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terry_hsiesh/Slot/WayGame/海底世界/parsheet/修訂/rtp965/"/>
    </mc:Choice>
  </mc:AlternateContent>
  <xr:revisionPtr revIDLastSave="0" documentId="13_ncr:1_{20D31D92-16C4-634F-837D-15C5C5A1B195}" xr6:coauthVersionLast="36" xr6:coauthVersionMax="36" xr10:uidLastSave="{00000000-0000-0000-0000-000000000000}"/>
  <bookViews>
    <workbookView xWindow="2320" yWindow="1760" windowWidth="29320" windowHeight="17400" xr2:uid="{00000000-000D-0000-FFFF-FFFF00000000}"/>
  </bookViews>
  <sheets>
    <sheet name="ReSpin Data反推" sheetId="63" r:id="rId1"/>
    <sheet name="ReSpin Data" sheetId="62" r:id="rId2"/>
    <sheet name="OverView" sheetId="48" r:id="rId3"/>
    <sheet name="243way_RegularＸ_W()" sheetId="53" r:id="rId4"/>
    <sheet name="243way_Regular Symbol" sheetId="49" r:id="rId5"/>
    <sheet name="243way_PayCombo" sheetId="50" r:id="rId6"/>
    <sheet name="FG_243way_RegularＸ_W()" sheetId="54" state="hidden" r:id="rId7"/>
    <sheet name="DB_243way_Regular Symbol" sheetId="55" state="hidden" r:id="rId8"/>
    <sheet name="DB_243way_PayCombo" sheetId="57" state="hidden" r:id="rId9"/>
    <sheet name="FG_243way_Regular Symbol" sheetId="51" r:id="rId10"/>
    <sheet name="FG_243way_PayCombo" sheetId="52" r:id="rId11"/>
    <sheet name="BNRegularＸ_W()" sheetId="36" state="hidden" r:id="rId12"/>
    <sheet name="BNRegular Symbol" sheetId="30" state="hidden" r:id="rId13"/>
    <sheet name="ＢＮPayCombo" sheetId="42" state="hidden" r:id="rId14"/>
    <sheet name="BN_PayCombo" sheetId="32" state="hidden" r:id="rId15"/>
    <sheet name="DB_OverView" sheetId="61" state="hidden" r:id="rId16"/>
    <sheet name="DB_243way_RegularＸ_W()" sheetId="56" state="hidden" r:id="rId17"/>
    <sheet name="DB_FG_243way_RegularＸ_W()" sheetId="58" state="hidden" r:id="rId18"/>
    <sheet name="DB_FG_243way_PayCombo" sheetId="60" state="hidden" r:id="rId19"/>
    <sheet name="DB_FG_243way_Regular Symbol" sheetId="59" state="hidden" r:id="rId20"/>
    <sheet name="Analysis" sheetId="24" r:id="rId21"/>
    <sheet name="倍率區間" sheetId="46" r:id="rId22"/>
    <sheet name="VI" sheetId="27" r:id="rId23"/>
    <sheet name="Max Payout" sheetId="26" r:id="rId24"/>
  </sheets>
  <externalReferences>
    <externalReference r:id="rId25"/>
    <externalReference r:id="rId26"/>
  </externalReferences>
  <definedNames>
    <definedName name="_xlnm._FilterDatabase" localSheetId="4" hidden="1">'243way_Regular Symbol'!$L$1:$AE$52</definedName>
    <definedName name="_xlnm._FilterDatabase" localSheetId="7" hidden="1">'DB_243way_Regular Symbol'!$L$1:$AE$52</definedName>
    <definedName name="_xlnm._FilterDatabase" localSheetId="19" hidden="1">'DB_FG_243way_Regular Symbol'!$L$1:$AE$52</definedName>
    <definedName name="_xlnm._FilterDatabase" localSheetId="9" hidden="1">'FG_243way_Regular Symbol'!$L$1:$AE$52</definedName>
  </definedNames>
  <calcPr calcId="181029"/>
</workbook>
</file>

<file path=xl/calcChain.xml><?xml version="1.0" encoding="utf-8"?>
<calcChain xmlns="http://schemas.openxmlformats.org/spreadsheetml/2006/main">
  <c r="AK6" i="63" l="1"/>
  <c r="AM5" i="63"/>
  <c r="AL5" i="63"/>
  <c r="AK3" i="63"/>
  <c r="AK5" i="63"/>
  <c r="P56" i="50"/>
  <c r="AF32" i="63"/>
  <c r="AE31" i="63"/>
  <c r="AD30" i="63"/>
  <c r="AG29" i="63"/>
  <c r="AF28" i="63"/>
  <c r="AE27" i="63"/>
  <c r="AD26" i="63"/>
  <c r="AH25" i="63"/>
  <c r="AG24" i="63"/>
  <c r="AF23" i="63"/>
  <c r="AE22" i="63"/>
  <c r="AD21" i="63"/>
  <c r="B7" i="62"/>
  <c r="S7" i="63"/>
  <c r="S6" i="63"/>
  <c r="I8" i="63"/>
  <c r="I7" i="63"/>
  <c r="J7" i="63"/>
  <c r="J6" i="63"/>
  <c r="I6" i="63"/>
  <c r="Q9" i="63"/>
  <c r="Q13" i="63" s="1"/>
  <c r="P9" i="63"/>
  <c r="P13" i="63" s="1"/>
  <c r="J9" i="63"/>
  <c r="I9" i="63"/>
  <c r="B9" i="63"/>
  <c r="C9" i="63"/>
  <c r="AM81" i="63"/>
  <c r="AL80" i="63"/>
  <c r="AK79" i="63"/>
  <c r="AN78" i="63"/>
  <c r="AM77" i="63"/>
  <c r="AL76" i="63"/>
  <c r="AK75" i="63"/>
  <c r="AO74" i="63"/>
  <c r="AN73" i="63"/>
  <c r="AM72" i="63"/>
  <c r="AL71" i="63"/>
  <c r="AK70" i="63"/>
  <c r="AF81" i="63"/>
  <c r="AE80" i="63"/>
  <c r="AD79" i="63"/>
  <c r="AG78" i="63"/>
  <c r="AF77" i="63"/>
  <c r="AE76" i="63"/>
  <c r="AD75" i="63"/>
  <c r="AH74" i="63"/>
  <c r="AG73" i="63"/>
  <c r="AF72" i="63"/>
  <c r="AE71" i="63"/>
  <c r="AD70" i="63"/>
  <c r="Y81" i="63"/>
  <c r="X80" i="63"/>
  <c r="W79" i="63"/>
  <c r="Z78" i="63"/>
  <c r="Y77" i="63"/>
  <c r="X76" i="63"/>
  <c r="W75" i="63"/>
  <c r="AA74" i="63"/>
  <c r="Z73" i="63"/>
  <c r="Y72" i="63"/>
  <c r="X71" i="63"/>
  <c r="W70" i="63"/>
  <c r="R81" i="63"/>
  <c r="Q80" i="63"/>
  <c r="P79" i="63"/>
  <c r="S78" i="63"/>
  <c r="R77" i="63"/>
  <c r="Q76" i="63"/>
  <c r="P75" i="63"/>
  <c r="T74" i="63"/>
  <c r="S73" i="63"/>
  <c r="R72" i="63"/>
  <c r="Q71" i="63"/>
  <c r="P70" i="63"/>
  <c r="K81" i="63"/>
  <c r="J80" i="63"/>
  <c r="I79" i="63"/>
  <c r="L78" i="63"/>
  <c r="K77" i="63"/>
  <c r="J76" i="63"/>
  <c r="I75" i="63"/>
  <c r="M74" i="63"/>
  <c r="L73" i="63"/>
  <c r="K72" i="63"/>
  <c r="J71" i="63"/>
  <c r="I70" i="63"/>
  <c r="D81" i="63"/>
  <c r="C80" i="63"/>
  <c r="B79" i="63"/>
  <c r="E78" i="63"/>
  <c r="D77" i="63"/>
  <c r="C76" i="63"/>
  <c r="B75" i="63"/>
  <c r="F74" i="63"/>
  <c r="E73" i="63"/>
  <c r="D72" i="63"/>
  <c r="C71" i="63"/>
  <c r="B70" i="63"/>
  <c r="Y32" i="63"/>
  <c r="X31" i="63"/>
  <c r="W30" i="63"/>
  <c r="Z29" i="63"/>
  <c r="Y28" i="63"/>
  <c r="X27" i="63"/>
  <c r="W26" i="63"/>
  <c r="AA25" i="63"/>
  <c r="Z24" i="63"/>
  <c r="Y23" i="63"/>
  <c r="X22" i="63"/>
  <c r="W21" i="63"/>
  <c r="Q34" i="63"/>
  <c r="P33" i="63"/>
  <c r="R32" i="63"/>
  <c r="Q31" i="63"/>
  <c r="P30" i="63"/>
  <c r="S29" i="63"/>
  <c r="R28" i="63"/>
  <c r="Q27" i="63"/>
  <c r="P26" i="63"/>
  <c r="T25" i="63"/>
  <c r="S24" i="63"/>
  <c r="R23" i="63"/>
  <c r="Q22" i="63"/>
  <c r="P21" i="63"/>
  <c r="J34" i="63"/>
  <c r="I33" i="63"/>
  <c r="K32" i="63"/>
  <c r="J31" i="63"/>
  <c r="I30" i="63"/>
  <c r="L29" i="63"/>
  <c r="K28" i="63"/>
  <c r="J27" i="63"/>
  <c r="I26" i="63"/>
  <c r="M25" i="63"/>
  <c r="L24" i="63"/>
  <c r="K23" i="63"/>
  <c r="J22" i="63"/>
  <c r="I21" i="63"/>
  <c r="C34" i="63"/>
  <c r="B33" i="63"/>
  <c r="D32" i="63"/>
  <c r="C31" i="63"/>
  <c r="B30" i="63"/>
  <c r="E29" i="63"/>
  <c r="D28" i="63"/>
  <c r="C27" i="63"/>
  <c r="B26" i="63"/>
  <c r="F25" i="63"/>
  <c r="E24" i="63"/>
  <c r="D23" i="63"/>
  <c r="C22" i="63"/>
  <c r="B21" i="63"/>
  <c r="B6" i="63"/>
  <c r="B10" i="63" s="1"/>
  <c r="I13" i="62" l="1"/>
  <c r="B6" i="62"/>
  <c r="AO66" i="62"/>
  <c r="AN66" i="62"/>
  <c r="AM66" i="62"/>
  <c r="AL66" i="62"/>
  <c r="AK66" i="62"/>
  <c r="AH66" i="62"/>
  <c r="AG66" i="62"/>
  <c r="AF66" i="62"/>
  <c r="AE66" i="62"/>
  <c r="AD66" i="62"/>
  <c r="AA66" i="62"/>
  <c r="Z66" i="62"/>
  <c r="Y66" i="62"/>
  <c r="X66" i="62"/>
  <c r="W66" i="62"/>
  <c r="T66" i="62"/>
  <c r="S66" i="62"/>
  <c r="R66" i="62"/>
  <c r="Q66" i="62"/>
  <c r="P66" i="62"/>
  <c r="M66" i="62"/>
  <c r="L66" i="62"/>
  <c r="K66" i="62"/>
  <c r="J66" i="62"/>
  <c r="I66" i="62"/>
  <c r="F66" i="62"/>
  <c r="E66" i="62"/>
  <c r="D66" i="62"/>
  <c r="C66" i="62"/>
  <c r="B66" i="62"/>
  <c r="AO65" i="62"/>
  <c r="AO67" i="62" s="1"/>
  <c r="AO55" i="62" s="1"/>
  <c r="AO58" i="62" s="1"/>
  <c r="AN65" i="62"/>
  <c r="AN67" i="62" s="1"/>
  <c r="AM65" i="62"/>
  <c r="AM67" i="62" s="1"/>
  <c r="AL65" i="62"/>
  <c r="AL67" i="62" s="1"/>
  <c r="AK65" i="62"/>
  <c r="AK67" i="62" s="1"/>
  <c r="AH65" i="62"/>
  <c r="AH67" i="62" s="1"/>
  <c r="AH55" i="62" s="1"/>
  <c r="AH58" i="62" s="1"/>
  <c r="AG65" i="62"/>
  <c r="AG67" i="62" s="1"/>
  <c r="AF65" i="62"/>
  <c r="AF67" i="62" s="1"/>
  <c r="AE65" i="62"/>
  <c r="AE67" i="62" s="1"/>
  <c r="AD65" i="62"/>
  <c r="AD67" i="62" s="1"/>
  <c r="AA65" i="62"/>
  <c r="AA67" i="62" s="1"/>
  <c r="AA55" i="62" s="1"/>
  <c r="AA58" i="62" s="1"/>
  <c r="Z65" i="62"/>
  <c r="Z67" i="62" s="1"/>
  <c r="Y65" i="62"/>
  <c r="Y67" i="62" s="1"/>
  <c r="X65" i="62"/>
  <c r="X67" i="62" s="1"/>
  <c r="W65" i="62"/>
  <c r="W67" i="62" s="1"/>
  <c r="T65" i="62"/>
  <c r="T67" i="62" s="1"/>
  <c r="T55" i="62" s="1"/>
  <c r="T58" i="62" s="1"/>
  <c r="S65" i="62"/>
  <c r="S67" i="62" s="1"/>
  <c r="R65" i="62"/>
  <c r="R67" i="62" s="1"/>
  <c r="Q65" i="62"/>
  <c r="Q67" i="62" s="1"/>
  <c r="P65" i="62"/>
  <c r="P67" i="62" s="1"/>
  <c r="M65" i="62"/>
  <c r="M67" i="62" s="1"/>
  <c r="M55" i="62" s="1"/>
  <c r="M58" i="62" s="1"/>
  <c r="L65" i="62"/>
  <c r="L67" i="62" s="1"/>
  <c r="K65" i="62"/>
  <c r="K67" i="62" s="1"/>
  <c r="J65" i="62"/>
  <c r="J67" i="62" s="1"/>
  <c r="I65" i="62"/>
  <c r="I67" i="62" s="1"/>
  <c r="F65" i="62"/>
  <c r="F67" i="62" s="1"/>
  <c r="F55" i="62" s="1"/>
  <c r="F58" i="62" s="1"/>
  <c r="E65" i="62"/>
  <c r="E67" i="62" s="1"/>
  <c r="D65" i="62"/>
  <c r="D67" i="62" s="1"/>
  <c r="C65" i="62"/>
  <c r="C67" i="62" s="1"/>
  <c r="B65" i="62"/>
  <c r="B67" i="62" s="1"/>
  <c r="AO54" i="62"/>
  <c r="AN54" i="62"/>
  <c r="AM54" i="62"/>
  <c r="AL54" i="62"/>
  <c r="AK54" i="62"/>
  <c r="AH54" i="62"/>
  <c r="AG54" i="62"/>
  <c r="AF54" i="62"/>
  <c r="AE54" i="62"/>
  <c r="AD54" i="62"/>
  <c r="AA54" i="62"/>
  <c r="Z54" i="62"/>
  <c r="Y54" i="62"/>
  <c r="X54" i="62"/>
  <c r="W54" i="62"/>
  <c r="T54" i="62"/>
  <c r="S54" i="62"/>
  <c r="R54" i="62"/>
  <c r="Q54" i="62"/>
  <c r="P54" i="62"/>
  <c r="M54" i="62"/>
  <c r="L54" i="62"/>
  <c r="K54" i="62"/>
  <c r="J54" i="62"/>
  <c r="I54" i="62"/>
  <c r="F54" i="62"/>
  <c r="E54" i="62"/>
  <c r="D54" i="62"/>
  <c r="C54" i="62"/>
  <c r="B54" i="62"/>
  <c r="AO17" i="62"/>
  <c r="AN17" i="62"/>
  <c r="AM17" i="62"/>
  <c r="AL17" i="62"/>
  <c r="AK17" i="62"/>
  <c r="AH17" i="62"/>
  <c r="AG17" i="62"/>
  <c r="AF17" i="62"/>
  <c r="AE17" i="62"/>
  <c r="AD17" i="62"/>
  <c r="AA17" i="62"/>
  <c r="Z17" i="62"/>
  <c r="Y17" i="62"/>
  <c r="X17" i="62"/>
  <c r="W17" i="62"/>
  <c r="T17" i="62"/>
  <c r="S17" i="62"/>
  <c r="R17" i="62"/>
  <c r="Q17" i="62"/>
  <c r="P17" i="62"/>
  <c r="M17" i="62"/>
  <c r="L17" i="62"/>
  <c r="K17" i="62"/>
  <c r="J17" i="62"/>
  <c r="I17" i="62"/>
  <c r="F17" i="62"/>
  <c r="E17" i="62"/>
  <c r="D17" i="62"/>
  <c r="C17" i="62"/>
  <c r="B17" i="62"/>
  <c r="AO16" i="62"/>
  <c r="AO18" i="62" s="1"/>
  <c r="AO6" i="62" s="1"/>
  <c r="AN16" i="62"/>
  <c r="AN18" i="62" s="1"/>
  <c r="AN6" i="62" s="1"/>
  <c r="AM16" i="62"/>
  <c r="AM18" i="62" s="1"/>
  <c r="AM6" i="62" s="1"/>
  <c r="AL16" i="62"/>
  <c r="AL18" i="62" s="1"/>
  <c r="AK16" i="62"/>
  <c r="AK18" i="62" s="1"/>
  <c r="AH16" i="62"/>
  <c r="AH18" i="62" s="1"/>
  <c r="AG16" i="62"/>
  <c r="AG18" i="62" s="1"/>
  <c r="AF16" i="62"/>
  <c r="AF18" i="62" s="1"/>
  <c r="AE16" i="62"/>
  <c r="AE18" i="62" s="1"/>
  <c r="AD16" i="62"/>
  <c r="AD18" i="62" s="1"/>
  <c r="AA16" i="62"/>
  <c r="AA18" i="62" s="1"/>
  <c r="Z16" i="62"/>
  <c r="Z18" i="62" s="1"/>
  <c r="Y16" i="62"/>
  <c r="Y18" i="62" s="1"/>
  <c r="X16" i="62"/>
  <c r="X18" i="62" s="1"/>
  <c r="W16" i="62"/>
  <c r="W18" i="62" s="1"/>
  <c r="T16" i="62"/>
  <c r="T18" i="62" s="1"/>
  <c r="S16" i="62"/>
  <c r="S18" i="62" s="1"/>
  <c r="R16" i="62"/>
  <c r="R18" i="62" s="1"/>
  <c r="Q16" i="62"/>
  <c r="Q18" i="62" s="1"/>
  <c r="P16" i="62"/>
  <c r="P18" i="62" s="1"/>
  <c r="M16" i="62"/>
  <c r="M18" i="62" s="1"/>
  <c r="L16" i="62"/>
  <c r="L18" i="62" s="1"/>
  <c r="K16" i="62"/>
  <c r="K18" i="62" s="1"/>
  <c r="J16" i="62"/>
  <c r="J18" i="62" s="1"/>
  <c r="I16" i="62"/>
  <c r="I18" i="62" s="1"/>
  <c r="F16" i="62"/>
  <c r="F18" i="62" s="1"/>
  <c r="E16" i="62"/>
  <c r="E18" i="62" s="1"/>
  <c r="D16" i="62"/>
  <c r="D18" i="62" s="1"/>
  <c r="C16" i="62"/>
  <c r="C18" i="62" s="1"/>
  <c r="B16" i="62"/>
  <c r="B18" i="62" s="1"/>
  <c r="J13" i="62"/>
  <c r="C13" i="62"/>
  <c r="B13" i="62"/>
  <c r="AM5" i="62"/>
  <c r="AL5" i="62"/>
  <c r="AK5" i="62"/>
  <c r="AH5" i="62"/>
  <c r="AG5" i="62"/>
  <c r="AF5" i="62"/>
  <c r="AE5" i="62"/>
  <c r="AD5" i="62"/>
  <c r="AA5" i="62"/>
  <c r="Z5" i="62"/>
  <c r="Y5" i="62"/>
  <c r="X5" i="62"/>
  <c r="W5" i="62"/>
  <c r="T5" i="62"/>
  <c r="S5" i="62"/>
  <c r="R5" i="62"/>
  <c r="Q5" i="62"/>
  <c r="P5" i="62"/>
  <c r="M5" i="62"/>
  <c r="L5" i="62"/>
  <c r="K5" i="62"/>
  <c r="J5" i="62"/>
  <c r="I5" i="62"/>
  <c r="F5" i="62"/>
  <c r="E5" i="62"/>
  <c r="D5" i="62"/>
  <c r="C5" i="62"/>
  <c r="B5" i="62"/>
  <c r="AO65" i="63"/>
  <c r="AH65" i="63"/>
  <c r="AA65" i="63"/>
  <c r="S65" i="63"/>
  <c r="K65" i="63"/>
  <c r="E65" i="63"/>
  <c r="B16" i="63"/>
  <c r="I16" i="63"/>
  <c r="AD16" i="63"/>
  <c r="J16" i="63"/>
  <c r="K16" i="63"/>
  <c r="L16" i="63"/>
  <c r="M16" i="63"/>
  <c r="J17" i="63"/>
  <c r="K17" i="63"/>
  <c r="L17" i="63"/>
  <c r="M17" i="63"/>
  <c r="Q16" i="63"/>
  <c r="R16" i="63"/>
  <c r="S16" i="63"/>
  <c r="T16" i="63"/>
  <c r="Q17" i="63"/>
  <c r="R17" i="63"/>
  <c r="S17" i="63"/>
  <c r="T17" i="63"/>
  <c r="X16" i="63"/>
  <c r="Y16" i="63"/>
  <c r="Z16" i="63"/>
  <c r="AA16" i="63"/>
  <c r="X17" i="63"/>
  <c r="Y17" i="63"/>
  <c r="Z17" i="63"/>
  <c r="AA17" i="63"/>
  <c r="AE16" i="63"/>
  <c r="AF16" i="63"/>
  <c r="AG16" i="63"/>
  <c r="AH16" i="63"/>
  <c r="AE17" i="63"/>
  <c r="AF17" i="63"/>
  <c r="AG17" i="63"/>
  <c r="AH17" i="63"/>
  <c r="AL65" i="63"/>
  <c r="AM65" i="63"/>
  <c r="AN65" i="63"/>
  <c r="AL66" i="63"/>
  <c r="AM66" i="63"/>
  <c r="AN66" i="63"/>
  <c r="AO66" i="63"/>
  <c r="AE65" i="63"/>
  <c r="AF65" i="63"/>
  <c r="AG65" i="63"/>
  <c r="AE66" i="63"/>
  <c r="AF66" i="63"/>
  <c r="AG66" i="63"/>
  <c r="AH66" i="63"/>
  <c r="X65" i="63"/>
  <c r="Y65" i="63"/>
  <c r="Z65" i="63"/>
  <c r="X66" i="63"/>
  <c r="Y66" i="63"/>
  <c r="Z66" i="63"/>
  <c r="AA66" i="63"/>
  <c r="Q65" i="63"/>
  <c r="R65" i="63"/>
  <c r="T65" i="63"/>
  <c r="Q66" i="63"/>
  <c r="R66" i="63"/>
  <c r="S66" i="63"/>
  <c r="T66" i="63"/>
  <c r="J65" i="63"/>
  <c r="L65" i="63"/>
  <c r="M65" i="63"/>
  <c r="J66" i="63"/>
  <c r="K66" i="63"/>
  <c r="L66" i="63"/>
  <c r="M66" i="63"/>
  <c r="C65" i="63"/>
  <c r="D65" i="63"/>
  <c r="F65" i="63"/>
  <c r="C66" i="63"/>
  <c r="D66" i="63"/>
  <c r="E66" i="63"/>
  <c r="F66" i="63"/>
  <c r="I65" i="63"/>
  <c r="P65" i="63"/>
  <c r="W65" i="63"/>
  <c r="AD65" i="63"/>
  <c r="AK65" i="63"/>
  <c r="B65" i="63"/>
  <c r="AK16" i="63"/>
  <c r="W16" i="63"/>
  <c r="P16" i="63"/>
  <c r="AK66" i="63"/>
  <c r="AD66" i="63"/>
  <c r="W66" i="63"/>
  <c r="P66" i="63"/>
  <c r="I66" i="63"/>
  <c r="B66" i="63"/>
  <c r="AK17" i="63"/>
  <c r="AD17" i="63"/>
  <c r="W17" i="63"/>
  <c r="P17" i="63"/>
  <c r="I17" i="63"/>
  <c r="C17" i="63"/>
  <c r="D17" i="63"/>
  <c r="E17" i="63"/>
  <c r="F17" i="63"/>
  <c r="B17" i="63"/>
  <c r="C16" i="63"/>
  <c r="D16" i="63"/>
  <c r="E16" i="63"/>
  <c r="F16" i="63"/>
  <c r="AL54" i="63"/>
  <c r="AM54" i="63"/>
  <c r="AN54" i="63"/>
  <c r="AO54" i="63"/>
  <c r="AK54" i="63"/>
  <c r="AE54" i="63"/>
  <c r="AF54" i="63"/>
  <c r="AG54" i="63"/>
  <c r="AH54" i="63"/>
  <c r="AD54" i="63"/>
  <c r="X54" i="63"/>
  <c r="Y54" i="63"/>
  <c r="Z54" i="63"/>
  <c r="AA54" i="63"/>
  <c r="W54" i="63"/>
  <c r="Q54" i="63"/>
  <c r="R54" i="63"/>
  <c r="S54" i="63"/>
  <c r="T54" i="63"/>
  <c r="P54" i="63"/>
  <c r="J54" i="63"/>
  <c r="K54" i="63"/>
  <c r="L54" i="63"/>
  <c r="M54" i="63"/>
  <c r="I54" i="63"/>
  <c r="C54" i="63"/>
  <c r="D54" i="63"/>
  <c r="E54" i="63"/>
  <c r="F54" i="63"/>
  <c r="B54" i="63"/>
  <c r="S56" i="62" l="1"/>
  <c r="S59" i="62" s="1"/>
  <c r="S55" i="62"/>
  <c r="S58" i="62" s="1"/>
  <c r="AL56" i="62"/>
  <c r="AL59" i="62" s="1"/>
  <c r="AL55" i="62"/>
  <c r="AL58" i="62" s="1"/>
  <c r="AL57" i="62"/>
  <c r="AL60" i="62" s="1"/>
  <c r="E55" i="62"/>
  <c r="E58" i="62" s="1"/>
  <c r="E56" i="62"/>
  <c r="E59" i="62" s="1"/>
  <c r="Y57" i="62"/>
  <c r="Y60" i="62" s="1"/>
  <c r="Y55" i="62"/>
  <c r="Y58" i="62" s="1"/>
  <c r="Y56" i="62"/>
  <c r="Y59" i="62" s="1"/>
  <c r="J55" i="62"/>
  <c r="J58" i="62" s="1"/>
  <c r="J56" i="62"/>
  <c r="J59" i="62" s="1"/>
  <c r="J57" i="62"/>
  <c r="J60" i="62" s="1"/>
  <c r="Z55" i="62"/>
  <c r="Z58" i="62" s="1"/>
  <c r="Z56" i="62"/>
  <c r="Z59" i="62" s="1"/>
  <c r="X57" i="62"/>
  <c r="X60" i="62" s="1"/>
  <c r="X55" i="62"/>
  <c r="X58" i="62" s="1"/>
  <c r="X56" i="62"/>
  <c r="X59" i="62" s="1"/>
  <c r="R56" i="62"/>
  <c r="R59" i="62" s="1"/>
  <c r="R57" i="62"/>
  <c r="R60" i="62" s="1"/>
  <c r="R55" i="62"/>
  <c r="R58" i="62" s="1"/>
  <c r="AK56" i="62"/>
  <c r="AK59" i="62" s="1"/>
  <c r="AK55" i="62"/>
  <c r="AK58" i="62" s="1"/>
  <c r="AK57" i="62"/>
  <c r="AK60" i="62" s="1"/>
  <c r="AN56" i="62"/>
  <c r="AN59" i="62" s="1"/>
  <c r="AN55" i="62"/>
  <c r="AN58" i="62" s="1"/>
  <c r="B57" i="62"/>
  <c r="B60" i="62" s="1"/>
  <c r="B56" i="62"/>
  <c r="B59" i="62" s="1"/>
  <c r="B55" i="62"/>
  <c r="B58" i="62" s="1"/>
  <c r="W56" i="62"/>
  <c r="W59" i="62" s="1"/>
  <c r="W57" i="62"/>
  <c r="W60" i="62" s="1"/>
  <c r="W55" i="62"/>
  <c r="W58" i="62" s="1"/>
  <c r="C56" i="62"/>
  <c r="C59" i="62" s="1"/>
  <c r="C57" i="62"/>
  <c r="C60" i="62" s="1"/>
  <c r="C55" i="62"/>
  <c r="C58" i="62" s="1"/>
  <c r="D57" i="62"/>
  <c r="D60" i="62" s="1"/>
  <c r="D55" i="62"/>
  <c r="D58" i="62" s="1"/>
  <c r="D56" i="62"/>
  <c r="D59" i="62" s="1"/>
  <c r="AF57" i="62"/>
  <c r="AF60" i="62" s="1"/>
  <c r="AF56" i="62"/>
  <c r="AF59" i="62" s="1"/>
  <c r="AF55" i="62"/>
  <c r="AF58" i="62" s="1"/>
  <c r="AM56" i="62"/>
  <c r="AM59" i="62" s="1"/>
  <c r="AM55" i="62"/>
  <c r="AM58" i="62" s="1"/>
  <c r="AM57" i="62"/>
  <c r="AM60" i="62" s="1"/>
  <c r="I55" i="62"/>
  <c r="I58" i="62" s="1"/>
  <c r="I56" i="62"/>
  <c r="I59" i="62" s="1"/>
  <c r="I57" i="62"/>
  <c r="I60" i="62" s="1"/>
  <c r="K55" i="62"/>
  <c r="K58" i="62" s="1"/>
  <c r="K56" i="62"/>
  <c r="K59" i="62" s="1"/>
  <c r="K57" i="62"/>
  <c r="K60" i="62" s="1"/>
  <c r="L56" i="62"/>
  <c r="L59" i="62" s="1"/>
  <c r="L55" i="62"/>
  <c r="L58" i="62" s="1"/>
  <c r="AD57" i="62"/>
  <c r="AD60" i="62" s="1"/>
  <c r="AD55" i="62"/>
  <c r="AD58" i="62" s="1"/>
  <c r="AD56" i="62"/>
  <c r="AD59" i="62" s="1"/>
  <c r="AE57" i="62"/>
  <c r="AE60" i="62" s="1"/>
  <c r="AE56" i="62"/>
  <c r="AE59" i="62" s="1"/>
  <c r="AE55" i="62"/>
  <c r="AE58" i="62" s="1"/>
  <c r="P56" i="62"/>
  <c r="P59" i="62" s="1"/>
  <c r="P57" i="62"/>
  <c r="P60" i="62" s="1"/>
  <c r="P55" i="62"/>
  <c r="P58" i="62" s="1"/>
  <c r="Q56" i="62"/>
  <c r="Q59" i="62" s="1"/>
  <c r="Q57" i="62"/>
  <c r="Q60" i="62" s="1"/>
  <c r="Q55" i="62"/>
  <c r="Q58" i="62" s="1"/>
  <c r="AG56" i="62"/>
  <c r="AG59" i="62" s="1"/>
  <c r="AG55" i="62"/>
  <c r="AG58" i="62" s="1"/>
  <c r="AA6" i="62"/>
  <c r="AA10" i="62" s="1"/>
  <c r="M6" i="62"/>
  <c r="M10" i="62" s="1"/>
  <c r="AH6" i="62"/>
  <c r="AH10" i="62" s="1"/>
  <c r="T6" i="62"/>
  <c r="T10" i="62" s="1"/>
  <c r="F6" i="62"/>
  <c r="F10" i="62" s="1"/>
  <c r="B8" i="62"/>
  <c r="B12" i="62" s="1"/>
  <c r="B10" i="62"/>
  <c r="B11" i="62"/>
  <c r="D6" i="62"/>
  <c r="D10" i="62" s="1"/>
  <c r="D8" i="62"/>
  <c r="D12" i="62" s="1"/>
  <c r="D7" i="62"/>
  <c r="D11" i="62" s="1"/>
  <c r="W8" i="62"/>
  <c r="W12" i="62" s="1"/>
  <c r="W7" i="62"/>
  <c r="W11" i="62" s="1"/>
  <c r="W6" i="62"/>
  <c r="W10" i="62" s="1"/>
  <c r="AL6" i="62"/>
  <c r="AD8" i="62"/>
  <c r="AD12" i="62" s="1"/>
  <c r="AD6" i="62"/>
  <c r="AD10" i="62" s="1"/>
  <c r="AD7" i="62"/>
  <c r="AD11" i="62" s="1"/>
  <c r="C6" i="62"/>
  <c r="C10" i="62" s="1"/>
  <c r="C8" i="62"/>
  <c r="C12" i="62" s="1"/>
  <c r="C7" i="62"/>
  <c r="C11" i="62" s="1"/>
  <c r="E7" i="62"/>
  <c r="E11" i="62" s="1"/>
  <c r="E6" i="62"/>
  <c r="E10" i="62" s="1"/>
  <c r="X8" i="62"/>
  <c r="X12" i="62" s="1"/>
  <c r="X6" i="62"/>
  <c r="X10" i="62" s="1"/>
  <c r="X7" i="62"/>
  <c r="X11" i="62" s="1"/>
  <c r="I7" i="62"/>
  <c r="I11" i="62" s="1"/>
  <c r="I6" i="62"/>
  <c r="I10" i="62" s="1"/>
  <c r="I8" i="62"/>
  <c r="I12" i="62" s="1"/>
  <c r="Z7" i="62"/>
  <c r="Z11" i="62" s="1"/>
  <c r="Z6" i="62"/>
  <c r="Z10" i="62" s="1"/>
  <c r="AE7" i="62"/>
  <c r="AE11" i="62" s="1"/>
  <c r="AE6" i="62"/>
  <c r="AE10" i="62" s="1"/>
  <c r="AE8" i="62"/>
  <c r="AE12" i="62" s="1"/>
  <c r="P7" i="62"/>
  <c r="P11" i="62" s="1"/>
  <c r="P6" i="62"/>
  <c r="P10" i="62" s="1"/>
  <c r="P8" i="62"/>
  <c r="P12" i="62" s="1"/>
  <c r="AF7" i="62"/>
  <c r="AF11" i="62" s="1"/>
  <c r="AF6" i="62"/>
  <c r="AF10" i="62" s="1"/>
  <c r="AF8" i="62"/>
  <c r="AF12" i="62" s="1"/>
  <c r="R6" i="62"/>
  <c r="R10" i="62" s="1"/>
  <c r="R8" i="62"/>
  <c r="R12" i="62" s="1"/>
  <c r="R7" i="62"/>
  <c r="R11" i="62" s="1"/>
  <c r="S6" i="62"/>
  <c r="S10" i="62" s="1"/>
  <c r="S7" i="62"/>
  <c r="S11" i="62" s="1"/>
  <c r="Y6" i="62"/>
  <c r="Y10" i="62" s="1"/>
  <c r="Y8" i="62"/>
  <c r="Y12" i="62" s="1"/>
  <c r="Y7" i="62"/>
  <c r="Y11" i="62" s="1"/>
  <c r="J7" i="62"/>
  <c r="J11" i="62" s="1"/>
  <c r="J8" i="62"/>
  <c r="J12" i="62" s="1"/>
  <c r="J6" i="62"/>
  <c r="J10" i="62" s="1"/>
  <c r="K7" i="62"/>
  <c r="K11" i="62" s="1"/>
  <c r="K8" i="62"/>
  <c r="K12" i="62" s="1"/>
  <c r="K6" i="62"/>
  <c r="K10" i="62" s="1"/>
  <c r="L7" i="62"/>
  <c r="L11" i="62" s="1"/>
  <c r="L6" i="62"/>
  <c r="L10" i="62" s="1"/>
  <c r="Q7" i="62"/>
  <c r="Q11" i="62" s="1"/>
  <c r="Q6" i="62"/>
  <c r="Q10" i="62" s="1"/>
  <c r="Q8" i="62"/>
  <c r="Q12" i="62" s="1"/>
  <c r="AG7" i="62"/>
  <c r="AG11" i="62" s="1"/>
  <c r="AG6" i="62"/>
  <c r="AG10" i="62" s="1"/>
  <c r="AK6" i="62"/>
  <c r="AE5" i="63" l="1"/>
  <c r="AF5" i="63"/>
  <c r="AG5" i="63"/>
  <c r="AH5" i="63"/>
  <c r="AD5" i="63"/>
  <c r="X5" i="63"/>
  <c r="Y5" i="63"/>
  <c r="Z5" i="63"/>
  <c r="AA5" i="63"/>
  <c r="W5" i="63"/>
  <c r="Q5" i="63"/>
  <c r="R5" i="63"/>
  <c r="S5" i="63"/>
  <c r="T5" i="63"/>
  <c r="P5" i="63"/>
  <c r="J5" i="63"/>
  <c r="K5" i="63"/>
  <c r="L5" i="63"/>
  <c r="M5" i="63"/>
  <c r="I5" i="63"/>
  <c r="C5" i="63"/>
  <c r="D5" i="63"/>
  <c r="E5" i="63"/>
  <c r="F5" i="63"/>
  <c r="B5" i="63"/>
  <c r="B13" i="63"/>
  <c r="C13" i="63"/>
  <c r="I13" i="63"/>
  <c r="J13" i="63"/>
  <c r="D18" i="63"/>
  <c r="E18" i="63"/>
  <c r="F18" i="63"/>
  <c r="T18" i="63"/>
  <c r="X18" i="63"/>
  <c r="Z18" i="63"/>
  <c r="AL16" i="63"/>
  <c r="AM16" i="63"/>
  <c r="AN16" i="63"/>
  <c r="AO16" i="63"/>
  <c r="AO18" i="63" s="1"/>
  <c r="AO6" i="63" s="1"/>
  <c r="B18" i="63"/>
  <c r="L18" i="63"/>
  <c r="M18" i="63"/>
  <c r="P18" i="63"/>
  <c r="Q18" i="63"/>
  <c r="R18" i="63"/>
  <c r="AA18" i="63"/>
  <c r="AD18" i="63"/>
  <c r="AE18" i="63"/>
  <c r="AF18" i="63"/>
  <c r="AG18" i="63"/>
  <c r="AH18" i="63"/>
  <c r="AL17" i="63"/>
  <c r="AM17" i="63"/>
  <c r="AN17" i="63"/>
  <c r="AO17" i="63"/>
  <c r="J18" i="63"/>
  <c r="K18" i="63"/>
  <c r="W18" i="63"/>
  <c r="Y18" i="63"/>
  <c r="Y7" i="63" s="1"/>
  <c r="Y11" i="63" s="1"/>
  <c r="E67" i="63"/>
  <c r="E56" i="63" s="1"/>
  <c r="E59" i="63" s="1"/>
  <c r="W67" i="63"/>
  <c r="Y67" i="63"/>
  <c r="Y55" i="63" s="1"/>
  <c r="Y58" i="63" s="1"/>
  <c r="AM67" i="63"/>
  <c r="AM57" i="63" s="1"/>
  <c r="AM60" i="63" s="1"/>
  <c r="K67" i="63"/>
  <c r="K57" i="63" s="1"/>
  <c r="K60" i="63" s="1"/>
  <c r="L67" i="63"/>
  <c r="L56" i="63" s="1"/>
  <c r="L59" i="63" s="1"/>
  <c r="M67" i="63"/>
  <c r="M55" i="63" s="1"/>
  <c r="M58" i="63" s="1"/>
  <c r="P67" i="63"/>
  <c r="Q67" i="63"/>
  <c r="AA67" i="63"/>
  <c r="AA55" i="63" s="1"/>
  <c r="AA58" i="63" s="1"/>
  <c r="AD67" i="63"/>
  <c r="AD56" i="63" s="1"/>
  <c r="AD59" i="63" s="1"/>
  <c r="AE67" i="63"/>
  <c r="AF67" i="63"/>
  <c r="AG67" i="63"/>
  <c r="F67" i="63"/>
  <c r="F55" i="63" s="1"/>
  <c r="F58" i="63" s="1"/>
  <c r="I67" i="63"/>
  <c r="I57" i="63" s="1"/>
  <c r="I60" i="63" s="1"/>
  <c r="J67" i="63"/>
  <c r="J57" i="63" s="1"/>
  <c r="J60" i="63" s="1"/>
  <c r="X67" i="63"/>
  <c r="Z67" i="63"/>
  <c r="Z56" i="63" s="1"/>
  <c r="Z59" i="63" s="1"/>
  <c r="AN67" i="63"/>
  <c r="AO67" i="63"/>
  <c r="AH6" i="63" l="1"/>
  <c r="AH10" i="63" s="1"/>
  <c r="AL18" i="63"/>
  <c r="AM18" i="63"/>
  <c r="AN18" i="63"/>
  <c r="AL6" i="63"/>
  <c r="W7" i="63"/>
  <c r="W11" i="63" s="1"/>
  <c r="Z6" i="63"/>
  <c r="Z10" i="63" s="1"/>
  <c r="AA6" i="63"/>
  <c r="AA10" i="63" s="1"/>
  <c r="W55" i="63"/>
  <c r="W58" i="63" s="1"/>
  <c r="W56" i="63"/>
  <c r="W59" i="63" s="1"/>
  <c r="X7" i="63"/>
  <c r="X11" i="63" s="1"/>
  <c r="X6" i="63"/>
  <c r="X10" i="63" s="1"/>
  <c r="E6" i="63"/>
  <c r="E10" i="63" s="1"/>
  <c r="AO55" i="63"/>
  <c r="AO58" i="63" s="1"/>
  <c r="AL67" i="63"/>
  <c r="D67" i="63"/>
  <c r="D56" i="63" s="1"/>
  <c r="D59" i="63" s="1"/>
  <c r="X55" i="63"/>
  <c r="X58" i="63" s="1"/>
  <c r="AK67" i="63"/>
  <c r="AK56" i="63" s="1"/>
  <c r="AK59" i="63" s="1"/>
  <c r="S67" i="63"/>
  <c r="S56" i="63" s="1"/>
  <c r="S59" i="63" s="1"/>
  <c r="C67" i="63"/>
  <c r="C56" i="63" s="1"/>
  <c r="C59" i="63" s="1"/>
  <c r="X56" i="63"/>
  <c r="X59" i="63" s="1"/>
  <c r="AN55" i="63"/>
  <c r="AN58" i="63" s="1"/>
  <c r="T67" i="63"/>
  <c r="T55" i="63" s="1"/>
  <c r="T58" i="63" s="1"/>
  <c r="AN56" i="63"/>
  <c r="AN59" i="63" s="1"/>
  <c r="AH67" i="63"/>
  <c r="AH55" i="63" s="1"/>
  <c r="AH58" i="63" s="1"/>
  <c r="R67" i="63"/>
  <c r="R57" i="63" s="1"/>
  <c r="R60" i="63" s="1"/>
  <c r="B67" i="63"/>
  <c r="B57" i="63" s="1"/>
  <c r="B60" i="63" s="1"/>
  <c r="AK18" i="63"/>
  <c r="S18" i="63"/>
  <c r="S10" i="63" s="1"/>
  <c r="C18" i="63"/>
  <c r="C7" i="63" s="1"/>
  <c r="C11" i="63" s="1"/>
  <c r="AN6" i="63"/>
  <c r="AM6" i="63"/>
  <c r="W6" i="63"/>
  <c r="W10" i="63" s="1"/>
  <c r="I18" i="63"/>
  <c r="I11" i="63" s="1"/>
  <c r="T6" i="63"/>
  <c r="T10" i="63" s="1"/>
  <c r="M6" i="63"/>
  <c r="M10" i="63" s="1"/>
  <c r="K6" i="63"/>
  <c r="K10" i="63" s="1"/>
  <c r="J10" i="63"/>
  <c r="E7" i="63"/>
  <c r="E11" i="63" s="1"/>
  <c r="F6" i="63"/>
  <c r="F10" i="63" s="1"/>
  <c r="P56" i="63"/>
  <c r="P59" i="63" s="1"/>
  <c r="P55" i="63"/>
  <c r="P58" i="63" s="1"/>
  <c r="P57" i="63"/>
  <c r="P60" i="63" s="1"/>
  <c r="Q8" i="63"/>
  <c r="Q12" i="63" s="1"/>
  <c r="Q6" i="63"/>
  <c r="Q10" i="63" s="1"/>
  <c r="Q7" i="63"/>
  <c r="Q11" i="63" s="1"/>
  <c r="AF6" i="63"/>
  <c r="AF10" i="63" s="1"/>
  <c r="AF7" i="63"/>
  <c r="AF11" i="63" s="1"/>
  <c r="AF8" i="63"/>
  <c r="AF12" i="63" s="1"/>
  <c r="P8" i="63"/>
  <c r="P12" i="63" s="1"/>
  <c r="P6" i="63"/>
  <c r="P10" i="63" s="1"/>
  <c r="P7" i="63"/>
  <c r="P11" i="63" s="1"/>
  <c r="AG6" i="63"/>
  <c r="AG10" i="63" s="1"/>
  <c r="AG7" i="63"/>
  <c r="AG11" i="63" s="1"/>
  <c r="Q55" i="63"/>
  <c r="Q58" i="63" s="1"/>
  <c r="Q57" i="63"/>
  <c r="Q60" i="63" s="1"/>
  <c r="Q56" i="63"/>
  <c r="Q59" i="63" s="1"/>
  <c r="AE55" i="63"/>
  <c r="AE58" i="63" s="1"/>
  <c r="AE56" i="63"/>
  <c r="AE59" i="63" s="1"/>
  <c r="AE57" i="63"/>
  <c r="AE60" i="63" s="1"/>
  <c r="AG55" i="63"/>
  <c r="AG58" i="63" s="1"/>
  <c r="AG56" i="63"/>
  <c r="AG59" i="63" s="1"/>
  <c r="R8" i="63"/>
  <c r="R12" i="63" s="1"/>
  <c r="R6" i="63"/>
  <c r="R10" i="63" s="1"/>
  <c r="R7" i="63"/>
  <c r="R11" i="63" s="1"/>
  <c r="AE6" i="63"/>
  <c r="AE10" i="63" s="1"/>
  <c r="AE7" i="63"/>
  <c r="AE11" i="63" s="1"/>
  <c r="AE8" i="63"/>
  <c r="AE12" i="63" s="1"/>
  <c r="D7" i="63"/>
  <c r="D11" i="63" s="1"/>
  <c r="D6" i="63"/>
  <c r="D10" i="63" s="1"/>
  <c r="D8" i="63"/>
  <c r="D12" i="63" s="1"/>
  <c r="I10" i="63"/>
  <c r="AD6" i="63"/>
  <c r="AD10" i="63" s="1"/>
  <c r="AD7" i="63"/>
  <c r="AD11" i="63" s="1"/>
  <c r="AD8" i="63"/>
  <c r="AD12" i="63" s="1"/>
  <c r="D55" i="63"/>
  <c r="D58" i="63" s="1"/>
  <c r="B7" i="63"/>
  <c r="B11" i="63" s="1"/>
  <c r="B8" i="63"/>
  <c r="B12" i="63" s="1"/>
  <c r="AF55" i="63"/>
  <c r="AF58" i="63" s="1"/>
  <c r="AF56" i="63"/>
  <c r="AF59" i="63" s="1"/>
  <c r="AF57" i="63"/>
  <c r="AF60" i="63" s="1"/>
  <c r="L6" i="63"/>
  <c r="L10" i="63" s="1"/>
  <c r="L7" i="63"/>
  <c r="L11" i="63" s="1"/>
  <c r="AL57" i="63"/>
  <c r="AL60" i="63" s="1"/>
  <c r="AL55" i="63"/>
  <c r="AL58" i="63" s="1"/>
  <c r="AL56" i="63"/>
  <c r="AL59" i="63" s="1"/>
  <c r="R55" i="63"/>
  <c r="R58" i="63" s="1"/>
  <c r="Y56" i="63"/>
  <c r="Y59" i="63" s="1"/>
  <c r="AD55" i="63"/>
  <c r="AD58" i="63" s="1"/>
  <c r="L55" i="63"/>
  <c r="L58" i="63" s="1"/>
  <c r="Y6" i="63"/>
  <c r="Y10" i="63" s="1"/>
  <c r="K55" i="63"/>
  <c r="K58" i="63" s="1"/>
  <c r="AD57" i="63"/>
  <c r="AD60" i="63" s="1"/>
  <c r="Z55" i="63"/>
  <c r="Z58" i="63" s="1"/>
  <c r="J55" i="63"/>
  <c r="J58" i="63" s="1"/>
  <c r="Y57" i="63"/>
  <c r="Y60" i="63" s="1"/>
  <c r="I55" i="63"/>
  <c r="I58" i="63" s="1"/>
  <c r="X57" i="63"/>
  <c r="X60" i="63" s="1"/>
  <c r="AM56" i="63"/>
  <c r="AM59" i="63" s="1"/>
  <c r="Y8" i="63"/>
  <c r="Y12" i="63" s="1"/>
  <c r="W57" i="63"/>
  <c r="W60" i="63" s="1"/>
  <c r="AM55" i="63"/>
  <c r="AM58" i="63" s="1"/>
  <c r="E55" i="63"/>
  <c r="E58" i="63" s="1"/>
  <c r="X8" i="63"/>
  <c r="X12" i="63" s="1"/>
  <c r="K7" i="63"/>
  <c r="K11" i="63" s="1"/>
  <c r="W8" i="63"/>
  <c r="W12" i="63" s="1"/>
  <c r="J11" i="63"/>
  <c r="K56" i="63"/>
  <c r="K59" i="63" s="1"/>
  <c r="Z7" i="63"/>
  <c r="Z11" i="63" s="1"/>
  <c r="J56" i="63"/>
  <c r="J59" i="63" s="1"/>
  <c r="I56" i="63"/>
  <c r="I59" i="63" s="1"/>
  <c r="K8" i="63"/>
  <c r="K12" i="63" s="1"/>
  <c r="J8" i="63"/>
  <c r="J12" i="63" s="1"/>
  <c r="I12" i="63" l="1"/>
  <c r="R56" i="63"/>
  <c r="R59" i="63" s="1"/>
  <c r="D57" i="63"/>
  <c r="D60" i="63" s="1"/>
  <c r="AK57" i="63"/>
  <c r="AK60" i="63" s="1"/>
  <c r="B56" i="63"/>
  <c r="B59" i="63" s="1"/>
  <c r="B55" i="63"/>
  <c r="B58" i="63" s="1"/>
  <c r="C57" i="63"/>
  <c r="C60" i="63" s="1"/>
  <c r="C6" i="63"/>
  <c r="C10" i="63" s="1"/>
  <c r="C55" i="63"/>
  <c r="C58" i="63" s="1"/>
  <c r="C8" i="63"/>
  <c r="C12" i="63" s="1"/>
  <c r="S11" i="63"/>
  <c r="S55" i="63"/>
  <c r="S58" i="63" s="1"/>
  <c r="AK55" i="63"/>
  <c r="AK58" i="63" s="1"/>
  <c r="J7" i="52" l="1"/>
  <c r="J8" i="52"/>
  <c r="J9" i="52"/>
  <c r="J10" i="52"/>
  <c r="J11" i="52"/>
  <c r="J12" i="52"/>
  <c r="J13" i="52"/>
  <c r="J14" i="52"/>
  <c r="J15" i="52"/>
  <c r="J16" i="52"/>
  <c r="J17" i="52"/>
  <c r="C4" i="59" l="1"/>
  <c r="C5" i="59"/>
  <c r="C6" i="59"/>
  <c r="C7" i="59"/>
  <c r="C8" i="59"/>
  <c r="C9" i="59"/>
  <c r="C10" i="59"/>
  <c r="C11" i="59"/>
  <c r="C12" i="59"/>
  <c r="C13" i="59"/>
  <c r="C14" i="59"/>
  <c r="C15" i="59"/>
  <c r="AB25" i="59" s="1"/>
  <c r="C3" i="59"/>
  <c r="C4" i="55"/>
  <c r="C5" i="55"/>
  <c r="C6" i="55"/>
  <c r="C7" i="55"/>
  <c r="C8" i="55"/>
  <c r="C9" i="55"/>
  <c r="C10" i="55"/>
  <c r="C11" i="55"/>
  <c r="C12" i="55"/>
  <c r="C13" i="55"/>
  <c r="C3" i="55"/>
  <c r="G17" i="61"/>
  <c r="J17" i="61"/>
  <c r="K17" i="61"/>
  <c r="C3" i="60"/>
  <c r="S10" i="60"/>
  <c r="U10" i="60"/>
  <c r="V10" i="60"/>
  <c r="W10" i="60"/>
  <c r="S11" i="60"/>
  <c r="U11" i="60"/>
  <c r="V11" i="60"/>
  <c r="W11" i="60"/>
  <c r="S12" i="60"/>
  <c r="U12" i="60"/>
  <c r="V12" i="60"/>
  <c r="W12" i="60"/>
  <c r="S13" i="60"/>
  <c r="U13" i="60"/>
  <c r="V13" i="60"/>
  <c r="W13" i="60"/>
  <c r="S14" i="60"/>
  <c r="U14" i="60"/>
  <c r="V14" i="60"/>
  <c r="W14" i="60"/>
  <c r="S15" i="60"/>
  <c r="U15" i="60"/>
  <c r="V15" i="60"/>
  <c r="W15" i="60"/>
  <c r="S16" i="60"/>
  <c r="U16" i="60"/>
  <c r="V16" i="60"/>
  <c r="W16" i="60"/>
  <c r="S17" i="60"/>
  <c r="U17" i="60"/>
  <c r="V17" i="60"/>
  <c r="W17" i="60"/>
  <c r="J7" i="60"/>
  <c r="S18" i="60"/>
  <c r="U18" i="60"/>
  <c r="V18" i="60"/>
  <c r="W18" i="60"/>
  <c r="J8" i="60"/>
  <c r="S19" i="60"/>
  <c r="U19" i="60"/>
  <c r="V19" i="60"/>
  <c r="W19" i="60"/>
  <c r="J9" i="60"/>
  <c r="S20" i="60"/>
  <c r="U20" i="60"/>
  <c r="V20" i="60"/>
  <c r="W20" i="60"/>
  <c r="J10" i="60"/>
  <c r="S21" i="60"/>
  <c r="U21" i="60"/>
  <c r="V21" i="60"/>
  <c r="W21" i="60"/>
  <c r="J11" i="60"/>
  <c r="S22" i="60"/>
  <c r="U22" i="60"/>
  <c r="V22" i="60"/>
  <c r="W22" i="60"/>
  <c r="J12" i="60"/>
  <c r="S23" i="60"/>
  <c r="U23" i="60"/>
  <c r="V23" i="60"/>
  <c r="W23" i="60"/>
  <c r="J13" i="60"/>
  <c r="S24" i="60"/>
  <c r="U24" i="60"/>
  <c r="V24" i="60"/>
  <c r="W24" i="60"/>
  <c r="J14" i="60"/>
  <c r="S25" i="60"/>
  <c r="U25" i="60"/>
  <c r="V25" i="60"/>
  <c r="W25" i="60"/>
  <c r="J15" i="60"/>
  <c r="J16" i="60"/>
  <c r="J17" i="60"/>
  <c r="G18" i="60"/>
  <c r="J18" i="60"/>
  <c r="G19" i="60"/>
  <c r="J19" i="60"/>
  <c r="G20" i="60"/>
  <c r="J20" i="60"/>
  <c r="G21" i="60"/>
  <c r="J21" i="60"/>
  <c r="G22" i="60"/>
  <c r="J22" i="60"/>
  <c r="G23" i="60"/>
  <c r="J23" i="60"/>
  <c r="G24" i="60"/>
  <c r="J24" i="60"/>
  <c r="G25" i="60"/>
  <c r="J25" i="60"/>
  <c r="G26" i="60"/>
  <c r="J26" i="60"/>
  <c r="G27" i="60"/>
  <c r="J27" i="60"/>
  <c r="G28" i="60"/>
  <c r="J28" i="60"/>
  <c r="F29" i="60"/>
  <c r="G29" i="60"/>
  <c r="J29" i="60"/>
  <c r="F30" i="60"/>
  <c r="G30" i="60"/>
  <c r="J30" i="60"/>
  <c r="F31" i="60"/>
  <c r="G31" i="60"/>
  <c r="J31" i="60"/>
  <c r="A2" i="59"/>
  <c r="A3" i="59"/>
  <c r="N3" i="59"/>
  <c r="Q3" i="59"/>
  <c r="T3" i="59"/>
  <c r="U3" i="59"/>
  <c r="V3" i="59"/>
  <c r="W3" i="59"/>
  <c r="X3" i="59"/>
  <c r="AB3" i="59"/>
  <c r="AC3" i="59"/>
  <c r="AD3" i="59"/>
  <c r="AE3" i="59"/>
  <c r="A4" i="59"/>
  <c r="AA3" i="59" s="1"/>
  <c r="T4" i="59"/>
  <c r="AA4" i="59" s="1"/>
  <c r="U4" i="59"/>
  <c r="V4" i="59"/>
  <c r="W4" i="59"/>
  <c r="X4" i="59"/>
  <c r="A5" i="59"/>
  <c r="T5" i="59"/>
  <c r="M5" i="59" s="1"/>
  <c r="U5" i="59"/>
  <c r="AB5" i="59" s="1"/>
  <c r="V5" i="59"/>
  <c r="AC5" i="59" s="1"/>
  <c r="W5" i="59"/>
  <c r="AD5" i="59" s="1"/>
  <c r="X5" i="59"/>
  <c r="AA5" i="59"/>
  <c r="A6" i="59"/>
  <c r="N6" i="59"/>
  <c r="T6" i="59"/>
  <c r="U6" i="59"/>
  <c r="V6" i="59"/>
  <c r="O6" i="59" s="1"/>
  <c r="W6" i="59"/>
  <c r="P6" i="59" s="1"/>
  <c r="X6" i="59"/>
  <c r="AE6" i="59" s="1"/>
  <c r="AB6" i="59"/>
  <c r="AD6" i="59"/>
  <c r="A7" i="59"/>
  <c r="P7" i="59"/>
  <c r="Q7" i="59"/>
  <c r="T7" i="59"/>
  <c r="U7" i="59"/>
  <c r="V7" i="59"/>
  <c r="W7" i="59"/>
  <c r="X7" i="59"/>
  <c r="AE7" i="59"/>
  <c r="A8" i="59"/>
  <c r="AA15" i="59" s="1"/>
  <c r="T8" i="59"/>
  <c r="AA8" i="59" s="1"/>
  <c r="U8" i="59"/>
  <c r="AB8" i="59" s="1"/>
  <c r="V8" i="59"/>
  <c r="W8" i="59"/>
  <c r="X8" i="59"/>
  <c r="A9" i="59"/>
  <c r="AE20" i="59" s="1"/>
  <c r="T9" i="59"/>
  <c r="M9" i="59" s="1"/>
  <c r="U9" i="59"/>
  <c r="AB9" i="59" s="1"/>
  <c r="V9" i="59"/>
  <c r="AC9" i="59" s="1"/>
  <c r="W9" i="59"/>
  <c r="AD9" i="59" s="1"/>
  <c r="X9" i="59"/>
  <c r="AE9" i="59" s="1"/>
  <c r="AA9" i="59"/>
  <c r="A10" i="59"/>
  <c r="N10" i="59"/>
  <c r="T10" i="59"/>
  <c r="U10" i="59"/>
  <c r="V10" i="59"/>
  <c r="O10" i="59" s="1"/>
  <c r="W10" i="59"/>
  <c r="P10" i="59" s="1"/>
  <c r="X10" i="59"/>
  <c r="AE10" i="59" s="1"/>
  <c r="AB10" i="59"/>
  <c r="AD10" i="59"/>
  <c r="A11" i="59"/>
  <c r="M11" i="59"/>
  <c r="O11" i="59"/>
  <c r="P11" i="59"/>
  <c r="Q11" i="59"/>
  <c r="T11" i="59"/>
  <c r="U11" i="59"/>
  <c r="V11" i="59"/>
  <c r="W11" i="59"/>
  <c r="X11" i="59"/>
  <c r="AA11" i="59"/>
  <c r="AB11" i="59"/>
  <c r="AC11" i="59"/>
  <c r="AD11" i="59"/>
  <c r="A12" i="59"/>
  <c r="P12" i="59"/>
  <c r="T12" i="59"/>
  <c r="AA12" i="59" s="1"/>
  <c r="U12" i="59"/>
  <c r="AB12" i="59" s="1"/>
  <c r="V12" i="59"/>
  <c r="W12" i="59"/>
  <c r="X12" i="59"/>
  <c r="A13" i="59"/>
  <c r="N25" i="59" s="1"/>
  <c r="T13" i="59"/>
  <c r="M13" i="59" s="1"/>
  <c r="U13" i="59"/>
  <c r="AB13" i="59" s="1"/>
  <c r="V13" i="59"/>
  <c r="AC13" i="59" s="1"/>
  <c r="W13" i="59"/>
  <c r="AD13" i="59" s="1"/>
  <c r="X13" i="59"/>
  <c r="AE13" i="59" s="1"/>
  <c r="AA13" i="59"/>
  <c r="A14" i="59"/>
  <c r="M14" i="59"/>
  <c r="N14" i="59"/>
  <c r="T14" i="59"/>
  <c r="U14" i="59"/>
  <c r="V14" i="59"/>
  <c r="O14" i="59" s="1"/>
  <c r="W14" i="59"/>
  <c r="P14" i="59" s="1"/>
  <c r="X14" i="59"/>
  <c r="AE14" i="59" s="1"/>
  <c r="AA14" i="59"/>
  <c r="AB14" i="59"/>
  <c r="AD14" i="59"/>
  <c r="A15" i="59"/>
  <c r="M15" i="59"/>
  <c r="N15" i="59"/>
  <c r="O15" i="59"/>
  <c r="P15" i="59"/>
  <c r="Q15" i="59"/>
  <c r="T15" i="59"/>
  <c r="U15" i="59"/>
  <c r="V15" i="59"/>
  <c r="W15" i="59"/>
  <c r="X15" i="59"/>
  <c r="AB15" i="59"/>
  <c r="AC15" i="59"/>
  <c r="AD15" i="59"/>
  <c r="AE15" i="59"/>
  <c r="Q16" i="59"/>
  <c r="T16" i="59"/>
  <c r="AA16" i="59" s="1"/>
  <c r="U16" i="59"/>
  <c r="AB16" i="59" s="1"/>
  <c r="V16" i="59"/>
  <c r="AC16" i="59" s="1"/>
  <c r="W16" i="59"/>
  <c r="X16" i="59"/>
  <c r="AE16" i="59"/>
  <c r="N17" i="59"/>
  <c r="O17" i="59"/>
  <c r="P17" i="59"/>
  <c r="Q17" i="59"/>
  <c r="T17" i="59"/>
  <c r="U17" i="59"/>
  <c r="V17" i="59"/>
  <c r="W17" i="59"/>
  <c r="X17" i="59"/>
  <c r="AC17" i="59"/>
  <c r="AD17" i="59"/>
  <c r="AE17" i="59"/>
  <c r="M18" i="59"/>
  <c r="O18" i="59"/>
  <c r="T18" i="59"/>
  <c r="U18" i="59"/>
  <c r="V18" i="59"/>
  <c r="W18" i="59"/>
  <c r="P18" i="59" s="1"/>
  <c r="X18" i="59"/>
  <c r="Q18" i="59" s="1"/>
  <c r="AA18" i="59"/>
  <c r="AC18" i="59"/>
  <c r="AE18" i="59"/>
  <c r="T19" i="59"/>
  <c r="M19" i="59" s="1"/>
  <c r="U19" i="59"/>
  <c r="N19" i="59" s="1"/>
  <c r="V19" i="59"/>
  <c r="AC19" i="59" s="1"/>
  <c r="W19" i="59"/>
  <c r="AD19" i="59" s="1"/>
  <c r="X19" i="59"/>
  <c r="AE19" i="59" s="1"/>
  <c r="AB19" i="59"/>
  <c r="Q20" i="59"/>
  <c r="T20" i="59"/>
  <c r="AA20" i="59" s="1"/>
  <c r="U20" i="59"/>
  <c r="AB20" i="59" s="1"/>
  <c r="V20" i="59"/>
  <c r="AC20" i="59" s="1"/>
  <c r="W20" i="59"/>
  <c r="X20" i="59"/>
  <c r="M21" i="59"/>
  <c r="T21" i="59"/>
  <c r="U21" i="59"/>
  <c r="N21" i="59" s="1"/>
  <c r="V21" i="59"/>
  <c r="O21" i="59" s="1"/>
  <c r="W21" i="59"/>
  <c r="AD21" i="59" s="1"/>
  <c r="X21" i="59"/>
  <c r="AE21" i="59" s="1"/>
  <c r="AA21" i="59"/>
  <c r="AB21" i="59"/>
  <c r="AC21" i="59"/>
  <c r="M22" i="59"/>
  <c r="N22" i="59"/>
  <c r="O22" i="59"/>
  <c r="P22" i="59"/>
  <c r="Q22" i="59"/>
  <c r="T22" i="59"/>
  <c r="U22" i="59"/>
  <c r="V22" i="59"/>
  <c r="W22" i="59"/>
  <c r="X22" i="59"/>
  <c r="AB22" i="59"/>
  <c r="AC22" i="59"/>
  <c r="AD22" i="59"/>
  <c r="AE22" i="59"/>
  <c r="Q23" i="59"/>
  <c r="T23" i="59"/>
  <c r="AA23" i="59" s="1"/>
  <c r="U23" i="59"/>
  <c r="AB23" i="59" s="1"/>
  <c r="V23" i="59"/>
  <c r="AC23" i="59" s="1"/>
  <c r="W23" i="59"/>
  <c r="X23" i="59"/>
  <c r="AE23" i="59"/>
  <c r="M24" i="59"/>
  <c r="T24" i="59"/>
  <c r="U24" i="59"/>
  <c r="N24" i="59" s="1"/>
  <c r="V24" i="59"/>
  <c r="O24" i="59" s="1"/>
  <c r="W24" i="59"/>
  <c r="X24" i="59"/>
  <c r="AE24" i="59" s="1"/>
  <c r="AA24" i="59"/>
  <c r="AB24" i="59"/>
  <c r="AC24" i="59"/>
  <c r="M25" i="59"/>
  <c r="O25" i="59"/>
  <c r="P25" i="59"/>
  <c r="Q25" i="59"/>
  <c r="T25" i="59"/>
  <c r="U25" i="59"/>
  <c r="V25" i="59"/>
  <c r="W25" i="59"/>
  <c r="X25" i="59"/>
  <c r="AC25" i="59"/>
  <c r="AD25" i="59"/>
  <c r="AE25" i="59"/>
  <c r="Q26" i="59"/>
  <c r="T26" i="59"/>
  <c r="AA26" i="59" s="1"/>
  <c r="U26" i="59"/>
  <c r="V26" i="59"/>
  <c r="AC26" i="59" s="1"/>
  <c r="W26" i="59"/>
  <c r="X26" i="59"/>
  <c r="M27" i="59"/>
  <c r="T27" i="59"/>
  <c r="U27" i="59"/>
  <c r="N27" i="59" s="1"/>
  <c r="V27" i="59"/>
  <c r="O27" i="59" s="1"/>
  <c r="W27" i="59"/>
  <c r="X27" i="59"/>
  <c r="AE27" i="59" s="1"/>
  <c r="AA27" i="59"/>
  <c r="AB27" i="59"/>
  <c r="AC27" i="59"/>
  <c r="M28" i="59"/>
  <c r="N28" i="59"/>
  <c r="O28" i="59"/>
  <c r="P28" i="59"/>
  <c r="Q28" i="59"/>
  <c r="T28" i="59"/>
  <c r="U28" i="59"/>
  <c r="V28" i="59"/>
  <c r="W28" i="59"/>
  <c r="X28" i="59"/>
  <c r="AA28" i="59"/>
  <c r="AB28" i="59"/>
  <c r="AC28" i="59"/>
  <c r="AD28" i="59"/>
  <c r="AE28" i="59"/>
  <c r="Q29" i="59"/>
  <c r="T29" i="59"/>
  <c r="AA29" i="59" s="1"/>
  <c r="U29" i="59"/>
  <c r="V29" i="59"/>
  <c r="W29" i="59"/>
  <c r="X29" i="59"/>
  <c r="AE29" i="59"/>
  <c r="M30" i="59"/>
  <c r="T30" i="59"/>
  <c r="U30" i="59"/>
  <c r="N30" i="59" s="1"/>
  <c r="V30" i="59"/>
  <c r="O30" i="59" s="1"/>
  <c r="W30" i="59"/>
  <c r="X30" i="59"/>
  <c r="AE30" i="59" s="1"/>
  <c r="AA30" i="59"/>
  <c r="AB30" i="59"/>
  <c r="AC30" i="59"/>
  <c r="M31" i="59"/>
  <c r="N31" i="59"/>
  <c r="O31" i="59"/>
  <c r="P31" i="59"/>
  <c r="Q31" i="59"/>
  <c r="T31" i="59"/>
  <c r="U31" i="59"/>
  <c r="V31" i="59"/>
  <c r="W31" i="59"/>
  <c r="X31" i="59"/>
  <c r="AA31" i="59"/>
  <c r="AB31" i="59"/>
  <c r="AC31" i="59"/>
  <c r="AD31" i="59"/>
  <c r="AE31" i="59"/>
  <c r="M32" i="59"/>
  <c r="N32" i="59"/>
  <c r="T32" i="59"/>
  <c r="U32" i="59"/>
  <c r="V32" i="59"/>
  <c r="O32" i="59" s="1"/>
  <c r="W32" i="59"/>
  <c r="P32" i="59" s="1"/>
  <c r="X32" i="59"/>
  <c r="AA32" i="59"/>
  <c r="AB32" i="59"/>
  <c r="AC32" i="59"/>
  <c r="T33" i="59"/>
  <c r="M33" i="59" s="1"/>
  <c r="U33" i="59"/>
  <c r="V33" i="59"/>
  <c r="AC33" i="59" s="1"/>
  <c r="W33" i="59"/>
  <c r="X33" i="59"/>
  <c r="M34" i="59"/>
  <c r="N34" i="59"/>
  <c r="O34" i="59"/>
  <c r="T34" i="59"/>
  <c r="U34" i="59"/>
  <c r="V34" i="59"/>
  <c r="W34" i="59"/>
  <c r="P34" i="59" s="1"/>
  <c r="X34" i="59"/>
  <c r="Q34" i="59" s="1"/>
  <c r="AA34" i="59"/>
  <c r="AB34" i="59"/>
  <c r="AC34" i="59"/>
  <c r="AD34" i="59"/>
  <c r="AE34" i="59"/>
  <c r="N35" i="59"/>
  <c r="O35" i="59"/>
  <c r="P35" i="59"/>
  <c r="Q35" i="59"/>
  <c r="T35" i="59"/>
  <c r="U35" i="59"/>
  <c r="AB35" i="59" s="1"/>
  <c r="V35" i="59"/>
  <c r="W35" i="59"/>
  <c r="X35" i="59"/>
  <c r="AC35" i="59"/>
  <c r="AD35" i="59"/>
  <c r="AE35" i="59"/>
  <c r="T36" i="59"/>
  <c r="M36" i="59" s="1"/>
  <c r="U36" i="59"/>
  <c r="V36" i="59"/>
  <c r="W36" i="59"/>
  <c r="X36" i="59"/>
  <c r="M37" i="59"/>
  <c r="N37" i="59"/>
  <c r="O37" i="59"/>
  <c r="T37" i="59"/>
  <c r="U37" i="59"/>
  <c r="V37" i="59"/>
  <c r="W37" i="59"/>
  <c r="P37" i="59" s="1"/>
  <c r="X37" i="59"/>
  <c r="Q37" i="59" s="1"/>
  <c r="AA37" i="59"/>
  <c r="AB37" i="59"/>
  <c r="AC37" i="59"/>
  <c r="AD37" i="59"/>
  <c r="AE37" i="59"/>
  <c r="O38" i="59"/>
  <c r="P38" i="59"/>
  <c r="Q38" i="59"/>
  <c r="T38" i="59"/>
  <c r="U38" i="59"/>
  <c r="AB38" i="59" s="1"/>
  <c r="V38" i="59"/>
  <c r="W38" i="59"/>
  <c r="X38" i="59"/>
  <c r="AC38" i="59"/>
  <c r="AD38" i="59"/>
  <c r="AE38" i="59"/>
  <c r="T39" i="59"/>
  <c r="M39" i="59" s="1"/>
  <c r="U39" i="59"/>
  <c r="V39" i="59"/>
  <c r="W39" i="59"/>
  <c r="X39" i="59"/>
  <c r="AE39" i="59" s="1"/>
  <c r="AA39" i="59"/>
  <c r="M40" i="59"/>
  <c r="O40" i="59"/>
  <c r="T40" i="59"/>
  <c r="U40" i="59"/>
  <c r="AB40" i="59" s="1"/>
  <c r="V40" i="59"/>
  <c r="W40" i="59"/>
  <c r="P40" i="59" s="1"/>
  <c r="X40" i="59"/>
  <c r="Q40" i="59" s="1"/>
  <c r="AA40" i="59"/>
  <c r="AC40" i="59"/>
  <c r="O41" i="59"/>
  <c r="P41" i="59"/>
  <c r="Q41" i="59"/>
  <c r="T41" i="59"/>
  <c r="AA41" i="59" s="1"/>
  <c r="U41" i="59"/>
  <c r="AB41" i="59" s="1"/>
  <c r="V41" i="59"/>
  <c r="W41" i="59"/>
  <c r="X41" i="59"/>
  <c r="AC41" i="59"/>
  <c r="AD41" i="59"/>
  <c r="AE41" i="59"/>
  <c r="P42" i="59"/>
  <c r="Q42" i="59"/>
  <c r="T42" i="59"/>
  <c r="M42" i="59" s="1"/>
  <c r="U42" i="59"/>
  <c r="V42" i="59"/>
  <c r="W42" i="59"/>
  <c r="AD42" i="59" s="1"/>
  <c r="X42" i="59"/>
  <c r="AE42" i="59" s="1"/>
  <c r="AA42" i="59"/>
  <c r="M43" i="59"/>
  <c r="O43" i="59"/>
  <c r="T43" i="59"/>
  <c r="U43" i="59"/>
  <c r="AB43" i="59" s="1"/>
  <c r="V43" i="59"/>
  <c r="W43" i="59"/>
  <c r="P43" i="59" s="1"/>
  <c r="X43" i="59"/>
  <c r="Q43" i="59" s="1"/>
  <c r="AA43" i="59"/>
  <c r="AC43" i="59"/>
  <c r="AD43" i="59"/>
  <c r="AE43" i="59"/>
  <c r="M44" i="59"/>
  <c r="N44" i="59"/>
  <c r="O44" i="59"/>
  <c r="P44" i="59"/>
  <c r="Q44" i="59"/>
  <c r="T44" i="59"/>
  <c r="AA44" i="59" s="1"/>
  <c r="U44" i="59"/>
  <c r="V44" i="59"/>
  <c r="W44" i="59"/>
  <c r="X44" i="59"/>
  <c r="AB44" i="59"/>
  <c r="AC44" i="59"/>
  <c r="AD44" i="59"/>
  <c r="AE44" i="59"/>
  <c r="M45" i="59"/>
  <c r="N45" i="59"/>
  <c r="O45" i="59"/>
  <c r="T45" i="59"/>
  <c r="U45" i="59"/>
  <c r="V45" i="59"/>
  <c r="W45" i="59"/>
  <c r="AD45" i="59" s="1"/>
  <c r="X45" i="59"/>
  <c r="Q45" i="59" s="1"/>
  <c r="AA45" i="59"/>
  <c r="AB45" i="59"/>
  <c r="AC45" i="59"/>
  <c r="T46" i="59"/>
  <c r="M46" i="59" s="1"/>
  <c r="U46" i="59"/>
  <c r="N46" i="59" s="1"/>
  <c r="V46" i="59"/>
  <c r="O46" i="59" s="1"/>
  <c r="W46" i="59"/>
  <c r="X46" i="59"/>
  <c r="AA46" i="59"/>
  <c r="O47" i="59"/>
  <c r="T47" i="59"/>
  <c r="U47" i="59"/>
  <c r="V47" i="59"/>
  <c r="AC47" i="59" s="1"/>
  <c r="W47" i="59"/>
  <c r="AD47" i="59" s="1"/>
  <c r="X47" i="59"/>
  <c r="Q47" i="59" s="1"/>
  <c r="AE47" i="59"/>
  <c r="M48" i="59"/>
  <c r="N48" i="59"/>
  <c r="O48" i="59"/>
  <c r="P48" i="59"/>
  <c r="Q48" i="59"/>
  <c r="T48" i="59"/>
  <c r="AA48" i="59" s="1"/>
  <c r="U48" i="59"/>
  <c r="V48" i="59"/>
  <c r="W48" i="59"/>
  <c r="X48" i="59"/>
  <c r="AB48" i="59"/>
  <c r="AC48" i="59"/>
  <c r="AD48" i="59"/>
  <c r="AE48" i="59"/>
  <c r="M49" i="59"/>
  <c r="N49" i="59"/>
  <c r="O49" i="59"/>
  <c r="T49" i="59"/>
  <c r="U49" i="59"/>
  <c r="V49" i="59"/>
  <c r="W49" i="59"/>
  <c r="AD49" i="59" s="1"/>
  <c r="X49" i="59"/>
  <c r="Q49" i="59" s="1"/>
  <c r="AA49" i="59"/>
  <c r="AB49" i="59"/>
  <c r="AC49" i="59"/>
  <c r="M50" i="59"/>
  <c r="T50" i="59"/>
  <c r="U50" i="59"/>
  <c r="N50" i="59" s="1"/>
  <c r="V50" i="59"/>
  <c r="O50" i="59" s="1"/>
  <c r="W50" i="59"/>
  <c r="X50" i="59"/>
  <c r="AA50" i="59"/>
  <c r="AB50" i="59"/>
  <c r="AC50" i="59"/>
  <c r="O51" i="59"/>
  <c r="P51" i="59"/>
  <c r="Q51" i="59"/>
  <c r="T51" i="59"/>
  <c r="U51" i="59"/>
  <c r="V51" i="59"/>
  <c r="AC51" i="59" s="1"/>
  <c r="W51" i="59"/>
  <c r="AD51" i="59" s="1"/>
  <c r="X51" i="59"/>
  <c r="AE51" i="59"/>
  <c r="M52" i="59"/>
  <c r="N52" i="59"/>
  <c r="O52" i="59"/>
  <c r="P52" i="59"/>
  <c r="Q52" i="59"/>
  <c r="T52" i="59"/>
  <c r="AA52" i="59" s="1"/>
  <c r="U52" i="59"/>
  <c r="V52" i="59"/>
  <c r="W52" i="59"/>
  <c r="X52" i="59"/>
  <c r="AB52" i="59"/>
  <c r="AC52" i="59"/>
  <c r="AD52" i="59"/>
  <c r="AE52" i="59"/>
  <c r="M53" i="59"/>
  <c r="N53" i="59"/>
  <c r="O53" i="59"/>
  <c r="P53" i="59"/>
  <c r="T53" i="59"/>
  <c r="U53" i="59"/>
  <c r="V53" i="59"/>
  <c r="W53" i="59"/>
  <c r="X53" i="59"/>
  <c r="Q53" i="59" s="1"/>
  <c r="AA53" i="59"/>
  <c r="AB53" i="59"/>
  <c r="AC53" i="59"/>
  <c r="AD53" i="59"/>
  <c r="M54" i="59"/>
  <c r="P54" i="59"/>
  <c r="T54" i="59"/>
  <c r="U54" i="59"/>
  <c r="N54" i="59" s="1"/>
  <c r="V54" i="59"/>
  <c r="O54" i="59" s="1"/>
  <c r="W54" i="59"/>
  <c r="AD54" i="59" s="1"/>
  <c r="X54" i="59"/>
  <c r="AA54" i="59"/>
  <c r="AB54" i="59"/>
  <c r="AC54" i="59"/>
  <c r="M55" i="59"/>
  <c r="O55" i="59"/>
  <c r="P55" i="59"/>
  <c r="Q55" i="59"/>
  <c r="T55" i="59"/>
  <c r="AA55" i="59" s="1"/>
  <c r="U55" i="59"/>
  <c r="V55" i="59"/>
  <c r="W55" i="59"/>
  <c r="AD55" i="59" s="1"/>
  <c r="X55" i="59"/>
  <c r="AC55" i="59"/>
  <c r="AE55" i="59"/>
  <c r="M56" i="59"/>
  <c r="N56" i="59"/>
  <c r="O56" i="59"/>
  <c r="P56" i="59"/>
  <c r="Q56" i="59"/>
  <c r="T56" i="59"/>
  <c r="AA56" i="59" s="1"/>
  <c r="U56" i="59"/>
  <c r="V56" i="59"/>
  <c r="W56" i="59"/>
  <c r="X56" i="59"/>
  <c r="AB56" i="59"/>
  <c r="AC56" i="59"/>
  <c r="AD56" i="59"/>
  <c r="AE56" i="59"/>
  <c r="M57" i="59"/>
  <c r="N57" i="59"/>
  <c r="O57" i="59"/>
  <c r="T57" i="59"/>
  <c r="U57" i="59"/>
  <c r="V57" i="59"/>
  <c r="W57" i="59"/>
  <c r="AD57" i="59" s="1"/>
  <c r="X57" i="59"/>
  <c r="Q57" i="59" s="1"/>
  <c r="AA57" i="59"/>
  <c r="AB57" i="59"/>
  <c r="AC57" i="59"/>
  <c r="M58" i="59"/>
  <c r="T58" i="59"/>
  <c r="U58" i="59"/>
  <c r="N58" i="59" s="1"/>
  <c r="V58" i="59"/>
  <c r="O58" i="59" s="1"/>
  <c r="W58" i="59"/>
  <c r="AD58" i="59" s="1"/>
  <c r="X58" i="59"/>
  <c r="AA58" i="59"/>
  <c r="AB58" i="59"/>
  <c r="AC58" i="59"/>
  <c r="M59" i="59"/>
  <c r="O59" i="59"/>
  <c r="P59" i="59"/>
  <c r="T59" i="59"/>
  <c r="AA59" i="59" s="1"/>
  <c r="U59" i="59"/>
  <c r="V59" i="59"/>
  <c r="W59" i="59"/>
  <c r="AD59" i="59" s="1"/>
  <c r="X59" i="59"/>
  <c r="Q59" i="59" s="1"/>
  <c r="AC59" i="59"/>
  <c r="AE59" i="59"/>
  <c r="M60" i="59"/>
  <c r="N60" i="59"/>
  <c r="O60" i="59"/>
  <c r="P60" i="59"/>
  <c r="T60" i="59"/>
  <c r="AA60" i="59" s="1"/>
  <c r="U60" i="59"/>
  <c r="V60" i="59"/>
  <c r="W60" i="59"/>
  <c r="X60" i="59"/>
  <c r="AE60" i="59" s="1"/>
  <c r="AB60" i="59"/>
  <c r="AC60" i="59"/>
  <c r="AD60" i="59"/>
  <c r="M61" i="59"/>
  <c r="N61" i="59"/>
  <c r="O61" i="59"/>
  <c r="T61" i="59"/>
  <c r="U61" i="59"/>
  <c r="AB61" i="59" s="1"/>
  <c r="V61" i="59"/>
  <c r="W61" i="59"/>
  <c r="AD61" i="59" s="1"/>
  <c r="X61" i="59"/>
  <c r="AE61" i="59" s="1"/>
  <c r="AA61" i="59"/>
  <c r="AC61" i="59"/>
  <c r="T62" i="59"/>
  <c r="AA62" i="59" s="1"/>
  <c r="U62" i="59"/>
  <c r="AB62" i="59" s="1"/>
  <c r="V62" i="59"/>
  <c r="O62" i="59" s="1"/>
  <c r="W62" i="59"/>
  <c r="AD62" i="59" s="1"/>
  <c r="X62" i="59"/>
  <c r="Q63" i="59"/>
  <c r="T63" i="59"/>
  <c r="AA63" i="59" s="1"/>
  <c r="U63" i="59"/>
  <c r="V63" i="59"/>
  <c r="AC63" i="59" s="1"/>
  <c r="W63" i="59"/>
  <c r="AD63" i="59" s="1"/>
  <c r="X63" i="59"/>
  <c r="AE63" i="59"/>
  <c r="P64" i="59"/>
  <c r="Q64" i="59"/>
  <c r="T64" i="59"/>
  <c r="AA64" i="59" s="1"/>
  <c r="U64" i="59"/>
  <c r="AB64" i="59" s="1"/>
  <c r="V64" i="59"/>
  <c r="AC64" i="59" s="1"/>
  <c r="W64" i="59"/>
  <c r="X64" i="59"/>
  <c r="AE64" i="59" s="1"/>
  <c r="AD64" i="59"/>
  <c r="M65" i="59"/>
  <c r="N65" i="59"/>
  <c r="O65" i="59"/>
  <c r="P65" i="59"/>
  <c r="Q65" i="59"/>
  <c r="T65" i="59"/>
  <c r="U65" i="59"/>
  <c r="AB65" i="59" s="1"/>
  <c r="V65" i="59"/>
  <c r="W65" i="59"/>
  <c r="AD65" i="59" s="1"/>
  <c r="X65" i="59"/>
  <c r="AA65" i="59"/>
  <c r="AC65" i="59"/>
  <c r="AE65" i="59"/>
  <c r="M66" i="59"/>
  <c r="N66" i="59"/>
  <c r="P66" i="59"/>
  <c r="T66" i="59"/>
  <c r="AA66" i="59" s="1"/>
  <c r="U66" i="59"/>
  <c r="AB66" i="59" s="1"/>
  <c r="V66" i="59"/>
  <c r="O66" i="59" s="1"/>
  <c r="W66" i="59"/>
  <c r="X66" i="59"/>
  <c r="AD66" i="59"/>
  <c r="M67" i="59"/>
  <c r="O67" i="59"/>
  <c r="P67" i="59"/>
  <c r="Q67" i="59"/>
  <c r="T67" i="59"/>
  <c r="AA67" i="59" s="1"/>
  <c r="U67" i="59"/>
  <c r="V67" i="59"/>
  <c r="W67" i="59"/>
  <c r="AD67" i="59" s="1"/>
  <c r="X67" i="59"/>
  <c r="AC67" i="59"/>
  <c r="AE67" i="59"/>
  <c r="M68" i="59"/>
  <c r="N68" i="59"/>
  <c r="O68" i="59"/>
  <c r="P68" i="59"/>
  <c r="Q68" i="59"/>
  <c r="T68" i="59"/>
  <c r="AA68" i="59" s="1"/>
  <c r="U68" i="59"/>
  <c r="V68" i="59"/>
  <c r="W68" i="59"/>
  <c r="X68" i="59"/>
  <c r="AB68" i="59"/>
  <c r="AC68" i="59"/>
  <c r="AD68" i="59"/>
  <c r="AE68" i="59"/>
  <c r="M69" i="59"/>
  <c r="N69" i="59"/>
  <c r="O69" i="59"/>
  <c r="P69" i="59"/>
  <c r="T69" i="59"/>
  <c r="U69" i="59"/>
  <c r="V69" i="59"/>
  <c r="W69" i="59"/>
  <c r="AD69" i="59" s="1"/>
  <c r="X69" i="59"/>
  <c r="AE69" i="59" s="1"/>
  <c r="AA69" i="59"/>
  <c r="AB69" i="59"/>
  <c r="AC69" i="59"/>
  <c r="M70" i="59"/>
  <c r="N70" i="59"/>
  <c r="T70" i="59"/>
  <c r="U70" i="59"/>
  <c r="V70" i="59"/>
  <c r="O70" i="59" s="1"/>
  <c r="W70" i="59"/>
  <c r="AD70" i="59" s="1"/>
  <c r="X70" i="59"/>
  <c r="AA70" i="59"/>
  <c r="AB70" i="59"/>
  <c r="M71" i="59"/>
  <c r="T71" i="59"/>
  <c r="U71" i="59"/>
  <c r="V71" i="59"/>
  <c r="AC71" i="59" s="1"/>
  <c r="W71" i="59"/>
  <c r="AD71" i="59" s="1"/>
  <c r="X71" i="59"/>
  <c r="AE71" i="59" s="1"/>
  <c r="AA71" i="59"/>
  <c r="M72" i="59"/>
  <c r="P72" i="59"/>
  <c r="T72" i="59"/>
  <c r="AA72" i="59" s="1"/>
  <c r="U72" i="59"/>
  <c r="AB72" i="59" s="1"/>
  <c r="V72" i="59"/>
  <c r="AC72" i="59" s="1"/>
  <c r="W72" i="59"/>
  <c r="X72" i="59"/>
  <c r="AE72" i="59" s="1"/>
  <c r="AD72" i="59"/>
  <c r="M73" i="59"/>
  <c r="O73" i="59"/>
  <c r="P73" i="59"/>
  <c r="Q73" i="59"/>
  <c r="T73" i="59"/>
  <c r="U73" i="59"/>
  <c r="AB73" i="59" s="1"/>
  <c r="V73" i="59"/>
  <c r="W73" i="59"/>
  <c r="AD73" i="59" s="1"/>
  <c r="X73" i="59"/>
  <c r="AE73" i="59" s="1"/>
  <c r="AA73" i="59"/>
  <c r="AC73" i="59"/>
  <c r="P74" i="59"/>
  <c r="T74" i="59"/>
  <c r="AA74" i="59" s="1"/>
  <c r="U74" i="59"/>
  <c r="AB74" i="59" s="1"/>
  <c r="V74" i="59"/>
  <c r="O74" i="59" s="1"/>
  <c r="W74" i="59"/>
  <c r="AD74" i="59" s="1"/>
  <c r="X74" i="59"/>
  <c r="O75" i="59"/>
  <c r="P75" i="59"/>
  <c r="Q75" i="59"/>
  <c r="T75" i="59"/>
  <c r="AA75" i="59" s="1"/>
  <c r="U75" i="59"/>
  <c r="V75" i="59"/>
  <c r="AC75" i="59" s="1"/>
  <c r="W75" i="59"/>
  <c r="AD75" i="59" s="1"/>
  <c r="X75" i="59"/>
  <c r="AE75" i="59" s="1"/>
  <c r="M76" i="59"/>
  <c r="N76" i="59"/>
  <c r="O76" i="59"/>
  <c r="P76" i="59"/>
  <c r="Q76" i="59"/>
  <c r="T76" i="59"/>
  <c r="AA76" i="59" s="1"/>
  <c r="U76" i="59"/>
  <c r="AB76" i="59" s="1"/>
  <c r="V76" i="59"/>
  <c r="AC76" i="59" s="1"/>
  <c r="W76" i="59"/>
  <c r="X76" i="59"/>
  <c r="AD76" i="59"/>
  <c r="AE76" i="59"/>
  <c r="M77" i="59"/>
  <c r="N77" i="59"/>
  <c r="O77" i="59"/>
  <c r="P77" i="59"/>
  <c r="Q77" i="59"/>
  <c r="T77" i="59"/>
  <c r="U77" i="59"/>
  <c r="V77" i="59"/>
  <c r="W77" i="59"/>
  <c r="X77" i="59"/>
  <c r="AA77" i="59"/>
  <c r="AB77" i="59"/>
  <c r="AC77" i="59"/>
  <c r="AD77" i="59"/>
  <c r="AE77" i="59"/>
  <c r="N78" i="59"/>
  <c r="P78" i="59"/>
  <c r="T78" i="59"/>
  <c r="M78" i="59" s="1"/>
  <c r="U78" i="59"/>
  <c r="V78" i="59"/>
  <c r="O78" i="59" s="1"/>
  <c r="W78" i="59"/>
  <c r="X78" i="59"/>
  <c r="AA78" i="59"/>
  <c r="AB78" i="59"/>
  <c r="AC78" i="59"/>
  <c r="AD78" i="59"/>
  <c r="M79" i="59"/>
  <c r="O79" i="59"/>
  <c r="P79" i="59"/>
  <c r="T79" i="59"/>
  <c r="U79" i="59"/>
  <c r="V79" i="59"/>
  <c r="W79" i="59"/>
  <c r="X79" i="59"/>
  <c r="AE79" i="59" s="1"/>
  <c r="AA79" i="59"/>
  <c r="AC79" i="59"/>
  <c r="AD79" i="59"/>
  <c r="M80" i="59"/>
  <c r="N80" i="59"/>
  <c r="P80" i="59"/>
  <c r="T80" i="59"/>
  <c r="U80" i="59"/>
  <c r="AB80" i="59" s="1"/>
  <c r="V80" i="59"/>
  <c r="AC80" i="59" s="1"/>
  <c r="W80" i="59"/>
  <c r="X80" i="59"/>
  <c r="AE80" i="59" s="1"/>
  <c r="AA80" i="59"/>
  <c r="AD80" i="59"/>
  <c r="M81" i="59"/>
  <c r="P81" i="59"/>
  <c r="Q81" i="59"/>
  <c r="T81" i="59"/>
  <c r="U81" i="59"/>
  <c r="AB81" i="59" s="1"/>
  <c r="V81" i="59"/>
  <c r="AC81" i="59" s="1"/>
  <c r="W81" i="59"/>
  <c r="AD81" i="59" s="1"/>
  <c r="X81" i="59"/>
  <c r="AE81" i="59" s="1"/>
  <c r="AA81" i="59"/>
  <c r="M82" i="59"/>
  <c r="N82" i="59"/>
  <c r="O82" i="59"/>
  <c r="P82" i="59"/>
  <c r="Q82" i="59"/>
  <c r="T82" i="59"/>
  <c r="AA82" i="59" s="1"/>
  <c r="U82" i="59"/>
  <c r="AB82" i="59" s="1"/>
  <c r="V82" i="59"/>
  <c r="AC82" i="59" s="1"/>
  <c r="W82" i="59"/>
  <c r="X82" i="59"/>
  <c r="AD82" i="59"/>
  <c r="AE82" i="59"/>
  <c r="M83" i="59"/>
  <c r="N83" i="59"/>
  <c r="O83" i="59"/>
  <c r="P83" i="59"/>
  <c r="Q83" i="59"/>
  <c r="T83" i="59"/>
  <c r="U83" i="59"/>
  <c r="V83" i="59"/>
  <c r="W83" i="59"/>
  <c r="X83" i="59"/>
  <c r="AE83" i="59" s="1"/>
  <c r="AA83" i="59"/>
  <c r="AB83" i="59"/>
  <c r="AC83" i="59"/>
  <c r="AD83" i="59"/>
  <c r="M84" i="59"/>
  <c r="N84" i="59"/>
  <c r="T84" i="59"/>
  <c r="U84" i="59"/>
  <c r="AB84" i="59" s="1"/>
  <c r="V84" i="59"/>
  <c r="AC84" i="59" s="1"/>
  <c r="W84" i="59"/>
  <c r="AD84" i="59" s="1"/>
  <c r="X84" i="59"/>
  <c r="AE84" i="59" s="1"/>
  <c r="AA84" i="59"/>
  <c r="P85" i="59"/>
  <c r="Q85" i="59"/>
  <c r="T85" i="59"/>
  <c r="AA85" i="59" s="1"/>
  <c r="U85" i="59"/>
  <c r="AB85" i="59" s="1"/>
  <c r="V85" i="59"/>
  <c r="AC85" i="59" s="1"/>
  <c r="W85" i="59"/>
  <c r="AD85" i="59" s="1"/>
  <c r="X85" i="59"/>
  <c r="AE85" i="59" s="1"/>
  <c r="M86" i="59"/>
  <c r="N86" i="59"/>
  <c r="O86" i="59"/>
  <c r="P86" i="59"/>
  <c r="Q86" i="59"/>
  <c r="T86" i="59"/>
  <c r="AA86" i="59" s="1"/>
  <c r="U86" i="59"/>
  <c r="AB86" i="59" s="1"/>
  <c r="V86" i="59"/>
  <c r="AC86" i="59" s="1"/>
  <c r="W86" i="59"/>
  <c r="X86" i="59"/>
  <c r="AD86" i="59"/>
  <c r="AE86" i="59"/>
  <c r="M87" i="59"/>
  <c r="N87" i="59"/>
  <c r="O87" i="59"/>
  <c r="P87" i="59"/>
  <c r="T87" i="59"/>
  <c r="U87" i="59"/>
  <c r="V87" i="59"/>
  <c r="W87" i="59"/>
  <c r="X87" i="59"/>
  <c r="AE87" i="59" s="1"/>
  <c r="AA87" i="59"/>
  <c r="AB87" i="59"/>
  <c r="AC87" i="59"/>
  <c r="AD87" i="59"/>
  <c r="M88" i="59"/>
  <c r="T88" i="59"/>
  <c r="U88" i="59"/>
  <c r="AB88" i="59" s="1"/>
  <c r="V88" i="59"/>
  <c r="AC88" i="59" s="1"/>
  <c r="W88" i="59"/>
  <c r="AD88" i="59" s="1"/>
  <c r="X88" i="59"/>
  <c r="AE88" i="59" s="1"/>
  <c r="AA88" i="59"/>
  <c r="M89" i="59"/>
  <c r="N89" i="59"/>
  <c r="O89" i="59"/>
  <c r="P89" i="59"/>
  <c r="Q89" i="59"/>
  <c r="AA89" i="59"/>
  <c r="AB89" i="59"/>
  <c r="AC89" i="59"/>
  <c r="AD89" i="59"/>
  <c r="AE89" i="59"/>
  <c r="M90" i="59"/>
  <c r="N90" i="59"/>
  <c r="O90" i="59"/>
  <c r="P90" i="59"/>
  <c r="Q90" i="59"/>
  <c r="AA90" i="59"/>
  <c r="AB90" i="59"/>
  <c r="AC90" i="59"/>
  <c r="AD90" i="59"/>
  <c r="AE90" i="59"/>
  <c r="M91" i="59"/>
  <c r="N91" i="59"/>
  <c r="O91" i="59"/>
  <c r="P91" i="59"/>
  <c r="Q91" i="59"/>
  <c r="AA91" i="59"/>
  <c r="AB91" i="59"/>
  <c r="M92" i="59"/>
  <c r="N92" i="59"/>
  <c r="O92" i="59"/>
  <c r="P92" i="59"/>
  <c r="Q92" i="59"/>
  <c r="AB92" i="59"/>
  <c r="M93" i="59"/>
  <c r="N93" i="59"/>
  <c r="O93" i="59"/>
  <c r="P93" i="59"/>
  <c r="Q93" i="59"/>
  <c r="AB93" i="59"/>
  <c r="M94" i="59"/>
  <c r="N94" i="59"/>
  <c r="O94" i="59"/>
  <c r="P94" i="59"/>
  <c r="Q94" i="59"/>
  <c r="M95" i="59"/>
  <c r="N95" i="59"/>
  <c r="O95" i="59"/>
  <c r="P95" i="59"/>
  <c r="Q95" i="59"/>
  <c r="M96" i="59"/>
  <c r="N96" i="59"/>
  <c r="O96" i="59"/>
  <c r="P96" i="59"/>
  <c r="Q96" i="59"/>
  <c r="M97" i="59"/>
  <c r="N97" i="59"/>
  <c r="O97" i="59"/>
  <c r="P97" i="59"/>
  <c r="Q97" i="59"/>
  <c r="M98" i="59"/>
  <c r="N98" i="59"/>
  <c r="O98" i="59"/>
  <c r="P98" i="59"/>
  <c r="Q98" i="59"/>
  <c r="M99" i="59"/>
  <c r="N99" i="59"/>
  <c r="O99" i="59"/>
  <c r="P99" i="59"/>
  <c r="Q99" i="59"/>
  <c r="M100" i="59"/>
  <c r="N100" i="59"/>
  <c r="O100" i="59"/>
  <c r="P100" i="59"/>
  <c r="Q100" i="59"/>
  <c r="M101" i="59"/>
  <c r="N101" i="59"/>
  <c r="O101" i="59"/>
  <c r="P101" i="59"/>
  <c r="Q101" i="59"/>
  <c r="M102" i="59"/>
  <c r="N102" i="59"/>
  <c r="O102" i="59"/>
  <c r="P102" i="59"/>
  <c r="Q102" i="59"/>
  <c r="M103" i="59"/>
  <c r="N103" i="59"/>
  <c r="O103" i="59"/>
  <c r="P103" i="59"/>
  <c r="Q103" i="59"/>
  <c r="M104" i="59"/>
  <c r="N104" i="59"/>
  <c r="O104" i="59"/>
  <c r="P104" i="59"/>
  <c r="Q104" i="59"/>
  <c r="M105" i="59"/>
  <c r="N105" i="59"/>
  <c r="O105" i="59"/>
  <c r="P105" i="59"/>
  <c r="Q105" i="59"/>
  <c r="M106" i="59"/>
  <c r="N106" i="59"/>
  <c r="O106" i="59"/>
  <c r="P106" i="59"/>
  <c r="Q106" i="59"/>
  <c r="M107" i="59"/>
  <c r="N107" i="59"/>
  <c r="O107" i="59"/>
  <c r="P107" i="59"/>
  <c r="Q107" i="59"/>
  <c r="M108" i="59"/>
  <c r="N108" i="59"/>
  <c r="O108" i="59"/>
  <c r="P108" i="59"/>
  <c r="Q108" i="59"/>
  <c r="M109" i="59"/>
  <c r="N109" i="59"/>
  <c r="O109" i="59"/>
  <c r="P109" i="59"/>
  <c r="Q109" i="59"/>
  <c r="M110" i="59"/>
  <c r="N110" i="59"/>
  <c r="O110" i="59"/>
  <c r="P110" i="59"/>
  <c r="Q110" i="59"/>
  <c r="M111" i="59"/>
  <c r="N111" i="59"/>
  <c r="O111" i="59"/>
  <c r="P111" i="59"/>
  <c r="Q111" i="59"/>
  <c r="M112" i="59"/>
  <c r="N112" i="59"/>
  <c r="O112" i="59"/>
  <c r="P112" i="59"/>
  <c r="Q112" i="59"/>
  <c r="M113" i="59"/>
  <c r="N113" i="59"/>
  <c r="O113" i="59"/>
  <c r="P113" i="59"/>
  <c r="Q113" i="59"/>
  <c r="M114" i="59"/>
  <c r="N114" i="59"/>
  <c r="O114" i="59"/>
  <c r="P114" i="59"/>
  <c r="Q114" i="59"/>
  <c r="M115" i="59"/>
  <c r="N115" i="59"/>
  <c r="O115" i="59"/>
  <c r="P115" i="59"/>
  <c r="Q115" i="59"/>
  <c r="M116" i="59"/>
  <c r="N116" i="59"/>
  <c r="O116" i="59"/>
  <c r="P116" i="59"/>
  <c r="Q116" i="59"/>
  <c r="M117" i="59"/>
  <c r="N117" i="59"/>
  <c r="O117" i="59"/>
  <c r="P117" i="59"/>
  <c r="Q117" i="59"/>
  <c r="M118" i="59"/>
  <c r="N118" i="59"/>
  <c r="O118" i="59"/>
  <c r="P118" i="59"/>
  <c r="Q118" i="59"/>
  <c r="M119" i="59"/>
  <c r="N119" i="59"/>
  <c r="O119" i="59"/>
  <c r="P119" i="59"/>
  <c r="Q119" i="59"/>
  <c r="M120" i="59"/>
  <c r="N120" i="59"/>
  <c r="O120" i="59"/>
  <c r="P120" i="59"/>
  <c r="Q120" i="59"/>
  <c r="M121" i="59"/>
  <c r="N121" i="59"/>
  <c r="O121" i="59"/>
  <c r="P121" i="59"/>
  <c r="Q121" i="59"/>
  <c r="M122" i="59"/>
  <c r="N122" i="59"/>
  <c r="O122" i="59"/>
  <c r="P122" i="59"/>
  <c r="Q122" i="59"/>
  <c r="M123" i="59"/>
  <c r="N123" i="59"/>
  <c r="O123" i="59"/>
  <c r="P123" i="59"/>
  <c r="Q123" i="59"/>
  <c r="M124" i="59"/>
  <c r="N124" i="59"/>
  <c r="O124" i="59"/>
  <c r="P124" i="59"/>
  <c r="Q124" i="59"/>
  <c r="M125" i="59"/>
  <c r="N125" i="59"/>
  <c r="O125" i="59"/>
  <c r="P125" i="59"/>
  <c r="Q125" i="59"/>
  <c r="M126" i="59"/>
  <c r="N126" i="59"/>
  <c r="O126" i="59"/>
  <c r="P126" i="59"/>
  <c r="Q126" i="59"/>
  <c r="M127" i="59"/>
  <c r="N127" i="59"/>
  <c r="O127" i="59"/>
  <c r="P127" i="59"/>
  <c r="Q127" i="59"/>
  <c r="M128" i="59"/>
  <c r="N128" i="59"/>
  <c r="O128" i="59"/>
  <c r="P128" i="59"/>
  <c r="Q128" i="59"/>
  <c r="M129" i="59"/>
  <c r="N129" i="59"/>
  <c r="O129" i="59"/>
  <c r="P129" i="59"/>
  <c r="Q129" i="59"/>
  <c r="M130" i="59"/>
  <c r="N130" i="59"/>
  <c r="O130" i="59"/>
  <c r="P130" i="59"/>
  <c r="Q130" i="59"/>
  <c r="M131" i="59"/>
  <c r="N131" i="59"/>
  <c r="O131" i="59"/>
  <c r="P131" i="59"/>
  <c r="Q131" i="59"/>
  <c r="M132" i="59"/>
  <c r="N132" i="59"/>
  <c r="O132" i="59"/>
  <c r="P132" i="59"/>
  <c r="Q132" i="59"/>
  <c r="M133" i="59"/>
  <c r="N133" i="59"/>
  <c r="O133" i="59"/>
  <c r="P133" i="59"/>
  <c r="Q133" i="59"/>
  <c r="M134" i="59"/>
  <c r="N134" i="59"/>
  <c r="O134" i="59"/>
  <c r="P134" i="59"/>
  <c r="Q134" i="59"/>
  <c r="M135" i="59"/>
  <c r="N135" i="59"/>
  <c r="O135" i="59"/>
  <c r="P135" i="59"/>
  <c r="Q135" i="59"/>
  <c r="M136" i="59"/>
  <c r="N136" i="59"/>
  <c r="O136" i="59"/>
  <c r="P136" i="59"/>
  <c r="Q136" i="59"/>
  <c r="M137" i="59"/>
  <c r="N137" i="59"/>
  <c r="O137" i="59"/>
  <c r="P137" i="59"/>
  <c r="Q137" i="59"/>
  <c r="M138" i="59"/>
  <c r="N138" i="59"/>
  <c r="O138" i="59"/>
  <c r="P138" i="59"/>
  <c r="Q138" i="59"/>
  <c r="M139" i="59"/>
  <c r="N139" i="59"/>
  <c r="O139" i="59"/>
  <c r="P139" i="59"/>
  <c r="Q139" i="59"/>
  <c r="M140" i="59"/>
  <c r="N140" i="59"/>
  <c r="O140" i="59"/>
  <c r="P140" i="59"/>
  <c r="Q140" i="59"/>
  <c r="M141" i="59"/>
  <c r="N141" i="59"/>
  <c r="O141" i="59"/>
  <c r="P141" i="59"/>
  <c r="Q141" i="59"/>
  <c r="M142" i="59"/>
  <c r="N142" i="59"/>
  <c r="O142" i="59"/>
  <c r="P142" i="59"/>
  <c r="Q142" i="59"/>
  <c r="M143" i="59"/>
  <c r="N143" i="59"/>
  <c r="O143" i="59"/>
  <c r="P143" i="59"/>
  <c r="Q143" i="59"/>
  <c r="M144" i="59"/>
  <c r="N144" i="59"/>
  <c r="O144" i="59"/>
  <c r="P144" i="59"/>
  <c r="Q144" i="59"/>
  <c r="M145" i="59"/>
  <c r="N145" i="59"/>
  <c r="O145" i="59"/>
  <c r="P145" i="59"/>
  <c r="Q145" i="59"/>
  <c r="M146" i="59"/>
  <c r="N146" i="59"/>
  <c r="O146" i="59"/>
  <c r="P146" i="59"/>
  <c r="Q146" i="59"/>
  <c r="M147" i="59"/>
  <c r="N147" i="59"/>
  <c r="O147" i="59"/>
  <c r="P147" i="59"/>
  <c r="Q147" i="59"/>
  <c r="M148" i="59"/>
  <c r="N148" i="59"/>
  <c r="O148" i="59"/>
  <c r="P148" i="59"/>
  <c r="Q148" i="59"/>
  <c r="M149" i="59"/>
  <c r="N149" i="59"/>
  <c r="O149" i="59"/>
  <c r="P149" i="59"/>
  <c r="Q149" i="59"/>
  <c r="M150" i="59"/>
  <c r="N150" i="59"/>
  <c r="O150" i="59"/>
  <c r="P150" i="59"/>
  <c r="Q150" i="59"/>
  <c r="M151" i="59"/>
  <c r="N151" i="59"/>
  <c r="O151" i="59"/>
  <c r="P151" i="59"/>
  <c r="Q151" i="59"/>
  <c r="M152" i="59"/>
  <c r="N152" i="59"/>
  <c r="O152" i="59"/>
  <c r="P152" i="59"/>
  <c r="Q152" i="59"/>
  <c r="M153" i="59"/>
  <c r="N153" i="59"/>
  <c r="O153" i="59"/>
  <c r="P153" i="59"/>
  <c r="Q153" i="59"/>
  <c r="M154" i="59"/>
  <c r="N154" i="59"/>
  <c r="O154" i="59"/>
  <c r="P154" i="59"/>
  <c r="Q154" i="59"/>
  <c r="M155" i="59"/>
  <c r="N155" i="59"/>
  <c r="O155" i="59"/>
  <c r="P155" i="59"/>
  <c r="Q155" i="59"/>
  <c r="M156" i="59"/>
  <c r="N156" i="59"/>
  <c r="O156" i="59"/>
  <c r="P156" i="59"/>
  <c r="Q156" i="59"/>
  <c r="M157" i="59"/>
  <c r="N157" i="59"/>
  <c r="O157" i="59"/>
  <c r="P157" i="59"/>
  <c r="Q157" i="59"/>
  <c r="M158" i="59"/>
  <c r="N158" i="59"/>
  <c r="O158" i="59"/>
  <c r="P158" i="59"/>
  <c r="Q158" i="59"/>
  <c r="M159" i="59"/>
  <c r="N159" i="59"/>
  <c r="O159" i="59"/>
  <c r="P159" i="59"/>
  <c r="Q159" i="59"/>
  <c r="M160" i="59"/>
  <c r="N160" i="59"/>
  <c r="O160" i="59"/>
  <c r="P160" i="59"/>
  <c r="Q160" i="59"/>
  <c r="M161" i="59"/>
  <c r="N161" i="59"/>
  <c r="O161" i="59"/>
  <c r="P161" i="59"/>
  <c r="Q161" i="59"/>
  <c r="M162" i="59"/>
  <c r="N162" i="59"/>
  <c r="O162" i="59"/>
  <c r="P162" i="59"/>
  <c r="Q162" i="59"/>
  <c r="M163" i="59"/>
  <c r="N163" i="59"/>
  <c r="O163" i="59"/>
  <c r="P163" i="59"/>
  <c r="Q163" i="59"/>
  <c r="M164" i="59"/>
  <c r="N164" i="59"/>
  <c r="O164" i="59"/>
  <c r="P164" i="59"/>
  <c r="Q164" i="59"/>
  <c r="M165" i="59"/>
  <c r="N165" i="59"/>
  <c r="O165" i="59"/>
  <c r="P165" i="59"/>
  <c r="Q165" i="59"/>
  <c r="M166" i="59"/>
  <c r="N166" i="59"/>
  <c r="O166" i="59"/>
  <c r="P166" i="59"/>
  <c r="Q166" i="59"/>
  <c r="M167" i="59"/>
  <c r="N167" i="59"/>
  <c r="O167" i="59"/>
  <c r="P167" i="59"/>
  <c r="Q167" i="59"/>
  <c r="M168" i="59"/>
  <c r="N168" i="59"/>
  <c r="O168" i="59"/>
  <c r="P168" i="59"/>
  <c r="Q168" i="59"/>
  <c r="M169" i="59"/>
  <c r="N169" i="59"/>
  <c r="O169" i="59"/>
  <c r="P169" i="59"/>
  <c r="Q169" i="59"/>
  <c r="M170" i="59"/>
  <c r="N170" i="59"/>
  <c r="O170" i="59"/>
  <c r="P170" i="59"/>
  <c r="Q170" i="59"/>
  <c r="M171" i="59"/>
  <c r="N171" i="59"/>
  <c r="O171" i="59"/>
  <c r="P171" i="59"/>
  <c r="Q171" i="59"/>
  <c r="M172" i="59"/>
  <c r="N172" i="59"/>
  <c r="O172" i="59"/>
  <c r="P172" i="59"/>
  <c r="Q172" i="59"/>
  <c r="M173" i="59"/>
  <c r="N173" i="59"/>
  <c r="O173" i="59"/>
  <c r="P173" i="59"/>
  <c r="Q173" i="59"/>
  <c r="M174" i="59"/>
  <c r="N174" i="59"/>
  <c r="O174" i="59"/>
  <c r="P174" i="59"/>
  <c r="Q174" i="59"/>
  <c r="M175" i="59"/>
  <c r="N175" i="59"/>
  <c r="O175" i="59"/>
  <c r="P175" i="59"/>
  <c r="Q175" i="59"/>
  <c r="M176" i="59"/>
  <c r="N176" i="59"/>
  <c r="O176" i="59"/>
  <c r="P176" i="59"/>
  <c r="Q176" i="59"/>
  <c r="M177" i="59"/>
  <c r="N177" i="59"/>
  <c r="O177" i="59"/>
  <c r="P177" i="59"/>
  <c r="Q177" i="59"/>
  <c r="M178" i="59"/>
  <c r="N178" i="59"/>
  <c r="O178" i="59"/>
  <c r="P178" i="59"/>
  <c r="Q178" i="59"/>
  <c r="M179" i="59"/>
  <c r="N179" i="59"/>
  <c r="O179" i="59"/>
  <c r="P179" i="59"/>
  <c r="Q179" i="59"/>
  <c r="M180" i="59"/>
  <c r="N180" i="59"/>
  <c r="O180" i="59"/>
  <c r="P180" i="59"/>
  <c r="Q180" i="59"/>
  <c r="M181" i="59"/>
  <c r="N181" i="59"/>
  <c r="O181" i="59"/>
  <c r="P181" i="59"/>
  <c r="Q181" i="59"/>
  <c r="M182" i="59"/>
  <c r="N182" i="59"/>
  <c r="O182" i="59"/>
  <c r="P182" i="59"/>
  <c r="Q182" i="59"/>
  <c r="M183" i="59"/>
  <c r="N183" i="59"/>
  <c r="O183" i="59"/>
  <c r="P183" i="59"/>
  <c r="Q183" i="59"/>
  <c r="M184" i="59"/>
  <c r="N184" i="59"/>
  <c r="O184" i="59"/>
  <c r="P184" i="59"/>
  <c r="Q184" i="59"/>
  <c r="M185" i="59"/>
  <c r="N185" i="59"/>
  <c r="O185" i="59"/>
  <c r="P185" i="59"/>
  <c r="Q185" i="59"/>
  <c r="M186" i="59"/>
  <c r="N186" i="59"/>
  <c r="O186" i="59"/>
  <c r="P186" i="59"/>
  <c r="Q186" i="59"/>
  <c r="M187" i="59"/>
  <c r="N187" i="59"/>
  <c r="O187" i="59"/>
  <c r="P187" i="59"/>
  <c r="Q187" i="59"/>
  <c r="M188" i="59"/>
  <c r="N188" i="59"/>
  <c r="O188" i="59"/>
  <c r="P188" i="59"/>
  <c r="Q188" i="59"/>
  <c r="M189" i="59"/>
  <c r="N189" i="59"/>
  <c r="O189" i="59"/>
  <c r="P189" i="59"/>
  <c r="Q189" i="59"/>
  <c r="M190" i="59"/>
  <c r="N190" i="59"/>
  <c r="O190" i="59"/>
  <c r="P190" i="59"/>
  <c r="Q190" i="59"/>
  <c r="M191" i="59"/>
  <c r="N191" i="59"/>
  <c r="O191" i="59"/>
  <c r="P191" i="59"/>
  <c r="Q191" i="59"/>
  <c r="M192" i="59"/>
  <c r="N192" i="59"/>
  <c r="O192" i="59"/>
  <c r="P192" i="59"/>
  <c r="Q192" i="59"/>
  <c r="M193" i="59"/>
  <c r="N193" i="59"/>
  <c r="O193" i="59"/>
  <c r="P193" i="59"/>
  <c r="Q193" i="59"/>
  <c r="M194" i="59"/>
  <c r="N194" i="59"/>
  <c r="O194" i="59"/>
  <c r="P194" i="59"/>
  <c r="Q194" i="59"/>
  <c r="M195" i="59"/>
  <c r="N195" i="59"/>
  <c r="O195" i="59"/>
  <c r="P195" i="59"/>
  <c r="Q195" i="59"/>
  <c r="M196" i="59"/>
  <c r="N196" i="59"/>
  <c r="O196" i="59"/>
  <c r="P196" i="59"/>
  <c r="Q196" i="59"/>
  <c r="M197" i="59"/>
  <c r="N197" i="59"/>
  <c r="O197" i="59"/>
  <c r="P197" i="59"/>
  <c r="Q197" i="59"/>
  <c r="M198" i="59"/>
  <c r="N198" i="59"/>
  <c r="O198" i="59"/>
  <c r="P198" i="59"/>
  <c r="Q198" i="59"/>
  <c r="M199" i="59"/>
  <c r="N199" i="59"/>
  <c r="O199" i="59"/>
  <c r="P199" i="59"/>
  <c r="Q199" i="59"/>
  <c r="M200" i="59"/>
  <c r="N200" i="59"/>
  <c r="O200" i="59"/>
  <c r="P200" i="59"/>
  <c r="Q200" i="59"/>
  <c r="M201" i="59"/>
  <c r="N201" i="59"/>
  <c r="O201" i="59"/>
  <c r="P201" i="59"/>
  <c r="Q201" i="59"/>
  <c r="M202" i="59"/>
  <c r="N202" i="59"/>
  <c r="O202" i="59"/>
  <c r="P202" i="59"/>
  <c r="Q202" i="59"/>
  <c r="M203" i="59"/>
  <c r="N203" i="59"/>
  <c r="O203" i="59"/>
  <c r="P203" i="59"/>
  <c r="Q203" i="59"/>
  <c r="M204" i="59"/>
  <c r="N204" i="59"/>
  <c r="O204" i="59"/>
  <c r="P204" i="59"/>
  <c r="Q204" i="59"/>
  <c r="M205" i="59"/>
  <c r="N205" i="59"/>
  <c r="O205" i="59"/>
  <c r="P205" i="59"/>
  <c r="Q205" i="59"/>
  <c r="M206" i="59"/>
  <c r="N206" i="59"/>
  <c r="O206" i="59"/>
  <c r="P206" i="59"/>
  <c r="Q206" i="59"/>
  <c r="M207" i="59"/>
  <c r="N207" i="59"/>
  <c r="O207" i="59"/>
  <c r="P207" i="59"/>
  <c r="Q207" i="59"/>
  <c r="M208" i="59"/>
  <c r="N208" i="59"/>
  <c r="O208" i="59"/>
  <c r="P208" i="59"/>
  <c r="Q208" i="59"/>
  <c r="M209" i="59"/>
  <c r="N209" i="59"/>
  <c r="O209" i="59"/>
  <c r="P209" i="59"/>
  <c r="Q209" i="59"/>
  <c r="M210" i="59"/>
  <c r="N210" i="59"/>
  <c r="O210" i="59"/>
  <c r="P210" i="59"/>
  <c r="Q210" i="59"/>
  <c r="M211" i="59"/>
  <c r="N211" i="59"/>
  <c r="O211" i="59"/>
  <c r="P211" i="59"/>
  <c r="Q211" i="59"/>
  <c r="M212" i="59"/>
  <c r="N212" i="59"/>
  <c r="O212" i="59"/>
  <c r="P212" i="59"/>
  <c r="Q212" i="59"/>
  <c r="M213" i="59"/>
  <c r="N213" i="59"/>
  <c r="O213" i="59"/>
  <c r="P213" i="59"/>
  <c r="Q213" i="59"/>
  <c r="M214" i="59"/>
  <c r="N214" i="59"/>
  <c r="O214" i="59"/>
  <c r="P214" i="59"/>
  <c r="Q214" i="59"/>
  <c r="M215" i="59"/>
  <c r="N215" i="59"/>
  <c r="O215" i="59"/>
  <c r="P215" i="59"/>
  <c r="Q215" i="59"/>
  <c r="M216" i="59"/>
  <c r="N216" i="59"/>
  <c r="O216" i="59"/>
  <c r="P216" i="59"/>
  <c r="Q216" i="59"/>
  <c r="M217" i="59"/>
  <c r="N217" i="59"/>
  <c r="O217" i="59"/>
  <c r="P217" i="59"/>
  <c r="Q217" i="59"/>
  <c r="M218" i="59"/>
  <c r="N218" i="59"/>
  <c r="O218" i="59"/>
  <c r="P218" i="59"/>
  <c r="Q218" i="59"/>
  <c r="M219" i="59"/>
  <c r="N219" i="59"/>
  <c r="O219" i="59"/>
  <c r="P219" i="59"/>
  <c r="Q219" i="59"/>
  <c r="M220" i="59"/>
  <c r="N220" i="59"/>
  <c r="O220" i="59"/>
  <c r="P220" i="59"/>
  <c r="Q220" i="59"/>
  <c r="M221" i="59"/>
  <c r="N221" i="59"/>
  <c r="O221" i="59"/>
  <c r="P221" i="59"/>
  <c r="Q221" i="59"/>
  <c r="M222" i="59"/>
  <c r="N222" i="59"/>
  <c r="O222" i="59"/>
  <c r="P222" i="59"/>
  <c r="Q222" i="59"/>
  <c r="M223" i="59"/>
  <c r="N223" i="59"/>
  <c r="O223" i="59"/>
  <c r="P223" i="59"/>
  <c r="Q223" i="59"/>
  <c r="M224" i="59"/>
  <c r="N224" i="59"/>
  <c r="O224" i="59"/>
  <c r="P224" i="59"/>
  <c r="Q224" i="59"/>
  <c r="M225" i="59"/>
  <c r="N225" i="59"/>
  <c r="O225" i="59"/>
  <c r="P225" i="59"/>
  <c r="Q225" i="59"/>
  <c r="M226" i="59"/>
  <c r="N226" i="59"/>
  <c r="O226" i="59"/>
  <c r="P226" i="59"/>
  <c r="Q226" i="59"/>
  <c r="M227" i="59"/>
  <c r="N227" i="59"/>
  <c r="O227" i="59"/>
  <c r="P227" i="59"/>
  <c r="Q227" i="59"/>
  <c r="M228" i="59"/>
  <c r="N228" i="59"/>
  <c r="O228" i="59"/>
  <c r="P228" i="59"/>
  <c r="Q228" i="59"/>
  <c r="M229" i="59"/>
  <c r="N229" i="59"/>
  <c r="O229" i="59"/>
  <c r="P229" i="59"/>
  <c r="Q229" i="59"/>
  <c r="M230" i="59"/>
  <c r="N230" i="59"/>
  <c r="O230" i="59"/>
  <c r="P230" i="59"/>
  <c r="Q230" i="59"/>
  <c r="M231" i="59"/>
  <c r="N231" i="59"/>
  <c r="O231" i="59"/>
  <c r="P231" i="59"/>
  <c r="Q231" i="59"/>
  <c r="M232" i="59"/>
  <c r="N232" i="59"/>
  <c r="O232" i="59"/>
  <c r="P232" i="59"/>
  <c r="Q232" i="59"/>
  <c r="M233" i="59"/>
  <c r="N233" i="59"/>
  <c r="O233" i="59"/>
  <c r="P233" i="59"/>
  <c r="Q233" i="59"/>
  <c r="M234" i="59"/>
  <c r="N234" i="59"/>
  <c r="O234" i="59"/>
  <c r="P234" i="59"/>
  <c r="Q234" i="59"/>
  <c r="M235" i="59"/>
  <c r="N235" i="59"/>
  <c r="O235" i="59"/>
  <c r="P235" i="59"/>
  <c r="Q235" i="59"/>
  <c r="M236" i="59"/>
  <c r="N236" i="59"/>
  <c r="O236" i="59"/>
  <c r="P236" i="59"/>
  <c r="Q236" i="59"/>
  <c r="M237" i="59"/>
  <c r="N237" i="59"/>
  <c r="O237" i="59"/>
  <c r="P237" i="59"/>
  <c r="Q237" i="59"/>
  <c r="M238" i="59"/>
  <c r="N238" i="59"/>
  <c r="O238" i="59"/>
  <c r="P238" i="59"/>
  <c r="Q238" i="59"/>
  <c r="M239" i="59"/>
  <c r="N239" i="59"/>
  <c r="O239" i="59"/>
  <c r="P239" i="59"/>
  <c r="Q239" i="59"/>
  <c r="M240" i="59"/>
  <c r="N240" i="59"/>
  <c r="O240" i="59"/>
  <c r="P240" i="59"/>
  <c r="Q240" i="59"/>
  <c r="M241" i="59"/>
  <c r="N241" i="59"/>
  <c r="O241" i="59"/>
  <c r="P241" i="59"/>
  <c r="Q241" i="59"/>
  <c r="M242" i="59"/>
  <c r="N242" i="59"/>
  <c r="O242" i="59"/>
  <c r="P242" i="59"/>
  <c r="Q242" i="59"/>
  <c r="M243" i="59"/>
  <c r="N243" i="59"/>
  <c r="O243" i="59"/>
  <c r="P243" i="59"/>
  <c r="Q243" i="59"/>
  <c r="M244" i="59"/>
  <c r="N244" i="59"/>
  <c r="O244" i="59"/>
  <c r="P244" i="59"/>
  <c r="Q244" i="59"/>
  <c r="M245" i="59"/>
  <c r="N245" i="59"/>
  <c r="O245" i="59"/>
  <c r="P245" i="59"/>
  <c r="Q245" i="59"/>
  <c r="M246" i="59"/>
  <c r="N246" i="59"/>
  <c r="O246" i="59"/>
  <c r="P246" i="59"/>
  <c r="Q246" i="59"/>
  <c r="M247" i="59"/>
  <c r="N247" i="59"/>
  <c r="O247" i="59"/>
  <c r="P247" i="59"/>
  <c r="Q247" i="59"/>
  <c r="M248" i="59"/>
  <c r="N248" i="59"/>
  <c r="O248" i="59"/>
  <c r="P248" i="59"/>
  <c r="Q248" i="59"/>
  <c r="M249" i="59"/>
  <c r="N249" i="59"/>
  <c r="O249" i="59"/>
  <c r="P249" i="59"/>
  <c r="Q249" i="59"/>
  <c r="M250" i="59"/>
  <c r="N250" i="59"/>
  <c r="O250" i="59"/>
  <c r="P250" i="59"/>
  <c r="Q250" i="59"/>
  <c r="M251" i="59"/>
  <c r="N251" i="59"/>
  <c r="O251" i="59"/>
  <c r="P251" i="59"/>
  <c r="Q251" i="59"/>
  <c r="M252" i="59"/>
  <c r="N252" i="59"/>
  <c r="O252" i="59"/>
  <c r="P252" i="59"/>
  <c r="Q252" i="59"/>
  <c r="M253" i="59"/>
  <c r="N253" i="59"/>
  <c r="O253" i="59"/>
  <c r="P253" i="59"/>
  <c r="Q253" i="59"/>
  <c r="M254" i="59"/>
  <c r="N254" i="59"/>
  <c r="O254" i="59"/>
  <c r="P254" i="59"/>
  <c r="Q254" i="59"/>
  <c r="M255" i="59"/>
  <c r="N255" i="59"/>
  <c r="O255" i="59"/>
  <c r="P255" i="59"/>
  <c r="Q255" i="59"/>
  <c r="M256" i="59"/>
  <c r="N256" i="59"/>
  <c r="O256" i="59"/>
  <c r="P256" i="59"/>
  <c r="Q256" i="59"/>
  <c r="M257" i="59"/>
  <c r="N257" i="59"/>
  <c r="O257" i="59"/>
  <c r="P257" i="59"/>
  <c r="Q257" i="59"/>
  <c r="M258" i="59"/>
  <c r="N258" i="59"/>
  <c r="O258" i="59"/>
  <c r="P258" i="59"/>
  <c r="Q258" i="59"/>
  <c r="M259" i="59"/>
  <c r="N259" i="59"/>
  <c r="O259" i="59"/>
  <c r="P259" i="59"/>
  <c r="Q259" i="59"/>
  <c r="M260" i="59"/>
  <c r="N260" i="59"/>
  <c r="O260" i="59"/>
  <c r="P260" i="59"/>
  <c r="Q260" i="59"/>
  <c r="M261" i="59"/>
  <c r="N261" i="59"/>
  <c r="O261" i="59"/>
  <c r="P261" i="59"/>
  <c r="Q261" i="59"/>
  <c r="M262" i="59"/>
  <c r="N262" i="59"/>
  <c r="O262" i="59"/>
  <c r="P262" i="59"/>
  <c r="Q262" i="59"/>
  <c r="M263" i="59"/>
  <c r="N263" i="59"/>
  <c r="O263" i="59"/>
  <c r="P263" i="59"/>
  <c r="Q263" i="59"/>
  <c r="M264" i="59"/>
  <c r="N264" i="59"/>
  <c r="O264" i="59"/>
  <c r="P264" i="59"/>
  <c r="Q264" i="59"/>
  <c r="M265" i="59"/>
  <c r="N265" i="59"/>
  <c r="O265" i="59"/>
  <c r="P265" i="59"/>
  <c r="Q265" i="59"/>
  <c r="M266" i="59"/>
  <c r="N266" i="59"/>
  <c r="O266" i="59"/>
  <c r="P266" i="59"/>
  <c r="Q266" i="59"/>
  <c r="M267" i="59"/>
  <c r="N267" i="59"/>
  <c r="O267" i="59"/>
  <c r="P267" i="59"/>
  <c r="Q267" i="59"/>
  <c r="M268" i="59"/>
  <c r="N268" i="59"/>
  <c r="O268" i="59"/>
  <c r="P268" i="59"/>
  <c r="Q268" i="59"/>
  <c r="M269" i="59"/>
  <c r="N269" i="59"/>
  <c r="O269" i="59"/>
  <c r="P269" i="59"/>
  <c r="Q269" i="59"/>
  <c r="M270" i="59"/>
  <c r="N270" i="59"/>
  <c r="O270" i="59"/>
  <c r="P270" i="59"/>
  <c r="Q270" i="59"/>
  <c r="M271" i="59"/>
  <c r="N271" i="59"/>
  <c r="O271" i="59"/>
  <c r="P271" i="59"/>
  <c r="Q271" i="59"/>
  <c r="M272" i="59"/>
  <c r="N272" i="59"/>
  <c r="O272" i="59"/>
  <c r="P272" i="59"/>
  <c r="Q272" i="59"/>
  <c r="M273" i="59"/>
  <c r="N273" i="59"/>
  <c r="O273" i="59"/>
  <c r="P273" i="59"/>
  <c r="Q273" i="59"/>
  <c r="M274" i="59"/>
  <c r="N274" i="59"/>
  <c r="O274" i="59"/>
  <c r="P274" i="59"/>
  <c r="Q274" i="59"/>
  <c r="M275" i="59"/>
  <c r="N275" i="59"/>
  <c r="O275" i="59"/>
  <c r="P275" i="59"/>
  <c r="Q275" i="59"/>
  <c r="M276" i="59"/>
  <c r="N276" i="59"/>
  <c r="O276" i="59"/>
  <c r="P276" i="59"/>
  <c r="Q276" i="59"/>
  <c r="M277" i="59"/>
  <c r="N277" i="59"/>
  <c r="O277" i="59"/>
  <c r="P277" i="59"/>
  <c r="Q277" i="59"/>
  <c r="M278" i="59"/>
  <c r="N278" i="59"/>
  <c r="O278" i="59"/>
  <c r="P278" i="59"/>
  <c r="Q278" i="59"/>
  <c r="M279" i="59"/>
  <c r="N279" i="59"/>
  <c r="O279" i="59"/>
  <c r="P279" i="59"/>
  <c r="Q279" i="59"/>
  <c r="M280" i="59"/>
  <c r="N280" i="59"/>
  <c r="O280" i="59"/>
  <c r="P280" i="59"/>
  <c r="Q280" i="59"/>
  <c r="M281" i="59"/>
  <c r="N281" i="59"/>
  <c r="O281" i="59"/>
  <c r="P281" i="59"/>
  <c r="Q281" i="59"/>
  <c r="M282" i="59"/>
  <c r="N282" i="59"/>
  <c r="O282" i="59"/>
  <c r="P282" i="59"/>
  <c r="Q282" i="59"/>
  <c r="M283" i="59"/>
  <c r="N283" i="59"/>
  <c r="O283" i="59"/>
  <c r="P283" i="59"/>
  <c r="Q283" i="59"/>
  <c r="M284" i="59"/>
  <c r="N284" i="59"/>
  <c r="O284" i="59"/>
  <c r="P284" i="59"/>
  <c r="Q284" i="59"/>
  <c r="M285" i="59"/>
  <c r="N285" i="59"/>
  <c r="O285" i="59"/>
  <c r="P285" i="59"/>
  <c r="Q285" i="59"/>
  <c r="M286" i="59"/>
  <c r="N286" i="59"/>
  <c r="O286" i="59"/>
  <c r="P286" i="59"/>
  <c r="Q286" i="59"/>
  <c r="M287" i="59"/>
  <c r="N287" i="59"/>
  <c r="O287" i="59"/>
  <c r="P287" i="59"/>
  <c r="Q287" i="59"/>
  <c r="M288" i="59"/>
  <c r="N288" i="59"/>
  <c r="O288" i="59"/>
  <c r="P288" i="59"/>
  <c r="Q288" i="59"/>
  <c r="M289" i="59"/>
  <c r="N289" i="59"/>
  <c r="O289" i="59"/>
  <c r="P289" i="59"/>
  <c r="Q289" i="59"/>
  <c r="M290" i="59"/>
  <c r="N290" i="59"/>
  <c r="O290" i="59"/>
  <c r="P290" i="59"/>
  <c r="Q290" i="59"/>
  <c r="M291" i="59"/>
  <c r="N291" i="59"/>
  <c r="O291" i="59"/>
  <c r="P291" i="59"/>
  <c r="Q291" i="59"/>
  <c r="M292" i="59"/>
  <c r="N292" i="59"/>
  <c r="O292" i="59"/>
  <c r="P292" i="59"/>
  <c r="Q292" i="59"/>
  <c r="M293" i="59"/>
  <c r="N293" i="59"/>
  <c r="O293" i="59"/>
  <c r="P293" i="59"/>
  <c r="Q293" i="59"/>
  <c r="M294" i="59"/>
  <c r="N294" i="59"/>
  <c r="O294" i="59"/>
  <c r="P294" i="59"/>
  <c r="Q294" i="59"/>
  <c r="M295" i="59"/>
  <c r="N295" i="59"/>
  <c r="O295" i="59"/>
  <c r="P295" i="59"/>
  <c r="Q295" i="59"/>
  <c r="M296" i="59"/>
  <c r="N296" i="59"/>
  <c r="O296" i="59"/>
  <c r="P296" i="59"/>
  <c r="Q296" i="59"/>
  <c r="M297" i="59"/>
  <c r="N297" i="59"/>
  <c r="O297" i="59"/>
  <c r="P297" i="59"/>
  <c r="Q297" i="59"/>
  <c r="M298" i="59"/>
  <c r="N298" i="59"/>
  <c r="O298" i="59"/>
  <c r="P298" i="59"/>
  <c r="Q298" i="59"/>
  <c r="M299" i="59"/>
  <c r="N299" i="59"/>
  <c r="O299" i="59"/>
  <c r="P299" i="59"/>
  <c r="Q299" i="59"/>
  <c r="M300" i="59"/>
  <c r="N300" i="59"/>
  <c r="O300" i="59"/>
  <c r="P300" i="59"/>
  <c r="Q300" i="59"/>
  <c r="M301" i="59"/>
  <c r="N301" i="59"/>
  <c r="O301" i="59"/>
  <c r="P301" i="59"/>
  <c r="Q301" i="59"/>
  <c r="M302" i="59"/>
  <c r="N302" i="59"/>
  <c r="O302" i="59"/>
  <c r="P302" i="59"/>
  <c r="Q302" i="59"/>
  <c r="M303" i="59"/>
  <c r="N303" i="59"/>
  <c r="O303" i="59"/>
  <c r="P303" i="59"/>
  <c r="Q303" i="59"/>
  <c r="M304" i="59"/>
  <c r="N304" i="59"/>
  <c r="O304" i="59"/>
  <c r="P304" i="59"/>
  <c r="Q304" i="59"/>
  <c r="M305" i="59"/>
  <c r="N305" i="59"/>
  <c r="O305" i="59"/>
  <c r="P305" i="59"/>
  <c r="Q305" i="59"/>
  <c r="M306" i="59"/>
  <c r="N306" i="59"/>
  <c r="O306" i="59"/>
  <c r="P306" i="59"/>
  <c r="Q306" i="59"/>
  <c r="M307" i="59"/>
  <c r="N307" i="59"/>
  <c r="O307" i="59"/>
  <c r="P307" i="59"/>
  <c r="Q307" i="59"/>
  <c r="M308" i="59"/>
  <c r="N308" i="59"/>
  <c r="O308" i="59"/>
  <c r="P308" i="59"/>
  <c r="Q308" i="59"/>
  <c r="M309" i="59"/>
  <c r="N309" i="59"/>
  <c r="O309" i="59"/>
  <c r="P309" i="59"/>
  <c r="Q309" i="59"/>
  <c r="M310" i="59"/>
  <c r="N310" i="59"/>
  <c r="O310" i="59"/>
  <c r="P310" i="59"/>
  <c r="Q310" i="59"/>
  <c r="M311" i="59"/>
  <c r="N311" i="59"/>
  <c r="O311" i="59"/>
  <c r="P311" i="59"/>
  <c r="Q311" i="59"/>
  <c r="M312" i="59"/>
  <c r="N312" i="59"/>
  <c r="O312" i="59"/>
  <c r="P312" i="59"/>
  <c r="Q312" i="59"/>
  <c r="M313" i="59"/>
  <c r="N313" i="59"/>
  <c r="O313" i="59"/>
  <c r="P313" i="59"/>
  <c r="Q313" i="59"/>
  <c r="M314" i="59"/>
  <c r="N314" i="59"/>
  <c r="O314" i="59"/>
  <c r="P314" i="59"/>
  <c r="Q314" i="59"/>
  <c r="M315" i="59"/>
  <c r="N315" i="59"/>
  <c r="O315" i="59"/>
  <c r="P315" i="59"/>
  <c r="Q315" i="59"/>
  <c r="M316" i="59"/>
  <c r="N316" i="59"/>
  <c r="O316" i="59"/>
  <c r="P316" i="59"/>
  <c r="Q316" i="59"/>
  <c r="M317" i="59"/>
  <c r="N317" i="59"/>
  <c r="O317" i="59"/>
  <c r="P317" i="59"/>
  <c r="Q317" i="59"/>
  <c r="M318" i="59"/>
  <c r="N318" i="59"/>
  <c r="O318" i="59"/>
  <c r="P318" i="59"/>
  <c r="Q318" i="59"/>
  <c r="M319" i="59"/>
  <c r="N319" i="59"/>
  <c r="O319" i="59"/>
  <c r="P319" i="59"/>
  <c r="Q319" i="59"/>
  <c r="M320" i="59"/>
  <c r="N320" i="59"/>
  <c r="O320" i="59"/>
  <c r="P320" i="59"/>
  <c r="Q320" i="59"/>
  <c r="M321" i="59"/>
  <c r="N321" i="59"/>
  <c r="O321" i="59"/>
  <c r="P321" i="59"/>
  <c r="Q321" i="59"/>
  <c r="M322" i="59"/>
  <c r="N322" i="59"/>
  <c r="O322" i="59"/>
  <c r="P322" i="59"/>
  <c r="Q322" i="59"/>
  <c r="M323" i="59"/>
  <c r="N323" i="59"/>
  <c r="O323" i="59"/>
  <c r="P323" i="59"/>
  <c r="Q323" i="59"/>
  <c r="M324" i="59"/>
  <c r="N324" i="59"/>
  <c r="O324" i="59"/>
  <c r="P324" i="59"/>
  <c r="Q324" i="59"/>
  <c r="M325" i="59"/>
  <c r="N325" i="59"/>
  <c r="O325" i="59"/>
  <c r="P325" i="59"/>
  <c r="Q325" i="59"/>
  <c r="M326" i="59"/>
  <c r="N326" i="59"/>
  <c r="O326" i="59"/>
  <c r="P326" i="59"/>
  <c r="Q326" i="59"/>
  <c r="M327" i="59"/>
  <c r="N327" i="59"/>
  <c r="O327" i="59"/>
  <c r="P327" i="59"/>
  <c r="Q327" i="59"/>
  <c r="M328" i="59"/>
  <c r="N328" i="59"/>
  <c r="O328" i="59"/>
  <c r="P328" i="59"/>
  <c r="Q328" i="59"/>
  <c r="M329" i="59"/>
  <c r="N329" i="59"/>
  <c r="O329" i="59"/>
  <c r="P329" i="59"/>
  <c r="Q329" i="59"/>
  <c r="M330" i="59"/>
  <c r="N330" i="59"/>
  <c r="O330" i="59"/>
  <c r="P330" i="59"/>
  <c r="Q330" i="59"/>
  <c r="M331" i="59"/>
  <c r="N331" i="59"/>
  <c r="O331" i="59"/>
  <c r="P331" i="59"/>
  <c r="Q331" i="59"/>
  <c r="M332" i="59"/>
  <c r="N332" i="59"/>
  <c r="O332" i="59"/>
  <c r="P332" i="59"/>
  <c r="Q332" i="59"/>
  <c r="M333" i="59"/>
  <c r="N333" i="59"/>
  <c r="O333" i="59"/>
  <c r="P333" i="59"/>
  <c r="Q333" i="59"/>
  <c r="M334" i="59"/>
  <c r="N334" i="59"/>
  <c r="O334" i="59"/>
  <c r="P334" i="59"/>
  <c r="Q334" i="59"/>
  <c r="M335" i="59"/>
  <c r="N335" i="59"/>
  <c r="O335" i="59"/>
  <c r="P335" i="59"/>
  <c r="Q335" i="59"/>
  <c r="M336" i="59"/>
  <c r="N336" i="59"/>
  <c r="O336" i="59"/>
  <c r="P336" i="59"/>
  <c r="Q336" i="59"/>
  <c r="M337" i="59"/>
  <c r="N337" i="59"/>
  <c r="O337" i="59"/>
  <c r="P337" i="59"/>
  <c r="Q337" i="59"/>
  <c r="M338" i="59"/>
  <c r="N338" i="59"/>
  <c r="O338" i="59"/>
  <c r="P338" i="59"/>
  <c r="Q338" i="59"/>
  <c r="M339" i="59"/>
  <c r="N339" i="59"/>
  <c r="O339" i="59"/>
  <c r="P339" i="59"/>
  <c r="Q339" i="59"/>
  <c r="M340" i="59"/>
  <c r="N340" i="59"/>
  <c r="O340" i="59"/>
  <c r="P340" i="59"/>
  <c r="Q340" i="59"/>
  <c r="M341" i="59"/>
  <c r="N341" i="59"/>
  <c r="O341" i="59"/>
  <c r="P341" i="59"/>
  <c r="Q341" i="59"/>
  <c r="M342" i="59"/>
  <c r="N342" i="59"/>
  <c r="O342" i="59"/>
  <c r="P342" i="59"/>
  <c r="Q342" i="59"/>
  <c r="M343" i="59"/>
  <c r="N343" i="59"/>
  <c r="O343" i="59"/>
  <c r="P343" i="59"/>
  <c r="Q343" i="59"/>
  <c r="M344" i="59"/>
  <c r="N344" i="59"/>
  <c r="O344" i="59"/>
  <c r="P344" i="59"/>
  <c r="Q344" i="59"/>
  <c r="M345" i="59"/>
  <c r="N345" i="59"/>
  <c r="O345" i="59"/>
  <c r="P345" i="59"/>
  <c r="Q345" i="59"/>
  <c r="M346" i="59"/>
  <c r="N346" i="59"/>
  <c r="O346" i="59"/>
  <c r="P346" i="59"/>
  <c r="Q346" i="59"/>
  <c r="M347" i="59"/>
  <c r="N347" i="59"/>
  <c r="O347" i="59"/>
  <c r="P347" i="59"/>
  <c r="Q347" i="59"/>
  <c r="M348" i="59"/>
  <c r="N348" i="59"/>
  <c r="O348" i="59"/>
  <c r="P348" i="59"/>
  <c r="Q348" i="59"/>
  <c r="M349" i="59"/>
  <c r="N349" i="59"/>
  <c r="O349" i="59"/>
  <c r="P349" i="59"/>
  <c r="Q349" i="59"/>
  <c r="M350" i="59"/>
  <c r="N350" i="59"/>
  <c r="O350" i="59"/>
  <c r="P350" i="59"/>
  <c r="Q350" i="59"/>
  <c r="M351" i="59"/>
  <c r="N351" i="59"/>
  <c r="O351" i="59"/>
  <c r="P351" i="59"/>
  <c r="Q351" i="59"/>
  <c r="M352" i="59"/>
  <c r="N352" i="59"/>
  <c r="O352" i="59"/>
  <c r="P352" i="59"/>
  <c r="Q352" i="59"/>
  <c r="M353" i="59"/>
  <c r="N353" i="59"/>
  <c r="O353" i="59"/>
  <c r="P353" i="59"/>
  <c r="Q353" i="59"/>
  <c r="M354" i="59"/>
  <c r="N354" i="59"/>
  <c r="O354" i="59"/>
  <c r="P354" i="59"/>
  <c r="Q354" i="59"/>
  <c r="M355" i="59"/>
  <c r="N355" i="59"/>
  <c r="O355" i="59"/>
  <c r="P355" i="59"/>
  <c r="Q355" i="59"/>
  <c r="M356" i="59"/>
  <c r="N356" i="59"/>
  <c r="O356" i="59"/>
  <c r="P356" i="59"/>
  <c r="Q356" i="59"/>
  <c r="M357" i="59"/>
  <c r="N357" i="59"/>
  <c r="O357" i="59"/>
  <c r="P357" i="59"/>
  <c r="Q357" i="59"/>
  <c r="M358" i="59"/>
  <c r="N358" i="59"/>
  <c r="O358" i="59"/>
  <c r="P358" i="59"/>
  <c r="Q358" i="59"/>
  <c r="M359" i="59"/>
  <c r="N359" i="59"/>
  <c r="O359" i="59"/>
  <c r="P359" i="59"/>
  <c r="Q359" i="59"/>
  <c r="M360" i="59"/>
  <c r="N360" i="59"/>
  <c r="O360" i="59"/>
  <c r="P360" i="59"/>
  <c r="Q360" i="59"/>
  <c r="A2" i="58"/>
  <c r="B2" i="58"/>
  <c r="C2" i="58"/>
  <c r="D2" i="58"/>
  <c r="E2" i="58"/>
  <c r="F2" i="58"/>
  <c r="A4" i="58"/>
  <c r="C4" i="58"/>
  <c r="F4" i="58"/>
  <c r="A5" i="58"/>
  <c r="A6" i="58"/>
  <c r="B6" i="58"/>
  <c r="A7" i="58"/>
  <c r="C7" i="58"/>
  <c r="D7" i="58"/>
  <c r="E7" i="58"/>
  <c r="A8" i="58"/>
  <c r="E8" i="58"/>
  <c r="F8" i="58"/>
  <c r="A9" i="58"/>
  <c r="A10" i="58"/>
  <c r="B10" i="58"/>
  <c r="A11" i="58"/>
  <c r="C11" i="58"/>
  <c r="D11" i="58"/>
  <c r="E11" i="58"/>
  <c r="A12" i="58"/>
  <c r="B12" i="58"/>
  <c r="D12" i="58"/>
  <c r="E12" i="58"/>
  <c r="F12" i="58"/>
  <c r="A13" i="58"/>
  <c r="E13" i="58"/>
  <c r="A14" i="58"/>
  <c r="B14" i="58"/>
  <c r="A15" i="58"/>
  <c r="B15" i="58"/>
  <c r="C15" i="58"/>
  <c r="D15" i="58"/>
  <c r="E15" i="58"/>
  <c r="A16" i="58"/>
  <c r="B16" i="58"/>
  <c r="C16" i="58"/>
  <c r="D16" i="58"/>
  <c r="E16" i="58"/>
  <c r="F16" i="58"/>
  <c r="A17" i="58"/>
  <c r="F17" i="58"/>
  <c r="A18" i="58"/>
  <c r="C18" i="58"/>
  <c r="D18" i="58"/>
  <c r="E18" i="58"/>
  <c r="F18" i="58"/>
  <c r="A19" i="58"/>
  <c r="B19" i="58"/>
  <c r="D19" i="58"/>
  <c r="E19" i="58"/>
  <c r="F19" i="58"/>
  <c r="A20" i="58"/>
  <c r="B20" i="58"/>
  <c r="C20" i="58"/>
  <c r="A21" i="58"/>
  <c r="F21" i="58"/>
  <c r="A22" i="58"/>
  <c r="B22" i="58"/>
  <c r="C22" i="58"/>
  <c r="D22" i="58"/>
  <c r="A23" i="58"/>
  <c r="B23" i="58"/>
  <c r="C23" i="58"/>
  <c r="D23" i="58"/>
  <c r="E23" i="58"/>
  <c r="F23" i="58"/>
  <c r="A24" i="58"/>
  <c r="F24" i="58"/>
  <c r="A25" i="58"/>
  <c r="B25" i="58"/>
  <c r="C25" i="58"/>
  <c r="D25" i="58"/>
  <c r="A26" i="58"/>
  <c r="B26" i="58"/>
  <c r="C26" i="58"/>
  <c r="D26" i="58"/>
  <c r="E26" i="58"/>
  <c r="F26" i="58"/>
  <c r="A27" i="58"/>
  <c r="F27" i="58"/>
  <c r="A28" i="58"/>
  <c r="B28" i="58"/>
  <c r="C28" i="58"/>
  <c r="D28" i="58"/>
  <c r="A29" i="58"/>
  <c r="B29" i="58"/>
  <c r="C29" i="58"/>
  <c r="D29" i="58"/>
  <c r="E29" i="58"/>
  <c r="F29" i="58"/>
  <c r="A30" i="58"/>
  <c r="F30" i="58"/>
  <c r="A31" i="58"/>
  <c r="B31" i="58"/>
  <c r="C31" i="58"/>
  <c r="D31" i="58"/>
  <c r="A32" i="58"/>
  <c r="B32" i="58"/>
  <c r="C32" i="58"/>
  <c r="D32" i="58"/>
  <c r="E32" i="58"/>
  <c r="F32" i="58"/>
  <c r="A33" i="58"/>
  <c r="B33" i="58"/>
  <c r="C33" i="58"/>
  <c r="D33" i="58"/>
  <c r="E33" i="58"/>
  <c r="A34" i="58"/>
  <c r="B34" i="58"/>
  <c r="A35" i="58"/>
  <c r="B35" i="58"/>
  <c r="C35" i="58"/>
  <c r="D35" i="58"/>
  <c r="E35" i="58"/>
  <c r="F35" i="58"/>
  <c r="A36" i="58"/>
  <c r="C36" i="58"/>
  <c r="D36" i="58"/>
  <c r="E36" i="58"/>
  <c r="F36" i="58"/>
  <c r="A37" i="58"/>
  <c r="B37" i="58"/>
  <c r="A38" i="58"/>
  <c r="B38" i="58"/>
  <c r="C38" i="58"/>
  <c r="D38" i="58"/>
  <c r="E38" i="58"/>
  <c r="F38" i="58"/>
  <c r="A39" i="58"/>
  <c r="D39" i="58"/>
  <c r="E39" i="58"/>
  <c r="F39" i="58"/>
  <c r="A40" i="58"/>
  <c r="B40" i="58"/>
  <c r="A41" i="58"/>
  <c r="B41" i="58"/>
  <c r="D41" i="58"/>
  <c r="E41" i="58"/>
  <c r="F41" i="58"/>
  <c r="A42" i="58"/>
  <c r="D42" i="58"/>
  <c r="E42" i="58"/>
  <c r="F42" i="58"/>
  <c r="A43" i="58"/>
  <c r="B43" i="58"/>
  <c r="E43" i="58"/>
  <c r="F43" i="58"/>
  <c r="A44" i="58"/>
  <c r="B44" i="58"/>
  <c r="D44" i="58"/>
  <c r="E44" i="58"/>
  <c r="F44" i="58"/>
  <c r="A45" i="58"/>
  <c r="B45" i="58"/>
  <c r="D45" i="58"/>
  <c r="E45" i="58"/>
  <c r="F45" i="58"/>
  <c r="A46" i="58"/>
  <c r="D46" i="58"/>
  <c r="F46" i="58"/>
  <c r="A47" i="58"/>
  <c r="D47" i="58"/>
  <c r="A48" i="58"/>
  <c r="D48" i="58"/>
  <c r="F48" i="58"/>
  <c r="A49" i="58"/>
  <c r="D49" i="58"/>
  <c r="F49" i="58"/>
  <c r="A50" i="58"/>
  <c r="D50" i="58"/>
  <c r="F50" i="58"/>
  <c r="A51" i="58"/>
  <c r="D51" i="58"/>
  <c r="A52" i="58"/>
  <c r="D52" i="58"/>
  <c r="F52" i="58"/>
  <c r="A53" i="58"/>
  <c r="D53" i="58"/>
  <c r="F53" i="58"/>
  <c r="A54" i="58"/>
  <c r="D54" i="58"/>
  <c r="F54" i="58"/>
  <c r="A55" i="58"/>
  <c r="D55" i="58"/>
  <c r="A56" i="58"/>
  <c r="D56" i="58"/>
  <c r="F56" i="58"/>
  <c r="A57" i="58"/>
  <c r="D57" i="58"/>
  <c r="F57" i="58"/>
  <c r="A58" i="58"/>
  <c r="D58" i="58"/>
  <c r="F58" i="58"/>
  <c r="A59" i="58"/>
  <c r="D59" i="58"/>
  <c r="A60" i="58"/>
  <c r="D60" i="58"/>
  <c r="F60" i="58"/>
  <c r="A61" i="58"/>
  <c r="D61" i="58"/>
  <c r="A62" i="58"/>
  <c r="D62" i="58"/>
  <c r="A63" i="58"/>
  <c r="D63" i="58"/>
  <c r="A64" i="58"/>
  <c r="F64" i="58"/>
  <c r="A65" i="58"/>
  <c r="F65" i="58"/>
  <c r="A66" i="58"/>
  <c r="F66" i="58"/>
  <c r="A67" i="58"/>
  <c r="A68" i="58"/>
  <c r="F68" i="58"/>
  <c r="A69" i="58"/>
  <c r="F69" i="58"/>
  <c r="A70" i="58"/>
  <c r="A71" i="58"/>
  <c r="A72" i="58"/>
  <c r="A73" i="58"/>
  <c r="A74" i="58"/>
  <c r="F74" i="58"/>
  <c r="A75" i="58"/>
  <c r="A76" i="58"/>
  <c r="F76" i="58"/>
  <c r="A77" i="58"/>
  <c r="A78" i="58"/>
  <c r="A79" i="58"/>
  <c r="A80" i="58"/>
  <c r="A81" i="58"/>
  <c r="A82" i="58"/>
  <c r="A83" i="58"/>
  <c r="A84" i="58"/>
  <c r="A85" i="58"/>
  <c r="A86" i="58"/>
  <c r="A87" i="58"/>
  <c r="A88" i="58"/>
  <c r="A89" i="58"/>
  <c r="A90" i="58"/>
  <c r="A91" i="58"/>
  <c r="A92" i="58"/>
  <c r="A93" i="58"/>
  <c r="A94" i="58"/>
  <c r="A95" i="58"/>
  <c r="A96" i="58"/>
  <c r="A97" i="58"/>
  <c r="A98" i="58"/>
  <c r="A99" i="58"/>
  <c r="A100" i="58"/>
  <c r="A101" i="58"/>
  <c r="A102" i="58"/>
  <c r="A103" i="58"/>
  <c r="A104" i="58"/>
  <c r="A105" i="58"/>
  <c r="A106" i="58"/>
  <c r="A107" i="58"/>
  <c r="A108" i="58"/>
  <c r="A109" i="58"/>
  <c r="A110" i="58"/>
  <c r="A111" i="58"/>
  <c r="A112" i="58"/>
  <c r="A113" i="58"/>
  <c r="A114" i="58"/>
  <c r="A115" i="58"/>
  <c r="A116" i="58"/>
  <c r="A117" i="58"/>
  <c r="A118" i="58"/>
  <c r="A119" i="58"/>
  <c r="A120" i="58"/>
  <c r="A121" i="58"/>
  <c r="A122" i="58"/>
  <c r="A123" i="58"/>
  <c r="A124" i="58"/>
  <c r="A125" i="58"/>
  <c r="A126" i="58"/>
  <c r="A127" i="58"/>
  <c r="A128" i="58"/>
  <c r="A129" i="58"/>
  <c r="A130" i="58"/>
  <c r="A131" i="58"/>
  <c r="A132" i="58"/>
  <c r="A133" i="58"/>
  <c r="A134" i="58"/>
  <c r="A135" i="58"/>
  <c r="A136" i="58"/>
  <c r="A137" i="58"/>
  <c r="A138" i="58"/>
  <c r="A139" i="58"/>
  <c r="A140" i="58"/>
  <c r="A141" i="58"/>
  <c r="A142" i="58"/>
  <c r="A143" i="58"/>
  <c r="A144" i="58"/>
  <c r="A145" i="58"/>
  <c r="A146" i="58"/>
  <c r="A147" i="58"/>
  <c r="A148" i="58"/>
  <c r="A149" i="58"/>
  <c r="A150" i="58"/>
  <c r="A151" i="58"/>
  <c r="A152" i="58"/>
  <c r="A153" i="58"/>
  <c r="A154" i="58"/>
  <c r="A155" i="58"/>
  <c r="A156" i="58"/>
  <c r="A157" i="58"/>
  <c r="A158" i="58"/>
  <c r="A159" i="58"/>
  <c r="A160" i="58"/>
  <c r="A161" i="58"/>
  <c r="A162" i="58"/>
  <c r="A163" i="58"/>
  <c r="A164" i="58"/>
  <c r="A165" i="58"/>
  <c r="A166" i="58"/>
  <c r="A167" i="58"/>
  <c r="A168" i="58"/>
  <c r="A169" i="58"/>
  <c r="A170" i="58"/>
  <c r="A171" i="58"/>
  <c r="A172" i="58"/>
  <c r="A173" i="58"/>
  <c r="A174" i="58"/>
  <c r="A175" i="58"/>
  <c r="A176" i="58"/>
  <c r="A177" i="58"/>
  <c r="A178" i="58"/>
  <c r="A179" i="58"/>
  <c r="A180" i="58"/>
  <c r="A181" i="58"/>
  <c r="A182" i="58"/>
  <c r="A183" i="58"/>
  <c r="A184" i="58"/>
  <c r="A185" i="58"/>
  <c r="A186" i="58"/>
  <c r="A187" i="58"/>
  <c r="A188" i="58"/>
  <c r="A189" i="58"/>
  <c r="A190" i="58"/>
  <c r="A191" i="58"/>
  <c r="A192" i="58"/>
  <c r="A193" i="58"/>
  <c r="A194" i="58"/>
  <c r="A195" i="58"/>
  <c r="A196" i="58"/>
  <c r="A197" i="58"/>
  <c r="A198" i="58"/>
  <c r="A199" i="58"/>
  <c r="A200" i="58"/>
  <c r="A201" i="58"/>
  <c r="A202" i="58"/>
  <c r="A203" i="58"/>
  <c r="A204" i="58"/>
  <c r="A205" i="58"/>
  <c r="A206" i="58"/>
  <c r="A207" i="58"/>
  <c r="A208" i="58"/>
  <c r="A209" i="58"/>
  <c r="A210" i="58"/>
  <c r="A211" i="58"/>
  <c r="A212" i="58"/>
  <c r="A213" i="58"/>
  <c r="A214" i="58"/>
  <c r="A215" i="58"/>
  <c r="A216" i="58"/>
  <c r="A217" i="58"/>
  <c r="A218" i="58"/>
  <c r="A219" i="58"/>
  <c r="A220" i="58"/>
  <c r="A221" i="58"/>
  <c r="A222" i="58"/>
  <c r="A223" i="58"/>
  <c r="A224" i="58"/>
  <c r="A225" i="58"/>
  <c r="A226" i="58"/>
  <c r="A227" i="58"/>
  <c r="A228" i="58"/>
  <c r="A229" i="58"/>
  <c r="A230" i="58"/>
  <c r="A231" i="58"/>
  <c r="A232" i="58"/>
  <c r="A233" i="58"/>
  <c r="A234" i="58"/>
  <c r="A235" i="58"/>
  <c r="A236" i="58"/>
  <c r="A237" i="58"/>
  <c r="A238" i="58"/>
  <c r="A239" i="58"/>
  <c r="A240" i="58"/>
  <c r="A241" i="58"/>
  <c r="A242" i="58"/>
  <c r="A243" i="58"/>
  <c r="A244" i="58"/>
  <c r="A245" i="58"/>
  <c r="A246" i="58"/>
  <c r="A247" i="58"/>
  <c r="A248" i="58"/>
  <c r="A249" i="58"/>
  <c r="A250" i="58"/>
  <c r="A251" i="58"/>
  <c r="A252" i="58"/>
  <c r="A253" i="58"/>
  <c r="A254" i="58"/>
  <c r="A255" i="58"/>
  <c r="A256" i="58"/>
  <c r="A257" i="58"/>
  <c r="A258" i="58"/>
  <c r="A259" i="58"/>
  <c r="A260" i="58"/>
  <c r="A261" i="58"/>
  <c r="A262" i="58"/>
  <c r="A263" i="58"/>
  <c r="A264" i="58"/>
  <c r="A265" i="58"/>
  <c r="A266" i="58"/>
  <c r="A267" i="58"/>
  <c r="A268" i="58"/>
  <c r="A269" i="58"/>
  <c r="A270" i="58"/>
  <c r="A271" i="58"/>
  <c r="A272" i="58"/>
  <c r="A273" i="58"/>
  <c r="A274" i="58"/>
  <c r="A275" i="58"/>
  <c r="A276" i="58"/>
  <c r="A277" i="58"/>
  <c r="A278" i="58"/>
  <c r="A279" i="58"/>
  <c r="A280" i="58"/>
  <c r="A281" i="58"/>
  <c r="A282" i="58"/>
  <c r="A283" i="58"/>
  <c r="A284" i="58"/>
  <c r="A285" i="58"/>
  <c r="A286" i="58"/>
  <c r="A287" i="58"/>
  <c r="A288" i="58"/>
  <c r="A289" i="58"/>
  <c r="A290" i="58"/>
  <c r="A291" i="58"/>
  <c r="A292" i="58"/>
  <c r="A293" i="58"/>
  <c r="A294" i="58"/>
  <c r="A295" i="58"/>
  <c r="A296" i="58"/>
  <c r="A297" i="58"/>
  <c r="A298" i="58"/>
  <c r="A299" i="58"/>
  <c r="A300" i="58"/>
  <c r="A301" i="58"/>
  <c r="A302" i="58"/>
  <c r="A303" i="58"/>
  <c r="A304" i="58"/>
  <c r="A305" i="58"/>
  <c r="A306" i="58"/>
  <c r="A307" i="58"/>
  <c r="A308" i="58"/>
  <c r="A309" i="58"/>
  <c r="A310" i="58"/>
  <c r="A311" i="58"/>
  <c r="A312" i="58"/>
  <c r="A313" i="58"/>
  <c r="A314" i="58"/>
  <c r="A315" i="58"/>
  <c r="A316" i="58"/>
  <c r="A317" i="58"/>
  <c r="A318" i="58"/>
  <c r="A319" i="58"/>
  <c r="A320" i="58"/>
  <c r="A321" i="58"/>
  <c r="A322" i="58"/>
  <c r="A323" i="58"/>
  <c r="A324" i="58"/>
  <c r="A325" i="58"/>
  <c r="A326" i="58"/>
  <c r="A327" i="58"/>
  <c r="A328" i="58"/>
  <c r="A329" i="58"/>
  <c r="A330" i="58"/>
  <c r="A331" i="58"/>
  <c r="A332" i="58"/>
  <c r="A333" i="58"/>
  <c r="A334" i="58"/>
  <c r="A335" i="58"/>
  <c r="A336" i="58"/>
  <c r="A337" i="58"/>
  <c r="A338" i="58"/>
  <c r="A339" i="58"/>
  <c r="A340" i="58"/>
  <c r="A341" i="58"/>
  <c r="A342" i="58"/>
  <c r="A343" i="58"/>
  <c r="A344" i="58"/>
  <c r="A345" i="58"/>
  <c r="A346" i="58"/>
  <c r="A347" i="58"/>
  <c r="A348" i="58"/>
  <c r="C3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A2" i="56"/>
  <c r="B2" i="56"/>
  <c r="C2" i="56"/>
  <c r="D2" i="56"/>
  <c r="E2" i="56"/>
  <c r="F2" i="56"/>
  <c r="A4" i="56"/>
  <c r="A5" i="56"/>
  <c r="A6" i="56"/>
  <c r="A7" i="56"/>
  <c r="A8" i="56"/>
  <c r="A9" i="56"/>
  <c r="A10" i="56"/>
  <c r="A11" i="56"/>
  <c r="A12" i="56"/>
  <c r="A13" i="56"/>
  <c r="A14" i="56"/>
  <c r="A15" i="56"/>
  <c r="A16" i="56"/>
  <c r="A17" i="56"/>
  <c r="A18" i="56"/>
  <c r="A19" i="56"/>
  <c r="A20" i="56"/>
  <c r="A21" i="56"/>
  <c r="A22" i="56"/>
  <c r="A23" i="56"/>
  <c r="A24" i="56"/>
  <c r="A25" i="56"/>
  <c r="A26" i="56"/>
  <c r="A27" i="56"/>
  <c r="A28" i="56"/>
  <c r="A29" i="56"/>
  <c r="A30" i="56"/>
  <c r="A31" i="56"/>
  <c r="A32" i="56"/>
  <c r="A33" i="56"/>
  <c r="A34" i="56"/>
  <c r="A35" i="56"/>
  <c r="A36" i="56"/>
  <c r="A37" i="56"/>
  <c r="A38" i="56"/>
  <c r="A39" i="56"/>
  <c r="A40" i="56"/>
  <c r="A41" i="56"/>
  <c r="A42" i="56"/>
  <c r="A43" i="56"/>
  <c r="A44" i="56"/>
  <c r="A45" i="56"/>
  <c r="A46" i="56"/>
  <c r="A47" i="56"/>
  <c r="A48" i="56"/>
  <c r="A49" i="56"/>
  <c r="A50" i="56"/>
  <c r="A51" i="56"/>
  <c r="A52" i="56"/>
  <c r="A53" i="56"/>
  <c r="A54" i="56"/>
  <c r="A55" i="56"/>
  <c r="A56" i="56"/>
  <c r="A57" i="56"/>
  <c r="A58" i="56"/>
  <c r="A59" i="56"/>
  <c r="A60" i="56"/>
  <c r="A61" i="56"/>
  <c r="A62" i="56"/>
  <c r="A63" i="56"/>
  <c r="A64" i="56"/>
  <c r="A65" i="56"/>
  <c r="A66" i="56"/>
  <c r="A67" i="56"/>
  <c r="A68" i="56"/>
  <c r="A69" i="56"/>
  <c r="A70" i="56"/>
  <c r="A71" i="56"/>
  <c r="A72" i="56"/>
  <c r="A73" i="56"/>
  <c r="A74" i="56"/>
  <c r="A75" i="56"/>
  <c r="A76" i="56"/>
  <c r="A77" i="56"/>
  <c r="A78" i="56"/>
  <c r="A79" i="56"/>
  <c r="A80" i="56"/>
  <c r="A81" i="56"/>
  <c r="A82" i="56"/>
  <c r="A83" i="56"/>
  <c r="A84" i="56"/>
  <c r="A85" i="56"/>
  <c r="A86" i="56"/>
  <c r="A87" i="56"/>
  <c r="A88" i="56"/>
  <c r="A89" i="56"/>
  <c r="A90" i="56"/>
  <c r="A91" i="56"/>
  <c r="A92" i="56"/>
  <c r="A93" i="56"/>
  <c r="A94" i="56"/>
  <c r="A95" i="56"/>
  <c r="A96" i="56"/>
  <c r="A97" i="56"/>
  <c r="A98" i="56"/>
  <c r="A99" i="56"/>
  <c r="A100" i="56"/>
  <c r="A101" i="56"/>
  <c r="A102" i="56"/>
  <c r="A103" i="56"/>
  <c r="A104" i="56"/>
  <c r="A105" i="56"/>
  <c r="A106" i="56"/>
  <c r="A107" i="56"/>
  <c r="A108" i="56"/>
  <c r="A109" i="56"/>
  <c r="A110" i="56"/>
  <c r="A111" i="56"/>
  <c r="A112" i="56"/>
  <c r="A113" i="56"/>
  <c r="A114" i="56"/>
  <c r="A115" i="56"/>
  <c r="A116" i="56"/>
  <c r="A117" i="56"/>
  <c r="A118" i="56"/>
  <c r="A119" i="56"/>
  <c r="A120" i="56"/>
  <c r="A121" i="56"/>
  <c r="A122" i="56"/>
  <c r="A123" i="56"/>
  <c r="A124" i="56"/>
  <c r="A125" i="56"/>
  <c r="A126" i="56"/>
  <c r="A127" i="56"/>
  <c r="A128" i="56"/>
  <c r="A129" i="56"/>
  <c r="A130" i="56"/>
  <c r="A131" i="56"/>
  <c r="A132" i="56"/>
  <c r="A133" i="56"/>
  <c r="A134" i="56"/>
  <c r="A135" i="56"/>
  <c r="A136" i="56"/>
  <c r="A137" i="56"/>
  <c r="A138" i="56"/>
  <c r="A139" i="56"/>
  <c r="A140" i="56"/>
  <c r="A141" i="56"/>
  <c r="A142" i="56"/>
  <c r="A143" i="56"/>
  <c r="A144" i="56"/>
  <c r="A145" i="56"/>
  <c r="A146" i="56"/>
  <c r="A147" i="56"/>
  <c r="A148" i="56"/>
  <c r="A149" i="56"/>
  <c r="A150" i="56"/>
  <c r="A151" i="56"/>
  <c r="A152" i="56"/>
  <c r="A153" i="56"/>
  <c r="A154" i="56"/>
  <c r="A155" i="56"/>
  <c r="A156" i="56"/>
  <c r="A157" i="56"/>
  <c r="A158" i="56"/>
  <c r="A159" i="56"/>
  <c r="A160" i="56"/>
  <c r="A161" i="56"/>
  <c r="A162" i="56"/>
  <c r="A163" i="56"/>
  <c r="A164" i="56"/>
  <c r="A165" i="56"/>
  <c r="A166" i="56"/>
  <c r="A167" i="56"/>
  <c r="A168" i="56"/>
  <c r="A169" i="56"/>
  <c r="A170" i="56"/>
  <c r="A171" i="56"/>
  <c r="A172" i="56"/>
  <c r="A173" i="56"/>
  <c r="A174" i="56"/>
  <c r="A175" i="56"/>
  <c r="A176" i="56"/>
  <c r="A177" i="56"/>
  <c r="A178" i="56"/>
  <c r="A179" i="56"/>
  <c r="A180" i="56"/>
  <c r="A181" i="56"/>
  <c r="A182" i="56"/>
  <c r="A183" i="56"/>
  <c r="A184" i="56"/>
  <c r="A185" i="56"/>
  <c r="A186" i="56"/>
  <c r="A187" i="56"/>
  <c r="A188" i="56"/>
  <c r="A189" i="56"/>
  <c r="A190" i="56"/>
  <c r="A191" i="56"/>
  <c r="A192" i="56"/>
  <c r="A193" i="56"/>
  <c r="A194" i="56"/>
  <c r="A195" i="56"/>
  <c r="A196" i="56"/>
  <c r="A197" i="56"/>
  <c r="A198" i="56"/>
  <c r="A199" i="56"/>
  <c r="A200" i="56"/>
  <c r="A201" i="56"/>
  <c r="A202" i="56"/>
  <c r="A203" i="56"/>
  <c r="A204" i="56"/>
  <c r="A205" i="56"/>
  <c r="A206" i="56"/>
  <c r="A207" i="56"/>
  <c r="A208" i="56"/>
  <c r="A209" i="56"/>
  <c r="A210" i="56"/>
  <c r="A211" i="56"/>
  <c r="A212" i="56"/>
  <c r="A213" i="56"/>
  <c r="A214" i="56"/>
  <c r="A215" i="56"/>
  <c r="A216" i="56"/>
  <c r="A217" i="56"/>
  <c r="A218" i="56"/>
  <c r="A219" i="56"/>
  <c r="A220" i="56"/>
  <c r="A221" i="56"/>
  <c r="A222" i="56"/>
  <c r="A223" i="56"/>
  <c r="A224" i="56"/>
  <c r="A225" i="56"/>
  <c r="A226" i="56"/>
  <c r="A227" i="56"/>
  <c r="A228" i="56"/>
  <c r="A229" i="56"/>
  <c r="A230" i="56"/>
  <c r="A231" i="56"/>
  <c r="A232" i="56"/>
  <c r="A233" i="56"/>
  <c r="A234" i="56"/>
  <c r="A235" i="56"/>
  <c r="A236" i="56"/>
  <c r="A237" i="56"/>
  <c r="A238" i="56"/>
  <c r="A239" i="56"/>
  <c r="A240" i="56"/>
  <c r="A241" i="56"/>
  <c r="A242" i="56"/>
  <c r="A243" i="56"/>
  <c r="A244" i="56"/>
  <c r="A245" i="56"/>
  <c r="A246" i="56"/>
  <c r="A247" i="56"/>
  <c r="A248" i="56"/>
  <c r="A249" i="56"/>
  <c r="A250" i="56"/>
  <c r="A251" i="56"/>
  <c r="A252" i="56"/>
  <c r="A253" i="56"/>
  <c r="A254" i="56"/>
  <c r="A255" i="56"/>
  <c r="A256" i="56"/>
  <c r="A257" i="56"/>
  <c r="A258" i="56"/>
  <c r="A259" i="56"/>
  <c r="A260" i="56"/>
  <c r="A261" i="56"/>
  <c r="A262" i="56"/>
  <c r="A263" i="56"/>
  <c r="A264" i="56"/>
  <c r="A265" i="56"/>
  <c r="A266" i="56"/>
  <c r="A267" i="56"/>
  <c r="A268" i="56"/>
  <c r="A269" i="56"/>
  <c r="A270" i="56"/>
  <c r="A271" i="56"/>
  <c r="A272" i="56"/>
  <c r="A273" i="56"/>
  <c r="A274" i="56"/>
  <c r="A275" i="56"/>
  <c r="A276" i="56"/>
  <c r="A277" i="56"/>
  <c r="A278" i="56"/>
  <c r="A279" i="56"/>
  <c r="A280" i="56"/>
  <c r="A281" i="56"/>
  <c r="A282" i="56"/>
  <c r="A283" i="56"/>
  <c r="A284" i="56"/>
  <c r="A285" i="56"/>
  <c r="A286" i="56"/>
  <c r="A287" i="56"/>
  <c r="A288" i="56"/>
  <c r="A289" i="56"/>
  <c r="A290" i="56"/>
  <c r="A291" i="56"/>
  <c r="A292" i="56"/>
  <c r="A293" i="56"/>
  <c r="A294" i="56"/>
  <c r="A295" i="56"/>
  <c r="A296" i="56"/>
  <c r="A297" i="56"/>
  <c r="A298" i="56"/>
  <c r="A299" i="56"/>
  <c r="A300" i="56"/>
  <c r="A301" i="56"/>
  <c r="A302" i="56"/>
  <c r="A303" i="56"/>
  <c r="A304" i="56"/>
  <c r="A305" i="56"/>
  <c r="A306" i="56"/>
  <c r="A307" i="56"/>
  <c r="A308" i="56"/>
  <c r="A309" i="56"/>
  <c r="A310" i="56"/>
  <c r="A311" i="56"/>
  <c r="A312" i="56"/>
  <c r="A313" i="56"/>
  <c r="A314" i="56"/>
  <c r="A315" i="56"/>
  <c r="A316" i="56"/>
  <c r="A317" i="56"/>
  <c r="A318" i="56"/>
  <c r="A319" i="56"/>
  <c r="A320" i="56"/>
  <c r="A321" i="56"/>
  <c r="A322" i="56"/>
  <c r="A323" i="56"/>
  <c r="A324" i="56"/>
  <c r="A325" i="56"/>
  <c r="A326" i="56"/>
  <c r="A327" i="56"/>
  <c r="A328" i="56"/>
  <c r="A329" i="56"/>
  <c r="A330" i="56"/>
  <c r="A331" i="56"/>
  <c r="A332" i="56"/>
  <c r="A333" i="56"/>
  <c r="A334" i="56"/>
  <c r="A335" i="56"/>
  <c r="A336" i="56"/>
  <c r="A337" i="56"/>
  <c r="A338" i="56"/>
  <c r="A339" i="56"/>
  <c r="A340" i="56"/>
  <c r="A2" i="55"/>
  <c r="A3" i="55"/>
  <c r="T3" i="55"/>
  <c r="U3" i="55"/>
  <c r="V3" i="55"/>
  <c r="W3" i="55"/>
  <c r="X3" i="55"/>
  <c r="A4" i="55"/>
  <c r="T4" i="55"/>
  <c r="U4" i="55"/>
  <c r="V4" i="55"/>
  <c r="W4" i="55"/>
  <c r="X4" i="55"/>
  <c r="A5" i="55"/>
  <c r="T5" i="55"/>
  <c r="AA5" i="55" s="1"/>
  <c r="U5" i="55"/>
  <c r="V5" i="55"/>
  <c r="W5" i="55"/>
  <c r="X5" i="55"/>
  <c r="A6" i="55"/>
  <c r="T6" i="55"/>
  <c r="U6" i="55"/>
  <c r="V6" i="55"/>
  <c r="W6" i="55"/>
  <c r="X6" i="55"/>
  <c r="AB6" i="55"/>
  <c r="AD6" i="55"/>
  <c r="A7" i="55"/>
  <c r="T7" i="55"/>
  <c r="U7" i="55"/>
  <c r="V7" i="55"/>
  <c r="W7" i="55"/>
  <c r="X7" i="55"/>
  <c r="A8" i="55"/>
  <c r="T8" i="55"/>
  <c r="U8" i="55"/>
  <c r="V8" i="55"/>
  <c r="W8" i="55"/>
  <c r="X8" i="55"/>
  <c r="A9" i="55"/>
  <c r="T9" i="55"/>
  <c r="U9" i="55"/>
  <c r="V9" i="55"/>
  <c r="W9" i="55"/>
  <c r="X9" i="55"/>
  <c r="AA9" i="55"/>
  <c r="A10" i="55"/>
  <c r="T10" i="55"/>
  <c r="U10" i="55"/>
  <c r="V10" i="55"/>
  <c r="W10" i="55"/>
  <c r="AD10" i="55" s="1"/>
  <c r="X10" i="55"/>
  <c r="AA10" i="55"/>
  <c r="AB10" i="55"/>
  <c r="A11" i="55"/>
  <c r="N11" i="55"/>
  <c r="C12" i="56" s="1"/>
  <c r="O11" i="55"/>
  <c r="D12" i="56" s="1"/>
  <c r="T11" i="55"/>
  <c r="U11" i="55"/>
  <c r="V11" i="55"/>
  <c r="W11" i="55"/>
  <c r="X11" i="55"/>
  <c r="AD11" i="55"/>
  <c r="AE11" i="55"/>
  <c r="A12" i="55"/>
  <c r="T12" i="55"/>
  <c r="U12" i="55"/>
  <c r="V12" i="55"/>
  <c r="W12" i="55"/>
  <c r="X12" i="55"/>
  <c r="A13" i="55"/>
  <c r="T13" i="55"/>
  <c r="U13" i="55"/>
  <c r="V13" i="55"/>
  <c r="W13" i="55"/>
  <c r="X13" i="55"/>
  <c r="A14" i="55"/>
  <c r="T14" i="55"/>
  <c r="U14" i="55"/>
  <c r="V14" i="55"/>
  <c r="AC14" i="55" s="1"/>
  <c r="W14" i="55"/>
  <c r="X14" i="55"/>
  <c r="A15" i="55"/>
  <c r="T15" i="55"/>
  <c r="U15" i="55"/>
  <c r="V15" i="55"/>
  <c r="W15" i="55"/>
  <c r="X15" i="55"/>
  <c r="T16" i="55"/>
  <c r="U16" i="55"/>
  <c r="V16" i="55"/>
  <c r="W16" i="55"/>
  <c r="X16" i="55"/>
  <c r="T17" i="55"/>
  <c r="U17" i="55"/>
  <c r="V17" i="55"/>
  <c r="W17" i="55"/>
  <c r="X17" i="55"/>
  <c r="AC17" i="55"/>
  <c r="M18" i="55"/>
  <c r="B19" i="56" s="1"/>
  <c r="N18" i="55"/>
  <c r="C19" i="56" s="1"/>
  <c r="T18" i="55"/>
  <c r="U18" i="55"/>
  <c r="V18" i="55"/>
  <c r="W18" i="55"/>
  <c r="X18" i="55"/>
  <c r="AB18" i="55"/>
  <c r="AD18" i="55"/>
  <c r="AE18" i="55"/>
  <c r="T19" i="55"/>
  <c r="U19" i="55"/>
  <c r="AB19" i="55" s="1"/>
  <c r="V19" i="55"/>
  <c r="W19" i="55"/>
  <c r="X19" i="55"/>
  <c r="AA19" i="55"/>
  <c r="T20" i="55"/>
  <c r="U20" i="55"/>
  <c r="V20" i="55"/>
  <c r="W20" i="55"/>
  <c r="X20" i="55"/>
  <c r="M21" i="55"/>
  <c r="B22" i="56" s="1"/>
  <c r="T21" i="55"/>
  <c r="U21" i="55"/>
  <c r="AB21" i="55" s="1"/>
  <c r="V21" i="55"/>
  <c r="AC21" i="55" s="1"/>
  <c r="W21" i="55"/>
  <c r="X21" i="55"/>
  <c r="AA21" i="55"/>
  <c r="O22" i="55"/>
  <c r="D23" i="56" s="1"/>
  <c r="T22" i="55"/>
  <c r="U22" i="55"/>
  <c r="V22" i="55"/>
  <c r="W22" i="55"/>
  <c r="X22" i="55"/>
  <c r="AB22" i="55"/>
  <c r="AC22" i="55"/>
  <c r="T23" i="55"/>
  <c r="U23" i="55"/>
  <c r="V23" i="55"/>
  <c r="W23" i="55"/>
  <c r="X23" i="55"/>
  <c r="AE23" i="55"/>
  <c r="T24" i="55"/>
  <c r="U24" i="55"/>
  <c r="AB24" i="55" s="1"/>
  <c r="V24" i="55"/>
  <c r="W24" i="55"/>
  <c r="X24" i="55"/>
  <c r="AC24" i="55"/>
  <c r="P25" i="55"/>
  <c r="E26" i="56" s="1"/>
  <c r="T25" i="55"/>
  <c r="U25" i="55"/>
  <c r="V25" i="55"/>
  <c r="W25" i="55"/>
  <c r="X25" i="55"/>
  <c r="AA25" i="55"/>
  <c r="Q26" i="55"/>
  <c r="F27" i="56" s="1"/>
  <c r="T26" i="55"/>
  <c r="U26" i="55"/>
  <c r="V26" i="55"/>
  <c r="W26" i="55"/>
  <c r="X26" i="55"/>
  <c r="M27" i="55"/>
  <c r="B28" i="56" s="1"/>
  <c r="T27" i="55"/>
  <c r="U27" i="55"/>
  <c r="AB27" i="55" s="1"/>
  <c r="V27" i="55"/>
  <c r="AC27" i="55" s="1"/>
  <c r="W27" i="55"/>
  <c r="X27" i="55"/>
  <c r="AA27" i="55"/>
  <c r="O28" i="55"/>
  <c r="D29" i="56" s="1"/>
  <c r="T28" i="55"/>
  <c r="U28" i="55"/>
  <c r="V28" i="55"/>
  <c r="W28" i="55"/>
  <c r="X28" i="55"/>
  <c r="AC28" i="55"/>
  <c r="T29" i="55"/>
  <c r="U29" i="55"/>
  <c r="V29" i="55"/>
  <c r="W29" i="55"/>
  <c r="X29" i="55"/>
  <c r="T30" i="55"/>
  <c r="U30" i="55"/>
  <c r="AB30" i="55" s="1"/>
  <c r="V30" i="55"/>
  <c r="AC30" i="55" s="1"/>
  <c r="W30" i="55"/>
  <c r="X30" i="55"/>
  <c r="N31" i="55"/>
  <c r="T31" i="55"/>
  <c r="U31" i="55"/>
  <c r="V31" i="55"/>
  <c r="W31" i="55"/>
  <c r="X31" i="55"/>
  <c r="AA31" i="55"/>
  <c r="T32" i="55"/>
  <c r="U32" i="55"/>
  <c r="V32" i="55"/>
  <c r="W32" i="55"/>
  <c r="X32" i="55"/>
  <c r="AC32" i="55"/>
  <c r="AD32" i="55"/>
  <c r="T33" i="55"/>
  <c r="AA33" i="55" s="1"/>
  <c r="U33" i="55"/>
  <c r="V33" i="55"/>
  <c r="W33" i="55"/>
  <c r="X33" i="55"/>
  <c r="T34" i="55"/>
  <c r="U34" i="55"/>
  <c r="V34" i="55"/>
  <c r="W34" i="55"/>
  <c r="AD34" i="55" s="1"/>
  <c r="X34" i="55"/>
  <c r="AE34" i="55" s="1"/>
  <c r="T35" i="55"/>
  <c r="U35" i="55"/>
  <c r="V35" i="55"/>
  <c r="W35" i="55"/>
  <c r="X35" i="55"/>
  <c r="AD35" i="55"/>
  <c r="T36" i="55"/>
  <c r="AA36" i="55" s="1"/>
  <c r="U36" i="55"/>
  <c r="V36" i="55"/>
  <c r="W36" i="55"/>
  <c r="X36" i="55"/>
  <c r="T37" i="55"/>
  <c r="U37" i="55"/>
  <c r="V37" i="55"/>
  <c r="W37" i="55"/>
  <c r="AD37" i="55" s="1"/>
  <c r="X37" i="55"/>
  <c r="AC37" i="55"/>
  <c r="T38" i="55"/>
  <c r="U38" i="55"/>
  <c r="V38" i="55"/>
  <c r="W38" i="55"/>
  <c r="X38" i="55"/>
  <c r="T39" i="55"/>
  <c r="U39" i="55"/>
  <c r="V39" i="55"/>
  <c r="W39" i="55"/>
  <c r="X39" i="55"/>
  <c r="T40" i="55"/>
  <c r="U40" i="55"/>
  <c r="V40" i="55"/>
  <c r="W40" i="55"/>
  <c r="X40" i="55"/>
  <c r="AE40" i="55" s="1"/>
  <c r="T41" i="55"/>
  <c r="U41" i="55"/>
  <c r="V41" i="55"/>
  <c r="W41" i="55"/>
  <c r="X41" i="55"/>
  <c r="T42" i="55"/>
  <c r="U42" i="55"/>
  <c r="V42" i="55"/>
  <c r="W42" i="55"/>
  <c r="X42" i="55"/>
  <c r="AA42" i="55"/>
  <c r="M43" i="55"/>
  <c r="N43" i="55"/>
  <c r="T43" i="55"/>
  <c r="U43" i="55"/>
  <c r="V43" i="55"/>
  <c r="W43" i="55"/>
  <c r="AD43" i="55" s="1"/>
  <c r="X43" i="55"/>
  <c r="AA43" i="55"/>
  <c r="AE43" i="55"/>
  <c r="T44" i="55"/>
  <c r="U44" i="55"/>
  <c r="V44" i="55"/>
  <c r="W44" i="55"/>
  <c r="X44" i="55"/>
  <c r="N45" i="55"/>
  <c r="T45" i="55"/>
  <c r="U45" i="55"/>
  <c r="V45" i="55"/>
  <c r="W45" i="55"/>
  <c r="X45" i="55"/>
  <c r="AB45" i="55"/>
  <c r="T46" i="55"/>
  <c r="U46" i="55"/>
  <c r="V46" i="55"/>
  <c r="AC46" i="55" s="1"/>
  <c r="W46" i="55"/>
  <c r="X46" i="55"/>
  <c r="T47" i="55"/>
  <c r="U47" i="55"/>
  <c r="V47" i="55"/>
  <c r="W47" i="55"/>
  <c r="X47" i="55"/>
  <c r="T48" i="55"/>
  <c r="U48" i="55"/>
  <c r="V48" i="55"/>
  <c r="W48" i="55"/>
  <c r="X48" i="55"/>
  <c r="T49" i="55"/>
  <c r="U49" i="55"/>
  <c r="V49" i="55"/>
  <c r="W49" i="55"/>
  <c r="X49" i="55"/>
  <c r="T50" i="55"/>
  <c r="U50" i="55"/>
  <c r="V50" i="55"/>
  <c r="W50" i="55"/>
  <c r="X50" i="55"/>
  <c r="T51" i="55"/>
  <c r="U51" i="55"/>
  <c r="V51" i="55"/>
  <c r="W51" i="55"/>
  <c r="X51" i="55"/>
  <c r="T52" i="55"/>
  <c r="U52" i="55"/>
  <c r="V52" i="55"/>
  <c r="W52" i="55"/>
  <c r="X52" i="55"/>
  <c r="T53" i="55"/>
  <c r="U53" i="55"/>
  <c r="V53" i="55"/>
  <c r="W53" i="55"/>
  <c r="X53" i="55"/>
  <c r="AE53" i="55" s="1"/>
  <c r="AD53" i="55"/>
  <c r="T54" i="55"/>
  <c r="U54" i="55"/>
  <c r="V54" i="55"/>
  <c r="W54" i="55"/>
  <c r="X54" i="55"/>
  <c r="T55" i="55"/>
  <c r="U55" i="55"/>
  <c r="V55" i="55"/>
  <c r="W55" i="55"/>
  <c r="X55" i="55"/>
  <c r="O56" i="55"/>
  <c r="T56" i="55"/>
  <c r="U56" i="55"/>
  <c r="V56" i="55"/>
  <c r="W56" i="55"/>
  <c r="X56" i="55"/>
  <c r="AE56" i="55"/>
  <c r="O57" i="55"/>
  <c r="P57" i="55"/>
  <c r="T57" i="55"/>
  <c r="U57" i="55"/>
  <c r="V57" i="55"/>
  <c r="W57" i="55"/>
  <c r="X57" i="55"/>
  <c r="AE57" i="55" s="1"/>
  <c r="AC57" i="55"/>
  <c r="AD57" i="55"/>
  <c r="T58" i="55"/>
  <c r="U58" i="55"/>
  <c r="AB58" i="55" s="1"/>
  <c r="V58" i="55"/>
  <c r="W58" i="55"/>
  <c r="X58" i="55"/>
  <c r="AC58" i="55"/>
  <c r="T59" i="55"/>
  <c r="U59" i="55"/>
  <c r="V59" i="55"/>
  <c r="W59" i="55"/>
  <c r="X59" i="55"/>
  <c r="T60" i="55"/>
  <c r="U60" i="55"/>
  <c r="V60" i="55"/>
  <c r="W60" i="55"/>
  <c r="X60" i="55"/>
  <c r="AE60" i="55"/>
  <c r="T61" i="55"/>
  <c r="U61" i="55"/>
  <c r="V61" i="55"/>
  <c r="W61" i="55"/>
  <c r="X61" i="55"/>
  <c r="AA61" i="55"/>
  <c r="T62" i="55"/>
  <c r="U62" i="55"/>
  <c r="AB62" i="55" s="1"/>
  <c r="V62" i="55"/>
  <c r="W62" i="55"/>
  <c r="X62" i="55"/>
  <c r="AC62" i="55"/>
  <c r="T63" i="55"/>
  <c r="U63" i="55"/>
  <c r="V63" i="55"/>
  <c r="W63" i="55"/>
  <c r="X63" i="55"/>
  <c r="T64" i="55"/>
  <c r="U64" i="55"/>
  <c r="V64" i="55"/>
  <c r="W64" i="55"/>
  <c r="X64" i="55"/>
  <c r="T65" i="55"/>
  <c r="U65" i="55"/>
  <c r="V65" i="55"/>
  <c r="W65" i="55"/>
  <c r="X65" i="55"/>
  <c r="T66" i="55"/>
  <c r="U66" i="55"/>
  <c r="V66" i="55"/>
  <c r="W66" i="55"/>
  <c r="X66" i="55"/>
  <c r="T67" i="55"/>
  <c r="U67" i="55"/>
  <c r="V67" i="55"/>
  <c r="W67" i="55"/>
  <c r="X67" i="55"/>
  <c r="T68" i="55"/>
  <c r="U68" i="55"/>
  <c r="V68" i="55"/>
  <c r="W68" i="55"/>
  <c r="X68" i="55"/>
  <c r="AE68" i="55"/>
  <c r="T69" i="55"/>
  <c r="U69" i="55"/>
  <c r="V69" i="55"/>
  <c r="W69" i="55"/>
  <c r="X69" i="55"/>
  <c r="AE69" i="55"/>
  <c r="T70" i="55"/>
  <c r="U70" i="55"/>
  <c r="V70" i="55"/>
  <c r="W70" i="55"/>
  <c r="X70" i="55"/>
  <c r="T71" i="55"/>
  <c r="U71" i="55"/>
  <c r="V71" i="55"/>
  <c r="W71" i="55"/>
  <c r="X71" i="55"/>
  <c r="P72" i="55"/>
  <c r="T72" i="55"/>
  <c r="U72" i="55"/>
  <c r="V72" i="55"/>
  <c r="W72" i="55"/>
  <c r="X72" i="55"/>
  <c r="P73" i="55"/>
  <c r="T73" i="55"/>
  <c r="U73" i="55"/>
  <c r="V73" i="55"/>
  <c r="W73" i="55"/>
  <c r="X73" i="55"/>
  <c r="AE73" i="55" s="1"/>
  <c r="AD73" i="55"/>
  <c r="T74" i="55"/>
  <c r="U74" i="55"/>
  <c r="AB74" i="55" s="1"/>
  <c r="V74" i="55"/>
  <c r="AC74" i="55" s="1"/>
  <c r="W74" i="55"/>
  <c r="X74" i="55"/>
  <c r="T75" i="55"/>
  <c r="U75" i="55"/>
  <c r="V75" i="55"/>
  <c r="W75" i="55"/>
  <c r="X75" i="55"/>
  <c r="O76" i="55"/>
  <c r="T76" i="55"/>
  <c r="U76" i="55"/>
  <c r="V76" i="55"/>
  <c r="W76" i="55"/>
  <c r="X76" i="55"/>
  <c r="AC76" i="55"/>
  <c r="N77" i="55"/>
  <c r="T77" i="55"/>
  <c r="U77" i="55"/>
  <c r="V77" i="55"/>
  <c r="W77" i="55"/>
  <c r="X77" i="55"/>
  <c r="AB77" i="55"/>
  <c r="AC77" i="55"/>
  <c r="AE77" i="55"/>
  <c r="T78" i="55"/>
  <c r="U78" i="55"/>
  <c r="V78" i="55"/>
  <c r="W78" i="55"/>
  <c r="X78" i="55"/>
  <c r="AA78" i="55"/>
  <c r="M79" i="55"/>
  <c r="N79" i="55"/>
  <c r="O79" i="55"/>
  <c r="P79" i="55"/>
  <c r="Q79" i="55"/>
  <c r="AA79" i="55"/>
  <c r="AB79" i="55"/>
  <c r="AC79" i="55"/>
  <c r="AD79" i="55"/>
  <c r="AE79" i="55"/>
  <c r="M80" i="55"/>
  <c r="N80" i="55"/>
  <c r="O80" i="55"/>
  <c r="P80" i="55"/>
  <c r="Q80" i="55"/>
  <c r="AA80" i="55"/>
  <c r="AB80" i="55"/>
  <c r="AC80" i="55"/>
  <c r="AD80" i="55"/>
  <c r="AE80" i="55"/>
  <c r="M81" i="55"/>
  <c r="N81" i="55"/>
  <c r="O81" i="55"/>
  <c r="P81" i="55"/>
  <c r="Q81" i="55"/>
  <c r="AA81" i="55"/>
  <c r="AB81" i="55"/>
  <c r="AC81" i="55"/>
  <c r="AD81" i="55"/>
  <c r="AE81" i="55"/>
  <c r="M82" i="55"/>
  <c r="N82" i="55"/>
  <c r="O82" i="55"/>
  <c r="P82" i="55"/>
  <c r="Q82" i="55"/>
  <c r="AA82" i="55"/>
  <c r="AB82" i="55"/>
  <c r="AC82" i="55"/>
  <c r="AD82" i="55"/>
  <c r="AE82" i="55"/>
  <c r="M83" i="55"/>
  <c r="N83" i="55"/>
  <c r="O83" i="55"/>
  <c r="P83" i="55"/>
  <c r="Q83" i="55"/>
  <c r="AA83" i="55"/>
  <c r="AB83" i="55"/>
  <c r="AC83" i="55"/>
  <c r="AD83" i="55"/>
  <c r="AE83" i="55"/>
  <c r="M84" i="55"/>
  <c r="N84" i="55"/>
  <c r="O84" i="55"/>
  <c r="P84" i="55"/>
  <c r="Q84" i="55"/>
  <c r="AA84" i="55"/>
  <c r="AB84" i="55"/>
  <c r="AC84" i="55"/>
  <c r="AD84" i="55"/>
  <c r="AE84" i="55"/>
  <c r="M85" i="55"/>
  <c r="N85" i="55"/>
  <c r="O85" i="55"/>
  <c r="P85" i="55"/>
  <c r="Q85" i="55"/>
  <c r="AA85" i="55"/>
  <c r="AB85" i="55"/>
  <c r="AC85" i="55"/>
  <c r="AD85" i="55"/>
  <c r="AE85" i="55"/>
  <c r="M86" i="55"/>
  <c r="N86" i="55"/>
  <c r="O86" i="55"/>
  <c r="P86" i="55"/>
  <c r="Q86" i="55"/>
  <c r="AA86" i="55"/>
  <c r="AB86" i="55"/>
  <c r="AC86" i="55"/>
  <c r="AD86" i="55"/>
  <c r="AE86" i="55"/>
  <c r="M87" i="55"/>
  <c r="N87" i="55"/>
  <c r="O87" i="55"/>
  <c r="P87" i="55"/>
  <c r="Q87" i="55"/>
  <c r="AA87" i="55"/>
  <c r="AB87" i="55"/>
  <c r="AC87" i="55"/>
  <c r="AD87" i="55"/>
  <c r="AE87" i="55"/>
  <c r="M88" i="55"/>
  <c r="N88" i="55"/>
  <c r="O88" i="55"/>
  <c r="P88" i="55"/>
  <c r="Q88" i="55"/>
  <c r="AA88" i="55"/>
  <c r="AB88" i="55"/>
  <c r="AC88" i="55"/>
  <c r="AD88" i="55"/>
  <c r="AE88" i="55"/>
  <c r="M89" i="55"/>
  <c r="N89" i="55"/>
  <c r="O89" i="55"/>
  <c r="P89" i="55"/>
  <c r="Q89" i="55"/>
  <c r="AA89" i="55"/>
  <c r="AB89" i="55"/>
  <c r="AC89" i="55"/>
  <c r="AD89" i="55"/>
  <c r="AE89" i="55"/>
  <c r="M90" i="55"/>
  <c r="N90" i="55"/>
  <c r="O90" i="55"/>
  <c r="P90" i="55"/>
  <c r="Q90" i="55"/>
  <c r="AA90" i="55"/>
  <c r="AB90" i="55"/>
  <c r="AC90" i="55"/>
  <c r="AD90" i="55"/>
  <c r="AE90" i="55"/>
  <c r="M91" i="55"/>
  <c r="N91" i="55"/>
  <c r="O91" i="55"/>
  <c r="P91" i="55"/>
  <c r="Q91" i="55"/>
  <c r="AA91" i="55"/>
  <c r="M92" i="55"/>
  <c r="N92" i="55"/>
  <c r="O92" i="55"/>
  <c r="P92" i="55"/>
  <c r="Q92" i="55"/>
  <c r="AA92" i="55"/>
  <c r="M93" i="55"/>
  <c r="N93" i="55"/>
  <c r="O93" i="55"/>
  <c r="P93" i="55"/>
  <c r="Q93" i="55"/>
  <c r="AA93" i="55"/>
  <c r="M94" i="55"/>
  <c r="N94" i="55"/>
  <c r="O94" i="55"/>
  <c r="P94" i="55"/>
  <c r="Q94" i="55"/>
  <c r="AA94" i="55"/>
  <c r="M95" i="55"/>
  <c r="N95" i="55"/>
  <c r="O95" i="55"/>
  <c r="P95" i="55"/>
  <c r="Q95" i="55"/>
  <c r="AA95" i="55"/>
  <c r="M96" i="55"/>
  <c r="N96" i="55"/>
  <c r="O96" i="55"/>
  <c r="P96" i="55"/>
  <c r="Q96" i="55"/>
  <c r="AA96" i="55"/>
  <c r="M97" i="55"/>
  <c r="N97" i="55"/>
  <c r="O97" i="55"/>
  <c r="P97" i="55"/>
  <c r="Q97" i="55"/>
  <c r="AA97" i="55"/>
  <c r="M98" i="55"/>
  <c r="N98" i="55"/>
  <c r="O98" i="55"/>
  <c r="P98" i="55"/>
  <c r="Q98" i="55"/>
  <c r="AA98" i="55"/>
  <c r="M99" i="55"/>
  <c r="N99" i="55"/>
  <c r="O99" i="55"/>
  <c r="P99" i="55"/>
  <c r="Q99" i="55"/>
  <c r="AA99" i="55"/>
  <c r="M100" i="55"/>
  <c r="N100" i="55"/>
  <c r="O100" i="55"/>
  <c r="P100" i="55"/>
  <c r="Q100" i="55"/>
  <c r="AA100" i="55"/>
  <c r="M101" i="55"/>
  <c r="N101" i="55"/>
  <c r="O101" i="55"/>
  <c r="P101" i="55"/>
  <c r="Q101" i="55"/>
  <c r="M102" i="55"/>
  <c r="N102" i="55"/>
  <c r="O102" i="55"/>
  <c r="P102" i="55"/>
  <c r="Q102" i="55"/>
  <c r="M103" i="55"/>
  <c r="N103" i="55"/>
  <c r="O103" i="55"/>
  <c r="P103" i="55"/>
  <c r="Q103" i="55"/>
  <c r="M104" i="55"/>
  <c r="N104" i="55"/>
  <c r="O104" i="55"/>
  <c r="P104" i="55"/>
  <c r="Q104" i="55"/>
  <c r="M105" i="55"/>
  <c r="N105" i="55"/>
  <c r="O105" i="55"/>
  <c r="P105" i="55"/>
  <c r="Q105" i="55"/>
  <c r="M106" i="55"/>
  <c r="N106" i="55"/>
  <c r="O106" i="55"/>
  <c r="P106" i="55"/>
  <c r="Q106" i="55"/>
  <c r="M107" i="55"/>
  <c r="N107" i="55"/>
  <c r="O107" i="55"/>
  <c r="P107" i="55"/>
  <c r="Q107" i="55"/>
  <c r="M108" i="55"/>
  <c r="N108" i="55"/>
  <c r="O108" i="55"/>
  <c r="P108" i="55"/>
  <c r="Q108" i="55"/>
  <c r="M109" i="55"/>
  <c r="N109" i="55"/>
  <c r="O109" i="55"/>
  <c r="P109" i="55"/>
  <c r="Q109" i="55"/>
  <c r="M110" i="55"/>
  <c r="N110" i="55"/>
  <c r="O110" i="55"/>
  <c r="P110" i="55"/>
  <c r="Q110" i="55"/>
  <c r="M111" i="55"/>
  <c r="N111" i="55"/>
  <c r="O111" i="55"/>
  <c r="P111" i="55"/>
  <c r="Q111" i="55"/>
  <c r="M112" i="55"/>
  <c r="N112" i="55"/>
  <c r="O112" i="55"/>
  <c r="P112" i="55"/>
  <c r="Q112" i="55"/>
  <c r="M113" i="55"/>
  <c r="N113" i="55"/>
  <c r="O113" i="55"/>
  <c r="P113" i="55"/>
  <c r="Q113" i="55"/>
  <c r="M114" i="55"/>
  <c r="N114" i="55"/>
  <c r="O114" i="55"/>
  <c r="P114" i="55"/>
  <c r="Q114" i="55"/>
  <c r="M115" i="55"/>
  <c r="N115" i="55"/>
  <c r="O115" i="55"/>
  <c r="P115" i="55"/>
  <c r="Q115" i="55"/>
  <c r="M116" i="55"/>
  <c r="N116" i="55"/>
  <c r="O116" i="55"/>
  <c r="P116" i="55"/>
  <c r="Q116" i="55"/>
  <c r="M117" i="55"/>
  <c r="N117" i="55"/>
  <c r="O117" i="55"/>
  <c r="P117" i="55"/>
  <c r="Q117" i="55"/>
  <c r="M118" i="55"/>
  <c r="N118" i="55"/>
  <c r="O118" i="55"/>
  <c r="P118" i="55"/>
  <c r="Q118" i="55"/>
  <c r="M119" i="55"/>
  <c r="N119" i="55"/>
  <c r="O119" i="55"/>
  <c r="P119" i="55"/>
  <c r="Q119" i="55"/>
  <c r="M120" i="55"/>
  <c r="N120" i="55"/>
  <c r="O120" i="55"/>
  <c r="P120" i="55"/>
  <c r="Q120" i="55"/>
  <c r="M121" i="55"/>
  <c r="N121" i="55"/>
  <c r="O121" i="55"/>
  <c r="P121" i="55"/>
  <c r="Q121" i="55"/>
  <c r="M122" i="55"/>
  <c r="N122" i="55"/>
  <c r="O122" i="55"/>
  <c r="P122" i="55"/>
  <c r="Q122" i="55"/>
  <c r="M123" i="55"/>
  <c r="N123" i="55"/>
  <c r="O123" i="55"/>
  <c r="P123" i="55"/>
  <c r="Q123" i="55"/>
  <c r="M124" i="55"/>
  <c r="N124" i="55"/>
  <c r="O124" i="55"/>
  <c r="P124" i="55"/>
  <c r="Q124" i="55"/>
  <c r="M125" i="55"/>
  <c r="N125" i="55"/>
  <c r="O125" i="55"/>
  <c r="P125" i="55"/>
  <c r="Q125" i="55"/>
  <c r="M126" i="55"/>
  <c r="N126" i="55"/>
  <c r="O126" i="55"/>
  <c r="P126" i="55"/>
  <c r="Q126" i="55"/>
  <c r="M127" i="55"/>
  <c r="N127" i="55"/>
  <c r="O127" i="55"/>
  <c r="P127" i="55"/>
  <c r="Q127" i="55"/>
  <c r="M128" i="55"/>
  <c r="N128" i="55"/>
  <c r="O128" i="55"/>
  <c r="P128" i="55"/>
  <c r="Q128" i="55"/>
  <c r="M129" i="55"/>
  <c r="N129" i="55"/>
  <c r="O129" i="55"/>
  <c r="P129" i="55"/>
  <c r="Q129" i="55"/>
  <c r="M130" i="55"/>
  <c r="N130" i="55"/>
  <c r="O130" i="55"/>
  <c r="P130" i="55"/>
  <c r="Q130" i="55"/>
  <c r="M131" i="55"/>
  <c r="N131" i="55"/>
  <c r="O131" i="55"/>
  <c r="P131" i="55"/>
  <c r="Q131" i="55"/>
  <c r="M132" i="55"/>
  <c r="N132" i="55"/>
  <c r="O132" i="55"/>
  <c r="P132" i="55"/>
  <c r="Q132" i="55"/>
  <c r="M133" i="55"/>
  <c r="N133" i="55"/>
  <c r="O133" i="55"/>
  <c r="P133" i="55"/>
  <c r="Q133" i="55"/>
  <c r="M134" i="55"/>
  <c r="N134" i="55"/>
  <c r="O134" i="55"/>
  <c r="P134" i="55"/>
  <c r="Q134" i="55"/>
  <c r="M135" i="55"/>
  <c r="N135" i="55"/>
  <c r="O135" i="55"/>
  <c r="P135" i="55"/>
  <c r="Q135" i="55"/>
  <c r="M136" i="55"/>
  <c r="N136" i="55"/>
  <c r="O136" i="55"/>
  <c r="P136" i="55"/>
  <c r="Q136" i="55"/>
  <c r="M137" i="55"/>
  <c r="N137" i="55"/>
  <c r="O137" i="55"/>
  <c r="P137" i="55"/>
  <c r="Q137" i="55"/>
  <c r="M138" i="55"/>
  <c r="N138" i="55"/>
  <c r="O138" i="55"/>
  <c r="P138" i="55"/>
  <c r="Q138" i="55"/>
  <c r="M139" i="55"/>
  <c r="N139" i="55"/>
  <c r="O139" i="55"/>
  <c r="P139" i="55"/>
  <c r="Q139" i="55"/>
  <c r="M140" i="55"/>
  <c r="N140" i="55"/>
  <c r="O140" i="55"/>
  <c r="P140" i="55"/>
  <c r="Q140" i="55"/>
  <c r="M141" i="55"/>
  <c r="N141" i="55"/>
  <c r="O141" i="55"/>
  <c r="P141" i="55"/>
  <c r="Q141" i="55"/>
  <c r="M142" i="55"/>
  <c r="N142" i="55"/>
  <c r="O142" i="55"/>
  <c r="P142" i="55"/>
  <c r="Q142" i="55"/>
  <c r="M143" i="55"/>
  <c r="N143" i="55"/>
  <c r="O143" i="55"/>
  <c r="P143" i="55"/>
  <c r="Q143" i="55"/>
  <c r="M144" i="55"/>
  <c r="N144" i="55"/>
  <c r="O144" i="55"/>
  <c r="P144" i="55"/>
  <c r="Q144" i="55"/>
  <c r="M145" i="55"/>
  <c r="N145" i="55"/>
  <c r="O145" i="55"/>
  <c r="P145" i="55"/>
  <c r="Q145" i="55"/>
  <c r="M146" i="55"/>
  <c r="N146" i="55"/>
  <c r="O146" i="55"/>
  <c r="P146" i="55"/>
  <c r="Q146" i="55"/>
  <c r="M147" i="55"/>
  <c r="N147" i="55"/>
  <c r="O147" i="55"/>
  <c r="P147" i="55"/>
  <c r="Q147" i="55"/>
  <c r="M148" i="55"/>
  <c r="N148" i="55"/>
  <c r="O148" i="55"/>
  <c r="P148" i="55"/>
  <c r="Q148" i="55"/>
  <c r="M149" i="55"/>
  <c r="N149" i="55"/>
  <c r="O149" i="55"/>
  <c r="P149" i="55"/>
  <c r="Q149" i="55"/>
  <c r="M150" i="55"/>
  <c r="N150" i="55"/>
  <c r="O150" i="55"/>
  <c r="P150" i="55"/>
  <c r="Q150" i="55"/>
  <c r="M151" i="55"/>
  <c r="N151" i="55"/>
  <c r="O151" i="55"/>
  <c r="P151" i="55"/>
  <c r="Q151" i="55"/>
  <c r="M152" i="55"/>
  <c r="N152" i="55"/>
  <c r="O152" i="55"/>
  <c r="P152" i="55"/>
  <c r="Q152" i="55"/>
  <c r="M153" i="55"/>
  <c r="N153" i="55"/>
  <c r="O153" i="55"/>
  <c r="P153" i="55"/>
  <c r="Q153" i="55"/>
  <c r="M154" i="55"/>
  <c r="N154" i="55"/>
  <c r="O154" i="55"/>
  <c r="P154" i="55"/>
  <c r="Q154" i="55"/>
  <c r="M155" i="55"/>
  <c r="N155" i="55"/>
  <c r="O155" i="55"/>
  <c r="P155" i="55"/>
  <c r="Q155" i="55"/>
  <c r="M156" i="55"/>
  <c r="N156" i="55"/>
  <c r="O156" i="55"/>
  <c r="P156" i="55"/>
  <c r="Q156" i="55"/>
  <c r="M157" i="55"/>
  <c r="N157" i="55"/>
  <c r="O157" i="55"/>
  <c r="P157" i="55"/>
  <c r="Q157" i="55"/>
  <c r="M158" i="55"/>
  <c r="N158" i="55"/>
  <c r="O158" i="55"/>
  <c r="P158" i="55"/>
  <c r="Q158" i="55"/>
  <c r="M159" i="55"/>
  <c r="N159" i="55"/>
  <c r="O159" i="55"/>
  <c r="P159" i="55"/>
  <c r="Q159" i="55"/>
  <c r="M160" i="55"/>
  <c r="N160" i="55"/>
  <c r="O160" i="55"/>
  <c r="P160" i="55"/>
  <c r="Q160" i="55"/>
  <c r="M161" i="55"/>
  <c r="N161" i="55"/>
  <c r="O161" i="55"/>
  <c r="P161" i="55"/>
  <c r="Q161" i="55"/>
  <c r="M162" i="55"/>
  <c r="N162" i="55"/>
  <c r="O162" i="55"/>
  <c r="P162" i="55"/>
  <c r="Q162" i="55"/>
  <c r="M163" i="55"/>
  <c r="N163" i="55"/>
  <c r="O163" i="55"/>
  <c r="P163" i="55"/>
  <c r="Q163" i="55"/>
  <c r="M164" i="55"/>
  <c r="N164" i="55"/>
  <c r="O164" i="55"/>
  <c r="P164" i="55"/>
  <c r="Q164" i="55"/>
  <c r="M165" i="55"/>
  <c r="N165" i="55"/>
  <c r="O165" i="55"/>
  <c r="P165" i="55"/>
  <c r="Q165" i="55"/>
  <c r="M166" i="55"/>
  <c r="N166" i="55"/>
  <c r="O166" i="55"/>
  <c r="P166" i="55"/>
  <c r="Q166" i="55"/>
  <c r="M167" i="55"/>
  <c r="N167" i="55"/>
  <c r="O167" i="55"/>
  <c r="P167" i="55"/>
  <c r="Q167" i="55"/>
  <c r="M168" i="55"/>
  <c r="N168" i="55"/>
  <c r="O168" i="55"/>
  <c r="P168" i="55"/>
  <c r="Q168" i="55"/>
  <c r="M169" i="55"/>
  <c r="N169" i="55"/>
  <c r="O169" i="55"/>
  <c r="P169" i="55"/>
  <c r="Q169" i="55"/>
  <c r="M170" i="55"/>
  <c r="N170" i="55"/>
  <c r="O170" i="55"/>
  <c r="P170" i="55"/>
  <c r="Q170" i="55"/>
  <c r="M171" i="55"/>
  <c r="N171" i="55"/>
  <c r="O171" i="55"/>
  <c r="P171" i="55"/>
  <c r="Q171" i="55"/>
  <c r="M172" i="55"/>
  <c r="N172" i="55"/>
  <c r="O172" i="55"/>
  <c r="P172" i="55"/>
  <c r="Q172" i="55"/>
  <c r="M173" i="55"/>
  <c r="N173" i="55"/>
  <c r="O173" i="55"/>
  <c r="P173" i="55"/>
  <c r="Q173" i="55"/>
  <c r="M174" i="55"/>
  <c r="N174" i="55"/>
  <c r="O174" i="55"/>
  <c r="P174" i="55"/>
  <c r="Q174" i="55"/>
  <c r="M175" i="55"/>
  <c r="N175" i="55"/>
  <c r="O175" i="55"/>
  <c r="P175" i="55"/>
  <c r="Q175" i="55"/>
  <c r="M176" i="55"/>
  <c r="N176" i="55"/>
  <c r="O176" i="55"/>
  <c r="P176" i="55"/>
  <c r="Q176" i="55"/>
  <c r="M177" i="55"/>
  <c r="N177" i="55"/>
  <c r="O177" i="55"/>
  <c r="P177" i="55"/>
  <c r="Q177" i="55"/>
  <c r="M178" i="55"/>
  <c r="N178" i="55"/>
  <c r="O178" i="55"/>
  <c r="P178" i="55"/>
  <c r="Q178" i="55"/>
  <c r="M179" i="55"/>
  <c r="N179" i="55"/>
  <c r="O179" i="55"/>
  <c r="P179" i="55"/>
  <c r="Q179" i="55"/>
  <c r="M180" i="55"/>
  <c r="N180" i="55"/>
  <c r="O180" i="55"/>
  <c r="P180" i="55"/>
  <c r="Q180" i="55"/>
  <c r="M181" i="55"/>
  <c r="N181" i="55"/>
  <c r="O181" i="55"/>
  <c r="P181" i="55"/>
  <c r="Q181" i="55"/>
  <c r="M182" i="55"/>
  <c r="N182" i="55"/>
  <c r="O182" i="55"/>
  <c r="P182" i="55"/>
  <c r="Q182" i="55"/>
  <c r="M183" i="55"/>
  <c r="N183" i="55"/>
  <c r="O183" i="55"/>
  <c r="P183" i="55"/>
  <c r="Q183" i="55"/>
  <c r="M184" i="55"/>
  <c r="N184" i="55"/>
  <c r="O184" i="55"/>
  <c r="P184" i="55"/>
  <c r="Q184" i="55"/>
  <c r="M185" i="55"/>
  <c r="N185" i="55"/>
  <c r="O185" i="55"/>
  <c r="P185" i="55"/>
  <c r="Q185" i="55"/>
  <c r="M186" i="55"/>
  <c r="N186" i="55"/>
  <c r="O186" i="55"/>
  <c r="P186" i="55"/>
  <c r="Q186" i="55"/>
  <c r="M187" i="55"/>
  <c r="N187" i="55"/>
  <c r="O187" i="55"/>
  <c r="P187" i="55"/>
  <c r="Q187" i="55"/>
  <c r="M188" i="55"/>
  <c r="N188" i="55"/>
  <c r="O188" i="55"/>
  <c r="P188" i="55"/>
  <c r="Q188" i="55"/>
  <c r="M189" i="55"/>
  <c r="N189" i="55"/>
  <c r="O189" i="55"/>
  <c r="P189" i="55"/>
  <c r="Q189" i="55"/>
  <c r="M190" i="55"/>
  <c r="N190" i="55"/>
  <c r="O190" i="55"/>
  <c r="P190" i="55"/>
  <c r="Q190" i="55"/>
  <c r="M191" i="55"/>
  <c r="N191" i="55"/>
  <c r="O191" i="55"/>
  <c r="P191" i="55"/>
  <c r="Q191" i="55"/>
  <c r="M192" i="55"/>
  <c r="N192" i="55"/>
  <c r="O192" i="55"/>
  <c r="P192" i="55"/>
  <c r="Q192" i="55"/>
  <c r="M193" i="55"/>
  <c r="N193" i="55"/>
  <c r="O193" i="55"/>
  <c r="P193" i="55"/>
  <c r="Q193" i="55"/>
  <c r="M194" i="55"/>
  <c r="N194" i="55"/>
  <c r="O194" i="55"/>
  <c r="P194" i="55"/>
  <c r="Q194" i="55"/>
  <c r="M195" i="55"/>
  <c r="N195" i="55"/>
  <c r="O195" i="55"/>
  <c r="P195" i="55"/>
  <c r="Q195" i="55"/>
  <c r="M196" i="55"/>
  <c r="N196" i="55"/>
  <c r="O196" i="55"/>
  <c r="P196" i="55"/>
  <c r="Q196" i="55"/>
  <c r="M197" i="55"/>
  <c r="N197" i="55"/>
  <c r="O197" i="55"/>
  <c r="P197" i="55"/>
  <c r="Q197" i="55"/>
  <c r="M198" i="55"/>
  <c r="N198" i="55"/>
  <c r="O198" i="55"/>
  <c r="P198" i="55"/>
  <c r="Q198" i="55"/>
  <c r="M199" i="55"/>
  <c r="N199" i="55"/>
  <c r="O199" i="55"/>
  <c r="P199" i="55"/>
  <c r="Q199" i="55"/>
  <c r="M200" i="55"/>
  <c r="N200" i="55"/>
  <c r="O200" i="55"/>
  <c r="P200" i="55"/>
  <c r="Q200" i="55"/>
  <c r="M201" i="55"/>
  <c r="N201" i="55"/>
  <c r="O201" i="55"/>
  <c r="P201" i="55"/>
  <c r="Q201" i="55"/>
  <c r="M202" i="55"/>
  <c r="N202" i="55"/>
  <c r="O202" i="55"/>
  <c r="P202" i="55"/>
  <c r="Q202" i="55"/>
  <c r="M203" i="55"/>
  <c r="N203" i="55"/>
  <c r="O203" i="55"/>
  <c r="P203" i="55"/>
  <c r="Q203" i="55"/>
  <c r="M204" i="55"/>
  <c r="N204" i="55"/>
  <c r="O204" i="55"/>
  <c r="P204" i="55"/>
  <c r="Q204" i="55"/>
  <c r="M205" i="55"/>
  <c r="N205" i="55"/>
  <c r="O205" i="55"/>
  <c r="P205" i="55"/>
  <c r="Q205" i="55"/>
  <c r="M206" i="55"/>
  <c r="N206" i="55"/>
  <c r="O206" i="55"/>
  <c r="P206" i="55"/>
  <c r="Q206" i="55"/>
  <c r="M207" i="55"/>
  <c r="N207" i="55"/>
  <c r="O207" i="55"/>
  <c r="P207" i="55"/>
  <c r="Q207" i="55"/>
  <c r="M208" i="55"/>
  <c r="N208" i="55"/>
  <c r="O208" i="55"/>
  <c r="P208" i="55"/>
  <c r="Q208" i="55"/>
  <c r="M209" i="55"/>
  <c r="N209" i="55"/>
  <c r="O209" i="55"/>
  <c r="P209" i="55"/>
  <c r="Q209" i="55"/>
  <c r="M210" i="55"/>
  <c r="N210" i="55"/>
  <c r="O210" i="55"/>
  <c r="P210" i="55"/>
  <c r="Q210" i="55"/>
  <c r="M211" i="55"/>
  <c r="N211" i="55"/>
  <c r="O211" i="55"/>
  <c r="P211" i="55"/>
  <c r="Q211" i="55"/>
  <c r="M212" i="55"/>
  <c r="N212" i="55"/>
  <c r="O212" i="55"/>
  <c r="P212" i="55"/>
  <c r="Q212" i="55"/>
  <c r="M213" i="55"/>
  <c r="N213" i="55"/>
  <c r="O213" i="55"/>
  <c r="P213" i="55"/>
  <c r="Q213" i="55"/>
  <c r="M214" i="55"/>
  <c r="N214" i="55"/>
  <c r="O214" i="55"/>
  <c r="P214" i="55"/>
  <c r="Q214" i="55"/>
  <c r="M215" i="55"/>
  <c r="N215" i="55"/>
  <c r="O215" i="55"/>
  <c r="P215" i="55"/>
  <c r="Q215" i="55"/>
  <c r="M216" i="55"/>
  <c r="N216" i="55"/>
  <c r="O216" i="55"/>
  <c r="P216" i="55"/>
  <c r="Q216" i="55"/>
  <c r="M217" i="55"/>
  <c r="N217" i="55"/>
  <c r="O217" i="55"/>
  <c r="P217" i="55"/>
  <c r="Q217" i="55"/>
  <c r="M218" i="55"/>
  <c r="N218" i="55"/>
  <c r="O218" i="55"/>
  <c r="P218" i="55"/>
  <c r="Q218" i="55"/>
  <c r="M219" i="55"/>
  <c r="N219" i="55"/>
  <c r="O219" i="55"/>
  <c r="P219" i="55"/>
  <c r="Q219" i="55"/>
  <c r="M220" i="55"/>
  <c r="N220" i="55"/>
  <c r="O220" i="55"/>
  <c r="P220" i="55"/>
  <c r="Q220" i="55"/>
  <c r="M221" i="55"/>
  <c r="N221" i="55"/>
  <c r="O221" i="55"/>
  <c r="P221" i="55"/>
  <c r="Q221" i="55"/>
  <c r="M222" i="55"/>
  <c r="N222" i="55"/>
  <c r="O222" i="55"/>
  <c r="P222" i="55"/>
  <c r="Q222" i="55"/>
  <c r="M223" i="55"/>
  <c r="N223" i="55"/>
  <c r="O223" i="55"/>
  <c r="P223" i="55"/>
  <c r="Q223" i="55"/>
  <c r="M224" i="55"/>
  <c r="N224" i="55"/>
  <c r="O224" i="55"/>
  <c r="P224" i="55"/>
  <c r="Q224" i="55"/>
  <c r="M225" i="55"/>
  <c r="N225" i="55"/>
  <c r="O225" i="55"/>
  <c r="P225" i="55"/>
  <c r="Q225" i="55"/>
  <c r="M226" i="55"/>
  <c r="N226" i="55"/>
  <c r="O226" i="55"/>
  <c r="P226" i="55"/>
  <c r="Q226" i="55"/>
  <c r="M227" i="55"/>
  <c r="N227" i="55"/>
  <c r="O227" i="55"/>
  <c r="P227" i="55"/>
  <c r="Q227" i="55"/>
  <c r="M228" i="55"/>
  <c r="N228" i="55"/>
  <c r="O228" i="55"/>
  <c r="P228" i="55"/>
  <c r="Q228" i="55"/>
  <c r="M229" i="55"/>
  <c r="N229" i="55"/>
  <c r="O229" i="55"/>
  <c r="P229" i="55"/>
  <c r="Q229" i="55"/>
  <c r="M230" i="55"/>
  <c r="N230" i="55"/>
  <c r="O230" i="55"/>
  <c r="P230" i="55"/>
  <c r="Q230" i="55"/>
  <c r="M231" i="55"/>
  <c r="N231" i="55"/>
  <c r="O231" i="55"/>
  <c r="P231" i="55"/>
  <c r="Q231" i="55"/>
  <c r="M232" i="55"/>
  <c r="N232" i="55"/>
  <c r="O232" i="55"/>
  <c r="P232" i="55"/>
  <c r="Q232" i="55"/>
  <c r="M233" i="55"/>
  <c r="N233" i="55"/>
  <c r="O233" i="55"/>
  <c r="P233" i="55"/>
  <c r="Q233" i="55"/>
  <c r="M234" i="55"/>
  <c r="N234" i="55"/>
  <c r="O234" i="55"/>
  <c r="P234" i="55"/>
  <c r="Q234" i="55"/>
  <c r="M235" i="55"/>
  <c r="N235" i="55"/>
  <c r="O235" i="55"/>
  <c r="P235" i="55"/>
  <c r="Q235" i="55"/>
  <c r="M236" i="55"/>
  <c r="N236" i="55"/>
  <c r="O236" i="55"/>
  <c r="P236" i="55"/>
  <c r="Q236" i="55"/>
  <c r="M237" i="55"/>
  <c r="N237" i="55"/>
  <c r="O237" i="55"/>
  <c r="P237" i="55"/>
  <c r="Q237" i="55"/>
  <c r="M238" i="55"/>
  <c r="N238" i="55"/>
  <c r="O238" i="55"/>
  <c r="P238" i="55"/>
  <c r="Q238" i="55"/>
  <c r="M239" i="55"/>
  <c r="N239" i="55"/>
  <c r="O239" i="55"/>
  <c r="P239" i="55"/>
  <c r="Q239" i="55"/>
  <c r="M240" i="55"/>
  <c r="N240" i="55"/>
  <c r="O240" i="55"/>
  <c r="P240" i="55"/>
  <c r="Q240" i="55"/>
  <c r="M241" i="55"/>
  <c r="N241" i="55"/>
  <c r="O241" i="55"/>
  <c r="P241" i="55"/>
  <c r="Q241" i="55"/>
  <c r="M242" i="55"/>
  <c r="N242" i="55"/>
  <c r="O242" i="55"/>
  <c r="P242" i="55"/>
  <c r="Q242" i="55"/>
  <c r="M243" i="55"/>
  <c r="N243" i="55"/>
  <c r="O243" i="55"/>
  <c r="P243" i="55"/>
  <c r="Q243" i="55"/>
  <c r="M244" i="55"/>
  <c r="N244" i="55"/>
  <c r="O244" i="55"/>
  <c r="P244" i="55"/>
  <c r="Q244" i="55"/>
  <c r="M245" i="55"/>
  <c r="N245" i="55"/>
  <c r="O245" i="55"/>
  <c r="P245" i="55"/>
  <c r="Q245" i="55"/>
  <c r="M246" i="55"/>
  <c r="N246" i="55"/>
  <c r="O246" i="55"/>
  <c r="P246" i="55"/>
  <c r="Q246" i="55"/>
  <c r="M247" i="55"/>
  <c r="N247" i="55"/>
  <c r="O247" i="55"/>
  <c r="P247" i="55"/>
  <c r="Q247" i="55"/>
  <c r="M248" i="55"/>
  <c r="N248" i="55"/>
  <c r="O248" i="55"/>
  <c r="P248" i="55"/>
  <c r="Q248" i="55"/>
  <c r="M249" i="55"/>
  <c r="N249" i="55"/>
  <c r="O249" i="55"/>
  <c r="P249" i="55"/>
  <c r="Q249" i="55"/>
  <c r="M250" i="55"/>
  <c r="N250" i="55"/>
  <c r="O250" i="55"/>
  <c r="P250" i="55"/>
  <c r="Q250" i="55"/>
  <c r="M251" i="55"/>
  <c r="N251" i="55"/>
  <c r="O251" i="55"/>
  <c r="P251" i="55"/>
  <c r="Q251" i="55"/>
  <c r="M252" i="55"/>
  <c r="N252" i="55"/>
  <c r="O252" i="55"/>
  <c r="P252" i="55"/>
  <c r="Q252" i="55"/>
  <c r="M253" i="55"/>
  <c r="N253" i="55"/>
  <c r="O253" i="55"/>
  <c r="P253" i="55"/>
  <c r="Q253" i="55"/>
  <c r="M254" i="55"/>
  <c r="N254" i="55"/>
  <c r="O254" i="55"/>
  <c r="P254" i="55"/>
  <c r="Q254" i="55"/>
  <c r="M255" i="55"/>
  <c r="N255" i="55"/>
  <c r="O255" i="55"/>
  <c r="P255" i="55"/>
  <c r="Q255" i="55"/>
  <c r="M256" i="55"/>
  <c r="N256" i="55"/>
  <c r="O256" i="55"/>
  <c r="P256" i="55"/>
  <c r="Q256" i="55"/>
  <c r="M257" i="55"/>
  <c r="N257" i="55"/>
  <c r="O257" i="55"/>
  <c r="P257" i="55"/>
  <c r="Q257" i="55"/>
  <c r="M258" i="55"/>
  <c r="N258" i="55"/>
  <c r="O258" i="55"/>
  <c r="P258" i="55"/>
  <c r="Q258" i="55"/>
  <c r="M259" i="55"/>
  <c r="N259" i="55"/>
  <c r="O259" i="55"/>
  <c r="P259" i="55"/>
  <c r="Q259" i="55"/>
  <c r="M260" i="55"/>
  <c r="N260" i="55"/>
  <c r="O260" i="55"/>
  <c r="P260" i="55"/>
  <c r="Q260" i="55"/>
  <c r="M261" i="55"/>
  <c r="N261" i="55"/>
  <c r="O261" i="55"/>
  <c r="P261" i="55"/>
  <c r="Q261" i="55"/>
  <c r="M262" i="55"/>
  <c r="N262" i="55"/>
  <c r="O262" i="55"/>
  <c r="P262" i="55"/>
  <c r="Q262" i="55"/>
  <c r="M263" i="55"/>
  <c r="N263" i="55"/>
  <c r="O263" i="55"/>
  <c r="P263" i="55"/>
  <c r="Q263" i="55"/>
  <c r="M264" i="55"/>
  <c r="N264" i="55"/>
  <c r="O264" i="55"/>
  <c r="P264" i="55"/>
  <c r="Q264" i="55"/>
  <c r="M265" i="55"/>
  <c r="N265" i="55"/>
  <c r="O265" i="55"/>
  <c r="P265" i="55"/>
  <c r="Q265" i="55"/>
  <c r="M266" i="55"/>
  <c r="N266" i="55"/>
  <c r="O266" i="55"/>
  <c r="P266" i="55"/>
  <c r="Q266" i="55"/>
  <c r="M267" i="55"/>
  <c r="N267" i="55"/>
  <c r="O267" i="55"/>
  <c r="P267" i="55"/>
  <c r="Q267" i="55"/>
  <c r="M268" i="55"/>
  <c r="N268" i="55"/>
  <c r="O268" i="55"/>
  <c r="P268" i="55"/>
  <c r="Q268" i="55"/>
  <c r="M269" i="55"/>
  <c r="N269" i="55"/>
  <c r="O269" i="55"/>
  <c r="P269" i="55"/>
  <c r="Q269" i="55"/>
  <c r="M270" i="55"/>
  <c r="N270" i="55"/>
  <c r="O270" i="55"/>
  <c r="P270" i="55"/>
  <c r="Q270" i="55"/>
  <c r="M271" i="55"/>
  <c r="N271" i="55"/>
  <c r="O271" i="55"/>
  <c r="P271" i="55"/>
  <c r="Q271" i="55"/>
  <c r="M272" i="55"/>
  <c r="N272" i="55"/>
  <c r="O272" i="55"/>
  <c r="P272" i="55"/>
  <c r="Q272" i="55"/>
  <c r="M273" i="55"/>
  <c r="N273" i="55"/>
  <c r="O273" i="55"/>
  <c r="P273" i="55"/>
  <c r="Q273" i="55"/>
  <c r="M274" i="55"/>
  <c r="N274" i="55"/>
  <c r="O274" i="55"/>
  <c r="P274" i="55"/>
  <c r="Q274" i="55"/>
  <c r="M275" i="55"/>
  <c r="N275" i="55"/>
  <c r="O275" i="55"/>
  <c r="P275" i="55"/>
  <c r="Q275" i="55"/>
  <c r="M276" i="55"/>
  <c r="N276" i="55"/>
  <c r="O276" i="55"/>
  <c r="P276" i="55"/>
  <c r="Q276" i="55"/>
  <c r="M277" i="55"/>
  <c r="N277" i="55"/>
  <c r="O277" i="55"/>
  <c r="P277" i="55"/>
  <c r="Q277" i="55"/>
  <c r="M278" i="55"/>
  <c r="N278" i="55"/>
  <c r="O278" i="55"/>
  <c r="P278" i="55"/>
  <c r="Q278" i="55"/>
  <c r="M279" i="55"/>
  <c r="N279" i="55"/>
  <c r="O279" i="55"/>
  <c r="P279" i="55"/>
  <c r="Q279" i="55"/>
  <c r="M280" i="55"/>
  <c r="N280" i="55"/>
  <c r="O280" i="55"/>
  <c r="P280" i="55"/>
  <c r="Q280" i="55"/>
  <c r="M281" i="55"/>
  <c r="N281" i="55"/>
  <c r="O281" i="55"/>
  <c r="P281" i="55"/>
  <c r="Q281" i="55"/>
  <c r="M282" i="55"/>
  <c r="N282" i="55"/>
  <c r="O282" i="55"/>
  <c r="P282" i="55"/>
  <c r="Q282" i="55"/>
  <c r="M283" i="55"/>
  <c r="N283" i="55"/>
  <c r="O283" i="55"/>
  <c r="P283" i="55"/>
  <c r="Q283" i="55"/>
  <c r="M284" i="55"/>
  <c r="N284" i="55"/>
  <c r="O284" i="55"/>
  <c r="P284" i="55"/>
  <c r="Q284" i="55"/>
  <c r="M285" i="55"/>
  <c r="N285" i="55"/>
  <c r="O285" i="55"/>
  <c r="P285" i="55"/>
  <c r="Q285" i="55"/>
  <c r="M286" i="55"/>
  <c r="N286" i="55"/>
  <c r="O286" i="55"/>
  <c r="P286" i="55"/>
  <c r="Q286" i="55"/>
  <c r="M287" i="55"/>
  <c r="N287" i="55"/>
  <c r="O287" i="55"/>
  <c r="P287" i="55"/>
  <c r="Q287" i="55"/>
  <c r="M288" i="55"/>
  <c r="N288" i="55"/>
  <c r="O288" i="55"/>
  <c r="P288" i="55"/>
  <c r="Q288" i="55"/>
  <c r="M289" i="55"/>
  <c r="N289" i="55"/>
  <c r="O289" i="55"/>
  <c r="P289" i="55"/>
  <c r="Q289" i="55"/>
  <c r="M290" i="55"/>
  <c r="N290" i="55"/>
  <c r="O290" i="55"/>
  <c r="P290" i="55"/>
  <c r="Q290" i="55"/>
  <c r="M291" i="55"/>
  <c r="N291" i="55"/>
  <c r="O291" i="55"/>
  <c r="P291" i="55"/>
  <c r="Q291" i="55"/>
  <c r="M292" i="55"/>
  <c r="N292" i="55"/>
  <c r="O292" i="55"/>
  <c r="P292" i="55"/>
  <c r="Q292" i="55"/>
  <c r="M293" i="55"/>
  <c r="N293" i="55"/>
  <c r="O293" i="55"/>
  <c r="P293" i="55"/>
  <c r="Q293" i="55"/>
  <c r="M294" i="55"/>
  <c r="N294" i="55"/>
  <c r="O294" i="55"/>
  <c r="P294" i="55"/>
  <c r="Q294" i="55"/>
  <c r="M295" i="55"/>
  <c r="N295" i="55"/>
  <c r="O295" i="55"/>
  <c r="P295" i="55"/>
  <c r="Q295" i="55"/>
  <c r="M296" i="55"/>
  <c r="N296" i="55"/>
  <c r="O296" i="55"/>
  <c r="P296" i="55"/>
  <c r="Q296" i="55"/>
  <c r="M297" i="55"/>
  <c r="N297" i="55"/>
  <c r="O297" i="55"/>
  <c r="P297" i="55"/>
  <c r="Q297" i="55"/>
  <c r="M298" i="55"/>
  <c r="N298" i="55"/>
  <c r="O298" i="55"/>
  <c r="P298" i="55"/>
  <c r="Q298" i="55"/>
  <c r="M299" i="55"/>
  <c r="N299" i="55"/>
  <c r="O299" i="55"/>
  <c r="P299" i="55"/>
  <c r="Q299" i="55"/>
  <c r="M300" i="55"/>
  <c r="N300" i="55"/>
  <c r="O300" i="55"/>
  <c r="P300" i="55"/>
  <c r="Q300" i="55"/>
  <c r="M301" i="55"/>
  <c r="N301" i="55"/>
  <c r="O301" i="55"/>
  <c r="P301" i="55"/>
  <c r="Q301" i="55"/>
  <c r="M302" i="55"/>
  <c r="N302" i="55"/>
  <c r="O302" i="55"/>
  <c r="P302" i="55"/>
  <c r="Q302" i="55"/>
  <c r="M303" i="55"/>
  <c r="N303" i="55"/>
  <c r="O303" i="55"/>
  <c r="P303" i="55"/>
  <c r="Q303" i="55"/>
  <c r="M304" i="55"/>
  <c r="N304" i="55"/>
  <c r="O304" i="55"/>
  <c r="P304" i="55"/>
  <c r="Q304" i="55"/>
  <c r="M305" i="55"/>
  <c r="N305" i="55"/>
  <c r="O305" i="55"/>
  <c r="P305" i="55"/>
  <c r="Q305" i="55"/>
  <c r="M306" i="55"/>
  <c r="N306" i="55"/>
  <c r="O306" i="55"/>
  <c r="P306" i="55"/>
  <c r="Q306" i="55"/>
  <c r="M307" i="55"/>
  <c r="N307" i="55"/>
  <c r="O307" i="55"/>
  <c r="P307" i="55"/>
  <c r="Q307" i="55"/>
  <c r="M308" i="55"/>
  <c r="N308" i="55"/>
  <c r="O308" i="55"/>
  <c r="P308" i="55"/>
  <c r="Q308" i="55"/>
  <c r="M309" i="55"/>
  <c r="N309" i="55"/>
  <c r="O309" i="55"/>
  <c r="P309" i="55"/>
  <c r="Q309" i="55"/>
  <c r="M310" i="55"/>
  <c r="N310" i="55"/>
  <c r="O310" i="55"/>
  <c r="P310" i="55"/>
  <c r="Q310" i="55"/>
  <c r="M311" i="55"/>
  <c r="N311" i="55"/>
  <c r="O311" i="55"/>
  <c r="P311" i="55"/>
  <c r="Q311" i="55"/>
  <c r="M312" i="55"/>
  <c r="N312" i="55"/>
  <c r="O312" i="55"/>
  <c r="P312" i="55"/>
  <c r="Q312" i="55"/>
  <c r="M313" i="55"/>
  <c r="N313" i="55"/>
  <c r="O313" i="55"/>
  <c r="P313" i="55"/>
  <c r="Q313" i="55"/>
  <c r="M314" i="55"/>
  <c r="N314" i="55"/>
  <c r="O314" i="55"/>
  <c r="P314" i="55"/>
  <c r="Q314" i="55"/>
  <c r="M315" i="55"/>
  <c r="N315" i="55"/>
  <c r="O315" i="55"/>
  <c r="P315" i="55"/>
  <c r="Q315" i="55"/>
  <c r="M316" i="55"/>
  <c r="N316" i="55"/>
  <c r="O316" i="55"/>
  <c r="P316" i="55"/>
  <c r="Q316" i="55"/>
  <c r="M317" i="55"/>
  <c r="N317" i="55"/>
  <c r="O317" i="55"/>
  <c r="P317" i="55"/>
  <c r="Q317" i="55"/>
  <c r="M318" i="55"/>
  <c r="N318" i="55"/>
  <c r="O318" i="55"/>
  <c r="P318" i="55"/>
  <c r="Q318" i="55"/>
  <c r="M319" i="55"/>
  <c r="N319" i="55"/>
  <c r="O319" i="55"/>
  <c r="P319" i="55"/>
  <c r="Q319" i="55"/>
  <c r="M320" i="55"/>
  <c r="N320" i="55"/>
  <c r="O320" i="55"/>
  <c r="P320" i="55"/>
  <c r="Q320" i="55"/>
  <c r="M321" i="55"/>
  <c r="N321" i="55"/>
  <c r="O321" i="55"/>
  <c r="P321" i="55"/>
  <c r="Q321" i="55"/>
  <c r="M322" i="55"/>
  <c r="N322" i="55"/>
  <c r="O322" i="55"/>
  <c r="P322" i="55"/>
  <c r="Q322" i="55"/>
  <c r="M323" i="55"/>
  <c r="N323" i="55"/>
  <c r="O323" i="55"/>
  <c r="P323" i="55"/>
  <c r="Q323" i="55"/>
  <c r="M324" i="55"/>
  <c r="N324" i="55"/>
  <c r="O324" i="55"/>
  <c r="P324" i="55"/>
  <c r="Q324" i="55"/>
  <c r="M325" i="55"/>
  <c r="N325" i="55"/>
  <c r="O325" i="55"/>
  <c r="P325" i="55"/>
  <c r="Q325" i="55"/>
  <c r="M326" i="55"/>
  <c r="N326" i="55"/>
  <c r="O326" i="55"/>
  <c r="P326" i="55"/>
  <c r="Q326" i="55"/>
  <c r="M327" i="55"/>
  <c r="N327" i="55"/>
  <c r="O327" i="55"/>
  <c r="P327" i="55"/>
  <c r="Q327" i="55"/>
  <c r="M328" i="55"/>
  <c r="N328" i="55"/>
  <c r="O328" i="55"/>
  <c r="P328" i="55"/>
  <c r="Q328" i="55"/>
  <c r="M329" i="55"/>
  <c r="N329" i="55"/>
  <c r="O329" i="55"/>
  <c r="P329" i="55"/>
  <c r="Q329" i="55"/>
  <c r="M330" i="55"/>
  <c r="N330" i="55"/>
  <c r="O330" i="55"/>
  <c r="P330" i="55"/>
  <c r="Q330" i="55"/>
  <c r="M331" i="55"/>
  <c r="N331" i="55"/>
  <c r="O331" i="55"/>
  <c r="P331" i="55"/>
  <c r="Q331" i="55"/>
  <c r="M332" i="55"/>
  <c r="N332" i="55"/>
  <c r="O332" i="55"/>
  <c r="P332" i="55"/>
  <c r="Q332" i="55"/>
  <c r="M333" i="55"/>
  <c r="N333" i="55"/>
  <c r="O333" i="55"/>
  <c r="P333" i="55"/>
  <c r="Q333" i="55"/>
  <c r="M334" i="55"/>
  <c r="N334" i="55"/>
  <c r="O334" i="55"/>
  <c r="P334" i="55"/>
  <c r="Q334" i="55"/>
  <c r="M335" i="55"/>
  <c r="N335" i="55"/>
  <c r="O335" i="55"/>
  <c r="P335" i="55"/>
  <c r="Q335" i="55"/>
  <c r="M336" i="55"/>
  <c r="N336" i="55"/>
  <c r="O336" i="55"/>
  <c r="P336" i="55"/>
  <c r="Q336" i="55"/>
  <c r="M337" i="55"/>
  <c r="N337" i="55"/>
  <c r="O337" i="55"/>
  <c r="P337" i="55"/>
  <c r="Q337" i="55"/>
  <c r="M338" i="55"/>
  <c r="N338" i="55"/>
  <c r="O338" i="55"/>
  <c r="P338" i="55"/>
  <c r="Q338" i="55"/>
  <c r="M339" i="55"/>
  <c r="N339" i="55"/>
  <c r="O339" i="55"/>
  <c r="P339" i="55"/>
  <c r="Q339" i="55"/>
  <c r="M340" i="55"/>
  <c r="N340" i="55"/>
  <c r="O340" i="55"/>
  <c r="P340" i="55"/>
  <c r="Q340" i="55"/>
  <c r="M341" i="55"/>
  <c r="N341" i="55"/>
  <c r="O341" i="55"/>
  <c r="P341" i="55"/>
  <c r="Q341" i="55"/>
  <c r="M342" i="55"/>
  <c r="N342" i="55"/>
  <c r="O342" i="55"/>
  <c r="P342" i="55"/>
  <c r="Q342" i="55"/>
  <c r="M343" i="55"/>
  <c r="N343" i="55"/>
  <c r="O343" i="55"/>
  <c r="P343" i="55"/>
  <c r="Q343" i="55"/>
  <c r="M344" i="55"/>
  <c r="N344" i="55"/>
  <c r="O344" i="55"/>
  <c r="P344" i="55"/>
  <c r="Q344" i="55"/>
  <c r="M345" i="55"/>
  <c r="N345" i="55"/>
  <c r="O345" i="55"/>
  <c r="P345" i="55"/>
  <c r="Q345" i="55"/>
  <c r="M346" i="55"/>
  <c r="N346" i="55"/>
  <c r="O346" i="55"/>
  <c r="P346" i="55"/>
  <c r="Q346" i="55"/>
  <c r="M347" i="55"/>
  <c r="N347" i="55"/>
  <c r="O347" i="55"/>
  <c r="P347" i="55"/>
  <c r="Q347" i="55"/>
  <c r="M348" i="55"/>
  <c r="N348" i="55"/>
  <c r="O348" i="55"/>
  <c r="P348" i="55"/>
  <c r="Q348" i="55"/>
  <c r="M349" i="55"/>
  <c r="N349" i="55"/>
  <c r="O349" i="55"/>
  <c r="P349" i="55"/>
  <c r="Q349" i="55"/>
  <c r="M350" i="55"/>
  <c r="N350" i="55"/>
  <c r="O350" i="55"/>
  <c r="P350" i="55"/>
  <c r="Q350" i="55"/>
  <c r="M351" i="55"/>
  <c r="N351" i="55"/>
  <c r="O351" i="55"/>
  <c r="P351" i="55"/>
  <c r="Q351" i="55"/>
  <c r="M352" i="55"/>
  <c r="N352" i="55"/>
  <c r="O352" i="55"/>
  <c r="P352" i="55"/>
  <c r="Q352" i="55"/>
  <c r="M353" i="55"/>
  <c r="N353" i="55"/>
  <c r="O353" i="55"/>
  <c r="P353" i="55"/>
  <c r="Q353" i="55"/>
  <c r="M354" i="55"/>
  <c r="N354" i="55"/>
  <c r="O354" i="55"/>
  <c r="P354" i="55"/>
  <c r="Q354" i="55"/>
  <c r="M355" i="55"/>
  <c r="N355" i="55"/>
  <c r="O355" i="55"/>
  <c r="P355" i="55"/>
  <c r="Q355" i="55"/>
  <c r="M356" i="55"/>
  <c r="N356" i="55"/>
  <c r="O356" i="55"/>
  <c r="P356" i="55"/>
  <c r="Q356" i="55"/>
  <c r="M357" i="55"/>
  <c r="N357" i="55"/>
  <c r="O357" i="55"/>
  <c r="P357" i="55"/>
  <c r="Q357" i="55"/>
  <c r="M358" i="55"/>
  <c r="N358" i="55"/>
  <c r="O358" i="55"/>
  <c r="P358" i="55"/>
  <c r="Q358" i="55"/>
  <c r="M359" i="55"/>
  <c r="N359" i="55"/>
  <c r="O359" i="55"/>
  <c r="P359" i="55"/>
  <c r="Q359" i="55"/>
  <c r="M360" i="55"/>
  <c r="N360" i="55"/>
  <c r="O360" i="55"/>
  <c r="P360" i="55"/>
  <c r="Q360" i="55"/>
  <c r="M361" i="55"/>
  <c r="N361" i="55"/>
  <c r="O361" i="55"/>
  <c r="P361" i="55"/>
  <c r="Q361" i="55"/>
  <c r="M362" i="55"/>
  <c r="N362" i="55"/>
  <c r="O362" i="55"/>
  <c r="P362" i="55"/>
  <c r="Q362" i="55"/>
  <c r="M363" i="55"/>
  <c r="N363" i="55"/>
  <c r="O363" i="55"/>
  <c r="P363" i="55"/>
  <c r="Q363" i="55"/>
  <c r="M364" i="55"/>
  <c r="N364" i="55"/>
  <c r="O364" i="55"/>
  <c r="P364" i="55"/>
  <c r="Q364" i="55"/>
  <c r="M365" i="55"/>
  <c r="N365" i="55"/>
  <c r="O365" i="55"/>
  <c r="P365" i="55"/>
  <c r="Q365" i="55"/>
  <c r="M366" i="55"/>
  <c r="N366" i="55"/>
  <c r="O366" i="55"/>
  <c r="P366" i="55"/>
  <c r="Q366" i="55"/>
  <c r="M367" i="55"/>
  <c r="N367" i="55"/>
  <c r="O367" i="55"/>
  <c r="P367" i="55"/>
  <c r="Q367" i="55"/>
  <c r="M368" i="55"/>
  <c r="N368" i="55"/>
  <c r="O368" i="55"/>
  <c r="P368" i="55"/>
  <c r="Q368" i="55"/>
  <c r="M369" i="55"/>
  <c r="N369" i="55"/>
  <c r="O369" i="55"/>
  <c r="P369" i="55"/>
  <c r="Q369" i="55"/>
  <c r="M370" i="55"/>
  <c r="N370" i="55"/>
  <c r="O370" i="55"/>
  <c r="P370" i="55"/>
  <c r="Q370" i="55"/>
  <c r="M371" i="55"/>
  <c r="N371" i="55"/>
  <c r="O371" i="55"/>
  <c r="P371" i="55"/>
  <c r="Q371" i="55"/>
  <c r="M372" i="55"/>
  <c r="N372" i="55"/>
  <c r="O372" i="55"/>
  <c r="P372" i="55"/>
  <c r="Q372" i="55"/>
  <c r="M373" i="55"/>
  <c r="N373" i="55"/>
  <c r="O373" i="55"/>
  <c r="P373" i="55"/>
  <c r="Q373" i="55"/>
  <c r="M374" i="55"/>
  <c r="N374" i="55"/>
  <c r="O374" i="55"/>
  <c r="P374" i="55"/>
  <c r="Q374" i="55"/>
  <c r="M375" i="55"/>
  <c r="N375" i="55"/>
  <c r="O375" i="55"/>
  <c r="P375" i="55"/>
  <c r="Q375" i="55"/>
  <c r="M376" i="55"/>
  <c r="N376" i="55"/>
  <c r="O376" i="55"/>
  <c r="P376" i="55"/>
  <c r="Q376" i="55"/>
  <c r="M377" i="55"/>
  <c r="N377" i="55"/>
  <c r="O377" i="55"/>
  <c r="P377" i="55"/>
  <c r="Q377" i="55"/>
  <c r="M378" i="55"/>
  <c r="N378" i="55"/>
  <c r="O378" i="55"/>
  <c r="P378" i="55"/>
  <c r="Q378" i="55"/>
  <c r="M379" i="55"/>
  <c r="N379" i="55"/>
  <c r="O379" i="55"/>
  <c r="P379" i="55"/>
  <c r="Q379" i="55"/>
  <c r="M380" i="55"/>
  <c r="N380" i="55"/>
  <c r="O380" i="55"/>
  <c r="P380" i="55"/>
  <c r="Q380" i="55"/>
  <c r="M381" i="55"/>
  <c r="N381" i="55"/>
  <c r="O381" i="55"/>
  <c r="P381" i="55"/>
  <c r="Q381" i="55"/>
  <c r="M382" i="55"/>
  <c r="N382" i="55"/>
  <c r="O382" i="55"/>
  <c r="P382" i="55"/>
  <c r="Q382" i="55"/>
  <c r="M383" i="55"/>
  <c r="N383" i="55"/>
  <c r="O383" i="55"/>
  <c r="P383" i="55"/>
  <c r="Q383" i="55"/>
  <c r="M384" i="55"/>
  <c r="N384" i="55"/>
  <c r="O384" i="55"/>
  <c r="P384" i="55"/>
  <c r="Q384" i="55"/>
  <c r="M385" i="55"/>
  <c r="N385" i="55"/>
  <c r="O385" i="55"/>
  <c r="P385" i="55"/>
  <c r="Q385" i="55"/>
  <c r="M386" i="55"/>
  <c r="N386" i="55"/>
  <c r="O386" i="55"/>
  <c r="P386" i="55"/>
  <c r="Q386" i="55"/>
  <c r="M387" i="55"/>
  <c r="N387" i="55"/>
  <c r="O387" i="55"/>
  <c r="P387" i="55"/>
  <c r="Q387" i="55"/>
  <c r="M388" i="55"/>
  <c r="N388" i="55"/>
  <c r="O388" i="55"/>
  <c r="P388" i="55"/>
  <c r="Q388" i="55"/>
  <c r="M389" i="55"/>
  <c r="N389" i="55"/>
  <c r="O389" i="55"/>
  <c r="P389" i="55"/>
  <c r="Q389" i="55"/>
  <c r="M390" i="55"/>
  <c r="N390" i="55"/>
  <c r="O390" i="55"/>
  <c r="P390" i="55"/>
  <c r="Q390" i="55"/>
  <c r="M391" i="55"/>
  <c r="N391" i="55"/>
  <c r="O391" i="55"/>
  <c r="P391" i="55"/>
  <c r="Q391" i="55"/>
  <c r="M392" i="55"/>
  <c r="N392" i="55"/>
  <c r="O392" i="55"/>
  <c r="P392" i="55"/>
  <c r="Q392" i="55"/>
  <c r="M393" i="55"/>
  <c r="N393" i="55"/>
  <c r="O393" i="55"/>
  <c r="P393" i="55"/>
  <c r="Q393" i="55"/>
  <c r="M394" i="55"/>
  <c r="N394" i="55"/>
  <c r="O394" i="55"/>
  <c r="P394" i="55"/>
  <c r="Q394" i="55"/>
  <c r="M395" i="55"/>
  <c r="N395" i="55"/>
  <c r="O395" i="55"/>
  <c r="P395" i="55"/>
  <c r="Q395" i="55"/>
  <c r="M396" i="55"/>
  <c r="N396" i="55"/>
  <c r="O396" i="55"/>
  <c r="P396" i="55"/>
  <c r="Q396" i="55"/>
  <c r="M397" i="55"/>
  <c r="N397" i="55"/>
  <c r="O397" i="55"/>
  <c r="P397" i="55"/>
  <c r="Q397" i="55"/>
  <c r="M398" i="55"/>
  <c r="N398" i="55"/>
  <c r="O398" i="55"/>
  <c r="P398" i="55"/>
  <c r="Q398" i="55"/>
  <c r="M399" i="55"/>
  <c r="N399" i="55"/>
  <c r="O399" i="55"/>
  <c r="P399" i="55"/>
  <c r="Q399" i="55"/>
  <c r="M400" i="55"/>
  <c r="N400" i="55"/>
  <c r="O400" i="55"/>
  <c r="P400" i="55"/>
  <c r="Q400" i="55"/>
  <c r="M401" i="55"/>
  <c r="N401" i="55"/>
  <c r="O401" i="55"/>
  <c r="P401" i="55"/>
  <c r="Q401" i="55"/>
  <c r="M402" i="55"/>
  <c r="N402" i="55"/>
  <c r="O402" i="55"/>
  <c r="P402" i="55"/>
  <c r="Q402" i="55"/>
  <c r="M403" i="55"/>
  <c r="N403" i="55"/>
  <c r="O403" i="55"/>
  <c r="P403" i="55"/>
  <c r="Q403" i="55"/>
  <c r="M404" i="55"/>
  <c r="N404" i="55"/>
  <c r="O404" i="55"/>
  <c r="P404" i="55"/>
  <c r="Q404" i="55"/>
  <c r="M405" i="55"/>
  <c r="N405" i="55"/>
  <c r="O405" i="55"/>
  <c r="P405" i="55"/>
  <c r="Q405" i="55"/>
  <c r="M406" i="55"/>
  <c r="N406" i="55"/>
  <c r="O406" i="55"/>
  <c r="P406" i="55"/>
  <c r="Q406" i="55"/>
  <c r="M407" i="55"/>
  <c r="N407" i="55"/>
  <c r="O407" i="55"/>
  <c r="P407" i="55"/>
  <c r="Q407" i="55"/>
  <c r="M408" i="55"/>
  <c r="N408" i="55"/>
  <c r="O408" i="55"/>
  <c r="P408" i="55"/>
  <c r="Q408" i="55"/>
  <c r="M409" i="55"/>
  <c r="N409" i="55"/>
  <c r="O409" i="55"/>
  <c r="P409" i="55"/>
  <c r="Q409" i="55"/>
  <c r="M410" i="55"/>
  <c r="N410" i="55"/>
  <c r="O410" i="55"/>
  <c r="P410" i="55"/>
  <c r="Q410" i="55"/>
  <c r="M411" i="55"/>
  <c r="N411" i="55"/>
  <c r="O411" i="55"/>
  <c r="P411" i="55"/>
  <c r="Q411" i="55"/>
  <c r="M412" i="55"/>
  <c r="N412" i="55"/>
  <c r="O412" i="55"/>
  <c r="P412" i="55"/>
  <c r="Q412" i="55"/>
  <c r="M413" i="55"/>
  <c r="N413" i="55"/>
  <c r="O413" i="55"/>
  <c r="P413" i="55"/>
  <c r="Q413" i="55"/>
  <c r="M414" i="55"/>
  <c r="N414" i="55"/>
  <c r="O414" i="55"/>
  <c r="P414" i="55"/>
  <c r="Q414" i="55"/>
  <c r="M415" i="55"/>
  <c r="N415" i="55"/>
  <c r="O415" i="55"/>
  <c r="P415" i="55"/>
  <c r="Q415" i="55"/>
  <c r="M416" i="55"/>
  <c r="N416" i="55"/>
  <c r="O416" i="55"/>
  <c r="P416" i="55"/>
  <c r="Q416" i="55"/>
  <c r="M417" i="55"/>
  <c r="N417" i="55"/>
  <c r="O417" i="55"/>
  <c r="P417" i="55"/>
  <c r="Q417" i="55"/>
  <c r="M418" i="55"/>
  <c r="N418" i="55"/>
  <c r="O418" i="55"/>
  <c r="P418" i="55"/>
  <c r="Q418" i="55"/>
  <c r="M419" i="55"/>
  <c r="N419" i="55"/>
  <c r="O419" i="55"/>
  <c r="P419" i="55"/>
  <c r="Q419" i="55"/>
  <c r="M420" i="55"/>
  <c r="N420" i="55"/>
  <c r="O420" i="55"/>
  <c r="P420" i="55"/>
  <c r="Q420" i="55"/>
  <c r="M421" i="55"/>
  <c r="N421" i="55"/>
  <c r="O421" i="55"/>
  <c r="P421" i="55"/>
  <c r="Q421" i="55"/>
  <c r="M422" i="55"/>
  <c r="N422" i="55"/>
  <c r="O422" i="55"/>
  <c r="P422" i="55"/>
  <c r="Q422" i="55"/>
  <c r="M423" i="55"/>
  <c r="N423" i="55"/>
  <c r="O423" i="55"/>
  <c r="P423" i="55"/>
  <c r="Q423" i="55"/>
  <c r="M424" i="55"/>
  <c r="N424" i="55"/>
  <c r="O424" i="55"/>
  <c r="P424" i="55"/>
  <c r="Q424" i="55"/>
  <c r="M425" i="55"/>
  <c r="N425" i="55"/>
  <c r="O425" i="55"/>
  <c r="P425" i="55"/>
  <c r="Q425" i="55"/>
  <c r="M426" i="55"/>
  <c r="N426" i="55"/>
  <c r="O426" i="55"/>
  <c r="P426" i="55"/>
  <c r="Q426" i="55"/>
  <c r="M427" i="55"/>
  <c r="N427" i="55"/>
  <c r="O427" i="55"/>
  <c r="P427" i="55"/>
  <c r="Q427" i="55"/>
  <c r="M428" i="55"/>
  <c r="N428" i="55"/>
  <c r="O428" i="55"/>
  <c r="P428" i="55"/>
  <c r="Q428" i="55"/>
  <c r="M429" i="55"/>
  <c r="N429" i="55"/>
  <c r="O429" i="55"/>
  <c r="P429" i="55"/>
  <c r="Q429" i="55"/>
  <c r="M430" i="55"/>
  <c r="N430" i="55"/>
  <c r="O430" i="55"/>
  <c r="P430" i="55"/>
  <c r="Q430" i="55"/>
  <c r="M431" i="55"/>
  <c r="N431" i="55"/>
  <c r="O431" i="55"/>
  <c r="P431" i="55"/>
  <c r="Q431" i="55"/>
  <c r="M432" i="55"/>
  <c r="N432" i="55"/>
  <c r="O432" i="55"/>
  <c r="P432" i="55"/>
  <c r="Q432" i="55"/>
  <c r="M433" i="55"/>
  <c r="N433" i="55"/>
  <c r="O433" i="55"/>
  <c r="P433" i="55"/>
  <c r="Q433" i="55"/>
  <c r="M434" i="55"/>
  <c r="N434" i="55"/>
  <c r="O434" i="55"/>
  <c r="P434" i="55"/>
  <c r="Q434" i="55"/>
  <c r="M435" i="55"/>
  <c r="N435" i="55"/>
  <c r="O435" i="55"/>
  <c r="P435" i="55"/>
  <c r="Q435" i="55"/>
  <c r="M436" i="55"/>
  <c r="N436" i="55"/>
  <c r="O436" i="55"/>
  <c r="P436" i="55"/>
  <c r="Q436" i="55"/>
  <c r="M437" i="55"/>
  <c r="N437" i="55"/>
  <c r="O437" i="55"/>
  <c r="P437" i="55"/>
  <c r="Q437" i="55"/>
  <c r="M438" i="55"/>
  <c r="N438" i="55"/>
  <c r="O438" i="55"/>
  <c r="P438" i="55"/>
  <c r="Q438" i="55"/>
  <c r="M439" i="55"/>
  <c r="N439" i="55"/>
  <c r="O439" i="55"/>
  <c r="P439" i="55"/>
  <c r="Q439" i="55"/>
  <c r="M440" i="55"/>
  <c r="N440" i="55"/>
  <c r="O440" i="55"/>
  <c r="P440" i="55"/>
  <c r="Q440" i="55"/>
  <c r="M441" i="55"/>
  <c r="N441" i="55"/>
  <c r="O441" i="55"/>
  <c r="P441" i="55"/>
  <c r="Q441" i="55"/>
  <c r="M442" i="55"/>
  <c r="N442" i="55"/>
  <c r="O442" i="55"/>
  <c r="P442" i="55"/>
  <c r="Q442" i="55"/>
  <c r="M443" i="55"/>
  <c r="N443" i="55"/>
  <c r="O443" i="55"/>
  <c r="P443" i="55"/>
  <c r="Q443" i="55"/>
  <c r="M444" i="55"/>
  <c r="N444" i="55"/>
  <c r="O444" i="55"/>
  <c r="P444" i="55"/>
  <c r="Q444" i="55"/>
  <c r="M445" i="55"/>
  <c r="N445" i="55"/>
  <c r="O445" i="55"/>
  <c r="P445" i="55"/>
  <c r="Q445" i="55"/>
  <c r="M446" i="55"/>
  <c r="N446" i="55"/>
  <c r="O446" i="55"/>
  <c r="P446" i="55"/>
  <c r="Q446" i="55"/>
  <c r="M447" i="55"/>
  <c r="N447" i="55"/>
  <c r="O447" i="55"/>
  <c r="P447" i="55"/>
  <c r="Q447" i="55"/>
  <c r="M448" i="55"/>
  <c r="N448" i="55"/>
  <c r="O448" i="55"/>
  <c r="P448" i="55"/>
  <c r="Q448" i="55"/>
  <c r="M449" i="55"/>
  <c r="N449" i="55"/>
  <c r="O449" i="55"/>
  <c r="P449" i="55"/>
  <c r="Q449" i="55"/>
  <c r="M450" i="55"/>
  <c r="N450" i="55"/>
  <c r="O450" i="55"/>
  <c r="P450" i="55"/>
  <c r="Q450" i="55"/>
  <c r="M451" i="55"/>
  <c r="N451" i="55"/>
  <c r="O451" i="55"/>
  <c r="P451" i="55"/>
  <c r="Q451" i="55"/>
  <c r="M452" i="55"/>
  <c r="N452" i="55"/>
  <c r="O452" i="55"/>
  <c r="P452" i="55"/>
  <c r="Q452" i="55"/>
  <c r="M453" i="55"/>
  <c r="N453" i="55"/>
  <c r="O453" i="55"/>
  <c r="P453" i="55"/>
  <c r="Q453" i="55"/>
  <c r="M454" i="55"/>
  <c r="N454" i="55"/>
  <c r="O454" i="55"/>
  <c r="P454" i="55"/>
  <c r="Q454" i="55"/>
  <c r="M455" i="55"/>
  <c r="N455" i="55"/>
  <c r="O455" i="55"/>
  <c r="P455" i="55"/>
  <c r="Q455" i="55"/>
  <c r="M456" i="55"/>
  <c r="N456" i="55"/>
  <c r="O456" i="55"/>
  <c r="P456" i="55"/>
  <c r="Q456" i="55"/>
  <c r="M457" i="55"/>
  <c r="N457" i="55"/>
  <c r="O457" i="55"/>
  <c r="P457" i="55"/>
  <c r="Q457" i="55"/>
  <c r="M458" i="55"/>
  <c r="N458" i="55"/>
  <c r="O458" i="55"/>
  <c r="P458" i="55"/>
  <c r="Q458" i="55"/>
  <c r="M459" i="55"/>
  <c r="N459" i="55"/>
  <c r="O459" i="55"/>
  <c r="P459" i="55"/>
  <c r="Q459" i="55"/>
  <c r="M460" i="55"/>
  <c r="N460" i="55"/>
  <c r="O460" i="55"/>
  <c r="P460" i="55"/>
  <c r="Q460" i="55"/>
  <c r="M461" i="55"/>
  <c r="N461" i="55"/>
  <c r="O461" i="55"/>
  <c r="P461" i="55"/>
  <c r="Q461" i="55"/>
  <c r="M462" i="55"/>
  <c r="N462" i="55"/>
  <c r="O462" i="55"/>
  <c r="P462" i="55"/>
  <c r="Q462" i="55"/>
  <c r="M463" i="55"/>
  <c r="N463" i="55"/>
  <c r="O463" i="55"/>
  <c r="P463" i="55"/>
  <c r="Q463" i="55"/>
  <c r="M464" i="55"/>
  <c r="N464" i="55"/>
  <c r="O464" i="55"/>
  <c r="P464" i="55"/>
  <c r="Q464" i="55"/>
  <c r="M465" i="55"/>
  <c r="N465" i="55"/>
  <c r="O465" i="55"/>
  <c r="P465" i="55"/>
  <c r="Q465" i="55"/>
  <c r="M466" i="55"/>
  <c r="N466" i="55"/>
  <c r="O466" i="55"/>
  <c r="P466" i="55"/>
  <c r="Q466" i="55"/>
  <c r="M467" i="55"/>
  <c r="N467" i="55"/>
  <c r="O467" i="55"/>
  <c r="P467" i="55"/>
  <c r="Q467" i="55"/>
  <c r="M468" i="55"/>
  <c r="N468" i="55"/>
  <c r="O468" i="55"/>
  <c r="P468" i="55"/>
  <c r="Q468" i="55"/>
  <c r="M469" i="55"/>
  <c r="N469" i="55"/>
  <c r="O469" i="55"/>
  <c r="P469" i="55"/>
  <c r="Q469" i="55"/>
  <c r="M470" i="55"/>
  <c r="N470" i="55"/>
  <c r="O470" i="55"/>
  <c r="P470" i="55"/>
  <c r="Q470" i="55"/>
  <c r="M471" i="55"/>
  <c r="N471" i="55"/>
  <c r="O471" i="55"/>
  <c r="P471" i="55"/>
  <c r="Q471" i="55"/>
  <c r="M472" i="55"/>
  <c r="N472" i="55"/>
  <c r="O472" i="55"/>
  <c r="P472" i="55"/>
  <c r="Q472" i="55"/>
  <c r="M473" i="55"/>
  <c r="N473" i="55"/>
  <c r="O473" i="55"/>
  <c r="P473" i="55"/>
  <c r="Q473" i="55"/>
  <c r="M474" i="55"/>
  <c r="N474" i="55"/>
  <c r="O474" i="55"/>
  <c r="P474" i="55"/>
  <c r="Q474" i="55"/>
  <c r="M475" i="55"/>
  <c r="N475" i="55"/>
  <c r="O475" i="55"/>
  <c r="P475" i="55"/>
  <c r="Q475" i="55"/>
  <c r="M476" i="55"/>
  <c r="N476" i="55"/>
  <c r="O476" i="55"/>
  <c r="P476" i="55"/>
  <c r="Q476" i="55"/>
  <c r="M477" i="55"/>
  <c r="N477" i="55"/>
  <c r="O477" i="55"/>
  <c r="P477" i="55"/>
  <c r="Q477" i="55"/>
  <c r="M478" i="55"/>
  <c r="N478" i="55"/>
  <c r="O478" i="55"/>
  <c r="P478" i="55"/>
  <c r="Q478" i="55"/>
  <c r="M479" i="55"/>
  <c r="N479" i="55"/>
  <c r="O479" i="55"/>
  <c r="P479" i="55"/>
  <c r="Q479" i="55"/>
  <c r="M480" i="55"/>
  <c r="N480" i="55"/>
  <c r="O480" i="55"/>
  <c r="P480" i="55"/>
  <c r="Q480" i="55"/>
  <c r="M481" i="55"/>
  <c r="N481" i="55"/>
  <c r="O481" i="55"/>
  <c r="P481" i="55"/>
  <c r="Q481" i="55"/>
  <c r="M482" i="55"/>
  <c r="N482" i="55"/>
  <c r="O482" i="55"/>
  <c r="P482" i="55"/>
  <c r="Q482" i="55"/>
  <c r="M483" i="55"/>
  <c r="N483" i="55"/>
  <c r="O483" i="55"/>
  <c r="P483" i="55"/>
  <c r="Q483" i="55"/>
  <c r="M484" i="55"/>
  <c r="N484" i="55"/>
  <c r="O484" i="55"/>
  <c r="P484" i="55"/>
  <c r="Q484" i="55"/>
  <c r="M485" i="55"/>
  <c r="N485" i="55"/>
  <c r="O485" i="55"/>
  <c r="P485" i="55"/>
  <c r="Q485" i="55"/>
  <c r="M486" i="55"/>
  <c r="N486" i="55"/>
  <c r="O486" i="55"/>
  <c r="P486" i="55"/>
  <c r="Q486" i="55"/>
  <c r="M487" i="55"/>
  <c r="N487" i="55"/>
  <c r="O487" i="55"/>
  <c r="P487" i="55"/>
  <c r="Q487" i="55"/>
  <c r="M488" i="55"/>
  <c r="N488" i="55"/>
  <c r="O488" i="55"/>
  <c r="P488" i="55"/>
  <c r="Q488" i="55"/>
  <c r="M489" i="55"/>
  <c r="N489" i="55"/>
  <c r="O489" i="55"/>
  <c r="P489" i="55"/>
  <c r="Q489" i="55"/>
  <c r="M490" i="55"/>
  <c r="N490" i="55"/>
  <c r="O490" i="55"/>
  <c r="P490" i="55"/>
  <c r="Q490" i="55"/>
  <c r="M491" i="55"/>
  <c r="N491" i="55"/>
  <c r="O491" i="55"/>
  <c r="P491" i="55"/>
  <c r="Q491" i="55"/>
  <c r="M492" i="55"/>
  <c r="N492" i="55"/>
  <c r="O492" i="55"/>
  <c r="P492" i="55"/>
  <c r="Q492" i="55"/>
  <c r="M493" i="55"/>
  <c r="N493" i="55"/>
  <c r="O493" i="55"/>
  <c r="P493" i="55"/>
  <c r="Q493" i="55"/>
  <c r="M494" i="55"/>
  <c r="N494" i="55"/>
  <c r="O494" i="55"/>
  <c r="P494" i="55"/>
  <c r="Q494" i="55"/>
  <c r="M495" i="55"/>
  <c r="N495" i="55"/>
  <c r="O495" i="55"/>
  <c r="P495" i="55"/>
  <c r="Q495" i="55"/>
  <c r="M496" i="55"/>
  <c r="N496" i="55"/>
  <c r="O496" i="55"/>
  <c r="P496" i="55"/>
  <c r="Q496" i="55"/>
  <c r="M497" i="55"/>
  <c r="N497" i="55"/>
  <c r="O497" i="55"/>
  <c r="P497" i="55"/>
  <c r="Q497" i="55"/>
  <c r="M498" i="55"/>
  <c r="N498" i="55"/>
  <c r="O498" i="55"/>
  <c r="P498" i="55"/>
  <c r="Q498" i="55"/>
  <c r="M499" i="55"/>
  <c r="N499" i="55"/>
  <c r="O499" i="55"/>
  <c r="P499" i="55"/>
  <c r="Q499" i="55"/>
  <c r="M500" i="55"/>
  <c r="N500" i="55"/>
  <c r="O500" i="55"/>
  <c r="P500" i="55"/>
  <c r="Q500" i="55"/>
  <c r="M501" i="55"/>
  <c r="N501" i="55"/>
  <c r="O501" i="55"/>
  <c r="P501" i="55"/>
  <c r="Q501" i="55"/>
  <c r="M502" i="55"/>
  <c r="N502" i="55"/>
  <c r="O502" i="55"/>
  <c r="P502" i="55"/>
  <c r="Q502" i="55"/>
  <c r="M503" i="55"/>
  <c r="N503" i="55"/>
  <c r="O503" i="55"/>
  <c r="P503" i="55"/>
  <c r="Q503" i="55"/>
  <c r="M504" i="55"/>
  <c r="N504" i="55"/>
  <c r="O504" i="55"/>
  <c r="P504" i="55"/>
  <c r="Q504" i="55"/>
  <c r="M505" i="55"/>
  <c r="N505" i="55"/>
  <c r="O505" i="55"/>
  <c r="P505" i="55"/>
  <c r="Q505" i="55"/>
  <c r="M506" i="55"/>
  <c r="N506" i="55"/>
  <c r="O506" i="55"/>
  <c r="P506" i="55"/>
  <c r="Q506" i="55"/>
  <c r="M507" i="55"/>
  <c r="N507" i="55"/>
  <c r="O507" i="55"/>
  <c r="P507" i="55"/>
  <c r="Q507" i="55"/>
  <c r="M508" i="55"/>
  <c r="N508" i="55"/>
  <c r="O508" i="55"/>
  <c r="P508" i="55"/>
  <c r="Q508" i="55"/>
  <c r="M509" i="55"/>
  <c r="N509" i="55"/>
  <c r="O509" i="55"/>
  <c r="P509" i="55"/>
  <c r="Q509" i="55"/>
  <c r="M510" i="55"/>
  <c r="N510" i="55"/>
  <c r="O510" i="55"/>
  <c r="P510" i="55"/>
  <c r="Q510" i="55"/>
  <c r="M511" i="55"/>
  <c r="N511" i="55"/>
  <c r="O511" i="55"/>
  <c r="P511" i="55"/>
  <c r="Q511" i="55"/>
  <c r="M512" i="55"/>
  <c r="N512" i="55"/>
  <c r="O512" i="55"/>
  <c r="P512" i="55"/>
  <c r="Q512" i="55"/>
  <c r="M513" i="55"/>
  <c r="N513" i="55"/>
  <c r="O513" i="55"/>
  <c r="P513" i="55"/>
  <c r="Q513" i="55"/>
  <c r="M514" i="55"/>
  <c r="N514" i="55"/>
  <c r="O514" i="55"/>
  <c r="P514" i="55"/>
  <c r="Q514" i="55"/>
  <c r="M515" i="55"/>
  <c r="N515" i="55"/>
  <c r="O515" i="55"/>
  <c r="P515" i="55"/>
  <c r="Q515" i="55"/>
  <c r="M516" i="55"/>
  <c r="N516" i="55"/>
  <c r="O516" i="55"/>
  <c r="P516" i="55"/>
  <c r="Q516" i="55"/>
  <c r="M517" i="55"/>
  <c r="N517" i="55"/>
  <c r="O517" i="55"/>
  <c r="P517" i="55"/>
  <c r="Q517" i="55"/>
  <c r="M518" i="55"/>
  <c r="N518" i="55"/>
  <c r="O518" i="55"/>
  <c r="P518" i="55"/>
  <c r="Q518" i="55"/>
  <c r="M519" i="55"/>
  <c r="N519" i="55"/>
  <c r="O519" i="55"/>
  <c r="P519" i="55"/>
  <c r="Q519" i="55"/>
  <c r="M520" i="55"/>
  <c r="N520" i="55"/>
  <c r="O520" i="55"/>
  <c r="P520" i="55"/>
  <c r="Q520" i="55"/>
  <c r="M521" i="55"/>
  <c r="N521" i="55"/>
  <c r="O521" i="55"/>
  <c r="P521" i="55"/>
  <c r="Q521" i="55"/>
  <c r="M522" i="55"/>
  <c r="N522" i="55"/>
  <c r="O522" i="55"/>
  <c r="P522" i="55"/>
  <c r="Q522" i="55"/>
  <c r="M523" i="55"/>
  <c r="N523" i="55"/>
  <c r="O523" i="55"/>
  <c r="P523" i="55"/>
  <c r="Q523" i="55"/>
  <c r="M524" i="55"/>
  <c r="N524" i="55"/>
  <c r="O524" i="55"/>
  <c r="P524" i="55"/>
  <c r="Q524" i="55"/>
  <c r="M525" i="55"/>
  <c r="N525" i="55"/>
  <c r="O525" i="55"/>
  <c r="P525" i="55"/>
  <c r="Q525" i="55"/>
  <c r="M526" i="55"/>
  <c r="N526" i="55"/>
  <c r="O526" i="55"/>
  <c r="P526" i="55"/>
  <c r="Q526" i="55"/>
  <c r="M527" i="55"/>
  <c r="N527" i="55"/>
  <c r="O527" i="55"/>
  <c r="P527" i="55"/>
  <c r="Q527" i="55"/>
  <c r="M528" i="55"/>
  <c r="N528" i="55"/>
  <c r="O528" i="55"/>
  <c r="P528" i="55"/>
  <c r="Q528" i="55"/>
  <c r="M529" i="55"/>
  <c r="N529" i="55"/>
  <c r="O529" i="55"/>
  <c r="P529" i="55"/>
  <c r="Q529" i="55"/>
  <c r="M530" i="55"/>
  <c r="N530" i="55"/>
  <c r="O530" i="55"/>
  <c r="P530" i="55"/>
  <c r="Q530" i="55"/>
  <c r="M531" i="55"/>
  <c r="N531" i="55"/>
  <c r="O531" i="55"/>
  <c r="P531" i="55"/>
  <c r="Q531" i="55"/>
  <c r="M532" i="55"/>
  <c r="N532" i="55"/>
  <c r="O532" i="55"/>
  <c r="P532" i="55"/>
  <c r="Q532" i="55"/>
  <c r="M533" i="55"/>
  <c r="N533" i="55"/>
  <c r="O533" i="55"/>
  <c r="P533" i="55"/>
  <c r="Q533" i="55"/>
  <c r="M534" i="55"/>
  <c r="N534" i="55"/>
  <c r="O534" i="55"/>
  <c r="P534" i="55"/>
  <c r="Q534" i="55"/>
  <c r="M535" i="55"/>
  <c r="N535" i="55"/>
  <c r="O535" i="55"/>
  <c r="P535" i="55"/>
  <c r="Q535" i="55"/>
  <c r="M536" i="55"/>
  <c r="N536" i="55"/>
  <c r="O536" i="55"/>
  <c r="P536" i="55"/>
  <c r="Q536" i="55"/>
  <c r="M537" i="55"/>
  <c r="N537" i="55"/>
  <c r="O537" i="55"/>
  <c r="P537" i="55"/>
  <c r="Q537" i="55"/>
  <c r="M538" i="55"/>
  <c r="N538" i="55"/>
  <c r="O538" i="55"/>
  <c r="P538" i="55"/>
  <c r="Q538" i="55"/>
  <c r="M539" i="55"/>
  <c r="N539" i="55"/>
  <c r="O539" i="55"/>
  <c r="P539" i="55"/>
  <c r="Q539" i="55"/>
  <c r="M540" i="55"/>
  <c r="N540" i="55"/>
  <c r="O540" i="55"/>
  <c r="P540" i="55"/>
  <c r="Q540" i="55"/>
  <c r="M541" i="55"/>
  <c r="N541" i="55"/>
  <c r="O541" i="55"/>
  <c r="P541" i="55"/>
  <c r="Q541" i="55"/>
  <c r="M542" i="55"/>
  <c r="N542" i="55"/>
  <c r="O542" i="55"/>
  <c r="P542" i="55"/>
  <c r="Q542" i="55"/>
  <c r="M543" i="55"/>
  <c r="N543" i="55"/>
  <c r="O543" i="55"/>
  <c r="P543" i="55"/>
  <c r="Q543" i="55"/>
  <c r="M544" i="55"/>
  <c r="N544" i="55"/>
  <c r="O544" i="55"/>
  <c r="P544" i="55"/>
  <c r="Q544" i="55"/>
  <c r="M545" i="55"/>
  <c r="N545" i="55"/>
  <c r="O545" i="55"/>
  <c r="P545" i="55"/>
  <c r="Q545" i="55"/>
  <c r="M546" i="55"/>
  <c r="N546" i="55"/>
  <c r="O546" i="55"/>
  <c r="P546" i="55"/>
  <c r="Q546" i="55"/>
  <c r="M547" i="55"/>
  <c r="N547" i="55"/>
  <c r="O547" i="55"/>
  <c r="P547" i="55"/>
  <c r="Q547" i="55"/>
  <c r="M548" i="55"/>
  <c r="N548" i="55"/>
  <c r="O548" i="55"/>
  <c r="P548" i="55"/>
  <c r="Q548" i="55"/>
  <c r="M549" i="55"/>
  <c r="N549" i="55"/>
  <c r="O549" i="55"/>
  <c r="P549" i="55"/>
  <c r="Q549" i="55"/>
  <c r="M550" i="55"/>
  <c r="N550" i="55"/>
  <c r="O550" i="55"/>
  <c r="P550" i="55"/>
  <c r="Q550" i="55"/>
  <c r="Q77" i="55" l="1"/>
  <c r="AB57" i="55"/>
  <c r="AC43" i="55"/>
  <c r="O25" i="55"/>
  <c r="D26" i="56" s="1"/>
  <c r="P22" i="55"/>
  <c r="E23" i="56" s="1"/>
  <c r="AC18" i="55"/>
  <c r="AE78" i="55"/>
  <c r="AD78" i="55"/>
  <c r="M31" i="55"/>
  <c r="AB28" i="55"/>
  <c r="AE25" i="55"/>
  <c r="Q23" i="55"/>
  <c r="F24" i="56" s="1"/>
  <c r="N14" i="55"/>
  <c r="C15" i="56" s="1"/>
  <c r="M11" i="55"/>
  <c r="B12" i="56" s="1"/>
  <c r="AE7" i="55"/>
  <c r="O78" i="55"/>
  <c r="AE72" i="55"/>
  <c r="O69" i="55"/>
  <c r="AA62" i="55"/>
  <c r="M61" i="55"/>
  <c r="P56" i="55"/>
  <c r="AE41" i="55"/>
  <c r="AA28" i="55"/>
  <c r="AB25" i="55"/>
  <c r="AD22" i="55"/>
  <c r="AA15" i="55"/>
  <c r="AD7" i="55"/>
  <c r="N78" i="55"/>
  <c r="P77" i="55"/>
  <c r="Q76" i="55"/>
  <c r="AD68" i="55"/>
  <c r="AD60" i="55"/>
  <c r="AC35" i="55"/>
  <c r="M34" i="55"/>
  <c r="Q17" i="55"/>
  <c r="F18" i="56" s="1"/>
  <c r="AA76" i="55"/>
  <c r="M78" i="55"/>
  <c r="O77" i="55"/>
  <c r="P76" i="55"/>
  <c r="AB31" i="55"/>
  <c r="AA22" i="55"/>
  <c r="N17" i="55"/>
  <c r="C18" i="56" s="1"/>
  <c r="AC11" i="55"/>
  <c r="AB14" i="55"/>
  <c r="N6" i="55"/>
  <c r="C7" i="56" s="1"/>
  <c r="AD77" i="55"/>
  <c r="M77" i="55"/>
  <c r="AA14" i="55"/>
  <c r="AC73" i="55"/>
  <c r="AE76" i="55"/>
  <c r="AC69" i="55"/>
  <c r="AD56" i="55"/>
  <c r="Q41" i="55"/>
  <c r="AD38" i="55"/>
  <c r="AE17" i="55"/>
  <c r="Q7" i="55"/>
  <c r="F8" i="56" s="1"/>
  <c r="AC78" i="55"/>
  <c r="AD76" i="55"/>
  <c r="AC52" i="55"/>
  <c r="AC38" i="55"/>
  <c r="O37" i="55"/>
  <c r="N28" i="55"/>
  <c r="C29" i="56" s="1"/>
  <c r="Q25" i="55"/>
  <c r="F26" i="56" s="1"/>
  <c r="AD17" i="55"/>
  <c r="P7" i="55"/>
  <c r="E8" i="56" s="1"/>
  <c r="AB78" i="55"/>
  <c r="AA77" i="55"/>
  <c r="P68" i="55"/>
  <c r="AA34" i="55"/>
  <c r="N10" i="55"/>
  <c r="C11" i="56" s="1"/>
  <c r="P52" i="55"/>
  <c r="AD52" i="55"/>
  <c r="AA46" i="55"/>
  <c r="AB46" i="55"/>
  <c r="AB43" i="55"/>
  <c r="N43" i="59"/>
  <c r="N40" i="59"/>
  <c r="AE16" i="55"/>
  <c r="AC20" i="55"/>
  <c r="AE27" i="55"/>
  <c r="M24" i="55"/>
  <c r="B25" i="56" s="1"/>
  <c r="AB20" i="55"/>
  <c r="AB8" i="55"/>
  <c r="AD27" i="55"/>
  <c r="AA20" i="55"/>
  <c r="P14" i="55"/>
  <c r="E15" i="56" s="1"/>
  <c r="M13" i="55"/>
  <c r="B14" i="56" s="1"/>
  <c r="AA8" i="55"/>
  <c r="AA4" i="55"/>
  <c r="M74" i="55"/>
  <c r="O73" i="55"/>
  <c r="O72" i="55"/>
  <c r="AD69" i="55"/>
  <c r="AA66" i="55"/>
  <c r="N57" i="55"/>
  <c r="AC53" i="55"/>
  <c r="AA50" i="55"/>
  <c r="P41" i="55"/>
  <c r="AE38" i="55"/>
  <c r="O27" i="55"/>
  <c r="D28" i="56" s="1"/>
  <c r="AD25" i="55"/>
  <c r="N25" i="55"/>
  <c r="C26" i="56" s="1"/>
  <c r="AE21" i="55"/>
  <c r="Q20" i="55"/>
  <c r="F21" i="56" s="1"/>
  <c r="AA18" i="55"/>
  <c r="AB17" i="55"/>
  <c r="AD16" i="55"/>
  <c r="O14" i="55"/>
  <c r="D15" i="56" s="1"/>
  <c r="AB11" i="55"/>
  <c r="AE9" i="55"/>
  <c r="Q8" i="55"/>
  <c r="F9" i="56" s="1"/>
  <c r="N7" i="55"/>
  <c r="C8" i="56" s="1"/>
  <c r="AA3" i="55"/>
  <c r="AB13" i="55"/>
  <c r="N73" i="55"/>
  <c r="M57" i="55"/>
  <c r="N27" i="55"/>
  <c r="C28" i="56" s="1"/>
  <c r="AC25" i="55"/>
  <c r="M25" i="55"/>
  <c r="B26" i="56" s="1"/>
  <c r="AD21" i="55"/>
  <c r="Q18" i="55"/>
  <c r="F19" i="56" s="1"/>
  <c r="AC16" i="55"/>
  <c r="Q15" i="55"/>
  <c r="F16" i="56" s="1"/>
  <c r="AE12" i="55"/>
  <c r="AA11" i="55"/>
  <c r="AD9" i="55"/>
  <c r="AD8" i="55"/>
  <c r="AB3" i="55"/>
  <c r="AC8" i="55"/>
  <c r="M58" i="55"/>
  <c r="M73" i="55"/>
  <c r="AC23" i="55"/>
  <c r="O21" i="55"/>
  <c r="D22" i="56" s="1"/>
  <c r="P18" i="55"/>
  <c r="E19" i="56" s="1"/>
  <c r="AB16" i="55"/>
  <c r="P15" i="55"/>
  <c r="E16" i="56" s="1"/>
  <c r="AC9" i="55"/>
  <c r="AD5" i="55"/>
  <c r="M45" i="55"/>
  <c r="Q28" i="55"/>
  <c r="F29" i="56" s="1"/>
  <c r="AB23" i="55"/>
  <c r="N21" i="55"/>
  <c r="C22" i="56" s="1"/>
  <c r="AE19" i="55"/>
  <c r="AA16" i="55"/>
  <c r="O15" i="55"/>
  <c r="D16" i="56" s="1"/>
  <c r="AB9" i="55"/>
  <c r="AC5" i="55"/>
  <c r="AC13" i="55"/>
  <c r="AB73" i="55"/>
  <c r="AD72" i="55"/>
  <c r="Q68" i="55"/>
  <c r="AC60" i="55"/>
  <c r="AA57" i="55"/>
  <c r="AC56" i="55"/>
  <c r="Q52" i="55"/>
  <c r="AE44" i="55"/>
  <c r="AE26" i="55"/>
  <c r="AA24" i="55"/>
  <c r="AA23" i="55"/>
  <c r="Q22" i="55"/>
  <c r="F23" i="56" s="1"/>
  <c r="AD19" i="55"/>
  <c r="Q16" i="55"/>
  <c r="F17" i="56" s="1"/>
  <c r="N15" i="55"/>
  <c r="C16" i="56" s="1"/>
  <c r="M14" i="55"/>
  <c r="B15" i="56" s="1"/>
  <c r="AC12" i="55"/>
  <c r="AE10" i="55"/>
  <c r="M9" i="55"/>
  <c r="B10" i="56" s="1"/>
  <c r="AB7" i="55"/>
  <c r="AA6" i="55"/>
  <c r="AB5" i="55"/>
  <c r="AA73" i="55"/>
  <c r="AC72" i="55"/>
  <c r="AC61" i="55"/>
  <c r="AA58" i="55"/>
  <c r="AD45" i="55"/>
  <c r="AD44" i="55"/>
  <c r="P35" i="55"/>
  <c r="AD31" i="55"/>
  <c r="AE28" i="55"/>
  <c r="AE24" i="55"/>
  <c r="AC19" i="55"/>
  <c r="AE15" i="55"/>
  <c r="AB12" i="55"/>
  <c r="P10" i="55"/>
  <c r="E11" i="56" s="1"/>
  <c r="AE6" i="55"/>
  <c r="M5" i="55"/>
  <c r="B6" i="56" s="1"/>
  <c r="AA74" i="55"/>
  <c r="O68" i="55"/>
  <c r="AB61" i="55"/>
  <c r="P53" i="55"/>
  <c r="O52" i="55"/>
  <c r="AC45" i="55"/>
  <c r="O35" i="55"/>
  <c r="AC31" i="55"/>
  <c r="AA30" i="55"/>
  <c r="AD28" i="55"/>
  <c r="M28" i="55"/>
  <c r="B29" i="56" s="1"/>
  <c r="AD24" i="55"/>
  <c r="AE22" i="55"/>
  <c r="AE20" i="55"/>
  <c r="N19" i="55"/>
  <c r="C20" i="56" s="1"/>
  <c r="O18" i="55"/>
  <c r="D19" i="56" s="1"/>
  <c r="AD15" i="55"/>
  <c r="AD14" i="55"/>
  <c r="AA13" i="55"/>
  <c r="AA12" i="55"/>
  <c r="O10" i="55"/>
  <c r="D11" i="56" s="1"/>
  <c r="AE8" i="55"/>
  <c r="P6" i="55"/>
  <c r="E7" i="56" s="1"/>
  <c r="P69" i="55"/>
  <c r="O53" i="55"/>
  <c r="AC26" i="55"/>
  <c r="O24" i="55"/>
  <c r="D25" i="56" s="1"/>
  <c r="N22" i="55"/>
  <c r="C23" i="56" s="1"/>
  <c r="M19" i="55"/>
  <c r="B20" i="56" s="1"/>
  <c r="P17" i="55"/>
  <c r="E18" i="56" s="1"/>
  <c r="AB15" i="55"/>
  <c r="AE13" i="55"/>
  <c r="Q12" i="55"/>
  <c r="F13" i="56" s="1"/>
  <c r="Q11" i="55"/>
  <c r="F12" i="56" s="1"/>
  <c r="O6" i="55"/>
  <c r="D7" i="56" s="1"/>
  <c r="Q3" i="55"/>
  <c r="F4" i="56" s="1"/>
  <c r="AA26" i="55"/>
  <c r="AE14" i="55"/>
  <c r="AE52" i="55"/>
  <c r="AA45" i="55"/>
  <c r="AB26" i="55"/>
  <c r="N24" i="55"/>
  <c r="C25" i="56" s="1"/>
  <c r="M22" i="55"/>
  <c r="B23" i="56" s="1"/>
  <c r="AD20" i="55"/>
  <c r="O17" i="55"/>
  <c r="D18" i="56" s="1"/>
  <c r="AD13" i="55"/>
  <c r="P11" i="55"/>
  <c r="E12" i="56" s="1"/>
  <c r="N3" i="55"/>
  <c r="C4" i="56" s="1"/>
  <c r="P28" i="55"/>
  <c r="E29" i="56" s="1"/>
  <c r="Q37" i="55"/>
  <c r="AB36" i="55"/>
  <c r="N34" i="55"/>
  <c r="AE32" i="55"/>
  <c r="AA29" i="55"/>
  <c r="P37" i="55"/>
  <c r="M36" i="55"/>
  <c r="P32" i="55"/>
  <c r="AE30" i="55"/>
  <c r="Q29" i="55"/>
  <c r="AE35" i="55"/>
  <c r="O32" i="55"/>
  <c r="AD30" i="55"/>
  <c r="AC34" i="55"/>
  <c r="AE33" i="55"/>
  <c r="O30" i="55"/>
  <c r="AB34" i="55"/>
  <c r="AD33" i="55"/>
  <c r="N30" i="55"/>
  <c r="AC33" i="55"/>
  <c r="N32" i="55"/>
  <c r="Q31" i="55"/>
  <c r="N37" i="55"/>
  <c r="Q34" i="55"/>
  <c r="AB33" i="55"/>
  <c r="M32" i="55"/>
  <c r="P31" i="55"/>
  <c r="M30" i="55"/>
  <c r="AE37" i="55"/>
  <c r="M37" i="55"/>
  <c r="P34" i="55"/>
  <c r="M33" i="55"/>
  <c r="AE31" i="55"/>
  <c r="O31" i="55"/>
  <c r="AE29" i="55"/>
  <c r="AE36" i="55"/>
  <c r="AA35" i="55"/>
  <c r="AB37" i="55"/>
  <c r="AD36" i="55"/>
  <c r="Q35" i="55"/>
  <c r="AB32" i="55"/>
  <c r="AC29" i="55"/>
  <c r="AA37" i="55"/>
  <c r="AC36" i="55"/>
  <c r="O34" i="55"/>
  <c r="AA32" i="55"/>
  <c r="AB29" i="55"/>
  <c r="AB53" i="55"/>
  <c r="N53" i="55"/>
  <c r="AB69" i="55"/>
  <c r="N69" i="55"/>
  <c r="Q65" i="55"/>
  <c r="AE65" i="55"/>
  <c r="Q49" i="55"/>
  <c r="AE49" i="55"/>
  <c r="O54" i="55"/>
  <c r="AC54" i="55"/>
  <c r="O70" i="55"/>
  <c r="AC70" i="55"/>
  <c r="AA63" i="55"/>
  <c r="AA47" i="55"/>
  <c r="AC41" i="55"/>
  <c r="O41" i="55"/>
  <c r="F4" i="55"/>
  <c r="P40" i="55"/>
  <c r="AD40" i="55"/>
  <c r="AE64" i="55"/>
  <c r="Q64" i="55"/>
  <c r="AD59" i="55"/>
  <c r="AE48" i="55"/>
  <c r="Q48" i="55"/>
  <c r="M39" i="55"/>
  <c r="AA39" i="55"/>
  <c r="AD75" i="55"/>
  <c r="AA68" i="55"/>
  <c r="AA52" i="55"/>
  <c r="AD66" i="55"/>
  <c r="AB59" i="55"/>
  <c r="AA75" i="55"/>
  <c r="AD71" i="55"/>
  <c r="M70" i="55"/>
  <c r="O66" i="55"/>
  <c r="Q61" i="55"/>
  <c r="AA59" i="55"/>
  <c r="AD55" i="55"/>
  <c r="M54" i="55"/>
  <c r="O50" i="55"/>
  <c r="AD42" i="55"/>
  <c r="AC71" i="55"/>
  <c r="AA64" i="55"/>
  <c r="AC55" i="55"/>
  <c r="N50" i="55"/>
  <c r="AA48" i="55"/>
  <c r="AE46" i="55"/>
  <c r="AC42" i="55"/>
  <c r="O40" i="55"/>
  <c r="AE62" i="55"/>
  <c r="AB55" i="55"/>
  <c r="M53" i="55"/>
  <c r="P49" i="55"/>
  <c r="AD46" i="55"/>
  <c r="N70" i="55"/>
  <c r="N66" i="55"/>
  <c r="Q73" i="55"/>
  <c r="AA71" i="55"/>
  <c r="AD67" i="55"/>
  <c r="M66" i="55"/>
  <c r="O65" i="55"/>
  <c r="P64" i="55"/>
  <c r="O62" i="55"/>
  <c r="Q57" i="55"/>
  <c r="AA55" i="55"/>
  <c r="AD51" i="55"/>
  <c r="M50" i="55"/>
  <c r="O49" i="55"/>
  <c r="P48" i="55"/>
  <c r="O46" i="55"/>
  <c r="AC44" i="55"/>
  <c r="P43" i="55"/>
  <c r="M42" i="55"/>
  <c r="M40" i="55"/>
  <c r="AC59" i="55"/>
  <c r="N54" i="55"/>
  <c r="M69" i="55"/>
  <c r="AD62" i="55"/>
  <c r="AE74" i="55"/>
  <c r="AC67" i="55"/>
  <c r="N65" i="55"/>
  <c r="O64" i="55"/>
  <c r="N62" i="55"/>
  <c r="AA60" i="55"/>
  <c r="AE58" i="55"/>
  <c r="AC51" i="55"/>
  <c r="N49" i="55"/>
  <c r="O48" i="55"/>
  <c r="F3" i="55"/>
  <c r="AE66" i="55"/>
  <c r="AD50" i="55"/>
  <c r="AA41" i="55"/>
  <c r="AB71" i="55"/>
  <c r="Q43" i="55"/>
  <c r="AD74" i="55"/>
  <c r="AB70" i="55"/>
  <c r="AA69" i="55"/>
  <c r="AC68" i="55"/>
  <c r="AB67" i="55"/>
  <c r="AD65" i="55"/>
  <c r="M65" i="55"/>
  <c r="P61" i="55"/>
  <c r="Q60" i="55"/>
  <c r="AD58" i="55"/>
  <c r="AB54" i="55"/>
  <c r="AA53" i="55"/>
  <c r="AB51" i="55"/>
  <c r="AD49" i="55"/>
  <c r="M49" i="55"/>
  <c r="AA44" i="55"/>
  <c r="AD41" i="55"/>
  <c r="AC40" i="55"/>
  <c r="AE39" i="55"/>
  <c r="AA38" i="55"/>
  <c r="D12" i="55"/>
  <c r="P65" i="55"/>
  <c r="AB42" i="55"/>
  <c r="O74" i="55"/>
  <c r="AA70" i="55"/>
  <c r="Q69" i="55"/>
  <c r="AA67" i="55"/>
  <c r="AC65" i="55"/>
  <c r="AD63" i="55"/>
  <c r="M62" i="55"/>
  <c r="O61" i="55"/>
  <c r="P60" i="55"/>
  <c r="O58" i="55"/>
  <c r="AA54" i="55"/>
  <c r="Q53" i="55"/>
  <c r="AA51" i="55"/>
  <c r="AC49" i="55"/>
  <c r="AD47" i="55"/>
  <c r="N46" i="55"/>
  <c r="Q45" i="55"/>
  <c r="Q44" i="55"/>
  <c r="AB40" i="55"/>
  <c r="AD39" i="55"/>
  <c r="Q38" i="55"/>
  <c r="D3" i="55"/>
  <c r="AB75" i="55"/>
  <c r="AE42" i="55"/>
  <c r="N40" i="55"/>
  <c r="N74" i="55"/>
  <c r="AA72" i="55"/>
  <c r="AE70" i="55"/>
  <c r="AC66" i="55"/>
  <c r="AB65" i="55"/>
  <c r="AD64" i="55"/>
  <c r="AC63" i="55"/>
  <c r="AE61" i="55"/>
  <c r="N61" i="55"/>
  <c r="O60" i="55"/>
  <c r="N58" i="55"/>
  <c r="AA56" i="55"/>
  <c r="AE54" i="55"/>
  <c r="AC50" i="55"/>
  <c r="AB49" i="55"/>
  <c r="AD48" i="55"/>
  <c r="AC47" i="55"/>
  <c r="M46" i="55"/>
  <c r="P45" i="55"/>
  <c r="P44" i="55"/>
  <c r="O43" i="55"/>
  <c r="AA40" i="55"/>
  <c r="AC39" i="55"/>
  <c r="P38" i="55"/>
  <c r="AC75" i="55"/>
  <c r="AE50" i="55"/>
  <c r="Q72" i="55"/>
  <c r="AD70" i="55"/>
  <c r="AB66" i="55"/>
  <c r="AA65" i="55"/>
  <c r="AC64" i="55"/>
  <c r="AB63" i="55"/>
  <c r="AD61" i="55"/>
  <c r="Q56" i="55"/>
  <c r="AD54" i="55"/>
  <c r="AB50" i="55"/>
  <c r="AA49" i="55"/>
  <c r="AC48" i="55"/>
  <c r="AB47" i="55"/>
  <c r="AE45" i="55"/>
  <c r="O45" i="55"/>
  <c r="O44" i="55"/>
  <c r="Q40" i="55"/>
  <c r="AB39" i="55"/>
  <c r="O38" i="55"/>
  <c r="AE62" i="59"/>
  <c r="Q62" i="59"/>
  <c r="F63" i="58" s="1"/>
  <c r="AD24" i="59"/>
  <c r="P24" i="59"/>
  <c r="E25" i="58" s="1"/>
  <c r="AD16" i="59"/>
  <c r="P16" i="59"/>
  <c r="E17" i="58" s="1"/>
  <c r="D8" i="59"/>
  <c r="AE46" i="59"/>
  <c r="Q46" i="59"/>
  <c r="F47" i="58" s="1"/>
  <c r="AD26" i="59"/>
  <c r="P26" i="59"/>
  <c r="E27" i="58" s="1"/>
  <c r="AD20" i="59"/>
  <c r="P20" i="59"/>
  <c r="E21" i="58" s="1"/>
  <c r="AE70" i="59"/>
  <c r="Q70" i="59"/>
  <c r="F71" i="58" s="1"/>
  <c r="AB63" i="59"/>
  <c r="N63" i="59"/>
  <c r="AD46" i="59"/>
  <c r="P46" i="59"/>
  <c r="E47" i="58" s="1"/>
  <c r="G13" i="59"/>
  <c r="G5" i="59"/>
  <c r="N74" i="59"/>
  <c r="AE58" i="59"/>
  <c r="Q58" i="59"/>
  <c r="F59" i="58" s="1"/>
  <c r="AE50" i="59"/>
  <c r="Q50" i="59"/>
  <c r="F51" i="58" s="1"/>
  <c r="AD39" i="59"/>
  <c r="P39" i="59"/>
  <c r="E40" i="58" s="1"/>
  <c r="AE32" i="59"/>
  <c r="Q32" i="59"/>
  <c r="F33" i="58" s="1"/>
  <c r="AB26" i="59"/>
  <c r="N26" i="59"/>
  <c r="C27" i="58" s="1"/>
  <c r="H5" i="59"/>
  <c r="AE78" i="59"/>
  <c r="Q78" i="59"/>
  <c r="M75" i="59"/>
  <c r="M74" i="59"/>
  <c r="AB71" i="59"/>
  <c r="N71" i="59"/>
  <c r="AC66" i="59"/>
  <c r="AE54" i="59"/>
  <c r="Q54" i="59"/>
  <c r="F55" i="58" s="1"/>
  <c r="AD50" i="59"/>
  <c r="P50" i="59"/>
  <c r="AC39" i="59"/>
  <c r="O39" i="59"/>
  <c r="D40" i="58" s="1"/>
  <c r="AA36" i="59"/>
  <c r="AD29" i="59"/>
  <c r="P29" i="59"/>
  <c r="E30" i="58" s="1"/>
  <c r="G4" i="59"/>
  <c r="O85" i="59"/>
  <c r="O81" i="59"/>
  <c r="Q72" i="59"/>
  <c r="F73" i="58" s="1"/>
  <c r="O64" i="59"/>
  <c r="D65" i="58" s="1"/>
  <c r="P63" i="59"/>
  <c r="P62" i="59"/>
  <c r="AB47" i="59"/>
  <c r="N47" i="59"/>
  <c r="P45" i="59"/>
  <c r="E46" i="58" s="1"/>
  <c r="AB39" i="59"/>
  <c r="N39" i="59"/>
  <c r="AE36" i="59"/>
  <c r="Q36" i="59"/>
  <c r="F37" i="58" s="1"/>
  <c r="AA33" i="59"/>
  <c r="AC29" i="59"/>
  <c r="O29" i="59"/>
  <c r="D30" i="58" s="1"/>
  <c r="AD27" i="59"/>
  <c r="P27" i="59"/>
  <c r="E28" i="58" s="1"/>
  <c r="AA17" i="59"/>
  <c r="M17" i="59"/>
  <c r="B18" i="58" s="1"/>
  <c r="G9" i="59"/>
  <c r="F4" i="59"/>
  <c r="Q88" i="59"/>
  <c r="N85" i="59"/>
  <c r="Q84" i="59"/>
  <c r="N81" i="59"/>
  <c r="Q80" i="59"/>
  <c r="AB79" i="59"/>
  <c r="N79" i="59"/>
  <c r="AC74" i="59"/>
  <c r="N73" i="59"/>
  <c r="Q71" i="59"/>
  <c r="F72" i="58" s="1"/>
  <c r="N64" i="59"/>
  <c r="O63" i="59"/>
  <c r="D64" i="58" s="1"/>
  <c r="N62" i="59"/>
  <c r="Q61" i="59"/>
  <c r="F62" i="58" s="1"/>
  <c r="AB59" i="59"/>
  <c r="N59" i="59"/>
  <c r="AA47" i="59"/>
  <c r="M47" i="59"/>
  <c r="N41" i="59"/>
  <c r="AD36" i="59"/>
  <c r="P36" i="59"/>
  <c r="E37" i="58" s="1"/>
  <c r="AE33" i="59"/>
  <c r="Q33" i="59"/>
  <c r="F34" i="58" s="1"/>
  <c r="AD30" i="59"/>
  <c r="P30" i="59"/>
  <c r="E31" i="58" s="1"/>
  <c r="AB29" i="59"/>
  <c r="N29" i="59"/>
  <c r="C30" i="58" s="1"/>
  <c r="AC12" i="59"/>
  <c r="O12" i="59"/>
  <c r="D13" i="58" s="1"/>
  <c r="F8" i="59"/>
  <c r="F12" i="59"/>
  <c r="F3" i="59"/>
  <c r="AC4" i="59"/>
  <c r="F7" i="59"/>
  <c r="F11" i="59"/>
  <c r="F15" i="59"/>
  <c r="O4" i="59"/>
  <c r="D5" i="58" s="1"/>
  <c r="F6" i="59"/>
  <c r="F10" i="59"/>
  <c r="F14" i="59"/>
  <c r="F5" i="59"/>
  <c r="F9" i="59"/>
  <c r="F27" i="59" s="1"/>
  <c r="F13" i="59"/>
  <c r="P88" i="59"/>
  <c r="M85" i="59"/>
  <c r="P84" i="59"/>
  <c r="O72" i="59"/>
  <c r="P71" i="59"/>
  <c r="P70" i="59"/>
  <c r="AE66" i="59"/>
  <c r="Q66" i="59"/>
  <c r="F67" i="58" s="1"/>
  <c r="M64" i="59"/>
  <c r="M63" i="59"/>
  <c r="M62" i="59"/>
  <c r="P61" i="59"/>
  <c r="AB55" i="59"/>
  <c r="N55" i="59"/>
  <c r="AB51" i="59"/>
  <c r="N51" i="59"/>
  <c r="P49" i="59"/>
  <c r="AE45" i="59"/>
  <c r="M41" i="59"/>
  <c r="B42" i="58" s="1"/>
  <c r="Q39" i="59"/>
  <c r="F40" i="58" s="1"/>
  <c r="AA38" i="59"/>
  <c r="M38" i="59"/>
  <c r="B39" i="58" s="1"/>
  <c r="AC36" i="59"/>
  <c r="O36" i="59"/>
  <c r="D37" i="58" s="1"/>
  <c r="AD33" i="59"/>
  <c r="P33" i="59"/>
  <c r="E34" i="58" s="1"/>
  <c r="AD23" i="59"/>
  <c r="P23" i="59"/>
  <c r="E24" i="58" s="1"/>
  <c r="E4" i="59"/>
  <c r="D3" i="59"/>
  <c r="O88" i="59"/>
  <c r="O84" i="59"/>
  <c r="O80" i="59"/>
  <c r="Q79" i="59"/>
  <c r="N72" i="59"/>
  <c r="O71" i="59"/>
  <c r="Q69" i="59"/>
  <c r="F70" i="58" s="1"/>
  <c r="Q60" i="59"/>
  <c r="F61" i="58" s="1"/>
  <c r="P58" i="59"/>
  <c r="P57" i="59"/>
  <c r="AA51" i="59"/>
  <c r="M51" i="59"/>
  <c r="P47" i="59"/>
  <c r="E48" i="58" s="1"/>
  <c r="AE40" i="59"/>
  <c r="AB36" i="59"/>
  <c r="N36" i="59"/>
  <c r="C37" i="58" s="1"/>
  <c r="N88" i="59"/>
  <c r="Q87" i="59"/>
  <c r="AE74" i="59"/>
  <c r="Q74" i="59"/>
  <c r="F75" i="58" s="1"/>
  <c r="AB67" i="59"/>
  <c r="N67" i="59"/>
  <c r="AC62" i="59"/>
  <c r="AE49" i="59"/>
  <c r="AC42" i="59"/>
  <c r="O42" i="59"/>
  <c r="D43" i="58" s="1"/>
  <c r="AD40" i="59"/>
  <c r="AA35" i="59"/>
  <c r="M35" i="59"/>
  <c r="B36" i="58" s="1"/>
  <c r="AB33" i="59"/>
  <c r="N33" i="59"/>
  <c r="C34" i="58" s="1"/>
  <c r="AC8" i="59"/>
  <c r="O8" i="59"/>
  <c r="D9" i="58" s="1"/>
  <c r="H9" i="59"/>
  <c r="D4" i="59"/>
  <c r="AE57" i="59"/>
  <c r="AC46" i="59"/>
  <c r="AB42" i="59"/>
  <c r="N42" i="59"/>
  <c r="D12" i="59"/>
  <c r="AB75" i="59"/>
  <c r="N75" i="59"/>
  <c r="AC70" i="59"/>
  <c r="AE53" i="59"/>
  <c r="AB46" i="59"/>
  <c r="N38" i="59"/>
  <c r="AD32" i="59"/>
  <c r="AA19" i="59"/>
  <c r="AD18" i="59"/>
  <c r="N18" i="59"/>
  <c r="C19" i="58" s="1"/>
  <c r="AC14" i="59"/>
  <c r="AC10" i="59"/>
  <c r="M10" i="59"/>
  <c r="B11" i="58" s="1"/>
  <c r="AC6" i="59"/>
  <c r="M6" i="59"/>
  <c r="B7" i="58" s="1"/>
  <c r="P3" i="59"/>
  <c r="E4" i="58" s="1"/>
  <c r="H14" i="59"/>
  <c r="E13" i="59"/>
  <c r="AE11" i="59"/>
  <c r="H10" i="59"/>
  <c r="E9" i="59"/>
  <c r="O7" i="59"/>
  <c r="D8" i="58" s="1"/>
  <c r="H6" i="59"/>
  <c r="E5" i="59"/>
  <c r="O3" i="59"/>
  <c r="D4" i="58" s="1"/>
  <c r="AB18" i="59"/>
  <c r="G14" i="59"/>
  <c r="D13" i="59"/>
  <c r="Q12" i="59"/>
  <c r="F13" i="58" s="1"/>
  <c r="N11" i="59"/>
  <c r="C12" i="58" s="1"/>
  <c r="AA10" i="59"/>
  <c r="G10" i="59"/>
  <c r="D9" i="59"/>
  <c r="Q8" i="59"/>
  <c r="F9" i="58" s="1"/>
  <c r="AD7" i="59"/>
  <c r="N7" i="59"/>
  <c r="C8" i="58" s="1"/>
  <c r="AA6" i="59"/>
  <c r="G6" i="59"/>
  <c r="D5" i="59"/>
  <c r="Q4" i="59"/>
  <c r="F5" i="58" s="1"/>
  <c r="P8" i="59"/>
  <c r="E9" i="58" s="1"/>
  <c r="AC7" i="59"/>
  <c r="M7" i="59"/>
  <c r="B8" i="58" s="1"/>
  <c r="P4" i="59"/>
  <c r="E5" i="58" s="1"/>
  <c r="M3" i="59"/>
  <c r="B4" i="58" s="1"/>
  <c r="H15" i="59"/>
  <c r="E14" i="59"/>
  <c r="AE12" i="59"/>
  <c r="H11" i="59"/>
  <c r="E10" i="59"/>
  <c r="AE8" i="59"/>
  <c r="AB7" i="59"/>
  <c r="H7" i="59"/>
  <c r="E6" i="59"/>
  <c r="AE4" i="59"/>
  <c r="H3" i="59"/>
  <c r="AE26" i="59"/>
  <c r="O26" i="59"/>
  <c r="D27" i="58" s="1"/>
  <c r="AA25" i="59"/>
  <c r="O23" i="59"/>
  <c r="D24" i="58" s="1"/>
  <c r="AA22" i="59"/>
  <c r="O20" i="59"/>
  <c r="D21" i="58" s="1"/>
  <c r="AB17" i="59"/>
  <c r="O16" i="59"/>
  <c r="D17" i="58" s="1"/>
  <c r="G15" i="59"/>
  <c r="D14" i="59"/>
  <c r="Q13" i="59"/>
  <c r="F14" i="58" s="1"/>
  <c r="AD12" i="59"/>
  <c r="N12" i="59"/>
  <c r="C13" i="58" s="1"/>
  <c r="G11" i="59"/>
  <c r="G29" i="59" s="1"/>
  <c r="D10" i="59"/>
  <c r="Q9" i="59"/>
  <c r="F10" i="58" s="1"/>
  <c r="AD8" i="59"/>
  <c r="N8" i="59"/>
  <c r="C9" i="58" s="1"/>
  <c r="AA7" i="59"/>
  <c r="G7" i="59"/>
  <c r="G25" i="59" s="1"/>
  <c r="D6" i="59"/>
  <c r="Q5" i="59"/>
  <c r="F6" i="58" s="1"/>
  <c r="AD4" i="59"/>
  <c r="N4" i="59"/>
  <c r="C5" i="58" s="1"/>
  <c r="G3" i="59"/>
  <c r="N23" i="59"/>
  <c r="C24" i="58" s="1"/>
  <c r="N20" i="59"/>
  <c r="C21" i="58" s="1"/>
  <c r="Q19" i="59"/>
  <c r="F20" i="58" s="1"/>
  <c r="N16" i="59"/>
  <c r="C17" i="58" s="1"/>
  <c r="P13" i="59"/>
  <c r="E14" i="58" s="1"/>
  <c r="M12" i="59"/>
  <c r="B13" i="58" s="1"/>
  <c r="P9" i="59"/>
  <c r="E10" i="58" s="1"/>
  <c r="M8" i="59"/>
  <c r="B9" i="58" s="1"/>
  <c r="P5" i="59"/>
  <c r="E6" i="58" s="1"/>
  <c r="M4" i="59"/>
  <c r="B5" i="58" s="1"/>
  <c r="O33" i="59"/>
  <c r="D34" i="58" s="1"/>
  <c r="Q30" i="59"/>
  <c r="F31" i="58" s="1"/>
  <c r="M29" i="59"/>
  <c r="B30" i="58" s="1"/>
  <c r="Q27" i="59"/>
  <c r="F28" i="58" s="1"/>
  <c r="M26" i="59"/>
  <c r="B27" i="58" s="1"/>
  <c r="Q24" i="59"/>
  <c r="F25" i="58" s="1"/>
  <c r="M23" i="59"/>
  <c r="B24" i="58" s="1"/>
  <c r="Q21" i="59"/>
  <c r="F22" i="58" s="1"/>
  <c r="M20" i="59"/>
  <c r="B21" i="58" s="1"/>
  <c r="P19" i="59"/>
  <c r="E20" i="58" s="1"/>
  <c r="M16" i="59"/>
  <c r="B17" i="58" s="1"/>
  <c r="E15" i="59"/>
  <c r="O13" i="59"/>
  <c r="D14" i="58" s="1"/>
  <c r="H12" i="59"/>
  <c r="H30" i="59" s="1"/>
  <c r="E11" i="59"/>
  <c r="E29" i="59" s="1"/>
  <c r="O9" i="59"/>
  <c r="D10" i="58" s="1"/>
  <c r="H8" i="59"/>
  <c r="E7" i="59"/>
  <c r="E25" i="59" s="1"/>
  <c r="AE5" i="59"/>
  <c r="O5" i="59"/>
  <c r="D6" i="58" s="1"/>
  <c r="AB4" i="59"/>
  <c r="H4" i="59"/>
  <c r="H22" i="59" s="1"/>
  <c r="E3" i="59"/>
  <c r="P21" i="59"/>
  <c r="E22" i="58" s="1"/>
  <c r="O19" i="59"/>
  <c r="D20" i="58" s="1"/>
  <c r="D15" i="59"/>
  <c r="Q14" i="59"/>
  <c r="F15" i="58" s="1"/>
  <c r="N13" i="59"/>
  <c r="C14" i="58" s="1"/>
  <c r="G12" i="59"/>
  <c r="G30" i="59" s="1"/>
  <c r="D11" i="59"/>
  <c r="Q10" i="59"/>
  <c r="F11" i="58" s="1"/>
  <c r="N9" i="59"/>
  <c r="C10" i="58" s="1"/>
  <c r="G8" i="59"/>
  <c r="G26" i="59" s="1"/>
  <c r="D7" i="59"/>
  <c r="D25" i="59" s="1"/>
  <c r="Q6" i="59"/>
  <c r="F7" i="58" s="1"/>
  <c r="N5" i="59"/>
  <c r="C6" i="58" s="1"/>
  <c r="H13" i="59"/>
  <c r="H31" i="59" s="1"/>
  <c r="E12" i="59"/>
  <c r="E8" i="59"/>
  <c r="E26" i="59" s="1"/>
  <c r="AB44" i="55"/>
  <c r="N44" i="55"/>
  <c r="AE63" i="55"/>
  <c r="Q63" i="55"/>
  <c r="AE47" i="55"/>
  <c r="Q47" i="55"/>
  <c r="AB72" i="55"/>
  <c r="N72" i="55"/>
  <c r="AB56" i="55"/>
  <c r="N56" i="55"/>
  <c r="AB38" i="55"/>
  <c r="N38" i="55"/>
  <c r="AD23" i="55"/>
  <c r="P23" i="55"/>
  <c r="E24" i="56" s="1"/>
  <c r="G13" i="55"/>
  <c r="H5" i="55"/>
  <c r="H4" i="55"/>
  <c r="AE75" i="55"/>
  <c r="Q75" i="55"/>
  <c r="AE59" i="55"/>
  <c r="Q59" i="55"/>
  <c r="AB68" i="55"/>
  <c r="N68" i="55"/>
  <c r="AB52" i="55"/>
  <c r="N52" i="55"/>
  <c r="AD26" i="55"/>
  <c r="P26" i="55"/>
  <c r="E27" i="56" s="1"/>
  <c r="E3" i="55"/>
  <c r="AE71" i="55"/>
  <c r="Q71" i="55"/>
  <c r="AE55" i="55"/>
  <c r="Q55" i="55"/>
  <c r="AB41" i="55"/>
  <c r="N41" i="55"/>
  <c r="AB64" i="55"/>
  <c r="N64" i="55"/>
  <c r="AB48" i="55"/>
  <c r="N48" i="55"/>
  <c r="AB35" i="55"/>
  <c r="N35" i="55"/>
  <c r="G4" i="55"/>
  <c r="AE67" i="55"/>
  <c r="Q67" i="55"/>
  <c r="AE51" i="55"/>
  <c r="Q51" i="55"/>
  <c r="AD29" i="55"/>
  <c r="P29" i="55"/>
  <c r="AB76" i="55"/>
  <c r="N76" i="55"/>
  <c r="AB60" i="55"/>
  <c r="N60" i="55"/>
  <c r="E4" i="55"/>
  <c r="D8" i="55"/>
  <c r="F13" i="55"/>
  <c r="AC10" i="55"/>
  <c r="M10" i="55"/>
  <c r="B11" i="56" s="1"/>
  <c r="F9" i="55"/>
  <c r="AC6" i="55"/>
  <c r="M6" i="55"/>
  <c r="B7" i="56" s="1"/>
  <c r="F5" i="55"/>
  <c r="P3" i="55"/>
  <c r="E4" i="56" s="1"/>
  <c r="H14" i="55"/>
  <c r="E13" i="55"/>
  <c r="H10" i="55"/>
  <c r="E9" i="55"/>
  <c r="O7" i="55"/>
  <c r="D8" i="56" s="1"/>
  <c r="H6" i="55"/>
  <c r="E5" i="55"/>
  <c r="AE3" i="55"/>
  <c r="O3" i="55"/>
  <c r="D4" i="56" s="1"/>
  <c r="D4" i="55"/>
  <c r="G14" i="55"/>
  <c r="D13" i="55"/>
  <c r="G10" i="55"/>
  <c r="D9" i="55"/>
  <c r="G6" i="55"/>
  <c r="D5" i="55"/>
  <c r="Q4" i="55"/>
  <c r="F5" i="56" s="1"/>
  <c r="AD3" i="55"/>
  <c r="G5" i="55"/>
  <c r="AC15" i="55"/>
  <c r="M15" i="55"/>
  <c r="B16" i="56" s="1"/>
  <c r="F14" i="55"/>
  <c r="P12" i="55"/>
  <c r="E13" i="56" s="1"/>
  <c r="F10" i="55"/>
  <c r="P8" i="55"/>
  <c r="E9" i="56" s="1"/>
  <c r="AC7" i="55"/>
  <c r="M7" i="55"/>
  <c r="B8" i="56" s="1"/>
  <c r="F6" i="55"/>
  <c r="P4" i="55"/>
  <c r="E5" i="56" s="1"/>
  <c r="AC3" i="55"/>
  <c r="M3" i="55"/>
  <c r="B4" i="56" s="1"/>
  <c r="G9" i="55"/>
  <c r="P20" i="55"/>
  <c r="E21" i="56" s="1"/>
  <c r="M17" i="55"/>
  <c r="B18" i="56" s="1"/>
  <c r="P16" i="55"/>
  <c r="E17" i="56" s="1"/>
  <c r="H15" i="55"/>
  <c r="E14" i="55"/>
  <c r="O12" i="55"/>
  <c r="D13" i="56" s="1"/>
  <c r="H11" i="55"/>
  <c r="E10" i="55"/>
  <c r="E28" i="55" s="1"/>
  <c r="O8" i="55"/>
  <c r="D9" i="56" s="1"/>
  <c r="H7" i="55"/>
  <c r="E6" i="55"/>
  <c r="AE4" i="55"/>
  <c r="O4" i="55"/>
  <c r="D5" i="56" s="1"/>
  <c r="H3" i="55"/>
  <c r="M76" i="55"/>
  <c r="P75" i="55"/>
  <c r="M72" i="55"/>
  <c r="P71" i="55"/>
  <c r="M68" i="55"/>
  <c r="P67" i="55"/>
  <c r="M64" i="55"/>
  <c r="P63" i="55"/>
  <c r="M60" i="55"/>
  <c r="P59" i="55"/>
  <c r="M56" i="55"/>
  <c r="P55" i="55"/>
  <c r="M52" i="55"/>
  <c r="P51" i="55"/>
  <c r="M48" i="55"/>
  <c r="P47" i="55"/>
  <c r="M44" i="55"/>
  <c r="Q42" i="55"/>
  <c r="M41" i="55"/>
  <c r="Q39" i="55"/>
  <c r="M38" i="55"/>
  <c r="Q36" i="55"/>
  <c r="M35" i="55"/>
  <c r="Q33" i="55"/>
  <c r="O29" i="55"/>
  <c r="O26" i="55"/>
  <c r="D27" i="56" s="1"/>
  <c r="O23" i="55"/>
  <c r="D24" i="56" s="1"/>
  <c r="O20" i="55"/>
  <c r="D21" i="56" s="1"/>
  <c r="O16" i="55"/>
  <c r="D17" i="56" s="1"/>
  <c r="G15" i="55"/>
  <c r="D14" i="55"/>
  <c r="Q13" i="55"/>
  <c r="F14" i="56" s="1"/>
  <c r="AD12" i="55"/>
  <c r="N12" i="55"/>
  <c r="C13" i="56" s="1"/>
  <c r="G11" i="55"/>
  <c r="D10" i="55"/>
  <c r="Q9" i="55"/>
  <c r="F10" i="56" s="1"/>
  <c r="N8" i="55"/>
  <c r="C9" i="56" s="1"/>
  <c r="AA7" i="55"/>
  <c r="G7" i="55"/>
  <c r="D6" i="55"/>
  <c r="Q5" i="55"/>
  <c r="F6" i="56" s="1"/>
  <c r="AD4" i="55"/>
  <c r="N4" i="55"/>
  <c r="C5" i="56" s="1"/>
  <c r="G3" i="55"/>
  <c r="O75" i="55"/>
  <c r="O71" i="55"/>
  <c r="O67" i="55"/>
  <c r="O63" i="55"/>
  <c r="O59" i="55"/>
  <c r="O55" i="55"/>
  <c r="O51" i="55"/>
  <c r="O47" i="55"/>
  <c r="P42" i="55"/>
  <c r="P39" i="55"/>
  <c r="P36" i="55"/>
  <c r="P33" i="55"/>
  <c r="N29" i="55"/>
  <c r="N26" i="55"/>
  <c r="C27" i="56" s="1"/>
  <c r="N23" i="55"/>
  <c r="C24" i="56" s="1"/>
  <c r="N20" i="55"/>
  <c r="C21" i="56" s="1"/>
  <c r="Q19" i="55"/>
  <c r="F20" i="56" s="1"/>
  <c r="AA17" i="55"/>
  <c r="N16" i="55"/>
  <c r="C17" i="56" s="1"/>
  <c r="F15" i="55"/>
  <c r="P13" i="55"/>
  <c r="E14" i="56" s="1"/>
  <c r="M12" i="55"/>
  <c r="B13" i="56" s="1"/>
  <c r="F11" i="55"/>
  <c r="P9" i="55"/>
  <c r="E10" i="56" s="1"/>
  <c r="M8" i="55"/>
  <c r="B9" i="56" s="1"/>
  <c r="F7" i="55"/>
  <c r="P5" i="55"/>
  <c r="E6" i="56" s="1"/>
  <c r="AC4" i="55"/>
  <c r="M4" i="55"/>
  <c r="B5" i="56" s="1"/>
  <c r="Q78" i="55"/>
  <c r="N75" i="55"/>
  <c r="Q74" i="55"/>
  <c r="N71" i="55"/>
  <c r="Q70" i="55"/>
  <c r="N67" i="55"/>
  <c r="Q66" i="55"/>
  <c r="N63" i="55"/>
  <c r="Q62" i="55"/>
  <c r="N59" i="55"/>
  <c r="Q58" i="55"/>
  <c r="N55" i="55"/>
  <c r="Q54" i="55"/>
  <c r="N51" i="55"/>
  <c r="Q50" i="55"/>
  <c r="N47" i="55"/>
  <c r="Q46" i="55"/>
  <c r="O42" i="55"/>
  <c r="O39" i="55"/>
  <c r="O36" i="55"/>
  <c r="O33" i="55"/>
  <c r="Q30" i="55"/>
  <c r="M29" i="55"/>
  <c r="Q27" i="55"/>
  <c r="F28" i="56" s="1"/>
  <c r="M26" i="55"/>
  <c r="B27" i="56" s="1"/>
  <c r="Q24" i="55"/>
  <c r="F25" i="56" s="1"/>
  <c r="M23" i="55"/>
  <c r="B24" i="56" s="1"/>
  <c r="Q21" i="55"/>
  <c r="F22" i="56" s="1"/>
  <c r="M20" i="55"/>
  <c r="B21" i="56" s="1"/>
  <c r="P19" i="55"/>
  <c r="E20" i="56" s="1"/>
  <c r="M16" i="55"/>
  <c r="B17" i="56" s="1"/>
  <c r="E15" i="55"/>
  <c r="O13" i="55"/>
  <c r="D14" i="56" s="1"/>
  <c r="H12" i="55"/>
  <c r="E11" i="55"/>
  <c r="O9" i="55"/>
  <c r="D10" i="56" s="1"/>
  <c r="H8" i="55"/>
  <c r="H26" i="55" s="1"/>
  <c r="E7" i="55"/>
  <c r="E25" i="55" s="1"/>
  <c r="AE5" i="55"/>
  <c r="O5" i="55"/>
  <c r="D6" i="56" s="1"/>
  <c r="AB4" i="55"/>
  <c r="P78" i="55"/>
  <c r="M75" i="55"/>
  <c r="P74" i="55"/>
  <c r="M71" i="55"/>
  <c r="P70" i="55"/>
  <c r="M67" i="55"/>
  <c r="P66" i="55"/>
  <c r="M63" i="55"/>
  <c r="P62" i="55"/>
  <c r="M59" i="55"/>
  <c r="P58" i="55"/>
  <c r="M55" i="55"/>
  <c r="P54" i="55"/>
  <c r="M51" i="55"/>
  <c r="P50" i="55"/>
  <c r="M47" i="55"/>
  <c r="P46" i="55"/>
  <c r="N42" i="55"/>
  <c r="N39" i="55"/>
  <c r="N36" i="55"/>
  <c r="N33" i="55"/>
  <c r="Q32" i="55"/>
  <c r="P30" i="55"/>
  <c r="P27" i="55"/>
  <c r="E28" i="56" s="1"/>
  <c r="P24" i="55"/>
  <c r="E25" i="56" s="1"/>
  <c r="P21" i="55"/>
  <c r="E22" i="56" s="1"/>
  <c r="O19" i="55"/>
  <c r="D20" i="56" s="1"/>
  <c r="D15" i="55"/>
  <c r="Q14" i="55"/>
  <c r="F15" i="56" s="1"/>
  <c r="N13" i="55"/>
  <c r="C14" i="56" s="1"/>
  <c r="G12" i="55"/>
  <c r="D11" i="55"/>
  <c r="D29" i="55" s="1"/>
  <c r="Q10" i="55"/>
  <c r="F11" i="56" s="1"/>
  <c r="N9" i="55"/>
  <c r="C10" i="56" s="1"/>
  <c r="G8" i="55"/>
  <c r="G26" i="55" s="1"/>
  <c r="D7" i="55"/>
  <c r="Q6" i="55"/>
  <c r="F7" i="56" s="1"/>
  <c r="N5" i="55"/>
  <c r="C6" i="56" s="1"/>
  <c r="F12" i="55"/>
  <c r="F8" i="55"/>
  <c r="H13" i="55"/>
  <c r="E12" i="55"/>
  <c r="E30" i="55" s="1"/>
  <c r="H9" i="55"/>
  <c r="H27" i="55" s="1"/>
  <c r="E8" i="55"/>
  <c r="E26" i="55" s="1"/>
  <c r="E30" i="59" l="1"/>
  <c r="E24" i="59"/>
  <c r="T11" i="60"/>
  <c r="X11" i="60" s="1"/>
  <c r="T23" i="60"/>
  <c r="X23" i="60" s="1"/>
  <c r="T24" i="60"/>
  <c r="X24" i="60" s="1"/>
  <c r="T16" i="60"/>
  <c r="X16" i="60" s="1"/>
  <c r="T18" i="60"/>
  <c r="X18" i="60" s="1"/>
  <c r="T12" i="60"/>
  <c r="X12" i="60" s="1"/>
  <c r="T22" i="60"/>
  <c r="X22" i="60" s="1"/>
  <c r="T17" i="60"/>
  <c r="X17" i="60" s="1"/>
  <c r="T10" i="60"/>
  <c r="X10" i="60" s="1"/>
  <c r="T15" i="60"/>
  <c r="X15" i="60" s="1"/>
  <c r="T13" i="60"/>
  <c r="X13" i="60" s="1"/>
  <c r="E27" i="59"/>
  <c r="D13" i="60" s="1"/>
  <c r="E22" i="59"/>
  <c r="D30" i="60" s="1"/>
  <c r="E28" i="59"/>
  <c r="D14" i="60" s="1"/>
  <c r="E23" i="59"/>
  <c r="D9" i="60" s="1"/>
  <c r="H31" i="55"/>
  <c r="H30" i="55"/>
  <c r="D21" i="55"/>
  <c r="C7" i="57" s="1"/>
  <c r="F21" i="55"/>
  <c r="E18" i="57" s="1"/>
  <c r="D24" i="55"/>
  <c r="C21" i="57" s="1"/>
  <c r="H29" i="55"/>
  <c r="F31" i="56"/>
  <c r="B36" i="56"/>
  <c r="D34" i="56"/>
  <c r="C31" i="56"/>
  <c r="T14" i="57"/>
  <c r="T19" i="57"/>
  <c r="T12" i="57"/>
  <c r="T17" i="57"/>
  <c r="T10" i="57"/>
  <c r="T20" i="57"/>
  <c r="T13" i="57"/>
  <c r="T11" i="57"/>
  <c r="T16" i="57"/>
  <c r="T18" i="57"/>
  <c r="T21" i="57"/>
  <c r="U12" i="57"/>
  <c r="U24" i="57"/>
  <c r="U17" i="57"/>
  <c r="U10" i="57"/>
  <c r="U22" i="57"/>
  <c r="U15" i="57"/>
  <c r="U11" i="57"/>
  <c r="U16" i="57"/>
  <c r="U23" i="57"/>
  <c r="U18" i="57"/>
  <c r="U13" i="57"/>
  <c r="X23" i="57"/>
  <c r="X21" i="57"/>
  <c r="X14" i="57"/>
  <c r="X12" i="57"/>
  <c r="X24" i="57"/>
  <c r="X10" i="57"/>
  <c r="X13" i="57"/>
  <c r="X18" i="57"/>
  <c r="X15" i="57"/>
  <c r="X20" i="57"/>
  <c r="X25" i="57"/>
  <c r="V16" i="57"/>
  <c r="V14" i="57"/>
  <c r="V19" i="57"/>
  <c r="V12" i="57"/>
  <c r="V10" i="57"/>
  <c r="V22" i="57"/>
  <c r="V15" i="57"/>
  <c r="V20" i="57"/>
  <c r="V25" i="57"/>
  <c r="V23" i="57"/>
  <c r="V11" i="57"/>
  <c r="W11" i="57"/>
  <c r="W13" i="57"/>
  <c r="W15" i="57"/>
  <c r="W17" i="57"/>
  <c r="W19" i="57"/>
  <c r="W21" i="57"/>
  <c r="W25" i="57"/>
  <c r="W10" i="57"/>
  <c r="W14" i="57"/>
  <c r="W22" i="57"/>
  <c r="W24" i="57"/>
  <c r="D27" i="60"/>
  <c r="D16" i="60"/>
  <c r="D21" i="60"/>
  <c r="D10" i="60"/>
  <c r="C11" i="60"/>
  <c r="C22" i="60"/>
  <c r="F12" i="60"/>
  <c r="F11" i="60"/>
  <c r="D11" i="60"/>
  <c r="D22" i="60"/>
  <c r="E24" i="60"/>
  <c r="E13" i="60"/>
  <c r="F16" i="60"/>
  <c r="D12" i="60"/>
  <c r="D23" i="60"/>
  <c r="D26" i="60"/>
  <c r="D15" i="60"/>
  <c r="F15" i="60"/>
  <c r="D11" i="57"/>
  <c r="D22" i="57"/>
  <c r="D14" i="57"/>
  <c r="D25" i="57"/>
  <c r="D16" i="57"/>
  <c r="D27" i="57"/>
  <c r="D12" i="57"/>
  <c r="D23" i="57"/>
  <c r="F12" i="57"/>
  <c r="C26" i="57"/>
  <c r="C15" i="57"/>
  <c r="N65" i="60"/>
  <c r="O47" i="60"/>
  <c r="D24" i="59"/>
  <c r="D31" i="59"/>
  <c r="D29" i="59"/>
  <c r="G16" i="59"/>
  <c r="G21" i="59"/>
  <c r="H16" i="59"/>
  <c r="H21" i="59"/>
  <c r="G24" i="59"/>
  <c r="H29" i="59"/>
  <c r="D22" i="59"/>
  <c r="F28" i="59"/>
  <c r="F79" i="58"/>
  <c r="H26" i="59"/>
  <c r="H27" i="59"/>
  <c r="F24" i="59"/>
  <c r="D28" i="59"/>
  <c r="H24" i="59"/>
  <c r="D21" i="59"/>
  <c r="D16" i="59"/>
  <c r="B65" i="58" s="1"/>
  <c r="E71" i="58"/>
  <c r="F22" i="59"/>
  <c r="E58" i="58"/>
  <c r="E50" i="58"/>
  <c r="E72" i="58"/>
  <c r="G27" i="59"/>
  <c r="G23" i="59"/>
  <c r="D27" i="59"/>
  <c r="F29" i="59"/>
  <c r="BC32" i="58"/>
  <c r="G31" i="59"/>
  <c r="G28" i="59"/>
  <c r="H28" i="59"/>
  <c r="F88" i="58"/>
  <c r="CA60" i="58"/>
  <c r="F25" i="59"/>
  <c r="H23" i="59"/>
  <c r="BN36" i="58"/>
  <c r="CM47" i="58"/>
  <c r="CY6" i="58"/>
  <c r="E21" i="59"/>
  <c r="E16" i="59"/>
  <c r="C64" i="58" s="1"/>
  <c r="BN6" i="58"/>
  <c r="E31" i="59"/>
  <c r="E89" i="58"/>
  <c r="F16" i="59"/>
  <c r="BS8" i="58" s="1"/>
  <c r="F21" i="59"/>
  <c r="E64" i="58"/>
  <c r="H25" i="59"/>
  <c r="D30" i="59"/>
  <c r="CW36" i="58"/>
  <c r="F31" i="59"/>
  <c r="F30" i="59"/>
  <c r="BA28" i="58"/>
  <c r="F26" i="59"/>
  <c r="B48" i="58"/>
  <c r="G22" i="59"/>
  <c r="D26" i="59"/>
  <c r="BA6" i="58"/>
  <c r="D23" i="59"/>
  <c r="AY5" i="58"/>
  <c r="AA37" i="58"/>
  <c r="B64" i="58"/>
  <c r="F23" i="59"/>
  <c r="BM12" i="58"/>
  <c r="F81" i="58"/>
  <c r="AP38" i="58"/>
  <c r="D25" i="55"/>
  <c r="F31" i="55"/>
  <c r="F24" i="55"/>
  <c r="D23" i="55"/>
  <c r="E27" i="55"/>
  <c r="D26" i="55"/>
  <c r="G24" i="55"/>
  <c r="H28" i="55"/>
  <c r="E22" i="55"/>
  <c r="G22" i="55"/>
  <c r="G25" i="55"/>
  <c r="D27" i="55"/>
  <c r="E31" i="55"/>
  <c r="G28" i="55"/>
  <c r="G30" i="55"/>
  <c r="F28" i="55"/>
  <c r="D31" i="55"/>
  <c r="E16" i="55"/>
  <c r="C34" i="56" s="1"/>
  <c r="E21" i="55"/>
  <c r="E29" i="55"/>
  <c r="F23" i="55"/>
  <c r="D30" i="55"/>
  <c r="D28" i="55"/>
  <c r="H16" i="55"/>
  <c r="F67" i="56" s="1"/>
  <c r="H21" i="55"/>
  <c r="D22" i="55"/>
  <c r="F22" i="55"/>
  <c r="H22" i="55"/>
  <c r="F26" i="55"/>
  <c r="F25" i="55"/>
  <c r="G29" i="55"/>
  <c r="H23" i="55"/>
  <c r="F30" i="55"/>
  <c r="G27" i="55"/>
  <c r="F27" i="55"/>
  <c r="D16" i="55"/>
  <c r="B30" i="56" s="1"/>
  <c r="G31" i="55"/>
  <c r="G16" i="55"/>
  <c r="E32" i="56" s="1"/>
  <c r="G21" i="55"/>
  <c r="E24" i="55"/>
  <c r="G23" i="55"/>
  <c r="E23" i="55"/>
  <c r="F16" i="55"/>
  <c r="D30" i="56" s="1"/>
  <c r="F29" i="55"/>
  <c r="H25" i="55"/>
  <c r="H24" i="55"/>
  <c r="C29" i="57" l="1"/>
  <c r="C10" i="57"/>
  <c r="E7" i="57"/>
  <c r="C18" i="57"/>
  <c r="C39" i="58"/>
  <c r="D25" i="60"/>
  <c r="D31" i="60"/>
  <c r="D8" i="60"/>
  <c r="D19" i="60"/>
  <c r="D20" i="60"/>
  <c r="D24" i="60"/>
  <c r="T25" i="60"/>
  <c r="X25" i="60" s="1"/>
  <c r="T14" i="60"/>
  <c r="X14" i="60" s="1"/>
  <c r="T20" i="60"/>
  <c r="X20" i="60" s="1"/>
  <c r="C5" i="60"/>
  <c r="Y10" i="60" s="1"/>
  <c r="T19" i="60"/>
  <c r="X19" i="60" s="1"/>
  <c r="T21" i="60"/>
  <c r="X21" i="60" s="1"/>
  <c r="C48" i="58"/>
  <c r="C36" i="56"/>
  <c r="F38" i="56"/>
  <c r="D31" i="56"/>
  <c r="E34" i="56"/>
  <c r="B31" i="56"/>
  <c r="CI29" i="56" s="1"/>
  <c r="F32" i="56"/>
  <c r="CM31" i="56" s="1"/>
  <c r="F35" i="56"/>
  <c r="D35" i="56"/>
  <c r="F37" i="56"/>
  <c r="E30" i="56"/>
  <c r="E38" i="56"/>
  <c r="C30" i="56"/>
  <c r="F34" i="56"/>
  <c r="Y10" i="57"/>
  <c r="C37" i="56"/>
  <c r="D37" i="56"/>
  <c r="D52" i="56"/>
  <c r="D36" i="56"/>
  <c r="D38" i="56"/>
  <c r="B38" i="56"/>
  <c r="E42" i="56"/>
  <c r="E36" i="56"/>
  <c r="C40" i="56"/>
  <c r="C32" i="56"/>
  <c r="E37" i="56"/>
  <c r="E33" i="56"/>
  <c r="E31" i="56"/>
  <c r="B65" i="56"/>
  <c r="B35" i="56"/>
  <c r="O35" i="56" s="1"/>
  <c r="B32" i="56"/>
  <c r="BW30" i="56" s="1"/>
  <c r="B33" i="56"/>
  <c r="B37" i="56"/>
  <c r="C38" i="56"/>
  <c r="C35" i="56"/>
  <c r="F33" i="56"/>
  <c r="C33" i="56"/>
  <c r="B34" i="56"/>
  <c r="D32" i="56"/>
  <c r="D33" i="56"/>
  <c r="E35" i="56"/>
  <c r="F36" i="56"/>
  <c r="BO34" i="56" s="1"/>
  <c r="F30" i="56"/>
  <c r="AE29" i="56" s="1"/>
  <c r="D42" i="56"/>
  <c r="D65" i="56"/>
  <c r="F62" i="56"/>
  <c r="D63" i="56"/>
  <c r="B54" i="56"/>
  <c r="D43" i="56"/>
  <c r="F52" i="56"/>
  <c r="F75" i="56"/>
  <c r="F48" i="56"/>
  <c r="D51" i="56"/>
  <c r="E45" i="56"/>
  <c r="D75" i="56"/>
  <c r="B70" i="56"/>
  <c r="F74" i="56"/>
  <c r="B39" i="56"/>
  <c r="D76" i="56"/>
  <c r="F51" i="56"/>
  <c r="B73" i="56"/>
  <c r="F72" i="56"/>
  <c r="D49" i="56"/>
  <c r="E41" i="56"/>
  <c r="F46" i="56"/>
  <c r="C71" i="56"/>
  <c r="E44" i="56"/>
  <c r="C64" i="56"/>
  <c r="D68" i="56"/>
  <c r="B60" i="56"/>
  <c r="B49" i="56"/>
  <c r="CI49" i="56"/>
  <c r="AM50" i="56"/>
  <c r="BW52" i="56"/>
  <c r="AM54" i="56"/>
  <c r="CI55" i="56"/>
  <c r="AM56" i="56"/>
  <c r="BW58" i="56"/>
  <c r="AA59" i="56"/>
  <c r="BQ60" i="56"/>
  <c r="AS61" i="56"/>
  <c r="CI61" i="56"/>
  <c r="O62" i="56"/>
  <c r="CC63" i="56"/>
  <c r="BE67" i="56"/>
  <c r="CC67" i="56"/>
  <c r="CC68" i="56"/>
  <c r="O69" i="56"/>
  <c r="CO70" i="56"/>
  <c r="AM72" i="56"/>
  <c r="AS75" i="56"/>
  <c r="CO78" i="56"/>
  <c r="BQ28" i="56"/>
  <c r="BE48" i="56"/>
  <c r="CU48" i="56"/>
  <c r="CO49" i="56"/>
  <c r="O51" i="56"/>
  <c r="BE51" i="56"/>
  <c r="CO51" i="56"/>
  <c r="AA52" i="56"/>
  <c r="BE53" i="56"/>
  <c r="CO53" i="56"/>
  <c r="AS54" i="56"/>
  <c r="O55" i="56"/>
  <c r="BW57" i="56"/>
  <c r="AS59" i="56"/>
  <c r="O61" i="56"/>
  <c r="BQ62" i="56"/>
  <c r="CI63" i="56"/>
  <c r="AM64" i="56"/>
  <c r="BQ70" i="56"/>
  <c r="BK73" i="56"/>
  <c r="BK76" i="56"/>
  <c r="U78" i="56"/>
  <c r="T24" i="57"/>
  <c r="O48" i="56"/>
  <c r="AS49" i="56"/>
  <c r="AG52" i="56"/>
  <c r="CC52" i="56"/>
  <c r="O53" i="56"/>
  <c r="CU53" i="56"/>
  <c r="BK54" i="56"/>
  <c r="AM58" i="56"/>
  <c r="CC58" i="56"/>
  <c r="O60" i="56"/>
  <c r="BE61" i="56"/>
  <c r="CO61" i="56"/>
  <c r="U62" i="56"/>
  <c r="CO63" i="56"/>
  <c r="AS64" i="56"/>
  <c r="AG67" i="56"/>
  <c r="AS68" i="56"/>
  <c r="U69" i="56"/>
  <c r="BE69" i="56"/>
  <c r="CI69" i="56"/>
  <c r="O70" i="56"/>
  <c r="AM70" i="56"/>
  <c r="BE75" i="56"/>
  <c r="CO75" i="56"/>
  <c r="AA76" i="56"/>
  <c r="BQ76" i="56"/>
  <c r="CU78" i="56"/>
  <c r="BK48" i="56"/>
  <c r="BE50" i="56"/>
  <c r="U51" i="56"/>
  <c r="BK51" i="56"/>
  <c r="CU51" i="56"/>
  <c r="BK53" i="56"/>
  <c r="AA55" i="56"/>
  <c r="BK56" i="56"/>
  <c r="CI58" i="56"/>
  <c r="BE59" i="56"/>
  <c r="U60" i="56"/>
  <c r="U61" i="56"/>
  <c r="BW62" i="56"/>
  <c r="U63" i="56"/>
  <c r="BE64" i="56"/>
  <c r="BK67" i="56"/>
  <c r="CI67" i="56"/>
  <c r="O68" i="56"/>
  <c r="CI68" i="56"/>
  <c r="BW70" i="56"/>
  <c r="CU70" i="56"/>
  <c r="BQ71" i="56"/>
  <c r="CI73" i="56"/>
  <c r="BW78" i="56"/>
  <c r="T22" i="57"/>
  <c r="U48" i="56"/>
  <c r="BQ48" i="56"/>
  <c r="BE49" i="56"/>
  <c r="BK50" i="56"/>
  <c r="CI52" i="56"/>
  <c r="U53" i="56"/>
  <c r="AG55" i="56"/>
  <c r="BW56" i="56"/>
  <c r="AS58" i="56"/>
  <c r="BK59" i="56"/>
  <c r="T15" i="57"/>
  <c r="AA51" i="56"/>
  <c r="BQ51" i="56"/>
  <c r="AS52" i="56"/>
  <c r="CO52" i="56"/>
  <c r="BQ53" i="56"/>
  <c r="CC54" i="56"/>
  <c r="AA61" i="56"/>
  <c r="CU61" i="56"/>
  <c r="AG62" i="56"/>
  <c r="BK64" i="56"/>
  <c r="O67" i="56"/>
  <c r="AM67" i="56"/>
  <c r="U68" i="56"/>
  <c r="BE68" i="56"/>
  <c r="BK69" i="56"/>
  <c r="CO69" i="56"/>
  <c r="U70" i="56"/>
  <c r="CC71" i="56"/>
  <c r="AM76" i="56"/>
  <c r="BW76" i="56"/>
  <c r="AA78" i="56"/>
  <c r="BE78" i="56"/>
  <c r="CC78" i="56"/>
  <c r="AA48" i="56"/>
  <c r="BW48" i="56"/>
  <c r="O49" i="56"/>
  <c r="AA53" i="56"/>
  <c r="CC56" i="56"/>
  <c r="BE58" i="56"/>
  <c r="BW59" i="56"/>
  <c r="AG60" i="56"/>
  <c r="CU60" i="56"/>
  <c r="BQ61" i="56"/>
  <c r="CI62" i="56"/>
  <c r="BQ67" i="56"/>
  <c r="CO67" i="56"/>
  <c r="AG69" i="56"/>
  <c r="CC70" i="56"/>
  <c r="BQ75" i="56"/>
  <c r="T25" i="57"/>
  <c r="BQ49" i="56"/>
  <c r="CO50" i="56"/>
  <c r="AG51" i="56"/>
  <c r="BW51" i="56"/>
  <c r="CU52" i="56"/>
  <c r="BW53" i="56"/>
  <c r="CO54" i="56"/>
  <c r="BE55" i="56"/>
  <c r="CI56" i="56"/>
  <c r="O58" i="56"/>
  <c r="CU58" i="56"/>
  <c r="CC59" i="56"/>
  <c r="AM62" i="56"/>
  <c r="AS63" i="56"/>
  <c r="CC64" i="56"/>
  <c r="CU69" i="56"/>
  <c r="CO77" i="56"/>
  <c r="B79" i="56"/>
  <c r="CI48" i="56"/>
  <c r="CI53" i="56"/>
  <c r="U64" i="56"/>
  <c r="CC69" i="56"/>
  <c r="O79" i="56"/>
  <c r="BE80" i="56"/>
  <c r="CI82" i="56"/>
  <c r="AA50" i="56"/>
  <c r="CC51" i="56"/>
  <c r="CC55" i="56"/>
  <c r="CU62" i="56"/>
  <c r="AA64" i="56"/>
  <c r="AA68" i="56"/>
  <c r="BE73" i="56"/>
  <c r="BK75" i="56"/>
  <c r="AS76" i="56"/>
  <c r="B78" i="56"/>
  <c r="BQ78" i="56"/>
  <c r="AM79" i="56"/>
  <c r="CI83" i="56"/>
  <c r="CU84" i="56"/>
  <c r="U85" i="56"/>
  <c r="AM85" i="56"/>
  <c r="BE87" i="56"/>
  <c r="BK91" i="56"/>
  <c r="AG94" i="56"/>
  <c r="BW94" i="56"/>
  <c r="AA98" i="56"/>
  <c r="AA58" i="56"/>
  <c r="AG64" i="56"/>
  <c r="AG68" i="56"/>
  <c r="BK70" i="56"/>
  <c r="U79" i="56"/>
  <c r="U81" i="56"/>
  <c r="BE86" i="56"/>
  <c r="O87" i="56"/>
  <c r="BK87" i="56"/>
  <c r="AG88" i="56"/>
  <c r="BK88" i="56"/>
  <c r="O89" i="56"/>
  <c r="AG89" i="56"/>
  <c r="CU91" i="56"/>
  <c r="AA92" i="56"/>
  <c r="O94" i="56"/>
  <c r="BE94" i="56"/>
  <c r="U49" i="56"/>
  <c r="CI51" i="56"/>
  <c r="O56" i="56"/>
  <c r="AG61" i="56"/>
  <c r="BW67" i="56"/>
  <c r="AA69" i="56"/>
  <c r="BW75" i="56"/>
  <c r="BE76" i="56"/>
  <c r="CI78" i="56"/>
  <c r="BK79" i="56"/>
  <c r="CC79" i="56"/>
  <c r="CU79" i="56"/>
  <c r="BK80" i="56"/>
  <c r="AS81" i="56"/>
  <c r="BQ81" i="56"/>
  <c r="BK85" i="56"/>
  <c r="CC85" i="56"/>
  <c r="CU85" i="56"/>
  <c r="B88" i="56"/>
  <c r="AA54" i="56"/>
  <c r="U56" i="56"/>
  <c r="BK58" i="56"/>
  <c r="AA60" i="56"/>
  <c r="U67" i="56"/>
  <c r="AM69" i="56"/>
  <c r="AM74" i="56"/>
  <c r="AA80" i="56"/>
  <c r="CU80" i="56"/>
  <c r="BE83" i="56"/>
  <c r="CO88" i="56"/>
  <c r="AA49" i="56"/>
  <c r="AG53" i="56"/>
  <c r="AA56" i="56"/>
  <c r="BQ58" i="56"/>
  <c r="AM61" i="56"/>
  <c r="AA79" i="56"/>
  <c r="AS79" i="56"/>
  <c r="BQ80" i="56"/>
  <c r="CO81" i="56"/>
  <c r="T23" i="57"/>
  <c r="U52" i="56"/>
  <c r="BE62" i="56"/>
  <c r="AS70" i="56"/>
  <c r="AA73" i="56"/>
  <c r="B80" i="56"/>
  <c r="BW84" i="56"/>
  <c r="CI86" i="56"/>
  <c r="CU88" i="56"/>
  <c r="AA89" i="56"/>
  <c r="BE89" i="56"/>
  <c r="AM91" i="56"/>
  <c r="AS92" i="56"/>
  <c r="CU97" i="56"/>
  <c r="BW98" i="56"/>
  <c r="B105" i="56"/>
  <c r="BK52" i="56"/>
  <c r="AS65" i="56"/>
  <c r="CU67" i="56"/>
  <c r="CI70" i="56"/>
  <c r="AG79" i="56"/>
  <c r="AG81" i="56"/>
  <c r="O85" i="56"/>
  <c r="AS85" i="56"/>
  <c r="AM48" i="56"/>
  <c r="CC62" i="56"/>
  <c r="U76" i="56"/>
  <c r="BK78" i="56"/>
  <c r="CC81" i="56"/>
  <c r="BE82" i="56"/>
  <c r="U84" i="56"/>
  <c r="BQ52" i="56"/>
  <c r="BK61" i="56"/>
  <c r="CO74" i="56"/>
  <c r="CI76" i="56"/>
  <c r="BW79" i="56"/>
  <c r="BQ82" i="56"/>
  <c r="AS48" i="56"/>
  <c r="CC48" i="56"/>
  <c r="AM53" i="56"/>
  <c r="BQ55" i="56"/>
  <c r="U75" i="56"/>
  <c r="CI79" i="56"/>
  <c r="B81" i="56"/>
  <c r="AM84" i="56"/>
  <c r="AA85" i="56"/>
  <c r="AM51" i="56"/>
  <c r="CC61" i="56"/>
  <c r="BW63" i="56"/>
  <c r="AA67" i="56"/>
  <c r="BE81" i="56"/>
  <c r="O83" i="56"/>
  <c r="AM88" i="56"/>
  <c r="CO89" i="56"/>
  <c r="O91" i="56"/>
  <c r="BK92" i="56"/>
  <c r="CO93" i="56"/>
  <c r="CC94" i="56"/>
  <c r="BQ95" i="56"/>
  <c r="AS96" i="56"/>
  <c r="CO96" i="56"/>
  <c r="CC97" i="56"/>
  <c r="BK103" i="56"/>
  <c r="AG104" i="56"/>
  <c r="CC104" i="56"/>
  <c r="CU105" i="56"/>
  <c r="BK107" i="56"/>
  <c r="BQ108" i="56"/>
  <c r="U109" i="56"/>
  <c r="AA110" i="56"/>
  <c r="CO111" i="56"/>
  <c r="AS53" i="56"/>
  <c r="BW68" i="56"/>
  <c r="AG87" i="56"/>
  <c r="BE88" i="56"/>
  <c r="B89" i="56"/>
  <c r="AM89" i="56"/>
  <c r="BQ89" i="56"/>
  <c r="CU89" i="56"/>
  <c r="CI91" i="56"/>
  <c r="U94" i="56"/>
  <c r="B95" i="56"/>
  <c r="BQ96" i="56"/>
  <c r="O98" i="56"/>
  <c r="CU98" i="56"/>
  <c r="AM100" i="56"/>
  <c r="AM101" i="56"/>
  <c r="BK101" i="56"/>
  <c r="CC103" i="56"/>
  <c r="BE110" i="56"/>
  <c r="CI110" i="56"/>
  <c r="BQ111" i="56"/>
  <c r="BQ112" i="56"/>
  <c r="BK63" i="56"/>
  <c r="BQ88" i="56"/>
  <c r="BW89" i="56"/>
  <c r="AG92" i="56"/>
  <c r="BW96" i="56"/>
  <c r="CI101" i="56"/>
  <c r="AS102" i="56"/>
  <c r="BW105" i="56"/>
  <c r="BQ107" i="56"/>
  <c r="BW109" i="56"/>
  <c r="AS111" i="56"/>
  <c r="U112" i="56"/>
  <c r="BW113" i="56"/>
  <c r="AS114" i="56"/>
  <c r="AA115" i="56"/>
  <c r="U116" i="56"/>
  <c r="AM116" i="56"/>
  <c r="AA117" i="56"/>
  <c r="AG49" i="56"/>
  <c r="CC53" i="56"/>
  <c r="AS80" i="56"/>
  <c r="U83" i="56"/>
  <c r="BQ85" i="56"/>
  <c r="U88" i="56"/>
  <c r="BQ92" i="56"/>
  <c r="AG93" i="56"/>
  <c r="AS98" i="56"/>
  <c r="U101" i="56"/>
  <c r="BE102" i="56"/>
  <c r="AS104" i="56"/>
  <c r="BW106" i="56"/>
  <c r="CC109" i="56"/>
  <c r="BK110" i="56"/>
  <c r="CO112" i="56"/>
  <c r="O113" i="56"/>
  <c r="BE113" i="56"/>
  <c r="AG117" i="56"/>
  <c r="CO117" i="56"/>
  <c r="CO64" i="56"/>
  <c r="BW81" i="56"/>
  <c r="AG85" i="56"/>
  <c r="BW85" i="56"/>
  <c r="U89" i="56"/>
  <c r="CC89" i="56"/>
  <c r="CC92" i="56"/>
  <c r="BE98" i="56"/>
  <c r="CO101" i="56"/>
  <c r="CU103" i="56"/>
  <c r="BK104" i="56"/>
  <c r="CU106" i="56"/>
  <c r="AS108" i="56"/>
  <c r="AA111" i="56"/>
  <c r="CU113" i="56"/>
  <c r="BQ114" i="56"/>
  <c r="AM117" i="56"/>
  <c r="CI118" i="56"/>
  <c r="CC49" i="56"/>
  <c r="CI60" i="56"/>
  <c r="CU64" i="56"/>
  <c r="BQ79" i="56"/>
  <c r="AA83" i="56"/>
  <c r="BE84" i="56"/>
  <c r="BW87" i="56"/>
  <c r="CC88" i="56"/>
  <c r="BK94" i="56"/>
  <c r="AS95" i="56"/>
  <c r="O99" i="56"/>
  <c r="AA101" i="56"/>
  <c r="BQ110" i="56"/>
  <c r="BE111" i="56"/>
  <c r="BW69" i="56"/>
  <c r="AM78" i="56"/>
  <c r="CI85" i="56"/>
  <c r="B92" i="56"/>
  <c r="CO94" i="56"/>
  <c r="CI98" i="56"/>
  <c r="BW101" i="56"/>
  <c r="B104" i="56"/>
  <c r="BQ104" i="56"/>
  <c r="AM105" i="56"/>
  <c r="B107" i="56"/>
  <c r="CU107" i="56"/>
  <c r="O109" i="56"/>
  <c r="AG112" i="56"/>
  <c r="CU112" i="56"/>
  <c r="U113" i="56"/>
  <c r="BK113" i="56"/>
  <c r="CC114" i="56"/>
  <c r="BW61" i="56"/>
  <c r="CU81" i="56"/>
  <c r="CI84" i="56"/>
  <c r="CI92" i="56"/>
  <c r="AM94" i="56"/>
  <c r="CU94" i="56"/>
  <c r="CO99" i="56"/>
  <c r="B101" i="56"/>
  <c r="B110" i="56"/>
  <c r="AG111" i="56"/>
  <c r="B112" i="56"/>
  <c r="AS51" i="56"/>
  <c r="AA70" i="56"/>
  <c r="O81" i="56"/>
  <c r="CI89" i="56"/>
  <c r="U91" i="56"/>
  <c r="BK97" i="56"/>
  <c r="AA99" i="56"/>
  <c r="BE101" i="56"/>
  <c r="CU101" i="56"/>
  <c r="AA103" i="56"/>
  <c r="B108" i="56"/>
  <c r="B111" i="56"/>
  <c r="BK112" i="56"/>
  <c r="CU118" i="56"/>
  <c r="AM119" i="56"/>
  <c r="CO79" i="56"/>
  <c r="BE85" i="56"/>
  <c r="CO87" i="56"/>
  <c r="BQ101" i="56"/>
  <c r="BE105" i="56"/>
  <c r="O112" i="56"/>
  <c r="B116" i="56"/>
  <c r="AS118" i="56"/>
  <c r="CU120" i="56"/>
  <c r="CU125" i="56"/>
  <c r="U126" i="56"/>
  <c r="BK126" i="56"/>
  <c r="BK128" i="56"/>
  <c r="CC128" i="56"/>
  <c r="CU128" i="56"/>
  <c r="BE129" i="56"/>
  <c r="BW131" i="56"/>
  <c r="U133" i="56"/>
  <c r="AM133" i="56"/>
  <c r="CO68" i="56"/>
  <c r="AM75" i="56"/>
  <c r="CC110" i="56"/>
  <c r="BW112" i="56"/>
  <c r="O115" i="56"/>
  <c r="BW116" i="56"/>
  <c r="BQ122" i="56"/>
  <c r="BW123" i="56"/>
  <c r="CU124" i="56"/>
  <c r="AA125" i="56"/>
  <c r="CI127" i="56"/>
  <c r="AG130" i="56"/>
  <c r="AS62" i="56"/>
  <c r="AA91" i="56"/>
  <c r="O97" i="56"/>
  <c r="U98" i="56"/>
  <c r="CC101" i="56"/>
  <c r="BK111" i="56"/>
  <c r="O116" i="56"/>
  <c r="AS116" i="56"/>
  <c r="AA123" i="56"/>
  <c r="CU123" i="56"/>
  <c r="AM124" i="56"/>
  <c r="BK124" i="56"/>
  <c r="CC124" i="56"/>
  <c r="CC125" i="56"/>
  <c r="AA127" i="56"/>
  <c r="BQ127" i="56"/>
  <c r="B128" i="56"/>
  <c r="AA128" i="56"/>
  <c r="AS128" i="56"/>
  <c r="AM130" i="56"/>
  <c r="BE131" i="56"/>
  <c r="AS89" i="56"/>
  <c r="AA94" i="56"/>
  <c r="O101" i="56"/>
  <c r="AA104" i="56"/>
  <c r="CC112" i="56"/>
  <c r="CC116" i="56"/>
  <c r="BE123" i="56"/>
  <c r="U124" i="56"/>
  <c r="BE125" i="56"/>
  <c r="AS126" i="56"/>
  <c r="CI126" i="56"/>
  <c r="B127" i="56"/>
  <c r="BW49" i="56"/>
  <c r="CO85" i="56"/>
  <c r="BK89" i="56"/>
  <c r="U97" i="56"/>
  <c r="AM98" i="56"/>
  <c r="AG99" i="56"/>
  <c r="O108" i="56"/>
  <c r="BQ113" i="56"/>
  <c r="O121" i="56"/>
  <c r="AA126" i="56"/>
  <c r="BQ126" i="56"/>
  <c r="BQ128" i="56"/>
  <c r="CI128" i="56"/>
  <c r="BW129" i="56"/>
  <c r="O131" i="56"/>
  <c r="CC131" i="56"/>
  <c r="B133" i="56"/>
  <c r="AA133" i="56"/>
  <c r="AS133" i="56"/>
  <c r="BW91" i="56"/>
  <c r="AS94" i="56"/>
  <c r="AM97" i="56"/>
  <c r="AG101" i="56"/>
  <c r="AG106" i="56"/>
  <c r="BW111" i="56"/>
  <c r="AM112" i="56"/>
  <c r="AA113" i="56"/>
  <c r="U114" i="56"/>
  <c r="CI116" i="56"/>
  <c r="CC117" i="56"/>
  <c r="BE118" i="56"/>
  <c r="BQ120" i="56"/>
  <c r="AS121" i="56"/>
  <c r="B122" i="56"/>
  <c r="B123" i="56"/>
  <c r="AS124" i="56"/>
  <c r="BK125" i="56"/>
  <c r="AG70" i="56"/>
  <c r="CC91" i="56"/>
  <c r="CO92" i="56"/>
  <c r="CI111" i="56"/>
  <c r="BE116" i="56"/>
  <c r="CC122" i="56"/>
  <c r="AG123" i="56"/>
  <c r="BK123" i="56"/>
  <c r="BQ124" i="56"/>
  <c r="CI125" i="56"/>
  <c r="AG127" i="56"/>
  <c r="BW127" i="56"/>
  <c r="O128" i="56"/>
  <c r="AG128" i="56"/>
  <c r="BK131" i="56"/>
  <c r="B132" i="56"/>
  <c r="O52" i="56"/>
  <c r="BK81" i="56"/>
  <c r="B85" i="56"/>
  <c r="BW97" i="56"/>
  <c r="AS101" i="56"/>
  <c r="AM107" i="56"/>
  <c r="AS117" i="56"/>
  <c r="BW120" i="56"/>
  <c r="BE121" i="56"/>
  <c r="BQ125" i="56"/>
  <c r="O126" i="56"/>
  <c r="BE126" i="56"/>
  <c r="CI135" i="56"/>
  <c r="CI137" i="56"/>
  <c r="O138" i="56"/>
  <c r="BE138" i="56"/>
  <c r="BE142" i="56"/>
  <c r="AG143" i="56"/>
  <c r="AG144" i="56"/>
  <c r="CO144" i="56"/>
  <c r="BE145" i="56"/>
  <c r="BW145" i="56"/>
  <c r="CO145" i="56"/>
  <c r="AM146" i="56"/>
  <c r="CO146" i="56"/>
  <c r="AA148" i="56"/>
  <c r="U92" i="56"/>
  <c r="BE112" i="56"/>
  <c r="AS113" i="56"/>
  <c r="B119" i="56"/>
  <c r="BE124" i="56"/>
  <c r="AM128" i="56"/>
  <c r="BW128" i="56"/>
  <c r="O130" i="56"/>
  <c r="BQ133" i="56"/>
  <c r="CO136" i="56"/>
  <c r="BE137" i="56"/>
  <c r="CO137" i="56"/>
  <c r="CU138" i="56"/>
  <c r="CU140" i="56"/>
  <c r="O111" i="56"/>
  <c r="BK116" i="56"/>
  <c r="AG118" i="56"/>
  <c r="AA122" i="56"/>
  <c r="CC127" i="56"/>
  <c r="U131" i="56"/>
  <c r="CO131" i="56"/>
  <c r="B135" i="56"/>
  <c r="AS136" i="56"/>
  <c r="AA137" i="56"/>
  <c r="AM138" i="56"/>
  <c r="U145" i="56"/>
  <c r="AM145" i="56"/>
  <c r="AS146" i="56"/>
  <c r="BE60" i="56"/>
  <c r="BW108" i="56"/>
  <c r="BW115" i="56"/>
  <c r="AM118" i="56"/>
  <c r="BK121" i="56"/>
  <c r="O123" i="56"/>
  <c r="BQ123" i="56"/>
  <c r="O124" i="56"/>
  <c r="AM127" i="56"/>
  <c r="BE132" i="56"/>
  <c r="CU132" i="56"/>
  <c r="CO133" i="56"/>
  <c r="BQ135" i="56"/>
  <c r="U136" i="56"/>
  <c r="BW136" i="56"/>
  <c r="AG137" i="56"/>
  <c r="CC138" i="56"/>
  <c r="AM140" i="56"/>
  <c r="B142" i="56"/>
  <c r="BK143" i="56"/>
  <c r="B144" i="56"/>
  <c r="BQ144" i="56"/>
  <c r="CU144" i="56"/>
  <c r="U146" i="56"/>
  <c r="BW146" i="56"/>
  <c r="AG148" i="56"/>
  <c r="CC113" i="56"/>
  <c r="BQ116" i="56"/>
  <c r="BE117" i="56"/>
  <c r="BK119" i="56"/>
  <c r="CC121" i="56"/>
  <c r="BE122" i="56"/>
  <c r="U125" i="56"/>
  <c r="BE130" i="56"/>
  <c r="BK132" i="56"/>
  <c r="AM135" i="56"/>
  <c r="U138" i="56"/>
  <c r="BK138" i="56"/>
  <c r="AS141" i="56"/>
  <c r="CI143" i="56"/>
  <c r="AM144" i="56"/>
  <c r="BK145" i="56"/>
  <c r="CC145" i="56"/>
  <c r="BE79" i="56"/>
  <c r="CI115" i="56"/>
  <c r="BK118" i="56"/>
  <c r="CI123" i="56"/>
  <c r="BW124" i="56"/>
  <c r="BW126" i="56"/>
  <c r="AM129" i="56"/>
  <c r="AA131" i="56"/>
  <c r="BW133" i="56"/>
  <c r="BK134" i="56"/>
  <c r="CU135" i="56"/>
  <c r="AA136" i="56"/>
  <c r="BQ137" i="56"/>
  <c r="CU137" i="56"/>
  <c r="BQ139" i="56"/>
  <c r="U143" i="56"/>
  <c r="AM111" i="56"/>
  <c r="CI113" i="56"/>
  <c r="CI117" i="56"/>
  <c r="AG126" i="56"/>
  <c r="O127" i="56"/>
  <c r="BE127" i="56"/>
  <c r="CO127" i="56"/>
  <c r="U128" i="56"/>
  <c r="BE128" i="56"/>
  <c r="AG131" i="56"/>
  <c r="BQ132" i="56"/>
  <c r="CU133" i="56"/>
  <c r="O135" i="56"/>
  <c r="AM137" i="56"/>
  <c r="AS138" i="56"/>
  <c r="CI138" i="56"/>
  <c r="AA142" i="56"/>
  <c r="AS143" i="56"/>
  <c r="B98" i="56"/>
  <c r="CO116" i="56"/>
  <c r="U121" i="56"/>
  <c r="BK122" i="56"/>
  <c r="AG124" i="56"/>
  <c r="AM125" i="56"/>
  <c r="AG133" i="56"/>
  <c r="BE133" i="56"/>
  <c r="BW134" i="56"/>
  <c r="U135" i="56"/>
  <c r="BW135" i="56"/>
  <c r="B124" i="56"/>
  <c r="CU127" i="56"/>
  <c r="CO128" i="56"/>
  <c r="AA135" i="56"/>
  <c r="O136" i="56"/>
  <c r="CI136" i="56"/>
  <c r="AA138" i="56"/>
  <c r="CI140" i="56"/>
  <c r="BK141" i="56"/>
  <c r="CC144" i="56"/>
  <c r="O146" i="56"/>
  <c r="CC146" i="56"/>
  <c r="AM150" i="56"/>
  <c r="BE153" i="56"/>
  <c r="CO153" i="56"/>
  <c r="AA154" i="56"/>
  <c r="BQ154" i="56"/>
  <c r="U157" i="56"/>
  <c r="BW157" i="56"/>
  <c r="AA159" i="56"/>
  <c r="CI159" i="56"/>
  <c r="U164" i="56"/>
  <c r="AA165" i="56"/>
  <c r="BQ167" i="56"/>
  <c r="CO167" i="56"/>
  <c r="O169" i="56"/>
  <c r="B172" i="56"/>
  <c r="AA172" i="56"/>
  <c r="AS172" i="56"/>
  <c r="AG175" i="56"/>
  <c r="CU176" i="56"/>
  <c r="U177" i="56"/>
  <c r="BK177" i="56"/>
  <c r="AG178" i="56"/>
  <c r="AA179" i="56"/>
  <c r="BQ179" i="56"/>
  <c r="AS181" i="56"/>
  <c r="BK182" i="56"/>
  <c r="BK183" i="56"/>
  <c r="AA185" i="56"/>
  <c r="BW185" i="56"/>
  <c r="BE187" i="56"/>
  <c r="BW187" i="56"/>
  <c r="CO187" i="56"/>
  <c r="O188" i="56"/>
  <c r="O190" i="56"/>
  <c r="BQ98" i="56"/>
  <c r="CU117" i="56"/>
  <c r="CO126" i="56"/>
  <c r="AM139" i="56"/>
  <c r="CI145" i="56"/>
  <c r="O148" i="56"/>
  <c r="CC150" i="56"/>
  <c r="BE151" i="56"/>
  <c r="BK152" i="56"/>
  <c r="CU155" i="56"/>
  <c r="U160" i="56"/>
  <c r="AM160" i="56"/>
  <c r="BE161" i="56"/>
  <c r="BE162" i="56"/>
  <c r="B163" i="56"/>
  <c r="CI166" i="56"/>
  <c r="AS167" i="56"/>
  <c r="AS169" i="56"/>
  <c r="BW169" i="56"/>
  <c r="AA174" i="56"/>
  <c r="CI174" i="56"/>
  <c r="O176" i="56"/>
  <c r="CC176" i="56"/>
  <c r="B179" i="56"/>
  <c r="BE181" i="56"/>
  <c r="BQ184" i="56"/>
  <c r="CI184" i="56"/>
  <c r="BQ186" i="56"/>
  <c r="BE188" i="56"/>
  <c r="AA189" i="56"/>
  <c r="AS190" i="56"/>
  <c r="BW190" i="56"/>
  <c r="AM82" i="56"/>
  <c r="AM132" i="56"/>
  <c r="O134" i="56"/>
  <c r="AG136" i="56"/>
  <c r="BW138" i="56"/>
  <c r="CC141" i="56"/>
  <c r="CC143" i="56"/>
  <c r="AA145" i="56"/>
  <c r="CI148" i="56"/>
  <c r="U150" i="56"/>
  <c r="BK150" i="56"/>
  <c r="BW152" i="56"/>
  <c r="CU153" i="56"/>
  <c r="B155" i="56"/>
  <c r="AG155" i="56"/>
  <c r="AM156" i="56"/>
  <c r="CO156" i="56"/>
  <c r="AM159" i="56"/>
  <c r="CU159" i="56"/>
  <c r="CI164" i="56"/>
  <c r="U166" i="56"/>
  <c r="CU167" i="56"/>
  <c r="U169" i="56"/>
  <c r="BQ172" i="56"/>
  <c r="CI172" i="56"/>
  <c r="AM176" i="56"/>
  <c r="AS177" i="56"/>
  <c r="CI177" i="56"/>
  <c r="B178" i="56"/>
  <c r="AM178" i="56"/>
  <c r="BK178" i="56"/>
  <c r="BE180" i="56"/>
  <c r="AA182" i="56"/>
  <c r="BW182" i="56"/>
  <c r="BW183" i="56"/>
  <c r="BE185" i="56"/>
  <c r="U187" i="56"/>
  <c r="AM187" i="56"/>
  <c r="CU188" i="56"/>
  <c r="BQ191" i="56"/>
  <c r="CC98" i="56"/>
  <c r="CC137" i="56"/>
  <c r="BK151" i="56"/>
  <c r="BK153" i="56"/>
  <c r="AM154" i="56"/>
  <c r="CC154" i="56"/>
  <c r="BK155" i="56"/>
  <c r="AA157" i="56"/>
  <c r="BE157" i="56"/>
  <c r="CC157" i="56"/>
  <c r="BK160" i="56"/>
  <c r="CC160" i="56"/>
  <c r="CU160" i="56"/>
  <c r="AA162" i="56"/>
  <c r="AS164" i="56"/>
  <c r="BQ164" i="56"/>
  <c r="CO165" i="56"/>
  <c r="BE166" i="56"/>
  <c r="BW167" i="56"/>
  <c r="CC168" i="56"/>
  <c r="CC169" i="56"/>
  <c r="B171" i="56"/>
  <c r="BK174" i="56"/>
  <c r="U176" i="56"/>
  <c r="AA177" i="56"/>
  <c r="CI178" i="56"/>
  <c r="CO179" i="56"/>
  <c r="O180" i="56"/>
  <c r="AA183" i="56"/>
  <c r="O184" i="56"/>
  <c r="AG184" i="56"/>
  <c r="AM188" i="56"/>
  <c r="CC188" i="56"/>
  <c r="AM189" i="56"/>
  <c r="U190" i="56"/>
  <c r="B191" i="56"/>
  <c r="CU111" i="56"/>
  <c r="B126" i="56"/>
  <c r="U127" i="56"/>
  <c r="AS131" i="56"/>
  <c r="BE135" i="56"/>
  <c r="B137" i="56"/>
  <c r="AG138" i="56"/>
  <c r="CO139" i="56"/>
  <c r="U141" i="56"/>
  <c r="CU142" i="56"/>
  <c r="CO143" i="56"/>
  <c r="BK146" i="56"/>
  <c r="AS150" i="56"/>
  <c r="CI150" i="56"/>
  <c r="AM155" i="56"/>
  <c r="CI162" i="56"/>
  <c r="AA164" i="56"/>
  <c r="AG165" i="56"/>
  <c r="BW165" i="56"/>
  <c r="CU166" i="56"/>
  <c r="AA167" i="56"/>
  <c r="AA171" i="56"/>
  <c r="O172" i="56"/>
  <c r="AG172" i="56"/>
  <c r="AA116" i="56"/>
  <c r="CC135" i="56"/>
  <c r="AA150" i="56"/>
  <c r="CO152" i="56"/>
  <c r="B154" i="56"/>
  <c r="O155" i="56"/>
  <c r="CU156" i="56"/>
  <c r="B160" i="56"/>
  <c r="AA160" i="56"/>
  <c r="AS160" i="56"/>
  <c r="BK162" i="56"/>
  <c r="CO164" i="56"/>
  <c r="O165" i="56"/>
  <c r="BE165" i="56"/>
  <c r="CO118" i="56"/>
  <c r="CO124" i="56"/>
  <c r="CC129" i="56"/>
  <c r="BK133" i="56"/>
  <c r="CO138" i="56"/>
  <c r="CU139" i="56"/>
  <c r="CO141" i="56"/>
  <c r="AG145" i="56"/>
  <c r="BQ145" i="56"/>
  <c r="CU145" i="56"/>
  <c r="AG146" i="56"/>
  <c r="AM152" i="56"/>
  <c r="BW153" i="56"/>
  <c r="CI155" i="56"/>
  <c r="B156" i="56"/>
  <c r="AG116" i="56"/>
  <c r="U137" i="56"/>
  <c r="AG141" i="56"/>
  <c r="BE143" i="56"/>
  <c r="B145" i="56"/>
  <c r="BQ146" i="56"/>
  <c r="U110" i="56"/>
  <c r="BE150" i="56"/>
  <c r="AS153" i="56"/>
  <c r="CI157" i="56"/>
  <c r="O162" i="56"/>
  <c r="BW162" i="56"/>
  <c r="BQ166" i="56"/>
  <c r="O167" i="56"/>
  <c r="BK167" i="56"/>
  <c r="AA169" i="56"/>
  <c r="AS174" i="56"/>
  <c r="CO176" i="56"/>
  <c r="AS178" i="56"/>
  <c r="AS179" i="56"/>
  <c r="B180" i="56"/>
  <c r="B181" i="56"/>
  <c r="BW181" i="56"/>
  <c r="CO182" i="56"/>
  <c r="U184" i="56"/>
  <c r="AS184" i="56"/>
  <c r="O187" i="56"/>
  <c r="AS187" i="56"/>
  <c r="CO188" i="56"/>
  <c r="B213" i="56"/>
  <c r="CU116" i="56"/>
  <c r="BW143" i="56"/>
  <c r="B146" i="56"/>
  <c r="AS152" i="56"/>
  <c r="AG156" i="56"/>
  <c r="AM157" i="56"/>
  <c r="BE160" i="56"/>
  <c r="CO160" i="56"/>
  <c r="BQ163" i="56"/>
  <c r="U168" i="56"/>
  <c r="BE176" i="56"/>
  <c r="CU177" i="56"/>
  <c r="CC178" i="56"/>
  <c r="BE179" i="56"/>
  <c r="B186" i="56"/>
  <c r="AG188" i="56"/>
  <c r="B193" i="56"/>
  <c r="B203" i="56"/>
  <c r="O133" i="56"/>
  <c r="AG139" i="56"/>
  <c r="O145" i="56"/>
  <c r="BE152" i="56"/>
  <c r="BW155" i="56"/>
  <c r="CC164" i="56"/>
  <c r="U165" i="56"/>
  <c r="BK165" i="56"/>
  <c r="B174" i="56"/>
  <c r="B175" i="56"/>
  <c r="AA176" i="56"/>
  <c r="AG177" i="56"/>
  <c r="CO178" i="56"/>
  <c r="BW180" i="56"/>
  <c r="AA181" i="56"/>
  <c r="BE184" i="56"/>
  <c r="CC184" i="56"/>
  <c r="O185" i="56"/>
  <c r="CC185" i="56"/>
  <c r="CC187" i="56"/>
  <c r="BQ188" i="56"/>
  <c r="BE189" i="56"/>
  <c r="CC126" i="56"/>
  <c r="CU129" i="56"/>
  <c r="O150" i="56"/>
  <c r="AM151" i="56"/>
  <c r="BE154" i="56"/>
  <c r="AA155" i="56"/>
  <c r="BQ160" i="56"/>
  <c r="AM164" i="56"/>
  <c r="CC166" i="56"/>
  <c r="AM168" i="56"/>
  <c r="CI169" i="56"/>
  <c r="CC172" i="56"/>
  <c r="BQ174" i="56"/>
  <c r="BQ176" i="56"/>
  <c r="B183" i="56"/>
  <c r="B188" i="56"/>
  <c r="AA190" i="56"/>
  <c r="CI94" i="56"/>
  <c r="AS145" i="56"/>
  <c r="BW150" i="56"/>
  <c r="BQ156" i="56"/>
  <c r="B113" i="56"/>
  <c r="CO123" i="56"/>
  <c r="BK127" i="56"/>
  <c r="CI130" i="56"/>
  <c r="CC133" i="56"/>
  <c r="U144" i="56"/>
  <c r="AS151" i="56"/>
  <c r="AS155" i="56"/>
  <c r="AS157" i="56"/>
  <c r="CU157" i="56"/>
  <c r="AG160" i="56"/>
  <c r="AA166" i="56"/>
  <c r="AG176" i="56"/>
  <c r="AM177" i="56"/>
  <c r="AG179" i="56"/>
  <c r="BK179" i="56"/>
  <c r="AM180" i="56"/>
  <c r="AM181" i="56"/>
  <c r="AS182" i="56"/>
  <c r="AS188" i="56"/>
  <c r="BW188" i="56"/>
  <c r="B189" i="56"/>
  <c r="BQ189" i="56"/>
  <c r="BK136" i="56"/>
  <c r="O143" i="56"/>
  <c r="BE144" i="56"/>
  <c r="BK148" i="56"/>
  <c r="AG150" i="56"/>
  <c r="B153" i="56"/>
  <c r="CI154" i="56"/>
  <c r="CO155" i="56"/>
  <c r="CC156" i="56"/>
  <c r="AS162" i="56"/>
  <c r="BE164" i="56"/>
  <c r="AM165" i="56"/>
  <c r="AM113" i="56"/>
  <c r="BW140" i="56"/>
  <c r="BK144" i="56"/>
  <c r="AM166" i="56"/>
  <c r="AM167" i="56"/>
  <c r="B168" i="56"/>
  <c r="AS180" i="56"/>
  <c r="CI185" i="56"/>
  <c r="BK188" i="56"/>
  <c r="CC190" i="56"/>
  <c r="CU150" i="56"/>
  <c r="C5" i="57"/>
  <c r="AS125" i="56"/>
  <c r="AA143" i="56"/>
  <c r="AS165" i="56"/>
  <c r="AM172" i="56"/>
  <c r="B176" i="56"/>
  <c r="BW176" i="56"/>
  <c r="CO177" i="56"/>
  <c r="BQ178" i="56"/>
  <c r="U188" i="56"/>
  <c r="B195" i="56"/>
  <c r="B207" i="56"/>
  <c r="B223" i="56"/>
  <c r="B233" i="56"/>
  <c r="BK190" i="56"/>
  <c r="CU154" i="56"/>
  <c r="BW164" i="56"/>
  <c r="CO168" i="56"/>
  <c r="BE172" i="56"/>
  <c r="CU172" i="56"/>
  <c r="BW174" i="56"/>
  <c r="CI179" i="56"/>
  <c r="BK180" i="56"/>
  <c r="BE183" i="56"/>
  <c r="AM184" i="56"/>
  <c r="CO184" i="56"/>
  <c r="AA187" i="56"/>
  <c r="BQ187" i="56"/>
  <c r="CI190" i="56"/>
  <c r="CC191" i="56"/>
  <c r="BW160" i="56"/>
  <c r="B164" i="56"/>
  <c r="BQ171" i="56"/>
  <c r="CI176" i="56"/>
  <c r="AM179" i="56"/>
  <c r="AG190" i="56"/>
  <c r="B219" i="56"/>
  <c r="B229" i="56"/>
  <c r="CI133" i="56"/>
  <c r="CU164" i="56"/>
  <c r="CC165" i="56"/>
  <c r="CI171" i="56"/>
  <c r="U178" i="56"/>
  <c r="CU179" i="56"/>
  <c r="BK181" i="56"/>
  <c r="CO183" i="56"/>
  <c r="AS185" i="56"/>
  <c r="CO190" i="56"/>
  <c r="B197" i="56"/>
  <c r="B209" i="56"/>
  <c r="BQ185" i="56"/>
  <c r="B211" i="56"/>
  <c r="AM153" i="56"/>
  <c r="O157" i="56"/>
  <c r="CI160" i="56"/>
  <c r="BQ162" i="56"/>
  <c r="O164" i="56"/>
  <c r="CU169" i="56"/>
  <c r="BK172" i="56"/>
  <c r="CO180" i="56"/>
  <c r="AG187" i="56"/>
  <c r="CI187" i="56"/>
  <c r="AA188" i="56"/>
  <c r="B225" i="56"/>
  <c r="B239" i="56"/>
  <c r="B243" i="56"/>
  <c r="B247" i="56"/>
  <c r="B251" i="56"/>
  <c r="B255" i="56"/>
  <c r="B259" i="56"/>
  <c r="B263" i="56"/>
  <c r="B267" i="56"/>
  <c r="B271" i="56"/>
  <c r="B275" i="56"/>
  <c r="B279" i="56"/>
  <c r="B283" i="56"/>
  <c r="B287" i="56"/>
  <c r="B291" i="56"/>
  <c r="B295" i="56"/>
  <c r="B299" i="56"/>
  <c r="B303" i="56"/>
  <c r="B307" i="56"/>
  <c r="B311" i="56"/>
  <c r="B315" i="56"/>
  <c r="B319" i="56"/>
  <c r="B323" i="56"/>
  <c r="B327" i="56"/>
  <c r="B331" i="56"/>
  <c r="B335" i="56"/>
  <c r="B339" i="56"/>
  <c r="BK187" i="56"/>
  <c r="CU146" i="56"/>
  <c r="CO150" i="56"/>
  <c r="O174" i="56"/>
  <c r="BE177" i="56"/>
  <c r="CU178" i="56"/>
  <c r="CU184" i="56"/>
  <c r="CI188" i="56"/>
  <c r="CI189" i="56"/>
  <c r="CI131" i="56"/>
  <c r="BQ155" i="56"/>
  <c r="CI165" i="56"/>
  <c r="CI167" i="56"/>
  <c r="U172" i="56"/>
  <c r="AS176" i="56"/>
  <c r="B184" i="56"/>
  <c r="BK184" i="56"/>
  <c r="BK185" i="56"/>
  <c r="CU191" i="56"/>
  <c r="B205" i="56"/>
  <c r="B215" i="56"/>
  <c r="B221" i="56"/>
  <c r="B235" i="56"/>
  <c r="AS67" i="56"/>
  <c r="AG164" i="56"/>
  <c r="CU165" i="56"/>
  <c r="B167" i="56"/>
  <c r="AM169" i="56"/>
  <c r="BW172" i="56"/>
  <c r="BW177" i="56"/>
  <c r="AA178" i="56"/>
  <c r="CU181" i="56"/>
  <c r="CU189" i="56"/>
  <c r="B199" i="56"/>
  <c r="CC136" i="56"/>
  <c r="O160" i="56"/>
  <c r="AS170" i="56"/>
  <c r="O177" i="56"/>
  <c r="CU180" i="56"/>
  <c r="CU187" i="56"/>
  <c r="B231" i="56"/>
  <c r="BQ148" i="56"/>
  <c r="U154" i="56"/>
  <c r="B166" i="56"/>
  <c r="BE169" i="56"/>
  <c r="CO172" i="56"/>
  <c r="O179" i="56"/>
  <c r="AM183" i="56"/>
  <c r="U185" i="56"/>
  <c r="B187" i="56"/>
  <c r="AG167" i="56"/>
  <c r="B241" i="56"/>
  <c r="B289" i="56"/>
  <c r="B337" i="56"/>
  <c r="U156" i="56"/>
  <c r="AM191" i="56"/>
  <c r="B201" i="56"/>
  <c r="B261" i="56"/>
  <c r="B309" i="56"/>
  <c r="B281" i="56"/>
  <c r="B329" i="56"/>
  <c r="BW179" i="56"/>
  <c r="B317" i="56"/>
  <c r="B253" i="56"/>
  <c r="B301" i="56"/>
  <c r="B273" i="56"/>
  <c r="B321" i="56"/>
  <c r="B182" i="56"/>
  <c r="B245" i="56"/>
  <c r="B293" i="56"/>
  <c r="CC177" i="56"/>
  <c r="B265" i="56"/>
  <c r="B313" i="56"/>
  <c r="B269" i="56"/>
  <c r="B217" i="56"/>
  <c r="B227" i="56"/>
  <c r="B237" i="56"/>
  <c r="B285" i="56"/>
  <c r="B333" i="56"/>
  <c r="BW184" i="56"/>
  <c r="B249" i="56"/>
  <c r="BE178" i="56"/>
  <c r="B257" i="56"/>
  <c r="B305" i="56"/>
  <c r="AA184" i="56"/>
  <c r="B277" i="56"/>
  <c r="B325" i="56"/>
  <c r="B297" i="56"/>
  <c r="B46" i="56"/>
  <c r="B296" i="56"/>
  <c r="B248" i="56"/>
  <c r="B322" i="56"/>
  <c r="B274" i="56"/>
  <c r="B102" i="56"/>
  <c r="B148" i="56"/>
  <c r="B84" i="56"/>
  <c r="BK20" i="56"/>
  <c r="U28" i="56"/>
  <c r="O26" i="56"/>
  <c r="AM170" i="56"/>
  <c r="BW170" i="56"/>
  <c r="AS183" i="56"/>
  <c r="AS173" i="56"/>
  <c r="CO170" i="56"/>
  <c r="B340" i="56"/>
  <c r="B292" i="56"/>
  <c r="B244" i="56"/>
  <c r="B224" i="56"/>
  <c r="B318" i="56"/>
  <c r="B270" i="56"/>
  <c r="B218" i="56"/>
  <c r="B120" i="56"/>
  <c r="B59" i="56"/>
  <c r="B55" i="56"/>
  <c r="B82" i="56"/>
  <c r="AS11" i="56"/>
  <c r="CC29" i="56"/>
  <c r="CI28" i="56"/>
  <c r="CI168" i="56"/>
  <c r="B44" i="56"/>
  <c r="B336" i="56"/>
  <c r="B288" i="56"/>
  <c r="B240" i="56"/>
  <c r="B210" i="56"/>
  <c r="B62" i="56"/>
  <c r="B314" i="56"/>
  <c r="B266" i="56"/>
  <c r="B214" i="56"/>
  <c r="B177" i="56"/>
  <c r="CU24" i="56"/>
  <c r="CU28" i="56"/>
  <c r="BQ27" i="56"/>
  <c r="O173" i="56"/>
  <c r="U186" i="56"/>
  <c r="CI170" i="56"/>
  <c r="BQ173" i="56"/>
  <c r="U189" i="56"/>
  <c r="CI180" i="56"/>
  <c r="AG170" i="56"/>
  <c r="BE190" i="56"/>
  <c r="B332" i="56"/>
  <c r="B284" i="56"/>
  <c r="B204" i="56"/>
  <c r="B208" i="56"/>
  <c r="B310" i="56"/>
  <c r="B262" i="56"/>
  <c r="B202" i="56"/>
  <c r="B139" i="56"/>
  <c r="B114" i="56"/>
  <c r="BW28" i="56"/>
  <c r="AG28" i="56"/>
  <c r="AA175" i="56"/>
  <c r="CU170" i="56"/>
  <c r="BE171" i="56"/>
  <c r="AS168" i="56"/>
  <c r="U183" i="56"/>
  <c r="B328" i="56"/>
  <c r="B280" i="56"/>
  <c r="B226" i="56"/>
  <c r="B198" i="56"/>
  <c r="B230" i="56"/>
  <c r="B196" i="56"/>
  <c r="B306" i="56"/>
  <c r="B258" i="56"/>
  <c r="B158" i="56"/>
  <c r="O75" i="56"/>
  <c r="AM26" i="56"/>
  <c r="BW24" i="56"/>
  <c r="AG27" i="56"/>
  <c r="BE28" i="56"/>
  <c r="AM22" i="56"/>
  <c r="AA173" i="56"/>
  <c r="O171" i="56"/>
  <c r="AM175" i="56"/>
  <c r="U191" i="56"/>
  <c r="AM182" i="56"/>
  <c r="BE182" i="56"/>
  <c r="CO175" i="56"/>
  <c r="CI182" i="56"/>
  <c r="B236" i="56"/>
  <c r="B324" i="56"/>
  <c r="B276" i="56"/>
  <c r="B232" i="56"/>
  <c r="O159" i="56"/>
  <c r="B302" i="56"/>
  <c r="B254" i="56"/>
  <c r="B151" i="56"/>
  <c r="B130" i="56"/>
  <c r="U111" i="56"/>
  <c r="B83" i="56"/>
  <c r="CU26" i="56"/>
  <c r="B320" i="56"/>
  <c r="B272" i="56"/>
  <c r="B194" i="56"/>
  <c r="B220" i="56"/>
  <c r="B298" i="56"/>
  <c r="B250" i="56"/>
  <c r="B200" i="56"/>
  <c r="O18" i="56"/>
  <c r="AA20" i="56"/>
  <c r="CI175" i="56"/>
  <c r="CO191" i="56"/>
  <c r="BE168" i="56"/>
  <c r="U182" i="56"/>
  <c r="U179" i="56"/>
  <c r="B222" i="56"/>
  <c r="B316" i="56"/>
  <c r="B268" i="56"/>
  <c r="B294" i="56"/>
  <c r="B246" i="56"/>
  <c r="B136" i="56"/>
  <c r="B100" i="56"/>
  <c r="B94" i="56"/>
  <c r="O54" i="56"/>
  <c r="CI27" i="56"/>
  <c r="CU25" i="56"/>
  <c r="CI173" i="56"/>
  <c r="BW171" i="56"/>
  <c r="CU175" i="56"/>
  <c r="BE170" i="56"/>
  <c r="CO186" i="56"/>
  <c r="CU182" i="56"/>
  <c r="AG181" i="56"/>
  <c r="BK191" i="56"/>
  <c r="CU185" i="56"/>
  <c r="CI181" i="56"/>
  <c r="B75" i="56"/>
  <c r="B216" i="56"/>
  <c r="B312" i="56"/>
  <c r="B264" i="56"/>
  <c r="B338" i="56"/>
  <c r="B290" i="56"/>
  <c r="B242" i="56"/>
  <c r="B165" i="56"/>
  <c r="B129" i="56"/>
  <c r="B96" i="56"/>
  <c r="B50" i="56"/>
  <c r="AS10" i="56"/>
  <c r="AS17" i="56"/>
  <c r="AS12" i="56"/>
  <c r="AG173" i="56"/>
  <c r="AG171" i="56"/>
  <c r="CC171" i="56"/>
  <c r="B206" i="56"/>
  <c r="B308" i="56"/>
  <c r="B260" i="56"/>
  <c r="B152" i="56"/>
  <c r="B334" i="56"/>
  <c r="B286" i="56"/>
  <c r="B238" i="56"/>
  <c r="B150" i="56"/>
  <c r="B125" i="56"/>
  <c r="O110" i="56"/>
  <c r="CI20" i="56"/>
  <c r="BW25" i="56"/>
  <c r="AS175" i="56"/>
  <c r="O170" i="56"/>
  <c r="AG191" i="56"/>
  <c r="CI183" i="56"/>
  <c r="BK168" i="56"/>
  <c r="B212" i="56"/>
  <c r="B192" i="56"/>
  <c r="B304" i="56"/>
  <c r="B256" i="56"/>
  <c r="B330" i="56"/>
  <c r="B282" i="56"/>
  <c r="U123" i="56"/>
  <c r="O107" i="56"/>
  <c r="B300" i="56"/>
  <c r="B252" i="56"/>
  <c r="B234" i="56"/>
  <c r="B326" i="56"/>
  <c r="B278" i="56"/>
  <c r="B228" i="56"/>
  <c r="B138" i="56"/>
  <c r="B143" i="56"/>
  <c r="B131" i="56"/>
  <c r="BQ26" i="56"/>
  <c r="O21" i="56"/>
  <c r="BK171" i="56"/>
  <c r="B170" i="56"/>
  <c r="BQ175" i="56"/>
  <c r="AS186" i="56"/>
  <c r="O186" i="56"/>
  <c r="BK173" i="56"/>
  <c r="BW191" i="56"/>
  <c r="BK189" i="56"/>
  <c r="CI191" i="56"/>
  <c r="CU186" i="56"/>
  <c r="B173" i="56"/>
  <c r="U158" i="56"/>
  <c r="BE159" i="56"/>
  <c r="BE140" i="56"/>
  <c r="U149" i="56"/>
  <c r="U152" i="56"/>
  <c r="AG161" i="56"/>
  <c r="BE155" i="56"/>
  <c r="CI152" i="56"/>
  <c r="O147" i="56"/>
  <c r="O163" i="56"/>
  <c r="CO154" i="56"/>
  <c r="AS154" i="56"/>
  <c r="BQ177" i="56"/>
  <c r="AG169" i="56"/>
  <c r="CU149" i="56"/>
  <c r="AA147" i="56"/>
  <c r="CI146" i="56"/>
  <c r="CU141" i="56"/>
  <c r="O152" i="56"/>
  <c r="BW139" i="56"/>
  <c r="B134" i="56"/>
  <c r="CC132" i="56"/>
  <c r="CU119" i="56"/>
  <c r="CC119" i="56"/>
  <c r="AM131" i="56"/>
  <c r="BW125" i="56"/>
  <c r="AG121" i="56"/>
  <c r="BE115" i="56"/>
  <c r="O120" i="56"/>
  <c r="CU134" i="56"/>
  <c r="BQ170" i="56"/>
  <c r="AM190" i="56"/>
  <c r="B185" i="56"/>
  <c r="BQ180" i="56"/>
  <c r="BE186" i="56"/>
  <c r="BE191" i="56"/>
  <c r="CU171" i="56"/>
  <c r="CO151" i="56"/>
  <c r="AS142" i="56"/>
  <c r="CO142" i="56"/>
  <c r="AG140" i="56"/>
  <c r="CC140" i="56"/>
  <c r="U161" i="56"/>
  <c r="AS148" i="56"/>
  <c r="AS161" i="56"/>
  <c r="O161" i="56"/>
  <c r="CO157" i="56"/>
  <c r="AM142" i="56"/>
  <c r="O141" i="56"/>
  <c r="CU163" i="56"/>
  <c r="AA161" i="56"/>
  <c r="CC151" i="56"/>
  <c r="AG122" i="56"/>
  <c r="CI119" i="56"/>
  <c r="CI109" i="56"/>
  <c r="BQ115" i="56"/>
  <c r="AS137" i="56"/>
  <c r="CI134" i="56"/>
  <c r="BQ131" i="56"/>
  <c r="O137" i="56"/>
  <c r="CO125" i="56"/>
  <c r="CI114" i="56"/>
  <c r="CO171" i="56"/>
  <c r="BW175" i="56"/>
  <c r="U173" i="56"/>
  <c r="AM185" i="56"/>
  <c r="CU174" i="56"/>
  <c r="AA186" i="56"/>
  <c r="U163" i="56"/>
  <c r="BW147" i="56"/>
  <c r="U142" i="56"/>
  <c r="BE147" i="56"/>
  <c r="AS163" i="56"/>
  <c r="CC159" i="56"/>
  <c r="BQ157" i="56"/>
  <c r="BQ25" i="56"/>
  <c r="U171" i="56"/>
  <c r="CC189" i="56"/>
  <c r="BK170" i="56"/>
  <c r="CO189" i="56"/>
  <c r="BQ183" i="56"/>
  <c r="O191" i="56"/>
  <c r="CC170" i="56"/>
  <c r="AA191" i="56"/>
  <c r="AM186" i="56"/>
  <c r="AM171" i="56"/>
  <c r="BK149" i="56"/>
  <c r="CU161" i="56"/>
  <c r="B140" i="56"/>
  <c r="AA140" i="56"/>
  <c r="CC152" i="56"/>
  <c r="AM148" i="56"/>
  <c r="BE167" i="56"/>
  <c r="O149" i="56"/>
  <c r="CO166" i="56"/>
  <c r="B162" i="56"/>
  <c r="AG154" i="56"/>
  <c r="BQ147" i="56"/>
  <c r="CO159" i="56"/>
  <c r="AS147" i="56"/>
  <c r="BQ142" i="56"/>
  <c r="O140" i="56"/>
  <c r="CI129" i="56"/>
  <c r="U129" i="56"/>
  <c r="U132" i="56"/>
  <c r="O122" i="56"/>
  <c r="O119" i="56"/>
  <c r="BK109" i="56"/>
  <c r="BQ138" i="56"/>
  <c r="BE136" i="56"/>
  <c r="BK130" i="56"/>
  <c r="AM121" i="56"/>
  <c r="CO121" i="56"/>
  <c r="CU136" i="56"/>
  <c r="AA27" i="56"/>
  <c r="BK186" i="56"/>
  <c r="U181" i="56"/>
  <c r="CO185" i="56"/>
  <c r="AA151" i="56"/>
  <c r="AM147" i="56"/>
  <c r="CO140" i="56"/>
  <c r="CO158" i="56"/>
  <c r="U147" i="56"/>
  <c r="BQ159" i="56"/>
  <c r="CU162" i="56"/>
  <c r="U151" i="56"/>
  <c r="CO148" i="56"/>
  <c r="CC162" i="56"/>
  <c r="BK159" i="56"/>
  <c r="AG153" i="56"/>
  <c r="O144" i="56"/>
  <c r="AG157" i="56"/>
  <c r="AA149" i="56"/>
  <c r="BE141" i="56"/>
  <c r="BW141" i="56"/>
  <c r="AM163" i="56"/>
  <c r="BW159" i="56"/>
  <c r="CC147" i="56"/>
  <c r="CC134" i="56"/>
  <c r="CO122" i="56"/>
  <c r="CC130" i="56"/>
  <c r="B109" i="56"/>
  <c r="AS130" i="56"/>
  <c r="BQ19" i="56"/>
  <c r="BQ18" i="56"/>
  <c r="CC186" i="56"/>
  <c r="U174" i="56"/>
  <c r="AG183" i="56"/>
  <c r="U170" i="56"/>
  <c r="CC183" i="56"/>
  <c r="AG180" i="56"/>
  <c r="CC175" i="56"/>
  <c r="BQ161" i="56"/>
  <c r="CC142" i="56"/>
  <c r="CO163" i="56"/>
  <c r="O151" i="56"/>
  <c r="U159" i="56"/>
  <c r="B157" i="56"/>
  <c r="CI151" i="56"/>
  <c r="BQ153" i="56"/>
  <c r="O156" i="56"/>
  <c r="BQ152" i="56"/>
  <c r="BK176" i="56"/>
  <c r="U167" i="56"/>
  <c r="BW154" i="56"/>
  <c r="BE146" i="56"/>
  <c r="BQ141" i="56"/>
  <c r="CO162" i="56"/>
  <c r="CC139" i="56"/>
  <c r="CO120" i="56"/>
  <c r="BQ150" i="56"/>
  <c r="AM120" i="56"/>
  <c r="BK115" i="56"/>
  <c r="U115" i="56"/>
  <c r="AM115" i="56"/>
  <c r="BK114" i="56"/>
  <c r="BW173" i="56"/>
  <c r="AG186" i="56"/>
  <c r="AA168" i="56"/>
  <c r="AG189" i="56"/>
  <c r="BQ190" i="56"/>
  <c r="AA170" i="56"/>
  <c r="U180" i="56"/>
  <c r="AG185" i="56"/>
  <c r="CC181" i="56"/>
  <c r="O175" i="56"/>
  <c r="BW149" i="56"/>
  <c r="BK142" i="56"/>
  <c r="AG158" i="56"/>
  <c r="B159" i="56"/>
  <c r="AA153" i="56"/>
  <c r="AM162" i="56"/>
  <c r="U162" i="56"/>
  <c r="BW144" i="56"/>
  <c r="BK164" i="56"/>
  <c r="BK25" i="56"/>
  <c r="CO173" i="56"/>
  <c r="BE175" i="56"/>
  <c r="BE174" i="56"/>
  <c r="AS191" i="56"/>
  <c r="BQ181" i="56"/>
  <c r="AG174" i="56"/>
  <c r="CC174" i="56"/>
  <c r="AS189" i="56"/>
  <c r="AG168" i="56"/>
  <c r="BK175" i="56"/>
  <c r="O178" i="56"/>
  <c r="B161" i="56"/>
  <c r="CO149" i="56"/>
  <c r="AG163" i="56"/>
  <c r="BW151" i="56"/>
  <c r="BQ169" i="56"/>
  <c r="BW158" i="56"/>
  <c r="BK156" i="56"/>
  <c r="CI147" i="56"/>
  <c r="AG149" i="56"/>
  <c r="CI158" i="56"/>
  <c r="BK154" i="56"/>
  <c r="U148" i="56"/>
  <c r="AS166" i="56"/>
  <c r="BW166" i="56"/>
  <c r="CU158" i="56"/>
  <c r="U20" i="56"/>
  <c r="CO174" i="56"/>
  <c r="BW189" i="56"/>
  <c r="O182" i="56"/>
  <c r="AG152" i="56"/>
  <c r="CU147" i="56"/>
  <c r="BK157" i="56"/>
  <c r="CI142" i="56"/>
  <c r="CI120" i="56"/>
  <c r="AG134" i="56"/>
  <c r="U119" i="56"/>
  <c r="BQ121" i="56"/>
  <c r="CO135" i="56"/>
  <c r="BQ119" i="56"/>
  <c r="AA130" i="56"/>
  <c r="AS119" i="56"/>
  <c r="AG114" i="56"/>
  <c r="AS135" i="56"/>
  <c r="O104" i="56"/>
  <c r="BQ100" i="56"/>
  <c r="O86" i="56"/>
  <c r="BE108" i="56"/>
  <c r="B190" i="56"/>
  <c r="AG182" i="56"/>
  <c r="O189" i="56"/>
  <c r="AS149" i="56"/>
  <c r="AM149" i="56"/>
  <c r="BK161" i="56"/>
  <c r="BK166" i="56"/>
  <c r="CO169" i="56"/>
  <c r="CI156" i="56"/>
  <c r="AG162" i="56"/>
  <c r="U139" i="56"/>
  <c r="AG109" i="56"/>
  <c r="AM143" i="56"/>
  <c r="CC115" i="56"/>
  <c r="CU126" i="56"/>
  <c r="BK135" i="56"/>
  <c r="CO129" i="56"/>
  <c r="B106" i="56"/>
  <c r="O118" i="56"/>
  <c r="CI93" i="56"/>
  <c r="CO181" i="56"/>
  <c r="AM173" i="56"/>
  <c r="U175" i="56"/>
  <c r="O181" i="56"/>
  <c r="BK140" i="56"/>
  <c r="BE149" i="56"/>
  <c r="CI153" i="56"/>
  <c r="AS158" i="56"/>
  <c r="CU151" i="56"/>
  <c r="BE163" i="56"/>
  <c r="BK147" i="56"/>
  <c r="AS139" i="56"/>
  <c r="AS122" i="56"/>
  <c r="BE119" i="56"/>
  <c r="CU121" i="56"/>
  <c r="AS115" i="56"/>
  <c r="AM134" i="56"/>
  <c r="CI108" i="56"/>
  <c r="U106" i="56"/>
  <c r="AG86" i="56"/>
  <c r="AS171" i="56"/>
  <c r="AA180" i="56"/>
  <c r="AM174" i="56"/>
  <c r="CC180" i="56"/>
  <c r="CC163" i="56"/>
  <c r="B169" i="56"/>
  <c r="O158" i="56"/>
  <c r="CI149" i="56"/>
  <c r="BK169" i="56"/>
  <c r="CI161" i="56"/>
  <c r="BE156" i="56"/>
  <c r="O139" i="56"/>
  <c r="BQ130" i="56"/>
  <c r="AS134" i="56"/>
  <c r="AA109" i="56"/>
  <c r="AA121" i="56"/>
  <c r="B115" i="56"/>
  <c r="AG135" i="56"/>
  <c r="AM114" i="56"/>
  <c r="CO114" i="56"/>
  <c r="AS13" i="56"/>
  <c r="O168" i="56"/>
  <c r="CU183" i="56"/>
  <c r="AG147" i="56"/>
  <c r="O142" i="56"/>
  <c r="BQ149" i="56"/>
  <c r="BE158" i="56"/>
  <c r="CC167" i="56"/>
  <c r="AA156" i="56"/>
  <c r="AA141" i="56"/>
  <c r="CC149" i="56"/>
  <c r="AS140" i="56"/>
  <c r="BK120" i="56"/>
  <c r="CU130" i="56"/>
  <c r="CO109" i="56"/>
  <c r="BQ143" i="56"/>
  <c r="CI122" i="56"/>
  <c r="AA129" i="56"/>
  <c r="CU114" i="56"/>
  <c r="O114" i="56"/>
  <c r="CI132" i="56"/>
  <c r="BQ106" i="56"/>
  <c r="B103" i="56"/>
  <c r="AS90" i="56"/>
  <c r="BQ117" i="56"/>
  <c r="BW26" i="56"/>
  <c r="CU190" i="56"/>
  <c r="CC173" i="56"/>
  <c r="O183" i="56"/>
  <c r="CO147" i="56"/>
  <c r="BW142" i="56"/>
  <c r="AS144" i="56"/>
  <c r="BQ134" i="56"/>
  <c r="U134" i="56"/>
  <c r="AG120" i="56"/>
  <c r="AM122" i="56"/>
  <c r="CO132" i="56"/>
  <c r="BQ109" i="56"/>
  <c r="BK137" i="56"/>
  <c r="O129" i="56"/>
  <c r="AA134" i="56"/>
  <c r="U122" i="56"/>
  <c r="BE134" i="56"/>
  <c r="AA90" i="56"/>
  <c r="BE106" i="56"/>
  <c r="AA108" i="56"/>
  <c r="CO24" i="56"/>
  <c r="BW168" i="56"/>
  <c r="BE173" i="56"/>
  <c r="CC182" i="56"/>
  <c r="U140" i="56"/>
  <c r="CC161" i="56"/>
  <c r="BQ151" i="56"/>
  <c r="CI163" i="56"/>
  <c r="BW148" i="56"/>
  <c r="CC155" i="56"/>
  <c r="B141" i="56"/>
  <c r="BE139" i="56"/>
  <c r="U120" i="56"/>
  <c r="U130" i="56"/>
  <c r="AG132" i="56"/>
  <c r="AA119" i="56"/>
  <c r="AS132" i="56"/>
  <c r="CI121" i="56"/>
  <c r="AG115" i="56"/>
  <c r="BK129" i="56"/>
  <c r="BW121" i="56"/>
  <c r="BW137" i="56"/>
  <c r="AG125" i="56"/>
  <c r="BE114" i="56"/>
  <c r="AM106" i="56"/>
  <c r="AS123" i="56"/>
  <c r="BW186" i="56"/>
  <c r="BQ168" i="56"/>
  <c r="BW178" i="56"/>
  <c r="CC148" i="56"/>
  <c r="AG159" i="56"/>
  <c r="AA163" i="56"/>
  <c r="U155" i="56"/>
  <c r="AG151" i="56"/>
  <c r="CI141" i="56"/>
  <c r="B149" i="56"/>
  <c r="BK139" i="56"/>
  <c r="BQ129" i="56"/>
  <c r="BW132" i="56"/>
  <c r="AS129" i="56"/>
  <c r="BW114" i="56"/>
  <c r="AA132" i="56"/>
  <c r="AG103" i="56"/>
  <c r="CU168" i="56"/>
  <c r="AM161" i="56"/>
  <c r="BQ140" i="56"/>
  <c r="CU148" i="56"/>
  <c r="AG166" i="56"/>
  <c r="AS156" i="56"/>
  <c r="O166" i="56"/>
  <c r="AS159" i="56"/>
  <c r="AA146" i="56"/>
  <c r="CU122" i="56"/>
  <c r="CU131" i="56"/>
  <c r="CU115" i="56"/>
  <c r="AS127" i="56"/>
  <c r="BE120" i="56"/>
  <c r="CC158" i="56"/>
  <c r="CO161" i="56"/>
  <c r="BW163" i="56"/>
  <c r="AA144" i="56"/>
  <c r="BQ165" i="56"/>
  <c r="BQ158" i="56"/>
  <c r="CC120" i="56"/>
  <c r="CO134" i="56"/>
  <c r="O125" i="56"/>
  <c r="BW119" i="56"/>
  <c r="AM109" i="56"/>
  <c r="AS109" i="56"/>
  <c r="B121" i="56"/>
  <c r="CO115" i="56"/>
  <c r="BQ136" i="56"/>
  <c r="BQ182" i="56"/>
  <c r="CU173" i="56"/>
  <c r="AG142" i="56"/>
  <c r="BK158" i="56"/>
  <c r="BE148" i="56"/>
  <c r="AA158" i="56"/>
  <c r="O88" i="56"/>
  <c r="CC179" i="56"/>
  <c r="CI186" i="56"/>
  <c r="AA152" i="56"/>
  <c r="BK163" i="56"/>
  <c r="U153" i="56"/>
  <c r="BW156" i="56"/>
  <c r="AS120" i="56"/>
  <c r="AM136" i="56"/>
  <c r="CO103" i="56"/>
  <c r="AM90" i="56"/>
  <c r="CO100" i="56"/>
  <c r="AM110" i="56"/>
  <c r="B86" i="56"/>
  <c r="CO107" i="56"/>
  <c r="CC95" i="56"/>
  <c r="CI103" i="56"/>
  <c r="AA96" i="56"/>
  <c r="AA95" i="56"/>
  <c r="BW117" i="56"/>
  <c r="BE107" i="56"/>
  <c r="CU95" i="56"/>
  <c r="B93" i="56"/>
  <c r="BQ90" i="56"/>
  <c r="BQ72" i="56"/>
  <c r="BK72" i="56"/>
  <c r="AA66" i="56"/>
  <c r="BW66" i="56"/>
  <c r="BQ83" i="56"/>
  <c r="U80" i="56"/>
  <c r="AS71" i="56"/>
  <c r="CC65" i="56"/>
  <c r="U74" i="56"/>
  <c r="CU74" i="56"/>
  <c r="CC84" i="56"/>
  <c r="AM81" i="56"/>
  <c r="U72" i="56"/>
  <c r="CO84" i="56"/>
  <c r="AG119" i="56"/>
  <c r="CC107" i="56"/>
  <c r="AM86" i="56"/>
  <c r="AS86" i="56"/>
  <c r="BW103" i="56"/>
  <c r="B99" i="56"/>
  <c r="BE104" i="56"/>
  <c r="BK117" i="56"/>
  <c r="CC108" i="56"/>
  <c r="AS99" i="56"/>
  <c r="U90" i="56"/>
  <c r="BW77" i="56"/>
  <c r="BK106" i="56"/>
  <c r="CC100" i="56"/>
  <c r="AG108" i="56"/>
  <c r="AS97" i="56"/>
  <c r="BW90" i="56"/>
  <c r="CC87" i="56"/>
  <c r="AG113" i="56"/>
  <c r="BW110" i="56"/>
  <c r="BW104" i="56"/>
  <c r="BQ86" i="56"/>
  <c r="CC73" i="56"/>
  <c r="CI88" i="56"/>
  <c r="BW82" i="56"/>
  <c r="CC72" i="56"/>
  <c r="BE91" i="56"/>
  <c r="BE71" i="56"/>
  <c r="AM65" i="56"/>
  <c r="O65" i="56"/>
  <c r="O92" i="56"/>
  <c r="AS73" i="56"/>
  <c r="BQ94" i="56"/>
  <c r="BK83" i="56"/>
  <c r="AS78" i="56"/>
  <c r="CI71" i="56"/>
  <c r="O132" i="56"/>
  <c r="AA114" i="56"/>
  <c r="BK86" i="56"/>
  <c r="BE90" i="56"/>
  <c r="BW95" i="56"/>
  <c r="AS106" i="56"/>
  <c r="BE100" i="56"/>
  <c r="U96" i="56"/>
  <c r="CU87" i="56"/>
  <c r="AS87" i="56"/>
  <c r="CI100" i="56"/>
  <c r="B90" i="56"/>
  <c r="BW73" i="56"/>
  <c r="BQ73" i="56"/>
  <c r="AG82" i="56"/>
  <c r="BW71" i="56"/>
  <c r="AG65" i="56"/>
  <c r="U73" i="56"/>
  <c r="CI74" i="56"/>
  <c r="O82" i="56"/>
  <c r="AS83" i="56"/>
  <c r="AG78" i="56"/>
  <c r="AM92" i="56"/>
  <c r="AA84" i="56"/>
  <c r="AM158" i="56"/>
  <c r="AG129" i="56"/>
  <c r="CO130" i="56"/>
  <c r="CI90" i="56"/>
  <c r="CU90" i="56"/>
  <c r="AM103" i="56"/>
  <c r="AG107" i="56"/>
  <c r="AG105" i="56"/>
  <c r="BK100" i="56"/>
  <c r="AM123" i="56"/>
  <c r="O106" i="56"/>
  <c r="BQ77" i="56"/>
  <c r="CI96" i="56"/>
  <c r="O117" i="56"/>
  <c r="CI107" i="56"/>
  <c r="BE97" i="56"/>
  <c r="BE96" i="56"/>
  <c r="O90" i="56"/>
  <c r="AA87" i="56"/>
  <c r="CI112" i="56"/>
  <c r="CU93" i="56"/>
  <c r="AS100" i="56"/>
  <c r="BQ93" i="56"/>
  <c r="AG73" i="56"/>
  <c r="AM83" i="56"/>
  <c r="CI66" i="56"/>
  <c r="BE66" i="56"/>
  <c r="CC80" i="56"/>
  <c r="BK71" i="56"/>
  <c r="CU71" i="56"/>
  <c r="CO71" i="56"/>
  <c r="BK65" i="56"/>
  <c r="BW65" i="56"/>
  <c r="CC74" i="56"/>
  <c r="BQ74" i="56"/>
  <c r="AG84" i="56"/>
  <c r="AA81" i="56"/>
  <c r="CO91" i="56"/>
  <c r="CI80" i="56"/>
  <c r="BW161" i="56"/>
  <c r="O154" i="56"/>
  <c r="AM126" i="56"/>
  <c r="U107" i="56"/>
  <c r="CU86" i="56"/>
  <c r="BQ99" i="56"/>
  <c r="AA118" i="56"/>
  <c r="U100" i="56"/>
  <c r="U108" i="56"/>
  <c r="CC105" i="56"/>
  <c r="O103" i="56"/>
  <c r="AG96" i="56"/>
  <c r="BQ103" i="56"/>
  <c r="AA86" i="56"/>
  <c r="AG97" i="56"/>
  <c r="B87" i="56"/>
  <c r="BK99" i="56"/>
  <c r="AA102" i="56"/>
  <c r="AA88" i="56"/>
  <c r="BW72" i="56"/>
  <c r="AS72" i="56"/>
  <c r="AS66" i="56"/>
  <c r="O71" i="56"/>
  <c r="CU65" i="56"/>
  <c r="CO65" i="56"/>
  <c r="BQ91" i="56"/>
  <c r="BW80" i="56"/>
  <c r="O84" i="56"/>
  <c r="BE74" i="56"/>
  <c r="CO83" i="56"/>
  <c r="CC153" i="56"/>
  <c r="CI106" i="56"/>
  <c r="AM95" i="56"/>
  <c r="CO86" i="56"/>
  <c r="CU102" i="56"/>
  <c r="U99" i="56"/>
  <c r="AG95" i="56"/>
  <c r="BE95" i="56"/>
  <c r="AS112" i="56"/>
  <c r="AM77" i="56"/>
  <c r="BE77" i="56"/>
  <c r="CC96" i="56"/>
  <c r="CO104" i="56"/>
  <c r="CU100" i="56"/>
  <c r="AM93" i="56"/>
  <c r="BK102" i="56"/>
  <c r="AS93" i="56"/>
  <c r="AA82" i="56"/>
  <c r="CO82" i="56"/>
  <c r="U66" i="56"/>
  <c r="AG71" i="56"/>
  <c r="AM71" i="56"/>
  <c r="B74" i="56"/>
  <c r="CC83" i="56"/>
  <c r="AA74" i="56"/>
  <c r="O153" i="56"/>
  <c r="CU109" i="56"/>
  <c r="CO119" i="56"/>
  <c r="BW118" i="56"/>
  <c r="CI105" i="56"/>
  <c r="AA93" i="56"/>
  <c r="U86" i="56"/>
  <c r="CC102" i="56"/>
  <c r="U117" i="56"/>
  <c r="BW99" i="56"/>
  <c r="AS107" i="56"/>
  <c r="AM104" i="56"/>
  <c r="BW102" i="56"/>
  <c r="CC77" i="56"/>
  <c r="U77" i="56"/>
  <c r="AS77" i="56"/>
  <c r="CC118" i="56"/>
  <c r="AA107" i="56"/>
  <c r="CI87" i="56"/>
  <c r="CI124" i="56"/>
  <c r="AA112" i="56"/>
  <c r="BK108" i="56"/>
  <c r="AA106" i="56"/>
  <c r="AS103" i="56"/>
  <c r="O72" i="56"/>
  <c r="CU83" i="56"/>
  <c r="AG66" i="56"/>
  <c r="AM66" i="56"/>
  <c r="BQ84" i="56"/>
  <c r="BK74" i="56"/>
  <c r="AA65" i="56"/>
  <c r="AM80" i="56"/>
  <c r="AS88" i="56"/>
  <c r="CI81" i="56"/>
  <c r="AG91" i="56"/>
  <c r="CU152" i="56"/>
  <c r="AA120" i="56"/>
  <c r="BE109" i="56"/>
  <c r="CO90" i="56"/>
  <c r="CU108" i="56"/>
  <c r="BE103" i="56"/>
  <c r="BQ118" i="56"/>
  <c r="BW107" i="56"/>
  <c r="O105" i="56"/>
  <c r="CO102" i="56"/>
  <c r="AG100" i="56"/>
  <c r="AA97" i="56"/>
  <c r="CO97" i="56"/>
  <c r="BQ87" i="56"/>
  <c r="CI102" i="56"/>
  <c r="U93" i="56"/>
  <c r="BQ65" i="56"/>
  <c r="BE72" i="56"/>
  <c r="CU72" i="56"/>
  <c r="CC66" i="56"/>
  <c r="U82" i="56"/>
  <c r="BE65" i="56"/>
  <c r="B91" i="56"/>
  <c r="AG83" i="56"/>
  <c r="CI144" i="56"/>
  <c r="BW130" i="56"/>
  <c r="B117" i="56"/>
  <c r="AM102" i="56"/>
  <c r="AM99" i="56"/>
  <c r="CC99" i="56"/>
  <c r="CC106" i="56"/>
  <c r="CO95" i="56"/>
  <c r="CO110" i="56"/>
  <c r="O102" i="56"/>
  <c r="BW93" i="56"/>
  <c r="CU77" i="56"/>
  <c r="AG77" i="56"/>
  <c r="BK77" i="56"/>
  <c r="AA77" i="56"/>
  <c r="AS105" i="56"/>
  <c r="AM96" i="56"/>
  <c r="BK96" i="56"/>
  <c r="AS110" i="56"/>
  <c r="CO106" i="56"/>
  <c r="B97" i="56"/>
  <c r="CC111" i="56"/>
  <c r="CO105" i="56"/>
  <c r="O100" i="56"/>
  <c r="B66" i="56"/>
  <c r="CO66" i="56"/>
  <c r="CU66" i="56"/>
  <c r="AG80" i="56"/>
  <c r="AS82" i="56"/>
  <c r="BK98" i="56"/>
  <c r="B147" i="56"/>
  <c r="BK105" i="56"/>
  <c r="CU110" i="56"/>
  <c r="AG90" i="56"/>
  <c r="CC86" i="56"/>
  <c r="BW86" i="56"/>
  <c r="U105" i="56"/>
  <c r="U102" i="56"/>
  <c r="BQ105" i="56"/>
  <c r="U103" i="56"/>
  <c r="O96" i="56"/>
  <c r="CU104" i="56"/>
  <c r="U95" i="56"/>
  <c r="O77" i="56"/>
  <c r="CI77" i="56"/>
  <c r="U118" i="56"/>
  <c r="U104" i="56"/>
  <c r="CI99" i="56"/>
  <c r="AA124" i="56"/>
  <c r="AS74" i="56"/>
  <c r="BW83" i="56"/>
  <c r="BK66" i="56"/>
  <c r="AM141" i="56"/>
  <c r="AA139" i="56"/>
  <c r="BW122" i="56"/>
  <c r="CU143" i="56"/>
  <c r="BK90" i="56"/>
  <c r="CI104" i="56"/>
  <c r="AM108" i="56"/>
  <c r="CI95" i="56"/>
  <c r="B118" i="56"/>
  <c r="O93" i="56"/>
  <c r="AG102" i="56"/>
  <c r="CO108" i="56"/>
  <c r="CI97" i="56"/>
  <c r="U87" i="56"/>
  <c r="CO113" i="56"/>
  <c r="AA105" i="56"/>
  <c r="BQ102" i="56"/>
  <c r="CC93" i="56"/>
  <c r="CU73" i="56"/>
  <c r="AS91" i="56"/>
  <c r="BW74" i="56"/>
  <c r="AA72" i="56"/>
  <c r="CI139" i="56"/>
  <c r="BE99" i="56"/>
  <c r="CU99" i="56"/>
  <c r="BE93" i="56"/>
  <c r="BK95" i="56"/>
  <c r="O95" i="56"/>
  <c r="AG110" i="56"/>
  <c r="CC90" i="56"/>
  <c r="B77" i="56"/>
  <c r="CU96" i="56"/>
  <c r="BQ66" i="56"/>
  <c r="CO80" i="56"/>
  <c r="CC82" i="56"/>
  <c r="CU76" i="56"/>
  <c r="BQ69" i="56"/>
  <c r="AM59" i="56"/>
  <c r="CO76" i="56"/>
  <c r="B63" i="56"/>
  <c r="AG56" i="56"/>
  <c r="BQ54" i="56"/>
  <c r="CU55" i="56"/>
  <c r="AM55" i="56"/>
  <c r="O66" i="56"/>
  <c r="CO72" i="56"/>
  <c r="U65" i="56"/>
  <c r="AG74" i="56"/>
  <c r="CI72" i="56"/>
  <c r="BK84" i="56"/>
  <c r="BW88" i="56"/>
  <c r="U59" i="56"/>
  <c r="O59" i="56"/>
  <c r="AG57" i="56"/>
  <c r="CC76" i="56"/>
  <c r="AA75" i="56"/>
  <c r="AG50" i="56"/>
  <c r="AG36" i="56"/>
  <c r="CO27" i="56"/>
  <c r="BE27" i="56"/>
  <c r="O78" i="56"/>
  <c r="AG75" i="56"/>
  <c r="BW64" i="56"/>
  <c r="BE57" i="56"/>
  <c r="CU68" i="56"/>
  <c r="CO56" i="56"/>
  <c r="CU50" i="56"/>
  <c r="AG48" i="56"/>
  <c r="U27" i="56"/>
  <c r="CC27" i="56"/>
  <c r="AG72" i="56"/>
  <c r="CU59" i="56"/>
  <c r="BK57" i="56"/>
  <c r="CI57" i="56"/>
  <c r="BQ64" i="56"/>
  <c r="BQ63" i="56"/>
  <c r="AM63" i="56"/>
  <c r="AS60" i="56"/>
  <c r="U54" i="56"/>
  <c r="CC60" i="56"/>
  <c r="AS55" i="56"/>
  <c r="BW50" i="56"/>
  <c r="BE52" i="56"/>
  <c r="AM27" i="56"/>
  <c r="AS27" i="56"/>
  <c r="BQ97" i="56"/>
  <c r="CI65" i="56"/>
  <c r="CO98" i="56"/>
  <c r="BK82" i="56"/>
  <c r="BQ68" i="56"/>
  <c r="O76" i="56"/>
  <c r="CI75" i="56"/>
  <c r="BE63" i="56"/>
  <c r="BK62" i="56"/>
  <c r="BK60" i="56"/>
  <c r="U58" i="56"/>
  <c r="AS50" i="56"/>
  <c r="CO58" i="56"/>
  <c r="AM52" i="56"/>
  <c r="AS84" i="56"/>
  <c r="BW92" i="56"/>
  <c r="AM73" i="56"/>
  <c r="CO59" i="56"/>
  <c r="CC75" i="56"/>
  <c r="CU63" i="56"/>
  <c r="BE56" i="56"/>
  <c r="CI54" i="56"/>
  <c r="CI50" i="56"/>
  <c r="AM87" i="56"/>
  <c r="BW100" i="56"/>
  <c r="AA71" i="56"/>
  <c r="AG98" i="56"/>
  <c r="CU75" i="56"/>
  <c r="AS57" i="56"/>
  <c r="AA63" i="56"/>
  <c r="BE70" i="56"/>
  <c r="BW36" i="56"/>
  <c r="AA100" i="56"/>
  <c r="CI64" i="56"/>
  <c r="AG59" i="56"/>
  <c r="BQ57" i="56"/>
  <c r="AS69" i="56"/>
  <c r="BK68" i="56"/>
  <c r="CO60" i="56"/>
  <c r="B47" i="56"/>
  <c r="BK55" i="56"/>
  <c r="O50" i="56"/>
  <c r="BQ50" i="56"/>
  <c r="AG58" i="56"/>
  <c r="AM49" i="56"/>
  <c r="CI36" i="56"/>
  <c r="BK93" i="56"/>
  <c r="BE92" i="56"/>
  <c r="O80" i="56"/>
  <c r="AA57" i="56"/>
  <c r="O57" i="56"/>
  <c r="AG63" i="56"/>
  <c r="BW60" i="56"/>
  <c r="CC123" i="56"/>
  <c r="U71" i="56"/>
  <c r="BQ59" i="56"/>
  <c r="CC57" i="56"/>
  <c r="AG76" i="56"/>
  <c r="O63" i="56"/>
  <c r="U57" i="56"/>
  <c r="BW54" i="56"/>
  <c r="CO62" i="56"/>
  <c r="AS56" i="56"/>
  <c r="U50" i="56"/>
  <c r="CO55" i="56"/>
  <c r="BK49" i="56"/>
  <c r="B71" i="56"/>
  <c r="CU82" i="56"/>
  <c r="CO73" i="56"/>
  <c r="CI59" i="56"/>
  <c r="CU57" i="56"/>
  <c r="AM57" i="56"/>
  <c r="AM60" i="56"/>
  <c r="BQ56" i="56"/>
  <c r="CU56" i="56"/>
  <c r="AG54" i="56"/>
  <c r="CU54" i="56"/>
  <c r="B58" i="56"/>
  <c r="U55" i="56"/>
  <c r="BW55" i="56"/>
  <c r="O73" i="56"/>
  <c r="O74" i="56"/>
  <c r="CU92" i="56"/>
  <c r="O64" i="56"/>
  <c r="CO57" i="56"/>
  <c r="AM68" i="56"/>
  <c r="BE54" i="56"/>
  <c r="AA62" i="56"/>
  <c r="CC50" i="56"/>
  <c r="CC36" i="56"/>
  <c r="AM28" i="56"/>
  <c r="AM25" i="56"/>
  <c r="CC26" i="56"/>
  <c r="BQ22" i="56"/>
  <c r="AG23" i="56"/>
  <c r="BK26" i="56"/>
  <c r="BQ20" i="56"/>
  <c r="BW23" i="56"/>
  <c r="CC20" i="56"/>
  <c r="O20" i="56"/>
  <c r="U18" i="56"/>
  <c r="BK17" i="56"/>
  <c r="BW20" i="56"/>
  <c r="BW18" i="56"/>
  <c r="U15" i="56"/>
  <c r="BE20" i="56"/>
  <c r="BQ15" i="56"/>
  <c r="AM12" i="56"/>
  <c r="CO17" i="56"/>
  <c r="AM11" i="56"/>
  <c r="BK10" i="56"/>
  <c r="CU10" i="56"/>
  <c r="CU9" i="56"/>
  <c r="BQ8" i="56"/>
  <c r="CU7" i="56"/>
  <c r="BQ6" i="56"/>
  <c r="CU5" i="56"/>
  <c r="BQ4" i="56"/>
  <c r="CC13" i="56"/>
  <c r="U12" i="56"/>
  <c r="BW13" i="56"/>
  <c r="BE17" i="56"/>
  <c r="AS25" i="56"/>
  <c r="BE26" i="56"/>
  <c r="CI22" i="56"/>
  <c r="BW22" i="56"/>
  <c r="CI25" i="56"/>
  <c r="CC19" i="56"/>
  <c r="BE19" i="56"/>
  <c r="BQ23" i="56"/>
  <c r="AA15" i="56"/>
  <c r="AS14" i="56"/>
  <c r="CO14" i="56"/>
  <c r="BQ14" i="56"/>
  <c r="U17" i="56"/>
  <c r="BK13" i="56"/>
  <c r="CU13" i="56"/>
  <c r="CI12" i="56"/>
  <c r="CI11" i="56"/>
  <c r="CO9" i="56"/>
  <c r="BK8" i="56"/>
  <c r="U8" i="56"/>
  <c r="AA8" i="56"/>
  <c r="BW8" i="56"/>
  <c r="CO7" i="56"/>
  <c r="BK6" i="56"/>
  <c r="U6" i="56"/>
  <c r="AA6" i="56"/>
  <c r="BW6" i="56"/>
  <c r="CO5" i="56"/>
  <c r="BK4" i="56"/>
  <c r="U4" i="56"/>
  <c r="AA4" i="56"/>
  <c r="BW4" i="56"/>
  <c r="U13" i="56"/>
  <c r="BW17" i="56"/>
  <c r="O13" i="56"/>
  <c r="CC16" i="56"/>
  <c r="CC10" i="56"/>
  <c r="CU17" i="56"/>
  <c r="CU27" i="56"/>
  <c r="AA24" i="56"/>
  <c r="U23" i="56"/>
  <c r="AA22" i="56"/>
  <c r="CO25" i="56"/>
  <c r="AM19" i="56"/>
  <c r="O19" i="56"/>
  <c r="AA14" i="56"/>
  <c r="U10" i="56"/>
  <c r="O27" i="56"/>
  <c r="CC28" i="56"/>
  <c r="CC23" i="56"/>
  <c r="AM23" i="56"/>
  <c r="U26" i="56"/>
  <c r="CC25" i="56"/>
  <c r="CI23" i="56"/>
  <c r="O25" i="56"/>
  <c r="AA23" i="56"/>
  <c r="CU16" i="56"/>
  <c r="CC18" i="56"/>
  <c r="AA18" i="56"/>
  <c r="CC15" i="56"/>
  <c r="O15" i="56"/>
  <c r="AS21" i="56"/>
  <c r="BW16" i="56"/>
  <c r="BK12" i="56"/>
  <c r="CU12" i="56"/>
  <c r="AG17" i="56"/>
  <c r="BK11" i="56"/>
  <c r="CU11" i="56"/>
  <c r="AG10" i="56"/>
  <c r="BE10" i="56"/>
  <c r="BE9" i="56"/>
  <c r="AM8" i="56"/>
  <c r="BE7" i="56"/>
  <c r="AM6" i="56"/>
  <c r="BE5" i="56"/>
  <c r="AM4" i="56"/>
  <c r="BQ16" i="56"/>
  <c r="AS9" i="56"/>
  <c r="AA28" i="56"/>
  <c r="AM24" i="56"/>
  <c r="CU23" i="56"/>
  <c r="O24" i="56"/>
  <c r="BE23" i="56"/>
  <c r="BE25" i="56"/>
  <c r="BK23" i="56"/>
  <c r="AG25" i="56"/>
  <c r="BK22" i="56"/>
  <c r="O17" i="56"/>
  <c r="U24" i="56"/>
  <c r="BE16" i="56"/>
  <c r="AM14" i="56"/>
  <c r="CU20" i="56"/>
  <c r="AG13" i="56"/>
  <c r="BE13" i="56"/>
  <c r="O9" i="56"/>
  <c r="AG8" i="56"/>
  <c r="CC8" i="56"/>
  <c r="CI8" i="56"/>
  <c r="O7" i="56"/>
  <c r="AG6" i="56"/>
  <c r="CC6" i="56"/>
  <c r="CI6" i="56"/>
  <c r="O5" i="56"/>
  <c r="AG4" i="56"/>
  <c r="CC4" i="56"/>
  <c r="CI4" i="56"/>
  <c r="AM16" i="56"/>
  <c r="CC11" i="56"/>
  <c r="AS20" i="56"/>
  <c r="AS8" i="56"/>
  <c r="AM17" i="56"/>
  <c r="CU49" i="56"/>
  <c r="AS28" i="56"/>
  <c r="BE24" i="56"/>
  <c r="CO22" i="56"/>
  <c r="CO23" i="56"/>
  <c r="CI24" i="56"/>
  <c r="O22" i="56"/>
  <c r="CU19" i="56"/>
  <c r="BQ17" i="56"/>
  <c r="BK18" i="56"/>
  <c r="AM18" i="56"/>
  <c r="BK21" i="56"/>
  <c r="CI14" i="56"/>
  <c r="BK19" i="56"/>
  <c r="CI16" i="56"/>
  <c r="U11" i="56"/>
  <c r="AS7" i="56"/>
  <c r="CO16" i="56"/>
  <c r="O36" i="56"/>
  <c r="O28" i="56"/>
  <c r="AS24" i="56"/>
  <c r="AS23" i="56"/>
  <c r="AG22" i="56"/>
  <c r="BW19" i="56"/>
  <c r="AG16" i="56"/>
  <c r="CI18" i="56"/>
  <c r="BK16" i="56"/>
  <c r="BW15" i="56"/>
  <c r="AG12" i="56"/>
  <c r="BE12" i="56"/>
  <c r="AG11" i="56"/>
  <c r="BE11" i="56"/>
  <c r="CO10" i="56"/>
  <c r="BQ10" i="56"/>
  <c r="BQ9" i="56"/>
  <c r="CU8" i="56"/>
  <c r="BQ7" i="56"/>
  <c r="CU6" i="56"/>
  <c r="BQ5" i="56"/>
  <c r="CU4" i="56"/>
  <c r="CO20" i="56"/>
  <c r="AS6" i="56"/>
  <c r="BK24" i="56"/>
  <c r="AS22" i="56"/>
  <c r="AG21" i="56"/>
  <c r="AG26" i="56"/>
  <c r="AA26" i="56"/>
  <c r="U25" i="56"/>
  <c r="AM21" i="56"/>
  <c r="CC24" i="56"/>
  <c r="O16" i="56"/>
  <c r="BK14" i="56"/>
  <c r="CU14" i="56"/>
  <c r="AM20" i="56"/>
  <c r="AG15" i="56"/>
  <c r="CO13" i="56"/>
  <c r="BQ13" i="56"/>
  <c r="CI15" i="56"/>
  <c r="CC14" i="56"/>
  <c r="AA10" i="56"/>
  <c r="BK9" i="56"/>
  <c r="U9" i="56"/>
  <c r="AA9" i="56"/>
  <c r="BW9" i="56"/>
  <c r="CO8" i="56"/>
  <c r="BK7" i="56"/>
  <c r="U7" i="56"/>
  <c r="AA7" i="56"/>
  <c r="BW7" i="56"/>
  <c r="CO6" i="56"/>
  <c r="BK5" i="56"/>
  <c r="U5" i="56"/>
  <c r="AA5" i="56"/>
  <c r="BW5" i="56"/>
  <c r="CO4" i="56"/>
  <c r="BW14" i="56"/>
  <c r="AS5" i="56"/>
  <c r="CO48" i="56"/>
  <c r="BK28" i="56"/>
  <c r="CC21" i="56"/>
  <c r="U22" i="56"/>
  <c r="AG18" i="56"/>
  <c r="CU18" i="56"/>
  <c r="AM15" i="56"/>
  <c r="CO19" i="56"/>
  <c r="AA13" i="56"/>
  <c r="AA16" i="56"/>
  <c r="U14" i="56"/>
  <c r="BE15" i="56"/>
  <c r="AG20" i="56"/>
  <c r="O14" i="56"/>
  <c r="CI17" i="56"/>
  <c r="AS4" i="56"/>
  <c r="CU21" i="56"/>
  <c r="U21" i="56"/>
  <c r="O23" i="56"/>
  <c r="BW21" i="56"/>
  <c r="AA21" i="56"/>
  <c r="BQ24" i="56"/>
  <c r="AS16" i="56"/>
  <c r="AG19" i="56"/>
  <c r="CO12" i="56"/>
  <c r="BQ12" i="56"/>
  <c r="CO11" i="56"/>
  <c r="BQ11" i="56"/>
  <c r="AM10" i="56"/>
  <c r="AM9" i="56"/>
  <c r="BE8" i="56"/>
  <c r="AM7" i="56"/>
  <c r="BE6" i="56"/>
  <c r="AM5" i="56"/>
  <c r="BE4" i="56"/>
  <c r="CI19" i="56"/>
  <c r="U16" i="56"/>
  <c r="BW12" i="56"/>
  <c r="BW11" i="56"/>
  <c r="BW27" i="56"/>
  <c r="CO28" i="56"/>
  <c r="CC22" i="56"/>
  <c r="CO26" i="56"/>
  <c r="AG24" i="56"/>
  <c r="AA25" i="56"/>
  <c r="CI21" i="56"/>
  <c r="U19" i="56"/>
  <c r="BE21" i="56"/>
  <c r="CO21" i="56"/>
  <c r="AS15" i="56"/>
  <c r="AG14" i="56"/>
  <c r="BE14" i="56"/>
  <c r="AM13" i="56"/>
  <c r="BK15" i="56"/>
  <c r="AA12" i="56"/>
  <c r="AS19" i="56"/>
  <c r="AA11" i="56"/>
  <c r="CI10" i="56"/>
  <c r="AG9" i="56"/>
  <c r="CC9" i="56"/>
  <c r="CI9" i="56"/>
  <c r="O8" i="56"/>
  <c r="AG7" i="56"/>
  <c r="CC7" i="56"/>
  <c r="CI7" i="56"/>
  <c r="O6" i="56"/>
  <c r="AG5" i="56"/>
  <c r="CC5" i="56"/>
  <c r="CI5" i="56"/>
  <c r="O4" i="56"/>
  <c r="O12" i="56"/>
  <c r="O11" i="56"/>
  <c r="BW10" i="56"/>
  <c r="BK27" i="56"/>
  <c r="CI26" i="56"/>
  <c r="BE22" i="56"/>
  <c r="CU22" i="56"/>
  <c r="AS26" i="56"/>
  <c r="BQ21" i="56"/>
  <c r="AS18" i="56"/>
  <c r="CO18" i="56"/>
  <c r="BE18" i="56"/>
  <c r="CU15" i="56"/>
  <c r="CO15" i="56"/>
  <c r="CC17" i="56"/>
  <c r="CI13" i="56"/>
  <c r="AA19" i="56"/>
  <c r="CC12" i="56"/>
  <c r="AA17" i="56"/>
  <c r="O10" i="56"/>
  <c r="X11" i="57"/>
  <c r="G23" i="57"/>
  <c r="G29" i="57"/>
  <c r="S78" i="56"/>
  <c r="X16" i="57"/>
  <c r="AQ78" i="56"/>
  <c r="G18" i="57"/>
  <c r="G24" i="57"/>
  <c r="G30" i="57"/>
  <c r="AW78" i="56"/>
  <c r="BU78" i="56"/>
  <c r="X19" i="57"/>
  <c r="G19" i="57"/>
  <c r="G25" i="57"/>
  <c r="G31" i="57"/>
  <c r="CY78" i="56"/>
  <c r="X17" i="57"/>
  <c r="G20" i="57"/>
  <c r="G26" i="57"/>
  <c r="BU77" i="56"/>
  <c r="Y79" i="56"/>
  <c r="X22" i="57"/>
  <c r="CG78" i="56"/>
  <c r="BO78" i="56"/>
  <c r="AK79" i="56"/>
  <c r="CG80" i="56"/>
  <c r="AK81" i="56"/>
  <c r="AK83" i="56"/>
  <c r="G22" i="57"/>
  <c r="S79" i="56"/>
  <c r="S80" i="56"/>
  <c r="S81" i="56"/>
  <c r="CG81" i="56"/>
  <c r="S82" i="56"/>
  <c r="CY87" i="56"/>
  <c r="AE88" i="56"/>
  <c r="CG88" i="56"/>
  <c r="F89" i="56"/>
  <c r="AE89" i="56"/>
  <c r="AW89" i="56"/>
  <c r="AW92" i="56"/>
  <c r="F94" i="56"/>
  <c r="BC94" i="56"/>
  <c r="CS95" i="56"/>
  <c r="CS96" i="56"/>
  <c r="BU97" i="56"/>
  <c r="BI79" i="56"/>
  <c r="CA79" i="56"/>
  <c r="CS79" i="56"/>
  <c r="BI80" i="56"/>
  <c r="AQ81" i="56"/>
  <c r="BO81" i="56"/>
  <c r="Y84" i="56"/>
  <c r="BO84" i="56"/>
  <c r="BI85" i="56"/>
  <c r="CA85" i="56"/>
  <c r="CS85" i="56"/>
  <c r="BO90" i="56"/>
  <c r="AE91" i="56"/>
  <c r="BO91" i="56"/>
  <c r="CA92" i="56"/>
  <c r="AK95" i="56"/>
  <c r="BI96" i="56"/>
  <c r="Y80" i="56"/>
  <c r="CS80" i="56"/>
  <c r="CY82" i="56"/>
  <c r="AW83" i="56"/>
  <c r="CY84" i="56"/>
  <c r="CM88" i="56"/>
  <c r="BC89" i="56"/>
  <c r="BU89" i="56"/>
  <c r="CM89" i="56"/>
  <c r="Y78" i="56"/>
  <c r="AQ79" i="56"/>
  <c r="CM81" i="56"/>
  <c r="CM83" i="56"/>
  <c r="Y85" i="56"/>
  <c r="AQ85" i="56"/>
  <c r="BO87" i="56"/>
  <c r="AK88" i="56"/>
  <c r="BO88" i="56"/>
  <c r="Y81" i="56"/>
  <c r="BU81" i="56"/>
  <c r="AK82" i="56"/>
  <c r="AE79" i="56"/>
  <c r="AE81" i="56"/>
  <c r="F85" i="56"/>
  <c r="AK85" i="56"/>
  <c r="BC88" i="56"/>
  <c r="CA89" i="56"/>
  <c r="S94" i="56"/>
  <c r="AQ94" i="56"/>
  <c r="BO94" i="56"/>
  <c r="CM94" i="56"/>
  <c r="F96" i="56"/>
  <c r="BU96" i="56"/>
  <c r="S97" i="56"/>
  <c r="AW98" i="56"/>
  <c r="Y101" i="56"/>
  <c r="AQ101" i="56"/>
  <c r="BO105" i="56"/>
  <c r="CS107" i="56"/>
  <c r="AQ108" i="56"/>
  <c r="CY111" i="56"/>
  <c r="BU112" i="56"/>
  <c r="BC78" i="56"/>
  <c r="CA80" i="56"/>
  <c r="CA81" i="56"/>
  <c r="BC82" i="56"/>
  <c r="F84" i="56"/>
  <c r="CA84" i="56"/>
  <c r="BU79" i="56"/>
  <c r="BO83" i="56"/>
  <c r="F80" i="56"/>
  <c r="CG84" i="56"/>
  <c r="CA22" i="56"/>
  <c r="G27" i="57"/>
  <c r="AW79" i="56"/>
  <c r="CS81" i="56"/>
  <c r="CA83" i="56"/>
  <c r="CM84" i="56"/>
  <c r="BC85" i="56"/>
  <c r="CG85" i="56"/>
  <c r="S86" i="56"/>
  <c r="CM87" i="56"/>
  <c r="BC91" i="56"/>
  <c r="CM91" i="56"/>
  <c r="AE92" i="56"/>
  <c r="CM92" i="56"/>
  <c r="AQ97" i="56"/>
  <c r="F98" i="56"/>
  <c r="AK98" i="56"/>
  <c r="CG98" i="56"/>
  <c r="AW100" i="56"/>
  <c r="BC101" i="56"/>
  <c r="BU101" i="56"/>
  <c r="CM101" i="56"/>
  <c r="AE111" i="56"/>
  <c r="BC111" i="56"/>
  <c r="BU111" i="56"/>
  <c r="G28" i="57"/>
  <c r="AK80" i="56"/>
  <c r="AW81" i="56"/>
  <c r="CS92" i="56"/>
  <c r="CA94" i="56"/>
  <c r="BU98" i="56"/>
  <c r="CG101" i="56"/>
  <c r="Y102" i="56"/>
  <c r="CS104" i="56"/>
  <c r="BU105" i="56"/>
  <c r="BC107" i="56"/>
  <c r="BO109" i="56"/>
  <c r="AQ111" i="56"/>
  <c r="CM111" i="56"/>
  <c r="S112" i="56"/>
  <c r="AQ112" i="56"/>
  <c r="BU113" i="56"/>
  <c r="CM113" i="56"/>
  <c r="AK114" i="56"/>
  <c r="AQ80" i="56"/>
  <c r="AK84" i="56"/>
  <c r="S85" i="56"/>
  <c r="BO85" i="56"/>
  <c r="AQ87" i="56"/>
  <c r="F88" i="56"/>
  <c r="AQ91" i="56"/>
  <c r="BO92" i="56"/>
  <c r="AW94" i="56"/>
  <c r="CA97" i="56"/>
  <c r="AQ98" i="56"/>
  <c r="S101" i="56"/>
  <c r="AQ104" i="56"/>
  <c r="BU106" i="56"/>
  <c r="S111" i="56"/>
  <c r="CM112" i="56"/>
  <c r="F113" i="56"/>
  <c r="AE113" i="56"/>
  <c r="BC113" i="56"/>
  <c r="BC79" i="56"/>
  <c r="BI81" i="56"/>
  <c r="AK86" i="56"/>
  <c r="AQ89" i="56"/>
  <c r="CY89" i="56"/>
  <c r="Y94" i="56"/>
  <c r="CG94" i="56"/>
  <c r="S95" i="56"/>
  <c r="S98" i="56"/>
  <c r="CA98" i="56"/>
  <c r="BI99" i="56"/>
  <c r="BO101" i="56"/>
  <c r="Y110" i="56"/>
  <c r="CM110" i="56"/>
  <c r="CS111" i="56"/>
  <c r="AW114" i="56"/>
  <c r="BI116" i="56"/>
  <c r="CA116" i="56"/>
  <c r="CS116" i="56"/>
  <c r="BI117" i="56"/>
  <c r="G21" i="57"/>
  <c r="BO79" i="56"/>
  <c r="BU80" i="56"/>
  <c r="BC84" i="56"/>
  <c r="CA86" i="56"/>
  <c r="BU88" i="56"/>
  <c r="CY91" i="56"/>
  <c r="AK92" i="56"/>
  <c r="BI94" i="56"/>
  <c r="AE95" i="56"/>
  <c r="CM97" i="56"/>
  <c r="CA99" i="56"/>
  <c r="BU100" i="56"/>
  <c r="CG102" i="56"/>
  <c r="Y105" i="56"/>
  <c r="CY108" i="56"/>
  <c r="AE110" i="56"/>
  <c r="BO110" i="56"/>
  <c r="CS110" i="56"/>
  <c r="Y112" i="56"/>
  <c r="BC112" i="56"/>
  <c r="AK113" i="56"/>
  <c r="CA113" i="56"/>
  <c r="Y116" i="56"/>
  <c r="AQ116" i="56"/>
  <c r="AK78" i="56"/>
  <c r="Y88" i="56"/>
  <c r="BO93" i="56"/>
  <c r="AE94" i="56"/>
  <c r="AW97" i="56"/>
  <c r="Y98" i="56"/>
  <c r="CY105" i="56"/>
  <c r="CM107" i="56"/>
  <c r="CY109" i="56"/>
  <c r="AE112" i="56"/>
  <c r="CG79" i="56"/>
  <c r="CG86" i="56"/>
  <c r="F91" i="56"/>
  <c r="Y96" i="56"/>
  <c r="CM99" i="56"/>
  <c r="AW101" i="56"/>
  <c r="BU110" i="56"/>
  <c r="CA111" i="56"/>
  <c r="CA112" i="56"/>
  <c r="BO116" i="56"/>
  <c r="CG116" i="56"/>
  <c r="CY116" i="56"/>
  <c r="CM78" i="56"/>
  <c r="F81" i="56"/>
  <c r="BU83" i="56"/>
  <c r="CS86" i="56"/>
  <c r="CG87" i="56"/>
  <c r="Y89" i="56"/>
  <c r="CG89" i="56"/>
  <c r="F92" i="56"/>
  <c r="AK96" i="56"/>
  <c r="BC97" i="56"/>
  <c r="CY97" i="56"/>
  <c r="BI98" i="56"/>
  <c r="Y99" i="56"/>
  <c r="CS101" i="56"/>
  <c r="Y103" i="56"/>
  <c r="BU104" i="56"/>
  <c r="BI108" i="56"/>
  <c r="AK110" i="56"/>
  <c r="CM79" i="56"/>
  <c r="BI89" i="56"/>
  <c r="BU91" i="56"/>
  <c r="BI95" i="56"/>
  <c r="F97" i="56"/>
  <c r="BO98" i="56"/>
  <c r="CY99" i="56"/>
  <c r="AE101" i="56"/>
  <c r="CA104" i="56"/>
  <c r="AW105" i="56"/>
  <c r="Y106" i="56"/>
  <c r="AE107" i="56"/>
  <c r="BO108" i="56"/>
  <c r="CA110" i="56"/>
  <c r="BI111" i="56"/>
  <c r="CG111" i="56"/>
  <c r="CY112" i="56"/>
  <c r="AQ113" i="56"/>
  <c r="BO113" i="56"/>
  <c r="CG113" i="56"/>
  <c r="BO115" i="56"/>
  <c r="F116" i="56"/>
  <c r="AE116" i="56"/>
  <c r="AW116" i="56"/>
  <c r="BO118" i="56"/>
  <c r="BI103" i="56"/>
  <c r="BO112" i="56"/>
  <c r="AW113" i="56"/>
  <c r="AK116" i="56"/>
  <c r="BU116" i="56"/>
  <c r="BU118" i="56"/>
  <c r="F119" i="56"/>
  <c r="AE121" i="56"/>
  <c r="CM121" i="56"/>
  <c r="BU123" i="56"/>
  <c r="CS124" i="56"/>
  <c r="AW125" i="56"/>
  <c r="CG127" i="56"/>
  <c r="CY127" i="56"/>
  <c r="AW131" i="56"/>
  <c r="CS132" i="56"/>
  <c r="AQ134" i="56"/>
  <c r="CY79" i="56"/>
  <c r="CY94" i="56"/>
  <c r="CS98" i="56"/>
  <c r="CA101" i="56"/>
  <c r="CS103" i="56"/>
  <c r="AQ109" i="56"/>
  <c r="CS113" i="56"/>
  <c r="CA119" i="56"/>
  <c r="AQ120" i="56"/>
  <c r="BO121" i="56"/>
  <c r="AE122" i="56"/>
  <c r="CS122" i="56"/>
  <c r="Y123" i="56"/>
  <c r="CS123" i="56"/>
  <c r="AK124" i="56"/>
  <c r="BI124" i="56"/>
  <c r="CA124" i="56"/>
  <c r="CA125" i="56"/>
  <c r="CY126" i="56"/>
  <c r="Y127" i="56"/>
  <c r="AQ127" i="56"/>
  <c r="BO127" i="56"/>
  <c r="Y128" i="56"/>
  <c r="AQ128" i="56"/>
  <c r="Y132" i="56"/>
  <c r="BU85" i="56"/>
  <c r="AK89" i="56"/>
  <c r="CY98" i="56"/>
  <c r="F101" i="56"/>
  <c r="AW109" i="56"/>
  <c r="S113" i="56"/>
  <c r="BI113" i="56"/>
  <c r="S117" i="56"/>
  <c r="BO117" i="56"/>
  <c r="S124" i="56"/>
  <c r="BC125" i="56"/>
  <c r="AQ126" i="56"/>
  <c r="CG126" i="56"/>
  <c r="AE131" i="56"/>
  <c r="AE132" i="56"/>
  <c r="BC80" i="56"/>
  <c r="CM85" i="56"/>
  <c r="BI92" i="56"/>
  <c r="F108" i="56"/>
  <c r="CG110" i="56"/>
  <c r="CY113" i="56"/>
  <c r="AE119" i="56"/>
  <c r="BC120" i="56"/>
  <c r="F121" i="56"/>
  <c r="BU121" i="56"/>
  <c r="CY121" i="56"/>
  <c r="BU122" i="56"/>
  <c r="CA123" i="56"/>
  <c r="CY124" i="56"/>
  <c r="CY125" i="56"/>
  <c r="Y126" i="56"/>
  <c r="BO126" i="56"/>
  <c r="CY83" i="56"/>
  <c r="AW91" i="56"/>
  <c r="BO111" i="56"/>
  <c r="AK112" i="56"/>
  <c r="Y113" i="56"/>
  <c r="Y117" i="56"/>
  <c r="CA117" i="56"/>
  <c r="F118" i="56"/>
  <c r="BC118" i="56"/>
  <c r="CG118" i="56"/>
  <c r="AQ121" i="56"/>
  <c r="AK122" i="56"/>
  <c r="AQ124" i="56"/>
  <c r="AE125" i="56"/>
  <c r="BI125" i="56"/>
  <c r="AW127" i="56"/>
  <c r="CM127" i="56"/>
  <c r="AW130" i="56"/>
  <c r="CY131" i="56"/>
  <c r="AK132" i="56"/>
  <c r="CY85" i="56"/>
  <c r="AW88" i="56"/>
  <c r="BU92" i="56"/>
  <c r="F110" i="56"/>
  <c r="CG112" i="56"/>
  <c r="S116" i="56"/>
  <c r="BC116" i="56"/>
  <c r="AK119" i="56"/>
  <c r="CA122" i="56"/>
  <c r="AE123" i="56"/>
  <c r="CY123" i="56"/>
  <c r="BO124" i="56"/>
  <c r="CG124" i="56"/>
  <c r="CG125" i="56"/>
  <c r="AW84" i="56"/>
  <c r="BO89" i="56"/>
  <c r="BO97" i="56"/>
  <c r="BC98" i="56"/>
  <c r="CY101" i="56"/>
  <c r="AW104" i="56"/>
  <c r="AK108" i="56"/>
  <c r="S110" i="56"/>
  <c r="F111" i="56"/>
  <c r="BU115" i="56"/>
  <c r="CM118" i="56"/>
  <c r="CS119" i="56"/>
  <c r="BU120" i="56"/>
  <c r="CA121" i="56"/>
  <c r="AW122" i="56"/>
  <c r="CG123" i="56"/>
  <c r="Y124" i="56"/>
  <c r="F125" i="56"/>
  <c r="AW126" i="56"/>
  <c r="BU126" i="56"/>
  <c r="CM126" i="56"/>
  <c r="F127" i="56"/>
  <c r="BC127" i="56"/>
  <c r="CG131" i="56"/>
  <c r="CS88" i="56"/>
  <c r="BO102" i="56"/>
  <c r="S92" i="56"/>
  <c r="AW112" i="56"/>
  <c r="Y118" i="56"/>
  <c r="BC124" i="56"/>
  <c r="AK128" i="56"/>
  <c r="BU128" i="56"/>
  <c r="CY128" i="56"/>
  <c r="CG132" i="56"/>
  <c r="S133" i="56"/>
  <c r="BO133" i="56"/>
  <c r="CY134" i="56"/>
  <c r="CM136" i="56"/>
  <c r="BC137" i="56"/>
  <c r="AE141" i="56"/>
  <c r="F143" i="56"/>
  <c r="CA143" i="56"/>
  <c r="BO146" i="56"/>
  <c r="F150" i="56"/>
  <c r="AQ103" i="56"/>
  <c r="AW117" i="56"/>
  <c r="AE118" i="56"/>
  <c r="Y122" i="56"/>
  <c r="CA127" i="56"/>
  <c r="S131" i="56"/>
  <c r="CM131" i="56"/>
  <c r="CM132" i="56"/>
  <c r="AQ133" i="56"/>
  <c r="AQ136" i="56"/>
  <c r="BO136" i="56"/>
  <c r="Y137" i="56"/>
  <c r="BC139" i="56"/>
  <c r="BO96" i="56"/>
  <c r="BC103" i="56"/>
  <c r="BU108" i="56"/>
  <c r="BI112" i="56"/>
  <c r="CG120" i="56"/>
  <c r="BI121" i="56"/>
  <c r="F123" i="56"/>
  <c r="BO123" i="56"/>
  <c r="F124" i="56"/>
  <c r="CS126" i="56"/>
  <c r="AK127" i="56"/>
  <c r="F128" i="56"/>
  <c r="BI131" i="56"/>
  <c r="BC132" i="56"/>
  <c r="CM133" i="56"/>
  <c r="AE134" i="56"/>
  <c r="BO135" i="56"/>
  <c r="S136" i="56"/>
  <c r="BU136" i="56"/>
  <c r="CA138" i="56"/>
  <c r="BI139" i="56"/>
  <c r="F140" i="56"/>
  <c r="BO141" i="56"/>
  <c r="BI143" i="56"/>
  <c r="BO144" i="56"/>
  <c r="CS144" i="56"/>
  <c r="S146" i="56"/>
  <c r="F79" i="56"/>
  <c r="Y100" i="56"/>
  <c r="BC117" i="56"/>
  <c r="BI119" i="56"/>
  <c r="S125" i="56"/>
  <c r="S126" i="56"/>
  <c r="BI126" i="56"/>
  <c r="AE129" i="56"/>
  <c r="Y133" i="56"/>
  <c r="AK135" i="56"/>
  <c r="S138" i="56"/>
  <c r="BI138" i="56"/>
  <c r="BU141" i="56"/>
  <c r="CG143" i="56"/>
  <c r="AK144" i="56"/>
  <c r="BI145" i="56"/>
  <c r="CA145" i="56"/>
  <c r="CS145" i="56"/>
  <c r="CS146" i="56"/>
  <c r="AE85" i="56"/>
  <c r="S89" i="56"/>
  <c r="Y111" i="56"/>
  <c r="BI118" i="56"/>
  <c r="CS120" i="56"/>
  <c r="BU124" i="56"/>
  <c r="AW128" i="56"/>
  <c r="CA128" i="56"/>
  <c r="Y131" i="56"/>
  <c r="AW133" i="56"/>
  <c r="BU133" i="56"/>
  <c r="CS135" i="56"/>
  <c r="BO137" i="56"/>
  <c r="CS137" i="56"/>
  <c r="CY138" i="56"/>
  <c r="BO139" i="56"/>
  <c r="BU142" i="56"/>
  <c r="S143" i="56"/>
  <c r="AW85" i="56"/>
  <c r="CS108" i="56"/>
  <c r="AK111" i="56"/>
  <c r="CG117" i="56"/>
  <c r="S123" i="56"/>
  <c r="CM125" i="56"/>
  <c r="AE126" i="56"/>
  <c r="S128" i="56"/>
  <c r="BC128" i="56"/>
  <c r="CG128" i="56"/>
  <c r="BO130" i="56"/>
  <c r="BO131" i="56"/>
  <c r="BO132" i="56"/>
  <c r="CS133" i="56"/>
  <c r="F135" i="56"/>
  <c r="AW136" i="56"/>
  <c r="CY136" i="56"/>
  <c r="AK137" i="56"/>
  <c r="AQ138" i="56"/>
  <c r="CG138" i="56"/>
  <c r="AQ140" i="56"/>
  <c r="F141" i="56"/>
  <c r="S142" i="56"/>
  <c r="AQ143" i="56"/>
  <c r="Y145" i="56"/>
  <c r="AQ145" i="56"/>
  <c r="CS112" i="56"/>
  <c r="CY115" i="56"/>
  <c r="CM116" i="56"/>
  <c r="BU119" i="56"/>
  <c r="S121" i="56"/>
  <c r="CG121" i="56"/>
  <c r="AE124" i="56"/>
  <c r="AK125" i="56"/>
  <c r="CA130" i="56"/>
  <c r="AE133" i="56"/>
  <c r="BC133" i="56"/>
  <c r="BO134" i="56"/>
  <c r="BU135" i="56"/>
  <c r="CA136" i="56"/>
  <c r="Y138" i="56"/>
  <c r="CA141" i="56"/>
  <c r="BO143" i="56"/>
  <c r="CS89" i="56"/>
  <c r="BU94" i="56"/>
  <c r="AK101" i="56"/>
  <c r="CM128" i="56"/>
  <c r="AW129" i="56"/>
  <c r="BU131" i="56"/>
  <c r="CA133" i="56"/>
  <c r="AQ135" i="56"/>
  <c r="CY81" i="56"/>
  <c r="CY133" i="56"/>
  <c r="AW137" i="56"/>
  <c r="AK139" i="56"/>
  <c r="AW145" i="56"/>
  <c r="CG145" i="56"/>
  <c r="AW146" i="56"/>
  <c r="CA148" i="56"/>
  <c r="CA150" i="56"/>
  <c r="BI152" i="56"/>
  <c r="F153" i="56"/>
  <c r="CS155" i="56"/>
  <c r="AW157" i="56"/>
  <c r="S160" i="56"/>
  <c r="AK160" i="56"/>
  <c r="CY164" i="56"/>
  <c r="BO165" i="56"/>
  <c r="AW166" i="56"/>
  <c r="CG166" i="56"/>
  <c r="AQ167" i="56"/>
  <c r="AW168" i="56"/>
  <c r="AQ169" i="56"/>
  <c r="BU169" i="56"/>
  <c r="Y174" i="56"/>
  <c r="CG174" i="56"/>
  <c r="F176" i="56"/>
  <c r="CA176" i="56"/>
  <c r="CY177" i="56"/>
  <c r="CA180" i="56"/>
  <c r="BO184" i="56"/>
  <c r="CG184" i="56"/>
  <c r="CY184" i="56"/>
  <c r="AW185" i="56"/>
  <c r="BO186" i="56"/>
  <c r="BC188" i="56"/>
  <c r="Y189" i="56"/>
  <c r="AW110" i="56"/>
  <c r="BO125" i="56"/>
  <c r="F131" i="56"/>
  <c r="AW135" i="56"/>
  <c r="AE136" i="56"/>
  <c r="BU138" i="56"/>
  <c r="BC142" i="56"/>
  <c r="AE143" i="56"/>
  <c r="S145" i="56"/>
  <c r="S150" i="56"/>
  <c r="BI150" i="56"/>
  <c r="F152" i="56"/>
  <c r="AE155" i="56"/>
  <c r="AK156" i="56"/>
  <c r="CG164" i="56"/>
  <c r="CS167" i="56"/>
  <c r="CY169" i="56"/>
  <c r="BO172" i="56"/>
  <c r="CG172" i="56"/>
  <c r="CY172" i="56"/>
  <c r="AK176" i="56"/>
  <c r="AQ177" i="56"/>
  <c r="CG177" i="56"/>
  <c r="AK178" i="56"/>
  <c r="BI178" i="56"/>
  <c r="AW180" i="56"/>
  <c r="Y182" i="56"/>
  <c r="BU182" i="56"/>
  <c r="BU183" i="56"/>
  <c r="S187" i="56"/>
  <c r="AK187" i="56"/>
  <c r="CS188" i="56"/>
  <c r="CY190" i="56"/>
  <c r="BO191" i="56"/>
  <c r="CG122" i="56"/>
  <c r="CS125" i="56"/>
  <c r="AK133" i="56"/>
  <c r="AE144" i="56"/>
  <c r="BC145" i="56"/>
  <c r="BC146" i="56"/>
  <c r="CY150" i="56"/>
  <c r="BI153" i="56"/>
  <c r="AK154" i="56"/>
  <c r="BI155" i="56"/>
  <c r="CA155" i="56"/>
  <c r="Y157" i="56"/>
  <c r="BC157" i="56"/>
  <c r="CA157" i="56"/>
  <c r="CY157" i="56"/>
  <c r="BI160" i="56"/>
  <c r="CA160" i="56"/>
  <c r="CS160" i="56"/>
  <c r="BO161" i="56"/>
  <c r="Y162" i="56"/>
  <c r="S163" i="56"/>
  <c r="CM163" i="56"/>
  <c r="AQ164" i="56"/>
  <c r="BO164" i="56"/>
  <c r="AW165" i="56"/>
  <c r="CM165" i="56"/>
  <c r="BC166" i="56"/>
  <c r="BU167" i="56"/>
  <c r="BC168" i="56"/>
  <c r="AW169" i="56"/>
  <c r="BI174" i="56"/>
  <c r="S176" i="56"/>
  <c r="BI176" i="56"/>
  <c r="Y177" i="56"/>
  <c r="CG178" i="56"/>
  <c r="CM179" i="56"/>
  <c r="F180" i="56"/>
  <c r="F181" i="56"/>
  <c r="CM181" i="56"/>
  <c r="Y183" i="56"/>
  <c r="F184" i="56"/>
  <c r="AE184" i="56"/>
  <c r="AW184" i="56"/>
  <c r="CS185" i="56"/>
  <c r="AK188" i="56"/>
  <c r="CA188" i="56"/>
  <c r="AK189" i="56"/>
  <c r="CM122" i="56"/>
  <c r="AW124" i="56"/>
  <c r="S127" i="56"/>
  <c r="CS128" i="56"/>
  <c r="AQ131" i="56"/>
  <c r="BC135" i="56"/>
  <c r="AE138" i="56"/>
  <c r="S141" i="56"/>
  <c r="CG142" i="56"/>
  <c r="CM143" i="56"/>
  <c r="CG144" i="56"/>
  <c r="BI146" i="56"/>
  <c r="AQ150" i="56"/>
  <c r="CG150" i="56"/>
  <c r="Y152" i="56"/>
  <c r="Y153" i="56"/>
  <c r="CY153" i="56"/>
  <c r="AK155" i="56"/>
  <c r="CG162" i="56"/>
  <c r="Y164" i="56"/>
  <c r="AE165" i="56"/>
  <c r="BU165" i="56"/>
  <c r="CS166" i="56"/>
  <c r="F172" i="56"/>
  <c r="AE172" i="56"/>
  <c r="AW172" i="56"/>
  <c r="CY176" i="56"/>
  <c r="BO177" i="56"/>
  <c r="AE179" i="56"/>
  <c r="BC179" i="56"/>
  <c r="BU179" i="56"/>
  <c r="F185" i="56"/>
  <c r="AE185" i="56"/>
  <c r="CA185" i="56"/>
  <c r="BI187" i="56"/>
  <c r="CA187" i="56"/>
  <c r="CS187" i="56"/>
  <c r="S188" i="56"/>
  <c r="BI188" i="56"/>
  <c r="F192" i="56"/>
  <c r="F196" i="56"/>
  <c r="F200" i="56"/>
  <c r="F204" i="56"/>
  <c r="F208" i="56"/>
  <c r="F212" i="56"/>
  <c r="F216" i="56"/>
  <c r="F220" i="56"/>
  <c r="F224" i="56"/>
  <c r="F228" i="56"/>
  <c r="F232" i="56"/>
  <c r="F236" i="56"/>
  <c r="CM98" i="56"/>
  <c r="CA132" i="56"/>
  <c r="CM144" i="56"/>
  <c r="CM145" i="56"/>
  <c r="CM146" i="56"/>
  <c r="AE148" i="56"/>
  <c r="CY148" i="56"/>
  <c r="Y150" i="56"/>
  <c r="F155" i="56"/>
  <c r="CY155" i="56"/>
  <c r="AW156" i="56"/>
  <c r="CS156" i="56"/>
  <c r="Y160" i="56"/>
  <c r="AQ160" i="56"/>
  <c r="BI162" i="56"/>
  <c r="CS163" i="56"/>
  <c r="F165" i="56"/>
  <c r="BC165" i="56"/>
  <c r="CY167" i="56"/>
  <c r="Y169" i="56"/>
  <c r="BC169" i="56"/>
  <c r="AE174" i="56"/>
  <c r="BO174" i="56"/>
  <c r="CM174" i="56"/>
  <c r="CG176" i="56"/>
  <c r="CM178" i="56"/>
  <c r="F179" i="56"/>
  <c r="Y121" i="56"/>
  <c r="AK123" i="56"/>
  <c r="CM124" i="56"/>
  <c r="F126" i="56"/>
  <c r="AE128" i="56"/>
  <c r="BO129" i="56"/>
  <c r="BI133" i="56"/>
  <c r="CM138" i="56"/>
  <c r="CS139" i="56"/>
  <c r="CM141" i="56"/>
  <c r="AW143" i="56"/>
  <c r="AE145" i="56"/>
  <c r="BO145" i="56"/>
  <c r="AE146" i="56"/>
  <c r="AQ148" i="56"/>
  <c r="BO150" i="56"/>
  <c r="F151" i="56"/>
  <c r="BU153" i="56"/>
  <c r="CG155" i="56"/>
  <c r="CG157" i="56"/>
  <c r="BC159" i="56"/>
  <c r="CG161" i="56"/>
  <c r="AW164" i="56"/>
  <c r="Y166" i="56"/>
  <c r="AK107" i="56"/>
  <c r="AE127" i="56"/>
  <c r="CA131" i="56"/>
  <c r="CG137" i="56"/>
  <c r="CA151" i="56"/>
  <c r="AK153" i="56"/>
  <c r="AW154" i="56"/>
  <c r="CG154" i="56"/>
  <c r="AQ155" i="56"/>
  <c r="BO155" i="56"/>
  <c r="BC156" i="56"/>
  <c r="AK126" i="56"/>
  <c r="CM134" i="56"/>
  <c r="BI136" i="56"/>
  <c r="AW138" i="56"/>
  <c r="BC144" i="56"/>
  <c r="F122" i="56"/>
  <c r="BO128" i="56"/>
  <c r="BI141" i="56"/>
  <c r="BU143" i="56"/>
  <c r="CY146" i="56"/>
  <c r="AQ152" i="56"/>
  <c r="Y154" i="56"/>
  <c r="BC160" i="56"/>
  <c r="CM160" i="56"/>
  <c r="BO163" i="56"/>
  <c r="CY174" i="56"/>
  <c r="BC176" i="56"/>
  <c r="CA178" i="56"/>
  <c r="CA179" i="56"/>
  <c r="BO180" i="56"/>
  <c r="F182" i="56"/>
  <c r="AK185" i="56"/>
  <c r="AE188" i="56"/>
  <c r="F133" i="56"/>
  <c r="Y135" i="56"/>
  <c r="F145" i="56"/>
  <c r="Y151" i="56"/>
  <c r="BC153" i="56"/>
  <c r="BU155" i="56"/>
  <c r="CA164" i="56"/>
  <c r="S165" i="56"/>
  <c r="BI165" i="56"/>
  <c r="Y176" i="56"/>
  <c r="AE177" i="56"/>
  <c r="BI177" i="56"/>
  <c r="S179" i="56"/>
  <c r="BU180" i="56"/>
  <c r="Y181" i="56"/>
  <c r="BC184" i="56"/>
  <c r="CA184" i="56"/>
  <c r="BU185" i="56"/>
  <c r="BU187" i="56"/>
  <c r="CY187" i="56"/>
  <c r="BO188" i="56"/>
  <c r="BC189" i="56"/>
  <c r="F190" i="56"/>
  <c r="CM190" i="56"/>
  <c r="BC191" i="56"/>
  <c r="BI101" i="56"/>
  <c r="CA126" i="56"/>
  <c r="CG135" i="56"/>
  <c r="CY143" i="56"/>
  <c r="BC154" i="56"/>
  <c r="BO160" i="56"/>
  <c r="CY160" i="56"/>
  <c r="AE162" i="56"/>
  <c r="CA163" i="56"/>
  <c r="AK164" i="56"/>
  <c r="CY165" i="56"/>
  <c r="BO167" i="56"/>
  <c r="CG169" i="56"/>
  <c r="BO170" i="56"/>
  <c r="AQ172" i="56"/>
  <c r="CA172" i="56"/>
  <c r="BO176" i="56"/>
  <c r="Y180" i="56"/>
  <c r="AQ123" i="56"/>
  <c r="CY135" i="56"/>
  <c r="AK145" i="56"/>
  <c r="BU150" i="56"/>
  <c r="BO156" i="56"/>
  <c r="BO159" i="56"/>
  <c r="CM162" i="56"/>
  <c r="AE167" i="56"/>
  <c r="S172" i="56"/>
  <c r="BC172" i="56"/>
  <c r="F174" i="56"/>
  <c r="F175" i="56"/>
  <c r="CS176" i="56"/>
  <c r="BU177" i="56"/>
  <c r="AW178" i="56"/>
  <c r="CG179" i="56"/>
  <c r="CA181" i="56"/>
  <c r="CM183" i="56"/>
  <c r="Y184" i="56"/>
  <c r="AQ185" i="56"/>
  <c r="Y187" i="56"/>
  <c r="AW187" i="56"/>
  <c r="CY188" i="56"/>
  <c r="BI190" i="56"/>
  <c r="CA191" i="56"/>
  <c r="CM123" i="56"/>
  <c r="BI140" i="56"/>
  <c r="S144" i="56"/>
  <c r="AK146" i="56"/>
  <c r="CY152" i="56"/>
  <c r="AQ157" i="56"/>
  <c r="AE160" i="56"/>
  <c r="F136" i="56"/>
  <c r="AQ146" i="56"/>
  <c r="AW148" i="56"/>
  <c r="AE150" i="56"/>
  <c r="BO154" i="56"/>
  <c r="CM155" i="56"/>
  <c r="BU159" i="56"/>
  <c r="AQ162" i="56"/>
  <c r="BC164" i="56"/>
  <c r="AK167" i="56"/>
  <c r="CM172" i="56"/>
  <c r="BU174" i="56"/>
  <c r="CA175" i="56"/>
  <c r="BC178" i="56"/>
  <c r="CS178" i="56"/>
  <c r="CM180" i="56"/>
  <c r="BI184" i="56"/>
  <c r="CM184" i="56"/>
  <c r="S185" i="56"/>
  <c r="CG185" i="56"/>
  <c r="BC187" i="56"/>
  <c r="CG187" i="56"/>
  <c r="F194" i="56"/>
  <c r="Y87" i="56"/>
  <c r="F138" i="56"/>
  <c r="BU140" i="56"/>
  <c r="CM153" i="56"/>
  <c r="BI157" i="56"/>
  <c r="BU160" i="56"/>
  <c r="Y161" i="56"/>
  <c r="CS164" i="56"/>
  <c r="CA165" i="56"/>
  <c r="AE87" i="56"/>
  <c r="BU127" i="56"/>
  <c r="CG133" i="56"/>
  <c r="Y143" i="56"/>
  <c r="CM150" i="56"/>
  <c r="CM151" i="56"/>
  <c r="AQ125" i="56"/>
  <c r="CA149" i="56"/>
  <c r="BO158" i="56"/>
  <c r="BI164" i="56"/>
  <c r="AQ165" i="56"/>
  <c r="AK171" i="56"/>
  <c r="AK172" i="56"/>
  <c r="AQ174" i="56"/>
  <c r="BU176" i="56"/>
  <c r="S177" i="56"/>
  <c r="CM177" i="56"/>
  <c r="BO178" i="56"/>
  <c r="Y179" i="56"/>
  <c r="AW191" i="56"/>
  <c r="CY145" i="56"/>
  <c r="CS154" i="56"/>
  <c r="AW160" i="56"/>
  <c r="F162" i="56"/>
  <c r="BU164" i="56"/>
  <c r="BI169" i="56"/>
  <c r="CS172" i="56"/>
  <c r="BI180" i="56"/>
  <c r="AQ182" i="56"/>
  <c r="AQ183" i="56"/>
  <c r="AK184" i="56"/>
  <c r="Y185" i="56"/>
  <c r="F187" i="56"/>
  <c r="BO187" i="56"/>
  <c r="F218" i="56"/>
  <c r="BO148" i="56"/>
  <c r="S132" i="56"/>
  <c r="BC138" i="56"/>
  <c r="BC167" i="56"/>
  <c r="BO169" i="56"/>
  <c r="BO171" i="56"/>
  <c r="AK179" i="56"/>
  <c r="AQ181" i="56"/>
  <c r="AE190" i="56"/>
  <c r="BO138" i="56"/>
  <c r="AW150" i="56"/>
  <c r="BO166" i="56"/>
  <c r="AW177" i="56"/>
  <c r="CS179" i="56"/>
  <c r="BI181" i="56"/>
  <c r="CM185" i="56"/>
  <c r="F202" i="56"/>
  <c r="F238" i="56"/>
  <c r="F242" i="56"/>
  <c r="F246" i="56"/>
  <c r="F250" i="56"/>
  <c r="F254" i="56"/>
  <c r="F258" i="56"/>
  <c r="F262" i="56"/>
  <c r="F266" i="56"/>
  <c r="F270" i="56"/>
  <c r="F274" i="56"/>
  <c r="F278" i="56"/>
  <c r="F282" i="56"/>
  <c r="F286" i="56"/>
  <c r="F290" i="56"/>
  <c r="F294" i="56"/>
  <c r="F298" i="56"/>
  <c r="F302" i="56"/>
  <c r="F306" i="56"/>
  <c r="F310" i="56"/>
  <c r="F314" i="56"/>
  <c r="F318" i="56"/>
  <c r="F322" i="56"/>
  <c r="F326" i="56"/>
  <c r="F330" i="56"/>
  <c r="F334" i="56"/>
  <c r="F338" i="56"/>
  <c r="F248" i="56"/>
  <c r="F276" i="56"/>
  <c r="F296" i="56"/>
  <c r="F312" i="56"/>
  <c r="F336" i="56"/>
  <c r="CS127" i="56"/>
  <c r="F157" i="56"/>
  <c r="F159" i="56"/>
  <c r="CG160" i="56"/>
  <c r="BO162" i="56"/>
  <c r="F164" i="56"/>
  <c r="BI172" i="56"/>
  <c r="BI182" i="56"/>
  <c r="AE187" i="56"/>
  <c r="Y188" i="56"/>
  <c r="BO189" i="56"/>
  <c r="F256" i="56"/>
  <c r="F272" i="56"/>
  <c r="F288" i="56"/>
  <c r="F304" i="56"/>
  <c r="F332" i="56"/>
  <c r="BU157" i="56"/>
  <c r="S184" i="56"/>
  <c r="BO190" i="56"/>
  <c r="AK191" i="56"/>
  <c r="AK166" i="56"/>
  <c r="S120" i="56"/>
  <c r="CA146" i="56"/>
  <c r="BC150" i="56"/>
  <c r="BI167" i="56"/>
  <c r="CS171" i="56"/>
  <c r="BC177" i="56"/>
  <c r="BU181" i="56"/>
  <c r="CY183" i="56"/>
  <c r="AQ184" i="56"/>
  <c r="CS184" i="56"/>
  <c r="CY185" i="56"/>
  <c r="CG188" i="56"/>
  <c r="CG189" i="56"/>
  <c r="F214" i="56"/>
  <c r="F234" i="56"/>
  <c r="F244" i="56"/>
  <c r="F284" i="56"/>
  <c r="F300" i="56"/>
  <c r="F316" i="56"/>
  <c r="F328" i="56"/>
  <c r="BU184" i="56"/>
  <c r="BC155" i="56"/>
  <c r="S164" i="56"/>
  <c r="CG165" i="56"/>
  <c r="CS174" i="56"/>
  <c r="AQ176" i="56"/>
  <c r="AQ179" i="56"/>
  <c r="BI185" i="56"/>
  <c r="AQ190" i="56"/>
  <c r="CS191" i="56"/>
  <c r="F198" i="56"/>
  <c r="BI128" i="56"/>
  <c r="CA144" i="56"/>
  <c r="AQ153" i="56"/>
  <c r="BO157" i="56"/>
  <c r="BU162" i="56"/>
  <c r="F169" i="56"/>
  <c r="BU172" i="56"/>
  <c r="Y178" i="56"/>
  <c r="BI179" i="56"/>
  <c r="CY179" i="56"/>
  <c r="CS181" i="56"/>
  <c r="CM182" i="56"/>
  <c r="AK186" i="56"/>
  <c r="AQ188" i="56"/>
  <c r="CS189" i="56"/>
  <c r="AW190" i="56"/>
  <c r="F230" i="56"/>
  <c r="AW141" i="56"/>
  <c r="F160" i="56"/>
  <c r="CS162" i="56"/>
  <c r="F177" i="56"/>
  <c r="CS180" i="56"/>
  <c r="CS186" i="56"/>
  <c r="AQ187" i="56"/>
  <c r="CM187" i="56"/>
  <c r="CM188" i="56"/>
  <c r="F210" i="56"/>
  <c r="BO185" i="56"/>
  <c r="F264" i="56"/>
  <c r="F280" i="56"/>
  <c r="F292" i="56"/>
  <c r="F308" i="56"/>
  <c r="F320" i="56"/>
  <c r="F324" i="56"/>
  <c r="F340" i="56"/>
  <c r="CY162" i="56"/>
  <c r="Y165" i="56"/>
  <c r="Y172" i="56"/>
  <c r="AK174" i="56"/>
  <c r="AE175" i="56"/>
  <c r="AW176" i="56"/>
  <c r="AE178" i="56"/>
  <c r="CY181" i="56"/>
  <c r="F226" i="56"/>
  <c r="F240" i="56"/>
  <c r="F252" i="56"/>
  <c r="F260" i="56"/>
  <c r="F268" i="56"/>
  <c r="AW188" i="56"/>
  <c r="BU145" i="56"/>
  <c r="F167" i="56"/>
  <c r="CM167" i="56"/>
  <c r="CA177" i="56"/>
  <c r="BO179" i="56"/>
  <c r="CS175" i="56"/>
  <c r="AQ180" i="56"/>
  <c r="F222" i="56"/>
  <c r="AK163" i="56"/>
  <c r="F206" i="56"/>
  <c r="BU190" i="56"/>
  <c r="F117" i="56"/>
  <c r="AQ11" i="56"/>
  <c r="BU22" i="56"/>
  <c r="BU17" i="56"/>
  <c r="AQ18" i="56"/>
  <c r="BU173" i="56"/>
  <c r="BI171" i="56"/>
  <c r="S171" i="56"/>
  <c r="AW186" i="56"/>
  <c r="AW189" i="56"/>
  <c r="AK183" i="56"/>
  <c r="S168" i="56"/>
  <c r="CG190" i="56"/>
  <c r="BU188" i="56"/>
  <c r="CY180" i="56"/>
  <c r="F188" i="56"/>
  <c r="F115" i="56"/>
  <c r="AK25" i="56"/>
  <c r="CG175" i="56"/>
  <c r="BC170" i="56"/>
  <c r="CM173" i="56"/>
  <c r="BI183" i="56"/>
  <c r="CY168" i="56"/>
  <c r="CG183" i="56"/>
  <c r="F137" i="56"/>
  <c r="S118" i="56"/>
  <c r="CA16" i="56"/>
  <c r="AQ21" i="56"/>
  <c r="AW173" i="56"/>
  <c r="CY170" i="56"/>
  <c r="CG171" i="56"/>
  <c r="CY182" i="56"/>
  <c r="F189" i="56"/>
  <c r="F154" i="56"/>
  <c r="BC23" i="56"/>
  <c r="BO18" i="56"/>
  <c r="S27" i="56"/>
  <c r="CY11" i="56"/>
  <c r="Y173" i="56"/>
  <c r="AE171" i="56"/>
  <c r="CA171" i="56"/>
  <c r="CM186" i="56"/>
  <c r="F168" i="56"/>
  <c r="CA168" i="56"/>
  <c r="BC180" i="56"/>
  <c r="F42" i="56"/>
  <c r="S167" i="56"/>
  <c r="BC22" i="56"/>
  <c r="CY12" i="56"/>
  <c r="BI11" i="56"/>
  <c r="BO21" i="56"/>
  <c r="CA18" i="56"/>
  <c r="AQ173" i="56"/>
  <c r="F170" i="56"/>
  <c r="Y171" i="56"/>
  <c r="Y168" i="56"/>
  <c r="BI168" i="56"/>
  <c r="Y190" i="56"/>
  <c r="BI186" i="56"/>
  <c r="AK180" i="56"/>
  <c r="AQ13" i="56"/>
  <c r="AQ10" i="56"/>
  <c r="CY19" i="56"/>
  <c r="AQ12" i="56"/>
  <c r="CS18" i="56"/>
  <c r="AQ26" i="56"/>
  <c r="AK18" i="56"/>
  <c r="S18" i="56"/>
  <c r="AQ171" i="56"/>
  <c r="CA186" i="56"/>
  <c r="S191" i="56"/>
  <c r="BU168" i="56"/>
  <c r="S190" i="56"/>
  <c r="AE25" i="56"/>
  <c r="AW13" i="56"/>
  <c r="AW11" i="56"/>
  <c r="CG21" i="56"/>
  <c r="CY173" i="56"/>
  <c r="CM171" i="56"/>
  <c r="AW171" i="56"/>
  <c r="AK170" i="56"/>
  <c r="BU170" i="56"/>
  <c r="AE186" i="56"/>
  <c r="AE168" i="56"/>
  <c r="CA189" i="56"/>
  <c r="F53" i="56"/>
  <c r="BU51" i="56" s="1"/>
  <c r="CY10" i="56"/>
  <c r="CS21" i="56"/>
  <c r="AK21" i="56"/>
  <c r="S155" i="56"/>
  <c r="AK27" i="56"/>
  <c r="CM22" i="56"/>
  <c r="BO22" i="56"/>
  <c r="F173" i="56"/>
  <c r="CY171" i="56"/>
  <c r="Y175" i="56"/>
  <c r="CG170" i="56"/>
  <c r="S186" i="56"/>
  <c r="BU175" i="56"/>
  <c r="AE191" i="56"/>
  <c r="BC185" i="56"/>
  <c r="BC181" i="56"/>
  <c r="F69" i="56"/>
  <c r="F166" i="56"/>
  <c r="CY13" i="56"/>
  <c r="BC190" i="56"/>
  <c r="S182" i="56"/>
  <c r="F331" i="56"/>
  <c r="F307" i="56"/>
  <c r="F283" i="56"/>
  <c r="F259" i="56"/>
  <c r="F235" i="56"/>
  <c r="F211" i="56"/>
  <c r="AW183" i="56"/>
  <c r="S174" i="56"/>
  <c r="BC174" i="56"/>
  <c r="BO181" i="56"/>
  <c r="BC173" i="56"/>
  <c r="AW163" i="56"/>
  <c r="F148" i="56"/>
  <c r="CM140" i="56"/>
  <c r="AW140" i="56"/>
  <c r="AE158" i="56"/>
  <c r="CG148" i="56"/>
  <c r="CS157" i="56"/>
  <c r="S152" i="56"/>
  <c r="CM166" i="56"/>
  <c r="BI161" i="56"/>
  <c r="CY156" i="56"/>
  <c r="S151" i="56"/>
  <c r="S148" i="56"/>
  <c r="BI144" i="56"/>
  <c r="CS165" i="56"/>
  <c r="CG163" i="56"/>
  <c r="BU161" i="56"/>
  <c r="AW155" i="56"/>
  <c r="AE153" i="56"/>
  <c r="BO142" i="56"/>
  <c r="CM169" i="56"/>
  <c r="CM157" i="56"/>
  <c r="CY140" i="56"/>
  <c r="CA139" i="56"/>
  <c r="AK130" i="56"/>
  <c r="BC109" i="56"/>
  <c r="BI115" i="56"/>
  <c r="S115" i="56"/>
  <c r="AK115" i="56"/>
  <c r="BI137" i="56"/>
  <c r="F132" i="56"/>
  <c r="BC114" i="56"/>
  <c r="S114" i="56"/>
  <c r="CG173" i="56"/>
  <c r="AK173" i="56"/>
  <c r="F329" i="56"/>
  <c r="F305" i="56"/>
  <c r="F281" i="56"/>
  <c r="F257" i="56"/>
  <c r="F233" i="56"/>
  <c r="F209" i="56"/>
  <c r="AQ191" i="56"/>
  <c r="AW181" i="56"/>
  <c r="AE182" i="56"/>
  <c r="F183" i="56"/>
  <c r="CY178" i="56"/>
  <c r="AE149" i="56"/>
  <c r="CA147" i="56"/>
  <c r="CM147" i="56"/>
  <c r="BU147" i="56"/>
  <c r="BU152" i="56"/>
  <c r="AE163" i="56"/>
  <c r="CG167" i="56"/>
  <c r="BI163" i="56"/>
  <c r="AK162" i="56"/>
  <c r="BO153" i="56"/>
  <c r="Y158" i="56"/>
  <c r="BO151" i="56"/>
  <c r="AK177" i="56"/>
  <c r="BU154" i="56"/>
  <c r="BU129" i="56"/>
  <c r="CM120" i="56"/>
  <c r="CG129" i="56"/>
  <c r="AW132" i="56"/>
  <c r="S129" i="56"/>
  <c r="BC119" i="56"/>
  <c r="BO120" i="56"/>
  <c r="AE109" i="56"/>
  <c r="CA109" i="56"/>
  <c r="CS138" i="56"/>
  <c r="CG136" i="56"/>
  <c r="BU134" i="56"/>
  <c r="CS121" i="56"/>
  <c r="CM119" i="56"/>
  <c r="CY114" i="56"/>
  <c r="CY18" i="56"/>
  <c r="CS170" i="56"/>
  <c r="CM175" i="56"/>
  <c r="CM170" i="56"/>
  <c r="CG181" i="56"/>
  <c r="F327" i="56"/>
  <c r="F303" i="56"/>
  <c r="F279" i="56"/>
  <c r="F255" i="56"/>
  <c r="F231" i="56"/>
  <c r="F207" i="56"/>
  <c r="AE189" i="56"/>
  <c r="BU191" i="56"/>
  <c r="BC186" i="56"/>
  <c r="AE180" i="56"/>
  <c r="S178" i="56"/>
  <c r="Y159" i="56"/>
  <c r="BI142" i="56"/>
  <c r="CG140" i="56"/>
  <c r="CS159" i="56"/>
  <c r="AW152" i="56"/>
  <c r="Y155" i="56"/>
  <c r="BC152" i="56"/>
  <c r="AW175" i="56"/>
  <c r="BC171" i="56"/>
  <c r="CM168" i="56"/>
  <c r="BO175" i="56"/>
  <c r="F325" i="56"/>
  <c r="F301" i="56"/>
  <c r="F277" i="56"/>
  <c r="F253" i="56"/>
  <c r="F229" i="56"/>
  <c r="F205" i="56"/>
  <c r="CA174" i="56"/>
  <c r="CS183" i="56"/>
  <c r="Y186" i="56"/>
  <c r="AE181" i="56"/>
  <c r="Y191" i="56"/>
  <c r="CA182" i="56"/>
  <c r="CS161" i="56"/>
  <c r="BI151" i="56"/>
  <c r="AK147" i="56"/>
  <c r="CA156" i="56"/>
  <c r="AW159" i="56"/>
  <c r="AK157" i="56"/>
  <c r="AK152" i="56"/>
  <c r="AQ156" i="56"/>
  <c r="CM176" i="56"/>
  <c r="AW167" i="56"/>
  <c r="AK165" i="56"/>
  <c r="F161" i="56"/>
  <c r="CY154" i="56"/>
  <c r="AQ149" i="56"/>
  <c r="Y146" i="56"/>
  <c r="AQ141" i="56"/>
  <c r="BC163" i="56"/>
  <c r="CS147" i="56"/>
  <c r="CA137" i="56"/>
  <c r="F109" i="56"/>
  <c r="CS150" i="56"/>
  <c r="Y125" i="56"/>
  <c r="AE115" i="56"/>
  <c r="CA115" i="56"/>
  <c r="CS115" i="56"/>
  <c r="BI127" i="56"/>
  <c r="S122" i="56"/>
  <c r="F114" i="56"/>
  <c r="AE114" i="56"/>
  <c r="CM25" i="56"/>
  <c r="Y170" i="56"/>
  <c r="CM191" i="56"/>
  <c r="AE170" i="56"/>
  <c r="F323" i="56"/>
  <c r="F299" i="56"/>
  <c r="F275" i="56"/>
  <c r="F251" i="56"/>
  <c r="F227" i="56"/>
  <c r="F203" i="56"/>
  <c r="CS190" i="56"/>
  <c r="BO182" i="56"/>
  <c r="S180" i="56"/>
  <c r="BI173" i="56"/>
  <c r="AW170" i="56"/>
  <c r="CY189" i="56"/>
  <c r="F178" i="56"/>
  <c r="CY175" i="56"/>
  <c r="AW142" i="56"/>
  <c r="BU151" i="56"/>
  <c r="BC147" i="56"/>
  <c r="CA161" i="56"/>
  <c r="BC148" i="56"/>
  <c r="CM161" i="56"/>
  <c r="BU158" i="56"/>
  <c r="AW147" i="56"/>
  <c r="AE166" i="56"/>
  <c r="S157" i="56"/>
  <c r="Y163" i="56"/>
  <c r="AK141" i="56"/>
  <c r="AE169" i="56"/>
  <c r="AE157" i="56"/>
  <c r="AE151" i="56"/>
  <c r="F139" i="56"/>
  <c r="AE139" i="56"/>
  <c r="AW139" i="56"/>
  <c r="CS130" i="56"/>
  <c r="Y119" i="56"/>
  <c r="Y109" i="56"/>
  <c r="AK138" i="56"/>
  <c r="F134" i="56"/>
  <c r="BC121" i="56"/>
  <c r="BI120" i="56"/>
  <c r="CY22" i="56"/>
  <c r="BU26" i="56"/>
  <c r="CG168" i="56"/>
  <c r="AK168" i="56"/>
  <c r="CG180" i="56"/>
  <c r="F321" i="56"/>
  <c r="F297" i="56"/>
  <c r="F273" i="56"/>
  <c r="F249" i="56"/>
  <c r="F225" i="56"/>
  <c r="F201" i="56"/>
  <c r="BU186" i="56"/>
  <c r="AW182" i="56"/>
  <c r="F191" i="56"/>
  <c r="CA190" i="56"/>
  <c r="CM149" i="56"/>
  <c r="BC161" i="56"/>
  <c r="CA158" i="56"/>
  <c r="AE142" i="56"/>
  <c r="S140" i="56"/>
  <c r="AK140" i="56"/>
  <c r="AK159" i="56"/>
  <c r="Y167" i="56"/>
  <c r="CA154" i="56"/>
  <c r="BI148" i="56"/>
  <c r="CG149" i="56"/>
  <c r="F147" i="56"/>
  <c r="S169" i="56"/>
  <c r="AW162" i="56"/>
  <c r="F142" i="56"/>
  <c r="CM164" i="56"/>
  <c r="BI159" i="56"/>
  <c r="BU146" i="56"/>
  <c r="AQ159" i="56"/>
  <c r="CA153" i="56"/>
  <c r="BI147" i="56"/>
  <c r="Y139" i="56"/>
  <c r="AW134" i="56"/>
  <c r="BC129" i="56"/>
  <c r="CA134" i="56"/>
  <c r="AQ122" i="56"/>
  <c r="AQ119" i="56"/>
  <c r="CM109" i="56"/>
  <c r="Y136" i="56"/>
  <c r="BC136" i="56"/>
  <c r="CY132" i="56"/>
  <c r="AK136" i="56"/>
  <c r="AW26" i="56"/>
  <c r="CY21" i="56"/>
  <c r="BC175" i="56"/>
  <c r="AK181" i="56"/>
  <c r="S183" i="56"/>
  <c r="BI170" i="56"/>
  <c r="F319" i="56"/>
  <c r="F295" i="56"/>
  <c r="F271" i="56"/>
  <c r="F247" i="56"/>
  <c r="F223" i="56"/>
  <c r="F199" i="56"/>
  <c r="AQ19" i="56"/>
  <c r="BC183" i="56"/>
  <c r="BI191" i="56"/>
  <c r="CY186" i="56"/>
  <c r="F317" i="56"/>
  <c r="F293" i="56"/>
  <c r="F269" i="56"/>
  <c r="F245" i="56"/>
  <c r="F221" i="56"/>
  <c r="F197" i="56"/>
  <c r="AK190" i="56"/>
  <c r="S175" i="56"/>
  <c r="AW174" i="56"/>
  <c r="F171" i="56"/>
  <c r="BI189" i="56"/>
  <c r="CS182" i="56"/>
  <c r="AK175" i="56"/>
  <c r="BO168" i="56"/>
  <c r="AQ189" i="56"/>
  <c r="CA170" i="56"/>
  <c r="BU178" i="56"/>
  <c r="CA142" i="56"/>
  <c r="S161" i="56"/>
  <c r="AQ151" i="56"/>
  <c r="BC151" i="56"/>
  <c r="CY147" i="56"/>
  <c r="CY163" i="56"/>
  <c r="F158" i="56"/>
  <c r="AW149" i="56"/>
  <c r="BU163" i="56"/>
  <c r="AK148" i="56"/>
  <c r="BI166" i="56"/>
  <c r="AE176" i="56"/>
  <c r="CA162" i="56"/>
  <c r="BC182" i="56"/>
  <c r="AK182" i="56"/>
  <c r="CG182" i="56"/>
  <c r="F339" i="56"/>
  <c r="F315" i="56"/>
  <c r="F291" i="56"/>
  <c r="F267" i="56"/>
  <c r="F243" i="56"/>
  <c r="F219" i="56"/>
  <c r="F195" i="56"/>
  <c r="F186" i="56"/>
  <c r="AE183" i="56"/>
  <c r="S170" i="56"/>
  <c r="S158" i="56"/>
  <c r="AQ142" i="56"/>
  <c r="AE140" i="56"/>
  <c r="CA140" i="56"/>
  <c r="CS140" i="56"/>
  <c r="CM158" i="56"/>
  <c r="BC149" i="56"/>
  <c r="Y142" i="56"/>
  <c r="Y148" i="56"/>
  <c r="CA166" i="56"/>
  <c r="S154" i="56"/>
  <c r="AK151" i="56"/>
  <c r="AE161" i="56"/>
  <c r="S153" i="56"/>
  <c r="CY161" i="56"/>
  <c r="BO152" i="56"/>
  <c r="BO173" i="56"/>
  <c r="F285" i="56"/>
  <c r="S156" i="56"/>
  <c r="CS169" i="56"/>
  <c r="CY158" i="56"/>
  <c r="CM154" i="56"/>
  <c r="BO147" i="56"/>
  <c r="CM159" i="56"/>
  <c r="F144" i="56"/>
  <c r="CY122" i="56"/>
  <c r="S137" i="56"/>
  <c r="BC143" i="56"/>
  <c r="CA135" i="56"/>
  <c r="F130" i="56"/>
  <c r="AW115" i="56"/>
  <c r="CG115" i="56"/>
  <c r="AK131" i="56"/>
  <c r="S119" i="56"/>
  <c r="CM90" i="56"/>
  <c r="BO107" i="56"/>
  <c r="AQ175" i="56"/>
  <c r="F265" i="56"/>
  <c r="CS168" i="56"/>
  <c r="BU149" i="56"/>
  <c r="BI158" i="56"/>
  <c r="AK169" i="56"/>
  <c r="AQ158" i="56"/>
  <c r="CG152" i="56"/>
  <c r="AE159" i="56"/>
  <c r="BU144" i="56"/>
  <c r="Y141" i="56"/>
  <c r="CG156" i="56"/>
  <c r="BU139" i="56"/>
  <c r="F129" i="56"/>
  <c r="CG109" i="56"/>
  <c r="BI114" i="56"/>
  <c r="CM130" i="56"/>
  <c r="BC134" i="56"/>
  <c r="CM129" i="56"/>
  <c r="BU90" i="56"/>
  <c r="S90" i="56"/>
  <c r="CM105" i="56"/>
  <c r="BC106" i="56"/>
  <c r="CM86" i="56"/>
  <c r="BO86" i="56"/>
  <c r="F263" i="56"/>
  <c r="CM189" i="56"/>
  <c r="BI149" i="56"/>
  <c r="CY149" i="56"/>
  <c r="AE154" i="56"/>
  <c r="CA169" i="56"/>
  <c r="CG158" i="56"/>
  <c r="AQ144" i="56"/>
  <c r="CS152" i="56"/>
  <c r="CG141" i="56"/>
  <c r="AK142" i="56"/>
  <c r="AE120" i="56"/>
  <c r="BI134" i="56"/>
  <c r="AW119" i="56"/>
  <c r="CA129" i="56"/>
  <c r="CS143" i="56"/>
  <c r="BI130" i="56"/>
  <c r="AQ115" i="56"/>
  <c r="BI129" i="56"/>
  <c r="BU114" i="56"/>
  <c r="CA103" i="56"/>
  <c r="CS117" i="56"/>
  <c r="AQ86" i="56"/>
  <c r="Y108" i="56"/>
  <c r="S173" i="56"/>
  <c r="F261" i="56"/>
  <c r="CG186" i="56"/>
  <c r="CG191" i="56"/>
  <c r="AK149" i="56"/>
  <c r="CG151" i="56"/>
  <c r="AW151" i="56"/>
  <c r="CY144" i="56"/>
  <c r="AE152" i="56"/>
  <c r="AQ147" i="56"/>
  <c r="AW144" i="56"/>
  <c r="CS149" i="56"/>
  <c r="CS134" i="56"/>
  <c r="S134" i="56"/>
  <c r="BI122" i="56"/>
  <c r="BO114" i="56"/>
  <c r="CM137" i="56"/>
  <c r="S135" i="56"/>
  <c r="AQ130" i="56"/>
  <c r="BU125" i="56"/>
  <c r="CS114" i="56"/>
  <c r="AE135" i="56"/>
  <c r="AQ129" i="56"/>
  <c r="AK106" i="56"/>
  <c r="CY106" i="56"/>
  <c r="F337" i="56"/>
  <c r="F241" i="56"/>
  <c r="BU171" i="56"/>
  <c r="AK161" i="56"/>
  <c r="CM156" i="56"/>
  <c r="CA159" i="56"/>
  <c r="F163" i="56"/>
  <c r="AW153" i="56"/>
  <c r="Y144" i="56"/>
  <c r="CA167" i="56"/>
  <c r="CG119" i="56"/>
  <c r="AK109" i="56"/>
  <c r="CY137" i="56"/>
  <c r="CG134" i="56"/>
  <c r="Y129" i="56"/>
  <c r="CA90" i="56"/>
  <c r="CY102" i="56"/>
  <c r="BI175" i="56"/>
  <c r="AQ168" i="56"/>
  <c r="F335" i="56"/>
  <c r="F239" i="56"/>
  <c r="BU189" i="56"/>
  <c r="S149" i="56"/>
  <c r="S159" i="56"/>
  <c r="F149" i="56"/>
  <c r="CM148" i="56"/>
  <c r="CY166" i="56"/>
  <c r="S162" i="56"/>
  <c r="CS151" i="56"/>
  <c r="CY159" i="56"/>
  <c r="Y156" i="56"/>
  <c r="AQ139" i="56"/>
  <c r="S109" i="56"/>
  <c r="BI132" i="56"/>
  <c r="CM115" i="56"/>
  <c r="AK143" i="56"/>
  <c r="Y114" i="56"/>
  <c r="CA114" i="56"/>
  <c r="BI90" i="56"/>
  <c r="BI123" i="56"/>
  <c r="AK117" i="56"/>
  <c r="F333" i="56"/>
  <c r="F237" i="56"/>
  <c r="BO183" i="56"/>
  <c r="AQ178" i="56"/>
  <c r="S147" i="56"/>
  <c r="CG159" i="56"/>
  <c r="CS148" i="56"/>
  <c r="CY151" i="56"/>
  <c r="AE156" i="56"/>
  <c r="BU156" i="56"/>
  <c r="AQ166" i="56"/>
  <c r="CG146" i="56"/>
  <c r="Y149" i="56"/>
  <c r="CY139" i="56"/>
  <c r="AK134" i="56"/>
  <c r="BC122" i="56"/>
  <c r="BU109" i="56"/>
  <c r="BC115" i="56"/>
  <c r="Y134" i="56"/>
  <c r="AQ114" i="56"/>
  <c r="CS106" i="56"/>
  <c r="AK105" i="56"/>
  <c r="BO20" i="56"/>
  <c r="F313" i="56"/>
  <c r="F217" i="56"/>
  <c r="CY142" i="56"/>
  <c r="AW161" i="56"/>
  <c r="S166" i="56"/>
  <c r="AE147" i="56"/>
  <c r="BI156" i="56"/>
  <c r="F156" i="56"/>
  <c r="BC140" i="56"/>
  <c r="CS158" i="56"/>
  <c r="CG130" i="56"/>
  <c r="AE130" i="56"/>
  <c r="CS109" i="56"/>
  <c r="AE137" i="56"/>
  <c r="BO122" i="56"/>
  <c r="AW121" i="56"/>
  <c r="AQ137" i="56"/>
  <c r="BU137" i="56"/>
  <c r="CA120" i="56"/>
  <c r="S189" i="56"/>
  <c r="AQ186" i="56"/>
  <c r="F311" i="56"/>
  <c r="F215" i="56"/>
  <c r="BC162" i="56"/>
  <c r="CG147" i="56"/>
  <c r="AQ154" i="56"/>
  <c r="CS141" i="56"/>
  <c r="BU166" i="56"/>
  <c r="CG139" i="56"/>
  <c r="BU130" i="56"/>
  <c r="AW120" i="56"/>
  <c r="Y120" i="56"/>
  <c r="AK150" i="56"/>
  <c r="AQ132" i="56"/>
  <c r="CS136" i="56"/>
  <c r="CG114" i="56"/>
  <c r="CY130" i="56"/>
  <c r="AQ170" i="56"/>
  <c r="F309" i="56"/>
  <c r="F213" i="56"/>
  <c r="S181" i="56"/>
  <c r="CA183" i="56"/>
  <c r="CS173" i="56"/>
  <c r="CM152" i="56"/>
  <c r="CM142" i="56"/>
  <c r="BO140" i="56"/>
  <c r="CG153" i="56"/>
  <c r="CS142" i="56"/>
  <c r="BO149" i="56"/>
  <c r="BI154" i="56"/>
  <c r="CS177" i="56"/>
  <c r="CY141" i="56"/>
  <c r="CM139" i="56"/>
  <c r="BC130" i="56"/>
  <c r="CS129" i="56"/>
  <c r="CY120" i="56"/>
  <c r="BU132" i="56"/>
  <c r="AW179" i="56"/>
  <c r="F289" i="56"/>
  <c r="F193" i="56"/>
  <c r="AW158" i="56"/>
  <c r="Y140" i="56"/>
  <c r="AQ163" i="56"/>
  <c r="CM27" i="56"/>
  <c r="F287" i="56"/>
  <c r="CY191" i="56"/>
  <c r="CA173" i="56"/>
  <c r="AE173" i="56"/>
  <c r="S139" i="56"/>
  <c r="F120" i="56"/>
  <c r="AE104" i="56"/>
  <c r="AE99" i="56"/>
  <c r="AE86" i="56"/>
  <c r="CM103" i="56"/>
  <c r="F99" i="56"/>
  <c r="Y93" i="56"/>
  <c r="S105" i="56"/>
  <c r="AK102" i="56"/>
  <c r="BC93" i="56"/>
  <c r="CA106" i="56"/>
  <c r="BO99" i="56"/>
  <c r="AW90" i="56"/>
  <c r="CA77" i="56"/>
  <c r="F77" i="56"/>
  <c r="CA96" i="56"/>
  <c r="CY90" i="56"/>
  <c r="BC87" i="56"/>
  <c r="AW87" i="56"/>
  <c r="AW123" i="56"/>
  <c r="CM104" i="56"/>
  <c r="CS100" i="56"/>
  <c r="BU102" i="56"/>
  <c r="Y83" i="56"/>
  <c r="BI84" i="56"/>
  <c r="S88" i="56"/>
  <c r="AW82" i="56"/>
  <c r="AE82" i="56"/>
  <c r="CA91" i="56"/>
  <c r="AQ82" i="56"/>
  <c r="AE164" i="56"/>
  <c r="BO119" i="56"/>
  <c r="S103" i="56"/>
  <c r="BC90" i="56"/>
  <c r="CG106" i="56"/>
  <c r="S102" i="56"/>
  <c r="CG90" i="56"/>
  <c r="CS105" i="56"/>
  <c r="AQ95" i="56"/>
  <c r="CY77" i="56"/>
  <c r="AQ117" i="56"/>
  <c r="Y97" i="56"/>
  <c r="CS97" i="56"/>
  <c r="CY100" i="56"/>
  <c r="CM93" i="56"/>
  <c r="AK90" i="56"/>
  <c r="CS84" i="56"/>
  <c r="BC81" i="56"/>
  <c r="BC92" i="56"/>
  <c r="BC158" i="56"/>
  <c r="S130" i="56"/>
  <c r="BC131" i="56"/>
  <c r="AW107" i="56"/>
  <c r="AQ96" i="56"/>
  <c r="BC86" i="56"/>
  <c r="BI86" i="56"/>
  <c r="CG100" i="56"/>
  <c r="BC123" i="56"/>
  <c r="AW108" i="56"/>
  <c r="S77" i="56"/>
  <c r="AQ77" i="56"/>
  <c r="BI105" i="56"/>
  <c r="BI97" i="56"/>
  <c r="AQ90" i="56"/>
  <c r="AQ110" i="56"/>
  <c r="Y107" i="56"/>
  <c r="AE100" i="56"/>
  <c r="S93" i="56"/>
  <c r="AK93" i="56"/>
  <c r="AW80" i="56"/>
  <c r="CS91" i="56"/>
  <c r="AK94" i="56"/>
  <c r="BI78" i="56"/>
  <c r="CY80" i="56"/>
  <c r="CS131" i="56"/>
  <c r="CM95" i="56"/>
  <c r="AK99" i="56"/>
  <c r="BU99" i="56"/>
  <c r="Y90" i="56"/>
  <c r="CG104" i="56"/>
  <c r="Y95" i="56"/>
  <c r="AE117" i="56"/>
  <c r="AE103" i="56"/>
  <c r="CG96" i="56"/>
  <c r="AE77" i="56"/>
  <c r="CG103" i="56"/>
  <c r="AQ105" i="56"/>
  <c r="AW102" i="56"/>
  <c r="BI87" i="56"/>
  <c r="CA118" i="56"/>
  <c r="S104" i="56"/>
  <c r="CG99" i="56"/>
  <c r="AE102" i="56"/>
  <c r="CM82" i="56"/>
  <c r="Y91" i="56"/>
  <c r="S83" i="56"/>
  <c r="CM80" i="56"/>
  <c r="AE84" i="56"/>
  <c r="S91" i="56"/>
  <c r="AK158" i="56"/>
  <c r="CY129" i="56"/>
  <c r="CY118" i="56"/>
  <c r="BO95" i="56"/>
  <c r="CG108" i="56"/>
  <c r="AK100" i="56"/>
  <c r="CY95" i="56"/>
  <c r="BI77" i="56"/>
  <c r="CA108" i="56"/>
  <c r="F106" i="56"/>
  <c r="AW96" i="56"/>
  <c r="Y86" i="56"/>
  <c r="CM108" i="56"/>
  <c r="CM106" i="56"/>
  <c r="BI100" i="56"/>
  <c r="Y82" i="56"/>
  <c r="BC83" i="56"/>
  <c r="F83" i="56"/>
  <c r="F78" i="56"/>
  <c r="CS78" i="56"/>
  <c r="AQ161" i="56"/>
  <c r="AK129" i="56"/>
  <c r="CY119" i="56"/>
  <c r="AK121" i="56"/>
  <c r="BC126" i="56"/>
  <c r="CM114" i="56"/>
  <c r="F90" i="56"/>
  <c r="S106" i="56"/>
  <c r="BO106" i="56"/>
  <c r="BI107" i="56"/>
  <c r="CS118" i="56"/>
  <c r="CY107" i="56"/>
  <c r="CG77" i="56"/>
  <c r="Y77" i="56"/>
  <c r="AW103" i="56"/>
  <c r="F112" i="56"/>
  <c r="CG97" i="56"/>
  <c r="S87" i="56"/>
  <c r="CA93" i="56"/>
  <c r="CS93" i="56"/>
  <c r="CG82" i="56"/>
  <c r="AK91" i="56"/>
  <c r="CS83" i="56"/>
  <c r="CG92" i="56"/>
  <c r="BI88" i="56"/>
  <c r="CS153" i="56"/>
  <c r="BU148" i="56"/>
  <c r="CS99" i="56"/>
  <c r="AW106" i="56"/>
  <c r="BU103" i="56"/>
  <c r="F95" i="56"/>
  <c r="BC95" i="56"/>
  <c r="BC77" i="56"/>
  <c r="CA105" i="56"/>
  <c r="F103" i="56"/>
  <c r="AE96" i="56"/>
  <c r="BC100" i="56"/>
  <c r="AK87" i="56"/>
  <c r="S100" i="56"/>
  <c r="BI93" i="56"/>
  <c r="F93" i="56"/>
  <c r="BU84" i="56"/>
  <c r="CA82" i="56"/>
  <c r="BI83" i="56"/>
  <c r="AE80" i="56"/>
  <c r="CA152" i="56"/>
  <c r="AK120" i="56"/>
  <c r="BI135" i="56"/>
  <c r="AE105" i="56"/>
  <c r="AQ118" i="56"/>
  <c r="BC105" i="56"/>
  <c r="BU86" i="56"/>
  <c r="CG105" i="56"/>
  <c r="BI102" i="56"/>
  <c r="AW99" i="56"/>
  <c r="BC104" i="56"/>
  <c r="CG95" i="56"/>
  <c r="CY93" i="56"/>
  <c r="S108" i="56"/>
  <c r="AQ99" i="56"/>
  <c r="AW118" i="56"/>
  <c r="BI110" i="56"/>
  <c r="BU117" i="56"/>
  <c r="CM102" i="56"/>
  <c r="BO80" i="56"/>
  <c r="Y147" i="56"/>
  <c r="BI109" i="56"/>
  <c r="AE90" i="56"/>
  <c r="CM100" i="56"/>
  <c r="AW86" i="56"/>
  <c r="CA107" i="56"/>
  <c r="AK103" i="56"/>
  <c r="AK118" i="56"/>
  <c r="AQ107" i="56"/>
  <c r="S99" i="56"/>
  <c r="AK104" i="56"/>
  <c r="F87" i="56"/>
  <c r="CA87" i="56"/>
  <c r="AE108" i="56"/>
  <c r="BU82" i="56"/>
  <c r="CY92" i="56"/>
  <c r="AE83" i="56"/>
  <c r="CA78" i="56"/>
  <c r="F146" i="56"/>
  <c r="CM135" i="56"/>
  <c r="Y130" i="56"/>
  <c r="CY104" i="56"/>
  <c r="BC99" i="56"/>
  <c r="BC108" i="56"/>
  <c r="BU95" i="56"/>
  <c r="BI104" i="56"/>
  <c r="AQ93" i="56"/>
  <c r="AW77" i="56"/>
  <c r="BU107" i="56"/>
  <c r="S96" i="56"/>
  <c r="BC96" i="56"/>
  <c r="CS87" i="56"/>
  <c r="AW111" i="56"/>
  <c r="AE97" i="56"/>
  <c r="F102" i="56"/>
  <c r="CA100" i="56"/>
  <c r="AE93" i="56"/>
  <c r="AW93" i="56"/>
  <c r="BU93" i="56"/>
  <c r="BI91" i="56"/>
  <c r="Y115" i="56"/>
  <c r="AQ102" i="56"/>
  <c r="F86" i="56"/>
  <c r="CG93" i="56"/>
  <c r="CS102" i="56"/>
  <c r="F107" i="56"/>
  <c r="CS77" i="56"/>
  <c r="CM77" i="56"/>
  <c r="F105" i="56"/>
  <c r="CM96" i="56"/>
  <c r="CY117" i="56"/>
  <c r="BI106" i="56"/>
  <c r="AK97" i="56"/>
  <c r="CG107" i="56"/>
  <c r="CY96" i="56"/>
  <c r="AQ100" i="56"/>
  <c r="BC141" i="56"/>
  <c r="BC110" i="56"/>
  <c r="BO104" i="56"/>
  <c r="CY86" i="56"/>
  <c r="S107" i="56"/>
  <c r="F104" i="56"/>
  <c r="BO100" i="56"/>
  <c r="CA102" i="56"/>
  <c r="AE106" i="56"/>
  <c r="Y104" i="56"/>
  <c r="BC102" i="56"/>
  <c r="AW95" i="56"/>
  <c r="CM117" i="56"/>
  <c r="CY103" i="56"/>
  <c r="F100" i="56"/>
  <c r="AK77" i="56"/>
  <c r="BO77" i="56"/>
  <c r="CA95" i="56"/>
  <c r="AQ106" i="56"/>
  <c r="BO103" i="56"/>
  <c r="BO82" i="56"/>
  <c r="CY88" i="56"/>
  <c r="AE27" i="56"/>
  <c r="AW27" i="56"/>
  <c r="AQ84" i="56"/>
  <c r="AQ88" i="56"/>
  <c r="BC32" i="56"/>
  <c r="S33" i="56"/>
  <c r="AK33" i="56"/>
  <c r="BO27" i="56"/>
  <c r="AE78" i="56"/>
  <c r="CY27" i="56"/>
  <c r="AQ83" i="56"/>
  <c r="BC27" i="56"/>
  <c r="Y27" i="56"/>
  <c r="CG27" i="56"/>
  <c r="CG91" i="56"/>
  <c r="AQ92" i="56"/>
  <c r="F82" i="56"/>
  <c r="BU87" i="56"/>
  <c r="S84" i="56"/>
  <c r="CA88" i="56"/>
  <c r="CS94" i="56"/>
  <c r="BI82" i="56"/>
  <c r="CS82" i="56"/>
  <c r="CY31" i="56"/>
  <c r="BU33" i="56"/>
  <c r="CG83" i="56"/>
  <c r="Y92" i="56"/>
  <c r="CS90" i="56"/>
  <c r="AE98" i="56"/>
  <c r="CY110" i="56"/>
  <c r="AQ27" i="56"/>
  <c r="BC25" i="56"/>
  <c r="BO25" i="56"/>
  <c r="AE26" i="56"/>
  <c r="BI25" i="56"/>
  <c r="CA21" i="56"/>
  <c r="BI18" i="56"/>
  <c r="CA17" i="56"/>
  <c r="Y21" i="56"/>
  <c r="Y15" i="56"/>
  <c r="AK14" i="56"/>
  <c r="CG14" i="56"/>
  <c r="BI10" i="56"/>
  <c r="AQ8" i="56"/>
  <c r="AQ6" i="56"/>
  <c r="AQ4" i="56"/>
  <c r="BI5" i="56"/>
  <c r="BI27" i="56"/>
  <c r="CY25" i="56"/>
  <c r="BO28" i="56"/>
  <c r="BU25" i="56"/>
  <c r="CM24" i="56"/>
  <c r="CA26" i="56"/>
  <c r="CG23" i="56"/>
  <c r="BC21" i="56"/>
  <c r="AW20" i="56"/>
  <c r="CG18" i="56"/>
  <c r="BO16" i="56"/>
  <c r="AQ16" i="56"/>
  <c r="BI20" i="56"/>
  <c r="AQ20" i="56"/>
  <c r="AK15" i="56"/>
  <c r="AE12" i="56"/>
  <c r="CA12" i="56"/>
  <c r="BC12" i="56"/>
  <c r="AE11" i="56"/>
  <c r="CA11" i="56"/>
  <c r="BC11" i="56"/>
  <c r="Y10" i="56"/>
  <c r="Y9" i="56"/>
  <c r="Y7" i="56"/>
  <c r="Y5" i="56"/>
  <c r="BI4" i="56"/>
  <c r="BI33" i="56"/>
  <c r="Y26" i="56"/>
  <c r="BC24" i="56"/>
  <c r="Y24" i="56"/>
  <c r="AQ24" i="56"/>
  <c r="CS26" i="56"/>
  <c r="BI23" i="56"/>
  <c r="AK20" i="56"/>
  <c r="CY23" i="56"/>
  <c r="BO19" i="56"/>
  <c r="AW18" i="56"/>
  <c r="CS16" i="56"/>
  <c r="CY16" i="56"/>
  <c r="AW19" i="56"/>
  <c r="CG19" i="56"/>
  <c r="CS17" i="56"/>
  <c r="AW15" i="56"/>
  <c r="Y20" i="56"/>
  <c r="CY14" i="56"/>
  <c r="S14" i="56"/>
  <c r="BI21" i="56"/>
  <c r="Y13" i="56"/>
  <c r="CM10" i="56"/>
  <c r="BO10" i="56"/>
  <c r="BU10" i="56"/>
  <c r="S9" i="56"/>
  <c r="BO9" i="56"/>
  <c r="BU9" i="56"/>
  <c r="CS8" i="56"/>
  <c r="S7" i="56"/>
  <c r="BO7" i="56"/>
  <c r="BU7" i="56"/>
  <c r="CS6" i="56"/>
  <c r="S5" i="56"/>
  <c r="BO5" i="56"/>
  <c r="BU5" i="56"/>
  <c r="CS4" i="56"/>
  <c r="AW16" i="56"/>
  <c r="Y17" i="56"/>
  <c r="BC26" i="56"/>
  <c r="AW23" i="56"/>
  <c r="S24" i="56"/>
  <c r="CM17" i="56"/>
  <c r="CM20" i="56"/>
  <c r="CY24" i="56"/>
  <c r="AW22" i="56"/>
  <c r="AK19" i="56"/>
  <c r="AE18" i="56"/>
  <c r="AQ17" i="56"/>
  <c r="AW17" i="56"/>
  <c r="BI17" i="56"/>
  <c r="CM21" i="56"/>
  <c r="AQ14" i="56"/>
  <c r="CS14" i="56"/>
  <c r="CM13" i="56"/>
  <c r="BO13" i="56"/>
  <c r="BU13" i="56"/>
  <c r="CM8" i="56"/>
  <c r="AW8" i="56"/>
  <c r="CY8" i="56"/>
  <c r="CM6" i="56"/>
  <c r="AW6" i="56"/>
  <c r="CY6" i="56"/>
  <c r="CM4" i="56"/>
  <c r="AW4" i="56"/>
  <c r="CY4" i="56"/>
  <c r="BC17" i="56"/>
  <c r="AW30" i="56"/>
  <c r="CY26" i="56"/>
  <c r="CG28" i="56"/>
  <c r="BU23" i="56"/>
  <c r="AE20" i="56"/>
  <c r="AE22" i="56"/>
  <c r="BC19" i="56"/>
  <c r="CY17" i="56"/>
  <c r="BI16" i="56"/>
  <c r="S23" i="56"/>
  <c r="Y12" i="56"/>
  <c r="Y11" i="56"/>
  <c r="BC8" i="56"/>
  <c r="BC6" i="56"/>
  <c r="BC4" i="56"/>
  <c r="AK16" i="56"/>
  <c r="S16" i="56"/>
  <c r="BO32" i="56"/>
  <c r="BU27" i="56"/>
  <c r="AK26" i="56"/>
  <c r="CY28" i="56"/>
  <c r="BO24" i="56"/>
  <c r="CG26" i="56"/>
  <c r="CG24" i="56"/>
  <c r="BU19" i="56"/>
  <c r="Y22" i="56"/>
  <c r="BI19" i="56"/>
  <c r="BC16" i="56"/>
  <c r="BO17" i="56"/>
  <c r="AQ15" i="56"/>
  <c r="AE14" i="56"/>
  <c r="CA14" i="56"/>
  <c r="BC14" i="56"/>
  <c r="CM15" i="56"/>
  <c r="CM12" i="56"/>
  <c r="BO12" i="56"/>
  <c r="BU12" i="56"/>
  <c r="CM11" i="56"/>
  <c r="BO11" i="56"/>
  <c r="BU11" i="56"/>
  <c r="AK10" i="56"/>
  <c r="CG10" i="56"/>
  <c r="AE9" i="56"/>
  <c r="CA9" i="56"/>
  <c r="AK9" i="56"/>
  <c r="CG9" i="56"/>
  <c r="AE7" i="56"/>
  <c r="CA7" i="56"/>
  <c r="AK7" i="56"/>
  <c r="CG7" i="56"/>
  <c r="AE5" i="56"/>
  <c r="CA5" i="56"/>
  <c r="AK5" i="56"/>
  <c r="CG5" i="56"/>
  <c r="CA27" i="56"/>
  <c r="CS27" i="56"/>
  <c r="CG30" i="56"/>
  <c r="BI26" i="56"/>
  <c r="BI28" i="56"/>
  <c r="S25" i="56"/>
  <c r="BI24" i="56"/>
  <c r="CS25" i="56"/>
  <c r="CA25" i="56"/>
  <c r="CS24" i="56"/>
  <c r="Y19" i="56"/>
  <c r="AW24" i="56"/>
  <c r="CG22" i="56"/>
  <c r="AE19" i="56"/>
  <c r="BC18" i="56"/>
  <c r="CG15" i="56"/>
  <c r="AE16" i="56"/>
  <c r="BC29" i="56"/>
  <c r="BC20" i="56"/>
  <c r="AK13" i="56"/>
  <c r="CG13" i="56"/>
  <c r="AQ9" i="56"/>
  <c r="AQ7" i="56"/>
  <c r="AQ5" i="56"/>
  <c r="CS15" i="56"/>
  <c r="AE34" i="56"/>
  <c r="BO26" i="56"/>
  <c r="BU24" i="56"/>
  <c r="AK24" i="56"/>
  <c r="AE23" i="56"/>
  <c r="AE24" i="56"/>
  <c r="CA23" i="56"/>
  <c r="AK22" i="56"/>
  <c r="AK23" i="56"/>
  <c r="CM19" i="56"/>
  <c r="CM18" i="56"/>
  <c r="CG16" i="56"/>
  <c r="CM16" i="56"/>
  <c r="BO15" i="56"/>
  <c r="AE21" i="56"/>
  <c r="AW10" i="56"/>
  <c r="S10" i="56"/>
  <c r="Y8" i="56"/>
  <c r="Y6" i="56"/>
  <c r="Y4" i="56"/>
  <c r="BU15" i="56"/>
  <c r="CA31" i="56"/>
  <c r="BI30" i="56"/>
  <c r="BU30" i="56"/>
  <c r="S26" i="56"/>
  <c r="CM23" i="56"/>
  <c r="CA24" i="56"/>
  <c r="CS23" i="56"/>
  <c r="BI22" i="56"/>
  <c r="S20" i="56"/>
  <c r="CS22" i="56"/>
  <c r="BU21" i="56"/>
  <c r="S19" i="56"/>
  <c r="AE17" i="56"/>
  <c r="AK17" i="56"/>
  <c r="S15" i="56"/>
  <c r="CY15" i="56"/>
  <c r="Y14" i="56"/>
  <c r="S13" i="56"/>
  <c r="AK12" i="56"/>
  <c r="CG12" i="56"/>
  <c r="AK11" i="56"/>
  <c r="CG11" i="56"/>
  <c r="CS10" i="56"/>
  <c r="CS9" i="56"/>
  <c r="S8" i="56"/>
  <c r="BO8" i="56"/>
  <c r="BU8" i="56"/>
  <c r="CS7" i="56"/>
  <c r="S6" i="56"/>
  <c r="BO6" i="56"/>
  <c r="BU6" i="56"/>
  <c r="CS5" i="56"/>
  <c r="S4" i="56"/>
  <c r="BO4" i="56"/>
  <c r="BU4" i="56"/>
  <c r="BI9" i="56"/>
  <c r="BI14" i="56"/>
  <c r="BI13" i="56"/>
  <c r="AW14" i="56"/>
  <c r="CG31" i="56"/>
  <c r="AW25" i="56"/>
  <c r="BO23" i="56"/>
  <c r="CM26" i="56"/>
  <c r="Y25" i="56"/>
  <c r="CG25" i="56"/>
  <c r="AQ22" i="56"/>
  <c r="S22" i="56"/>
  <c r="CS19" i="56"/>
  <c r="CA19" i="56"/>
  <c r="Y18" i="56"/>
  <c r="Y16" i="56"/>
  <c r="BC15" i="56"/>
  <c r="CM14" i="56"/>
  <c r="BO14" i="56"/>
  <c r="BU14" i="56"/>
  <c r="CS13" i="56"/>
  <c r="CM9" i="56"/>
  <c r="AW9" i="56"/>
  <c r="CY9" i="56"/>
  <c r="CM7" i="56"/>
  <c r="AW7" i="56"/>
  <c r="CY7" i="56"/>
  <c r="CM5" i="56"/>
  <c r="AW5" i="56"/>
  <c r="CY5" i="56"/>
  <c r="BI8" i="56"/>
  <c r="BI12" i="56"/>
  <c r="S31" i="56"/>
  <c r="AW31" i="56"/>
  <c r="S30" i="56"/>
  <c r="CA28" i="56"/>
  <c r="Y23" i="56"/>
  <c r="CA29" i="56"/>
  <c r="BU20" i="56"/>
  <c r="CY20" i="56"/>
  <c r="BU18" i="56"/>
  <c r="BU16" i="56"/>
  <c r="CG20" i="56"/>
  <c r="S12" i="56"/>
  <c r="S11" i="56"/>
  <c r="AE10" i="56"/>
  <c r="CA10" i="56"/>
  <c r="BC10" i="56"/>
  <c r="BC9" i="56"/>
  <c r="BC7" i="56"/>
  <c r="BC5" i="56"/>
  <c r="BI7" i="56"/>
  <c r="CG17" i="56"/>
  <c r="CS30" i="56"/>
  <c r="AQ25" i="56"/>
  <c r="S21" i="56"/>
  <c r="AQ23" i="56"/>
  <c r="CA20" i="56"/>
  <c r="S17" i="56"/>
  <c r="AW21" i="56"/>
  <c r="CS20" i="56"/>
  <c r="CA15" i="56"/>
  <c r="BI15" i="56"/>
  <c r="AW12" i="56"/>
  <c r="AE13" i="56"/>
  <c r="CA13" i="56"/>
  <c r="BC13" i="56"/>
  <c r="AE15" i="56"/>
  <c r="CS12" i="56"/>
  <c r="CS11" i="56"/>
  <c r="AE8" i="56"/>
  <c r="CA8" i="56"/>
  <c r="AK8" i="56"/>
  <c r="CG8" i="56"/>
  <c r="AE6" i="56"/>
  <c r="CA6" i="56"/>
  <c r="AK6" i="56"/>
  <c r="CG6" i="56"/>
  <c r="AE4" i="56"/>
  <c r="CA4" i="56"/>
  <c r="AK4" i="56"/>
  <c r="CG4" i="56"/>
  <c r="BI6" i="56"/>
  <c r="D61" i="56"/>
  <c r="B40" i="56"/>
  <c r="C70" i="56"/>
  <c r="C67" i="56"/>
  <c r="F39" i="56"/>
  <c r="B76" i="56"/>
  <c r="C57" i="56"/>
  <c r="C60" i="56"/>
  <c r="E43" i="56"/>
  <c r="D56" i="56"/>
  <c r="B42" i="56"/>
  <c r="D46" i="56"/>
  <c r="D41" i="56"/>
  <c r="AI41" i="56" s="1"/>
  <c r="D47" i="56"/>
  <c r="C55" i="56"/>
  <c r="B43" i="56"/>
  <c r="E47" i="56"/>
  <c r="C42" i="56"/>
  <c r="C48" i="56"/>
  <c r="C72" i="56"/>
  <c r="F55" i="56"/>
  <c r="B41" i="56"/>
  <c r="B67" i="56"/>
  <c r="F44" i="56"/>
  <c r="F70" i="56"/>
  <c r="C50" i="56"/>
  <c r="B64" i="56"/>
  <c r="B57" i="56"/>
  <c r="C39" i="56"/>
  <c r="BF38" i="56" s="1"/>
  <c r="C53" i="56"/>
  <c r="F43" i="56"/>
  <c r="E46" i="56"/>
  <c r="D50" i="56"/>
  <c r="BY50" i="56" s="1"/>
  <c r="F61" i="56"/>
  <c r="E39" i="56"/>
  <c r="C75" i="56"/>
  <c r="B69" i="56"/>
  <c r="D72" i="56"/>
  <c r="C65" i="56"/>
  <c r="D60" i="56"/>
  <c r="C61" i="56"/>
  <c r="E40" i="56"/>
  <c r="D45" i="56"/>
  <c r="C63" i="56"/>
  <c r="D59" i="56"/>
  <c r="D39" i="56"/>
  <c r="CE37" i="56" s="1"/>
  <c r="C62" i="56"/>
  <c r="B45" i="56"/>
  <c r="F63" i="56"/>
  <c r="B53" i="56"/>
  <c r="C56" i="56"/>
  <c r="E48" i="56"/>
  <c r="F71" i="56"/>
  <c r="Y15" i="57"/>
  <c r="Z15" i="57" s="1"/>
  <c r="C54" i="56"/>
  <c r="D62" i="56"/>
  <c r="F45" i="56"/>
  <c r="F65" i="56"/>
  <c r="F76" i="56"/>
  <c r="C73" i="56"/>
  <c r="B72" i="56"/>
  <c r="D64" i="56"/>
  <c r="CE63" i="56" s="1"/>
  <c r="F47" i="56"/>
  <c r="CA46" i="56" s="1"/>
  <c r="AU69" i="56"/>
  <c r="BM70" i="56"/>
  <c r="AU71" i="56"/>
  <c r="BG73" i="56"/>
  <c r="BG76" i="56"/>
  <c r="CQ76" i="56"/>
  <c r="AO78" i="56"/>
  <c r="V21" i="57"/>
  <c r="AC67" i="56"/>
  <c r="AO68" i="56"/>
  <c r="Q69" i="56"/>
  <c r="BA69" i="56"/>
  <c r="CE69" i="56"/>
  <c r="AI70" i="56"/>
  <c r="BA71" i="56"/>
  <c r="BA75" i="56"/>
  <c r="CK75" i="56"/>
  <c r="W76" i="56"/>
  <c r="BS78" i="56"/>
  <c r="Q79" i="56"/>
  <c r="BG67" i="56"/>
  <c r="CE67" i="56"/>
  <c r="CE68" i="56"/>
  <c r="CQ70" i="56"/>
  <c r="BS72" i="56"/>
  <c r="BY73" i="56"/>
  <c r="CW76" i="56"/>
  <c r="AU68" i="56"/>
  <c r="AO70" i="56"/>
  <c r="BG75" i="56"/>
  <c r="W78" i="56"/>
  <c r="BA78" i="56"/>
  <c r="V24" i="57"/>
  <c r="V17" i="57"/>
  <c r="BM67" i="56"/>
  <c r="CK67" i="56"/>
  <c r="BY70" i="56"/>
  <c r="BA77" i="56"/>
  <c r="CQ68" i="56"/>
  <c r="CQ69" i="56"/>
  <c r="AU70" i="56"/>
  <c r="CQ71" i="56"/>
  <c r="W75" i="56"/>
  <c r="CE78" i="56"/>
  <c r="Q67" i="56"/>
  <c r="AO67" i="56"/>
  <c r="W68" i="56"/>
  <c r="AI69" i="56"/>
  <c r="W70" i="56"/>
  <c r="BA70" i="56"/>
  <c r="AO76" i="56"/>
  <c r="BY76" i="56"/>
  <c r="BG78" i="56"/>
  <c r="BA67" i="56"/>
  <c r="AC71" i="56"/>
  <c r="AI76" i="56"/>
  <c r="Q80" i="56"/>
  <c r="Q81" i="56"/>
  <c r="CE81" i="56"/>
  <c r="CK69" i="56"/>
  <c r="BG70" i="56"/>
  <c r="BG79" i="56"/>
  <c r="BY79" i="56"/>
  <c r="CQ79" i="56"/>
  <c r="BG80" i="56"/>
  <c r="CK80" i="56"/>
  <c r="BM81" i="56"/>
  <c r="W84" i="56"/>
  <c r="BG85" i="56"/>
  <c r="BY85" i="56"/>
  <c r="CQ85" i="56"/>
  <c r="AO86" i="56"/>
  <c r="D87" i="56"/>
  <c r="BG88" i="56"/>
  <c r="W90" i="56"/>
  <c r="AC91" i="56"/>
  <c r="CQ91" i="56"/>
  <c r="W92" i="56"/>
  <c r="BY92" i="56"/>
  <c r="CW92" i="56"/>
  <c r="BG96" i="56"/>
  <c r="BA98" i="56"/>
  <c r="BS67" i="56"/>
  <c r="AO71" i="56"/>
  <c r="CW73" i="56"/>
  <c r="BS75" i="56"/>
  <c r="BA76" i="56"/>
  <c r="BY78" i="56"/>
  <c r="W80" i="56"/>
  <c r="CW84" i="56"/>
  <c r="BA89" i="56"/>
  <c r="BS89" i="56"/>
  <c r="CK89" i="56"/>
  <c r="BA92" i="56"/>
  <c r="CQ94" i="56"/>
  <c r="AI97" i="56"/>
  <c r="CW69" i="56"/>
  <c r="D78" i="56"/>
  <c r="AO79" i="56"/>
  <c r="CK81" i="56"/>
  <c r="W82" i="56"/>
  <c r="CK83" i="56"/>
  <c r="AC84" i="56"/>
  <c r="W85" i="56"/>
  <c r="AO85" i="56"/>
  <c r="Q87" i="56"/>
  <c r="AI88" i="56"/>
  <c r="CE90" i="56"/>
  <c r="AI91" i="56"/>
  <c r="AI68" i="56"/>
  <c r="CW71" i="56"/>
  <c r="W79" i="56"/>
  <c r="BM80" i="56"/>
  <c r="W81" i="56"/>
  <c r="BS81" i="56"/>
  <c r="AI82" i="56"/>
  <c r="BS84" i="56"/>
  <c r="BM86" i="56"/>
  <c r="BY67" i="56"/>
  <c r="BA68" i="56"/>
  <c r="CE70" i="56"/>
  <c r="BY75" i="56"/>
  <c r="BS76" i="56"/>
  <c r="AI78" i="56"/>
  <c r="CK78" i="56"/>
  <c r="BM79" i="56"/>
  <c r="CE79" i="56"/>
  <c r="CW79" i="56"/>
  <c r="AU81" i="56"/>
  <c r="D83" i="56"/>
  <c r="CQ33" i="56"/>
  <c r="CQ67" i="56"/>
  <c r="AO69" i="56"/>
  <c r="BY80" i="56"/>
  <c r="BY81" i="56"/>
  <c r="BA82" i="56"/>
  <c r="BA87" i="56"/>
  <c r="Q88" i="56"/>
  <c r="CW89" i="56"/>
  <c r="BY91" i="56"/>
  <c r="AO95" i="56"/>
  <c r="BM97" i="56"/>
  <c r="W98" i="56"/>
  <c r="CQ98" i="56"/>
  <c r="CW99" i="56"/>
  <c r="Q103" i="56"/>
  <c r="BA104" i="56"/>
  <c r="W107" i="56"/>
  <c r="BA109" i="56"/>
  <c r="Q110" i="56"/>
  <c r="BS110" i="56"/>
  <c r="CQ110" i="56"/>
  <c r="AO111" i="56"/>
  <c r="CE111" i="56"/>
  <c r="AC112" i="56"/>
  <c r="BA112" i="56"/>
  <c r="BS79" i="56"/>
  <c r="BS85" i="56"/>
  <c r="CW85" i="56"/>
  <c r="BG69" i="56"/>
  <c r="D80" i="56"/>
  <c r="CE84" i="56"/>
  <c r="BM18" i="56"/>
  <c r="CW67" i="56"/>
  <c r="BS69" i="56"/>
  <c r="CK70" i="56"/>
  <c r="BM78" i="56"/>
  <c r="AI79" i="56"/>
  <c r="CE80" i="56"/>
  <c r="AI81" i="56"/>
  <c r="BS83" i="56"/>
  <c r="Q85" i="56"/>
  <c r="CK18" i="56"/>
  <c r="V18" i="57"/>
  <c r="W67" i="56"/>
  <c r="BM68" i="56"/>
  <c r="BY69" i="56"/>
  <c r="CK76" i="56"/>
  <c r="CW78" i="56"/>
  <c r="AU79" i="56"/>
  <c r="BA81" i="56"/>
  <c r="CQ81" i="56"/>
  <c r="BA85" i="56"/>
  <c r="CE85" i="56"/>
  <c r="D86" i="56"/>
  <c r="BS68" i="56"/>
  <c r="W71" i="56"/>
  <c r="AC75" i="56"/>
  <c r="AO80" i="56"/>
  <c r="D81" i="56"/>
  <c r="AO84" i="56"/>
  <c r="AC87" i="56"/>
  <c r="BY88" i="56"/>
  <c r="Q89" i="56"/>
  <c r="BM89" i="56"/>
  <c r="AC94" i="56"/>
  <c r="BM98" i="56"/>
  <c r="BS99" i="56"/>
  <c r="AU102" i="56"/>
  <c r="CQ109" i="56"/>
  <c r="CE110" i="56"/>
  <c r="D111" i="56"/>
  <c r="AI67" i="56"/>
  <c r="Q70" i="56"/>
  <c r="AI75" i="56"/>
  <c r="BA79" i="56"/>
  <c r="CW70" i="56"/>
  <c r="AC79" i="56"/>
  <c r="BS82" i="56"/>
  <c r="D85" i="56"/>
  <c r="BM85" i="56"/>
  <c r="D88" i="56"/>
  <c r="AO91" i="56"/>
  <c r="BM92" i="56"/>
  <c r="AU94" i="56"/>
  <c r="BY97" i="56"/>
  <c r="AO98" i="56"/>
  <c r="BA99" i="56"/>
  <c r="Q101" i="56"/>
  <c r="AI104" i="56"/>
  <c r="BG106" i="56"/>
  <c r="W108" i="56"/>
  <c r="Q111" i="56"/>
  <c r="CK112" i="56"/>
  <c r="D113" i="56"/>
  <c r="AC113" i="56"/>
  <c r="BA113" i="56"/>
  <c r="BG81" i="56"/>
  <c r="AO89" i="56"/>
  <c r="Q95" i="56"/>
  <c r="BA100" i="56"/>
  <c r="BM101" i="56"/>
  <c r="CE108" i="56"/>
  <c r="W110" i="56"/>
  <c r="BG110" i="56"/>
  <c r="BG116" i="56"/>
  <c r="BY116" i="56"/>
  <c r="CQ116" i="56"/>
  <c r="AC85" i="56"/>
  <c r="D89" i="56"/>
  <c r="CK91" i="56"/>
  <c r="BA94" i="56"/>
  <c r="D96" i="56"/>
  <c r="AC97" i="56"/>
  <c r="CW98" i="56"/>
  <c r="AO101" i="56"/>
  <c r="CK103" i="56"/>
  <c r="CE105" i="56"/>
  <c r="AC108" i="56"/>
  <c r="CK108" i="56"/>
  <c r="W111" i="56"/>
  <c r="BS111" i="56"/>
  <c r="AU112" i="56"/>
  <c r="BS112" i="56"/>
  <c r="CQ113" i="56"/>
  <c r="CW115" i="56"/>
  <c r="CW68" i="56"/>
  <c r="AI72" i="56"/>
  <c r="W83" i="56"/>
  <c r="BS87" i="56"/>
  <c r="W88" i="56"/>
  <c r="BA91" i="56"/>
  <c r="W101" i="56"/>
  <c r="CK105" i="56"/>
  <c r="CE107" i="56"/>
  <c r="CK109" i="56"/>
  <c r="BA111" i="56"/>
  <c r="CQ112" i="56"/>
  <c r="Q113" i="56"/>
  <c r="BG113" i="56"/>
  <c r="AO115" i="56"/>
  <c r="BM117" i="56"/>
  <c r="CQ117" i="56"/>
  <c r="BG118" i="56"/>
  <c r="BY119" i="56"/>
  <c r="CQ72" i="56"/>
  <c r="CE86" i="56"/>
  <c r="AU89" i="56"/>
  <c r="AO92" i="56"/>
  <c r="CK94" i="56"/>
  <c r="W96" i="56"/>
  <c r="CK96" i="56"/>
  <c r="CE98" i="56"/>
  <c r="CQ100" i="56"/>
  <c r="AU101" i="56"/>
  <c r="BS101" i="56"/>
  <c r="BA108" i="56"/>
  <c r="BY111" i="56"/>
  <c r="CW111" i="56"/>
  <c r="BG84" i="56"/>
  <c r="AI85" i="56"/>
  <c r="W89" i="56"/>
  <c r="CE89" i="56"/>
  <c r="BG91" i="56"/>
  <c r="CE92" i="56"/>
  <c r="AI94" i="56"/>
  <c r="BA97" i="56"/>
  <c r="CQ97" i="56"/>
  <c r="BG98" i="56"/>
  <c r="CQ101" i="56"/>
  <c r="BG108" i="56"/>
  <c r="AI110" i="56"/>
  <c r="CW110" i="56"/>
  <c r="AC111" i="56"/>
  <c r="BG112" i="56"/>
  <c r="CW113" i="56"/>
  <c r="AO117" i="56"/>
  <c r="CK79" i="56"/>
  <c r="CE88" i="56"/>
  <c r="BG89" i="56"/>
  <c r="Q91" i="56"/>
  <c r="AU92" i="56"/>
  <c r="BM94" i="56"/>
  <c r="AC98" i="56"/>
  <c r="AC101" i="56"/>
  <c r="BA101" i="56"/>
  <c r="AO105" i="56"/>
  <c r="Q106" i="56"/>
  <c r="Q107" i="56"/>
  <c r="BY110" i="56"/>
  <c r="BG111" i="56"/>
  <c r="V13" i="57"/>
  <c r="CE83" i="56"/>
  <c r="CQ84" i="56"/>
  <c r="AU85" i="56"/>
  <c r="CK85" i="56"/>
  <c r="CK87" i="56"/>
  <c r="CQ88" i="56"/>
  <c r="Q92" i="56"/>
  <c r="AU96" i="56"/>
  <c r="CK98" i="56"/>
  <c r="BY101" i="56"/>
  <c r="Q104" i="56"/>
  <c r="AC109" i="56"/>
  <c r="D110" i="56"/>
  <c r="AO110" i="56"/>
  <c r="AI112" i="56"/>
  <c r="W113" i="56"/>
  <c r="CE114" i="56"/>
  <c r="AU117" i="56"/>
  <c r="AC89" i="56"/>
  <c r="D94" i="56"/>
  <c r="CW94" i="56"/>
  <c r="CE96" i="56"/>
  <c r="AI109" i="56"/>
  <c r="BM110" i="56"/>
  <c r="CK113" i="56"/>
  <c r="CW117" i="56"/>
  <c r="BM121" i="56"/>
  <c r="BM122" i="56"/>
  <c r="CQ122" i="56"/>
  <c r="W123" i="56"/>
  <c r="AI124" i="56"/>
  <c r="BG124" i="56"/>
  <c r="BY124" i="56"/>
  <c r="W125" i="56"/>
  <c r="BY125" i="56"/>
  <c r="CW126" i="56"/>
  <c r="W127" i="56"/>
  <c r="AO127" i="56"/>
  <c r="BM127" i="56"/>
  <c r="W128" i="56"/>
  <c r="AO128" i="56"/>
  <c r="W130" i="56"/>
  <c r="CW130" i="56"/>
  <c r="W132" i="56"/>
  <c r="BM132" i="56"/>
  <c r="BG133" i="56"/>
  <c r="BY133" i="56"/>
  <c r="CQ133" i="56"/>
  <c r="AI89" i="56"/>
  <c r="AI92" i="56"/>
  <c r="D98" i="56"/>
  <c r="D101" i="56"/>
  <c r="BY107" i="56"/>
  <c r="AU111" i="56"/>
  <c r="Q112" i="56"/>
  <c r="D116" i="56"/>
  <c r="AO116" i="56"/>
  <c r="D117" i="56"/>
  <c r="AU123" i="56"/>
  <c r="Q124" i="56"/>
  <c r="BA125" i="56"/>
  <c r="AO126" i="56"/>
  <c r="CE126" i="56"/>
  <c r="AC131" i="56"/>
  <c r="BA131" i="56"/>
  <c r="CQ131" i="56"/>
  <c r="CQ75" i="56"/>
  <c r="CQ83" i="56"/>
  <c r="BG92" i="56"/>
  <c r="Q94" i="56"/>
  <c r="BG105" i="56"/>
  <c r="W112" i="56"/>
  <c r="BY112" i="56"/>
  <c r="AU118" i="56"/>
  <c r="BY118" i="56"/>
  <c r="Q119" i="56"/>
  <c r="BA120" i="56"/>
  <c r="D121" i="56"/>
  <c r="AI121" i="56"/>
  <c r="BS121" i="56"/>
  <c r="BS122" i="56"/>
  <c r="BA123" i="56"/>
  <c r="BY123" i="56"/>
  <c r="CW125" i="56"/>
  <c r="W126" i="56"/>
  <c r="BM126" i="56"/>
  <c r="BM128" i="56"/>
  <c r="CE128" i="56"/>
  <c r="CW128" i="56"/>
  <c r="BM129" i="56"/>
  <c r="D131" i="56"/>
  <c r="BY131" i="56"/>
  <c r="Q97" i="56"/>
  <c r="AI98" i="56"/>
  <c r="CE101" i="56"/>
  <c r="BM111" i="56"/>
  <c r="BM113" i="56"/>
  <c r="AC115" i="56"/>
  <c r="AU116" i="56"/>
  <c r="BS117" i="56"/>
  <c r="D118" i="56"/>
  <c r="BA118" i="56"/>
  <c r="CE119" i="56"/>
  <c r="AI122" i="56"/>
  <c r="CW122" i="56"/>
  <c r="AC125" i="56"/>
  <c r="AU127" i="56"/>
  <c r="AU88" i="56"/>
  <c r="AO94" i="56"/>
  <c r="BM95" i="56"/>
  <c r="CK101" i="56"/>
  <c r="CE112" i="56"/>
  <c r="BA115" i="56"/>
  <c r="Q116" i="56"/>
  <c r="BA116" i="56"/>
  <c r="CE116" i="56"/>
  <c r="BM120" i="56"/>
  <c r="BY122" i="56"/>
  <c r="AC123" i="56"/>
  <c r="CW123" i="56"/>
  <c r="BM124" i="56"/>
  <c r="CE124" i="56"/>
  <c r="CE125" i="56"/>
  <c r="AC127" i="56"/>
  <c r="BS127" i="56"/>
  <c r="D128" i="56"/>
  <c r="AC128" i="56"/>
  <c r="AU128" i="56"/>
  <c r="BG131" i="56"/>
  <c r="BS132" i="56"/>
  <c r="BM133" i="56"/>
  <c r="CE133" i="56"/>
  <c r="CW133" i="56"/>
  <c r="AC70" i="56"/>
  <c r="CW101" i="56"/>
  <c r="BG115" i="56"/>
  <c r="BY121" i="56"/>
  <c r="BG123" i="56"/>
  <c r="CE123" i="56"/>
  <c r="W124" i="56"/>
  <c r="D125" i="56"/>
  <c r="BA88" i="56"/>
  <c r="CE95" i="56"/>
  <c r="AU99" i="56"/>
  <c r="AI101" i="56"/>
  <c r="AO106" i="56"/>
  <c r="BS113" i="56"/>
  <c r="W114" i="56"/>
  <c r="W116" i="56"/>
  <c r="CK116" i="56"/>
  <c r="Q118" i="56"/>
  <c r="BA119" i="56"/>
  <c r="Q121" i="56"/>
  <c r="D122" i="56"/>
  <c r="D123" i="56"/>
  <c r="AI125" i="56"/>
  <c r="BM125" i="56"/>
  <c r="D126" i="56"/>
  <c r="AC126" i="56"/>
  <c r="BA128" i="56"/>
  <c r="BS128" i="56"/>
  <c r="CK128" i="56"/>
  <c r="W129" i="56"/>
  <c r="CE129" i="56"/>
  <c r="Q131" i="56"/>
  <c r="D79" i="56"/>
  <c r="CW91" i="56"/>
  <c r="CQ92" i="56"/>
  <c r="BS94" i="56"/>
  <c r="CK106" i="56"/>
  <c r="BA96" i="56"/>
  <c r="BA110" i="56"/>
  <c r="AO113" i="56"/>
  <c r="AI116" i="56"/>
  <c r="W122" i="56"/>
  <c r="BY127" i="56"/>
  <c r="AU131" i="56"/>
  <c r="CK131" i="56"/>
  <c r="AO133" i="56"/>
  <c r="AO136" i="56"/>
  <c r="BM136" i="56"/>
  <c r="W137" i="56"/>
  <c r="CQ138" i="56"/>
  <c r="BA139" i="56"/>
  <c r="CK140" i="56"/>
  <c r="CW143" i="56"/>
  <c r="Q145" i="56"/>
  <c r="AI145" i="56"/>
  <c r="AU67" i="56"/>
  <c r="BS88" i="56"/>
  <c r="CQ114" i="56"/>
  <c r="BG121" i="56"/>
  <c r="BM123" i="56"/>
  <c r="D124" i="56"/>
  <c r="CQ126" i="56"/>
  <c r="AI127" i="56"/>
  <c r="BA132" i="56"/>
  <c r="CK133" i="56"/>
  <c r="AC134" i="56"/>
  <c r="AC135" i="56"/>
  <c r="BG135" i="56"/>
  <c r="Q136" i="56"/>
  <c r="AI138" i="56"/>
  <c r="BY138" i="56"/>
  <c r="BA117" i="56"/>
  <c r="BG119" i="56"/>
  <c r="Q125" i="56"/>
  <c r="BS125" i="56"/>
  <c r="Q126" i="56"/>
  <c r="BG126" i="56"/>
  <c r="Q130" i="56"/>
  <c r="W133" i="56"/>
  <c r="AI135" i="56"/>
  <c r="CK135" i="56"/>
  <c r="Q138" i="56"/>
  <c r="BG138" i="56"/>
  <c r="BG142" i="56"/>
  <c r="AI143" i="56"/>
  <c r="AI144" i="56"/>
  <c r="BG145" i="56"/>
  <c r="BY145" i="56"/>
  <c r="CQ145" i="56"/>
  <c r="BY113" i="56"/>
  <c r="BM116" i="56"/>
  <c r="CK120" i="56"/>
  <c r="BA122" i="56"/>
  <c r="BS124" i="56"/>
  <c r="BY128" i="56"/>
  <c r="CW131" i="56"/>
  <c r="AU133" i="56"/>
  <c r="BS133" i="56"/>
  <c r="CQ135" i="56"/>
  <c r="CQ136" i="56"/>
  <c r="CQ137" i="56"/>
  <c r="CW138" i="56"/>
  <c r="CW140" i="56"/>
  <c r="AI141" i="56"/>
  <c r="Q143" i="56"/>
  <c r="Q150" i="56"/>
  <c r="BA93" i="56"/>
  <c r="CE104" i="56"/>
  <c r="BM112" i="56"/>
  <c r="Q123" i="56"/>
  <c r="BS123" i="56"/>
  <c r="BS126" i="56"/>
  <c r="CE127" i="56"/>
  <c r="Q128" i="56"/>
  <c r="BM131" i="56"/>
  <c r="BA134" i="56"/>
  <c r="D135" i="56"/>
  <c r="AU136" i="56"/>
  <c r="CW136" i="56"/>
  <c r="AI137" i="56"/>
  <c r="AO138" i="56"/>
  <c r="AO140" i="56"/>
  <c r="AO143" i="56"/>
  <c r="W145" i="56"/>
  <c r="AO145" i="56"/>
  <c r="BY89" i="56"/>
  <c r="CK97" i="56"/>
  <c r="BS100" i="56"/>
  <c r="CK104" i="56"/>
  <c r="CE113" i="56"/>
  <c r="BS116" i="56"/>
  <c r="AC124" i="56"/>
  <c r="D127" i="56"/>
  <c r="BA127" i="56"/>
  <c r="CK127" i="56"/>
  <c r="AC133" i="56"/>
  <c r="BA133" i="56"/>
  <c r="BS135" i="56"/>
  <c r="BY136" i="56"/>
  <c r="BY141" i="56"/>
  <c r="BM143" i="56"/>
  <c r="D144" i="56"/>
  <c r="BY144" i="56"/>
  <c r="CQ89" i="56"/>
  <c r="BG94" i="56"/>
  <c r="BG122" i="56"/>
  <c r="AU129" i="56"/>
  <c r="BS131" i="56"/>
  <c r="D132" i="56"/>
  <c r="AO135" i="56"/>
  <c r="BA136" i="56"/>
  <c r="BM138" i="56"/>
  <c r="AU141" i="56"/>
  <c r="CE142" i="56"/>
  <c r="CK143" i="56"/>
  <c r="Q144" i="56"/>
  <c r="W105" i="56"/>
  <c r="CK123" i="56"/>
  <c r="CK124" i="56"/>
  <c r="CQ125" i="56"/>
  <c r="BY126" i="56"/>
  <c r="Q127" i="56"/>
  <c r="CQ127" i="56"/>
  <c r="AI131" i="56"/>
  <c r="Q132" i="56"/>
  <c r="D133" i="56"/>
  <c r="CW135" i="56"/>
  <c r="AC136" i="56"/>
  <c r="AI114" i="56"/>
  <c r="W120" i="56"/>
  <c r="CK126" i="56"/>
  <c r="BS138" i="56"/>
  <c r="BA142" i="56"/>
  <c r="AC143" i="56"/>
  <c r="BG150" i="56"/>
  <c r="CW154" i="56"/>
  <c r="AC155" i="56"/>
  <c r="AI156" i="56"/>
  <c r="BA161" i="56"/>
  <c r="Q162" i="56"/>
  <c r="BA162" i="56"/>
  <c r="BY162" i="56"/>
  <c r="CE164" i="56"/>
  <c r="CW169" i="56"/>
  <c r="BM172" i="56"/>
  <c r="CE172" i="56"/>
  <c r="CW172" i="56"/>
  <c r="AI176" i="56"/>
  <c r="AO177" i="56"/>
  <c r="W182" i="56"/>
  <c r="D183" i="56"/>
  <c r="Q187" i="56"/>
  <c r="AI187" i="56"/>
  <c r="CQ188" i="56"/>
  <c r="BA114" i="56"/>
  <c r="CE122" i="56"/>
  <c r="AI133" i="56"/>
  <c r="BA137" i="56"/>
  <c r="BM141" i="56"/>
  <c r="BY143" i="56"/>
  <c r="W144" i="56"/>
  <c r="BA145" i="56"/>
  <c r="Q146" i="56"/>
  <c r="BA146" i="56"/>
  <c r="CE148" i="56"/>
  <c r="CW150" i="56"/>
  <c r="BG153" i="56"/>
  <c r="AI154" i="56"/>
  <c r="BG155" i="56"/>
  <c r="BY155" i="56"/>
  <c r="CE156" i="56"/>
  <c r="BA157" i="56"/>
  <c r="CW157" i="56"/>
  <c r="BG160" i="56"/>
  <c r="BY160" i="56"/>
  <c r="CQ160" i="56"/>
  <c r="CE163" i="56"/>
  <c r="AO164" i="56"/>
  <c r="BM164" i="56"/>
  <c r="AU165" i="56"/>
  <c r="CK165" i="56"/>
  <c r="D166" i="56"/>
  <c r="BA166" i="56"/>
  <c r="Q167" i="56"/>
  <c r="BA168" i="56"/>
  <c r="CQ170" i="56"/>
  <c r="BG174" i="56"/>
  <c r="BG176" i="56"/>
  <c r="CE178" i="56"/>
  <c r="AU179" i="56"/>
  <c r="CK179" i="56"/>
  <c r="D180" i="56"/>
  <c r="D181" i="56"/>
  <c r="CK181" i="56"/>
  <c r="W183" i="56"/>
  <c r="D184" i="56"/>
  <c r="AC184" i="56"/>
  <c r="AU184" i="56"/>
  <c r="BA185" i="56"/>
  <c r="CQ185" i="56"/>
  <c r="AI188" i="56"/>
  <c r="BY188" i="56"/>
  <c r="BS189" i="56"/>
  <c r="BS98" i="56"/>
  <c r="AC120" i="56"/>
  <c r="AU124" i="56"/>
  <c r="CW127" i="56"/>
  <c r="CQ128" i="56"/>
  <c r="AO131" i="56"/>
  <c r="BA135" i="56"/>
  <c r="CK136" i="56"/>
  <c r="BS137" i="56"/>
  <c r="AC138" i="56"/>
  <c r="Q141" i="56"/>
  <c r="CE144" i="56"/>
  <c r="CE146" i="56"/>
  <c r="AO150" i="56"/>
  <c r="BG151" i="56"/>
  <c r="W152" i="56"/>
  <c r="W153" i="56"/>
  <c r="BS154" i="56"/>
  <c r="CE162" i="56"/>
  <c r="W164" i="56"/>
  <c r="AC165" i="56"/>
  <c r="BS165" i="56"/>
  <c r="CQ166" i="56"/>
  <c r="D172" i="56"/>
  <c r="AC172" i="56"/>
  <c r="AU172" i="56"/>
  <c r="BA175" i="56"/>
  <c r="CW176" i="56"/>
  <c r="BM177" i="56"/>
  <c r="AC179" i="56"/>
  <c r="BA179" i="56"/>
  <c r="BS179" i="56"/>
  <c r="CE180" i="56"/>
  <c r="D185" i="56"/>
  <c r="AC185" i="56"/>
  <c r="BY185" i="56"/>
  <c r="BG187" i="56"/>
  <c r="BY187" i="56"/>
  <c r="CQ187" i="56"/>
  <c r="Q188" i="56"/>
  <c r="Q190" i="56"/>
  <c r="D192" i="56"/>
  <c r="D196" i="56"/>
  <c r="D200" i="56"/>
  <c r="D204" i="56"/>
  <c r="D208" i="56"/>
  <c r="D212" i="56"/>
  <c r="D216" i="56"/>
  <c r="D220" i="56"/>
  <c r="D224" i="56"/>
  <c r="D228" i="56"/>
  <c r="D232" i="56"/>
  <c r="D236" i="56"/>
  <c r="CK111" i="56"/>
  <c r="BY132" i="56"/>
  <c r="Q134" i="56"/>
  <c r="CE139" i="56"/>
  <c r="CK145" i="56"/>
  <c r="W146" i="56"/>
  <c r="CK146" i="56"/>
  <c r="AC148" i="56"/>
  <c r="CW148" i="56"/>
  <c r="BY152" i="56"/>
  <c r="CW155" i="56"/>
  <c r="AU156" i="56"/>
  <c r="CQ156" i="56"/>
  <c r="AO159" i="56"/>
  <c r="CW159" i="56"/>
  <c r="W160" i="56"/>
  <c r="AO160" i="56"/>
  <c r="BS161" i="56"/>
  <c r="BG162" i="56"/>
  <c r="D165" i="56"/>
  <c r="BA165" i="56"/>
  <c r="W167" i="56"/>
  <c r="AU167" i="56"/>
  <c r="CW167" i="56"/>
  <c r="BA169" i="56"/>
  <c r="BA173" i="56"/>
  <c r="AC174" i="56"/>
  <c r="CK174" i="56"/>
  <c r="BG175" i="56"/>
  <c r="CE176" i="56"/>
  <c r="D179" i="56"/>
  <c r="BG180" i="56"/>
  <c r="CK180" i="56"/>
  <c r="W181" i="56"/>
  <c r="BG181" i="56"/>
  <c r="BY183" i="56"/>
  <c r="BA184" i="56"/>
  <c r="BS184" i="56"/>
  <c r="CK184" i="56"/>
  <c r="CE186" i="56"/>
  <c r="CE189" i="56"/>
  <c r="AU190" i="56"/>
  <c r="BY190" i="56"/>
  <c r="BA124" i="56"/>
  <c r="BY134" i="56"/>
  <c r="AI136" i="56"/>
  <c r="CK138" i="56"/>
  <c r="AU143" i="56"/>
  <c r="AC145" i="56"/>
  <c r="BM145" i="56"/>
  <c r="AC146" i="56"/>
  <c r="BM150" i="56"/>
  <c r="BS153" i="56"/>
  <c r="CE155" i="56"/>
  <c r="BA159" i="56"/>
  <c r="W163" i="56"/>
  <c r="AU164" i="56"/>
  <c r="CK164" i="56"/>
  <c r="W166" i="56"/>
  <c r="BA167" i="56"/>
  <c r="Q170" i="56"/>
  <c r="BA172" i="56"/>
  <c r="BS172" i="56"/>
  <c r="CK172" i="56"/>
  <c r="BY175" i="56"/>
  <c r="AO176" i="56"/>
  <c r="BM176" i="56"/>
  <c r="AU177" i="56"/>
  <c r="CK177" i="56"/>
  <c r="D178" i="56"/>
  <c r="AO178" i="56"/>
  <c r="BM178" i="56"/>
  <c r="BS118" i="56"/>
  <c r="CE137" i="56"/>
  <c r="AU144" i="56"/>
  <c r="AC152" i="56"/>
  <c r="AC153" i="56"/>
  <c r="AO154" i="56"/>
  <c r="CE154" i="56"/>
  <c r="AO155" i="56"/>
  <c r="BM155" i="56"/>
  <c r="BA156" i="56"/>
  <c r="AC157" i="56"/>
  <c r="BG157" i="56"/>
  <c r="BA158" i="56"/>
  <c r="BM160" i="56"/>
  <c r="CE160" i="56"/>
  <c r="CW160" i="56"/>
  <c r="AC162" i="56"/>
  <c r="BS164" i="56"/>
  <c r="CQ165" i="56"/>
  <c r="D112" i="56"/>
  <c r="AC116" i="56"/>
  <c r="AI126" i="56"/>
  <c r="CE132" i="56"/>
  <c r="CK134" i="56"/>
  <c r="BG136" i="56"/>
  <c r="D137" i="56"/>
  <c r="AU138" i="56"/>
  <c r="BA143" i="56"/>
  <c r="CQ143" i="56"/>
  <c r="BA144" i="56"/>
  <c r="BM146" i="56"/>
  <c r="CQ146" i="56"/>
  <c r="AO149" i="56"/>
  <c r="AU150" i="56"/>
  <c r="CK150" i="56"/>
  <c r="W151" i="56"/>
  <c r="AI157" i="56"/>
  <c r="BY94" i="56"/>
  <c r="BA121" i="56"/>
  <c r="AO123" i="56"/>
  <c r="BG127" i="56"/>
  <c r="AI128" i="56"/>
  <c r="CK129" i="56"/>
  <c r="CE135" i="56"/>
  <c r="CW137" i="56"/>
  <c r="CQ141" i="56"/>
  <c r="D143" i="56"/>
  <c r="CW145" i="56"/>
  <c r="AU126" i="56"/>
  <c r="W135" i="56"/>
  <c r="D145" i="56"/>
  <c r="Q155" i="56"/>
  <c r="BS155" i="56"/>
  <c r="W156" i="56"/>
  <c r="Q165" i="56"/>
  <c r="BG165" i="56"/>
  <c r="W176" i="56"/>
  <c r="AC177" i="56"/>
  <c r="BG177" i="56"/>
  <c r="CQ177" i="56"/>
  <c r="Q179" i="56"/>
  <c r="BG183" i="56"/>
  <c r="BY184" i="56"/>
  <c r="CW184" i="56"/>
  <c r="BS185" i="56"/>
  <c r="BS187" i="56"/>
  <c r="CW187" i="56"/>
  <c r="BM188" i="56"/>
  <c r="BA189" i="56"/>
  <c r="BA190" i="56"/>
  <c r="CK190" i="56"/>
  <c r="BA191" i="56"/>
  <c r="BG101" i="56"/>
  <c r="Q122" i="56"/>
  <c r="BA126" i="56"/>
  <c r="AO137" i="56"/>
  <c r="W139" i="56"/>
  <c r="BA154" i="56"/>
  <c r="Q160" i="56"/>
  <c r="AI164" i="56"/>
  <c r="CW165" i="56"/>
  <c r="BS169" i="56"/>
  <c r="BM170" i="56"/>
  <c r="AO172" i="56"/>
  <c r="BY172" i="56"/>
  <c r="W180" i="56"/>
  <c r="AC182" i="56"/>
  <c r="D198" i="56"/>
  <c r="D218" i="56"/>
  <c r="CW116" i="56"/>
  <c r="AU137" i="56"/>
  <c r="AO147" i="56"/>
  <c r="D150" i="56"/>
  <c r="BS150" i="56"/>
  <c r="W155" i="56"/>
  <c r="CK157" i="56"/>
  <c r="BG159" i="56"/>
  <c r="CK162" i="56"/>
  <c r="BS166" i="56"/>
  <c r="AC167" i="56"/>
  <c r="AC169" i="56"/>
  <c r="Q172" i="56"/>
  <c r="BA174" i="56"/>
  <c r="CQ176" i="56"/>
  <c r="BS177" i="56"/>
  <c r="AU178" i="56"/>
  <c r="CE179" i="56"/>
  <c r="BY181" i="56"/>
  <c r="CK183" i="56"/>
  <c r="W184" i="56"/>
  <c r="AO185" i="56"/>
  <c r="W187" i="56"/>
  <c r="AU187" i="56"/>
  <c r="CW188" i="56"/>
  <c r="AI146" i="56"/>
  <c r="BY147" i="56"/>
  <c r="BG152" i="56"/>
  <c r="BY153" i="56"/>
  <c r="AO157" i="56"/>
  <c r="AC160" i="56"/>
  <c r="BY167" i="56"/>
  <c r="AI169" i="56"/>
  <c r="CW177" i="56"/>
  <c r="W179" i="56"/>
  <c r="BG179" i="56"/>
  <c r="AO182" i="56"/>
  <c r="W186" i="56"/>
  <c r="AO188" i="56"/>
  <c r="CQ190" i="56"/>
  <c r="Q133" i="56"/>
  <c r="AO142" i="56"/>
  <c r="AC150" i="56"/>
  <c r="AO151" i="56"/>
  <c r="CK155" i="56"/>
  <c r="CQ157" i="56"/>
  <c r="D161" i="56"/>
  <c r="CW118" i="56"/>
  <c r="D138" i="56"/>
  <c r="CK153" i="56"/>
  <c r="BS160" i="56"/>
  <c r="CQ164" i="56"/>
  <c r="AI165" i="56"/>
  <c r="BY165" i="56"/>
  <c r="CE166" i="56"/>
  <c r="CE167" i="56"/>
  <c r="CE168" i="56"/>
  <c r="CK169" i="56"/>
  <c r="BS176" i="56"/>
  <c r="Q178" i="56"/>
  <c r="CQ181" i="56"/>
  <c r="BA186" i="56"/>
  <c r="D188" i="56"/>
  <c r="AC190" i="56"/>
  <c r="AI113" i="56"/>
  <c r="AU145" i="56"/>
  <c r="AU146" i="56"/>
  <c r="BY150" i="56"/>
  <c r="CW162" i="56"/>
  <c r="D164" i="56"/>
  <c r="AI166" i="56"/>
  <c r="CQ124" i="56"/>
  <c r="BA138" i="56"/>
  <c r="BS145" i="56"/>
  <c r="BM148" i="56"/>
  <c r="CQ154" i="56"/>
  <c r="AU155" i="56"/>
  <c r="CE145" i="56"/>
  <c r="CQ151" i="56"/>
  <c r="W154" i="56"/>
  <c r="AU160" i="56"/>
  <c r="D162" i="56"/>
  <c r="BA163" i="56"/>
  <c r="BG169" i="56"/>
  <c r="CQ172" i="56"/>
  <c r="D182" i="56"/>
  <c r="AO183" i="56"/>
  <c r="AI184" i="56"/>
  <c r="W185" i="56"/>
  <c r="D187" i="56"/>
  <c r="BM187" i="56"/>
  <c r="BM163" i="56"/>
  <c r="AO167" i="56"/>
  <c r="AU168" i="56"/>
  <c r="BS174" i="56"/>
  <c r="AI177" i="56"/>
  <c r="BY179" i="56"/>
  <c r="AO181" i="56"/>
  <c r="CE184" i="56"/>
  <c r="W189" i="56"/>
  <c r="BM191" i="56"/>
  <c r="AI150" i="56"/>
  <c r="AO152" i="56"/>
  <c r="BA160" i="56"/>
  <c r="AO162" i="56"/>
  <c r="AO166" i="56"/>
  <c r="CK185" i="56"/>
  <c r="BS188" i="56"/>
  <c r="D202" i="56"/>
  <c r="D238" i="56"/>
  <c r="D242" i="56"/>
  <c r="D246" i="56"/>
  <c r="D250" i="56"/>
  <c r="D254" i="56"/>
  <c r="D258" i="56"/>
  <c r="D262" i="56"/>
  <c r="D266" i="56"/>
  <c r="D270" i="56"/>
  <c r="D274" i="56"/>
  <c r="D278" i="56"/>
  <c r="D282" i="56"/>
  <c r="D286" i="56"/>
  <c r="D290" i="56"/>
  <c r="D294" i="56"/>
  <c r="D298" i="56"/>
  <c r="D302" i="56"/>
  <c r="D306" i="56"/>
  <c r="D310" i="56"/>
  <c r="D314" i="56"/>
  <c r="D318" i="56"/>
  <c r="D322" i="56"/>
  <c r="D326" i="56"/>
  <c r="D330" i="56"/>
  <c r="D334" i="56"/>
  <c r="D338" i="56"/>
  <c r="BG143" i="56"/>
  <c r="D157" i="56"/>
  <c r="BM165" i="56"/>
  <c r="CQ168" i="56"/>
  <c r="BG172" i="56"/>
  <c r="BY174" i="56"/>
  <c r="D176" i="56"/>
  <c r="BG182" i="56"/>
  <c r="AI185" i="56"/>
  <c r="AC187" i="56"/>
  <c r="W188" i="56"/>
  <c r="AO189" i="56"/>
  <c r="CE191" i="56"/>
  <c r="BA141" i="56"/>
  <c r="W191" i="56"/>
  <c r="D222" i="56"/>
  <c r="BS143" i="56"/>
  <c r="BY146" i="56"/>
  <c r="BA150" i="56"/>
  <c r="D153" i="56"/>
  <c r="BG167" i="56"/>
  <c r="CQ169" i="56"/>
  <c r="AC176" i="56"/>
  <c r="BA177" i="56"/>
  <c r="BY178" i="56"/>
  <c r="BY180" i="56"/>
  <c r="AO184" i="56"/>
  <c r="CQ184" i="56"/>
  <c r="CW185" i="56"/>
  <c r="CE187" i="56"/>
  <c r="CE188" i="56"/>
  <c r="AI190" i="56"/>
  <c r="D214" i="56"/>
  <c r="D234" i="56"/>
  <c r="D154" i="56"/>
  <c r="BA155" i="56"/>
  <c r="CE174" i="56"/>
  <c r="CK176" i="56"/>
  <c r="CQ178" i="56"/>
  <c r="AO179" i="56"/>
  <c r="BY182" i="56"/>
  <c r="BG185" i="56"/>
  <c r="AO190" i="56"/>
  <c r="CW190" i="56"/>
  <c r="CQ191" i="56"/>
  <c r="BA176" i="56"/>
  <c r="AO165" i="56"/>
  <c r="AU87" i="56"/>
  <c r="BG128" i="56"/>
  <c r="BM144" i="56"/>
  <c r="BM157" i="56"/>
  <c r="BS162" i="56"/>
  <c r="CW164" i="56"/>
  <c r="CW166" i="56"/>
  <c r="D169" i="56"/>
  <c r="W178" i="56"/>
  <c r="CW179" i="56"/>
  <c r="CK182" i="56"/>
  <c r="BG184" i="56"/>
  <c r="AC188" i="56"/>
  <c r="D230" i="56"/>
  <c r="D206" i="56"/>
  <c r="CK121" i="56"/>
  <c r="D160" i="56"/>
  <c r="CK160" i="56"/>
  <c r="AC164" i="56"/>
  <c r="Q174" i="56"/>
  <c r="CW174" i="56"/>
  <c r="D177" i="56"/>
  <c r="CQ180" i="56"/>
  <c r="AO187" i="56"/>
  <c r="CK187" i="56"/>
  <c r="CK188" i="56"/>
  <c r="D210" i="56"/>
  <c r="BA178" i="56"/>
  <c r="AC81" i="56"/>
  <c r="CQ150" i="56"/>
  <c r="AI170" i="56"/>
  <c r="W172" i="56"/>
  <c r="AU176" i="56"/>
  <c r="CW178" i="56"/>
  <c r="BM185" i="56"/>
  <c r="BG190" i="56"/>
  <c r="D226" i="56"/>
  <c r="D240" i="56"/>
  <c r="D244" i="56"/>
  <c r="D248" i="56"/>
  <c r="D252" i="56"/>
  <c r="D256" i="56"/>
  <c r="D260" i="56"/>
  <c r="D264" i="56"/>
  <c r="D268" i="56"/>
  <c r="D272" i="56"/>
  <c r="D276" i="56"/>
  <c r="D280" i="56"/>
  <c r="D284" i="56"/>
  <c r="D288" i="56"/>
  <c r="D292" i="56"/>
  <c r="D296" i="56"/>
  <c r="D300" i="56"/>
  <c r="D304" i="56"/>
  <c r="D308" i="56"/>
  <c r="D312" i="56"/>
  <c r="D316" i="56"/>
  <c r="D320" i="56"/>
  <c r="D324" i="56"/>
  <c r="D328" i="56"/>
  <c r="D332" i="56"/>
  <c r="D336" i="56"/>
  <c r="D340" i="56"/>
  <c r="BS157" i="56"/>
  <c r="BA164" i="56"/>
  <c r="CK167" i="56"/>
  <c r="AO169" i="56"/>
  <c r="BY177" i="56"/>
  <c r="BM179" i="56"/>
  <c r="AC180" i="56"/>
  <c r="Q184" i="56"/>
  <c r="BM184" i="56"/>
  <c r="Q185" i="56"/>
  <c r="BA187" i="56"/>
  <c r="AU188" i="56"/>
  <c r="BG141" i="56"/>
  <c r="AI160" i="56"/>
  <c r="BY170" i="56"/>
  <c r="CQ175" i="56"/>
  <c r="CW189" i="56"/>
  <c r="BG164" i="56"/>
  <c r="CE185" i="56"/>
  <c r="AC181" i="56"/>
  <c r="Q177" i="56"/>
  <c r="D194" i="56"/>
  <c r="AI172" i="56"/>
  <c r="BA188" i="56"/>
  <c r="AO174" i="56"/>
  <c r="D189" i="56"/>
  <c r="CE18" i="56"/>
  <c r="W31" i="56"/>
  <c r="BA35" i="56"/>
  <c r="CW23" i="56"/>
  <c r="CE32" i="56"/>
  <c r="AU32" i="56"/>
  <c r="CQ173" i="56"/>
  <c r="BS175" i="56"/>
  <c r="AO170" i="56"/>
  <c r="AC175" i="56"/>
  <c r="AO180" i="56"/>
  <c r="CK168" i="56"/>
  <c r="CW183" i="56"/>
  <c r="BS178" i="56"/>
  <c r="D156" i="56"/>
  <c r="W34" i="56"/>
  <c r="AI35" i="56"/>
  <c r="BA16" i="56"/>
  <c r="BS173" i="56"/>
  <c r="AI186" i="56"/>
  <c r="CK170" i="56"/>
  <c r="AI189" i="56"/>
  <c r="BS190" i="56"/>
  <c r="BG188" i="56"/>
  <c r="D99" i="56"/>
  <c r="D69" i="56"/>
  <c r="CE30" i="56"/>
  <c r="AC31" i="56"/>
  <c r="AC13" i="56"/>
  <c r="BS15" i="56"/>
  <c r="CW24" i="56"/>
  <c r="Q171" i="56"/>
  <c r="BM171" i="56"/>
  <c r="CW168" i="56"/>
  <c r="BM168" i="56"/>
  <c r="BS180" i="56"/>
  <c r="AU23" i="56"/>
  <c r="CK31" i="56"/>
  <c r="AI13" i="56"/>
  <c r="AO24" i="56"/>
  <c r="Q24" i="56"/>
  <c r="AO23" i="56"/>
  <c r="AC173" i="56"/>
  <c r="BG171" i="56"/>
  <c r="CW170" i="56"/>
  <c r="AI191" i="56"/>
  <c r="CW180" i="56"/>
  <c r="D168" i="56"/>
  <c r="D174" i="56"/>
  <c r="CK13" i="56"/>
  <c r="AO30" i="56"/>
  <c r="AO35" i="56"/>
  <c r="BG31" i="56"/>
  <c r="AU33" i="56"/>
  <c r="BY23" i="56"/>
  <c r="CK27" i="56"/>
  <c r="AO175" i="56"/>
  <c r="D170" i="56"/>
  <c r="W173" i="56"/>
  <c r="BY186" i="56"/>
  <c r="D53" i="56"/>
  <c r="CQ51" i="56" s="1"/>
  <c r="CQ11" i="56"/>
  <c r="CK24" i="56"/>
  <c r="BY24" i="56"/>
  <c r="D191" i="56"/>
  <c r="Q108" i="56"/>
  <c r="D70" i="56"/>
  <c r="CQ12" i="56"/>
  <c r="BG24" i="56"/>
  <c r="BA27" i="56"/>
  <c r="CK173" i="56"/>
  <c r="BY171" i="56"/>
  <c r="AI171" i="56"/>
  <c r="W170" i="56"/>
  <c r="BG170" i="56"/>
  <c r="AU175" i="56"/>
  <c r="Q168" i="56"/>
  <c r="BY191" i="56"/>
  <c r="Q169" i="56"/>
  <c r="CE24" i="56"/>
  <c r="BM35" i="56"/>
  <c r="AC76" i="56"/>
  <c r="BG22" i="56"/>
  <c r="BY33" i="56"/>
  <c r="CE16" i="56"/>
  <c r="BM31" i="56"/>
  <c r="BA18" i="56"/>
  <c r="W18" i="56"/>
  <c r="CE17" i="56"/>
  <c r="CE31" i="56"/>
  <c r="CW175" i="56"/>
  <c r="BM186" i="56"/>
  <c r="W175" i="56"/>
  <c r="BS168" i="56"/>
  <c r="AI179" i="56"/>
  <c r="BS23" i="56"/>
  <c r="Q16" i="56"/>
  <c r="AI36" i="56"/>
  <c r="BS16" i="56"/>
  <c r="CW173" i="56"/>
  <c r="CK171" i="56"/>
  <c r="D175" i="56"/>
  <c r="D74" i="56"/>
  <c r="AI31" i="56"/>
  <c r="CQ36" i="56"/>
  <c r="BY17" i="56"/>
  <c r="AI12" i="56"/>
  <c r="CQ13" i="56"/>
  <c r="AU173" i="56"/>
  <c r="AU171" i="56"/>
  <c r="CQ171" i="56"/>
  <c r="CE170" i="56"/>
  <c r="AU186" i="56"/>
  <c r="AC168" i="56"/>
  <c r="Q157" i="56"/>
  <c r="D58" i="56"/>
  <c r="D57" i="56"/>
  <c r="D54" i="56"/>
  <c r="Q98" i="56"/>
  <c r="BG36" i="56"/>
  <c r="BS24" i="56"/>
  <c r="AI11" i="56"/>
  <c r="CE171" i="56"/>
  <c r="AI168" i="56"/>
  <c r="D173" i="56"/>
  <c r="D333" i="56"/>
  <c r="D309" i="56"/>
  <c r="D285" i="56"/>
  <c r="D261" i="56"/>
  <c r="D237" i="56"/>
  <c r="D213" i="56"/>
  <c r="BS186" i="56"/>
  <c r="AU182" i="56"/>
  <c r="BS191" i="56"/>
  <c r="AC183" i="56"/>
  <c r="BM180" i="56"/>
  <c r="CK178" i="56"/>
  <c r="Q149" i="56"/>
  <c r="BM147" i="56"/>
  <c r="D152" i="56"/>
  <c r="AI161" i="56"/>
  <c r="CK152" i="56"/>
  <c r="BS149" i="56"/>
  <c r="BM159" i="56"/>
  <c r="AO148" i="56"/>
  <c r="CE153" i="56"/>
  <c r="AC147" i="56"/>
  <c r="AC161" i="56"/>
  <c r="CE151" i="56"/>
  <c r="CW141" i="56"/>
  <c r="AO161" i="56"/>
  <c r="BA148" i="56"/>
  <c r="AO139" i="56"/>
  <c r="BG129" i="56"/>
  <c r="BY120" i="56"/>
  <c r="AO120" i="56"/>
  <c r="CW129" i="56"/>
  <c r="AI129" i="56"/>
  <c r="Q109" i="56"/>
  <c r="BM109" i="56"/>
  <c r="CE121" i="56"/>
  <c r="CW134" i="56"/>
  <c r="CE131" i="56"/>
  <c r="AC129" i="56"/>
  <c r="AC137" i="56"/>
  <c r="Q135" i="56"/>
  <c r="CK114" i="56"/>
  <c r="BG130" i="56"/>
  <c r="AC33" i="56"/>
  <c r="AU191" i="56"/>
  <c r="AI178" i="56"/>
  <c r="W171" i="56"/>
  <c r="CW181" i="56"/>
  <c r="AO186" i="56"/>
  <c r="CW171" i="56"/>
  <c r="D331" i="56"/>
  <c r="D307" i="56"/>
  <c r="D283" i="56"/>
  <c r="D259" i="56"/>
  <c r="D235" i="56"/>
  <c r="D211" i="56"/>
  <c r="AU180" i="56"/>
  <c r="CQ149" i="56"/>
  <c r="AI163" i="56"/>
  <c r="BS140" i="56"/>
  <c r="Q158" i="56"/>
  <c r="AI152" i="56"/>
  <c r="AI149" i="56"/>
  <c r="CQ159" i="56"/>
  <c r="CE157" i="56"/>
  <c r="BS152" i="56"/>
  <c r="BA149" i="56"/>
  <c r="W142" i="56"/>
  <c r="CW151" i="56"/>
  <c r="BY166" i="56"/>
  <c r="CK156" i="56"/>
  <c r="CW149" i="56"/>
  <c r="AO163" i="56"/>
  <c r="BG144" i="56"/>
  <c r="CQ167" i="56"/>
  <c r="CE165" i="56"/>
  <c r="BS163" i="56"/>
  <c r="BG161" i="56"/>
  <c r="AI155" i="56"/>
  <c r="CW146" i="56"/>
  <c r="D141" i="56"/>
  <c r="BY169" i="56"/>
  <c r="BY157" i="56"/>
  <c r="CK139" i="56"/>
  <c r="AU132" i="56"/>
  <c r="CQ119" i="56"/>
  <c r="BG125" i="56"/>
  <c r="AU121" i="56"/>
  <c r="BS115" i="56"/>
  <c r="AO130" i="56"/>
  <c r="CQ189" i="56"/>
  <c r="BY168" i="56"/>
  <c r="Q173" i="56"/>
  <c r="AC191" i="56"/>
  <c r="BA180" i="56"/>
  <c r="BM174" i="56"/>
  <c r="AO171" i="56"/>
  <c r="D329" i="56"/>
  <c r="D305" i="56"/>
  <c r="D281" i="56"/>
  <c r="D257" i="56"/>
  <c r="D233" i="56"/>
  <c r="D209" i="56"/>
  <c r="AO191" i="56"/>
  <c r="CQ182" i="56"/>
  <c r="BG149" i="56"/>
  <c r="BY151" i="56"/>
  <c r="AU140" i="56"/>
  <c r="CQ140" i="56"/>
  <c r="Q163" i="56"/>
  <c r="BS167" i="56"/>
  <c r="AC140" i="56"/>
  <c r="CW27" i="56"/>
  <c r="AO173" i="56"/>
  <c r="Q189" i="56"/>
  <c r="CE182" i="56"/>
  <c r="AI180" i="56"/>
  <c r="BG191" i="56"/>
  <c r="Q181" i="56"/>
  <c r="D327" i="56"/>
  <c r="D303" i="56"/>
  <c r="D279" i="56"/>
  <c r="D255" i="56"/>
  <c r="D231" i="56"/>
  <c r="D207" i="56"/>
  <c r="D159" i="56"/>
  <c r="AI142" i="56"/>
  <c r="CE159" i="56"/>
  <c r="CK147" i="56"/>
  <c r="BS147" i="56"/>
  <c r="D155" i="56"/>
  <c r="AC149" i="56"/>
  <c r="BM169" i="56"/>
  <c r="CQ162" i="56"/>
  <c r="BY159" i="56"/>
  <c r="AU157" i="56"/>
  <c r="W141" i="56"/>
  <c r="CK159" i="56"/>
  <c r="AU151" i="56"/>
  <c r="CW139" i="56"/>
  <c r="Q139" i="56"/>
  <c r="AI139" i="56"/>
  <c r="CQ134" i="56"/>
  <c r="AU120" i="56"/>
  <c r="CW120" i="56"/>
  <c r="CQ130" i="56"/>
  <c r="D119" i="56"/>
  <c r="D109" i="56"/>
  <c r="AO134" i="56"/>
  <c r="W131" i="56"/>
  <c r="AO122" i="56"/>
  <c r="CE136" i="56"/>
  <c r="BS134" i="56"/>
  <c r="D130" i="56"/>
  <c r="D114" i="56"/>
  <c r="AO33" i="56"/>
  <c r="CK33" i="56"/>
  <c r="CQ186" i="56"/>
  <c r="BS182" i="56"/>
  <c r="BA183" i="56"/>
  <c r="BA171" i="56"/>
  <c r="D325" i="56"/>
  <c r="D301" i="56"/>
  <c r="D277" i="56"/>
  <c r="D253" i="56"/>
  <c r="D229" i="56"/>
  <c r="D205" i="56"/>
  <c r="D186" i="56"/>
  <c r="BS171" i="56"/>
  <c r="BY149" i="56"/>
  <c r="W149" i="56"/>
  <c r="CE161" i="56"/>
  <c r="Q142" i="56"/>
  <c r="W140" i="56"/>
  <c r="BM156" i="56"/>
  <c r="CQ152" i="56"/>
  <c r="AI147" i="56"/>
  <c r="AI159" i="56"/>
  <c r="W157" i="56"/>
  <c r="CQ148" i="56"/>
  <c r="AC156" i="56"/>
  <c r="BY176" i="56"/>
  <c r="AI167" i="56"/>
  <c r="W165" i="56"/>
  <c r="CK154" i="56"/>
  <c r="BM152" i="56"/>
  <c r="BG146" i="56"/>
  <c r="CQ153" i="56"/>
  <c r="D139" i="56"/>
  <c r="BS129" i="56"/>
  <c r="AC122" i="56"/>
  <c r="BM137" i="56"/>
  <c r="AC119" i="56"/>
  <c r="BY109" i="56"/>
  <c r="CE150" i="56"/>
  <c r="BG173" i="56"/>
  <c r="BS170" i="56"/>
  <c r="Q186" i="56"/>
  <c r="BS181" i="56"/>
  <c r="AU189" i="56"/>
  <c r="AI183" i="56"/>
  <c r="CE190" i="56"/>
  <c r="CE175" i="56"/>
  <c r="D323" i="56"/>
  <c r="D299" i="56"/>
  <c r="D275" i="56"/>
  <c r="D251" i="56"/>
  <c r="D227" i="56"/>
  <c r="D203" i="56"/>
  <c r="CK189" i="56"/>
  <c r="AU170" i="56"/>
  <c r="CQ147" i="56"/>
  <c r="D151" i="56"/>
  <c r="Q147" i="56"/>
  <c r="BM161" i="56"/>
  <c r="AU166" i="56"/>
  <c r="BY161" i="56"/>
  <c r="BG158" i="56"/>
  <c r="Q166" i="56"/>
  <c r="AU159" i="56"/>
  <c r="Q153" i="56"/>
  <c r="CE149" i="56"/>
  <c r="D147" i="56"/>
  <c r="AC144" i="56"/>
  <c r="D163" i="56"/>
  <c r="CW156" i="56"/>
  <c r="AU152" i="56"/>
  <c r="BS141" i="56"/>
  <c r="CK141" i="56"/>
  <c r="BS120" i="56"/>
  <c r="CE130" i="56"/>
  <c r="AU130" i="56"/>
  <c r="W109" i="56"/>
  <c r="BG109" i="56"/>
  <c r="W138" i="56"/>
  <c r="AC130" i="56"/>
  <c r="BY130" i="56"/>
  <c r="CQ121" i="56"/>
  <c r="CK115" i="56"/>
  <c r="BY129" i="56"/>
  <c r="BG120" i="56"/>
  <c r="BG114" i="56"/>
  <c r="BS183" i="56"/>
  <c r="Q191" i="56"/>
  <c r="BG186" i="56"/>
  <c r="BM175" i="56"/>
  <c r="AI174" i="56"/>
  <c r="AO168" i="56"/>
  <c r="CW182" i="56"/>
  <c r="D319" i="56"/>
  <c r="D295" i="56"/>
  <c r="D271" i="56"/>
  <c r="D247" i="56"/>
  <c r="D223" i="56"/>
  <c r="D199" i="56"/>
  <c r="AU183" i="56"/>
  <c r="W168" i="56"/>
  <c r="AU147" i="56"/>
  <c r="BG147" i="56"/>
  <c r="W161" i="56"/>
  <c r="AC142" i="56"/>
  <c r="Q140" i="56"/>
  <c r="BM140" i="56"/>
  <c r="CE140" i="56"/>
  <c r="AU163" i="56"/>
  <c r="CK149" i="56"/>
  <c r="D148" i="56"/>
  <c r="CE169" i="56"/>
  <c r="CK158" i="56"/>
  <c r="BY156" i="56"/>
  <c r="AI153" i="56"/>
  <c r="BS142" i="56"/>
  <c r="CW158" i="56"/>
  <c r="BY154" i="56"/>
  <c r="Q159" i="56"/>
  <c r="BG156" i="56"/>
  <c r="CE152" i="56"/>
  <c r="AO144" i="56"/>
  <c r="CK166" i="56"/>
  <c r="CK35" i="56"/>
  <c r="BG168" i="56"/>
  <c r="D190" i="56"/>
  <c r="CK186" i="56"/>
  <c r="CK175" i="56"/>
  <c r="W190" i="56"/>
  <c r="D317" i="56"/>
  <c r="D293" i="56"/>
  <c r="D269" i="56"/>
  <c r="D245" i="56"/>
  <c r="D221" i="56"/>
  <c r="D197" i="56"/>
  <c r="AC189" i="56"/>
  <c r="CQ183" i="56"/>
  <c r="BM181" i="56"/>
  <c r="W174" i="56"/>
  <c r="CQ158" i="56"/>
  <c r="BY142" i="56"/>
  <c r="AO153" i="56"/>
  <c r="CK163" i="56"/>
  <c r="BG163" i="56"/>
  <c r="D149" i="56"/>
  <c r="CK144" i="56"/>
  <c r="AU139" i="56"/>
  <c r="Q176" i="56"/>
  <c r="BM162" i="56"/>
  <c r="BA36" i="56"/>
  <c r="CQ179" i="56"/>
  <c r="AI182" i="56"/>
  <c r="CK191" i="56"/>
  <c r="Q183" i="56"/>
  <c r="D321" i="56"/>
  <c r="D249" i="56"/>
  <c r="D171" i="56"/>
  <c r="CQ142" i="56"/>
  <c r="AU158" i="56"/>
  <c r="BS151" i="56"/>
  <c r="W162" i="56"/>
  <c r="CW152" i="56"/>
  <c r="Q164" i="56"/>
  <c r="BM153" i="56"/>
  <c r="AU162" i="56"/>
  <c r="BG139" i="56"/>
  <c r="BM139" i="56"/>
  <c r="BM130" i="56"/>
  <c r="Q129" i="56"/>
  <c r="BS109" i="56"/>
  <c r="AU119" i="56"/>
  <c r="BY135" i="56"/>
  <c r="CW114" i="56"/>
  <c r="BG90" i="56"/>
  <c r="BY105" i="56"/>
  <c r="CK93" i="56"/>
  <c r="AC118" i="56"/>
  <c r="BS106" i="56"/>
  <c r="BY86" i="56"/>
  <c r="BA86" i="56"/>
  <c r="AC171" i="56"/>
  <c r="AU181" i="56"/>
  <c r="BM173" i="56"/>
  <c r="CQ174" i="56"/>
  <c r="D315" i="56"/>
  <c r="D243" i="56"/>
  <c r="W147" i="56"/>
  <c r="Q152" i="56"/>
  <c r="AU153" i="56"/>
  <c r="CQ144" i="56"/>
  <c r="BM142" i="56"/>
  <c r="Q120" i="56"/>
  <c r="BM134" i="56"/>
  <c r="CQ132" i="56"/>
  <c r="AI119" i="56"/>
  <c r="BM135" i="56"/>
  <c r="CQ129" i="56"/>
  <c r="W119" i="56"/>
  <c r="AU114" i="56"/>
  <c r="BM103" i="56"/>
  <c r="BA107" i="56"/>
  <c r="AC93" i="56"/>
  <c r="CW108" i="56"/>
  <c r="CQ103" i="56"/>
  <c r="AC86" i="56"/>
  <c r="Q182" i="56"/>
  <c r="D313" i="56"/>
  <c r="D241" i="56"/>
  <c r="CQ163" i="56"/>
  <c r="W169" i="56"/>
  <c r="AC158" i="56"/>
  <c r="Q161" i="56"/>
  <c r="BS144" i="56"/>
  <c r="CW161" i="56"/>
  <c r="BS156" i="56"/>
  <c r="BM151" i="56"/>
  <c r="CQ139" i="56"/>
  <c r="AI132" i="56"/>
  <c r="AU109" i="56"/>
  <c r="CE138" i="56"/>
  <c r="CQ115" i="56"/>
  <c r="AU135" i="56"/>
  <c r="CK125" i="56"/>
  <c r="W106" i="56"/>
  <c r="BY103" i="56"/>
  <c r="CQ90" i="56"/>
  <c r="W100" i="56"/>
  <c r="CE173" i="56"/>
  <c r="BY189" i="56"/>
  <c r="CE181" i="56"/>
  <c r="D311" i="56"/>
  <c r="D239" i="56"/>
  <c r="AU148" i="56"/>
  <c r="BY140" i="56"/>
  <c r="CW153" i="56"/>
  <c r="Q154" i="56"/>
  <c r="BS158" i="56"/>
  <c r="AU169" i="56"/>
  <c r="AO156" i="56"/>
  <c r="D142" i="56"/>
  <c r="BS119" i="56"/>
  <c r="Q115" i="56"/>
  <c r="CE143" i="56"/>
  <c r="CW132" i="56"/>
  <c r="AO129" i="56"/>
  <c r="BM90" i="56"/>
  <c r="AO103" i="56"/>
  <c r="AI90" i="56"/>
  <c r="CE117" i="56"/>
  <c r="D297" i="56"/>
  <c r="D225" i="56"/>
  <c r="BM183" i="56"/>
  <c r="BM190" i="56"/>
  <c r="BG178" i="56"/>
  <c r="AC151" i="56"/>
  <c r="D167" i="56"/>
  <c r="W148" i="56"/>
  <c r="AU149" i="56"/>
  <c r="D146" i="56"/>
  <c r="AC139" i="56"/>
  <c r="CE134" i="56"/>
  <c r="AI134" i="56"/>
  <c r="BA130" i="56"/>
  <c r="AU122" i="56"/>
  <c r="AO109" i="56"/>
  <c r="BY137" i="56"/>
  <c r="BG134" i="56"/>
  <c r="AO121" i="56"/>
  <c r="BY115" i="56"/>
  <c r="W115" i="56"/>
  <c r="BM114" i="56"/>
  <c r="AO108" i="56"/>
  <c r="BS105" i="56"/>
  <c r="CE36" i="56"/>
  <c r="CE183" i="56"/>
  <c r="BA170" i="56"/>
  <c r="D291" i="56"/>
  <c r="D219" i="56"/>
  <c r="AC178" i="56"/>
  <c r="CQ161" i="56"/>
  <c r="CK151" i="56"/>
  <c r="BM166" i="56"/>
  <c r="BA152" i="56"/>
  <c r="CW163" i="56"/>
  <c r="D158" i="56"/>
  <c r="CQ155" i="56"/>
  <c r="BS146" i="56"/>
  <c r="AO141" i="56"/>
  <c r="BM167" i="56"/>
  <c r="AI130" i="56"/>
  <c r="CW109" i="56"/>
  <c r="CE115" i="56"/>
  <c r="CK137" i="56"/>
  <c r="D129" i="56"/>
  <c r="AC114" i="56"/>
  <c r="CE106" i="56"/>
  <c r="CE102" i="56"/>
  <c r="D289" i="56"/>
  <c r="D217" i="56"/>
  <c r="BG189" i="56"/>
  <c r="CK142" i="56"/>
  <c r="BA147" i="56"/>
  <c r="AC159" i="56"/>
  <c r="CE109" i="56"/>
  <c r="AO125" i="56"/>
  <c r="W143" i="56"/>
  <c r="CK132" i="56"/>
  <c r="AO132" i="56"/>
  <c r="AO90" i="56"/>
  <c r="BM102" i="56"/>
  <c r="W117" i="56"/>
  <c r="CQ107" i="56"/>
  <c r="BM189" i="56"/>
  <c r="BA181" i="56"/>
  <c r="AI173" i="56"/>
  <c r="D287" i="56"/>
  <c r="D215" i="56"/>
  <c r="BM182" i="56"/>
  <c r="BS159" i="56"/>
  <c r="AI140" i="56"/>
  <c r="Q156" i="56"/>
  <c r="BY148" i="56"/>
  <c r="BA151" i="56"/>
  <c r="AC166" i="56"/>
  <c r="CE141" i="56"/>
  <c r="BG154" i="56"/>
  <c r="BS139" i="56"/>
  <c r="W134" i="56"/>
  <c r="AI120" i="56"/>
  <c r="AO119" i="56"/>
  <c r="CW121" i="56"/>
  <c r="AU115" i="56"/>
  <c r="D134" i="56"/>
  <c r="AU125" i="56"/>
  <c r="BS114" i="56"/>
  <c r="AC170" i="56"/>
  <c r="AI181" i="56"/>
  <c r="D273" i="56"/>
  <c r="D201" i="56"/>
  <c r="Q180" i="56"/>
  <c r="AU185" i="56"/>
  <c r="AI175" i="56"/>
  <c r="BM158" i="56"/>
  <c r="W159" i="56"/>
  <c r="CW142" i="56"/>
  <c r="BM154" i="56"/>
  <c r="AI151" i="56"/>
  <c r="AI162" i="56"/>
  <c r="CE147" i="56"/>
  <c r="Q151" i="56"/>
  <c r="AC141" i="56"/>
  <c r="CE158" i="56"/>
  <c r="CK148" i="56"/>
  <c r="BY139" i="56"/>
  <c r="BS130" i="56"/>
  <c r="BA129" i="56"/>
  <c r="CW119" i="56"/>
  <c r="Q137" i="56"/>
  <c r="AC121" i="56"/>
  <c r="Q114" i="56"/>
  <c r="BG137" i="56"/>
  <c r="AU103" i="56"/>
  <c r="AC186" i="56"/>
  <c r="D339" i="56"/>
  <c r="D267" i="56"/>
  <c r="D195" i="56"/>
  <c r="Q175" i="56"/>
  <c r="D140" i="56"/>
  <c r="BY158" i="56"/>
  <c r="AO158" i="56"/>
  <c r="CK161" i="56"/>
  <c r="AC154" i="56"/>
  <c r="BM149" i="56"/>
  <c r="AO146" i="56"/>
  <c r="BG166" i="56"/>
  <c r="Q148" i="56"/>
  <c r="W150" i="56"/>
  <c r="BS136" i="56"/>
  <c r="D115" i="56"/>
  <c r="AC132" i="56"/>
  <c r="CK130" i="56"/>
  <c r="CK30" i="56"/>
  <c r="AU174" i="56"/>
  <c r="CW186" i="56"/>
  <c r="D337" i="56"/>
  <c r="D265" i="56"/>
  <c r="D193" i="56"/>
  <c r="BY173" i="56"/>
  <c r="BY163" i="56"/>
  <c r="AU154" i="56"/>
  <c r="BG148" i="56"/>
  <c r="BA182" i="56"/>
  <c r="D335" i="56"/>
  <c r="D263" i="56"/>
  <c r="CW191" i="56"/>
  <c r="AI158" i="56"/>
  <c r="AU142" i="56"/>
  <c r="BS148" i="56"/>
  <c r="AU161" i="56"/>
  <c r="AC163" i="56"/>
  <c r="BA153" i="56"/>
  <c r="BG140" i="56"/>
  <c r="CW147" i="56"/>
  <c r="BY164" i="56"/>
  <c r="D136" i="56"/>
  <c r="CW106" i="56"/>
  <c r="AI102" i="56"/>
  <c r="AC95" i="56"/>
  <c r="BY117" i="56"/>
  <c r="CQ108" i="56"/>
  <c r="CE77" i="56"/>
  <c r="AC77" i="56"/>
  <c r="BY104" i="56"/>
  <c r="AU108" i="56"/>
  <c r="D97" i="56"/>
  <c r="CE97" i="56"/>
  <c r="AU113" i="56"/>
  <c r="CK110" i="56"/>
  <c r="CW86" i="56"/>
  <c r="CK100" i="56"/>
  <c r="AO100" i="56"/>
  <c r="BY93" i="56"/>
  <c r="AC73" i="56"/>
  <c r="BM73" i="56"/>
  <c r="AI73" i="56"/>
  <c r="CW88" i="56"/>
  <c r="BS91" i="56"/>
  <c r="Q71" i="56"/>
  <c r="AC92" i="56"/>
  <c r="BM82" i="56"/>
  <c r="CE94" i="56"/>
  <c r="AU78" i="56"/>
  <c r="BA140" i="56"/>
  <c r="BG103" i="56"/>
  <c r="BS96" i="56"/>
  <c r="CK90" i="56"/>
  <c r="CW104" i="56"/>
  <c r="CQ95" i="56"/>
  <c r="CQ77" i="56"/>
  <c r="W77" i="56"/>
  <c r="BG77" i="56"/>
  <c r="AO104" i="56"/>
  <c r="AO96" i="56"/>
  <c r="CW93" i="56"/>
  <c r="AC103" i="56"/>
  <c r="AI123" i="56"/>
  <c r="BY100" i="56"/>
  <c r="W93" i="56"/>
  <c r="BA73" i="56"/>
  <c r="BG66" i="56"/>
  <c r="CE72" i="56"/>
  <c r="AO66" i="56"/>
  <c r="D66" i="56"/>
  <c r="CQ66" i="56"/>
  <c r="BA83" i="56"/>
  <c r="AI80" i="56"/>
  <c r="BM71" i="56"/>
  <c r="AI74" i="56"/>
  <c r="BM84" i="56"/>
  <c r="BM91" i="56"/>
  <c r="Q78" i="56"/>
  <c r="BY84" i="56"/>
  <c r="AU100" i="56"/>
  <c r="W103" i="56"/>
  <c r="W99" i="56"/>
  <c r="BG99" i="56"/>
  <c r="AC90" i="56"/>
  <c r="AU107" i="56"/>
  <c r="BS104" i="56"/>
  <c r="CE100" i="56"/>
  <c r="D95" i="56"/>
  <c r="BA103" i="56"/>
  <c r="AO93" i="56"/>
  <c r="AC117" i="56"/>
  <c r="CW107" i="56"/>
  <c r="CQ87" i="56"/>
  <c r="CW112" i="56"/>
  <c r="W95" i="56"/>
  <c r="W86" i="56"/>
  <c r="Q102" i="56"/>
  <c r="Q73" i="56"/>
  <c r="BG82" i="56"/>
  <c r="CW72" i="56"/>
  <c r="Q66" i="56"/>
  <c r="AI83" i="56"/>
  <c r="BA74" i="56"/>
  <c r="Q82" i="56"/>
  <c r="AU84" i="56"/>
  <c r="BY72" i="56"/>
  <c r="AO114" i="56"/>
  <c r="AI107" i="56"/>
  <c r="AU86" i="56"/>
  <c r="BA106" i="56"/>
  <c r="AO118" i="56"/>
  <c r="BM104" i="56"/>
  <c r="CK95" i="56"/>
  <c r="AI108" i="56"/>
  <c r="D77" i="56"/>
  <c r="AC106" i="56"/>
  <c r="AI100" i="56"/>
  <c r="AI96" i="56"/>
  <c r="AU90" i="56"/>
  <c r="BS86" i="56"/>
  <c r="AC110" i="56"/>
  <c r="CW100" i="56"/>
  <c r="CK73" i="56"/>
  <c r="AO88" i="56"/>
  <c r="AO82" i="56"/>
  <c r="AU82" i="56"/>
  <c r="BA66" i="56"/>
  <c r="CE91" i="56"/>
  <c r="CK72" i="56"/>
  <c r="BG74" i="56"/>
  <c r="W94" i="56"/>
  <c r="AC83" i="56"/>
  <c r="D84" i="56"/>
  <c r="CK119" i="56"/>
  <c r="W121" i="56"/>
  <c r="BY114" i="56"/>
  <c r="CW90" i="56"/>
  <c r="AI106" i="56"/>
  <c r="Q117" i="56"/>
  <c r="AU77" i="56"/>
  <c r="CK77" i="56"/>
  <c r="D100" i="56"/>
  <c r="CW96" i="56"/>
  <c r="BS97" i="56"/>
  <c r="AC96" i="56"/>
  <c r="AO87" i="56"/>
  <c r="BM118" i="56"/>
  <c r="BM93" i="56"/>
  <c r="CE93" i="56"/>
  <c r="CW66" i="56"/>
  <c r="BS66" i="56"/>
  <c r="BY66" i="56"/>
  <c r="D91" i="56"/>
  <c r="CW82" i="56"/>
  <c r="CQ80" i="56"/>
  <c r="BY71" i="56"/>
  <c r="CQ74" i="56"/>
  <c r="AU74" i="56"/>
  <c r="Q84" i="56"/>
  <c r="BG72" i="56"/>
  <c r="AO81" i="56"/>
  <c r="Q72" i="56"/>
  <c r="W158" i="56"/>
  <c r="CK118" i="56"/>
  <c r="BS108" i="56"/>
  <c r="CE99" i="56"/>
  <c r="AI117" i="56"/>
  <c r="AC104" i="56"/>
  <c r="Q100" i="56"/>
  <c r="BM105" i="56"/>
  <c r="BM77" i="56"/>
  <c r="BM108" i="56"/>
  <c r="CQ105" i="56"/>
  <c r="CK99" i="56"/>
  <c r="Q96" i="56"/>
  <c r="CQ118" i="56"/>
  <c r="AO107" i="56"/>
  <c r="AU97" i="56"/>
  <c r="CW95" i="56"/>
  <c r="W87" i="56"/>
  <c r="CW124" i="56"/>
  <c r="AO112" i="56"/>
  <c r="BY108" i="56"/>
  <c r="CE103" i="56"/>
  <c r="AO102" i="56"/>
  <c r="CK84" i="56"/>
  <c r="AO72" i="56"/>
  <c r="BM72" i="56"/>
  <c r="W66" i="56"/>
  <c r="BM74" i="56"/>
  <c r="CQ82" i="56"/>
  <c r="AC78" i="56"/>
  <c r="AU91" i="56"/>
  <c r="BY83" i="56"/>
  <c r="BA80" i="56"/>
  <c r="CQ120" i="56"/>
  <c r="CE120" i="56"/>
  <c r="Q105" i="56"/>
  <c r="BG86" i="56"/>
  <c r="D108" i="56"/>
  <c r="CW105" i="56"/>
  <c r="AI99" i="56"/>
  <c r="BS103" i="56"/>
  <c r="AU95" i="56"/>
  <c r="BS95" i="56"/>
  <c r="CE118" i="56"/>
  <c r="CK107" i="56"/>
  <c r="AU105" i="56"/>
  <c r="BM99" i="56"/>
  <c r="CQ96" i="56"/>
  <c r="BY95" i="56"/>
  <c r="Q99" i="56"/>
  <c r="BY102" i="56"/>
  <c r="D82" i="56"/>
  <c r="CW80" i="56"/>
  <c r="AI71" i="56"/>
  <c r="W91" i="56"/>
  <c r="BM83" i="56"/>
  <c r="CQ73" i="56"/>
  <c r="BS92" i="56"/>
  <c r="AI148" i="56"/>
  <c r="Q90" i="56"/>
  <c r="AI86" i="56"/>
  <c r="AC99" i="56"/>
  <c r="AI103" i="56"/>
  <c r="Q77" i="56"/>
  <c r="AO77" i="56"/>
  <c r="BS77" i="56"/>
  <c r="D107" i="56"/>
  <c r="BG104" i="56"/>
  <c r="BA95" i="56"/>
  <c r="CW87" i="56"/>
  <c r="BM87" i="56"/>
  <c r="CQ111" i="56"/>
  <c r="D106" i="56"/>
  <c r="BS90" i="56"/>
  <c r="CE71" i="56"/>
  <c r="CK82" i="56"/>
  <c r="BS74" i="56"/>
  <c r="CE66" i="56"/>
  <c r="BA84" i="56"/>
  <c r="BG71" i="56"/>
  <c r="BS71" i="56"/>
  <c r="AU83" i="56"/>
  <c r="BS73" i="56"/>
  <c r="BM115" i="56"/>
  <c r="W136" i="56"/>
  <c r="BG95" i="56"/>
  <c r="CQ104" i="56"/>
  <c r="AI77" i="56"/>
  <c r="BS102" i="56"/>
  <c r="AI118" i="56"/>
  <c r="AO97" i="56"/>
  <c r="CE87" i="56"/>
  <c r="AO124" i="56"/>
  <c r="BG117" i="56"/>
  <c r="D103" i="56"/>
  <c r="BG97" i="56"/>
  <c r="CW102" i="56"/>
  <c r="BM100" i="56"/>
  <c r="Q93" i="56"/>
  <c r="AI93" i="56"/>
  <c r="BG93" i="56"/>
  <c r="AO74" i="56"/>
  <c r="AC72" i="56"/>
  <c r="AI84" i="56"/>
  <c r="W73" i="56"/>
  <c r="CK71" i="56"/>
  <c r="Q74" i="56"/>
  <c r="Q83" i="56"/>
  <c r="AC66" i="56"/>
  <c r="AO73" i="56"/>
  <c r="CK88" i="56"/>
  <c r="BY74" i="56"/>
  <c r="CW144" i="56"/>
  <c r="AU134" i="56"/>
  <c r="AI115" i="56"/>
  <c r="BM107" i="56"/>
  <c r="CQ99" i="56"/>
  <c r="BM106" i="56"/>
  <c r="CQ102" i="56"/>
  <c r="AU93" i="56"/>
  <c r="W118" i="56"/>
  <c r="AC107" i="56"/>
  <c r="AC105" i="56"/>
  <c r="BA102" i="56"/>
  <c r="BY96" i="56"/>
  <c r="BY106" i="56"/>
  <c r="W97" i="56"/>
  <c r="BS93" i="56"/>
  <c r="CK102" i="56"/>
  <c r="D90" i="56"/>
  <c r="AC100" i="56"/>
  <c r="CE73" i="56"/>
  <c r="AC80" i="56"/>
  <c r="BM66" i="56"/>
  <c r="CE177" i="56"/>
  <c r="BG132" i="56"/>
  <c r="D120" i="56"/>
  <c r="BY99" i="56"/>
  <c r="CQ86" i="56"/>
  <c r="CK86" i="56"/>
  <c r="AU104" i="56"/>
  <c r="BA105" i="56"/>
  <c r="AU106" i="56"/>
  <c r="D104" i="56"/>
  <c r="AI95" i="56"/>
  <c r="AU110" i="56"/>
  <c r="W104" i="56"/>
  <c r="BG100" i="56"/>
  <c r="BY77" i="56"/>
  <c r="BG107" i="56"/>
  <c r="CW103" i="56"/>
  <c r="BG87" i="56"/>
  <c r="CQ123" i="56"/>
  <c r="AI111" i="56"/>
  <c r="BY87" i="56"/>
  <c r="BG83" i="56"/>
  <c r="W72" i="56"/>
  <c r="W177" i="56"/>
  <c r="CK122" i="56"/>
  <c r="BM119" i="56"/>
  <c r="BY90" i="56"/>
  <c r="W102" i="56"/>
  <c r="Q86" i="56"/>
  <c r="AI105" i="56"/>
  <c r="BA90" i="56"/>
  <c r="CQ106" i="56"/>
  <c r="CW77" i="56"/>
  <c r="D102" i="56"/>
  <c r="BM96" i="56"/>
  <c r="CK117" i="56"/>
  <c r="AO99" i="56"/>
  <c r="CW97" i="56"/>
  <c r="BS107" i="56"/>
  <c r="AU73" i="56"/>
  <c r="BM69" i="56"/>
  <c r="AI32" i="56"/>
  <c r="CQ30" i="56"/>
  <c r="W30" i="56"/>
  <c r="AI26" i="56"/>
  <c r="BY27" i="56"/>
  <c r="D105" i="56"/>
  <c r="CQ78" i="56"/>
  <c r="CE76" i="56"/>
  <c r="BG68" i="56"/>
  <c r="BS32" i="56"/>
  <c r="AC32" i="56"/>
  <c r="BY36" i="56"/>
  <c r="AI29" i="56"/>
  <c r="AU30" i="56"/>
  <c r="BG26" i="56"/>
  <c r="AC102" i="56"/>
  <c r="AI66" i="56"/>
  <c r="AC69" i="56"/>
  <c r="BM76" i="56"/>
  <c r="AO75" i="56"/>
  <c r="BY35" i="56"/>
  <c r="CK32" i="56"/>
  <c r="AC34" i="56"/>
  <c r="AO34" i="56"/>
  <c r="AC30" i="56"/>
  <c r="BG30" i="56"/>
  <c r="BS25" i="56"/>
  <c r="AO83" i="56"/>
  <c r="CE74" i="56"/>
  <c r="AC74" i="56"/>
  <c r="AC88" i="56"/>
  <c r="CK68" i="56"/>
  <c r="Q75" i="56"/>
  <c r="AU35" i="56"/>
  <c r="BY32" i="56"/>
  <c r="AU34" i="56"/>
  <c r="BY34" i="56"/>
  <c r="CQ35" i="56"/>
  <c r="AU29" i="56"/>
  <c r="AI28" i="56"/>
  <c r="Q26" i="56"/>
  <c r="CE27" i="56"/>
  <c r="CK92" i="56"/>
  <c r="W69" i="56"/>
  <c r="Q68" i="56"/>
  <c r="CE35" i="56"/>
  <c r="BG34" i="56"/>
  <c r="Q34" i="56"/>
  <c r="CQ34" i="56"/>
  <c r="BM33" i="56"/>
  <c r="BS33" i="56"/>
  <c r="CW33" i="56"/>
  <c r="CK36" i="56"/>
  <c r="Q35" i="56"/>
  <c r="BY30" i="56"/>
  <c r="BA25" i="56"/>
  <c r="CK26" i="56"/>
  <c r="BS27" i="56"/>
  <c r="AI27" i="56"/>
  <c r="D93" i="56"/>
  <c r="BG102" i="56"/>
  <c r="D71" i="56"/>
  <c r="AU98" i="56"/>
  <c r="AC82" i="56"/>
  <c r="Q76" i="56"/>
  <c r="AC68" i="56"/>
  <c r="CW75" i="56"/>
  <c r="BS70" i="56"/>
  <c r="CW35" i="56"/>
  <c r="BM36" i="56"/>
  <c r="AO36" i="56"/>
  <c r="BG33" i="56"/>
  <c r="CW30" i="56"/>
  <c r="W26" i="56"/>
  <c r="W25" i="56"/>
  <c r="CW74" i="56"/>
  <c r="D73" i="56"/>
  <c r="BY82" i="56"/>
  <c r="BM75" i="56"/>
  <c r="BM34" i="56"/>
  <c r="BS36" i="56"/>
  <c r="BA72" i="56"/>
  <c r="CE75" i="56"/>
  <c r="AU75" i="56"/>
  <c r="BM32" i="56"/>
  <c r="AC35" i="56"/>
  <c r="W33" i="56"/>
  <c r="W35" i="56"/>
  <c r="CQ32" i="56"/>
  <c r="Q29" i="56"/>
  <c r="BA26" i="56"/>
  <c r="AO26" i="56"/>
  <c r="AI87" i="56"/>
  <c r="CW83" i="56"/>
  <c r="BM88" i="56"/>
  <c r="CW81" i="56"/>
  <c r="BY98" i="56"/>
  <c r="BY68" i="56"/>
  <c r="CK34" i="56"/>
  <c r="BG32" i="56"/>
  <c r="AC36" i="56"/>
  <c r="W36" i="56"/>
  <c r="Q33" i="56"/>
  <c r="CE33" i="56"/>
  <c r="BA32" i="56"/>
  <c r="CQ93" i="56"/>
  <c r="AU72" i="56"/>
  <c r="BS80" i="56"/>
  <c r="W74" i="56"/>
  <c r="Q36" i="56"/>
  <c r="AU36" i="56"/>
  <c r="AI33" i="56"/>
  <c r="AU80" i="56"/>
  <c r="CK74" i="56"/>
  <c r="D92" i="56"/>
  <c r="AU76" i="56"/>
  <c r="AU66" i="56"/>
  <c r="CK66" i="56"/>
  <c r="CE82" i="56"/>
  <c r="CW36" i="56"/>
  <c r="BG28" i="56"/>
  <c r="Q31" i="56"/>
  <c r="BM30" i="56"/>
  <c r="CK28" i="56"/>
  <c r="CE21" i="56"/>
  <c r="W20" i="56"/>
  <c r="AC21" i="56"/>
  <c r="AO20" i="56"/>
  <c r="W23" i="56"/>
  <c r="AI22" i="56"/>
  <c r="AC24" i="56"/>
  <c r="BS18" i="56"/>
  <c r="AI17" i="56"/>
  <c r="CW13" i="56"/>
  <c r="Q12" i="56"/>
  <c r="BM12" i="56"/>
  <c r="Q11" i="56"/>
  <c r="BM11" i="56"/>
  <c r="CK17" i="56"/>
  <c r="CQ16" i="56"/>
  <c r="W29" i="56"/>
  <c r="Q30" i="56"/>
  <c r="BM28" i="56"/>
  <c r="W21" i="56"/>
  <c r="CE20" i="56"/>
  <c r="AO22" i="56"/>
  <c r="CW21" i="56"/>
  <c r="AU24" i="56"/>
  <c r="BY25" i="56"/>
  <c r="BG29" i="56"/>
  <c r="CK23" i="56"/>
  <c r="AI18" i="56"/>
  <c r="AC18" i="56"/>
  <c r="AI15" i="56"/>
  <c r="BY10" i="56"/>
  <c r="BA10" i="56"/>
  <c r="BG10" i="56"/>
  <c r="BA9" i="56"/>
  <c r="BG9" i="56"/>
  <c r="CE8" i="56"/>
  <c r="BA7" i="56"/>
  <c r="BG7" i="56"/>
  <c r="CE6" i="56"/>
  <c r="BA5" i="56"/>
  <c r="BG5" i="56"/>
  <c r="CE4" i="56"/>
  <c r="CK11" i="56"/>
  <c r="CK29" i="56"/>
  <c r="AI30" i="56"/>
  <c r="AU21" i="56"/>
  <c r="BG21" i="56"/>
  <c r="CQ22" i="56"/>
  <c r="CE25" i="56"/>
  <c r="CQ26" i="56"/>
  <c r="BM24" i="56"/>
  <c r="CW25" i="56"/>
  <c r="Q18" i="56"/>
  <c r="BA23" i="56"/>
  <c r="CE22" i="56"/>
  <c r="CE14" i="56"/>
  <c r="CK16" i="56"/>
  <c r="BY13" i="56"/>
  <c r="BA13" i="56"/>
  <c r="BG13" i="56"/>
  <c r="CW12" i="56"/>
  <c r="AU17" i="56"/>
  <c r="CW11" i="56"/>
  <c r="BY8" i="56"/>
  <c r="AI8" i="56"/>
  <c r="AO8" i="56"/>
  <c r="CK8" i="56"/>
  <c r="BY6" i="56"/>
  <c r="AI6" i="56"/>
  <c r="AO6" i="56"/>
  <c r="CK6" i="56"/>
  <c r="BY4" i="56"/>
  <c r="AI4" i="56"/>
  <c r="AO4" i="56"/>
  <c r="CK4" i="56"/>
  <c r="CK12" i="56"/>
  <c r="AC17" i="56"/>
  <c r="AC11" i="56"/>
  <c r="CW34" i="56"/>
  <c r="AC29" i="56"/>
  <c r="AU27" i="56"/>
  <c r="BS35" i="56"/>
  <c r="AU31" i="56"/>
  <c r="BS30" i="56"/>
  <c r="BA29" i="56"/>
  <c r="AO28" i="56"/>
  <c r="BS21" i="56"/>
  <c r="AC19" i="56"/>
  <c r="CQ23" i="56"/>
  <c r="BG25" i="56"/>
  <c r="Q25" i="56"/>
  <c r="AI23" i="56"/>
  <c r="BA19" i="56"/>
  <c r="BG17" i="56"/>
  <c r="AO14" i="56"/>
  <c r="AC12" i="56"/>
  <c r="AI16" i="56"/>
  <c r="Q32" i="56"/>
  <c r="CE34" i="56"/>
  <c r="AC25" i="56"/>
  <c r="W27" i="56"/>
  <c r="BA28" i="56"/>
  <c r="BY29" i="56"/>
  <c r="CK21" i="56"/>
  <c r="BS19" i="56"/>
  <c r="Q23" i="56"/>
  <c r="AI21" i="56"/>
  <c r="CQ18" i="56"/>
  <c r="AO18" i="56"/>
  <c r="W19" i="56"/>
  <c r="W17" i="56"/>
  <c r="CQ15" i="56"/>
  <c r="AC15" i="56"/>
  <c r="BY21" i="56"/>
  <c r="Q14" i="56"/>
  <c r="BM14" i="56"/>
  <c r="BY12" i="56"/>
  <c r="BA12" i="56"/>
  <c r="BG12" i="56"/>
  <c r="CW16" i="56"/>
  <c r="BY11" i="56"/>
  <c r="BA11" i="56"/>
  <c r="BG11" i="56"/>
  <c r="AU10" i="56"/>
  <c r="W10" i="56"/>
  <c r="BS10" i="56"/>
  <c r="Q9" i="56"/>
  <c r="BM9" i="56"/>
  <c r="W9" i="56"/>
  <c r="BS9" i="56"/>
  <c r="Q7" i="56"/>
  <c r="BM7" i="56"/>
  <c r="W7" i="56"/>
  <c r="BS7" i="56"/>
  <c r="Q5" i="56"/>
  <c r="BM5" i="56"/>
  <c r="W5" i="56"/>
  <c r="BS5" i="56"/>
  <c r="CQ10" i="56"/>
  <c r="BM16" i="56"/>
  <c r="AI34" i="56"/>
  <c r="BA33" i="56"/>
  <c r="BY26" i="56"/>
  <c r="CQ29" i="56"/>
  <c r="BY20" i="56"/>
  <c r="AC20" i="56"/>
  <c r="BY22" i="56"/>
  <c r="BS31" i="56"/>
  <c r="Q22" i="56"/>
  <c r="AI24" i="56"/>
  <c r="AO19" i="56"/>
  <c r="BY16" i="56"/>
  <c r="AU13" i="56"/>
  <c r="W13" i="56"/>
  <c r="BS13" i="56"/>
  <c r="AC9" i="56"/>
  <c r="AU8" i="56"/>
  <c r="CQ8" i="56"/>
  <c r="CW8" i="56"/>
  <c r="AC7" i="56"/>
  <c r="AU6" i="56"/>
  <c r="CQ6" i="56"/>
  <c r="CW6" i="56"/>
  <c r="AC5" i="56"/>
  <c r="AU4" i="56"/>
  <c r="CQ4" i="56"/>
  <c r="CW4" i="56"/>
  <c r="W16" i="56"/>
  <c r="AI10" i="56"/>
  <c r="CW32" i="56"/>
  <c r="BA34" i="56"/>
  <c r="AI25" i="56"/>
  <c r="AO29" i="56"/>
  <c r="CW20" i="56"/>
  <c r="BM20" i="56"/>
  <c r="BS22" i="56"/>
  <c r="AO21" i="56"/>
  <c r="CW26" i="56"/>
  <c r="BM23" i="56"/>
  <c r="BY18" i="56"/>
  <c r="CW19" i="56"/>
  <c r="BA15" i="56"/>
  <c r="BA17" i="56"/>
  <c r="CW14" i="56"/>
  <c r="BM17" i="56"/>
  <c r="AO16" i="56"/>
  <c r="CK10" i="56"/>
  <c r="BY15" i="56"/>
  <c r="AU16" i="56"/>
  <c r="AO32" i="56"/>
  <c r="BM25" i="56"/>
  <c r="CQ27" i="56"/>
  <c r="AC27" i="56"/>
  <c r="BG35" i="56"/>
  <c r="BM29" i="56"/>
  <c r="AC28" i="56"/>
  <c r="AU28" i="56"/>
  <c r="BG20" i="56"/>
  <c r="CK19" i="56"/>
  <c r="CK20" i="56"/>
  <c r="BA22" i="56"/>
  <c r="BM22" i="56"/>
  <c r="CQ25" i="56"/>
  <c r="CW18" i="56"/>
  <c r="Q17" i="56"/>
  <c r="CK15" i="56"/>
  <c r="BG16" i="56"/>
  <c r="AU12" i="56"/>
  <c r="W12" i="56"/>
  <c r="BS12" i="56"/>
  <c r="AU11" i="56"/>
  <c r="W11" i="56"/>
  <c r="BS11" i="56"/>
  <c r="CE10" i="56"/>
  <c r="CE9" i="56"/>
  <c r="BA8" i="56"/>
  <c r="BG8" i="56"/>
  <c r="CE7" i="56"/>
  <c r="BA6" i="56"/>
  <c r="BG6" i="56"/>
  <c r="CE5" i="56"/>
  <c r="BA4" i="56"/>
  <c r="BG4" i="56"/>
  <c r="CE15" i="56"/>
  <c r="AC10" i="56"/>
  <c r="CW17" i="56"/>
  <c r="AO15" i="56"/>
  <c r="BS34" i="56"/>
  <c r="CK25" i="56"/>
  <c r="AO27" i="56"/>
  <c r="BM27" i="56"/>
  <c r="CE29" i="56"/>
  <c r="CE23" i="56"/>
  <c r="BM21" i="56"/>
  <c r="CQ21" i="56"/>
  <c r="AI19" i="56"/>
  <c r="CW22" i="56"/>
  <c r="BY31" i="56"/>
  <c r="AU26" i="56"/>
  <c r="CQ24" i="56"/>
  <c r="Q19" i="56"/>
  <c r="Q21" i="56"/>
  <c r="BY14" i="56"/>
  <c r="BA14" i="56"/>
  <c r="BG14" i="56"/>
  <c r="CQ14" i="56"/>
  <c r="CE13" i="56"/>
  <c r="BG15" i="56"/>
  <c r="AO10" i="56"/>
  <c r="BY9" i="56"/>
  <c r="AI9" i="56"/>
  <c r="AO9" i="56"/>
  <c r="CK9" i="56"/>
  <c r="BY7" i="56"/>
  <c r="AI7" i="56"/>
  <c r="AO7" i="56"/>
  <c r="CK7" i="56"/>
  <c r="BY5" i="56"/>
  <c r="AI5" i="56"/>
  <c r="AO5" i="56"/>
  <c r="CK5" i="56"/>
  <c r="W32" i="56"/>
  <c r="BY28" i="56"/>
  <c r="AU25" i="56"/>
  <c r="BG27" i="56"/>
  <c r="BA30" i="56"/>
  <c r="CW29" i="56"/>
  <c r="CE28" i="56"/>
  <c r="BG23" i="56"/>
  <c r="BA21" i="56"/>
  <c r="BG19" i="56"/>
  <c r="AI20" i="56"/>
  <c r="BA31" i="56"/>
  <c r="AC22" i="56"/>
  <c r="AO31" i="56"/>
  <c r="AU18" i="56"/>
  <c r="BG18" i="56"/>
  <c r="W22" i="56"/>
  <c r="BY19" i="56"/>
  <c r="AI14" i="56"/>
  <c r="AO13" i="56"/>
  <c r="W15" i="56"/>
  <c r="Q10" i="56"/>
  <c r="BM10" i="56"/>
  <c r="Q15" i="56"/>
  <c r="BS29" i="56"/>
  <c r="BM26" i="56"/>
  <c r="Q27" i="56"/>
  <c r="CW31" i="56"/>
  <c r="BS26" i="56"/>
  <c r="CW28" i="56"/>
  <c r="W28" i="56"/>
  <c r="AU20" i="56"/>
  <c r="CQ19" i="56"/>
  <c r="CQ20" i="56"/>
  <c r="AU22" i="56"/>
  <c r="AC26" i="56"/>
  <c r="AC23" i="56"/>
  <c r="BA24" i="56"/>
  <c r="AU19" i="56"/>
  <c r="BM15" i="56"/>
  <c r="AC16" i="56"/>
  <c r="CQ17" i="56"/>
  <c r="Q13" i="56"/>
  <c r="BM13" i="56"/>
  <c r="CE12" i="56"/>
  <c r="CK14" i="56"/>
  <c r="CE11" i="56"/>
  <c r="Q8" i="56"/>
  <c r="BM8" i="56"/>
  <c r="W8" i="56"/>
  <c r="BS8" i="56"/>
  <c r="Q6" i="56"/>
  <c r="BM6" i="56"/>
  <c r="W6" i="56"/>
  <c r="BS6" i="56"/>
  <c r="Q4" i="56"/>
  <c r="BM4" i="56"/>
  <c r="W4" i="56"/>
  <c r="BS4" i="56"/>
  <c r="CW15" i="56"/>
  <c r="AO17" i="56"/>
  <c r="CQ28" i="56"/>
  <c r="CE26" i="56"/>
  <c r="CQ31" i="56"/>
  <c r="Q28" i="56"/>
  <c r="BS28" i="56"/>
  <c r="BA20" i="56"/>
  <c r="Q20" i="56"/>
  <c r="CE19" i="56"/>
  <c r="CK22" i="56"/>
  <c r="W24" i="56"/>
  <c r="AO25" i="56"/>
  <c r="BM19" i="56"/>
  <c r="BS20" i="56"/>
  <c r="AU14" i="56"/>
  <c r="W14" i="56"/>
  <c r="BS14" i="56"/>
  <c r="AO12" i="56"/>
  <c r="AC14" i="56"/>
  <c r="AO11" i="56"/>
  <c r="CW10" i="56"/>
  <c r="AU9" i="56"/>
  <c r="CQ9" i="56"/>
  <c r="CW9" i="56"/>
  <c r="AC8" i="56"/>
  <c r="AU7" i="56"/>
  <c r="CQ7" i="56"/>
  <c r="CW7" i="56"/>
  <c r="AC6" i="56"/>
  <c r="AU5" i="56"/>
  <c r="CQ5" i="56"/>
  <c r="CW5" i="56"/>
  <c r="AC4" i="56"/>
  <c r="AU15" i="56"/>
  <c r="BS17" i="56"/>
  <c r="U21" i="57"/>
  <c r="AT53" i="56"/>
  <c r="CJ53" i="56"/>
  <c r="BL57" i="56"/>
  <c r="BL62" i="56"/>
  <c r="AH64" i="56"/>
  <c r="CV64" i="56"/>
  <c r="AB67" i="56"/>
  <c r="AN68" i="56"/>
  <c r="CD69" i="56"/>
  <c r="AH70" i="56"/>
  <c r="CJ75" i="56"/>
  <c r="V76" i="56"/>
  <c r="BR78" i="56"/>
  <c r="P79" i="56"/>
  <c r="U14" i="57"/>
  <c r="Y14" i="57" s="1"/>
  <c r="Z14" i="57" s="1"/>
  <c r="CJ55" i="56"/>
  <c r="AN56" i="56"/>
  <c r="AH58" i="56"/>
  <c r="BX58" i="56"/>
  <c r="BR60" i="56"/>
  <c r="AT61" i="56"/>
  <c r="CJ61" i="56"/>
  <c r="P62" i="56"/>
  <c r="BF67" i="56"/>
  <c r="CD67" i="56"/>
  <c r="CD68" i="56"/>
  <c r="CP70" i="56"/>
  <c r="BR72" i="56"/>
  <c r="CV76" i="56"/>
  <c r="CP78" i="56"/>
  <c r="U19" i="57"/>
  <c r="BX17" i="56"/>
  <c r="BF53" i="56"/>
  <c r="P55" i="56"/>
  <c r="CP55" i="56"/>
  <c r="BF56" i="56"/>
  <c r="CP57" i="56"/>
  <c r="AT59" i="56"/>
  <c r="P61" i="56"/>
  <c r="BR62" i="56"/>
  <c r="BR70" i="56"/>
  <c r="BL71" i="56"/>
  <c r="V78" i="56"/>
  <c r="P53" i="56"/>
  <c r="CV53" i="56"/>
  <c r="BL54" i="56"/>
  <c r="CV55" i="56"/>
  <c r="AN58" i="56"/>
  <c r="CD60" i="56"/>
  <c r="BF61" i="56"/>
  <c r="CP61" i="56"/>
  <c r="V62" i="56"/>
  <c r="CP63" i="56"/>
  <c r="AH67" i="56"/>
  <c r="V69" i="56"/>
  <c r="BF69" i="56"/>
  <c r="CJ69" i="56"/>
  <c r="P70" i="56"/>
  <c r="CP72" i="56"/>
  <c r="CP75" i="56"/>
  <c r="AB76" i="56"/>
  <c r="BR76" i="56"/>
  <c r="CV78" i="56"/>
  <c r="BL53" i="56"/>
  <c r="BX54" i="56"/>
  <c r="CJ58" i="56"/>
  <c r="V53" i="56"/>
  <c r="AH55" i="56"/>
  <c r="BX56" i="56"/>
  <c r="AT58" i="56"/>
  <c r="BL59" i="56"/>
  <c r="AB60" i="56"/>
  <c r="CJ60" i="56"/>
  <c r="BL61" i="56"/>
  <c r="CD62" i="56"/>
  <c r="AH63" i="56"/>
  <c r="BF65" i="56"/>
  <c r="CP68" i="56"/>
  <c r="AB69" i="56"/>
  <c r="AT70" i="56"/>
  <c r="V75" i="56"/>
  <c r="BL75" i="56"/>
  <c r="CV75" i="56"/>
  <c r="V25" i="56"/>
  <c r="BR53" i="56"/>
  <c r="CD54" i="56"/>
  <c r="AN55" i="56"/>
  <c r="CP58" i="56"/>
  <c r="AB61" i="56"/>
  <c r="CV61" i="56"/>
  <c r="AH62" i="56"/>
  <c r="AN63" i="56"/>
  <c r="BR64" i="56"/>
  <c r="BL65" i="56"/>
  <c r="P67" i="56"/>
  <c r="AN67" i="56"/>
  <c r="V68" i="56"/>
  <c r="BF68" i="56"/>
  <c r="BL69" i="56"/>
  <c r="V70" i="56"/>
  <c r="AN76" i="56"/>
  <c r="BX76" i="56"/>
  <c r="AB78" i="56"/>
  <c r="BF78" i="56"/>
  <c r="U20" i="57"/>
  <c r="AB53" i="56"/>
  <c r="BF58" i="56"/>
  <c r="CV60" i="56"/>
  <c r="BR61" i="56"/>
  <c r="CJ62" i="56"/>
  <c r="CV65" i="56"/>
  <c r="BR67" i="56"/>
  <c r="CP67" i="56"/>
  <c r="BL68" i="56"/>
  <c r="CV68" i="56"/>
  <c r="BR69" i="56"/>
  <c r="CD70" i="56"/>
  <c r="CV71" i="56"/>
  <c r="V73" i="56"/>
  <c r="AB75" i="56"/>
  <c r="BR75" i="56"/>
  <c r="AH78" i="56"/>
  <c r="BX55" i="56"/>
  <c r="P58" i="56"/>
  <c r="CD59" i="56"/>
  <c r="CP62" i="56"/>
  <c r="AT66" i="56"/>
  <c r="P68" i="56"/>
  <c r="BF70" i="56"/>
  <c r="AT73" i="56"/>
  <c r="AN75" i="56"/>
  <c r="BF79" i="56"/>
  <c r="BX79" i="56"/>
  <c r="CP79" i="56"/>
  <c r="BL81" i="56"/>
  <c r="V58" i="56"/>
  <c r="CV59" i="56"/>
  <c r="CV66" i="56"/>
  <c r="BL67" i="56"/>
  <c r="AN71" i="56"/>
  <c r="AN81" i="56"/>
  <c r="CJ82" i="56"/>
  <c r="AN83" i="56"/>
  <c r="BL84" i="56"/>
  <c r="BR89" i="56"/>
  <c r="CJ89" i="56"/>
  <c r="CP94" i="56"/>
  <c r="AH95" i="56"/>
  <c r="AH97" i="56"/>
  <c r="U25" i="57"/>
  <c r="Y25" i="57" s="1"/>
  <c r="Z25" i="57" s="1"/>
  <c r="V61" i="56"/>
  <c r="CV62" i="56"/>
  <c r="CV69" i="56"/>
  <c r="C78" i="56"/>
  <c r="AN79" i="56"/>
  <c r="CP80" i="56"/>
  <c r="CJ81" i="56"/>
  <c r="V82" i="56"/>
  <c r="CV82" i="56"/>
  <c r="AT83" i="56"/>
  <c r="CJ83" i="56"/>
  <c r="V85" i="56"/>
  <c r="AN85" i="56"/>
  <c r="CJ88" i="56"/>
  <c r="AH94" i="56"/>
  <c r="BX94" i="56"/>
  <c r="CV96" i="56"/>
  <c r="V54" i="56"/>
  <c r="AB58" i="56"/>
  <c r="BF64" i="56"/>
  <c r="AH68" i="56"/>
  <c r="BL70" i="56"/>
  <c r="BR71" i="56"/>
  <c r="V79" i="56"/>
  <c r="V81" i="56"/>
  <c r="BR84" i="56"/>
  <c r="BF86" i="56"/>
  <c r="BL87" i="56"/>
  <c r="BL88" i="56"/>
  <c r="P89" i="56"/>
  <c r="AH89" i="56"/>
  <c r="AH61" i="56"/>
  <c r="AB63" i="56"/>
  <c r="CD64" i="56"/>
  <c r="BX67" i="56"/>
  <c r="BX70" i="56"/>
  <c r="BX75" i="56"/>
  <c r="BF76" i="56"/>
  <c r="CJ78" i="56"/>
  <c r="BL79" i="56"/>
  <c r="CD79" i="56"/>
  <c r="CV79" i="56"/>
  <c r="AT81" i="56"/>
  <c r="AH84" i="56"/>
  <c r="BL85" i="56"/>
  <c r="CD85" i="56"/>
  <c r="CV85" i="56"/>
  <c r="V87" i="56"/>
  <c r="C88" i="56"/>
  <c r="AB54" i="56"/>
  <c r="AN60" i="56"/>
  <c r="BF63" i="56"/>
  <c r="CJ64" i="56"/>
  <c r="V67" i="56"/>
  <c r="AN69" i="56"/>
  <c r="BR74" i="56"/>
  <c r="AB80" i="56"/>
  <c r="CV80" i="56"/>
  <c r="CP54" i="56"/>
  <c r="AN78" i="56"/>
  <c r="BR79" i="56"/>
  <c r="BF83" i="56"/>
  <c r="C84" i="56"/>
  <c r="BR85" i="56"/>
  <c r="CP85" i="56"/>
  <c r="P92" i="56"/>
  <c r="BX92" i="56"/>
  <c r="V93" i="56"/>
  <c r="AH99" i="56"/>
  <c r="BL101" i="56"/>
  <c r="CD101" i="56"/>
  <c r="CV101" i="56"/>
  <c r="AN106" i="56"/>
  <c r="CJ108" i="56"/>
  <c r="AN110" i="56"/>
  <c r="V111" i="56"/>
  <c r="BL111" i="56"/>
  <c r="BR58" i="56"/>
  <c r="BF62" i="56"/>
  <c r="AT69" i="56"/>
  <c r="AB73" i="56"/>
  <c r="C80" i="56"/>
  <c r="BL83" i="56"/>
  <c r="CP86" i="56"/>
  <c r="AN61" i="56"/>
  <c r="CV67" i="56"/>
  <c r="CJ70" i="56"/>
  <c r="AH79" i="56"/>
  <c r="CD80" i="56"/>
  <c r="AH81" i="56"/>
  <c r="P85" i="56"/>
  <c r="CV58" i="56"/>
  <c r="CD81" i="56"/>
  <c r="V84" i="56"/>
  <c r="BL55" i="56"/>
  <c r="BX61" i="56"/>
  <c r="BR63" i="56"/>
  <c r="AN80" i="56"/>
  <c r="BX83" i="56"/>
  <c r="CJ84" i="56"/>
  <c r="AN53" i="56"/>
  <c r="CP76" i="56"/>
  <c r="CJ79" i="56"/>
  <c r="AB85" i="56"/>
  <c r="AN89" i="56"/>
  <c r="BF94" i="56"/>
  <c r="P101" i="56"/>
  <c r="AH101" i="56"/>
  <c r="AN105" i="56"/>
  <c r="CD106" i="56"/>
  <c r="P108" i="56"/>
  <c r="BF110" i="56"/>
  <c r="AH56" i="56"/>
  <c r="CD61" i="56"/>
  <c r="CV63" i="56"/>
  <c r="C79" i="56"/>
  <c r="CJ67" i="56"/>
  <c r="AB92" i="56"/>
  <c r="CP95" i="56"/>
  <c r="V97" i="56"/>
  <c r="CD108" i="56"/>
  <c r="V110" i="56"/>
  <c r="BX53" i="56"/>
  <c r="CJ76" i="56"/>
  <c r="AT79" i="56"/>
  <c r="C86" i="56"/>
  <c r="C89" i="56"/>
  <c r="CV89" i="56"/>
  <c r="CJ91" i="56"/>
  <c r="V94" i="56"/>
  <c r="CD94" i="56"/>
  <c r="AB97" i="56"/>
  <c r="P98" i="56"/>
  <c r="BX98" i="56"/>
  <c r="CV98" i="56"/>
  <c r="BF99" i="56"/>
  <c r="AN101" i="56"/>
  <c r="CD103" i="56"/>
  <c r="AB108" i="56"/>
  <c r="CJ110" i="56"/>
  <c r="BR111" i="56"/>
  <c r="CP111" i="56"/>
  <c r="AT112" i="56"/>
  <c r="BR112" i="56"/>
  <c r="CP113" i="56"/>
  <c r="CJ115" i="56"/>
  <c r="AT60" i="56"/>
  <c r="BX68" i="56"/>
  <c r="AT84" i="56"/>
  <c r="AT87" i="56"/>
  <c r="BR88" i="56"/>
  <c r="BX89" i="56"/>
  <c r="AT91" i="56"/>
  <c r="AH92" i="56"/>
  <c r="BX96" i="56"/>
  <c r="CJ97" i="56"/>
  <c r="BL100" i="56"/>
  <c r="CJ101" i="56"/>
  <c r="C105" i="56"/>
  <c r="BR107" i="56"/>
  <c r="AT111" i="56"/>
  <c r="V112" i="56"/>
  <c r="AH113" i="56"/>
  <c r="BX113" i="56"/>
  <c r="AB115" i="56"/>
  <c r="V116" i="56"/>
  <c r="AN116" i="56"/>
  <c r="BL60" i="56"/>
  <c r="AT89" i="56"/>
  <c r="BL93" i="56"/>
  <c r="AB94" i="56"/>
  <c r="CJ94" i="56"/>
  <c r="V96" i="56"/>
  <c r="CJ96" i="56"/>
  <c r="AT97" i="56"/>
  <c r="V98" i="56"/>
  <c r="CD98" i="56"/>
  <c r="AT101" i="56"/>
  <c r="BR101" i="56"/>
  <c r="BX111" i="56"/>
  <c r="CV111" i="56"/>
  <c r="BX112" i="56"/>
  <c r="BL116" i="56"/>
  <c r="CD116" i="56"/>
  <c r="CV116" i="56"/>
  <c r="AB118" i="56"/>
  <c r="AB119" i="56"/>
  <c r="BX80" i="56"/>
  <c r="BX81" i="56"/>
  <c r="AH85" i="56"/>
  <c r="BX85" i="56"/>
  <c r="V89" i="56"/>
  <c r="CD89" i="56"/>
  <c r="C91" i="56"/>
  <c r="BF91" i="56"/>
  <c r="CD92" i="56"/>
  <c r="CP97" i="56"/>
  <c r="BF98" i="56"/>
  <c r="CD99" i="56"/>
  <c r="CP101" i="56"/>
  <c r="BL104" i="56"/>
  <c r="AH105" i="56"/>
  <c r="AH110" i="56"/>
  <c r="CV110" i="56"/>
  <c r="AB111" i="56"/>
  <c r="CP81" i="56"/>
  <c r="AH83" i="56"/>
  <c r="CD87" i="56"/>
  <c r="AB88" i="56"/>
  <c r="CD88" i="56"/>
  <c r="BF89" i="56"/>
  <c r="AT92" i="56"/>
  <c r="CD93" i="56"/>
  <c r="BL94" i="56"/>
  <c r="AT95" i="56"/>
  <c r="AB98" i="56"/>
  <c r="P99" i="56"/>
  <c r="AB101" i="56"/>
  <c r="C103" i="56"/>
  <c r="BF111" i="56"/>
  <c r="AN113" i="56"/>
  <c r="CD113" i="56"/>
  <c r="BF115" i="56"/>
  <c r="C116" i="56"/>
  <c r="AB116" i="56"/>
  <c r="AT116" i="56"/>
  <c r="BR117" i="56"/>
  <c r="AT85" i="56"/>
  <c r="CJ85" i="56"/>
  <c r="AN88" i="56"/>
  <c r="BR91" i="56"/>
  <c r="BF95" i="56"/>
  <c r="C97" i="56"/>
  <c r="CJ98" i="56"/>
  <c r="BX101" i="56"/>
  <c r="P104" i="56"/>
  <c r="V109" i="56"/>
  <c r="CD111" i="56"/>
  <c r="CV81" i="56"/>
  <c r="CV86" i="56"/>
  <c r="AT88" i="56"/>
  <c r="AB89" i="56"/>
  <c r="BF92" i="56"/>
  <c r="CJ92" i="56"/>
  <c r="C94" i="56"/>
  <c r="AN94" i="56"/>
  <c r="BR94" i="56"/>
  <c r="CV94" i="56"/>
  <c r="AH98" i="56"/>
  <c r="C101" i="56"/>
  <c r="AH111" i="56"/>
  <c r="C112" i="56"/>
  <c r="CD112" i="56"/>
  <c r="BR116" i="56"/>
  <c r="CJ116" i="56"/>
  <c r="C117" i="56"/>
  <c r="BX117" i="56"/>
  <c r="AN118" i="56"/>
  <c r="AB62" i="56"/>
  <c r="V92" i="56"/>
  <c r="C98" i="56"/>
  <c r="CP98" i="56"/>
  <c r="AT107" i="56"/>
  <c r="AN111" i="56"/>
  <c r="C113" i="56"/>
  <c r="BF117" i="56"/>
  <c r="BX119" i="56"/>
  <c r="AN120" i="56"/>
  <c r="AB122" i="56"/>
  <c r="AT123" i="56"/>
  <c r="CP123" i="56"/>
  <c r="P124" i="56"/>
  <c r="AN126" i="56"/>
  <c r="CD126" i="56"/>
  <c r="AB131" i="56"/>
  <c r="CP131" i="56"/>
  <c r="AN62" i="56"/>
  <c r="V83" i="56"/>
  <c r="BF85" i="56"/>
  <c r="CV87" i="56"/>
  <c r="V91" i="56"/>
  <c r="P94" i="56"/>
  <c r="BF105" i="56"/>
  <c r="P113" i="56"/>
  <c r="BF113" i="56"/>
  <c r="BL117" i="56"/>
  <c r="AT118" i="56"/>
  <c r="BX118" i="56"/>
  <c r="P119" i="56"/>
  <c r="AH121" i="56"/>
  <c r="CP121" i="56"/>
  <c r="CV125" i="56"/>
  <c r="V126" i="56"/>
  <c r="BL126" i="56"/>
  <c r="BL128" i="56"/>
  <c r="CD128" i="56"/>
  <c r="CV128" i="56"/>
  <c r="BF129" i="56"/>
  <c r="BX131" i="56"/>
  <c r="CD110" i="56"/>
  <c r="CV113" i="56"/>
  <c r="V115" i="56"/>
  <c r="BX116" i="56"/>
  <c r="C118" i="56"/>
  <c r="CD119" i="56"/>
  <c r="CV121" i="56"/>
  <c r="AH122" i="56"/>
  <c r="CV122" i="56"/>
  <c r="CV124" i="56"/>
  <c r="AB125" i="56"/>
  <c r="AT127" i="56"/>
  <c r="CJ127" i="56"/>
  <c r="CV131" i="56"/>
  <c r="CV83" i="56"/>
  <c r="V88" i="56"/>
  <c r="AB91" i="56"/>
  <c r="V95" i="56"/>
  <c r="CJ105" i="56"/>
  <c r="CD109" i="56"/>
  <c r="AH112" i="56"/>
  <c r="V113" i="56"/>
  <c r="P116" i="56"/>
  <c r="V117" i="56"/>
  <c r="CD118" i="56"/>
  <c r="AN121" i="56"/>
  <c r="AB123" i="56"/>
  <c r="CV123" i="56"/>
  <c r="AN124" i="56"/>
  <c r="BL124" i="56"/>
  <c r="CD124" i="56"/>
  <c r="CD125" i="56"/>
  <c r="AB127" i="56"/>
  <c r="BR127" i="56"/>
  <c r="AB70" i="56"/>
  <c r="BL92" i="56"/>
  <c r="V101" i="56"/>
  <c r="AB104" i="56"/>
  <c r="CP110" i="56"/>
  <c r="AH119" i="56"/>
  <c r="CJ119" i="56"/>
  <c r="BX121" i="56"/>
  <c r="BF123" i="56"/>
  <c r="CD123" i="56"/>
  <c r="V124" i="56"/>
  <c r="AT126" i="56"/>
  <c r="CJ126" i="56"/>
  <c r="C127" i="56"/>
  <c r="AH131" i="56"/>
  <c r="AB57" i="56"/>
  <c r="P64" i="56"/>
  <c r="AB77" i="56"/>
  <c r="P81" i="56"/>
  <c r="BL89" i="56"/>
  <c r="BR95" i="56"/>
  <c r="AN98" i="56"/>
  <c r="AT99" i="56"/>
  <c r="AH104" i="56"/>
  <c r="V108" i="56"/>
  <c r="BR113" i="56"/>
  <c r="AH117" i="56"/>
  <c r="P118" i="56"/>
  <c r="CJ118" i="56"/>
  <c r="CP119" i="56"/>
  <c r="P121" i="56"/>
  <c r="AT122" i="56"/>
  <c r="AH125" i="56"/>
  <c r="AB81" i="56"/>
  <c r="AT94" i="56"/>
  <c r="AN112" i="56"/>
  <c r="CJ112" i="56"/>
  <c r="AB113" i="56"/>
  <c r="AN117" i="56"/>
  <c r="CD117" i="56"/>
  <c r="BF118" i="56"/>
  <c r="AT121" i="56"/>
  <c r="AT124" i="56"/>
  <c r="CJ124" i="56"/>
  <c r="CP127" i="56"/>
  <c r="BL130" i="56"/>
  <c r="AN131" i="56"/>
  <c r="AN132" i="56"/>
  <c r="CP89" i="56"/>
  <c r="P96" i="56"/>
  <c r="BR98" i="56"/>
  <c r="CJ104" i="56"/>
  <c r="AT67" i="56"/>
  <c r="CD114" i="56"/>
  <c r="CP122" i="56"/>
  <c r="BL123" i="56"/>
  <c r="C124" i="56"/>
  <c r="CP126" i="56"/>
  <c r="AH127" i="56"/>
  <c r="P131" i="56"/>
  <c r="AT132" i="56"/>
  <c r="CJ133" i="56"/>
  <c r="V134" i="56"/>
  <c r="AB135" i="56"/>
  <c r="BF135" i="56"/>
  <c r="P136" i="56"/>
  <c r="AH138" i="56"/>
  <c r="BX138" i="56"/>
  <c r="BL141" i="56"/>
  <c r="CP141" i="56"/>
  <c r="BF143" i="56"/>
  <c r="BL144" i="56"/>
  <c r="P146" i="56"/>
  <c r="CD148" i="56"/>
  <c r="BL96" i="56"/>
  <c r="BX99" i="56"/>
  <c r="BF116" i="56"/>
  <c r="BX120" i="56"/>
  <c r="P125" i="56"/>
  <c r="BR125" i="56"/>
  <c r="P126" i="56"/>
  <c r="BF126" i="56"/>
  <c r="C128" i="56"/>
  <c r="BF131" i="56"/>
  <c r="V133" i="56"/>
  <c r="CJ135" i="56"/>
  <c r="P138" i="56"/>
  <c r="BF138" i="56"/>
  <c r="C140" i="56"/>
  <c r="CV88" i="56"/>
  <c r="CP92" i="56"/>
  <c r="AT113" i="56"/>
  <c r="BR124" i="56"/>
  <c r="AN128" i="56"/>
  <c r="BX128" i="56"/>
  <c r="P129" i="56"/>
  <c r="CP132" i="56"/>
  <c r="AT133" i="56"/>
  <c r="BR133" i="56"/>
  <c r="CP136" i="56"/>
  <c r="BF137" i="56"/>
  <c r="CP137" i="56"/>
  <c r="CV138" i="56"/>
  <c r="CV140" i="56"/>
  <c r="AH141" i="56"/>
  <c r="P143" i="56"/>
  <c r="CD143" i="56"/>
  <c r="C85" i="56"/>
  <c r="P111" i="56"/>
  <c r="BL112" i="56"/>
  <c r="BX125" i="56"/>
  <c r="CV126" i="56"/>
  <c r="CD127" i="56"/>
  <c r="P128" i="56"/>
  <c r="AT128" i="56"/>
  <c r="AT130" i="56"/>
  <c r="V131" i="56"/>
  <c r="BL131" i="56"/>
  <c r="AT134" i="56"/>
  <c r="C135" i="56"/>
  <c r="AT136" i="56"/>
  <c r="BL137" i="56"/>
  <c r="AN138" i="56"/>
  <c r="BL139" i="56"/>
  <c r="BR142" i="56"/>
  <c r="AN143" i="56"/>
  <c r="V145" i="56"/>
  <c r="AN145" i="56"/>
  <c r="AT146" i="56"/>
  <c r="CJ148" i="56"/>
  <c r="AB79" i="56"/>
  <c r="BR97" i="56"/>
  <c r="AB100" i="56"/>
  <c r="BX108" i="56"/>
  <c r="CD115" i="56"/>
  <c r="AB124" i="56"/>
  <c r="CJ125" i="56"/>
  <c r="AB126" i="56"/>
  <c r="AN127" i="56"/>
  <c r="AH129" i="56"/>
  <c r="CV132" i="56"/>
  <c r="AB133" i="56"/>
  <c r="CP133" i="56"/>
  <c r="BR135" i="56"/>
  <c r="V136" i="56"/>
  <c r="BX136" i="56"/>
  <c r="CD138" i="56"/>
  <c r="BX141" i="56"/>
  <c r="C142" i="56"/>
  <c r="BL143" i="56"/>
  <c r="C144" i="56"/>
  <c r="BR144" i="56"/>
  <c r="CV144" i="56"/>
  <c r="CP112" i="56"/>
  <c r="BL119" i="56"/>
  <c r="CD121" i="56"/>
  <c r="BF122" i="56"/>
  <c r="V125" i="56"/>
  <c r="C132" i="56"/>
  <c r="AN135" i="56"/>
  <c r="V138" i="56"/>
  <c r="BL138" i="56"/>
  <c r="AT141" i="56"/>
  <c r="CD142" i="56"/>
  <c r="CJ143" i="56"/>
  <c r="AN144" i="56"/>
  <c r="BL145" i="56"/>
  <c r="CD145" i="56"/>
  <c r="CV145" i="56"/>
  <c r="BL118" i="56"/>
  <c r="V123" i="56"/>
  <c r="CJ123" i="56"/>
  <c r="BX124" i="56"/>
  <c r="CP125" i="56"/>
  <c r="BX126" i="56"/>
  <c r="CJ128" i="56"/>
  <c r="C133" i="56"/>
  <c r="BX133" i="56"/>
  <c r="CV135" i="56"/>
  <c r="AB136" i="56"/>
  <c r="BR137" i="56"/>
  <c r="CV137" i="56"/>
  <c r="P139" i="56"/>
  <c r="BR139" i="56"/>
  <c r="BF140" i="56"/>
  <c r="P141" i="56"/>
  <c r="V143" i="56"/>
  <c r="CD53" i="56"/>
  <c r="AN86" i="56"/>
  <c r="CJ111" i="56"/>
  <c r="CV112" i="56"/>
  <c r="CJ113" i="56"/>
  <c r="CP117" i="56"/>
  <c r="BR118" i="56"/>
  <c r="CJ121" i="56"/>
  <c r="AH123" i="56"/>
  <c r="AH126" i="56"/>
  <c r="BF127" i="56"/>
  <c r="V128" i="56"/>
  <c r="BF128" i="56"/>
  <c r="CD130" i="56"/>
  <c r="BR132" i="56"/>
  <c r="CV133" i="56"/>
  <c r="AT110" i="56"/>
  <c r="CD122" i="56"/>
  <c r="AT125" i="56"/>
  <c r="V132" i="56"/>
  <c r="AH133" i="56"/>
  <c r="BX143" i="56"/>
  <c r="V144" i="56"/>
  <c r="P145" i="56"/>
  <c r="P150" i="56"/>
  <c r="CV150" i="56"/>
  <c r="AT151" i="56"/>
  <c r="C152" i="56"/>
  <c r="BF155" i="56"/>
  <c r="BX155" i="56"/>
  <c r="CD156" i="56"/>
  <c r="CV157" i="56"/>
  <c r="BF160" i="56"/>
  <c r="BX160" i="56"/>
  <c r="CP160" i="56"/>
  <c r="CD163" i="56"/>
  <c r="AN164" i="56"/>
  <c r="BL164" i="56"/>
  <c r="AT165" i="56"/>
  <c r="CJ165" i="56"/>
  <c r="C166" i="56"/>
  <c r="P167" i="56"/>
  <c r="CP170" i="56"/>
  <c r="BF174" i="56"/>
  <c r="BF176" i="56"/>
  <c r="CD177" i="56"/>
  <c r="BF178" i="56"/>
  <c r="CD178" i="56"/>
  <c r="AT179" i="56"/>
  <c r="CJ179" i="56"/>
  <c r="C180" i="56"/>
  <c r="AT180" i="56"/>
  <c r="C181" i="56"/>
  <c r="CJ181" i="56"/>
  <c r="C184" i="56"/>
  <c r="AB184" i="56"/>
  <c r="AT184" i="56"/>
  <c r="CP185" i="56"/>
  <c r="AH188" i="56"/>
  <c r="BX188" i="56"/>
  <c r="BR189" i="56"/>
  <c r="AB120" i="56"/>
  <c r="AH124" i="56"/>
  <c r="CV127" i="56"/>
  <c r="CP128" i="56"/>
  <c r="AH132" i="56"/>
  <c r="CJ136" i="56"/>
  <c r="AB138" i="56"/>
  <c r="CD144" i="56"/>
  <c r="CD146" i="56"/>
  <c r="AN150" i="56"/>
  <c r="V153" i="56"/>
  <c r="CP153" i="56"/>
  <c r="BR154" i="56"/>
  <c r="V157" i="56"/>
  <c r="BX157" i="56"/>
  <c r="AB159" i="56"/>
  <c r="CJ159" i="56"/>
  <c r="V162" i="56"/>
  <c r="CD162" i="56"/>
  <c r="V164" i="56"/>
  <c r="AB165" i="56"/>
  <c r="BR165" i="56"/>
  <c r="BR167" i="56"/>
  <c r="P169" i="56"/>
  <c r="C172" i="56"/>
  <c r="AB172" i="56"/>
  <c r="AT172" i="56"/>
  <c r="AH175" i="56"/>
  <c r="CV176" i="56"/>
  <c r="V177" i="56"/>
  <c r="BL177" i="56"/>
  <c r="AB179" i="56"/>
  <c r="BR179" i="56"/>
  <c r="CD180" i="56"/>
  <c r="AB185" i="56"/>
  <c r="BX185" i="56"/>
  <c r="BF187" i="56"/>
  <c r="BX187" i="56"/>
  <c r="CP187" i="56"/>
  <c r="P188" i="56"/>
  <c r="P190" i="56"/>
  <c r="C192" i="56"/>
  <c r="C196" i="56"/>
  <c r="C200" i="56"/>
  <c r="C204" i="56"/>
  <c r="BX114" i="56"/>
  <c r="CV117" i="56"/>
  <c r="BX139" i="56"/>
  <c r="BF142" i="56"/>
  <c r="AH143" i="56"/>
  <c r="CJ145" i="56"/>
  <c r="V146" i="56"/>
  <c r="P148" i="56"/>
  <c r="CD150" i="56"/>
  <c r="CV155" i="56"/>
  <c r="V160" i="56"/>
  <c r="AN160" i="56"/>
  <c r="BF162" i="56"/>
  <c r="C165" i="56"/>
  <c r="V167" i="56"/>
  <c r="AT167" i="56"/>
  <c r="BX169" i="56"/>
  <c r="AB174" i="56"/>
  <c r="CJ174" i="56"/>
  <c r="CD176" i="56"/>
  <c r="C179" i="56"/>
  <c r="BF181" i="56"/>
  <c r="BR184" i="56"/>
  <c r="CJ184" i="56"/>
  <c r="CD186" i="56"/>
  <c r="BF188" i="56"/>
  <c r="CD189" i="56"/>
  <c r="AT190" i="56"/>
  <c r="BX190" i="56"/>
  <c r="CD91" i="56"/>
  <c r="AN133" i="56"/>
  <c r="AH136" i="56"/>
  <c r="CJ138" i="56"/>
  <c r="CD141" i="56"/>
  <c r="AT143" i="56"/>
  <c r="AH144" i="56"/>
  <c r="AB145" i="56"/>
  <c r="BF145" i="56"/>
  <c r="V150" i="56"/>
  <c r="BL150" i="56"/>
  <c r="C155" i="56"/>
  <c r="CD155" i="56"/>
  <c r="V163" i="56"/>
  <c r="CP163" i="56"/>
  <c r="CJ164" i="56"/>
  <c r="V166" i="56"/>
  <c r="V169" i="56"/>
  <c r="P170" i="56"/>
  <c r="BR172" i="56"/>
  <c r="CJ172" i="56"/>
  <c r="AN176" i="56"/>
  <c r="BL176" i="56"/>
  <c r="AT177" i="56"/>
  <c r="CJ177" i="56"/>
  <c r="C178" i="56"/>
  <c r="AN178" i="56"/>
  <c r="BL178" i="56"/>
  <c r="CP181" i="56"/>
  <c r="AB182" i="56"/>
  <c r="BX182" i="56"/>
  <c r="BF185" i="56"/>
  <c r="CV185" i="56"/>
  <c r="V187" i="56"/>
  <c r="AN187" i="56"/>
  <c r="CV188" i="56"/>
  <c r="BR191" i="56"/>
  <c r="BF106" i="56"/>
  <c r="V118" i="56"/>
  <c r="V121" i="56"/>
  <c r="AB128" i="56"/>
  <c r="BF133" i="56"/>
  <c r="CD137" i="56"/>
  <c r="CJ141" i="56"/>
  <c r="AT144" i="56"/>
  <c r="C151" i="56"/>
  <c r="BL151" i="56"/>
  <c r="AB152" i="56"/>
  <c r="CJ152" i="56"/>
  <c r="AB153" i="56"/>
  <c r="AN154" i="56"/>
  <c r="CD154" i="56"/>
  <c r="BL155" i="56"/>
  <c r="AB157" i="56"/>
  <c r="BF157" i="56"/>
  <c r="CD157" i="56"/>
  <c r="V158" i="56"/>
  <c r="BL160" i="56"/>
  <c r="CD160" i="56"/>
  <c r="CV160" i="56"/>
  <c r="CD161" i="56"/>
  <c r="AB162" i="56"/>
  <c r="BR164" i="56"/>
  <c r="CP165" i="56"/>
  <c r="BF166" i="56"/>
  <c r="BX167" i="56"/>
  <c r="CD168" i="56"/>
  <c r="CD169" i="56"/>
  <c r="BX173" i="56"/>
  <c r="V176" i="56"/>
  <c r="AB177" i="56"/>
  <c r="BR177" i="56"/>
  <c r="V127" i="56"/>
  <c r="AT131" i="56"/>
  <c r="CD132" i="56"/>
  <c r="CD134" i="56"/>
  <c r="BF136" i="56"/>
  <c r="C137" i="56"/>
  <c r="AT138" i="56"/>
  <c r="V141" i="56"/>
  <c r="CV142" i="56"/>
  <c r="CP143" i="56"/>
  <c r="CP144" i="56"/>
  <c r="CP145" i="56"/>
  <c r="BL146" i="56"/>
  <c r="CP146" i="56"/>
  <c r="AT150" i="56"/>
  <c r="CJ150" i="56"/>
  <c r="BX151" i="56"/>
  <c r="CJ162" i="56"/>
  <c r="AH163" i="56"/>
  <c r="AB164" i="56"/>
  <c r="AH165" i="56"/>
  <c r="BX165" i="56"/>
  <c r="AB121" i="56"/>
  <c r="AN123" i="56"/>
  <c r="AH128" i="56"/>
  <c r="CD135" i="56"/>
  <c r="AB141" i="56"/>
  <c r="AT148" i="56"/>
  <c r="AB150" i="56"/>
  <c r="BR150" i="56"/>
  <c r="CP152" i="56"/>
  <c r="C154" i="56"/>
  <c r="P155" i="56"/>
  <c r="CV118" i="56"/>
  <c r="CP124" i="56"/>
  <c r="CD131" i="56"/>
  <c r="BL133" i="56"/>
  <c r="CP138" i="56"/>
  <c r="CV143" i="56"/>
  <c r="AH145" i="56"/>
  <c r="BR145" i="56"/>
  <c r="AH146" i="56"/>
  <c r="BF101" i="56"/>
  <c r="CP116" i="56"/>
  <c r="AN137" i="56"/>
  <c r="V139" i="56"/>
  <c r="P157" i="56"/>
  <c r="V159" i="56"/>
  <c r="P160" i="56"/>
  <c r="AH164" i="56"/>
  <c r="BX164" i="56"/>
  <c r="CV165" i="56"/>
  <c r="C168" i="56"/>
  <c r="BR169" i="56"/>
  <c r="AT170" i="56"/>
  <c r="AN172" i="56"/>
  <c r="BX172" i="56"/>
  <c r="C198" i="56"/>
  <c r="C208" i="56"/>
  <c r="C218" i="56"/>
  <c r="AB110" i="56"/>
  <c r="BR128" i="56"/>
  <c r="C150" i="56"/>
  <c r="BF150" i="56"/>
  <c r="V155" i="56"/>
  <c r="CJ157" i="56"/>
  <c r="BF159" i="56"/>
  <c r="P162" i="56"/>
  <c r="BX162" i="56"/>
  <c r="BR166" i="56"/>
  <c r="AB167" i="56"/>
  <c r="BL167" i="56"/>
  <c r="AB169" i="56"/>
  <c r="P172" i="56"/>
  <c r="AT174" i="56"/>
  <c r="CP176" i="56"/>
  <c r="AT178" i="56"/>
  <c r="CD179" i="56"/>
  <c r="BX181" i="56"/>
  <c r="CP182" i="56"/>
  <c r="CJ183" i="56"/>
  <c r="V184" i="56"/>
  <c r="AN185" i="56"/>
  <c r="P187" i="56"/>
  <c r="AT187" i="56"/>
  <c r="CP188" i="56"/>
  <c r="BF190" i="56"/>
  <c r="AB142" i="56"/>
  <c r="C146" i="56"/>
  <c r="AB151" i="56"/>
  <c r="BX153" i="56"/>
  <c r="BL156" i="56"/>
  <c r="AN157" i="56"/>
  <c r="AB160" i="56"/>
  <c r="V168" i="56"/>
  <c r="CV177" i="56"/>
  <c r="V179" i="56"/>
  <c r="BF179" i="56"/>
  <c r="AN182" i="56"/>
  <c r="V186" i="56"/>
  <c r="AN188" i="56"/>
  <c r="P133" i="56"/>
  <c r="AH142" i="56"/>
  <c r="CJ155" i="56"/>
  <c r="CP157" i="56"/>
  <c r="AN162" i="56"/>
  <c r="CD164" i="56"/>
  <c r="V165" i="56"/>
  <c r="BL165" i="56"/>
  <c r="BX170" i="56"/>
  <c r="AB176" i="56"/>
  <c r="AH177" i="56"/>
  <c r="CP178" i="56"/>
  <c r="AB180" i="56"/>
  <c r="BX180" i="56"/>
  <c r="AB181" i="56"/>
  <c r="BF184" i="56"/>
  <c r="CD184" i="56"/>
  <c r="P185" i="56"/>
  <c r="CD185" i="56"/>
  <c r="CD187" i="56"/>
  <c r="BR188" i="56"/>
  <c r="BF189" i="56"/>
  <c r="C194" i="56"/>
  <c r="C138" i="56"/>
  <c r="CJ153" i="56"/>
  <c r="BF154" i="56"/>
  <c r="AB155" i="56"/>
  <c r="BR159" i="56"/>
  <c r="BR160" i="56"/>
  <c r="BR140" i="56"/>
  <c r="AT145" i="56"/>
  <c r="BX150" i="56"/>
  <c r="BR156" i="56"/>
  <c r="V161" i="56"/>
  <c r="CV162" i="56"/>
  <c r="C164" i="56"/>
  <c r="AN169" i="56"/>
  <c r="V172" i="56"/>
  <c r="BF172" i="56"/>
  <c r="P174" i="56"/>
  <c r="C177" i="56"/>
  <c r="BX177" i="56"/>
  <c r="CP179" i="56"/>
  <c r="AB183" i="56"/>
  <c r="CP183" i="56"/>
  <c r="AH184" i="56"/>
  <c r="AT185" i="56"/>
  <c r="AB187" i="56"/>
  <c r="BL190" i="56"/>
  <c r="CD191" i="56"/>
  <c r="BL127" i="56"/>
  <c r="CP130" i="56"/>
  <c r="CD133" i="56"/>
  <c r="CJ151" i="56"/>
  <c r="AT155" i="56"/>
  <c r="CD159" i="56"/>
  <c r="AH160" i="56"/>
  <c r="BL136" i="56"/>
  <c r="BR146" i="56"/>
  <c r="AH150" i="56"/>
  <c r="C153" i="56"/>
  <c r="CP155" i="56"/>
  <c r="AH116" i="56"/>
  <c r="CJ131" i="56"/>
  <c r="V137" i="56"/>
  <c r="V156" i="56"/>
  <c r="BX179" i="56"/>
  <c r="AN181" i="56"/>
  <c r="BX184" i="56"/>
  <c r="C188" i="56"/>
  <c r="V189" i="56"/>
  <c r="V190" i="56"/>
  <c r="C212" i="56"/>
  <c r="CD158" i="56"/>
  <c r="AN166" i="56"/>
  <c r="BF171" i="56"/>
  <c r="AH179" i="56"/>
  <c r="CJ185" i="56"/>
  <c r="BL188" i="56"/>
  <c r="AB190" i="56"/>
  <c r="CD190" i="56"/>
  <c r="C202" i="56"/>
  <c r="C228" i="56"/>
  <c r="C238" i="56"/>
  <c r="C242" i="56"/>
  <c r="C246" i="56"/>
  <c r="C250" i="56"/>
  <c r="C254" i="56"/>
  <c r="C258" i="56"/>
  <c r="C262" i="56"/>
  <c r="C266" i="56"/>
  <c r="C270" i="56"/>
  <c r="C274" i="56"/>
  <c r="C278" i="56"/>
  <c r="C282" i="56"/>
  <c r="C286" i="56"/>
  <c r="C290" i="56"/>
  <c r="C294" i="56"/>
  <c r="C298" i="56"/>
  <c r="C302" i="56"/>
  <c r="C306" i="56"/>
  <c r="C310" i="56"/>
  <c r="C314" i="56"/>
  <c r="C318" i="56"/>
  <c r="C322" i="56"/>
  <c r="C326" i="56"/>
  <c r="C330" i="56"/>
  <c r="C334" i="56"/>
  <c r="C338" i="56"/>
  <c r="AB143" i="56"/>
  <c r="C157" i="56"/>
  <c r="BF165" i="56"/>
  <c r="C176" i="56"/>
  <c r="BX176" i="56"/>
  <c r="AN177" i="56"/>
  <c r="CP177" i="56"/>
  <c r="BR178" i="56"/>
  <c r="BF182" i="56"/>
  <c r="AH185" i="56"/>
  <c r="V188" i="56"/>
  <c r="AN189" i="56"/>
  <c r="BX146" i="56"/>
  <c r="CV154" i="56"/>
  <c r="C159" i="56"/>
  <c r="AT162" i="56"/>
  <c r="CP164" i="56"/>
  <c r="BF167" i="56"/>
  <c r="CJ169" i="56"/>
  <c r="CV172" i="56"/>
  <c r="BX178" i="56"/>
  <c r="BL180" i="56"/>
  <c r="BF183" i="56"/>
  <c r="AN184" i="56"/>
  <c r="CP184" i="56"/>
  <c r="BR187" i="56"/>
  <c r="CD188" i="56"/>
  <c r="CJ190" i="56"/>
  <c r="C214" i="56"/>
  <c r="C224" i="56"/>
  <c r="C234" i="56"/>
  <c r="BR138" i="56"/>
  <c r="CD166" i="56"/>
  <c r="CD174" i="56"/>
  <c r="CJ176" i="56"/>
  <c r="AN179" i="56"/>
  <c r="CP191" i="56"/>
  <c r="C216" i="56"/>
  <c r="P177" i="56"/>
  <c r="CV187" i="56"/>
  <c r="V154" i="56"/>
  <c r="AT160" i="56"/>
  <c r="CV164" i="56"/>
  <c r="CD165" i="56"/>
  <c r="CV166" i="56"/>
  <c r="C169" i="56"/>
  <c r="AH176" i="56"/>
  <c r="V178" i="56"/>
  <c r="CV179" i="56"/>
  <c r="C220" i="56"/>
  <c r="C230" i="56"/>
  <c r="CV161" i="56"/>
  <c r="C189" i="56"/>
  <c r="CP151" i="56"/>
  <c r="AN153" i="56"/>
  <c r="C160" i="56"/>
  <c r="CJ160" i="56"/>
  <c r="CD167" i="56"/>
  <c r="CV169" i="56"/>
  <c r="BL172" i="56"/>
  <c r="CP180" i="56"/>
  <c r="CD181" i="56"/>
  <c r="AH187" i="56"/>
  <c r="CJ187" i="56"/>
  <c r="C210" i="56"/>
  <c r="C145" i="56"/>
  <c r="V135" i="56"/>
  <c r="CP150" i="56"/>
  <c r="BF177" i="56"/>
  <c r="CV178" i="56"/>
  <c r="CV184" i="56"/>
  <c r="C191" i="56"/>
  <c r="C226" i="56"/>
  <c r="C240" i="56"/>
  <c r="C244" i="56"/>
  <c r="C248" i="56"/>
  <c r="C252" i="56"/>
  <c r="C256" i="56"/>
  <c r="C260" i="56"/>
  <c r="C264" i="56"/>
  <c r="C268" i="56"/>
  <c r="C272" i="56"/>
  <c r="C276" i="56"/>
  <c r="C280" i="56"/>
  <c r="C284" i="56"/>
  <c r="C288" i="56"/>
  <c r="C292" i="56"/>
  <c r="C296" i="56"/>
  <c r="C300" i="56"/>
  <c r="C304" i="56"/>
  <c r="C308" i="56"/>
  <c r="C312" i="56"/>
  <c r="C316" i="56"/>
  <c r="C320" i="56"/>
  <c r="C324" i="56"/>
  <c r="C328" i="56"/>
  <c r="C332" i="56"/>
  <c r="C336" i="56"/>
  <c r="C340" i="56"/>
  <c r="BR155" i="56"/>
  <c r="BR157" i="56"/>
  <c r="P165" i="56"/>
  <c r="CJ167" i="56"/>
  <c r="V174" i="56"/>
  <c r="BL179" i="56"/>
  <c r="P184" i="56"/>
  <c r="BL184" i="56"/>
  <c r="AT188" i="56"/>
  <c r="V191" i="56"/>
  <c r="C236" i="56"/>
  <c r="AN161" i="56"/>
  <c r="C167" i="56"/>
  <c r="CD172" i="56"/>
  <c r="C183" i="56"/>
  <c r="CV189" i="56"/>
  <c r="C206" i="56"/>
  <c r="C222" i="56"/>
  <c r="CD136" i="56"/>
  <c r="C156" i="56"/>
  <c r="BF164" i="56"/>
  <c r="AN165" i="56"/>
  <c r="AH172" i="56"/>
  <c r="AN174" i="56"/>
  <c r="AN180" i="56"/>
  <c r="BX145" i="56"/>
  <c r="V185" i="56"/>
  <c r="C232" i="56"/>
  <c r="BF169" i="56"/>
  <c r="BR176" i="56"/>
  <c r="C187" i="56"/>
  <c r="BL187" i="56"/>
  <c r="AN183" i="56"/>
  <c r="CP172" i="56"/>
  <c r="P179" i="56"/>
  <c r="C293" i="56"/>
  <c r="C297" i="56"/>
  <c r="C299" i="56"/>
  <c r="C251" i="56"/>
  <c r="C245" i="56"/>
  <c r="C229" i="56"/>
  <c r="C58" i="56"/>
  <c r="C223" i="56"/>
  <c r="P164" i="56"/>
  <c r="P71" i="56"/>
  <c r="CP17" i="56"/>
  <c r="BF26" i="56"/>
  <c r="CV25" i="56"/>
  <c r="AN30" i="56"/>
  <c r="CP173" i="56"/>
  <c r="BF168" i="56"/>
  <c r="C281" i="56"/>
  <c r="C277" i="56"/>
  <c r="C289" i="56"/>
  <c r="C295" i="56"/>
  <c r="C247" i="56"/>
  <c r="CJ26" i="56"/>
  <c r="AB19" i="56"/>
  <c r="CJ16" i="56"/>
  <c r="AT16" i="56"/>
  <c r="AB26" i="56"/>
  <c r="CV16" i="56"/>
  <c r="V26" i="56"/>
  <c r="CJ25" i="56"/>
  <c r="CJ173" i="56"/>
  <c r="BX171" i="56"/>
  <c r="AH171" i="56"/>
  <c r="BR173" i="56"/>
  <c r="BF170" i="56"/>
  <c r="V173" i="56"/>
  <c r="V183" i="56"/>
  <c r="BF180" i="56"/>
  <c r="BL170" i="56"/>
  <c r="AH168" i="56"/>
  <c r="CJ180" i="56"/>
  <c r="C211" i="56"/>
  <c r="C265" i="56"/>
  <c r="C273" i="56"/>
  <c r="C339" i="56"/>
  <c r="C291" i="56"/>
  <c r="C243" i="56"/>
  <c r="C219" i="56"/>
  <c r="C44" i="56"/>
  <c r="C207" i="56"/>
  <c r="AN72" i="56"/>
  <c r="BX27" i="56"/>
  <c r="AN19" i="56"/>
  <c r="V18" i="56"/>
  <c r="BX24" i="56"/>
  <c r="CJ31" i="56"/>
  <c r="BF15" i="56"/>
  <c r="AN23" i="56"/>
  <c r="CV175" i="56"/>
  <c r="CJ171" i="56"/>
  <c r="BR170" i="56"/>
  <c r="BX183" i="56"/>
  <c r="P168" i="56"/>
  <c r="AB188" i="56"/>
  <c r="BR183" i="56"/>
  <c r="C337" i="56"/>
  <c r="C235" i="56"/>
  <c r="C253" i="56"/>
  <c r="C261" i="56"/>
  <c r="C335" i="56"/>
  <c r="C287" i="56"/>
  <c r="C239" i="56"/>
  <c r="C329" i="56"/>
  <c r="C209" i="56"/>
  <c r="C95" i="56"/>
  <c r="AH18" i="56"/>
  <c r="AN16" i="56"/>
  <c r="CP28" i="56"/>
  <c r="P34" i="56"/>
  <c r="CD20" i="56"/>
  <c r="P23" i="56"/>
  <c r="C175" i="56"/>
  <c r="AT173" i="56"/>
  <c r="C182" i="56"/>
  <c r="CJ182" i="56"/>
  <c r="AN190" i="56"/>
  <c r="BX186" i="56"/>
  <c r="C317" i="56"/>
  <c r="C241" i="56"/>
  <c r="C249" i="56"/>
  <c r="C331" i="56"/>
  <c r="C283" i="56"/>
  <c r="C227" i="56"/>
  <c r="C195" i="56"/>
  <c r="P135" i="56"/>
  <c r="BF24" i="56"/>
  <c r="AH20" i="56"/>
  <c r="AH26" i="56"/>
  <c r="AB36" i="56"/>
  <c r="AT171" i="56"/>
  <c r="CP171" i="56"/>
  <c r="AB171" i="56"/>
  <c r="AB168" i="56"/>
  <c r="CP168" i="56"/>
  <c r="C301" i="56"/>
  <c r="C221" i="56"/>
  <c r="C217" i="56"/>
  <c r="C327" i="56"/>
  <c r="C279" i="56"/>
  <c r="C225" i="56"/>
  <c r="P176" i="56"/>
  <c r="C203" i="56"/>
  <c r="AH17" i="56"/>
  <c r="CP18" i="56"/>
  <c r="C285" i="56"/>
  <c r="C231" i="56"/>
  <c r="C215" i="56"/>
  <c r="C323" i="56"/>
  <c r="C275" i="56"/>
  <c r="C193" i="56"/>
  <c r="C119" i="56"/>
  <c r="BR16" i="56"/>
  <c r="CV19" i="56"/>
  <c r="AT20" i="56"/>
  <c r="AT31" i="56"/>
  <c r="BR35" i="56"/>
  <c r="P25" i="56"/>
  <c r="P17" i="56"/>
  <c r="BF173" i="56"/>
  <c r="BR175" i="56"/>
  <c r="AN170" i="56"/>
  <c r="BR182" i="56"/>
  <c r="AT186" i="56"/>
  <c r="V182" i="56"/>
  <c r="CP189" i="56"/>
  <c r="P186" i="56"/>
  <c r="C269" i="56"/>
  <c r="C319" i="56"/>
  <c r="C271" i="56"/>
  <c r="P178" i="56"/>
  <c r="CJ19" i="56"/>
  <c r="CD22" i="56"/>
  <c r="AN27" i="56"/>
  <c r="AT19" i="56"/>
  <c r="CD16" i="56"/>
  <c r="BL191" i="56"/>
  <c r="CJ168" i="56"/>
  <c r="C257" i="56"/>
  <c r="C315" i="56"/>
  <c r="C267" i="56"/>
  <c r="C213" i="56"/>
  <c r="C205" i="56"/>
  <c r="C186" i="56"/>
  <c r="C66" i="56"/>
  <c r="CP20" i="56"/>
  <c r="CP26" i="56"/>
  <c r="BR31" i="56"/>
  <c r="AN15" i="56"/>
  <c r="CV30" i="56"/>
  <c r="BF16" i="56"/>
  <c r="AT33" i="56"/>
  <c r="AB17" i="56"/>
  <c r="BX25" i="56"/>
  <c r="P175" i="56"/>
  <c r="C237" i="56"/>
  <c r="C325" i="56"/>
  <c r="C333" i="56"/>
  <c r="C311" i="56"/>
  <c r="C263" i="56"/>
  <c r="C199" i="56"/>
  <c r="BR32" i="56"/>
  <c r="C93" i="56"/>
  <c r="CD19" i="56"/>
  <c r="CJ27" i="56"/>
  <c r="CP15" i="56"/>
  <c r="AT17" i="56"/>
  <c r="BL16" i="56"/>
  <c r="BL181" i="56"/>
  <c r="AN173" i="56"/>
  <c r="CV168" i="56"/>
  <c r="AH189" i="56"/>
  <c r="C201" i="56"/>
  <c r="C313" i="56"/>
  <c r="C321" i="56"/>
  <c r="C307" i="56"/>
  <c r="C259" i="56"/>
  <c r="C233" i="56"/>
  <c r="C134" i="56"/>
  <c r="CD27" i="56"/>
  <c r="C305" i="56"/>
  <c r="C309" i="56"/>
  <c r="C303" i="56"/>
  <c r="C255" i="56"/>
  <c r="C197" i="56"/>
  <c r="C163" i="56"/>
  <c r="C92" i="56"/>
  <c r="AT24" i="56"/>
  <c r="C74" i="56"/>
  <c r="CP23" i="56"/>
  <c r="CP186" i="56"/>
  <c r="AH170" i="56"/>
  <c r="BX168" i="56"/>
  <c r="CJ178" i="56"/>
  <c r="CV180" i="56"/>
  <c r="BF186" i="56"/>
  <c r="P142" i="56"/>
  <c r="BL142" i="56"/>
  <c r="BL148" i="56"/>
  <c r="AT163" i="56"/>
  <c r="CV167" i="56"/>
  <c r="BX163" i="56"/>
  <c r="BR149" i="56"/>
  <c r="BF163" i="56"/>
  <c r="AN158" i="56"/>
  <c r="AB144" i="56"/>
  <c r="C158" i="56"/>
  <c r="AB166" i="56"/>
  <c r="CJ154" i="56"/>
  <c r="BX122" i="56"/>
  <c r="BL132" i="56"/>
  <c r="CJ120" i="56"/>
  <c r="BF119" i="56"/>
  <c r="BF109" i="56"/>
  <c r="C143" i="56"/>
  <c r="CV136" i="56"/>
  <c r="CJ134" i="56"/>
  <c r="BF125" i="56"/>
  <c r="BL125" i="56"/>
  <c r="BF114" i="56"/>
  <c r="BL171" i="56"/>
  <c r="AH186" i="56"/>
  <c r="AT168" i="56"/>
  <c r="BR185" i="56"/>
  <c r="AT189" i="56"/>
  <c r="AH183" i="56"/>
  <c r="AH174" i="56"/>
  <c r="BR174" i="56"/>
  <c r="CJ191" i="56"/>
  <c r="BF191" i="56"/>
  <c r="AH173" i="56"/>
  <c r="BR186" i="56"/>
  <c r="AN159" i="56"/>
  <c r="CV148" i="56"/>
  <c r="AN155" i="56"/>
  <c r="AH159" i="56"/>
  <c r="BL154" i="56"/>
  <c r="V148" i="56"/>
  <c r="CP169" i="56"/>
  <c r="P154" i="56"/>
  <c r="CV147" i="56"/>
  <c r="BX144" i="56"/>
  <c r="P153" i="56"/>
  <c r="CD149" i="56"/>
  <c r="C147" i="56"/>
  <c r="AH148" i="56"/>
  <c r="BX140" i="56"/>
  <c r="BF139" i="56"/>
  <c r="CP139" i="56"/>
  <c r="CJ130" i="56"/>
  <c r="V130" i="56"/>
  <c r="BF120" i="56"/>
  <c r="BR109" i="56"/>
  <c r="C131" i="56"/>
  <c r="BX115" i="56"/>
  <c r="AH115" i="56"/>
  <c r="P127" i="56"/>
  <c r="AN125" i="56"/>
  <c r="CV134" i="56"/>
  <c r="BX130" i="56"/>
  <c r="BR114" i="56"/>
  <c r="AH114" i="56"/>
  <c r="BR134" i="56"/>
  <c r="CD18" i="56"/>
  <c r="AN33" i="56"/>
  <c r="CP25" i="56"/>
  <c r="C190" i="56"/>
  <c r="CV183" i="56"/>
  <c r="CV182" i="56"/>
  <c r="AH181" i="56"/>
  <c r="AN186" i="56"/>
  <c r="P182" i="56"/>
  <c r="C173" i="56"/>
  <c r="AN191" i="56"/>
  <c r="BR171" i="56"/>
  <c r="AT149" i="56"/>
  <c r="CP147" i="56"/>
  <c r="CP156" i="56"/>
  <c r="BF152" i="56"/>
  <c r="AB148" i="56"/>
  <c r="C148" i="56"/>
  <c r="CJ147" i="56"/>
  <c r="AH149" i="56"/>
  <c r="C170" i="56"/>
  <c r="C185" i="56"/>
  <c r="BR181" i="56"/>
  <c r="CD171" i="56"/>
  <c r="CD173" i="56"/>
  <c r="CV171" i="56"/>
  <c r="P180" i="56"/>
  <c r="AH178" i="56"/>
  <c r="AN149" i="56"/>
  <c r="BF147" i="56"/>
  <c r="BX142" i="56"/>
  <c r="BL140" i="56"/>
  <c r="AN152" i="56"/>
  <c r="CP161" i="56"/>
  <c r="P163" i="56"/>
  <c r="CJ158" i="56"/>
  <c r="BR151" i="56"/>
  <c r="AT166" i="56"/>
  <c r="AH153" i="56"/>
  <c r="AH157" i="56"/>
  <c r="CD153" i="56"/>
  <c r="AH151" i="56"/>
  <c r="CJ144" i="56"/>
  <c r="AN163" i="56"/>
  <c r="CD152" i="56"/>
  <c r="AB146" i="56"/>
  <c r="AN141" i="56"/>
  <c r="AT169" i="56"/>
  <c r="AT157" i="56"/>
  <c r="AB154" i="56"/>
  <c r="BF130" i="56"/>
  <c r="BL122" i="56"/>
  <c r="V114" i="56"/>
  <c r="AB134" i="56"/>
  <c r="CV115" i="56"/>
  <c r="AT119" i="56"/>
  <c r="CD36" i="56"/>
  <c r="BF20" i="56"/>
  <c r="AB173" i="56"/>
  <c r="AH191" i="56"/>
  <c r="AN168" i="56"/>
  <c r="AT175" i="56"/>
  <c r="BL189" i="56"/>
  <c r="CJ186" i="56"/>
  <c r="CP174" i="56"/>
  <c r="AB191" i="56"/>
  <c r="CD183" i="56"/>
  <c r="AH180" i="56"/>
  <c r="P181" i="56"/>
  <c r="CP190" i="56"/>
  <c r="BL182" i="56"/>
  <c r="C171" i="56"/>
  <c r="BR161" i="56"/>
  <c r="CP158" i="56"/>
  <c r="AN167" i="56"/>
  <c r="CP154" i="56"/>
  <c r="V152" i="56"/>
  <c r="BL166" i="56"/>
  <c r="CV153" i="56"/>
  <c r="BL159" i="56"/>
  <c r="CV152" i="56"/>
  <c r="AH169" i="56"/>
  <c r="CV149" i="56"/>
  <c r="AB147" i="56"/>
  <c r="AN142" i="56"/>
  <c r="BX159" i="56"/>
  <c r="AN146" i="56"/>
  <c r="AN130" i="56"/>
  <c r="BL120" i="56"/>
  <c r="CP134" i="56"/>
  <c r="CP120" i="56"/>
  <c r="AB109" i="56"/>
  <c r="AN136" i="56"/>
  <c r="C125" i="56"/>
  <c r="AT115" i="56"/>
  <c r="CP115" i="56"/>
  <c r="C115" i="56"/>
  <c r="BL186" i="56"/>
  <c r="AT191" i="56"/>
  <c r="V175" i="56"/>
  <c r="V171" i="56"/>
  <c r="CJ175" i="56"/>
  <c r="P173" i="56"/>
  <c r="AN171" i="56"/>
  <c r="BL185" i="56"/>
  <c r="AT182" i="56"/>
  <c r="AB178" i="56"/>
  <c r="V147" i="56"/>
  <c r="BL158" i="56"/>
  <c r="AH156" i="56"/>
  <c r="BF151" i="56"/>
  <c r="BR148" i="56"/>
  <c r="P147" i="56"/>
  <c r="BR162" i="56"/>
  <c r="BX148" i="56"/>
  <c r="AT159" i="56"/>
  <c r="CJ156" i="56"/>
  <c r="C149" i="56"/>
  <c r="CP167" i="56"/>
  <c r="CV156" i="56"/>
  <c r="P151" i="56"/>
  <c r="AB139" i="56"/>
  <c r="AT139" i="56"/>
  <c r="AN129" i="56"/>
  <c r="C122" i="56"/>
  <c r="AH137" i="56"/>
  <c r="AN119" i="56"/>
  <c r="AN109" i="56"/>
  <c r="BX132" i="56"/>
  <c r="CJ122" i="56"/>
  <c r="BR121" i="56"/>
  <c r="P114" i="56"/>
  <c r="C126" i="56"/>
  <c r="AN134" i="56"/>
  <c r="AN114" i="56"/>
  <c r="CJ137" i="56"/>
  <c r="P33" i="56"/>
  <c r="CV170" i="56"/>
  <c r="CV174" i="56"/>
  <c r="BX191" i="56"/>
  <c r="BR180" i="56"/>
  <c r="AH182" i="56"/>
  <c r="BL173" i="56"/>
  <c r="AN175" i="56"/>
  <c r="P183" i="56"/>
  <c r="CV190" i="56"/>
  <c r="V181" i="56"/>
  <c r="BX174" i="56"/>
  <c r="BR168" i="56"/>
  <c r="AB186" i="56"/>
  <c r="CV181" i="56"/>
  <c r="CD175" i="56"/>
  <c r="AH190" i="56"/>
  <c r="C161" i="56"/>
  <c r="AH158" i="56"/>
  <c r="CP166" i="56"/>
  <c r="AH154" i="56"/>
  <c r="AT161" i="56"/>
  <c r="AH152" i="56"/>
  <c r="AB149" i="56"/>
  <c r="V140" i="56"/>
  <c r="P159" i="56"/>
  <c r="BL19" i="56"/>
  <c r="AB170" i="56"/>
  <c r="V180" i="56"/>
  <c r="CD170" i="56"/>
  <c r="CD182" i="56"/>
  <c r="CV173" i="56"/>
  <c r="CJ189" i="56"/>
  <c r="P149" i="56"/>
  <c r="BL147" i="56"/>
  <c r="AN147" i="56"/>
  <c r="BF149" i="56"/>
  <c r="BX158" i="56"/>
  <c r="C162" i="56"/>
  <c r="BX156" i="56"/>
  <c r="V142" i="56"/>
  <c r="CV151" i="56"/>
  <c r="CV158" i="56"/>
  <c r="AB156" i="56"/>
  <c r="BF144" i="56"/>
  <c r="AT164" i="56"/>
  <c r="BL168" i="56"/>
  <c r="BX147" i="56"/>
  <c r="CP149" i="56"/>
  <c r="AH161" i="56"/>
  <c r="AB140" i="56"/>
  <c r="AT176" i="56"/>
  <c r="BL157" i="56"/>
  <c r="CJ146" i="56"/>
  <c r="BR141" i="56"/>
  <c r="P140" i="56"/>
  <c r="BL152" i="56"/>
  <c r="V129" i="56"/>
  <c r="AT109" i="56"/>
  <c r="BR126" i="56"/>
  <c r="C130" i="56"/>
  <c r="AH103" i="56"/>
  <c r="C110" i="56"/>
  <c r="P95" i="56"/>
  <c r="AT181" i="56"/>
  <c r="AT140" i="56"/>
  <c r="BF153" i="56"/>
  <c r="V151" i="56"/>
  <c r="AT154" i="56"/>
  <c r="AT147" i="56"/>
  <c r="CV163" i="56"/>
  <c r="CD147" i="56"/>
  <c r="CD139" i="56"/>
  <c r="AT152" i="56"/>
  <c r="P122" i="56"/>
  <c r="BX134" i="56"/>
  <c r="V120" i="56"/>
  <c r="C121" i="56"/>
  <c r="P115" i="56"/>
  <c r="BL135" i="56"/>
  <c r="V119" i="56"/>
  <c r="AB114" i="56"/>
  <c r="AT100" i="56"/>
  <c r="AN108" i="56"/>
  <c r="P171" i="56"/>
  <c r="C174" i="56"/>
  <c r="CV186" i="56"/>
  <c r="CV191" i="56"/>
  <c r="V149" i="56"/>
  <c r="BR152" i="56"/>
  <c r="CJ163" i="56"/>
  <c r="BL169" i="56"/>
  <c r="BF156" i="56"/>
  <c r="CJ139" i="56"/>
  <c r="AB129" i="56"/>
  <c r="AH134" i="56"/>
  <c r="CV109" i="56"/>
  <c r="AH135" i="56"/>
  <c r="AT135" i="56"/>
  <c r="C114" i="56"/>
  <c r="BL114" i="56"/>
  <c r="BX129" i="56"/>
  <c r="CJ90" i="56"/>
  <c r="AH90" i="56"/>
  <c r="V107" i="56"/>
  <c r="BX103" i="56"/>
  <c r="BF93" i="56"/>
  <c r="CD86" i="56"/>
  <c r="BX149" i="56"/>
  <c r="P158" i="56"/>
  <c r="CP159" i="56"/>
  <c r="AB163" i="56"/>
  <c r="BX166" i="56"/>
  <c r="CP162" i="56"/>
  <c r="CV141" i="56"/>
  <c r="CJ129" i="56"/>
  <c r="AT120" i="56"/>
  <c r="BL109" i="56"/>
  <c r="BL129" i="56"/>
  <c r="CJ114" i="56"/>
  <c r="CP103" i="56"/>
  <c r="P90" i="56"/>
  <c r="BF108" i="56"/>
  <c r="BF175" i="56"/>
  <c r="P191" i="56"/>
  <c r="BL175" i="56"/>
  <c r="AH140" i="56"/>
  <c r="BL163" i="56"/>
  <c r="AN151" i="56"/>
  <c r="P166" i="56"/>
  <c r="P144" i="56"/>
  <c r="AH162" i="56"/>
  <c r="P152" i="56"/>
  <c r="BF161" i="56"/>
  <c r="AN156" i="56"/>
  <c r="P134" i="56"/>
  <c r="AT129" i="56"/>
  <c r="BF134" i="56"/>
  <c r="AB130" i="56"/>
  <c r="CJ106" i="56"/>
  <c r="BX123" i="56"/>
  <c r="AN103" i="56"/>
  <c r="CV159" i="56"/>
  <c r="CP140" i="56"/>
  <c r="AT156" i="56"/>
  <c r="BR147" i="56"/>
  <c r="BX161" i="56"/>
  <c r="CJ142" i="56"/>
  <c r="BL149" i="56"/>
  <c r="AN139" i="56"/>
  <c r="BR130" i="56"/>
  <c r="CV119" i="56"/>
  <c r="BF121" i="56"/>
  <c r="CP129" i="56"/>
  <c r="BF132" i="56"/>
  <c r="C129" i="56"/>
  <c r="CP90" i="56"/>
  <c r="CJ17" i="56"/>
  <c r="BX175" i="56"/>
  <c r="BR190" i="56"/>
  <c r="V170" i="56"/>
  <c r="AH166" i="56"/>
  <c r="AB158" i="56"/>
  <c r="CP148" i="56"/>
  <c r="P161" i="56"/>
  <c r="CP142" i="56"/>
  <c r="CJ161" i="56"/>
  <c r="CD151" i="56"/>
  <c r="BF141" i="56"/>
  <c r="AH167" i="56"/>
  <c r="AH155" i="56"/>
  <c r="CV130" i="56"/>
  <c r="CV129" i="56"/>
  <c r="AH109" i="56"/>
  <c r="AT137" i="56"/>
  <c r="CP114" i="56"/>
  <c r="CV120" i="56"/>
  <c r="BX90" i="56"/>
  <c r="C90" i="56"/>
  <c r="CJ170" i="56"/>
  <c r="AB189" i="56"/>
  <c r="AH147" i="56"/>
  <c r="CJ149" i="56"/>
  <c r="BF148" i="56"/>
  <c r="AB161" i="56"/>
  <c r="CV146" i="56"/>
  <c r="CJ166" i="56"/>
  <c r="BR129" i="56"/>
  <c r="BR122" i="56"/>
  <c r="CJ109" i="56"/>
  <c r="CP109" i="56"/>
  <c r="P132" i="56"/>
  <c r="BR115" i="56"/>
  <c r="BX137" i="56"/>
  <c r="V19" i="56"/>
  <c r="BX189" i="56"/>
  <c r="AT142" i="56"/>
  <c r="BF158" i="56"/>
  <c r="BX154" i="56"/>
  <c r="C139" i="56"/>
  <c r="BL153" i="56"/>
  <c r="P130" i="56"/>
  <c r="C109" i="56"/>
  <c r="P109" i="56"/>
  <c r="V122" i="56"/>
  <c r="BL121" i="56"/>
  <c r="BL115" i="56"/>
  <c r="P137" i="56"/>
  <c r="CJ132" i="56"/>
  <c r="AN122" i="56"/>
  <c r="CJ188" i="56"/>
  <c r="P189" i="56"/>
  <c r="AN148" i="56"/>
  <c r="P156" i="56"/>
  <c r="BR158" i="56"/>
  <c r="C141" i="56"/>
  <c r="AT153" i="56"/>
  <c r="CV139" i="56"/>
  <c r="C120" i="56"/>
  <c r="BR120" i="56"/>
  <c r="BR131" i="56"/>
  <c r="P120" i="56"/>
  <c r="BR136" i="56"/>
  <c r="BX127" i="56"/>
  <c r="CD120" i="56"/>
  <c r="CV114" i="56"/>
  <c r="AT114" i="56"/>
  <c r="AB137" i="56"/>
  <c r="AH120" i="56"/>
  <c r="BL103" i="56"/>
  <c r="CP175" i="56"/>
  <c r="BL183" i="56"/>
  <c r="BX152" i="56"/>
  <c r="BL161" i="56"/>
  <c r="BR153" i="56"/>
  <c r="CJ140" i="56"/>
  <c r="AB175" i="56"/>
  <c r="BL174" i="56"/>
  <c r="AT183" i="56"/>
  <c r="AN140" i="56"/>
  <c r="AT158" i="56"/>
  <c r="CD140" i="56"/>
  <c r="P86" i="56"/>
  <c r="V100" i="56"/>
  <c r="P106" i="56"/>
  <c r="AN104" i="56"/>
  <c r="V90" i="56"/>
  <c r="CJ77" i="56"/>
  <c r="CP106" i="56"/>
  <c r="CV100" i="56"/>
  <c r="AB106" i="56"/>
  <c r="AT103" i="56"/>
  <c r="P97" i="56"/>
  <c r="CJ87" i="56"/>
  <c r="CJ66" i="56"/>
  <c r="BL74" i="56"/>
  <c r="BX73" i="56"/>
  <c r="CP83" i="56"/>
  <c r="P78" i="56"/>
  <c r="BR92" i="56"/>
  <c r="AH139" i="56"/>
  <c r="CP135" i="56"/>
  <c r="C136" i="56"/>
  <c r="BR100" i="56"/>
  <c r="AT86" i="56"/>
  <c r="AB99" i="56"/>
  <c r="BL107" i="56"/>
  <c r="P102" i="56"/>
  <c r="BR123" i="56"/>
  <c r="BL106" i="56"/>
  <c r="BR103" i="56"/>
  <c r="CP96" i="56"/>
  <c r="CP105" i="56"/>
  <c r="BR87" i="56"/>
  <c r="P87" i="56"/>
  <c r="AN107" i="56"/>
  <c r="BX95" i="56"/>
  <c r="CJ102" i="56"/>
  <c r="BF100" i="56"/>
  <c r="CJ73" i="56"/>
  <c r="BX84" i="56"/>
  <c r="AH74" i="56"/>
  <c r="AH82" i="56"/>
  <c r="P82" i="56"/>
  <c r="AT82" i="56"/>
  <c r="AB82" i="56"/>
  <c r="BR163" i="56"/>
  <c r="CD129" i="56"/>
  <c r="BF90" i="56"/>
  <c r="BR90" i="56"/>
  <c r="BR106" i="56"/>
  <c r="BF103" i="56"/>
  <c r="CD104" i="56"/>
  <c r="CD105" i="56"/>
  <c r="AT117" i="56"/>
  <c r="AT106" i="56"/>
  <c r="V99" i="56"/>
  <c r="BX86" i="56"/>
  <c r="P77" i="56"/>
  <c r="CP77" i="56"/>
  <c r="P117" i="56"/>
  <c r="V104" i="56"/>
  <c r="BF96" i="56"/>
  <c r="BR102" i="56"/>
  <c r="AN97" i="56"/>
  <c r="CD96" i="56"/>
  <c r="CP118" i="56"/>
  <c r="BF104" i="56"/>
  <c r="P100" i="56"/>
  <c r="BF88" i="56"/>
  <c r="C83" i="56"/>
  <c r="BF66" i="56"/>
  <c r="AN91" i="56"/>
  <c r="AT71" i="56"/>
  <c r="CD71" i="56"/>
  <c r="V65" i="56"/>
  <c r="P74" i="56"/>
  <c r="CD84" i="56"/>
  <c r="AH91" i="56"/>
  <c r="BR81" i="56"/>
  <c r="BL162" i="56"/>
  <c r="AH130" i="56"/>
  <c r="P123" i="56"/>
  <c r="CV102" i="56"/>
  <c r="BR86" i="56"/>
  <c r="CV108" i="56"/>
  <c r="AN100" i="56"/>
  <c r="AH86" i="56"/>
  <c r="AN77" i="56"/>
  <c r="CP108" i="56"/>
  <c r="BX97" i="56"/>
  <c r="C107" i="56"/>
  <c r="C106" i="56"/>
  <c r="AH93" i="56"/>
  <c r="CV73" i="56"/>
  <c r="AB72" i="56"/>
  <c r="P66" i="56"/>
  <c r="BR65" i="56"/>
  <c r="BX78" i="56"/>
  <c r="CD78" i="56"/>
  <c r="CD107" i="56"/>
  <c r="CD102" i="56"/>
  <c r="BL86" i="56"/>
  <c r="V103" i="56"/>
  <c r="CJ99" i="56"/>
  <c r="CV106" i="56"/>
  <c r="AT104" i="56"/>
  <c r="BX107" i="56"/>
  <c r="P105" i="56"/>
  <c r="CV104" i="56"/>
  <c r="AN95" i="56"/>
  <c r="C123" i="56"/>
  <c r="C77" i="56"/>
  <c r="AH77" i="56"/>
  <c r="AB112" i="56"/>
  <c r="BF107" i="56"/>
  <c r="AB105" i="56"/>
  <c r="C102" i="56"/>
  <c r="BX87" i="56"/>
  <c r="BF112" i="56"/>
  <c r="CV103" i="56"/>
  <c r="BR93" i="56"/>
  <c r="AT102" i="56"/>
  <c r="P93" i="56"/>
  <c r="BX82" i="56"/>
  <c r="CD73" i="56"/>
  <c r="BX72" i="56"/>
  <c r="BL82" i="56"/>
  <c r="AH72" i="56"/>
  <c r="V71" i="56"/>
  <c r="CD65" i="56"/>
  <c r="CV74" i="56"/>
  <c r="AB74" i="56"/>
  <c r="CV92" i="56"/>
  <c r="BX88" i="56"/>
  <c r="BR66" i="56"/>
  <c r="BL91" i="56"/>
  <c r="BR80" i="56"/>
  <c r="V106" i="56"/>
  <c r="BL102" i="56"/>
  <c r="AB86" i="56"/>
  <c r="CP99" i="56"/>
  <c r="C104" i="56"/>
  <c r="CJ103" i="56"/>
  <c r="CP102" i="56"/>
  <c r="CD95" i="56"/>
  <c r="BF87" i="56"/>
  <c r="AH118" i="56"/>
  <c r="BX106" i="56"/>
  <c r="AN99" i="56"/>
  <c r="BX100" i="56"/>
  <c r="P72" i="56"/>
  <c r="C82" i="56"/>
  <c r="BR83" i="56"/>
  <c r="BL72" i="56"/>
  <c r="CV84" i="56"/>
  <c r="AB65" i="56"/>
  <c r="P65" i="56"/>
  <c r="BF80" i="56"/>
  <c r="CJ72" i="56"/>
  <c r="BF81" i="56"/>
  <c r="BX135" i="56"/>
  <c r="AB90" i="56"/>
  <c r="AN102" i="56"/>
  <c r="P112" i="56"/>
  <c r="BX77" i="56"/>
  <c r="AH108" i="56"/>
  <c r="BX110" i="56"/>
  <c r="BX104" i="56"/>
  <c r="CV97" i="56"/>
  <c r="BL97" i="56"/>
  <c r="AH87" i="56"/>
  <c r="CJ117" i="56"/>
  <c r="CV90" i="56"/>
  <c r="BF102" i="56"/>
  <c r="CP93" i="56"/>
  <c r="AN73" i="56"/>
  <c r="AH73" i="56"/>
  <c r="CP74" i="56"/>
  <c r="CD72" i="56"/>
  <c r="BX66" i="56"/>
  <c r="BL66" i="56"/>
  <c r="BR82" i="56"/>
  <c r="AB71" i="56"/>
  <c r="BF71" i="56"/>
  <c r="AH65" i="56"/>
  <c r="AN74" i="56"/>
  <c r="CD74" i="56"/>
  <c r="AN66" i="56"/>
  <c r="CD83" i="56"/>
  <c r="BF72" i="56"/>
  <c r="AT78" i="56"/>
  <c r="BR119" i="56"/>
  <c r="V102" i="56"/>
  <c r="CP107" i="56"/>
  <c r="C99" i="56"/>
  <c r="AH106" i="56"/>
  <c r="P107" i="56"/>
  <c r="AB95" i="56"/>
  <c r="BL95" i="56"/>
  <c r="C111" i="56"/>
  <c r="AH102" i="56"/>
  <c r="BR77" i="56"/>
  <c r="CV77" i="56"/>
  <c r="BL105" i="56"/>
  <c r="C96" i="56"/>
  <c r="AT96" i="56"/>
  <c r="BF124" i="56"/>
  <c r="AT108" i="56"/>
  <c r="AB103" i="56"/>
  <c r="CD97" i="56"/>
  <c r="AH100" i="56"/>
  <c r="BX93" i="56"/>
  <c r="AB93" i="56"/>
  <c r="BF73" i="56"/>
  <c r="BF84" i="56"/>
  <c r="BX71" i="56"/>
  <c r="AT65" i="56"/>
  <c r="BF74" i="56"/>
  <c r="V80" i="56"/>
  <c r="CD66" i="56"/>
  <c r="BF146" i="56"/>
  <c r="BL134" i="56"/>
  <c r="AT105" i="56"/>
  <c r="V105" i="56"/>
  <c r="BL90" i="56"/>
  <c r="CJ86" i="56"/>
  <c r="BR105" i="56"/>
  <c r="BR108" i="56"/>
  <c r="CV105" i="56"/>
  <c r="AN96" i="56"/>
  <c r="BR104" i="56"/>
  <c r="P103" i="56"/>
  <c r="CV95" i="56"/>
  <c r="CJ107" i="56"/>
  <c r="C100" i="56"/>
  <c r="CV93" i="56"/>
  <c r="AN90" i="56"/>
  <c r="BX74" i="56"/>
  <c r="BX91" i="56"/>
  <c r="AN84" i="56"/>
  <c r="AT80" i="56"/>
  <c r="AH66" i="56"/>
  <c r="CP71" i="56"/>
  <c r="CJ65" i="56"/>
  <c r="BX65" i="56"/>
  <c r="CP88" i="56"/>
  <c r="AH71" i="56"/>
  <c r="BL98" i="56"/>
  <c r="AN92" i="56"/>
  <c r="CP84" i="56"/>
  <c r="CJ80" i="56"/>
  <c r="BR73" i="56"/>
  <c r="AB83" i="56"/>
  <c r="BX109" i="56"/>
  <c r="AT90" i="56"/>
  <c r="CV99" i="56"/>
  <c r="BL110" i="56"/>
  <c r="CD100" i="56"/>
  <c r="CD77" i="56"/>
  <c r="BF77" i="56"/>
  <c r="P110" i="56"/>
  <c r="BF97" i="56"/>
  <c r="AB87" i="56"/>
  <c r="CP87" i="56"/>
  <c r="AB117" i="56"/>
  <c r="CV107" i="56"/>
  <c r="BX105" i="56"/>
  <c r="P73" i="56"/>
  <c r="BF82" i="56"/>
  <c r="AT72" i="56"/>
  <c r="AB66" i="56"/>
  <c r="BR110" i="56"/>
  <c r="AH107" i="56"/>
  <c r="CJ100" i="56"/>
  <c r="BR99" i="56"/>
  <c r="BX102" i="56"/>
  <c r="CJ95" i="56"/>
  <c r="CD90" i="56"/>
  <c r="AT77" i="56"/>
  <c r="V77" i="56"/>
  <c r="AH96" i="56"/>
  <c r="BR96" i="56"/>
  <c r="BL99" i="56"/>
  <c r="AN93" i="56"/>
  <c r="C87" i="56"/>
  <c r="AB102" i="56"/>
  <c r="CP100" i="56"/>
  <c r="AT93" i="56"/>
  <c r="CJ93" i="56"/>
  <c r="V74" i="56"/>
  <c r="P84" i="56"/>
  <c r="AN82" i="56"/>
  <c r="CV72" i="56"/>
  <c r="BR143" i="56"/>
  <c r="AN115" i="56"/>
  <c r="AB132" i="56"/>
  <c r="V86" i="56"/>
  <c r="C108" i="56"/>
  <c r="BL77" i="56"/>
  <c r="AB107" i="56"/>
  <c r="CP104" i="56"/>
  <c r="BL108" i="56"/>
  <c r="AT74" i="56"/>
  <c r="P88" i="56"/>
  <c r="BL78" i="56"/>
  <c r="BL64" i="56"/>
  <c r="CD57" i="56"/>
  <c r="BX57" i="56"/>
  <c r="AB68" i="56"/>
  <c r="AT75" i="56"/>
  <c r="AT54" i="56"/>
  <c r="BF34" i="56"/>
  <c r="CJ34" i="56"/>
  <c r="AT34" i="56"/>
  <c r="CV33" i="56"/>
  <c r="AB33" i="56"/>
  <c r="BL36" i="56"/>
  <c r="CD30" i="56"/>
  <c r="AH27" i="56"/>
  <c r="V66" i="56"/>
  <c r="CD75" i="56"/>
  <c r="BR68" i="56"/>
  <c r="CJ54" i="56"/>
  <c r="CD55" i="56"/>
  <c r="CD58" i="56"/>
  <c r="V55" i="56"/>
  <c r="CP53" i="56"/>
  <c r="AT32" i="56"/>
  <c r="CD34" i="56"/>
  <c r="V34" i="56"/>
  <c r="AN36" i="56"/>
  <c r="BF29" i="56"/>
  <c r="P91" i="56"/>
  <c r="CJ74" i="56"/>
  <c r="BR59" i="56"/>
  <c r="AT57" i="56"/>
  <c r="CP69" i="56"/>
  <c r="V63" i="56"/>
  <c r="P60" i="56"/>
  <c r="BL56" i="56"/>
  <c r="CV54" i="56"/>
  <c r="V32" i="56"/>
  <c r="P36" i="56"/>
  <c r="P35" i="56"/>
  <c r="AB28" i="56"/>
  <c r="AB96" i="56"/>
  <c r="V72" i="56"/>
  <c r="AB84" i="56"/>
  <c r="V64" i="56"/>
  <c r="BF59" i="56"/>
  <c r="AT76" i="56"/>
  <c r="CJ68" i="56"/>
  <c r="AN64" i="56"/>
  <c r="BF75" i="56"/>
  <c r="AT62" i="56"/>
  <c r="BR56" i="56"/>
  <c r="CJ56" i="56"/>
  <c r="AH54" i="56"/>
  <c r="CV70" i="56"/>
  <c r="P32" i="56"/>
  <c r="CV32" i="56"/>
  <c r="AN34" i="56"/>
  <c r="V36" i="56"/>
  <c r="AH33" i="56"/>
  <c r="CD33" i="56"/>
  <c r="BR36" i="56"/>
  <c r="AT30" i="56"/>
  <c r="AN87" i="56"/>
  <c r="CJ71" i="56"/>
  <c r="CP73" i="56"/>
  <c r="AH76" i="56"/>
  <c r="AB59" i="56"/>
  <c r="BX59" i="56"/>
  <c r="CJ57" i="56"/>
  <c r="BR54" i="56"/>
  <c r="AB55" i="56"/>
  <c r="AH36" i="56"/>
  <c r="C46" i="56"/>
  <c r="CV27" i="56"/>
  <c r="CV91" i="56"/>
  <c r="CP82" i="56"/>
  <c r="AN57" i="56"/>
  <c r="CD63" i="56"/>
  <c r="CJ63" i="56"/>
  <c r="BX60" i="56"/>
  <c r="V56" i="56"/>
  <c r="CV56" i="56"/>
  <c r="BL58" i="56"/>
  <c r="AB34" i="56"/>
  <c r="BL32" i="56"/>
  <c r="BX33" i="56"/>
  <c r="BF36" i="56"/>
  <c r="CJ33" i="56"/>
  <c r="BR27" i="56"/>
  <c r="CP27" i="56"/>
  <c r="BF28" i="56"/>
  <c r="CP64" i="56"/>
  <c r="V59" i="56"/>
  <c r="P59" i="56"/>
  <c r="AH57" i="56"/>
  <c r="BF57" i="56"/>
  <c r="P69" i="56"/>
  <c r="AT68" i="56"/>
  <c r="AT55" i="56"/>
  <c r="BL35" i="56"/>
  <c r="BX32" i="56"/>
  <c r="BX36" i="56"/>
  <c r="CP33" i="56"/>
  <c r="AT35" i="56"/>
  <c r="V33" i="56"/>
  <c r="BF33" i="56"/>
  <c r="CP65" i="56"/>
  <c r="P83" i="56"/>
  <c r="C81" i="56"/>
  <c r="CJ59" i="56"/>
  <c r="AN59" i="56"/>
  <c r="CV57" i="56"/>
  <c r="BX63" i="56"/>
  <c r="AH60" i="56"/>
  <c r="AT56" i="56"/>
  <c r="AN70" i="56"/>
  <c r="AH35" i="56"/>
  <c r="AB32" i="56"/>
  <c r="CD35" i="56"/>
  <c r="BR34" i="56"/>
  <c r="AH32" i="56"/>
  <c r="CP36" i="56"/>
  <c r="BL33" i="56"/>
  <c r="CP32" i="56"/>
  <c r="AB64" i="56"/>
  <c r="AB56" i="56"/>
  <c r="BF54" i="56"/>
  <c r="CP56" i="56"/>
  <c r="BL34" i="56"/>
  <c r="CD32" i="56"/>
  <c r="AN32" i="56"/>
  <c r="CP34" i="56"/>
  <c r="CV34" i="56"/>
  <c r="BF32" i="56"/>
  <c r="AH88" i="56"/>
  <c r="CD82" i="56"/>
  <c r="AT98" i="56"/>
  <c r="BX64" i="56"/>
  <c r="AH59" i="56"/>
  <c r="CP59" i="56"/>
  <c r="P57" i="56"/>
  <c r="P75" i="56"/>
  <c r="BX69" i="56"/>
  <c r="BF60" i="56"/>
  <c r="CD56" i="56"/>
  <c r="P54" i="56"/>
  <c r="AH34" i="56"/>
  <c r="V35" i="56"/>
  <c r="AH31" i="56"/>
  <c r="BL113" i="56"/>
  <c r="CP66" i="56"/>
  <c r="AH80" i="56"/>
  <c r="AH75" i="56"/>
  <c r="CD76" i="56"/>
  <c r="BR57" i="56"/>
  <c r="AT63" i="56"/>
  <c r="CP60" i="56"/>
  <c r="AN54" i="56"/>
  <c r="C47" i="56"/>
  <c r="BX62" i="56"/>
  <c r="BL80" i="56"/>
  <c r="AN65" i="56"/>
  <c r="CP91" i="56"/>
  <c r="P80" i="56"/>
  <c r="BL73" i="56"/>
  <c r="P76" i="56"/>
  <c r="AT64" i="56"/>
  <c r="C59" i="56"/>
  <c r="V57" i="56"/>
  <c r="AH69" i="56"/>
  <c r="P63" i="56"/>
  <c r="BL76" i="56"/>
  <c r="BL63" i="56"/>
  <c r="V60" i="56"/>
  <c r="P56" i="56"/>
  <c r="BR55" i="56"/>
  <c r="BF55" i="56"/>
  <c r="C41" i="56"/>
  <c r="CV28" i="56"/>
  <c r="BF35" i="56"/>
  <c r="BF30" i="56"/>
  <c r="AB21" i="56"/>
  <c r="BF25" i="56"/>
  <c r="CD24" i="56"/>
  <c r="CV23" i="56"/>
  <c r="BX15" i="56"/>
  <c r="BL14" i="56"/>
  <c r="AT13" i="56"/>
  <c r="CP13" i="56"/>
  <c r="BR13" i="56"/>
  <c r="BF12" i="56"/>
  <c r="BF11" i="56"/>
  <c r="V10" i="56"/>
  <c r="AB10" i="56"/>
  <c r="BL9" i="56"/>
  <c r="V9" i="56"/>
  <c r="AB9" i="56"/>
  <c r="AT8" i="56"/>
  <c r="CP8" i="56"/>
  <c r="CV8" i="56"/>
  <c r="BL7" i="56"/>
  <c r="V7" i="56"/>
  <c r="AB7" i="56"/>
  <c r="AT6" i="56"/>
  <c r="CP6" i="56"/>
  <c r="CV6" i="56"/>
  <c r="BL5" i="56"/>
  <c r="V5" i="56"/>
  <c r="AB5" i="56"/>
  <c r="AT4" i="56"/>
  <c r="CP4" i="56"/>
  <c r="CV4" i="56"/>
  <c r="P11" i="56"/>
  <c r="P10" i="56"/>
  <c r="P9" i="56"/>
  <c r="BR33" i="56"/>
  <c r="AB31" i="56"/>
  <c r="AN35" i="56"/>
  <c r="BF27" i="56"/>
  <c r="AN25" i="56"/>
  <c r="CJ23" i="56"/>
  <c r="CD26" i="56"/>
  <c r="BX18" i="56"/>
  <c r="AN20" i="56"/>
  <c r="CV14" i="56"/>
  <c r="BX21" i="56"/>
  <c r="V13" i="56"/>
  <c r="AB13" i="56"/>
  <c r="BL17" i="56"/>
  <c r="AN17" i="56"/>
  <c r="P8" i="56"/>
  <c r="V27" i="56"/>
  <c r="P29" i="56"/>
  <c r="CP30" i="56"/>
  <c r="AB30" i="56"/>
  <c r="CD28" i="56"/>
  <c r="BR24" i="56"/>
  <c r="BL24" i="56"/>
  <c r="BF21" i="56"/>
  <c r="AB29" i="56"/>
  <c r="CV18" i="56"/>
  <c r="AB15" i="56"/>
  <c r="AT12" i="56"/>
  <c r="CP12" i="56"/>
  <c r="BR12" i="56"/>
  <c r="AT11" i="56"/>
  <c r="CP11" i="56"/>
  <c r="BR11" i="56"/>
  <c r="AN10" i="56"/>
  <c r="AN9" i="56"/>
  <c r="AN7" i="56"/>
  <c r="AN5" i="56"/>
  <c r="BX12" i="56"/>
  <c r="V21" i="56"/>
  <c r="BR17" i="56"/>
  <c r="P7" i="56"/>
  <c r="CJ32" i="56"/>
  <c r="CP35" i="56"/>
  <c r="V29" i="56"/>
  <c r="AH29" i="56"/>
  <c r="AN28" i="56"/>
  <c r="AB24" i="56"/>
  <c r="V24" i="56"/>
  <c r="AN24" i="56"/>
  <c r="P22" i="56"/>
  <c r="CV21" i="56"/>
  <c r="CP19" i="56"/>
  <c r="AH14" i="56"/>
  <c r="AN13" i="56"/>
  <c r="V12" i="56"/>
  <c r="AB12" i="56"/>
  <c r="V11" i="56"/>
  <c r="AB11" i="56"/>
  <c r="CD10" i="56"/>
  <c r="CJ10" i="56"/>
  <c r="AH9" i="56"/>
  <c r="CD9" i="56"/>
  <c r="CJ9" i="56"/>
  <c r="BF8" i="56"/>
  <c r="AH7" i="56"/>
  <c r="CD7" i="56"/>
  <c r="CJ7" i="56"/>
  <c r="BF6" i="56"/>
  <c r="AH5" i="56"/>
  <c r="CD5" i="56"/>
  <c r="CJ5" i="56"/>
  <c r="BF4" i="56"/>
  <c r="BX9" i="56"/>
  <c r="P12" i="56"/>
  <c r="BX20" i="56"/>
  <c r="CP16" i="56"/>
  <c r="P6" i="56"/>
  <c r="BX34" i="56"/>
  <c r="AT27" i="56"/>
  <c r="CP29" i="56"/>
  <c r="P31" i="56"/>
  <c r="CJ30" i="56"/>
  <c r="P28" i="56"/>
  <c r="BF23" i="56"/>
  <c r="BF22" i="56"/>
  <c r="AH22" i="56"/>
  <c r="AH25" i="56"/>
  <c r="BR26" i="56"/>
  <c r="AT25" i="56"/>
  <c r="AT18" i="56"/>
  <c r="AH19" i="56"/>
  <c r="BF14" i="56"/>
  <c r="AB16" i="56"/>
  <c r="CD13" i="56"/>
  <c r="CJ13" i="56"/>
  <c r="BX8" i="56"/>
  <c r="P5" i="56"/>
  <c r="BL27" i="56"/>
  <c r="AN29" i="56"/>
  <c r="CV35" i="56"/>
  <c r="AT26" i="56"/>
  <c r="BL30" i="56"/>
  <c r="BX28" i="56"/>
  <c r="BR21" i="56"/>
  <c r="BX23" i="56"/>
  <c r="BL21" i="56"/>
  <c r="AB23" i="56"/>
  <c r="CD25" i="56"/>
  <c r="BL25" i="56"/>
  <c r="BF18" i="56"/>
  <c r="BR29" i="56"/>
  <c r="AB20" i="56"/>
  <c r="V15" i="56"/>
  <c r="CD17" i="56"/>
  <c r="BR20" i="56"/>
  <c r="AN12" i="56"/>
  <c r="AN11" i="56"/>
  <c r="BL10" i="56"/>
  <c r="BR8" i="56"/>
  <c r="BR6" i="56"/>
  <c r="BR4" i="56"/>
  <c r="V16" i="56"/>
  <c r="BX7" i="56"/>
  <c r="P20" i="56"/>
  <c r="CV15" i="56"/>
  <c r="AH16" i="56"/>
  <c r="P4" i="56"/>
  <c r="CJ36" i="56"/>
  <c r="CD29" i="56"/>
  <c r="AB35" i="56"/>
  <c r="CV26" i="56"/>
  <c r="P30" i="56"/>
  <c r="V28" i="56"/>
  <c r="CD21" i="56"/>
  <c r="BR23" i="56"/>
  <c r="AN21" i="56"/>
  <c r="BF31" i="56"/>
  <c r="CV22" i="56"/>
  <c r="CJ20" i="56"/>
  <c r="AT21" i="56"/>
  <c r="AT14" i="56"/>
  <c r="CP14" i="56"/>
  <c r="BR14" i="56"/>
  <c r="BL15" i="56"/>
  <c r="BL13" i="56"/>
  <c r="CD12" i="56"/>
  <c r="CJ12" i="56"/>
  <c r="CD11" i="56"/>
  <c r="CJ11" i="56"/>
  <c r="CV10" i="56"/>
  <c r="AT9" i="56"/>
  <c r="CP9" i="56"/>
  <c r="CV9" i="56"/>
  <c r="BL8" i="56"/>
  <c r="V8" i="56"/>
  <c r="AB8" i="56"/>
  <c r="AT7" i="56"/>
  <c r="CP7" i="56"/>
  <c r="CV7" i="56"/>
  <c r="BL6" i="56"/>
  <c r="V6" i="56"/>
  <c r="AB6" i="56"/>
  <c r="AT5" i="56"/>
  <c r="CP5" i="56"/>
  <c r="CV5" i="56"/>
  <c r="BL4" i="56"/>
  <c r="V4" i="56"/>
  <c r="AB4" i="56"/>
  <c r="P16" i="56"/>
  <c r="CD15" i="56"/>
  <c r="BX6" i="56"/>
  <c r="BR19" i="56"/>
  <c r="CV29" i="56"/>
  <c r="AN26" i="56"/>
  <c r="CP31" i="56"/>
  <c r="AB22" i="56"/>
  <c r="AT23" i="56"/>
  <c r="BR18" i="56"/>
  <c r="AH21" i="56"/>
  <c r="V17" i="56"/>
  <c r="V14" i="56"/>
  <c r="AB14" i="56"/>
  <c r="CV13" i="56"/>
  <c r="BL20" i="56"/>
  <c r="BX5" i="56"/>
  <c r="AT15" i="56"/>
  <c r="AT29" i="56"/>
  <c r="AT28" i="56"/>
  <c r="BR28" i="56"/>
  <c r="BL31" i="56"/>
  <c r="V31" i="56"/>
  <c r="AT22" i="56"/>
  <c r="BL23" i="56"/>
  <c r="BX26" i="56"/>
  <c r="CJ21" i="56"/>
  <c r="BR25" i="56"/>
  <c r="AB18" i="56"/>
  <c r="CV24" i="56"/>
  <c r="CP21" i="56"/>
  <c r="BX16" i="56"/>
  <c r="BL12" i="56"/>
  <c r="V20" i="56"/>
  <c r="BL11" i="56"/>
  <c r="AH10" i="56"/>
  <c r="AN8" i="56"/>
  <c r="AN6" i="56"/>
  <c r="AN4" i="56"/>
  <c r="BX4" i="56"/>
  <c r="BX29" i="56"/>
  <c r="CJ35" i="56"/>
  <c r="P27" i="56"/>
  <c r="BX30" i="56"/>
  <c r="BL28" i="56"/>
  <c r="CJ28" i="56"/>
  <c r="CD31" i="56"/>
  <c r="BR22" i="56"/>
  <c r="BL22" i="56"/>
  <c r="BL26" i="56"/>
  <c r="CJ24" i="56"/>
  <c r="AN22" i="56"/>
  <c r="AH15" i="56"/>
  <c r="P15" i="56"/>
  <c r="CV20" i="56"/>
  <c r="AN14" i="56"/>
  <c r="AH13" i="56"/>
  <c r="CJ15" i="56"/>
  <c r="CV12" i="56"/>
  <c r="BX19" i="56"/>
  <c r="CV11" i="56"/>
  <c r="BF10" i="56"/>
  <c r="BF9" i="56"/>
  <c r="AH8" i="56"/>
  <c r="CD8" i="56"/>
  <c r="CJ8" i="56"/>
  <c r="BF7" i="56"/>
  <c r="AH6" i="56"/>
  <c r="CD6" i="56"/>
  <c r="CJ6" i="56"/>
  <c r="BF5" i="56"/>
  <c r="AH4" i="56"/>
  <c r="CD4" i="56"/>
  <c r="CJ4" i="56"/>
  <c r="BX13" i="56"/>
  <c r="BF17" i="56"/>
  <c r="CV17" i="56"/>
  <c r="AT36" i="56"/>
  <c r="BR30" i="56"/>
  <c r="V30" i="56"/>
  <c r="AN31" i="56"/>
  <c r="CJ22" i="56"/>
  <c r="CD23" i="56"/>
  <c r="AH23" i="56"/>
  <c r="AB25" i="56"/>
  <c r="CP24" i="56"/>
  <c r="P18" i="56"/>
  <c r="BL18" i="56"/>
  <c r="AN18" i="56"/>
  <c r="V22" i="56"/>
  <c r="BR15" i="56"/>
  <c r="CD14" i="56"/>
  <c r="CJ14" i="56"/>
  <c r="BF13" i="56"/>
  <c r="BX14" i="56"/>
  <c r="BF19" i="56"/>
  <c r="P13" i="56"/>
  <c r="AH53" i="56"/>
  <c r="CV36" i="56"/>
  <c r="BL29" i="56"/>
  <c r="AB27" i="56"/>
  <c r="BX31" i="56"/>
  <c r="BX35" i="56"/>
  <c r="AH30" i="56"/>
  <c r="AH28" i="56"/>
  <c r="CP22" i="56"/>
  <c r="CV31" i="56"/>
  <c r="V23" i="56"/>
  <c r="BX22" i="56"/>
  <c r="P26" i="56"/>
  <c r="P24" i="56"/>
  <c r="CJ29" i="56"/>
  <c r="P21" i="56"/>
  <c r="CJ18" i="56"/>
  <c r="AH24" i="56"/>
  <c r="AH12" i="56"/>
  <c r="P19" i="56"/>
  <c r="AH11" i="56"/>
  <c r="AT10" i="56"/>
  <c r="CP10" i="56"/>
  <c r="BR10" i="56"/>
  <c r="BR9" i="56"/>
  <c r="BR7" i="56"/>
  <c r="BR5" i="56"/>
  <c r="P14" i="56"/>
  <c r="BX11" i="56"/>
  <c r="BX10" i="56"/>
  <c r="Y75" i="56"/>
  <c r="Y76" i="56"/>
  <c r="Y13" i="57"/>
  <c r="Z13" i="57" s="1"/>
  <c r="F49" i="56"/>
  <c r="D44" i="56"/>
  <c r="BG42" i="56" s="1"/>
  <c r="F73" i="56"/>
  <c r="F58" i="56"/>
  <c r="F68" i="56"/>
  <c r="F56" i="56"/>
  <c r="B48" i="56"/>
  <c r="AM47" i="56" s="1"/>
  <c r="F59" i="56"/>
  <c r="C45" i="56"/>
  <c r="C76" i="56"/>
  <c r="B56" i="56"/>
  <c r="CY75" i="56"/>
  <c r="Y11" i="57"/>
  <c r="Z11" i="57" s="1"/>
  <c r="D67" i="56"/>
  <c r="BM65" i="56" s="1"/>
  <c r="F57" i="56"/>
  <c r="F66" i="56"/>
  <c r="F54" i="56"/>
  <c r="F40" i="56"/>
  <c r="B61" i="56"/>
  <c r="D48" i="56"/>
  <c r="AO47" i="56" s="1"/>
  <c r="B68" i="56"/>
  <c r="C49" i="56"/>
  <c r="CP48" i="56" s="1"/>
  <c r="C52" i="56"/>
  <c r="AH52" i="56" s="1"/>
  <c r="D40" i="56"/>
  <c r="CM75" i="56"/>
  <c r="Q65" i="56"/>
  <c r="Y24" i="57"/>
  <c r="Z24" i="57" s="1"/>
  <c r="D55" i="56"/>
  <c r="CW53" i="56" s="1"/>
  <c r="B51" i="56"/>
  <c r="F41" i="56"/>
  <c r="C51" i="56"/>
  <c r="F50" i="56"/>
  <c r="AQ50" i="56" s="1"/>
  <c r="C68" i="56"/>
  <c r="F60" i="56"/>
  <c r="C69" i="56"/>
  <c r="C43" i="56"/>
  <c r="F64" i="56"/>
  <c r="B52" i="56"/>
  <c r="W23" i="57"/>
  <c r="Y23" i="57" s="1"/>
  <c r="Z23" i="57" s="1"/>
  <c r="E50" i="56"/>
  <c r="CL54" i="56"/>
  <c r="X55" i="56"/>
  <c r="BT55" i="56"/>
  <c r="AJ60" i="56"/>
  <c r="BT60" i="56"/>
  <c r="AD61" i="56"/>
  <c r="CR61" i="56"/>
  <c r="R62" i="56"/>
  <c r="AV62" i="56"/>
  <c r="BN63" i="56"/>
  <c r="AP64" i="56"/>
  <c r="CR65" i="56"/>
  <c r="E68" i="56"/>
  <c r="R69" i="56"/>
  <c r="AP69" i="56"/>
  <c r="BB70" i="56"/>
  <c r="AD71" i="56"/>
  <c r="CF71" i="56"/>
  <c r="R79" i="56"/>
  <c r="BZ79" i="56"/>
  <c r="BH56" i="56"/>
  <c r="BN58" i="56"/>
  <c r="CL58" i="56"/>
  <c r="BZ60" i="56"/>
  <c r="E61" i="56"/>
  <c r="BZ61" i="56"/>
  <c r="BB62" i="56"/>
  <c r="CF62" i="56"/>
  <c r="BB67" i="56"/>
  <c r="BT67" i="56"/>
  <c r="CL67" i="56"/>
  <c r="AJ68" i="56"/>
  <c r="BN68" i="56"/>
  <c r="BT73" i="56"/>
  <c r="AJ75" i="56"/>
  <c r="BB76" i="56"/>
  <c r="CF78" i="56"/>
  <c r="CX78" i="56"/>
  <c r="AV79" i="56"/>
  <c r="BB83" i="56"/>
  <c r="BB84" i="56"/>
  <c r="BB86" i="56"/>
  <c r="AJ89" i="56"/>
  <c r="CR89" i="56"/>
  <c r="BN92" i="56"/>
  <c r="E94" i="56"/>
  <c r="CF97" i="56"/>
  <c r="AD99" i="56"/>
  <c r="X101" i="56"/>
  <c r="CF101" i="56"/>
  <c r="BN102" i="56"/>
  <c r="AP103" i="56"/>
  <c r="CL104" i="56"/>
  <c r="AV106" i="56"/>
  <c r="BH108" i="56"/>
  <c r="CR108" i="56"/>
  <c r="CR16" i="56"/>
  <c r="CX17" i="56"/>
  <c r="AD55" i="56"/>
  <c r="BZ55" i="56"/>
  <c r="E58" i="56"/>
  <c r="R63" i="56"/>
  <c r="E64" i="56"/>
  <c r="AV64" i="56"/>
  <c r="BT69" i="56"/>
  <c r="BZ70" i="56"/>
  <c r="CR70" i="56"/>
  <c r="CR71" i="56"/>
  <c r="X76" i="56"/>
  <c r="CF76" i="56"/>
  <c r="AP78" i="56"/>
  <c r="BN79" i="56"/>
  <c r="CR80" i="56"/>
  <c r="R81" i="56"/>
  <c r="BB81" i="56"/>
  <c r="BT82" i="56"/>
  <c r="E85" i="56"/>
  <c r="BT85" i="56"/>
  <c r="R88" i="56"/>
  <c r="CF88" i="56"/>
  <c r="BB89" i="56"/>
  <c r="CR90" i="56"/>
  <c r="BZ94" i="56"/>
  <c r="BH97" i="56"/>
  <c r="BN98" i="56"/>
  <c r="BZ99" i="56"/>
  <c r="BB104" i="56"/>
  <c r="CR104" i="56"/>
  <c r="BB110" i="56"/>
  <c r="R111" i="56"/>
  <c r="CF111" i="56"/>
  <c r="BH112" i="56"/>
  <c r="CL113" i="56"/>
  <c r="AP116" i="56"/>
  <c r="CX116" i="56"/>
  <c r="AD117" i="56"/>
  <c r="BZ117" i="56"/>
  <c r="CR118" i="56"/>
  <c r="AD119" i="56"/>
  <c r="CX119" i="56"/>
  <c r="CR122" i="56"/>
  <c r="R123" i="56"/>
  <c r="BZ123" i="56"/>
  <c r="F29" i="57"/>
  <c r="AJ36" i="56"/>
  <c r="AV54" i="56"/>
  <c r="CR54" i="56"/>
  <c r="BN56" i="56"/>
  <c r="BB60" i="56"/>
  <c r="AJ61" i="56"/>
  <c r="BH61" i="56"/>
  <c r="CX61" i="56"/>
  <c r="X62" i="56"/>
  <c r="BZ63" i="56"/>
  <c r="BB64" i="56"/>
  <c r="CR64" i="56"/>
  <c r="R67" i="56"/>
  <c r="AJ67" i="56"/>
  <c r="BT68" i="56"/>
  <c r="CR68" i="56"/>
  <c r="X69" i="56"/>
  <c r="CR69" i="56"/>
  <c r="R70" i="56"/>
  <c r="AJ70" i="56"/>
  <c r="BH70" i="56"/>
  <c r="X78" i="56"/>
  <c r="AJ79" i="56"/>
  <c r="CR79" i="56"/>
  <c r="AP80" i="56"/>
  <c r="BT80" i="56"/>
  <c r="AJ81" i="56"/>
  <c r="CL81" i="56"/>
  <c r="CF82" i="56"/>
  <c r="AP85" i="56"/>
  <c r="CX85" i="56"/>
  <c r="BN88" i="56"/>
  <c r="X89" i="56"/>
  <c r="CF89" i="56"/>
  <c r="CF91" i="56"/>
  <c r="AD92" i="56"/>
  <c r="AV92" i="56"/>
  <c r="CL92" i="56"/>
  <c r="AJ93" i="56"/>
  <c r="AD94" i="56"/>
  <c r="BT95" i="56"/>
  <c r="CX96" i="56"/>
  <c r="E98" i="56"/>
  <c r="AV98" i="56"/>
  <c r="CF98" i="56"/>
  <c r="E101" i="56"/>
  <c r="BT101" i="56"/>
  <c r="BZ102" i="56"/>
  <c r="BN31" i="56"/>
  <c r="E53" i="56"/>
  <c r="BZ53" i="56" s="1"/>
  <c r="CF53" i="56"/>
  <c r="BH54" i="56"/>
  <c r="CF55" i="56"/>
  <c r="AP57" i="56"/>
  <c r="AP58" i="56"/>
  <c r="BT58" i="56"/>
  <c r="CF61" i="56"/>
  <c r="CL62" i="56"/>
  <c r="X63" i="56"/>
  <c r="R68" i="56"/>
  <c r="BB69" i="56"/>
  <c r="AV71" i="56"/>
  <c r="AP75" i="56"/>
  <c r="CX75" i="56"/>
  <c r="BB79" i="56"/>
  <c r="BH83" i="56"/>
  <c r="BH85" i="56"/>
  <c r="AP88" i="56"/>
  <c r="BH91" i="56"/>
  <c r="E92" i="56"/>
  <c r="BT92" i="56"/>
  <c r="CR94" i="56"/>
  <c r="CL24" i="56"/>
  <c r="AJ53" i="56"/>
  <c r="AV57" i="56"/>
  <c r="CX58" i="56"/>
  <c r="R60" i="56"/>
  <c r="CR60" i="56"/>
  <c r="R61" i="56"/>
  <c r="AD62" i="56"/>
  <c r="BN62" i="56"/>
  <c r="CF63" i="56"/>
  <c r="R64" i="56"/>
  <c r="BH67" i="56"/>
  <c r="BZ67" i="56"/>
  <c r="CR67" i="56"/>
  <c r="BZ69" i="56"/>
  <c r="CX70" i="56"/>
  <c r="BH76" i="56"/>
  <c r="X79" i="56"/>
  <c r="CF79" i="56"/>
  <c r="BH81" i="56"/>
  <c r="AD83" i="56"/>
  <c r="AD85" i="56"/>
  <c r="CL85" i="56"/>
  <c r="R87" i="56"/>
  <c r="BH87" i="56"/>
  <c r="CR87" i="56"/>
  <c r="E89" i="56"/>
  <c r="BT89" i="56"/>
  <c r="E91" i="56"/>
  <c r="AJ91" i="56"/>
  <c r="AV94" i="56"/>
  <c r="BN94" i="56"/>
  <c r="CF95" i="56"/>
  <c r="AD96" i="56"/>
  <c r="AJ97" i="56"/>
  <c r="BN97" i="56"/>
  <c r="CX98" i="56"/>
  <c r="W12" i="57"/>
  <c r="Y12" i="57" s="1"/>
  <c r="W16" i="57"/>
  <c r="Y16" i="57" s="1"/>
  <c r="W18" i="57"/>
  <c r="Y18" i="57" s="1"/>
  <c r="Z18" i="57" s="1"/>
  <c r="W20" i="57"/>
  <c r="F30" i="57"/>
  <c r="CX31" i="56"/>
  <c r="E54" i="56"/>
  <c r="AV55" i="56"/>
  <c r="AD56" i="56"/>
  <c r="BZ56" i="56"/>
  <c r="R58" i="56"/>
  <c r="BH60" i="56"/>
  <c r="AP61" i="56"/>
  <c r="BN61" i="56"/>
  <c r="CR62" i="56"/>
  <c r="BZ68" i="56"/>
  <c r="AP70" i="56"/>
  <c r="CF70" i="56"/>
  <c r="AJ76" i="56"/>
  <c r="CL76" i="56"/>
  <c r="BB78" i="56"/>
  <c r="BT78" i="56"/>
  <c r="X80" i="56"/>
  <c r="AV80" i="56"/>
  <c r="CX80" i="56"/>
  <c r="AP81" i="56"/>
  <c r="BZ81" i="56"/>
  <c r="X88" i="56"/>
  <c r="AP89" i="56"/>
  <c r="CX89" i="56"/>
  <c r="BN91" i="56"/>
  <c r="BB92" i="56"/>
  <c r="R94" i="56"/>
  <c r="CF94" i="56"/>
  <c r="CL95" i="56"/>
  <c r="AJ96" i="56"/>
  <c r="BB98" i="56"/>
  <c r="AD101" i="56"/>
  <c r="CL101" i="56"/>
  <c r="CR102" i="56"/>
  <c r="BT103" i="56"/>
  <c r="BT104" i="56"/>
  <c r="X111" i="56"/>
  <c r="CR112" i="56"/>
  <c r="AD113" i="56"/>
  <c r="CR113" i="56"/>
  <c r="AJ114" i="56"/>
  <c r="R116" i="56"/>
  <c r="BZ116" i="56"/>
  <c r="CF117" i="56"/>
  <c r="CX118" i="56"/>
  <c r="CX122" i="56"/>
  <c r="CX123" i="56"/>
  <c r="AJ124" i="56"/>
  <c r="BB124" i="56"/>
  <c r="CR35" i="56"/>
  <c r="E55" i="56"/>
  <c r="CL55" i="56"/>
  <c r="BT57" i="56"/>
  <c r="AV58" i="56"/>
  <c r="X60" i="56"/>
  <c r="CL63" i="56"/>
  <c r="BN64" i="56"/>
  <c r="X67" i="56"/>
  <c r="AP67" i="56"/>
  <c r="BB68" i="56"/>
  <c r="X70" i="56"/>
  <c r="BN70" i="56"/>
  <c r="BN71" i="56"/>
  <c r="AJ73" i="56"/>
  <c r="BB75" i="56"/>
  <c r="BZ75" i="56"/>
  <c r="E79" i="56"/>
  <c r="BT79" i="56"/>
  <c r="CR20" i="56"/>
  <c r="BZ30" i="56"/>
  <c r="R54" i="56"/>
  <c r="BZ54" i="56"/>
  <c r="BH55" i="56"/>
  <c r="CF56" i="56"/>
  <c r="X58" i="56"/>
  <c r="BB58" i="56"/>
  <c r="E59" i="56"/>
  <c r="BN60" i="56"/>
  <c r="CX60" i="56"/>
  <c r="X61" i="56"/>
  <c r="CL61" i="56"/>
  <c r="E62" i="56"/>
  <c r="AJ62" i="56"/>
  <c r="BT62" i="56"/>
  <c r="E69" i="56"/>
  <c r="AJ69" i="56"/>
  <c r="BH69" i="56"/>
  <c r="E71" i="56"/>
  <c r="AP73" i="56"/>
  <c r="AJ74" i="56"/>
  <c r="CF75" i="56"/>
  <c r="AP79" i="56"/>
  <c r="CX79" i="56"/>
  <c r="CR81" i="56"/>
  <c r="BT83" i="56"/>
  <c r="CX84" i="56"/>
  <c r="AV85" i="56"/>
  <c r="CR88" i="56"/>
  <c r="AD89" i="56"/>
  <c r="CL89" i="56"/>
  <c r="AP91" i="56"/>
  <c r="R92" i="56"/>
  <c r="AJ92" i="56"/>
  <c r="BZ92" i="56"/>
  <c r="CR92" i="56"/>
  <c r="AJ94" i="56"/>
  <c r="CX94" i="56"/>
  <c r="CR95" i="56"/>
  <c r="AP96" i="56"/>
  <c r="CL98" i="56"/>
  <c r="E99" i="56"/>
  <c r="CF100" i="56"/>
  <c r="R101" i="56"/>
  <c r="BZ101" i="56"/>
  <c r="R105" i="56"/>
  <c r="X106" i="56"/>
  <c r="BB107" i="56"/>
  <c r="BN110" i="56"/>
  <c r="AP111" i="56"/>
  <c r="BH111" i="56"/>
  <c r="BN116" i="56"/>
  <c r="R117" i="56"/>
  <c r="BN117" i="56"/>
  <c r="AV119" i="56"/>
  <c r="AD120" i="56"/>
  <c r="CR121" i="56"/>
  <c r="F31" i="57"/>
  <c r="AD17" i="56"/>
  <c r="R53" i="56"/>
  <c r="CF57" i="56"/>
  <c r="CF58" i="56"/>
  <c r="CR59" i="56"/>
  <c r="BT61" i="56"/>
  <c r="CX62" i="56"/>
  <c r="AV63" i="56"/>
  <c r="BN67" i="56"/>
  <c r="CF67" i="56"/>
  <c r="CX67" i="56"/>
  <c r="AD68" i="56"/>
  <c r="CF69" i="56"/>
  <c r="BH72" i="56"/>
  <c r="X75" i="56"/>
  <c r="E76" i="56"/>
  <c r="E78" i="56"/>
  <c r="AJ78" i="56"/>
  <c r="CR78" i="56"/>
  <c r="BH79" i="56"/>
  <c r="BT84" i="56"/>
  <c r="BN85" i="56"/>
  <c r="CL86" i="56"/>
  <c r="BB88" i="56"/>
  <c r="BT91" i="56"/>
  <c r="CR91" i="56"/>
  <c r="CR93" i="56"/>
  <c r="BT94" i="56"/>
  <c r="CX97" i="56"/>
  <c r="BH99" i="56"/>
  <c r="AV101" i="56"/>
  <c r="AJ102" i="56"/>
  <c r="BT105" i="56"/>
  <c r="CL106" i="56"/>
  <c r="AJ33" i="56"/>
  <c r="E51" i="56"/>
  <c r="E52" i="56"/>
  <c r="BZ52" i="56" s="1"/>
  <c r="BT53" i="56"/>
  <c r="X54" i="56"/>
  <c r="BN55" i="56"/>
  <c r="CX55" i="56"/>
  <c r="AP56" i="56"/>
  <c r="CR56" i="56"/>
  <c r="AV61" i="56"/>
  <c r="BZ62" i="56"/>
  <c r="CR63" i="56"/>
  <c r="AJ64" i="56"/>
  <c r="BZ64" i="56"/>
  <c r="E67" i="56"/>
  <c r="BH68" i="56"/>
  <c r="E70" i="56"/>
  <c r="AV70" i="56"/>
  <c r="BT70" i="56"/>
  <c r="CL70" i="56"/>
  <c r="BZ71" i="56"/>
  <c r="BH75" i="56"/>
  <c r="AP76" i="56"/>
  <c r="BT76" i="56"/>
  <c r="R78" i="56"/>
  <c r="BZ78" i="56"/>
  <c r="AD79" i="56"/>
  <c r="CL79" i="56"/>
  <c r="AD80" i="56"/>
  <c r="BH80" i="56"/>
  <c r="AD81" i="56"/>
  <c r="BN81" i="56"/>
  <c r="AP83" i="56"/>
  <c r="AJ85" i="56"/>
  <c r="CR85" i="56"/>
  <c r="BZ88" i="56"/>
  <c r="R89" i="56"/>
  <c r="BZ89" i="56"/>
  <c r="BB17" i="56"/>
  <c r="BB29" i="56"/>
  <c r="AD67" i="56"/>
  <c r="CL80" i="56"/>
  <c r="CX81" i="56"/>
  <c r="CX83" i="56"/>
  <c r="AJ84" i="56"/>
  <c r="BB90" i="56"/>
  <c r="CX104" i="56"/>
  <c r="CL111" i="56"/>
  <c r="AV112" i="56"/>
  <c r="AJ113" i="56"/>
  <c r="BB113" i="56"/>
  <c r="E116" i="56"/>
  <c r="BH116" i="56"/>
  <c r="R118" i="56"/>
  <c r="CL118" i="56"/>
  <c r="AP121" i="56"/>
  <c r="BN121" i="56"/>
  <c r="CL121" i="56"/>
  <c r="AV123" i="56"/>
  <c r="BH125" i="56"/>
  <c r="CR126" i="56"/>
  <c r="CR127" i="56"/>
  <c r="AP128" i="56"/>
  <c r="CX128" i="56"/>
  <c r="BT131" i="56"/>
  <c r="R133" i="56"/>
  <c r="BZ133" i="56"/>
  <c r="BH135" i="56"/>
  <c r="CF135" i="56"/>
  <c r="BN136" i="56"/>
  <c r="CF137" i="56"/>
  <c r="CL138" i="56"/>
  <c r="CR139" i="56"/>
  <c r="AV144" i="56"/>
  <c r="R145" i="56"/>
  <c r="BZ145" i="56"/>
  <c r="AV148" i="56"/>
  <c r="CR148" i="56"/>
  <c r="AP150" i="56"/>
  <c r="BH150" i="56"/>
  <c r="E151" i="56"/>
  <c r="E152" i="56"/>
  <c r="AJ154" i="56"/>
  <c r="CR154" i="56"/>
  <c r="CL155" i="56"/>
  <c r="AJ157" i="56"/>
  <c r="CR159" i="56"/>
  <c r="AV163" i="56"/>
  <c r="X165" i="56"/>
  <c r="AJ166" i="56"/>
  <c r="CR166" i="56"/>
  <c r="AP172" i="56"/>
  <c r="CX172" i="56"/>
  <c r="AP174" i="56"/>
  <c r="CL174" i="56"/>
  <c r="AP176" i="56"/>
  <c r="BH176" i="56"/>
  <c r="AP177" i="56"/>
  <c r="BH177" i="56"/>
  <c r="BT178" i="56"/>
  <c r="CL179" i="56"/>
  <c r="CL180" i="56"/>
  <c r="AP182" i="56"/>
  <c r="BZ182" i="56"/>
  <c r="X183" i="56"/>
  <c r="BH183" i="56"/>
  <c r="BN184" i="56"/>
  <c r="R187" i="56"/>
  <c r="BZ187" i="56"/>
  <c r="BH188" i="56"/>
  <c r="BH190" i="56"/>
  <c r="BB191" i="56"/>
  <c r="E200" i="56"/>
  <c r="CX56" i="56"/>
  <c r="AD70" i="56"/>
  <c r="CL74" i="56"/>
  <c r="CF81" i="56"/>
  <c r="X85" i="56"/>
  <c r="BZ85" i="56"/>
  <c r="X98" i="56"/>
  <c r="CR100" i="56"/>
  <c r="R102" i="56"/>
  <c r="BB108" i="56"/>
  <c r="CL108" i="56"/>
  <c r="CF112" i="56"/>
  <c r="CX112" i="56"/>
  <c r="E117" i="56"/>
  <c r="BB122" i="56"/>
  <c r="BT123" i="56"/>
  <c r="CR124" i="56"/>
  <c r="AV126" i="56"/>
  <c r="BN126" i="56"/>
  <c r="AV127" i="56"/>
  <c r="BN127" i="56"/>
  <c r="BH128" i="56"/>
  <c r="R131" i="56"/>
  <c r="CL131" i="56"/>
  <c r="AV133" i="56"/>
  <c r="BN135" i="56"/>
  <c r="AJ137" i="56"/>
  <c r="AP138" i="56"/>
  <c r="BH138" i="56"/>
  <c r="R139" i="56"/>
  <c r="BH140" i="56"/>
  <c r="CX140" i="56"/>
  <c r="E143" i="56"/>
  <c r="BZ144" i="56"/>
  <c r="AV145" i="56"/>
  <c r="CR147" i="56"/>
  <c r="E150" i="56"/>
  <c r="AP153" i="56"/>
  <c r="R155" i="56"/>
  <c r="BH155" i="56"/>
  <c r="BH157" i="56"/>
  <c r="R160" i="56"/>
  <c r="BZ160" i="56"/>
  <c r="AD162" i="56"/>
  <c r="X164" i="56"/>
  <c r="CL164" i="56"/>
  <c r="CL165" i="56"/>
  <c r="R167" i="56"/>
  <c r="BH167" i="56"/>
  <c r="BZ167" i="56"/>
  <c r="AD169" i="56"/>
  <c r="BN170" i="56"/>
  <c r="BH172" i="56"/>
  <c r="BZ176" i="56"/>
  <c r="E177" i="56"/>
  <c r="AP179" i="56"/>
  <c r="BH179" i="56"/>
  <c r="AP180" i="56"/>
  <c r="BN180" i="56"/>
  <c r="AJ184" i="56"/>
  <c r="CR184" i="56"/>
  <c r="CR186" i="56"/>
  <c r="AV187" i="56"/>
  <c r="CF189" i="56"/>
  <c r="AJ190" i="56"/>
  <c r="BH78" i="56"/>
  <c r="CX88" i="56"/>
  <c r="BH89" i="56"/>
  <c r="AP97" i="56"/>
  <c r="AP98" i="56"/>
  <c r="AJ103" i="56"/>
  <c r="BT113" i="56"/>
  <c r="AJ115" i="56"/>
  <c r="AD116" i="56"/>
  <c r="CR117" i="56"/>
  <c r="X118" i="56"/>
  <c r="BT118" i="56"/>
  <c r="E123" i="56"/>
  <c r="BB123" i="56"/>
  <c r="AD124" i="56"/>
  <c r="BN124" i="56"/>
  <c r="AP125" i="56"/>
  <c r="R126" i="56"/>
  <c r="R127" i="56"/>
  <c r="AD128" i="56"/>
  <c r="CL128" i="56"/>
  <c r="AJ131" i="56"/>
  <c r="BN133" i="56"/>
  <c r="E136" i="56"/>
  <c r="AD136" i="56"/>
  <c r="AV136" i="56"/>
  <c r="BT136" i="56"/>
  <c r="CL136" i="56"/>
  <c r="BN137" i="56"/>
  <c r="E138" i="56"/>
  <c r="X142" i="56"/>
  <c r="AD143" i="56"/>
  <c r="BN143" i="56"/>
  <c r="CX143" i="56"/>
  <c r="BB144" i="56"/>
  <c r="BN145" i="56"/>
  <c r="BB146" i="56"/>
  <c r="CX148" i="56"/>
  <c r="BZ150" i="56"/>
  <c r="BT151" i="56"/>
  <c r="BT152" i="56"/>
  <c r="R156" i="56"/>
  <c r="CF156" i="56"/>
  <c r="E159" i="56"/>
  <c r="AV160" i="56"/>
  <c r="CX162" i="56"/>
  <c r="BB163" i="56"/>
  <c r="AP164" i="56"/>
  <c r="BH164" i="56"/>
  <c r="AP165" i="56"/>
  <c r="BH165" i="56"/>
  <c r="E169" i="56"/>
  <c r="AD172" i="56"/>
  <c r="CL172" i="56"/>
  <c r="BT174" i="56"/>
  <c r="CR174" i="56"/>
  <c r="BB175" i="56"/>
  <c r="BZ177" i="56"/>
  <c r="E178" i="56"/>
  <c r="AJ178" i="56"/>
  <c r="E179" i="56"/>
  <c r="X181" i="56"/>
  <c r="CL182" i="56"/>
  <c r="BT183" i="56"/>
  <c r="BB184" i="56"/>
  <c r="BB185" i="56"/>
  <c r="BT185" i="56"/>
  <c r="BN187" i="56"/>
  <c r="E188" i="56"/>
  <c r="BZ188" i="56"/>
  <c r="E189" i="56"/>
  <c r="BB189" i="56"/>
  <c r="CR191" i="56"/>
  <c r="E204" i="56"/>
  <c r="BH58" i="56"/>
  <c r="AJ80" i="56"/>
  <c r="AV86" i="56"/>
  <c r="R100" i="56"/>
  <c r="AP101" i="56"/>
  <c r="BH101" i="56"/>
  <c r="CX108" i="56"/>
  <c r="BH109" i="56"/>
  <c r="CX110" i="56"/>
  <c r="BB112" i="56"/>
  <c r="AV117" i="56"/>
  <c r="BT117" i="56"/>
  <c r="AJ119" i="56"/>
  <c r="CR123" i="56"/>
  <c r="AV124" i="56"/>
  <c r="CF127" i="56"/>
  <c r="BT129" i="56"/>
  <c r="AD130" i="56"/>
  <c r="AJ133" i="56"/>
  <c r="CR133" i="56"/>
  <c r="AP135" i="56"/>
  <c r="E137" i="56"/>
  <c r="BZ138" i="56"/>
  <c r="CL141" i="56"/>
  <c r="AV143" i="56"/>
  <c r="AJ145" i="56"/>
  <c r="CR145" i="56"/>
  <c r="E148" i="56"/>
  <c r="AD150" i="56"/>
  <c r="BZ153" i="56"/>
  <c r="AP155" i="56"/>
  <c r="BZ155" i="56"/>
  <c r="BB156" i="56"/>
  <c r="CF157" i="56"/>
  <c r="CX157" i="56"/>
  <c r="CX159" i="56"/>
  <c r="BN160" i="56"/>
  <c r="AJ161" i="56"/>
  <c r="E162" i="56"/>
  <c r="AJ162" i="56"/>
  <c r="BH162" i="56"/>
  <c r="BZ164" i="56"/>
  <c r="E165" i="56"/>
  <c r="AP167" i="56"/>
  <c r="CX167" i="56"/>
  <c r="BB168" i="56"/>
  <c r="AJ169" i="56"/>
  <c r="CX169" i="56"/>
  <c r="AD173" i="56"/>
  <c r="E176" i="56"/>
  <c r="CR176" i="56"/>
  <c r="AD177" i="56"/>
  <c r="BZ178" i="56"/>
  <c r="BZ179" i="56"/>
  <c r="E182" i="56"/>
  <c r="X184" i="56"/>
  <c r="CF184" i="56"/>
  <c r="AJ185" i="56"/>
  <c r="CL185" i="56"/>
  <c r="AJ187" i="56"/>
  <c r="CR187" i="56"/>
  <c r="AD188" i="56"/>
  <c r="R190" i="56"/>
  <c r="AP190" i="56"/>
  <c r="AV40" i="56"/>
  <c r="CL68" i="56"/>
  <c r="AJ83" i="56"/>
  <c r="CX91" i="56"/>
  <c r="CX92" i="56"/>
  <c r="E95" i="56"/>
  <c r="R104" i="56"/>
  <c r="BN109" i="56"/>
  <c r="E110" i="56"/>
  <c r="BZ111" i="56"/>
  <c r="CR111" i="56"/>
  <c r="X113" i="56"/>
  <c r="AD114" i="56"/>
  <c r="CL114" i="56"/>
  <c r="AP115" i="56"/>
  <c r="CR115" i="56"/>
  <c r="AV116" i="56"/>
  <c r="CR116" i="56"/>
  <c r="X117" i="56"/>
  <c r="CR120" i="56"/>
  <c r="AV121" i="56"/>
  <c r="CX121" i="56"/>
  <c r="AJ123" i="56"/>
  <c r="CF124" i="56"/>
  <c r="BN125" i="56"/>
  <c r="CF125" i="56"/>
  <c r="CX125" i="56"/>
  <c r="AJ126" i="56"/>
  <c r="BB126" i="56"/>
  <c r="CX126" i="56"/>
  <c r="AJ127" i="56"/>
  <c r="BB127" i="56"/>
  <c r="R128" i="56"/>
  <c r="BZ128" i="56"/>
  <c r="R129" i="56"/>
  <c r="CR130" i="56"/>
  <c r="BH131" i="56"/>
  <c r="AV132" i="56"/>
  <c r="BB133" i="56"/>
  <c r="AJ134" i="56"/>
  <c r="CR134" i="56"/>
  <c r="X135" i="56"/>
  <c r="R137" i="56"/>
  <c r="AD138" i="56"/>
  <c r="X139" i="56"/>
  <c r="BT140" i="56"/>
  <c r="AJ141" i="56"/>
  <c r="BB145" i="56"/>
  <c r="R146" i="56"/>
  <c r="AJ146" i="56"/>
  <c r="BH146" i="56"/>
  <c r="BZ146" i="56"/>
  <c r="CR146" i="56"/>
  <c r="BN148" i="56"/>
  <c r="CR150" i="56"/>
  <c r="BZ151" i="56"/>
  <c r="E154" i="56"/>
  <c r="BT154" i="56"/>
  <c r="X155" i="56"/>
  <c r="CR155" i="56"/>
  <c r="AP157" i="56"/>
  <c r="BN157" i="56"/>
  <c r="AJ160" i="56"/>
  <c r="CR160" i="56"/>
  <c r="BZ165" i="56"/>
  <c r="E166" i="56"/>
  <c r="BT166" i="56"/>
  <c r="X167" i="56"/>
  <c r="CF167" i="56"/>
  <c r="BH169" i="56"/>
  <c r="CF169" i="56"/>
  <c r="R172" i="56"/>
  <c r="BZ172" i="56"/>
  <c r="AV176" i="56"/>
  <c r="BN176" i="56"/>
  <c r="CR177" i="56"/>
  <c r="R178" i="56"/>
  <c r="CR178" i="56"/>
  <c r="AD179" i="56"/>
  <c r="CR179" i="56"/>
  <c r="BH181" i="56"/>
  <c r="BB187" i="56"/>
  <c r="CR188" i="56"/>
  <c r="CR189" i="56"/>
  <c r="BN190" i="56"/>
  <c r="E49" i="56"/>
  <c r="AV81" i="56"/>
  <c r="CX82" i="56"/>
  <c r="R84" i="56"/>
  <c r="CL94" i="56"/>
  <c r="AV97" i="56"/>
  <c r="BT99" i="56"/>
  <c r="CR101" i="56"/>
  <c r="X105" i="56"/>
  <c r="CF107" i="56"/>
  <c r="AJ110" i="56"/>
  <c r="R112" i="56"/>
  <c r="AJ112" i="56"/>
  <c r="CL112" i="56"/>
  <c r="AP113" i="56"/>
  <c r="BH113" i="56"/>
  <c r="AD118" i="56"/>
  <c r="R124" i="56"/>
  <c r="CX124" i="56"/>
  <c r="BT126" i="56"/>
  <c r="CX127" i="56"/>
  <c r="AV128" i="56"/>
  <c r="AP131" i="56"/>
  <c r="BZ131" i="56"/>
  <c r="X133" i="56"/>
  <c r="CF133" i="56"/>
  <c r="CR138" i="56"/>
  <c r="AD139" i="56"/>
  <c r="AP141" i="56"/>
  <c r="BN141" i="56"/>
  <c r="CF142" i="56"/>
  <c r="BT143" i="56"/>
  <c r="X145" i="56"/>
  <c r="CF145" i="56"/>
  <c r="X149" i="56"/>
  <c r="AV150" i="56"/>
  <c r="BN150" i="56"/>
  <c r="AD151" i="56"/>
  <c r="BZ152" i="56"/>
  <c r="CR156" i="56"/>
  <c r="X157" i="56"/>
  <c r="X159" i="56"/>
  <c r="BB160" i="56"/>
  <c r="E164" i="56"/>
  <c r="CR164" i="56"/>
  <c r="AD165" i="56"/>
  <c r="CR171" i="56"/>
  <c r="AV172" i="56"/>
  <c r="BB174" i="56"/>
  <c r="CX174" i="56"/>
  <c r="BZ175" i="56"/>
  <c r="AV177" i="56"/>
  <c r="BN177" i="56"/>
  <c r="AV180" i="56"/>
  <c r="CL181" i="56"/>
  <c r="BH182" i="56"/>
  <c r="E184" i="56"/>
  <c r="BT184" i="56"/>
  <c r="AJ186" i="56"/>
  <c r="X187" i="56"/>
  <c r="CF187" i="56"/>
  <c r="AV188" i="56"/>
  <c r="BN188" i="56"/>
  <c r="X189" i="56"/>
  <c r="CL190" i="56"/>
  <c r="E198" i="56"/>
  <c r="BN69" i="56"/>
  <c r="CX76" i="56"/>
  <c r="R85" i="56"/>
  <c r="BB85" i="56"/>
  <c r="AJ88" i="56"/>
  <c r="CL96" i="56"/>
  <c r="X97" i="56"/>
  <c r="BN101" i="56"/>
  <c r="BN106" i="56"/>
  <c r="AV111" i="56"/>
  <c r="BZ112" i="56"/>
  <c r="E115" i="56"/>
  <c r="BH115" i="56"/>
  <c r="AJ118" i="56"/>
  <c r="CF118" i="56"/>
  <c r="BH121" i="56"/>
  <c r="AP123" i="56"/>
  <c r="CL124" i="56"/>
  <c r="AP126" i="56"/>
  <c r="BH126" i="56"/>
  <c r="BB128" i="56"/>
  <c r="CL129" i="56"/>
  <c r="E131" i="56"/>
  <c r="AP133" i="56"/>
  <c r="CX133" i="56"/>
  <c r="BH134" i="56"/>
  <c r="X137" i="56"/>
  <c r="BZ137" i="56"/>
  <c r="CR141" i="56"/>
  <c r="BN144" i="56"/>
  <c r="AP145" i="56"/>
  <c r="CX145" i="56"/>
  <c r="AJ150" i="56"/>
  <c r="CX150" i="56"/>
  <c r="X154" i="56"/>
  <c r="CF154" i="56"/>
  <c r="E155" i="56"/>
  <c r="AD155" i="56"/>
  <c r="BT157" i="56"/>
  <c r="CL157" i="56"/>
  <c r="AJ159" i="56"/>
  <c r="E160" i="56"/>
  <c r="BT160" i="56"/>
  <c r="CL162" i="56"/>
  <c r="R164" i="56"/>
  <c r="CF164" i="56"/>
  <c r="R165" i="56"/>
  <c r="CF165" i="56"/>
  <c r="X166" i="56"/>
  <c r="CF166" i="56"/>
  <c r="E167" i="56"/>
  <c r="AD167" i="56"/>
  <c r="BT167" i="56"/>
  <c r="CL167" i="56"/>
  <c r="R168" i="56"/>
  <c r="CF168" i="56"/>
  <c r="X169" i="56"/>
  <c r="BB172" i="56"/>
  <c r="AJ174" i="56"/>
  <c r="BH174" i="56"/>
  <c r="CR175" i="56"/>
  <c r="CX176" i="56"/>
  <c r="AJ177" i="56"/>
  <c r="CX177" i="56"/>
  <c r="X178" i="56"/>
  <c r="BN178" i="56"/>
  <c r="CF178" i="56"/>
  <c r="AJ179" i="56"/>
  <c r="BB179" i="56"/>
  <c r="BT181" i="56"/>
  <c r="CF54" i="56"/>
  <c r="AJ59" i="56"/>
  <c r="AJ98" i="56"/>
  <c r="CR98" i="56"/>
  <c r="CL105" i="56"/>
  <c r="AP108" i="56"/>
  <c r="AP110" i="56"/>
  <c r="CX111" i="56"/>
  <c r="AV113" i="56"/>
  <c r="BN113" i="56"/>
  <c r="X116" i="56"/>
  <c r="BT116" i="56"/>
  <c r="AJ117" i="56"/>
  <c r="CR119" i="56"/>
  <c r="E122" i="56"/>
  <c r="BT122" i="56"/>
  <c r="BH124" i="56"/>
  <c r="E125" i="56"/>
  <c r="BB125" i="56"/>
  <c r="BT125" i="56"/>
  <c r="E126" i="56"/>
  <c r="AP127" i="56"/>
  <c r="BH127" i="56"/>
  <c r="X128" i="56"/>
  <c r="CF128" i="56"/>
  <c r="CR129" i="56"/>
  <c r="AD131" i="56"/>
  <c r="BN131" i="56"/>
  <c r="CX131" i="56"/>
  <c r="BH133" i="56"/>
  <c r="AP136" i="56"/>
  <c r="CX136" i="56"/>
  <c r="BB137" i="56"/>
  <c r="AJ138" i="56"/>
  <c r="CX138" i="56"/>
  <c r="CF139" i="56"/>
  <c r="CL140" i="56"/>
  <c r="AV141" i="56"/>
  <c r="CX141" i="56"/>
  <c r="BH143" i="56"/>
  <c r="R144" i="56"/>
  <c r="BH145" i="56"/>
  <c r="X146" i="56"/>
  <c r="BN146" i="56"/>
  <c r="CF146" i="56"/>
  <c r="X147" i="56"/>
  <c r="CR149" i="56"/>
  <c r="BT150" i="56"/>
  <c r="BB155" i="56"/>
  <c r="CX155" i="56"/>
  <c r="AJ156" i="56"/>
  <c r="CF159" i="56"/>
  <c r="AP160" i="56"/>
  <c r="CX160" i="56"/>
  <c r="BT162" i="56"/>
  <c r="AJ164" i="56"/>
  <c r="BB164" i="56"/>
  <c r="BB167" i="56"/>
  <c r="CL169" i="56"/>
  <c r="AJ170" i="56"/>
  <c r="X172" i="56"/>
  <c r="CF172" i="56"/>
  <c r="E174" i="56"/>
  <c r="BT176" i="56"/>
  <c r="BT177" i="56"/>
  <c r="CX178" i="56"/>
  <c r="CX179" i="56"/>
  <c r="BH180" i="56"/>
  <c r="AV67" i="56"/>
  <c r="R83" i="56"/>
  <c r="BZ87" i="56"/>
  <c r="X91" i="56"/>
  <c r="BH94" i="56"/>
  <c r="AJ99" i="56"/>
  <c r="AJ101" i="56"/>
  <c r="BB101" i="56"/>
  <c r="CX101" i="56"/>
  <c r="BT110" i="56"/>
  <c r="BB111" i="56"/>
  <c r="X112" i="56"/>
  <c r="BN114" i="56"/>
  <c r="BT115" i="56"/>
  <c r="CL117" i="56"/>
  <c r="AJ121" i="56"/>
  <c r="AV122" i="56"/>
  <c r="X124" i="56"/>
  <c r="AP124" i="56"/>
  <c r="BZ126" i="56"/>
  <c r="E127" i="56"/>
  <c r="BZ127" i="56"/>
  <c r="AV131" i="56"/>
  <c r="AD133" i="56"/>
  <c r="CL133" i="56"/>
  <c r="E135" i="56"/>
  <c r="AJ135" i="56"/>
  <c r="BT138" i="56"/>
  <c r="CL139" i="56"/>
  <c r="AP140" i="56"/>
  <c r="BZ141" i="56"/>
  <c r="CX142" i="56"/>
  <c r="AP143" i="56"/>
  <c r="BZ143" i="56"/>
  <c r="AD145" i="56"/>
  <c r="CL145" i="56"/>
  <c r="X150" i="56"/>
  <c r="BT155" i="56"/>
  <c r="BZ156" i="56"/>
  <c r="AD157" i="56"/>
  <c r="BH160" i="56"/>
  <c r="CR162" i="56"/>
  <c r="AJ163" i="56"/>
  <c r="CX164" i="56"/>
  <c r="AJ165" i="56"/>
  <c r="CX165" i="56"/>
  <c r="BT169" i="56"/>
  <c r="CX175" i="56"/>
  <c r="X177" i="56"/>
  <c r="AV178" i="56"/>
  <c r="BT179" i="56"/>
  <c r="AD180" i="56"/>
  <c r="AP181" i="56"/>
  <c r="E183" i="56"/>
  <c r="R184" i="56"/>
  <c r="BZ184" i="56"/>
  <c r="E185" i="56"/>
  <c r="BB61" i="56"/>
  <c r="AJ87" i="56"/>
  <c r="AJ90" i="56"/>
  <c r="AP92" i="56"/>
  <c r="X94" i="56"/>
  <c r="AP94" i="56"/>
  <c r="CR97" i="56"/>
  <c r="BH98" i="56"/>
  <c r="CR99" i="56"/>
  <c r="AJ109" i="56"/>
  <c r="CR109" i="56"/>
  <c r="AV110" i="56"/>
  <c r="CR110" i="56"/>
  <c r="AJ111" i="56"/>
  <c r="BT111" i="56"/>
  <c r="BN112" i="56"/>
  <c r="CF113" i="56"/>
  <c r="CX113" i="56"/>
  <c r="CL116" i="56"/>
  <c r="AP118" i="56"/>
  <c r="R119" i="56"/>
  <c r="BZ124" i="56"/>
  <c r="AJ125" i="56"/>
  <c r="CR125" i="56"/>
  <c r="AD126" i="56"/>
  <c r="E128" i="56"/>
  <c r="BT128" i="56"/>
  <c r="BT130" i="56"/>
  <c r="AJ132" i="56"/>
  <c r="CR132" i="56"/>
  <c r="CX135" i="56"/>
  <c r="X138" i="56"/>
  <c r="BB139" i="56"/>
  <c r="AD141" i="56"/>
  <c r="CR143" i="56"/>
  <c r="CR144" i="56"/>
  <c r="AD146" i="56"/>
  <c r="AV146" i="56"/>
  <c r="CL146" i="56"/>
  <c r="BH147" i="56"/>
  <c r="CL150" i="56"/>
  <c r="BN154" i="56"/>
  <c r="AJ155" i="56"/>
  <c r="E157" i="56"/>
  <c r="CR157" i="56"/>
  <c r="CR158" i="56"/>
  <c r="AP159" i="56"/>
  <c r="AD160" i="56"/>
  <c r="CL160" i="56"/>
  <c r="CR161" i="56"/>
  <c r="BB162" i="56"/>
  <c r="CR163" i="56"/>
  <c r="BT164" i="56"/>
  <c r="BT165" i="56"/>
  <c r="BN166" i="56"/>
  <c r="AJ167" i="56"/>
  <c r="CR167" i="56"/>
  <c r="CR169" i="56"/>
  <c r="AJ171" i="56"/>
  <c r="E172" i="56"/>
  <c r="BT172" i="56"/>
  <c r="X176" i="56"/>
  <c r="CL176" i="56"/>
  <c r="CL177" i="56"/>
  <c r="AD178" i="56"/>
  <c r="CL178" i="56"/>
  <c r="X179" i="56"/>
  <c r="E181" i="56"/>
  <c r="AD98" i="56"/>
  <c r="AD108" i="56"/>
  <c r="R136" i="56"/>
  <c r="BT159" i="56"/>
  <c r="AP169" i="56"/>
  <c r="BN181" i="56"/>
  <c r="BZ183" i="56"/>
  <c r="CX187" i="56"/>
  <c r="AD190" i="56"/>
  <c r="BN191" i="56"/>
  <c r="E226" i="56"/>
  <c r="E250" i="56"/>
  <c r="E274" i="56"/>
  <c r="E298" i="56"/>
  <c r="E322" i="56"/>
  <c r="AD58" i="56"/>
  <c r="X107" i="56"/>
  <c r="AJ108" i="56"/>
  <c r="BH123" i="56"/>
  <c r="CR128" i="56"/>
  <c r="CR135" i="56"/>
  <c r="CF138" i="56"/>
  <c r="CL143" i="56"/>
  <c r="BB166" i="56"/>
  <c r="CF177" i="56"/>
  <c r="CF179" i="56"/>
  <c r="AV184" i="56"/>
  <c r="AP185" i="56"/>
  <c r="E202" i="56"/>
  <c r="E216" i="56"/>
  <c r="E240" i="56"/>
  <c r="E264" i="56"/>
  <c r="E288" i="56"/>
  <c r="E312" i="56"/>
  <c r="E336" i="56"/>
  <c r="BT137" i="56"/>
  <c r="AJ142" i="56"/>
  <c r="E284" i="56"/>
  <c r="E308" i="56"/>
  <c r="R55" i="56"/>
  <c r="AV56" i="56"/>
  <c r="CR114" i="56"/>
  <c r="CF116" i="56"/>
  <c r="BB132" i="56"/>
  <c r="E133" i="56"/>
  <c r="BT135" i="56"/>
  <c r="BN138" i="56"/>
  <c r="X140" i="56"/>
  <c r="AP162" i="56"/>
  <c r="CR172" i="56"/>
  <c r="CF176" i="56"/>
  <c r="CX184" i="56"/>
  <c r="CX185" i="56"/>
  <c r="BT187" i="56"/>
  <c r="X188" i="56"/>
  <c r="E190" i="56"/>
  <c r="E206" i="56"/>
  <c r="E230" i="56"/>
  <c r="E254" i="56"/>
  <c r="E278" i="56"/>
  <c r="E302" i="56"/>
  <c r="E326" i="56"/>
  <c r="CR142" i="56"/>
  <c r="BH185" i="56"/>
  <c r="E236" i="56"/>
  <c r="CL126" i="56"/>
  <c r="CF132" i="56"/>
  <c r="AV138" i="56"/>
  <c r="AD140" i="56"/>
  <c r="CF155" i="56"/>
  <c r="AP183" i="56"/>
  <c r="BN185" i="56"/>
  <c r="CL187" i="56"/>
  <c r="AJ189" i="56"/>
  <c r="E220" i="56"/>
  <c r="E244" i="56"/>
  <c r="E268" i="56"/>
  <c r="E292" i="56"/>
  <c r="E316" i="56"/>
  <c r="E340" i="56"/>
  <c r="AJ188" i="56"/>
  <c r="AV164" i="56"/>
  <c r="E212" i="56"/>
  <c r="E332" i="56"/>
  <c r="CL75" i="56"/>
  <c r="E113" i="56"/>
  <c r="BT127" i="56"/>
  <c r="BN128" i="56"/>
  <c r="R150" i="56"/>
  <c r="CR165" i="56"/>
  <c r="CR170" i="56"/>
  <c r="AV179" i="56"/>
  <c r="BT189" i="56"/>
  <c r="X191" i="56"/>
  <c r="E192" i="56"/>
  <c r="E210" i="56"/>
  <c r="E234" i="56"/>
  <c r="E258" i="56"/>
  <c r="E282" i="56"/>
  <c r="E306" i="56"/>
  <c r="E330" i="56"/>
  <c r="BB116" i="56"/>
  <c r="AD121" i="56"/>
  <c r="CR131" i="56"/>
  <c r="X132" i="56"/>
  <c r="BT133" i="56"/>
  <c r="BB135" i="56"/>
  <c r="BB154" i="56"/>
  <c r="BN172" i="56"/>
  <c r="BZ180" i="56"/>
  <c r="CL184" i="56"/>
  <c r="AV185" i="56"/>
  <c r="BH187" i="56"/>
  <c r="CF188" i="56"/>
  <c r="BT190" i="56"/>
  <c r="AJ191" i="56"/>
  <c r="E224" i="56"/>
  <c r="E248" i="56"/>
  <c r="E272" i="56"/>
  <c r="E296" i="56"/>
  <c r="E320" i="56"/>
  <c r="E310" i="56"/>
  <c r="CF85" i="56"/>
  <c r="AD184" i="56"/>
  <c r="BN89" i="56"/>
  <c r="AJ116" i="56"/>
  <c r="CR136" i="56"/>
  <c r="BZ139" i="56"/>
  <c r="CF144" i="56"/>
  <c r="E145" i="56"/>
  <c r="AJ158" i="56"/>
  <c r="AD185" i="56"/>
  <c r="AP187" i="56"/>
  <c r="E196" i="56"/>
  <c r="E214" i="56"/>
  <c r="E238" i="56"/>
  <c r="E262" i="56"/>
  <c r="E286" i="56"/>
  <c r="E334" i="56"/>
  <c r="E246" i="56"/>
  <c r="AJ136" i="56"/>
  <c r="E260" i="56"/>
  <c r="AV89" i="56"/>
  <c r="CF119" i="56"/>
  <c r="BB120" i="56"/>
  <c r="BZ136" i="56"/>
  <c r="AJ139" i="56"/>
  <c r="BH149" i="56"/>
  <c r="CF150" i="56"/>
  <c r="CL153" i="56"/>
  <c r="X160" i="56"/>
  <c r="BB176" i="56"/>
  <c r="CR190" i="56"/>
  <c r="E228" i="56"/>
  <c r="E252" i="56"/>
  <c r="E276" i="56"/>
  <c r="E300" i="56"/>
  <c r="E324" i="56"/>
  <c r="E318" i="56"/>
  <c r="CR173" i="56"/>
  <c r="CF102" i="56"/>
  <c r="CX115" i="56"/>
  <c r="BB119" i="56"/>
  <c r="AV125" i="56"/>
  <c r="CR137" i="56"/>
  <c r="R138" i="56"/>
  <c r="R143" i="56"/>
  <c r="AJ143" i="56"/>
  <c r="BN156" i="56"/>
  <c r="AP184" i="56"/>
  <c r="BH184" i="56"/>
  <c r="E187" i="56"/>
  <c r="CF191" i="56"/>
  <c r="E218" i="56"/>
  <c r="E242" i="56"/>
  <c r="E266" i="56"/>
  <c r="E290" i="56"/>
  <c r="E314" i="56"/>
  <c r="E338" i="56"/>
  <c r="E294" i="56"/>
  <c r="BZ118" i="56"/>
  <c r="X127" i="56"/>
  <c r="E194" i="56"/>
  <c r="BT98" i="56"/>
  <c r="AJ128" i="56"/>
  <c r="BH136" i="56"/>
  <c r="R141" i="56"/>
  <c r="BT145" i="56"/>
  <c r="X153" i="56"/>
  <c r="BH153" i="56"/>
  <c r="BN164" i="56"/>
  <c r="BN165" i="56"/>
  <c r="R176" i="56"/>
  <c r="AJ176" i="56"/>
  <c r="R179" i="56"/>
  <c r="X180" i="56"/>
  <c r="AD187" i="56"/>
  <c r="R188" i="56"/>
  <c r="BB188" i="56"/>
  <c r="BT188" i="56"/>
  <c r="CL188" i="56"/>
  <c r="CX190" i="56"/>
  <c r="E208" i="56"/>
  <c r="E232" i="56"/>
  <c r="E256" i="56"/>
  <c r="E280" i="56"/>
  <c r="E304" i="56"/>
  <c r="E328" i="56"/>
  <c r="E111" i="56"/>
  <c r="AD111" i="56"/>
  <c r="AJ122" i="56"/>
  <c r="AJ144" i="56"/>
  <c r="CL152" i="56"/>
  <c r="X156" i="56"/>
  <c r="CF160" i="56"/>
  <c r="AV165" i="56"/>
  <c r="BN169" i="56"/>
  <c r="AJ172" i="56"/>
  <c r="R177" i="56"/>
  <c r="CR185" i="56"/>
  <c r="BB186" i="56"/>
  <c r="BZ190" i="56"/>
  <c r="E222" i="56"/>
  <c r="E270" i="56"/>
  <c r="BT43" i="56"/>
  <c r="E63" i="56"/>
  <c r="CL17" i="56"/>
  <c r="BT20" i="56"/>
  <c r="BT29" i="56"/>
  <c r="AV17" i="56"/>
  <c r="BT36" i="56"/>
  <c r="BH36" i="56"/>
  <c r="CR24" i="56"/>
  <c r="BT173" i="56"/>
  <c r="E175" i="56"/>
  <c r="CL175" i="56"/>
  <c r="BH168" i="56"/>
  <c r="CX181" i="56"/>
  <c r="R189" i="56"/>
  <c r="BB181" i="56"/>
  <c r="AJ168" i="56"/>
  <c r="E339" i="56"/>
  <c r="E315" i="56"/>
  <c r="E291" i="56"/>
  <c r="E267" i="56"/>
  <c r="E243" i="56"/>
  <c r="E219" i="56"/>
  <c r="E195" i="56"/>
  <c r="BN183" i="56"/>
  <c r="BH189" i="56"/>
  <c r="AV158" i="56"/>
  <c r="AP151" i="56"/>
  <c r="AD142" i="56"/>
  <c r="E140" i="56"/>
  <c r="X152" i="56"/>
  <c r="AV161" i="56"/>
  <c r="BN152" i="56"/>
  <c r="BB149" i="56"/>
  <c r="R161" i="56"/>
  <c r="BT142" i="56"/>
  <c r="AP158" i="56"/>
  <c r="BB152" i="56"/>
  <c r="AD147" i="56"/>
  <c r="BT158" i="56"/>
  <c r="CF152" i="56"/>
  <c r="CF149" i="56"/>
  <c r="BN147" i="56"/>
  <c r="BN167" i="56"/>
  <c r="CX161" i="56"/>
  <c r="BN151" i="56"/>
  <c r="BB148" i="56"/>
  <c r="CR151" i="56"/>
  <c r="AP139" i="56"/>
  <c r="AV130" i="56"/>
  <c r="AV120" i="56"/>
  <c r="AD122" i="56"/>
  <c r="X122" i="56"/>
  <c r="X109" i="56"/>
  <c r="CL132" i="56"/>
  <c r="BZ121" i="56"/>
  <c r="X115" i="56"/>
  <c r="CL130" i="56"/>
  <c r="R125" i="56"/>
  <c r="BH114" i="56"/>
  <c r="AP90" i="56"/>
  <c r="X90" i="56"/>
  <c r="CR103" i="56"/>
  <c r="AD123" i="56"/>
  <c r="BB117" i="56"/>
  <c r="CX106" i="56"/>
  <c r="CR96" i="56"/>
  <c r="AP86" i="56"/>
  <c r="CL107" i="56"/>
  <c r="AP95" i="56"/>
  <c r="R95" i="56"/>
  <c r="X77" i="56"/>
  <c r="R77" i="56"/>
  <c r="CL77" i="56"/>
  <c r="CX77" i="56"/>
  <c r="AP107" i="56"/>
  <c r="AD103" i="56"/>
  <c r="BZ97" i="56"/>
  <c r="CF87" i="56"/>
  <c r="AV87" i="56"/>
  <c r="BB96" i="56"/>
  <c r="BH73" i="56"/>
  <c r="R185" i="56"/>
  <c r="CF40" i="56"/>
  <c r="CR23" i="56"/>
  <c r="CF34" i="56"/>
  <c r="X17" i="56"/>
  <c r="CL31" i="56"/>
  <c r="BZ16" i="56"/>
  <c r="BH173" i="56"/>
  <c r="BN171" i="56"/>
  <c r="R186" i="56"/>
  <c r="CF182" i="56"/>
  <c r="BZ181" i="56"/>
  <c r="CF190" i="56"/>
  <c r="AJ181" i="56"/>
  <c r="BB190" i="56"/>
  <c r="CF180" i="56"/>
  <c r="BN174" i="56"/>
  <c r="AJ173" i="56"/>
  <c r="E337" i="56"/>
  <c r="E313" i="56"/>
  <c r="E289" i="56"/>
  <c r="E265" i="56"/>
  <c r="E241" i="56"/>
  <c r="E217" i="56"/>
  <c r="E193" i="56"/>
  <c r="AD189" i="56"/>
  <c r="AV183" i="56"/>
  <c r="AD182" i="56"/>
  <c r="BB173" i="56"/>
  <c r="AV140" i="56"/>
  <c r="CL147" i="56"/>
  <c r="E153" i="56"/>
  <c r="CL151" i="56"/>
  <c r="CR140" i="56"/>
  <c r="BB169" i="56"/>
  <c r="CF162" i="56"/>
  <c r="CX153" i="56"/>
  <c r="CX151" i="56"/>
  <c r="AV142" i="56"/>
  <c r="BH163" i="56"/>
  <c r="AJ152" i="56"/>
  <c r="BN162" i="56"/>
  <c r="AV157" i="56"/>
  <c r="BN149" i="56"/>
  <c r="AP144" i="56"/>
  <c r="R157" i="56"/>
  <c r="AV151" i="56"/>
  <c r="AP146" i="56"/>
  <c r="E142" i="56"/>
  <c r="CF163" i="56"/>
  <c r="BT161" i="56"/>
  <c r="BT148" i="56"/>
  <c r="CX130" i="56"/>
  <c r="BZ120" i="56"/>
  <c r="BT120" i="56"/>
  <c r="BB130" i="56"/>
  <c r="E109" i="56"/>
  <c r="CL125" i="56"/>
  <c r="E121" i="56"/>
  <c r="BN115" i="56"/>
  <c r="AD137" i="56"/>
  <c r="AD127" i="56"/>
  <c r="BB136" i="56"/>
  <c r="CL119" i="56"/>
  <c r="R103" i="56"/>
  <c r="X100" i="56"/>
  <c r="BT108" i="56"/>
  <c r="BZ86" i="56"/>
  <c r="AD86" i="56"/>
  <c r="R107" i="56"/>
  <c r="CF123" i="56"/>
  <c r="BZ110" i="56"/>
  <c r="CR105" i="56"/>
  <c r="AD95" i="56"/>
  <c r="BN96" i="56"/>
  <c r="BB95" i="56"/>
  <c r="AP112" i="56"/>
  <c r="AD102" i="56"/>
  <c r="BB100" i="56"/>
  <c r="BH82" i="56"/>
  <c r="E161" i="56"/>
  <c r="E112" i="56"/>
  <c r="CL12" i="56"/>
  <c r="R15" i="56"/>
  <c r="BH12" i="56"/>
  <c r="BN20" i="56"/>
  <c r="AD12" i="56"/>
  <c r="BT35" i="56"/>
  <c r="R31" i="56"/>
  <c r="BZ171" i="56"/>
  <c r="AP170" i="56"/>
  <c r="AV189" i="56"/>
  <c r="BZ174" i="56"/>
  <c r="E335" i="56"/>
  <c r="E311" i="56"/>
  <c r="E287" i="56"/>
  <c r="E263" i="56"/>
  <c r="E239" i="56"/>
  <c r="E215" i="56"/>
  <c r="CX191" i="56"/>
  <c r="AP189" i="56"/>
  <c r="R147" i="56"/>
  <c r="BB140" i="56"/>
  <c r="BN161" i="56"/>
  <c r="R149" i="56"/>
  <c r="BZ148" i="56"/>
  <c r="R154" i="56"/>
  <c r="AD161" i="56"/>
  <c r="AV149" i="56"/>
  <c r="AD166" i="56"/>
  <c r="AV152" i="56"/>
  <c r="AD144" i="56"/>
  <c r="BB165" i="56"/>
  <c r="CF158" i="56"/>
  <c r="R148" i="56"/>
  <c r="CF141" i="56"/>
  <c r="BB158" i="56"/>
  <c r="AJ130" i="56"/>
  <c r="AD125" i="56"/>
  <c r="BZ132" i="56"/>
  <c r="CX109" i="56"/>
  <c r="X143" i="56"/>
  <c r="AV135" i="56"/>
  <c r="BZ130" i="56"/>
  <c r="BB121" i="56"/>
  <c r="CF120" i="56"/>
  <c r="BZ115" i="56"/>
  <c r="BH132" i="56"/>
  <c r="BB114" i="56"/>
  <c r="BH130" i="56"/>
  <c r="BZ114" i="56"/>
  <c r="AP137" i="56"/>
  <c r="X134" i="56"/>
  <c r="X102" i="56"/>
  <c r="BT106" i="56"/>
  <c r="BH103" i="56"/>
  <c r="CR86" i="56"/>
  <c r="AV107" i="56"/>
  <c r="BB105" i="56"/>
  <c r="BB99" i="56"/>
  <c r="CF108" i="56"/>
  <c r="BH102" i="56"/>
  <c r="BN105" i="56"/>
  <c r="AJ100" i="56"/>
  <c r="BH77" i="56"/>
  <c r="AP77" i="56"/>
  <c r="E107" i="56"/>
  <c r="BN118" i="56"/>
  <c r="E87" i="56"/>
  <c r="BT124" i="56"/>
  <c r="AV118" i="56"/>
  <c r="BT100" i="56"/>
  <c r="BN93" i="56"/>
  <c r="AP93" i="56"/>
  <c r="AP82" i="56"/>
  <c r="BN66" i="56"/>
  <c r="AP74" i="56"/>
  <c r="BN72" i="56"/>
  <c r="BT66" i="56"/>
  <c r="E132" i="56"/>
  <c r="R91" i="56"/>
  <c r="BZ42" i="56"/>
  <c r="CX24" i="56"/>
  <c r="BZ34" i="56"/>
  <c r="AP25" i="56"/>
  <c r="BH30" i="56"/>
  <c r="CL13" i="56"/>
  <c r="CL171" i="56"/>
  <c r="CF175" i="56"/>
  <c r="AV173" i="56"/>
  <c r="AD183" i="56"/>
  <c r="E180" i="56"/>
  <c r="BN173" i="56"/>
  <c r="AD186" i="56"/>
  <c r="BB183" i="56"/>
  <c r="BN179" i="56"/>
  <c r="CX180" i="56"/>
  <c r="AP186" i="56"/>
  <c r="CX171" i="56"/>
  <c r="E333" i="56"/>
  <c r="E309" i="56"/>
  <c r="E285" i="56"/>
  <c r="E261" i="56"/>
  <c r="E237" i="56"/>
  <c r="E213" i="56"/>
  <c r="BT171" i="56"/>
  <c r="CR181" i="56"/>
  <c r="AD149" i="56"/>
  <c r="CF161" i="56"/>
  <c r="BN163" i="56"/>
  <c r="BZ142" i="56"/>
  <c r="BZ158" i="56"/>
  <c r="AJ140" i="56"/>
  <c r="CL158" i="56"/>
  <c r="AV166" i="56"/>
  <c r="BN159" i="56"/>
  <c r="CL156" i="56"/>
  <c r="CX163" i="56"/>
  <c r="E147" i="56"/>
  <c r="AD154" i="56"/>
  <c r="BT141" i="56"/>
  <c r="AV167" i="56"/>
  <c r="E139" i="56"/>
  <c r="BN139" i="56"/>
  <c r="BZ134" i="56"/>
  <c r="BN129" i="56"/>
  <c r="R109" i="56"/>
  <c r="CL115" i="56"/>
  <c r="R135" i="56"/>
  <c r="AP130" i="56"/>
  <c r="E90" i="56"/>
  <c r="BH93" i="56"/>
  <c r="AV104" i="56"/>
  <c r="R96" i="56"/>
  <c r="AJ105" i="56"/>
  <c r="AP99" i="56"/>
  <c r="CF106" i="56"/>
  <c r="AV105" i="56"/>
  <c r="BH107" i="56"/>
  <c r="R113" i="56"/>
  <c r="E124" i="56"/>
  <c r="CR25" i="56"/>
  <c r="BH18" i="56"/>
  <c r="CR37" i="56"/>
  <c r="BT175" i="56"/>
  <c r="X173" i="56"/>
  <c r="X170" i="56"/>
  <c r="BZ191" i="56"/>
  <c r="AP168" i="56"/>
  <c r="AJ183" i="56"/>
  <c r="BZ168" i="56"/>
  <c r="BH186" i="56"/>
  <c r="E331" i="56"/>
  <c r="E307" i="56"/>
  <c r="E283" i="56"/>
  <c r="E259" i="56"/>
  <c r="E235" i="56"/>
  <c r="E211" i="56"/>
  <c r="R180" i="56"/>
  <c r="BT191" i="56"/>
  <c r="BZ149" i="56"/>
  <c r="CL142" i="56"/>
  <c r="X148" i="56"/>
  <c r="BB153" i="56"/>
  <c r="AP148" i="56"/>
  <c r="CF153" i="56"/>
  <c r="AP142" i="56"/>
  <c r="E158" i="56"/>
  <c r="R152" i="56"/>
  <c r="E149" i="56"/>
  <c r="CX156" i="56"/>
  <c r="E144" i="56"/>
  <c r="AP161" i="56"/>
  <c r="BT156" i="56"/>
  <c r="E146" i="56"/>
  <c r="AV155" i="56"/>
  <c r="AD153" i="56"/>
  <c r="CX139" i="56"/>
  <c r="AP129" i="56"/>
  <c r="CL122" i="56"/>
  <c r="CF122" i="56"/>
  <c r="AV137" i="56"/>
  <c r="AV129" i="56"/>
  <c r="BH119" i="56"/>
  <c r="CF109" i="56"/>
  <c r="AD109" i="56"/>
  <c r="AD132" i="56"/>
  <c r="CF115" i="56"/>
  <c r="CF136" i="56"/>
  <c r="BH120" i="56"/>
  <c r="BZ125" i="56"/>
  <c r="AP114" i="56"/>
  <c r="CL135" i="56"/>
  <c r="AP119" i="56"/>
  <c r="CX90" i="56"/>
  <c r="CF90" i="56"/>
  <c r="X103" i="56"/>
  <c r="AJ106" i="56"/>
  <c r="X86" i="56"/>
  <c r="CX86" i="56"/>
  <c r="AD107" i="56"/>
  <c r="CX95" i="56"/>
  <c r="BZ95" i="56"/>
  <c r="CL99" i="56"/>
  <c r="CF77" i="56"/>
  <c r="BZ106" i="56"/>
  <c r="BT93" i="56"/>
  <c r="CL110" i="56"/>
  <c r="E106" i="56"/>
  <c r="BZ100" i="56"/>
  <c r="CX117" i="56"/>
  <c r="R162" i="56"/>
  <c r="X36" i="56"/>
  <c r="BB16" i="56"/>
  <c r="BB18" i="56"/>
  <c r="CL22" i="56"/>
  <c r="AP23" i="56"/>
  <c r="AP37" i="56"/>
  <c r="X32" i="56"/>
  <c r="AP173" i="56"/>
  <c r="R173" i="56"/>
  <c r="E170" i="56"/>
  <c r="AV191" i="56"/>
  <c r="AV175" i="56"/>
  <c r="BT182" i="56"/>
  <c r="AD168" i="56"/>
  <c r="CX188" i="56"/>
  <c r="AD174" i="56"/>
  <c r="X190" i="56"/>
  <c r="R182" i="56"/>
  <c r="X174" i="56"/>
  <c r="AP171" i="56"/>
  <c r="E329" i="56"/>
  <c r="E305" i="56"/>
  <c r="E281" i="56"/>
  <c r="E257" i="56"/>
  <c r="E233" i="56"/>
  <c r="E209" i="56"/>
  <c r="BT186" i="56"/>
  <c r="E171" i="56"/>
  <c r="CR182" i="56"/>
  <c r="CF186" i="56"/>
  <c r="AP178" i="56"/>
  <c r="BH152" i="56"/>
  <c r="R140" i="56"/>
  <c r="BT153" i="56"/>
  <c r="X151" i="56"/>
  <c r="BT147" i="56"/>
  <c r="X162" i="56"/>
  <c r="BB157" i="56"/>
  <c r="AJ153" i="56"/>
  <c r="BZ166" i="56"/>
  <c r="AV159" i="56"/>
  <c r="BH148" i="56"/>
  <c r="BZ159" i="56"/>
  <c r="CX144" i="56"/>
  <c r="BZ169" i="56"/>
  <c r="CX146" i="56"/>
  <c r="BB141" i="56"/>
  <c r="CX166" i="56"/>
  <c r="X163" i="56"/>
  <c r="R122" i="56"/>
  <c r="BT109" i="56"/>
  <c r="CX134" i="56"/>
  <c r="BT121" i="56"/>
  <c r="E130" i="56"/>
  <c r="CL127" i="56"/>
  <c r="X125" i="56"/>
  <c r="CX132" i="56"/>
  <c r="BT132" i="56"/>
  <c r="BZ103" i="56"/>
  <c r="BH118" i="56"/>
  <c r="CF110" i="56"/>
  <c r="E108" i="56"/>
  <c r="BN104" i="56"/>
  <c r="AJ95" i="56"/>
  <c r="X123" i="56"/>
  <c r="R110" i="56"/>
  <c r="AD105" i="56"/>
  <c r="CR77" i="56"/>
  <c r="AV108" i="56"/>
  <c r="BH104" i="56"/>
  <c r="X96" i="56"/>
  <c r="CF103" i="56"/>
  <c r="BB97" i="56"/>
  <c r="AD87" i="56"/>
  <c r="BT112" i="56"/>
  <c r="BH110" i="56"/>
  <c r="AP105" i="56"/>
  <c r="X73" i="56"/>
  <c r="CL91" i="56"/>
  <c r="E88" i="56"/>
  <c r="CF83" i="56"/>
  <c r="E74" i="56"/>
  <c r="E104" i="56"/>
  <c r="AV29" i="56"/>
  <c r="CF35" i="56"/>
  <c r="BZ23" i="56"/>
  <c r="BB31" i="56"/>
  <c r="CR18" i="56"/>
  <c r="AP17" i="56"/>
  <c r="AJ18" i="56"/>
  <c r="AJ32" i="56"/>
  <c r="CL14" i="56"/>
  <c r="BH171" i="56"/>
  <c r="AV171" i="56"/>
  <c r="BN186" i="56"/>
  <c r="CX170" i="56"/>
  <c r="CF171" i="56"/>
  <c r="AV168" i="56"/>
  <c r="CF185" i="56"/>
  <c r="CX182" i="56"/>
  <c r="CF173" i="56"/>
  <c r="CL191" i="56"/>
  <c r="BB180" i="56"/>
  <c r="BH191" i="56"/>
  <c r="AV174" i="56"/>
  <c r="E327" i="56"/>
  <c r="E303" i="56"/>
  <c r="E279" i="56"/>
  <c r="E255" i="56"/>
  <c r="E231" i="56"/>
  <c r="E207" i="56"/>
  <c r="AP191" i="56"/>
  <c r="AD31" i="56"/>
  <c r="BZ25" i="56"/>
  <c r="BZ40" i="56"/>
  <c r="AP16" i="56"/>
  <c r="AV18" i="56"/>
  <c r="CF31" i="56"/>
  <c r="AD24" i="56"/>
  <c r="AV186" i="56"/>
  <c r="CL183" i="56"/>
  <c r="CL173" i="56"/>
  <c r="BT180" i="56"/>
  <c r="E168" i="56"/>
  <c r="AJ180" i="56"/>
  <c r="CF181" i="56"/>
  <c r="E325" i="56"/>
  <c r="E301" i="56"/>
  <c r="E277" i="56"/>
  <c r="E253" i="56"/>
  <c r="E229" i="56"/>
  <c r="E205" i="56"/>
  <c r="AV182" i="56"/>
  <c r="AD181" i="56"/>
  <c r="BH175" i="56"/>
  <c r="CL149" i="56"/>
  <c r="X161" i="56"/>
  <c r="BH142" i="56"/>
  <c r="R158" i="56"/>
  <c r="BZ163" i="56"/>
  <c r="BT149" i="56"/>
  <c r="AJ147" i="56"/>
  <c r="AD158" i="56"/>
  <c r="BB147" i="56"/>
  <c r="CX152" i="56"/>
  <c r="AD156" i="56"/>
  <c r="AJ151" i="56"/>
  <c r="AP163" i="56"/>
  <c r="AV169" i="56"/>
  <c r="BN153" i="56"/>
  <c r="BB177" i="56"/>
  <c r="BH166" i="56"/>
  <c r="CL159" i="56"/>
  <c r="BZ162" i="56"/>
  <c r="BT139" i="56"/>
  <c r="AV134" i="56"/>
  <c r="BB129" i="56"/>
  <c r="R134" i="56"/>
  <c r="R130" i="56"/>
  <c r="BH122" i="56"/>
  <c r="CL134" i="56"/>
  <c r="BB109" i="56"/>
  <c r="BZ109" i="56"/>
  <c r="BB138" i="56"/>
  <c r="CF131" i="56"/>
  <c r="X121" i="56"/>
  <c r="BB115" i="56"/>
  <c r="BZ129" i="56"/>
  <c r="X126" i="56"/>
  <c r="BN122" i="56"/>
  <c r="E114" i="56"/>
  <c r="BT90" i="56"/>
  <c r="AV90" i="56"/>
  <c r="AD104" i="56"/>
  <c r="X99" i="56"/>
  <c r="CX99" i="56"/>
  <c r="R106" i="56"/>
  <c r="CL103" i="56"/>
  <c r="X104" i="56"/>
  <c r="BZ39" i="56"/>
  <c r="CR36" i="56"/>
  <c r="R23" i="56"/>
  <c r="CL34" i="56"/>
  <c r="BB28" i="56"/>
  <c r="BB35" i="56"/>
  <c r="CF16" i="56"/>
  <c r="X38" i="56"/>
  <c r="BH21" i="56"/>
  <c r="AD13" i="56"/>
  <c r="X31" i="56"/>
  <c r="CX23" i="56"/>
  <c r="CX173" i="56"/>
  <c r="BZ173" i="56"/>
  <c r="BT170" i="56"/>
  <c r="BZ186" i="56"/>
  <c r="X182" i="56"/>
  <c r="CX183" i="56"/>
  <c r="R181" i="56"/>
  <c r="CL168" i="56"/>
  <c r="AP188" i="56"/>
  <c r="BB182" i="56"/>
  <c r="CF174" i="56"/>
  <c r="E321" i="56"/>
  <c r="E297" i="56"/>
  <c r="E273" i="56"/>
  <c r="E249" i="56"/>
  <c r="E225" i="56"/>
  <c r="E201" i="56"/>
  <c r="CL189" i="56"/>
  <c r="E186" i="56"/>
  <c r="BN168" i="56"/>
  <c r="X186" i="56"/>
  <c r="CR180" i="56"/>
  <c r="AD148" i="56"/>
  <c r="BZ140" i="56"/>
  <c r="BB159" i="56"/>
  <c r="AJ149" i="56"/>
  <c r="R166" i="56"/>
  <c r="CX149" i="56"/>
  <c r="R159" i="56"/>
  <c r="BH144" i="56"/>
  <c r="R169" i="56"/>
  <c r="AV162" i="56"/>
  <c r="BZ157" i="56"/>
  <c r="BH141" i="56"/>
  <c r="AP166" i="56"/>
  <c r="AP149" i="56"/>
  <c r="BB134" i="56"/>
  <c r="R120" i="56"/>
  <c r="E120" i="56"/>
  <c r="CF129" i="56"/>
  <c r="BZ122" i="56"/>
  <c r="X120" i="56"/>
  <c r="BN130" i="56"/>
  <c r="AP120" i="56"/>
  <c r="AP134" i="56"/>
  <c r="AP122" i="56"/>
  <c r="X119" i="56"/>
  <c r="CL137" i="56"/>
  <c r="BB131" i="56"/>
  <c r="AP132" i="56"/>
  <c r="BB106" i="56"/>
  <c r="AV103" i="56"/>
  <c r="AD14" i="56"/>
  <c r="BH11" i="56"/>
  <c r="AJ34" i="56"/>
  <c r="CX19" i="56"/>
  <c r="BZ36" i="56"/>
  <c r="CX16" i="56"/>
  <c r="BT30" i="56"/>
  <c r="X26" i="56"/>
  <c r="R171" i="56"/>
  <c r="BH170" i="56"/>
  <c r="X185" i="56"/>
  <c r="AJ182" i="56"/>
  <c r="AD191" i="56"/>
  <c r="CF183" i="56"/>
  <c r="BN175" i="56"/>
  <c r="AD170" i="56"/>
  <c r="R174" i="56"/>
  <c r="E319" i="56"/>
  <c r="E295" i="56"/>
  <c r="E271" i="56"/>
  <c r="E247" i="56"/>
  <c r="E223" i="56"/>
  <c r="E199" i="56"/>
  <c r="X168" i="56"/>
  <c r="CX189" i="56"/>
  <c r="R170" i="56"/>
  <c r="AV147" i="56"/>
  <c r="BB161" i="56"/>
  <c r="AV156" i="56"/>
  <c r="AD163" i="56"/>
  <c r="BH158" i="56"/>
  <c r="AV154" i="56"/>
  <c r="BZ154" i="56"/>
  <c r="CL161" i="56"/>
  <c r="R153" i="56"/>
  <c r="CL166" i="56"/>
  <c r="E163" i="56"/>
  <c r="R151" i="56"/>
  <c r="CR153" i="56"/>
  <c r="CL148" i="56"/>
  <c r="X141" i="56"/>
  <c r="AP154" i="56"/>
  <c r="AD152" i="56"/>
  <c r="BN132" i="56"/>
  <c r="BT119" i="56"/>
  <c r="AP109" i="56"/>
  <c r="CF143" i="56"/>
  <c r="R115" i="56"/>
  <c r="E134" i="56"/>
  <c r="CF114" i="56"/>
  <c r="R114" i="56"/>
  <c r="CX137" i="56"/>
  <c r="CF134" i="56"/>
  <c r="E80" i="56"/>
  <c r="CL35" i="56"/>
  <c r="BZ31" i="56"/>
  <c r="X16" i="56"/>
  <c r="X25" i="56"/>
  <c r="AD171" i="56"/>
  <c r="X175" i="56"/>
  <c r="BB170" i="56"/>
  <c r="BN189" i="56"/>
  <c r="BT168" i="56"/>
  <c r="CL186" i="56"/>
  <c r="BB171" i="56"/>
  <c r="CX186" i="56"/>
  <c r="R183" i="56"/>
  <c r="E317" i="56"/>
  <c r="E293" i="56"/>
  <c r="E269" i="56"/>
  <c r="E245" i="56"/>
  <c r="E221" i="56"/>
  <c r="E197" i="56"/>
  <c r="CR183" i="56"/>
  <c r="AV181" i="56"/>
  <c r="BZ185" i="56"/>
  <c r="BH178" i="56"/>
  <c r="CR168" i="56"/>
  <c r="BN158" i="56"/>
  <c r="R142" i="56"/>
  <c r="R163" i="56"/>
  <c r="BB142" i="56"/>
  <c r="CF147" i="56"/>
  <c r="CL154" i="56"/>
  <c r="CF140" i="56"/>
  <c r="AD159" i="56"/>
  <c r="BN155" i="56"/>
  <c r="E141" i="56"/>
  <c r="AD164" i="56"/>
  <c r="X144" i="56"/>
  <c r="BB178" i="56"/>
  <c r="AV153" i="56"/>
  <c r="X158" i="56"/>
  <c r="BN120" i="56"/>
  <c r="R132" i="56"/>
  <c r="CL109" i="56"/>
  <c r="CL123" i="56"/>
  <c r="E86" i="56"/>
  <c r="E118" i="56"/>
  <c r="BB103" i="56"/>
  <c r="BB77" i="56"/>
  <c r="E93" i="56"/>
  <c r="E105" i="56"/>
  <c r="X95" i="56"/>
  <c r="BB87" i="56"/>
  <c r="BN87" i="56"/>
  <c r="BN123" i="56"/>
  <c r="BN111" i="56"/>
  <c r="CL100" i="56"/>
  <c r="CX93" i="56"/>
  <c r="R73" i="56"/>
  <c r="BT72" i="56"/>
  <c r="AV66" i="56"/>
  <c r="CL71" i="56"/>
  <c r="AV88" i="56"/>
  <c r="AV83" i="56"/>
  <c r="AV82" i="56"/>
  <c r="BB94" i="56"/>
  <c r="CX69" i="56"/>
  <c r="X59" i="56"/>
  <c r="BH59" i="56"/>
  <c r="X64" i="56"/>
  <c r="AD75" i="56"/>
  <c r="CF60" i="56"/>
  <c r="BN54" i="56"/>
  <c r="X56" i="56"/>
  <c r="BH43" i="56"/>
  <c r="AD42" i="56"/>
  <c r="AV42" i="56"/>
  <c r="BZ38" i="56"/>
  <c r="AD44" i="56"/>
  <c r="BH42" i="56"/>
  <c r="AP38" i="56"/>
  <c r="BB32" i="56"/>
  <c r="CX34" i="56"/>
  <c r="BH34" i="56"/>
  <c r="AD36" i="56"/>
  <c r="X34" i="56"/>
  <c r="AP36" i="56"/>
  <c r="BH33" i="56"/>
  <c r="CF30" i="56"/>
  <c r="CR27" i="56"/>
  <c r="CF26" i="56"/>
  <c r="BN29" i="56"/>
  <c r="CR28" i="56"/>
  <c r="AV24" i="56"/>
  <c r="CL25" i="56"/>
  <c r="BT23" i="56"/>
  <c r="AJ26" i="56"/>
  <c r="AV25" i="56"/>
  <c r="X22" i="56"/>
  <c r="R18" i="56"/>
  <c r="X18" i="56"/>
  <c r="BT21" i="56"/>
  <c r="CF22" i="56"/>
  <c r="AP20" i="56"/>
  <c r="BT14" i="56"/>
  <c r="R19" i="56"/>
  <c r="BT13" i="56"/>
  <c r="AJ12" i="56"/>
  <c r="BZ147" i="56"/>
  <c r="CF151" i="56"/>
  <c r="CL144" i="56"/>
  <c r="AV109" i="56"/>
  <c r="BN99" i="56"/>
  <c r="CF93" i="56"/>
  <c r="CF104" i="56"/>
  <c r="AP104" i="56"/>
  <c r="BZ90" i="56"/>
  <c r="BT87" i="56"/>
  <c r="BZ113" i="56"/>
  <c r="AV95" i="56"/>
  <c r="AP102" i="56"/>
  <c r="AP72" i="56"/>
  <c r="BT88" i="56"/>
  <c r="R72" i="56"/>
  <c r="BZ73" i="56"/>
  <c r="BH65" i="56"/>
  <c r="CR82" i="56"/>
  <c r="E73" i="56"/>
  <c r="AV91" i="56"/>
  <c r="BT81" i="56"/>
  <c r="BZ72" i="56"/>
  <c r="E82" i="56"/>
  <c r="CX57" i="56"/>
  <c r="AD57" i="56"/>
  <c r="AD76" i="56"/>
  <c r="CX63" i="56"/>
  <c r="AP63" i="56"/>
  <c r="E56" i="56"/>
  <c r="R56" i="56"/>
  <c r="CX44" i="56"/>
  <c r="CR43" i="56"/>
  <c r="BN42" i="56"/>
  <c r="AP55" i="56"/>
  <c r="BZ58" i="56"/>
  <c r="AV43" i="56"/>
  <c r="AJ38" i="56"/>
  <c r="X42" i="56"/>
  <c r="BB42" i="56"/>
  <c r="CR42" i="56"/>
  <c r="R40" i="56"/>
  <c r="BN44" i="56"/>
  <c r="CF37" i="56"/>
  <c r="X37" i="56"/>
  <c r="AP32" i="56"/>
  <c r="AD34" i="56"/>
  <c r="BZ35" i="56"/>
  <c r="X29" i="56"/>
  <c r="X27" i="56"/>
  <c r="R27" i="56"/>
  <c r="AV31" i="56"/>
  <c r="AV30" i="56"/>
  <c r="X28" i="56"/>
  <c r="X23" i="56"/>
  <c r="BZ22" i="56"/>
  <c r="BB26" i="56"/>
  <c r="R22" i="56"/>
  <c r="BN25" i="56"/>
  <c r="AV20" i="56"/>
  <c r="AD18" i="56"/>
  <c r="CF24" i="56"/>
  <c r="BN22" i="56"/>
  <c r="CX20" i="56"/>
  <c r="CF15" i="56"/>
  <c r="CR17" i="56"/>
  <c r="BZ14" i="56"/>
  <c r="CF14" i="56"/>
  <c r="BZ13" i="56"/>
  <c r="CF13" i="56"/>
  <c r="BT16" i="56"/>
  <c r="CX11" i="56"/>
  <c r="BT10" i="56"/>
  <c r="BT9" i="56"/>
  <c r="BH9" i="56"/>
  <c r="BB8" i="56"/>
  <c r="AJ7" i="56"/>
  <c r="AP147" i="56"/>
  <c r="CF130" i="56"/>
  <c r="BT134" i="56"/>
  <c r="E129" i="56"/>
  <c r="BH137" i="56"/>
  <c r="CX105" i="56"/>
  <c r="R86" i="56"/>
  <c r="AJ86" i="56"/>
  <c r="BN100" i="56"/>
  <c r="BN108" i="56"/>
  <c r="CX100" i="56"/>
  <c r="AJ77" i="56"/>
  <c r="BH117" i="56"/>
  <c r="BZ108" i="56"/>
  <c r="AD97" i="56"/>
  <c r="BN103" i="56"/>
  <c r="AD93" i="56"/>
  <c r="CX74" i="56"/>
  <c r="AJ72" i="56"/>
  <c r="CX66" i="56"/>
  <c r="BB66" i="56"/>
  <c r="CR66" i="56"/>
  <c r="BZ80" i="56"/>
  <c r="BB73" i="56"/>
  <c r="AP71" i="56"/>
  <c r="CX65" i="56"/>
  <c r="BZ65" i="56"/>
  <c r="CF74" i="56"/>
  <c r="AJ65" i="56"/>
  <c r="CL78" i="56"/>
  <c r="AV78" i="56"/>
  <c r="R57" i="56"/>
  <c r="BB57" i="56"/>
  <c r="CF64" i="56"/>
  <c r="BZ76" i="56"/>
  <c r="BH63" i="56"/>
  <c r="BT63" i="56"/>
  <c r="AJ56" i="56"/>
  <c r="AP43" i="56"/>
  <c r="CX42" i="56"/>
  <c r="AP42" i="56"/>
  <c r="BH37" i="56"/>
  <c r="CF41" i="56"/>
  <c r="BT39" i="56"/>
  <c r="CF44" i="56"/>
  <c r="CL41" i="56"/>
  <c r="BZ33" i="56"/>
  <c r="BH32" i="56"/>
  <c r="CR32" i="56"/>
  <c r="BN34" i="56"/>
  <c r="AP27" i="56"/>
  <c r="AV27" i="56"/>
  <c r="BH27" i="56"/>
  <c r="R30" i="56"/>
  <c r="AD23" i="56"/>
  <c r="X20" i="56"/>
  <c r="BH19" i="56"/>
  <c r="BN24" i="56"/>
  <c r="AD175" i="56"/>
  <c r="E191" i="56"/>
  <c r="CF148" i="56"/>
  <c r="CX158" i="56"/>
  <c r="AP156" i="56"/>
  <c r="BT146" i="56"/>
  <c r="AD129" i="56"/>
  <c r="AP100" i="56"/>
  <c r="CF99" i="56"/>
  <c r="X93" i="56"/>
  <c r="R90" i="56"/>
  <c r="CL87" i="56"/>
  <c r="BH100" i="56"/>
  <c r="AV100" i="56"/>
  <c r="AV93" i="56"/>
  <c r="BB93" i="56"/>
  <c r="CL82" i="56"/>
  <c r="R71" i="56"/>
  <c r="X65" i="56"/>
  <c r="BB65" i="56"/>
  <c r="CR83" i="56"/>
  <c r="E84" i="56"/>
  <c r="BN78" i="56"/>
  <c r="AD59" i="56"/>
  <c r="X57" i="56"/>
  <c r="BN57" i="56"/>
  <c r="AJ57" i="56"/>
  <c r="CR75" i="56"/>
  <c r="AP68" i="56"/>
  <c r="X68" i="56"/>
  <c r="CL44" i="56"/>
  <c r="BZ43" i="56"/>
  <c r="BN43" i="56"/>
  <c r="BT38" i="56"/>
  <c r="CL42" i="56"/>
  <c r="AV41" i="56"/>
  <c r="AP40" i="56"/>
  <c r="BB40" i="56"/>
  <c r="AP44" i="56"/>
  <c r="R37" i="56"/>
  <c r="AD37" i="56"/>
  <c r="CR40" i="56"/>
  <c r="BB41" i="56"/>
  <c r="AV36" i="56"/>
  <c r="BT32" i="56"/>
  <c r="X35" i="56"/>
  <c r="CX33" i="56"/>
  <c r="CF38" i="56"/>
  <c r="X30" i="56"/>
  <c r="BN30" i="56"/>
  <c r="CR30" i="56"/>
  <c r="BT22" i="56"/>
  <c r="R25" i="56"/>
  <c r="AV23" i="56"/>
  <c r="AD26" i="56"/>
  <c r="BZ26" i="56"/>
  <c r="AP21" i="56"/>
  <c r="BT18" i="56"/>
  <c r="CF19" i="56"/>
  <c r="AD21" i="56"/>
  <c r="BN17" i="56"/>
  <c r="BZ12" i="56"/>
  <c r="CF12" i="56"/>
  <c r="AD19" i="56"/>
  <c r="AJ11" i="56"/>
  <c r="BZ189" i="56"/>
  <c r="E323" i="56"/>
  <c r="AP152" i="56"/>
  <c r="BH151" i="56"/>
  <c r="CX147" i="56"/>
  <c r="AD176" i="56"/>
  <c r="CR152" i="56"/>
  <c r="X130" i="56"/>
  <c r="CX129" i="56"/>
  <c r="CL120" i="56"/>
  <c r="X131" i="56"/>
  <c r="CX114" i="56"/>
  <c r="CR107" i="56"/>
  <c r="AD106" i="56"/>
  <c r="BZ77" i="56"/>
  <c r="AV96" i="56"/>
  <c r="BT86" i="56"/>
  <c r="BH105" i="56"/>
  <c r="E102" i="56"/>
  <c r="R66" i="56"/>
  <c r="R82" i="56"/>
  <c r="BB72" i="56"/>
  <c r="E66" i="56"/>
  <c r="BZ98" i="56"/>
  <c r="CL88" i="56"/>
  <c r="CF92" i="56"/>
  <c r="BN76" i="56"/>
  <c r="CF59" i="56"/>
  <c r="CR57" i="56"/>
  <c r="BH57" i="56"/>
  <c r="AJ63" i="56"/>
  <c r="E75" i="56"/>
  <c r="AD60" i="56"/>
  <c r="BB56" i="56"/>
  <c r="BT46" i="56"/>
  <c r="E60" i="56"/>
  <c r="R43" i="56"/>
  <c r="CR58" i="56"/>
  <c r="AV44" i="56"/>
  <c r="CX37" i="56"/>
  <c r="AV37" i="56"/>
  <c r="AV53" i="56"/>
  <c r="CX36" i="56"/>
  <c r="AD33" i="56"/>
  <c r="X33" i="56"/>
  <c r="AV35" i="56"/>
  <c r="AP31" i="56"/>
  <c r="BT34" i="56"/>
  <c r="AJ27" i="56"/>
  <c r="AJ30" i="56"/>
  <c r="BT31" i="56"/>
  <c r="AP28" i="56"/>
  <c r="CF28" i="56"/>
  <c r="AV28" i="56"/>
  <c r="BN23" i="56"/>
  <c r="CF25" i="56"/>
  <c r="AD25" i="56"/>
  <c r="R21" i="56"/>
  <c r="CX21" i="56"/>
  <c r="AV21" i="56"/>
  <c r="CX29" i="56"/>
  <c r="BZ18" i="56"/>
  <c r="CF18" i="56"/>
  <c r="AD20" i="56"/>
  <c r="AJ17" i="56"/>
  <c r="AP14" i="56"/>
  <c r="AP13" i="56"/>
  <c r="CR12" i="56"/>
  <c r="E299" i="56"/>
  <c r="BB151" i="56"/>
  <c r="BT163" i="56"/>
  <c r="BH161" i="56"/>
  <c r="X136" i="56"/>
  <c r="X114" i="56"/>
  <c r="BH129" i="56"/>
  <c r="BZ93" i="56"/>
  <c r="AD112" i="56"/>
  <c r="AD77" i="56"/>
  <c r="AV77" i="56"/>
  <c r="CF96" i="56"/>
  <c r="X87" i="56"/>
  <c r="CX102" i="56"/>
  <c r="CR73" i="56"/>
  <c r="AD84" i="56"/>
  <c r="CL72" i="56"/>
  <c r="AD66" i="56"/>
  <c r="BH66" i="56"/>
  <c r="CF84" i="56"/>
  <c r="BB71" i="56"/>
  <c r="E65" i="56"/>
  <c r="AD74" i="56"/>
  <c r="BB91" i="56"/>
  <c r="BN84" i="56"/>
  <c r="BH74" i="56"/>
  <c r="CF66" i="56"/>
  <c r="AD82" i="56"/>
  <c r="BZ83" i="56"/>
  <c r="X81" i="56"/>
  <c r="BH88" i="56"/>
  <c r="AV76" i="56"/>
  <c r="BN59" i="56"/>
  <c r="E57" i="56"/>
  <c r="CL56" i="56"/>
  <c r="BH44" i="56"/>
  <c r="AJ54" i="56"/>
  <c r="AP60" i="56"/>
  <c r="BB43" i="56"/>
  <c r="CF42" i="56"/>
  <c r="AJ42" i="56"/>
  <c r="AJ41" i="56"/>
  <c r="CL40" i="56"/>
  <c r="BT37" i="56"/>
  <c r="X40" i="56"/>
  <c r="AP52" i="56"/>
  <c r="CX32" i="56"/>
  <c r="AD32" i="56"/>
  <c r="BZ32" i="56"/>
  <c r="AP33" i="56"/>
  <c r="AP34" i="56"/>
  <c r="R38" i="56"/>
  <c r="AD29" i="56"/>
  <c r="CF27" i="56"/>
  <c r="BZ28" i="56"/>
  <c r="BH28" i="56"/>
  <c r="CX28" i="56"/>
  <c r="AP24" i="56"/>
  <c r="AP22" i="56"/>
  <c r="BH25" i="56"/>
  <c r="AJ25" i="56"/>
  <c r="CR22" i="56"/>
  <c r="CF21" i="56"/>
  <c r="AJ21" i="56"/>
  <c r="CL18" i="56"/>
  <c r="AJ19" i="56"/>
  <c r="R24" i="56"/>
  <c r="CL20" i="56"/>
  <c r="AV14" i="56"/>
  <c r="BB14" i="56"/>
  <c r="CF20" i="56"/>
  <c r="AV13" i="56"/>
  <c r="BB13" i="56"/>
  <c r="R191" i="56"/>
  <c r="CX168" i="56"/>
  <c r="E275" i="56"/>
  <c r="BN182" i="56"/>
  <c r="R175" i="56"/>
  <c r="BH156" i="56"/>
  <c r="CX154" i="56"/>
  <c r="X129" i="56"/>
  <c r="AD134" i="56"/>
  <c r="R121" i="56"/>
  <c r="AD115" i="56"/>
  <c r="BB143" i="56"/>
  <c r="BN107" i="56"/>
  <c r="BB118" i="56"/>
  <c r="BN77" i="56"/>
  <c r="R108" i="56"/>
  <c r="E97" i="56"/>
  <c r="CL97" i="56"/>
  <c r="AP87" i="56"/>
  <c r="CL93" i="56"/>
  <c r="E72" i="56"/>
  <c r="CX71" i="56"/>
  <c r="BN65" i="56"/>
  <c r="AD65" i="56"/>
  <c r="AV74" i="56"/>
  <c r="AV84" i="56"/>
  <c r="BB80" i="56"/>
  <c r="BZ74" i="56"/>
  <c r="BT59" i="56"/>
  <c r="AD63" i="56"/>
  <c r="CL59" i="56"/>
  <c r="BB54" i="56"/>
  <c r="CF43" i="56"/>
  <c r="BN38" i="56"/>
  <c r="CL37" i="56"/>
  <c r="BH40" i="56"/>
  <c r="AV32" i="56"/>
  <c r="BT33" i="56"/>
  <c r="AV39" i="56"/>
  <c r="R33" i="56"/>
  <c r="BB27" i="56"/>
  <c r="AP30" i="56"/>
  <c r="AP35" i="56"/>
  <c r="AD30" i="56"/>
  <c r="BB30" i="56"/>
  <c r="BH22" i="56"/>
  <c r="AP26" i="56"/>
  <c r="BH24" i="56"/>
  <c r="BB25" i="56"/>
  <c r="BN21" i="56"/>
  <c r="X21" i="56"/>
  <c r="CR21" i="56"/>
  <c r="AJ22" i="56"/>
  <c r="BT19" i="56"/>
  <c r="AJ15" i="56"/>
  <c r="CL15" i="56"/>
  <c r="CL16" i="56"/>
  <c r="AP12" i="56"/>
  <c r="BZ17" i="56"/>
  <c r="BZ11" i="56"/>
  <c r="CF11" i="56"/>
  <c r="AV10" i="56"/>
  <c r="BB10" i="56"/>
  <c r="BB9" i="56"/>
  <c r="AJ8" i="56"/>
  <c r="R7" i="56"/>
  <c r="CL170" i="56"/>
  <c r="E251" i="56"/>
  <c r="BT144" i="56"/>
  <c r="BN134" i="56"/>
  <c r="AD90" i="56"/>
  <c r="X108" i="56"/>
  <c r="CF105" i="56"/>
  <c r="AV99" i="56"/>
  <c r="BN95" i="56"/>
  <c r="R93" i="56"/>
  <c r="CX103" i="56"/>
  <c r="E96" i="56"/>
  <c r="R97" i="56"/>
  <c r="E100" i="56"/>
  <c r="BB82" i="56"/>
  <c r="BN80" i="56"/>
  <c r="CF65" i="56"/>
  <c r="AV65" i="56"/>
  <c r="BN74" i="56"/>
  <c r="CX73" i="56"/>
  <c r="E83" i="56"/>
  <c r="BH71" i="56"/>
  <c r="AV68" i="56"/>
  <c r="CX64" i="56"/>
  <c r="AP59" i="56"/>
  <c r="AD69" i="56"/>
  <c r="CX68" i="56"/>
  <c r="CF68" i="56"/>
  <c r="BB59" i="56"/>
  <c r="R44" i="56"/>
  <c r="X41" i="56"/>
  <c r="CF39" i="56"/>
  <c r="R41" i="56"/>
  <c r="BT41" i="56"/>
  <c r="CX40" i="56"/>
  <c r="AJ40" i="56"/>
  <c r="CR34" i="56"/>
  <c r="BB34" i="56"/>
  <c r="CL33" i="56"/>
  <c r="BN36" i="56"/>
  <c r="BN39" i="56"/>
  <c r="AD43" i="56"/>
  <c r="BT28" i="56"/>
  <c r="BZ27" i="56"/>
  <c r="AJ29" i="56"/>
  <c r="R28" i="56"/>
  <c r="CL28" i="56"/>
  <c r="X24" i="56"/>
  <c r="E227" i="56"/>
  <c r="BZ170" i="56"/>
  <c r="BN140" i="56"/>
  <c r="BH154" i="56"/>
  <c r="AJ129" i="56"/>
  <c r="BZ119" i="56"/>
  <c r="E119" i="56"/>
  <c r="BB150" i="56"/>
  <c r="BZ135" i="56"/>
  <c r="CX120" i="56"/>
  <c r="BT114" i="56"/>
  <c r="AJ107" i="56"/>
  <c r="BH86" i="56"/>
  <c r="BH90" i="56"/>
  <c r="BH95" i="56"/>
  <c r="BT77" i="56"/>
  <c r="E77" i="56"/>
  <c r="BZ105" i="56"/>
  <c r="AV102" i="56"/>
  <c r="BT102" i="56"/>
  <c r="AD100" i="56"/>
  <c r="AV73" i="56"/>
  <c r="AD73" i="56"/>
  <c r="X82" i="56"/>
  <c r="BZ82" i="56"/>
  <c r="AJ82" i="56"/>
  <c r="CL65" i="56"/>
  <c r="X72" i="56"/>
  <c r="R98" i="56"/>
  <c r="AD88" i="56"/>
  <c r="X66" i="56"/>
  <c r="X92" i="56"/>
  <c r="X71" i="56"/>
  <c r="CL57" i="56"/>
  <c r="BZ57" i="56"/>
  <c r="BT75" i="56"/>
  <c r="BB63" i="56"/>
  <c r="R59" i="56"/>
  <c r="CL60" i="56"/>
  <c r="AJ43" i="56"/>
  <c r="BH41" i="56"/>
  <c r="AJ58" i="56"/>
  <c r="AJ55" i="56"/>
  <c r="CX39" i="56"/>
  <c r="AP41" i="56"/>
  <c r="BN41" i="56"/>
  <c r="AD39" i="56"/>
  <c r="AJ37" i="56"/>
  <c r="BB37" i="56"/>
  <c r="AV38" i="56"/>
  <c r="CL39" i="56"/>
  <c r="AJ35" i="56"/>
  <c r="CF32" i="56"/>
  <c r="BN33" i="56"/>
  <c r="CF33" i="56"/>
  <c r="BB39" i="56"/>
  <c r="AD27" i="56"/>
  <c r="CX27" i="56"/>
  <c r="CL26" i="56"/>
  <c r="BN27" i="56"/>
  <c r="R29" i="56"/>
  <c r="BN28" i="56"/>
  <c r="AJ23" i="56"/>
  <c r="E173" i="56"/>
  <c r="X171" i="56"/>
  <c r="AP175" i="56"/>
  <c r="E203" i="56"/>
  <c r="AJ175" i="56"/>
  <c r="AV170" i="56"/>
  <c r="AV190" i="56"/>
  <c r="BZ161" i="56"/>
  <c r="AJ148" i="56"/>
  <c r="BH139" i="56"/>
  <c r="AV139" i="56"/>
  <c r="X110" i="56"/>
  <c r="BT107" i="56"/>
  <c r="BZ96" i="56"/>
  <c r="BN73" i="56"/>
  <c r="AD91" i="56"/>
  <c r="X84" i="56"/>
  <c r="CL84" i="56"/>
  <c r="CF72" i="56"/>
  <c r="CL66" i="56"/>
  <c r="AJ71" i="56"/>
  <c r="CR74" i="56"/>
  <c r="CR84" i="56"/>
  <c r="E81" i="56"/>
  <c r="BB74" i="56"/>
  <c r="BN75" i="56"/>
  <c r="AD64" i="56"/>
  <c r="CR76" i="56"/>
  <c r="CL64" i="56"/>
  <c r="CX54" i="56"/>
  <c r="BH62" i="56"/>
  <c r="BT44" i="56"/>
  <c r="X44" i="56"/>
  <c r="CR41" i="56"/>
  <c r="BB55" i="56"/>
  <c r="CR45" i="56"/>
  <c r="AD38" i="56"/>
  <c r="BT42" i="56"/>
  <c r="AD40" i="56"/>
  <c r="AJ44" i="56"/>
  <c r="CR38" i="56"/>
  <c r="BN37" i="56"/>
  <c r="BZ37" i="56"/>
  <c r="BT52" i="56"/>
  <c r="BZ44" i="56"/>
  <c r="BH39" i="56"/>
  <c r="CX52" i="56"/>
  <c r="R39" i="56"/>
  <c r="BH35" i="56"/>
  <c r="BN32" i="56"/>
  <c r="BB33" i="56"/>
  <c r="R34" i="56"/>
  <c r="R36" i="56"/>
  <c r="CR39" i="56"/>
  <c r="AP39" i="56"/>
  <c r="AJ31" i="56"/>
  <c r="BT26" i="56"/>
  <c r="BH29" i="56"/>
  <c r="CX30" i="56"/>
  <c r="AJ28" i="56"/>
  <c r="BB24" i="56"/>
  <c r="BB23" i="56"/>
  <c r="BZ24" i="56"/>
  <c r="CX25" i="56"/>
  <c r="BB21" i="56"/>
  <c r="BN18" i="56"/>
  <c r="CX22" i="56"/>
  <c r="CL19" i="56"/>
  <c r="X15" i="56"/>
  <c r="BH15" i="56"/>
  <c r="R14" i="56"/>
  <c r="X14" i="56"/>
  <c r="R13" i="56"/>
  <c r="X13" i="56"/>
  <c r="BH10" i="56"/>
  <c r="AP11" i="56"/>
  <c r="CX10" i="56"/>
  <c r="CF170" i="56"/>
  <c r="CL163" i="56"/>
  <c r="BH159" i="56"/>
  <c r="AV115" i="56"/>
  <c r="AD135" i="56"/>
  <c r="BN90" i="56"/>
  <c r="BN86" i="56"/>
  <c r="CF86" i="56"/>
  <c r="BZ107" i="56"/>
  <c r="BH96" i="56"/>
  <c r="E103" i="56"/>
  <c r="R99" i="56"/>
  <c r="BT97" i="56"/>
  <c r="CX87" i="56"/>
  <c r="AP117" i="56"/>
  <c r="BH106" i="56"/>
  <c r="AJ104" i="56"/>
  <c r="CF73" i="56"/>
  <c r="CL83" i="56"/>
  <c r="CF80" i="56"/>
  <c r="BT74" i="56"/>
  <c r="AV72" i="56"/>
  <c r="R80" i="56"/>
  <c r="AP65" i="56"/>
  <c r="R74" i="56"/>
  <c r="BH92" i="56"/>
  <c r="AD78" i="56"/>
  <c r="BZ91" i="56"/>
  <c r="BH84" i="56"/>
  <c r="BT64" i="56"/>
  <c r="BZ59" i="56"/>
  <c r="AV75" i="56"/>
  <c r="AV59" i="56"/>
  <c r="R76" i="56"/>
  <c r="AP54" i="56"/>
  <c r="AD54" i="56"/>
  <c r="AP62" i="56"/>
  <c r="BT56" i="56"/>
  <c r="CX43" i="56"/>
  <c r="AD41" i="56"/>
  <c r="CR55" i="56"/>
  <c r="BB38" i="56"/>
  <c r="AJ39" i="56"/>
  <c r="CR44" i="56"/>
  <c r="AD35" i="56"/>
  <c r="R32" i="56"/>
  <c r="CL32" i="56"/>
  <c r="BB36" i="56"/>
  <c r="AV34" i="56"/>
  <c r="CF36" i="56"/>
  <c r="CL36" i="56"/>
  <c r="CR33" i="56"/>
  <c r="X39" i="56"/>
  <c r="CR31" i="56"/>
  <c r="CL29" i="56"/>
  <c r="CR26" i="56"/>
  <c r="CX35" i="56"/>
  <c r="BZ29" i="56"/>
  <c r="CL30" i="56"/>
  <c r="AD22" i="56"/>
  <c r="CL23" i="56"/>
  <c r="BZ21" i="56"/>
  <c r="AJ20" i="56"/>
  <c r="AJ14" i="56"/>
  <c r="BN142" i="56"/>
  <c r="E156" i="56"/>
  <c r="BN119" i="56"/>
  <c r="CF121" i="56"/>
  <c r="CF126" i="56"/>
  <c r="AJ120" i="56"/>
  <c r="AV114" i="56"/>
  <c r="CL90" i="56"/>
  <c r="CR106" i="56"/>
  <c r="BZ104" i="56"/>
  <c r="BB102" i="56"/>
  <c r="CX107" i="56"/>
  <c r="BT96" i="56"/>
  <c r="AD110" i="56"/>
  <c r="CL102" i="56"/>
  <c r="AP106" i="56"/>
  <c r="CL73" i="56"/>
  <c r="X83" i="56"/>
  <c r="CX72" i="56"/>
  <c r="CR72" i="56"/>
  <c r="AD72" i="56"/>
  <c r="AP66" i="56"/>
  <c r="AJ66" i="56"/>
  <c r="BT71" i="56"/>
  <c r="BT65" i="56"/>
  <c r="R65" i="56"/>
  <c r="X74" i="56"/>
  <c r="BN83" i="56"/>
  <c r="BN82" i="56"/>
  <c r="BZ66" i="56"/>
  <c r="BZ84" i="56"/>
  <c r="AP84" i="56"/>
  <c r="R75" i="56"/>
  <c r="BH64" i="56"/>
  <c r="CX59" i="56"/>
  <c r="AV69" i="56"/>
  <c r="CL69" i="56"/>
  <c r="AV60" i="56"/>
  <c r="R46" i="56"/>
  <c r="BT54" i="56"/>
  <c r="X43" i="56"/>
  <c r="CX41" i="56"/>
  <c r="BH38" i="56"/>
  <c r="R42" i="56"/>
  <c r="BZ41" i="56"/>
  <c r="CX38" i="56"/>
  <c r="BT40" i="56"/>
  <c r="BN40" i="56"/>
  <c r="BB44" i="56"/>
  <c r="CL38" i="56"/>
  <c r="BN35" i="56"/>
  <c r="AV33" i="56"/>
  <c r="R35" i="56"/>
  <c r="CL43" i="56"/>
  <c r="BH31" i="56"/>
  <c r="CL27" i="56"/>
  <c r="BT27" i="56"/>
  <c r="CX26" i="56"/>
  <c r="CR29" i="56"/>
  <c r="AD28" i="56"/>
  <c r="AV22" i="56"/>
  <c r="R26" i="56"/>
  <c r="CX18" i="56"/>
  <c r="CR19" i="56"/>
  <c r="BB20" i="56"/>
  <c r="AV19" i="56"/>
  <c r="CL21" i="56"/>
  <c r="R12" i="56"/>
  <c r="X12" i="56"/>
  <c r="AJ10" i="56"/>
  <c r="AJ9" i="56"/>
  <c r="R8" i="56"/>
  <c r="BT25" i="56"/>
  <c r="CF29" i="56"/>
  <c r="R20" i="56"/>
  <c r="AD15" i="56"/>
  <c r="CR9" i="56"/>
  <c r="AP9" i="56"/>
  <c r="AV8" i="56"/>
  <c r="BB22" i="56"/>
  <c r="BZ20" i="56"/>
  <c r="CR11" i="56"/>
  <c r="R10" i="56"/>
  <c r="X7" i="56"/>
  <c r="CR6" i="56"/>
  <c r="BZ5" i="56"/>
  <c r="BT4" i="56"/>
  <c r="BH4" i="56"/>
  <c r="CL5" i="56"/>
  <c r="CR4" i="56"/>
  <c r="CL8" i="56"/>
  <c r="BZ7" i="56"/>
  <c r="CX7" i="56"/>
  <c r="AP19" i="56"/>
  <c r="CR13" i="56"/>
  <c r="BT12" i="56"/>
  <c r="CF10" i="56"/>
  <c r="R9" i="56"/>
  <c r="CR8" i="56"/>
  <c r="R6" i="56"/>
  <c r="CX5" i="56"/>
  <c r="CF4" i="56"/>
  <c r="CL4" i="56"/>
  <c r="BZ15" i="56"/>
  <c r="AV16" i="56"/>
  <c r="X5" i="56"/>
  <c r="CL10" i="56"/>
  <c r="CF17" i="56"/>
  <c r="BN5" i="56"/>
  <c r="AV4" i="56"/>
  <c r="AJ24" i="56"/>
  <c r="AP18" i="56"/>
  <c r="CR14" i="56"/>
  <c r="BZ19" i="56"/>
  <c r="CX13" i="56"/>
  <c r="AP8" i="56"/>
  <c r="AP6" i="56"/>
  <c r="BT17" i="56"/>
  <c r="AD9" i="56"/>
  <c r="BN12" i="56"/>
  <c r="CL6" i="56"/>
  <c r="BH26" i="56"/>
  <c r="BT24" i="56"/>
  <c r="BH23" i="56"/>
  <c r="BN15" i="56"/>
  <c r="CX14" i="56"/>
  <c r="BB11" i="56"/>
  <c r="CR10" i="56"/>
  <c r="AP10" i="56"/>
  <c r="CX9" i="56"/>
  <c r="AV7" i="56"/>
  <c r="BT7" i="56"/>
  <c r="BH7" i="56"/>
  <c r="BB6" i="56"/>
  <c r="AJ5" i="56"/>
  <c r="R4" i="56"/>
  <c r="CX15" i="56"/>
  <c r="AD10" i="56"/>
  <c r="BN14" i="56"/>
  <c r="R16" i="56"/>
  <c r="AD8" i="56"/>
  <c r="CR15" i="56"/>
  <c r="CL11" i="56"/>
  <c r="BN13" i="56"/>
  <c r="AD7" i="56"/>
  <c r="BT15" i="56"/>
  <c r="AP29" i="56"/>
  <c r="BN10" i="56"/>
  <c r="AV11" i="56"/>
  <c r="BZ10" i="56"/>
  <c r="BN9" i="56"/>
  <c r="CF7" i="56"/>
  <c r="BN6" i="56"/>
  <c r="AV5" i="56"/>
  <c r="AP4" i="56"/>
  <c r="BZ9" i="56"/>
  <c r="X9" i="56"/>
  <c r="CR7" i="56"/>
  <c r="BZ6" i="56"/>
  <c r="BT5" i="56"/>
  <c r="BH5" i="56"/>
  <c r="BB4" i="56"/>
  <c r="AD11" i="56"/>
  <c r="BB15" i="56"/>
  <c r="AD6" i="56"/>
  <c r="CF6" i="56"/>
  <c r="AV26" i="56"/>
  <c r="BH20" i="56"/>
  <c r="R17" i="56"/>
  <c r="BN8" i="56"/>
  <c r="CX8" i="56"/>
  <c r="CX6" i="56"/>
  <c r="CF5" i="56"/>
  <c r="BN4" i="56"/>
  <c r="AP15" i="56"/>
  <c r="AD5" i="56"/>
  <c r="AD16" i="56"/>
  <c r="BH14" i="56"/>
  <c r="AD4" i="56"/>
  <c r="BH13" i="56"/>
  <c r="BN26" i="56"/>
  <c r="BN19" i="56"/>
  <c r="X11" i="56"/>
  <c r="BZ8" i="56"/>
  <c r="X8" i="56"/>
  <c r="AP7" i="56"/>
  <c r="X6" i="56"/>
  <c r="CR5" i="56"/>
  <c r="BZ4" i="56"/>
  <c r="CF8" i="56"/>
  <c r="CF23" i="56"/>
  <c r="BB12" i="56"/>
  <c r="CX12" i="56"/>
  <c r="BB7" i="56"/>
  <c r="AJ6" i="56"/>
  <c r="R5" i="56"/>
  <c r="CX4" i="56"/>
  <c r="CL9" i="56"/>
  <c r="BN16" i="56"/>
  <c r="X4" i="56"/>
  <c r="AV15" i="56"/>
  <c r="AJ13" i="56"/>
  <c r="R11" i="56"/>
  <c r="BT11" i="56"/>
  <c r="X10" i="56"/>
  <c r="AV9" i="56"/>
  <c r="CF9" i="56"/>
  <c r="AV6" i="56"/>
  <c r="AP5" i="56"/>
  <c r="BN11" i="56"/>
  <c r="BB19" i="56"/>
  <c r="BH16" i="56"/>
  <c r="AV12" i="56"/>
  <c r="BT8" i="56"/>
  <c r="BH8" i="56"/>
  <c r="BN7" i="56"/>
  <c r="BT6" i="56"/>
  <c r="BH6" i="56"/>
  <c r="BB5" i="56"/>
  <c r="AJ4" i="56"/>
  <c r="CL7" i="56"/>
  <c r="BH17" i="56"/>
  <c r="AJ16" i="56"/>
  <c r="X19" i="56"/>
  <c r="Z10" i="57"/>
  <c r="C19" i="60"/>
  <c r="C8" i="60"/>
  <c r="C30" i="60"/>
  <c r="D28" i="60"/>
  <c r="D17" i="60"/>
  <c r="D29" i="60"/>
  <c r="D7" i="60"/>
  <c r="D18" i="60"/>
  <c r="E26" i="60"/>
  <c r="E15" i="60"/>
  <c r="F10" i="60"/>
  <c r="E9" i="60"/>
  <c r="E20" i="60"/>
  <c r="E12" i="60"/>
  <c r="E23" i="60"/>
  <c r="F14" i="60"/>
  <c r="E28" i="60"/>
  <c r="E17" i="60"/>
  <c r="C13" i="60"/>
  <c r="C24" i="60"/>
  <c r="C17" i="60"/>
  <c r="C28" i="60"/>
  <c r="E27" i="60"/>
  <c r="E16" i="60"/>
  <c r="F13" i="60"/>
  <c r="C21" i="60"/>
  <c r="C10" i="60"/>
  <c r="C29" i="60"/>
  <c r="C7" i="60"/>
  <c r="C18" i="60"/>
  <c r="F7" i="60"/>
  <c r="C27" i="60"/>
  <c r="C16" i="60"/>
  <c r="C14" i="60"/>
  <c r="C25" i="60"/>
  <c r="E21" i="60"/>
  <c r="E10" i="60"/>
  <c r="F9" i="60"/>
  <c r="C12" i="60"/>
  <c r="C23" i="60"/>
  <c r="E7" i="60"/>
  <c r="E18" i="60"/>
  <c r="E11" i="60"/>
  <c r="E22" i="60"/>
  <c r="E19" i="60"/>
  <c r="E8" i="60"/>
  <c r="F17" i="60"/>
  <c r="C15" i="60"/>
  <c r="C26" i="60"/>
  <c r="C31" i="60"/>
  <c r="C9" i="60"/>
  <c r="C20" i="60"/>
  <c r="F8" i="60"/>
  <c r="E14" i="60"/>
  <c r="E25" i="60"/>
  <c r="F11" i="57"/>
  <c r="F8" i="57"/>
  <c r="C16" i="57"/>
  <c r="C27" i="57"/>
  <c r="E16" i="57"/>
  <c r="E27" i="57"/>
  <c r="E20" i="57"/>
  <c r="E9" i="57"/>
  <c r="D30" i="57"/>
  <c r="D19" i="57"/>
  <c r="D8" i="57"/>
  <c r="F13" i="57"/>
  <c r="D26" i="57"/>
  <c r="D15" i="57"/>
  <c r="E26" i="57"/>
  <c r="E15" i="57"/>
  <c r="F15" i="57"/>
  <c r="D18" i="57"/>
  <c r="D29" i="57"/>
  <c r="D7" i="57"/>
  <c r="F10" i="57"/>
  <c r="E13" i="57"/>
  <c r="E24" i="57"/>
  <c r="D31" i="57"/>
  <c r="D9" i="57"/>
  <c r="D20" i="57"/>
  <c r="E11" i="57"/>
  <c r="E22" i="57"/>
  <c r="C12" i="57"/>
  <c r="C23" i="57"/>
  <c r="C14" i="57"/>
  <c r="C25" i="57"/>
  <c r="E12" i="57"/>
  <c r="E23" i="57"/>
  <c r="C28" i="57"/>
  <c r="C17" i="57"/>
  <c r="D13" i="57"/>
  <c r="D24" i="57"/>
  <c r="F9" i="57"/>
  <c r="E25" i="57"/>
  <c r="E14" i="57"/>
  <c r="C31" i="57"/>
  <c r="C9" i="57"/>
  <c r="C20" i="57"/>
  <c r="E19" i="57"/>
  <c r="E8" i="57"/>
  <c r="F16" i="57"/>
  <c r="E21" i="57"/>
  <c r="E10" i="57"/>
  <c r="D21" i="57"/>
  <c r="D10" i="57"/>
  <c r="F14" i="57"/>
  <c r="E28" i="57"/>
  <c r="E17" i="57"/>
  <c r="F17" i="57"/>
  <c r="C11" i="57"/>
  <c r="C22" i="57"/>
  <c r="F7" i="57"/>
  <c r="C30" i="57"/>
  <c r="C19" i="57"/>
  <c r="C8" i="57"/>
  <c r="D28" i="57"/>
  <c r="D17" i="57"/>
  <c r="C13" i="57"/>
  <c r="C24" i="57"/>
  <c r="CP15" i="58"/>
  <c r="V16" i="58"/>
  <c r="AT18" i="58"/>
  <c r="CV26" i="58"/>
  <c r="CV29" i="58"/>
  <c r="CJ34" i="58"/>
  <c r="AZ8" i="58"/>
  <c r="AN16" i="58"/>
  <c r="V19" i="58"/>
  <c r="AN34" i="58"/>
  <c r="BX6" i="58"/>
  <c r="AH15" i="58"/>
  <c r="AH19" i="58"/>
  <c r="CP34" i="58"/>
  <c r="CV15" i="58"/>
  <c r="BX16" i="58"/>
  <c r="AN19" i="58"/>
  <c r="AB45" i="58"/>
  <c r="AN15" i="58"/>
  <c r="CD35" i="58"/>
  <c r="AH45" i="58"/>
  <c r="CD8" i="58"/>
  <c r="AZ15" i="58"/>
  <c r="CD19" i="58"/>
  <c r="C44" i="58"/>
  <c r="AH44" i="58" s="1"/>
  <c r="CV8" i="58"/>
  <c r="P22" i="58"/>
  <c r="BR34" i="58"/>
  <c r="CD15" i="58"/>
  <c r="V22" i="58"/>
  <c r="AN45" i="58"/>
  <c r="CJ46" i="58"/>
  <c r="BR63" i="58"/>
  <c r="V15" i="58"/>
  <c r="P34" i="58"/>
  <c r="AN46" i="58"/>
  <c r="CP46" i="58"/>
  <c r="AZ59" i="58"/>
  <c r="AB67" i="58"/>
  <c r="CV19" i="58"/>
  <c r="V32" i="58"/>
  <c r="V34" i="58"/>
  <c r="V35" i="58"/>
  <c r="AT45" i="58"/>
  <c r="C46" i="58"/>
  <c r="AT46" i="58"/>
  <c r="AZ67" i="58"/>
  <c r="CV67" i="58"/>
  <c r="AZ46" i="58"/>
  <c r="AH57" i="58"/>
  <c r="CD57" i="58"/>
  <c r="CV59" i="58"/>
  <c r="C67" i="58"/>
  <c r="CD67" i="58"/>
  <c r="CP21" i="58"/>
  <c r="BX34" i="58"/>
  <c r="P44" i="58"/>
  <c r="C45" i="58"/>
  <c r="CJ44" i="58" s="1"/>
  <c r="AZ45" i="58"/>
  <c r="CP48" i="58"/>
  <c r="BX60" i="58"/>
  <c r="AN61" i="58"/>
  <c r="CD62" i="58"/>
  <c r="AH28" i="58"/>
  <c r="BR59" i="58"/>
  <c r="BR45" i="58"/>
  <c r="BR46" i="58"/>
  <c r="AN28" i="58"/>
  <c r="CD29" i="58"/>
  <c r="BX45" i="58"/>
  <c r="BR65" i="58"/>
  <c r="CJ67" i="58"/>
  <c r="AN8" i="58"/>
  <c r="AZ20" i="58"/>
  <c r="BX33" i="58"/>
  <c r="P45" i="58"/>
  <c r="CD45" i="58"/>
  <c r="BX46" i="58"/>
  <c r="AH48" i="58"/>
  <c r="BR48" i="58"/>
  <c r="AT49" i="58"/>
  <c r="AB64" i="58"/>
  <c r="AZ64" i="58"/>
  <c r="P67" i="58"/>
  <c r="V45" i="58"/>
  <c r="CJ45" i="58"/>
  <c r="AB46" i="58"/>
  <c r="CV49" i="58"/>
  <c r="AZ57" i="58"/>
  <c r="CV57" i="58"/>
  <c r="AN59" i="58"/>
  <c r="CD59" i="58"/>
  <c r="V30" i="58"/>
  <c r="CP45" i="58"/>
  <c r="BX48" i="58"/>
  <c r="CD51" i="58"/>
  <c r="P57" i="58"/>
  <c r="AB58" i="58"/>
  <c r="P59" i="58"/>
  <c r="CJ59" i="58"/>
  <c r="CJ60" i="58"/>
  <c r="AH71" i="58"/>
  <c r="CD71" i="58"/>
  <c r="AT88" i="58"/>
  <c r="CP88" i="58"/>
  <c r="CV90" i="58"/>
  <c r="AH64" i="58"/>
  <c r="CV71" i="58"/>
  <c r="V72" i="58"/>
  <c r="CD72" i="58"/>
  <c r="V79" i="58"/>
  <c r="BX81" i="58"/>
  <c r="V83" i="58"/>
  <c r="BR83" i="58"/>
  <c r="AT90" i="58"/>
  <c r="AT64" i="58"/>
  <c r="C66" i="58"/>
  <c r="C71" i="58"/>
  <c r="AN71" i="58"/>
  <c r="AN72" i="58"/>
  <c r="AT83" i="58"/>
  <c r="CP83" i="58"/>
  <c r="AH88" i="58"/>
  <c r="CD88" i="58"/>
  <c r="V91" i="58"/>
  <c r="AZ23" i="58"/>
  <c r="BR71" i="58"/>
  <c r="AN79" i="58"/>
  <c r="BX79" i="58"/>
  <c r="V87" i="58"/>
  <c r="CV87" i="58"/>
  <c r="BR90" i="58"/>
  <c r="CJ90" i="58"/>
  <c r="P71" i="58"/>
  <c r="CJ71" i="58"/>
  <c r="AH87" i="58"/>
  <c r="V88" i="58"/>
  <c r="BR88" i="58"/>
  <c r="AN91" i="58"/>
  <c r="BX91" i="58"/>
  <c r="AN48" i="58"/>
  <c r="P60" i="58"/>
  <c r="BX64" i="58"/>
  <c r="CJ72" i="58"/>
  <c r="BR77" i="58"/>
  <c r="CP79" i="58"/>
  <c r="AT81" i="58"/>
  <c r="AZ88" i="58"/>
  <c r="CV88" i="58"/>
  <c r="AH90" i="58"/>
  <c r="C91" i="58"/>
  <c r="AZ9" i="58"/>
  <c r="CJ27" i="58"/>
  <c r="CV45" i="58"/>
  <c r="CJ64" i="58"/>
  <c r="CJ66" i="58"/>
  <c r="V71" i="58"/>
  <c r="AB72" i="58"/>
  <c r="AT72" i="58"/>
  <c r="BR72" i="58"/>
  <c r="AN77" i="58"/>
  <c r="CV77" i="58"/>
  <c r="AB79" i="58"/>
  <c r="AN82" i="58"/>
  <c r="C83" i="58"/>
  <c r="C88" i="58"/>
  <c r="C70" i="58"/>
  <c r="AT70" i="58"/>
  <c r="CJ70" i="58"/>
  <c r="BX71" i="58"/>
  <c r="V73" i="58"/>
  <c r="CV73" i="58"/>
  <c r="CD79" i="58"/>
  <c r="V81" i="58"/>
  <c r="CJ86" i="58"/>
  <c r="CP72" i="58"/>
  <c r="AB75" i="58"/>
  <c r="P77" i="58"/>
  <c r="AT79" i="58"/>
  <c r="AT82" i="58"/>
  <c r="AH83" i="58"/>
  <c r="CD83" i="58"/>
  <c r="V67" i="58"/>
  <c r="CP71" i="58"/>
  <c r="AH72" i="58"/>
  <c r="CD75" i="58"/>
  <c r="P79" i="58"/>
  <c r="CV79" i="58"/>
  <c r="AB81" i="58"/>
  <c r="P83" i="58"/>
  <c r="AH46" i="58"/>
  <c r="AB71" i="58"/>
  <c r="AZ72" i="58"/>
  <c r="BX72" i="58"/>
  <c r="AB73" i="58"/>
  <c r="BX74" i="58"/>
  <c r="V78" i="58"/>
  <c r="BR78" i="58"/>
  <c r="AH79" i="58"/>
  <c r="BR79" i="58"/>
  <c r="CP81" i="58"/>
  <c r="AH91" i="58"/>
  <c r="CD91" i="58"/>
  <c r="BX94" i="58"/>
  <c r="V106" i="58"/>
  <c r="BR106" i="58"/>
  <c r="AN83" i="58"/>
  <c r="AN88" i="58"/>
  <c r="BX88" i="58"/>
  <c r="AN90" i="58"/>
  <c r="CV92" i="58"/>
  <c r="CD100" i="58"/>
  <c r="BX104" i="58"/>
  <c r="AT92" i="58"/>
  <c r="BR99" i="58"/>
  <c r="CJ99" i="58"/>
  <c r="CV100" i="58"/>
  <c r="P86" i="58"/>
  <c r="CD90" i="58"/>
  <c r="AT99" i="58"/>
  <c r="C100" i="58"/>
  <c r="AT100" i="58"/>
  <c r="BR103" i="58"/>
  <c r="CJ83" i="58"/>
  <c r="CD84" i="58"/>
  <c r="AT89" i="58"/>
  <c r="CP90" i="58"/>
  <c r="AB106" i="58"/>
  <c r="BX106" i="58"/>
  <c r="AH107" i="58"/>
  <c r="BR91" i="58"/>
  <c r="AH92" i="58"/>
  <c r="AZ99" i="58"/>
  <c r="CP99" i="58"/>
  <c r="P100" i="58"/>
  <c r="CJ100" i="58"/>
  <c r="AN101" i="58"/>
  <c r="BX101" i="58"/>
  <c r="CV78" i="58"/>
  <c r="C84" i="58"/>
  <c r="P88" i="58"/>
  <c r="V90" i="58"/>
  <c r="AT91" i="58"/>
  <c r="CP91" i="58"/>
  <c r="AZ92" i="58"/>
  <c r="AH100" i="58"/>
  <c r="AB91" i="58"/>
  <c r="BX92" i="58"/>
  <c r="CP92" i="58"/>
  <c r="CV97" i="58"/>
  <c r="P99" i="58"/>
  <c r="AZ100" i="58"/>
  <c r="CP101" i="58"/>
  <c r="P91" i="58"/>
  <c r="CJ91" i="58"/>
  <c r="CP100" i="58"/>
  <c r="BX103" i="58"/>
  <c r="CV104" i="58"/>
  <c r="AT106" i="58"/>
  <c r="BR107" i="58"/>
  <c r="V117" i="58"/>
  <c r="CD124" i="58"/>
  <c r="V99" i="58"/>
  <c r="AT105" i="58"/>
  <c r="CJ88" i="58"/>
  <c r="CJ93" i="58"/>
  <c r="AN104" i="58"/>
  <c r="CP105" i="58"/>
  <c r="CJ106" i="58"/>
  <c r="CJ110" i="58"/>
  <c r="CV91" i="58"/>
  <c r="CD96" i="58"/>
  <c r="BX97" i="58"/>
  <c r="CV99" i="58"/>
  <c r="AT101" i="58"/>
  <c r="P106" i="58"/>
  <c r="AT117" i="58"/>
  <c r="BR117" i="58"/>
  <c r="AZ78" i="58"/>
  <c r="AZ90" i="58"/>
  <c r="C96" i="58"/>
  <c r="CP103" i="58"/>
  <c r="AH106" i="58"/>
  <c r="AZ106" i="58"/>
  <c r="AT107" i="58"/>
  <c r="CD107" i="58"/>
  <c r="C117" i="58"/>
  <c r="AB117" i="58"/>
  <c r="BX118" i="58"/>
  <c r="AH121" i="58"/>
  <c r="CD121" i="58"/>
  <c r="AB84" i="58"/>
  <c r="BR92" i="58"/>
  <c r="V96" i="58"/>
  <c r="AN99" i="58"/>
  <c r="AT104" i="58"/>
  <c r="AZ105" i="58"/>
  <c r="AZ91" i="58"/>
  <c r="AH105" i="58"/>
  <c r="CV105" i="58"/>
  <c r="CP106" i="58"/>
  <c r="CV112" i="58"/>
  <c r="C116" i="58"/>
  <c r="CP116" i="58"/>
  <c r="CP117" i="58"/>
  <c r="V92" i="58"/>
  <c r="P104" i="58"/>
  <c r="P105" i="58"/>
  <c r="CD105" i="58"/>
  <c r="BX117" i="58"/>
  <c r="BR54" i="58"/>
  <c r="BR84" i="58"/>
  <c r="AB88" i="58"/>
  <c r="V104" i="58"/>
  <c r="AN106" i="58"/>
  <c r="V107" i="58"/>
  <c r="CV108" i="58"/>
  <c r="AB112" i="58"/>
  <c r="AB116" i="58"/>
  <c r="AH117" i="58"/>
  <c r="V118" i="58"/>
  <c r="AZ118" i="58"/>
  <c r="CD46" i="58"/>
  <c r="CV84" i="58"/>
  <c r="AB97" i="58"/>
  <c r="AB101" i="58"/>
  <c r="AZ102" i="58"/>
  <c r="AH103" i="58"/>
  <c r="CP104" i="58"/>
  <c r="AB107" i="58"/>
  <c r="AH108" i="58"/>
  <c r="BR108" i="58"/>
  <c r="CV107" i="58"/>
  <c r="CJ118" i="58"/>
  <c r="AB126" i="58"/>
  <c r="BR112" i="58"/>
  <c r="CJ116" i="58"/>
  <c r="AN117" i="58"/>
  <c r="BR121" i="58"/>
  <c r="V124" i="58"/>
  <c r="CV124" i="58"/>
  <c r="AZ127" i="58"/>
  <c r="AN131" i="58"/>
  <c r="BX131" i="58"/>
  <c r="CD106" i="58"/>
  <c r="AT116" i="58"/>
  <c r="AZ124" i="58"/>
  <c r="C127" i="58"/>
  <c r="C131" i="58"/>
  <c r="AZ140" i="58"/>
  <c r="AN108" i="58"/>
  <c r="CV118" i="58"/>
  <c r="V121" i="58"/>
  <c r="AB124" i="58"/>
  <c r="AH125" i="58"/>
  <c r="AH127" i="58"/>
  <c r="CV127" i="58"/>
  <c r="AT129" i="58"/>
  <c r="CP129" i="58"/>
  <c r="CP131" i="58"/>
  <c r="CJ105" i="58"/>
  <c r="CV106" i="58"/>
  <c r="CV116" i="58"/>
  <c r="C125" i="58"/>
  <c r="AT126" i="58"/>
  <c r="AB129" i="58"/>
  <c r="BX129" i="58"/>
  <c r="AB131" i="58"/>
  <c r="C99" i="58"/>
  <c r="BR104" i="58"/>
  <c r="CJ112" i="58"/>
  <c r="AZ116" i="58"/>
  <c r="AB118" i="58"/>
  <c r="AH124" i="58"/>
  <c r="CJ124" i="58"/>
  <c r="BR125" i="58"/>
  <c r="CD127" i="58"/>
  <c r="C129" i="58"/>
  <c r="CP89" i="58"/>
  <c r="CD101" i="58"/>
  <c r="CV125" i="58"/>
  <c r="AT131" i="58"/>
  <c r="CD131" i="58"/>
  <c r="C106" i="58"/>
  <c r="AH112" i="58"/>
  <c r="C115" i="58"/>
  <c r="P116" i="58"/>
  <c r="CP121" i="58"/>
  <c r="AN127" i="58"/>
  <c r="P131" i="58"/>
  <c r="CV131" i="58"/>
  <c r="C95" i="58"/>
  <c r="BR124" i="58"/>
  <c r="P125" i="58"/>
  <c r="V127" i="58"/>
  <c r="CJ127" i="58"/>
  <c r="AT128" i="58"/>
  <c r="CD128" i="58"/>
  <c r="BR131" i="58"/>
  <c r="AB134" i="58"/>
  <c r="CD117" i="58"/>
  <c r="AT121" i="58"/>
  <c r="CV121" i="58"/>
  <c r="P124" i="58"/>
  <c r="AN124" i="58"/>
  <c r="AT125" i="58"/>
  <c r="CD125" i="58"/>
  <c r="C126" i="58"/>
  <c r="CD129" i="58"/>
  <c r="CV130" i="58"/>
  <c r="AH131" i="58"/>
  <c r="V100" i="58"/>
  <c r="V105" i="58"/>
  <c r="C113" i="58"/>
  <c r="CD116" i="58"/>
  <c r="CJ117" i="58"/>
  <c r="AT103" i="58"/>
  <c r="AN105" i="58"/>
  <c r="AZ115" i="58"/>
  <c r="BR118" i="58"/>
  <c r="AZ121" i="58"/>
  <c r="BX124" i="58"/>
  <c r="AN136" i="58"/>
  <c r="V137" i="58"/>
  <c r="V142" i="58"/>
  <c r="P166" i="58"/>
  <c r="AB168" i="58"/>
  <c r="CV168" i="58"/>
  <c r="CJ138" i="58"/>
  <c r="V140" i="58"/>
  <c r="V150" i="58"/>
  <c r="BR150" i="58"/>
  <c r="AT166" i="58"/>
  <c r="CP166" i="58"/>
  <c r="AT168" i="58"/>
  <c r="CP128" i="58"/>
  <c r="C130" i="58"/>
  <c r="CJ136" i="58"/>
  <c r="AN137" i="58"/>
  <c r="C138" i="58"/>
  <c r="AT141" i="58"/>
  <c r="AZ150" i="58"/>
  <c r="CV150" i="58"/>
  <c r="BR160" i="58"/>
  <c r="AT127" i="58"/>
  <c r="V131" i="58"/>
  <c r="BX134" i="58"/>
  <c r="BR138" i="58"/>
  <c r="AH140" i="58"/>
  <c r="CP141" i="58"/>
  <c r="AH147" i="58"/>
  <c r="C150" i="58"/>
  <c r="BX152" i="58"/>
  <c r="BX155" i="58"/>
  <c r="CJ156" i="58"/>
  <c r="C160" i="58"/>
  <c r="CP160" i="58"/>
  <c r="CV165" i="58"/>
  <c r="P129" i="58"/>
  <c r="AB130" i="58"/>
  <c r="C134" i="58"/>
  <c r="C136" i="58"/>
  <c r="AZ136" i="58"/>
  <c r="AN138" i="58"/>
  <c r="AB141" i="58"/>
  <c r="AZ141" i="58"/>
  <c r="BX141" i="58"/>
  <c r="AN150" i="58"/>
  <c r="CJ150" i="58"/>
  <c r="AN160" i="58"/>
  <c r="CJ162" i="58"/>
  <c r="C165" i="58"/>
  <c r="CP136" i="58"/>
  <c r="AZ137" i="58"/>
  <c r="CV141" i="58"/>
  <c r="V166" i="58"/>
  <c r="BR166" i="58"/>
  <c r="AN129" i="58"/>
  <c r="AZ131" i="58"/>
  <c r="AZ132" i="58"/>
  <c r="CV138" i="58"/>
  <c r="C141" i="58"/>
  <c r="CJ142" i="58"/>
  <c r="C146" i="58"/>
  <c r="AZ146" i="58"/>
  <c r="AB150" i="58"/>
  <c r="BX150" i="58"/>
  <c r="CP152" i="58"/>
  <c r="AB155" i="58"/>
  <c r="BX160" i="58"/>
  <c r="BR163" i="58"/>
  <c r="CP127" i="58"/>
  <c r="V138" i="58"/>
  <c r="AN142" i="58"/>
  <c r="AB144" i="58"/>
  <c r="CD145" i="58"/>
  <c r="BX146" i="58"/>
  <c r="BR153" i="58"/>
  <c r="V160" i="58"/>
  <c r="C161" i="58"/>
  <c r="V135" i="58"/>
  <c r="BX138" i="58"/>
  <c r="P128" i="58"/>
  <c r="C137" i="58"/>
  <c r="AZ138" i="58"/>
  <c r="BR140" i="58"/>
  <c r="CJ137" i="58"/>
  <c r="P150" i="58"/>
  <c r="C153" i="58"/>
  <c r="CV162" i="58"/>
  <c r="AN166" i="58"/>
  <c r="CJ166" i="58"/>
  <c r="CP168" i="58"/>
  <c r="V169" i="58"/>
  <c r="AB188" i="58"/>
  <c r="AH192" i="58"/>
  <c r="BR192" i="58"/>
  <c r="AB199" i="58"/>
  <c r="CV199" i="58"/>
  <c r="AH202" i="58"/>
  <c r="CD202" i="58"/>
  <c r="CJ141" i="58"/>
  <c r="C144" i="58"/>
  <c r="CJ144" i="58"/>
  <c r="AN146" i="58"/>
  <c r="BR168" i="58"/>
  <c r="CP179" i="58"/>
  <c r="BX186" i="58"/>
  <c r="AB191" i="58"/>
  <c r="BX192" i="58"/>
  <c r="CP197" i="58"/>
  <c r="CD199" i="58"/>
  <c r="AT201" i="58"/>
  <c r="BR201" i="58"/>
  <c r="CP204" i="58"/>
  <c r="BR135" i="58"/>
  <c r="C143" i="58"/>
  <c r="C154" i="58"/>
  <c r="P155" i="58"/>
  <c r="BR155" i="58"/>
  <c r="AB169" i="58"/>
  <c r="CD177" i="58"/>
  <c r="AB179" i="58"/>
  <c r="C186" i="58"/>
  <c r="AZ188" i="58"/>
  <c r="BX188" i="58"/>
  <c r="CP188" i="58"/>
  <c r="AH191" i="58"/>
  <c r="BR191" i="58"/>
  <c r="AZ199" i="58"/>
  <c r="C201" i="58"/>
  <c r="CJ201" i="58"/>
  <c r="V202" i="58"/>
  <c r="BR202" i="58"/>
  <c r="AH204" i="58"/>
  <c r="BR204" i="58"/>
  <c r="CJ131" i="58"/>
  <c r="AB138" i="58"/>
  <c r="CD140" i="58"/>
  <c r="V143" i="58"/>
  <c r="V162" i="58"/>
  <c r="BR165" i="58"/>
  <c r="BX168" i="58"/>
  <c r="CV169" i="58"/>
  <c r="BR171" i="58"/>
  <c r="V197" i="58"/>
  <c r="AN197" i="58"/>
  <c r="C199" i="58"/>
  <c r="AB136" i="58"/>
  <c r="BX143" i="58"/>
  <c r="CP145" i="58"/>
  <c r="CD155" i="58"/>
  <c r="CJ157" i="58"/>
  <c r="V161" i="58"/>
  <c r="BR169" i="58"/>
  <c r="AT177" i="58"/>
  <c r="AN191" i="58"/>
  <c r="CD192" i="58"/>
  <c r="AH199" i="58"/>
  <c r="AZ160" i="58"/>
  <c r="AZ177" i="58"/>
  <c r="AN179" i="58"/>
  <c r="BR179" i="58"/>
  <c r="CV179" i="58"/>
  <c r="CD186" i="58"/>
  <c r="CV188" i="58"/>
  <c r="BX191" i="58"/>
  <c r="CD197" i="58"/>
  <c r="AH201" i="58"/>
  <c r="AZ201" i="58"/>
  <c r="AN202" i="58"/>
  <c r="CJ202" i="58"/>
  <c r="BX136" i="58"/>
  <c r="P141" i="58"/>
  <c r="C148" i="58"/>
  <c r="AB162" i="58"/>
  <c r="AB166" i="58"/>
  <c r="AZ166" i="58"/>
  <c r="BX166" i="58"/>
  <c r="CV166" i="58"/>
  <c r="BX169" i="58"/>
  <c r="CJ171" i="58"/>
  <c r="AB173" i="58"/>
  <c r="AT173" i="58"/>
  <c r="C177" i="58"/>
  <c r="C179" i="58"/>
  <c r="BX179" i="58"/>
  <c r="AZ182" i="58"/>
  <c r="P188" i="58"/>
  <c r="AN188" i="58"/>
  <c r="CD191" i="58"/>
  <c r="P192" i="58"/>
  <c r="C197" i="58"/>
  <c r="P201" i="58"/>
  <c r="CP201" i="58"/>
  <c r="V148" i="58"/>
  <c r="AH150" i="58"/>
  <c r="CD150" i="58"/>
  <c r="AH155" i="58"/>
  <c r="BR162" i="58"/>
  <c r="C166" i="58"/>
  <c r="V168" i="58"/>
  <c r="AZ168" i="58"/>
  <c r="C169" i="58"/>
  <c r="AN169" i="58"/>
  <c r="AT170" i="58"/>
  <c r="AN171" i="58"/>
  <c r="CJ173" i="58"/>
  <c r="V182" i="58"/>
  <c r="P186" i="58"/>
  <c r="CV186" i="58"/>
  <c r="AT197" i="58"/>
  <c r="AN141" i="58"/>
  <c r="AZ142" i="58"/>
  <c r="AN143" i="58"/>
  <c r="V145" i="58"/>
  <c r="CD154" i="58"/>
  <c r="AT155" i="58"/>
  <c r="AH166" i="58"/>
  <c r="CD166" i="58"/>
  <c r="CD168" i="58"/>
  <c r="C171" i="58"/>
  <c r="BX171" i="58"/>
  <c r="AH172" i="58"/>
  <c r="BR173" i="58"/>
  <c r="C174" i="58"/>
  <c r="CD179" i="58"/>
  <c r="C139" i="58"/>
  <c r="P146" i="58"/>
  <c r="BX148" i="58"/>
  <c r="AT150" i="58"/>
  <c r="CP150" i="58"/>
  <c r="CJ154" i="58"/>
  <c r="CV155" i="58"/>
  <c r="AB164" i="58"/>
  <c r="CV177" i="58"/>
  <c r="BR141" i="58"/>
  <c r="BR142" i="58"/>
  <c r="CP143" i="58"/>
  <c r="CP154" i="58"/>
  <c r="AZ134" i="58"/>
  <c r="CV142" i="58"/>
  <c r="BR144" i="58"/>
  <c r="CV146" i="58"/>
  <c r="CP153" i="58"/>
  <c r="CJ160" i="58"/>
  <c r="CJ172" i="58"/>
  <c r="V176" i="58"/>
  <c r="AB202" i="58"/>
  <c r="C205" i="58"/>
  <c r="CD207" i="58"/>
  <c r="P229" i="58"/>
  <c r="AZ229" i="58"/>
  <c r="V236" i="58"/>
  <c r="AZ170" i="58"/>
  <c r="CP172" i="58"/>
  <c r="CJ186" i="58"/>
  <c r="C189" i="58"/>
  <c r="BR195" i="58"/>
  <c r="BR197" i="58"/>
  <c r="AN201" i="58"/>
  <c r="AZ204" i="58"/>
  <c r="C207" i="58"/>
  <c r="AH207" i="58"/>
  <c r="CJ224" i="58"/>
  <c r="CP228" i="58"/>
  <c r="AZ236" i="58"/>
  <c r="CV236" i="58"/>
  <c r="V191" i="58"/>
  <c r="P197" i="58"/>
  <c r="CV200" i="58"/>
  <c r="P204" i="58"/>
  <c r="BR205" i="58"/>
  <c r="AN207" i="58"/>
  <c r="CJ207" i="58"/>
  <c r="CJ211" i="58"/>
  <c r="AT221" i="58"/>
  <c r="CD223" i="58"/>
  <c r="C224" i="58"/>
  <c r="BR227" i="58"/>
  <c r="CJ227" i="58"/>
  <c r="AZ228" i="58"/>
  <c r="BX229" i="58"/>
  <c r="C232" i="58"/>
  <c r="C234" i="58"/>
  <c r="AT188" i="58"/>
  <c r="CP202" i="58"/>
  <c r="BX205" i="58"/>
  <c r="V211" i="58"/>
  <c r="AH212" i="58"/>
  <c r="CV217" i="58"/>
  <c r="AN223" i="58"/>
  <c r="BX224" i="58"/>
  <c r="C228" i="58"/>
  <c r="CV228" i="58"/>
  <c r="V229" i="58"/>
  <c r="CP229" i="58"/>
  <c r="AH232" i="58"/>
  <c r="CD232" i="58"/>
  <c r="CP171" i="58"/>
  <c r="P173" i="58"/>
  <c r="BR182" i="58"/>
  <c r="V192" i="58"/>
  <c r="AT199" i="58"/>
  <c r="CV201" i="58"/>
  <c r="BX204" i="58"/>
  <c r="CV211" i="58"/>
  <c r="AB224" i="58"/>
  <c r="AB227" i="58"/>
  <c r="AN229" i="58"/>
  <c r="AZ169" i="58"/>
  <c r="CD174" i="58"/>
  <c r="AZ186" i="58"/>
  <c r="AB192" i="58"/>
  <c r="BR193" i="58"/>
  <c r="BX202" i="58"/>
  <c r="CV202" i="58"/>
  <c r="CD204" i="58"/>
  <c r="P207" i="58"/>
  <c r="V234" i="58"/>
  <c r="AB236" i="58"/>
  <c r="BX236" i="58"/>
  <c r="C172" i="58"/>
  <c r="AH173" i="58"/>
  <c r="BR188" i="58"/>
  <c r="AZ189" i="58"/>
  <c r="AB195" i="58"/>
  <c r="CJ197" i="58"/>
  <c r="CD205" i="58"/>
  <c r="V206" i="58"/>
  <c r="AT207" i="58"/>
  <c r="CP207" i="58"/>
  <c r="AN211" i="58"/>
  <c r="AT217" i="58"/>
  <c r="BR217" i="58"/>
  <c r="AZ221" i="58"/>
  <c r="AZ223" i="58"/>
  <c r="CJ223" i="58"/>
  <c r="AT224" i="58"/>
  <c r="CP224" i="58"/>
  <c r="AZ227" i="58"/>
  <c r="CV229" i="58"/>
  <c r="AB171" i="58"/>
  <c r="CV182" i="58"/>
  <c r="C185" i="58"/>
  <c r="BR186" i="58"/>
  <c r="AH197" i="58"/>
  <c r="AB200" i="58"/>
  <c r="CJ204" i="58"/>
  <c r="AN206" i="58"/>
  <c r="BX207" i="58"/>
  <c r="AN212" i="58"/>
  <c r="CJ212" i="58"/>
  <c r="CJ217" i="58"/>
  <c r="AH218" i="58"/>
  <c r="C219" i="58"/>
  <c r="AN219" i="58"/>
  <c r="CJ219" i="58"/>
  <c r="V221" i="58"/>
  <c r="V223" i="58"/>
  <c r="P224" i="58"/>
  <c r="CJ169" i="58"/>
  <c r="AB175" i="58"/>
  <c r="V188" i="58"/>
  <c r="C194" i="58"/>
  <c r="BR199" i="58"/>
  <c r="V201" i="58"/>
  <c r="AT202" i="58"/>
  <c r="V203" i="58"/>
  <c r="AB207" i="58"/>
  <c r="AB210" i="58"/>
  <c r="BX210" i="58"/>
  <c r="AZ211" i="58"/>
  <c r="C212" i="58"/>
  <c r="BR183" i="58"/>
  <c r="CJ188" i="58"/>
  <c r="P194" i="58"/>
  <c r="C196" i="58"/>
  <c r="P202" i="58"/>
  <c r="AT205" i="58"/>
  <c r="BX212" i="58"/>
  <c r="AN213" i="58"/>
  <c r="BX213" i="58"/>
  <c r="P217" i="58"/>
  <c r="AZ217" i="58"/>
  <c r="C218" i="58"/>
  <c r="CJ218" i="58"/>
  <c r="AB219" i="58"/>
  <c r="BX173" i="58"/>
  <c r="BX175" i="58"/>
  <c r="V183" i="58"/>
  <c r="CD185" i="58"/>
  <c r="V186" i="58"/>
  <c r="AH186" i="58"/>
  <c r="AB212" i="58"/>
  <c r="BR218" i="58"/>
  <c r="V225" i="58"/>
  <c r="AN231" i="58"/>
  <c r="V232" i="58"/>
  <c r="AB234" i="58"/>
  <c r="AN256" i="58"/>
  <c r="CV194" i="58"/>
  <c r="AH223" i="58"/>
  <c r="BR224" i="58"/>
  <c r="AN227" i="58"/>
  <c r="CD228" i="58"/>
  <c r="C231" i="58"/>
  <c r="V243" i="58"/>
  <c r="BR243" i="58"/>
  <c r="C256" i="58"/>
  <c r="CV220" i="58"/>
  <c r="CV221" i="58"/>
  <c r="V224" i="58"/>
  <c r="CV227" i="58"/>
  <c r="CJ232" i="58"/>
  <c r="BX233" i="58"/>
  <c r="AT236" i="58"/>
  <c r="AZ243" i="58"/>
  <c r="CV243" i="58"/>
  <c r="AT253" i="58"/>
  <c r="CP253" i="58"/>
  <c r="AT195" i="58"/>
  <c r="CD201" i="58"/>
  <c r="BX217" i="58"/>
  <c r="BX222" i="58"/>
  <c r="CD224" i="58"/>
  <c r="AZ231" i="58"/>
  <c r="CJ231" i="58"/>
  <c r="CD235" i="58"/>
  <c r="BR236" i="58"/>
  <c r="CJ236" i="58"/>
  <c r="C243" i="58"/>
  <c r="AB253" i="58"/>
  <c r="BX253" i="58"/>
  <c r="BX256" i="58"/>
  <c r="C222" i="58"/>
  <c r="BR223" i="58"/>
  <c r="AH224" i="58"/>
  <c r="CJ229" i="58"/>
  <c r="V231" i="58"/>
  <c r="AN232" i="58"/>
  <c r="C235" i="58"/>
  <c r="C236" i="58"/>
  <c r="AB239" i="58"/>
  <c r="CV240" i="58"/>
  <c r="AT241" i="58"/>
  <c r="CP241" i="58"/>
  <c r="AN243" i="58"/>
  <c r="CJ243" i="58"/>
  <c r="V249" i="58"/>
  <c r="AZ253" i="58"/>
  <c r="CV253" i="58"/>
  <c r="AH257" i="58"/>
  <c r="CJ191" i="58"/>
  <c r="BX219" i="58"/>
  <c r="BR225" i="58"/>
  <c r="C229" i="58"/>
  <c r="AT229" i="58"/>
  <c r="CJ239" i="58"/>
  <c r="AB241" i="58"/>
  <c r="BX241" i="58"/>
  <c r="AN244" i="58"/>
  <c r="BX244" i="58"/>
  <c r="AN249" i="58"/>
  <c r="C253" i="58"/>
  <c r="V256" i="58"/>
  <c r="CP222" i="58"/>
  <c r="P227" i="58"/>
  <c r="CV231" i="58"/>
  <c r="BR234" i="58"/>
  <c r="CJ235" i="58"/>
  <c r="BR237" i="58"/>
  <c r="AH239" i="58"/>
  <c r="CV241" i="58"/>
  <c r="AB243" i="58"/>
  <c r="BX243" i="58"/>
  <c r="CD244" i="58"/>
  <c r="CD249" i="58"/>
  <c r="CJ256" i="58"/>
  <c r="P257" i="58"/>
  <c r="BR211" i="58"/>
  <c r="AN220" i="58"/>
  <c r="AH221" i="58"/>
  <c r="AB222" i="58"/>
  <c r="CV223" i="58"/>
  <c r="BX227" i="58"/>
  <c r="AH228" i="58"/>
  <c r="BR231" i="58"/>
  <c r="AH236" i="58"/>
  <c r="CP236" i="58"/>
  <c r="AT238" i="58"/>
  <c r="C239" i="58"/>
  <c r="C241" i="58"/>
  <c r="P247" i="58"/>
  <c r="BR248" i="58"/>
  <c r="CJ248" i="58"/>
  <c r="CV249" i="58"/>
  <c r="V255" i="58"/>
  <c r="AZ202" i="58"/>
  <c r="V227" i="58"/>
  <c r="P236" i="58"/>
  <c r="BR238" i="58"/>
  <c r="P243" i="58"/>
  <c r="CJ244" i="58"/>
  <c r="V247" i="58"/>
  <c r="BR247" i="58"/>
  <c r="AT248" i="58"/>
  <c r="C249" i="58"/>
  <c r="AT249" i="58"/>
  <c r="AZ255" i="58"/>
  <c r="AT222" i="58"/>
  <c r="AZ224" i="58"/>
  <c r="CV224" i="58"/>
  <c r="BR229" i="58"/>
  <c r="BR232" i="58"/>
  <c r="AH235" i="58"/>
  <c r="AN236" i="58"/>
  <c r="AZ240" i="58"/>
  <c r="BR249" i="58"/>
  <c r="C213" i="58"/>
  <c r="BR221" i="58"/>
  <c r="AB229" i="58"/>
  <c r="CD236" i="58"/>
  <c r="BX238" i="58"/>
  <c r="CP238" i="58"/>
  <c r="P239" i="58"/>
  <c r="P241" i="58"/>
  <c r="AH243" i="58"/>
  <c r="CD243" i="58"/>
  <c r="BR235" i="58"/>
  <c r="CP261" i="58"/>
  <c r="BR220" i="58"/>
  <c r="CP243" i="58"/>
  <c r="BR253" i="58"/>
  <c r="AH261" i="58"/>
  <c r="AZ261" i="58"/>
  <c r="BR279" i="58"/>
  <c r="BR246" i="58"/>
  <c r="AZ248" i="58"/>
  <c r="C261" i="58"/>
  <c r="CJ281" i="58"/>
  <c r="CJ253" i="58"/>
  <c r="BR265" i="58"/>
  <c r="V244" i="58"/>
  <c r="AB256" i="58"/>
  <c r="AN265" i="58"/>
  <c r="CP265" i="58"/>
  <c r="BR268" i="58"/>
  <c r="CJ268" i="58"/>
  <c r="V279" i="58"/>
  <c r="V281" i="58"/>
  <c r="BR242" i="58"/>
  <c r="CJ249" i="58"/>
  <c r="BX250" i="58"/>
  <c r="P253" i="58"/>
  <c r="AN255" i="58"/>
  <c r="CD261" i="58"/>
  <c r="CV261" i="58"/>
  <c r="P265" i="58"/>
  <c r="CJ283" i="58"/>
  <c r="AN285" i="58"/>
  <c r="AB233" i="58"/>
  <c r="CP248" i="58"/>
  <c r="CJ255" i="58"/>
  <c r="V261" i="58"/>
  <c r="AN261" i="58"/>
  <c r="P269" i="58"/>
  <c r="AB270" i="58"/>
  <c r="AT270" i="58"/>
  <c r="BR270" i="58"/>
  <c r="CJ270" i="58"/>
  <c r="AZ272" i="58"/>
  <c r="CV272" i="58"/>
  <c r="AH274" i="58"/>
  <c r="V276" i="58"/>
  <c r="C283" i="58"/>
  <c r="V253" i="58"/>
  <c r="BR257" i="58"/>
  <c r="BX258" i="58"/>
  <c r="V265" i="58"/>
  <c r="BX265" i="58"/>
  <c r="CP268" i="58"/>
  <c r="AT269" i="58"/>
  <c r="V275" i="58"/>
  <c r="BR275" i="58"/>
  <c r="BR281" i="58"/>
  <c r="AH254" i="58"/>
  <c r="CV260" i="58"/>
  <c r="CP262" i="58"/>
  <c r="CP264" i="58"/>
  <c r="AT265" i="58"/>
  <c r="AH268" i="58"/>
  <c r="AZ268" i="58"/>
  <c r="V269" i="58"/>
  <c r="CD269" i="58"/>
  <c r="AN273" i="58"/>
  <c r="BX273" i="58"/>
  <c r="BX234" i="58"/>
  <c r="C248" i="58"/>
  <c r="P249" i="58"/>
  <c r="AN253" i="58"/>
  <c r="CV255" i="58"/>
  <c r="V257" i="58"/>
  <c r="CD257" i="58"/>
  <c r="AT261" i="58"/>
  <c r="CJ261" i="58"/>
  <c r="CV263" i="58"/>
  <c r="BX268" i="58"/>
  <c r="CP270" i="58"/>
  <c r="BX271" i="58"/>
  <c r="P272" i="58"/>
  <c r="P277" i="58"/>
  <c r="AT243" i="58"/>
  <c r="BR245" i="58"/>
  <c r="C255" i="58"/>
  <c r="BR255" i="58"/>
  <c r="AB262" i="58"/>
  <c r="BR264" i="58"/>
  <c r="CJ269" i="58"/>
  <c r="AH270" i="58"/>
  <c r="AZ270" i="58"/>
  <c r="CD271" i="58"/>
  <c r="CP273" i="58"/>
  <c r="AN250" i="58"/>
  <c r="BR256" i="58"/>
  <c r="AB263" i="58"/>
  <c r="AB265" i="58"/>
  <c r="V267" i="58"/>
  <c r="BR267" i="58"/>
  <c r="AB269" i="58"/>
  <c r="P270" i="58"/>
  <c r="AH271" i="58"/>
  <c r="AN272" i="58"/>
  <c r="CJ272" i="58"/>
  <c r="C285" i="58"/>
  <c r="C286" i="58"/>
  <c r="AZ286" i="58"/>
  <c r="CD313" i="58"/>
  <c r="AT314" i="58"/>
  <c r="CP314" i="58"/>
  <c r="AZ278" i="58"/>
  <c r="CV278" i="58"/>
  <c r="AN281" i="58"/>
  <c r="AT285" i="58"/>
  <c r="CD285" i="58"/>
  <c r="BR287" i="58"/>
  <c r="CD302" i="58"/>
  <c r="CD317" i="58"/>
  <c r="BR323" i="58"/>
  <c r="AH277" i="58"/>
  <c r="C278" i="58"/>
  <c r="BR286" i="58"/>
  <c r="BX287" i="58"/>
  <c r="C301" i="58"/>
  <c r="CD304" i="58"/>
  <c r="AZ306" i="58"/>
  <c r="AN309" i="58"/>
  <c r="BX309" i="58"/>
  <c r="AH314" i="58"/>
  <c r="CD314" i="58"/>
  <c r="AB275" i="58"/>
  <c r="V286" i="58"/>
  <c r="AB287" i="58"/>
  <c r="AH301" i="58"/>
  <c r="CD301" i="58"/>
  <c r="V302" i="58"/>
  <c r="BR302" i="58"/>
  <c r="AB304" i="58"/>
  <c r="AH306" i="58"/>
  <c r="CV306" i="58"/>
  <c r="CV313" i="58"/>
  <c r="AN323" i="58"/>
  <c r="V278" i="58"/>
  <c r="BR278" i="58"/>
  <c r="P285" i="58"/>
  <c r="BX286" i="58"/>
  <c r="P296" i="58"/>
  <c r="CD296" i="58"/>
  <c r="P301" i="58"/>
  <c r="AZ302" i="58"/>
  <c r="CV302" i="58"/>
  <c r="AT304" i="58"/>
  <c r="P306" i="58"/>
  <c r="CD306" i="58"/>
  <c r="CJ307" i="58"/>
  <c r="CP309" i="58"/>
  <c r="V314" i="58"/>
  <c r="BR314" i="58"/>
  <c r="V317" i="58"/>
  <c r="BX275" i="58"/>
  <c r="V283" i="58"/>
  <c r="V292" i="58"/>
  <c r="V296" i="58"/>
  <c r="CJ296" i="58"/>
  <c r="BR299" i="58"/>
  <c r="C302" i="58"/>
  <c r="CJ304" i="58"/>
  <c r="CJ305" i="58"/>
  <c r="AB309" i="58"/>
  <c r="AZ314" i="58"/>
  <c r="CV314" i="58"/>
  <c r="CD318" i="58"/>
  <c r="CD324" i="58"/>
  <c r="BR282" i="58"/>
  <c r="CP283" i="58"/>
  <c r="AB285" i="58"/>
  <c r="CD286" i="58"/>
  <c r="V291" i="58"/>
  <c r="CV291" i="58"/>
  <c r="AN293" i="58"/>
  <c r="CJ297" i="58"/>
  <c r="BX298" i="58"/>
  <c r="BX299" i="58"/>
  <c r="AN302" i="58"/>
  <c r="CJ302" i="58"/>
  <c r="CD303" i="58"/>
  <c r="BR304" i="58"/>
  <c r="P307" i="58"/>
  <c r="CV307" i="58"/>
  <c r="CD292" i="58"/>
  <c r="AH296" i="58"/>
  <c r="CP296" i="58"/>
  <c r="P304" i="58"/>
  <c r="AH308" i="58"/>
  <c r="CJ308" i="58"/>
  <c r="AT309" i="58"/>
  <c r="CD309" i="58"/>
  <c r="AN314" i="58"/>
  <c r="CJ314" i="58"/>
  <c r="CV326" i="58"/>
  <c r="C274" i="58"/>
  <c r="CD277" i="58"/>
  <c r="AZ279" i="58"/>
  <c r="AN283" i="58"/>
  <c r="CV283" i="58"/>
  <c r="AB292" i="58"/>
  <c r="CV293" i="58"/>
  <c r="AB302" i="58"/>
  <c r="BX302" i="58"/>
  <c r="AH304" i="58"/>
  <c r="P309" i="58"/>
  <c r="P311" i="58"/>
  <c r="BR319" i="58"/>
  <c r="BR321" i="58"/>
  <c r="CV279" i="58"/>
  <c r="BX285" i="58"/>
  <c r="AT292" i="58"/>
  <c r="AN297" i="58"/>
  <c r="BX297" i="58"/>
  <c r="P299" i="58"/>
  <c r="AT299" i="58"/>
  <c r="V301" i="58"/>
  <c r="AT301" i="58"/>
  <c r="BR301" i="58"/>
  <c r="CP301" i="58"/>
  <c r="C303" i="58"/>
  <c r="CP303" i="58"/>
  <c r="BX304" i="58"/>
  <c r="V305" i="58"/>
  <c r="CV305" i="58"/>
  <c r="AT306" i="58"/>
  <c r="BR306" i="58"/>
  <c r="BX311" i="58"/>
  <c r="AB314" i="58"/>
  <c r="BX314" i="58"/>
  <c r="AT315" i="58"/>
  <c r="BX319" i="58"/>
  <c r="CV321" i="58"/>
  <c r="AT287" i="58"/>
  <c r="C289" i="58"/>
  <c r="CJ292" i="58"/>
  <c r="BR294" i="58"/>
  <c r="C297" i="58"/>
  <c r="P302" i="58"/>
  <c r="CP304" i="58"/>
  <c r="AB306" i="58"/>
  <c r="CP306" i="58"/>
  <c r="P308" i="58"/>
  <c r="BR308" i="58"/>
  <c r="AH309" i="58"/>
  <c r="BR309" i="58"/>
  <c r="AT311" i="58"/>
  <c r="C321" i="58"/>
  <c r="BR274" i="58"/>
  <c r="AN278" i="58"/>
  <c r="CJ278" i="58"/>
  <c r="AT283" i="58"/>
  <c r="CV286" i="58"/>
  <c r="CD289" i="58"/>
  <c r="V290" i="58"/>
  <c r="BR290" i="58"/>
  <c r="AZ291" i="58"/>
  <c r="BR292" i="58"/>
  <c r="BR293" i="58"/>
  <c r="CP297" i="58"/>
  <c r="AZ298" i="58"/>
  <c r="V299" i="58"/>
  <c r="AT302" i="58"/>
  <c r="CP302" i="58"/>
  <c r="AN304" i="58"/>
  <c r="BR305" i="58"/>
  <c r="BX306" i="58"/>
  <c r="AH324" i="58"/>
  <c r="CV324" i="58"/>
  <c r="AT327" i="58"/>
  <c r="BR338" i="58"/>
  <c r="BR340" i="58"/>
  <c r="CD346" i="58"/>
  <c r="BX347" i="58"/>
  <c r="C314" i="58"/>
  <c r="V326" i="58"/>
  <c r="AH330" i="58"/>
  <c r="C340" i="58"/>
  <c r="C346" i="58"/>
  <c r="P314" i="58"/>
  <c r="AN340" i="58"/>
  <c r="AB346" i="58"/>
  <c r="AT346" i="58"/>
  <c r="AZ347" i="58"/>
  <c r="AT325" i="58"/>
  <c r="CP327" i="58"/>
  <c r="V328" i="58"/>
  <c r="BR330" i="58"/>
  <c r="AB347" i="58"/>
  <c r="BR320" i="58"/>
  <c r="CJ323" i="58"/>
  <c r="V327" i="58"/>
  <c r="CJ328" i="58"/>
  <c r="P330" i="58"/>
  <c r="BX340" i="58"/>
  <c r="BR346" i="58"/>
  <c r="CJ346" i="58"/>
  <c r="BR324" i="58"/>
  <c r="AZ326" i="58"/>
  <c r="AN328" i="58"/>
  <c r="CJ338" i="58"/>
  <c r="CJ347" i="58"/>
  <c r="BX315" i="58"/>
  <c r="P321" i="58"/>
  <c r="CP325" i="58"/>
  <c r="BR327" i="58"/>
  <c r="C328" i="58"/>
  <c r="BX328" i="58"/>
  <c r="AT329" i="58"/>
  <c r="CJ329" i="58"/>
  <c r="AT330" i="58"/>
  <c r="BX330" i="58"/>
  <c r="CV330" i="58"/>
  <c r="V340" i="58"/>
  <c r="CP344" i="58"/>
  <c r="AH346" i="58"/>
  <c r="AZ325" i="58"/>
  <c r="BR326" i="58"/>
  <c r="C329" i="58"/>
  <c r="V344" i="58"/>
  <c r="P318" i="58"/>
  <c r="V325" i="58"/>
  <c r="AB328" i="58"/>
  <c r="CP329" i="58"/>
  <c r="BR333" i="58"/>
  <c r="CV336" i="58"/>
  <c r="AN338" i="58"/>
  <c r="CJ340" i="58"/>
  <c r="BR341" i="58"/>
  <c r="BX346" i="58"/>
  <c r="CP346" i="58"/>
  <c r="AN347" i="58"/>
  <c r="BR347" i="58"/>
  <c r="CP311" i="58"/>
  <c r="AN318" i="58"/>
  <c r="P324" i="58"/>
  <c r="CP328" i="58"/>
  <c r="AZ329" i="58"/>
  <c r="AZ330" i="58"/>
  <c r="AH332" i="58"/>
  <c r="C333" i="58"/>
  <c r="V336" i="58"/>
  <c r="AZ348" i="58"/>
  <c r="CJ309" i="58"/>
  <c r="CJ324" i="58"/>
  <c r="CV325" i="58"/>
  <c r="AT328" i="58"/>
  <c r="AB330" i="58"/>
  <c r="BR331" i="58"/>
  <c r="CJ335" i="58"/>
  <c r="C337" i="58"/>
  <c r="AN339" i="58"/>
  <c r="CJ339" i="58"/>
  <c r="AB340" i="58"/>
  <c r="BR344" i="58"/>
  <c r="AN345" i="58"/>
  <c r="CJ345" i="58"/>
  <c r="V346" i="58"/>
  <c r="AN346" i="58"/>
  <c r="BR348" i="58"/>
  <c r="AH325" i="58"/>
  <c r="BR325" i="58"/>
  <c r="P328" i="58"/>
  <c r="CD328" i="58"/>
  <c r="CJ330" i="58"/>
  <c r="V331" i="58"/>
  <c r="CJ332" i="58"/>
  <c r="C339" i="58"/>
  <c r="CP340" i="58"/>
  <c r="BR342" i="58"/>
  <c r="C345" i="58"/>
  <c r="V347" i="58"/>
  <c r="CV347" i="58"/>
  <c r="C338" i="58"/>
  <c r="AB312" i="58"/>
  <c r="AZ345" i="58"/>
  <c r="C332" i="58"/>
  <c r="AZ316" i="58"/>
  <c r="AT316" i="58"/>
  <c r="CP337" i="58"/>
  <c r="AH339" i="58"/>
  <c r="CV335" i="58"/>
  <c r="AT345" i="58"/>
  <c r="BR336" i="58"/>
  <c r="AN331" i="58"/>
  <c r="AN325" i="58"/>
  <c r="P325" i="58"/>
  <c r="AZ328" i="58"/>
  <c r="P327" i="58"/>
  <c r="CP322" i="58"/>
  <c r="P300" i="58"/>
  <c r="BX280" i="58"/>
  <c r="V280" i="58"/>
  <c r="C300" i="58"/>
  <c r="AT303" i="58"/>
  <c r="AT290" i="58"/>
  <c r="CV282" i="58"/>
  <c r="BR297" i="58"/>
  <c r="BR298" i="58"/>
  <c r="CV315" i="58"/>
  <c r="BX292" i="58"/>
  <c r="V304" i="58"/>
  <c r="AB297" i="58"/>
  <c r="P278" i="58"/>
  <c r="CV251" i="58"/>
  <c r="AB251" i="58"/>
  <c r="CP285" i="58"/>
  <c r="AB250" i="58"/>
  <c r="P267" i="58"/>
  <c r="AB257" i="58"/>
  <c r="AB274" i="58"/>
  <c r="CJ262" i="58"/>
  <c r="C242" i="58"/>
  <c r="CV274" i="58"/>
  <c r="AT272" i="58"/>
  <c r="BR266" i="58"/>
  <c r="AN312" i="58"/>
  <c r="AZ339" i="58"/>
  <c r="CD316" i="58"/>
  <c r="P344" i="58"/>
  <c r="AH329" i="58"/>
  <c r="CP339" i="58"/>
  <c r="BX329" i="58"/>
  <c r="AB325" i="58"/>
  <c r="C342" i="58"/>
  <c r="CP335" i="58"/>
  <c r="CV343" i="58"/>
  <c r="CD327" i="58"/>
  <c r="C294" i="58"/>
  <c r="V297" i="58"/>
  <c r="AB282" i="58"/>
  <c r="BR315" i="58"/>
  <c r="AH298" i="58"/>
  <c r="AB290" i="58"/>
  <c r="AT297" i="58"/>
  <c r="CD321" i="58"/>
  <c r="BR291" i="58"/>
  <c r="P292" i="58"/>
  <c r="CP282" i="58"/>
  <c r="AB278" i="58"/>
  <c r="AH267" i="58"/>
  <c r="AH272" i="58"/>
  <c r="AT250" i="58"/>
  <c r="V345" i="58"/>
  <c r="CD342" i="58"/>
  <c r="AT337" i="58"/>
  <c r="V348" i="58"/>
  <c r="AT335" i="58"/>
  <c r="P345" i="58"/>
  <c r="AZ312" i="58"/>
  <c r="BR332" i="58"/>
  <c r="AZ343" i="58"/>
  <c r="CV327" i="58"/>
  <c r="C293" i="58"/>
  <c r="AT294" i="58"/>
  <c r="C281" i="58"/>
  <c r="AB295" i="58"/>
  <c r="AT280" i="58"/>
  <c r="AT282" i="58"/>
  <c r="AH297" i="58"/>
  <c r="AB315" i="58"/>
  <c r="AH303" i="58"/>
  <c r="AZ300" i="58"/>
  <c r="CV308" i="58"/>
  <c r="CP294" i="58"/>
  <c r="CP260" i="58"/>
  <c r="BR271" i="58"/>
  <c r="AT267" i="58"/>
  <c r="CJ273" i="58"/>
  <c r="AB268" i="58"/>
  <c r="AB267" i="58"/>
  <c r="CJ260" i="58"/>
  <c r="AB283" i="58"/>
  <c r="CJ312" i="58"/>
  <c r="V339" i="58"/>
  <c r="CD345" i="58"/>
  <c r="BR337" i="58"/>
  <c r="P347" i="58"/>
  <c r="C325" i="58"/>
  <c r="CJ325" i="58"/>
  <c r="CD325" i="58"/>
  <c r="AB345" i="58"/>
  <c r="C322" i="58"/>
  <c r="AB294" i="58"/>
  <c r="AN315" i="58"/>
  <c r="P290" i="58"/>
  <c r="AN324" i="58"/>
  <c r="P297" i="58"/>
  <c r="V321" i="58"/>
  <c r="V309" i="58"/>
  <c r="V303" i="58"/>
  <c r="BX294" i="58"/>
  <c r="CV290" i="58"/>
  <c r="CV266" i="58"/>
  <c r="BX251" i="58"/>
  <c r="CD250" i="58"/>
  <c r="CJ250" i="58"/>
  <c r="V285" i="58"/>
  <c r="BR273" i="58"/>
  <c r="AZ260" i="58"/>
  <c r="P312" i="58"/>
  <c r="CV312" i="58"/>
  <c r="AN316" i="58"/>
  <c r="C336" i="58"/>
  <c r="CP342" i="58"/>
  <c r="AT344" i="58"/>
  <c r="AT339" i="58"/>
  <c r="BX325" i="58"/>
  <c r="C348" i="58"/>
  <c r="AH328" i="58"/>
  <c r="AN327" i="58"/>
  <c r="C282" i="58"/>
  <c r="CV294" i="58"/>
  <c r="CP299" i="58"/>
  <c r="AB319" i="58"/>
  <c r="CD305" i="58"/>
  <c r="CP315" i="58"/>
  <c r="AT308" i="58"/>
  <c r="AB299" i="58"/>
  <c r="BX278" i="58"/>
  <c r="AN260" i="58"/>
  <c r="AZ266" i="58"/>
  <c r="P251" i="58"/>
  <c r="AB181" i="58"/>
  <c r="AZ264" i="58"/>
  <c r="C312" i="58"/>
  <c r="BX312" i="58"/>
  <c r="CV342" i="58"/>
  <c r="BX337" i="58"/>
  <c r="BR316" i="58"/>
  <c r="P342" i="58"/>
  <c r="V337" i="58"/>
  <c r="BR343" i="58"/>
  <c r="P337" i="58"/>
  <c r="CJ333" i="58"/>
  <c r="BR328" i="58"/>
  <c r="AN332" i="58"/>
  <c r="P322" i="58"/>
  <c r="V322" i="58"/>
  <c r="AB322" i="58"/>
  <c r="CJ280" i="58"/>
  <c r="AH280" i="58"/>
  <c r="C277" i="58"/>
  <c r="BR311" i="58"/>
  <c r="V294" i="58"/>
  <c r="AH289" i="58"/>
  <c r="P282" i="58"/>
  <c r="V282" i="58"/>
  <c r="C262" i="58"/>
  <c r="CD294" i="58"/>
  <c r="CP289" i="58"/>
  <c r="V324" i="58"/>
  <c r="AB280" i="58"/>
  <c r="CD280" i="58"/>
  <c r="V319" i="58"/>
  <c r="AH302" i="58"/>
  <c r="CD262" i="58"/>
  <c r="P250" i="58"/>
  <c r="V250" i="58"/>
  <c r="AB264" i="58"/>
  <c r="AH273" i="58"/>
  <c r="AB332" i="58"/>
  <c r="AH345" i="58"/>
  <c r="AT340" i="58"/>
  <c r="AT331" i="58"/>
  <c r="V343" i="58"/>
  <c r="P339" i="58"/>
  <c r="AZ336" i="58"/>
  <c r="AB339" i="58"/>
  <c r="BX345" i="58"/>
  <c r="P332" i="58"/>
  <c r="CP280" i="58"/>
  <c r="C266" i="58"/>
  <c r="CD290" i="58"/>
  <c r="V289" i="58"/>
  <c r="CD315" i="58"/>
  <c r="AH282" i="58"/>
  <c r="CJ300" i="58"/>
  <c r="AN292" i="58"/>
  <c r="CD308" i="58"/>
  <c r="AZ294" i="58"/>
  <c r="CJ290" i="58"/>
  <c r="AZ290" i="58"/>
  <c r="C268" i="58"/>
  <c r="C260" i="58"/>
  <c r="BR283" i="58"/>
  <c r="AH250" i="58"/>
  <c r="AB333" i="58"/>
  <c r="AT312" i="58"/>
  <c r="V312" i="58"/>
  <c r="AB337" i="58"/>
  <c r="P316" i="58"/>
  <c r="BR345" i="58"/>
  <c r="AB335" i="58"/>
  <c r="CD329" i="58"/>
  <c r="BX332" i="58"/>
  <c r="V338" i="58"/>
  <c r="AB342" i="58"/>
  <c r="CD331" i="58"/>
  <c r="BR322" i="58"/>
  <c r="BX322" i="58"/>
  <c r="AT289" i="58"/>
  <c r="C308" i="58"/>
  <c r="C298" i="58"/>
  <c r="AZ282" i="58"/>
  <c r="AZ321" i="58"/>
  <c r="CV298" i="58"/>
  <c r="BR303" i="58"/>
  <c r="AH294" i="58"/>
  <c r="V293" i="58"/>
  <c r="V298" i="58"/>
  <c r="AH278" i="58"/>
  <c r="AT262" i="58"/>
  <c r="BR312" i="58"/>
  <c r="AH316" i="58"/>
  <c r="BR339" i="58"/>
  <c r="C331" i="58"/>
  <c r="CV348" i="58"/>
  <c r="BX342" i="58"/>
  <c r="CJ337" i="58"/>
  <c r="C343" i="58"/>
  <c r="AH327" i="58"/>
  <c r="CV300" i="58"/>
  <c r="AN280" i="58"/>
  <c r="BR289" i="58"/>
  <c r="V323" i="58"/>
  <c r="AZ308" i="58"/>
  <c r="P294" i="58"/>
  <c r="BR307" i="58"/>
  <c r="C290" i="58"/>
  <c r="AZ324" i="58"/>
  <c r="AT278" i="58"/>
  <c r="BX260" i="58"/>
  <c r="V262" i="58"/>
  <c r="BR250" i="58"/>
  <c r="BX262" i="58"/>
  <c r="CV345" i="58"/>
  <c r="V342" i="58"/>
  <c r="CD339" i="58"/>
  <c r="CP345" i="58"/>
  <c r="AZ342" i="58"/>
  <c r="CV328" i="58"/>
  <c r="AZ327" i="58"/>
  <c r="BR280" i="58"/>
  <c r="AH290" i="58"/>
  <c r="CP290" i="58"/>
  <c r="CJ293" i="58"/>
  <c r="AB298" i="58"/>
  <c r="AN290" i="58"/>
  <c r="CP287" i="58"/>
  <c r="AH230" i="58"/>
  <c r="V251" i="58"/>
  <c r="V273" i="58"/>
  <c r="CJ251" i="58"/>
  <c r="V341" i="58"/>
  <c r="C335" i="58"/>
  <c r="CV339" i="58"/>
  <c r="CJ316" i="58"/>
  <c r="C324" i="58"/>
  <c r="AH342" i="58"/>
  <c r="AN337" i="58"/>
  <c r="V332" i="58"/>
  <c r="P335" i="58"/>
  <c r="BR329" i="58"/>
  <c r="AT322" i="58"/>
  <c r="AN300" i="58"/>
  <c r="BR300" i="58"/>
  <c r="C305" i="58"/>
  <c r="BX290" i="58"/>
  <c r="C272" i="58"/>
  <c r="AN305" i="58"/>
  <c r="CD311" i="58"/>
  <c r="AB305" i="58"/>
  <c r="V300" i="58"/>
  <c r="V287" i="58"/>
  <c r="CD278" i="58"/>
  <c r="V260" i="58"/>
  <c r="CD267" i="58"/>
  <c r="AN251" i="58"/>
  <c r="AZ251" i="58"/>
  <c r="BR260" i="58"/>
  <c r="CP312" i="58"/>
  <c r="AB316" i="58"/>
  <c r="BX316" i="58"/>
  <c r="BX339" i="58"/>
  <c r="CJ327" i="58"/>
  <c r="C309" i="58"/>
  <c r="P280" i="58"/>
  <c r="BX282" i="58"/>
  <c r="AH321" i="58"/>
  <c r="CD282" i="58"/>
  <c r="C273" i="58"/>
  <c r="CP292" i="58"/>
  <c r="CD297" i="58"/>
  <c r="AZ311" i="58"/>
  <c r="AH292" i="58"/>
  <c r="P289" i="58"/>
  <c r="CP278" i="58"/>
  <c r="AB273" i="58"/>
  <c r="AZ263" i="58"/>
  <c r="AB260" i="58"/>
  <c r="V264" i="58"/>
  <c r="AT271" i="58"/>
  <c r="AH286" i="58"/>
  <c r="AT273" i="58"/>
  <c r="V208" i="58"/>
  <c r="AB208" i="58"/>
  <c r="AB198" i="58"/>
  <c r="V215" i="58"/>
  <c r="AN248" i="58"/>
  <c r="CP255" i="58"/>
  <c r="V222" i="58"/>
  <c r="AB244" i="58"/>
  <c r="AH249" i="58"/>
  <c r="CV239" i="58"/>
  <c r="CP231" i="58"/>
  <c r="CV178" i="58"/>
  <c r="C167" i="58"/>
  <c r="P185" i="58"/>
  <c r="AZ184" i="58"/>
  <c r="CD219" i="58"/>
  <c r="V213" i="58"/>
  <c r="AZ232" i="58"/>
  <c r="BX195" i="58"/>
  <c r="V193" i="58"/>
  <c r="CD203" i="58"/>
  <c r="CD189" i="58"/>
  <c r="C122" i="58"/>
  <c r="BR170" i="58"/>
  <c r="CJ174" i="58"/>
  <c r="CV143" i="58"/>
  <c r="BR251" i="58"/>
  <c r="CD274" i="58"/>
  <c r="AT242" i="58"/>
  <c r="CV242" i="58"/>
  <c r="CV264" i="58"/>
  <c r="V190" i="58"/>
  <c r="C215" i="58"/>
  <c r="AZ215" i="58"/>
  <c r="AN215" i="58"/>
  <c r="V238" i="58"/>
  <c r="V248" i="58"/>
  <c r="AN235" i="58"/>
  <c r="P231" i="58"/>
  <c r="C178" i="58"/>
  <c r="CJ178" i="58"/>
  <c r="P181" i="58"/>
  <c r="V185" i="58"/>
  <c r="CV180" i="58"/>
  <c r="CV212" i="58"/>
  <c r="C223" i="58"/>
  <c r="BR210" i="58"/>
  <c r="BR184" i="58"/>
  <c r="AB232" i="58"/>
  <c r="CP195" i="58"/>
  <c r="CP217" i="58"/>
  <c r="AT212" i="58"/>
  <c r="BX180" i="58"/>
  <c r="BR139" i="58"/>
  <c r="AB148" i="58"/>
  <c r="CJ205" i="58"/>
  <c r="C250" i="58"/>
  <c r="AT268" i="58"/>
  <c r="CJ267" i="58"/>
  <c r="C267" i="58"/>
  <c r="BX264" i="58"/>
  <c r="C198" i="58"/>
  <c r="BR190" i="58"/>
  <c r="AB215" i="58"/>
  <c r="P215" i="58"/>
  <c r="V235" i="58"/>
  <c r="BR222" i="58"/>
  <c r="AZ249" i="58"/>
  <c r="AB255" i="58"/>
  <c r="AB231" i="58"/>
  <c r="BX178" i="58"/>
  <c r="AB183" i="58"/>
  <c r="P183" i="58"/>
  <c r="AN185" i="58"/>
  <c r="P180" i="58"/>
  <c r="AZ218" i="58"/>
  <c r="CV184" i="58"/>
  <c r="CD212" i="58"/>
  <c r="AB180" i="58"/>
  <c r="AN167" i="58"/>
  <c r="BX164" i="58"/>
  <c r="AZ172" i="58"/>
  <c r="AB132" i="58"/>
  <c r="AT148" i="58"/>
  <c r="AZ148" i="58"/>
  <c r="BR149" i="58"/>
  <c r="AH174" i="58"/>
  <c r="CP250" i="58"/>
  <c r="AN262" i="58"/>
  <c r="CD263" i="58"/>
  <c r="CJ242" i="58"/>
  <c r="BR285" i="58"/>
  <c r="CP272" i="58"/>
  <c r="BX283" i="58"/>
  <c r="CV267" i="58"/>
  <c r="V246" i="58"/>
  <c r="BX198" i="58"/>
  <c r="AT190" i="58"/>
  <c r="C247" i="58"/>
  <c r="AT255" i="58"/>
  <c r="P235" i="58"/>
  <c r="CV248" i="58"/>
  <c r="AZ220" i="58"/>
  <c r="AT183" i="58"/>
  <c r="AH180" i="58"/>
  <c r="BR178" i="58"/>
  <c r="CP221" i="58"/>
  <c r="CJ184" i="58"/>
  <c r="V210" i="58"/>
  <c r="AH219" i="58"/>
  <c r="CD221" i="58"/>
  <c r="CP219" i="58"/>
  <c r="AN189" i="58"/>
  <c r="V178" i="58"/>
  <c r="BR148" i="58"/>
  <c r="AB205" i="58"/>
  <c r="AN186" i="58"/>
  <c r="AB258" i="58"/>
  <c r="CD242" i="58"/>
  <c r="CP277" i="58"/>
  <c r="BR262" i="58"/>
  <c r="CP275" i="58"/>
  <c r="BR272" i="58"/>
  <c r="AT260" i="58"/>
  <c r="BR261" i="58"/>
  <c r="C225" i="58"/>
  <c r="AZ208" i="58"/>
  <c r="CV198" i="58"/>
  <c r="V245" i="58"/>
  <c r="P222" i="58"/>
  <c r="AN198" i="58"/>
  <c r="V181" i="58"/>
  <c r="AT180" i="58"/>
  <c r="AZ212" i="58"/>
  <c r="C184" i="58"/>
  <c r="AN184" i="58"/>
  <c r="CV195" i="58"/>
  <c r="C193" i="58"/>
  <c r="C211" i="58"/>
  <c r="BR189" i="58"/>
  <c r="C164" i="58"/>
  <c r="V171" i="58"/>
  <c r="CJ148" i="58"/>
  <c r="V173" i="58"/>
  <c r="AZ274" i="58"/>
  <c r="V242" i="58"/>
  <c r="BR277" i="58"/>
  <c r="AN267" i="58"/>
  <c r="AH285" i="58"/>
  <c r="AT275" i="58"/>
  <c r="V272" i="58"/>
  <c r="P208" i="58"/>
  <c r="P198" i="58"/>
  <c r="AH190" i="58"/>
  <c r="CD255" i="58"/>
  <c r="CD238" i="58"/>
  <c r="AN222" i="58"/>
  <c r="P255" i="58"/>
  <c r="BR241" i="58"/>
  <c r="BX231" i="58"/>
  <c r="AH178" i="58"/>
  <c r="C182" i="58"/>
  <c r="BR180" i="58"/>
  <c r="CV218" i="58"/>
  <c r="CJ180" i="58"/>
  <c r="P212" i="58"/>
  <c r="V217" i="58"/>
  <c r="V189" i="58"/>
  <c r="AT189" i="58"/>
  <c r="CP242" i="58"/>
  <c r="AT277" i="58"/>
  <c r="BX274" i="58"/>
  <c r="AN268" i="58"/>
  <c r="AZ267" i="58"/>
  <c r="AH198" i="58"/>
  <c r="AZ198" i="58"/>
  <c r="BR198" i="58"/>
  <c r="AZ190" i="58"/>
  <c r="CP190" i="58"/>
  <c r="CD190" i="58"/>
  <c r="CP226" i="58"/>
  <c r="AZ241" i="58"/>
  <c r="CV215" i="58"/>
  <c r="CV247" i="58"/>
  <c r="AZ239" i="58"/>
  <c r="BX220" i="58"/>
  <c r="AT178" i="58"/>
  <c r="C183" i="58"/>
  <c r="AZ183" i="58"/>
  <c r="CP210" i="58"/>
  <c r="AH185" i="58"/>
  <c r="CD180" i="58"/>
  <c r="CV219" i="58"/>
  <c r="V212" i="58"/>
  <c r="BR219" i="58"/>
  <c r="AN180" i="58"/>
  <c r="AN217" i="58"/>
  <c r="AT219" i="58"/>
  <c r="BX139" i="58"/>
  <c r="AB139" i="58"/>
  <c r="P164" i="58"/>
  <c r="AH242" i="58"/>
  <c r="V277" i="58"/>
  <c r="P273" i="58"/>
  <c r="P262" i="58"/>
  <c r="V268" i="58"/>
  <c r="P261" i="58"/>
  <c r="AT198" i="58"/>
  <c r="CJ198" i="58"/>
  <c r="AN190" i="58"/>
  <c r="P190" i="58"/>
  <c r="BR252" i="58"/>
  <c r="BX215" i="58"/>
  <c r="AZ247" i="58"/>
  <c r="CP235" i="58"/>
  <c r="CJ222" i="58"/>
  <c r="V241" i="58"/>
  <c r="CJ220" i="58"/>
  <c r="BX257" i="58"/>
  <c r="CJ241" i="58"/>
  <c r="AH238" i="58"/>
  <c r="BR226" i="58"/>
  <c r="BX183" i="58"/>
  <c r="CP185" i="58"/>
  <c r="CP180" i="58"/>
  <c r="CJ210" i="58"/>
  <c r="BX225" i="58"/>
  <c r="P195" i="58"/>
  <c r="BX193" i="58"/>
  <c r="CJ213" i="58"/>
  <c r="C155" i="58"/>
  <c r="P139" i="58"/>
  <c r="AN174" i="58"/>
  <c r="BR194" i="58"/>
  <c r="AH149" i="58"/>
  <c r="CD272" i="58"/>
  <c r="AH262" i="58"/>
  <c r="CJ285" i="58"/>
  <c r="AN269" i="58"/>
  <c r="AZ283" i="58"/>
  <c r="V274" i="58"/>
  <c r="CV270" i="58"/>
  <c r="BX263" i="58"/>
  <c r="AB286" i="58"/>
  <c r="BX208" i="58"/>
  <c r="CJ208" i="58"/>
  <c r="V198" i="58"/>
  <c r="AB190" i="58"/>
  <c r="CJ238" i="58"/>
  <c r="AH255" i="58"/>
  <c r="CD226" i="58"/>
  <c r="CP252" i="58"/>
  <c r="CJ215" i="58"/>
  <c r="P238" i="58"/>
  <c r="AH231" i="58"/>
  <c r="CD178" i="58"/>
  <c r="CP183" i="58"/>
  <c r="AT210" i="58"/>
  <c r="AB213" i="58"/>
  <c r="V180" i="58"/>
  <c r="AB217" i="58"/>
  <c r="BR212" i="58"/>
  <c r="AT185" i="58"/>
  <c r="V218" i="58"/>
  <c r="CV216" i="58"/>
  <c r="P219" i="58"/>
  <c r="CD172" i="58"/>
  <c r="AZ171" i="58"/>
  <c r="AN242" i="58"/>
  <c r="AZ242" i="58"/>
  <c r="P260" i="58"/>
  <c r="CD270" i="58"/>
  <c r="AH263" i="58"/>
  <c r="CP269" i="58"/>
  <c r="CV208" i="58"/>
  <c r="CD198" i="58"/>
  <c r="CV190" i="58"/>
  <c r="AH226" i="58"/>
  <c r="C217" i="58"/>
  <c r="C227" i="58"/>
  <c r="BR208" i="58"/>
  <c r="P248" i="58"/>
  <c r="AN241" i="58"/>
  <c r="CV235" i="58"/>
  <c r="AT231" i="58"/>
  <c r="AZ178" i="58"/>
  <c r="CP178" i="58"/>
  <c r="BX181" i="58"/>
  <c r="AZ219" i="58"/>
  <c r="AN210" i="58"/>
  <c r="AN139" i="58"/>
  <c r="CJ139" i="58"/>
  <c r="AN164" i="58"/>
  <c r="V164" i="58"/>
  <c r="CP267" i="58"/>
  <c r="BX267" i="58"/>
  <c r="CD266" i="58"/>
  <c r="AT264" i="58"/>
  <c r="C279" i="58"/>
  <c r="CD273" i="58"/>
  <c r="CJ265" i="58"/>
  <c r="CP198" i="58"/>
  <c r="C190" i="58"/>
  <c r="CJ190" i="58"/>
  <c r="C210" i="58"/>
  <c r="CP249" i="58"/>
  <c r="CD239" i="58"/>
  <c r="BR215" i="58"/>
  <c r="AN178" i="58"/>
  <c r="P178" i="58"/>
  <c r="BR185" i="58"/>
  <c r="V270" i="58"/>
  <c r="BR276" i="58"/>
  <c r="CD268" i="58"/>
  <c r="AN208" i="58"/>
  <c r="BX190" i="58"/>
  <c r="AZ252" i="58"/>
  <c r="AH244" i="58"/>
  <c r="AN238" i="58"/>
  <c r="BR244" i="58"/>
  <c r="P220" i="58"/>
  <c r="V220" i="58"/>
  <c r="AB220" i="58"/>
  <c r="BX255" i="58"/>
  <c r="BR240" i="58"/>
  <c r="CD231" i="58"/>
  <c r="AB178" i="58"/>
  <c r="CV183" i="58"/>
  <c r="C181" i="58"/>
  <c r="CJ185" i="58"/>
  <c r="BX232" i="58"/>
  <c r="CD173" i="58"/>
  <c r="AN177" i="58"/>
  <c r="P171" i="58"/>
  <c r="CP155" i="58"/>
  <c r="BX144" i="58"/>
  <c r="AT153" i="58"/>
  <c r="CP122" i="58"/>
  <c r="BR134" i="58"/>
  <c r="C109" i="58"/>
  <c r="AB114" i="58"/>
  <c r="P130" i="58"/>
  <c r="CV137" i="58"/>
  <c r="BX116" i="58"/>
  <c r="BR102" i="58"/>
  <c r="AN118" i="58"/>
  <c r="C50" i="58"/>
  <c r="CP50" i="58"/>
  <c r="CV50" i="58"/>
  <c r="AZ97" i="58"/>
  <c r="AB96" i="58"/>
  <c r="CD92" i="58"/>
  <c r="AH78" i="58"/>
  <c r="P78" i="58"/>
  <c r="CJ75" i="58"/>
  <c r="C58" i="58"/>
  <c r="BR66" i="58"/>
  <c r="AZ79" i="58"/>
  <c r="AZ55" i="58"/>
  <c r="BR62" i="58"/>
  <c r="V37" i="58"/>
  <c r="AZ180" i="58"/>
  <c r="V195" i="58"/>
  <c r="V139" i="58"/>
  <c r="BR164" i="58"/>
  <c r="AH171" i="58"/>
  <c r="AN176" i="58"/>
  <c r="CP170" i="58"/>
  <c r="CP173" i="58"/>
  <c r="AT171" i="58"/>
  <c r="AB146" i="58"/>
  <c r="BR132" i="58"/>
  <c r="CD162" i="58"/>
  <c r="CP161" i="58"/>
  <c r="CJ122" i="58"/>
  <c r="AH113" i="58"/>
  <c r="V102" i="58"/>
  <c r="V109" i="58"/>
  <c r="AN109" i="58"/>
  <c r="BX122" i="58"/>
  <c r="AN134" i="58"/>
  <c r="BR114" i="58"/>
  <c r="P119" i="58"/>
  <c r="P117" i="58"/>
  <c r="CJ108" i="58"/>
  <c r="V50" i="58"/>
  <c r="AB68" i="58"/>
  <c r="AB74" i="58"/>
  <c r="CV75" i="58"/>
  <c r="CP70" i="58"/>
  <c r="AH80" i="58"/>
  <c r="V76" i="58"/>
  <c r="C62" i="58"/>
  <c r="AN55" i="58"/>
  <c r="AN62" i="58"/>
  <c r="CJ53" i="58"/>
  <c r="CJ62" i="58"/>
  <c r="CJ225" i="58"/>
  <c r="V184" i="58"/>
  <c r="AN224" i="58"/>
  <c r="CJ164" i="58"/>
  <c r="AB176" i="58"/>
  <c r="V129" i="58"/>
  <c r="CV132" i="58"/>
  <c r="AN162" i="58"/>
  <c r="BR152" i="58"/>
  <c r="AH138" i="58"/>
  <c r="CD130" i="58"/>
  <c r="C123" i="58"/>
  <c r="AZ109" i="58"/>
  <c r="V134" i="58"/>
  <c r="BR122" i="58"/>
  <c r="BR130" i="58"/>
  <c r="BR127" i="58"/>
  <c r="BR98" i="58"/>
  <c r="AN116" i="58"/>
  <c r="AH102" i="58"/>
  <c r="BX112" i="58"/>
  <c r="CD108" i="58"/>
  <c r="V101" i="58"/>
  <c r="CJ101" i="58"/>
  <c r="AB92" i="58"/>
  <c r="BX69" i="58"/>
  <c r="C59" i="58"/>
  <c r="CV68" i="58"/>
  <c r="CJ56" i="58"/>
  <c r="CP75" i="58"/>
  <c r="C90" i="58"/>
  <c r="P62" i="58"/>
  <c r="P193" i="58"/>
  <c r="CV171" i="58"/>
  <c r="P143" i="58"/>
  <c r="C120" i="58"/>
  <c r="AN155" i="58"/>
  <c r="P169" i="58"/>
  <c r="V155" i="58"/>
  <c r="C132" i="58"/>
  <c r="AT138" i="58"/>
  <c r="V133" i="58"/>
  <c r="BX109" i="58"/>
  <c r="P109" i="58"/>
  <c r="V122" i="58"/>
  <c r="P114" i="58"/>
  <c r="V112" i="58"/>
  <c r="CJ50" i="58"/>
  <c r="AZ103" i="58"/>
  <c r="P69" i="58"/>
  <c r="V57" i="58"/>
  <c r="P68" i="58"/>
  <c r="AZ56" i="58"/>
  <c r="BR75" i="58"/>
  <c r="BR86" i="58"/>
  <c r="CJ78" i="58"/>
  <c r="CD37" i="58"/>
  <c r="CD218" i="58"/>
  <c r="P148" i="58"/>
  <c r="AT200" i="58"/>
  <c r="BR167" i="58"/>
  <c r="AN148" i="58"/>
  <c r="AZ143" i="58"/>
  <c r="AH168" i="58"/>
  <c r="V165" i="58"/>
  <c r="CV144" i="58"/>
  <c r="AN132" i="58"/>
  <c r="V158" i="58"/>
  <c r="AN144" i="58"/>
  <c r="AZ122" i="58"/>
  <c r="AH123" i="58"/>
  <c r="BR136" i="58"/>
  <c r="P121" i="58"/>
  <c r="BR116" i="58"/>
  <c r="BX102" i="58"/>
  <c r="P101" i="58"/>
  <c r="V68" i="58"/>
  <c r="AH54" i="58"/>
  <c r="P54" i="58"/>
  <c r="AN84" i="58"/>
  <c r="V84" i="58"/>
  <c r="AZ70" i="58"/>
  <c r="P51" i="58"/>
  <c r="V74" i="58"/>
  <c r="BR56" i="58"/>
  <c r="BX78" i="58"/>
  <c r="AB86" i="58"/>
  <c r="AH75" i="58"/>
  <c r="AB21" i="58"/>
  <c r="AN225" i="58"/>
  <c r="C202" i="58"/>
  <c r="AN173" i="58"/>
  <c r="P168" i="58"/>
  <c r="CJ153" i="58"/>
  <c r="AH163" i="58"/>
  <c r="CD138" i="58"/>
  <c r="AH122" i="58"/>
  <c r="CP109" i="58"/>
  <c r="AZ125" i="58"/>
  <c r="C142" i="58"/>
  <c r="P127" i="58"/>
  <c r="CD112" i="58"/>
  <c r="BX110" i="58"/>
  <c r="AN102" i="58"/>
  <c r="AH119" i="58"/>
  <c r="P112" i="58"/>
  <c r="P50" i="58"/>
  <c r="BR100" i="58"/>
  <c r="P97" i="58"/>
  <c r="CP74" i="58"/>
  <c r="AT75" i="58"/>
  <c r="P90" i="58"/>
  <c r="AH56" i="58"/>
  <c r="P75" i="58"/>
  <c r="AT71" i="58"/>
  <c r="AZ69" i="58"/>
  <c r="AH60" i="58"/>
  <c r="CV154" i="58"/>
  <c r="AB143" i="58"/>
  <c r="AT143" i="58"/>
  <c r="BR143" i="58"/>
  <c r="CJ143" i="58"/>
  <c r="V170" i="58"/>
  <c r="AZ144" i="58"/>
  <c r="AZ153" i="58"/>
  <c r="CJ132" i="58"/>
  <c r="V141" i="58"/>
  <c r="CP138" i="58"/>
  <c r="CJ155" i="58"/>
  <c r="CD122" i="58"/>
  <c r="AN130" i="58"/>
  <c r="AH109" i="58"/>
  <c r="CD109" i="58"/>
  <c r="AH130" i="58"/>
  <c r="BR137" i="58"/>
  <c r="CJ115" i="58"/>
  <c r="AT136" i="58"/>
  <c r="CJ102" i="58"/>
  <c r="V116" i="58"/>
  <c r="BR105" i="58"/>
  <c r="AN93" i="58"/>
  <c r="AH116" i="58"/>
  <c r="AN50" i="58"/>
  <c r="AT50" i="58"/>
  <c r="CJ92" i="58"/>
  <c r="BR101" i="58"/>
  <c r="C78" i="58"/>
  <c r="CD68" i="58"/>
  <c r="C54" i="58"/>
  <c r="CP54" i="58"/>
  <c r="CP78" i="58"/>
  <c r="P81" i="58"/>
  <c r="CV82" i="58"/>
  <c r="CD70" i="58"/>
  <c r="CJ84" i="58"/>
  <c r="AN78" i="58"/>
  <c r="CJ58" i="58"/>
  <c r="C191" i="58"/>
  <c r="CD175" i="58"/>
  <c r="AT172" i="58"/>
  <c r="BR172" i="58"/>
  <c r="AB153" i="58"/>
  <c r="V144" i="58"/>
  <c r="P138" i="58"/>
  <c r="CV122" i="58"/>
  <c r="C135" i="58"/>
  <c r="AB109" i="58"/>
  <c r="CJ109" i="58"/>
  <c r="AB120" i="58"/>
  <c r="AT114" i="58"/>
  <c r="P136" i="58"/>
  <c r="BX114" i="58"/>
  <c r="CD123" i="58"/>
  <c r="C101" i="58"/>
  <c r="C121" i="58"/>
  <c r="AH74" i="58"/>
  <c r="AH50" i="58"/>
  <c r="C92" i="58"/>
  <c r="AZ104" i="58"/>
  <c r="AB54" i="58"/>
  <c r="P70" i="58"/>
  <c r="V82" i="58"/>
  <c r="AH77" i="58"/>
  <c r="AB78" i="58"/>
  <c r="CJ77" i="58"/>
  <c r="P74" i="58"/>
  <c r="AB66" i="58"/>
  <c r="BR81" i="58"/>
  <c r="V219" i="58"/>
  <c r="BR181" i="58"/>
  <c r="C195" i="58"/>
  <c r="CV148" i="58"/>
  <c r="AH175" i="58"/>
  <c r="AN149" i="58"/>
  <c r="BR154" i="58"/>
  <c r="CD143" i="58"/>
  <c r="CJ151" i="58"/>
  <c r="AZ155" i="58"/>
  <c r="BR113" i="58"/>
  <c r="CV113" i="58"/>
  <c r="AB122" i="58"/>
  <c r="V136" i="58"/>
  <c r="V115" i="58"/>
  <c r="CV136" i="58"/>
  <c r="P134" i="58"/>
  <c r="AB128" i="58"/>
  <c r="AB102" i="58"/>
  <c r="CD119" i="58"/>
  <c r="P108" i="58"/>
  <c r="C79" i="58"/>
  <c r="AH101" i="58"/>
  <c r="AB104" i="58"/>
  <c r="AN100" i="58"/>
  <c r="AZ68" i="58"/>
  <c r="AH68" i="58"/>
  <c r="BX68" i="58"/>
  <c r="AH70" i="58"/>
  <c r="V56" i="58"/>
  <c r="AZ84" i="58"/>
  <c r="CD73" i="58"/>
  <c r="P210" i="58"/>
  <c r="CJ167" i="58"/>
  <c r="CV172" i="58"/>
  <c r="AN172" i="58"/>
  <c r="V167" i="58"/>
  <c r="BR145" i="58"/>
  <c r="AH145" i="58"/>
  <c r="CJ146" i="58"/>
  <c r="BX132" i="58"/>
  <c r="AT122" i="58"/>
  <c r="V113" i="58"/>
  <c r="AZ113" i="58"/>
  <c r="CV135" i="58"/>
  <c r="CV109" i="58"/>
  <c r="V114" i="58"/>
  <c r="BX130" i="58"/>
  <c r="AT108" i="58"/>
  <c r="C104" i="58"/>
  <c r="AT20" i="58"/>
  <c r="CD78" i="58"/>
  <c r="CV54" i="58"/>
  <c r="AT78" i="58"/>
  <c r="CV70" i="58"/>
  <c r="AN56" i="58"/>
  <c r="CP77" i="58"/>
  <c r="AH84" i="58"/>
  <c r="AT66" i="58"/>
  <c r="BR213" i="58"/>
  <c r="AZ195" i="58"/>
  <c r="AN218" i="58"/>
  <c r="AB186" i="58"/>
  <c r="CP148" i="58"/>
  <c r="AH143" i="58"/>
  <c r="BR146" i="58"/>
  <c r="V146" i="58"/>
  <c r="AN122" i="58"/>
  <c r="AZ135" i="58"/>
  <c r="C128" i="58"/>
  <c r="CV115" i="58"/>
  <c r="AN115" i="58"/>
  <c r="BR109" i="58"/>
  <c r="CV140" i="58"/>
  <c r="AN112" i="58"/>
  <c r="BX108" i="58"/>
  <c r="AZ112" i="58"/>
  <c r="AB103" i="58"/>
  <c r="AZ50" i="58"/>
  <c r="CD50" i="58"/>
  <c r="P92" i="58"/>
  <c r="CP69" i="58"/>
  <c r="BX54" i="58"/>
  <c r="V54" i="58"/>
  <c r="AN86" i="58"/>
  <c r="V70" i="58"/>
  <c r="BX84" i="58"/>
  <c r="CV232" i="58"/>
  <c r="CP212" i="58"/>
  <c r="CV170" i="58"/>
  <c r="V172" i="58"/>
  <c r="CD171" i="58"/>
  <c r="BR151" i="58"/>
  <c r="V132" i="58"/>
  <c r="BX162" i="58"/>
  <c r="BX153" i="58"/>
  <c r="C105" i="58"/>
  <c r="CJ134" i="58"/>
  <c r="BX120" i="58"/>
  <c r="CP114" i="58"/>
  <c r="AB125" i="58"/>
  <c r="P122" i="58"/>
  <c r="CV134" i="58"/>
  <c r="AH85" i="58"/>
  <c r="BR50" i="58"/>
  <c r="BX50" i="58"/>
  <c r="AB50" i="58"/>
  <c r="AZ34" i="58"/>
  <c r="CV74" i="58"/>
  <c r="AZ54" i="58"/>
  <c r="AN70" i="58"/>
  <c r="AT68" i="58"/>
  <c r="CJ79" i="58"/>
  <c r="AN53" i="58"/>
  <c r="AH53" i="58"/>
  <c r="CV58" i="58"/>
  <c r="AT21" i="58"/>
  <c r="BR60" i="58"/>
  <c r="AH16" i="58"/>
  <c r="BR28" i="58"/>
  <c r="AB8" i="58"/>
  <c r="V334" i="58"/>
  <c r="CD319" i="58"/>
  <c r="BX317" i="58"/>
  <c r="CJ317" i="58"/>
  <c r="CD288" i="58"/>
  <c r="CP336" i="58"/>
  <c r="P336" i="58"/>
  <c r="AZ71" i="58"/>
  <c r="AB55" i="58"/>
  <c r="C49" i="58"/>
  <c r="AZ60" i="58"/>
  <c r="AB65" i="58"/>
  <c r="AT58" i="58"/>
  <c r="AT60" i="58"/>
  <c r="CD49" i="58"/>
  <c r="CJ23" i="58"/>
  <c r="AT48" i="58"/>
  <c r="CD20" i="58"/>
  <c r="V59" i="58"/>
  <c r="BX49" i="58"/>
  <c r="AN60" i="58"/>
  <c r="CD48" i="58"/>
  <c r="AB16" i="58"/>
  <c r="AH24" i="58"/>
  <c r="CD64" i="58"/>
  <c r="V58" i="58"/>
  <c r="AB60" i="58"/>
  <c r="P23" i="58"/>
  <c r="AN58" i="58"/>
  <c r="P48" i="58"/>
  <c r="BR64" i="58"/>
  <c r="BR49" i="58"/>
  <c r="P15" i="58"/>
  <c r="CJ22" i="58"/>
  <c r="AH14" i="58"/>
  <c r="BX55" i="58"/>
  <c r="CV64" i="58"/>
  <c r="BR58" i="58"/>
  <c r="P49" i="58"/>
  <c r="AB19" i="58"/>
  <c r="AN333" i="58"/>
  <c r="C347" i="58"/>
  <c r="P331" i="58"/>
  <c r="AB317" i="58"/>
  <c r="AB288" i="58"/>
  <c r="C288" i="58"/>
  <c r="AT336" i="58"/>
  <c r="V333" i="58"/>
  <c r="AZ77" i="58"/>
  <c r="C55" i="58"/>
  <c r="BX58" i="58"/>
  <c r="CV34" i="58"/>
  <c r="AB14" i="58"/>
  <c r="AZ19" i="58"/>
  <c r="BR335" i="58"/>
  <c r="CP330" i="58"/>
  <c r="AN344" i="58"/>
  <c r="AH334" i="58"/>
  <c r="AH187" i="58"/>
  <c r="BX341" i="58"/>
  <c r="CJ310" i="58"/>
  <c r="CD335" i="58"/>
  <c r="BX333" i="58"/>
  <c r="V329" i="58"/>
  <c r="C320" i="58"/>
  <c r="CJ320" i="58"/>
  <c r="C341" i="58"/>
  <c r="C334" i="58"/>
  <c r="CP326" i="58"/>
  <c r="AZ341" i="58"/>
  <c r="BX284" i="58"/>
  <c r="CD284" i="58"/>
  <c r="CJ21" i="58"/>
  <c r="BR51" i="58"/>
  <c r="V48" i="58"/>
  <c r="CP58" i="58"/>
  <c r="V24" i="58"/>
  <c r="BR24" i="58"/>
  <c r="BR70" i="58"/>
  <c r="AH62" i="58"/>
  <c r="AH49" i="58"/>
  <c r="V64" i="58"/>
  <c r="P58" i="58"/>
  <c r="AH20" i="58"/>
  <c r="BX62" i="58"/>
  <c r="AT26" i="58"/>
  <c r="CD16" i="58"/>
  <c r="P33" i="58"/>
  <c r="AN73" i="58"/>
  <c r="AT61" i="58"/>
  <c r="CV48" i="58"/>
  <c r="CV23" i="58"/>
  <c r="AH61" i="58"/>
  <c r="CP20" i="58"/>
  <c r="AB61" i="58"/>
  <c r="BR53" i="58"/>
  <c r="CJ24" i="58"/>
  <c r="AB20" i="58"/>
  <c r="P84" i="58"/>
  <c r="CJ55" i="58"/>
  <c r="CD60" i="58"/>
  <c r="CP57" i="58"/>
  <c r="AZ51" i="58"/>
  <c r="AZ21" i="58"/>
  <c r="CP60" i="58"/>
  <c r="CP37" i="58"/>
  <c r="V62" i="58"/>
  <c r="BX57" i="58"/>
  <c r="AB24" i="58"/>
  <c r="AB33" i="58"/>
  <c r="CV10" i="58"/>
  <c r="V55" i="58"/>
  <c r="AH51" i="58"/>
  <c r="AB48" i="58"/>
  <c r="BX52" i="58"/>
  <c r="AN9" i="58"/>
  <c r="V51" i="58"/>
  <c r="CV20" i="58"/>
  <c r="CD61" i="58"/>
  <c r="CP76" i="58"/>
  <c r="CP55" i="58"/>
  <c r="AZ58" i="58"/>
  <c r="CV51" i="58"/>
  <c r="AT33" i="58"/>
  <c r="CJ51" i="58"/>
  <c r="V61" i="58"/>
  <c r="CD28" i="58"/>
  <c r="V28" i="58"/>
  <c r="BR55" i="58"/>
  <c r="CV60" i="58"/>
  <c r="AB49" i="58"/>
  <c r="BX20" i="58"/>
  <c r="CP64" i="58"/>
  <c r="V60" i="58"/>
  <c r="AZ24" i="58"/>
  <c r="AT51" i="58"/>
  <c r="CP24" i="58"/>
  <c r="BX344" i="58"/>
  <c r="CJ342" i="58"/>
  <c r="CV340" i="58"/>
  <c r="AB329" i="58"/>
  <c r="C319" i="58"/>
  <c r="CJ319" i="58"/>
  <c r="BR317" i="58"/>
  <c r="CP333" i="58"/>
  <c r="CD336" i="58"/>
  <c r="CD343" i="58"/>
  <c r="BX334" i="58"/>
  <c r="P288" i="58"/>
  <c r="V288" i="58"/>
  <c r="AH331" i="58"/>
  <c r="P329" i="58"/>
  <c r="AB187" i="58"/>
  <c r="CV187" i="58"/>
  <c r="AB341" i="58"/>
  <c r="AH326" i="58"/>
  <c r="C310" i="58"/>
  <c r="AZ320" i="58"/>
  <c r="AN320" i="58"/>
  <c r="AB320" i="58"/>
  <c r="AN335" i="58"/>
  <c r="CV329" i="58"/>
  <c r="AH318" i="58"/>
  <c r="AZ318" i="58"/>
  <c r="P305" i="58"/>
  <c r="AB300" i="58"/>
  <c r="AH300" i="58"/>
  <c r="CV319" i="58"/>
  <c r="AT319" i="58"/>
  <c r="AZ317" i="58"/>
  <c r="AZ288" i="58"/>
  <c r="CJ288" i="58"/>
  <c r="AT348" i="58"/>
  <c r="AN187" i="58"/>
  <c r="BR187" i="58"/>
  <c r="CV337" i="58"/>
  <c r="AN326" i="58"/>
  <c r="AB326" i="58"/>
  <c r="AB310" i="58"/>
  <c r="BX348" i="58"/>
  <c r="AT320" i="58"/>
  <c r="CV333" i="58"/>
  <c r="CP319" i="58"/>
  <c r="CP317" i="58"/>
  <c r="CV317" i="58"/>
  <c r="AH288" i="58"/>
  <c r="CP187" i="58"/>
  <c r="CD341" i="58"/>
  <c r="AH336" i="58"/>
  <c r="AH343" i="58"/>
  <c r="AZ340" i="58"/>
  <c r="CD333" i="58"/>
  <c r="CV288" i="58"/>
  <c r="CP343" i="58"/>
  <c r="BX187" i="58"/>
  <c r="AZ187" i="58"/>
  <c r="CD340" i="58"/>
  <c r="CJ326" i="58"/>
  <c r="BX326" i="58"/>
  <c r="AT310" i="58"/>
  <c r="BR310" i="58"/>
  <c r="BX310" i="58"/>
  <c r="P338" i="58"/>
  <c r="P333" i="58"/>
  <c r="CV320" i="58"/>
  <c r="P340" i="58"/>
  <c r="CJ343" i="58"/>
  <c r="V318" i="58"/>
  <c r="P284" i="58"/>
  <c r="AH284" i="58"/>
  <c r="CP284" i="58"/>
  <c r="AZ307" i="58"/>
  <c r="AN306" i="58"/>
  <c r="BX300" i="58"/>
  <c r="CD300" i="58"/>
  <c r="AH307" i="58"/>
  <c r="CV303" i="58"/>
  <c r="P298" i="58"/>
  <c r="AT296" i="58"/>
  <c r="CD322" i="58"/>
  <c r="AT313" i="58"/>
  <c r="V308" i="58"/>
  <c r="CD298" i="58"/>
  <c r="AH341" i="58"/>
  <c r="CD348" i="58"/>
  <c r="AH317" i="58"/>
  <c r="P341" i="58"/>
  <c r="AZ334" i="58"/>
  <c r="CJ187" i="58"/>
  <c r="AZ337" i="58"/>
  <c r="C326" i="58"/>
  <c r="AB348" i="58"/>
  <c r="AH333" i="58"/>
  <c r="CP320" i="58"/>
  <c r="CV346" i="58"/>
  <c r="CJ336" i="58"/>
  <c r="CJ331" i="58"/>
  <c r="AN330" i="58"/>
  <c r="P295" i="58"/>
  <c r="AH295" i="58"/>
  <c r="BX296" i="58"/>
  <c r="CV323" i="58"/>
  <c r="CP300" i="58"/>
  <c r="CD323" i="58"/>
  <c r="CP321" i="58"/>
  <c r="AZ322" i="58"/>
  <c r="AZ315" i="58"/>
  <c r="AN317" i="58"/>
  <c r="BX288" i="58"/>
  <c r="V187" i="58"/>
  <c r="P326" i="58"/>
  <c r="P320" i="58"/>
  <c r="AZ310" i="58"/>
  <c r="CD310" i="58"/>
  <c r="BX336" i="58"/>
  <c r="AN341" i="58"/>
  <c r="CJ348" i="58"/>
  <c r="BX338" i="58"/>
  <c r="AT334" i="58"/>
  <c r="CV334" i="58"/>
  <c r="AT332" i="58"/>
  <c r="AZ284" i="58"/>
  <c r="AN284" i="58"/>
  <c r="AB284" i="58"/>
  <c r="AN313" i="58"/>
  <c r="CV338" i="58"/>
  <c r="CD332" i="58"/>
  <c r="AT326" i="58"/>
  <c r="AT288" i="58"/>
  <c r="AN288" i="58"/>
  <c r="CD338" i="58"/>
  <c r="AT343" i="58"/>
  <c r="V320" i="58"/>
  <c r="C187" i="58"/>
  <c r="AT187" i="58"/>
  <c r="AH340" i="58"/>
  <c r="C330" i="58"/>
  <c r="CP310" i="58"/>
  <c r="CD347" i="58"/>
  <c r="AZ335" i="58"/>
  <c r="AB334" i="58"/>
  <c r="AN343" i="58"/>
  <c r="AB313" i="58"/>
  <c r="AH311" i="58"/>
  <c r="C306" i="58"/>
  <c r="CJ306" i="58"/>
  <c r="P315" i="58"/>
  <c r="BX295" i="58"/>
  <c r="AB307" i="58"/>
  <c r="V306" i="58"/>
  <c r="CV295" i="58"/>
  <c r="AH313" i="58"/>
  <c r="CD307" i="58"/>
  <c r="CV311" i="58"/>
  <c r="AT291" i="58"/>
  <c r="BR295" i="58"/>
  <c r="AT293" i="58"/>
  <c r="AH322" i="58"/>
  <c r="V284" i="58"/>
  <c r="AH348" i="58"/>
  <c r="AN342" i="58"/>
  <c r="AN319" i="58"/>
  <c r="P319" i="58"/>
  <c r="C317" i="58"/>
  <c r="AB331" i="58"/>
  <c r="AZ346" i="58"/>
  <c r="AN336" i="58"/>
  <c r="C318" i="58"/>
  <c r="CJ318" i="58"/>
  <c r="CD295" i="58"/>
  <c r="CP307" i="58"/>
  <c r="AT305" i="58"/>
  <c r="AZ296" i="58"/>
  <c r="AZ323" i="58"/>
  <c r="C307" i="58"/>
  <c r="AH323" i="58"/>
  <c r="AT321" i="58"/>
  <c r="CP308" i="58"/>
  <c r="CP323" i="58"/>
  <c r="AB308" i="58"/>
  <c r="CP295" i="58"/>
  <c r="BX321" i="58"/>
  <c r="P303" i="58"/>
  <c r="P346" i="58"/>
  <c r="CP341" i="58"/>
  <c r="AH319" i="58"/>
  <c r="CP288" i="58"/>
  <c r="AZ338" i="58"/>
  <c r="AT333" i="58"/>
  <c r="AZ319" i="58"/>
  <c r="CP348" i="58"/>
  <c r="BX331" i="58"/>
  <c r="P348" i="58"/>
  <c r="CP331" i="58"/>
  <c r="AT338" i="58"/>
  <c r="AN310" i="58"/>
  <c r="CV310" i="58"/>
  <c r="CD337" i="58"/>
  <c r="BX318" i="58"/>
  <c r="BR288" i="58"/>
  <c r="CP305" i="58"/>
  <c r="CV296" i="58"/>
  <c r="CP324" i="58"/>
  <c r="CP313" i="58"/>
  <c r="AT295" i="58"/>
  <c r="CJ322" i="58"/>
  <c r="AT323" i="58"/>
  <c r="AB311" i="58"/>
  <c r="BX308" i="58"/>
  <c r="AN291" i="58"/>
  <c r="P291" i="58"/>
  <c r="AT284" i="58"/>
  <c r="AB321" i="58"/>
  <c r="P293" i="58"/>
  <c r="AB344" i="58"/>
  <c r="AT341" i="58"/>
  <c r="CP334" i="58"/>
  <c r="P317" i="58"/>
  <c r="CJ344" i="58"/>
  <c r="CJ334" i="58"/>
  <c r="AH310" i="58"/>
  <c r="CD334" i="58"/>
  <c r="CV344" i="58"/>
  <c r="AH335" i="58"/>
  <c r="AN329" i="58"/>
  <c r="AB343" i="58"/>
  <c r="CV331" i="58"/>
  <c r="AH320" i="58"/>
  <c r="CP347" i="58"/>
  <c r="V330" i="58"/>
  <c r="CD344" i="58"/>
  <c r="CV341" i="58"/>
  <c r="AZ332" i="58"/>
  <c r="CP318" i="58"/>
  <c r="C296" i="58"/>
  <c r="CV316" i="58"/>
  <c r="BX324" i="58"/>
  <c r="AZ313" i="58"/>
  <c r="AT298" i="58"/>
  <c r="AB291" i="58"/>
  <c r="AH291" i="58"/>
  <c r="BX303" i="58"/>
  <c r="AN321" i="58"/>
  <c r="P187" i="58"/>
  <c r="CD326" i="58"/>
  <c r="AT342" i="58"/>
  <c r="BX313" i="58"/>
  <c r="C284" i="58"/>
  <c r="V315" i="58"/>
  <c r="BR313" i="58"/>
  <c r="AZ293" i="58"/>
  <c r="AN307" i="58"/>
  <c r="AH259" i="58"/>
  <c r="C276" i="58"/>
  <c r="AZ254" i="58"/>
  <c r="P245" i="58"/>
  <c r="CJ258" i="58"/>
  <c r="AB301" i="58"/>
  <c r="C280" i="58"/>
  <c r="AB271" i="58"/>
  <c r="CP230" i="58"/>
  <c r="AZ230" i="58"/>
  <c r="CJ263" i="58"/>
  <c r="CV246" i="58"/>
  <c r="CP237" i="58"/>
  <c r="CP338" i="58"/>
  <c r="P310" i="58"/>
  <c r="AH337" i="58"/>
  <c r="AN298" i="58"/>
  <c r="V307" i="58"/>
  <c r="CJ299" i="58"/>
  <c r="BR259" i="58"/>
  <c r="AT263" i="58"/>
  <c r="AB266" i="58"/>
  <c r="AH281" i="58"/>
  <c r="CV268" i="58"/>
  <c r="P230" i="58"/>
  <c r="AN294" i="58"/>
  <c r="CJ282" i="58"/>
  <c r="CV280" i="58"/>
  <c r="V240" i="58"/>
  <c r="AB279" i="58"/>
  <c r="AT276" i="58"/>
  <c r="C246" i="58"/>
  <c r="CJ246" i="58"/>
  <c r="AB281" i="58"/>
  <c r="AZ277" i="58"/>
  <c r="BR269" i="58"/>
  <c r="AH338" i="58"/>
  <c r="V310" i="58"/>
  <c r="BX343" i="58"/>
  <c r="BR318" i="58"/>
  <c r="BR284" i="58"/>
  <c r="CJ298" i="58"/>
  <c r="C311" i="58"/>
  <c r="BX305" i="58"/>
  <c r="CP293" i="58"/>
  <c r="AZ305" i="58"/>
  <c r="C313" i="58"/>
  <c r="CD299" i="58"/>
  <c r="CV299" i="58"/>
  <c r="BX254" i="58"/>
  <c r="BX245" i="58"/>
  <c r="AZ276" i="58"/>
  <c r="AH258" i="58"/>
  <c r="AT214" i="58"/>
  <c r="CV297" i="58"/>
  <c r="AB289" i="58"/>
  <c r="AT286" i="58"/>
  <c r="CD276" i="58"/>
  <c r="CP274" i="58"/>
  <c r="V254" i="58"/>
  <c r="AB230" i="58"/>
  <c r="CV230" i="58"/>
  <c r="P274" i="58"/>
  <c r="C271" i="58"/>
  <c r="CV287" i="58"/>
  <c r="AH269" i="58"/>
  <c r="AN263" i="58"/>
  <c r="AN254" i="58"/>
  <c r="BX246" i="58"/>
  <c r="CD237" i="58"/>
  <c r="CV301" i="58"/>
  <c r="CJ341" i="58"/>
  <c r="CP332" i="58"/>
  <c r="CJ284" i="58"/>
  <c r="AN322" i="58"/>
  <c r="CV322" i="58"/>
  <c r="CJ313" i="58"/>
  <c r="CJ291" i="58"/>
  <c r="AH305" i="58"/>
  <c r="BX323" i="58"/>
  <c r="C299" i="58"/>
  <c r="CD259" i="58"/>
  <c r="P287" i="58"/>
  <c r="AT266" i="58"/>
  <c r="AT258" i="58"/>
  <c r="CP279" i="58"/>
  <c r="C265" i="58"/>
  <c r="AT257" i="58"/>
  <c r="CV252" i="58"/>
  <c r="AN271" i="58"/>
  <c r="AT237" i="58"/>
  <c r="AB336" i="58"/>
  <c r="CV318" i="58"/>
  <c r="BX327" i="58"/>
  <c r="CP298" i="58"/>
  <c r="AT259" i="58"/>
  <c r="CJ276" i="58"/>
  <c r="AZ269" i="58"/>
  <c r="CP263" i="58"/>
  <c r="AH214" i="58"/>
  <c r="P271" i="58"/>
  <c r="BX266" i="58"/>
  <c r="CV292" i="58"/>
  <c r="AN282" i="58"/>
  <c r="AZ280" i="58"/>
  <c r="BX272" i="58"/>
  <c r="BX270" i="58"/>
  <c r="CJ277" i="58"/>
  <c r="CV275" i="58"/>
  <c r="CP266" i="58"/>
  <c r="AH265" i="58"/>
  <c r="CD187" i="58"/>
  <c r="V335" i="58"/>
  <c r="C323" i="58"/>
  <c r="AB327" i="58"/>
  <c r="P313" i="58"/>
  <c r="P323" i="58"/>
  <c r="AB293" i="58"/>
  <c r="AH315" i="58"/>
  <c r="BR296" i="58"/>
  <c r="AB323" i="58"/>
  <c r="V316" i="58"/>
  <c r="AN259" i="58"/>
  <c r="CV281" i="58"/>
  <c r="C269" i="58"/>
  <c r="P263" i="58"/>
  <c r="AZ245" i="58"/>
  <c r="CD258" i="58"/>
  <c r="AZ214" i="58"/>
  <c r="CP214" i="58"/>
  <c r="AZ297" i="58"/>
  <c r="CJ287" i="58"/>
  <c r="CV285" i="58"/>
  <c r="AH276" i="58"/>
  <c r="AT274" i="58"/>
  <c r="V252" i="58"/>
  <c r="BX230" i="58"/>
  <c r="BR230" i="58"/>
  <c r="P286" i="58"/>
  <c r="AT254" i="58"/>
  <c r="AZ287" i="58"/>
  <c r="BR258" i="58"/>
  <c r="AN237" i="58"/>
  <c r="AZ301" i="58"/>
  <c r="AT317" i="58"/>
  <c r="CD320" i="58"/>
  <c r="BX320" i="58"/>
  <c r="CV332" i="58"/>
  <c r="AB318" i="58"/>
  <c r="C315" i="58"/>
  <c r="AN303" i="58"/>
  <c r="BX293" i="58"/>
  <c r="CJ315" i="58"/>
  <c r="V311" i="58"/>
  <c r="AN296" i="58"/>
  <c r="AB259" i="58"/>
  <c r="CP259" i="58"/>
  <c r="P275" i="58"/>
  <c r="CD279" i="58"/>
  <c r="AN245" i="58"/>
  <c r="CP258" i="58"/>
  <c r="AN214" i="58"/>
  <c r="P214" i="58"/>
  <c r="AT279" i="58"/>
  <c r="P279" i="58"/>
  <c r="CP257" i="58"/>
  <c r="AZ216" i="58"/>
  <c r="AN270" i="58"/>
  <c r="CV265" i="58"/>
  <c r="BR334" i="58"/>
  <c r="AN348" i="58"/>
  <c r="BX307" i="58"/>
  <c r="AT324" i="58"/>
  <c r="C327" i="58"/>
  <c r="AH312" i="58"/>
  <c r="V295" i="58"/>
  <c r="AN295" i="58"/>
  <c r="CP291" i="58"/>
  <c r="AH293" i="58"/>
  <c r="AZ259" i="58"/>
  <c r="P259" i="58"/>
  <c r="AN276" i="58"/>
  <c r="CV271" i="58"/>
  <c r="CV258" i="58"/>
  <c r="AH245" i="58"/>
  <c r="AB214" i="58"/>
  <c r="AN266" i="58"/>
  <c r="CV309" i="58"/>
  <c r="C304" i="58"/>
  <c r="C270" i="58"/>
  <c r="P264" i="58"/>
  <c r="AZ257" i="58"/>
  <c r="P246" i="58"/>
  <c r="C230" i="58"/>
  <c r="AZ292" i="58"/>
  <c r="CD283" i="58"/>
  <c r="CP281" i="58"/>
  <c r="AB272" i="58"/>
  <c r="P268" i="58"/>
  <c r="CJ301" i="58"/>
  <c r="AN277" i="58"/>
  <c r="AZ275" i="58"/>
  <c r="CD265" i="58"/>
  <c r="V258" i="58"/>
  <c r="AH246" i="58"/>
  <c r="P334" i="58"/>
  <c r="AH347" i="58"/>
  <c r="AZ333" i="58"/>
  <c r="CD312" i="58"/>
  <c r="AN311" i="58"/>
  <c r="CJ303" i="58"/>
  <c r="CJ295" i="58"/>
  <c r="CJ259" i="58"/>
  <c r="AZ281" i="58"/>
  <c r="CV245" i="58"/>
  <c r="AT245" i="58"/>
  <c r="CV214" i="58"/>
  <c r="AN287" i="58"/>
  <c r="AZ285" i="58"/>
  <c r="BX277" i="58"/>
  <c r="CJ275" i="58"/>
  <c r="CV273" i="58"/>
  <c r="AN257" i="58"/>
  <c r="AN230" i="58"/>
  <c r="CV304" i="58"/>
  <c r="C275" i="58"/>
  <c r="AZ265" i="58"/>
  <c r="CJ289" i="58"/>
  <c r="P281" i="58"/>
  <c r="AT246" i="58"/>
  <c r="CV237" i="58"/>
  <c r="CV289" i="58"/>
  <c r="P283" i="58"/>
  <c r="AH266" i="58"/>
  <c r="AN334" i="58"/>
  <c r="C344" i="58"/>
  <c r="AZ344" i="58"/>
  <c r="AT347" i="58"/>
  <c r="BX335" i="58"/>
  <c r="AB296" i="58"/>
  <c r="C291" i="58"/>
  <c r="CJ311" i="58"/>
  <c r="AB303" i="58"/>
  <c r="CD293" i="58"/>
  <c r="BX259" i="58"/>
  <c r="CV259" i="58"/>
  <c r="AH279" i="58"/>
  <c r="AZ258" i="58"/>
  <c r="C245" i="58"/>
  <c r="CJ245" i="58"/>
  <c r="AN258" i="58"/>
  <c r="C214" i="58"/>
  <c r="CJ214" i="58"/>
  <c r="BX301" i="58"/>
  <c r="C292" i="58"/>
  <c r="BX269" i="58"/>
  <c r="BR263" i="58"/>
  <c r="AT230" i="58"/>
  <c r="CD230" i="58"/>
  <c r="CP271" i="58"/>
  <c r="CD264" i="58"/>
  <c r="CD256" i="58"/>
  <c r="AZ246" i="58"/>
  <c r="P343" i="58"/>
  <c r="AZ331" i="58"/>
  <c r="AH344" i="58"/>
  <c r="CD330" i="58"/>
  <c r="AT318" i="58"/>
  <c r="AB324" i="58"/>
  <c r="CP316" i="58"/>
  <c r="BX291" i="58"/>
  <c r="CD291" i="58"/>
  <c r="C316" i="58"/>
  <c r="CJ321" i="58"/>
  <c r="AN308" i="58"/>
  <c r="AN299" i="58"/>
  <c r="C259" i="58"/>
  <c r="P254" i="58"/>
  <c r="C258" i="58"/>
  <c r="CD245" i="58"/>
  <c r="BX214" i="58"/>
  <c r="V214" i="58"/>
  <c r="CD281" i="58"/>
  <c r="AZ309" i="58"/>
  <c r="V266" i="58"/>
  <c r="CV257" i="58"/>
  <c r="CJ230" i="58"/>
  <c r="CJ294" i="58"/>
  <c r="AH283" i="58"/>
  <c r="AT281" i="58"/>
  <c r="AN301" i="58"/>
  <c r="BX279" i="58"/>
  <c r="CP276" i="58"/>
  <c r="AB338" i="58"/>
  <c r="CV284" i="58"/>
  <c r="V313" i="58"/>
  <c r="AT300" i="58"/>
  <c r="AZ295" i="58"/>
  <c r="AT307" i="58"/>
  <c r="AZ303" i="58"/>
  <c r="AH299" i="58"/>
  <c r="AZ299" i="58"/>
  <c r="C295" i="58"/>
  <c r="V259" i="58"/>
  <c r="AB254" i="58"/>
  <c r="C263" i="58"/>
  <c r="CV276" i="58"/>
  <c r="CD254" i="58"/>
  <c r="CP245" i="58"/>
  <c r="BR214" i="58"/>
  <c r="BX289" i="58"/>
  <c r="CP286" i="58"/>
  <c r="AB277" i="58"/>
  <c r="AN275" i="58"/>
  <c r="AZ273" i="58"/>
  <c r="V263" i="58"/>
  <c r="C257" i="58"/>
  <c r="CJ257" i="58"/>
  <c r="CV254" i="58"/>
  <c r="V230" i="58"/>
  <c r="AZ304" i="58"/>
  <c r="C287" i="58"/>
  <c r="AN289" i="58"/>
  <c r="AH237" i="58"/>
  <c r="CP256" i="58"/>
  <c r="C252" i="58"/>
  <c r="CJ252" i="58"/>
  <c r="AB240" i="58"/>
  <c r="AH240" i="58"/>
  <c r="CD216" i="58"/>
  <c r="AH287" i="58"/>
  <c r="CD214" i="58"/>
  <c r="BR206" i="58"/>
  <c r="CV234" i="58"/>
  <c r="AB248" i="58"/>
  <c r="AT203" i="58"/>
  <c r="AB247" i="58"/>
  <c r="AB196" i="58"/>
  <c r="AH196" i="58"/>
  <c r="CV196" i="58"/>
  <c r="CD241" i="58"/>
  <c r="CP232" i="58"/>
  <c r="BX261" i="58"/>
  <c r="CD200" i="58"/>
  <c r="BR200" i="58"/>
  <c r="CV205" i="58"/>
  <c r="AN193" i="58"/>
  <c r="CV192" i="58"/>
  <c r="BX189" i="58"/>
  <c r="V194" i="58"/>
  <c r="AH210" i="58"/>
  <c r="P237" i="58"/>
  <c r="AZ237" i="58"/>
  <c r="P256" i="58"/>
  <c r="BX252" i="58"/>
  <c r="AT240" i="58"/>
  <c r="CP216" i="58"/>
  <c r="BX276" i="58"/>
  <c r="P233" i="58"/>
  <c r="CD233" i="58"/>
  <c r="CV233" i="58"/>
  <c r="CJ234" i="58"/>
  <c r="AZ225" i="58"/>
  <c r="AZ250" i="58"/>
  <c r="P232" i="58"/>
  <c r="CD248" i="58"/>
  <c r="AB225" i="58"/>
  <c r="CJ200" i="58"/>
  <c r="AZ213" i="58"/>
  <c r="CD213" i="58"/>
  <c r="CP205" i="58"/>
  <c r="AN199" i="58"/>
  <c r="C192" i="58"/>
  <c r="CJ192" i="58"/>
  <c r="P218" i="58"/>
  <c r="CP220" i="58"/>
  <c r="AH264" i="58"/>
  <c r="AB246" i="58"/>
  <c r="AN264" i="58"/>
  <c r="C240" i="58"/>
  <c r="CJ240" i="58"/>
  <c r="AN216" i="58"/>
  <c r="P216" i="58"/>
  <c r="C216" i="58"/>
  <c r="AZ209" i="58"/>
  <c r="CJ286" i="58"/>
  <c r="AN274" i="58"/>
  <c r="CP206" i="58"/>
  <c r="AZ206" i="58"/>
  <c r="AT226" i="58"/>
  <c r="CJ203" i="58"/>
  <c r="AT247" i="58"/>
  <c r="AH211" i="58"/>
  <c r="CP244" i="58"/>
  <c r="AN196" i="58"/>
  <c r="AH253" i="58"/>
  <c r="AB238" i="58"/>
  <c r="AT223" i="58"/>
  <c r="CV238" i="58"/>
  <c r="C200" i="58"/>
  <c r="AZ200" i="58"/>
  <c r="CP200" i="58"/>
  <c r="CD194" i="58"/>
  <c r="CD220" i="58"/>
  <c r="CP208" i="58"/>
  <c r="CD217" i="58"/>
  <c r="P252" i="58"/>
  <c r="BX240" i="58"/>
  <c r="CD240" i="58"/>
  <c r="AB216" i="58"/>
  <c r="AT209" i="58"/>
  <c r="CV209" i="58"/>
  <c r="CJ266" i="58"/>
  <c r="AH233" i="58"/>
  <c r="CD247" i="58"/>
  <c r="AZ233" i="58"/>
  <c r="AT211" i="58"/>
  <c r="P242" i="58"/>
  <c r="AN234" i="58"/>
  <c r="BX196" i="58"/>
  <c r="CD196" i="58"/>
  <c r="AH241" i="58"/>
  <c r="AZ235" i="58"/>
  <c r="AT228" i="58"/>
  <c r="AN221" i="58"/>
  <c r="P221" i="58"/>
  <c r="AB261" i="58"/>
  <c r="C238" i="58"/>
  <c r="V200" i="58"/>
  <c r="CJ193" i="58"/>
  <c r="CD227" i="58"/>
  <c r="CD215" i="58"/>
  <c r="AB193" i="58"/>
  <c r="AH256" i="58"/>
  <c r="BX281" i="58"/>
  <c r="V271" i="58"/>
  <c r="CJ264" i="58"/>
  <c r="AZ256" i="58"/>
  <c r="CP240" i="58"/>
  <c r="AB276" i="58"/>
  <c r="CJ271" i="58"/>
  <c r="P226" i="58"/>
  <c r="P203" i="58"/>
  <c r="C203" i="58"/>
  <c r="P234" i="58"/>
  <c r="CV225" i="58"/>
  <c r="CV262" i="58"/>
  <c r="CP251" i="58"/>
  <c r="P244" i="58"/>
  <c r="AB221" i="58"/>
  <c r="AH248" i="58"/>
  <c r="BX239" i="58"/>
  <c r="AN200" i="58"/>
  <c r="AN194" i="58"/>
  <c r="AH193" i="58"/>
  <c r="AH213" i="58"/>
  <c r="CJ199" i="58"/>
  <c r="AT220" i="58"/>
  <c r="AZ289" i="58"/>
  <c r="P240" i="58"/>
  <c r="CJ216" i="58"/>
  <c r="AN286" i="58"/>
  <c r="CJ254" i="58"/>
  <c r="AZ226" i="58"/>
  <c r="CD211" i="58"/>
  <c r="CD251" i="58"/>
  <c r="AT244" i="58"/>
  <c r="CP233" i="58"/>
  <c r="AH225" i="58"/>
  <c r="CP239" i="58"/>
  <c r="CP223" i="58"/>
  <c r="CD206" i="58"/>
  <c r="CD260" i="58"/>
  <c r="BR228" i="58"/>
  <c r="AB194" i="58"/>
  <c r="AN205" i="58"/>
  <c r="AT193" i="58"/>
  <c r="CV222" i="58"/>
  <c r="AH220" i="58"/>
  <c r="CP246" i="58"/>
  <c r="P276" i="58"/>
  <c r="P258" i="58"/>
  <c r="BX216" i="58"/>
  <c r="CP209" i="58"/>
  <c r="CD275" i="58"/>
  <c r="AZ271" i="58"/>
  <c r="CJ206" i="58"/>
  <c r="AH247" i="58"/>
  <c r="BR239" i="58"/>
  <c r="AN226" i="58"/>
  <c r="CP211" i="58"/>
  <c r="AT239" i="58"/>
  <c r="CV203" i="58"/>
  <c r="BR233" i="58"/>
  <c r="AT225" i="58"/>
  <c r="BX242" i="58"/>
  <c r="P223" i="58"/>
  <c r="C221" i="58"/>
  <c r="CJ221" i="58"/>
  <c r="CJ247" i="58"/>
  <c r="AB235" i="58"/>
  <c r="AT194" i="58"/>
  <c r="V205" i="58"/>
  <c r="AZ193" i="58"/>
  <c r="CV210" i="58"/>
  <c r="CV204" i="58"/>
  <c r="P199" i="58"/>
  <c r="AT192" i="58"/>
  <c r="C204" i="58"/>
  <c r="AH227" i="58"/>
  <c r="AH215" i="58"/>
  <c r="AH189" i="58"/>
  <c r="P205" i="58"/>
  <c r="CP215" i="58"/>
  <c r="CD246" i="58"/>
  <c r="CJ237" i="58"/>
  <c r="CJ279" i="58"/>
  <c r="CV256" i="58"/>
  <c r="AH252" i="58"/>
  <c r="V216" i="58"/>
  <c r="AN209" i="58"/>
  <c r="P209" i="58"/>
  <c r="P266" i="58"/>
  <c r="P206" i="58"/>
  <c r="AH234" i="58"/>
  <c r="AN228" i="58"/>
  <c r="P228" i="58"/>
  <c r="C251" i="58"/>
  <c r="AB226" i="58"/>
  <c r="BR203" i="58"/>
  <c r="P211" i="58"/>
  <c r="AT233" i="58"/>
  <c r="AT196" i="58"/>
  <c r="AZ262" i="58"/>
  <c r="AT251" i="58"/>
  <c r="AB223" i="58"/>
  <c r="BX221" i="58"/>
  <c r="AT235" i="58"/>
  <c r="P200" i="58"/>
  <c r="CJ194" i="58"/>
  <c r="CD193" i="58"/>
  <c r="CP218" i="58"/>
  <c r="C237" i="58"/>
  <c r="V237" i="58"/>
  <c r="AN279" i="58"/>
  <c r="CP254" i="58"/>
  <c r="BR216" i="58"/>
  <c r="AB209" i="58"/>
  <c r="V209" i="58"/>
  <c r="C254" i="58"/>
  <c r="CV206" i="58"/>
  <c r="AH206" i="58"/>
  <c r="BX206" i="58"/>
  <c r="AB228" i="58"/>
  <c r="CV244" i="58"/>
  <c r="AN233" i="58"/>
  <c r="CV226" i="58"/>
  <c r="AB211" i="58"/>
  <c r="AH251" i="58"/>
  <c r="V233" i="58"/>
  <c r="CD225" i="58"/>
  <c r="AN203" i="58"/>
  <c r="AH260" i="58"/>
  <c r="BX249" i="58"/>
  <c r="BX200" i="58"/>
  <c r="BX194" i="58"/>
  <c r="CP193" i="58"/>
  <c r="AZ222" i="58"/>
  <c r="CD208" i="58"/>
  <c r="AZ194" i="58"/>
  <c r="P189" i="58"/>
  <c r="CP213" i="58"/>
  <c r="CD222" i="58"/>
  <c r="CV207" i="58"/>
  <c r="AB237" i="58"/>
  <c r="AT256" i="58"/>
  <c r="AN252" i="58"/>
  <c r="AH216" i="58"/>
  <c r="BR209" i="58"/>
  <c r="CD287" i="58"/>
  <c r="AH275" i="58"/>
  <c r="CV269" i="58"/>
  <c r="C206" i="58"/>
  <c r="AZ234" i="58"/>
  <c r="BX248" i="58"/>
  <c r="CP234" i="58"/>
  <c r="C226" i="58"/>
  <c r="CJ226" i="58"/>
  <c r="AH203" i="58"/>
  <c r="BX203" i="58"/>
  <c r="BX247" i="58"/>
  <c r="CP225" i="58"/>
  <c r="V196" i="58"/>
  <c r="AB242" i="58"/>
  <c r="V239" i="58"/>
  <c r="AT232" i="58"/>
  <c r="AN247" i="58"/>
  <c r="BX235" i="58"/>
  <c r="AH200" i="58"/>
  <c r="CP194" i="58"/>
  <c r="C220" i="58"/>
  <c r="AZ205" i="58"/>
  <c r="AT204" i="58"/>
  <c r="CV193" i="58"/>
  <c r="AZ210" i="58"/>
  <c r="AZ192" i="58"/>
  <c r="CP192" i="58"/>
  <c r="AB189" i="58"/>
  <c r="V199" i="58"/>
  <c r="CV277" i="58"/>
  <c r="C264" i="58"/>
  <c r="AB252" i="58"/>
  <c r="CD252" i="58"/>
  <c r="AT216" i="58"/>
  <c r="C209" i="58"/>
  <c r="CJ209" i="58"/>
  <c r="AH209" i="58"/>
  <c r="AB245" i="58"/>
  <c r="AB206" i="58"/>
  <c r="CD234" i="58"/>
  <c r="CJ228" i="58"/>
  <c r="BX226" i="58"/>
  <c r="AZ203" i="58"/>
  <c r="CP203" i="58"/>
  <c r="P225" i="58"/>
  <c r="CP196" i="58"/>
  <c r="AZ196" i="58"/>
  <c r="CV250" i="58"/>
  <c r="BX223" i="58"/>
  <c r="CJ196" i="58"/>
  <c r="V226" i="58"/>
  <c r="CV213" i="58"/>
  <c r="AB204" i="58"/>
  <c r="AN246" i="58"/>
  <c r="BR254" i="58"/>
  <c r="AT252" i="58"/>
  <c r="AN240" i="58"/>
  <c r="BX209" i="58"/>
  <c r="CD209" i="58"/>
  <c r="CJ274" i="58"/>
  <c r="BX237" i="58"/>
  <c r="AT206" i="58"/>
  <c r="C244" i="58"/>
  <c r="BX228" i="58"/>
  <c r="AZ244" i="58"/>
  <c r="AT234" i="58"/>
  <c r="C233" i="58"/>
  <c r="CJ233" i="58"/>
  <c r="AB203" i="58"/>
  <c r="CP247" i="58"/>
  <c r="BX211" i="58"/>
  <c r="V228" i="58"/>
  <c r="AN239" i="58"/>
  <c r="P196" i="58"/>
  <c r="BR196" i="58"/>
  <c r="CD253" i="58"/>
  <c r="AB249" i="58"/>
  <c r="AZ238" i="58"/>
  <c r="AH194" i="58"/>
  <c r="C208" i="58"/>
  <c r="AH229" i="58"/>
  <c r="AB201" i="58"/>
  <c r="BX199" i="58"/>
  <c r="AH176" i="58"/>
  <c r="AB156" i="58"/>
  <c r="BX177" i="58"/>
  <c r="BX158" i="58"/>
  <c r="CD158" i="58"/>
  <c r="AB197" i="58"/>
  <c r="CD163" i="58"/>
  <c r="AZ163" i="58"/>
  <c r="CP163" i="58"/>
  <c r="AT184" i="58"/>
  <c r="P184" i="58"/>
  <c r="BX176" i="58"/>
  <c r="CD165" i="58"/>
  <c r="CD188" i="58"/>
  <c r="BX159" i="58"/>
  <c r="CJ179" i="58"/>
  <c r="AZ165" i="58"/>
  <c r="C149" i="58"/>
  <c r="BX161" i="58"/>
  <c r="CP149" i="58"/>
  <c r="AZ133" i="58"/>
  <c r="CP133" i="58"/>
  <c r="AN168" i="58"/>
  <c r="BX151" i="58"/>
  <c r="CD164" i="58"/>
  <c r="AB172" i="58"/>
  <c r="AB167" i="58"/>
  <c r="CD161" i="58"/>
  <c r="CD142" i="58"/>
  <c r="CD126" i="58"/>
  <c r="AZ123" i="58"/>
  <c r="AT218" i="58"/>
  <c r="CP227" i="58"/>
  <c r="AT215" i="58"/>
  <c r="CV191" i="58"/>
  <c r="AH182" i="58"/>
  <c r="V177" i="58"/>
  <c r="CV158" i="58"/>
  <c r="CP159" i="58"/>
  <c r="V159" i="58"/>
  <c r="P182" i="58"/>
  <c r="AN163" i="58"/>
  <c r="P163" i="58"/>
  <c r="CP165" i="58"/>
  <c r="AZ185" i="58"/>
  <c r="CJ182" i="58"/>
  <c r="AT151" i="58"/>
  <c r="AN147" i="58"/>
  <c r="P147" i="58"/>
  <c r="CD147" i="58"/>
  <c r="P149" i="58"/>
  <c r="CJ161" i="58"/>
  <c r="V147" i="58"/>
  <c r="AN133" i="58"/>
  <c r="P133" i="58"/>
  <c r="P172" i="58"/>
  <c r="AH161" i="58"/>
  <c r="CV173" i="58"/>
  <c r="CP164" i="58"/>
  <c r="P145" i="58"/>
  <c r="CP142" i="58"/>
  <c r="AT140" i="58"/>
  <c r="AN204" i="58"/>
  <c r="CJ189" i="58"/>
  <c r="AT156" i="58"/>
  <c r="CV157" i="58"/>
  <c r="C158" i="58"/>
  <c r="AH184" i="58"/>
  <c r="AT182" i="58"/>
  <c r="P176" i="58"/>
  <c r="CP174" i="58"/>
  <c r="AB163" i="58"/>
  <c r="BX182" i="58"/>
  <c r="AN165" i="58"/>
  <c r="P165" i="58"/>
  <c r="AZ197" i="58"/>
  <c r="BR177" i="58"/>
  <c r="BR157" i="58"/>
  <c r="AB147" i="58"/>
  <c r="AZ167" i="58"/>
  <c r="AH160" i="58"/>
  <c r="AT152" i="58"/>
  <c r="AZ147" i="58"/>
  <c r="AB149" i="58"/>
  <c r="AZ164" i="58"/>
  <c r="CD153" i="58"/>
  <c r="CV151" i="58"/>
  <c r="AB133" i="58"/>
  <c r="CP169" i="58"/>
  <c r="P162" i="58"/>
  <c r="V149" i="58"/>
  <c r="AT161" i="58"/>
  <c r="C147" i="58"/>
  <c r="P142" i="58"/>
  <c r="CV120" i="58"/>
  <c r="AT208" i="58"/>
  <c r="V204" i="58"/>
  <c r="AT227" i="58"/>
  <c r="BX218" i="58"/>
  <c r="BX201" i="58"/>
  <c r="AT191" i="58"/>
  <c r="CD176" i="58"/>
  <c r="CD156" i="58"/>
  <c r="AZ175" i="58"/>
  <c r="C157" i="58"/>
  <c r="AB158" i="58"/>
  <c r="AH158" i="58"/>
  <c r="CJ195" i="58"/>
  <c r="C188" i="58"/>
  <c r="CP175" i="58"/>
  <c r="AN159" i="58"/>
  <c r="AB159" i="58"/>
  <c r="P174" i="58"/>
  <c r="CV163" i="58"/>
  <c r="AZ179" i="58"/>
  <c r="AB165" i="58"/>
  <c r="AH188" i="58"/>
  <c r="BX184" i="58"/>
  <c r="C176" i="58"/>
  <c r="AB152" i="58"/>
  <c r="AZ161" i="58"/>
  <c r="CD151" i="58"/>
  <c r="CV152" i="58"/>
  <c r="AZ149" i="58"/>
  <c r="CV133" i="58"/>
  <c r="CD169" i="58"/>
  <c r="CP167" i="58"/>
  <c r="CV160" i="58"/>
  <c r="AH164" i="58"/>
  <c r="AZ151" i="58"/>
  <c r="AT145" i="58"/>
  <c r="AZ152" i="58"/>
  <c r="AB142" i="58"/>
  <c r="CV123" i="58"/>
  <c r="AH208" i="58"/>
  <c r="CV156" i="58"/>
  <c r="AN175" i="58"/>
  <c r="CJ181" i="58"/>
  <c r="AT158" i="58"/>
  <c r="AZ158" i="58"/>
  <c r="V179" i="58"/>
  <c r="BR175" i="58"/>
  <c r="AT159" i="58"/>
  <c r="C163" i="58"/>
  <c r="CJ163" i="58"/>
  <c r="AN170" i="58"/>
  <c r="AN182" i="58"/>
  <c r="CP151" i="58"/>
  <c r="CJ147" i="58"/>
  <c r="AN152" i="58"/>
  <c r="AZ162" i="58"/>
  <c r="AB154" i="58"/>
  <c r="CD152" i="58"/>
  <c r="C133" i="58"/>
  <c r="CJ133" i="58"/>
  <c r="AZ173" i="58"/>
  <c r="C168" i="58"/>
  <c r="AH151" i="58"/>
  <c r="AH152" i="58"/>
  <c r="AT164" i="58"/>
  <c r="CV153" i="58"/>
  <c r="CP140" i="58"/>
  <c r="AZ111" i="58"/>
  <c r="AZ120" i="58"/>
  <c r="P123" i="58"/>
  <c r="CP156" i="58"/>
  <c r="BX156" i="58"/>
  <c r="BR158" i="58"/>
  <c r="BX185" i="58"/>
  <c r="CJ183" i="58"/>
  <c r="CV181" i="58"/>
  <c r="CP177" i="58"/>
  <c r="AT175" i="58"/>
  <c r="BX163" i="58"/>
  <c r="AB182" i="58"/>
  <c r="CJ165" i="58"/>
  <c r="CP186" i="58"/>
  <c r="C180" i="58"/>
  <c r="AB170" i="58"/>
  <c r="AH170" i="58"/>
  <c r="CD195" i="58"/>
  <c r="P151" i="58"/>
  <c r="BX147" i="58"/>
  <c r="CD160" i="58"/>
  <c r="BX149" i="58"/>
  <c r="AH162" i="58"/>
  <c r="BX133" i="58"/>
  <c r="CD149" i="58"/>
  <c r="CP162" i="58"/>
  <c r="AT169" i="58"/>
  <c r="P152" i="58"/>
  <c r="AB151" i="58"/>
  <c r="AN140" i="58"/>
  <c r="P140" i="58"/>
  <c r="AN111" i="58"/>
  <c r="P111" i="58"/>
  <c r="CV126" i="58"/>
  <c r="AB123" i="58"/>
  <c r="AH135" i="58"/>
  <c r="CD137" i="58"/>
  <c r="CP189" i="58"/>
  <c r="AB218" i="58"/>
  <c r="CP191" i="58"/>
  <c r="P156" i="58"/>
  <c r="CV175" i="58"/>
  <c r="AT179" i="58"/>
  <c r="CJ158" i="58"/>
  <c r="AN195" i="58"/>
  <c r="V175" i="58"/>
  <c r="CJ159" i="58"/>
  <c r="CD159" i="58"/>
  <c r="CJ177" i="58"/>
  <c r="BX165" i="58"/>
  <c r="AB184" i="58"/>
  <c r="CP181" i="58"/>
  <c r="CD167" i="58"/>
  <c r="AH169" i="58"/>
  <c r="AT167" i="58"/>
  <c r="AN153" i="58"/>
  <c r="AN154" i="58"/>
  <c r="C151" i="58"/>
  <c r="AZ145" i="58"/>
  <c r="BX142" i="58"/>
  <c r="AB140" i="58"/>
  <c r="AB111" i="58"/>
  <c r="AH120" i="58"/>
  <c r="BX128" i="58"/>
  <c r="AN192" i="58"/>
  <c r="AH222" i="58"/>
  <c r="AZ207" i="58"/>
  <c r="P191" i="58"/>
  <c r="AT176" i="58"/>
  <c r="C175" i="58"/>
  <c r="CJ175" i="58"/>
  <c r="AN181" i="58"/>
  <c r="V163" i="58"/>
  <c r="CP157" i="58"/>
  <c r="CP158" i="58"/>
  <c r="CV174" i="58"/>
  <c r="CV159" i="58"/>
  <c r="C170" i="58"/>
  <c r="CJ170" i="58"/>
  <c r="P175" i="58"/>
  <c r="C152" i="58"/>
  <c r="CJ152" i="58"/>
  <c r="C162" i="58"/>
  <c r="V152" i="58"/>
  <c r="BX154" i="58"/>
  <c r="C173" i="58"/>
  <c r="V153" i="58"/>
  <c r="V154" i="58"/>
  <c r="AN145" i="58"/>
  <c r="CV111" i="58"/>
  <c r="AT213" i="58"/>
  <c r="CJ176" i="58"/>
  <c r="BX157" i="58"/>
  <c r="P158" i="58"/>
  <c r="AB185" i="58"/>
  <c r="AN183" i="58"/>
  <c r="AZ181" i="58"/>
  <c r="BX174" i="58"/>
  <c r="C159" i="58"/>
  <c r="P159" i="58"/>
  <c r="BR156" i="58"/>
  <c r="CD181" i="58"/>
  <c r="AT186" i="58"/>
  <c r="AZ176" i="58"/>
  <c r="BX170" i="58"/>
  <c r="CD170" i="58"/>
  <c r="AH195" i="58"/>
  <c r="CD183" i="58"/>
  <c r="AH133" i="58"/>
  <c r="P160" i="58"/>
  <c r="AT162" i="58"/>
  <c r="AT160" i="58"/>
  <c r="P161" i="58"/>
  <c r="P153" i="58"/>
  <c r="AB145" i="58"/>
  <c r="C140" i="58"/>
  <c r="CJ140" i="58"/>
  <c r="C111" i="58"/>
  <c r="CJ111" i="58"/>
  <c r="BX123" i="58"/>
  <c r="V207" i="58"/>
  <c r="BR207" i="58"/>
  <c r="AB177" i="58"/>
  <c r="BR176" i="58"/>
  <c r="AN157" i="58"/>
  <c r="CD157" i="58"/>
  <c r="AB157" i="58"/>
  <c r="BX197" i="58"/>
  <c r="AZ174" i="58"/>
  <c r="AH159" i="58"/>
  <c r="AT163" i="58"/>
  <c r="CP184" i="58"/>
  <c r="AH165" i="58"/>
  <c r="AT181" i="58"/>
  <c r="BR174" i="58"/>
  <c r="AZ154" i="58"/>
  <c r="CJ149" i="58"/>
  <c r="AB161" i="58"/>
  <c r="AN151" i="58"/>
  <c r="AT149" i="58"/>
  <c r="AH167" i="58"/>
  <c r="AT133" i="58"/>
  <c r="CJ168" i="58"/>
  <c r="BX172" i="58"/>
  <c r="BX167" i="58"/>
  <c r="AB160" i="58"/>
  <c r="CV145" i="58"/>
  <c r="AH142" i="58"/>
  <c r="P213" i="58"/>
  <c r="CD229" i="58"/>
  <c r="AH217" i="58"/>
  <c r="AZ191" i="58"/>
  <c r="AH156" i="58"/>
  <c r="V156" i="58"/>
  <c r="CD182" i="58"/>
  <c r="P179" i="58"/>
  <c r="P157" i="58"/>
  <c r="AT157" i="58"/>
  <c r="AN158" i="58"/>
  <c r="CV176" i="58"/>
  <c r="AB174" i="58"/>
  <c r="AZ159" i="58"/>
  <c r="P177" i="58"/>
  <c r="AT165" i="58"/>
  <c r="CV185" i="58"/>
  <c r="AH179" i="58"/>
  <c r="P170" i="58"/>
  <c r="AH154" i="58"/>
  <c r="V151" i="58"/>
  <c r="CV147" i="58"/>
  <c r="AT147" i="58"/>
  <c r="P167" i="58"/>
  <c r="CV189" i="58"/>
  <c r="CD210" i="58"/>
  <c r="AH205" i="58"/>
  <c r="CP199" i="58"/>
  <c r="C156" i="58"/>
  <c r="AZ156" i="58"/>
  <c r="AN156" i="58"/>
  <c r="AZ157" i="58"/>
  <c r="AH157" i="58"/>
  <c r="V157" i="58"/>
  <c r="CD184" i="58"/>
  <c r="CP182" i="58"/>
  <c r="BR159" i="58"/>
  <c r="AT174" i="58"/>
  <c r="AH177" i="58"/>
  <c r="AH181" i="58"/>
  <c r="CP176" i="58"/>
  <c r="CV197" i="58"/>
  <c r="AH183" i="58"/>
  <c r="V174" i="58"/>
  <c r="CV167" i="58"/>
  <c r="AN161" i="58"/>
  <c r="P154" i="58"/>
  <c r="CV164" i="58"/>
  <c r="AH153" i="58"/>
  <c r="CD133" i="58"/>
  <c r="BR161" i="58"/>
  <c r="AT154" i="58"/>
  <c r="CV161" i="58"/>
  <c r="BR147" i="58"/>
  <c r="CV149" i="58"/>
  <c r="CP147" i="58"/>
  <c r="BX145" i="58"/>
  <c r="BX140" i="58"/>
  <c r="AH126" i="58"/>
  <c r="CV139" i="58"/>
  <c r="AH111" i="58"/>
  <c r="CP110" i="58"/>
  <c r="AB113" i="58"/>
  <c r="CD134" i="58"/>
  <c r="V130" i="58"/>
  <c r="AB137" i="58"/>
  <c r="CP134" i="58"/>
  <c r="CV98" i="58"/>
  <c r="AH98" i="58"/>
  <c r="V80" i="58"/>
  <c r="AN103" i="58"/>
  <c r="C107" i="58"/>
  <c r="CV103" i="58"/>
  <c r="AT124" i="58"/>
  <c r="CP112" i="58"/>
  <c r="C97" i="58"/>
  <c r="BR87" i="58"/>
  <c r="AT86" i="58"/>
  <c r="AT76" i="58"/>
  <c r="AB89" i="58"/>
  <c r="AH89" i="58"/>
  <c r="V97" i="58"/>
  <c r="AB82" i="58"/>
  <c r="CD97" i="58"/>
  <c r="AN92" i="58"/>
  <c r="V86" i="58"/>
  <c r="AT63" i="58"/>
  <c r="V69" i="58"/>
  <c r="CP84" i="58"/>
  <c r="BX75" i="58"/>
  <c r="BR73" i="58"/>
  <c r="CP66" i="58"/>
  <c r="AH47" i="58"/>
  <c r="CJ57" i="58"/>
  <c r="CD52" i="58"/>
  <c r="CD56" i="58"/>
  <c r="AZ53" i="58"/>
  <c r="CJ49" i="58"/>
  <c r="AN64" i="58"/>
  <c r="P52" i="58"/>
  <c r="AN54" i="58"/>
  <c r="AT54" i="58"/>
  <c r="AN37" i="58"/>
  <c r="CV32" i="58"/>
  <c r="BX31" i="58"/>
  <c r="AZ33" i="58"/>
  <c r="V29" i="58"/>
  <c r="AB31" i="58"/>
  <c r="AB34" i="58"/>
  <c r="CD135" i="58"/>
  <c r="CV119" i="58"/>
  <c r="CJ119" i="58"/>
  <c r="AT135" i="58"/>
  <c r="P135" i="58"/>
  <c r="AB119" i="58"/>
  <c r="C110" i="58"/>
  <c r="P110" i="58"/>
  <c r="AH139" i="58"/>
  <c r="AZ128" i="58"/>
  <c r="CJ120" i="58"/>
  <c r="AH146" i="58"/>
  <c r="AT130" i="58"/>
  <c r="V125" i="58"/>
  <c r="V119" i="58"/>
  <c r="AH141" i="58"/>
  <c r="CJ126" i="58"/>
  <c r="AH129" i="58"/>
  <c r="BX127" i="58"/>
  <c r="CJ95" i="58"/>
  <c r="AZ117" i="58"/>
  <c r="AB105" i="58"/>
  <c r="P107" i="58"/>
  <c r="AZ98" i="58"/>
  <c r="CV85" i="58"/>
  <c r="CD85" i="58"/>
  <c r="CD103" i="58"/>
  <c r="CJ107" i="58"/>
  <c r="AZ108" i="58"/>
  <c r="BX99" i="58"/>
  <c r="CP96" i="58"/>
  <c r="CJ87" i="58"/>
  <c r="CJ63" i="58"/>
  <c r="BX83" i="58"/>
  <c r="AB90" i="58"/>
  <c r="CJ68" i="58"/>
  <c r="CJ69" i="58"/>
  <c r="CJ61" i="58"/>
  <c r="AZ75" i="58"/>
  <c r="AZ74" i="58"/>
  <c r="BX65" i="58"/>
  <c r="BX66" i="58"/>
  <c r="BX63" i="58"/>
  <c r="C57" i="58"/>
  <c r="CP52" i="58"/>
  <c r="AT53" i="58"/>
  <c r="BX53" i="58"/>
  <c r="V49" i="58"/>
  <c r="AT55" i="58"/>
  <c r="AZ37" i="58"/>
  <c r="AB51" i="58"/>
  <c r="P32" i="58"/>
  <c r="P31" i="58"/>
  <c r="AB44" i="58"/>
  <c r="AH37" i="58"/>
  <c r="BR29" i="58"/>
  <c r="V31" i="58"/>
  <c r="AT120" i="58"/>
  <c r="AZ139" i="58"/>
  <c r="AN128" i="58"/>
  <c r="C119" i="58"/>
  <c r="CD144" i="58"/>
  <c r="CV129" i="58"/>
  <c r="CP123" i="58"/>
  <c r="AH110" i="58"/>
  <c r="CJ113" i="58"/>
  <c r="CJ123" i="58"/>
  <c r="C118" i="58"/>
  <c r="CP118" i="58"/>
  <c r="CJ129" i="58"/>
  <c r="CD136" i="58"/>
  <c r="BR115" i="58"/>
  <c r="CV93" i="58"/>
  <c r="AN80" i="58"/>
  <c r="BX80" i="58"/>
  <c r="V94" i="58"/>
  <c r="AN95" i="58"/>
  <c r="V103" i="58"/>
  <c r="C94" i="58"/>
  <c r="C85" i="58"/>
  <c r="CJ85" i="58"/>
  <c r="BX85" i="58"/>
  <c r="BX96" i="58"/>
  <c r="P87" i="58"/>
  <c r="CV89" i="58"/>
  <c r="CD86" i="58"/>
  <c r="CD76" i="58"/>
  <c r="C87" i="58"/>
  <c r="CJ96" i="58"/>
  <c r="BX87" i="58"/>
  <c r="AZ82" i="58"/>
  <c r="BX100" i="58"/>
  <c r="AT97" i="58"/>
  <c r="BR74" i="58"/>
  <c r="AT67" i="58"/>
  <c r="AN67" i="58"/>
  <c r="CP68" i="58"/>
  <c r="AN65" i="58"/>
  <c r="BX77" i="58"/>
  <c r="BR69" i="58"/>
  <c r="C73" i="58"/>
  <c r="AZ63" i="58"/>
  <c r="BR47" i="58"/>
  <c r="AT56" i="58"/>
  <c r="CD53" i="58"/>
  <c r="V52" i="58"/>
  <c r="AB59" i="58"/>
  <c r="CD54" i="58"/>
  <c r="AN51" i="58"/>
  <c r="BR32" i="58"/>
  <c r="AZ29" i="58"/>
  <c r="C145" i="58"/>
  <c r="BX111" i="58"/>
  <c r="CD132" i="58"/>
  <c r="AN125" i="58"/>
  <c r="BR123" i="58"/>
  <c r="CD118" i="58"/>
  <c r="CP137" i="58"/>
  <c r="AN120" i="58"/>
  <c r="BX113" i="58"/>
  <c r="CP144" i="58"/>
  <c r="AH134" i="58"/>
  <c r="P118" i="58"/>
  <c r="CP139" i="58"/>
  <c r="P115" i="58"/>
  <c r="CD148" i="58"/>
  <c r="AT134" i="58"/>
  <c r="CV128" i="58"/>
  <c r="BX125" i="58"/>
  <c r="CD98" i="58"/>
  <c r="C103" i="58"/>
  <c r="CJ103" i="58"/>
  <c r="AT109" i="58"/>
  <c r="BX93" i="58"/>
  <c r="CP94" i="58"/>
  <c r="AH104" i="58"/>
  <c r="CV102" i="58"/>
  <c r="BX95" i="58"/>
  <c r="CV94" i="58"/>
  <c r="AZ107" i="58"/>
  <c r="C102" i="58"/>
  <c r="AT112" i="58"/>
  <c r="CP86" i="58"/>
  <c r="CV76" i="58"/>
  <c r="AH76" i="58"/>
  <c r="BX89" i="58"/>
  <c r="CD89" i="58"/>
  <c r="CJ82" i="58"/>
  <c r="BX82" i="58"/>
  <c r="AH97" i="58"/>
  <c r="CV101" i="58"/>
  <c r="CV96" i="58"/>
  <c r="BR89" i="58"/>
  <c r="CP63" i="58"/>
  <c r="V66" i="58"/>
  <c r="AT65" i="58"/>
  <c r="AT74" i="58"/>
  <c r="V65" i="58"/>
  <c r="AT69" i="58"/>
  <c r="AN66" i="58"/>
  <c r="AT84" i="58"/>
  <c r="CJ74" i="58"/>
  <c r="AH65" i="58"/>
  <c r="AT73" i="58"/>
  <c r="C63" i="58"/>
  <c r="AB63" i="58"/>
  <c r="C47" i="58"/>
  <c r="CJ47" i="58"/>
  <c r="AH52" i="58"/>
  <c r="AB52" i="58"/>
  <c r="AN52" i="58"/>
  <c r="AT62" i="58"/>
  <c r="AT47" i="58"/>
  <c r="CJ145" i="58"/>
  <c r="CP120" i="58"/>
  <c r="AN126" i="58"/>
  <c r="AT123" i="58"/>
  <c r="BR110" i="58"/>
  <c r="P137" i="58"/>
  <c r="CP130" i="58"/>
  <c r="AN123" i="58"/>
  <c r="AB115" i="58"/>
  <c r="CJ130" i="58"/>
  <c r="AT80" i="58"/>
  <c r="AZ80" i="58"/>
  <c r="AH95" i="58"/>
  <c r="BX105" i="58"/>
  <c r="BX107" i="58"/>
  <c r="CD102" i="58"/>
  <c r="AB95" i="58"/>
  <c r="V85" i="58"/>
  <c r="AN94" i="58"/>
  <c r="P103" i="58"/>
  <c r="AB99" i="58"/>
  <c r="AN96" i="58"/>
  <c r="AZ89" i="58"/>
  <c r="AZ76" i="58"/>
  <c r="AZ96" i="58"/>
  <c r="CV81" i="58"/>
  <c r="AH81" i="58"/>
  <c r="V63" i="58"/>
  <c r="AB83" i="58"/>
  <c r="BX67" i="58"/>
  <c r="P65" i="58"/>
  <c r="AH66" i="58"/>
  <c r="V47" i="58"/>
  <c r="AB62" i="58"/>
  <c r="CP53" i="58"/>
  <c r="P53" i="58"/>
  <c r="AZ62" i="58"/>
  <c r="AT59" i="58"/>
  <c r="C56" i="58"/>
  <c r="AN47" i="58"/>
  <c r="C42" i="58"/>
  <c r="CJ36" i="58"/>
  <c r="BX51" i="58"/>
  <c r="CP33" i="58"/>
  <c r="CD32" i="58"/>
  <c r="BX44" i="58"/>
  <c r="CD33" i="58"/>
  <c r="AB35" i="58"/>
  <c r="AH35" i="58"/>
  <c r="CP29" i="58"/>
  <c r="AT37" i="58"/>
  <c r="CP31" i="58"/>
  <c r="AT36" i="58"/>
  <c r="AH144" i="58"/>
  <c r="V123" i="58"/>
  <c r="AH118" i="58"/>
  <c r="CP119" i="58"/>
  <c r="CP132" i="58"/>
  <c r="CD113" i="58"/>
  <c r="AH115" i="58"/>
  <c r="AH136" i="58"/>
  <c r="AT93" i="58"/>
  <c r="AN98" i="58"/>
  <c r="C80" i="58"/>
  <c r="CJ80" i="58"/>
  <c r="AZ95" i="58"/>
  <c r="AT95" i="58"/>
  <c r="AB108" i="58"/>
  <c r="P94" i="58"/>
  <c r="CV114" i="58"/>
  <c r="C108" i="58"/>
  <c r="AH94" i="58"/>
  <c r="AB76" i="58"/>
  <c r="P89" i="58"/>
  <c r="V89" i="58"/>
  <c r="AB100" i="58"/>
  <c r="AZ66" i="58"/>
  <c r="CD65" i="58"/>
  <c r="CP73" i="58"/>
  <c r="CP67" i="58"/>
  <c r="CD74" i="58"/>
  <c r="CJ73" i="58"/>
  <c r="AZ61" i="58"/>
  <c r="AZ47" i="58"/>
  <c r="CP56" i="58"/>
  <c r="AZ52" i="58"/>
  <c r="CJ52" i="58"/>
  <c r="BX59" i="58"/>
  <c r="P55" i="58"/>
  <c r="AH36" i="58"/>
  <c r="CJ32" i="58"/>
  <c r="CV35" i="58"/>
  <c r="AZ48" i="58"/>
  <c r="C40" i="58"/>
  <c r="AB29" i="58"/>
  <c r="AH132" i="58"/>
  <c r="CJ125" i="58"/>
  <c r="CV110" i="58"/>
  <c r="AT137" i="58"/>
  <c r="AZ126" i="58"/>
  <c r="AT144" i="58"/>
  <c r="BX135" i="58"/>
  <c r="AT139" i="58"/>
  <c r="CP125" i="58"/>
  <c r="AT115" i="58"/>
  <c r="AH148" i="58"/>
  <c r="AZ130" i="58"/>
  <c r="C98" i="58"/>
  <c r="BR93" i="58"/>
  <c r="AB98" i="58"/>
  <c r="AB80" i="58"/>
  <c r="BR95" i="58"/>
  <c r="CJ104" i="58"/>
  <c r="AN107" i="58"/>
  <c r="CD104" i="58"/>
  <c r="BR85" i="58"/>
  <c r="AT94" i="58"/>
  <c r="AZ94" i="58"/>
  <c r="CP82" i="58"/>
  <c r="AN76" i="58"/>
  <c r="C82" i="58"/>
  <c r="AT87" i="58"/>
  <c r="AH82" i="58"/>
  <c r="AZ101" i="58"/>
  <c r="CJ89" i="58"/>
  <c r="AZ81" i="58"/>
  <c r="AN81" i="58"/>
  <c r="AZ73" i="58"/>
  <c r="BR61" i="58"/>
  <c r="AB69" i="58"/>
  <c r="CV83" i="58"/>
  <c r="CP65" i="58"/>
  <c r="P56" i="58"/>
  <c r="BX47" i="58"/>
  <c r="P72" i="58"/>
  <c r="AB53" i="58"/>
  <c r="AB70" i="58"/>
  <c r="AH55" i="58"/>
  <c r="P46" i="58"/>
  <c r="CP36" i="58"/>
  <c r="CD58" i="58"/>
  <c r="C51" i="58"/>
  <c r="V126" i="58"/>
  <c r="V128" i="58"/>
  <c r="BR120" i="58"/>
  <c r="V110" i="58"/>
  <c r="AT119" i="58"/>
  <c r="AT113" i="58"/>
  <c r="BR111" i="58"/>
  <c r="BX115" i="58"/>
  <c r="CP146" i="58"/>
  <c r="CJ135" i="58"/>
  <c r="AN121" i="58"/>
  <c r="CP95" i="58"/>
  <c r="CD93" i="58"/>
  <c r="CP80" i="58"/>
  <c r="CD95" i="58"/>
  <c r="CP98" i="58"/>
  <c r="AT142" i="58"/>
  <c r="BR133" i="58"/>
  <c r="AH137" i="58"/>
  <c r="AB110" i="58"/>
  <c r="AT132" i="58"/>
  <c r="P126" i="58"/>
  <c r="V111" i="58"/>
  <c r="P144" i="58"/>
  <c r="CD115" i="58"/>
  <c r="AB121" i="58"/>
  <c r="AZ110" i="58"/>
  <c r="CP93" i="58"/>
  <c r="CJ98" i="58"/>
  <c r="AN87" i="58"/>
  <c r="CD82" i="58"/>
  <c r="BX86" i="58"/>
  <c r="AB77" i="58"/>
  <c r="V77" i="58"/>
  <c r="P64" i="58"/>
  <c r="AB56" i="58"/>
  <c r="CJ54" i="58"/>
  <c r="BX37" i="58"/>
  <c r="AZ35" i="58"/>
  <c r="AN30" i="58"/>
  <c r="P26" i="58"/>
  <c r="AN32" i="58"/>
  <c r="P30" i="58"/>
  <c r="AN26" i="58"/>
  <c r="AT34" i="58"/>
  <c r="AB28" i="58"/>
  <c r="CP126" i="58"/>
  <c r="P132" i="58"/>
  <c r="AT146" i="58"/>
  <c r="P95" i="58"/>
  <c r="C124" i="58"/>
  <c r="C114" i="58"/>
  <c r="CP85" i="58"/>
  <c r="AT98" i="58"/>
  <c r="BR97" i="58"/>
  <c r="BR68" i="58"/>
  <c r="BX61" i="58"/>
  <c r="CV63" i="58"/>
  <c r="BR37" i="58"/>
  <c r="AH33" i="58"/>
  <c r="CJ48" i="58"/>
  <c r="C41" i="58"/>
  <c r="BX29" i="58"/>
  <c r="AN29" i="58"/>
  <c r="AT30" i="58"/>
  <c r="AH30" i="58"/>
  <c r="BR26" i="58"/>
  <c r="V25" i="58"/>
  <c r="AN31" i="58"/>
  <c r="CD22" i="58"/>
  <c r="CJ28" i="58"/>
  <c r="AZ28" i="58"/>
  <c r="AB22" i="58"/>
  <c r="AZ129" i="58"/>
  <c r="CJ128" i="58"/>
  <c r="P113" i="58"/>
  <c r="AB93" i="58"/>
  <c r="CV117" i="58"/>
  <c r="CP108" i="58"/>
  <c r="AB94" i="58"/>
  <c r="CJ94" i="58"/>
  <c r="V93" i="58"/>
  <c r="V75" i="58"/>
  <c r="CD66" i="58"/>
  <c r="CP61" i="58"/>
  <c r="AN74" i="58"/>
  <c r="CP59" i="58"/>
  <c r="AH59" i="58"/>
  <c r="CD47" i="58"/>
  <c r="V53" i="58"/>
  <c r="AN33" i="58"/>
  <c r="AZ30" i="58"/>
  <c r="BR25" i="58"/>
  <c r="CP26" i="58"/>
  <c r="P25" i="58"/>
  <c r="AT22" i="58"/>
  <c r="CV28" i="58"/>
  <c r="CD120" i="58"/>
  <c r="BX126" i="58"/>
  <c r="AN110" i="58"/>
  <c r="AB135" i="58"/>
  <c r="P120" i="58"/>
  <c r="BR128" i="58"/>
  <c r="CP115" i="58"/>
  <c r="CV80" i="58"/>
  <c r="AN85" i="58"/>
  <c r="P102" i="58"/>
  <c r="BR96" i="58"/>
  <c r="BR76" i="58"/>
  <c r="CD81" i="58"/>
  <c r="CJ81" i="58"/>
  <c r="CV61" i="58"/>
  <c r="C69" i="58"/>
  <c r="AH69" i="58"/>
  <c r="CD63" i="58"/>
  <c r="AH73" i="58"/>
  <c r="CV56" i="58"/>
  <c r="CP62" i="58"/>
  <c r="CD55" i="58"/>
  <c r="C43" i="58"/>
  <c r="CP42" i="58" s="1"/>
  <c r="AN35" i="58"/>
  <c r="AT29" i="58"/>
  <c r="P29" i="58"/>
  <c r="CJ30" i="58"/>
  <c r="BX30" i="58"/>
  <c r="AZ27" i="58"/>
  <c r="AB26" i="58"/>
  <c r="AN25" i="58"/>
  <c r="CP23" i="58"/>
  <c r="AZ119" i="58"/>
  <c r="CP113" i="58"/>
  <c r="CD141" i="58"/>
  <c r="CJ121" i="58"/>
  <c r="CD80" i="58"/>
  <c r="CJ114" i="58"/>
  <c r="AT85" i="58"/>
  <c r="CD94" i="58"/>
  <c r="AT102" i="58"/>
  <c r="CP124" i="58"/>
  <c r="BR80" i="58"/>
  <c r="C89" i="58"/>
  <c r="CJ76" i="58"/>
  <c r="AH67" i="58"/>
  <c r="CV52" i="58"/>
  <c r="CV62" i="58"/>
  <c r="BR52" i="58"/>
  <c r="V46" i="58"/>
  <c r="AB36" i="58"/>
  <c r="CP35" i="58"/>
  <c r="CD31" i="58"/>
  <c r="AB27" i="58"/>
  <c r="AZ25" i="58"/>
  <c r="AH23" i="58"/>
  <c r="CD111" i="58"/>
  <c r="BR119" i="58"/>
  <c r="AH128" i="58"/>
  <c r="BR129" i="58"/>
  <c r="P93" i="58"/>
  <c r="BX98" i="58"/>
  <c r="V98" i="58"/>
  <c r="P76" i="58"/>
  <c r="AH96" i="58"/>
  <c r="P96" i="58"/>
  <c r="AH63" i="58"/>
  <c r="CV69" i="58"/>
  <c r="CV47" i="58"/>
  <c r="CV72" i="58"/>
  <c r="CV46" i="58"/>
  <c r="CJ33" i="58"/>
  <c r="BX137" i="58"/>
  <c r="AZ93" i="58"/>
  <c r="BR82" i="58"/>
  <c r="AH86" i="58"/>
  <c r="BX76" i="58"/>
  <c r="AB87" i="58"/>
  <c r="AN89" i="58"/>
  <c r="BR67" i="58"/>
  <c r="C61" i="58"/>
  <c r="AN68" i="58"/>
  <c r="CV65" i="58"/>
  <c r="CD69" i="58"/>
  <c r="AZ83" i="58"/>
  <c r="AZ49" i="58"/>
  <c r="P47" i="58"/>
  <c r="AH58" i="58"/>
  <c r="BX35" i="58"/>
  <c r="CJ29" i="58"/>
  <c r="AH32" i="58"/>
  <c r="BR31" i="58"/>
  <c r="V36" i="58"/>
  <c r="CV30" i="58"/>
  <c r="CV27" i="58"/>
  <c r="P27" i="58"/>
  <c r="AZ26" i="58"/>
  <c r="CD25" i="58"/>
  <c r="CP111" i="58"/>
  <c r="AN119" i="58"/>
  <c r="CD139" i="58"/>
  <c r="CD146" i="58"/>
  <c r="AB127" i="58"/>
  <c r="P98" i="58"/>
  <c r="AN114" i="58"/>
  <c r="P85" i="58"/>
  <c r="CP102" i="58"/>
  <c r="AT96" i="58"/>
  <c r="AZ86" i="58"/>
  <c r="CD99" i="58"/>
  <c r="AZ65" i="58"/>
  <c r="C77" i="58"/>
  <c r="P61" i="58"/>
  <c r="CV53" i="58"/>
  <c r="CP49" i="58"/>
  <c r="AN36" i="58"/>
  <c r="CV33" i="58"/>
  <c r="CP44" i="58"/>
  <c r="CJ31" i="58"/>
  <c r="BR36" i="58"/>
  <c r="AB30" i="58"/>
  <c r="V27" i="58"/>
  <c r="CV25" i="58"/>
  <c r="CD27" i="58"/>
  <c r="CD23" i="58"/>
  <c r="AT111" i="58"/>
  <c r="AN113" i="58"/>
  <c r="BX121" i="58"/>
  <c r="P80" i="58"/>
  <c r="CV95" i="58"/>
  <c r="V95" i="58"/>
  <c r="BR94" i="58"/>
  <c r="CD114" i="58"/>
  <c r="CJ97" i="58"/>
  <c r="P82" i="58"/>
  <c r="C76" i="58"/>
  <c r="CD87" i="58"/>
  <c r="CV66" i="58"/>
  <c r="AN75" i="58"/>
  <c r="AN69" i="58"/>
  <c r="AB47" i="58"/>
  <c r="C53" i="58"/>
  <c r="BX36" i="58"/>
  <c r="BX32" i="58"/>
  <c r="P35" i="58"/>
  <c r="AT35" i="58"/>
  <c r="AT31" i="58"/>
  <c r="CD30" i="58"/>
  <c r="P36" i="58"/>
  <c r="AH27" i="58"/>
  <c r="AN27" i="58"/>
  <c r="CJ26" i="58"/>
  <c r="BX24" i="58"/>
  <c r="CD34" i="58"/>
  <c r="V120" i="58"/>
  <c r="AT110" i="58"/>
  <c r="C93" i="58"/>
  <c r="CP107" i="58"/>
  <c r="AZ114" i="58"/>
  <c r="AZ85" i="58"/>
  <c r="CP87" i="58"/>
  <c r="AZ87" i="58"/>
  <c r="P66" i="58"/>
  <c r="CJ65" i="58"/>
  <c r="CD77" i="58"/>
  <c r="AN63" i="58"/>
  <c r="BX56" i="58"/>
  <c r="AN49" i="58"/>
  <c r="BX70" i="58"/>
  <c r="BR57" i="58"/>
  <c r="CD36" i="58"/>
  <c r="AH43" i="58"/>
  <c r="AZ32" i="58"/>
  <c r="P37" i="58"/>
  <c r="V33" i="58"/>
  <c r="BR35" i="58"/>
  <c r="AT41" i="58"/>
  <c r="CV36" i="58"/>
  <c r="CD26" i="58"/>
  <c r="AH25" i="58"/>
  <c r="CJ25" i="58"/>
  <c r="CP135" i="58"/>
  <c r="AN135" i="58"/>
  <c r="BR126" i="58"/>
  <c r="AH93" i="58"/>
  <c r="V108" i="58"/>
  <c r="CV86" i="58"/>
  <c r="AH99" i="58"/>
  <c r="C81" i="58"/>
  <c r="BX90" i="58"/>
  <c r="BX73" i="58"/>
  <c r="C68" i="58"/>
  <c r="P73" i="58"/>
  <c r="P63" i="58"/>
  <c r="AT57" i="58"/>
  <c r="CV55" i="58"/>
  <c r="AZ36" i="58"/>
  <c r="BR33" i="58"/>
  <c r="CJ35" i="58"/>
  <c r="AH31" i="58"/>
  <c r="V26" i="58"/>
  <c r="BR30" i="58"/>
  <c r="BR27" i="58"/>
  <c r="CP27" i="58"/>
  <c r="AB25" i="58"/>
  <c r="AN57" i="58"/>
  <c r="CJ37" i="58"/>
  <c r="AH29" i="58"/>
  <c r="P21" i="58"/>
  <c r="CV18" i="58"/>
  <c r="AH22" i="58"/>
  <c r="CP18" i="58"/>
  <c r="AH10" i="58"/>
  <c r="AB12" i="58"/>
  <c r="AN20" i="58"/>
  <c r="V10" i="58"/>
  <c r="BX9" i="58"/>
  <c r="CJ15" i="58"/>
  <c r="AT4" i="58"/>
  <c r="CP9" i="58"/>
  <c r="BR8" i="58"/>
  <c r="AZ11" i="58"/>
  <c r="AB6" i="58"/>
  <c r="AT118" i="58"/>
  <c r="AT27" i="58"/>
  <c r="AN24" i="58"/>
  <c r="V21" i="58"/>
  <c r="AZ17" i="58"/>
  <c r="AB18" i="58"/>
  <c r="P24" i="58"/>
  <c r="CV24" i="58"/>
  <c r="BR21" i="58"/>
  <c r="P13" i="58"/>
  <c r="CV12" i="58"/>
  <c r="P19" i="58"/>
  <c r="CJ20" i="58"/>
  <c r="CD10" i="58"/>
  <c r="CJ16" i="58"/>
  <c r="CV9" i="58"/>
  <c r="BR15" i="58"/>
  <c r="BR4" i="58"/>
  <c r="BR9" i="58"/>
  <c r="AB5" i="58"/>
  <c r="AN6" i="58"/>
  <c r="CD5" i="58"/>
  <c r="AT77" i="58"/>
  <c r="AB57" i="58"/>
  <c r="AB37" i="58"/>
  <c r="CV31" i="58"/>
  <c r="AB17" i="58"/>
  <c r="AH18" i="58"/>
  <c r="V12" i="58"/>
  <c r="BR19" i="58"/>
  <c r="BX10" i="58"/>
  <c r="CJ19" i="58"/>
  <c r="AN14" i="58"/>
  <c r="BX13" i="58"/>
  <c r="AT9" i="58"/>
  <c r="AT15" i="58"/>
  <c r="CD7" i="58"/>
  <c r="CD4" i="58"/>
  <c r="P6" i="58"/>
  <c r="CD11" i="58"/>
  <c r="P4" i="58"/>
  <c r="CV6" i="58"/>
  <c r="C112" i="58"/>
  <c r="AT52" i="58"/>
  <c r="CP30" i="58"/>
  <c r="BX27" i="58"/>
  <c r="AT32" i="58"/>
  <c r="CV22" i="58"/>
  <c r="P17" i="58"/>
  <c r="CP17" i="58"/>
  <c r="CV17" i="58"/>
  <c r="AN12" i="58"/>
  <c r="CP16" i="58"/>
  <c r="BR10" i="58"/>
  <c r="AN10" i="58"/>
  <c r="V9" i="58"/>
  <c r="CP4" i="58"/>
  <c r="AT6" i="58"/>
  <c r="CP19" i="58"/>
  <c r="CV11" i="58"/>
  <c r="BX19" i="58"/>
  <c r="CV5" i="58"/>
  <c r="AH114" i="58"/>
  <c r="CP51" i="58"/>
  <c r="CV37" i="58"/>
  <c r="BX18" i="58"/>
  <c r="V18" i="58"/>
  <c r="AT24" i="58"/>
  <c r="BX14" i="58"/>
  <c r="AT12" i="58"/>
  <c r="AT16" i="58"/>
  <c r="BR16" i="58"/>
  <c r="V7" i="58"/>
  <c r="AB4" i="58"/>
  <c r="CP6" i="58"/>
  <c r="V6" i="58"/>
  <c r="AH5" i="58"/>
  <c r="BX25" i="58"/>
  <c r="AH21" i="58"/>
  <c r="CP22" i="58"/>
  <c r="CD17" i="58"/>
  <c r="CD18" i="58"/>
  <c r="P14" i="58"/>
  <c r="BR12" i="58"/>
  <c r="P16" i="58"/>
  <c r="AB7" i="58"/>
  <c r="AN4" i="58"/>
  <c r="AH6" i="58"/>
  <c r="AN5" i="58"/>
  <c r="AZ6" i="58"/>
  <c r="AN97" i="58"/>
  <c r="BR43" i="58"/>
  <c r="AH26" i="58"/>
  <c r="CP32" i="58"/>
  <c r="BR22" i="58"/>
  <c r="P18" i="58"/>
  <c r="BR18" i="58"/>
  <c r="CD24" i="58"/>
  <c r="AN17" i="58"/>
  <c r="AT14" i="58"/>
  <c r="CJ12" i="58"/>
  <c r="CV13" i="58"/>
  <c r="CV14" i="58"/>
  <c r="CP14" i="58"/>
  <c r="CJ14" i="58"/>
  <c r="P10" i="58"/>
  <c r="CD14" i="58"/>
  <c r="CP13" i="58"/>
  <c r="AN13" i="58"/>
  <c r="CJ11" i="58"/>
  <c r="AN7" i="58"/>
  <c r="AT7" i="58"/>
  <c r="AZ4" i="58"/>
  <c r="CD6" i="58"/>
  <c r="AT19" i="58"/>
  <c r="BX8" i="58"/>
  <c r="AZ5" i="58"/>
  <c r="BX119" i="58"/>
  <c r="CP97" i="58"/>
  <c r="AB32" i="58"/>
  <c r="AZ22" i="58"/>
  <c r="AN21" i="58"/>
  <c r="CJ17" i="58"/>
  <c r="V23" i="58"/>
  <c r="V14" i="58"/>
  <c r="AZ13" i="58"/>
  <c r="AN11" i="58"/>
  <c r="BR13" i="58"/>
  <c r="V5" i="58"/>
  <c r="BR7" i="58"/>
  <c r="BX4" i="58"/>
  <c r="P8" i="58"/>
  <c r="BX11" i="58"/>
  <c r="CJ9" i="58"/>
  <c r="P7" i="58"/>
  <c r="CJ8" i="58"/>
  <c r="CD110" i="58"/>
  <c r="AT25" i="58"/>
  <c r="CP28" i="58"/>
  <c r="AH34" i="58"/>
  <c r="CD21" i="58"/>
  <c r="V17" i="58"/>
  <c r="AH17" i="58"/>
  <c r="BR23" i="58"/>
  <c r="BR14" i="58"/>
  <c r="CP12" i="58"/>
  <c r="CP11" i="58"/>
  <c r="BR11" i="58"/>
  <c r="AT10" i="58"/>
  <c r="AZ16" i="58"/>
  <c r="AT13" i="58"/>
  <c r="BR5" i="58"/>
  <c r="BX7" i="58"/>
  <c r="CJ4" i="58"/>
  <c r="AT8" i="58"/>
  <c r="AT11" i="58"/>
  <c r="C86" i="58"/>
  <c r="CP47" i="58"/>
  <c r="CP25" i="58"/>
  <c r="BX28" i="58"/>
  <c r="P28" i="58"/>
  <c r="BX22" i="58"/>
  <c r="CV21" i="58"/>
  <c r="AT17" i="58"/>
  <c r="BR17" i="58"/>
  <c r="AZ18" i="58"/>
  <c r="AN18" i="58"/>
  <c r="BX23" i="58"/>
  <c r="AZ14" i="58"/>
  <c r="P12" i="58"/>
  <c r="V13" i="58"/>
  <c r="AZ10" i="58"/>
  <c r="CJ13" i="58"/>
  <c r="P5" i="58"/>
  <c r="CJ7" i="58"/>
  <c r="CP7" i="58"/>
  <c r="CV4" i="58"/>
  <c r="AH9" i="58"/>
  <c r="CD13" i="58"/>
  <c r="CP8" i="58"/>
  <c r="V11" i="58"/>
  <c r="AB9" i="58"/>
  <c r="BR6" i="58"/>
  <c r="BX26" i="58"/>
  <c r="AN22" i="58"/>
  <c r="BX21" i="58"/>
  <c r="BX17" i="58"/>
  <c r="AN23" i="58"/>
  <c r="BX12" i="58"/>
  <c r="AZ12" i="58"/>
  <c r="CD12" i="58"/>
  <c r="P20" i="58"/>
  <c r="V20" i="58"/>
  <c r="AT5" i="58"/>
  <c r="V4" i="58"/>
  <c r="CD9" i="58"/>
  <c r="AH8" i="58"/>
  <c r="CV7" i="58"/>
  <c r="BX5" i="58"/>
  <c r="CJ6" i="58"/>
  <c r="AB85" i="58"/>
  <c r="AT23" i="58"/>
  <c r="AZ31" i="58"/>
  <c r="CJ18" i="58"/>
  <c r="AB23" i="58"/>
  <c r="P11" i="58"/>
  <c r="AH12" i="58"/>
  <c r="AT28" i="58"/>
  <c r="BR20" i="58"/>
  <c r="CP10" i="58"/>
  <c r="AB10" i="58"/>
  <c r="CV16" i="58"/>
  <c r="P9" i="58"/>
  <c r="AB15" i="58"/>
  <c r="AB13" i="58"/>
  <c r="CP5" i="58"/>
  <c r="AH7" i="58"/>
  <c r="AH4" i="58"/>
  <c r="AB11" i="58"/>
  <c r="AH13" i="58"/>
  <c r="V8" i="58"/>
  <c r="AH11" i="58"/>
  <c r="AZ7" i="58"/>
  <c r="U9" i="58"/>
  <c r="BI6" i="58"/>
  <c r="CA13" i="58"/>
  <c r="AQ28" i="58"/>
  <c r="BC28" i="58"/>
  <c r="BC38" i="58"/>
  <c r="AE13" i="58"/>
  <c r="CG13" i="58"/>
  <c r="BI30" i="58"/>
  <c r="AW35" i="58"/>
  <c r="Y44" i="58"/>
  <c r="CM44" i="58"/>
  <c r="CG32" i="58"/>
  <c r="CM40" i="58"/>
  <c r="CS6" i="58"/>
  <c r="CS8" i="58"/>
  <c r="CG28" i="58"/>
  <c r="BU10" i="58"/>
  <c r="BI13" i="58"/>
  <c r="BO15" i="58"/>
  <c r="AQ24" i="58"/>
  <c r="CS9" i="58"/>
  <c r="AW6" i="58"/>
  <c r="CM27" i="58"/>
  <c r="AK30" i="58"/>
  <c r="Y22" i="58"/>
  <c r="CS59" i="58"/>
  <c r="BU63" i="58"/>
  <c r="AK57" i="58"/>
  <c r="BI59" i="58"/>
  <c r="BI29" i="58"/>
  <c r="BI40" i="58"/>
  <c r="CM63" i="58"/>
  <c r="AK28" i="58"/>
  <c r="BO29" i="58"/>
  <c r="BI31" i="58"/>
  <c r="Y63" i="58"/>
  <c r="AE18" i="58"/>
  <c r="AK59" i="58"/>
  <c r="CA59" i="58"/>
  <c r="CS28" i="58"/>
  <c r="CY36" i="58"/>
  <c r="CS49" i="58"/>
  <c r="CM52" i="58"/>
  <c r="AQ63" i="58"/>
  <c r="CG65" i="58"/>
  <c r="CM43" i="58"/>
  <c r="AK48" i="58"/>
  <c r="AW49" i="58"/>
  <c r="BU61" i="58"/>
  <c r="CS62" i="58"/>
  <c r="CG87" i="58"/>
  <c r="CA88" i="58"/>
  <c r="S91" i="58"/>
  <c r="AE52" i="58"/>
  <c r="AK79" i="58"/>
  <c r="BU79" i="58"/>
  <c r="CG82" i="58"/>
  <c r="S87" i="58"/>
  <c r="CS87" i="58"/>
  <c r="BO90" i="58"/>
  <c r="CG37" i="58"/>
  <c r="CY72" i="58"/>
  <c r="CS82" i="58"/>
  <c r="S88" i="58"/>
  <c r="BO88" i="58"/>
  <c r="CG90" i="58"/>
  <c r="CY90" i="58"/>
  <c r="S62" i="58"/>
  <c r="BI64" i="58"/>
  <c r="CG72" i="58"/>
  <c r="AQ73" i="58"/>
  <c r="BC79" i="58"/>
  <c r="CM79" i="58"/>
  <c r="AW88" i="58"/>
  <c r="CS88" i="58"/>
  <c r="AE90" i="58"/>
  <c r="AQ62" i="58"/>
  <c r="Y72" i="58"/>
  <c r="Y79" i="58"/>
  <c r="AW90" i="58"/>
  <c r="BC91" i="58"/>
  <c r="CM91" i="58"/>
  <c r="BU62" i="58"/>
  <c r="CG70" i="58"/>
  <c r="AQ71" i="58"/>
  <c r="AQ72" i="58"/>
  <c r="BO72" i="58"/>
  <c r="AE82" i="58"/>
  <c r="AQ87" i="58"/>
  <c r="AK88" i="58"/>
  <c r="CG88" i="58"/>
  <c r="BU90" i="58"/>
  <c r="CM90" i="58"/>
  <c r="Y91" i="58"/>
  <c r="AK60" i="58"/>
  <c r="AQ79" i="58"/>
  <c r="BI79" i="58"/>
  <c r="CA79" i="58"/>
  <c r="AE83" i="58"/>
  <c r="CA83" i="58"/>
  <c r="BC58" i="58"/>
  <c r="CM71" i="58"/>
  <c r="F77" i="58"/>
  <c r="CS79" i="58"/>
  <c r="BC81" i="58"/>
  <c r="AE72" i="58"/>
  <c r="AW72" i="58"/>
  <c r="BI73" i="58"/>
  <c r="AE74" i="58"/>
  <c r="BO79" i="58"/>
  <c r="CM81" i="58"/>
  <c r="Y84" i="58"/>
  <c r="CA77" i="58"/>
  <c r="CY77" i="58"/>
  <c r="AE79" i="58"/>
  <c r="BI83" i="58"/>
  <c r="CM86" i="58"/>
  <c r="CA71" i="58"/>
  <c r="AW77" i="58"/>
  <c r="AW79" i="58"/>
  <c r="CG79" i="58"/>
  <c r="BI81" i="58"/>
  <c r="AK90" i="58"/>
  <c r="CA90" i="58"/>
  <c r="CY91" i="58"/>
  <c r="AQ99" i="58"/>
  <c r="BI84" i="58"/>
  <c r="CY89" i="58"/>
  <c r="F91" i="58"/>
  <c r="AK91" i="58"/>
  <c r="BI91" i="58"/>
  <c r="BO92" i="58"/>
  <c r="Y99" i="58"/>
  <c r="Y100" i="58"/>
  <c r="AE104" i="58"/>
  <c r="BO70" i="58"/>
  <c r="AK78" i="58"/>
  <c r="BO84" i="58"/>
  <c r="AK89" i="58"/>
  <c r="AQ90" i="58"/>
  <c r="CG91" i="58"/>
  <c r="CG92" i="58"/>
  <c r="Y94" i="58"/>
  <c r="BI96" i="58"/>
  <c r="BO100" i="58"/>
  <c r="BC86" i="58"/>
  <c r="S90" i="58"/>
  <c r="AQ91" i="58"/>
  <c r="AK94" i="58"/>
  <c r="F106" i="58"/>
  <c r="BO107" i="58"/>
  <c r="CG78" i="58"/>
  <c r="BC90" i="58"/>
  <c r="BU96" i="58"/>
  <c r="CS96" i="58"/>
  <c r="BI97" i="58"/>
  <c r="AE99" i="58"/>
  <c r="AW100" i="58"/>
  <c r="BC101" i="58"/>
  <c r="CM101" i="58"/>
  <c r="BI71" i="58"/>
  <c r="CG84" i="58"/>
  <c r="BC88" i="58"/>
  <c r="CM88" i="58"/>
  <c r="BU92" i="58"/>
  <c r="CM92" i="58"/>
  <c r="F96" i="58"/>
  <c r="CG104" i="58"/>
  <c r="CS84" i="58"/>
  <c r="Y88" i="58"/>
  <c r="BC89" i="58"/>
  <c r="BI90" i="58"/>
  <c r="CS90" i="58"/>
  <c r="BU91" i="58"/>
  <c r="S92" i="58"/>
  <c r="AQ95" i="58"/>
  <c r="S96" i="58"/>
  <c r="AQ96" i="58"/>
  <c r="AK97" i="58"/>
  <c r="BU100" i="58"/>
  <c r="BI88" i="58"/>
  <c r="CS92" i="58"/>
  <c r="AQ97" i="58"/>
  <c r="CM105" i="58"/>
  <c r="BO106" i="58"/>
  <c r="CG106" i="58"/>
  <c r="CY117" i="58"/>
  <c r="BO118" i="58"/>
  <c r="Y124" i="58"/>
  <c r="BI124" i="58"/>
  <c r="BU88" i="58"/>
  <c r="Y90" i="58"/>
  <c r="CS91" i="58"/>
  <c r="AK100" i="58"/>
  <c r="AQ101" i="58"/>
  <c r="BU104" i="58"/>
  <c r="CY106" i="58"/>
  <c r="AK107" i="58"/>
  <c r="BU107" i="58"/>
  <c r="AQ124" i="58"/>
  <c r="CS86" i="58"/>
  <c r="CM99" i="58"/>
  <c r="CM103" i="58"/>
  <c r="CY104" i="58"/>
  <c r="Y105" i="58"/>
  <c r="AE106" i="58"/>
  <c r="AE91" i="58"/>
  <c r="AK99" i="58"/>
  <c r="CS101" i="58"/>
  <c r="AQ104" i="58"/>
  <c r="CA104" i="58"/>
  <c r="AW105" i="58"/>
  <c r="BU105" i="58"/>
  <c r="AW106" i="58"/>
  <c r="AQ107" i="58"/>
  <c r="BI92" i="58"/>
  <c r="CM93" i="58"/>
  <c r="CS105" i="58"/>
  <c r="BU106" i="58"/>
  <c r="CM106" i="58"/>
  <c r="F107" i="58"/>
  <c r="CM108" i="58"/>
  <c r="CS112" i="58"/>
  <c r="F118" i="58"/>
  <c r="CY88" i="58"/>
  <c r="AW91" i="58"/>
  <c r="BI101" i="58"/>
  <c r="CA105" i="58"/>
  <c r="BU117" i="58"/>
  <c r="CM117" i="58"/>
  <c r="S79" i="58"/>
  <c r="AE94" i="58"/>
  <c r="CY97" i="58"/>
  <c r="BC100" i="58"/>
  <c r="F101" i="58"/>
  <c r="F104" i="58"/>
  <c r="S106" i="58"/>
  <c r="AK106" i="58"/>
  <c r="CG107" i="58"/>
  <c r="CS108" i="58"/>
  <c r="Y112" i="58"/>
  <c r="AQ112" i="58"/>
  <c r="Y116" i="58"/>
  <c r="AE117" i="58"/>
  <c r="S118" i="58"/>
  <c r="CA92" i="58"/>
  <c r="BO94" i="58"/>
  <c r="Y96" i="58"/>
  <c r="F97" i="58"/>
  <c r="BC99" i="58"/>
  <c r="BC104" i="58"/>
  <c r="BC106" i="58"/>
  <c r="AE108" i="58"/>
  <c r="BO108" i="58"/>
  <c r="F117" i="58"/>
  <c r="CG89" i="58"/>
  <c r="BO91" i="58"/>
  <c r="BU94" i="58"/>
  <c r="AK96" i="58"/>
  <c r="S100" i="58"/>
  <c r="BU101" i="58"/>
  <c r="CM104" i="58"/>
  <c r="BI105" i="58"/>
  <c r="CA106" i="58"/>
  <c r="CG112" i="58"/>
  <c r="CY112" i="58"/>
  <c r="CG118" i="58"/>
  <c r="S121" i="58"/>
  <c r="AQ121" i="58"/>
  <c r="BO121" i="58"/>
  <c r="CM121" i="58"/>
  <c r="AE92" i="58"/>
  <c r="BI99" i="58"/>
  <c r="CA101" i="58"/>
  <c r="BI104" i="58"/>
  <c r="BI106" i="58"/>
  <c r="CS106" i="58"/>
  <c r="CS107" i="58"/>
  <c r="CY108" i="58"/>
  <c r="CA100" i="58"/>
  <c r="AQ105" i="58"/>
  <c r="BC112" i="58"/>
  <c r="BI119" i="58"/>
  <c r="AK92" i="58"/>
  <c r="CG100" i="58"/>
  <c r="BC131" i="58"/>
  <c r="CM131" i="58"/>
  <c r="BO105" i="58"/>
  <c r="CS116" i="58"/>
  <c r="AQ117" i="58"/>
  <c r="CA119" i="58"/>
  <c r="AE127" i="58"/>
  <c r="Y131" i="58"/>
  <c r="AQ88" i="58"/>
  <c r="Y104" i="58"/>
  <c r="CG105" i="58"/>
  <c r="F112" i="58"/>
  <c r="BU112" i="58"/>
  <c r="BC117" i="58"/>
  <c r="BO125" i="58"/>
  <c r="CM125" i="58"/>
  <c r="CA127" i="58"/>
  <c r="CM109" i="58"/>
  <c r="CY119" i="58"/>
  <c r="CA121" i="58"/>
  <c r="BC124" i="58"/>
  <c r="CS125" i="58"/>
  <c r="BC127" i="58"/>
  <c r="AQ131" i="58"/>
  <c r="BI131" i="58"/>
  <c r="CA131" i="58"/>
  <c r="CY116" i="58"/>
  <c r="F119" i="58"/>
  <c r="CG121" i="58"/>
  <c r="CY123" i="58"/>
  <c r="BI126" i="58"/>
  <c r="AK127" i="58"/>
  <c r="F131" i="58"/>
  <c r="CS104" i="58"/>
  <c r="F116" i="58"/>
  <c r="BO117" i="58"/>
  <c r="AE121" i="58"/>
  <c r="F125" i="58"/>
  <c r="BI127" i="58"/>
  <c r="CA128" i="58"/>
  <c r="CS129" i="58"/>
  <c r="BO116" i="58"/>
  <c r="CA117" i="58"/>
  <c r="AK118" i="58"/>
  <c r="AK121" i="58"/>
  <c r="BO124" i="58"/>
  <c r="CM124" i="58"/>
  <c r="AQ125" i="58"/>
  <c r="CY125" i="58"/>
  <c r="S127" i="58"/>
  <c r="CG127" i="58"/>
  <c r="AE129" i="58"/>
  <c r="BC129" i="58"/>
  <c r="CA129" i="58"/>
  <c r="AE131" i="58"/>
  <c r="BO131" i="58"/>
  <c r="CA99" i="58"/>
  <c r="Y106" i="58"/>
  <c r="AE107" i="58"/>
  <c r="AK112" i="58"/>
  <c r="BC118" i="58"/>
  <c r="F124" i="58"/>
  <c r="AK124" i="58"/>
  <c r="CG126" i="58"/>
  <c r="F129" i="58"/>
  <c r="CG131" i="58"/>
  <c r="AW134" i="58"/>
  <c r="BO102" i="58"/>
  <c r="S105" i="58"/>
  <c r="S117" i="58"/>
  <c r="BU124" i="58"/>
  <c r="AQ127" i="58"/>
  <c r="BO127" i="58"/>
  <c r="CM127" i="58"/>
  <c r="F128" i="58"/>
  <c r="Y130" i="58"/>
  <c r="AQ130" i="58"/>
  <c r="AQ106" i="58"/>
  <c r="AW112" i="58"/>
  <c r="Y117" i="58"/>
  <c r="CA91" i="58"/>
  <c r="AW109" i="58"/>
  <c r="S113" i="58"/>
  <c r="AQ114" i="58"/>
  <c r="AE116" i="58"/>
  <c r="S124" i="58"/>
  <c r="CS124" i="58"/>
  <c r="BI166" i="58"/>
  <c r="AQ169" i="58"/>
  <c r="CM169" i="58"/>
  <c r="Y127" i="58"/>
  <c r="CY131" i="58"/>
  <c r="BU134" i="58"/>
  <c r="CA136" i="58"/>
  <c r="AK137" i="58"/>
  <c r="CM160" i="58"/>
  <c r="CG165" i="58"/>
  <c r="AE166" i="58"/>
  <c r="CA166" i="58"/>
  <c r="BO168" i="58"/>
  <c r="CY168" i="58"/>
  <c r="Y169" i="58"/>
  <c r="AW169" i="58"/>
  <c r="BU169" i="58"/>
  <c r="S131" i="58"/>
  <c r="AK138" i="58"/>
  <c r="CG140" i="58"/>
  <c r="BU141" i="58"/>
  <c r="BU142" i="58"/>
  <c r="AK150" i="58"/>
  <c r="CG150" i="58"/>
  <c r="AK160" i="58"/>
  <c r="CG168" i="58"/>
  <c r="Y132" i="58"/>
  <c r="AQ136" i="58"/>
  <c r="CM136" i="58"/>
  <c r="Y142" i="58"/>
  <c r="Y146" i="58"/>
  <c r="BC155" i="58"/>
  <c r="CM155" i="58"/>
  <c r="CG162" i="58"/>
  <c r="CM134" i="58"/>
  <c r="CM138" i="58"/>
  <c r="CS140" i="58"/>
  <c r="CG142" i="58"/>
  <c r="AW146" i="58"/>
  <c r="Y150" i="58"/>
  <c r="BU150" i="58"/>
  <c r="CM152" i="58"/>
  <c r="Y155" i="58"/>
  <c r="BU160" i="58"/>
  <c r="AK161" i="58"/>
  <c r="BU161" i="58"/>
  <c r="CG125" i="58"/>
  <c r="BU127" i="58"/>
  <c r="AK131" i="58"/>
  <c r="BC136" i="58"/>
  <c r="F138" i="58"/>
  <c r="AK142" i="58"/>
  <c r="BC150" i="58"/>
  <c r="CY150" i="58"/>
  <c r="CY160" i="58"/>
  <c r="CM168" i="58"/>
  <c r="CS134" i="58"/>
  <c r="BU138" i="58"/>
  <c r="AK140" i="58"/>
  <c r="AQ145" i="58"/>
  <c r="F150" i="58"/>
  <c r="F152" i="58"/>
  <c r="AQ155" i="58"/>
  <c r="BI155" i="58"/>
  <c r="CA155" i="58"/>
  <c r="BC162" i="58"/>
  <c r="BO130" i="58"/>
  <c r="CY136" i="58"/>
  <c r="BU137" i="58"/>
  <c r="AQ138" i="58"/>
  <c r="AE141" i="58"/>
  <c r="BC141" i="58"/>
  <c r="CA141" i="58"/>
  <c r="CG144" i="58"/>
  <c r="CS146" i="58"/>
  <c r="CG147" i="58"/>
  <c r="AQ150" i="58"/>
  <c r="CM150" i="58"/>
  <c r="AW160" i="58"/>
  <c r="AQ161" i="58"/>
  <c r="CA161" i="58"/>
  <c r="F162" i="58"/>
  <c r="BI129" i="58"/>
  <c r="Y136" i="58"/>
  <c r="BI136" i="58"/>
  <c r="BU131" i="58"/>
  <c r="CG137" i="58"/>
  <c r="Y138" i="58"/>
  <c r="CY138" i="58"/>
  <c r="F141" i="58"/>
  <c r="AK141" i="58"/>
  <c r="CG130" i="58"/>
  <c r="CG141" i="58"/>
  <c r="BI150" i="58"/>
  <c r="F155" i="58"/>
  <c r="AK165" i="58"/>
  <c r="S166" i="58"/>
  <c r="BO166" i="58"/>
  <c r="BC169" i="58"/>
  <c r="AW188" i="58"/>
  <c r="BU188" i="58"/>
  <c r="CM188" i="58"/>
  <c r="AW199" i="58"/>
  <c r="CG201" i="58"/>
  <c r="S202" i="58"/>
  <c r="BO202" i="58"/>
  <c r="AE204" i="58"/>
  <c r="Y151" i="58"/>
  <c r="BO155" i="58"/>
  <c r="CM161" i="58"/>
  <c r="F168" i="58"/>
  <c r="AK168" i="58"/>
  <c r="BC186" i="58"/>
  <c r="CM186" i="58"/>
  <c r="BO191" i="58"/>
  <c r="CY201" i="58"/>
  <c r="AW202" i="58"/>
  <c r="CS202" i="58"/>
  <c r="CY162" i="58"/>
  <c r="CS169" i="58"/>
  <c r="Y186" i="58"/>
  <c r="BC197" i="58"/>
  <c r="AE199" i="58"/>
  <c r="CY199" i="58"/>
  <c r="CY141" i="58"/>
  <c r="CM145" i="58"/>
  <c r="BC146" i="58"/>
  <c r="S150" i="58"/>
  <c r="BO150" i="58"/>
  <c r="AQ151" i="58"/>
  <c r="AE153" i="58"/>
  <c r="Y160" i="58"/>
  <c r="AQ166" i="58"/>
  <c r="CM166" i="58"/>
  <c r="CS168" i="58"/>
  <c r="CS170" i="58"/>
  <c r="CS173" i="58"/>
  <c r="BO179" i="58"/>
  <c r="CS179" i="58"/>
  <c r="AE188" i="58"/>
  <c r="CS188" i="58"/>
  <c r="BU191" i="58"/>
  <c r="CY191" i="58"/>
  <c r="CA197" i="58"/>
  <c r="AW201" i="58"/>
  <c r="AK202" i="58"/>
  <c r="AK154" i="58"/>
  <c r="Y162" i="58"/>
  <c r="Y166" i="58"/>
  <c r="BU166" i="58"/>
  <c r="AQ168" i="58"/>
  <c r="AK179" i="58"/>
  <c r="BI186" i="58"/>
  <c r="CS197" i="58"/>
  <c r="CG199" i="58"/>
  <c r="AE201" i="58"/>
  <c r="BU201" i="58"/>
  <c r="CM201" i="58"/>
  <c r="BU204" i="58"/>
  <c r="CY204" i="58"/>
  <c r="Y143" i="58"/>
  <c r="BC148" i="58"/>
  <c r="AE150" i="58"/>
  <c r="CA150" i="58"/>
  <c r="AE155" i="58"/>
  <c r="CS163" i="58"/>
  <c r="AW166" i="58"/>
  <c r="CS166" i="58"/>
  <c r="S168" i="58"/>
  <c r="AK169" i="58"/>
  <c r="CY169" i="58"/>
  <c r="F186" i="58"/>
  <c r="CS186" i="58"/>
  <c r="AK188" i="58"/>
  <c r="CA188" i="58"/>
  <c r="F192" i="58"/>
  <c r="Y197" i="58"/>
  <c r="AQ197" i="58"/>
  <c r="F199" i="58"/>
  <c r="Y202" i="58"/>
  <c r="BU202" i="58"/>
  <c r="AK144" i="58"/>
  <c r="S145" i="58"/>
  <c r="AQ153" i="58"/>
  <c r="AW154" i="58"/>
  <c r="CG155" i="58"/>
  <c r="AW168" i="58"/>
  <c r="CA168" i="58"/>
  <c r="AQ170" i="58"/>
  <c r="BU171" i="58"/>
  <c r="BO173" i="58"/>
  <c r="CY173" i="58"/>
  <c r="BO186" i="58"/>
  <c r="BO199" i="58"/>
  <c r="BC202" i="58"/>
  <c r="CG132" i="58"/>
  <c r="CG138" i="58"/>
  <c r="F146" i="58"/>
  <c r="BU148" i="58"/>
  <c r="CG149" i="58"/>
  <c r="AE152" i="58"/>
  <c r="CA170" i="58"/>
  <c r="BC171" i="58"/>
  <c r="CY171" i="58"/>
  <c r="BC174" i="58"/>
  <c r="BI177" i="58"/>
  <c r="CS177" i="58"/>
  <c r="CS182" i="58"/>
  <c r="BI188" i="58"/>
  <c r="CY188" i="58"/>
  <c r="F191" i="58"/>
  <c r="AW192" i="58"/>
  <c r="BO197" i="58"/>
  <c r="CM143" i="58"/>
  <c r="BC144" i="58"/>
  <c r="BC159" i="58"/>
  <c r="BC160" i="58"/>
  <c r="Y164" i="58"/>
  <c r="CM164" i="58"/>
  <c r="BC168" i="58"/>
  <c r="Y171" i="58"/>
  <c r="CG172" i="58"/>
  <c r="BO174" i="58"/>
  <c r="F175" i="58"/>
  <c r="AQ179" i="58"/>
  <c r="BI141" i="58"/>
  <c r="BU153" i="58"/>
  <c r="BU162" i="58"/>
  <c r="BC166" i="58"/>
  <c r="CY166" i="58"/>
  <c r="AE168" i="58"/>
  <c r="F169" i="58"/>
  <c r="CG169" i="58"/>
  <c r="AW170" i="58"/>
  <c r="CM171" i="58"/>
  <c r="F173" i="58"/>
  <c r="AE173" i="58"/>
  <c r="AW173" i="58"/>
  <c r="BU173" i="58"/>
  <c r="AW145" i="58"/>
  <c r="Y148" i="58"/>
  <c r="CG160" i="58"/>
  <c r="F166" i="58"/>
  <c r="AK166" i="58"/>
  <c r="CG166" i="58"/>
  <c r="BC167" i="58"/>
  <c r="AK146" i="58"/>
  <c r="AK148" i="58"/>
  <c r="CM159" i="58"/>
  <c r="BI168" i="58"/>
  <c r="CG200" i="58"/>
  <c r="AW228" i="58"/>
  <c r="BU229" i="58"/>
  <c r="AK233" i="58"/>
  <c r="AQ188" i="58"/>
  <c r="S191" i="58"/>
  <c r="CM199" i="58"/>
  <c r="BI202" i="58"/>
  <c r="CM202" i="58"/>
  <c r="BO205" i="58"/>
  <c r="BI207" i="58"/>
  <c r="CM229" i="58"/>
  <c r="AQ234" i="58"/>
  <c r="CA234" i="58"/>
  <c r="AK236" i="58"/>
  <c r="CG236" i="58"/>
  <c r="CA171" i="58"/>
  <c r="S174" i="58"/>
  <c r="AK186" i="58"/>
  <c r="S192" i="58"/>
  <c r="AQ193" i="58"/>
  <c r="CS201" i="58"/>
  <c r="CA217" i="58"/>
  <c r="Y224" i="58"/>
  <c r="BC224" i="58"/>
  <c r="CY224" i="58"/>
  <c r="Y227" i="58"/>
  <c r="AQ227" i="58"/>
  <c r="AK229" i="58"/>
  <c r="CG170" i="58"/>
  <c r="CG184" i="58"/>
  <c r="AW186" i="58"/>
  <c r="CG195" i="58"/>
  <c r="BU197" i="58"/>
  <c r="AQ199" i="58"/>
  <c r="CS199" i="58"/>
  <c r="AE202" i="58"/>
  <c r="F205" i="58"/>
  <c r="CY205" i="58"/>
  <c r="F207" i="58"/>
  <c r="AW212" i="58"/>
  <c r="CS212" i="58"/>
  <c r="Y217" i="58"/>
  <c r="BI217" i="58"/>
  <c r="AW219" i="58"/>
  <c r="CS219" i="58"/>
  <c r="BC229" i="58"/>
  <c r="Y191" i="58"/>
  <c r="BC201" i="58"/>
  <c r="AQ207" i="58"/>
  <c r="BO207" i="58"/>
  <c r="CM207" i="58"/>
  <c r="AQ217" i="58"/>
  <c r="CG221" i="58"/>
  <c r="CG223" i="58"/>
  <c r="AQ224" i="58"/>
  <c r="CM224" i="58"/>
  <c r="AW227" i="58"/>
  <c r="BC232" i="58"/>
  <c r="CY232" i="58"/>
  <c r="Y177" i="58"/>
  <c r="CG179" i="58"/>
  <c r="CY186" i="58"/>
  <c r="AE197" i="58"/>
  <c r="S204" i="58"/>
  <c r="Y205" i="58"/>
  <c r="CA205" i="58"/>
  <c r="BO228" i="58"/>
  <c r="CA229" i="58"/>
  <c r="F171" i="58"/>
  <c r="S201" i="58"/>
  <c r="BI201" i="58"/>
  <c r="AQ202" i="58"/>
  <c r="CY202" i="58"/>
  <c r="Y204" i="58"/>
  <c r="CG204" i="58"/>
  <c r="BU207" i="58"/>
  <c r="CY217" i="58"/>
  <c r="S223" i="58"/>
  <c r="CA224" i="58"/>
  <c r="Y229" i="58"/>
  <c r="BI229" i="58"/>
  <c r="BO177" i="58"/>
  <c r="BC180" i="58"/>
  <c r="CY180" i="58"/>
  <c r="BO201" i="58"/>
  <c r="F202" i="58"/>
  <c r="AQ205" i="58"/>
  <c r="BU212" i="58"/>
  <c r="F217" i="58"/>
  <c r="CG218" i="58"/>
  <c r="Y219" i="58"/>
  <c r="BU219" i="58"/>
  <c r="CS221" i="58"/>
  <c r="AE224" i="58"/>
  <c r="F225" i="58"/>
  <c r="F227" i="58"/>
  <c r="BU177" i="58"/>
  <c r="BO185" i="58"/>
  <c r="S186" i="58"/>
  <c r="CG188" i="58"/>
  <c r="BC191" i="58"/>
  <c r="BO192" i="58"/>
  <c r="AQ195" i="58"/>
  <c r="CM197" i="58"/>
  <c r="CA202" i="58"/>
  <c r="Y212" i="58"/>
  <c r="BC212" i="58"/>
  <c r="CY212" i="58"/>
  <c r="AE217" i="58"/>
  <c r="BC218" i="58"/>
  <c r="AQ171" i="58"/>
  <c r="AK172" i="58"/>
  <c r="CA201" i="58"/>
  <c r="BI206" i="58"/>
  <c r="AW207" i="58"/>
  <c r="CS207" i="58"/>
  <c r="BU217" i="58"/>
  <c r="BO218" i="58"/>
  <c r="BO172" i="58"/>
  <c r="Y180" i="58"/>
  <c r="BU180" i="58"/>
  <c r="Y185" i="58"/>
  <c r="BU186" i="58"/>
  <c r="BI171" i="58"/>
  <c r="CM173" i="58"/>
  <c r="CG183" i="58"/>
  <c r="CG186" i="58"/>
  <c r="BC219" i="58"/>
  <c r="CY219" i="58"/>
  <c r="Y223" i="58"/>
  <c r="CS227" i="58"/>
  <c r="AQ236" i="58"/>
  <c r="Y203" i="58"/>
  <c r="BC210" i="58"/>
  <c r="S224" i="58"/>
  <c r="CG231" i="58"/>
  <c r="BU232" i="58"/>
  <c r="BI233" i="58"/>
  <c r="Y236" i="58"/>
  <c r="BO236" i="58"/>
  <c r="CM246" i="58"/>
  <c r="BU256" i="58"/>
  <c r="AW257" i="58"/>
  <c r="CS257" i="58"/>
  <c r="AK201" i="58"/>
  <c r="BC203" i="58"/>
  <c r="CS206" i="58"/>
  <c r="AQ212" i="58"/>
  <c r="Y225" i="58"/>
  <c r="AE229" i="58"/>
  <c r="CG229" i="58"/>
  <c r="CY234" i="58"/>
  <c r="CY236" i="58"/>
  <c r="AK243" i="58"/>
  <c r="CG243" i="58"/>
  <c r="BU253" i="58"/>
  <c r="CA210" i="58"/>
  <c r="BI219" i="58"/>
  <c r="BO223" i="58"/>
  <c r="CG228" i="58"/>
  <c r="AQ229" i="58"/>
  <c r="Y232" i="58"/>
  <c r="CA233" i="58"/>
  <c r="AE234" i="58"/>
  <c r="S256" i="58"/>
  <c r="BC257" i="58"/>
  <c r="CY257" i="58"/>
  <c r="CM217" i="58"/>
  <c r="F219" i="58"/>
  <c r="BC225" i="58"/>
  <c r="BC227" i="58"/>
  <c r="CG239" i="58"/>
  <c r="Y241" i="58"/>
  <c r="BU241" i="58"/>
  <c r="Y243" i="58"/>
  <c r="BU243" i="58"/>
  <c r="BI248" i="58"/>
  <c r="BC249" i="58"/>
  <c r="CA249" i="58"/>
  <c r="F257" i="58"/>
  <c r="Y188" i="58"/>
  <c r="AW204" i="58"/>
  <c r="AE207" i="58"/>
  <c r="CY210" i="58"/>
  <c r="BI212" i="58"/>
  <c r="Y222" i="58"/>
  <c r="CM232" i="58"/>
  <c r="BC234" i="58"/>
  <c r="AE236" i="58"/>
  <c r="AW236" i="58"/>
  <c r="BU236" i="58"/>
  <c r="CM236" i="58"/>
  <c r="BC243" i="58"/>
  <c r="CY243" i="58"/>
  <c r="BI249" i="58"/>
  <c r="CS249" i="58"/>
  <c r="AW256" i="58"/>
  <c r="AK220" i="58"/>
  <c r="AE221" i="58"/>
  <c r="AK224" i="58"/>
  <c r="CG224" i="58"/>
  <c r="AE228" i="58"/>
  <c r="BC231" i="58"/>
  <c r="CG233" i="58"/>
  <c r="BI235" i="58"/>
  <c r="F236" i="58"/>
  <c r="BI239" i="58"/>
  <c r="F243" i="58"/>
  <c r="AQ246" i="58"/>
  <c r="AE253" i="58"/>
  <c r="CA253" i="58"/>
  <c r="BI257" i="58"/>
  <c r="BU225" i="58"/>
  <c r="Y231" i="58"/>
  <c r="AQ232" i="58"/>
  <c r="BO239" i="58"/>
  <c r="AK240" i="58"/>
  <c r="AQ243" i="58"/>
  <c r="CM243" i="58"/>
  <c r="BI247" i="58"/>
  <c r="Y248" i="58"/>
  <c r="Y249" i="58"/>
  <c r="F253" i="58"/>
  <c r="AW197" i="58"/>
  <c r="CA207" i="58"/>
  <c r="CM212" i="58"/>
  <c r="Y215" i="58"/>
  <c r="AW224" i="58"/>
  <c r="CS224" i="58"/>
  <c r="F229" i="58"/>
  <c r="CY229" i="58"/>
  <c r="BU234" i="58"/>
  <c r="Y235" i="58"/>
  <c r="BC236" i="58"/>
  <c r="CM239" i="58"/>
  <c r="AQ240" i="58"/>
  <c r="AE241" i="58"/>
  <c r="CA241" i="58"/>
  <c r="BI243" i="58"/>
  <c r="BO249" i="58"/>
  <c r="AK253" i="58"/>
  <c r="CG253" i="58"/>
  <c r="AK255" i="58"/>
  <c r="CY197" i="58"/>
  <c r="AQ200" i="58"/>
  <c r="CG202" i="58"/>
  <c r="AQ215" i="58"/>
  <c r="AQ219" i="58"/>
  <c r="CM219" i="58"/>
  <c r="AK228" i="58"/>
  <c r="AK231" i="58"/>
  <c r="BU231" i="58"/>
  <c r="AE233" i="58"/>
  <c r="CS235" i="58"/>
  <c r="BI236" i="58"/>
  <c r="CS236" i="58"/>
  <c r="F238" i="58"/>
  <c r="AE238" i="58"/>
  <c r="AW238" i="58"/>
  <c r="CS239" i="58"/>
  <c r="AK241" i="58"/>
  <c r="CG241" i="58"/>
  <c r="S244" i="58"/>
  <c r="BI246" i="58"/>
  <c r="BU248" i="58"/>
  <c r="AE249" i="58"/>
  <c r="CY249" i="58"/>
  <c r="AE210" i="58"/>
  <c r="F212" i="58"/>
  <c r="AK217" i="58"/>
  <c r="BU220" i="58"/>
  <c r="BO224" i="58"/>
  <c r="AK227" i="58"/>
  <c r="CA228" i="58"/>
  <c r="S232" i="58"/>
  <c r="Y234" i="58"/>
  <c r="CM234" i="58"/>
  <c r="BU235" i="58"/>
  <c r="S236" i="58"/>
  <c r="AQ239" i="58"/>
  <c r="BU239" i="58"/>
  <c r="BI241" i="58"/>
  <c r="S243" i="58"/>
  <c r="BO243" i="58"/>
  <c r="CY225" i="58"/>
  <c r="CA243" i="58"/>
  <c r="AE248" i="58"/>
  <c r="CY255" i="58"/>
  <c r="CM257" i="58"/>
  <c r="BU261" i="58"/>
  <c r="AQ281" i="58"/>
  <c r="BU238" i="58"/>
  <c r="AW249" i="58"/>
  <c r="CA252" i="58"/>
  <c r="BU255" i="58"/>
  <c r="AQ257" i="58"/>
  <c r="BI265" i="58"/>
  <c r="AW281" i="58"/>
  <c r="CG286" i="58"/>
  <c r="CY231" i="58"/>
  <c r="CM238" i="58"/>
  <c r="Y255" i="58"/>
  <c r="Y256" i="58"/>
  <c r="AK265" i="58"/>
  <c r="CM265" i="58"/>
  <c r="BO221" i="58"/>
  <c r="F244" i="58"/>
  <c r="CA261" i="58"/>
  <c r="CS261" i="58"/>
  <c r="F265" i="58"/>
  <c r="CS269" i="58"/>
  <c r="CM281" i="58"/>
  <c r="BO286" i="58"/>
  <c r="BO232" i="58"/>
  <c r="F239" i="58"/>
  <c r="CG249" i="58"/>
  <c r="CG255" i="58"/>
  <c r="CS256" i="58"/>
  <c r="S261" i="58"/>
  <c r="AK261" i="58"/>
  <c r="BC261" i="58"/>
  <c r="CG263" i="58"/>
  <c r="AQ270" i="58"/>
  <c r="BO270" i="58"/>
  <c r="CG270" i="58"/>
  <c r="CY270" i="58"/>
  <c r="CS272" i="58"/>
  <c r="F275" i="58"/>
  <c r="CS281" i="58"/>
  <c r="AE283" i="58"/>
  <c r="BC283" i="58"/>
  <c r="CM248" i="58"/>
  <c r="BO257" i="58"/>
  <c r="BI261" i="58"/>
  <c r="CM263" i="58"/>
  <c r="AQ269" i="58"/>
  <c r="CY269" i="58"/>
  <c r="CA272" i="58"/>
  <c r="CY276" i="58"/>
  <c r="CG279" i="58"/>
  <c r="CA236" i="58"/>
  <c r="BC244" i="58"/>
  <c r="AQ265" i="58"/>
  <c r="BU265" i="58"/>
  <c r="AW268" i="58"/>
  <c r="CA269" i="58"/>
  <c r="CG274" i="58"/>
  <c r="AE277" i="58"/>
  <c r="CA277" i="58"/>
  <c r="Y281" i="58"/>
  <c r="S257" i="58"/>
  <c r="CY265" i="58"/>
  <c r="S286" i="58"/>
  <c r="AK218" i="58"/>
  <c r="CM250" i="58"/>
  <c r="BO261" i="58"/>
  <c r="CG261" i="58"/>
  <c r="Y262" i="58"/>
  <c r="BO264" i="58"/>
  <c r="CA265" i="58"/>
  <c r="F268" i="58"/>
  <c r="AW269" i="58"/>
  <c r="AW270" i="58"/>
  <c r="S271" i="58"/>
  <c r="BI272" i="58"/>
  <c r="BC273" i="58"/>
  <c r="CS192" i="58"/>
  <c r="AE243" i="58"/>
  <c r="BC255" i="58"/>
  <c r="BO256" i="58"/>
  <c r="Y261" i="58"/>
  <c r="Y263" i="58"/>
  <c r="Y269" i="58"/>
  <c r="F270" i="58"/>
  <c r="AE270" i="58"/>
  <c r="BU270" i="58"/>
  <c r="F274" i="58"/>
  <c r="AK274" i="58"/>
  <c r="AE275" i="58"/>
  <c r="CA275" i="58"/>
  <c r="BI277" i="58"/>
  <c r="AK264" i="58"/>
  <c r="CS264" i="58"/>
  <c r="Y265" i="58"/>
  <c r="CG265" i="58"/>
  <c r="AW267" i="58"/>
  <c r="CS267" i="58"/>
  <c r="CA268" i="58"/>
  <c r="CS268" i="58"/>
  <c r="AK272" i="58"/>
  <c r="CG272" i="58"/>
  <c r="F241" i="58"/>
  <c r="BI253" i="58"/>
  <c r="AW261" i="58"/>
  <c r="BU263" i="58"/>
  <c r="S268" i="58"/>
  <c r="AK268" i="58"/>
  <c r="BC268" i="58"/>
  <c r="BI269" i="58"/>
  <c r="CS270" i="58"/>
  <c r="CG271" i="58"/>
  <c r="BO272" i="58"/>
  <c r="S274" i="58"/>
  <c r="CS274" i="58"/>
  <c r="BC276" i="58"/>
  <c r="CS301" i="58"/>
  <c r="AW306" i="58"/>
  <c r="BU309" i="58"/>
  <c r="AE314" i="58"/>
  <c r="CA314" i="58"/>
  <c r="CS323" i="58"/>
  <c r="F286" i="58"/>
  <c r="AE301" i="58"/>
  <c r="CA301" i="58"/>
  <c r="BI304" i="58"/>
  <c r="CS304" i="58"/>
  <c r="AE306" i="58"/>
  <c r="CS306" i="58"/>
  <c r="AK326" i="58"/>
  <c r="F285" i="58"/>
  <c r="F287" i="58"/>
  <c r="BO296" i="58"/>
  <c r="CS302" i="58"/>
  <c r="AQ304" i="58"/>
  <c r="F306" i="58"/>
  <c r="CA306" i="58"/>
  <c r="BC309" i="58"/>
  <c r="CM309" i="58"/>
  <c r="AQ310" i="58"/>
  <c r="S314" i="58"/>
  <c r="BO314" i="58"/>
  <c r="AQ326" i="58"/>
  <c r="BU281" i="58"/>
  <c r="F283" i="58"/>
  <c r="BU283" i="58"/>
  <c r="BC285" i="58"/>
  <c r="CA296" i="58"/>
  <c r="Y309" i="58"/>
  <c r="AW314" i="58"/>
  <c r="CS314" i="58"/>
  <c r="F317" i="58"/>
  <c r="BU323" i="58"/>
  <c r="CG326" i="58"/>
  <c r="CM285" i="58"/>
  <c r="CA287" i="58"/>
  <c r="CG291" i="58"/>
  <c r="BI301" i="58"/>
  <c r="AK302" i="58"/>
  <c r="CG302" i="58"/>
  <c r="BO304" i="58"/>
  <c r="CY304" i="58"/>
  <c r="CS317" i="58"/>
  <c r="CY323" i="58"/>
  <c r="AW326" i="58"/>
  <c r="AK279" i="58"/>
  <c r="Y285" i="58"/>
  <c r="BI285" i="58"/>
  <c r="AE287" i="58"/>
  <c r="CA292" i="58"/>
  <c r="CY299" i="58"/>
  <c r="F304" i="58"/>
  <c r="AQ305" i="58"/>
  <c r="BI306" i="58"/>
  <c r="CG308" i="58"/>
  <c r="AQ309" i="58"/>
  <c r="BI309" i="58"/>
  <c r="CA309" i="58"/>
  <c r="AK314" i="58"/>
  <c r="CG314" i="58"/>
  <c r="BI324" i="58"/>
  <c r="CM273" i="58"/>
  <c r="AQ280" i="58"/>
  <c r="AK286" i="58"/>
  <c r="BI290" i="58"/>
  <c r="Y292" i="58"/>
  <c r="BI292" i="58"/>
  <c r="CS292" i="58"/>
  <c r="CS293" i="58"/>
  <c r="S297" i="58"/>
  <c r="CY297" i="58"/>
  <c r="AK298" i="58"/>
  <c r="BI300" i="58"/>
  <c r="Y302" i="58"/>
  <c r="BU302" i="58"/>
  <c r="AE304" i="58"/>
  <c r="AK306" i="58"/>
  <c r="CG306" i="58"/>
  <c r="Y278" i="58"/>
  <c r="BU278" i="58"/>
  <c r="AK283" i="58"/>
  <c r="AQ292" i="58"/>
  <c r="S301" i="58"/>
  <c r="AQ301" i="58"/>
  <c r="BO301" i="58"/>
  <c r="CM301" i="58"/>
  <c r="BC302" i="58"/>
  <c r="CY302" i="58"/>
  <c r="AW304" i="58"/>
  <c r="BU304" i="58"/>
  <c r="S306" i="58"/>
  <c r="BO306" i="58"/>
  <c r="Y307" i="58"/>
  <c r="CS309" i="58"/>
  <c r="Y313" i="58"/>
  <c r="Y314" i="58"/>
  <c r="BU314" i="58"/>
  <c r="BO285" i="58"/>
  <c r="CS285" i="58"/>
  <c r="CS289" i="58"/>
  <c r="BO294" i="58"/>
  <c r="CG294" i="58"/>
  <c r="CA299" i="58"/>
  <c r="F302" i="58"/>
  <c r="CM304" i="58"/>
  <c r="S305" i="58"/>
  <c r="BC305" i="58"/>
  <c r="CM306" i="58"/>
  <c r="BO308" i="58"/>
  <c r="AE309" i="58"/>
  <c r="BO309" i="58"/>
  <c r="CS311" i="58"/>
  <c r="AQ313" i="58"/>
  <c r="BC314" i="58"/>
  <c r="CY314" i="58"/>
  <c r="AK278" i="58"/>
  <c r="CG278" i="58"/>
  <c r="AE285" i="58"/>
  <c r="AQ287" i="58"/>
  <c r="CA289" i="58"/>
  <c r="AK291" i="58"/>
  <c r="BO292" i="58"/>
  <c r="CY292" i="58"/>
  <c r="BC297" i="58"/>
  <c r="CM297" i="58"/>
  <c r="F298" i="58"/>
  <c r="AQ302" i="58"/>
  <c r="CM302" i="58"/>
  <c r="AW303" i="58"/>
  <c r="AK307" i="58"/>
  <c r="AK308" i="58"/>
  <c r="AQ311" i="58"/>
  <c r="F314" i="58"/>
  <c r="AE318" i="58"/>
  <c r="CY318" i="58"/>
  <c r="AK321" i="58"/>
  <c r="Y323" i="58"/>
  <c r="BO274" i="58"/>
  <c r="AW286" i="58"/>
  <c r="CS286" i="58"/>
  <c r="F292" i="58"/>
  <c r="CM294" i="58"/>
  <c r="Y297" i="58"/>
  <c r="AW298" i="58"/>
  <c r="CG298" i="58"/>
  <c r="BI302" i="58"/>
  <c r="S304" i="58"/>
  <c r="BC304" i="58"/>
  <c r="BO305" i="58"/>
  <c r="AQ307" i="58"/>
  <c r="AW309" i="58"/>
  <c r="S311" i="58"/>
  <c r="CY311" i="58"/>
  <c r="AQ314" i="58"/>
  <c r="CM314" i="58"/>
  <c r="BC323" i="58"/>
  <c r="AW324" i="58"/>
  <c r="AQ285" i="58"/>
  <c r="CA285" i="58"/>
  <c r="AE292" i="58"/>
  <c r="BC299" i="58"/>
  <c r="BU300" i="58"/>
  <c r="AE302" i="58"/>
  <c r="CA302" i="58"/>
  <c r="CS303" i="58"/>
  <c r="Y305" i="58"/>
  <c r="CY305" i="58"/>
  <c r="CY309" i="58"/>
  <c r="F319" i="58"/>
  <c r="AW323" i="58"/>
  <c r="Y346" i="58"/>
  <c r="F309" i="58"/>
  <c r="AQ324" i="58"/>
  <c r="CM327" i="58"/>
  <c r="CA344" i="58"/>
  <c r="AQ346" i="58"/>
  <c r="Y347" i="58"/>
  <c r="CY347" i="58"/>
  <c r="S309" i="58"/>
  <c r="CY324" i="58"/>
  <c r="AW327" i="58"/>
  <c r="BO330" i="58"/>
  <c r="BU338" i="58"/>
  <c r="BU340" i="58"/>
  <c r="BO346" i="58"/>
  <c r="AK328" i="58"/>
  <c r="F330" i="58"/>
  <c r="AK330" i="58"/>
  <c r="CY340" i="58"/>
  <c r="CY346" i="58"/>
  <c r="AK315" i="58"/>
  <c r="CY327" i="58"/>
  <c r="BU328" i="58"/>
  <c r="AE346" i="58"/>
  <c r="BC347" i="58"/>
  <c r="CG347" i="58"/>
  <c r="CG325" i="58"/>
  <c r="BO327" i="58"/>
  <c r="BC328" i="58"/>
  <c r="CY328" i="58"/>
  <c r="BU330" i="58"/>
  <c r="Y338" i="58"/>
  <c r="CA340" i="58"/>
  <c r="AW346" i="58"/>
  <c r="BU317" i="58"/>
  <c r="S325" i="58"/>
  <c r="Y328" i="58"/>
  <c r="BU346" i="58"/>
  <c r="BO311" i="58"/>
  <c r="CM328" i="58"/>
  <c r="CM329" i="58"/>
  <c r="CY331" i="58"/>
  <c r="BO333" i="58"/>
  <c r="BI344" i="58"/>
  <c r="CM346" i="58"/>
  <c r="AK347" i="58"/>
  <c r="AK348" i="58"/>
  <c r="BI308" i="58"/>
  <c r="BI314" i="58"/>
  <c r="CG324" i="58"/>
  <c r="CS325" i="58"/>
  <c r="BU327" i="58"/>
  <c r="AQ328" i="58"/>
  <c r="BI328" i="58"/>
  <c r="Y330" i="58"/>
  <c r="CA330" i="58"/>
  <c r="Y340" i="58"/>
  <c r="S346" i="58"/>
  <c r="F347" i="58"/>
  <c r="CM347" i="58"/>
  <c r="BO325" i="58"/>
  <c r="AE327" i="58"/>
  <c r="F328" i="58"/>
  <c r="CA328" i="58"/>
  <c r="F329" i="58"/>
  <c r="S331" i="58"/>
  <c r="BC340" i="58"/>
  <c r="BC346" i="58"/>
  <c r="Y324" i="58"/>
  <c r="AE325" i="58"/>
  <c r="CS326" i="58"/>
  <c r="CG330" i="58"/>
  <c r="F332" i="58"/>
  <c r="BI332" i="58"/>
  <c r="BI335" i="58"/>
  <c r="BU339" i="58"/>
  <c r="CG342" i="58"/>
  <c r="CY342" i="58"/>
  <c r="AE344" i="58"/>
  <c r="BU345" i="58"/>
  <c r="CA346" i="58"/>
  <c r="BU347" i="58"/>
  <c r="AQ327" i="58"/>
  <c r="CG327" i="58"/>
  <c r="AE328" i="58"/>
  <c r="BO328" i="58"/>
  <c r="S329" i="58"/>
  <c r="BC330" i="58"/>
  <c r="CA331" i="58"/>
  <c r="CG333" i="58"/>
  <c r="AE337" i="58"/>
  <c r="CA337" i="58"/>
  <c r="Y339" i="58"/>
  <c r="BC339" i="58"/>
  <c r="CY339" i="58"/>
  <c r="AE340" i="58"/>
  <c r="Y345" i="58"/>
  <c r="BC345" i="58"/>
  <c r="CY345" i="58"/>
  <c r="CS346" i="58"/>
  <c r="AQ347" i="58"/>
  <c r="S316" i="58"/>
  <c r="Y312" i="58"/>
  <c r="BO342" i="58"/>
  <c r="CS345" i="58"/>
  <c r="S342" i="58"/>
  <c r="CY335" i="58"/>
  <c r="F325" i="58"/>
  <c r="F339" i="58"/>
  <c r="AQ333" i="58"/>
  <c r="CS328" i="58"/>
  <c r="CY322" i="58"/>
  <c r="S289" i="58"/>
  <c r="F282" i="58"/>
  <c r="CG282" i="58"/>
  <c r="CS324" i="58"/>
  <c r="AE303" i="58"/>
  <c r="BO297" i="58"/>
  <c r="CM289" i="58"/>
  <c r="F323" i="58"/>
  <c r="S324" i="58"/>
  <c r="S287" i="58"/>
  <c r="F278" i="58"/>
  <c r="BC260" i="58"/>
  <c r="CM251" i="58"/>
  <c r="CA267" i="58"/>
  <c r="Y250" i="58"/>
  <c r="CG283" i="58"/>
  <c r="BC267" i="58"/>
  <c r="BC251" i="58"/>
  <c r="CG268" i="58"/>
  <c r="CG260" i="58"/>
  <c r="CY283" i="58"/>
  <c r="AE262" i="58"/>
  <c r="AW312" i="58"/>
  <c r="CM312" i="58"/>
  <c r="AK345" i="58"/>
  <c r="BI331" i="58"/>
  <c r="BO316" i="58"/>
  <c r="BU316" i="58"/>
  <c r="BU337" i="58"/>
  <c r="CS339" i="58"/>
  <c r="CA335" i="58"/>
  <c r="BU312" i="58"/>
  <c r="AE345" i="58"/>
  <c r="Y310" i="58"/>
  <c r="F322" i="58"/>
  <c r="BC295" i="58"/>
  <c r="F280" i="58"/>
  <c r="AW280" i="58"/>
  <c r="AE295" i="58"/>
  <c r="AQ289" i="58"/>
  <c r="CY280" i="58"/>
  <c r="AE290" i="58"/>
  <c r="CA282" i="58"/>
  <c r="AW297" i="58"/>
  <c r="BO315" i="58"/>
  <c r="CG300" i="58"/>
  <c r="BC292" i="58"/>
  <c r="BC230" i="58"/>
  <c r="AQ250" i="58"/>
  <c r="BI260" i="58"/>
  <c r="CY273" i="58"/>
  <c r="BI312" i="58"/>
  <c r="AK339" i="58"/>
  <c r="CM316" i="58"/>
  <c r="CS316" i="58"/>
  <c r="CM337" i="58"/>
  <c r="CA339" i="58"/>
  <c r="BU335" i="58"/>
  <c r="BU325" i="58"/>
  <c r="CM342" i="58"/>
  <c r="AQ345" i="58"/>
  <c r="CM339" i="58"/>
  <c r="S322" i="58"/>
  <c r="BU280" i="58"/>
  <c r="S280" i="58"/>
  <c r="BO289" i="58"/>
  <c r="CS282" i="58"/>
  <c r="AE315" i="58"/>
  <c r="AQ290" i="58"/>
  <c r="F290" i="58"/>
  <c r="AE297" i="58"/>
  <c r="AE282" i="58"/>
  <c r="AW278" i="58"/>
  <c r="S267" i="58"/>
  <c r="AW251" i="58"/>
  <c r="BI250" i="58"/>
  <c r="AW263" i="58"/>
  <c r="CG312" i="58"/>
  <c r="AK312" i="58"/>
  <c r="CG343" i="58"/>
  <c r="BC316" i="58"/>
  <c r="Y337" i="58"/>
  <c r="AW345" i="58"/>
  <c r="Y335" i="58"/>
  <c r="BC342" i="58"/>
  <c r="AW332" i="58"/>
  <c r="BI325" i="58"/>
  <c r="CG295" i="58"/>
  <c r="BI337" i="58"/>
  <c r="AQ332" i="58"/>
  <c r="AW328" i="58"/>
  <c r="CS290" i="58"/>
  <c r="CA280" i="58"/>
  <c r="BI280" i="58"/>
  <c r="BC324" i="58"/>
  <c r="Y300" i="58"/>
  <c r="S292" i="58"/>
  <c r="S321" i="58"/>
  <c r="BO302" i="58"/>
  <c r="BU308" i="58"/>
  <c r="BO280" i="58"/>
  <c r="BI278" i="58"/>
  <c r="F264" i="58"/>
  <c r="AQ260" i="58"/>
  <c r="F255" i="58"/>
  <c r="AE267" i="58"/>
  <c r="CA250" i="58"/>
  <c r="CM264" i="58"/>
  <c r="CG251" i="58"/>
  <c r="CM267" i="58"/>
  <c r="F267" i="58"/>
  <c r="CS312" i="58"/>
  <c r="AK343" i="58"/>
  <c r="CS337" i="58"/>
  <c r="AW316" i="58"/>
  <c r="AW339" i="58"/>
  <c r="BO345" i="58"/>
  <c r="AQ337" i="58"/>
  <c r="Y332" i="58"/>
  <c r="F346" i="58"/>
  <c r="CY333" i="58"/>
  <c r="AK325" i="58"/>
  <c r="BO332" i="58"/>
  <c r="CS327" i="58"/>
  <c r="AE322" i="58"/>
  <c r="BC280" i="58"/>
  <c r="AQ294" i="58"/>
  <c r="CA303" i="58"/>
  <c r="BI311" i="58"/>
  <c r="BI289" i="58"/>
  <c r="CS294" i="58"/>
  <c r="Y280" i="58"/>
  <c r="AW294" i="58"/>
  <c r="CG290" i="58"/>
  <c r="CS262" i="58"/>
  <c r="S260" i="58"/>
  <c r="CG230" i="58"/>
  <c r="CS251" i="58"/>
  <c r="CS250" i="58"/>
  <c r="CY250" i="58"/>
  <c r="AW273" i="58"/>
  <c r="Y260" i="58"/>
  <c r="AE312" i="58"/>
  <c r="AE316" i="58"/>
  <c r="S345" i="58"/>
  <c r="AE339" i="58"/>
  <c r="AQ344" i="58"/>
  <c r="AQ339" i="58"/>
  <c r="BI327" i="58"/>
  <c r="BO324" i="58"/>
  <c r="AE311" i="58"/>
  <c r="CA294" i="58"/>
  <c r="CY290" i="58"/>
  <c r="AK305" i="58"/>
  <c r="BI299" i="58"/>
  <c r="S308" i="58"/>
  <c r="AE294" i="58"/>
  <c r="CS278" i="58"/>
  <c r="Y251" i="58"/>
  <c r="F250" i="58"/>
  <c r="AE268" i="58"/>
  <c r="CS343" i="58"/>
  <c r="AW337" i="58"/>
  <c r="S339" i="58"/>
  <c r="CS332" i="58"/>
  <c r="CA322" i="58"/>
  <c r="AW322" i="58"/>
  <c r="CG315" i="58"/>
  <c r="AW290" i="58"/>
  <c r="AK311" i="58"/>
  <c r="AQ282" i="58"/>
  <c r="F324" i="58"/>
  <c r="BI294" i="58"/>
  <c r="AW282" i="58"/>
  <c r="CG321" i="58"/>
  <c r="AE299" i="58"/>
  <c r="CS315" i="58"/>
  <c r="S302" i="58"/>
  <c r="BU293" i="58"/>
  <c r="CM287" i="58"/>
  <c r="CM324" i="58"/>
  <c r="BC307" i="58"/>
  <c r="F294" i="58"/>
  <c r="S278" i="58"/>
  <c r="AK260" i="58"/>
  <c r="AE264" i="58"/>
  <c r="AK251" i="58"/>
  <c r="CM260" i="58"/>
  <c r="AE250" i="58"/>
  <c r="CS277" i="58"/>
  <c r="S273" i="58"/>
  <c r="AQ267" i="58"/>
  <c r="CG264" i="58"/>
  <c r="AW343" i="58"/>
  <c r="AQ312" i="58"/>
  <c r="AE335" i="58"/>
  <c r="BI342" i="58"/>
  <c r="CG316" i="58"/>
  <c r="BI345" i="58"/>
  <c r="BU329" i="58"/>
  <c r="BC327" i="58"/>
  <c r="BI322" i="58"/>
  <c r="AE280" i="58"/>
  <c r="BO290" i="58"/>
  <c r="AW293" i="58"/>
  <c r="BC300" i="58"/>
  <c r="AK294" i="58"/>
  <c r="AE289" i="58"/>
  <c r="BU290" i="58"/>
  <c r="BU324" i="58"/>
  <c r="AK290" i="58"/>
  <c r="AE278" i="58"/>
  <c r="BU251" i="58"/>
  <c r="BU268" i="58"/>
  <c r="AW250" i="58"/>
  <c r="CM262" i="58"/>
  <c r="AQ342" i="58"/>
  <c r="AQ316" i="58"/>
  <c r="CS342" i="58"/>
  <c r="BC331" i="58"/>
  <c r="BU332" i="58"/>
  <c r="BC325" i="58"/>
  <c r="AQ325" i="58"/>
  <c r="AE329" i="58"/>
  <c r="S328" i="58"/>
  <c r="F337" i="58"/>
  <c r="CA327" i="58"/>
  <c r="Y327" i="58"/>
  <c r="CS322" i="58"/>
  <c r="CM280" i="58"/>
  <c r="S282" i="58"/>
  <c r="BI321" i="58"/>
  <c r="S294" i="58"/>
  <c r="BC290" i="58"/>
  <c r="CM292" i="58"/>
  <c r="AW311" i="58"/>
  <c r="BC278" i="58"/>
  <c r="AQ278" i="58"/>
  <c r="CA273" i="58"/>
  <c r="CA262" i="58"/>
  <c r="CY251" i="58"/>
  <c r="BO250" i="58"/>
  <c r="BC312" i="58"/>
  <c r="CA316" i="58"/>
  <c r="BI316" i="58"/>
  <c r="CA342" i="58"/>
  <c r="AW335" i="58"/>
  <c r="BI339" i="58"/>
  <c r="CA325" i="58"/>
  <c r="AK336" i="58"/>
  <c r="CS300" i="58"/>
  <c r="AW305" i="58"/>
  <c r="BU297" i="58"/>
  <c r="AK282" i="58"/>
  <c r="CS280" i="58"/>
  <c r="Y308" i="58"/>
  <c r="AQ320" i="58"/>
  <c r="AW300" i="58"/>
  <c r="CA304" i="58"/>
  <c r="AW301" i="58"/>
  <c r="CA297" i="58"/>
  <c r="BO278" i="58"/>
  <c r="BI273" i="58"/>
  <c r="Y273" i="58"/>
  <c r="BI262" i="58"/>
  <c r="F251" i="58"/>
  <c r="BI267" i="58"/>
  <c r="BC262" i="58"/>
  <c r="CY312" i="58"/>
  <c r="CG345" i="58"/>
  <c r="CY316" i="58"/>
  <c r="BO339" i="58"/>
  <c r="CA345" i="58"/>
  <c r="F345" i="58"/>
  <c r="CG328" i="58"/>
  <c r="CG348" i="58"/>
  <c r="S327" i="58"/>
  <c r="BC322" i="58"/>
  <c r="CM282" i="58"/>
  <c r="S290" i="58"/>
  <c r="BO321" i="58"/>
  <c r="CA290" i="58"/>
  <c r="BI282" i="58"/>
  <c r="AW319" i="58"/>
  <c r="AK324" i="58"/>
  <c r="BC311" i="58"/>
  <c r="AW302" i="58"/>
  <c r="CS297" i="58"/>
  <c r="Y293" i="58"/>
  <c r="Y290" i="58"/>
  <c r="F297" i="58"/>
  <c r="BO310" i="58"/>
  <c r="BI297" i="58"/>
  <c r="BU292" i="58"/>
  <c r="AW289" i="58"/>
  <c r="CA278" i="58"/>
  <c r="AQ273" i="58"/>
  <c r="CY260" i="58"/>
  <c r="AQ262" i="58"/>
  <c r="AQ251" i="58"/>
  <c r="F312" i="58"/>
  <c r="CG339" i="58"/>
  <c r="F299" i="58"/>
  <c r="AK342" i="58"/>
  <c r="CG336" i="58"/>
  <c r="CA312" i="58"/>
  <c r="AW325" i="58"/>
  <c r="CM344" i="58"/>
  <c r="F340" i="58"/>
  <c r="F342" i="58"/>
  <c r="Y325" i="58"/>
  <c r="CY325" i="58"/>
  <c r="CM325" i="58"/>
  <c r="S344" i="58"/>
  <c r="CM345" i="58"/>
  <c r="AW342" i="58"/>
  <c r="Y329" i="58"/>
  <c r="AK327" i="58"/>
  <c r="AK300" i="58"/>
  <c r="BO282" i="58"/>
  <c r="CM290" i="58"/>
  <c r="CG305" i="58"/>
  <c r="BO318" i="58"/>
  <c r="Y304" i="58"/>
  <c r="CM299" i="58"/>
  <c r="CY300" i="58"/>
  <c r="AQ297" i="58"/>
  <c r="AW292" i="58"/>
  <c r="CY278" i="58"/>
  <c r="CM278" i="58"/>
  <c r="BU260" i="58"/>
  <c r="CA260" i="58"/>
  <c r="BO267" i="58"/>
  <c r="BU273" i="58"/>
  <c r="S275" i="58"/>
  <c r="CA264" i="58"/>
  <c r="S285" i="58"/>
  <c r="AW274" i="58"/>
  <c r="S270" i="58"/>
  <c r="AE265" i="58"/>
  <c r="F261" i="58"/>
  <c r="BU208" i="58"/>
  <c r="AW198" i="58"/>
  <c r="CS255" i="58"/>
  <c r="AK249" i="58"/>
  <c r="S238" i="58"/>
  <c r="S235" i="58"/>
  <c r="CM231" i="58"/>
  <c r="BU178" i="58"/>
  <c r="S183" i="58"/>
  <c r="BI183" i="58"/>
  <c r="CG180" i="58"/>
  <c r="BU227" i="58"/>
  <c r="CY218" i="58"/>
  <c r="AQ185" i="58"/>
  <c r="BI195" i="58"/>
  <c r="S218" i="58"/>
  <c r="AE172" i="58"/>
  <c r="F164" i="58"/>
  <c r="Y173" i="58"/>
  <c r="CS171" i="58"/>
  <c r="AE175" i="58"/>
  <c r="BI154" i="58"/>
  <c r="CY200" i="58"/>
  <c r="AK263" i="58"/>
  <c r="S272" i="58"/>
  <c r="CG198" i="58"/>
  <c r="AK198" i="58"/>
  <c r="AW226" i="58"/>
  <c r="CY248" i="58"/>
  <c r="CA255" i="58"/>
  <c r="F237" i="58"/>
  <c r="CM241" i="58"/>
  <c r="BU249" i="58"/>
  <c r="Y244" i="58"/>
  <c r="F231" i="58"/>
  <c r="BI178" i="58"/>
  <c r="Y210" i="58"/>
  <c r="CM181" i="58"/>
  <c r="CS180" i="58"/>
  <c r="CY185" i="58"/>
  <c r="BU184" i="58"/>
  <c r="BO219" i="58"/>
  <c r="BU223" i="58"/>
  <c r="AK195" i="58"/>
  <c r="CY167" i="58"/>
  <c r="BI197" i="58"/>
  <c r="CG182" i="58"/>
  <c r="CG174" i="58"/>
  <c r="BU262" i="58"/>
  <c r="CA242" i="58"/>
  <c r="Y242" i="58"/>
  <c r="AE261" i="58"/>
  <c r="BI198" i="58"/>
  <c r="BU198" i="58"/>
  <c r="AE190" i="58"/>
  <c r="BO226" i="58"/>
  <c r="CG248" i="58"/>
  <c r="BI255" i="58"/>
  <c r="S249" i="58"/>
  <c r="CM255" i="58"/>
  <c r="BO244" i="58"/>
  <c r="CS243" i="58"/>
  <c r="AW190" i="58"/>
  <c r="F218" i="58"/>
  <c r="CS209" i="58"/>
  <c r="AW185" i="58"/>
  <c r="F180" i="58"/>
  <c r="CG212" i="58"/>
  <c r="AW221" i="58"/>
  <c r="CY184" i="58"/>
  <c r="CY183" i="58"/>
  <c r="AK223" i="58"/>
  <c r="CY195" i="58"/>
  <c r="CA221" i="58"/>
  <c r="Y139" i="58"/>
  <c r="AW182" i="58"/>
  <c r="CA172" i="58"/>
  <c r="AQ148" i="58"/>
  <c r="AW148" i="58"/>
  <c r="BI173" i="58"/>
  <c r="BU167" i="58"/>
  <c r="BI205" i="58"/>
  <c r="BO171" i="58"/>
  <c r="F276" i="58"/>
  <c r="F258" i="58"/>
  <c r="S242" i="58"/>
  <c r="BI270" i="58"/>
  <c r="BU267" i="58"/>
  <c r="Y266" i="58"/>
  <c r="AQ264" i="58"/>
  <c r="BC190" i="58"/>
  <c r="AQ190" i="58"/>
  <c r="AW255" i="58"/>
  <c r="AW215" i="58"/>
  <c r="AK215" i="58"/>
  <c r="F245" i="58"/>
  <c r="AQ241" i="58"/>
  <c r="BC238" i="58"/>
  <c r="CM253" i="58"/>
  <c r="S239" i="58"/>
  <c r="AW231" i="58"/>
  <c r="S185" i="58"/>
  <c r="AE180" i="58"/>
  <c r="Y218" i="58"/>
  <c r="AK177" i="58"/>
  <c r="BO212" i="58"/>
  <c r="CM195" i="58"/>
  <c r="CA195" i="58"/>
  <c r="BC217" i="58"/>
  <c r="S189" i="58"/>
  <c r="CY139" i="58"/>
  <c r="CM139" i="58"/>
  <c r="Y172" i="58"/>
  <c r="AK171" i="58"/>
  <c r="CS205" i="58"/>
  <c r="AW172" i="58"/>
  <c r="BI148" i="58"/>
  <c r="AE260" i="58"/>
  <c r="CY267" i="58"/>
  <c r="AQ263" i="58"/>
  <c r="AE242" i="58"/>
  <c r="BO273" i="58"/>
  <c r="AW285" i="58"/>
  <c r="CG267" i="58"/>
  <c r="F215" i="58"/>
  <c r="BC215" i="58"/>
  <c r="CY238" i="58"/>
  <c r="AE255" i="58"/>
  <c r="AK235" i="58"/>
  <c r="AE222" i="58"/>
  <c r="CA248" i="58"/>
  <c r="F220" i="58"/>
  <c r="CG220" i="58"/>
  <c r="BI231" i="58"/>
  <c r="Y179" i="58"/>
  <c r="S178" i="58"/>
  <c r="F183" i="58"/>
  <c r="BC183" i="58"/>
  <c r="BU213" i="58"/>
  <c r="AK194" i="58"/>
  <c r="CA185" i="58"/>
  <c r="AQ180" i="58"/>
  <c r="AW184" i="58"/>
  <c r="BI181" i="58"/>
  <c r="AK221" i="58"/>
  <c r="AE212" i="58"/>
  <c r="CA219" i="58"/>
  <c r="CG189" i="58"/>
  <c r="F139" i="58"/>
  <c r="AQ164" i="58"/>
  <c r="BI164" i="58"/>
  <c r="CA148" i="58"/>
  <c r="CG148" i="58"/>
  <c r="CA173" i="58"/>
  <c r="AE171" i="58"/>
  <c r="CG266" i="58"/>
  <c r="BU272" i="58"/>
  <c r="CY262" i="58"/>
  <c r="BU250" i="58"/>
  <c r="AW262" i="58"/>
  <c r="CA270" i="58"/>
  <c r="CY208" i="58"/>
  <c r="CG208" i="58"/>
  <c r="F198" i="58"/>
  <c r="S198" i="58"/>
  <c r="Y198" i="58"/>
  <c r="AK190" i="58"/>
  <c r="CA190" i="58"/>
  <c r="S226" i="58"/>
  <c r="BC222" i="58"/>
  <c r="AQ222" i="58"/>
  <c r="BC248" i="58"/>
  <c r="CM240" i="58"/>
  <c r="AW235" i="58"/>
  <c r="AQ255" i="58"/>
  <c r="Y220" i="58"/>
  <c r="AQ253" i="58"/>
  <c r="AW243" i="58"/>
  <c r="AE178" i="58"/>
  <c r="AE183" i="58"/>
  <c r="BC196" i="58"/>
  <c r="BO180" i="58"/>
  <c r="S221" i="58"/>
  <c r="CG217" i="58"/>
  <c r="AK212" i="58"/>
  <c r="Y213" i="58"/>
  <c r="S219" i="58"/>
  <c r="AW209" i="58"/>
  <c r="CY227" i="58"/>
  <c r="CS167" i="58"/>
  <c r="Y200" i="58"/>
  <c r="AW277" i="58"/>
  <c r="AQ266" i="58"/>
  <c r="AW272" i="58"/>
  <c r="BU285" i="58"/>
  <c r="AE273" i="58"/>
  <c r="Y267" i="58"/>
  <c r="CM271" i="58"/>
  <c r="CY261" i="58"/>
  <c r="F208" i="58"/>
  <c r="Y208" i="58"/>
  <c r="AE198" i="58"/>
  <c r="Y190" i="58"/>
  <c r="CY190" i="58"/>
  <c r="CM190" i="58"/>
  <c r="BO255" i="58"/>
  <c r="BI238" i="58"/>
  <c r="CA222" i="58"/>
  <c r="BI222" i="58"/>
  <c r="AK248" i="58"/>
  <c r="CY239" i="58"/>
  <c r="CS231" i="58"/>
  <c r="BC178" i="58"/>
  <c r="AQ178" i="58"/>
  <c r="CS178" i="58"/>
  <c r="CY181" i="58"/>
  <c r="CY213" i="58"/>
  <c r="CA180" i="58"/>
  <c r="CG232" i="58"/>
  <c r="F184" i="58"/>
  <c r="CS184" i="58"/>
  <c r="BU218" i="58"/>
  <c r="F193" i="58"/>
  <c r="CG227" i="58"/>
  <c r="AW167" i="58"/>
  <c r="BC139" i="58"/>
  <c r="CG171" i="58"/>
  <c r="F148" i="58"/>
  <c r="Y272" i="58"/>
  <c r="CY285" i="58"/>
  <c r="BO269" i="58"/>
  <c r="CA283" i="58"/>
  <c r="CM277" i="58"/>
  <c r="AK267" i="58"/>
  <c r="AK208" i="58"/>
  <c r="BC198" i="58"/>
  <c r="AQ198" i="58"/>
  <c r="F190" i="58"/>
  <c r="S248" i="58"/>
  <c r="BI215" i="58"/>
  <c r="CY222" i="58"/>
  <c r="CM222" i="58"/>
  <c r="Y253" i="58"/>
  <c r="CA235" i="58"/>
  <c r="CY220" i="58"/>
  <c r="CG252" i="58"/>
  <c r="S231" i="58"/>
  <c r="BO178" i="58"/>
  <c r="F181" i="58"/>
  <c r="CG196" i="58"/>
  <c r="CM180" i="58"/>
  <c r="CG219" i="58"/>
  <c r="CM210" i="58"/>
  <c r="AW178" i="58"/>
  <c r="BI227" i="58"/>
  <c r="AE219" i="58"/>
  <c r="AK170" i="58"/>
  <c r="BC188" i="58"/>
  <c r="AE148" i="58"/>
  <c r="S173" i="58"/>
  <c r="BO242" i="58"/>
  <c r="BU266" i="58"/>
  <c r="BO277" i="58"/>
  <c r="BO262" i="58"/>
  <c r="BO198" i="58"/>
  <c r="CG190" i="58"/>
  <c r="F249" i="58"/>
  <c r="CS215" i="58"/>
  <c r="CG215" i="58"/>
  <c r="AW252" i="58"/>
  <c r="F222" i="58"/>
  <c r="AE231" i="58"/>
  <c r="AK178" i="58"/>
  <c r="CA178" i="58"/>
  <c r="AK183" i="58"/>
  <c r="AE185" i="58"/>
  <c r="BU185" i="58"/>
  <c r="BI185" i="58"/>
  <c r="S180" i="58"/>
  <c r="AK232" i="58"/>
  <c r="BI224" i="58"/>
  <c r="AW218" i="58"/>
  <c r="AK184" i="58"/>
  <c r="BI210" i="58"/>
  <c r="F210" i="58"/>
  <c r="BU189" i="58"/>
  <c r="Y167" i="58"/>
  <c r="AQ139" i="58"/>
  <c r="CS175" i="58"/>
  <c r="S262" i="58"/>
  <c r="AW271" i="58"/>
  <c r="CY268" i="58"/>
  <c r="Y283" i="58"/>
  <c r="CS273" i="58"/>
  <c r="AQ277" i="58"/>
  <c r="CA198" i="58"/>
  <c r="BU190" i="58"/>
  <c r="S190" i="58"/>
  <c r="BO238" i="58"/>
  <c r="BU215" i="58"/>
  <c r="CY215" i="58"/>
  <c r="S255" i="58"/>
  <c r="CY244" i="58"/>
  <c r="AQ252" i="58"/>
  <c r="Y239" i="58"/>
  <c r="CA226" i="58"/>
  <c r="AQ220" i="58"/>
  <c r="BC220" i="58"/>
  <c r="AQ231" i="58"/>
  <c r="CM220" i="58"/>
  <c r="Y178" i="58"/>
  <c r="CY178" i="58"/>
  <c r="CM178" i="58"/>
  <c r="CM185" i="58"/>
  <c r="AK180" i="58"/>
  <c r="F232" i="58"/>
  <c r="AQ210" i="58"/>
  <c r="S217" i="58"/>
  <c r="BU224" i="58"/>
  <c r="F195" i="58"/>
  <c r="BC195" i="58"/>
  <c r="CS218" i="58"/>
  <c r="BC184" i="58"/>
  <c r="F167" i="58"/>
  <c r="S250" i="58"/>
  <c r="BU242" i="58"/>
  <c r="CG242" i="58"/>
  <c r="BO268" i="58"/>
  <c r="S277" i="58"/>
  <c r="F273" i="58"/>
  <c r="AQ208" i="58"/>
  <c r="BC208" i="58"/>
  <c r="CY198" i="58"/>
  <c r="CM198" i="58"/>
  <c r="CS198" i="58"/>
  <c r="BI190" i="58"/>
  <c r="BO190" i="58"/>
  <c r="AQ238" i="58"/>
  <c r="CM215" i="58"/>
  <c r="CG254" i="58"/>
  <c r="BU244" i="58"/>
  <c r="BO235" i="58"/>
  <c r="CS238" i="58"/>
  <c r="CM252" i="58"/>
  <c r="CG247" i="58"/>
  <c r="BU222" i="58"/>
  <c r="BO231" i="58"/>
  <c r="F178" i="58"/>
  <c r="CM183" i="58"/>
  <c r="CA183" i="58"/>
  <c r="CS263" i="58"/>
  <c r="AE272" i="58"/>
  <c r="AW264" i="58"/>
  <c r="AE266" i="58"/>
  <c r="AK242" i="58"/>
  <c r="CS271" i="58"/>
  <c r="S264" i="58"/>
  <c r="BC250" i="58"/>
  <c r="AK270" i="58"/>
  <c r="F262" i="58"/>
  <c r="AQ248" i="58"/>
  <c r="Y238" i="58"/>
  <c r="CM208" i="58"/>
  <c r="CG235" i="58"/>
  <c r="CA238" i="58"/>
  <c r="CS190" i="58"/>
  <c r="AK252" i="58"/>
  <c r="AK247" i="58"/>
  <c r="AW239" i="58"/>
  <c r="CA231" i="58"/>
  <c r="CG178" i="58"/>
  <c r="AQ181" i="58"/>
  <c r="BC181" i="58"/>
  <c r="BU210" i="58"/>
  <c r="CA212" i="58"/>
  <c r="CY174" i="58"/>
  <c r="BU154" i="58"/>
  <c r="AW144" i="58"/>
  <c r="CS138" i="58"/>
  <c r="CS122" i="58"/>
  <c r="BU122" i="58"/>
  <c r="S110" i="58"/>
  <c r="CY122" i="58"/>
  <c r="BI115" i="58"/>
  <c r="S109" i="58"/>
  <c r="AW125" i="58"/>
  <c r="AE136" i="58"/>
  <c r="Y102" i="58"/>
  <c r="S108" i="58"/>
  <c r="S116" i="58"/>
  <c r="CM97" i="58"/>
  <c r="F103" i="58"/>
  <c r="CM54" i="58"/>
  <c r="AK84" i="58"/>
  <c r="CY78" i="58"/>
  <c r="CS154" i="58"/>
  <c r="BO143" i="58"/>
  <c r="Y141" i="58"/>
  <c r="CS145" i="58"/>
  <c r="BC132" i="58"/>
  <c r="BU132" i="58"/>
  <c r="S138" i="58"/>
  <c r="CS150" i="58"/>
  <c r="CY132" i="58"/>
  <c r="AQ134" i="58"/>
  <c r="AE109" i="58"/>
  <c r="CA109" i="58"/>
  <c r="AQ109" i="58"/>
  <c r="CS135" i="58"/>
  <c r="CA125" i="58"/>
  <c r="F130" i="58"/>
  <c r="BC137" i="58"/>
  <c r="BC134" i="58"/>
  <c r="CA123" i="58"/>
  <c r="CA116" i="58"/>
  <c r="BC116" i="58"/>
  <c r="CS102" i="58"/>
  <c r="S102" i="58"/>
  <c r="CM102" i="58"/>
  <c r="BC108" i="58"/>
  <c r="AE50" i="58"/>
  <c r="CY101" i="58"/>
  <c r="BO101" i="58"/>
  <c r="S78" i="58"/>
  <c r="S84" i="58"/>
  <c r="BU86" i="58"/>
  <c r="CM83" i="58"/>
  <c r="AK72" i="58"/>
  <c r="CY55" i="58"/>
  <c r="AQ37" i="58"/>
  <c r="CM62" i="58"/>
  <c r="AW152" i="58"/>
  <c r="AQ173" i="58"/>
  <c r="CS148" i="58"/>
  <c r="CA154" i="58"/>
  <c r="BC143" i="58"/>
  <c r="AQ141" i="58"/>
  <c r="BO145" i="58"/>
  <c r="AE138" i="58"/>
  <c r="CS144" i="58"/>
  <c r="Y134" i="58"/>
  <c r="Y115" i="58"/>
  <c r="BI109" i="58"/>
  <c r="S114" i="58"/>
  <c r="AW135" i="58"/>
  <c r="CG135" i="58"/>
  <c r="AK134" i="58"/>
  <c r="BI116" i="58"/>
  <c r="BI121" i="58"/>
  <c r="AW108" i="58"/>
  <c r="CG108" i="58"/>
  <c r="AQ92" i="58"/>
  <c r="AQ84" i="58"/>
  <c r="BC84" i="58"/>
  <c r="AQ78" i="58"/>
  <c r="CM74" i="58"/>
  <c r="BO83" i="58"/>
  <c r="CG75" i="58"/>
  <c r="BC185" i="58"/>
  <c r="S229" i="58"/>
  <c r="CA189" i="58"/>
  <c r="CY148" i="58"/>
  <c r="CA175" i="58"/>
  <c r="CM148" i="58"/>
  <c r="BC173" i="58"/>
  <c r="F132" i="58"/>
  <c r="CM141" i="58"/>
  <c r="Y161" i="58"/>
  <c r="AK122" i="58"/>
  <c r="BI130" i="58"/>
  <c r="AE123" i="58"/>
  <c r="F137" i="58"/>
  <c r="BC109" i="58"/>
  <c r="CY134" i="58"/>
  <c r="CG136" i="58"/>
  <c r="CM130" i="58"/>
  <c r="AK135" i="58"/>
  <c r="BI122" i="58"/>
  <c r="CG102" i="58"/>
  <c r="BU116" i="58"/>
  <c r="CG116" i="58"/>
  <c r="Y101" i="58"/>
  <c r="CY100" i="58"/>
  <c r="AW107" i="58"/>
  <c r="AE101" i="58"/>
  <c r="Y92" i="58"/>
  <c r="BC78" i="58"/>
  <c r="BO75" i="58"/>
  <c r="AE88" i="58"/>
  <c r="AQ83" i="58"/>
  <c r="CM227" i="58"/>
  <c r="Y184" i="58"/>
  <c r="S149" i="58"/>
  <c r="F143" i="58"/>
  <c r="CM170" i="58"/>
  <c r="CY144" i="58"/>
  <c r="AW132" i="58"/>
  <c r="BI161" i="58"/>
  <c r="BO138" i="58"/>
  <c r="AW150" i="58"/>
  <c r="BC122" i="58"/>
  <c r="CS113" i="58"/>
  <c r="CS109" i="58"/>
  <c r="Y109" i="58"/>
  <c r="CY137" i="58"/>
  <c r="CG134" i="58"/>
  <c r="S140" i="58"/>
  <c r="CY127" i="58"/>
  <c r="AE105" i="58"/>
  <c r="CS97" i="58"/>
  <c r="CS78" i="58"/>
  <c r="AE48" i="58"/>
  <c r="CS70" i="58"/>
  <c r="BU78" i="58"/>
  <c r="S83" i="58"/>
  <c r="CS185" i="58"/>
  <c r="S171" i="58"/>
  <c r="CY176" i="58"/>
  <c r="CS149" i="58"/>
  <c r="S154" i="58"/>
  <c r="BU144" i="58"/>
  <c r="CA138" i="58"/>
  <c r="CY155" i="58"/>
  <c r="F144" i="58"/>
  <c r="AW113" i="58"/>
  <c r="BU136" i="58"/>
  <c r="BU115" i="58"/>
  <c r="AQ81" i="58"/>
  <c r="CM114" i="58"/>
  <c r="BI134" i="58"/>
  <c r="AW136" i="58"/>
  <c r="Y129" i="58"/>
  <c r="BI125" i="58"/>
  <c r="AK116" i="58"/>
  <c r="F93" i="58"/>
  <c r="AW116" i="58"/>
  <c r="F100" i="58"/>
  <c r="CS100" i="58"/>
  <c r="F86" i="58"/>
  <c r="AW54" i="58"/>
  <c r="AE85" i="58"/>
  <c r="CY84" i="58"/>
  <c r="CM66" i="58"/>
  <c r="BI86" i="58"/>
  <c r="BU82" i="58"/>
  <c r="CA21" i="58"/>
  <c r="CY60" i="58"/>
  <c r="F224" i="58"/>
  <c r="S212" i="58"/>
  <c r="F213" i="58"/>
  <c r="AK149" i="58"/>
  <c r="CS132" i="58"/>
  <c r="AW133" i="58"/>
  <c r="CY146" i="58"/>
  <c r="CG122" i="58"/>
  <c r="BC123" i="58"/>
  <c r="AQ122" i="58"/>
  <c r="CS128" i="58"/>
  <c r="AW130" i="58"/>
  <c r="AW119" i="58"/>
  <c r="BI112" i="58"/>
  <c r="BU102" i="58"/>
  <c r="S101" i="58"/>
  <c r="AE23" i="58"/>
  <c r="S75" i="58"/>
  <c r="CY81" i="58"/>
  <c r="CS42" i="58"/>
  <c r="AQ25" i="58"/>
  <c r="AE21" i="58"/>
  <c r="AK219" i="58"/>
  <c r="AQ183" i="58"/>
  <c r="S195" i="58"/>
  <c r="BU164" i="58"/>
  <c r="S148" i="58"/>
  <c r="S197" i="58"/>
  <c r="CS172" i="58"/>
  <c r="Y154" i="58"/>
  <c r="AQ143" i="58"/>
  <c r="CG143" i="58"/>
  <c r="CY143" i="58"/>
  <c r="Y144" i="58"/>
  <c r="Y153" i="58"/>
  <c r="BU155" i="58"/>
  <c r="CG146" i="58"/>
  <c r="AK136" i="58"/>
  <c r="S130" i="58"/>
  <c r="CY109" i="58"/>
  <c r="BI114" i="58"/>
  <c r="S122" i="58"/>
  <c r="Y137" i="58"/>
  <c r="AW140" i="58"/>
  <c r="BC115" i="58"/>
  <c r="AE100" i="58"/>
  <c r="AW101" i="58"/>
  <c r="BI100" i="58"/>
  <c r="Y29" i="58"/>
  <c r="AW78" i="58"/>
  <c r="CA78" i="58"/>
  <c r="BU84" i="58"/>
  <c r="Y78" i="58"/>
  <c r="BI180" i="58"/>
  <c r="F188" i="58"/>
  <c r="BI143" i="58"/>
  <c r="S143" i="58"/>
  <c r="AK132" i="58"/>
  <c r="BI146" i="58"/>
  <c r="AE122" i="58"/>
  <c r="AK115" i="58"/>
  <c r="CA114" i="58"/>
  <c r="AE119" i="58"/>
  <c r="BO113" i="58"/>
  <c r="F136" i="58"/>
  <c r="CM122" i="58"/>
  <c r="BO112" i="58"/>
  <c r="F92" i="58"/>
  <c r="CM112" i="58"/>
  <c r="AK104" i="58"/>
  <c r="AW92" i="58"/>
  <c r="BC97" i="58"/>
  <c r="AW97" i="58"/>
  <c r="BC74" i="58"/>
  <c r="CA81" i="58"/>
  <c r="F78" i="58"/>
  <c r="BI76" i="58" s="1"/>
  <c r="S74" i="58"/>
  <c r="BI77" i="58"/>
  <c r="AE81" i="58"/>
  <c r="AE195" i="58"/>
  <c r="AQ186" i="58"/>
  <c r="AE154" i="58"/>
  <c r="CA143" i="58"/>
  <c r="AK143" i="58"/>
  <c r="CM153" i="58"/>
  <c r="S136" i="58"/>
  <c r="AK155" i="58"/>
  <c r="AW138" i="58"/>
  <c r="AW122" i="58"/>
  <c r="Y122" i="58"/>
  <c r="CS130" i="58"/>
  <c r="AE128" i="58"/>
  <c r="AK109" i="58"/>
  <c r="BC130" i="58"/>
  <c r="AE114" i="58"/>
  <c r="BO128" i="58"/>
  <c r="BU109" i="58"/>
  <c r="CM129" i="58"/>
  <c r="BO122" i="58"/>
  <c r="BI128" i="58"/>
  <c r="CS119" i="58"/>
  <c r="AK105" i="58"/>
  <c r="BU99" i="58"/>
  <c r="CM95" i="58"/>
  <c r="BI78" i="58"/>
  <c r="CM84" i="58"/>
  <c r="BU83" i="58"/>
  <c r="AE77" i="58"/>
  <c r="CY79" i="58"/>
  <c r="BC213" i="58"/>
  <c r="F153" i="58"/>
  <c r="BU172" i="58"/>
  <c r="BI200" i="58"/>
  <c r="AK182" i="58"/>
  <c r="S172" i="58"/>
  <c r="CM146" i="58"/>
  <c r="S155" i="58"/>
  <c r="AE145" i="58"/>
  <c r="BI138" i="58"/>
  <c r="S163" i="58"/>
  <c r="CG109" i="58"/>
  <c r="F109" i="58"/>
  <c r="CG113" i="58"/>
  <c r="BU130" i="58"/>
  <c r="BO129" i="58"/>
  <c r="Y128" i="58"/>
  <c r="BC119" i="58"/>
  <c r="AW124" i="58"/>
  <c r="CY124" i="58"/>
  <c r="CY118" i="58"/>
  <c r="S99" i="58"/>
  <c r="AW103" i="58"/>
  <c r="CY99" i="58"/>
  <c r="BO78" i="58"/>
  <c r="AE78" i="58"/>
  <c r="AE70" i="58"/>
  <c r="AW180" i="58"/>
  <c r="BU139" i="58"/>
  <c r="AW175" i="58"/>
  <c r="AE170" i="58"/>
  <c r="AE143" i="58"/>
  <c r="BU143" i="58"/>
  <c r="BU146" i="58"/>
  <c r="AQ146" i="58"/>
  <c r="F114" i="58"/>
  <c r="BC138" i="58"/>
  <c r="CA122" i="58"/>
  <c r="CG115" i="58"/>
  <c r="AE125" i="58"/>
  <c r="AQ129" i="58"/>
  <c r="F122" i="58"/>
  <c r="CS136" i="58"/>
  <c r="F134" i="58"/>
  <c r="AQ102" i="58"/>
  <c r="CG124" i="58"/>
  <c r="S112" i="58"/>
  <c r="CG97" i="58"/>
  <c r="CG99" i="58"/>
  <c r="CM78" i="58"/>
  <c r="S16" i="58"/>
  <c r="CA20" i="58"/>
  <c r="Y65" i="58"/>
  <c r="BO49" i="58"/>
  <c r="CM24" i="58"/>
  <c r="S24" i="58"/>
  <c r="AW333" i="58"/>
  <c r="BC334" i="58"/>
  <c r="BU342" i="58"/>
  <c r="CG340" i="58"/>
  <c r="S334" i="58"/>
  <c r="CA326" i="58"/>
  <c r="CA319" i="58"/>
  <c r="CG317" i="58"/>
  <c r="CA288" i="58"/>
  <c r="CG187" i="58"/>
  <c r="S10" i="58"/>
  <c r="CG24" i="58"/>
  <c r="F84" i="58"/>
  <c r="S42" i="58"/>
  <c r="BO65" i="58"/>
  <c r="S20" i="58"/>
  <c r="S49" i="58"/>
  <c r="S60" i="58"/>
  <c r="S5" i="58"/>
  <c r="Y5" i="58"/>
  <c r="AE40" i="58"/>
  <c r="Y83" i="58"/>
  <c r="CG77" i="58"/>
  <c r="Y21" i="58"/>
  <c r="CM23" i="58"/>
  <c r="CA62" i="58"/>
  <c r="AK58" i="58"/>
  <c r="CM64" i="58"/>
  <c r="CM37" i="58"/>
  <c r="CS38" i="58"/>
  <c r="BO28" i="58"/>
  <c r="CA31" i="58"/>
  <c r="CG42" i="58"/>
  <c r="BO341" i="58"/>
  <c r="CS333" i="58"/>
  <c r="F344" i="58"/>
  <c r="Y342" i="58"/>
  <c r="AK340" i="58"/>
  <c r="CG335" i="58"/>
  <c r="BI333" i="58"/>
  <c r="Y317" i="58"/>
  <c r="AE317" i="58"/>
  <c r="BO77" i="58"/>
  <c r="CG21" i="58"/>
  <c r="Y23" i="58"/>
  <c r="CA64" i="58"/>
  <c r="CS58" i="58"/>
  <c r="S59" i="58"/>
  <c r="BC23" i="58"/>
  <c r="CA11" i="58"/>
  <c r="BI334" i="58"/>
  <c r="BC337" i="58"/>
  <c r="BC319" i="58"/>
  <c r="AQ317" i="58"/>
  <c r="AW288" i="58"/>
  <c r="Y288" i="58"/>
  <c r="BC288" i="58"/>
  <c r="AE336" i="58"/>
  <c r="CM320" i="58"/>
  <c r="AQ341" i="58"/>
  <c r="BO329" i="58"/>
  <c r="CA338" i="58"/>
  <c r="CM336" i="58"/>
  <c r="BU326" i="58"/>
  <c r="CG310" i="58"/>
  <c r="CG334" i="58"/>
  <c r="AK331" i="58"/>
  <c r="F338" i="58"/>
  <c r="Y336" i="58"/>
  <c r="CY332" i="58"/>
  <c r="BC318" i="58"/>
  <c r="BC313" i="58"/>
  <c r="AQ295" i="58"/>
  <c r="AW295" i="58"/>
  <c r="BI313" i="58"/>
  <c r="CM41" i="58"/>
  <c r="CS43" i="58"/>
  <c r="AQ58" i="58"/>
  <c r="CS23" i="58"/>
  <c r="CM20" i="58"/>
  <c r="Y62" i="58"/>
  <c r="CY62" i="58"/>
  <c r="AQ48" i="58"/>
  <c r="AW16" i="58"/>
  <c r="BU5" i="58"/>
  <c r="AQ10" i="58"/>
  <c r="BC11" i="58"/>
  <c r="CA28" i="58"/>
  <c r="CY33" i="58"/>
  <c r="AK21" i="58"/>
  <c r="CY44" i="58"/>
  <c r="CS61" i="58"/>
  <c r="AW43" i="58"/>
  <c r="AK13" i="58"/>
  <c r="CG9" i="58"/>
  <c r="BI22" i="58"/>
  <c r="BC22" i="58"/>
  <c r="AQ49" i="58"/>
  <c r="BI43" i="58"/>
  <c r="AW64" i="58"/>
  <c r="AW62" i="58"/>
  <c r="AE58" i="58"/>
  <c r="AK9" i="58"/>
  <c r="CM31" i="58"/>
  <c r="CS37" i="58"/>
  <c r="AQ31" i="58"/>
  <c r="BI5" i="58"/>
  <c r="BC9" i="58"/>
  <c r="BI62" i="58"/>
  <c r="AE62" i="58"/>
  <c r="BU60" i="58"/>
  <c r="CS30" i="58"/>
  <c r="CY31" i="58"/>
  <c r="AE71" i="58"/>
  <c r="AE60" i="58"/>
  <c r="AK43" i="58"/>
  <c r="CA43" i="58"/>
  <c r="BI23" i="58"/>
  <c r="AQ60" i="58"/>
  <c r="BI28" i="58"/>
  <c r="Y11" i="58"/>
  <c r="BI19" i="58"/>
  <c r="Y31" i="58"/>
  <c r="CY21" i="58"/>
  <c r="BO42" i="58"/>
  <c r="CS21" i="58"/>
  <c r="BC64" i="58"/>
  <c r="CM60" i="58"/>
  <c r="BC8" i="58"/>
  <c r="S28" i="58"/>
  <c r="CG30" i="58"/>
  <c r="CA24" i="58"/>
  <c r="AW341" i="58"/>
  <c r="AK338" i="58"/>
  <c r="CS331" i="58"/>
  <c r="BO319" i="58"/>
  <c r="BC317" i="58"/>
  <c r="BO317" i="58"/>
  <c r="AW336" i="58"/>
  <c r="AE341" i="58"/>
  <c r="CG319" i="58"/>
  <c r="AE319" i="58"/>
  <c r="AK288" i="58"/>
  <c r="BU344" i="58"/>
  <c r="CS340" i="58"/>
  <c r="AE331" i="58"/>
  <c r="Y187" i="58"/>
  <c r="BI187" i="58"/>
  <c r="S187" i="58"/>
  <c r="AQ348" i="58"/>
  <c r="BC333" i="58"/>
  <c r="CM330" i="58"/>
  <c r="Y326" i="58"/>
  <c r="F326" i="58"/>
  <c r="S310" i="58"/>
  <c r="CG344" i="58"/>
  <c r="F343" i="58"/>
  <c r="AE320" i="58"/>
  <c r="CA347" i="58"/>
  <c r="BI340" i="58"/>
  <c r="CM332" i="58"/>
  <c r="BO344" i="58"/>
  <c r="CG341" i="58"/>
  <c r="BC338" i="58"/>
  <c r="CM335" i="58"/>
  <c r="CM318" i="58"/>
  <c r="BC284" i="58"/>
  <c r="CS284" i="58"/>
  <c r="F296" i="58"/>
  <c r="AE300" i="58"/>
  <c r="AW348" i="58"/>
  <c r="BO336" i="58"/>
  <c r="BO343" i="58"/>
  <c r="BI288" i="58"/>
  <c r="S288" i="58"/>
  <c r="F331" i="58"/>
  <c r="Y344" i="58"/>
  <c r="F341" i="58"/>
  <c r="CS335" i="58"/>
  <c r="AK333" i="58"/>
  <c r="CG329" i="58"/>
  <c r="BO326" i="58"/>
  <c r="AK310" i="58"/>
  <c r="CS310" i="58"/>
  <c r="BI338" i="58"/>
  <c r="BO335" i="58"/>
  <c r="CY348" i="58"/>
  <c r="CY336" i="58"/>
  <c r="CM333" i="58"/>
  <c r="BO320" i="58"/>
  <c r="AE330" i="58"/>
  <c r="CY319" i="58"/>
  <c r="CY317" i="58"/>
  <c r="CG288" i="58"/>
  <c r="AE348" i="58"/>
  <c r="BI329" i="58"/>
  <c r="AQ334" i="58"/>
  <c r="CS341" i="58"/>
  <c r="F288" i="58"/>
  <c r="BI341" i="58"/>
  <c r="AW340" i="58"/>
  <c r="AQ329" i="58"/>
  <c r="BU187" i="58"/>
  <c r="CS347" i="58"/>
  <c r="AW330" i="58"/>
  <c r="F310" i="58"/>
  <c r="AK344" i="58"/>
  <c r="BU341" i="58"/>
  <c r="CA320" i="58"/>
  <c r="AK329" i="58"/>
  <c r="BI330" i="58"/>
  <c r="AQ318" i="58"/>
  <c r="CM295" i="58"/>
  <c r="S295" i="58"/>
  <c r="CY284" i="58"/>
  <c r="CS313" i="58"/>
  <c r="BI305" i="58"/>
  <c r="CM311" i="58"/>
  <c r="CA300" i="58"/>
  <c r="CY295" i="58"/>
  <c r="AQ315" i="58"/>
  <c r="AK313" i="58"/>
  <c r="F316" i="58"/>
  <c r="CM313" i="58"/>
  <c r="AW313" i="58"/>
  <c r="BU315" i="58"/>
  <c r="CG307" i="58"/>
  <c r="AQ303" i="58"/>
  <c r="CY293" i="58"/>
  <c r="CM323" i="58"/>
  <c r="AE284" i="58"/>
  <c r="CA334" i="58"/>
  <c r="S336" i="58"/>
  <c r="S343" i="58"/>
  <c r="BI317" i="58"/>
  <c r="BO288" i="58"/>
  <c r="CY344" i="58"/>
  <c r="AW329" i="58"/>
  <c r="CA343" i="58"/>
  <c r="BO340" i="58"/>
  <c r="AQ335" i="58"/>
  <c r="BU331" i="58"/>
  <c r="BC348" i="58"/>
  <c r="BC336" i="58"/>
  <c r="CY343" i="58"/>
  <c r="BO334" i="58"/>
  <c r="BU343" i="58"/>
  <c r="CM340" i="58"/>
  <c r="AE332" i="58"/>
  <c r="BI318" i="58"/>
  <c r="S318" i="58"/>
  <c r="AK318" i="58"/>
  <c r="CY313" i="58"/>
  <c r="AK284" i="58"/>
  <c r="Y284" i="58"/>
  <c r="F284" i="58"/>
  <c r="CA295" i="58"/>
  <c r="AE296" i="58"/>
  <c r="AW296" i="58"/>
  <c r="S341" i="58"/>
  <c r="BO348" i="58"/>
  <c r="BI346" i="58"/>
  <c r="AQ319" i="58"/>
  <c r="CA317" i="58"/>
  <c r="AW317" i="58"/>
  <c r="AE288" i="58"/>
  <c r="CM334" i="58"/>
  <c r="AK187" i="58"/>
  <c r="BI343" i="58"/>
  <c r="AK337" i="58"/>
  <c r="AW331" i="58"/>
  <c r="CS330" i="58"/>
  <c r="CA310" i="58"/>
  <c r="CY310" i="58"/>
  <c r="F348" i="58"/>
  <c r="CM343" i="58"/>
  <c r="AK335" i="58"/>
  <c r="CM331" i="58"/>
  <c r="AW320" i="58"/>
  <c r="CG346" i="58"/>
  <c r="BU336" i="58"/>
  <c r="S330" i="58"/>
  <c r="F313" i="58"/>
  <c r="BO284" i="58"/>
  <c r="AK334" i="58"/>
  <c r="CS338" i="58"/>
  <c r="Y319" i="58"/>
  <c r="CM319" i="58"/>
  <c r="CM317" i="58"/>
  <c r="BC344" i="58"/>
  <c r="CS329" i="58"/>
  <c r="AQ187" i="58"/>
  <c r="AW347" i="58"/>
  <c r="BU310" i="58"/>
  <c r="Y341" i="58"/>
  <c r="BU348" i="58"/>
  <c r="Y331" i="58"/>
  <c r="AE326" i="58"/>
  <c r="BC332" i="58"/>
  <c r="F318" i="58"/>
  <c r="BU318" i="58"/>
  <c r="BO295" i="58"/>
  <c r="BI284" i="58"/>
  <c r="AE305" i="58"/>
  <c r="AK296" i="58"/>
  <c r="Y295" i="58"/>
  <c r="BU307" i="58"/>
  <c r="BC315" i="58"/>
  <c r="F311" i="58"/>
  <c r="F308" i="58"/>
  <c r="BI298" i="58"/>
  <c r="BC291" i="58"/>
  <c r="AQ291" i="58"/>
  <c r="AW291" i="58"/>
  <c r="CM303" i="58"/>
  <c r="AQ323" i="58"/>
  <c r="CY315" i="58"/>
  <c r="S299" i="58"/>
  <c r="CS334" i="58"/>
  <c r="CG338" i="58"/>
  <c r="Y333" i="58"/>
  <c r="S319" i="58"/>
  <c r="S317" i="58"/>
  <c r="BO338" i="58"/>
  <c r="BI348" i="58"/>
  <c r="AE343" i="58"/>
  <c r="CS187" i="58"/>
  <c r="CA187" i="58"/>
  <c r="S340" i="58"/>
  <c r="AW334" i="58"/>
  <c r="BC310" i="58"/>
  <c r="BO347" i="58"/>
  <c r="BC320" i="58"/>
  <c r="BC343" i="58"/>
  <c r="CY330" i="58"/>
  <c r="BI320" i="58"/>
  <c r="BI347" i="58"/>
  <c r="Y343" i="58"/>
  <c r="AQ340" i="58"/>
  <c r="CA332" i="58"/>
  <c r="CA329" i="58"/>
  <c r="BI295" i="58"/>
  <c r="CG284" i="58"/>
  <c r="BU284" i="58"/>
  <c r="AQ300" i="58"/>
  <c r="CM293" i="58"/>
  <c r="BU295" i="58"/>
  <c r="CS305" i="58"/>
  <c r="F303" i="58"/>
  <c r="AE333" i="58"/>
  <c r="S348" i="58"/>
  <c r="BI319" i="58"/>
  <c r="CY288" i="58"/>
  <c r="BC329" i="58"/>
  <c r="CM341" i="58"/>
  <c r="Y334" i="58"/>
  <c r="BC187" i="58"/>
  <c r="CM187" i="58"/>
  <c r="CA341" i="58"/>
  <c r="AW338" i="58"/>
  <c r="S332" i="58"/>
  <c r="AK319" i="58"/>
  <c r="BU319" i="58"/>
  <c r="CS348" i="58"/>
  <c r="CY337" i="58"/>
  <c r="F335" i="58"/>
  <c r="BU288" i="58"/>
  <c r="S338" i="58"/>
  <c r="BU334" i="58"/>
  <c r="CY187" i="58"/>
  <c r="AE187" i="58"/>
  <c r="CM348" i="58"/>
  <c r="AQ336" i="58"/>
  <c r="S347" i="58"/>
  <c r="S335" i="58"/>
  <c r="AE334" i="58"/>
  <c r="AQ338" i="58"/>
  <c r="CG331" i="58"/>
  <c r="S320" i="58"/>
  <c r="CY320" i="58"/>
  <c r="AE342" i="58"/>
  <c r="AK332" i="58"/>
  <c r="BO331" i="58"/>
  <c r="CM326" i="58"/>
  <c r="CA318" i="58"/>
  <c r="CS318" i="58"/>
  <c r="AE307" i="58"/>
  <c r="S303" i="58"/>
  <c r="CM300" i="58"/>
  <c r="CG303" i="58"/>
  <c r="BU313" i="58"/>
  <c r="AE308" i="58"/>
  <c r="CG293" i="58"/>
  <c r="AW307" i="58"/>
  <c r="AE298" i="58"/>
  <c r="F295" i="58"/>
  <c r="F291" i="58"/>
  <c r="S291" i="58"/>
  <c r="AE313" i="58"/>
  <c r="BI303" i="58"/>
  <c r="CS336" i="58"/>
  <c r="CA333" i="58"/>
  <c r="CM288" i="58"/>
  <c r="CA348" i="58"/>
  <c r="CA336" i="58"/>
  <c r="CY329" i="58"/>
  <c r="BI336" i="58"/>
  <c r="F187" i="58"/>
  <c r="AW187" i="58"/>
  <c r="AE338" i="58"/>
  <c r="CY326" i="58"/>
  <c r="S326" i="58"/>
  <c r="BI310" i="58"/>
  <c r="CM310" i="58"/>
  <c r="CY341" i="58"/>
  <c r="F334" i="58"/>
  <c r="AK320" i="58"/>
  <c r="Y320" i="58"/>
  <c r="F320" i="58"/>
  <c r="CS344" i="58"/>
  <c r="BO337" i="58"/>
  <c r="F333" i="58"/>
  <c r="AQ284" i="58"/>
  <c r="F307" i="58"/>
  <c r="CY296" i="58"/>
  <c r="CM296" i="58"/>
  <c r="CA324" i="58"/>
  <c r="CM322" i="58"/>
  <c r="CA313" i="58"/>
  <c r="BC306" i="58"/>
  <c r="F300" i="58"/>
  <c r="S300" i="58"/>
  <c r="S298" i="58"/>
  <c r="BU322" i="58"/>
  <c r="BO312" i="58"/>
  <c r="AQ299" i="58"/>
  <c r="AE323" i="58"/>
  <c r="AQ321" i="58"/>
  <c r="BU298" i="58"/>
  <c r="AQ298" i="58"/>
  <c r="F321" i="58"/>
  <c r="BU311" i="58"/>
  <c r="F305" i="58"/>
  <c r="F315" i="58"/>
  <c r="BC341" i="58"/>
  <c r="AQ331" i="58"/>
  <c r="CA305" i="58"/>
  <c r="AQ296" i="58"/>
  <c r="S323" i="58"/>
  <c r="CA323" i="58"/>
  <c r="CM315" i="58"/>
  <c r="Y298" i="58"/>
  <c r="BI307" i="58"/>
  <c r="AE293" i="58"/>
  <c r="BO313" i="58"/>
  <c r="CA307" i="58"/>
  <c r="BU299" i="58"/>
  <c r="AK259" i="58"/>
  <c r="AW259" i="58"/>
  <c r="BC258" i="58"/>
  <c r="BI287" i="58"/>
  <c r="CS279" i="58"/>
  <c r="AE263" i="58"/>
  <c r="CG276" i="58"/>
  <c r="F266" i="58"/>
  <c r="CY287" i="58"/>
  <c r="AW276" i="58"/>
  <c r="CA286" i="58"/>
  <c r="F277" i="58"/>
  <c r="Y275" i="58"/>
  <c r="AK273" i="58"/>
  <c r="S269" i="58"/>
  <c r="BU254" i="58"/>
  <c r="Y237" i="58"/>
  <c r="CM230" i="58"/>
  <c r="AK230" i="58"/>
  <c r="AK304" i="58"/>
  <c r="BC256" i="58"/>
  <c r="Y289" i="58"/>
  <c r="AQ286" i="58"/>
  <c r="BU269" i="58"/>
  <c r="BU246" i="58"/>
  <c r="BC279" i="58"/>
  <c r="AW237" i="58"/>
  <c r="AK289" i="58"/>
  <c r="CG269" i="58"/>
  <c r="AW344" i="58"/>
  <c r="AW318" i="58"/>
  <c r="AQ322" i="58"/>
  <c r="CS308" i="58"/>
  <c r="AW308" i="58"/>
  <c r="Y291" i="58"/>
  <c r="CM291" i="58"/>
  <c r="CS291" i="58"/>
  <c r="BC293" i="58"/>
  <c r="CA293" i="58"/>
  <c r="Y321" i="58"/>
  <c r="BO299" i="58"/>
  <c r="CG299" i="58"/>
  <c r="BC259" i="58"/>
  <c r="BI254" i="58"/>
  <c r="AE254" i="58"/>
  <c r="BO271" i="58"/>
  <c r="Y254" i="58"/>
  <c r="S258" i="58"/>
  <c r="AE214" i="58"/>
  <c r="F301" i="58"/>
  <c r="F230" i="58"/>
  <c r="BU230" i="58"/>
  <c r="BC289" i="58"/>
  <c r="CY277" i="58"/>
  <c r="Y271" i="58"/>
  <c r="BO263" i="58"/>
  <c r="BC271" i="58"/>
  <c r="AW275" i="58"/>
  <c r="BO187" i="58"/>
  <c r="BU320" i="58"/>
  <c r="S337" i="58"/>
  <c r="AK341" i="58"/>
  <c r="CS319" i="58"/>
  <c r="S284" i="58"/>
  <c r="CS321" i="58"/>
  <c r="CA308" i="58"/>
  <c r="CY306" i="58"/>
  <c r="AK303" i="58"/>
  <c r="S315" i="58"/>
  <c r="BU291" i="58"/>
  <c r="BO259" i="58"/>
  <c r="CG259" i="58"/>
  <c r="CS259" i="58"/>
  <c r="BO266" i="58"/>
  <c r="BC245" i="58"/>
  <c r="AE258" i="58"/>
  <c r="BC214" i="58"/>
  <c r="AQ214" i="58"/>
  <c r="S281" i="58"/>
  <c r="CA254" i="58"/>
  <c r="AW283" i="58"/>
  <c r="CM272" i="58"/>
  <c r="AE257" i="58"/>
  <c r="CY230" i="58"/>
  <c r="CY301" i="58"/>
  <c r="Y294" i="58"/>
  <c r="BI286" i="58"/>
  <c r="BU282" i="58"/>
  <c r="CG280" i="58"/>
  <c r="F279" i="58"/>
  <c r="AE276" i="58"/>
  <c r="AQ274" i="58"/>
  <c r="CS265" i="58"/>
  <c r="AW246" i="58"/>
  <c r="AE237" i="58"/>
  <c r="CG337" i="58"/>
  <c r="AE310" i="58"/>
  <c r="Y318" i="58"/>
  <c r="CG318" i="58"/>
  <c r="AW321" i="58"/>
  <c r="BO298" i="58"/>
  <c r="CA298" i="58"/>
  <c r="BI291" i="58"/>
  <c r="CA311" i="58"/>
  <c r="CM305" i="58"/>
  <c r="AW279" i="58"/>
  <c r="BI275" i="58"/>
  <c r="AK269" i="58"/>
  <c r="CA263" i="58"/>
  <c r="AK276" i="58"/>
  <c r="AE271" i="58"/>
  <c r="BI245" i="58"/>
  <c r="BC287" i="58"/>
  <c r="CY275" i="58"/>
  <c r="F271" i="58"/>
  <c r="CG297" i="58"/>
  <c r="F289" i="58"/>
  <c r="AE286" i="58"/>
  <c r="BI279" i="58"/>
  <c r="BO276" i="58"/>
  <c r="CA274" i="58"/>
  <c r="CM270" i="58"/>
  <c r="AQ268" i="58"/>
  <c r="CG287" i="58"/>
  <c r="S265" i="58"/>
  <c r="S263" i="58"/>
  <c r="AQ237" i="58"/>
  <c r="CG301" i="58"/>
  <c r="AE269" i="58"/>
  <c r="BC264" i="58"/>
  <c r="CM338" i="58"/>
  <c r="CY338" i="58"/>
  <c r="AW284" i="58"/>
  <c r="CG296" i="58"/>
  <c r="BO303" i="58"/>
  <c r="Y322" i="58"/>
  <c r="S307" i="58"/>
  <c r="CG322" i="58"/>
  <c r="AQ308" i="58"/>
  <c r="BI323" i="58"/>
  <c r="F293" i="58"/>
  <c r="AK316" i="58"/>
  <c r="BU305" i="58"/>
  <c r="Y259" i="58"/>
  <c r="CY259" i="58"/>
  <c r="AK245" i="58"/>
  <c r="BO258" i="58"/>
  <c r="AK214" i="58"/>
  <c r="CA214" i="58"/>
  <c r="CA279" i="58"/>
  <c r="CS266" i="58"/>
  <c r="BI230" i="58"/>
  <c r="AW230" i="58"/>
  <c r="BC277" i="58"/>
  <c r="AK266" i="58"/>
  <c r="CS252" i="58"/>
  <c r="CY271" i="58"/>
  <c r="F336" i="58"/>
  <c r="CG332" i="58"/>
  <c r="BO300" i="58"/>
  <c r="CA321" i="58"/>
  <c r="AQ306" i="58"/>
  <c r="Y296" i="58"/>
  <c r="BO307" i="58"/>
  <c r="AK322" i="58"/>
  <c r="CM308" i="58"/>
  <c r="BC298" i="58"/>
  <c r="AE291" i="58"/>
  <c r="Y303" i="58"/>
  <c r="F259" i="58"/>
  <c r="BU276" i="58"/>
  <c r="Y245" i="58"/>
  <c r="CY245" i="58"/>
  <c r="CA258" i="58"/>
  <c r="Y214" i="58"/>
  <c r="CY214" i="58"/>
  <c r="CM214" i="58"/>
  <c r="CY282" i="58"/>
  <c r="AQ272" i="58"/>
  <c r="Y268" i="58"/>
  <c r="BI264" i="58"/>
  <c r="CA257" i="58"/>
  <c r="BC301" i="58"/>
  <c r="CG292" i="58"/>
  <c r="Y282" i="58"/>
  <c r="AK280" i="58"/>
  <c r="BC270" i="58"/>
  <c r="BI281" i="58"/>
  <c r="BU277" i="58"/>
  <c r="CG275" i="58"/>
  <c r="CY272" i="58"/>
  <c r="CS246" i="58"/>
  <c r="AW287" i="58"/>
  <c r="BI283" i="58"/>
  <c r="BU279" i="58"/>
  <c r="CM266" i="58"/>
  <c r="F327" i="58"/>
  <c r="AE321" i="58"/>
  <c r="S312" i="58"/>
  <c r="CM321" i="58"/>
  <c r="CY298" i="58"/>
  <c r="CA291" i="58"/>
  <c r="S293" i="58"/>
  <c r="CY321" i="58"/>
  <c r="AW299" i="58"/>
  <c r="AE259" i="58"/>
  <c r="BC254" i="58"/>
  <c r="AQ254" i="58"/>
  <c r="AW254" i="58"/>
  <c r="CG281" i="58"/>
  <c r="CM275" i="58"/>
  <c r="S245" i="58"/>
  <c r="F214" i="58"/>
  <c r="S214" i="58"/>
  <c r="BC275" i="58"/>
  <c r="BI266" i="58"/>
  <c r="AK297" i="58"/>
  <c r="BU287" i="58"/>
  <c r="CG285" i="58"/>
  <c r="S276" i="58"/>
  <c r="AE274" i="58"/>
  <c r="Y270" i="58"/>
  <c r="AK257" i="58"/>
  <c r="CM268" i="58"/>
  <c r="CM258" i="58"/>
  <c r="S254" i="58"/>
  <c r="AK287" i="58"/>
  <c r="BO265" i="58"/>
  <c r="BC265" i="58"/>
  <c r="S246" i="58"/>
  <c r="BC246" i="58"/>
  <c r="BI276" i="58"/>
  <c r="CM237" i="58"/>
  <c r="BU237" i="58"/>
  <c r="S237" i="58"/>
  <c r="AK301" i="58"/>
  <c r="Y264" i="58"/>
  <c r="CY264" i="58"/>
  <c r="BC326" i="58"/>
  <c r="AW310" i="58"/>
  <c r="CY334" i="58"/>
  <c r="CS320" i="58"/>
  <c r="BU333" i="58"/>
  <c r="BC296" i="58"/>
  <c r="CS298" i="58"/>
  <c r="BI315" i="58"/>
  <c r="CA284" i="58"/>
  <c r="CY291" i="58"/>
  <c r="Y311" i="58"/>
  <c r="BU303" i="58"/>
  <c r="CS296" i="58"/>
  <c r="BC321" i="58"/>
  <c r="CG313" i="58"/>
  <c r="BO322" i="58"/>
  <c r="BU259" i="58"/>
  <c r="BO279" i="58"/>
  <c r="CG245" i="58"/>
  <c r="AE245" i="58"/>
  <c r="CG214" i="58"/>
  <c r="BO214" i="58"/>
  <c r="AE279" i="58"/>
  <c r="F272" i="58"/>
  <c r="CA266" i="58"/>
  <c r="Y257" i="58"/>
  <c r="S230" i="58"/>
  <c r="CM279" i="58"/>
  <c r="AE246" i="58"/>
  <c r="AQ288" i="58"/>
  <c r="S333" i="58"/>
  <c r="Y348" i="58"/>
  <c r="AK317" i="58"/>
  <c r="AE324" i="58"/>
  <c r="CY303" i="58"/>
  <c r="AQ293" i="58"/>
  <c r="BU296" i="58"/>
  <c r="BO293" i="58"/>
  <c r="AK295" i="58"/>
  <c r="AW315" i="58"/>
  <c r="CS299" i="58"/>
  <c r="CA259" i="58"/>
  <c r="AQ259" i="58"/>
  <c r="Y276" i="58"/>
  <c r="BI263" i="58"/>
  <c r="BC266" i="58"/>
  <c r="BU245" i="58"/>
  <c r="AQ245" i="58"/>
  <c r="Y258" i="58"/>
  <c r="BU214" i="58"/>
  <c r="CG309" i="58"/>
  <c r="CY294" i="58"/>
  <c r="BC282" i="58"/>
  <c r="CM269" i="58"/>
  <c r="AE230" i="58"/>
  <c r="AK292" i="58"/>
  <c r="BO283" i="58"/>
  <c r="CA281" i="58"/>
  <c r="AQ258" i="58"/>
  <c r="BU301" i="58"/>
  <c r="Y277" i="58"/>
  <c r="AK275" i="58"/>
  <c r="BC272" i="58"/>
  <c r="S266" i="58"/>
  <c r="AK246" i="58"/>
  <c r="BC237" i="58"/>
  <c r="CY286" i="58"/>
  <c r="Y279" i="58"/>
  <c r="CS295" i="58"/>
  <c r="CG323" i="58"/>
  <c r="Y315" i="58"/>
  <c r="Y306" i="58"/>
  <c r="BI296" i="58"/>
  <c r="CS307" i="58"/>
  <c r="BO291" i="58"/>
  <c r="Y316" i="58"/>
  <c r="S296" i="58"/>
  <c r="BI293" i="58"/>
  <c r="Y299" i="58"/>
  <c r="BI259" i="58"/>
  <c r="CY254" i="58"/>
  <c r="CM254" i="58"/>
  <c r="CS254" i="58"/>
  <c r="AK281" i="58"/>
  <c r="AQ275" i="58"/>
  <c r="BO245" i="58"/>
  <c r="BI214" i="58"/>
  <c r="CS276" i="58"/>
  <c r="CS258" i="58"/>
  <c r="Y287" i="58"/>
  <c r="AK285" i="58"/>
  <c r="BU275" i="58"/>
  <c r="CG273" i="58"/>
  <c r="CA271" i="58"/>
  <c r="CG257" i="58"/>
  <c r="CG240" i="58"/>
  <c r="AQ230" i="58"/>
  <c r="BO230" i="58"/>
  <c r="CG304" i="58"/>
  <c r="BU289" i="58"/>
  <c r="CM286" i="58"/>
  <c r="BO246" i="58"/>
  <c r="Y246" i="58"/>
  <c r="CY246" i="58"/>
  <c r="CY279" i="58"/>
  <c r="CS288" i="58"/>
  <c r="BI326" i="58"/>
  <c r="AQ343" i="58"/>
  <c r="CG320" i="58"/>
  <c r="AE347" i="58"/>
  <c r="BC335" i="58"/>
  <c r="CM284" i="58"/>
  <c r="AK323" i="58"/>
  <c r="BU306" i="58"/>
  <c r="S313" i="58"/>
  <c r="CG311" i="58"/>
  <c r="BC303" i="58"/>
  <c r="BC308" i="58"/>
  <c r="CM298" i="58"/>
  <c r="AK299" i="58"/>
  <c r="CM259" i="58"/>
  <c r="CY258" i="58"/>
  <c r="F254" i="58"/>
  <c r="S279" i="58"/>
  <c r="CA245" i="58"/>
  <c r="AW214" i="58"/>
  <c r="BI271" i="58"/>
  <c r="BC269" i="58"/>
  <c r="BU257" i="58"/>
  <c r="F256" i="58"/>
  <c r="CS230" i="58"/>
  <c r="CY289" i="58"/>
  <c r="AQ279" i="58"/>
  <c r="BI268" i="58"/>
  <c r="CY256" i="58"/>
  <c r="AQ330" i="58"/>
  <c r="AK346" i="58"/>
  <c r="CM307" i="58"/>
  <c r="BO323" i="58"/>
  <c r="CA315" i="58"/>
  <c r="CY308" i="58"/>
  <c r="CY307" i="58"/>
  <c r="AK293" i="58"/>
  <c r="BU321" i="58"/>
  <c r="S259" i="58"/>
  <c r="CY266" i="58"/>
  <c r="CM245" i="58"/>
  <c r="BU258" i="58"/>
  <c r="CS214" i="58"/>
  <c r="BO281" i="58"/>
  <c r="AW258" i="58"/>
  <c r="AK309" i="58"/>
  <c r="BC294" i="58"/>
  <c r="CS283" i="58"/>
  <c r="AQ271" i="58"/>
  <c r="CY237" i="58"/>
  <c r="CA230" i="58"/>
  <c r="Y230" i="58"/>
  <c r="BU294" i="58"/>
  <c r="S283" i="58"/>
  <c r="AE281" i="58"/>
  <c r="BI274" i="58"/>
  <c r="AW245" i="58"/>
  <c r="Y301" i="58"/>
  <c r="AW265" i="58"/>
  <c r="BO237" i="58"/>
  <c r="AK277" i="58"/>
  <c r="CM256" i="58"/>
  <c r="CS245" i="58"/>
  <c r="AE240" i="58"/>
  <c r="CA216" i="58"/>
  <c r="CY281" i="58"/>
  <c r="BU274" i="58"/>
  <c r="BO206" i="58"/>
  <c r="CS247" i="58"/>
  <c r="AK244" i="58"/>
  <c r="BC241" i="58"/>
  <c r="AW225" i="58"/>
  <c r="AW203" i="58"/>
  <c r="CA247" i="58"/>
  <c r="CS211" i="58"/>
  <c r="BI242" i="58"/>
  <c r="AK225" i="58"/>
  <c r="CY196" i="58"/>
  <c r="BO253" i="58"/>
  <c r="CS232" i="58"/>
  <c r="BC200" i="58"/>
  <c r="CS200" i="58"/>
  <c r="BC194" i="58"/>
  <c r="AQ194" i="58"/>
  <c r="CS220" i="58"/>
  <c r="Y207" i="58"/>
  <c r="Y199" i="58"/>
  <c r="BU192" i="58"/>
  <c r="AQ192" i="58"/>
  <c r="AK189" i="58"/>
  <c r="S208" i="58"/>
  <c r="AE213" i="58"/>
  <c r="S222" i="58"/>
  <c r="F246" i="58"/>
  <c r="CM276" i="58"/>
  <c r="BU240" i="58"/>
  <c r="Y216" i="58"/>
  <c r="CY216" i="58"/>
  <c r="CM216" i="58"/>
  <c r="CG258" i="58"/>
  <c r="CA206" i="58"/>
  <c r="F248" i="58"/>
  <c r="CM233" i="58"/>
  <c r="AE226" i="58"/>
  <c r="BO203" i="58"/>
  <c r="S211" i="58"/>
  <c r="AQ247" i="58"/>
  <c r="F247" i="58"/>
  <c r="CM226" i="58"/>
  <c r="BI225" i="58"/>
  <c r="AQ261" i="58"/>
  <c r="AW248" i="58"/>
  <c r="BI244" i="58"/>
  <c r="BO241" i="58"/>
  <c r="CS228" i="58"/>
  <c r="AE223" i="58"/>
  <c r="CG238" i="58"/>
  <c r="BC235" i="58"/>
  <c r="AQ235" i="58"/>
  <c r="BO233" i="58"/>
  <c r="BO194" i="58"/>
  <c r="F204" i="58"/>
  <c r="BI194" i="58"/>
  <c r="CS208" i="58"/>
  <c r="CS189" i="58"/>
  <c r="CS204" i="58"/>
  <c r="S210" i="58"/>
  <c r="AQ276" i="58"/>
  <c r="BU271" i="58"/>
  <c r="BO240" i="58"/>
  <c r="F216" i="58"/>
  <c r="AE209" i="58"/>
  <c r="F269" i="58"/>
  <c r="AW234" i="58"/>
  <c r="BC226" i="58"/>
  <c r="CG203" i="58"/>
  <c r="AE211" i="58"/>
  <c r="CS241" i="58"/>
  <c r="BI234" i="58"/>
  <c r="BI226" i="58"/>
  <c r="BI196" i="58"/>
  <c r="BO196" i="58"/>
  <c r="AW196" i="58"/>
  <c r="AK250" i="58"/>
  <c r="BC223" i="58"/>
  <c r="AQ223" i="58"/>
  <c r="AW223" i="58"/>
  <c r="Y221" i="58"/>
  <c r="CY221" i="58"/>
  <c r="CM221" i="58"/>
  <c r="BO248" i="58"/>
  <c r="AQ244" i="58"/>
  <c r="BU211" i="58"/>
  <c r="AK213" i="58"/>
  <c r="CS194" i="58"/>
  <c r="AW213" i="58"/>
  <c r="CS193" i="58"/>
  <c r="BU193" i="58"/>
  <c r="BO213" i="58"/>
  <c r="CS210" i="58"/>
  <c r="CA220" i="58"/>
  <c r="CS217" i="58"/>
  <c r="Y201" i="58"/>
  <c r="CA276" i="58"/>
  <c r="BI237" i="58"/>
  <c r="CA237" i="58"/>
  <c r="CG289" i="58"/>
  <c r="AK271" i="58"/>
  <c r="BU264" i="58"/>
  <c r="F263" i="58"/>
  <c r="AK256" i="58"/>
  <c r="CA240" i="58"/>
  <c r="AK216" i="58"/>
  <c r="BC209" i="58"/>
  <c r="AQ209" i="58"/>
  <c r="BU286" i="58"/>
  <c r="BC281" i="58"/>
  <c r="Y274" i="58"/>
  <c r="AK258" i="58"/>
  <c r="BU206" i="58"/>
  <c r="AW247" i="58"/>
  <c r="BC228" i="58"/>
  <c r="AQ228" i="58"/>
  <c r="CS242" i="58"/>
  <c r="CS203" i="58"/>
  <c r="AE247" i="58"/>
  <c r="BC211" i="58"/>
  <c r="AQ211" i="58"/>
  <c r="CA244" i="58"/>
  <c r="CG225" i="58"/>
  <c r="S253" i="58"/>
  <c r="F221" i="58"/>
  <c r="S233" i="58"/>
  <c r="Y211" i="58"/>
  <c r="AE200" i="58"/>
  <c r="Y194" i="58"/>
  <c r="CY194" i="58"/>
  <c r="CM194" i="58"/>
  <c r="S193" i="58"/>
  <c r="AW220" i="58"/>
  <c r="BC205" i="58"/>
  <c r="BU199" i="58"/>
  <c r="CM192" i="58"/>
  <c r="BO220" i="58"/>
  <c r="AQ204" i="58"/>
  <c r="BI204" i="58"/>
  <c r="CM274" i="58"/>
  <c r="AK237" i="58"/>
  <c r="CS275" i="58"/>
  <c r="BI258" i="58"/>
  <c r="BI256" i="58"/>
  <c r="BU216" i="58"/>
  <c r="CG216" i="58"/>
  <c r="S209" i="58"/>
  <c r="AK209" i="58"/>
  <c r="Y206" i="58"/>
  <c r="AW206" i="58"/>
  <c r="CM206" i="58"/>
  <c r="F233" i="58"/>
  <c r="BO247" i="58"/>
  <c r="BC233" i="58"/>
  <c r="AK226" i="58"/>
  <c r="BO211" i="58"/>
  <c r="S225" i="58"/>
  <c r="CS196" i="58"/>
  <c r="CS260" i="58"/>
  <c r="CM249" i="58"/>
  <c r="CY247" i="58"/>
  <c r="S241" i="58"/>
  <c r="BI232" i="58"/>
  <c r="S228" i="58"/>
  <c r="CA223" i="58"/>
  <c r="BI251" i="58"/>
  <c r="CY242" i="58"/>
  <c r="CY235" i="58"/>
  <c r="CM235" i="58"/>
  <c r="AW200" i="58"/>
  <c r="CM200" i="58"/>
  <c r="F194" i="58"/>
  <c r="AE193" i="58"/>
  <c r="AW208" i="58"/>
  <c r="BI193" i="58"/>
  <c r="BC189" i="58"/>
  <c r="AQ189" i="58"/>
  <c r="BO227" i="58"/>
  <c r="BO215" i="58"/>
  <c r="BI213" i="58"/>
  <c r="CA246" i="58"/>
  <c r="BC252" i="58"/>
  <c r="BI216" i="58"/>
  <c r="CA209" i="58"/>
  <c r="BO209" i="58"/>
  <c r="CG209" i="58"/>
  <c r="AW266" i="58"/>
  <c r="BC206" i="58"/>
  <c r="AQ206" i="58"/>
  <c r="S206" i="58"/>
  <c r="CS234" i="58"/>
  <c r="F260" i="58"/>
  <c r="Y226" i="58"/>
  <c r="CY226" i="58"/>
  <c r="CM203" i="58"/>
  <c r="CS244" i="58"/>
  <c r="CS233" i="58"/>
  <c r="CA211" i="58"/>
  <c r="AE239" i="58"/>
  <c r="AW241" i="58"/>
  <c r="AE225" i="58"/>
  <c r="CG211" i="58"/>
  <c r="CG262" i="58"/>
  <c r="CA251" i="58"/>
  <c r="CY223" i="58"/>
  <c r="CM223" i="58"/>
  <c r="CS223" i="58"/>
  <c r="BU221" i="58"/>
  <c r="F235" i="58"/>
  <c r="AE194" i="58"/>
  <c r="CY193" i="58"/>
  <c r="AK193" i="58"/>
  <c r="S213" i="58"/>
  <c r="AE192" i="58"/>
  <c r="S205" i="58"/>
  <c r="AW210" i="58"/>
  <c r="BO189" i="58"/>
  <c r="CS237" i="58"/>
  <c r="CS287" i="58"/>
  <c r="F281" i="58"/>
  <c r="CG256" i="58"/>
  <c r="BI252" i="58"/>
  <c r="S252" i="58"/>
  <c r="Y209" i="58"/>
  <c r="CY209" i="58"/>
  <c r="CM209" i="58"/>
  <c r="Y286" i="58"/>
  <c r="S234" i="58"/>
  <c r="Y228" i="58"/>
  <c r="CY228" i="58"/>
  <c r="CM228" i="58"/>
  <c r="CY253" i="58"/>
  <c r="AW242" i="58"/>
  <c r="F226" i="58"/>
  <c r="AQ203" i="58"/>
  <c r="S203" i="58"/>
  <c r="CY211" i="58"/>
  <c r="CM211" i="58"/>
  <c r="BO251" i="58"/>
  <c r="AE244" i="58"/>
  <c r="AQ225" i="58"/>
  <c r="AK211" i="58"/>
  <c r="AE196" i="58"/>
  <c r="AK196" i="58"/>
  <c r="F223" i="58"/>
  <c r="BI221" i="58"/>
  <c r="BO260" i="58"/>
  <c r="AK239" i="58"/>
  <c r="AE235" i="58"/>
  <c r="BU194" i="58"/>
  <c r="BO193" i="58"/>
  <c r="CG222" i="58"/>
  <c r="BC192" i="58"/>
  <c r="S220" i="58"/>
  <c r="CM204" i="58"/>
  <c r="CA199" i="58"/>
  <c r="AE208" i="58"/>
  <c r="AK199" i="58"/>
  <c r="CY274" i="58"/>
  <c r="BC240" i="58"/>
  <c r="AW240" i="58"/>
  <c r="AW216" i="58"/>
  <c r="F209" i="58"/>
  <c r="CM283" i="58"/>
  <c r="BO275" i="58"/>
  <c r="CG206" i="58"/>
  <c r="F228" i="58"/>
  <c r="S247" i="58"/>
  <c r="Y233" i="58"/>
  <c r="CY233" i="58"/>
  <c r="CG226" i="58"/>
  <c r="BI203" i="58"/>
  <c r="AK203" i="58"/>
  <c r="AW233" i="58"/>
  <c r="F211" i="58"/>
  <c r="BO225" i="58"/>
  <c r="AQ196" i="58"/>
  <c r="AW260" i="58"/>
  <c r="AQ249" i="58"/>
  <c r="BC247" i="58"/>
  <c r="BC239" i="58"/>
  <c r="BU247" i="58"/>
  <c r="BC242" i="58"/>
  <c r="CA193" i="58"/>
  <c r="CG210" i="58"/>
  <c r="CY207" i="58"/>
  <c r="CG194" i="58"/>
  <c r="CY189" i="58"/>
  <c r="CM189" i="58"/>
  <c r="S227" i="58"/>
  <c r="S215" i="58"/>
  <c r="CS229" i="58"/>
  <c r="BC274" i="58"/>
  <c r="AE256" i="58"/>
  <c r="Y252" i="58"/>
  <c r="CY252" i="58"/>
  <c r="BI240" i="58"/>
  <c r="S216" i="58"/>
  <c r="CS216" i="58"/>
  <c r="CY263" i="58"/>
  <c r="CY206" i="58"/>
  <c r="AK234" i="58"/>
  <c r="CS226" i="58"/>
  <c r="BU226" i="58"/>
  <c r="AW244" i="58"/>
  <c r="CA239" i="58"/>
  <c r="CS253" i="58"/>
  <c r="CM242" i="58"/>
  <c r="CA225" i="58"/>
  <c r="AK206" i="58"/>
  <c r="AK262" i="58"/>
  <c r="AE251" i="58"/>
  <c r="AE232" i="58"/>
  <c r="CS225" i="58"/>
  <c r="S200" i="58"/>
  <c r="CA194" i="58"/>
  <c r="AK205" i="58"/>
  <c r="BO204" i="58"/>
  <c r="CG193" i="58"/>
  <c r="AK192" i="58"/>
  <c r="CA192" i="58"/>
  <c r="CA218" i="58"/>
  <c r="F189" i="58"/>
  <c r="CS222" i="58"/>
  <c r="CM205" i="58"/>
  <c r="CM218" i="58"/>
  <c r="CA204" i="58"/>
  <c r="AQ256" i="58"/>
  <c r="BO254" i="58"/>
  <c r="F252" i="58"/>
  <c r="BO252" i="58"/>
  <c r="AE216" i="58"/>
  <c r="BU209" i="58"/>
  <c r="F206" i="58"/>
  <c r="BO234" i="58"/>
  <c r="BU228" i="58"/>
  <c r="BC253" i="58"/>
  <c r="CG244" i="58"/>
  <c r="CY241" i="58"/>
  <c r="CY203" i="58"/>
  <c r="AW211" i="58"/>
  <c r="S251" i="58"/>
  <c r="CM225" i="58"/>
  <c r="CA196" i="58"/>
  <c r="Y196" i="58"/>
  <c r="AW232" i="58"/>
  <c r="BI223" i="58"/>
  <c r="F200" i="58"/>
  <c r="AK222" i="58"/>
  <c r="BI199" i="58"/>
  <c r="Y192" i="58"/>
  <c r="CY192" i="58"/>
  <c r="BO208" i="58"/>
  <c r="CA213" i="58"/>
  <c r="BO222" i="58"/>
  <c r="CG246" i="58"/>
  <c r="AK254" i="58"/>
  <c r="AE252" i="58"/>
  <c r="Y240" i="58"/>
  <c r="CY240" i="58"/>
  <c r="CS240" i="58"/>
  <c r="BC216" i="58"/>
  <c r="AQ216" i="58"/>
  <c r="BI209" i="58"/>
  <c r="BO287" i="58"/>
  <c r="AQ283" i="58"/>
  <c r="BC263" i="58"/>
  <c r="AE206" i="58"/>
  <c r="CA203" i="58"/>
  <c r="BI228" i="58"/>
  <c r="AQ226" i="58"/>
  <c r="BU233" i="58"/>
  <c r="AQ233" i="58"/>
  <c r="F203" i="58"/>
  <c r="BI211" i="58"/>
  <c r="CM247" i="58"/>
  <c r="CM196" i="58"/>
  <c r="CM261" i="58"/>
  <c r="CS248" i="58"/>
  <c r="F242" i="58"/>
  <c r="Y247" i="58"/>
  <c r="AK238" i="58"/>
  <c r="BU200" i="58"/>
  <c r="S194" i="58"/>
  <c r="AK210" i="58"/>
  <c r="BC207" i="58"/>
  <c r="BC286" i="58"/>
  <c r="CG277" i="58"/>
  <c r="CA256" i="58"/>
  <c r="BU252" i="58"/>
  <c r="F240" i="58"/>
  <c r="S240" i="58"/>
  <c r="CG237" i="58"/>
  <c r="BO216" i="58"/>
  <c r="CG234" i="58"/>
  <c r="AE203" i="58"/>
  <c r="BU203" i="58"/>
  <c r="AW253" i="58"/>
  <c r="AQ242" i="58"/>
  <c r="F196" i="58"/>
  <c r="S196" i="58"/>
  <c r="BU196" i="58"/>
  <c r="CG250" i="58"/>
  <c r="CA232" i="58"/>
  <c r="BC221" i="58"/>
  <c r="AQ221" i="58"/>
  <c r="CM244" i="58"/>
  <c r="F234" i="58"/>
  <c r="BO200" i="58"/>
  <c r="AK200" i="58"/>
  <c r="CA200" i="58"/>
  <c r="CG213" i="58"/>
  <c r="CG205" i="58"/>
  <c r="CS213" i="58"/>
  <c r="AW193" i="58"/>
  <c r="Y193" i="58"/>
  <c r="BI189" i="58"/>
  <c r="BO210" i="58"/>
  <c r="BC193" i="58"/>
  <c r="BI220" i="58"/>
  <c r="S207" i="58"/>
  <c r="CG191" i="58"/>
  <c r="S156" i="58"/>
  <c r="BC175" i="58"/>
  <c r="F157" i="58"/>
  <c r="BC157" i="58"/>
  <c r="AQ157" i="58"/>
  <c r="BO184" i="58"/>
  <c r="CA182" i="58"/>
  <c r="CG159" i="58"/>
  <c r="Y163" i="58"/>
  <c r="CY163" i="58"/>
  <c r="CM163" i="58"/>
  <c r="AW181" i="58"/>
  <c r="AW174" i="58"/>
  <c r="S181" i="58"/>
  <c r="CA165" i="58"/>
  <c r="CG197" i="58"/>
  <c r="CY177" i="58"/>
  <c r="BC170" i="58"/>
  <c r="BU176" i="58"/>
  <c r="AE151" i="58"/>
  <c r="Y147" i="58"/>
  <c r="CY147" i="58"/>
  <c r="CM147" i="58"/>
  <c r="BC152" i="58"/>
  <c r="CG167" i="58"/>
  <c r="CM149" i="58"/>
  <c r="CG164" i="58"/>
  <c r="CY161" i="58"/>
  <c r="Y133" i="58"/>
  <c r="CY133" i="58"/>
  <c r="CM133" i="58"/>
  <c r="AW164" i="58"/>
  <c r="AW161" i="58"/>
  <c r="CS133" i="58"/>
  <c r="BO154" i="58"/>
  <c r="AQ167" i="58"/>
  <c r="BU149" i="58"/>
  <c r="BC172" i="58"/>
  <c r="BO147" i="58"/>
  <c r="CA142" i="58"/>
  <c r="AE140" i="58"/>
  <c r="AQ123" i="58"/>
  <c r="CS123" i="58"/>
  <c r="AW189" i="58"/>
  <c r="AQ218" i="58"/>
  <c r="AE156" i="58"/>
  <c r="AW156" i="58"/>
  <c r="AK156" i="58"/>
  <c r="BI179" i="58"/>
  <c r="CG157" i="58"/>
  <c r="AE157" i="58"/>
  <c r="S157" i="58"/>
  <c r="CM158" i="58"/>
  <c r="CS158" i="58"/>
  <c r="F197" i="58"/>
  <c r="CA174" i="58"/>
  <c r="F163" i="58"/>
  <c r="AE184" i="58"/>
  <c r="Y174" i="58"/>
  <c r="Y165" i="58"/>
  <c r="CY165" i="58"/>
  <c r="CM165" i="58"/>
  <c r="BO188" i="58"/>
  <c r="AW183" i="58"/>
  <c r="BI170" i="58"/>
  <c r="BU158" i="58"/>
  <c r="AW163" i="58"/>
  <c r="F147" i="58"/>
  <c r="S160" i="58"/>
  <c r="F149" i="58"/>
  <c r="BO153" i="58"/>
  <c r="CY149" i="58"/>
  <c r="F133" i="58"/>
  <c r="Y168" i="58"/>
  <c r="CY153" i="58"/>
  <c r="BO164" i="58"/>
  <c r="F172" i="58"/>
  <c r="CY142" i="58"/>
  <c r="CM142" i="58"/>
  <c r="BC140" i="58"/>
  <c r="AQ140" i="58"/>
  <c r="BC111" i="58"/>
  <c r="AQ111" i="58"/>
  <c r="AW111" i="58"/>
  <c r="BC120" i="58"/>
  <c r="AE218" i="58"/>
  <c r="CA208" i="58"/>
  <c r="CA227" i="58"/>
  <c r="AE215" i="58"/>
  <c r="AE191" i="58"/>
  <c r="BO176" i="58"/>
  <c r="AQ156" i="58"/>
  <c r="F156" i="58"/>
  <c r="BC156" i="58"/>
  <c r="AK175" i="58"/>
  <c r="S182" i="58"/>
  <c r="AW157" i="58"/>
  <c r="BC179" i="58"/>
  <c r="Y159" i="58"/>
  <c r="S159" i="58"/>
  <c r="AK159" i="58"/>
  <c r="CM174" i="58"/>
  <c r="CG163" i="58"/>
  <c r="BU179" i="58"/>
  <c r="F165" i="58"/>
  <c r="AK185" i="58"/>
  <c r="BU182" i="58"/>
  <c r="AW179" i="58"/>
  <c r="CG152" i="58"/>
  <c r="CY154" i="58"/>
  <c r="CM154" i="58"/>
  <c r="CG133" i="58"/>
  <c r="CG153" i="58"/>
  <c r="CG173" i="58"/>
  <c r="AW171" i="58"/>
  <c r="CA145" i="58"/>
  <c r="F160" i="58"/>
  <c r="CA164" i="58"/>
  <c r="F142" i="58"/>
  <c r="CG123" i="58"/>
  <c r="AW229" i="58"/>
  <c r="AW217" i="58"/>
  <c r="CM213" i="58"/>
  <c r="AW205" i="58"/>
  <c r="S199" i="58"/>
  <c r="AQ191" i="58"/>
  <c r="AW191" i="58"/>
  <c r="Y175" i="58"/>
  <c r="CY175" i="58"/>
  <c r="CG176" i="58"/>
  <c r="BI157" i="58"/>
  <c r="AE158" i="58"/>
  <c r="Y158" i="58"/>
  <c r="S184" i="58"/>
  <c r="AE182" i="58"/>
  <c r="BU163" i="58"/>
  <c r="CM182" i="58"/>
  <c r="CM179" i="58"/>
  <c r="AK197" i="58"/>
  <c r="Y170" i="58"/>
  <c r="CY170" i="58"/>
  <c r="CA151" i="58"/>
  <c r="BU147" i="58"/>
  <c r="Y152" i="58"/>
  <c r="CY152" i="58"/>
  <c r="AK167" i="58"/>
  <c r="AE147" i="58"/>
  <c r="BO152" i="58"/>
  <c r="AK164" i="58"/>
  <c r="BO162" i="58"/>
  <c r="F154" i="58"/>
  <c r="BU133" i="58"/>
  <c r="BI153" i="58"/>
  <c r="F151" i="58"/>
  <c r="CA169" i="58"/>
  <c r="BC145" i="58"/>
  <c r="CA140" i="58"/>
  <c r="AK111" i="58"/>
  <c r="CM123" i="58"/>
  <c r="BO135" i="58"/>
  <c r="AW222" i="58"/>
  <c r="AE227" i="58"/>
  <c r="BI208" i="58"/>
  <c r="AE205" i="58"/>
  <c r="Y189" i="58"/>
  <c r="CA156" i="58"/>
  <c r="AQ177" i="58"/>
  <c r="BI176" i="58"/>
  <c r="AQ158" i="58"/>
  <c r="AW158" i="58"/>
  <c r="BU195" i="58"/>
  <c r="AQ159" i="58"/>
  <c r="BI163" i="58"/>
  <c r="BU165" i="58"/>
  <c r="AW165" i="58"/>
  <c r="S188" i="58"/>
  <c r="CM184" i="58"/>
  <c r="CY182" i="58"/>
  <c r="AE177" i="58"/>
  <c r="F170" i="58"/>
  <c r="S170" i="58"/>
  <c r="F179" i="58"/>
  <c r="Y156" i="58"/>
  <c r="BI147" i="58"/>
  <c r="BO160" i="58"/>
  <c r="CY151" i="58"/>
  <c r="BI149" i="58"/>
  <c r="BC151" i="58"/>
  <c r="Y149" i="58"/>
  <c r="BI133" i="58"/>
  <c r="BO169" i="58"/>
  <c r="CA167" i="58"/>
  <c r="S164" i="58"/>
  <c r="AW151" i="58"/>
  <c r="BI145" i="58"/>
  <c r="AW142" i="58"/>
  <c r="Y140" i="58"/>
  <c r="CY140" i="58"/>
  <c r="CM140" i="58"/>
  <c r="Y111" i="58"/>
  <c r="CY111" i="58"/>
  <c r="CM111" i="58"/>
  <c r="CS111" i="58"/>
  <c r="F123" i="58"/>
  <c r="CY120" i="58"/>
  <c r="CS120" i="58"/>
  <c r="BI218" i="58"/>
  <c r="CG207" i="58"/>
  <c r="AQ201" i="58"/>
  <c r="CA191" i="58"/>
  <c r="CM156" i="58"/>
  <c r="BO156" i="58"/>
  <c r="CG175" i="58"/>
  <c r="AK174" i="58"/>
  <c r="BU181" i="58"/>
  <c r="AE179" i="58"/>
  <c r="BI158" i="58"/>
  <c r="BO158" i="58"/>
  <c r="BU159" i="58"/>
  <c r="BI159" i="58"/>
  <c r="F176" i="58"/>
  <c r="BI165" i="58"/>
  <c r="CS195" i="58"/>
  <c r="Y182" i="58"/>
  <c r="BI175" i="58"/>
  <c r="CG151" i="58"/>
  <c r="AK162" i="58"/>
  <c r="AK151" i="58"/>
  <c r="BI152" i="58"/>
  <c r="AK173" i="58"/>
  <c r="BO161" i="58"/>
  <c r="AK147" i="58"/>
  <c r="BI169" i="58"/>
  <c r="AE164" i="58"/>
  <c r="AK145" i="58"/>
  <c r="BI142" i="58"/>
  <c r="F140" i="58"/>
  <c r="F111" i="58"/>
  <c r="BC126" i="58"/>
  <c r="S120" i="58"/>
  <c r="BU120" i="58"/>
  <c r="CS137" i="58"/>
  <c r="CG192" i="58"/>
  <c r="AQ213" i="58"/>
  <c r="CM191" i="58"/>
  <c r="CS191" i="58"/>
  <c r="AE176" i="58"/>
  <c r="CS156" i="58"/>
  <c r="CG156" i="58"/>
  <c r="BU175" i="58"/>
  <c r="F174" i="58"/>
  <c r="BO157" i="58"/>
  <c r="CA158" i="58"/>
  <c r="CG158" i="58"/>
  <c r="BU183" i="58"/>
  <c r="CG181" i="58"/>
  <c r="CA159" i="58"/>
  <c r="CY157" i="58"/>
  <c r="BC176" i="58"/>
  <c r="BI174" i="58"/>
  <c r="AQ182" i="58"/>
  <c r="CM175" i="58"/>
  <c r="F182" i="58"/>
  <c r="CA186" i="58"/>
  <c r="BU170" i="58"/>
  <c r="BO195" i="58"/>
  <c r="CG177" i="58"/>
  <c r="BU152" i="58"/>
  <c r="CY164" i="58"/>
  <c r="BO151" i="58"/>
  <c r="AQ152" i="58"/>
  <c r="CS162" i="58"/>
  <c r="AW153" i="58"/>
  <c r="S151" i="58"/>
  <c r="S162" i="58"/>
  <c r="AK152" i="58"/>
  <c r="CA162" i="58"/>
  <c r="BO140" i="58"/>
  <c r="AE169" i="58"/>
  <c r="CM151" i="58"/>
  <c r="CM162" i="58"/>
  <c r="CA160" i="58"/>
  <c r="BC153" i="58"/>
  <c r="Y145" i="58"/>
  <c r="CY145" i="58"/>
  <c r="CG111" i="58"/>
  <c r="AE120" i="58"/>
  <c r="S135" i="58"/>
  <c r="AW120" i="58"/>
  <c r="CM193" i="58"/>
  <c r="BC199" i="58"/>
  <c r="AW176" i="58"/>
  <c r="BU156" i="58"/>
  <c r="CY156" i="58"/>
  <c r="CM177" i="58"/>
  <c r="AK158" i="58"/>
  <c r="CY158" i="58"/>
  <c r="Y195" i="58"/>
  <c r="CS159" i="58"/>
  <c r="CY159" i="58"/>
  <c r="AK176" i="58"/>
  <c r="S179" i="58"/>
  <c r="BO175" i="58"/>
  <c r="CS165" i="58"/>
  <c r="AQ184" i="58"/>
  <c r="BC182" i="58"/>
  <c r="BO170" i="58"/>
  <c r="CA181" i="58"/>
  <c r="BO167" i="58"/>
  <c r="S161" i="58"/>
  <c r="S152" i="58"/>
  <c r="S133" i="58"/>
  <c r="S169" i="58"/>
  <c r="AE167" i="58"/>
  <c r="AE160" i="58"/>
  <c r="BI167" i="58"/>
  <c r="AE161" i="58"/>
  <c r="BU151" i="58"/>
  <c r="BI160" i="58"/>
  <c r="AK153" i="58"/>
  <c r="F145" i="58"/>
  <c r="CS142" i="58"/>
  <c r="BU140" i="58"/>
  <c r="BU111" i="58"/>
  <c r="AK207" i="58"/>
  <c r="AE189" i="58"/>
  <c r="BO217" i="58"/>
  <c r="BC204" i="58"/>
  <c r="F177" i="58"/>
  <c r="Y181" i="58"/>
  <c r="CA179" i="58"/>
  <c r="Y157" i="58"/>
  <c r="F158" i="58"/>
  <c r="S158" i="58"/>
  <c r="F159" i="58"/>
  <c r="AE163" i="58"/>
  <c r="AQ175" i="58"/>
  <c r="AW177" i="58"/>
  <c r="S165" i="58"/>
  <c r="BO163" i="58"/>
  <c r="AW195" i="58"/>
  <c r="BI151" i="58"/>
  <c r="F161" i="58"/>
  <c r="AE149" i="58"/>
  <c r="AE133" i="58"/>
  <c r="CS147" i="58"/>
  <c r="CM172" i="58"/>
  <c r="CS152" i="58"/>
  <c r="AW149" i="58"/>
  <c r="AQ160" i="58"/>
  <c r="CG145" i="58"/>
  <c r="S142" i="58"/>
  <c r="BI140" i="58"/>
  <c r="BI111" i="58"/>
  <c r="AQ126" i="58"/>
  <c r="S126" i="58"/>
  <c r="CY126" i="58"/>
  <c r="BO120" i="58"/>
  <c r="CA126" i="58"/>
  <c r="AE220" i="58"/>
  <c r="AW194" i="58"/>
  <c r="AK204" i="58"/>
  <c r="AK191" i="58"/>
  <c r="CA176" i="58"/>
  <c r="BI156" i="58"/>
  <c r="CM157" i="58"/>
  <c r="F185" i="58"/>
  <c r="Y183" i="58"/>
  <c r="AK181" i="58"/>
  <c r="S177" i="58"/>
  <c r="AE159" i="58"/>
  <c r="BC163" i="58"/>
  <c r="AQ163" i="58"/>
  <c r="CS181" i="58"/>
  <c r="S175" i="58"/>
  <c r="BI184" i="58"/>
  <c r="BO181" i="58"/>
  <c r="AE165" i="58"/>
  <c r="AE186" i="58"/>
  <c r="BO183" i="58"/>
  <c r="BC147" i="58"/>
  <c r="AQ147" i="58"/>
  <c r="BC164" i="58"/>
  <c r="AQ149" i="58"/>
  <c r="AW147" i="58"/>
  <c r="AW162" i="58"/>
  <c r="CS153" i="58"/>
  <c r="BC133" i="58"/>
  <c r="AQ133" i="58"/>
  <c r="CS164" i="58"/>
  <c r="AE162" i="58"/>
  <c r="CA152" i="58"/>
  <c r="CM167" i="58"/>
  <c r="CS160" i="58"/>
  <c r="CA153" i="58"/>
  <c r="CY172" i="58"/>
  <c r="AQ162" i="58"/>
  <c r="BU145" i="58"/>
  <c r="AE142" i="58"/>
  <c r="BU205" i="58"/>
  <c r="BI191" i="58"/>
  <c r="CS176" i="58"/>
  <c r="AQ176" i="58"/>
  <c r="CA177" i="58"/>
  <c r="AK157" i="58"/>
  <c r="CS157" i="58"/>
  <c r="AW159" i="58"/>
  <c r="BI182" i="58"/>
  <c r="AE174" i="58"/>
  <c r="CA184" i="58"/>
  <c r="CS174" i="58"/>
  <c r="BC165" i="58"/>
  <c r="AQ165" i="58"/>
  <c r="CS183" i="58"/>
  <c r="AE181" i="58"/>
  <c r="BC161" i="58"/>
  <c r="BO149" i="58"/>
  <c r="S167" i="58"/>
  <c r="S153" i="58"/>
  <c r="BO133" i="58"/>
  <c r="BI172" i="58"/>
  <c r="BU168" i="58"/>
  <c r="CG161" i="58"/>
  <c r="BO229" i="58"/>
  <c r="CA215" i="58"/>
  <c r="F201" i="58"/>
  <c r="BI192" i="58"/>
  <c r="S176" i="58"/>
  <c r="Y176" i="58"/>
  <c r="BO182" i="58"/>
  <c r="BC177" i="58"/>
  <c r="BU157" i="58"/>
  <c r="CA157" i="58"/>
  <c r="BC158" i="58"/>
  <c r="BO159" i="58"/>
  <c r="AQ174" i="58"/>
  <c r="AK163" i="58"/>
  <c r="CA163" i="58"/>
  <c r="BU174" i="58"/>
  <c r="BO165" i="58"/>
  <c r="CG185" i="58"/>
  <c r="CY179" i="58"/>
  <c r="CM176" i="58"/>
  <c r="BC149" i="58"/>
  <c r="CA149" i="58"/>
  <c r="CA147" i="58"/>
  <c r="BC154" i="58"/>
  <c r="AQ154" i="58"/>
  <c r="AK133" i="58"/>
  <c r="CA133" i="58"/>
  <c r="CS151" i="58"/>
  <c r="S147" i="58"/>
  <c r="AQ172" i="58"/>
  <c r="CG154" i="58"/>
  <c r="BI162" i="58"/>
  <c r="CS161" i="58"/>
  <c r="BO142" i="58"/>
  <c r="CG119" i="58"/>
  <c r="BU119" i="58"/>
  <c r="CM110" i="58"/>
  <c r="CY110" i="58"/>
  <c r="AQ135" i="58"/>
  <c r="AE130" i="58"/>
  <c r="AQ137" i="58"/>
  <c r="AW115" i="58"/>
  <c r="AW155" i="58"/>
  <c r="CM144" i="58"/>
  <c r="AW129" i="58"/>
  <c r="Y118" i="58"/>
  <c r="BO80" i="58"/>
  <c r="BI93" i="58"/>
  <c r="BO93" i="58"/>
  <c r="F80" i="58"/>
  <c r="BO95" i="58"/>
  <c r="CA107" i="58"/>
  <c r="F105" i="58"/>
  <c r="Y108" i="58"/>
  <c r="CG98" i="58"/>
  <c r="CG85" i="58"/>
  <c r="AQ94" i="58"/>
  <c r="CY107" i="58"/>
  <c r="BU108" i="58"/>
  <c r="CS103" i="58"/>
  <c r="CA74" i="58"/>
  <c r="CA96" i="58"/>
  <c r="AW76" i="58"/>
  <c r="BO87" i="58"/>
  <c r="BI87" i="58"/>
  <c r="BU87" i="58"/>
  <c r="AQ68" i="58"/>
  <c r="AQ100" i="58"/>
  <c r="CS67" i="58"/>
  <c r="CA97" i="58"/>
  <c r="CG51" i="58"/>
  <c r="BO66" i="58"/>
  <c r="CY65" i="58"/>
  <c r="AW55" i="58"/>
  <c r="BI70" i="58"/>
  <c r="CY71" i="58"/>
  <c r="BU68" i="58"/>
  <c r="CM58" i="58"/>
  <c r="BC70" i="58"/>
  <c r="BO53" i="58"/>
  <c r="AE73" i="58"/>
  <c r="CA66" i="58"/>
  <c r="CM77" i="58"/>
  <c r="AW83" i="58"/>
  <c r="CY73" i="58"/>
  <c r="CM45" i="58"/>
  <c r="BU46" i="58"/>
  <c r="CS63" i="58"/>
  <c r="CY58" i="58"/>
  <c r="S47" i="58"/>
  <c r="Y48" i="58"/>
  <c r="AE53" i="58"/>
  <c r="AE49" i="58"/>
  <c r="CM56" i="58"/>
  <c r="BI49" i="58"/>
  <c r="AE44" i="58"/>
  <c r="BI41" i="58"/>
  <c r="S46" i="58"/>
  <c r="AK42" i="58"/>
  <c r="CA40" i="58"/>
  <c r="AK40" i="58"/>
  <c r="S36" i="58"/>
  <c r="CM34" i="58"/>
  <c r="AK33" i="58"/>
  <c r="BO35" i="58"/>
  <c r="CS35" i="58"/>
  <c r="BO38" i="58"/>
  <c r="CM29" i="58"/>
  <c r="AK29" i="58"/>
  <c r="S29" i="58"/>
  <c r="AQ40" i="58"/>
  <c r="CS32" i="58"/>
  <c r="BC31" i="58"/>
  <c r="CG139" i="58"/>
  <c r="BC128" i="58"/>
  <c r="AK126" i="58"/>
  <c r="CG129" i="58"/>
  <c r="F110" i="58"/>
  <c r="BU113" i="58"/>
  <c r="BI137" i="58"/>
  <c r="BO134" i="58"/>
  <c r="CA118" i="58"/>
  <c r="CY129" i="58"/>
  <c r="AW118" i="58"/>
  <c r="CA134" i="58"/>
  <c r="AW131" i="58"/>
  <c r="F126" i="58"/>
  <c r="AW121" i="58"/>
  <c r="CA93" i="58"/>
  <c r="BC98" i="58"/>
  <c r="Y80" i="58"/>
  <c r="CY80" i="58"/>
  <c r="BC114" i="58"/>
  <c r="BC94" i="58"/>
  <c r="CG103" i="58"/>
  <c r="BU85" i="58"/>
  <c r="BI85" i="58"/>
  <c r="CS114" i="58"/>
  <c r="BI95" i="58"/>
  <c r="AE124" i="58"/>
  <c r="CA112" i="58"/>
  <c r="CM96" i="58"/>
  <c r="CS74" i="58"/>
  <c r="BO86" i="58"/>
  <c r="BO76" i="58"/>
  <c r="CY96" i="58"/>
  <c r="BO97" i="58"/>
  <c r="AQ89" i="58"/>
  <c r="BO68" i="58"/>
  <c r="Y76" i="58"/>
  <c r="BU66" i="58"/>
  <c r="BU50" i="58"/>
  <c r="CM65" i="58"/>
  <c r="BU55" i="58"/>
  <c r="AQ70" i="58"/>
  <c r="AE67" i="58"/>
  <c r="CG74" i="58"/>
  <c r="BC71" i="58"/>
  <c r="BI65" i="58"/>
  <c r="CY57" i="58"/>
  <c r="AQ61" i="58"/>
  <c r="AK69" i="58"/>
  <c r="AK63" i="58"/>
  <c r="CA84" i="58"/>
  <c r="CM72" i="58"/>
  <c r="AQ46" i="58"/>
  <c r="AK47" i="58"/>
  <c r="CG73" i="58"/>
  <c r="AW58" i="58"/>
  <c r="AW47" i="58"/>
  <c r="AE56" i="58"/>
  <c r="CS52" i="58"/>
  <c r="CY47" i="58"/>
  <c r="AW52" i="58"/>
  <c r="BI60" i="58"/>
  <c r="BU56" i="58"/>
  <c r="CY59" i="58"/>
  <c r="CM57" i="58"/>
  <c r="CY42" i="58"/>
  <c r="BO41" i="58"/>
  <c r="BC39" i="58"/>
  <c r="AE46" i="58"/>
  <c r="Y42" i="58"/>
  <c r="BC42" i="58"/>
  <c r="AQ45" i="58"/>
  <c r="BO40" i="58"/>
  <c r="CA36" i="58"/>
  <c r="BI34" i="58"/>
  <c r="CM35" i="58"/>
  <c r="AE29" i="58"/>
  <c r="CS50" i="58"/>
  <c r="AE31" i="58"/>
  <c r="CA30" i="58"/>
  <c r="BI39" i="58"/>
  <c r="BO126" i="58"/>
  <c r="CS126" i="58"/>
  <c r="AE135" i="58"/>
  <c r="Y125" i="58"/>
  <c r="Y110" i="58"/>
  <c r="AE110" i="58"/>
  <c r="S139" i="58"/>
  <c r="BI113" i="58"/>
  <c r="S146" i="58"/>
  <c r="AW141" i="58"/>
  <c r="CM118" i="58"/>
  <c r="S141" i="58"/>
  <c r="CM115" i="58"/>
  <c r="AE103" i="58"/>
  <c r="AK98" i="58"/>
  <c r="BI98" i="58"/>
  <c r="BO98" i="58"/>
  <c r="CS80" i="58"/>
  <c r="BU103" i="58"/>
  <c r="CY95" i="58"/>
  <c r="AK117" i="58"/>
  <c r="BO109" i="58"/>
  <c r="CY102" i="58"/>
  <c r="CA108" i="58"/>
  <c r="BO103" i="58"/>
  <c r="S104" i="58"/>
  <c r="BI102" i="58"/>
  <c r="Y95" i="58"/>
  <c r="BC103" i="58"/>
  <c r="CM75" i="58"/>
  <c r="CA86" i="58"/>
  <c r="BO89" i="58"/>
  <c r="CG68" i="58"/>
  <c r="BC92" i="58"/>
  <c r="CS81" i="58"/>
  <c r="AQ75" i="58"/>
  <c r="AW66" i="58"/>
  <c r="CA63" i="58"/>
  <c r="BC53" i="58"/>
  <c r="Y70" i="58"/>
  <c r="BU58" i="58"/>
  <c r="F90" i="58"/>
  <c r="CA70" i="58"/>
  <c r="BO57" i="58"/>
  <c r="CG61" i="58"/>
  <c r="S61" i="58"/>
  <c r="S72" i="58"/>
  <c r="BC61" i="58"/>
  <c r="BO73" i="58"/>
  <c r="BI45" i="58"/>
  <c r="Y56" i="58"/>
  <c r="BO51" i="58"/>
  <c r="S52" i="58"/>
  <c r="BI47" i="58"/>
  <c r="BO62" i="58"/>
  <c r="AK49" i="58"/>
  <c r="CA49" i="58"/>
  <c r="BU64" i="58"/>
  <c r="BC60" i="58"/>
  <c r="S51" i="58"/>
  <c r="AK41" i="58"/>
  <c r="BU41" i="58"/>
  <c r="CG41" i="58"/>
  <c r="AW40" i="58"/>
  <c r="BU54" i="58"/>
  <c r="BO45" i="58"/>
  <c r="AE36" i="58"/>
  <c r="CG34" i="58"/>
  <c r="CA39" i="58"/>
  <c r="S58" i="58"/>
  <c r="BC44" i="58"/>
  <c r="Y34" i="58"/>
  <c r="AW37" i="58"/>
  <c r="CG33" i="58"/>
  <c r="CS33" i="58"/>
  <c r="CY48" i="58"/>
  <c r="AK44" i="58"/>
  <c r="S38" i="58"/>
  <c r="BC29" i="58"/>
  <c r="CY29" i="58"/>
  <c r="CY39" i="58"/>
  <c r="BU31" i="58"/>
  <c r="CA120" i="58"/>
  <c r="AK139" i="58"/>
  <c r="BO144" i="58"/>
  <c r="AW110" i="58"/>
  <c r="CA130" i="58"/>
  <c r="S128" i="58"/>
  <c r="BO123" i="58"/>
  <c r="AW126" i="58"/>
  <c r="CG120" i="58"/>
  <c r="F115" i="58"/>
  <c r="CS115" i="58"/>
  <c r="AQ144" i="58"/>
  <c r="BO136" i="58"/>
  <c r="CY130" i="58"/>
  <c r="BC121" i="58"/>
  <c r="AE80" i="58"/>
  <c r="BI108" i="58"/>
  <c r="AQ103" i="58"/>
  <c r="CM107" i="58"/>
  <c r="BU93" i="58"/>
  <c r="AK103" i="58"/>
  <c r="CM94" i="58"/>
  <c r="BC96" i="58"/>
  <c r="BU73" i="58"/>
  <c r="CS76" i="58"/>
  <c r="BI82" i="58"/>
  <c r="Y75" i="58"/>
  <c r="CS99" i="58"/>
  <c r="Y82" i="58"/>
  <c r="AE97" i="58"/>
  <c r="AQ86" i="58"/>
  <c r="S81" i="58"/>
  <c r="CA73" i="58"/>
  <c r="CA54" i="58"/>
  <c r="CM69" i="58"/>
  <c r="BC67" i="58"/>
  <c r="CY64" i="58"/>
  <c r="Y58" i="58"/>
  <c r="S68" i="58"/>
  <c r="BO67" i="58"/>
  <c r="S65" i="58"/>
  <c r="BO56" i="58"/>
  <c r="BU69" i="58"/>
  <c r="CG71" i="58"/>
  <c r="AK77" i="58"/>
  <c r="BU77" i="58"/>
  <c r="CG46" i="58"/>
  <c r="AQ56" i="58"/>
  <c r="CG47" i="58"/>
  <c r="AK51" i="58"/>
  <c r="S56" i="58"/>
  <c r="BC57" i="58"/>
  <c r="CA53" i="58"/>
  <c r="CS53" i="58"/>
  <c r="CM49" i="58"/>
  <c r="AW51" i="58"/>
  <c r="AK62" i="58"/>
  <c r="BO132" i="58"/>
  <c r="BU128" i="58"/>
  <c r="BO110" i="58"/>
  <c r="CA137" i="58"/>
  <c r="CM126" i="58"/>
  <c r="CA144" i="58"/>
  <c r="S134" i="58"/>
  <c r="CA139" i="58"/>
  <c r="CY135" i="58"/>
  <c r="AE126" i="58"/>
  <c r="S115" i="58"/>
  <c r="BO148" i="58"/>
  <c r="AE134" i="58"/>
  <c r="CS121" i="58"/>
  <c r="F120" i="58"/>
  <c r="Y98" i="58"/>
  <c r="CY98" i="58"/>
  <c r="BU80" i="58"/>
  <c r="AQ80" i="58"/>
  <c r="AK95" i="58"/>
  <c r="AK93" i="58"/>
  <c r="AQ108" i="58"/>
  <c r="BI107" i="58"/>
  <c r="S103" i="58"/>
  <c r="F94" i="58"/>
  <c r="AW114" i="58"/>
  <c r="BI117" i="58"/>
  <c r="AE112" i="58"/>
  <c r="BO74" i="58"/>
  <c r="S97" i="58"/>
  <c r="BU74" i="58"/>
  <c r="CG101" i="58"/>
  <c r="AK66" i="58"/>
  <c r="BO54" i="58"/>
  <c r="CY54" i="58"/>
  <c r="BC75" i="58"/>
  <c r="CA67" i="58"/>
  <c r="CY56" i="58"/>
  <c r="AW84" i="58"/>
  <c r="AQ67" i="58"/>
  <c r="CG64" i="58"/>
  <c r="CM73" i="58"/>
  <c r="CM61" i="58"/>
  <c r="AE61" i="58"/>
  <c r="BI55" i="58"/>
  <c r="S66" i="58"/>
  <c r="AE84" i="58"/>
  <c r="AK71" i="58"/>
  <c r="CY74" i="58"/>
  <c r="BU45" i="58"/>
  <c r="Y73" i="58"/>
  <c r="AQ57" i="58"/>
  <c r="CA56" i="58"/>
  <c r="AE51" i="58"/>
  <c r="AK52" i="58"/>
  <c r="AQ52" i="58"/>
  <c r="BO52" i="58"/>
  <c r="AK53" i="58"/>
  <c r="BC49" i="58"/>
  <c r="BU49" i="58"/>
  <c r="CA48" i="58"/>
  <c r="AE64" i="58"/>
  <c r="CM50" i="58"/>
  <c r="CM39" i="58"/>
  <c r="BU42" i="58"/>
  <c r="CA44" i="58"/>
  <c r="Y36" i="58"/>
  <c r="CG36" i="58"/>
  <c r="BU32" i="58"/>
  <c r="CA37" i="58"/>
  <c r="CS41" i="58"/>
  <c r="CY38" i="58"/>
  <c r="AK123" i="58"/>
  <c r="BU125" i="58"/>
  <c r="BC110" i="58"/>
  <c r="CG110" i="58"/>
  <c r="BU126" i="58"/>
  <c r="CA111" i="58"/>
  <c r="S123" i="58"/>
  <c r="BI144" i="58"/>
  <c r="AK120" i="58"/>
  <c r="AE115" i="58"/>
  <c r="CS143" i="58"/>
  <c r="BI139" i="58"/>
  <c r="CM132" i="58"/>
  <c r="AW127" i="58"/>
  <c r="AW93" i="58"/>
  <c r="F98" i="58"/>
  <c r="CG80" i="58"/>
  <c r="AW95" i="58"/>
  <c r="CM116" i="58"/>
  <c r="AK102" i="58"/>
  <c r="BC85" i="58"/>
  <c r="BC107" i="58"/>
  <c r="BO104" i="58"/>
  <c r="BC102" i="58"/>
  <c r="CY93" i="58"/>
  <c r="F99" i="58"/>
  <c r="BI75" i="58"/>
  <c r="AE76" i="58"/>
  <c r="BU76" i="58"/>
  <c r="AE87" i="58"/>
  <c r="S82" i="58"/>
  <c r="AE69" i="58"/>
  <c r="CY92" i="58"/>
  <c r="AK81" i="58"/>
  <c r="Y81" i="58"/>
  <c r="CG54" i="58"/>
  <c r="CM53" i="58"/>
  <c r="F83" i="58"/>
  <c r="AW69" i="58"/>
  <c r="CM67" i="58"/>
  <c r="CS55" i="58"/>
  <c r="Y67" i="58"/>
  <c r="CY67" i="58"/>
  <c r="Y53" i="58"/>
  <c r="CM70" i="58"/>
  <c r="AK67" i="58"/>
  <c r="CG58" i="58"/>
  <c r="CS71" i="58"/>
  <c r="CY45" i="58"/>
  <c r="BO71" i="58"/>
  <c r="BU65" i="58"/>
  <c r="CG56" i="58"/>
  <c r="CG57" i="58"/>
  <c r="CM48" i="58"/>
  <c r="BI51" i="58"/>
  <c r="BI52" i="58"/>
  <c r="Y60" i="58"/>
  <c r="CG60" i="58"/>
  <c r="BI50" i="58"/>
  <c r="Y59" i="58"/>
  <c r="CG59" i="58"/>
  <c r="CS48" i="58"/>
  <c r="BU70" i="58"/>
  <c r="Y50" i="58"/>
  <c r="BI42" i="58"/>
  <c r="S55" i="58"/>
  <c r="CY41" i="58"/>
  <c r="AE45" i="58"/>
  <c r="BI36" i="58"/>
  <c r="AE34" i="58"/>
  <c r="CS40" i="58"/>
  <c r="BO58" i="58"/>
  <c r="CG43" i="58"/>
  <c r="S32" i="58"/>
  <c r="AQ38" i="58"/>
  <c r="BU35" i="58"/>
  <c r="CA34" i="58"/>
  <c r="BO33" i="58"/>
  <c r="AE41" i="58"/>
  <c r="Y40" i="58"/>
  <c r="Y35" i="58"/>
  <c r="BC142" i="58"/>
  <c r="AW137" i="58"/>
  <c r="BO137" i="58"/>
  <c r="AQ128" i="58"/>
  <c r="S144" i="58"/>
  <c r="AK128" i="58"/>
  <c r="CY115" i="58"/>
  <c r="CS110" i="58"/>
  <c r="AE113" i="58"/>
  <c r="AE111" i="58"/>
  <c r="CA132" i="58"/>
  <c r="BU129" i="58"/>
  <c r="BI118" i="58"/>
  <c r="AK113" i="58"/>
  <c r="S129" i="58"/>
  <c r="BO111" i="58"/>
  <c r="S125" i="58"/>
  <c r="Y121" i="58"/>
  <c r="CY121" i="58"/>
  <c r="BO119" i="58"/>
  <c r="CA80" i="58"/>
  <c r="S80" i="58"/>
  <c r="BU95" i="58"/>
  <c r="CG114" i="58"/>
  <c r="AQ85" i="58"/>
  <c r="CA85" i="58"/>
  <c r="AW94" i="58"/>
  <c r="AE102" i="58"/>
  <c r="BC93" i="58"/>
  <c r="CS75" i="58"/>
  <c r="AK86" i="58"/>
  <c r="BC87" i="58"/>
  <c r="CG96" i="58"/>
  <c r="CY86" i="58"/>
  <c r="CM68" i="58"/>
  <c r="AW99" i="58"/>
  <c r="CA82" i="58"/>
  <c r="BO81" i="58"/>
  <c r="AW87" i="58"/>
  <c r="BC63" i="58"/>
  <c r="CS65" i="58"/>
  <c r="Y55" i="58"/>
  <c r="AK54" i="58"/>
  <c r="AK55" i="58"/>
  <c r="CY66" i="58"/>
  <c r="AQ64" i="58"/>
  <c r="S69" i="58"/>
  <c r="CA65" i="58"/>
  <c r="BI74" i="58"/>
  <c r="CY69" i="58"/>
  <c r="Y61" i="58"/>
  <c r="S67" i="58"/>
  <c r="AK64" i="58"/>
  <c r="BI58" i="58"/>
  <c r="S77" i="58"/>
  <c r="AW71" i="58"/>
  <c r="BC46" i="58"/>
  <c r="S71" i="58"/>
  <c r="AW65" i="58"/>
  <c r="BU47" i="58"/>
  <c r="Y47" i="58"/>
  <c r="CY51" i="58"/>
  <c r="CA52" i="58"/>
  <c r="Y52" i="58"/>
  <c r="AW48" i="58"/>
  <c r="CS57" i="58"/>
  <c r="BO60" i="58"/>
  <c r="CG53" i="58"/>
  <c r="S50" i="58"/>
  <c r="CG62" i="58"/>
  <c r="BO59" i="58"/>
  <c r="BU48" i="58"/>
  <c r="BO64" i="58"/>
  <c r="AQ59" i="58"/>
  <c r="AQ50" i="58"/>
  <c r="AW46" i="58"/>
  <c r="AE42" i="58"/>
  <c r="AE55" i="58"/>
  <c r="AQ42" i="58"/>
  <c r="CG45" i="58"/>
  <c r="CS36" i="58"/>
  <c r="BC45" i="58"/>
  <c r="BU40" i="58"/>
  <c r="CG48" i="58"/>
  <c r="AQ142" i="58"/>
  <c r="AW123" i="58"/>
  <c r="CM120" i="58"/>
  <c r="S132" i="58"/>
  <c r="AE137" i="58"/>
  <c r="BC113" i="58"/>
  <c r="AQ113" i="58"/>
  <c r="AE144" i="58"/>
  <c r="BI120" i="58"/>
  <c r="AE139" i="58"/>
  <c r="BC135" i="58"/>
  <c r="BI132" i="58"/>
  <c r="CM119" i="58"/>
  <c r="BO115" i="58"/>
  <c r="S111" i="58"/>
  <c r="F121" i="58"/>
  <c r="CG93" i="58"/>
  <c r="BU98" i="58"/>
  <c r="CM80" i="58"/>
  <c r="CG95" i="58"/>
  <c r="CS139" i="58"/>
  <c r="AK110" i="58"/>
  <c r="CG128" i="58"/>
  <c r="BC125" i="58"/>
  <c r="CA115" i="58"/>
  <c r="CA146" i="58"/>
  <c r="AW143" i="58"/>
  <c r="BU135" i="58"/>
  <c r="AQ132" i="58"/>
  <c r="CS127" i="58"/>
  <c r="S119" i="58"/>
  <c r="BI123" i="58"/>
  <c r="BU123" i="58"/>
  <c r="CM128" i="58"/>
  <c r="CS95" i="58"/>
  <c r="BO85" i="58"/>
  <c r="CA98" i="58"/>
  <c r="Y97" i="58"/>
  <c r="F89" i="58"/>
  <c r="BC82" i="58"/>
  <c r="BO96" i="58"/>
  <c r="AW53" i="58"/>
  <c r="CY83" i="58"/>
  <c r="BU71" i="58"/>
  <c r="BI61" i="58"/>
  <c r="BI67" i="58"/>
  <c r="AQ53" i="58"/>
  <c r="AW57" i="58"/>
  <c r="BC41" i="58"/>
  <c r="S40" i="58"/>
  <c r="BO46" i="58"/>
  <c r="CS45" i="58"/>
  <c r="BO36" i="58"/>
  <c r="AQ41" i="58"/>
  <c r="BC54" i="58"/>
  <c r="AW33" i="58"/>
  <c r="CS34" i="58"/>
  <c r="BI37" i="58"/>
  <c r="AQ33" i="58"/>
  <c r="CG35" i="58"/>
  <c r="Y30" i="58"/>
  <c r="AQ27" i="58"/>
  <c r="AW26" i="58"/>
  <c r="AK26" i="58"/>
  <c r="CA25" i="58"/>
  <c r="CY28" i="58"/>
  <c r="CS22" i="58"/>
  <c r="AQ22" i="58"/>
  <c r="AQ32" i="58"/>
  <c r="CY23" i="58"/>
  <c r="BU22" i="58"/>
  <c r="Y123" i="58"/>
  <c r="AK129" i="58"/>
  <c r="CY128" i="58"/>
  <c r="CM113" i="58"/>
  <c r="CS131" i="58"/>
  <c r="AK80" i="58"/>
  <c r="AE98" i="58"/>
  <c r="Y107" i="58"/>
  <c r="CY103" i="58"/>
  <c r="AW98" i="58"/>
  <c r="CA89" i="58"/>
  <c r="AE86" i="58"/>
  <c r="AK82" i="58"/>
  <c r="BC68" i="58"/>
  <c r="CY53" i="58"/>
  <c r="CY75" i="58"/>
  <c r="Y71" i="58"/>
  <c r="CA61" i="58"/>
  <c r="BC65" i="58"/>
  <c r="S64" i="58"/>
  <c r="BU57" i="58"/>
  <c r="BI48" i="58"/>
  <c r="BI53" i="58"/>
  <c r="CA51" i="58"/>
  <c r="AE57" i="58"/>
  <c r="BO48" i="58"/>
  <c r="CA46" i="58"/>
  <c r="BO44" i="58"/>
  <c r="AK36" i="58"/>
  <c r="BC43" i="58"/>
  <c r="AK34" i="58"/>
  <c r="Y33" i="58"/>
  <c r="CY34" i="58"/>
  <c r="CS29" i="58"/>
  <c r="BU34" i="58"/>
  <c r="BI27" i="58"/>
  <c r="BO30" i="58"/>
  <c r="CY30" i="58"/>
  <c r="CA27" i="58"/>
  <c r="CS25" i="58"/>
  <c r="CM28" i="58"/>
  <c r="Y24" i="58"/>
  <c r="BO24" i="58"/>
  <c r="BI32" i="58"/>
  <c r="BU23" i="58"/>
  <c r="AK130" i="58"/>
  <c r="AQ115" i="58"/>
  <c r="AE146" i="58"/>
  <c r="AQ98" i="58"/>
  <c r="AE95" i="58"/>
  <c r="F108" i="58"/>
  <c r="CA95" i="58"/>
  <c r="Y85" i="58"/>
  <c r="BI89" i="58"/>
  <c r="CA68" i="58"/>
  <c r="CY76" i="58"/>
  <c r="BU81" i="58"/>
  <c r="AE54" i="58"/>
  <c r="CA72" i="58"/>
  <c r="AK65" i="58"/>
  <c r="BU52" i="58"/>
  <c r="CS64" i="58"/>
  <c r="BO55" i="58"/>
  <c r="CG44" i="58"/>
  <c r="BC36" i="58"/>
  <c r="AQ51" i="58"/>
  <c r="CY43" i="58"/>
  <c r="BC34" i="58"/>
  <c r="CM33" i="58"/>
  <c r="S35" i="58"/>
  <c r="CA26" i="58"/>
  <c r="AK27" i="58"/>
  <c r="CS27" i="58"/>
  <c r="CG26" i="58"/>
  <c r="CS26" i="58"/>
  <c r="Y28" i="58"/>
  <c r="AW24" i="58"/>
  <c r="CG22" i="58"/>
  <c r="BI21" i="58"/>
  <c r="BI20" i="58"/>
  <c r="AK119" i="58"/>
  <c r="AQ120" i="58"/>
  <c r="CA113" i="58"/>
  <c r="BU121" i="58"/>
  <c r="AQ93" i="58"/>
  <c r="Y103" i="58"/>
  <c r="CG117" i="58"/>
  <c r="BI103" i="58"/>
  <c r="S85" i="58"/>
  <c r="CY94" i="58"/>
  <c r="S93" i="58"/>
  <c r="AE89" i="58"/>
  <c r="CY82" i="58"/>
  <c r="CS68" i="58"/>
  <c r="AE63" i="58"/>
  <c r="AQ65" i="58"/>
  <c r="BI54" i="58"/>
  <c r="AK75" i="58"/>
  <c r="BC83" i="58"/>
  <c r="BI66" i="58"/>
  <c r="Y74" i="58"/>
  <c r="CS47" i="58"/>
  <c r="CG52" i="58"/>
  <c r="BU59" i="58"/>
  <c r="CY49" i="58"/>
  <c r="Y45" i="58"/>
  <c r="AQ47" i="58"/>
  <c r="AW45" i="58"/>
  <c r="Y38" i="58"/>
  <c r="CS39" i="58"/>
  <c r="AK45" i="58"/>
  <c r="BU36" i="58"/>
  <c r="CA42" i="58"/>
  <c r="AW32" i="58"/>
  <c r="S37" i="58"/>
  <c r="CY37" i="58"/>
  <c r="AK35" i="58"/>
  <c r="AQ39" i="58"/>
  <c r="CA29" i="58"/>
  <c r="AW50" i="58"/>
  <c r="BI33" i="58"/>
  <c r="BI26" i="58"/>
  <c r="CY27" i="58"/>
  <c r="S27" i="58"/>
  <c r="AE25" i="58"/>
  <c r="BO39" i="58"/>
  <c r="BU28" i="58"/>
  <c r="AW23" i="58"/>
  <c r="CY22" i="58"/>
  <c r="CM21" i="58"/>
  <c r="CS20" i="58"/>
  <c r="BU18" i="58"/>
  <c r="BU110" i="58"/>
  <c r="F135" i="58"/>
  <c r="AW128" i="58"/>
  <c r="BC95" i="58"/>
  <c r="AQ116" i="58"/>
  <c r="BC105" i="58"/>
  <c r="F102" i="58"/>
  <c r="CY87" i="58"/>
  <c r="F82" i="58"/>
  <c r="AW96" i="58"/>
  <c r="AK68" i="58"/>
  <c r="BO63" i="58"/>
  <c r="S53" i="58"/>
  <c r="CY63" i="58"/>
  <c r="CG83" i="58"/>
  <c r="CY70" i="58"/>
  <c r="AW73" i="58"/>
  <c r="BI56" i="58"/>
  <c r="AW59" i="58"/>
  <c r="S45" i="58"/>
  <c r="BI35" i="58"/>
  <c r="Y43" i="58"/>
  <c r="S41" i="58"/>
  <c r="BO37" i="58"/>
  <c r="AW34" i="58"/>
  <c r="AW44" i="58"/>
  <c r="BU37" i="58"/>
  <c r="BU33" i="58"/>
  <c r="BC35" i="58"/>
  <c r="Y39" i="58"/>
  <c r="AQ29" i="58"/>
  <c r="S33" i="58"/>
  <c r="BU25" i="58"/>
  <c r="AQ30" i="58"/>
  <c r="BU27" i="58"/>
  <c r="BC25" i="58"/>
  <c r="S30" i="58"/>
  <c r="AW28" i="58"/>
  <c r="S34" i="58"/>
  <c r="BO141" i="58"/>
  <c r="S95" i="58"/>
  <c r="BU114" i="58"/>
  <c r="CM98" i="58"/>
  <c r="CS94" i="58"/>
  <c r="CA124" i="58"/>
  <c r="Y69" i="58"/>
  <c r="S86" i="58"/>
  <c r="BC76" i="58"/>
  <c r="S89" i="58"/>
  <c r="BU89" i="58"/>
  <c r="F87" i="58"/>
  <c r="AQ82" i="58"/>
  <c r="BI68" i="58"/>
  <c r="AK74" i="58"/>
  <c r="S54" i="58"/>
  <c r="BU75" i="58"/>
  <c r="AW67" i="58"/>
  <c r="Y68" i="58"/>
  <c r="BO69" i="58"/>
  <c r="CY50" i="58"/>
  <c r="AE59" i="58"/>
  <c r="CG49" i="58"/>
  <c r="CM59" i="58"/>
  <c r="BC62" i="58"/>
  <c r="Y41" i="58"/>
  <c r="AW41" i="58"/>
  <c r="AQ36" i="58"/>
  <c r="CM51" i="58"/>
  <c r="AQ43" i="58"/>
  <c r="AK39" i="58"/>
  <c r="CA38" i="58"/>
  <c r="BO32" i="58"/>
  <c r="AQ34" i="58"/>
  <c r="BC33" i="58"/>
  <c r="CA35" i="58"/>
  <c r="CM32" i="58"/>
  <c r="S31" i="58"/>
  <c r="AW30" i="58"/>
  <c r="Y120" i="58"/>
  <c r="Y119" i="58"/>
  <c r="AQ110" i="58"/>
  <c r="AE132" i="58"/>
  <c r="CM137" i="58"/>
  <c r="AK125" i="58"/>
  <c r="F127" i="58"/>
  <c r="AE93" i="58"/>
  <c r="BC80" i="58"/>
  <c r="AW80" i="58"/>
  <c r="CY114" i="58"/>
  <c r="CM85" i="58"/>
  <c r="CS85" i="58"/>
  <c r="CA102" i="58"/>
  <c r="BC69" i="58"/>
  <c r="AE96" i="58"/>
  <c r="AW89" i="58"/>
  <c r="AK101" i="58"/>
  <c r="AE68" i="58"/>
  <c r="BC52" i="58"/>
  <c r="CG55" i="58"/>
  <c r="BC73" i="58"/>
  <c r="CA75" i="58"/>
  <c r="AQ77" i="58"/>
  <c r="CY61" i="58"/>
  <c r="BI57" i="58"/>
  <c r="BU72" i="58"/>
  <c r="S57" i="58"/>
  <c r="BC48" i="58"/>
  <c r="CG50" i="58"/>
  <c r="CA50" i="58"/>
  <c r="BC50" i="58"/>
  <c r="BU39" i="58"/>
  <c r="BC40" i="58"/>
  <c r="AQ44" i="58"/>
  <c r="CS54" i="58"/>
  <c r="AW36" i="58"/>
  <c r="AE38" i="58"/>
  <c r="BC51" i="58"/>
  <c r="CM36" i="58"/>
  <c r="CA33" i="58"/>
  <c r="Y37" i="58"/>
  <c r="CY40" i="58"/>
  <c r="AQ26" i="58"/>
  <c r="AE26" i="58"/>
  <c r="CM25" i="58"/>
  <c r="BI110" i="58"/>
  <c r="Y113" i="58"/>
  <c r="CS98" i="58"/>
  <c r="CY105" i="58"/>
  <c r="CY85" i="58"/>
  <c r="S107" i="58"/>
  <c r="AW68" i="58"/>
  <c r="CM76" i="58"/>
  <c r="Y89" i="58"/>
  <c r="CM89" i="58"/>
  <c r="AW81" i="58"/>
  <c r="CG66" i="58"/>
  <c r="AK73" i="58"/>
  <c r="CG67" i="58"/>
  <c r="BU53" i="58"/>
  <c r="S63" i="58"/>
  <c r="CG63" i="58"/>
  <c r="AK83" i="58"/>
  <c r="CG69" i="58"/>
  <c r="BC55" i="58"/>
  <c r="S70" i="58"/>
  <c r="AK50" i="58"/>
  <c r="CM46" i="58"/>
  <c r="CA58" i="58"/>
  <c r="AE47" i="58"/>
  <c r="AK56" i="58"/>
  <c r="BO47" i="58"/>
  <c r="BO50" i="58"/>
  <c r="Y46" i="58"/>
  <c r="BI44" i="58"/>
  <c r="Y51" i="58"/>
  <c r="CS44" i="58"/>
  <c r="AK37" i="58"/>
  <c r="CG40" i="58"/>
  <c r="BO31" i="58"/>
  <c r="CM30" i="58"/>
  <c r="BU26" i="58"/>
  <c r="BO34" i="58"/>
  <c r="AW139" i="58"/>
  <c r="CA110" i="58"/>
  <c r="BO139" i="58"/>
  <c r="BO146" i="58"/>
  <c r="AQ118" i="58"/>
  <c r="CS93" i="58"/>
  <c r="AW104" i="58"/>
  <c r="Y114" i="58"/>
  <c r="CS117" i="58"/>
  <c r="AK85" i="58"/>
  <c r="AE75" i="58"/>
  <c r="CA87" i="58"/>
  <c r="CM82" i="58"/>
  <c r="CM100" i="58"/>
  <c r="BO99" i="58"/>
  <c r="AW63" i="58"/>
  <c r="CS77" i="58"/>
  <c r="S73" i="58"/>
  <c r="BU51" i="58"/>
  <c r="Y77" i="58"/>
  <c r="BI63" i="58"/>
  <c r="AQ69" i="58"/>
  <c r="CS83" i="58"/>
  <c r="CA45" i="58"/>
  <c r="BC47" i="58"/>
  <c r="BC56" i="58"/>
  <c r="AW56" i="58"/>
  <c r="AW39" i="58"/>
  <c r="S43" i="58"/>
  <c r="CY35" i="58"/>
  <c r="BI38" i="58"/>
  <c r="BC37" i="58"/>
  <c r="AE33" i="58"/>
  <c r="S44" i="58"/>
  <c r="BU29" i="58"/>
  <c r="CG29" i="58"/>
  <c r="S48" i="58"/>
  <c r="AK32" i="58"/>
  <c r="AE30" i="58"/>
  <c r="BC27" i="58"/>
  <c r="BC26" i="58"/>
  <c r="AE27" i="58"/>
  <c r="Y126" i="58"/>
  <c r="S137" i="58"/>
  <c r="CM135" i="58"/>
  <c r="AQ119" i="58"/>
  <c r="CS155" i="58"/>
  <c r="F95" i="58"/>
  <c r="AW85" i="58"/>
  <c r="CG94" i="58"/>
  <c r="AK108" i="58"/>
  <c r="BO114" i="58"/>
  <c r="BU97" i="58"/>
  <c r="CG86" i="58"/>
  <c r="AW74" i="58"/>
  <c r="CS89" i="58"/>
  <c r="AQ74" i="58"/>
  <c r="AW86" i="58"/>
  <c r="CG81" i="58"/>
  <c r="AW82" i="58"/>
  <c r="CS72" i="58"/>
  <c r="CY68" i="58"/>
  <c r="BO61" i="58"/>
  <c r="AW61" i="58"/>
  <c r="BI69" i="58"/>
  <c r="CS56" i="58"/>
  <c r="CS51" i="58"/>
  <c r="CS46" i="58"/>
  <c r="CA47" i="58"/>
  <c r="Y49" i="58"/>
  <c r="BI46" i="58"/>
  <c r="S39" i="58"/>
  <c r="AE43" i="58"/>
  <c r="CA55" i="58"/>
  <c r="AK38" i="58"/>
  <c r="AE35" i="58"/>
  <c r="CS60" i="58"/>
  <c r="CG39" i="58"/>
  <c r="Y32" i="58"/>
  <c r="AW27" i="58"/>
  <c r="BO27" i="58"/>
  <c r="CM26" i="58"/>
  <c r="CY26" i="58"/>
  <c r="BI25" i="58"/>
  <c r="CY25" i="58"/>
  <c r="BI135" i="58"/>
  <c r="CY113" i="58"/>
  <c r="AE118" i="58"/>
  <c r="BU118" i="58"/>
  <c r="Y93" i="58"/>
  <c r="AK114" i="58"/>
  <c r="F85" i="58"/>
  <c r="BI94" i="58"/>
  <c r="AW102" i="58"/>
  <c r="AW75" i="58"/>
  <c r="AK87" i="58"/>
  <c r="CS69" i="58"/>
  <c r="CM87" i="58"/>
  <c r="Y86" i="58"/>
  <c r="AE66" i="58"/>
  <c r="AQ55" i="58"/>
  <c r="AK70" i="58"/>
  <c r="AQ66" i="58"/>
  <c r="CA69" i="58"/>
  <c r="CM55" i="58"/>
  <c r="BC77" i="58"/>
  <c r="BC66" i="58"/>
  <c r="CY46" i="58"/>
  <c r="AE65" i="58"/>
  <c r="Y57" i="58"/>
  <c r="CY52" i="58"/>
  <c r="BC59" i="58"/>
  <c r="BU44" i="58"/>
  <c r="CM42" i="58"/>
  <c r="AQ35" i="58"/>
  <c r="BU38" i="58"/>
  <c r="AW29" i="58"/>
  <c r="CG38" i="58"/>
  <c r="BC30" i="58"/>
  <c r="BU30" i="58"/>
  <c r="Y26" i="58"/>
  <c r="BO26" i="58"/>
  <c r="AW25" i="58"/>
  <c r="CG25" i="58"/>
  <c r="S25" i="58"/>
  <c r="AK25" i="58"/>
  <c r="AW22" i="58"/>
  <c r="CA23" i="58"/>
  <c r="CA94" i="58"/>
  <c r="Y18" i="58"/>
  <c r="BU19" i="58"/>
  <c r="CY24" i="58"/>
  <c r="AE15" i="58"/>
  <c r="BU16" i="58"/>
  <c r="CG12" i="58"/>
  <c r="CM12" i="58"/>
  <c r="BI12" i="58"/>
  <c r="BO10" i="58"/>
  <c r="BO16" i="58"/>
  <c r="CG8" i="58"/>
  <c r="AQ7" i="58"/>
  <c r="BC4" i="58"/>
  <c r="CY11" i="58"/>
  <c r="AQ11" i="58"/>
  <c r="BI9" i="58"/>
  <c r="AE6" i="58"/>
  <c r="CA8" i="58"/>
  <c r="S94" i="58"/>
  <c r="Y87" i="58"/>
  <c r="AQ54" i="58"/>
  <c r="Y64" i="58"/>
  <c r="AW42" i="58"/>
  <c r="CS31" i="58"/>
  <c r="CA22" i="58"/>
  <c r="CG19" i="58"/>
  <c r="BO20" i="58"/>
  <c r="CG31" i="58"/>
  <c r="AK20" i="58"/>
  <c r="CM17" i="58"/>
  <c r="AQ17" i="58"/>
  <c r="S18" i="58"/>
  <c r="BU15" i="58"/>
  <c r="BC15" i="58"/>
  <c r="CY12" i="58"/>
  <c r="CM10" i="58"/>
  <c r="BC14" i="58"/>
  <c r="AW9" i="58"/>
  <c r="BC7" i="58"/>
  <c r="BO7" i="58"/>
  <c r="BO4" i="58"/>
  <c r="BO11" i="58"/>
  <c r="S9" i="58"/>
  <c r="CS13" i="58"/>
  <c r="CA103" i="58"/>
  <c r="AW60" i="58"/>
  <c r="AE32" i="58"/>
  <c r="AK22" i="58"/>
  <c r="AQ19" i="58"/>
  <c r="CG20" i="58"/>
  <c r="AK19" i="58"/>
  <c r="AW17" i="58"/>
  <c r="AK14" i="58"/>
  <c r="AQ16" i="58"/>
  <c r="Y12" i="58"/>
  <c r="AQ12" i="58"/>
  <c r="CY14" i="58"/>
  <c r="CA4" i="58"/>
  <c r="CM4" i="58"/>
  <c r="BU8" i="58"/>
  <c r="CG11" i="58"/>
  <c r="BO9" i="58"/>
  <c r="CM5" i="58"/>
  <c r="CM6" i="58"/>
  <c r="AE8" i="58"/>
  <c r="Y6" i="58"/>
  <c r="BO5" i="58"/>
  <c r="CS118" i="58"/>
  <c r="BO82" i="58"/>
  <c r="CS66" i="58"/>
  <c r="BO25" i="58"/>
  <c r="AQ23" i="58"/>
  <c r="BC21" i="58"/>
  <c r="CY20" i="58"/>
  <c r="BC18" i="58"/>
  <c r="AK24" i="58"/>
  <c r="BC20" i="58"/>
  <c r="AK15" i="58"/>
  <c r="Y14" i="58"/>
  <c r="AE12" i="58"/>
  <c r="CA12" i="58"/>
  <c r="BI14" i="58"/>
  <c r="AQ15" i="58"/>
  <c r="BO13" i="58"/>
  <c r="CM7" i="58"/>
  <c r="CY4" i="58"/>
  <c r="AQ8" i="58"/>
  <c r="CM11" i="58"/>
  <c r="S8" i="58"/>
  <c r="AW13" i="58"/>
  <c r="BO6" i="58"/>
  <c r="CG6" i="58"/>
  <c r="Y66" i="58"/>
  <c r="CA57" i="58"/>
  <c r="Y27" i="58"/>
  <c r="S21" i="58"/>
  <c r="CS19" i="58"/>
  <c r="S23" i="58"/>
  <c r="AK17" i="58"/>
  <c r="BO17" i="58"/>
  <c r="S17" i="58"/>
  <c r="Y17" i="58"/>
  <c r="BO18" i="58"/>
  <c r="CY19" i="58"/>
  <c r="CY15" i="58"/>
  <c r="CA16" i="58"/>
  <c r="CS14" i="58"/>
  <c r="CG10" i="58"/>
  <c r="AE14" i="58"/>
  <c r="CM15" i="58"/>
  <c r="CY7" i="58"/>
  <c r="Y4" i="58"/>
  <c r="CA19" i="58"/>
  <c r="CM8" i="58"/>
  <c r="S6" i="58"/>
  <c r="AQ6" i="58"/>
  <c r="CG5" i="58"/>
  <c r="CY8" i="58"/>
  <c r="CA135" i="58"/>
  <c r="Y135" i="58"/>
  <c r="BI72" i="58"/>
  <c r="BU43" i="58"/>
  <c r="BO43" i="58"/>
  <c r="CA32" i="58"/>
  <c r="AW20" i="58"/>
  <c r="AK23" i="58"/>
  <c r="CY18" i="58"/>
  <c r="AQ18" i="58"/>
  <c r="BU24" i="58"/>
  <c r="CY17" i="58"/>
  <c r="CA15" i="58"/>
  <c r="BU14" i="58"/>
  <c r="BU12" i="58"/>
  <c r="S12" i="58"/>
  <c r="CS12" i="58"/>
  <c r="CM16" i="58"/>
  <c r="CA14" i="58"/>
  <c r="Y13" i="58"/>
  <c r="CG7" i="58"/>
  <c r="BI15" i="58"/>
  <c r="S13" i="58"/>
  <c r="Y7" i="58"/>
  <c r="AE7" i="58"/>
  <c r="AK4" i="58"/>
  <c r="BO14" i="58"/>
  <c r="BO8" i="58"/>
  <c r="CA5" i="58"/>
  <c r="AQ5" i="58"/>
  <c r="BC6" i="58"/>
  <c r="AW117" i="58"/>
  <c r="Y25" i="58"/>
  <c r="Y20" i="58"/>
  <c r="BC19" i="58"/>
  <c r="BO23" i="58"/>
  <c r="BU17" i="58"/>
  <c r="CA17" i="58"/>
  <c r="BC17" i="58"/>
  <c r="BI16" i="58"/>
  <c r="AQ13" i="58"/>
  <c r="AK7" i="58"/>
  <c r="AW4" i="58"/>
  <c r="BI4" i="58"/>
  <c r="AW11" i="58"/>
  <c r="BI7" i="58"/>
  <c r="CS15" i="58"/>
  <c r="BU11" i="58"/>
  <c r="AK6" i="58"/>
  <c r="CS73" i="58"/>
  <c r="Y54" i="58"/>
  <c r="BO21" i="58"/>
  <c r="BU20" i="58"/>
  <c r="CG23" i="58"/>
  <c r="CM18" i="58"/>
  <c r="CS24" i="58"/>
  <c r="CG14" i="58"/>
  <c r="AE10" i="58"/>
  <c r="AK16" i="58"/>
  <c r="BU4" i="58"/>
  <c r="AE19" i="58"/>
  <c r="S14" i="58"/>
  <c r="AE5" i="58"/>
  <c r="CY5" i="58"/>
  <c r="BI8" i="58"/>
  <c r="AK5" i="58"/>
  <c r="AK46" i="58"/>
  <c r="CA41" i="58"/>
  <c r="BI24" i="58"/>
  <c r="Y19" i="58"/>
  <c r="AW31" i="58"/>
  <c r="S22" i="58"/>
  <c r="CM22" i="58"/>
  <c r="AE17" i="58"/>
  <c r="AE20" i="58"/>
  <c r="AK18" i="58"/>
  <c r="AQ14" i="58"/>
  <c r="AE16" i="58"/>
  <c r="AW12" i="58"/>
  <c r="AW10" i="58"/>
  <c r="BC10" i="58"/>
  <c r="Y10" i="58"/>
  <c r="AK10" i="58"/>
  <c r="BC16" i="58"/>
  <c r="CY9" i="58"/>
  <c r="BU13" i="58"/>
  <c r="AE11" i="58"/>
  <c r="BU7" i="58"/>
  <c r="CA7" i="58"/>
  <c r="CG4" i="58"/>
  <c r="CY13" i="58"/>
  <c r="CS5" i="58"/>
  <c r="BC72" i="58"/>
  <c r="AW38" i="58"/>
  <c r="CG27" i="58"/>
  <c r="AE24" i="58"/>
  <c r="AQ21" i="58"/>
  <c r="AQ20" i="58"/>
  <c r="BO22" i="58"/>
  <c r="BI17" i="58"/>
  <c r="BO19" i="58"/>
  <c r="BI18" i="58"/>
  <c r="AW18" i="58"/>
  <c r="BC24" i="58"/>
  <c r="CM14" i="58"/>
  <c r="AW14" i="58"/>
  <c r="AK12" i="58"/>
  <c r="BI10" i="58"/>
  <c r="CA9" i="58"/>
  <c r="CM13" i="58"/>
  <c r="BU9" i="58"/>
  <c r="CS4" i="58"/>
  <c r="CS11" i="58"/>
  <c r="Y8" i="58"/>
  <c r="F113" i="58"/>
  <c r="S98" i="58"/>
  <c r="S26" i="58"/>
  <c r="CM19" i="58"/>
  <c r="AK31" i="58"/>
  <c r="CG17" i="58"/>
  <c r="Y15" i="58"/>
  <c r="CG15" i="58"/>
  <c r="S15" i="58"/>
  <c r="BC12" i="58"/>
  <c r="AE28" i="58"/>
  <c r="CA10" i="58"/>
  <c r="CG16" i="58"/>
  <c r="Y16" i="58"/>
  <c r="CS7" i="58"/>
  <c r="Y9" i="58"/>
  <c r="S7" i="58"/>
  <c r="S4" i="58"/>
  <c r="BC13" i="58"/>
  <c r="S11" i="58"/>
  <c r="AQ9" i="58"/>
  <c r="CA6" i="58"/>
  <c r="BC5" i="58"/>
  <c r="CS141" i="58"/>
  <c r="BI80" i="58"/>
  <c r="BU67" i="58"/>
  <c r="AK61" i="58"/>
  <c r="CY32" i="58"/>
  <c r="AE39" i="58"/>
  <c r="AW19" i="58"/>
  <c r="AW21" i="58"/>
  <c r="BU21" i="58"/>
  <c r="CS17" i="58"/>
  <c r="CG18" i="58"/>
  <c r="CS18" i="58"/>
  <c r="AW15" i="58"/>
  <c r="CS16" i="58"/>
  <c r="AE22" i="58"/>
  <c r="S19" i="58"/>
  <c r="BO12" i="58"/>
  <c r="CS10" i="58"/>
  <c r="CY10" i="58"/>
  <c r="CY16" i="58"/>
  <c r="AW7" i="58"/>
  <c r="BI11" i="58"/>
  <c r="AW8" i="58"/>
  <c r="AE4" i="58"/>
  <c r="AQ4" i="58"/>
  <c r="AK11" i="58"/>
  <c r="CM9" i="58"/>
  <c r="BU6" i="58"/>
  <c r="AW5" i="58"/>
  <c r="CI42" i="58"/>
  <c r="AC14" i="58"/>
  <c r="BX15" i="58"/>
  <c r="CQ22" i="58"/>
  <c r="D86" i="58"/>
  <c r="X15" i="58"/>
  <c r="X32" i="58"/>
  <c r="AD35" i="58"/>
  <c r="AD36" i="58"/>
  <c r="R14" i="58"/>
  <c r="CR15" i="58"/>
  <c r="CX29" i="58"/>
  <c r="BB30" i="58"/>
  <c r="BH8" i="58"/>
  <c r="BT18" i="58"/>
  <c r="BB22" i="58"/>
  <c r="AP34" i="58"/>
  <c r="BT8" i="58"/>
  <c r="CR14" i="58"/>
  <c r="AJ15" i="58"/>
  <c r="BZ35" i="58"/>
  <c r="AV36" i="58"/>
  <c r="CR13" i="58"/>
  <c r="CX15" i="58"/>
  <c r="BT32" i="58"/>
  <c r="AV15" i="58"/>
  <c r="CF32" i="58"/>
  <c r="BH36" i="58"/>
  <c r="AV13" i="58"/>
  <c r="AJ14" i="58"/>
  <c r="BB15" i="58"/>
  <c r="CX30" i="58"/>
  <c r="CR22" i="58"/>
  <c r="BH27" i="58"/>
  <c r="CL28" i="58"/>
  <c r="AP29" i="58"/>
  <c r="BB31" i="58"/>
  <c r="BH33" i="58"/>
  <c r="CL36" i="58"/>
  <c r="AP9" i="58"/>
  <c r="CX11" i="58"/>
  <c r="BN13" i="58"/>
  <c r="BH14" i="58"/>
  <c r="CX9" i="58"/>
  <c r="CR59" i="58"/>
  <c r="AV67" i="58"/>
  <c r="CR67" i="58"/>
  <c r="CR19" i="58"/>
  <c r="R35" i="58"/>
  <c r="BT63" i="58"/>
  <c r="BZ67" i="58"/>
  <c r="R13" i="58"/>
  <c r="CX22" i="58"/>
  <c r="X59" i="58"/>
  <c r="BH59" i="58"/>
  <c r="AD67" i="58"/>
  <c r="CX67" i="58"/>
  <c r="BH40" i="58"/>
  <c r="AD49" i="58"/>
  <c r="BB51" i="58"/>
  <c r="CX58" i="58"/>
  <c r="AD59" i="58"/>
  <c r="AD62" i="58"/>
  <c r="BB62" i="58"/>
  <c r="CL63" i="58"/>
  <c r="CF57" i="58"/>
  <c r="X63" i="58"/>
  <c r="E67" i="58"/>
  <c r="CF67" i="58"/>
  <c r="BZ59" i="58"/>
  <c r="AJ67" i="58"/>
  <c r="BH67" i="58"/>
  <c r="BN14" i="58"/>
  <c r="BN31" i="58"/>
  <c r="BH39" i="58"/>
  <c r="CR63" i="58"/>
  <c r="BN67" i="58"/>
  <c r="CL43" i="58"/>
  <c r="CF64" i="58"/>
  <c r="AV49" i="58"/>
  <c r="AJ51" i="58"/>
  <c r="CX52" i="58"/>
  <c r="BN61" i="58"/>
  <c r="AD64" i="58"/>
  <c r="BH64" i="58"/>
  <c r="AP67" i="58"/>
  <c r="CL67" i="58"/>
  <c r="CF27" i="58"/>
  <c r="CX28" i="58"/>
  <c r="CF33" i="58"/>
  <c r="AV38" i="58"/>
  <c r="CX49" i="58"/>
  <c r="AP53" i="58"/>
  <c r="BH57" i="58"/>
  <c r="BB58" i="58"/>
  <c r="CL58" i="58"/>
  <c r="AJ60" i="58"/>
  <c r="BH60" i="58"/>
  <c r="BT62" i="58"/>
  <c r="AV63" i="58"/>
  <c r="BZ61" i="58"/>
  <c r="BN90" i="58"/>
  <c r="CX91" i="58"/>
  <c r="BN57" i="58"/>
  <c r="BN71" i="58"/>
  <c r="CX72" i="58"/>
  <c r="R88" i="58"/>
  <c r="BN88" i="58"/>
  <c r="CF90" i="58"/>
  <c r="BB67" i="58"/>
  <c r="CF71" i="58"/>
  <c r="BH72" i="58"/>
  <c r="AP73" i="58"/>
  <c r="BB79" i="58"/>
  <c r="CL79" i="58"/>
  <c r="AP81" i="58"/>
  <c r="X83" i="58"/>
  <c r="BT83" i="58"/>
  <c r="AV88" i="58"/>
  <c r="CR88" i="58"/>
  <c r="AD90" i="58"/>
  <c r="BT67" i="58"/>
  <c r="CX71" i="58"/>
  <c r="X72" i="58"/>
  <c r="CL73" i="58"/>
  <c r="X79" i="58"/>
  <c r="AV90" i="58"/>
  <c r="BB91" i="58"/>
  <c r="CL91" i="58"/>
  <c r="BN64" i="58"/>
  <c r="AP71" i="58"/>
  <c r="AP72" i="58"/>
  <c r="BN72" i="58"/>
  <c r="AJ88" i="58"/>
  <c r="CF88" i="58"/>
  <c r="X91" i="58"/>
  <c r="BT66" i="58"/>
  <c r="BT71" i="58"/>
  <c r="CR73" i="58"/>
  <c r="AP79" i="58"/>
  <c r="BH79" i="58"/>
  <c r="BZ79" i="58"/>
  <c r="CF81" i="58"/>
  <c r="AD83" i="58"/>
  <c r="BZ83" i="58"/>
  <c r="AD58" i="58"/>
  <c r="AV71" i="58"/>
  <c r="CL71" i="58"/>
  <c r="E77" i="58"/>
  <c r="E79" i="58"/>
  <c r="CR79" i="58"/>
  <c r="X88" i="58"/>
  <c r="BT88" i="58"/>
  <c r="X30" i="58"/>
  <c r="BN60" i="58"/>
  <c r="CL64" i="58"/>
  <c r="CL72" i="58"/>
  <c r="BH73" i="58"/>
  <c r="AV75" i="58"/>
  <c r="BZ75" i="58"/>
  <c r="AP77" i="58"/>
  <c r="BT77" i="58"/>
  <c r="CL81" i="58"/>
  <c r="BB83" i="58"/>
  <c r="CX83" i="58"/>
  <c r="AP86" i="58"/>
  <c r="AP51" i="58"/>
  <c r="CF56" i="58"/>
  <c r="CL60" i="58"/>
  <c r="X71" i="58"/>
  <c r="BB71" i="58"/>
  <c r="BT72" i="58"/>
  <c r="CX75" i="58"/>
  <c r="BZ77" i="58"/>
  <c r="CX77" i="58"/>
  <c r="AD79" i="58"/>
  <c r="BH83" i="58"/>
  <c r="E70" i="58"/>
  <c r="AV70" i="58"/>
  <c r="BZ71" i="58"/>
  <c r="BB75" i="58"/>
  <c r="BH76" i="58"/>
  <c r="AV77" i="58"/>
  <c r="AV79" i="58"/>
  <c r="CF79" i="58"/>
  <c r="BH81" i="58"/>
  <c r="BB82" i="58"/>
  <c r="AJ83" i="58"/>
  <c r="CF83" i="58"/>
  <c r="BH49" i="58"/>
  <c r="R68" i="58"/>
  <c r="R70" i="58"/>
  <c r="BH70" i="58"/>
  <c r="BH71" i="58"/>
  <c r="CR72" i="58"/>
  <c r="BN73" i="58"/>
  <c r="AD75" i="58"/>
  <c r="R77" i="58"/>
  <c r="AJ78" i="58"/>
  <c r="CF78" i="58"/>
  <c r="AJ72" i="58"/>
  <c r="BH87" i="58"/>
  <c r="AD88" i="58"/>
  <c r="BZ90" i="58"/>
  <c r="AJ106" i="58"/>
  <c r="CF106" i="58"/>
  <c r="E86" i="58"/>
  <c r="BT87" i="58"/>
  <c r="CX89" i="58"/>
  <c r="E91" i="58"/>
  <c r="AJ91" i="58"/>
  <c r="BH91" i="58"/>
  <c r="BN92" i="58"/>
  <c r="BN99" i="58"/>
  <c r="X100" i="58"/>
  <c r="AD104" i="58"/>
  <c r="CX79" i="58"/>
  <c r="CF91" i="58"/>
  <c r="CF92" i="58"/>
  <c r="X94" i="58"/>
  <c r="CL94" i="58"/>
  <c r="BN100" i="58"/>
  <c r="BB104" i="58"/>
  <c r="CF75" i="58"/>
  <c r="BN83" i="58"/>
  <c r="AP88" i="58"/>
  <c r="BZ88" i="58"/>
  <c r="AD92" i="58"/>
  <c r="CX92" i="58"/>
  <c r="CF100" i="58"/>
  <c r="AD81" i="58"/>
  <c r="E88" i="58"/>
  <c r="BB90" i="58"/>
  <c r="AP106" i="58"/>
  <c r="CL106" i="58"/>
  <c r="CR107" i="58"/>
  <c r="BZ73" i="58"/>
  <c r="R76" i="58"/>
  <c r="CF84" i="58"/>
  <c r="BB88" i="58"/>
  <c r="CL88" i="58"/>
  <c r="BT92" i="58"/>
  <c r="CL92" i="58"/>
  <c r="E96" i="58"/>
  <c r="AD97" i="58"/>
  <c r="E99" i="58"/>
  <c r="X101" i="58"/>
  <c r="CL86" i="58"/>
  <c r="BB89" i="58"/>
  <c r="BH90" i="58"/>
  <c r="CR90" i="58"/>
  <c r="BT91" i="58"/>
  <c r="R92" i="58"/>
  <c r="AP95" i="58"/>
  <c r="AP96" i="58"/>
  <c r="CX96" i="58"/>
  <c r="BT100" i="58"/>
  <c r="AP104" i="58"/>
  <c r="AV91" i="58"/>
  <c r="CR91" i="58"/>
  <c r="AJ92" i="58"/>
  <c r="AJ99" i="58"/>
  <c r="BB99" i="58"/>
  <c r="BZ99" i="58"/>
  <c r="R100" i="58"/>
  <c r="AP101" i="58"/>
  <c r="BH101" i="58"/>
  <c r="BZ101" i="58"/>
  <c r="CR71" i="58"/>
  <c r="BT82" i="58"/>
  <c r="R90" i="58"/>
  <c r="AP92" i="58"/>
  <c r="AV95" i="58"/>
  <c r="BN96" i="58"/>
  <c r="R99" i="58"/>
  <c r="AJ100" i="58"/>
  <c r="AJ101" i="58"/>
  <c r="BT104" i="58"/>
  <c r="CX106" i="58"/>
  <c r="CF117" i="58"/>
  <c r="CR121" i="58"/>
  <c r="AP124" i="58"/>
  <c r="AV92" i="58"/>
  <c r="BZ96" i="58"/>
  <c r="CF99" i="58"/>
  <c r="CL103" i="58"/>
  <c r="AJ104" i="58"/>
  <c r="CX104" i="58"/>
  <c r="X105" i="58"/>
  <c r="E106" i="58"/>
  <c r="AD106" i="58"/>
  <c r="X117" i="58"/>
  <c r="AP117" i="58"/>
  <c r="BN117" i="58"/>
  <c r="AJ118" i="58"/>
  <c r="AD121" i="58"/>
  <c r="BZ121" i="58"/>
  <c r="BN124" i="58"/>
  <c r="R72" i="58"/>
  <c r="CF77" i="58"/>
  <c r="R83" i="58"/>
  <c r="AD91" i="58"/>
  <c r="BB92" i="58"/>
  <c r="CF95" i="58"/>
  <c r="CR100" i="58"/>
  <c r="CR101" i="58"/>
  <c r="CL102" i="58"/>
  <c r="BZ104" i="58"/>
  <c r="BT105" i="58"/>
  <c r="AV106" i="58"/>
  <c r="AV108" i="58"/>
  <c r="CF108" i="58"/>
  <c r="AJ90" i="58"/>
  <c r="BH92" i="58"/>
  <c r="CX100" i="58"/>
  <c r="CR105" i="58"/>
  <c r="BT106" i="58"/>
  <c r="E107" i="58"/>
  <c r="AV87" i="58"/>
  <c r="CX88" i="58"/>
  <c r="AP91" i="58"/>
  <c r="CF104" i="58"/>
  <c r="AD105" i="58"/>
  <c r="R108" i="58"/>
  <c r="BH112" i="58"/>
  <c r="BB116" i="58"/>
  <c r="CL116" i="58"/>
  <c r="BT117" i="58"/>
  <c r="CL117" i="58"/>
  <c r="BH121" i="58"/>
  <c r="CL97" i="58"/>
  <c r="CX99" i="58"/>
  <c r="BB100" i="58"/>
  <c r="E101" i="58"/>
  <c r="R106" i="58"/>
  <c r="CF107" i="58"/>
  <c r="AV117" i="58"/>
  <c r="BZ92" i="58"/>
  <c r="E97" i="58"/>
  <c r="BB106" i="58"/>
  <c r="AV107" i="58"/>
  <c r="BN108" i="58"/>
  <c r="BN112" i="58"/>
  <c r="BZ116" i="58"/>
  <c r="E117" i="58"/>
  <c r="AP84" i="58"/>
  <c r="BN101" i="58"/>
  <c r="CL104" i="58"/>
  <c r="BH105" i="58"/>
  <c r="BZ106" i="58"/>
  <c r="R107" i="58"/>
  <c r="CF118" i="58"/>
  <c r="R121" i="58"/>
  <c r="BN121" i="58"/>
  <c r="AJ98" i="58"/>
  <c r="BH99" i="58"/>
  <c r="AD103" i="58"/>
  <c r="AJ105" i="58"/>
  <c r="CX105" i="58"/>
  <c r="BH106" i="58"/>
  <c r="CR106" i="58"/>
  <c r="BB107" i="58"/>
  <c r="CL107" i="58"/>
  <c r="E116" i="58"/>
  <c r="CR116" i="58"/>
  <c r="BB117" i="58"/>
  <c r="CR117" i="58"/>
  <c r="BZ100" i="58"/>
  <c r="R105" i="58"/>
  <c r="CF105" i="58"/>
  <c r="X106" i="58"/>
  <c r="R59" i="58"/>
  <c r="CF116" i="58"/>
  <c r="AV124" i="58"/>
  <c r="AV127" i="58"/>
  <c r="BB131" i="58"/>
  <c r="CL131" i="58"/>
  <c r="BN105" i="58"/>
  <c r="BN106" i="58"/>
  <c r="AJ116" i="58"/>
  <c r="CX117" i="58"/>
  <c r="BZ124" i="58"/>
  <c r="CR127" i="58"/>
  <c r="X131" i="58"/>
  <c r="AP97" i="58"/>
  <c r="X104" i="58"/>
  <c r="CL118" i="58"/>
  <c r="CX124" i="58"/>
  <c r="AP126" i="58"/>
  <c r="BZ127" i="58"/>
  <c r="BT121" i="58"/>
  <c r="BB124" i="58"/>
  <c r="BB127" i="58"/>
  <c r="AP131" i="58"/>
  <c r="BH131" i="58"/>
  <c r="BZ131" i="58"/>
  <c r="BH88" i="58"/>
  <c r="CR92" i="58"/>
  <c r="AD101" i="58"/>
  <c r="R112" i="58"/>
  <c r="AV116" i="58"/>
  <c r="AD124" i="58"/>
  <c r="CF124" i="58"/>
  <c r="AJ127" i="58"/>
  <c r="E131" i="58"/>
  <c r="CX70" i="58"/>
  <c r="AD112" i="58"/>
  <c r="BH117" i="58"/>
  <c r="X121" i="58"/>
  <c r="E125" i="58"/>
  <c r="BH127" i="58"/>
  <c r="CX127" i="58"/>
  <c r="BZ128" i="58"/>
  <c r="AV129" i="58"/>
  <c r="CR129" i="58"/>
  <c r="CR131" i="58"/>
  <c r="X134" i="58"/>
  <c r="AP134" i="58"/>
  <c r="CR109" i="58"/>
  <c r="BN116" i="58"/>
  <c r="BH124" i="58"/>
  <c r="CL124" i="58"/>
  <c r="AP125" i="58"/>
  <c r="R127" i="58"/>
  <c r="CF127" i="58"/>
  <c r="AP128" i="58"/>
  <c r="AD129" i="58"/>
  <c r="BB129" i="58"/>
  <c r="BZ129" i="58"/>
  <c r="AD131" i="58"/>
  <c r="BN131" i="58"/>
  <c r="BT99" i="58"/>
  <c r="CL112" i="58"/>
  <c r="AJ124" i="58"/>
  <c r="BT125" i="58"/>
  <c r="CF126" i="58"/>
  <c r="E129" i="58"/>
  <c r="CF131" i="58"/>
  <c r="CX90" i="58"/>
  <c r="BB102" i="58"/>
  <c r="R117" i="58"/>
  <c r="AD119" i="58"/>
  <c r="BN127" i="58"/>
  <c r="E128" i="58"/>
  <c r="AV131" i="58"/>
  <c r="BT134" i="58"/>
  <c r="CL134" i="58"/>
  <c r="BN107" i="58"/>
  <c r="AV112" i="58"/>
  <c r="AJ114" i="58"/>
  <c r="BT116" i="58"/>
  <c r="E123" i="58"/>
  <c r="BH129" i="58"/>
  <c r="BN130" i="58"/>
  <c r="R131" i="58"/>
  <c r="BZ91" i="58"/>
  <c r="AV109" i="58"/>
  <c r="AP114" i="58"/>
  <c r="AD116" i="58"/>
  <c r="BN118" i="58"/>
  <c r="AD122" i="58"/>
  <c r="R124" i="58"/>
  <c r="CR124" i="58"/>
  <c r="AD100" i="58"/>
  <c r="AJ117" i="58"/>
  <c r="BH119" i="58"/>
  <c r="BB123" i="58"/>
  <c r="X125" i="58"/>
  <c r="X127" i="58"/>
  <c r="CX130" i="58"/>
  <c r="CX131" i="58"/>
  <c r="BZ136" i="58"/>
  <c r="CL160" i="58"/>
  <c r="BT165" i="58"/>
  <c r="AD166" i="58"/>
  <c r="BZ166" i="58"/>
  <c r="BN168" i="58"/>
  <c r="X169" i="58"/>
  <c r="BT169" i="58"/>
  <c r="CL128" i="58"/>
  <c r="BT135" i="58"/>
  <c r="AJ138" i="58"/>
  <c r="CF140" i="58"/>
  <c r="BT142" i="58"/>
  <c r="AJ150" i="58"/>
  <c r="CF150" i="58"/>
  <c r="AJ160" i="58"/>
  <c r="BH160" i="58"/>
  <c r="CF168" i="58"/>
  <c r="AP136" i="58"/>
  <c r="BH138" i="58"/>
  <c r="X142" i="58"/>
  <c r="X156" i="58"/>
  <c r="R166" i="58"/>
  <c r="BN166" i="58"/>
  <c r="AD168" i="58"/>
  <c r="AV125" i="58"/>
  <c r="CL138" i="58"/>
  <c r="CR140" i="58"/>
  <c r="CF142" i="58"/>
  <c r="X150" i="58"/>
  <c r="BT150" i="58"/>
  <c r="BT160" i="58"/>
  <c r="CX161" i="58"/>
  <c r="AP162" i="58"/>
  <c r="CF125" i="58"/>
  <c r="AJ131" i="58"/>
  <c r="E138" i="58"/>
  <c r="AJ142" i="58"/>
  <c r="BT146" i="58"/>
  <c r="CL146" i="58"/>
  <c r="BB150" i="58"/>
  <c r="CX150" i="58"/>
  <c r="AJ163" i="58"/>
  <c r="BT138" i="58"/>
  <c r="AJ140" i="58"/>
  <c r="E150" i="58"/>
  <c r="AJ166" i="58"/>
  <c r="CF166" i="58"/>
  <c r="BB169" i="58"/>
  <c r="CX169" i="58"/>
  <c r="E134" i="58"/>
  <c r="R136" i="58"/>
  <c r="AP138" i="58"/>
  <c r="AD141" i="58"/>
  <c r="BB141" i="58"/>
  <c r="BZ141" i="58"/>
  <c r="BN147" i="58"/>
  <c r="AP150" i="58"/>
  <c r="CL150" i="58"/>
  <c r="AP160" i="58"/>
  <c r="BZ161" i="58"/>
  <c r="E162" i="58"/>
  <c r="CL162" i="58"/>
  <c r="AJ165" i="58"/>
  <c r="X136" i="58"/>
  <c r="BH136" i="58"/>
  <c r="AV140" i="58"/>
  <c r="CX141" i="58"/>
  <c r="BB144" i="58"/>
  <c r="AD146" i="58"/>
  <c r="BH150" i="58"/>
  <c r="AD153" i="58"/>
  <c r="E155" i="58"/>
  <c r="CR155" i="58"/>
  <c r="AD157" i="58"/>
  <c r="CR162" i="58"/>
  <c r="X126" i="58"/>
  <c r="BT131" i="58"/>
  <c r="BB132" i="58"/>
  <c r="AD134" i="58"/>
  <c r="CF137" i="58"/>
  <c r="X138" i="58"/>
  <c r="CX138" i="58"/>
  <c r="E141" i="58"/>
  <c r="AJ141" i="58"/>
  <c r="CF130" i="58"/>
  <c r="BT136" i="58"/>
  <c r="BH141" i="58"/>
  <c r="CX142" i="58"/>
  <c r="BH145" i="58"/>
  <c r="BN155" i="58"/>
  <c r="AJ168" i="58"/>
  <c r="BB186" i="58"/>
  <c r="CL186" i="58"/>
  <c r="CR191" i="58"/>
  <c r="R197" i="58"/>
  <c r="X201" i="58"/>
  <c r="CX201" i="58"/>
  <c r="AV202" i="58"/>
  <c r="CR202" i="58"/>
  <c r="BH205" i="58"/>
  <c r="X135" i="58"/>
  <c r="CX146" i="58"/>
  <c r="CX162" i="58"/>
  <c r="CL169" i="58"/>
  <c r="BH179" i="58"/>
  <c r="BH143" i="58"/>
  <c r="CF145" i="58"/>
  <c r="BB146" i="58"/>
  <c r="R150" i="58"/>
  <c r="BN150" i="58"/>
  <c r="E153" i="58"/>
  <c r="X160" i="58"/>
  <c r="AP166" i="58"/>
  <c r="CL166" i="58"/>
  <c r="CR168" i="58"/>
  <c r="BH169" i="58"/>
  <c r="BN179" i="58"/>
  <c r="CR179" i="58"/>
  <c r="AD188" i="58"/>
  <c r="CX191" i="58"/>
  <c r="AJ192" i="58"/>
  <c r="BZ192" i="58"/>
  <c r="BZ197" i="58"/>
  <c r="AV201" i="58"/>
  <c r="AJ202" i="58"/>
  <c r="CF202" i="58"/>
  <c r="CX126" i="58"/>
  <c r="E144" i="58"/>
  <c r="CL144" i="58"/>
  <c r="AJ154" i="58"/>
  <c r="BT157" i="58"/>
  <c r="E161" i="58"/>
  <c r="X166" i="58"/>
  <c r="BT166" i="58"/>
  <c r="AP168" i="58"/>
  <c r="CF171" i="58"/>
  <c r="CF182" i="58"/>
  <c r="AP186" i="58"/>
  <c r="BH186" i="58"/>
  <c r="BZ186" i="58"/>
  <c r="E188" i="58"/>
  <c r="BB188" i="58"/>
  <c r="AJ191" i="58"/>
  <c r="AP192" i="58"/>
  <c r="BH197" i="58"/>
  <c r="CR197" i="58"/>
  <c r="BH199" i="58"/>
  <c r="CF199" i="58"/>
  <c r="BN200" i="58"/>
  <c r="AD201" i="58"/>
  <c r="BT201" i="58"/>
  <c r="X143" i="58"/>
  <c r="BB148" i="58"/>
  <c r="AD150" i="58"/>
  <c r="BZ150" i="58"/>
  <c r="AV151" i="58"/>
  <c r="AJ153" i="58"/>
  <c r="AD155" i="58"/>
  <c r="CR163" i="58"/>
  <c r="AV166" i="58"/>
  <c r="CR166" i="58"/>
  <c r="R168" i="58"/>
  <c r="AJ169" i="58"/>
  <c r="CF177" i="58"/>
  <c r="CR186" i="58"/>
  <c r="BT202" i="58"/>
  <c r="AJ204" i="58"/>
  <c r="AJ136" i="58"/>
  <c r="BB138" i="58"/>
  <c r="AJ144" i="58"/>
  <c r="R145" i="58"/>
  <c r="BH146" i="58"/>
  <c r="AP153" i="58"/>
  <c r="CF155" i="58"/>
  <c r="AV168" i="58"/>
  <c r="BZ168" i="58"/>
  <c r="BN186" i="58"/>
  <c r="BN199" i="58"/>
  <c r="BB202" i="58"/>
  <c r="CX202" i="58"/>
  <c r="E204" i="58"/>
  <c r="AP204" i="58"/>
  <c r="AP205" i="58"/>
  <c r="CF132" i="58"/>
  <c r="CF138" i="58"/>
  <c r="BZ143" i="58"/>
  <c r="E146" i="58"/>
  <c r="AD152" i="58"/>
  <c r="BB171" i="58"/>
  <c r="CX171" i="58"/>
  <c r="CF173" i="58"/>
  <c r="BB177" i="58"/>
  <c r="AD186" i="58"/>
  <c r="BH188" i="58"/>
  <c r="CX188" i="58"/>
  <c r="E191" i="58"/>
  <c r="AP191" i="58"/>
  <c r="AV192" i="58"/>
  <c r="CF192" i="58"/>
  <c r="BN197" i="58"/>
  <c r="E202" i="58"/>
  <c r="BB128" i="58"/>
  <c r="CL143" i="58"/>
  <c r="BZ146" i="58"/>
  <c r="BB160" i="58"/>
  <c r="CL164" i="58"/>
  <c r="X171" i="58"/>
  <c r="AP179" i="58"/>
  <c r="CX179" i="58"/>
  <c r="AV186" i="58"/>
  <c r="CF186" i="58"/>
  <c r="CF188" i="58"/>
  <c r="AV191" i="58"/>
  <c r="CF191" i="58"/>
  <c r="R192" i="58"/>
  <c r="CL192" i="58"/>
  <c r="BT153" i="58"/>
  <c r="BB166" i="58"/>
  <c r="CX166" i="58"/>
  <c r="E169" i="58"/>
  <c r="CF169" i="58"/>
  <c r="CL171" i="58"/>
  <c r="BB172" i="58"/>
  <c r="E173" i="58"/>
  <c r="AD173" i="58"/>
  <c r="AV173" i="58"/>
  <c r="E179" i="58"/>
  <c r="BB142" i="58"/>
  <c r="AV145" i="58"/>
  <c r="CF146" i="58"/>
  <c r="X148" i="58"/>
  <c r="AV152" i="58"/>
  <c r="BZ160" i="58"/>
  <c r="BB161" i="58"/>
  <c r="E166" i="58"/>
  <c r="AP169" i="58"/>
  <c r="AP171" i="58"/>
  <c r="BH171" i="58"/>
  <c r="CL173" i="58"/>
  <c r="E174" i="58"/>
  <c r="BH175" i="58"/>
  <c r="BT176" i="58"/>
  <c r="X177" i="58"/>
  <c r="BN177" i="58"/>
  <c r="CF129" i="58"/>
  <c r="E137" i="58"/>
  <c r="AP143" i="58"/>
  <c r="AJ146" i="58"/>
  <c r="CR149" i="58"/>
  <c r="AV155" i="58"/>
  <c r="BH139" i="58"/>
  <c r="CF141" i="58"/>
  <c r="BB143" i="58"/>
  <c r="AV150" i="58"/>
  <c r="CR150" i="58"/>
  <c r="CX155" i="58"/>
  <c r="AD164" i="58"/>
  <c r="BH166" i="58"/>
  <c r="CL168" i="58"/>
  <c r="AP188" i="58"/>
  <c r="CL191" i="58"/>
  <c r="E197" i="58"/>
  <c r="X199" i="58"/>
  <c r="CL199" i="58"/>
  <c r="CF201" i="58"/>
  <c r="BH202" i="58"/>
  <c r="CL202" i="58"/>
  <c r="BH207" i="58"/>
  <c r="BT211" i="58"/>
  <c r="BT224" i="58"/>
  <c r="CL229" i="58"/>
  <c r="AP234" i="58"/>
  <c r="BZ234" i="58"/>
  <c r="AJ236" i="58"/>
  <c r="BZ171" i="58"/>
  <c r="X176" i="58"/>
  <c r="X179" i="58"/>
  <c r="AJ186" i="58"/>
  <c r="CR201" i="58"/>
  <c r="CX224" i="58"/>
  <c r="AJ229" i="58"/>
  <c r="CF170" i="58"/>
  <c r="CF176" i="58"/>
  <c r="AV179" i="58"/>
  <c r="BN182" i="58"/>
  <c r="BT197" i="58"/>
  <c r="AP199" i="58"/>
  <c r="CR199" i="58"/>
  <c r="AD202" i="58"/>
  <c r="BB204" i="58"/>
  <c r="E205" i="58"/>
  <c r="CX205" i="58"/>
  <c r="E207" i="58"/>
  <c r="X217" i="58"/>
  <c r="BH217" i="58"/>
  <c r="R229" i="58"/>
  <c r="BB229" i="58"/>
  <c r="CL234" i="58"/>
  <c r="BB179" i="58"/>
  <c r="X191" i="58"/>
  <c r="CX200" i="58"/>
  <c r="BB201" i="58"/>
  <c r="BN202" i="58"/>
  <c r="AP207" i="58"/>
  <c r="BN207" i="58"/>
  <c r="CL207" i="58"/>
  <c r="R212" i="58"/>
  <c r="AP217" i="58"/>
  <c r="AV221" i="58"/>
  <c r="CF221" i="58"/>
  <c r="CF223" i="58"/>
  <c r="AP224" i="58"/>
  <c r="CL224" i="58"/>
  <c r="BB232" i="58"/>
  <c r="CX232" i="58"/>
  <c r="CF179" i="58"/>
  <c r="CX186" i="58"/>
  <c r="AV189" i="58"/>
  <c r="X195" i="58"/>
  <c r="AD197" i="58"/>
  <c r="CF197" i="58"/>
  <c r="R204" i="58"/>
  <c r="X205" i="58"/>
  <c r="BZ205" i="58"/>
  <c r="CF217" i="58"/>
  <c r="AV223" i="58"/>
  <c r="E224" i="58"/>
  <c r="BH224" i="58"/>
  <c r="BT227" i="58"/>
  <c r="CL227" i="58"/>
  <c r="BN228" i="58"/>
  <c r="BZ229" i="58"/>
  <c r="E232" i="58"/>
  <c r="AJ232" i="58"/>
  <c r="CF232" i="58"/>
  <c r="E234" i="58"/>
  <c r="E171" i="58"/>
  <c r="BH201" i="58"/>
  <c r="AP202" i="58"/>
  <c r="X211" i="58"/>
  <c r="CX211" i="58"/>
  <c r="X229" i="58"/>
  <c r="BH229" i="58"/>
  <c r="BN233" i="58"/>
  <c r="BB234" i="58"/>
  <c r="AP236" i="58"/>
  <c r="CL236" i="58"/>
  <c r="BB180" i="58"/>
  <c r="CX180" i="58"/>
  <c r="CL195" i="58"/>
  <c r="AV199" i="58"/>
  <c r="AD205" i="58"/>
  <c r="R207" i="58"/>
  <c r="BT212" i="58"/>
  <c r="E217" i="58"/>
  <c r="X219" i="58"/>
  <c r="BT219" i="58"/>
  <c r="CR221" i="58"/>
  <c r="AD224" i="58"/>
  <c r="E227" i="58"/>
  <c r="AD227" i="58"/>
  <c r="X228" i="58"/>
  <c r="AP229" i="58"/>
  <c r="BH232" i="58"/>
  <c r="BN185" i="58"/>
  <c r="R186" i="58"/>
  <c r="BB191" i="58"/>
  <c r="AP195" i="58"/>
  <c r="BZ202" i="58"/>
  <c r="AD204" i="58"/>
  <c r="X207" i="58"/>
  <c r="X212" i="58"/>
  <c r="BB212" i="58"/>
  <c r="CX212" i="58"/>
  <c r="AD217" i="58"/>
  <c r="BB218" i="58"/>
  <c r="BB219" i="58"/>
  <c r="CX219" i="58"/>
  <c r="CR223" i="58"/>
  <c r="BN224" i="58"/>
  <c r="BB225" i="58"/>
  <c r="AJ172" i="58"/>
  <c r="BB173" i="58"/>
  <c r="E180" i="58"/>
  <c r="BN183" i="58"/>
  <c r="BZ201" i="58"/>
  <c r="CF205" i="58"/>
  <c r="BH206" i="58"/>
  <c r="AV207" i="58"/>
  <c r="CR207" i="58"/>
  <c r="BT217" i="58"/>
  <c r="BT180" i="58"/>
  <c r="AJ184" i="58"/>
  <c r="E185" i="58"/>
  <c r="BT186" i="58"/>
  <c r="AV197" i="58"/>
  <c r="CX197" i="58"/>
  <c r="AP200" i="58"/>
  <c r="X203" i="58"/>
  <c r="CL204" i="58"/>
  <c r="BZ207" i="58"/>
  <c r="BB211" i="58"/>
  <c r="AP212" i="58"/>
  <c r="CL212" i="58"/>
  <c r="BN214" i="58"/>
  <c r="CL217" i="58"/>
  <c r="AJ218" i="58"/>
  <c r="E219" i="58"/>
  <c r="R170" i="58"/>
  <c r="CF183" i="58"/>
  <c r="BH168" i="58"/>
  <c r="AD181" i="58"/>
  <c r="X182" i="58"/>
  <c r="BB184" i="58"/>
  <c r="AJ194" i="58"/>
  <c r="BB210" i="58"/>
  <c r="R224" i="58"/>
  <c r="BT229" i="58"/>
  <c r="CF231" i="58"/>
  <c r="BT232" i="58"/>
  <c r="AJ233" i="58"/>
  <c r="X236" i="58"/>
  <c r="BN236" i="58"/>
  <c r="BT256" i="58"/>
  <c r="AJ201" i="58"/>
  <c r="BZ206" i="58"/>
  <c r="BB217" i="58"/>
  <c r="X225" i="58"/>
  <c r="AD229" i="58"/>
  <c r="CF229" i="58"/>
  <c r="CX234" i="58"/>
  <c r="CF236" i="58"/>
  <c r="CX236" i="58"/>
  <c r="AJ243" i="58"/>
  <c r="CF243" i="58"/>
  <c r="BT253" i="58"/>
  <c r="BZ210" i="58"/>
  <c r="AP213" i="58"/>
  <c r="CR218" i="58"/>
  <c r="BH219" i="58"/>
  <c r="BB223" i="58"/>
  <c r="X232" i="58"/>
  <c r="AD234" i="58"/>
  <c r="R256" i="58"/>
  <c r="AP256" i="58"/>
  <c r="AD257" i="58"/>
  <c r="BZ257" i="58"/>
  <c r="AD259" i="58"/>
  <c r="CF213" i="58"/>
  <c r="BB227" i="58"/>
  <c r="E231" i="58"/>
  <c r="X243" i="58"/>
  <c r="BT243" i="58"/>
  <c r="E257" i="58"/>
  <c r="AV204" i="58"/>
  <c r="AD207" i="58"/>
  <c r="CX210" i="58"/>
  <c r="BH212" i="58"/>
  <c r="CX227" i="58"/>
  <c r="CL232" i="58"/>
  <c r="AD236" i="58"/>
  <c r="AV236" i="58"/>
  <c r="BT236" i="58"/>
  <c r="AP237" i="58"/>
  <c r="BB243" i="58"/>
  <c r="CX243" i="58"/>
  <c r="AJ244" i="58"/>
  <c r="AD246" i="58"/>
  <c r="CF248" i="58"/>
  <c r="CX248" i="58"/>
  <c r="CR249" i="58"/>
  <c r="AV256" i="58"/>
  <c r="R199" i="58"/>
  <c r="AJ220" i="58"/>
  <c r="AJ224" i="58"/>
  <c r="CF224" i="58"/>
  <c r="BB231" i="58"/>
  <c r="CF233" i="58"/>
  <c r="BB235" i="58"/>
  <c r="AD239" i="58"/>
  <c r="BH239" i="58"/>
  <c r="E243" i="58"/>
  <c r="AJ246" i="58"/>
  <c r="AD253" i="58"/>
  <c r="BZ253" i="58"/>
  <c r="BH257" i="58"/>
  <c r="CX204" i="58"/>
  <c r="BB207" i="58"/>
  <c r="BT216" i="58"/>
  <c r="BT225" i="58"/>
  <c r="BH227" i="58"/>
  <c r="X231" i="58"/>
  <c r="AP232" i="58"/>
  <c r="CR232" i="58"/>
  <c r="AJ240" i="58"/>
  <c r="AP243" i="58"/>
  <c r="CL243" i="58"/>
  <c r="X249" i="58"/>
  <c r="BB253" i="58"/>
  <c r="CX253" i="58"/>
  <c r="X256" i="58"/>
  <c r="AJ257" i="58"/>
  <c r="CF257" i="58"/>
  <c r="BT199" i="58"/>
  <c r="R202" i="58"/>
  <c r="BZ212" i="58"/>
  <c r="AD219" i="58"/>
  <c r="BZ219" i="58"/>
  <c r="AV224" i="58"/>
  <c r="CR224" i="58"/>
  <c r="E229" i="58"/>
  <c r="CX229" i="58"/>
  <c r="CR233" i="58"/>
  <c r="BT234" i="58"/>
  <c r="X235" i="58"/>
  <c r="BB236" i="58"/>
  <c r="CL239" i="58"/>
  <c r="AD241" i="58"/>
  <c r="BZ241" i="58"/>
  <c r="BH243" i="58"/>
  <c r="AP244" i="58"/>
  <c r="CF244" i="58"/>
  <c r="AJ245" i="58"/>
  <c r="BN249" i="58"/>
  <c r="AJ253" i="58"/>
  <c r="CF253" i="58"/>
  <c r="AJ255" i="58"/>
  <c r="CL188" i="58"/>
  <c r="CR192" i="58"/>
  <c r="AV205" i="58"/>
  <c r="E218" i="58"/>
  <c r="BH220" i="58"/>
  <c r="CX225" i="58"/>
  <c r="CX231" i="58"/>
  <c r="AV232" i="58"/>
  <c r="R233" i="58"/>
  <c r="BZ236" i="58"/>
  <c r="CL238" i="58"/>
  <c r="AJ239" i="58"/>
  <c r="BB241" i="58"/>
  <c r="CX241" i="58"/>
  <c r="AD243" i="58"/>
  <c r="BZ243" i="58"/>
  <c r="E244" i="58"/>
  <c r="AV244" i="58"/>
  <c r="CF249" i="58"/>
  <c r="BH253" i="58"/>
  <c r="CX189" i="58"/>
  <c r="CX207" i="58"/>
  <c r="AD210" i="58"/>
  <c r="E212" i="58"/>
  <c r="AJ217" i="58"/>
  <c r="AJ227" i="58"/>
  <c r="X234" i="58"/>
  <c r="R236" i="58"/>
  <c r="AP239" i="58"/>
  <c r="BT239" i="58"/>
  <c r="BH241" i="58"/>
  <c r="R243" i="58"/>
  <c r="BN243" i="58"/>
  <c r="BB244" i="58"/>
  <c r="CL244" i="58"/>
  <c r="X247" i="58"/>
  <c r="BT247" i="58"/>
  <c r="AD248" i="58"/>
  <c r="E249" i="58"/>
  <c r="AV249" i="58"/>
  <c r="CF200" i="58"/>
  <c r="CR205" i="58"/>
  <c r="X223" i="58"/>
  <c r="R226" i="58"/>
  <c r="CF227" i="58"/>
  <c r="BH240" i="58"/>
  <c r="AV243" i="58"/>
  <c r="CR243" i="58"/>
  <c r="AJ231" i="58"/>
  <c r="AV238" i="58"/>
  <c r="AJ241" i="58"/>
  <c r="E255" i="58"/>
  <c r="BT255" i="58"/>
  <c r="AP257" i="58"/>
  <c r="BN279" i="58"/>
  <c r="CF281" i="58"/>
  <c r="CF286" i="58"/>
  <c r="BB205" i="58"/>
  <c r="BT231" i="58"/>
  <c r="CR235" i="58"/>
  <c r="BH246" i="58"/>
  <c r="X255" i="58"/>
  <c r="CL256" i="58"/>
  <c r="AJ265" i="58"/>
  <c r="CL265" i="58"/>
  <c r="CF241" i="58"/>
  <c r="BZ261" i="58"/>
  <c r="CR261" i="58"/>
  <c r="BN286" i="58"/>
  <c r="BT248" i="58"/>
  <c r="CF252" i="58"/>
  <c r="CF255" i="58"/>
  <c r="CR256" i="58"/>
  <c r="AJ261" i="58"/>
  <c r="BB261" i="58"/>
  <c r="R279" i="58"/>
  <c r="AJ286" i="58"/>
  <c r="CL286" i="58"/>
  <c r="BZ227" i="58"/>
  <c r="AJ242" i="58"/>
  <c r="CL253" i="58"/>
  <c r="BN257" i="58"/>
  <c r="AJ258" i="58"/>
  <c r="AV263" i="58"/>
  <c r="AP269" i="58"/>
  <c r="BZ272" i="58"/>
  <c r="CF279" i="58"/>
  <c r="BB281" i="58"/>
  <c r="BB285" i="58"/>
  <c r="BH236" i="58"/>
  <c r="AD247" i="58"/>
  <c r="AP265" i="58"/>
  <c r="BT265" i="58"/>
  <c r="E269" i="58"/>
  <c r="BZ269" i="58"/>
  <c r="BB271" i="58"/>
  <c r="CX271" i="58"/>
  <c r="X281" i="58"/>
  <c r="BH281" i="58"/>
  <c r="AJ283" i="58"/>
  <c r="X285" i="58"/>
  <c r="R217" i="58"/>
  <c r="AJ228" i="58"/>
  <c r="CX249" i="58"/>
  <c r="X254" i="58"/>
  <c r="R257" i="58"/>
  <c r="CR263" i="58"/>
  <c r="CX265" i="58"/>
  <c r="BT268" i="58"/>
  <c r="CL268" i="58"/>
  <c r="BN271" i="58"/>
  <c r="R275" i="58"/>
  <c r="BN275" i="58"/>
  <c r="CX223" i="58"/>
  <c r="CR236" i="58"/>
  <c r="CR239" i="58"/>
  <c r="BZ247" i="58"/>
  <c r="CL250" i="58"/>
  <c r="BN261" i="58"/>
  <c r="CF261" i="58"/>
  <c r="CX261" i="58"/>
  <c r="AJ279" i="58"/>
  <c r="CX281" i="58"/>
  <c r="BT286" i="58"/>
  <c r="E210" i="58"/>
  <c r="CR244" i="58"/>
  <c r="BB255" i="58"/>
  <c r="BN256" i="58"/>
  <c r="CF258" i="58"/>
  <c r="X261" i="58"/>
  <c r="AP262" i="58"/>
  <c r="BH262" i="58"/>
  <c r="BZ262" i="58"/>
  <c r="BB263" i="58"/>
  <c r="AD264" i="58"/>
  <c r="AV266" i="58"/>
  <c r="R267" i="58"/>
  <c r="BN267" i="58"/>
  <c r="E270" i="58"/>
  <c r="AD270" i="58"/>
  <c r="BT270" i="58"/>
  <c r="CL270" i="58"/>
  <c r="X273" i="58"/>
  <c r="BN229" i="58"/>
  <c r="X250" i="58"/>
  <c r="BH263" i="58"/>
  <c r="CR264" i="58"/>
  <c r="X265" i="58"/>
  <c r="CF265" i="58"/>
  <c r="CR267" i="58"/>
  <c r="CR268" i="58"/>
  <c r="AJ272" i="58"/>
  <c r="CF272" i="58"/>
  <c r="AP219" i="58"/>
  <c r="E238" i="58"/>
  <c r="E248" i="58"/>
  <c r="AD249" i="58"/>
  <c r="AJ250" i="58"/>
  <c r="AP253" i="58"/>
  <c r="AJ260" i="58"/>
  <c r="BT260" i="58"/>
  <c r="CX260" i="58"/>
  <c r="CR262" i="58"/>
  <c r="CX263" i="58"/>
  <c r="BB265" i="58"/>
  <c r="CX266" i="58"/>
  <c r="R268" i="58"/>
  <c r="AJ268" i="58"/>
  <c r="BB268" i="58"/>
  <c r="BH269" i="58"/>
  <c r="CR270" i="58"/>
  <c r="AD271" i="58"/>
  <c r="BN272" i="58"/>
  <c r="BH273" i="58"/>
  <c r="BZ273" i="58"/>
  <c r="R274" i="58"/>
  <c r="CL219" i="58"/>
  <c r="AD235" i="58"/>
  <c r="AD238" i="58"/>
  <c r="CF245" i="58"/>
  <c r="CX255" i="58"/>
  <c r="CL257" i="58"/>
  <c r="AD261" i="58"/>
  <c r="BT261" i="58"/>
  <c r="AP264" i="58"/>
  <c r="AJ267" i="58"/>
  <c r="CF267" i="58"/>
  <c r="BZ270" i="58"/>
  <c r="R272" i="58"/>
  <c r="AP274" i="58"/>
  <c r="AJ275" i="58"/>
  <c r="CF275" i="58"/>
  <c r="CL274" i="58"/>
  <c r="BZ301" i="58"/>
  <c r="AD306" i="58"/>
  <c r="CR306" i="58"/>
  <c r="AJ326" i="58"/>
  <c r="CR274" i="58"/>
  <c r="R277" i="58"/>
  <c r="E285" i="58"/>
  <c r="CR302" i="58"/>
  <c r="AP304" i="58"/>
  <c r="BZ306" i="58"/>
  <c r="CL309" i="58"/>
  <c r="R314" i="58"/>
  <c r="BN314" i="58"/>
  <c r="AJ323" i="58"/>
  <c r="BT281" i="58"/>
  <c r="BT283" i="58"/>
  <c r="X309" i="58"/>
  <c r="AV314" i="58"/>
  <c r="CR314" i="58"/>
  <c r="BT323" i="58"/>
  <c r="CF326" i="58"/>
  <c r="AJ277" i="58"/>
  <c r="BB278" i="58"/>
  <c r="CX278" i="58"/>
  <c r="CL285" i="58"/>
  <c r="BH301" i="58"/>
  <c r="AJ302" i="58"/>
  <c r="CF302" i="58"/>
  <c r="BN304" i="58"/>
  <c r="CX304" i="58"/>
  <c r="BZ307" i="58"/>
  <c r="CF310" i="58"/>
  <c r="CL317" i="58"/>
  <c r="CX323" i="58"/>
  <c r="E304" i="58"/>
  <c r="CF304" i="58"/>
  <c r="BH306" i="58"/>
  <c r="AP309" i="58"/>
  <c r="BH309" i="58"/>
  <c r="BZ309" i="58"/>
  <c r="AJ314" i="58"/>
  <c r="CF314" i="58"/>
  <c r="BH277" i="58"/>
  <c r="X286" i="58"/>
  <c r="BH292" i="58"/>
  <c r="CR292" i="58"/>
  <c r="BT298" i="58"/>
  <c r="AJ299" i="58"/>
  <c r="AJ301" i="58"/>
  <c r="CF301" i="58"/>
  <c r="X302" i="58"/>
  <c r="BT302" i="58"/>
  <c r="AD304" i="58"/>
  <c r="AJ306" i="58"/>
  <c r="AD308" i="58"/>
  <c r="BB308" i="58"/>
  <c r="E309" i="58"/>
  <c r="R323" i="58"/>
  <c r="X324" i="58"/>
  <c r="X278" i="58"/>
  <c r="BT278" i="58"/>
  <c r="CF287" i="58"/>
  <c r="BN289" i="58"/>
  <c r="BZ290" i="58"/>
  <c r="AP292" i="58"/>
  <c r="AP294" i="58"/>
  <c r="AD296" i="58"/>
  <c r="BT297" i="58"/>
  <c r="E299" i="58"/>
  <c r="R301" i="58"/>
  <c r="BN301" i="58"/>
  <c r="BB302" i="58"/>
  <c r="CX302" i="58"/>
  <c r="AV304" i="58"/>
  <c r="AV305" i="58"/>
  <c r="R306" i="58"/>
  <c r="BN277" i="58"/>
  <c r="BN285" i="58"/>
  <c r="CR285" i="58"/>
  <c r="AJ287" i="58"/>
  <c r="E302" i="58"/>
  <c r="CL304" i="58"/>
  <c r="AP306" i="58"/>
  <c r="CL306" i="58"/>
  <c r="AD309" i="58"/>
  <c r="BN309" i="58"/>
  <c r="BB314" i="58"/>
  <c r="CX314" i="58"/>
  <c r="CF323" i="58"/>
  <c r="BN326" i="58"/>
  <c r="AJ276" i="58"/>
  <c r="AJ278" i="58"/>
  <c r="CF278" i="58"/>
  <c r="AD285" i="58"/>
  <c r="AP286" i="58"/>
  <c r="AP287" i="58"/>
  <c r="BZ289" i="58"/>
  <c r="AJ291" i="58"/>
  <c r="BN292" i="58"/>
  <c r="CX292" i="58"/>
  <c r="CX296" i="58"/>
  <c r="BB297" i="58"/>
  <c r="CL297" i="58"/>
  <c r="AP302" i="58"/>
  <c r="CL302" i="58"/>
  <c r="CR305" i="58"/>
  <c r="AJ307" i="58"/>
  <c r="AJ308" i="58"/>
  <c r="AP311" i="58"/>
  <c r="E314" i="58"/>
  <c r="X318" i="58"/>
  <c r="CR318" i="58"/>
  <c r="AJ321" i="58"/>
  <c r="X323" i="58"/>
  <c r="AJ274" i="58"/>
  <c r="AV286" i="58"/>
  <c r="CR286" i="58"/>
  <c r="AJ289" i="58"/>
  <c r="E292" i="58"/>
  <c r="CF292" i="58"/>
  <c r="CX293" i="58"/>
  <c r="CL294" i="58"/>
  <c r="AJ296" i="58"/>
  <c r="X297" i="58"/>
  <c r="AV298" i="58"/>
  <c r="CF298" i="58"/>
  <c r="BH302" i="58"/>
  <c r="R304" i="58"/>
  <c r="BB304" i="58"/>
  <c r="BH305" i="58"/>
  <c r="AV309" i="58"/>
  <c r="CF309" i="58"/>
  <c r="R311" i="58"/>
  <c r="AP314" i="58"/>
  <c r="CL314" i="58"/>
  <c r="CF315" i="58"/>
  <c r="BB317" i="58"/>
  <c r="CF277" i="58"/>
  <c r="AP283" i="58"/>
  <c r="AD292" i="58"/>
  <c r="AV296" i="58"/>
  <c r="R298" i="58"/>
  <c r="R299" i="58"/>
  <c r="CF299" i="58"/>
  <c r="X301" i="58"/>
  <c r="BT301" i="58"/>
  <c r="AD302" i="58"/>
  <c r="BZ302" i="58"/>
  <c r="AJ304" i="58"/>
  <c r="CX305" i="58"/>
  <c r="CR308" i="58"/>
  <c r="R309" i="58"/>
  <c r="CX309" i="58"/>
  <c r="BH314" i="58"/>
  <c r="BT321" i="58"/>
  <c r="BN280" i="58"/>
  <c r="AJ281" i="58"/>
  <c r="AV289" i="58"/>
  <c r="AJ290" i="58"/>
  <c r="CF290" i="58"/>
  <c r="AV292" i="58"/>
  <c r="AD294" i="58"/>
  <c r="AV294" i="58"/>
  <c r="AP297" i="58"/>
  <c r="BH297" i="58"/>
  <c r="BZ297" i="58"/>
  <c r="AV301" i="58"/>
  <c r="CR301" i="58"/>
  <c r="BZ304" i="58"/>
  <c r="AV306" i="58"/>
  <c r="BB307" i="58"/>
  <c r="R326" i="58"/>
  <c r="AJ340" i="58"/>
  <c r="AP346" i="58"/>
  <c r="CX347" i="58"/>
  <c r="BB323" i="58"/>
  <c r="CX324" i="58"/>
  <c r="AV327" i="58"/>
  <c r="BN330" i="58"/>
  <c r="CL330" i="58"/>
  <c r="BT338" i="58"/>
  <c r="BT340" i="58"/>
  <c r="BN346" i="58"/>
  <c r="CF319" i="58"/>
  <c r="AD322" i="58"/>
  <c r="BN323" i="58"/>
  <c r="AV324" i="58"/>
  <c r="AJ330" i="58"/>
  <c r="CX340" i="58"/>
  <c r="CF346" i="58"/>
  <c r="CX346" i="58"/>
  <c r="E311" i="58"/>
  <c r="X314" i="58"/>
  <c r="E315" i="58"/>
  <c r="AP322" i="58"/>
  <c r="E327" i="58"/>
  <c r="BT328" i="58"/>
  <c r="CF338" i="58"/>
  <c r="BB347" i="58"/>
  <c r="CF347" i="58"/>
  <c r="AD314" i="58"/>
  <c r="BN324" i="58"/>
  <c r="BB328" i="58"/>
  <c r="CX328" i="58"/>
  <c r="AP330" i="58"/>
  <c r="CR330" i="58"/>
  <c r="AV346" i="58"/>
  <c r="R308" i="58"/>
  <c r="AJ311" i="58"/>
  <c r="AV315" i="58"/>
  <c r="X328" i="58"/>
  <c r="BT346" i="58"/>
  <c r="AV311" i="58"/>
  <c r="BZ322" i="58"/>
  <c r="BT324" i="58"/>
  <c r="CL328" i="58"/>
  <c r="R330" i="58"/>
  <c r="BZ332" i="58"/>
  <c r="CX332" i="58"/>
  <c r="X334" i="58"/>
  <c r="AJ338" i="58"/>
  <c r="CF340" i="58"/>
  <c r="AJ341" i="58"/>
  <c r="R344" i="58"/>
  <c r="BH344" i="58"/>
  <c r="CL346" i="58"/>
  <c r="AJ347" i="58"/>
  <c r="BH347" i="58"/>
  <c r="AJ348" i="58"/>
  <c r="CL322" i="58"/>
  <c r="CR325" i="58"/>
  <c r="AP328" i="58"/>
  <c r="BH328" i="58"/>
  <c r="AV329" i="58"/>
  <c r="BZ330" i="58"/>
  <c r="AD332" i="58"/>
  <c r="AP334" i="58"/>
  <c r="X340" i="58"/>
  <c r="R346" i="58"/>
  <c r="E347" i="58"/>
  <c r="BN347" i="58"/>
  <c r="CL347" i="58"/>
  <c r="BT309" i="58"/>
  <c r="BZ311" i="58"/>
  <c r="E324" i="58"/>
  <c r="AD327" i="58"/>
  <c r="E328" i="58"/>
  <c r="BZ328" i="58"/>
  <c r="AV330" i="58"/>
  <c r="BB332" i="58"/>
  <c r="CX338" i="58"/>
  <c r="BB340" i="58"/>
  <c r="AJ346" i="58"/>
  <c r="BB346" i="58"/>
  <c r="BT314" i="58"/>
  <c r="BN321" i="58"/>
  <c r="CF332" i="58"/>
  <c r="BT339" i="58"/>
  <c r="CF341" i="58"/>
  <c r="AD344" i="58"/>
  <c r="BN344" i="58"/>
  <c r="BT345" i="58"/>
  <c r="X313" i="58"/>
  <c r="BZ314" i="58"/>
  <c r="BZ321" i="58"/>
  <c r="CF327" i="58"/>
  <c r="AD328" i="58"/>
  <c r="BN328" i="58"/>
  <c r="CR329" i="58"/>
  <c r="BB330" i="58"/>
  <c r="X333" i="58"/>
  <c r="CF333" i="58"/>
  <c r="AD337" i="58"/>
  <c r="BZ337" i="58"/>
  <c r="X339" i="58"/>
  <c r="BB339" i="58"/>
  <c r="CX339" i="58"/>
  <c r="CL340" i="58"/>
  <c r="X345" i="58"/>
  <c r="BB345" i="58"/>
  <c r="CX345" i="58"/>
  <c r="CR346" i="58"/>
  <c r="R347" i="58"/>
  <c r="AP347" i="58"/>
  <c r="CR309" i="58"/>
  <c r="BN313" i="58"/>
  <c r="AD324" i="58"/>
  <c r="AV328" i="58"/>
  <c r="CR328" i="58"/>
  <c r="BH329" i="58"/>
  <c r="AD330" i="58"/>
  <c r="AJ332" i="58"/>
  <c r="BN332" i="58"/>
  <c r="BN335" i="58"/>
  <c r="AJ336" i="58"/>
  <c r="BB337" i="58"/>
  <c r="CX337" i="58"/>
  <c r="BB338" i="58"/>
  <c r="X346" i="58"/>
  <c r="BH346" i="58"/>
  <c r="AD312" i="58"/>
  <c r="AJ316" i="58"/>
  <c r="AJ343" i="58"/>
  <c r="X343" i="58"/>
  <c r="AV333" i="58"/>
  <c r="AJ320" i="58"/>
  <c r="AJ331" i="58"/>
  <c r="AJ344" i="58"/>
  <c r="AJ335" i="58"/>
  <c r="BH327" i="58"/>
  <c r="BB295" i="58"/>
  <c r="CX315" i="58"/>
  <c r="R294" i="58"/>
  <c r="AP290" i="58"/>
  <c r="BN297" i="58"/>
  <c r="BH299" i="58"/>
  <c r="AJ309" i="58"/>
  <c r="BN287" i="58"/>
  <c r="R278" i="58"/>
  <c r="E273" i="58"/>
  <c r="AP260" i="58"/>
  <c r="BB230" i="58"/>
  <c r="AV267" i="58"/>
  <c r="BB272" i="58"/>
  <c r="AD250" i="58"/>
  <c r="CL260" i="58"/>
  <c r="CX270" i="58"/>
  <c r="AV242" i="58"/>
  <c r="BB242" i="58"/>
  <c r="CF283" i="58"/>
  <c r="AD266" i="58"/>
  <c r="CX268" i="58"/>
  <c r="CL275" i="58"/>
  <c r="AP312" i="58"/>
  <c r="AP342" i="58"/>
  <c r="CR342" i="58"/>
  <c r="R339" i="58"/>
  <c r="BB325" i="58"/>
  <c r="AD325" i="58"/>
  <c r="AJ328" i="58"/>
  <c r="BH345" i="58"/>
  <c r="BT329" i="58"/>
  <c r="AP339" i="58"/>
  <c r="E335" i="58"/>
  <c r="R322" i="58"/>
  <c r="CL318" i="58"/>
  <c r="BH290" i="58"/>
  <c r="CR324" i="58"/>
  <c r="BH289" i="58"/>
  <c r="CF321" i="58"/>
  <c r="CF300" i="58"/>
  <c r="BB292" i="58"/>
  <c r="BB309" i="58"/>
  <c r="R321" i="58"/>
  <c r="E297" i="58"/>
  <c r="AD278" i="58"/>
  <c r="BN266" i="58"/>
  <c r="AP273" i="58"/>
  <c r="BB251" i="58"/>
  <c r="BZ285" i="58"/>
  <c r="AV250" i="58"/>
  <c r="AJ273" i="58"/>
  <c r="AV268" i="58"/>
  <c r="CX273" i="58"/>
  <c r="AP267" i="58"/>
  <c r="R262" i="58"/>
  <c r="BB283" i="58"/>
  <c r="CF273" i="58"/>
  <c r="CF270" i="58"/>
  <c r="AD316" i="58"/>
  <c r="CR345" i="58"/>
  <c r="BZ342" i="58"/>
  <c r="BN339" i="58"/>
  <c r="AP325" i="58"/>
  <c r="BB327" i="58"/>
  <c r="AD280" i="58"/>
  <c r="BH280" i="58"/>
  <c r="CF294" i="58"/>
  <c r="AD290" i="58"/>
  <c r="AP282" i="58"/>
  <c r="BH324" i="58"/>
  <c r="BZ324" i="58"/>
  <c r="AJ292" i="58"/>
  <c r="AV308" i="58"/>
  <c r="AD297" i="58"/>
  <c r="R289" i="58"/>
  <c r="AV321" i="58"/>
  <c r="CR298" i="58"/>
  <c r="CL319" i="58"/>
  <c r="CL299" i="58"/>
  <c r="BN291" i="58"/>
  <c r="AP278" i="58"/>
  <c r="R266" i="58"/>
  <c r="BT230" i="58"/>
  <c r="CF251" i="58"/>
  <c r="BH285" i="58"/>
  <c r="BN250" i="58"/>
  <c r="BT250" i="58"/>
  <c r="BH251" i="58"/>
  <c r="BZ312" i="58"/>
  <c r="BH342" i="58"/>
  <c r="R335" i="58"/>
  <c r="CF344" i="58"/>
  <c r="CF348" i="58"/>
  <c r="CL332" i="58"/>
  <c r="BZ327" i="58"/>
  <c r="BN322" i="58"/>
  <c r="CL280" i="58"/>
  <c r="AJ280" i="58"/>
  <c r="AJ300" i="58"/>
  <c r="BN294" i="58"/>
  <c r="CR289" i="58"/>
  <c r="R282" i="58"/>
  <c r="R297" i="58"/>
  <c r="CL311" i="58"/>
  <c r="CF297" i="58"/>
  <c r="AV282" i="58"/>
  <c r="R292" i="58"/>
  <c r="CL287" i="58"/>
  <c r="BN278" i="58"/>
  <c r="AP285" i="58"/>
  <c r="BN274" i="58"/>
  <c r="CF250" i="58"/>
  <c r="BT273" i="58"/>
  <c r="AV273" i="58"/>
  <c r="CX312" i="58"/>
  <c r="BB312" i="58"/>
  <c r="R337" i="58"/>
  <c r="BN333" i="58"/>
  <c r="AJ342" i="58"/>
  <c r="CF325" i="58"/>
  <c r="X325" i="58"/>
  <c r="CX325" i="58"/>
  <c r="BZ325" i="58"/>
  <c r="E345" i="58"/>
  <c r="BH339" i="58"/>
  <c r="CF328" i="58"/>
  <c r="E338" i="58"/>
  <c r="AD282" i="58"/>
  <c r="CR280" i="58"/>
  <c r="BB293" i="58"/>
  <c r="CF324" i="58"/>
  <c r="AJ282" i="58"/>
  <c r="CL282" i="58"/>
  <c r="BZ292" i="58"/>
  <c r="CF291" i="58"/>
  <c r="CR294" i="58"/>
  <c r="AV302" i="58"/>
  <c r="BT290" i="58"/>
  <c r="E280" i="58"/>
  <c r="BZ278" i="58"/>
  <c r="CX251" i="58"/>
  <c r="AJ223" i="58"/>
  <c r="CL262" i="58"/>
  <c r="BT277" i="58"/>
  <c r="E312" i="58"/>
  <c r="R302" i="58"/>
  <c r="AV345" i="58"/>
  <c r="AV325" i="58"/>
  <c r="CX333" i="58"/>
  <c r="E325" i="58"/>
  <c r="CL325" i="58"/>
  <c r="AD342" i="58"/>
  <c r="CF331" i="58"/>
  <c r="CL345" i="58"/>
  <c r="CR290" i="58"/>
  <c r="BH282" i="58"/>
  <c r="AJ303" i="58"/>
  <c r="E323" i="58"/>
  <c r="AV297" i="58"/>
  <c r="AD289" i="58"/>
  <c r="BZ294" i="58"/>
  <c r="CX290" i="58"/>
  <c r="BZ308" i="58"/>
  <c r="CR297" i="58"/>
  <c r="BB315" i="58"/>
  <c r="E278" i="58"/>
  <c r="CL278" i="58"/>
  <c r="R260" i="58"/>
  <c r="CF260" i="58"/>
  <c r="E251" i="58"/>
  <c r="CL283" i="58"/>
  <c r="CL273" i="58"/>
  <c r="AV270" i="58"/>
  <c r="X262" i="58"/>
  <c r="R250" i="58"/>
  <c r="BH267" i="58"/>
  <c r="CR277" i="58"/>
  <c r="E346" i="58"/>
  <c r="BH335" i="58"/>
  <c r="CX316" i="58"/>
  <c r="CF345" i="58"/>
  <c r="CF336" i="58"/>
  <c r="X338" i="58"/>
  <c r="BH312" i="58"/>
  <c r="R325" i="58"/>
  <c r="BZ345" i="58"/>
  <c r="E342" i="58"/>
  <c r="AV342" i="58"/>
  <c r="R327" i="58"/>
  <c r="AJ327" i="58"/>
  <c r="AJ322" i="58"/>
  <c r="AP299" i="58"/>
  <c r="BB300" i="58"/>
  <c r="R271" i="58"/>
  <c r="AD299" i="58"/>
  <c r="BB318" i="58"/>
  <c r="BN302" i="58"/>
  <c r="BN262" i="58"/>
  <c r="BZ260" i="58"/>
  <c r="AP251" i="58"/>
  <c r="BB262" i="58"/>
  <c r="R273" i="58"/>
  <c r="BT312" i="58"/>
  <c r="CF339" i="58"/>
  <c r="CX331" i="58"/>
  <c r="R345" i="58"/>
  <c r="CX335" i="58"/>
  <c r="BN345" i="58"/>
  <c r="CL337" i="58"/>
  <c r="CR332" i="58"/>
  <c r="BT325" i="58"/>
  <c r="E339" i="58"/>
  <c r="CX327" i="58"/>
  <c r="BN290" i="58"/>
  <c r="CX280" i="58"/>
  <c r="BN282" i="58"/>
  <c r="CF280" i="58"/>
  <c r="CR315" i="58"/>
  <c r="X290" i="58"/>
  <c r="R287" i="58"/>
  <c r="BB260" i="58"/>
  <c r="BB273" i="58"/>
  <c r="BN260" i="58"/>
  <c r="AP250" i="58"/>
  <c r="CF335" i="58"/>
  <c r="BT337" i="58"/>
  <c r="CR339" i="58"/>
  <c r="BZ335" i="58"/>
  <c r="BZ339" i="58"/>
  <c r="BT335" i="58"/>
  <c r="CF337" i="58"/>
  <c r="AP345" i="58"/>
  <c r="E322" i="58"/>
  <c r="CF322" i="58"/>
  <c r="AV280" i="58"/>
  <c r="AV290" i="58"/>
  <c r="CL305" i="58"/>
  <c r="BZ282" i="58"/>
  <c r="CF282" i="58"/>
  <c r="AD300" i="58"/>
  <c r="X321" i="58"/>
  <c r="R291" i="58"/>
  <c r="X308" i="58"/>
  <c r="X315" i="58"/>
  <c r="BN298" i="58"/>
  <c r="BB290" i="58"/>
  <c r="CR304" i="58"/>
  <c r="AV278" i="58"/>
  <c r="X260" i="58"/>
  <c r="CL251" i="58"/>
  <c r="E283" i="58"/>
  <c r="AD260" i="58"/>
  <c r="BH250" i="58"/>
  <c r="BZ267" i="58"/>
  <c r="X342" i="58"/>
  <c r="CF312" i="58"/>
  <c r="BB335" i="58"/>
  <c r="AJ345" i="58"/>
  <c r="R328" i="58"/>
  <c r="AP337" i="58"/>
  <c r="X332" i="58"/>
  <c r="BH325" i="58"/>
  <c r="BN325" i="58"/>
  <c r="AD345" i="58"/>
  <c r="AP335" i="58"/>
  <c r="CL342" i="58"/>
  <c r="BH337" i="58"/>
  <c r="AP332" i="58"/>
  <c r="E330" i="58"/>
  <c r="X322" i="58"/>
  <c r="BN316" i="58"/>
  <c r="BT300" i="58"/>
  <c r="R280" i="58"/>
  <c r="X289" i="58"/>
  <c r="CR321" i="58"/>
  <c r="E276" i="58"/>
  <c r="CR282" i="58"/>
  <c r="AD321" i="58"/>
  <c r="BN299" i="58"/>
  <c r="CL290" i="58"/>
  <c r="CF305" i="58"/>
  <c r="CF293" i="58"/>
  <c r="BB324" i="58"/>
  <c r="CF311" i="58"/>
  <c r="BT305" i="58"/>
  <c r="CF289" i="58"/>
  <c r="CL292" i="58"/>
  <c r="BH278" i="58"/>
  <c r="E262" i="58"/>
  <c r="BZ250" i="58"/>
  <c r="AJ312" i="58"/>
  <c r="AJ339" i="58"/>
  <c r="CL312" i="58"/>
  <c r="X337" i="58"/>
  <c r="X335" i="58"/>
  <c r="AP340" i="58"/>
  <c r="BT342" i="58"/>
  <c r="AJ337" i="58"/>
  <c r="R332" i="58"/>
  <c r="AJ325" i="58"/>
  <c r="CL339" i="58"/>
  <c r="CL335" i="58"/>
  <c r="X312" i="58"/>
  <c r="BZ280" i="58"/>
  <c r="R290" i="58"/>
  <c r="CX297" i="58"/>
  <c r="AP280" i="58"/>
  <c r="BH294" i="58"/>
  <c r="AP319" i="58"/>
  <c r="R324" i="58"/>
  <c r="BH304" i="58"/>
  <c r="AD301" i="58"/>
  <c r="BH260" i="58"/>
  <c r="E340" i="58"/>
  <c r="CF342" i="58"/>
  <c r="E316" i="58"/>
  <c r="R316" i="58"/>
  <c r="CF343" i="58"/>
  <c r="BT343" i="58"/>
  <c r="AV339" i="58"/>
  <c r="AD339" i="58"/>
  <c r="BZ344" i="58"/>
  <c r="CR327" i="58"/>
  <c r="BT322" i="58"/>
  <c r="E300" i="58"/>
  <c r="BB280" i="58"/>
  <c r="BT289" i="58"/>
  <c r="CF303" i="58"/>
  <c r="AJ297" i="58"/>
  <c r="AJ294" i="58"/>
  <c r="E290" i="58"/>
  <c r="AJ324" i="58"/>
  <c r="BN296" i="58"/>
  <c r="BH287" i="58"/>
  <c r="CR278" i="58"/>
  <c r="AV285" i="58"/>
  <c r="AP275" i="58"/>
  <c r="E260" i="58"/>
  <c r="AD198" i="58"/>
  <c r="BB198" i="58"/>
  <c r="BT198" i="58"/>
  <c r="E190" i="58"/>
  <c r="CL190" i="58"/>
  <c r="AV226" i="58"/>
  <c r="X248" i="58"/>
  <c r="AD215" i="58"/>
  <c r="AP238" i="58"/>
  <c r="BB222" i="58"/>
  <c r="X239" i="58"/>
  <c r="E220" i="58"/>
  <c r="CR231" i="58"/>
  <c r="AP178" i="58"/>
  <c r="AD183" i="58"/>
  <c r="R183" i="58"/>
  <c r="BZ180" i="58"/>
  <c r="AP225" i="58"/>
  <c r="CL210" i="58"/>
  <c r="CL180" i="58"/>
  <c r="X213" i="58"/>
  <c r="X224" i="58"/>
  <c r="BT218" i="58"/>
  <c r="AJ181" i="58"/>
  <c r="E139" i="58"/>
  <c r="X139" i="58"/>
  <c r="X164" i="58"/>
  <c r="E149" i="58"/>
  <c r="E186" i="58"/>
  <c r="E148" i="58"/>
  <c r="BB149" i="58"/>
  <c r="CR171" i="58"/>
  <c r="E157" i="58"/>
  <c r="CR143" i="58"/>
  <c r="CX143" i="58"/>
  <c r="AV277" i="58"/>
  <c r="AV264" i="58"/>
  <c r="CX267" i="58"/>
  <c r="CX285" i="58"/>
  <c r="AD273" i="58"/>
  <c r="X267" i="58"/>
  <c r="AV262" i="58"/>
  <c r="E261" i="58"/>
  <c r="CX208" i="58"/>
  <c r="AP198" i="58"/>
  <c r="AV190" i="58"/>
  <c r="BT241" i="58"/>
  <c r="BZ222" i="58"/>
  <c r="AP222" i="58"/>
  <c r="BZ255" i="58"/>
  <c r="AJ249" i="58"/>
  <c r="AJ238" i="58"/>
  <c r="CR238" i="58"/>
  <c r="CF220" i="58"/>
  <c r="CL220" i="58"/>
  <c r="AP255" i="58"/>
  <c r="R231" i="58"/>
  <c r="BN178" i="58"/>
  <c r="BT181" i="58"/>
  <c r="CF178" i="58"/>
  <c r="E225" i="58"/>
  <c r="X218" i="58"/>
  <c r="AP180" i="58"/>
  <c r="CR212" i="58"/>
  <c r="CF184" i="58"/>
  <c r="CF195" i="58"/>
  <c r="CF193" i="58"/>
  <c r="BT223" i="58"/>
  <c r="BN195" i="58"/>
  <c r="CL139" i="58"/>
  <c r="AP164" i="58"/>
  <c r="BT171" i="58"/>
  <c r="AJ170" i="58"/>
  <c r="AD148" i="58"/>
  <c r="AJ148" i="58"/>
  <c r="AD267" i="58"/>
  <c r="CX262" i="58"/>
  <c r="BN269" i="58"/>
  <c r="CX283" i="58"/>
  <c r="BT274" i="58"/>
  <c r="E208" i="58"/>
  <c r="CF208" i="58"/>
  <c r="CL208" i="58"/>
  <c r="BN198" i="58"/>
  <c r="X198" i="58"/>
  <c r="BT190" i="58"/>
  <c r="CR190" i="58"/>
  <c r="BH215" i="58"/>
  <c r="CX222" i="58"/>
  <c r="BH222" i="58"/>
  <c r="R238" i="58"/>
  <c r="BZ238" i="58"/>
  <c r="AD231" i="58"/>
  <c r="X178" i="58"/>
  <c r="CX178" i="58"/>
  <c r="BZ178" i="58"/>
  <c r="BH183" i="58"/>
  <c r="AJ196" i="58"/>
  <c r="R180" i="58"/>
  <c r="AP210" i="58"/>
  <c r="AV219" i="58"/>
  <c r="BN212" i="58"/>
  <c r="BT195" i="58"/>
  <c r="AJ193" i="58"/>
  <c r="AD212" i="58"/>
  <c r="CF189" i="58"/>
  <c r="E167" i="58"/>
  <c r="E200" i="58"/>
  <c r="CX173" i="58"/>
  <c r="CF167" i="58"/>
  <c r="AJ174" i="58"/>
  <c r="X274" i="58"/>
  <c r="X268" i="58"/>
  <c r="BT242" i="58"/>
  <c r="AV261" i="58"/>
  <c r="BZ198" i="58"/>
  <c r="CF215" i="58"/>
  <c r="X241" i="58"/>
  <c r="E222" i="58"/>
  <c r="CL222" i="58"/>
  <c r="E236" i="58"/>
  <c r="CX220" i="58"/>
  <c r="AJ208" i="58"/>
  <c r="AP231" i="58"/>
  <c r="E178" i="58"/>
  <c r="CL178" i="58"/>
  <c r="AJ183" i="58"/>
  <c r="E181" i="58"/>
  <c r="BZ181" i="58"/>
  <c r="R214" i="58"/>
  <c r="CF218" i="58"/>
  <c r="BT185" i="58"/>
  <c r="BH185" i="58"/>
  <c r="AJ180" i="58"/>
  <c r="R184" i="58"/>
  <c r="AP183" i="58"/>
  <c r="E193" i="58"/>
  <c r="BT139" i="58"/>
  <c r="X197" i="58"/>
  <c r="BN148" i="58"/>
  <c r="BT148" i="58"/>
  <c r="AP173" i="58"/>
  <c r="CR173" i="58"/>
  <c r="AV171" i="58"/>
  <c r="E250" i="58"/>
  <c r="CR272" i="58"/>
  <c r="BB267" i="58"/>
  <c r="CF268" i="58"/>
  <c r="CL198" i="58"/>
  <c r="BH190" i="58"/>
  <c r="BT215" i="58"/>
  <c r="CX215" i="58"/>
  <c r="CR255" i="58"/>
  <c r="BH248" i="58"/>
  <c r="X222" i="58"/>
  <c r="AD255" i="58"/>
  <c r="BH255" i="58"/>
  <c r="R249" i="58"/>
  <c r="CL241" i="58"/>
  <c r="BN231" i="58"/>
  <c r="BB196" i="58"/>
  <c r="AJ185" i="58"/>
  <c r="AV180" i="58"/>
  <c r="AD175" i="58"/>
  <c r="CX217" i="58"/>
  <c r="BB206" i="58"/>
  <c r="R219" i="58"/>
  <c r="AV212" i="58"/>
  <c r="BH181" i="58"/>
  <c r="BZ217" i="58"/>
  <c r="E195" i="58"/>
  <c r="CX167" i="58"/>
  <c r="E172" i="58"/>
  <c r="BB139" i="58"/>
  <c r="BT194" i="58"/>
  <c r="BN173" i="58"/>
  <c r="BH164" i="58"/>
  <c r="X186" i="58"/>
  <c r="BZ173" i="58"/>
  <c r="CR250" i="58"/>
  <c r="BZ277" i="58"/>
  <c r="X283" i="58"/>
  <c r="CR273" i="58"/>
  <c r="CL215" i="58"/>
  <c r="BZ215" i="58"/>
  <c r="CF239" i="58"/>
  <c r="BN235" i="58"/>
  <c r="AV235" i="58"/>
  <c r="AP220" i="58"/>
  <c r="BZ231" i="58"/>
  <c r="BT178" i="58"/>
  <c r="CL183" i="58"/>
  <c r="BZ183" i="58"/>
  <c r="AJ213" i="58"/>
  <c r="BB185" i="58"/>
  <c r="CR185" i="58"/>
  <c r="BH180" i="58"/>
  <c r="CF219" i="58"/>
  <c r="AP227" i="58"/>
  <c r="AD195" i="58"/>
  <c r="R195" i="58"/>
  <c r="BT193" i="58"/>
  <c r="CF210" i="58"/>
  <c r="BN167" i="58"/>
  <c r="AP139" i="58"/>
  <c r="CF139" i="58"/>
  <c r="AV272" i="58"/>
  <c r="BT262" i="58"/>
  <c r="CR269" i="58"/>
  <c r="R285" i="58"/>
  <c r="E281" i="58"/>
  <c r="BB270" i="58"/>
  <c r="CX254" i="58"/>
  <c r="BN255" i="58"/>
  <c r="R248" i="58"/>
  <c r="CF235" i="58"/>
  <c r="BT235" i="58"/>
  <c r="BT222" i="58"/>
  <c r="BZ248" i="58"/>
  <c r="AP241" i="58"/>
  <c r="BB220" i="58"/>
  <c r="CR257" i="58"/>
  <c r="BB238" i="58"/>
  <c r="CL231" i="58"/>
  <c r="AV178" i="58"/>
  <c r="CF181" i="58"/>
  <c r="BN196" i="58"/>
  <c r="X185" i="58"/>
  <c r="CF180" i="58"/>
  <c r="BN217" i="58"/>
  <c r="CL181" i="58"/>
  <c r="E201" i="58"/>
  <c r="X227" i="58"/>
  <c r="AP193" i="58"/>
  <c r="BT189" i="58"/>
  <c r="BT164" i="58"/>
  <c r="BZ194" i="58"/>
  <c r="BZ188" i="58"/>
  <c r="CX272" i="58"/>
  <c r="AD277" i="58"/>
  <c r="CL264" i="58"/>
  <c r="AD272" i="58"/>
  <c r="E242" i="58"/>
  <c r="CF242" i="58"/>
  <c r="AV274" i="58"/>
  <c r="BB250" i="58"/>
  <c r="AJ270" i="58"/>
  <c r="AP208" i="58"/>
  <c r="BB208" i="58"/>
  <c r="AV198" i="58"/>
  <c r="R190" i="58"/>
  <c r="AV255" i="58"/>
  <c r="R253" i="58"/>
  <c r="CX235" i="58"/>
  <c r="BB248" i="58"/>
  <c r="CF247" i="58"/>
  <c r="BH178" i="58"/>
  <c r="X181" i="58"/>
  <c r="BT213" i="58"/>
  <c r="CR180" i="58"/>
  <c r="BZ224" i="58"/>
  <c r="CF212" i="58"/>
  <c r="CX185" i="58"/>
  <c r="X184" i="58"/>
  <c r="AV218" i="58"/>
  <c r="AJ178" i="58"/>
  <c r="BN219" i="58"/>
  <c r="BH210" i="58"/>
  <c r="BH195" i="58"/>
  <c r="AJ210" i="58"/>
  <c r="CF185" i="58"/>
  <c r="BH176" i="58"/>
  <c r="CX172" i="58"/>
  <c r="AV172" i="58"/>
  <c r="BN170" i="58"/>
  <c r="CF274" i="58"/>
  <c r="AJ262" i="58"/>
  <c r="AJ285" i="58"/>
  <c r="CF276" i="58"/>
  <c r="BH198" i="58"/>
  <c r="BB190" i="58"/>
  <c r="AD190" i="58"/>
  <c r="BN190" i="58"/>
  <c r="CR226" i="58"/>
  <c r="R241" i="58"/>
  <c r="R235" i="58"/>
  <c r="BB254" i="58"/>
  <c r="AJ248" i="58"/>
  <c r="AV257" i="58"/>
  <c r="AJ252" i="58"/>
  <c r="AJ247" i="58"/>
  <c r="R210" i="58"/>
  <c r="AP181" i="58"/>
  <c r="BT210" i="58"/>
  <c r="AJ219" i="58"/>
  <c r="AJ195" i="58"/>
  <c r="AD185" i="58"/>
  <c r="BN176" i="58"/>
  <c r="BZ164" i="58"/>
  <c r="R182" i="58"/>
  <c r="AJ188" i="58"/>
  <c r="AP148" i="58"/>
  <c r="E268" i="58"/>
  <c r="CX250" i="58"/>
  <c r="CL267" i="58"/>
  <c r="E267" i="58"/>
  <c r="CR242" i="58"/>
  <c r="BT285" i="58"/>
  <c r="BZ264" i="58"/>
  <c r="X266" i="58"/>
  <c r="R261" i="58"/>
  <c r="AP190" i="58"/>
  <c r="AJ190" i="58"/>
  <c r="E239" i="58"/>
  <c r="R255" i="58"/>
  <c r="R222" i="58"/>
  <c r="AJ222" i="58"/>
  <c r="BH208" i="58"/>
  <c r="X253" i="58"/>
  <c r="CX239" i="58"/>
  <c r="CF246" i="58"/>
  <c r="AV231" i="58"/>
  <c r="CR178" i="58"/>
  <c r="BT183" i="58"/>
  <c r="E199" i="58"/>
  <c r="AV185" i="58"/>
  <c r="AD180" i="58"/>
  <c r="BT184" i="58"/>
  <c r="CF225" i="58"/>
  <c r="AV233" i="58"/>
  <c r="BN184" i="58"/>
  <c r="E213" i="58"/>
  <c r="X189" i="58"/>
  <c r="BB167" i="58"/>
  <c r="X277" i="58"/>
  <c r="AP270" i="58"/>
  <c r="AJ251" i="58"/>
  <c r="BH270" i="58"/>
  <c r="BT267" i="58"/>
  <c r="CF285" i="58"/>
  <c r="AD262" i="58"/>
  <c r="CR198" i="58"/>
  <c r="CX198" i="58"/>
  <c r="CF190" i="58"/>
  <c r="AJ226" i="58"/>
  <c r="BN248" i="58"/>
  <c r="AJ215" i="58"/>
  <c r="X215" i="58"/>
  <c r="CF238" i="58"/>
  <c r="AJ221" i="58"/>
  <c r="BZ249" i="58"/>
  <c r="BH238" i="58"/>
  <c r="CF198" i="58"/>
  <c r="CX244" i="58"/>
  <c r="CL255" i="58"/>
  <c r="BT249" i="58"/>
  <c r="BZ235" i="58"/>
  <c r="BH231" i="58"/>
  <c r="R178" i="58"/>
  <c r="X216" i="58"/>
  <c r="CX242" i="58"/>
  <c r="X242" i="58"/>
  <c r="BN273" i="58"/>
  <c r="CF262" i="58"/>
  <c r="BH265" i="58"/>
  <c r="E198" i="58"/>
  <c r="R198" i="58"/>
  <c r="AJ198" i="58"/>
  <c r="X190" i="58"/>
  <c r="CX190" i="58"/>
  <c r="BZ190" i="58"/>
  <c r="E215" i="58"/>
  <c r="BB215" i="58"/>
  <c r="AP215" i="58"/>
  <c r="BB249" i="58"/>
  <c r="AD222" i="58"/>
  <c r="CF222" i="58"/>
  <c r="AJ235" i="58"/>
  <c r="BB178" i="58"/>
  <c r="AD178" i="58"/>
  <c r="E183" i="58"/>
  <c r="BH203" i="58"/>
  <c r="E184" i="58"/>
  <c r="CX139" i="58"/>
  <c r="AJ167" i="58"/>
  <c r="BT167" i="58"/>
  <c r="BN171" i="58"/>
  <c r="CL148" i="58"/>
  <c r="X146" i="58"/>
  <c r="AP132" i="58"/>
  <c r="BT144" i="58"/>
  <c r="AJ162" i="58"/>
  <c r="CL136" i="58"/>
  <c r="BB109" i="58"/>
  <c r="X109" i="58"/>
  <c r="BZ120" i="58"/>
  <c r="BH134" i="58"/>
  <c r="BZ134" i="58"/>
  <c r="X129" i="58"/>
  <c r="AD127" i="58"/>
  <c r="CL110" i="58"/>
  <c r="AD108" i="58"/>
  <c r="BB101" i="58"/>
  <c r="E90" i="58"/>
  <c r="CF101" i="58"/>
  <c r="CF68" i="58"/>
  <c r="AJ68" i="58"/>
  <c r="BH84" i="58"/>
  <c r="AP54" i="58"/>
  <c r="BN70" i="58"/>
  <c r="BN56" i="58"/>
  <c r="AJ81" i="58"/>
  <c r="BB69" i="58"/>
  <c r="E84" i="58"/>
  <c r="BB72" i="58"/>
  <c r="BT55" i="58"/>
  <c r="BZ42" i="58"/>
  <c r="AJ41" i="58"/>
  <c r="R41" i="58"/>
  <c r="R185" i="58"/>
  <c r="BB224" i="58"/>
  <c r="CL176" i="58"/>
  <c r="CF144" i="58"/>
  <c r="BZ155" i="58"/>
  <c r="BB155" i="58"/>
  <c r="R122" i="58"/>
  <c r="CX115" i="58"/>
  <c r="BN114" i="58"/>
  <c r="CR128" i="58"/>
  <c r="CF121" i="58"/>
  <c r="BT110" i="58"/>
  <c r="CF50" i="58"/>
  <c r="BH97" i="58"/>
  <c r="BN84" i="58"/>
  <c r="BT68" i="58"/>
  <c r="CF54" i="58"/>
  <c r="X54" i="58"/>
  <c r="CF70" i="58"/>
  <c r="BH78" i="58"/>
  <c r="X56" i="58"/>
  <c r="BZ81" i="58"/>
  <c r="BB53" i="58"/>
  <c r="AJ79" i="58"/>
  <c r="AJ71" i="58"/>
  <c r="CL55" i="58"/>
  <c r="CL53" i="58"/>
  <c r="CL62" i="58"/>
  <c r="CX148" i="58"/>
  <c r="R171" i="58"/>
  <c r="R154" i="58"/>
  <c r="CF143" i="58"/>
  <c r="R143" i="58"/>
  <c r="R188" i="58"/>
  <c r="AD171" i="58"/>
  <c r="BH155" i="58"/>
  <c r="X144" i="58"/>
  <c r="CL132" i="58"/>
  <c r="BH161" i="58"/>
  <c r="CX122" i="58"/>
  <c r="CR113" i="58"/>
  <c r="BB136" i="58"/>
  <c r="AV122" i="58"/>
  <c r="CL114" i="58"/>
  <c r="X137" i="58"/>
  <c r="CL122" i="58"/>
  <c r="AV102" i="58"/>
  <c r="BB50" i="58"/>
  <c r="CL96" i="58"/>
  <c r="AV101" i="58"/>
  <c r="X84" i="58"/>
  <c r="AV54" i="58"/>
  <c r="BZ84" i="58"/>
  <c r="AP76" i="58"/>
  <c r="BB70" i="58"/>
  <c r="CR83" i="58"/>
  <c r="AD86" i="58"/>
  <c r="R79" i="58"/>
  <c r="CX78" i="58"/>
  <c r="E66" i="58"/>
  <c r="BZ55" i="58"/>
  <c r="AP62" i="58"/>
  <c r="BT37" i="58"/>
  <c r="CX218" i="58"/>
  <c r="CX184" i="58"/>
  <c r="AJ139" i="58"/>
  <c r="BH173" i="58"/>
  <c r="BB154" i="58"/>
  <c r="AJ143" i="58"/>
  <c r="AP155" i="58"/>
  <c r="AJ145" i="58"/>
  <c r="AV138" i="58"/>
  <c r="CF122" i="58"/>
  <c r="CR130" i="58"/>
  <c r="X122" i="58"/>
  <c r="CL109" i="58"/>
  <c r="CX123" i="58"/>
  <c r="BT109" i="58"/>
  <c r="AV130" i="58"/>
  <c r="AP116" i="58"/>
  <c r="AJ121" i="58"/>
  <c r="X116" i="58"/>
  <c r="BB112" i="58"/>
  <c r="BT50" i="58"/>
  <c r="BZ50" i="58"/>
  <c r="CR96" i="58"/>
  <c r="BT101" i="58"/>
  <c r="BH96" i="58"/>
  <c r="BZ97" i="58"/>
  <c r="AJ89" i="58"/>
  <c r="BB74" i="58"/>
  <c r="CL84" i="58"/>
  <c r="CL78" i="58"/>
  <c r="BN75" i="58"/>
  <c r="E55" i="58"/>
  <c r="BB55" i="58"/>
  <c r="R62" i="58"/>
  <c r="AJ42" i="58"/>
  <c r="BZ185" i="58"/>
  <c r="BZ193" i="58"/>
  <c r="AJ189" i="58"/>
  <c r="X202" i="58"/>
  <c r="AJ171" i="58"/>
  <c r="BT182" i="58"/>
  <c r="AJ173" i="58"/>
  <c r="X155" i="58"/>
  <c r="AJ132" i="58"/>
  <c r="BT141" i="58"/>
  <c r="BH122" i="58"/>
  <c r="BN122" i="58"/>
  <c r="AP130" i="58"/>
  <c r="BZ130" i="58"/>
  <c r="AJ109" i="58"/>
  <c r="BH114" i="58"/>
  <c r="AD125" i="58"/>
  <c r="E136" i="58"/>
  <c r="AJ122" i="58"/>
  <c r="E112" i="58"/>
  <c r="AJ110" i="58"/>
  <c r="BZ119" i="58"/>
  <c r="AJ112" i="58"/>
  <c r="CR50" i="58"/>
  <c r="CX50" i="58"/>
  <c r="CX101" i="58"/>
  <c r="CF89" i="58"/>
  <c r="E68" i="58"/>
  <c r="BT75" i="58"/>
  <c r="AV83" i="58"/>
  <c r="CR56" i="58"/>
  <c r="AP75" i="58"/>
  <c r="AJ75" i="58"/>
  <c r="AD71" i="58"/>
  <c r="X70" i="58"/>
  <c r="AP55" i="58"/>
  <c r="CR42" i="58"/>
  <c r="BB60" i="58"/>
  <c r="BN41" i="58"/>
  <c r="CF37" i="58"/>
  <c r="AJ212" i="58"/>
  <c r="CF172" i="58"/>
  <c r="BB197" i="58"/>
  <c r="X167" i="58"/>
  <c r="AD143" i="58"/>
  <c r="AV143" i="58"/>
  <c r="BT143" i="58"/>
  <c r="AJ182" i="58"/>
  <c r="BH170" i="58"/>
  <c r="CL153" i="58"/>
  <c r="AJ133" i="58"/>
  <c r="X130" i="58"/>
  <c r="E115" i="58"/>
  <c r="E109" i="58"/>
  <c r="BZ114" i="58"/>
  <c r="BT137" i="58"/>
  <c r="E118" i="58"/>
  <c r="BN136" i="58"/>
  <c r="CL129" i="58"/>
  <c r="E122" i="58"/>
  <c r="CF119" i="58"/>
  <c r="AV105" i="58"/>
  <c r="BH50" i="58"/>
  <c r="X50" i="58"/>
  <c r="BT39" i="58"/>
  <c r="AV68" i="58"/>
  <c r="BN78" i="58"/>
  <c r="BT54" i="58"/>
  <c r="BH54" i="58"/>
  <c r="BB78" i="58"/>
  <c r="CF74" i="58"/>
  <c r="BT78" i="58"/>
  <c r="X55" i="58"/>
  <c r="BH25" i="58"/>
  <c r="CR219" i="58"/>
  <c r="X183" i="58"/>
  <c r="AP176" i="58"/>
  <c r="BT172" i="58"/>
  <c r="AJ197" i="58"/>
  <c r="R173" i="58"/>
  <c r="BB164" i="58"/>
  <c r="CR172" i="58"/>
  <c r="AV163" i="58"/>
  <c r="BB153" i="58"/>
  <c r="CF162" i="58"/>
  <c r="X153" i="58"/>
  <c r="AP144" i="58"/>
  <c r="AP146" i="58"/>
  <c r="CR138" i="58"/>
  <c r="CL141" i="58"/>
  <c r="AD115" i="58"/>
  <c r="CX120" i="58"/>
  <c r="AD114" i="58"/>
  <c r="AJ137" i="58"/>
  <c r="BN129" i="58"/>
  <c r="CX112" i="58"/>
  <c r="E100" i="58"/>
  <c r="E103" i="58"/>
  <c r="CL50" i="58"/>
  <c r="AV100" i="58"/>
  <c r="X99" i="58"/>
  <c r="BH89" i="58"/>
  <c r="BZ69" i="58"/>
  <c r="BN68" i="58"/>
  <c r="BH74" i="58"/>
  <c r="BZ86" i="58"/>
  <c r="AJ84" i="58"/>
  <c r="AP78" i="58"/>
  <c r="CL74" i="58"/>
  <c r="E78" i="58"/>
  <c r="AD68" i="58"/>
  <c r="BH55" i="58"/>
  <c r="CL213" i="58"/>
  <c r="CF148" i="58"/>
  <c r="BN143" i="58"/>
  <c r="E168" i="58"/>
  <c r="X132" i="58"/>
  <c r="R138" i="58"/>
  <c r="BT155" i="58"/>
  <c r="BZ122" i="58"/>
  <c r="BZ115" i="58"/>
  <c r="CX136" i="58"/>
  <c r="BN128" i="58"/>
  <c r="AD136" i="58"/>
  <c r="AD130" i="58"/>
  <c r="AP129" i="58"/>
  <c r="CF112" i="58"/>
  <c r="E119" i="58"/>
  <c r="AP112" i="58"/>
  <c r="E102" i="58"/>
  <c r="CR112" i="58"/>
  <c r="CX116" i="58"/>
  <c r="R116" i="58"/>
  <c r="BH104" i="58"/>
  <c r="BB96" i="58"/>
  <c r="AJ86" i="58"/>
  <c r="AJ70" i="58"/>
  <c r="R84" i="58"/>
  <c r="BT84" i="58"/>
  <c r="CX84" i="58"/>
  <c r="BB213" i="58"/>
  <c r="AJ225" i="58"/>
  <c r="CX164" i="58"/>
  <c r="BH148" i="58"/>
  <c r="BZ177" i="58"/>
  <c r="BB162" i="58"/>
  <c r="R141" i="58"/>
  <c r="CR161" i="58"/>
  <c r="CR145" i="58"/>
  <c r="AD138" i="58"/>
  <c r="BZ109" i="58"/>
  <c r="CR122" i="58"/>
  <c r="E130" i="58"/>
  <c r="BT127" i="58"/>
  <c r="AP102" i="58"/>
  <c r="BZ112" i="58"/>
  <c r="BN50" i="58"/>
  <c r="AJ64" i="58"/>
  <c r="CR78" i="58"/>
  <c r="R78" i="58"/>
  <c r="BZ78" i="58"/>
  <c r="CR76" i="58"/>
  <c r="X78" i="58"/>
  <c r="R55" i="58"/>
  <c r="CX213" i="58"/>
  <c r="X172" i="58"/>
  <c r="BZ148" i="58"/>
  <c r="X141" i="58"/>
  <c r="BT132" i="58"/>
  <c r="BN145" i="58"/>
  <c r="AJ155" i="58"/>
  <c r="BB120" i="58"/>
  <c r="BB115" i="58"/>
  <c r="CF115" i="58"/>
  <c r="AP109" i="58"/>
  <c r="BT122" i="58"/>
  <c r="CF136" i="58"/>
  <c r="CL130" i="58"/>
  <c r="CL125" i="58"/>
  <c r="CF135" i="58"/>
  <c r="BB137" i="58"/>
  <c r="BB134" i="58"/>
  <c r="AP118" i="58"/>
  <c r="CX110" i="58"/>
  <c r="BN126" i="58"/>
  <c r="AJ119" i="58"/>
  <c r="AD50" i="58"/>
  <c r="R50" i="58"/>
  <c r="AV50" i="58"/>
  <c r="R101" i="58"/>
  <c r="CR103" i="58"/>
  <c r="X89" i="58"/>
  <c r="AJ69" i="58"/>
  <c r="BB76" i="58"/>
  <c r="CL54" i="58"/>
  <c r="X74" i="58"/>
  <c r="BH56" i="58"/>
  <c r="BN180" i="58"/>
  <c r="CF164" i="58"/>
  <c r="R148" i="58"/>
  <c r="BT154" i="58"/>
  <c r="BZ175" i="58"/>
  <c r="AJ164" i="58"/>
  <c r="AP141" i="58"/>
  <c r="CX132" i="58"/>
  <c r="BN138" i="58"/>
  <c r="R155" i="58"/>
  <c r="R114" i="58"/>
  <c r="AD120" i="58"/>
  <c r="BH109" i="58"/>
  <c r="BB130" i="58"/>
  <c r="CX134" i="58"/>
  <c r="AD128" i="58"/>
  <c r="AP122" i="58"/>
  <c r="AJ135" i="58"/>
  <c r="AJ134" i="58"/>
  <c r="R118" i="58"/>
  <c r="CR102" i="58"/>
  <c r="BB105" i="58"/>
  <c r="AJ50" i="58"/>
  <c r="AP50" i="58"/>
  <c r="CL101" i="58"/>
  <c r="AV103" i="58"/>
  <c r="BT89" i="58"/>
  <c r="BB86" i="58"/>
  <c r="X68" i="58"/>
  <c r="CR68" i="58"/>
  <c r="CR84" i="58"/>
  <c r="X75" i="58"/>
  <c r="BZ70" i="58"/>
  <c r="CX56" i="58"/>
  <c r="X210" i="58"/>
  <c r="BZ195" i="58"/>
  <c r="E143" i="58"/>
  <c r="CF174" i="58"/>
  <c r="X159" i="58"/>
  <c r="CX144" i="58"/>
  <c r="CL155" i="58"/>
  <c r="E132" i="58"/>
  <c r="BZ138" i="58"/>
  <c r="BB122" i="58"/>
  <c r="X113" i="58"/>
  <c r="BH130" i="58"/>
  <c r="E124" i="58"/>
  <c r="X115" i="58"/>
  <c r="CX109" i="58"/>
  <c r="CF109" i="58"/>
  <c r="R130" i="58"/>
  <c r="CF114" i="58"/>
  <c r="CX137" i="58"/>
  <c r="CF134" i="58"/>
  <c r="E127" i="58"/>
  <c r="BH125" i="58"/>
  <c r="BZ105" i="58"/>
  <c r="CX108" i="58"/>
  <c r="AV121" i="58"/>
  <c r="AD99" i="58"/>
  <c r="E95" i="58"/>
  <c r="AV78" i="58"/>
  <c r="E54" i="58"/>
  <c r="CF86" i="58"/>
  <c r="AD78" i="58"/>
  <c r="CR70" i="58"/>
  <c r="BB84" i="58"/>
  <c r="AP56" i="58"/>
  <c r="CX55" i="58"/>
  <c r="BH21" i="58"/>
  <c r="CF60" i="58"/>
  <c r="CF58" i="58"/>
  <c r="BB43" i="58"/>
  <c r="CX60" i="58"/>
  <c r="BZ60" i="58"/>
  <c r="AV16" i="58"/>
  <c r="BT64" i="58"/>
  <c r="BB59" i="58"/>
  <c r="BT60" i="58"/>
  <c r="AV51" i="58"/>
  <c r="CF11" i="58"/>
  <c r="BZ38" i="58"/>
  <c r="R33" i="58"/>
  <c r="BN341" i="58"/>
  <c r="BZ331" i="58"/>
  <c r="X319" i="58"/>
  <c r="CX319" i="58"/>
  <c r="BZ317" i="58"/>
  <c r="E288" i="58"/>
  <c r="CX344" i="58"/>
  <c r="BB334" i="58"/>
  <c r="E187" i="58"/>
  <c r="CL187" i="58"/>
  <c r="R91" i="58"/>
  <c r="BT79" i="58"/>
  <c r="CF52" i="58"/>
  <c r="CX21" i="58"/>
  <c r="BT58" i="58"/>
  <c r="AP64" i="58"/>
  <c r="R51" i="58"/>
  <c r="CL9" i="58"/>
  <c r="CR31" i="58"/>
  <c r="AV60" i="58"/>
  <c r="CX51" i="58"/>
  <c r="R64" i="58"/>
  <c r="X65" i="58"/>
  <c r="R60" i="58"/>
  <c r="AP43" i="58"/>
  <c r="AJ39" i="58"/>
  <c r="R31" i="58"/>
  <c r="E60" i="58"/>
  <c r="AJ53" i="58"/>
  <c r="BZ12" i="58"/>
  <c r="AD60" i="58"/>
  <c r="AP58" i="58"/>
  <c r="BZ62" i="58"/>
  <c r="AV59" i="58"/>
  <c r="CX8" i="58"/>
  <c r="AJ31" i="58"/>
  <c r="R341" i="58"/>
  <c r="AD320" i="58"/>
  <c r="BT319" i="58"/>
  <c r="AD319" i="58"/>
  <c r="AD288" i="58"/>
  <c r="CF288" i="58"/>
  <c r="BB288" i="58"/>
  <c r="E329" i="58"/>
  <c r="BB344" i="58"/>
  <c r="BH341" i="58"/>
  <c r="BN338" i="58"/>
  <c r="BH77" i="58"/>
  <c r="BB41" i="58"/>
  <c r="BH43" i="58"/>
  <c r="AJ59" i="58"/>
  <c r="AD51" i="58"/>
  <c r="BZ64" i="58"/>
  <c r="BT53" i="58"/>
  <c r="CL30" i="58"/>
  <c r="AV341" i="58"/>
  <c r="CR348" i="58"/>
  <c r="CR336" i="58"/>
  <c r="CR343" i="58"/>
  <c r="AP333" i="58"/>
  <c r="AV317" i="58"/>
  <c r="AP288" i="58"/>
  <c r="X288" i="58"/>
  <c r="AD341" i="58"/>
  <c r="CR331" i="58"/>
  <c r="BH187" i="58"/>
  <c r="BN187" i="58"/>
  <c r="BH348" i="58"/>
  <c r="BT344" i="58"/>
  <c r="AD331" i="58"/>
  <c r="AP326" i="58"/>
  <c r="AV326" i="58"/>
  <c r="BZ310" i="58"/>
  <c r="AJ310" i="58"/>
  <c r="X310" i="58"/>
  <c r="CR347" i="58"/>
  <c r="AD338" i="58"/>
  <c r="AP343" i="58"/>
  <c r="BH338" i="58"/>
  <c r="CX343" i="58"/>
  <c r="X336" i="58"/>
  <c r="BB329" i="58"/>
  <c r="X284" i="58"/>
  <c r="CX284" i="58"/>
  <c r="BZ284" i="58"/>
  <c r="BZ305" i="58"/>
  <c r="AD77" i="58"/>
  <c r="X77" i="58"/>
  <c r="AJ55" i="58"/>
  <c r="BN62" i="58"/>
  <c r="CX64" i="58"/>
  <c r="BZ58" i="58"/>
  <c r="AV64" i="58"/>
  <c r="BZ53" i="58"/>
  <c r="CF31" i="58"/>
  <c r="BT70" i="58"/>
  <c r="AP42" i="58"/>
  <c r="X58" i="58"/>
  <c r="CR49" i="58"/>
  <c r="X53" i="58"/>
  <c r="BB52" i="58"/>
  <c r="AD41" i="58"/>
  <c r="CR61" i="58"/>
  <c r="AJ58" i="58"/>
  <c r="BH58" i="58"/>
  <c r="CF9" i="58"/>
  <c r="AP30" i="58"/>
  <c r="AD70" i="58"/>
  <c r="BZ43" i="58"/>
  <c r="CL51" i="58"/>
  <c r="CF42" i="58"/>
  <c r="AV62" i="58"/>
  <c r="AJ9" i="58"/>
  <c r="AV66" i="58"/>
  <c r="BB9" i="58"/>
  <c r="BT51" i="58"/>
  <c r="CX43" i="58"/>
  <c r="X64" i="58"/>
  <c r="BH62" i="58"/>
  <c r="CR60" i="58"/>
  <c r="BB38" i="58"/>
  <c r="X62" i="58"/>
  <c r="CF34" i="58"/>
  <c r="AP31" i="58"/>
  <c r="E81" i="58"/>
  <c r="CX37" i="58"/>
  <c r="X43" i="58"/>
  <c r="AP57" i="58"/>
  <c r="BH23" i="58"/>
  <c r="BH53" i="58"/>
  <c r="AP15" i="58"/>
  <c r="AD11" i="58"/>
  <c r="AJ30" i="58"/>
  <c r="CL6" i="58"/>
  <c r="AV84" i="58"/>
  <c r="AJ62" i="58"/>
  <c r="BN30" i="58"/>
  <c r="AP65" i="58"/>
  <c r="BZ49" i="58"/>
  <c r="AP60" i="58"/>
  <c r="AJ52" i="58"/>
  <c r="R61" i="58"/>
  <c r="CF51" i="58"/>
  <c r="AD28" i="58"/>
  <c r="AD84" i="58"/>
  <c r="R71" i="58"/>
  <c r="BT43" i="58"/>
  <c r="BN51" i="58"/>
  <c r="CR64" i="58"/>
  <c r="X60" i="58"/>
  <c r="BN17" i="58"/>
  <c r="BT38" i="58"/>
  <c r="AD40" i="58"/>
  <c r="BZ334" i="58"/>
  <c r="BT347" i="58"/>
  <c r="AJ334" i="58"/>
  <c r="BH319" i="58"/>
  <c r="BH317" i="58"/>
  <c r="BT317" i="58"/>
  <c r="BN317" i="58"/>
  <c r="AJ317" i="58"/>
  <c r="CX334" i="58"/>
  <c r="CL348" i="58"/>
  <c r="BZ338" i="58"/>
  <c r="AV335" i="58"/>
  <c r="E334" i="58"/>
  <c r="AV320" i="58"/>
  <c r="BN342" i="58"/>
  <c r="AV337" i="58"/>
  <c r="X331" i="58"/>
  <c r="BN295" i="58"/>
  <c r="BT284" i="58"/>
  <c r="BH284" i="58"/>
  <c r="X296" i="58"/>
  <c r="CF295" i="58"/>
  <c r="CF316" i="58"/>
  <c r="BH313" i="58"/>
  <c r="CF296" i="58"/>
  <c r="AP317" i="58"/>
  <c r="CF317" i="58"/>
  <c r="R343" i="58"/>
  <c r="AD329" i="58"/>
  <c r="AD336" i="58"/>
  <c r="E331" i="58"/>
  <c r="AP187" i="58"/>
  <c r="BZ187" i="58"/>
  <c r="X344" i="58"/>
  <c r="BT310" i="58"/>
  <c r="BB333" i="58"/>
  <c r="CX341" i="58"/>
  <c r="CR341" i="58"/>
  <c r="AV336" i="58"/>
  <c r="AV343" i="58"/>
  <c r="E337" i="58"/>
  <c r="BZ288" i="58"/>
  <c r="BZ341" i="58"/>
  <c r="CL334" i="58"/>
  <c r="BB187" i="58"/>
  <c r="R187" i="58"/>
  <c r="CR334" i="58"/>
  <c r="X347" i="58"/>
  <c r="CL329" i="58"/>
  <c r="R319" i="58"/>
  <c r="E317" i="58"/>
  <c r="AV288" i="58"/>
  <c r="BZ329" i="58"/>
  <c r="BT334" i="58"/>
  <c r="BH334" i="58"/>
  <c r="AP329" i="58"/>
  <c r="CR326" i="58"/>
  <c r="AP348" i="58"/>
  <c r="BH331" i="58"/>
  <c r="CR320" i="58"/>
  <c r="CX320" i="58"/>
  <c r="CL320" i="58"/>
  <c r="R342" i="58"/>
  <c r="CX336" i="58"/>
  <c r="CF334" i="58"/>
  <c r="E332" i="58"/>
  <c r="BN318" i="58"/>
  <c r="CF318" i="58"/>
  <c r="BB296" i="58"/>
  <c r="CL307" i="58"/>
  <c r="CR323" i="58"/>
  <c r="CF306" i="58"/>
  <c r="BT295" i="58"/>
  <c r="BZ316" i="58"/>
  <c r="BH308" i="58"/>
  <c r="E291" i="58"/>
  <c r="CL291" i="58"/>
  <c r="CR291" i="58"/>
  <c r="BB303" i="58"/>
  <c r="E321" i="58"/>
  <c r="BB316" i="58"/>
  <c r="BT303" i="58"/>
  <c r="BT293" i="58"/>
  <c r="BZ346" i="58"/>
  <c r="BN319" i="58"/>
  <c r="X317" i="58"/>
  <c r="AJ288" i="58"/>
  <c r="X329" i="58"/>
  <c r="CR187" i="58"/>
  <c r="AJ187" i="58"/>
  <c r="BZ343" i="58"/>
  <c r="CX326" i="58"/>
  <c r="CL326" i="58"/>
  <c r="BZ320" i="58"/>
  <c r="BH310" i="58"/>
  <c r="E341" i="58"/>
  <c r="CL336" i="58"/>
  <c r="CL331" i="58"/>
  <c r="BB341" i="58"/>
  <c r="X320" i="58"/>
  <c r="E320" i="58"/>
  <c r="CX348" i="58"/>
  <c r="CL338" i="58"/>
  <c r="R329" i="58"/>
  <c r="X348" i="58"/>
  <c r="BN337" i="58"/>
  <c r="E318" i="58"/>
  <c r="AD284" i="58"/>
  <c r="AV284" i="58"/>
  <c r="CL327" i="58"/>
  <c r="AD307" i="58"/>
  <c r="BB306" i="58"/>
  <c r="CL300" i="58"/>
  <c r="CR300" i="58"/>
  <c r="BH315" i="58"/>
  <c r="BT307" i="58"/>
  <c r="BN306" i="58"/>
  <c r="E303" i="58"/>
  <c r="BT313" i="58"/>
  <c r="AV307" i="58"/>
  <c r="BH316" i="58"/>
  <c r="AD298" i="58"/>
  <c r="BZ296" i="58"/>
  <c r="AD323" i="58"/>
  <c r="CX342" i="58"/>
  <c r="BN336" i="58"/>
  <c r="CR288" i="58"/>
  <c r="CR338" i="58"/>
  <c r="CR333" i="58"/>
  <c r="CF320" i="58"/>
  <c r="CX187" i="58"/>
  <c r="AV340" i="58"/>
  <c r="X326" i="58"/>
  <c r="E326" i="58"/>
  <c r="BT331" i="58"/>
  <c r="R320" i="58"/>
  <c r="BB343" i="58"/>
  <c r="BZ318" i="58"/>
  <c r="AD295" i="58"/>
  <c r="AV295" i="58"/>
  <c r="E296" i="58"/>
  <c r="AV348" i="58"/>
  <c r="BB342" i="58"/>
  <c r="R336" i="58"/>
  <c r="CR317" i="58"/>
  <c r="CL288" i="58"/>
  <c r="BT288" i="58"/>
  <c r="R334" i="58"/>
  <c r="BZ348" i="58"/>
  <c r="BZ333" i="58"/>
  <c r="AD326" i="58"/>
  <c r="AV331" i="58"/>
  <c r="R331" i="58"/>
  <c r="BT341" i="58"/>
  <c r="BB336" i="58"/>
  <c r="BZ347" i="58"/>
  <c r="BH340" i="58"/>
  <c r="BB284" i="58"/>
  <c r="AP284" i="58"/>
  <c r="CR284" i="58"/>
  <c r="X305" i="58"/>
  <c r="AV323" i="58"/>
  <c r="BZ300" i="58"/>
  <c r="CL321" i="58"/>
  <c r="R315" i="58"/>
  <c r="CX303" i="58"/>
  <c r="AP293" i="58"/>
  <c r="AV293" i="58"/>
  <c r="E305" i="58"/>
  <c r="BN327" i="58"/>
  <c r="CR311" i="58"/>
  <c r="AD346" i="58"/>
  <c r="BH332" i="58"/>
  <c r="CX288" i="58"/>
  <c r="E344" i="58"/>
  <c r="X187" i="58"/>
  <c r="AD343" i="58"/>
  <c r="X330" i="58"/>
  <c r="CL310" i="58"/>
  <c r="AP310" i="58"/>
  <c r="BH343" i="58"/>
  <c r="BN340" i="58"/>
  <c r="AP336" i="58"/>
  <c r="E348" i="58"/>
  <c r="E336" i="58"/>
  <c r="BN320" i="58"/>
  <c r="BT320" i="58"/>
  <c r="BB348" i="58"/>
  <c r="AP338" i="58"/>
  <c r="CL333" i="58"/>
  <c r="BN334" i="58"/>
  <c r="AV318" i="58"/>
  <c r="AP313" i="58"/>
  <c r="AP327" i="58"/>
  <c r="BN315" i="58"/>
  <c r="X306" i="58"/>
  <c r="CX306" i="58"/>
  <c r="AD315" i="58"/>
  <c r="CR307" i="58"/>
  <c r="BZ298" i="58"/>
  <c r="BH291" i="58"/>
  <c r="BN348" i="58"/>
  <c r="BB319" i="58"/>
  <c r="AD317" i="58"/>
  <c r="AV338" i="58"/>
  <c r="BH333" i="58"/>
  <c r="R338" i="58"/>
  <c r="AV187" i="58"/>
  <c r="CL344" i="58"/>
  <c r="AD335" i="58"/>
  <c r="AP344" i="58"/>
  <c r="BB331" i="58"/>
  <c r="E319" i="58"/>
  <c r="CR319" i="58"/>
  <c r="CX317" i="58"/>
  <c r="BH288" i="58"/>
  <c r="BN288" i="58"/>
  <c r="BN343" i="58"/>
  <c r="BZ336" i="58"/>
  <c r="AD187" i="58"/>
  <c r="BH330" i="58"/>
  <c r="BT330" i="58"/>
  <c r="E310" i="58"/>
  <c r="R340" i="58"/>
  <c r="E343" i="58"/>
  <c r="CR344" i="58"/>
  <c r="BH318" i="58"/>
  <c r="CL313" i="58"/>
  <c r="R295" i="58"/>
  <c r="CR313" i="58"/>
  <c r="BT306" i="58"/>
  <c r="AP298" i="58"/>
  <c r="BZ315" i="58"/>
  <c r="CL324" i="58"/>
  <c r="CR316" i="58"/>
  <c r="AV312" i="58"/>
  <c r="BH321" i="58"/>
  <c r="BB298" i="58"/>
  <c r="BB311" i="58"/>
  <c r="R293" i="58"/>
  <c r="CX307" i="58"/>
  <c r="R296" i="58"/>
  <c r="R348" i="58"/>
  <c r="R317" i="58"/>
  <c r="AP341" i="58"/>
  <c r="CX310" i="58"/>
  <c r="AD334" i="58"/>
  <c r="BZ340" i="58"/>
  <c r="BT333" i="58"/>
  <c r="AP331" i="58"/>
  <c r="BH326" i="58"/>
  <c r="R318" i="58"/>
  <c r="AJ318" i="58"/>
  <c r="E313" i="58"/>
  <c r="BN284" i="58"/>
  <c r="R305" i="58"/>
  <c r="BN303" i="58"/>
  <c r="BN307" i="58"/>
  <c r="AJ315" i="58"/>
  <c r="E308" i="58"/>
  <c r="CL308" i="58"/>
  <c r="BB291" i="58"/>
  <c r="AD291" i="58"/>
  <c r="BZ259" i="58"/>
  <c r="BZ303" i="58"/>
  <c r="AD293" i="58"/>
  <c r="CF307" i="58"/>
  <c r="CR340" i="58"/>
  <c r="BB310" i="58"/>
  <c r="CR337" i="58"/>
  <c r="BH322" i="58"/>
  <c r="BH293" i="58"/>
  <c r="BT308" i="58"/>
  <c r="X300" i="58"/>
  <c r="R307" i="58"/>
  <c r="AP308" i="58"/>
  <c r="E293" i="58"/>
  <c r="BB321" i="58"/>
  <c r="AV299" i="58"/>
  <c r="AP254" i="58"/>
  <c r="X263" i="58"/>
  <c r="R245" i="58"/>
  <c r="AV281" i="58"/>
  <c r="BZ265" i="58"/>
  <c r="X257" i="58"/>
  <c r="CX257" i="58"/>
  <c r="AV230" i="58"/>
  <c r="BB294" i="58"/>
  <c r="CX282" i="58"/>
  <c r="AP271" i="58"/>
  <c r="R269" i="58"/>
  <c r="CF240" i="58"/>
  <c r="AP279" i="58"/>
  <c r="BN265" i="58"/>
  <c r="CR254" i="58"/>
  <c r="R246" i="58"/>
  <c r="AP246" i="58"/>
  <c r="CF237" i="58"/>
  <c r="AP281" i="58"/>
  <c r="E264" i="58"/>
  <c r="CF187" i="58"/>
  <c r="CR310" i="58"/>
  <c r="CL343" i="58"/>
  <c r="BN331" i="58"/>
  <c r="BB320" i="58"/>
  <c r="AD333" i="58"/>
  <c r="BH320" i="58"/>
  <c r="BH295" i="58"/>
  <c r="BH296" i="58"/>
  <c r="R300" i="58"/>
  <c r="X293" i="58"/>
  <c r="CX322" i="58"/>
  <c r="AV313" i="58"/>
  <c r="AJ284" i="58"/>
  <c r="BT316" i="58"/>
  <c r="AJ293" i="58"/>
  <c r="AV259" i="58"/>
  <c r="CF266" i="58"/>
  <c r="BT245" i="58"/>
  <c r="AD245" i="58"/>
  <c r="CX258" i="58"/>
  <c r="BT214" i="58"/>
  <c r="AP289" i="58"/>
  <c r="CR276" i="58"/>
  <c r="BT258" i="58"/>
  <c r="R230" i="58"/>
  <c r="BZ286" i="58"/>
  <c r="R276" i="58"/>
  <c r="AD274" i="58"/>
  <c r="BH274" i="58"/>
  <c r="BT237" i="58"/>
  <c r="R237" i="58"/>
  <c r="BT272" i="58"/>
  <c r="CF263" i="58"/>
  <c r="AD310" i="58"/>
  <c r="E333" i="58"/>
  <c r="BN305" i="58"/>
  <c r="BN300" i="58"/>
  <c r="CF284" i="58"/>
  <c r="BB322" i="58"/>
  <c r="CL298" i="58"/>
  <c r="BH303" i="58"/>
  <c r="CL323" i="58"/>
  <c r="CL316" i="58"/>
  <c r="CX299" i="58"/>
  <c r="E258" i="58"/>
  <c r="BZ254" i="58"/>
  <c r="AD287" i="58"/>
  <c r="BZ275" i="58"/>
  <c r="AP266" i="58"/>
  <c r="E294" i="58"/>
  <c r="BN281" i="58"/>
  <c r="BZ279" i="58"/>
  <c r="AD265" i="58"/>
  <c r="AD230" i="58"/>
  <c r="BZ266" i="58"/>
  <c r="E256" i="58"/>
  <c r="CX237" i="58"/>
  <c r="X282" i="58"/>
  <c r="X246" i="58"/>
  <c r="CX246" i="58"/>
  <c r="AJ237" i="58"/>
  <c r="BZ319" i="58"/>
  <c r="BN329" i="58"/>
  <c r="BZ295" i="58"/>
  <c r="AP305" i="58"/>
  <c r="R303" i="58"/>
  <c r="R313" i="58"/>
  <c r="CX298" i="58"/>
  <c r="BZ323" i="58"/>
  <c r="X311" i="58"/>
  <c r="BH323" i="58"/>
  <c r="BT315" i="58"/>
  <c r="CR299" i="58"/>
  <c r="R259" i="58"/>
  <c r="CX276" i="58"/>
  <c r="E254" i="58"/>
  <c r="CL254" i="58"/>
  <c r="BT263" i="58"/>
  <c r="BN245" i="58"/>
  <c r="AV258" i="58"/>
  <c r="BH214" i="58"/>
  <c r="AV254" i="58"/>
  <c r="BT304" i="58"/>
  <c r="BN268" i="58"/>
  <c r="X258" i="58"/>
  <c r="BT257" i="58"/>
  <c r="AP230" i="58"/>
  <c r="E230" i="58"/>
  <c r="BB282" i="58"/>
  <c r="CL272" i="58"/>
  <c r="BB266" i="58"/>
  <c r="X237" i="58"/>
  <c r="BT294" i="58"/>
  <c r="CX277" i="58"/>
  <c r="E265" i="58"/>
  <c r="R254" i="58"/>
  <c r="BN246" i="58"/>
  <c r="E246" i="58"/>
  <c r="CL246" i="58"/>
  <c r="E279" i="58"/>
  <c r="BB237" i="58"/>
  <c r="CX279" i="58"/>
  <c r="AV319" i="58"/>
  <c r="BT326" i="58"/>
  <c r="BN310" i="58"/>
  <c r="AJ319" i="58"/>
  <c r="AP318" i="58"/>
  <c r="E284" i="58"/>
  <c r="AV300" i="58"/>
  <c r="R312" i="58"/>
  <c r="AJ298" i="58"/>
  <c r="E298" i="58"/>
  <c r="CX291" i="58"/>
  <c r="BZ291" i="58"/>
  <c r="AD303" i="58"/>
  <c r="BN293" i="58"/>
  <c r="CR296" i="58"/>
  <c r="AP323" i="58"/>
  <c r="BH311" i="58"/>
  <c r="X299" i="58"/>
  <c r="X298" i="58"/>
  <c r="CR259" i="58"/>
  <c r="BZ245" i="58"/>
  <c r="AJ214" i="58"/>
  <c r="CX287" i="58"/>
  <c r="AV276" i="58"/>
  <c r="BH272" i="58"/>
  <c r="AP268" i="58"/>
  <c r="CF264" i="58"/>
  <c r="BN230" i="58"/>
  <c r="E289" i="58"/>
  <c r="AD286" i="58"/>
  <c r="BT275" i="58"/>
  <c r="BH268" i="58"/>
  <c r="BT254" i="58"/>
  <c r="BZ281" i="58"/>
  <c r="X271" i="58"/>
  <c r="CL258" i="58"/>
  <c r="AP245" i="58"/>
  <c r="BH237" i="58"/>
  <c r="AD348" i="58"/>
  <c r="BH336" i="58"/>
  <c r="AP320" i="58"/>
  <c r="BT318" i="58"/>
  <c r="E307" i="58"/>
  <c r="CX295" i="58"/>
  <c r="BT327" i="58"/>
  <c r="BN312" i="58"/>
  <c r="BT311" i="58"/>
  <c r="BH259" i="58"/>
  <c r="BN259" i="58"/>
  <c r="AD275" i="58"/>
  <c r="R263" i="58"/>
  <c r="CR279" i="58"/>
  <c r="E266" i="58"/>
  <c r="CL266" i="58"/>
  <c r="CF214" i="58"/>
  <c r="BT292" i="58"/>
  <c r="R281" i="58"/>
  <c r="AD279" i="58"/>
  <c r="BZ230" i="58"/>
  <c r="CF230" i="58"/>
  <c r="BN283" i="58"/>
  <c r="R270" i="58"/>
  <c r="AV265" i="58"/>
  <c r="BH252" i="58"/>
  <c r="BT246" i="58"/>
  <c r="BZ276" i="58"/>
  <c r="CR237" i="58"/>
  <c r="BB326" i="58"/>
  <c r="AV310" i="58"/>
  <c r="CR335" i="58"/>
  <c r="BT348" i="58"/>
  <c r="BT296" i="58"/>
  <c r="AV316" i="58"/>
  <c r="AP300" i="58"/>
  <c r="BZ299" i="58"/>
  <c r="X295" i="58"/>
  <c r="X327" i="58"/>
  <c r="AP295" i="58"/>
  <c r="BN311" i="58"/>
  <c r="AP307" i="58"/>
  <c r="CX313" i="58"/>
  <c r="CR322" i="58"/>
  <c r="BT299" i="58"/>
  <c r="BB259" i="58"/>
  <c r="BB276" i="58"/>
  <c r="X269" i="58"/>
  <c r="AD263" i="58"/>
  <c r="CR258" i="58"/>
  <c r="E287" i="58"/>
  <c r="X304" i="58"/>
  <c r="CR266" i="58"/>
  <c r="AJ264" i="58"/>
  <c r="BZ246" i="58"/>
  <c r="CL230" i="58"/>
  <c r="CR230" i="58"/>
  <c r="CR283" i="58"/>
  <c r="AP272" i="58"/>
  <c r="CX301" i="58"/>
  <c r="X294" i="58"/>
  <c r="BB277" i="58"/>
  <c r="AP258" i="58"/>
  <c r="BN237" i="58"/>
  <c r="BB279" i="58"/>
  <c r="BH276" i="58"/>
  <c r="CL271" i="58"/>
  <c r="BT266" i="58"/>
  <c r="AV347" i="58"/>
  <c r="CX318" i="58"/>
  <c r="CR295" i="58"/>
  <c r="CL284" i="58"/>
  <c r="X307" i="58"/>
  <c r="AP321" i="58"/>
  <c r="CL293" i="58"/>
  <c r="CX308" i="58"/>
  <c r="AP259" i="58"/>
  <c r="X259" i="58"/>
  <c r="BH254" i="58"/>
  <c r="BZ258" i="58"/>
  <c r="BB245" i="58"/>
  <c r="R258" i="58"/>
  <c r="BB214" i="58"/>
  <c r="AD214" i="58"/>
  <c r="BB287" i="58"/>
  <c r="CL277" i="58"/>
  <c r="CX275" i="58"/>
  <c r="CF256" i="58"/>
  <c r="X230" i="58"/>
  <c r="BT287" i="58"/>
  <c r="E277" i="58"/>
  <c r="X275" i="58"/>
  <c r="X270" i="58"/>
  <c r="CX289" i="58"/>
  <c r="AD281" i="58"/>
  <c r="AJ266" i="58"/>
  <c r="AV334" i="58"/>
  <c r="X341" i="58"/>
  <c r="AD347" i="58"/>
  <c r="BT336" i="58"/>
  <c r="AP315" i="58"/>
  <c r="BB305" i="58"/>
  <c r="BH298" i="58"/>
  <c r="AP291" i="58"/>
  <c r="AV291" i="58"/>
  <c r="AV322" i="58"/>
  <c r="CF308" i="58"/>
  <c r="CR303" i="58"/>
  <c r="AJ259" i="58"/>
  <c r="BT276" i="58"/>
  <c r="CF271" i="58"/>
  <c r="BN263" i="58"/>
  <c r="AV279" i="58"/>
  <c r="BH275" i="58"/>
  <c r="AV245" i="58"/>
  <c r="AP214" i="58"/>
  <c r="AV214" i="58"/>
  <c r="R286" i="58"/>
  <c r="CL301" i="58"/>
  <c r="X292" i="58"/>
  <c r="BT280" i="58"/>
  <c r="BH266" i="58"/>
  <c r="CL263" i="58"/>
  <c r="AJ230" i="58"/>
  <c r="E301" i="58"/>
  <c r="E272" i="58"/>
  <c r="CL269" i="58"/>
  <c r="AD268" i="58"/>
  <c r="R283" i="58"/>
  <c r="BN270" i="58"/>
  <c r="CR265" i="58"/>
  <c r="CX256" i="58"/>
  <c r="AV246" i="58"/>
  <c r="AD276" i="58"/>
  <c r="AD237" i="58"/>
  <c r="E237" i="58"/>
  <c r="BB264" i="58"/>
  <c r="R288" i="58"/>
  <c r="R333" i="58"/>
  <c r="AJ333" i="58"/>
  <c r="BT332" i="58"/>
  <c r="AV344" i="58"/>
  <c r="CX330" i="58"/>
  <c r="AD318" i="58"/>
  <c r="AD305" i="58"/>
  <c r="BH300" i="58"/>
  <c r="BZ313" i="58"/>
  <c r="AJ313" i="58"/>
  <c r="AP324" i="58"/>
  <c r="CR312" i="58"/>
  <c r="AJ305" i="58"/>
  <c r="AD313" i="58"/>
  <c r="CX321" i="58"/>
  <c r="BN308" i="58"/>
  <c r="AV303" i="58"/>
  <c r="CX259" i="58"/>
  <c r="BT259" i="58"/>
  <c r="BT269" i="58"/>
  <c r="BZ263" i="58"/>
  <c r="AD258" i="58"/>
  <c r="BH245" i="58"/>
  <c r="CR214" i="58"/>
  <c r="CR281" i="58"/>
  <c r="E275" i="58"/>
  <c r="BB257" i="58"/>
  <c r="AJ256" i="58"/>
  <c r="CX294" i="58"/>
  <c r="AV283" i="58"/>
  <c r="BH279" i="58"/>
  <c r="BB301" i="58"/>
  <c r="CL279" i="58"/>
  <c r="R265" i="58"/>
  <c r="BT187" i="58"/>
  <c r="R310" i="58"/>
  <c r="CX329" i="58"/>
  <c r="AD340" i="58"/>
  <c r="AV332" i="58"/>
  <c r="AP296" i="58"/>
  <c r="BB313" i="58"/>
  <c r="X291" i="58"/>
  <c r="CL315" i="58"/>
  <c r="CX311" i="58"/>
  <c r="AP303" i="58"/>
  <c r="CL295" i="58"/>
  <c r="BZ293" i="58"/>
  <c r="CR293" i="58"/>
  <c r="X303" i="58"/>
  <c r="AJ295" i="58"/>
  <c r="E259" i="58"/>
  <c r="CL259" i="58"/>
  <c r="CF259" i="58"/>
  <c r="AV271" i="58"/>
  <c r="X245" i="58"/>
  <c r="CX245" i="58"/>
  <c r="BN258" i="58"/>
  <c r="BB258" i="58"/>
  <c r="X214" i="58"/>
  <c r="CX214" i="58"/>
  <c r="BZ214" i="58"/>
  <c r="CR271" i="58"/>
  <c r="CL289" i="58"/>
  <c r="AP277" i="58"/>
  <c r="BB275" i="58"/>
  <c r="AP263" i="58"/>
  <c r="BH230" i="58"/>
  <c r="CX230" i="58"/>
  <c r="X287" i="58"/>
  <c r="BN276" i="58"/>
  <c r="BZ274" i="58"/>
  <c r="BZ271" i="58"/>
  <c r="BB269" i="58"/>
  <c r="BB289" i="58"/>
  <c r="CL341" i="58"/>
  <c r="BZ326" i="58"/>
  <c r="CF329" i="58"/>
  <c r="CF330" i="58"/>
  <c r="AJ329" i="58"/>
  <c r="R284" i="58"/>
  <c r="CL296" i="58"/>
  <c r="E306" i="58"/>
  <c r="AD311" i="58"/>
  <c r="CX300" i="58"/>
  <c r="AP316" i="58"/>
  <c r="BT291" i="58"/>
  <c r="CL303" i="58"/>
  <c r="E295" i="58"/>
  <c r="X316" i="58"/>
  <c r="BH307" i="58"/>
  <c r="CF313" i="58"/>
  <c r="BB299" i="58"/>
  <c r="AD254" i="58"/>
  <c r="BZ287" i="58"/>
  <c r="X276" i="58"/>
  <c r="CF254" i="58"/>
  <c r="E245" i="58"/>
  <c r="CR245" i="58"/>
  <c r="E214" i="58"/>
  <c r="CL214" i="58"/>
  <c r="AP301" i="58"/>
  <c r="E282" i="58"/>
  <c r="X280" i="58"/>
  <c r="AJ269" i="58"/>
  <c r="BH271" i="58"/>
  <c r="BZ268" i="58"/>
  <c r="BH264" i="58"/>
  <c r="BH286" i="58"/>
  <c r="BT282" i="58"/>
  <c r="BB246" i="58"/>
  <c r="E286" i="58"/>
  <c r="BT264" i="58"/>
  <c r="R252" i="58"/>
  <c r="BB240" i="58"/>
  <c r="E209" i="58"/>
  <c r="CL209" i="58"/>
  <c r="CL276" i="58"/>
  <c r="E263" i="58"/>
  <c r="R206" i="58"/>
  <c r="R234" i="58"/>
  <c r="E228" i="58"/>
  <c r="CL228" i="58"/>
  <c r="E253" i="58"/>
  <c r="X233" i="58"/>
  <c r="CX233" i="58"/>
  <c r="AV203" i="58"/>
  <c r="CL203" i="58"/>
  <c r="E211" i="58"/>
  <c r="CL211" i="58"/>
  <c r="BH247" i="58"/>
  <c r="BN239" i="58"/>
  <c r="AD196" i="58"/>
  <c r="BH261" i="58"/>
  <c r="BZ244" i="58"/>
  <c r="BN238" i="58"/>
  <c r="BH221" i="58"/>
  <c r="BN221" i="58"/>
  <c r="CR248" i="58"/>
  <c r="BN241" i="58"/>
  <c r="CL233" i="58"/>
  <c r="AV194" i="58"/>
  <c r="R205" i="58"/>
  <c r="BN193" i="58"/>
  <c r="CR213" i="58"/>
  <c r="BZ189" i="58"/>
  <c r="AD218" i="58"/>
  <c r="BZ283" i="58"/>
  <c r="X272" i="58"/>
  <c r="X252" i="58"/>
  <c r="CX252" i="58"/>
  <c r="AP240" i="58"/>
  <c r="AV240" i="58"/>
  <c r="CR216" i="58"/>
  <c r="AJ216" i="58"/>
  <c r="CX286" i="58"/>
  <c r="BB274" i="58"/>
  <c r="AD269" i="58"/>
  <c r="CF206" i="58"/>
  <c r="E233" i="58"/>
  <c r="BT226" i="58"/>
  <c r="R203" i="58"/>
  <c r="BN242" i="58"/>
  <c r="BN226" i="58"/>
  <c r="BN225" i="58"/>
  <c r="AP196" i="58"/>
  <c r="AV196" i="58"/>
  <c r="R196" i="58"/>
  <c r="AV253" i="58"/>
  <c r="R232" i="58"/>
  <c r="BH244" i="58"/>
  <c r="CR200" i="58"/>
  <c r="BH194" i="58"/>
  <c r="BB193" i="58"/>
  <c r="BH192" i="58"/>
  <c r="CR220" i="58"/>
  <c r="E189" i="58"/>
  <c r="CL189" i="58"/>
  <c r="R208" i="58"/>
  <c r="CL193" i="58"/>
  <c r="R215" i="58"/>
  <c r="AD283" i="58"/>
  <c r="AJ263" i="58"/>
  <c r="AD256" i="58"/>
  <c r="E252" i="58"/>
  <c r="CL252" i="58"/>
  <c r="R216" i="58"/>
  <c r="CF216" i="58"/>
  <c r="BT209" i="58"/>
  <c r="AJ209" i="58"/>
  <c r="BH258" i="58"/>
  <c r="E206" i="58"/>
  <c r="BZ226" i="58"/>
  <c r="CR247" i="58"/>
  <c r="AJ203" i="58"/>
  <c r="AP206" i="58"/>
  <c r="AD242" i="58"/>
  <c r="BZ225" i="58"/>
  <c r="AV241" i="58"/>
  <c r="AD232" i="58"/>
  <c r="AP261" i="58"/>
  <c r="BH235" i="58"/>
  <c r="AP233" i="58"/>
  <c r="AD194" i="58"/>
  <c r="BB199" i="58"/>
  <c r="X194" i="58"/>
  <c r="X192" i="58"/>
  <c r="CX192" i="58"/>
  <c r="R189" i="58"/>
  <c r="CR227" i="58"/>
  <c r="CR215" i="58"/>
  <c r="CL205" i="58"/>
  <c r="AV229" i="58"/>
  <c r="BB256" i="58"/>
  <c r="CL281" i="58"/>
  <c r="BN252" i="58"/>
  <c r="X240" i="58"/>
  <c r="CX240" i="58"/>
  <c r="BB216" i="58"/>
  <c r="AD216" i="58"/>
  <c r="CF209" i="58"/>
  <c r="AP276" i="58"/>
  <c r="BN234" i="58"/>
  <c r="BT251" i="58"/>
  <c r="E241" i="58"/>
  <c r="BT233" i="58"/>
  <c r="CX203" i="58"/>
  <c r="AV211" i="58"/>
  <c r="AD226" i="58"/>
  <c r="BZ196" i="58"/>
  <c r="CF196" i="58"/>
  <c r="AD244" i="58"/>
  <c r="BH223" i="58"/>
  <c r="CF211" i="58"/>
  <c r="BZ251" i="58"/>
  <c r="AV248" i="58"/>
  <c r="X200" i="58"/>
  <c r="CR194" i="58"/>
  <c r="BN205" i="58"/>
  <c r="AV213" i="58"/>
  <c r="E192" i="58"/>
  <c r="BN213" i="58"/>
  <c r="BZ237" i="58"/>
  <c r="BT252" i="58"/>
  <c r="AD252" i="58"/>
  <c r="E240" i="58"/>
  <c r="CL240" i="58"/>
  <c r="CR240" i="58"/>
  <c r="AP216" i="58"/>
  <c r="BH209" i="58"/>
  <c r="BB286" i="58"/>
  <c r="BH228" i="58"/>
  <c r="E203" i="58"/>
  <c r="R242" i="58"/>
  <c r="BH211" i="58"/>
  <c r="CR251" i="58"/>
  <c r="CR206" i="58"/>
  <c r="BN251" i="58"/>
  <c r="CL196" i="58"/>
  <c r="CR196" i="58"/>
  <c r="BN232" i="58"/>
  <c r="BB221" i="58"/>
  <c r="AD221" i="58"/>
  <c r="AJ211" i="58"/>
  <c r="CR260" i="58"/>
  <c r="X238" i="58"/>
  <c r="CR228" i="58"/>
  <c r="CX193" i="58"/>
  <c r="AV220" i="58"/>
  <c r="AJ205" i="58"/>
  <c r="BH204" i="58"/>
  <c r="BN220" i="58"/>
  <c r="BT207" i="58"/>
  <c r="CR189" i="58"/>
  <c r="CX269" i="58"/>
  <c r="CX264" i="58"/>
  <c r="BZ256" i="58"/>
  <c r="R240" i="58"/>
  <c r="BN216" i="58"/>
  <c r="CR275" i="58"/>
  <c r="BT271" i="58"/>
  <c r="AV247" i="58"/>
  <c r="CF228" i="58"/>
  <c r="AD203" i="58"/>
  <c r="X196" i="58"/>
  <c r="CL242" i="58"/>
  <c r="BZ232" i="58"/>
  <c r="CF226" i="58"/>
  <c r="AP221" i="58"/>
  <c r="CX247" i="58"/>
  <c r="BB239" i="58"/>
  <c r="R200" i="58"/>
  <c r="BB194" i="58"/>
  <c r="BT220" i="58"/>
  <c r="AV193" i="58"/>
  <c r="CX199" i="58"/>
  <c r="AD193" i="58"/>
  <c r="BT192" i="58"/>
  <c r="BH189" i="58"/>
  <c r="BN189" i="58"/>
  <c r="AV227" i="58"/>
  <c r="AV215" i="58"/>
  <c r="AV237" i="58"/>
  <c r="AV269" i="58"/>
  <c r="BT240" i="58"/>
  <c r="AD240" i="58"/>
  <c r="CX216" i="58"/>
  <c r="BZ216" i="58"/>
  <c r="AV209" i="58"/>
  <c r="BN254" i="58"/>
  <c r="BN206" i="58"/>
  <c r="AJ206" i="58"/>
  <c r="X251" i="58"/>
  <c r="BT203" i="58"/>
  <c r="BZ233" i="58"/>
  <c r="CR211" i="58"/>
  <c r="BN244" i="58"/>
  <c r="AV225" i="58"/>
  <c r="BH249" i="58"/>
  <c r="BH234" i="58"/>
  <c r="BH226" i="58"/>
  <c r="R223" i="58"/>
  <c r="X206" i="58"/>
  <c r="AD251" i="58"/>
  <c r="BT200" i="58"/>
  <c r="AJ200" i="58"/>
  <c r="BZ200" i="58"/>
  <c r="AP194" i="58"/>
  <c r="R213" i="58"/>
  <c r="R227" i="58"/>
  <c r="AD213" i="58"/>
  <c r="BT191" i="58"/>
  <c r="E271" i="58"/>
  <c r="BZ252" i="58"/>
  <c r="E216" i="58"/>
  <c r="CL216" i="58"/>
  <c r="R209" i="58"/>
  <c r="CR209" i="58"/>
  <c r="AJ271" i="58"/>
  <c r="AJ254" i="58"/>
  <c r="BT244" i="58"/>
  <c r="AV239" i="58"/>
  <c r="BN247" i="58"/>
  <c r="BB226" i="58"/>
  <c r="BN203" i="58"/>
  <c r="R211" i="58"/>
  <c r="AV251" i="58"/>
  <c r="AP203" i="58"/>
  <c r="R251" i="58"/>
  <c r="BH225" i="58"/>
  <c r="BT196" i="58"/>
  <c r="AD223" i="58"/>
  <c r="X221" i="58"/>
  <c r="CX221" i="58"/>
  <c r="BZ221" i="58"/>
  <c r="CR203" i="58"/>
  <c r="AV260" i="58"/>
  <c r="CL249" i="58"/>
  <c r="BT238" i="58"/>
  <c r="AP235" i="58"/>
  <c r="R228" i="58"/>
  <c r="BB200" i="58"/>
  <c r="BT208" i="58"/>
  <c r="CF204" i="58"/>
  <c r="AD199" i="58"/>
  <c r="CR208" i="58"/>
  <c r="X204" i="58"/>
  <c r="R220" i="58"/>
  <c r="CR222" i="58"/>
  <c r="CR246" i="58"/>
  <c r="R264" i="58"/>
  <c r="AV252" i="58"/>
  <c r="BN240" i="58"/>
  <c r="BB209" i="58"/>
  <c r="AD209" i="58"/>
  <c r="CR287" i="58"/>
  <c r="BT279" i="58"/>
  <c r="AV275" i="58"/>
  <c r="CX206" i="58"/>
  <c r="AV234" i="58"/>
  <c r="BB228" i="58"/>
  <c r="AD228" i="58"/>
  <c r="CL248" i="58"/>
  <c r="AP226" i="58"/>
  <c r="BZ203" i="58"/>
  <c r="CF203" i="58"/>
  <c r="BB203" i="58"/>
  <c r="AD233" i="58"/>
  <c r="AD211" i="58"/>
  <c r="CL247" i="58"/>
  <c r="BH196" i="58"/>
  <c r="CX196" i="58"/>
  <c r="AP242" i="58"/>
  <c r="AP223" i="58"/>
  <c r="E221" i="58"/>
  <c r="CL221" i="58"/>
  <c r="BB247" i="58"/>
  <c r="CF234" i="58"/>
  <c r="CX194" i="58"/>
  <c r="X220" i="58"/>
  <c r="CR193" i="58"/>
  <c r="BN218" i="58"/>
  <c r="BN204" i="58"/>
  <c r="CR210" i="58"/>
  <c r="BZ240" i="58"/>
  <c r="AP209" i="58"/>
  <c r="BH283" i="58"/>
  <c r="CL245" i="58"/>
  <c r="AP228" i="58"/>
  <c r="BB233" i="58"/>
  <c r="AP211" i="58"/>
  <c r="R244" i="58"/>
  <c r="R239" i="58"/>
  <c r="BZ239" i="58"/>
  <c r="CR225" i="58"/>
  <c r="E196" i="58"/>
  <c r="BN223" i="58"/>
  <c r="R221" i="58"/>
  <c r="E194" i="58"/>
  <c r="CL194" i="58"/>
  <c r="BN194" i="58"/>
  <c r="R193" i="58"/>
  <c r="AD189" i="58"/>
  <c r="BZ218" i="58"/>
  <c r="E274" i="58"/>
  <c r="BH256" i="58"/>
  <c r="BB252" i="58"/>
  <c r="AV216" i="58"/>
  <c r="BN209" i="58"/>
  <c r="CX274" i="58"/>
  <c r="CF269" i="58"/>
  <c r="AD206" i="58"/>
  <c r="BT206" i="58"/>
  <c r="X244" i="58"/>
  <c r="R247" i="58"/>
  <c r="X226" i="58"/>
  <c r="CX226" i="58"/>
  <c r="BN211" i="58"/>
  <c r="AV228" i="58"/>
  <c r="BH242" i="58"/>
  <c r="BT228" i="58"/>
  <c r="R225" i="58"/>
  <c r="CR253" i="58"/>
  <c r="E247" i="58"/>
  <c r="CX238" i="58"/>
  <c r="BZ223" i="58"/>
  <c r="BT221" i="58"/>
  <c r="AP249" i="58"/>
  <c r="E235" i="58"/>
  <c r="CL235" i="58"/>
  <c r="AJ234" i="58"/>
  <c r="AV200" i="58"/>
  <c r="AD200" i="58"/>
  <c r="BH200" i="58"/>
  <c r="X208" i="58"/>
  <c r="CL237" i="58"/>
  <c r="X264" i="58"/>
  <c r="BN264" i="58"/>
  <c r="AP252" i="58"/>
  <c r="CR252" i="58"/>
  <c r="BH216" i="58"/>
  <c r="X209" i="58"/>
  <c r="CX209" i="58"/>
  <c r="BZ209" i="58"/>
  <c r="AV287" i="58"/>
  <c r="X279" i="58"/>
  <c r="AV206" i="58"/>
  <c r="CL206" i="58"/>
  <c r="CR234" i="58"/>
  <c r="CX228" i="58"/>
  <c r="BZ228" i="58"/>
  <c r="AP248" i="58"/>
  <c r="BH233" i="58"/>
  <c r="E226" i="58"/>
  <c r="CL226" i="58"/>
  <c r="BZ211" i="58"/>
  <c r="BZ242" i="58"/>
  <c r="AP247" i="58"/>
  <c r="AD225" i="58"/>
  <c r="CR241" i="58"/>
  <c r="E223" i="58"/>
  <c r="CL223" i="58"/>
  <c r="CL261" i="58"/>
  <c r="BN253" i="58"/>
  <c r="CL225" i="58"/>
  <c r="CL200" i="58"/>
  <c r="R218" i="58"/>
  <c r="BH218" i="58"/>
  <c r="CR204" i="58"/>
  <c r="AD192" i="58"/>
  <c r="BN156" i="58"/>
  <c r="AV182" i="58"/>
  <c r="BZ158" i="58"/>
  <c r="CF158" i="58"/>
  <c r="BZ159" i="58"/>
  <c r="AD182" i="58"/>
  <c r="BH174" i="58"/>
  <c r="CX182" i="58"/>
  <c r="E164" i="58"/>
  <c r="X161" i="58"/>
  <c r="CL152" i="58"/>
  <c r="AV153" i="58"/>
  <c r="AP152" i="58"/>
  <c r="AV147" i="58"/>
  <c r="BH154" i="58"/>
  <c r="CR133" i="58"/>
  <c r="AD172" i="58"/>
  <c r="X154" i="58"/>
  <c r="BT168" i="58"/>
  <c r="CF161" i="58"/>
  <c r="E145" i="58"/>
  <c r="CL145" i="58"/>
  <c r="BT140" i="58"/>
  <c r="BT111" i="58"/>
  <c r="CF194" i="58"/>
  <c r="AV210" i="58"/>
  <c r="AD220" i="58"/>
  <c r="AP201" i="58"/>
  <c r="AV176" i="58"/>
  <c r="CR156" i="58"/>
  <c r="CF156" i="58"/>
  <c r="CL177" i="58"/>
  <c r="BB174" i="58"/>
  <c r="BN157" i="58"/>
  <c r="CX157" i="58"/>
  <c r="CX158" i="58"/>
  <c r="AV184" i="58"/>
  <c r="CR159" i="58"/>
  <c r="R163" i="58"/>
  <c r="CL182" i="58"/>
  <c r="CL179" i="58"/>
  <c r="CR165" i="58"/>
  <c r="BN181" i="58"/>
  <c r="AJ175" i="58"/>
  <c r="CL161" i="58"/>
  <c r="R149" i="58"/>
  <c r="BN172" i="58"/>
  <c r="R133" i="58"/>
  <c r="CR151" i="58"/>
  <c r="R147" i="58"/>
  <c r="AD162" i="58"/>
  <c r="CR152" i="58"/>
  <c r="AV149" i="58"/>
  <c r="BN161" i="58"/>
  <c r="AJ147" i="58"/>
  <c r="CR142" i="58"/>
  <c r="CR126" i="58"/>
  <c r="BH123" i="58"/>
  <c r="BN192" i="58"/>
  <c r="CL218" i="58"/>
  <c r="BT205" i="58"/>
  <c r="AJ199" i="58"/>
  <c r="BT156" i="58"/>
  <c r="CX156" i="58"/>
  <c r="BZ179" i="58"/>
  <c r="CX176" i="58"/>
  <c r="E158" i="58"/>
  <c r="R158" i="58"/>
  <c r="CX195" i="58"/>
  <c r="X188" i="58"/>
  <c r="E159" i="58"/>
  <c r="BB163" i="58"/>
  <c r="AD163" i="58"/>
  <c r="R165" i="58"/>
  <c r="AV188" i="58"/>
  <c r="BZ170" i="58"/>
  <c r="CL184" i="58"/>
  <c r="BB158" i="58"/>
  <c r="BB147" i="58"/>
  <c r="AD147" i="58"/>
  <c r="AD149" i="58"/>
  <c r="BT161" i="58"/>
  <c r="AV154" i="58"/>
  <c r="R167" i="58"/>
  <c r="BB133" i="58"/>
  <c r="AD133" i="58"/>
  <c r="CR169" i="58"/>
  <c r="R161" i="58"/>
  <c r="AV164" i="58"/>
  <c r="AV161" i="58"/>
  <c r="BZ152" i="58"/>
  <c r="CL151" i="58"/>
  <c r="BT145" i="58"/>
  <c r="AD145" i="58"/>
  <c r="R142" i="58"/>
  <c r="BH140" i="58"/>
  <c r="BH111" i="58"/>
  <c r="E126" i="58"/>
  <c r="AV208" i="58"/>
  <c r="BZ208" i="58"/>
  <c r="BB189" i="58"/>
  <c r="BH156" i="58"/>
  <c r="CL156" i="58"/>
  <c r="CX181" i="58"/>
  <c r="AD158" i="58"/>
  <c r="AJ158" i="58"/>
  <c r="AD159" i="58"/>
  <c r="R177" i="58"/>
  <c r="R174" i="58"/>
  <c r="AP163" i="58"/>
  <c r="BB176" i="58"/>
  <c r="E176" i="58"/>
  <c r="BB165" i="58"/>
  <c r="AD165" i="58"/>
  <c r="AV177" i="58"/>
  <c r="CL174" i="58"/>
  <c r="AP156" i="58"/>
  <c r="BB182" i="58"/>
  <c r="AV157" i="58"/>
  <c r="AP147" i="58"/>
  <c r="BT162" i="58"/>
  <c r="AV160" i="58"/>
  <c r="X147" i="58"/>
  <c r="AP149" i="58"/>
  <c r="AD154" i="58"/>
  <c r="CR153" i="58"/>
  <c r="AP133" i="58"/>
  <c r="BT173" i="58"/>
  <c r="X168" i="58"/>
  <c r="CX153" i="58"/>
  <c r="CX154" i="58"/>
  <c r="AD161" i="58"/>
  <c r="BT151" i="58"/>
  <c r="AD142" i="58"/>
  <c r="BZ199" i="58"/>
  <c r="CL201" i="58"/>
  <c r="BH191" i="58"/>
  <c r="CR176" i="58"/>
  <c r="X157" i="58"/>
  <c r="CL157" i="58"/>
  <c r="CL185" i="58"/>
  <c r="CX183" i="58"/>
  <c r="BB159" i="58"/>
  <c r="AV159" i="58"/>
  <c r="AD174" i="58"/>
  <c r="BN163" i="58"/>
  <c r="AJ176" i="58"/>
  <c r="AP182" i="58"/>
  <c r="CL175" i="58"/>
  <c r="AP165" i="58"/>
  <c r="R181" i="58"/>
  <c r="CR195" i="58"/>
  <c r="CF152" i="58"/>
  <c r="BN149" i="58"/>
  <c r="R172" i="58"/>
  <c r="AJ161" i="58"/>
  <c r="R153" i="58"/>
  <c r="AV162" i="58"/>
  <c r="BN133" i="58"/>
  <c r="CF160" i="58"/>
  <c r="CX149" i="58"/>
  <c r="CF153" i="58"/>
  <c r="CF154" i="58"/>
  <c r="BZ169" i="58"/>
  <c r="AP142" i="58"/>
  <c r="AV135" i="58"/>
  <c r="R135" i="58"/>
  <c r="BT204" i="58"/>
  <c r="BN227" i="58"/>
  <c r="AP218" i="58"/>
  <c r="BH213" i="58"/>
  <c r="R201" i="58"/>
  <c r="BH177" i="58"/>
  <c r="BB175" i="58"/>
  <c r="X165" i="58"/>
  <c r="CR157" i="58"/>
  <c r="BT158" i="58"/>
  <c r="BB195" i="58"/>
  <c r="BN159" i="58"/>
  <c r="CL159" i="58"/>
  <c r="BZ176" i="58"/>
  <c r="X163" i="58"/>
  <c r="CX163" i="58"/>
  <c r="BZ163" i="58"/>
  <c r="BH182" i="58"/>
  <c r="R179" i="58"/>
  <c r="BN175" i="58"/>
  <c r="BN165" i="58"/>
  <c r="E177" i="58"/>
  <c r="AP174" i="58"/>
  <c r="BB170" i="58"/>
  <c r="AP184" i="58"/>
  <c r="CX177" i="58"/>
  <c r="R151" i="58"/>
  <c r="CX147" i="58"/>
  <c r="BZ147" i="58"/>
  <c r="BB152" i="58"/>
  <c r="BN152" i="58"/>
  <c r="BZ149" i="58"/>
  <c r="CR167" i="58"/>
  <c r="AP154" i="58"/>
  <c r="X133" i="58"/>
  <c r="CX133" i="58"/>
  <c r="BZ133" i="58"/>
  <c r="AV169" i="58"/>
  <c r="BN162" i="58"/>
  <c r="BH153" i="58"/>
  <c r="E151" i="58"/>
  <c r="BN164" i="58"/>
  <c r="BN154" i="58"/>
  <c r="BZ153" i="58"/>
  <c r="BZ145" i="58"/>
  <c r="BN142" i="58"/>
  <c r="R140" i="58"/>
  <c r="AD123" i="58"/>
  <c r="AV123" i="58"/>
  <c r="AV222" i="58"/>
  <c r="BN215" i="58"/>
  <c r="AD208" i="58"/>
  <c r="R194" i="58"/>
  <c r="BB181" i="58"/>
  <c r="CF163" i="58"/>
  <c r="BZ157" i="58"/>
  <c r="CF159" i="58"/>
  <c r="BN174" i="58"/>
  <c r="E163" i="58"/>
  <c r="CL163" i="58"/>
  <c r="AJ179" i="58"/>
  <c r="AP175" i="58"/>
  <c r="CX165" i="58"/>
  <c r="BZ165" i="58"/>
  <c r="BH184" i="58"/>
  <c r="X180" i="58"/>
  <c r="AP170" i="58"/>
  <c r="AV170" i="58"/>
  <c r="AD151" i="58"/>
  <c r="E147" i="58"/>
  <c r="CL147" i="58"/>
  <c r="AP151" i="58"/>
  <c r="X162" i="58"/>
  <c r="CR160" i="58"/>
  <c r="CX151" i="58"/>
  <c r="CL149" i="58"/>
  <c r="CX160" i="58"/>
  <c r="BT147" i="58"/>
  <c r="E133" i="58"/>
  <c r="CL133" i="58"/>
  <c r="X173" i="58"/>
  <c r="BN169" i="58"/>
  <c r="BZ167" i="58"/>
  <c r="BZ142" i="58"/>
  <c r="BB140" i="58"/>
  <c r="AD140" i="58"/>
  <c r="BB111" i="58"/>
  <c r="AD111" i="58"/>
  <c r="CR111" i="58"/>
  <c r="AP123" i="58"/>
  <c r="CR217" i="58"/>
  <c r="BZ204" i="58"/>
  <c r="R191" i="58"/>
  <c r="AD156" i="58"/>
  <c r="R156" i="58"/>
  <c r="CR175" i="58"/>
  <c r="AP157" i="58"/>
  <c r="CF157" i="58"/>
  <c r="CR158" i="58"/>
  <c r="AP185" i="58"/>
  <c r="BB183" i="58"/>
  <c r="CX159" i="58"/>
  <c r="BZ174" i="58"/>
  <c r="CL158" i="58"/>
  <c r="CR181" i="58"/>
  <c r="R175" i="58"/>
  <c r="E165" i="58"/>
  <c r="CL165" i="58"/>
  <c r="AV195" i="58"/>
  <c r="CR183" i="58"/>
  <c r="X151" i="58"/>
  <c r="CR154" i="58"/>
  <c r="CF151" i="58"/>
  <c r="BN153" i="58"/>
  <c r="CF149" i="58"/>
  <c r="X149" i="58"/>
  <c r="BN160" i="58"/>
  <c r="CF133" i="58"/>
  <c r="AD169" i="58"/>
  <c r="E142" i="58"/>
  <c r="CL142" i="58"/>
  <c r="AP140" i="58"/>
  <c r="AP111" i="58"/>
  <c r="AV111" i="58"/>
  <c r="BB192" i="58"/>
  <c r="BH193" i="58"/>
  <c r="BZ213" i="58"/>
  <c r="BN222" i="58"/>
  <c r="CF207" i="58"/>
  <c r="BN201" i="58"/>
  <c r="AD191" i="58"/>
  <c r="AV156" i="58"/>
  <c r="AJ156" i="58"/>
  <c r="X175" i="58"/>
  <c r="CX175" i="58"/>
  <c r="R157" i="58"/>
  <c r="CL197" i="58"/>
  <c r="AJ177" i="58"/>
  <c r="R159" i="58"/>
  <c r="BT163" i="58"/>
  <c r="BZ184" i="58"/>
  <c r="CR174" i="58"/>
  <c r="BT179" i="58"/>
  <c r="X170" i="58"/>
  <c r="CX170" i="58"/>
  <c r="BN151" i="58"/>
  <c r="X152" i="58"/>
  <c r="CX152" i="58"/>
  <c r="CF147" i="58"/>
  <c r="BZ154" i="58"/>
  <c r="BH151" i="58"/>
  <c r="AV167" i="58"/>
  <c r="E154" i="58"/>
  <c r="CL154" i="58"/>
  <c r="BT133" i="58"/>
  <c r="CX168" i="58"/>
  <c r="R162" i="58"/>
  <c r="BH152" i="58"/>
  <c r="CL172" i="58"/>
  <c r="R164" i="58"/>
  <c r="CL167" i="58"/>
  <c r="BH162" i="58"/>
  <c r="BT149" i="58"/>
  <c r="BB145" i="58"/>
  <c r="BN140" i="58"/>
  <c r="BZ123" i="58"/>
  <c r="AP189" i="58"/>
  <c r="BN208" i="58"/>
  <c r="CR229" i="58"/>
  <c r="AV217" i="58"/>
  <c r="X193" i="58"/>
  <c r="E156" i="58"/>
  <c r="BB156" i="58"/>
  <c r="E175" i="58"/>
  <c r="CR182" i="58"/>
  <c r="CR177" i="58"/>
  <c r="AV175" i="58"/>
  <c r="AJ157" i="58"/>
  <c r="X158" i="58"/>
  <c r="AJ159" i="58"/>
  <c r="BZ182" i="58"/>
  <c r="BT177" i="58"/>
  <c r="BT174" i="58"/>
  <c r="AD176" i="58"/>
  <c r="E170" i="58"/>
  <c r="CL170" i="58"/>
  <c r="CR170" i="58"/>
  <c r="AD177" i="58"/>
  <c r="BZ151" i="58"/>
  <c r="E152" i="58"/>
  <c r="AV133" i="58"/>
  <c r="BZ172" i="58"/>
  <c r="AJ152" i="58"/>
  <c r="R169" i="58"/>
  <c r="AD167" i="58"/>
  <c r="AD160" i="58"/>
  <c r="AP145" i="58"/>
  <c r="X140" i="58"/>
  <c r="CX140" i="58"/>
  <c r="BN191" i="58"/>
  <c r="R176" i="58"/>
  <c r="BZ156" i="58"/>
  <c r="AP177" i="58"/>
  <c r="BB157" i="58"/>
  <c r="BH157" i="58"/>
  <c r="AP158" i="58"/>
  <c r="AV158" i="58"/>
  <c r="CR184" i="58"/>
  <c r="AP159" i="58"/>
  <c r="BH163" i="58"/>
  <c r="AV181" i="58"/>
  <c r="AV174" i="58"/>
  <c r="AV165" i="58"/>
  <c r="E182" i="58"/>
  <c r="AV183" i="58"/>
  <c r="BH147" i="58"/>
  <c r="AP161" i="58"/>
  <c r="BH149" i="58"/>
  <c r="BB151" i="58"/>
  <c r="BH133" i="58"/>
  <c r="R152" i="58"/>
  <c r="BH172" i="58"/>
  <c r="CR147" i="58"/>
  <c r="BZ162" i="58"/>
  <c r="E160" i="58"/>
  <c r="BZ220" i="58"/>
  <c r="BN210" i="58"/>
  <c r="AJ207" i="58"/>
  <c r="BZ191" i="58"/>
  <c r="BT175" i="58"/>
  <c r="AD179" i="58"/>
  <c r="CX174" i="58"/>
  <c r="BH158" i="58"/>
  <c r="BN158" i="58"/>
  <c r="AP197" i="58"/>
  <c r="BT188" i="58"/>
  <c r="CF165" i="58"/>
  <c r="BH159" i="58"/>
  <c r="BT159" i="58"/>
  <c r="AD184" i="58"/>
  <c r="X174" i="58"/>
  <c r="BH165" i="58"/>
  <c r="CR188" i="58"/>
  <c r="CF175" i="58"/>
  <c r="BT170" i="58"/>
  <c r="AD170" i="58"/>
  <c r="BN188" i="58"/>
  <c r="BT152" i="58"/>
  <c r="AJ149" i="58"/>
  <c r="R160" i="58"/>
  <c r="AJ151" i="58"/>
  <c r="BB168" i="58"/>
  <c r="CR164" i="58"/>
  <c r="AP172" i="58"/>
  <c r="BH167" i="58"/>
  <c r="AP167" i="58"/>
  <c r="X145" i="58"/>
  <c r="CX145" i="58"/>
  <c r="BH142" i="58"/>
  <c r="CX111" i="58"/>
  <c r="CR135" i="58"/>
  <c r="BT120" i="58"/>
  <c r="BB126" i="58"/>
  <c r="AD135" i="58"/>
  <c r="R126" i="58"/>
  <c r="AV119" i="58"/>
  <c r="CR110" i="58"/>
  <c r="AV139" i="58"/>
  <c r="BT128" i="58"/>
  <c r="BB113" i="58"/>
  <c r="AD113" i="58"/>
  <c r="AV146" i="58"/>
  <c r="BZ137" i="58"/>
  <c r="BH118" i="58"/>
  <c r="AV141" i="58"/>
  <c r="R128" i="58"/>
  <c r="BN123" i="58"/>
  <c r="BH115" i="58"/>
  <c r="BN141" i="58"/>
  <c r="AD126" i="58"/>
  <c r="E121" i="58"/>
  <c r="CL121" i="58"/>
  <c r="AD98" i="58"/>
  <c r="BZ80" i="58"/>
  <c r="BT95" i="58"/>
  <c r="CL95" i="58"/>
  <c r="AP108" i="58"/>
  <c r="BB85" i="58"/>
  <c r="AV94" i="58"/>
  <c r="AD102" i="58"/>
  <c r="CL99" i="58"/>
  <c r="AV86" i="58"/>
  <c r="X86" i="58"/>
  <c r="BT76" i="58"/>
  <c r="AP87" i="58"/>
  <c r="AD82" i="58"/>
  <c r="X87" i="58"/>
  <c r="BN81" i="58"/>
  <c r="CL83" i="58"/>
  <c r="CL75" i="58"/>
  <c r="AP90" i="58"/>
  <c r="CX74" i="58"/>
  <c r="BH68" i="58"/>
  <c r="BH63" i="58"/>
  <c r="AJ63" i="58"/>
  <c r="AJ74" i="58"/>
  <c r="CX69" i="58"/>
  <c r="BZ63" i="58"/>
  <c r="AV45" i="58"/>
  <c r="CF44" i="58"/>
  <c r="BZ52" i="58"/>
  <c r="AD44" i="58"/>
  <c r="CX62" i="58"/>
  <c r="X45" i="58"/>
  <c r="CR62" i="58"/>
  <c r="CF72" i="58"/>
  <c r="AD55" i="58"/>
  <c r="AD42" i="58"/>
  <c r="X42" i="58"/>
  <c r="BZ40" i="58"/>
  <c r="E51" i="58"/>
  <c r="CR43" i="58"/>
  <c r="CF39" i="58"/>
  <c r="AD38" i="58"/>
  <c r="CX35" i="58"/>
  <c r="CR44" i="58"/>
  <c r="R37" i="58"/>
  <c r="BT34" i="58"/>
  <c r="R36" i="58"/>
  <c r="R29" i="58"/>
  <c r="BB29" i="58"/>
  <c r="AP28" i="58"/>
  <c r="CL140" i="58"/>
  <c r="E111" i="58"/>
  <c r="AV126" i="58"/>
  <c r="CR144" i="58"/>
  <c r="R110" i="58"/>
  <c r="AP113" i="58"/>
  <c r="BN134" i="58"/>
  <c r="BN115" i="58"/>
  <c r="CR136" i="58"/>
  <c r="CF120" i="58"/>
  <c r="CF93" i="58"/>
  <c r="AV98" i="58"/>
  <c r="AP80" i="58"/>
  <c r="BB103" i="58"/>
  <c r="BH107" i="58"/>
  <c r="BZ95" i="58"/>
  <c r="AP103" i="58"/>
  <c r="BH94" i="58"/>
  <c r="BZ103" i="58"/>
  <c r="BH95" i="58"/>
  <c r="AP89" i="58"/>
  <c r="AV89" i="58"/>
  <c r="AJ87" i="58"/>
  <c r="BN87" i="58"/>
  <c r="AP82" i="58"/>
  <c r="X92" i="58"/>
  <c r="CL100" i="58"/>
  <c r="BT81" i="58"/>
  <c r="E75" i="58"/>
  <c r="X67" i="58"/>
  <c r="E83" i="58"/>
  <c r="BZ68" i="58"/>
  <c r="E63" i="58"/>
  <c r="CF69" i="58"/>
  <c r="CF73" i="58"/>
  <c r="CX44" i="58"/>
  <c r="CX57" i="58"/>
  <c r="BZ44" i="58"/>
  <c r="CF62" i="58"/>
  <c r="CR57" i="58"/>
  <c r="BN53" i="58"/>
  <c r="E49" i="58"/>
  <c r="AP48" i="58" s="1"/>
  <c r="BB64" i="58"/>
  <c r="BB54" i="58"/>
  <c r="BN54" i="58"/>
  <c r="R40" i="58"/>
  <c r="CR41" i="58"/>
  <c r="CR40" i="58"/>
  <c r="X51" i="58"/>
  <c r="CX39" i="58"/>
  <c r="CL37" i="58"/>
  <c r="CL34" i="58"/>
  <c r="BT33" i="58"/>
  <c r="BN33" i="58"/>
  <c r="BB44" i="58"/>
  <c r="AV40" i="58"/>
  <c r="BZ36" i="58"/>
  <c r="BZ29" i="58"/>
  <c r="AV29" i="58"/>
  <c r="X35" i="58"/>
  <c r="BN28" i="58"/>
  <c r="X120" i="58"/>
  <c r="CX119" i="58"/>
  <c r="CR132" i="58"/>
  <c r="CX118" i="58"/>
  <c r="E110" i="58"/>
  <c r="AJ128" i="58"/>
  <c r="BN113" i="58"/>
  <c r="AV134" i="58"/>
  <c r="R146" i="58"/>
  <c r="R123" i="58"/>
  <c r="CR148" i="58"/>
  <c r="BH144" i="58"/>
  <c r="R129" i="58"/>
  <c r="CL127" i="58"/>
  <c r="CX93" i="58"/>
  <c r="CF80" i="58"/>
  <c r="CR95" i="58"/>
  <c r="AP107" i="58"/>
  <c r="AP105" i="58"/>
  <c r="AD107" i="58"/>
  <c r="BZ85" i="58"/>
  <c r="BH103" i="58"/>
  <c r="CF94" i="58"/>
  <c r="BT107" i="58"/>
  <c r="BN102" i="58"/>
  <c r="AJ108" i="58"/>
  <c r="X95" i="58"/>
  <c r="CX87" i="58"/>
  <c r="BN82" i="58"/>
  <c r="AV97" i="58"/>
  <c r="AJ76" i="58"/>
  <c r="R97" i="58"/>
  <c r="R63" i="58"/>
  <c r="AD65" i="58"/>
  <c r="CR77" i="58"/>
  <c r="CX68" i="58"/>
  <c r="BH61" i="58"/>
  <c r="BH66" i="58"/>
  <c r="AJ66" i="58"/>
  <c r="BB77" i="58"/>
  <c r="BT74" i="58"/>
  <c r="CX73" i="58"/>
  <c r="BB45" i="58"/>
  <c r="X57" i="58"/>
  <c r="AD57" i="58"/>
  <c r="E52" i="58"/>
  <c r="BZ57" i="58"/>
  <c r="AV72" i="58"/>
  <c r="AV56" i="58"/>
  <c r="BN55" i="58"/>
  <c r="BZ54" i="58"/>
  <c r="R38" i="58"/>
  <c r="CR39" i="58"/>
  <c r="AP44" i="58"/>
  <c r="BH32" i="58"/>
  <c r="CL33" i="58"/>
  <c r="BT41" i="58"/>
  <c r="CR36" i="58"/>
  <c r="AJ44" i="58"/>
  <c r="CX34" i="58"/>
  <c r="R28" i="58"/>
  <c r="CF28" i="58"/>
  <c r="BZ39" i="58"/>
  <c r="BZ140" i="58"/>
  <c r="BH126" i="58"/>
  <c r="X128" i="58"/>
  <c r="R119" i="58"/>
  <c r="X119" i="58"/>
  <c r="CF111" i="58"/>
  <c r="AP110" i="58"/>
  <c r="CX113" i="58"/>
  <c r="BZ113" i="58"/>
  <c r="AD137" i="58"/>
  <c r="X118" i="58"/>
  <c r="BT115" i="58"/>
  <c r="BT129" i="58"/>
  <c r="AJ120" i="58"/>
  <c r="AJ115" i="58"/>
  <c r="BZ98" i="58"/>
  <c r="BB80" i="58"/>
  <c r="R80" i="58"/>
  <c r="R95" i="58"/>
  <c r="CF102" i="58"/>
  <c r="X85" i="58"/>
  <c r="CX85" i="58"/>
  <c r="CR94" i="58"/>
  <c r="CX94" i="58"/>
  <c r="BZ102" i="58"/>
  <c r="BZ117" i="58"/>
  <c r="BZ94" i="58"/>
  <c r="AP99" i="58"/>
  <c r="BT97" i="58"/>
  <c r="CR86" i="58"/>
  <c r="BT86" i="58"/>
  <c r="CX76" i="58"/>
  <c r="BT96" i="58"/>
  <c r="E87" i="58"/>
  <c r="CL87" i="58"/>
  <c r="CF87" i="58"/>
  <c r="AD66" i="58"/>
  <c r="AP83" i="58"/>
  <c r="AV74" i="58"/>
  <c r="CL69" i="58"/>
  <c r="CL77" i="58"/>
  <c r="CX61" i="58"/>
  <c r="AJ61" i="58"/>
  <c r="BN91" i="58"/>
  <c r="BN79" i="58"/>
  <c r="R75" i="58"/>
  <c r="R66" i="58"/>
  <c r="X61" i="58"/>
  <c r="X73" i="58"/>
  <c r="AD45" i="58"/>
  <c r="R53" i="58"/>
  <c r="CL111" i="58"/>
  <c r="AJ111" i="58"/>
  <c r="BT123" i="58"/>
  <c r="AV144" i="58"/>
  <c r="BN137" i="58"/>
  <c r="BB125" i="58"/>
  <c r="BB118" i="58"/>
  <c r="BH110" i="58"/>
  <c r="E113" i="58"/>
  <c r="CL113" i="58"/>
  <c r="CL126" i="58"/>
  <c r="AD118" i="58"/>
  <c r="BZ144" i="58"/>
  <c r="R134" i="58"/>
  <c r="BH120" i="58"/>
  <c r="BT113" i="58"/>
  <c r="BZ139" i="58"/>
  <c r="AV136" i="58"/>
  <c r="CF128" i="58"/>
  <c r="BT98" i="58"/>
  <c r="AD93" i="58"/>
  <c r="CR98" i="58"/>
  <c r="X103" i="58"/>
  <c r="CX103" i="58"/>
  <c r="AD95" i="58"/>
  <c r="AJ95" i="58"/>
  <c r="E114" i="58"/>
  <c r="AD109" i="58"/>
  <c r="BH102" i="58"/>
  <c r="BB94" i="58"/>
  <c r="BT114" i="58"/>
  <c r="AV104" i="58"/>
  <c r="E85" i="58"/>
  <c r="R85" i="58"/>
  <c r="CF85" i="58"/>
  <c r="R94" i="58"/>
  <c r="AJ107" i="58"/>
  <c r="X102" i="58"/>
  <c r="CX107" i="58"/>
  <c r="BH86" i="58"/>
  <c r="R86" i="58"/>
  <c r="CL89" i="58"/>
  <c r="CR89" i="58"/>
  <c r="E82" i="58"/>
  <c r="CL82" i="58"/>
  <c r="CF96" i="58"/>
  <c r="AP100" i="58"/>
  <c r="CL65" i="58"/>
  <c r="BN65" i="58"/>
  <c r="AD74" i="58"/>
  <c r="BT69" i="58"/>
  <c r="CR65" i="58"/>
  <c r="CL61" i="58"/>
  <c r="CF61" i="58"/>
  <c r="BZ45" i="58"/>
  <c r="E56" i="58"/>
  <c r="AV44" i="58"/>
  <c r="CF59" i="58"/>
  <c r="CX54" i="58"/>
  <c r="BT42" i="58"/>
  <c r="AV58" i="58"/>
  <c r="AJ54" i="58"/>
  <c r="CF43" i="58"/>
  <c r="AV42" i="58"/>
  <c r="X39" i="58"/>
  <c r="BB37" i="58"/>
  <c r="AJ37" i="58"/>
  <c r="X34" i="58"/>
  <c r="CR33" i="58"/>
  <c r="AP33" i="58"/>
  <c r="BB35" i="58"/>
  <c r="BT29" i="58"/>
  <c r="AJ34" i="58"/>
  <c r="BT27" i="58"/>
  <c r="R120" i="58"/>
  <c r="BZ126" i="58"/>
  <c r="BN119" i="58"/>
  <c r="CR137" i="58"/>
  <c r="AV132" i="58"/>
  <c r="BZ110" i="58"/>
  <c r="BN144" i="58"/>
  <c r="CL135" i="58"/>
  <c r="BT126" i="58"/>
  <c r="AP115" i="58"/>
  <c r="AJ113" i="58"/>
  <c r="AV148" i="58"/>
  <c r="BT130" i="58"/>
  <c r="AJ125" i="58"/>
  <c r="CL119" i="58"/>
  <c r="AP93" i="58"/>
  <c r="AV93" i="58"/>
  <c r="R98" i="58"/>
  <c r="BH80" i="58"/>
  <c r="R103" i="58"/>
  <c r="BT124" i="58"/>
  <c r="CR108" i="58"/>
  <c r="E105" i="58"/>
  <c r="CL105" i="58"/>
  <c r="CX102" i="58"/>
  <c r="BZ107" i="58"/>
  <c r="BT93" i="58"/>
  <c r="AP85" i="58"/>
  <c r="AV85" i="58"/>
  <c r="CF98" i="58"/>
  <c r="AD94" i="58"/>
  <c r="AJ94" i="58"/>
  <c r="R109" i="58"/>
  <c r="CR93" i="58"/>
  <c r="X96" i="58"/>
  <c r="X76" i="58"/>
  <c r="AJ82" i="58"/>
  <c r="AJ96" i="58"/>
  <c r="BZ76" i="58"/>
  <c r="AD87" i="58"/>
  <c r="CX82" i="58"/>
  <c r="AV81" i="58"/>
  <c r="BZ87" i="58"/>
  <c r="AD63" i="58"/>
  <c r="BB66" i="58"/>
  <c r="E74" i="58"/>
  <c r="AV61" i="58"/>
  <c r="E69" i="58"/>
  <c r="BZ65" i="58"/>
  <c r="R74" i="58"/>
  <c r="AJ77" i="58"/>
  <c r="AP46" i="58"/>
  <c r="BT57" i="58"/>
  <c r="BN44" i="58"/>
  <c r="E53" i="58"/>
  <c r="CL49" i="58"/>
  <c r="E57" i="58"/>
  <c r="BN59" i="58"/>
  <c r="CX53" i="58"/>
  <c r="AP41" i="58"/>
  <c r="CX46" i="58"/>
  <c r="CL42" i="58"/>
  <c r="R54" i="58"/>
  <c r="CR51" i="58"/>
  <c r="AP39" i="58"/>
  <c r="AP37" i="58"/>
  <c r="CL44" i="58"/>
  <c r="CR37" i="58"/>
  <c r="BH34" i="58"/>
  <c r="AJ33" i="58"/>
  <c r="BZ33" i="58"/>
  <c r="AP35" i="58"/>
  <c r="BZ111" i="58"/>
  <c r="CL123" i="58"/>
  <c r="BT119" i="58"/>
  <c r="X123" i="58"/>
  <c r="CL120" i="58"/>
  <c r="BN132" i="58"/>
  <c r="BT118" i="58"/>
  <c r="BZ132" i="58"/>
  <c r="AV115" i="58"/>
  <c r="CX135" i="58"/>
  <c r="AV128" i="58"/>
  <c r="BN111" i="58"/>
  <c r="BH93" i="58"/>
  <c r="BN93" i="58"/>
  <c r="BB98" i="58"/>
  <c r="X80" i="58"/>
  <c r="CX80" i="58"/>
  <c r="BN95" i="58"/>
  <c r="CX114" i="58"/>
  <c r="E108" i="58"/>
  <c r="X93" i="58"/>
  <c r="BT85" i="58"/>
  <c r="BN85" i="58"/>
  <c r="X108" i="58"/>
  <c r="AP94" i="58"/>
  <c r="AD117" i="58"/>
  <c r="BB93" i="58"/>
  <c r="CX97" i="58"/>
  <c r="X97" i="58"/>
  <c r="AV76" i="58"/>
  <c r="CL76" i="58"/>
  <c r="AD89" i="58"/>
  <c r="AV96" i="58"/>
  <c r="CR99" i="58"/>
  <c r="AV65" i="58"/>
  <c r="AD69" i="58"/>
  <c r="R67" i="58"/>
  <c r="AP63" i="58"/>
  <c r="BN63" i="58"/>
  <c r="CX66" i="58"/>
  <c r="AP61" i="58"/>
  <c r="BB65" i="58"/>
  <c r="BT73" i="58"/>
  <c r="CL46" i="58"/>
  <c r="AV53" i="58"/>
  <c r="CL59" i="58"/>
  <c r="CL56" i="58"/>
  <c r="CF41" i="58"/>
  <c r="CX42" i="58"/>
  <c r="AV41" i="58"/>
  <c r="BN120" i="58"/>
  <c r="AV137" i="58"/>
  <c r="BH128" i="58"/>
  <c r="R137" i="58"/>
  <c r="CX125" i="58"/>
  <c r="BN139" i="58"/>
  <c r="BZ118" i="58"/>
  <c r="AD144" i="58"/>
  <c r="AD139" i="58"/>
  <c r="BH132" i="58"/>
  <c r="AJ130" i="58"/>
  <c r="CF123" i="58"/>
  <c r="AP119" i="58"/>
  <c r="R111" i="58"/>
  <c r="BZ93" i="58"/>
  <c r="AP98" i="58"/>
  <c r="E80" i="58"/>
  <c r="AV80" i="58"/>
  <c r="BT103" i="58"/>
  <c r="BH116" i="58"/>
  <c r="BT112" i="58"/>
  <c r="AV120" i="58"/>
  <c r="CR123" i="58"/>
  <c r="R125" i="58"/>
  <c r="AP120" i="58"/>
  <c r="X110" i="58"/>
  <c r="AD110" i="58"/>
  <c r="R144" i="58"/>
  <c r="BH113" i="58"/>
  <c r="AP135" i="58"/>
  <c r="AJ129" i="58"/>
  <c r="CL115" i="58"/>
  <c r="BB110" i="58"/>
  <c r="CL137" i="58"/>
  <c r="BB121" i="58"/>
  <c r="AV110" i="58"/>
  <c r="R132" i="58"/>
  <c r="CR125" i="58"/>
  <c r="AD132" i="58"/>
  <c r="AJ123" i="58"/>
  <c r="X124" i="58"/>
  <c r="X114" i="58"/>
  <c r="CF97" i="58"/>
  <c r="R81" i="58"/>
  <c r="CL66" i="58"/>
  <c r="CL68" i="58"/>
  <c r="CX65" i="58"/>
  <c r="AJ73" i="58"/>
  <c r="AP68" i="58"/>
  <c r="BB61" i="58"/>
  <c r="BT90" i="58"/>
  <c r="BZ74" i="58"/>
  <c r="BB57" i="58"/>
  <c r="BN52" i="58"/>
  <c r="BZ72" i="58"/>
  <c r="X52" i="58"/>
  <c r="AP59" i="58"/>
  <c r="BB42" i="58"/>
  <c r="X38" i="58"/>
  <c r="AJ32" i="58"/>
  <c r="BT35" i="58"/>
  <c r="AV35" i="58"/>
  <c r="X28" i="58"/>
  <c r="BB27" i="58"/>
  <c r="X23" i="58"/>
  <c r="CX27" i="58"/>
  <c r="AP27" i="58"/>
  <c r="AV27" i="58"/>
  <c r="R20" i="58"/>
  <c r="BZ31" i="58"/>
  <c r="BB16" i="58"/>
  <c r="CF113" i="58"/>
  <c r="R139" i="58"/>
  <c r="BZ125" i="58"/>
  <c r="E93" i="58"/>
  <c r="CX98" i="58"/>
  <c r="BT80" i="58"/>
  <c r="E94" i="58"/>
  <c r="BT94" i="58"/>
  <c r="AJ103" i="58"/>
  <c r="BN109" i="58"/>
  <c r="E76" i="58"/>
  <c r="BB87" i="58"/>
  <c r="CR82" i="58"/>
  <c r="BB81" i="58"/>
  <c r="CF65" i="58"/>
  <c r="CF66" i="58"/>
  <c r="BT46" i="58"/>
  <c r="AV52" i="58"/>
  <c r="AJ57" i="58"/>
  <c r="CF49" i="58"/>
  <c r="CX41" i="58"/>
  <c r="AV55" i="58"/>
  <c r="R42" i="58"/>
  <c r="AJ40" i="58"/>
  <c r="R43" i="58"/>
  <c r="CL38" i="58"/>
  <c r="BZ37" i="58"/>
  <c r="R44" i="58"/>
  <c r="AV37" i="58"/>
  <c r="AV28" i="58"/>
  <c r="BZ25" i="58"/>
  <c r="BZ24" i="58"/>
  <c r="BZ26" i="58"/>
  <c r="BN26" i="58"/>
  <c r="CX25" i="58"/>
  <c r="BT25" i="58"/>
  <c r="AJ38" i="58"/>
  <c r="BZ20" i="58"/>
  <c r="BT20" i="58"/>
  <c r="BN34" i="58"/>
  <c r="E120" i="58"/>
  <c r="AV113" i="58"/>
  <c r="CF110" i="58"/>
  <c r="BN146" i="58"/>
  <c r="E98" i="58"/>
  <c r="CF103" i="58"/>
  <c r="CR85" i="58"/>
  <c r="BT108" i="58"/>
  <c r="BN86" i="58"/>
  <c r="CR97" i="58"/>
  <c r="AD96" i="58"/>
  <c r="AP74" i="58"/>
  <c r="CX63" i="58"/>
  <c r="R73" i="58"/>
  <c r="AD56" i="58"/>
  <c r="AJ46" i="58"/>
  <c r="R57" i="58"/>
  <c r="R49" i="58"/>
  <c r="X46" i="58"/>
  <c r="CL45" i="58"/>
  <c r="CL41" i="58"/>
  <c r="AV46" i="58"/>
  <c r="AP40" i="58"/>
  <c r="R58" i="58"/>
  <c r="BN46" i="58"/>
  <c r="AJ43" i="58"/>
  <c r="AV39" i="58"/>
  <c r="AJ48" i="58"/>
  <c r="X41" i="58"/>
  <c r="CR29" i="58"/>
  <c r="X37" i="58"/>
  <c r="AJ27" i="58"/>
  <c r="X25" i="58"/>
  <c r="AV25" i="58"/>
  <c r="CF30" i="58"/>
  <c r="CF38" i="58"/>
  <c r="BN32" i="58"/>
  <c r="CR20" i="58"/>
  <c r="AP22" i="58"/>
  <c r="CF21" i="58"/>
  <c r="AD16" i="58"/>
  <c r="AV142" i="58"/>
  <c r="CR141" i="58"/>
  <c r="CX129" i="58"/>
  <c r="AJ102" i="58"/>
  <c r="BZ108" i="58"/>
  <c r="BN94" i="58"/>
  <c r="CR80" i="58"/>
  <c r="BZ89" i="58"/>
  <c r="AJ97" i="58"/>
  <c r="BN97" i="58"/>
  <c r="AP66" i="58"/>
  <c r="E61" i="58"/>
  <c r="R65" i="58"/>
  <c r="X90" i="58"/>
  <c r="CR53" i="58"/>
  <c r="AP49" i="58"/>
  <c r="R52" i="58"/>
  <c r="CR52" i="58"/>
  <c r="CR54" i="58"/>
  <c r="CX40" i="58"/>
  <c r="BH51" i="58"/>
  <c r="BH37" i="58"/>
  <c r="CR38" i="58"/>
  <c r="BB33" i="58"/>
  <c r="AD33" i="58"/>
  <c r="BH41" i="58"/>
  <c r="BT36" i="58"/>
  <c r="X24" i="58"/>
  <c r="BZ28" i="58"/>
  <c r="AP32" i="58"/>
  <c r="BH22" i="58"/>
  <c r="AJ23" i="58"/>
  <c r="CR32" i="58"/>
  <c r="BZ21" i="58"/>
  <c r="BZ16" i="58"/>
  <c r="CX24" i="58"/>
  <c r="CR120" i="58"/>
  <c r="R115" i="58"/>
  <c r="BN103" i="58"/>
  <c r="CX95" i="58"/>
  <c r="BH108" i="58"/>
  <c r="BH85" i="58"/>
  <c r="AD76" i="58"/>
  <c r="E92" i="58"/>
  <c r="CR81" i="58"/>
  <c r="CX81" i="58"/>
  <c r="BH65" i="58"/>
  <c r="BT61" i="58"/>
  <c r="X66" i="58"/>
  <c r="AD61" i="58"/>
  <c r="AV69" i="58"/>
  <c r="AD73" i="58"/>
  <c r="BB63" i="58"/>
  <c r="R45" i="58"/>
  <c r="BN49" i="58"/>
  <c r="BT59" i="58"/>
  <c r="R46" i="58"/>
  <c r="CR55" i="58"/>
  <c r="CF46" i="58"/>
  <c r="BN42" i="58"/>
  <c r="BZ41" i="58"/>
  <c r="CL40" i="58"/>
  <c r="BN37" i="58"/>
  <c r="AV32" i="58"/>
  <c r="AJ45" i="58"/>
  <c r="X40" i="58"/>
  <c r="AJ29" i="58"/>
  <c r="X33" i="58"/>
  <c r="CL25" i="58"/>
  <c r="AD39" i="58"/>
  <c r="AD30" i="58"/>
  <c r="BB24" i="58"/>
  <c r="AV26" i="58"/>
  <c r="BB26" i="58"/>
  <c r="BH19" i="58"/>
  <c r="CL31" i="58"/>
  <c r="CF22" i="58"/>
  <c r="CF23" i="58"/>
  <c r="BZ32" i="58"/>
  <c r="BZ22" i="58"/>
  <c r="E140" i="58"/>
  <c r="AJ126" i="58"/>
  <c r="R113" i="58"/>
  <c r="CR134" i="58"/>
  <c r="CX121" i="58"/>
  <c r="CL93" i="58"/>
  <c r="X107" i="58"/>
  <c r="X98" i="58"/>
  <c r="CR87" i="58"/>
  <c r="BN89" i="58"/>
  <c r="CR75" i="58"/>
  <c r="CF63" i="58"/>
  <c r="E73" i="58"/>
  <c r="CR46" i="58"/>
  <c r="BZ56" i="58"/>
  <c r="AJ49" i="58"/>
  <c r="AD54" i="58"/>
  <c r="BB40" i="58"/>
  <c r="BN58" i="58"/>
  <c r="CR35" i="58"/>
  <c r="CF45" i="58"/>
  <c r="CF29" i="58"/>
  <c r="AD25" i="58"/>
  <c r="BH30" i="58"/>
  <c r="X111" i="58"/>
  <c r="CR139" i="58"/>
  <c r="CR146" i="58"/>
  <c r="CR115" i="58"/>
  <c r="AP121" i="58"/>
  <c r="CL98" i="58"/>
  <c r="BB114" i="58"/>
  <c r="BH98" i="58"/>
  <c r="R104" i="58"/>
  <c r="CL108" i="58"/>
  <c r="BH82" i="58"/>
  <c r="R96" i="58"/>
  <c r="AJ65" i="58"/>
  <c r="AV73" i="58"/>
  <c r="X44" i="58"/>
  <c r="AP52" i="58"/>
  <c r="CF53" i="58"/>
  <c r="AV57" i="58"/>
  <c r="CX59" i="58"/>
  <c r="R39" i="58"/>
  <c r="BB39" i="58"/>
  <c r="X36" i="58"/>
  <c r="R34" i="58"/>
  <c r="CX33" i="58"/>
  <c r="BH35" i="58"/>
  <c r="BH45" i="58"/>
  <c r="AD29" i="58"/>
  <c r="AJ25" i="58"/>
  <c r="BT30" i="58"/>
  <c r="AP23" i="58"/>
  <c r="BN25" i="58"/>
  <c r="CR26" i="58"/>
  <c r="AP26" i="58"/>
  <c r="CF25" i="58"/>
  <c r="CR25" i="58"/>
  <c r="AJ80" i="58"/>
  <c r="AJ93" i="58"/>
  <c r="CR114" i="58"/>
  <c r="R89" i="58"/>
  <c r="BH75" i="58"/>
  <c r="BB68" i="58"/>
  <c r="CR69" i="58"/>
  <c r="BH69" i="58"/>
  <c r="AP45" i="58"/>
  <c r="BH52" i="58"/>
  <c r="BT49" i="58"/>
  <c r="E59" i="58"/>
  <c r="BT56" i="58"/>
  <c r="AP70" i="58"/>
  <c r="AD46" i="58"/>
  <c r="CR58" i="58"/>
  <c r="CL39" i="58"/>
  <c r="BB34" i="58"/>
  <c r="AJ35" i="58"/>
  <c r="BZ34" i="58"/>
  <c r="CL35" i="58"/>
  <c r="BT40" i="58"/>
  <c r="CX36" i="58"/>
  <c r="BN29" i="58"/>
  <c r="X29" i="58"/>
  <c r="BN27" i="58"/>
  <c r="AJ24" i="58"/>
  <c r="R27" i="58"/>
  <c r="CL27" i="58"/>
  <c r="BH26" i="58"/>
  <c r="BT26" i="58"/>
  <c r="AP25" i="58"/>
  <c r="CF26" i="58"/>
  <c r="AD20" i="58"/>
  <c r="BT31" i="58"/>
  <c r="CR23" i="58"/>
  <c r="BB119" i="58"/>
  <c r="BN125" i="58"/>
  <c r="BH137" i="58"/>
  <c r="AP137" i="58"/>
  <c r="AP127" i="58"/>
  <c r="BN98" i="58"/>
  <c r="CL80" i="58"/>
  <c r="AD85" i="58"/>
  <c r="BB108" i="58"/>
  <c r="R102" i="58"/>
  <c r="BZ82" i="58"/>
  <c r="BT65" i="58"/>
  <c r="BN69" i="58"/>
  <c r="CR66" i="58"/>
  <c r="BB46" i="58"/>
  <c r="BB56" i="58"/>
  <c r="X49" i="58"/>
  <c r="CX45" i="58"/>
  <c r="CL57" i="58"/>
  <c r="BB49" i="58"/>
  <c r="BH44" i="58"/>
  <c r="BN43" i="58"/>
  <c r="BH38" i="58"/>
  <c r="R32" i="58"/>
  <c r="AJ36" i="58"/>
  <c r="BH29" i="58"/>
  <c r="BN40" i="58"/>
  <c r="BZ30" i="58"/>
  <c r="CR24" i="58"/>
  <c r="R25" i="58"/>
  <c r="BB25" i="58"/>
  <c r="X26" i="58"/>
  <c r="CL21" i="58"/>
  <c r="AV31" i="58"/>
  <c r="CX23" i="58"/>
  <c r="BZ135" i="58"/>
  <c r="BB135" i="58"/>
  <c r="CR118" i="58"/>
  <c r="R93" i="58"/>
  <c r="AD80" i="58"/>
  <c r="BN104" i="58"/>
  <c r="CL85" i="58"/>
  <c r="BT102" i="58"/>
  <c r="R82" i="58"/>
  <c r="AV99" i="58"/>
  <c r="BN66" i="58"/>
  <c r="CL90" i="58"/>
  <c r="AP69" i="58"/>
  <c r="BZ66" i="58"/>
  <c r="R69" i="58"/>
  <c r="BH46" i="58"/>
  <c r="AD72" i="58"/>
  <c r="AJ56" i="58"/>
  <c r="AD53" i="58"/>
  <c r="BT45" i="58"/>
  <c r="CF55" i="58"/>
  <c r="AD43" i="58"/>
  <c r="CX38" i="58"/>
  <c r="CL32" i="58"/>
  <c r="AV33" i="58"/>
  <c r="CF36" i="58"/>
  <c r="CL29" i="58"/>
  <c r="CR45" i="58"/>
  <c r="AJ28" i="58"/>
  <c r="AV30" i="58"/>
  <c r="CR30" i="58"/>
  <c r="AV23" i="58"/>
  <c r="BZ27" i="58"/>
  <c r="BN135" i="58"/>
  <c r="CR119" i="58"/>
  <c r="BN110" i="58"/>
  <c r="CX128" i="58"/>
  <c r="E135" i="58"/>
  <c r="BN80" i="58"/>
  <c r="BB95" i="58"/>
  <c r="X112" i="58"/>
  <c r="CR104" i="58"/>
  <c r="AV114" i="58"/>
  <c r="BB97" i="58"/>
  <c r="BN76" i="58"/>
  <c r="R87" i="58"/>
  <c r="AV82" i="58"/>
  <c r="BH100" i="58"/>
  <c r="BN77" i="58"/>
  <c r="X69" i="58"/>
  <c r="AD52" i="58"/>
  <c r="BT44" i="58"/>
  <c r="R56" i="58"/>
  <c r="CL70" i="58"/>
  <c r="BZ46" i="58"/>
  <c r="BZ51" i="58"/>
  <c r="AV43" i="58"/>
  <c r="BN38" i="58"/>
  <c r="AD37" i="58"/>
  <c r="CX32" i="58"/>
  <c r="CF40" i="58"/>
  <c r="AP36" i="58"/>
  <c r="BN45" i="58"/>
  <c r="BT28" i="58"/>
  <c r="AP24" i="58"/>
  <c r="CR27" i="58"/>
  <c r="R26" i="58"/>
  <c r="CX26" i="58"/>
  <c r="AD26" i="58"/>
  <c r="CR28" i="58"/>
  <c r="CF19" i="58"/>
  <c r="X31" i="58"/>
  <c r="BT23" i="58"/>
  <c r="BT52" i="58"/>
  <c r="X27" i="58"/>
  <c r="CX19" i="58"/>
  <c r="AV22" i="58"/>
  <c r="AD34" i="58"/>
  <c r="X21" i="58"/>
  <c r="X17" i="58"/>
  <c r="CF24" i="58"/>
  <c r="CR12" i="58"/>
  <c r="BB19" i="58"/>
  <c r="R10" i="58"/>
  <c r="X16" i="58"/>
  <c r="CL15" i="58"/>
  <c r="BZ6" i="58"/>
  <c r="AP13" i="58"/>
  <c r="AV7" i="58"/>
  <c r="AV4" i="58"/>
  <c r="BH4" i="58"/>
  <c r="BZ7" i="58"/>
  <c r="AV11" i="58"/>
  <c r="BZ9" i="58"/>
  <c r="AP5" i="58"/>
  <c r="BB6" i="58"/>
  <c r="CR5" i="58"/>
  <c r="CL52" i="58"/>
  <c r="BN19" i="58"/>
  <c r="AP21" i="58"/>
  <c r="BN22" i="58"/>
  <c r="AD21" i="58"/>
  <c r="AJ18" i="58"/>
  <c r="R12" i="58"/>
  <c r="AJ20" i="58"/>
  <c r="AJ10" i="58"/>
  <c r="CF14" i="58"/>
  <c r="BB8" i="58"/>
  <c r="AJ5" i="58"/>
  <c r="BH7" i="58"/>
  <c r="BT4" i="58"/>
  <c r="AD7" i="58"/>
  <c r="BZ11" i="58"/>
  <c r="BH11" i="58"/>
  <c r="R9" i="58"/>
  <c r="R5" i="58"/>
  <c r="X5" i="58"/>
  <c r="BH28" i="58"/>
  <c r="BH20" i="58"/>
  <c r="AD31" i="58"/>
  <c r="R24" i="58"/>
  <c r="BT17" i="58"/>
  <c r="BZ17" i="58"/>
  <c r="AP18" i="58"/>
  <c r="BH18" i="58"/>
  <c r="AD24" i="58"/>
  <c r="CL17" i="58"/>
  <c r="AJ19" i="58"/>
  <c r="CF20" i="58"/>
  <c r="BN20" i="58"/>
  <c r="BT13" i="58"/>
  <c r="CF5" i="58"/>
  <c r="BT7" i="58"/>
  <c r="CF4" i="58"/>
  <c r="BZ4" i="58"/>
  <c r="BN7" i="58"/>
  <c r="CL19" i="58"/>
  <c r="BZ13" i="58"/>
  <c r="BN9" i="58"/>
  <c r="AD32" i="58"/>
  <c r="CL26" i="58"/>
  <c r="BB21" i="58"/>
  <c r="BH31" i="58"/>
  <c r="AJ22" i="58"/>
  <c r="AV19" i="58"/>
  <c r="AV18" i="58"/>
  <c r="CF18" i="58"/>
  <c r="AJ12" i="58"/>
  <c r="R19" i="58"/>
  <c r="BB20" i="58"/>
  <c r="CR16" i="58"/>
  <c r="BN10" i="58"/>
  <c r="BB10" i="58"/>
  <c r="BT16" i="58"/>
  <c r="R8" i="58"/>
  <c r="CL13" i="58"/>
  <c r="X6" i="58"/>
  <c r="CR7" i="58"/>
  <c r="CR4" i="58"/>
  <c r="AP6" i="58"/>
  <c r="CR11" i="58"/>
  <c r="R7" i="58"/>
  <c r="AV9" i="58"/>
  <c r="AV5" i="58"/>
  <c r="CF82" i="58"/>
  <c r="BN74" i="58"/>
  <c r="BB23" i="58"/>
  <c r="BT21" i="58"/>
  <c r="X22" i="58"/>
  <c r="AD22" i="58"/>
  <c r="X18" i="58"/>
  <c r="CL16" i="58"/>
  <c r="AP17" i="58"/>
  <c r="BB12" i="58"/>
  <c r="CX20" i="58"/>
  <c r="BN16" i="58"/>
  <c r="CF10" i="58"/>
  <c r="X10" i="58"/>
  <c r="R6" i="58"/>
  <c r="BT6" i="58"/>
  <c r="R4" i="58"/>
  <c r="AP8" i="58"/>
  <c r="X11" i="58"/>
  <c r="CX5" i="58"/>
  <c r="AD13" i="58"/>
  <c r="CR9" i="58"/>
  <c r="BH5" i="58"/>
  <c r="BH24" i="58"/>
  <c r="BZ23" i="58"/>
  <c r="R22" i="58"/>
  <c r="AP16" i="58"/>
  <c r="BB18" i="58"/>
  <c r="BB17" i="58"/>
  <c r="CL18" i="58"/>
  <c r="CF16" i="58"/>
  <c r="BN24" i="58"/>
  <c r="AD12" i="58"/>
  <c r="CX14" i="58"/>
  <c r="AD19" i="58"/>
  <c r="CF15" i="58"/>
  <c r="AV10" i="58"/>
  <c r="AD10" i="58"/>
  <c r="R16" i="58"/>
  <c r="BH6" i="58"/>
  <c r="AJ7" i="58"/>
  <c r="AP4" i="58"/>
  <c r="CL8" i="58"/>
  <c r="CR8" i="58"/>
  <c r="AP19" i="58"/>
  <c r="X9" i="58"/>
  <c r="CX86" i="58"/>
  <c r="BB73" i="58"/>
  <c r="CR74" i="58"/>
  <c r="CF35" i="58"/>
  <c r="BT24" i="58"/>
  <c r="R30" i="58"/>
  <c r="AD23" i="58"/>
  <c r="AV20" i="58"/>
  <c r="AV21" i="58"/>
  <c r="CR17" i="58"/>
  <c r="CR18" i="58"/>
  <c r="CL24" i="58"/>
  <c r="CF12" i="58"/>
  <c r="AJ16" i="58"/>
  <c r="BH15" i="58"/>
  <c r="BN11" i="58"/>
  <c r="BZ5" i="58"/>
  <c r="BT14" i="58"/>
  <c r="AD6" i="58"/>
  <c r="AP7" i="58"/>
  <c r="BB4" i="58"/>
  <c r="AD8" i="58"/>
  <c r="BT9" i="58"/>
  <c r="AV118" i="58"/>
  <c r="E104" i="58"/>
  <c r="BN39" i="58"/>
  <c r="BB28" i="58"/>
  <c r="AJ26" i="58"/>
  <c r="BB32" i="58"/>
  <c r="BT22" i="58"/>
  <c r="AD17" i="58"/>
  <c r="CX16" i="58"/>
  <c r="AD18" i="58"/>
  <c r="CX12" i="58"/>
  <c r="BN12" i="58"/>
  <c r="BT12" i="58"/>
  <c r="CX10" i="58"/>
  <c r="AP10" i="58"/>
  <c r="BH16" i="58"/>
  <c r="AD15" i="58"/>
  <c r="BT19" i="58"/>
  <c r="AP14" i="58"/>
  <c r="BB13" i="58"/>
  <c r="BH13" i="58"/>
  <c r="AV14" i="58"/>
  <c r="AD5" i="58"/>
  <c r="BB7" i="58"/>
  <c r="BN4" i="58"/>
  <c r="CF13" i="58"/>
  <c r="BZ8" i="58"/>
  <c r="BB5" i="58"/>
  <c r="BT11" i="58"/>
  <c r="AP11" i="58"/>
  <c r="X82" i="58"/>
  <c r="CX31" i="58"/>
  <c r="CX17" i="58"/>
  <c r="R18" i="58"/>
  <c r="CL12" i="58"/>
  <c r="BT10" i="58"/>
  <c r="BZ15" i="58"/>
  <c r="BH10" i="58"/>
  <c r="CL14" i="58"/>
  <c r="X14" i="58"/>
  <c r="AV6" i="58"/>
  <c r="CF7" i="58"/>
  <c r="CL4" i="58"/>
  <c r="AJ13" i="58"/>
  <c r="AV8" i="58"/>
  <c r="AD4" i="58"/>
  <c r="BN8" i="58"/>
  <c r="CF6" i="58"/>
  <c r="BH135" i="58"/>
  <c r="X81" i="58"/>
  <c r="E65" i="58"/>
  <c r="BH42" i="58"/>
  <c r="AD27" i="58"/>
  <c r="AV34" i="58"/>
  <c r="CR21" i="58"/>
  <c r="AV17" i="58"/>
  <c r="X12" i="58"/>
  <c r="BH12" i="58"/>
  <c r="CL20" i="58"/>
  <c r="CR10" i="58"/>
  <c r="R15" i="58"/>
  <c r="CL11" i="58"/>
  <c r="AD14" i="58"/>
  <c r="CR6" i="58"/>
  <c r="CL7" i="58"/>
  <c r="CX4" i="58"/>
  <c r="AJ8" i="58"/>
  <c r="R11" i="58"/>
  <c r="CL5" i="58"/>
  <c r="CX6" i="58"/>
  <c r="AJ85" i="58"/>
  <c r="CF76" i="58"/>
  <c r="BB36" i="58"/>
  <c r="CR34" i="58"/>
  <c r="CL22" i="58"/>
  <c r="R21" i="58"/>
  <c r="BN21" i="58"/>
  <c r="R17" i="58"/>
  <c r="CF17" i="58"/>
  <c r="BZ18" i="58"/>
  <c r="BN18" i="58"/>
  <c r="AV24" i="58"/>
  <c r="AP12" i="58"/>
  <c r="AV12" i="58"/>
  <c r="BZ10" i="58"/>
  <c r="CL10" i="58"/>
  <c r="AP20" i="58"/>
  <c r="BN15" i="58"/>
  <c r="X19" i="58"/>
  <c r="BZ14" i="58"/>
  <c r="CX13" i="58"/>
  <c r="BN5" i="58"/>
  <c r="CX7" i="58"/>
  <c r="X4" i="58"/>
  <c r="BB11" i="58"/>
  <c r="CF8" i="58"/>
  <c r="BH9" i="58"/>
  <c r="BT5" i="58"/>
  <c r="BN35" i="58"/>
  <c r="R23" i="58"/>
  <c r="AJ21" i="58"/>
  <c r="BH17" i="58"/>
  <c r="AJ17" i="58"/>
  <c r="CX18" i="58"/>
  <c r="BZ19" i="58"/>
  <c r="X20" i="58"/>
  <c r="BT15" i="58"/>
  <c r="AJ11" i="58"/>
  <c r="X13" i="58"/>
  <c r="X7" i="58"/>
  <c r="AJ4" i="58"/>
  <c r="X8" i="58"/>
  <c r="BN23" i="58"/>
  <c r="BB14" i="58"/>
  <c r="AD9" i="58"/>
  <c r="AJ6" i="58"/>
  <c r="BX38" i="58"/>
  <c r="AN38" i="58"/>
  <c r="C74" i="58"/>
  <c r="C75" i="58"/>
  <c r="AK8" i="58"/>
  <c r="CA18" i="58"/>
  <c r="AE37" i="58"/>
  <c r="AU8" i="58"/>
  <c r="BS14" i="58"/>
  <c r="BS17" i="58"/>
  <c r="BA18" i="58"/>
  <c r="AU32" i="58"/>
  <c r="BA32" i="58"/>
  <c r="AO36" i="58"/>
  <c r="W14" i="58"/>
  <c r="CE17" i="58"/>
  <c r="BS32" i="58"/>
  <c r="CQ34" i="58"/>
  <c r="CE40" i="58"/>
  <c r="CK44" i="58"/>
  <c r="BY8" i="58"/>
  <c r="BG36" i="58"/>
  <c r="CW18" i="58"/>
  <c r="CK40" i="58"/>
  <c r="BM36" i="58"/>
  <c r="AU14" i="58"/>
  <c r="CE19" i="58"/>
  <c r="CK22" i="58"/>
  <c r="AI6" i="58"/>
  <c r="CQ19" i="58"/>
  <c r="AU6" i="58"/>
  <c r="CW8" i="58"/>
  <c r="BA14" i="58"/>
  <c r="BG6" i="58"/>
  <c r="BY67" i="58"/>
  <c r="AO45" i="58"/>
  <c r="AC67" i="58"/>
  <c r="W34" i="58"/>
  <c r="AU45" i="58"/>
  <c r="BA67" i="58"/>
  <c r="BA46" i="58"/>
  <c r="Q48" i="58"/>
  <c r="BA48" i="58"/>
  <c r="W51" i="58"/>
  <c r="CE57" i="58"/>
  <c r="BG31" i="58"/>
  <c r="BY34" i="58"/>
  <c r="BG45" i="58"/>
  <c r="BG46" i="58"/>
  <c r="AO57" i="58"/>
  <c r="AI67" i="58"/>
  <c r="BG67" i="58"/>
  <c r="BM40" i="58"/>
  <c r="AU44" i="58"/>
  <c r="AU47" i="58"/>
  <c r="AU20" i="58"/>
  <c r="AU24" i="58"/>
  <c r="AU26" i="58"/>
  <c r="CQ40" i="58"/>
  <c r="W46" i="58"/>
  <c r="BY47" i="58"/>
  <c r="CW48" i="58"/>
  <c r="CQ57" i="58"/>
  <c r="CW40" i="58"/>
  <c r="AO67" i="58"/>
  <c r="CK67" i="58"/>
  <c r="CQ5" i="58"/>
  <c r="CE33" i="58"/>
  <c r="BY41" i="58"/>
  <c r="BM44" i="58"/>
  <c r="BY46" i="58"/>
  <c r="BS67" i="58"/>
  <c r="W45" i="58"/>
  <c r="AC46" i="58"/>
  <c r="CW53" i="58"/>
  <c r="AU59" i="58"/>
  <c r="BM71" i="58"/>
  <c r="BM88" i="58"/>
  <c r="CE90" i="58"/>
  <c r="AI91" i="58"/>
  <c r="BS91" i="58"/>
  <c r="AU67" i="58"/>
  <c r="CE71" i="58"/>
  <c r="BG72" i="58"/>
  <c r="BA79" i="58"/>
  <c r="CK79" i="58"/>
  <c r="AU88" i="58"/>
  <c r="CQ88" i="58"/>
  <c r="AC90" i="58"/>
  <c r="CW71" i="58"/>
  <c r="W72" i="58"/>
  <c r="CE72" i="58"/>
  <c r="CE73" i="58"/>
  <c r="W79" i="58"/>
  <c r="BY81" i="58"/>
  <c r="Q82" i="58"/>
  <c r="D90" i="58"/>
  <c r="AU90" i="58"/>
  <c r="D71" i="58"/>
  <c r="AO71" i="58"/>
  <c r="AO72" i="58"/>
  <c r="BM72" i="58"/>
  <c r="AI88" i="58"/>
  <c r="CE88" i="58"/>
  <c r="W91" i="58"/>
  <c r="BS71" i="58"/>
  <c r="AO79" i="58"/>
  <c r="BG79" i="58"/>
  <c r="BY79" i="58"/>
  <c r="BS90" i="58"/>
  <c r="CK90" i="58"/>
  <c r="AI45" i="58"/>
  <c r="CE67" i="58"/>
  <c r="AO70" i="58"/>
  <c r="Q71" i="58"/>
  <c r="CK71" i="58"/>
  <c r="AI77" i="58"/>
  <c r="D79" i="58"/>
  <c r="W88" i="58"/>
  <c r="BS88" i="58"/>
  <c r="Q90" i="58"/>
  <c r="BY48" i="58"/>
  <c r="CK72" i="58"/>
  <c r="BG73" i="58"/>
  <c r="BS77" i="58"/>
  <c r="Q81" i="58"/>
  <c r="CK81" i="58"/>
  <c r="BA83" i="58"/>
  <c r="CW83" i="58"/>
  <c r="CK85" i="58"/>
  <c r="BA88" i="58"/>
  <c r="AO56" i="58"/>
  <c r="CQ67" i="58"/>
  <c r="W71" i="58"/>
  <c r="AC72" i="58"/>
  <c r="AU72" i="58"/>
  <c r="BS72" i="58"/>
  <c r="CW75" i="58"/>
  <c r="CW77" i="58"/>
  <c r="AC79" i="58"/>
  <c r="BM79" i="58"/>
  <c r="D83" i="58"/>
  <c r="D67" i="58"/>
  <c r="CW68" i="58"/>
  <c r="D70" i="58"/>
  <c r="AU70" i="58"/>
  <c r="CK70" i="58"/>
  <c r="BY71" i="58"/>
  <c r="W73" i="58"/>
  <c r="BS74" i="58"/>
  <c r="CW74" i="58"/>
  <c r="BG76" i="58"/>
  <c r="AU77" i="58"/>
  <c r="CE79" i="58"/>
  <c r="BG81" i="58"/>
  <c r="CE51" i="58"/>
  <c r="BG71" i="58"/>
  <c r="CQ72" i="58"/>
  <c r="BM73" i="58"/>
  <c r="AC75" i="58"/>
  <c r="Q77" i="58"/>
  <c r="BS87" i="58"/>
  <c r="W67" i="58"/>
  <c r="CQ71" i="58"/>
  <c r="AI72" i="58"/>
  <c r="D74" i="58"/>
  <c r="AI74" i="58"/>
  <c r="BG75" i="58"/>
  <c r="CE75" i="58"/>
  <c r="BY76" i="58"/>
  <c r="CE77" i="58"/>
  <c r="Q79" i="58"/>
  <c r="CW79" i="58"/>
  <c r="AC81" i="58"/>
  <c r="BS82" i="58"/>
  <c r="Q83" i="58"/>
  <c r="AI69" i="58"/>
  <c r="BS79" i="58"/>
  <c r="D91" i="58"/>
  <c r="BG91" i="58"/>
  <c r="CW91" i="58"/>
  <c r="CE107" i="58"/>
  <c r="BA72" i="58"/>
  <c r="AU84" i="58"/>
  <c r="CE91" i="58"/>
  <c r="CE92" i="58"/>
  <c r="W94" i="58"/>
  <c r="CK94" i="58"/>
  <c r="AO100" i="58"/>
  <c r="BM100" i="58"/>
  <c r="BA104" i="58"/>
  <c r="W70" i="58"/>
  <c r="BY72" i="58"/>
  <c r="BM75" i="58"/>
  <c r="W78" i="58"/>
  <c r="BM83" i="58"/>
  <c r="BY87" i="58"/>
  <c r="AO88" i="58"/>
  <c r="BY88" i="58"/>
  <c r="AO90" i="58"/>
  <c r="AC92" i="58"/>
  <c r="CW92" i="58"/>
  <c r="CE100" i="58"/>
  <c r="BY104" i="58"/>
  <c r="AO91" i="58"/>
  <c r="BM91" i="58"/>
  <c r="AU92" i="58"/>
  <c r="AI96" i="58"/>
  <c r="BS99" i="58"/>
  <c r="CK99" i="58"/>
  <c r="CW100" i="58"/>
  <c r="D104" i="58"/>
  <c r="Q61" i="58"/>
  <c r="BS78" i="58"/>
  <c r="CK88" i="58"/>
  <c r="Q91" i="58"/>
  <c r="CK91" i="58"/>
  <c r="BG106" i="58"/>
  <c r="BM81" i="58"/>
  <c r="BG86" i="58"/>
  <c r="CQ90" i="58"/>
  <c r="Q92" i="58"/>
  <c r="AO94" i="58"/>
  <c r="Q95" i="58"/>
  <c r="AO96" i="58"/>
  <c r="BS100" i="58"/>
  <c r="AI92" i="58"/>
  <c r="AU94" i="58"/>
  <c r="BA99" i="58"/>
  <c r="BY99" i="58"/>
  <c r="CQ99" i="58"/>
  <c r="Q100" i="58"/>
  <c r="CK100" i="58"/>
  <c r="Q104" i="58"/>
  <c r="BM104" i="58"/>
  <c r="D84" i="58"/>
  <c r="BG88" i="58"/>
  <c r="W90" i="58"/>
  <c r="BA92" i="58"/>
  <c r="BG94" i="58"/>
  <c r="BY96" i="58"/>
  <c r="BS97" i="58"/>
  <c r="AI100" i="58"/>
  <c r="W77" i="58"/>
  <c r="CK101" i="58"/>
  <c r="AI104" i="58"/>
  <c r="W105" i="58"/>
  <c r="D106" i="58"/>
  <c r="AC106" i="58"/>
  <c r="CW107" i="58"/>
  <c r="AO117" i="58"/>
  <c r="BM117" i="58"/>
  <c r="CQ118" i="58"/>
  <c r="BY121" i="58"/>
  <c r="AC91" i="58"/>
  <c r="BG95" i="58"/>
  <c r="BG97" i="58"/>
  <c r="CQ100" i="58"/>
  <c r="CQ101" i="58"/>
  <c r="BS105" i="58"/>
  <c r="AU106" i="58"/>
  <c r="AU108" i="58"/>
  <c r="CE108" i="58"/>
  <c r="AI90" i="58"/>
  <c r="AC99" i="58"/>
  <c r="AU105" i="58"/>
  <c r="BS106" i="58"/>
  <c r="CW88" i="58"/>
  <c r="AU100" i="58"/>
  <c r="AC105" i="58"/>
  <c r="CK106" i="58"/>
  <c r="CK117" i="58"/>
  <c r="CQ96" i="58"/>
  <c r="BY97" i="58"/>
  <c r="CW99" i="58"/>
  <c r="BA100" i="58"/>
  <c r="BA101" i="58"/>
  <c r="BY105" i="58"/>
  <c r="Q106" i="58"/>
  <c r="CW110" i="58"/>
  <c r="AO112" i="58"/>
  <c r="W116" i="58"/>
  <c r="AU117" i="58"/>
  <c r="AO118" i="58"/>
  <c r="AO119" i="58"/>
  <c r="CE119" i="58"/>
  <c r="BM90" i="58"/>
  <c r="AI106" i="58"/>
  <c r="BA106" i="58"/>
  <c r="AU107" i="58"/>
  <c r="D117" i="58"/>
  <c r="AC117" i="58"/>
  <c r="AC84" i="58"/>
  <c r="D88" i="58"/>
  <c r="W96" i="58"/>
  <c r="AU99" i="58"/>
  <c r="BM101" i="58"/>
  <c r="W102" i="58"/>
  <c r="CK104" i="58"/>
  <c r="D105" i="58"/>
  <c r="BA105" i="58"/>
  <c r="BY106" i="58"/>
  <c r="Q107" i="58"/>
  <c r="W108" i="58"/>
  <c r="CE112" i="58"/>
  <c r="AO116" i="58"/>
  <c r="BG116" i="58"/>
  <c r="AU118" i="58"/>
  <c r="CE118" i="58"/>
  <c r="BY74" i="58"/>
  <c r="AI79" i="58"/>
  <c r="BY90" i="58"/>
  <c r="BA91" i="58"/>
  <c r="D100" i="58"/>
  <c r="AC103" i="58"/>
  <c r="AI105" i="58"/>
  <c r="CW105" i="58"/>
  <c r="CQ106" i="58"/>
  <c r="BA107" i="58"/>
  <c r="CK107" i="58"/>
  <c r="BA117" i="58"/>
  <c r="CQ117" i="58"/>
  <c r="W92" i="58"/>
  <c r="BG104" i="58"/>
  <c r="Q105" i="58"/>
  <c r="CE105" i="58"/>
  <c r="W106" i="58"/>
  <c r="AU112" i="58"/>
  <c r="BM116" i="58"/>
  <c r="BY117" i="58"/>
  <c r="BG119" i="58"/>
  <c r="AC88" i="58"/>
  <c r="BY91" i="58"/>
  <c r="W104" i="58"/>
  <c r="BM105" i="58"/>
  <c r="AO106" i="58"/>
  <c r="BM107" i="58"/>
  <c r="BS103" i="58"/>
  <c r="BM106" i="58"/>
  <c r="CW117" i="58"/>
  <c r="BM121" i="58"/>
  <c r="BY124" i="58"/>
  <c r="CQ127" i="58"/>
  <c r="W131" i="58"/>
  <c r="AO97" i="58"/>
  <c r="CK118" i="58"/>
  <c r="BM119" i="58"/>
  <c r="AC126" i="58"/>
  <c r="AC127" i="58"/>
  <c r="BY127" i="58"/>
  <c r="AI108" i="58"/>
  <c r="D112" i="58"/>
  <c r="BS112" i="58"/>
  <c r="Q121" i="58"/>
  <c r="BS121" i="58"/>
  <c r="W124" i="58"/>
  <c r="BA127" i="58"/>
  <c r="AO131" i="58"/>
  <c r="BG131" i="58"/>
  <c r="BY131" i="58"/>
  <c r="CQ92" i="58"/>
  <c r="AC101" i="58"/>
  <c r="CE106" i="58"/>
  <c r="AU116" i="58"/>
  <c r="CK119" i="58"/>
  <c r="CE124" i="58"/>
  <c r="D127" i="58"/>
  <c r="D131" i="58"/>
  <c r="BS108" i="58"/>
  <c r="BY112" i="58"/>
  <c r="CW115" i="58"/>
  <c r="BG117" i="58"/>
  <c r="W118" i="58"/>
  <c r="W121" i="58"/>
  <c r="AI125" i="58"/>
  <c r="CW127" i="58"/>
  <c r="AU129" i="58"/>
  <c r="CQ129" i="58"/>
  <c r="CQ131" i="58"/>
  <c r="CW106" i="58"/>
  <c r="BY108" i="58"/>
  <c r="BG124" i="58"/>
  <c r="AO125" i="58"/>
  <c r="Q127" i="58"/>
  <c r="AO128" i="58"/>
  <c r="AC129" i="58"/>
  <c r="BY129" i="58"/>
  <c r="AC131" i="58"/>
  <c r="BM131" i="58"/>
  <c r="Q99" i="58"/>
  <c r="CK112" i="58"/>
  <c r="Q119" i="58"/>
  <c r="AI124" i="58"/>
  <c r="BS125" i="58"/>
  <c r="D129" i="58"/>
  <c r="AC107" i="58"/>
  <c r="Q117" i="58"/>
  <c r="AC119" i="58"/>
  <c r="D124" i="58"/>
  <c r="BM127" i="58"/>
  <c r="D128" i="58"/>
  <c r="AU131" i="58"/>
  <c r="BS134" i="58"/>
  <c r="CK134" i="58"/>
  <c r="CQ112" i="58"/>
  <c r="W115" i="58"/>
  <c r="Q116" i="58"/>
  <c r="CQ121" i="58"/>
  <c r="D123" i="58"/>
  <c r="AO127" i="58"/>
  <c r="BG129" i="58"/>
  <c r="CW129" i="58"/>
  <c r="Q131" i="58"/>
  <c r="CW131" i="58"/>
  <c r="AC109" i="58"/>
  <c r="BG118" i="58"/>
  <c r="AI119" i="58"/>
  <c r="CE120" i="58"/>
  <c r="CQ124" i="58"/>
  <c r="Q125" i="58"/>
  <c r="W127" i="58"/>
  <c r="AU128" i="58"/>
  <c r="CE128" i="58"/>
  <c r="CE130" i="58"/>
  <c r="BS131" i="58"/>
  <c r="CW84" i="58"/>
  <c r="BS110" i="58"/>
  <c r="AU121" i="58"/>
  <c r="BG122" i="58"/>
  <c r="AI123" i="58"/>
  <c r="AO124" i="58"/>
  <c r="BA96" i="58"/>
  <c r="CE116" i="58"/>
  <c r="CW120" i="58"/>
  <c r="BG128" i="58"/>
  <c r="BA134" i="58"/>
  <c r="BS135" i="58"/>
  <c r="CK137" i="58"/>
  <c r="CE140" i="58"/>
  <c r="BS142" i="58"/>
  <c r="BG160" i="58"/>
  <c r="CE168" i="58"/>
  <c r="AO136" i="58"/>
  <c r="BG138" i="58"/>
  <c r="W142" i="58"/>
  <c r="Q166" i="58"/>
  <c r="BM166" i="58"/>
  <c r="AC168" i="58"/>
  <c r="W125" i="58"/>
  <c r="CK138" i="58"/>
  <c r="W140" i="58"/>
  <c r="W150" i="58"/>
  <c r="BS150" i="58"/>
  <c r="AU166" i="58"/>
  <c r="CQ166" i="58"/>
  <c r="AU168" i="58"/>
  <c r="AO137" i="58"/>
  <c r="D138" i="58"/>
  <c r="BS146" i="58"/>
  <c r="CK146" i="58"/>
  <c r="BA150" i="58"/>
  <c r="CW150" i="58"/>
  <c r="AI161" i="58"/>
  <c r="BS161" i="58"/>
  <c r="AI163" i="58"/>
  <c r="BS127" i="58"/>
  <c r="BS138" i="58"/>
  <c r="AI140" i="58"/>
  <c r="AI147" i="58"/>
  <c r="D150" i="58"/>
  <c r="AO155" i="58"/>
  <c r="BG155" i="58"/>
  <c r="BY155" i="58"/>
  <c r="W159" i="58"/>
  <c r="D160" i="58"/>
  <c r="CW160" i="58"/>
  <c r="CW165" i="58"/>
  <c r="Q129" i="58"/>
  <c r="D134" i="58"/>
  <c r="D136" i="58"/>
  <c r="AO138" i="58"/>
  <c r="AC141" i="58"/>
  <c r="BA141" i="58"/>
  <c r="BY141" i="58"/>
  <c r="BM147" i="58"/>
  <c r="AO150" i="58"/>
  <c r="CK150" i="58"/>
  <c r="Q160" i="58"/>
  <c r="AO160" i="58"/>
  <c r="D169" i="58"/>
  <c r="AI169" i="58"/>
  <c r="CE169" i="58"/>
  <c r="AU130" i="58"/>
  <c r="BG136" i="58"/>
  <c r="CQ136" i="58"/>
  <c r="BA137" i="58"/>
  <c r="CW141" i="58"/>
  <c r="AC146" i="58"/>
  <c r="BG150" i="58"/>
  <c r="CQ155" i="58"/>
  <c r="AO161" i="58"/>
  <c r="D126" i="58"/>
  <c r="AO129" i="58"/>
  <c r="BA131" i="58"/>
  <c r="BA132" i="58"/>
  <c r="AC134" i="58"/>
  <c r="CW138" i="58"/>
  <c r="D141" i="58"/>
  <c r="AU145" i="58"/>
  <c r="D146" i="58"/>
  <c r="BA146" i="58"/>
  <c r="AC150" i="58"/>
  <c r="BY150" i="58"/>
  <c r="AC152" i="58"/>
  <c r="AC155" i="58"/>
  <c r="BM155" i="58"/>
  <c r="AO159" i="58"/>
  <c r="BY160" i="58"/>
  <c r="BG162" i="58"/>
  <c r="CE163" i="58"/>
  <c r="BG141" i="58"/>
  <c r="CW126" i="58"/>
  <c r="BM129" i="58"/>
  <c r="CE132" i="58"/>
  <c r="AI134" i="58"/>
  <c r="W135" i="58"/>
  <c r="BY138" i="58"/>
  <c r="CW146" i="58"/>
  <c r="CK160" i="58"/>
  <c r="CK161" i="58"/>
  <c r="BM168" i="58"/>
  <c r="CK169" i="58"/>
  <c r="W186" i="58"/>
  <c r="BG191" i="58"/>
  <c r="AI197" i="58"/>
  <c r="BA197" i="58"/>
  <c r="BM204" i="58"/>
  <c r="CW130" i="58"/>
  <c r="BG143" i="58"/>
  <c r="CE145" i="58"/>
  <c r="Q150" i="58"/>
  <c r="BM150" i="58"/>
  <c r="D153" i="58"/>
  <c r="W160" i="58"/>
  <c r="AO166" i="58"/>
  <c r="CK166" i="58"/>
  <c r="CQ168" i="58"/>
  <c r="W169" i="58"/>
  <c r="BG169" i="58"/>
  <c r="AI192" i="58"/>
  <c r="AC199" i="58"/>
  <c r="CW199" i="58"/>
  <c r="CE202" i="58"/>
  <c r="BS140" i="58"/>
  <c r="CK141" i="58"/>
  <c r="D144" i="58"/>
  <c r="CK144" i="58"/>
  <c r="AO148" i="58"/>
  <c r="AU157" i="58"/>
  <c r="D161" i="58"/>
  <c r="W166" i="58"/>
  <c r="BS166" i="58"/>
  <c r="AO168" i="58"/>
  <c r="BS168" i="58"/>
  <c r="AO177" i="58"/>
  <c r="CE182" i="58"/>
  <c r="AO186" i="58"/>
  <c r="BG186" i="58"/>
  <c r="BY186" i="58"/>
  <c r="D188" i="58"/>
  <c r="CQ197" i="58"/>
  <c r="CE199" i="58"/>
  <c r="AC201" i="58"/>
  <c r="BS201" i="58"/>
  <c r="BA148" i="58"/>
  <c r="Q155" i="58"/>
  <c r="BS155" i="58"/>
  <c r="Q168" i="58"/>
  <c r="AC169" i="58"/>
  <c r="CE177" i="58"/>
  <c r="AC179" i="58"/>
  <c r="AU182" i="58"/>
  <c r="D186" i="58"/>
  <c r="CQ186" i="58"/>
  <c r="BY188" i="58"/>
  <c r="D201" i="58"/>
  <c r="CK201" i="58"/>
  <c r="W202" i="58"/>
  <c r="CK131" i="58"/>
  <c r="BA138" i="58"/>
  <c r="AI144" i="58"/>
  <c r="BG146" i="58"/>
  <c r="BS165" i="58"/>
  <c r="BY168" i="58"/>
  <c r="CW169" i="58"/>
  <c r="BM199" i="58"/>
  <c r="CW202" i="58"/>
  <c r="BY143" i="58"/>
  <c r="AU154" i="58"/>
  <c r="CK157" i="58"/>
  <c r="W161" i="58"/>
  <c r="BS169" i="58"/>
  <c r="AC186" i="58"/>
  <c r="BG188" i="58"/>
  <c r="D191" i="58"/>
  <c r="AO191" i="58"/>
  <c r="AU192" i="58"/>
  <c r="CE192" i="58"/>
  <c r="BM197" i="58"/>
  <c r="AI199" i="58"/>
  <c r="W128" i="58"/>
  <c r="D142" i="58"/>
  <c r="BY146" i="58"/>
  <c r="BG148" i="58"/>
  <c r="BA160" i="58"/>
  <c r="BY170" i="58"/>
  <c r="W171" i="58"/>
  <c r="CQ177" i="58"/>
  <c r="AO179" i="58"/>
  <c r="CW179" i="58"/>
  <c r="CQ182" i="58"/>
  <c r="AU186" i="58"/>
  <c r="CE186" i="58"/>
  <c r="CE188" i="58"/>
  <c r="CE197" i="58"/>
  <c r="CW197" i="58"/>
  <c r="AO199" i="58"/>
  <c r="CK199" i="58"/>
  <c r="AI201" i="58"/>
  <c r="BA201" i="58"/>
  <c r="BY201" i="58"/>
  <c r="AO202" i="58"/>
  <c r="BY136" i="58"/>
  <c r="BS153" i="58"/>
  <c r="AC166" i="58"/>
  <c r="BA166" i="58"/>
  <c r="BY166" i="58"/>
  <c r="CW166" i="58"/>
  <c r="BY169" i="58"/>
  <c r="CK171" i="58"/>
  <c r="D173" i="58"/>
  <c r="AC173" i="58"/>
  <c r="AU173" i="58"/>
  <c r="D179" i="58"/>
  <c r="BA182" i="58"/>
  <c r="Q188" i="58"/>
  <c r="AO188" i="58"/>
  <c r="D197" i="58"/>
  <c r="AC197" i="58"/>
  <c r="CE146" i="58"/>
  <c r="W148" i="58"/>
  <c r="AU152" i="58"/>
  <c r="BA161" i="58"/>
  <c r="BS162" i="58"/>
  <c r="D166" i="58"/>
  <c r="AO169" i="58"/>
  <c r="AU170" i="58"/>
  <c r="AO171" i="58"/>
  <c r="BG171" i="58"/>
  <c r="CK173" i="58"/>
  <c r="BG175" i="58"/>
  <c r="BS176" i="58"/>
  <c r="W177" i="58"/>
  <c r="BM177" i="58"/>
  <c r="CE129" i="58"/>
  <c r="D137" i="58"/>
  <c r="AO143" i="58"/>
  <c r="BG144" i="58"/>
  <c r="CK149" i="58"/>
  <c r="AU155" i="58"/>
  <c r="BG159" i="58"/>
  <c r="AI166" i="58"/>
  <c r="CE166" i="58"/>
  <c r="BG168" i="58"/>
  <c r="CK168" i="58"/>
  <c r="Q170" i="58"/>
  <c r="CE170" i="58"/>
  <c r="D171" i="58"/>
  <c r="BY171" i="58"/>
  <c r="AI172" i="58"/>
  <c r="BM172" i="58"/>
  <c r="AU179" i="58"/>
  <c r="CE179" i="58"/>
  <c r="BG139" i="58"/>
  <c r="BY148" i="58"/>
  <c r="AU150" i="58"/>
  <c r="CQ150" i="58"/>
  <c r="CW155" i="58"/>
  <c r="BY159" i="58"/>
  <c r="AC164" i="58"/>
  <c r="BG166" i="58"/>
  <c r="CK148" i="58"/>
  <c r="AI168" i="58"/>
  <c r="BM171" i="58"/>
  <c r="W179" i="58"/>
  <c r="AI186" i="58"/>
  <c r="CW194" i="58"/>
  <c r="BG205" i="58"/>
  <c r="W224" i="58"/>
  <c r="BA224" i="58"/>
  <c r="CW224" i="58"/>
  <c r="AI182" i="58"/>
  <c r="AC202" i="58"/>
  <c r="D205" i="58"/>
  <c r="CW205" i="58"/>
  <c r="CE207" i="58"/>
  <c r="BA229" i="58"/>
  <c r="W236" i="58"/>
  <c r="BS236" i="58"/>
  <c r="CK186" i="58"/>
  <c r="D189" i="58"/>
  <c r="BS195" i="58"/>
  <c r="AO201" i="58"/>
  <c r="BM202" i="58"/>
  <c r="BM207" i="58"/>
  <c r="D211" i="58"/>
  <c r="AO217" i="58"/>
  <c r="CE221" i="58"/>
  <c r="AO224" i="58"/>
  <c r="CK224" i="58"/>
  <c r="CQ228" i="58"/>
  <c r="AC232" i="58"/>
  <c r="BA232" i="58"/>
  <c r="BY232" i="58"/>
  <c r="CW232" i="58"/>
  <c r="CW185" i="58"/>
  <c r="CW186" i="58"/>
  <c r="Q189" i="58"/>
  <c r="W195" i="58"/>
  <c r="Q197" i="58"/>
  <c r="Q204" i="58"/>
  <c r="BS204" i="58"/>
  <c r="CE212" i="58"/>
  <c r="AI219" i="58"/>
  <c r="CE219" i="58"/>
  <c r="D224" i="58"/>
  <c r="BG224" i="58"/>
  <c r="AO225" i="58"/>
  <c r="BS227" i="58"/>
  <c r="CK227" i="58"/>
  <c r="BM228" i="58"/>
  <c r="BY229" i="58"/>
  <c r="D232" i="58"/>
  <c r="BM188" i="58"/>
  <c r="BS202" i="58"/>
  <c r="CQ202" i="58"/>
  <c r="W211" i="58"/>
  <c r="BM217" i="58"/>
  <c r="CW217" i="58"/>
  <c r="BY224" i="58"/>
  <c r="Q228" i="58"/>
  <c r="CW228" i="58"/>
  <c r="W229" i="58"/>
  <c r="BG229" i="58"/>
  <c r="CQ229" i="58"/>
  <c r="BM233" i="58"/>
  <c r="BA234" i="58"/>
  <c r="BS182" i="58"/>
  <c r="CK195" i="58"/>
  <c r="AU199" i="58"/>
  <c r="Q201" i="58"/>
  <c r="CW201" i="58"/>
  <c r="AO229" i="58"/>
  <c r="BG236" i="58"/>
  <c r="BA169" i="58"/>
  <c r="BM185" i="58"/>
  <c r="BA186" i="58"/>
  <c r="BA191" i="58"/>
  <c r="BY202" i="58"/>
  <c r="W212" i="58"/>
  <c r="BA212" i="58"/>
  <c r="CW212" i="58"/>
  <c r="AC217" i="58"/>
  <c r="BA219" i="58"/>
  <c r="CW219" i="58"/>
  <c r="BM224" i="58"/>
  <c r="BA225" i="58"/>
  <c r="Q233" i="58"/>
  <c r="D172" i="58"/>
  <c r="D180" i="58"/>
  <c r="BS188" i="58"/>
  <c r="BA189" i="58"/>
  <c r="BG192" i="58"/>
  <c r="CK197" i="58"/>
  <c r="CE205" i="58"/>
  <c r="AU207" i="58"/>
  <c r="CQ207" i="58"/>
  <c r="AU217" i="58"/>
  <c r="BS217" i="58"/>
  <c r="BM221" i="58"/>
  <c r="BA223" i="58"/>
  <c r="AU224" i="58"/>
  <c r="CQ224" i="58"/>
  <c r="CW225" i="58"/>
  <c r="CW167" i="58"/>
  <c r="AC171" i="58"/>
  <c r="BG180" i="58"/>
  <c r="CW182" i="58"/>
  <c r="AI184" i="58"/>
  <c r="D185" i="58"/>
  <c r="BS186" i="58"/>
  <c r="AU197" i="58"/>
  <c r="AC200" i="58"/>
  <c r="AI204" i="58"/>
  <c r="CK204" i="58"/>
  <c r="BY207" i="58"/>
  <c r="AO212" i="58"/>
  <c r="CK212" i="58"/>
  <c r="CK217" i="58"/>
  <c r="AI218" i="58"/>
  <c r="D219" i="58"/>
  <c r="CW177" i="58"/>
  <c r="W180" i="58"/>
  <c r="W188" i="58"/>
  <c r="CW189" i="58"/>
  <c r="Q199" i="58"/>
  <c r="BS199" i="58"/>
  <c r="W201" i="58"/>
  <c r="AU202" i="58"/>
  <c r="AU204" i="58"/>
  <c r="AC207" i="58"/>
  <c r="AC210" i="58"/>
  <c r="BA210" i="58"/>
  <c r="BY210" i="58"/>
  <c r="CW210" i="58"/>
  <c r="D212" i="58"/>
  <c r="BG212" i="58"/>
  <c r="AC181" i="58"/>
  <c r="W182" i="58"/>
  <c r="BA184" i="58"/>
  <c r="W183" i="58"/>
  <c r="CE185" i="58"/>
  <c r="D213" i="58"/>
  <c r="BA217" i="58"/>
  <c r="BS221" i="58"/>
  <c r="AC229" i="58"/>
  <c r="CW234" i="58"/>
  <c r="CE236" i="58"/>
  <c r="CW236" i="58"/>
  <c r="AC212" i="58"/>
  <c r="AO213" i="58"/>
  <c r="CK218" i="58"/>
  <c r="BG219" i="58"/>
  <c r="AO231" i="58"/>
  <c r="W232" i="58"/>
  <c r="AC234" i="58"/>
  <c r="AO256" i="58"/>
  <c r="CW256" i="58"/>
  <c r="BY257" i="58"/>
  <c r="BS224" i="58"/>
  <c r="BA227" i="58"/>
  <c r="CE228" i="58"/>
  <c r="D231" i="58"/>
  <c r="W243" i="58"/>
  <c r="BS243" i="58"/>
  <c r="D220" i="58"/>
  <c r="CW220" i="58"/>
  <c r="CW227" i="58"/>
  <c r="CK232" i="58"/>
  <c r="AC236" i="58"/>
  <c r="AU236" i="58"/>
  <c r="BA243" i="58"/>
  <c r="CW243" i="58"/>
  <c r="AC246" i="58"/>
  <c r="AU256" i="58"/>
  <c r="BM195" i="58"/>
  <c r="CE201" i="58"/>
  <c r="AC220" i="58"/>
  <c r="BY222" i="58"/>
  <c r="CE224" i="58"/>
  <c r="BA231" i="58"/>
  <c r="CK231" i="58"/>
  <c r="CE233" i="58"/>
  <c r="BA235" i="58"/>
  <c r="CE235" i="58"/>
  <c r="CK236" i="58"/>
  <c r="BA239" i="58"/>
  <c r="D243" i="58"/>
  <c r="AC253" i="58"/>
  <c r="BY253" i="58"/>
  <c r="BG257" i="58"/>
  <c r="W221" i="58"/>
  <c r="BS223" i="58"/>
  <c r="BG227" i="58"/>
  <c r="CK229" i="58"/>
  <c r="W231" i="58"/>
  <c r="AO232" i="58"/>
  <c r="D235" i="58"/>
  <c r="D236" i="58"/>
  <c r="AC240" i="58"/>
  <c r="AO243" i="58"/>
  <c r="CK243" i="58"/>
  <c r="BA253" i="58"/>
  <c r="CW253" i="58"/>
  <c r="AI257" i="58"/>
  <c r="CE257" i="58"/>
  <c r="CK191" i="58"/>
  <c r="W199" i="58"/>
  <c r="Q202" i="58"/>
  <c r="BY212" i="58"/>
  <c r="AC219" i="58"/>
  <c r="BY219" i="58"/>
  <c r="D229" i="58"/>
  <c r="AU229" i="58"/>
  <c r="CW229" i="58"/>
  <c r="BA236" i="58"/>
  <c r="CK239" i="58"/>
  <c r="BY241" i="58"/>
  <c r="BG243" i="58"/>
  <c r="AO244" i="58"/>
  <c r="AO249" i="58"/>
  <c r="BM249" i="58"/>
  <c r="D253" i="58"/>
  <c r="CK188" i="58"/>
  <c r="BG207" i="58"/>
  <c r="D218" i="58"/>
  <c r="CW231" i="58"/>
  <c r="BM235" i="58"/>
  <c r="BY236" i="58"/>
  <c r="CK238" i="58"/>
  <c r="AI239" i="58"/>
  <c r="BA241" i="58"/>
  <c r="CW241" i="58"/>
  <c r="AC243" i="58"/>
  <c r="BY243" i="58"/>
  <c r="D244" i="58"/>
  <c r="CE249" i="58"/>
  <c r="BS252" i="58"/>
  <c r="BG253" i="58"/>
  <c r="D210" i="58"/>
  <c r="BS211" i="58"/>
  <c r="Q217" i="58"/>
  <c r="AO219" i="58"/>
  <c r="CK219" i="58"/>
  <c r="AI221" i="58"/>
  <c r="AC222" i="58"/>
  <c r="CW222" i="58"/>
  <c r="CW223" i="58"/>
  <c r="BY227" i="58"/>
  <c r="AI228" i="58"/>
  <c r="BM229" i="58"/>
  <c r="BS231" i="58"/>
  <c r="CQ235" i="58"/>
  <c r="AI236" i="58"/>
  <c r="CQ236" i="58"/>
  <c r="AC238" i="58"/>
  <c r="AU238" i="58"/>
  <c r="D239" i="58"/>
  <c r="D241" i="58"/>
  <c r="BS248" i="58"/>
  <c r="CK248" i="58"/>
  <c r="CW249" i="58"/>
  <c r="BY252" i="58"/>
  <c r="W255" i="58"/>
  <c r="BS220" i="58"/>
  <c r="W223" i="58"/>
  <c r="CE227" i="58"/>
  <c r="BY234" i="58"/>
  <c r="BS235" i="58"/>
  <c r="AU243" i="58"/>
  <c r="CQ243" i="58"/>
  <c r="CE245" i="58"/>
  <c r="D248" i="58"/>
  <c r="CK202" i="58"/>
  <c r="Q224" i="58"/>
  <c r="BS229" i="58"/>
  <c r="BS232" i="58"/>
  <c r="AI233" i="58"/>
  <c r="AI235" i="58"/>
  <c r="AO236" i="58"/>
  <c r="BM236" i="58"/>
  <c r="AU249" i="58"/>
  <c r="AI252" i="58"/>
  <c r="BM253" i="58"/>
  <c r="CK256" i="58"/>
  <c r="BA286" i="58"/>
  <c r="BG241" i="58"/>
  <c r="AU248" i="58"/>
  <c r="CQ261" i="58"/>
  <c r="BG286" i="58"/>
  <c r="CE252" i="58"/>
  <c r="CQ256" i="58"/>
  <c r="CQ257" i="58"/>
  <c r="AI261" i="58"/>
  <c r="BA261" i="58"/>
  <c r="BM265" i="58"/>
  <c r="BS279" i="58"/>
  <c r="AI227" i="58"/>
  <c r="Q236" i="58"/>
  <c r="BS249" i="58"/>
  <c r="AU257" i="58"/>
  <c r="D261" i="58"/>
  <c r="AO269" i="58"/>
  <c r="BS269" i="58"/>
  <c r="BA281" i="58"/>
  <c r="W247" i="58"/>
  <c r="BS265" i="58"/>
  <c r="AU268" i="58"/>
  <c r="D269" i="58"/>
  <c r="BY269" i="58"/>
  <c r="W270" i="58"/>
  <c r="CW271" i="58"/>
  <c r="BG275" i="58"/>
  <c r="AO239" i="58"/>
  <c r="CK268" i="58"/>
  <c r="Q275" i="58"/>
  <c r="BM275" i="58"/>
  <c r="W279" i="58"/>
  <c r="BG283" i="58"/>
  <c r="BS239" i="58"/>
  <c r="BS247" i="58"/>
  <c r="CK250" i="58"/>
  <c r="Q253" i="58"/>
  <c r="AO255" i="58"/>
  <c r="BG258" i="58"/>
  <c r="BM261" i="58"/>
  <c r="CE261" i="58"/>
  <c r="CW261" i="58"/>
  <c r="Q265" i="58"/>
  <c r="BG274" i="58"/>
  <c r="CQ279" i="58"/>
  <c r="CW281" i="58"/>
  <c r="CK244" i="58"/>
  <c r="BA255" i="58"/>
  <c r="CK255" i="58"/>
  <c r="BA256" i="58"/>
  <c r="W261" i="58"/>
  <c r="AO261" i="58"/>
  <c r="AC281" i="58"/>
  <c r="AU286" i="58"/>
  <c r="D234" i="58"/>
  <c r="Q243" i="58"/>
  <c r="D249" i="58"/>
  <c r="CK251" i="58"/>
  <c r="W263" i="58"/>
  <c r="W265" i="58"/>
  <c r="AU267" i="58"/>
  <c r="CQ267" i="58"/>
  <c r="CQ268" i="58"/>
  <c r="BS271" i="58"/>
  <c r="AI272" i="58"/>
  <c r="CE272" i="58"/>
  <c r="BG202" i="58"/>
  <c r="Q268" i="58"/>
  <c r="AI268" i="58"/>
  <c r="BA268" i="58"/>
  <c r="BG269" i="58"/>
  <c r="CE269" i="58"/>
  <c r="W271" i="58"/>
  <c r="BM272" i="58"/>
  <c r="CQ274" i="58"/>
  <c r="AO276" i="58"/>
  <c r="AI277" i="58"/>
  <c r="W252" i="58"/>
  <c r="CW255" i="58"/>
  <c r="CK257" i="58"/>
  <c r="AU261" i="58"/>
  <c r="BS261" i="58"/>
  <c r="CK261" i="58"/>
  <c r="D262" i="58"/>
  <c r="BM262" i="58"/>
  <c r="BS263" i="58"/>
  <c r="D266" i="58"/>
  <c r="BM266" i="58"/>
  <c r="AI267" i="58"/>
  <c r="CE267" i="58"/>
  <c r="Q272" i="58"/>
  <c r="BM243" i="58"/>
  <c r="AC248" i="58"/>
  <c r="AC252" i="58"/>
  <c r="D255" i="58"/>
  <c r="BS255" i="58"/>
  <c r="AO257" i="58"/>
  <c r="BS264" i="58"/>
  <c r="BG265" i="58"/>
  <c r="AI270" i="58"/>
  <c r="BA270" i="58"/>
  <c r="BS274" i="58"/>
  <c r="Q277" i="58"/>
  <c r="BM283" i="58"/>
  <c r="CW286" i="58"/>
  <c r="BY306" i="58"/>
  <c r="CK309" i="58"/>
  <c r="Q314" i="58"/>
  <c r="BM314" i="58"/>
  <c r="AI323" i="58"/>
  <c r="BS283" i="58"/>
  <c r="CE313" i="58"/>
  <c r="AU314" i="58"/>
  <c r="CQ314" i="58"/>
  <c r="CE326" i="58"/>
  <c r="BA278" i="58"/>
  <c r="CW278" i="58"/>
  <c r="AU285" i="58"/>
  <c r="CE285" i="58"/>
  <c r="BA301" i="58"/>
  <c r="CW301" i="58"/>
  <c r="CE302" i="58"/>
  <c r="BM304" i="58"/>
  <c r="BY307" i="58"/>
  <c r="CK317" i="58"/>
  <c r="CW323" i="58"/>
  <c r="D278" i="58"/>
  <c r="BS286" i="58"/>
  <c r="BY287" i="58"/>
  <c r="D296" i="58"/>
  <c r="D304" i="58"/>
  <c r="CE304" i="58"/>
  <c r="BG306" i="58"/>
  <c r="AO309" i="58"/>
  <c r="BG309" i="58"/>
  <c r="BY309" i="58"/>
  <c r="AI314" i="58"/>
  <c r="CE314" i="58"/>
  <c r="AU326" i="58"/>
  <c r="BY281" i="58"/>
  <c r="Q283" i="58"/>
  <c r="BG285" i="58"/>
  <c r="W286" i="58"/>
  <c r="AC287" i="58"/>
  <c r="AI301" i="58"/>
  <c r="CE301" i="58"/>
  <c r="BS302" i="58"/>
  <c r="AC304" i="58"/>
  <c r="AI306" i="58"/>
  <c r="CW310" i="58"/>
  <c r="AO323" i="58"/>
  <c r="CQ326" i="58"/>
  <c r="W278" i="58"/>
  <c r="BS278" i="58"/>
  <c r="CE281" i="58"/>
  <c r="CK283" i="58"/>
  <c r="AO292" i="58"/>
  <c r="AI298" i="58"/>
  <c r="Q301" i="58"/>
  <c r="BM301" i="58"/>
  <c r="BA302" i="58"/>
  <c r="CW302" i="58"/>
  <c r="AU304" i="58"/>
  <c r="Q306" i="58"/>
  <c r="CE306" i="58"/>
  <c r="CQ309" i="58"/>
  <c r="AI311" i="58"/>
  <c r="BM311" i="58"/>
  <c r="W314" i="58"/>
  <c r="BS314" i="58"/>
  <c r="W317" i="58"/>
  <c r="AU323" i="58"/>
  <c r="AO324" i="58"/>
  <c r="BM277" i="58"/>
  <c r="AU279" i="58"/>
  <c r="W283" i="58"/>
  <c r="BM285" i="58"/>
  <c r="CQ285" i="58"/>
  <c r="CQ289" i="58"/>
  <c r="BM294" i="58"/>
  <c r="CE294" i="58"/>
  <c r="AI297" i="58"/>
  <c r="AO299" i="58"/>
  <c r="AI300" i="58"/>
  <c r="CK300" i="58"/>
  <c r="D302" i="58"/>
  <c r="AO303" i="58"/>
  <c r="CK304" i="58"/>
  <c r="CK305" i="58"/>
  <c r="BM306" i="58"/>
  <c r="AC285" i="58"/>
  <c r="CE286" i="58"/>
  <c r="W291" i="58"/>
  <c r="BM292" i="58"/>
  <c r="AO302" i="58"/>
  <c r="CK302" i="58"/>
  <c r="BM308" i="58"/>
  <c r="D314" i="58"/>
  <c r="CQ286" i="58"/>
  <c r="AI289" i="58"/>
  <c r="D292" i="58"/>
  <c r="CE292" i="58"/>
  <c r="BA293" i="58"/>
  <c r="AI296" i="58"/>
  <c r="AU298" i="58"/>
  <c r="CE298" i="58"/>
  <c r="BG302" i="58"/>
  <c r="AU303" i="58"/>
  <c r="CK303" i="58"/>
  <c r="Q304" i="58"/>
  <c r="AU309" i="58"/>
  <c r="CE309" i="58"/>
  <c r="BS311" i="58"/>
  <c r="AO314" i="58"/>
  <c r="CK314" i="58"/>
  <c r="BA317" i="58"/>
  <c r="BA323" i="58"/>
  <c r="D324" i="58"/>
  <c r="AC324" i="58"/>
  <c r="AU324" i="58"/>
  <c r="CE277" i="58"/>
  <c r="AO283" i="58"/>
  <c r="CW283" i="58"/>
  <c r="AC292" i="58"/>
  <c r="AC302" i="58"/>
  <c r="BY302" i="58"/>
  <c r="AI304" i="58"/>
  <c r="W306" i="58"/>
  <c r="D308" i="58"/>
  <c r="CQ308" i="58"/>
  <c r="Q309" i="58"/>
  <c r="CW309" i="58"/>
  <c r="BG314" i="58"/>
  <c r="BS321" i="58"/>
  <c r="BM280" i="58"/>
  <c r="AI281" i="58"/>
  <c r="AO285" i="58"/>
  <c r="BY285" i="58"/>
  <c r="CW289" i="58"/>
  <c r="AU291" i="58"/>
  <c r="AU292" i="58"/>
  <c r="AC294" i="58"/>
  <c r="AU294" i="58"/>
  <c r="AO297" i="58"/>
  <c r="BG297" i="58"/>
  <c r="BY297" i="58"/>
  <c r="AU301" i="58"/>
  <c r="CQ301" i="58"/>
  <c r="CQ303" i="58"/>
  <c r="BY304" i="58"/>
  <c r="W305" i="58"/>
  <c r="AU306" i="58"/>
  <c r="BS306" i="58"/>
  <c r="BY311" i="58"/>
  <c r="BM313" i="58"/>
  <c r="AC314" i="58"/>
  <c r="BY314" i="58"/>
  <c r="BM317" i="58"/>
  <c r="CE319" i="58"/>
  <c r="CW321" i="58"/>
  <c r="CK323" i="58"/>
  <c r="BS324" i="58"/>
  <c r="D280" i="58"/>
  <c r="BM287" i="58"/>
  <c r="CK292" i="58"/>
  <c r="D293" i="58"/>
  <c r="BS294" i="58"/>
  <c r="D297" i="58"/>
  <c r="CK299" i="58"/>
  <c r="AO300" i="58"/>
  <c r="CW300" i="58"/>
  <c r="AC301" i="58"/>
  <c r="BY301" i="58"/>
  <c r="Q302" i="58"/>
  <c r="BM302" i="58"/>
  <c r="BA303" i="58"/>
  <c r="BG304" i="58"/>
  <c r="CQ304" i="58"/>
  <c r="AC306" i="58"/>
  <c r="CQ306" i="58"/>
  <c r="CK327" i="58"/>
  <c r="BG330" i="58"/>
  <c r="CK330" i="58"/>
  <c r="BM346" i="58"/>
  <c r="W347" i="58"/>
  <c r="AU347" i="58"/>
  <c r="CW314" i="58"/>
  <c r="BG319" i="58"/>
  <c r="CW340" i="58"/>
  <c r="CE346" i="58"/>
  <c r="CW346" i="58"/>
  <c r="BY347" i="58"/>
  <c r="W326" i="58"/>
  <c r="D327" i="58"/>
  <c r="D330" i="58"/>
  <c r="D340" i="58"/>
  <c r="D346" i="58"/>
  <c r="AC309" i="58"/>
  <c r="CE323" i="58"/>
  <c r="CE325" i="58"/>
  <c r="BA328" i="58"/>
  <c r="CW328" i="58"/>
  <c r="CQ330" i="58"/>
  <c r="AC346" i="58"/>
  <c r="AU346" i="58"/>
  <c r="AI309" i="58"/>
  <c r="AI326" i="58"/>
  <c r="BM327" i="58"/>
  <c r="BS330" i="58"/>
  <c r="AC347" i="58"/>
  <c r="AC317" i="58"/>
  <c r="CQ323" i="58"/>
  <c r="W327" i="58"/>
  <c r="CK328" i="58"/>
  <c r="Q330" i="58"/>
  <c r="CK346" i="58"/>
  <c r="BG347" i="58"/>
  <c r="AO328" i="58"/>
  <c r="BG328" i="58"/>
  <c r="Q346" i="58"/>
  <c r="D347" i="58"/>
  <c r="CK347" i="58"/>
  <c r="BM309" i="58"/>
  <c r="BA314" i="58"/>
  <c r="CE324" i="58"/>
  <c r="AC327" i="58"/>
  <c r="BS327" i="58"/>
  <c r="D328" i="58"/>
  <c r="BY328" i="58"/>
  <c r="W330" i="58"/>
  <c r="AU330" i="58"/>
  <c r="BG331" i="58"/>
  <c r="BA332" i="58"/>
  <c r="CW338" i="58"/>
  <c r="BA340" i="58"/>
  <c r="CQ344" i="58"/>
  <c r="AI346" i="58"/>
  <c r="BA346" i="58"/>
  <c r="BM325" i="58"/>
  <c r="BS326" i="58"/>
  <c r="D329" i="58"/>
  <c r="CE332" i="58"/>
  <c r="BM334" i="58"/>
  <c r="AC344" i="58"/>
  <c r="BM344" i="58"/>
  <c r="BS308" i="58"/>
  <c r="W325" i="58"/>
  <c r="BY326" i="58"/>
  <c r="AC328" i="58"/>
  <c r="BM328" i="58"/>
  <c r="CQ329" i="58"/>
  <c r="BM331" i="58"/>
  <c r="D332" i="58"/>
  <c r="BG332" i="58"/>
  <c r="BS333" i="58"/>
  <c r="AC337" i="58"/>
  <c r="BY337" i="58"/>
  <c r="W339" i="58"/>
  <c r="BA339" i="58"/>
  <c r="CW339" i="58"/>
  <c r="CK340" i="58"/>
  <c r="W345" i="58"/>
  <c r="BA345" i="58"/>
  <c r="CW345" i="58"/>
  <c r="BY346" i="58"/>
  <c r="CQ346" i="58"/>
  <c r="AO347" i="58"/>
  <c r="BS347" i="58"/>
  <c r="CQ347" i="58"/>
  <c r="AI316" i="58"/>
  <c r="CK318" i="58"/>
  <c r="AO327" i="58"/>
  <c r="CQ328" i="58"/>
  <c r="BA329" i="58"/>
  <c r="AI332" i="58"/>
  <c r="W336" i="58"/>
  <c r="BA337" i="58"/>
  <c r="CW337" i="58"/>
  <c r="BA338" i="58"/>
  <c r="BG340" i="58"/>
  <c r="BG346" i="58"/>
  <c r="AU316" i="58"/>
  <c r="CQ321" i="58"/>
  <c r="CK324" i="58"/>
  <c r="CW329" i="58"/>
  <c r="AI335" i="58"/>
  <c r="CK335" i="58"/>
  <c r="D337" i="58"/>
  <c r="AO339" i="58"/>
  <c r="CK339" i="58"/>
  <c r="BM340" i="58"/>
  <c r="BY344" i="58"/>
  <c r="AO345" i="58"/>
  <c r="CK345" i="58"/>
  <c r="AO346" i="58"/>
  <c r="BS348" i="58"/>
  <c r="W312" i="58"/>
  <c r="BS339" i="58"/>
  <c r="W348" i="58"/>
  <c r="Q325" i="58"/>
  <c r="AU344" i="58"/>
  <c r="CQ339" i="58"/>
  <c r="BY329" i="58"/>
  <c r="AO340" i="58"/>
  <c r="BY345" i="58"/>
  <c r="AC342" i="58"/>
  <c r="AI312" i="58"/>
  <c r="BG339" i="58"/>
  <c r="BS325" i="58"/>
  <c r="BY282" i="58"/>
  <c r="D251" i="58"/>
  <c r="BG282" i="58"/>
  <c r="BY290" i="58"/>
  <c r="CW315" i="58"/>
  <c r="AO305" i="58"/>
  <c r="Q326" i="58"/>
  <c r="BY292" i="58"/>
  <c r="CW303" i="58"/>
  <c r="Q292" i="58"/>
  <c r="CQ287" i="58"/>
  <c r="AU321" i="58"/>
  <c r="CW260" i="58"/>
  <c r="AI250" i="58"/>
  <c r="BA273" i="58"/>
  <c r="BS268" i="58"/>
  <c r="BG267" i="58"/>
  <c r="AI262" i="58"/>
  <c r="CW273" i="58"/>
  <c r="W272" i="58"/>
  <c r="BM269" i="58"/>
  <c r="D343" i="58"/>
  <c r="CE345" i="58"/>
  <c r="D338" i="58"/>
  <c r="CQ332" i="58"/>
  <c r="CE328" i="58"/>
  <c r="AI327" i="58"/>
  <c r="AI325" i="58"/>
  <c r="AO280" i="58"/>
  <c r="AU297" i="58"/>
  <c r="BA289" i="58"/>
  <c r="AC299" i="58"/>
  <c r="CQ294" i="58"/>
  <c r="CQ282" i="58"/>
  <c r="AI278" i="58"/>
  <c r="BY260" i="58"/>
  <c r="BS260" i="58"/>
  <c r="W251" i="58"/>
  <c r="BM267" i="58"/>
  <c r="AO250" i="58"/>
  <c r="W264" i="58"/>
  <c r="Q342" i="58"/>
  <c r="BS312" i="58"/>
  <c r="BG312" i="58"/>
  <c r="W342" i="58"/>
  <c r="CE339" i="58"/>
  <c r="BY332" i="58"/>
  <c r="BS343" i="58"/>
  <c r="BS335" i="58"/>
  <c r="AC329" i="58"/>
  <c r="AI322" i="58"/>
  <c r="AO322" i="58"/>
  <c r="AU322" i="58"/>
  <c r="D285" i="58"/>
  <c r="Q290" i="58"/>
  <c r="CW297" i="58"/>
  <c r="AI293" i="58"/>
  <c r="BA300" i="58"/>
  <c r="AC289" i="58"/>
  <c r="AI292" i="58"/>
  <c r="W303" i="58"/>
  <c r="BY294" i="58"/>
  <c r="CW290" i="58"/>
  <c r="AU287" i="58"/>
  <c r="BM303" i="58"/>
  <c r="AU278" i="58"/>
  <c r="AO251" i="58"/>
  <c r="BY262" i="58"/>
  <c r="BG250" i="58"/>
  <c r="AC260" i="58"/>
  <c r="BM270" i="58"/>
  <c r="CE312" i="58"/>
  <c r="W343" i="58"/>
  <c r="AU339" i="58"/>
  <c r="W328" i="58"/>
  <c r="BM339" i="58"/>
  <c r="BG325" i="58"/>
  <c r="BY339" i="58"/>
  <c r="AO335" i="58"/>
  <c r="D339" i="58"/>
  <c r="BG322" i="58"/>
  <c r="AU280" i="58"/>
  <c r="CW324" i="58"/>
  <c r="BM282" i="58"/>
  <c r="AC290" i="58"/>
  <c r="W302" i="58"/>
  <c r="CQ292" i="58"/>
  <c r="CK311" i="58"/>
  <c r="W308" i="58"/>
  <c r="W300" i="58"/>
  <c r="BG298" i="58"/>
  <c r="AU318" i="58"/>
  <c r="BG299" i="58"/>
  <c r="BG278" i="58"/>
  <c r="D273" i="58"/>
  <c r="W260" i="58"/>
  <c r="BS251" i="58"/>
  <c r="CK270" i="58"/>
  <c r="BG262" i="58"/>
  <c r="BY250" i="58"/>
  <c r="CQ277" i="58"/>
  <c r="CE316" i="58"/>
  <c r="AI345" i="58"/>
  <c r="Q335" i="58"/>
  <c r="CK342" i="58"/>
  <c r="CE322" i="58"/>
  <c r="CK322" i="58"/>
  <c r="CQ322" i="58"/>
  <c r="CE290" i="58"/>
  <c r="Q280" i="58"/>
  <c r="D265" i="58"/>
  <c r="W294" i="58"/>
  <c r="CQ311" i="58"/>
  <c r="BY289" i="58"/>
  <c r="CE282" i="58"/>
  <c r="W324" i="58"/>
  <c r="BG311" i="58"/>
  <c r="CE280" i="58"/>
  <c r="BS291" i="58"/>
  <c r="AU282" i="58"/>
  <c r="CW308" i="58"/>
  <c r="W298" i="58"/>
  <c r="Q287" i="58"/>
  <c r="CQ302" i="58"/>
  <c r="CE278" i="58"/>
  <c r="BM260" i="58"/>
  <c r="AI274" i="58"/>
  <c r="BS270" i="58"/>
  <c r="Q267" i="58"/>
  <c r="AO262" i="58"/>
  <c r="CQ250" i="58"/>
  <c r="CW250" i="58"/>
  <c r="BY267" i="58"/>
  <c r="CE266" i="58"/>
  <c r="D335" i="58"/>
  <c r="Q303" i="58"/>
  <c r="BY316" i="58"/>
  <c r="CE335" i="58"/>
  <c r="AI339" i="58"/>
  <c r="CW331" i="58"/>
  <c r="CQ345" i="58"/>
  <c r="BY342" i="58"/>
  <c r="Q339" i="58"/>
  <c r="AU333" i="58"/>
  <c r="CK316" i="58"/>
  <c r="BS342" i="58"/>
  <c r="CE337" i="58"/>
  <c r="Q328" i="58"/>
  <c r="Q327" i="58"/>
  <c r="BA322" i="58"/>
  <c r="BY280" i="58"/>
  <c r="D321" i="58"/>
  <c r="CQ290" i="58"/>
  <c r="BY299" i="58"/>
  <c r="BG292" i="58"/>
  <c r="BM299" i="58"/>
  <c r="BG318" i="58"/>
  <c r="BA290" i="58"/>
  <c r="AC269" i="58"/>
  <c r="CQ298" i="58"/>
  <c r="BS290" i="58"/>
  <c r="CQ278" i="58"/>
  <c r="BG260" i="58"/>
  <c r="D250" i="58"/>
  <c r="AI273" i="58"/>
  <c r="AI266" i="58"/>
  <c r="BG251" i="58"/>
  <c r="AU277" i="58"/>
  <c r="Q273" i="58"/>
  <c r="AC312" i="58"/>
  <c r="CE342" i="58"/>
  <c r="BG316" i="58"/>
  <c r="BA335" i="58"/>
  <c r="CE343" i="58"/>
  <c r="BA342" i="58"/>
  <c r="BA325" i="58"/>
  <c r="D315" i="58"/>
  <c r="CW343" i="58"/>
  <c r="AC333" i="58"/>
  <c r="BG337" i="58"/>
  <c r="CE327" i="58"/>
  <c r="BS282" i="58"/>
  <c r="BM289" i="58"/>
  <c r="D309" i="58"/>
  <c r="BG294" i="58"/>
  <c r="CK290" i="58"/>
  <c r="AU308" i="58"/>
  <c r="BA298" i="58"/>
  <c r="Q278" i="58"/>
  <c r="BY273" i="58"/>
  <c r="AC270" i="58"/>
  <c r="AU266" i="58"/>
  <c r="AC250" i="58"/>
  <c r="D268" i="58"/>
  <c r="D263" i="58"/>
  <c r="BY277" i="58"/>
  <c r="W316" i="58"/>
  <c r="AI343" i="58"/>
  <c r="Q340" i="58"/>
  <c r="AI342" i="58"/>
  <c r="BM296" i="58"/>
  <c r="AO325" i="58"/>
  <c r="AC325" i="58"/>
  <c r="CQ335" i="58"/>
  <c r="AO312" i="58"/>
  <c r="BA343" i="58"/>
  <c r="AI328" i="58"/>
  <c r="BG345" i="58"/>
  <c r="AI337" i="58"/>
  <c r="CW322" i="58"/>
  <c r="AU315" i="58"/>
  <c r="AI290" i="58"/>
  <c r="AO315" i="58"/>
  <c r="BA321" i="58"/>
  <c r="CE308" i="58"/>
  <c r="Q297" i="58"/>
  <c r="AI294" i="58"/>
  <c r="CQ324" i="58"/>
  <c r="BM315" i="58"/>
  <c r="D270" i="58"/>
  <c r="BM297" i="58"/>
  <c r="BS305" i="58"/>
  <c r="AU302" i="58"/>
  <c r="BS293" i="58"/>
  <c r="AO278" i="58"/>
  <c r="AC278" i="58"/>
  <c r="CQ273" i="58"/>
  <c r="CQ260" i="58"/>
  <c r="BG273" i="58"/>
  <c r="CQ262" i="58"/>
  <c r="BY251" i="58"/>
  <c r="AU250" i="58"/>
  <c r="BM312" i="58"/>
  <c r="CK312" i="58"/>
  <c r="D323" i="58"/>
  <c r="AO342" i="58"/>
  <c r="AU345" i="58"/>
  <c r="AU332" i="58"/>
  <c r="AU325" i="58"/>
  <c r="AU290" i="58"/>
  <c r="CK297" i="58"/>
  <c r="AC280" i="58"/>
  <c r="W321" i="58"/>
  <c r="Q294" i="58"/>
  <c r="BY324" i="58"/>
  <c r="BG315" i="58"/>
  <c r="CE300" i="58"/>
  <c r="BG287" i="58"/>
  <c r="CQ297" i="58"/>
  <c r="W290" i="58"/>
  <c r="AC262" i="58"/>
  <c r="AO273" i="58"/>
  <c r="BM264" i="58"/>
  <c r="BM250" i="58"/>
  <c r="Q331" i="58"/>
  <c r="Q312" i="58"/>
  <c r="BS316" i="58"/>
  <c r="W318" i="58"/>
  <c r="BM337" i="58"/>
  <c r="CW325" i="58"/>
  <c r="Q322" i="58"/>
  <c r="Q284" i="58"/>
  <c r="BG280" i="58"/>
  <c r="BS300" i="58"/>
  <c r="W282" i="58"/>
  <c r="Q299" i="58"/>
  <c r="AO290" i="58"/>
  <c r="BY293" i="58"/>
  <c r="W315" i="58"/>
  <c r="AC297" i="58"/>
  <c r="AI324" i="58"/>
  <c r="W311" i="58"/>
  <c r="CE289" i="58"/>
  <c r="BM278" i="58"/>
  <c r="AO260" i="58"/>
  <c r="CW277" i="58"/>
  <c r="AC264" i="58"/>
  <c r="CE250" i="58"/>
  <c r="D274" i="58"/>
  <c r="CW312" i="58"/>
  <c r="BY312" i="58"/>
  <c r="CW342" i="58"/>
  <c r="AC335" i="58"/>
  <c r="CQ316" i="58"/>
  <c r="BG342" i="58"/>
  <c r="Q344" i="58"/>
  <c r="Q345" i="58"/>
  <c r="D325" i="58"/>
  <c r="CK325" i="58"/>
  <c r="BY325" i="58"/>
  <c r="D345" i="58"/>
  <c r="BY327" i="58"/>
  <c r="CK280" i="58"/>
  <c r="AI280" i="58"/>
  <c r="AU289" i="58"/>
  <c r="BA297" i="58"/>
  <c r="Q282" i="58"/>
  <c r="AC293" i="58"/>
  <c r="BA324" i="58"/>
  <c r="CK278" i="58"/>
  <c r="BY278" i="58"/>
  <c r="AI230" i="58"/>
  <c r="D312" i="58"/>
  <c r="BA312" i="58"/>
  <c r="BS345" i="58"/>
  <c r="Q334" i="58"/>
  <c r="BS336" i="58"/>
  <c r="AO331" i="58"/>
  <c r="BM345" i="58"/>
  <c r="Q337" i="58"/>
  <c r="CK331" i="58"/>
  <c r="CQ325" i="58"/>
  <c r="CW333" i="58"/>
  <c r="BS328" i="58"/>
  <c r="CE331" i="58"/>
  <c r="BM322" i="58"/>
  <c r="AC282" i="58"/>
  <c r="CQ280" i="58"/>
  <c r="D300" i="58"/>
  <c r="BM290" i="58"/>
  <c r="AC263" i="58"/>
  <c r="AI282" i="58"/>
  <c r="CW298" i="58"/>
  <c r="BG290" i="58"/>
  <c r="D260" i="58"/>
  <c r="BS303" i="58"/>
  <c r="CE297" i="58"/>
  <c r="AC311" i="58"/>
  <c r="AI302" i="58"/>
  <c r="D290" i="58"/>
  <c r="Q289" i="58"/>
  <c r="BA309" i="58"/>
  <c r="AO304" i="58"/>
  <c r="AO230" i="58"/>
  <c r="Q260" i="58"/>
  <c r="Q242" i="58"/>
  <c r="BA242" i="58"/>
  <c r="BS242" i="58"/>
  <c r="W268" i="58"/>
  <c r="BY263" i="58"/>
  <c r="BG268" i="58"/>
  <c r="CQ190" i="58"/>
  <c r="Q215" i="58"/>
  <c r="BY215" i="58"/>
  <c r="W249" i="58"/>
  <c r="BA249" i="58"/>
  <c r="BG238" i="58"/>
  <c r="BG220" i="58"/>
  <c r="BG255" i="58"/>
  <c r="BG244" i="58"/>
  <c r="AU178" i="58"/>
  <c r="BY183" i="58"/>
  <c r="BY181" i="58"/>
  <c r="CK181" i="58"/>
  <c r="BY203" i="58"/>
  <c r="BA185" i="58"/>
  <c r="CQ185" i="58"/>
  <c r="CE180" i="58"/>
  <c r="D200" i="58"/>
  <c r="AU184" i="58"/>
  <c r="CQ212" i="58"/>
  <c r="AC195" i="58"/>
  <c r="Q195" i="58"/>
  <c r="BG181" i="58"/>
  <c r="BM212" i="58"/>
  <c r="D202" i="58"/>
  <c r="CW174" i="58"/>
  <c r="Q148" i="58"/>
  <c r="D162" i="58"/>
  <c r="CK262" i="58"/>
  <c r="BA283" i="58"/>
  <c r="W274" i="58"/>
  <c r="CW270" i="58"/>
  <c r="CQ269" i="58"/>
  <c r="Q285" i="58"/>
  <c r="AC251" i="58"/>
  <c r="BG208" i="58"/>
  <c r="AU198" i="58"/>
  <c r="BA190" i="58"/>
  <c r="Q190" i="58"/>
  <c r="CE255" i="58"/>
  <c r="CW247" i="58"/>
  <c r="AC257" i="58"/>
  <c r="CW244" i="58"/>
  <c r="AO220" i="58"/>
  <c r="Q249" i="58"/>
  <c r="BG178" i="58"/>
  <c r="CQ183" i="58"/>
  <c r="CQ180" i="58"/>
  <c r="CE218" i="58"/>
  <c r="CK210" i="58"/>
  <c r="CE184" i="58"/>
  <c r="AO218" i="58"/>
  <c r="AU195" i="58"/>
  <c r="AO139" i="58"/>
  <c r="CQ167" i="58"/>
  <c r="BA164" i="58"/>
  <c r="CE172" i="58"/>
  <c r="CW172" i="58"/>
  <c r="AI170" i="58"/>
  <c r="CE171" i="58"/>
  <c r="AC277" i="58"/>
  <c r="CE270" i="58"/>
  <c r="BA250" i="58"/>
  <c r="BG198" i="58"/>
  <c r="AO190" i="58"/>
  <c r="AC190" i="58"/>
  <c r="BA247" i="58"/>
  <c r="W209" i="58"/>
  <c r="W228" i="58"/>
  <c r="D247" i="58"/>
  <c r="BM255" i="58"/>
  <c r="CW248" i="58"/>
  <c r="BS241" i="58"/>
  <c r="W220" i="58"/>
  <c r="BS215" i="58"/>
  <c r="CQ248" i="58"/>
  <c r="AI231" i="58"/>
  <c r="CW181" i="58"/>
  <c r="AC227" i="58"/>
  <c r="D223" i="58"/>
  <c r="AU185" i="58"/>
  <c r="BM210" i="58"/>
  <c r="CQ184" i="58"/>
  <c r="Q229" i="58"/>
  <c r="BG195" i="58"/>
  <c r="BY217" i="58"/>
  <c r="BA139" i="58"/>
  <c r="BA171" i="58"/>
  <c r="AO197" i="58"/>
  <c r="AC188" i="58"/>
  <c r="CE251" i="58"/>
  <c r="AC267" i="58"/>
  <c r="BA262" i="58"/>
  <c r="D281" i="58"/>
  <c r="CE273" i="58"/>
  <c r="AU274" i="58"/>
  <c r="AI271" i="58"/>
  <c r="AO208" i="58"/>
  <c r="W208" i="58"/>
  <c r="Q198" i="58"/>
  <c r="BM248" i="58"/>
  <c r="AU235" i="58"/>
  <c r="BY255" i="58"/>
  <c r="AI249" i="58"/>
  <c r="BY248" i="58"/>
  <c r="CE243" i="58"/>
  <c r="AU231" i="58"/>
  <c r="CQ178" i="58"/>
  <c r="AI196" i="58"/>
  <c r="AC180" i="58"/>
  <c r="D227" i="58"/>
  <c r="BS212" i="58"/>
  <c r="Q221" i="58"/>
  <c r="CW213" i="58"/>
  <c r="AO210" i="58"/>
  <c r="W184" i="58"/>
  <c r="AO183" i="58"/>
  <c r="CQ217" i="58"/>
  <c r="AU212" i="58"/>
  <c r="AI178" i="58"/>
  <c r="AU167" i="58"/>
  <c r="BA167" i="58"/>
  <c r="Q164" i="58"/>
  <c r="CE173" i="58"/>
  <c r="AI167" i="58"/>
  <c r="BS149" i="58"/>
  <c r="CQ173" i="58"/>
  <c r="AU171" i="58"/>
  <c r="CE274" i="58"/>
  <c r="D286" i="58"/>
  <c r="CW242" i="58"/>
  <c r="D198" i="58"/>
  <c r="CQ198" i="58"/>
  <c r="W190" i="58"/>
  <c r="CW190" i="58"/>
  <c r="BM190" i="58"/>
  <c r="AI255" i="58"/>
  <c r="AO248" i="58"/>
  <c r="CQ255" i="58"/>
  <c r="W235" i="58"/>
  <c r="W241" i="58"/>
  <c r="AI238" i="58"/>
  <c r="BS253" i="58"/>
  <c r="BA248" i="58"/>
  <c r="CQ238" i="58"/>
  <c r="BG231" i="58"/>
  <c r="BA178" i="58"/>
  <c r="Q178" i="58"/>
  <c r="BS183" i="58"/>
  <c r="CW183" i="58"/>
  <c r="AO181" i="58"/>
  <c r="BA218" i="58"/>
  <c r="CK185" i="58"/>
  <c r="CK225" i="58"/>
  <c r="BG213" i="58"/>
  <c r="Q210" i="58"/>
  <c r="BA195" i="58"/>
  <c r="D149" i="58"/>
  <c r="CE200" i="58"/>
  <c r="BS194" i="58"/>
  <c r="W172" i="58"/>
  <c r="CE148" i="58"/>
  <c r="BM205" i="58"/>
  <c r="AI202" i="58"/>
  <c r="CK285" i="58"/>
  <c r="CK267" i="58"/>
  <c r="BM242" i="58"/>
  <c r="AU273" i="58"/>
  <c r="BM268" i="58"/>
  <c r="BY264" i="58"/>
  <c r="BS267" i="58"/>
  <c r="D190" i="58"/>
  <c r="CK190" i="58"/>
  <c r="BY190" i="58"/>
  <c r="D238" i="58"/>
  <c r="AI215" i="58"/>
  <c r="W215" i="58"/>
  <c r="W248" i="58"/>
  <c r="Q255" i="58"/>
  <c r="Q238" i="58"/>
  <c r="BY238" i="58"/>
  <c r="CE231" i="58"/>
  <c r="AO178" i="58"/>
  <c r="AC178" i="58"/>
  <c r="Q185" i="58"/>
  <c r="BM180" i="58"/>
  <c r="BY206" i="58"/>
  <c r="BS184" i="58"/>
  <c r="CK180" i="58"/>
  <c r="CQ219" i="58"/>
  <c r="BG217" i="58"/>
  <c r="BY195" i="58"/>
  <c r="CW193" i="58"/>
  <c r="BM219" i="58"/>
  <c r="BY164" i="58"/>
  <c r="W170" i="58"/>
  <c r="BA277" i="58"/>
  <c r="AI286" i="58"/>
  <c r="AI251" i="58"/>
  <c r="AO198" i="58"/>
  <c r="AC198" i="58"/>
  <c r="D215" i="58"/>
  <c r="BA215" i="58"/>
  <c r="AO215" i="58"/>
  <c r="BM254" i="58"/>
  <c r="AC255" i="58"/>
  <c r="CW235" i="58"/>
  <c r="W253" i="58"/>
  <c r="AI243" i="58"/>
  <c r="CQ231" i="58"/>
  <c r="BY185" i="58"/>
  <c r="BY180" i="58"/>
  <c r="D225" i="58"/>
  <c r="CW218" i="58"/>
  <c r="CW184" i="58"/>
  <c r="AO180" i="58"/>
  <c r="Q212" i="58"/>
  <c r="CQ195" i="58"/>
  <c r="BG210" i="58"/>
  <c r="W165" i="58"/>
  <c r="BS170" i="58"/>
  <c r="D148" i="58"/>
  <c r="BA285" i="58"/>
  <c r="AO267" i="58"/>
  <c r="D267" i="58"/>
  <c r="Q264" i="58"/>
  <c r="BM273" i="58"/>
  <c r="CE262" i="58"/>
  <c r="CW198" i="58"/>
  <c r="BS190" i="58"/>
  <c r="AI190" i="58"/>
  <c r="AC241" i="58"/>
  <c r="AC215" i="58"/>
  <c r="AU255" i="58"/>
  <c r="AO238" i="58"/>
  <c r="Q248" i="58"/>
  <c r="CE239" i="58"/>
  <c r="Q231" i="58"/>
  <c r="W178" i="58"/>
  <c r="CW178" i="58"/>
  <c r="BM178" i="58"/>
  <c r="AC183" i="58"/>
  <c r="Q183" i="58"/>
  <c r="AO185" i="58"/>
  <c r="BG232" i="58"/>
  <c r="CW180" i="58"/>
  <c r="D184" i="58"/>
  <c r="W217" i="58"/>
  <c r="W189" i="58"/>
  <c r="CE167" i="58"/>
  <c r="CW139" i="58"/>
  <c r="CW164" i="58"/>
  <c r="CK167" i="58"/>
  <c r="BA202" i="58"/>
  <c r="BS171" i="58"/>
  <c r="AC148" i="58"/>
  <c r="AI148" i="58"/>
  <c r="BY197" i="58"/>
  <c r="Q250" i="58"/>
  <c r="D242" i="58"/>
  <c r="W242" i="58"/>
  <c r="CQ272" i="58"/>
  <c r="AU260" i="58"/>
  <c r="CW267" i="58"/>
  <c r="Q270" i="58"/>
  <c r="W267" i="58"/>
  <c r="Q261" i="58"/>
  <c r="BS208" i="58"/>
  <c r="BM198" i="58"/>
  <c r="AI198" i="58"/>
  <c r="CE190" i="58"/>
  <c r="Q222" i="58"/>
  <c r="CK215" i="58"/>
  <c r="BS240" i="58"/>
  <c r="BM241" i="58"/>
  <c r="AC231" i="58"/>
  <c r="BA222" i="58"/>
  <c r="D178" i="58"/>
  <c r="CK178" i="58"/>
  <c r="BY178" i="58"/>
  <c r="AU183" i="58"/>
  <c r="BA181" i="58"/>
  <c r="Q180" i="58"/>
  <c r="BS219" i="58"/>
  <c r="BA180" i="58"/>
  <c r="AO184" i="58"/>
  <c r="Q227" i="58"/>
  <c r="AU219" i="58"/>
  <c r="AO227" i="58"/>
  <c r="AC185" i="58"/>
  <c r="D139" i="58"/>
  <c r="AC139" i="58"/>
  <c r="D164" i="58"/>
  <c r="BA274" i="58"/>
  <c r="Q262" i="58"/>
  <c r="CQ275" i="58"/>
  <c r="BS272" i="58"/>
  <c r="CW285" i="58"/>
  <c r="AC273" i="58"/>
  <c r="AU262" i="58"/>
  <c r="CK198" i="58"/>
  <c r="BY198" i="58"/>
  <c r="BA198" i="58"/>
  <c r="BS198" i="58"/>
  <c r="BG215" i="58"/>
  <c r="CQ249" i="58"/>
  <c r="AO222" i="58"/>
  <c r="D256" i="58"/>
  <c r="CK249" i="58"/>
  <c r="BG183" i="58"/>
  <c r="BM183" i="58"/>
  <c r="AI180" i="58"/>
  <c r="D217" i="58"/>
  <c r="W218" i="58"/>
  <c r="CK213" i="58"/>
  <c r="CW195" i="58"/>
  <c r="BY193" i="58"/>
  <c r="W227" i="58"/>
  <c r="BY139" i="58"/>
  <c r="CK260" i="58"/>
  <c r="AU275" i="58"/>
  <c r="AU272" i="58"/>
  <c r="CW262" i="58"/>
  <c r="CW268" i="58"/>
  <c r="D208" i="58"/>
  <c r="BG190" i="58"/>
  <c r="CE215" i="58"/>
  <c r="D222" i="58"/>
  <c r="BG222" i="58"/>
  <c r="BM222" i="58"/>
  <c r="CE198" i="58"/>
  <c r="BY220" i="58"/>
  <c r="CK220" i="58"/>
  <c r="Q241" i="58"/>
  <c r="BM231" i="58"/>
  <c r="BS178" i="58"/>
  <c r="Q181" i="58"/>
  <c r="CK273" i="58"/>
  <c r="BA260" i="58"/>
  <c r="CK276" i="58"/>
  <c r="AI285" i="58"/>
  <c r="CW274" i="58"/>
  <c r="AO268" i="58"/>
  <c r="BA267" i="58"/>
  <c r="BY208" i="58"/>
  <c r="CK208" i="58"/>
  <c r="W198" i="58"/>
  <c r="AU190" i="58"/>
  <c r="AU226" i="58"/>
  <c r="CW215" i="58"/>
  <c r="BM238" i="58"/>
  <c r="CK222" i="58"/>
  <c r="BY231" i="58"/>
  <c r="AC208" i="58"/>
  <c r="BA183" i="58"/>
  <c r="CE178" i="58"/>
  <c r="BM148" i="58"/>
  <c r="BS148" i="58"/>
  <c r="CW176" i="58"/>
  <c r="BA154" i="58"/>
  <c r="AC143" i="58"/>
  <c r="AU143" i="58"/>
  <c r="BS143" i="58"/>
  <c r="CK143" i="58"/>
  <c r="Q145" i="58"/>
  <c r="AI132" i="58"/>
  <c r="CQ138" i="58"/>
  <c r="BM145" i="58"/>
  <c r="AC138" i="58"/>
  <c r="AO130" i="58"/>
  <c r="CW122" i="58"/>
  <c r="Q136" i="58"/>
  <c r="BS137" i="58"/>
  <c r="CK115" i="58"/>
  <c r="CE123" i="58"/>
  <c r="D99" i="58"/>
  <c r="CQ116" i="58"/>
  <c r="CQ105" i="58"/>
  <c r="BY119" i="58"/>
  <c r="BY101" i="58"/>
  <c r="CE101" i="58"/>
  <c r="BM99" i="58"/>
  <c r="CE84" i="58"/>
  <c r="BM74" i="58"/>
  <c r="AO86" i="58"/>
  <c r="BA76" i="58"/>
  <c r="Q70" i="58"/>
  <c r="BY78" i="58"/>
  <c r="CQ76" i="58"/>
  <c r="BY55" i="58"/>
  <c r="Q207" i="58"/>
  <c r="BA174" i="58"/>
  <c r="BM173" i="58"/>
  <c r="AI154" i="58"/>
  <c r="W144" i="58"/>
  <c r="AO144" i="58"/>
  <c r="Q138" i="58"/>
  <c r="AC145" i="58"/>
  <c r="W130" i="58"/>
  <c r="BY122" i="58"/>
  <c r="BG114" i="58"/>
  <c r="BY114" i="58"/>
  <c r="BM136" i="58"/>
  <c r="AU127" i="58"/>
  <c r="AU124" i="58"/>
  <c r="AI118" i="58"/>
  <c r="BG101" i="58"/>
  <c r="Q88" i="58"/>
  <c r="W97" i="58"/>
  <c r="AO99" i="58"/>
  <c r="BM92" i="58"/>
  <c r="AO84" i="58"/>
  <c r="CQ84" i="58"/>
  <c r="BY84" i="58"/>
  <c r="AI70" i="58"/>
  <c r="Q75" i="58"/>
  <c r="AU56" i="58"/>
  <c r="BM68" i="58"/>
  <c r="CK78" i="58"/>
  <c r="AC42" i="58"/>
  <c r="BG41" i="58"/>
  <c r="AI43" i="58"/>
  <c r="AI185" i="58"/>
  <c r="BS180" i="58"/>
  <c r="AO195" i="58"/>
  <c r="BG164" i="58"/>
  <c r="BM170" i="58"/>
  <c r="BM143" i="58"/>
  <c r="BY173" i="58"/>
  <c r="BA144" i="58"/>
  <c r="BY145" i="58"/>
  <c r="W138" i="58"/>
  <c r="CE150" i="58"/>
  <c r="D130" i="58"/>
  <c r="W122" i="58"/>
  <c r="D95" i="58"/>
  <c r="CW109" i="58"/>
  <c r="BS109" i="58"/>
  <c r="CQ114" i="58"/>
  <c r="CW136" i="58"/>
  <c r="CW125" i="58"/>
  <c r="BM128" i="58"/>
  <c r="BA113" i="58"/>
  <c r="Q112" i="58"/>
  <c r="AC124" i="58"/>
  <c r="CK116" i="58"/>
  <c r="D96" i="58"/>
  <c r="CW116" i="58"/>
  <c r="AO101" i="58"/>
  <c r="AC97" i="58"/>
  <c r="AC66" i="58"/>
  <c r="AU101" i="58"/>
  <c r="W99" i="58"/>
  <c r="BG68" i="58"/>
  <c r="BG54" i="58"/>
  <c r="BY75" i="58"/>
  <c r="CW70" i="58"/>
  <c r="W48" i="58"/>
  <c r="AO48" i="58"/>
  <c r="AC71" i="58"/>
  <c r="BA71" i="58"/>
  <c r="W55" i="58"/>
  <c r="CK42" i="58"/>
  <c r="Q219" i="58"/>
  <c r="BA158" i="58"/>
  <c r="AO205" i="58"/>
  <c r="AC170" i="58"/>
  <c r="Q186" i="58"/>
  <c r="W132" i="58"/>
  <c r="CQ161" i="58"/>
  <c r="BS151" i="58"/>
  <c r="BS144" i="58"/>
  <c r="CK122" i="58"/>
  <c r="AU122" i="58"/>
  <c r="BS115" i="58"/>
  <c r="AC114" i="58"/>
  <c r="CK93" i="58"/>
  <c r="AO122" i="58"/>
  <c r="AC136" i="58"/>
  <c r="BS102" i="58"/>
  <c r="CW121" i="58"/>
  <c r="CK102" i="58"/>
  <c r="AO108" i="58"/>
  <c r="CK68" i="58"/>
  <c r="CQ78" i="58"/>
  <c r="BG84" i="58"/>
  <c r="AU75" i="58"/>
  <c r="BY83" i="58"/>
  <c r="AC78" i="58"/>
  <c r="D66" i="58"/>
  <c r="CW64" i="58" s="1"/>
  <c r="CW78" i="58"/>
  <c r="CE41" i="58"/>
  <c r="BS21" i="58"/>
  <c r="CK139" i="58"/>
  <c r="AO173" i="58"/>
  <c r="BG173" i="58"/>
  <c r="BM138" i="58"/>
  <c r="AI133" i="58"/>
  <c r="W136" i="58"/>
  <c r="CK136" i="58"/>
  <c r="BY109" i="58"/>
  <c r="CW134" i="58"/>
  <c r="CE136" i="58"/>
  <c r="CK130" i="58"/>
  <c r="CK125" i="58"/>
  <c r="Q108" i="58"/>
  <c r="AC130" i="58"/>
  <c r="Q111" i="58"/>
  <c r="BA116" i="58"/>
  <c r="BS96" i="58"/>
  <c r="AC96" i="58"/>
  <c r="Q101" i="58"/>
  <c r="W107" i="58"/>
  <c r="BY69" i="58"/>
  <c r="AC86" i="58"/>
  <c r="AO78" i="58"/>
  <c r="CK74" i="58"/>
  <c r="CK66" i="58"/>
  <c r="AU41" i="58"/>
  <c r="AC224" i="58"/>
  <c r="BA213" i="58"/>
  <c r="CK183" i="58"/>
  <c r="AU176" i="58"/>
  <c r="AU148" i="58"/>
  <c r="D143" i="58"/>
  <c r="Q173" i="58"/>
  <c r="CE144" i="58"/>
  <c r="CK153" i="58"/>
  <c r="BG132" i="58"/>
  <c r="BS132" i="58"/>
  <c r="AI150" i="58"/>
  <c r="BS122" i="58"/>
  <c r="AC122" i="58"/>
  <c r="CW135" i="58"/>
  <c r="BG130" i="58"/>
  <c r="BG109" i="58"/>
  <c r="AO109" i="58"/>
  <c r="D120" i="58"/>
  <c r="BA130" i="58"/>
  <c r="CW137" i="58"/>
  <c r="CE134" i="58"/>
  <c r="BS130" i="58"/>
  <c r="CE135" i="58"/>
  <c r="AC112" i="58"/>
  <c r="D116" i="58"/>
  <c r="BA121" i="58"/>
  <c r="D101" i="58"/>
  <c r="CW104" i="58"/>
  <c r="AI101" i="58"/>
  <c r="CQ95" i="58"/>
  <c r="CE78" i="58"/>
  <c r="Q69" i="58"/>
  <c r="W84" i="58"/>
  <c r="BY70" i="58"/>
  <c r="AC83" i="58"/>
  <c r="CQ77" i="58"/>
  <c r="CQ73" i="58"/>
  <c r="BA84" i="58"/>
  <c r="BG78" i="58"/>
  <c r="CE74" i="58"/>
  <c r="AU49" i="58"/>
  <c r="AO42" i="58"/>
  <c r="CQ41" i="58"/>
  <c r="BS41" i="58"/>
  <c r="BA172" i="58"/>
  <c r="CQ175" i="58"/>
  <c r="BA153" i="58"/>
  <c r="CW132" i="58"/>
  <c r="CK155" i="58"/>
  <c r="CQ122" i="58"/>
  <c r="BA135" i="58"/>
  <c r="BA136" i="58"/>
  <c r="BA115" i="58"/>
  <c r="D109" i="58"/>
  <c r="BM109" i="58"/>
  <c r="D135" i="58"/>
  <c r="Q114" i="58"/>
  <c r="AO134" i="58"/>
  <c r="CE125" i="58"/>
  <c r="BG134" i="58"/>
  <c r="AC125" i="58"/>
  <c r="AI135" i="58"/>
  <c r="AC121" i="58"/>
  <c r="AI110" i="58"/>
  <c r="D118" i="58"/>
  <c r="D97" i="58"/>
  <c r="AI97" i="58"/>
  <c r="CE104" i="58"/>
  <c r="Q68" i="58"/>
  <c r="AU78" i="58"/>
  <c r="CK54" i="58"/>
  <c r="CQ70" i="58"/>
  <c r="BA56" i="58"/>
  <c r="CK84" i="58"/>
  <c r="Q74" i="58"/>
  <c r="BA78" i="58"/>
  <c r="AO74" i="58"/>
  <c r="D167" i="58"/>
  <c r="AU175" i="58"/>
  <c r="BG179" i="58"/>
  <c r="AC157" i="58"/>
  <c r="CK162" i="58"/>
  <c r="AO162" i="58"/>
  <c r="BS152" i="58"/>
  <c r="D132" i="58"/>
  <c r="W146" i="58"/>
  <c r="BS141" i="58"/>
  <c r="Q122" i="58"/>
  <c r="BA122" i="58"/>
  <c r="BA109" i="58"/>
  <c r="CQ130" i="58"/>
  <c r="W134" i="58"/>
  <c r="AO102" i="58"/>
  <c r="BS92" i="58"/>
  <c r="CK97" i="58"/>
  <c r="CE97" i="58"/>
  <c r="Q89" i="58"/>
  <c r="W68" i="58"/>
  <c r="CQ68" i="58"/>
  <c r="AO68" i="58"/>
  <c r="AI54" i="58"/>
  <c r="BM70" i="58"/>
  <c r="CW56" i="58"/>
  <c r="AI56" i="58"/>
  <c r="BA74" i="58"/>
  <c r="BS70" i="58"/>
  <c r="AO167" i="58"/>
  <c r="BS172" i="58"/>
  <c r="D154" i="58"/>
  <c r="CW143" i="58"/>
  <c r="D155" i="58"/>
  <c r="Q146" i="58"/>
  <c r="CK151" i="58"/>
  <c r="W141" i="58"/>
  <c r="AO132" i="58"/>
  <c r="BA155" i="58"/>
  <c r="AI138" i="58"/>
  <c r="AO141" i="58"/>
  <c r="AI122" i="58"/>
  <c r="D122" i="58"/>
  <c r="Q134" i="58"/>
  <c r="Q109" i="58"/>
  <c r="W109" i="58"/>
  <c r="BY130" i="58"/>
  <c r="AI120" i="58"/>
  <c r="BY134" i="58"/>
  <c r="CQ128" i="58"/>
  <c r="AU114" i="58"/>
  <c r="D75" i="58"/>
  <c r="CK124" i="58"/>
  <c r="W112" i="58"/>
  <c r="BA93" i="58"/>
  <c r="D92" i="58"/>
  <c r="BM89" i="58"/>
  <c r="AI78" i="58"/>
  <c r="BM78" i="58"/>
  <c r="CE70" i="58"/>
  <c r="BM85" i="58"/>
  <c r="BY56" i="58"/>
  <c r="CQ83" i="58"/>
  <c r="AC70" i="58"/>
  <c r="D78" i="58"/>
  <c r="AU71" i="58"/>
  <c r="AI55" i="58"/>
  <c r="BS42" i="58"/>
  <c r="CW42" i="58"/>
  <c r="CK41" i="58"/>
  <c r="BG21" i="58"/>
  <c r="AI21" i="58"/>
  <c r="AU180" i="58"/>
  <c r="BS218" i="58"/>
  <c r="CW148" i="58"/>
  <c r="AC205" i="58"/>
  <c r="Q171" i="58"/>
  <c r="Q143" i="58"/>
  <c r="CK176" i="58"/>
  <c r="Q172" i="58"/>
  <c r="BM161" i="58"/>
  <c r="AU138" i="58"/>
  <c r="AO146" i="58"/>
  <c r="Q141" i="58"/>
  <c r="BS136" i="58"/>
  <c r="CK127" i="58"/>
  <c r="W113" i="58"/>
  <c r="BS124" i="58"/>
  <c r="BY102" i="58"/>
  <c r="BG112" i="58"/>
  <c r="BS116" i="58"/>
  <c r="BY103" i="58"/>
  <c r="W100" i="58"/>
  <c r="CE68" i="58"/>
  <c r="CE86" i="58"/>
  <c r="BA70" i="58"/>
  <c r="AO76" i="58"/>
  <c r="BY68" i="58"/>
  <c r="AO73" i="58"/>
  <c r="BS84" i="58"/>
  <c r="CW171" i="58"/>
  <c r="CQ170" i="58"/>
  <c r="CQ154" i="58"/>
  <c r="CQ143" i="58"/>
  <c r="BA143" i="58"/>
  <c r="CQ171" i="58"/>
  <c r="BM153" i="58"/>
  <c r="AI145" i="58"/>
  <c r="CW144" i="58"/>
  <c r="AC161" i="58"/>
  <c r="CK132" i="58"/>
  <c r="BM122" i="58"/>
  <c r="CE113" i="58"/>
  <c r="CW113" i="58"/>
  <c r="BA120" i="58"/>
  <c r="BM114" i="58"/>
  <c r="BM125" i="58"/>
  <c r="W137" i="58"/>
  <c r="D102" i="58"/>
  <c r="Q124" i="58"/>
  <c r="CK96" i="58"/>
  <c r="AU76" i="58"/>
  <c r="CQ75" i="58"/>
  <c r="CK184" i="58"/>
  <c r="CQ148" i="58"/>
  <c r="D182" i="58"/>
  <c r="Q154" i="58"/>
  <c r="AC153" i="58"/>
  <c r="BM141" i="58"/>
  <c r="BY153" i="58"/>
  <c r="CE138" i="58"/>
  <c r="CQ145" i="58"/>
  <c r="CE122" i="58"/>
  <c r="AI109" i="58"/>
  <c r="CK109" i="58"/>
  <c r="AI136" i="58"/>
  <c r="AI130" i="58"/>
  <c r="AU136" i="58"/>
  <c r="W110" i="58"/>
  <c r="BG108" i="58"/>
  <c r="AC102" i="58"/>
  <c r="BS118" i="58"/>
  <c r="AI116" i="58"/>
  <c r="AI112" i="58"/>
  <c r="CW101" i="58"/>
  <c r="BG96" i="58"/>
  <c r="BA68" i="58"/>
  <c r="Q78" i="58"/>
  <c r="CE85" i="58"/>
  <c r="BS75" i="58"/>
  <c r="W56" i="58"/>
  <c r="CE56" i="58"/>
  <c r="AI71" i="58"/>
  <c r="AI341" i="58"/>
  <c r="W338" i="58"/>
  <c r="BA347" i="58"/>
  <c r="BG344" i="58"/>
  <c r="BY319" i="58"/>
  <c r="CE317" i="58"/>
  <c r="BY288" i="58"/>
  <c r="BS288" i="58"/>
  <c r="AO288" i="58"/>
  <c r="CK344" i="58"/>
  <c r="Q343" i="58"/>
  <c r="BM21" i="58"/>
  <c r="Q43" i="58"/>
  <c r="BY43" i="58"/>
  <c r="BA34" i="58"/>
  <c r="CE6" i="58"/>
  <c r="AU83" i="58"/>
  <c r="Q21" i="58"/>
  <c r="BG43" i="58"/>
  <c r="AC22" i="58"/>
  <c r="AO9" i="58"/>
  <c r="W24" i="58"/>
  <c r="CW33" i="58"/>
  <c r="CQ43" i="58"/>
  <c r="CW46" i="58"/>
  <c r="CK48" i="58"/>
  <c r="AI40" i="58"/>
  <c r="BM22" i="58"/>
  <c r="CE336" i="58"/>
  <c r="CQ348" i="58"/>
  <c r="AO319" i="58"/>
  <c r="AI317" i="58"/>
  <c r="AI288" i="58"/>
  <c r="AO344" i="58"/>
  <c r="BG48" i="58"/>
  <c r="BA62" i="58"/>
  <c r="W20" i="58"/>
  <c r="CE48" i="58"/>
  <c r="AI7" i="58"/>
  <c r="CE9" i="58"/>
  <c r="CE24" i="58"/>
  <c r="AC40" i="58"/>
  <c r="Q333" i="58"/>
  <c r="D342" i="58"/>
  <c r="W340" i="58"/>
  <c r="AU319" i="58"/>
  <c r="AU317" i="58"/>
  <c r="AO317" i="58"/>
  <c r="AU288" i="58"/>
  <c r="AU338" i="58"/>
  <c r="CW187" i="58"/>
  <c r="BS334" i="58"/>
  <c r="CE330" i="58"/>
  <c r="W329" i="58"/>
  <c r="BY310" i="58"/>
  <c r="AI320" i="58"/>
  <c r="BG320" i="58"/>
  <c r="BM347" i="58"/>
  <c r="CE344" i="58"/>
  <c r="CQ342" i="58"/>
  <c r="AO338" i="58"/>
  <c r="CK333" i="58"/>
  <c r="W332" i="58"/>
  <c r="CQ318" i="58"/>
  <c r="CW318" i="58"/>
  <c r="AU295" i="58"/>
  <c r="BA296" i="58"/>
  <c r="CW62" i="58"/>
  <c r="BM34" i="58"/>
  <c r="AC39" i="58"/>
  <c r="CK17" i="58"/>
  <c r="W43" i="58"/>
  <c r="AC34" i="58"/>
  <c r="AU33" i="58"/>
  <c r="CK21" i="58"/>
  <c r="CE53" i="58"/>
  <c r="BA42" i="58"/>
  <c r="CQ33" i="58"/>
  <c r="AC41" i="58"/>
  <c r="BY57" i="58"/>
  <c r="BG33" i="58"/>
  <c r="CW72" i="58"/>
  <c r="BM48" i="58"/>
  <c r="BG42" i="58"/>
  <c r="AC23" i="58"/>
  <c r="CQ6" i="58"/>
  <c r="BS9" i="58"/>
  <c r="Q31" i="58"/>
  <c r="AI41" i="58"/>
  <c r="BA20" i="58"/>
  <c r="AU52" i="58"/>
  <c r="BY31" i="58"/>
  <c r="BS30" i="58"/>
  <c r="AC29" i="58"/>
  <c r="BS22" i="58"/>
  <c r="BM25" i="58"/>
  <c r="BS43" i="58"/>
  <c r="AO61" i="58"/>
  <c r="BG20" i="58"/>
  <c r="CE18" i="58"/>
  <c r="AI18" i="58"/>
  <c r="AU5" i="58"/>
  <c r="W76" i="58"/>
  <c r="AO27" i="58"/>
  <c r="BS59" i="58"/>
  <c r="CQ14" i="58"/>
  <c r="Q9" i="58"/>
  <c r="AI348" i="58"/>
  <c r="AI333" i="58"/>
  <c r="AI338" i="58"/>
  <c r="AU336" i="58"/>
  <c r="BM319" i="58"/>
  <c r="CW347" i="58"/>
  <c r="AO337" i="58"/>
  <c r="CQ288" i="58"/>
  <c r="BM348" i="58"/>
  <c r="BM336" i="58"/>
  <c r="Q338" i="58"/>
  <c r="CW330" i="58"/>
  <c r="CK341" i="58"/>
  <c r="BY320" i="58"/>
  <c r="CW348" i="58"/>
  <c r="BS332" i="58"/>
  <c r="AC326" i="58"/>
  <c r="AC295" i="58"/>
  <c r="CE295" i="58"/>
  <c r="BM324" i="58"/>
  <c r="BY322" i="58"/>
  <c r="Q308" i="58"/>
  <c r="CW306" i="58"/>
  <c r="AI336" i="58"/>
  <c r="Q341" i="58"/>
  <c r="BA334" i="58"/>
  <c r="CK319" i="58"/>
  <c r="Q336" i="58"/>
  <c r="CE340" i="58"/>
  <c r="AC334" i="58"/>
  <c r="AC348" i="58"/>
  <c r="Q310" i="58"/>
  <c r="BS344" i="58"/>
  <c r="AC331" i="58"/>
  <c r="BS340" i="58"/>
  <c r="CQ317" i="58"/>
  <c r="D344" i="58"/>
  <c r="BG187" i="58"/>
  <c r="CE333" i="58"/>
  <c r="CQ336" i="58"/>
  <c r="BA319" i="58"/>
  <c r="Q317" i="58"/>
  <c r="CK288" i="58"/>
  <c r="Q348" i="58"/>
  <c r="AI329" i="58"/>
  <c r="BS187" i="58"/>
  <c r="BS337" i="58"/>
  <c r="BM335" i="58"/>
  <c r="AO310" i="58"/>
  <c r="AO341" i="58"/>
  <c r="BA333" i="58"/>
  <c r="Q347" i="58"/>
  <c r="AC332" i="58"/>
  <c r="BA348" i="58"/>
  <c r="W341" i="58"/>
  <c r="Q332" i="58"/>
  <c r="AI319" i="58"/>
  <c r="CK313" i="58"/>
  <c r="W284" i="58"/>
  <c r="D284" i="58"/>
  <c r="CQ305" i="58"/>
  <c r="BG296" i="58"/>
  <c r="Q324" i="58"/>
  <c r="AC322" i="58"/>
  <c r="CW327" i="58"/>
  <c r="D322" i="58"/>
  <c r="AI303" i="58"/>
  <c r="BS322" i="58"/>
  <c r="BA311" i="58"/>
  <c r="CQ293" i="58"/>
  <c r="Q315" i="58"/>
  <c r="CE341" i="58"/>
  <c r="W333" i="58"/>
  <c r="BS329" i="58"/>
  <c r="CW319" i="58"/>
  <c r="AC319" i="58"/>
  <c r="BG288" i="58"/>
  <c r="Q288" i="58"/>
  <c r="AC320" i="58"/>
  <c r="AI340" i="58"/>
  <c r="BY334" i="58"/>
  <c r="AU187" i="58"/>
  <c r="CE347" i="58"/>
  <c r="BM310" i="58"/>
  <c r="AI310" i="58"/>
  <c r="CQ310" i="58"/>
  <c r="W344" i="58"/>
  <c r="W335" i="58"/>
  <c r="BY331" i="58"/>
  <c r="CW341" i="58"/>
  <c r="CW296" i="58"/>
  <c r="Q316" i="58"/>
  <c r="CQ315" i="58"/>
  <c r="AU312" i="58"/>
  <c r="AU311" i="58"/>
  <c r="AO295" i="58"/>
  <c r="CK308" i="58"/>
  <c r="BY308" i="58"/>
  <c r="AO298" i="58"/>
  <c r="BA291" i="58"/>
  <c r="Q291" i="58"/>
  <c r="BG334" i="58"/>
  <c r="CQ334" i="58"/>
  <c r="AC339" i="58"/>
  <c r="CW332" i="58"/>
  <c r="AU329" i="58"/>
  <c r="D319" i="58"/>
  <c r="BA288" i="58"/>
  <c r="AI334" i="58"/>
  <c r="CE329" i="58"/>
  <c r="BM343" i="58"/>
  <c r="CQ338" i="58"/>
  <c r="AC187" i="58"/>
  <c r="CQ340" i="58"/>
  <c r="AO348" i="58"/>
  <c r="AO336" i="58"/>
  <c r="CK343" i="58"/>
  <c r="BM326" i="58"/>
  <c r="BY340" i="58"/>
  <c r="AU337" i="58"/>
  <c r="AO332" i="58"/>
  <c r="Q318" i="58"/>
  <c r="AI318" i="58"/>
  <c r="BA318" i="58"/>
  <c r="Q305" i="58"/>
  <c r="W296" i="58"/>
  <c r="D333" i="58"/>
  <c r="CQ319" i="58"/>
  <c r="CW317" i="58"/>
  <c r="CQ187" i="58"/>
  <c r="BM187" i="58"/>
  <c r="W337" i="58"/>
  <c r="CK334" i="58"/>
  <c r="D331" i="58"/>
  <c r="D310" i="58"/>
  <c r="BY343" i="58"/>
  <c r="BG336" i="58"/>
  <c r="AU320" i="58"/>
  <c r="BA320" i="58"/>
  <c r="AO320" i="58"/>
  <c r="BS346" i="58"/>
  <c r="BG338" i="58"/>
  <c r="CE334" i="58"/>
  <c r="BM332" i="58"/>
  <c r="AO318" i="58"/>
  <c r="BS284" i="58"/>
  <c r="W313" i="58"/>
  <c r="BG327" i="58"/>
  <c r="BS323" i="58"/>
  <c r="CE321" i="58"/>
  <c r="CE315" i="58"/>
  <c r="AC300" i="58"/>
  <c r="AU299" i="58"/>
  <c r="BA327" i="58"/>
  <c r="BM321" i="58"/>
  <c r="W322" i="58"/>
  <c r="CW311" i="58"/>
  <c r="W307" i="58"/>
  <c r="BG307" i="58"/>
  <c r="CQ296" i="58"/>
  <c r="CE338" i="58"/>
  <c r="CW335" i="58"/>
  <c r="BM288" i="58"/>
  <c r="AO329" i="58"/>
  <c r="BG333" i="58"/>
  <c r="D334" i="58"/>
  <c r="AO187" i="58"/>
  <c r="BY187" i="58"/>
  <c r="AI347" i="58"/>
  <c r="BA326" i="58"/>
  <c r="AO326" i="58"/>
  <c r="AC310" i="58"/>
  <c r="D341" i="58"/>
  <c r="W331" i="58"/>
  <c r="AU331" i="58"/>
  <c r="CE320" i="58"/>
  <c r="BA341" i="58"/>
  <c r="CW336" i="58"/>
  <c r="AC318" i="58"/>
  <c r="BS318" i="58"/>
  <c r="BG284" i="58"/>
  <c r="AO296" i="58"/>
  <c r="AC296" i="58"/>
  <c r="Q311" i="58"/>
  <c r="AU300" i="58"/>
  <c r="CQ312" i="58"/>
  <c r="CW305" i="58"/>
  <c r="Q313" i="58"/>
  <c r="D316" i="58"/>
  <c r="CE311" i="58"/>
  <c r="BM307" i="58"/>
  <c r="D298" i="58"/>
  <c r="CK298" i="58"/>
  <c r="CW291" i="58"/>
  <c r="BM291" i="58"/>
  <c r="D311" i="58"/>
  <c r="BG293" i="58"/>
  <c r="BM293" i="58"/>
  <c r="AO334" i="58"/>
  <c r="BS338" i="58"/>
  <c r="AU335" i="58"/>
  <c r="W319" i="58"/>
  <c r="BG317" i="58"/>
  <c r="BS317" i="58"/>
  <c r="AC288" i="58"/>
  <c r="CE288" i="58"/>
  <c r="CW288" i="58"/>
  <c r="CQ343" i="58"/>
  <c r="BA187" i="58"/>
  <c r="W187" i="58"/>
  <c r="W334" i="58"/>
  <c r="CQ341" i="58"/>
  <c r="AU348" i="58"/>
  <c r="BM333" i="58"/>
  <c r="AU341" i="58"/>
  <c r="BM341" i="58"/>
  <c r="CK329" i="58"/>
  <c r="AC341" i="58"/>
  <c r="Q187" i="58"/>
  <c r="BG341" i="58"/>
  <c r="CQ333" i="58"/>
  <c r="CW326" i="58"/>
  <c r="CK326" i="58"/>
  <c r="BM329" i="58"/>
  <c r="BG343" i="58"/>
  <c r="AU334" i="58"/>
  <c r="CQ331" i="58"/>
  <c r="W320" i="58"/>
  <c r="D320" i="58"/>
  <c r="D348" i="58"/>
  <c r="AC345" i="58"/>
  <c r="BY335" i="58"/>
  <c r="AO330" i="58"/>
  <c r="CK338" i="58"/>
  <c r="BA336" i="58"/>
  <c r="AI295" i="58"/>
  <c r="AC284" i="58"/>
  <c r="AU284" i="58"/>
  <c r="CK296" i="58"/>
  <c r="BY296" i="58"/>
  <c r="BA308" i="58"/>
  <c r="AO306" i="58"/>
  <c r="CQ300" i="58"/>
  <c r="CQ291" i="58"/>
  <c r="AU307" i="58"/>
  <c r="BA315" i="58"/>
  <c r="AC298" i="58"/>
  <c r="AI305" i="58"/>
  <c r="BG303" i="58"/>
  <c r="CK321" i="58"/>
  <c r="CW316" i="58"/>
  <c r="CE348" i="58"/>
  <c r="CK337" i="58"/>
  <c r="AI331" i="58"/>
  <c r="BS319" i="58"/>
  <c r="Q319" i="58"/>
  <c r="D317" i="58"/>
  <c r="W288" i="58"/>
  <c r="AU343" i="58"/>
  <c r="BA331" i="58"/>
  <c r="D187" i="58"/>
  <c r="BY348" i="58"/>
  <c r="BA344" i="58"/>
  <c r="AC336" i="58"/>
  <c r="BY333" i="58"/>
  <c r="BY330" i="58"/>
  <c r="D326" i="58"/>
  <c r="BG310" i="58"/>
  <c r="AC338" i="58"/>
  <c r="Q320" i="58"/>
  <c r="BG335" i="58"/>
  <c r="BY318" i="58"/>
  <c r="BA284" i="58"/>
  <c r="AO284" i="58"/>
  <c r="CE284" i="58"/>
  <c r="AI308" i="58"/>
  <c r="Q300" i="58"/>
  <c r="BY313" i="58"/>
  <c r="W295" i="58"/>
  <c r="CK307" i="58"/>
  <c r="BY305" i="58"/>
  <c r="CE293" i="58"/>
  <c r="AO293" i="58"/>
  <c r="W293" i="58"/>
  <c r="CK315" i="58"/>
  <c r="CK295" i="58"/>
  <c r="BG323" i="58"/>
  <c r="AI330" i="58"/>
  <c r="CK348" i="58"/>
  <c r="CW320" i="58"/>
  <c r="W346" i="58"/>
  <c r="BM330" i="58"/>
  <c r="Q329" i="58"/>
  <c r="CE318" i="58"/>
  <c r="BM300" i="58"/>
  <c r="AC307" i="58"/>
  <c r="CW295" i="58"/>
  <c r="D291" i="58"/>
  <c r="BY291" i="58"/>
  <c r="CE291" i="58"/>
  <c r="BA316" i="58"/>
  <c r="AU327" i="58"/>
  <c r="BS299" i="58"/>
  <c r="CW293" i="58"/>
  <c r="AO259" i="58"/>
  <c r="BA259" i="58"/>
  <c r="Q271" i="58"/>
  <c r="CW266" i="58"/>
  <c r="BA254" i="58"/>
  <c r="CE271" i="58"/>
  <c r="BA245" i="58"/>
  <c r="AU237" i="58"/>
  <c r="CQ258" i="58"/>
  <c r="BA214" i="58"/>
  <c r="Q214" i="58"/>
  <c r="BM271" i="58"/>
  <c r="W309" i="58"/>
  <c r="AO294" i="58"/>
  <c r="BG289" i="58"/>
  <c r="CE283" i="58"/>
  <c r="CQ281" i="58"/>
  <c r="Q281" i="58"/>
  <c r="AI264" i="58"/>
  <c r="D301" i="58"/>
  <c r="BA282" i="58"/>
  <c r="BM276" i="58"/>
  <c r="BY274" i="58"/>
  <c r="AO271" i="58"/>
  <c r="Q254" i="58"/>
  <c r="AO286" i="58"/>
  <c r="BS277" i="58"/>
  <c r="CQ264" i="58"/>
  <c r="AU340" i="58"/>
  <c r="BS341" i="58"/>
  <c r="CQ284" i="58"/>
  <c r="AU305" i="58"/>
  <c r="CK306" i="58"/>
  <c r="D307" i="58"/>
  <c r="CQ299" i="58"/>
  <c r="BM323" i="58"/>
  <c r="BG308" i="58"/>
  <c r="Q298" i="58"/>
  <c r="AO307" i="58"/>
  <c r="AC303" i="58"/>
  <c r="AC313" i="58"/>
  <c r="BM259" i="58"/>
  <c r="BY259" i="58"/>
  <c r="AI258" i="58"/>
  <c r="BG254" i="58"/>
  <c r="CE279" i="58"/>
  <c r="BS276" i="58"/>
  <c r="AO245" i="58"/>
  <c r="Q258" i="58"/>
  <c r="AO214" i="58"/>
  <c r="AC214" i="58"/>
  <c r="CK287" i="58"/>
  <c r="AI276" i="58"/>
  <c r="CW254" i="58"/>
  <c r="CW304" i="58"/>
  <c r="BM286" i="58"/>
  <c r="D275" i="58"/>
  <c r="W273" i="58"/>
  <c r="D271" i="58"/>
  <c r="BA265" i="58"/>
  <c r="Q257" i="58"/>
  <c r="AU254" i="58"/>
  <c r="CE230" i="58"/>
  <c r="W304" i="58"/>
  <c r="CQ266" i="58"/>
  <c r="AI256" i="58"/>
  <c r="CW294" i="58"/>
  <c r="D289" i="58"/>
  <c r="AC286" i="58"/>
  <c r="BY271" i="58"/>
  <c r="CE265" i="58"/>
  <c r="BS254" i="58"/>
  <c r="AI246" i="58"/>
  <c r="BG246" i="58"/>
  <c r="AO279" i="58"/>
  <c r="Q237" i="58"/>
  <c r="BG237" i="58"/>
  <c r="CW237" i="58"/>
  <c r="W289" i="58"/>
  <c r="BA264" i="58"/>
  <c r="BM338" i="58"/>
  <c r="BA330" i="58"/>
  <c r="AI344" i="58"/>
  <c r="BG329" i="58"/>
  <c r="BY295" i="58"/>
  <c r="CW284" i="58"/>
  <c r="BA295" i="58"/>
  <c r="AI313" i="58"/>
  <c r="BS307" i="58"/>
  <c r="Q323" i="58"/>
  <c r="BM298" i="58"/>
  <c r="BY323" i="58"/>
  <c r="Q307" i="58"/>
  <c r="CW259" i="58"/>
  <c r="W269" i="58"/>
  <c r="BM263" i="58"/>
  <c r="BA263" i="58"/>
  <c r="AU271" i="58"/>
  <c r="AU245" i="58"/>
  <c r="AI214" i="58"/>
  <c r="AC271" i="58"/>
  <c r="CE268" i="58"/>
  <c r="BA257" i="58"/>
  <c r="CK230" i="58"/>
  <c r="AO289" i="58"/>
  <c r="CK277" i="58"/>
  <c r="CW275" i="58"/>
  <c r="AC268" i="58"/>
  <c r="CK263" i="58"/>
  <c r="BG271" i="58"/>
  <c r="CQ265" i="58"/>
  <c r="AU246" i="58"/>
  <c r="AC237" i="58"/>
  <c r="CK237" i="58"/>
  <c r="AO333" i="58"/>
  <c r="AI187" i="58"/>
  <c r="W310" i="58"/>
  <c r="BM320" i="58"/>
  <c r="AO343" i="58"/>
  <c r="D336" i="58"/>
  <c r="AC340" i="58"/>
  <c r="AI284" i="58"/>
  <c r="BS296" i="58"/>
  <c r="AU328" i="58"/>
  <c r="CQ307" i="58"/>
  <c r="AC308" i="58"/>
  <c r="BA305" i="58"/>
  <c r="BY303" i="58"/>
  <c r="CK293" i="58"/>
  <c r="AU293" i="58"/>
  <c r="D259" i="58"/>
  <c r="CK259" i="58"/>
  <c r="W259" i="58"/>
  <c r="BA237" i="58"/>
  <c r="BG266" i="58"/>
  <c r="W245" i="58"/>
  <c r="CW245" i="58"/>
  <c r="W214" i="58"/>
  <c r="CW214" i="58"/>
  <c r="BM214" i="58"/>
  <c r="CE214" i="58"/>
  <c r="CW292" i="58"/>
  <c r="AI283" i="58"/>
  <c r="AU281" i="58"/>
  <c r="BY272" i="58"/>
  <c r="BY270" i="58"/>
  <c r="AU230" i="58"/>
  <c r="W230" i="58"/>
  <c r="CK301" i="58"/>
  <c r="D294" i="58"/>
  <c r="BS280" i="58"/>
  <c r="CQ283" i="58"/>
  <c r="Q276" i="58"/>
  <c r="AC274" i="58"/>
  <c r="Q269" i="58"/>
  <c r="CK271" i="58"/>
  <c r="D237" i="58"/>
  <c r="CE287" i="58"/>
  <c r="W277" i="58"/>
  <c r="CE187" i="58"/>
  <c r="BY336" i="58"/>
  <c r="CK320" i="58"/>
  <c r="AI321" i="58"/>
  <c r="AC315" i="58"/>
  <c r="CE296" i="58"/>
  <c r="BS313" i="58"/>
  <c r="D303" i="58"/>
  <c r="AC323" i="58"/>
  <c r="AI259" i="58"/>
  <c r="D283" i="58"/>
  <c r="AI279" i="58"/>
  <c r="AC266" i="58"/>
  <c r="W276" i="58"/>
  <c r="D245" i="58"/>
  <c r="CK245" i="58"/>
  <c r="BM258" i="58"/>
  <c r="D214" i="58"/>
  <c r="CK214" i="58"/>
  <c r="BY214" i="58"/>
  <c r="AO287" i="58"/>
  <c r="CK275" i="58"/>
  <c r="W254" i="58"/>
  <c r="BA304" i="58"/>
  <c r="BS297" i="58"/>
  <c r="Q286" i="58"/>
  <c r="BM274" i="58"/>
  <c r="BG270" i="58"/>
  <c r="BM257" i="58"/>
  <c r="BG230" i="58"/>
  <c r="BA230" i="58"/>
  <c r="AO263" i="58"/>
  <c r="BA294" i="58"/>
  <c r="BS287" i="58"/>
  <c r="CE246" i="58"/>
  <c r="BA246" i="58"/>
  <c r="BY317" i="58"/>
  <c r="AU310" i="58"/>
  <c r="CE310" i="58"/>
  <c r="BY338" i="58"/>
  <c r="CQ320" i="58"/>
  <c r="AU342" i="58"/>
  <c r="D318" i="58"/>
  <c r="BY315" i="58"/>
  <c r="AU296" i="58"/>
  <c r="AO291" i="58"/>
  <c r="AO311" i="58"/>
  <c r="AI299" i="58"/>
  <c r="BA299" i="58"/>
  <c r="BS259" i="58"/>
  <c r="AO254" i="58"/>
  <c r="AC254" i="58"/>
  <c r="AI254" i="58"/>
  <c r="CW263" i="58"/>
  <c r="CQ245" i="58"/>
  <c r="BM279" i="58"/>
  <c r="BG245" i="58"/>
  <c r="AO270" i="58"/>
  <c r="W257" i="58"/>
  <c r="CW257" i="58"/>
  <c r="CW287" i="58"/>
  <c r="AO277" i="58"/>
  <c r="BA275" i="58"/>
  <c r="BG272" i="58"/>
  <c r="BY268" i="58"/>
  <c r="BY266" i="58"/>
  <c r="AO265" i="58"/>
  <c r="CQ246" i="58"/>
  <c r="AO246" i="58"/>
  <c r="BY240" i="58"/>
  <c r="CK258" i="58"/>
  <c r="BY237" i="58"/>
  <c r="BY276" i="58"/>
  <c r="CK274" i="58"/>
  <c r="D264" i="58"/>
  <c r="CK264" i="58"/>
  <c r="BY341" i="58"/>
  <c r="BG348" i="58"/>
  <c r="CK336" i="58"/>
  <c r="CW334" i="58"/>
  <c r="CQ337" i="58"/>
  <c r="CQ295" i="58"/>
  <c r="CK284" i="58"/>
  <c r="CE305" i="58"/>
  <c r="BS295" i="58"/>
  <c r="CK291" i="58"/>
  <c r="BG321" i="58"/>
  <c r="AC305" i="58"/>
  <c r="CE259" i="58"/>
  <c r="CW276" i="58"/>
  <c r="CW258" i="58"/>
  <c r="BS245" i="58"/>
  <c r="Q245" i="58"/>
  <c r="BS214" i="58"/>
  <c r="AU214" i="58"/>
  <c r="AI237" i="58"/>
  <c r="BA292" i="58"/>
  <c r="CK282" i="58"/>
  <c r="CW280" i="58"/>
  <c r="AC272" i="58"/>
  <c r="D257" i="58"/>
  <c r="CQ230" i="58"/>
  <c r="CW230" i="58"/>
  <c r="AO301" i="58"/>
  <c r="BS292" i="58"/>
  <c r="D282" i="58"/>
  <c r="W280" i="58"/>
  <c r="AU283" i="58"/>
  <c r="BS275" i="58"/>
  <c r="CK272" i="58"/>
  <c r="BA266" i="58"/>
  <c r="Q246" i="58"/>
  <c r="CQ237" i="58"/>
  <c r="AI287" i="58"/>
  <c r="CK332" i="58"/>
  <c r="BA306" i="58"/>
  <c r="BG300" i="58"/>
  <c r="Q321" i="58"/>
  <c r="BG305" i="58"/>
  <c r="AI307" i="58"/>
  <c r="BY321" i="58"/>
  <c r="BM295" i="58"/>
  <c r="BS315" i="58"/>
  <c r="D305" i="58"/>
  <c r="CE299" i="58"/>
  <c r="CW299" i="58"/>
  <c r="Q296" i="58"/>
  <c r="BS281" i="58"/>
  <c r="AU263" i="58"/>
  <c r="BY275" i="58"/>
  <c r="AO266" i="58"/>
  <c r="AC245" i="58"/>
  <c r="D258" i="58"/>
  <c r="CQ214" i="58"/>
  <c r="AO275" i="58"/>
  <c r="W297" i="58"/>
  <c r="BS285" i="58"/>
  <c r="Q274" i="58"/>
  <c r="Q230" i="58"/>
  <c r="BS209" i="58"/>
  <c r="BY265" i="58"/>
  <c r="BS258" i="58"/>
  <c r="W287" i="58"/>
  <c r="AU270" i="58"/>
  <c r="W246" i="58"/>
  <c r="CW246" i="58"/>
  <c r="CW344" i="58"/>
  <c r="BS310" i="58"/>
  <c r="BM318" i="58"/>
  <c r="BA307" i="58"/>
  <c r="D306" i="58"/>
  <c r="BS298" i="58"/>
  <c r="CQ313" i="58"/>
  <c r="BA313" i="58"/>
  <c r="BG324" i="58"/>
  <c r="BM316" i="58"/>
  <c r="CE307" i="58"/>
  <c r="AC321" i="58"/>
  <c r="AO316" i="58"/>
  <c r="AO321" i="58"/>
  <c r="AU313" i="58"/>
  <c r="D299" i="58"/>
  <c r="BG259" i="58"/>
  <c r="AU259" i="58"/>
  <c r="CK254" i="58"/>
  <c r="BY254" i="58"/>
  <c r="CE254" i="58"/>
  <c r="BA269" i="58"/>
  <c r="BA258" i="58"/>
  <c r="BY258" i="58"/>
  <c r="Q279" i="58"/>
  <c r="W266" i="58"/>
  <c r="CQ271" i="58"/>
  <c r="BS257" i="58"/>
  <c r="BG256" i="58"/>
  <c r="AC230" i="58"/>
  <c r="BA287" i="58"/>
  <c r="BY279" i="58"/>
  <c r="CQ276" i="58"/>
  <c r="BM252" i="58"/>
  <c r="CK265" i="58"/>
  <c r="D246" i="58"/>
  <c r="CK246" i="58"/>
  <c r="BS237" i="58"/>
  <c r="AC276" i="58"/>
  <c r="AO274" i="58"/>
  <c r="BA271" i="58"/>
  <c r="BG326" i="58"/>
  <c r="CK310" i="58"/>
  <c r="BS320" i="58"/>
  <c r="AO313" i="58"/>
  <c r="BY284" i="58"/>
  <c r="CE303" i="58"/>
  <c r="AO308" i="58"/>
  <c r="BY298" i="58"/>
  <c r="BG291" i="58"/>
  <c r="D295" i="58"/>
  <c r="W299" i="58"/>
  <c r="BG295" i="58"/>
  <c r="D276" i="58"/>
  <c r="BA276" i="58"/>
  <c r="BM245" i="58"/>
  <c r="AU258" i="58"/>
  <c r="BG214" i="58"/>
  <c r="BS309" i="58"/>
  <c r="CK294" i="58"/>
  <c r="AO282" i="58"/>
  <c r="BA280" i="58"/>
  <c r="BG277" i="58"/>
  <c r="BS230" i="58"/>
  <c r="W292" i="58"/>
  <c r="BM281" i="58"/>
  <c r="AC265" i="58"/>
  <c r="W258" i="58"/>
  <c r="CW282" i="58"/>
  <c r="D277" i="58"/>
  <c r="W275" i="58"/>
  <c r="AO272" i="58"/>
  <c r="BM246" i="58"/>
  <c r="AC330" i="58"/>
  <c r="BY300" i="58"/>
  <c r="AC316" i="58"/>
  <c r="BM284" i="58"/>
  <c r="D313" i="58"/>
  <c r="CQ327" i="58"/>
  <c r="CW313" i="58"/>
  <c r="CQ259" i="58"/>
  <c r="W281" i="58"/>
  <c r="CQ263" i="58"/>
  <c r="AC275" i="58"/>
  <c r="CK266" i="58"/>
  <c r="AC258" i="58"/>
  <c r="BY245" i="58"/>
  <c r="CE276" i="58"/>
  <c r="BG301" i="58"/>
  <c r="D287" i="58"/>
  <c r="W285" i="58"/>
  <c r="BS273" i="58"/>
  <c r="W240" i="58"/>
  <c r="BM230" i="58"/>
  <c r="BS304" i="58"/>
  <c r="CE264" i="58"/>
  <c r="BY246" i="58"/>
  <c r="BY286" i="58"/>
  <c r="D288" i="58"/>
  <c r="CK187" i="58"/>
  <c r="BA310" i="58"/>
  <c r="AC343" i="58"/>
  <c r="BS331" i="58"/>
  <c r="BM342" i="58"/>
  <c r="BG313" i="58"/>
  <c r="BM305" i="58"/>
  <c r="W323" i="58"/>
  <c r="Q295" i="58"/>
  <c r="AC291" i="58"/>
  <c r="AI291" i="58"/>
  <c r="AI315" i="58"/>
  <c r="Q293" i="58"/>
  <c r="CW307" i="58"/>
  <c r="Q259" i="58"/>
  <c r="AC259" i="58"/>
  <c r="CE258" i="58"/>
  <c r="CW269" i="58"/>
  <c r="Q263" i="58"/>
  <c r="CW265" i="58"/>
  <c r="BY230" i="58"/>
  <c r="D230" i="58"/>
  <c r="CK289" i="58"/>
  <c r="AC279" i="58"/>
  <c r="AU276" i="58"/>
  <c r="AI269" i="58"/>
  <c r="CE256" i="58"/>
  <c r="BG279" i="58"/>
  <c r="BA272" i="58"/>
  <c r="BG252" i="58"/>
  <c r="D216" i="58"/>
  <c r="CK216" i="58"/>
  <c r="BY216" i="58"/>
  <c r="CE216" i="58"/>
  <c r="CQ209" i="58"/>
  <c r="AI209" i="58"/>
  <c r="AU269" i="58"/>
  <c r="BM206" i="58"/>
  <c r="BY233" i="58"/>
  <c r="BA226" i="58"/>
  <c r="Q226" i="58"/>
  <c r="CQ211" i="58"/>
  <c r="AI253" i="58"/>
  <c r="AC242" i="58"/>
  <c r="W239" i="58"/>
  <c r="AU225" i="58"/>
  <c r="CQ196" i="58"/>
  <c r="BS250" i="58"/>
  <c r="Q223" i="58"/>
  <c r="CW221" i="58"/>
  <c r="AU253" i="58"/>
  <c r="BY244" i="58"/>
  <c r="BS238" i="58"/>
  <c r="AO235" i="58"/>
  <c r="AC235" i="58"/>
  <c r="BG225" i="58"/>
  <c r="Q200" i="58"/>
  <c r="BS213" i="58"/>
  <c r="CE213" i="58"/>
  <c r="Q218" i="58"/>
  <c r="CW204" i="58"/>
  <c r="AC193" i="58"/>
  <c r="CE189" i="58"/>
  <c r="AI222" i="58"/>
  <c r="Q205" i="58"/>
  <c r="AC218" i="58"/>
  <c r="BG264" i="58"/>
  <c r="BS301" i="58"/>
  <c r="CW264" i="58"/>
  <c r="BG263" i="58"/>
  <c r="AI245" i="58"/>
  <c r="BA209" i="58"/>
  <c r="Q209" i="58"/>
  <c r="CE209" i="58"/>
  <c r="CK281" i="58"/>
  <c r="AI206" i="58"/>
  <c r="CE247" i="58"/>
  <c r="AI234" i="58"/>
  <c r="CW251" i="58"/>
  <c r="W244" i="58"/>
  <c r="AO241" i="58"/>
  <c r="CW211" i="58"/>
  <c r="AO226" i="58"/>
  <c r="BS203" i="58"/>
  <c r="BM247" i="58"/>
  <c r="Q211" i="58"/>
  <c r="W196" i="58"/>
  <c r="AO223" i="58"/>
  <c r="AC223" i="58"/>
  <c r="AI223" i="58"/>
  <c r="D221" i="58"/>
  <c r="CK221" i="58"/>
  <c r="BY221" i="58"/>
  <c r="BG261" i="58"/>
  <c r="AU241" i="58"/>
  <c r="AI200" i="58"/>
  <c r="BY200" i="58"/>
  <c r="CE193" i="58"/>
  <c r="CE220" i="58"/>
  <c r="BA194" i="58"/>
  <c r="CQ213" i="58"/>
  <c r="Q213" i="58"/>
  <c r="CQ227" i="58"/>
  <c r="W301" i="58"/>
  <c r="W256" i="58"/>
  <c r="AU252" i="58"/>
  <c r="BG240" i="58"/>
  <c r="BM240" i="58"/>
  <c r="AO209" i="58"/>
  <c r="AC209" i="58"/>
  <c r="BG276" i="58"/>
  <c r="CW206" i="58"/>
  <c r="AU234" i="58"/>
  <c r="BG233" i="58"/>
  <c r="AO228" i="58"/>
  <c r="AC228" i="58"/>
  <c r="BA211" i="58"/>
  <c r="BA233" i="58"/>
  <c r="CE203" i="58"/>
  <c r="AU242" i="58"/>
  <c r="AO211" i="58"/>
  <c r="AC211" i="58"/>
  <c r="AC247" i="58"/>
  <c r="CK234" i="58"/>
  <c r="CQ251" i="58"/>
  <c r="BS225" i="58"/>
  <c r="BG196" i="58"/>
  <c r="BA196" i="58"/>
  <c r="AC261" i="58"/>
  <c r="AI248" i="58"/>
  <c r="BS228" i="58"/>
  <c r="CQ221" i="58"/>
  <c r="D194" i="58"/>
  <c r="CK194" i="58"/>
  <c r="BY194" i="58"/>
  <c r="AU205" i="58"/>
  <c r="CQ193" i="58"/>
  <c r="CE208" i="58"/>
  <c r="BY205" i="58"/>
  <c r="BY192" i="58"/>
  <c r="AI207" i="58"/>
  <c r="AC204" i="58"/>
  <c r="CQ220" i="58"/>
  <c r="CW207" i="58"/>
  <c r="BG193" i="58"/>
  <c r="CQ192" i="58"/>
  <c r="CK279" i="58"/>
  <c r="BA252" i="58"/>
  <c r="BA216" i="58"/>
  <c r="D206" i="58"/>
  <c r="BG206" i="58"/>
  <c r="AO233" i="58"/>
  <c r="W226" i="58"/>
  <c r="CW226" i="58"/>
  <c r="BM226" i="58"/>
  <c r="BA203" i="58"/>
  <c r="BG203" i="58"/>
  <c r="BM234" i="58"/>
  <c r="CE241" i="58"/>
  <c r="CQ225" i="58"/>
  <c r="BS196" i="58"/>
  <c r="W250" i="58"/>
  <c r="AU232" i="58"/>
  <c r="BM223" i="58"/>
  <c r="AC244" i="58"/>
  <c r="CK235" i="58"/>
  <c r="BY235" i="58"/>
  <c r="W213" i="58"/>
  <c r="AI213" i="58"/>
  <c r="Q193" i="58"/>
  <c r="D207" i="58"/>
  <c r="AO189" i="58"/>
  <c r="AC189" i="58"/>
  <c r="CE210" i="58"/>
  <c r="BS289" i="58"/>
  <c r="AO252" i="58"/>
  <c r="AU216" i="58"/>
  <c r="CW216" i="58"/>
  <c r="CW209" i="58"/>
  <c r="BM209" i="58"/>
  <c r="AO281" i="58"/>
  <c r="BS266" i="58"/>
  <c r="AO206" i="58"/>
  <c r="AC206" i="58"/>
  <c r="AI247" i="58"/>
  <c r="CE234" i="58"/>
  <c r="BA251" i="58"/>
  <c r="CE242" i="58"/>
  <c r="CW239" i="58"/>
  <c r="BM203" i="58"/>
  <c r="D226" i="58"/>
  <c r="CK226" i="58"/>
  <c r="Q247" i="58"/>
  <c r="BM211" i="58"/>
  <c r="CQ244" i="58"/>
  <c r="Q239" i="58"/>
  <c r="AO234" i="58"/>
  <c r="BM244" i="58"/>
  <c r="Q225" i="58"/>
  <c r="CW196" i="58"/>
  <c r="CK223" i="58"/>
  <c r="BY223" i="58"/>
  <c r="CE223" i="58"/>
  <c r="Q194" i="58"/>
  <c r="AI194" i="58"/>
  <c r="W193" i="58"/>
  <c r="AI220" i="58"/>
  <c r="BA192" i="58"/>
  <c r="Q192" i="58"/>
  <c r="AU213" i="58"/>
  <c r="AU189" i="58"/>
  <c r="AO204" i="58"/>
  <c r="AU227" i="58"/>
  <c r="BM208" i="58"/>
  <c r="BY199" i="58"/>
  <c r="BM237" i="58"/>
  <c r="BG281" i="58"/>
  <c r="CE275" i="58"/>
  <c r="BS256" i="58"/>
  <c r="CQ252" i="58"/>
  <c r="BA240" i="58"/>
  <c r="BG216" i="58"/>
  <c r="D209" i="58"/>
  <c r="CK209" i="58"/>
  <c r="BY209" i="58"/>
  <c r="AU206" i="58"/>
  <c r="BS206" i="58"/>
  <c r="CQ234" i="58"/>
  <c r="D228" i="58"/>
  <c r="CK228" i="58"/>
  <c r="BY228" i="58"/>
  <c r="CQ247" i="58"/>
  <c r="CW233" i="58"/>
  <c r="AC203" i="58"/>
  <c r="CK211" i="58"/>
  <c r="BY211" i="58"/>
  <c r="Q234" i="58"/>
  <c r="AU251" i="58"/>
  <c r="AC225" i="58"/>
  <c r="Q196" i="58"/>
  <c r="D196" i="58"/>
  <c r="CE260" i="58"/>
  <c r="BY249" i="58"/>
  <c r="CK247" i="58"/>
  <c r="CK242" i="58"/>
  <c r="Q235" i="58"/>
  <c r="W206" i="58"/>
  <c r="BA200" i="58"/>
  <c r="BS200" i="58"/>
  <c r="BG200" i="58"/>
  <c r="CW208" i="58"/>
  <c r="CQ205" i="58"/>
  <c r="AI208" i="58"/>
  <c r="AO192" i="58"/>
  <c r="BY204" i="58"/>
  <c r="AU220" i="58"/>
  <c r="BA207" i="58"/>
  <c r="W204" i="58"/>
  <c r="D272" i="58"/>
  <c r="AI275" i="58"/>
  <c r="AO264" i="58"/>
  <c r="CW252" i="58"/>
  <c r="AO240" i="58"/>
  <c r="AI240" i="58"/>
  <c r="CW279" i="58"/>
  <c r="BA228" i="58"/>
  <c r="D233" i="58"/>
  <c r="CK233" i="58"/>
  <c r="BS226" i="58"/>
  <c r="AU203" i="58"/>
  <c r="CE244" i="58"/>
  <c r="CQ233" i="58"/>
  <c r="AI241" i="58"/>
  <c r="AC196" i="58"/>
  <c r="AO196" i="58"/>
  <c r="BS262" i="58"/>
  <c r="BM251" i="58"/>
  <c r="BY239" i="58"/>
  <c r="CQ232" i="58"/>
  <c r="BG221" i="58"/>
  <c r="BA238" i="58"/>
  <c r="CQ203" i="58"/>
  <c r="CK200" i="58"/>
  <c r="BA220" i="58"/>
  <c r="BM193" i="58"/>
  <c r="CQ218" i="58"/>
  <c r="CK189" i="58"/>
  <c r="BY189" i="58"/>
  <c r="AI210" i="58"/>
  <c r="Q220" i="58"/>
  <c r="AI217" i="58"/>
  <c r="BM227" i="58"/>
  <c r="CQ270" i="58"/>
  <c r="Q256" i="58"/>
  <c r="D252" i="58"/>
  <c r="CK252" i="58"/>
  <c r="AU240" i="58"/>
  <c r="CQ216" i="58"/>
  <c r="CK206" i="58"/>
  <c r="CE206" i="58"/>
  <c r="BA206" i="58"/>
  <c r="W234" i="58"/>
  <c r="CK253" i="58"/>
  <c r="AI242" i="58"/>
  <c r="CK203" i="58"/>
  <c r="AU244" i="58"/>
  <c r="BM239" i="58"/>
  <c r="BS233" i="58"/>
  <c r="Q244" i="58"/>
  <c r="BM225" i="58"/>
  <c r="CQ206" i="58"/>
  <c r="BG242" i="58"/>
  <c r="Q232" i="58"/>
  <c r="AC226" i="58"/>
  <c r="CQ200" i="58"/>
  <c r="BG194" i="58"/>
  <c r="BM194" i="58"/>
  <c r="W205" i="58"/>
  <c r="AO193" i="58"/>
  <c r="BS193" i="58"/>
  <c r="BS222" i="58"/>
  <c r="CE204" i="58"/>
  <c r="W192" i="58"/>
  <c r="CW192" i="58"/>
  <c r="BM192" i="58"/>
  <c r="CQ189" i="58"/>
  <c r="W207" i="58"/>
  <c r="BG199" i="58"/>
  <c r="CK269" i="58"/>
  <c r="AC256" i="58"/>
  <c r="CW240" i="58"/>
  <c r="Q216" i="58"/>
  <c r="BY283" i="58"/>
  <c r="BA244" i="58"/>
  <c r="AC239" i="58"/>
  <c r="AU247" i="58"/>
  <c r="Q203" i="58"/>
  <c r="AI211" i="58"/>
  <c r="AU233" i="58"/>
  <c r="CQ239" i="58"/>
  <c r="BY225" i="58"/>
  <c r="BM196" i="58"/>
  <c r="CK196" i="58"/>
  <c r="AI260" i="58"/>
  <c r="AC249" i="58"/>
  <c r="AO247" i="58"/>
  <c r="AI232" i="58"/>
  <c r="AU223" i="58"/>
  <c r="AO242" i="58"/>
  <c r="BG235" i="58"/>
  <c r="CE226" i="58"/>
  <c r="CW200" i="58"/>
  <c r="W200" i="58"/>
  <c r="BA208" i="58"/>
  <c r="CQ194" i="58"/>
  <c r="BS210" i="58"/>
  <c r="CK207" i="58"/>
  <c r="D192" i="58"/>
  <c r="CK192" i="58"/>
  <c r="CQ208" i="58"/>
  <c r="CE229" i="58"/>
  <c r="CQ215" i="58"/>
  <c r="CE194" i="58"/>
  <c r="BS246" i="58"/>
  <c r="AO258" i="58"/>
  <c r="CE237" i="58"/>
  <c r="CK286" i="58"/>
  <c r="D279" i="58"/>
  <c r="Q266" i="58"/>
  <c r="Q252" i="58"/>
  <c r="D240" i="58"/>
  <c r="CK240" i="58"/>
  <c r="CE240" i="58"/>
  <c r="AO216" i="58"/>
  <c r="AC216" i="58"/>
  <c r="W216" i="58"/>
  <c r="AU209" i="58"/>
  <c r="BA279" i="58"/>
  <c r="CE263" i="58"/>
  <c r="Q206" i="58"/>
  <c r="BY226" i="58"/>
  <c r="AC233" i="58"/>
  <c r="BG226" i="58"/>
  <c r="CW203" i="58"/>
  <c r="AI244" i="58"/>
  <c r="CQ226" i="58"/>
  <c r="AU211" i="58"/>
  <c r="W233" i="58"/>
  <c r="CE253" i="58"/>
  <c r="BY242" i="58"/>
  <c r="BY196" i="58"/>
  <c r="W262" i="58"/>
  <c r="Q251" i="58"/>
  <c r="BG223" i="58"/>
  <c r="BA221" i="58"/>
  <c r="BM200" i="58"/>
  <c r="CQ253" i="58"/>
  <c r="BG249" i="58"/>
  <c r="W238" i="58"/>
  <c r="CW238" i="58"/>
  <c r="BG234" i="58"/>
  <c r="AO200" i="58"/>
  <c r="AU218" i="58"/>
  <c r="BM218" i="58"/>
  <c r="BA204" i="58"/>
  <c r="W194" i="58"/>
  <c r="AI189" i="58"/>
  <c r="CE222" i="58"/>
  <c r="AU265" i="58"/>
  <c r="CQ254" i="58"/>
  <c r="W237" i="58"/>
  <c r="AU264" i="58"/>
  <c r="BM256" i="58"/>
  <c r="CQ240" i="58"/>
  <c r="BS216" i="58"/>
  <c r="BG209" i="58"/>
  <c r="BS234" i="58"/>
  <c r="BG228" i="58"/>
  <c r="AO253" i="58"/>
  <c r="BG248" i="58"/>
  <c r="BS244" i="58"/>
  <c r="CK241" i="58"/>
  <c r="D203" i="58"/>
  <c r="BG211" i="58"/>
  <c r="BG247" i="58"/>
  <c r="BG239" i="58"/>
  <c r="AO203" i="58"/>
  <c r="AU196" i="58"/>
  <c r="BM232" i="58"/>
  <c r="AI225" i="58"/>
  <c r="AO221" i="58"/>
  <c r="AC221" i="58"/>
  <c r="CQ241" i="58"/>
  <c r="BS205" i="58"/>
  <c r="AI193" i="58"/>
  <c r="D193" i="58"/>
  <c r="W222" i="58"/>
  <c r="AI265" i="58"/>
  <c r="AO237" i="58"/>
  <c r="CW272" i="58"/>
  <c r="BY256" i="58"/>
  <c r="D254" i="58"/>
  <c r="Q240" i="58"/>
  <c r="BM216" i="58"/>
  <c r="AI216" i="58"/>
  <c r="AC283" i="58"/>
  <c r="AI263" i="58"/>
  <c r="W203" i="58"/>
  <c r="CE225" i="58"/>
  <c r="AI203" i="58"/>
  <c r="CQ242" i="58"/>
  <c r="AI226" i="58"/>
  <c r="CE211" i="58"/>
  <c r="BY247" i="58"/>
  <c r="AU239" i="58"/>
  <c r="AU228" i="58"/>
  <c r="W225" i="58"/>
  <c r="CE196" i="58"/>
  <c r="BY261" i="58"/>
  <c r="CE248" i="58"/>
  <c r="CE238" i="58"/>
  <c r="CE232" i="58"/>
  <c r="CQ223" i="58"/>
  <c r="AU221" i="58"/>
  <c r="AU200" i="58"/>
  <c r="AO194" i="58"/>
  <c r="AC194" i="58"/>
  <c r="D204" i="58"/>
  <c r="AU193" i="58"/>
  <c r="W210" i="58"/>
  <c r="AO207" i="58"/>
  <c r="D199" i="58"/>
  <c r="BS189" i="58"/>
  <c r="AI205" i="58"/>
  <c r="BM215" i="58"/>
  <c r="AU210" i="58"/>
  <c r="CQ191" i="58"/>
  <c r="Q156" i="58"/>
  <c r="CE174" i="58"/>
  <c r="BS157" i="58"/>
  <c r="CQ157" i="58"/>
  <c r="BA188" i="58"/>
  <c r="CQ179" i="58"/>
  <c r="BG176" i="58"/>
  <c r="CE159" i="58"/>
  <c r="CK159" i="58"/>
  <c r="BM174" i="58"/>
  <c r="Q177" i="58"/>
  <c r="D165" i="58"/>
  <c r="CK165" i="58"/>
  <c r="BY165" i="58"/>
  <c r="BS185" i="58"/>
  <c r="BM175" i="58"/>
  <c r="AU188" i="58"/>
  <c r="AI149" i="58"/>
  <c r="AC172" i="58"/>
  <c r="Q152" i="58"/>
  <c r="Q153" i="58"/>
  <c r="CE154" i="58"/>
  <c r="CK142" i="58"/>
  <c r="BY142" i="58"/>
  <c r="AO140" i="58"/>
  <c r="AC140" i="58"/>
  <c r="BM111" i="58"/>
  <c r="AO111" i="58"/>
  <c r="AC111" i="58"/>
  <c r="AI111" i="58"/>
  <c r="BA123" i="58"/>
  <c r="AO120" i="58"/>
  <c r="AU111" i="58"/>
  <c r="BS139" i="58"/>
  <c r="BG126" i="58"/>
  <c r="BG204" i="58"/>
  <c r="CK205" i="58"/>
  <c r="BA199" i="58"/>
  <c r="Q191" i="58"/>
  <c r="AC156" i="58"/>
  <c r="W175" i="58"/>
  <c r="CW175" i="58"/>
  <c r="BY157" i="58"/>
  <c r="CQ158" i="58"/>
  <c r="BM182" i="58"/>
  <c r="BY179" i="58"/>
  <c r="D159" i="58"/>
  <c r="CW159" i="58"/>
  <c r="BY174" i="58"/>
  <c r="BS163" i="58"/>
  <c r="AI181" i="58"/>
  <c r="CQ176" i="58"/>
  <c r="BA176" i="58"/>
  <c r="BS197" i="58"/>
  <c r="CW170" i="58"/>
  <c r="BS179" i="58"/>
  <c r="CW152" i="58"/>
  <c r="BS167" i="58"/>
  <c r="CW162" i="58"/>
  <c r="CE147" i="58"/>
  <c r="BS164" i="58"/>
  <c r="BS154" i="58"/>
  <c r="CK154" i="58"/>
  <c r="BY154" i="58"/>
  <c r="BS133" i="58"/>
  <c r="CW173" i="58"/>
  <c r="AI164" i="58"/>
  <c r="BA151" i="58"/>
  <c r="BA168" i="58"/>
  <c r="AC167" i="58"/>
  <c r="AC160" i="58"/>
  <c r="AO172" i="58"/>
  <c r="BM154" i="58"/>
  <c r="BA145" i="58"/>
  <c r="BS123" i="58"/>
  <c r="CE217" i="58"/>
  <c r="BG201" i="58"/>
  <c r="AC191" i="58"/>
  <c r="AI191" i="58"/>
  <c r="D175" i="58"/>
  <c r="CK175" i="58"/>
  <c r="AI174" i="58"/>
  <c r="AO157" i="58"/>
  <c r="CE157" i="58"/>
  <c r="Q158" i="58"/>
  <c r="Q159" i="58"/>
  <c r="AI177" i="58"/>
  <c r="Q184" i="58"/>
  <c r="BY176" i="58"/>
  <c r="AI183" i="58"/>
  <c r="AU181" i="58"/>
  <c r="Q175" i="58"/>
  <c r="D170" i="58"/>
  <c r="CK170" i="58"/>
  <c r="AC176" i="58"/>
  <c r="BM151" i="58"/>
  <c r="D152" i="58"/>
  <c r="CK152" i="58"/>
  <c r="AU172" i="58"/>
  <c r="CE149" i="58"/>
  <c r="D168" i="58"/>
  <c r="AI151" i="58"/>
  <c r="W154" i="58"/>
  <c r="AO145" i="58"/>
  <c r="CW140" i="58"/>
  <c r="BM140" i="58"/>
  <c r="W111" i="58"/>
  <c r="CW111" i="58"/>
  <c r="BY123" i="58"/>
  <c r="BM156" i="58"/>
  <c r="AI156" i="58"/>
  <c r="W156" i="58"/>
  <c r="AC177" i="58"/>
  <c r="D174" i="58"/>
  <c r="Q157" i="58"/>
  <c r="AI159" i="58"/>
  <c r="BA159" i="58"/>
  <c r="AU163" i="58"/>
  <c r="CK158" i="58"/>
  <c r="BG182" i="58"/>
  <c r="AI165" i="58"/>
  <c r="W185" i="58"/>
  <c r="AU149" i="58"/>
  <c r="AU133" i="58"/>
  <c r="CQ162" i="58"/>
  <c r="BS173" i="58"/>
  <c r="AI171" i="58"/>
  <c r="CQ164" i="58"/>
  <c r="CQ147" i="58"/>
  <c r="BM164" i="58"/>
  <c r="AI142" i="58"/>
  <c r="D140" i="58"/>
  <c r="CK140" i="58"/>
  <c r="BY140" i="58"/>
  <c r="D111" i="58"/>
  <c r="CK111" i="58"/>
  <c r="BY111" i="58"/>
  <c r="CE111" i="58"/>
  <c r="BY120" i="58"/>
  <c r="CK120" i="58"/>
  <c r="AI229" i="58"/>
  <c r="Q208" i="58"/>
  <c r="BM201" i="58"/>
  <c r="CW191" i="58"/>
  <c r="BG218" i="58"/>
  <c r="BY213" i="58"/>
  <c r="BM191" i="58"/>
  <c r="BY156" i="58"/>
  <c r="D156" i="58"/>
  <c r="BA156" i="58"/>
  <c r="AO156" i="58"/>
  <c r="BS175" i="58"/>
  <c r="BG174" i="58"/>
  <c r="Q179" i="58"/>
  <c r="AI157" i="58"/>
  <c r="AO158" i="58"/>
  <c r="AU158" i="58"/>
  <c r="Q182" i="58"/>
  <c r="BG163" i="58"/>
  <c r="BY182" i="58"/>
  <c r="AI179" i="58"/>
  <c r="AU165" i="58"/>
  <c r="W197" i="58"/>
  <c r="BS174" i="58"/>
  <c r="BG184" i="58"/>
  <c r="CE175" i="58"/>
  <c r="BG147" i="58"/>
  <c r="W167" i="58"/>
  <c r="BA162" i="58"/>
  <c r="BG149" i="58"/>
  <c r="W164" i="58"/>
  <c r="BG133" i="58"/>
  <c r="BA173" i="58"/>
  <c r="AO153" i="58"/>
  <c r="CQ169" i="58"/>
  <c r="Q161" i="58"/>
  <c r="CW142" i="58"/>
  <c r="BM169" i="58"/>
  <c r="CE161" i="58"/>
  <c r="W145" i="58"/>
  <c r="CW145" i="58"/>
  <c r="AU142" i="58"/>
  <c r="AO126" i="58"/>
  <c r="CQ120" i="58"/>
  <c r="BS192" i="58"/>
  <c r="AI224" i="58"/>
  <c r="AU194" i="58"/>
  <c r="BY191" i="58"/>
  <c r="CE191" i="58"/>
  <c r="Q176" i="58"/>
  <c r="AO176" i="58"/>
  <c r="BG157" i="58"/>
  <c r="BM158" i="58"/>
  <c r="BG158" i="58"/>
  <c r="BS159" i="58"/>
  <c r="AU174" i="58"/>
  <c r="BA179" i="58"/>
  <c r="AI188" i="58"/>
  <c r="BG165" i="58"/>
  <c r="BY184" i="58"/>
  <c r="CK182" i="58"/>
  <c r="W152" i="58"/>
  <c r="AI153" i="58"/>
  <c r="BM167" i="58"/>
  <c r="W153" i="58"/>
  <c r="BA142" i="58"/>
  <c r="CQ160" i="58"/>
  <c r="D145" i="58"/>
  <c r="CK145" i="58"/>
  <c r="BG142" i="58"/>
  <c r="BS111" i="58"/>
  <c r="AC120" i="58"/>
  <c r="Q120" i="58"/>
  <c r="BS207" i="58"/>
  <c r="CQ199" i="58"/>
  <c r="CQ222" i="58"/>
  <c r="CQ204" i="58"/>
  <c r="AI176" i="58"/>
  <c r="BY177" i="58"/>
  <c r="W176" i="58"/>
  <c r="BA157" i="58"/>
  <c r="BY158" i="58"/>
  <c r="CE158" i="58"/>
  <c r="BG185" i="58"/>
  <c r="CQ163" i="58"/>
  <c r="CE165" i="58"/>
  <c r="CE195" i="58"/>
  <c r="W174" i="58"/>
  <c r="AI175" i="58"/>
  <c r="W162" i="58"/>
  <c r="CQ149" i="58"/>
  <c r="AU153" i="58"/>
  <c r="BG154" i="58"/>
  <c r="CQ133" i="58"/>
  <c r="AU162" i="58"/>
  <c r="AU160" i="58"/>
  <c r="W173" i="58"/>
  <c r="CE160" i="58"/>
  <c r="CW149" i="58"/>
  <c r="AU164" i="58"/>
  <c r="AU161" i="58"/>
  <c r="Q147" i="58"/>
  <c r="CE142" i="58"/>
  <c r="CE126" i="58"/>
  <c r="CE137" i="58"/>
  <c r="BM213" i="58"/>
  <c r="AU215" i="58"/>
  <c r="BM189" i="58"/>
  <c r="AC213" i="58"/>
  <c r="AU201" i="58"/>
  <c r="BG156" i="58"/>
  <c r="BM179" i="58"/>
  <c r="D157" i="58"/>
  <c r="CW158" i="58"/>
  <c r="BS181" i="58"/>
  <c r="BA177" i="58"/>
  <c r="CQ159" i="58"/>
  <c r="BA163" i="58"/>
  <c r="Q163" i="58"/>
  <c r="AC182" i="58"/>
  <c r="BS177" i="58"/>
  <c r="CQ165" i="58"/>
  <c r="BM186" i="58"/>
  <c r="CK179" i="58"/>
  <c r="BG170" i="58"/>
  <c r="AU151" i="58"/>
  <c r="CK164" i="58"/>
  <c r="AO151" i="58"/>
  <c r="Q149" i="58"/>
  <c r="CW147" i="58"/>
  <c r="CE162" i="58"/>
  <c r="AU147" i="58"/>
  <c r="BA133" i="58"/>
  <c r="Q133" i="58"/>
  <c r="AU169" i="58"/>
  <c r="BM162" i="58"/>
  <c r="Q169" i="58"/>
  <c r="CE133" i="58"/>
  <c r="BY162" i="58"/>
  <c r="BS145" i="58"/>
  <c r="CQ142" i="58"/>
  <c r="AU140" i="58"/>
  <c r="BM126" i="58"/>
  <c r="CK126" i="58"/>
  <c r="BG123" i="58"/>
  <c r="BM220" i="58"/>
  <c r="AI212" i="58"/>
  <c r="BA193" i="58"/>
  <c r="W191" i="58"/>
  <c r="BM176" i="58"/>
  <c r="CQ156" i="58"/>
  <c r="CE156" i="58"/>
  <c r="W158" i="58"/>
  <c r="BY175" i="58"/>
  <c r="BM157" i="58"/>
  <c r="CW157" i="58"/>
  <c r="D158" i="58"/>
  <c r="D195" i="58"/>
  <c r="CQ174" i="58"/>
  <c r="AO163" i="58"/>
  <c r="AC163" i="58"/>
  <c r="CK177" i="58"/>
  <c r="Q165" i="58"/>
  <c r="AC184" i="58"/>
  <c r="AO182" i="58"/>
  <c r="BM181" i="58"/>
  <c r="AU177" i="58"/>
  <c r="CK174" i="58"/>
  <c r="AO147" i="58"/>
  <c r="AC147" i="58"/>
  <c r="W151" i="58"/>
  <c r="CW151" i="58"/>
  <c r="AC149" i="58"/>
  <c r="BS160" i="58"/>
  <c r="CE153" i="58"/>
  <c r="BA149" i="58"/>
  <c r="AO133" i="58"/>
  <c r="AC133" i="58"/>
  <c r="Q167" i="58"/>
  <c r="W168" i="58"/>
  <c r="CW153" i="58"/>
  <c r="AI173" i="58"/>
  <c r="Q142" i="58"/>
  <c r="BG140" i="58"/>
  <c r="BG111" i="58"/>
  <c r="BM120" i="58"/>
  <c r="AU222" i="58"/>
  <c r="CQ210" i="58"/>
  <c r="AU191" i="58"/>
  <c r="CE176" i="58"/>
  <c r="BS156" i="58"/>
  <c r="CW156" i="58"/>
  <c r="D181" i="58"/>
  <c r="W157" i="58"/>
  <c r="AC158" i="58"/>
  <c r="AI158" i="58"/>
  <c r="CW188" i="58"/>
  <c r="AC159" i="58"/>
  <c r="Q174" i="58"/>
  <c r="AO165" i="58"/>
  <c r="AC165" i="58"/>
  <c r="AI195" i="58"/>
  <c r="CQ188" i="58"/>
  <c r="BA147" i="58"/>
  <c r="BY161" i="58"/>
  <c r="CE151" i="58"/>
  <c r="CQ153" i="58"/>
  <c r="BY151" i="58"/>
  <c r="CW161" i="58"/>
  <c r="BS147" i="58"/>
  <c r="BY172" i="58"/>
  <c r="W149" i="58"/>
  <c r="AC151" i="58"/>
  <c r="CQ152" i="58"/>
  <c r="AO149" i="58"/>
  <c r="AO142" i="58"/>
  <c r="AC142" i="58"/>
  <c r="AC192" i="58"/>
  <c r="BG189" i="58"/>
  <c r="AU208" i="58"/>
  <c r="W219" i="58"/>
  <c r="CQ201" i="58"/>
  <c r="CK156" i="58"/>
  <c r="BA175" i="58"/>
  <c r="AC175" i="58"/>
  <c r="BG197" i="58"/>
  <c r="D183" i="58"/>
  <c r="W181" i="58"/>
  <c r="AU159" i="58"/>
  <c r="AC174" i="58"/>
  <c r="W163" i="58"/>
  <c r="CW163" i="58"/>
  <c r="BM163" i="58"/>
  <c r="CE181" i="58"/>
  <c r="AU156" i="58"/>
  <c r="D176" i="58"/>
  <c r="BA170" i="58"/>
  <c r="BA165" i="58"/>
  <c r="D177" i="58"/>
  <c r="AO174" i="58"/>
  <c r="CQ151" i="58"/>
  <c r="BA152" i="58"/>
  <c r="AO164" i="58"/>
  <c r="BG151" i="58"/>
  <c r="BM149" i="58"/>
  <c r="W147" i="58"/>
  <c r="AI162" i="58"/>
  <c r="AI160" i="58"/>
  <c r="CE152" i="58"/>
  <c r="AO154" i="58"/>
  <c r="AC154" i="58"/>
  <c r="W133" i="58"/>
  <c r="CW133" i="58"/>
  <c r="BM133" i="58"/>
  <c r="CE164" i="58"/>
  <c r="CW168" i="58"/>
  <c r="Q162" i="58"/>
  <c r="BG152" i="58"/>
  <c r="BG172" i="58"/>
  <c r="BY167" i="58"/>
  <c r="BG153" i="58"/>
  <c r="D151" i="58"/>
  <c r="CK172" i="58"/>
  <c r="BG167" i="58"/>
  <c r="AC162" i="58"/>
  <c r="BY152" i="58"/>
  <c r="BA205" i="58"/>
  <c r="BY218" i="58"/>
  <c r="CK193" i="58"/>
  <c r="BS191" i="58"/>
  <c r="BG177" i="58"/>
  <c r="AO175" i="58"/>
  <c r="BS158" i="58"/>
  <c r="BM159" i="58"/>
  <c r="D163" i="58"/>
  <c r="CK163" i="58"/>
  <c r="BY163" i="58"/>
  <c r="BM184" i="58"/>
  <c r="BM165" i="58"/>
  <c r="CE183" i="58"/>
  <c r="CQ181" i="58"/>
  <c r="AO170" i="58"/>
  <c r="Q151" i="58"/>
  <c r="D147" i="58"/>
  <c r="CK147" i="58"/>
  <c r="BY147" i="58"/>
  <c r="AO152" i="58"/>
  <c r="BG161" i="58"/>
  <c r="BY149" i="58"/>
  <c r="CQ172" i="58"/>
  <c r="BM152" i="58"/>
  <c r="D133" i="58"/>
  <c r="CK133" i="58"/>
  <c r="BY133" i="58"/>
  <c r="AI152" i="58"/>
  <c r="BM160" i="58"/>
  <c r="CW154" i="58"/>
  <c r="BM142" i="58"/>
  <c r="BA140" i="58"/>
  <c r="BM135" i="58"/>
  <c r="AI139" i="58"/>
  <c r="BS129" i="58"/>
  <c r="CE141" i="58"/>
  <c r="BS128" i="58"/>
  <c r="BM118" i="58"/>
  <c r="AU146" i="58"/>
  <c r="AU115" i="58"/>
  <c r="BG127" i="58"/>
  <c r="AI121" i="58"/>
  <c r="BG93" i="58"/>
  <c r="BS93" i="58"/>
  <c r="AO98" i="58"/>
  <c r="D80" i="58"/>
  <c r="CK80" i="58"/>
  <c r="AI80" i="58"/>
  <c r="BM95" i="58"/>
  <c r="BS117" i="58"/>
  <c r="D114" i="58"/>
  <c r="AC98" i="58"/>
  <c r="AI117" i="58"/>
  <c r="BM103" i="58"/>
  <c r="Q85" i="58"/>
  <c r="CW95" i="58"/>
  <c r="CK65" i="58"/>
  <c r="AU87" i="58"/>
  <c r="BS89" i="58"/>
  <c r="AU97" i="58"/>
  <c r="BA81" i="58"/>
  <c r="BS63" i="58"/>
  <c r="AU62" i="58"/>
  <c r="D77" i="58"/>
  <c r="Q67" i="58"/>
  <c r="CK60" i="58"/>
  <c r="BY54" i="58"/>
  <c r="AO77" i="58"/>
  <c r="AC61" i="58"/>
  <c r="AU61" i="58"/>
  <c r="BS61" i="58"/>
  <c r="BM60" i="58"/>
  <c r="CW66" i="58"/>
  <c r="AI62" i="58"/>
  <c r="BS53" i="58"/>
  <c r="Q56" i="58"/>
  <c r="BM52" i="58"/>
  <c r="AC47" i="58"/>
  <c r="BY50" i="58"/>
  <c r="AI58" i="58"/>
  <c r="BS49" i="58"/>
  <c r="W49" i="58"/>
  <c r="BY52" i="58"/>
  <c r="CK59" i="58"/>
  <c r="AO58" i="58"/>
  <c r="AO52" i="58"/>
  <c r="CK56" i="58"/>
  <c r="AI39" i="58"/>
  <c r="BG38" i="58"/>
  <c r="CQ42" i="58"/>
  <c r="BS37" i="58"/>
  <c r="BY45" i="58"/>
  <c r="BA43" i="58"/>
  <c r="BA38" i="58"/>
  <c r="CK32" i="58"/>
  <c r="BS40" i="58"/>
  <c r="CQ37" i="58"/>
  <c r="BM35" i="58"/>
  <c r="AC33" i="58"/>
  <c r="AO33" i="58"/>
  <c r="BS35" i="58"/>
  <c r="BY44" i="58"/>
  <c r="CE50" i="58"/>
  <c r="CE36" i="58"/>
  <c r="BA35" i="58"/>
  <c r="CE38" i="58"/>
  <c r="AU28" i="58"/>
  <c r="D125" i="58"/>
  <c r="CQ125" i="58"/>
  <c r="AI146" i="58"/>
  <c r="AC135" i="58"/>
  <c r="AU113" i="58"/>
  <c r="BY118" i="58"/>
  <c r="AC137" i="58"/>
  <c r="BY115" i="58"/>
  <c r="AI155" i="58"/>
  <c r="BY144" i="58"/>
  <c r="AU141" i="58"/>
  <c r="BS98" i="58"/>
  <c r="BY93" i="58"/>
  <c r="AI98" i="58"/>
  <c r="CE95" i="58"/>
  <c r="CE109" i="58"/>
  <c r="CQ108" i="58"/>
  <c r="CQ104" i="58"/>
  <c r="BA94" i="58"/>
  <c r="AO85" i="58"/>
  <c r="AU85" i="58"/>
  <c r="BM94" i="58"/>
  <c r="BS94" i="58"/>
  <c r="AU102" i="58"/>
  <c r="CW97" i="58"/>
  <c r="BM86" i="58"/>
  <c r="BM76" i="58"/>
  <c r="CK76" i="58"/>
  <c r="AI87" i="58"/>
  <c r="BG87" i="58"/>
  <c r="AU82" i="58"/>
  <c r="AC100" i="58"/>
  <c r="CE82" i="58"/>
  <c r="BM97" i="58"/>
  <c r="AO92" i="58"/>
  <c r="CE81" i="58"/>
  <c r="BM63" i="58"/>
  <c r="AO60" i="58"/>
  <c r="CE66" i="58"/>
  <c r="W63" i="58"/>
  <c r="CW59" i="58"/>
  <c r="CW54" i="58"/>
  <c r="BG77" i="58"/>
  <c r="BM59" i="58"/>
  <c r="CQ91" i="58"/>
  <c r="CQ79" i="58"/>
  <c r="BG66" i="58"/>
  <c r="CK61" i="58"/>
  <c r="AI83" i="58"/>
  <c r="CQ66" i="58"/>
  <c r="BA63" i="58"/>
  <c r="AO53" i="58"/>
  <c r="AO47" i="58"/>
  <c r="AI52" i="58"/>
  <c r="CK52" i="58"/>
  <c r="Q51" i="58"/>
  <c r="BG56" i="58"/>
  <c r="AC49" i="58"/>
  <c r="Q52" i="58"/>
  <c r="BS56" i="58"/>
  <c r="CK51" i="58"/>
  <c r="BA39" i="58"/>
  <c r="AI46" i="58"/>
  <c r="CQ58" i="58"/>
  <c r="BA45" i="58"/>
  <c r="CK38" i="58"/>
  <c r="AO32" i="58"/>
  <c r="AU40" i="58"/>
  <c r="BY33" i="58"/>
  <c r="CE35" i="58"/>
  <c r="BA41" i="58"/>
  <c r="AO38" i="58"/>
  <c r="BA44" i="58"/>
  <c r="W40" i="58"/>
  <c r="Q36" i="58"/>
  <c r="Q38" i="58"/>
  <c r="AO28" i="58"/>
  <c r="CQ137" i="58"/>
  <c r="AC110" i="58"/>
  <c r="BG113" i="58"/>
  <c r="BM130" i="58"/>
  <c r="AI128" i="58"/>
  <c r="AU134" i="58"/>
  <c r="BS126" i="58"/>
  <c r="CE115" i="58"/>
  <c r="BM134" i="58"/>
  <c r="AI131" i="58"/>
  <c r="AO121" i="58"/>
  <c r="BG120" i="58"/>
  <c r="CQ93" i="58"/>
  <c r="Q80" i="58"/>
  <c r="AO114" i="58"/>
  <c r="CW114" i="58"/>
  <c r="D108" i="58"/>
  <c r="W98" i="58"/>
  <c r="BY94" i="58"/>
  <c r="CE114" i="58"/>
  <c r="BM112" i="58"/>
  <c r="BG99" i="58"/>
  <c r="BA86" i="58"/>
  <c r="CE76" i="58"/>
  <c r="Q76" i="58"/>
  <c r="BG89" i="58"/>
  <c r="BG82" i="58"/>
  <c r="W89" i="58"/>
  <c r="CK89" i="58"/>
  <c r="CQ81" i="58"/>
  <c r="BG60" i="58"/>
  <c r="CW61" i="58"/>
  <c r="BG83" i="58"/>
  <c r="BA54" i="58"/>
  <c r="W58" i="58"/>
  <c r="BA69" i="58"/>
  <c r="BM61" i="58"/>
  <c r="BM84" i="58"/>
  <c r="AI75" i="58"/>
  <c r="CK62" i="58"/>
  <c r="BM69" i="58"/>
  <c r="CK77" i="58"/>
  <c r="BY66" i="58"/>
  <c r="AC63" i="58"/>
  <c r="CQ53" i="58"/>
  <c r="BM47" i="58"/>
  <c r="BG52" i="58"/>
  <c r="AO50" i="58"/>
  <c r="W47" i="58"/>
  <c r="BM53" i="58"/>
  <c r="W62" i="58"/>
  <c r="CE47" i="58"/>
  <c r="BS57" i="58"/>
  <c r="BS51" i="58"/>
  <c r="BY39" i="58"/>
  <c r="BS44" i="58"/>
  <c r="AU46" i="58"/>
  <c r="BY42" i="58"/>
  <c r="AO43" i="58"/>
  <c r="AO35" i="58"/>
  <c r="AI37" i="58"/>
  <c r="BG30" i="58"/>
  <c r="CQ35" i="58"/>
  <c r="BS38" i="58"/>
  <c r="BM33" i="58"/>
  <c r="AU29" i="58"/>
  <c r="AI36" i="58"/>
  <c r="BS28" i="58"/>
  <c r="CW30" i="58"/>
  <c r="Q135" i="58"/>
  <c r="CQ123" i="58"/>
  <c r="CK128" i="58"/>
  <c r="AU110" i="58"/>
  <c r="CQ144" i="58"/>
  <c r="AI141" i="58"/>
  <c r="CQ115" i="58"/>
  <c r="CE121" i="58"/>
  <c r="CW98" i="58"/>
  <c r="D93" i="58"/>
  <c r="Q93" i="58"/>
  <c r="D98" i="58"/>
  <c r="CK98" i="58"/>
  <c r="AC80" i="58"/>
  <c r="W80" i="58"/>
  <c r="W95" i="58"/>
  <c r="CW124" i="58"/>
  <c r="W117" i="58"/>
  <c r="BG105" i="58"/>
  <c r="CQ85" i="58"/>
  <c r="BG85" i="58"/>
  <c r="CE94" i="58"/>
  <c r="AI103" i="58"/>
  <c r="CK86" i="58"/>
  <c r="BY89" i="58"/>
  <c r="CQ87" i="58"/>
  <c r="BG100" i="58"/>
  <c r="CW81" i="58"/>
  <c r="AI63" i="58"/>
  <c r="BY60" i="58"/>
  <c r="W66" i="58"/>
  <c r="BS60" i="58"/>
  <c r="AO75" i="58"/>
  <c r="BM67" i="58"/>
  <c r="W54" i="58"/>
  <c r="CE54" i="58"/>
  <c r="BY61" i="58"/>
  <c r="Q60" i="58"/>
  <c r="Q62" i="58"/>
  <c r="AO69" i="58"/>
  <c r="BA66" i="58"/>
  <c r="AU57" i="58"/>
  <c r="BM56" i="58"/>
  <c r="W52" i="58"/>
  <c r="CQ50" i="58"/>
  <c r="AO49" i="58"/>
  <c r="BA49" i="58"/>
  <c r="W123" i="58"/>
  <c r="W139" i="58"/>
  <c r="CQ126" i="58"/>
  <c r="AU119" i="58"/>
  <c r="AO110" i="58"/>
  <c r="BM110" i="58"/>
  <c r="CQ132" i="58"/>
  <c r="CQ113" i="58"/>
  <c r="Q115" i="58"/>
  <c r="AC144" i="58"/>
  <c r="AI127" i="58"/>
  <c r="BA125" i="58"/>
  <c r="BS113" i="58"/>
  <c r="AI93" i="58"/>
  <c r="AU80" i="58"/>
  <c r="D107" i="58"/>
  <c r="W103" i="58"/>
  <c r="AC93" i="58"/>
  <c r="D94" i="58"/>
  <c r="BA97" i="58"/>
  <c r="D76" i="58"/>
  <c r="BM82" i="58"/>
  <c r="AI82" i="58"/>
  <c r="Q87" i="58"/>
  <c r="CQ82" i="58"/>
  <c r="BA87" i="58"/>
  <c r="CE99" i="58"/>
  <c r="AO89" i="58"/>
  <c r="Q97" i="58"/>
  <c r="CK92" i="58"/>
  <c r="W81" i="58"/>
  <c r="D81" i="58"/>
  <c r="CW87" i="58"/>
  <c r="W60" i="58"/>
  <c r="CK63" i="58"/>
  <c r="BM77" i="58"/>
  <c r="AC74" i="58"/>
  <c r="BS69" i="58"/>
  <c r="AI68" i="58"/>
  <c r="BS54" i="58"/>
  <c r="CQ55" i="58"/>
  <c r="BA61" i="58"/>
  <c r="CK69" i="58"/>
  <c r="AI59" i="58"/>
  <c r="AU91" i="58"/>
  <c r="AU79" i="58"/>
  <c r="W69" i="58"/>
  <c r="BA60" i="58"/>
  <c r="BA77" i="58"/>
  <c r="AC73" i="58"/>
  <c r="BA57" i="58"/>
  <c r="CE49" i="58"/>
  <c r="BM50" i="58"/>
  <c r="CE52" i="58"/>
  <c r="AI57" i="58"/>
  <c r="Q49" i="58"/>
  <c r="CW50" i="58"/>
  <c r="BG59" i="58"/>
  <c r="AC57" i="58"/>
  <c r="CQ49" i="58"/>
  <c r="Q72" i="58"/>
  <c r="W39" i="58"/>
  <c r="CW39" i="58"/>
  <c r="W38" i="58"/>
  <c r="Q44" i="58"/>
  <c r="AC48" i="58"/>
  <c r="CE46" i="58"/>
  <c r="AC44" i="58"/>
  <c r="CW35" i="58"/>
  <c r="BA31" i="58"/>
  <c r="AI35" i="58"/>
  <c r="BA33" i="58"/>
  <c r="Q41" i="58"/>
  <c r="CW41" i="58"/>
  <c r="BG29" i="58"/>
  <c r="CE60" i="58"/>
  <c r="BS48" i="58"/>
  <c r="CQ36" i="58"/>
  <c r="BY28" i="58"/>
  <c r="BG145" i="58"/>
  <c r="Q140" i="58"/>
  <c r="W126" i="58"/>
  <c r="BA119" i="58"/>
  <c r="AC128" i="58"/>
  <c r="AU123" i="58"/>
  <c r="AU137" i="58"/>
  <c r="BA128" i="58"/>
  <c r="CE110" i="58"/>
  <c r="BM137" i="58"/>
  <c r="Q113" i="58"/>
  <c r="BM144" i="58"/>
  <c r="CQ139" i="58"/>
  <c r="CK129" i="58"/>
  <c r="BA118" i="58"/>
  <c r="BM139" i="58"/>
  <c r="CK135" i="58"/>
  <c r="AI129" i="58"/>
  <c r="D121" i="58"/>
  <c r="CK121" i="58"/>
  <c r="AI113" i="58"/>
  <c r="BM80" i="58"/>
  <c r="BA95" i="58"/>
  <c r="CW112" i="58"/>
  <c r="BA114" i="58"/>
  <c r="BA85" i="58"/>
  <c r="AC85" i="58"/>
  <c r="AI85" i="58"/>
  <c r="AI114" i="58"/>
  <c r="Q102" i="58"/>
  <c r="CQ102" i="58"/>
  <c r="AI86" i="58"/>
  <c r="AC89" i="58"/>
  <c r="W86" i="58"/>
  <c r="CW86" i="58"/>
  <c r="AO87" i="58"/>
  <c r="CW96" i="58"/>
  <c r="BS101" i="58"/>
  <c r="CQ60" i="58"/>
  <c r="AI84" i="58"/>
  <c r="AU69" i="58"/>
  <c r="Q55" i="58"/>
  <c r="Q54" i="58"/>
  <c r="Q58" i="58"/>
  <c r="Q84" i="58"/>
  <c r="BG61" i="58"/>
  <c r="BA73" i="58"/>
  <c r="CE62" i="58"/>
  <c r="BA47" i="58"/>
  <c r="BS50" i="58"/>
  <c r="BA52" i="58"/>
  <c r="Q57" i="58"/>
  <c r="BG53" i="58"/>
  <c r="CQ47" i="58"/>
  <c r="BS62" i="58"/>
  <c r="CW52" i="58"/>
  <c r="AO39" i="58"/>
  <c r="W50" i="58"/>
  <c r="AC54" i="58"/>
  <c r="CQ46" i="58"/>
  <c r="AI38" i="58"/>
  <c r="CK43" i="58"/>
  <c r="CW43" i="58"/>
  <c r="W42" i="58"/>
  <c r="CW32" i="58"/>
  <c r="AC37" i="58"/>
  <c r="BA37" i="58"/>
  <c r="CQ29" i="58"/>
  <c r="AU120" i="58"/>
  <c r="CQ110" i="58"/>
  <c r="AU144" i="58"/>
  <c r="AO113" i="58"/>
  <c r="AC113" i="58"/>
  <c r="BG115" i="58"/>
  <c r="CE143" i="58"/>
  <c r="BY132" i="58"/>
  <c r="BY80" i="58"/>
  <c r="BA103" i="58"/>
  <c r="BS95" i="58"/>
  <c r="BA124" i="58"/>
  <c r="BY116" i="58"/>
  <c r="CE102" i="58"/>
  <c r="AI102" i="58"/>
  <c r="BA102" i="58"/>
  <c r="BS107" i="58"/>
  <c r="CW89" i="58"/>
  <c r="AU86" i="58"/>
  <c r="AI89" i="58"/>
  <c r="AO82" i="58"/>
  <c r="AC82" i="58"/>
  <c r="CE87" i="58"/>
  <c r="AO81" i="58"/>
  <c r="CE96" i="58"/>
  <c r="AU63" i="58"/>
  <c r="AC60" i="58"/>
  <c r="BS66" i="58"/>
  <c r="CK75" i="58"/>
  <c r="BY73" i="58"/>
  <c r="AC69" i="58"/>
  <c r="BS68" i="58"/>
  <c r="BM55" i="58"/>
  <c r="AO54" i="58"/>
  <c r="BY59" i="58"/>
  <c r="CW90" i="58"/>
  <c r="W61" i="58"/>
  <c r="CE61" i="58"/>
  <c r="W53" i="58"/>
  <c r="BS52" i="58"/>
  <c r="AC52" i="58"/>
  <c r="CK49" i="58"/>
  <c r="BM49" i="58"/>
  <c r="BG47" i="58"/>
  <c r="CK58" i="58"/>
  <c r="BM39" i="58"/>
  <c r="CW45" i="58"/>
  <c r="Q46" i="58"/>
  <c r="CE45" i="58"/>
  <c r="Q42" i="58"/>
  <c r="CQ140" i="58"/>
  <c r="AI137" i="58"/>
  <c r="CQ119" i="58"/>
  <c r="CW119" i="58"/>
  <c r="D110" i="58"/>
  <c r="Q110" i="58"/>
  <c r="AU132" i="58"/>
  <c r="AI126" i="58"/>
  <c r="W155" i="58"/>
  <c r="BG135" i="58"/>
  <c r="BM132" i="58"/>
  <c r="BA129" i="58"/>
  <c r="CW128" i="58"/>
  <c r="BY125" i="58"/>
  <c r="BM115" i="58"/>
  <c r="CE127" i="58"/>
  <c r="CE93" i="58"/>
  <c r="AU98" i="58"/>
  <c r="BG80" i="58"/>
  <c r="AU103" i="58"/>
  <c r="CK95" i="58"/>
  <c r="BM108" i="58"/>
  <c r="AO105" i="58"/>
  <c r="BS104" i="58"/>
  <c r="AC123" i="58"/>
  <c r="W119" i="58"/>
  <c r="D119" i="58"/>
  <c r="BY128" i="58"/>
  <c r="BS120" i="58"/>
  <c r="AO115" i="58"/>
  <c r="Q137" i="58"/>
  <c r="Q126" i="58"/>
  <c r="BM113" i="58"/>
  <c r="Q144" i="58"/>
  <c r="AU139" i="58"/>
  <c r="CW118" i="58"/>
  <c r="Q139" i="58"/>
  <c r="AO135" i="58"/>
  <c r="Q128" i="58"/>
  <c r="BM123" i="58"/>
  <c r="W129" i="58"/>
  <c r="D115" i="58"/>
  <c r="BY113" i="58"/>
  <c r="CQ146" i="58"/>
  <c r="BM146" i="58"/>
  <c r="AC132" i="58"/>
  <c r="BA80" i="58"/>
  <c r="BM98" i="58"/>
  <c r="AO107" i="58"/>
  <c r="CW85" i="58"/>
  <c r="CQ94" i="58"/>
  <c r="AI94" i="58"/>
  <c r="BG103" i="58"/>
  <c r="CE98" i="58"/>
  <c r="AU109" i="58"/>
  <c r="Q86" i="58"/>
  <c r="CW76" i="58"/>
  <c r="BA82" i="58"/>
  <c r="CQ62" i="58"/>
  <c r="AO55" i="58"/>
  <c r="Q66" i="58"/>
  <c r="AI51" i="58"/>
  <c r="BS47" i="58"/>
  <c r="AI47" i="58"/>
  <c r="AC50" i="58"/>
  <c r="BG57" i="58"/>
  <c r="BA50" i="58"/>
  <c r="AO37" i="58"/>
  <c r="BM51" i="58"/>
  <c r="AC38" i="58"/>
  <c r="W32" i="58"/>
  <c r="CQ48" i="58"/>
  <c r="AU37" i="58"/>
  <c r="Q33" i="58"/>
  <c r="BG40" i="58"/>
  <c r="CE29" i="58"/>
  <c r="BA29" i="58"/>
  <c r="CW29" i="58"/>
  <c r="AI60" i="58"/>
  <c r="CK30" i="58"/>
  <c r="BG26" i="58"/>
  <c r="CE25" i="58"/>
  <c r="CK25" i="58"/>
  <c r="AO25" i="58"/>
  <c r="CW22" i="58"/>
  <c r="AU22" i="58"/>
  <c r="AC115" i="58"/>
  <c r="Q123" i="58"/>
  <c r="BY98" i="58"/>
  <c r="CW103" i="58"/>
  <c r="AC108" i="58"/>
  <c r="AO104" i="58"/>
  <c r="D85" i="58"/>
  <c r="BA108" i="58"/>
  <c r="CQ97" i="58"/>
  <c r="AU96" i="58"/>
  <c r="AO62" i="58"/>
  <c r="CK83" i="58"/>
  <c r="Q73" i="58"/>
  <c r="CK55" i="58"/>
  <c r="BA90" i="58"/>
  <c r="CQ74" i="58"/>
  <c r="BG74" i="58"/>
  <c r="CW73" i="58"/>
  <c r="CW47" i="58"/>
  <c r="Q59" i="58"/>
  <c r="AU53" i="58"/>
  <c r="BM54" i="58"/>
  <c r="BM42" i="58"/>
  <c r="AC51" i="58"/>
  <c r="CK46" i="58"/>
  <c r="BM38" i="58"/>
  <c r="BG32" i="58"/>
  <c r="BG44" i="58"/>
  <c r="CK35" i="58"/>
  <c r="BY40" i="58"/>
  <c r="W35" i="58"/>
  <c r="CW28" i="58"/>
  <c r="BA26" i="58"/>
  <c r="W27" i="58"/>
  <c r="BM27" i="58"/>
  <c r="BY126" i="58"/>
  <c r="BG125" i="58"/>
  <c r="CE131" i="58"/>
  <c r="BS80" i="58"/>
  <c r="D103" i="58"/>
  <c r="BG102" i="58"/>
  <c r="CE103" i="58"/>
  <c r="Q103" i="58"/>
  <c r="Q98" i="58"/>
  <c r="BA89" i="58"/>
  <c r="D82" i="58"/>
  <c r="AC76" i="58"/>
  <c r="CK82" i="58"/>
  <c r="AU81" i="58"/>
  <c r="Q63" i="58"/>
  <c r="CW60" i="58"/>
  <c r="AU68" i="58"/>
  <c r="BM66" i="58"/>
  <c r="CQ54" i="58"/>
  <c r="CQ61" i="58"/>
  <c r="CW63" i="58"/>
  <c r="BA59" i="58"/>
  <c r="Q47" i="58"/>
  <c r="CW49" i="58"/>
  <c r="CE42" i="58"/>
  <c r="CQ38" i="58"/>
  <c r="W36" i="58"/>
  <c r="CK31" i="58"/>
  <c r="BY29" i="58"/>
  <c r="AO29" i="58"/>
  <c r="AI50" i="58"/>
  <c r="AI34" i="58"/>
  <c r="AC27" i="58"/>
  <c r="W28" i="58"/>
  <c r="BG27" i="58"/>
  <c r="CE27" i="58"/>
  <c r="CE39" i="58"/>
  <c r="BA23" i="58"/>
  <c r="BY23" i="58"/>
  <c r="CE34" i="58"/>
  <c r="AI23" i="58"/>
  <c r="CW23" i="58"/>
  <c r="AO19" i="58"/>
  <c r="CQ20" i="58"/>
  <c r="BA110" i="58"/>
  <c r="CK123" i="58"/>
  <c r="AI143" i="58"/>
  <c r="CW80" i="58"/>
  <c r="AU95" i="58"/>
  <c r="CQ107" i="58"/>
  <c r="AO95" i="58"/>
  <c r="CQ109" i="58"/>
  <c r="BS76" i="58"/>
  <c r="CK87" i="58"/>
  <c r="AU60" i="58"/>
  <c r="AC68" i="58"/>
  <c r="BS55" i="58"/>
  <c r="AU73" i="58"/>
  <c r="W74" i="58"/>
  <c r="AC59" i="58"/>
  <c r="CE59" i="58"/>
  <c r="AU42" i="58"/>
  <c r="AO46" i="58"/>
  <c r="CE32" i="58"/>
  <c r="AI44" i="58"/>
  <c r="BS33" i="58"/>
  <c r="CE26" i="58"/>
  <c r="CK28" i="58"/>
  <c r="Q26" i="58"/>
  <c r="AC30" i="58"/>
  <c r="BA27" i="58"/>
  <c r="CW26" i="58"/>
  <c r="AC25" i="58"/>
  <c r="AU30" i="58"/>
  <c r="CQ24" i="58"/>
  <c r="BS23" i="58"/>
  <c r="BM24" i="58"/>
  <c r="BG22" i="58"/>
  <c r="CW21" i="58"/>
  <c r="BS20" i="58"/>
  <c r="W120" i="58"/>
  <c r="BA126" i="58"/>
  <c r="BG110" i="58"/>
  <c r="CQ141" i="58"/>
  <c r="BG98" i="58"/>
  <c r="BA98" i="58"/>
  <c r="AO103" i="58"/>
  <c r="CW108" i="58"/>
  <c r="BM93" i="58"/>
  <c r="CK108" i="58"/>
  <c r="CQ86" i="58"/>
  <c r="AI76" i="58"/>
  <c r="CQ89" i="58"/>
  <c r="BY58" i="58"/>
  <c r="BA75" i="58"/>
  <c r="AO83" i="58"/>
  <c r="D68" i="58"/>
  <c r="AO66" i="58"/>
  <c r="CK73" i="58"/>
  <c r="BG63" i="58"/>
  <c r="CK57" i="58"/>
  <c r="CW58" i="58"/>
  <c r="Q50" i="58"/>
  <c r="CW51" i="58"/>
  <c r="AC53" i="58"/>
  <c r="CQ51" i="58"/>
  <c r="BY62" i="58"/>
  <c r="BG39" i="58"/>
  <c r="AU58" i="58"/>
  <c r="BY51" i="58"/>
  <c r="BM30" i="58"/>
  <c r="AI33" i="58"/>
  <c r="BS29" i="58"/>
  <c r="AO41" i="58"/>
  <c r="AU36" i="58"/>
  <c r="W26" i="58"/>
  <c r="CE28" i="58"/>
  <c r="CQ30" i="58"/>
  <c r="BS27" i="58"/>
  <c r="BS26" i="58"/>
  <c r="AU25" i="58"/>
  <c r="W25" i="58"/>
  <c r="AU39" i="58"/>
  <c r="Q22" i="58"/>
  <c r="AO31" i="58"/>
  <c r="CQ111" i="58"/>
  <c r="BS119" i="58"/>
  <c r="BY110" i="58"/>
  <c r="CK110" i="58"/>
  <c r="AO123" i="58"/>
  <c r="AO80" i="58"/>
  <c r="AC116" i="58"/>
  <c r="BY85" i="58"/>
  <c r="W93" i="58"/>
  <c r="BM102" i="58"/>
  <c r="Q96" i="58"/>
  <c r="CE63" i="58"/>
  <c r="AC58" i="58"/>
  <c r="AC77" i="58"/>
  <c r="BS83" i="58"/>
  <c r="BS73" i="58"/>
  <c r="BM58" i="58"/>
  <c r="CW69" i="58"/>
  <c r="BA55" i="58"/>
  <c r="CE58" i="58"/>
  <c r="BG50" i="58"/>
  <c r="AC62" i="58"/>
  <c r="AU51" i="58"/>
  <c r="BM46" i="58"/>
  <c r="CW38" i="58"/>
  <c r="CQ45" i="58"/>
  <c r="BA36" i="58"/>
  <c r="AC32" i="58"/>
  <c r="CK37" i="58"/>
  <c r="BG35" i="58"/>
  <c r="CW37" i="58"/>
  <c r="CQ32" i="58"/>
  <c r="CK29" i="58"/>
  <c r="W29" i="58"/>
  <c r="W41" i="58"/>
  <c r="BY36" i="58"/>
  <c r="W30" i="58"/>
  <c r="CQ25" i="58"/>
  <c r="AC28" i="58"/>
  <c r="Q30" i="58"/>
  <c r="CE139" i="58"/>
  <c r="D113" i="58"/>
  <c r="CQ103" i="58"/>
  <c r="AI95" i="58"/>
  <c r="CK105" i="58"/>
  <c r="BY95" i="58"/>
  <c r="Q94" i="58"/>
  <c r="BM124" i="58"/>
  <c r="AI107" i="58"/>
  <c r="AU89" i="58"/>
  <c r="AI81" i="58"/>
  <c r="W87" i="58"/>
  <c r="AO63" i="58"/>
  <c r="CQ59" i="58"/>
  <c r="CE69" i="58"/>
  <c r="BA53" i="58"/>
  <c r="BG58" i="58"/>
  <c r="CK47" i="58"/>
  <c r="BA58" i="58"/>
  <c r="CE55" i="58"/>
  <c r="BS46" i="58"/>
  <c r="W44" i="58"/>
  <c r="BM43" i="58"/>
  <c r="BY32" i="58"/>
  <c r="CE44" i="58"/>
  <c r="Q37" i="58"/>
  <c r="BA40" i="58"/>
  <c r="Q29" i="58"/>
  <c r="AU34" i="58"/>
  <c r="CQ28" i="58"/>
  <c r="BY30" i="58"/>
  <c r="AI30" i="58"/>
  <c r="AU125" i="58"/>
  <c r="Q132" i="58"/>
  <c r="AC118" i="58"/>
  <c r="BY137" i="58"/>
  <c r="BG137" i="58"/>
  <c r="BG121" i="58"/>
  <c r="AU93" i="58"/>
  <c r="CE80" i="58"/>
  <c r="CK114" i="58"/>
  <c r="W85" i="58"/>
  <c r="BM87" i="58"/>
  <c r="BY82" i="58"/>
  <c r="W101" i="58"/>
  <c r="BY92" i="58"/>
  <c r="CW82" i="58"/>
  <c r="W57" i="58"/>
  <c r="BG69" i="58"/>
  <c r="BM62" i="58"/>
  <c r="W59" i="58"/>
  <c r="BS39" i="58"/>
  <c r="CK45" i="58"/>
  <c r="AU55" i="58"/>
  <c r="BM45" i="58"/>
  <c r="AI42" i="58"/>
  <c r="AC43" i="58"/>
  <c r="CE43" i="58"/>
  <c r="AC36" i="58"/>
  <c r="CE31" i="58"/>
  <c r="AI48" i="58"/>
  <c r="BS34" i="58"/>
  <c r="CW31" i="58"/>
  <c r="BA30" i="58"/>
  <c r="BS24" i="58"/>
  <c r="AI27" i="58"/>
  <c r="AI26" i="58"/>
  <c r="BM26" i="58"/>
  <c r="Q25" i="58"/>
  <c r="CW34" i="58"/>
  <c r="CE30" i="58"/>
  <c r="W22" i="58"/>
  <c r="BA111" i="58"/>
  <c r="Q130" i="58"/>
  <c r="AI115" i="58"/>
  <c r="CW93" i="58"/>
  <c r="BA112" i="58"/>
  <c r="AU104" i="58"/>
  <c r="BS114" i="58"/>
  <c r="BM96" i="58"/>
  <c r="BS86" i="58"/>
  <c r="CE89" i="58"/>
  <c r="BY86" i="58"/>
  <c r="BG92" i="58"/>
  <c r="BS81" i="58"/>
  <c r="CW67" i="58"/>
  <c r="BM57" i="58"/>
  <c r="W83" i="58"/>
  <c r="AC55" i="58"/>
  <c r="BY53" i="58"/>
  <c r="CQ52" i="58"/>
  <c r="AI49" i="58"/>
  <c r="BG70" i="58"/>
  <c r="CK39" i="58"/>
  <c r="BS45" i="58"/>
  <c r="Q45" i="58"/>
  <c r="CW55" i="58"/>
  <c r="AO51" i="58"/>
  <c r="BM31" i="58"/>
  <c r="CE37" i="58"/>
  <c r="CK34" i="58"/>
  <c r="Q23" i="58"/>
  <c r="AU27" i="58"/>
  <c r="BY26" i="58"/>
  <c r="BY22" i="58"/>
  <c r="CQ135" i="58"/>
  <c r="CK113" i="58"/>
  <c r="W143" i="58"/>
  <c r="Q118" i="58"/>
  <c r="AC104" i="58"/>
  <c r="CE117" i="58"/>
  <c r="AC94" i="58"/>
  <c r="BY100" i="58"/>
  <c r="BY63" i="58"/>
  <c r="W75" i="58"/>
  <c r="AI73" i="58"/>
  <c r="BY77" i="58"/>
  <c r="CE83" i="58"/>
  <c r="AI53" i="58"/>
  <c r="CW57" i="58"/>
  <c r="BS58" i="58"/>
  <c r="AO59" i="58"/>
  <c r="AC56" i="58"/>
  <c r="BM37" i="58"/>
  <c r="CW44" i="58"/>
  <c r="CQ44" i="58"/>
  <c r="BG51" i="58"/>
  <c r="BY35" i="58"/>
  <c r="AI32" i="58"/>
  <c r="AU48" i="58"/>
  <c r="BY37" i="58"/>
  <c r="Q40" i="58"/>
  <c r="AI29" i="58"/>
  <c r="BS36" i="58"/>
  <c r="AO30" i="58"/>
  <c r="CW24" i="58"/>
  <c r="BY27" i="58"/>
  <c r="AI25" i="58"/>
  <c r="CW123" i="58"/>
  <c r="BY135" i="58"/>
  <c r="CE155" i="58"/>
  <c r="CQ98" i="58"/>
  <c r="AC95" i="58"/>
  <c r="CK103" i="58"/>
  <c r="BY107" i="58"/>
  <c r="BS85" i="58"/>
  <c r="CW94" i="58"/>
  <c r="D87" i="58"/>
  <c r="AC87" i="58"/>
  <c r="W82" i="58"/>
  <c r="CQ63" i="58"/>
  <c r="AI61" i="58"/>
  <c r="AU74" i="58"/>
  <c r="CK53" i="58"/>
  <c r="CQ56" i="58"/>
  <c r="CK50" i="58"/>
  <c r="BG49" i="58"/>
  <c r="CQ39" i="58"/>
  <c r="AO44" i="58"/>
  <c r="AU38" i="58"/>
  <c r="BG55" i="58"/>
  <c r="AU43" i="58"/>
  <c r="AC31" i="58"/>
  <c r="CQ31" i="58"/>
  <c r="BG37" i="58"/>
  <c r="CK33" i="58"/>
  <c r="AU35" i="58"/>
  <c r="BM41" i="58"/>
  <c r="CK36" i="58"/>
  <c r="W37" i="58"/>
  <c r="AO34" i="58"/>
  <c r="AI28" i="58"/>
  <c r="BY24" i="58"/>
  <c r="CW27" i="58"/>
  <c r="CQ80" i="58"/>
  <c r="AU66" i="58"/>
  <c r="CQ69" i="58"/>
  <c r="CQ26" i="58"/>
  <c r="BG34" i="58"/>
  <c r="W23" i="58"/>
  <c r="BA21" i="58"/>
  <c r="Q15" i="58"/>
  <c r="BS31" i="58"/>
  <c r="AU21" i="58"/>
  <c r="BY17" i="58"/>
  <c r="BM17" i="58"/>
  <c r="AU18" i="58"/>
  <c r="AC18" i="58"/>
  <c r="AU19" i="58"/>
  <c r="CK12" i="58"/>
  <c r="BM28" i="58"/>
  <c r="W10" i="58"/>
  <c r="BA10" i="58"/>
  <c r="BY14" i="58"/>
  <c r="Q14" i="58"/>
  <c r="CE7" i="58"/>
  <c r="AO7" i="58"/>
  <c r="BA4" i="58"/>
  <c r="BS7" i="58"/>
  <c r="AI8" i="58"/>
  <c r="AU23" i="58"/>
  <c r="AI14" i="58"/>
  <c r="AI5" i="58"/>
  <c r="BM29" i="58"/>
  <c r="Q32" i="58"/>
  <c r="BM15" i="58"/>
  <c r="AI17" i="58"/>
  <c r="AO18" i="58"/>
  <c r="CK19" i="58"/>
  <c r="AC12" i="58"/>
  <c r="CE12" i="58"/>
  <c r="BG23" i="58"/>
  <c r="CQ13" i="58"/>
  <c r="CE8" i="58"/>
  <c r="BA13" i="58"/>
  <c r="BG13" i="58"/>
  <c r="BM14" i="58"/>
  <c r="BA7" i="58"/>
  <c r="BM4" i="58"/>
  <c r="BY4" i="58"/>
  <c r="W7" i="58"/>
  <c r="BS11" i="58"/>
  <c r="Q6" i="58"/>
  <c r="BM8" i="58"/>
  <c r="BG8" i="58"/>
  <c r="CQ134" i="58"/>
  <c r="AU50" i="58"/>
  <c r="Q27" i="58"/>
  <c r="CE22" i="58"/>
  <c r="Q16" i="58"/>
  <c r="BY18" i="58"/>
  <c r="AO21" i="58"/>
  <c r="BM20" i="58"/>
  <c r="Q12" i="58"/>
  <c r="BA12" i="58"/>
  <c r="AU10" i="58"/>
  <c r="AC10" i="58"/>
  <c r="BA16" i="58"/>
  <c r="AC16" i="58"/>
  <c r="BS13" i="58"/>
  <c r="CQ7" i="58"/>
  <c r="W9" i="58"/>
  <c r="BA8" i="58"/>
  <c r="CK13" i="58"/>
  <c r="BY7" i="58"/>
  <c r="CK4" i="58"/>
  <c r="AU11" i="58"/>
  <c r="BY11" i="58"/>
  <c r="CW102" i="58"/>
  <c r="D69" i="58"/>
  <c r="AC45" i="58"/>
  <c r="BS15" i="58"/>
  <c r="AI20" i="58"/>
  <c r="AU17" i="58"/>
  <c r="BG18" i="58"/>
  <c r="CK18" i="58"/>
  <c r="AC24" i="58"/>
  <c r="AC19" i="58"/>
  <c r="AC17" i="58"/>
  <c r="CW10" i="58"/>
  <c r="BY16" i="58"/>
  <c r="AU16" i="58"/>
  <c r="CQ12" i="58"/>
  <c r="AU13" i="58"/>
  <c r="AU7" i="58"/>
  <c r="CK7" i="58"/>
  <c r="CW4" i="58"/>
  <c r="AC15" i="58"/>
  <c r="CK9" i="58"/>
  <c r="BY5" i="58"/>
  <c r="BY6" i="58"/>
  <c r="Q8" i="58"/>
  <c r="AC9" i="58"/>
  <c r="AU135" i="58"/>
  <c r="Q39" i="58"/>
  <c r="CQ27" i="58"/>
  <c r="BS25" i="58"/>
  <c r="CW25" i="58"/>
  <c r="BM23" i="58"/>
  <c r="BM32" i="58"/>
  <c r="BY21" i="58"/>
  <c r="BG24" i="58"/>
  <c r="BY19" i="58"/>
  <c r="Q18" i="58"/>
  <c r="BA24" i="58"/>
  <c r="BS19" i="58"/>
  <c r="CW12" i="58"/>
  <c r="BS10" i="58"/>
  <c r="CQ16" i="58"/>
  <c r="AO11" i="58"/>
  <c r="W13" i="58"/>
  <c r="CW13" i="58"/>
  <c r="AO13" i="58"/>
  <c r="CW7" i="58"/>
  <c r="Q7" i="58"/>
  <c r="W4" i="58"/>
  <c r="BY15" i="58"/>
  <c r="BM9" i="58"/>
  <c r="AC8" i="58"/>
  <c r="BG19" i="58"/>
  <c r="CK6" i="58"/>
  <c r="CQ9" i="58"/>
  <c r="BS6" i="58"/>
  <c r="BG107" i="58"/>
  <c r="AI99" i="58"/>
  <c r="BG90" i="58"/>
  <c r="AI66" i="58"/>
  <c r="W33" i="58"/>
  <c r="Q34" i="58"/>
  <c r="AC26" i="58"/>
  <c r="CK23" i="58"/>
  <c r="CQ21" i="58"/>
  <c r="AO20" i="58"/>
  <c r="BA17" i="58"/>
  <c r="CE20" i="58"/>
  <c r="CQ10" i="58"/>
  <c r="CW16" i="58"/>
  <c r="CW19" i="58"/>
  <c r="AC13" i="58"/>
  <c r="AI4" i="58"/>
  <c r="AU15" i="58"/>
  <c r="BM19" i="58"/>
  <c r="AI11" i="58"/>
  <c r="BA9" i="58"/>
  <c r="CQ11" i="58"/>
  <c r="AC6" i="58"/>
  <c r="AU9" i="58"/>
  <c r="BS5" i="58"/>
  <c r="CK8" i="58"/>
  <c r="AU126" i="58"/>
  <c r="Q53" i="58"/>
  <c r="Q35" i="58"/>
  <c r="CE23" i="58"/>
  <c r="BA22" i="58"/>
  <c r="AI22" i="58"/>
  <c r="W21" i="58"/>
  <c r="BG17" i="58"/>
  <c r="BM18" i="58"/>
  <c r="CK15" i="58"/>
  <c r="CW20" i="58"/>
  <c r="BG12" i="58"/>
  <c r="Q10" i="58"/>
  <c r="BY10" i="58"/>
  <c r="BG10" i="58"/>
  <c r="W16" i="58"/>
  <c r="AU4" i="58"/>
  <c r="BG4" i="58"/>
  <c r="CQ15" i="58"/>
  <c r="BA11" i="58"/>
  <c r="CW9" i="58"/>
  <c r="BM5" i="58"/>
  <c r="AC5" i="58"/>
  <c r="AO6" i="58"/>
  <c r="AC35" i="58"/>
  <c r="BY25" i="58"/>
  <c r="BG28" i="58"/>
  <c r="W15" i="58"/>
  <c r="AI31" i="58"/>
  <c r="AO22" i="58"/>
  <c r="Q17" i="58"/>
  <c r="CQ17" i="58"/>
  <c r="CW17" i="58"/>
  <c r="W18" i="58"/>
  <c r="CE16" i="58"/>
  <c r="CQ18" i="58"/>
  <c r="AC20" i="58"/>
  <c r="AU12" i="58"/>
  <c r="CE13" i="58"/>
  <c r="AI10" i="58"/>
  <c r="AO10" i="58"/>
  <c r="AO16" i="58"/>
  <c r="BG11" i="58"/>
  <c r="BG7" i="58"/>
  <c r="BM7" i="58"/>
  <c r="BS4" i="58"/>
  <c r="BA15" i="58"/>
  <c r="W6" i="58"/>
  <c r="AO93" i="58"/>
  <c r="W114" i="58"/>
  <c r="AU54" i="58"/>
  <c r="BY49" i="58"/>
  <c r="Q24" i="58"/>
  <c r="AO26" i="58"/>
  <c r="BG16" i="58"/>
  <c r="AO24" i="58"/>
  <c r="AI19" i="58"/>
  <c r="W12" i="58"/>
  <c r="AI13" i="58"/>
  <c r="BA19" i="58"/>
  <c r="BY13" i="58"/>
  <c r="CE4" i="58"/>
  <c r="Q19" i="58"/>
  <c r="CE11" i="58"/>
  <c r="BG9" i="58"/>
  <c r="AI15" i="58"/>
  <c r="Q11" i="58"/>
  <c r="Q5" i="58"/>
  <c r="CK5" i="58"/>
  <c r="CW5" i="58"/>
  <c r="W5" i="58"/>
  <c r="AO40" i="58"/>
  <c r="BA25" i="58"/>
  <c r="AO15" i="58"/>
  <c r="W31" i="58"/>
  <c r="W17" i="58"/>
  <c r="Q20" i="58"/>
  <c r="AO12" i="58"/>
  <c r="Q13" i="58"/>
  <c r="Q28" i="58"/>
  <c r="BM10" i="58"/>
  <c r="BS16" i="58"/>
  <c r="W8" i="58"/>
  <c r="AO14" i="58"/>
  <c r="CQ4" i="58"/>
  <c r="CW15" i="58"/>
  <c r="CW11" i="58"/>
  <c r="AI9" i="58"/>
  <c r="CQ23" i="58"/>
  <c r="CW14" i="58"/>
  <c r="CW6" i="58"/>
  <c r="CE5" i="58"/>
  <c r="BA51" i="58"/>
  <c r="AU31" i="58"/>
  <c r="BG25" i="58"/>
  <c r="AI24" i="58"/>
  <c r="CE21" i="58"/>
  <c r="BM16" i="58"/>
  <c r="AO17" i="58"/>
  <c r="W19" i="58"/>
  <c r="BS18" i="58"/>
  <c r="BM13" i="58"/>
  <c r="CE10" i="58"/>
  <c r="CK10" i="58"/>
  <c r="CK16" i="58"/>
  <c r="BM11" i="58"/>
  <c r="CK11" i="58"/>
  <c r="CK14" i="58"/>
  <c r="Q4" i="58"/>
  <c r="AC4" i="58"/>
  <c r="CE15" i="58"/>
  <c r="W11" i="58"/>
  <c r="CQ8" i="58"/>
  <c r="CE14" i="58"/>
  <c r="BG62" i="58"/>
  <c r="BY38" i="58"/>
  <c r="CK27" i="58"/>
  <c r="CK26" i="58"/>
  <c r="AO23" i="58"/>
  <c r="AC21" i="58"/>
  <c r="BY20" i="58"/>
  <c r="AI16" i="58"/>
  <c r="CK24" i="58"/>
  <c r="BS12" i="58"/>
  <c r="BY12" i="58"/>
  <c r="AI12" i="58"/>
  <c r="BG14" i="58"/>
  <c r="AC7" i="58"/>
  <c r="AO4" i="58"/>
  <c r="AO8" i="58"/>
  <c r="BG15" i="58"/>
  <c r="AC11" i="58"/>
  <c r="BM6" i="58"/>
  <c r="BG5" i="58"/>
  <c r="AO5" i="58"/>
  <c r="BA5" i="58"/>
  <c r="C60" i="58"/>
  <c r="CP38" i="58"/>
  <c r="B75" i="58"/>
  <c r="AA5" i="58"/>
  <c r="C65" i="58"/>
  <c r="CL23" i="58"/>
  <c r="E62" i="58"/>
  <c r="C72" i="58"/>
  <c r="D72" i="58"/>
  <c r="CJ5" i="58"/>
  <c r="U13" i="58"/>
  <c r="O14" i="58"/>
  <c r="BQ14" i="58"/>
  <c r="BQ17" i="58"/>
  <c r="O19" i="58"/>
  <c r="AG34" i="58"/>
  <c r="U40" i="58"/>
  <c r="BQ6" i="58"/>
  <c r="AA13" i="58"/>
  <c r="CC13" i="58"/>
  <c r="AA15" i="58"/>
  <c r="AY22" i="58"/>
  <c r="CO34" i="58"/>
  <c r="AS35" i="58"/>
  <c r="AG36" i="58"/>
  <c r="U14" i="58"/>
  <c r="CC14" i="58"/>
  <c r="CU15" i="58"/>
  <c r="BQ16" i="58"/>
  <c r="CC17" i="58"/>
  <c r="BQ38" i="58"/>
  <c r="AG13" i="58"/>
  <c r="CO13" i="58"/>
  <c r="CC18" i="58"/>
  <c r="AY34" i="58"/>
  <c r="AS13" i="58"/>
  <c r="CU13" i="58"/>
  <c r="CO35" i="58"/>
  <c r="CI8" i="58"/>
  <c r="AG6" i="58"/>
  <c r="AY13" i="58"/>
  <c r="O22" i="58"/>
  <c r="CU32" i="58"/>
  <c r="BQ34" i="58"/>
  <c r="BW36" i="58"/>
  <c r="AY40" i="58"/>
  <c r="AY14" i="58"/>
  <c r="CU24" i="58"/>
  <c r="AG28" i="58"/>
  <c r="U30" i="58"/>
  <c r="O38" i="58"/>
  <c r="CC5" i="58"/>
  <c r="BQ15" i="58"/>
  <c r="CO5" i="58"/>
  <c r="AG8" i="58"/>
  <c r="AY9" i="58"/>
  <c r="CU9" i="58"/>
  <c r="BQ13" i="58"/>
  <c r="AM46" i="58"/>
  <c r="AA67" i="58"/>
  <c r="AA17" i="58"/>
  <c r="B46" i="58"/>
  <c r="CI44" i="58" s="1"/>
  <c r="AY67" i="58"/>
  <c r="CU67" i="58"/>
  <c r="CI15" i="58"/>
  <c r="CU22" i="58"/>
  <c r="CU59" i="58"/>
  <c r="CC67" i="58"/>
  <c r="BW13" i="58"/>
  <c r="BW63" i="58"/>
  <c r="CC49" i="58"/>
  <c r="CU51" i="58"/>
  <c r="BQ52" i="58"/>
  <c r="BW58" i="58"/>
  <c r="AA60" i="58"/>
  <c r="AS60" i="58"/>
  <c r="CU60" i="58"/>
  <c r="U64" i="58"/>
  <c r="AG59" i="58"/>
  <c r="AS24" i="58"/>
  <c r="CI34" i="58"/>
  <c r="U46" i="58"/>
  <c r="CO63" i="58"/>
  <c r="CI67" i="58"/>
  <c r="BW46" i="58"/>
  <c r="CI52" i="58"/>
  <c r="AS57" i="58"/>
  <c r="AA63" i="58"/>
  <c r="O67" i="58"/>
  <c r="AM67" i="58"/>
  <c r="AY24" i="58"/>
  <c r="AA38" i="58"/>
  <c r="AA46" i="58"/>
  <c r="AY57" i="58"/>
  <c r="CU57" i="58"/>
  <c r="AM59" i="58"/>
  <c r="CC59" i="58"/>
  <c r="AY61" i="58"/>
  <c r="BQ67" i="58"/>
  <c r="U16" i="58"/>
  <c r="CU28" i="58"/>
  <c r="AG38" i="58"/>
  <c r="BW48" i="58"/>
  <c r="BW51" i="58"/>
  <c r="O57" i="58"/>
  <c r="O59" i="58"/>
  <c r="AS63" i="58"/>
  <c r="CI64" i="58"/>
  <c r="CI65" i="58"/>
  <c r="U67" i="58"/>
  <c r="CC46" i="58"/>
  <c r="AM48" i="58"/>
  <c r="AM51" i="58"/>
  <c r="U52" i="58"/>
  <c r="AS59" i="58"/>
  <c r="AG64" i="58"/>
  <c r="U57" i="58"/>
  <c r="AS65" i="58"/>
  <c r="AS67" i="58"/>
  <c r="CU71" i="58"/>
  <c r="AA90" i="58"/>
  <c r="AS90" i="58"/>
  <c r="AY91" i="58"/>
  <c r="CI91" i="58"/>
  <c r="CO59" i="58"/>
  <c r="B71" i="58"/>
  <c r="AM71" i="58"/>
  <c r="AM72" i="58"/>
  <c r="AS83" i="58"/>
  <c r="CO83" i="58"/>
  <c r="AG88" i="58"/>
  <c r="CC88" i="58"/>
  <c r="B90" i="58"/>
  <c r="AG55" i="58"/>
  <c r="BQ71" i="58"/>
  <c r="AM79" i="58"/>
  <c r="BW79" i="58"/>
  <c r="U87" i="58"/>
  <c r="CU87" i="58"/>
  <c r="BQ90" i="58"/>
  <c r="B53" i="58"/>
  <c r="BW55" i="58"/>
  <c r="B58" i="58"/>
  <c r="CI71" i="58"/>
  <c r="BQ88" i="58"/>
  <c r="AM91" i="58"/>
  <c r="BW91" i="58"/>
  <c r="BW67" i="58"/>
  <c r="CI72" i="58"/>
  <c r="CO79" i="58"/>
  <c r="AY88" i="58"/>
  <c r="CU88" i="58"/>
  <c r="AG90" i="58"/>
  <c r="B72" i="58"/>
  <c r="AA72" i="58"/>
  <c r="O73" i="58"/>
  <c r="AY73" i="58"/>
  <c r="CU77" i="58"/>
  <c r="AA79" i="58"/>
  <c r="AY83" i="58"/>
  <c r="CU83" i="58"/>
  <c r="B88" i="58"/>
  <c r="AY90" i="58"/>
  <c r="AY53" i="58"/>
  <c r="CU62" i="58"/>
  <c r="CO67" i="58"/>
  <c r="B70" i="58"/>
  <c r="AS70" i="58"/>
  <c r="CI70" i="58"/>
  <c r="BW71" i="58"/>
  <c r="U73" i="58"/>
  <c r="CU73" i="58"/>
  <c r="AY81" i="58"/>
  <c r="AS87" i="58"/>
  <c r="AM88" i="58"/>
  <c r="CI88" i="58"/>
  <c r="AY71" i="58"/>
  <c r="AS79" i="58"/>
  <c r="AS82" i="58"/>
  <c r="AG83" i="58"/>
  <c r="CC83" i="58"/>
  <c r="U22" i="58"/>
  <c r="CO58" i="58"/>
  <c r="CU64" i="58"/>
  <c r="CO71" i="58"/>
  <c r="AY75" i="58"/>
  <c r="CC75" i="58"/>
  <c r="O79" i="58"/>
  <c r="CU79" i="58"/>
  <c r="AA81" i="58"/>
  <c r="O83" i="58"/>
  <c r="AY63" i="58"/>
  <c r="CO70" i="58"/>
  <c r="AA71" i="58"/>
  <c r="AY72" i="58"/>
  <c r="BW72" i="58"/>
  <c r="AA73" i="58"/>
  <c r="BQ79" i="58"/>
  <c r="CO81" i="58"/>
  <c r="AG54" i="58"/>
  <c r="CU70" i="58"/>
  <c r="O72" i="58"/>
  <c r="AY78" i="58"/>
  <c r="CU78" i="58"/>
  <c r="AM83" i="58"/>
  <c r="AS84" i="58"/>
  <c r="BW88" i="58"/>
  <c r="CU89" i="58"/>
  <c r="AY106" i="58"/>
  <c r="CU106" i="58"/>
  <c r="AG75" i="58"/>
  <c r="B78" i="58"/>
  <c r="CI79" i="58"/>
  <c r="AS92" i="58"/>
  <c r="CI99" i="58"/>
  <c r="CU100" i="58"/>
  <c r="O86" i="58"/>
  <c r="CC90" i="58"/>
  <c r="AS99" i="58"/>
  <c r="B100" i="58"/>
  <c r="AS100" i="58"/>
  <c r="B104" i="58"/>
  <c r="CU72" i="58"/>
  <c r="O91" i="58"/>
  <c r="BQ92" i="58"/>
  <c r="CO96" i="58"/>
  <c r="B99" i="58"/>
  <c r="AA99" i="58"/>
  <c r="AA100" i="58"/>
  <c r="AG73" i="58"/>
  <c r="AS88" i="58"/>
  <c r="BQ91" i="58"/>
  <c r="AG67" i="58"/>
  <c r="AG71" i="58"/>
  <c r="O88" i="58"/>
  <c r="AY89" i="58"/>
  <c r="U90" i="58"/>
  <c r="U91" i="58"/>
  <c r="AS91" i="58"/>
  <c r="CO91" i="58"/>
  <c r="AY92" i="58"/>
  <c r="CO97" i="58"/>
  <c r="BW99" i="58"/>
  <c r="AG100" i="58"/>
  <c r="CU81" i="58"/>
  <c r="AA91" i="58"/>
  <c r="BW96" i="58"/>
  <c r="O99" i="58"/>
  <c r="AG99" i="58"/>
  <c r="AY100" i="58"/>
  <c r="CC71" i="58"/>
  <c r="CO86" i="58"/>
  <c r="CO88" i="58"/>
  <c r="CU99" i="58"/>
  <c r="CO100" i="58"/>
  <c r="AA101" i="58"/>
  <c r="CC99" i="58"/>
  <c r="AS105" i="58"/>
  <c r="BQ105" i="58"/>
  <c r="AG107" i="58"/>
  <c r="AY77" i="58"/>
  <c r="AY86" i="58"/>
  <c r="CO105" i="58"/>
  <c r="BQ106" i="58"/>
  <c r="CI106" i="58"/>
  <c r="CI117" i="58"/>
  <c r="BQ118" i="58"/>
  <c r="CU118" i="58"/>
  <c r="AY121" i="58"/>
  <c r="CU121" i="58"/>
  <c r="B124" i="58"/>
  <c r="AA124" i="58"/>
  <c r="CU91" i="58"/>
  <c r="CC96" i="58"/>
  <c r="BW97" i="58"/>
  <c r="AM100" i="58"/>
  <c r="AS101" i="58"/>
  <c r="O106" i="58"/>
  <c r="AM107" i="58"/>
  <c r="BW107" i="58"/>
  <c r="O108" i="58"/>
  <c r="CI83" i="58"/>
  <c r="CO103" i="58"/>
  <c r="AG106" i="58"/>
  <c r="CC107" i="58"/>
  <c r="AA117" i="58"/>
  <c r="AM99" i="58"/>
  <c r="AS104" i="58"/>
  <c r="B105" i="58"/>
  <c r="AY105" i="58"/>
  <c r="AY108" i="58"/>
  <c r="U112" i="58"/>
  <c r="CC112" i="58"/>
  <c r="AM116" i="58"/>
  <c r="BW116" i="58"/>
  <c r="O121" i="58"/>
  <c r="O92" i="58"/>
  <c r="B103" i="58"/>
  <c r="CI104" i="58"/>
  <c r="CU105" i="58"/>
  <c r="BW106" i="58"/>
  <c r="CO106" i="58"/>
  <c r="O107" i="58"/>
  <c r="CC126" i="58"/>
  <c r="U68" i="58"/>
  <c r="AM74" i="58"/>
  <c r="BW90" i="58"/>
  <c r="U92" i="58"/>
  <c r="O103" i="58"/>
  <c r="AY104" i="58"/>
  <c r="CC105" i="58"/>
  <c r="U110" i="58"/>
  <c r="AY117" i="58"/>
  <c r="BW117" i="58"/>
  <c r="AA88" i="58"/>
  <c r="AM89" i="58"/>
  <c r="BQ100" i="58"/>
  <c r="O101" i="58"/>
  <c r="U106" i="58"/>
  <c r="AM106" i="58"/>
  <c r="CU108" i="58"/>
  <c r="AG117" i="58"/>
  <c r="U118" i="58"/>
  <c r="AY118" i="58"/>
  <c r="AM121" i="58"/>
  <c r="CI121" i="58"/>
  <c r="AY79" i="58"/>
  <c r="CO90" i="58"/>
  <c r="CC92" i="58"/>
  <c r="O97" i="58"/>
  <c r="BW100" i="58"/>
  <c r="U101" i="58"/>
  <c r="AG108" i="58"/>
  <c r="BQ108" i="58"/>
  <c r="BQ112" i="58"/>
  <c r="AS116" i="58"/>
  <c r="CC116" i="58"/>
  <c r="O117" i="58"/>
  <c r="CU119" i="58"/>
  <c r="CI89" i="58"/>
  <c r="CU90" i="58"/>
  <c r="CI92" i="58"/>
  <c r="BW94" i="58"/>
  <c r="AS96" i="58"/>
  <c r="U100" i="58"/>
  <c r="AM105" i="58"/>
  <c r="CC106" i="58"/>
  <c r="AG116" i="58"/>
  <c r="AM117" i="58"/>
  <c r="U124" i="58"/>
  <c r="CU124" i="58"/>
  <c r="AA127" i="58"/>
  <c r="BW127" i="58"/>
  <c r="AM131" i="58"/>
  <c r="BW131" i="58"/>
  <c r="B112" i="58"/>
  <c r="B121" i="58"/>
  <c r="AY124" i="58"/>
  <c r="B127" i="58"/>
  <c r="B131" i="58"/>
  <c r="AM92" i="58"/>
  <c r="CC124" i="58"/>
  <c r="CU127" i="58"/>
  <c r="CO131" i="58"/>
  <c r="CU116" i="58"/>
  <c r="B118" i="58"/>
  <c r="AS126" i="58"/>
  <c r="CU128" i="58"/>
  <c r="BW129" i="58"/>
  <c r="AA131" i="58"/>
  <c r="BQ104" i="58"/>
  <c r="BQ125" i="58"/>
  <c r="O127" i="58"/>
  <c r="CC127" i="58"/>
  <c r="CC101" i="58"/>
  <c r="CO109" i="58"/>
  <c r="CU114" i="58"/>
  <c r="CU125" i="58"/>
  <c r="AS131" i="58"/>
  <c r="CC131" i="58"/>
  <c r="BQ134" i="58"/>
  <c r="CI134" i="58"/>
  <c r="AY135" i="58"/>
  <c r="CU135" i="58"/>
  <c r="B106" i="58"/>
  <c r="AG112" i="58"/>
  <c r="AG118" i="58"/>
  <c r="CO121" i="58"/>
  <c r="BQ126" i="58"/>
  <c r="AM127" i="58"/>
  <c r="O131" i="58"/>
  <c r="CU131" i="58"/>
  <c r="AM137" i="58"/>
  <c r="BW137" i="58"/>
  <c r="CU104" i="58"/>
  <c r="B109" i="58"/>
  <c r="O125" i="58"/>
  <c r="AS128" i="58"/>
  <c r="CC128" i="58"/>
  <c r="CU129" i="58"/>
  <c r="AA134" i="58"/>
  <c r="AS134" i="58"/>
  <c r="B137" i="58"/>
  <c r="AA109" i="58"/>
  <c r="AM110" i="58"/>
  <c r="BQ116" i="58"/>
  <c r="CC117" i="58"/>
  <c r="AS121" i="58"/>
  <c r="CO124" i="58"/>
  <c r="AS125" i="58"/>
  <c r="BW125" i="58"/>
  <c r="AG129" i="58"/>
  <c r="CC129" i="58"/>
  <c r="AG131" i="58"/>
  <c r="B134" i="58"/>
  <c r="BQ135" i="58"/>
  <c r="AA106" i="58"/>
  <c r="AY110" i="58"/>
  <c r="AS115" i="58"/>
  <c r="U116" i="58"/>
  <c r="CU126" i="58"/>
  <c r="O129" i="58"/>
  <c r="AM129" i="58"/>
  <c r="AY131" i="58"/>
  <c r="CI131" i="58"/>
  <c r="AY96" i="58"/>
  <c r="BQ107" i="58"/>
  <c r="AY115" i="58"/>
  <c r="AY119" i="58"/>
  <c r="CU120" i="58"/>
  <c r="CI122" i="58"/>
  <c r="BW124" i="58"/>
  <c r="AS106" i="58"/>
  <c r="CU107" i="58"/>
  <c r="AY112" i="58"/>
  <c r="CU117" i="58"/>
  <c r="AS124" i="58"/>
  <c r="AY125" i="58"/>
  <c r="U140" i="58"/>
  <c r="AG160" i="58"/>
  <c r="AS166" i="58"/>
  <c r="CO166" i="58"/>
  <c r="AS168" i="58"/>
  <c r="B130" i="58"/>
  <c r="AY150" i="58"/>
  <c r="CU150" i="58"/>
  <c r="AS127" i="58"/>
  <c r="U133" i="58"/>
  <c r="BW134" i="58"/>
  <c r="CO141" i="58"/>
  <c r="B147" i="58"/>
  <c r="B150" i="58"/>
  <c r="B160" i="58"/>
  <c r="CO160" i="58"/>
  <c r="CU165" i="58"/>
  <c r="AG166" i="58"/>
  <c r="CC166" i="58"/>
  <c r="BQ168" i="58"/>
  <c r="AA169" i="58"/>
  <c r="AY169" i="58"/>
  <c r="BW169" i="58"/>
  <c r="CU169" i="58"/>
  <c r="AA130" i="58"/>
  <c r="B136" i="58"/>
  <c r="AM138" i="58"/>
  <c r="AA141" i="58"/>
  <c r="AY141" i="58"/>
  <c r="BW141" i="58"/>
  <c r="BQ145" i="58"/>
  <c r="CU145" i="58"/>
  <c r="AS146" i="58"/>
  <c r="AM150" i="58"/>
  <c r="CI150" i="58"/>
  <c r="B159" i="58"/>
  <c r="AM160" i="58"/>
  <c r="B165" i="58"/>
  <c r="AA132" i="58"/>
  <c r="CO136" i="58"/>
  <c r="AY137" i="58"/>
  <c r="CU141" i="58"/>
  <c r="AA146" i="58"/>
  <c r="CO155" i="58"/>
  <c r="AY162" i="58"/>
  <c r="AS130" i="58"/>
  <c r="CO134" i="58"/>
  <c r="CU138" i="58"/>
  <c r="CI142" i="58"/>
  <c r="AA150" i="58"/>
  <c r="BW150" i="58"/>
  <c r="BW160" i="58"/>
  <c r="AY166" i="58"/>
  <c r="CU166" i="58"/>
  <c r="AY168" i="58"/>
  <c r="BW168" i="58"/>
  <c r="CO127" i="58"/>
  <c r="O138" i="58"/>
  <c r="AM142" i="58"/>
  <c r="CC145" i="58"/>
  <c r="BW146" i="58"/>
  <c r="CO146" i="58"/>
  <c r="AM159" i="58"/>
  <c r="U160" i="58"/>
  <c r="BW138" i="58"/>
  <c r="CU142" i="58"/>
  <c r="O145" i="58"/>
  <c r="O150" i="58"/>
  <c r="B151" i="58"/>
  <c r="CO153" i="58"/>
  <c r="AS155" i="58"/>
  <c r="CC155" i="58"/>
  <c r="BQ130" i="58"/>
  <c r="AY138" i="58"/>
  <c r="BQ140" i="58"/>
  <c r="AA136" i="58"/>
  <c r="B144" i="58"/>
  <c r="CI144" i="58"/>
  <c r="AM146" i="58"/>
  <c r="CU153" i="58"/>
  <c r="AM186" i="58"/>
  <c r="BW186" i="58"/>
  <c r="AA191" i="58"/>
  <c r="BW197" i="58"/>
  <c r="CO197" i="58"/>
  <c r="CC199" i="58"/>
  <c r="AS201" i="58"/>
  <c r="BQ201" i="58"/>
  <c r="CO204" i="58"/>
  <c r="B140" i="58"/>
  <c r="O155" i="58"/>
  <c r="AM165" i="58"/>
  <c r="U166" i="58"/>
  <c r="BQ166" i="58"/>
  <c r="CC177" i="58"/>
  <c r="CO188" i="58"/>
  <c r="CU191" i="58"/>
  <c r="AY199" i="58"/>
  <c r="AA201" i="58"/>
  <c r="CI201" i="58"/>
  <c r="BQ202" i="58"/>
  <c r="AG204" i="58"/>
  <c r="BQ204" i="58"/>
  <c r="AA138" i="58"/>
  <c r="CO148" i="58"/>
  <c r="AA151" i="58"/>
  <c r="AY165" i="58"/>
  <c r="O168" i="58"/>
  <c r="AM182" i="58"/>
  <c r="CO186" i="58"/>
  <c r="U197" i="58"/>
  <c r="AM197" i="58"/>
  <c r="B199" i="58"/>
  <c r="AY202" i="58"/>
  <c r="CU202" i="58"/>
  <c r="CU204" i="58"/>
  <c r="BW143" i="58"/>
  <c r="CI147" i="58"/>
  <c r="BQ169" i="58"/>
  <c r="CU171" i="58"/>
  <c r="CC173" i="58"/>
  <c r="AS177" i="58"/>
  <c r="B182" i="58"/>
  <c r="AA186" i="58"/>
  <c r="CC192" i="58"/>
  <c r="AG199" i="58"/>
  <c r="B202" i="58"/>
  <c r="AA160" i="58"/>
  <c r="CU168" i="58"/>
  <c r="BQ179" i="58"/>
  <c r="CU179" i="58"/>
  <c r="CC186" i="58"/>
  <c r="CU188" i="58"/>
  <c r="BW191" i="58"/>
  <c r="AS192" i="58"/>
  <c r="AY201" i="58"/>
  <c r="CI202" i="58"/>
  <c r="O141" i="58"/>
  <c r="B142" i="58"/>
  <c r="B148" i="58"/>
  <c r="AA162" i="58"/>
  <c r="AA166" i="58"/>
  <c r="BW166" i="58"/>
  <c r="B177" i="58"/>
  <c r="CO177" i="58"/>
  <c r="B179" i="58"/>
  <c r="AS186" i="58"/>
  <c r="CU197" i="58"/>
  <c r="CI199" i="58"/>
  <c r="O201" i="58"/>
  <c r="BW201" i="58"/>
  <c r="CO201" i="58"/>
  <c r="BW204" i="58"/>
  <c r="AA143" i="58"/>
  <c r="AG150" i="58"/>
  <c r="CC150" i="58"/>
  <c r="AG155" i="58"/>
  <c r="AS161" i="58"/>
  <c r="CU163" i="58"/>
  <c r="B166" i="58"/>
  <c r="U168" i="58"/>
  <c r="B169" i="58"/>
  <c r="AM169" i="58"/>
  <c r="AM171" i="58"/>
  <c r="U182" i="58"/>
  <c r="O186" i="58"/>
  <c r="CU186" i="58"/>
  <c r="AA197" i="58"/>
  <c r="AS197" i="58"/>
  <c r="O199" i="58"/>
  <c r="AA202" i="58"/>
  <c r="BW202" i="58"/>
  <c r="AM141" i="58"/>
  <c r="AY142" i="58"/>
  <c r="AM143" i="58"/>
  <c r="AM144" i="58"/>
  <c r="U145" i="58"/>
  <c r="CC154" i="58"/>
  <c r="CI155" i="58"/>
  <c r="AY161" i="58"/>
  <c r="CC168" i="58"/>
  <c r="B170" i="58"/>
  <c r="B171" i="58"/>
  <c r="BW171" i="58"/>
  <c r="BQ173" i="58"/>
  <c r="AY175" i="58"/>
  <c r="CU175" i="58"/>
  <c r="U177" i="58"/>
  <c r="CC179" i="58"/>
  <c r="AG186" i="58"/>
  <c r="BQ186" i="58"/>
  <c r="CU194" i="58"/>
  <c r="O146" i="58"/>
  <c r="BW148" i="58"/>
  <c r="CI149" i="58"/>
  <c r="AS150" i="58"/>
  <c r="CO150" i="58"/>
  <c r="CU155" i="58"/>
  <c r="AA168" i="58"/>
  <c r="O170" i="58"/>
  <c r="CC170" i="58"/>
  <c r="CU177" i="58"/>
  <c r="CO143" i="58"/>
  <c r="CO164" i="58"/>
  <c r="AA171" i="58"/>
  <c r="CI172" i="58"/>
  <c r="BQ174" i="58"/>
  <c r="O175" i="58"/>
  <c r="U179" i="58"/>
  <c r="AY134" i="58"/>
  <c r="BQ144" i="58"/>
  <c r="CU146" i="58"/>
  <c r="BW153" i="58"/>
  <c r="CC161" i="58"/>
  <c r="BW162" i="58"/>
  <c r="CU164" i="58"/>
  <c r="CI137" i="58"/>
  <c r="AY145" i="58"/>
  <c r="B153" i="58"/>
  <c r="AY155" i="58"/>
  <c r="CI161" i="58"/>
  <c r="CU162" i="58"/>
  <c r="O166" i="58"/>
  <c r="AM166" i="58"/>
  <c r="CI166" i="58"/>
  <c r="AY170" i="58"/>
  <c r="CO173" i="58"/>
  <c r="AG182" i="58"/>
  <c r="CI186" i="58"/>
  <c r="CU192" i="58"/>
  <c r="BQ197" i="58"/>
  <c r="AM201" i="58"/>
  <c r="AY204" i="58"/>
  <c r="CU205" i="58"/>
  <c r="AG207" i="58"/>
  <c r="AM224" i="58"/>
  <c r="CI224" i="58"/>
  <c r="CI228" i="58"/>
  <c r="AG229" i="58"/>
  <c r="AA232" i="58"/>
  <c r="AY232" i="58"/>
  <c r="BW232" i="58"/>
  <c r="CU232" i="58"/>
  <c r="CU233" i="58"/>
  <c r="AY236" i="58"/>
  <c r="CO168" i="58"/>
  <c r="O197" i="58"/>
  <c r="AA199" i="58"/>
  <c r="CU200" i="58"/>
  <c r="B211" i="58"/>
  <c r="CI211" i="58"/>
  <c r="AY228" i="58"/>
  <c r="BW229" i="58"/>
  <c r="AS188" i="58"/>
  <c r="B195" i="58"/>
  <c r="CO202" i="58"/>
  <c r="CU217" i="58"/>
  <c r="AM223" i="58"/>
  <c r="BW224" i="58"/>
  <c r="B228" i="58"/>
  <c r="CO229" i="58"/>
  <c r="AY233" i="58"/>
  <c r="AS234" i="58"/>
  <c r="O169" i="58"/>
  <c r="CO171" i="58"/>
  <c r="O173" i="58"/>
  <c r="U174" i="58"/>
  <c r="CI176" i="58"/>
  <c r="BQ182" i="58"/>
  <c r="AS185" i="58"/>
  <c r="U192" i="58"/>
  <c r="AS193" i="58"/>
  <c r="CU201" i="58"/>
  <c r="CU211" i="58"/>
  <c r="BQ212" i="58"/>
  <c r="B217" i="58"/>
  <c r="CC217" i="58"/>
  <c r="BQ219" i="58"/>
  <c r="B221" i="58"/>
  <c r="B223" i="58"/>
  <c r="AA224" i="58"/>
  <c r="CI225" i="58"/>
  <c r="B227" i="58"/>
  <c r="AA227" i="58"/>
  <c r="AS227" i="58"/>
  <c r="AM229" i="58"/>
  <c r="U169" i="58"/>
  <c r="BW174" i="58"/>
  <c r="AY186" i="58"/>
  <c r="AY193" i="58"/>
  <c r="CI195" i="58"/>
  <c r="CU199" i="58"/>
  <c r="AG202" i="58"/>
  <c r="O207" i="58"/>
  <c r="CO234" i="58"/>
  <c r="AG173" i="58"/>
  <c r="BQ188" i="58"/>
  <c r="AY189" i="58"/>
  <c r="AY191" i="58"/>
  <c r="AA195" i="58"/>
  <c r="CI197" i="58"/>
  <c r="AS207" i="58"/>
  <c r="BQ207" i="58"/>
  <c r="CO207" i="58"/>
  <c r="CO224" i="58"/>
  <c r="CU229" i="58"/>
  <c r="CU234" i="58"/>
  <c r="AA177" i="58"/>
  <c r="CU182" i="58"/>
  <c r="AY192" i="58"/>
  <c r="AG197" i="58"/>
  <c r="AA200" i="58"/>
  <c r="AM212" i="58"/>
  <c r="CI212" i="58"/>
  <c r="CI217" i="58"/>
  <c r="AM219" i="58"/>
  <c r="CI219" i="58"/>
  <c r="U221" i="58"/>
  <c r="O224" i="58"/>
  <c r="CU225" i="58"/>
  <c r="BW227" i="58"/>
  <c r="CO227" i="58"/>
  <c r="BQ228" i="58"/>
  <c r="B229" i="58"/>
  <c r="CC229" i="58"/>
  <c r="O232" i="58"/>
  <c r="AM232" i="58"/>
  <c r="CI232" i="58"/>
  <c r="CI169" i="58"/>
  <c r="AY173" i="58"/>
  <c r="U175" i="58"/>
  <c r="AG184" i="58"/>
  <c r="B194" i="58"/>
  <c r="BQ199" i="58"/>
  <c r="U201" i="58"/>
  <c r="AS202" i="58"/>
  <c r="CU209" i="58"/>
  <c r="AY211" i="58"/>
  <c r="B212" i="58"/>
  <c r="CC224" i="58"/>
  <c r="CU181" i="58"/>
  <c r="CU189" i="58"/>
  <c r="B196" i="58"/>
  <c r="O202" i="58"/>
  <c r="AS205" i="58"/>
  <c r="AY210" i="58"/>
  <c r="CU210" i="58"/>
  <c r="BW212" i="58"/>
  <c r="BW213" i="58"/>
  <c r="AY214" i="58"/>
  <c r="O217" i="58"/>
  <c r="AY217" i="58"/>
  <c r="B218" i="58"/>
  <c r="CI218" i="58"/>
  <c r="AA219" i="58"/>
  <c r="BW173" i="58"/>
  <c r="BQ175" i="58"/>
  <c r="BQ185" i="58"/>
  <c r="U186" i="58"/>
  <c r="CI191" i="58"/>
  <c r="BQ192" i="58"/>
  <c r="AS195" i="58"/>
  <c r="CC202" i="58"/>
  <c r="CI205" i="58"/>
  <c r="AA212" i="58"/>
  <c r="AG217" i="58"/>
  <c r="AG168" i="58"/>
  <c r="AS171" i="58"/>
  <c r="CU178" i="58"/>
  <c r="U170" i="58"/>
  <c r="BQ172" i="58"/>
  <c r="AA180" i="58"/>
  <c r="BW180" i="58"/>
  <c r="AA185" i="58"/>
  <c r="BQ224" i="58"/>
  <c r="AM227" i="58"/>
  <c r="CC228" i="58"/>
  <c r="CU256" i="58"/>
  <c r="CU220" i="58"/>
  <c r="CU221" i="58"/>
  <c r="CU227" i="58"/>
  <c r="AS236" i="58"/>
  <c r="AY243" i="58"/>
  <c r="CU243" i="58"/>
  <c r="AS253" i="58"/>
  <c r="CO253" i="58"/>
  <c r="BW217" i="58"/>
  <c r="B220" i="58"/>
  <c r="AY231" i="58"/>
  <c r="CI231" i="58"/>
  <c r="AA236" i="58"/>
  <c r="BQ236" i="58"/>
  <c r="CI236" i="58"/>
  <c r="B243" i="58"/>
  <c r="CO246" i="58"/>
  <c r="BW256" i="58"/>
  <c r="AY257" i="58"/>
  <c r="CU257" i="58"/>
  <c r="AS212" i="58"/>
  <c r="AG224" i="58"/>
  <c r="AA225" i="58"/>
  <c r="CI229" i="58"/>
  <c r="AY235" i="58"/>
  <c r="B236" i="58"/>
  <c r="CU240" i="58"/>
  <c r="AM243" i="58"/>
  <c r="CI243" i="58"/>
  <c r="CU246" i="58"/>
  <c r="AY253" i="58"/>
  <c r="CU253" i="58"/>
  <c r="AG257" i="58"/>
  <c r="CC257" i="58"/>
  <c r="CU259" i="58"/>
  <c r="CI213" i="58"/>
  <c r="BW219" i="58"/>
  <c r="AS229" i="58"/>
  <c r="AY234" i="58"/>
  <c r="B240" i="58"/>
  <c r="BW244" i="58"/>
  <c r="AY247" i="58"/>
  <c r="CU247" i="58"/>
  <c r="AM249" i="58"/>
  <c r="B253" i="58"/>
  <c r="U256" i="58"/>
  <c r="CC256" i="58"/>
  <c r="B216" i="58"/>
  <c r="CO217" i="58"/>
  <c r="O219" i="58"/>
  <c r="CO222" i="58"/>
  <c r="O227" i="58"/>
  <c r="CU231" i="58"/>
  <c r="CI235" i="58"/>
  <c r="BQ237" i="58"/>
  <c r="AY241" i="58"/>
  <c r="CU241" i="58"/>
  <c r="AA243" i="58"/>
  <c r="BW243" i="58"/>
  <c r="CC249" i="58"/>
  <c r="CI256" i="58"/>
  <c r="O257" i="58"/>
  <c r="AA188" i="58"/>
  <c r="AG196" i="58"/>
  <c r="AA222" i="58"/>
  <c r="CU223" i="58"/>
  <c r="U235" i="58"/>
  <c r="AG236" i="58"/>
  <c r="BW236" i="58"/>
  <c r="CO236" i="58"/>
  <c r="CU249" i="58"/>
  <c r="AY256" i="58"/>
  <c r="B215" i="58"/>
  <c r="CU222" i="58"/>
  <c r="U227" i="58"/>
  <c r="AY229" i="58"/>
  <c r="CO235" i="58"/>
  <c r="O236" i="58"/>
  <c r="CI237" i="58"/>
  <c r="BQ238" i="58"/>
  <c r="O243" i="58"/>
  <c r="AS246" i="58"/>
  <c r="AS248" i="58"/>
  <c r="B249" i="58"/>
  <c r="AS249" i="58"/>
  <c r="AY255" i="58"/>
  <c r="BW199" i="58"/>
  <c r="AA231" i="58"/>
  <c r="BQ235" i="58"/>
  <c r="BQ239" i="58"/>
  <c r="AS243" i="58"/>
  <c r="CO243" i="58"/>
  <c r="BQ245" i="58"/>
  <c r="AY246" i="58"/>
  <c r="B248" i="58"/>
  <c r="AA248" i="58"/>
  <c r="AA249" i="58"/>
  <c r="B252" i="58"/>
  <c r="O253" i="58"/>
  <c r="B254" i="58"/>
  <c r="CO205" i="58"/>
  <c r="AM218" i="58"/>
  <c r="BQ221" i="58"/>
  <c r="AA229" i="58"/>
  <c r="CC236" i="58"/>
  <c r="BW238" i="58"/>
  <c r="CO238" i="58"/>
  <c r="O239" i="58"/>
  <c r="O241" i="58"/>
  <c r="AG243" i="58"/>
  <c r="CC243" i="58"/>
  <c r="AY248" i="58"/>
  <c r="CO248" i="58"/>
  <c r="CI249" i="58"/>
  <c r="AS215" i="58"/>
  <c r="BQ218" i="58"/>
  <c r="AS219" i="58"/>
  <c r="CO219" i="58"/>
  <c r="AY222" i="58"/>
  <c r="AM231" i="58"/>
  <c r="BW231" i="58"/>
  <c r="CU235" i="58"/>
  <c r="CU236" i="58"/>
  <c r="O238" i="58"/>
  <c r="AG238" i="58"/>
  <c r="AY238" i="58"/>
  <c r="CU239" i="58"/>
  <c r="AM241" i="58"/>
  <c r="CI241" i="58"/>
  <c r="AG261" i="58"/>
  <c r="AY261" i="58"/>
  <c r="CO257" i="58"/>
  <c r="B261" i="58"/>
  <c r="BW261" i="58"/>
  <c r="CI281" i="58"/>
  <c r="BQ249" i="58"/>
  <c r="CI253" i="58"/>
  <c r="BW255" i="58"/>
  <c r="AS257" i="58"/>
  <c r="AY281" i="58"/>
  <c r="CI286" i="58"/>
  <c r="AY197" i="58"/>
  <c r="AA215" i="58"/>
  <c r="AA255" i="58"/>
  <c r="AA256" i="58"/>
  <c r="AM265" i="58"/>
  <c r="CO265" i="58"/>
  <c r="AY275" i="58"/>
  <c r="CU275" i="58"/>
  <c r="CC279" i="58"/>
  <c r="U281" i="58"/>
  <c r="CC207" i="58"/>
  <c r="AM236" i="58"/>
  <c r="BW248" i="58"/>
  <c r="BW250" i="58"/>
  <c r="AM255" i="58"/>
  <c r="CC261" i="58"/>
  <c r="CU261" i="58"/>
  <c r="O265" i="58"/>
  <c r="AA268" i="58"/>
  <c r="CU269" i="58"/>
  <c r="AY271" i="58"/>
  <c r="CU276" i="58"/>
  <c r="CI283" i="58"/>
  <c r="CU284" i="58"/>
  <c r="AM285" i="58"/>
  <c r="BW285" i="58"/>
  <c r="AS222" i="58"/>
  <c r="AY244" i="58"/>
  <c r="CI255" i="58"/>
  <c r="AG256" i="58"/>
  <c r="AY258" i="58"/>
  <c r="U261" i="58"/>
  <c r="AM261" i="58"/>
  <c r="CU265" i="58"/>
  <c r="BQ270" i="58"/>
  <c r="CI270" i="58"/>
  <c r="CU272" i="58"/>
  <c r="CU281" i="58"/>
  <c r="CU242" i="58"/>
  <c r="AM256" i="58"/>
  <c r="BQ257" i="58"/>
  <c r="AY263" i="58"/>
  <c r="AS269" i="58"/>
  <c r="O271" i="58"/>
  <c r="AG272" i="58"/>
  <c r="CC272" i="58"/>
  <c r="AY277" i="58"/>
  <c r="CU277" i="58"/>
  <c r="AG279" i="58"/>
  <c r="BQ281" i="58"/>
  <c r="AG254" i="58"/>
  <c r="AS265" i="58"/>
  <c r="U269" i="58"/>
  <c r="CC269" i="58"/>
  <c r="CU279" i="58"/>
  <c r="CU286" i="58"/>
  <c r="O229" i="58"/>
  <c r="U250" i="58"/>
  <c r="AM253" i="58"/>
  <c r="CU255" i="58"/>
  <c r="U257" i="58"/>
  <c r="BW257" i="58"/>
  <c r="AS261" i="58"/>
  <c r="CU263" i="58"/>
  <c r="CU266" i="58"/>
  <c r="AG267" i="58"/>
  <c r="CC267" i="58"/>
  <c r="BW268" i="58"/>
  <c r="O272" i="58"/>
  <c r="AY224" i="58"/>
  <c r="AY240" i="58"/>
  <c r="BQ261" i="58"/>
  <c r="AY265" i="58"/>
  <c r="AY270" i="58"/>
  <c r="BQ274" i="58"/>
  <c r="CU224" i="58"/>
  <c r="B251" i="58"/>
  <c r="BQ256" i="58"/>
  <c r="AA257" i="58"/>
  <c r="AA261" i="58"/>
  <c r="AS262" i="58"/>
  <c r="CC262" i="58"/>
  <c r="AA263" i="58"/>
  <c r="U267" i="58"/>
  <c r="BQ267" i="58"/>
  <c r="AA269" i="58"/>
  <c r="O270" i="58"/>
  <c r="BW270" i="58"/>
  <c r="AM274" i="58"/>
  <c r="CO212" i="58"/>
  <c r="AG249" i="58"/>
  <c r="CO261" i="58"/>
  <c r="CU264" i="58"/>
  <c r="CI265" i="58"/>
  <c r="AY267" i="58"/>
  <c r="CU267" i="58"/>
  <c r="CC268" i="58"/>
  <c r="CU268" i="58"/>
  <c r="CO269" i="58"/>
  <c r="AY278" i="58"/>
  <c r="CU278" i="58"/>
  <c r="AM281" i="58"/>
  <c r="AS285" i="58"/>
  <c r="CC285" i="58"/>
  <c r="BW317" i="58"/>
  <c r="BQ323" i="58"/>
  <c r="CC326" i="58"/>
  <c r="B278" i="58"/>
  <c r="BQ286" i="58"/>
  <c r="AY301" i="58"/>
  <c r="CU301" i="58"/>
  <c r="CC304" i="58"/>
  <c r="B306" i="58"/>
  <c r="AY306" i="58"/>
  <c r="BW309" i="58"/>
  <c r="AG314" i="58"/>
  <c r="CC314" i="58"/>
  <c r="CU323" i="58"/>
  <c r="U286" i="58"/>
  <c r="AG301" i="58"/>
  <c r="CC301" i="58"/>
  <c r="AA304" i="58"/>
  <c r="CU304" i="58"/>
  <c r="AG306" i="58"/>
  <c r="CU306" i="58"/>
  <c r="CU313" i="58"/>
  <c r="AM323" i="58"/>
  <c r="O285" i="58"/>
  <c r="O301" i="58"/>
  <c r="AY302" i="58"/>
  <c r="CU302" i="58"/>
  <c r="AS304" i="58"/>
  <c r="O306" i="58"/>
  <c r="CC306" i="58"/>
  <c r="CO309" i="58"/>
  <c r="U314" i="58"/>
  <c r="BQ314" i="58"/>
  <c r="AG275" i="58"/>
  <c r="AM277" i="58"/>
  <c r="BW283" i="58"/>
  <c r="AA309" i="58"/>
  <c r="AY314" i="58"/>
  <c r="CU314" i="58"/>
  <c r="BW323" i="58"/>
  <c r="CO285" i="58"/>
  <c r="CC286" i="58"/>
  <c r="CC287" i="58"/>
  <c r="B291" i="58"/>
  <c r="CU291" i="58"/>
  <c r="AM302" i="58"/>
  <c r="CI302" i="58"/>
  <c r="BQ304" i="58"/>
  <c r="O307" i="58"/>
  <c r="CU307" i="58"/>
  <c r="CO311" i="58"/>
  <c r="B313" i="58"/>
  <c r="B314" i="58"/>
  <c r="AY320" i="58"/>
  <c r="CC323" i="58"/>
  <c r="CU324" i="58"/>
  <c r="O326" i="58"/>
  <c r="AY326" i="58"/>
  <c r="CC275" i="58"/>
  <c r="CU280" i="58"/>
  <c r="AG287" i="58"/>
  <c r="AG289" i="58"/>
  <c r="CO290" i="58"/>
  <c r="CC292" i="58"/>
  <c r="U294" i="58"/>
  <c r="CO296" i="58"/>
  <c r="AY297" i="58"/>
  <c r="AM301" i="58"/>
  <c r="CI301" i="58"/>
  <c r="O304" i="58"/>
  <c r="B305" i="58"/>
  <c r="AY279" i="58"/>
  <c r="CU283" i="58"/>
  <c r="AM286" i="58"/>
  <c r="CU287" i="58"/>
  <c r="AA292" i="58"/>
  <c r="CU292" i="58"/>
  <c r="AM298" i="58"/>
  <c r="CC298" i="58"/>
  <c r="AA302" i="58"/>
  <c r="BW302" i="58"/>
  <c r="AG304" i="58"/>
  <c r="O309" i="58"/>
  <c r="AS317" i="58"/>
  <c r="CU320" i="58"/>
  <c r="AY323" i="58"/>
  <c r="U326" i="58"/>
  <c r="AS292" i="58"/>
  <c r="AM297" i="58"/>
  <c r="BW297" i="58"/>
  <c r="B298" i="58"/>
  <c r="O299" i="58"/>
  <c r="AS299" i="58"/>
  <c r="U301" i="58"/>
  <c r="AS301" i="58"/>
  <c r="BQ301" i="58"/>
  <c r="CO301" i="58"/>
  <c r="AY304" i="58"/>
  <c r="BW304" i="58"/>
  <c r="U306" i="58"/>
  <c r="AS306" i="58"/>
  <c r="BQ306" i="58"/>
  <c r="B308" i="58"/>
  <c r="CO308" i="58"/>
  <c r="CU309" i="58"/>
  <c r="AA314" i="58"/>
  <c r="BW314" i="58"/>
  <c r="CU321" i="58"/>
  <c r="CI323" i="58"/>
  <c r="BQ324" i="58"/>
  <c r="AY276" i="58"/>
  <c r="CU285" i="58"/>
  <c r="CU289" i="58"/>
  <c r="BQ294" i="58"/>
  <c r="CC299" i="58"/>
  <c r="O302" i="58"/>
  <c r="CO304" i="58"/>
  <c r="CO306" i="58"/>
  <c r="BQ308" i="58"/>
  <c r="AG309" i="58"/>
  <c r="BQ309" i="58"/>
  <c r="CU311" i="58"/>
  <c r="AS313" i="58"/>
  <c r="B321" i="58"/>
  <c r="AM278" i="58"/>
  <c r="CI278" i="58"/>
  <c r="AM289" i="58"/>
  <c r="CC289" i="58"/>
  <c r="BQ292" i="58"/>
  <c r="BQ293" i="58"/>
  <c r="CO297" i="58"/>
  <c r="AY299" i="58"/>
  <c r="AS302" i="58"/>
  <c r="CO302" i="58"/>
  <c r="AY303" i="58"/>
  <c r="AM308" i="58"/>
  <c r="CI309" i="58"/>
  <c r="O314" i="58"/>
  <c r="AM318" i="58"/>
  <c r="AM321" i="58"/>
  <c r="AA323" i="58"/>
  <c r="O324" i="58"/>
  <c r="AG324" i="58"/>
  <c r="O277" i="58"/>
  <c r="CI277" i="58"/>
  <c r="B286" i="58"/>
  <c r="AY286" i="58"/>
  <c r="O289" i="58"/>
  <c r="AY290" i="58"/>
  <c r="CU290" i="58"/>
  <c r="O292" i="58"/>
  <c r="B294" i="58"/>
  <c r="CO294" i="58"/>
  <c r="AY296" i="58"/>
  <c r="AA297" i="58"/>
  <c r="U298" i="58"/>
  <c r="CI298" i="58"/>
  <c r="U303" i="58"/>
  <c r="U304" i="58"/>
  <c r="CO314" i="58"/>
  <c r="AG330" i="58"/>
  <c r="CU340" i="58"/>
  <c r="CU346" i="58"/>
  <c r="U322" i="58"/>
  <c r="B327" i="58"/>
  <c r="B330" i="58"/>
  <c r="AM340" i="58"/>
  <c r="AA346" i="58"/>
  <c r="AY347" i="58"/>
  <c r="CO327" i="58"/>
  <c r="CO330" i="58"/>
  <c r="AS344" i="58"/>
  <c r="CC344" i="58"/>
  <c r="AA347" i="58"/>
  <c r="CC347" i="58"/>
  <c r="CU348" i="58"/>
  <c r="AY324" i="58"/>
  <c r="AG326" i="58"/>
  <c r="AY327" i="58"/>
  <c r="CI328" i="58"/>
  <c r="BW340" i="58"/>
  <c r="BQ346" i="58"/>
  <c r="CI346" i="58"/>
  <c r="U311" i="58"/>
  <c r="AY322" i="58"/>
  <c r="CI338" i="58"/>
  <c r="AS309" i="58"/>
  <c r="AM314" i="58"/>
  <c r="BQ322" i="58"/>
  <c r="BW328" i="58"/>
  <c r="AS330" i="58"/>
  <c r="CU330" i="58"/>
  <c r="AG346" i="58"/>
  <c r="B347" i="58"/>
  <c r="AG347" i="58"/>
  <c r="AG308" i="58"/>
  <c r="AY309" i="58"/>
  <c r="AS314" i="58"/>
  <c r="AY325" i="58"/>
  <c r="BQ326" i="58"/>
  <c r="AA327" i="58"/>
  <c r="CU338" i="58"/>
  <c r="AY340" i="58"/>
  <c r="AY346" i="58"/>
  <c r="AS308" i="58"/>
  <c r="CI315" i="58"/>
  <c r="AG321" i="58"/>
  <c r="B324" i="58"/>
  <c r="U325" i="58"/>
  <c r="AA328" i="58"/>
  <c r="CC332" i="58"/>
  <c r="CU336" i="58"/>
  <c r="AM338" i="58"/>
  <c r="CI340" i="58"/>
  <c r="AY341" i="58"/>
  <c r="BW346" i="58"/>
  <c r="AS321" i="58"/>
  <c r="CU322" i="58"/>
  <c r="CO328" i="58"/>
  <c r="AY329" i="58"/>
  <c r="AG332" i="58"/>
  <c r="CU344" i="58"/>
  <c r="AY348" i="58"/>
  <c r="CC309" i="58"/>
  <c r="CI324" i="58"/>
  <c r="CU325" i="58"/>
  <c r="BW327" i="58"/>
  <c r="AS328" i="58"/>
  <c r="AA330" i="58"/>
  <c r="CC330" i="58"/>
  <c r="CU334" i="58"/>
  <c r="AY337" i="58"/>
  <c r="CU337" i="58"/>
  <c r="AY338" i="58"/>
  <c r="AM339" i="58"/>
  <c r="CI339" i="58"/>
  <c r="AA340" i="58"/>
  <c r="AM345" i="58"/>
  <c r="CI345" i="58"/>
  <c r="U346" i="58"/>
  <c r="AM346" i="58"/>
  <c r="O347" i="58"/>
  <c r="CI308" i="58"/>
  <c r="U323" i="58"/>
  <c r="BQ325" i="58"/>
  <c r="O328" i="58"/>
  <c r="CC328" i="58"/>
  <c r="O329" i="58"/>
  <c r="U331" i="58"/>
  <c r="CI332" i="58"/>
  <c r="AG335" i="58"/>
  <c r="B339" i="58"/>
  <c r="CU341" i="58"/>
  <c r="BQ342" i="58"/>
  <c r="B345" i="58"/>
  <c r="CU347" i="58"/>
  <c r="CU308" i="58"/>
  <c r="CI314" i="58"/>
  <c r="AG323" i="58"/>
  <c r="CU326" i="58"/>
  <c r="O332" i="58"/>
  <c r="AA333" i="58"/>
  <c r="BW339" i="58"/>
  <c r="AA342" i="58"/>
  <c r="AS342" i="58"/>
  <c r="CI342" i="58"/>
  <c r="AY343" i="58"/>
  <c r="CU343" i="58"/>
  <c r="AG344" i="58"/>
  <c r="BW345" i="58"/>
  <c r="CC346" i="58"/>
  <c r="BW347" i="58"/>
  <c r="BW312" i="58"/>
  <c r="BQ343" i="58"/>
  <c r="AY336" i="58"/>
  <c r="CI322" i="58"/>
  <c r="B280" i="58"/>
  <c r="AG280" i="58"/>
  <c r="B297" i="58"/>
  <c r="BQ319" i="58"/>
  <c r="U297" i="58"/>
  <c r="B309" i="58"/>
  <c r="U302" i="58"/>
  <c r="CI289" i="58"/>
  <c r="AA311" i="58"/>
  <c r="CI295" i="58"/>
  <c r="BW300" i="58"/>
  <c r="AG292" i="58"/>
  <c r="U278" i="58"/>
  <c r="CU260" i="58"/>
  <c r="AG277" i="58"/>
  <c r="O263" i="58"/>
  <c r="AG250" i="58"/>
  <c r="AG274" i="58"/>
  <c r="AY264" i="58"/>
  <c r="CC274" i="58"/>
  <c r="AG285" i="58"/>
  <c r="CO272" i="58"/>
  <c r="BQ266" i="58"/>
  <c r="B325" i="58"/>
  <c r="AS312" i="58"/>
  <c r="CU342" i="58"/>
  <c r="O346" i="58"/>
  <c r="CU332" i="58"/>
  <c r="CC339" i="58"/>
  <c r="BW335" i="58"/>
  <c r="CU335" i="58"/>
  <c r="CU316" i="58"/>
  <c r="U343" i="58"/>
  <c r="AA322" i="58"/>
  <c r="CO280" i="58"/>
  <c r="O282" i="58"/>
  <c r="CO300" i="58"/>
  <c r="B295" i="58"/>
  <c r="AS290" i="58"/>
  <c r="U282" i="58"/>
  <c r="CC324" i="58"/>
  <c r="BQ315" i="58"/>
  <c r="BW303" i="58"/>
  <c r="CI293" i="58"/>
  <c r="CC308" i="58"/>
  <c r="BQ303" i="58"/>
  <c r="O287" i="58"/>
  <c r="U309" i="58"/>
  <c r="CU303" i="58"/>
  <c r="AS300" i="58"/>
  <c r="AG278" i="58"/>
  <c r="B260" i="58"/>
  <c r="O251" i="58"/>
  <c r="AA276" i="58"/>
  <c r="CO262" i="58"/>
  <c r="AY250" i="58"/>
  <c r="CI266" i="58"/>
  <c r="AY254" i="58"/>
  <c r="B348" i="58"/>
  <c r="BQ312" i="58"/>
  <c r="U312" i="58"/>
  <c r="B316" i="58"/>
  <c r="BQ345" i="58"/>
  <c r="AY335" i="58"/>
  <c r="AM328" i="58"/>
  <c r="AG329" i="58"/>
  <c r="AS325" i="58"/>
  <c r="CI337" i="58"/>
  <c r="U328" i="58"/>
  <c r="AA305" i="58"/>
  <c r="AA339" i="58"/>
  <c r="CI333" i="58"/>
  <c r="BQ328" i="58"/>
  <c r="CC315" i="58"/>
  <c r="BQ300" i="58"/>
  <c r="AA315" i="58"/>
  <c r="AY321" i="58"/>
  <c r="AM309" i="58"/>
  <c r="AG282" i="58"/>
  <c r="AS278" i="58"/>
  <c r="AA273" i="58"/>
  <c r="AA260" i="58"/>
  <c r="AG260" i="58"/>
  <c r="CI274" i="58"/>
  <c r="BQ250" i="58"/>
  <c r="U273" i="58"/>
  <c r="AS266" i="58"/>
  <c r="CI273" i="58"/>
  <c r="BQ273" i="58"/>
  <c r="B336" i="58"/>
  <c r="B326" i="58"/>
  <c r="O339" i="58"/>
  <c r="U316" i="58"/>
  <c r="O316" i="58"/>
  <c r="CU312" i="58"/>
  <c r="BQ339" i="58"/>
  <c r="AS335" i="58"/>
  <c r="BW342" i="58"/>
  <c r="CU328" i="58"/>
  <c r="B343" i="58"/>
  <c r="U327" i="58"/>
  <c r="BW322" i="58"/>
  <c r="CO282" i="58"/>
  <c r="U289" i="58"/>
  <c r="AS294" i="58"/>
  <c r="BQ282" i="58"/>
  <c r="B311" i="58"/>
  <c r="CO289" i="58"/>
  <c r="O297" i="58"/>
  <c r="B283" i="58"/>
  <c r="AY294" i="58"/>
  <c r="CI290" i="58"/>
  <c r="CC280" i="58"/>
  <c r="BQ278" i="58"/>
  <c r="B230" i="58"/>
  <c r="U245" i="58"/>
  <c r="U272" i="58"/>
  <c r="B263" i="58"/>
  <c r="U319" i="58"/>
  <c r="O312" i="58"/>
  <c r="U300" i="58"/>
  <c r="AM342" i="58"/>
  <c r="AG339" i="58"/>
  <c r="AY342" i="58"/>
  <c r="AM337" i="58"/>
  <c r="U332" i="58"/>
  <c r="O335" i="58"/>
  <c r="B346" i="58"/>
  <c r="BQ280" i="58"/>
  <c r="AS289" i="58"/>
  <c r="B300" i="58"/>
  <c r="O290" i="58"/>
  <c r="B302" i="58"/>
  <c r="BQ297" i="58"/>
  <c r="AM324" i="58"/>
  <c r="CO299" i="58"/>
  <c r="O320" i="58"/>
  <c r="AG294" i="58"/>
  <c r="CC278" i="58"/>
  <c r="AA285" i="58"/>
  <c r="CO250" i="58"/>
  <c r="B270" i="58"/>
  <c r="AY273" i="58"/>
  <c r="O283" i="58"/>
  <c r="AG273" i="58"/>
  <c r="CI335" i="58"/>
  <c r="CU345" i="58"/>
  <c r="U342" i="58"/>
  <c r="AY332" i="58"/>
  <c r="AM325" i="58"/>
  <c r="CO325" i="58"/>
  <c r="CO345" i="58"/>
  <c r="B267" i="58"/>
  <c r="BQ290" i="58"/>
  <c r="BQ289" i="58"/>
  <c r="AG311" i="58"/>
  <c r="CI300" i="58"/>
  <c r="O294" i="58"/>
  <c r="AY287" i="58"/>
  <c r="CC302" i="58"/>
  <c r="CO278" i="58"/>
  <c r="CO273" i="58"/>
  <c r="BQ264" i="58"/>
  <c r="U251" i="58"/>
  <c r="B273" i="58"/>
  <c r="CO266" i="58"/>
  <c r="B285" i="58"/>
  <c r="BW262" i="58"/>
  <c r="AA312" i="58"/>
  <c r="AY312" i="58"/>
  <c r="CO312" i="58"/>
  <c r="B290" i="58"/>
  <c r="CO316" i="58"/>
  <c r="CU339" i="58"/>
  <c r="CC345" i="58"/>
  <c r="AS333" i="58"/>
  <c r="AA325" i="58"/>
  <c r="O325" i="58"/>
  <c r="AM331" i="58"/>
  <c r="AY328" i="58"/>
  <c r="AS322" i="58"/>
  <c r="O280" i="58"/>
  <c r="AY280" i="58"/>
  <c r="CC290" i="58"/>
  <c r="AS324" i="58"/>
  <c r="CU293" i="58"/>
  <c r="CC282" i="58"/>
  <c r="CI321" i="58"/>
  <c r="AG297" i="58"/>
  <c r="B304" i="58"/>
  <c r="AA280" i="58"/>
  <c r="CC297" i="58"/>
  <c r="AM290" i="58"/>
  <c r="U315" i="58"/>
  <c r="AA278" i="58"/>
  <c r="O278" i="58"/>
  <c r="AY251" i="58"/>
  <c r="B266" i="58"/>
  <c r="BW273" i="58"/>
  <c r="AA250" i="58"/>
  <c r="AM250" i="58"/>
  <c r="O345" i="58"/>
  <c r="CO337" i="58"/>
  <c r="CO342" i="58"/>
  <c r="AG325" i="58"/>
  <c r="CO339" i="58"/>
  <c r="CO332" i="58"/>
  <c r="O327" i="58"/>
  <c r="BW280" i="58"/>
  <c r="U280" i="58"/>
  <c r="B315" i="58"/>
  <c r="AA324" i="58"/>
  <c r="CU282" i="58"/>
  <c r="CO321" i="58"/>
  <c r="AA300" i="58"/>
  <c r="U292" i="58"/>
  <c r="AY308" i="58"/>
  <c r="BW290" i="58"/>
  <c r="CU298" i="58"/>
  <c r="U308" i="58"/>
  <c r="B301" i="58"/>
  <c r="CC311" i="58"/>
  <c r="B241" i="58"/>
  <c r="BQ251" i="58"/>
  <c r="B262" i="58"/>
  <c r="AM283" i="58"/>
  <c r="CO264" i="58"/>
  <c r="AS250" i="58"/>
  <c r="U243" i="58"/>
  <c r="CO267" i="58"/>
  <c r="O344" i="58"/>
  <c r="AM312" i="58"/>
  <c r="CI343" i="58"/>
  <c r="AY316" i="58"/>
  <c r="AY345" i="58"/>
  <c r="CO344" i="58"/>
  <c r="AM329" i="58"/>
  <c r="O342" i="58"/>
  <c r="BQ337" i="58"/>
  <c r="CI325" i="58"/>
  <c r="AS345" i="58"/>
  <c r="O311" i="58"/>
  <c r="BQ332" i="58"/>
  <c r="B342" i="58"/>
  <c r="AA331" i="58"/>
  <c r="CO322" i="58"/>
  <c r="U290" i="58"/>
  <c r="CU300" i="58"/>
  <c r="B303" i="58"/>
  <c r="B292" i="58"/>
  <c r="AS280" i="58"/>
  <c r="AY282" i="58"/>
  <c r="CU299" i="58"/>
  <c r="CU294" i="58"/>
  <c r="BQ298" i="58"/>
  <c r="AA303" i="58"/>
  <c r="CO324" i="58"/>
  <c r="AS297" i="58"/>
  <c r="AG302" i="58"/>
  <c r="U293" i="58"/>
  <c r="U230" i="58"/>
  <c r="CU251" i="58"/>
  <c r="AM273" i="58"/>
  <c r="AY268" i="58"/>
  <c r="B277" i="58"/>
  <c r="CI312" i="58"/>
  <c r="AM343" i="58"/>
  <c r="AY339" i="58"/>
  <c r="AS337" i="58"/>
  <c r="B329" i="58"/>
  <c r="AY344" i="58"/>
  <c r="AG345" i="58"/>
  <c r="B341" i="58"/>
  <c r="AS332" i="58"/>
  <c r="BW325" i="58"/>
  <c r="B282" i="58"/>
  <c r="AA345" i="58"/>
  <c r="O340" i="58"/>
  <c r="CU327" i="58"/>
  <c r="AS327" i="58"/>
  <c r="AG322" i="58"/>
  <c r="AG290" i="58"/>
  <c r="AS320" i="58"/>
  <c r="CC294" i="58"/>
  <c r="B279" i="58"/>
  <c r="AG298" i="58"/>
  <c r="BQ302" i="58"/>
  <c r="BW324" i="58"/>
  <c r="BW292" i="58"/>
  <c r="BW278" i="58"/>
  <c r="CO260" i="58"/>
  <c r="AA251" i="58"/>
  <c r="AM262" i="58"/>
  <c r="AG268" i="58"/>
  <c r="CC250" i="58"/>
  <c r="CI250" i="58"/>
  <c r="U345" i="58"/>
  <c r="B328" i="58"/>
  <c r="U337" i="58"/>
  <c r="CU331" i="58"/>
  <c r="CC325" i="58"/>
  <c r="AS339" i="58"/>
  <c r="BQ327" i="58"/>
  <c r="AM322" i="58"/>
  <c r="AM300" i="58"/>
  <c r="B274" i="58"/>
  <c r="AS282" i="58"/>
  <c r="AY319" i="58"/>
  <c r="AM293" i="58"/>
  <c r="B307" i="58"/>
  <c r="AG299" i="58"/>
  <c r="CU297" i="58"/>
  <c r="AA290" i="58"/>
  <c r="AY292" i="58"/>
  <c r="AY289" i="58"/>
  <c r="B312" i="58"/>
  <c r="B333" i="58"/>
  <c r="U339" i="58"/>
  <c r="O337" i="58"/>
  <c r="BQ335" i="58"/>
  <c r="CC322" i="58"/>
  <c r="B289" i="58"/>
  <c r="B318" i="58"/>
  <c r="CI297" i="58"/>
  <c r="BW318" i="58"/>
  <c r="U324" i="58"/>
  <c r="CO292" i="58"/>
  <c r="CC321" i="58"/>
  <c r="AM260" i="58"/>
  <c r="AA262" i="58"/>
  <c r="B271" i="58"/>
  <c r="CI268" i="58"/>
  <c r="BQ277" i="58"/>
  <c r="AM267" i="58"/>
  <c r="BQ262" i="58"/>
  <c r="AS272" i="58"/>
  <c r="AG198" i="58"/>
  <c r="AM190" i="58"/>
  <c r="CO190" i="58"/>
  <c r="BQ190" i="58"/>
  <c r="BQ215" i="58"/>
  <c r="CO241" i="58"/>
  <c r="O222" i="58"/>
  <c r="CO255" i="58"/>
  <c r="AY259" i="58"/>
  <c r="CO249" i="58"/>
  <c r="O246" i="58"/>
  <c r="AY220" i="58"/>
  <c r="B231" i="58"/>
  <c r="U206" i="58"/>
  <c r="AS178" i="58"/>
  <c r="AM181" i="58"/>
  <c r="AS210" i="58"/>
  <c r="CC180" i="58"/>
  <c r="CI223" i="58"/>
  <c r="AA213" i="58"/>
  <c r="AY218" i="58"/>
  <c r="AM184" i="58"/>
  <c r="U224" i="58"/>
  <c r="BW167" i="58"/>
  <c r="AM139" i="58"/>
  <c r="U173" i="58"/>
  <c r="CI171" i="58"/>
  <c r="CC197" i="58"/>
  <c r="O148" i="58"/>
  <c r="U148" i="58"/>
  <c r="BQ170" i="58"/>
  <c r="AG175" i="58"/>
  <c r="BW188" i="58"/>
  <c r="U143" i="58"/>
  <c r="B250" i="58"/>
  <c r="AS267" i="58"/>
  <c r="AS270" i="58"/>
  <c r="BQ268" i="58"/>
  <c r="B258" i="58"/>
  <c r="CI242" i="58"/>
  <c r="AS277" i="58"/>
  <c r="CU274" i="58"/>
  <c r="AM268" i="58"/>
  <c r="AY208" i="58"/>
  <c r="AS198" i="58"/>
  <c r="CU198" i="58"/>
  <c r="AA190" i="58"/>
  <c r="O190" i="58"/>
  <c r="CU215" i="58"/>
  <c r="CI215" i="58"/>
  <c r="U249" i="58"/>
  <c r="AM222" i="58"/>
  <c r="BW239" i="58"/>
  <c r="U231" i="58"/>
  <c r="AM198" i="58"/>
  <c r="B183" i="58"/>
  <c r="AY183" i="58"/>
  <c r="AM183" i="58"/>
  <c r="CC203" i="58"/>
  <c r="AG185" i="58"/>
  <c r="BW185" i="58"/>
  <c r="CO180" i="58"/>
  <c r="AY227" i="58"/>
  <c r="AY223" i="58"/>
  <c r="CC212" i="58"/>
  <c r="CI180" i="58"/>
  <c r="AM189" i="58"/>
  <c r="B176" i="58"/>
  <c r="CC200" i="58"/>
  <c r="AY174" i="58"/>
  <c r="B146" i="58"/>
  <c r="AG148" i="58"/>
  <c r="AM174" i="58"/>
  <c r="BQ149" i="58"/>
  <c r="CI174" i="58"/>
  <c r="AY188" i="58"/>
  <c r="BW251" i="58"/>
  <c r="AA270" i="58"/>
  <c r="AY274" i="58"/>
  <c r="U264" i="58"/>
  <c r="CU258" i="58"/>
  <c r="AM242" i="58"/>
  <c r="AA283" i="58"/>
  <c r="CU273" i="58"/>
  <c r="CI285" i="58"/>
  <c r="U277" i="58"/>
  <c r="O273" i="58"/>
  <c r="O262" i="58"/>
  <c r="CI271" i="58"/>
  <c r="U268" i="58"/>
  <c r="BQ255" i="58"/>
  <c r="BW215" i="58"/>
  <c r="AS241" i="58"/>
  <c r="B235" i="58"/>
  <c r="BW220" i="58"/>
  <c r="AS239" i="58"/>
  <c r="AG231" i="58"/>
  <c r="CC178" i="58"/>
  <c r="BW183" i="58"/>
  <c r="AS181" i="58"/>
  <c r="B219" i="58"/>
  <c r="CO185" i="58"/>
  <c r="U180" i="58"/>
  <c r="B180" i="58"/>
  <c r="AA217" i="58"/>
  <c r="AY178" i="58"/>
  <c r="U218" i="58"/>
  <c r="O195" i="58"/>
  <c r="AM180" i="58"/>
  <c r="B189" i="58"/>
  <c r="CU167" i="58"/>
  <c r="BW139" i="58"/>
  <c r="CI164" i="58"/>
  <c r="BQ171" i="58"/>
  <c r="CI262" i="58"/>
  <c r="BW276" i="58"/>
  <c r="AG269" i="58"/>
  <c r="CC260" i="58"/>
  <c r="CC198" i="58"/>
  <c r="AY198" i="58"/>
  <c r="BQ198" i="58"/>
  <c r="B190" i="58"/>
  <c r="CI190" i="58"/>
  <c r="AG190" i="58"/>
  <c r="B232" i="58"/>
  <c r="B224" i="58"/>
  <c r="CO215" i="58"/>
  <c r="U178" i="58"/>
  <c r="CU208" i="58"/>
  <c r="CC248" i="58"/>
  <c r="CI222" i="58"/>
  <c r="AS255" i="58"/>
  <c r="AA244" i="58"/>
  <c r="AS231" i="58"/>
  <c r="B184" i="58"/>
  <c r="AM178" i="58"/>
  <c r="CO178" i="58"/>
  <c r="CO183" i="58"/>
  <c r="CC183" i="58"/>
  <c r="U202" i="58"/>
  <c r="CI227" i="58"/>
  <c r="AG195" i="58"/>
  <c r="CU193" i="58"/>
  <c r="O212" i="58"/>
  <c r="O164" i="58"/>
  <c r="CO159" i="58"/>
  <c r="B197" i="58"/>
  <c r="AS176" i="58"/>
  <c r="AG167" i="58"/>
  <c r="U262" i="58"/>
  <c r="O267" i="58"/>
  <c r="AM270" i="58"/>
  <c r="B265" i="58"/>
  <c r="AY283" i="58"/>
  <c r="U274" i="58"/>
  <c r="CU270" i="58"/>
  <c r="B264" i="58"/>
  <c r="BW208" i="58"/>
  <c r="CO198" i="58"/>
  <c r="CI198" i="58"/>
  <c r="BW190" i="58"/>
  <c r="CC190" i="58"/>
  <c r="O226" i="58"/>
  <c r="B255" i="58"/>
  <c r="O240" i="58"/>
  <c r="CC235" i="58"/>
  <c r="BQ243" i="58"/>
  <c r="BQ231" i="58"/>
  <c r="AA178" i="58"/>
  <c r="O178" i="58"/>
  <c r="AY180" i="58"/>
  <c r="AY221" i="58"/>
  <c r="CU219" i="58"/>
  <c r="U225" i="58"/>
  <c r="BQ227" i="58"/>
  <c r="AM193" i="58"/>
  <c r="AM217" i="58"/>
  <c r="CC167" i="58"/>
  <c r="AA139" i="58"/>
  <c r="U171" i="58"/>
  <c r="BQ205" i="58"/>
  <c r="CO175" i="58"/>
  <c r="AG171" i="58"/>
  <c r="CC277" i="58"/>
  <c r="B239" i="58"/>
  <c r="U270" i="58"/>
  <c r="O260" i="58"/>
  <c r="BW263" i="58"/>
  <c r="CI261" i="58"/>
  <c r="AA198" i="58"/>
  <c r="U198" i="58"/>
  <c r="U255" i="58"/>
  <c r="O244" i="58"/>
  <c r="CC255" i="58"/>
  <c r="AM248" i="58"/>
  <c r="CU248" i="58"/>
  <c r="AY190" i="58"/>
  <c r="AG248" i="58"/>
  <c r="CC231" i="58"/>
  <c r="AA176" i="58"/>
  <c r="BW181" i="58"/>
  <c r="AY181" i="58"/>
  <c r="AA218" i="58"/>
  <c r="B186" i="58"/>
  <c r="B233" i="58"/>
  <c r="AY225" i="58"/>
  <c r="AS183" i="58"/>
  <c r="BW184" i="58"/>
  <c r="AG212" i="58"/>
  <c r="U167" i="58"/>
  <c r="CU139" i="58"/>
  <c r="AM164" i="58"/>
  <c r="O188" i="58"/>
  <c r="AS173" i="58"/>
  <c r="O250" i="58"/>
  <c r="BW267" i="58"/>
  <c r="B247" i="58"/>
  <c r="AY242" i="58"/>
  <c r="AG262" i="58"/>
  <c r="AS264" i="58"/>
  <c r="CC273" i="58"/>
  <c r="CU262" i="58"/>
  <c r="B208" i="58"/>
  <c r="O252" i="58"/>
  <c r="CC254" i="58"/>
  <c r="CC226" i="58"/>
  <c r="O248" i="58"/>
  <c r="CO231" i="58"/>
  <c r="B178" i="58"/>
  <c r="CI178" i="58"/>
  <c r="CU183" i="58"/>
  <c r="B185" i="58"/>
  <c r="CU212" i="58"/>
  <c r="CC219" i="58"/>
  <c r="CI210" i="58"/>
  <c r="AY195" i="58"/>
  <c r="AM195" i="58"/>
  <c r="CU216" i="58"/>
  <c r="CI189" i="58"/>
  <c r="AY167" i="58"/>
  <c r="AG170" i="58"/>
  <c r="CI182" i="58"/>
  <c r="AA173" i="58"/>
  <c r="B204" i="58"/>
  <c r="CU174" i="58"/>
  <c r="CU250" i="58"/>
  <c r="AY262" i="58"/>
  <c r="AM271" i="58"/>
  <c r="U226" i="58"/>
  <c r="U215" i="58"/>
  <c r="CO247" i="58"/>
  <c r="AA239" i="58"/>
  <c r="BW222" i="58"/>
  <c r="O255" i="58"/>
  <c r="O231" i="58"/>
  <c r="BW178" i="58"/>
  <c r="AM213" i="58"/>
  <c r="BW210" i="58"/>
  <c r="O185" i="58"/>
  <c r="AY185" i="58"/>
  <c r="CU180" i="58"/>
  <c r="AS217" i="58"/>
  <c r="AY219" i="58"/>
  <c r="BW218" i="58"/>
  <c r="U184" i="58"/>
  <c r="BW195" i="58"/>
  <c r="CI185" i="58"/>
  <c r="O139" i="58"/>
  <c r="CI139" i="58"/>
  <c r="AS164" i="58"/>
  <c r="AY182" i="58"/>
  <c r="AA148" i="58"/>
  <c r="AS194" i="58"/>
  <c r="B268" i="58"/>
  <c r="CU271" i="58"/>
  <c r="AA267" i="58"/>
  <c r="AS273" i="58"/>
  <c r="BW198" i="58"/>
  <c r="AA238" i="58"/>
  <c r="AY215" i="58"/>
  <c r="AM215" i="58"/>
  <c r="AG255" i="58"/>
  <c r="U238" i="58"/>
  <c r="AS247" i="58"/>
  <c r="CU238" i="58"/>
  <c r="CI247" i="58"/>
  <c r="AY239" i="58"/>
  <c r="AS235" i="58"/>
  <c r="O220" i="58"/>
  <c r="AA220" i="58"/>
  <c r="B188" i="58"/>
  <c r="U185" i="58"/>
  <c r="O180" i="58"/>
  <c r="AY184" i="58"/>
  <c r="U236" i="58"/>
  <c r="AM225" i="58"/>
  <c r="AM210" i="58"/>
  <c r="CO195" i="58"/>
  <c r="CC195" i="58"/>
  <c r="O193" i="58"/>
  <c r="AY213" i="58"/>
  <c r="U150" i="58"/>
  <c r="AM167" i="58"/>
  <c r="CI167" i="58"/>
  <c r="AM202" i="58"/>
  <c r="CU173" i="58"/>
  <c r="AS148" i="58"/>
  <c r="U285" i="58"/>
  <c r="CI267" i="58"/>
  <c r="O208" i="58"/>
  <c r="AA208" i="58"/>
  <c r="AS190" i="58"/>
  <c r="CI248" i="58"/>
  <c r="O215" i="58"/>
  <c r="CC238" i="58"/>
  <c r="AM235" i="58"/>
  <c r="AM247" i="58"/>
  <c r="O183" i="58"/>
  <c r="CI181" i="58"/>
  <c r="AA210" i="58"/>
  <c r="U212" i="58"/>
  <c r="AM185" i="58"/>
  <c r="CC185" i="58"/>
  <c r="AG180" i="58"/>
  <c r="AS224" i="58"/>
  <c r="BQ178" i="58"/>
  <c r="U219" i="58"/>
  <c r="AY212" i="58"/>
  <c r="CI184" i="58"/>
  <c r="BQ184" i="58"/>
  <c r="CC184" i="58"/>
  <c r="AG219" i="58"/>
  <c r="O210" i="58"/>
  <c r="B207" i="58"/>
  <c r="B174" i="58"/>
  <c r="AY272" i="58"/>
  <c r="CI260" i="58"/>
  <c r="B242" i="58"/>
  <c r="AY285" i="58"/>
  <c r="BW260" i="58"/>
  <c r="CI254" i="58"/>
  <c r="CU245" i="58"/>
  <c r="AG183" i="58"/>
  <c r="O181" i="58"/>
  <c r="AA181" i="58"/>
  <c r="B203" i="58"/>
  <c r="CO181" i="58"/>
  <c r="CO210" i="58"/>
  <c r="AY260" i="58"/>
  <c r="CO277" i="58"/>
  <c r="BQ285" i="58"/>
  <c r="BQ272" i="58"/>
  <c r="AS260" i="58"/>
  <c r="O198" i="58"/>
  <c r="B198" i="58"/>
  <c r="U190" i="58"/>
  <c r="AA205" i="58"/>
  <c r="AY252" i="58"/>
  <c r="CU190" i="58"/>
  <c r="BW249" i="58"/>
  <c r="AY249" i="58"/>
  <c r="CU244" i="58"/>
  <c r="AG178" i="58"/>
  <c r="O213" i="58"/>
  <c r="BQ180" i="58"/>
  <c r="AY209" i="58"/>
  <c r="CU195" i="58"/>
  <c r="AY171" i="58"/>
  <c r="AA174" i="58"/>
  <c r="AY146" i="58"/>
  <c r="CI141" i="58"/>
  <c r="BW155" i="58"/>
  <c r="AM132" i="58"/>
  <c r="B168" i="58"/>
  <c r="CO138" i="58"/>
  <c r="AS153" i="58"/>
  <c r="CI113" i="58"/>
  <c r="U135" i="58"/>
  <c r="O109" i="58"/>
  <c r="AG114" i="58"/>
  <c r="AG130" i="58"/>
  <c r="CI115" i="58"/>
  <c r="CC136" i="58"/>
  <c r="U131" i="58"/>
  <c r="AA125" i="58"/>
  <c r="O124" i="58"/>
  <c r="CC102" i="58"/>
  <c r="BQ124" i="58"/>
  <c r="O112" i="58"/>
  <c r="AY50" i="58"/>
  <c r="BW89" i="58"/>
  <c r="B69" i="58"/>
  <c r="CU69" i="58"/>
  <c r="CO84" i="58"/>
  <c r="BW70" i="58"/>
  <c r="AS75" i="58"/>
  <c r="CI56" i="58"/>
  <c r="U88" i="58"/>
  <c r="CU82" i="58"/>
  <c r="BW69" i="58"/>
  <c r="CO76" i="58"/>
  <c r="CC76" i="58"/>
  <c r="U71" i="58"/>
  <c r="B172" i="58"/>
  <c r="CU184" i="58"/>
  <c r="CC148" i="58"/>
  <c r="CI148" i="58"/>
  <c r="AA167" i="58"/>
  <c r="AS143" i="58"/>
  <c r="CI143" i="58"/>
  <c r="AS200" i="58"/>
  <c r="AM148" i="58"/>
  <c r="AY144" i="58"/>
  <c r="O153" i="58"/>
  <c r="B138" i="58"/>
  <c r="B122" i="58"/>
  <c r="CU130" i="58"/>
  <c r="BW136" i="58"/>
  <c r="B116" i="58"/>
  <c r="BW128" i="58"/>
  <c r="AA137" i="58"/>
  <c r="O136" i="58"/>
  <c r="CO122" i="58"/>
  <c r="CI130" i="58"/>
  <c r="B98" i="58"/>
  <c r="AG105" i="58"/>
  <c r="CO112" i="58"/>
  <c r="O50" i="58"/>
  <c r="AM101" i="58"/>
  <c r="BQ101" i="58"/>
  <c r="CO95" i="58"/>
  <c r="AG89" i="58"/>
  <c r="O69" i="58"/>
  <c r="AY69" i="58"/>
  <c r="B77" i="58"/>
  <c r="BQ75" i="58"/>
  <c r="AS68" i="58"/>
  <c r="BQ21" i="58"/>
  <c r="AA207" i="58"/>
  <c r="AY139" i="58"/>
  <c r="CC175" i="58"/>
  <c r="AM155" i="58"/>
  <c r="CI132" i="58"/>
  <c r="U144" i="58"/>
  <c r="AG122" i="58"/>
  <c r="AM109" i="58"/>
  <c r="AS122" i="58"/>
  <c r="AM128" i="58"/>
  <c r="BQ113" i="58"/>
  <c r="CO129" i="58"/>
  <c r="AS136" i="58"/>
  <c r="O104" i="58"/>
  <c r="AM50" i="58"/>
  <c r="AS50" i="58"/>
  <c r="B101" i="58"/>
  <c r="CC89" i="58"/>
  <c r="B74" i="58"/>
  <c r="CU68" i="58"/>
  <c r="O70" i="58"/>
  <c r="BQ56" i="58"/>
  <c r="BW78" i="58"/>
  <c r="AM75" i="58"/>
  <c r="CI75" i="58"/>
  <c r="U79" i="58"/>
  <c r="CO41" i="58"/>
  <c r="CU148" i="58"/>
  <c r="U163" i="58"/>
  <c r="B201" i="58"/>
  <c r="CC143" i="58"/>
  <c r="O171" i="58"/>
  <c r="AA144" i="58"/>
  <c r="O162" i="58"/>
  <c r="AG145" i="58"/>
  <c r="BQ150" i="58"/>
  <c r="AM113" i="58"/>
  <c r="AM136" i="58"/>
  <c r="CI109" i="58"/>
  <c r="B125" i="58"/>
  <c r="BW109" i="58"/>
  <c r="BQ129" i="58"/>
  <c r="CU136" i="58"/>
  <c r="O134" i="58"/>
  <c r="AA128" i="58"/>
  <c r="CI127" i="58"/>
  <c r="CU98" i="58"/>
  <c r="O116" i="58"/>
  <c r="O105" i="58"/>
  <c r="AS73" i="58"/>
  <c r="B84" i="58"/>
  <c r="AG101" i="58"/>
  <c r="AA84" i="58"/>
  <c r="B68" i="58"/>
  <c r="B54" i="58"/>
  <c r="CI54" i="58"/>
  <c r="CO54" i="58"/>
  <c r="AM84" i="58"/>
  <c r="CU75" i="58"/>
  <c r="AG70" i="58"/>
  <c r="CC70" i="58"/>
  <c r="CC68" i="58"/>
  <c r="AA56" i="58"/>
  <c r="O75" i="58"/>
  <c r="BQ86" i="58"/>
  <c r="AS71" i="58"/>
  <c r="BQ70" i="58"/>
  <c r="CI60" i="58"/>
  <c r="CU218" i="58"/>
  <c r="B200" i="58"/>
  <c r="B149" i="58"/>
  <c r="CU154" i="58"/>
  <c r="AG143" i="58"/>
  <c r="O144" i="58"/>
  <c r="AA155" i="58"/>
  <c r="U155" i="58"/>
  <c r="CI153" i="58"/>
  <c r="CI146" i="58"/>
  <c r="B115" i="58"/>
  <c r="AA115" i="58"/>
  <c r="U109" i="58"/>
  <c r="B120" i="58"/>
  <c r="AS114" i="58"/>
  <c r="CU122" i="58"/>
  <c r="BW130" i="58"/>
  <c r="AS129" i="58"/>
  <c r="O122" i="58"/>
  <c r="AA116" i="58"/>
  <c r="CU112" i="58"/>
  <c r="CU102" i="58"/>
  <c r="U102" i="58"/>
  <c r="CC121" i="58"/>
  <c r="B93" i="58"/>
  <c r="AG50" i="58"/>
  <c r="B107" i="58"/>
  <c r="CI100" i="58"/>
  <c r="AY101" i="58"/>
  <c r="AS97" i="58"/>
  <c r="B89" i="58"/>
  <c r="AM68" i="58"/>
  <c r="CC78" i="58"/>
  <c r="AA54" i="58"/>
  <c r="U75" i="58"/>
  <c r="O78" i="58"/>
  <c r="BW84" i="58"/>
  <c r="B87" i="58"/>
  <c r="CI78" i="58"/>
  <c r="CO55" i="58"/>
  <c r="O60" i="58"/>
  <c r="CI183" i="58"/>
  <c r="CU172" i="58"/>
  <c r="B135" i="58"/>
  <c r="AY153" i="58"/>
  <c r="BW132" i="58"/>
  <c r="AA161" i="58"/>
  <c r="BQ146" i="58"/>
  <c r="AS141" i="58"/>
  <c r="CC122" i="58"/>
  <c r="AY123" i="58"/>
  <c r="BW122" i="58"/>
  <c r="AY111" i="58"/>
  <c r="AY102" i="58"/>
  <c r="BQ97" i="58"/>
  <c r="AM96" i="58"/>
  <c r="CI101" i="58"/>
  <c r="CO104" i="58"/>
  <c r="O89" i="58"/>
  <c r="AG68" i="58"/>
  <c r="BW68" i="58"/>
  <c r="U83" i="58"/>
  <c r="U70" i="58"/>
  <c r="O56" i="58"/>
  <c r="AA78" i="58"/>
  <c r="AY74" i="58"/>
  <c r="CC55" i="58"/>
  <c r="B61" i="58"/>
  <c r="AG51" i="58"/>
  <c r="AA184" i="58"/>
  <c r="AA183" i="58"/>
  <c r="BQ200" i="58"/>
  <c r="CU170" i="58"/>
  <c r="BQ148" i="58"/>
  <c r="CI179" i="58"/>
  <c r="B161" i="58"/>
  <c r="CU111" i="58"/>
  <c r="B113" i="58"/>
  <c r="CU113" i="58"/>
  <c r="AG136" i="58"/>
  <c r="CU140" i="58"/>
  <c r="AG127" i="58"/>
  <c r="AG121" i="58"/>
  <c r="CI110" i="58"/>
  <c r="B92" i="58"/>
  <c r="BW104" i="58"/>
  <c r="CC100" i="58"/>
  <c r="CI96" i="58"/>
  <c r="BQ78" i="58"/>
  <c r="AM70" i="58"/>
  <c r="BQ77" i="58"/>
  <c r="BW56" i="58"/>
  <c r="AS74" i="58"/>
  <c r="AA66" i="58"/>
  <c r="AA86" i="58"/>
  <c r="O71" i="58"/>
  <c r="AS55" i="58"/>
  <c r="O41" i="58"/>
  <c r="AS180" i="58"/>
  <c r="BW225" i="58"/>
  <c r="AM149" i="58"/>
  <c r="B154" i="58"/>
  <c r="AA153" i="58"/>
  <c r="U132" i="58"/>
  <c r="U138" i="58"/>
  <c r="AY133" i="58"/>
  <c r="U122" i="58"/>
  <c r="U113" i="58"/>
  <c r="AY113" i="58"/>
  <c r="CO115" i="58"/>
  <c r="O130" i="58"/>
  <c r="CU123" i="58"/>
  <c r="AM134" i="58"/>
  <c r="CU134" i="58"/>
  <c r="AY127" i="58"/>
  <c r="B126" i="58"/>
  <c r="B102" i="58"/>
  <c r="CI105" i="58"/>
  <c r="B108" i="58"/>
  <c r="AS93" i="58"/>
  <c r="U82" i="58"/>
  <c r="BW50" i="58"/>
  <c r="CC50" i="58"/>
  <c r="AG69" i="58"/>
  <c r="O84" i="58"/>
  <c r="AG78" i="58"/>
  <c r="U54" i="58"/>
  <c r="AA74" i="58"/>
  <c r="CO78" i="58"/>
  <c r="CO74" i="58"/>
  <c r="AY172" i="58"/>
  <c r="U172" i="58"/>
  <c r="AM194" i="58"/>
  <c r="AM172" i="58"/>
  <c r="BQ167" i="58"/>
  <c r="CO152" i="58"/>
  <c r="AY132" i="58"/>
  <c r="AG138" i="58"/>
  <c r="BQ133" i="58"/>
  <c r="AY122" i="58"/>
  <c r="B128" i="58"/>
  <c r="AS109" i="58"/>
  <c r="CO114" i="58"/>
  <c r="CI136" i="58"/>
  <c r="CO130" i="58"/>
  <c r="CI135" i="58"/>
  <c r="AA129" i="58"/>
  <c r="CU137" i="58"/>
  <c r="CC118" i="58"/>
  <c r="U105" i="58"/>
  <c r="CI116" i="58"/>
  <c r="B50" i="58"/>
  <c r="CU50" i="58"/>
  <c r="AA50" i="58"/>
  <c r="CO99" i="58"/>
  <c r="AA96" i="58"/>
  <c r="CI69" i="58"/>
  <c r="BW54" i="58"/>
  <c r="AY54" i="58"/>
  <c r="BQ54" i="58"/>
  <c r="CO68" i="58"/>
  <c r="CO69" i="58"/>
  <c r="AY84" i="58"/>
  <c r="AS66" i="58"/>
  <c r="CI84" i="58"/>
  <c r="CC73" i="58"/>
  <c r="AA55" i="58"/>
  <c r="AA58" i="58"/>
  <c r="CU213" i="58"/>
  <c r="AY164" i="58"/>
  <c r="CC182" i="58"/>
  <c r="AY154" i="58"/>
  <c r="CU143" i="58"/>
  <c r="BW161" i="58"/>
  <c r="B152" i="58"/>
  <c r="BQ132" i="58"/>
  <c r="AS138" i="58"/>
  <c r="CU133" i="58"/>
  <c r="AA122" i="58"/>
  <c r="BQ109" i="58"/>
  <c r="AY120" i="58"/>
  <c r="CC114" i="58"/>
  <c r="AM135" i="58"/>
  <c r="AS112" i="58"/>
  <c r="BQ102" i="58"/>
  <c r="U72" i="58"/>
  <c r="BW112" i="58"/>
  <c r="CO50" i="58"/>
  <c r="BW103" i="58"/>
  <c r="AG92" i="58"/>
  <c r="AA97" i="58"/>
  <c r="U97" i="58"/>
  <c r="U78" i="58"/>
  <c r="BQ68" i="58"/>
  <c r="AM54" i="58"/>
  <c r="AS81" i="58"/>
  <c r="BQ69" i="58"/>
  <c r="AG84" i="58"/>
  <c r="CI77" i="58"/>
  <c r="CU185" i="58"/>
  <c r="O143" i="58"/>
  <c r="AM161" i="58"/>
  <c r="O132" i="58"/>
  <c r="CU132" i="58"/>
  <c r="BQ138" i="58"/>
  <c r="CI138" i="58"/>
  <c r="BQ122" i="58"/>
  <c r="CC130" i="58"/>
  <c r="AM130" i="58"/>
  <c r="AY114" i="58"/>
  <c r="AY136" i="58"/>
  <c r="BQ136" i="58"/>
  <c r="AM122" i="58"/>
  <c r="CI125" i="58"/>
  <c r="AY109" i="58"/>
  <c r="AA112" i="58"/>
  <c r="CO108" i="58"/>
  <c r="AY116" i="58"/>
  <c r="AY99" i="58"/>
  <c r="B96" i="58"/>
  <c r="B94" i="58"/>
  <c r="O49" i="58"/>
  <c r="AS78" i="58"/>
  <c r="O81" i="58"/>
  <c r="B56" i="58"/>
  <c r="AS175" i="58"/>
  <c r="AY148" i="58"/>
  <c r="AA179" i="58"/>
  <c r="AG154" i="58"/>
  <c r="AY143" i="58"/>
  <c r="CC171" i="58"/>
  <c r="BW144" i="58"/>
  <c r="B132" i="58"/>
  <c r="CU144" i="58"/>
  <c r="CC138" i="58"/>
  <c r="B91" i="58"/>
  <c r="O114" i="58"/>
  <c r="AY130" i="58"/>
  <c r="AY140" i="58"/>
  <c r="O119" i="58"/>
  <c r="AG124" i="58"/>
  <c r="CO116" i="58"/>
  <c r="CO101" i="58"/>
  <c r="CI50" i="58"/>
  <c r="BW101" i="58"/>
  <c r="CU101" i="58"/>
  <c r="CU92" i="58"/>
  <c r="AA89" i="58"/>
  <c r="CU84" i="58"/>
  <c r="BW74" i="58"/>
  <c r="AS69" i="58"/>
  <c r="O68" i="58"/>
  <c r="CC84" i="58"/>
  <c r="AY70" i="58"/>
  <c r="AA51" i="58"/>
  <c r="CI23" i="58"/>
  <c r="BW64" i="58"/>
  <c r="CO48" i="58"/>
  <c r="U51" i="58"/>
  <c r="AM24" i="58"/>
  <c r="U348" i="58"/>
  <c r="U338" i="58"/>
  <c r="AG336" i="58"/>
  <c r="CO341" i="58"/>
  <c r="CC333" i="58"/>
  <c r="BQ329" i="58"/>
  <c r="AS329" i="58"/>
  <c r="U340" i="58"/>
  <c r="AY331" i="58"/>
  <c r="AM187" i="58"/>
  <c r="CO187" i="58"/>
  <c r="CU187" i="58"/>
  <c r="B60" i="58"/>
  <c r="CC60" i="58"/>
  <c r="AS64" i="58"/>
  <c r="CO64" i="58"/>
  <c r="AM60" i="58"/>
  <c r="O15" i="58"/>
  <c r="CO20" i="58"/>
  <c r="AM78" i="58"/>
  <c r="B55" i="58"/>
  <c r="AG60" i="58"/>
  <c r="AG49" i="58"/>
  <c r="U60" i="58"/>
  <c r="O64" i="58"/>
  <c r="CU58" i="58"/>
  <c r="AM33" i="58"/>
  <c r="BQ9" i="58"/>
  <c r="B82" i="58"/>
  <c r="AY64" i="58"/>
  <c r="BQ51" i="58"/>
  <c r="B59" i="58"/>
  <c r="CU48" i="58"/>
  <c r="CI20" i="58"/>
  <c r="AM64" i="58"/>
  <c r="U59" i="58"/>
  <c r="AA14" i="58"/>
  <c r="AY11" i="58"/>
  <c r="AG7" i="58"/>
  <c r="CC334" i="58"/>
  <c r="BW337" i="58"/>
  <c r="AG319" i="58"/>
  <c r="AG317" i="58"/>
  <c r="AG288" i="58"/>
  <c r="AS341" i="58"/>
  <c r="CO329" i="58"/>
  <c r="CI58" i="58"/>
  <c r="AA64" i="58"/>
  <c r="BQ65" i="58"/>
  <c r="O58" i="58"/>
  <c r="AY43" i="58"/>
  <c r="AY62" i="58"/>
  <c r="AM58" i="58"/>
  <c r="AS48" i="58"/>
  <c r="BQ64" i="58"/>
  <c r="AA39" i="58"/>
  <c r="AY27" i="58"/>
  <c r="BQ336" i="58"/>
  <c r="CC348" i="58"/>
  <c r="CO346" i="58"/>
  <c r="B319" i="58"/>
  <c r="CI319" i="58"/>
  <c r="AS319" i="58"/>
  <c r="AY317" i="58"/>
  <c r="AS288" i="58"/>
  <c r="AA344" i="58"/>
  <c r="AA329" i="58"/>
  <c r="O334" i="58"/>
  <c r="BW187" i="58"/>
  <c r="U187" i="58"/>
  <c r="B344" i="58"/>
  <c r="AA341" i="58"/>
  <c r="AG331" i="58"/>
  <c r="AG320" i="58"/>
  <c r="AS331" i="58"/>
  <c r="AM348" i="58"/>
  <c r="CO318" i="58"/>
  <c r="CU318" i="58"/>
  <c r="CC305" i="58"/>
  <c r="AG77" i="58"/>
  <c r="AY58" i="58"/>
  <c r="CI49" i="58"/>
  <c r="AA62" i="58"/>
  <c r="U53" i="58"/>
  <c r="CC57" i="58"/>
  <c r="O48" i="58"/>
  <c r="BQ58" i="58"/>
  <c r="AA9" i="58"/>
  <c r="O74" i="58"/>
  <c r="CI55" i="58"/>
  <c r="BQ41" i="58"/>
  <c r="CC64" i="58"/>
  <c r="AS58" i="58"/>
  <c r="AA23" i="58"/>
  <c r="AG57" i="58"/>
  <c r="BW62" i="58"/>
  <c r="CO6" i="58"/>
  <c r="BW38" i="58"/>
  <c r="AA70" i="58"/>
  <c r="AY55" i="58"/>
  <c r="AG39" i="58"/>
  <c r="AM53" i="58"/>
  <c r="U58" i="58"/>
  <c r="CI62" i="58"/>
  <c r="AM30" i="58"/>
  <c r="AG5" i="58"/>
  <c r="AG35" i="58"/>
  <c r="CU14" i="58"/>
  <c r="AA11" i="58"/>
  <c r="BW23" i="58"/>
  <c r="CC6" i="58"/>
  <c r="BQ48" i="58"/>
  <c r="AA53" i="58"/>
  <c r="CO33" i="58"/>
  <c r="AM20" i="58"/>
  <c r="O53" i="58"/>
  <c r="AA57" i="58"/>
  <c r="AG14" i="58"/>
  <c r="BQ66" i="58"/>
  <c r="CC72" i="58"/>
  <c r="CO62" i="58"/>
  <c r="BQ62" i="58"/>
  <c r="AY60" i="58"/>
  <c r="AA48" i="58"/>
  <c r="BW60" i="58"/>
  <c r="AY21" i="58"/>
  <c r="CC61" i="58"/>
  <c r="AG52" i="58"/>
  <c r="U6" i="58"/>
  <c r="CC7" i="58"/>
  <c r="BW6" i="58"/>
  <c r="AG62" i="58"/>
  <c r="B57" i="58"/>
  <c r="AA65" i="58"/>
  <c r="BW9" i="58"/>
  <c r="CO53" i="58"/>
  <c r="O62" i="58"/>
  <c r="AS61" i="58"/>
  <c r="CI53" i="58"/>
  <c r="BQ23" i="58"/>
  <c r="AY51" i="58"/>
  <c r="CO60" i="58"/>
  <c r="CI51" i="58"/>
  <c r="AM334" i="58"/>
  <c r="CC341" i="58"/>
  <c r="BQ348" i="58"/>
  <c r="BW330" i="58"/>
  <c r="BW319" i="58"/>
  <c r="AA317" i="58"/>
  <c r="BQ317" i="58"/>
  <c r="AG343" i="58"/>
  <c r="AS336" i="58"/>
  <c r="AM344" i="58"/>
  <c r="O336" i="58"/>
  <c r="CO310" i="58"/>
  <c r="AY310" i="58"/>
  <c r="CC310" i="58"/>
  <c r="CO333" i="58"/>
  <c r="O338" i="58"/>
  <c r="O331" i="58"/>
  <c r="BQ344" i="58"/>
  <c r="AY333" i="58"/>
  <c r="O318" i="58"/>
  <c r="AA313" i="58"/>
  <c r="CC284" i="58"/>
  <c r="AG305" i="58"/>
  <c r="BW306" i="58"/>
  <c r="U333" i="58"/>
  <c r="CI347" i="58"/>
  <c r="AA337" i="58"/>
  <c r="AY330" i="58"/>
  <c r="CC317" i="58"/>
  <c r="AY187" i="58"/>
  <c r="U330" i="58"/>
  <c r="BW341" i="58"/>
  <c r="U336" i="58"/>
  <c r="BQ333" i="58"/>
  <c r="AM347" i="58"/>
  <c r="AM319" i="58"/>
  <c r="AA288" i="58"/>
  <c r="CO334" i="58"/>
  <c r="U329" i="58"/>
  <c r="BQ340" i="58"/>
  <c r="CI329" i="58"/>
  <c r="O319" i="58"/>
  <c r="B317" i="58"/>
  <c r="CO288" i="58"/>
  <c r="BW334" i="58"/>
  <c r="AG187" i="58"/>
  <c r="CO343" i="58"/>
  <c r="CO331" i="58"/>
  <c r="B335" i="58"/>
  <c r="BW348" i="58"/>
  <c r="BW336" i="58"/>
  <c r="U344" i="58"/>
  <c r="CC337" i="58"/>
  <c r="AM335" i="58"/>
  <c r="CI296" i="58"/>
  <c r="AG316" i="58"/>
  <c r="CI305" i="58"/>
  <c r="AG312" i="58"/>
  <c r="BQ311" i="58"/>
  <c r="CC296" i="58"/>
  <c r="BW308" i="58"/>
  <c r="AA298" i="58"/>
  <c r="CU296" i="58"/>
  <c r="AM291" i="58"/>
  <c r="CO291" i="58"/>
  <c r="AS323" i="58"/>
  <c r="CO293" i="58"/>
  <c r="BW305" i="58"/>
  <c r="BQ299" i="58"/>
  <c r="AM299" i="58"/>
  <c r="B340" i="58"/>
  <c r="CC336" i="58"/>
  <c r="AM288" i="58"/>
  <c r="AY334" i="58"/>
  <c r="O187" i="58"/>
  <c r="BQ330" i="58"/>
  <c r="CI310" i="58"/>
  <c r="U320" i="58"/>
  <c r="U335" i="58"/>
  <c r="AA332" i="58"/>
  <c r="CC318" i="58"/>
  <c r="CC313" i="58"/>
  <c r="CO305" i="58"/>
  <c r="B296" i="58"/>
  <c r="O322" i="58"/>
  <c r="BW311" i="58"/>
  <c r="BQ305" i="58"/>
  <c r="U313" i="58"/>
  <c r="CI327" i="58"/>
  <c r="AG313" i="58"/>
  <c r="CC303" i="58"/>
  <c r="AA291" i="58"/>
  <c r="O291" i="58"/>
  <c r="U291" i="58"/>
  <c r="BQ341" i="58"/>
  <c r="CC319" i="58"/>
  <c r="CU288" i="58"/>
  <c r="BW344" i="58"/>
  <c r="CO348" i="58"/>
  <c r="CC187" i="58"/>
  <c r="BQ347" i="58"/>
  <c r="AA335" i="58"/>
  <c r="U310" i="58"/>
  <c r="O333" i="58"/>
  <c r="AM320" i="58"/>
  <c r="AA320" i="58"/>
  <c r="CI341" i="58"/>
  <c r="BQ331" i="58"/>
  <c r="CO347" i="58"/>
  <c r="AA318" i="58"/>
  <c r="AS284" i="58"/>
  <c r="U341" i="58"/>
  <c r="AS346" i="58"/>
  <c r="U288" i="58"/>
  <c r="CC338" i="58"/>
  <c r="AA187" i="58"/>
  <c r="AS343" i="58"/>
  <c r="AM326" i="58"/>
  <c r="AA326" i="58"/>
  <c r="O310" i="58"/>
  <c r="AM310" i="58"/>
  <c r="CU310" i="58"/>
  <c r="CC340" i="58"/>
  <c r="AA348" i="58"/>
  <c r="AA336" i="58"/>
  <c r="B331" i="58"/>
  <c r="BQ320" i="58"/>
  <c r="BW343" i="58"/>
  <c r="AG337" i="58"/>
  <c r="CU329" i="58"/>
  <c r="AG318" i="58"/>
  <c r="AY318" i="58"/>
  <c r="AS295" i="58"/>
  <c r="AA296" i="58"/>
  <c r="O296" i="58"/>
  <c r="AG300" i="58"/>
  <c r="CC312" i="58"/>
  <c r="AY284" i="58"/>
  <c r="AA316" i="58"/>
  <c r="CI307" i="58"/>
  <c r="AG303" i="58"/>
  <c r="BW298" i="58"/>
  <c r="U296" i="58"/>
  <c r="CI291" i="58"/>
  <c r="AM316" i="58"/>
  <c r="BQ313" i="58"/>
  <c r="B299" i="58"/>
  <c r="CI299" i="58"/>
  <c r="U334" i="58"/>
  <c r="CO320" i="58"/>
  <c r="O317" i="58"/>
  <c r="O288" i="58"/>
  <c r="BQ288" i="58"/>
  <c r="CI288" i="58"/>
  <c r="CU333" i="58"/>
  <c r="AG338" i="58"/>
  <c r="B187" i="58"/>
  <c r="B337" i="58"/>
  <c r="O330" i="58"/>
  <c r="AS326" i="58"/>
  <c r="B310" i="58"/>
  <c r="AG310" i="58"/>
  <c r="CI334" i="58"/>
  <c r="BW332" i="58"/>
  <c r="CO284" i="58"/>
  <c r="U284" i="58"/>
  <c r="BQ321" i="58"/>
  <c r="CI303" i="58"/>
  <c r="AA299" i="58"/>
  <c r="AY307" i="58"/>
  <c r="AY295" i="58"/>
  <c r="AM327" i="58"/>
  <c r="AM315" i="58"/>
  <c r="AY300" i="58"/>
  <c r="B322" i="58"/>
  <c r="BW291" i="58"/>
  <c r="BQ291" i="58"/>
  <c r="CI313" i="58"/>
  <c r="AM295" i="58"/>
  <c r="BQ338" i="58"/>
  <c r="AM332" i="58"/>
  <c r="AS348" i="58"/>
  <c r="AM333" i="58"/>
  <c r="B338" i="58"/>
  <c r="AG348" i="58"/>
  <c r="CO319" i="58"/>
  <c r="CO317" i="58"/>
  <c r="CU317" i="58"/>
  <c r="B288" i="58"/>
  <c r="CI187" i="58"/>
  <c r="CI344" i="58"/>
  <c r="CO326" i="58"/>
  <c r="AS310" i="58"/>
  <c r="BQ310" i="58"/>
  <c r="BW310" i="58"/>
  <c r="O343" i="58"/>
  <c r="CO340" i="58"/>
  <c r="AG333" i="58"/>
  <c r="B334" i="58"/>
  <c r="U318" i="58"/>
  <c r="AM284" i="58"/>
  <c r="AA284" i="58"/>
  <c r="BQ284" i="58"/>
  <c r="B323" i="58"/>
  <c r="U321" i="58"/>
  <c r="AM305" i="58"/>
  <c r="BW299" i="58"/>
  <c r="CU305" i="58"/>
  <c r="AA293" i="58"/>
  <c r="B293" i="58"/>
  <c r="AG341" i="58"/>
  <c r="AA319" i="58"/>
  <c r="U317" i="58"/>
  <c r="CC288" i="58"/>
  <c r="BW288" i="58"/>
  <c r="O341" i="58"/>
  <c r="BW331" i="58"/>
  <c r="AS187" i="58"/>
  <c r="BQ187" i="58"/>
  <c r="CI330" i="58"/>
  <c r="CO338" i="58"/>
  <c r="CC342" i="58"/>
  <c r="AM317" i="58"/>
  <c r="BW338" i="58"/>
  <c r="AM336" i="58"/>
  <c r="O295" i="58"/>
  <c r="AG295" i="58"/>
  <c r="BQ295" i="58"/>
  <c r="CI306" i="58"/>
  <c r="AG291" i="58"/>
  <c r="CO315" i="58"/>
  <c r="CC316" i="58"/>
  <c r="U305" i="58"/>
  <c r="AY293" i="58"/>
  <c r="BQ307" i="58"/>
  <c r="O313" i="58"/>
  <c r="AG293" i="58"/>
  <c r="BW321" i="58"/>
  <c r="AY288" i="58"/>
  <c r="AA334" i="58"/>
  <c r="AG284" i="58"/>
  <c r="AY311" i="58"/>
  <c r="AA306" i="58"/>
  <c r="CO298" i="58"/>
  <c r="O303" i="58"/>
  <c r="AS259" i="58"/>
  <c r="AS254" i="58"/>
  <c r="AA245" i="58"/>
  <c r="AA214" i="58"/>
  <c r="O214" i="58"/>
  <c r="AG214" i="58"/>
  <c r="AA258" i="58"/>
  <c r="CO258" i="58"/>
  <c r="BW289" i="58"/>
  <c r="CO286" i="58"/>
  <c r="O279" i="58"/>
  <c r="AG276" i="58"/>
  <c r="AS274" i="58"/>
  <c r="CO268" i="58"/>
  <c r="CO271" i="58"/>
  <c r="BQ265" i="58"/>
  <c r="U246" i="58"/>
  <c r="CO237" i="58"/>
  <c r="AM237" i="58"/>
  <c r="BQ275" i="58"/>
  <c r="CI272" i="58"/>
  <c r="AM264" i="58"/>
  <c r="CC343" i="58"/>
  <c r="AM330" i="58"/>
  <c r="CC329" i="58"/>
  <c r="CI284" i="58"/>
  <c r="BW295" i="58"/>
  <c r="CO313" i="58"/>
  <c r="AG307" i="58"/>
  <c r="BW315" i="58"/>
  <c r="AG327" i="58"/>
  <c r="AM307" i="58"/>
  <c r="CC259" i="58"/>
  <c r="AS287" i="58"/>
  <c r="CO275" i="58"/>
  <c r="B269" i="58"/>
  <c r="AM263" i="58"/>
  <c r="AG245" i="58"/>
  <c r="CC214" i="58"/>
  <c r="AS271" i="58"/>
  <c r="AA294" i="58"/>
  <c r="BQ283" i="58"/>
  <c r="CC281" i="58"/>
  <c r="CO279" i="58"/>
  <c r="AM257" i="58"/>
  <c r="BQ230" i="58"/>
  <c r="O268" i="58"/>
  <c r="O264" i="58"/>
  <c r="AM282" i="58"/>
  <c r="AY269" i="58"/>
  <c r="CC265" i="58"/>
  <c r="AG246" i="58"/>
  <c r="O237" i="58"/>
  <c r="AA286" i="58"/>
  <c r="AA264" i="58"/>
  <c r="AG340" i="58"/>
  <c r="CC331" i="58"/>
  <c r="CC307" i="58"/>
  <c r="O308" i="58"/>
  <c r="AS291" i="58"/>
  <c r="CO323" i="58"/>
  <c r="BW293" i="58"/>
  <c r="CI316" i="58"/>
  <c r="AY291" i="58"/>
  <c r="BW259" i="58"/>
  <c r="CO259" i="58"/>
  <c r="BQ279" i="58"/>
  <c r="B245" i="58"/>
  <c r="CI245" i="58"/>
  <c r="AS245" i="58"/>
  <c r="B214" i="58"/>
  <c r="CI214" i="58"/>
  <c r="BW287" i="58"/>
  <c r="U276" i="58"/>
  <c r="CI304" i="58"/>
  <c r="CO270" i="58"/>
  <c r="AS258" i="58"/>
  <c r="AG230" i="58"/>
  <c r="CI294" i="58"/>
  <c r="O286" i="58"/>
  <c r="AA279" i="58"/>
  <c r="BW271" i="58"/>
  <c r="AS338" i="58"/>
  <c r="BW320" i="58"/>
  <c r="CU319" i="58"/>
  <c r="AA295" i="58"/>
  <c r="CO307" i="58"/>
  <c r="CC300" i="58"/>
  <c r="O315" i="58"/>
  <c r="AS307" i="58"/>
  <c r="BW316" i="58"/>
  <c r="AY298" i="58"/>
  <c r="O259" i="58"/>
  <c r="CO254" i="58"/>
  <c r="BW245" i="58"/>
  <c r="BW214" i="58"/>
  <c r="AS230" i="58"/>
  <c r="AA230" i="58"/>
  <c r="AA289" i="58"/>
  <c r="AS286" i="58"/>
  <c r="BW277" i="58"/>
  <c r="CI275" i="58"/>
  <c r="BQ263" i="58"/>
  <c r="CU254" i="58"/>
  <c r="CO281" i="58"/>
  <c r="BQ246" i="58"/>
  <c r="AM246" i="58"/>
  <c r="CU237" i="58"/>
  <c r="CO283" i="58"/>
  <c r="U275" i="58"/>
  <c r="AM272" i="58"/>
  <c r="CI264" i="58"/>
  <c r="BW329" i="58"/>
  <c r="AA310" i="58"/>
  <c r="CC320" i="58"/>
  <c r="AA343" i="58"/>
  <c r="CO335" i="58"/>
  <c r="B332" i="58"/>
  <c r="CO295" i="58"/>
  <c r="BW307" i="58"/>
  <c r="AG328" i="58"/>
  <c r="AA307" i="58"/>
  <c r="AM311" i="58"/>
  <c r="AY315" i="58"/>
  <c r="U299" i="58"/>
  <c r="AM259" i="58"/>
  <c r="AA254" i="58"/>
  <c r="O254" i="58"/>
  <c r="U254" i="58"/>
  <c r="AS275" i="58"/>
  <c r="CI263" i="58"/>
  <c r="CC245" i="58"/>
  <c r="CI292" i="58"/>
  <c r="U283" i="58"/>
  <c r="AG281" i="58"/>
  <c r="AS279" i="58"/>
  <c r="B257" i="58"/>
  <c r="CI257" i="58"/>
  <c r="BQ252" i="58"/>
  <c r="AM230" i="58"/>
  <c r="BW301" i="58"/>
  <c r="CU230" i="58"/>
  <c r="CC283" i="58"/>
  <c r="O274" i="58"/>
  <c r="AA265" i="58"/>
  <c r="CC246" i="58"/>
  <c r="AA246" i="58"/>
  <c r="CO276" i="58"/>
  <c r="CI326" i="58"/>
  <c r="CI348" i="58"/>
  <c r="AA338" i="58"/>
  <c r="CC295" i="58"/>
  <c r="BW284" i="58"/>
  <c r="AM296" i="58"/>
  <c r="BQ316" i="58"/>
  <c r="AM303" i="58"/>
  <c r="AS303" i="58"/>
  <c r="CC293" i="58"/>
  <c r="O323" i="58"/>
  <c r="AY305" i="58"/>
  <c r="BQ296" i="58"/>
  <c r="B259" i="58"/>
  <c r="U279" i="58"/>
  <c r="B276" i="58"/>
  <c r="CO245" i="58"/>
  <c r="AA287" i="58"/>
  <c r="BW275" i="58"/>
  <c r="CC266" i="58"/>
  <c r="AM304" i="58"/>
  <c r="CC230" i="58"/>
  <c r="BW230" i="58"/>
  <c r="U266" i="58"/>
  <c r="U263" i="58"/>
  <c r="AY216" i="58"/>
  <c r="AM294" i="58"/>
  <c r="B237" i="58"/>
  <c r="AY237" i="58"/>
  <c r="B272" i="58"/>
  <c r="CI258" i="58"/>
  <c r="O348" i="58"/>
  <c r="CC335" i="58"/>
  <c r="AG342" i="58"/>
  <c r="CI318" i="58"/>
  <c r="AM306" i="58"/>
  <c r="AS315" i="58"/>
  <c r="U307" i="58"/>
  <c r="CI311" i="58"/>
  <c r="CO303" i="58"/>
  <c r="AS296" i="58"/>
  <c r="CI259" i="58"/>
  <c r="AG263" i="58"/>
  <c r="AA266" i="58"/>
  <c r="O266" i="58"/>
  <c r="O245" i="58"/>
  <c r="CO230" i="58"/>
  <c r="CI287" i="58"/>
  <c r="AA277" i="58"/>
  <c r="AM275" i="58"/>
  <c r="AS281" i="58"/>
  <c r="AG270" i="58"/>
  <c r="B246" i="58"/>
  <c r="CI246" i="58"/>
  <c r="BQ258" i="58"/>
  <c r="AA237" i="58"/>
  <c r="AS283" i="58"/>
  <c r="BW274" i="58"/>
  <c r="CI317" i="58"/>
  <c r="CO336" i="58"/>
  <c r="U347" i="58"/>
  <c r="AG334" i="58"/>
  <c r="AM341" i="58"/>
  <c r="AS347" i="58"/>
  <c r="CI336" i="58"/>
  <c r="AS318" i="58"/>
  <c r="CU315" i="58"/>
  <c r="AS311" i="58"/>
  <c r="O298" i="58"/>
  <c r="U259" i="58"/>
  <c r="BW254" i="58"/>
  <c r="BQ254" i="58"/>
  <c r="CI276" i="58"/>
  <c r="AM269" i="58"/>
  <c r="AS263" i="58"/>
  <c r="AG286" i="58"/>
  <c r="AM292" i="58"/>
  <c r="BW282" i="58"/>
  <c r="CI280" i="58"/>
  <c r="O230" i="58"/>
  <c r="AA301" i="58"/>
  <c r="CU252" i="58"/>
  <c r="AG283" i="58"/>
  <c r="BW272" i="58"/>
  <c r="BW265" i="58"/>
  <c r="BW246" i="58"/>
  <c r="CI230" i="58"/>
  <c r="BW326" i="58"/>
  <c r="BQ334" i="58"/>
  <c r="B320" i="58"/>
  <c r="CI331" i="58"/>
  <c r="U295" i="58"/>
  <c r="O284" i="58"/>
  <c r="BW296" i="58"/>
  <c r="O300" i="58"/>
  <c r="O293" i="58"/>
  <c r="AA308" i="58"/>
  <c r="AS293" i="58"/>
  <c r="AG258" i="58"/>
  <c r="AS214" i="58"/>
  <c r="U214" i="58"/>
  <c r="AA275" i="58"/>
  <c r="AY245" i="58"/>
  <c r="AY230" i="58"/>
  <c r="B287" i="58"/>
  <c r="O281" i="58"/>
  <c r="U258" i="58"/>
  <c r="BW333" i="58"/>
  <c r="AS340" i="58"/>
  <c r="AS316" i="58"/>
  <c r="CC291" i="58"/>
  <c r="O321" i="58"/>
  <c r="AA321" i="58"/>
  <c r="AG315" i="58"/>
  <c r="BQ259" i="58"/>
  <c r="BQ271" i="58"/>
  <c r="CC263" i="58"/>
  <c r="BW266" i="58"/>
  <c r="BQ214" i="58"/>
  <c r="AM266" i="58"/>
  <c r="AM287" i="58"/>
  <c r="CC276" i="58"/>
  <c r="CO274" i="58"/>
  <c r="BW269" i="58"/>
  <c r="AS268" i="58"/>
  <c r="U252" i="58"/>
  <c r="CC270" i="58"/>
  <c r="U265" i="58"/>
  <c r="BW313" i="58"/>
  <c r="B284" i="58"/>
  <c r="AS305" i="58"/>
  <c r="AM313" i="58"/>
  <c r="AG296" i="58"/>
  <c r="CU295" i="58"/>
  <c r="O305" i="58"/>
  <c r="CO287" i="58"/>
  <c r="AM276" i="58"/>
  <c r="CI269" i="58"/>
  <c r="CO263" i="58"/>
  <c r="BW258" i="58"/>
  <c r="BW294" i="58"/>
  <c r="AA282" i="58"/>
  <c r="AM280" i="58"/>
  <c r="CI282" i="58"/>
  <c r="B275" i="58"/>
  <c r="CI320" i="58"/>
  <c r="AS334" i="58"/>
  <c r="BQ318" i="58"/>
  <c r="AY313" i="58"/>
  <c r="AS298" i="58"/>
  <c r="CC327" i="58"/>
  <c r="AA259" i="58"/>
  <c r="AG259" i="58"/>
  <c r="B281" i="58"/>
  <c r="AG271" i="58"/>
  <c r="O275" i="58"/>
  <c r="AM245" i="58"/>
  <c r="CC258" i="58"/>
  <c r="AM214" i="58"/>
  <c r="CO214" i="58"/>
  <c r="BQ276" i="58"/>
  <c r="CC271" i="58"/>
  <c r="AM254" i="58"/>
  <c r="CC264" i="58"/>
  <c r="AM209" i="58"/>
  <c r="CO209" i="58"/>
  <c r="U234" i="58"/>
  <c r="CO228" i="58"/>
  <c r="AA234" i="58"/>
  <c r="AA226" i="58"/>
  <c r="CC242" i="58"/>
  <c r="CO211" i="58"/>
  <c r="CO226" i="58"/>
  <c r="U228" i="58"/>
  <c r="AS225" i="58"/>
  <c r="BQ248" i="58"/>
  <c r="U233" i="58"/>
  <c r="AA223" i="58"/>
  <c r="O223" i="58"/>
  <c r="U223" i="58"/>
  <c r="BW221" i="58"/>
  <c r="CO194" i="58"/>
  <c r="BQ193" i="58"/>
  <c r="B210" i="58"/>
  <c r="CI194" i="58"/>
  <c r="AG208" i="58"/>
  <c r="U229" i="58"/>
  <c r="AG215" i="58"/>
  <c r="B256" i="58"/>
  <c r="AG252" i="58"/>
  <c r="AA209" i="58"/>
  <c r="O209" i="58"/>
  <c r="B209" i="58"/>
  <c r="CI206" i="58"/>
  <c r="AG234" i="58"/>
  <c r="AA228" i="58"/>
  <c r="O228" i="58"/>
  <c r="CU226" i="58"/>
  <c r="AM233" i="58"/>
  <c r="BQ203" i="58"/>
  <c r="AA211" i="58"/>
  <c r="O211" i="58"/>
  <c r="CU206" i="58"/>
  <c r="AS242" i="58"/>
  <c r="CC239" i="58"/>
  <c r="U253" i="58"/>
  <c r="O242" i="58"/>
  <c r="AS196" i="58"/>
  <c r="AA196" i="58"/>
  <c r="AS238" i="58"/>
  <c r="CC221" i="58"/>
  <c r="AG253" i="58"/>
  <c r="CI196" i="58"/>
  <c r="BW194" i="58"/>
  <c r="AG205" i="58"/>
  <c r="BQ213" i="58"/>
  <c r="CC193" i="58"/>
  <c r="U207" i="58"/>
  <c r="O204" i="58"/>
  <c r="CO189" i="58"/>
  <c r="U222" i="58"/>
  <c r="O218" i="58"/>
  <c r="AS237" i="58"/>
  <c r="BW237" i="58"/>
  <c r="AM252" i="58"/>
  <c r="BW281" i="58"/>
  <c r="O206" i="58"/>
  <c r="BQ247" i="58"/>
  <c r="CI251" i="58"/>
  <c r="B244" i="58"/>
  <c r="AA241" i="58"/>
  <c r="CC233" i="58"/>
  <c r="AA233" i="58"/>
  <c r="B226" i="58"/>
  <c r="CI226" i="58"/>
  <c r="AG226" i="58"/>
  <c r="CC225" i="58"/>
  <c r="AS244" i="58"/>
  <c r="AG232" i="58"/>
  <c r="CO251" i="58"/>
  <c r="AG241" i="58"/>
  <c r="BW235" i="58"/>
  <c r="O200" i="58"/>
  <c r="BQ220" i="58"/>
  <c r="CC213" i="58"/>
  <c r="AA189" i="58"/>
  <c r="O189" i="58"/>
  <c r="CC204" i="58"/>
  <c r="CC227" i="58"/>
  <c r="CO213" i="58"/>
  <c r="AG222" i="58"/>
  <c r="O276" i="58"/>
  <c r="AS256" i="58"/>
  <c r="AA252" i="58"/>
  <c r="AG216" i="58"/>
  <c r="CI209" i="58"/>
  <c r="AA206" i="58"/>
  <c r="B206" i="58"/>
  <c r="AG206" i="58"/>
  <c r="BQ234" i="58"/>
  <c r="AS226" i="58"/>
  <c r="BW226" i="58"/>
  <c r="O203" i="58"/>
  <c r="AG242" i="58"/>
  <c r="O247" i="58"/>
  <c r="AM211" i="58"/>
  <c r="CC251" i="58"/>
  <c r="CO225" i="58"/>
  <c r="BW196" i="58"/>
  <c r="O261" i="58"/>
  <c r="U248" i="58"/>
  <c r="AS232" i="58"/>
  <c r="BW223" i="58"/>
  <c r="BQ223" i="58"/>
  <c r="CO239" i="58"/>
  <c r="BW200" i="58"/>
  <c r="BQ194" i="58"/>
  <c r="B193" i="58"/>
  <c r="BQ208" i="58"/>
  <c r="CO193" i="58"/>
  <c r="AM192" i="58"/>
  <c r="AG189" i="58"/>
  <c r="CC220" i="58"/>
  <c r="CI207" i="58"/>
  <c r="BW279" i="58"/>
  <c r="CC252" i="58"/>
  <c r="AM240" i="58"/>
  <c r="AS216" i="58"/>
  <c r="BW209" i="58"/>
  <c r="O258" i="58"/>
  <c r="CC234" i="58"/>
  <c r="BW228" i="58"/>
  <c r="AG233" i="58"/>
  <c r="CI233" i="58"/>
  <c r="AG203" i="58"/>
  <c r="BW203" i="58"/>
  <c r="BW211" i="58"/>
  <c r="BQ241" i="58"/>
  <c r="O225" i="58"/>
  <c r="CO196" i="58"/>
  <c r="AG235" i="58"/>
  <c r="CC206" i="58"/>
  <c r="AM200" i="58"/>
  <c r="CI220" i="58"/>
  <c r="B213" i="58"/>
  <c r="CC205" i="58"/>
  <c r="U213" i="58"/>
  <c r="AM205" i="58"/>
  <c r="AA192" i="58"/>
  <c r="BQ210" i="58"/>
  <c r="BQ217" i="58"/>
  <c r="AY205" i="58"/>
  <c r="AA272" i="58"/>
  <c r="AS276" i="58"/>
  <c r="CC237" i="58"/>
  <c r="AM258" i="58"/>
  <c r="CI252" i="58"/>
  <c r="AS252" i="58"/>
  <c r="AA240" i="58"/>
  <c r="U240" i="58"/>
  <c r="U216" i="58"/>
  <c r="AM216" i="58"/>
  <c r="AA281" i="58"/>
  <c r="U247" i="58"/>
  <c r="AM251" i="58"/>
  <c r="BQ242" i="58"/>
  <c r="CI239" i="58"/>
  <c r="BW233" i="58"/>
  <c r="AA203" i="58"/>
  <c r="AY203" i="58"/>
  <c r="CC244" i="58"/>
  <c r="AM206" i="58"/>
  <c r="O196" i="58"/>
  <c r="U196" i="58"/>
  <c r="CI234" i="58"/>
  <c r="CC232" i="58"/>
  <c r="AS221" i="58"/>
  <c r="AS251" i="58"/>
  <c r="AM238" i="58"/>
  <c r="U220" i="58"/>
  <c r="U205" i="58"/>
  <c r="AG213" i="58"/>
  <c r="BW189" i="58"/>
  <c r="AG227" i="58"/>
  <c r="CO256" i="58"/>
  <c r="BW252" i="58"/>
  <c r="AG240" i="58"/>
  <c r="CC216" i="58"/>
  <c r="BQ216" i="58"/>
  <c r="CI216" i="58"/>
  <c r="U209" i="58"/>
  <c r="AG266" i="58"/>
  <c r="BW206" i="58"/>
  <c r="BQ206" i="58"/>
  <c r="CI244" i="58"/>
  <c r="B234" i="58"/>
  <c r="CC247" i="58"/>
  <c r="AS203" i="58"/>
  <c r="AG251" i="58"/>
  <c r="AY196" i="58"/>
  <c r="BQ260" i="58"/>
  <c r="BW247" i="58"/>
  <c r="CO232" i="58"/>
  <c r="BW242" i="58"/>
  <c r="AM228" i="58"/>
  <c r="CI208" i="58"/>
  <c r="B205" i="58"/>
  <c r="BW193" i="58"/>
  <c r="U208" i="58"/>
  <c r="B192" i="58"/>
  <c r="CI192" i="58"/>
  <c r="CC189" i="58"/>
  <c r="AG220" i="58"/>
  <c r="AM207" i="58"/>
  <c r="AS220" i="58"/>
  <c r="U237" i="58"/>
  <c r="BQ287" i="58"/>
  <c r="O269" i="58"/>
  <c r="BW264" i="58"/>
  <c r="O256" i="58"/>
  <c r="CI240" i="58"/>
  <c r="AS240" i="58"/>
  <c r="CO216" i="58"/>
  <c r="BQ209" i="58"/>
  <c r="CI279" i="58"/>
  <c r="AG228" i="58"/>
  <c r="BQ244" i="58"/>
  <c r="U211" i="58"/>
  <c r="U241" i="58"/>
  <c r="BQ196" i="58"/>
  <c r="CC196" i="58"/>
  <c r="AM234" i="58"/>
  <c r="U232" i="58"/>
  <c r="AG223" i="58"/>
  <c r="U239" i="58"/>
  <c r="AM203" i="58"/>
  <c r="CI200" i="58"/>
  <c r="AM220" i="58"/>
  <c r="CC218" i="58"/>
  <c r="BW192" i="58"/>
  <c r="U210" i="58"/>
  <c r="AA271" i="58"/>
  <c r="U287" i="58"/>
  <c r="AY266" i="58"/>
  <c r="CO252" i="58"/>
  <c r="BW240" i="58"/>
  <c r="BQ240" i="58"/>
  <c r="AA216" i="58"/>
  <c r="O216" i="58"/>
  <c r="AG209" i="58"/>
  <c r="U271" i="58"/>
  <c r="BW253" i="58"/>
  <c r="U242" i="58"/>
  <c r="O233" i="58"/>
  <c r="CI203" i="58"/>
  <c r="AG211" i="58"/>
  <c r="AG244" i="58"/>
  <c r="CU196" i="58"/>
  <c r="AM239" i="58"/>
  <c r="O234" i="58"/>
  <c r="AS223" i="58"/>
  <c r="AM221" i="58"/>
  <c r="CO221" i="58"/>
  <c r="B238" i="58"/>
  <c r="CI238" i="58"/>
  <c r="AG200" i="58"/>
  <c r="AS199" i="58"/>
  <c r="AM204" i="58"/>
  <c r="U189" i="58"/>
  <c r="CO218" i="58"/>
  <c r="AM199" i="58"/>
  <c r="AG265" i="58"/>
  <c r="AA274" i="58"/>
  <c r="AG264" i="58"/>
  <c r="CC240" i="58"/>
  <c r="CU214" i="58"/>
  <c r="AS209" i="58"/>
  <c r="AY206" i="58"/>
  <c r="CO206" i="58"/>
  <c r="AM244" i="58"/>
  <c r="AS228" i="58"/>
  <c r="AG247" i="58"/>
  <c r="CO203" i="58"/>
  <c r="AS211" i="58"/>
  <c r="CU228" i="58"/>
  <c r="CU203" i="58"/>
  <c r="U260" i="58"/>
  <c r="O249" i="58"/>
  <c r="AA247" i="58"/>
  <c r="CO233" i="58"/>
  <c r="BQ225" i="58"/>
  <c r="AA221" i="58"/>
  <c r="O221" i="58"/>
  <c r="AA242" i="58"/>
  <c r="AY226" i="58"/>
  <c r="AY200" i="58"/>
  <c r="CO200" i="58"/>
  <c r="AM208" i="58"/>
  <c r="U193" i="58"/>
  <c r="BW207" i="58"/>
  <c r="AS204" i="58"/>
  <c r="CC208" i="58"/>
  <c r="BW205" i="58"/>
  <c r="BQ229" i="58"/>
  <c r="AG237" i="58"/>
  <c r="BW286" i="58"/>
  <c r="CO240" i="58"/>
  <c r="AM279" i="58"/>
  <c r="BW234" i="58"/>
  <c r="U203" i="58"/>
  <c r="U244" i="58"/>
  <c r="BQ226" i="58"/>
  <c r="BQ211" i="58"/>
  <c r="CO242" i="58"/>
  <c r="AG239" i="58"/>
  <c r="BQ253" i="58"/>
  <c r="B225" i="58"/>
  <c r="AM196" i="58"/>
  <c r="BQ233" i="58"/>
  <c r="BQ232" i="58"/>
  <c r="CC223" i="58"/>
  <c r="AG221" i="58"/>
  <c r="CC253" i="58"/>
  <c r="U200" i="58"/>
  <c r="AA194" i="58"/>
  <c r="O194" i="58"/>
  <c r="AG194" i="58"/>
  <c r="AG193" i="58"/>
  <c r="AG218" i="58"/>
  <c r="BW216" i="58"/>
  <c r="CC209" i="58"/>
  <c r="BQ269" i="58"/>
  <c r="AS206" i="58"/>
  <c r="AA253" i="58"/>
  <c r="BW241" i="58"/>
  <c r="AM226" i="58"/>
  <c r="CC211" i="58"/>
  <c r="AG225" i="58"/>
  <c r="CO244" i="58"/>
  <c r="AS233" i="58"/>
  <c r="CO223" i="58"/>
  <c r="CI221" i="58"/>
  <c r="CC241" i="58"/>
  <c r="AA235" i="58"/>
  <c r="O235" i="58"/>
  <c r="B222" i="58"/>
  <c r="CO199" i="58"/>
  <c r="CO191" i="58"/>
  <c r="O156" i="58"/>
  <c r="BW156" i="58"/>
  <c r="B175" i="58"/>
  <c r="CI175" i="58"/>
  <c r="AS179" i="58"/>
  <c r="AM177" i="58"/>
  <c r="CI157" i="58"/>
  <c r="CI158" i="58"/>
  <c r="CC159" i="58"/>
  <c r="BQ183" i="58"/>
  <c r="CC181" i="58"/>
  <c r="CI170" i="58"/>
  <c r="AS170" i="58"/>
  <c r="CI152" i="58"/>
  <c r="U151" i="58"/>
  <c r="CC172" i="58"/>
  <c r="CO154" i="58"/>
  <c r="BW154" i="58"/>
  <c r="O151" i="58"/>
  <c r="AM147" i="58"/>
  <c r="AS162" i="58"/>
  <c r="AS160" i="58"/>
  <c r="AG152" i="58"/>
  <c r="AM145" i="58"/>
  <c r="AG120" i="58"/>
  <c r="CC135" i="58"/>
  <c r="AG119" i="58"/>
  <c r="AA193" i="58"/>
  <c r="AG210" i="58"/>
  <c r="O191" i="58"/>
  <c r="U191" i="58"/>
  <c r="BW175" i="58"/>
  <c r="AM188" i="58"/>
  <c r="AM176" i="58"/>
  <c r="CU159" i="58"/>
  <c r="CI177" i="58"/>
  <c r="BW170" i="58"/>
  <c r="AG188" i="58"/>
  <c r="AY176" i="58"/>
  <c r="BW152" i="58"/>
  <c r="BQ152" i="58"/>
  <c r="U152" i="58"/>
  <c r="O172" i="58"/>
  <c r="BQ161" i="58"/>
  <c r="AS154" i="58"/>
  <c r="O152" i="58"/>
  <c r="AA145" i="58"/>
  <c r="CI140" i="58"/>
  <c r="B111" i="58"/>
  <c r="CI111" i="58"/>
  <c r="AG123" i="58"/>
  <c r="BQ189" i="58"/>
  <c r="AY194" i="58"/>
  <c r="CO208" i="58"/>
  <c r="O177" i="58"/>
  <c r="CO157" i="58"/>
  <c r="O158" i="58"/>
  <c r="U158" i="58"/>
  <c r="O159" i="58"/>
  <c r="AG163" i="58"/>
  <c r="U181" i="58"/>
  <c r="BQ163" i="58"/>
  <c r="AG176" i="58"/>
  <c r="U165" i="58"/>
  <c r="CI162" i="58"/>
  <c r="AY147" i="58"/>
  <c r="AG149" i="58"/>
  <c r="AG133" i="58"/>
  <c r="CI173" i="58"/>
  <c r="U164" i="58"/>
  <c r="AM168" i="58"/>
  <c r="BW151" i="58"/>
  <c r="O167" i="58"/>
  <c r="AA172" i="58"/>
  <c r="AM154" i="58"/>
  <c r="U142" i="58"/>
  <c r="BW140" i="58"/>
  <c r="BW111" i="58"/>
  <c r="BQ111" i="58"/>
  <c r="AA204" i="58"/>
  <c r="BQ222" i="58"/>
  <c r="AG192" i="58"/>
  <c r="CO179" i="58"/>
  <c r="BW157" i="58"/>
  <c r="CU157" i="58"/>
  <c r="AM179" i="58"/>
  <c r="AG159" i="58"/>
  <c r="AS163" i="58"/>
  <c r="AG165" i="58"/>
  <c r="U183" i="58"/>
  <c r="AG181" i="58"/>
  <c r="CO170" i="58"/>
  <c r="AG179" i="58"/>
  <c r="AS147" i="58"/>
  <c r="AS149" i="58"/>
  <c r="AG172" i="58"/>
  <c r="AS133" i="58"/>
  <c r="AG161" i="58"/>
  <c r="CU161" i="58"/>
  <c r="CO169" i="58"/>
  <c r="U154" i="58"/>
  <c r="B145" i="58"/>
  <c r="CI145" i="58"/>
  <c r="AS145" i="58"/>
  <c r="AG142" i="58"/>
  <c r="AA126" i="58"/>
  <c r="CC120" i="58"/>
  <c r="U217" i="58"/>
  <c r="CC194" i="58"/>
  <c r="BQ191" i="58"/>
  <c r="CI165" i="58"/>
  <c r="CC157" i="58"/>
  <c r="AA157" i="58"/>
  <c r="AY159" i="58"/>
  <c r="BW159" i="58"/>
  <c r="CU176" i="58"/>
  <c r="AG174" i="58"/>
  <c r="BW179" i="58"/>
  <c r="BQ156" i="58"/>
  <c r="AS165" i="58"/>
  <c r="CI151" i="58"/>
  <c r="AS152" i="58"/>
  <c r="U153" i="58"/>
  <c r="CC162" i="58"/>
  <c r="CC164" i="58"/>
  <c r="BQ147" i="58"/>
  <c r="O161" i="58"/>
  <c r="BW145" i="58"/>
  <c r="AS142" i="58"/>
  <c r="B139" i="58"/>
  <c r="CC215" i="58"/>
  <c r="AM191" i="58"/>
  <c r="AS208" i="58"/>
  <c r="O205" i="58"/>
  <c r="U176" i="58"/>
  <c r="AG156" i="58"/>
  <c r="U156" i="58"/>
  <c r="AM157" i="58"/>
  <c r="O157" i="58"/>
  <c r="AS157" i="58"/>
  <c r="BQ159" i="58"/>
  <c r="AS174" i="58"/>
  <c r="CC163" i="58"/>
  <c r="BQ165" i="58"/>
  <c r="BQ151" i="58"/>
  <c r="B167" i="58"/>
  <c r="AM162" i="58"/>
  <c r="CC149" i="58"/>
  <c r="B164" i="58"/>
  <c r="U161" i="58"/>
  <c r="AG153" i="58"/>
  <c r="CU147" i="58"/>
  <c r="CC133" i="58"/>
  <c r="AM173" i="58"/>
  <c r="BQ160" i="58"/>
  <c r="CC169" i="58"/>
  <c r="CO167" i="58"/>
  <c r="CU160" i="58"/>
  <c r="BQ142" i="58"/>
  <c r="CO128" i="58"/>
  <c r="B119" i="58"/>
  <c r="CI119" i="58"/>
  <c r="CI204" i="58"/>
  <c r="AS218" i="58"/>
  <c r="AG201" i="58"/>
  <c r="B156" i="58"/>
  <c r="AY156" i="58"/>
  <c r="AM156" i="58"/>
  <c r="AG157" i="58"/>
  <c r="U157" i="58"/>
  <c r="CC158" i="58"/>
  <c r="BW177" i="58"/>
  <c r="CI159" i="58"/>
  <c r="AM163" i="58"/>
  <c r="CO163" i="58"/>
  <c r="U188" i="58"/>
  <c r="CC165" i="58"/>
  <c r="BW182" i="58"/>
  <c r="CO176" i="58"/>
  <c r="AG151" i="58"/>
  <c r="CO147" i="58"/>
  <c r="CO149" i="58"/>
  <c r="AM133" i="58"/>
  <c r="CO133" i="58"/>
  <c r="CU152" i="58"/>
  <c r="AY149" i="58"/>
  <c r="AS169" i="58"/>
  <c r="CO145" i="58"/>
  <c r="CC142" i="58"/>
  <c r="AG140" i="58"/>
  <c r="BW126" i="58"/>
  <c r="AS123" i="58"/>
  <c r="CC222" i="58"/>
  <c r="CU207" i="58"/>
  <c r="CI193" i="58"/>
  <c r="B191" i="58"/>
  <c r="AA156" i="58"/>
  <c r="AY157" i="58"/>
  <c r="CO158" i="58"/>
  <c r="CU158" i="58"/>
  <c r="CI156" i="58"/>
  <c r="CC174" i="58"/>
  <c r="AA163" i="58"/>
  <c r="O163" i="58"/>
  <c r="CO184" i="58"/>
  <c r="CO165" i="58"/>
  <c r="BQ195" i="58"/>
  <c r="BW176" i="58"/>
  <c r="BQ177" i="58"/>
  <c r="AS151" i="58"/>
  <c r="AA147" i="58"/>
  <c r="O147" i="58"/>
  <c r="B162" i="58"/>
  <c r="O149" i="58"/>
  <c r="CI160" i="58"/>
  <c r="BQ153" i="58"/>
  <c r="AA133" i="58"/>
  <c r="O133" i="58"/>
  <c r="AG162" i="58"/>
  <c r="CC152" i="58"/>
  <c r="B173" i="58"/>
  <c r="BW149" i="58"/>
  <c r="AG164" i="58"/>
  <c r="CU149" i="58"/>
  <c r="CO142" i="58"/>
  <c r="AS140" i="58"/>
  <c r="AS111" i="58"/>
  <c r="U199" i="58"/>
  <c r="AG191" i="58"/>
  <c r="BQ176" i="58"/>
  <c r="AS156" i="58"/>
  <c r="B157" i="58"/>
  <c r="B158" i="58"/>
  <c r="U159" i="58"/>
  <c r="CO182" i="58"/>
  <c r="O176" i="58"/>
  <c r="CO174" i="58"/>
  <c r="O182" i="58"/>
  <c r="AA165" i="58"/>
  <c r="O165" i="58"/>
  <c r="BW164" i="58"/>
  <c r="CO161" i="58"/>
  <c r="CC147" i="58"/>
  <c r="BQ162" i="58"/>
  <c r="CC153" i="58"/>
  <c r="CU151" i="58"/>
  <c r="U147" i="58"/>
  <c r="CO172" i="58"/>
  <c r="AG169" i="58"/>
  <c r="AS167" i="58"/>
  <c r="AY151" i="58"/>
  <c r="AA142" i="58"/>
  <c r="O142" i="58"/>
  <c r="O192" i="58"/>
  <c r="AS213" i="58"/>
  <c r="CC201" i="58"/>
  <c r="AS191" i="58"/>
  <c r="AM175" i="58"/>
  <c r="AA158" i="58"/>
  <c r="AG158" i="58"/>
  <c r="AA159" i="58"/>
  <c r="O174" i="58"/>
  <c r="B163" i="58"/>
  <c r="CI163" i="58"/>
  <c r="AG177" i="58"/>
  <c r="BW158" i="58"/>
  <c r="O184" i="58"/>
  <c r="AA182" i="58"/>
  <c r="AY179" i="58"/>
  <c r="AM170" i="58"/>
  <c r="CC151" i="58"/>
  <c r="AM152" i="58"/>
  <c r="AY160" i="58"/>
  <c r="AA149" i="58"/>
  <c r="AA154" i="58"/>
  <c r="O154" i="58"/>
  <c r="B133" i="58"/>
  <c r="CI133" i="58"/>
  <c r="CI154" i="58"/>
  <c r="CO162" i="58"/>
  <c r="U194" i="58"/>
  <c r="CO220" i="58"/>
  <c r="CC210" i="58"/>
  <c r="AY207" i="58"/>
  <c r="U204" i="58"/>
  <c r="CO192" i="58"/>
  <c r="CC156" i="58"/>
  <c r="AA175" i="58"/>
  <c r="AS158" i="58"/>
  <c r="AY158" i="58"/>
  <c r="CI188" i="58"/>
  <c r="AS159" i="58"/>
  <c r="BW163" i="58"/>
  <c r="AY177" i="58"/>
  <c r="AS184" i="58"/>
  <c r="U195" i="58"/>
  <c r="AA170" i="58"/>
  <c r="CC188" i="58"/>
  <c r="CO151" i="58"/>
  <c r="BW147" i="58"/>
  <c r="AA152" i="58"/>
  <c r="AG147" i="58"/>
  <c r="BW133" i="58"/>
  <c r="BQ154" i="58"/>
  <c r="O160" i="58"/>
  <c r="CC160" i="58"/>
  <c r="U149" i="58"/>
  <c r="AS189" i="58"/>
  <c r="CC191" i="58"/>
  <c r="AM158" i="58"/>
  <c r="CO156" i="58"/>
  <c r="CU156" i="58"/>
  <c r="BQ157" i="58"/>
  <c r="BQ158" i="58"/>
  <c r="B181" i="58"/>
  <c r="CC176" i="58"/>
  <c r="AS182" i="58"/>
  <c r="BQ181" i="58"/>
  <c r="BW165" i="58"/>
  <c r="O179" i="58"/>
  <c r="AY163" i="58"/>
  <c r="AA164" i="58"/>
  <c r="AM151" i="58"/>
  <c r="U162" i="58"/>
  <c r="AS172" i="58"/>
  <c r="BQ164" i="58"/>
  <c r="CI168" i="58"/>
  <c r="AM153" i="58"/>
  <c r="BW172" i="58"/>
  <c r="AY152" i="58"/>
  <c r="BW142" i="58"/>
  <c r="AA140" i="58"/>
  <c r="AA120" i="58"/>
  <c r="AG135" i="58"/>
  <c r="CC125" i="58"/>
  <c r="CC111" i="58"/>
  <c r="CU110" i="58"/>
  <c r="U123" i="58"/>
  <c r="AG113" i="58"/>
  <c r="AM125" i="58"/>
  <c r="AS119" i="58"/>
  <c r="CC134" i="58"/>
  <c r="BW118" i="58"/>
  <c r="BQ131" i="58"/>
  <c r="BQ98" i="58"/>
  <c r="BW114" i="58"/>
  <c r="CU109" i="58"/>
  <c r="AS103" i="58"/>
  <c r="CU94" i="58"/>
  <c r="CC104" i="58"/>
  <c r="CO94" i="58"/>
  <c r="AS85" i="58"/>
  <c r="U85" i="58"/>
  <c r="AY85" i="58"/>
  <c r="AS94" i="58"/>
  <c r="AY94" i="58"/>
  <c r="CU80" i="58"/>
  <c r="AG102" i="58"/>
  <c r="U98" i="58"/>
  <c r="AG82" i="58"/>
  <c r="AA92" i="58"/>
  <c r="BQ81" i="58"/>
  <c r="CO66" i="58"/>
  <c r="B67" i="58"/>
  <c r="AA83" i="58"/>
  <c r="CC65" i="58"/>
  <c r="B83" i="58"/>
  <c r="U69" i="58"/>
  <c r="AG43" i="58"/>
  <c r="AS42" i="58"/>
  <c r="AS53" i="58"/>
  <c r="AM62" i="58"/>
  <c r="BQ42" i="58"/>
  <c r="AY41" i="58"/>
  <c r="O46" i="58"/>
  <c r="AM36" i="58"/>
  <c r="CC58" i="58"/>
  <c r="U55" i="58"/>
  <c r="B51" i="58"/>
  <c r="AY33" i="58"/>
  <c r="AM41" i="58"/>
  <c r="AG40" i="58"/>
  <c r="CI32" i="58"/>
  <c r="BW28" i="58"/>
  <c r="AS39" i="58"/>
  <c r="BW120" i="58"/>
  <c r="AS120" i="58"/>
  <c r="U139" i="58"/>
  <c r="AG111" i="58"/>
  <c r="AS113" i="58"/>
  <c r="BQ141" i="58"/>
  <c r="AY128" i="58"/>
  <c r="AG146" i="58"/>
  <c r="AM123" i="58"/>
  <c r="BQ115" i="58"/>
  <c r="AA121" i="58"/>
  <c r="CU115" i="58"/>
  <c r="AY103" i="58"/>
  <c r="CI93" i="58"/>
  <c r="AS98" i="58"/>
  <c r="CO80" i="58"/>
  <c r="AY80" i="58"/>
  <c r="BQ80" i="58"/>
  <c r="CC95" i="58"/>
  <c r="CC93" i="58"/>
  <c r="AA103" i="58"/>
  <c r="U117" i="58"/>
  <c r="AA108" i="58"/>
  <c r="BQ94" i="58"/>
  <c r="AS102" i="58"/>
  <c r="AM87" i="58"/>
  <c r="AM86" i="58"/>
  <c r="BQ76" i="58"/>
  <c r="BW76" i="58"/>
  <c r="AG97" i="58"/>
  <c r="CU86" i="58"/>
  <c r="CC81" i="58"/>
  <c r="CI74" i="58"/>
  <c r="BQ61" i="58"/>
  <c r="CC66" i="58"/>
  <c r="BW77" i="58"/>
  <c r="AY49" i="58"/>
  <c r="AS49" i="58"/>
  <c r="B62" i="58"/>
  <c r="BQ72" i="58"/>
  <c r="U62" i="58"/>
  <c r="AM42" i="58"/>
  <c r="CC40" i="58"/>
  <c r="CI38" i="58"/>
  <c r="CU54" i="58"/>
  <c r="AA43" i="58"/>
  <c r="BW35" i="58"/>
  <c r="CC31" i="58"/>
  <c r="U37" i="58"/>
  <c r="AA34" i="58"/>
  <c r="AS33" i="58"/>
  <c r="U35" i="58"/>
  <c r="AG29" i="58"/>
  <c r="AM29" i="58"/>
  <c r="AG32" i="58"/>
  <c r="BQ28" i="58"/>
  <c r="O140" i="58"/>
  <c r="AA111" i="58"/>
  <c r="U126" i="58"/>
  <c r="U146" i="58"/>
  <c r="O135" i="58"/>
  <c r="BQ120" i="58"/>
  <c r="AS137" i="58"/>
  <c r="O137" i="58"/>
  <c r="AA118" i="58"/>
  <c r="CC115" i="58"/>
  <c r="AG141" i="58"/>
  <c r="CO125" i="58"/>
  <c r="BQ121" i="58"/>
  <c r="CO93" i="58"/>
  <c r="BW98" i="58"/>
  <c r="O80" i="58"/>
  <c r="B95" i="58"/>
  <c r="CU95" i="58"/>
  <c r="AM93" i="58"/>
  <c r="BQ85" i="58"/>
  <c r="AG85" i="58"/>
  <c r="CC94" i="58"/>
  <c r="CI94" i="58"/>
  <c r="CO117" i="58"/>
  <c r="CI97" i="58"/>
  <c r="CI82" i="58"/>
  <c r="CC87" i="58"/>
  <c r="O100" i="58"/>
  <c r="BW86" i="58"/>
  <c r="CI81" i="58"/>
  <c r="B66" i="58"/>
  <c r="CU66" i="58"/>
  <c r="AA75" i="58"/>
  <c r="BQ74" i="58"/>
  <c r="AM65" i="58"/>
  <c r="CC91" i="58"/>
  <c r="CC79" i="58"/>
  <c r="AY66" i="58"/>
  <c r="BQ43" i="58"/>
  <c r="B52" i="58"/>
  <c r="AM56" i="58"/>
  <c r="CU53" i="58"/>
  <c r="AA49" i="58"/>
  <c r="BQ49" i="58"/>
  <c r="CI59" i="58"/>
  <c r="AY56" i="58"/>
  <c r="AY46" i="58"/>
  <c r="AY39" i="58"/>
  <c r="CC39" i="58"/>
  <c r="BW41" i="58"/>
  <c r="O36" i="58"/>
  <c r="AS51" i="58"/>
  <c r="AS43" i="58"/>
  <c r="CO43" i="58"/>
  <c r="AA32" i="58"/>
  <c r="AM37" i="58"/>
  <c r="AS34" i="58"/>
  <c r="CU35" i="58"/>
  <c r="AM35" i="58"/>
  <c r="BQ40" i="58"/>
  <c r="CU29" i="58"/>
  <c r="CI29" i="58"/>
  <c r="CU37" i="58"/>
  <c r="CU31" i="58"/>
  <c r="AS28" i="58"/>
  <c r="B123" i="58"/>
  <c r="CC137" i="58"/>
  <c r="AA110" i="58"/>
  <c r="AS110" i="58"/>
  <c r="U134" i="58"/>
  <c r="U128" i="58"/>
  <c r="CC113" i="58"/>
  <c r="CO144" i="58"/>
  <c r="U136" i="58"/>
  <c r="AG134" i="58"/>
  <c r="CO139" i="58"/>
  <c r="U127" i="58"/>
  <c r="U93" i="58"/>
  <c r="O93" i="58"/>
  <c r="O95" i="58"/>
  <c r="U95" i="58"/>
  <c r="AA114" i="58"/>
  <c r="AA107" i="58"/>
  <c r="CI114" i="58"/>
  <c r="AS107" i="58"/>
  <c r="CO85" i="58"/>
  <c r="CU85" i="58"/>
  <c r="BQ114" i="58"/>
  <c r="U108" i="58"/>
  <c r="CC82" i="58"/>
  <c r="BW92" i="58"/>
  <c r="B81" i="58"/>
  <c r="BQ84" i="58"/>
  <c r="CC77" i="58"/>
  <c r="B73" i="58"/>
  <c r="AG66" i="58"/>
  <c r="AM57" i="58"/>
  <c r="O43" i="58"/>
  <c r="AA47" i="58"/>
  <c r="CU49" i="58"/>
  <c r="BQ59" i="58"/>
  <c r="AG56" i="58"/>
  <c r="CO140" i="58"/>
  <c r="AM119" i="58"/>
  <c r="O128" i="58"/>
  <c r="CC144" i="58"/>
  <c r="U120" i="58"/>
  <c r="CO113" i="58"/>
  <c r="U141" i="58"/>
  <c r="AM118" i="58"/>
  <c r="AM115" i="58"/>
  <c r="AY129" i="58"/>
  <c r="BW121" i="58"/>
  <c r="AA93" i="58"/>
  <c r="AG93" i="58"/>
  <c r="CO98" i="58"/>
  <c r="CI124" i="58"/>
  <c r="B117" i="58"/>
  <c r="AM85" i="58"/>
  <c r="O85" i="58"/>
  <c r="U94" i="58"/>
  <c r="CO102" i="58"/>
  <c r="AM94" i="58"/>
  <c r="B86" i="58"/>
  <c r="CI86" i="58"/>
  <c r="B76" i="58"/>
  <c r="O76" i="58"/>
  <c r="AA87" i="58"/>
  <c r="U86" i="58"/>
  <c r="O63" i="58"/>
  <c r="AM66" i="58"/>
  <c r="AA69" i="58"/>
  <c r="CU74" i="58"/>
  <c r="U77" i="58"/>
  <c r="AM73" i="58"/>
  <c r="CO65" i="58"/>
  <c r="B63" i="58"/>
  <c r="AM47" i="58"/>
  <c r="U47" i="58"/>
  <c r="BQ57" i="58"/>
  <c r="AM43" i="58"/>
  <c r="AG41" i="58"/>
  <c r="CU55" i="58"/>
  <c r="CI46" i="58"/>
  <c r="CO38" i="58"/>
  <c r="U41" i="58"/>
  <c r="AG37" i="58"/>
  <c r="CC51" i="58"/>
  <c r="BW43" i="58"/>
  <c r="AY32" i="58"/>
  <c r="CC35" i="58"/>
  <c r="CC37" i="58"/>
  <c r="CC29" i="58"/>
  <c r="CO29" i="58"/>
  <c r="CO31" i="58"/>
  <c r="O27" i="58"/>
  <c r="AA28" i="58"/>
  <c r="CC28" i="58"/>
  <c r="O111" i="58"/>
  <c r="BQ137" i="58"/>
  <c r="CC110" i="58"/>
  <c r="CC132" i="58"/>
  <c r="AA113" i="58"/>
  <c r="O113" i="58"/>
  <c r="AS118" i="58"/>
  <c r="CO132" i="58"/>
  <c r="O126" i="58"/>
  <c r="BQ128" i="58"/>
  <c r="AM98" i="58"/>
  <c r="CC80" i="58"/>
  <c r="AM103" i="58"/>
  <c r="AA94" i="58"/>
  <c r="U107" i="58"/>
  <c r="AM102" i="58"/>
  <c r="AS117" i="58"/>
  <c r="CI107" i="58"/>
  <c r="AM97" i="58"/>
  <c r="AG86" i="58"/>
  <c r="U89" i="58"/>
  <c r="AA82" i="58"/>
  <c r="O82" i="58"/>
  <c r="BQ99" i="58"/>
  <c r="BQ96" i="58"/>
  <c r="BW81" i="58"/>
  <c r="CU96" i="58"/>
  <c r="AM63" i="58"/>
  <c r="BW75" i="58"/>
  <c r="BQ63" i="58"/>
  <c r="AS77" i="58"/>
  <c r="AY68" i="58"/>
  <c r="CI63" i="58"/>
  <c r="BW73" i="58"/>
  <c r="AA61" i="58"/>
  <c r="BW61" i="58"/>
  <c r="CU65" i="58"/>
  <c r="AG91" i="58"/>
  <c r="AG79" i="58"/>
  <c r="O66" i="58"/>
  <c r="AG53" i="58"/>
  <c r="BW49" i="58"/>
  <c r="AM49" i="58"/>
  <c r="B47" i="58"/>
  <c r="AM39" i="58"/>
  <c r="CU46" i="58"/>
  <c r="AA42" i="58"/>
  <c r="CI36" i="58"/>
  <c r="CO51" i="58"/>
  <c r="O32" i="58"/>
  <c r="O33" i="58"/>
  <c r="AY35" i="58"/>
  <c r="AY37" i="58"/>
  <c r="CC140" i="58"/>
  <c r="BW123" i="58"/>
  <c r="AM126" i="58"/>
  <c r="CC119" i="58"/>
  <c r="AG137" i="58"/>
  <c r="BW110" i="58"/>
  <c r="CO110" i="58"/>
  <c r="BW119" i="58"/>
  <c r="CC139" i="58"/>
  <c r="AY126" i="58"/>
  <c r="CI120" i="58"/>
  <c r="AS144" i="58"/>
  <c r="BW135" i="58"/>
  <c r="O120" i="58"/>
  <c r="AS139" i="58"/>
  <c r="BQ127" i="58"/>
  <c r="BQ93" i="58"/>
  <c r="AG98" i="58"/>
  <c r="AG103" i="58"/>
  <c r="CI112" i="58"/>
  <c r="CC108" i="58"/>
  <c r="AA105" i="58"/>
  <c r="O102" i="58"/>
  <c r="BW93" i="58"/>
  <c r="AM114" i="58"/>
  <c r="CO107" i="58"/>
  <c r="AY98" i="58"/>
  <c r="U114" i="58"/>
  <c r="CU103" i="58"/>
  <c r="AG109" i="58"/>
  <c r="BW102" i="58"/>
  <c r="CO87" i="58"/>
  <c r="CO82" i="58"/>
  <c r="AS76" i="58"/>
  <c r="U96" i="58"/>
  <c r="AM76" i="58"/>
  <c r="BW66" i="58"/>
  <c r="B79" i="58"/>
  <c r="CI66" i="58"/>
  <c r="U84" i="58"/>
  <c r="AA77" i="58"/>
  <c r="CO73" i="58"/>
  <c r="CO61" i="58"/>
  <c r="CO77" i="58"/>
  <c r="AG74" i="58"/>
  <c r="BQ73" i="58"/>
  <c r="CI47" i="58"/>
  <c r="CI57" i="58"/>
  <c r="U56" i="58"/>
  <c r="CO42" i="58"/>
  <c r="CU56" i="58"/>
  <c r="B49" i="58"/>
  <c r="BW52" i="58"/>
  <c r="BW53" i="58"/>
  <c r="BW39" i="58"/>
  <c r="AS54" i="58"/>
  <c r="AY38" i="58"/>
  <c r="BQ37" i="58"/>
  <c r="O51" i="58"/>
  <c r="CO111" i="58"/>
  <c r="O123" i="58"/>
  <c r="B141" i="58"/>
  <c r="BW115" i="58"/>
  <c r="B110" i="58"/>
  <c r="O110" i="58"/>
  <c r="AG144" i="58"/>
  <c r="AG126" i="58"/>
  <c r="CI118" i="58"/>
  <c r="BQ143" i="58"/>
  <c r="AG128" i="58"/>
  <c r="AM80" i="58"/>
  <c r="CI95" i="58"/>
  <c r="AM124" i="58"/>
  <c r="U111" i="58"/>
  <c r="AA123" i="58"/>
  <c r="U137" i="58"/>
  <c r="CO135" i="58"/>
  <c r="B129" i="58"/>
  <c r="CO126" i="58"/>
  <c r="AG110" i="58"/>
  <c r="AG132" i="58"/>
  <c r="AA119" i="58"/>
  <c r="BW113" i="58"/>
  <c r="B155" i="58"/>
  <c r="AM120" i="58"/>
  <c r="CO118" i="58"/>
  <c r="AS132" i="58"/>
  <c r="BQ119" i="58"/>
  <c r="U130" i="58"/>
  <c r="AG139" i="58"/>
  <c r="O115" i="58"/>
  <c r="B80" i="58"/>
  <c r="CI103" i="58"/>
  <c r="AS108" i="58"/>
  <c r="AA104" i="58"/>
  <c r="B114" i="58"/>
  <c r="AM108" i="58"/>
  <c r="BQ82" i="58"/>
  <c r="U99" i="58"/>
  <c r="AM81" i="58"/>
  <c r="CC74" i="58"/>
  <c r="CI73" i="58"/>
  <c r="CO49" i="58"/>
  <c r="AY47" i="58"/>
  <c r="CC47" i="58"/>
  <c r="U36" i="58"/>
  <c r="CI43" i="58"/>
  <c r="CI35" i="58"/>
  <c r="AG25" i="58"/>
  <c r="CO32" i="58"/>
  <c r="AM27" i="58"/>
  <c r="CI25" i="58"/>
  <c r="AS25" i="58"/>
  <c r="BW31" i="58"/>
  <c r="O21" i="58"/>
  <c r="BW20" i="58"/>
  <c r="CO123" i="58"/>
  <c r="BQ110" i="58"/>
  <c r="CC146" i="58"/>
  <c r="AS89" i="58"/>
  <c r="BW82" i="58"/>
  <c r="AS86" i="58"/>
  <c r="AG81" i="58"/>
  <c r="O65" i="58"/>
  <c r="CO75" i="58"/>
  <c r="CO47" i="58"/>
  <c r="CO72" i="58"/>
  <c r="O47" i="58"/>
  <c r="BQ39" i="58"/>
  <c r="AG46" i="58"/>
  <c r="CO36" i="58"/>
  <c r="CI31" i="58"/>
  <c r="BQ33" i="58"/>
  <c r="U50" i="58"/>
  <c r="AY31" i="58"/>
  <c r="U27" i="58"/>
  <c r="BW27" i="58"/>
  <c r="BQ26" i="58"/>
  <c r="CU39" i="58"/>
  <c r="CC21" i="58"/>
  <c r="AG22" i="58"/>
  <c r="BQ22" i="58"/>
  <c r="CO120" i="58"/>
  <c r="CO137" i="58"/>
  <c r="U121" i="58"/>
  <c r="CI80" i="58"/>
  <c r="CC109" i="58"/>
  <c r="AY97" i="58"/>
  <c r="BW87" i="58"/>
  <c r="CC97" i="58"/>
  <c r="U63" i="58"/>
  <c r="BW83" i="58"/>
  <c r="AM90" i="58"/>
  <c r="U74" i="58"/>
  <c r="BW47" i="58"/>
  <c r="CC53" i="58"/>
  <c r="AS52" i="58"/>
  <c r="CI39" i="58"/>
  <c r="CC54" i="58"/>
  <c r="AG42" i="58"/>
  <c r="CO37" i="58"/>
  <c r="CI37" i="58"/>
  <c r="AG33" i="58"/>
  <c r="CO40" i="58"/>
  <c r="BW34" i="58"/>
  <c r="CC41" i="58"/>
  <c r="U34" i="58"/>
  <c r="O25" i="58"/>
  <c r="O31" i="58"/>
  <c r="O30" i="58"/>
  <c r="BQ30" i="58"/>
  <c r="CU30" i="58"/>
  <c r="AG27" i="58"/>
  <c r="CI26" i="58"/>
  <c r="CO25" i="58"/>
  <c r="AY36" i="58"/>
  <c r="CC32" i="58"/>
  <c r="CI24" i="58"/>
  <c r="BW21" i="58"/>
  <c r="O98" i="58"/>
  <c r="AA98" i="58"/>
  <c r="CI98" i="58"/>
  <c r="CI108" i="58"/>
  <c r="CC86" i="58"/>
  <c r="U76" i="58"/>
  <c r="O96" i="58"/>
  <c r="CC63" i="58"/>
  <c r="AG47" i="58"/>
  <c r="AS56" i="58"/>
  <c r="CO52" i="58"/>
  <c r="AY59" i="58"/>
  <c r="BQ46" i="58"/>
  <c r="AG58" i="58"/>
  <c r="CU33" i="58"/>
  <c r="U48" i="58"/>
  <c r="CI41" i="58"/>
  <c r="BW33" i="58"/>
  <c r="AG31" i="58"/>
  <c r="AS26" i="58"/>
  <c r="AA26" i="58"/>
  <c r="AM26" i="58"/>
  <c r="CC25" i="58"/>
  <c r="BQ32" i="58"/>
  <c r="CU36" i="58"/>
  <c r="CU34" i="58"/>
  <c r="CC20" i="58"/>
  <c r="AM140" i="58"/>
  <c r="BQ123" i="58"/>
  <c r="CO119" i="58"/>
  <c r="CI129" i="58"/>
  <c r="CU93" i="58"/>
  <c r="AA80" i="58"/>
  <c r="B97" i="58"/>
  <c r="CO89" i="58"/>
  <c r="AG96" i="58"/>
  <c r="O77" i="58"/>
  <c r="BQ47" i="58"/>
  <c r="U49" i="58"/>
  <c r="O37" i="58"/>
  <c r="O54" i="58"/>
  <c r="CU40" i="58"/>
  <c r="AA33" i="58"/>
  <c r="BQ50" i="58"/>
  <c r="CO27" i="58"/>
  <c r="AS27" i="58"/>
  <c r="O26" i="58"/>
  <c r="U26" i="58"/>
  <c r="AM32" i="58"/>
  <c r="AG115" i="58"/>
  <c r="CC141" i="58"/>
  <c r="U80" i="58"/>
  <c r="CC103" i="58"/>
  <c r="BW105" i="58"/>
  <c r="U103" i="58"/>
  <c r="BW85" i="58"/>
  <c r="AY107" i="58"/>
  <c r="U81" i="58"/>
  <c r="CU76" i="58"/>
  <c r="U65" i="58"/>
  <c r="AM61" i="58"/>
  <c r="U66" i="58"/>
  <c r="CI61" i="58"/>
  <c r="CU43" i="58"/>
  <c r="AA52" i="58"/>
  <c r="BQ53" i="58"/>
  <c r="AM52" i="58"/>
  <c r="O55" i="58"/>
  <c r="CC42" i="58"/>
  <c r="BW40" i="58"/>
  <c r="AM40" i="58"/>
  <c r="CI48" i="58"/>
  <c r="CO39" i="58"/>
  <c r="CC36" i="58"/>
  <c r="AG125" i="58"/>
  <c r="O118" i="58"/>
  <c r="B85" i="58"/>
  <c r="BQ95" i="58"/>
  <c r="AG76" i="58"/>
  <c r="CO92" i="58"/>
  <c r="CU63" i="58"/>
  <c r="CC69" i="58"/>
  <c r="CO56" i="58"/>
  <c r="U43" i="58"/>
  <c r="AS62" i="58"/>
  <c r="AG72" i="58"/>
  <c r="AY42" i="58"/>
  <c r="U39" i="58"/>
  <c r="BQ35" i="58"/>
  <c r="BW32" i="58"/>
  <c r="AS32" i="58"/>
  <c r="AY48" i="58"/>
  <c r="U28" i="58"/>
  <c r="BQ36" i="58"/>
  <c r="BQ27" i="58"/>
  <c r="CU27" i="58"/>
  <c r="O39" i="58"/>
  <c r="O28" i="58"/>
  <c r="AM31" i="58"/>
  <c r="AM111" i="58"/>
  <c r="BQ139" i="58"/>
  <c r="U125" i="58"/>
  <c r="U115" i="58"/>
  <c r="BW80" i="58"/>
  <c r="AY95" i="58"/>
  <c r="AG104" i="58"/>
  <c r="AG95" i="58"/>
  <c r="AA95" i="58"/>
  <c r="AG94" i="58"/>
  <c r="BW108" i="58"/>
  <c r="AM82" i="58"/>
  <c r="AY76" i="58"/>
  <c r="BQ89" i="58"/>
  <c r="AG63" i="58"/>
  <c r="O90" i="58"/>
  <c r="O42" i="58"/>
  <c r="CC56" i="58"/>
  <c r="AA40" i="58"/>
  <c r="AA41" i="58"/>
  <c r="CU38" i="58"/>
  <c r="CC33" i="58"/>
  <c r="AA35" i="58"/>
  <c r="AY29" i="58"/>
  <c r="AS29" i="58"/>
  <c r="CI28" i="58"/>
  <c r="AS36" i="58"/>
  <c r="CO30" i="58"/>
  <c r="AA25" i="58"/>
  <c r="CI123" i="58"/>
  <c r="AA85" i="58"/>
  <c r="O94" i="58"/>
  <c r="AM104" i="58"/>
  <c r="CI87" i="58"/>
  <c r="CI68" i="58"/>
  <c r="CU61" i="58"/>
  <c r="AG61" i="58"/>
  <c r="AM69" i="58"/>
  <c r="CC43" i="58"/>
  <c r="CC62" i="58"/>
  <c r="AA59" i="58"/>
  <c r="AS40" i="58"/>
  <c r="BQ55" i="58"/>
  <c r="AS46" i="58"/>
  <c r="AS38" i="58"/>
  <c r="AG48" i="58"/>
  <c r="U33" i="58"/>
  <c r="CI40" i="58"/>
  <c r="U29" i="58"/>
  <c r="AA27" i="58"/>
  <c r="AM28" i="58"/>
  <c r="AA36" i="58"/>
  <c r="AA30" i="58"/>
  <c r="AG30" i="58"/>
  <c r="CO26" i="58"/>
  <c r="U25" i="58"/>
  <c r="AM25" i="58"/>
  <c r="BW25" i="58"/>
  <c r="CC34" i="58"/>
  <c r="AS30" i="58"/>
  <c r="U129" i="58"/>
  <c r="AA135" i="58"/>
  <c r="CI126" i="58"/>
  <c r="CC98" i="58"/>
  <c r="AG80" i="58"/>
  <c r="AM95" i="58"/>
  <c r="AM112" i="58"/>
  <c r="U104" i="58"/>
  <c r="CI76" i="58"/>
  <c r="BQ87" i="58"/>
  <c r="AA76" i="58"/>
  <c r="AY87" i="58"/>
  <c r="BW65" i="58"/>
  <c r="CU42" i="58"/>
  <c r="O52" i="58"/>
  <c r="CU41" i="58"/>
  <c r="BW42" i="58"/>
  <c r="CC38" i="58"/>
  <c r="BW29" i="58"/>
  <c r="BW37" i="58"/>
  <c r="CC26" i="58"/>
  <c r="CO28" i="58"/>
  <c r="AA31" i="58"/>
  <c r="AY30" i="58"/>
  <c r="AG26" i="58"/>
  <c r="B143" i="58"/>
  <c r="U119" i="58"/>
  <c r="AS80" i="58"/>
  <c r="BQ117" i="58"/>
  <c r="CC85" i="58"/>
  <c r="CI102" i="58"/>
  <c r="AY82" i="58"/>
  <c r="U61" i="58"/>
  <c r="BQ83" i="58"/>
  <c r="AY65" i="58"/>
  <c r="CU47" i="58"/>
  <c r="AS72" i="58"/>
  <c r="CC52" i="58"/>
  <c r="CO57" i="58"/>
  <c r="CU52" i="58"/>
  <c r="AS41" i="58"/>
  <c r="U38" i="58"/>
  <c r="O29" i="58"/>
  <c r="AA29" i="58"/>
  <c r="BQ60" i="58"/>
  <c r="AY28" i="58"/>
  <c r="AS31" i="58"/>
  <c r="AY25" i="58"/>
  <c r="AM34" i="58"/>
  <c r="CI128" i="58"/>
  <c r="CU97" i="58"/>
  <c r="CC48" i="58"/>
  <c r="U32" i="58"/>
  <c r="CO23" i="58"/>
  <c r="AS22" i="58"/>
  <c r="O20" i="58"/>
  <c r="U17" i="58"/>
  <c r="O17" i="58"/>
  <c r="O18" i="58"/>
  <c r="U18" i="58"/>
  <c r="AY20" i="58"/>
  <c r="O16" i="58"/>
  <c r="AM8" i="58"/>
  <c r="AM13" i="58"/>
  <c r="AG11" i="58"/>
  <c r="AM7" i="58"/>
  <c r="AY4" i="58"/>
  <c r="AS15" i="58"/>
  <c r="AM5" i="58"/>
  <c r="CU5" i="58"/>
  <c r="AS95" i="58"/>
  <c r="CI90" i="58"/>
  <c r="AS37" i="58"/>
  <c r="BW30" i="58"/>
  <c r="CU26" i="58"/>
  <c r="AS23" i="58"/>
  <c r="U21" i="58"/>
  <c r="CI17" i="58"/>
  <c r="AY18" i="58"/>
  <c r="AG18" i="58"/>
  <c r="AG10" i="58"/>
  <c r="AS10" i="58"/>
  <c r="CU20" i="58"/>
  <c r="AM16" i="58"/>
  <c r="AG16" i="58"/>
  <c r="BW4" i="58"/>
  <c r="CO15" i="58"/>
  <c r="BQ7" i="58"/>
  <c r="AA8" i="58"/>
  <c r="AG23" i="58"/>
  <c r="U5" i="58"/>
  <c r="BW95" i="58"/>
  <c r="AG87" i="58"/>
  <c r="AM77" i="58"/>
  <c r="AM38" i="58"/>
  <c r="CI30" i="58"/>
  <c r="BQ25" i="58"/>
  <c r="O23" i="58"/>
  <c r="AS21" i="58"/>
  <c r="AM21" i="58"/>
  <c r="BQ20" i="58"/>
  <c r="AS20" i="58"/>
  <c r="BQ18" i="58"/>
  <c r="U24" i="58"/>
  <c r="U15" i="58"/>
  <c r="AY10" i="58"/>
  <c r="O10" i="58"/>
  <c r="AY16" i="58"/>
  <c r="BW7" i="58"/>
  <c r="CI4" i="58"/>
  <c r="AG15" i="58"/>
  <c r="U7" i="58"/>
  <c r="CO14" i="58"/>
  <c r="BW14" i="58"/>
  <c r="CC123" i="58"/>
  <c r="AM55" i="58"/>
  <c r="AM23" i="58"/>
  <c r="CO21" i="58"/>
  <c r="CC24" i="58"/>
  <c r="BW19" i="58"/>
  <c r="CU18" i="58"/>
  <c r="BQ12" i="58"/>
  <c r="AM15" i="58"/>
  <c r="BQ19" i="58"/>
  <c r="AS9" i="58"/>
  <c r="CI13" i="58"/>
  <c r="CI7" i="58"/>
  <c r="CU4" i="58"/>
  <c r="CC15" i="58"/>
  <c r="AS14" i="58"/>
  <c r="BQ155" i="58"/>
  <c r="BQ103" i="58"/>
  <c r="CI33" i="58"/>
  <c r="U23" i="58"/>
  <c r="AG19" i="58"/>
  <c r="AY12" i="58"/>
  <c r="CO12" i="58"/>
  <c r="AY15" i="58"/>
  <c r="CC10" i="58"/>
  <c r="AS19" i="58"/>
  <c r="CI16" i="58"/>
  <c r="CO9" i="58"/>
  <c r="CO7" i="58"/>
  <c r="O13" i="58"/>
  <c r="O9" i="58"/>
  <c r="U4" i="58"/>
  <c r="CI14" i="58"/>
  <c r="U11" i="58"/>
  <c r="AA102" i="58"/>
  <c r="BQ31" i="58"/>
  <c r="AG21" i="58"/>
  <c r="AA19" i="58"/>
  <c r="AM22" i="58"/>
  <c r="AS17" i="58"/>
  <c r="AM18" i="58"/>
  <c r="O12" i="58"/>
  <c r="CU10" i="58"/>
  <c r="CO10" i="58"/>
  <c r="CO16" i="58"/>
  <c r="BW15" i="58"/>
  <c r="CO11" i="58"/>
  <c r="O8" i="58"/>
  <c r="AS7" i="58"/>
  <c r="AG4" i="58"/>
  <c r="AM11" i="58"/>
  <c r="AS4" i="58"/>
  <c r="AS135" i="58"/>
  <c r="O40" i="58"/>
  <c r="AA20" i="58"/>
  <c r="U31" i="58"/>
  <c r="BW17" i="58"/>
  <c r="U19" i="58"/>
  <c r="AM12" i="58"/>
  <c r="AS12" i="58"/>
  <c r="U10" i="58"/>
  <c r="AA10" i="58"/>
  <c r="AA16" i="58"/>
  <c r="CI19" i="58"/>
  <c r="AG9" i="58"/>
  <c r="AY7" i="58"/>
  <c r="AM14" i="58"/>
  <c r="CU11" i="58"/>
  <c r="O6" i="58"/>
  <c r="CO8" i="58"/>
  <c r="BW8" i="58"/>
  <c r="AA68" i="58"/>
  <c r="AG65" i="58"/>
  <c r="AY52" i="58"/>
  <c r="AY26" i="58"/>
  <c r="CI21" i="58"/>
  <c r="CC22" i="58"/>
  <c r="CO19" i="58"/>
  <c r="CI18" i="58"/>
  <c r="AA24" i="58"/>
  <c r="CU12" i="58"/>
  <c r="CC12" i="58"/>
  <c r="U12" i="58"/>
  <c r="CI10" i="58"/>
  <c r="CI12" i="58"/>
  <c r="CC9" i="58"/>
  <c r="BQ4" i="58"/>
  <c r="BQ11" i="58"/>
  <c r="BW11" i="58"/>
  <c r="O5" i="58"/>
  <c r="AA6" i="58"/>
  <c r="CU6" i="58"/>
  <c r="O87" i="58"/>
  <c r="CO46" i="58"/>
  <c r="O35" i="58"/>
  <c r="CC30" i="58"/>
  <c r="CC27" i="58"/>
  <c r="AG20" i="58"/>
  <c r="CI22" i="58"/>
  <c r="BW22" i="58"/>
  <c r="AA21" i="58"/>
  <c r="AY17" i="58"/>
  <c r="AS18" i="58"/>
  <c r="AA18" i="58"/>
  <c r="O24" i="58"/>
  <c r="CO17" i="58"/>
  <c r="AA12" i="58"/>
  <c r="AG12" i="58"/>
  <c r="CC16" i="58"/>
  <c r="AY8" i="58"/>
  <c r="CC4" i="58"/>
  <c r="CO4" i="58"/>
  <c r="CI11" i="58"/>
  <c r="AS11" i="58"/>
  <c r="AS6" i="58"/>
  <c r="AS8" i="58"/>
  <c r="AY93" i="58"/>
  <c r="CI85" i="58"/>
  <c r="BW26" i="58"/>
  <c r="CC19" i="58"/>
  <c r="CO22" i="58"/>
  <c r="AG24" i="58"/>
  <c r="AM17" i="58"/>
  <c r="BQ10" i="58"/>
  <c r="BW10" i="58"/>
  <c r="BW16" i="58"/>
  <c r="CU16" i="58"/>
  <c r="AM19" i="58"/>
  <c r="CU8" i="58"/>
  <c r="CU7" i="58"/>
  <c r="O4" i="58"/>
  <c r="CC11" i="58"/>
  <c r="AS5" i="58"/>
  <c r="BW5" i="58"/>
  <c r="CI5" i="58"/>
  <c r="O61" i="58"/>
  <c r="BW57" i="58"/>
  <c r="U42" i="58"/>
  <c r="CI27" i="58"/>
  <c r="CU25" i="58"/>
  <c r="AY23" i="58"/>
  <c r="CU19" i="58"/>
  <c r="CU21" i="58"/>
  <c r="BW18" i="58"/>
  <c r="BW24" i="58"/>
  <c r="U20" i="58"/>
  <c r="AM9" i="58"/>
  <c r="CC8" i="58"/>
  <c r="O7" i="58"/>
  <c r="AA4" i="58"/>
  <c r="O11" i="58"/>
  <c r="CC23" i="58"/>
  <c r="CI6" i="58"/>
  <c r="BQ5" i="58"/>
  <c r="AY6" i="58"/>
  <c r="AS47" i="58"/>
  <c r="BW59" i="58"/>
  <c r="BQ29" i="58"/>
  <c r="O34" i="58"/>
  <c r="CU23" i="58"/>
  <c r="AY19" i="58"/>
  <c r="AA22" i="58"/>
  <c r="AG17" i="58"/>
  <c r="CU17" i="58"/>
  <c r="CO18" i="58"/>
  <c r="BQ24" i="58"/>
  <c r="BW12" i="58"/>
  <c r="AM10" i="58"/>
  <c r="AS16" i="58"/>
  <c r="CI9" i="58"/>
  <c r="AA7" i="58"/>
  <c r="AM4" i="58"/>
  <c r="BQ8" i="58"/>
  <c r="AM6" i="58"/>
  <c r="CK20" i="58"/>
  <c r="CV38" i="58"/>
  <c r="V38" i="58"/>
  <c r="AW70" i="58"/>
  <c r="D73" i="58"/>
  <c r="BY9" i="58"/>
  <c r="CM38" i="58"/>
  <c r="CO24" i="58"/>
  <c r="U8" i="58"/>
  <c r="CJ10" i="58"/>
  <c r="D89" i="58"/>
  <c r="AE9" i="58"/>
  <c r="C52" i="58"/>
  <c r="CO29" i="56" l="1"/>
  <c r="BK34" i="56"/>
  <c r="CI34" i="56"/>
  <c r="CC35" i="56"/>
  <c r="BQ29" i="56"/>
  <c r="AM29" i="56"/>
  <c r="CU29" i="56"/>
  <c r="CO34" i="56"/>
  <c r="Y29" i="56"/>
  <c r="AA29" i="56"/>
  <c r="BI75" i="56"/>
  <c r="BK29" i="56"/>
  <c r="CO35" i="56"/>
  <c r="AP45" i="56"/>
  <c r="BH46" i="56"/>
  <c r="BT45" i="56"/>
  <c r="BN45" i="56"/>
  <c r="AP46" i="56"/>
  <c r="CL46" i="56"/>
  <c r="V37" i="56"/>
  <c r="AJ45" i="56"/>
  <c r="CL45" i="56"/>
  <c r="CR46" i="56"/>
  <c r="BN46" i="56"/>
  <c r="BB46" i="56"/>
  <c r="AV46" i="56"/>
  <c r="CF45" i="56"/>
  <c r="BH45" i="56"/>
  <c r="BZ45" i="56"/>
  <c r="BB45" i="56"/>
  <c r="AD45" i="56"/>
  <c r="CF46" i="56"/>
  <c r="CX45" i="56"/>
  <c r="R45" i="56"/>
  <c r="AJ46" i="56"/>
  <c r="X45" i="56"/>
  <c r="BZ46" i="56"/>
  <c r="X46" i="56"/>
  <c r="AD46" i="56"/>
  <c r="AV45" i="56"/>
  <c r="O34" i="56"/>
  <c r="U34" i="56"/>
  <c r="U35" i="56"/>
  <c r="AA34" i="56"/>
  <c r="BW29" i="56"/>
  <c r="BE35" i="56"/>
  <c r="BE29" i="56"/>
  <c r="AM34" i="56"/>
  <c r="BW34" i="56"/>
  <c r="AG34" i="56"/>
  <c r="BQ34" i="56"/>
  <c r="BE34" i="56"/>
  <c r="AS29" i="56"/>
  <c r="BW35" i="56"/>
  <c r="AS34" i="56"/>
  <c r="CC34" i="56"/>
  <c r="CU34" i="56"/>
  <c r="CY29" i="56"/>
  <c r="Y21" i="57"/>
  <c r="Z21" i="57" s="1"/>
  <c r="S29" i="56"/>
  <c r="Y30" i="56"/>
  <c r="AQ31" i="56"/>
  <c r="AU41" i="56"/>
  <c r="CX46" i="56"/>
  <c r="CJ37" i="56"/>
  <c r="CD38" i="56"/>
  <c r="AH38" i="56"/>
  <c r="AB38" i="56"/>
  <c r="V38" i="56"/>
  <c r="BX38" i="56"/>
  <c r="AN38" i="56"/>
  <c r="BR38" i="56"/>
  <c r="BL39" i="56"/>
  <c r="P37" i="56"/>
  <c r="CV38" i="56"/>
  <c r="CE39" i="56"/>
  <c r="BI60" i="56"/>
  <c r="BB53" i="56"/>
  <c r="BH53" i="56"/>
  <c r="AJ50" i="56"/>
  <c r="CR53" i="56"/>
  <c r="CX53" i="56"/>
  <c r="BN53" i="56"/>
  <c r="BT50" i="56"/>
  <c r="AJ52" i="56"/>
  <c r="AP53" i="56"/>
  <c r="CL53" i="56"/>
  <c r="CG29" i="56"/>
  <c r="BN50" i="56"/>
  <c r="BB50" i="56"/>
  <c r="CF50" i="56"/>
  <c r="Q49" i="56"/>
  <c r="AV51" i="56"/>
  <c r="BH52" i="56"/>
  <c r="AD53" i="56"/>
  <c r="R52" i="56"/>
  <c r="R50" i="56"/>
  <c r="X53" i="56"/>
  <c r="CF52" i="56"/>
  <c r="R51" i="56"/>
  <c r="CR52" i="56"/>
  <c r="BN52" i="56"/>
  <c r="CL50" i="56"/>
  <c r="CR50" i="56"/>
  <c r="CL52" i="56"/>
  <c r="BB52" i="56"/>
  <c r="CR51" i="56"/>
  <c r="AV52" i="56"/>
  <c r="BG49" i="56"/>
  <c r="CE50" i="56"/>
  <c r="AV50" i="56"/>
  <c r="AJ51" i="56"/>
  <c r="CX49" i="56"/>
  <c r="AD50" i="56"/>
  <c r="AD52" i="56"/>
  <c r="X52" i="56"/>
  <c r="CX51" i="56"/>
  <c r="X51" i="56"/>
  <c r="AE30" i="56"/>
  <c r="BO30" i="56"/>
  <c r="AK31" i="56"/>
  <c r="BZ51" i="56"/>
  <c r="CS31" i="56"/>
  <c r="BB51" i="56"/>
  <c r="CL51" i="56"/>
  <c r="S28" i="56"/>
  <c r="AW29" i="56"/>
  <c r="BO31" i="56"/>
  <c r="BN51" i="56"/>
  <c r="BT51" i="56"/>
  <c r="CA30" i="56"/>
  <c r="BI32" i="56"/>
  <c r="X50" i="56"/>
  <c r="BU29" i="56"/>
  <c r="AQ29" i="56"/>
  <c r="BC30" i="56"/>
  <c r="CF51" i="56"/>
  <c r="BH50" i="56"/>
  <c r="BH51" i="56"/>
  <c r="AP51" i="56"/>
  <c r="CM30" i="56"/>
  <c r="AK28" i="56"/>
  <c r="CM32" i="56"/>
  <c r="AD51" i="56"/>
  <c r="AK30" i="56"/>
  <c r="BO29" i="56"/>
  <c r="BZ50" i="56"/>
  <c r="BT49" i="56"/>
  <c r="AP50" i="56"/>
  <c r="CX50" i="56"/>
  <c r="AP49" i="56"/>
  <c r="AV49" i="56"/>
  <c r="X49" i="56"/>
  <c r="AD49" i="56"/>
  <c r="CR49" i="56"/>
  <c r="BN49" i="56"/>
  <c r="V50" i="56"/>
  <c r="CF49" i="56"/>
  <c r="BB49" i="56"/>
  <c r="BZ49" i="56"/>
  <c r="R49" i="56"/>
  <c r="BH49" i="56"/>
  <c r="CL49" i="56"/>
  <c r="AJ49" i="56"/>
  <c r="CJ52" i="56"/>
  <c r="AN52" i="56"/>
  <c r="CP52" i="56"/>
  <c r="BL52" i="56"/>
  <c r="AT52" i="56"/>
  <c r="BF52" i="56"/>
  <c r="BX52" i="56"/>
  <c r="AB52" i="56"/>
  <c r="CV52" i="56"/>
  <c r="P52" i="56"/>
  <c r="V52" i="56"/>
  <c r="BR52" i="56"/>
  <c r="CD52" i="56"/>
  <c r="AB50" i="56"/>
  <c r="CD50" i="56"/>
  <c r="AH51" i="56"/>
  <c r="CD51" i="56"/>
  <c r="BR51" i="56"/>
  <c r="CV51" i="56"/>
  <c r="CP51" i="56"/>
  <c r="AB51" i="56"/>
  <c r="BL51" i="56"/>
  <c r="BF51" i="56"/>
  <c r="CJ51" i="56"/>
  <c r="V51" i="56"/>
  <c r="P51" i="56"/>
  <c r="AT51" i="56"/>
  <c r="AN51" i="56"/>
  <c r="CW57" i="56"/>
  <c r="BX51" i="56"/>
  <c r="AN50" i="56"/>
  <c r="BA49" i="56"/>
  <c r="BF50" i="56"/>
  <c r="CP50" i="56"/>
  <c r="CJ50" i="56"/>
  <c r="AC49" i="56"/>
  <c r="AH50" i="56"/>
  <c r="BM50" i="56"/>
  <c r="CQ50" i="56"/>
  <c r="AC50" i="56"/>
  <c r="CQ49" i="56"/>
  <c r="W50" i="56"/>
  <c r="BX50" i="56"/>
  <c r="AT50" i="56"/>
  <c r="BS49" i="56"/>
  <c r="AU50" i="56"/>
  <c r="AO49" i="56"/>
  <c r="BA50" i="56"/>
  <c r="AI50" i="56"/>
  <c r="BS50" i="56"/>
  <c r="AO50" i="56"/>
  <c r="CW49" i="56"/>
  <c r="CE49" i="56"/>
  <c r="AU49" i="56"/>
  <c r="BA57" i="56"/>
  <c r="CK50" i="56"/>
  <c r="CW50" i="56"/>
  <c r="BI53" i="56"/>
  <c r="CV50" i="56"/>
  <c r="BL50" i="56"/>
  <c r="Q50" i="56"/>
  <c r="BR50" i="56"/>
  <c r="P50" i="56"/>
  <c r="BM49" i="56"/>
  <c r="W49" i="56"/>
  <c r="AT49" i="56"/>
  <c r="AN49" i="56"/>
  <c r="CD49" i="56"/>
  <c r="BR49" i="56"/>
  <c r="AG47" i="56"/>
  <c r="CP49" i="56"/>
  <c r="V49" i="56"/>
  <c r="BF49" i="56"/>
  <c r="AB49" i="56"/>
  <c r="CJ49" i="56"/>
  <c r="P49" i="56"/>
  <c r="AH49" i="56"/>
  <c r="BX49" i="56"/>
  <c r="BL49" i="56"/>
  <c r="CV49" i="56"/>
  <c r="O47" i="56"/>
  <c r="U47" i="56"/>
  <c r="BA41" i="56"/>
  <c r="CI47" i="56"/>
  <c r="BG37" i="56"/>
  <c r="CU47" i="56"/>
  <c r="BE47" i="56"/>
  <c r="CO47" i="56"/>
  <c r="BW47" i="56"/>
  <c r="CC47" i="56"/>
  <c r="AS47" i="56"/>
  <c r="AG30" i="56"/>
  <c r="W41" i="56"/>
  <c r="BQ47" i="56"/>
  <c r="AA47" i="56"/>
  <c r="BK47" i="56"/>
  <c r="BM41" i="56"/>
  <c r="AH48" i="56"/>
  <c r="AT48" i="56"/>
  <c r="BX47" i="56"/>
  <c r="BL48" i="56"/>
  <c r="P48" i="56"/>
  <c r="CJ48" i="56"/>
  <c r="BX48" i="56"/>
  <c r="AB48" i="56"/>
  <c r="BR48" i="56"/>
  <c r="V48" i="56"/>
  <c r="CV48" i="56"/>
  <c r="AH47" i="56"/>
  <c r="BF48" i="56"/>
  <c r="AN48" i="56"/>
  <c r="BR47" i="56"/>
  <c r="CD48" i="56"/>
  <c r="CJ47" i="56"/>
  <c r="V46" i="56"/>
  <c r="CV47" i="56"/>
  <c r="AQ30" i="56"/>
  <c r="Y32" i="56"/>
  <c r="AQ28" i="56"/>
  <c r="CO30" i="56"/>
  <c r="BL47" i="56"/>
  <c r="CD47" i="56"/>
  <c r="AE31" i="56"/>
  <c r="CG32" i="56"/>
  <c r="AE28" i="56"/>
  <c r="Y28" i="56"/>
  <c r="BE30" i="56"/>
  <c r="P47" i="56"/>
  <c r="BF47" i="56"/>
  <c r="BC28" i="56"/>
  <c r="O30" i="56"/>
  <c r="V47" i="56"/>
  <c r="AS30" i="56"/>
  <c r="AN47" i="56"/>
  <c r="CS29" i="56"/>
  <c r="CA32" i="56"/>
  <c r="AE32" i="56"/>
  <c r="CS28" i="56"/>
  <c r="Y31" i="56"/>
  <c r="BU31" i="56"/>
  <c r="CM29" i="56"/>
  <c r="AK32" i="56"/>
  <c r="CM28" i="56"/>
  <c r="AB47" i="56"/>
  <c r="AT47" i="56"/>
  <c r="AK29" i="56"/>
  <c r="AW28" i="56"/>
  <c r="BU32" i="56"/>
  <c r="CY32" i="56"/>
  <c r="BI29" i="56"/>
  <c r="CS32" i="56"/>
  <c r="AM30" i="56"/>
  <c r="S32" i="56"/>
  <c r="BI31" i="56"/>
  <c r="BU28" i="56"/>
  <c r="CI30" i="56"/>
  <c r="BQ37" i="56"/>
  <c r="CP47" i="56"/>
  <c r="CY30" i="56"/>
  <c r="BC31" i="56"/>
  <c r="AQ32" i="56"/>
  <c r="BQ30" i="56"/>
  <c r="AW32" i="56"/>
  <c r="AT46" i="56"/>
  <c r="BR46" i="56"/>
  <c r="BF46" i="56"/>
  <c r="CD46" i="56"/>
  <c r="BX46" i="56"/>
  <c r="CP46" i="56"/>
  <c r="CJ46" i="56"/>
  <c r="AH46" i="56"/>
  <c r="AB46" i="56"/>
  <c r="AN46" i="56"/>
  <c r="BL46" i="56"/>
  <c r="P46" i="56"/>
  <c r="CV46" i="56"/>
  <c r="CI31" i="56"/>
  <c r="Y34" i="56"/>
  <c r="CM33" i="56"/>
  <c r="BQ32" i="56"/>
  <c r="CY34" i="56"/>
  <c r="BC33" i="56"/>
  <c r="U46" i="56"/>
  <c r="S34" i="56"/>
  <c r="Y33" i="56"/>
  <c r="CS34" i="56"/>
  <c r="AQ33" i="56"/>
  <c r="CA33" i="56"/>
  <c r="AQ34" i="56"/>
  <c r="AA46" i="56"/>
  <c r="AE33" i="56"/>
  <c r="AW33" i="56"/>
  <c r="CG34" i="56"/>
  <c r="CA34" i="56"/>
  <c r="AW34" i="56"/>
  <c r="CG35" i="56"/>
  <c r="AU59" i="56"/>
  <c r="CC46" i="56"/>
  <c r="BK46" i="56"/>
  <c r="BU34" i="56"/>
  <c r="BE46" i="56"/>
  <c r="CI46" i="56"/>
  <c r="AG46" i="56"/>
  <c r="CU46" i="56"/>
  <c r="BL43" i="56"/>
  <c r="AM46" i="56"/>
  <c r="CO46" i="56"/>
  <c r="AS46" i="56"/>
  <c r="BW46" i="56"/>
  <c r="BQ46" i="56"/>
  <c r="O46" i="56"/>
  <c r="BL45" i="56"/>
  <c r="AH44" i="56"/>
  <c r="AH45" i="56"/>
  <c r="CP45" i="56"/>
  <c r="CD45" i="56"/>
  <c r="CC33" i="56"/>
  <c r="AH40" i="56"/>
  <c r="AA30" i="56"/>
  <c r="P45" i="56"/>
  <c r="CV45" i="56"/>
  <c r="AN45" i="56"/>
  <c r="CE58" i="56"/>
  <c r="BS58" i="56"/>
  <c r="CJ45" i="56"/>
  <c r="BM58" i="56"/>
  <c r="CU30" i="56"/>
  <c r="O29" i="56"/>
  <c r="AG29" i="56"/>
  <c r="AT45" i="56"/>
  <c r="AG32" i="56"/>
  <c r="CC30" i="56"/>
  <c r="CP41" i="56"/>
  <c r="V45" i="56"/>
  <c r="AB45" i="56"/>
  <c r="BF45" i="56"/>
  <c r="BK30" i="56"/>
  <c r="U29" i="56"/>
  <c r="BX45" i="56"/>
  <c r="BR45" i="56"/>
  <c r="U30" i="56"/>
  <c r="BX44" i="56"/>
  <c r="BF44" i="56"/>
  <c r="BA58" i="56"/>
  <c r="BI34" i="56"/>
  <c r="CD44" i="56"/>
  <c r="V44" i="56"/>
  <c r="CK37" i="56"/>
  <c r="AO37" i="56"/>
  <c r="W37" i="56"/>
  <c r="AU37" i="56"/>
  <c r="Q37" i="56"/>
  <c r="CP44" i="56"/>
  <c r="CJ44" i="56"/>
  <c r="AB44" i="56"/>
  <c r="AI37" i="56"/>
  <c r="BM37" i="56"/>
  <c r="AT43" i="56"/>
  <c r="CV44" i="56"/>
  <c r="P44" i="56"/>
  <c r="BL44" i="56"/>
  <c r="AC37" i="56"/>
  <c r="V42" i="56"/>
  <c r="BR44" i="56"/>
  <c r="AN44" i="56"/>
  <c r="BA37" i="56"/>
  <c r="CQ37" i="56"/>
  <c r="AT44" i="56"/>
  <c r="CW37" i="56"/>
  <c r="BY37" i="56"/>
  <c r="BS37" i="56"/>
  <c r="CV43" i="56"/>
  <c r="CP43" i="56"/>
  <c r="AC59" i="56"/>
  <c r="AM32" i="56"/>
  <c r="AT42" i="56"/>
  <c r="CJ43" i="56"/>
  <c r="Q59" i="56"/>
  <c r="AC58" i="56"/>
  <c r="BC34" i="56"/>
  <c r="AM31" i="56"/>
  <c r="U31" i="56"/>
  <c r="O31" i="56"/>
  <c r="BW31" i="56"/>
  <c r="AS31" i="56"/>
  <c r="AA31" i="56"/>
  <c r="BW32" i="56"/>
  <c r="BX43" i="56"/>
  <c r="CM34" i="56"/>
  <c r="AG33" i="56"/>
  <c r="O32" i="56"/>
  <c r="CI32" i="56"/>
  <c r="BQ33" i="56"/>
  <c r="AS33" i="56"/>
  <c r="AS32" i="56"/>
  <c r="CI33" i="56"/>
  <c r="BK33" i="56"/>
  <c r="P43" i="56"/>
  <c r="AH43" i="56"/>
  <c r="BO33" i="56"/>
  <c r="BK32" i="56"/>
  <c r="BF43" i="56"/>
  <c r="CE59" i="56"/>
  <c r="AK34" i="56"/>
  <c r="CS33" i="56"/>
  <c r="CG33" i="56"/>
  <c r="U32" i="56"/>
  <c r="BE32" i="56"/>
  <c r="AG31" i="56"/>
  <c r="CD43" i="56"/>
  <c r="AB43" i="56"/>
  <c r="V43" i="56"/>
  <c r="BS59" i="56"/>
  <c r="CY33" i="56"/>
  <c r="BE31" i="56"/>
  <c r="AM33" i="56"/>
  <c r="CU32" i="56"/>
  <c r="AA32" i="56"/>
  <c r="BR43" i="56"/>
  <c r="AN43" i="56"/>
  <c r="CC32" i="56"/>
  <c r="BQ31" i="56"/>
  <c r="CJ42" i="56"/>
  <c r="AB42" i="56"/>
  <c r="BE33" i="56"/>
  <c r="AA33" i="56"/>
  <c r="CC31" i="56"/>
  <c r="CO31" i="56"/>
  <c r="CD42" i="56"/>
  <c r="P41" i="56"/>
  <c r="CP42" i="56"/>
  <c r="Q41" i="56"/>
  <c r="CJ40" i="56"/>
  <c r="BR42" i="56"/>
  <c r="AC41" i="56"/>
  <c r="CE41" i="56"/>
  <c r="CV42" i="56"/>
  <c r="AH42" i="56"/>
  <c r="BX42" i="56"/>
  <c r="BX40" i="56"/>
  <c r="CW41" i="56"/>
  <c r="AT41" i="56"/>
  <c r="CK41" i="56"/>
  <c r="BF42" i="56"/>
  <c r="BX41" i="56"/>
  <c r="P42" i="56"/>
  <c r="BL42" i="56"/>
  <c r="BS61" i="56"/>
  <c r="AN42" i="56"/>
  <c r="CX48" i="56"/>
  <c r="CQ41" i="56"/>
  <c r="AQ35" i="56"/>
  <c r="CK61" i="56"/>
  <c r="BA45" i="56"/>
  <c r="V41" i="56"/>
  <c r="CD41" i="56"/>
  <c r="BR40" i="56"/>
  <c r="BM60" i="56"/>
  <c r="AH41" i="56"/>
  <c r="AN41" i="56"/>
  <c r="BR41" i="56"/>
  <c r="Q61" i="56"/>
  <c r="BA61" i="56"/>
  <c r="CV41" i="56"/>
  <c r="CJ41" i="56"/>
  <c r="BF41" i="56"/>
  <c r="AB41" i="56"/>
  <c r="BL41" i="56"/>
  <c r="AN40" i="56"/>
  <c r="BX39" i="56"/>
  <c r="BE37" i="56"/>
  <c r="CY76" i="56"/>
  <c r="CW61" i="56"/>
  <c r="P40" i="56"/>
  <c r="BL40" i="56"/>
  <c r="CD40" i="56"/>
  <c r="BF40" i="56"/>
  <c r="AB39" i="56"/>
  <c r="AT40" i="56"/>
  <c r="CV40" i="56"/>
  <c r="BF39" i="56"/>
  <c r="CP40" i="56"/>
  <c r="BR39" i="56"/>
  <c r="AB40" i="56"/>
  <c r="V40" i="56"/>
  <c r="AH39" i="56"/>
  <c r="AU62" i="56"/>
  <c r="CM35" i="56"/>
  <c r="AK35" i="56"/>
  <c r="AQ36" i="56"/>
  <c r="CS35" i="56"/>
  <c r="U37" i="56"/>
  <c r="AT39" i="56"/>
  <c r="BU35" i="56"/>
  <c r="CA36" i="56"/>
  <c r="CG36" i="56"/>
  <c r="CP39" i="56"/>
  <c r="CM36" i="56"/>
  <c r="AA37" i="56"/>
  <c r="P39" i="56"/>
  <c r="AI45" i="56"/>
  <c r="CQ60" i="56"/>
  <c r="AO41" i="56"/>
  <c r="BI36" i="56"/>
  <c r="S35" i="56"/>
  <c r="Y36" i="56"/>
  <c r="CU31" i="56"/>
  <c r="BQ35" i="56"/>
  <c r="CU35" i="56"/>
  <c r="AG37" i="56"/>
  <c r="CU33" i="56"/>
  <c r="AK36" i="56"/>
  <c r="CS36" i="56"/>
  <c r="S36" i="56"/>
  <c r="CA35" i="56"/>
  <c r="BU36" i="56"/>
  <c r="CO36" i="56"/>
  <c r="W61" i="56"/>
  <c r="BG41" i="56"/>
  <c r="CE61" i="56"/>
  <c r="AW35" i="56"/>
  <c r="BW37" i="56"/>
  <c r="BW33" i="56"/>
  <c r="AG35" i="56"/>
  <c r="CV39" i="56"/>
  <c r="AN39" i="56"/>
  <c r="BS45" i="56"/>
  <c r="AI61" i="56"/>
  <c r="BO36" i="56"/>
  <c r="BI35" i="56"/>
  <c r="CY36" i="56"/>
  <c r="AW36" i="56"/>
  <c r="AS37" i="56"/>
  <c r="CO33" i="56"/>
  <c r="CO32" i="56"/>
  <c r="CC37" i="56"/>
  <c r="Y19" i="57"/>
  <c r="Z19" i="57" s="1"/>
  <c r="V39" i="56"/>
  <c r="BC36" i="56"/>
  <c r="CY35" i="56"/>
  <c r="AE35" i="56"/>
  <c r="U33" i="56"/>
  <c r="BK31" i="56"/>
  <c r="CJ39" i="56"/>
  <c r="BG64" i="56"/>
  <c r="CJ38" i="56"/>
  <c r="BC35" i="56"/>
  <c r="O33" i="56"/>
  <c r="CD39" i="56"/>
  <c r="AU61" i="56"/>
  <c r="BS41" i="56"/>
  <c r="AE36" i="56"/>
  <c r="Y35" i="56"/>
  <c r="BO35" i="56"/>
  <c r="AC63" i="56"/>
  <c r="BY41" i="56"/>
  <c r="P39" i="58"/>
  <c r="CD42" i="58"/>
  <c r="AZ42" i="58"/>
  <c r="U44" i="58"/>
  <c r="AT44" i="58"/>
  <c r="CV44" i="58"/>
  <c r="CO44" i="58"/>
  <c r="AZ44" i="58"/>
  <c r="V44" i="58"/>
  <c r="CD44" i="58"/>
  <c r="BQ44" i="58"/>
  <c r="AN44" i="58"/>
  <c r="AH42" i="58"/>
  <c r="BR44" i="58"/>
  <c r="P43" i="58"/>
  <c r="CP43" i="58"/>
  <c r="CD43" i="58"/>
  <c r="V43" i="58"/>
  <c r="AZ43" i="58"/>
  <c r="CV43" i="58"/>
  <c r="BX43" i="58"/>
  <c r="AB43" i="58"/>
  <c r="BG64" i="58"/>
  <c r="AN43" i="58"/>
  <c r="J7" i="58" s="1"/>
  <c r="E38" i="59" s="1"/>
  <c r="V42" i="58"/>
  <c r="AT43" i="58"/>
  <c r="BR42" i="58"/>
  <c r="CJ43" i="58"/>
  <c r="AY44" i="58"/>
  <c r="CJ42" i="58"/>
  <c r="AN42" i="58"/>
  <c r="AA44" i="58"/>
  <c r="P42" i="58"/>
  <c r="AT42" i="58"/>
  <c r="CV42" i="58"/>
  <c r="BX42" i="58"/>
  <c r="AB42" i="58"/>
  <c r="AC64" i="58"/>
  <c r="BM64" i="58"/>
  <c r="W64" i="58"/>
  <c r="O44" i="58"/>
  <c r="CE64" i="58"/>
  <c r="CQ64" i="58"/>
  <c r="AI65" i="58"/>
  <c r="CW65" i="58"/>
  <c r="K14" i="58" s="1"/>
  <c r="F44" i="59" s="1"/>
  <c r="CJ41" i="58"/>
  <c r="CE65" i="58"/>
  <c r="K11" i="58" s="1"/>
  <c r="F41" i="59" s="1"/>
  <c r="X48" i="58"/>
  <c r="Q65" i="58"/>
  <c r="BB48" i="58"/>
  <c r="CV40" i="58"/>
  <c r="BY65" i="58"/>
  <c r="P41" i="58"/>
  <c r="V41" i="58"/>
  <c r="AN41" i="58"/>
  <c r="CD41" i="58"/>
  <c r="AZ41" i="58"/>
  <c r="AB41" i="58"/>
  <c r="AH41" i="58"/>
  <c r="CP41" i="58"/>
  <c r="Y20" i="60"/>
  <c r="Y14" i="60"/>
  <c r="BR41" i="58"/>
  <c r="BX41" i="58"/>
  <c r="CV41" i="58"/>
  <c r="AN39" i="58"/>
  <c r="AN40" i="58"/>
  <c r="CD40" i="58"/>
  <c r="BR40" i="58"/>
  <c r="AB40" i="58"/>
  <c r="Y25" i="60"/>
  <c r="Y24" i="60"/>
  <c r="AZ40" i="58"/>
  <c r="Y16" i="60"/>
  <c r="CJ40" i="58"/>
  <c r="Y18" i="60"/>
  <c r="BN48" i="58"/>
  <c r="Y11" i="60"/>
  <c r="Y12" i="60"/>
  <c r="AH40" i="58"/>
  <c r="BX40" i="58"/>
  <c r="Y23" i="60"/>
  <c r="Y22" i="60"/>
  <c r="CP40" i="58"/>
  <c r="V40" i="58"/>
  <c r="Y17" i="60"/>
  <c r="Y21" i="60"/>
  <c r="Y15" i="60"/>
  <c r="P40" i="58"/>
  <c r="AT40" i="58"/>
  <c r="Y19" i="60"/>
  <c r="CO45" i="58"/>
  <c r="I13" i="58" s="1"/>
  <c r="D43" i="59" s="1"/>
  <c r="BW44" i="58"/>
  <c r="BS65" i="58"/>
  <c r="BA65" i="58"/>
  <c r="V39" i="58"/>
  <c r="AG44" i="58"/>
  <c r="AU64" i="58"/>
  <c r="CJ39" i="58"/>
  <c r="CP39" i="58"/>
  <c r="BX39" i="58"/>
  <c r="CU44" i="58"/>
  <c r="CK64" i="58"/>
  <c r="K12" i="58" s="1"/>
  <c r="F42" i="59" s="1"/>
  <c r="BG65" i="58"/>
  <c r="AH39" i="58"/>
  <c r="AB39" i="58"/>
  <c r="BR39" i="58"/>
  <c r="AZ39" i="58"/>
  <c r="CV39" i="58"/>
  <c r="CD39" i="58"/>
  <c r="AM44" i="58"/>
  <c r="AU65" i="58"/>
  <c r="BA64" i="58"/>
  <c r="BM65" i="58"/>
  <c r="AT39" i="58"/>
  <c r="AC65" i="58"/>
  <c r="AI64" i="58"/>
  <c r="BY64" i="58"/>
  <c r="BS64" i="58"/>
  <c r="Y13" i="60"/>
  <c r="CV37" i="56"/>
  <c r="CW51" i="56"/>
  <c r="AT37" i="56"/>
  <c r="CD37" i="56"/>
  <c r="BR37" i="56"/>
  <c r="BL37" i="56"/>
  <c r="BS51" i="56"/>
  <c r="AN37" i="56"/>
  <c r="CP38" i="56"/>
  <c r="AH37" i="56"/>
  <c r="AB37" i="56"/>
  <c r="W51" i="56"/>
  <c r="AO52" i="56"/>
  <c r="P38" i="56"/>
  <c r="BX37" i="56"/>
  <c r="CP37" i="56"/>
  <c r="BF37" i="56"/>
  <c r="BM52" i="56"/>
  <c r="AI51" i="56"/>
  <c r="AI52" i="56"/>
  <c r="BY51" i="56"/>
  <c r="AT38" i="56"/>
  <c r="CE51" i="56"/>
  <c r="CK51" i="56"/>
  <c r="BY52" i="56"/>
  <c r="AU51" i="56"/>
  <c r="W52" i="56"/>
  <c r="CR47" i="56"/>
  <c r="CM44" i="56"/>
  <c r="BG51" i="56"/>
  <c r="CU43" i="56"/>
  <c r="BS52" i="56"/>
  <c r="AC52" i="56"/>
  <c r="AC51" i="56"/>
  <c r="BG52" i="56"/>
  <c r="CK52" i="56"/>
  <c r="AO51" i="56"/>
  <c r="BA51" i="56"/>
  <c r="BA52" i="56"/>
  <c r="BM51" i="56"/>
  <c r="CQ52" i="56"/>
  <c r="Q51" i="56"/>
  <c r="BY45" i="56"/>
  <c r="S76" i="56"/>
  <c r="BC69" i="56"/>
  <c r="BC76" i="56"/>
  <c r="AO63" i="56"/>
  <c r="AI64" i="56"/>
  <c r="W62" i="56"/>
  <c r="AI63" i="56"/>
  <c r="BS64" i="56"/>
  <c r="BM62" i="56"/>
  <c r="CQ64" i="56"/>
  <c r="CK63" i="56"/>
  <c r="AV47" i="56"/>
  <c r="BA62" i="56"/>
  <c r="Q62" i="56"/>
  <c r="W56" i="56"/>
  <c r="S48" i="56"/>
  <c r="BM63" i="56"/>
  <c r="AI62" i="56"/>
  <c r="BY62" i="56"/>
  <c r="AU64" i="56"/>
  <c r="BS63" i="56"/>
  <c r="CW63" i="56"/>
  <c r="AC62" i="56"/>
  <c r="W64" i="56"/>
  <c r="BO51" i="56"/>
  <c r="BG63" i="56"/>
  <c r="Q63" i="56"/>
  <c r="AC45" i="56"/>
  <c r="Q45" i="56"/>
  <c r="BG45" i="56"/>
  <c r="CY42" i="56"/>
  <c r="CS42" i="56"/>
  <c r="AQ51" i="56"/>
  <c r="BA56" i="56"/>
  <c r="CA51" i="56"/>
  <c r="CY51" i="56"/>
  <c r="W45" i="56"/>
  <c r="CW45" i="56"/>
  <c r="CW60" i="56"/>
  <c r="AE51" i="56"/>
  <c r="BM64" i="56"/>
  <c r="AS35" i="56"/>
  <c r="AU45" i="56"/>
  <c r="BG62" i="56"/>
  <c r="S46" i="56"/>
  <c r="AO64" i="56"/>
  <c r="CK64" i="56"/>
  <c r="AO53" i="56"/>
  <c r="Y51" i="56"/>
  <c r="BY56" i="56"/>
  <c r="BI51" i="56"/>
  <c r="AK51" i="56"/>
  <c r="S51" i="56"/>
  <c r="BU46" i="56"/>
  <c r="CE56" i="56"/>
  <c r="AU56" i="56"/>
  <c r="BG61" i="56"/>
  <c r="BC51" i="56"/>
  <c r="CG51" i="56"/>
  <c r="AO45" i="56"/>
  <c r="AK75" i="56"/>
  <c r="AE42" i="56"/>
  <c r="CM51" i="56"/>
  <c r="CS51" i="56"/>
  <c r="AW51" i="56"/>
  <c r="AQ59" i="56"/>
  <c r="BU59" i="56"/>
  <c r="BI59" i="56"/>
  <c r="CS59" i="56"/>
  <c r="CY59" i="56"/>
  <c r="Y59" i="56"/>
  <c r="BO59" i="56"/>
  <c r="CG59" i="56"/>
  <c r="AK59" i="56"/>
  <c r="CA59" i="56"/>
  <c r="AE59" i="56"/>
  <c r="AW59" i="56"/>
  <c r="CM59" i="56"/>
  <c r="BC59" i="56"/>
  <c r="S59" i="56"/>
  <c r="BM53" i="56"/>
  <c r="AO44" i="56"/>
  <c r="AO55" i="56"/>
  <c r="BY55" i="56"/>
  <c r="AC42" i="56"/>
  <c r="CK65" i="56"/>
  <c r="CW43" i="56"/>
  <c r="AI65" i="56"/>
  <c r="BA43" i="56"/>
  <c r="CK56" i="56"/>
  <c r="CQ65" i="56"/>
  <c r="CE48" i="56"/>
  <c r="BO74" i="56"/>
  <c r="BI76" i="56"/>
  <c r="AE74" i="56"/>
  <c r="AK74" i="56"/>
  <c r="BU74" i="56"/>
  <c r="CS75" i="56"/>
  <c r="AW76" i="56"/>
  <c r="AW75" i="56"/>
  <c r="CG76" i="56"/>
  <c r="BI74" i="56"/>
  <c r="S74" i="56"/>
  <c r="CS74" i="56"/>
  <c r="CA75" i="56"/>
  <c r="BO75" i="56"/>
  <c r="CG74" i="56"/>
  <c r="BU75" i="56"/>
  <c r="BO76" i="56"/>
  <c r="CS76" i="56"/>
  <c r="AW74" i="56"/>
  <c r="BC74" i="56"/>
  <c r="BC75" i="56"/>
  <c r="AK76" i="56"/>
  <c r="S75" i="56"/>
  <c r="BU76" i="56"/>
  <c r="CA76" i="56"/>
  <c r="Y74" i="56"/>
  <c r="CY74" i="56"/>
  <c r="CM74" i="56"/>
  <c r="AQ74" i="56"/>
  <c r="AQ76" i="56"/>
  <c r="CA74" i="56"/>
  <c r="AQ62" i="56"/>
  <c r="BU63" i="56"/>
  <c r="CS63" i="56"/>
  <c r="Y63" i="56"/>
  <c r="S63" i="56"/>
  <c r="AK63" i="56"/>
  <c r="CA62" i="56"/>
  <c r="BI63" i="56"/>
  <c r="CM62" i="56"/>
  <c r="CG63" i="56"/>
  <c r="Y62" i="56"/>
  <c r="CM63" i="56"/>
  <c r="S62" i="56"/>
  <c r="AE63" i="56"/>
  <c r="AE62" i="56"/>
  <c r="BC63" i="56"/>
  <c r="CS62" i="56"/>
  <c r="BI62" i="56"/>
  <c r="CG62" i="56"/>
  <c r="CY62" i="56"/>
  <c r="BO63" i="56"/>
  <c r="AW62" i="56"/>
  <c r="CS61" i="56"/>
  <c r="AQ63" i="56"/>
  <c r="BO62" i="56"/>
  <c r="CA63" i="56"/>
  <c r="BC62" i="56"/>
  <c r="BC49" i="56"/>
  <c r="AW50" i="56"/>
  <c r="R47" i="56"/>
  <c r="AP48" i="56"/>
  <c r="BH48" i="56"/>
  <c r="CF47" i="56"/>
  <c r="AW41" i="56"/>
  <c r="AQ41" i="56"/>
  <c r="CA41" i="56"/>
  <c r="BU41" i="56"/>
  <c r="AK41" i="56"/>
  <c r="BO41" i="56"/>
  <c r="CS41" i="56"/>
  <c r="AE41" i="56"/>
  <c r="S41" i="56"/>
  <c r="CG41" i="56"/>
  <c r="BI41" i="56"/>
  <c r="BC41" i="56"/>
  <c r="CM41" i="56"/>
  <c r="CY41" i="56"/>
  <c r="Y41" i="56"/>
  <c r="AQ38" i="56"/>
  <c r="BI40" i="56"/>
  <c r="CA40" i="56"/>
  <c r="AW40" i="56"/>
  <c r="AE40" i="56"/>
  <c r="BC40" i="56"/>
  <c r="CS40" i="56"/>
  <c r="CM39" i="56"/>
  <c r="S40" i="56"/>
  <c r="CY40" i="56"/>
  <c r="Y40" i="56"/>
  <c r="BO40" i="56"/>
  <c r="Y39" i="56"/>
  <c r="CM40" i="56"/>
  <c r="AU43" i="56"/>
  <c r="CE46" i="56"/>
  <c r="BG53" i="56"/>
  <c r="BA42" i="56"/>
  <c r="Q55" i="56"/>
  <c r="CQ53" i="56"/>
  <c r="CK44" i="56"/>
  <c r="AC54" i="56"/>
  <c r="CW58" i="56"/>
  <c r="AU58" i="56"/>
  <c r="AO58" i="56"/>
  <c r="CK58" i="56"/>
  <c r="W40" i="56"/>
  <c r="BS53" i="56"/>
  <c r="AC55" i="56"/>
  <c r="AE65" i="56"/>
  <c r="CS65" i="56"/>
  <c r="CY65" i="56"/>
  <c r="BO65" i="56"/>
  <c r="BU65" i="56"/>
  <c r="BI65" i="56"/>
  <c r="BC65" i="56"/>
  <c r="CG65" i="56"/>
  <c r="CA65" i="56"/>
  <c r="CM65" i="56"/>
  <c r="AQ65" i="56"/>
  <c r="S65" i="56"/>
  <c r="AW65" i="56"/>
  <c r="CO45" i="56"/>
  <c r="AA45" i="56"/>
  <c r="AG45" i="56"/>
  <c r="CI45" i="56"/>
  <c r="BW45" i="56"/>
  <c r="CC45" i="56"/>
  <c r="BQ45" i="56"/>
  <c r="CU45" i="56"/>
  <c r="BK45" i="56"/>
  <c r="BW44" i="56"/>
  <c r="CU44" i="56"/>
  <c r="BE44" i="56"/>
  <c r="AM45" i="56"/>
  <c r="S47" i="56"/>
  <c r="BU62" i="56"/>
  <c r="BU40" i="56"/>
  <c r="AA44" i="56"/>
  <c r="R48" i="56"/>
  <c r="BT47" i="56"/>
  <c r="CR48" i="56"/>
  <c r="BC54" i="56"/>
  <c r="Y53" i="56"/>
  <c r="AE52" i="56"/>
  <c r="BU52" i="56"/>
  <c r="BI52" i="56"/>
  <c r="AK54" i="56"/>
  <c r="Y52" i="56"/>
  <c r="CG54" i="56"/>
  <c r="CM53" i="56"/>
  <c r="CG53" i="56"/>
  <c r="CY53" i="56"/>
  <c r="CA53" i="56"/>
  <c r="BO52" i="56"/>
  <c r="BO54" i="56"/>
  <c r="AK52" i="56"/>
  <c r="AW53" i="56"/>
  <c r="CA54" i="56"/>
  <c r="AE54" i="56"/>
  <c r="Y54" i="56"/>
  <c r="CS52" i="56"/>
  <c r="CG52" i="56"/>
  <c r="CM52" i="56"/>
  <c r="BI54" i="56"/>
  <c r="S54" i="56"/>
  <c r="CS53" i="56"/>
  <c r="CY52" i="56"/>
  <c r="BU54" i="56"/>
  <c r="S53" i="56"/>
  <c r="AK53" i="56"/>
  <c r="AQ53" i="56"/>
  <c r="CY54" i="56"/>
  <c r="AE53" i="56"/>
  <c r="BU53" i="56"/>
  <c r="CM54" i="56"/>
  <c r="AQ54" i="56"/>
  <c r="AW54" i="56"/>
  <c r="BC52" i="56"/>
  <c r="BO53" i="56"/>
  <c r="CA52" i="56"/>
  <c r="CS54" i="56"/>
  <c r="CM56" i="56"/>
  <c r="BO56" i="56"/>
  <c r="AQ56" i="56"/>
  <c r="CG56" i="56"/>
  <c r="CA56" i="56"/>
  <c r="BU55" i="56"/>
  <c r="S56" i="56"/>
  <c r="CY56" i="56"/>
  <c r="Y56" i="56"/>
  <c r="AK56" i="56"/>
  <c r="CS56" i="56"/>
  <c r="AE56" i="56"/>
  <c r="BU56" i="56"/>
  <c r="CY55" i="56"/>
  <c r="CA55" i="56"/>
  <c r="BI56" i="56"/>
  <c r="AW56" i="56"/>
  <c r="BC56" i="56"/>
  <c r="CM55" i="56"/>
  <c r="S55" i="56"/>
  <c r="BS43" i="56"/>
  <c r="W48" i="56"/>
  <c r="W39" i="56"/>
  <c r="BY40" i="56"/>
  <c r="AI58" i="56"/>
  <c r="CW46" i="56"/>
  <c r="AU55" i="56"/>
  <c r="CQ43" i="56"/>
  <c r="BM57" i="56"/>
  <c r="AC40" i="56"/>
  <c r="BY63" i="56"/>
  <c r="BY39" i="56"/>
  <c r="AO54" i="56"/>
  <c r="BY46" i="56"/>
  <c r="AC44" i="56"/>
  <c r="AO48" i="56"/>
  <c r="CQ63" i="56"/>
  <c r="CQ62" i="56"/>
  <c r="BY64" i="56"/>
  <c r="AO62" i="56"/>
  <c r="AI53" i="56"/>
  <c r="BA63" i="56"/>
  <c r="CK60" i="56"/>
  <c r="CQ48" i="56"/>
  <c r="BU45" i="56"/>
  <c r="BC45" i="56"/>
  <c r="AW45" i="56"/>
  <c r="CS45" i="56"/>
  <c r="BI45" i="56"/>
  <c r="CM45" i="56"/>
  <c r="AQ45" i="56"/>
  <c r="Y45" i="56"/>
  <c r="AE45" i="56"/>
  <c r="AK43" i="56"/>
  <c r="AE44" i="56"/>
  <c r="CA44" i="56"/>
  <c r="CA45" i="56"/>
  <c r="BO45" i="56"/>
  <c r="CG45" i="56"/>
  <c r="CY45" i="56"/>
  <c r="Y43" i="56"/>
  <c r="S45" i="56"/>
  <c r="CY48" i="56"/>
  <c r="CY44" i="56"/>
  <c r="AQ52" i="56"/>
  <c r="AQ39" i="56"/>
  <c r="BN47" i="56"/>
  <c r="BU66" i="56"/>
  <c r="CA66" i="56"/>
  <c r="AE66" i="56"/>
  <c r="CY66" i="56"/>
  <c r="CS66" i="56"/>
  <c r="BI66" i="56"/>
  <c r="Y66" i="56"/>
  <c r="AW66" i="56"/>
  <c r="CM66" i="56"/>
  <c r="BO66" i="56"/>
  <c r="AQ66" i="56"/>
  <c r="BC66" i="56"/>
  <c r="CG66" i="56"/>
  <c r="S66" i="56"/>
  <c r="AE67" i="56"/>
  <c r="Y68" i="56"/>
  <c r="S68" i="56"/>
  <c r="AW68" i="56"/>
  <c r="CS67" i="56"/>
  <c r="CA67" i="56"/>
  <c r="CS68" i="56"/>
  <c r="BC67" i="56"/>
  <c r="BU67" i="56"/>
  <c r="AK67" i="56"/>
  <c r="BI67" i="56"/>
  <c r="BO67" i="56"/>
  <c r="Y67" i="56"/>
  <c r="CA68" i="56"/>
  <c r="BC68" i="56"/>
  <c r="AQ68" i="56"/>
  <c r="AK68" i="56"/>
  <c r="BI68" i="56"/>
  <c r="CY68" i="56"/>
  <c r="AE68" i="56"/>
  <c r="CM68" i="56"/>
  <c r="CG67" i="56"/>
  <c r="BU68" i="56"/>
  <c r="CY67" i="56"/>
  <c r="S67" i="56"/>
  <c r="AQ67" i="56"/>
  <c r="AW67" i="56"/>
  <c r="AI43" i="56"/>
  <c r="AU57" i="56"/>
  <c r="BS39" i="56"/>
  <c r="CK42" i="56"/>
  <c r="BM54" i="56"/>
  <c r="BG58" i="56"/>
  <c r="AC43" i="56"/>
  <c r="AI57" i="56"/>
  <c r="W63" i="56"/>
  <c r="BS48" i="56"/>
  <c r="AU63" i="56"/>
  <c r="BA39" i="56"/>
  <c r="BM48" i="56"/>
  <c r="BG39" i="56"/>
  <c r="BM39" i="56"/>
  <c r="AK55" i="56"/>
  <c r="S43" i="56"/>
  <c r="BI55" i="56"/>
  <c r="AQ61" i="56"/>
  <c r="AW57" i="56"/>
  <c r="AK57" i="56"/>
  <c r="CM57" i="56"/>
  <c r="AQ57" i="56"/>
  <c r="Y57" i="56"/>
  <c r="CG57" i="56"/>
  <c r="CS57" i="56"/>
  <c r="S57" i="56"/>
  <c r="BO57" i="56"/>
  <c r="AE57" i="56"/>
  <c r="BI57" i="56"/>
  <c r="BC57" i="56"/>
  <c r="CY57" i="56"/>
  <c r="BC58" i="56"/>
  <c r="BU58" i="56"/>
  <c r="CA58" i="56"/>
  <c r="Y58" i="56"/>
  <c r="S58" i="56"/>
  <c r="AK58" i="56"/>
  <c r="CY58" i="56"/>
  <c r="CM58" i="56"/>
  <c r="CG58" i="56"/>
  <c r="AW58" i="56"/>
  <c r="CS58" i="56"/>
  <c r="AE58" i="56"/>
  <c r="AQ58" i="56"/>
  <c r="BI58" i="56"/>
  <c r="BO58" i="56"/>
  <c r="AC57" i="56"/>
  <c r="CW39" i="56"/>
  <c r="CQ57" i="56"/>
  <c r="CE57" i="56"/>
  <c r="AI59" i="56"/>
  <c r="AU40" i="56"/>
  <c r="CE54" i="56"/>
  <c r="W46" i="56"/>
  <c r="BG57" i="56"/>
  <c r="BY57" i="56"/>
  <c r="Q47" i="56"/>
  <c r="CK40" i="56"/>
  <c r="CE55" i="56"/>
  <c r="Q64" i="56"/>
  <c r="Q57" i="56"/>
  <c r="CW64" i="56"/>
  <c r="AC65" i="56"/>
  <c r="AC48" i="56"/>
  <c r="Q46" i="56"/>
  <c r="AO46" i="56"/>
  <c r="BA60" i="56"/>
  <c r="BY59" i="56"/>
  <c r="CY61" i="56"/>
  <c r="AE70" i="56"/>
  <c r="BO70" i="56"/>
  <c r="AQ70" i="56"/>
  <c r="BU70" i="56"/>
  <c r="AW70" i="56"/>
  <c r="AW69" i="56"/>
  <c r="AK70" i="56"/>
  <c r="CY70" i="56"/>
  <c r="BI70" i="56"/>
  <c r="CG70" i="56"/>
  <c r="AK69" i="56"/>
  <c r="BC70" i="56"/>
  <c r="CM70" i="56"/>
  <c r="CS70" i="56"/>
  <c r="S70" i="56"/>
  <c r="CG69" i="56"/>
  <c r="CM69" i="56"/>
  <c r="Y70" i="56"/>
  <c r="Y69" i="56"/>
  <c r="CA70" i="56"/>
  <c r="BI69" i="56"/>
  <c r="BI39" i="56"/>
  <c r="AW55" i="56"/>
  <c r="CA61" i="56"/>
  <c r="CG40" i="56"/>
  <c r="AW52" i="56"/>
  <c r="BO68" i="56"/>
  <c r="AQ44" i="56"/>
  <c r="BS65" i="56"/>
  <c r="AP47" i="56"/>
  <c r="X48" i="56"/>
  <c r="AD47" i="56"/>
  <c r="AE72" i="56"/>
  <c r="BI73" i="56"/>
  <c r="CY73" i="56"/>
  <c r="BC72" i="56"/>
  <c r="CS72" i="56"/>
  <c r="Y72" i="56"/>
  <c r="S73" i="56"/>
  <c r="BC73" i="56"/>
  <c r="Y73" i="56"/>
  <c r="AK73" i="56"/>
  <c r="CA72" i="56"/>
  <c r="AK72" i="56"/>
  <c r="CS73" i="56"/>
  <c r="CG73" i="56"/>
  <c r="BO72" i="56"/>
  <c r="BU73" i="56"/>
  <c r="AQ73" i="56"/>
  <c r="AW72" i="56"/>
  <c r="BO73" i="56"/>
  <c r="CM72" i="56"/>
  <c r="CG72" i="56"/>
  <c r="CY72" i="56"/>
  <c r="AW73" i="56"/>
  <c r="CA73" i="56"/>
  <c r="S72" i="56"/>
  <c r="BU72" i="56"/>
  <c r="AE73" i="56"/>
  <c r="BI72" i="56"/>
  <c r="AQ72" i="56"/>
  <c r="BY44" i="56"/>
  <c r="AC46" i="56"/>
  <c r="AO57" i="56"/>
  <c r="W55" i="56"/>
  <c r="BY47" i="56"/>
  <c r="CQ58" i="56"/>
  <c r="BG40" i="56"/>
  <c r="CK43" i="56"/>
  <c r="BG59" i="56"/>
  <c r="CW47" i="56"/>
  <c r="W60" i="56"/>
  <c r="AC60" i="56"/>
  <c r="BM59" i="56"/>
  <c r="AU46" i="56"/>
  <c r="BG55" i="56"/>
  <c r="CW59" i="56"/>
  <c r="CW65" i="56"/>
  <c r="BG47" i="56"/>
  <c r="Q48" i="56"/>
  <c r="BY49" i="56"/>
  <c r="CK49" i="56"/>
  <c r="BG50" i="56"/>
  <c r="AI49" i="56"/>
  <c r="AE75" i="56"/>
  <c r="CY63" i="56"/>
  <c r="BO69" i="56"/>
  <c r="S52" i="56"/>
  <c r="AD48" i="56"/>
  <c r="BB48" i="56"/>
  <c r="BH47" i="56"/>
  <c r="BB47" i="56"/>
  <c r="X47" i="56"/>
  <c r="BU64" i="56"/>
  <c r="CG64" i="56"/>
  <c r="BO64" i="56"/>
  <c r="CY64" i="56"/>
  <c r="BC64" i="56"/>
  <c r="BI64" i="56"/>
  <c r="AK64" i="56"/>
  <c r="AQ64" i="56"/>
  <c r="CA64" i="56"/>
  <c r="S64" i="56"/>
  <c r="CM64" i="56"/>
  <c r="CS64" i="56"/>
  <c r="AE64" i="56"/>
  <c r="Y64" i="56"/>
  <c r="BG43" i="56"/>
  <c r="W44" i="56"/>
  <c r="AO43" i="56"/>
  <c r="CW42" i="56"/>
  <c r="BG44" i="56"/>
  <c r="W43" i="56"/>
  <c r="BG48" i="56"/>
  <c r="W58" i="56"/>
  <c r="CQ55" i="56"/>
  <c r="BA55" i="56"/>
  <c r="BS47" i="56"/>
  <c r="CE43" i="56"/>
  <c r="AI47" i="56"/>
  <c r="CK57" i="56"/>
  <c r="Q43" i="56"/>
  <c r="BM46" i="56"/>
  <c r="AO59" i="56"/>
  <c r="AO60" i="56"/>
  <c r="BA54" i="56"/>
  <c r="BM44" i="56"/>
  <c r="AU53" i="56"/>
  <c r="BM55" i="56"/>
  <c r="CW55" i="56"/>
  <c r="CK48" i="56"/>
  <c r="CK59" i="56"/>
  <c r="CQ42" i="56"/>
  <c r="CQ56" i="56"/>
  <c r="W42" i="56"/>
  <c r="AU42" i="56"/>
  <c r="BA53" i="56"/>
  <c r="W65" i="56"/>
  <c r="CK45" i="56"/>
  <c r="CE45" i="56"/>
  <c r="BM45" i="56"/>
  <c r="AQ40" i="56"/>
  <c r="CA57" i="56"/>
  <c r="BI43" i="56"/>
  <c r="BN48" i="56"/>
  <c r="BT48" i="56"/>
  <c r="CQ40" i="56"/>
  <c r="AO40" i="56"/>
  <c r="AI40" i="56"/>
  <c r="CG48" i="56"/>
  <c r="CA49" i="56"/>
  <c r="BO48" i="56"/>
  <c r="BI48" i="56"/>
  <c r="BI49" i="56"/>
  <c r="AE48" i="56"/>
  <c r="CY49" i="56"/>
  <c r="CS49" i="56"/>
  <c r="BU49" i="56"/>
  <c r="CM48" i="56"/>
  <c r="AQ49" i="56"/>
  <c r="BO49" i="56"/>
  <c r="S49" i="56"/>
  <c r="AK49" i="56"/>
  <c r="CG49" i="56"/>
  <c r="AW49" i="56"/>
  <c r="CM49" i="56"/>
  <c r="Y48" i="56"/>
  <c r="BU48" i="56"/>
  <c r="CS48" i="56"/>
  <c r="CA48" i="56"/>
  <c r="AQ48" i="56"/>
  <c r="AK48" i="56"/>
  <c r="AE49" i="56"/>
  <c r="AW48" i="56"/>
  <c r="CW48" i="56"/>
  <c r="BG54" i="56"/>
  <c r="AC47" i="56"/>
  <c r="CW54" i="56"/>
  <c r="CQ39" i="56"/>
  <c r="BM42" i="56"/>
  <c r="AI46" i="56"/>
  <c r="BG46" i="56"/>
  <c r="CE53" i="56"/>
  <c r="CE44" i="56"/>
  <c r="W57" i="56"/>
  <c r="AU48" i="56"/>
  <c r="AI44" i="56"/>
  <c r="BA44" i="56"/>
  <c r="CQ47" i="56"/>
  <c r="BY58" i="56"/>
  <c r="CW44" i="56"/>
  <c r="CQ45" i="56"/>
  <c r="CM76" i="56"/>
  <c r="BE45" i="56"/>
  <c r="U45" i="56"/>
  <c r="CO41" i="56"/>
  <c r="CU41" i="56"/>
  <c r="BW41" i="56"/>
  <c r="O41" i="56"/>
  <c r="AM41" i="56"/>
  <c r="AS41" i="56"/>
  <c r="CC41" i="56"/>
  <c r="BK41" i="56"/>
  <c r="U41" i="56"/>
  <c r="BE41" i="56"/>
  <c r="BQ41" i="56"/>
  <c r="AG41" i="56"/>
  <c r="CI41" i="56"/>
  <c r="AA41" i="56"/>
  <c r="BA46" i="56"/>
  <c r="BS46" i="56"/>
  <c r="O40" i="56"/>
  <c r="AS40" i="56"/>
  <c r="CC39" i="56"/>
  <c r="BK39" i="56"/>
  <c r="BK40" i="56"/>
  <c r="AA39" i="56"/>
  <c r="CI40" i="56"/>
  <c r="AG39" i="56"/>
  <c r="BE39" i="56"/>
  <c r="AA40" i="56"/>
  <c r="BQ39" i="56"/>
  <c r="CU40" i="56"/>
  <c r="CO40" i="56"/>
  <c r="CC40" i="56"/>
  <c r="BW40" i="56"/>
  <c r="BQ40" i="56"/>
  <c r="AS39" i="56"/>
  <c r="U40" i="56"/>
  <c r="BW39" i="56"/>
  <c r="AM40" i="56"/>
  <c r="U39" i="56"/>
  <c r="BE40" i="56"/>
  <c r="AG40" i="56"/>
  <c r="CO39" i="56"/>
  <c r="O39" i="56"/>
  <c r="AM39" i="56"/>
  <c r="CI39" i="56"/>
  <c r="AK65" i="56"/>
  <c r="BI47" i="56"/>
  <c r="CM67" i="56"/>
  <c r="AK66" i="56"/>
  <c r="AW63" i="56"/>
  <c r="AJ47" i="56"/>
  <c r="AV48" i="56"/>
  <c r="Q40" i="56"/>
  <c r="Q44" i="56"/>
  <c r="CE40" i="56"/>
  <c r="BM56" i="56"/>
  <c r="AI42" i="56"/>
  <c r="CQ59" i="56"/>
  <c r="AU44" i="56"/>
  <c r="BM47" i="56"/>
  <c r="AC39" i="56"/>
  <c r="CQ54" i="56"/>
  <c r="CW56" i="56"/>
  <c r="BS57" i="56"/>
  <c r="CK39" i="56"/>
  <c r="CY71" i="56"/>
  <c r="BU71" i="56"/>
  <c r="BC71" i="56"/>
  <c r="CA71" i="56"/>
  <c r="BO71" i="56"/>
  <c r="CS71" i="56"/>
  <c r="S71" i="56"/>
  <c r="AK71" i="56"/>
  <c r="Y71" i="56"/>
  <c r="CG71" i="56"/>
  <c r="AQ71" i="56"/>
  <c r="AW71" i="56"/>
  <c r="AE71" i="56"/>
  <c r="CM71" i="56"/>
  <c r="BI71" i="56"/>
  <c r="CG75" i="56"/>
  <c r="CE65" i="56"/>
  <c r="O45" i="56"/>
  <c r="BY60" i="56"/>
  <c r="BM61" i="56"/>
  <c r="AO61" i="56"/>
  <c r="CQ61" i="56"/>
  <c r="AC61" i="56"/>
  <c r="Y49" i="56"/>
  <c r="AE43" i="56"/>
  <c r="BC53" i="56"/>
  <c r="Y65" i="56"/>
  <c r="CL48" i="56"/>
  <c r="BZ47" i="56"/>
  <c r="CF48" i="56"/>
  <c r="CX47" i="56"/>
  <c r="Y20" i="57"/>
  <c r="Z20" i="57" s="1"/>
  <c r="BO60" i="56"/>
  <c r="S60" i="56"/>
  <c r="AE60" i="56"/>
  <c r="AW60" i="56"/>
  <c r="AK60" i="56"/>
  <c r="CA60" i="56"/>
  <c r="CM60" i="56"/>
  <c r="Y60" i="56"/>
  <c r="CG60" i="56"/>
  <c r="BC60" i="56"/>
  <c r="BU60" i="56"/>
  <c r="AQ60" i="56"/>
  <c r="CS60" i="56"/>
  <c r="CY60" i="56"/>
  <c r="BY54" i="56"/>
  <c r="AO42" i="56"/>
  <c r="BS42" i="56"/>
  <c r="CK55" i="56"/>
  <c r="AU54" i="56"/>
  <c r="BA47" i="56"/>
  <c r="CQ44" i="56"/>
  <c r="BY53" i="56"/>
  <c r="AI39" i="56"/>
  <c r="W53" i="56"/>
  <c r="BG65" i="56"/>
  <c r="BS44" i="56"/>
  <c r="CK46" i="56"/>
  <c r="CW62" i="56"/>
  <c r="AC64" i="56"/>
  <c r="CK62" i="56"/>
  <c r="BS62" i="56"/>
  <c r="CE64" i="56"/>
  <c r="CE62" i="56"/>
  <c r="BA64" i="56"/>
  <c r="CG68" i="56"/>
  <c r="CL47" i="56"/>
  <c r="BZ48" i="56"/>
  <c r="AJ48" i="56"/>
  <c r="BY43" i="56"/>
  <c r="W47" i="56"/>
  <c r="CK47" i="56"/>
  <c r="BA48" i="56"/>
  <c r="BM43" i="56"/>
  <c r="BA65" i="56"/>
  <c r="BM40" i="56"/>
  <c r="CK54" i="56"/>
  <c r="AU39" i="56"/>
  <c r="Q42" i="56"/>
  <c r="Q54" i="56"/>
  <c r="BA40" i="56"/>
  <c r="W59" i="56"/>
  <c r="BS60" i="56"/>
  <c r="Q60" i="56"/>
  <c r="BG60" i="56"/>
  <c r="Y55" i="56"/>
  <c r="AS42" i="56"/>
  <c r="BQ42" i="56"/>
  <c r="AA42" i="56"/>
  <c r="BE42" i="56"/>
  <c r="CI42" i="56"/>
  <c r="CC42" i="56"/>
  <c r="O42" i="56"/>
  <c r="CO42" i="56"/>
  <c r="U42" i="56"/>
  <c r="AG42" i="56"/>
  <c r="CU42" i="56"/>
  <c r="BW42" i="56"/>
  <c r="AM42" i="56"/>
  <c r="BK42" i="56"/>
  <c r="AK62" i="56"/>
  <c r="AK45" i="56"/>
  <c r="BU57" i="56"/>
  <c r="AE55" i="56"/>
  <c r="AQ75" i="56"/>
  <c r="Y50" i="56"/>
  <c r="AE50" i="56"/>
  <c r="CG50" i="56"/>
  <c r="CY50" i="56"/>
  <c r="BO50" i="56"/>
  <c r="BU50" i="56"/>
  <c r="CS50" i="56"/>
  <c r="CM50" i="56"/>
  <c r="BC50" i="56"/>
  <c r="AK50" i="56"/>
  <c r="S50" i="56"/>
  <c r="BI50" i="56"/>
  <c r="CA50" i="56"/>
  <c r="BY48" i="56"/>
  <c r="AI48" i="56"/>
  <c r="CE47" i="56"/>
  <c r="AU47" i="56"/>
  <c r="BA59" i="56"/>
  <c r="BS55" i="56"/>
  <c r="Q39" i="56"/>
  <c r="Q58" i="56"/>
  <c r="BY42" i="56"/>
  <c r="AC56" i="56"/>
  <c r="CW40" i="56"/>
  <c r="BS40" i="56"/>
  <c r="BG56" i="56"/>
  <c r="CQ46" i="56"/>
  <c r="AU60" i="56"/>
  <c r="BY65" i="56"/>
  <c r="AI56" i="56"/>
  <c r="Q56" i="56"/>
  <c r="AI54" i="56"/>
  <c r="CK53" i="56"/>
  <c r="BS54" i="56"/>
  <c r="AC53" i="56"/>
  <c r="Q52" i="56"/>
  <c r="AU52" i="56"/>
  <c r="CE52" i="56"/>
  <c r="W54" i="56"/>
  <c r="CW52" i="56"/>
  <c r="CE42" i="56"/>
  <c r="AO39" i="56"/>
  <c r="CE60" i="56"/>
  <c r="AI60" i="56"/>
  <c r="AO56" i="56"/>
  <c r="AK40" i="56"/>
  <c r="BC48" i="56"/>
  <c r="BO43" i="56"/>
  <c r="AW64" i="56"/>
  <c r="CG43" i="56"/>
  <c r="CM46" i="56"/>
  <c r="AW61" i="56"/>
  <c r="BO46" i="56"/>
  <c r="AK39" i="56"/>
  <c r="AE46" i="56"/>
  <c r="CY47" i="56"/>
  <c r="CI43" i="56"/>
  <c r="CG47" i="56"/>
  <c r="BU43" i="56"/>
  <c r="AK61" i="56"/>
  <c r="BO61" i="56"/>
  <c r="AK42" i="56"/>
  <c r="CG61" i="56"/>
  <c r="CG55" i="56"/>
  <c r="AE61" i="56"/>
  <c r="AS45" i="56"/>
  <c r="AA43" i="56"/>
  <c r="AM43" i="56"/>
  <c r="AO65" i="56"/>
  <c r="AQ43" i="56"/>
  <c r="BC46" i="56"/>
  <c r="AK44" i="56"/>
  <c r="CY46" i="56"/>
  <c r="BI42" i="56"/>
  <c r="CY69" i="56"/>
  <c r="AG43" i="56"/>
  <c r="AU65" i="56"/>
  <c r="S44" i="56"/>
  <c r="CS39" i="56"/>
  <c r="S39" i="56"/>
  <c r="CG39" i="56"/>
  <c r="AE39" i="56"/>
  <c r="CM47" i="56"/>
  <c r="CA43" i="56"/>
  <c r="BO42" i="56"/>
  <c r="BC43" i="56"/>
  <c r="BK43" i="56"/>
  <c r="O44" i="56"/>
  <c r="CC43" i="56"/>
  <c r="BQ44" i="56"/>
  <c r="AS43" i="56"/>
  <c r="O43" i="56"/>
  <c r="AS36" i="56"/>
  <c r="AS44" i="56"/>
  <c r="AA35" i="56"/>
  <c r="O37" i="56"/>
  <c r="U44" i="56"/>
  <c r="BS56" i="56"/>
  <c r="AI55" i="56"/>
  <c r="CY39" i="56"/>
  <c r="AW47" i="56"/>
  <c r="BU42" i="56"/>
  <c r="BU69" i="56"/>
  <c r="BI61" i="56"/>
  <c r="AK47" i="56"/>
  <c r="AQ42" i="56"/>
  <c r="BO47" i="56"/>
  <c r="CA47" i="56"/>
  <c r="AE76" i="56"/>
  <c r="CI37" i="56"/>
  <c r="BW43" i="56"/>
  <c r="CI35" i="56"/>
  <c r="CM43" i="56"/>
  <c r="S42" i="56"/>
  <c r="CG42" i="56"/>
  <c r="AW43" i="56"/>
  <c r="BO39" i="56"/>
  <c r="CS43" i="56"/>
  <c r="CG46" i="56"/>
  <c r="AQ47" i="56"/>
  <c r="BC47" i="56"/>
  <c r="BC61" i="56"/>
  <c r="CO37" i="56"/>
  <c r="CU37" i="56"/>
  <c r="BK36" i="56"/>
  <c r="AM44" i="56"/>
  <c r="CO44" i="56"/>
  <c r="CU36" i="56"/>
  <c r="CA39" i="56"/>
  <c r="BU39" i="56"/>
  <c r="BI44" i="56"/>
  <c r="Y47" i="56"/>
  <c r="BC44" i="56"/>
  <c r="BC39" i="56"/>
  <c r="AE69" i="56"/>
  <c r="AG44" i="56"/>
  <c r="AM35" i="56"/>
  <c r="BK37" i="56"/>
  <c r="CG44" i="56"/>
  <c r="AW39" i="56"/>
  <c r="Y46" i="56"/>
  <c r="AW46" i="56"/>
  <c r="CS46" i="56"/>
  <c r="CA42" i="56"/>
  <c r="CS47" i="56"/>
  <c r="BU47" i="56"/>
  <c r="S61" i="56"/>
  <c r="BI46" i="56"/>
  <c r="BU61" i="56"/>
  <c r="BU44" i="56"/>
  <c r="CC44" i="56"/>
  <c r="BE43" i="56"/>
  <c r="AM37" i="56"/>
  <c r="BK35" i="56"/>
  <c r="Q53" i="56"/>
  <c r="CY43" i="56"/>
  <c r="BC55" i="56"/>
  <c r="AK46" i="56"/>
  <c r="Y44" i="56"/>
  <c r="AQ46" i="56"/>
  <c r="AW44" i="56"/>
  <c r="AQ55" i="56"/>
  <c r="BO55" i="56"/>
  <c r="CS44" i="56"/>
  <c r="Y42" i="56"/>
  <c r="AE47" i="56"/>
  <c r="AQ69" i="56"/>
  <c r="CM42" i="56"/>
  <c r="CI44" i="56"/>
  <c r="CO43" i="56"/>
  <c r="BQ43" i="56"/>
  <c r="CU39" i="56"/>
  <c r="CA69" i="56"/>
  <c r="AW42" i="56"/>
  <c r="Y61" i="56"/>
  <c r="CM61" i="56"/>
  <c r="CS69" i="56"/>
  <c r="U36" i="56"/>
  <c r="U43" i="56"/>
  <c r="BK44" i="56"/>
  <c r="BE36" i="56"/>
  <c r="AA36" i="56"/>
  <c r="CM73" i="56"/>
  <c r="BY61" i="56"/>
  <c r="S69" i="56"/>
  <c r="BC42" i="56"/>
  <c r="CS55" i="56"/>
  <c r="BO44" i="56"/>
  <c r="AM36" i="56"/>
  <c r="BQ36" i="56"/>
  <c r="Y17" i="57"/>
  <c r="Z17" i="57" s="1"/>
  <c r="Y22" i="57"/>
  <c r="Z22" i="57" s="1"/>
  <c r="CE38" i="56"/>
  <c r="AC38" i="56"/>
  <c r="CM37" i="56"/>
  <c r="AK37" i="56"/>
  <c r="CY37" i="56"/>
  <c r="U38" i="56"/>
  <c r="Y37" i="56"/>
  <c r="AW37" i="56"/>
  <c r="CY38" i="56"/>
  <c r="BI38" i="56"/>
  <c r="CU38" i="56"/>
  <c r="BE38" i="56"/>
  <c r="W38" i="56"/>
  <c r="S37" i="56"/>
  <c r="BK38" i="56"/>
  <c r="BQ38" i="56"/>
  <c r="BU37" i="56"/>
  <c r="CS38" i="56"/>
  <c r="S38" i="56"/>
  <c r="BO37" i="56"/>
  <c r="BU38" i="56"/>
  <c r="AS38" i="56"/>
  <c r="BW38" i="56"/>
  <c r="AI38" i="56"/>
  <c r="CA37" i="56"/>
  <c r="AQ37" i="56"/>
  <c r="AK38" i="56"/>
  <c r="AA38" i="56"/>
  <c r="AO38" i="56"/>
  <c r="Q38" i="56"/>
  <c r="AW38" i="56"/>
  <c r="CS37" i="56"/>
  <c r="BI37" i="56"/>
  <c r="CG38" i="56"/>
  <c r="AE37" i="56"/>
  <c r="CM38" i="56"/>
  <c r="CA38" i="56"/>
  <c r="BM38" i="56"/>
  <c r="CK38" i="56"/>
  <c r="CG37" i="56"/>
  <c r="Y38" i="56"/>
  <c r="CI38" i="56"/>
  <c r="AG38" i="56"/>
  <c r="CW38" i="56"/>
  <c r="AU38" i="56"/>
  <c r="CQ38" i="56"/>
  <c r="CC38" i="56"/>
  <c r="AM38" i="56"/>
  <c r="BG38" i="56"/>
  <c r="BA38" i="56"/>
  <c r="BL38" i="56"/>
  <c r="BS38" i="56"/>
  <c r="BO38" i="56"/>
  <c r="BC37" i="56"/>
  <c r="O38" i="56"/>
  <c r="BY38" i="56"/>
  <c r="AE38" i="56"/>
  <c r="BC38" i="56"/>
  <c r="CO38" i="56"/>
  <c r="Z16" i="57"/>
  <c r="Z12" i="57"/>
  <c r="C22" i="61"/>
  <c r="M12" i="58"/>
  <c r="H42" i="59" s="1"/>
  <c r="G15" i="60" s="1"/>
  <c r="H15" i="60" s="1"/>
  <c r="I15" i="60" s="1"/>
  <c r="L15" i="60" s="1"/>
  <c r="M15" i="60" s="1"/>
  <c r="K15" i="60" s="1"/>
  <c r="P38" i="58"/>
  <c r="AT38" i="58"/>
  <c r="BR38" i="58"/>
  <c r="AB38" i="58"/>
  <c r="AZ38" i="58"/>
  <c r="CI45" i="58"/>
  <c r="I12" i="58" s="1"/>
  <c r="D42" i="59" s="1"/>
  <c r="BB47" i="58"/>
  <c r="M9" i="58"/>
  <c r="H39" i="59" s="1"/>
  <c r="G12" i="60" s="1"/>
  <c r="H12" i="60" s="1"/>
  <c r="I12" i="60" s="1"/>
  <c r="L12" i="60" s="1"/>
  <c r="M12" i="60" s="1"/>
  <c r="K12" i="60" s="1"/>
  <c r="BT48" i="58"/>
  <c r="AV48" i="58"/>
  <c r="BQ45" i="58"/>
  <c r="O45" i="58"/>
  <c r="AG45" i="58"/>
  <c r="AM45" i="58"/>
  <c r="AY45" i="58"/>
  <c r="I15" i="58" s="1"/>
  <c r="AA45" i="58"/>
  <c r="I5" i="58" s="1"/>
  <c r="D36" i="59" s="1"/>
  <c r="BW45" i="58"/>
  <c r="I10" i="58" s="1"/>
  <c r="D40" i="59" s="1"/>
  <c r="CU45" i="58"/>
  <c r="I14" i="58" s="1"/>
  <c r="D44" i="59" s="1"/>
  <c r="U45" i="58"/>
  <c r="I4" i="58" s="1"/>
  <c r="D35" i="59" s="1"/>
  <c r="AS45" i="58"/>
  <c r="AS44" i="58"/>
  <c r="W65" i="58"/>
  <c r="AO65" i="58"/>
  <c r="S76" i="58"/>
  <c r="M3" i="58" s="1"/>
  <c r="H34" i="59" s="1"/>
  <c r="G7" i="60" s="1"/>
  <c r="H7" i="60" s="1"/>
  <c r="I7" i="60" s="1"/>
  <c r="L7" i="60" s="1"/>
  <c r="M7" i="60" s="1"/>
  <c r="K7" i="60" s="1"/>
  <c r="AV47" i="58"/>
  <c r="BZ47" i="58"/>
  <c r="BT47" i="58"/>
  <c r="CR47" i="58"/>
  <c r="CX47" i="58"/>
  <c r="AP47" i="58"/>
  <c r="L7" i="58" s="1"/>
  <c r="G38" i="59" s="1"/>
  <c r="F22" i="60" s="1"/>
  <c r="H22" i="60" s="1"/>
  <c r="I22" i="60" s="1"/>
  <c r="L22" i="60" s="1"/>
  <c r="M22" i="60" s="1"/>
  <c r="K22" i="60" s="1"/>
  <c r="CR48" i="58"/>
  <c r="BZ48" i="58"/>
  <c r="CL47" i="58"/>
  <c r="R47" i="58"/>
  <c r="CF47" i="58"/>
  <c r="CF48" i="58"/>
  <c r="X47" i="58"/>
  <c r="BH48" i="58"/>
  <c r="AD47" i="58"/>
  <c r="AJ47" i="58"/>
  <c r="L6" i="58" s="1"/>
  <c r="G37" i="59" s="1"/>
  <c r="F21" i="60" s="1"/>
  <c r="H21" i="60" s="1"/>
  <c r="I21" i="60" s="1"/>
  <c r="L21" i="60" s="1"/>
  <c r="M21" i="60" s="1"/>
  <c r="K21" i="60" s="1"/>
  <c r="CL48" i="58"/>
  <c r="AH38" i="58"/>
  <c r="Q64" i="58"/>
  <c r="AO64" i="58"/>
  <c r="BN47" i="58"/>
  <c r="M8" i="58"/>
  <c r="AQ76" i="58"/>
  <c r="M7" i="58" s="1"/>
  <c r="H38" i="59" s="1"/>
  <c r="G11" i="60" s="1"/>
  <c r="H11" i="60" s="1"/>
  <c r="I11" i="60" s="1"/>
  <c r="L11" i="60" s="1"/>
  <c r="M11" i="60" s="1"/>
  <c r="K11" i="60" s="1"/>
  <c r="AK76" i="58"/>
  <c r="M6" i="58" s="1"/>
  <c r="H37" i="59" s="1"/>
  <c r="G10" i="60" s="1"/>
  <c r="H10" i="60" s="1"/>
  <c r="I10" i="60" s="1"/>
  <c r="L10" i="60" s="1"/>
  <c r="M10" i="60" s="1"/>
  <c r="K10" i="60" s="1"/>
  <c r="CQ65" i="58"/>
  <c r="K13" i="58" s="1"/>
  <c r="F43" i="59" s="1"/>
  <c r="R48" i="58"/>
  <c r="AD48" i="58"/>
  <c r="M4" i="58"/>
  <c r="H35" i="59" s="1"/>
  <c r="G8" i="60" s="1"/>
  <c r="H8" i="60" s="1"/>
  <c r="I8" i="60" s="1"/>
  <c r="L8" i="60" s="1"/>
  <c r="M8" i="60" s="1"/>
  <c r="K8" i="60" s="1"/>
  <c r="CA76" i="58"/>
  <c r="M10" i="58" s="1"/>
  <c r="H40" i="59" s="1"/>
  <c r="G13" i="60" s="1"/>
  <c r="H13" i="60" s="1"/>
  <c r="I13" i="60" s="1"/>
  <c r="L13" i="60" s="1"/>
  <c r="M13" i="60" s="1"/>
  <c r="K13" i="60" s="1"/>
  <c r="CD38" i="58"/>
  <c r="M5" i="58"/>
  <c r="H36" i="59" s="1"/>
  <c r="G9" i="60" s="1"/>
  <c r="H9" i="60" s="1"/>
  <c r="I9" i="60" s="1"/>
  <c r="L9" i="60" s="1"/>
  <c r="M9" i="60" s="1"/>
  <c r="K9" i="60" s="1"/>
  <c r="CC45" i="58"/>
  <c r="CC44" i="58"/>
  <c r="CX48" i="58"/>
  <c r="BH47" i="58"/>
  <c r="M13" i="58"/>
  <c r="H43" i="59" s="1"/>
  <c r="G16" i="60" s="1"/>
  <c r="H16" i="60" s="1"/>
  <c r="I16" i="60" s="1"/>
  <c r="L16" i="60" s="1"/>
  <c r="M16" i="60" s="1"/>
  <c r="K16" i="60" s="1"/>
  <c r="M14" i="58"/>
  <c r="H44" i="59" s="1"/>
  <c r="G17" i="60" s="1"/>
  <c r="H17" i="60" s="1"/>
  <c r="I17" i="60" s="1"/>
  <c r="L17" i="60" s="1"/>
  <c r="M17" i="60" s="1"/>
  <c r="K17" i="60" s="1"/>
  <c r="M15" i="58"/>
  <c r="CG76" i="58"/>
  <c r="M11" i="58" s="1"/>
  <c r="H41" i="59" s="1"/>
  <c r="G14" i="60" s="1"/>
  <c r="H14" i="60" s="1"/>
  <c r="I14" i="60" s="1"/>
  <c r="L14" i="60" s="1"/>
  <c r="M14" i="60" s="1"/>
  <c r="K14" i="60" s="1"/>
  <c r="CJ38" i="58"/>
  <c r="J7" i="56" l="1"/>
  <c r="L8" i="56"/>
  <c r="J5" i="56"/>
  <c r="J4" i="56"/>
  <c r="J9" i="56"/>
  <c r="J14" i="56"/>
  <c r="L6" i="56"/>
  <c r="L11" i="56"/>
  <c r="J12" i="56"/>
  <c r="L9" i="56"/>
  <c r="J13" i="56"/>
  <c r="J11" i="56"/>
  <c r="L7" i="56"/>
  <c r="J10" i="56"/>
  <c r="L3" i="56"/>
  <c r="J8" i="56"/>
  <c r="J3" i="56"/>
  <c r="J6" i="56"/>
  <c r="L14" i="56"/>
  <c r="L13" i="56"/>
  <c r="L5" i="56"/>
  <c r="L10" i="56"/>
  <c r="I10" i="56"/>
  <c r="I14" i="56"/>
  <c r="I3" i="58"/>
  <c r="D34" i="59" s="1"/>
  <c r="K6" i="58"/>
  <c r="F37" i="59" s="1"/>
  <c r="J6" i="58"/>
  <c r="E37" i="59" s="1"/>
  <c r="I9" i="58"/>
  <c r="D39" i="59" s="1"/>
  <c r="J11" i="58"/>
  <c r="E41" i="59" s="1"/>
  <c r="K5" i="58"/>
  <c r="F36" i="59" s="1"/>
  <c r="E31" i="60" s="1"/>
  <c r="H31" i="60" s="1"/>
  <c r="I31" i="60" s="1"/>
  <c r="L31" i="60" s="1"/>
  <c r="M31" i="60" s="1"/>
  <c r="K31" i="60" s="1"/>
  <c r="K4" i="58"/>
  <c r="F35" i="59" s="1"/>
  <c r="E30" i="60" s="1"/>
  <c r="H30" i="60" s="1"/>
  <c r="I30" i="60" s="1"/>
  <c r="L30" i="60" s="1"/>
  <c r="M30" i="60" s="1"/>
  <c r="K30" i="60" s="1"/>
  <c r="J13" i="58"/>
  <c r="E43" i="59" s="1"/>
  <c r="J10" i="58"/>
  <c r="E40" i="59" s="1"/>
  <c r="K3" i="58"/>
  <c r="F34" i="59" s="1"/>
  <c r="E29" i="60" s="1"/>
  <c r="H29" i="60" s="1"/>
  <c r="I29" i="60" s="1"/>
  <c r="L29" i="60" s="1"/>
  <c r="M29" i="60" s="1"/>
  <c r="K29" i="60" s="1"/>
  <c r="J5" i="58"/>
  <c r="E36" i="59" s="1"/>
  <c r="L4" i="58"/>
  <c r="G35" i="59" s="1"/>
  <c r="F19" i="60" s="1"/>
  <c r="H19" i="60" s="1"/>
  <c r="I19" i="60" s="1"/>
  <c r="L19" i="60" s="1"/>
  <c r="M19" i="60" s="1"/>
  <c r="K19" i="60" s="1"/>
  <c r="K10" i="58"/>
  <c r="F40" i="59" s="1"/>
  <c r="K9" i="58"/>
  <c r="F39" i="59" s="1"/>
  <c r="J3" i="58"/>
  <c r="E34" i="59" s="1"/>
  <c r="J14" i="58"/>
  <c r="E44" i="59" s="1"/>
  <c r="L15" i="58"/>
  <c r="K8" i="58"/>
  <c r="I7" i="58"/>
  <c r="D38" i="59" s="1"/>
  <c r="K15" i="58"/>
  <c r="I6" i="58"/>
  <c r="D37" i="59" s="1"/>
  <c r="J4" i="58"/>
  <c r="E35" i="59" s="1"/>
  <c r="L5" i="58"/>
  <c r="G36" i="59" s="1"/>
  <c r="F20" i="60" s="1"/>
  <c r="H20" i="60" s="1"/>
  <c r="I20" i="60" s="1"/>
  <c r="L20" i="60" s="1"/>
  <c r="M20" i="60" s="1"/>
  <c r="K20" i="60" s="1"/>
  <c r="J12" i="58"/>
  <c r="E42" i="59" s="1"/>
  <c r="J15" i="58"/>
  <c r="L3" i="58"/>
  <c r="G34" i="59" s="1"/>
  <c r="F18" i="60" s="1"/>
  <c r="H18" i="60" s="1"/>
  <c r="I18" i="60" s="1"/>
  <c r="L18" i="60" s="1"/>
  <c r="M18" i="60" s="1"/>
  <c r="K18" i="60" s="1"/>
  <c r="K7" i="58"/>
  <c r="F38" i="59" s="1"/>
  <c r="J9" i="58"/>
  <c r="E39" i="59" s="1"/>
  <c r="L8" i="58"/>
  <c r="J8" i="58"/>
  <c r="I8" i="58"/>
  <c r="L13" i="58"/>
  <c r="G43" i="59" s="1"/>
  <c r="F27" i="60" s="1"/>
  <c r="H27" i="60" s="1"/>
  <c r="I27" i="60" s="1"/>
  <c r="L27" i="60" s="1"/>
  <c r="M27" i="60" s="1"/>
  <c r="K27" i="60" s="1"/>
  <c r="I11" i="58"/>
  <c r="D41" i="59" s="1"/>
  <c r="K11" i="56"/>
  <c r="L12" i="56"/>
  <c r="L4" i="56"/>
  <c r="I12" i="56"/>
  <c r="I6" i="56"/>
  <c r="L15" i="56"/>
  <c r="K3" i="56"/>
  <c r="K5" i="56"/>
  <c r="I8" i="56"/>
  <c r="K13" i="56"/>
  <c r="K10" i="56"/>
  <c r="K15" i="56"/>
  <c r="M9" i="56"/>
  <c r="K7" i="56"/>
  <c r="I3" i="56"/>
  <c r="K12" i="56"/>
  <c r="K8" i="56"/>
  <c r="I4" i="56"/>
  <c r="K9" i="56"/>
  <c r="K4" i="56"/>
  <c r="I7" i="56"/>
  <c r="I11" i="56"/>
  <c r="I5" i="56"/>
  <c r="M14" i="56"/>
  <c r="I9" i="56"/>
  <c r="K14" i="56"/>
  <c r="M7" i="56"/>
  <c r="I13" i="56"/>
  <c r="K6" i="56"/>
  <c r="M10" i="56"/>
  <c r="M8" i="56"/>
  <c r="M4" i="56"/>
  <c r="M15" i="56"/>
  <c r="M5" i="56"/>
  <c r="M13" i="56"/>
  <c r="M6" i="56"/>
  <c r="M12" i="56"/>
  <c r="M3" i="56"/>
  <c r="M11" i="56"/>
  <c r="I17" i="61"/>
  <c r="O65" i="57"/>
  <c r="L14" i="58"/>
  <c r="G44" i="59" s="1"/>
  <c r="F28" i="60" s="1"/>
  <c r="H28" i="60" s="1"/>
  <c r="I28" i="60" s="1"/>
  <c r="L28" i="60" s="1"/>
  <c r="M28" i="60" s="1"/>
  <c r="K28" i="60" s="1"/>
  <c r="L9" i="58"/>
  <c r="G39" i="59" s="1"/>
  <c r="F23" i="60" s="1"/>
  <c r="H23" i="60" s="1"/>
  <c r="I23" i="60" s="1"/>
  <c r="L23" i="60" s="1"/>
  <c r="M23" i="60" s="1"/>
  <c r="K23" i="60" s="1"/>
  <c r="L11" i="58"/>
  <c r="G41" i="59" s="1"/>
  <c r="F25" i="60" s="1"/>
  <c r="H25" i="60" s="1"/>
  <c r="I25" i="60" s="1"/>
  <c r="L25" i="60" s="1"/>
  <c r="M25" i="60" s="1"/>
  <c r="K25" i="60" s="1"/>
  <c r="L12" i="58"/>
  <c r="G42" i="59" s="1"/>
  <c r="F26" i="60" s="1"/>
  <c r="H26" i="60" s="1"/>
  <c r="I26" i="60" s="1"/>
  <c r="L26" i="60" s="1"/>
  <c r="M26" i="60" s="1"/>
  <c r="K26" i="60" s="1"/>
  <c r="L10" i="58"/>
  <c r="G40" i="59" s="1"/>
  <c r="F24" i="60" s="1"/>
  <c r="H24" i="60" s="1"/>
  <c r="I24" i="60" s="1"/>
  <c r="L24" i="60" s="1"/>
  <c r="M24" i="60" s="1"/>
  <c r="K24" i="60" s="1"/>
  <c r="H32" i="60" l="1"/>
  <c r="I32" i="60"/>
  <c r="F3" i="60"/>
  <c r="G34" i="55"/>
  <c r="F18" i="57" s="1"/>
  <c r="H18" i="57" s="1"/>
  <c r="I18" i="57" s="1"/>
  <c r="L18" i="57" s="1"/>
  <c r="M18" i="57" s="1"/>
  <c r="K18" i="57" s="1"/>
  <c r="H39" i="55"/>
  <c r="G12" i="57" s="1"/>
  <c r="H12" i="57" s="1"/>
  <c r="I12" i="57" s="1"/>
  <c r="L12" i="57" s="1"/>
  <c r="M12" i="57" s="1"/>
  <c r="K12" i="57" s="1"/>
  <c r="D34" i="55"/>
  <c r="D37" i="55"/>
  <c r="E44" i="55"/>
  <c r="H44" i="55"/>
  <c r="G17" i="57" s="1"/>
  <c r="H17" i="57" s="1"/>
  <c r="I17" i="57" s="1"/>
  <c r="L17" i="57" s="1"/>
  <c r="M17" i="57" s="1"/>
  <c r="K17" i="57" s="1"/>
  <c r="G42" i="55"/>
  <c r="F26" i="57" s="1"/>
  <c r="H26" i="57" s="1"/>
  <c r="I26" i="57" s="1"/>
  <c r="L26" i="57" s="1"/>
  <c r="M26" i="57" s="1"/>
  <c r="K26" i="57" s="1"/>
  <c r="D38" i="55"/>
  <c r="E39" i="55"/>
  <c r="H34" i="55"/>
  <c r="G7" i="57" s="1"/>
  <c r="H7" i="57" s="1"/>
  <c r="G39" i="55"/>
  <c r="F23" i="57" s="1"/>
  <c r="H23" i="57" s="1"/>
  <c r="I23" i="57" s="1"/>
  <c r="L23" i="57" s="1"/>
  <c r="M23" i="57" s="1"/>
  <c r="K23" i="57" s="1"/>
  <c r="D43" i="55"/>
  <c r="D36" i="55"/>
  <c r="D44" i="55"/>
  <c r="E40" i="55"/>
  <c r="D39" i="55"/>
  <c r="H35" i="55"/>
  <c r="G8" i="57" s="1"/>
  <c r="H8" i="57" s="1"/>
  <c r="I8" i="57" s="1"/>
  <c r="L8" i="57" s="1"/>
  <c r="M8" i="57" s="1"/>
  <c r="K8" i="57" s="1"/>
  <c r="E41" i="55"/>
  <c r="D42" i="55"/>
  <c r="H41" i="55"/>
  <c r="G14" i="57" s="1"/>
  <c r="H14" i="57" s="1"/>
  <c r="I14" i="57" s="1"/>
  <c r="L14" i="57" s="1"/>
  <c r="M14" i="57" s="1"/>
  <c r="K14" i="57" s="1"/>
  <c r="E37" i="55"/>
  <c r="G40" i="55"/>
  <c r="F24" i="57" s="1"/>
  <c r="H24" i="57" s="1"/>
  <c r="I24" i="57" s="1"/>
  <c r="L24" i="57" s="1"/>
  <c r="M24" i="57" s="1"/>
  <c r="K24" i="57" s="1"/>
  <c r="D35" i="55"/>
  <c r="E34" i="55"/>
  <c r="H42" i="55"/>
  <c r="G15" i="57" s="1"/>
  <c r="H15" i="57" s="1"/>
  <c r="I15" i="57" s="1"/>
  <c r="L15" i="57" s="1"/>
  <c r="M15" i="57" s="1"/>
  <c r="K15" i="57" s="1"/>
  <c r="E35" i="55"/>
  <c r="D41" i="55"/>
  <c r="E42" i="55"/>
  <c r="D40" i="55"/>
  <c r="G38" i="55"/>
  <c r="F22" i="57" s="1"/>
  <c r="H22" i="57" s="1"/>
  <c r="I22" i="57" s="1"/>
  <c r="L22" i="57" s="1"/>
  <c r="M22" i="57" s="1"/>
  <c r="K22" i="57" s="1"/>
  <c r="E36" i="55"/>
  <c r="F36" i="55"/>
  <c r="E31" i="57" s="1"/>
  <c r="H31" i="57" s="1"/>
  <c r="I31" i="57" s="1"/>
  <c r="L31" i="57" s="1"/>
  <c r="M31" i="57" s="1"/>
  <c r="K31" i="57" s="1"/>
  <c r="E38" i="55"/>
  <c r="E43" i="55"/>
  <c r="H36" i="55"/>
  <c r="G9" i="57" s="1"/>
  <c r="H9" i="57" s="1"/>
  <c r="I9" i="57" s="1"/>
  <c r="L9" i="57" s="1"/>
  <c r="M9" i="57" s="1"/>
  <c r="K9" i="57" s="1"/>
  <c r="F43" i="55"/>
  <c r="G37" i="55"/>
  <c r="F21" i="57" s="1"/>
  <c r="H21" i="57" s="1"/>
  <c r="I21" i="57" s="1"/>
  <c r="L21" i="57" s="1"/>
  <c r="M21" i="57" s="1"/>
  <c r="K21" i="57" s="1"/>
  <c r="G36" i="55"/>
  <c r="F20" i="57" s="1"/>
  <c r="H20" i="57" s="1"/>
  <c r="I20" i="57" s="1"/>
  <c r="L20" i="57" s="1"/>
  <c r="M20" i="57" s="1"/>
  <c r="K20" i="57" s="1"/>
  <c r="F38" i="55"/>
  <c r="H38" i="55"/>
  <c r="G11" i="57" s="1"/>
  <c r="H11" i="57" s="1"/>
  <c r="I11" i="57" s="1"/>
  <c r="L11" i="57" s="1"/>
  <c r="M11" i="57" s="1"/>
  <c r="K11" i="57" s="1"/>
  <c r="F35" i="55"/>
  <c r="E30" i="57" s="1"/>
  <c r="H30" i="57" s="1"/>
  <c r="I30" i="57" s="1"/>
  <c r="L30" i="57" s="1"/>
  <c r="M30" i="57" s="1"/>
  <c r="K30" i="57" s="1"/>
  <c r="F41" i="55"/>
  <c r="H37" i="55"/>
  <c r="G10" i="57" s="1"/>
  <c r="H10" i="57" s="1"/>
  <c r="I10" i="57" s="1"/>
  <c r="L10" i="57" s="1"/>
  <c r="M10" i="57" s="1"/>
  <c r="K10" i="57" s="1"/>
  <c r="G43" i="55"/>
  <c r="F27" i="57" s="1"/>
  <c r="H27" i="57" s="1"/>
  <c r="I27" i="57" s="1"/>
  <c r="L27" i="57" s="1"/>
  <c r="M27" i="57" s="1"/>
  <c r="K27" i="57" s="1"/>
  <c r="F42" i="55"/>
  <c r="F37" i="55"/>
  <c r="F44" i="55"/>
  <c r="F40" i="55"/>
  <c r="G41" i="55"/>
  <c r="F25" i="57" s="1"/>
  <c r="H25" i="57" s="1"/>
  <c r="I25" i="57" s="1"/>
  <c r="L25" i="57" s="1"/>
  <c r="M25" i="57" s="1"/>
  <c r="K25" i="57" s="1"/>
  <c r="G35" i="55"/>
  <c r="F19" i="57" s="1"/>
  <c r="H19" i="57" s="1"/>
  <c r="I19" i="57" s="1"/>
  <c r="L19" i="57" s="1"/>
  <c r="M19" i="57" s="1"/>
  <c r="K19" i="57" s="1"/>
  <c r="G44" i="55"/>
  <c r="F28" i="57" s="1"/>
  <c r="H28" i="57" s="1"/>
  <c r="I28" i="57" s="1"/>
  <c r="L28" i="57" s="1"/>
  <c r="M28" i="57" s="1"/>
  <c r="K28" i="57" s="1"/>
  <c r="L38" i="57" s="1"/>
  <c r="F39" i="55"/>
  <c r="H43" i="55"/>
  <c r="G16" i="57" s="1"/>
  <c r="H16" i="57" s="1"/>
  <c r="I16" i="57" s="1"/>
  <c r="L16" i="57" s="1"/>
  <c r="M16" i="57" s="1"/>
  <c r="K16" i="57" s="1"/>
  <c r="H40" i="55"/>
  <c r="G13" i="57" s="1"/>
  <c r="H13" i="57" s="1"/>
  <c r="I13" i="57" s="1"/>
  <c r="L13" i="57" s="1"/>
  <c r="M13" i="57" s="1"/>
  <c r="K13" i="57" s="1"/>
  <c r="F34" i="55"/>
  <c r="E29" i="57" s="1"/>
  <c r="H29" i="57" s="1"/>
  <c r="I29" i="57" s="1"/>
  <c r="L29" i="57" s="1"/>
  <c r="M29" i="57" s="1"/>
  <c r="K29" i="57" s="1"/>
  <c r="E3" i="60" l="1"/>
  <c r="L32" i="60"/>
  <c r="L34" i="60" s="1"/>
  <c r="N46" i="52" s="1"/>
  <c r="L37" i="60"/>
  <c r="I7" i="57"/>
  <c r="H32" i="57"/>
  <c r="L7" i="57" l="1"/>
  <c r="I32" i="57"/>
  <c r="M7" i="57" l="1"/>
  <c r="K7" i="57" s="1"/>
  <c r="F3" i="57"/>
  <c r="H17" i="61"/>
  <c r="E3" i="57" l="1"/>
  <c r="L32" i="57"/>
  <c r="L37" i="57"/>
  <c r="L39" i="57" s="1"/>
  <c r="L34" i="57" l="1"/>
  <c r="F17" i="61"/>
  <c r="D17" i="61" l="1"/>
  <c r="E17" i="61" s="1"/>
  <c r="N46" i="50"/>
  <c r="G40" i="52"/>
  <c r="J40" i="52"/>
  <c r="G41" i="52"/>
  <c r="J41" i="52"/>
  <c r="G42" i="52"/>
  <c r="J42" i="52"/>
  <c r="J40" i="50"/>
  <c r="J41" i="50"/>
  <c r="J42" i="50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3" i="52"/>
  <c r="J44" i="52"/>
  <c r="J45" i="52"/>
  <c r="G29" i="52"/>
  <c r="G30" i="52"/>
  <c r="G31" i="52"/>
  <c r="G32" i="52"/>
  <c r="G33" i="52"/>
  <c r="G34" i="52"/>
  <c r="G35" i="52"/>
  <c r="G36" i="52"/>
  <c r="G37" i="52"/>
  <c r="G38" i="52"/>
  <c r="G39" i="52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M3" i="49"/>
  <c r="A2" i="54"/>
  <c r="B2" i="54"/>
  <c r="C2" i="54"/>
  <c r="D2" i="54"/>
  <c r="E2" i="54"/>
  <c r="F2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2" i="53"/>
  <c r="B2" i="53"/>
  <c r="C2" i="53"/>
  <c r="D2" i="53"/>
  <c r="E2" i="53"/>
  <c r="F2" i="53"/>
  <c r="A4" i="53"/>
  <c r="A5" i="53"/>
  <c r="A6" i="53"/>
  <c r="A7" i="53"/>
  <c r="A8" i="53"/>
  <c r="A9" i="53"/>
  <c r="A10" i="53"/>
  <c r="A11" i="53"/>
  <c r="A12" i="53"/>
  <c r="A13" i="53"/>
  <c r="A14" i="53"/>
  <c r="A15" i="53"/>
  <c r="A16" i="53"/>
  <c r="A17" i="53"/>
  <c r="A18" i="53"/>
  <c r="A19" i="53"/>
  <c r="A20" i="53"/>
  <c r="A21" i="53"/>
  <c r="A22" i="53"/>
  <c r="A23" i="53"/>
  <c r="A24" i="53"/>
  <c r="A25" i="53"/>
  <c r="A26" i="53"/>
  <c r="A27" i="53"/>
  <c r="A28" i="53"/>
  <c r="A29" i="53"/>
  <c r="A30" i="53"/>
  <c r="A31" i="53"/>
  <c r="A32" i="53"/>
  <c r="A33" i="53"/>
  <c r="A34" i="53"/>
  <c r="A35" i="53"/>
  <c r="A36" i="53"/>
  <c r="A37" i="53"/>
  <c r="A38" i="53"/>
  <c r="A39" i="53"/>
  <c r="A40" i="53"/>
  <c r="A41" i="53"/>
  <c r="A42" i="53"/>
  <c r="A43" i="53"/>
  <c r="A44" i="53"/>
  <c r="A45" i="53"/>
  <c r="A46" i="53"/>
  <c r="A47" i="53"/>
  <c r="A48" i="53"/>
  <c r="A49" i="53"/>
  <c r="A50" i="53"/>
  <c r="A51" i="53"/>
  <c r="A52" i="53"/>
  <c r="A53" i="53"/>
  <c r="A54" i="53"/>
  <c r="A55" i="53"/>
  <c r="A56" i="53"/>
  <c r="A57" i="53"/>
  <c r="A58" i="53"/>
  <c r="A59" i="53"/>
  <c r="A60" i="53"/>
  <c r="A61" i="53"/>
  <c r="A62" i="53"/>
  <c r="A63" i="53"/>
  <c r="A64" i="53"/>
  <c r="A65" i="53"/>
  <c r="A66" i="53"/>
  <c r="A67" i="53"/>
  <c r="A68" i="53"/>
  <c r="A69" i="53"/>
  <c r="A70" i="53"/>
  <c r="A71" i="53"/>
  <c r="A72" i="53"/>
  <c r="A73" i="53"/>
  <c r="A74" i="53"/>
  <c r="A75" i="53"/>
  <c r="A76" i="53"/>
  <c r="A77" i="53"/>
  <c r="A78" i="53"/>
  <c r="A79" i="53"/>
  <c r="A80" i="53"/>
  <c r="A81" i="53"/>
  <c r="A82" i="53"/>
  <c r="A83" i="53"/>
  <c r="A84" i="53"/>
  <c r="A85" i="53"/>
  <c r="A86" i="53"/>
  <c r="A87" i="53"/>
  <c r="A88" i="53"/>
  <c r="A89" i="53"/>
  <c r="A90" i="53"/>
  <c r="A91" i="53"/>
  <c r="A92" i="53"/>
  <c r="A93" i="53"/>
  <c r="A94" i="53"/>
  <c r="A95" i="53"/>
  <c r="A96" i="53"/>
  <c r="A97" i="53"/>
  <c r="A98" i="53"/>
  <c r="A99" i="53"/>
  <c r="A100" i="53"/>
  <c r="A101" i="53"/>
  <c r="A102" i="53"/>
  <c r="A103" i="53"/>
  <c r="A104" i="53"/>
  <c r="A105" i="53"/>
  <c r="A106" i="53"/>
  <c r="A107" i="53"/>
  <c r="A108" i="53"/>
  <c r="A109" i="53"/>
  <c r="A110" i="53"/>
  <c r="A111" i="53"/>
  <c r="A112" i="53"/>
  <c r="A113" i="53"/>
  <c r="A114" i="53"/>
  <c r="A115" i="53"/>
  <c r="A116" i="53"/>
  <c r="A117" i="53"/>
  <c r="A118" i="53"/>
  <c r="A119" i="53"/>
  <c r="A120" i="53"/>
  <c r="A121" i="53"/>
  <c r="A122" i="53"/>
  <c r="A123" i="53"/>
  <c r="A124" i="53"/>
  <c r="A125" i="53"/>
  <c r="A126" i="53"/>
  <c r="A127" i="53"/>
  <c r="A128" i="53"/>
  <c r="A129" i="53"/>
  <c r="A130" i="53"/>
  <c r="A131" i="53"/>
  <c r="A132" i="53"/>
  <c r="A133" i="53"/>
  <c r="A134" i="53"/>
  <c r="A135" i="53"/>
  <c r="A136" i="53"/>
  <c r="A137" i="53"/>
  <c r="A138" i="53"/>
  <c r="A139" i="53"/>
  <c r="A140" i="53"/>
  <c r="A141" i="53"/>
  <c r="A142" i="53"/>
  <c r="A143" i="53"/>
  <c r="A144" i="53"/>
  <c r="A145" i="53"/>
  <c r="A146" i="53"/>
  <c r="A147" i="53"/>
  <c r="A148" i="53"/>
  <c r="A149" i="53"/>
  <c r="A150" i="53"/>
  <c r="A151" i="53"/>
  <c r="A152" i="53"/>
  <c r="A153" i="53"/>
  <c r="A154" i="53"/>
  <c r="A155" i="53"/>
  <c r="A156" i="53"/>
  <c r="A157" i="53"/>
  <c r="A158" i="53"/>
  <c r="A159" i="53"/>
  <c r="A160" i="53"/>
  <c r="A161" i="53"/>
  <c r="A162" i="53"/>
  <c r="A163" i="53"/>
  <c r="A164" i="53"/>
  <c r="A165" i="53"/>
  <c r="A166" i="53"/>
  <c r="A167" i="53"/>
  <c r="A168" i="53"/>
  <c r="A169" i="53"/>
  <c r="A170" i="53"/>
  <c r="A171" i="53"/>
  <c r="A172" i="53"/>
  <c r="A173" i="53"/>
  <c r="A174" i="53"/>
  <c r="A175" i="53"/>
  <c r="A176" i="53"/>
  <c r="A177" i="53"/>
  <c r="A178" i="53"/>
  <c r="A179" i="53"/>
  <c r="A180" i="53"/>
  <c r="A181" i="53"/>
  <c r="A182" i="53"/>
  <c r="A183" i="53"/>
  <c r="A184" i="53"/>
  <c r="A185" i="53"/>
  <c r="A186" i="53"/>
  <c r="A187" i="53"/>
  <c r="A188" i="53"/>
  <c r="A189" i="53"/>
  <c r="A190" i="53"/>
  <c r="A191" i="53"/>
  <c r="A192" i="53"/>
  <c r="A193" i="53"/>
  <c r="A194" i="53"/>
  <c r="A195" i="53"/>
  <c r="A196" i="53"/>
  <c r="A197" i="53"/>
  <c r="A198" i="53"/>
  <c r="A199" i="53"/>
  <c r="A200" i="53"/>
  <c r="A201" i="53"/>
  <c r="A202" i="53"/>
  <c r="A203" i="53"/>
  <c r="A204" i="53"/>
  <c r="A205" i="53"/>
  <c r="A206" i="53"/>
  <c r="A207" i="53"/>
  <c r="A208" i="53"/>
  <c r="A209" i="53"/>
  <c r="A210" i="53"/>
  <c r="A211" i="53"/>
  <c r="A212" i="53"/>
  <c r="A213" i="53"/>
  <c r="A214" i="53"/>
  <c r="A215" i="53"/>
  <c r="A216" i="53"/>
  <c r="A217" i="53"/>
  <c r="A218" i="53"/>
  <c r="A219" i="53"/>
  <c r="A220" i="53"/>
  <c r="A221" i="53"/>
  <c r="A222" i="53"/>
  <c r="A223" i="53"/>
  <c r="A224" i="53"/>
  <c r="A225" i="53"/>
  <c r="A226" i="53"/>
  <c r="A227" i="53"/>
  <c r="A228" i="53"/>
  <c r="A229" i="53"/>
  <c r="A230" i="53"/>
  <c r="A231" i="53"/>
  <c r="A232" i="53"/>
  <c r="A233" i="53"/>
  <c r="A234" i="53"/>
  <c r="A235" i="53"/>
  <c r="A236" i="53"/>
  <c r="A237" i="53"/>
  <c r="A238" i="53"/>
  <c r="A239" i="53"/>
  <c r="A240" i="53"/>
  <c r="A241" i="53"/>
  <c r="A242" i="53"/>
  <c r="A243" i="53"/>
  <c r="A244" i="53"/>
  <c r="A245" i="53"/>
  <c r="A246" i="53"/>
  <c r="A247" i="53"/>
  <c r="A248" i="53"/>
  <c r="A249" i="53"/>
  <c r="A250" i="53"/>
  <c r="A251" i="53"/>
  <c r="A252" i="53"/>
  <c r="A253" i="53"/>
  <c r="A254" i="53"/>
  <c r="A255" i="53"/>
  <c r="A256" i="53"/>
  <c r="A257" i="53"/>
  <c r="A258" i="53"/>
  <c r="A259" i="53"/>
  <c r="A260" i="53"/>
  <c r="A261" i="53"/>
  <c r="A262" i="53"/>
  <c r="A263" i="53"/>
  <c r="A264" i="53"/>
  <c r="A265" i="53"/>
  <c r="A266" i="53"/>
  <c r="A267" i="53"/>
  <c r="A268" i="53"/>
  <c r="A269" i="53"/>
  <c r="A270" i="53"/>
  <c r="A271" i="53"/>
  <c r="A272" i="53"/>
  <c r="A273" i="53"/>
  <c r="A274" i="53"/>
  <c r="A275" i="53"/>
  <c r="A276" i="53"/>
  <c r="A277" i="53"/>
  <c r="A278" i="53"/>
  <c r="A279" i="53"/>
  <c r="A280" i="53"/>
  <c r="A281" i="53"/>
  <c r="A282" i="53"/>
  <c r="A283" i="53"/>
  <c r="A284" i="53"/>
  <c r="A285" i="53"/>
  <c r="A286" i="53"/>
  <c r="A287" i="53"/>
  <c r="A288" i="53"/>
  <c r="A289" i="53"/>
  <c r="A290" i="53"/>
  <c r="A291" i="53"/>
  <c r="A292" i="53"/>
  <c r="A293" i="53"/>
  <c r="A294" i="53"/>
  <c r="A295" i="53"/>
  <c r="A296" i="53"/>
  <c r="A297" i="53"/>
  <c r="A298" i="53"/>
  <c r="A299" i="53"/>
  <c r="A300" i="53"/>
  <c r="A301" i="53"/>
  <c r="A302" i="53"/>
  <c r="A303" i="53"/>
  <c r="A304" i="53"/>
  <c r="A305" i="53"/>
  <c r="A306" i="53"/>
  <c r="A307" i="53"/>
  <c r="A308" i="53"/>
  <c r="A309" i="53"/>
  <c r="A310" i="53"/>
  <c r="A311" i="53"/>
  <c r="A312" i="53"/>
  <c r="A313" i="53"/>
  <c r="A314" i="53"/>
  <c r="A315" i="53"/>
  <c r="A316" i="53"/>
  <c r="A317" i="53"/>
  <c r="A318" i="53"/>
  <c r="A319" i="53"/>
  <c r="A320" i="53"/>
  <c r="A321" i="53"/>
  <c r="A322" i="53"/>
  <c r="A323" i="53"/>
  <c r="A324" i="53"/>
  <c r="A325" i="53"/>
  <c r="A326" i="53"/>
  <c r="A327" i="53"/>
  <c r="A328" i="53"/>
  <c r="A329" i="53"/>
  <c r="A330" i="53"/>
  <c r="A331" i="53"/>
  <c r="A332" i="53"/>
  <c r="A333" i="53"/>
  <c r="A334" i="53"/>
  <c r="A335" i="53"/>
  <c r="A336" i="53"/>
  <c r="A337" i="53"/>
  <c r="A338" i="53"/>
  <c r="A339" i="53"/>
  <c r="A340" i="53"/>
  <c r="C3" i="52"/>
  <c r="A2" i="51"/>
  <c r="A3" i="51"/>
  <c r="D3" i="51"/>
  <c r="E3" i="51"/>
  <c r="F3" i="51"/>
  <c r="G3" i="51"/>
  <c r="H3" i="51"/>
  <c r="O3" i="51"/>
  <c r="D4" i="54" s="1"/>
  <c r="P3" i="51"/>
  <c r="E4" i="54" s="1"/>
  <c r="Q3" i="51"/>
  <c r="F4" i="54" s="1"/>
  <c r="AC3" i="51"/>
  <c r="AD3" i="51"/>
  <c r="AE3" i="51"/>
  <c r="A4" i="51"/>
  <c r="D4" i="51"/>
  <c r="E4" i="51"/>
  <c r="F4" i="51"/>
  <c r="G4" i="51"/>
  <c r="H4" i="51"/>
  <c r="M4" i="51"/>
  <c r="B5" i="54" s="1"/>
  <c r="P4" i="51"/>
  <c r="E5" i="54" s="1"/>
  <c r="AA4" i="51"/>
  <c r="AD4" i="51"/>
  <c r="AE4" i="51"/>
  <c r="A5" i="51"/>
  <c r="D5" i="51"/>
  <c r="E5" i="51"/>
  <c r="F5" i="51"/>
  <c r="G5" i="51"/>
  <c r="H5" i="51"/>
  <c r="AA5" i="51"/>
  <c r="A6" i="51"/>
  <c r="D6" i="51"/>
  <c r="E6" i="51"/>
  <c r="F6" i="51"/>
  <c r="G6" i="51"/>
  <c r="H6" i="51"/>
  <c r="N6" i="51"/>
  <c r="C7" i="54" s="1"/>
  <c r="A7" i="51"/>
  <c r="D7" i="51"/>
  <c r="E7" i="51"/>
  <c r="F7" i="51"/>
  <c r="G7" i="51"/>
  <c r="H7" i="51"/>
  <c r="M7" i="51"/>
  <c r="B8" i="54" s="1"/>
  <c r="AA7" i="51"/>
  <c r="A8" i="51"/>
  <c r="AE7" i="51" s="1"/>
  <c r="D8" i="51"/>
  <c r="E8" i="51"/>
  <c r="F8" i="51"/>
  <c r="F26" i="51" s="1"/>
  <c r="E12" i="52" s="1"/>
  <c r="G8" i="51"/>
  <c r="H8" i="51"/>
  <c r="N8" i="51"/>
  <c r="C9" i="54" s="1"/>
  <c r="AA8" i="51"/>
  <c r="AB8" i="51"/>
  <c r="A9" i="51"/>
  <c r="D9" i="51"/>
  <c r="E9" i="51"/>
  <c r="F9" i="51"/>
  <c r="G9" i="51"/>
  <c r="H9" i="51"/>
  <c r="N9" i="51"/>
  <c r="C10" i="54" s="1"/>
  <c r="A10" i="51"/>
  <c r="D10" i="51"/>
  <c r="D28" i="51" s="1"/>
  <c r="C14" i="52" s="1"/>
  <c r="E10" i="51"/>
  <c r="F10" i="51"/>
  <c r="G10" i="51"/>
  <c r="H10" i="51"/>
  <c r="AD10" i="51"/>
  <c r="AE10" i="51"/>
  <c r="A11" i="51"/>
  <c r="D11" i="51"/>
  <c r="E11" i="51"/>
  <c r="F11" i="51"/>
  <c r="G11" i="51"/>
  <c r="H11" i="51"/>
  <c r="Q11" i="51"/>
  <c r="F12" i="54" s="1"/>
  <c r="AA11" i="51"/>
  <c r="A12" i="51"/>
  <c r="D12" i="51"/>
  <c r="E12" i="51"/>
  <c r="F12" i="51"/>
  <c r="G12" i="51"/>
  <c r="H12" i="51"/>
  <c r="M12" i="51"/>
  <c r="B13" i="54" s="1"/>
  <c r="N12" i="51"/>
  <c r="C13" i="54" s="1"/>
  <c r="Q12" i="51"/>
  <c r="F13" i="54" s="1"/>
  <c r="AE12" i="51"/>
  <c r="A13" i="51"/>
  <c r="D13" i="51"/>
  <c r="D31" i="51" s="1"/>
  <c r="C17" i="52" s="1"/>
  <c r="E13" i="51"/>
  <c r="F13" i="51"/>
  <c r="G13" i="51"/>
  <c r="H13" i="51"/>
  <c r="AD13" i="51"/>
  <c r="AE13" i="51"/>
  <c r="A14" i="51"/>
  <c r="D14" i="51"/>
  <c r="S14" i="52" s="1"/>
  <c r="E14" i="51"/>
  <c r="T10" i="52" s="1"/>
  <c r="F14" i="51"/>
  <c r="U10" i="52" s="1"/>
  <c r="G14" i="51"/>
  <c r="V10" i="52" s="1"/>
  <c r="H14" i="51"/>
  <c r="W24" i="52" s="1"/>
  <c r="O14" i="51"/>
  <c r="D15" i="54" s="1"/>
  <c r="P14" i="51"/>
  <c r="E15" i="54" s="1"/>
  <c r="Q14" i="51"/>
  <c r="F15" i="54" s="1"/>
  <c r="A15" i="51"/>
  <c r="D15" i="51"/>
  <c r="E15" i="51"/>
  <c r="E21" i="51" s="1"/>
  <c r="D7" i="52" s="1"/>
  <c r="F15" i="51"/>
  <c r="F23" i="51" s="1"/>
  <c r="E9" i="52" s="1"/>
  <c r="G15" i="51"/>
  <c r="G25" i="51" s="1"/>
  <c r="F11" i="52" s="1"/>
  <c r="H15" i="51"/>
  <c r="AD15" i="51"/>
  <c r="AE15" i="51"/>
  <c r="D16" i="51"/>
  <c r="AS322" i="54" s="1"/>
  <c r="Q16" i="51"/>
  <c r="F17" i="54" s="1"/>
  <c r="AB16" i="51"/>
  <c r="AD16" i="51"/>
  <c r="AE16" i="51"/>
  <c r="AC17" i="51"/>
  <c r="AD17" i="51"/>
  <c r="AE17" i="51"/>
  <c r="M18" i="51"/>
  <c r="B19" i="54" s="1"/>
  <c r="AE18" i="51"/>
  <c r="N19" i="51"/>
  <c r="C20" i="54" s="1"/>
  <c r="N20" i="51"/>
  <c r="C21" i="54" s="1"/>
  <c r="P20" i="51"/>
  <c r="E21" i="54" s="1"/>
  <c r="Q20" i="51"/>
  <c r="F21" i="54" s="1"/>
  <c r="D21" i="51"/>
  <c r="C7" i="52" s="1"/>
  <c r="H21" i="51"/>
  <c r="G7" i="52" s="1"/>
  <c r="M21" i="51"/>
  <c r="B22" i="54" s="1"/>
  <c r="N21" i="51"/>
  <c r="C22" i="54" s="1"/>
  <c r="AB21" i="51"/>
  <c r="D22" i="51"/>
  <c r="C8" i="52" s="1"/>
  <c r="E22" i="51"/>
  <c r="D8" i="52" s="1"/>
  <c r="AC22" i="51"/>
  <c r="AD22" i="51"/>
  <c r="AE22" i="51"/>
  <c r="D23" i="51"/>
  <c r="C9" i="52" s="1"/>
  <c r="E23" i="51"/>
  <c r="D9" i="52" s="1"/>
  <c r="Q23" i="51"/>
  <c r="F24" i="54" s="1"/>
  <c r="AB23" i="51"/>
  <c r="AC23" i="51"/>
  <c r="D24" i="51"/>
  <c r="C10" i="52" s="1"/>
  <c r="E24" i="51"/>
  <c r="D10" i="52" s="1"/>
  <c r="M24" i="51"/>
  <c r="B25" i="54" s="1"/>
  <c r="N24" i="51"/>
  <c r="C25" i="54" s="1"/>
  <c r="O24" i="51"/>
  <c r="D25" i="54" s="1"/>
  <c r="P24" i="51"/>
  <c r="E25" i="54" s="1"/>
  <c r="Q24" i="51"/>
  <c r="F25" i="54" s="1"/>
  <c r="AA24" i="51"/>
  <c r="M25" i="51"/>
  <c r="B26" i="54" s="1"/>
  <c r="N25" i="51"/>
  <c r="C26" i="54" s="1"/>
  <c r="D26" i="51"/>
  <c r="C12" i="52" s="1"/>
  <c r="E26" i="51"/>
  <c r="D12" i="52" s="1"/>
  <c r="Q26" i="51"/>
  <c r="F27" i="54" s="1"/>
  <c r="AC26" i="51"/>
  <c r="AD26" i="51"/>
  <c r="AE26" i="51"/>
  <c r="D27" i="51"/>
  <c r="C13" i="52" s="1"/>
  <c r="E27" i="51"/>
  <c r="D13" i="52" s="1"/>
  <c r="Q27" i="51"/>
  <c r="F28" i="54" s="1"/>
  <c r="AA27" i="51"/>
  <c r="AB27" i="51"/>
  <c r="AC27" i="51"/>
  <c r="N28" i="51"/>
  <c r="C29" i="54" s="1"/>
  <c r="O28" i="51"/>
  <c r="D29" i="54" s="1"/>
  <c r="P28" i="51"/>
  <c r="E29" i="54" s="1"/>
  <c r="Q28" i="51"/>
  <c r="F29" i="54" s="1"/>
  <c r="D29" i="51"/>
  <c r="C15" i="52" s="1"/>
  <c r="E29" i="51"/>
  <c r="D15" i="52" s="1"/>
  <c r="M29" i="51"/>
  <c r="B30" i="54" s="1"/>
  <c r="N29" i="51"/>
  <c r="C30" i="54" s="1"/>
  <c r="D30" i="51"/>
  <c r="C16" i="52" s="1"/>
  <c r="E30" i="51"/>
  <c r="D16" i="52" s="1"/>
  <c r="F30" i="51"/>
  <c r="E16" i="52" s="1"/>
  <c r="N30" i="51"/>
  <c r="C31" i="54" s="1"/>
  <c r="AB30" i="51"/>
  <c r="AC30" i="51"/>
  <c r="AD30" i="51"/>
  <c r="AE30" i="51"/>
  <c r="P31" i="51"/>
  <c r="E32" i="54" s="1"/>
  <c r="Q31" i="51"/>
  <c r="F32" i="54" s="1"/>
  <c r="AA31" i="51"/>
  <c r="AB31" i="51"/>
  <c r="AC31" i="51"/>
  <c r="AD31" i="51"/>
  <c r="N32" i="51"/>
  <c r="C33" i="54" s="1"/>
  <c r="P32" i="51"/>
  <c r="E33" i="54" s="1"/>
  <c r="Q32" i="51"/>
  <c r="F33" i="54" s="1"/>
  <c r="AB32" i="51"/>
  <c r="AC32" i="51"/>
  <c r="AD32" i="51"/>
  <c r="AE32" i="51"/>
  <c r="N33" i="51"/>
  <c r="C34" i="54" s="1"/>
  <c r="Q33" i="51"/>
  <c r="F34" i="54" s="1"/>
  <c r="AB33" i="51"/>
  <c r="AD33" i="51"/>
  <c r="AE33" i="51"/>
  <c r="Q34" i="51"/>
  <c r="F35" i="54" s="1"/>
  <c r="AA34" i="51"/>
  <c r="AB34" i="51"/>
  <c r="AC34" i="51"/>
  <c r="AD34" i="51"/>
  <c r="AE34" i="51"/>
  <c r="N35" i="51"/>
  <c r="C36" i="54" s="1"/>
  <c r="O35" i="51"/>
  <c r="D36" i="54" s="1"/>
  <c r="P35" i="51"/>
  <c r="E36" i="54" s="1"/>
  <c r="Q35" i="51"/>
  <c r="F36" i="54" s="1"/>
  <c r="AA35" i="51"/>
  <c r="AB35" i="51"/>
  <c r="M36" i="51"/>
  <c r="B37" i="54" s="1"/>
  <c r="N36" i="51"/>
  <c r="C37" i="54" s="1"/>
  <c r="O36" i="51"/>
  <c r="D37" i="54" s="1"/>
  <c r="AD36" i="51"/>
  <c r="Q37" i="51"/>
  <c r="F38" i="54" s="1"/>
  <c r="AA37" i="51"/>
  <c r="AD37" i="51"/>
  <c r="AE37" i="51"/>
  <c r="O38" i="51"/>
  <c r="D39" i="54" s="1"/>
  <c r="AA38" i="51"/>
  <c r="AB38" i="51"/>
  <c r="AC38" i="51"/>
  <c r="AD38" i="51"/>
  <c r="O39" i="51"/>
  <c r="D40" i="54" s="1"/>
  <c r="P39" i="51"/>
  <c r="Q39" i="51"/>
  <c r="F40" i="54" s="1"/>
  <c r="AA39" i="51"/>
  <c r="M40" i="51"/>
  <c r="B41" i="54" s="1"/>
  <c r="N40" i="51"/>
  <c r="C41" i="54" s="1"/>
  <c r="O40" i="51"/>
  <c r="D41" i="54" s="1"/>
  <c r="AD40" i="51"/>
  <c r="AA41" i="51"/>
  <c r="AD41" i="51"/>
  <c r="AE41" i="51"/>
  <c r="O42" i="51"/>
  <c r="D43" i="54" s="1"/>
  <c r="AA42" i="51"/>
  <c r="AB42" i="51"/>
  <c r="AC42" i="51"/>
  <c r="AD42" i="51"/>
  <c r="O43" i="51"/>
  <c r="D44" i="54" s="1"/>
  <c r="P43" i="51"/>
  <c r="Q43" i="51"/>
  <c r="F44" i="54" s="1"/>
  <c r="AA43" i="51"/>
  <c r="M44" i="51"/>
  <c r="B45" i="54" s="1"/>
  <c r="N44" i="51"/>
  <c r="C45" i="54" s="1"/>
  <c r="O44" i="51"/>
  <c r="D45" i="54" s="1"/>
  <c r="AC44" i="51"/>
  <c r="AD44" i="51"/>
  <c r="N45" i="51"/>
  <c r="C46" i="54" s="1"/>
  <c r="O45" i="51"/>
  <c r="D46" i="54" s="1"/>
  <c r="P45" i="51"/>
  <c r="Q45" i="51"/>
  <c r="AB45" i="51"/>
  <c r="AE45" i="51"/>
  <c r="M46" i="51"/>
  <c r="B47" i="54" s="1"/>
  <c r="N46" i="51"/>
  <c r="C47" i="54" s="1"/>
  <c r="P46" i="51"/>
  <c r="Q46" i="51"/>
  <c r="AA46" i="51"/>
  <c r="AB46" i="51"/>
  <c r="N47" i="51"/>
  <c r="C48" i="54" s="1"/>
  <c r="O47" i="51"/>
  <c r="D48" i="54" s="1"/>
  <c r="AA47" i="51"/>
  <c r="AB47" i="51"/>
  <c r="AC47" i="51"/>
  <c r="AD47" i="51"/>
  <c r="P48" i="51"/>
  <c r="Q48" i="51"/>
  <c r="AC48" i="51"/>
  <c r="AD48" i="51"/>
  <c r="AE48" i="51"/>
  <c r="M49" i="51"/>
  <c r="B50" i="54" s="1"/>
  <c r="AA49" i="51"/>
  <c r="AB49" i="51"/>
  <c r="AE49" i="51"/>
  <c r="M50" i="51"/>
  <c r="B51" i="54" s="1"/>
  <c r="N50" i="51"/>
  <c r="O50" i="51"/>
  <c r="D51" i="54" s="1"/>
  <c r="AC50" i="51"/>
  <c r="AD50" i="51"/>
  <c r="N51" i="51"/>
  <c r="O51" i="51"/>
  <c r="D52" i="54" s="1"/>
  <c r="P51" i="51"/>
  <c r="Q51" i="51"/>
  <c r="AE51" i="51"/>
  <c r="M52" i="51"/>
  <c r="B53" i="54" s="1"/>
  <c r="P52" i="51"/>
  <c r="Q52" i="51"/>
  <c r="AA52" i="51"/>
  <c r="AB52" i="51"/>
  <c r="N53" i="51"/>
  <c r="O53" i="51"/>
  <c r="D54" i="54" s="1"/>
  <c r="AA53" i="51"/>
  <c r="AB53" i="51"/>
  <c r="AC53" i="51"/>
  <c r="AD53" i="51"/>
  <c r="N54" i="51"/>
  <c r="P54" i="51"/>
  <c r="Q54" i="51"/>
  <c r="AB54" i="51"/>
  <c r="AC54" i="51"/>
  <c r="AD54" i="51"/>
  <c r="AE54" i="51"/>
  <c r="M55" i="51"/>
  <c r="B56" i="54" s="1"/>
  <c r="AA55" i="51"/>
  <c r="AB55" i="51"/>
  <c r="AE55" i="51"/>
  <c r="M56" i="51"/>
  <c r="B57" i="54" s="1"/>
  <c r="N56" i="51"/>
  <c r="O56" i="51"/>
  <c r="D57" i="54" s="1"/>
  <c r="AC56" i="51"/>
  <c r="AD56" i="51"/>
  <c r="N57" i="51"/>
  <c r="O57" i="51"/>
  <c r="D58" i="54" s="1"/>
  <c r="P57" i="51"/>
  <c r="Q57" i="51"/>
  <c r="AE57" i="51"/>
  <c r="M58" i="51"/>
  <c r="B59" i="54" s="1"/>
  <c r="P58" i="51"/>
  <c r="Q58" i="51"/>
  <c r="AA58" i="51"/>
  <c r="AB58" i="51"/>
  <c r="AE58" i="51"/>
  <c r="N59" i="51"/>
  <c r="O59" i="51"/>
  <c r="D60" i="54" s="1"/>
  <c r="Q59" i="51"/>
  <c r="AA59" i="51"/>
  <c r="AB59" i="51"/>
  <c r="AC59" i="51"/>
  <c r="AD59" i="51"/>
  <c r="AE59" i="51"/>
  <c r="P60" i="51"/>
  <c r="Q60" i="51"/>
  <c r="AC60" i="51"/>
  <c r="AD60" i="51"/>
  <c r="AE60" i="51"/>
  <c r="M61" i="51"/>
  <c r="B62" i="54" s="1"/>
  <c r="AA61" i="51"/>
  <c r="AB61" i="51"/>
  <c r="AE61" i="51"/>
  <c r="M62" i="51"/>
  <c r="B63" i="54" s="1"/>
  <c r="N62" i="51"/>
  <c r="O62" i="51"/>
  <c r="D63" i="54" s="1"/>
  <c r="AC62" i="51"/>
  <c r="AD62" i="51"/>
  <c r="N63" i="51"/>
  <c r="O63" i="51"/>
  <c r="D64" i="54" s="1"/>
  <c r="P63" i="51"/>
  <c r="Q63" i="51"/>
  <c r="AE63" i="51"/>
  <c r="M64" i="51"/>
  <c r="B65" i="54" s="1"/>
  <c r="P64" i="51"/>
  <c r="Q64" i="51"/>
  <c r="AA64" i="51"/>
  <c r="AB64" i="51"/>
  <c r="AD64" i="51"/>
  <c r="N65" i="51"/>
  <c r="O65" i="51"/>
  <c r="AA65" i="51"/>
  <c r="AB65" i="51"/>
  <c r="AC65" i="51"/>
  <c r="AD65" i="51"/>
  <c r="N66" i="51"/>
  <c r="P66" i="51"/>
  <c r="Q66" i="51"/>
  <c r="AC66" i="51"/>
  <c r="AD66" i="51"/>
  <c r="AE66" i="51"/>
  <c r="M67" i="51"/>
  <c r="B68" i="54" s="1"/>
  <c r="N67" i="51"/>
  <c r="P67" i="51"/>
  <c r="AA67" i="51"/>
  <c r="AB67" i="51"/>
  <c r="AE67" i="51"/>
  <c r="M68" i="51"/>
  <c r="B69" i="54" s="1"/>
  <c r="N68" i="51"/>
  <c r="O68" i="51"/>
  <c r="AA68" i="51"/>
  <c r="AB68" i="51"/>
  <c r="AC68" i="51"/>
  <c r="AD68" i="51"/>
  <c r="N69" i="51"/>
  <c r="O69" i="51"/>
  <c r="P69" i="51"/>
  <c r="Q69" i="51"/>
  <c r="AC69" i="51"/>
  <c r="AE69" i="51"/>
  <c r="M70" i="51"/>
  <c r="B71" i="54" s="1"/>
  <c r="P70" i="51"/>
  <c r="Q70" i="51"/>
  <c r="AA70" i="51"/>
  <c r="AB70" i="51"/>
  <c r="AE70" i="51"/>
  <c r="N71" i="51"/>
  <c r="O71" i="51"/>
  <c r="AA71" i="51"/>
  <c r="AB71" i="51"/>
  <c r="AC71" i="51"/>
  <c r="AD71" i="51"/>
  <c r="N72" i="51"/>
  <c r="O72" i="51"/>
  <c r="P72" i="51"/>
  <c r="Q72" i="51"/>
  <c r="AC72" i="51"/>
  <c r="AD72" i="51"/>
  <c r="AE72" i="51"/>
  <c r="M73" i="51"/>
  <c r="B74" i="54" s="1"/>
  <c r="O73" i="51"/>
  <c r="P73" i="51"/>
  <c r="AA73" i="51"/>
  <c r="AB73" i="51"/>
  <c r="AC73" i="51"/>
  <c r="AE73" i="51"/>
  <c r="M74" i="51"/>
  <c r="B75" i="54" s="1"/>
  <c r="N74" i="51"/>
  <c r="O74" i="51"/>
  <c r="AA74" i="51"/>
  <c r="AC74" i="51"/>
  <c r="AD74" i="51"/>
  <c r="N75" i="51"/>
  <c r="O75" i="51"/>
  <c r="P75" i="51"/>
  <c r="Q75" i="51"/>
  <c r="AC75" i="51"/>
  <c r="AE75" i="51"/>
  <c r="M76" i="51"/>
  <c r="P76" i="51"/>
  <c r="Q76" i="51"/>
  <c r="AA76" i="51"/>
  <c r="AB76" i="51"/>
  <c r="AE76" i="51"/>
  <c r="M77" i="51"/>
  <c r="B78" i="54" s="1"/>
  <c r="N77" i="51"/>
  <c r="O77" i="51"/>
  <c r="AA77" i="51"/>
  <c r="AB77" i="51"/>
  <c r="AC77" i="51"/>
  <c r="AD77" i="51"/>
  <c r="M78" i="51"/>
  <c r="B79" i="54" s="1"/>
  <c r="N78" i="51"/>
  <c r="P78" i="51"/>
  <c r="Q78" i="51"/>
  <c r="AA78" i="51"/>
  <c r="AC78" i="51"/>
  <c r="AD78" i="51"/>
  <c r="AE78" i="51"/>
  <c r="M79" i="51"/>
  <c r="B80" i="54" s="1"/>
  <c r="O79" i="51"/>
  <c r="P79" i="51"/>
  <c r="Q79" i="51"/>
  <c r="AA79" i="51"/>
  <c r="AB79" i="51"/>
  <c r="AE79" i="51"/>
  <c r="M80" i="51"/>
  <c r="N80" i="51"/>
  <c r="O80" i="51"/>
  <c r="Q80" i="51"/>
  <c r="AA80" i="51"/>
  <c r="AC80" i="51"/>
  <c r="AD80" i="51"/>
  <c r="AE80" i="51"/>
  <c r="N81" i="51"/>
  <c r="O81" i="51"/>
  <c r="P81" i="51"/>
  <c r="Q81" i="51"/>
  <c r="AB81" i="51"/>
  <c r="AC81" i="51"/>
  <c r="AE81" i="51"/>
  <c r="M82" i="51"/>
  <c r="B83" i="54" s="1"/>
  <c r="P82" i="51"/>
  <c r="Q82" i="51"/>
  <c r="AA82" i="51"/>
  <c r="AB82" i="51"/>
  <c r="AD82" i="51"/>
  <c r="AE82" i="51"/>
  <c r="N83" i="51"/>
  <c r="O83" i="51"/>
  <c r="P83" i="51"/>
  <c r="AA83" i="51"/>
  <c r="AB83" i="51"/>
  <c r="AC83" i="51"/>
  <c r="AD83" i="51"/>
  <c r="M84" i="51"/>
  <c r="B85" i="54" s="1"/>
  <c r="N84" i="51"/>
  <c r="P84" i="51"/>
  <c r="Q84" i="51"/>
  <c r="AB84" i="51"/>
  <c r="AC84" i="51"/>
  <c r="AD84" i="51"/>
  <c r="AE84" i="51"/>
  <c r="M85" i="51"/>
  <c r="B86" i="54" s="1"/>
  <c r="N85" i="51"/>
  <c r="O85" i="51"/>
  <c r="P85" i="51"/>
  <c r="Q85" i="51"/>
  <c r="AA85" i="51"/>
  <c r="AB85" i="51"/>
  <c r="AD85" i="51"/>
  <c r="AE85" i="51"/>
  <c r="M86" i="51"/>
  <c r="B87" i="54" s="1"/>
  <c r="N86" i="51"/>
  <c r="O86" i="51"/>
  <c r="P86" i="51"/>
  <c r="Q86" i="51"/>
  <c r="AA86" i="51"/>
  <c r="AB86" i="51"/>
  <c r="AC86" i="51"/>
  <c r="AD86" i="51"/>
  <c r="M87" i="51"/>
  <c r="B88" i="54" s="1"/>
  <c r="N87" i="51"/>
  <c r="O87" i="51"/>
  <c r="P87" i="51"/>
  <c r="Q87" i="51"/>
  <c r="AA87" i="51"/>
  <c r="AB87" i="51"/>
  <c r="AC87" i="51"/>
  <c r="AD87" i="51"/>
  <c r="AE87" i="51"/>
  <c r="M88" i="51"/>
  <c r="B89" i="54" s="1"/>
  <c r="O88" i="51"/>
  <c r="P88" i="51"/>
  <c r="Q88" i="51"/>
  <c r="AA88" i="51"/>
  <c r="AB88" i="51"/>
  <c r="AC88" i="51"/>
  <c r="AD88" i="51"/>
  <c r="AE88" i="51"/>
  <c r="M89" i="51"/>
  <c r="B90" i="54" s="1"/>
  <c r="BW90" i="54" s="1"/>
  <c r="N89" i="51"/>
  <c r="O89" i="51"/>
  <c r="Q89" i="51"/>
  <c r="AA89" i="51"/>
  <c r="AB89" i="51"/>
  <c r="AC89" i="51"/>
  <c r="AD89" i="51"/>
  <c r="AE89" i="51"/>
  <c r="M90" i="51"/>
  <c r="B91" i="54" s="1"/>
  <c r="N90" i="51"/>
  <c r="O90" i="51"/>
  <c r="P90" i="51"/>
  <c r="Q90" i="51"/>
  <c r="AB90" i="51"/>
  <c r="AC90" i="51"/>
  <c r="AD90" i="51"/>
  <c r="AE90" i="51"/>
  <c r="M91" i="51"/>
  <c r="B92" i="54" s="1"/>
  <c r="N91" i="51"/>
  <c r="O91" i="51"/>
  <c r="P91" i="51"/>
  <c r="Q91" i="51"/>
  <c r="AA91" i="51"/>
  <c r="AB91" i="51"/>
  <c r="N92" i="51"/>
  <c r="O92" i="51"/>
  <c r="P92" i="51"/>
  <c r="Q92" i="51"/>
  <c r="AB92" i="51"/>
  <c r="M93" i="51"/>
  <c r="B94" i="54" s="1"/>
  <c r="N93" i="51"/>
  <c r="O93" i="51"/>
  <c r="P93" i="51"/>
  <c r="Q93" i="51"/>
  <c r="AB93" i="51"/>
  <c r="N94" i="51"/>
  <c r="O94" i="51"/>
  <c r="P94" i="51"/>
  <c r="Q94" i="51"/>
  <c r="M95" i="51"/>
  <c r="B96" i="54" s="1"/>
  <c r="N95" i="51"/>
  <c r="O95" i="51"/>
  <c r="P95" i="51"/>
  <c r="Q95" i="51"/>
  <c r="M96" i="51"/>
  <c r="B97" i="54" s="1"/>
  <c r="N96" i="51"/>
  <c r="P96" i="51"/>
  <c r="Q96" i="51"/>
  <c r="M97" i="51"/>
  <c r="B98" i="54" s="1"/>
  <c r="N97" i="51"/>
  <c r="O97" i="51"/>
  <c r="P97" i="51"/>
  <c r="Q97" i="51"/>
  <c r="M98" i="51"/>
  <c r="B99" i="54" s="1"/>
  <c r="N98" i="51"/>
  <c r="O98" i="51"/>
  <c r="P98" i="51"/>
  <c r="M99" i="51"/>
  <c r="B100" i="54" s="1"/>
  <c r="N99" i="51"/>
  <c r="O99" i="51"/>
  <c r="P99" i="51"/>
  <c r="Q99" i="51"/>
  <c r="M100" i="51"/>
  <c r="B101" i="54" s="1"/>
  <c r="N100" i="51"/>
  <c r="O100" i="51"/>
  <c r="P100" i="51"/>
  <c r="Q100" i="51"/>
  <c r="M101" i="51"/>
  <c r="B102" i="54" s="1"/>
  <c r="O101" i="51"/>
  <c r="P101" i="51"/>
  <c r="Q101" i="51"/>
  <c r="M102" i="51"/>
  <c r="B103" i="54" s="1"/>
  <c r="N102" i="51"/>
  <c r="O102" i="51"/>
  <c r="P102" i="51"/>
  <c r="Q102" i="51"/>
  <c r="M103" i="51"/>
  <c r="B104" i="54" s="1"/>
  <c r="N103" i="51"/>
  <c r="O103" i="51"/>
  <c r="Q103" i="51"/>
  <c r="M104" i="51"/>
  <c r="B105" i="54" s="1"/>
  <c r="N104" i="51"/>
  <c r="O104" i="51"/>
  <c r="P104" i="51"/>
  <c r="Q104" i="51"/>
  <c r="M105" i="51"/>
  <c r="N105" i="51"/>
  <c r="O105" i="51"/>
  <c r="P105" i="51"/>
  <c r="Q105" i="51"/>
  <c r="M106" i="51"/>
  <c r="N106" i="51"/>
  <c r="O106" i="51"/>
  <c r="P106" i="51"/>
  <c r="Q106" i="51"/>
  <c r="M107" i="51"/>
  <c r="N107" i="51"/>
  <c r="O107" i="51"/>
  <c r="P107" i="51"/>
  <c r="Q107" i="51"/>
  <c r="M108" i="51"/>
  <c r="B109" i="54" s="1"/>
  <c r="N108" i="51"/>
  <c r="P108" i="51"/>
  <c r="Q108" i="51"/>
  <c r="M109" i="51"/>
  <c r="B110" i="54" s="1"/>
  <c r="N109" i="51"/>
  <c r="O109" i="51"/>
  <c r="P109" i="51"/>
  <c r="Q109" i="51"/>
  <c r="M110" i="51"/>
  <c r="B111" i="54" s="1"/>
  <c r="N110" i="51"/>
  <c r="O110" i="51"/>
  <c r="P110" i="51"/>
  <c r="M111" i="51"/>
  <c r="B112" i="54" s="1"/>
  <c r="N111" i="51"/>
  <c r="O111" i="51"/>
  <c r="P111" i="51"/>
  <c r="Q111" i="51"/>
  <c r="M112" i="51"/>
  <c r="N112" i="51"/>
  <c r="O112" i="51"/>
  <c r="P112" i="51"/>
  <c r="Q112" i="51"/>
  <c r="M113" i="51"/>
  <c r="B114" i="54" s="1"/>
  <c r="N113" i="51"/>
  <c r="O113" i="51"/>
  <c r="P113" i="51"/>
  <c r="Q113" i="51"/>
  <c r="M114" i="51"/>
  <c r="B115" i="54" s="1"/>
  <c r="N114" i="51"/>
  <c r="O114" i="51"/>
  <c r="P114" i="51"/>
  <c r="Q114" i="51"/>
  <c r="M115" i="51"/>
  <c r="B116" i="54" s="1"/>
  <c r="N115" i="51"/>
  <c r="O115" i="51"/>
  <c r="Q115" i="51"/>
  <c r="M116" i="51"/>
  <c r="B117" i="54" s="1"/>
  <c r="N116" i="51"/>
  <c r="O116" i="51"/>
  <c r="P116" i="51"/>
  <c r="Q116" i="51"/>
  <c r="M117" i="51"/>
  <c r="B118" i="54" s="1"/>
  <c r="N117" i="51"/>
  <c r="O117" i="51"/>
  <c r="P117" i="51"/>
  <c r="Q117" i="51"/>
  <c r="M118" i="51"/>
  <c r="B119" i="54" s="1"/>
  <c r="N118" i="51"/>
  <c r="O118" i="51"/>
  <c r="P118" i="51"/>
  <c r="Q118" i="51"/>
  <c r="M119" i="51"/>
  <c r="B120" i="54" s="1"/>
  <c r="N119" i="51"/>
  <c r="O119" i="51"/>
  <c r="P119" i="51"/>
  <c r="Q119" i="51"/>
  <c r="M120" i="51"/>
  <c r="N120" i="51"/>
  <c r="P120" i="51"/>
  <c r="Q120" i="51"/>
  <c r="M121" i="51"/>
  <c r="B122" i="54" s="1"/>
  <c r="N121" i="51"/>
  <c r="O121" i="51"/>
  <c r="P121" i="51"/>
  <c r="Q121" i="51"/>
  <c r="M122" i="51"/>
  <c r="N122" i="51"/>
  <c r="O122" i="51"/>
  <c r="P122" i="51"/>
  <c r="M123" i="51"/>
  <c r="B124" i="54" s="1"/>
  <c r="N123" i="51"/>
  <c r="O123" i="51"/>
  <c r="P123" i="51"/>
  <c r="Q123" i="51"/>
  <c r="M124" i="51"/>
  <c r="B125" i="54" s="1"/>
  <c r="N124" i="51"/>
  <c r="O124" i="51"/>
  <c r="P124" i="51"/>
  <c r="Q124" i="51"/>
  <c r="M125" i="51"/>
  <c r="B126" i="54" s="1"/>
  <c r="N125" i="51"/>
  <c r="O125" i="51"/>
  <c r="P125" i="51"/>
  <c r="Q125" i="51"/>
  <c r="M126" i="51"/>
  <c r="N126" i="51"/>
  <c r="O126" i="51"/>
  <c r="P126" i="51"/>
  <c r="Q126" i="51"/>
  <c r="M127" i="51"/>
  <c r="B128" i="54" s="1"/>
  <c r="N127" i="51"/>
  <c r="O127" i="51"/>
  <c r="P127" i="51"/>
  <c r="Q127" i="51"/>
  <c r="M128" i="51"/>
  <c r="N128" i="51"/>
  <c r="O128" i="51"/>
  <c r="P128" i="51"/>
  <c r="Q128" i="51"/>
  <c r="M129" i="51"/>
  <c r="B130" i="54" s="1"/>
  <c r="N129" i="51"/>
  <c r="O129" i="51"/>
  <c r="P129" i="51"/>
  <c r="Q129" i="51"/>
  <c r="M130" i="51"/>
  <c r="N130" i="51"/>
  <c r="O130" i="51"/>
  <c r="P130" i="51"/>
  <c r="Q130" i="51"/>
  <c r="M131" i="51"/>
  <c r="N131" i="51"/>
  <c r="O131" i="51"/>
  <c r="P131" i="51"/>
  <c r="Q131" i="51"/>
  <c r="M132" i="51"/>
  <c r="N132" i="51"/>
  <c r="P132" i="51"/>
  <c r="Q132" i="51"/>
  <c r="M133" i="51"/>
  <c r="B134" i="54" s="1"/>
  <c r="N133" i="51"/>
  <c r="O133" i="51"/>
  <c r="P133" i="51"/>
  <c r="Q133" i="51"/>
  <c r="M134" i="51"/>
  <c r="N134" i="51"/>
  <c r="O134" i="51"/>
  <c r="P134" i="51"/>
  <c r="M135" i="51"/>
  <c r="N135" i="51"/>
  <c r="O135" i="51"/>
  <c r="P135" i="51"/>
  <c r="Q135" i="51"/>
  <c r="M136" i="51"/>
  <c r="N136" i="51"/>
  <c r="O136" i="51"/>
  <c r="P136" i="51"/>
  <c r="Q136" i="51"/>
  <c r="M137" i="51"/>
  <c r="B138" i="54" s="1"/>
  <c r="N137" i="51"/>
  <c r="O137" i="51"/>
  <c r="P137" i="51"/>
  <c r="Q137" i="51"/>
  <c r="M138" i="51"/>
  <c r="B139" i="54" s="1"/>
  <c r="N138" i="51"/>
  <c r="O138" i="51"/>
  <c r="P138" i="51"/>
  <c r="Q138" i="51"/>
  <c r="M139" i="51"/>
  <c r="B140" i="54" s="1"/>
  <c r="N139" i="51"/>
  <c r="O139" i="51"/>
  <c r="P139" i="51"/>
  <c r="Q139" i="51"/>
  <c r="M140" i="51"/>
  <c r="B141" i="54" s="1"/>
  <c r="N140" i="51"/>
  <c r="O140" i="51"/>
  <c r="P140" i="51"/>
  <c r="Q140" i="51"/>
  <c r="M141" i="51"/>
  <c r="N141" i="51"/>
  <c r="O141" i="51"/>
  <c r="P141" i="51"/>
  <c r="Q141" i="51"/>
  <c r="M142" i="51"/>
  <c r="N142" i="51"/>
  <c r="O142" i="51"/>
  <c r="P142" i="51"/>
  <c r="Q142" i="51"/>
  <c r="M143" i="51"/>
  <c r="N143" i="51"/>
  <c r="O143" i="51"/>
  <c r="P143" i="51"/>
  <c r="Q143" i="51"/>
  <c r="M144" i="51"/>
  <c r="N144" i="51"/>
  <c r="O144" i="51"/>
  <c r="P144" i="51"/>
  <c r="Q144" i="51"/>
  <c r="M145" i="51"/>
  <c r="B146" i="54" s="1"/>
  <c r="N145" i="51"/>
  <c r="O145" i="51"/>
  <c r="P145" i="51"/>
  <c r="Q145" i="51"/>
  <c r="M146" i="51"/>
  <c r="N146" i="51"/>
  <c r="O146" i="51"/>
  <c r="P146" i="51"/>
  <c r="Q146" i="51"/>
  <c r="M147" i="51"/>
  <c r="B148" i="54" s="1"/>
  <c r="N147" i="51"/>
  <c r="O147" i="51"/>
  <c r="P147" i="51"/>
  <c r="Q147" i="51"/>
  <c r="M148" i="51"/>
  <c r="N148" i="51"/>
  <c r="O148" i="51"/>
  <c r="P148" i="51"/>
  <c r="Q148" i="51"/>
  <c r="M149" i="51"/>
  <c r="B150" i="54" s="1"/>
  <c r="N149" i="51"/>
  <c r="O149" i="51"/>
  <c r="P149" i="51"/>
  <c r="Q149" i="51"/>
  <c r="M150" i="51"/>
  <c r="N150" i="51"/>
  <c r="O150" i="51"/>
  <c r="P150" i="51"/>
  <c r="Q150" i="51"/>
  <c r="M151" i="51"/>
  <c r="B152" i="54" s="1"/>
  <c r="N151" i="51"/>
  <c r="O151" i="51"/>
  <c r="P151" i="51"/>
  <c r="Q151" i="51"/>
  <c r="M152" i="51"/>
  <c r="B153" i="54" s="1"/>
  <c r="N152" i="51"/>
  <c r="O152" i="51"/>
  <c r="P152" i="51"/>
  <c r="Q152" i="51"/>
  <c r="M153" i="51"/>
  <c r="B154" i="54" s="1"/>
  <c r="N153" i="51"/>
  <c r="O153" i="51"/>
  <c r="P153" i="51"/>
  <c r="Q153" i="51"/>
  <c r="M154" i="51"/>
  <c r="B155" i="54" s="1"/>
  <c r="N154" i="51"/>
  <c r="O154" i="51"/>
  <c r="P154" i="51"/>
  <c r="Q154" i="51"/>
  <c r="M155" i="51"/>
  <c r="B156" i="54" s="1"/>
  <c r="N155" i="51"/>
  <c r="O155" i="51"/>
  <c r="P155" i="51"/>
  <c r="Q155" i="51"/>
  <c r="M156" i="51"/>
  <c r="B157" i="54" s="1"/>
  <c r="N156" i="51"/>
  <c r="O156" i="51"/>
  <c r="P156" i="51"/>
  <c r="Q156" i="51"/>
  <c r="M157" i="51"/>
  <c r="N157" i="51"/>
  <c r="O157" i="51"/>
  <c r="P157" i="51"/>
  <c r="Q157" i="51"/>
  <c r="M158" i="51"/>
  <c r="B159" i="54" s="1"/>
  <c r="N158" i="51"/>
  <c r="O158" i="51"/>
  <c r="P158" i="51"/>
  <c r="Q158" i="51"/>
  <c r="M159" i="51"/>
  <c r="B160" i="54" s="1"/>
  <c r="N159" i="51"/>
  <c r="O159" i="51"/>
  <c r="P159" i="51"/>
  <c r="Q159" i="51"/>
  <c r="M160" i="51"/>
  <c r="N160" i="51"/>
  <c r="O160" i="51"/>
  <c r="P160" i="51"/>
  <c r="Q160" i="51"/>
  <c r="M161" i="51"/>
  <c r="N161" i="51"/>
  <c r="O161" i="51"/>
  <c r="P161" i="51"/>
  <c r="Q161" i="51"/>
  <c r="M162" i="51"/>
  <c r="B163" i="54" s="1"/>
  <c r="N162" i="51"/>
  <c r="O162" i="51"/>
  <c r="P162" i="51"/>
  <c r="Q162" i="51"/>
  <c r="M163" i="51"/>
  <c r="N163" i="51"/>
  <c r="O163" i="51"/>
  <c r="P163" i="51"/>
  <c r="Q163" i="51"/>
  <c r="M164" i="51"/>
  <c r="B165" i="54" s="1"/>
  <c r="N164" i="51"/>
  <c r="O164" i="51"/>
  <c r="P164" i="51"/>
  <c r="Q164" i="51"/>
  <c r="M165" i="51"/>
  <c r="N165" i="51"/>
  <c r="O165" i="51"/>
  <c r="P165" i="51"/>
  <c r="Q165" i="51"/>
  <c r="M166" i="51"/>
  <c r="B167" i="54" s="1"/>
  <c r="N166" i="51"/>
  <c r="O166" i="51"/>
  <c r="P166" i="51"/>
  <c r="Q166" i="51"/>
  <c r="M167" i="51"/>
  <c r="N167" i="51"/>
  <c r="O167" i="51"/>
  <c r="P167" i="51"/>
  <c r="Q167" i="51"/>
  <c r="M168" i="51"/>
  <c r="N168" i="51"/>
  <c r="O168" i="51"/>
  <c r="P168" i="51"/>
  <c r="Q168" i="51"/>
  <c r="M169" i="51"/>
  <c r="N169" i="51"/>
  <c r="O169" i="51"/>
  <c r="P169" i="51"/>
  <c r="Q169" i="51"/>
  <c r="M170" i="51"/>
  <c r="N170" i="51"/>
  <c r="O170" i="51"/>
  <c r="P170" i="51"/>
  <c r="Q170" i="51"/>
  <c r="M171" i="51"/>
  <c r="N171" i="51"/>
  <c r="O171" i="51"/>
  <c r="P171" i="51"/>
  <c r="Q171" i="51"/>
  <c r="M172" i="51"/>
  <c r="N172" i="51"/>
  <c r="O172" i="51"/>
  <c r="P172" i="51"/>
  <c r="Q172" i="51"/>
  <c r="M173" i="51"/>
  <c r="N173" i="51"/>
  <c r="O173" i="51"/>
  <c r="P173" i="51"/>
  <c r="Q173" i="51"/>
  <c r="M174" i="51"/>
  <c r="B175" i="54" s="1"/>
  <c r="N174" i="51"/>
  <c r="O174" i="51"/>
  <c r="P174" i="51"/>
  <c r="Q174" i="51"/>
  <c r="M175" i="51"/>
  <c r="N175" i="51"/>
  <c r="O175" i="51"/>
  <c r="P175" i="51"/>
  <c r="Q175" i="51"/>
  <c r="M176" i="51"/>
  <c r="B177" i="54" s="1"/>
  <c r="N176" i="51"/>
  <c r="O176" i="51"/>
  <c r="P176" i="51"/>
  <c r="Q176" i="51"/>
  <c r="M177" i="51"/>
  <c r="N177" i="51"/>
  <c r="O177" i="51"/>
  <c r="P177" i="51"/>
  <c r="Q177" i="51"/>
  <c r="M178" i="51"/>
  <c r="B179" i="54" s="1"/>
  <c r="N178" i="51"/>
  <c r="O178" i="51"/>
  <c r="P178" i="51"/>
  <c r="Q178" i="51"/>
  <c r="M179" i="51"/>
  <c r="B180" i="54" s="1"/>
  <c r="N179" i="51"/>
  <c r="O179" i="51"/>
  <c r="P179" i="51"/>
  <c r="Q179" i="51"/>
  <c r="M180" i="51"/>
  <c r="B181" i="54" s="1"/>
  <c r="N180" i="51"/>
  <c r="O180" i="51"/>
  <c r="P180" i="51"/>
  <c r="Q180" i="51"/>
  <c r="M181" i="51"/>
  <c r="N181" i="51"/>
  <c r="O181" i="51"/>
  <c r="P181" i="51"/>
  <c r="Q181" i="51"/>
  <c r="M182" i="51"/>
  <c r="B183" i="54" s="1"/>
  <c r="N182" i="51"/>
  <c r="O182" i="51"/>
  <c r="P182" i="51"/>
  <c r="Q182" i="51"/>
  <c r="M183" i="51"/>
  <c r="B184" i="54" s="1"/>
  <c r="N183" i="51"/>
  <c r="O183" i="51"/>
  <c r="P183" i="51"/>
  <c r="Q183" i="51"/>
  <c r="M184" i="51"/>
  <c r="B185" i="54" s="1"/>
  <c r="N184" i="51"/>
  <c r="O184" i="51"/>
  <c r="P184" i="51"/>
  <c r="Q184" i="51"/>
  <c r="M185" i="51"/>
  <c r="N185" i="51"/>
  <c r="O185" i="51"/>
  <c r="P185" i="51"/>
  <c r="Q185" i="51"/>
  <c r="M186" i="51"/>
  <c r="N186" i="51"/>
  <c r="O186" i="51"/>
  <c r="P186" i="51"/>
  <c r="Q186" i="51"/>
  <c r="M187" i="51"/>
  <c r="B188" i="54" s="1"/>
  <c r="N187" i="51"/>
  <c r="O187" i="51"/>
  <c r="P187" i="51"/>
  <c r="Q187" i="51"/>
  <c r="M188" i="51"/>
  <c r="N188" i="51"/>
  <c r="O188" i="51"/>
  <c r="P188" i="51"/>
  <c r="Q188" i="51"/>
  <c r="M189" i="51"/>
  <c r="B190" i="54" s="1"/>
  <c r="N189" i="51"/>
  <c r="O189" i="51"/>
  <c r="P189" i="51"/>
  <c r="Q189" i="51"/>
  <c r="M190" i="51"/>
  <c r="N190" i="51"/>
  <c r="O190" i="51"/>
  <c r="P190" i="51"/>
  <c r="Q190" i="51"/>
  <c r="M191" i="51"/>
  <c r="N191" i="51"/>
  <c r="O191" i="51"/>
  <c r="P191" i="51"/>
  <c r="Q191" i="51"/>
  <c r="M192" i="51"/>
  <c r="N192" i="51"/>
  <c r="O192" i="51"/>
  <c r="P192" i="51"/>
  <c r="Q192" i="51"/>
  <c r="M193" i="51"/>
  <c r="B194" i="54" s="1"/>
  <c r="N193" i="51"/>
  <c r="O193" i="51"/>
  <c r="P193" i="51"/>
  <c r="Q193" i="51"/>
  <c r="M194" i="51"/>
  <c r="B195" i="54" s="1"/>
  <c r="N194" i="51"/>
  <c r="O194" i="51"/>
  <c r="P194" i="51"/>
  <c r="Q194" i="51"/>
  <c r="M195" i="51"/>
  <c r="N195" i="51"/>
  <c r="O195" i="51"/>
  <c r="P195" i="51"/>
  <c r="Q195" i="51"/>
  <c r="M196" i="51"/>
  <c r="B197" i="54" s="1"/>
  <c r="N196" i="51"/>
  <c r="O196" i="51"/>
  <c r="P196" i="51"/>
  <c r="Q196" i="51"/>
  <c r="M197" i="51"/>
  <c r="B198" i="54" s="1"/>
  <c r="N197" i="51"/>
  <c r="O197" i="51"/>
  <c r="P197" i="51"/>
  <c r="Q197" i="51"/>
  <c r="M198" i="51"/>
  <c r="N198" i="51"/>
  <c r="O198" i="51"/>
  <c r="P198" i="51"/>
  <c r="Q198" i="51"/>
  <c r="M199" i="51"/>
  <c r="B200" i="54" s="1"/>
  <c r="N199" i="51"/>
  <c r="O199" i="51"/>
  <c r="P199" i="51"/>
  <c r="Q199" i="51"/>
  <c r="M200" i="51"/>
  <c r="N200" i="51"/>
  <c r="O200" i="51"/>
  <c r="P200" i="51"/>
  <c r="Q200" i="51"/>
  <c r="M201" i="51"/>
  <c r="B202" i="54" s="1"/>
  <c r="N201" i="51"/>
  <c r="O201" i="51"/>
  <c r="P201" i="51"/>
  <c r="Q201" i="51"/>
  <c r="M202" i="51"/>
  <c r="N202" i="51"/>
  <c r="O202" i="51"/>
  <c r="P202" i="51"/>
  <c r="Q202" i="51"/>
  <c r="M203" i="51"/>
  <c r="B204" i="54" s="1"/>
  <c r="N203" i="51"/>
  <c r="O203" i="51"/>
  <c r="P203" i="51"/>
  <c r="Q203" i="51"/>
  <c r="M204" i="51"/>
  <c r="N204" i="51"/>
  <c r="O204" i="51"/>
  <c r="P204" i="51"/>
  <c r="Q204" i="51"/>
  <c r="M205" i="51"/>
  <c r="N205" i="51"/>
  <c r="O205" i="51"/>
  <c r="P205" i="51"/>
  <c r="Q205" i="51"/>
  <c r="M206" i="51"/>
  <c r="N206" i="51"/>
  <c r="O206" i="51"/>
  <c r="P206" i="51"/>
  <c r="Q206" i="51"/>
  <c r="M207" i="51"/>
  <c r="B208" i="54" s="1"/>
  <c r="N207" i="51"/>
  <c r="O207" i="51"/>
  <c r="P207" i="51"/>
  <c r="Q207" i="51"/>
  <c r="M208" i="51"/>
  <c r="N208" i="51"/>
  <c r="O208" i="51"/>
  <c r="P208" i="51"/>
  <c r="Q208" i="51"/>
  <c r="M209" i="51"/>
  <c r="B210" i="54" s="1"/>
  <c r="N209" i="51"/>
  <c r="O209" i="51"/>
  <c r="P209" i="51"/>
  <c r="Q209" i="51"/>
  <c r="M210" i="51"/>
  <c r="N210" i="51"/>
  <c r="O210" i="51"/>
  <c r="P210" i="51"/>
  <c r="Q210" i="51"/>
  <c r="M211" i="51"/>
  <c r="N211" i="51"/>
  <c r="O211" i="51"/>
  <c r="P211" i="51"/>
  <c r="Q211" i="51"/>
  <c r="M212" i="51"/>
  <c r="B213" i="54" s="1"/>
  <c r="N212" i="51"/>
  <c r="O212" i="51"/>
  <c r="P212" i="51"/>
  <c r="Q212" i="51"/>
  <c r="M213" i="51"/>
  <c r="N213" i="51"/>
  <c r="O213" i="51"/>
  <c r="P213" i="51"/>
  <c r="Q213" i="51"/>
  <c r="M214" i="51"/>
  <c r="N214" i="51"/>
  <c r="O214" i="51"/>
  <c r="P214" i="51"/>
  <c r="Q214" i="51"/>
  <c r="M215" i="51"/>
  <c r="N215" i="51"/>
  <c r="O215" i="51"/>
  <c r="P215" i="51"/>
  <c r="Q215" i="51"/>
  <c r="M216" i="51"/>
  <c r="N216" i="51"/>
  <c r="O216" i="51"/>
  <c r="P216" i="51"/>
  <c r="Q216" i="51"/>
  <c r="M217" i="51"/>
  <c r="B218" i="54" s="1"/>
  <c r="N217" i="51"/>
  <c r="O217" i="51"/>
  <c r="P217" i="51"/>
  <c r="Q217" i="51"/>
  <c r="M218" i="51"/>
  <c r="B219" i="54" s="1"/>
  <c r="N218" i="51"/>
  <c r="O218" i="51"/>
  <c r="P218" i="51"/>
  <c r="Q218" i="51"/>
  <c r="M219" i="51"/>
  <c r="N219" i="51"/>
  <c r="O219" i="51"/>
  <c r="P219" i="51"/>
  <c r="Q219" i="51"/>
  <c r="M220" i="51"/>
  <c r="B221" i="54" s="1"/>
  <c r="N220" i="51"/>
  <c r="O220" i="51"/>
  <c r="P220" i="51"/>
  <c r="Q220" i="51"/>
  <c r="M221" i="51"/>
  <c r="B222" i="54" s="1"/>
  <c r="N221" i="51"/>
  <c r="O221" i="51"/>
  <c r="P221" i="51"/>
  <c r="Q221" i="51"/>
  <c r="M222" i="51"/>
  <c r="B223" i="54" s="1"/>
  <c r="N222" i="51"/>
  <c r="O222" i="51"/>
  <c r="P222" i="51"/>
  <c r="Q222" i="51"/>
  <c r="M223" i="51"/>
  <c r="B224" i="54" s="1"/>
  <c r="N223" i="51"/>
  <c r="O223" i="51"/>
  <c r="P223" i="51"/>
  <c r="Q223" i="51"/>
  <c r="M224" i="51"/>
  <c r="B225" i="54" s="1"/>
  <c r="N224" i="51"/>
  <c r="O224" i="51"/>
  <c r="P224" i="51"/>
  <c r="Q224" i="51"/>
  <c r="M225" i="51"/>
  <c r="B226" i="54" s="1"/>
  <c r="N225" i="51"/>
  <c r="O225" i="51"/>
  <c r="P225" i="51"/>
  <c r="Q225" i="51"/>
  <c r="M226" i="51"/>
  <c r="B227" i="54" s="1"/>
  <c r="N226" i="51"/>
  <c r="O226" i="51"/>
  <c r="P226" i="51"/>
  <c r="Q226" i="51"/>
  <c r="M227" i="51"/>
  <c r="N227" i="51"/>
  <c r="O227" i="51"/>
  <c r="P227" i="51"/>
  <c r="Q227" i="51"/>
  <c r="M228" i="51"/>
  <c r="N228" i="51"/>
  <c r="O228" i="51"/>
  <c r="P228" i="51"/>
  <c r="Q228" i="51"/>
  <c r="M229" i="51"/>
  <c r="N229" i="51"/>
  <c r="O229" i="51"/>
  <c r="P229" i="51"/>
  <c r="Q229" i="51"/>
  <c r="M230" i="51"/>
  <c r="B231" i="54" s="1"/>
  <c r="N230" i="51"/>
  <c r="O230" i="51"/>
  <c r="P230" i="51"/>
  <c r="Q230" i="51"/>
  <c r="M231" i="51"/>
  <c r="B232" i="54" s="1"/>
  <c r="N231" i="51"/>
  <c r="O231" i="51"/>
  <c r="P231" i="51"/>
  <c r="Q231" i="51"/>
  <c r="M232" i="51"/>
  <c r="B233" i="54" s="1"/>
  <c r="N232" i="51"/>
  <c r="O232" i="51"/>
  <c r="P232" i="51"/>
  <c r="Q232" i="51"/>
  <c r="M233" i="51"/>
  <c r="B234" i="54" s="1"/>
  <c r="N233" i="51"/>
  <c r="O233" i="51"/>
  <c r="P233" i="51"/>
  <c r="Q233" i="51"/>
  <c r="M234" i="51"/>
  <c r="N234" i="51"/>
  <c r="O234" i="51"/>
  <c r="P234" i="51"/>
  <c r="Q234" i="51"/>
  <c r="M235" i="51"/>
  <c r="B236" i="54" s="1"/>
  <c r="N235" i="51"/>
  <c r="O235" i="51"/>
  <c r="P235" i="51"/>
  <c r="Q235" i="51"/>
  <c r="M236" i="51"/>
  <c r="B237" i="54" s="1"/>
  <c r="N236" i="51"/>
  <c r="O236" i="51"/>
  <c r="P236" i="51"/>
  <c r="Q236" i="51"/>
  <c r="M237" i="51"/>
  <c r="N237" i="51"/>
  <c r="O237" i="51"/>
  <c r="P237" i="51"/>
  <c r="Q237" i="51"/>
  <c r="M238" i="51"/>
  <c r="N238" i="51"/>
  <c r="O238" i="51"/>
  <c r="P238" i="51"/>
  <c r="Q238" i="51"/>
  <c r="M239" i="51"/>
  <c r="N239" i="51"/>
  <c r="O239" i="51"/>
  <c r="P239" i="51"/>
  <c r="Q239" i="51"/>
  <c r="M240" i="51"/>
  <c r="N240" i="51"/>
  <c r="O240" i="51"/>
  <c r="P240" i="51"/>
  <c r="Q240" i="51"/>
  <c r="M241" i="51"/>
  <c r="B242" i="54" s="1"/>
  <c r="N241" i="51"/>
  <c r="O241" i="51"/>
  <c r="P241" i="51"/>
  <c r="Q241" i="51"/>
  <c r="M242" i="51"/>
  <c r="B243" i="54" s="1"/>
  <c r="N242" i="51"/>
  <c r="O242" i="51"/>
  <c r="P242" i="51"/>
  <c r="Q242" i="51"/>
  <c r="M243" i="51"/>
  <c r="B244" i="54" s="1"/>
  <c r="N243" i="51"/>
  <c r="O243" i="51"/>
  <c r="P243" i="51"/>
  <c r="Q243" i="51"/>
  <c r="M244" i="51"/>
  <c r="B245" i="54" s="1"/>
  <c r="N244" i="51"/>
  <c r="O244" i="51"/>
  <c r="P244" i="51"/>
  <c r="Q244" i="51"/>
  <c r="M245" i="51"/>
  <c r="N245" i="51"/>
  <c r="O245" i="51"/>
  <c r="P245" i="51"/>
  <c r="Q245" i="51"/>
  <c r="M246" i="51"/>
  <c r="B247" i="54" s="1"/>
  <c r="N246" i="51"/>
  <c r="O246" i="51"/>
  <c r="P246" i="51"/>
  <c r="Q246" i="51"/>
  <c r="M247" i="51"/>
  <c r="N247" i="51"/>
  <c r="O247" i="51"/>
  <c r="P247" i="51"/>
  <c r="Q247" i="51"/>
  <c r="M248" i="51"/>
  <c r="B249" i="54" s="1"/>
  <c r="N248" i="51"/>
  <c r="O248" i="51"/>
  <c r="P248" i="51"/>
  <c r="Q248" i="51"/>
  <c r="M249" i="51"/>
  <c r="N249" i="51"/>
  <c r="O249" i="51"/>
  <c r="P249" i="51"/>
  <c r="Q249" i="51"/>
  <c r="M250" i="51"/>
  <c r="B251" i="54" s="1"/>
  <c r="N250" i="51"/>
  <c r="O250" i="51"/>
  <c r="P250" i="51"/>
  <c r="Q250" i="51"/>
  <c r="M251" i="51"/>
  <c r="N251" i="51"/>
  <c r="O251" i="51"/>
  <c r="P251" i="51"/>
  <c r="Q251" i="51"/>
  <c r="M252" i="51"/>
  <c r="B253" i="54" s="1"/>
  <c r="N252" i="51"/>
  <c r="O252" i="51"/>
  <c r="P252" i="51"/>
  <c r="Q252" i="51"/>
  <c r="M253" i="51"/>
  <c r="B254" i="54" s="1"/>
  <c r="N253" i="51"/>
  <c r="O253" i="51"/>
  <c r="P253" i="51"/>
  <c r="Q253" i="51"/>
  <c r="M254" i="51"/>
  <c r="B255" i="54" s="1"/>
  <c r="N254" i="51"/>
  <c r="O254" i="51"/>
  <c r="P254" i="51"/>
  <c r="Q254" i="51"/>
  <c r="M255" i="51"/>
  <c r="N255" i="51"/>
  <c r="O255" i="51"/>
  <c r="P255" i="51"/>
  <c r="Q255" i="51"/>
  <c r="M256" i="51"/>
  <c r="B257" i="54" s="1"/>
  <c r="N256" i="51"/>
  <c r="O256" i="51"/>
  <c r="P256" i="51"/>
  <c r="Q256" i="51"/>
  <c r="M257" i="51"/>
  <c r="N257" i="51"/>
  <c r="O257" i="51"/>
  <c r="P257" i="51"/>
  <c r="Q257" i="51"/>
  <c r="M258" i="51"/>
  <c r="B259" i="54" s="1"/>
  <c r="N258" i="51"/>
  <c r="O258" i="51"/>
  <c r="P258" i="51"/>
  <c r="Q258" i="51"/>
  <c r="M259" i="51"/>
  <c r="N259" i="51"/>
  <c r="O259" i="51"/>
  <c r="P259" i="51"/>
  <c r="Q259" i="51"/>
  <c r="M260" i="51"/>
  <c r="N260" i="51"/>
  <c r="O260" i="51"/>
  <c r="P260" i="51"/>
  <c r="Q260" i="51"/>
  <c r="M261" i="51"/>
  <c r="N261" i="51"/>
  <c r="O261" i="51"/>
  <c r="P261" i="51"/>
  <c r="Q261" i="51"/>
  <c r="M262" i="51"/>
  <c r="B263" i="54" s="1"/>
  <c r="N262" i="51"/>
  <c r="O262" i="51"/>
  <c r="P262" i="51"/>
  <c r="Q262" i="51"/>
  <c r="M263" i="51"/>
  <c r="N263" i="51"/>
  <c r="O263" i="51"/>
  <c r="P263" i="51"/>
  <c r="Q263" i="51"/>
  <c r="M264" i="51"/>
  <c r="B265" i="54" s="1"/>
  <c r="N264" i="51"/>
  <c r="O264" i="51"/>
  <c r="P264" i="51"/>
  <c r="Q264" i="51"/>
  <c r="M265" i="51"/>
  <c r="B266" i="54" s="1"/>
  <c r="N265" i="51"/>
  <c r="O265" i="51"/>
  <c r="P265" i="51"/>
  <c r="Q265" i="51"/>
  <c r="M266" i="51"/>
  <c r="B267" i="54" s="1"/>
  <c r="N266" i="51"/>
  <c r="O266" i="51"/>
  <c r="P266" i="51"/>
  <c r="Q266" i="51"/>
  <c r="M267" i="51"/>
  <c r="N267" i="51"/>
  <c r="O267" i="51"/>
  <c r="P267" i="51"/>
  <c r="Q267" i="51"/>
  <c r="M268" i="51"/>
  <c r="B269" i="54" s="1"/>
  <c r="N268" i="51"/>
  <c r="O268" i="51"/>
  <c r="P268" i="51"/>
  <c r="Q268" i="51"/>
  <c r="M269" i="51"/>
  <c r="B270" i="54" s="1"/>
  <c r="N269" i="51"/>
  <c r="O269" i="51"/>
  <c r="P269" i="51"/>
  <c r="Q269" i="51"/>
  <c r="M270" i="51"/>
  <c r="B271" i="54" s="1"/>
  <c r="N270" i="51"/>
  <c r="O270" i="51"/>
  <c r="P270" i="51"/>
  <c r="Q270" i="51"/>
  <c r="M271" i="51"/>
  <c r="N271" i="51"/>
  <c r="O271" i="51"/>
  <c r="P271" i="51"/>
  <c r="Q271" i="51"/>
  <c r="M272" i="51"/>
  <c r="N272" i="51"/>
  <c r="O272" i="51"/>
  <c r="P272" i="51"/>
  <c r="Q272" i="51"/>
  <c r="M273" i="51"/>
  <c r="N273" i="51"/>
  <c r="O273" i="51"/>
  <c r="P273" i="51"/>
  <c r="Q273" i="51"/>
  <c r="M274" i="51"/>
  <c r="B275" i="54" s="1"/>
  <c r="N274" i="51"/>
  <c r="O274" i="51"/>
  <c r="P274" i="51"/>
  <c r="Q274" i="51"/>
  <c r="M275" i="51"/>
  <c r="B276" i="54" s="1"/>
  <c r="N275" i="51"/>
  <c r="O275" i="51"/>
  <c r="P275" i="51"/>
  <c r="Q275" i="51"/>
  <c r="M276" i="51"/>
  <c r="B277" i="54" s="1"/>
  <c r="N276" i="51"/>
  <c r="O276" i="51"/>
  <c r="P276" i="51"/>
  <c r="Q276" i="51"/>
  <c r="M277" i="51"/>
  <c r="B278" i="54" s="1"/>
  <c r="N277" i="51"/>
  <c r="O277" i="51"/>
  <c r="P277" i="51"/>
  <c r="Q277" i="51"/>
  <c r="M278" i="51"/>
  <c r="B279" i="54" s="1"/>
  <c r="N278" i="51"/>
  <c r="O278" i="51"/>
  <c r="P278" i="51"/>
  <c r="Q278" i="51"/>
  <c r="M279" i="51"/>
  <c r="B280" i="54" s="1"/>
  <c r="N279" i="51"/>
  <c r="O279" i="51"/>
  <c r="P279" i="51"/>
  <c r="Q279" i="51"/>
  <c r="M280" i="51"/>
  <c r="B281" i="54" s="1"/>
  <c r="N280" i="51"/>
  <c r="O280" i="51"/>
  <c r="P280" i="51"/>
  <c r="Q280" i="51"/>
  <c r="M281" i="51"/>
  <c r="B282" i="54" s="1"/>
  <c r="N281" i="51"/>
  <c r="O281" i="51"/>
  <c r="P281" i="51"/>
  <c r="Q281" i="51"/>
  <c r="M282" i="51"/>
  <c r="B283" i="54" s="1"/>
  <c r="N282" i="51"/>
  <c r="O282" i="51"/>
  <c r="P282" i="51"/>
  <c r="Q282" i="51"/>
  <c r="M283" i="51"/>
  <c r="N283" i="51"/>
  <c r="O283" i="51"/>
  <c r="P283" i="51"/>
  <c r="Q283" i="51"/>
  <c r="M284" i="51"/>
  <c r="N284" i="51"/>
  <c r="O284" i="51"/>
  <c r="P284" i="51"/>
  <c r="Q284" i="51"/>
  <c r="M285" i="51"/>
  <c r="B286" i="54" s="1"/>
  <c r="N285" i="51"/>
  <c r="O285" i="51"/>
  <c r="P285" i="51"/>
  <c r="Q285" i="51"/>
  <c r="M286" i="51"/>
  <c r="B287" i="54" s="1"/>
  <c r="N286" i="51"/>
  <c r="O286" i="51"/>
  <c r="P286" i="51"/>
  <c r="Q286" i="51"/>
  <c r="M287" i="51"/>
  <c r="N287" i="51"/>
  <c r="O287" i="51"/>
  <c r="P287" i="51"/>
  <c r="Q287" i="51"/>
  <c r="M288" i="51"/>
  <c r="B289" i="54" s="1"/>
  <c r="N288" i="51"/>
  <c r="O288" i="51"/>
  <c r="P288" i="51"/>
  <c r="Q288" i="51"/>
  <c r="M289" i="51"/>
  <c r="B290" i="54" s="1"/>
  <c r="N289" i="51"/>
  <c r="O289" i="51"/>
  <c r="P289" i="51"/>
  <c r="Q289" i="51"/>
  <c r="M290" i="51"/>
  <c r="N290" i="51"/>
  <c r="O290" i="51"/>
  <c r="P290" i="51"/>
  <c r="Q290" i="51"/>
  <c r="M291" i="51"/>
  <c r="B292" i="54" s="1"/>
  <c r="N291" i="51"/>
  <c r="O291" i="51"/>
  <c r="P291" i="51"/>
  <c r="Q291" i="51"/>
  <c r="M292" i="51"/>
  <c r="B293" i="54" s="1"/>
  <c r="N292" i="51"/>
  <c r="O292" i="51"/>
  <c r="P292" i="51"/>
  <c r="Q292" i="51"/>
  <c r="M293" i="51"/>
  <c r="B294" i="54" s="1"/>
  <c r="N293" i="51"/>
  <c r="O293" i="51"/>
  <c r="P293" i="51"/>
  <c r="Q293" i="51"/>
  <c r="M294" i="51"/>
  <c r="B295" i="54" s="1"/>
  <c r="N294" i="51"/>
  <c r="O294" i="51"/>
  <c r="P294" i="51"/>
  <c r="Q294" i="51"/>
  <c r="M295" i="51"/>
  <c r="N295" i="51"/>
  <c r="O295" i="51"/>
  <c r="P295" i="51"/>
  <c r="Q295" i="51"/>
  <c r="M296" i="51"/>
  <c r="N296" i="51"/>
  <c r="O296" i="51"/>
  <c r="P296" i="51"/>
  <c r="Q296" i="51"/>
  <c r="M297" i="51"/>
  <c r="B298" i="54" s="1"/>
  <c r="N297" i="51"/>
  <c r="O297" i="51"/>
  <c r="P297" i="51"/>
  <c r="Q297" i="51"/>
  <c r="M298" i="51"/>
  <c r="B299" i="54" s="1"/>
  <c r="N298" i="51"/>
  <c r="O298" i="51"/>
  <c r="P298" i="51"/>
  <c r="Q298" i="51"/>
  <c r="M299" i="51"/>
  <c r="N299" i="51"/>
  <c r="O299" i="51"/>
  <c r="P299" i="51"/>
  <c r="Q299" i="51"/>
  <c r="M300" i="51"/>
  <c r="B301" i="54" s="1"/>
  <c r="N300" i="51"/>
  <c r="O300" i="51"/>
  <c r="P300" i="51"/>
  <c r="Q300" i="51"/>
  <c r="M301" i="51"/>
  <c r="B302" i="54" s="1"/>
  <c r="N301" i="51"/>
  <c r="O301" i="51"/>
  <c r="P301" i="51"/>
  <c r="Q301" i="51"/>
  <c r="M302" i="51"/>
  <c r="N302" i="51"/>
  <c r="O302" i="51"/>
  <c r="P302" i="51"/>
  <c r="Q302" i="51"/>
  <c r="M303" i="51"/>
  <c r="N303" i="51"/>
  <c r="O303" i="51"/>
  <c r="P303" i="51"/>
  <c r="Q303" i="51"/>
  <c r="M304" i="51"/>
  <c r="B305" i="54" s="1"/>
  <c r="N304" i="51"/>
  <c r="O304" i="51"/>
  <c r="P304" i="51"/>
  <c r="Q304" i="51"/>
  <c r="M305" i="51"/>
  <c r="B306" i="54" s="1"/>
  <c r="N305" i="51"/>
  <c r="O305" i="51"/>
  <c r="P305" i="51"/>
  <c r="Q305" i="51"/>
  <c r="M306" i="51"/>
  <c r="B307" i="54" s="1"/>
  <c r="N306" i="51"/>
  <c r="O306" i="51"/>
  <c r="P306" i="51"/>
  <c r="Q306" i="51"/>
  <c r="M307" i="51"/>
  <c r="N307" i="51"/>
  <c r="O307" i="51"/>
  <c r="P307" i="51"/>
  <c r="Q307" i="51"/>
  <c r="M308" i="51"/>
  <c r="N308" i="51"/>
  <c r="O308" i="51"/>
  <c r="P308" i="51"/>
  <c r="Q308" i="51"/>
  <c r="M309" i="51"/>
  <c r="B310" i="54" s="1"/>
  <c r="N309" i="51"/>
  <c r="O309" i="51"/>
  <c r="P309" i="51"/>
  <c r="Q309" i="51"/>
  <c r="M310" i="51"/>
  <c r="B311" i="54" s="1"/>
  <c r="N310" i="51"/>
  <c r="O310" i="51"/>
  <c r="P310" i="51"/>
  <c r="Q310" i="51"/>
  <c r="M311" i="51"/>
  <c r="N311" i="51"/>
  <c r="O311" i="51"/>
  <c r="P311" i="51"/>
  <c r="Q311" i="51"/>
  <c r="M312" i="51"/>
  <c r="B313" i="54" s="1"/>
  <c r="N312" i="51"/>
  <c r="O312" i="51"/>
  <c r="P312" i="51"/>
  <c r="Q312" i="51"/>
  <c r="M313" i="51"/>
  <c r="N313" i="51"/>
  <c r="O313" i="51"/>
  <c r="P313" i="51"/>
  <c r="Q313" i="51"/>
  <c r="M314" i="51"/>
  <c r="N314" i="51"/>
  <c r="O314" i="51"/>
  <c r="P314" i="51"/>
  <c r="Q314" i="51"/>
  <c r="M315" i="51"/>
  <c r="N315" i="51"/>
  <c r="O315" i="51"/>
  <c r="P315" i="51"/>
  <c r="Q315" i="51"/>
  <c r="M316" i="51"/>
  <c r="N316" i="51"/>
  <c r="O316" i="51"/>
  <c r="P316" i="51"/>
  <c r="Q316" i="51"/>
  <c r="M317" i="51"/>
  <c r="B318" i="54" s="1"/>
  <c r="N317" i="51"/>
  <c r="O317" i="51"/>
  <c r="P317" i="51"/>
  <c r="Q317" i="51"/>
  <c r="M318" i="51"/>
  <c r="N318" i="51"/>
  <c r="O318" i="51"/>
  <c r="P318" i="51"/>
  <c r="Q318" i="51"/>
  <c r="M319" i="51"/>
  <c r="N319" i="51"/>
  <c r="O319" i="51"/>
  <c r="P319" i="51"/>
  <c r="Q319" i="51"/>
  <c r="M320" i="51"/>
  <c r="N320" i="51"/>
  <c r="O320" i="51"/>
  <c r="P320" i="51"/>
  <c r="Q320" i="51"/>
  <c r="M321" i="51"/>
  <c r="B322" i="54" s="1"/>
  <c r="N321" i="51"/>
  <c r="O321" i="51"/>
  <c r="P321" i="51"/>
  <c r="Q321" i="51"/>
  <c r="M322" i="51"/>
  <c r="B323" i="54" s="1"/>
  <c r="N322" i="51"/>
  <c r="O322" i="51"/>
  <c r="P322" i="51"/>
  <c r="Q322" i="51"/>
  <c r="M323" i="51"/>
  <c r="N323" i="51"/>
  <c r="O323" i="51"/>
  <c r="P323" i="51"/>
  <c r="Q323" i="51"/>
  <c r="M324" i="51"/>
  <c r="B325" i="54" s="1"/>
  <c r="N324" i="51"/>
  <c r="O324" i="51"/>
  <c r="P324" i="51"/>
  <c r="Q324" i="51"/>
  <c r="M325" i="51"/>
  <c r="B326" i="54" s="1"/>
  <c r="N325" i="51"/>
  <c r="O325" i="51"/>
  <c r="P325" i="51"/>
  <c r="Q325" i="51"/>
  <c r="M326" i="51"/>
  <c r="B327" i="54" s="1"/>
  <c r="N326" i="51"/>
  <c r="O326" i="51"/>
  <c r="P326" i="51"/>
  <c r="Q326" i="51"/>
  <c r="M327" i="51"/>
  <c r="N327" i="51"/>
  <c r="O327" i="51"/>
  <c r="P327" i="51"/>
  <c r="Q327" i="51"/>
  <c r="M328" i="51"/>
  <c r="B329" i="54" s="1"/>
  <c r="N328" i="51"/>
  <c r="O328" i="51"/>
  <c r="P328" i="51"/>
  <c r="Q328" i="51"/>
  <c r="M329" i="51"/>
  <c r="N329" i="51"/>
  <c r="O329" i="51"/>
  <c r="P329" i="51"/>
  <c r="Q329" i="51"/>
  <c r="M330" i="51"/>
  <c r="N330" i="51"/>
  <c r="O330" i="51"/>
  <c r="P330" i="51"/>
  <c r="Q330" i="51"/>
  <c r="M331" i="51"/>
  <c r="N331" i="51"/>
  <c r="O331" i="51"/>
  <c r="P331" i="51"/>
  <c r="Q331" i="51"/>
  <c r="M332" i="51"/>
  <c r="N332" i="51"/>
  <c r="O332" i="51"/>
  <c r="P332" i="51"/>
  <c r="Q332" i="51"/>
  <c r="M333" i="51"/>
  <c r="B334" i="54" s="1"/>
  <c r="N333" i="51"/>
  <c r="O333" i="51"/>
  <c r="P333" i="51"/>
  <c r="Q333" i="51"/>
  <c r="M334" i="51"/>
  <c r="B335" i="54" s="1"/>
  <c r="N334" i="51"/>
  <c r="O334" i="51"/>
  <c r="P334" i="51"/>
  <c r="Q334" i="51"/>
  <c r="M335" i="51"/>
  <c r="N335" i="51"/>
  <c r="O335" i="51"/>
  <c r="P335" i="51"/>
  <c r="Q335" i="51"/>
  <c r="M336" i="51"/>
  <c r="B337" i="54" s="1"/>
  <c r="N336" i="51"/>
  <c r="O336" i="51"/>
  <c r="P336" i="51"/>
  <c r="Q336" i="51"/>
  <c r="M337" i="51"/>
  <c r="B338" i="54" s="1"/>
  <c r="N337" i="51"/>
  <c r="O337" i="51"/>
  <c r="P337" i="51"/>
  <c r="Q337" i="51"/>
  <c r="M338" i="51"/>
  <c r="B339" i="54" s="1"/>
  <c r="N338" i="51"/>
  <c r="O338" i="51"/>
  <c r="P338" i="51"/>
  <c r="Q338" i="51"/>
  <c r="M339" i="51"/>
  <c r="N339" i="51"/>
  <c r="O339" i="51"/>
  <c r="P339" i="51"/>
  <c r="Q339" i="51"/>
  <c r="M340" i="51"/>
  <c r="B341" i="54" s="1"/>
  <c r="N340" i="51"/>
  <c r="O340" i="51"/>
  <c r="P340" i="51"/>
  <c r="Q340" i="51"/>
  <c r="M341" i="51"/>
  <c r="N341" i="51"/>
  <c r="O341" i="51"/>
  <c r="P341" i="51"/>
  <c r="Q341" i="51"/>
  <c r="M342" i="51"/>
  <c r="N342" i="51"/>
  <c r="O342" i="51"/>
  <c r="P342" i="51"/>
  <c r="Q342" i="51"/>
  <c r="M343" i="51"/>
  <c r="N343" i="51"/>
  <c r="O343" i="51"/>
  <c r="P343" i="51"/>
  <c r="Q343" i="51"/>
  <c r="M344" i="51"/>
  <c r="N344" i="51"/>
  <c r="O344" i="51"/>
  <c r="P344" i="51"/>
  <c r="Q344" i="51"/>
  <c r="M345" i="51"/>
  <c r="B346" i="54" s="1"/>
  <c r="N345" i="51"/>
  <c r="O345" i="51"/>
  <c r="P345" i="51"/>
  <c r="Q345" i="51"/>
  <c r="M346" i="51"/>
  <c r="B347" i="54" s="1"/>
  <c r="N346" i="51"/>
  <c r="O346" i="51"/>
  <c r="P346" i="51"/>
  <c r="Q346" i="51"/>
  <c r="M347" i="51"/>
  <c r="N347" i="51"/>
  <c r="O347" i="51"/>
  <c r="P347" i="51"/>
  <c r="Q347" i="51"/>
  <c r="M348" i="51"/>
  <c r="N348" i="51"/>
  <c r="O348" i="51"/>
  <c r="P348" i="51"/>
  <c r="Q348" i="51"/>
  <c r="M349" i="51"/>
  <c r="N349" i="51"/>
  <c r="O349" i="51"/>
  <c r="P349" i="51"/>
  <c r="Q349" i="51"/>
  <c r="M350" i="51"/>
  <c r="N350" i="51"/>
  <c r="O350" i="51"/>
  <c r="P350" i="51"/>
  <c r="Q350" i="51"/>
  <c r="M351" i="51"/>
  <c r="N351" i="51"/>
  <c r="O351" i="51"/>
  <c r="P351" i="51"/>
  <c r="Q351" i="51"/>
  <c r="M352" i="51"/>
  <c r="N352" i="51"/>
  <c r="O352" i="51"/>
  <c r="P352" i="51"/>
  <c r="Q352" i="51"/>
  <c r="M353" i="51"/>
  <c r="N353" i="51"/>
  <c r="O353" i="51"/>
  <c r="P353" i="51"/>
  <c r="Q353" i="51"/>
  <c r="M354" i="51"/>
  <c r="N354" i="51"/>
  <c r="O354" i="51"/>
  <c r="P354" i="51"/>
  <c r="Q354" i="51"/>
  <c r="M355" i="51"/>
  <c r="N355" i="51"/>
  <c r="O355" i="51"/>
  <c r="P355" i="51"/>
  <c r="Q355" i="51"/>
  <c r="M356" i="51"/>
  <c r="N356" i="51"/>
  <c r="O356" i="51"/>
  <c r="P356" i="51"/>
  <c r="Q356" i="51"/>
  <c r="M357" i="51"/>
  <c r="N357" i="51"/>
  <c r="O357" i="51"/>
  <c r="P357" i="51"/>
  <c r="Q357" i="51"/>
  <c r="M358" i="51"/>
  <c r="N358" i="51"/>
  <c r="O358" i="51"/>
  <c r="P358" i="51"/>
  <c r="Q358" i="51"/>
  <c r="M359" i="51"/>
  <c r="N359" i="51"/>
  <c r="O359" i="51"/>
  <c r="P359" i="51"/>
  <c r="Q359" i="51"/>
  <c r="M360" i="51"/>
  <c r="N360" i="51"/>
  <c r="O360" i="51"/>
  <c r="P360" i="51"/>
  <c r="Q360" i="51"/>
  <c r="C3" i="50"/>
  <c r="J7" i="50"/>
  <c r="J8" i="50"/>
  <c r="J9" i="50"/>
  <c r="J10" i="50"/>
  <c r="J11" i="50"/>
  <c r="J12" i="50"/>
  <c r="J13" i="50"/>
  <c r="J14" i="50"/>
  <c r="J15" i="50"/>
  <c r="J16" i="50"/>
  <c r="J43" i="50"/>
  <c r="J44" i="50"/>
  <c r="J45" i="50"/>
  <c r="A2" i="49"/>
  <c r="A3" i="49"/>
  <c r="D3" i="49"/>
  <c r="E3" i="49"/>
  <c r="F3" i="49"/>
  <c r="G3" i="49"/>
  <c r="H3" i="49"/>
  <c r="A4" i="49"/>
  <c r="Q3" i="49" s="1"/>
  <c r="D4" i="49"/>
  <c r="E4" i="49"/>
  <c r="F4" i="49"/>
  <c r="G4" i="49"/>
  <c r="H4" i="49"/>
  <c r="A5" i="49"/>
  <c r="AB11" i="49" s="1"/>
  <c r="D5" i="49"/>
  <c r="E5" i="49"/>
  <c r="F5" i="49"/>
  <c r="G5" i="49"/>
  <c r="H5" i="49"/>
  <c r="M5" i="49"/>
  <c r="AA5" i="49"/>
  <c r="A6" i="49"/>
  <c r="D6" i="49"/>
  <c r="E6" i="49"/>
  <c r="F6" i="49"/>
  <c r="G6" i="49"/>
  <c r="H6" i="49"/>
  <c r="M6" i="49"/>
  <c r="O6" i="49"/>
  <c r="AA6" i="49"/>
  <c r="AC6" i="49"/>
  <c r="AD6" i="49"/>
  <c r="A7" i="49"/>
  <c r="D7" i="49"/>
  <c r="E7" i="49"/>
  <c r="F7" i="49"/>
  <c r="G7" i="49"/>
  <c r="H7" i="49"/>
  <c r="M7" i="49"/>
  <c r="O7" i="49"/>
  <c r="P7" i="49"/>
  <c r="AA7" i="49"/>
  <c r="AC7" i="49"/>
  <c r="AD7" i="49"/>
  <c r="A8" i="49"/>
  <c r="AA14" i="49" s="1"/>
  <c r="D8" i="49"/>
  <c r="E8" i="49"/>
  <c r="F8" i="49"/>
  <c r="G8" i="49"/>
  <c r="H8" i="49"/>
  <c r="N8" i="49"/>
  <c r="O8" i="49"/>
  <c r="AB8" i="49"/>
  <c r="AC8" i="49"/>
  <c r="A9" i="49"/>
  <c r="D9" i="49"/>
  <c r="E9" i="49"/>
  <c r="F9" i="49"/>
  <c r="G9" i="49"/>
  <c r="H9" i="49"/>
  <c r="N9" i="49"/>
  <c r="O9" i="49"/>
  <c r="AC9" i="49"/>
  <c r="A10" i="49"/>
  <c r="D10" i="49"/>
  <c r="E10" i="49"/>
  <c r="F10" i="49"/>
  <c r="G10" i="49"/>
  <c r="H10" i="49"/>
  <c r="O10" i="49"/>
  <c r="AC10" i="49"/>
  <c r="AE10" i="49"/>
  <c r="A11" i="49"/>
  <c r="D11" i="49"/>
  <c r="E11" i="49"/>
  <c r="F11" i="49"/>
  <c r="G11" i="49"/>
  <c r="H11" i="49"/>
  <c r="AA11" i="49"/>
  <c r="A12" i="49"/>
  <c r="D12" i="49"/>
  <c r="E12" i="49"/>
  <c r="F12" i="49"/>
  <c r="G12" i="49"/>
  <c r="H12" i="49"/>
  <c r="N12" i="49"/>
  <c r="Q12" i="49"/>
  <c r="AE12" i="49"/>
  <c r="A13" i="49"/>
  <c r="D13" i="49"/>
  <c r="E13" i="49"/>
  <c r="F13" i="49"/>
  <c r="G13" i="49"/>
  <c r="H13" i="49"/>
  <c r="O13" i="49"/>
  <c r="Q13" i="49"/>
  <c r="AA13" i="49"/>
  <c r="AB13" i="49"/>
  <c r="AC13" i="49"/>
  <c r="AD13" i="49"/>
  <c r="AE13" i="49"/>
  <c r="A14" i="49"/>
  <c r="D14" i="49"/>
  <c r="T19" i="50" s="1"/>
  <c r="E14" i="49"/>
  <c r="U15" i="50" s="1"/>
  <c r="F14" i="49"/>
  <c r="V16" i="50" s="1"/>
  <c r="G14" i="49"/>
  <c r="W22" i="50" s="1"/>
  <c r="H14" i="49"/>
  <c r="X23" i="50" s="1"/>
  <c r="O14" i="49"/>
  <c r="P14" i="49"/>
  <c r="Q14" i="49"/>
  <c r="AC14" i="49"/>
  <c r="AE14" i="49"/>
  <c r="A15" i="49"/>
  <c r="D15" i="49"/>
  <c r="E15" i="49"/>
  <c r="E28" i="49" s="1"/>
  <c r="D14" i="50" s="1"/>
  <c r="F15" i="49"/>
  <c r="F24" i="49" s="1"/>
  <c r="E21" i="50" s="1"/>
  <c r="G15" i="49"/>
  <c r="G23" i="49" s="1"/>
  <c r="F9" i="50" s="1"/>
  <c r="H15" i="49"/>
  <c r="H22" i="49" s="1"/>
  <c r="G8" i="50" s="1"/>
  <c r="M15" i="49"/>
  <c r="P15" i="49"/>
  <c r="AA15" i="49"/>
  <c r="AB15" i="49"/>
  <c r="AC15" i="49"/>
  <c r="AD15" i="49"/>
  <c r="AE15" i="49"/>
  <c r="O16" i="49"/>
  <c r="P16" i="49"/>
  <c r="Q16" i="49"/>
  <c r="AB16" i="49"/>
  <c r="AC16" i="49"/>
  <c r="AD16" i="49"/>
  <c r="AE16" i="49"/>
  <c r="O17" i="49"/>
  <c r="P17" i="49"/>
  <c r="Q17" i="49"/>
  <c r="AA17" i="49"/>
  <c r="AB17" i="49"/>
  <c r="AD17" i="49"/>
  <c r="AE17" i="49"/>
  <c r="M18" i="49"/>
  <c r="N18" i="49"/>
  <c r="Q18" i="49"/>
  <c r="AA18" i="49"/>
  <c r="AB18" i="49"/>
  <c r="AC18" i="49"/>
  <c r="AD18" i="49"/>
  <c r="M19" i="49"/>
  <c r="N19" i="49"/>
  <c r="O19" i="49"/>
  <c r="P19" i="49"/>
  <c r="Q19" i="49"/>
  <c r="AB19" i="49"/>
  <c r="AD19" i="49"/>
  <c r="AE19" i="49"/>
  <c r="M20" i="49"/>
  <c r="N20" i="49"/>
  <c r="O20" i="49"/>
  <c r="P20" i="49"/>
  <c r="Q20" i="49"/>
  <c r="AA20" i="49"/>
  <c r="AD20" i="49"/>
  <c r="M21" i="49"/>
  <c r="N21" i="49"/>
  <c r="O21" i="49"/>
  <c r="P21" i="49"/>
  <c r="AA21" i="49"/>
  <c r="AB21" i="49"/>
  <c r="AC21" i="49"/>
  <c r="AD21" i="49"/>
  <c r="AE21" i="49"/>
  <c r="M22" i="49"/>
  <c r="O22" i="49"/>
  <c r="Q22" i="49"/>
  <c r="AA22" i="49"/>
  <c r="AB22" i="49"/>
  <c r="AC22" i="49"/>
  <c r="AD22" i="49"/>
  <c r="AE22" i="49"/>
  <c r="N23" i="49"/>
  <c r="O23" i="49"/>
  <c r="P23" i="49"/>
  <c r="Q23" i="49"/>
  <c r="AA23" i="49"/>
  <c r="AB23" i="49"/>
  <c r="AC23" i="49"/>
  <c r="AD23" i="49"/>
  <c r="AE23" i="49"/>
  <c r="M24" i="49"/>
  <c r="N24" i="49"/>
  <c r="O24" i="49"/>
  <c r="P24" i="49"/>
  <c r="Q24" i="49"/>
  <c r="AA24" i="49"/>
  <c r="AB24" i="49"/>
  <c r="AC24" i="49"/>
  <c r="AD24" i="49"/>
  <c r="AE24" i="49"/>
  <c r="M25" i="49"/>
  <c r="N25" i="49"/>
  <c r="O25" i="49"/>
  <c r="P25" i="49"/>
  <c r="Q25" i="49"/>
  <c r="AA25" i="49"/>
  <c r="AB25" i="49"/>
  <c r="AC25" i="49"/>
  <c r="AD25" i="49"/>
  <c r="AE25" i="49"/>
  <c r="M26" i="49"/>
  <c r="N26" i="49"/>
  <c r="O26" i="49"/>
  <c r="P26" i="49"/>
  <c r="Q26" i="49"/>
  <c r="AA26" i="49"/>
  <c r="AB26" i="49"/>
  <c r="AC26" i="49"/>
  <c r="AD26" i="49"/>
  <c r="AE26" i="49"/>
  <c r="M27" i="49"/>
  <c r="N27" i="49"/>
  <c r="O27" i="49"/>
  <c r="P27" i="49"/>
  <c r="Q27" i="49"/>
  <c r="AA27" i="49"/>
  <c r="AB27" i="49"/>
  <c r="AC27" i="49"/>
  <c r="AD27" i="49"/>
  <c r="AE27" i="49"/>
  <c r="M28" i="49"/>
  <c r="N28" i="49"/>
  <c r="O28" i="49"/>
  <c r="P28" i="49"/>
  <c r="Q28" i="49"/>
  <c r="AA28" i="49"/>
  <c r="AB28" i="49"/>
  <c r="AC28" i="49"/>
  <c r="AD28" i="49"/>
  <c r="AE28" i="49"/>
  <c r="M29" i="49"/>
  <c r="N29" i="49"/>
  <c r="O29" i="49"/>
  <c r="P29" i="49"/>
  <c r="Q29" i="49"/>
  <c r="AA29" i="49"/>
  <c r="AB29" i="49"/>
  <c r="AC29" i="49"/>
  <c r="AD29" i="49"/>
  <c r="AE29" i="49"/>
  <c r="M30" i="49"/>
  <c r="N30" i="49"/>
  <c r="O30" i="49"/>
  <c r="P30" i="49"/>
  <c r="Q30" i="49"/>
  <c r="AA30" i="49"/>
  <c r="AB30" i="49"/>
  <c r="AC30" i="49"/>
  <c r="AD30" i="49"/>
  <c r="AE30" i="49"/>
  <c r="M31" i="49"/>
  <c r="N31" i="49"/>
  <c r="O31" i="49"/>
  <c r="P31" i="49"/>
  <c r="Q31" i="49"/>
  <c r="AA31" i="49"/>
  <c r="AB31" i="49"/>
  <c r="AC31" i="49"/>
  <c r="AD31" i="49"/>
  <c r="AE31" i="49"/>
  <c r="M32" i="49"/>
  <c r="N32" i="49"/>
  <c r="O32" i="49"/>
  <c r="P32" i="49"/>
  <c r="Q32" i="49"/>
  <c r="AA32" i="49"/>
  <c r="AB32" i="49"/>
  <c r="AC32" i="49"/>
  <c r="AD32" i="49"/>
  <c r="AE32" i="49"/>
  <c r="M33" i="49"/>
  <c r="N33" i="49"/>
  <c r="O33" i="49"/>
  <c r="P33" i="49"/>
  <c r="Q33" i="49"/>
  <c r="AA33" i="49"/>
  <c r="AB33" i="49"/>
  <c r="AC33" i="49"/>
  <c r="AD33" i="49"/>
  <c r="AE33" i="49"/>
  <c r="M34" i="49"/>
  <c r="N34" i="49"/>
  <c r="O34" i="49"/>
  <c r="P34" i="49"/>
  <c r="Q34" i="49"/>
  <c r="AA34" i="49"/>
  <c r="AB34" i="49"/>
  <c r="AC34" i="49"/>
  <c r="AD34" i="49"/>
  <c r="AE34" i="49"/>
  <c r="M35" i="49"/>
  <c r="N35" i="49"/>
  <c r="O35" i="49"/>
  <c r="P35" i="49"/>
  <c r="Q35" i="49"/>
  <c r="AA35" i="49"/>
  <c r="AB35" i="49"/>
  <c r="AC35" i="49"/>
  <c r="AD35" i="49"/>
  <c r="AE35" i="49"/>
  <c r="M36" i="49"/>
  <c r="N36" i="49"/>
  <c r="O36" i="49"/>
  <c r="P36" i="49"/>
  <c r="Q36" i="49"/>
  <c r="AA36" i="49"/>
  <c r="AB36" i="49"/>
  <c r="AC36" i="49"/>
  <c r="AD36" i="49"/>
  <c r="AE36" i="49"/>
  <c r="M37" i="49"/>
  <c r="N37" i="49"/>
  <c r="O37" i="49"/>
  <c r="P37" i="49"/>
  <c r="Q37" i="49"/>
  <c r="AA37" i="49"/>
  <c r="AB37" i="49"/>
  <c r="AC37" i="49"/>
  <c r="AD37" i="49"/>
  <c r="AE37" i="49"/>
  <c r="M38" i="49"/>
  <c r="N38" i="49"/>
  <c r="O38" i="49"/>
  <c r="P38" i="49"/>
  <c r="Q38" i="49"/>
  <c r="AA38" i="49"/>
  <c r="AB38" i="49"/>
  <c r="AC38" i="49"/>
  <c r="AD38" i="49"/>
  <c r="AE38" i="49"/>
  <c r="M39" i="49"/>
  <c r="N39" i="49"/>
  <c r="O39" i="49"/>
  <c r="P39" i="49"/>
  <c r="Q39" i="49"/>
  <c r="AA39" i="49"/>
  <c r="AB39" i="49"/>
  <c r="AC39" i="49"/>
  <c r="AD39" i="49"/>
  <c r="AE39" i="49"/>
  <c r="M40" i="49"/>
  <c r="N40" i="49"/>
  <c r="O40" i="49"/>
  <c r="P40" i="49"/>
  <c r="Q40" i="49"/>
  <c r="AA40" i="49"/>
  <c r="AB40" i="49"/>
  <c r="AC40" i="49"/>
  <c r="AD40" i="49"/>
  <c r="AE40" i="49"/>
  <c r="M41" i="49"/>
  <c r="N41" i="49"/>
  <c r="O41" i="49"/>
  <c r="P41" i="49"/>
  <c r="Q41" i="49"/>
  <c r="AA41" i="49"/>
  <c r="AB41" i="49"/>
  <c r="AC41" i="49"/>
  <c r="AD41" i="49"/>
  <c r="AE41" i="49"/>
  <c r="M42" i="49"/>
  <c r="N42" i="49"/>
  <c r="O42" i="49"/>
  <c r="P42" i="49"/>
  <c r="Q42" i="49"/>
  <c r="AA42" i="49"/>
  <c r="AB42" i="49"/>
  <c r="AC42" i="49"/>
  <c r="AD42" i="49"/>
  <c r="AE42" i="49"/>
  <c r="M43" i="49"/>
  <c r="N43" i="49"/>
  <c r="O43" i="49"/>
  <c r="P43" i="49"/>
  <c r="Q43" i="49"/>
  <c r="AA43" i="49"/>
  <c r="AB43" i="49"/>
  <c r="AC43" i="49"/>
  <c r="AD43" i="49"/>
  <c r="AE43" i="49"/>
  <c r="M44" i="49"/>
  <c r="N44" i="49"/>
  <c r="O44" i="49"/>
  <c r="P44" i="49"/>
  <c r="Q44" i="49"/>
  <c r="AA44" i="49"/>
  <c r="AB44" i="49"/>
  <c r="AC44" i="49"/>
  <c r="AD44" i="49"/>
  <c r="AE44" i="49"/>
  <c r="M45" i="49"/>
  <c r="N45" i="49"/>
  <c r="O45" i="49"/>
  <c r="P45" i="49"/>
  <c r="Q45" i="49"/>
  <c r="AA45" i="49"/>
  <c r="AB45" i="49"/>
  <c r="AC45" i="49"/>
  <c r="AD45" i="49"/>
  <c r="AE45" i="49"/>
  <c r="M46" i="49"/>
  <c r="N46" i="49"/>
  <c r="O46" i="49"/>
  <c r="P46" i="49"/>
  <c r="Q46" i="49"/>
  <c r="AA46" i="49"/>
  <c r="AB46" i="49"/>
  <c r="AC46" i="49"/>
  <c r="AD46" i="49"/>
  <c r="AE46" i="49"/>
  <c r="M47" i="49"/>
  <c r="N47" i="49"/>
  <c r="O47" i="49"/>
  <c r="P47" i="49"/>
  <c r="Q47" i="49"/>
  <c r="AA47" i="49"/>
  <c r="AB47" i="49"/>
  <c r="AC47" i="49"/>
  <c r="AD47" i="49"/>
  <c r="AE47" i="49"/>
  <c r="M48" i="49"/>
  <c r="N48" i="49"/>
  <c r="O48" i="49"/>
  <c r="P48" i="49"/>
  <c r="Q48" i="49"/>
  <c r="AA48" i="49"/>
  <c r="AB48" i="49"/>
  <c r="AC48" i="49"/>
  <c r="AD48" i="49"/>
  <c r="AE48" i="49"/>
  <c r="M49" i="49"/>
  <c r="N49" i="49"/>
  <c r="O49" i="49"/>
  <c r="P49" i="49"/>
  <c r="Q49" i="49"/>
  <c r="AA49" i="49"/>
  <c r="AB49" i="49"/>
  <c r="AC49" i="49"/>
  <c r="AD49" i="49"/>
  <c r="AE49" i="49"/>
  <c r="M50" i="49"/>
  <c r="N50" i="49"/>
  <c r="O50" i="49"/>
  <c r="P50" i="49"/>
  <c r="Q50" i="49"/>
  <c r="AA50" i="49"/>
  <c r="AB50" i="49"/>
  <c r="AC50" i="49"/>
  <c r="AD50" i="49"/>
  <c r="AE50" i="49"/>
  <c r="M51" i="49"/>
  <c r="N51" i="49"/>
  <c r="O51" i="49"/>
  <c r="P51" i="49"/>
  <c r="Q51" i="49"/>
  <c r="AA51" i="49"/>
  <c r="AB51" i="49"/>
  <c r="AC51" i="49"/>
  <c r="AD51" i="49"/>
  <c r="AE51" i="49"/>
  <c r="M52" i="49"/>
  <c r="N52" i="49"/>
  <c r="O52" i="49"/>
  <c r="P52" i="49"/>
  <c r="Q52" i="49"/>
  <c r="AA52" i="49"/>
  <c r="AB52" i="49"/>
  <c r="AC52" i="49"/>
  <c r="AD52" i="49"/>
  <c r="AE52" i="49"/>
  <c r="M53" i="49"/>
  <c r="N53" i="49"/>
  <c r="O53" i="49"/>
  <c r="P53" i="49"/>
  <c r="Q53" i="49"/>
  <c r="AA53" i="49"/>
  <c r="AB53" i="49"/>
  <c r="AC53" i="49"/>
  <c r="AD53" i="49"/>
  <c r="AE53" i="49"/>
  <c r="M54" i="49"/>
  <c r="N54" i="49"/>
  <c r="O54" i="49"/>
  <c r="P54" i="49"/>
  <c r="Q54" i="49"/>
  <c r="AA54" i="49"/>
  <c r="AB54" i="49"/>
  <c r="AC54" i="49"/>
  <c r="AD54" i="49"/>
  <c r="AE54" i="49"/>
  <c r="M55" i="49"/>
  <c r="N55" i="49"/>
  <c r="O55" i="49"/>
  <c r="P55" i="49"/>
  <c r="Q55" i="49"/>
  <c r="AA55" i="49"/>
  <c r="AB55" i="49"/>
  <c r="AC55" i="49"/>
  <c r="AD55" i="49"/>
  <c r="AE55" i="49"/>
  <c r="M56" i="49"/>
  <c r="N56" i="49"/>
  <c r="O56" i="49"/>
  <c r="P56" i="49"/>
  <c r="Q56" i="49"/>
  <c r="AA56" i="49"/>
  <c r="AB56" i="49"/>
  <c r="AC56" i="49"/>
  <c r="AD56" i="49"/>
  <c r="AE56" i="49"/>
  <c r="M57" i="49"/>
  <c r="N57" i="49"/>
  <c r="O57" i="49"/>
  <c r="P57" i="49"/>
  <c r="Q57" i="49"/>
  <c r="AA57" i="49"/>
  <c r="AB57" i="49"/>
  <c r="AC57" i="49"/>
  <c r="AD57" i="49"/>
  <c r="AE57" i="49"/>
  <c r="M58" i="49"/>
  <c r="N58" i="49"/>
  <c r="O58" i="49"/>
  <c r="P58" i="49"/>
  <c r="Q58" i="49"/>
  <c r="AA58" i="49"/>
  <c r="AB58" i="49"/>
  <c r="AC58" i="49"/>
  <c r="AD58" i="49"/>
  <c r="AE58" i="49"/>
  <c r="M59" i="49"/>
  <c r="N59" i="49"/>
  <c r="O59" i="49"/>
  <c r="P59" i="49"/>
  <c r="Q59" i="49"/>
  <c r="AA59" i="49"/>
  <c r="AB59" i="49"/>
  <c r="AC59" i="49"/>
  <c r="AD59" i="49"/>
  <c r="AE59" i="49"/>
  <c r="M60" i="49"/>
  <c r="N60" i="49"/>
  <c r="O60" i="49"/>
  <c r="P60" i="49"/>
  <c r="Q60" i="49"/>
  <c r="AA60" i="49"/>
  <c r="AB60" i="49"/>
  <c r="AC60" i="49"/>
  <c r="AD60" i="49"/>
  <c r="AE60" i="49"/>
  <c r="M61" i="49"/>
  <c r="N61" i="49"/>
  <c r="O61" i="49"/>
  <c r="P61" i="49"/>
  <c r="Q61" i="49"/>
  <c r="AA61" i="49"/>
  <c r="AB61" i="49"/>
  <c r="AC61" i="49"/>
  <c r="AD61" i="49"/>
  <c r="AE61" i="49"/>
  <c r="M62" i="49"/>
  <c r="N62" i="49"/>
  <c r="O62" i="49"/>
  <c r="P62" i="49"/>
  <c r="Q62" i="49"/>
  <c r="AA62" i="49"/>
  <c r="AB62" i="49"/>
  <c r="AC62" i="49"/>
  <c r="AD62" i="49"/>
  <c r="AE62" i="49"/>
  <c r="M63" i="49"/>
  <c r="N63" i="49"/>
  <c r="O63" i="49"/>
  <c r="P63" i="49"/>
  <c r="Q63" i="49"/>
  <c r="AA63" i="49"/>
  <c r="AB63" i="49"/>
  <c r="AC63" i="49"/>
  <c r="AD63" i="49"/>
  <c r="AE63" i="49"/>
  <c r="M64" i="49"/>
  <c r="N64" i="49"/>
  <c r="O64" i="49"/>
  <c r="P64" i="49"/>
  <c r="Q64" i="49"/>
  <c r="AA64" i="49"/>
  <c r="AB64" i="49"/>
  <c r="AC64" i="49"/>
  <c r="AD64" i="49"/>
  <c r="AE64" i="49"/>
  <c r="M65" i="49"/>
  <c r="N65" i="49"/>
  <c r="O65" i="49"/>
  <c r="P65" i="49"/>
  <c r="Q65" i="49"/>
  <c r="AA65" i="49"/>
  <c r="AB65" i="49"/>
  <c r="AC65" i="49"/>
  <c r="AD65" i="49"/>
  <c r="AE65" i="49"/>
  <c r="M66" i="49"/>
  <c r="N66" i="49"/>
  <c r="O66" i="49"/>
  <c r="P66" i="49"/>
  <c r="Q66" i="49"/>
  <c r="AA66" i="49"/>
  <c r="AB66" i="49"/>
  <c r="AC66" i="49"/>
  <c r="AD66" i="49"/>
  <c r="AE66" i="49"/>
  <c r="M67" i="49"/>
  <c r="N67" i="49"/>
  <c r="O67" i="49"/>
  <c r="P67" i="49"/>
  <c r="Q67" i="49"/>
  <c r="AA67" i="49"/>
  <c r="AB67" i="49"/>
  <c r="AC67" i="49"/>
  <c r="AD67" i="49"/>
  <c r="AE67" i="49"/>
  <c r="M68" i="49"/>
  <c r="N68" i="49"/>
  <c r="O68" i="49"/>
  <c r="P68" i="49"/>
  <c r="Q68" i="49"/>
  <c r="AA68" i="49"/>
  <c r="AB68" i="49"/>
  <c r="AC68" i="49"/>
  <c r="AD68" i="49"/>
  <c r="AE68" i="49"/>
  <c r="M69" i="49"/>
  <c r="N69" i="49"/>
  <c r="O69" i="49"/>
  <c r="P69" i="49"/>
  <c r="Q69" i="49"/>
  <c r="AA69" i="49"/>
  <c r="AB69" i="49"/>
  <c r="AC69" i="49"/>
  <c r="AD69" i="49"/>
  <c r="AE69" i="49"/>
  <c r="M70" i="49"/>
  <c r="N70" i="49"/>
  <c r="O70" i="49"/>
  <c r="P70" i="49"/>
  <c r="Q70" i="49"/>
  <c r="AA70" i="49"/>
  <c r="AB70" i="49"/>
  <c r="AC70" i="49"/>
  <c r="AD70" i="49"/>
  <c r="AE70" i="49"/>
  <c r="M71" i="49"/>
  <c r="N71" i="49"/>
  <c r="O71" i="49"/>
  <c r="P71" i="49"/>
  <c r="Q71" i="49"/>
  <c r="AA71" i="49"/>
  <c r="AB71" i="49"/>
  <c r="AC71" i="49"/>
  <c r="AD71" i="49"/>
  <c r="AE71" i="49"/>
  <c r="M72" i="49"/>
  <c r="N72" i="49"/>
  <c r="O72" i="49"/>
  <c r="P72" i="49"/>
  <c r="Q72" i="49"/>
  <c r="AA72" i="49"/>
  <c r="AB72" i="49"/>
  <c r="AC72" i="49"/>
  <c r="AD72" i="49"/>
  <c r="AE72" i="49"/>
  <c r="M73" i="49"/>
  <c r="N73" i="49"/>
  <c r="O73" i="49"/>
  <c r="P73" i="49"/>
  <c r="Q73" i="49"/>
  <c r="AA73" i="49"/>
  <c r="AB73" i="49"/>
  <c r="AC73" i="49"/>
  <c r="AD73" i="49"/>
  <c r="AE73" i="49"/>
  <c r="M74" i="49"/>
  <c r="N74" i="49"/>
  <c r="O74" i="49"/>
  <c r="P74" i="49"/>
  <c r="Q74" i="49"/>
  <c r="AA74" i="49"/>
  <c r="AB74" i="49"/>
  <c r="AC74" i="49"/>
  <c r="AD74" i="49"/>
  <c r="AE74" i="49"/>
  <c r="M75" i="49"/>
  <c r="N75" i="49"/>
  <c r="O75" i="49"/>
  <c r="P75" i="49"/>
  <c r="Q75" i="49"/>
  <c r="AA75" i="49"/>
  <c r="AB75" i="49"/>
  <c r="AC75" i="49"/>
  <c r="AD75" i="49"/>
  <c r="AE75" i="49"/>
  <c r="M76" i="49"/>
  <c r="N76" i="49"/>
  <c r="O76" i="49"/>
  <c r="P76" i="49"/>
  <c r="Q76" i="49"/>
  <c r="AA76" i="49"/>
  <c r="AB76" i="49"/>
  <c r="AC76" i="49"/>
  <c r="AD76" i="49"/>
  <c r="AE76" i="49"/>
  <c r="M77" i="49"/>
  <c r="N77" i="49"/>
  <c r="O77" i="49"/>
  <c r="P77" i="49"/>
  <c r="Q77" i="49"/>
  <c r="AA77" i="49"/>
  <c r="AB77" i="49"/>
  <c r="AC77" i="49"/>
  <c r="AD77" i="49"/>
  <c r="AE77" i="49"/>
  <c r="M78" i="49"/>
  <c r="N78" i="49"/>
  <c r="O78" i="49"/>
  <c r="P78" i="49"/>
  <c r="Q78" i="49"/>
  <c r="AA78" i="49"/>
  <c r="AB78" i="49"/>
  <c r="AC78" i="49"/>
  <c r="AD78" i="49"/>
  <c r="AE78" i="49"/>
  <c r="M79" i="49"/>
  <c r="N79" i="49"/>
  <c r="O79" i="49"/>
  <c r="P79" i="49"/>
  <c r="Q79" i="49"/>
  <c r="AA79" i="49"/>
  <c r="AB79" i="49"/>
  <c r="AC79" i="49"/>
  <c r="AD79" i="49"/>
  <c r="AE79" i="49"/>
  <c r="M80" i="49"/>
  <c r="N80" i="49"/>
  <c r="O80" i="49"/>
  <c r="P80" i="49"/>
  <c r="Q80" i="49"/>
  <c r="AA80" i="49"/>
  <c r="AB80" i="49"/>
  <c r="AC80" i="49"/>
  <c r="AD80" i="49"/>
  <c r="AE80" i="49"/>
  <c r="M81" i="49"/>
  <c r="N81" i="49"/>
  <c r="O81" i="49"/>
  <c r="P81" i="49"/>
  <c r="Q81" i="49"/>
  <c r="AA81" i="49"/>
  <c r="AB81" i="49"/>
  <c r="AC81" i="49"/>
  <c r="AD81" i="49"/>
  <c r="AE81" i="49"/>
  <c r="M82" i="49"/>
  <c r="N82" i="49"/>
  <c r="O82" i="49"/>
  <c r="P82" i="49"/>
  <c r="Q82" i="49"/>
  <c r="AA82" i="49"/>
  <c r="AB82" i="49"/>
  <c r="AC82" i="49"/>
  <c r="AD82" i="49"/>
  <c r="AE82" i="49"/>
  <c r="M83" i="49"/>
  <c r="N83" i="49"/>
  <c r="O83" i="49"/>
  <c r="P83" i="49"/>
  <c r="Q83" i="49"/>
  <c r="AA83" i="49"/>
  <c r="AB83" i="49"/>
  <c r="AC83" i="49"/>
  <c r="AD83" i="49"/>
  <c r="AE83" i="49"/>
  <c r="M84" i="49"/>
  <c r="N84" i="49"/>
  <c r="O84" i="49"/>
  <c r="P84" i="49"/>
  <c r="Q84" i="49"/>
  <c r="AA84" i="49"/>
  <c r="AB84" i="49"/>
  <c r="AC84" i="49"/>
  <c r="AD84" i="49"/>
  <c r="AE84" i="49"/>
  <c r="M85" i="49"/>
  <c r="N85" i="49"/>
  <c r="O85" i="49"/>
  <c r="P85" i="49"/>
  <c r="Q85" i="49"/>
  <c r="AA85" i="49"/>
  <c r="AB85" i="49"/>
  <c r="AC85" i="49"/>
  <c r="AD85" i="49"/>
  <c r="AE85" i="49"/>
  <c r="M86" i="49"/>
  <c r="N86" i="49"/>
  <c r="O86" i="49"/>
  <c r="P86" i="49"/>
  <c r="Q86" i="49"/>
  <c r="AA86" i="49"/>
  <c r="AB86" i="49"/>
  <c r="AC86" i="49"/>
  <c r="AD86" i="49"/>
  <c r="AE86" i="49"/>
  <c r="M87" i="49"/>
  <c r="N87" i="49"/>
  <c r="O87" i="49"/>
  <c r="P87" i="49"/>
  <c r="Q87" i="49"/>
  <c r="AA87" i="49"/>
  <c r="AB87" i="49"/>
  <c r="AC87" i="49"/>
  <c r="AD87" i="49"/>
  <c r="AE87" i="49"/>
  <c r="M88" i="49"/>
  <c r="N88" i="49"/>
  <c r="O88" i="49"/>
  <c r="P88" i="49"/>
  <c r="Q88" i="49"/>
  <c r="AA88" i="49"/>
  <c r="AB88" i="49"/>
  <c r="AC88" i="49"/>
  <c r="AD88" i="49"/>
  <c r="AE88" i="49"/>
  <c r="M89" i="49"/>
  <c r="N89" i="49"/>
  <c r="O89" i="49"/>
  <c r="P89" i="49"/>
  <c r="Q89" i="49"/>
  <c r="AA89" i="49"/>
  <c r="AB89" i="49"/>
  <c r="AC89" i="49"/>
  <c r="AD89" i="49"/>
  <c r="AE89" i="49"/>
  <c r="M90" i="49"/>
  <c r="N90" i="49"/>
  <c r="O90" i="49"/>
  <c r="P90" i="49"/>
  <c r="Q90" i="49"/>
  <c r="AA90" i="49"/>
  <c r="AB90" i="49"/>
  <c r="AC90" i="49"/>
  <c r="AD90" i="49"/>
  <c r="AE90" i="49"/>
  <c r="M91" i="49"/>
  <c r="N91" i="49"/>
  <c r="O91" i="49"/>
  <c r="P91" i="49"/>
  <c r="Q91" i="49"/>
  <c r="AA91" i="49"/>
  <c r="M92" i="49"/>
  <c r="N92" i="49"/>
  <c r="O92" i="49"/>
  <c r="P92" i="49"/>
  <c r="Q92" i="49"/>
  <c r="AA92" i="49"/>
  <c r="M93" i="49"/>
  <c r="N93" i="49"/>
  <c r="O93" i="49"/>
  <c r="P93" i="49"/>
  <c r="Q93" i="49"/>
  <c r="AA93" i="49"/>
  <c r="M94" i="49"/>
  <c r="N94" i="49"/>
  <c r="O94" i="49"/>
  <c r="P94" i="49"/>
  <c r="Q94" i="49"/>
  <c r="AA94" i="49"/>
  <c r="M95" i="49"/>
  <c r="N95" i="49"/>
  <c r="O95" i="49"/>
  <c r="P95" i="49"/>
  <c r="Q95" i="49"/>
  <c r="AA95" i="49"/>
  <c r="M96" i="49"/>
  <c r="N96" i="49"/>
  <c r="O96" i="49"/>
  <c r="P96" i="49"/>
  <c r="Q96" i="49"/>
  <c r="AA96" i="49"/>
  <c r="M97" i="49"/>
  <c r="N97" i="49"/>
  <c r="O97" i="49"/>
  <c r="P97" i="49"/>
  <c r="Q97" i="49"/>
  <c r="AA97" i="49"/>
  <c r="M98" i="49"/>
  <c r="N98" i="49"/>
  <c r="O98" i="49"/>
  <c r="P98" i="49"/>
  <c r="Q98" i="49"/>
  <c r="AA98" i="49"/>
  <c r="M99" i="49"/>
  <c r="N99" i="49"/>
  <c r="O99" i="49"/>
  <c r="P99" i="49"/>
  <c r="Q99" i="49"/>
  <c r="AA99" i="49"/>
  <c r="M100" i="49"/>
  <c r="N100" i="49"/>
  <c r="O100" i="49"/>
  <c r="P100" i="49"/>
  <c r="Q100" i="49"/>
  <c r="AA100" i="49"/>
  <c r="M101" i="49"/>
  <c r="N101" i="49"/>
  <c r="O101" i="49"/>
  <c r="P101" i="49"/>
  <c r="Q101" i="49"/>
  <c r="M102" i="49"/>
  <c r="N102" i="49"/>
  <c r="O102" i="49"/>
  <c r="P102" i="49"/>
  <c r="Q102" i="49"/>
  <c r="M103" i="49"/>
  <c r="N103" i="49"/>
  <c r="O103" i="49"/>
  <c r="P103" i="49"/>
  <c r="Q103" i="49"/>
  <c r="M104" i="49"/>
  <c r="N104" i="49"/>
  <c r="O104" i="49"/>
  <c r="P104" i="49"/>
  <c r="Q104" i="49"/>
  <c r="M105" i="49"/>
  <c r="N105" i="49"/>
  <c r="O105" i="49"/>
  <c r="P105" i="49"/>
  <c r="Q105" i="49"/>
  <c r="M106" i="49"/>
  <c r="N106" i="49"/>
  <c r="O106" i="49"/>
  <c r="P106" i="49"/>
  <c r="Q106" i="49"/>
  <c r="M107" i="49"/>
  <c r="N107" i="49"/>
  <c r="O107" i="49"/>
  <c r="P107" i="49"/>
  <c r="Q107" i="49"/>
  <c r="M108" i="49"/>
  <c r="N108" i="49"/>
  <c r="O108" i="49"/>
  <c r="P108" i="49"/>
  <c r="Q108" i="49"/>
  <c r="M109" i="49"/>
  <c r="N109" i="49"/>
  <c r="O109" i="49"/>
  <c r="P109" i="49"/>
  <c r="Q109" i="49"/>
  <c r="M110" i="49"/>
  <c r="N110" i="49"/>
  <c r="O110" i="49"/>
  <c r="P110" i="49"/>
  <c r="Q110" i="49"/>
  <c r="M111" i="49"/>
  <c r="N111" i="49"/>
  <c r="O111" i="49"/>
  <c r="P111" i="49"/>
  <c r="Q111" i="49"/>
  <c r="M112" i="49"/>
  <c r="N112" i="49"/>
  <c r="O112" i="49"/>
  <c r="P112" i="49"/>
  <c r="Q112" i="49"/>
  <c r="M113" i="49"/>
  <c r="N113" i="49"/>
  <c r="O113" i="49"/>
  <c r="P113" i="49"/>
  <c r="Q113" i="49"/>
  <c r="M114" i="49"/>
  <c r="N114" i="49"/>
  <c r="O114" i="49"/>
  <c r="P114" i="49"/>
  <c r="Q114" i="49"/>
  <c r="M115" i="49"/>
  <c r="N115" i="49"/>
  <c r="O115" i="49"/>
  <c r="P115" i="49"/>
  <c r="Q115" i="49"/>
  <c r="M116" i="49"/>
  <c r="N116" i="49"/>
  <c r="O116" i="49"/>
  <c r="P116" i="49"/>
  <c r="Q116" i="49"/>
  <c r="M117" i="49"/>
  <c r="N117" i="49"/>
  <c r="O117" i="49"/>
  <c r="P117" i="49"/>
  <c r="Q117" i="49"/>
  <c r="M118" i="49"/>
  <c r="N118" i="49"/>
  <c r="O118" i="49"/>
  <c r="P118" i="49"/>
  <c r="Q118" i="49"/>
  <c r="M119" i="49"/>
  <c r="N119" i="49"/>
  <c r="O119" i="49"/>
  <c r="P119" i="49"/>
  <c r="Q119" i="49"/>
  <c r="M120" i="49"/>
  <c r="N120" i="49"/>
  <c r="O120" i="49"/>
  <c r="P120" i="49"/>
  <c r="Q120" i="49"/>
  <c r="M121" i="49"/>
  <c r="N121" i="49"/>
  <c r="O121" i="49"/>
  <c r="P121" i="49"/>
  <c r="Q121" i="49"/>
  <c r="M122" i="49"/>
  <c r="N122" i="49"/>
  <c r="O122" i="49"/>
  <c r="P122" i="49"/>
  <c r="Q122" i="49"/>
  <c r="M123" i="49"/>
  <c r="N123" i="49"/>
  <c r="O123" i="49"/>
  <c r="P123" i="49"/>
  <c r="Q123" i="49"/>
  <c r="M124" i="49"/>
  <c r="N124" i="49"/>
  <c r="O124" i="49"/>
  <c r="P124" i="49"/>
  <c r="Q124" i="49"/>
  <c r="M125" i="49"/>
  <c r="N125" i="49"/>
  <c r="O125" i="49"/>
  <c r="P125" i="49"/>
  <c r="Q125" i="49"/>
  <c r="M126" i="49"/>
  <c r="N126" i="49"/>
  <c r="O126" i="49"/>
  <c r="P126" i="49"/>
  <c r="Q126" i="49"/>
  <c r="M127" i="49"/>
  <c r="N127" i="49"/>
  <c r="O127" i="49"/>
  <c r="P127" i="49"/>
  <c r="Q127" i="49"/>
  <c r="M128" i="49"/>
  <c r="N128" i="49"/>
  <c r="O128" i="49"/>
  <c r="P128" i="49"/>
  <c r="Q128" i="49"/>
  <c r="M129" i="49"/>
  <c r="N129" i="49"/>
  <c r="O129" i="49"/>
  <c r="P129" i="49"/>
  <c r="Q129" i="49"/>
  <c r="M130" i="49"/>
  <c r="N130" i="49"/>
  <c r="O130" i="49"/>
  <c r="P130" i="49"/>
  <c r="Q130" i="49"/>
  <c r="M131" i="49"/>
  <c r="N131" i="49"/>
  <c r="O131" i="49"/>
  <c r="P131" i="49"/>
  <c r="Q131" i="49"/>
  <c r="M132" i="49"/>
  <c r="N132" i="49"/>
  <c r="O132" i="49"/>
  <c r="P132" i="49"/>
  <c r="Q132" i="49"/>
  <c r="M133" i="49"/>
  <c r="N133" i="49"/>
  <c r="O133" i="49"/>
  <c r="P133" i="49"/>
  <c r="Q133" i="49"/>
  <c r="M134" i="49"/>
  <c r="N134" i="49"/>
  <c r="O134" i="49"/>
  <c r="P134" i="49"/>
  <c r="Q134" i="49"/>
  <c r="M135" i="49"/>
  <c r="N135" i="49"/>
  <c r="O135" i="49"/>
  <c r="P135" i="49"/>
  <c r="Q135" i="49"/>
  <c r="M136" i="49"/>
  <c r="N136" i="49"/>
  <c r="O136" i="49"/>
  <c r="P136" i="49"/>
  <c r="Q136" i="49"/>
  <c r="M137" i="49"/>
  <c r="N137" i="49"/>
  <c r="O137" i="49"/>
  <c r="P137" i="49"/>
  <c r="Q137" i="49"/>
  <c r="M138" i="49"/>
  <c r="N138" i="49"/>
  <c r="O138" i="49"/>
  <c r="P138" i="49"/>
  <c r="Q138" i="49"/>
  <c r="M139" i="49"/>
  <c r="N139" i="49"/>
  <c r="O139" i="49"/>
  <c r="P139" i="49"/>
  <c r="Q139" i="49"/>
  <c r="M140" i="49"/>
  <c r="N140" i="49"/>
  <c r="O140" i="49"/>
  <c r="P140" i="49"/>
  <c r="Q140" i="49"/>
  <c r="M141" i="49"/>
  <c r="N141" i="49"/>
  <c r="O141" i="49"/>
  <c r="P141" i="49"/>
  <c r="Q141" i="49"/>
  <c r="M142" i="49"/>
  <c r="N142" i="49"/>
  <c r="O142" i="49"/>
  <c r="P142" i="49"/>
  <c r="Q142" i="49"/>
  <c r="M143" i="49"/>
  <c r="N143" i="49"/>
  <c r="O143" i="49"/>
  <c r="P143" i="49"/>
  <c r="Q143" i="49"/>
  <c r="M144" i="49"/>
  <c r="N144" i="49"/>
  <c r="O144" i="49"/>
  <c r="P144" i="49"/>
  <c r="Q144" i="49"/>
  <c r="M145" i="49"/>
  <c r="N145" i="49"/>
  <c r="O145" i="49"/>
  <c r="P145" i="49"/>
  <c r="Q145" i="49"/>
  <c r="M146" i="49"/>
  <c r="N146" i="49"/>
  <c r="O146" i="49"/>
  <c r="P146" i="49"/>
  <c r="Q146" i="49"/>
  <c r="M147" i="49"/>
  <c r="N147" i="49"/>
  <c r="O147" i="49"/>
  <c r="P147" i="49"/>
  <c r="Q147" i="49"/>
  <c r="M148" i="49"/>
  <c r="N148" i="49"/>
  <c r="O148" i="49"/>
  <c r="P148" i="49"/>
  <c r="Q148" i="49"/>
  <c r="M149" i="49"/>
  <c r="N149" i="49"/>
  <c r="O149" i="49"/>
  <c r="P149" i="49"/>
  <c r="Q149" i="49"/>
  <c r="M150" i="49"/>
  <c r="N150" i="49"/>
  <c r="O150" i="49"/>
  <c r="P150" i="49"/>
  <c r="Q150" i="49"/>
  <c r="M151" i="49"/>
  <c r="N151" i="49"/>
  <c r="O151" i="49"/>
  <c r="P151" i="49"/>
  <c r="Q151" i="49"/>
  <c r="M152" i="49"/>
  <c r="N152" i="49"/>
  <c r="O152" i="49"/>
  <c r="P152" i="49"/>
  <c r="Q152" i="49"/>
  <c r="M153" i="49"/>
  <c r="N153" i="49"/>
  <c r="O153" i="49"/>
  <c r="P153" i="49"/>
  <c r="Q153" i="49"/>
  <c r="M154" i="49"/>
  <c r="N154" i="49"/>
  <c r="O154" i="49"/>
  <c r="P154" i="49"/>
  <c r="Q154" i="49"/>
  <c r="M155" i="49"/>
  <c r="N155" i="49"/>
  <c r="O155" i="49"/>
  <c r="P155" i="49"/>
  <c r="Q155" i="49"/>
  <c r="M156" i="49"/>
  <c r="N156" i="49"/>
  <c r="O156" i="49"/>
  <c r="P156" i="49"/>
  <c r="Q156" i="49"/>
  <c r="M157" i="49"/>
  <c r="N157" i="49"/>
  <c r="O157" i="49"/>
  <c r="P157" i="49"/>
  <c r="Q157" i="49"/>
  <c r="M158" i="49"/>
  <c r="N158" i="49"/>
  <c r="O158" i="49"/>
  <c r="P158" i="49"/>
  <c r="Q158" i="49"/>
  <c r="M159" i="49"/>
  <c r="N159" i="49"/>
  <c r="O159" i="49"/>
  <c r="P159" i="49"/>
  <c r="Q159" i="49"/>
  <c r="M160" i="49"/>
  <c r="N160" i="49"/>
  <c r="O160" i="49"/>
  <c r="P160" i="49"/>
  <c r="Q160" i="49"/>
  <c r="M161" i="49"/>
  <c r="N161" i="49"/>
  <c r="O161" i="49"/>
  <c r="P161" i="49"/>
  <c r="Q161" i="49"/>
  <c r="M162" i="49"/>
  <c r="N162" i="49"/>
  <c r="O162" i="49"/>
  <c r="P162" i="49"/>
  <c r="Q162" i="49"/>
  <c r="M163" i="49"/>
  <c r="N163" i="49"/>
  <c r="O163" i="49"/>
  <c r="P163" i="49"/>
  <c r="Q163" i="49"/>
  <c r="M164" i="49"/>
  <c r="N164" i="49"/>
  <c r="O164" i="49"/>
  <c r="P164" i="49"/>
  <c r="Q164" i="49"/>
  <c r="M165" i="49"/>
  <c r="N165" i="49"/>
  <c r="O165" i="49"/>
  <c r="P165" i="49"/>
  <c r="Q165" i="49"/>
  <c r="M166" i="49"/>
  <c r="N166" i="49"/>
  <c r="O166" i="49"/>
  <c r="P166" i="49"/>
  <c r="Q166" i="49"/>
  <c r="M167" i="49"/>
  <c r="N167" i="49"/>
  <c r="O167" i="49"/>
  <c r="P167" i="49"/>
  <c r="Q167" i="49"/>
  <c r="M168" i="49"/>
  <c r="N168" i="49"/>
  <c r="O168" i="49"/>
  <c r="P168" i="49"/>
  <c r="Q168" i="49"/>
  <c r="M169" i="49"/>
  <c r="N169" i="49"/>
  <c r="O169" i="49"/>
  <c r="P169" i="49"/>
  <c r="Q169" i="49"/>
  <c r="M170" i="49"/>
  <c r="N170" i="49"/>
  <c r="O170" i="49"/>
  <c r="P170" i="49"/>
  <c r="Q170" i="49"/>
  <c r="M171" i="49"/>
  <c r="N171" i="49"/>
  <c r="O171" i="49"/>
  <c r="P171" i="49"/>
  <c r="Q171" i="49"/>
  <c r="M172" i="49"/>
  <c r="N172" i="49"/>
  <c r="O172" i="49"/>
  <c r="P172" i="49"/>
  <c r="Q172" i="49"/>
  <c r="M173" i="49"/>
  <c r="N173" i="49"/>
  <c r="O173" i="49"/>
  <c r="P173" i="49"/>
  <c r="Q173" i="49"/>
  <c r="M174" i="49"/>
  <c r="N174" i="49"/>
  <c r="O174" i="49"/>
  <c r="P174" i="49"/>
  <c r="Q174" i="49"/>
  <c r="M175" i="49"/>
  <c r="N175" i="49"/>
  <c r="O175" i="49"/>
  <c r="P175" i="49"/>
  <c r="Q175" i="49"/>
  <c r="M176" i="49"/>
  <c r="N176" i="49"/>
  <c r="O176" i="49"/>
  <c r="P176" i="49"/>
  <c r="Q176" i="49"/>
  <c r="M177" i="49"/>
  <c r="N177" i="49"/>
  <c r="O177" i="49"/>
  <c r="P177" i="49"/>
  <c r="Q177" i="49"/>
  <c r="M178" i="49"/>
  <c r="N178" i="49"/>
  <c r="O178" i="49"/>
  <c r="P178" i="49"/>
  <c r="Q178" i="49"/>
  <c r="M179" i="49"/>
  <c r="N179" i="49"/>
  <c r="O179" i="49"/>
  <c r="P179" i="49"/>
  <c r="Q179" i="49"/>
  <c r="M180" i="49"/>
  <c r="N180" i="49"/>
  <c r="O180" i="49"/>
  <c r="P180" i="49"/>
  <c r="Q180" i="49"/>
  <c r="M181" i="49"/>
  <c r="N181" i="49"/>
  <c r="O181" i="49"/>
  <c r="P181" i="49"/>
  <c r="Q181" i="49"/>
  <c r="M182" i="49"/>
  <c r="N182" i="49"/>
  <c r="O182" i="49"/>
  <c r="P182" i="49"/>
  <c r="Q182" i="49"/>
  <c r="M183" i="49"/>
  <c r="N183" i="49"/>
  <c r="O183" i="49"/>
  <c r="P183" i="49"/>
  <c r="Q183" i="49"/>
  <c r="M184" i="49"/>
  <c r="N184" i="49"/>
  <c r="O184" i="49"/>
  <c r="P184" i="49"/>
  <c r="Q184" i="49"/>
  <c r="M185" i="49"/>
  <c r="N185" i="49"/>
  <c r="O185" i="49"/>
  <c r="P185" i="49"/>
  <c r="Q185" i="49"/>
  <c r="M186" i="49"/>
  <c r="N186" i="49"/>
  <c r="O186" i="49"/>
  <c r="P186" i="49"/>
  <c r="Q186" i="49"/>
  <c r="M187" i="49"/>
  <c r="N187" i="49"/>
  <c r="O187" i="49"/>
  <c r="P187" i="49"/>
  <c r="Q187" i="49"/>
  <c r="M188" i="49"/>
  <c r="N188" i="49"/>
  <c r="O188" i="49"/>
  <c r="P188" i="49"/>
  <c r="Q188" i="49"/>
  <c r="M189" i="49"/>
  <c r="N189" i="49"/>
  <c r="O189" i="49"/>
  <c r="P189" i="49"/>
  <c r="Q189" i="49"/>
  <c r="M190" i="49"/>
  <c r="N190" i="49"/>
  <c r="O190" i="49"/>
  <c r="P190" i="49"/>
  <c r="Q190" i="49"/>
  <c r="M191" i="49"/>
  <c r="N191" i="49"/>
  <c r="O191" i="49"/>
  <c r="P191" i="49"/>
  <c r="Q191" i="49"/>
  <c r="M192" i="49"/>
  <c r="N192" i="49"/>
  <c r="O192" i="49"/>
  <c r="P192" i="49"/>
  <c r="Q192" i="49"/>
  <c r="M193" i="49"/>
  <c r="N193" i="49"/>
  <c r="O193" i="49"/>
  <c r="P193" i="49"/>
  <c r="Q193" i="49"/>
  <c r="M194" i="49"/>
  <c r="N194" i="49"/>
  <c r="O194" i="49"/>
  <c r="P194" i="49"/>
  <c r="Q194" i="49"/>
  <c r="M195" i="49"/>
  <c r="N195" i="49"/>
  <c r="O195" i="49"/>
  <c r="P195" i="49"/>
  <c r="Q195" i="49"/>
  <c r="M196" i="49"/>
  <c r="N196" i="49"/>
  <c r="O196" i="49"/>
  <c r="P196" i="49"/>
  <c r="Q196" i="49"/>
  <c r="M197" i="49"/>
  <c r="N197" i="49"/>
  <c r="O197" i="49"/>
  <c r="P197" i="49"/>
  <c r="Q197" i="49"/>
  <c r="M198" i="49"/>
  <c r="N198" i="49"/>
  <c r="O198" i="49"/>
  <c r="P198" i="49"/>
  <c r="Q198" i="49"/>
  <c r="M199" i="49"/>
  <c r="N199" i="49"/>
  <c r="O199" i="49"/>
  <c r="P199" i="49"/>
  <c r="Q199" i="49"/>
  <c r="M200" i="49"/>
  <c r="N200" i="49"/>
  <c r="O200" i="49"/>
  <c r="P200" i="49"/>
  <c r="Q200" i="49"/>
  <c r="M201" i="49"/>
  <c r="N201" i="49"/>
  <c r="O201" i="49"/>
  <c r="P201" i="49"/>
  <c r="Q201" i="49"/>
  <c r="M202" i="49"/>
  <c r="N202" i="49"/>
  <c r="O202" i="49"/>
  <c r="P202" i="49"/>
  <c r="Q202" i="49"/>
  <c r="M203" i="49"/>
  <c r="N203" i="49"/>
  <c r="O203" i="49"/>
  <c r="P203" i="49"/>
  <c r="Q203" i="49"/>
  <c r="M204" i="49"/>
  <c r="N204" i="49"/>
  <c r="O204" i="49"/>
  <c r="P204" i="49"/>
  <c r="Q204" i="49"/>
  <c r="M205" i="49"/>
  <c r="N205" i="49"/>
  <c r="O205" i="49"/>
  <c r="P205" i="49"/>
  <c r="Q205" i="49"/>
  <c r="M206" i="49"/>
  <c r="N206" i="49"/>
  <c r="O206" i="49"/>
  <c r="P206" i="49"/>
  <c r="Q206" i="49"/>
  <c r="M207" i="49"/>
  <c r="N207" i="49"/>
  <c r="O207" i="49"/>
  <c r="P207" i="49"/>
  <c r="Q207" i="49"/>
  <c r="M208" i="49"/>
  <c r="N208" i="49"/>
  <c r="O208" i="49"/>
  <c r="P208" i="49"/>
  <c r="Q208" i="49"/>
  <c r="M209" i="49"/>
  <c r="N209" i="49"/>
  <c r="O209" i="49"/>
  <c r="P209" i="49"/>
  <c r="Q209" i="49"/>
  <c r="M210" i="49"/>
  <c r="N210" i="49"/>
  <c r="O210" i="49"/>
  <c r="P210" i="49"/>
  <c r="Q210" i="49"/>
  <c r="M211" i="49"/>
  <c r="N211" i="49"/>
  <c r="O211" i="49"/>
  <c r="P211" i="49"/>
  <c r="Q211" i="49"/>
  <c r="M212" i="49"/>
  <c r="N212" i="49"/>
  <c r="O212" i="49"/>
  <c r="P212" i="49"/>
  <c r="Q212" i="49"/>
  <c r="M213" i="49"/>
  <c r="N213" i="49"/>
  <c r="O213" i="49"/>
  <c r="P213" i="49"/>
  <c r="Q213" i="49"/>
  <c r="M214" i="49"/>
  <c r="N214" i="49"/>
  <c r="O214" i="49"/>
  <c r="P214" i="49"/>
  <c r="Q214" i="49"/>
  <c r="M215" i="49"/>
  <c r="N215" i="49"/>
  <c r="O215" i="49"/>
  <c r="P215" i="49"/>
  <c r="Q215" i="49"/>
  <c r="M216" i="49"/>
  <c r="N216" i="49"/>
  <c r="O216" i="49"/>
  <c r="P216" i="49"/>
  <c r="Q216" i="49"/>
  <c r="M217" i="49"/>
  <c r="N217" i="49"/>
  <c r="O217" i="49"/>
  <c r="P217" i="49"/>
  <c r="Q217" i="49"/>
  <c r="M218" i="49"/>
  <c r="N218" i="49"/>
  <c r="O218" i="49"/>
  <c r="P218" i="49"/>
  <c r="Q218" i="49"/>
  <c r="M219" i="49"/>
  <c r="N219" i="49"/>
  <c r="O219" i="49"/>
  <c r="P219" i="49"/>
  <c r="Q219" i="49"/>
  <c r="M220" i="49"/>
  <c r="N220" i="49"/>
  <c r="O220" i="49"/>
  <c r="P220" i="49"/>
  <c r="Q220" i="49"/>
  <c r="M221" i="49"/>
  <c r="N221" i="49"/>
  <c r="O221" i="49"/>
  <c r="P221" i="49"/>
  <c r="Q221" i="49"/>
  <c r="M222" i="49"/>
  <c r="N222" i="49"/>
  <c r="O222" i="49"/>
  <c r="P222" i="49"/>
  <c r="Q222" i="49"/>
  <c r="M223" i="49"/>
  <c r="N223" i="49"/>
  <c r="O223" i="49"/>
  <c r="P223" i="49"/>
  <c r="Q223" i="49"/>
  <c r="M224" i="49"/>
  <c r="N224" i="49"/>
  <c r="O224" i="49"/>
  <c r="P224" i="49"/>
  <c r="Q224" i="49"/>
  <c r="M225" i="49"/>
  <c r="N225" i="49"/>
  <c r="O225" i="49"/>
  <c r="P225" i="49"/>
  <c r="Q225" i="49"/>
  <c r="M226" i="49"/>
  <c r="N226" i="49"/>
  <c r="O226" i="49"/>
  <c r="P226" i="49"/>
  <c r="Q226" i="49"/>
  <c r="M227" i="49"/>
  <c r="N227" i="49"/>
  <c r="O227" i="49"/>
  <c r="P227" i="49"/>
  <c r="Q227" i="49"/>
  <c r="M228" i="49"/>
  <c r="N228" i="49"/>
  <c r="O228" i="49"/>
  <c r="P228" i="49"/>
  <c r="Q228" i="49"/>
  <c r="M229" i="49"/>
  <c r="N229" i="49"/>
  <c r="O229" i="49"/>
  <c r="P229" i="49"/>
  <c r="Q229" i="49"/>
  <c r="M230" i="49"/>
  <c r="N230" i="49"/>
  <c r="O230" i="49"/>
  <c r="P230" i="49"/>
  <c r="Q230" i="49"/>
  <c r="M231" i="49"/>
  <c r="N231" i="49"/>
  <c r="O231" i="49"/>
  <c r="P231" i="49"/>
  <c r="Q231" i="49"/>
  <c r="M232" i="49"/>
  <c r="N232" i="49"/>
  <c r="O232" i="49"/>
  <c r="P232" i="49"/>
  <c r="Q232" i="49"/>
  <c r="M233" i="49"/>
  <c r="N233" i="49"/>
  <c r="O233" i="49"/>
  <c r="P233" i="49"/>
  <c r="Q233" i="49"/>
  <c r="M234" i="49"/>
  <c r="N234" i="49"/>
  <c r="O234" i="49"/>
  <c r="P234" i="49"/>
  <c r="Q234" i="49"/>
  <c r="M235" i="49"/>
  <c r="N235" i="49"/>
  <c r="O235" i="49"/>
  <c r="P235" i="49"/>
  <c r="Q235" i="49"/>
  <c r="M236" i="49"/>
  <c r="N236" i="49"/>
  <c r="O236" i="49"/>
  <c r="P236" i="49"/>
  <c r="Q236" i="49"/>
  <c r="M237" i="49"/>
  <c r="N237" i="49"/>
  <c r="O237" i="49"/>
  <c r="P237" i="49"/>
  <c r="Q237" i="49"/>
  <c r="M238" i="49"/>
  <c r="N238" i="49"/>
  <c r="O238" i="49"/>
  <c r="P238" i="49"/>
  <c r="Q238" i="49"/>
  <c r="M239" i="49"/>
  <c r="N239" i="49"/>
  <c r="O239" i="49"/>
  <c r="P239" i="49"/>
  <c r="Q239" i="49"/>
  <c r="M240" i="49"/>
  <c r="N240" i="49"/>
  <c r="O240" i="49"/>
  <c r="P240" i="49"/>
  <c r="Q240" i="49"/>
  <c r="M241" i="49"/>
  <c r="N241" i="49"/>
  <c r="O241" i="49"/>
  <c r="P241" i="49"/>
  <c r="Q241" i="49"/>
  <c r="M242" i="49"/>
  <c r="N242" i="49"/>
  <c r="O242" i="49"/>
  <c r="P242" i="49"/>
  <c r="Q242" i="49"/>
  <c r="M243" i="49"/>
  <c r="N243" i="49"/>
  <c r="O243" i="49"/>
  <c r="P243" i="49"/>
  <c r="Q243" i="49"/>
  <c r="M244" i="49"/>
  <c r="N244" i="49"/>
  <c r="O244" i="49"/>
  <c r="P244" i="49"/>
  <c r="Q244" i="49"/>
  <c r="M245" i="49"/>
  <c r="N245" i="49"/>
  <c r="O245" i="49"/>
  <c r="P245" i="49"/>
  <c r="Q245" i="49"/>
  <c r="M246" i="49"/>
  <c r="N246" i="49"/>
  <c r="O246" i="49"/>
  <c r="P246" i="49"/>
  <c r="Q246" i="49"/>
  <c r="M247" i="49"/>
  <c r="N247" i="49"/>
  <c r="O247" i="49"/>
  <c r="P247" i="49"/>
  <c r="Q247" i="49"/>
  <c r="M248" i="49"/>
  <c r="N248" i="49"/>
  <c r="O248" i="49"/>
  <c r="P248" i="49"/>
  <c r="Q248" i="49"/>
  <c r="M249" i="49"/>
  <c r="N249" i="49"/>
  <c r="O249" i="49"/>
  <c r="P249" i="49"/>
  <c r="Q249" i="49"/>
  <c r="M250" i="49"/>
  <c r="N250" i="49"/>
  <c r="O250" i="49"/>
  <c r="P250" i="49"/>
  <c r="Q250" i="49"/>
  <c r="M251" i="49"/>
  <c r="N251" i="49"/>
  <c r="O251" i="49"/>
  <c r="P251" i="49"/>
  <c r="Q251" i="49"/>
  <c r="M252" i="49"/>
  <c r="N252" i="49"/>
  <c r="O252" i="49"/>
  <c r="P252" i="49"/>
  <c r="Q252" i="49"/>
  <c r="M253" i="49"/>
  <c r="N253" i="49"/>
  <c r="O253" i="49"/>
  <c r="P253" i="49"/>
  <c r="Q253" i="49"/>
  <c r="M254" i="49"/>
  <c r="N254" i="49"/>
  <c r="O254" i="49"/>
  <c r="P254" i="49"/>
  <c r="Q254" i="49"/>
  <c r="M255" i="49"/>
  <c r="N255" i="49"/>
  <c r="O255" i="49"/>
  <c r="P255" i="49"/>
  <c r="Q255" i="49"/>
  <c r="M256" i="49"/>
  <c r="N256" i="49"/>
  <c r="O256" i="49"/>
  <c r="P256" i="49"/>
  <c r="Q256" i="49"/>
  <c r="M257" i="49"/>
  <c r="N257" i="49"/>
  <c r="O257" i="49"/>
  <c r="P257" i="49"/>
  <c r="Q257" i="49"/>
  <c r="M258" i="49"/>
  <c r="N258" i="49"/>
  <c r="O258" i="49"/>
  <c r="P258" i="49"/>
  <c r="Q258" i="49"/>
  <c r="M259" i="49"/>
  <c r="N259" i="49"/>
  <c r="O259" i="49"/>
  <c r="P259" i="49"/>
  <c r="Q259" i="49"/>
  <c r="M260" i="49"/>
  <c r="N260" i="49"/>
  <c r="O260" i="49"/>
  <c r="P260" i="49"/>
  <c r="Q260" i="49"/>
  <c r="M261" i="49"/>
  <c r="N261" i="49"/>
  <c r="O261" i="49"/>
  <c r="P261" i="49"/>
  <c r="Q261" i="49"/>
  <c r="M262" i="49"/>
  <c r="N262" i="49"/>
  <c r="O262" i="49"/>
  <c r="P262" i="49"/>
  <c r="Q262" i="49"/>
  <c r="M263" i="49"/>
  <c r="N263" i="49"/>
  <c r="O263" i="49"/>
  <c r="P263" i="49"/>
  <c r="Q263" i="49"/>
  <c r="M264" i="49"/>
  <c r="N264" i="49"/>
  <c r="O264" i="49"/>
  <c r="P264" i="49"/>
  <c r="Q264" i="49"/>
  <c r="M265" i="49"/>
  <c r="N265" i="49"/>
  <c r="O265" i="49"/>
  <c r="P265" i="49"/>
  <c r="Q265" i="49"/>
  <c r="M266" i="49"/>
  <c r="N266" i="49"/>
  <c r="O266" i="49"/>
  <c r="P266" i="49"/>
  <c r="Q266" i="49"/>
  <c r="M267" i="49"/>
  <c r="N267" i="49"/>
  <c r="O267" i="49"/>
  <c r="P267" i="49"/>
  <c r="Q267" i="49"/>
  <c r="M268" i="49"/>
  <c r="N268" i="49"/>
  <c r="O268" i="49"/>
  <c r="P268" i="49"/>
  <c r="Q268" i="49"/>
  <c r="M269" i="49"/>
  <c r="N269" i="49"/>
  <c r="O269" i="49"/>
  <c r="P269" i="49"/>
  <c r="Q269" i="49"/>
  <c r="M270" i="49"/>
  <c r="N270" i="49"/>
  <c r="O270" i="49"/>
  <c r="P270" i="49"/>
  <c r="Q270" i="49"/>
  <c r="M271" i="49"/>
  <c r="N271" i="49"/>
  <c r="O271" i="49"/>
  <c r="P271" i="49"/>
  <c r="Q271" i="49"/>
  <c r="M272" i="49"/>
  <c r="N272" i="49"/>
  <c r="O272" i="49"/>
  <c r="P272" i="49"/>
  <c r="Q272" i="49"/>
  <c r="M273" i="49"/>
  <c r="N273" i="49"/>
  <c r="O273" i="49"/>
  <c r="P273" i="49"/>
  <c r="Q273" i="49"/>
  <c r="M274" i="49"/>
  <c r="N274" i="49"/>
  <c r="O274" i="49"/>
  <c r="P274" i="49"/>
  <c r="Q274" i="49"/>
  <c r="M275" i="49"/>
  <c r="N275" i="49"/>
  <c r="O275" i="49"/>
  <c r="P275" i="49"/>
  <c r="Q275" i="49"/>
  <c r="M276" i="49"/>
  <c r="N276" i="49"/>
  <c r="O276" i="49"/>
  <c r="P276" i="49"/>
  <c r="Q276" i="49"/>
  <c r="M277" i="49"/>
  <c r="N277" i="49"/>
  <c r="O277" i="49"/>
  <c r="P277" i="49"/>
  <c r="Q277" i="49"/>
  <c r="M278" i="49"/>
  <c r="N278" i="49"/>
  <c r="O278" i="49"/>
  <c r="P278" i="49"/>
  <c r="Q278" i="49"/>
  <c r="M279" i="49"/>
  <c r="N279" i="49"/>
  <c r="O279" i="49"/>
  <c r="P279" i="49"/>
  <c r="Q279" i="49"/>
  <c r="M280" i="49"/>
  <c r="N280" i="49"/>
  <c r="O280" i="49"/>
  <c r="P280" i="49"/>
  <c r="Q280" i="49"/>
  <c r="M281" i="49"/>
  <c r="N281" i="49"/>
  <c r="O281" i="49"/>
  <c r="P281" i="49"/>
  <c r="Q281" i="49"/>
  <c r="M282" i="49"/>
  <c r="N282" i="49"/>
  <c r="O282" i="49"/>
  <c r="P282" i="49"/>
  <c r="Q282" i="49"/>
  <c r="M283" i="49"/>
  <c r="N283" i="49"/>
  <c r="O283" i="49"/>
  <c r="P283" i="49"/>
  <c r="Q283" i="49"/>
  <c r="M284" i="49"/>
  <c r="N284" i="49"/>
  <c r="O284" i="49"/>
  <c r="P284" i="49"/>
  <c r="Q284" i="49"/>
  <c r="M285" i="49"/>
  <c r="N285" i="49"/>
  <c r="O285" i="49"/>
  <c r="P285" i="49"/>
  <c r="Q285" i="49"/>
  <c r="M286" i="49"/>
  <c r="N286" i="49"/>
  <c r="O286" i="49"/>
  <c r="P286" i="49"/>
  <c r="Q286" i="49"/>
  <c r="M287" i="49"/>
  <c r="N287" i="49"/>
  <c r="O287" i="49"/>
  <c r="P287" i="49"/>
  <c r="Q287" i="49"/>
  <c r="M288" i="49"/>
  <c r="N288" i="49"/>
  <c r="O288" i="49"/>
  <c r="P288" i="49"/>
  <c r="Q288" i="49"/>
  <c r="M289" i="49"/>
  <c r="N289" i="49"/>
  <c r="O289" i="49"/>
  <c r="P289" i="49"/>
  <c r="Q289" i="49"/>
  <c r="M290" i="49"/>
  <c r="N290" i="49"/>
  <c r="O290" i="49"/>
  <c r="P290" i="49"/>
  <c r="Q290" i="49"/>
  <c r="M291" i="49"/>
  <c r="N291" i="49"/>
  <c r="O291" i="49"/>
  <c r="P291" i="49"/>
  <c r="Q291" i="49"/>
  <c r="M292" i="49"/>
  <c r="N292" i="49"/>
  <c r="O292" i="49"/>
  <c r="P292" i="49"/>
  <c r="Q292" i="49"/>
  <c r="M293" i="49"/>
  <c r="N293" i="49"/>
  <c r="O293" i="49"/>
  <c r="P293" i="49"/>
  <c r="Q293" i="49"/>
  <c r="M294" i="49"/>
  <c r="N294" i="49"/>
  <c r="O294" i="49"/>
  <c r="P294" i="49"/>
  <c r="Q294" i="49"/>
  <c r="M295" i="49"/>
  <c r="N295" i="49"/>
  <c r="O295" i="49"/>
  <c r="P295" i="49"/>
  <c r="Q295" i="49"/>
  <c r="M296" i="49"/>
  <c r="N296" i="49"/>
  <c r="O296" i="49"/>
  <c r="P296" i="49"/>
  <c r="Q296" i="49"/>
  <c r="M297" i="49"/>
  <c r="N297" i="49"/>
  <c r="O297" i="49"/>
  <c r="P297" i="49"/>
  <c r="Q297" i="49"/>
  <c r="M298" i="49"/>
  <c r="N298" i="49"/>
  <c r="O298" i="49"/>
  <c r="P298" i="49"/>
  <c r="Q298" i="49"/>
  <c r="M299" i="49"/>
  <c r="N299" i="49"/>
  <c r="O299" i="49"/>
  <c r="P299" i="49"/>
  <c r="Q299" i="49"/>
  <c r="M300" i="49"/>
  <c r="N300" i="49"/>
  <c r="O300" i="49"/>
  <c r="P300" i="49"/>
  <c r="Q300" i="49"/>
  <c r="M301" i="49"/>
  <c r="N301" i="49"/>
  <c r="O301" i="49"/>
  <c r="P301" i="49"/>
  <c r="Q301" i="49"/>
  <c r="M302" i="49"/>
  <c r="N302" i="49"/>
  <c r="O302" i="49"/>
  <c r="P302" i="49"/>
  <c r="Q302" i="49"/>
  <c r="M303" i="49"/>
  <c r="N303" i="49"/>
  <c r="O303" i="49"/>
  <c r="P303" i="49"/>
  <c r="Q303" i="49"/>
  <c r="M304" i="49"/>
  <c r="N304" i="49"/>
  <c r="O304" i="49"/>
  <c r="P304" i="49"/>
  <c r="Q304" i="49"/>
  <c r="M305" i="49"/>
  <c r="N305" i="49"/>
  <c r="O305" i="49"/>
  <c r="P305" i="49"/>
  <c r="Q305" i="49"/>
  <c r="M306" i="49"/>
  <c r="N306" i="49"/>
  <c r="O306" i="49"/>
  <c r="P306" i="49"/>
  <c r="Q306" i="49"/>
  <c r="M307" i="49"/>
  <c r="N307" i="49"/>
  <c r="O307" i="49"/>
  <c r="P307" i="49"/>
  <c r="Q307" i="49"/>
  <c r="M308" i="49"/>
  <c r="N308" i="49"/>
  <c r="O308" i="49"/>
  <c r="P308" i="49"/>
  <c r="Q308" i="49"/>
  <c r="M309" i="49"/>
  <c r="N309" i="49"/>
  <c r="O309" i="49"/>
  <c r="P309" i="49"/>
  <c r="Q309" i="49"/>
  <c r="M310" i="49"/>
  <c r="N310" i="49"/>
  <c r="O310" i="49"/>
  <c r="P310" i="49"/>
  <c r="Q310" i="49"/>
  <c r="M311" i="49"/>
  <c r="N311" i="49"/>
  <c r="O311" i="49"/>
  <c r="P311" i="49"/>
  <c r="Q311" i="49"/>
  <c r="M312" i="49"/>
  <c r="N312" i="49"/>
  <c r="O312" i="49"/>
  <c r="P312" i="49"/>
  <c r="Q312" i="49"/>
  <c r="M313" i="49"/>
  <c r="N313" i="49"/>
  <c r="O313" i="49"/>
  <c r="P313" i="49"/>
  <c r="Q313" i="49"/>
  <c r="M314" i="49"/>
  <c r="N314" i="49"/>
  <c r="O314" i="49"/>
  <c r="P314" i="49"/>
  <c r="Q314" i="49"/>
  <c r="M315" i="49"/>
  <c r="N315" i="49"/>
  <c r="O315" i="49"/>
  <c r="P315" i="49"/>
  <c r="Q315" i="49"/>
  <c r="M316" i="49"/>
  <c r="N316" i="49"/>
  <c r="O316" i="49"/>
  <c r="P316" i="49"/>
  <c r="Q316" i="49"/>
  <c r="M317" i="49"/>
  <c r="N317" i="49"/>
  <c r="O317" i="49"/>
  <c r="P317" i="49"/>
  <c r="Q317" i="49"/>
  <c r="M318" i="49"/>
  <c r="N318" i="49"/>
  <c r="O318" i="49"/>
  <c r="P318" i="49"/>
  <c r="Q318" i="49"/>
  <c r="M319" i="49"/>
  <c r="N319" i="49"/>
  <c r="O319" i="49"/>
  <c r="P319" i="49"/>
  <c r="Q319" i="49"/>
  <c r="M320" i="49"/>
  <c r="N320" i="49"/>
  <c r="O320" i="49"/>
  <c r="P320" i="49"/>
  <c r="Q320" i="49"/>
  <c r="M321" i="49"/>
  <c r="N321" i="49"/>
  <c r="O321" i="49"/>
  <c r="P321" i="49"/>
  <c r="Q321" i="49"/>
  <c r="M322" i="49"/>
  <c r="N322" i="49"/>
  <c r="O322" i="49"/>
  <c r="P322" i="49"/>
  <c r="Q322" i="49"/>
  <c r="M323" i="49"/>
  <c r="N323" i="49"/>
  <c r="O323" i="49"/>
  <c r="P323" i="49"/>
  <c r="Q323" i="49"/>
  <c r="M324" i="49"/>
  <c r="N324" i="49"/>
  <c r="O324" i="49"/>
  <c r="P324" i="49"/>
  <c r="Q324" i="49"/>
  <c r="M325" i="49"/>
  <c r="N325" i="49"/>
  <c r="O325" i="49"/>
  <c r="P325" i="49"/>
  <c r="Q325" i="49"/>
  <c r="M326" i="49"/>
  <c r="N326" i="49"/>
  <c r="O326" i="49"/>
  <c r="P326" i="49"/>
  <c r="Q326" i="49"/>
  <c r="M327" i="49"/>
  <c r="N327" i="49"/>
  <c r="O327" i="49"/>
  <c r="P327" i="49"/>
  <c r="Q327" i="49"/>
  <c r="M328" i="49"/>
  <c r="N328" i="49"/>
  <c r="O328" i="49"/>
  <c r="P328" i="49"/>
  <c r="Q328" i="49"/>
  <c r="M329" i="49"/>
  <c r="N329" i="49"/>
  <c r="O329" i="49"/>
  <c r="P329" i="49"/>
  <c r="Q329" i="49"/>
  <c r="M330" i="49"/>
  <c r="N330" i="49"/>
  <c r="O330" i="49"/>
  <c r="P330" i="49"/>
  <c r="Q330" i="49"/>
  <c r="M331" i="49"/>
  <c r="N331" i="49"/>
  <c r="O331" i="49"/>
  <c r="P331" i="49"/>
  <c r="Q331" i="49"/>
  <c r="M332" i="49"/>
  <c r="N332" i="49"/>
  <c r="O332" i="49"/>
  <c r="P332" i="49"/>
  <c r="Q332" i="49"/>
  <c r="M333" i="49"/>
  <c r="N333" i="49"/>
  <c r="O333" i="49"/>
  <c r="P333" i="49"/>
  <c r="Q333" i="49"/>
  <c r="M334" i="49"/>
  <c r="N334" i="49"/>
  <c r="O334" i="49"/>
  <c r="P334" i="49"/>
  <c r="Q334" i="49"/>
  <c r="M335" i="49"/>
  <c r="N335" i="49"/>
  <c r="O335" i="49"/>
  <c r="P335" i="49"/>
  <c r="Q335" i="49"/>
  <c r="M336" i="49"/>
  <c r="N336" i="49"/>
  <c r="O336" i="49"/>
  <c r="P336" i="49"/>
  <c r="Q336" i="49"/>
  <c r="M337" i="49"/>
  <c r="N337" i="49"/>
  <c r="O337" i="49"/>
  <c r="P337" i="49"/>
  <c r="Q337" i="49"/>
  <c r="M338" i="49"/>
  <c r="N338" i="49"/>
  <c r="O338" i="49"/>
  <c r="P338" i="49"/>
  <c r="Q338" i="49"/>
  <c r="M339" i="49"/>
  <c r="N339" i="49"/>
  <c r="O339" i="49"/>
  <c r="P339" i="49"/>
  <c r="Q339" i="49"/>
  <c r="M340" i="49"/>
  <c r="N340" i="49"/>
  <c r="O340" i="49"/>
  <c r="P340" i="49"/>
  <c r="Q340" i="49"/>
  <c r="M341" i="49"/>
  <c r="N341" i="49"/>
  <c r="O341" i="49"/>
  <c r="P341" i="49"/>
  <c r="Q341" i="49"/>
  <c r="M342" i="49"/>
  <c r="N342" i="49"/>
  <c r="O342" i="49"/>
  <c r="P342" i="49"/>
  <c r="Q342" i="49"/>
  <c r="M343" i="49"/>
  <c r="N343" i="49"/>
  <c r="O343" i="49"/>
  <c r="P343" i="49"/>
  <c r="Q343" i="49"/>
  <c r="M344" i="49"/>
  <c r="N344" i="49"/>
  <c r="O344" i="49"/>
  <c r="P344" i="49"/>
  <c r="Q344" i="49"/>
  <c r="M345" i="49"/>
  <c r="N345" i="49"/>
  <c r="O345" i="49"/>
  <c r="P345" i="49"/>
  <c r="Q345" i="49"/>
  <c r="M346" i="49"/>
  <c r="N346" i="49"/>
  <c r="O346" i="49"/>
  <c r="P346" i="49"/>
  <c r="Q346" i="49"/>
  <c r="M347" i="49"/>
  <c r="N347" i="49"/>
  <c r="O347" i="49"/>
  <c r="P347" i="49"/>
  <c r="Q347" i="49"/>
  <c r="M348" i="49"/>
  <c r="N348" i="49"/>
  <c r="O348" i="49"/>
  <c r="P348" i="49"/>
  <c r="Q348" i="49"/>
  <c r="M349" i="49"/>
  <c r="N349" i="49"/>
  <c r="O349" i="49"/>
  <c r="P349" i="49"/>
  <c r="Q349" i="49"/>
  <c r="M350" i="49"/>
  <c r="N350" i="49"/>
  <c r="O350" i="49"/>
  <c r="P350" i="49"/>
  <c r="Q350" i="49"/>
  <c r="M351" i="49"/>
  <c r="N351" i="49"/>
  <c r="O351" i="49"/>
  <c r="P351" i="49"/>
  <c r="Q351" i="49"/>
  <c r="M352" i="49"/>
  <c r="N352" i="49"/>
  <c r="O352" i="49"/>
  <c r="P352" i="49"/>
  <c r="Q352" i="49"/>
  <c r="M353" i="49"/>
  <c r="N353" i="49"/>
  <c r="O353" i="49"/>
  <c r="P353" i="49"/>
  <c r="Q353" i="49"/>
  <c r="M354" i="49"/>
  <c r="N354" i="49"/>
  <c r="O354" i="49"/>
  <c r="P354" i="49"/>
  <c r="Q354" i="49"/>
  <c r="M355" i="49"/>
  <c r="N355" i="49"/>
  <c r="O355" i="49"/>
  <c r="P355" i="49"/>
  <c r="Q355" i="49"/>
  <c r="M356" i="49"/>
  <c r="N356" i="49"/>
  <c r="O356" i="49"/>
  <c r="P356" i="49"/>
  <c r="Q356" i="49"/>
  <c r="M357" i="49"/>
  <c r="N357" i="49"/>
  <c r="O357" i="49"/>
  <c r="P357" i="49"/>
  <c r="Q357" i="49"/>
  <c r="M358" i="49"/>
  <c r="N358" i="49"/>
  <c r="O358" i="49"/>
  <c r="P358" i="49"/>
  <c r="Q358" i="49"/>
  <c r="M359" i="49"/>
  <c r="N359" i="49"/>
  <c r="O359" i="49"/>
  <c r="P359" i="49"/>
  <c r="Q359" i="49"/>
  <c r="M360" i="49"/>
  <c r="N360" i="49"/>
  <c r="O360" i="49"/>
  <c r="P360" i="49"/>
  <c r="Q360" i="49"/>
  <c r="M361" i="49"/>
  <c r="N361" i="49"/>
  <c r="O361" i="49"/>
  <c r="P361" i="49"/>
  <c r="Q361" i="49"/>
  <c r="M362" i="49"/>
  <c r="N362" i="49"/>
  <c r="O362" i="49"/>
  <c r="P362" i="49"/>
  <c r="Q362" i="49"/>
  <c r="M363" i="49"/>
  <c r="N363" i="49"/>
  <c r="O363" i="49"/>
  <c r="P363" i="49"/>
  <c r="Q363" i="49"/>
  <c r="M364" i="49"/>
  <c r="N364" i="49"/>
  <c r="O364" i="49"/>
  <c r="P364" i="49"/>
  <c r="Q364" i="49"/>
  <c r="M365" i="49"/>
  <c r="N365" i="49"/>
  <c r="O365" i="49"/>
  <c r="P365" i="49"/>
  <c r="Q365" i="49"/>
  <c r="M366" i="49"/>
  <c r="N366" i="49"/>
  <c r="O366" i="49"/>
  <c r="P366" i="49"/>
  <c r="Q366" i="49"/>
  <c r="M367" i="49"/>
  <c r="N367" i="49"/>
  <c r="O367" i="49"/>
  <c r="P367" i="49"/>
  <c r="Q367" i="49"/>
  <c r="M368" i="49"/>
  <c r="N368" i="49"/>
  <c r="O368" i="49"/>
  <c r="P368" i="49"/>
  <c r="Q368" i="49"/>
  <c r="M369" i="49"/>
  <c r="N369" i="49"/>
  <c r="O369" i="49"/>
  <c r="P369" i="49"/>
  <c r="Q369" i="49"/>
  <c r="M370" i="49"/>
  <c r="N370" i="49"/>
  <c r="O370" i="49"/>
  <c r="P370" i="49"/>
  <c r="Q370" i="49"/>
  <c r="M371" i="49"/>
  <c r="N371" i="49"/>
  <c r="O371" i="49"/>
  <c r="P371" i="49"/>
  <c r="Q371" i="49"/>
  <c r="M372" i="49"/>
  <c r="N372" i="49"/>
  <c r="O372" i="49"/>
  <c r="P372" i="49"/>
  <c r="Q372" i="49"/>
  <c r="M373" i="49"/>
  <c r="N373" i="49"/>
  <c r="O373" i="49"/>
  <c r="P373" i="49"/>
  <c r="Q373" i="49"/>
  <c r="M374" i="49"/>
  <c r="N374" i="49"/>
  <c r="O374" i="49"/>
  <c r="P374" i="49"/>
  <c r="Q374" i="49"/>
  <c r="M375" i="49"/>
  <c r="N375" i="49"/>
  <c r="O375" i="49"/>
  <c r="P375" i="49"/>
  <c r="Q375" i="49"/>
  <c r="M376" i="49"/>
  <c r="N376" i="49"/>
  <c r="O376" i="49"/>
  <c r="P376" i="49"/>
  <c r="Q376" i="49"/>
  <c r="M377" i="49"/>
  <c r="N377" i="49"/>
  <c r="O377" i="49"/>
  <c r="P377" i="49"/>
  <c r="Q377" i="49"/>
  <c r="M378" i="49"/>
  <c r="N378" i="49"/>
  <c r="O378" i="49"/>
  <c r="P378" i="49"/>
  <c r="Q378" i="49"/>
  <c r="M379" i="49"/>
  <c r="N379" i="49"/>
  <c r="O379" i="49"/>
  <c r="P379" i="49"/>
  <c r="Q379" i="49"/>
  <c r="M380" i="49"/>
  <c r="N380" i="49"/>
  <c r="O380" i="49"/>
  <c r="P380" i="49"/>
  <c r="Q380" i="49"/>
  <c r="M381" i="49"/>
  <c r="N381" i="49"/>
  <c r="O381" i="49"/>
  <c r="P381" i="49"/>
  <c r="Q381" i="49"/>
  <c r="M382" i="49"/>
  <c r="N382" i="49"/>
  <c r="O382" i="49"/>
  <c r="P382" i="49"/>
  <c r="Q382" i="49"/>
  <c r="M383" i="49"/>
  <c r="N383" i="49"/>
  <c r="O383" i="49"/>
  <c r="P383" i="49"/>
  <c r="Q383" i="49"/>
  <c r="M384" i="49"/>
  <c r="N384" i="49"/>
  <c r="O384" i="49"/>
  <c r="P384" i="49"/>
  <c r="Q384" i="49"/>
  <c r="M385" i="49"/>
  <c r="N385" i="49"/>
  <c r="O385" i="49"/>
  <c r="P385" i="49"/>
  <c r="Q385" i="49"/>
  <c r="M386" i="49"/>
  <c r="N386" i="49"/>
  <c r="O386" i="49"/>
  <c r="P386" i="49"/>
  <c r="Q386" i="49"/>
  <c r="M387" i="49"/>
  <c r="N387" i="49"/>
  <c r="O387" i="49"/>
  <c r="P387" i="49"/>
  <c r="Q387" i="49"/>
  <c r="M388" i="49"/>
  <c r="N388" i="49"/>
  <c r="O388" i="49"/>
  <c r="P388" i="49"/>
  <c r="Q388" i="49"/>
  <c r="M389" i="49"/>
  <c r="N389" i="49"/>
  <c r="O389" i="49"/>
  <c r="P389" i="49"/>
  <c r="Q389" i="49"/>
  <c r="M390" i="49"/>
  <c r="N390" i="49"/>
  <c r="O390" i="49"/>
  <c r="P390" i="49"/>
  <c r="Q390" i="49"/>
  <c r="M391" i="49"/>
  <c r="N391" i="49"/>
  <c r="O391" i="49"/>
  <c r="P391" i="49"/>
  <c r="Q391" i="49"/>
  <c r="M392" i="49"/>
  <c r="N392" i="49"/>
  <c r="O392" i="49"/>
  <c r="P392" i="49"/>
  <c r="Q392" i="49"/>
  <c r="M393" i="49"/>
  <c r="N393" i="49"/>
  <c r="O393" i="49"/>
  <c r="P393" i="49"/>
  <c r="Q393" i="49"/>
  <c r="M394" i="49"/>
  <c r="N394" i="49"/>
  <c r="O394" i="49"/>
  <c r="P394" i="49"/>
  <c r="Q394" i="49"/>
  <c r="M395" i="49"/>
  <c r="N395" i="49"/>
  <c r="O395" i="49"/>
  <c r="P395" i="49"/>
  <c r="Q395" i="49"/>
  <c r="M396" i="49"/>
  <c r="N396" i="49"/>
  <c r="O396" i="49"/>
  <c r="P396" i="49"/>
  <c r="Q396" i="49"/>
  <c r="M397" i="49"/>
  <c r="N397" i="49"/>
  <c r="O397" i="49"/>
  <c r="P397" i="49"/>
  <c r="Q397" i="49"/>
  <c r="M398" i="49"/>
  <c r="N398" i="49"/>
  <c r="O398" i="49"/>
  <c r="P398" i="49"/>
  <c r="Q398" i="49"/>
  <c r="M399" i="49"/>
  <c r="N399" i="49"/>
  <c r="O399" i="49"/>
  <c r="P399" i="49"/>
  <c r="Q399" i="49"/>
  <c r="M400" i="49"/>
  <c r="N400" i="49"/>
  <c r="O400" i="49"/>
  <c r="P400" i="49"/>
  <c r="Q400" i="49"/>
  <c r="M401" i="49"/>
  <c r="N401" i="49"/>
  <c r="O401" i="49"/>
  <c r="P401" i="49"/>
  <c r="Q401" i="49"/>
  <c r="M402" i="49"/>
  <c r="N402" i="49"/>
  <c r="O402" i="49"/>
  <c r="P402" i="49"/>
  <c r="Q402" i="49"/>
  <c r="M403" i="49"/>
  <c r="N403" i="49"/>
  <c r="O403" i="49"/>
  <c r="P403" i="49"/>
  <c r="Q403" i="49"/>
  <c r="M404" i="49"/>
  <c r="N404" i="49"/>
  <c r="O404" i="49"/>
  <c r="P404" i="49"/>
  <c r="Q404" i="49"/>
  <c r="M405" i="49"/>
  <c r="N405" i="49"/>
  <c r="O405" i="49"/>
  <c r="P405" i="49"/>
  <c r="Q405" i="49"/>
  <c r="M406" i="49"/>
  <c r="N406" i="49"/>
  <c r="O406" i="49"/>
  <c r="P406" i="49"/>
  <c r="Q406" i="49"/>
  <c r="M407" i="49"/>
  <c r="N407" i="49"/>
  <c r="O407" i="49"/>
  <c r="P407" i="49"/>
  <c r="Q407" i="49"/>
  <c r="M408" i="49"/>
  <c r="N408" i="49"/>
  <c r="O408" i="49"/>
  <c r="P408" i="49"/>
  <c r="Q408" i="49"/>
  <c r="M409" i="49"/>
  <c r="N409" i="49"/>
  <c r="O409" i="49"/>
  <c r="P409" i="49"/>
  <c r="Q409" i="49"/>
  <c r="M410" i="49"/>
  <c r="N410" i="49"/>
  <c r="O410" i="49"/>
  <c r="P410" i="49"/>
  <c r="Q410" i="49"/>
  <c r="M411" i="49"/>
  <c r="N411" i="49"/>
  <c r="O411" i="49"/>
  <c r="P411" i="49"/>
  <c r="Q411" i="49"/>
  <c r="M412" i="49"/>
  <c r="N412" i="49"/>
  <c r="O412" i="49"/>
  <c r="P412" i="49"/>
  <c r="Q412" i="49"/>
  <c r="M413" i="49"/>
  <c r="N413" i="49"/>
  <c r="O413" i="49"/>
  <c r="P413" i="49"/>
  <c r="Q413" i="49"/>
  <c r="M414" i="49"/>
  <c r="N414" i="49"/>
  <c r="O414" i="49"/>
  <c r="P414" i="49"/>
  <c r="Q414" i="49"/>
  <c r="M415" i="49"/>
  <c r="N415" i="49"/>
  <c r="O415" i="49"/>
  <c r="P415" i="49"/>
  <c r="Q415" i="49"/>
  <c r="M416" i="49"/>
  <c r="N416" i="49"/>
  <c r="O416" i="49"/>
  <c r="P416" i="49"/>
  <c r="Q416" i="49"/>
  <c r="M417" i="49"/>
  <c r="N417" i="49"/>
  <c r="O417" i="49"/>
  <c r="P417" i="49"/>
  <c r="Q417" i="49"/>
  <c r="M418" i="49"/>
  <c r="N418" i="49"/>
  <c r="O418" i="49"/>
  <c r="P418" i="49"/>
  <c r="Q418" i="49"/>
  <c r="M419" i="49"/>
  <c r="N419" i="49"/>
  <c r="O419" i="49"/>
  <c r="P419" i="49"/>
  <c r="Q419" i="49"/>
  <c r="M420" i="49"/>
  <c r="N420" i="49"/>
  <c r="O420" i="49"/>
  <c r="P420" i="49"/>
  <c r="Q420" i="49"/>
  <c r="M421" i="49"/>
  <c r="N421" i="49"/>
  <c r="O421" i="49"/>
  <c r="P421" i="49"/>
  <c r="Q421" i="49"/>
  <c r="M422" i="49"/>
  <c r="N422" i="49"/>
  <c r="O422" i="49"/>
  <c r="P422" i="49"/>
  <c r="Q422" i="49"/>
  <c r="M423" i="49"/>
  <c r="N423" i="49"/>
  <c r="O423" i="49"/>
  <c r="P423" i="49"/>
  <c r="Q423" i="49"/>
  <c r="M424" i="49"/>
  <c r="N424" i="49"/>
  <c r="O424" i="49"/>
  <c r="P424" i="49"/>
  <c r="Q424" i="49"/>
  <c r="M425" i="49"/>
  <c r="N425" i="49"/>
  <c r="O425" i="49"/>
  <c r="P425" i="49"/>
  <c r="Q425" i="49"/>
  <c r="M426" i="49"/>
  <c r="N426" i="49"/>
  <c r="O426" i="49"/>
  <c r="P426" i="49"/>
  <c r="Q426" i="49"/>
  <c r="M427" i="49"/>
  <c r="N427" i="49"/>
  <c r="O427" i="49"/>
  <c r="P427" i="49"/>
  <c r="Q427" i="49"/>
  <c r="M428" i="49"/>
  <c r="N428" i="49"/>
  <c r="O428" i="49"/>
  <c r="P428" i="49"/>
  <c r="Q428" i="49"/>
  <c r="M429" i="49"/>
  <c r="N429" i="49"/>
  <c r="O429" i="49"/>
  <c r="P429" i="49"/>
  <c r="Q429" i="49"/>
  <c r="M430" i="49"/>
  <c r="N430" i="49"/>
  <c r="O430" i="49"/>
  <c r="P430" i="49"/>
  <c r="Q430" i="49"/>
  <c r="M431" i="49"/>
  <c r="N431" i="49"/>
  <c r="O431" i="49"/>
  <c r="P431" i="49"/>
  <c r="Q431" i="49"/>
  <c r="M432" i="49"/>
  <c r="N432" i="49"/>
  <c r="O432" i="49"/>
  <c r="P432" i="49"/>
  <c r="Q432" i="49"/>
  <c r="M433" i="49"/>
  <c r="N433" i="49"/>
  <c r="O433" i="49"/>
  <c r="P433" i="49"/>
  <c r="Q433" i="49"/>
  <c r="M434" i="49"/>
  <c r="N434" i="49"/>
  <c r="O434" i="49"/>
  <c r="P434" i="49"/>
  <c r="Q434" i="49"/>
  <c r="M435" i="49"/>
  <c r="N435" i="49"/>
  <c r="O435" i="49"/>
  <c r="P435" i="49"/>
  <c r="Q435" i="49"/>
  <c r="M436" i="49"/>
  <c r="N436" i="49"/>
  <c r="O436" i="49"/>
  <c r="P436" i="49"/>
  <c r="Q436" i="49"/>
  <c r="M437" i="49"/>
  <c r="N437" i="49"/>
  <c r="O437" i="49"/>
  <c r="P437" i="49"/>
  <c r="Q437" i="49"/>
  <c r="M438" i="49"/>
  <c r="N438" i="49"/>
  <c r="O438" i="49"/>
  <c r="P438" i="49"/>
  <c r="Q438" i="49"/>
  <c r="M439" i="49"/>
  <c r="N439" i="49"/>
  <c r="O439" i="49"/>
  <c r="P439" i="49"/>
  <c r="Q439" i="49"/>
  <c r="M440" i="49"/>
  <c r="N440" i="49"/>
  <c r="O440" i="49"/>
  <c r="P440" i="49"/>
  <c r="Q440" i="49"/>
  <c r="M441" i="49"/>
  <c r="N441" i="49"/>
  <c r="O441" i="49"/>
  <c r="P441" i="49"/>
  <c r="Q441" i="49"/>
  <c r="M442" i="49"/>
  <c r="N442" i="49"/>
  <c r="O442" i="49"/>
  <c r="P442" i="49"/>
  <c r="Q442" i="49"/>
  <c r="M443" i="49"/>
  <c r="N443" i="49"/>
  <c r="O443" i="49"/>
  <c r="P443" i="49"/>
  <c r="Q443" i="49"/>
  <c r="M444" i="49"/>
  <c r="N444" i="49"/>
  <c r="O444" i="49"/>
  <c r="P444" i="49"/>
  <c r="Q444" i="49"/>
  <c r="M445" i="49"/>
  <c r="N445" i="49"/>
  <c r="O445" i="49"/>
  <c r="P445" i="49"/>
  <c r="Q445" i="49"/>
  <c r="M446" i="49"/>
  <c r="N446" i="49"/>
  <c r="O446" i="49"/>
  <c r="P446" i="49"/>
  <c r="Q446" i="49"/>
  <c r="M447" i="49"/>
  <c r="N447" i="49"/>
  <c r="O447" i="49"/>
  <c r="P447" i="49"/>
  <c r="Q447" i="49"/>
  <c r="M448" i="49"/>
  <c r="N448" i="49"/>
  <c r="O448" i="49"/>
  <c r="P448" i="49"/>
  <c r="Q448" i="49"/>
  <c r="M449" i="49"/>
  <c r="N449" i="49"/>
  <c r="O449" i="49"/>
  <c r="P449" i="49"/>
  <c r="Q449" i="49"/>
  <c r="M450" i="49"/>
  <c r="N450" i="49"/>
  <c r="O450" i="49"/>
  <c r="P450" i="49"/>
  <c r="Q450" i="49"/>
  <c r="M451" i="49"/>
  <c r="N451" i="49"/>
  <c r="O451" i="49"/>
  <c r="P451" i="49"/>
  <c r="Q451" i="49"/>
  <c r="M452" i="49"/>
  <c r="N452" i="49"/>
  <c r="O452" i="49"/>
  <c r="P452" i="49"/>
  <c r="Q452" i="49"/>
  <c r="M453" i="49"/>
  <c r="N453" i="49"/>
  <c r="O453" i="49"/>
  <c r="P453" i="49"/>
  <c r="Q453" i="49"/>
  <c r="M454" i="49"/>
  <c r="N454" i="49"/>
  <c r="O454" i="49"/>
  <c r="P454" i="49"/>
  <c r="Q454" i="49"/>
  <c r="M455" i="49"/>
  <c r="N455" i="49"/>
  <c r="O455" i="49"/>
  <c r="P455" i="49"/>
  <c r="Q455" i="49"/>
  <c r="M456" i="49"/>
  <c r="N456" i="49"/>
  <c r="O456" i="49"/>
  <c r="P456" i="49"/>
  <c r="Q456" i="49"/>
  <c r="M457" i="49"/>
  <c r="N457" i="49"/>
  <c r="O457" i="49"/>
  <c r="P457" i="49"/>
  <c r="Q457" i="49"/>
  <c r="M458" i="49"/>
  <c r="N458" i="49"/>
  <c r="O458" i="49"/>
  <c r="P458" i="49"/>
  <c r="Q458" i="49"/>
  <c r="M459" i="49"/>
  <c r="N459" i="49"/>
  <c r="O459" i="49"/>
  <c r="P459" i="49"/>
  <c r="Q459" i="49"/>
  <c r="M460" i="49"/>
  <c r="N460" i="49"/>
  <c r="O460" i="49"/>
  <c r="P460" i="49"/>
  <c r="Q460" i="49"/>
  <c r="M461" i="49"/>
  <c r="N461" i="49"/>
  <c r="O461" i="49"/>
  <c r="P461" i="49"/>
  <c r="Q461" i="49"/>
  <c r="M462" i="49"/>
  <c r="N462" i="49"/>
  <c r="O462" i="49"/>
  <c r="P462" i="49"/>
  <c r="Q462" i="49"/>
  <c r="M463" i="49"/>
  <c r="N463" i="49"/>
  <c r="O463" i="49"/>
  <c r="P463" i="49"/>
  <c r="Q463" i="49"/>
  <c r="M464" i="49"/>
  <c r="N464" i="49"/>
  <c r="O464" i="49"/>
  <c r="P464" i="49"/>
  <c r="Q464" i="49"/>
  <c r="M465" i="49"/>
  <c r="N465" i="49"/>
  <c r="O465" i="49"/>
  <c r="P465" i="49"/>
  <c r="Q465" i="49"/>
  <c r="M466" i="49"/>
  <c r="N466" i="49"/>
  <c r="O466" i="49"/>
  <c r="P466" i="49"/>
  <c r="Q466" i="49"/>
  <c r="M467" i="49"/>
  <c r="N467" i="49"/>
  <c r="O467" i="49"/>
  <c r="P467" i="49"/>
  <c r="Q467" i="49"/>
  <c r="M468" i="49"/>
  <c r="N468" i="49"/>
  <c r="O468" i="49"/>
  <c r="P468" i="49"/>
  <c r="Q468" i="49"/>
  <c r="M469" i="49"/>
  <c r="N469" i="49"/>
  <c r="O469" i="49"/>
  <c r="P469" i="49"/>
  <c r="Q469" i="49"/>
  <c r="M470" i="49"/>
  <c r="N470" i="49"/>
  <c r="O470" i="49"/>
  <c r="P470" i="49"/>
  <c r="Q470" i="49"/>
  <c r="M471" i="49"/>
  <c r="N471" i="49"/>
  <c r="O471" i="49"/>
  <c r="P471" i="49"/>
  <c r="Q471" i="49"/>
  <c r="M472" i="49"/>
  <c r="N472" i="49"/>
  <c r="O472" i="49"/>
  <c r="P472" i="49"/>
  <c r="Q472" i="49"/>
  <c r="M473" i="49"/>
  <c r="N473" i="49"/>
  <c r="O473" i="49"/>
  <c r="P473" i="49"/>
  <c r="Q473" i="49"/>
  <c r="M474" i="49"/>
  <c r="N474" i="49"/>
  <c r="O474" i="49"/>
  <c r="P474" i="49"/>
  <c r="Q474" i="49"/>
  <c r="M475" i="49"/>
  <c r="N475" i="49"/>
  <c r="O475" i="49"/>
  <c r="P475" i="49"/>
  <c r="Q475" i="49"/>
  <c r="M476" i="49"/>
  <c r="N476" i="49"/>
  <c r="O476" i="49"/>
  <c r="P476" i="49"/>
  <c r="Q476" i="49"/>
  <c r="M477" i="49"/>
  <c r="N477" i="49"/>
  <c r="O477" i="49"/>
  <c r="P477" i="49"/>
  <c r="Q477" i="49"/>
  <c r="M478" i="49"/>
  <c r="N478" i="49"/>
  <c r="O478" i="49"/>
  <c r="P478" i="49"/>
  <c r="Q478" i="49"/>
  <c r="M479" i="49"/>
  <c r="N479" i="49"/>
  <c r="O479" i="49"/>
  <c r="P479" i="49"/>
  <c r="Q479" i="49"/>
  <c r="M480" i="49"/>
  <c r="N480" i="49"/>
  <c r="O480" i="49"/>
  <c r="P480" i="49"/>
  <c r="Q480" i="49"/>
  <c r="M481" i="49"/>
  <c r="N481" i="49"/>
  <c r="O481" i="49"/>
  <c r="P481" i="49"/>
  <c r="Q481" i="49"/>
  <c r="M482" i="49"/>
  <c r="N482" i="49"/>
  <c r="O482" i="49"/>
  <c r="P482" i="49"/>
  <c r="Q482" i="49"/>
  <c r="M483" i="49"/>
  <c r="N483" i="49"/>
  <c r="O483" i="49"/>
  <c r="P483" i="49"/>
  <c r="Q483" i="49"/>
  <c r="M484" i="49"/>
  <c r="N484" i="49"/>
  <c r="O484" i="49"/>
  <c r="P484" i="49"/>
  <c r="Q484" i="49"/>
  <c r="M485" i="49"/>
  <c r="N485" i="49"/>
  <c r="O485" i="49"/>
  <c r="P485" i="49"/>
  <c r="Q485" i="49"/>
  <c r="M486" i="49"/>
  <c r="N486" i="49"/>
  <c r="O486" i="49"/>
  <c r="P486" i="49"/>
  <c r="Q486" i="49"/>
  <c r="M487" i="49"/>
  <c r="N487" i="49"/>
  <c r="O487" i="49"/>
  <c r="P487" i="49"/>
  <c r="Q487" i="49"/>
  <c r="M488" i="49"/>
  <c r="N488" i="49"/>
  <c r="O488" i="49"/>
  <c r="P488" i="49"/>
  <c r="Q488" i="49"/>
  <c r="M489" i="49"/>
  <c r="N489" i="49"/>
  <c r="O489" i="49"/>
  <c r="P489" i="49"/>
  <c r="Q489" i="49"/>
  <c r="M490" i="49"/>
  <c r="N490" i="49"/>
  <c r="O490" i="49"/>
  <c r="P490" i="49"/>
  <c r="Q490" i="49"/>
  <c r="M491" i="49"/>
  <c r="N491" i="49"/>
  <c r="O491" i="49"/>
  <c r="P491" i="49"/>
  <c r="Q491" i="49"/>
  <c r="M492" i="49"/>
  <c r="N492" i="49"/>
  <c r="O492" i="49"/>
  <c r="P492" i="49"/>
  <c r="Q492" i="49"/>
  <c r="M493" i="49"/>
  <c r="N493" i="49"/>
  <c r="O493" i="49"/>
  <c r="P493" i="49"/>
  <c r="Q493" i="49"/>
  <c r="M494" i="49"/>
  <c r="N494" i="49"/>
  <c r="O494" i="49"/>
  <c r="P494" i="49"/>
  <c r="Q494" i="49"/>
  <c r="M495" i="49"/>
  <c r="N495" i="49"/>
  <c r="O495" i="49"/>
  <c r="P495" i="49"/>
  <c r="Q495" i="49"/>
  <c r="M496" i="49"/>
  <c r="N496" i="49"/>
  <c r="O496" i="49"/>
  <c r="P496" i="49"/>
  <c r="Q496" i="49"/>
  <c r="M497" i="49"/>
  <c r="N497" i="49"/>
  <c r="O497" i="49"/>
  <c r="P497" i="49"/>
  <c r="Q497" i="49"/>
  <c r="M498" i="49"/>
  <c r="N498" i="49"/>
  <c r="O498" i="49"/>
  <c r="P498" i="49"/>
  <c r="Q498" i="49"/>
  <c r="M499" i="49"/>
  <c r="N499" i="49"/>
  <c r="O499" i="49"/>
  <c r="P499" i="49"/>
  <c r="Q499" i="49"/>
  <c r="M500" i="49"/>
  <c r="N500" i="49"/>
  <c r="O500" i="49"/>
  <c r="P500" i="49"/>
  <c r="Q500" i="49"/>
  <c r="M501" i="49"/>
  <c r="N501" i="49"/>
  <c r="O501" i="49"/>
  <c r="P501" i="49"/>
  <c r="Q501" i="49"/>
  <c r="M502" i="49"/>
  <c r="N502" i="49"/>
  <c r="O502" i="49"/>
  <c r="P502" i="49"/>
  <c r="Q502" i="49"/>
  <c r="M503" i="49"/>
  <c r="N503" i="49"/>
  <c r="O503" i="49"/>
  <c r="P503" i="49"/>
  <c r="Q503" i="49"/>
  <c r="M504" i="49"/>
  <c r="N504" i="49"/>
  <c r="O504" i="49"/>
  <c r="P504" i="49"/>
  <c r="Q504" i="49"/>
  <c r="M505" i="49"/>
  <c r="N505" i="49"/>
  <c r="O505" i="49"/>
  <c r="P505" i="49"/>
  <c r="Q505" i="49"/>
  <c r="M506" i="49"/>
  <c r="N506" i="49"/>
  <c r="O506" i="49"/>
  <c r="P506" i="49"/>
  <c r="Q506" i="49"/>
  <c r="M507" i="49"/>
  <c r="N507" i="49"/>
  <c r="O507" i="49"/>
  <c r="P507" i="49"/>
  <c r="Q507" i="49"/>
  <c r="M508" i="49"/>
  <c r="N508" i="49"/>
  <c r="O508" i="49"/>
  <c r="P508" i="49"/>
  <c r="Q508" i="49"/>
  <c r="M509" i="49"/>
  <c r="N509" i="49"/>
  <c r="O509" i="49"/>
  <c r="P509" i="49"/>
  <c r="Q509" i="49"/>
  <c r="M510" i="49"/>
  <c r="N510" i="49"/>
  <c r="O510" i="49"/>
  <c r="P510" i="49"/>
  <c r="Q510" i="49"/>
  <c r="M511" i="49"/>
  <c r="N511" i="49"/>
  <c r="O511" i="49"/>
  <c r="P511" i="49"/>
  <c r="Q511" i="49"/>
  <c r="M512" i="49"/>
  <c r="N512" i="49"/>
  <c r="O512" i="49"/>
  <c r="P512" i="49"/>
  <c r="Q512" i="49"/>
  <c r="M513" i="49"/>
  <c r="N513" i="49"/>
  <c r="O513" i="49"/>
  <c r="P513" i="49"/>
  <c r="Q513" i="49"/>
  <c r="M514" i="49"/>
  <c r="N514" i="49"/>
  <c r="O514" i="49"/>
  <c r="P514" i="49"/>
  <c r="Q514" i="49"/>
  <c r="M515" i="49"/>
  <c r="N515" i="49"/>
  <c r="O515" i="49"/>
  <c r="P515" i="49"/>
  <c r="Q515" i="49"/>
  <c r="M516" i="49"/>
  <c r="N516" i="49"/>
  <c r="O516" i="49"/>
  <c r="P516" i="49"/>
  <c r="Q516" i="49"/>
  <c r="M517" i="49"/>
  <c r="N517" i="49"/>
  <c r="O517" i="49"/>
  <c r="P517" i="49"/>
  <c r="Q517" i="49"/>
  <c r="M518" i="49"/>
  <c r="N518" i="49"/>
  <c r="O518" i="49"/>
  <c r="P518" i="49"/>
  <c r="Q518" i="49"/>
  <c r="M519" i="49"/>
  <c r="N519" i="49"/>
  <c r="O519" i="49"/>
  <c r="P519" i="49"/>
  <c r="Q519" i="49"/>
  <c r="M520" i="49"/>
  <c r="N520" i="49"/>
  <c r="O520" i="49"/>
  <c r="P520" i="49"/>
  <c r="Q520" i="49"/>
  <c r="M521" i="49"/>
  <c r="N521" i="49"/>
  <c r="O521" i="49"/>
  <c r="P521" i="49"/>
  <c r="Q521" i="49"/>
  <c r="M522" i="49"/>
  <c r="N522" i="49"/>
  <c r="O522" i="49"/>
  <c r="P522" i="49"/>
  <c r="Q522" i="49"/>
  <c r="M523" i="49"/>
  <c r="N523" i="49"/>
  <c r="O523" i="49"/>
  <c r="P523" i="49"/>
  <c r="Q523" i="49"/>
  <c r="M524" i="49"/>
  <c r="N524" i="49"/>
  <c r="O524" i="49"/>
  <c r="P524" i="49"/>
  <c r="Q524" i="49"/>
  <c r="M525" i="49"/>
  <c r="N525" i="49"/>
  <c r="O525" i="49"/>
  <c r="P525" i="49"/>
  <c r="Q525" i="49"/>
  <c r="M526" i="49"/>
  <c r="N526" i="49"/>
  <c r="O526" i="49"/>
  <c r="P526" i="49"/>
  <c r="Q526" i="49"/>
  <c r="M527" i="49"/>
  <c r="N527" i="49"/>
  <c r="O527" i="49"/>
  <c r="P527" i="49"/>
  <c r="Q527" i="49"/>
  <c r="M528" i="49"/>
  <c r="N528" i="49"/>
  <c r="O528" i="49"/>
  <c r="P528" i="49"/>
  <c r="Q528" i="49"/>
  <c r="M529" i="49"/>
  <c r="N529" i="49"/>
  <c r="O529" i="49"/>
  <c r="P529" i="49"/>
  <c r="Q529" i="49"/>
  <c r="M530" i="49"/>
  <c r="N530" i="49"/>
  <c r="O530" i="49"/>
  <c r="P530" i="49"/>
  <c r="Q530" i="49"/>
  <c r="M531" i="49"/>
  <c r="N531" i="49"/>
  <c r="O531" i="49"/>
  <c r="P531" i="49"/>
  <c r="Q531" i="49"/>
  <c r="M532" i="49"/>
  <c r="N532" i="49"/>
  <c r="O532" i="49"/>
  <c r="P532" i="49"/>
  <c r="Q532" i="49"/>
  <c r="M533" i="49"/>
  <c r="N533" i="49"/>
  <c r="O533" i="49"/>
  <c r="P533" i="49"/>
  <c r="Q533" i="49"/>
  <c r="M534" i="49"/>
  <c r="N534" i="49"/>
  <c r="O534" i="49"/>
  <c r="P534" i="49"/>
  <c r="Q534" i="49"/>
  <c r="M535" i="49"/>
  <c r="N535" i="49"/>
  <c r="O535" i="49"/>
  <c r="P535" i="49"/>
  <c r="Q535" i="49"/>
  <c r="M536" i="49"/>
  <c r="N536" i="49"/>
  <c r="O536" i="49"/>
  <c r="P536" i="49"/>
  <c r="Q536" i="49"/>
  <c r="M537" i="49"/>
  <c r="N537" i="49"/>
  <c r="O537" i="49"/>
  <c r="P537" i="49"/>
  <c r="Q537" i="49"/>
  <c r="M538" i="49"/>
  <c r="N538" i="49"/>
  <c r="O538" i="49"/>
  <c r="P538" i="49"/>
  <c r="Q538" i="49"/>
  <c r="M539" i="49"/>
  <c r="N539" i="49"/>
  <c r="O539" i="49"/>
  <c r="P539" i="49"/>
  <c r="Q539" i="49"/>
  <c r="M540" i="49"/>
  <c r="N540" i="49"/>
  <c r="O540" i="49"/>
  <c r="P540" i="49"/>
  <c r="Q540" i="49"/>
  <c r="M541" i="49"/>
  <c r="N541" i="49"/>
  <c r="O541" i="49"/>
  <c r="P541" i="49"/>
  <c r="Q541" i="49"/>
  <c r="M542" i="49"/>
  <c r="N542" i="49"/>
  <c r="O542" i="49"/>
  <c r="P542" i="49"/>
  <c r="Q542" i="49"/>
  <c r="M543" i="49"/>
  <c r="N543" i="49"/>
  <c r="O543" i="49"/>
  <c r="P543" i="49"/>
  <c r="Q543" i="49"/>
  <c r="M544" i="49"/>
  <c r="N544" i="49"/>
  <c r="O544" i="49"/>
  <c r="P544" i="49"/>
  <c r="Q544" i="49"/>
  <c r="M545" i="49"/>
  <c r="N545" i="49"/>
  <c r="O545" i="49"/>
  <c r="P545" i="49"/>
  <c r="Q545" i="49"/>
  <c r="M546" i="49"/>
  <c r="N546" i="49"/>
  <c r="O546" i="49"/>
  <c r="P546" i="49"/>
  <c r="Q546" i="49"/>
  <c r="M547" i="49"/>
  <c r="N547" i="49"/>
  <c r="O547" i="49"/>
  <c r="P547" i="49"/>
  <c r="Q547" i="49"/>
  <c r="M548" i="49"/>
  <c r="N548" i="49"/>
  <c r="O548" i="49"/>
  <c r="P548" i="49"/>
  <c r="Q548" i="49"/>
  <c r="M549" i="49"/>
  <c r="N549" i="49"/>
  <c r="O549" i="49"/>
  <c r="P549" i="49"/>
  <c r="Q549" i="49"/>
  <c r="M550" i="49"/>
  <c r="N550" i="49"/>
  <c r="O550" i="49"/>
  <c r="P550" i="49"/>
  <c r="Q550" i="49"/>
  <c r="G26" i="51" l="1"/>
  <c r="F12" i="52" s="1"/>
  <c r="G30" i="51"/>
  <c r="F16" i="52" s="1"/>
  <c r="G29" i="51"/>
  <c r="F15" i="52" s="1"/>
  <c r="D35" i="52"/>
  <c r="C19" i="52"/>
  <c r="C35" i="52"/>
  <c r="D21" i="52"/>
  <c r="D24" i="52"/>
  <c r="G21" i="51"/>
  <c r="C25" i="52"/>
  <c r="D27" i="52"/>
  <c r="D32" i="52"/>
  <c r="C28" i="52"/>
  <c r="C32" i="52"/>
  <c r="G22" i="51"/>
  <c r="F8" i="52" s="1"/>
  <c r="D41" i="52"/>
  <c r="C29" i="52"/>
  <c r="E38" i="52"/>
  <c r="D19" i="52"/>
  <c r="E34" i="52"/>
  <c r="E31" i="52"/>
  <c r="C41" i="52"/>
  <c r="D18" i="52"/>
  <c r="D37" i="52"/>
  <c r="D34" i="52"/>
  <c r="D31" i="52"/>
  <c r="F22" i="52"/>
  <c r="C37" i="52"/>
  <c r="C34" i="52"/>
  <c r="C31" i="52"/>
  <c r="E27" i="52"/>
  <c r="C20" i="52"/>
  <c r="C23" i="52"/>
  <c r="C26" i="52"/>
  <c r="D29" i="52"/>
  <c r="D20" i="52"/>
  <c r="D23" i="52"/>
  <c r="D26" i="52"/>
  <c r="D40" i="52"/>
  <c r="D38" i="52"/>
  <c r="C38" i="52"/>
  <c r="E20" i="52"/>
  <c r="E23" i="52"/>
  <c r="D30" i="52"/>
  <c r="C40" i="52"/>
  <c r="F23" i="52"/>
  <c r="C39" i="52"/>
  <c r="C36" i="52"/>
  <c r="C30" i="52"/>
  <c r="D42" i="52"/>
  <c r="C18" i="52"/>
  <c r="C21" i="52"/>
  <c r="C24" i="52"/>
  <c r="C27" i="52"/>
  <c r="C42" i="52"/>
  <c r="D26" i="49"/>
  <c r="C34" i="50" s="1"/>
  <c r="D21" i="49"/>
  <c r="C29" i="50" s="1"/>
  <c r="H31" i="49"/>
  <c r="G17" i="50" s="1"/>
  <c r="H21" i="49"/>
  <c r="G7" i="50" s="1"/>
  <c r="G31" i="49"/>
  <c r="F17" i="50" s="1"/>
  <c r="F31" i="49"/>
  <c r="E17" i="50" s="1"/>
  <c r="D27" i="49"/>
  <c r="C24" i="50" s="1"/>
  <c r="E27" i="49"/>
  <c r="D13" i="50" s="1"/>
  <c r="H28" i="49"/>
  <c r="G14" i="50" s="1"/>
  <c r="H30" i="49"/>
  <c r="G16" i="50" s="1"/>
  <c r="H27" i="49"/>
  <c r="G13" i="50" s="1"/>
  <c r="H29" i="49"/>
  <c r="G15" i="50" s="1"/>
  <c r="G30" i="49"/>
  <c r="F16" i="50" s="1"/>
  <c r="G27" i="49"/>
  <c r="F13" i="50" s="1"/>
  <c r="F29" i="49"/>
  <c r="E26" i="50" s="1"/>
  <c r="F27" i="49"/>
  <c r="E24" i="50" s="1"/>
  <c r="F22" i="49"/>
  <c r="E19" i="50" s="1"/>
  <c r="D31" i="49"/>
  <c r="C17" i="50" s="1"/>
  <c r="D22" i="49"/>
  <c r="C19" i="50" s="1"/>
  <c r="D23" i="49"/>
  <c r="C9" i="50" s="1"/>
  <c r="D29" i="49"/>
  <c r="C15" i="50" s="1"/>
  <c r="D28" i="49"/>
  <c r="C14" i="50" s="1"/>
  <c r="D24" i="49"/>
  <c r="C21" i="50" s="1"/>
  <c r="D25" i="49"/>
  <c r="C22" i="50" s="1"/>
  <c r="F26" i="49"/>
  <c r="E12" i="50" s="1"/>
  <c r="U18" i="50"/>
  <c r="T21" i="50"/>
  <c r="T18" i="50"/>
  <c r="X20" i="50"/>
  <c r="W17" i="50"/>
  <c r="U17" i="50"/>
  <c r="T20" i="50"/>
  <c r="T17" i="50"/>
  <c r="W19" i="50"/>
  <c r="X21" i="50"/>
  <c r="X18" i="50"/>
  <c r="W21" i="50"/>
  <c r="F31" i="51"/>
  <c r="F28" i="51"/>
  <c r="F22" i="51"/>
  <c r="V24" i="52"/>
  <c r="V17" i="52"/>
  <c r="S12" i="52"/>
  <c r="S10" i="52"/>
  <c r="BW347" i="54"/>
  <c r="AM347" i="54"/>
  <c r="CU346" i="54"/>
  <c r="O346" i="54"/>
  <c r="CC345" i="54"/>
  <c r="CU342" i="54"/>
  <c r="CI341" i="54"/>
  <c r="AM341" i="54"/>
  <c r="CU327" i="54"/>
  <c r="CC322" i="54"/>
  <c r="AY321" i="54"/>
  <c r="G43" i="52"/>
  <c r="V22" i="52"/>
  <c r="W20" i="52"/>
  <c r="W15" i="52"/>
  <c r="W13" i="52"/>
  <c r="CC346" i="54"/>
  <c r="AS346" i="54"/>
  <c r="U346" i="54"/>
  <c r="U345" i="54"/>
  <c r="F43" i="52"/>
  <c r="T24" i="52"/>
  <c r="U22" i="52"/>
  <c r="T17" i="52"/>
  <c r="V15" i="52"/>
  <c r="V13" i="52"/>
  <c r="U347" i="54"/>
  <c r="AS345" i="54"/>
  <c r="CI344" i="54"/>
  <c r="U344" i="54"/>
  <c r="AM342" i="54"/>
  <c r="CU341" i="54"/>
  <c r="AY341" i="54"/>
  <c r="AY339" i="54"/>
  <c r="AG336" i="54"/>
  <c r="CU325" i="54"/>
  <c r="E45" i="52"/>
  <c r="E43" i="52"/>
  <c r="S24" i="52"/>
  <c r="T22" i="52"/>
  <c r="U20" i="52"/>
  <c r="W18" i="52"/>
  <c r="S17" i="52"/>
  <c r="U15" i="52"/>
  <c r="V11" i="52"/>
  <c r="CI347" i="54"/>
  <c r="AY347" i="54"/>
  <c r="AA346" i="54"/>
  <c r="AS344" i="54"/>
  <c r="BQ341" i="54"/>
  <c r="U341" i="54"/>
  <c r="CU339" i="54"/>
  <c r="U336" i="54"/>
  <c r="CI334" i="54"/>
  <c r="AY329" i="54"/>
  <c r="B81" i="54"/>
  <c r="E31" i="51"/>
  <c r="D45" i="52"/>
  <c r="D43" i="52"/>
  <c r="S22" i="52"/>
  <c r="T15" i="52"/>
  <c r="T13" i="52"/>
  <c r="U11" i="52"/>
  <c r="CO346" i="54"/>
  <c r="CU345" i="54"/>
  <c r="AM345" i="54"/>
  <c r="O345" i="54"/>
  <c r="O344" i="54"/>
  <c r="CC336" i="54"/>
  <c r="AS335" i="54"/>
  <c r="CI333" i="54"/>
  <c r="CI330" i="54"/>
  <c r="AM106" i="54"/>
  <c r="BQ108" i="54"/>
  <c r="BQ109" i="54"/>
  <c r="O112" i="54"/>
  <c r="AY112" i="54"/>
  <c r="CU112" i="54"/>
  <c r="CC114" i="54"/>
  <c r="AG115" i="54"/>
  <c r="AM116" i="54"/>
  <c r="CI116" i="54"/>
  <c r="BQ117" i="54"/>
  <c r="AS125" i="54"/>
  <c r="CC126" i="54"/>
  <c r="CC127" i="54"/>
  <c r="AY130" i="54"/>
  <c r="AS131" i="54"/>
  <c r="AM132" i="54"/>
  <c r="CO132" i="54"/>
  <c r="CI133" i="54"/>
  <c r="CU134" i="54"/>
  <c r="BQ135" i="54"/>
  <c r="AS138" i="54"/>
  <c r="BQ140" i="54"/>
  <c r="CO140" i="54"/>
  <c r="AM143" i="54"/>
  <c r="AG146" i="54"/>
  <c r="AA147" i="54"/>
  <c r="O148" i="54"/>
  <c r="AS148" i="54"/>
  <c r="AY151" i="54"/>
  <c r="AA153" i="54"/>
  <c r="AS153" i="54"/>
  <c r="AY106" i="54"/>
  <c r="BW108" i="54"/>
  <c r="BW109" i="54"/>
  <c r="U111" i="54"/>
  <c r="AY113" i="54"/>
  <c r="AG114" i="54"/>
  <c r="CI114" i="54"/>
  <c r="CU115" i="54"/>
  <c r="AG118" i="54"/>
  <c r="BW121" i="54"/>
  <c r="AM122" i="54"/>
  <c r="AG126" i="54"/>
  <c r="CI126" i="54"/>
  <c r="CI127" i="54"/>
  <c r="AG128" i="54"/>
  <c r="CC128" i="54"/>
  <c r="O137" i="54"/>
  <c r="BQ137" i="54"/>
  <c r="U138" i="54"/>
  <c r="CC138" i="54"/>
  <c r="O139" i="54"/>
  <c r="CC139" i="54"/>
  <c r="O140" i="54"/>
  <c r="AM140" i="54"/>
  <c r="AM146" i="54"/>
  <c r="CI146" i="54"/>
  <c r="BW147" i="54"/>
  <c r="CI148" i="54"/>
  <c r="BQ151" i="54"/>
  <c r="O154" i="54"/>
  <c r="AS155" i="54"/>
  <c r="CC155" i="54"/>
  <c r="BQ106" i="54"/>
  <c r="CC108" i="54"/>
  <c r="CC109" i="54"/>
  <c r="U112" i="54"/>
  <c r="BQ112" i="54"/>
  <c r="BQ113" i="54"/>
  <c r="AM114" i="54"/>
  <c r="AM115" i="54"/>
  <c r="AS116" i="54"/>
  <c r="CO116" i="54"/>
  <c r="CO118" i="54"/>
  <c r="AY125" i="54"/>
  <c r="AM126" i="54"/>
  <c r="CU129" i="54"/>
  <c r="BQ130" i="54"/>
  <c r="AS132" i="54"/>
  <c r="BW135" i="54"/>
  <c r="CI144" i="54"/>
  <c r="AS146" i="54"/>
  <c r="U148" i="54"/>
  <c r="AY148" i="54"/>
  <c r="U150" i="54"/>
  <c r="AM150" i="54"/>
  <c r="CC150" i="54"/>
  <c r="CU150" i="54"/>
  <c r="CC151" i="54"/>
  <c r="AY154" i="54"/>
  <c r="O155" i="54"/>
  <c r="BW106" i="54"/>
  <c r="CI108" i="54"/>
  <c r="CI109" i="54"/>
  <c r="O113" i="54"/>
  <c r="CO114" i="54"/>
  <c r="CI117" i="54"/>
  <c r="AS122" i="54"/>
  <c r="AS123" i="54"/>
  <c r="CO126" i="54"/>
  <c r="AM128" i="54"/>
  <c r="CI128" i="54"/>
  <c r="CC130" i="54"/>
  <c r="CI131" i="54"/>
  <c r="O135" i="54"/>
  <c r="U137" i="54"/>
  <c r="BW137" i="54"/>
  <c r="AY138" i="54"/>
  <c r="CI138" i="54"/>
  <c r="U139" i="54"/>
  <c r="BW140" i="54"/>
  <c r="CU140" i="54"/>
  <c r="U142" i="54"/>
  <c r="CI143" i="54"/>
  <c r="CO146" i="54"/>
  <c r="AG147" i="54"/>
  <c r="BQ149" i="54"/>
  <c r="AA152" i="54"/>
  <c r="AS152" i="54"/>
  <c r="BQ152" i="54"/>
  <c r="CI152" i="54"/>
  <c r="CU155" i="54"/>
  <c r="AA156" i="54"/>
  <c r="CI106" i="54"/>
  <c r="CO108" i="54"/>
  <c r="CO109" i="54"/>
  <c r="AY111" i="54"/>
  <c r="AA112" i="54"/>
  <c r="BW112" i="54"/>
  <c r="AS114" i="54"/>
  <c r="AY115" i="54"/>
  <c r="O116" i="54"/>
  <c r="AY116" i="54"/>
  <c r="CU116" i="54"/>
  <c r="AS118" i="54"/>
  <c r="CU118" i="54"/>
  <c r="CO120" i="54"/>
  <c r="CO121" i="54"/>
  <c r="AY122" i="54"/>
  <c r="BW123" i="54"/>
  <c r="CO125" i="54"/>
  <c r="AS126" i="54"/>
  <c r="CU127" i="54"/>
  <c r="AY132" i="54"/>
  <c r="AA134" i="54"/>
  <c r="CC135" i="54"/>
  <c r="AA138" i="54"/>
  <c r="AY139" i="54"/>
  <c r="CI139" i="54"/>
  <c r="U140" i="54"/>
  <c r="AS140" i="54"/>
  <c r="AY146" i="54"/>
  <c r="AM147" i="54"/>
  <c r="CC147" i="54"/>
  <c r="CO148" i="54"/>
  <c r="CU151" i="54"/>
  <c r="O153" i="54"/>
  <c r="AG153" i="54"/>
  <c r="AY153" i="54"/>
  <c r="BW153" i="54"/>
  <c r="CO153" i="54"/>
  <c r="BW154" i="54"/>
  <c r="CO154" i="54"/>
  <c r="AG155" i="54"/>
  <c r="BQ155" i="54"/>
  <c r="CO106" i="54"/>
  <c r="CU109" i="54"/>
  <c r="U113" i="54"/>
  <c r="CI113" i="54"/>
  <c r="CU114" i="54"/>
  <c r="CU117" i="54"/>
  <c r="CU125" i="54"/>
  <c r="CU126" i="54"/>
  <c r="AS128" i="54"/>
  <c r="CO128" i="54"/>
  <c r="O130" i="54"/>
  <c r="AA135" i="54"/>
  <c r="CC137" i="54"/>
  <c r="BQ141" i="54"/>
  <c r="AY142" i="54"/>
  <c r="CU146" i="54"/>
  <c r="AA148" i="54"/>
  <c r="U154" i="54"/>
  <c r="O109" i="54"/>
  <c r="BW111" i="54"/>
  <c r="AG112" i="54"/>
  <c r="CC112" i="54"/>
  <c r="AY114" i="54"/>
  <c r="BQ115" i="54"/>
  <c r="U116" i="54"/>
  <c r="BQ116" i="54"/>
  <c r="AY118" i="54"/>
  <c r="BQ122" i="54"/>
  <c r="CI123" i="54"/>
  <c r="AY126" i="54"/>
  <c r="CO130" i="54"/>
  <c r="BQ132" i="54"/>
  <c r="AS134" i="54"/>
  <c r="CO135" i="54"/>
  <c r="CO138" i="54"/>
  <c r="AA139" i="54"/>
  <c r="CC140" i="54"/>
  <c r="U144" i="54"/>
  <c r="AS147" i="54"/>
  <c r="CO147" i="54"/>
  <c r="BQ148" i="54"/>
  <c r="CU148" i="54"/>
  <c r="AA150" i="54"/>
  <c r="AS150" i="54"/>
  <c r="BQ150" i="54"/>
  <c r="CI150" i="54"/>
  <c r="AM154" i="54"/>
  <c r="AY155" i="54"/>
  <c r="CI155" i="54"/>
  <c r="AA107" i="54"/>
  <c r="AA109" i="54"/>
  <c r="AG110" i="54"/>
  <c r="CI111" i="54"/>
  <c r="AA113" i="54"/>
  <c r="O114" i="54"/>
  <c r="O117" i="54"/>
  <c r="CU123" i="54"/>
  <c r="O126" i="54"/>
  <c r="O128" i="54"/>
  <c r="AY128" i="54"/>
  <c r="CU128" i="54"/>
  <c r="CU130" i="54"/>
  <c r="U132" i="54"/>
  <c r="AM133" i="54"/>
  <c r="AY134" i="54"/>
  <c r="AG135" i="54"/>
  <c r="AG138" i="54"/>
  <c r="BQ138" i="54"/>
  <c r="AA140" i="54"/>
  <c r="AY140" i="54"/>
  <c r="U141" i="54"/>
  <c r="AG145" i="54"/>
  <c r="BQ146" i="54"/>
  <c r="AG148" i="54"/>
  <c r="CO149" i="54"/>
  <c r="O152" i="54"/>
  <c r="AG152" i="54"/>
  <c r="AY152" i="54"/>
  <c r="BW152" i="54"/>
  <c r="CO152" i="54"/>
  <c r="U155" i="54"/>
  <c r="AG109" i="54"/>
  <c r="AY110" i="54"/>
  <c r="AM112" i="54"/>
  <c r="CI112" i="54"/>
  <c r="AG113" i="54"/>
  <c r="BQ114" i="54"/>
  <c r="O115" i="54"/>
  <c r="BW115" i="54"/>
  <c r="AA116" i="54"/>
  <c r="BW116" i="54"/>
  <c r="O118" i="54"/>
  <c r="BQ118" i="54"/>
  <c r="AM121" i="54"/>
  <c r="U122" i="54"/>
  <c r="BQ126" i="54"/>
  <c r="BW134" i="54"/>
  <c r="CU135" i="54"/>
  <c r="CO137" i="54"/>
  <c r="AG139" i="54"/>
  <c r="BQ139" i="54"/>
  <c r="U153" i="54"/>
  <c r="AM153" i="54"/>
  <c r="CC153" i="54"/>
  <c r="CU153" i="54"/>
  <c r="CU154" i="54"/>
  <c r="O156" i="54"/>
  <c r="U108" i="54"/>
  <c r="AM109" i="54"/>
  <c r="BW110" i="54"/>
  <c r="U114" i="54"/>
  <c r="U115" i="54"/>
  <c r="CC115" i="54"/>
  <c r="AA117" i="54"/>
  <c r="CI122" i="54"/>
  <c r="U126" i="54"/>
  <c r="AG127" i="54"/>
  <c r="U128" i="54"/>
  <c r="BQ128" i="54"/>
  <c r="AG130" i="54"/>
  <c r="CC132" i="54"/>
  <c r="AS133" i="54"/>
  <c r="CC134" i="54"/>
  <c r="AS135" i="54"/>
  <c r="AM138" i="54"/>
  <c r="CU138" i="54"/>
  <c r="CU139" i="54"/>
  <c r="CI140" i="54"/>
  <c r="CO142" i="54"/>
  <c r="AM144" i="54"/>
  <c r="O147" i="54"/>
  <c r="AY147" i="54"/>
  <c r="CU147" i="54"/>
  <c r="AM148" i="54"/>
  <c r="BW148" i="54"/>
  <c r="AM155" i="54"/>
  <c r="U106" i="54"/>
  <c r="AG108" i="54"/>
  <c r="AS109" i="54"/>
  <c r="CI110" i="54"/>
  <c r="CU111" i="54"/>
  <c r="AS112" i="54"/>
  <c r="CO112" i="54"/>
  <c r="AM113" i="54"/>
  <c r="BW114" i="54"/>
  <c r="AG116" i="54"/>
  <c r="CC116" i="54"/>
  <c r="U118" i="54"/>
  <c r="AS121" i="54"/>
  <c r="AA114" i="54"/>
  <c r="CC118" i="54"/>
  <c r="AA128" i="54"/>
  <c r="BW138" i="54"/>
  <c r="AG140" i="54"/>
  <c r="CO150" i="54"/>
  <c r="CU160" i="54"/>
  <c r="AG161" i="54"/>
  <c r="AY162" i="54"/>
  <c r="O163" i="54"/>
  <c r="AS165" i="54"/>
  <c r="U166" i="54"/>
  <c r="AY172" i="54"/>
  <c r="CU173" i="54"/>
  <c r="AG174" i="54"/>
  <c r="AG179" i="54"/>
  <c r="CC179" i="54"/>
  <c r="AY108" i="54"/>
  <c r="AG132" i="54"/>
  <c r="AY135" i="54"/>
  <c r="CC152" i="54"/>
  <c r="BQ154" i="54"/>
  <c r="BQ157" i="54"/>
  <c r="CC160" i="54"/>
  <c r="AA162" i="54"/>
  <c r="AS163" i="54"/>
  <c r="CO163" i="54"/>
  <c r="BW164" i="54"/>
  <c r="CU164" i="54"/>
  <c r="AS170" i="54"/>
  <c r="AA173" i="54"/>
  <c r="CO174" i="54"/>
  <c r="U175" i="54"/>
  <c r="BQ175" i="54"/>
  <c r="CI119" i="54"/>
  <c r="BW128" i="54"/>
  <c r="CI153" i="54"/>
  <c r="AG159" i="54"/>
  <c r="AM160" i="54"/>
  <c r="AM161" i="54"/>
  <c r="CI162" i="54"/>
  <c r="U164" i="54"/>
  <c r="AA165" i="54"/>
  <c r="BQ166" i="54"/>
  <c r="AS167" i="54"/>
  <c r="CC167" i="54"/>
  <c r="CO171" i="54"/>
  <c r="AM174" i="54"/>
  <c r="BQ174" i="54"/>
  <c r="AY109" i="54"/>
  <c r="AA115" i="54"/>
  <c r="CI132" i="54"/>
  <c r="CC136" i="54"/>
  <c r="BQ144" i="54"/>
  <c r="CU152" i="54"/>
  <c r="BW157" i="54"/>
  <c r="AG162" i="54"/>
  <c r="AG163" i="54"/>
  <c r="CC163" i="54"/>
  <c r="O167" i="54"/>
  <c r="BW170" i="54"/>
  <c r="AG171" i="54"/>
  <c r="BQ171" i="54"/>
  <c r="CC172" i="54"/>
  <c r="BW173" i="54"/>
  <c r="O174" i="54"/>
  <c r="BQ177" i="54"/>
  <c r="AA178" i="54"/>
  <c r="U179" i="54"/>
  <c r="AY179" i="54"/>
  <c r="CI115" i="54"/>
  <c r="AA126" i="54"/>
  <c r="O150" i="54"/>
  <c r="BW161" i="54"/>
  <c r="AY164" i="54"/>
  <c r="CC164" i="54"/>
  <c r="CU167" i="54"/>
  <c r="AY168" i="54"/>
  <c r="CC169" i="54"/>
  <c r="CU171" i="54"/>
  <c r="CI172" i="54"/>
  <c r="CU174" i="54"/>
  <c r="AM175" i="54"/>
  <c r="BW126" i="54"/>
  <c r="CI154" i="54"/>
  <c r="AS160" i="54"/>
  <c r="CI160" i="54"/>
  <c r="CO162" i="54"/>
  <c r="U163" i="54"/>
  <c r="BQ163" i="54"/>
  <c r="AA164" i="54"/>
  <c r="AG165" i="54"/>
  <c r="CU165" i="54"/>
  <c r="AM166" i="54"/>
  <c r="AG167" i="54"/>
  <c r="BQ167" i="54"/>
  <c r="AM173" i="54"/>
  <c r="AS130" i="54"/>
  <c r="CC148" i="54"/>
  <c r="U152" i="54"/>
  <c r="AS157" i="54"/>
  <c r="U161" i="54"/>
  <c r="O165" i="54"/>
  <c r="CO167" i="54"/>
  <c r="AA175" i="54"/>
  <c r="AS179" i="54"/>
  <c r="AA180" i="54"/>
  <c r="U181" i="54"/>
  <c r="BW184" i="54"/>
  <c r="U185" i="54"/>
  <c r="AM185" i="54"/>
  <c r="CC185" i="54"/>
  <c r="AG190" i="54"/>
  <c r="CC190" i="54"/>
  <c r="AM191" i="54"/>
  <c r="AA154" i="54"/>
  <c r="CC156" i="54"/>
  <c r="BW160" i="54"/>
  <c r="CU162" i="54"/>
  <c r="AM163" i="54"/>
  <c r="AY171" i="54"/>
  <c r="AY175" i="54"/>
  <c r="BW175" i="54"/>
  <c r="CO175" i="54"/>
  <c r="CI179" i="54"/>
  <c r="AY180" i="54"/>
  <c r="BW180" i="54"/>
  <c r="CO184" i="54"/>
  <c r="CU189" i="54"/>
  <c r="AY137" i="54"/>
  <c r="AM152" i="54"/>
  <c r="AG160" i="54"/>
  <c r="AA161" i="54"/>
  <c r="CI161" i="54"/>
  <c r="AS162" i="54"/>
  <c r="CC173" i="54"/>
  <c r="CI174" i="54"/>
  <c r="AY177" i="54"/>
  <c r="CC177" i="54"/>
  <c r="CU178" i="54"/>
  <c r="CU180" i="54"/>
  <c r="CC181" i="54"/>
  <c r="CI182" i="54"/>
  <c r="CC191" i="54"/>
  <c r="AA146" i="54"/>
  <c r="AG150" i="54"/>
  <c r="AY156" i="54"/>
  <c r="BW163" i="54"/>
  <c r="BQ164" i="54"/>
  <c r="AS154" i="54"/>
  <c r="U165" i="54"/>
  <c r="CU166" i="54"/>
  <c r="O168" i="54"/>
  <c r="O171" i="54"/>
  <c r="CU175" i="54"/>
  <c r="BW179" i="54"/>
  <c r="CC180" i="54"/>
  <c r="AA181" i="54"/>
  <c r="AS181" i="54"/>
  <c r="O138" i="54"/>
  <c r="AM141" i="54"/>
  <c r="CC146" i="54"/>
  <c r="AY150" i="54"/>
  <c r="CO155" i="54"/>
  <c r="CI159" i="54"/>
  <c r="BQ162" i="54"/>
  <c r="AY163" i="54"/>
  <c r="BQ165" i="54"/>
  <c r="AM167" i="54"/>
  <c r="CO173" i="54"/>
  <c r="AG175" i="54"/>
  <c r="AM178" i="54"/>
  <c r="O180" i="54"/>
  <c r="BQ127" i="54"/>
  <c r="CI141" i="54"/>
  <c r="CU156" i="54"/>
  <c r="CO160" i="54"/>
  <c r="CI164" i="54"/>
  <c r="CC165" i="54"/>
  <c r="U173" i="54"/>
  <c r="CC175" i="54"/>
  <c r="AS113" i="54"/>
  <c r="BW150" i="54"/>
  <c r="AY160" i="54"/>
  <c r="CI163" i="54"/>
  <c r="AG164" i="54"/>
  <c r="CI171" i="54"/>
  <c r="O175" i="54"/>
  <c r="AG177" i="54"/>
  <c r="AM179" i="54"/>
  <c r="BW174" i="54"/>
  <c r="AA177" i="54"/>
  <c r="CI180" i="54"/>
  <c r="BQ182" i="54"/>
  <c r="AS184" i="54"/>
  <c r="AG185" i="54"/>
  <c r="AY186" i="54"/>
  <c r="CO188" i="54"/>
  <c r="AS189" i="54"/>
  <c r="AM190" i="54"/>
  <c r="CU190" i="54"/>
  <c r="AY191" i="54"/>
  <c r="CO194" i="54"/>
  <c r="AA195" i="54"/>
  <c r="O196" i="54"/>
  <c r="BQ196" i="54"/>
  <c r="AY197" i="54"/>
  <c r="O198" i="54"/>
  <c r="O199" i="54"/>
  <c r="AS202" i="54"/>
  <c r="U158" i="54"/>
  <c r="CO177" i="54"/>
  <c r="CO181" i="54"/>
  <c r="BQ185" i="54"/>
  <c r="BQ186" i="54"/>
  <c r="CU187" i="54"/>
  <c r="CU188" i="54"/>
  <c r="AA192" i="54"/>
  <c r="CC192" i="54"/>
  <c r="AA194" i="54"/>
  <c r="AS198" i="54"/>
  <c r="CO198" i="54"/>
  <c r="CU201" i="54"/>
  <c r="CU202" i="54"/>
  <c r="AY205" i="54"/>
  <c r="BW206" i="54"/>
  <c r="AG156" i="54"/>
  <c r="AM162" i="54"/>
  <c r="AS166" i="54"/>
  <c r="CU169" i="54"/>
  <c r="CC174" i="54"/>
  <c r="AG181" i="54"/>
  <c r="BQ181" i="54"/>
  <c r="CU182" i="54"/>
  <c r="CC184" i="54"/>
  <c r="CC186" i="54"/>
  <c r="CC194" i="54"/>
  <c r="BW196" i="54"/>
  <c r="BW197" i="54"/>
  <c r="CO197" i="54"/>
  <c r="CU199" i="54"/>
  <c r="AG200" i="54"/>
  <c r="BQ202" i="54"/>
  <c r="U205" i="54"/>
  <c r="AA208" i="54"/>
  <c r="BW162" i="54"/>
  <c r="CI167" i="54"/>
  <c r="CU177" i="54"/>
  <c r="O179" i="54"/>
  <c r="CU181" i="54"/>
  <c r="AM182" i="54"/>
  <c r="BW182" i="54"/>
  <c r="AA184" i="54"/>
  <c r="AY189" i="54"/>
  <c r="AS190" i="54"/>
  <c r="CU191" i="54"/>
  <c r="AG192" i="54"/>
  <c r="AS194" i="54"/>
  <c r="BW195" i="54"/>
  <c r="AA196" i="54"/>
  <c r="U197" i="54"/>
  <c r="AG198" i="54"/>
  <c r="CC198" i="54"/>
  <c r="AG122" i="54"/>
  <c r="AM139" i="54"/>
  <c r="AS173" i="54"/>
  <c r="CI175" i="54"/>
  <c r="AY184" i="54"/>
  <c r="AS185" i="54"/>
  <c r="CI192" i="54"/>
  <c r="O194" i="54"/>
  <c r="CU194" i="54"/>
  <c r="AM197" i="54"/>
  <c r="BQ200" i="54"/>
  <c r="AY202" i="54"/>
  <c r="CI202" i="54"/>
  <c r="BW204" i="54"/>
  <c r="BQ153" i="54"/>
  <c r="BW156" i="54"/>
  <c r="CC162" i="54"/>
  <c r="AS177" i="54"/>
  <c r="CO179" i="54"/>
  <c r="AS182" i="54"/>
  <c r="CU185" i="54"/>
  <c r="AA191" i="54"/>
  <c r="AM192" i="54"/>
  <c r="AG194" i="54"/>
  <c r="BQ194" i="54"/>
  <c r="AG196" i="54"/>
  <c r="U198" i="54"/>
  <c r="BQ198" i="54"/>
  <c r="CU200" i="54"/>
  <c r="CO122" i="54"/>
  <c r="BW139" i="54"/>
  <c r="AM171" i="54"/>
  <c r="BW181" i="54"/>
  <c r="O182" i="54"/>
  <c r="BQ183" i="54"/>
  <c r="CI184" i="54"/>
  <c r="AY190" i="54"/>
  <c r="CI190" i="54"/>
  <c r="CU197" i="54"/>
  <c r="AY198" i="54"/>
  <c r="CU163" i="54"/>
  <c r="AG180" i="54"/>
  <c r="AY182" i="54"/>
  <c r="AS188" i="54"/>
  <c r="BW191" i="54"/>
  <c r="BQ192" i="54"/>
  <c r="AY194" i="54"/>
  <c r="CI194" i="54"/>
  <c r="AS196" i="54"/>
  <c r="BW177" i="54"/>
  <c r="BQ179" i="54"/>
  <c r="AY181" i="54"/>
  <c r="AG184" i="54"/>
  <c r="AY188" i="54"/>
  <c r="CO189" i="54"/>
  <c r="AM194" i="54"/>
  <c r="CI197" i="54"/>
  <c r="CC202" i="54"/>
  <c r="AM203" i="54"/>
  <c r="AA205" i="54"/>
  <c r="AM206" i="54"/>
  <c r="CU208" i="54"/>
  <c r="CC209" i="54"/>
  <c r="U210" i="54"/>
  <c r="BQ210" i="54"/>
  <c r="AA213" i="54"/>
  <c r="CC214" i="54"/>
  <c r="CU214" i="54"/>
  <c r="AY215" i="54"/>
  <c r="CC215" i="54"/>
  <c r="AG226" i="54"/>
  <c r="AA227" i="54"/>
  <c r="AG228" i="54"/>
  <c r="CC228" i="54"/>
  <c r="AA163" i="54"/>
  <c r="AM184" i="54"/>
  <c r="AA185" i="54"/>
  <c r="U192" i="54"/>
  <c r="AG202" i="54"/>
  <c r="BQ208" i="54"/>
  <c r="CU209" i="54"/>
  <c r="AY210" i="54"/>
  <c r="CU210" i="54"/>
  <c r="AM211" i="54"/>
  <c r="CC211" i="54"/>
  <c r="CU212" i="54"/>
  <c r="AM214" i="54"/>
  <c r="CO218" i="54"/>
  <c r="AS220" i="54"/>
  <c r="AS221" i="54"/>
  <c r="BQ221" i="54"/>
  <c r="CO221" i="54"/>
  <c r="AG222" i="54"/>
  <c r="CC222" i="54"/>
  <c r="AS225" i="54"/>
  <c r="O226" i="54"/>
  <c r="O228" i="54"/>
  <c r="AA160" i="54"/>
  <c r="CU192" i="54"/>
  <c r="AS197" i="54"/>
  <c r="AG199" i="54"/>
  <c r="AA209" i="54"/>
  <c r="AS209" i="54"/>
  <c r="AS213" i="54"/>
  <c r="U214" i="54"/>
  <c r="BQ217" i="54"/>
  <c r="AA218" i="54"/>
  <c r="CO224" i="54"/>
  <c r="AM226" i="54"/>
  <c r="CI227" i="54"/>
  <c r="U167" i="54"/>
  <c r="AY196" i="54"/>
  <c r="CU198" i="54"/>
  <c r="AM199" i="54"/>
  <c r="AS206" i="54"/>
  <c r="CU207" i="54"/>
  <c r="AY208" i="54"/>
  <c r="CI208" i="54"/>
  <c r="AM210" i="54"/>
  <c r="CI210" i="54"/>
  <c r="O213" i="54"/>
  <c r="CU213" i="54"/>
  <c r="AG215" i="54"/>
  <c r="AM219" i="54"/>
  <c r="AA221" i="54"/>
  <c r="BW221" i="54"/>
  <c r="AS175" i="54"/>
  <c r="AG191" i="54"/>
  <c r="BW199" i="54"/>
  <c r="BW203" i="54"/>
  <c r="CO205" i="54"/>
  <c r="AG208" i="54"/>
  <c r="BQ209" i="54"/>
  <c r="BQ213" i="54"/>
  <c r="AS214" i="54"/>
  <c r="CI215" i="54"/>
  <c r="AM216" i="54"/>
  <c r="CO219" i="54"/>
  <c r="CO134" i="54"/>
  <c r="AY185" i="54"/>
  <c r="AS192" i="54"/>
  <c r="CC199" i="54"/>
  <c r="AA200" i="54"/>
  <c r="CC200" i="54"/>
  <c r="O202" i="54"/>
  <c r="AM202" i="54"/>
  <c r="CO202" i="54"/>
  <c r="O207" i="54"/>
  <c r="O208" i="54"/>
  <c r="CI209" i="54"/>
  <c r="AA210" i="54"/>
  <c r="BW210" i="54"/>
  <c r="BQ214" i="54"/>
  <c r="CI214" i="54"/>
  <c r="O215" i="54"/>
  <c r="BW216" i="54"/>
  <c r="AM218" i="54"/>
  <c r="BW218" i="54"/>
  <c r="AY167" i="54"/>
  <c r="CU179" i="54"/>
  <c r="AM164" i="54"/>
  <c r="CU184" i="54"/>
  <c r="O209" i="54"/>
  <c r="CO213" i="54"/>
  <c r="AY218" i="54"/>
  <c r="O221" i="54"/>
  <c r="BQ222" i="54"/>
  <c r="CI222" i="54"/>
  <c r="CI226" i="54"/>
  <c r="U231" i="54"/>
  <c r="BQ231" i="54"/>
  <c r="AY232" i="54"/>
  <c r="AG237" i="54"/>
  <c r="O238" i="54"/>
  <c r="U239" i="54"/>
  <c r="AA240" i="54"/>
  <c r="AM243" i="54"/>
  <c r="CI243" i="54"/>
  <c r="CI168" i="54"/>
  <c r="AM180" i="54"/>
  <c r="AY192" i="54"/>
  <c r="BW198" i="54"/>
  <c r="AY199" i="54"/>
  <c r="AM208" i="54"/>
  <c r="AY209" i="54"/>
  <c r="BW215" i="54"/>
  <c r="AG217" i="54"/>
  <c r="U224" i="54"/>
  <c r="AY228" i="54"/>
  <c r="CU229" i="54"/>
  <c r="AY231" i="54"/>
  <c r="CU231" i="54"/>
  <c r="AS233" i="54"/>
  <c r="CC233" i="54"/>
  <c r="O236" i="54"/>
  <c r="CU236" i="54"/>
  <c r="AG238" i="54"/>
  <c r="AY238" i="54"/>
  <c r="CI239" i="54"/>
  <c r="CC240" i="54"/>
  <c r="BQ242" i="54"/>
  <c r="CU242" i="54"/>
  <c r="AG244" i="54"/>
  <c r="AS200" i="54"/>
  <c r="AA206" i="54"/>
  <c r="CO210" i="54"/>
  <c r="AA219" i="54"/>
  <c r="AA222" i="54"/>
  <c r="AS222" i="54"/>
  <c r="U223" i="54"/>
  <c r="BQ227" i="54"/>
  <c r="CU227" i="54"/>
  <c r="CO228" i="54"/>
  <c r="AG232" i="54"/>
  <c r="O233" i="54"/>
  <c r="CC237" i="54"/>
  <c r="BW238" i="54"/>
  <c r="AG242" i="54"/>
  <c r="AA243" i="54"/>
  <c r="BW243" i="54"/>
  <c r="BW192" i="54"/>
  <c r="CI198" i="54"/>
  <c r="AM215" i="54"/>
  <c r="CC219" i="54"/>
  <c r="CU221" i="54"/>
  <c r="AA223" i="54"/>
  <c r="BW223" i="54"/>
  <c r="AM231" i="54"/>
  <c r="CI231" i="54"/>
  <c r="CU233" i="54"/>
  <c r="AM236" i="54"/>
  <c r="AM237" i="54"/>
  <c r="CO238" i="54"/>
  <c r="CO241" i="54"/>
  <c r="AM189" i="54"/>
  <c r="CO190" i="54"/>
  <c r="BW194" i="54"/>
  <c r="U202" i="54"/>
  <c r="AS208" i="54"/>
  <c r="CC208" i="54"/>
  <c r="AG210" i="54"/>
  <c r="AM213" i="54"/>
  <c r="BW213" i="54"/>
  <c r="O214" i="54"/>
  <c r="AY214" i="54"/>
  <c r="AS215" i="54"/>
  <c r="AY222" i="54"/>
  <c r="O225" i="54"/>
  <c r="CI232" i="54"/>
  <c r="AG233" i="54"/>
  <c r="BQ233" i="54"/>
  <c r="AM238" i="54"/>
  <c r="AA239" i="54"/>
  <c r="CI199" i="54"/>
  <c r="U209" i="54"/>
  <c r="BW211" i="54"/>
  <c r="CU215" i="54"/>
  <c r="AS219" i="54"/>
  <c r="AG221" i="54"/>
  <c r="BW222" i="54"/>
  <c r="CO222" i="54"/>
  <c r="AA224" i="54"/>
  <c r="BW224" i="54"/>
  <c r="CU225" i="54"/>
  <c r="CO226" i="54"/>
  <c r="BQ228" i="54"/>
  <c r="CU230" i="54"/>
  <c r="AA231" i="54"/>
  <c r="BW231" i="54"/>
  <c r="AY234" i="54"/>
  <c r="CU234" i="54"/>
  <c r="O184" i="54"/>
  <c r="CC206" i="54"/>
  <c r="AG209" i="54"/>
  <c r="CI218" i="54"/>
  <c r="AM223" i="54"/>
  <c r="AM227" i="54"/>
  <c r="BQ232" i="54"/>
  <c r="AY233" i="54"/>
  <c r="CI236" i="54"/>
  <c r="AY237" i="54"/>
  <c r="CI185" i="54"/>
  <c r="CI189" i="54"/>
  <c r="O197" i="54"/>
  <c r="AA198" i="54"/>
  <c r="AM204" i="54"/>
  <c r="CO208" i="54"/>
  <c r="O210" i="54"/>
  <c r="AY213" i="54"/>
  <c r="CI213" i="54"/>
  <c r="U218" i="54"/>
  <c r="AM221" i="54"/>
  <c r="CC221" i="54"/>
  <c r="O222" i="54"/>
  <c r="CU222" i="54"/>
  <c r="CI223" i="54"/>
  <c r="AM225" i="54"/>
  <c r="BW227" i="54"/>
  <c r="CU228" i="54"/>
  <c r="O231" i="54"/>
  <c r="AM232" i="54"/>
  <c r="U233" i="54"/>
  <c r="U194" i="54"/>
  <c r="AA197" i="54"/>
  <c r="U174" i="54"/>
  <c r="AM198" i="54"/>
  <c r="AA199" i="54"/>
  <c r="BW208" i="54"/>
  <c r="CC210" i="54"/>
  <c r="U213" i="54"/>
  <c r="AY223" i="54"/>
  <c r="U227" i="54"/>
  <c r="AS231" i="54"/>
  <c r="CO231" i="54"/>
  <c r="CO236" i="54"/>
  <c r="CI237" i="54"/>
  <c r="CU238" i="54"/>
  <c r="BQ239" i="54"/>
  <c r="O241" i="54"/>
  <c r="AY242" i="54"/>
  <c r="O243" i="54"/>
  <c r="AM244" i="54"/>
  <c r="CO245" i="54"/>
  <c r="AA248" i="54"/>
  <c r="CC250" i="54"/>
  <c r="CU250" i="54"/>
  <c r="AY251" i="54"/>
  <c r="BW251" i="54"/>
  <c r="AM259" i="54"/>
  <c r="BW259" i="54"/>
  <c r="CO191" i="54"/>
  <c r="BQ197" i="54"/>
  <c r="AM220" i="54"/>
  <c r="CC224" i="54"/>
  <c r="AS226" i="54"/>
  <c r="U228" i="54"/>
  <c r="AA233" i="54"/>
  <c r="AS236" i="54"/>
  <c r="U240" i="54"/>
  <c r="CU244" i="54"/>
  <c r="CI248" i="54"/>
  <c r="CU249" i="54"/>
  <c r="AA250" i="54"/>
  <c r="AM253" i="54"/>
  <c r="BW253" i="54"/>
  <c r="O254" i="54"/>
  <c r="BQ256" i="54"/>
  <c r="U222" i="54"/>
  <c r="AS228" i="54"/>
  <c r="BW234" i="54"/>
  <c r="CU237" i="54"/>
  <c r="AS240" i="54"/>
  <c r="O242" i="54"/>
  <c r="O244" i="54"/>
  <c r="AA245" i="54"/>
  <c r="CO247" i="54"/>
  <c r="AM248" i="54"/>
  <c r="AS250" i="54"/>
  <c r="CU251" i="54"/>
  <c r="AY252" i="54"/>
  <c r="CU252" i="54"/>
  <c r="CO253" i="54"/>
  <c r="AS254" i="54"/>
  <c r="CO254" i="54"/>
  <c r="CU256" i="54"/>
  <c r="CO259" i="54"/>
  <c r="AA261" i="54"/>
  <c r="AS261" i="54"/>
  <c r="BQ261" i="54"/>
  <c r="BW262" i="54"/>
  <c r="AM207" i="54"/>
  <c r="AG214" i="54"/>
  <c r="AY236" i="54"/>
  <c r="AS245" i="54"/>
  <c r="CC245" i="54"/>
  <c r="AM246" i="54"/>
  <c r="AA211" i="54"/>
  <c r="AY227" i="54"/>
  <c r="CC232" i="54"/>
  <c r="CO233" i="54"/>
  <c r="U237" i="54"/>
  <c r="U244" i="54"/>
  <c r="CU246" i="54"/>
  <c r="AM249" i="54"/>
  <c r="BW249" i="54"/>
  <c r="AA253" i="54"/>
  <c r="AG254" i="54"/>
  <c r="CC254" i="54"/>
  <c r="BQ255" i="54"/>
  <c r="O256" i="54"/>
  <c r="U208" i="54"/>
  <c r="U219" i="54"/>
  <c r="BW226" i="54"/>
  <c r="AY235" i="54"/>
  <c r="AS238" i="54"/>
  <c r="CC238" i="54"/>
  <c r="CC239" i="54"/>
  <c r="CC242" i="54"/>
  <c r="U243" i="54"/>
  <c r="AS243" i="54"/>
  <c r="BQ243" i="54"/>
  <c r="CO243" i="54"/>
  <c r="CC244" i="54"/>
  <c r="O245" i="54"/>
  <c r="CU245" i="54"/>
  <c r="AY246" i="54"/>
  <c r="AG247" i="54"/>
  <c r="AG250" i="54"/>
  <c r="O251" i="54"/>
  <c r="AS253" i="54"/>
  <c r="CC253" i="54"/>
  <c r="O257" i="54"/>
  <c r="CO257" i="54"/>
  <c r="AS259" i="54"/>
  <c r="CC259" i="54"/>
  <c r="AS210" i="54"/>
  <c r="AM222" i="54"/>
  <c r="U232" i="54"/>
  <c r="CU232" i="54"/>
  <c r="AG245" i="54"/>
  <c r="BQ245" i="54"/>
  <c r="O247" i="54"/>
  <c r="CU247" i="54"/>
  <c r="AY250" i="54"/>
  <c r="AM251" i="54"/>
  <c r="CI251" i="54"/>
  <c r="U252" i="54"/>
  <c r="O253" i="54"/>
  <c r="U254" i="54"/>
  <c r="BQ254" i="54"/>
  <c r="CU216" i="54"/>
  <c r="BW225" i="54"/>
  <c r="CC226" i="54"/>
  <c r="U234" i="54"/>
  <c r="CU235" i="54"/>
  <c r="CI242" i="54"/>
  <c r="AY244" i="54"/>
  <c r="CI244" i="54"/>
  <c r="BW250" i="54"/>
  <c r="U251" i="54"/>
  <c r="CU253" i="54"/>
  <c r="AY254" i="54"/>
  <c r="CU254" i="54"/>
  <c r="AY195" i="54"/>
  <c r="CO204" i="54"/>
  <c r="AM209" i="54"/>
  <c r="O212" i="54"/>
  <c r="BW236" i="54"/>
  <c r="CI238" i="54"/>
  <c r="CU239" i="54"/>
  <c r="AY245" i="54"/>
  <c r="CO250" i="54"/>
  <c r="AA252" i="54"/>
  <c r="BW252" i="54"/>
  <c r="AG253" i="54"/>
  <c r="BQ253" i="54"/>
  <c r="U182" i="54"/>
  <c r="BW219" i="54"/>
  <c r="AA236" i="54"/>
  <c r="AA238" i="54"/>
  <c r="BW241" i="54"/>
  <c r="CO242" i="54"/>
  <c r="AG106" i="54"/>
  <c r="AA182" i="54"/>
  <c r="BW209" i="54"/>
  <c r="AS224" i="54"/>
  <c r="AG231" i="54"/>
  <c r="CC231" i="54"/>
  <c r="BW233" i="54"/>
  <c r="AA234" i="54"/>
  <c r="BQ234" i="54"/>
  <c r="BQ237" i="54"/>
  <c r="U253" i="54"/>
  <c r="AA255" i="54"/>
  <c r="BW255" i="54"/>
  <c r="BQ257" i="54"/>
  <c r="CU258" i="54"/>
  <c r="AG259" i="54"/>
  <c r="CO261" i="54"/>
  <c r="CI265" i="54"/>
  <c r="AG267" i="54"/>
  <c r="AY267" i="54"/>
  <c r="BW267" i="54"/>
  <c r="AM270" i="54"/>
  <c r="AM271" i="54"/>
  <c r="BW271" i="54"/>
  <c r="AA272" i="54"/>
  <c r="AM275" i="54"/>
  <c r="U278" i="54"/>
  <c r="BQ278" i="54"/>
  <c r="U281" i="54"/>
  <c r="CI282" i="54"/>
  <c r="AA284" i="54"/>
  <c r="BW284" i="54"/>
  <c r="AS286" i="54"/>
  <c r="AS251" i="54"/>
  <c r="AA254" i="54"/>
  <c r="BW254" i="54"/>
  <c r="AG255" i="54"/>
  <c r="AA256" i="54"/>
  <c r="CI259" i="54"/>
  <c r="AY262" i="54"/>
  <c r="AG265" i="54"/>
  <c r="AA266" i="54"/>
  <c r="BW266" i="54"/>
  <c r="CO275" i="54"/>
  <c r="AA277" i="54"/>
  <c r="BW277" i="54"/>
  <c r="AY278" i="54"/>
  <c r="CU278" i="54"/>
  <c r="BW279" i="54"/>
  <c r="AM281" i="54"/>
  <c r="CU286" i="54"/>
  <c r="AG289" i="54"/>
  <c r="BW245" i="54"/>
  <c r="U247" i="54"/>
  <c r="CI250" i="54"/>
  <c r="O258" i="54"/>
  <c r="O259" i="54"/>
  <c r="O261" i="54"/>
  <c r="AY265" i="54"/>
  <c r="AS269" i="54"/>
  <c r="AS270" i="54"/>
  <c r="CU270" i="54"/>
  <c r="CO271" i="54"/>
  <c r="U274" i="54"/>
  <c r="CO276" i="54"/>
  <c r="CC281" i="54"/>
  <c r="AA282" i="54"/>
  <c r="O284" i="54"/>
  <c r="AM250" i="54"/>
  <c r="AM252" i="54"/>
  <c r="CI253" i="54"/>
  <c r="AM254" i="54"/>
  <c r="CI254" i="54"/>
  <c r="CC255" i="54"/>
  <c r="BW261" i="54"/>
  <c r="BQ263" i="54"/>
  <c r="O266" i="54"/>
  <c r="CC267" i="54"/>
  <c r="CU267" i="54"/>
  <c r="O269" i="54"/>
  <c r="AA271" i="54"/>
  <c r="AM278" i="54"/>
  <c r="CI278" i="54"/>
  <c r="CU281" i="54"/>
  <c r="BQ244" i="54"/>
  <c r="AM260" i="54"/>
  <c r="CU261" i="54"/>
  <c r="BW265" i="54"/>
  <c r="CO265" i="54"/>
  <c r="AS266" i="54"/>
  <c r="CO266" i="54"/>
  <c r="AG277" i="54"/>
  <c r="AS281" i="54"/>
  <c r="AY282" i="54"/>
  <c r="AY286" i="54"/>
  <c r="CC286" i="54"/>
  <c r="AM287" i="54"/>
  <c r="CI287" i="54"/>
  <c r="AY289" i="54"/>
  <c r="AG243" i="54"/>
  <c r="AY260" i="54"/>
  <c r="U265" i="54"/>
  <c r="U267" i="54"/>
  <c r="AY270" i="54"/>
  <c r="AS271" i="54"/>
  <c r="CC271" i="54"/>
  <c r="AA273" i="54"/>
  <c r="CC277" i="54"/>
  <c r="AA278" i="54"/>
  <c r="BW278" i="54"/>
  <c r="BW282" i="54"/>
  <c r="AY283" i="54"/>
  <c r="AG284" i="54"/>
  <c r="CC284" i="54"/>
  <c r="AY243" i="54"/>
  <c r="AS247" i="54"/>
  <c r="AY255" i="54"/>
  <c r="AY258" i="54"/>
  <c r="U261" i="54"/>
  <c r="CI262" i="54"/>
  <c r="AM265" i="54"/>
  <c r="AG266" i="54"/>
  <c r="CC266" i="54"/>
  <c r="CO269" i="54"/>
  <c r="O271" i="54"/>
  <c r="CU271" i="54"/>
  <c r="O277" i="54"/>
  <c r="BQ281" i="54"/>
  <c r="AG282" i="54"/>
  <c r="CU240" i="54"/>
  <c r="O246" i="54"/>
  <c r="CC251" i="54"/>
  <c r="CI252" i="54"/>
  <c r="AY253" i="54"/>
  <c r="AY256" i="54"/>
  <c r="AS257" i="54"/>
  <c r="CU259" i="54"/>
  <c r="AY261" i="54"/>
  <c r="CC261" i="54"/>
  <c r="CC265" i="54"/>
  <c r="BW274" i="54"/>
  <c r="BW275" i="54"/>
  <c r="AA276" i="54"/>
  <c r="BW276" i="54"/>
  <c r="AM277" i="54"/>
  <c r="O278" i="54"/>
  <c r="O281" i="54"/>
  <c r="CI281" i="54"/>
  <c r="O282" i="54"/>
  <c r="U245" i="54"/>
  <c r="CU248" i="54"/>
  <c r="CO249" i="54"/>
  <c r="AA259" i="54"/>
  <c r="CU263" i="54"/>
  <c r="CC243" i="54"/>
  <c r="BQ247" i="54"/>
  <c r="CU255" i="54"/>
  <c r="AY257" i="54"/>
  <c r="AY259" i="54"/>
  <c r="AA262" i="54"/>
  <c r="AS265" i="54"/>
  <c r="CU241" i="54"/>
  <c r="CU243" i="54"/>
  <c r="BW246" i="54"/>
  <c r="U249" i="54"/>
  <c r="BQ250" i="54"/>
  <c r="AA251" i="54"/>
  <c r="U257" i="54"/>
  <c r="CU257" i="54"/>
  <c r="CI260" i="54"/>
  <c r="AG261" i="54"/>
  <c r="CU262" i="54"/>
  <c r="AA265" i="54"/>
  <c r="U250" i="54"/>
  <c r="U255" i="54"/>
  <c r="U256" i="54"/>
  <c r="BW256" i="54"/>
  <c r="CU260" i="54"/>
  <c r="AM262" i="54"/>
  <c r="CU264" i="54"/>
  <c r="BQ265" i="54"/>
  <c r="AG271" i="54"/>
  <c r="O274" i="54"/>
  <c r="AA275" i="54"/>
  <c r="O286" i="54"/>
  <c r="CO286" i="54"/>
  <c r="AY290" i="54"/>
  <c r="CU290" i="54"/>
  <c r="AM292" i="54"/>
  <c r="BW292" i="54"/>
  <c r="O293" i="54"/>
  <c r="CI293" i="54"/>
  <c r="O294" i="54"/>
  <c r="CU294" i="54"/>
  <c r="CI297" i="54"/>
  <c r="AY298" i="54"/>
  <c r="CC298" i="54"/>
  <c r="AM299" i="54"/>
  <c r="CI299" i="54"/>
  <c r="AY300" i="54"/>
  <c r="AY303" i="54"/>
  <c r="CC303" i="54"/>
  <c r="AA304" i="54"/>
  <c r="O305" i="54"/>
  <c r="CI305" i="54"/>
  <c r="O306" i="54"/>
  <c r="CU306" i="54"/>
  <c r="CU307" i="54"/>
  <c r="AG310" i="54"/>
  <c r="AS311" i="54"/>
  <c r="CI271" i="54"/>
  <c r="AM285" i="54"/>
  <c r="BW287" i="54"/>
  <c r="AY288" i="54"/>
  <c r="BW289" i="54"/>
  <c r="AG291" i="54"/>
  <c r="AG293" i="54"/>
  <c r="AM296" i="54"/>
  <c r="CI296" i="54"/>
  <c r="CU297" i="54"/>
  <c r="CU300" i="54"/>
  <c r="AA301" i="54"/>
  <c r="BW301" i="54"/>
  <c r="AY302" i="54"/>
  <c r="AG305" i="54"/>
  <c r="AA308" i="54"/>
  <c r="BW308" i="54"/>
  <c r="AY309" i="54"/>
  <c r="AA311" i="54"/>
  <c r="BQ277" i="54"/>
  <c r="AM282" i="54"/>
  <c r="CI284" i="54"/>
  <c r="AY293" i="54"/>
  <c r="AM294" i="54"/>
  <c r="CC294" i="54"/>
  <c r="CU302" i="54"/>
  <c r="AM304" i="54"/>
  <c r="AY305" i="54"/>
  <c r="AM306" i="54"/>
  <c r="CC306" i="54"/>
  <c r="AS310" i="54"/>
  <c r="AM266" i="54"/>
  <c r="CI266" i="54"/>
  <c r="AG278" i="54"/>
  <c r="CC278" i="54"/>
  <c r="CU282" i="54"/>
  <c r="CU283" i="54"/>
  <c r="AY285" i="54"/>
  <c r="AS287" i="54"/>
  <c r="U290" i="54"/>
  <c r="BQ290" i="54"/>
  <c r="CU291" i="54"/>
  <c r="AY292" i="54"/>
  <c r="CI292" i="54"/>
  <c r="CO293" i="54"/>
  <c r="CU295" i="54"/>
  <c r="AA296" i="54"/>
  <c r="BW296" i="54"/>
  <c r="AG298" i="54"/>
  <c r="O301" i="54"/>
  <c r="AG303" i="54"/>
  <c r="CO305" i="54"/>
  <c r="O308" i="54"/>
  <c r="U309" i="54"/>
  <c r="CU309" i="54"/>
  <c r="CU265" i="54"/>
  <c r="CI270" i="54"/>
  <c r="AY274" i="54"/>
  <c r="AA280" i="54"/>
  <c r="AG281" i="54"/>
  <c r="BQ284" i="54"/>
  <c r="CO284" i="54"/>
  <c r="CU288" i="54"/>
  <c r="CO289" i="54"/>
  <c r="O291" i="54"/>
  <c r="AS299" i="54"/>
  <c r="CO299" i="54"/>
  <c r="AS301" i="54"/>
  <c r="CO301" i="54"/>
  <c r="U302" i="54"/>
  <c r="AS308" i="54"/>
  <c r="CO308" i="54"/>
  <c r="AY266" i="54"/>
  <c r="CU266" i="54"/>
  <c r="BQ267" i="54"/>
  <c r="AY271" i="54"/>
  <c r="AS278" i="54"/>
  <c r="CO278" i="54"/>
  <c r="AM284" i="54"/>
  <c r="AY287" i="54"/>
  <c r="AM289" i="54"/>
  <c r="AS291" i="54"/>
  <c r="U293" i="54"/>
  <c r="CI294" i="54"/>
  <c r="O296" i="54"/>
  <c r="O298" i="54"/>
  <c r="CO298" i="54"/>
  <c r="BQ302" i="54"/>
  <c r="O303" i="54"/>
  <c r="CO303" i="54"/>
  <c r="O270" i="54"/>
  <c r="CO270" i="54"/>
  <c r="CC274" i="54"/>
  <c r="AM280" i="54"/>
  <c r="CO281" i="54"/>
  <c r="AG286" i="54"/>
  <c r="O289" i="54"/>
  <c r="CC289" i="54"/>
  <c r="CU292" i="54"/>
  <c r="AM293" i="54"/>
  <c r="AS296" i="54"/>
  <c r="CO296" i="54"/>
  <c r="AA299" i="54"/>
  <c r="AY299" i="54"/>
  <c r="BW299" i="54"/>
  <c r="CU299" i="54"/>
  <c r="AG301" i="54"/>
  <c r="CC301" i="54"/>
  <c r="BQ303" i="54"/>
  <c r="AM305" i="54"/>
  <c r="U307" i="54"/>
  <c r="AG308" i="54"/>
  <c r="CC308" i="54"/>
  <c r="CI274" i="54"/>
  <c r="CO277" i="54"/>
  <c r="U284" i="54"/>
  <c r="AS284" i="54"/>
  <c r="CU284" i="54"/>
  <c r="CI285" i="54"/>
  <c r="CO287" i="54"/>
  <c r="CC291" i="54"/>
  <c r="CC293" i="54"/>
  <c r="AA294" i="54"/>
  <c r="BW304" i="54"/>
  <c r="CC305" i="54"/>
  <c r="AA306" i="54"/>
  <c r="CC307" i="54"/>
  <c r="U266" i="54"/>
  <c r="BQ266" i="54"/>
  <c r="AM276" i="54"/>
  <c r="BW280" i="54"/>
  <c r="CU285" i="54"/>
  <c r="AY291" i="54"/>
  <c r="CU293" i="54"/>
  <c r="AG296" i="54"/>
  <c r="CC296" i="54"/>
  <c r="AY297" i="54"/>
  <c r="AS298" i="54"/>
  <c r="U301" i="54"/>
  <c r="BQ301" i="54"/>
  <c r="AS303" i="54"/>
  <c r="CU305" i="54"/>
  <c r="AY281" i="54"/>
  <c r="AA287" i="54"/>
  <c r="CU287" i="54"/>
  <c r="BQ289" i="54"/>
  <c r="CU289" i="54"/>
  <c r="AA292" i="54"/>
  <c r="AS293" i="54"/>
  <c r="AY294" i="54"/>
  <c r="AY295" i="54"/>
  <c r="CU298" i="54"/>
  <c r="AY301" i="54"/>
  <c r="CU301" i="54"/>
  <c r="U303" i="54"/>
  <c r="CU303" i="54"/>
  <c r="AA267" i="54"/>
  <c r="CU273" i="54"/>
  <c r="CI280" i="54"/>
  <c r="AY284" i="54"/>
  <c r="AS289" i="54"/>
  <c r="AM290" i="54"/>
  <c r="CI290" i="54"/>
  <c r="BW294" i="54"/>
  <c r="U296" i="54"/>
  <c r="BQ296" i="54"/>
  <c r="BQ269" i="54"/>
  <c r="AS277" i="54"/>
  <c r="AM279" i="54"/>
  <c r="CC282" i="54"/>
  <c r="AA289" i="54"/>
  <c r="CI289" i="54"/>
  <c r="CO291" i="54"/>
  <c r="BQ293" i="54"/>
  <c r="AG294" i="54"/>
  <c r="AY296" i="54"/>
  <c r="CU296" i="54"/>
  <c r="AM301" i="54"/>
  <c r="CI301" i="54"/>
  <c r="AM302" i="54"/>
  <c r="CI302" i="54"/>
  <c r="U305" i="54"/>
  <c r="U308" i="54"/>
  <c r="AY308" i="54"/>
  <c r="CU310" i="54"/>
  <c r="BW311" i="54"/>
  <c r="U313" i="54"/>
  <c r="BQ313" i="54"/>
  <c r="CU318" i="54"/>
  <c r="CU319" i="54"/>
  <c r="AM320" i="54"/>
  <c r="CI320" i="54"/>
  <c r="AM329" i="54"/>
  <c r="CI329" i="54"/>
  <c r="AY332" i="54"/>
  <c r="O333" i="54"/>
  <c r="BQ333" i="54"/>
  <c r="CO333" i="54"/>
  <c r="AY306" i="54"/>
  <c r="AA307" i="54"/>
  <c r="AY313" i="54"/>
  <c r="CU313" i="54"/>
  <c r="AM318" i="54"/>
  <c r="AY319" i="54"/>
  <c r="AG321" i="54"/>
  <c r="AG322" i="54"/>
  <c r="AA323" i="54"/>
  <c r="AS323" i="54"/>
  <c r="CC323" i="54"/>
  <c r="U324" i="54"/>
  <c r="BQ324" i="54"/>
  <c r="U325" i="54"/>
  <c r="CU328" i="54"/>
  <c r="AY330" i="54"/>
  <c r="CU330" i="54"/>
  <c r="AM333" i="54"/>
  <c r="AM334" i="54"/>
  <c r="BW334" i="54"/>
  <c r="CU335" i="54"/>
  <c r="AG307" i="54"/>
  <c r="CI308" i="54"/>
  <c r="AM309" i="54"/>
  <c r="AY311" i="54"/>
  <c r="CU311" i="54"/>
  <c r="CC318" i="54"/>
  <c r="CC319" i="54"/>
  <c r="AA320" i="54"/>
  <c r="BW320" i="54"/>
  <c r="CI321" i="54"/>
  <c r="AY322" i="54"/>
  <c r="CI322" i="54"/>
  <c r="AA329" i="54"/>
  <c r="BW329" i="54"/>
  <c r="AG335" i="54"/>
  <c r="BQ335" i="54"/>
  <c r="AA336" i="54"/>
  <c r="BW336" i="54"/>
  <c r="BQ337" i="54"/>
  <c r="O338" i="54"/>
  <c r="BQ338" i="54"/>
  <c r="AM313" i="54"/>
  <c r="CI313" i="54"/>
  <c r="AG319" i="54"/>
  <c r="CU323" i="54"/>
  <c r="BQ326" i="54"/>
  <c r="U333" i="54"/>
  <c r="AS333" i="54"/>
  <c r="CU333" i="54"/>
  <c r="CO334" i="54"/>
  <c r="AA337" i="54"/>
  <c r="AS337" i="54"/>
  <c r="BQ309" i="54"/>
  <c r="AA315" i="54"/>
  <c r="CU315" i="54"/>
  <c r="O320" i="54"/>
  <c r="O321" i="54"/>
  <c r="BQ321" i="54"/>
  <c r="CO321" i="54"/>
  <c r="AG323" i="54"/>
  <c r="BQ323" i="54"/>
  <c r="AA324" i="54"/>
  <c r="BW324" i="54"/>
  <c r="BQ325" i="54"/>
  <c r="O326" i="54"/>
  <c r="O329" i="54"/>
  <c r="BW332" i="54"/>
  <c r="AA334" i="54"/>
  <c r="AY335" i="54"/>
  <c r="CI335" i="54"/>
  <c r="AY336" i="54"/>
  <c r="CU336" i="54"/>
  <c r="AS305" i="54"/>
  <c r="BQ308" i="54"/>
  <c r="AA313" i="54"/>
  <c r="BW313" i="54"/>
  <c r="BQ314" i="54"/>
  <c r="CI318" i="54"/>
  <c r="CI319" i="54"/>
  <c r="AS320" i="54"/>
  <c r="CO320" i="54"/>
  <c r="AM321" i="54"/>
  <c r="AM322" i="54"/>
  <c r="BW322" i="54"/>
  <c r="AA325" i="54"/>
  <c r="AS325" i="54"/>
  <c r="AS329" i="54"/>
  <c r="CO329" i="54"/>
  <c r="U335" i="54"/>
  <c r="BW306" i="54"/>
  <c r="CU308" i="54"/>
  <c r="AA318" i="54"/>
  <c r="AS318" i="54"/>
  <c r="AY323" i="54"/>
  <c r="CI323" i="54"/>
  <c r="AY324" i="54"/>
  <c r="CU324" i="54"/>
  <c r="CU326" i="54"/>
  <c r="AY333" i="54"/>
  <c r="CC333" i="54"/>
  <c r="AS334" i="54"/>
  <c r="CC334" i="54"/>
  <c r="AY337" i="54"/>
  <c r="BW337" i="54"/>
  <c r="CO337" i="54"/>
  <c r="CI311" i="54"/>
  <c r="O313" i="54"/>
  <c r="BW314" i="54"/>
  <c r="AM319" i="54"/>
  <c r="BQ319" i="54"/>
  <c r="AG320" i="54"/>
  <c r="CC320" i="54"/>
  <c r="U321" i="54"/>
  <c r="AS321" i="54"/>
  <c r="CU321" i="54"/>
  <c r="CO322" i="54"/>
  <c r="AG324" i="54"/>
  <c r="CC324" i="54"/>
  <c r="AY328" i="54"/>
  <c r="AG329" i="54"/>
  <c r="CC329" i="54"/>
  <c r="AA332" i="54"/>
  <c r="O334" i="54"/>
  <c r="CU334" i="54"/>
  <c r="AM335" i="54"/>
  <c r="BW335" i="54"/>
  <c r="O336" i="54"/>
  <c r="CI306" i="54"/>
  <c r="AM308" i="54"/>
  <c r="AS313" i="54"/>
  <c r="CO313" i="54"/>
  <c r="CO317" i="54"/>
  <c r="AA322" i="54"/>
  <c r="U323" i="54"/>
  <c r="AY325" i="54"/>
  <c r="BW325" i="54"/>
  <c r="CO325" i="54"/>
  <c r="AY327" i="54"/>
  <c r="CO332" i="54"/>
  <c r="CO335" i="54"/>
  <c r="AA314" i="54"/>
  <c r="CU317" i="54"/>
  <c r="BW318" i="54"/>
  <c r="CO318" i="54"/>
  <c r="U319" i="54"/>
  <c r="U320" i="54"/>
  <c r="BQ320" i="54"/>
  <c r="AM323" i="54"/>
  <c r="BW323" i="54"/>
  <c r="O324" i="54"/>
  <c r="AY326" i="54"/>
  <c r="U329" i="54"/>
  <c r="BQ329" i="54"/>
  <c r="CU332" i="54"/>
  <c r="AG333" i="54"/>
  <c r="AG334" i="54"/>
  <c r="AM311" i="54"/>
  <c r="BQ311" i="54"/>
  <c r="AM312" i="54"/>
  <c r="AG313" i="54"/>
  <c r="CC313" i="54"/>
  <c r="CU316" i="54"/>
  <c r="AG318" i="54"/>
  <c r="AY320" i="54"/>
  <c r="CU320" i="54"/>
  <c r="BQ305" i="54"/>
  <c r="AG306" i="54"/>
  <c r="CO311" i="54"/>
  <c r="BQ315" i="54"/>
  <c r="BW319" i="54"/>
  <c r="F25" i="51"/>
  <c r="C45" i="52"/>
  <c r="C43" i="52"/>
  <c r="W25" i="52"/>
  <c r="S20" i="52"/>
  <c r="S15" i="52"/>
  <c r="S13" i="52"/>
  <c r="T11" i="52"/>
  <c r="BQ347" i="54"/>
  <c r="AG347" i="54"/>
  <c r="CC342" i="54"/>
  <c r="AG342" i="54"/>
  <c r="CC341" i="54"/>
  <c r="AG341" i="54"/>
  <c r="U338" i="54"/>
  <c r="BQ336" i="54"/>
  <c r="E28" i="51"/>
  <c r="E25" i="51"/>
  <c r="V25" i="52"/>
  <c r="W23" i="52"/>
  <c r="W21" i="52"/>
  <c r="T18" i="52"/>
  <c r="S11" i="52"/>
  <c r="CU347" i="54"/>
  <c r="BW346" i="54"/>
  <c r="AM346" i="54"/>
  <c r="BQ345" i="54"/>
  <c r="BW344" i="54"/>
  <c r="U337" i="54"/>
  <c r="AM330" i="54"/>
  <c r="D25" i="51"/>
  <c r="U25" i="52"/>
  <c r="V21" i="52"/>
  <c r="S18" i="52"/>
  <c r="U16" i="52"/>
  <c r="W14" i="52"/>
  <c r="O347" i="54"/>
  <c r="CO345" i="54"/>
  <c r="AG345" i="54"/>
  <c r="AM344" i="54"/>
  <c r="CO341" i="54"/>
  <c r="AS341" i="54"/>
  <c r="AS340" i="54"/>
  <c r="O322" i="54"/>
  <c r="F44" i="52"/>
  <c r="U23" i="52"/>
  <c r="V19" i="52"/>
  <c r="T16" i="52"/>
  <c r="V14" i="52"/>
  <c r="W12" i="52"/>
  <c r="W10" i="52"/>
  <c r="CC347" i="54"/>
  <c r="AS347" i="54"/>
  <c r="CU344" i="54"/>
  <c r="O341" i="54"/>
  <c r="AA335" i="54"/>
  <c r="U322" i="54"/>
  <c r="E44" i="52"/>
  <c r="S25" i="52"/>
  <c r="T23" i="52"/>
  <c r="U19" i="52"/>
  <c r="S16" i="52"/>
  <c r="U14" i="52"/>
  <c r="AA347" i="54"/>
  <c r="CI346" i="54"/>
  <c r="AY346" i="54"/>
  <c r="BQ344" i="54"/>
  <c r="AY338" i="54"/>
  <c r="CU337" i="54"/>
  <c r="O337" i="54"/>
  <c r="AY334" i="54"/>
  <c r="CU329" i="54"/>
  <c r="CU322" i="54"/>
  <c r="D44" i="52"/>
  <c r="S23" i="52"/>
  <c r="S21" i="52"/>
  <c r="U12" i="52"/>
  <c r="AY348" i="54"/>
  <c r="AG346" i="54"/>
  <c r="CO344" i="54"/>
  <c r="BW341" i="54"/>
  <c r="AA341" i="54"/>
  <c r="CC335" i="54"/>
  <c r="CC321" i="54"/>
  <c r="H30" i="51"/>
  <c r="G16" i="52" s="1"/>
  <c r="C44" i="52"/>
  <c r="S19" i="52"/>
  <c r="T12" i="52"/>
  <c r="AG348" i="54"/>
  <c r="CO347" i="54"/>
  <c r="AY345" i="54"/>
  <c r="CU338" i="54"/>
  <c r="AS332" i="54"/>
  <c r="O325" i="54"/>
  <c r="CO323" i="54"/>
  <c r="U334" i="54"/>
  <c r="O323" i="54"/>
  <c r="O330" i="54"/>
  <c r="O335" i="54"/>
  <c r="O299" i="54"/>
  <c r="U286" i="54"/>
  <c r="O311" i="54"/>
  <c r="U289" i="54"/>
  <c r="U298" i="54"/>
  <c r="O287" i="54"/>
  <c r="U271" i="54"/>
  <c r="O267" i="54"/>
  <c r="U259" i="54"/>
  <c r="U238" i="54"/>
  <c r="O255" i="54"/>
  <c r="O133" i="54"/>
  <c r="AG137" i="54"/>
  <c r="AG123" i="54"/>
  <c r="BW97" i="54"/>
  <c r="CC97" i="54"/>
  <c r="CI97" i="54"/>
  <c r="AS97" i="54"/>
  <c r="B336" i="54"/>
  <c r="B320" i="54"/>
  <c r="B319" i="54"/>
  <c r="AY99" i="54"/>
  <c r="BQ99" i="54"/>
  <c r="BW99" i="54"/>
  <c r="CO99" i="54"/>
  <c r="U99" i="54"/>
  <c r="AG99" i="54"/>
  <c r="AG77" i="54"/>
  <c r="AM77" i="54"/>
  <c r="AS77" i="54"/>
  <c r="CC77" i="54"/>
  <c r="CI77" i="54"/>
  <c r="CO77" i="54"/>
  <c r="U86" i="54"/>
  <c r="B324" i="54"/>
  <c r="CO102" i="54"/>
  <c r="AG102" i="54"/>
  <c r="AY102" i="54"/>
  <c r="BQ102" i="54"/>
  <c r="O102" i="54"/>
  <c r="BW102" i="54"/>
  <c r="CU96" i="54"/>
  <c r="AG87" i="54"/>
  <c r="CU87" i="54"/>
  <c r="O101" i="54"/>
  <c r="CC101" i="54"/>
  <c r="AA101" i="54"/>
  <c r="CU101" i="54"/>
  <c r="AG101" i="54"/>
  <c r="AY101" i="54"/>
  <c r="BW101" i="54"/>
  <c r="AA85" i="54"/>
  <c r="AS85" i="54"/>
  <c r="O85" i="54"/>
  <c r="CC85" i="54"/>
  <c r="B314" i="54"/>
  <c r="AA98" i="54"/>
  <c r="AS98" i="54"/>
  <c r="CC98" i="54"/>
  <c r="CI98" i="54"/>
  <c r="CO98" i="54"/>
  <c r="AG86" i="54"/>
  <c r="AY86" i="54"/>
  <c r="O86" i="54"/>
  <c r="BW86" i="54"/>
  <c r="B345" i="54"/>
  <c r="AM103" i="54"/>
  <c r="BQ103" i="54"/>
  <c r="BW103" i="54"/>
  <c r="CI103" i="54"/>
  <c r="U103" i="54"/>
  <c r="BW100" i="54"/>
  <c r="O100" i="54"/>
  <c r="CC100" i="54"/>
  <c r="CI100" i="54"/>
  <c r="U100" i="54"/>
  <c r="AG100" i="54"/>
  <c r="AM100" i="54"/>
  <c r="BQ100" i="54"/>
  <c r="B317" i="54"/>
  <c r="B209" i="54"/>
  <c r="B199" i="54"/>
  <c r="B246" i="54"/>
  <c r="B288" i="54"/>
  <c r="B261" i="54"/>
  <c r="B256" i="54"/>
  <c r="B230" i="54"/>
  <c r="B252" i="54"/>
  <c r="B211" i="54"/>
  <c r="B309" i="54"/>
  <c r="B284" i="54"/>
  <c r="B241" i="54"/>
  <c r="B239" i="54"/>
  <c r="B172" i="54"/>
  <c r="B214" i="54"/>
  <c r="B207" i="54"/>
  <c r="B171" i="54"/>
  <c r="B215" i="54"/>
  <c r="B203" i="54"/>
  <c r="B235" i="54"/>
  <c r="B308" i="54"/>
  <c r="B132" i="54"/>
  <c r="B296" i="54"/>
  <c r="B229" i="54"/>
  <c r="B142" i="54"/>
  <c r="B304" i="54"/>
  <c r="B248" i="54"/>
  <c r="B228" i="54"/>
  <c r="B212" i="54"/>
  <c r="B206" i="54"/>
  <c r="B196" i="54"/>
  <c r="B169" i="54"/>
  <c r="B149" i="54"/>
  <c r="B274" i="54"/>
  <c r="AM88" i="54"/>
  <c r="V20" i="50"/>
  <c r="F25" i="49"/>
  <c r="E33" i="50" s="1"/>
  <c r="C13" i="50"/>
  <c r="F20" i="50"/>
  <c r="E10" i="50"/>
  <c r="C8" i="50"/>
  <c r="C20" i="50"/>
  <c r="E28" i="50"/>
  <c r="F21" i="49"/>
  <c r="C12" i="50"/>
  <c r="V19" i="50"/>
  <c r="E39" i="50"/>
  <c r="G22" i="49"/>
  <c r="F30" i="49"/>
  <c r="E27" i="50" s="1"/>
  <c r="F16" i="49"/>
  <c r="D62" i="53" s="1"/>
  <c r="D45" i="50"/>
  <c r="D30" i="49"/>
  <c r="C16" i="50" s="1"/>
  <c r="F28" i="49"/>
  <c r="E14" i="50" s="1"/>
  <c r="H23" i="49"/>
  <c r="G9" i="50" s="1"/>
  <c r="F43" i="50"/>
  <c r="D43" i="50"/>
  <c r="H26" i="49"/>
  <c r="G12" i="50" s="1"/>
  <c r="F23" i="49"/>
  <c r="E31" i="50" s="1"/>
  <c r="H25" i="49"/>
  <c r="G11" i="50" s="1"/>
  <c r="H24" i="49"/>
  <c r="G10" i="50" s="1"/>
  <c r="D25" i="50"/>
  <c r="D36" i="50"/>
  <c r="E24" i="49"/>
  <c r="E26" i="49"/>
  <c r="D12" i="50" s="1"/>
  <c r="BG180" i="53"/>
  <c r="V24" i="50"/>
  <c r="D16" i="49"/>
  <c r="B300" i="53" s="1"/>
  <c r="D24" i="50"/>
  <c r="D35" i="50"/>
  <c r="E21" i="49"/>
  <c r="D40" i="50" s="1"/>
  <c r="E22" i="49"/>
  <c r="D41" i="50" s="1"/>
  <c r="E29" i="49"/>
  <c r="D15" i="50" s="1"/>
  <c r="E25" i="49"/>
  <c r="E30" i="49"/>
  <c r="D16" i="50" s="1"/>
  <c r="T14" i="50"/>
  <c r="T13" i="50"/>
  <c r="T12" i="50"/>
  <c r="T11" i="50"/>
  <c r="C44" i="50"/>
  <c r="T10" i="50"/>
  <c r="C43" i="50"/>
  <c r="C45" i="50"/>
  <c r="T16" i="50"/>
  <c r="E31" i="49"/>
  <c r="E23" i="49"/>
  <c r="D42" i="50" s="1"/>
  <c r="E16" i="49"/>
  <c r="BR57" i="53" s="1"/>
  <c r="C31" i="50"/>
  <c r="G26" i="49"/>
  <c r="F12" i="50" s="1"/>
  <c r="E45" i="50"/>
  <c r="E43" i="50"/>
  <c r="C26" i="50"/>
  <c r="U22" i="50"/>
  <c r="U16" i="50"/>
  <c r="B242" i="53"/>
  <c r="X24" i="50"/>
  <c r="V23" i="50"/>
  <c r="W24" i="50"/>
  <c r="U23" i="50"/>
  <c r="G25" i="49"/>
  <c r="C35" i="50"/>
  <c r="X25" i="50"/>
  <c r="X10" i="50"/>
  <c r="B326" i="53"/>
  <c r="G29" i="49"/>
  <c r="F15" i="50" s="1"/>
  <c r="E32" i="50"/>
  <c r="C30" i="50"/>
  <c r="W25" i="50"/>
  <c r="U24" i="50"/>
  <c r="W10" i="50"/>
  <c r="B337" i="53"/>
  <c r="B257" i="53"/>
  <c r="F44" i="50"/>
  <c r="C37" i="50"/>
  <c r="V25" i="50"/>
  <c r="X12" i="50"/>
  <c r="W11" i="50"/>
  <c r="V10" i="50"/>
  <c r="B235" i="53"/>
  <c r="G24" i="49"/>
  <c r="E44" i="50"/>
  <c r="C23" i="50"/>
  <c r="X13" i="50"/>
  <c r="V11" i="50"/>
  <c r="U10" i="50"/>
  <c r="B324" i="53"/>
  <c r="G28" i="49"/>
  <c r="F14" i="50" s="1"/>
  <c r="G16" i="49"/>
  <c r="E20" i="53" s="1"/>
  <c r="H16" i="49"/>
  <c r="BO170" i="53" s="1"/>
  <c r="D44" i="50"/>
  <c r="X14" i="50"/>
  <c r="W13" i="50"/>
  <c r="V12" i="50"/>
  <c r="U11" i="50"/>
  <c r="B234" i="53"/>
  <c r="B209" i="53"/>
  <c r="X15" i="50"/>
  <c r="W14" i="50"/>
  <c r="U12" i="50"/>
  <c r="B233" i="53"/>
  <c r="W15" i="50"/>
  <c r="V14" i="50"/>
  <c r="U13" i="50"/>
  <c r="B335" i="53"/>
  <c r="B312" i="53"/>
  <c r="B179" i="53"/>
  <c r="G43" i="50"/>
  <c r="V15" i="50"/>
  <c r="B316" i="53"/>
  <c r="B249" i="53"/>
  <c r="B243" i="53"/>
  <c r="V22" i="50"/>
  <c r="B339" i="53"/>
  <c r="B265" i="53"/>
  <c r="B232" i="53"/>
  <c r="B185" i="53"/>
  <c r="B195" i="53"/>
  <c r="B187" i="53"/>
  <c r="B201" i="53"/>
  <c r="B186" i="53"/>
  <c r="B167" i="53"/>
  <c r="B166" i="53"/>
  <c r="B174" i="53"/>
  <c r="B157" i="53"/>
  <c r="B142" i="53"/>
  <c r="AA129" i="53"/>
  <c r="U113" i="53"/>
  <c r="U122" i="53"/>
  <c r="B134" i="53"/>
  <c r="AN55" i="53"/>
  <c r="BQ95" i="53"/>
  <c r="BW84" i="53"/>
  <c r="B126" i="53"/>
  <c r="B125" i="53"/>
  <c r="B108" i="53"/>
  <c r="O98" i="53"/>
  <c r="CI77" i="53"/>
  <c r="B123" i="53"/>
  <c r="B118" i="53"/>
  <c r="B117" i="53"/>
  <c r="B109" i="53"/>
  <c r="B127" i="53"/>
  <c r="B122" i="53"/>
  <c r="B119" i="53"/>
  <c r="B114" i="53"/>
  <c r="BW78" i="53"/>
  <c r="B138" i="53"/>
  <c r="B137" i="53"/>
  <c r="AA99" i="53"/>
  <c r="AS102" i="53"/>
  <c r="AU73" i="53"/>
  <c r="AG86" i="53"/>
  <c r="BK103" i="53"/>
  <c r="CU101" i="53"/>
  <c r="O77" i="53"/>
  <c r="CQ73" i="53"/>
  <c r="BQ83" i="53"/>
  <c r="O87" i="53"/>
  <c r="CO80" i="53"/>
  <c r="CC100" i="53"/>
  <c r="BK94" i="53"/>
  <c r="BS146" i="53"/>
  <c r="CC79" i="53"/>
  <c r="AM103" i="53"/>
  <c r="CU81" i="53"/>
  <c r="BE91" i="53"/>
  <c r="BE90" i="53"/>
  <c r="CU103" i="53"/>
  <c r="AG103" i="53"/>
  <c r="BQ93" i="53"/>
  <c r="BK91" i="53"/>
  <c r="AA90" i="53"/>
  <c r="AA103" i="53"/>
  <c r="CO101" i="53"/>
  <c r="CC96" i="53"/>
  <c r="AA96" i="53"/>
  <c r="O96" i="53"/>
  <c r="BW89" i="53"/>
  <c r="CI88" i="53"/>
  <c r="BQ87" i="53"/>
  <c r="U86" i="53"/>
  <c r="CI87" i="53"/>
  <c r="BW87" i="53"/>
  <c r="CO87" i="53"/>
  <c r="CC86" i="53"/>
  <c r="AA87" i="53"/>
  <c r="AM85" i="53"/>
  <c r="AI104" i="53"/>
  <c r="O103" i="53"/>
  <c r="CC102" i="53"/>
  <c r="AS91" i="53"/>
  <c r="BS136" i="53"/>
  <c r="CW116" i="53"/>
  <c r="CC103" i="53"/>
  <c r="U102" i="53"/>
  <c r="BY99" i="53"/>
  <c r="AG88" i="53"/>
  <c r="CK128" i="53"/>
  <c r="BI110" i="53"/>
  <c r="CO91" i="53"/>
  <c r="CU92" i="53"/>
  <c r="AG91" i="53"/>
  <c r="AM87" i="53"/>
  <c r="CU86" i="53"/>
  <c r="CI85" i="53"/>
  <c r="AC139" i="53"/>
  <c r="BW103" i="53"/>
  <c r="BQ100" i="53"/>
  <c r="BM96" i="53"/>
  <c r="BI56" i="53"/>
  <c r="AG87" i="53"/>
  <c r="BW86" i="53"/>
  <c r="BM81" i="53"/>
  <c r="BM131" i="53"/>
  <c r="CL130" i="53"/>
  <c r="AS92" i="53"/>
  <c r="CU91" i="53"/>
  <c r="AA85" i="53"/>
  <c r="BY116" i="53"/>
  <c r="BY75" i="53"/>
  <c r="U101" i="53"/>
  <c r="CU102" i="53"/>
  <c r="BE93" i="53"/>
  <c r="BY74" i="53"/>
  <c r="AM86" i="53"/>
  <c r="CO86" i="53"/>
  <c r="BQ86" i="53"/>
  <c r="CC80" i="53"/>
  <c r="BS74" i="53"/>
  <c r="AG89" i="53"/>
  <c r="BE86" i="53"/>
  <c r="AC66" i="53"/>
  <c r="U79" i="53"/>
  <c r="AS86" i="53"/>
  <c r="R56" i="53"/>
  <c r="X56" i="53"/>
  <c r="B343" i="54"/>
  <c r="AM343" i="54"/>
  <c r="CI343" i="54"/>
  <c r="O343" i="54"/>
  <c r="B331" i="54"/>
  <c r="AM331" i="54"/>
  <c r="CI331" i="54"/>
  <c r="AA331" i="54"/>
  <c r="BW331" i="54"/>
  <c r="O331" i="54"/>
  <c r="AS331" i="54"/>
  <c r="CO331" i="54"/>
  <c r="AG331" i="54"/>
  <c r="CC331" i="54"/>
  <c r="U331" i="54"/>
  <c r="BQ331" i="54"/>
  <c r="B348" i="54"/>
  <c r="AM348" i="54"/>
  <c r="CI348" i="54"/>
  <c r="AS348" i="54"/>
  <c r="CO348" i="54"/>
  <c r="AG343" i="54"/>
  <c r="BW348" i="54"/>
  <c r="AA348" i="54"/>
  <c r="AY343" i="54"/>
  <c r="AG344" i="54"/>
  <c r="CC344" i="54"/>
  <c r="B344" i="54"/>
  <c r="CC343" i="54"/>
  <c r="AA343" i="54"/>
  <c r="CU340" i="54"/>
  <c r="BQ348" i="54"/>
  <c r="U348" i="54"/>
  <c r="CI345" i="54"/>
  <c r="CU343" i="54"/>
  <c r="U343" i="54"/>
  <c r="AY342" i="54"/>
  <c r="CU331" i="54"/>
  <c r="AA345" i="54"/>
  <c r="BW345" i="54"/>
  <c r="AY344" i="54"/>
  <c r="AA344" i="54"/>
  <c r="BW343" i="54"/>
  <c r="AS343" i="54"/>
  <c r="CI342" i="54"/>
  <c r="CO340" i="54"/>
  <c r="AY340" i="54"/>
  <c r="BQ343" i="54"/>
  <c r="O342" i="54"/>
  <c r="AS342" i="54"/>
  <c r="CO342" i="54"/>
  <c r="U342" i="54"/>
  <c r="BQ342" i="54"/>
  <c r="B342" i="54"/>
  <c r="AA342" i="54"/>
  <c r="BW342" i="54"/>
  <c r="AY331" i="54"/>
  <c r="CU348" i="54"/>
  <c r="CC348" i="54"/>
  <c r="O348" i="54"/>
  <c r="CO343" i="54"/>
  <c r="AA340" i="54"/>
  <c r="BW340" i="54"/>
  <c r="O340" i="54"/>
  <c r="AG340" i="54"/>
  <c r="CC340" i="54"/>
  <c r="U340" i="54"/>
  <c r="BQ340" i="54"/>
  <c r="B340" i="54"/>
  <c r="AM340" i="54"/>
  <c r="CI340" i="54"/>
  <c r="AG316" i="54"/>
  <c r="CC316" i="54"/>
  <c r="B300" i="54"/>
  <c r="AM300" i="54"/>
  <c r="CI300" i="54"/>
  <c r="AA300" i="54"/>
  <c r="BW300" i="54"/>
  <c r="O300" i="54"/>
  <c r="AS300" i="54"/>
  <c r="CO300" i="54"/>
  <c r="CO339" i="54"/>
  <c r="AS339" i="54"/>
  <c r="B333" i="54"/>
  <c r="O332" i="54"/>
  <c r="BW330" i="54"/>
  <c r="AA330" i="54"/>
  <c r="CI328" i="54"/>
  <c r="AM328" i="54"/>
  <c r="CO327" i="54"/>
  <c r="AS327" i="54"/>
  <c r="B321" i="54"/>
  <c r="AY317" i="54"/>
  <c r="CU312" i="54"/>
  <c r="CC312" i="54"/>
  <c r="U310" i="54"/>
  <c r="BQ310" i="54"/>
  <c r="AM310" i="54"/>
  <c r="CI310" i="54"/>
  <c r="AA310" i="54"/>
  <c r="BW310" i="54"/>
  <c r="AM307" i="54"/>
  <c r="CI307" i="54"/>
  <c r="O307" i="54"/>
  <c r="AS307" i="54"/>
  <c r="CO307" i="54"/>
  <c r="O339" i="54"/>
  <c r="B328" i="54"/>
  <c r="O327" i="54"/>
  <c r="U326" i="54"/>
  <c r="AG317" i="54"/>
  <c r="AM316" i="54"/>
  <c r="AS315" i="54"/>
  <c r="AY314" i="54"/>
  <c r="AG314" i="54"/>
  <c r="O304" i="54"/>
  <c r="AS304" i="54"/>
  <c r="CO304" i="54"/>
  <c r="AG304" i="54"/>
  <c r="CC304" i="54"/>
  <c r="U304" i="54"/>
  <c r="BQ304" i="54"/>
  <c r="CI317" i="54"/>
  <c r="O317" i="54"/>
  <c r="CO316" i="54"/>
  <c r="U316" i="54"/>
  <c r="B315" i="54"/>
  <c r="AM315" i="54"/>
  <c r="CI315" i="54"/>
  <c r="BW339" i="54"/>
  <c r="AA339" i="54"/>
  <c r="CC338" i="54"/>
  <c r="AG338" i="54"/>
  <c r="CI337" i="54"/>
  <c r="AM337" i="54"/>
  <c r="CO336" i="54"/>
  <c r="AS336" i="54"/>
  <c r="B330" i="54"/>
  <c r="BQ328" i="54"/>
  <c r="U328" i="54"/>
  <c r="BW327" i="54"/>
  <c r="AA327" i="54"/>
  <c r="CC326" i="54"/>
  <c r="AG326" i="54"/>
  <c r="CI325" i="54"/>
  <c r="AM325" i="54"/>
  <c r="CO324" i="54"/>
  <c r="AS324" i="54"/>
  <c r="CO319" i="54"/>
  <c r="U318" i="54"/>
  <c r="BQ318" i="54"/>
  <c r="BQ317" i="54"/>
  <c r="BW316" i="54"/>
  <c r="CC315" i="54"/>
  <c r="CI314" i="54"/>
  <c r="AY312" i="54"/>
  <c r="AG312" i="54"/>
  <c r="O312" i="54"/>
  <c r="CC310" i="54"/>
  <c r="AY310" i="54"/>
  <c r="AY307" i="54"/>
  <c r="AM297" i="54"/>
  <c r="CI332" i="54"/>
  <c r="AM332" i="54"/>
  <c r="O314" i="54"/>
  <c r="AS314" i="54"/>
  <c r="CO314" i="54"/>
  <c r="CI339" i="54"/>
  <c r="AM339" i="54"/>
  <c r="CO338" i="54"/>
  <c r="AS338" i="54"/>
  <c r="B332" i="54"/>
  <c r="BQ330" i="54"/>
  <c r="U330" i="54"/>
  <c r="CC328" i="54"/>
  <c r="AG328" i="54"/>
  <c r="CI327" i="54"/>
  <c r="AM327" i="54"/>
  <c r="CO326" i="54"/>
  <c r="AS326" i="54"/>
  <c r="AS317" i="54"/>
  <c r="AY316" i="54"/>
  <c r="O316" i="54"/>
  <c r="U315" i="54"/>
  <c r="CO312" i="54"/>
  <c r="O309" i="54"/>
  <c r="BW307" i="54"/>
  <c r="AA302" i="54"/>
  <c r="BW302" i="54"/>
  <c r="O302" i="54"/>
  <c r="AS302" i="54"/>
  <c r="CO302" i="54"/>
  <c r="AG302" i="54"/>
  <c r="CC302" i="54"/>
  <c r="AM295" i="54"/>
  <c r="CI295" i="54"/>
  <c r="AA295" i="54"/>
  <c r="BW295" i="54"/>
  <c r="O295" i="54"/>
  <c r="AS295" i="54"/>
  <c r="CO295" i="54"/>
  <c r="AG295" i="54"/>
  <c r="CC295" i="54"/>
  <c r="U295" i="54"/>
  <c r="BQ295" i="54"/>
  <c r="AA317" i="54"/>
  <c r="BW317" i="54"/>
  <c r="B312" i="54"/>
  <c r="AA312" i="54"/>
  <c r="BW312" i="54"/>
  <c r="CC300" i="54"/>
  <c r="AG300" i="54"/>
  <c r="BQ332" i="54"/>
  <c r="U332" i="54"/>
  <c r="CC330" i="54"/>
  <c r="AG330" i="54"/>
  <c r="CO328" i="54"/>
  <c r="AS328" i="54"/>
  <c r="CC317" i="54"/>
  <c r="CI316" i="54"/>
  <c r="CO315" i="54"/>
  <c r="CU314" i="54"/>
  <c r="BQ312" i="54"/>
  <c r="CU304" i="54"/>
  <c r="BQ339" i="54"/>
  <c r="U339" i="54"/>
  <c r="BW338" i="54"/>
  <c r="AA338" i="54"/>
  <c r="CC337" i="54"/>
  <c r="AG337" i="54"/>
  <c r="CI336" i="54"/>
  <c r="AM336" i="54"/>
  <c r="O328" i="54"/>
  <c r="BQ327" i="54"/>
  <c r="U327" i="54"/>
  <c r="BW326" i="54"/>
  <c r="AA326" i="54"/>
  <c r="CC325" i="54"/>
  <c r="AG325" i="54"/>
  <c r="CI324" i="54"/>
  <c r="AM324" i="54"/>
  <c r="AA319" i="54"/>
  <c r="AM317" i="54"/>
  <c r="BQ316" i="54"/>
  <c r="AS316" i="54"/>
  <c r="BW315" i="54"/>
  <c r="AY315" i="54"/>
  <c r="CC314" i="54"/>
  <c r="AM314" i="54"/>
  <c r="U314" i="54"/>
  <c r="CI312" i="54"/>
  <c r="AS312" i="54"/>
  <c r="BQ300" i="54"/>
  <c r="U300" i="54"/>
  <c r="BQ346" i="54"/>
  <c r="BQ334" i="54"/>
  <c r="BW333" i="54"/>
  <c r="AA333" i="54"/>
  <c r="CC332" i="54"/>
  <c r="AG332" i="54"/>
  <c r="CO330" i="54"/>
  <c r="AS330" i="54"/>
  <c r="BQ322" i="54"/>
  <c r="BW321" i="54"/>
  <c r="AA321" i="54"/>
  <c r="AS319" i="54"/>
  <c r="AY318" i="54"/>
  <c r="O318" i="54"/>
  <c r="U317" i="54"/>
  <c r="AA316" i="54"/>
  <c r="AG315" i="54"/>
  <c r="CI309" i="54"/>
  <c r="BQ307" i="54"/>
  <c r="CC339" i="54"/>
  <c r="AG339" i="54"/>
  <c r="CI338" i="54"/>
  <c r="AM338" i="54"/>
  <c r="BW328" i="54"/>
  <c r="AA328" i="54"/>
  <c r="CC327" i="54"/>
  <c r="AG327" i="54"/>
  <c r="CI326" i="54"/>
  <c r="AM326" i="54"/>
  <c r="O319" i="54"/>
  <c r="B316" i="54"/>
  <c r="O315" i="54"/>
  <c r="U312" i="54"/>
  <c r="CO310" i="54"/>
  <c r="O310" i="54"/>
  <c r="AA309" i="54"/>
  <c r="BW309" i="54"/>
  <c r="AS309" i="54"/>
  <c r="CO309" i="54"/>
  <c r="AG309" i="54"/>
  <c r="CC309" i="54"/>
  <c r="CI304" i="54"/>
  <c r="AY304" i="54"/>
  <c r="AA297" i="54"/>
  <c r="BW297" i="54"/>
  <c r="O297" i="54"/>
  <c r="AS297" i="54"/>
  <c r="CO297" i="54"/>
  <c r="AG297" i="54"/>
  <c r="CC297" i="54"/>
  <c r="U297" i="54"/>
  <c r="BQ297" i="54"/>
  <c r="B297" i="54"/>
  <c r="B273" i="54"/>
  <c r="AM273" i="54"/>
  <c r="CI273" i="54"/>
  <c r="O272" i="54"/>
  <c r="AS272" i="54"/>
  <c r="CO272" i="54"/>
  <c r="B272" i="54"/>
  <c r="AG264" i="54"/>
  <c r="CC264" i="54"/>
  <c r="U264" i="54"/>
  <c r="BQ264" i="54"/>
  <c r="B264" i="54"/>
  <c r="BQ288" i="54"/>
  <c r="U288" i="54"/>
  <c r="AS279" i="54"/>
  <c r="CO279" i="54"/>
  <c r="CC273" i="54"/>
  <c r="CI272" i="54"/>
  <c r="BQ272" i="54"/>
  <c r="B268" i="54"/>
  <c r="AM268" i="54"/>
  <c r="CI268" i="54"/>
  <c r="AS268" i="54"/>
  <c r="CO268" i="54"/>
  <c r="AG268" i="54"/>
  <c r="CC268" i="54"/>
  <c r="B285" i="54"/>
  <c r="BQ283" i="54"/>
  <c r="U283" i="54"/>
  <c r="CO264" i="54"/>
  <c r="AM263" i="54"/>
  <c r="CI263" i="54"/>
  <c r="AA263" i="54"/>
  <c r="BW263" i="54"/>
  <c r="O263" i="54"/>
  <c r="CC288" i="54"/>
  <c r="AG288" i="54"/>
  <c r="U279" i="54"/>
  <c r="U273" i="54"/>
  <c r="BQ285" i="54"/>
  <c r="U285" i="54"/>
  <c r="CC283" i="54"/>
  <c r="AG283" i="54"/>
  <c r="CU280" i="54"/>
  <c r="AY280" i="54"/>
  <c r="U280" i="54"/>
  <c r="CI279" i="54"/>
  <c r="AY279" i="54"/>
  <c r="U275" i="54"/>
  <c r="U272" i="54"/>
  <c r="AY268" i="54"/>
  <c r="AA264" i="54"/>
  <c r="AG263" i="54"/>
  <c r="BW303" i="54"/>
  <c r="AA303" i="54"/>
  <c r="BQ292" i="54"/>
  <c r="U292" i="54"/>
  <c r="BW291" i="54"/>
  <c r="AA291" i="54"/>
  <c r="CC290" i="54"/>
  <c r="AG290" i="54"/>
  <c r="CO288" i="54"/>
  <c r="AS288" i="54"/>
  <c r="BQ280" i="54"/>
  <c r="CI275" i="54"/>
  <c r="AY275" i="54"/>
  <c r="CO273" i="54"/>
  <c r="CU272" i="54"/>
  <c r="AM272" i="54"/>
  <c r="AG269" i="54"/>
  <c r="CC269" i="54"/>
  <c r="AM269" i="54"/>
  <c r="CI269" i="54"/>
  <c r="AA269" i="54"/>
  <c r="BW269" i="54"/>
  <c r="AA268" i="54"/>
  <c r="CI264" i="54"/>
  <c r="CO263" i="54"/>
  <c r="U311" i="54"/>
  <c r="BQ299" i="54"/>
  <c r="U299" i="54"/>
  <c r="BW298" i="54"/>
  <c r="AA298" i="54"/>
  <c r="O288" i="54"/>
  <c r="BQ287" i="54"/>
  <c r="U287" i="54"/>
  <c r="BW286" i="54"/>
  <c r="AA286" i="54"/>
  <c r="CC285" i="54"/>
  <c r="AG285" i="54"/>
  <c r="CO283" i="54"/>
  <c r="AS283" i="54"/>
  <c r="BQ279" i="54"/>
  <c r="AG279" i="54"/>
  <c r="U276" i="54"/>
  <c r="BQ274" i="54"/>
  <c r="AS274" i="54"/>
  <c r="BW273" i="54"/>
  <c r="AY273" i="54"/>
  <c r="CC272" i="54"/>
  <c r="AY264" i="54"/>
  <c r="O260" i="54"/>
  <c r="AS260" i="54"/>
  <c r="CO260" i="54"/>
  <c r="AG260" i="54"/>
  <c r="CC260" i="54"/>
  <c r="U260" i="54"/>
  <c r="BQ260" i="54"/>
  <c r="B260" i="54"/>
  <c r="AA260" i="54"/>
  <c r="BW260" i="54"/>
  <c r="BQ306" i="54"/>
  <c r="U306" i="54"/>
  <c r="BW305" i="54"/>
  <c r="AA305" i="54"/>
  <c r="CI303" i="54"/>
  <c r="AM303" i="54"/>
  <c r="BQ294" i="54"/>
  <c r="U294" i="54"/>
  <c r="BW293" i="54"/>
  <c r="AA293" i="54"/>
  <c r="CC292" i="54"/>
  <c r="AG292" i="54"/>
  <c r="CI291" i="54"/>
  <c r="AM291" i="54"/>
  <c r="CO290" i="54"/>
  <c r="AS290" i="54"/>
  <c r="O283" i="54"/>
  <c r="BQ282" i="54"/>
  <c r="U282" i="54"/>
  <c r="BW281" i="54"/>
  <c r="AA281" i="54"/>
  <c r="CC280" i="54"/>
  <c r="AG280" i="54"/>
  <c r="CU279" i="54"/>
  <c r="O279" i="54"/>
  <c r="U277" i="54"/>
  <c r="CI276" i="54"/>
  <c r="AY276" i="54"/>
  <c r="BQ275" i="54"/>
  <c r="AG275" i="54"/>
  <c r="CU274" i="54"/>
  <c r="AA274" i="54"/>
  <c r="AG273" i="54"/>
  <c r="CU268" i="54"/>
  <c r="U268" i="54"/>
  <c r="AS262" i="54"/>
  <c r="CO262" i="54"/>
  <c r="AG262" i="54"/>
  <c r="CC262" i="54"/>
  <c r="U262" i="54"/>
  <c r="BQ262" i="54"/>
  <c r="B262" i="54"/>
  <c r="O262" i="54"/>
  <c r="CC311" i="54"/>
  <c r="AG311" i="54"/>
  <c r="B303" i="54"/>
  <c r="CC299" i="54"/>
  <c r="AG299" i="54"/>
  <c r="CI298" i="54"/>
  <c r="AM298" i="54"/>
  <c r="B291" i="54"/>
  <c r="O290" i="54"/>
  <c r="BW288" i="54"/>
  <c r="AA288" i="54"/>
  <c r="CC287" i="54"/>
  <c r="AG287" i="54"/>
  <c r="CI286" i="54"/>
  <c r="AM286" i="54"/>
  <c r="CO285" i="54"/>
  <c r="AS285" i="54"/>
  <c r="CI277" i="54"/>
  <c r="AY277" i="54"/>
  <c r="AG276" i="54"/>
  <c r="CU275" i="54"/>
  <c r="O273" i="54"/>
  <c r="AA270" i="54"/>
  <c r="BW270" i="54"/>
  <c r="AG270" i="54"/>
  <c r="CC270" i="54"/>
  <c r="U270" i="54"/>
  <c r="BQ270" i="54"/>
  <c r="AY269" i="54"/>
  <c r="BW268" i="54"/>
  <c r="AS264" i="54"/>
  <c r="AY263" i="54"/>
  <c r="CO292" i="54"/>
  <c r="AS292" i="54"/>
  <c r="O285" i="54"/>
  <c r="BW283" i="54"/>
  <c r="AA283" i="54"/>
  <c r="CO280" i="54"/>
  <c r="AS280" i="54"/>
  <c r="O280" i="54"/>
  <c r="CC279" i="54"/>
  <c r="BQ276" i="54"/>
  <c r="O275" i="54"/>
  <c r="AG274" i="54"/>
  <c r="BQ273" i="54"/>
  <c r="BW272" i="54"/>
  <c r="AY272" i="54"/>
  <c r="AG272" i="54"/>
  <c r="O264" i="54"/>
  <c r="U263" i="54"/>
  <c r="O292" i="54"/>
  <c r="BQ291" i="54"/>
  <c r="U291" i="54"/>
  <c r="BW290" i="54"/>
  <c r="AA290" i="54"/>
  <c r="CI288" i="54"/>
  <c r="AM288" i="54"/>
  <c r="AA279" i="54"/>
  <c r="CU276" i="54"/>
  <c r="O276" i="54"/>
  <c r="CC275" i="54"/>
  <c r="AS275" i="54"/>
  <c r="BQ268" i="54"/>
  <c r="O268" i="54"/>
  <c r="BW264" i="54"/>
  <c r="CC263" i="54"/>
  <c r="CO306" i="54"/>
  <c r="AS306" i="54"/>
  <c r="BQ298" i="54"/>
  <c r="CO294" i="54"/>
  <c r="AS294" i="54"/>
  <c r="BQ286" i="54"/>
  <c r="BW285" i="54"/>
  <c r="AA285" i="54"/>
  <c r="CI283" i="54"/>
  <c r="AM283" i="54"/>
  <c r="CO282" i="54"/>
  <c r="AS282" i="54"/>
  <c r="CU277" i="54"/>
  <c r="CC276" i="54"/>
  <c r="AS276" i="54"/>
  <c r="CO274" i="54"/>
  <c r="AM274" i="54"/>
  <c r="AS273" i="54"/>
  <c r="CU269" i="54"/>
  <c r="U269" i="54"/>
  <c r="AM264" i="54"/>
  <c r="AS263" i="54"/>
  <c r="CI258" i="54"/>
  <c r="AM258" i="54"/>
  <c r="AY248" i="54"/>
  <c r="O248" i="54"/>
  <c r="AA246" i="54"/>
  <c r="B193" i="54"/>
  <c r="CO193" i="54"/>
  <c r="AG193" i="54"/>
  <c r="AY193" i="54"/>
  <c r="BW193" i="54"/>
  <c r="O193" i="54"/>
  <c r="CC193" i="54"/>
  <c r="CU193" i="54"/>
  <c r="AM193" i="54"/>
  <c r="U193" i="54"/>
  <c r="CI193" i="54"/>
  <c r="AS193" i="54"/>
  <c r="BQ193" i="54"/>
  <c r="B258" i="54"/>
  <c r="CO252" i="54"/>
  <c r="AS252" i="54"/>
  <c r="O252" i="54"/>
  <c r="O249" i="54"/>
  <c r="CO240" i="54"/>
  <c r="BW240" i="54"/>
  <c r="CO235" i="54"/>
  <c r="BQ235" i="54"/>
  <c r="AS235" i="54"/>
  <c r="U235" i="54"/>
  <c r="AS234" i="54"/>
  <c r="CO234" i="54"/>
  <c r="AG234" i="54"/>
  <c r="CC234" i="54"/>
  <c r="BQ220" i="54"/>
  <c r="AG220" i="54"/>
  <c r="AY220" i="54"/>
  <c r="CI220" i="54"/>
  <c r="U220" i="54"/>
  <c r="B220" i="54"/>
  <c r="CO220" i="54"/>
  <c r="AA220" i="54"/>
  <c r="AS246" i="54"/>
  <c r="CO246" i="54"/>
  <c r="AG246" i="54"/>
  <c r="CC246" i="54"/>
  <c r="B240" i="54"/>
  <c r="AM240" i="54"/>
  <c r="CI240" i="54"/>
  <c r="AS230" i="54"/>
  <c r="AY229" i="54"/>
  <c r="CI267" i="54"/>
  <c r="AM267" i="54"/>
  <c r="BQ258" i="54"/>
  <c r="U258" i="54"/>
  <c r="BW257" i="54"/>
  <c r="AA257" i="54"/>
  <c r="CC256" i="54"/>
  <c r="AG256" i="54"/>
  <c r="CI255" i="54"/>
  <c r="AM255" i="54"/>
  <c r="CO251" i="54"/>
  <c r="B250" i="54"/>
  <c r="AS248" i="54"/>
  <c r="AY247" i="54"/>
  <c r="AA244" i="54"/>
  <c r="AY241" i="54"/>
  <c r="BQ240" i="54"/>
  <c r="O229" i="54"/>
  <c r="CC220" i="54"/>
  <c r="B217" i="54"/>
  <c r="AA217" i="54"/>
  <c r="AS217" i="54"/>
  <c r="CC217" i="54"/>
  <c r="O217" i="54"/>
  <c r="CU217" i="54"/>
  <c r="CI217" i="54"/>
  <c r="AY217" i="54"/>
  <c r="U217" i="54"/>
  <c r="AM217" i="54"/>
  <c r="BW217" i="54"/>
  <c r="AM230" i="54"/>
  <c r="CI230" i="54"/>
  <c r="AA230" i="54"/>
  <c r="BW230" i="54"/>
  <c r="O230" i="54"/>
  <c r="AG230" i="54"/>
  <c r="CC230" i="54"/>
  <c r="CC258" i="54"/>
  <c r="AG258" i="54"/>
  <c r="CI257" i="54"/>
  <c r="AM257" i="54"/>
  <c r="CO256" i="54"/>
  <c r="AS256" i="54"/>
  <c r="CI249" i="54"/>
  <c r="AY249" i="54"/>
  <c r="U246" i="54"/>
  <c r="AS244" i="54"/>
  <c r="CO244" i="54"/>
  <c r="AS241" i="54"/>
  <c r="AA241" i="54"/>
  <c r="AM239" i="54"/>
  <c r="BQ230" i="54"/>
  <c r="BW229" i="54"/>
  <c r="AG225" i="54"/>
  <c r="CC225" i="54"/>
  <c r="BQ225" i="54"/>
  <c r="AY225" i="54"/>
  <c r="CI225" i="54"/>
  <c r="U225" i="54"/>
  <c r="CO225" i="54"/>
  <c r="AG248" i="54"/>
  <c r="CC248" i="54"/>
  <c r="U248" i="54"/>
  <c r="BQ248" i="54"/>
  <c r="AG241" i="54"/>
  <c r="CC241" i="54"/>
  <c r="O235" i="54"/>
  <c r="BW220" i="54"/>
  <c r="CO258" i="54"/>
  <c r="AS258" i="54"/>
  <c r="BQ249" i="54"/>
  <c r="AG249" i="54"/>
  <c r="AA242" i="54"/>
  <c r="BW242" i="54"/>
  <c r="CI241" i="54"/>
  <c r="BQ241" i="54"/>
  <c r="AA237" i="54"/>
  <c r="BW237" i="54"/>
  <c r="O237" i="54"/>
  <c r="AS237" i="54"/>
  <c r="CO237" i="54"/>
  <c r="CC235" i="54"/>
  <c r="AG235" i="54"/>
  <c r="CI234" i="54"/>
  <c r="AM234" i="54"/>
  <c r="O234" i="54"/>
  <c r="AM235" i="54"/>
  <c r="CI235" i="54"/>
  <c r="AA235" i="54"/>
  <c r="BW235" i="54"/>
  <c r="CO230" i="54"/>
  <c r="AS229" i="54"/>
  <c r="CO229" i="54"/>
  <c r="AG229" i="54"/>
  <c r="CC229" i="54"/>
  <c r="U229" i="54"/>
  <c r="BQ229" i="54"/>
  <c r="AM229" i="54"/>
  <c r="CI229" i="54"/>
  <c r="O216" i="54"/>
  <c r="B216" i="54"/>
  <c r="CO216" i="54"/>
  <c r="AA216" i="54"/>
  <c r="AS216" i="54"/>
  <c r="CC216" i="54"/>
  <c r="AG216" i="54"/>
  <c r="BQ216" i="54"/>
  <c r="AY216" i="54"/>
  <c r="CI216" i="54"/>
  <c r="U216" i="54"/>
  <c r="O265" i="54"/>
  <c r="CI261" i="54"/>
  <c r="AM261" i="54"/>
  <c r="BQ252" i="54"/>
  <c r="CO248" i="54"/>
  <c r="AM247" i="54"/>
  <c r="CI247" i="54"/>
  <c r="AA247" i="54"/>
  <c r="BW247" i="54"/>
  <c r="BW244" i="54"/>
  <c r="AS242" i="54"/>
  <c r="BW239" i="54"/>
  <c r="AA232" i="54"/>
  <c r="BW232" i="54"/>
  <c r="O232" i="54"/>
  <c r="AS232" i="54"/>
  <c r="CO232" i="54"/>
  <c r="AA225" i="54"/>
  <c r="CU220" i="54"/>
  <c r="BQ271" i="54"/>
  <c r="CO267" i="54"/>
  <c r="AS267" i="54"/>
  <c r="BQ259" i="54"/>
  <c r="BW258" i="54"/>
  <c r="AA258" i="54"/>
  <c r="CC257" i="54"/>
  <c r="AG257" i="54"/>
  <c r="CI256" i="54"/>
  <c r="AM256" i="54"/>
  <c r="CO255" i="54"/>
  <c r="AS255" i="54"/>
  <c r="BQ251" i="54"/>
  <c r="AG251" i="54"/>
  <c r="O250" i="54"/>
  <c r="CC249" i="54"/>
  <c r="AS249" i="54"/>
  <c r="BW248" i="54"/>
  <c r="CC247" i="54"/>
  <c r="CI246" i="54"/>
  <c r="AM241" i="54"/>
  <c r="U241" i="54"/>
  <c r="AY239" i="54"/>
  <c r="AY230" i="54"/>
  <c r="O220" i="54"/>
  <c r="U203" i="54"/>
  <c r="BQ203" i="54"/>
  <c r="CO203" i="54"/>
  <c r="AA203" i="54"/>
  <c r="AS203" i="54"/>
  <c r="CC203" i="54"/>
  <c r="O203" i="54"/>
  <c r="CU203" i="54"/>
  <c r="AG203" i="54"/>
  <c r="AY203" i="54"/>
  <c r="CI203" i="54"/>
  <c r="CC252" i="54"/>
  <c r="AG252" i="54"/>
  <c r="AA249" i="54"/>
  <c r="BQ246" i="54"/>
  <c r="AM242" i="54"/>
  <c r="U242" i="54"/>
  <c r="AY240" i="54"/>
  <c r="AG240" i="54"/>
  <c r="O240" i="54"/>
  <c r="O239" i="54"/>
  <c r="AS239" i="54"/>
  <c r="CO239" i="54"/>
  <c r="AG239" i="54"/>
  <c r="U230" i="54"/>
  <c r="AA229" i="54"/>
  <c r="CO217" i="54"/>
  <c r="AG201" i="54"/>
  <c r="CC201" i="54"/>
  <c r="B201" i="54"/>
  <c r="AA201" i="54"/>
  <c r="AS201" i="54"/>
  <c r="BQ201" i="54"/>
  <c r="CI201" i="54"/>
  <c r="O201" i="54"/>
  <c r="AY201" i="54"/>
  <c r="BW201" i="54"/>
  <c r="CO201" i="54"/>
  <c r="U201" i="54"/>
  <c r="AM201" i="54"/>
  <c r="AA193" i="54"/>
  <c r="AS176" i="54"/>
  <c r="CO176" i="54"/>
  <c r="U176" i="54"/>
  <c r="CC176" i="54"/>
  <c r="B176" i="54"/>
  <c r="AA176" i="54"/>
  <c r="BQ176" i="54"/>
  <c r="CI176" i="54"/>
  <c r="AA183" i="54"/>
  <c r="BW183" i="54"/>
  <c r="CI183" i="54"/>
  <c r="AY183" i="54"/>
  <c r="CO183" i="54"/>
  <c r="AM183" i="54"/>
  <c r="CC183" i="54"/>
  <c r="AM176" i="54"/>
  <c r="CC212" i="54"/>
  <c r="AS212" i="54"/>
  <c r="CC207" i="54"/>
  <c r="AS207" i="54"/>
  <c r="O204" i="54"/>
  <c r="AM188" i="54"/>
  <c r="CI188" i="54"/>
  <c r="AA188" i="54"/>
  <c r="BW188" i="54"/>
  <c r="O188" i="54"/>
  <c r="AG188" i="54"/>
  <c r="CC188" i="54"/>
  <c r="AS187" i="54"/>
  <c r="CO187" i="54"/>
  <c r="AG187" i="54"/>
  <c r="CC187" i="54"/>
  <c r="U187" i="54"/>
  <c r="BQ187" i="54"/>
  <c r="B187" i="54"/>
  <c r="AM187" i="54"/>
  <c r="CI187" i="54"/>
  <c r="CU183" i="54"/>
  <c r="AG183" i="54"/>
  <c r="AG170" i="54"/>
  <c r="CC170" i="54"/>
  <c r="B170" i="54"/>
  <c r="AA170" i="54"/>
  <c r="BQ170" i="54"/>
  <c r="CI170" i="54"/>
  <c r="O170" i="54"/>
  <c r="AY170" i="54"/>
  <c r="AS223" i="54"/>
  <c r="CO223" i="54"/>
  <c r="CO206" i="54"/>
  <c r="B205" i="54"/>
  <c r="CO196" i="54"/>
  <c r="AS195" i="54"/>
  <c r="CO195" i="54"/>
  <c r="AS186" i="54"/>
  <c r="O186" i="54"/>
  <c r="BW176" i="54"/>
  <c r="AS172" i="54"/>
  <c r="AM224" i="54"/>
  <c r="CI224" i="54"/>
  <c r="AA212" i="54"/>
  <c r="AA207" i="54"/>
  <c r="BW205" i="54"/>
  <c r="AM205" i="54"/>
  <c r="U204" i="54"/>
  <c r="AM200" i="54"/>
  <c r="CI200" i="54"/>
  <c r="O200" i="54"/>
  <c r="CI195" i="54"/>
  <c r="BQ195" i="54"/>
  <c r="U191" i="54"/>
  <c r="BQ191" i="54"/>
  <c r="B191" i="54"/>
  <c r="O191" i="54"/>
  <c r="AM170" i="54"/>
  <c r="AA169" i="54"/>
  <c r="AS168" i="54"/>
  <c r="CO168" i="54"/>
  <c r="U168" i="54"/>
  <c r="BQ168" i="54"/>
  <c r="B168" i="54"/>
  <c r="AG168" i="54"/>
  <c r="BW168" i="54"/>
  <c r="CU168" i="54"/>
  <c r="AM168" i="54"/>
  <c r="CC168" i="54"/>
  <c r="CO212" i="54"/>
  <c r="AS211" i="54"/>
  <c r="CO211" i="54"/>
  <c r="CO207" i="54"/>
  <c r="CI204" i="54"/>
  <c r="AY204" i="54"/>
  <c r="AM196" i="54"/>
  <c r="CI196" i="54"/>
  <c r="AY187" i="54"/>
  <c r="AA187" i="54"/>
  <c r="AG176" i="54"/>
  <c r="U172" i="54"/>
  <c r="BQ172" i="54"/>
  <c r="O172" i="54"/>
  <c r="BW172" i="54"/>
  <c r="CO172" i="54"/>
  <c r="AM172" i="54"/>
  <c r="AM212" i="54"/>
  <c r="CI212" i="54"/>
  <c r="B186" i="54"/>
  <c r="CU186" i="54"/>
  <c r="AG186" i="54"/>
  <c r="U186" i="54"/>
  <c r="AM186" i="54"/>
  <c r="BW186" i="54"/>
  <c r="CO186" i="54"/>
  <c r="CU176" i="54"/>
  <c r="BW228" i="54"/>
  <c r="AA228" i="54"/>
  <c r="CC227" i="54"/>
  <c r="AG227" i="54"/>
  <c r="AA226" i="54"/>
  <c r="AY224" i="54"/>
  <c r="CI219" i="54"/>
  <c r="AY219" i="54"/>
  <c r="BW212" i="54"/>
  <c r="U211" i="54"/>
  <c r="BW207" i="54"/>
  <c r="U206" i="54"/>
  <c r="CI205" i="54"/>
  <c r="BQ204" i="54"/>
  <c r="AG204" i="54"/>
  <c r="U200" i="54"/>
  <c r="AM195" i="54"/>
  <c r="U195" i="54"/>
  <c r="O189" i="54"/>
  <c r="BQ188" i="54"/>
  <c r="U188" i="54"/>
  <c r="BW187" i="54"/>
  <c r="U183" i="54"/>
  <c r="AG172" i="54"/>
  <c r="AY169" i="54"/>
  <c r="CI245" i="54"/>
  <c r="AM245" i="54"/>
  <c r="B238" i="54"/>
  <c r="BQ236" i="54"/>
  <c r="U236" i="54"/>
  <c r="CI233" i="54"/>
  <c r="AM233" i="54"/>
  <c r="BQ223" i="54"/>
  <c r="AG223" i="54"/>
  <c r="BQ218" i="54"/>
  <c r="AG218" i="54"/>
  <c r="AA215" i="54"/>
  <c r="CO214" i="54"/>
  <c r="AG213" i="54"/>
  <c r="CC213" i="54"/>
  <c r="U212" i="54"/>
  <c r="CI211" i="54"/>
  <c r="AY211" i="54"/>
  <c r="CO209" i="54"/>
  <c r="U207" i="54"/>
  <c r="CI206" i="54"/>
  <c r="AY206" i="54"/>
  <c r="BQ205" i="54"/>
  <c r="AG205" i="54"/>
  <c r="CU204" i="54"/>
  <c r="AA202" i="54"/>
  <c r="BW202" i="54"/>
  <c r="CC195" i="54"/>
  <c r="CO192" i="54"/>
  <c r="AS191" i="54"/>
  <c r="AA190" i="54"/>
  <c r="BW190" i="54"/>
  <c r="O190" i="54"/>
  <c r="U190" i="54"/>
  <c r="BQ190" i="54"/>
  <c r="U178" i="54"/>
  <c r="O173" i="54"/>
  <c r="B173" i="54"/>
  <c r="BQ173" i="54"/>
  <c r="CI173" i="54"/>
  <c r="AG173" i="54"/>
  <c r="AY173" i="54"/>
  <c r="CU170" i="54"/>
  <c r="CI228" i="54"/>
  <c r="AM228" i="54"/>
  <c r="CO227" i="54"/>
  <c r="AS227" i="54"/>
  <c r="CU226" i="54"/>
  <c r="AY226" i="54"/>
  <c r="U226" i="54"/>
  <c r="BQ224" i="54"/>
  <c r="AG224" i="54"/>
  <c r="CU223" i="54"/>
  <c r="O223" i="54"/>
  <c r="U221" i="54"/>
  <c r="BQ219" i="54"/>
  <c r="AG219" i="54"/>
  <c r="CU218" i="54"/>
  <c r="O218" i="54"/>
  <c r="CO215" i="54"/>
  <c r="AA214" i="54"/>
  <c r="BW214" i="54"/>
  <c r="AY212" i="54"/>
  <c r="CI207" i="54"/>
  <c r="AY207" i="54"/>
  <c r="CU205" i="54"/>
  <c r="CO200" i="54"/>
  <c r="BW200" i="54"/>
  <c r="AS199" i="54"/>
  <c r="CO199" i="54"/>
  <c r="U199" i="54"/>
  <c r="BQ199" i="54"/>
  <c r="U196" i="54"/>
  <c r="CU195" i="54"/>
  <c r="CI191" i="54"/>
  <c r="AS183" i="54"/>
  <c r="O183" i="54"/>
  <c r="CI178" i="54"/>
  <c r="BQ238" i="54"/>
  <c r="CC236" i="54"/>
  <c r="AG236" i="54"/>
  <c r="O227" i="54"/>
  <c r="BQ226" i="54"/>
  <c r="CU224" i="54"/>
  <c r="CI221" i="54"/>
  <c r="AY221" i="54"/>
  <c r="CU219" i="54"/>
  <c r="AS218" i="54"/>
  <c r="BQ211" i="54"/>
  <c r="AG211" i="54"/>
  <c r="BQ206" i="54"/>
  <c r="AG206" i="54"/>
  <c r="O205" i="54"/>
  <c r="CC204" i="54"/>
  <c r="AS204" i="54"/>
  <c r="AY200" i="54"/>
  <c r="CC196" i="54"/>
  <c r="O195" i="54"/>
  <c r="O192" i="54"/>
  <c r="B192" i="54"/>
  <c r="O187" i="54"/>
  <c r="CI186" i="54"/>
  <c r="AA186" i="54"/>
  <c r="AS178" i="54"/>
  <c r="AY176" i="54"/>
  <c r="AA172" i="54"/>
  <c r="U170" i="54"/>
  <c r="AS169" i="54"/>
  <c r="AA168" i="54"/>
  <c r="O224" i="54"/>
  <c r="CC223" i="54"/>
  <c r="O219" i="54"/>
  <c r="CC218" i="54"/>
  <c r="U215" i="54"/>
  <c r="BQ215" i="54"/>
  <c r="BQ212" i="54"/>
  <c r="AG212" i="54"/>
  <c r="CU211" i="54"/>
  <c r="O211" i="54"/>
  <c r="BQ207" i="54"/>
  <c r="AG207" i="54"/>
  <c r="CU206" i="54"/>
  <c r="O206" i="54"/>
  <c r="CC205" i="54"/>
  <c r="AS205" i="54"/>
  <c r="AA204" i="54"/>
  <c r="CU196" i="54"/>
  <c r="AG195" i="54"/>
  <c r="AG189" i="54"/>
  <c r="CC189" i="54"/>
  <c r="U189" i="54"/>
  <c r="BQ189" i="54"/>
  <c r="B189" i="54"/>
  <c r="AA189" i="54"/>
  <c r="BW189" i="54"/>
  <c r="AG178" i="54"/>
  <c r="CC178" i="54"/>
  <c r="B178" i="54"/>
  <c r="BQ178" i="54"/>
  <c r="O178" i="54"/>
  <c r="AY178" i="54"/>
  <c r="BW178" i="54"/>
  <c r="CO178" i="54"/>
  <c r="O176" i="54"/>
  <c r="CU172" i="54"/>
  <c r="CO170" i="54"/>
  <c r="AM169" i="54"/>
  <c r="CI169" i="54"/>
  <c r="O169" i="54"/>
  <c r="BQ169" i="54"/>
  <c r="AG169" i="54"/>
  <c r="BW169" i="54"/>
  <c r="CO169" i="54"/>
  <c r="U169" i="54"/>
  <c r="AA159" i="54"/>
  <c r="BW159" i="54"/>
  <c r="U159" i="54"/>
  <c r="BQ159" i="54"/>
  <c r="CC159" i="54"/>
  <c r="CU158" i="54"/>
  <c r="AM157" i="54"/>
  <c r="CI157" i="54"/>
  <c r="O157" i="54"/>
  <c r="AG157" i="54"/>
  <c r="CC157" i="54"/>
  <c r="CO157" i="54"/>
  <c r="AS180" i="54"/>
  <c r="CO180" i="54"/>
  <c r="U180" i="54"/>
  <c r="BQ180" i="54"/>
  <c r="AM177" i="54"/>
  <c r="CI177" i="54"/>
  <c r="AS174" i="54"/>
  <c r="AA174" i="54"/>
  <c r="AS171" i="54"/>
  <c r="B174" i="54"/>
  <c r="O166" i="54"/>
  <c r="AY159" i="54"/>
  <c r="AS151" i="54"/>
  <c r="CO151" i="54"/>
  <c r="U151" i="54"/>
  <c r="B151" i="54"/>
  <c r="AA151" i="54"/>
  <c r="O151" i="54"/>
  <c r="BW151" i="54"/>
  <c r="AM151" i="54"/>
  <c r="CI151" i="54"/>
  <c r="AG151" i="54"/>
  <c r="BW143" i="54"/>
  <c r="AA171" i="54"/>
  <c r="BW171" i="54"/>
  <c r="BW166" i="54"/>
  <c r="CO158" i="54"/>
  <c r="AA157" i="54"/>
  <c r="AM142" i="54"/>
  <c r="CI142" i="54"/>
  <c r="AA142" i="54"/>
  <c r="BW142" i="54"/>
  <c r="CC142" i="54"/>
  <c r="CU142" i="54"/>
  <c r="BQ142" i="54"/>
  <c r="O142" i="54"/>
  <c r="AS142" i="54"/>
  <c r="CC197" i="54"/>
  <c r="AG197" i="54"/>
  <c r="O185" i="54"/>
  <c r="AG182" i="54"/>
  <c r="CC182" i="54"/>
  <c r="B182" i="54"/>
  <c r="U177" i="54"/>
  <c r="CC171" i="54"/>
  <c r="CO166" i="54"/>
  <c r="AY166" i="54"/>
  <c r="O161" i="54"/>
  <c r="B161" i="54"/>
  <c r="AS161" i="54"/>
  <c r="BQ161" i="54"/>
  <c r="CO161" i="54"/>
  <c r="CU161" i="54"/>
  <c r="AS159" i="54"/>
  <c r="AY157" i="54"/>
  <c r="AG166" i="54"/>
  <c r="CC166" i="54"/>
  <c r="B166" i="54"/>
  <c r="CI166" i="54"/>
  <c r="CU159" i="54"/>
  <c r="AG158" i="54"/>
  <c r="CC158" i="54"/>
  <c r="B158" i="54"/>
  <c r="AA158" i="54"/>
  <c r="BW158" i="54"/>
  <c r="O158" i="54"/>
  <c r="AM158" i="54"/>
  <c r="AS158" i="54"/>
  <c r="BQ158" i="54"/>
  <c r="AG143" i="54"/>
  <c r="CC143" i="54"/>
  <c r="U143" i="54"/>
  <c r="BQ143" i="54"/>
  <c r="CU143" i="54"/>
  <c r="AA143" i="54"/>
  <c r="B143" i="54"/>
  <c r="CO143" i="54"/>
  <c r="O143" i="54"/>
  <c r="AS143" i="54"/>
  <c r="U171" i="54"/>
  <c r="AA166" i="54"/>
  <c r="O159" i="54"/>
  <c r="CI158" i="54"/>
  <c r="U157" i="54"/>
  <c r="AY143" i="54"/>
  <c r="AG142" i="54"/>
  <c r="AM159" i="54"/>
  <c r="CO185" i="54"/>
  <c r="BW185" i="54"/>
  <c r="U184" i="54"/>
  <c r="BQ184" i="54"/>
  <c r="CO182" i="54"/>
  <c r="AM181" i="54"/>
  <c r="CI181" i="54"/>
  <c r="O181" i="54"/>
  <c r="O177" i="54"/>
  <c r="AY174" i="54"/>
  <c r="AZ171" i="54"/>
  <c r="AN164" i="54"/>
  <c r="AS164" i="54"/>
  <c r="CO164" i="54"/>
  <c r="B164" i="54"/>
  <c r="O164" i="54"/>
  <c r="B162" i="54"/>
  <c r="CV162" i="54"/>
  <c r="O162" i="54"/>
  <c r="U162" i="54"/>
  <c r="CC161" i="54"/>
  <c r="AY161" i="54"/>
  <c r="CO159" i="54"/>
  <c r="AY158" i="54"/>
  <c r="CU157" i="54"/>
  <c r="AA144" i="54"/>
  <c r="BW144" i="54"/>
  <c r="O144" i="54"/>
  <c r="AG144" i="54"/>
  <c r="CO144" i="54"/>
  <c r="CC144" i="54"/>
  <c r="CU144" i="54"/>
  <c r="AS144" i="54"/>
  <c r="AY144" i="54"/>
  <c r="B144" i="54"/>
  <c r="O136" i="54"/>
  <c r="AG136" i="54"/>
  <c r="AY136" i="54"/>
  <c r="CU136" i="54"/>
  <c r="AM136" i="54"/>
  <c r="U136" i="54"/>
  <c r="CI136" i="54"/>
  <c r="BQ136" i="54"/>
  <c r="AA136" i="54"/>
  <c r="BW136" i="54"/>
  <c r="B136" i="54"/>
  <c r="AS136" i="54"/>
  <c r="CO136" i="54"/>
  <c r="AS149" i="54"/>
  <c r="O149" i="54"/>
  <c r="CJ133" i="54"/>
  <c r="AG131" i="54"/>
  <c r="CC131" i="54"/>
  <c r="U131" i="54"/>
  <c r="BQ131" i="54"/>
  <c r="O131" i="54"/>
  <c r="AY131" i="54"/>
  <c r="B131" i="54"/>
  <c r="AA131" i="54"/>
  <c r="BW131" i="54"/>
  <c r="CP131" i="54"/>
  <c r="AM131" i="54"/>
  <c r="U125" i="54"/>
  <c r="O125" i="54"/>
  <c r="CD125" i="54"/>
  <c r="AM125" i="54"/>
  <c r="CI125" i="54"/>
  <c r="O124" i="54"/>
  <c r="BQ124" i="54"/>
  <c r="CI124" i="54"/>
  <c r="AY124" i="54"/>
  <c r="CO124" i="54"/>
  <c r="AS124" i="54"/>
  <c r="U124" i="54"/>
  <c r="BW124" i="54"/>
  <c r="CU124" i="54"/>
  <c r="AS141" i="54"/>
  <c r="CO141" i="54"/>
  <c r="AG141" i="54"/>
  <c r="CC141" i="54"/>
  <c r="BW141" i="54"/>
  <c r="O141" i="54"/>
  <c r="CU141" i="54"/>
  <c r="AN141" i="54"/>
  <c r="CC125" i="54"/>
  <c r="AG125" i="54"/>
  <c r="AM124" i="54"/>
  <c r="CO165" i="54"/>
  <c r="BW165" i="54"/>
  <c r="AY165" i="54"/>
  <c r="U160" i="54"/>
  <c r="BQ160" i="54"/>
  <c r="O160" i="54"/>
  <c r="AG149" i="54"/>
  <c r="U133" i="54"/>
  <c r="BQ133" i="54"/>
  <c r="B133" i="54"/>
  <c r="CV133" i="54"/>
  <c r="BW133" i="54"/>
  <c r="CO133" i="54"/>
  <c r="AY133" i="54"/>
  <c r="CU133" i="54"/>
  <c r="AG133" i="54"/>
  <c r="CC133" i="54"/>
  <c r="AS127" i="54"/>
  <c r="CO127" i="54"/>
  <c r="AY127" i="54"/>
  <c r="B127" i="54"/>
  <c r="AA127" i="54"/>
  <c r="BW127" i="54"/>
  <c r="O127" i="54"/>
  <c r="AM127" i="54"/>
  <c r="U127" i="54"/>
  <c r="BW125" i="54"/>
  <c r="AY149" i="54"/>
  <c r="BW149" i="54"/>
  <c r="CP149" i="54"/>
  <c r="CC149" i="54"/>
  <c r="CU149" i="54"/>
  <c r="U149" i="54"/>
  <c r="AM149" i="54"/>
  <c r="AS145" i="54"/>
  <c r="O145" i="54"/>
  <c r="AA141" i="54"/>
  <c r="CU131" i="54"/>
  <c r="AA125" i="54"/>
  <c r="AG124" i="54"/>
  <c r="AM165" i="54"/>
  <c r="CI165" i="54"/>
  <c r="CI149" i="54"/>
  <c r="AA149" i="54"/>
  <c r="AY141" i="54"/>
  <c r="O134" i="54"/>
  <c r="BQ134" i="54"/>
  <c r="CI134" i="54"/>
  <c r="AG134" i="54"/>
  <c r="AM134" i="54"/>
  <c r="U134" i="54"/>
  <c r="AA133" i="54"/>
  <c r="CO131" i="54"/>
  <c r="BQ125" i="54"/>
  <c r="CC124" i="54"/>
  <c r="AA124" i="54"/>
  <c r="U145" i="54"/>
  <c r="BQ145" i="54"/>
  <c r="B145" i="54"/>
  <c r="AA145" i="54"/>
  <c r="AY145" i="54"/>
  <c r="BW145" i="54"/>
  <c r="CO145" i="54"/>
  <c r="AM145" i="54"/>
  <c r="CU145" i="54"/>
  <c r="CC145" i="54"/>
  <c r="CI145" i="54"/>
  <c r="AS129" i="54"/>
  <c r="CO129" i="54"/>
  <c r="AG129" i="54"/>
  <c r="CC129" i="54"/>
  <c r="AA129" i="54"/>
  <c r="BQ129" i="54"/>
  <c r="B129" i="54"/>
  <c r="AY129" i="54"/>
  <c r="BW129" i="54"/>
  <c r="O129" i="54"/>
  <c r="AM129" i="54"/>
  <c r="CI129" i="54"/>
  <c r="U129" i="54"/>
  <c r="AM120" i="54"/>
  <c r="CI120" i="54"/>
  <c r="AA120" i="54"/>
  <c r="BW120" i="54"/>
  <c r="O120" i="54"/>
  <c r="AG120" i="54"/>
  <c r="AY120" i="54"/>
  <c r="BQ120" i="54"/>
  <c r="AS120" i="54"/>
  <c r="CU120" i="54"/>
  <c r="U120" i="54"/>
  <c r="AT120" i="54"/>
  <c r="CC120" i="54"/>
  <c r="CC107" i="54"/>
  <c r="AA110" i="54"/>
  <c r="AS110" i="54"/>
  <c r="CC110" i="54"/>
  <c r="BQ110" i="54"/>
  <c r="U110" i="54"/>
  <c r="CO110" i="54"/>
  <c r="CU110" i="54"/>
  <c r="O110" i="54"/>
  <c r="AM110" i="54"/>
  <c r="CI156" i="54"/>
  <c r="AM156" i="54"/>
  <c r="B147" i="54"/>
  <c r="BQ147" i="54"/>
  <c r="CI147" i="54"/>
  <c r="O146" i="54"/>
  <c r="U146" i="54"/>
  <c r="O123" i="54"/>
  <c r="AG121" i="54"/>
  <c r="CC121" i="54"/>
  <c r="U121" i="54"/>
  <c r="BQ121" i="54"/>
  <c r="B121" i="54"/>
  <c r="O121" i="54"/>
  <c r="CU121" i="54"/>
  <c r="CI121" i="54"/>
  <c r="BW119" i="54"/>
  <c r="CU119" i="54"/>
  <c r="O119" i="54"/>
  <c r="BQ107" i="54"/>
  <c r="B137" i="54"/>
  <c r="CU137" i="54"/>
  <c r="AA137" i="54"/>
  <c r="AS137" i="54"/>
  <c r="C130" i="54"/>
  <c r="AM130" i="54"/>
  <c r="CI130" i="54"/>
  <c r="AA130" i="54"/>
  <c r="BW130" i="54"/>
  <c r="U130" i="54"/>
  <c r="CO123" i="54"/>
  <c r="B108" i="54"/>
  <c r="CU108" i="54"/>
  <c r="AA108" i="54"/>
  <c r="AS108" i="54"/>
  <c r="O108" i="54"/>
  <c r="AM108" i="54"/>
  <c r="CD105" i="54"/>
  <c r="AH104" i="54"/>
  <c r="AA179" i="54"/>
  <c r="BW167" i="54"/>
  <c r="AA167" i="54"/>
  <c r="BQ156" i="54"/>
  <c r="U156" i="54"/>
  <c r="BW155" i="54"/>
  <c r="AA155" i="54"/>
  <c r="CC154" i="54"/>
  <c r="AG154" i="54"/>
  <c r="U147" i="54"/>
  <c r="B135" i="54"/>
  <c r="AN135" i="54"/>
  <c r="U135" i="54"/>
  <c r="AM135" i="54"/>
  <c r="AY121" i="54"/>
  <c r="AA121" i="54"/>
  <c r="AM119" i="54"/>
  <c r="U123" i="54"/>
  <c r="BQ123" i="54"/>
  <c r="B123" i="54"/>
  <c r="AM123" i="54"/>
  <c r="CC123" i="54"/>
  <c r="AS119" i="54"/>
  <c r="CO119" i="54"/>
  <c r="AG119" i="54"/>
  <c r="CC119" i="54"/>
  <c r="U119" i="54"/>
  <c r="BQ119" i="54"/>
  <c r="AY119" i="54"/>
  <c r="B107" i="54"/>
  <c r="CU107" i="54"/>
  <c r="O107" i="54"/>
  <c r="AG107" i="54"/>
  <c r="AY107" i="54"/>
  <c r="BW107" i="54"/>
  <c r="U107" i="54"/>
  <c r="AM107" i="54"/>
  <c r="CO107" i="54"/>
  <c r="AS107" i="54"/>
  <c r="CI107" i="54"/>
  <c r="CO156" i="54"/>
  <c r="AS156" i="54"/>
  <c r="BW146" i="54"/>
  <c r="AZ146" i="54"/>
  <c r="CI137" i="54"/>
  <c r="AM137" i="54"/>
  <c r="CI135" i="54"/>
  <c r="AY123" i="54"/>
  <c r="AA123" i="54"/>
  <c r="AA119" i="54"/>
  <c r="AS117" i="54"/>
  <c r="CO117" i="54"/>
  <c r="AG117" i="54"/>
  <c r="CC117" i="54"/>
  <c r="AY117" i="54"/>
  <c r="AH117" i="54"/>
  <c r="BW117" i="54"/>
  <c r="U117" i="54"/>
  <c r="AM117" i="54"/>
  <c r="CO103" i="54"/>
  <c r="AG103" i="54"/>
  <c r="CC103" i="54"/>
  <c r="O103" i="54"/>
  <c r="AY103" i="54"/>
  <c r="AA103" i="54"/>
  <c r="AS103" i="54"/>
  <c r="O96" i="54"/>
  <c r="AG96" i="54"/>
  <c r="CI96" i="54"/>
  <c r="AY96" i="54"/>
  <c r="BQ96" i="54"/>
  <c r="CO96" i="54"/>
  <c r="U96" i="54"/>
  <c r="AS96" i="54"/>
  <c r="CC96" i="54"/>
  <c r="B113" i="54"/>
  <c r="AM96" i="54"/>
  <c r="AA96" i="54"/>
  <c r="BS94" i="54"/>
  <c r="AA122" i="54"/>
  <c r="BW122" i="54"/>
  <c r="O122" i="54"/>
  <c r="CU113" i="54"/>
  <c r="CC113" i="54"/>
  <c r="AA111" i="54"/>
  <c r="AS111" i="54"/>
  <c r="CC111" i="54"/>
  <c r="O111" i="54"/>
  <c r="AG111" i="54"/>
  <c r="BQ111" i="54"/>
  <c r="CV111" i="54"/>
  <c r="AM102" i="54"/>
  <c r="CI102" i="54"/>
  <c r="U102" i="54"/>
  <c r="CC102" i="54"/>
  <c r="CU102" i="54"/>
  <c r="AA102" i="54"/>
  <c r="AS102" i="54"/>
  <c r="AZ99" i="54"/>
  <c r="BW96" i="54"/>
  <c r="CP148" i="54"/>
  <c r="AH148" i="54"/>
  <c r="AS139" i="54"/>
  <c r="CO139" i="54"/>
  <c r="CU132" i="54"/>
  <c r="P115" i="54"/>
  <c r="AS115" i="54"/>
  <c r="CO115" i="54"/>
  <c r="BW113" i="54"/>
  <c r="CO111" i="54"/>
  <c r="CU103" i="54"/>
  <c r="O98" i="54"/>
  <c r="AM98" i="54"/>
  <c r="BM98" i="54"/>
  <c r="V98" i="54"/>
  <c r="AY97" i="54"/>
  <c r="U97" i="54"/>
  <c r="AM97" i="54"/>
  <c r="CD97" i="54"/>
  <c r="AG97" i="54"/>
  <c r="O97" i="54"/>
  <c r="BQ97" i="54"/>
  <c r="CO97" i="54"/>
  <c r="AA97" i="54"/>
  <c r="CU97" i="54"/>
  <c r="AZ96" i="54"/>
  <c r="AA132" i="54"/>
  <c r="BW132" i="54"/>
  <c r="O132" i="54"/>
  <c r="CU122" i="54"/>
  <c r="CC122" i="54"/>
  <c r="CO113" i="54"/>
  <c r="AM111" i="54"/>
  <c r="AO105" i="54"/>
  <c r="AS101" i="54"/>
  <c r="CO101" i="54"/>
  <c r="CI101" i="54"/>
  <c r="U101" i="54"/>
  <c r="AM101" i="54"/>
  <c r="BQ101" i="54"/>
  <c r="O99" i="54"/>
  <c r="AA99" i="54"/>
  <c r="AS99" i="54"/>
  <c r="CU99" i="54"/>
  <c r="CC99" i="54"/>
  <c r="AM99" i="54"/>
  <c r="CI99" i="54"/>
  <c r="AY90" i="54"/>
  <c r="CU90" i="54"/>
  <c r="AG90" i="54"/>
  <c r="BQ90" i="54"/>
  <c r="AS90" i="54"/>
  <c r="CI90" i="54"/>
  <c r="U90" i="54"/>
  <c r="CC90" i="54"/>
  <c r="O90" i="54"/>
  <c r="AA89" i="54"/>
  <c r="CO90" i="54"/>
  <c r="P93" i="54"/>
  <c r="AB92" i="54"/>
  <c r="AA90" i="54"/>
  <c r="AY88" i="54"/>
  <c r="O87" i="54"/>
  <c r="AY87" i="54"/>
  <c r="BW87" i="54"/>
  <c r="CO87" i="54"/>
  <c r="AM87" i="54"/>
  <c r="CI87" i="54"/>
  <c r="AA87" i="54"/>
  <c r="CC87" i="54"/>
  <c r="CU89" i="54"/>
  <c r="CV84" i="54"/>
  <c r="AB84" i="54"/>
  <c r="V84" i="54"/>
  <c r="AS79" i="54"/>
  <c r="CO79" i="54"/>
  <c r="CC79" i="54"/>
  <c r="AA79" i="54"/>
  <c r="AG79" i="54"/>
  <c r="O79" i="54"/>
  <c r="AM79" i="54"/>
  <c r="BQ79" i="54"/>
  <c r="AY79" i="54"/>
  <c r="CI79" i="54"/>
  <c r="U79" i="54"/>
  <c r="CU79" i="54"/>
  <c r="O89" i="54"/>
  <c r="CC88" i="54"/>
  <c r="BQ87" i="54"/>
  <c r="CO86" i="54"/>
  <c r="AZ92" i="54"/>
  <c r="BQ88" i="54"/>
  <c r="AA88" i="54"/>
  <c r="BM88" i="54"/>
  <c r="AS88" i="54"/>
  <c r="CI88" i="54"/>
  <c r="AG88" i="54"/>
  <c r="O88" i="54"/>
  <c r="U88" i="54"/>
  <c r="CO88" i="54"/>
  <c r="BW88" i="54"/>
  <c r="CC78" i="54"/>
  <c r="O78" i="54"/>
  <c r="AA78" i="54"/>
  <c r="BW118" i="54"/>
  <c r="AA118" i="54"/>
  <c r="O106" i="54"/>
  <c r="AS106" i="54"/>
  <c r="AA106" i="54"/>
  <c r="AT106" i="54"/>
  <c r="CO100" i="54"/>
  <c r="AS100" i="54"/>
  <c r="AA100" i="54"/>
  <c r="AY100" i="54"/>
  <c r="CP93" i="54"/>
  <c r="CI89" i="54"/>
  <c r="U87" i="54"/>
  <c r="AS86" i="54"/>
  <c r="CD86" i="54"/>
  <c r="CC86" i="54"/>
  <c r="CU86" i="54"/>
  <c r="CV86" i="54"/>
  <c r="AA86" i="54"/>
  <c r="AM86" i="54"/>
  <c r="CI86" i="54"/>
  <c r="P86" i="54"/>
  <c r="BQ86" i="54"/>
  <c r="BW79" i="54"/>
  <c r="CD126" i="54"/>
  <c r="CI118" i="54"/>
  <c r="AM118" i="54"/>
  <c r="AH114" i="54"/>
  <c r="U109" i="54"/>
  <c r="CU106" i="54"/>
  <c r="CC106" i="54"/>
  <c r="CU98" i="54"/>
  <c r="AY98" i="54"/>
  <c r="AB93" i="54"/>
  <c r="U98" i="54"/>
  <c r="BQ98" i="54"/>
  <c r="BW98" i="54"/>
  <c r="AG98" i="54"/>
  <c r="BX94" i="54"/>
  <c r="AN92" i="54"/>
  <c r="AZ91" i="54"/>
  <c r="AM90" i="54"/>
  <c r="CU88" i="54"/>
  <c r="AS87" i="54"/>
  <c r="P85" i="54"/>
  <c r="AG85" i="54"/>
  <c r="AY85" i="54"/>
  <c r="BW85" i="54"/>
  <c r="CU85" i="54"/>
  <c r="AM85" i="54"/>
  <c r="CI85" i="54"/>
  <c r="CO85" i="54"/>
  <c r="U85" i="54"/>
  <c r="BQ85" i="54"/>
  <c r="AG89" i="54"/>
  <c r="BQ89" i="54"/>
  <c r="BW89" i="54"/>
  <c r="CO89" i="54"/>
  <c r="U89" i="54"/>
  <c r="AM89" i="54"/>
  <c r="AS89" i="54"/>
  <c r="W89" i="54"/>
  <c r="CC89" i="54"/>
  <c r="AY89" i="54"/>
  <c r="AY78" i="54"/>
  <c r="CI78" i="54"/>
  <c r="AG78" i="54"/>
  <c r="AM78" i="54"/>
  <c r="AN68" i="54"/>
  <c r="CJ68" i="54"/>
  <c r="V68" i="54"/>
  <c r="W74" i="54"/>
  <c r="BW78" i="54"/>
  <c r="AS78" i="54"/>
  <c r="AY77" i="54"/>
  <c r="AA77" i="54"/>
  <c r="AN91" i="54"/>
  <c r="W91" i="54"/>
  <c r="U78" i="54"/>
  <c r="BW77" i="54"/>
  <c r="O77" i="54"/>
  <c r="U77" i="54"/>
  <c r="CU77" i="54"/>
  <c r="BQ77" i="54"/>
  <c r="CU100" i="54"/>
  <c r="AN95" i="54"/>
  <c r="BX95" i="54"/>
  <c r="CQ91" i="54"/>
  <c r="CO78" i="54"/>
  <c r="BQ78" i="54"/>
  <c r="V67" i="54"/>
  <c r="AH67" i="54"/>
  <c r="CD67" i="54"/>
  <c r="CP67" i="54"/>
  <c r="AB45" i="54"/>
  <c r="AZ46" i="54"/>
  <c r="CV46" i="54"/>
  <c r="CU78" i="54"/>
  <c r="AN29" i="54"/>
  <c r="CJ29" i="54"/>
  <c r="AB29" i="54"/>
  <c r="AN46" i="54"/>
  <c r="CJ46" i="54"/>
  <c r="E270" i="53"/>
  <c r="D263" i="53"/>
  <c r="D255" i="53"/>
  <c r="D247" i="53"/>
  <c r="D236" i="53"/>
  <c r="B228" i="53"/>
  <c r="B217" i="53"/>
  <c r="D217" i="53"/>
  <c r="B340" i="53"/>
  <c r="B338" i="53"/>
  <c r="B336" i="53"/>
  <c r="B334" i="53"/>
  <c r="B332" i="53"/>
  <c r="B330" i="53"/>
  <c r="B319" i="53"/>
  <c r="B306" i="53"/>
  <c r="B299" i="53"/>
  <c r="D294" i="53"/>
  <c r="B287" i="53"/>
  <c r="D282" i="53"/>
  <c r="B275" i="53"/>
  <c r="D270" i="53"/>
  <c r="B260" i="53"/>
  <c r="B252" i="53"/>
  <c r="B244" i="53"/>
  <c r="B241" i="53"/>
  <c r="D241" i="53"/>
  <c r="B220" i="53"/>
  <c r="BG170" i="53"/>
  <c r="O170" i="53"/>
  <c r="AC170" i="53"/>
  <c r="BW170" i="53"/>
  <c r="CK170" i="53"/>
  <c r="U170" i="53"/>
  <c r="AI170" i="53"/>
  <c r="CC170" i="53"/>
  <c r="CQ170" i="53"/>
  <c r="B170" i="53"/>
  <c r="AA170" i="53"/>
  <c r="AU170" i="53"/>
  <c r="BQ170" i="53"/>
  <c r="CI170" i="53"/>
  <c r="D170" i="53"/>
  <c r="BA170" i="53"/>
  <c r="BS170" i="53"/>
  <c r="E170" i="53"/>
  <c r="AG170" i="53"/>
  <c r="BB170" i="53"/>
  <c r="CO170" i="53"/>
  <c r="Q170" i="53"/>
  <c r="BE170" i="53"/>
  <c r="BY170" i="53"/>
  <c r="AM170" i="53"/>
  <c r="CU170" i="53"/>
  <c r="BK170" i="53"/>
  <c r="W170" i="53"/>
  <c r="AO170" i="53"/>
  <c r="CE170" i="53"/>
  <c r="CW170" i="53"/>
  <c r="B321" i="53"/>
  <c r="D312" i="53"/>
  <c r="B308" i="53"/>
  <c r="B294" i="53"/>
  <c r="B282" i="53"/>
  <c r="B270" i="53"/>
  <c r="B236" i="53"/>
  <c r="B194" i="53"/>
  <c r="D296" i="53"/>
  <c r="D284" i="53"/>
  <c r="D272" i="53"/>
  <c r="D265" i="53"/>
  <c r="D262" i="53"/>
  <c r="D257" i="53"/>
  <c r="D254" i="53"/>
  <c r="D249" i="53"/>
  <c r="D246" i="53"/>
  <c r="D233" i="53"/>
  <c r="D230" i="53"/>
  <c r="D227" i="53"/>
  <c r="B325" i="53"/>
  <c r="B296" i="53"/>
  <c r="B284" i="53"/>
  <c r="B272" i="53"/>
  <c r="B262" i="53"/>
  <c r="B254" i="53"/>
  <c r="B246" i="53"/>
  <c r="B227" i="53"/>
  <c r="E211" i="53"/>
  <c r="BG189" i="53"/>
  <c r="CE189" i="53"/>
  <c r="CU189" i="53"/>
  <c r="AI189" i="53"/>
  <c r="BA189" i="53"/>
  <c r="BQ189" i="53"/>
  <c r="B189" i="53"/>
  <c r="BW189" i="53"/>
  <c r="D189" i="53"/>
  <c r="AA189" i="53"/>
  <c r="BY189" i="53"/>
  <c r="CO189" i="53"/>
  <c r="AC189" i="53"/>
  <c r="AS189" i="53"/>
  <c r="BK189" i="53"/>
  <c r="O189" i="53"/>
  <c r="AD189" i="53"/>
  <c r="CQ189" i="53"/>
  <c r="BM171" i="53"/>
  <c r="U171" i="53"/>
  <c r="AI171" i="53"/>
  <c r="CC171" i="53"/>
  <c r="CQ171" i="53"/>
  <c r="E171" i="53"/>
  <c r="AA171" i="53"/>
  <c r="AO171" i="53"/>
  <c r="CI171" i="53"/>
  <c r="CW171" i="53"/>
  <c r="AC171" i="53"/>
  <c r="AU171" i="53"/>
  <c r="CK171" i="53"/>
  <c r="D171" i="53"/>
  <c r="BA171" i="53"/>
  <c r="BS171" i="53"/>
  <c r="O171" i="53"/>
  <c r="AG171" i="53"/>
  <c r="BW171" i="53"/>
  <c r="CO171" i="53"/>
  <c r="BE171" i="53"/>
  <c r="Q171" i="53"/>
  <c r="BG171" i="53"/>
  <c r="BY171" i="53"/>
  <c r="AM171" i="53"/>
  <c r="CU171" i="53"/>
  <c r="W171" i="53"/>
  <c r="BK171" i="53"/>
  <c r="CE171" i="53"/>
  <c r="CY171" i="53"/>
  <c r="D339" i="53"/>
  <c r="D337" i="53"/>
  <c r="D335" i="53"/>
  <c r="D333" i="53"/>
  <c r="D331" i="53"/>
  <c r="D318" i="53"/>
  <c r="D243" i="53"/>
  <c r="D219" i="53"/>
  <c r="B193" i="53"/>
  <c r="D193" i="53"/>
  <c r="CG170" i="53"/>
  <c r="B329" i="53"/>
  <c r="D320" i="53"/>
  <c r="B305" i="53"/>
  <c r="B298" i="53"/>
  <c r="B286" i="53"/>
  <c r="B274" i="53"/>
  <c r="D264" i="53"/>
  <c r="D259" i="53"/>
  <c r="D256" i="53"/>
  <c r="D251" i="53"/>
  <c r="D248" i="53"/>
  <c r="B199" i="53"/>
  <c r="AV190" i="53"/>
  <c r="BM190" i="53"/>
  <c r="Q190" i="53"/>
  <c r="AG190" i="53"/>
  <c r="CE190" i="53"/>
  <c r="CU190" i="53"/>
  <c r="AI190" i="53"/>
  <c r="BA190" i="53"/>
  <c r="BQ190" i="53"/>
  <c r="CF190" i="53"/>
  <c r="B190" i="53"/>
  <c r="CK190" i="53"/>
  <c r="D190" i="53"/>
  <c r="AA190" i="53"/>
  <c r="BY190" i="53"/>
  <c r="CO190" i="53"/>
  <c r="AC190" i="53"/>
  <c r="AS190" i="53"/>
  <c r="BK190" i="53"/>
  <c r="CQ190" i="53"/>
  <c r="AM189" i="53"/>
  <c r="D172" i="53"/>
  <c r="BE172" i="53"/>
  <c r="BS172" i="53"/>
  <c r="AA172" i="53"/>
  <c r="AO172" i="53"/>
  <c r="CI172" i="53"/>
  <c r="CW172" i="53"/>
  <c r="AG172" i="53"/>
  <c r="AU172" i="53"/>
  <c r="CO172" i="53"/>
  <c r="BA172" i="53"/>
  <c r="O172" i="53"/>
  <c r="BW172" i="53"/>
  <c r="AI172" i="53"/>
  <c r="CQ172" i="53"/>
  <c r="Q172" i="53"/>
  <c r="BG172" i="53"/>
  <c r="BY172" i="53"/>
  <c r="CR172" i="53"/>
  <c r="U172" i="53"/>
  <c r="AM172" i="53"/>
  <c r="CC172" i="53"/>
  <c r="CU172" i="53"/>
  <c r="BK172" i="53"/>
  <c r="W172" i="53"/>
  <c r="BM172" i="53"/>
  <c r="CE172" i="53"/>
  <c r="AS172" i="53"/>
  <c r="B307" i="53"/>
  <c r="D300" i="53"/>
  <c r="B293" i="53"/>
  <c r="D288" i="53"/>
  <c r="B281" i="53"/>
  <c r="D276" i="53"/>
  <c r="B269" i="53"/>
  <c r="B264" i="53"/>
  <c r="B256" i="53"/>
  <c r="B248" i="53"/>
  <c r="D232" i="53"/>
  <c r="B210" i="53"/>
  <c r="B207" i="53"/>
  <c r="BS189" i="53"/>
  <c r="B204" i="53"/>
  <c r="AG173" i="53"/>
  <c r="AU173" i="53"/>
  <c r="CO173" i="53"/>
  <c r="AM173" i="53"/>
  <c r="CU173" i="53"/>
  <c r="D173" i="53"/>
  <c r="AS173" i="53"/>
  <c r="BM173" i="53"/>
  <c r="AC173" i="53"/>
  <c r="CE173" i="53"/>
  <c r="CW173" i="53"/>
  <c r="O173" i="53"/>
  <c r="BQ173" i="53"/>
  <c r="CI173" i="53"/>
  <c r="BA173" i="53"/>
  <c r="BS173" i="53"/>
  <c r="Q173" i="53"/>
  <c r="AI173" i="53"/>
  <c r="CK173" i="53"/>
  <c r="BE173" i="53"/>
  <c r="U173" i="53"/>
  <c r="BW173" i="53"/>
  <c r="BG173" i="53"/>
  <c r="CP173" i="53"/>
  <c r="W173" i="53"/>
  <c r="AO173" i="53"/>
  <c r="BY173" i="53"/>
  <c r="CQ173" i="53"/>
  <c r="BM170" i="53"/>
  <c r="D326" i="53"/>
  <c r="D302" i="53"/>
  <c r="D290" i="53"/>
  <c r="D278" i="53"/>
  <c r="D266" i="53"/>
  <c r="D261" i="53"/>
  <c r="D258" i="53"/>
  <c r="D253" i="53"/>
  <c r="D250" i="53"/>
  <c r="D245" i="53"/>
  <c r="B218" i="53"/>
  <c r="BN190" i="53"/>
  <c r="AA184" i="53"/>
  <c r="AO184" i="53"/>
  <c r="CI184" i="53"/>
  <c r="CW184" i="53"/>
  <c r="AG184" i="53"/>
  <c r="AU184" i="53"/>
  <c r="B184" i="53"/>
  <c r="BK184" i="53"/>
  <c r="CQ184" i="53"/>
  <c r="AS184" i="53"/>
  <c r="BM184" i="53"/>
  <c r="CC184" i="53"/>
  <c r="F184" i="53"/>
  <c r="CE184" i="53"/>
  <c r="CU184" i="53"/>
  <c r="BA184" i="53"/>
  <c r="Q184" i="53"/>
  <c r="AI184" i="53"/>
  <c r="BS184" i="53"/>
  <c r="CK184" i="53"/>
  <c r="U184" i="53"/>
  <c r="BE184" i="53"/>
  <c r="BW184" i="53"/>
  <c r="AM184" i="53"/>
  <c r="BG184" i="53"/>
  <c r="O182" i="53"/>
  <c r="AC182" i="53"/>
  <c r="BW182" i="53"/>
  <c r="CK182" i="53"/>
  <c r="U182" i="53"/>
  <c r="AI182" i="53"/>
  <c r="CC182" i="53"/>
  <c r="CQ182" i="53"/>
  <c r="B182" i="53"/>
  <c r="BK182" i="53"/>
  <c r="AA182" i="53"/>
  <c r="AS182" i="53"/>
  <c r="CU182" i="53"/>
  <c r="AU182" i="53"/>
  <c r="CW182" i="53"/>
  <c r="AG182" i="53"/>
  <c r="BA182" i="53"/>
  <c r="CI182" i="53"/>
  <c r="Q182" i="53"/>
  <c r="BB182" i="53"/>
  <c r="BS182" i="53"/>
  <c r="BE182" i="53"/>
  <c r="AM182" i="53"/>
  <c r="CO182" i="53"/>
  <c r="CK172" i="53"/>
  <c r="BQ171" i="53"/>
  <c r="B313" i="53"/>
  <c r="B302" i="53"/>
  <c r="B290" i="53"/>
  <c r="B278" i="53"/>
  <c r="B266" i="53"/>
  <c r="B258" i="53"/>
  <c r="B250" i="53"/>
  <c r="D212" i="53"/>
  <c r="D203" i="53"/>
  <c r="D201" i="53"/>
  <c r="B198" i="53"/>
  <c r="C195" i="53"/>
  <c r="D195" i="53"/>
  <c r="BM189" i="53"/>
  <c r="AS170" i="53"/>
  <c r="B315" i="53"/>
  <c r="B297" i="53"/>
  <c r="B285" i="53"/>
  <c r="C231" i="53"/>
  <c r="B231" i="53"/>
  <c r="D209" i="53"/>
  <c r="D206" i="53"/>
  <c r="BG190" i="53"/>
  <c r="W189" i="53"/>
  <c r="AA156" i="53"/>
  <c r="AO156" i="53"/>
  <c r="CI156" i="53"/>
  <c r="CW156" i="53"/>
  <c r="AC156" i="53"/>
  <c r="AS156" i="53"/>
  <c r="BK156" i="53"/>
  <c r="O156" i="53"/>
  <c r="BO156" i="53"/>
  <c r="AG156" i="53"/>
  <c r="BQ156" i="53"/>
  <c r="AM156" i="53"/>
  <c r="BG156" i="53"/>
  <c r="CO156" i="53"/>
  <c r="W156" i="53"/>
  <c r="BM156" i="53"/>
  <c r="CU156" i="53"/>
  <c r="BM162" i="53"/>
  <c r="AE162" i="53"/>
  <c r="AU162" i="53"/>
  <c r="B162" i="53"/>
  <c r="AA162" i="53"/>
  <c r="BK162" i="53"/>
  <c r="CC162" i="53"/>
  <c r="CU162" i="53"/>
  <c r="Q162" i="53"/>
  <c r="AI162" i="53"/>
  <c r="BS162" i="53"/>
  <c r="W162" i="53"/>
  <c r="BG162" i="53"/>
  <c r="CO162" i="53"/>
  <c r="CK187" i="53"/>
  <c r="AN187" i="53"/>
  <c r="BW186" i="53"/>
  <c r="BG186" i="53"/>
  <c r="AO186" i="53"/>
  <c r="BW185" i="53"/>
  <c r="BG185" i="53"/>
  <c r="AO185" i="53"/>
  <c r="CW181" i="53"/>
  <c r="AU181" i="53"/>
  <c r="CW179" i="53"/>
  <c r="CE179" i="53"/>
  <c r="AU179" i="53"/>
  <c r="AC179" i="53"/>
  <c r="E179" i="53"/>
  <c r="CE177" i="53"/>
  <c r="AC177" i="53"/>
  <c r="D177" i="53"/>
  <c r="CI174" i="53"/>
  <c r="BQ174" i="53"/>
  <c r="AG174" i="53"/>
  <c r="O174" i="53"/>
  <c r="CW169" i="53"/>
  <c r="CC169" i="53"/>
  <c r="AM169" i="53"/>
  <c r="AA168" i="53"/>
  <c r="AO168" i="53"/>
  <c r="CI168" i="53"/>
  <c r="CW168" i="53"/>
  <c r="CE168" i="53"/>
  <c r="CU168" i="53"/>
  <c r="AI168" i="53"/>
  <c r="BA168" i="53"/>
  <c r="BQ168" i="53"/>
  <c r="CE167" i="53"/>
  <c r="BK167" i="53"/>
  <c r="Q167" i="53"/>
  <c r="AO165" i="53"/>
  <c r="Q164" i="53"/>
  <c r="BK164" i="53"/>
  <c r="BY164" i="53"/>
  <c r="U164" i="53"/>
  <c r="AJ164" i="53"/>
  <c r="CW164" i="53"/>
  <c r="BS164" i="53"/>
  <c r="CI164" i="53"/>
  <c r="BZ164" i="53"/>
  <c r="R164" i="53"/>
  <c r="CW161" i="53"/>
  <c r="BY161" i="53"/>
  <c r="AU161" i="53"/>
  <c r="W161" i="53"/>
  <c r="AS159" i="53"/>
  <c r="D159" i="53"/>
  <c r="AA159" i="53"/>
  <c r="BY159" i="53"/>
  <c r="CO159" i="53"/>
  <c r="U159" i="53"/>
  <c r="BE159" i="53"/>
  <c r="AM159" i="53"/>
  <c r="BW159" i="53"/>
  <c r="AC159" i="53"/>
  <c r="AU159" i="53"/>
  <c r="CE159" i="53"/>
  <c r="AI159" i="53"/>
  <c r="BS159" i="53"/>
  <c r="BA158" i="53"/>
  <c r="W158" i="53"/>
  <c r="CK156" i="53"/>
  <c r="BM153" i="53"/>
  <c r="BM151" i="53"/>
  <c r="AC151" i="53"/>
  <c r="BG149" i="53"/>
  <c r="BQ148" i="53"/>
  <c r="X148" i="53"/>
  <c r="AS187" i="53"/>
  <c r="AM186" i="53"/>
  <c r="CU186" i="53"/>
  <c r="BM181" i="53"/>
  <c r="D181" i="53"/>
  <c r="CU179" i="53"/>
  <c r="BM179" i="53"/>
  <c r="AS179" i="53"/>
  <c r="AB179" i="53"/>
  <c r="CU177" i="53"/>
  <c r="AS177" i="53"/>
  <c r="AA177" i="53"/>
  <c r="AV174" i="53"/>
  <c r="O169" i="53"/>
  <c r="AM167" i="53"/>
  <c r="O166" i="53"/>
  <c r="AC166" i="53"/>
  <c r="BW166" i="53"/>
  <c r="CK166" i="53"/>
  <c r="AI166" i="53"/>
  <c r="BA166" i="53"/>
  <c r="BQ166" i="53"/>
  <c r="U166" i="53"/>
  <c r="CW166" i="53"/>
  <c r="D166" i="53"/>
  <c r="AA166" i="53"/>
  <c r="BY166" i="53"/>
  <c r="CO166" i="53"/>
  <c r="BK165" i="53"/>
  <c r="Q165" i="53"/>
  <c r="BE162" i="53"/>
  <c r="AC162" i="53"/>
  <c r="BG159" i="53"/>
  <c r="BQ157" i="53"/>
  <c r="AO157" i="53"/>
  <c r="O157" i="53"/>
  <c r="BG152" i="53"/>
  <c r="BS150" i="53"/>
  <c r="AU150" i="53"/>
  <c r="CV149" i="53"/>
  <c r="AG185" i="53"/>
  <c r="AU185" i="53"/>
  <c r="BZ185" i="53"/>
  <c r="CO185" i="53"/>
  <c r="CU181" i="53"/>
  <c r="CC181" i="53"/>
  <c r="AS181" i="53"/>
  <c r="AA181" i="53"/>
  <c r="CC179" i="53"/>
  <c r="AA179" i="53"/>
  <c r="CC177" i="53"/>
  <c r="BK177" i="53"/>
  <c r="CW174" i="53"/>
  <c r="CE174" i="53"/>
  <c r="AU174" i="53"/>
  <c r="AC174" i="53"/>
  <c r="CU169" i="53"/>
  <c r="AJ169" i="53"/>
  <c r="CX167" i="53"/>
  <c r="BG167" i="53"/>
  <c r="O167" i="53"/>
  <c r="CC165" i="53"/>
  <c r="AM165" i="53"/>
  <c r="CE162" i="53"/>
  <c r="CU161" i="53"/>
  <c r="BW161" i="53"/>
  <c r="AS161" i="53"/>
  <c r="U161" i="53"/>
  <c r="CV158" i="53"/>
  <c r="D157" i="53"/>
  <c r="CE156" i="53"/>
  <c r="BE156" i="53"/>
  <c r="AM149" i="53"/>
  <c r="CF149" i="53"/>
  <c r="CU149" i="53"/>
  <c r="BY149" i="53"/>
  <c r="CO149" i="53"/>
  <c r="AA149" i="53"/>
  <c r="AS149" i="53"/>
  <c r="CC149" i="53"/>
  <c r="B149" i="53"/>
  <c r="BN149" i="53"/>
  <c r="AC149" i="53"/>
  <c r="AU149" i="53"/>
  <c r="CI149" i="53"/>
  <c r="O149" i="53"/>
  <c r="AG149" i="53"/>
  <c r="BA149" i="53"/>
  <c r="BB149" i="53"/>
  <c r="Q149" i="53"/>
  <c r="AI149" i="53"/>
  <c r="BE149" i="53"/>
  <c r="BW149" i="53"/>
  <c r="CQ149" i="53"/>
  <c r="AO149" i="53"/>
  <c r="BK149" i="53"/>
  <c r="CW149" i="53"/>
  <c r="BM148" i="53"/>
  <c r="O148" i="53"/>
  <c r="BB140" i="53"/>
  <c r="BH141" i="53"/>
  <c r="BZ141" i="53"/>
  <c r="B181" i="53"/>
  <c r="W181" i="53"/>
  <c r="BQ181" i="53"/>
  <c r="CE181" i="53"/>
  <c r="O181" i="53"/>
  <c r="AC181" i="53"/>
  <c r="BW181" i="53"/>
  <c r="CK181" i="53"/>
  <c r="D179" i="53"/>
  <c r="BE179" i="53"/>
  <c r="BS179" i="53"/>
  <c r="Q179" i="53"/>
  <c r="BK179" i="53"/>
  <c r="BY179" i="53"/>
  <c r="BG177" i="53"/>
  <c r="CJ177" i="53"/>
  <c r="CX177" i="53"/>
  <c r="BM177" i="53"/>
  <c r="BM174" i="53"/>
  <c r="D174" i="53"/>
  <c r="CU167" i="53"/>
  <c r="AG167" i="53"/>
  <c r="BG165" i="53"/>
  <c r="O165" i="53"/>
  <c r="BY162" i="53"/>
  <c r="BA162" i="53"/>
  <c r="CQ161" i="53"/>
  <c r="AO161" i="53"/>
  <c r="P161" i="53"/>
  <c r="BM157" i="53"/>
  <c r="AI157" i="53"/>
  <c r="CC156" i="53"/>
  <c r="X156" i="53"/>
  <c r="W150" i="53"/>
  <c r="AO150" i="53"/>
  <c r="BA152" i="53"/>
  <c r="AC150" i="53"/>
  <c r="W151" i="53"/>
  <c r="AO151" i="53"/>
  <c r="BG151" i="53"/>
  <c r="AO152" i="53"/>
  <c r="CQ152" i="53"/>
  <c r="AI150" i="53"/>
  <c r="BG150" i="53"/>
  <c r="CQ151" i="53"/>
  <c r="AC152" i="53"/>
  <c r="CW152" i="53"/>
  <c r="BY151" i="53"/>
  <c r="D191" i="53"/>
  <c r="BE191" i="53"/>
  <c r="BS191" i="53"/>
  <c r="CF187" i="53"/>
  <c r="BQ187" i="53"/>
  <c r="BA187" i="53"/>
  <c r="AI187" i="53"/>
  <c r="CW186" i="53"/>
  <c r="BQ186" i="53"/>
  <c r="BA186" i="53"/>
  <c r="AI186" i="53"/>
  <c r="CW185" i="53"/>
  <c r="BB185" i="53"/>
  <c r="U185" i="53"/>
  <c r="U183" i="53"/>
  <c r="AI183" i="53"/>
  <c r="CC183" i="53"/>
  <c r="CQ183" i="53"/>
  <c r="AA183" i="53"/>
  <c r="AO183" i="53"/>
  <c r="BT183" i="53"/>
  <c r="CI183" i="53"/>
  <c r="CW183" i="53"/>
  <c r="CQ181" i="53"/>
  <c r="AO181" i="53"/>
  <c r="CQ179" i="53"/>
  <c r="AO179" i="53"/>
  <c r="W179" i="53"/>
  <c r="CQ177" i="53"/>
  <c r="BY177" i="53"/>
  <c r="W177" i="53"/>
  <c r="CC174" i="53"/>
  <c r="AQ174" i="53"/>
  <c r="AA174" i="53"/>
  <c r="BM168" i="53"/>
  <c r="BY167" i="53"/>
  <c r="BE167" i="53"/>
  <c r="AS166" i="53"/>
  <c r="W166" i="53"/>
  <c r="CU165" i="53"/>
  <c r="AG165" i="53"/>
  <c r="CK164" i="53"/>
  <c r="BO164" i="53"/>
  <c r="AS164" i="53"/>
  <c r="W164" i="53"/>
  <c r="BW162" i="53"/>
  <c r="CQ158" i="53"/>
  <c r="BS158" i="53"/>
  <c r="AO158" i="53"/>
  <c r="Q158" i="53"/>
  <c r="CI157" i="53"/>
  <c r="BK157" i="53"/>
  <c r="U156" i="53"/>
  <c r="BG153" i="53"/>
  <c r="CW148" i="53"/>
  <c r="BM146" i="53"/>
  <c r="CW146" i="53"/>
  <c r="CK147" i="53"/>
  <c r="C174" i="53"/>
  <c r="X174" i="53"/>
  <c r="AM174" i="53"/>
  <c r="CU174" i="53"/>
  <c r="AS174" i="53"/>
  <c r="CW162" i="53"/>
  <c r="U162" i="53"/>
  <c r="AG157" i="53"/>
  <c r="AU157" i="53"/>
  <c r="BZ157" i="53"/>
  <c r="CO157" i="53"/>
  <c r="BY157" i="53"/>
  <c r="AM157" i="53"/>
  <c r="BF157" i="53"/>
  <c r="BW157" i="53"/>
  <c r="W157" i="53"/>
  <c r="BG157" i="53"/>
  <c r="CQ157" i="53"/>
  <c r="CW157" i="53"/>
  <c r="CK157" i="53"/>
  <c r="BY156" i="53"/>
  <c r="BA156" i="53"/>
  <c r="O145" i="53"/>
  <c r="AC145" i="53"/>
  <c r="BW145" i="53"/>
  <c r="CK145" i="53"/>
  <c r="AU145" i="53"/>
  <c r="BM145" i="53"/>
  <c r="CC145" i="53"/>
  <c r="Q145" i="53"/>
  <c r="BA145" i="53"/>
  <c r="CI145" i="53"/>
  <c r="CA145" i="53"/>
  <c r="CU145" i="53"/>
  <c r="W145" i="53"/>
  <c r="AO145" i="53"/>
  <c r="BK145" i="53"/>
  <c r="CE145" i="53"/>
  <c r="CW145" i="53"/>
  <c r="B145" i="53"/>
  <c r="AA145" i="53"/>
  <c r="BQ145" i="53"/>
  <c r="BS145" i="53"/>
  <c r="AG145" i="53"/>
  <c r="CM145" i="53"/>
  <c r="BY145" i="53"/>
  <c r="CQ145" i="53"/>
  <c r="CX142" i="53"/>
  <c r="AP142" i="53"/>
  <c r="CO181" i="53"/>
  <c r="AM181" i="53"/>
  <c r="U181" i="53"/>
  <c r="CO179" i="53"/>
  <c r="BW179" i="53"/>
  <c r="AK179" i="53"/>
  <c r="U179" i="53"/>
  <c r="BW177" i="53"/>
  <c r="BE177" i="53"/>
  <c r="U177" i="53"/>
  <c r="CQ174" i="53"/>
  <c r="AO174" i="53"/>
  <c r="W174" i="53"/>
  <c r="AG169" i="53"/>
  <c r="AU169" i="53"/>
  <c r="Q169" i="53"/>
  <c r="AW169" i="53"/>
  <c r="BO169" i="53"/>
  <c r="CR169" i="53"/>
  <c r="AI169" i="53"/>
  <c r="BA169" i="53"/>
  <c r="BQ169" i="53"/>
  <c r="CE169" i="53"/>
  <c r="AO169" i="53"/>
  <c r="BG169" i="53"/>
  <c r="BW169" i="53"/>
  <c r="CK169" i="53"/>
  <c r="AC167" i="53"/>
  <c r="CQ165" i="53"/>
  <c r="BW165" i="53"/>
  <c r="AS162" i="53"/>
  <c r="BL161" i="53"/>
  <c r="BM158" i="53"/>
  <c r="AJ158" i="53"/>
  <c r="CE157" i="53"/>
  <c r="BE157" i="53"/>
  <c r="AC157" i="53"/>
  <c r="BW156" i="53"/>
  <c r="AU156" i="53"/>
  <c r="CK152" i="53"/>
  <c r="CK151" i="53"/>
  <c r="AG148" i="53"/>
  <c r="AU148" i="53"/>
  <c r="CO148" i="53"/>
  <c r="BY148" i="53"/>
  <c r="U148" i="53"/>
  <c r="BE148" i="53"/>
  <c r="BA148" i="53"/>
  <c r="BS148" i="53"/>
  <c r="CK148" i="53"/>
  <c r="Q148" i="53"/>
  <c r="AM148" i="53"/>
  <c r="BG148" i="53"/>
  <c r="CC148" i="53"/>
  <c r="CU148" i="53"/>
  <c r="W148" i="53"/>
  <c r="AO148" i="53"/>
  <c r="BK148" i="53"/>
  <c r="AA148" i="53"/>
  <c r="BY174" i="53"/>
  <c r="BG174" i="53"/>
  <c r="U167" i="53"/>
  <c r="AI167" i="53"/>
  <c r="BN167" i="53"/>
  <c r="CC167" i="53"/>
  <c r="CQ167" i="53"/>
  <c r="BA167" i="53"/>
  <c r="BQ167" i="53"/>
  <c r="CW167" i="53"/>
  <c r="D167" i="53"/>
  <c r="AA167" i="53"/>
  <c r="B165" i="53"/>
  <c r="W165" i="53"/>
  <c r="BQ165" i="53"/>
  <c r="CE165" i="53"/>
  <c r="AI165" i="53"/>
  <c r="BA165" i="53"/>
  <c r="CW165" i="53"/>
  <c r="U165" i="53"/>
  <c r="BS165" i="53"/>
  <c r="CI165" i="53"/>
  <c r="BY165" i="53"/>
  <c r="CO165" i="53"/>
  <c r="CQ162" i="53"/>
  <c r="AO162" i="53"/>
  <c r="O162" i="53"/>
  <c r="BG161" i="53"/>
  <c r="Q161" i="53"/>
  <c r="AG161" i="53"/>
  <c r="AI161" i="53"/>
  <c r="BS161" i="53"/>
  <c r="CK161" i="53"/>
  <c r="AJ161" i="53"/>
  <c r="B161" i="53"/>
  <c r="BK161" i="53"/>
  <c r="O161" i="53"/>
  <c r="BQ161" i="53"/>
  <c r="AM158" i="53"/>
  <c r="CU158" i="53"/>
  <c r="BY158" i="53"/>
  <c r="CO158" i="53"/>
  <c r="AU158" i="53"/>
  <c r="CE158" i="53"/>
  <c r="CW158" i="53"/>
  <c r="O158" i="53"/>
  <c r="U158" i="53"/>
  <c r="AK158" i="53"/>
  <c r="BW158" i="53"/>
  <c r="CM158" i="53"/>
  <c r="B158" i="53"/>
  <c r="AA158" i="53"/>
  <c r="AS158" i="53"/>
  <c r="CC158" i="53"/>
  <c r="AA157" i="53"/>
  <c r="Q156" i="53"/>
  <c r="AO153" i="53"/>
  <c r="BY153" i="53"/>
  <c r="AC153" i="53"/>
  <c r="AU153" i="53"/>
  <c r="CW153" i="53"/>
  <c r="Q153" i="53"/>
  <c r="BA153" i="53"/>
  <c r="BS153" i="53"/>
  <c r="CQ187" i="53"/>
  <c r="AC187" i="53"/>
  <c r="CQ186" i="53"/>
  <c r="O186" i="53"/>
  <c r="CC185" i="53"/>
  <c r="BM185" i="53"/>
  <c r="O185" i="53"/>
  <c r="AI181" i="53"/>
  <c r="CK179" i="53"/>
  <c r="BT179" i="53"/>
  <c r="BB179" i="53"/>
  <c r="AI179" i="53"/>
  <c r="CK177" i="53"/>
  <c r="BS177" i="53"/>
  <c r="AI177" i="53"/>
  <c r="Q177" i="53"/>
  <c r="CO174" i="53"/>
  <c r="BW174" i="53"/>
  <c r="U174" i="53"/>
  <c r="AS169" i="53"/>
  <c r="BG168" i="53"/>
  <c r="O168" i="53"/>
  <c r="BS167" i="53"/>
  <c r="CC166" i="53"/>
  <c r="BG166" i="53"/>
  <c r="AU165" i="53"/>
  <c r="AA165" i="53"/>
  <c r="AM164" i="53"/>
  <c r="BQ162" i="53"/>
  <c r="AM162" i="53"/>
  <c r="BQ159" i="53"/>
  <c r="AO159" i="53"/>
  <c r="O159" i="53"/>
  <c r="BH158" i="53"/>
  <c r="CC157" i="53"/>
  <c r="BA157" i="53"/>
  <c r="BS156" i="53"/>
  <c r="D156" i="53"/>
  <c r="W152" i="53"/>
  <c r="BS149" i="53"/>
  <c r="W149" i="53"/>
  <c r="AI148" i="53"/>
  <c r="CS145" i="53"/>
  <c r="AM145" i="53"/>
  <c r="AG191" i="53"/>
  <c r="Q191" i="53"/>
  <c r="BK187" i="53"/>
  <c r="BK186" i="53"/>
  <c r="AS186" i="53"/>
  <c r="AC186" i="53"/>
  <c r="CQ185" i="53"/>
  <c r="BK185" i="53"/>
  <c r="AS185" i="53"/>
  <c r="AC185" i="53"/>
  <c r="CK183" i="53"/>
  <c r="BS183" i="53"/>
  <c r="Q183" i="53"/>
  <c r="BS181" i="53"/>
  <c r="BA181" i="53"/>
  <c r="Q181" i="53"/>
  <c r="Q180" i="53"/>
  <c r="BK180" i="53"/>
  <c r="BY180" i="53"/>
  <c r="B180" i="53"/>
  <c r="W180" i="53"/>
  <c r="BQ180" i="53"/>
  <c r="CE180" i="53"/>
  <c r="BA179" i="53"/>
  <c r="BM178" i="53"/>
  <c r="D178" i="53"/>
  <c r="BE178" i="53"/>
  <c r="BS178" i="53"/>
  <c r="CV178" i="53"/>
  <c r="CI177" i="53"/>
  <c r="BA177" i="53"/>
  <c r="AG177" i="53"/>
  <c r="BE174" i="53"/>
  <c r="CI169" i="53"/>
  <c r="W169" i="53"/>
  <c r="BE168" i="53"/>
  <c r="AG168" i="53"/>
  <c r="CK167" i="53"/>
  <c r="AS167" i="53"/>
  <c r="CU166" i="53"/>
  <c r="CC164" i="53"/>
  <c r="BG164" i="53"/>
  <c r="AI164" i="53"/>
  <c r="D164" i="53"/>
  <c r="CE161" i="53"/>
  <c r="AC161" i="53"/>
  <c r="CQ159" i="53"/>
  <c r="CI158" i="53"/>
  <c r="BG158" i="53"/>
  <c r="AG158" i="53"/>
  <c r="CQ156" i="53"/>
  <c r="B156" i="53"/>
  <c r="CK153" i="53"/>
  <c r="CW151" i="53"/>
  <c r="Q151" i="53"/>
  <c r="BQ149" i="53"/>
  <c r="U149" i="53"/>
  <c r="CE148" i="53"/>
  <c r="AP146" i="53"/>
  <c r="CE154" i="53"/>
  <c r="AU154" i="53"/>
  <c r="BY144" i="53"/>
  <c r="BM143" i="53"/>
  <c r="Q143" i="53"/>
  <c r="BK143" i="53"/>
  <c r="BY143" i="53"/>
  <c r="AG143" i="53"/>
  <c r="AI143" i="53"/>
  <c r="BS143" i="53"/>
  <c r="CI142" i="53"/>
  <c r="BS140" i="53"/>
  <c r="CC137" i="53"/>
  <c r="Q137" i="53"/>
  <c r="CU135" i="53"/>
  <c r="BG133" i="53"/>
  <c r="BE142" i="53"/>
  <c r="BS142" i="53"/>
  <c r="Q142" i="53"/>
  <c r="AG142" i="53"/>
  <c r="AA142" i="53"/>
  <c r="BK142" i="53"/>
  <c r="AA135" i="53"/>
  <c r="AO135" i="53"/>
  <c r="CI135" i="53"/>
  <c r="CW135" i="53"/>
  <c r="U135" i="53"/>
  <c r="AI135" i="53"/>
  <c r="CC135" i="53"/>
  <c r="CQ135" i="53"/>
  <c r="O135" i="53"/>
  <c r="BQ135" i="53"/>
  <c r="B135" i="53"/>
  <c r="R135" i="53"/>
  <c r="AM135" i="53"/>
  <c r="BK135" i="53"/>
  <c r="CE135" i="53"/>
  <c r="BM135" i="53"/>
  <c r="W135" i="53"/>
  <c r="AS135" i="53"/>
  <c r="CK135" i="53"/>
  <c r="AC135" i="53"/>
  <c r="BA135" i="53"/>
  <c r="AW128" i="53"/>
  <c r="AK130" i="53"/>
  <c r="AJ126" i="53"/>
  <c r="AV127" i="53"/>
  <c r="O154" i="53"/>
  <c r="AC154" i="53"/>
  <c r="BW154" i="53"/>
  <c r="CK154" i="53"/>
  <c r="CQ154" i="53"/>
  <c r="CE147" i="53"/>
  <c r="BM147" i="53"/>
  <c r="AA147" i="53"/>
  <c r="AO147" i="53"/>
  <c r="CI147" i="53"/>
  <c r="CW147" i="53"/>
  <c r="AC147" i="53"/>
  <c r="AS147" i="53"/>
  <c r="BK147" i="53"/>
  <c r="BZ147" i="53"/>
  <c r="CP147" i="53"/>
  <c r="O147" i="53"/>
  <c r="AO146" i="53"/>
  <c r="BY146" i="53"/>
  <c r="AI144" i="53"/>
  <c r="CU143" i="53"/>
  <c r="CW142" i="53"/>
  <c r="CC142" i="53"/>
  <c r="AO142" i="53"/>
  <c r="CE141" i="53"/>
  <c r="BM141" i="53"/>
  <c r="AI141" i="53"/>
  <c r="BA141" i="53"/>
  <c r="BQ141" i="53"/>
  <c r="U141" i="53"/>
  <c r="BE141" i="53"/>
  <c r="AC140" i="53"/>
  <c r="BY137" i="53"/>
  <c r="BE137" i="53"/>
  <c r="AH137" i="53"/>
  <c r="CO135" i="53"/>
  <c r="AG135" i="53"/>
  <c r="D163" i="53"/>
  <c r="BE163" i="53"/>
  <c r="BS163" i="53"/>
  <c r="AU163" i="53"/>
  <c r="BM163" i="53"/>
  <c r="BY154" i="53"/>
  <c r="BG154" i="53"/>
  <c r="W154" i="53"/>
  <c r="Q152" i="53"/>
  <c r="BK152" i="53"/>
  <c r="BY152" i="53"/>
  <c r="O152" i="53"/>
  <c r="AU152" i="53"/>
  <c r="BM152" i="53"/>
  <c r="CC152" i="53"/>
  <c r="BA151" i="53"/>
  <c r="BS151" i="53"/>
  <c r="AI151" i="53"/>
  <c r="CE151" i="53"/>
  <c r="CV147" i="53"/>
  <c r="W147" i="53"/>
  <c r="AU146" i="53"/>
  <c r="Q144" i="53"/>
  <c r="BG143" i="53"/>
  <c r="AM143" i="53"/>
  <c r="U143" i="53"/>
  <c r="CU142" i="53"/>
  <c r="BZ142" i="53"/>
  <c r="BH142" i="53"/>
  <c r="AM142" i="53"/>
  <c r="U142" i="53"/>
  <c r="CW141" i="53"/>
  <c r="BK141" i="53"/>
  <c r="CE140" i="53"/>
  <c r="W140" i="53"/>
  <c r="CQ137" i="53"/>
  <c r="BW137" i="53"/>
  <c r="BB137" i="53"/>
  <c r="AU134" i="53"/>
  <c r="CK144" i="53"/>
  <c r="BS144" i="53"/>
  <c r="BA144" i="53"/>
  <c r="CQ143" i="53"/>
  <c r="CQ142" i="53"/>
  <c r="BY142" i="53"/>
  <c r="BG142" i="53"/>
  <c r="AI139" i="53"/>
  <c r="BA137" i="53"/>
  <c r="BG135" i="53"/>
  <c r="W134" i="53"/>
  <c r="BS133" i="53"/>
  <c r="AU133" i="53"/>
  <c r="AK154" i="53"/>
  <c r="U154" i="53"/>
  <c r="AM137" i="53"/>
  <c r="CU137" i="53"/>
  <c r="AA137" i="53"/>
  <c r="AC137" i="53"/>
  <c r="BM137" i="53"/>
  <c r="O137" i="53"/>
  <c r="AG137" i="53"/>
  <c r="BQ137" i="53"/>
  <c r="CI137" i="53"/>
  <c r="BE135" i="53"/>
  <c r="BA143" i="53"/>
  <c r="O142" i="53"/>
  <c r="BM139" i="53"/>
  <c r="AU139" i="53"/>
  <c r="CK137" i="53"/>
  <c r="AS137" i="53"/>
  <c r="W137" i="53"/>
  <c r="Q135" i="53"/>
  <c r="BM134" i="53"/>
  <c r="BM133" i="53"/>
  <c r="AO133" i="53"/>
  <c r="CR126" i="53"/>
  <c r="CL175" i="53"/>
  <c r="AS175" i="53"/>
  <c r="AI163" i="53"/>
  <c r="U155" i="53"/>
  <c r="AI155" i="53"/>
  <c r="CC155" i="53"/>
  <c r="CQ155" i="53"/>
  <c r="F155" i="53"/>
  <c r="AC155" i="53"/>
  <c r="AS155" i="53"/>
  <c r="BK155" i="53"/>
  <c r="CI154" i="53"/>
  <c r="BA154" i="53"/>
  <c r="Q154" i="53"/>
  <c r="B153" i="53"/>
  <c r="W153" i="53"/>
  <c r="BQ153" i="53"/>
  <c r="CE153" i="53"/>
  <c r="CS153" i="53"/>
  <c r="O153" i="53"/>
  <c r="CQ153" i="53"/>
  <c r="BS152" i="53"/>
  <c r="AI152" i="53"/>
  <c r="CW150" i="53"/>
  <c r="CE150" i="53"/>
  <c r="BM150" i="53"/>
  <c r="AS150" i="53"/>
  <c r="AA150" i="53"/>
  <c r="AP150" i="53"/>
  <c r="BH150" i="53"/>
  <c r="BY150" i="53"/>
  <c r="CO150" i="53"/>
  <c r="Q150" i="53"/>
  <c r="BA150" i="53"/>
  <c r="CI150" i="53"/>
  <c r="CO147" i="53"/>
  <c r="BW147" i="53"/>
  <c r="AI147" i="53"/>
  <c r="Q147" i="53"/>
  <c r="BG146" i="53"/>
  <c r="CK143" i="53"/>
  <c r="AC143" i="53"/>
  <c r="BA142" i="53"/>
  <c r="CO141" i="53"/>
  <c r="BW141" i="53"/>
  <c r="AG141" i="53"/>
  <c r="O141" i="53"/>
  <c r="CQ139" i="53"/>
  <c r="CK136" i="53"/>
  <c r="AC136" i="53"/>
  <c r="BY135" i="53"/>
  <c r="AU135" i="53"/>
  <c r="X134" i="53"/>
  <c r="R134" i="53"/>
  <c r="CK132" i="53"/>
  <c r="BQ154" i="53"/>
  <c r="AG154" i="53"/>
  <c r="BB147" i="53"/>
  <c r="CW144" i="53"/>
  <c r="CI143" i="53"/>
  <c r="BQ143" i="53"/>
  <c r="AU143" i="53"/>
  <c r="CK142" i="53"/>
  <c r="AO137" i="53"/>
  <c r="U137" i="53"/>
  <c r="AO134" i="53"/>
  <c r="Q134" i="53"/>
  <c r="BS134" i="53"/>
  <c r="BY134" i="53"/>
  <c r="BG134" i="53"/>
  <c r="CE134" i="53"/>
  <c r="CW134" i="53"/>
  <c r="AU130" i="53"/>
  <c r="BA130" i="53"/>
  <c r="CQ130" i="53"/>
  <c r="AU132" i="53"/>
  <c r="AO130" i="53"/>
  <c r="BG132" i="53"/>
  <c r="CW132" i="53"/>
  <c r="AO131" i="53"/>
  <c r="BA139" i="53"/>
  <c r="W139" i="53"/>
  <c r="BS139" i="53"/>
  <c r="CW139" i="53"/>
  <c r="BY139" i="53"/>
  <c r="AS138" i="53"/>
  <c r="AO138" i="53"/>
  <c r="BG138" i="53"/>
  <c r="BW138" i="53"/>
  <c r="CK138" i="53"/>
  <c r="W138" i="53"/>
  <c r="CQ138" i="53"/>
  <c r="CE137" i="53"/>
  <c r="BK137" i="53"/>
  <c r="R137" i="53"/>
  <c r="W136" i="53"/>
  <c r="BW135" i="53"/>
  <c r="BA133" i="53"/>
  <c r="CQ133" i="53"/>
  <c r="AI133" i="53"/>
  <c r="BY133" i="53"/>
  <c r="AC132" i="53"/>
  <c r="BY130" i="53"/>
  <c r="AS126" i="53"/>
  <c r="BX126" i="53"/>
  <c r="AM126" i="53"/>
  <c r="CU126" i="53"/>
  <c r="U126" i="53"/>
  <c r="BW126" i="53"/>
  <c r="CO126" i="53"/>
  <c r="W126" i="53"/>
  <c r="AO126" i="53"/>
  <c r="CQ126" i="53"/>
  <c r="BM126" i="53"/>
  <c r="AC126" i="53"/>
  <c r="AU126" i="53"/>
  <c r="CE126" i="53"/>
  <c r="CW126" i="53"/>
  <c r="Q126" i="53"/>
  <c r="BA126" i="53"/>
  <c r="BS126" i="53"/>
  <c r="Q131" i="53"/>
  <c r="BK131" i="53"/>
  <c r="BY131" i="53"/>
  <c r="BE131" i="53"/>
  <c r="BS131" i="53"/>
  <c r="O131" i="53"/>
  <c r="AG131" i="53"/>
  <c r="BQ131" i="53"/>
  <c r="CI131" i="53"/>
  <c r="B131" i="53"/>
  <c r="AP131" i="53"/>
  <c r="CK126" i="53"/>
  <c r="BK126" i="53"/>
  <c r="AV125" i="53"/>
  <c r="AA123" i="53"/>
  <c r="AO123" i="53"/>
  <c r="BF123" i="53"/>
  <c r="CI123" i="53"/>
  <c r="CW123" i="53"/>
  <c r="AS123" i="53"/>
  <c r="CL123" i="53"/>
  <c r="U123" i="53"/>
  <c r="AI123" i="53"/>
  <c r="CC123" i="53"/>
  <c r="CQ123" i="53"/>
  <c r="AM123" i="53"/>
  <c r="CU123" i="53"/>
  <c r="W123" i="53"/>
  <c r="AP123" i="53"/>
  <c r="CE123" i="53"/>
  <c r="CX123" i="53"/>
  <c r="AU123" i="53"/>
  <c r="BQ123" i="53"/>
  <c r="AC123" i="53"/>
  <c r="CK123" i="53"/>
  <c r="BA123" i="53"/>
  <c r="BS123" i="53"/>
  <c r="AG123" i="53"/>
  <c r="BB123" i="53"/>
  <c r="CO123" i="53"/>
  <c r="O123" i="53"/>
  <c r="BW123" i="53"/>
  <c r="CI126" i="53"/>
  <c r="BG126" i="53"/>
  <c r="AA126" i="53"/>
  <c r="BT125" i="53"/>
  <c r="CF123" i="53"/>
  <c r="CK131" i="53"/>
  <c r="AS131" i="53"/>
  <c r="W131" i="53"/>
  <c r="AP127" i="53"/>
  <c r="BE126" i="53"/>
  <c r="X127" i="53"/>
  <c r="BB126" i="53"/>
  <c r="CM124" i="53"/>
  <c r="AQ124" i="53"/>
  <c r="S125" i="53"/>
  <c r="CC126" i="53"/>
  <c r="AV119" i="53"/>
  <c r="BT119" i="53"/>
  <c r="AJ120" i="53"/>
  <c r="AD119" i="53"/>
  <c r="U146" i="53"/>
  <c r="AI146" i="53"/>
  <c r="CC146" i="53"/>
  <c r="CQ146" i="53"/>
  <c r="O146" i="53"/>
  <c r="AD146" i="53"/>
  <c r="B144" i="53"/>
  <c r="W144" i="53"/>
  <c r="BQ144" i="53"/>
  <c r="CE144" i="53"/>
  <c r="AU144" i="53"/>
  <c r="BM144" i="53"/>
  <c r="CC144" i="53"/>
  <c r="CU140" i="53"/>
  <c r="BM140" i="53"/>
  <c r="CQ136" i="53"/>
  <c r="BW136" i="53"/>
  <c r="BB136" i="53"/>
  <c r="BT132" i="53"/>
  <c r="B132" i="53"/>
  <c r="W132" i="53"/>
  <c r="BQ132" i="53"/>
  <c r="CE132" i="53"/>
  <c r="Q132" i="53"/>
  <c r="BK132" i="53"/>
  <c r="BY132" i="53"/>
  <c r="AO132" i="53"/>
  <c r="CQ132" i="53"/>
  <c r="BA132" i="53"/>
  <c r="BS132" i="53"/>
  <c r="CE131" i="53"/>
  <c r="AM131" i="53"/>
  <c r="BA128" i="53"/>
  <c r="AC128" i="53"/>
  <c r="BM128" i="53"/>
  <c r="CW127" i="53"/>
  <c r="BS128" i="53"/>
  <c r="CK127" i="53"/>
  <c r="AV126" i="53"/>
  <c r="AC125" i="53"/>
  <c r="CE125" i="53"/>
  <c r="CW125" i="53"/>
  <c r="BM124" i="53"/>
  <c r="AC124" i="53"/>
  <c r="W125" i="53"/>
  <c r="BG124" i="53"/>
  <c r="BO123" i="53"/>
  <c r="AI120" i="53"/>
  <c r="BA121" i="53"/>
  <c r="AU120" i="53"/>
  <c r="BS120" i="53"/>
  <c r="AC120" i="53"/>
  <c r="CQ120" i="53"/>
  <c r="W119" i="53"/>
  <c r="CK119" i="53"/>
  <c r="CL132" i="53"/>
  <c r="CX131" i="53"/>
  <c r="BH131" i="53"/>
  <c r="AK131" i="53"/>
  <c r="BY126" i="53"/>
  <c r="O126" i="53"/>
  <c r="AI125" i="53"/>
  <c r="BM123" i="53"/>
  <c r="R123" i="53"/>
  <c r="BN120" i="53"/>
  <c r="BK123" i="53"/>
  <c r="Q123" i="53"/>
  <c r="BM120" i="53"/>
  <c r="AP140" i="53"/>
  <c r="BG140" i="53"/>
  <c r="AI140" i="53"/>
  <c r="BA140" i="53"/>
  <c r="BQ140" i="53"/>
  <c r="AG136" i="53"/>
  <c r="AU136" i="53"/>
  <c r="BZ136" i="53"/>
  <c r="CO136" i="53"/>
  <c r="AA136" i="53"/>
  <c r="AO136" i="53"/>
  <c r="AM136" i="53"/>
  <c r="BG136" i="53"/>
  <c r="O136" i="53"/>
  <c r="BQ136" i="53"/>
  <c r="CW136" i="53"/>
  <c r="CU131" i="53"/>
  <c r="BF131" i="53"/>
  <c r="AI131" i="53"/>
  <c r="BE130" i="53"/>
  <c r="BS130" i="53"/>
  <c r="AV130" i="53"/>
  <c r="BM130" i="53"/>
  <c r="CA130" i="53"/>
  <c r="B130" i="53"/>
  <c r="Q130" i="53"/>
  <c r="AI130" i="53"/>
  <c r="BB130" i="53"/>
  <c r="BT130" i="53"/>
  <c r="CK130" i="53"/>
  <c r="W124" i="53"/>
  <c r="BG123" i="53"/>
  <c r="CW121" i="53"/>
  <c r="AV121" i="53"/>
  <c r="BG120" i="53"/>
  <c r="BA110" i="53"/>
  <c r="AC110" i="53"/>
  <c r="BY110" i="53"/>
  <c r="AI110" i="53"/>
  <c r="CE110" i="53"/>
  <c r="BG110" i="53"/>
  <c r="Q110" i="53"/>
  <c r="CQ110" i="53"/>
  <c r="AO110" i="53"/>
  <c r="CE109" i="53"/>
  <c r="AU110" i="53"/>
  <c r="Y109" i="53"/>
  <c r="BC109" i="53"/>
  <c r="CX117" i="53"/>
  <c r="CX115" i="53"/>
  <c r="AV115" i="53"/>
  <c r="CC111" i="53"/>
  <c r="O133" i="53"/>
  <c r="AC133" i="53"/>
  <c r="BW133" i="53"/>
  <c r="CK133" i="53"/>
  <c r="B133" i="53"/>
  <c r="W133" i="53"/>
  <c r="BQ133" i="53"/>
  <c r="CE133" i="53"/>
  <c r="CU129" i="53"/>
  <c r="AS129" i="53"/>
  <c r="X125" i="53"/>
  <c r="AM125" i="53"/>
  <c r="BR125" i="53"/>
  <c r="CU125" i="53"/>
  <c r="AG125" i="53"/>
  <c r="AU125" i="53"/>
  <c r="CO125" i="53"/>
  <c r="AP121" i="53"/>
  <c r="BA120" i="53"/>
  <c r="AO118" i="53"/>
  <c r="CW118" i="53"/>
  <c r="AC118" i="53"/>
  <c r="CK118" i="53"/>
  <c r="CI119" i="53"/>
  <c r="BM119" i="53"/>
  <c r="AO119" i="53"/>
  <c r="W118" i="53"/>
  <c r="BN117" i="53"/>
  <c r="BA117" i="53"/>
  <c r="AC117" i="53"/>
  <c r="BM117" i="53"/>
  <c r="CQ117" i="53"/>
  <c r="Q117" i="53"/>
  <c r="AC116" i="53"/>
  <c r="AU116" i="53"/>
  <c r="CE116" i="53"/>
  <c r="CW115" i="53"/>
  <c r="BS112" i="53"/>
  <c r="AJ112" i="53"/>
  <c r="CR112" i="53"/>
  <c r="BA122" i="53"/>
  <c r="CI121" i="53"/>
  <c r="AO121" i="53"/>
  <c r="U121" i="53"/>
  <c r="B120" i="53"/>
  <c r="W120" i="53"/>
  <c r="BQ120" i="53"/>
  <c r="CE120" i="53"/>
  <c r="AM120" i="53"/>
  <c r="CF120" i="53"/>
  <c r="CU120" i="53"/>
  <c r="AA120" i="53"/>
  <c r="AO120" i="53"/>
  <c r="CI120" i="53"/>
  <c r="CW120" i="53"/>
  <c r="Q120" i="53"/>
  <c r="BK120" i="53"/>
  <c r="BY120" i="53"/>
  <c r="CF119" i="53"/>
  <c r="AM119" i="53"/>
  <c r="CR118" i="53"/>
  <c r="BG118" i="53"/>
  <c r="Y115" i="53"/>
  <c r="BI115" i="53"/>
  <c r="BG114" i="53"/>
  <c r="CE113" i="53"/>
  <c r="CW112" i="53"/>
  <c r="AO112" i="53"/>
  <c r="Q112" i="53"/>
  <c r="BY112" i="53"/>
  <c r="BG112" i="53"/>
  <c r="AU112" i="53"/>
  <c r="BS111" i="53"/>
  <c r="CK110" i="53"/>
  <c r="BA124" i="53"/>
  <c r="BM121" i="53"/>
  <c r="CE119" i="53"/>
  <c r="BH119" i="53"/>
  <c r="O119" i="53"/>
  <c r="AV113" i="53"/>
  <c r="BH114" i="53"/>
  <c r="BB113" i="53"/>
  <c r="X114" i="53"/>
  <c r="AP113" i="53"/>
  <c r="AP115" i="53"/>
  <c r="CR115" i="53"/>
  <c r="X113" i="53"/>
  <c r="U111" i="53"/>
  <c r="BM110" i="53"/>
  <c r="R107" i="53"/>
  <c r="AG107" i="53"/>
  <c r="AU107" i="53"/>
  <c r="CO107" i="53"/>
  <c r="Q107" i="53"/>
  <c r="AW107" i="53"/>
  <c r="CE107" i="53"/>
  <c r="CU107" i="53"/>
  <c r="B107" i="53"/>
  <c r="AP107" i="53"/>
  <c r="AA107" i="53"/>
  <c r="BK107" i="53"/>
  <c r="CC107" i="53"/>
  <c r="O107" i="53"/>
  <c r="BA107" i="53"/>
  <c r="CI107" i="53"/>
  <c r="U107" i="53"/>
  <c r="BE107" i="53"/>
  <c r="BM107" i="53"/>
  <c r="CK107" i="53"/>
  <c r="AM107" i="53"/>
  <c r="BN107" i="53"/>
  <c r="BQ107" i="53"/>
  <c r="AO107" i="53"/>
  <c r="BS107" i="53"/>
  <c r="CQ107" i="53"/>
  <c r="AS107" i="53"/>
  <c r="BW107" i="53"/>
  <c r="CW107" i="53"/>
  <c r="W107" i="53"/>
  <c r="AV107" i="53"/>
  <c r="CX107" i="53"/>
  <c r="X107" i="53"/>
  <c r="BY107" i="53"/>
  <c r="BM129" i="53"/>
  <c r="CP129" i="53"/>
  <c r="AB129" i="53"/>
  <c r="AP129" i="53"/>
  <c r="BG129" i="53"/>
  <c r="BU129" i="53"/>
  <c r="CE124" i="53"/>
  <c r="BS122" i="53"/>
  <c r="AU122" i="53"/>
  <c r="BK121" i="53"/>
  <c r="AM121" i="53"/>
  <c r="Q121" i="53"/>
  <c r="CX119" i="53"/>
  <c r="BG119" i="53"/>
  <c r="AJ119" i="53"/>
  <c r="BA115" i="53"/>
  <c r="BS115" i="53"/>
  <c r="Q115" i="53"/>
  <c r="AI115" i="53"/>
  <c r="BM114" i="53"/>
  <c r="AC114" i="53"/>
  <c r="CE114" i="53"/>
  <c r="Q114" i="53"/>
  <c r="AI114" i="53"/>
  <c r="BS114" i="53"/>
  <c r="CK114" i="53"/>
  <c r="BM112" i="53"/>
  <c r="BL111" i="53"/>
  <c r="CF107" i="53"/>
  <c r="CX121" i="53"/>
  <c r="BG121" i="53"/>
  <c r="AJ121" i="53"/>
  <c r="CW119" i="53"/>
  <c r="BY113" i="53"/>
  <c r="BK111" i="53"/>
  <c r="BH109" i="53"/>
  <c r="BZ109" i="53"/>
  <c r="AD110" i="53"/>
  <c r="BZ110" i="53"/>
  <c r="BN110" i="53"/>
  <c r="CF110" i="53"/>
  <c r="CX110" i="53"/>
  <c r="AJ109" i="53"/>
  <c r="W110" i="53"/>
  <c r="AI108" i="53"/>
  <c r="BY117" i="53"/>
  <c r="CX116" i="53"/>
  <c r="CK115" i="53"/>
  <c r="BM115" i="53"/>
  <c r="AD115" i="53"/>
  <c r="BG107" i="53"/>
  <c r="B111" i="53"/>
  <c r="W111" i="53"/>
  <c r="BB111" i="53"/>
  <c r="BQ111" i="53"/>
  <c r="CE111" i="53"/>
  <c r="AM111" i="53"/>
  <c r="CU111" i="53"/>
  <c r="O111" i="53"/>
  <c r="AC111" i="53"/>
  <c r="BH111" i="53"/>
  <c r="BW111" i="53"/>
  <c r="CK111" i="53"/>
  <c r="CY111" i="53"/>
  <c r="AG111" i="53"/>
  <c r="BA111" i="53"/>
  <c r="CO111" i="53"/>
  <c r="BE111" i="53"/>
  <c r="Q111" i="53"/>
  <c r="AI111" i="53"/>
  <c r="BF111" i="53"/>
  <c r="BY111" i="53"/>
  <c r="CQ111" i="53"/>
  <c r="R111" i="53"/>
  <c r="BG111" i="53"/>
  <c r="S111" i="53"/>
  <c r="CV111" i="53"/>
  <c r="AS111" i="53"/>
  <c r="BM111" i="53"/>
  <c r="AA111" i="53"/>
  <c r="CI111" i="53"/>
  <c r="CK109" i="53"/>
  <c r="CK108" i="53"/>
  <c r="U134" i="53"/>
  <c r="AI134" i="53"/>
  <c r="BN134" i="53"/>
  <c r="CC134" i="53"/>
  <c r="CQ134" i="53"/>
  <c r="O134" i="53"/>
  <c r="AC134" i="53"/>
  <c r="BW134" i="53"/>
  <c r="CK134" i="53"/>
  <c r="CI133" i="53"/>
  <c r="AG133" i="53"/>
  <c r="CK129" i="53"/>
  <c r="BS129" i="53"/>
  <c r="BB129" i="53"/>
  <c r="AI129" i="53"/>
  <c r="Q129" i="53"/>
  <c r="CI125" i="53"/>
  <c r="BQ125" i="53"/>
  <c r="O125" i="53"/>
  <c r="CQ124" i="53"/>
  <c r="BY124" i="53"/>
  <c r="CE122" i="53"/>
  <c r="AO122" i="53"/>
  <c r="CU121" i="53"/>
  <c r="BY121" i="53"/>
  <c r="R120" i="53"/>
  <c r="CR119" i="53"/>
  <c r="BA119" i="53"/>
  <c r="AI117" i="53"/>
  <c r="AU111" i="53"/>
  <c r="AI107" i="53"/>
  <c r="BG103" i="53"/>
  <c r="AO103" i="53"/>
  <c r="BY103" i="53"/>
  <c r="Q103" i="53"/>
  <c r="BS102" i="53"/>
  <c r="BA103" i="53"/>
  <c r="CW102" i="53"/>
  <c r="CK103" i="53"/>
  <c r="BM101" i="53"/>
  <c r="CQ101" i="53"/>
  <c r="O121" i="53"/>
  <c r="AC121" i="53"/>
  <c r="BH121" i="53"/>
  <c r="BW121" i="53"/>
  <c r="CK121" i="53"/>
  <c r="P121" i="53"/>
  <c r="AS121" i="53"/>
  <c r="CL121" i="53"/>
  <c r="R121" i="53"/>
  <c r="AG121" i="53"/>
  <c r="AU121" i="53"/>
  <c r="BL121" i="53"/>
  <c r="CO121" i="53"/>
  <c r="B121" i="53"/>
  <c r="W121" i="53"/>
  <c r="BQ121" i="53"/>
  <c r="CE121" i="53"/>
  <c r="Q119" i="53"/>
  <c r="AT119" i="53"/>
  <c r="BK119" i="53"/>
  <c r="BY119" i="53"/>
  <c r="AG119" i="53"/>
  <c r="AU119" i="53"/>
  <c r="BL119" i="53"/>
  <c r="BZ119" i="53"/>
  <c r="CO119" i="53"/>
  <c r="U119" i="53"/>
  <c r="AI119" i="53"/>
  <c r="CC119" i="53"/>
  <c r="CQ119" i="53"/>
  <c r="BE119" i="53"/>
  <c r="BS119" i="53"/>
  <c r="BB117" i="53"/>
  <c r="AJ116" i="53"/>
  <c r="BA113" i="53"/>
  <c r="BS113" i="53"/>
  <c r="CK113" i="53"/>
  <c r="Q113" i="53"/>
  <c r="BG113" i="53"/>
  <c r="W113" i="53"/>
  <c r="CW110" i="53"/>
  <c r="R108" i="53"/>
  <c r="AP108" i="53"/>
  <c r="BT108" i="53"/>
  <c r="BN106" i="53"/>
  <c r="AV108" i="53"/>
  <c r="AD107" i="53"/>
  <c r="BA127" i="53"/>
  <c r="AJ124" i="53"/>
  <c r="AI124" i="53"/>
  <c r="Q124" i="53"/>
  <c r="CQ121" i="53"/>
  <c r="AA121" i="53"/>
  <c r="BR119" i="53"/>
  <c r="AS119" i="53"/>
  <c r="X119" i="53"/>
  <c r="CX118" i="53"/>
  <c r="CF118" i="53"/>
  <c r="BN118" i="53"/>
  <c r="BC113" i="53"/>
  <c r="BU113" i="53"/>
  <c r="CE112" i="53"/>
  <c r="BA112" i="53"/>
  <c r="W112" i="53"/>
  <c r="CJ111" i="53"/>
  <c r="AO111" i="53"/>
  <c r="Q109" i="53"/>
  <c r="CQ108" i="53"/>
  <c r="CW108" i="53"/>
  <c r="W108" i="53"/>
  <c r="BY108" i="53"/>
  <c r="AC108" i="53"/>
  <c r="CE108" i="53"/>
  <c r="AU106" i="53"/>
  <c r="AC107" i="53"/>
  <c r="CV99" i="53"/>
  <c r="AN99" i="53"/>
  <c r="CI97" i="53"/>
  <c r="AT91" i="53"/>
  <c r="AB91" i="53"/>
  <c r="CD91" i="53"/>
  <c r="AB92" i="53"/>
  <c r="CD92" i="53"/>
  <c r="BF91" i="53"/>
  <c r="CJ91" i="53"/>
  <c r="BL90" i="53"/>
  <c r="AH91" i="53"/>
  <c r="BL91" i="53"/>
  <c r="CP92" i="53"/>
  <c r="CP90" i="53"/>
  <c r="BR91" i="53"/>
  <c r="CV91" i="53"/>
  <c r="V92" i="53"/>
  <c r="AT92" i="53"/>
  <c r="V103" i="53"/>
  <c r="AN103" i="53"/>
  <c r="BX103" i="53"/>
  <c r="CP103" i="53"/>
  <c r="BR98" i="53"/>
  <c r="CJ98" i="53"/>
  <c r="V99" i="53"/>
  <c r="BF99" i="53"/>
  <c r="CP99" i="53"/>
  <c r="BX98" i="53"/>
  <c r="CP98" i="53"/>
  <c r="AN98" i="53"/>
  <c r="AT98" i="53"/>
  <c r="CD97" i="53"/>
  <c r="P97" i="53"/>
  <c r="AD97" i="53"/>
  <c r="AS97" i="53"/>
  <c r="BX97" i="53"/>
  <c r="AA97" i="53"/>
  <c r="BY97" i="53"/>
  <c r="CO97" i="53"/>
  <c r="AB97" i="53"/>
  <c r="BK97" i="53"/>
  <c r="BZ97" i="53"/>
  <c r="CP97" i="53"/>
  <c r="AC97" i="53"/>
  <c r="AT97" i="53"/>
  <c r="BL97" i="53"/>
  <c r="CQ97" i="53"/>
  <c r="BR97" i="53"/>
  <c r="CK97" i="53"/>
  <c r="BS97" i="53"/>
  <c r="BA97" i="53"/>
  <c r="O97" i="53"/>
  <c r="AI97" i="53"/>
  <c r="BE97" i="53"/>
  <c r="CC97" i="53"/>
  <c r="CV97" i="53"/>
  <c r="R97" i="53"/>
  <c r="BG97" i="53"/>
  <c r="CE97" i="53"/>
  <c r="AM97" i="53"/>
  <c r="BM97" i="53"/>
  <c r="AB110" i="53"/>
  <c r="W109" i="53"/>
  <c r="BG109" i="53"/>
  <c r="BY109" i="53"/>
  <c r="AO109" i="53"/>
  <c r="CQ109" i="53"/>
  <c r="AI109" i="53"/>
  <c r="AT104" i="53"/>
  <c r="Q104" i="53"/>
  <c r="AU100" i="53"/>
  <c r="P100" i="53"/>
  <c r="BL99" i="53"/>
  <c r="AH99" i="53"/>
  <c r="U99" i="53"/>
  <c r="BE99" i="53"/>
  <c r="BW99" i="53"/>
  <c r="CO99" i="53"/>
  <c r="AM99" i="53"/>
  <c r="O99" i="53"/>
  <c r="AS98" i="53"/>
  <c r="BW97" i="53"/>
  <c r="AH97" i="53"/>
  <c r="BH95" i="53"/>
  <c r="X94" i="53"/>
  <c r="AM94" i="53"/>
  <c r="BR94" i="53"/>
  <c r="CU94" i="53"/>
  <c r="AA94" i="53"/>
  <c r="AO94" i="53"/>
  <c r="BF94" i="53"/>
  <c r="CI94" i="53"/>
  <c r="CW94" i="53"/>
  <c r="AB94" i="53"/>
  <c r="AS94" i="53"/>
  <c r="BL94" i="53"/>
  <c r="CC94" i="53"/>
  <c r="AC94" i="53"/>
  <c r="AT94" i="53"/>
  <c r="BM94" i="53"/>
  <c r="CD94" i="53"/>
  <c r="CV94" i="53"/>
  <c r="AD94" i="53"/>
  <c r="AU94" i="53"/>
  <c r="BN94" i="53"/>
  <c r="CE94" i="53"/>
  <c r="CX94" i="53"/>
  <c r="AI94" i="53"/>
  <c r="BE94" i="53"/>
  <c r="BG94" i="53"/>
  <c r="AG94" i="53"/>
  <c r="CJ94" i="53"/>
  <c r="O94" i="53"/>
  <c r="CO94" i="53"/>
  <c r="Q94" i="53"/>
  <c r="AP94" i="53"/>
  <c r="BS94" i="53"/>
  <c r="CQ94" i="53"/>
  <c r="BW94" i="53"/>
  <c r="U94" i="53"/>
  <c r="AV94" i="53"/>
  <c r="BX94" i="53"/>
  <c r="CW124" i="53"/>
  <c r="CI124" i="53"/>
  <c r="BT124" i="53"/>
  <c r="BF124" i="53"/>
  <c r="AO124" i="53"/>
  <c r="AA124" i="53"/>
  <c r="CK122" i="53"/>
  <c r="BW122" i="53"/>
  <c r="BH122" i="53"/>
  <c r="AC122" i="53"/>
  <c r="O122" i="53"/>
  <c r="BM118" i="53"/>
  <c r="AV118" i="53"/>
  <c r="CJ116" i="53"/>
  <c r="BS116" i="53"/>
  <c r="BA116" i="53"/>
  <c r="AH116" i="53"/>
  <c r="Q116" i="53"/>
  <c r="AG115" i="53"/>
  <c r="AU115" i="53"/>
  <c r="BL115" i="53"/>
  <c r="CO115" i="53"/>
  <c r="C115" i="53"/>
  <c r="X115" i="53"/>
  <c r="AM115" i="53"/>
  <c r="BR115" i="53"/>
  <c r="CU115" i="53"/>
  <c r="BA114" i="53"/>
  <c r="O112" i="53"/>
  <c r="AC112" i="53"/>
  <c r="BH112" i="53"/>
  <c r="BW112" i="53"/>
  <c r="CK112" i="53"/>
  <c r="P112" i="53"/>
  <c r="AS112" i="53"/>
  <c r="BX112" i="53"/>
  <c r="U112" i="53"/>
  <c r="AI112" i="53"/>
  <c r="AW112" i="53"/>
  <c r="BN112" i="53"/>
  <c r="CC112" i="53"/>
  <c r="CQ112" i="53"/>
  <c r="BF108" i="53"/>
  <c r="AM108" i="53"/>
  <c r="BR108" i="53"/>
  <c r="CU108" i="53"/>
  <c r="P108" i="53"/>
  <c r="AU108" i="53"/>
  <c r="BM108" i="53"/>
  <c r="CC108" i="53"/>
  <c r="CR108" i="53"/>
  <c r="O108" i="53"/>
  <c r="AG108" i="53"/>
  <c r="BQ108" i="53"/>
  <c r="CI108" i="53"/>
  <c r="Q108" i="53"/>
  <c r="AH108" i="53"/>
  <c r="BA108" i="53"/>
  <c r="BS108" i="53"/>
  <c r="CJ108" i="53"/>
  <c r="V108" i="53"/>
  <c r="AN108" i="53"/>
  <c r="BG108" i="53"/>
  <c r="BX108" i="53"/>
  <c r="CO108" i="53"/>
  <c r="AA108" i="53"/>
  <c r="BK108" i="53"/>
  <c r="CP105" i="53"/>
  <c r="BY104" i="53"/>
  <c r="P104" i="53"/>
  <c r="AB103" i="53"/>
  <c r="BW102" i="53"/>
  <c r="BG101" i="53"/>
  <c r="AC101" i="53"/>
  <c r="O100" i="53"/>
  <c r="BK99" i="53"/>
  <c r="AG97" i="53"/>
  <c r="CI93" i="53"/>
  <c r="BK93" i="53"/>
  <c r="CU93" i="53"/>
  <c r="AN94" i="53"/>
  <c r="AI105" i="53"/>
  <c r="BN105" i="53"/>
  <c r="CQ105" i="53"/>
  <c r="BR105" i="53"/>
  <c r="CW105" i="53"/>
  <c r="AB105" i="53"/>
  <c r="BL105" i="53"/>
  <c r="CD105" i="53"/>
  <c r="AC105" i="53"/>
  <c r="AT105" i="53"/>
  <c r="BM105" i="53"/>
  <c r="CE105" i="53"/>
  <c r="CV105" i="53"/>
  <c r="Q105" i="53"/>
  <c r="AH105" i="53"/>
  <c r="CK105" i="53"/>
  <c r="V105" i="53"/>
  <c r="BF105" i="53"/>
  <c r="W105" i="53"/>
  <c r="AN105" i="53"/>
  <c r="BG105" i="53"/>
  <c r="BX105" i="53"/>
  <c r="CJ103" i="53"/>
  <c r="BF103" i="53"/>
  <c r="AB98" i="53"/>
  <c r="BQ97" i="53"/>
  <c r="W97" i="53"/>
  <c r="P95" i="53"/>
  <c r="AD95" i="53"/>
  <c r="AS95" i="53"/>
  <c r="BX95" i="53"/>
  <c r="CL95" i="53"/>
  <c r="R95" i="53"/>
  <c r="AG95" i="53"/>
  <c r="AU95" i="53"/>
  <c r="BL95" i="53"/>
  <c r="CO95" i="53"/>
  <c r="AJ95" i="53"/>
  <c r="CK95" i="53"/>
  <c r="U95" i="53"/>
  <c r="BE95" i="53"/>
  <c r="V95" i="53"/>
  <c r="AM95" i="53"/>
  <c r="BF95" i="53"/>
  <c r="BW95" i="53"/>
  <c r="CP95" i="53"/>
  <c r="AA95" i="53"/>
  <c r="BM95" i="53"/>
  <c r="CD95" i="53"/>
  <c r="CU95" i="53"/>
  <c r="AH95" i="53"/>
  <c r="BK95" i="53"/>
  <c r="CI95" i="53"/>
  <c r="AI95" i="53"/>
  <c r="CJ95" i="53"/>
  <c r="AN95" i="53"/>
  <c r="CQ95" i="53"/>
  <c r="Q95" i="53"/>
  <c r="AT95" i="53"/>
  <c r="BS95" i="53"/>
  <c r="CV95" i="53"/>
  <c r="X95" i="53"/>
  <c r="BA95" i="53"/>
  <c r="CC95" i="53"/>
  <c r="AB95" i="53"/>
  <c r="BB95" i="53"/>
  <c r="CE95" i="53"/>
  <c r="AH92" i="53"/>
  <c r="CD90" i="53"/>
  <c r="AC109" i="53"/>
  <c r="CJ105" i="53"/>
  <c r="W102" i="53"/>
  <c r="BG102" i="53"/>
  <c r="Q101" i="53"/>
  <c r="BA101" i="53"/>
  <c r="AO102" i="53"/>
  <c r="CQ102" i="53"/>
  <c r="AO101" i="53"/>
  <c r="BY101" i="53"/>
  <c r="AC102" i="53"/>
  <c r="AU102" i="53"/>
  <c r="CE102" i="53"/>
  <c r="BA102" i="53"/>
  <c r="CE101" i="53"/>
  <c r="CW100" i="53"/>
  <c r="BR100" i="53"/>
  <c r="CI99" i="53"/>
  <c r="AH98" i="53"/>
  <c r="BW98" i="53"/>
  <c r="CO98" i="53"/>
  <c r="BQ98" i="53"/>
  <c r="CI98" i="53"/>
  <c r="BE98" i="53"/>
  <c r="U96" i="53"/>
  <c r="BW96" i="53"/>
  <c r="AM98" i="53"/>
  <c r="U98" i="53"/>
  <c r="BK98" i="53"/>
  <c r="CC98" i="53"/>
  <c r="CU98" i="53"/>
  <c r="V97" i="53"/>
  <c r="AP95" i="53"/>
  <c r="CP94" i="53"/>
  <c r="AH94" i="53"/>
  <c r="CJ102" i="53"/>
  <c r="V102" i="53"/>
  <c r="AN102" i="53"/>
  <c r="BX102" i="53"/>
  <c r="CP102" i="53"/>
  <c r="CV102" i="53"/>
  <c r="P102" i="53"/>
  <c r="AH102" i="53"/>
  <c r="BR102" i="53"/>
  <c r="CD101" i="53"/>
  <c r="CV98" i="53"/>
  <c r="AG98" i="53"/>
  <c r="U97" i="53"/>
  <c r="CW95" i="53"/>
  <c r="AO95" i="53"/>
  <c r="W94" i="53"/>
  <c r="AA93" i="53"/>
  <c r="P91" i="53"/>
  <c r="CU122" i="53"/>
  <c r="CF122" i="53"/>
  <c r="BR122" i="53"/>
  <c r="AM122" i="53"/>
  <c r="C122" i="53"/>
  <c r="CV116" i="53"/>
  <c r="CD116" i="53"/>
  <c r="BM116" i="53"/>
  <c r="AT116" i="53"/>
  <c r="CV109" i="53"/>
  <c r="BA109" i="53"/>
  <c r="AT108" i="53"/>
  <c r="BL106" i="53"/>
  <c r="BA105" i="53"/>
  <c r="X105" i="53"/>
  <c r="CQ104" i="53"/>
  <c r="BM104" i="53"/>
  <c r="AH104" i="53"/>
  <c r="BM102" i="53"/>
  <c r="AI102" i="53"/>
  <c r="AM102" i="53"/>
  <c r="BE102" i="53"/>
  <c r="AG101" i="53"/>
  <c r="BQ101" i="53"/>
  <c r="CI101" i="53"/>
  <c r="AA101" i="53"/>
  <c r="BK101" i="53"/>
  <c r="O102" i="53"/>
  <c r="AG102" i="53"/>
  <c r="BQ102" i="53"/>
  <c r="AS101" i="53"/>
  <c r="CC101" i="53"/>
  <c r="CI102" i="53"/>
  <c r="AU101" i="53"/>
  <c r="AG100" i="53"/>
  <c r="CC99" i="53"/>
  <c r="AA98" i="53"/>
  <c r="CW97" i="53"/>
  <c r="BF97" i="53"/>
  <c r="Q97" i="53"/>
  <c r="CK94" i="53"/>
  <c r="V94" i="53"/>
  <c r="CJ92" i="53"/>
  <c r="AN88" i="53"/>
  <c r="BR88" i="53"/>
  <c r="V88" i="53"/>
  <c r="CV88" i="53"/>
  <c r="P86" i="53"/>
  <c r="CJ86" i="53"/>
  <c r="CP87" i="53"/>
  <c r="BX88" i="53"/>
  <c r="P87" i="53"/>
  <c r="AT87" i="53"/>
  <c r="CD88" i="53"/>
  <c r="BX87" i="53"/>
  <c r="AB88" i="53"/>
  <c r="BF88" i="53"/>
  <c r="BR86" i="53"/>
  <c r="AH86" i="53"/>
  <c r="BF87" i="53"/>
  <c r="AN110" i="53"/>
  <c r="V109" i="53"/>
  <c r="CV108" i="53"/>
  <c r="R105" i="53"/>
  <c r="CP104" i="53"/>
  <c r="CO103" i="53"/>
  <c r="AS103" i="53"/>
  <c r="P103" i="53"/>
  <c r="CO102" i="53"/>
  <c r="BL102" i="53"/>
  <c r="BX101" i="53"/>
  <c r="AT101" i="53"/>
  <c r="O101" i="53"/>
  <c r="CQ100" i="53"/>
  <c r="BK100" i="53"/>
  <c r="BL98" i="53"/>
  <c r="CU97" i="53"/>
  <c r="BC97" i="53"/>
  <c r="CR95" i="53"/>
  <c r="AC95" i="53"/>
  <c r="BZ94" i="53"/>
  <c r="P94" i="53"/>
  <c r="O93" i="53"/>
  <c r="C116" i="53"/>
  <c r="AM116" i="53"/>
  <c r="BR116" i="53"/>
  <c r="CF116" i="53"/>
  <c r="CU116" i="53"/>
  <c r="P116" i="53"/>
  <c r="AD116" i="53"/>
  <c r="AS116" i="53"/>
  <c r="BX116" i="53"/>
  <c r="CL116" i="53"/>
  <c r="CP110" i="53"/>
  <c r="AT109" i="53"/>
  <c r="BH106" i="53"/>
  <c r="BZ105" i="53"/>
  <c r="AU105" i="53"/>
  <c r="P105" i="53"/>
  <c r="AC104" i="53"/>
  <c r="AQ104" i="53"/>
  <c r="BH104" i="53"/>
  <c r="CK104" i="53"/>
  <c r="BR104" i="53"/>
  <c r="CW104" i="53"/>
  <c r="V104" i="53"/>
  <c r="BF104" i="53"/>
  <c r="BX104" i="53"/>
  <c r="BL104" i="53"/>
  <c r="AD104" i="53"/>
  <c r="AU104" i="53"/>
  <c r="BN104" i="53"/>
  <c r="CE104" i="53"/>
  <c r="CV104" i="53"/>
  <c r="AV104" i="53"/>
  <c r="CX104" i="53"/>
  <c r="AB102" i="53"/>
  <c r="BW101" i="53"/>
  <c r="CK100" i="53"/>
  <c r="AH100" i="53"/>
  <c r="AV100" i="53"/>
  <c r="BM100" i="53"/>
  <c r="CP100" i="53"/>
  <c r="AO100" i="53"/>
  <c r="BG100" i="53"/>
  <c r="BW100" i="53"/>
  <c r="CL100" i="53"/>
  <c r="AB100" i="53"/>
  <c r="AS100" i="53"/>
  <c r="BL100" i="53"/>
  <c r="CD100" i="53"/>
  <c r="CU100" i="53"/>
  <c r="AC100" i="53"/>
  <c r="AT100" i="53"/>
  <c r="BN100" i="53"/>
  <c r="CE100" i="53"/>
  <c r="CV100" i="53"/>
  <c r="Q100" i="53"/>
  <c r="AI100" i="53"/>
  <c r="BB100" i="53"/>
  <c r="BS100" i="53"/>
  <c r="CJ100" i="53"/>
  <c r="U100" i="53"/>
  <c r="BE100" i="53"/>
  <c r="V100" i="53"/>
  <c r="AM100" i="53"/>
  <c r="BF100" i="53"/>
  <c r="BX100" i="53"/>
  <c r="CO100" i="53"/>
  <c r="AS99" i="53"/>
  <c r="BB97" i="53"/>
  <c r="W95" i="53"/>
  <c r="BY94" i="53"/>
  <c r="CX128" i="53"/>
  <c r="CJ128" i="53"/>
  <c r="BU128" i="53"/>
  <c r="BG128" i="53"/>
  <c r="AP128" i="53"/>
  <c r="CO124" i="53"/>
  <c r="BL124" i="53"/>
  <c r="AU124" i="53"/>
  <c r="AG124" i="53"/>
  <c r="CQ122" i="53"/>
  <c r="CC122" i="53"/>
  <c r="BN122" i="53"/>
  <c r="AI122" i="53"/>
  <c r="BI117" i="53"/>
  <c r="CQ116" i="53"/>
  <c r="BZ116" i="53"/>
  <c r="AO116" i="53"/>
  <c r="W116" i="53"/>
  <c r="CI115" i="53"/>
  <c r="BQ115" i="53"/>
  <c r="O115" i="53"/>
  <c r="CQ114" i="53"/>
  <c r="BY114" i="53"/>
  <c r="AA114" i="53"/>
  <c r="AO114" i="53"/>
  <c r="BF114" i="53"/>
  <c r="CI114" i="53"/>
  <c r="CW114" i="53"/>
  <c r="R114" i="53"/>
  <c r="AG114" i="53"/>
  <c r="AU114" i="53"/>
  <c r="BL114" i="53"/>
  <c r="BZ114" i="53"/>
  <c r="CO114" i="53"/>
  <c r="CP112" i="53"/>
  <c r="AH112" i="53"/>
  <c r="CM110" i="53"/>
  <c r="CS110" i="53"/>
  <c r="BS109" i="53"/>
  <c r="CP108" i="53"/>
  <c r="AO108" i="53"/>
  <c r="CF106" i="53"/>
  <c r="AA106" i="53"/>
  <c r="AO106" i="53"/>
  <c r="BF106" i="53"/>
  <c r="CI106" i="53"/>
  <c r="CW106" i="53"/>
  <c r="R106" i="53"/>
  <c r="AH106" i="53"/>
  <c r="CE106" i="53"/>
  <c r="CU106" i="53"/>
  <c r="Q106" i="53"/>
  <c r="AI106" i="53"/>
  <c r="BS106" i="53"/>
  <c r="CK106" i="53"/>
  <c r="AJ106" i="53"/>
  <c r="CL106" i="53"/>
  <c r="B106" i="53"/>
  <c r="CC105" i="53" s="1"/>
  <c r="X106" i="53"/>
  <c r="CQ106" i="53"/>
  <c r="AC106" i="53"/>
  <c r="AT106" i="53"/>
  <c r="BM106" i="53"/>
  <c r="CD106" i="53"/>
  <c r="CV106" i="53"/>
  <c r="BY105" i="53"/>
  <c r="CJ104" i="53"/>
  <c r="BG104" i="53"/>
  <c r="CK102" i="53"/>
  <c r="BF102" i="53"/>
  <c r="AA102" i="53"/>
  <c r="CW101" i="53"/>
  <c r="AK101" i="53"/>
  <c r="BH101" i="53"/>
  <c r="AV99" i="53"/>
  <c r="CF99" i="53"/>
  <c r="CR101" i="53"/>
  <c r="CI100" i="53"/>
  <c r="AA100" i="53"/>
  <c r="BF98" i="53"/>
  <c r="CJ97" i="53"/>
  <c r="AU97" i="53"/>
  <c r="CF95" i="53"/>
  <c r="O95" i="53"/>
  <c r="BQ94" i="53"/>
  <c r="BL92" i="53"/>
  <c r="Q91" i="53"/>
  <c r="BM89" i="53"/>
  <c r="AI89" i="53"/>
  <c r="CO88" i="53"/>
  <c r="BN88" i="53"/>
  <c r="AM88" i="53"/>
  <c r="BA87" i="53"/>
  <c r="AO87" i="53"/>
  <c r="W87" i="53"/>
  <c r="BM87" i="53"/>
  <c r="CK87" i="53"/>
  <c r="AC87" i="53"/>
  <c r="AI86" i="53"/>
  <c r="AA82" i="53"/>
  <c r="BS92" i="53"/>
  <c r="AM91" i="53"/>
  <c r="O91" i="53"/>
  <c r="AM90" i="53"/>
  <c r="BG89" i="53"/>
  <c r="BH88" i="53"/>
  <c r="AD88" i="53"/>
  <c r="BZ87" i="53"/>
  <c r="CW86" i="53"/>
  <c r="CY85" i="53"/>
  <c r="BH103" i="53"/>
  <c r="X103" i="53"/>
  <c r="W103" i="53"/>
  <c r="BB103" i="53"/>
  <c r="BQ103" i="53"/>
  <c r="CE103" i="53"/>
  <c r="U103" i="53"/>
  <c r="BS103" i="53"/>
  <c r="CI103" i="53"/>
  <c r="CX103" i="53"/>
  <c r="BL101" i="53"/>
  <c r="AB101" i="53"/>
  <c r="BQ99" i="53"/>
  <c r="AG99" i="53"/>
  <c r="P99" i="53"/>
  <c r="BX96" i="53"/>
  <c r="CV93" i="53"/>
  <c r="BT93" i="53"/>
  <c r="AS93" i="53"/>
  <c r="Q93" i="53"/>
  <c r="CQ92" i="53"/>
  <c r="BR92" i="53"/>
  <c r="AN92" i="53"/>
  <c r="Q92" i="53"/>
  <c r="BM91" i="53"/>
  <c r="CO90" i="53"/>
  <c r="BM90" i="53"/>
  <c r="AO89" i="53"/>
  <c r="BY89" i="53"/>
  <c r="CF89" i="53"/>
  <c r="AD89" i="53"/>
  <c r="CF88" i="53"/>
  <c r="BG88" i="53"/>
  <c r="AC88" i="53"/>
  <c r="Q88" i="53"/>
  <c r="AT88" i="53"/>
  <c r="BK88" i="53"/>
  <c r="BY88" i="53"/>
  <c r="AH88" i="53"/>
  <c r="AV88" i="53"/>
  <c r="BM88" i="53"/>
  <c r="CP88" i="53"/>
  <c r="P88" i="53"/>
  <c r="AI88" i="53"/>
  <c r="BB88" i="53"/>
  <c r="BS88" i="53"/>
  <c r="CJ88" i="53"/>
  <c r="R88" i="53"/>
  <c r="AJ88" i="53"/>
  <c r="BT88" i="53"/>
  <c r="CK88" i="53"/>
  <c r="U88" i="53"/>
  <c r="BE88" i="53"/>
  <c r="CL88" i="53"/>
  <c r="Y88" i="53"/>
  <c r="AP88" i="53"/>
  <c r="CC88" i="53"/>
  <c r="BY87" i="53"/>
  <c r="AV87" i="53"/>
  <c r="R87" i="53"/>
  <c r="CV86" i="53"/>
  <c r="CU85" i="53"/>
  <c r="BX82" i="53"/>
  <c r="BF83" i="53"/>
  <c r="CJ82" i="53"/>
  <c r="AH82" i="53"/>
  <c r="AN83" i="53"/>
  <c r="P82" i="53"/>
  <c r="AN82" i="53"/>
  <c r="BR82" i="53"/>
  <c r="CP82" i="53"/>
  <c r="V83" i="53"/>
  <c r="CK81" i="53"/>
  <c r="BS93" i="53"/>
  <c r="AM92" i="53"/>
  <c r="CK91" i="53"/>
  <c r="X91" i="53"/>
  <c r="BH91" i="53"/>
  <c r="AD91" i="53"/>
  <c r="CX91" i="53"/>
  <c r="CL90" i="53"/>
  <c r="AJ90" i="53"/>
  <c r="V89" i="53"/>
  <c r="CP89" i="53"/>
  <c r="CD89" i="53"/>
  <c r="X89" i="53"/>
  <c r="CE88" i="53"/>
  <c r="AU87" i="53"/>
  <c r="Q87" i="53"/>
  <c r="BH86" i="53"/>
  <c r="CR85" i="53"/>
  <c r="BK85" i="53"/>
  <c r="AD84" i="53"/>
  <c r="BB84" i="53"/>
  <c r="BZ84" i="53"/>
  <c r="CX84" i="53"/>
  <c r="X85" i="53"/>
  <c r="CR83" i="53"/>
  <c r="BN84" i="53"/>
  <c r="BB85" i="53"/>
  <c r="CY82" i="53"/>
  <c r="CY83" i="53"/>
  <c r="CU83" i="53"/>
  <c r="AA83" i="53"/>
  <c r="CC83" i="53"/>
  <c r="BK83" i="53"/>
  <c r="AM83" i="53"/>
  <c r="AS83" i="53"/>
  <c r="BW83" i="53"/>
  <c r="BG91" i="53"/>
  <c r="AO91" i="53"/>
  <c r="BY91" i="53"/>
  <c r="AU91" i="53"/>
  <c r="O89" i="53"/>
  <c r="CI89" i="53"/>
  <c r="CC89" i="53"/>
  <c r="BA89" i="53"/>
  <c r="BA88" i="53"/>
  <c r="AA88" i="53"/>
  <c r="CW87" i="53"/>
  <c r="BG86" i="53"/>
  <c r="W86" i="53"/>
  <c r="BH83" i="53"/>
  <c r="CW113" i="53"/>
  <c r="CI113" i="53"/>
  <c r="BT113" i="53"/>
  <c r="BF113" i="53"/>
  <c r="AO113" i="53"/>
  <c r="AA113" i="53"/>
  <c r="BB110" i="53"/>
  <c r="R110" i="53"/>
  <c r="CW109" i="53"/>
  <c r="CF109" i="53"/>
  <c r="AV109" i="53"/>
  <c r="CL103" i="53"/>
  <c r="BE103" i="53"/>
  <c r="AI103" i="53"/>
  <c r="R103" i="53"/>
  <c r="BN102" i="53"/>
  <c r="BT102" i="53"/>
  <c r="CP101" i="53"/>
  <c r="V101" i="53"/>
  <c r="AN101" i="53"/>
  <c r="BE101" i="53"/>
  <c r="BS101" i="53"/>
  <c r="CV101" i="53"/>
  <c r="W101" i="53"/>
  <c r="AM101" i="53"/>
  <c r="BF101" i="53"/>
  <c r="CK101" i="53"/>
  <c r="CU99" i="53"/>
  <c r="CD99" i="53"/>
  <c r="BM99" i="53"/>
  <c r="AT99" i="53"/>
  <c r="AI98" i="53"/>
  <c r="Q98" i="53"/>
  <c r="CR96" i="53"/>
  <c r="BT96" i="53"/>
  <c r="CL93" i="53"/>
  <c r="CL92" i="53"/>
  <c r="BK92" i="53"/>
  <c r="CI91" i="53"/>
  <c r="AE91" i="53"/>
  <c r="V91" i="53"/>
  <c r="AN91" i="53"/>
  <c r="BX91" i="53"/>
  <c r="CP91" i="53"/>
  <c r="CE90" i="53"/>
  <c r="BF90" i="53"/>
  <c r="AB90" i="53"/>
  <c r="O90" i="53"/>
  <c r="AC90" i="53"/>
  <c r="BH90" i="53"/>
  <c r="BW90" i="53"/>
  <c r="CK90" i="53"/>
  <c r="Q90" i="53"/>
  <c r="AT90" i="53"/>
  <c r="BK90" i="53"/>
  <c r="BY90" i="53"/>
  <c r="AG90" i="53"/>
  <c r="BQ90" i="53"/>
  <c r="CX90" i="53"/>
  <c r="P90" i="53"/>
  <c r="AH90" i="53"/>
  <c r="BA90" i="53"/>
  <c r="BR90" i="53"/>
  <c r="CI90" i="53"/>
  <c r="R90" i="53"/>
  <c r="AI90" i="53"/>
  <c r="BB90" i="53"/>
  <c r="BS90" i="53"/>
  <c r="CJ90" i="53"/>
  <c r="W90" i="53"/>
  <c r="AN90" i="53"/>
  <c r="BG90" i="53"/>
  <c r="BZ90" i="53"/>
  <c r="CQ90" i="53"/>
  <c r="BX89" i="53"/>
  <c r="U89" i="53"/>
  <c r="CX88" i="53"/>
  <c r="BZ88" i="53"/>
  <c r="CQ87" i="53"/>
  <c r="BT87" i="53"/>
  <c r="Q86" i="53"/>
  <c r="CO85" i="53"/>
  <c r="AV83" i="53"/>
  <c r="CD81" i="53"/>
  <c r="BU79" i="53"/>
  <c r="CY79" i="53"/>
  <c r="AW79" i="53"/>
  <c r="W93" i="53"/>
  <c r="BG93" i="53"/>
  <c r="AO93" i="53"/>
  <c r="BY93" i="53"/>
  <c r="AC93" i="53"/>
  <c r="CW93" i="53"/>
  <c r="BG92" i="53"/>
  <c r="CC90" i="53"/>
  <c r="CW89" i="53"/>
  <c r="AT89" i="53"/>
  <c r="R89" i="53"/>
  <c r="BW88" i="53"/>
  <c r="AS88" i="53"/>
  <c r="AI87" i="53"/>
  <c r="X86" i="53"/>
  <c r="AJ87" i="53"/>
  <c r="R86" i="53"/>
  <c r="CF86" i="53"/>
  <c r="CR87" i="53"/>
  <c r="AP86" i="53"/>
  <c r="BN86" i="53"/>
  <c r="X87" i="53"/>
  <c r="BT86" i="53"/>
  <c r="BB86" i="53"/>
  <c r="CE86" i="53"/>
  <c r="AV86" i="53"/>
  <c r="AP85" i="53"/>
  <c r="BE84" i="53"/>
  <c r="U84" i="53"/>
  <c r="AS84" i="53"/>
  <c r="BQ84" i="53"/>
  <c r="CO84" i="53"/>
  <c r="AG84" i="53"/>
  <c r="O84" i="53"/>
  <c r="CI84" i="53"/>
  <c r="CC82" i="53"/>
  <c r="AW96" i="53"/>
  <c r="CG96" i="53"/>
  <c r="V93" i="53"/>
  <c r="BF93" i="53"/>
  <c r="AN93" i="53"/>
  <c r="BX93" i="53"/>
  <c r="CP93" i="53"/>
  <c r="AT93" i="53"/>
  <c r="CC92" i="53"/>
  <c r="AA92" i="53"/>
  <c r="AO92" i="53"/>
  <c r="BF92" i="53"/>
  <c r="BT92" i="53"/>
  <c r="CI92" i="53"/>
  <c r="CW92" i="53"/>
  <c r="O92" i="53"/>
  <c r="AC92" i="53"/>
  <c r="BH92" i="53"/>
  <c r="BW92" i="53"/>
  <c r="CK92" i="53"/>
  <c r="AD92" i="53"/>
  <c r="AU92" i="53"/>
  <c r="BN92" i="53"/>
  <c r="CE92" i="53"/>
  <c r="CV92" i="53"/>
  <c r="AV92" i="53"/>
  <c r="CF92" i="53"/>
  <c r="CX92" i="53"/>
  <c r="P92" i="53"/>
  <c r="AG92" i="53"/>
  <c r="BQ92" i="53"/>
  <c r="U92" i="53"/>
  <c r="BE92" i="53"/>
  <c r="BX92" i="53"/>
  <c r="CO92" i="53"/>
  <c r="BA91" i="53"/>
  <c r="AA91" i="53"/>
  <c r="CW90" i="53"/>
  <c r="AV90" i="53"/>
  <c r="CU89" i="53"/>
  <c r="BT89" i="53"/>
  <c r="AS89" i="53"/>
  <c r="Q89" i="53"/>
  <c r="CU88" i="53"/>
  <c r="O88" i="53"/>
  <c r="BN87" i="53"/>
  <c r="AH87" i="53"/>
  <c r="AU86" i="53"/>
  <c r="AD86" i="53"/>
  <c r="CF85" i="53"/>
  <c r="AP84" i="53"/>
  <c r="AA84" i="53"/>
  <c r="AD83" i="53"/>
  <c r="P109" i="53"/>
  <c r="AD109" i="53"/>
  <c r="AS109" i="53"/>
  <c r="BX109" i="53"/>
  <c r="CL109" i="53"/>
  <c r="O109" i="53"/>
  <c r="AE109" i="53"/>
  <c r="AU109" i="53"/>
  <c r="BM109" i="53"/>
  <c r="CC109" i="53"/>
  <c r="CR109" i="53"/>
  <c r="CW103" i="53"/>
  <c r="CF103" i="53"/>
  <c r="BN103" i="53"/>
  <c r="AU103" i="53"/>
  <c r="AD103" i="53"/>
  <c r="BZ102" i="53"/>
  <c r="BH102" i="53"/>
  <c r="CJ101" i="53"/>
  <c r="BR101" i="53"/>
  <c r="AH101" i="53"/>
  <c r="AB99" i="53"/>
  <c r="AP99" i="53"/>
  <c r="BG99" i="53"/>
  <c r="CJ99" i="53"/>
  <c r="CX99" i="53"/>
  <c r="AO99" i="53"/>
  <c r="BH99" i="53"/>
  <c r="BX99" i="53"/>
  <c r="AV98" i="53"/>
  <c r="V96" i="53"/>
  <c r="CP96" i="53"/>
  <c r="AB96" i="53"/>
  <c r="BL96" i="53"/>
  <c r="P96" i="53"/>
  <c r="CJ96" i="53"/>
  <c r="AJ96" i="53"/>
  <c r="AP96" i="53"/>
  <c r="BZ96" i="53"/>
  <c r="AD93" i="53"/>
  <c r="AM93" i="53"/>
  <c r="BW93" i="53"/>
  <c r="CA92" i="53"/>
  <c r="BB92" i="53"/>
  <c r="X92" i="53"/>
  <c r="BW91" i="53"/>
  <c r="AV91" i="53"/>
  <c r="CV90" i="53"/>
  <c r="BX90" i="53"/>
  <c r="AU90" i="53"/>
  <c r="V90" i="53"/>
  <c r="CO89" i="53"/>
  <c r="BR89" i="53"/>
  <c r="AM89" i="53"/>
  <c r="P89" i="53"/>
  <c r="CR88" i="53"/>
  <c r="BQ88" i="53"/>
  <c r="AO88" i="53"/>
  <c r="CL87" i="53"/>
  <c r="V87" i="53"/>
  <c r="BL87" i="53"/>
  <c r="CD87" i="53"/>
  <c r="V85" i="53"/>
  <c r="CP86" i="53"/>
  <c r="BR87" i="53"/>
  <c r="BR85" i="53"/>
  <c r="AB85" i="53"/>
  <c r="BZ86" i="53"/>
  <c r="CQ113" i="53"/>
  <c r="CC113" i="53"/>
  <c r="BN113" i="53"/>
  <c r="AI113" i="53"/>
  <c r="AJ110" i="53"/>
  <c r="CV103" i="53"/>
  <c r="CD103" i="53"/>
  <c r="BM103" i="53"/>
  <c r="AT103" i="53"/>
  <c r="AC103" i="53"/>
  <c r="AO98" i="53"/>
  <c r="BG98" i="53"/>
  <c r="AU98" i="53"/>
  <c r="AC98" i="53"/>
  <c r="CO96" i="53"/>
  <c r="AG96" i="53"/>
  <c r="BQ96" i="53"/>
  <c r="CI96" i="53"/>
  <c r="CE93" i="53"/>
  <c r="AB93" i="53"/>
  <c r="BZ92" i="53"/>
  <c r="BA92" i="53"/>
  <c r="W92" i="53"/>
  <c r="CW91" i="53"/>
  <c r="R91" i="53"/>
  <c r="CU90" i="53"/>
  <c r="AS90" i="53"/>
  <c r="U90" i="53"/>
  <c r="BN89" i="53"/>
  <c r="AJ89" i="53"/>
  <c r="CQ88" i="53"/>
  <c r="BH87" i="53"/>
  <c r="AD87" i="53"/>
  <c r="BX86" i="53"/>
  <c r="AK86" i="53"/>
  <c r="AH85" i="53"/>
  <c r="CP83" i="53"/>
  <c r="O83" i="53"/>
  <c r="BL82" i="53"/>
  <c r="U82" i="53"/>
  <c r="AM82" i="53"/>
  <c r="CO82" i="53"/>
  <c r="BK82" i="53"/>
  <c r="AS82" i="53"/>
  <c r="CU82" i="53"/>
  <c r="BW82" i="53"/>
  <c r="BE82" i="53"/>
  <c r="AG82" i="53"/>
  <c r="CO81" i="53"/>
  <c r="O82" i="53"/>
  <c r="BQ82" i="53"/>
  <c r="AM81" i="53"/>
  <c r="BQ81" i="53"/>
  <c r="W80" i="53"/>
  <c r="AO80" i="53"/>
  <c r="CQ80" i="53"/>
  <c r="Q81" i="53"/>
  <c r="AO81" i="53"/>
  <c r="CW79" i="53"/>
  <c r="CE80" i="53"/>
  <c r="CW81" i="53"/>
  <c r="AU81" i="53"/>
  <c r="BG80" i="53"/>
  <c r="AI80" i="53"/>
  <c r="BS80" i="53"/>
  <c r="BG79" i="53"/>
  <c r="CW80" i="53"/>
  <c r="AC81" i="53"/>
  <c r="AC79" i="53"/>
  <c r="BM79" i="53"/>
  <c r="Q80" i="53"/>
  <c r="AU80" i="53"/>
  <c r="BY80" i="53"/>
  <c r="BA80" i="53"/>
  <c r="BT77" i="53"/>
  <c r="AH75" i="53"/>
  <c r="AN74" i="53"/>
  <c r="Q71" i="53"/>
  <c r="AC70" i="53"/>
  <c r="AH81" i="53"/>
  <c r="P80" i="53"/>
  <c r="BN79" i="53"/>
  <c r="AD79" i="53"/>
  <c r="BQ78" i="53"/>
  <c r="AG78" i="53"/>
  <c r="AA78" i="53"/>
  <c r="AO78" i="53"/>
  <c r="BF78" i="53"/>
  <c r="BT78" i="53"/>
  <c r="CI78" i="53"/>
  <c r="CW78" i="53"/>
  <c r="Q78" i="53"/>
  <c r="AE78" i="53"/>
  <c r="AT78" i="53"/>
  <c r="BK78" i="53"/>
  <c r="BY78" i="53"/>
  <c r="BL78" i="53"/>
  <c r="CC78" i="53"/>
  <c r="AB78" i="53"/>
  <c r="AS78" i="53"/>
  <c r="BM78" i="53"/>
  <c r="CD78" i="53"/>
  <c r="CU78" i="53"/>
  <c r="AD78" i="53"/>
  <c r="AV78" i="53"/>
  <c r="CF78" i="53"/>
  <c r="CX78" i="53"/>
  <c r="P78" i="53"/>
  <c r="AH78" i="53"/>
  <c r="BA78" i="53"/>
  <c r="BR78" i="53"/>
  <c r="CJ78" i="53"/>
  <c r="R78" i="53"/>
  <c r="AI78" i="53"/>
  <c r="BB78" i="53"/>
  <c r="BS78" i="53"/>
  <c r="CK78" i="53"/>
  <c r="AJ78" i="53"/>
  <c r="CL78" i="53"/>
  <c r="AG77" i="53"/>
  <c r="BW77" i="53"/>
  <c r="AS77" i="53"/>
  <c r="CU77" i="53"/>
  <c r="AN76" i="53"/>
  <c r="BS72" i="53"/>
  <c r="BF71" i="53"/>
  <c r="BX71" i="53"/>
  <c r="CD71" i="53"/>
  <c r="CV71" i="53"/>
  <c r="CQ83" i="53"/>
  <c r="BS83" i="53"/>
  <c r="Q83" i="53"/>
  <c r="BK80" i="53"/>
  <c r="AA79" i="53"/>
  <c r="BX80" i="53"/>
  <c r="AS80" i="53"/>
  <c r="CP79" i="53"/>
  <c r="CV78" i="53"/>
  <c r="BN78" i="53"/>
  <c r="AC78" i="53"/>
  <c r="BQ77" i="53"/>
  <c r="AA77" i="53"/>
  <c r="AC76" i="53"/>
  <c r="BH76" i="53"/>
  <c r="CK76" i="53"/>
  <c r="AH76" i="53"/>
  <c r="AV76" i="53"/>
  <c r="BM76" i="53"/>
  <c r="CP76" i="53"/>
  <c r="AB76" i="53"/>
  <c r="AT76" i="53"/>
  <c r="BN76" i="53"/>
  <c r="CE76" i="53"/>
  <c r="CV76" i="53"/>
  <c r="AD76" i="53"/>
  <c r="AU76" i="53"/>
  <c r="CF76" i="53"/>
  <c r="CW76" i="53"/>
  <c r="P76" i="53"/>
  <c r="BA76" i="53"/>
  <c r="BR76" i="53"/>
  <c r="R76" i="53"/>
  <c r="AJ76" i="53"/>
  <c r="BT76" i="53"/>
  <c r="CL76" i="53"/>
  <c r="V76" i="53"/>
  <c r="BF76" i="53"/>
  <c r="BX76" i="53"/>
  <c r="BR75" i="53"/>
  <c r="AH74" i="53"/>
  <c r="CR72" i="53"/>
  <c r="AP72" i="53"/>
  <c r="CX72" i="53"/>
  <c r="CR78" i="53"/>
  <c r="X78" i="53"/>
  <c r="CX77" i="53"/>
  <c r="AD77" i="53"/>
  <c r="CV74" i="53"/>
  <c r="AI72" i="53"/>
  <c r="BG72" i="53"/>
  <c r="BY72" i="53"/>
  <c r="W72" i="53"/>
  <c r="AC71" i="53"/>
  <c r="BA70" i="53"/>
  <c r="AH69" i="53"/>
  <c r="BA86" i="53"/>
  <c r="CK86" i="53"/>
  <c r="BY86" i="53"/>
  <c r="CQ86" i="53"/>
  <c r="CK85" i="53"/>
  <c r="AU85" i="53"/>
  <c r="P85" i="53"/>
  <c r="AD85" i="53"/>
  <c r="AS85" i="53"/>
  <c r="BX85" i="53"/>
  <c r="CL85" i="53"/>
  <c r="Y85" i="53"/>
  <c r="AO85" i="53"/>
  <c r="BG85" i="53"/>
  <c r="BW85" i="53"/>
  <c r="AC85" i="53"/>
  <c r="AT85" i="53"/>
  <c r="BL85" i="53"/>
  <c r="CQ85" i="53"/>
  <c r="Q85" i="53"/>
  <c r="AG85" i="53"/>
  <c r="AV85" i="53"/>
  <c r="BN85" i="53"/>
  <c r="CD85" i="53"/>
  <c r="CE84" i="53"/>
  <c r="BG84" i="53"/>
  <c r="R84" i="53"/>
  <c r="AJ84" i="53"/>
  <c r="CL84" i="53"/>
  <c r="BH84" i="53"/>
  <c r="AD82" i="53"/>
  <c r="BN82" i="53"/>
  <c r="CF82" i="53"/>
  <c r="CX82" i="53"/>
  <c r="CK82" i="53"/>
  <c r="CJ81" i="53"/>
  <c r="BL81" i="53"/>
  <c r="BZ80" i="53"/>
  <c r="AP80" i="53"/>
  <c r="CR80" i="53"/>
  <c r="CI79" i="53"/>
  <c r="V79" i="53"/>
  <c r="CQ78" i="53"/>
  <c r="BH78" i="53"/>
  <c r="W78" i="53"/>
  <c r="CR77" i="53"/>
  <c r="X77" i="53"/>
  <c r="BL76" i="53"/>
  <c r="BL74" i="53"/>
  <c r="BM72" i="53"/>
  <c r="BA71" i="53"/>
  <c r="V70" i="53"/>
  <c r="AT69" i="53"/>
  <c r="BR69" i="53"/>
  <c r="BX70" i="53"/>
  <c r="CP70" i="53"/>
  <c r="AB69" i="53"/>
  <c r="AH70" i="53"/>
  <c r="CP69" i="53"/>
  <c r="BX69" i="53"/>
  <c r="AN70" i="53"/>
  <c r="CD70" i="53"/>
  <c r="CV70" i="53"/>
  <c r="BL70" i="53"/>
  <c r="P69" i="53"/>
  <c r="CD69" i="53"/>
  <c r="CJ70" i="53"/>
  <c r="CV68" i="53"/>
  <c r="BL69" i="53"/>
  <c r="AB70" i="53"/>
  <c r="CD68" i="53"/>
  <c r="AC86" i="53"/>
  <c r="V86" i="53"/>
  <c r="CD86" i="53"/>
  <c r="AN86" i="53"/>
  <c r="BF86" i="53"/>
  <c r="AB86" i="53"/>
  <c r="AT86" i="53"/>
  <c r="BL86" i="53"/>
  <c r="CJ85" i="53"/>
  <c r="BQ85" i="53"/>
  <c r="W85" i="53"/>
  <c r="CD84" i="53"/>
  <c r="BF84" i="53"/>
  <c r="W84" i="53"/>
  <c r="AO84" i="53"/>
  <c r="BY84" i="53"/>
  <c r="CQ84" i="53"/>
  <c r="CK83" i="53"/>
  <c r="BM83" i="53"/>
  <c r="BH82" i="53"/>
  <c r="BA82" i="53"/>
  <c r="BG82" i="53"/>
  <c r="AC82" i="53"/>
  <c r="BM82" i="53"/>
  <c r="CE82" i="53"/>
  <c r="AU82" i="53"/>
  <c r="BK81" i="53"/>
  <c r="AB81" i="53"/>
  <c r="AJ80" i="53"/>
  <c r="BE79" i="53"/>
  <c r="CP78" i="53"/>
  <c r="BG78" i="53"/>
  <c r="V78" i="53"/>
  <c r="CO77" i="53"/>
  <c r="CP75" i="53"/>
  <c r="P72" i="53"/>
  <c r="BL72" i="53"/>
  <c r="CD72" i="53"/>
  <c r="AV72" i="53"/>
  <c r="AT82" i="53"/>
  <c r="BF81" i="53"/>
  <c r="AA81" i="53"/>
  <c r="CP80" i="53"/>
  <c r="CF79" i="53"/>
  <c r="O79" i="53"/>
  <c r="CO78" i="53"/>
  <c r="BE78" i="53"/>
  <c r="U78" i="53"/>
  <c r="CR76" i="53"/>
  <c r="X76" i="53"/>
  <c r="CX73" i="53"/>
  <c r="AU72" i="53"/>
  <c r="AV71" i="53"/>
  <c r="CK70" i="53"/>
  <c r="AC67" i="53"/>
  <c r="AT73" i="53"/>
  <c r="P73" i="53"/>
  <c r="AD73" i="53"/>
  <c r="BX73" i="53"/>
  <c r="CL73" i="53"/>
  <c r="AB73" i="53"/>
  <c r="BZ73" i="53"/>
  <c r="CP73" i="53"/>
  <c r="R73" i="53"/>
  <c r="AH73" i="53"/>
  <c r="CE73" i="53"/>
  <c r="AC73" i="53"/>
  <c r="AV73" i="53"/>
  <c r="BR73" i="53"/>
  <c r="CJ73" i="53"/>
  <c r="BA73" i="53"/>
  <c r="BS73" i="53"/>
  <c r="CK73" i="53"/>
  <c r="BB73" i="53"/>
  <c r="BT73" i="53"/>
  <c r="AI73" i="53"/>
  <c r="BU73" i="53"/>
  <c r="Q73" i="53"/>
  <c r="AJ73" i="53"/>
  <c r="BF73" i="53"/>
  <c r="BY73" i="53"/>
  <c r="CR73" i="53"/>
  <c r="BG73" i="53"/>
  <c r="V73" i="53"/>
  <c r="AN73" i="53"/>
  <c r="BH73" i="53"/>
  <c r="CV73" i="53"/>
  <c r="AT72" i="53"/>
  <c r="AH71" i="53"/>
  <c r="AI68" i="53"/>
  <c r="BA68" i="53"/>
  <c r="W68" i="53"/>
  <c r="Q67" i="53"/>
  <c r="BS67" i="53"/>
  <c r="AO68" i="53"/>
  <c r="BM68" i="53"/>
  <c r="CQ67" i="53"/>
  <c r="Q68" i="53"/>
  <c r="AU68" i="53"/>
  <c r="BS68" i="53"/>
  <c r="CQ68" i="53"/>
  <c r="BY68" i="53"/>
  <c r="CK66" i="53"/>
  <c r="BG68" i="53"/>
  <c r="CQ66" i="53"/>
  <c r="W66" i="53"/>
  <c r="AU66" i="53"/>
  <c r="BM67" i="53"/>
  <c r="BT79" i="53"/>
  <c r="X79" i="53"/>
  <c r="BH79" i="53"/>
  <c r="AP79" i="53"/>
  <c r="CR79" i="53"/>
  <c r="AV77" i="53"/>
  <c r="CL71" i="53"/>
  <c r="Q102" i="53"/>
  <c r="AT102" i="53"/>
  <c r="BK102" i="53"/>
  <c r="BY102" i="53"/>
  <c r="CM102" i="53"/>
  <c r="AJ98" i="53"/>
  <c r="CR98" i="53"/>
  <c r="CQ96" i="53"/>
  <c r="AS96" i="53"/>
  <c r="BA96" i="53"/>
  <c r="CR93" i="53"/>
  <c r="BH93" i="53"/>
  <c r="R93" i="53"/>
  <c r="AG93" i="53"/>
  <c r="AU93" i="53"/>
  <c r="BL93" i="53"/>
  <c r="BZ93" i="53"/>
  <c r="CO93" i="53"/>
  <c r="U93" i="53"/>
  <c r="AI93" i="53"/>
  <c r="BN93" i="53"/>
  <c r="CC93" i="53"/>
  <c r="CQ93" i="53"/>
  <c r="CR91" i="53"/>
  <c r="BZ91" i="53"/>
  <c r="AP91" i="53"/>
  <c r="CR89" i="53"/>
  <c r="CA89" i="53"/>
  <c r="BK89" i="53"/>
  <c r="AA89" i="53"/>
  <c r="CU87" i="53"/>
  <c r="AS87" i="53"/>
  <c r="CI86" i="53"/>
  <c r="CX85" i="53"/>
  <c r="CE85" i="53"/>
  <c r="BH85" i="53"/>
  <c r="R85" i="53"/>
  <c r="CR84" i="53"/>
  <c r="BT84" i="53"/>
  <c r="AU84" i="53"/>
  <c r="AB83" i="53"/>
  <c r="AP83" i="53"/>
  <c r="BG83" i="53"/>
  <c r="CJ83" i="53"/>
  <c r="CX83" i="53"/>
  <c r="R83" i="53"/>
  <c r="AG83" i="53"/>
  <c r="AU83" i="53"/>
  <c r="BL83" i="53"/>
  <c r="BZ83" i="53"/>
  <c r="CO83" i="53"/>
  <c r="AC83" i="53"/>
  <c r="AT83" i="53"/>
  <c r="BN83" i="53"/>
  <c r="CE83" i="53"/>
  <c r="CV83" i="53"/>
  <c r="P83" i="53"/>
  <c r="AH83" i="53"/>
  <c r="BA83" i="53"/>
  <c r="BR83" i="53"/>
  <c r="CI83" i="53"/>
  <c r="S83" i="53"/>
  <c r="AJ83" i="53"/>
  <c r="BT83" i="53"/>
  <c r="CL83" i="53"/>
  <c r="U83" i="53"/>
  <c r="BE83" i="53"/>
  <c r="BY82" i="53"/>
  <c r="W82" i="53"/>
  <c r="CX81" i="53"/>
  <c r="CL80" i="53"/>
  <c r="BF80" i="53"/>
  <c r="AA80" i="53"/>
  <c r="BX79" i="53"/>
  <c r="AS79" i="53"/>
  <c r="BA79" i="53"/>
  <c r="BS79" i="53"/>
  <c r="Q79" i="53"/>
  <c r="AI79" i="53"/>
  <c r="CK79" i="53"/>
  <c r="AO79" i="53"/>
  <c r="BY79" i="53"/>
  <c r="CQ79" i="53"/>
  <c r="AC77" i="53"/>
  <c r="BM77" i="53"/>
  <c r="CE77" i="53"/>
  <c r="CW77" i="53"/>
  <c r="AP78" i="53"/>
  <c r="CF77" i="53"/>
  <c r="AU77" i="53"/>
  <c r="CM77" i="53"/>
  <c r="CG76" i="53"/>
  <c r="AW76" i="53"/>
  <c r="AO73" i="53"/>
  <c r="CK72" i="53"/>
  <c r="AD72" i="53"/>
  <c r="CK71" i="53"/>
  <c r="AB71" i="53"/>
  <c r="BA98" i="53"/>
  <c r="BK96" i="53"/>
  <c r="U91" i="53"/>
  <c r="AI91" i="53"/>
  <c r="AW91" i="53"/>
  <c r="BN91" i="53"/>
  <c r="CC91" i="53"/>
  <c r="CQ91" i="53"/>
  <c r="W91" i="53"/>
  <c r="BB91" i="53"/>
  <c r="BQ91" i="53"/>
  <c r="CE91" i="53"/>
  <c r="CQ89" i="53"/>
  <c r="BZ89" i="53"/>
  <c r="BI89" i="53"/>
  <c r="AP89" i="53"/>
  <c r="CC87" i="53"/>
  <c r="BM86" i="53"/>
  <c r="AO86" i="53"/>
  <c r="CW85" i="53"/>
  <c r="CC85" i="53"/>
  <c r="BF85" i="53"/>
  <c r="AJ85" i="53"/>
  <c r="O85" i="53"/>
  <c r="BS84" i="53"/>
  <c r="AT84" i="53"/>
  <c r="V84" i="53"/>
  <c r="CW83" i="53"/>
  <c r="BB83" i="53"/>
  <c r="AV82" i="53"/>
  <c r="BW81" i="53"/>
  <c r="AT81" i="53"/>
  <c r="AW80" i="53"/>
  <c r="CJ80" i="53"/>
  <c r="BE80" i="53"/>
  <c r="V80" i="53"/>
  <c r="CX79" i="53"/>
  <c r="AN79" i="53"/>
  <c r="P79" i="53"/>
  <c r="BZ78" i="53"/>
  <c r="AN78" i="53"/>
  <c r="W77" i="53"/>
  <c r="BZ77" i="53"/>
  <c r="AP77" i="53"/>
  <c r="BH77" i="53"/>
  <c r="CD76" i="53"/>
  <c r="CA75" i="53"/>
  <c r="CJ72" i="53"/>
  <c r="AB72" i="53"/>
  <c r="CJ71" i="53"/>
  <c r="BC69" i="53"/>
  <c r="CS69" i="53"/>
  <c r="BI71" i="53"/>
  <c r="CG69" i="53"/>
  <c r="Y69" i="53"/>
  <c r="AW70" i="53"/>
  <c r="V98" i="53"/>
  <c r="CD98" i="53"/>
  <c r="W89" i="53"/>
  <c r="BB89" i="53"/>
  <c r="BQ89" i="53"/>
  <c r="CE89" i="53"/>
  <c r="Y89" i="53"/>
  <c r="AN89" i="53"/>
  <c r="BE89" i="53"/>
  <c r="BS89" i="53"/>
  <c r="CV89" i="53"/>
  <c r="BK87" i="53"/>
  <c r="U87" i="53"/>
  <c r="BK86" i="53"/>
  <c r="CV85" i="53"/>
  <c r="BZ85" i="53"/>
  <c r="BE85" i="53"/>
  <c r="AI85" i="53"/>
  <c r="X83" i="53"/>
  <c r="R82" i="53"/>
  <c r="CV81" i="53"/>
  <c r="BB81" i="53"/>
  <c r="X81" i="53"/>
  <c r="BH81" i="53"/>
  <c r="BZ81" i="53"/>
  <c r="CR81" i="53"/>
  <c r="BB80" i="53"/>
  <c r="U80" i="53"/>
  <c r="BR79" i="53"/>
  <c r="AJ79" i="53"/>
  <c r="BX78" i="53"/>
  <c r="AM78" i="53"/>
  <c r="AM77" i="53"/>
  <c r="AP76" i="53"/>
  <c r="AB74" i="53"/>
  <c r="AT74" i="53"/>
  <c r="BR74" i="53"/>
  <c r="CJ74" i="53"/>
  <c r="V75" i="53"/>
  <c r="AN75" i="53"/>
  <c r="CP74" i="53"/>
  <c r="BF74" i="53"/>
  <c r="BO74" i="53"/>
  <c r="CM74" i="53"/>
  <c r="AK74" i="53"/>
  <c r="CF73" i="53"/>
  <c r="Y73" i="53"/>
  <c r="BH70" i="53"/>
  <c r="BZ70" i="53"/>
  <c r="BB69" i="53"/>
  <c r="CR69" i="53"/>
  <c r="R70" i="53"/>
  <c r="AP70" i="53"/>
  <c r="AJ69" i="53"/>
  <c r="BH69" i="53"/>
  <c r="BN70" i="53"/>
  <c r="CF70" i="53"/>
  <c r="BN71" i="53"/>
  <c r="CF71" i="53"/>
  <c r="CX69" i="53"/>
  <c r="X70" i="53"/>
  <c r="R69" i="53"/>
  <c r="CF69" i="53"/>
  <c r="AP69" i="53"/>
  <c r="AV70" i="53"/>
  <c r="CL70" i="53"/>
  <c r="CL69" i="53"/>
  <c r="AD70" i="53"/>
  <c r="AT70" i="53"/>
  <c r="V69" i="53"/>
  <c r="BT68" i="53"/>
  <c r="X68" i="53"/>
  <c r="CL68" i="53"/>
  <c r="AP67" i="53"/>
  <c r="CR66" i="53"/>
  <c r="BT66" i="53"/>
  <c r="BS70" i="53"/>
  <c r="CJ68" i="53"/>
  <c r="AN68" i="53"/>
  <c r="BF68" i="53"/>
  <c r="AJ67" i="53"/>
  <c r="CP66" i="53"/>
  <c r="BO66" i="53"/>
  <c r="R66" i="53"/>
  <c r="AO69" i="53"/>
  <c r="AD68" i="53"/>
  <c r="CD67" i="53"/>
  <c r="BN66" i="53"/>
  <c r="AN66" i="53"/>
  <c r="P66" i="53"/>
  <c r="BO65" i="53"/>
  <c r="AT77" i="53"/>
  <c r="CW75" i="53"/>
  <c r="CF75" i="53"/>
  <c r="BN75" i="53"/>
  <c r="AU75" i="53"/>
  <c r="AD75" i="53"/>
  <c r="X72" i="53"/>
  <c r="BR72" i="53"/>
  <c r="CF72" i="53"/>
  <c r="AC72" i="53"/>
  <c r="BZ72" i="53"/>
  <c r="CP72" i="53"/>
  <c r="R72" i="53"/>
  <c r="AH72" i="53"/>
  <c r="CE72" i="53"/>
  <c r="CV72" i="53"/>
  <c r="CR68" i="53"/>
  <c r="BB68" i="53"/>
  <c r="AB68" i="53"/>
  <c r="BH67" i="53"/>
  <c r="AE67" i="53"/>
  <c r="CJ66" i="53"/>
  <c r="BM66" i="53"/>
  <c r="BN65" i="53"/>
  <c r="V65" i="53"/>
  <c r="CJ65" i="53"/>
  <c r="AB65" i="53"/>
  <c r="CD63" i="53"/>
  <c r="CD64" i="53"/>
  <c r="P81" i="53"/>
  <c r="AD81" i="53"/>
  <c r="AS81" i="53"/>
  <c r="BI81" i="53"/>
  <c r="BX81" i="53"/>
  <c r="CL81" i="53"/>
  <c r="U81" i="53"/>
  <c r="AI81" i="53"/>
  <c r="BN81" i="53"/>
  <c r="CC81" i="53"/>
  <c r="CQ81" i="53"/>
  <c r="CI80" i="53"/>
  <c r="BQ80" i="53"/>
  <c r="AG80" i="53"/>
  <c r="CD77" i="53"/>
  <c r="BL77" i="53"/>
  <c r="AB77" i="53"/>
  <c r="CV75" i="53"/>
  <c r="CD75" i="53"/>
  <c r="BM75" i="53"/>
  <c r="AT75" i="53"/>
  <c r="AC75" i="53"/>
  <c r="CW72" i="53"/>
  <c r="AO72" i="53"/>
  <c r="V72" i="53"/>
  <c r="R71" i="53"/>
  <c r="AU71" i="53"/>
  <c r="BL71" i="53"/>
  <c r="BZ71" i="53"/>
  <c r="AD71" i="53"/>
  <c r="AT71" i="53"/>
  <c r="BM71" i="53"/>
  <c r="CR71" i="53"/>
  <c r="AJ71" i="53"/>
  <c r="BB71" i="53"/>
  <c r="BR71" i="53"/>
  <c r="CG71" i="53"/>
  <c r="CW71" i="53"/>
  <c r="AQ70" i="53"/>
  <c r="W70" i="53"/>
  <c r="CW69" i="53"/>
  <c r="BX68" i="53"/>
  <c r="AV68" i="53"/>
  <c r="AD67" i="53"/>
  <c r="CF66" i="53"/>
  <c r="BL66" i="53"/>
  <c r="AI66" i="53"/>
  <c r="Y64" i="53"/>
  <c r="CL65" i="53"/>
  <c r="CU96" i="53"/>
  <c r="CF96" i="53"/>
  <c r="BR96" i="53"/>
  <c r="AM96" i="53"/>
  <c r="CX87" i="53"/>
  <c r="CJ87" i="53"/>
  <c r="BU87" i="53"/>
  <c r="BG87" i="53"/>
  <c r="AP87" i="53"/>
  <c r="AB87" i="53"/>
  <c r="O86" i="53"/>
  <c r="CC84" i="53"/>
  <c r="BK84" i="53"/>
  <c r="CV82" i="53"/>
  <c r="CP81" i="53"/>
  <c r="BY81" i="53"/>
  <c r="BG81" i="53"/>
  <c r="AN81" i="53"/>
  <c r="W81" i="53"/>
  <c r="CX80" i="53"/>
  <c r="AV80" i="53"/>
  <c r="R79" i="53"/>
  <c r="AG79" i="53"/>
  <c r="AU79" i="53"/>
  <c r="BL79" i="53"/>
  <c r="BZ79" i="53"/>
  <c r="CO79" i="53"/>
  <c r="W79" i="53"/>
  <c r="BB79" i="53"/>
  <c r="BQ79" i="53"/>
  <c r="CE79" i="53"/>
  <c r="BK77" i="53"/>
  <c r="AQ77" i="53"/>
  <c r="BL75" i="53"/>
  <c r="AU74" i="53"/>
  <c r="BM74" i="53"/>
  <c r="BH72" i="53"/>
  <c r="AN72" i="53"/>
  <c r="CX71" i="53"/>
  <c r="CE71" i="53"/>
  <c r="AP71" i="53"/>
  <c r="X71" i="53"/>
  <c r="CY70" i="53"/>
  <c r="CE70" i="53"/>
  <c r="CV69" i="53"/>
  <c r="CP68" i="53"/>
  <c r="CX67" i="53"/>
  <c r="BZ67" i="53"/>
  <c r="CE66" i="53"/>
  <c r="BI66" i="53"/>
  <c r="AH66" i="53"/>
  <c r="CX64" i="53"/>
  <c r="BT65" i="53"/>
  <c r="AD64" i="53"/>
  <c r="CR64" i="53"/>
  <c r="BZ65" i="53"/>
  <c r="BL65" i="53"/>
  <c r="AD65" i="53"/>
  <c r="BR64" i="53"/>
  <c r="AO71" i="53"/>
  <c r="W71" i="53"/>
  <c r="BY69" i="53"/>
  <c r="AE69" i="53"/>
  <c r="BT69" i="53"/>
  <c r="X69" i="53"/>
  <c r="BR68" i="53"/>
  <c r="AT68" i="53"/>
  <c r="V68" i="53"/>
  <c r="BY67" i="53"/>
  <c r="AV67" i="53"/>
  <c r="AB67" i="53"/>
  <c r="W67" i="53"/>
  <c r="AK67" i="53"/>
  <c r="BB67" i="53"/>
  <c r="CE67" i="53"/>
  <c r="R67" i="53"/>
  <c r="AH67" i="53"/>
  <c r="CF67" i="53"/>
  <c r="CV67" i="53"/>
  <c r="AI67" i="53"/>
  <c r="BA67" i="53"/>
  <c r="BR67" i="53"/>
  <c r="CG67" i="53"/>
  <c r="CW67" i="53"/>
  <c r="X67" i="53"/>
  <c r="AN67" i="53"/>
  <c r="BF67" i="53"/>
  <c r="CK67" i="53"/>
  <c r="AO67" i="53"/>
  <c r="BG67" i="53"/>
  <c r="CL67" i="53"/>
  <c r="CD66" i="53"/>
  <c r="BF66" i="53"/>
  <c r="CF65" i="53"/>
  <c r="X65" i="53"/>
  <c r="CV87" i="53"/>
  <c r="BS87" i="53"/>
  <c r="BE87" i="53"/>
  <c r="AN87" i="53"/>
  <c r="AJ86" i="53"/>
  <c r="CR86" i="53"/>
  <c r="S84" i="53"/>
  <c r="AH84" i="53"/>
  <c r="AV84" i="53"/>
  <c r="BM84" i="53"/>
  <c r="CP84" i="53"/>
  <c r="X84" i="53"/>
  <c r="AM84" i="53"/>
  <c r="BR84" i="53"/>
  <c r="CF84" i="53"/>
  <c r="CU84" i="53"/>
  <c r="CS82" i="53"/>
  <c r="CA82" i="53"/>
  <c r="AQ82" i="53"/>
  <c r="V82" i="53"/>
  <c r="CD82" i="53"/>
  <c r="BE81" i="53"/>
  <c r="CV80" i="53"/>
  <c r="CD80" i="53"/>
  <c r="BM80" i="53"/>
  <c r="AT80" i="53"/>
  <c r="BW79" i="53"/>
  <c r="BF79" i="53"/>
  <c r="AM79" i="53"/>
  <c r="CP77" i="53"/>
  <c r="BY77" i="53"/>
  <c r="AO77" i="53"/>
  <c r="U77" i="53"/>
  <c r="AI77" i="53"/>
  <c r="BN77" i="53"/>
  <c r="CC77" i="53"/>
  <c r="CQ77" i="53"/>
  <c r="AN77" i="53"/>
  <c r="BE77" i="53"/>
  <c r="BS77" i="53"/>
  <c r="CV77" i="53"/>
  <c r="CQ75" i="53"/>
  <c r="BZ75" i="53"/>
  <c r="AO75" i="53"/>
  <c r="AJ74" i="53"/>
  <c r="AP74" i="53"/>
  <c r="BH74" i="53"/>
  <c r="CR74" i="53"/>
  <c r="CQ72" i="53"/>
  <c r="BX72" i="53"/>
  <c r="BF72" i="53"/>
  <c r="AJ72" i="53"/>
  <c r="Q72" i="53"/>
  <c r="BH71" i="53"/>
  <c r="AN71" i="53"/>
  <c r="V71" i="53"/>
  <c r="CA70" i="53"/>
  <c r="Q70" i="53"/>
  <c r="AD69" i="53"/>
  <c r="W69" i="53"/>
  <c r="CK69" i="53"/>
  <c r="CR67" i="53"/>
  <c r="BX67" i="53"/>
  <c r="AU67" i="53"/>
  <c r="AD66" i="53"/>
  <c r="BF65" i="53"/>
  <c r="CV64" i="53"/>
  <c r="BO64" i="53"/>
  <c r="R64" i="53"/>
  <c r="W75" i="53"/>
  <c r="BB75" i="53"/>
  <c r="CE75" i="53"/>
  <c r="AB75" i="53"/>
  <c r="AP75" i="53"/>
  <c r="BG75" i="53"/>
  <c r="BU75" i="53"/>
  <c r="CJ75" i="53"/>
  <c r="CX75" i="53"/>
  <c r="BY71" i="53"/>
  <c r="BG71" i="53"/>
  <c r="AI70" i="53"/>
  <c r="BA69" i="53"/>
  <c r="AC69" i="53"/>
  <c r="CJ69" i="53"/>
  <c r="AN69" i="53"/>
  <c r="BF69" i="53"/>
  <c r="BN68" i="53"/>
  <c r="AP68" i="53"/>
  <c r="BT67" i="53"/>
  <c r="AT67" i="53"/>
  <c r="V67" i="53"/>
  <c r="CV66" i="53"/>
  <c r="BA66" i="53"/>
  <c r="R65" i="53"/>
  <c r="P64" i="53"/>
  <c r="BF77" i="53"/>
  <c r="BX75" i="53"/>
  <c r="BF75" i="53"/>
  <c r="V74" i="53"/>
  <c r="CD74" i="53"/>
  <c r="BX74" i="53"/>
  <c r="P74" i="53"/>
  <c r="BB72" i="53"/>
  <c r="CQ71" i="53"/>
  <c r="CQ70" i="53"/>
  <c r="BY70" i="53"/>
  <c r="BG70" i="53"/>
  <c r="AK70" i="53"/>
  <c r="BC70" i="53"/>
  <c r="BS69" i="53"/>
  <c r="P68" i="53"/>
  <c r="CP67" i="53"/>
  <c r="BZ66" i="53"/>
  <c r="AB66" i="53"/>
  <c r="Q66" i="53"/>
  <c r="AT66" i="53"/>
  <c r="BY66" i="53"/>
  <c r="CM66" i="53"/>
  <c r="AJ66" i="53"/>
  <c r="BB66" i="53"/>
  <c r="BR66" i="53"/>
  <c r="CW66" i="53"/>
  <c r="V66" i="53"/>
  <c r="BS66" i="53"/>
  <c r="CX66" i="53"/>
  <c r="Y66" i="53"/>
  <c r="AO66" i="53"/>
  <c r="BG66" i="53"/>
  <c r="CL66" i="53"/>
  <c r="AP66" i="53"/>
  <c r="BH66" i="53"/>
  <c r="BX66" i="53"/>
  <c r="AV65" i="53"/>
  <c r="AJ82" i="53"/>
  <c r="CR82" i="53"/>
  <c r="CI81" i="53"/>
  <c r="BR81" i="53"/>
  <c r="BA81" i="53"/>
  <c r="AG81" i="53"/>
  <c r="O81" i="53"/>
  <c r="X80" i="53"/>
  <c r="AM80" i="53"/>
  <c r="BR80" i="53"/>
  <c r="CF80" i="53"/>
  <c r="CU80" i="53"/>
  <c r="O80" i="53"/>
  <c r="AC80" i="53"/>
  <c r="AQ80" i="53"/>
  <c r="BH80" i="53"/>
  <c r="BW80" i="53"/>
  <c r="CK80" i="53"/>
  <c r="CJ79" i="53"/>
  <c r="AH79" i="53"/>
  <c r="CL77" i="53"/>
  <c r="AJ77" i="53"/>
  <c r="R77" i="53"/>
  <c r="CM75" i="53"/>
  <c r="AJ75" i="53"/>
  <c r="CX74" i="53"/>
  <c r="BN74" i="53"/>
  <c r="CL72" i="53"/>
  <c r="BT72" i="53"/>
  <c r="BA72" i="53"/>
  <c r="CP71" i="53"/>
  <c r="AI71" i="53"/>
  <c r="P71" i="53"/>
  <c r="CM69" i="53"/>
  <c r="CF68" i="53"/>
  <c r="BL68" i="53"/>
  <c r="AV66" i="53"/>
  <c r="X66" i="53"/>
  <c r="CM64" i="53"/>
  <c r="BT64" i="53"/>
  <c r="BR63" i="53"/>
  <c r="AP61" i="53"/>
  <c r="AD62" i="53"/>
  <c r="BT62" i="53"/>
  <c r="CL62" i="53"/>
  <c r="X61" i="53"/>
  <c r="AV61" i="53"/>
  <c r="BT61" i="53"/>
  <c r="X63" i="53"/>
  <c r="CL63" i="53"/>
  <c r="BB61" i="53"/>
  <c r="BH62" i="53"/>
  <c r="BH63" i="53"/>
  <c r="R62" i="53"/>
  <c r="AD63" i="53"/>
  <c r="CX61" i="53"/>
  <c r="CR63" i="53"/>
  <c r="BH61" i="53"/>
  <c r="CF61" i="53"/>
  <c r="BN62" i="53"/>
  <c r="CF62" i="53"/>
  <c r="AV63" i="53"/>
  <c r="BN63" i="53"/>
  <c r="R63" i="53"/>
  <c r="BC52" i="53"/>
  <c r="BC48" i="53"/>
  <c r="CA48" i="53"/>
  <c r="AE48" i="53"/>
  <c r="CM48" i="53"/>
  <c r="S48" i="53"/>
  <c r="BI58" i="53"/>
  <c r="AW63" i="53"/>
  <c r="AH63" i="53"/>
  <c r="AT62" i="53"/>
  <c r="BH58" i="53"/>
  <c r="BZ57" i="53"/>
  <c r="CV62" i="53"/>
  <c r="S57" i="53"/>
  <c r="CG54" i="53"/>
  <c r="AW54" i="53"/>
  <c r="BL64" i="53"/>
  <c r="AT64" i="53"/>
  <c r="P63" i="53"/>
  <c r="CX57" i="53"/>
  <c r="AQ51" i="53"/>
  <c r="AQ48" i="53"/>
  <c r="AO70" i="53"/>
  <c r="BF70" i="53"/>
  <c r="BT70" i="53"/>
  <c r="CW70" i="53"/>
  <c r="BZ64" i="53"/>
  <c r="BL63" i="53"/>
  <c r="AT63" i="53"/>
  <c r="CS62" i="53"/>
  <c r="BL62" i="53"/>
  <c r="BF61" i="53"/>
  <c r="CL59" i="53"/>
  <c r="BB58" i="53"/>
  <c r="X58" i="53"/>
  <c r="CR57" i="53"/>
  <c r="CS57" i="53"/>
  <c r="AW57" i="53"/>
  <c r="BO57" i="53"/>
  <c r="CW82" i="53"/>
  <c r="CI82" i="53"/>
  <c r="BT82" i="53"/>
  <c r="BF82" i="53"/>
  <c r="AO82" i="53"/>
  <c r="CX70" i="53"/>
  <c r="BR70" i="53"/>
  <c r="BB70" i="53"/>
  <c r="AJ70" i="53"/>
  <c r="AI69" i="53"/>
  <c r="BN69" i="53"/>
  <c r="CQ69" i="53"/>
  <c r="AC68" i="53"/>
  <c r="AQ68" i="53"/>
  <c r="BH68" i="53"/>
  <c r="CK68" i="53"/>
  <c r="BX65" i="53"/>
  <c r="BH65" i="53"/>
  <c r="AP65" i="53"/>
  <c r="AB64" i="53"/>
  <c r="CP63" i="53"/>
  <c r="BZ63" i="53"/>
  <c r="CA62" i="53"/>
  <c r="AN62" i="53"/>
  <c r="V61" i="53"/>
  <c r="AB61" i="53"/>
  <c r="BX61" i="53"/>
  <c r="AT61" i="53"/>
  <c r="BL61" i="53"/>
  <c r="AH61" i="53"/>
  <c r="CD61" i="53"/>
  <c r="CJ59" i="53"/>
  <c r="BH59" i="53"/>
  <c r="X59" i="53"/>
  <c r="BC59" i="53"/>
  <c r="BR59" i="53"/>
  <c r="CF59" i="53"/>
  <c r="AD59" i="53"/>
  <c r="AT59" i="53"/>
  <c r="BL59" i="53"/>
  <c r="P59" i="53"/>
  <c r="CR59" i="53"/>
  <c r="AV59" i="53"/>
  <c r="BN59" i="53"/>
  <c r="CD59" i="53"/>
  <c r="AJ59" i="53"/>
  <c r="BB59" i="53"/>
  <c r="CX59" i="53"/>
  <c r="AN59" i="53"/>
  <c r="BF59" i="53"/>
  <c r="AT58" i="53"/>
  <c r="V58" i="53"/>
  <c r="AQ55" i="53"/>
  <c r="BH55" i="53"/>
  <c r="CY55" i="53"/>
  <c r="P55" i="53"/>
  <c r="AD55" i="53"/>
  <c r="BX55" i="53"/>
  <c r="CL55" i="53"/>
  <c r="AV55" i="53"/>
  <c r="CF55" i="53"/>
  <c r="Y55" i="53"/>
  <c r="AT55" i="53"/>
  <c r="BN55" i="53"/>
  <c r="AB55" i="53"/>
  <c r="BR55" i="53"/>
  <c r="CJ55" i="53"/>
  <c r="CP55" i="53"/>
  <c r="AK55" i="53"/>
  <c r="BF55" i="53"/>
  <c r="BZ55" i="53"/>
  <c r="CR55" i="53"/>
  <c r="BZ54" i="53"/>
  <c r="AP54" i="53"/>
  <c r="AJ54" i="53"/>
  <c r="AV54" i="53"/>
  <c r="BT54" i="53"/>
  <c r="CL54" i="53"/>
  <c r="AD54" i="53"/>
  <c r="AD53" i="53"/>
  <c r="BI53" i="53"/>
  <c r="CL53" i="53"/>
  <c r="R53" i="53"/>
  <c r="BZ53" i="53"/>
  <c r="BH53" i="53"/>
  <c r="BN53" i="53"/>
  <c r="AP53" i="53"/>
  <c r="X53" i="53"/>
  <c r="AQ53" i="53"/>
  <c r="Y53" i="53"/>
  <c r="AV53" i="53"/>
  <c r="BT53" i="53"/>
  <c r="BX63" i="53"/>
  <c r="Y63" i="53"/>
  <c r="AH62" i="53"/>
  <c r="AJ57" i="53"/>
  <c r="Y65" i="53"/>
  <c r="AN65" i="53"/>
  <c r="CG65" i="53"/>
  <c r="CV65" i="53"/>
  <c r="BF64" i="53"/>
  <c r="AN64" i="53"/>
  <c r="BF63" i="53"/>
  <c r="AN63" i="53"/>
  <c r="AB62" i="53"/>
  <c r="BX62" i="53"/>
  <c r="BF62" i="53"/>
  <c r="BO62" i="53"/>
  <c r="AB60" i="53"/>
  <c r="BZ59" i="53"/>
  <c r="CR58" i="53"/>
  <c r="AP58" i="53"/>
  <c r="BA74" i="53"/>
  <c r="CR70" i="53"/>
  <c r="BM70" i="53"/>
  <c r="AU70" i="53"/>
  <c r="P70" i="53"/>
  <c r="CE69" i="53"/>
  <c r="AV69" i="53"/>
  <c r="Q69" i="53"/>
  <c r="CE68" i="53"/>
  <c r="AW68" i="53"/>
  <c r="AH68" i="53"/>
  <c r="R68" i="53"/>
  <c r="CX65" i="53"/>
  <c r="BR65" i="53"/>
  <c r="BB65" i="53"/>
  <c r="AJ65" i="53"/>
  <c r="CJ64" i="53"/>
  <c r="AH64" i="53"/>
  <c r="AV64" i="53"/>
  <c r="CA64" i="53"/>
  <c r="CP64" i="53"/>
  <c r="BT63" i="53"/>
  <c r="CL61" i="53"/>
  <c r="AJ62" i="53"/>
  <c r="CR62" i="53"/>
  <c r="BB62" i="53"/>
  <c r="AD61" i="53"/>
  <c r="BZ61" i="53"/>
  <c r="X62" i="53"/>
  <c r="R61" i="53"/>
  <c r="CR61" i="53"/>
  <c r="AP62" i="53"/>
  <c r="CP61" i="53"/>
  <c r="V59" i="53"/>
  <c r="BR58" i="53"/>
  <c r="AN58" i="53"/>
  <c r="AV57" i="53"/>
  <c r="BN57" i="53"/>
  <c r="R57" i="53"/>
  <c r="CF57" i="53"/>
  <c r="BT58" i="53"/>
  <c r="AP57" i="53"/>
  <c r="BH57" i="53"/>
  <c r="CL58" i="53"/>
  <c r="AD57" i="53"/>
  <c r="V55" i="53"/>
  <c r="AK63" i="53"/>
  <c r="V63" i="53"/>
  <c r="AB63" i="53"/>
  <c r="AP63" i="53"/>
  <c r="CJ63" i="53"/>
  <c r="CX63" i="53"/>
  <c r="BR61" i="53"/>
  <c r="CV60" i="53"/>
  <c r="BX59" i="53"/>
  <c r="S59" i="53"/>
  <c r="AK58" i="53"/>
  <c r="CG57" i="53"/>
  <c r="BN56" i="53"/>
  <c r="AJ56" i="53"/>
  <c r="CF56" i="53"/>
  <c r="BB56" i="53"/>
  <c r="BB55" i="53"/>
  <c r="CR54" i="53"/>
  <c r="S53" i="53"/>
  <c r="AQ52" i="53"/>
  <c r="BO51" i="53"/>
  <c r="P60" i="53"/>
  <c r="AD60" i="53"/>
  <c r="BX60" i="53"/>
  <c r="CL60" i="53"/>
  <c r="BX57" i="53"/>
  <c r="V57" i="53"/>
  <c r="AH56" i="53"/>
  <c r="P56" i="53"/>
  <c r="AW50" i="53"/>
  <c r="AK49" i="53"/>
  <c r="BO61" i="53"/>
  <c r="BR60" i="53"/>
  <c r="BB60" i="53"/>
  <c r="AJ60" i="53"/>
  <c r="R58" i="53"/>
  <c r="BL58" i="53"/>
  <c r="BZ58" i="53"/>
  <c r="CJ56" i="53"/>
  <c r="AW56" i="53"/>
  <c r="S56" i="53"/>
  <c r="BU56" i="53"/>
  <c r="CD60" i="53"/>
  <c r="BN60" i="53"/>
  <c r="AV60" i="53"/>
  <c r="CV58" i="53"/>
  <c r="CF58" i="53"/>
  <c r="S58" i="53"/>
  <c r="CV57" i="53"/>
  <c r="AT56" i="53"/>
  <c r="AB56" i="53"/>
  <c r="V56" i="53"/>
  <c r="BF56" i="53"/>
  <c r="AE49" i="53"/>
  <c r="CS49" i="53"/>
  <c r="S49" i="53"/>
  <c r="CR60" i="53"/>
  <c r="AH58" i="53"/>
  <c r="AH57" i="53"/>
  <c r="CV56" i="53"/>
  <c r="V54" i="53"/>
  <c r="BX54" i="53"/>
  <c r="AB54" i="53"/>
  <c r="CD62" i="53"/>
  <c r="AJ61" i="53"/>
  <c r="BL60" i="53"/>
  <c r="AT60" i="53"/>
  <c r="CS58" i="53"/>
  <c r="CD58" i="53"/>
  <c r="BN58" i="53"/>
  <c r="AV58" i="53"/>
  <c r="P58" i="53"/>
  <c r="CD57" i="53"/>
  <c r="P57" i="53"/>
  <c r="CD56" i="53"/>
  <c r="BL56" i="53"/>
  <c r="Y56" i="53"/>
  <c r="CJ54" i="53"/>
  <c r="AT54" i="53"/>
  <c r="BF57" i="53"/>
  <c r="BT57" i="53"/>
  <c r="CF54" i="53"/>
  <c r="BR54" i="53"/>
  <c r="X54" i="53"/>
  <c r="CS54" i="53"/>
  <c r="BB54" i="53"/>
  <c r="H26" i="51"/>
  <c r="G12" i="52" s="1"/>
  <c r="H12" i="52" s="1"/>
  <c r="H23" i="51"/>
  <c r="G9" i="52" s="1"/>
  <c r="H31" i="51"/>
  <c r="G17" i="52" s="1"/>
  <c r="H28" i="51"/>
  <c r="G14" i="52" s="1"/>
  <c r="AB5" i="51"/>
  <c r="G23" i="51"/>
  <c r="G27" i="51"/>
  <c r="G31" i="51"/>
  <c r="G24" i="51"/>
  <c r="G28" i="51"/>
  <c r="H22" i="51"/>
  <c r="G8" i="52" s="1"/>
  <c r="H16" i="51"/>
  <c r="F165" i="54" s="1"/>
  <c r="G16" i="51"/>
  <c r="CF145" i="54" s="1"/>
  <c r="O20" i="51"/>
  <c r="D21" i="54" s="1"/>
  <c r="AC16" i="51"/>
  <c r="M9" i="51"/>
  <c r="B10" i="54" s="1"/>
  <c r="F16" i="51"/>
  <c r="AU125" i="54" s="1"/>
  <c r="H27" i="51"/>
  <c r="G13" i="52" s="1"/>
  <c r="O6" i="51"/>
  <c r="D7" i="54" s="1"/>
  <c r="O19" i="51"/>
  <c r="D20" i="54" s="1"/>
  <c r="AA16" i="51"/>
  <c r="AC13" i="51"/>
  <c r="H24" i="51"/>
  <c r="G10" i="52" s="1"/>
  <c r="AA3" i="51"/>
  <c r="H29" i="51"/>
  <c r="G15" i="52" s="1"/>
  <c r="H25" i="51"/>
  <c r="G11" i="52" s="1"/>
  <c r="AA23" i="51"/>
  <c r="M19" i="51"/>
  <c r="B20" i="54" s="1"/>
  <c r="E16" i="51"/>
  <c r="CJ131" i="54" s="1"/>
  <c r="AC5" i="51"/>
  <c r="P6" i="51"/>
  <c r="E7" i="54" s="1"/>
  <c r="AC8" i="51"/>
  <c r="O9" i="51"/>
  <c r="D10" i="54" s="1"/>
  <c r="AB11" i="51"/>
  <c r="O12" i="51"/>
  <c r="D13" i="54" s="1"/>
  <c r="AA14" i="51"/>
  <c r="M15" i="51"/>
  <c r="B16" i="54" s="1"/>
  <c r="N18" i="51"/>
  <c r="C19" i="54" s="1"/>
  <c r="P19" i="51"/>
  <c r="E20" i="54" s="1"/>
  <c r="AA20" i="51"/>
  <c r="O21" i="51"/>
  <c r="D22" i="54" s="1"/>
  <c r="AD23" i="51"/>
  <c r="O25" i="51"/>
  <c r="D26" i="54" s="1"/>
  <c r="AD27" i="51"/>
  <c r="AA28" i="51"/>
  <c r="O29" i="51"/>
  <c r="D30" i="54" s="1"/>
  <c r="M33" i="51"/>
  <c r="B34" i="54" s="1"/>
  <c r="P36" i="51"/>
  <c r="E37" i="54" s="1"/>
  <c r="M37" i="51"/>
  <c r="B38" i="54" s="1"/>
  <c r="AE38" i="51"/>
  <c r="AB39" i="51"/>
  <c r="P40" i="51"/>
  <c r="M41" i="51"/>
  <c r="B42" i="54" s="1"/>
  <c r="AE42" i="51"/>
  <c r="AB43" i="51"/>
  <c r="P44" i="51"/>
  <c r="AA45" i="51"/>
  <c r="AC46" i="51"/>
  <c r="AE47" i="51"/>
  <c r="N49" i="51"/>
  <c r="P50" i="51"/>
  <c r="E51" i="54" s="1"/>
  <c r="AA51" i="51"/>
  <c r="AC52" i="51"/>
  <c r="AE53" i="51"/>
  <c r="N55" i="51"/>
  <c r="C56" i="54" s="1"/>
  <c r="P56" i="51"/>
  <c r="AA57" i="51"/>
  <c r="AC58" i="51"/>
  <c r="N61" i="51"/>
  <c r="C62" i="54" s="1"/>
  <c r="P62" i="51"/>
  <c r="AA63" i="51"/>
  <c r="AC64" i="51"/>
  <c r="AE65" i="51"/>
  <c r="P68" i="51"/>
  <c r="AA69" i="51"/>
  <c r="AC70" i="51"/>
  <c r="AE71" i="51"/>
  <c r="N73" i="51"/>
  <c r="C74" i="54" s="1"/>
  <c r="P74" i="51"/>
  <c r="AA75" i="51"/>
  <c r="AC76" i="51"/>
  <c r="AE77" i="51"/>
  <c r="N79" i="51"/>
  <c r="C80" i="54" s="1"/>
  <c r="P80" i="51"/>
  <c r="AA81" i="51"/>
  <c r="AC82" i="51"/>
  <c r="AE83" i="51"/>
  <c r="AD5" i="51"/>
  <c r="Q6" i="51"/>
  <c r="F7" i="54" s="1"/>
  <c r="AD8" i="51"/>
  <c r="P9" i="51"/>
  <c r="E10" i="54" s="1"/>
  <c r="AC11" i="51"/>
  <c r="P12" i="51"/>
  <c r="E13" i="54" s="1"/>
  <c r="AB14" i="51"/>
  <c r="N15" i="51"/>
  <c r="C16" i="54" s="1"/>
  <c r="M17" i="51"/>
  <c r="B18" i="54" s="1"/>
  <c r="O18" i="51"/>
  <c r="D19" i="54" s="1"/>
  <c r="Q19" i="51"/>
  <c r="F20" i="54" s="1"/>
  <c r="AB20" i="51"/>
  <c r="P21" i="51"/>
  <c r="E22" i="54" s="1"/>
  <c r="M22" i="51"/>
  <c r="B23" i="54" s="1"/>
  <c r="AE23" i="51"/>
  <c r="AB24" i="51"/>
  <c r="P25" i="51"/>
  <c r="E26" i="54" s="1"/>
  <c r="M26" i="51"/>
  <c r="B27" i="54" s="1"/>
  <c r="AE27" i="51"/>
  <c r="AB28" i="51"/>
  <c r="P29" i="51"/>
  <c r="E30" i="54" s="1"/>
  <c r="M30" i="51"/>
  <c r="B31" i="54" s="1"/>
  <c r="AE31" i="51"/>
  <c r="AC35" i="51"/>
  <c r="Q36" i="51"/>
  <c r="F37" i="54" s="1"/>
  <c r="N37" i="51"/>
  <c r="C38" i="54" s="1"/>
  <c r="AC39" i="51"/>
  <c r="Q40" i="51"/>
  <c r="F41" i="54" s="1"/>
  <c r="N41" i="51"/>
  <c r="C42" i="54" s="1"/>
  <c r="AC43" i="51"/>
  <c r="Q44" i="51"/>
  <c r="F45" i="54" s="1"/>
  <c r="AD46" i="51"/>
  <c r="M48" i="51"/>
  <c r="B49" i="54" s="1"/>
  <c r="O49" i="51"/>
  <c r="D50" i="54" s="1"/>
  <c r="Q50" i="51"/>
  <c r="AB51" i="51"/>
  <c r="AD52" i="51"/>
  <c r="M54" i="51"/>
  <c r="B55" i="54" s="1"/>
  <c r="O55" i="51"/>
  <c r="D56" i="54" s="1"/>
  <c r="Q56" i="51"/>
  <c r="AB57" i="51"/>
  <c r="AD58" i="51"/>
  <c r="M60" i="51"/>
  <c r="B61" i="54" s="1"/>
  <c r="O61" i="51"/>
  <c r="D62" i="54" s="1"/>
  <c r="Q62" i="51"/>
  <c r="F63" i="54" s="1"/>
  <c r="AB63" i="51"/>
  <c r="M66" i="51"/>
  <c r="B67" i="54" s="1"/>
  <c r="O67" i="51"/>
  <c r="D68" i="54" s="1"/>
  <c r="Q68" i="51"/>
  <c r="AB69" i="51"/>
  <c r="AD70" i="51"/>
  <c r="M72" i="51"/>
  <c r="B73" i="54" s="1"/>
  <c r="Q74" i="51"/>
  <c r="AB75" i="51"/>
  <c r="AD76" i="51"/>
  <c r="AB3" i="51"/>
  <c r="N4" i="51"/>
  <c r="AE5" i="51"/>
  <c r="AA6" i="51"/>
  <c r="N7" i="51"/>
  <c r="C8" i="54" s="1"/>
  <c r="CD8" i="54" s="1"/>
  <c r="AE8" i="51"/>
  <c r="Q9" i="51"/>
  <c r="F10" i="54" s="1"/>
  <c r="M10" i="51"/>
  <c r="B11" i="54" s="1"/>
  <c r="AD11" i="51"/>
  <c r="M13" i="51"/>
  <c r="B14" i="54" s="1"/>
  <c r="AC14" i="51"/>
  <c r="O15" i="51"/>
  <c r="D16" i="54" s="1"/>
  <c r="N17" i="51"/>
  <c r="C18" i="54" s="1"/>
  <c r="P18" i="51"/>
  <c r="E19" i="54" s="1"/>
  <c r="AA19" i="51"/>
  <c r="AC20" i="51"/>
  <c r="Q21" i="51"/>
  <c r="F22" i="54" s="1"/>
  <c r="N22" i="51"/>
  <c r="C23" i="54" s="1"/>
  <c r="BX21" i="54" s="1"/>
  <c r="AC24" i="51"/>
  <c r="Q25" i="51"/>
  <c r="F26" i="54" s="1"/>
  <c r="N26" i="51"/>
  <c r="C27" i="54" s="1"/>
  <c r="AC28" i="51"/>
  <c r="Q29" i="51"/>
  <c r="F30" i="54" s="1"/>
  <c r="M32" i="51"/>
  <c r="B33" i="54" s="1"/>
  <c r="O33" i="51"/>
  <c r="D34" i="54" s="1"/>
  <c r="AD35" i="51"/>
  <c r="AA36" i="51"/>
  <c r="O37" i="51"/>
  <c r="D38" i="54" s="1"/>
  <c r="AD39" i="51"/>
  <c r="AA40" i="51"/>
  <c r="O41" i="51"/>
  <c r="D42" i="54" s="1"/>
  <c r="AD43" i="51"/>
  <c r="AA44" i="51"/>
  <c r="AC45" i="51"/>
  <c r="AE46" i="51"/>
  <c r="N48" i="51"/>
  <c r="P49" i="51"/>
  <c r="AA50" i="51"/>
  <c r="AC51" i="51"/>
  <c r="AE52" i="51"/>
  <c r="P55" i="51"/>
  <c r="AA56" i="51"/>
  <c r="AC57" i="51"/>
  <c r="N60" i="51"/>
  <c r="C61" i="54" s="1"/>
  <c r="P61" i="51"/>
  <c r="AA62" i="51"/>
  <c r="AC63" i="51"/>
  <c r="AE64" i="51"/>
  <c r="O4" i="51"/>
  <c r="AB6" i="51"/>
  <c r="O7" i="51"/>
  <c r="D8" i="54" s="1"/>
  <c r="AA9" i="51"/>
  <c r="N10" i="51"/>
  <c r="C11" i="54" s="1"/>
  <c r="AE11" i="51"/>
  <c r="AA12" i="51"/>
  <c r="N13" i="51"/>
  <c r="C14" i="54" s="1"/>
  <c r="AD14" i="51"/>
  <c r="P15" i="51"/>
  <c r="E16" i="54" s="1"/>
  <c r="M16" i="51"/>
  <c r="B17" i="54" s="1"/>
  <c r="O17" i="51"/>
  <c r="D18" i="54" s="1"/>
  <c r="Q18" i="51"/>
  <c r="F19" i="54" s="1"/>
  <c r="AB19" i="51"/>
  <c r="AD20" i="51"/>
  <c r="AA21" i="51"/>
  <c r="O22" i="51"/>
  <c r="D23" i="54" s="1"/>
  <c r="AD24" i="51"/>
  <c r="AA25" i="51"/>
  <c r="O26" i="51"/>
  <c r="D27" i="54" s="1"/>
  <c r="AD28" i="51"/>
  <c r="AA29" i="51"/>
  <c r="O30" i="51"/>
  <c r="D31" i="54" s="1"/>
  <c r="P33" i="51"/>
  <c r="E34" i="54" s="1"/>
  <c r="M34" i="51"/>
  <c r="B35" i="54" s="1"/>
  <c r="AE35" i="51"/>
  <c r="AB36" i="51"/>
  <c r="P37" i="51"/>
  <c r="E38" i="54" s="1"/>
  <c r="M38" i="51"/>
  <c r="B39" i="54" s="1"/>
  <c r="AE39" i="51"/>
  <c r="AB40" i="51"/>
  <c r="P41" i="51"/>
  <c r="M42" i="51"/>
  <c r="B43" i="54" s="1"/>
  <c r="AE43" i="51"/>
  <c r="AB44" i="51"/>
  <c r="AD45" i="51"/>
  <c r="M47" i="51"/>
  <c r="B48" i="54" s="1"/>
  <c r="O48" i="51"/>
  <c r="D49" i="54" s="1"/>
  <c r="Q49" i="51"/>
  <c r="F50" i="54" s="1"/>
  <c r="AB50" i="51"/>
  <c r="AD51" i="51"/>
  <c r="M53" i="51"/>
  <c r="B54" i="54" s="1"/>
  <c r="O54" i="51"/>
  <c r="D55" i="54" s="1"/>
  <c r="Q55" i="51"/>
  <c r="AB56" i="51"/>
  <c r="AD57" i="51"/>
  <c r="M59" i="51"/>
  <c r="B60" i="54" s="1"/>
  <c r="O60" i="51"/>
  <c r="D61" i="54" s="1"/>
  <c r="Q61" i="51"/>
  <c r="AB62" i="51"/>
  <c r="AD63" i="51"/>
  <c r="M65" i="51"/>
  <c r="B66" i="54" s="1"/>
  <c r="O66" i="51"/>
  <c r="Q67" i="51"/>
  <c r="AD69" i="51"/>
  <c r="M71" i="51"/>
  <c r="B72" i="54" s="1"/>
  <c r="Q73" i="51"/>
  <c r="AB74" i="51"/>
  <c r="AD75" i="51"/>
  <c r="O78" i="51"/>
  <c r="D79" i="54" s="1"/>
  <c r="AB80" i="51"/>
  <c r="AD81" i="51"/>
  <c r="M83" i="51"/>
  <c r="B84" i="54" s="1"/>
  <c r="O84" i="51"/>
  <c r="D85" i="54" s="1"/>
  <c r="AC6" i="51"/>
  <c r="P7" i="51"/>
  <c r="E8" i="54" s="1"/>
  <c r="AB9" i="51"/>
  <c r="O10" i="51"/>
  <c r="D11" i="54" s="1"/>
  <c r="AB12" i="51"/>
  <c r="O13" i="51"/>
  <c r="D14" i="54" s="1"/>
  <c r="AE14" i="51"/>
  <c r="Q15" i="51"/>
  <c r="F16" i="54" s="1"/>
  <c r="N16" i="51"/>
  <c r="C17" i="54" s="1"/>
  <c r="P17" i="51"/>
  <c r="E18" i="54" s="1"/>
  <c r="AA18" i="51"/>
  <c r="AC19" i="51"/>
  <c r="AE20" i="51"/>
  <c r="P22" i="51"/>
  <c r="E23" i="54" s="1"/>
  <c r="M23" i="51"/>
  <c r="B24" i="54" s="1"/>
  <c r="AE24" i="51"/>
  <c r="AB25" i="51"/>
  <c r="P26" i="51"/>
  <c r="E27" i="54" s="1"/>
  <c r="M27" i="51"/>
  <c r="B28" i="54" s="1"/>
  <c r="AE28" i="51"/>
  <c r="AB29" i="51"/>
  <c r="P30" i="51"/>
  <c r="E31" i="54" s="1"/>
  <c r="M31" i="51"/>
  <c r="B32" i="54" s="1"/>
  <c r="O32" i="51"/>
  <c r="D33" i="54" s="1"/>
  <c r="N34" i="51"/>
  <c r="C35" i="54" s="1"/>
  <c r="AC36" i="51"/>
  <c r="N38" i="51"/>
  <c r="C39" i="54" s="1"/>
  <c r="AC40" i="51"/>
  <c r="Q41" i="51"/>
  <c r="F42" i="54" s="1"/>
  <c r="N42" i="51"/>
  <c r="C43" i="54" s="1"/>
  <c r="Q4" i="51"/>
  <c r="M5" i="51"/>
  <c r="B6" i="54" s="1"/>
  <c r="AD6" i="51"/>
  <c r="Q7" i="51"/>
  <c r="F8" i="54" s="1"/>
  <c r="M8" i="51"/>
  <c r="B9" i="54" s="1"/>
  <c r="AC9" i="51"/>
  <c r="P10" i="51"/>
  <c r="E11" i="54" s="1"/>
  <c r="AC12" i="51"/>
  <c r="P13" i="51"/>
  <c r="E14" i="54" s="1"/>
  <c r="AA15" i="51"/>
  <c r="O16" i="51"/>
  <c r="D17" i="54" s="1"/>
  <c r="Q17" i="51"/>
  <c r="F18" i="54" s="1"/>
  <c r="AB18" i="51"/>
  <c r="AD19" i="51"/>
  <c r="AC21" i="51"/>
  <c r="Q22" i="51"/>
  <c r="F23" i="54" s="1"/>
  <c r="N23" i="51"/>
  <c r="C24" i="54" s="1"/>
  <c r="AB24" i="54" s="1"/>
  <c r="AC25" i="51"/>
  <c r="N27" i="51"/>
  <c r="C28" i="54" s="1"/>
  <c r="AC29" i="51"/>
  <c r="Q30" i="51"/>
  <c r="F31" i="54" s="1"/>
  <c r="N31" i="51"/>
  <c r="C32" i="54" s="1"/>
  <c r="AA33" i="51"/>
  <c r="O34" i="51"/>
  <c r="D35" i="54" s="1"/>
  <c r="BA35" i="54" s="1"/>
  <c r="N5" i="51"/>
  <c r="C6" i="54" s="1"/>
  <c r="AE6" i="51"/>
  <c r="AD9" i="51"/>
  <c r="Q10" i="51"/>
  <c r="F11" i="54" s="1"/>
  <c r="BU11" i="54" s="1"/>
  <c r="M11" i="51"/>
  <c r="B12" i="54" s="1"/>
  <c r="AD12" i="51"/>
  <c r="Q13" i="51"/>
  <c r="F14" i="54" s="1"/>
  <c r="AB15" i="51"/>
  <c r="P16" i="51"/>
  <c r="E17" i="54" s="1"/>
  <c r="AA17" i="51"/>
  <c r="AC18" i="51"/>
  <c r="AE19" i="51"/>
  <c r="AD21" i="51"/>
  <c r="AA22" i="51"/>
  <c r="O23" i="51"/>
  <c r="D24" i="54" s="1"/>
  <c r="AI24" i="54" s="1"/>
  <c r="AD25" i="51"/>
  <c r="AA26" i="51"/>
  <c r="O27" i="51"/>
  <c r="D28" i="54" s="1"/>
  <c r="AD29" i="51"/>
  <c r="AA30" i="51"/>
  <c r="O31" i="51"/>
  <c r="D32" i="54" s="1"/>
  <c r="P34" i="51"/>
  <c r="E35" i="54" s="1"/>
  <c r="M35" i="51"/>
  <c r="B36" i="54" s="1"/>
  <c r="AE36" i="51"/>
  <c r="AB37" i="51"/>
  <c r="P38" i="51"/>
  <c r="M39" i="51"/>
  <c r="B40" i="54" s="1"/>
  <c r="AE40" i="51"/>
  <c r="AB41" i="51"/>
  <c r="P42" i="51"/>
  <c r="M43" i="51"/>
  <c r="B44" i="54" s="1"/>
  <c r="AE44" i="51"/>
  <c r="P47" i="51"/>
  <c r="AA48" i="51"/>
  <c r="AC49" i="51"/>
  <c r="AE50" i="51"/>
  <c r="N52" i="51"/>
  <c r="C53" i="54" s="1"/>
  <c r="P53" i="51"/>
  <c r="AA54" i="51"/>
  <c r="AC55" i="51"/>
  <c r="AE56" i="51"/>
  <c r="N58" i="51"/>
  <c r="C59" i="54" s="1"/>
  <c r="P59" i="51"/>
  <c r="AA60" i="51"/>
  <c r="AC61" i="51"/>
  <c r="AE62" i="51"/>
  <c r="N64" i="51"/>
  <c r="C65" i="54" s="1"/>
  <c r="P65" i="51"/>
  <c r="AA66" i="51"/>
  <c r="AC67" i="51"/>
  <c r="AE68" i="51"/>
  <c r="N70" i="51"/>
  <c r="C71" i="54" s="1"/>
  <c r="P71" i="51"/>
  <c r="E72" i="54" s="1"/>
  <c r="AA72" i="51"/>
  <c r="AE74" i="51"/>
  <c r="N76" i="51"/>
  <c r="C77" i="54" s="1"/>
  <c r="P77" i="51"/>
  <c r="AC79" i="51"/>
  <c r="N82" i="51"/>
  <c r="C83" i="54" s="1"/>
  <c r="AA84" i="51"/>
  <c r="AC85" i="51"/>
  <c r="AE86" i="51"/>
  <c r="N88" i="51"/>
  <c r="C89" i="54" s="1"/>
  <c r="P89" i="51"/>
  <c r="AA90" i="51"/>
  <c r="M92" i="51"/>
  <c r="B93" i="54" s="1"/>
  <c r="M94" i="51"/>
  <c r="B95" i="54" s="1"/>
  <c r="O96" i="51"/>
  <c r="D97" i="54" s="1"/>
  <c r="Q98" i="51"/>
  <c r="N101" i="51"/>
  <c r="C102" i="54" s="1"/>
  <c r="P103" i="51"/>
  <c r="O108" i="51"/>
  <c r="D109" i="54" s="1"/>
  <c r="Q110" i="51"/>
  <c r="P115" i="51"/>
  <c r="O120" i="51"/>
  <c r="D121" i="54" s="1"/>
  <c r="Q122" i="51"/>
  <c r="F123" i="54" s="1"/>
  <c r="O132" i="51"/>
  <c r="D133" i="54" s="1"/>
  <c r="Q134" i="51"/>
  <c r="AB4" i="51"/>
  <c r="O5" i="51"/>
  <c r="D6" i="54" s="1"/>
  <c r="AB7" i="51"/>
  <c r="O8" i="51"/>
  <c r="D9" i="54" s="1"/>
  <c r="AE9" i="51"/>
  <c r="AA10" i="51"/>
  <c r="N11" i="51"/>
  <c r="C12" i="54" s="1"/>
  <c r="AA13" i="51"/>
  <c r="M14" i="51"/>
  <c r="B15" i="54" s="1"/>
  <c r="AC15" i="51"/>
  <c r="AB17" i="51"/>
  <c r="AD18" i="51"/>
  <c r="M20" i="51"/>
  <c r="B21" i="54" s="1"/>
  <c r="AE21" i="51"/>
  <c r="AB22" i="51"/>
  <c r="P23" i="51"/>
  <c r="E24" i="54" s="1"/>
  <c r="AE25" i="51"/>
  <c r="AB26" i="51"/>
  <c r="P27" i="51"/>
  <c r="E28" i="54" s="1"/>
  <c r="M28" i="51"/>
  <c r="B29" i="54" s="1"/>
  <c r="AE29" i="51"/>
  <c r="AA32" i="51"/>
  <c r="AC33" i="51"/>
  <c r="AC37" i="51"/>
  <c r="Q38" i="51"/>
  <c r="F39" i="54" s="1"/>
  <c r="N39" i="51"/>
  <c r="C40" i="54" s="1"/>
  <c r="AC41" i="51"/>
  <c r="Q42" i="51"/>
  <c r="F43" i="54" s="1"/>
  <c r="N43" i="51"/>
  <c r="C44" i="54" s="1"/>
  <c r="M45" i="51"/>
  <c r="B46" i="54" s="1"/>
  <c r="O46" i="51"/>
  <c r="D47" i="54" s="1"/>
  <c r="Q47" i="51"/>
  <c r="AB48" i="51"/>
  <c r="AD49" i="51"/>
  <c r="M51" i="51"/>
  <c r="B52" i="54" s="1"/>
  <c r="O52" i="51"/>
  <c r="D53" i="54" s="1"/>
  <c r="Q53" i="51"/>
  <c r="AD55" i="51"/>
  <c r="M57" i="51"/>
  <c r="B58" i="54" s="1"/>
  <c r="O58" i="51"/>
  <c r="D59" i="54" s="1"/>
  <c r="AB60" i="51"/>
  <c r="AD61" i="51"/>
  <c r="M63" i="51"/>
  <c r="B64" i="54" s="1"/>
  <c r="O64" i="51"/>
  <c r="D65" i="54" s="1"/>
  <c r="Q65" i="51"/>
  <c r="AB66" i="51"/>
  <c r="AD67" i="51"/>
  <c r="M69" i="51"/>
  <c r="B70" i="54" s="1"/>
  <c r="O70" i="51"/>
  <c r="D71" i="54" s="1"/>
  <c r="Q71" i="51"/>
  <c r="AB72" i="51"/>
  <c r="AD73" i="51"/>
  <c r="M75" i="51"/>
  <c r="B76" i="54" s="1"/>
  <c r="O76" i="51"/>
  <c r="D77" i="54" s="1"/>
  <c r="Q77" i="51"/>
  <c r="AB78" i="51"/>
  <c r="AD79" i="51"/>
  <c r="M81" i="51"/>
  <c r="B82" i="54" s="1"/>
  <c r="O82" i="51"/>
  <c r="D83" i="54" s="1"/>
  <c r="Q83" i="51"/>
  <c r="M3" i="51"/>
  <c r="B77" i="54" s="1"/>
  <c r="AC4" i="51"/>
  <c r="P5" i="51"/>
  <c r="E6" i="54" s="1"/>
  <c r="AC7" i="51"/>
  <c r="P8" i="51"/>
  <c r="E9" i="54" s="1"/>
  <c r="AB10" i="51"/>
  <c r="O11" i="51"/>
  <c r="D12" i="54" s="1"/>
  <c r="AB13" i="51"/>
  <c r="N14" i="51"/>
  <c r="C15" i="54" s="1"/>
  <c r="V15" i="54" s="1"/>
  <c r="N3" i="51"/>
  <c r="Q5" i="51"/>
  <c r="F6" i="54" s="1"/>
  <c r="M6" i="51"/>
  <c r="B7" i="54" s="1"/>
  <c r="AD7" i="51"/>
  <c r="Q8" i="51"/>
  <c r="F9" i="54" s="1"/>
  <c r="AC10" i="51"/>
  <c r="P11" i="51"/>
  <c r="E12" i="54" s="1"/>
  <c r="F29" i="51"/>
  <c r="F21" i="51"/>
  <c r="F24" i="51"/>
  <c r="F27" i="51"/>
  <c r="AB5" i="49"/>
  <c r="P3" i="49"/>
  <c r="E4" i="53" s="1"/>
  <c r="M12" i="49"/>
  <c r="B13" i="53" s="1"/>
  <c r="Q11" i="49"/>
  <c r="F12" i="53" s="1"/>
  <c r="AD10" i="49"/>
  <c r="M9" i="49"/>
  <c r="B10" i="53" s="1"/>
  <c r="AA8" i="49"/>
  <c r="AE7" i="49"/>
  <c r="N6" i="49"/>
  <c r="C7" i="53" s="1"/>
  <c r="AE4" i="49"/>
  <c r="O3" i="49"/>
  <c r="P11" i="49"/>
  <c r="E12" i="53" s="1"/>
  <c r="Q8" i="49"/>
  <c r="F9" i="53" s="1"/>
  <c r="Q5" i="49"/>
  <c r="F6" i="53" s="1"/>
  <c r="AD4" i="49"/>
  <c r="N3" i="49"/>
  <c r="N14" i="49"/>
  <c r="O11" i="49"/>
  <c r="D12" i="53" s="1"/>
  <c r="AB10" i="49"/>
  <c r="P8" i="49"/>
  <c r="E9" i="53" s="1"/>
  <c r="P5" i="49"/>
  <c r="E6" i="53" s="1"/>
  <c r="AC4" i="49"/>
  <c r="B4" i="53"/>
  <c r="G21" i="49"/>
  <c r="AE18" i="49"/>
  <c r="AC17" i="49"/>
  <c r="AA16" i="49"/>
  <c r="M14" i="49"/>
  <c r="B15" i="53" s="1"/>
  <c r="N11" i="49"/>
  <c r="C12" i="53" s="1"/>
  <c r="AA10" i="49"/>
  <c r="AE9" i="49"/>
  <c r="AB7" i="49"/>
  <c r="O5" i="49"/>
  <c r="D6" i="53" s="1"/>
  <c r="AB4" i="49"/>
  <c r="P13" i="49"/>
  <c r="E14" i="53" s="1"/>
  <c r="AD12" i="49"/>
  <c r="M11" i="49"/>
  <c r="B12" i="53" s="1"/>
  <c r="Q10" i="49"/>
  <c r="F11" i="53" s="1"/>
  <c r="AD9" i="49"/>
  <c r="AE6" i="49"/>
  <c r="N5" i="49"/>
  <c r="C6" i="53" s="1"/>
  <c r="AA4" i="49"/>
  <c r="AC12" i="49"/>
  <c r="P10" i="49"/>
  <c r="E11" i="53" s="1"/>
  <c r="M8" i="49"/>
  <c r="B9" i="53" s="1"/>
  <c r="Q7" i="49"/>
  <c r="F8" i="53" s="1"/>
  <c r="Q4" i="49"/>
  <c r="F5" i="53" s="1"/>
  <c r="AE3" i="49"/>
  <c r="N13" i="49"/>
  <c r="C14" i="53" s="1"/>
  <c r="AB12" i="49"/>
  <c r="AB9" i="49"/>
  <c r="P4" i="49"/>
  <c r="E5" i="53" s="1"/>
  <c r="AD3" i="49"/>
  <c r="M23" i="49"/>
  <c r="B24" i="53" s="1"/>
  <c r="P22" i="49"/>
  <c r="E23" i="53" s="1"/>
  <c r="AE20" i="49"/>
  <c r="AC19" i="49"/>
  <c r="N16" i="49"/>
  <c r="Q15" i="49"/>
  <c r="F16" i="53" s="1"/>
  <c r="AD14" i="49"/>
  <c r="M13" i="49"/>
  <c r="B14" i="53" s="1"/>
  <c r="AA12" i="49"/>
  <c r="AE11" i="49"/>
  <c r="N10" i="49"/>
  <c r="C11" i="53" s="1"/>
  <c r="AA9" i="49"/>
  <c r="AB6" i="49"/>
  <c r="O4" i="49"/>
  <c r="AC3" i="49"/>
  <c r="M16" i="49"/>
  <c r="B17" i="53" s="1"/>
  <c r="AD11" i="49"/>
  <c r="M10" i="49"/>
  <c r="B11" i="53" s="1"/>
  <c r="Q9" i="49"/>
  <c r="F10" i="53" s="1"/>
  <c r="AE8" i="49"/>
  <c r="N7" i="49"/>
  <c r="C8" i="53" s="1"/>
  <c r="AE5" i="49"/>
  <c r="N4" i="49"/>
  <c r="C5" i="53" s="1"/>
  <c r="AB3" i="49"/>
  <c r="N22" i="49"/>
  <c r="C23" i="53" s="1"/>
  <c r="Q21" i="49"/>
  <c r="F22" i="53" s="1"/>
  <c r="AC20" i="49"/>
  <c r="AA19" i="49"/>
  <c r="P18" i="49"/>
  <c r="E19" i="53" s="1"/>
  <c r="N17" i="49"/>
  <c r="C18" i="53" s="1"/>
  <c r="O15" i="49"/>
  <c r="AB14" i="49"/>
  <c r="P12" i="49"/>
  <c r="E13" i="53" s="1"/>
  <c r="AC11" i="49"/>
  <c r="P9" i="49"/>
  <c r="E10" i="53" s="1"/>
  <c r="AD8" i="49"/>
  <c r="Q6" i="49"/>
  <c r="F7" i="53" s="1"/>
  <c r="AD5" i="49"/>
  <c r="M4" i="49"/>
  <c r="AA3" i="49"/>
  <c r="AB20" i="49"/>
  <c r="O18" i="49"/>
  <c r="D19" i="53" s="1"/>
  <c r="M17" i="49"/>
  <c r="B18" i="53" s="1"/>
  <c r="N15" i="49"/>
  <c r="O12" i="49"/>
  <c r="D13" i="53" s="1"/>
  <c r="P6" i="49"/>
  <c r="E7" i="53" s="1"/>
  <c r="AC5" i="49"/>
  <c r="W190" i="53" l="1"/>
  <c r="AK53" i="53"/>
  <c r="BO63" i="53"/>
  <c r="BU74" i="53"/>
  <c r="CS89" i="53"/>
  <c r="S69" i="53"/>
  <c r="CS71" i="53"/>
  <c r="CA80" i="53"/>
  <c r="AK77" i="53"/>
  <c r="AK85" i="53"/>
  <c r="BC73" i="53"/>
  <c r="Y76" i="53"/>
  <c r="CA96" i="53"/>
  <c r="CS86" i="53"/>
  <c r="BI79" i="53"/>
  <c r="BC103" i="53"/>
  <c r="S100" i="53"/>
  <c r="BI105" i="53"/>
  <c r="S113" i="53"/>
  <c r="CS107" i="53"/>
  <c r="CM123" i="53"/>
  <c r="CA123" i="53"/>
  <c r="AW137" i="53"/>
  <c r="Y136" i="53"/>
  <c r="AE128" i="53"/>
  <c r="BI135" i="53"/>
  <c r="BO142" i="53"/>
  <c r="BO167" i="53"/>
  <c r="CA185" i="53"/>
  <c r="Y168" i="53"/>
  <c r="BO55" i="53"/>
  <c r="CG58" i="53"/>
  <c r="S81" i="53"/>
  <c r="AQ84" i="53"/>
  <c r="BC96" i="53"/>
  <c r="BI72" i="53"/>
  <c r="BC74" i="53"/>
  <c r="BI91" i="53"/>
  <c r="CS73" i="53"/>
  <c r="BO88" i="53"/>
  <c r="Y96" i="53"/>
  <c r="AE86" i="53"/>
  <c r="CM98" i="53"/>
  <c r="AE108" i="53"/>
  <c r="CG103" i="53"/>
  <c r="CY118" i="53"/>
  <c r="AW133" i="53"/>
  <c r="BC120" i="53"/>
  <c r="AQ133" i="53"/>
  <c r="AK132" i="53"/>
  <c r="AK123" i="53"/>
  <c r="Y131" i="53"/>
  <c r="BO120" i="53"/>
  <c r="AE137" i="53"/>
  <c r="BO136" i="53"/>
  <c r="AE180" i="53"/>
  <c r="CA156" i="53"/>
  <c r="BC54" i="53"/>
  <c r="CY53" i="53"/>
  <c r="Y51" i="53"/>
  <c r="CY59" i="53"/>
  <c r="Y70" i="53"/>
  <c r="S77" i="53"/>
  <c r="AW58" i="53"/>
  <c r="S50" i="53"/>
  <c r="AK64" i="53"/>
  <c r="S64" i="53"/>
  <c r="BU53" i="53"/>
  <c r="CY65" i="53"/>
  <c r="CM51" i="53"/>
  <c r="CG53" i="53"/>
  <c r="BU55" i="53"/>
  <c r="BU59" i="53"/>
  <c r="BI64" i="53"/>
  <c r="AW69" i="53"/>
  <c r="BO54" i="53"/>
  <c r="BC62" i="53"/>
  <c r="AK59" i="53"/>
  <c r="CS51" i="53"/>
  <c r="CG48" i="53"/>
  <c r="CS52" i="53"/>
  <c r="AE72" i="53"/>
  <c r="BU77" i="53"/>
  <c r="BC66" i="53"/>
  <c r="AK81" i="53"/>
  <c r="Y67" i="53"/>
  <c r="CS79" i="53"/>
  <c r="AE80" i="53"/>
  <c r="CA67" i="53"/>
  <c r="BO82" i="53"/>
  <c r="AK72" i="53"/>
  <c r="BO71" i="53"/>
  <c r="CS70" i="53"/>
  <c r="BI80" i="53"/>
  <c r="CA73" i="53"/>
  <c r="CM73" i="53"/>
  <c r="AW73" i="53"/>
  <c r="AW86" i="53"/>
  <c r="CS98" i="53"/>
  <c r="CS103" i="53"/>
  <c r="CS101" i="53"/>
  <c r="CS106" i="53"/>
  <c r="Y103" i="53"/>
  <c r="CG119" i="53"/>
  <c r="CM119" i="53"/>
  <c r="AQ118" i="53"/>
  <c r="BI119" i="53"/>
  <c r="CG116" i="53"/>
  <c r="CM131" i="53"/>
  <c r="BC118" i="53"/>
  <c r="BI150" i="53"/>
  <c r="F186" i="53"/>
  <c r="CM167" i="53"/>
  <c r="AQ149" i="53"/>
  <c r="CG164" i="53"/>
  <c r="BI172" i="53"/>
  <c r="AK65" i="53"/>
  <c r="BO52" i="53"/>
  <c r="AK48" i="53"/>
  <c r="CA65" i="53"/>
  <c r="BC67" i="53"/>
  <c r="AE59" i="53"/>
  <c r="AW53" i="53"/>
  <c r="BC77" i="53"/>
  <c r="CY66" i="53"/>
  <c r="CA71" i="53"/>
  <c r="S67" i="53"/>
  <c r="CS77" i="53"/>
  <c r="S71" i="53"/>
  <c r="Y80" i="53"/>
  <c r="CS91" i="53"/>
  <c r="BI61" i="53"/>
  <c r="BO58" i="53"/>
  <c r="BU51" i="53"/>
  <c r="S65" i="53"/>
  <c r="AE57" i="53"/>
  <c r="AE51" i="53"/>
  <c r="AW52" i="53"/>
  <c r="BC55" i="53"/>
  <c r="AE55" i="53"/>
  <c r="CA59" i="53"/>
  <c r="AQ54" i="53"/>
  <c r="BC58" i="53"/>
  <c r="BO59" i="53"/>
  <c r="BC51" i="53"/>
  <c r="CY48" i="53"/>
  <c r="CA52" i="53"/>
  <c r="BU66" i="53"/>
  <c r="CS64" i="53"/>
  <c r="AK66" i="53"/>
  <c r="CS75" i="53"/>
  <c r="BC84" i="53"/>
  <c r="Y68" i="53"/>
  <c r="CY67" i="53"/>
  <c r="BC72" i="53"/>
  <c r="BI67" i="53"/>
  <c r="S72" i="53"/>
  <c r="BO70" i="53"/>
  <c r="AK71" i="53"/>
  <c r="AK83" i="53"/>
  <c r="AE102" i="53"/>
  <c r="CY76" i="53"/>
  <c r="CY86" i="53"/>
  <c r="CG90" i="53"/>
  <c r="BO93" i="53"/>
  <c r="BI83" i="53"/>
  <c r="CM88" i="53"/>
  <c r="CS108" i="53"/>
  <c r="CG94" i="53"/>
  <c r="CS117" i="53"/>
  <c r="CY134" i="53"/>
  <c r="AK118" i="53"/>
  <c r="AW116" i="53"/>
  <c r="BC119" i="53"/>
  <c r="BC147" i="53"/>
  <c r="AQ165" i="53"/>
  <c r="BO148" i="53"/>
  <c r="CY63" i="53"/>
  <c r="CM62" i="53"/>
  <c r="BU62" i="53"/>
  <c r="BO69" i="53"/>
  <c r="AQ65" i="53"/>
  <c r="BO67" i="53"/>
  <c r="BI69" i="53"/>
  <c r="BU83" i="53"/>
  <c r="CS78" i="53"/>
  <c r="AK84" i="53"/>
  <c r="CA108" i="53"/>
  <c r="AW125" i="53"/>
  <c r="CA120" i="53"/>
  <c r="S116" i="53"/>
  <c r="BI131" i="53"/>
  <c r="CA132" i="53"/>
  <c r="CA141" i="53"/>
  <c r="CG142" i="53"/>
  <c r="AK162" i="53"/>
  <c r="CM165" i="53"/>
  <c r="F148" i="53"/>
  <c r="BO149" i="53"/>
  <c r="F299" i="53"/>
  <c r="F31" i="53"/>
  <c r="CG64" i="53"/>
  <c r="BC170" i="53"/>
  <c r="BU190" i="53"/>
  <c r="CS182" i="53"/>
  <c r="CG156" i="53"/>
  <c r="CS162" i="53"/>
  <c r="CM168" i="53"/>
  <c r="BO174" i="53"/>
  <c r="AK145" i="53"/>
  <c r="CM177" i="53"/>
  <c r="BI165" i="53"/>
  <c r="BC181" i="53"/>
  <c r="AK174" i="53"/>
  <c r="CA178" i="53"/>
  <c r="AE143" i="53"/>
  <c r="BI137" i="53"/>
  <c r="CS142" i="53"/>
  <c r="AQ136" i="53"/>
  <c r="BC128" i="53"/>
  <c r="F147" i="53"/>
  <c r="AW132" i="53"/>
  <c r="CM135" i="53"/>
  <c r="AK142" i="53"/>
  <c r="CG154" i="53"/>
  <c r="AW142" i="53"/>
  <c r="BI138" i="53"/>
  <c r="CG132" i="53"/>
  <c r="Y120" i="53"/>
  <c r="CA131" i="53"/>
  <c r="BI123" i="53"/>
  <c r="CY114" i="53"/>
  <c r="CA116" i="53"/>
  <c r="BO114" i="53"/>
  <c r="BU125" i="53"/>
  <c r="Y123" i="53"/>
  <c r="AW126" i="53"/>
  <c r="F140" i="53"/>
  <c r="BI130" i="53"/>
  <c r="Y108" i="53"/>
  <c r="BC125" i="53"/>
  <c r="AQ115" i="53"/>
  <c r="CS115" i="53"/>
  <c r="AE107" i="53"/>
  <c r="CM107" i="53"/>
  <c r="BU111" i="53"/>
  <c r="CA111" i="53"/>
  <c r="AW134" i="53"/>
  <c r="AE125" i="53"/>
  <c r="S118" i="53"/>
  <c r="CY121" i="53"/>
  <c r="AK121" i="53"/>
  <c r="AQ114" i="53"/>
  <c r="BO113" i="53"/>
  <c r="BI103" i="53"/>
  <c r="AQ93" i="53"/>
  <c r="BI97" i="53"/>
  <c r="AW94" i="53"/>
  <c r="AQ112" i="53"/>
  <c r="BO95" i="53"/>
  <c r="CY95" i="53"/>
  <c r="BC99" i="53"/>
  <c r="CM94" i="53"/>
  <c r="BI116" i="53"/>
  <c r="AK100" i="53"/>
  <c r="CG95" i="53"/>
  <c r="BU110" i="53"/>
  <c r="BC106" i="53"/>
  <c r="BO85" i="53"/>
  <c r="S88" i="53"/>
  <c r="BO84" i="53"/>
  <c r="CG82" i="53"/>
  <c r="CY90" i="53"/>
  <c r="BI84" i="53"/>
  <c r="S79" i="53"/>
  <c r="AE85" i="53"/>
  <c r="AK92" i="53"/>
  <c r="BU99" i="53"/>
  <c r="S76" i="53"/>
  <c r="AK76" i="53"/>
  <c r="AQ85" i="53"/>
  <c r="F230" i="53"/>
  <c r="BC172" i="53"/>
  <c r="CG184" i="53"/>
  <c r="AK182" i="53"/>
  <c r="F287" i="53"/>
  <c r="CY156" i="53"/>
  <c r="BC186" i="53"/>
  <c r="S177" i="53"/>
  <c r="CG185" i="53"/>
  <c r="CY145" i="53"/>
  <c r="CY157" i="53"/>
  <c r="CS191" i="53"/>
  <c r="S174" i="53"/>
  <c r="CA166" i="53"/>
  <c r="AK137" i="53"/>
  <c r="AW135" i="53"/>
  <c r="CM128" i="53"/>
  <c r="AE129" i="53"/>
  <c r="CA143" i="53"/>
  <c r="CG129" i="53"/>
  <c r="BU134" i="53"/>
  <c r="S142" i="53"/>
  <c r="BC137" i="53"/>
  <c r="CY137" i="53"/>
  <c r="CA153" i="53"/>
  <c r="CM141" i="53"/>
  <c r="Y138" i="53"/>
  <c r="BI132" i="53"/>
  <c r="BU120" i="53"/>
  <c r="CS124" i="53"/>
  <c r="BO128" i="53"/>
  <c r="BU123" i="53"/>
  <c r="BU114" i="53"/>
  <c r="CM114" i="53"/>
  <c r="Y124" i="53"/>
  <c r="AK122" i="53"/>
  <c r="S126" i="53"/>
  <c r="CA146" i="53"/>
  <c r="CS132" i="53"/>
  <c r="S131" i="53"/>
  <c r="BO119" i="53"/>
  <c r="CG109" i="53"/>
  <c r="CY133" i="53"/>
  <c r="CY109" i="53"/>
  <c r="CM112" i="53"/>
  <c r="BC111" i="53"/>
  <c r="BU119" i="53"/>
  <c r="CA118" i="53"/>
  <c r="CS114" i="53"/>
  <c r="AE103" i="53"/>
  <c r="S93" i="53"/>
  <c r="CA97" i="53"/>
  <c r="AK94" i="53"/>
  <c r="AQ122" i="53"/>
  <c r="S105" i="53"/>
  <c r="BC95" i="53"/>
  <c r="CS95" i="53"/>
  <c r="CA100" i="53"/>
  <c r="AK110" i="53"/>
  <c r="BU106" i="53"/>
  <c r="AQ105" i="53"/>
  <c r="S85" i="53"/>
  <c r="BC88" i="53"/>
  <c r="CS88" i="53"/>
  <c r="Y86" i="53"/>
  <c r="BU84" i="53"/>
  <c r="CG83" i="53"/>
  <c r="CG79" i="53"/>
  <c r="BO86" i="53"/>
  <c r="CG85" i="53"/>
  <c r="BO98" i="53"/>
  <c r="AE92" i="53"/>
  <c r="AQ88" i="53"/>
  <c r="CA87" i="53"/>
  <c r="CM78" i="53"/>
  <c r="BO76" i="53"/>
  <c r="BU76" i="53"/>
  <c r="CS76" i="53"/>
  <c r="AK171" i="53"/>
  <c r="CA190" i="53"/>
  <c r="F258" i="53"/>
  <c r="Y184" i="53"/>
  <c r="CS157" i="53"/>
  <c r="AE174" i="53"/>
  <c r="CG166" i="53"/>
  <c r="AE159" i="53"/>
  <c r="AQ168" i="53"/>
  <c r="AE145" i="53"/>
  <c r="AK165" i="53"/>
  <c r="F158" i="53"/>
  <c r="CY164" i="53"/>
  <c r="CM180" i="53"/>
  <c r="Y178" i="53"/>
  <c r="F166" i="53"/>
  <c r="BO159" i="53"/>
  <c r="AQ142" i="53"/>
  <c r="CM130" i="53"/>
  <c r="BC129" i="53"/>
  <c r="CY154" i="53"/>
  <c r="AK141" i="53"/>
  <c r="BI129" i="53"/>
  <c r="BI175" i="53"/>
  <c r="AW143" i="53"/>
  <c r="AW154" i="53"/>
  <c r="AE141" i="53"/>
  <c r="CS136" i="53"/>
  <c r="AW120" i="53"/>
  <c r="BU124" i="53"/>
  <c r="CG131" i="53"/>
  <c r="BO131" i="53"/>
  <c r="BO116" i="53"/>
  <c r="AE116" i="53"/>
  <c r="AK125" i="53"/>
  <c r="BI122" i="53"/>
  <c r="CS130" i="53"/>
  <c r="AE111" i="53"/>
  <c r="S109" i="53"/>
  <c r="CG108" i="53"/>
  <c r="CY117" i="53"/>
  <c r="AE114" i="53"/>
  <c r="AK108" i="53"/>
  <c r="Y107" i="53"/>
  <c r="BC107" i="53"/>
  <c r="CM109" i="53"/>
  <c r="Y111" i="53"/>
  <c r="BC117" i="53"/>
  <c r="S112" i="53"/>
  <c r="CM103" i="53"/>
  <c r="BU93" i="53"/>
  <c r="BO94" i="53"/>
  <c r="CY94" i="53"/>
  <c r="BU97" i="53"/>
  <c r="AK99" i="53"/>
  <c r="AQ95" i="53"/>
  <c r="BO97" i="53"/>
  <c r="AE95" i="53"/>
  <c r="CY104" i="53"/>
  <c r="CS104" i="53"/>
  <c r="AW101" i="53"/>
  <c r="BU100" i="53"/>
  <c r="AW115" i="53"/>
  <c r="AW106" i="53"/>
  <c r="BU82" i="53"/>
  <c r="AE84" i="53"/>
  <c r="AE90" i="53"/>
  <c r="BI77" i="53"/>
  <c r="BU86" i="53"/>
  <c r="Y98" i="53"/>
  <c r="BI109" i="53"/>
  <c r="AQ87" i="53"/>
  <c r="AE89" i="53"/>
  <c r="Y78" i="53"/>
  <c r="BO78" i="53"/>
  <c r="CM76" i="53"/>
  <c r="CS85" i="53"/>
  <c r="BU170" i="53"/>
  <c r="AQ184" i="53"/>
  <c r="BU182" i="53"/>
  <c r="BU159" i="53"/>
  <c r="CA177" i="53"/>
  <c r="CS167" i="53"/>
  <c r="S157" i="53"/>
  <c r="AK161" i="53"/>
  <c r="Y161" i="53"/>
  <c r="CA168" i="53"/>
  <c r="F185" i="53"/>
  <c r="AQ169" i="53"/>
  <c r="BO165" i="53"/>
  <c r="F159" i="53"/>
  <c r="CM143" i="53"/>
  <c r="AQ135" i="53"/>
  <c r="AQ128" i="53"/>
  <c r="CS129" i="53"/>
  <c r="F154" i="53"/>
  <c r="AE152" i="53"/>
  <c r="BO130" i="53"/>
  <c r="BU137" i="53"/>
  <c r="Y135" i="53"/>
  <c r="BO137" i="53"/>
  <c r="AQ137" i="53"/>
  <c r="F141" i="53"/>
  <c r="BU136" i="53"/>
  <c r="AQ119" i="53"/>
  <c r="S124" i="53"/>
  <c r="AK116" i="53"/>
  <c r="AK114" i="53"/>
  <c r="CM125" i="53"/>
  <c r="CA122" i="53"/>
  <c r="AE132" i="53"/>
  <c r="BC130" i="53"/>
  <c r="BU140" i="53"/>
  <c r="Y130" i="53"/>
  <c r="AQ109" i="53"/>
  <c r="AQ117" i="53"/>
  <c r="CG121" i="53"/>
  <c r="CG107" i="53"/>
  <c r="CY107" i="53"/>
  <c r="S129" i="53"/>
  <c r="AK109" i="53"/>
  <c r="AW118" i="53"/>
  <c r="BI121" i="53"/>
  <c r="CS121" i="53"/>
  <c r="CA112" i="53"/>
  <c r="CY103" i="53"/>
  <c r="BC104" i="53"/>
  <c r="BC94" i="53"/>
  <c r="CS94" i="53"/>
  <c r="BU94" i="53"/>
  <c r="CG105" i="53"/>
  <c r="BC105" i="53"/>
  <c r="AE98" i="53"/>
  <c r="BI95" i="53"/>
  <c r="CA105" i="53"/>
  <c r="CY101" i="53"/>
  <c r="Y100" i="53"/>
  <c r="CM100" i="53"/>
  <c r="CA93" i="53"/>
  <c r="AE115" i="53"/>
  <c r="BO106" i="53"/>
  <c r="AW83" i="53"/>
  <c r="CY84" i="53"/>
  <c r="CM93" i="53"/>
  <c r="BC79" i="53"/>
  <c r="BO77" i="53"/>
  <c r="AQ86" i="53"/>
  <c r="AW84" i="53"/>
  <c r="AQ98" i="53"/>
  <c r="AQ92" i="53"/>
  <c r="BO92" i="53"/>
  <c r="Y99" i="53"/>
  <c r="CS87" i="53"/>
  <c r="BO89" i="53"/>
  <c r="AQ78" i="53"/>
  <c r="S78" i="53"/>
  <c r="CM85" i="53"/>
  <c r="BO73" i="53"/>
  <c r="F248" i="53"/>
  <c r="F250" i="53"/>
  <c r="F203" i="53"/>
  <c r="CM159" i="53"/>
  <c r="BI156" i="53"/>
  <c r="AK157" i="53"/>
  <c r="BI136" i="53"/>
  <c r="BC157" i="53"/>
  <c r="AQ148" i="53"/>
  <c r="F164" i="53"/>
  <c r="Y157" i="53"/>
  <c r="Y165" i="53"/>
  <c r="BU135" i="53"/>
  <c r="CA142" i="53"/>
  <c r="Y128" i="53"/>
  <c r="S128" i="53"/>
  <c r="CA154" i="53"/>
  <c r="BI142" i="53"/>
  <c r="BU141" i="53"/>
  <c r="Y163" i="53"/>
  <c r="BI128" i="53"/>
  <c r="CM137" i="53"/>
  <c r="AE130" i="53"/>
  <c r="CY163" i="53"/>
  <c r="CA136" i="53"/>
  <c r="CM147" i="53"/>
  <c r="CG137" i="53"/>
  <c r="AW130" i="53"/>
  <c r="CY120" i="53"/>
  <c r="AQ123" i="53"/>
  <c r="AE126" i="53"/>
  <c r="AW123" i="53"/>
  <c r="BC123" i="53"/>
  <c r="CS116" i="53"/>
  <c r="CM116" i="53"/>
  <c r="BO124" i="53"/>
  <c r="S122" i="53"/>
  <c r="AK144" i="53"/>
  <c r="S140" i="53"/>
  <c r="CM136" i="53"/>
  <c r="CS109" i="53"/>
  <c r="AK133" i="53"/>
  <c r="S119" i="53"/>
  <c r="AK120" i="53"/>
  <c r="Y117" i="53"/>
  <c r="BI113" i="53"/>
  <c r="BI107" i="53"/>
  <c r="AE118" i="53"/>
  <c r="CG115" i="53"/>
  <c r="AE113" i="53"/>
  <c r="CM113" i="53"/>
  <c r="AQ103" i="53"/>
  <c r="Y94" i="53"/>
  <c r="CY112" i="53"/>
  <c r="AW108" i="53"/>
  <c r="AW98" i="53"/>
  <c r="AK95" i="53"/>
  <c r="AE100" i="53"/>
  <c r="CG104" i="53"/>
  <c r="AQ101" i="53"/>
  <c r="AW122" i="53"/>
  <c r="BO108" i="53"/>
  <c r="Y104" i="53"/>
  <c r="AQ99" i="53"/>
  <c r="CA88" i="53"/>
  <c r="CM84" i="53"/>
  <c r="BI82" i="53"/>
  <c r="BU101" i="53"/>
  <c r="BO91" i="53"/>
  <c r="CM79" i="53"/>
  <c r="BI78" i="53"/>
  <c r="BI86" i="53"/>
  <c r="BI98" i="53"/>
  <c r="AE87" i="53"/>
  <c r="CY89" i="53"/>
  <c r="CA76" i="53"/>
  <c r="AW171" i="53"/>
  <c r="CS190" i="53"/>
  <c r="BU184" i="53"/>
  <c r="BO182" i="53"/>
  <c r="CG179" i="53"/>
  <c r="AQ157" i="53"/>
  <c r="CS169" i="53"/>
  <c r="BI148" i="53"/>
  <c r="CA161" i="53"/>
  <c r="BU156" i="53"/>
  <c r="F187" i="53"/>
  <c r="CM162" i="53"/>
  <c r="AQ187" i="53"/>
  <c r="AK180" i="53"/>
  <c r="CG178" i="53"/>
  <c r="CS168" i="53"/>
  <c r="CS143" i="53"/>
  <c r="S136" i="53"/>
  <c r="AE135" i="53"/>
  <c r="CY128" i="53"/>
  <c r="AK128" i="53"/>
  <c r="AK136" i="53"/>
  <c r="S137" i="53"/>
  <c r="Y129" i="53"/>
  <c r="AE142" i="53"/>
  <c r="BC136" i="53"/>
  <c r="BU147" i="53"/>
  <c r="CS128" i="53"/>
  <c r="CM138" i="53"/>
  <c r="BO118" i="53"/>
  <c r="BI126" i="53"/>
  <c r="AQ120" i="53"/>
  <c r="AW131" i="53"/>
  <c r="AQ116" i="53"/>
  <c r="CG124" i="53"/>
  <c r="Y122" i="53"/>
  <c r="Y133" i="53"/>
  <c r="S120" i="53"/>
  <c r="S108" i="53"/>
  <c r="CS118" i="53"/>
  <c r="AE120" i="53"/>
  <c r="S115" i="53"/>
  <c r="Y113" i="53"/>
  <c r="S121" i="53"/>
  <c r="CA107" i="53"/>
  <c r="AK107" i="53"/>
  <c r="S107" i="53"/>
  <c r="CA129" i="53"/>
  <c r="CA119" i="53"/>
  <c r="AQ111" i="53"/>
  <c r="CG111" i="53"/>
  <c r="Y118" i="53"/>
  <c r="CM111" i="53"/>
  <c r="AE119" i="53"/>
  <c r="AW119" i="53"/>
  <c r="BI114" i="53"/>
  <c r="AK113" i="53"/>
  <c r="BI104" i="53"/>
  <c r="Y97" i="53"/>
  <c r="AK97" i="53"/>
  <c r="BC108" i="53"/>
  <c r="CY102" i="53"/>
  <c r="AE99" i="53"/>
  <c r="CM106" i="53"/>
  <c r="BO100" i="53"/>
  <c r="Y93" i="53"/>
  <c r="CA99" i="53"/>
  <c r="BC116" i="53"/>
  <c r="CG106" i="53"/>
  <c r="CA101" i="53"/>
  <c r="BI106" i="53"/>
  <c r="AK103" i="53"/>
  <c r="CY99" i="53"/>
  <c r="AK88" i="53"/>
  <c r="S82" i="53"/>
  <c r="BO83" i="53"/>
  <c r="CG91" i="53"/>
  <c r="Y79" i="53"/>
  <c r="AE77" i="53"/>
  <c r="CA86" i="53"/>
  <c r="AK96" i="53"/>
  <c r="AW87" i="53"/>
  <c r="CS83" i="53"/>
  <c r="BC78" i="53"/>
  <c r="BI73" i="53"/>
  <c r="F261" i="53"/>
  <c r="F302" i="53"/>
  <c r="F217" i="53"/>
  <c r="F234" i="53"/>
  <c r="CY174" i="53"/>
  <c r="BI166" i="53"/>
  <c r="AW183" i="53"/>
  <c r="BI157" i="53"/>
  <c r="Y142" i="53"/>
  <c r="CS135" i="53"/>
  <c r="AQ129" i="53"/>
  <c r="AK129" i="53"/>
  <c r="CM152" i="53"/>
  <c r="CY129" i="53"/>
  <c r="CA135" i="53"/>
  <c r="CY150" i="53"/>
  <c r="F142" i="53"/>
  <c r="S138" i="53"/>
  <c r="CG134" i="53"/>
  <c r="BI120" i="53"/>
  <c r="CG126" i="53"/>
  <c r="BU116" i="53"/>
  <c r="CY124" i="53"/>
  <c r="CM122" i="53"/>
  <c r="CA133" i="53"/>
  <c r="CM132" i="53"/>
  <c r="BU126" i="53"/>
  <c r="AE136" i="53"/>
  <c r="CG130" i="53"/>
  <c r="CS126" i="53"/>
  <c r="BU108" i="53"/>
  <c r="BO121" i="53"/>
  <c r="BI118" i="53"/>
  <c r="BU115" i="53"/>
  <c r="CY119" i="53"/>
  <c r="AW114" i="53"/>
  <c r="CM108" i="53"/>
  <c r="AQ134" i="53"/>
  <c r="BO127" i="53"/>
  <c r="CG118" i="53"/>
  <c r="CA114" i="53"/>
  <c r="Y112" i="53"/>
  <c r="CA103" i="53"/>
  <c r="AQ97" i="53"/>
  <c r="AW97" i="53"/>
  <c r="CA94" i="53"/>
  <c r="BC115" i="53"/>
  <c r="AW102" i="53"/>
  <c r="BO99" i="53"/>
  <c r="BU95" i="53"/>
  <c r="F312" i="53"/>
  <c r="F194" i="53"/>
  <c r="F171" i="53"/>
  <c r="AW182" i="53"/>
  <c r="AQ166" i="53"/>
  <c r="CY165" i="53"/>
  <c r="CY149" i="53"/>
  <c r="S187" i="53"/>
  <c r="AW145" i="53"/>
  <c r="AE161" i="53"/>
  <c r="CG158" i="53"/>
  <c r="CA186" i="53"/>
  <c r="Y167" i="53"/>
  <c r="CA157" i="53"/>
  <c r="CG135" i="53"/>
  <c r="BO135" i="53"/>
  <c r="BO129" i="53"/>
  <c r="AE147" i="53"/>
  <c r="S141" i="53"/>
  <c r="CG163" i="53"/>
  <c r="CA128" i="53"/>
  <c r="CS134" i="53"/>
  <c r="CG133" i="53"/>
  <c r="BC138" i="53"/>
  <c r="BI133" i="53"/>
  <c r="BU118" i="53"/>
  <c r="AE131" i="53"/>
  <c r="S123" i="53"/>
  <c r="AE123" i="53"/>
  <c r="CY116" i="53"/>
  <c r="BO125" i="53"/>
  <c r="AW124" i="53"/>
  <c r="BU122" i="53"/>
  <c r="CS144" i="53"/>
  <c r="CG125" i="53"/>
  <c r="AW136" i="53"/>
  <c r="S130" i="53"/>
  <c r="AW109" i="53"/>
  <c r="BI108" i="53"/>
  <c r="CS133" i="53"/>
  <c r="CS120" i="53"/>
  <c r="AK115" i="53"/>
  <c r="AQ107" i="53"/>
  <c r="BU107" i="53"/>
  <c r="BC114" i="53"/>
  <c r="AK111" i="53"/>
  <c r="BI127" i="53"/>
  <c r="CA117" i="53"/>
  <c r="AK112" i="53"/>
  <c r="BO112" i="53"/>
  <c r="S103" i="53"/>
  <c r="BC93" i="53"/>
  <c r="BO105" i="53"/>
  <c r="AE94" i="53"/>
  <c r="BI112" i="53"/>
  <c r="CY108" i="53"/>
  <c r="AQ108" i="53"/>
  <c r="CG102" i="53"/>
  <c r="CM105" i="53"/>
  <c r="BI99" i="53"/>
  <c r="CM95" i="53"/>
  <c r="AW95" i="53"/>
  <c r="CS93" i="53"/>
  <c r="BC122" i="53"/>
  <c r="AK106" i="53"/>
  <c r="AK104" i="53"/>
  <c r="BU112" i="53"/>
  <c r="AE88" i="53"/>
  <c r="BU88" i="53"/>
  <c r="CA98" i="53"/>
  <c r="CA83" i="53"/>
  <c r="AK82" i="53"/>
  <c r="Y101" i="53"/>
  <c r="AW88" i="53"/>
  <c r="CA79" i="53"/>
  <c r="CY78" i="53"/>
  <c r="S86" i="53"/>
  <c r="BI96" i="53"/>
  <c r="CY92" i="53"/>
  <c r="CM99" i="53"/>
  <c r="BI87" i="53"/>
  <c r="CY98" i="53"/>
  <c r="CA85" i="53"/>
  <c r="F254" i="53"/>
  <c r="AK184" i="53"/>
  <c r="F319" i="53"/>
  <c r="S162" i="53"/>
  <c r="BC174" i="53"/>
  <c r="F162" i="53"/>
  <c r="CS180" i="53"/>
  <c r="F168" i="53"/>
  <c r="AW157" i="53"/>
  <c r="CY135" i="53"/>
  <c r="CG128" i="53"/>
  <c r="BO147" i="53"/>
  <c r="AE163" i="53"/>
  <c r="AW155" i="53"/>
  <c r="AK153" i="53"/>
  <c r="AK134" i="53"/>
  <c r="CM118" i="53"/>
  <c r="BC126" i="53"/>
  <c r="CY131" i="53"/>
  <c r="Y126" i="53"/>
  <c r="BO115" i="53"/>
  <c r="AQ125" i="53"/>
  <c r="Y125" i="53"/>
  <c r="AE122" i="53"/>
  <c r="AW146" i="53"/>
  <c r="AE144" i="53"/>
  <c r="AE124" i="53"/>
  <c r="BC124" i="53"/>
  <c r="CY123" i="53"/>
  <c r="BU109" i="53"/>
  <c r="CG117" i="53"/>
  <c r="CM120" i="53"/>
  <c r="CM115" i="53"/>
  <c r="CY113" i="53"/>
  <c r="CY125" i="53"/>
  <c r="BC121" i="53"/>
  <c r="BO117" i="53"/>
  <c r="AQ121" i="53"/>
  <c r="Y119" i="53"/>
  <c r="AW121" i="53"/>
  <c r="CS112" i="53"/>
  <c r="CG112" i="53"/>
  <c r="AW103" i="53"/>
  <c r="CG93" i="53"/>
  <c r="CM97" i="53"/>
  <c r="S97" i="53"/>
  <c r="S94" i="53"/>
  <c r="CY93" i="53"/>
  <c r="AK98" i="53"/>
  <c r="CA95" i="53"/>
  <c r="Y105" i="53"/>
  <c r="S99" i="53"/>
  <c r="BU104" i="53"/>
  <c r="AE104" i="53"/>
  <c r="BI100" i="53"/>
  <c r="BC112" i="53"/>
  <c r="AW99" i="53"/>
  <c r="AW82" i="53"/>
  <c r="CM82" i="53"/>
  <c r="BC85" i="53"/>
  <c r="BO109" i="53"/>
  <c r="AQ90" i="53"/>
  <c r="AW90" i="53"/>
  <c r="AQ79" i="53"/>
  <c r="AK78" i="53"/>
  <c r="CG86" i="53"/>
  <c r="AQ96" i="53"/>
  <c r="AW92" i="53"/>
  <c r="AQ76" i="53"/>
  <c r="BI85" i="53"/>
  <c r="BI74" i="53"/>
  <c r="BO68" i="53"/>
  <c r="BO53" i="53"/>
  <c r="S55" i="53"/>
  <c r="CA63" i="53"/>
  <c r="BI75" i="53"/>
  <c r="CA60" i="53"/>
  <c r="Y54" i="53"/>
  <c r="CM52" i="53"/>
  <c r="AK51" i="53"/>
  <c r="CS60" i="53"/>
  <c r="CA53" i="53"/>
  <c r="CA58" i="53"/>
  <c r="CG92" i="53"/>
  <c r="S106" i="53"/>
  <c r="CS97" i="53"/>
  <c r="BI50" i="53"/>
  <c r="Y49" i="53"/>
  <c r="CY50" i="53"/>
  <c r="CY58" i="53"/>
  <c r="BU54" i="53"/>
  <c r="CS53" i="53"/>
  <c r="Y57" i="53"/>
  <c r="BI59" i="53"/>
  <c r="BI65" i="53"/>
  <c r="BU52" i="53"/>
  <c r="CM54" i="53"/>
  <c r="BU48" i="53"/>
  <c r="AK52" i="53"/>
  <c r="BU68" i="53"/>
  <c r="BU72" i="53"/>
  <c r="CM81" i="53"/>
  <c r="CG87" i="53"/>
  <c r="AW67" i="53"/>
  <c r="BU69" i="53"/>
  <c r="CA72" i="53"/>
  <c r="CG80" i="53"/>
  <c r="AE64" i="53"/>
  <c r="AW81" i="53"/>
  <c r="CY74" i="53"/>
  <c r="AK69" i="53"/>
  <c r="AK91" i="53"/>
  <c r="CA78" i="53"/>
  <c r="BU103" i="53"/>
  <c r="AQ83" i="53"/>
  <c r="CM104" i="53"/>
  <c r="Y95" i="53"/>
  <c r="AQ100" i="53"/>
  <c r="CY97" i="53"/>
  <c r="AE97" i="53"/>
  <c r="AQ113" i="53"/>
  <c r="CS111" i="53"/>
  <c r="BO111" i="53"/>
  <c r="AK119" i="53"/>
  <c r="BI134" i="53"/>
  <c r="BU121" i="53"/>
  <c r="Y116" i="53"/>
  <c r="AQ154" i="53"/>
  <c r="BO162" i="53"/>
  <c r="S178" i="53"/>
  <c r="AK166" i="53"/>
  <c r="BU177" i="53"/>
  <c r="CS181" i="53"/>
  <c r="F307" i="53"/>
  <c r="BI49" i="53"/>
  <c r="AQ64" i="53"/>
  <c r="BI48" i="53"/>
  <c r="AE66" i="53"/>
  <c r="AE60" i="53"/>
  <c r="AE54" i="53"/>
  <c r="CY64" i="53"/>
  <c r="CM57" i="53"/>
  <c r="S54" i="53"/>
  <c r="BC80" i="53"/>
  <c r="AW66" i="53"/>
  <c r="BO80" i="53"/>
  <c r="AE58" i="53"/>
  <c r="CM61" i="53"/>
  <c r="AQ50" i="53"/>
  <c r="BC53" i="53"/>
  <c r="AW55" i="53"/>
  <c r="CM65" i="53"/>
  <c r="CA55" i="53"/>
  <c r="S68" i="53"/>
  <c r="CS72" i="53"/>
  <c r="CA69" i="53"/>
  <c r="CG74" i="53"/>
  <c r="CY71" i="53"/>
  <c r="Y83" i="53"/>
  <c r="AW113" i="53"/>
  <c r="BO79" i="53"/>
  <c r="CM90" i="53"/>
  <c r="CG101" i="53"/>
  <c r="CM83" i="53"/>
  <c r="CG99" i="53"/>
  <c r="CY115" i="53"/>
  <c r="BO104" i="53"/>
  <c r="S104" i="53"/>
  <c r="CY100" i="53"/>
  <c r="AQ94" i="53"/>
  <c r="AK93" i="53"/>
  <c r="CS113" i="53"/>
  <c r="CG114" i="53"/>
  <c r="CA126" i="53"/>
  <c r="AK124" i="53"/>
  <c r="CS119" i="53"/>
  <c r="BO134" i="53"/>
  <c r="BC141" i="53"/>
  <c r="BU142" i="53"/>
  <c r="CS161" i="53"/>
  <c r="AQ145" i="53"/>
  <c r="F237" i="53"/>
  <c r="F320" i="53"/>
  <c r="AQ56" i="53"/>
  <c r="BC63" i="53"/>
  <c r="CY57" i="53"/>
  <c r="CA77" i="53"/>
  <c r="AE52" i="53"/>
  <c r="AW62" i="53"/>
  <c r="BI52" i="53"/>
  <c r="BU81" i="53"/>
  <c r="BU67" i="53"/>
  <c r="AW74" i="53"/>
  <c r="AK89" i="53"/>
  <c r="BI60" i="53"/>
  <c r="CM55" i="53"/>
  <c r="CA54" i="53"/>
  <c r="S52" i="53"/>
  <c r="CG66" i="53"/>
  <c r="CM72" i="53"/>
  <c r="CA66" i="53"/>
  <c r="AK75" i="53"/>
  <c r="CY69" i="53"/>
  <c r="AK79" i="53"/>
  <c r="AE65" i="53"/>
  <c r="BO72" i="53"/>
  <c r="CA51" i="53"/>
  <c r="AK50" i="53"/>
  <c r="AK62" i="53"/>
  <c r="BU50" i="53"/>
  <c r="CG60" i="53"/>
  <c r="BU63" i="53"/>
  <c r="AE70" i="53"/>
  <c r="BU64" i="53"/>
  <c r="AQ58" i="53"/>
  <c r="CM53" i="53"/>
  <c r="CY68" i="53"/>
  <c r="CG70" i="53"/>
  <c r="BU57" i="53"/>
  <c r="BI54" i="53"/>
  <c r="AW48" i="53"/>
  <c r="CG52" i="53"/>
  <c r="AK68" i="53"/>
  <c r="CA84" i="53"/>
  <c r="AW72" i="53"/>
  <c r="Y74" i="53"/>
  <c r="CG89" i="53"/>
  <c r="AQ71" i="53"/>
  <c r="CG73" i="53"/>
  <c r="Y87" i="53"/>
  <c r="BC83" i="53"/>
  <c r="AW93" i="53"/>
  <c r="AK73" i="53"/>
  <c r="AQ73" i="53"/>
  <c r="BU78" i="53"/>
  <c r="AE79" i="53"/>
  <c r="AE82" i="53"/>
  <c r="S95" i="53"/>
  <c r="CY122" i="53"/>
  <c r="BI93" i="53"/>
  <c r="CA113" i="53"/>
  <c r="CG120" i="53"/>
  <c r="CG136" i="53"/>
  <c r="AQ126" i="53"/>
  <c r="CY126" i="53"/>
  <c r="CA125" i="53"/>
  <c r="CS125" i="53"/>
  <c r="AK126" i="53"/>
  <c r="Y134" i="53"/>
  <c r="AQ131" i="53"/>
  <c r="AW129" i="53"/>
  <c r="CM142" i="53"/>
  <c r="BU174" i="53"/>
  <c r="BI158" i="53"/>
  <c r="BC148" i="53"/>
  <c r="CA49" i="53"/>
  <c r="CM63" i="53"/>
  <c r="AQ57" i="53"/>
  <c r="CY52" i="53"/>
  <c r="CY81" i="53"/>
  <c r="AW77" i="53"/>
  <c r="BC65" i="53"/>
  <c r="CY51" i="53"/>
  <c r="Y58" i="53"/>
  <c r="CG51" i="53"/>
  <c r="CM59" i="53"/>
  <c r="Y48" i="53"/>
  <c r="CS66" i="53"/>
  <c r="AW65" i="53"/>
  <c r="CG77" i="53"/>
  <c r="CS84" i="53"/>
  <c r="AW51" i="53"/>
  <c r="BU49" i="53"/>
  <c r="BI55" i="53"/>
  <c r="CM56" i="53"/>
  <c r="AE63" i="53"/>
  <c r="BO48" i="53"/>
  <c r="CY80" i="53"/>
  <c r="AK54" i="53"/>
  <c r="S51" i="53"/>
  <c r="CY49" i="53"/>
  <c r="BO56" i="53"/>
  <c r="CM50" i="53"/>
  <c r="AW61" i="53"/>
  <c r="CY56" i="53"/>
  <c r="BI57" i="53"/>
  <c r="AW59" i="53"/>
  <c r="AE62" i="53"/>
  <c r="BU58" i="53"/>
  <c r="AE53" i="53"/>
  <c r="CG55" i="53"/>
  <c r="CS59" i="53"/>
  <c r="AE56" i="53"/>
  <c r="CA57" i="53"/>
  <c r="CS48" i="53"/>
  <c r="Y52" i="53"/>
  <c r="S75" i="53"/>
  <c r="CG68" i="53"/>
  <c r="Y77" i="53"/>
  <c r="Y82" i="53"/>
  <c r="CS67" i="53"/>
  <c r="S70" i="53"/>
  <c r="AW64" i="53"/>
  <c r="AQ66" i="53"/>
  <c r="AE74" i="53"/>
  <c r="AQ69" i="53"/>
  <c r="Y71" i="53"/>
  <c r="AQ75" i="53"/>
  <c r="CG75" i="53"/>
  <c r="AQ89" i="53"/>
  <c r="S73" i="53"/>
  <c r="AE73" i="53"/>
  <c r="BI76" i="53"/>
  <c r="BC76" i="53"/>
  <c r="BU85" i="53"/>
  <c r="CY77" i="53"/>
  <c r="Y84" i="53"/>
  <c r="BI88" i="53"/>
  <c r="AW105" i="53"/>
  <c r="AE93" i="53"/>
  <c r="Y114" i="53"/>
  <c r="AE121" i="53"/>
  <c r="BI111" i="53"/>
  <c r="BO107" i="53"/>
  <c r="CA115" i="53"/>
  <c r="CA109" i="53"/>
  <c r="BI125" i="53"/>
  <c r="S133" i="53"/>
  <c r="AK156" i="53"/>
  <c r="CM174" i="53"/>
  <c r="S145" i="53"/>
  <c r="F324" i="53"/>
  <c r="BO157" i="53"/>
  <c r="BC169" i="53"/>
  <c r="BI181" i="53"/>
  <c r="CY162" i="53"/>
  <c r="AK181" i="53"/>
  <c r="S158" i="53"/>
  <c r="Y177" i="53"/>
  <c r="AW158" i="53"/>
  <c r="CG174" i="53"/>
  <c r="AK159" i="53"/>
  <c r="CG162" i="53"/>
  <c r="Y186" i="53"/>
  <c r="CA162" i="53"/>
  <c r="AW156" i="53"/>
  <c r="F220" i="53"/>
  <c r="S182" i="53"/>
  <c r="CY182" i="53"/>
  <c r="F218" i="53"/>
  <c r="CM173" i="53"/>
  <c r="CY173" i="53"/>
  <c r="CY189" i="53"/>
  <c r="F313" i="53"/>
  <c r="F271" i="53"/>
  <c r="AQ171" i="53"/>
  <c r="S189" i="53"/>
  <c r="CA170" i="53"/>
  <c r="F262" i="53"/>
  <c r="F325" i="53"/>
  <c r="F233" i="53"/>
  <c r="BC57" i="53"/>
  <c r="BI101" i="53"/>
  <c r="CA187" i="53"/>
  <c r="AQ156" i="53"/>
  <c r="AQ158" i="53"/>
  <c r="AQ161" i="53"/>
  <c r="BU161" i="53"/>
  <c r="BC165" i="53"/>
  <c r="AW167" i="53"/>
  <c r="AE148" i="53"/>
  <c r="CM161" i="53"/>
  <c r="Y169" i="53"/>
  <c r="F157" i="53"/>
  <c r="F165" i="53"/>
  <c r="Y179" i="53"/>
  <c r="BI149" i="53"/>
  <c r="BU158" i="53"/>
  <c r="AK167" i="53"/>
  <c r="AQ177" i="53"/>
  <c r="CY158" i="53"/>
  <c r="BI187" i="53"/>
  <c r="CM164" i="53"/>
  <c r="BI169" i="53"/>
  <c r="Y170" i="53"/>
  <c r="F244" i="53"/>
  <c r="BC182" i="53"/>
  <c r="BO184" i="53"/>
  <c r="AK190" i="53"/>
  <c r="F266" i="53"/>
  <c r="F326" i="53"/>
  <c r="F256" i="53"/>
  <c r="F219" i="53"/>
  <c r="BI170" i="53"/>
  <c r="F170" i="53"/>
  <c r="S98" i="53"/>
  <c r="BU61" i="53"/>
  <c r="CM121" i="53"/>
  <c r="F221" i="53"/>
  <c r="AK173" i="53"/>
  <c r="F198" i="53"/>
  <c r="CY172" i="53"/>
  <c r="CS172" i="53"/>
  <c r="F190" i="53"/>
  <c r="S190" i="53"/>
  <c r="F283" i="53"/>
  <c r="F204" i="53"/>
  <c r="CA171" i="53"/>
  <c r="BI189" i="53"/>
  <c r="CM170" i="53"/>
  <c r="AW170" i="53"/>
  <c r="F272" i="53"/>
  <c r="CS56" i="53"/>
  <c r="Y50" i="53"/>
  <c r="F197" i="53"/>
  <c r="CS156" i="53"/>
  <c r="BO158" i="53"/>
  <c r="BC158" i="53"/>
  <c r="F161" i="53"/>
  <c r="AW148" i="53"/>
  <c r="AW165" i="53"/>
  <c r="BI145" i="53"/>
  <c r="CG191" i="53"/>
  <c r="BC156" i="53"/>
  <c r="CA165" i="53"/>
  <c r="CY181" i="53"/>
  <c r="CG149" i="53"/>
  <c r="CA167" i="53"/>
  <c r="BI167" i="53"/>
  <c r="BI164" i="53"/>
  <c r="S168" i="53"/>
  <c r="AE156" i="53"/>
  <c r="CM189" i="53"/>
  <c r="Y189" i="53"/>
  <c r="F252" i="53"/>
  <c r="CA182" i="53"/>
  <c r="AQ182" i="53"/>
  <c r="BC184" i="53"/>
  <c r="F228" i="53"/>
  <c r="AW173" i="53"/>
  <c r="F201" i="53"/>
  <c r="CA172" i="53"/>
  <c r="CM172" i="53"/>
  <c r="BC171" i="53"/>
  <c r="AQ189" i="53"/>
  <c r="BO189" i="53"/>
  <c r="F264" i="53"/>
  <c r="F318" i="53"/>
  <c r="S170" i="53"/>
  <c r="F223" i="53"/>
  <c r="F249" i="53"/>
  <c r="AQ74" i="53"/>
  <c r="BC60" i="53"/>
  <c r="AE158" i="53"/>
  <c r="BC161" i="53"/>
  <c r="CG165" i="53"/>
  <c r="CS148" i="53"/>
  <c r="BU148" i="53"/>
  <c r="CG145" i="53"/>
  <c r="AW159" i="53"/>
  <c r="CS174" i="53"/>
  <c r="S186" i="53"/>
  <c r="F167" i="53"/>
  <c r="F177" i="53"/>
  <c r="CM149" i="53"/>
  <c r="CS177" i="53"/>
  <c r="CY167" i="53"/>
  <c r="AQ164" i="53"/>
  <c r="AE164" i="53"/>
  <c r="AQ162" i="53"/>
  <c r="Y190" i="53"/>
  <c r="S184" i="53"/>
  <c r="BU173" i="53"/>
  <c r="AE173" i="53"/>
  <c r="BC173" i="53"/>
  <c r="F278" i="53"/>
  <c r="AK172" i="53"/>
  <c r="BU172" i="53"/>
  <c r="CG172" i="53"/>
  <c r="F199" i="53"/>
  <c r="F295" i="53"/>
  <c r="BI171" i="53"/>
  <c r="S171" i="53"/>
  <c r="AW189" i="53"/>
  <c r="F269" i="53"/>
  <c r="F331" i="53"/>
  <c r="CS170" i="53"/>
  <c r="F227" i="53"/>
  <c r="CS158" i="53"/>
  <c r="CY161" i="53"/>
  <c r="CA148" i="53"/>
  <c r="BO145" i="53"/>
  <c r="S156" i="53"/>
  <c r="CM157" i="53"/>
  <c r="BU162" i="53"/>
  <c r="CA159" i="53"/>
  <c r="CM179" i="53"/>
  <c r="BU149" i="53"/>
  <c r="Y149" i="53"/>
  <c r="BC149" i="53"/>
  <c r="F169" i="53"/>
  <c r="BU187" i="53"/>
  <c r="F260" i="53"/>
  <c r="CS173" i="53"/>
  <c r="Y182" i="53"/>
  <c r="CY184" i="53"/>
  <c r="F247" i="53"/>
  <c r="CG171" i="53"/>
  <c r="S172" i="53"/>
  <c r="BI190" i="53"/>
  <c r="F242" i="53"/>
  <c r="BU189" i="53"/>
  <c r="F243" i="53"/>
  <c r="F333" i="53"/>
  <c r="AK170" i="53"/>
  <c r="AE170" i="53"/>
  <c r="CY170" i="53"/>
  <c r="F284" i="53"/>
  <c r="F257" i="53"/>
  <c r="CG78" i="53"/>
  <c r="CA104" i="53"/>
  <c r="CG161" i="53"/>
  <c r="S161" i="53"/>
  <c r="CG167" i="53"/>
  <c r="BC145" i="53"/>
  <c r="AK148" i="53"/>
  <c r="AK177" i="53"/>
  <c r="BO161" i="53"/>
  <c r="AE167" i="53"/>
  <c r="Y191" i="53"/>
  <c r="AQ181" i="53"/>
  <c r="AQ179" i="53"/>
  <c r="AK169" i="53"/>
  <c r="BI159" i="53"/>
  <c r="BO168" i="53"/>
  <c r="AW174" i="53"/>
  <c r="BI162" i="53"/>
  <c r="CM184" i="53"/>
  <c r="AE189" i="53"/>
  <c r="S173" i="53"/>
  <c r="CG173" i="53"/>
  <c r="F210" i="53"/>
  <c r="AQ172" i="53"/>
  <c r="AE172" i="53"/>
  <c r="AQ190" i="53"/>
  <c r="CM171" i="53"/>
  <c r="CA189" i="53"/>
  <c r="F281" i="53"/>
  <c r="F335" i="53"/>
  <c r="CG56" i="53"/>
  <c r="S117" i="53"/>
  <c r="S165" i="53"/>
  <c r="S167" i="53"/>
  <c r="CY148" i="53"/>
  <c r="BU167" i="53"/>
  <c r="S169" i="53"/>
  <c r="BI174" i="53"/>
  <c r="AW162" i="53"/>
  <c r="CS149" i="53"/>
  <c r="Y156" i="53"/>
  <c r="BC162" i="53"/>
  <c r="S166" i="53"/>
  <c r="CA169" i="53"/>
  <c r="BC164" i="53"/>
  <c r="AW168" i="53"/>
  <c r="Y162" i="53"/>
  <c r="F275" i="53"/>
  <c r="CA184" i="53"/>
  <c r="CS189" i="53"/>
  <c r="BO173" i="53"/>
  <c r="F290" i="53"/>
  <c r="F172" i="53"/>
  <c r="Y172" i="53"/>
  <c r="CM190" i="53"/>
  <c r="BO190" i="53"/>
  <c r="F311" i="53"/>
  <c r="CS171" i="53"/>
  <c r="BU171" i="53"/>
  <c r="F189" i="53"/>
  <c r="F337" i="53"/>
  <c r="F212" i="53"/>
  <c r="F265" i="53"/>
  <c r="S91" i="53"/>
  <c r="AW161" i="53"/>
  <c r="CS165" i="53"/>
  <c r="CG148" i="53"/>
  <c r="S148" i="53"/>
  <c r="CY169" i="53"/>
  <c r="CG186" i="53"/>
  <c r="F213" i="53"/>
  <c r="AE179" i="53"/>
  <c r="CS179" i="53"/>
  <c r="CY166" i="53"/>
  <c r="F174" i="53"/>
  <c r="AK164" i="53"/>
  <c r="Y185" i="53"/>
  <c r="F156" i="53"/>
  <c r="CM182" i="53"/>
  <c r="AE190" i="53"/>
  <c r="F255" i="53"/>
  <c r="F173" i="53"/>
  <c r="AW172" i="53"/>
  <c r="AW190" i="53"/>
  <c r="AE171" i="53"/>
  <c r="AK189" i="53"/>
  <c r="F293" i="53"/>
  <c r="F339" i="53"/>
  <c r="AQ170" i="53"/>
  <c r="F246" i="53"/>
  <c r="F296" i="53"/>
  <c r="CY60" i="53"/>
  <c r="BC102" i="53"/>
  <c r="S132" i="53"/>
  <c r="CG49" i="53"/>
  <c r="BU127" i="53"/>
  <c r="BI51" i="53"/>
  <c r="AW49" i="53"/>
  <c r="CA74" i="53"/>
  <c r="BI90" i="53"/>
  <c r="CS50" i="53"/>
  <c r="CM49" i="53"/>
  <c r="Y59" i="53"/>
  <c r="BC56" i="53"/>
  <c r="BC100" i="53"/>
  <c r="Y91" i="53"/>
  <c r="CM71" i="53"/>
  <c r="S96" i="53"/>
  <c r="CG84" i="53"/>
  <c r="BI68" i="53"/>
  <c r="CY54" i="53"/>
  <c r="CA61" i="53"/>
  <c r="BC90" i="53"/>
  <c r="CG110" i="53"/>
  <c r="AK87" i="53"/>
  <c r="AQ63" i="53"/>
  <c r="AQ130" i="53"/>
  <c r="BC68" i="53"/>
  <c r="CA56" i="53"/>
  <c r="CY72" i="53"/>
  <c r="CS55" i="53"/>
  <c r="BU90" i="53"/>
  <c r="BC81" i="53"/>
  <c r="BC89" i="53"/>
  <c r="CM67" i="53"/>
  <c r="AQ60" i="53"/>
  <c r="CG72" i="53"/>
  <c r="AK60" i="53"/>
  <c r="BU96" i="53"/>
  <c r="AE127" i="53"/>
  <c r="CM134" i="53"/>
  <c r="S80" i="53"/>
  <c r="AE96" i="53"/>
  <c r="CY62" i="53"/>
  <c r="CM68" i="53"/>
  <c r="BO60" i="53"/>
  <c r="AW127" i="53"/>
  <c r="AW75" i="53"/>
  <c r="CM70" i="53"/>
  <c r="CG61" i="53"/>
  <c r="Y60" i="53"/>
  <c r="BC132" i="53"/>
  <c r="BO101" i="53"/>
  <c r="BI70" i="53"/>
  <c r="S63" i="53"/>
  <c r="AQ102" i="53"/>
  <c r="CY61" i="53"/>
  <c r="BO102" i="53"/>
  <c r="CA102" i="53"/>
  <c r="BU133" i="53"/>
  <c r="CA90" i="53"/>
  <c r="BI102" i="53"/>
  <c r="AQ67" i="53"/>
  <c r="AK61" i="53"/>
  <c r="AW111" i="53"/>
  <c r="BU71" i="53"/>
  <c r="AQ61" i="53"/>
  <c r="BU117" i="53"/>
  <c r="BC92" i="53"/>
  <c r="BC133" i="53"/>
  <c r="CL128" i="53"/>
  <c r="CF148" i="53"/>
  <c r="R181" i="53"/>
  <c r="BZ148" i="53"/>
  <c r="R157" i="53"/>
  <c r="CL144" i="53"/>
  <c r="BZ169" i="53"/>
  <c r="X185" i="53"/>
  <c r="E206" i="53"/>
  <c r="BT173" i="53"/>
  <c r="CX173" i="53"/>
  <c r="CR171" i="53"/>
  <c r="CL171" i="53"/>
  <c r="X147" i="53"/>
  <c r="X110" i="53"/>
  <c r="AJ108" i="53"/>
  <c r="BN114" i="53"/>
  <c r="AD113" i="53"/>
  <c r="BN121" i="53"/>
  <c r="AD124" i="53"/>
  <c r="AP125" i="53"/>
  <c r="BT117" i="53"/>
  <c r="CR130" i="53"/>
  <c r="CR133" i="53"/>
  <c r="BN146" i="53"/>
  <c r="BH120" i="53"/>
  <c r="BH127" i="53"/>
  <c r="CF127" i="53"/>
  <c r="BN126" i="53"/>
  <c r="CF126" i="53"/>
  <c r="CL138" i="53"/>
  <c r="CX127" i="53"/>
  <c r="CF137" i="53"/>
  <c r="CF136" i="53"/>
  <c r="BH143" i="53"/>
  <c r="AD154" i="53"/>
  <c r="BT128" i="53"/>
  <c r="AP135" i="53"/>
  <c r="BB180" i="53"/>
  <c r="CR141" i="53"/>
  <c r="BT144" i="53"/>
  <c r="BB166" i="53"/>
  <c r="CR184" i="53"/>
  <c r="R184" i="53"/>
  <c r="BB173" i="53"/>
  <c r="E311" i="53"/>
  <c r="E243" i="53"/>
  <c r="E325" i="53"/>
  <c r="BZ170" i="53"/>
  <c r="BZ115" i="53"/>
  <c r="BT94" i="53"/>
  <c r="BH108" i="53"/>
  <c r="CR113" i="53"/>
  <c r="CR117" i="53"/>
  <c r="AP110" i="53"/>
  <c r="R113" i="53"/>
  <c r="AJ113" i="53"/>
  <c r="CR125" i="53"/>
  <c r="BN116" i="53"/>
  <c r="BZ130" i="53"/>
  <c r="R136" i="53"/>
  <c r="CX120" i="53"/>
  <c r="BH125" i="53"/>
  <c r="AP133" i="53"/>
  <c r="AD129" i="53"/>
  <c r="BZ127" i="53"/>
  <c r="CL127" i="53"/>
  <c r="BH138" i="53"/>
  <c r="BB141" i="53"/>
  <c r="BZ128" i="53"/>
  <c r="AD137" i="53"/>
  <c r="R138" i="53"/>
  <c r="BB127" i="53"/>
  <c r="X135" i="53"/>
  <c r="BN169" i="53"/>
  <c r="BH179" i="53"/>
  <c r="E183" i="53"/>
  <c r="AD144" i="53"/>
  <c r="AJ166" i="53"/>
  <c r="CX174" i="53"/>
  <c r="CF186" i="53"/>
  <c r="E159" i="53"/>
  <c r="CL159" i="53"/>
  <c r="AV162" i="53"/>
  <c r="E190" i="53"/>
  <c r="AJ171" i="53"/>
  <c r="E318" i="53"/>
  <c r="AV89" i="53"/>
  <c r="BT106" i="53"/>
  <c r="BB104" i="53"/>
  <c r="CF105" i="53"/>
  <c r="X122" i="53"/>
  <c r="BT95" i="53"/>
  <c r="BT105" i="53"/>
  <c r="CF97" i="53"/>
  <c r="AV97" i="53"/>
  <c r="AD108" i="53"/>
  <c r="AP111" i="53"/>
  <c r="BB121" i="53"/>
  <c r="CX114" i="53"/>
  <c r="AV106" i="53"/>
  <c r="CX109" i="53"/>
  <c r="CF121" i="53"/>
  <c r="BT107" i="53"/>
  <c r="AJ107" i="53"/>
  <c r="CL115" i="53"/>
  <c r="BT115" i="53"/>
  <c r="X120" i="53"/>
  <c r="BZ125" i="53"/>
  <c r="BH133" i="53"/>
  <c r="AV117" i="53"/>
  <c r="CF140" i="53"/>
  <c r="CR139" i="53"/>
  <c r="BB144" i="53"/>
  <c r="AD120" i="53"/>
  <c r="BH123" i="53"/>
  <c r="AD123" i="53"/>
  <c r="AD127" i="53"/>
  <c r="AD136" i="53"/>
  <c r="BN155" i="53"/>
  <c r="AJ128" i="53"/>
  <c r="AD161" i="53"/>
  <c r="R161" i="53"/>
  <c r="AV144" i="53"/>
  <c r="AD169" i="53"/>
  <c r="BZ179" i="53"/>
  <c r="R158" i="53"/>
  <c r="AP177" i="53"/>
  <c r="BN144" i="53"/>
  <c r="AJ149" i="53"/>
  <c r="CF162" i="53"/>
  <c r="CX156" i="53"/>
  <c r="E280" i="53"/>
  <c r="E285" i="53"/>
  <c r="E271" i="53"/>
  <c r="E324" i="53"/>
  <c r="E309" i="53"/>
  <c r="E248" i="53"/>
  <c r="E227" i="53"/>
  <c r="E247" i="53"/>
  <c r="CF64" i="53"/>
  <c r="BN67" i="53"/>
  <c r="BB122" i="53"/>
  <c r="AJ103" i="53"/>
  <c r="BH89" i="53"/>
  <c r="BT99" i="53"/>
  <c r="BZ106" i="53"/>
  <c r="BB106" i="53"/>
  <c r="BT114" i="53"/>
  <c r="AJ104" i="53"/>
  <c r="X116" i="53"/>
  <c r="BN97" i="53"/>
  <c r="CF108" i="53"/>
  <c r="CL112" i="53"/>
  <c r="CL94" i="53"/>
  <c r="X97" i="53"/>
  <c r="BN108" i="53"/>
  <c r="CL119" i="53"/>
  <c r="CX106" i="53"/>
  <c r="CL111" i="53"/>
  <c r="AD121" i="53"/>
  <c r="BH115" i="53"/>
  <c r="CF111" i="53"/>
  <c r="BH107" i="53"/>
  <c r="CR110" i="53"/>
  <c r="BN115" i="53"/>
  <c r="AV129" i="53"/>
  <c r="CL107" i="53"/>
  <c r="AJ115" i="53"/>
  <c r="BN109" i="53"/>
  <c r="BZ117" i="53"/>
  <c r="AD125" i="53"/>
  <c r="AP130" i="53"/>
  <c r="BZ132" i="53"/>
  <c r="BB132" i="53"/>
  <c r="AJ139" i="53"/>
  <c r="BZ123" i="53"/>
  <c r="AP120" i="53"/>
  <c r="CR127" i="53"/>
  <c r="R142" i="53"/>
  <c r="CR143" i="53"/>
  <c r="R141" i="53"/>
  <c r="BZ187" i="53"/>
  <c r="X143" i="53"/>
  <c r="R162" i="53"/>
  <c r="BT145" i="53"/>
  <c r="X145" i="53"/>
  <c r="BT157" i="53"/>
  <c r="BZ167" i="53"/>
  <c r="CL140" i="53"/>
  <c r="CF144" i="53"/>
  <c r="R149" i="53"/>
  <c r="BN174" i="53"/>
  <c r="AD156" i="53"/>
  <c r="CF166" i="53"/>
  <c r="CR162" i="53"/>
  <c r="BB184" i="53"/>
  <c r="R173" i="53"/>
  <c r="E210" i="53"/>
  <c r="BT189" i="53"/>
  <c r="E230" i="53"/>
  <c r="CF91" i="53"/>
  <c r="C7" i="50"/>
  <c r="CR97" i="53"/>
  <c r="BH97" i="53"/>
  <c r="CR106" i="53"/>
  <c r="X112" i="53"/>
  <c r="R119" i="53"/>
  <c r="CR111" i="53"/>
  <c r="BH110" i="53"/>
  <c r="R116" i="53"/>
  <c r="BH113" i="53"/>
  <c r="BB115" i="53"/>
  <c r="BB116" i="53"/>
  <c r="CF117" i="53"/>
  <c r="CL110" i="53"/>
  <c r="AJ117" i="53"/>
  <c r="BN125" i="53"/>
  <c r="X130" i="53"/>
  <c r="BZ131" i="53"/>
  <c r="BH132" i="53"/>
  <c r="BZ120" i="53"/>
  <c r="AV123" i="53"/>
  <c r="AJ127" i="53"/>
  <c r="CX154" i="53"/>
  <c r="AJ142" i="53"/>
  <c r="AP141" i="53"/>
  <c r="CF143" i="53"/>
  <c r="AP156" i="53"/>
  <c r="CX166" i="53"/>
  <c r="AP148" i="53"/>
  <c r="CX158" i="53"/>
  <c r="R156" i="53"/>
  <c r="BZ165" i="53"/>
  <c r="BH139" i="53"/>
  <c r="CX146" i="53"/>
  <c r="BH156" i="53"/>
  <c r="BZ162" i="53"/>
  <c r="E223" i="53"/>
  <c r="CL184" i="53"/>
  <c r="E245" i="53"/>
  <c r="E297" i="53"/>
  <c r="E232" i="53"/>
  <c r="R172" i="53"/>
  <c r="BZ171" i="53"/>
  <c r="E246" i="53"/>
  <c r="E233" i="53"/>
  <c r="AV75" i="53"/>
  <c r="AJ92" i="53"/>
  <c r="AV93" i="53"/>
  <c r="CL91" i="53"/>
  <c r="BB87" i="53"/>
  <c r="CF87" i="53"/>
  <c r="BH100" i="53"/>
  <c r="AP106" i="53"/>
  <c r="BH116" i="53"/>
  <c r="BZ124" i="53"/>
  <c r="CF104" i="53"/>
  <c r="CR116" i="53"/>
  <c r="AV105" i="53"/>
  <c r="BH105" i="53"/>
  <c r="CX95" i="53"/>
  <c r="BN95" i="53"/>
  <c r="BB105" i="53"/>
  <c r="R115" i="53"/>
  <c r="BB94" i="53"/>
  <c r="CR105" i="53"/>
  <c r="BT97" i="53"/>
  <c r="AP97" i="53"/>
  <c r="X109" i="53"/>
  <c r="BZ108" i="53"/>
  <c r="AP116" i="53"/>
  <c r="BH134" i="53"/>
  <c r="BZ111" i="53"/>
  <c r="CX111" i="53"/>
  <c r="BT109" i="53"/>
  <c r="AV116" i="53"/>
  <c r="BH117" i="53"/>
  <c r="BN124" i="53"/>
  <c r="AD114" i="53"/>
  <c r="CL113" i="53"/>
  <c r="X117" i="53"/>
  <c r="BT111" i="53"/>
  <c r="R125" i="53"/>
  <c r="CL117" i="53"/>
  <c r="BT126" i="53"/>
  <c r="CX126" i="53"/>
  <c r="X129" i="53"/>
  <c r="CR120" i="53"/>
  <c r="AJ138" i="53"/>
  <c r="CX130" i="53"/>
  <c r="BT142" i="53"/>
  <c r="BT147" i="53"/>
  <c r="BH154" i="53"/>
  <c r="BB143" i="53"/>
  <c r="CX143" i="53"/>
  <c r="CR185" i="53"/>
  <c r="E165" i="53"/>
  <c r="CX159" i="53"/>
  <c r="BH181" i="53"/>
  <c r="CX141" i="53"/>
  <c r="CF146" i="53"/>
  <c r="E228" i="53"/>
  <c r="E292" i="53"/>
  <c r="BB172" i="53"/>
  <c r="E254" i="53"/>
  <c r="BH170" i="53"/>
  <c r="BB93" i="53"/>
  <c r="C18" i="50"/>
  <c r="AJ105" i="53"/>
  <c r="CF115" i="53"/>
  <c r="CR94" i="53"/>
  <c r="CF94" i="53"/>
  <c r="CX97" i="53"/>
  <c r="BT110" i="53"/>
  <c r="BT121" i="53"/>
  <c r="BB108" i="53"/>
  <c r="R117" i="53"/>
  <c r="BN111" i="53"/>
  <c r="X111" i="53"/>
  <c r="BB109" i="53"/>
  <c r="R118" i="53"/>
  <c r="CR107" i="53"/>
  <c r="BZ107" i="53"/>
  <c r="CR114" i="53"/>
  <c r="AP117" i="53"/>
  <c r="BB120" i="53"/>
  <c r="BZ112" i="53"/>
  <c r="AD117" i="53"/>
  <c r="AD133" i="53"/>
  <c r="BT136" i="53"/>
  <c r="AP126" i="53"/>
  <c r="BT127" i="53"/>
  <c r="CL129" i="53"/>
  <c r="X132" i="53"/>
  <c r="CR144" i="53"/>
  <c r="CR146" i="53"/>
  <c r="AV120" i="53"/>
  <c r="AJ123" i="53"/>
  <c r="CR131" i="53"/>
  <c r="R130" i="53"/>
  <c r="BH130" i="53"/>
  <c r="BB152" i="53"/>
  <c r="BH135" i="53"/>
  <c r="CR137" i="53"/>
  <c r="AV178" i="53"/>
  <c r="BB157" i="53"/>
  <c r="CX161" i="53"/>
  <c r="CX165" i="53"/>
  <c r="CR148" i="53"/>
  <c r="CF174" i="53"/>
  <c r="E161" i="53"/>
  <c r="BZ181" i="53"/>
  <c r="X162" i="53"/>
  <c r="BB139" i="53"/>
  <c r="BZ146" i="53"/>
  <c r="AJ143" i="53"/>
  <c r="AJ189" i="53"/>
  <c r="E235" i="53"/>
  <c r="BH172" i="53"/>
  <c r="CX102" i="53"/>
  <c r="X99" i="53"/>
  <c r="BZ95" i="53"/>
  <c r="AP104" i="53"/>
  <c r="X108" i="53"/>
  <c r="AD112" i="53"/>
  <c r="BH94" i="53"/>
  <c r="R94" i="53"/>
  <c r="CL97" i="53"/>
  <c r="CX108" i="53"/>
  <c r="BN119" i="53"/>
  <c r="BZ121" i="53"/>
  <c r="CX122" i="53"/>
  <c r="AJ111" i="53"/>
  <c r="AV114" i="53"/>
  <c r="AV110" i="53"/>
  <c r="R109" i="53"/>
  <c r="AJ118" i="53"/>
  <c r="CX129" i="53"/>
  <c r="BB107" i="53"/>
  <c r="BB114" i="53"/>
  <c r="AP114" i="53"/>
  <c r="BZ118" i="53"/>
  <c r="BT120" i="53"/>
  <c r="R112" i="53"/>
  <c r="CF125" i="53"/>
  <c r="BB133" i="53"/>
  <c r="AD111" i="53"/>
  <c r="BT133" i="53"/>
  <c r="CX140" i="53"/>
  <c r="R131" i="53"/>
  <c r="R126" i="53"/>
  <c r="AV132" i="53"/>
  <c r="CL120" i="53"/>
  <c r="BN123" i="53"/>
  <c r="CX135" i="53"/>
  <c r="AD130" i="53"/>
  <c r="AP147" i="53"/>
  <c r="R143" i="53"/>
  <c r="E197" i="53"/>
  <c r="AD186" i="53"/>
  <c r="BT161" i="53"/>
  <c r="AJ148" i="53"/>
  <c r="AD141" i="53"/>
  <c r="AD145" i="53"/>
  <c r="BB156" i="53"/>
  <c r="R139" i="53"/>
  <c r="R146" i="53"/>
  <c r="BZ145" i="53"/>
  <c r="BZ158" i="53"/>
  <c r="BB164" i="53"/>
  <c r="CL190" i="53"/>
  <c r="CR189" i="53"/>
  <c r="BT170" i="53"/>
  <c r="X55" i="53"/>
  <c r="AP90" i="53"/>
  <c r="CX125" i="53"/>
  <c r="CR123" i="53"/>
  <c r="BT141" i="53"/>
  <c r="BN132" i="53"/>
  <c r="CL150" i="53"/>
  <c r="R163" i="53"/>
  <c r="BH137" i="53"/>
  <c r="BN127" i="53"/>
  <c r="CX138" i="53"/>
  <c r="AV128" i="53"/>
  <c r="BN142" i="53"/>
  <c r="BN143" i="53"/>
  <c r="BZ168" i="53"/>
  <c r="AV158" i="53"/>
  <c r="BB167" i="53"/>
  <c r="BT162" i="53"/>
  <c r="AV145" i="53"/>
  <c r="AJ157" i="53"/>
  <c r="AP139" i="53"/>
  <c r="CF139" i="53"/>
  <c r="CL143" i="53"/>
  <c r="BH146" i="53"/>
  <c r="R185" i="53"/>
  <c r="E164" i="53"/>
  <c r="BH168" i="53"/>
  <c r="R168" i="53"/>
  <c r="BN179" i="53"/>
  <c r="CF156" i="53"/>
  <c r="BT156" i="53"/>
  <c r="E195" i="53"/>
  <c r="CX184" i="53"/>
  <c r="BT184" i="53"/>
  <c r="E209" i="53"/>
  <c r="E253" i="53"/>
  <c r="E315" i="53"/>
  <c r="AV173" i="53"/>
  <c r="CF173" i="53"/>
  <c r="E242" i="53"/>
  <c r="E283" i="53"/>
  <c r="CF170" i="53"/>
  <c r="AP172" i="53"/>
  <c r="BH190" i="53"/>
  <c r="R190" i="53"/>
  <c r="E322" i="53"/>
  <c r="E256" i="53"/>
  <c r="BH171" i="53"/>
  <c r="AD171" i="53"/>
  <c r="CL189" i="53"/>
  <c r="E262" i="53"/>
  <c r="R170" i="53"/>
  <c r="BT55" i="53"/>
  <c r="AP73" i="53"/>
  <c r="AP93" i="53"/>
  <c r="CX62" i="53"/>
  <c r="X124" i="53"/>
  <c r="BZ139" i="53"/>
  <c r="AD153" i="53"/>
  <c r="BZ155" i="53"/>
  <c r="CF135" i="53"/>
  <c r="AP137" i="53"/>
  <c r="AD128" i="53"/>
  <c r="CL141" i="53"/>
  <c r="AV141" i="53"/>
  <c r="CF128" i="53"/>
  <c r="BT135" i="53"/>
  <c r="AV142" i="53"/>
  <c r="AV143" i="53"/>
  <c r="BN154" i="53"/>
  <c r="CL165" i="53"/>
  <c r="AV191" i="53"/>
  <c r="BH164" i="53"/>
  <c r="CL167" i="53"/>
  <c r="E158" i="53"/>
  <c r="CR161" i="53"/>
  <c r="AP161" i="53"/>
  <c r="BB165" i="53"/>
  <c r="AJ167" i="53"/>
  <c r="AD165" i="53"/>
  <c r="X181" i="53"/>
  <c r="AV140" i="53"/>
  <c r="AJ141" i="53"/>
  <c r="BT143" i="53"/>
  <c r="X146" i="53"/>
  <c r="BN157" i="53"/>
  <c r="BH165" i="53"/>
  <c r="E174" i="53"/>
  <c r="AJ144" i="53"/>
  <c r="CR157" i="53"/>
  <c r="CX149" i="53"/>
  <c r="BB159" i="53"/>
  <c r="AD159" i="53"/>
  <c r="CX164" i="53"/>
  <c r="AP168" i="53"/>
  <c r="CL185" i="53"/>
  <c r="AP162" i="53"/>
  <c r="E212" i="53"/>
  <c r="AD173" i="53"/>
  <c r="BT172" i="53"/>
  <c r="BZ190" i="53"/>
  <c r="AP190" i="53"/>
  <c r="E204" i="53"/>
  <c r="E276" i="53"/>
  <c r="E264" i="53"/>
  <c r="CF171" i="53"/>
  <c r="BN171" i="53"/>
  <c r="BZ189" i="53"/>
  <c r="E249" i="53"/>
  <c r="CR170" i="53"/>
  <c r="BT56" i="53"/>
  <c r="AJ55" i="53"/>
  <c r="CX76" i="53"/>
  <c r="R133" i="53"/>
  <c r="CL105" i="53"/>
  <c r="BZ126" i="53"/>
  <c r="X126" i="53"/>
  <c r="X140" i="53"/>
  <c r="AD142" i="53"/>
  <c r="AJ132" i="53"/>
  <c r="BB163" i="53"/>
  <c r="BH128" i="53"/>
  <c r="CR152" i="53"/>
  <c r="CX147" i="53"/>
  <c r="BN128" i="53"/>
  <c r="AV135" i="53"/>
  <c r="BN191" i="53"/>
  <c r="BT181" i="53"/>
  <c r="BB161" i="53"/>
  <c r="R169" i="53"/>
  <c r="BH145" i="53"/>
  <c r="AV139" i="53"/>
  <c r="BN166" i="53"/>
  <c r="BN183" i="53"/>
  <c r="AV177" i="53"/>
  <c r="AD140" i="53"/>
  <c r="AJ140" i="53"/>
  <c r="AD143" i="53"/>
  <c r="CL157" i="53"/>
  <c r="R145" i="53"/>
  <c r="X186" i="53"/>
  <c r="BB162" i="53"/>
  <c r="AV156" i="53"/>
  <c r="AP182" i="53"/>
  <c r="BH182" i="53"/>
  <c r="CF172" i="53"/>
  <c r="AJ172" i="53"/>
  <c r="E269" i="53"/>
  <c r="R171" i="53"/>
  <c r="X189" i="53"/>
  <c r="R189" i="53"/>
  <c r="E331" i="53"/>
  <c r="E272" i="53"/>
  <c r="CX170" i="53"/>
  <c r="E255" i="53"/>
  <c r="CL56" i="53"/>
  <c r="CF93" i="53"/>
  <c r="BB74" i="53"/>
  <c r="AP55" i="53"/>
  <c r="AJ91" i="53"/>
  <c r="BB146" i="53"/>
  <c r="BH126" i="53"/>
  <c r="CL126" i="53"/>
  <c r="BZ138" i="53"/>
  <c r="X139" i="53"/>
  <c r="CX133" i="53"/>
  <c r="BN137" i="53"/>
  <c r="AD150" i="53"/>
  <c r="BT163" i="53"/>
  <c r="BB142" i="53"/>
  <c r="AD135" i="53"/>
  <c r="X141" i="53"/>
  <c r="BZ143" i="53"/>
  <c r="CF147" i="53"/>
  <c r="X128" i="53"/>
  <c r="CX137" i="53"/>
  <c r="AJ145" i="53"/>
  <c r="X157" i="53"/>
  <c r="E162" i="53"/>
  <c r="CR159" i="53"/>
  <c r="AJ168" i="53"/>
  <c r="BB177" i="53"/>
  <c r="CL181" i="53"/>
  <c r="CF158" i="53"/>
  <c r="AJ165" i="53"/>
  <c r="CF167" i="53"/>
  <c r="BH140" i="53"/>
  <c r="BH148" i="53"/>
  <c r="CF157" i="53"/>
  <c r="CL174" i="53"/>
  <c r="BN141" i="53"/>
  <c r="CX162" i="53"/>
  <c r="E167" i="53"/>
  <c r="CL139" i="53"/>
  <c r="AD139" i="53"/>
  <c r="CX144" i="53"/>
  <c r="BN148" i="53"/>
  <c r="AP166" i="53"/>
  <c r="CL187" i="53"/>
  <c r="R159" i="53"/>
  <c r="CF168" i="53"/>
  <c r="BT168" i="53"/>
  <c r="E181" i="53"/>
  <c r="E156" i="53"/>
  <c r="E317" i="53"/>
  <c r="CL182" i="53"/>
  <c r="CF182" i="53"/>
  <c r="E184" i="53"/>
  <c r="CL173" i="53"/>
  <c r="X173" i="53"/>
  <c r="BN172" i="53"/>
  <c r="CL172" i="53"/>
  <c r="E281" i="53"/>
  <c r="X171" i="53"/>
  <c r="CX189" i="53"/>
  <c r="E333" i="53"/>
  <c r="BN170" i="53"/>
  <c r="E203" i="53"/>
  <c r="BB57" i="53"/>
  <c r="AP98" i="53"/>
  <c r="CL75" i="53"/>
  <c r="CX113" i="53"/>
  <c r="BH169" i="53"/>
  <c r="R165" i="53"/>
  <c r="AD181" i="53"/>
  <c r="E234" i="53"/>
  <c r="BT182" i="53"/>
  <c r="E261" i="53"/>
  <c r="E295" i="53"/>
  <c r="E172" i="53"/>
  <c r="E251" i="53"/>
  <c r="E288" i="53"/>
  <c r="E293" i="53"/>
  <c r="CX171" i="53"/>
  <c r="E335" i="53"/>
  <c r="E257" i="53"/>
  <c r="E284" i="53"/>
  <c r="AJ170" i="53"/>
  <c r="BZ69" i="53"/>
  <c r="BN73" i="53"/>
  <c r="BZ60" i="53"/>
  <c r="AJ93" i="53"/>
  <c r="BT80" i="53"/>
  <c r="R127" i="53"/>
  <c r="X131" i="53"/>
  <c r="R129" i="53"/>
  <c r="X136" i="53"/>
  <c r="BT131" i="53"/>
  <c r="BB134" i="53"/>
  <c r="CL142" i="53"/>
  <c r="AD175" i="53"/>
  <c r="BB135" i="53"/>
  <c r="AV147" i="53"/>
  <c r="BB128" i="53"/>
  <c r="CR135" i="53"/>
  <c r="CL146" i="53"/>
  <c r="X167" i="53"/>
  <c r="BB183" i="53"/>
  <c r="BZ140" i="53"/>
  <c r="BH161" i="53"/>
  <c r="BT165" i="53"/>
  <c r="AD185" i="53"/>
  <c r="BN158" i="53"/>
  <c r="BH174" i="53"/>
  <c r="BB145" i="53"/>
  <c r="AV157" i="53"/>
  <c r="BH177" i="53"/>
  <c r="BN145" i="53"/>
  <c r="AP158" i="53"/>
  <c r="BN140" i="53"/>
  <c r="BH144" i="53"/>
  <c r="BZ144" i="53"/>
  <c r="CL149" i="53"/>
  <c r="BN159" i="53"/>
  <c r="BN162" i="53"/>
  <c r="BZ156" i="53"/>
  <c r="E268" i="53"/>
  <c r="AJ184" i="53"/>
  <c r="BN189" i="53"/>
  <c r="E221" i="53"/>
  <c r="BN173" i="53"/>
  <c r="BZ173" i="53"/>
  <c r="X172" i="53"/>
  <c r="AD172" i="53"/>
  <c r="E307" i="53"/>
  <c r="E189" i="53"/>
  <c r="CF189" i="53"/>
  <c r="E337" i="53"/>
  <c r="CL170" i="53"/>
  <c r="AP170" i="53"/>
  <c r="E263" i="53"/>
  <c r="X75" i="53"/>
  <c r="BH60" i="53"/>
  <c r="BZ82" i="53"/>
  <c r="CL125" i="53"/>
  <c r="AV131" i="53"/>
  <c r="CR134" i="53"/>
  <c r="CR138" i="53"/>
  <c r="BB153" i="53"/>
  <c r="AD152" i="53"/>
  <c r="AP136" i="53"/>
  <c r="CF141" i="53"/>
  <c r="R128" i="53"/>
  <c r="BZ135" i="53"/>
  <c r="CR142" i="53"/>
  <c r="CX157" i="53"/>
  <c r="CL162" i="53"/>
  <c r="BZ186" i="53"/>
  <c r="CF142" i="53"/>
  <c r="CR156" i="53"/>
  <c r="CF161" i="53"/>
  <c r="CX168" i="53"/>
  <c r="R179" i="53"/>
  <c r="E208" i="53"/>
  <c r="X158" i="53"/>
  <c r="BN161" i="53"/>
  <c r="BH167" i="53"/>
  <c r="R167" i="53"/>
  <c r="AD148" i="53"/>
  <c r="CL158" i="53"/>
  <c r="AV167" i="53"/>
  <c r="BZ174" i="53"/>
  <c r="CR145" i="53"/>
  <c r="AD157" i="53"/>
  <c r="E157" i="53"/>
  <c r="AD174" i="53"/>
  <c r="BT158" i="53"/>
  <c r="BB181" i="53"/>
  <c r="BT139" i="53"/>
  <c r="X142" i="53"/>
  <c r="AP144" i="53"/>
  <c r="BT149" i="53"/>
  <c r="CF159" i="53"/>
  <c r="AD187" i="53"/>
  <c r="BH159" i="53"/>
  <c r="AD162" i="53"/>
  <c r="CF165" i="53"/>
  <c r="E168" i="53"/>
  <c r="BN181" i="53"/>
  <c r="X187" i="53"/>
  <c r="BH189" i="53"/>
  <c r="AJ182" i="53"/>
  <c r="AD182" i="53"/>
  <c r="AV184" i="53"/>
  <c r="BH173" i="53"/>
  <c r="AJ173" i="53"/>
  <c r="CX172" i="53"/>
  <c r="X190" i="53"/>
  <c r="BB171" i="53"/>
  <c r="AP189" i="53"/>
  <c r="E339" i="53"/>
  <c r="E296" i="53"/>
  <c r="AV170" i="53"/>
  <c r="E312" i="53"/>
  <c r="X60" i="53"/>
  <c r="X90" i="53"/>
  <c r="X121" i="53"/>
  <c r="AP82" i="53"/>
  <c r="BT123" i="53"/>
  <c r="AJ125" i="53"/>
  <c r="AD126" i="53"/>
  <c r="BT138" i="53"/>
  <c r="AD138" i="53"/>
  <c r="CF130" i="53"/>
  <c r="BZ134" i="53"/>
  <c r="R152" i="53"/>
  <c r="CX136" i="53"/>
  <c r="X137" i="53"/>
  <c r="CL135" i="53"/>
  <c r="BN136" i="53"/>
  <c r="CR128" i="53"/>
  <c r="BN135" i="53"/>
  <c r="AJ174" i="53"/>
  <c r="E187" i="53"/>
  <c r="X144" i="53"/>
  <c r="X169" i="53"/>
  <c r="BN139" i="53"/>
  <c r="AD158" i="53"/>
  <c r="CL161" i="53"/>
  <c r="AV161" i="53"/>
  <c r="AP167" i="53"/>
  <c r="CL148" i="53"/>
  <c r="R148" i="53"/>
  <c r="CL145" i="53"/>
  <c r="AP145" i="53"/>
  <c r="X159" i="53"/>
  <c r="AJ185" i="53"/>
  <c r="CX148" i="53"/>
  <c r="CR158" i="53"/>
  <c r="CX139" i="53"/>
  <c r="R144" i="53"/>
  <c r="AV146" i="53"/>
  <c r="X149" i="53"/>
  <c r="BH166" i="53"/>
  <c r="BT140" i="53"/>
  <c r="AP157" i="53"/>
  <c r="AP159" i="53"/>
  <c r="AD166" i="53"/>
  <c r="BN177" i="53"/>
  <c r="CF181" i="53"/>
  <c r="R182" i="53"/>
  <c r="E182" i="53"/>
  <c r="BN182" i="53"/>
  <c r="AD184" i="53"/>
  <c r="E231" i="53"/>
  <c r="E173" i="53"/>
  <c r="BZ172" i="53"/>
  <c r="E259" i="53"/>
  <c r="E300" i="53"/>
  <c r="E219" i="53"/>
  <c r="AP171" i="53"/>
  <c r="BT171" i="53"/>
  <c r="AV171" i="53"/>
  <c r="E265" i="53"/>
  <c r="AD170" i="53"/>
  <c r="CF53" i="53"/>
  <c r="CX60" i="53"/>
  <c r="AP105" i="53"/>
  <c r="AV102" i="53"/>
  <c r="BB99" i="53"/>
  <c r="BT104" i="53"/>
  <c r="BC61" i="53"/>
  <c r="S135" i="53"/>
  <c r="BC135" i="53"/>
  <c r="AW89" i="53"/>
  <c r="CY73" i="53"/>
  <c r="AQ81" i="53"/>
  <c r="BO132" i="53"/>
  <c r="CM126" i="53"/>
  <c r="S74" i="53"/>
  <c r="S134" i="53"/>
  <c r="CG113" i="53"/>
  <c r="AK90" i="53"/>
  <c r="BU60" i="53"/>
  <c r="AW110" i="53"/>
  <c r="CY91" i="53"/>
  <c r="AK135" i="53"/>
  <c r="CY87" i="53"/>
  <c r="AK57" i="53"/>
  <c r="CS102" i="53"/>
  <c r="BC98" i="53"/>
  <c r="CM86" i="53"/>
  <c r="BC49" i="53"/>
  <c r="CA91" i="53"/>
  <c r="CS65" i="53"/>
  <c r="Y106" i="53"/>
  <c r="S102" i="53"/>
  <c r="CY75" i="53"/>
  <c r="AE110" i="53"/>
  <c r="E37" i="50"/>
  <c r="E15" i="50"/>
  <c r="AJ97" i="53"/>
  <c r="CL82" i="53"/>
  <c r="AJ63" i="53"/>
  <c r="C27" i="50"/>
  <c r="X98" i="53"/>
  <c r="BZ133" i="53"/>
  <c r="BB98" i="53"/>
  <c r="AJ137" i="53"/>
  <c r="CL98" i="53"/>
  <c r="BT146" i="53"/>
  <c r="AD99" i="53"/>
  <c r="BZ149" i="53"/>
  <c r="CL101" i="53"/>
  <c r="F27" i="50"/>
  <c r="AP56" i="53"/>
  <c r="AJ122" i="53"/>
  <c r="AJ58" i="53"/>
  <c r="X93" i="53"/>
  <c r="CF112" i="53"/>
  <c r="X118" i="53"/>
  <c r="X88" i="53"/>
  <c r="BT118" i="53"/>
  <c r="CX96" i="53"/>
  <c r="BN96" i="53"/>
  <c r="R124" i="53"/>
  <c r="CA127" i="53"/>
  <c r="CS80" i="53"/>
  <c r="CY110" i="53"/>
  <c r="BU130" i="53"/>
  <c r="BC71" i="53"/>
  <c r="CS96" i="53"/>
  <c r="BO122" i="53"/>
  <c r="CS74" i="53"/>
  <c r="CR122" i="53"/>
  <c r="CL124" i="53"/>
  <c r="BB102" i="53"/>
  <c r="AV137" i="53"/>
  <c r="AJ130" i="53"/>
  <c r="AJ100" i="53"/>
  <c r="AP122" i="53"/>
  <c r="BH124" i="53"/>
  <c r="CX89" i="53"/>
  <c r="AV112" i="53"/>
  <c r="BB119" i="53"/>
  <c r="R140" i="53"/>
  <c r="AP81" i="53"/>
  <c r="AD131" i="53"/>
  <c r="AD96" i="53"/>
  <c r="CF90" i="53"/>
  <c r="AP101" i="53"/>
  <c r="CA106" i="53"/>
  <c r="Y110" i="53"/>
  <c r="BO133" i="53"/>
  <c r="CY106" i="53"/>
  <c r="C38" i="50"/>
  <c r="CM91" i="53"/>
  <c r="CG97" i="53"/>
  <c r="CS127" i="53"/>
  <c r="S89" i="53"/>
  <c r="AW104" i="53"/>
  <c r="BO126" i="53"/>
  <c r="BC64" i="53"/>
  <c r="BO110" i="53"/>
  <c r="CY132" i="53"/>
  <c r="AQ132" i="53"/>
  <c r="CG122" i="53"/>
  <c r="BO103" i="53"/>
  <c r="BO49" i="53"/>
  <c r="CS81" i="53"/>
  <c r="S110" i="53"/>
  <c r="S101" i="53"/>
  <c r="BI62" i="53"/>
  <c r="BU92" i="53"/>
  <c r="C40" i="50"/>
  <c r="F28" i="50"/>
  <c r="BT59" i="53"/>
  <c r="CL57" i="53"/>
  <c r="AJ147" i="53"/>
  <c r="AD98" i="53"/>
  <c r="BN133" i="53"/>
  <c r="E39" i="54"/>
  <c r="E42" i="54"/>
  <c r="E57" i="54"/>
  <c r="E60" i="54"/>
  <c r="E56" i="54"/>
  <c r="E43" i="54"/>
  <c r="E69" i="54"/>
  <c r="E41" i="54"/>
  <c r="E78" i="54"/>
  <c r="E48" i="54"/>
  <c r="BB5" i="54"/>
  <c r="AD8" i="54"/>
  <c r="AC9" i="54"/>
  <c r="CR12" i="54"/>
  <c r="F27" i="52"/>
  <c r="H16" i="52"/>
  <c r="F26" i="52"/>
  <c r="CX24" i="54"/>
  <c r="CO12" i="54"/>
  <c r="R122" i="54"/>
  <c r="CX105" i="54"/>
  <c r="R100" i="54"/>
  <c r="BT138" i="54"/>
  <c r="BH105" i="54"/>
  <c r="BT99" i="54"/>
  <c r="AJ100" i="54"/>
  <c r="CX82" i="54"/>
  <c r="CF101" i="54"/>
  <c r="BB97" i="54"/>
  <c r="CL105" i="54"/>
  <c r="AJ98" i="54"/>
  <c r="BZ82" i="54"/>
  <c r="BN101" i="54"/>
  <c r="CR97" i="54"/>
  <c r="BT93" i="54"/>
  <c r="AD82" i="54"/>
  <c r="AD99" i="54"/>
  <c r="BH94" i="54"/>
  <c r="CF112" i="54"/>
  <c r="BH146" i="54"/>
  <c r="AJ112" i="54"/>
  <c r="CX109" i="54"/>
  <c r="CR84" i="54"/>
  <c r="CL87" i="54"/>
  <c r="F19" i="52"/>
  <c r="F7" i="52"/>
  <c r="F18" i="52"/>
  <c r="BB109" i="54"/>
  <c r="AV84" i="54"/>
  <c r="BB94" i="54"/>
  <c r="AV86" i="54"/>
  <c r="BN95" i="54"/>
  <c r="BH99" i="54"/>
  <c r="BH123" i="54"/>
  <c r="CR137" i="54"/>
  <c r="D17" i="52"/>
  <c r="D39" i="52"/>
  <c r="D28" i="52"/>
  <c r="F9" i="52"/>
  <c r="H9" i="52" s="1"/>
  <c r="F20" i="52"/>
  <c r="E8" i="52"/>
  <c r="H8" i="52" s="1"/>
  <c r="E30" i="52"/>
  <c r="E19" i="52"/>
  <c r="E14" i="52"/>
  <c r="E36" i="52"/>
  <c r="E25" i="52"/>
  <c r="AP85" i="54"/>
  <c r="BT87" i="54"/>
  <c r="AV96" i="54"/>
  <c r="BH127" i="54"/>
  <c r="C11" i="52"/>
  <c r="C33" i="52"/>
  <c r="C22" i="52"/>
  <c r="E17" i="52"/>
  <c r="E39" i="52"/>
  <c r="E28" i="52"/>
  <c r="AV162" i="54"/>
  <c r="F42" i="52"/>
  <c r="F40" i="52"/>
  <c r="F41" i="52"/>
  <c r="E90" i="54"/>
  <c r="E81" i="54"/>
  <c r="CL93" i="54"/>
  <c r="BN108" i="54"/>
  <c r="BN137" i="54"/>
  <c r="AD120" i="54"/>
  <c r="AP162" i="54"/>
  <c r="CX143" i="54"/>
  <c r="D11" i="52"/>
  <c r="D33" i="52"/>
  <c r="D22" i="52"/>
  <c r="E50" i="54"/>
  <c r="CF91" i="54"/>
  <c r="CR126" i="54"/>
  <c r="D14" i="52"/>
  <c r="D36" i="52"/>
  <c r="D25" i="52"/>
  <c r="E13" i="52"/>
  <c r="E24" i="52"/>
  <c r="E35" i="52"/>
  <c r="E116" i="54"/>
  <c r="E54" i="54"/>
  <c r="E63" i="54"/>
  <c r="F14" i="52"/>
  <c r="F25" i="52"/>
  <c r="AP94" i="54"/>
  <c r="BB91" i="54"/>
  <c r="R82" i="54"/>
  <c r="BN84" i="54"/>
  <c r="BB99" i="54"/>
  <c r="BH148" i="54"/>
  <c r="E10" i="52"/>
  <c r="E32" i="52"/>
  <c r="E21" i="52"/>
  <c r="BR12" i="54"/>
  <c r="F10" i="52"/>
  <c r="F21" i="52"/>
  <c r="CX91" i="54"/>
  <c r="BB95" i="54"/>
  <c r="BZ83" i="54"/>
  <c r="BN107" i="54"/>
  <c r="AP145" i="54"/>
  <c r="CF135" i="54"/>
  <c r="CX184" i="54"/>
  <c r="E7" i="52"/>
  <c r="E29" i="52"/>
  <c r="E18" i="52"/>
  <c r="E66" i="54"/>
  <c r="E45" i="54"/>
  <c r="F17" i="52"/>
  <c r="F28" i="52"/>
  <c r="AJ83" i="54"/>
  <c r="BN86" i="54"/>
  <c r="CF92" i="54"/>
  <c r="BT96" i="54"/>
  <c r="BN123" i="54"/>
  <c r="BB184" i="54"/>
  <c r="E15" i="52"/>
  <c r="H15" i="52" s="1"/>
  <c r="E26" i="52"/>
  <c r="E37" i="52"/>
  <c r="E104" i="54"/>
  <c r="E62" i="54"/>
  <c r="E75" i="54"/>
  <c r="F13" i="52"/>
  <c r="F24" i="52"/>
  <c r="R83" i="54"/>
  <c r="X93" i="54"/>
  <c r="AD92" i="54"/>
  <c r="E11" i="52"/>
  <c r="E33" i="52"/>
  <c r="E22" i="52"/>
  <c r="B333" i="53"/>
  <c r="B255" i="53"/>
  <c r="B279" i="53"/>
  <c r="B87" i="53"/>
  <c r="X82" i="53"/>
  <c r="X64" i="53"/>
  <c r="BH75" i="53"/>
  <c r="AV56" i="53"/>
  <c r="BZ74" i="53"/>
  <c r="AP112" i="53"/>
  <c r="AJ129" i="53"/>
  <c r="AD106" i="53"/>
  <c r="AJ134" i="53"/>
  <c r="CF133" i="53"/>
  <c r="AV79" i="53"/>
  <c r="X104" i="53"/>
  <c r="BT112" i="53"/>
  <c r="BZ99" i="53"/>
  <c r="R96" i="53"/>
  <c r="CX56" i="53"/>
  <c r="BT74" i="53"/>
  <c r="BN61" i="53"/>
  <c r="CL99" i="53"/>
  <c r="R122" i="53"/>
  <c r="BB148" i="53"/>
  <c r="BN101" i="53"/>
  <c r="AV81" i="53"/>
  <c r="BH98" i="53"/>
  <c r="X102" i="53"/>
  <c r="CR99" i="53"/>
  <c r="AP124" i="53"/>
  <c r="AP119" i="53"/>
  <c r="CL86" i="53"/>
  <c r="AJ102" i="53"/>
  <c r="AV134" i="53"/>
  <c r="CF101" i="53"/>
  <c r="AV148" i="53"/>
  <c r="C11" i="50"/>
  <c r="X96" i="53"/>
  <c r="AP134" i="53"/>
  <c r="AJ68" i="53"/>
  <c r="BB125" i="53"/>
  <c r="CR129" i="53"/>
  <c r="BH96" i="53"/>
  <c r="CR104" i="53"/>
  <c r="CR75" i="53"/>
  <c r="AP103" i="53"/>
  <c r="AD147" i="53"/>
  <c r="AD100" i="53"/>
  <c r="AJ146" i="53"/>
  <c r="CX68" i="53"/>
  <c r="BB101" i="53"/>
  <c r="BB124" i="53"/>
  <c r="CX98" i="53"/>
  <c r="BB112" i="53"/>
  <c r="R80" i="53"/>
  <c r="CF129" i="53"/>
  <c r="BZ103" i="53"/>
  <c r="CX58" i="53"/>
  <c r="CF138" i="53"/>
  <c r="R102" i="53"/>
  <c r="CR121" i="53"/>
  <c r="BT91" i="53"/>
  <c r="BU70" i="53"/>
  <c r="CL104" i="53"/>
  <c r="AJ135" i="53"/>
  <c r="BZ101" i="53"/>
  <c r="AV133" i="53"/>
  <c r="CF81" i="53"/>
  <c r="BB138" i="53"/>
  <c r="BB77" i="53"/>
  <c r="BN99" i="53"/>
  <c r="CR124" i="53"/>
  <c r="AV62" i="53"/>
  <c r="AP118" i="53"/>
  <c r="BT137" i="53"/>
  <c r="BC131" i="53"/>
  <c r="B289" i="53"/>
  <c r="BH136" i="53"/>
  <c r="BT90" i="53"/>
  <c r="AD101" i="53"/>
  <c r="CX145" i="53"/>
  <c r="R81" i="53"/>
  <c r="BN80" i="53"/>
  <c r="CF63" i="53"/>
  <c r="CL131" i="53"/>
  <c r="BZ56" i="53"/>
  <c r="CL134" i="53"/>
  <c r="BU105" i="53"/>
  <c r="BZ122" i="53"/>
  <c r="AP109" i="53"/>
  <c r="AV111" i="53"/>
  <c r="BB76" i="53"/>
  <c r="CX53" i="53"/>
  <c r="BB118" i="53"/>
  <c r="BT100" i="53"/>
  <c r="BN72" i="53"/>
  <c r="BN98" i="53"/>
  <c r="CX112" i="53"/>
  <c r="AV101" i="53"/>
  <c r="BN54" i="53"/>
  <c r="BZ76" i="53"/>
  <c r="AV95" i="53"/>
  <c r="CL122" i="53"/>
  <c r="BT101" i="53"/>
  <c r="BT71" i="53"/>
  <c r="AV138" i="53"/>
  <c r="BZ98" i="53"/>
  <c r="AV136" i="53"/>
  <c r="CL108" i="53"/>
  <c r="AV149" i="53"/>
  <c r="X123" i="53"/>
  <c r="AB119" i="53"/>
  <c r="BF107" i="53"/>
  <c r="C111" i="53"/>
  <c r="BL110" i="53" s="1"/>
  <c r="AH119" i="53"/>
  <c r="BX107" i="53"/>
  <c r="BR120" i="53"/>
  <c r="BX120" i="53"/>
  <c r="CP130" i="53"/>
  <c r="CD126" i="53"/>
  <c r="P154" i="53"/>
  <c r="CP137" i="53"/>
  <c r="AN163" i="53"/>
  <c r="AH145" i="53"/>
  <c r="CP161" i="53"/>
  <c r="CV177" i="53"/>
  <c r="C203" i="53"/>
  <c r="BF119" i="53"/>
  <c r="AT120" i="53"/>
  <c r="CD111" i="53"/>
  <c r="AH132" i="53"/>
  <c r="AN138" i="53"/>
  <c r="C138" i="53"/>
  <c r="CJ143" i="53"/>
  <c r="AB161" i="53"/>
  <c r="P159" i="53"/>
  <c r="AT171" i="53"/>
  <c r="CJ171" i="53"/>
  <c r="BF171" i="53"/>
  <c r="C308" i="53"/>
  <c r="CY88" i="53"/>
  <c r="AE105" i="53"/>
  <c r="CG63" i="53"/>
  <c r="AE81" i="53"/>
  <c r="CY96" i="53"/>
  <c r="S127" i="53"/>
  <c r="BO90" i="53"/>
  <c r="CY136" i="53"/>
  <c r="S114" i="53"/>
  <c r="AE112" i="53"/>
  <c r="BR56" i="53"/>
  <c r="B178" i="53"/>
  <c r="C10" i="50"/>
  <c r="CV119" i="53"/>
  <c r="AN111" i="53"/>
  <c r="CP111" i="53"/>
  <c r="CP107" i="53"/>
  <c r="CV135" i="53"/>
  <c r="CJ135" i="53"/>
  <c r="V174" i="53"/>
  <c r="CP148" i="53"/>
  <c r="CD145" i="53"/>
  <c r="AB174" i="53"/>
  <c r="CG88" i="53"/>
  <c r="CS105" i="53"/>
  <c r="BO50" i="53"/>
  <c r="BI63" i="53"/>
  <c r="CG81" i="53"/>
  <c r="AK127" i="53"/>
  <c r="CS61" i="53"/>
  <c r="BU98" i="53"/>
  <c r="CA124" i="53"/>
  <c r="AQ72" i="53"/>
  <c r="B219" i="53"/>
  <c r="B202" i="53"/>
  <c r="BX111" i="53"/>
  <c r="AH129" i="53"/>
  <c r="BL107" i="53"/>
  <c r="C125" i="53"/>
  <c r="BF136" i="53"/>
  <c r="CV131" i="53"/>
  <c r="BR142" i="53"/>
  <c r="BX175" i="53"/>
  <c r="AN154" i="53"/>
  <c r="CV167" i="53"/>
  <c r="AB157" i="53"/>
  <c r="BX162" i="53"/>
  <c r="AT170" i="53"/>
  <c r="P171" i="53"/>
  <c r="V62" i="53"/>
  <c r="CM87" i="53"/>
  <c r="BC50" i="53"/>
  <c r="BU65" i="53"/>
  <c r="Y81" i="53"/>
  <c r="CY127" i="53"/>
  <c r="AQ91" i="53"/>
  <c r="CY105" i="53"/>
  <c r="S62" i="53"/>
  <c r="S92" i="53"/>
  <c r="Y127" i="53"/>
  <c r="Y75" i="53"/>
  <c r="B318" i="53"/>
  <c r="B238" i="53"/>
  <c r="BX121" i="53"/>
  <c r="AN107" i="53"/>
  <c r="AT140" i="53"/>
  <c r="CP178" i="53"/>
  <c r="CV162" i="53"/>
  <c r="CP177" i="53"/>
  <c r="AT181" i="53"/>
  <c r="AH162" i="53"/>
  <c r="P173" i="53"/>
  <c r="AN54" i="53"/>
  <c r="C33" i="50"/>
  <c r="AN120" i="53"/>
  <c r="AT111" i="53"/>
  <c r="AH111" i="53"/>
  <c r="CD107" i="53"/>
  <c r="AT107" i="53"/>
  <c r="CV130" i="53"/>
  <c r="AB126" i="53"/>
  <c r="BR126" i="53"/>
  <c r="BL153" i="53"/>
  <c r="AH154" i="53"/>
  <c r="AT137" i="53"/>
  <c r="CD142" i="53"/>
  <c r="C145" i="53"/>
  <c r="P174" i="53"/>
  <c r="CJ157" i="53"/>
  <c r="C168" i="53"/>
  <c r="BI92" i="53"/>
  <c r="AW117" i="53"/>
  <c r="AE50" i="53"/>
  <c r="BU102" i="53"/>
  <c r="BU131" i="53"/>
  <c r="BO96" i="53"/>
  <c r="Y61" i="53"/>
  <c r="CM92" i="53"/>
  <c r="BC86" i="53"/>
  <c r="AN119" i="53"/>
  <c r="BL120" i="53"/>
  <c r="P133" i="53"/>
  <c r="P111" i="53"/>
  <c r="CD121" i="53"/>
  <c r="CJ129" i="53"/>
  <c r="V107" i="53"/>
  <c r="P119" i="53"/>
  <c r="AB111" i="53"/>
  <c r="CV126" i="53"/>
  <c r="P138" i="53"/>
  <c r="AT153" i="53"/>
  <c r="CD141" i="53"/>
  <c r="BF135" i="53"/>
  <c r="P177" i="53"/>
  <c r="CV166" i="53"/>
  <c r="C285" i="53"/>
  <c r="CD119" i="53"/>
  <c r="AB107" i="53"/>
  <c r="CV107" i="53"/>
  <c r="BF120" i="53"/>
  <c r="CD129" i="53"/>
  <c r="CJ126" i="53"/>
  <c r="AN137" i="53"/>
  <c r="P150" i="53"/>
  <c r="BX142" i="53"/>
  <c r="P145" i="53"/>
  <c r="AN185" i="53"/>
  <c r="BL165" i="53"/>
  <c r="CJ182" i="53"/>
  <c r="BR111" i="53"/>
  <c r="BL136" i="53"/>
  <c r="AH150" i="53"/>
  <c r="CP142" i="53"/>
  <c r="AH158" i="53"/>
  <c r="CV165" i="53"/>
  <c r="CV179" i="53"/>
  <c r="BL179" i="53"/>
  <c r="BF159" i="53"/>
  <c r="BR164" i="53"/>
  <c r="AT156" i="53"/>
  <c r="BF156" i="53"/>
  <c r="BF189" i="53"/>
  <c r="BX56" i="53"/>
  <c r="AK105" i="53"/>
  <c r="BR133" i="53"/>
  <c r="BL146" i="53"/>
  <c r="CJ123" i="53"/>
  <c r="BR143" i="53"/>
  <c r="BF174" i="53"/>
  <c r="AN145" i="53"/>
  <c r="BR185" i="53"/>
  <c r="CD182" i="53"/>
  <c r="C172" i="53"/>
  <c r="CD83" i="53"/>
  <c r="CS122" i="53"/>
  <c r="AE75" i="53"/>
  <c r="CS90" i="53"/>
  <c r="C32" i="50"/>
  <c r="B147" i="53"/>
  <c r="CM58" i="53"/>
  <c r="B171" i="53"/>
  <c r="CS131" i="53"/>
  <c r="AC8" i="54"/>
  <c r="BQ15" i="54"/>
  <c r="BB23" i="54"/>
  <c r="AC13" i="54"/>
  <c r="CL18" i="54"/>
  <c r="AZ6" i="54"/>
  <c r="R13" i="54"/>
  <c r="X15" i="54"/>
  <c r="BT19" i="54"/>
  <c r="BH9" i="54"/>
  <c r="CO19" i="54"/>
  <c r="BI6" i="54"/>
  <c r="V106" i="53"/>
  <c r="BR103" i="53"/>
  <c r="C27" i="53"/>
  <c r="BL80" i="53"/>
  <c r="CJ106" i="53"/>
  <c r="AB106" i="53"/>
  <c r="BR95" i="53"/>
  <c r="AH60" i="53"/>
  <c r="C257" i="53"/>
  <c r="CP170" i="53"/>
  <c r="C325" i="53"/>
  <c r="CP189" i="53"/>
  <c r="CP171" i="53"/>
  <c r="C193" i="53"/>
  <c r="CP190" i="53"/>
  <c r="CV190" i="53"/>
  <c r="BF172" i="53"/>
  <c r="CP172" i="53"/>
  <c r="CD172" i="53"/>
  <c r="BL173" i="53"/>
  <c r="BX182" i="53"/>
  <c r="C263" i="53"/>
  <c r="CP164" i="53"/>
  <c r="C177" i="53"/>
  <c r="P148" i="53"/>
  <c r="BL181" i="53"/>
  <c r="AB162" i="53"/>
  <c r="P149" i="53"/>
  <c r="BF149" i="53"/>
  <c r="BX169" i="53"/>
  <c r="CJ166" i="53"/>
  <c r="CJ149" i="53"/>
  <c r="AN148" i="53"/>
  <c r="BL158" i="53"/>
  <c r="AT167" i="53"/>
  <c r="CD164" i="53"/>
  <c r="CJ179" i="53"/>
  <c r="AT165" i="53"/>
  <c r="BF161" i="53"/>
  <c r="CV142" i="53"/>
  <c r="AT154" i="53"/>
  <c r="V142" i="53"/>
  <c r="BF142" i="53"/>
  <c r="BR150" i="53"/>
  <c r="P135" i="53"/>
  <c r="C126" i="53"/>
  <c r="BX123" i="53"/>
  <c r="AH123" i="53"/>
  <c r="V123" i="53"/>
  <c r="V136" i="53"/>
  <c r="BL129" i="53"/>
  <c r="C165" i="53"/>
  <c r="AB128" i="53"/>
  <c r="BR77" i="53"/>
  <c r="AB104" i="53"/>
  <c r="AN106" i="53"/>
  <c r="CP85" i="53"/>
  <c r="CJ107" i="53"/>
  <c r="BF89" i="53"/>
  <c r="CJ60" i="53"/>
  <c r="BL103" i="53"/>
  <c r="P67" i="53"/>
  <c r="P98" i="53"/>
  <c r="CP56" i="53"/>
  <c r="CJ58" i="53"/>
  <c r="C223" i="53"/>
  <c r="BX171" i="53"/>
  <c r="V171" i="53"/>
  <c r="BL171" i="53"/>
  <c r="C318" i="53"/>
  <c r="C281" i="53"/>
  <c r="BR172" i="53"/>
  <c r="P172" i="53"/>
  <c r="CV172" i="53"/>
  <c r="BF184" i="53"/>
  <c r="CJ184" i="53"/>
  <c r="V184" i="53"/>
  <c r="C182" i="53"/>
  <c r="P182" i="53"/>
  <c r="C297" i="53"/>
  <c r="CJ162" i="53"/>
  <c r="AT177" i="53"/>
  <c r="V164" i="53"/>
  <c r="CV159" i="53"/>
  <c r="P157" i="53"/>
  <c r="BR186" i="53"/>
  <c r="CD167" i="53"/>
  <c r="CV161" i="53"/>
  <c r="BX145" i="53"/>
  <c r="AH149" i="53"/>
  <c r="BX149" i="53"/>
  <c r="AT179" i="53"/>
  <c r="AH177" i="53"/>
  <c r="C157" i="53"/>
  <c r="AN149" i="53"/>
  <c r="AT162" i="53"/>
  <c r="BL169" i="53"/>
  <c r="BR162" i="53"/>
  <c r="BL187" i="53"/>
  <c r="CJ169" i="53"/>
  <c r="CP186" i="53"/>
  <c r="AT180" i="53"/>
  <c r="BR179" i="53"/>
  <c r="AN178" i="53"/>
  <c r="BL154" i="53"/>
  <c r="CV141" i="53"/>
  <c r="AB135" i="53"/>
  <c r="BX137" i="53"/>
  <c r="BX135" i="53"/>
  <c r="BR123" i="53"/>
  <c r="CD123" i="53"/>
  <c r="V126" i="53"/>
  <c r="BX130" i="53"/>
  <c r="CD131" i="53"/>
  <c r="CV140" i="53"/>
  <c r="AH130" i="53"/>
  <c r="C270" i="53"/>
  <c r="C196" i="53"/>
  <c r="AN104" i="53"/>
  <c r="CJ93" i="53"/>
  <c r="BR93" i="53"/>
  <c r="AN60" i="53"/>
  <c r="P101" i="53"/>
  <c r="V64" i="53"/>
  <c r="AB58" i="53"/>
  <c r="C312" i="53"/>
  <c r="C171" i="53"/>
  <c r="AN171" i="53"/>
  <c r="AB190" i="53"/>
  <c r="C235" i="53"/>
  <c r="CD173" i="53"/>
  <c r="CJ173" i="53"/>
  <c r="C242" i="53"/>
  <c r="C201" i="53"/>
  <c r="P156" i="53"/>
  <c r="AN156" i="53"/>
  <c r="CP162" i="53"/>
  <c r="P169" i="53"/>
  <c r="BX168" i="53"/>
  <c r="AH164" i="53"/>
  <c r="BX159" i="53"/>
  <c r="CD179" i="53"/>
  <c r="BX161" i="53"/>
  <c r="BF167" i="53"/>
  <c r="BR174" i="53"/>
  <c r="CP157" i="53"/>
  <c r="AT145" i="53"/>
  <c r="C169" i="53"/>
  <c r="BR167" i="53"/>
  <c r="AT187" i="53"/>
  <c r="AT185" i="53"/>
  <c r="BR169" i="53"/>
  <c r="CD191" i="53"/>
  <c r="CV164" i="53"/>
  <c r="BR156" i="53"/>
  <c r="CP145" i="53"/>
  <c r="AH142" i="53"/>
  <c r="CJ152" i="53"/>
  <c r="BX150" i="53"/>
  <c r="AH147" i="53"/>
  <c r="AT135" i="53"/>
  <c r="AH126" i="53"/>
  <c r="AT131" i="53"/>
  <c r="P144" i="53"/>
  <c r="AB140" i="53"/>
  <c r="BL125" i="53"/>
  <c r="AN121" i="53"/>
  <c r="AH107" i="53"/>
  <c r="P107" i="53"/>
  <c r="C266" i="53"/>
  <c r="P106" i="53"/>
  <c r="CD96" i="53"/>
  <c r="CV84" i="53"/>
  <c r="BL84" i="53"/>
  <c r="CP60" i="53"/>
  <c r="AN56" i="53"/>
  <c r="AT96" i="53"/>
  <c r="CJ57" i="53"/>
  <c r="C249" i="53"/>
  <c r="CJ189" i="53"/>
  <c r="AT189" i="53"/>
  <c r="AN190" i="53"/>
  <c r="C173" i="53"/>
  <c r="CV173" i="53"/>
  <c r="BF173" i="53"/>
  <c r="C234" i="53"/>
  <c r="C198" i="53"/>
  <c r="C184" i="53"/>
  <c r="P184" i="53"/>
  <c r="C255" i="53"/>
  <c r="C156" i="53"/>
  <c r="P162" i="53"/>
  <c r="C162" i="53"/>
  <c r="AN162" i="53"/>
  <c r="AT164" i="53"/>
  <c r="V159" i="53"/>
  <c r="P187" i="53"/>
  <c r="AT161" i="53"/>
  <c r="V149" i="53"/>
  <c r="BR161" i="53"/>
  <c r="AN191" i="53"/>
  <c r="CJ168" i="53"/>
  <c r="V157" i="53"/>
  <c r="BX181" i="53"/>
  <c r="AH169" i="53"/>
  <c r="BL148" i="53"/>
  <c r="BF148" i="53"/>
  <c r="CD161" i="53"/>
  <c r="C158" i="53"/>
  <c r="CD157" i="53"/>
  <c r="CJ158" i="53"/>
  <c r="AH179" i="53"/>
  <c r="AT143" i="53"/>
  <c r="C135" i="53"/>
  <c r="AH141" i="53"/>
  <c r="BL135" i="53"/>
  <c r="CV163" i="53"/>
  <c r="AT152" i="53"/>
  <c r="C137" i="53"/>
  <c r="CJ163" i="53"/>
  <c r="CJ137" i="53"/>
  <c r="P147" i="53"/>
  <c r="BX138" i="53"/>
  <c r="BL123" i="53"/>
  <c r="CP123" i="53"/>
  <c r="AT146" i="53"/>
  <c r="P132" i="53"/>
  <c r="BX136" i="53"/>
  <c r="BL108" i="53"/>
  <c r="AT57" i="53"/>
  <c r="CV79" i="53"/>
  <c r="CD73" i="53"/>
  <c r="CJ67" i="53"/>
  <c r="CD79" i="53"/>
  <c r="P84" i="53"/>
  <c r="V81" i="53"/>
  <c r="AB59" i="53"/>
  <c r="BF96" i="53"/>
  <c r="BL54" i="53"/>
  <c r="CD55" i="53"/>
  <c r="C228" i="53"/>
  <c r="V170" i="53"/>
  <c r="C233" i="53"/>
  <c r="CV189" i="53"/>
  <c r="BL189" i="53"/>
  <c r="CD171" i="53"/>
  <c r="C339" i="53"/>
  <c r="C307" i="53"/>
  <c r="C199" i="53"/>
  <c r="BF190" i="53"/>
  <c r="BX172" i="53"/>
  <c r="AB184" i="53"/>
  <c r="AH184" i="53"/>
  <c r="BX184" i="53"/>
  <c r="BL182" i="53"/>
  <c r="BR182" i="53"/>
  <c r="AB156" i="53"/>
  <c r="BF162" i="53"/>
  <c r="AH156" i="53"/>
  <c r="BF185" i="53"/>
  <c r="P167" i="53"/>
  <c r="V161" i="53"/>
  <c r="CJ156" i="53"/>
  <c r="C149" i="53"/>
  <c r="AN177" i="53"/>
  <c r="V162" i="53"/>
  <c r="BF181" i="53"/>
  <c r="BX148" i="53"/>
  <c r="AH183" i="53"/>
  <c r="P179" i="53"/>
  <c r="AN159" i="53"/>
  <c r="CV154" i="53"/>
  <c r="P163" i="53"/>
  <c r="C290" i="53"/>
  <c r="C194" i="53"/>
  <c r="AT65" i="53"/>
  <c r="CD102" i="53"/>
  <c r="AN84" i="53"/>
  <c r="P75" i="53"/>
  <c r="CJ77" i="53"/>
  <c r="BF60" i="53"/>
  <c r="CV55" i="53"/>
  <c r="CJ62" i="53"/>
  <c r="AH55" i="53"/>
  <c r="C217" i="53"/>
  <c r="AB170" i="53"/>
  <c r="C170" i="53"/>
  <c r="AN170" i="53"/>
  <c r="V189" i="53"/>
  <c r="BR171" i="53"/>
  <c r="CV171" i="53"/>
  <c r="C243" i="53"/>
  <c r="C337" i="53"/>
  <c r="C269" i="53"/>
  <c r="AN172" i="53"/>
  <c r="C309" i="53"/>
  <c r="C181" i="53"/>
  <c r="C282" i="53"/>
  <c r="C227" i="53"/>
  <c r="AN96" i="53"/>
  <c r="AB79" i="53"/>
  <c r="CD104" i="53"/>
  <c r="CJ76" i="53"/>
  <c r="BF58" i="53"/>
  <c r="P54" i="53"/>
  <c r="P62" i="53"/>
  <c r="AB82" i="53"/>
  <c r="C241" i="53"/>
  <c r="C230" i="53"/>
  <c r="AH189" i="53"/>
  <c r="C335" i="53"/>
  <c r="AT173" i="53"/>
  <c r="V173" i="53"/>
  <c r="C221" i="53"/>
  <c r="BR184" i="53"/>
  <c r="C326" i="53"/>
  <c r="C247" i="53"/>
  <c r="BF168" i="53"/>
  <c r="AN167" i="53"/>
  <c r="CJ159" i="53"/>
  <c r="C179" i="53"/>
  <c r="CD165" i="53"/>
  <c r="BL149" i="53"/>
  <c r="CD149" i="53"/>
  <c r="AN179" i="53"/>
  <c r="AB177" i="53"/>
  <c r="CV174" i="53"/>
  <c r="V168" i="53"/>
  <c r="BF165" i="53"/>
  <c r="BL157" i="53"/>
  <c r="CV145" i="53"/>
  <c r="AB145" i="53"/>
  <c r="CD169" i="53"/>
  <c r="CV156" i="53"/>
  <c r="AB148" i="53"/>
  <c r="BR148" i="53"/>
  <c r="CP174" i="53"/>
  <c r="AH167" i="53"/>
  <c r="BF158" i="53"/>
  <c r="P166" i="53"/>
  <c r="CJ181" i="53"/>
  <c r="AH178" i="53"/>
  <c r="AN143" i="53"/>
  <c r="CD147" i="53"/>
  <c r="V137" i="53"/>
  <c r="AN135" i="53"/>
  <c r="P126" i="53"/>
  <c r="AT126" i="53"/>
  <c r="C123" i="53"/>
  <c r="AT132" i="53"/>
  <c r="CJ140" i="53"/>
  <c r="CJ121" i="53"/>
  <c r="C278" i="53"/>
  <c r="AH96" i="53"/>
  <c r="CP62" i="53"/>
  <c r="AH59" i="53"/>
  <c r="BL55" i="53"/>
  <c r="BR62" i="53"/>
  <c r="AB80" i="53"/>
  <c r="BF54" i="53"/>
  <c r="C321" i="53"/>
  <c r="CD170" i="53"/>
  <c r="C333" i="53"/>
  <c r="BL172" i="53"/>
  <c r="BR173" i="53"/>
  <c r="AN173" i="53"/>
  <c r="C324" i="53"/>
  <c r="AH182" i="53"/>
  <c r="C209" i="53"/>
  <c r="CP156" i="53"/>
  <c r="CD156" i="53"/>
  <c r="CD162" i="53"/>
  <c r="CP159" i="53"/>
  <c r="BX187" i="53"/>
  <c r="CV181" i="53"/>
  <c r="CV169" i="53"/>
  <c r="BL185" i="53"/>
  <c r="AT158" i="53"/>
  <c r="CD174" i="53"/>
  <c r="CV191" i="53"/>
  <c r="AN161" i="53"/>
  <c r="AH157" i="53"/>
  <c r="BR145" i="53"/>
  <c r="CJ148" i="53"/>
  <c r="CD148" i="53"/>
  <c r="AB165" i="53"/>
  <c r="BR158" i="53"/>
  <c r="BL186" i="53"/>
  <c r="CP187" i="53"/>
  <c r="BR177" i="53"/>
  <c r="BF166" i="53"/>
  <c r="P143" i="53"/>
  <c r="C142" i="53"/>
  <c r="V135" i="53"/>
  <c r="V143" i="53"/>
  <c r="CP141" i="53"/>
  <c r="BL147" i="53"/>
  <c r="BR137" i="53"/>
  <c r="CD137" i="53"/>
  <c r="CP155" i="53"/>
  <c r="AN131" i="53"/>
  <c r="AB123" i="53"/>
  <c r="CJ132" i="53"/>
  <c r="AN130" i="53"/>
  <c r="AN126" i="53"/>
  <c r="C120" i="53"/>
  <c r="C260" i="53"/>
  <c r="AN57" i="53"/>
  <c r="CV61" i="53"/>
  <c r="AH54" i="53"/>
  <c r="CJ84" i="53"/>
  <c r="BX84" i="53"/>
  <c r="CV96" i="53"/>
  <c r="AH89" i="53"/>
  <c r="CP54" i="53"/>
  <c r="AH80" i="53"/>
  <c r="AN61" i="53"/>
  <c r="BR170" i="53"/>
  <c r="P170" i="53"/>
  <c r="BF170" i="53"/>
  <c r="CV170" i="53"/>
  <c r="C211" i="53"/>
  <c r="AH171" i="53"/>
  <c r="C219" i="53"/>
  <c r="C331" i="53"/>
  <c r="AH190" i="53"/>
  <c r="C204" i="53"/>
  <c r="BL184" i="53"/>
  <c r="V156" i="53"/>
  <c r="AB164" i="53"/>
  <c r="CD181" i="53"/>
  <c r="CD177" i="53"/>
  <c r="AN165" i="53"/>
  <c r="BR149" i="53"/>
  <c r="AH165" i="53"/>
  <c r="CV187" i="53"/>
  <c r="BL174" i="53"/>
  <c r="BF145" i="53"/>
  <c r="CV148" i="53"/>
  <c r="AT186" i="53"/>
  <c r="AH166" i="53"/>
  <c r="AB154" i="53"/>
  <c r="AT142" i="53"/>
  <c r="AN142" i="53"/>
  <c r="BF147" i="53"/>
  <c r="CP154" i="53"/>
  <c r="CV137" i="53"/>
  <c r="AB143" i="53"/>
  <c r="BL137" i="53"/>
  <c r="P123" i="53"/>
  <c r="C256" i="53"/>
  <c r="C197" i="53"/>
  <c r="AN97" i="53"/>
  <c r="CD54" i="53"/>
  <c r="CP106" i="53"/>
  <c r="AH103" i="53"/>
  <c r="CP65" i="53"/>
  <c r="P93" i="53"/>
  <c r="CD108" i="53"/>
  <c r="P77" i="53"/>
  <c r="CP58" i="53"/>
  <c r="BL89" i="53"/>
  <c r="CV54" i="53"/>
  <c r="BX64" i="53"/>
  <c r="C212" i="53"/>
  <c r="C265" i="53"/>
  <c r="C236" i="53"/>
  <c r="CJ170" i="53"/>
  <c r="AH170" i="53"/>
  <c r="AN189" i="53"/>
  <c r="C293" i="53"/>
  <c r="AH172" i="53"/>
  <c r="V172" i="53"/>
  <c r="C207" i="53"/>
  <c r="BX173" i="53"/>
  <c r="C313" i="53"/>
  <c r="V182" i="53"/>
  <c r="C315" i="53"/>
  <c r="C273" i="53"/>
  <c r="C206" i="53"/>
  <c r="BF187" i="53"/>
  <c r="C185" i="53"/>
  <c r="CV168" i="53"/>
  <c r="C186" i="53"/>
  <c r="BL177" i="53"/>
  <c r="BR166" i="53"/>
  <c r="BX158" i="53"/>
  <c r="BF169" i="53"/>
  <c r="P165" i="53"/>
  <c r="CP149" i="53"/>
  <c r="AT174" i="53"/>
  <c r="BX174" i="53"/>
  <c r="AN157" i="53"/>
  <c r="V145" i="53"/>
  <c r="BL145" i="53"/>
  <c r="CJ145" i="53"/>
  <c r="BF179" i="53"/>
  <c r="CP167" i="53"/>
  <c r="C148" i="53"/>
  <c r="AN174" i="53"/>
  <c r="BX167" i="53"/>
  <c r="BR165" i="53"/>
  <c r="CJ161" i="53"/>
  <c r="AH181" i="53"/>
  <c r="AB142" i="53"/>
  <c r="BR154" i="53"/>
  <c r="C143" i="53"/>
  <c r="BF126" i="53"/>
  <c r="CD140" i="53"/>
  <c r="BL131" i="53"/>
  <c r="V121" i="53"/>
  <c r="V111" i="53"/>
  <c r="BR107" i="53"/>
  <c r="C248" i="53"/>
  <c r="P175" i="53"/>
  <c r="AB89" i="53"/>
  <c r="BX58" i="53"/>
  <c r="CD93" i="53"/>
  <c r="AH77" i="53"/>
  <c r="CV59" i="53"/>
  <c r="BX83" i="53"/>
  <c r="CJ61" i="53"/>
  <c r="P61" i="53"/>
  <c r="BX170" i="53"/>
  <c r="BL170" i="53"/>
  <c r="AB189" i="53"/>
  <c r="BX190" i="53"/>
  <c r="AB173" i="53"/>
  <c r="AH173" i="53"/>
  <c r="BF182" i="53"/>
  <c r="BX156" i="53"/>
  <c r="AH168" i="53"/>
  <c r="BR157" i="53"/>
  <c r="AB181" i="53"/>
  <c r="V158" i="53"/>
  <c r="AB149" i="53"/>
  <c r="AT149" i="53"/>
  <c r="BF183" i="53"/>
  <c r="CP169" i="53"/>
  <c r="BX157" i="53"/>
  <c r="V148" i="53"/>
  <c r="AT148" i="53"/>
  <c r="AB158" i="53"/>
  <c r="AB187" i="53"/>
  <c r="AH148" i="53"/>
  <c r="CD143" i="53"/>
  <c r="BX106" i="53"/>
  <c r="CP59" i="53"/>
  <c r="AH93" i="53"/>
  <c r="V77" i="53"/>
  <c r="W168" i="53"/>
  <c r="BA75" i="53"/>
  <c r="AC84" i="53"/>
  <c r="CE81" i="53"/>
  <c r="AC131" i="53"/>
  <c r="BZ100" i="53"/>
  <c r="CQ118" i="53"/>
  <c r="CW138" i="53"/>
  <c r="BZ62" i="53"/>
  <c r="BT98" i="53"/>
  <c r="CX134" i="53"/>
  <c r="AJ99" i="53"/>
  <c r="BT122" i="53"/>
  <c r="BZ137" i="53"/>
  <c r="CX124" i="53"/>
  <c r="BT85" i="53"/>
  <c r="AD134" i="53"/>
  <c r="CX132" i="53"/>
  <c r="X57" i="53"/>
  <c r="D287" i="53"/>
  <c r="BG183" i="53"/>
  <c r="BA176" i="53"/>
  <c r="D94" i="53"/>
  <c r="CQ74" i="53"/>
  <c r="Q125" i="53"/>
  <c r="BM98" i="53"/>
  <c r="BM125" i="53"/>
  <c r="BS125" i="53"/>
  <c r="Q188" i="53"/>
  <c r="CQ180" i="53"/>
  <c r="BY85" i="53"/>
  <c r="W99" i="53"/>
  <c r="BM113" i="53"/>
  <c r="BA85" i="53"/>
  <c r="BG147" i="53"/>
  <c r="AI138" i="53"/>
  <c r="BM127" i="53"/>
  <c r="W141" i="53"/>
  <c r="BY125" i="53"/>
  <c r="D208" i="53"/>
  <c r="CW190" i="53"/>
  <c r="BG179" i="53"/>
  <c r="BS91" i="53"/>
  <c r="CF114" i="53"/>
  <c r="X133" i="53"/>
  <c r="AC148" i="53"/>
  <c r="BY98" i="53"/>
  <c r="BZ113" i="53"/>
  <c r="BH147" i="53"/>
  <c r="BB82" i="53"/>
  <c r="AD102" i="53"/>
  <c r="AJ131" i="53"/>
  <c r="AC146" i="53"/>
  <c r="R100" i="53"/>
  <c r="AI128" i="53"/>
  <c r="BB96" i="53"/>
  <c r="CL136" i="53"/>
  <c r="BN129" i="53"/>
  <c r="CX55" i="53"/>
  <c r="AP143" i="53"/>
  <c r="AU176" i="53"/>
  <c r="AC158" i="53"/>
  <c r="AU118" i="53"/>
  <c r="CE139" i="53"/>
  <c r="CW96" i="53"/>
  <c r="W117" i="53"/>
  <c r="CE136" i="53"/>
  <c r="CX100" i="53"/>
  <c r="CK116" i="53"/>
  <c r="CL147" i="53"/>
  <c r="BN147" i="53"/>
  <c r="BH129" i="53"/>
  <c r="CL96" i="53"/>
  <c r="AO90" i="53"/>
  <c r="AD105" i="53"/>
  <c r="Q146" i="53"/>
  <c r="R132" i="53"/>
  <c r="BB53" i="53"/>
  <c r="CK176" i="53"/>
  <c r="D136" i="53"/>
  <c r="BA146" i="53"/>
  <c r="AD118" i="53"/>
  <c r="W143" i="53"/>
  <c r="AD132" i="53"/>
  <c r="AP149" i="53"/>
  <c r="BS75" i="53"/>
  <c r="AP100" i="53"/>
  <c r="BH118" i="53"/>
  <c r="AD149" i="53"/>
  <c r="CR147" i="53"/>
  <c r="AU131" i="53"/>
  <c r="AJ133" i="53"/>
  <c r="CF98" i="53"/>
  <c r="CL114" i="53"/>
  <c r="AP132" i="53"/>
  <c r="CR102" i="53"/>
  <c r="R101" i="53"/>
  <c r="D309" i="53"/>
  <c r="BS180" i="53"/>
  <c r="BY147" i="53"/>
  <c r="BM136" i="53"/>
  <c r="AD122" i="53"/>
  <c r="BG69" i="53"/>
  <c r="CR92" i="53"/>
  <c r="CL133" i="53"/>
  <c r="AP59" i="53"/>
  <c r="CQ76" i="53"/>
  <c r="CR100" i="53"/>
  <c r="CR103" i="53"/>
  <c r="AJ136" i="53"/>
  <c r="BT148" i="53"/>
  <c r="AO104" i="53"/>
  <c r="CF131" i="53"/>
  <c r="BZ104" i="53"/>
  <c r="X101" i="53"/>
  <c r="R54" i="53"/>
  <c r="CX86" i="53"/>
  <c r="W106" i="53"/>
  <c r="CR65" i="53"/>
  <c r="AU190" i="53"/>
  <c r="AU127" i="53"/>
  <c r="AI75" i="53"/>
  <c r="CR56" i="53"/>
  <c r="AV96" i="53"/>
  <c r="CF102" i="53"/>
  <c r="BG115" i="53"/>
  <c r="CL74" i="53"/>
  <c r="D158" i="53"/>
  <c r="CW189" i="53"/>
  <c r="AC99" i="53"/>
  <c r="BY128" i="53"/>
  <c r="W130" i="53"/>
  <c r="CE127" i="53"/>
  <c r="CE138" i="53"/>
  <c r="CQ127" i="53"/>
  <c r="AJ94" i="53"/>
  <c r="CR53" i="53"/>
  <c r="CF124" i="53"/>
  <c r="BM92" i="53"/>
  <c r="CK165" i="53"/>
  <c r="BS104" i="53"/>
  <c r="BG139" i="53"/>
  <c r="BY138" i="53"/>
  <c r="CX105" i="53"/>
  <c r="BG127" i="53"/>
  <c r="BT134" i="53"/>
  <c r="R59" i="53"/>
  <c r="BZ129" i="53"/>
  <c r="W142" i="53"/>
  <c r="CF113" i="53"/>
  <c r="BZ68" i="53"/>
  <c r="BB131" i="53"/>
  <c r="BN130" i="53"/>
  <c r="CF83" i="53"/>
  <c r="AO96" i="53"/>
  <c r="CX54" i="53"/>
  <c r="CF100" i="53"/>
  <c r="D301" i="53"/>
  <c r="F24" i="50"/>
  <c r="W184" i="53"/>
  <c r="C17" i="53"/>
  <c r="CM60" i="53"/>
  <c r="CM129" i="53"/>
  <c r="AE101" i="53"/>
  <c r="BO87" i="53"/>
  <c r="BU80" i="53"/>
  <c r="BI124" i="53"/>
  <c r="C213" i="53"/>
  <c r="C250" i="53"/>
  <c r="CM133" i="53"/>
  <c r="AQ62" i="53"/>
  <c r="BC91" i="53"/>
  <c r="AE133" i="53"/>
  <c r="AQ127" i="53"/>
  <c r="AW85" i="53"/>
  <c r="CS99" i="53"/>
  <c r="BC127" i="53"/>
  <c r="CS123" i="53"/>
  <c r="CS92" i="53"/>
  <c r="S61" i="53"/>
  <c r="Y121" i="53"/>
  <c r="C300" i="53"/>
  <c r="BO75" i="53"/>
  <c r="AQ106" i="53"/>
  <c r="BC134" i="53"/>
  <c r="CG62" i="53"/>
  <c r="CM96" i="53"/>
  <c r="CM101" i="53"/>
  <c r="BU91" i="53"/>
  <c r="C225" i="53"/>
  <c r="Y90" i="53"/>
  <c r="AK56" i="53"/>
  <c r="BC82" i="53"/>
  <c r="Y132" i="53"/>
  <c r="CA50" i="53"/>
  <c r="AE106" i="53"/>
  <c r="CS68" i="53"/>
  <c r="CG100" i="53"/>
  <c r="BC87" i="53"/>
  <c r="AW60" i="53"/>
  <c r="CA68" i="53"/>
  <c r="AE61" i="53"/>
  <c r="CG127" i="53"/>
  <c r="CM127" i="53"/>
  <c r="AE83" i="53"/>
  <c r="CS100" i="53"/>
  <c r="AE134" i="53"/>
  <c r="BC101" i="53"/>
  <c r="C244" i="53"/>
  <c r="P65" i="53"/>
  <c r="C121" i="53"/>
  <c r="C161" i="53"/>
  <c r="C261" i="53"/>
  <c r="C276" i="53"/>
  <c r="C296" i="53"/>
  <c r="C294" i="53"/>
  <c r="C210" i="53"/>
  <c r="BL57" i="53"/>
  <c r="AN85" i="53"/>
  <c r="CP57" i="53"/>
  <c r="C320" i="53"/>
  <c r="C229" i="53"/>
  <c r="C205" i="53"/>
  <c r="C272" i="53"/>
  <c r="C239" i="53"/>
  <c r="B92" i="53"/>
  <c r="D260" i="53"/>
  <c r="D225" i="53"/>
  <c r="AO154" i="53"/>
  <c r="D338" i="53"/>
  <c r="AO163" i="53"/>
  <c r="D69" i="53"/>
  <c r="B104" i="53"/>
  <c r="C258" i="53"/>
  <c r="B154" i="53"/>
  <c r="B176" i="53"/>
  <c r="B200" i="53"/>
  <c r="B322" i="53"/>
  <c r="B159" i="53"/>
  <c r="B155" i="53"/>
  <c r="CA110" i="53"/>
  <c r="Y62" i="53"/>
  <c r="BU132" i="53"/>
  <c r="AE117" i="53"/>
  <c r="CA81" i="53"/>
  <c r="CA121" i="53"/>
  <c r="AW71" i="53"/>
  <c r="S87" i="53"/>
  <c r="C264" i="53"/>
  <c r="C82" i="53"/>
  <c r="AN80" i="53" s="1"/>
  <c r="C267" i="53"/>
  <c r="AW78" i="53"/>
  <c r="Y92" i="53"/>
  <c r="C226" i="53"/>
  <c r="AK102" i="53"/>
  <c r="AW100" i="53"/>
  <c r="AQ110" i="53"/>
  <c r="CY130" i="53"/>
  <c r="CM117" i="53"/>
  <c r="CA134" i="53"/>
  <c r="C303" i="53"/>
  <c r="C75" i="53"/>
  <c r="C190" i="53"/>
  <c r="B320" i="53"/>
  <c r="C238" i="53"/>
  <c r="E35" i="50"/>
  <c r="E13" i="50"/>
  <c r="H13" i="50" s="1"/>
  <c r="B205" i="53"/>
  <c r="C74" i="53"/>
  <c r="C214" i="53"/>
  <c r="C246" i="53"/>
  <c r="C274" i="53"/>
  <c r="C280" i="53"/>
  <c r="C286" i="53"/>
  <c r="C334" i="53"/>
  <c r="C215" i="53"/>
  <c r="C298" i="53"/>
  <c r="C69" i="53"/>
  <c r="C118" i="53"/>
  <c r="C130" i="53"/>
  <c r="C311" i="53"/>
  <c r="C104" i="53"/>
  <c r="CW99" i="53"/>
  <c r="BA129" i="53"/>
  <c r="Q141" i="53"/>
  <c r="W127" i="53"/>
  <c r="CQ140" i="53"/>
  <c r="AC142" i="53"/>
  <c r="BS127" i="53"/>
  <c r="Q74" i="53"/>
  <c r="AU138" i="53"/>
  <c r="AI74" i="53"/>
  <c r="CE98" i="53"/>
  <c r="AU96" i="53"/>
  <c r="CE78" i="53"/>
  <c r="D299" i="53"/>
  <c r="D304" i="53"/>
  <c r="D327" i="53"/>
  <c r="BA188" i="53"/>
  <c r="BM191" i="53"/>
  <c r="BG182" i="53"/>
  <c r="CE178" i="53"/>
  <c r="CK188" i="53"/>
  <c r="AC175" i="53"/>
  <c r="CW175" i="53"/>
  <c r="AU178" i="53"/>
  <c r="BS188" i="53"/>
  <c r="AU189" i="53"/>
  <c r="AU191" i="53"/>
  <c r="CE164" i="53"/>
  <c r="BY182" i="53"/>
  <c r="AU177" i="53"/>
  <c r="CQ164" i="53"/>
  <c r="CK175" i="53"/>
  <c r="AC184" i="53"/>
  <c r="AO180" i="53"/>
  <c r="CE175" i="53"/>
  <c r="AI154" i="53"/>
  <c r="D75" i="53"/>
  <c r="D332" i="53"/>
  <c r="D96" i="53"/>
  <c r="D148" i="53"/>
  <c r="D314" i="53"/>
  <c r="AO97" i="53"/>
  <c r="CE115" i="53"/>
  <c r="AO115" i="53"/>
  <c r="AC141" i="53"/>
  <c r="CW98" i="53"/>
  <c r="AU147" i="53"/>
  <c r="BY127" i="53"/>
  <c r="AI92" i="53"/>
  <c r="CK125" i="53"/>
  <c r="W128" i="53"/>
  <c r="CK149" i="53"/>
  <c r="CK150" i="53"/>
  <c r="BS76" i="53"/>
  <c r="BA99" i="53"/>
  <c r="BG144" i="53"/>
  <c r="AO127" i="53"/>
  <c r="AU141" i="53"/>
  <c r="AI145" i="53"/>
  <c r="BA134" i="53"/>
  <c r="CK98" i="53"/>
  <c r="CE87" i="53"/>
  <c r="D154" i="53"/>
  <c r="D313" i="53"/>
  <c r="D279" i="53"/>
  <c r="CE183" i="53"/>
  <c r="W187" i="53"/>
  <c r="CW180" i="53"/>
  <c r="AC172" i="53"/>
  <c r="AC188" i="53"/>
  <c r="BM169" i="53"/>
  <c r="BA163" i="53"/>
  <c r="W176" i="53"/>
  <c r="Q187" i="53"/>
  <c r="BM187" i="53"/>
  <c r="AO190" i="53"/>
  <c r="W159" i="53"/>
  <c r="AI178" i="53"/>
  <c r="AU166" i="53"/>
  <c r="CK160" i="53"/>
  <c r="AI174" i="53"/>
  <c r="CE182" i="53"/>
  <c r="BY176" i="53"/>
  <c r="AC169" i="53"/>
  <c r="CW155" i="53"/>
  <c r="D87" i="53"/>
  <c r="D109" i="53"/>
  <c r="D98" i="53"/>
  <c r="D244" i="53"/>
  <c r="D72" i="53"/>
  <c r="CW128" i="53"/>
  <c r="W100" i="53"/>
  <c r="BA136" i="53"/>
  <c r="BS86" i="53"/>
  <c r="CQ150" i="53"/>
  <c r="BG122" i="53"/>
  <c r="W104" i="53"/>
  <c r="AI142" i="53"/>
  <c r="AU128" i="53"/>
  <c r="CW111" i="53"/>
  <c r="CK74" i="53"/>
  <c r="BA125" i="53"/>
  <c r="AU113" i="53"/>
  <c r="D328" i="53"/>
  <c r="D291" i="53"/>
  <c r="E30" i="50"/>
  <c r="BY191" i="53"/>
  <c r="BM183" i="53"/>
  <c r="AO177" i="53"/>
  <c r="AC178" i="53"/>
  <c r="BS187" i="53"/>
  <c r="CQ168" i="53"/>
  <c r="CK191" i="53"/>
  <c r="BY175" i="53"/>
  <c r="CK180" i="53"/>
  <c r="CK186" i="53"/>
  <c r="CK189" i="53"/>
  <c r="CE176" i="53"/>
  <c r="CW176" i="53"/>
  <c r="BM165" i="53"/>
  <c r="AC160" i="53"/>
  <c r="Q168" i="53"/>
  <c r="BM180" i="53"/>
  <c r="Q176" i="53"/>
  <c r="Q163" i="53"/>
  <c r="AU155" i="53"/>
  <c r="D104" i="53"/>
  <c r="BA104" i="53" s="1"/>
  <c r="D121" i="53"/>
  <c r="D100" i="53"/>
  <c r="D119" i="53"/>
  <c r="BA118" i="53" s="1"/>
  <c r="D268" i="53"/>
  <c r="D110" i="53"/>
  <c r="BM73" i="53"/>
  <c r="BY106" i="53"/>
  <c r="BG74" i="53"/>
  <c r="AC89" i="53"/>
  <c r="AU142" i="53"/>
  <c r="AU88" i="53"/>
  <c r="BA100" i="53"/>
  <c r="CW117" i="53"/>
  <c r="CQ131" i="53"/>
  <c r="W96" i="53"/>
  <c r="AU137" i="53"/>
  <c r="BA93" i="53"/>
  <c r="Q127" i="53"/>
  <c r="Q139" i="53"/>
  <c r="AC130" i="53"/>
  <c r="BG125" i="53"/>
  <c r="BG137" i="53"/>
  <c r="CK77" i="53"/>
  <c r="AI96" i="53"/>
  <c r="CQ144" i="53"/>
  <c r="CE129" i="53"/>
  <c r="AC129" i="53"/>
  <c r="CW88" i="53"/>
  <c r="BS105" i="53"/>
  <c r="CE130" i="53"/>
  <c r="BM69" i="53"/>
  <c r="CE143" i="53"/>
  <c r="BA106" i="53"/>
  <c r="AC144" i="53"/>
  <c r="CE128" i="53"/>
  <c r="Q77" i="53"/>
  <c r="BY115" i="53"/>
  <c r="AU78" i="53"/>
  <c r="CQ129" i="53"/>
  <c r="D303" i="53"/>
  <c r="D68" i="53"/>
  <c r="W191" i="53"/>
  <c r="AC176" i="53"/>
  <c r="V13" i="50"/>
  <c r="CW177" i="53"/>
  <c r="AU187" i="53"/>
  <c r="AU164" i="53"/>
  <c r="AI191" i="53"/>
  <c r="CK174" i="53"/>
  <c r="AU180" i="53"/>
  <c r="Q186" i="53"/>
  <c r="AO189" i="53"/>
  <c r="BG176" i="53"/>
  <c r="BM175" i="53"/>
  <c r="BY160" i="53"/>
  <c r="BY168" i="53"/>
  <c r="BS166" i="53"/>
  <c r="CQ176" i="53"/>
  <c r="BA175" i="53"/>
  <c r="CQ160" i="53"/>
  <c r="Q157" i="53"/>
  <c r="D116" i="53"/>
  <c r="D133" i="53"/>
  <c r="D114" i="53"/>
  <c r="D155" i="53"/>
  <c r="D280" i="53"/>
  <c r="D182" i="53"/>
  <c r="AC74" i="53"/>
  <c r="AI83" i="53"/>
  <c r="BS117" i="53"/>
  <c r="BS147" i="53"/>
  <c r="Q96" i="53"/>
  <c r="CQ148" i="53"/>
  <c r="AI101" i="53"/>
  <c r="CE152" i="53"/>
  <c r="AC138" i="53"/>
  <c r="AC96" i="53"/>
  <c r="AC113" i="53"/>
  <c r="AI127" i="53"/>
  <c r="CK140" i="53"/>
  <c r="CW130" i="53"/>
  <c r="CQ125" i="53"/>
  <c r="AI153" i="53"/>
  <c r="W115" i="53"/>
  <c r="BM132" i="53"/>
  <c r="CQ128" i="53"/>
  <c r="W98" i="53"/>
  <c r="AC91" i="53"/>
  <c r="BG141" i="53"/>
  <c r="AU89" i="53"/>
  <c r="CW133" i="53"/>
  <c r="D283" i="53"/>
  <c r="D74" i="53"/>
  <c r="AU188" i="53"/>
  <c r="CE187" i="53"/>
  <c r="CW191" i="53"/>
  <c r="BG175" i="53"/>
  <c r="W186" i="53"/>
  <c r="BG188" i="53"/>
  <c r="CW188" i="53"/>
  <c r="CK168" i="53"/>
  <c r="CQ178" i="53"/>
  <c r="CK185" i="53"/>
  <c r="CE188" i="53"/>
  <c r="Q175" i="53"/>
  <c r="AO175" i="53"/>
  <c r="Q160" i="53"/>
  <c r="AU168" i="53"/>
  <c r="AC164" i="53"/>
  <c r="AI176" i="53"/>
  <c r="AI175" i="53"/>
  <c r="AI160" i="53"/>
  <c r="CE155" i="53"/>
  <c r="D128" i="53"/>
  <c r="D145" i="53"/>
  <c r="D126" i="53"/>
  <c r="D215" i="53"/>
  <c r="D292" i="53"/>
  <c r="D194" i="53"/>
  <c r="BS110" i="53"/>
  <c r="CE99" i="53"/>
  <c r="W74" i="53"/>
  <c r="AO143" i="53"/>
  <c r="CW73" i="53"/>
  <c r="Q75" i="53"/>
  <c r="Q118" i="53"/>
  <c r="D169" i="53"/>
  <c r="D295" i="53"/>
  <c r="D273" i="53"/>
  <c r="D73" i="53"/>
  <c r="W73" i="53" s="1"/>
  <c r="CW187" i="53"/>
  <c r="BY185" i="53"/>
  <c r="CQ191" i="53"/>
  <c r="BS169" i="53"/>
  <c r="AC183" i="53"/>
  <c r="AU186" i="53"/>
  <c r="AO188" i="53"/>
  <c r="AU167" i="53"/>
  <c r="Q178" i="53"/>
  <c r="AI185" i="53"/>
  <c r="W188" i="53"/>
  <c r="BS168" i="53"/>
  <c r="BA174" i="53"/>
  <c r="Q159" i="53"/>
  <c r="BM167" i="53"/>
  <c r="CK162" i="53"/>
  <c r="W175" i="53"/>
  <c r="Q174" i="53"/>
  <c r="BM159" i="53"/>
  <c r="BM155" i="53"/>
  <c r="D140" i="53"/>
  <c r="Q140" i="53" s="1"/>
  <c r="D205" i="53"/>
  <c r="D150" i="53"/>
  <c r="D239" i="53"/>
  <c r="D340" i="53"/>
  <c r="BS71" i="53"/>
  <c r="BG76" i="53"/>
  <c r="AI76" i="53"/>
  <c r="Q136" i="53"/>
  <c r="BM85" i="53"/>
  <c r="AU117" i="53"/>
  <c r="AO141" i="53"/>
  <c r="CE117" i="53"/>
  <c r="BY95" i="53"/>
  <c r="AU129" i="53"/>
  <c r="CK139" i="53"/>
  <c r="BG116" i="53"/>
  <c r="BS81" i="53"/>
  <c r="W114" i="53"/>
  <c r="CQ147" i="53"/>
  <c r="CQ82" i="53"/>
  <c r="CK93" i="53"/>
  <c r="AO128" i="53"/>
  <c r="AI121" i="53"/>
  <c r="CK146" i="53"/>
  <c r="CK96" i="53"/>
  <c r="CW140" i="53"/>
  <c r="D281" i="53"/>
  <c r="D198" i="53"/>
  <c r="D204" i="53"/>
  <c r="D321" i="53"/>
  <c r="D325" i="53"/>
  <c r="D277" i="53"/>
  <c r="D79" i="53"/>
  <c r="Q185" i="53"/>
  <c r="BY184" i="53"/>
  <c r="BS190" i="53"/>
  <c r="CE166" i="53"/>
  <c r="BA180" i="53"/>
  <c r="BY183" i="53"/>
  <c r="AO187" i="53"/>
  <c r="Q166" i="53"/>
  <c r="BM176" i="53"/>
  <c r="W183" i="53"/>
  <c r="BM186" i="53"/>
  <c r="CE160" i="53"/>
  <c r="CQ169" i="53"/>
  <c r="BS157" i="53"/>
  <c r="AO166" i="53"/>
  <c r="BM161" i="53"/>
  <c r="CQ166" i="53"/>
  <c r="BY169" i="53"/>
  <c r="BS155" i="53"/>
  <c r="BY155" i="53"/>
  <c r="D111" i="53"/>
  <c r="D152" i="53"/>
  <c r="D229" i="53"/>
  <c r="D162" i="53"/>
  <c r="D151" i="53"/>
  <c r="E8" i="50"/>
  <c r="AO74" i="53"/>
  <c r="BG106" i="53"/>
  <c r="BS82" i="53"/>
  <c r="CQ98" i="53"/>
  <c r="W122" i="53"/>
  <c r="BA138" i="53"/>
  <c r="AO129" i="53"/>
  <c r="BS141" i="53"/>
  <c r="BY129" i="53"/>
  <c r="BY141" i="53"/>
  <c r="BG117" i="53"/>
  <c r="AI136" i="53"/>
  <c r="BS99" i="53"/>
  <c r="CK117" i="53"/>
  <c r="BA84" i="53"/>
  <c r="BG95" i="53"/>
  <c r="AC115" i="53"/>
  <c r="BS121" i="53"/>
  <c r="BG131" i="53"/>
  <c r="CK99" i="53"/>
  <c r="AO117" i="53"/>
  <c r="BG145" i="53"/>
  <c r="BM149" i="53"/>
  <c r="AO83" i="53"/>
  <c r="BY100" i="53"/>
  <c r="D269" i="53"/>
  <c r="D293" i="53"/>
  <c r="D207" i="53"/>
  <c r="CE191" i="53"/>
  <c r="BG181" i="53"/>
  <c r="BY187" i="53"/>
  <c r="BG187" i="53"/>
  <c r="BA164" i="53"/>
  <c r="CW178" i="53"/>
  <c r="BA183" i="53"/>
  <c r="BS186" i="53"/>
  <c r="AO164" i="53"/>
  <c r="AO176" i="53"/>
  <c r="CQ175" i="53"/>
  <c r="W182" i="53"/>
  <c r="W160" i="53"/>
  <c r="Q189" i="53"/>
  <c r="W155" i="53"/>
  <c r="BM164" i="53"/>
  <c r="CW160" i="53"/>
  <c r="W163" i="53"/>
  <c r="AO167" i="53"/>
  <c r="Q155" i="53"/>
  <c r="AO155" i="53"/>
  <c r="D123" i="53"/>
  <c r="BY122" i="53" s="1"/>
  <c r="D176" i="53"/>
  <c r="D210" i="53"/>
  <c r="D85" i="53"/>
  <c r="D223" i="53"/>
  <c r="BS85" i="53"/>
  <c r="CW74" i="53"/>
  <c r="W83" i="53"/>
  <c r="CQ99" i="53"/>
  <c r="AI126" i="53"/>
  <c r="AI99" i="53"/>
  <c r="AU99" i="53"/>
  <c r="CE118" i="53"/>
  <c r="CW129" i="53"/>
  <c r="CW143" i="53"/>
  <c r="CE142" i="53"/>
  <c r="BG77" i="53"/>
  <c r="BS96" i="53"/>
  <c r="BY136" i="53"/>
  <c r="Q138" i="53"/>
  <c r="Q84" i="53"/>
  <c r="CE96" i="53"/>
  <c r="CW122" i="53"/>
  <c r="BS124" i="53"/>
  <c r="BY123" i="53"/>
  <c r="BA131" i="53"/>
  <c r="AI118" i="53"/>
  <c r="AU151" i="53"/>
  <c r="AU140" i="53"/>
  <c r="AO105" i="53"/>
  <c r="D323" i="53"/>
  <c r="D267" i="53"/>
  <c r="D214" i="53"/>
  <c r="D317" i="53"/>
  <c r="D322" i="53"/>
  <c r="D285" i="53"/>
  <c r="D311" i="53"/>
  <c r="AC191" i="53"/>
  <c r="AI180" i="53"/>
  <c r="AC165" i="53"/>
  <c r="BA185" i="53"/>
  <c r="CQ163" i="53"/>
  <c r="BY178" i="53"/>
  <c r="AO182" i="53"/>
  <c r="BS185" i="53"/>
  <c r="CK163" i="53"/>
  <c r="AU175" i="53"/>
  <c r="BS175" i="53"/>
  <c r="CK178" i="53"/>
  <c r="CQ188" i="53"/>
  <c r="BM188" i="53"/>
  <c r="BS154" i="53"/>
  <c r="CW163" i="53"/>
  <c r="AO160" i="53"/>
  <c r="BS160" i="53"/>
  <c r="BY163" i="53"/>
  <c r="AI158" i="53"/>
  <c r="D135" i="53"/>
  <c r="D188" i="53"/>
  <c r="D234" i="53"/>
  <c r="D91" i="53"/>
  <c r="CK124" i="53"/>
  <c r="AI82" i="53"/>
  <c r="CK75" i="53"/>
  <c r="BG96" i="53"/>
  <c r="CW137" i="53"/>
  <c r="CQ115" i="53"/>
  <c r="CW131" i="53"/>
  <c r="BA147" i="53"/>
  <c r="BM93" i="53"/>
  <c r="BS135" i="53"/>
  <c r="Q82" i="53"/>
  <c r="BS98" i="53"/>
  <c r="CE146" i="53"/>
  <c r="Q76" i="53"/>
  <c r="BS137" i="53"/>
  <c r="BM122" i="53"/>
  <c r="BM138" i="53"/>
  <c r="CW84" i="53"/>
  <c r="BY96" i="53"/>
  <c r="Q133" i="53"/>
  <c r="W129" i="53"/>
  <c r="Q122" i="53"/>
  <c r="AI132" i="53"/>
  <c r="CK141" i="53"/>
  <c r="BS118" i="53"/>
  <c r="CW68" i="53"/>
  <c r="BY140" i="53"/>
  <c r="AU69" i="53"/>
  <c r="AO140" i="53"/>
  <c r="BY118" i="53"/>
  <c r="D271" i="53"/>
  <c r="D222" i="53"/>
  <c r="D289" i="53"/>
  <c r="D231" i="53"/>
  <c r="D315" i="53"/>
  <c r="BY186" i="53"/>
  <c r="BG178" i="53"/>
  <c r="BG191" i="53"/>
  <c r="AO191" i="53"/>
  <c r="BA161" i="53"/>
  <c r="BA178" i="53"/>
  <c r="AC180" i="53"/>
  <c r="AU183" i="53"/>
  <c r="AU160" i="53"/>
  <c r="BM166" i="53"/>
  <c r="BS174" i="53"/>
  <c r="AO178" i="53"/>
  <c r="AI188" i="53"/>
  <c r="CE185" i="53"/>
  <c r="CK159" i="53"/>
  <c r="CE163" i="53"/>
  <c r="CK158" i="53"/>
  <c r="CW154" i="53"/>
  <c r="BG163" i="53"/>
  <c r="BA155" i="53"/>
  <c r="CK89" i="53"/>
  <c r="D147" i="53"/>
  <c r="D200" i="53"/>
  <c r="D80" i="53"/>
  <c r="D306" i="53"/>
  <c r="D112" i="53"/>
  <c r="D153" i="53"/>
  <c r="D101" i="53"/>
  <c r="BY76" i="53"/>
  <c r="AC127" i="53"/>
  <c r="BY83" i="53"/>
  <c r="AO76" i="53"/>
  <c r="Q128" i="53"/>
  <c r="BS138" i="53"/>
  <c r="AI116" i="53"/>
  <c r="CK120" i="53"/>
  <c r="CE149" i="53"/>
  <c r="AO139" i="53"/>
  <c r="CK84" i="53"/>
  <c r="BA77" i="53"/>
  <c r="CQ103" i="53"/>
  <c r="AI84" i="53"/>
  <c r="AO125" i="53"/>
  <c r="AI137" i="53"/>
  <c r="BM142" i="53"/>
  <c r="CE74" i="53"/>
  <c r="BY92" i="53"/>
  <c r="AC119" i="53"/>
  <c r="D305" i="53"/>
  <c r="D275" i="53"/>
  <c r="D329" i="53"/>
  <c r="D297" i="53"/>
  <c r="D307" i="53"/>
  <c r="D319" i="53"/>
  <c r="W185" i="53"/>
  <c r="AC163" i="53"/>
  <c r="BY188" i="53"/>
  <c r="BM160" i="53"/>
  <c r="CW159" i="53"/>
  <c r="BS176" i="53"/>
  <c r="W178" i="53"/>
  <c r="BY181" i="53"/>
  <c r="BA191" i="53"/>
  <c r="CK155" i="53"/>
  <c r="AC168" i="53"/>
  <c r="W167" i="53"/>
  <c r="CE186" i="53"/>
  <c r="BM182" i="53"/>
  <c r="BA159" i="53"/>
  <c r="BG160" i="53"/>
  <c r="BG155" i="53"/>
  <c r="AI156" i="53"/>
  <c r="BA160" i="53"/>
  <c r="BM154" i="53"/>
  <c r="D183" i="53"/>
  <c r="D224" i="53"/>
  <c r="D92" i="53"/>
  <c r="D330" i="53"/>
  <c r="D124" i="53"/>
  <c r="D165" i="53"/>
  <c r="D108" i="53"/>
  <c r="AP60" i="53"/>
  <c r="AP64" i="53"/>
  <c r="CL102" i="53"/>
  <c r="CF145" i="53"/>
  <c r="AD74" i="53"/>
  <c r="R75" i="53"/>
  <c r="R55" i="53"/>
  <c r="CF134" i="53"/>
  <c r="R147" i="53"/>
  <c r="BH54" i="53"/>
  <c r="AV103" i="53"/>
  <c r="CX101" i="53"/>
  <c r="BT60" i="53"/>
  <c r="BN90" i="53"/>
  <c r="X138" i="53"/>
  <c r="AD58" i="53"/>
  <c r="CL137" i="53"/>
  <c r="B86" i="53"/>
  <c r="AA86" i="53" s="1"/>
  <c r="B303" i="53"/>
  <c r="C57" i="53"/>
  <c r="AB57" i="53" s="1"/>
  <c r="B98" i="53"/>
  <c r="B327" i="53"/>
  <c r="CF60" i="53"/>
  <c r="C28" i="50"/>
  <c r="C39" i="50"/>
  <c r="D117" i="53"/>
  <c r="AV74" i="53"/>
  <c r="CR149" i="53"/>
  <c r="BT129" i="53"/>
  <c r="BO81" i="53"/>
  <c r="B88" i="53"/>
  <c r="B128" i="53"/>
  <c r="B301" i="53"/>
  <c r="D103" i="53"/>
  <c r="C41" i="50"/>
  <c r="AJ114" i="53"/>
  <c r="E23" i="50"/>
  <c r="E34" i="50"/>
  <c r="AJ53" i="53"/>
  <c r="BT81" i="53"/>
  <c r="E36" i="50"/>
  <c r="E25" i="50"/>
  <c r="D146" i="53"/>
  <c r="W146" i="53" s="1"/>
  <c r="D95" i="53"/>
  <c r="BA94" i="53" s="1"/>
  <c r="D218" i="53"/>
  <c r="D120" i="53"/>
  <c r="D132" i="53"/>
  <c r="D102" i="53"/>
  <c r="D107" i="53"/>
  <c r="D160" i="53"/>
  <c r="D213" i="53"/>
  <c r="D199" i="53"/>
  <c r="D137" i="53"/>
  <c r="D16" i="53"/>
  <c r="D211" i="53"/>
  <c r="D235" i="53"/>
  <c r="D149" i="53"/>
  <c r="D316" i="53"/>
  <c r="D237" i="53"/>
  <c r="D242" i="53"/>
  <c r="D144" i="53"/>
  <c r="AO144" i="53" s="1"/>
  <c r="D161" i="53"/>
  <c r="D71" i="53"/>
  <c r="D180" i="53"/>
  <c r="D185" i="53"/>
  <c r="D83" i="53"/>
  <c r="D192" i="53"/>
  <c r="D197" i="53"/>
  <c r="D78" i="53"/>
  <c r="D127" i="53"/>
  <c r="D89" i="53"/>
  <c r="D216" i="53"/>
  <c r="D221" i="53"/>
  <c r="D90" i="53"/>
  <c r="D139" i="53"/>
  <c r="D93" i="53"/>
  <c r="D228" i="53"/>
  <c r="D240" i="53"/>
  <c r="D138" i="53"/>
  <c r="D131" i="53"/>
  <c r="D196" i="53"/>
  <c r="D129" i="53"/>
  <c r="D122" i="53"/>
  <c r="D175" i="53"/>
  <c r="D97" i="53"/>
  <c r="D252" i="53"/>
  <c r="D106" i="53"/>
  <c r="D220" i="53"/>
  <c r="D141" i="53"/>
  <c r="D134" i="53"/>
  <c r="D187" i="53"/>
  <c r="D99" i="53"/>
  <c r="Q99" i="53" s="1"/>
  <c r="D324" i="53"/>
  <c r="C42" i="50"/>
  <c r="B150" i="53"/>
  <c r="B226" i="53"/>
  <c r="B212" i="53"/>
  <c r="B215" i="53"/>
  <c r="B80" i="53"/>
  <c r="B311" i="53"/>
  <c r="C15" i="53"/>
  <c r="C36" i="50"/>
  <c r="C16" i="53"/>
  <c r="C25" i="50"/>
  <c r="D336" i="53"/>
  <c r="D118" i="53"/>
  <c r="CR90" i="53"/>
  <c r="D238" i="53"/>
  <c r="D274" i="53"/>
  <c r="C73" i="53"/>
  <c r="BL73" i="53" s="1"/>
  <c r="B85" i="53"/>
  <c r="U85" i="53" s="1"/>
  <c r="B110" i="53"/>
  <c r="B140" i="53"/>
  <c r="B94" i="53"/>
  <c r="B239" i="53"/>
  <c r="B148" i="53"/>
  <c r="B139" i="53"/>
  <c r="B164" i="53"/>
  <c r="B169" i="53"/>
  <c r="B96" i="53"/>
  <c r="B251" i="53"/>
  <c r="B160" i="53"/>
  <c r="B267" i="53"/>
  <c r="B188" i="53"/>
  <c r="B253" i="53"/>
  <c r="B102" i="53"/>
  <c r="B323" i="53"/>
  <c r="B225" i="53"/>
  <c r="B175" i="53"/>
  <c r="B105" i="53"/>
  <c r="B129" i="53"/>
  <c r="B309" i="53"/>
  <c r="B124" i="53"/>
  <c r="B196" i="53"/>
  <c r="B328" i="53"/>
  <c r="B146" i="53"/>
  <c r="F72" i="53"/>
  <c r="Y72" i="53" s="1"/>
  <c r="B34" i="53"/>
  <c r="F15" i="53"/>
  <c r="C9" i="53"/>
  <c r="C46" i="53"/>
  <c r="B31" i="53"/>
  <c r="D58" i="53"/>
  <c r="D28" i="53"/>
  <c r="F25" i="53"/>
  <c r="D45" i="53"/>
  <c r="F20" i="53"/>
  <c r="B64" i="53"/>
  <c r="B37" i="53"/>
  <c r="B67" i="53"/>
  <c r="D49" i="53"/>
  <c r="E22" i="53"/>
  <c r="B35" i="53"/>
  <c r="F127" i="53"/>
  <c r="F36" i="53"/>
  <c r="E18" i="53"/>
  <c r="AD18" i="53" s="1"/>
  <c r="F13" i="53"/>
  <c r="BO11" i="53" s="1"/>
  <c r="B7" i="53"/>
  <c r="B33" i="53"/>
  <c r="B63" i="53"/>
  <c r="D29" i="53"/>
  <c r="E28" i="53"/>
  <c r="B50" i="53"/>
  <c r="B23" i="53"/>
  <c r="D38" i="53"/>
  <c r="B73" i="53"/>
  <c r="D11" i="53"/>
  <c r="BM11" i="53" s="1"/>
  <c r="B54" i="53"/>
  <c r="C36" i="53"/>
  <c r="D36" i="53"/>
  <c r="B40" i="53"/>
  <c r="E21" i="53"/>
  <c r="F18" i="53"/>
  <c r="D8" i="53"/>
  <c r="D34" i="53"/>
  <c r="D64" i="53"/>
  <c r="C30" i="53"/>
  <c r="E29" i="53"/>
  <c r="D51" i="53"/>
  <c r="F24" i="53"/>
  <c r="F4" i="53"/>
  <c r="AQ4" i="53" s="1"/>
  <c r="F39" i="53"/>
  <c r="B52" i="53"/>
  <c r="F19" i="53"/>
  <c r="D55" i="53"/>
  <c r="C42" i="53"/>
  <c r="F37" i="53"/>
  <c r="F57" i="53"/>
  <c r="C10" i="53"/>
  <c r="BX10" i="53" s="1"/>
  <c r="F42" i="53"/>
  <c r="B25" i="53"/>
  <c r="B20" i="53"/>
  <c r="D9" i="53"/>
  <c r="F35" i="53"/>
  <c r="B69" i="53"/>
  <c r="C31" i="53"/>
  <c r="D30" i="53"/>
  <c r="B56" i="53"/>
  <c r="F28" i="53"/>
  <c r="B6" i="53"/>
  <c r="B43" i="53"/>
  <c r="D22" i="53"/>
  <c r="B60" i="53"/>
  <c r="C48" i="53"/>
  <c r="B41" i="53"/>
  <c r="F182" i="53"/>
  <c r="E15" i="53"/>
  <c r="AV13" i="53" s="1"/>
  <c r="D47" i="53"/>
  <c r="C26" i="53"/>
  <c r="F21" i="53"/>
  <c r="C20" i="53"/>
  <c r="B39" i="53"/>
  <c r="B75" i="53"/>
  <c r="C33" i="53"/>
  <c r="D31" i="53"/>
  <c r="D57" i="53"/>
  <c r="F29" i="53"/>
  <c r="F17" i="53"/>
  <c r="D44" i="53"/>
  <c r="F32" i="53"/>
  <c r="D61" i="53"/>
  <c r="B65" i="53"/>
  <c r="D42" i="53"/>
  <c r="D18" i="53"/>
  <c r="B70" i="53"/>
  <c r="D27" i="53"/>
  <c r="C25" i="53"/>
  <c r="C24" i="53"/>
  <c r="V22" i="53" s="1"/>
  <c r="D40" i="53"/>
  <c r="C39" i="53"/>
  <c r="B32" i="53"/>
  <c r="B62" i="53"/>
  <c r="E30" i="53"/>
  <c r="B19" i="53"/>
  <c r="F45" i="53"/>
  <c r="C19" i="53"/>
  <c r="B36" i="53"/>
  <c r="B66" i="53"/>
  <c r="F43" i="53"/>
  <c r="BC75" i="53"/>
  <c r="CM89" i="53"/>
  <c r="CG123" i="53"/>
  <c r="F75" i="53"/>
  <c r="B230" i="53"/>
  <c r="B214" i="53"/>
  <c r="B183" i="53"/>
  <c r="B81" i="53"/>
  <c r="CU79" i="53" s="1"/>
  <c r="B224" i="53"/>
  <c r="B277" i="53"/>
  <c r="B100" i="53"/>
  <c r="B263" i="53"/>
  <c r="B136" i="53"/>
  <c r="B273" i="53"/>
  <c r="D21" i="53"/>
  <c r="B76" i="53"/>
  <c r="D35" i="53"/>
  <c r="D26" i="53"/>
  <c r="D25" i="53"/>
  <c r="F41" i="53"/>
  <c r="D7" i="53"/>
  <c r="C45" i="53"/>
  <c r="D33" i="53"/>
  <c r="D63" i="53"/>
  <c r="E31" i="53"/>
  <c r="B22" i="53"/>
  <c r="B49" i="53"/>
  <c r="C22" i="53"/>
  <c r="D37" i="53"/>
  <c r="B72" i="53"/>
  <c r="B47" i="53"/>
  <c r="AE71" i="53"/>
  <c r="F236" i="53"/>
  <c r="F83" i="53"/>
  <c r="B26" i="53"/>
  <c r="D41" i="53"/>
  <c r="E27" i="53"/>
  <c r="BB27" i="53" s="1"/>
  <c r="E26" i="53"/>
  <c r="B45" i="53"/>
  <c r="E8" i="53"/>
  <c r="BH7" i="53" s="1"/>
  <c r="B74" i="53"/>
  <c r="F34" i="53"/>
  <c r="B68" i="53"/>
  <c r="C32" i="53"/>
  <c r="D23" i="53"/>
  <c r="D50" i="53"/>
  <c r="F23" i="53"/>
  <c r="F38" i="53"/>
  <c r="F14" i="53"/>
  <c r="D48" i="53"/>
  <c r="F56" i="53"/>
  <c r="D53" i="53"/>
  <c r="B28" i="53"/>
  <c r="F27" i="53"/>
  <c r="D46" i="53"/>
  <c r="D20" i="53"/>
  <c r="D60" i="53"/>
  <c r="B38" i="53"/>
  <c r="E33" i="53"/>
  <c r="F30" i="53"/>
  <c r="B55" i="53"/>
  <c r="E32" i="53"/>
  <c r="B42" i="53"/>
  <c r="D15" i="53"/>
  <c r="B53" i="53"/>
  <c r="AW149" i="53"/>
  <c r="Y173" i="53"/>
  <c r="F93" i="53"/>
  <c r="C319" i="53"/>
  <c r="U19" i="50"/>
  <c r="U20" i="50"/>
  <c r="U21" i="50"/>
  <c r="B172" i="53"/>
  <c r="C35" i="53"/>
  <c r="D59" i="53"/>
  <c r="B29" i="53"/>
  <c r="C28" i="53"/>
  <c r="B51" i="53"/>
  <c r="D24" i="53"/>
  <c r="D17" i="53"/>
  <c r="D39" i="53"/>
  <c r="C38" i="53"/>
  <c r="D56" i="53"/>
  <c r="C37" i="53"/>
  <c r="D43" i="53"/>
  <c r="D14" i="53"/>
  <c r="CQ12" i="53" s="1"/>
  <c r="E16" i="53"/>
  <c r="D54" i="53"/>
  <c r="F340" i="53"/>
  <c r="G40" i="50"/>
  <c r="G41" i="50"/>
  <c r="G39" i="50"/>
  <c r="X19" i="50"/>
  <c r="X17" i="50"/>
  <c r="G42" i="50"/>
  <c r="F68" i="53"/>
  <c r="AE68" i="53" s="1"/>
  <c r="D226" i="53"/>
  <c r="C41" i="53"/>
  <c r="D10" i="53"/>
  <c r="D65" i="53"/>
  <c r="C34" i="53"/>
  <c r="C29" i="53"/>
  <c r="D52" i="53"/>
  <c r="E25" i="53"/>
  <c r="F40" i="53"/>
  <c r="C44" i="53"/>
  <c r="D32" i="53"/>
  <c r="B61" i="53"/>
  <c r="C43" i="53"/>
  <c r="F44" i="53"/>
  <c r="B16" i="53"/>
  <c r="CC15" i="53" s="1"/>
  <c r="C21" i="53"/>
  <c r="P21" i="53" s="1"/>
  <c r="B59" i="53"/>
  <c r="E134" i="53"/>
  <c r="W18" i="50"/>
  <c r="F41" i="50"/>
  <c r="W20" i="50"/>
  <c r="F42" i="50"/>
  <c r="F40" i="50"/>
  <c r="F115" i="53"/>
  <c r="C63" i="53"/>
  <c r="CV63" i="53" s="1"/>
  <c r="B208" i="53"/>
  <c r="C47" i="53"/>
  <c r="C13" i="53"/>
  <c r="BL12" i="53" s="1"/>
  <c r="B8" i="53"/>
  <c r="CO8" i="53" s="1"/>
  <c r="C40" i="53"/>
  <c r="B30" i="53"/>
  <c r="B57" i="53"/>
  <c r="F26" i="53"/>
  <c r="E24" i="53"/>
  <c r="B44" i="53"/>
  <c r="E17" i="53"/>
  <c r="B71" i="53"/>
  <c r="BQ71" i="53" s="1"/>
  <c r="F33" i="53"/>
  <c r="B58" i="53"/>
  <c r="B48" i="53"/>
  <c r="B21" i="53"/>
  <c r="B27" i="53"/>
  <c r="B46" i="53"/>
  <c r="X10" i="52"/>
  <c r="H43" i="52" s="1"/>
  <c r="BM44" i="54"/>
  <c r="BS91" i="54"/>
  <c r="BY74" i="54"/>
  <c r="BM101" i="54"/>
  <c r="CQ106" i="54"/>
  <c r="AC122" i="54"/>
  <c r="AC44" i="54"/>
  <c r="AI91" i="54"/>
  <c r="BY98" i="54"/>
  <c r="W90" i="54"/>
  <c r="Q101" i="54"/>
  <c r="CK100" i="54"/>
  <c r="Q143" i="54"/>
  <c r="CK72" i="54"/>
  <c r="CW88" i="54"/>
  <c r="CQ90" i="54"/>
  <c r="BA101" i="54"/>
  <c r="AO123" i="54"/>
  <c r="BS157" i="54"/>
  <c r="BY91" i="54"/>
  <c r="BS72" i="54"/>
  <c r="CW100" i="54"/>
  <c r="CE88" i="54"/>
  <c r="CQ99" i="54"/>
  <c r="AC99" i="54"/>
  <c r="BA114" i="54"/>
  <c r="BG19" i="54"/>
  <c r="BS39" i="54"/>
  <c r="CK93" i="54"/>
  <c r="CW91" i="54"/>
  <c r="CK99" i="54"/>
  <c r="W105" i="54"/>
  <c r="BA94" i="54"/>
  <c r="AI125" i="54"/>
  <c r="Q144" i="54"/>
  <c r="AS8" i="54"/>
  <c r="Y8" i="54"/>
  <c r="CU18" i="54"/>
  <c r="CE39" i="54"/>
  <c r="BM74" i="54"/>
  <c r="BG91" i="54"/>
  <c r="AO80" i="54"/>
  <c r="CQ86" i="54"/>
  <c r="CW87" i="54"/>
  <c r="AI100" i="54"/>
  <c r="CQ102" i="54"/>
  <c r="BM94" i="54"/>
  <c r="AC113" i="54"/>
  <c r="BY171" i="54"/>
  <c r="CV18" i="54"/>
  <c r="BY39" i="54"/>
  <c r="Q74" i="54"/>
  <c r="BA80" i="54"/>
  <c r="BG93" i="54"/>
  <c r="AI88" i="54"/>
  <c r="AO88" i="54"/>
  <c r="BS100" i="54"/>
  <c r="BG102" i="54"/>
  <c r="AC111" i="54"/>
  <c r="AU114" i="54"/>
  <c r="Q174" i="54"/>
  <c r="BQ6" i="54"/>
  <c r="BA18" i="54"/>
  <c r="BM15" i="54"/>
  <c r="CE43" i="54"/>
  <c r="CQ80" i="54"/>
  <c r="CW89" i="54"/>
  <c r="BY93" i="54"/>
  <c r="W100" i="54"/>
  <c r="AU92" i="54"/>
  <c r="W101" i="54"/>
  <c r="Q114" i="54"/>
  <c r="BG43" i="54"/>
  <c r="CE74" i="54"/>
  <c r="CK88" i="54"/>
  <c r="AC93" i="54"/>
  <c r="BM87" i="54"/>
  <c r="CE104" i="54"/>
  <c r="CQ98" i="54"/>
  <c r="CK117" i="54"/>
  <c r="AO155" i="54"/>
  <c r="AO20" i="54"/>
  <c r="W43" i="54"/>
  <c r="AI99" i="54"/>
  <c r="AO104" i="54"/>
  <c r="BA104" i="54"/>
  <c r="BM110" i="54"/>
  <c r="AO127" i="54"/>
  <c r="CQ139" i="54"/>
  <c r="AU44" i="54"/>
  <c r="AO94" i="54"/>
  <c r="CW74" i="54"/>
  <c r="BA98" i="54"/>
  <c r="CE86" i="54"/>
  <c r="CQ92" i="54"/>
  <c r="BG106" i="54"/>
  <c r="BY122" i="54"/>
  <c r="CQ100" i="54"/>
  <c r="W102" i="54"/>
  <c r="CE134" i="54"/>
  <c r="CK128" i="54"/>
  <c r="BY136" i="54"/>
  <c r="BI80" i="54"/>
  <c r="BO126" i="54"/>
  <c r="AQ87" i="54"/>
  <c r="CG92" i="54"/>
  <c r="AW104" i="54"/>
  <c r="S95" i="54"/>
  <c r="CG104" i="54"/>
  <c r="CY104" i="54"/>
  <c r="AK113" i="54"/>
  <c r="CY96" i="54"/>
  <c r="CA118" i="54"/>
  <c r="CM115" i="54"/>
  <c r="S118" i="54"/>
  <c r="CY120" i="54"/>
  <c r="AE128" i="54"/>
  <c r="S127" i="54"/>
  <c r="S158" i="54"/>
  <c r="F62" i="54"/>
  <c r="BR16" i="54"/>
  <c r="AK27" i="54"/>
  <c r="BI34" i="54"/>
  <c r="AW27" i="54"/>
  <c r="Y32" i="54"/>
  <c r="BI58" i="54"/>
  <c r="BC95" i="54"/>
  <c r="Y81" i="54"/>
  <c r="AK81" i="54"/>
  <c r="Y85" i="54"/>
  <c r="CA85" i="54"/>
  <c r="AE89" i="54"/>
  <c r="AW89" i="54"/>
  <c r="BU86" i="54"/>
  <c r="CG79" i="54"/>
  <c r="CG87" i="54"/>
  <c r="AE101" i="54"/>
  <c r="BO104" i="54"/>
  <c r="BC104" i="54"/>
  <c r="BU96" i="54"/>
  <c r="BO103" i="54"/>
  <c r="BU117" i="54"/>
  <c r="CG107" i="54"/>
  <c r="Y106" i="54"/>
  <c r="BI19" i="54"/>
  <c r="F48" i="54"/>
  <c r="CM16" i="54"/>
  <c r="BI92" i="54"/>
  <c r="BI139" i="54"/>
  <c r="CM93" i="54"/>
  <c r="AE106" i="54"/>
  <c r="CG118" i="54"/>
  <c r="BC106" i="54"/>
  <c r="AQ58" i="54"/>
  <c r="CG80" i="54"/>
  <c r="S89" i="54"/>
  <c r="AK94" i="54"/>
  <c r="BI112" i="54"/>
  <c r="AK86" i="54"/>
  <c r="CA87" i="54"/>
  <c r="BU34" i="54"/>
  <c r="CY32" i="54"/>
  <c r="S59" i="54"/>
  <c r="AQ81" i="54"/>
  <c r="BI85" i="54"/>
  <c r="CA148" i="54"/>
  <c r="F111" i="54"/>
  <c r="AS17" i="54"/>
  <c r="AM27" i="54"/>
  <c r="Q10" i="54"/>
  <c r="AE33" i="54"/>
  <c r="Y34" i="54"/>
  <c r="AQ33" i="54"/>
  <c r="AE32" i="54"/>
  <c r="AT29" i="54"/>
  <c r="Y58" i="54"/>
  <c r="AC39" i="54"/>
  <c r="CQ43" i="54"/>
  <c r="BS44" i="54"/>
  <c r="BX66" i="54"/>
  <c r="CP46" i="54"/>
  <c r="BC58" i="54"/>
  <c r="BY72" i="54"/>
  <c r="AB67" i="54"/>
  <c r="BY73" i="54"/>
  <c r="BU93" i="54"/>
  <c r="X95" i="54"/>
  <c r="CA91" i="54"/>
  <c r="S91" i="54"/>
  <c r="AO74" i="54"/>
  <c r="CE72" i="54"/>
  <c r="AI80" i="54"/>
  <c r="CY81" i="54"/>
  <c r="AE80" i="54"/>
  <c r="CQ89" i="54"/>
  <c r="Q89" i="54"/>
  <c r="AQ85" i="54"/>
  <c r="AH90" i="54"/>
  <c r="CV92" i="54"/>
  <c r="AB95" i="54"/>
  <c r="Q98" i="54"/>
  <c r="AV82" i="54"/>
  <c r="R94" i="54"/>
  <c r="CL91" i="54"/>
  <c r="CD114" i="54"/>
  <c r="AH138" i="54"/>
  <c r="CL83" i="54"/>
  <c r="CY91" i="54"/>
  <c r="BC86" i="54"/>
  <c r="V86" i="54"/>
  <c r="BI86" i="54"/>
  <c r="AC86" i="54"/>
  <c r="CK89" i="54"/>
  <c r="CP95" i="54"/>
  <c r="AD106" i="54"/>
  <c r="BN112" i="54"/>
  <c r="CR83" i="54"/>
  <c r="AK88" i="54"/>
  <c r="AQ88" i="54"/>
  <c r="Q93" i="54"/>
  <c r="BM91" i="54"/>
  <c r="X94" i="54"/>
  <c r="AW86" i="54"/>
  <c r="S79" i="54"/>
  <c r="CA79" i="54"/>
  <c r="CP84" i="54"/>
  <c r="CD84" i="54"/>
  <c r="AK87" i="54"/>
  <c r="Q87" i="54"/>
  <c r="CY89" i="54"/>
  <c r="AK92" i="54"/>
  <c r="CY92" i="54"/>
  <c r="AT94" i="54"/>
  <c r="BT82" i="54"/>
  <c r="BR99" i="54"/>
  <c r="CW101" i="54"/>
  <c r="CW105" i="54"/>
  <c r="BX97" i="54"/>
  <c r="BZ97" i="54"/>
  <c r="CF105" i="54"/>
  <c r="BX115" i="54"/>
  <c r="BM148" i="54"/>
  <c r="BM104" i="54"/>
  <c r="W92" i="54"/>
  <c r="CG102" i="54"/>
  <c r="CL111" i="54"/>
  <c r="CK122" i="54"/>
  <c r="CG101" i="54"/>
  <c r="BC93" i="54"/>
  <c r="AH96" i="54"/>
  <c r="AQ102" i="54"/>
  <c r="V108" i="54"/>
  <c r="AE117" i="54"/>
  <c r="AJ107" i="54"/>
  <c r="BX108" i="54"/>
  <c r="BZ119" i="54"/>
  <c r="CL118" i="54"/>
  <c r="AZ135" i="54"/>
  <c r="AZ105" i="54"/>
  <c r="AP108" i="54"/>
  <c r="BZ130" i="54"/>
  <c r="Q118" i="54"/>
  <c r="Q117" i="54"/>
  <c r="Y107" i="54"/>
  <c r="CQ110" i="54"/>
  <c r="BN120" i="54"/>
  <c r="CL149" i="54"/>
  <c r="V129" i="54"/>
  <c r="BS129" i="54"/>
  <c r="BN124" i="54"/>
  <c r="CQ125" i="54"/>
  <c r="CX141" i="54"/>
  <c r="AJ136" i="54"/>
  <c r="C136" i="54"/>
  <c r="AI164" i="54"/>
  <c r="AP141" i="54"/>
  <c r="AJ174" i="54"/>
  <c r="BB143" i="54"/>
  <c r="BI137" i="54"/>
  <c r="CA138" i="54"/>
  <c r="CA139" i="54"/>
  <c r="AK140" i="54"/>
  <c r="AQ141" i="54"/>
  <c r="BU144" i="54"/>
  <c r="CG146" i="54"/>
  <c r="CG148" i="54"/>
  <c r="BI152" i="54"/>
  <c r="AQ139" i="54"/>
  <c r="CY141" i="54"/>
  <c r="BU145" i="54"/>
  <c r="AW148" i="54"/>
  <c r="S150" i="54"/>
  <c r="AK150" i="54"/>
  <c r="BC150" i="54"/>
  <c r="CA150" i="54"/>
  <c r="CS150" i="54"/>
  <c r="AE154" i="54"/>
  <c r="AW154" i="54"/>
  <c r="AW138" i="54"/>
  <c r="CG138" i="54"/>
  <c r="S139" i="54"/>
  <c r="BU140" i="54"/>
  <c r="CS140" i="54"/>
  <c r="AW141" i="54"/>
  <c r="AE147" i="54"/>
  <c r="BC149" i="54"/>
  <c r="Y152" i="54"/>
  <c r="AQ152" i="54"/>
  <c r="BO152" i="54"/>
  <c r="CG152" i="54"/>
  <c r="CY152" i="54"/>
  <c r="CS155" i="54"/>
  <c r="Y156" i="54"/>
  <c r="Y138" i="54"/>
  <c r="AW139" i="54"/>
  <c r="CG139" i="54"/>
  <c r="S140" i="54"/>
  <c r="AQ140" i="54"/>
  <c r="CM145" i="54"/>
  <c r="AW146" i="54"/>
  <c r="CA147" i="54"/>
  <c r="CM148" i="54"/>
  <c r="BI150" i="54"/>
  <c r="AE153" i="54"/>
  <c r="AW153" i="54"/>
  <c r="BU153" i="54"/>
  <c r="CM153" i="54"/>
  <c r="BU154" i="54"/>
  <c r="CM154" i="54"/>
  <c r="AE155" i="54"/>
  <c r="BO155" i="54"/>
  <c r="CA137" i="54"/>
  <c r="BO141" i="54"/>
  <c r="AE142" i="54"/>
  <c r="CM143" i="54"/>
  <c r="CS146" i="54"/>
  <c r="Y148" i="54"/>
  <c r="BC148" i="54"/>
  <c r="S154" i="54"/>
  <c r="AE137" i="54"/>
  <c r="BC138" i="54"/>
  <c r="CM138" i="54"/>
  <c r="Y139" i="54"/>
  <c r="CA140" i="54"/>
  <c r="CY140" i="54"/>
  <c r="CY145" i="54"/>
  <c r="BC146" i="54"/>
  <c r="AQ147" i="54"/>
  <c r="CM147" i="54"/>
  <c r="BI148" i="54"/>
  <c r="CS148" i="54"/>
  <c r="CA149" i="54"/>
  <c r="Y150" i="54"/>
  <c r="AQ150" i="54"/>
  <c r="BO150" i="54"/>
  <c r="CG150" i="54"/>
  <c r="CY150" i="54"/>
  <c r="AK154" i="54"/>
  <c r="AW155" i="54"/>
  <c r="CG155" i="54"/>
  <c r="CG137" i="54"/>
  <c r="AE138" i="54"/>
  <c r="BI138" i="54"/>
  <c r="BC139" i="54"/>
  <c r="CM139" i="54"/>
  <c r="Y140" i="54"/>
  <c r="AW140" i="54"/>
  <c r="BU142" i="54"/>
  <c r="Y145" i="54"/>
  <c r="BO146" i="54"/>
  <c r="CG149" i="54"/>
  <c r="AE152" i="54"/>
  <c r="AW152" i="54"/>
  <c r="BU152" i="54"/>
  <c r="CM152" i="54"/>
  <c r="BC154" i="54"/>
  <c r="S155" i="54"/>
  <c r="AK137" i="54"/>
  <c r="CM137" i="54"/>
  <c r="AE139" i="54"/>
  <c r="BO139" i="54"/>
  <c r="BU141" i="54"/>
  <c r="Y144" i="54"/>
  <c r="CY146" i="54"/>
  <c r="S153" i="54"/>
  <c r="AK153" i="54"/>
  <c r="BC153" i="54"/>
  <c r="CA153" i="54"/>
  <c r="CS153" i="54"/>
  <c r="CA154" i="54"/>
  <c r="CS154" i="54"/>
  <c r="AK138" i="54"/>
  <c r="CS138" i="54"/>
  <c r="CS139" i="54"/>
  <c r="CG140" i="54"/>
  <c r="Y141" i="54"/>
  <c r="CG142" i="54"/>
  <c r="AE144" i="54"/>
  <c r="S146" i="54"/>
  <c r="AW147" i="54"/>
  <c r="CS147" i="54"/>
  <c r="AK148" i="54"/>
  <c r="BU148" i="54"/>
  <c r="CY148" i="54"/>
  <c r="CS149" i="54"/>
  <c r="BI154" i="54"/>
  <c r="AK155" i="54"/>
  <c r="BU155" i="54"/>
  <c r="AW137" i="54"/>
  <c r="CY137" i="54"/>
  <c r="BU138" i="54"/>
  <c r="AE140" i="54"/>
  <c r="BC140" i="54"/>
  <c r="AE141" i="54"/>
  <c r="BC145" i="54"/>
  <c r="Y146" i="54"/>
  <c r="BU146" i="54"/>
  <c r="AE150" i="54"/>
  <c r="AW150" i="54"/>
  <c r="BU150" i="54"/>
  <c r="CM150" i="54"/>
  <c r="BI153" i="54"/>
  <c r="Y154" i="54"/>
  <c r="AQ154" i="54"/>
  <c r="CM155" i="54"/>
  <c r="CA152" i="54"/>
  <c r="BO154" i="54"/>
  <c r="BO157" i="54"/>
  <c r="BC160" i="54"/>
  <c r="CA160" i="54"/>
  <c r="Y162" i="54"/>
  <c r="AQ163" i="54"/>
  <c r="CM163" i="54"/>
  <c r="CS164" i="54"/>
  <c r="BI166" i="54"/>
  <c r="Y167" i="54"/>
  <c r="CM168" i="54"/>
  <c r="BI173" i="54"/>
  <c r="S175" i="54"/>
  <c r="BO175" i="54"/>
  <c r="BI177" i="54"/>
  <c r="Y143" i="54"/>
  <c r="CG153" i="54"/>
  <c r="CY156" i="54"/>
  <c r="AK160" i="54"/>
  <c r="BI163" i="54"/>
  <c r="AQ164" i="54"/>
  <c r="Y165" i="54"/>
  <c r="CM165" i="54"/>
  <c r="AQ167" i="54"/>
  <c r="BI167" i="54"/>
  <c r="CA167" i="54"/>
  <c r="AQ168" i="54"/>
  <c r="BO169" i="54"/>
  <c r="BO174" i="54"/>
  <c r="AW175" i="54"/>
  <c r="CS175" i="54"/>
  <c r="CG177" i="54"/>
  <c r="BO179" i="54"/>
  <c r="BI140" i="54"/>
  <c r="S147" i="54"/>
  <c r="CS152" i="54"/>
  <c r="CG156" i="54"/>
  <c r="AE158" i="54"/>
  <c r="S160" i="54"/>
  <c r="BI160" i="54"/>
  <c r="CS161" i="54"/>
  <c r="BC162" i="54"/>
  <c r="AE163" i="54"/>
  <c r="CA163" i="54"/>
  <c r="BU165" i="54"/>
  <c r="CY168" i="54"/>
  <c r="BI171" i="54"/>
  <c r="CA172" i="54"/>
  <c r="BU173" i="54"/>
  <c r="CY138" i="54"/>
  <c r="BO140" i="54"/>
  <c r="AQ155" i="54"/>
  <c r="S156" i="54"/>
  <c r="AQ156" i="54"/>
  <c r="BO156" i="54"/>
  <c r="S157" i="54"/>
  <c r="CY160" i="54"/>
  <c r="AW164" i="54"/>
  <c r="CA164" i="54"/>
  <c r="AW165" i="54"/>
  <c r="CS167" i="54"/>
  <c r="BU169" i="54"/>
  <c r="CS174" i="54"/>
  <c r="AK175" i="54"/>
  <c r="CG175" i="54"/>
  <c r="AQ177" i="54"/>
  <c r="CA178" i="54"/>
  <c r="BC147" i="54"/>
  <c r="CY153" i="54"/>
  <c r="CG154" i="54"/>
  <c r="CA157" i="54"/>
  <c r="CG160" i="54"/>
  <c r="S163" i="54"/>
  <c r="BO163" i="54"/>
  <c r="CY164" i="54"/>
  <c r="CS165" i="54"/>
  <c r="AK166" i="54"/>
  <c r="CA166" i="54"/>
  <c r="AE167" i="54"/>
  <c r="BO167" i="54"/>
  <c r="AK173" i="54"/>
  <c r="AQ174" i="54"/>
  <c r="AK139" i="54"/>
  <c r="CM140" i="54"/>
  <c r="BO147" i="54"/>
  <c r="AW158" i="54"/>
  <c r="BO160" i="54"/>
  <c r="CY161" i="54"/>
  <c r="BO162" i="54"/>
  <c r="AW163" i="54"/>
  <c r="CS163" i="54"/>
  <c r="CA165" i="54"/>
  <c r="Y169" i="54"/>
  <c r="BI145" i="54"/>
  <c r="Y155" i="54"/>
  <c r="CA156" i="54"/>
  <c r="CA158" i="54"/>
  <c r="CS162" i="54"/>
  <c r="AK163" i="54"/>
  <c r="BC165" i="54"/>
  <c r="AW171" i="54"/>
  <c r="BU175" i="54"/>
  <c r="CM175" i="54"/>
  <c r="CY177" i="54"/>
  <c r="Y179" i="54"/>
  <c r="CG179" i="54"/>
  <c r="BU180" i="54"/>
  <c r="AK181" i="54"/>
  <c r="BC181" i="54"/>
  <c r="BI182" i="54"/>
  <c r="CM184" i="54"/>
  <c r="BI189" i="54"/>
  <c r="CY191" i="54"/>
  <c r="CY139" i="54"/>
  <c r="BO145" i="54"/>
  <c r="AK152" i="54"/>
  <c r="BI155" i="54"/>
  <c r="AK156" i="54"/>
  <c r="AE160" i="54"/>
  <c r="AQ162" i="54"/>
  <c r="BC173" i="54"/>
  <c r="CA177" i="54"/>
  <c r="CS178" i="54"/>
  <c r="CA181" i="54"/>
  <c r="CY182" i="54"/>
  <c r="BI185" i="54"/>
  <c r="CG187" i="54"/>
  <c r="CA191" i="54"/>
  <c r="CM156" i="54"/>
  <c r="BI157" i="54"/>
  <c r="BU163" i="54"/>
  <c r="BI165" i="54"/>
  <c r="CY165" i="54"/>
  <c r="CM170" i="54"/>
  <c r="AE174" i="54"/>
  <c r="Y177" i="54"/>
  <c r="AW179" i="54"/>
  <c r="BI181" i="54"/>
  <c r="CS181" i="54"/>
  <c r="Y182" i="54"/>
  <c r="AQ182" i="54"/>
  <c r="BO182" i="54"/>
  <c r="S184" i="54"/>
  <c r="AK184" i="54"/>
  <c r="BC184" i="54"/>
  <c r="Y189" i="54"/>
  <c r="BC137" i="54"/>
  <c r="BC152" i="54"/>
  <c r="CY162" i="54"/>
  <c r="CY163" i="54"/>
  <c r="CM166" i="54"/>
  <c r="AE169" i="54"/>
  <c r="CA155" i="54"/>
  <c r="BI159" i="54"/>
  <c r="AE161" i="54"/>
  <c r="AW162" i="54"/>
  <c r="AK167" i="54"/>
  <c r="BU167" i="54"/>
  <c r="AE175" i="54"/>
  <c r="BC175" i="54"/>
  <c r="AK178" i="54"/>
  <c r="CY178" i="54"/>
  <c r="AE179" i="54"/>
  <c r="BC180" i="54"/>
  <c r="AK183" i="54"/>
  <c r="CA184" i="54"/>
  <c r="S166" i="54"/>
  <c r="AW174" i="54"/>
  <c r="CY174" i="54"/>
  <c r="CA175" i="54"/>
  <c r="CM177" i="54"/>
  <c r="CM179" i="54"/>
  <c r="BO181" i="54"/>
  <c r="Y153" i="54"/>
  <c r="BC156" i="54"/>
  <c r="CG163" i="54"/>
  <c r="AE164" i="54"/>
  <c r="S171" i="54"/>
  <c r="CG171" i="54"/>
  <c r="AQ138" i="54"/>
  <c r="CY147" i="54"/>
  <c r="BU162" i="54"/>
  <c r="AW167" i="54"/>
  <c r="CG167" i="54"/>
  <c r="BI169" i="54"/>
  <c r="BC174" i="54"/>
  <c r="BI175" i="54"/>
  <c r="CY175" i="54"/>
  <c r="S152" i="54"/>
  <c r="BC164" i="54"/>
  <c r="CA179" i="54"/>
  <c r="AQ180" i="54"/>
  <c r="AE182" i="54"/>
  <c r="Y192" i="54"/>
  <c r="CA192" i="54"/>
  <c r="Y194" i="54"/>
  <c r="AQ198" i="54"/>
  <c r="CM198" i="54"/>
  <c r="BI200" i="54"/>
  <c r="CG200" i="54"/>
  <c r="CS202" i="54"/>
  <c r="AQ205" i="54"/>
  <c r="CA205" i="54"/>
  <c r="BU206" i="54"/>
  <c r="AE156" i="54"/>
  <c r="BC163" i="54"/>
  <c r="CM164" i="54"/>
  <c r="CS169" i="54"/>
  <c r="AQ179" i="54"/>
  <c r="AE181" i="54"/>
  <c r="CS182" i="54"/>
  <c r="CY192" i="54"/>
  <c r="BU197" i="54"/>
  <c r="CM197" i="54"/>
  <c r="BI198" i="54"/>
  <c r="AE200" i="54"/>
  <c r="BO202" i="54"/>
  <c r="BC204" i="54"/>
  <c r="S205" i="54"/>
  <c r="CM207" i="54"/>
  <c r="Y208" i="54"/>
  <c r="AQ153" i="54"/>
  <c r="BI158" i="54"/>
  <c r="CS177" i="54"/>
  <c r="BU182" i="54"/>
  <c r="CY184" i="54"/>
  <c r="AK185" i="54"/>
  <c r="BU190" i="54"/>
  <c r="BC191" i="54"/>
  <c r="AE192" i="54"/>
  <c r="BC192" i="54"/>
  <c r="AQ194" i="54"/>
  <c r="BI194" i="54"/>
  <c r="Y196" i="54"/>
  <c r="S197" i="54"/>
  <c r="AE198" i="54"/>
  <c r="CA198" i="54"/>
  <c r="AK199" i="54"/>
  <c r="BC199" i="54"/>
  <c r="CA199" i="54"/>
  <c r="AK206" i="54"/>
  <c r="CS207" i="54"/>
  <c r="AW166" i="54"/>
  <c r="BC179" i="54"/>
  <c r="CM180" i="54"/>
  <c r="CS194" i="54"/>
  <c r="AE195" i="54"/>
  <c r="AK197" i="54"/>
  <c r="BO153" i="54"/>
  <c r="BU156" i="54"/>
  <c r="BC166" i="54"/>
  <c r="S179" i="54"/>
  <c r="CY181" i="54"/>
  <c r="CS185" i="54"/>
  <c r="Y187" i="54"/>
  <c r="S190" i="54"/>
  <c r="BI191" i="54"/>
  <c r="BI192" i="54"/>
  <c r="BO194" i="54"/>
  <c r="AE196" i="54"/>
  <c r="BC197" i="54"/>
  <c r="S198" i="54"/>
  <c r="BO198" i="54"/>
  <c r="CS200" i="54"/>
  <c r="Y205" i="54"/>
  <c r="BU139" i="54"/>
  <c r="AQ148" i="54"/>
  <c r="AK165" i="54"/>
  <c r="CY180" i="54"/>
  <c r="BU181" i="54"/>
  <c r="CG184" i="54"/>
  <c r="BU185" i="54"/>
  <c r="AE187" i="54"/>
  <c r="AE188" i="54"/>
  <c r="BU189" i="54"/>
  <c r="CG190" i="54"/>
  <c r="CG195" i="54"/>
  <c r="CA197" i="54"/>
  <c r="CS197" i="54"/>
  <c r="AW198" i="54"/>
  <c r="CS198" i="54"/>
  <c r="CG199" i="54"/>
  <c r="CY199" i="54"/>
  <c r="CM167" i="54"/>
  <c r="BI179" i="54"/>
  <c r="Y180" i="54"/>
  <c r="BO180" i="54"/>
  <c r="AW182" i="54"/>
  <c r="CA182" i="54"/>
  <c r="BI184" i="54"/>
  <c r="CY185" i="54"/>
  <c r="AW194" i="54"/>
  <c r="CG194" i="54"/>
  <c r="BI197" i="54"/>
  <c r="S167" i="54"/>
  <c r="Y175" i="54"/>
  <c r="AE184" i="54"/>
  <c r="Y185" i="54"/>
  <c r="AW185" i="54"/>
  <c r="S194" i="54"/>
  <c r="Y197" i="54"/>
  <c r="AQ197" i="54"/>
  <c r="AK198" i="54"/>
  <c r="CG198" i="54"/>
  <c r="Y163" i="54"/>
  <c r="BI174" i="54"/>
  <c r="BC182" i="54"/>
  <c r="CY195" i="54"/>
  <c r="AW200" i="54"/>
  <c r="CY200" i="54"/>
  <c r="Y202" i="54"/>
  <c r="BO207" i="54"/>
  <c r="BI209" i="54"/>
  <c r="CS209" i="54"/>
  <c r="AW210" i="54"/>
  <c r="CS210" i="54"/>
  <c r="AK211" i="54"/>
  <c r="CA211" i="54"/>
  <c r="CS212" i="54"/>
  <c r="BC217" i="54"/>
  <c r="BC218" i="54"/>
  <c r="CM218" i="54"/>
  <c r="AQ220" i="54"/>
  <c r="AQ221" i="54"/>
  <c r="BO221" i="54"/>
  <c r="CM221" i="54"/>
  <c r="AE222" i="54"/>
  <c r="CA222" i="54"/>
  <c r="AQ225" i="54"/>
  <c r="BU179" i="54"/>
  <c r="CS192" i="54"/>
  <c r="CM194" i="54"/>
  <c r="AE197" i="54"/>
  <c r="AE199" i="54"/>
  <c r="CG202" i="54"/>
  <c r="AW204" i="54"/>
  <c r="Y209" i="54"/>
  <c r="AQ209" i="54"/>
  <c r="AE212" i="54"/>
  <c r="AQ213" i="54"/>
  <c r="BI213" i="54"/>
  <c r="CA213" i="54"/>
  <c r="S214" i="54"/>
  <c r="BI214" i="54"/>
  <c r="CY215" i="54"/>
  <c r="Y218" i="54"/>
  <c r="BC223" i="54"/>
  <c r="CM223" i="54"/>
  <c r="CM224" i="54"/>
  <c r="BC226" i="54"/>
  <c r="CG227" i="54"/>
  <c r="CA180" i="54"/>
  <c r="S186" i="54"/>
  <c r="CA188" i="54"/>
  <c r="Y190" i="54"/>
  <c r="CY194" i="54"/>
  <c r="BO200" i="54"/>
  <c r="Y201" i="54"/>
  <c r="AQ206" i="54"/>
  <c r="AW208" i="54"/>
  <c r="CG208" i="54"/>
  <c r="AK210" i="54"/>
  <c r="CG210" i="54"/>
  <c r="CS213" i="54"/>
  <c r="AE215" i="54"/>
  <c r="AK219" i="54"/>
  <c r="BI219" i="54"/>
  <c r="Y221" i="54"/>
  <c r="S222" i="54"/>
  <c r="BO222" i="54"/>
  <c r="Y223" i="54"/>
  <c r="BI224" i="54"/>
  <c r="CA226" i="54"/>
  <c r="BC227" i="54"/>
  <c r="BI228" i="54"/>
  <c r="CY154" i="54"/>
  <c r="AQ175" i="54"/>
  <c r="CG181" i="54"/>
  <c r="AQ184" i="54"/>
  <c r="AE191" i="54"/>
  <c r="BU199" i="54"/>
  <c r="BI201" i="54"/>
  <c r="BI202" i="54"/>
  <c r="BC203" i="54"/>
  <c r="CM205" i="54"/>
  <c r="CS206" i="54"/>
  <c r="AE208" i="54"/>
  <c r="BO209" i="54"/>
  <c r="AQ211" i="54"/>
  <c r="BO213" i="54"/>
  <c r="AQ214" i="54"/>
  <c r="CG215" i="54"/>
  <c r="AE216" i="54"/>
  <c r="CM219" i="54"/>
  <c r="CA220" i="54"/>
  <c r="CG180" i="54"/>
  <c r="AE185" i="54"/>
  <c r="CY197" i="54"/>
  <c r="BC198" i="54"/>
  <c r="AQ199" i="54"/>
  <c r="Y200" i="54"/>
  <c r="CA200" i="54"/>
  <c r="AK202" i="54"/>
  <c r="CM202" i="54"/>
  <c r="CY208" i="54"/>
  <c r="CG209" i="54"/>
  <c r="Y210" i="54"/>
  <c r="BU210" i="54"/>
  <c r="AE213" i="54"/>
  <c r="Y214" i="54"/>
  <c r="BO214" i="54"/>
  <c r="CG214" i="54"/>
  <c r="CY218" i="54"/>
  <c r="BI178" i="54"/>
  <c r="CS179" i="54"/>
  <c r="CM182" i="54"/>
  <c r="BO184" i="54"/>
  <c r="AK190" i="54"/>
  <c r="BC194" i="54"/>
  <c r="AW197" i="54"/>
  <c r="CG204" i="54"/>
  <c r="BU208" i="54"/>
  <c r="AE209" i="54"/>
  <c r="CY209" i="54"/>
  <c r="BC210" i="54"/>
  <c r="CY210" i="54"/>
  <c r="BC212" i="54"/>
  <c r="AW213" i="54"/>
  <c r="CG213" i="54"/>
  <c r="AK164" i="54"/>
  <c r="BO178" i="54"/>
  <c r="BI161" i="54"/>
  <c r="CY179" i="54"/>
  <c r="CG168" i="54"/>
  <c r="BU198" i="54"/>
  <c r="AK208" i="54"/>
  <c r="AW209" i="54"/>
  <c r="Y213" i="54"/>
  <c r="CA214" i="54"/>
  <c r="BU215" i="54"/>
  <c r="BC221" i="54"/>
  <c r="AW228" i="54"/>
  <c r="AW231" i="54"/>
  <c r="CS231" i="54"/>
  <c r="AQ233" i="54"/>
  <c r="BI233" i="54"/>
  <c r="CA233" i="54"/>
  <c r="AE236" i="54"/>
  <c r="BU237" i="54"/>
  <c r="AE238" i="54"/>
  <c r="AW239" i="54"/>
  <c r="CG241" i="54"/>
  <c r="BI242" i="54"/>
  <c r="CS242" i="54"/>
  <c r="AE244" i="54"/>
  <c r="CY244" i="54"/>
  <c r="S162" i="54"/>
  <c r="BO190" i="54"/>
  <c r="AK194" i="54"/>
  <c r="CM195" i="54"/>
  <c r="CM210" i="54"/>
  <c r="BO212" i="54"/>
  <c r="Y222" i="54"/>
  <c r="AQ222" i="54"/>
  <c r="S223" i="54"/>
  <c r="CA225" i="54"/>
  <c r="BO227" i="54"/>
  <c r="CS227" i="54"/>
  <c r="CM228" i="54"/>
  <c r="Y232" i="54"/>
  <c r="AK234" i="54"/>
  <c r="CG234" i="54"/>
  <c r="CA237" i="54"/>
  <c r="BU238" i="54"/>
  <c r="Y243" i="54"/>
  <c r="BU243" i="54"/>
  <c r="BC244" i="54"/>
  <c r="BC207" i="54"/>
  <c r="CM209" i="54"/>
  <c r="BI210" i="54"/>
  <c r="CY213" i="54"/>
  <c r="CM214" i="54"/>
  <c r="AK215" i="54"/>
  <c r="CA219" i="54"/>
  <c r="BI221" i="54"/>
  <c r="CS221" i="54"/>
  <c r="BC224" i="54"/>
  <c r="BI226" i="54"/>
  <c r="AK231" i="54"/>
  <c r="CG231" i="54"/>
  <c r="CS233" i="54"/>
  <c r="AK236" i="54"/>
  <c r="BC236" i="54"/>
  <c r="AK237" i="54"/>
  <c r="CM238" i="54"/>
  <c r="AE240" i="54"/>
  <c r="BC243" i="54"/>
  <c r="BU194" i="54"/>
  <c r="CG197" i="54"/>
  <c r="S202" i="54"/>
  <c r="BU202" i="54"/>
  <c r="AQ208" i="54"/>
  <c r="CA208" i="54"/>
  <c r="AE210" i="54"/>
  <c r="AK213" i="54"/>
  <c r="BU213" i="54"/>
  <c r="AW214" i="54"/>
  <c r="CM217" i="54"/>
  <c r="AW222" i="54"/>
  <c r="AE226" i="54"/>
  <c r="Y227" i="54"/>
  <c r="CG232" i="54"/>
  <c r="AE233" i="54"/>
  <c r="BO233" i="54"/>
  <c r="CA236" i="54"/>
  <c r="Y239" i="54"/>
  <c r="BC239" i="54"/>
  <c r="AQ241" i="54"/>
  <c r="BC185" i="54"/>
  <c r="BO199" i="54"/>
  <c r="BC205" i="54"/>
  <c r="BI206" i="54"/>
  <c r="S209" i="54"/>
  <c r="BU211" i="54"/>
  <c r="AQ219" i="54"/>
  <c r="AE221" i="54"/>
  <c r="BU222" i="54"/>
  <c r="CM222" i="54"/>
  <c r="Y224" i="54"/>
  <c r="BU224" i="54"/>
  <c r="CM226" i="54"/>
  <c r="AE228" i="54"/>
  <c r="BO228" i="54"/>
  <c r="Y231" i="54"/>
  <c r="BU231" i="54"/>
  <c r="AW234" i="54"/>
  <c r="CS234" i="54"/>
  <c r="CG237" i="54"/>
  <c r="S238" i="54"/>
  <c r="BC238" i="54"/>
  <c r="CM240" i="54"/>
  <c r="AW241" i="54"/>
  <c r="AK157" i="54"/>
  <c r="AQ165" i="54"/>
  <c r="BU177" i="54"/>
  <c r="S181" i="54"/>
  <c r="CA185" i="54"/>
  <c r="CS196" i="54"/>
  <c r="CY198" i="54"/>
  <c r="Y204" i="54"/>
  <c r="BO210" i="54"/>
  <c r="CM212" i="54"/>
  <c r="BO226" i="54"/>
  <c r="AK227" i="54"/>
  <c r="BC231" i="54"/>
  <c r="CY231" i="54"/>
  <c r="BO232" i="54"/>
  <c r="AW233" i="54"/>
  <c r="CG233" i="54"/>
  <c r="BI236" i="54"/>
  <c r="CG236" i="54"/>
  <c r="CY236" i="54"/>
  <c r="AW237" i="54"/>
  <c r="Y181" i="54"/>
  <c r="CG185" i="54"/>
  <c r="AQ189" i="54"/>
  <c r="Y198" i="54"/>
  <c r="BI205" i="54"/>
  <c r="BC208" i="54"/>
  <c r="CM208" i="54"/>
  <c r="CS214" i="54"/>
  <c r="S218" i="54"/>
  <c r="CS219" i="54"/>
  <c r="CA221" i="54"/>
  <c r="CS222" i="54"/>
  <c r="CA223" i="54"/>
  <c r="AK224" i="54"/>
  <c r="BU227" i="54"/>
  <c r="CY227" i="54"/>
  <c r="CS228" i="54"/>
  <c r="AK232" i="54"/>
  <c r="S233" i="54"/>
  <c r="CY233" i="54"/>
  <c r="CG165" i="54"/>
  <c r="S199" i="54"/>
  <c r="CA202" i="54"/>
  <c r="AQ210" i="54"/>
  <c r="CS211" i="54"/>
  <c r="S213" i="54"/>
  <c r="AQ226" i="54"/>
  <c r="BU226" i="54"/>
  <c r="AQ228" i="54"/>
  <c r="AQ231" i="54"/>
  <c r="CM231" i="54"/>
  <c r="BU233" i="54"/>
  <c r="Y236" i="54"/>
  <c r="AQ236" i="54"/>
  <c r="AW181" i="54"/>
  <c r="BU205" i="54"/>
  <c r="AK179" i="54"/>
  <c r="CM189" i="54"/>
  <c r="AW195" i="54"/>
  <c r="CM199" i="54"/>
  <c r="BO197" i="54"/>
  <c r="CA209" i="54"/>
  <c r="BI222" i="54"/>
  <c r="CA224" i="54"/>
  <c r="Y226" i="54"/>
  <c r="S228" i="54"/>
  <c r="AW232" i="54"/>
  <c r="Y233" i="54"/>
  <c r="CY241" i="54"/>
  <c r="CY243" i="54"/>
  <c r="CS244" i="54"/>
  <c r="Y247" i="54"/>
  <c r="Y249" i="54"/>
  <c r="Y250" i="54"/>
  <c r="BI250" i="54"/>
  <c r="AK253" i="54"/>
  <c r="BU253" i="54"/>
  <c r="BO256" i="54"/>
  <c r="S258" i="54"/>
  <c r="S215" i="54"/>
  <c r="BU234" i="54"/>
  <c r="CS237" i="54"/>
  <c r="BO238" i="54"/>
  <c r="BI243" i="54"/>
  <c r="Y245" i="54"/>
  <c r="CM247" i="54"/>
  <c r="AE249" i="54"/>
  <c r="BO249" i="54"/>
  <c r="AQ250" i="54"/>
  <c r="CS251" i="54"/>
  <c r="AQ252" i="54"/>
  <c r="CM252" i="54"/>
  <c r="CM253" i="54"/>
  <c r="AQ254" i="54"/>
  <c r="CM254" i="54"/>
  <c r="AK255" i="54"/>
  <c r="CS256" i="54"/>
  <c r="CG257" i="54"/>
  <c r="BC259" i="54"/>
  <c r="CM259" i="54"/>
  <c r="S260" i="54"/>
  <c r="CA260" i="54"/>
  <c r="Y261" i="54"/>
  <c r="AQ261" i="54"/>
  <c r="BO261" i="54"/>
  <c r="S262" i="54"/>
  <c r="BO168" i="54"/>
  <c r="AQ202" i="54"/>
  <c r="AE207" i="54"/>
  <c r="AE214" i="54"/>
  <c r="BO215" i="54"/>
  <c r="CM220" i="54"/>
  <c r="AK233" i="54"/>
  <c r="Y241" i="54"/>
  <c r="AQ245" i="54"/>
  <c r="BI245" i="54"/>
  <c r="CA245" i="54"/>
  <c r="CM246" i="54"/>
  <c r="BU247" i="54"/>
  <c r="BO250" i="54"/>
  <c r="BC253" i="54"/>
  <c r="BI254" i="54"/>
  <c r="S255" i="54"/>
  <c r="CY255" i="54"/>
  <c r="CM258" i="54"/>
  <c r="Y259" i="54"/>
  <c r="AK263" i="54"/>
  <c r="CM264" i="54"/>
  <c r="AW202" i="54"/>
  <c r="CS208" i="54"/>
  <c r="AW227" i="54"/>
  <c r="BU232" i="54"/>
  <c r="CM233" i="54"/>
  <c r="S237" i="54"/>
  <c r="CY238" i="54"/>
  <c r="AK243" i="54"/>
  <c r="CG243" i="54"/>
  <c r="AQ244" i="54"/>
  <c r="AW247" i="54"/>
  <c r="CG222" i="54"/>
  <c r="BI231" i="54"/>
  <c r="AE235" i="54"/>
  <c r="AQ238" i="54"/>
  <c r="CA238" i="54"/>
  <c r="AW240" i="54"/>
  <c r="CA242" i="54"/>
  <c r="S243" i="54"/>
  <c r="AQ243" i="54"/>
  <c r="BO243" i="54"/>
  <c r="CM243" i="54"/>
  <c r="CA244" i="54"/>
  <c r="CS245" i="54"/>
  <c r="AE247" i="54"/>
  <c r="AQ248" i="54"/>
  <c r="AE250" i="54"/>
  <c r="BC251" i="54"/>
  <c r="CY251" i="54"/>
  <c r="BC252" i="54"/>
  <c r="CY252" i="54"/>
  <c r="AQ253" i="54"/>
  <c r="BI253" i="54"/>
  <c r="CA253" i="54"/>
  <c r="AQ256" i="54"/>
  <c r="S210" i="54"/>
  <c r="AK222" i="54"/>
  <c r="CY223" i="54"/>
  <c r="BI225" i="54"/>
  <c r="S232" i="54"/>
  <c r="CS232" i="54"/>
  <c r="Y237" i="54"/>
  <c r="S242" i="54"/>
  <c r="AE245" i="54"/>
  <c r="BO245" i="54"/>
  <c r="CY248" i="54"/>
  <c r="AW250" i="54"/>
  <c r="AK251" i="54"/>
  <c r="S254" i="54"/>
  <c r="BO254" i="54"/>
  <c r="CA256" i="54"/>
  <c r="AQ258" i="54"/>
  <c r="AW221" i="54"/>
  <c r="BO225" i="54"/>
  <c r="CA235" i="54"/>
  <c r="AE237" i="54"/>
  <c r="BI241" i="54"/>
  <c r="AW244" i="54"/>
  <c r="CG244" i="54"/>
  <c r="CA247" i="54"/>
  <c r="BC248" i="54"/>
  <c r="BU250" i="54"/>
  <c r="S251" i="54"/>
  <c r="BI251" i="54"/>
  <c r="CS253" i="54"/>
  <c r="AW254" i="54"/>
  <c r="CS254" i="54"/>
  <c r="Y255" i="54"/>
  <c r="S256" i="54"/>
  <c r="AK209" i="54"/>
  <c r="BC213" i="54"/>
  <c r="S231" i="54"/>
  <c r="BO231" i="54"/>
  <c r="BC233" i="54"/>
  <c r="BU236" i="54"/>
  <c r="AK239" i="54"/>
  <c r="CS239" i="54"/>
  <c r="BO240" i="54"/>
  <c r="AW245" i="54"/>
  <c r="CG245" i="54"/>
  <c r="BC246" i="54"/>
  <c r="CM250" i="54"/>
  <c r="AE253" i="54"/>
  <c r="BO253" i="54"/>
  <c r="BC219" i="54"/>
  <c r="CY222" i="54"/>
  <c r="CA228" i="54"/>
  <c r="Y238" i="54"/>
  <c r="AK242" i="54"/>
  <c r="CM242" i="54"/>
  <c r="Y244" i="54"/>
  <c r="CY245" i="54"/>
  <c r="AK247" i="54"/>
  <c r="AW249" i="54"/>
  <c r="CG249" i="54"/>
  <c r="S250" i="54"/>
  <c r="BO251" i="54"/>
  <c r="AK254" i="54"/>
  <c r="CG254" i="54"/>
  <c r="BU209" i="54"/>
  <c r="BC222" i="54"/>
  <c r="AQ224" i="54"/>
  <c r="CY226" i="54"/>
  <c r="AE231" i="54"/>
  <c r="CA231" i="54"/>
  <c r="Y234" i="54"/>
  <c r="AW243" i="54"/>
  <c r="CS243" i="54"/>
  <c r="S245" i="54"/>
  <c r="BU245" i="54"/>
  <c r="Y174" i="54"/>
  <c r="BI208" i="54"/>
  <c r="BO237" i="54"/>
  <c r="BI190" i="54"/>
  <c r="CY205" i="54"/>
  <c r="CA210" i="54"/>
  <c r="CM213" i="54"/>
  <c r="CG221" i="54"/>
  <c r="S227" i="54"/>
  <c r="CM236" i="54"/>
  <c r="AQ251" i="54"/>
  <c r="Y254" i="54"/>
  <c r="BU254" i="54"/>
  <c r="CG259" i="54"/>
  <c r="BI261" i="54"/>
  <c r="CY262" i="54"/>
  <c r="AE265" i="54"/>
  <c r="Y266" i="54"/>
  <c r="BU266" i="54"/>
  <c r="CM275" i="54"/>
  <c r="Y277" i="54"/>
  <c r="BU277" i="54"/>
  <c r="AW278" i="54"/>
  <c r="CS278" i="54"/>
  <c r="BC279" i="54"/>
  <c r="AK281" i="54"/>
  <c r="BC284" i="54"/>
  <c r="CY284" i="54"/>
  <c r="AE289" i="54"/>
  <c r="BC245" i="54"/>
  <c r="S247" i="54"/>
  <c r="CA250" i="54"/>
  <c r="Y253" i="54"/>
  <c r="Y257" i="54"/>
  <c r="BI259" i="54"/>
  <c r="AW265" i="54"/>
  <c r="CY265" i="54"/>
  <c r="BC266" i="54"/>
  <c r="CY266" i="54"/>
  <c r="AQ270" i="54"/>
  <c r="BC271" i="54"/>
  <c r="CM271" i="54"/>
  <c r="S274" i="54"/>
  <c r="AQ276" i="54"/>
  <c r="CM276" i="54"/>
  <c r="CA281" i="54"/>
  <c r="Y282" i="54"/>
  <c r="AQ282" i="54"/>
  <c r="BU285" i="54"/>
  <c r="S286" i="54"/>
  <c r="AE287" i="54"/>
  <c r="CA287" i="54"/>
  <c r="AK244" i="54"/>
  <c r="CG253" i="54"/>
  <c r="AE254" i="54"/>
  <c r="CA254" i="54"/>
  <c r="BU257" i="54"/>
  <c r="AE260" i="54"/>
  <c r="BU261" i="54"/>
  <c r="CS267" i="54"/>
  <c r="CG269" i="54"/>
  <c r="S270" i="54"/>
  <c r="Y271" i="54"/>
  <c r="CM274" i="54"/>
  <c r="AW277" i="54"/>
  <c r="AK278" i="54"/>
  <c r="CG278" i="54"/>
  <c r="BI281" i="54"/>
  <c r="CS281" i="54"/>
  <c r="AQ284" i="54"/>
  <c r="CM284" i="54"/>
  <c r="BC287" i="54"/>
  <c r="CY287" i="54"/>
  <c r="BO289" i="54"/>
  <c r="AE256" i="54"/>
  <c r="AK259" i="54"/>
  <c r="BO259" i="54"/>
  <c r="CS261" i="54"/>
  <c r="BC262" i="54"/>
  <c r="BU265" i="54"/>
  <c r="CM265" i="54"/>
  <c r="AQ266" i="54"/>
  <c r="CM266" i="54"/>
  <c r="BC267" i="54"/>
  <c r="AW269" i="54"/>
  <c r="BC276" i="54"/>
  <c r="CS277" i="54"/>
  <c r="AQ281" i="54"/>
  <c r="AE243" i="54"/>
  <c r="BC249" i="54"/>
  <c r="CG255" i="54"/>
  <c r="AK257" i="54"/>
  <c r="BO262" i="54"/>
  <c r="S265" i="54"/>
  <c r="BI266" i="54"/>
  <c r="S267" i="54"/>
  <c r="AK267" i="54"/>
  <c r="AQ271" i="54"/>
  <c r="BI271" i="54"/>
  <c r="CA271" i="54"/>
  <c r="BC275" i="54"/>
  <c r="CA277" i="54"/>
  <c r="Y278" i="54"/>
  <c r="BU278" i="54"/>
  <c r="CM279" i="54"/>
  <c r="BU282" i="54"/>
  <c r="CM282" i="54"/>
  <c r="AK283" i="54"/>
  <c r="AE284" i="54"/>
  <c r="CA284" i="54"/>
  <c r="Y285" i="54"/>
  <c r="BI287" i="54"/>
  <c r="CM245" i="54"/>
  <c r="AQ247" i="54"/>
  <c r="AW255" i="54"/>
  <c r="CM255" i="54"/>
  <c r="CM256" i="54"/>
  <c r="AQ259" i="54"/>
  <c r="S261" i="54"/>
  <c r="AK265" i="54"/>
  <c r="AE266" i="54"/>
  <c r="CA266" i="54"/>
  <c r="CM269" i="54"/>
  <c r="CA270" i="54"/>
  <c r="CY274" i="54"/>
  <c r="BC277" i="54"/>
  <c r="BC278" i="54"/>
  <c r="CY278" i="54"/>
  <c r="BC280" i="54"/>
  <c r="CY280" i="54"/>
  <c r="BO281" i="54"/>
  <c r="AE282" i="54"/>
  <c r="CY250" i="54"/>
  <c r="BU251" i="54"/>
  <c r="AW253" i="54"/>
  <c r="AW256" i="54"/>
  <c r="AQ257" i="54"/>
  <c r="S259" i="54"/>
  <c r="AW261" i="54"/>
  <c r="CY261" i="54"/>
  <c r="BC265" i="54"/>
  <c r="CA265" i="54"/>
  <c r="CY267" i="54"/>
  <c r="AQ273" i="54"/>
  <c r="BU274" i="54"/>
  <c r="Y276" i="54"/>
  <c r="BI276" i="54"/>
  <c r="AK277" i="54"/>
  <c r="CG281" i="54"/>
  <c r="CA248" i="54"/>
  <c r="BC250" i="54"/>
  <c r="CY256" i="54"/>
  <c r="BU259" i="54"/>
  <c r="CS263" i="54"/>
  <c r="BI265" i="54"/>
  <c r="S266" i="54"/>
  <c r="BO266" i="54"/>
  <c r="BO267" i="54"/>
  <c r="CG267" i="54"/>
  <c r="BI269" i="54"/>
  <c r="CS269" i="54"/>
  <c r="AE271" i="54"/>
  <c r="BO271" i="54"/>
  <c r="BI277" i="54"/>
  <c r="AQ278" i="54"/>
  <c r="CM278" i="54"/>
  <c r="AE281" i="54"/>
  <c r="CA243" i="54"/>
  <c r="BO247" i="54"/>
  <c r="CY253" i="54"/>
  <c r="CS255" i="54"/>
  <c r="BC256" i="54"/>
  <c r="AW257" i="54"/>
  <c r="CM257" i="54"/>
  <c r="BO258" i="54"/>
  <c r="BO260" i="54"/>
  <c r="CM262" i="54"/>
  <c r="CY249" i="54"/>
  <c r="CM251" i="54"/>
  <c r="BC254" i="54"/>
  <c r="CY254" i="54"/>
  <c r="BC255" i="54"/>
  <c r="CS257" i="54"/>
  <c r="CA259" i="54"/>
  <c r="BC261" i="54"/>
  <c r="Y265" i="54"/>
  <c r="BI238" i="54"/>
  <c r="AK245" i="54"/>
  <c r="BO255" i="54"/>
  <c r="BO265" i="54"/>
  <c r="CG247" i="54"/>
  <c r="S253" i="54"/>
  <c r="BU255" i="54"/>
  <c r="BI257" i="54"/>
  <c r="AE259" i="54"/>
  <c r="CY259" i="54"/>
  <c r="CM261" i="54"/>
  <c r="CM267" i="54"/>
  <c r="BI270" i="54"/>
  <c r="CG271" i="54"/>
  <c r="S278" i="54"/>
  <c r="BO278" i="54"/>
  <c r="BU287" i="54"/>
  <c r="BU289" i="54"/>
  <c r="AE291" i="54"/>
  <c r="AE293" i="54"/>
  <c r="AK296" i="54"/>
  <c r="CG296" i="54"/>
  <c r="BI299" i="54"/>
  <c r="Y301" i="54"/>
  <c r="BU301" i="54"/>
  <c r="AE305" i="54"/>
  <c r="Y308" i="54"/>
  <c r="BU308" i="54"/>
  <c r="AW309" i="54"/>
  <c r="CG309" i="54"/>
  <c r="Y311" i="54"/>
  <c r="AQ267" i="54"/>
  <c r="AK274" i="54"/>
  <c r="AK275" i="54"/>
  <c r="AK282" i="54"/>
  <c r="CG282" i="54"/>
  <c r="CG284" i="54"/>
  <c r="CY289" i="54"/>
  <c r="AW293" i="54"/>
  <c r="AK294" i="54"/>
  <c r="BC294" i="54"/>
  <c r="CA294" i="54"/>
  <c r="CG295" i="54"/>
  <c r="BC301" i="54"/>
  <c r="CY301" i="54"/>
  <c r="CS302" i="54"/>
  <c r="AK304" i="54"/>
  <c r="AW305" i="54"/>
  <c r="AK306" i="54"/>
  <c r="BC306" i="54"/>
  <c r="CA306" i="54"/>
  <c r="AW307" i="54"/>
  <c r="BC308" i="54"/>
  <c r="CY308" i="54"/>
  <c r="CG265" i="54"/>
  <c r="AK266" i="54"/>
  <c r="CG266" i="54"/>
  <c r="BO270" i="54"/>
  <c r="CA276" i="54"/>
  <c r="AE278" i="54"/>
  <c r="CA278" i="54"/>
  <c r="CG283" i="54"/>
  <c r="BI284" i="54"/>
  <c r="BI286" i="54"/>
  <c r="CS291" i="54"/>
  <c r="CG292" i="54"/>
  <c r="CM293" i="54"/>
  <c r="Y296" i="54"/>
  <c r="BU296" i="54"/>
  <c r="AE298" i="54"/>
  <c r="AE303" i="54"/>
  <c r="CM305" i="54"/>
  <c r="CM309" i="54"/>
  <c r="CG310" i="54"/>
  <c r="AW311" i="54"/>
  <c r="CS265" i="54"/>
  <c r="CG270" i="54"/>
  <c r="AK271" i="54"/>
  <c r="AW274" i="54"/>
  <c r="Y280" i="54"/>
  <c r="S281" i="54"/>
  <c r="BO284" i="54"/>
  <c r="CG287" i="54"/>
  <c r="BC289" i="54"/>
  <c r="CM289" i="54"/>
  <c r="BC296" i="54"/>
  <c r="CY296" i="54"/>
  <c r="BI298" i="54"/>
  <c r="CG298" i="54"/>
  <c r="AQ301" i="54"/>
  <c r="CM301" i="54"/>
  <c r="S302" i="54"/>
  <c r="BI303" i="54"/>
  <c r="AQ308" i="54"/>
  <c r="CM308" i="54"/>
  <c r="AW266" i="54"/>
  <c r="CS266" i="54"/>
  <c r="AW267" i="54"/>
  <c r="CG277" i="54"/>
  <c r="AK284" i="54"/>
  <c r="AK289" i="54"/>
  <c r="AQ291" i="54"/>
  <c r="S293" i="54"/>
  <c r="CG294" i="54"/>
  <c r="CY294" i="54"/>
  <c r="CM298" i="54"/>
  <c r="BI301" i="54"/>
  <c r="BO302" i="54"/>
  <c r="CM303" i="54"/>
  <c r="BC304" i="54"/>
  <c r="S305" i="54"/>
  <c r="CG306" i="54"/>
  <c r="CY306" i="54"/>
  <c r="BC307" i="54"/>
  <c r="BI308" i="54"/>
  <c r="AE311" i="54"/>
  <c r="CM270" i="54"/>
  <c r="AK280" i="54"/>
  <c r="CM281" i="54"/>
  <c r="BC282" i="54"/>
  <c r="AE286" i="54"/>
  <c r="BO286" i="54"/>
  <c r="CA289" i="54"/>
  <c r="AK293" i="54"/>
  <c r="AQ296" i="54"/>
  <c r="CM296" i="54"/>
  <c r="Y299" i="54"/>
  <c r="BU299" i="54"/>
  <c r="AE301" i="54"/>
  <c r="CA301" i="54"/>
  <c r="CY271" i="54"/>
  <c r="CM277" i="54"/>
  <c r="S284" i="54"/>
  <c r="CS284" i="54"/>
  <c r="BI289" i="54"/>
  <c r="CA291" i="54"/>
  <c r="CA293" i="54"/>
  <c r="Y294" i="54"/>
  <c r="AQ294" i="54"/>
  <c r="BI296" i="54"/>
  <c r="AK298" i="54"/>
  <c r="BO298" i="54"/>
  <c r="BU304" i="54"/>
  <c r="CA305" i="54"/>
  <c r="Y306" i="54"/>
  <c r="AQ306" i="54"/>
  <c r="BU307" i="54"/>
  <c r="Y309" i="54"/>
  <c r="AE270" i="54"/>
  <c r="BU280" i="54"/>
  <c r="CY282" i="54"/>
  <c r="CA286" i="54"/>
  <c r="S289" i="54"/>
  <c r="BC292" i="54"/>
  <c r="BI293" i="54"/>
  <c r="CS293" i="54"/>
  <c r="AE296" i="54"/>
  <c r="CA296" i="54"/>
  <c r="AQ298" i="54"/>
  <c r="S301" i="54"/>
  <c r="BO301" i="54"/>
  <c r="AQ303" i="54"/>
  <c r="BI305" i="54"/>
  <c r="CS305" i="54"/>
  <c r="S308" i="54"/>
  <c r="BU267" i="54"/>
  <c r="AW281" i="54"/>
  <c r="BU284" i="54"/>
  <c r="Y287" i="54"/>
  <c r="CS289" i="54"/>
  <c r="Y292" i="54"/>
  <c r="AQ293" i="54"/>
  <c r="AK295" i="54"/>
  <c r="AW301" i="54"/>
  <c r="CS301" i="54"/>
  <c r="CS303" i="54"/>
  <c r="CG304" i="54"/>
  <c r="AQ305" i="54"/>
  <c r="Y267" i="54"/>
  <c r="BI278" i="54"/>
  <c r="CG280" i="54"/>
  <c r="AW284" i="54"/>
  <c r="AK286" i="54"/>
  <c r="AQ289" i="54"/>
  <c r="AK290" i="54"/>
  <c r="CG290" i="54"/>
  <c r="BU294" i="54"/>
  <c r="CM294" i="54"/>
  <c r="S296" i="54"/>
  <c r="BO296" i="54"/>
  <c r="S298" i="54"/>
  <c r="AE299" i="54"/>
  <c r="CA299" i="54"/>
  <c r="AK269" i="54"/>
  <c r="AK270" i="54"/>
  <c r="S271" i="54"/>
  <c r="AQ277" i="54"/>
  <c r="CA282" i="54"/>
  <c r="AQ286" i="54"/>
  <c r="CG286" i="54"/>
  <c r="Y289" i="54"/>
  <c r="CG289" i="54"/>
  <c r="CM291" i="54"/>
  <c r="CY292" i="54"/>
  <c r="BO293" i="54"/>
  <c r="AE294" i="54"/>
  <c r="AW296" i="54"/>
  <c r="CS296" i="54"/>
  <c r="BU271" i="54"/>
  <c r="Y284" i="54"/>
  <c r="CM286" i="54"/>
  <c r="AK287" i="54"/>
  <c r="AW289" i="54"/>
  <c r="AW290" i="54"/>
  <c r="CS290" i="54"/>
  <c r="BI291" i="54"/>
  <c r="AK292" i="54"/>
  <c r="BU292" i="54"/>
  <c r="CG293" i="54"/>
  <c r="CA298" i="54"/>
  <c r="AK299" i="54"/>
  <c r="CG299" i="54"/>
  <c r="BI312" i="54"/>
  <c r="AW313" i="54"/>
  <c r="CS313" i="54"/>
  <c r="AK318" i="54"/>
  <c r="BC318" i="54"/>
  <c r="AW319" i="54"/>
  <c r="AE322" i="54"/>
  <c r="BO322" i="54"/>
  <c r="Y323" i="54"/>
  <c r="BI323" i="54"/>
  <c r="CA323" i="54"/>
  <c r="S324" i="54"/>
  <c r="BO324" i="54"/>
  <c r="S325" i="54"/>
  <c r="AK325" i="54"/>
  <c r="CG326" i="54"/>
  <c r="Y327" i="54"/>
  <c r="AK333" i="54"/>
  <c r="AK334" i="54"/>
  <c r="BU334" i="54"/>
  <c r="CS335" i="54"/>
  <c r="BI337" i="54"/>
  <c r="CY337" i="54"/>
  <c r="CY299" i="54"/>
  <c r="CG308" i="54"/>
  <c r="AK309" i="54"/>
  <c r="S310" i="54"/>
  <c r="CS311" i="54"/>
  <c r="CA318" i="54"/>
  <c r="CA319" i="54"/>
  <c r="Y320" i="54"/>
  <c r="BU320" i="54"/>
  <c r="CG321" i="54"/>
  <c r="CG322" i="54"/>
  <c r="AQ324" i="54"/>
  <c r="CM324" i="54"/>
  <c r="Y329" i="54"/>
  <c r="BU329" i="54"/>
  <c r="BC332" i="54"/>
  <c r="AE335" i="54"/>
  <c r="BO335" i="54"/>
  <c r="Y336" i="54"/>
  <c r="BU336" i="54"/>
  <c r="BO337" i="54"/>
  <c r="CG337" i="54"/>
  <c r="BO338" i="54"/>
  <c r="CM338" i="54"/>
  <c r="AE339" i="54"/>
  <c r="AK313" i="54"/>
  <c r="CG313" i="54"/>
  <c r="AW314" i="54"/>
  <c r="AE319" i="54"/>
  <c r="CY319" i="54"/>
  <c r="BC320" i="54"/>
  <c r="CY320" i="54"/>
  <c r="BI321" i="54"/>
  <c r="CS323" i="54"/>
  <c r="BI325" i="54"/>
  <c r="CY325" i="54"/>
  <c r="BO326" i="54"/>
  <c r="CM326" i="54"/>
  <c r="AE327" i="54"/>
  <c r="BC329" i="54"/>
  <c r="CY329" i="54"/>
  <c r="BI332" i="54"/>
  <c r="AQ333" i="54"/>
  <c r="CS333" i="54"/>
  <c r="BC334" i="54"/>
  <c r="CM334" i="54"/>
  <c r="Y337" i="54"/>
  <c r="AQ337" i="54"/>
  <c r="AK338" i="54"/>
  <c r="BU339" i="54"/>
  <c r="CG305" i="54"/>
  <c r="CA311" i="54"/>
  <c r="CM312" i="54"/>
  <c r="S315" i="54"/>
  <c r="AQ317" i="54"/>
  <c r="BI318" i="54"/>
  <c r="CM321" i="54"/>
  <c r="S322" i="54"/>
  <c r="CY322" i="54"/>
  <c r="AE323" i="54"/>
  <c r="BO323" i="54"/>
  <c r="Y324" i="54"/>
  <c r="BU324" i="54"/>
  <c r="BO325" i="54"/>
  <c r="CG325" i="54"/>
  <c r="AK326" i="54"/>
  <c r="BU327" i="54"/>
  <c r="Y334" i="54"/>
  <c r="AW335" i="54"/>
  <c r="CG335" i="54"/>
  <c r="AW336" i="54"/>
  <c r="CS336" i="54"/>
  <c r="AK339" i="54"/>
  <c r="CA340" i="54"/>
  <c r="AK305" i="54"/>
  <c r="AE308" i="54"/>
  <c r="BO308" i="54"/>
  <c r="AE310" i="54"/>
  <c r="Y313" i="54"/>
  <c r="BU313" i="54"/>
  <c r="CG318" i="54"/>
  <c r="CY318" i="54"/>
  <c r="BC319" i="54"/>
  <c r="CG319" i="54"/>
  <c r="AQ320" i="54"/>
  <c r="CM320" i="54"/>
  <c r="AK321" i="54"/>
  <c r="AK322" i="54"/>
  <c r="BU322" i="54"/>
  <c r="Y325" i="54"/>
  <c r="AQ325" i="54"/>
  <c r="AK327" i="54"/>
  <c r="Y328" i="54"/>
  <c r="AQ329" i="54"/>
  <c r="CM329" i="54"/>
  <c r="S330" i="54"/>
  <c r="BO330" i="54"/>
  <c r="S335" i="54"/>
  <c r="AE336" i="54"/>
  <c r="CA336" i="54"/>
  <c r="S338" i="54"/>
  <c r="AQ338" i="54"/>
  <c r="CS338" i="54"/>
  <c r="CA339" i="54"/>
  <c r="AK301" i="54"/>
  <c r="AW303" i="54"/>
  <c r="BU306" i="54"/>
  <c r="CS308" i="54"/>
  <c r="BC313" i="54"/>
  <c r="CY313" i="54"/>
  <c r="Y318" i="54"/>
  <c r="AQ318" i="54"/>
  <c r="BI319" i="54"/>
  <c r="BI320" i="54"/>
  <c r="AW323" i="54"/>
  <c r="CG323" i="54"/>
  <c r="AW324" i="54"/>
  <c r="CS324" i="54"/>
  <c r="AQ326" i="54"/>
  <c r="CS326" i="54"/>
  <c r="CA327" i="54"/>
  <c r="BI329" i="54"/>
  <c r="AW333" i="54"/>
  <c r="AQ334" i="54"/>
  <c r="BI334" i="54"/>
  <c r="CA334" i="54"/>
  <c r="CY335" i="54"/>
  <c r="BI310" i="54"/>
  <c r="BC311" i="54"/>
  <c r="CG311" i="54"/>
  <c r="CY311" i="54"/>
  <c r="AK319" i="54"/>
  <c r="AE320" i="54"/>
  <c r="CA320" i="54"/>
  <c r="AQ321" i="54"/>
  <c r="CS321" i="54"/>
  <c r="BC322" i="54"/>
  <c r="CM322" i="54"/>
  <c r="AE324" i="54"/>
  <c r="CA324" i="54"/>
  <c r="S326" i="54"/>
  <c r="AE329" i="54"/>
  <c r="CA329" i="54"/>
  <c r="AK335" i="54"/>
  <c r="BU335" i="54"/>
  <c r="BC336" i="54"/>
  <c r="CY336" i="54"/>
  <c r="CA303" i="54"/>
  <c r="AK308" i="54"/>
  <c r="AQ313" i="54"/>
  <c r="CM313" i="54"/>
  <c r="AQ315" i="54"/>
  <c r="Y322" i="54"/>
  <c r="S323" i="54"/>
  <c r="CY323" i="54"/>
  <c r="AW325" i="54"/>
  <c r="BU325" i="54"/>
  <c r="CM325" i="54"/>
  <c r="CG327" i="54"/>
  <c r="CG301" i="54"/>
  <c r="CG307" i="54"/>
  <c r="BI311" i="54"/>
  <c r="S312" i="54"/>
  <c r="BI313" i="54"/>
  <c r="BU318" i="54"/>
  <c r="CM318" i="54"/>
  <c r="S319" i="54"/>
  <c r="S320" i="54"/>
  <c r="BO320" i="54"/>
  <c r="AK323" i="54"/>
  <c r="BU323" i="54"/>
  <c r="BC324" i="54"/>
  <c r="CY324" i="54"/>
  <c r="AW326" i="54"/>
  <c r="CA326" i="54"/>
  <c r="S329" i="54"/>
  <c r="BO329" i="54"/>
  <c r="AE334" i="54"/>
  <c r="BO334" i="54"/>
  <c r="BC335" i="54"/>
  <c r="CM306" i="54"/>
  <c r="CA308" i="54"/>
  <c r="AK311" i="54"/>
  <c r="AE313" i="54"/>
  <c r="CA313" i="54"/>
  <c r="CG314" i="54"/>
  <c r="BC315" i="54"/>
  <c r="AW320" i="54"/>
  <c r="CS320" i="54"/>
  <c r="AW321" i="54"/>
  <c r="AQ322" i="54"/>
  <c r="BI322" i="54"/>
  <c r="CA322" i="54"/>
  <c r="AW329" i="54"/>
  <c r="CS329" i="54"/>
  <c r="CG333" i="54"/>
  <c r="BO305" i="54"/>
  <c r="AE306" i="54"/>
  <c r="CA310" i="54"/>
  <c r="AE314" i="54"/>
  <c r="BC299" i="54"/>
  <c r="AK302" i="54"/>
  <c r="AW308" i="54"/>
  <c r="CM310" i="54"/>
  <c r="BU311" i="54"/>
  <c r="S313" i="54"/>
  <c r="BO313" i="54"/>
  <c r="CS319" i="54"/>
  <c r="AK320" i="54"/>
  <c r="CG320" i="54"/>
  <c r="AE326" i="54"/>
  <c r="CY334" i="54"/>
  <c r="CA335" i="54"/>
  <c r="Y341" i="54"/>
  <c r="BU341" i="54"/>
  <c r="CM344" i="54"/>
  <c r="AE346" i="54"/>
  <c r="BO346" i="54"/>
  <c r="BC347" i="54"/>
  <c r="W17" i="52"/>
  <c r="BU328" i="54"/>
  <c r="CG329" i="54"/>
  <c r="CY332" i="54"/>
  <c r="AQ336" i="54"/>
  <c r="CS337" i="54"/>
  <c r="AW338" i="54"/>
  <c r="AE340" i="54"/>
  <c r="BC341" i="54"/>
  <c r="CY341" i="54"/>
  <c r="CY342" i="54"/>
  <c r="BI344" i="54"/>
  <c r="CG346" i="54"/>
  <c r="Y347" i="54"/>
  <c r="Y335" i="54"/>
  <c r="BC337" i="54"/>
  <c r="BO342" i="54"/>
  <c r="CS344" i="54"/>
  <c r="CG345" i="54"/>
  <c r="BI347" i="54"/>
  <c r="CA347" i="54"/>
  <c r="AQ341" i="54"/>
  <c r="CM341" i="54"/>
  <c r="S342" i="54"/>
  <c r="CM345" i="54"/>
  <c r="S346" i="54"/>
  <c r="CY346" i="54"/>
  <c r="S337" i="54"/>
  <c r="CG339" i="54"/>
  <c r="BI341" i="54"/>
  <c r="BI343" i="54"/>
  <c r="AK346" i="54"/>
  <c r="BU346" i="54"/>
  <c r="CS347" i="54"/>
  <c r="W19" i="52"/>
  <c r="G44" i="52"/>
  <c r="BC325" i="54"/>
  <c r="BI333" i="54"/>
  <c r="BO336" i="54"/>
  <c r="BU337" i="54"/>
  <c r="AE341" i="54"/>
  <c r="CA341" i="54"/>
  <c r="CY344" i="54"/>
  <c r="AE347" i="54"/>
  <c r="BO347" i="54"/>
  <c r="Y339" i="54"/>
  <c r="BI340" i="54"/>
  <c r="AK345" i="54"/>
  <c r="CS345" i="54"/>
  <c r="BC346" i="54"/>
  <c r="CM346" i="54"/>
  <c r="W16" i="52"/>
  <c r="AK329" i="54"/>
  <c r="CG334" i="54"/>
  <c r="S336" i="54"/>
  <c r="CA338" i="54"/>
  <c r="BO340" i="54"/>
  <c r="S341" i="54"/>
  <c r="BO341" i="54"/>
  <c r="AQ344" i="54"/>
  <c r="Y346" i="54"/>
  <c r="AW347" i="54"/>
  <c r="CG347" i="54"/>
  <c r="BC323" i="54"/>
  <c r="CS325" i="54"/>
  <c r="CM333" i="54"/>
  <c r="AW341" i="54"/>
  <c r="CS341" i="54"/>
  <c r="AQ345" i="54"/>
  <c r="S347" i="54"/>
  <c r="BI335" i="54"/>
  <c r="AK337" i="54"/>
  <c r="BU340" i="54"/>
  <c r="AW344" i="54"/>
  <c r="AQ346" i="54"/>
  <c r="BI346" i="54"/>
  <c r="CA346" i="54"/>
  <c r="CY347" i="54"/>
  <c r="W11" i="52"/>
  <c r="X11" i="52" s="1"/>
  <c r="AE338" i="54"/>
  <c r="AK341" i="54"/>
  <c r="CG341" i="54"/>
  <c r="BC344" i="54"/>
  <c r="AK347" i="54"/>
  <c r="BU347" i="54"/>
  <c r="G45" i="52"/>
  <c r="S334" i="54"/>
  <c r="CM336" i="54"/>
  <c r="AW337" i="54"/>
  <c r="CM337" i="54"/>
  <c r="CG338" i="54"/>
  <c r="AW345" i="54"/>
  <c r="AE348" i="54"/>
  <c r="W22" i="52"/>
  <c r="X22" i="52" s="1"/>
  <c r="F213" i="54"/>
  <c r="F347" i="54"/>
  <c r="F224" i="54"/>
  <c r="F274" i="54"/>
  <c r="F211" i="54"/>
  <c r="F105" i="54"/>
  <c r="F70" i="54"/>
  <c r="F161" i="54"/>
  <c r="F112" i="54"/>
  <c r="F79" i="54"/>
  <c r="F160" i="54"/>
  <c r="F116" i="54"/>
  <c r="F251" i="54"/>
  <c r="F222" i="54"/>
  <c r="AE129" i="54"/>
  <c r="CS89" i="54"/>
  <c r="BI126" i="54"/>
  <c r="AW116" i="54"/>
  <c r="BI114" i="54"/>
  <c r="CY113" i="54"/>
  <c r="BC102" i="54"/>
  <c r="CA112" i="54"/>
  <c r="F309" i="54"/>
  <c r="F153" i="54"/>
  <c r="F335" i="54"/>
  <c r="F228" i="54"/>
  <c r="F338" i="54"/>
  <c r="F266" i="54"/>
  <c r="F182" i="54"/>
  <c r="F140" i="54"/>
  <c r="F64" i="54"/>
  <c r="F53" i="54"/>
  <c r="F202" i="54"/>
  <c r="F88" i="54"/>
  <c r="F80" i="54"/>
  <c r="AK80" i="54" s="1"/>
  <c r="F208" i="54"/>
  <c r="F67" i="54"/>
  <c r="F179" i="54"/>
  <c r="F128" i="54"/>
  <c r="F90" i="54"/>
  <c r="S303" i="54"/>
  <c r="BU59" i="54"/>
  <c r="AW129" i="54"/>
  <c r="AW106" i="54"/>
  <c r="Y89" i="54"/>
  <c r="CM126" i="54"/>
  <c r="CY116" i="54"/>
  <c r="AK114" i="54"/>
  <c r="AK124" i="54"/>
  <c r="BO128" i="54"/>
  <c r="CA113" i="54"/>
  <c r="CG130" i="54"/>
  <c r="CA115" i="54"/>
  <c r="AE102" i="54"/>
  <c r="CA117" i="54"/>
  <c r="CY112" i="54"/>
  <c r="F323" i="54"/>
  <c r="F263" i="54"/>
  <c r="F318" i="54"/>
  <c r="F337" i="54"/>
  <c r="F315" i="54"/>
  <c r="F219" i="54"/>
  <c r="F156" i="54"/>
  <c r="F259" i="54"/>
  <c r="F124" i="54"/>
  <c r="F97" i="54"/>
  <c r="F46" i="54"/>
  <c r="F119" i="54"/>
  <c r="F148" i="54"/>
  <c r="F65" i="54"/>
  <c r="F239" i="54"/>
  <c r="F210" i="54"/>
  <c r="F86" i="54"/>
  <c r="CM125" i="54"/>
  <c r="AK59" i="54"/>
  <c r="BU129" i="54"/>
  <c r="AE85" i="54"/>
  <c r="AK126" i="54"/>
  <c r="CG116" i="54"/>
  <c r="CM114" i="54"/>
  <c r="BC124" i="54"/>
  <c r="BU128" i="54"/>
  <c r="S113" i="54"/>
  <c r="CM32" i="54"/>
  <c r="BI130" i="54"/>
  <c r="S115" i="54"/>
  <c r="BC105" i="54"/>
  <c r="AK132" i="54"/>
  <c r="AW102" i="54"/>
  <c r="AQ117" i="54"/>
  <c r="BC112" i="54"/>
  <c r="S126" i="54"/>
  <c r="F227" i="54"/>
  <c r="F289" i="54"/>
  <c r="F320" i="54"/>
  <c r="F284" i="54"/>
  <c r="F152" i="54"/>
  <c r="F322" i="54"/>
  <c r="F341" i="54"/>
  <c r="F199" i="54"/>
  <c r="F254" i="54"/>
  <c r="F130" i="54"/>
  <c r="F245" i="54"/>
  <c r="F163" i="54"/>
  <c r="F167" i="54"/>
  <c r="F83" i="54"/>
  <c r="S291" i="54"/>
  <c r="CS125" i="54"/>
  <c r="CS59" i="54"/>
  <c r="CM129" i="54"/>
  <c r="CS126" i="54"/>
  <c r="AK116" i="54"/>
  <c r="BU114" i="54"/>
  <c r="BI124" i="54"/>
  <c r="CY128" i="54"/>
  <c r="BC113" i="54"/>
  <c r="CS32" i="54"/>
  <c r="BO130" i="54"/>
  <c r="BC115" i="54"/>
  <c r="CM105" i="54"/>
  <c r="CG117" i="54"/>
  <c r="CG112" i="54"/>
  <c r="F311" i="54"/>
  <c r="F306" i="54"/>
  <c r="F325" i="54"/>
  <c r="F181" i="54"/>
  <c r="F200" i="54"/>
  <c r="F267" i="54"/>
  <c r="F326" i="54"/>
  <c r="F190" i="54"/>
  <c r="F55" i="54"/>
  <c r="F82" i="54"/>
  <c r="F114" i="54"/>
  <c r="F71" i="54"/>
  <c r="F198" i="54"/>
  <c r="F118" i="54"/>
  <c r="F76" i="54"/>
  <c r="AE125" i="54"/>
  <c r="CS129" i="54"/>
  <c r="BU126" i="54"/>
  <c r="BI116" i="54"/>
  <c r="BC101" i="54"/>
  <c r="CS108" i="54"/>
  <c r="AQ128" i="54"/>
  <c r="BI113" i="54"/>
  <c r="S32" i="54"/>
  <c r="AE130" i="54"/>
  <c r="Y120" i="54"/>
  <c r="CS115" i="54"/>
  <c r="CA107" i="54"/>
  <c r="AW117" i="54"/>
  <c r="AK112" i="54"/>
  <c r="AQ92" i="54"/>
  <c r="F261" i="54"/>
  <c r="F250" i="54"/>
  <c r="F252" i="54"/>
  <c r="F247" i="54"/>
  <c r="F60" i="54"/>
  <c r="F91" i="54"/>
  <c r="F87" i="54"/>
  <c r="F107" i="54"/>
  <c r="F293" i="54"/>
  <c r="F77" i="54"/>
  <c r="F106" i="54"/>
  <c r="F184" i="54"/>
  <c r="F98" i="54"/>
  <c r="F215" i="54"/>
  <c r="F108" i="54"/>
  <c r="S138" i="54"/>
  <c r="AW125" i="54"/>
  <c r="Y88" i="54"/>
  <c r="Y129" i="54"/>
  <c r="AQ126" i="54"/>
  <c r="CM116" i="54"/>
  <c r="S101" i="54"/>
  <c r="CY108" i="54"/>
  <c r="CG128" i="54"/>
  <c r="CM113" i="54"/>
  <c r="S34" i="54"/>
  <c r="F342" i="54"/>
  <c r="AK32" i="54"/>
  <c r="BO120" i="54"/>
  <c r="AQ107" i="54"/>
  <c r="BC117" i="54"/>
  <c r="BO112" i="54"/>
  <c r="BC92" i="54"/>
  <c r="F299" i="54"/>
  <c r="F294" i="54"/>
  <c r="F339" i="54"/>
  <c r="F303" i="54"/>
  <c r="F255" i="54"/>
  <c r="F329" i="54"/>
  <c r="F73" i="54"/>
  <c r="F120" i="54"/>
  <c r="F94" i="54"/>
  <c r="F109" i="54"/>
  <c r="F47" i="54"/>
  <c r="F136" i="54"/>
  <c r="F155" i="54"/>
  <c r="F58" i="54"/>
  <c r="F113" i="54"/>
  <c r="CA125" i="54"/>
  <c r="S81" i="54"/>
  <c r="CS117" i="54"/>
  <c r="CY126" i="54"/>
  <c r="AQ116" i="54"/>
  <c r="BC108" i="54"/>
  <c r="CS101" i="54"/>
  <c r="BO113" i="54"/>
  <c r="AK34" i="54"/>
  <c r="CS100" i="54"/>
  <c r="AQ32" i="54"/>
  <c r="CG120" i="54"/>
  <c r="S117" i="54"/>
  <c r="S112" i="54"/>
  <c r="CA92" i="54"/>
  <c r="F292" i="54"/>
  <c r="F313" i="54"/>
  <c r="F308" i="54"/>
  <c r="F206" i="54"/>
  <c r="F125" i="54"/>
  <c r="F102" i="54"/>
  <c r="F281" i="54"/>
  <c r="F233" i="54"/>
  <c r="F127" i="54"/>
  <c r="F92" i="54"/>
  <c r="F61" i="54"/>
  <c r="F103" i="54"/>
  <c r="F49" i="54"/>
  <c r="F150" i="54"/>
  <c r="AW33" i="54"/>
  <c r="CY119" i="54"/>
  <c r="AQ131" i="54"/>
  <c r="CA126" i="54"/>
  <c r="S108" i="54"/>
  <c r="AE118" i="54"/>
  <c r="CS113" i="54"/>
  <c r="AW34" i="54"/>
  <c r="AQ100" i="54"/>
  <c r="BO32" i="54"/>
  <c r="CG81" i="54"/>
  <c r="CY117" i="54"/>
  <c r="BU112" i="54"/>
  <c r="F154" i="54"/>
  <c r="F238" i="54"/>
  <c r="F157" i="54"/>
  <c r="F100" i="54"/>
  <c r="F115" i="54"/>
  <c r="F81" i="54"/>
  <c r="F142" i="54"/>
  <c r="F269" i="54"/>
  <c r="F104" i="54"/>
  <c r="AQ104" i="54" s="1"/>
  <c r="F59" i="54"/>
  <c r="F141" i="54"/>
  <c r="CM33" i="54"/>
  <c r="AK108" i="54"/>
  <c r="BU118" i="54"/>
  <c r="AQ113" i="54"/>
  <c r="CA34" i="54"/>
  <c r="CA32" i="54"/>
  <c r="BU91" i="54"/>
  <c r="CS81" i="54"/>
  <c r="BO127" i="54"/>
  <c r="CM112" i="54"/>
  <c r="F177" i="54"/>
  <c r="F287" i="54"/>
  <c r="F229" i="54"/>
  <c r="F243" i="54"/>
  <c r="F240" i="54"/>
  <c r="F175" i="54"/>
  <c r="F101" i="54"/>
  <c r="F171" i="54"/>
  <c r="F185" i="54"/>
  <c r="F122" i="54"/>
  <c r="F134" i="54"/>
  <c r="F52" i="54"/>
  <c r="F89" i="54"/>
  <c r="F172" i="54"/>
  <c r="F126" i="54"/>
  <c r="F234" i="54"/>
  <c r="CS33" i="54"/>
  <c r="AE34" i="54"/>
  <c r="CG126" i="54"/>
  <c r="CS58" i="54"/>
  <c r="Y118" i="54"/>
  <c r="AE90" i="54"/>
  <c r="CS34" i="54"/>
  <c r="CA81" i="54"/>
  <c r="AE127" i="54"/>
  <c r="AW112" i="54"/>
  <c r="F225" i="54"/>
  <c r="F330" i="54"/>
  <c r="F282" i="54"/>
  <c r="F344" i="54"/>
  <c r="F236" i="54"/>
  <c r="F327" i="54"/>
  <c r="F291" i="54"/>
  <c r="F192" i="54"/>
  <c r="F278" i="54"/>
  <c r="F194" i="54"/>
  <c r="F110" i="54"/>
  <c r="F117" i="54"/>
  <c r="F96" i="54"/>
  <c r="AE95" i="54" s="1"/>
  <c r="F191" i="54"/>
  <c r="F93" i="54"/>
  <c r="BU33" i="54"/>
  <c r="Y126" i="54"/>
  <c r="F301" i="54"/>
  <c r="F296" i="54"/>
  <c r="F164" i="54"/>
  <c r="F231" i="54"/>
  <c r="F226" i="54"/>
  <c r="F305" i="54"/>
  <c r="F271" i="54"/>
  <c r="F214" i="54"/>
  <c r="F132" i="54"/>
  <c r="F257" i="54"/>
  <c r="F129" i="54"/>
  <c r="F131" i="54"/>
  <c r="F85" i="54"/>
  <c r="F121" i="54"/>
  <c r="F133" i="54"/>
  <c r="F95" i="54"/>
  <c r="Y33" i="54"/>
  <c r="CA127" i="54"/>
  <c r="BC126" i="54"/>
  <c r="CS114" i="54"/>
  <c r="CG114" i="54"/>
  <c r="F253" i="54"/>
  <c r="CA343" i="54"/>
  <c r="S331" i="54"/>
  <c r="CA344" i="54"/>
  <c r="F345" i="54"/>
  <c r="S345" i="54"/>
  <c r="S343" i="54"/>
  <c r="CG300" i="54"/>
  <c r="CY330" i="54"/>
  <c r="Y330" i="54"/>
  <c r="AQ327" i="54"/>
  <c r="CS312" i="54"/>
  <c r="AE304" i="54"/>
  <c r="CS315" i="54"/>
  <c r="S328" i="54"/>
  <c r="BI338" i="54"/>
  <c r="AE302" i="54"/>
  <c r="F295" i="54"/>
  <c r="Y317" i="54"/>
  <c r="CY317" i="54"/>
  <c r="BI317" i="54"/>
  <c r="CS327" i="54"/>
  <c r="BO319" i="54"/>
  <c r="CM347" i="54"/>
  <c r="BO339" i="54"/>
  <c r="CA337" i="54"/>
  <c r="AQ323" i="54"/>
  <c r="BU315" i="54"/>
  <c r="F319" i="54"/>
  <c r="CY309" i="54"/>
  <c r="AE297" i="54"/>
  <c r="CM272" i="54"/>
  <c r="BI268" i="54"/>
  <c r="AK279" i="54"/>
  <c r="BU263" i="54"/>
  <c r="AQ263" i="54"/>
  <c r="BO283" i="54"/>
  <c r="S279" i="54"/>
  <c r="AW279" i="54"/>
  <c r="AK276" i="54"/>
  <c r="S269" i="54"/>
  <c r="AQ288" i="54"/>
  <c r="BC286" i="54"/>
  <c r="BI118" i="54"/>
  <c r="AQ127" i="54"/>
  <c r="F265" i="54"/>
  <c r="AE331" i="54"/>
  <c r="BU344" i="54"/>
  <c r="CS342" i="54"/>
  <c r="BU342" i="54"/>
  <c r="BC340" i="54"/>
  <c r="AQ340" i="54"/>
  <c r="AW340" i="54"/>
  <c r="BU300" i="54"/>
  <c r="BI339" i="54"/>
  <c r="AW310" i="54"/>
  <c r="Y310" i="54"/>
  <c r="CY310" i="54"/>
  <c r="CA307" i="54"/>
  <c r="CA312" i="54"/>
  <c r="AQ304" i="54"/>
  <c r="AK315" i="54"/>
  <c r="BO333" i="54"/>
  <c r="CG330" i="54"/>
  <c r="CY327" i="54"/>
  <c r="CS318" i="54"/>
  <c r="Y307" i="54"/>
  <c r="CA315" i="54"/>
  <c r="CM314" i="54"/>
  <c r="BC302" i="54"/>
  <c r="AQ302" i="54"/>
  <c r="AW295" i="54"/>
  <c r="AW339" i="54"/>
  <c r="CA330" i="54"/>
  <c r="AQ335" i="54"/>
  <c r="AW315" i="54"/>
  <c r="CY328" i="54"/>
  <c r="BC297" i="54"/>
  <c r="AQ297" i="54"/>
  <c r="AK297" i="54"/>
  <c r="CS283" i="54"/>
  <c r="BO263" i="54"/>
  <c r="CS285" i="54"/>
  <c r="S276" i="54"/>
  <c r="AE283" i="54"/>
  <c r="AE269" i="54"/>
  <c r="CS299" i="54"/>
  <c r="Y291" i="54"/>
  <c r="AW275" i="54"/>
  <c r="CS118" i="54"/>
  <c r="CS127" i="54"/>
  <c r="BC331" i="54"/>
  <c r="AQ331" i="54"/>
  <c r="AK348" i="54"/>
  <c r="F348" i="54"/>
  <c r="BI345" i="54"/>
  <c r="BU345" i="54"/>
  <c r="BI300" i="54"/>
  <c r="CS316" i="54"/>
  <c r="BU314" i="54"/>
  <c r="F310" i="54"/>
  <c r="CM307" i="54"/>
  <c r="BO304" i="54"/>
  <c r="S318" i="54"/>
  <c r="CG317" i="54"/>
  <c r="BI315" i="54"/>
  <c r="CY304" i="54"/>
  <c r="AE333" i="54"/>
  <c r="AW330" i="54"/>
  <c r="Y304" i="54"/>
  <c r="Y297" i="54"/>
  <c r="BU295" i="54"/>
  <c r="S307" i="54"/>
  <c r="BO312" i="54"/>
  <c r="S327" i="54"/>
  <c r="AE325" i="54"/>
  <c r="CS322" i="54"/>
  <c r="BO310" i="54"/>
  <c r="Y333" i="54"/>
  <c r="AE315" i="54"/>
  <c r="BO307" i="54"/>
  <c r="BO297" i="54"/>
  <c r="AW264" i="54"/>
  <c r="Y264" i="54"/>
  <c r="CS288" i="54"/>
  <c r="CS273" i="54"/>
  <c r="AK268" i="54"/>
  <c r="BO288" i="54"/>
  <c r="BC273" i="54"/>
  <c r="BC264" i="54"/>
  <c r="CY291" i="54"/>
  <c r="F286" i="54"/>
  <c r="CY275" i="54"/>
  <c r="S93" i="54"/>
  <c r="CS112" i="54"/>
  <c r="AE104" i="54"/>
  <c r="BO331" i="54"/>
  <c r="BO345" i="54"/>
  <c r="AE342" i="54"/>
  <c r="BC330" i="54"/>
  <c r="F307" i="54"/>
  <c r="CG328" i="54"/>
  <c r="CA304" i="54"/>
  <c r="BO317" i="54"/>
  <c r="CA302" i="54"/>
  <c r="BI295" i="54"/>
  <c r="BU317" i="54"/>
  <c r="AW316" i="54"/>
  <c r="CY316" i="54"/>
  <c r="AW327" i="54"/>
  <c r="CM315" i="54"/>
  <c r="AQ347" i="54"/>
  <c r="S339" i="54"/>
  <c r="AE337" i="54"/>
  <c r="CS334" i="54"/>
  <c r="AK317" i="54"/>
  <c r="AK310" i="54"/>
  <c r="CA297" i="54"/>
  <c r="Y268" i="54"/>
  <c r="Y275" i="54"/>
  <c r="CG272" i="54"/>
  <c r="CM263" i="54"/>
  <c r="S283" i="54"/>
  <c r="BO290" i="54"/>
  <c r="CS280" i="54"/>
  <c r="F277" i="54"/>
  <c r="BO269" i="54"/>
  <c r="BI263" i="54"/>
  <c r="CS287" i="54"/>
  <c r="CS272" i="54"/>
  <c r="BC27" i="54"/>
  <c r="Y112" i="54"/>
  <c r="AQ343" i="54"/>
  <c r="AK331" i="54"/>
  <c r="CA331" i="54"/>
  <c r="AW348" i="54"/>
  <c r="AK344" i="54"/>
  <c r="S340" i="54"/>
  <c r="AQ342" i="54"/>
  <c r="AK342" i="54"/>
  <c r="CY340" i="54"/>
  <c r="CM340" i="54"/>
  <c r="CS340" i="54"/>
  <c r="BI327" i="54"/>
  <c r="CS310" i="54"/>
  <c r="BU310" i="54"/>
  <c r="CM304" i="54"/>
  <c r="AE317" i="54"/>
  <c r="CG315" i="54"/>
  <c r="S333" i="54"/>
  <c r="AK330" i="54"/>
  <c r="BC327" i="54"/>
  <c r="Y315" i="54"/>
  <c r="CS309" i="54"/>
  <c r="Y302" i="54"/>
  <c r="CY302" i="54"/>
  <c r="CM302" i="54"/>
  <c r="CS295" i="54"/>
  <c r="BC312" i="54"/>
  <c r="CS332" i="54"/>
  <c r="CY338" i="54"/>
  <c r="AE330" i="54"/>
  <c r="CG324" i="54"/>
  <c r="CA332" i="54"/>
  <c r="BC328" i="54"/>
  <c r="S317" i="54"/>
  <c r="BI309" i="54"/>
  <c r="CY297" i="54"/>
  <c r="CM297" i="54"/>
  <c r="CG297" i="54"/>
  <c r="BI272" i="54"/>
  <c r="BI273" i="54"/>
  <c r="AW283" i="54"/>
  <c r="BO272" i="54"/>
  <c r="CY279" i="54"/>
  <c r="AW285" i="54"/>
  <c r="BO276" i="54"/>
  <c r="S273" i="54"/>
  <c r="CA269" i="54"/>
  <c r="BC269" i="54"/>
  <c r="AW299" i="54"/>
  <c r="BO292" i="54"/>
  <c r="CA290" i="54"/>
  <c r="Y331" i="54"/>
  <c r="CY331" i="54"/>
  <c r="CM331" i="54"/>
  <c r="CG348" i="54"/>
  <c r="AW343" i="54"/>
  <c r="CY343" i="54"/>
  <c r="F340" i="54"/>
  <c r="F314" i="54"/>
  <c r="CS300" i="54"/>
  <c r="F304" i="54"/>
  <c r="BO321" i="54"/>
  <c r="BO318" i="54"/>
  <c r="CY314" i="54"/>
  <c r="CG302" i="54"/>
  <c r="BI314" i="54"/>
  <c r="CG332" i="54"/>
  <c r="F324" i="54"/>
  <c r="BO314" i="54"/>
  <c r="F302" i="54"/>
  <c r="F316" i="54"/>
  <c r="F333" i="54"/>
  <c r="CA317" i="54"/>
  <c r="CS346" i="54"/>
  <c r="CG336" i="54"/>
  <c r="BU326" i="54"/>
  <c r="AW322" i="54"/>
  <c r="CA314" i="54"/>
  <c r="F297" i="54"/>
  <c r="CS264" i="54"/>
  <c r="BU264" i="54"/>
  <c r="AW288" i="54"/>
  <c r="CG268" i="54"/>
  <c r="S288" i="54"/>
  <c r="AE263" i="54"/>
  <c r="BC291" i="54"/>
  <c r="BI288" i="54"/>
  <c r="BO285" i="54"/>
  <c r="F331" i="54"/>
  <c r="CA342" i="54"/>
  <c r="AE300" i="54"/>
  <c r="CM332" i="54"/>
  <c r="BI307" i="54"/>
  <c r="AW300" i="54"/>
  <c r="F332" i="54"/>
  <c r="AK328" i="54"/>
  <c r="AW317" i="54"/>
  <c r="BI336" i="54"/>
  <c r="F317" i="54"/>
  <c r="AW302" i="54"/>
  <c r="Y314" i="54"/>
  <c r="S295" i="54"/>
  <c r="CA328" i="54"/>
  <c r="BI328" i="54"/>
  <c r="CM328" i="54"/>
  <c r="CY326" i="54"/>
  <c r="BU338" i="54"/>
  <c r="AW334" i="54"/>
  <c r="Y319" i="54"/>
  <c r="BC314" i="54"/>
  <c r="BO300" i="54"/>
  <c r="S264" i="54"/>
  <c r="Y273" i="54"/>
  <c r="BU268" i="54"/>
  <c r="BU275" i="54"/>
  <c r="BC263" i="54"/>
  <c r="S290" i="54"/>
  <c r="AW280" i="54"/>
  <c r="AW287" i="54"/>
  <c r="BO280" i="54"/>
  <c r="AK343" i="54"/>
  <c r="CM343" i="54"/>
  <c r="CG331" i="54"/>
  <c r="BC343" i="54"/>
  <c r="Y348" i="54"/>
  <c r="CG344" i="54"/>
  <c r="AE345" i="54"/>
  <c r="CY348" i="54"/>
  <c r="CM342" i="54"/>
  <c r="CG342" i="54"/>
  <c r="BC342" i="54"/>
  <c r="BO343" i="54"/>
  <c r="AK340" i="54"/>
  <c r="BC300" i="54"/>
  <c r="AQ300" i="54"/>
  <c r="CY315" i="54"/>
  <c r="CM339" i="54"/>
  <c r="AW304" i="54"/>
  <c r="F346" i="54"/>
  <c r="BU332" i="54"/>
  <c r="CS328" i="54"/>
  <c r="CM316" i="54"/>
  <c r="BU309" i="54"/>
  <c r="CA321" i="54"/>
  <c r="BU302" i="54"/>
  <c r="AE295" i="54"/>
  <c r="CY312" i="54"/>
  <c r="AW332" i="54"/>
  <c r="BC338" i="54"/>
  <c r="AQ310" i="54"/>
  <c r="AK324" i="54"/>
  <c r="CY321" i="54"/>
  <c r="BO316" i="54"/>
  <c r="AK314" i="54"/>
  <c r="S300" i="54"/>
  <c r="AE332" i="54"/>
  <c r="BI316" i="54"/>
  <c r="S309" i="54"/>
  <c r="AW297" i="54"/>
  <c r="AK273" i="54"/>
  <c r="CY272" i="54"/>
  <c r="CG285" i="54"/>
  <c r="CY303" i="54"/>
  <c r="F298" i="54"/>
  <c r="S275" i="54"/>
  <c r="CY269" i="54"/>
  <c r="CY298" i="54"/>
  <c r="S292" i="54"/>
  <c r="AE290" i="54"/>
  <c r="Y343" i="54"/>
  <c r="BU331" i="54"/>
  <c r="AW331" i="54"/>
  <c r="BI348" i="54"/>
  <c r="S344" i="54"/>
  <c r="BC345" i="54"/>
  <c r="CS348" i="54"/>
  <c r="AE316" i="54"/>
  <c r="BI304" i="54"/>
  <c r="CY339" i="54"/>
  <c r="S321" i="54"/>
  <c r="AQ309" i="54"/>
  <c r="BU316" i="54"/>
  <c r="AK332" i="54"/>
  <c r="BI326" i="54"/>
  <c r="BI302" i="54"/>
  <c r="BC295" i="54"/>
  <c r="AQ295" i="54"/>
  <c r="AK312" i="54"/>
  <c r="F312" i="54"/>
  <c r="BO332" i="54"/>
  <c r="CS314" i="54"/>
  <c r="AW346" i="54"/>
  <c r="AK336" i="54"/>
  <c r="CY333" i="54"/>
  <c r="F328" i="54"/>
  <c r="Y326" i="54"/>
  <c r="AQ316" i="54"/>
  <c r="S314" i="54"/>
  <c r="CM330" i="54"/>
  <c r="BU321" i="54"/>
  <c r="AQ319" i="54"/>
  <c r="AE309" i="54"/>
  <c r="BI297" i="54"/>
  <c r="AK264" i="54"/>
  <c r="F264" i="54"/>
  <c r="CA263" i="54"/>
  <c r="CA288" i="54"/>
  <c r="CS292" i="54"/>
  <c r="S285" i="54"/>
  <c r="S280" i="54"/>
  <c r="CA268" i="54"/>
  <c r="BU303" i="54"/>
  <c r="F197" i="54"/>
  <c r="AE343" i="54"/>
  <c r="BI331" i="54"/>
  <c r="CM348" i="54"/>
  <c r="AE344" i="54"/>
  <c r="S348" i="54"/>
  <c r="CS343" i="54"/>
  <c r="F343" i="54"/>
  <c r="CA348" i="54"/>
  <c r="AK300" i="54"/>
  <c r="CA300" i="54"/>
  <c r="AQ332" i="54"/>
  <c r="CM317" i="54"/>
  <c r="BO315" i="54"/>
  <c r="BU330" i="54"/>
  <c r="CM327" i="54"/>
  <c r="AK316" i="54"/>
  <c r="BO328" i="54"/>
  <c r="BU312" i="54"/>
  <c r="F336" i="54"/>
  <c r="BO295" i="54"/>
  <c r="AE328" i="54"/>
  <c r="BC317" i="54"/>
  <c r="AQ328" i="54"/>
  <c r="BC326" i="54"/>
  <c r="F321" i="54"/>
  <c r="Y338" i="54"/>
  <c r="CM323" i="54"/>
  <c r="Y316" i="54"/>
  <c r="BC309" i="54"/>
  <c r="AQ272" i="54"/>
  <c r="AK272" i="54"/>
  <c r="BO264" i="54"/>
  <c r="AE268" i="54"/>
  <c r="Y263" i="54"/>
  <c r="CY263" i="54"/>
  <c r="BC268" i="54"/>
  <c r="CG274" i="54"/>
  <c r="AW268" i="54"/>
  <c r="CM288" i="54"/>
  <c r="CY286" i="54"/>
  <c r="CG343" i="54"/>
  <c r="BU348" i="54"/>
  <c r="Y344" i="54"/>
  <c r="BO348" i="54"/>
  <c r="CA345" i="54"/>
  <c r="AW342" i="54"/>
  <c r="Y342" i="54"/>
  <c r="CG340" i="54"/>
  <c r="BC348" i="54"/>
  <c r="Y300" i="54"/>
  <c r="CY300" i="54"/>
  <c r="CM300" i="54"/>
  <c r="BC310" i="54"/>
  <c r="AE307" i="54"/>
  <c r="AQ339" i="54"/>
  <c r="CS304" i="54"/>
  <c r="F334" i="54"/>
  <c r="Y332" i="54"/>
  <c r="AW328" i="54"/>
  <c r="BU319" i="54"/>
  <c r="AW318" i="54"/>
  <c r="CY307" i="54"/>
  <c r="AQ314" i="54"/>
  <c r="AW312" i="54"/>
  <c r="AE321" i="54"/>
  <c r="CA295" i="54"/>
  <c r="CS317" i="54"/>
  <c r="Y312" i="54"/>
  <c r="CS339" i="54"/>
  <c r="CG316" i="54"/>
  <c r="BU297" i="54"/>
  <c r="CM335" i="54"/>
  <c r="BC321" i="54"/>
  <c r="AE318" i="54"/>
  <c r="AK307" i="54"/>
  <c r="BO309" i="54"/>
  <c r="CS297" i="54"/>
  <c r="CG273" i="54"/>
  <c r="AK285" i="54"/>
  <c r="BU279" i="54"/>
  <c r="CA273" i="54"/>
  <c r="S263" i="54"/>
  <c r="BC303" i="54"/>
  <c r="CA283" i="54"/>
  <c r="CG279" i="54"/>
  <c r="BU276" i="54"/>
  <c r="BC298" i="54"/>
  <c r="BU291" i="54"/>
  <c r="BU343" i="54"/>
  <c r="CS331" i="54"/>
  <c r="BO344" i="54"/>
  <c r="Y340" i="54"/>
  <c r="AQ348" i="54"/>
  <c r="Y345" i="54"/>
  <c r="CY345" i="54"/>
  <c r="BI342" i="54"/>
  <c r="CA316" i="54"/>
  <c r="F300" i="54"/>
  <c r="AQ307" i="54"/>
  <c r="BC316" i="54"/>
  <c r="S304" i="54"/>
  <c r="BC339" i="54"/>
  <c r="BI324" i="54"/>
  <c r="S316" i="54"/>
  <c r="AE312" i="54"/>
  <c r="CA333" i="54"/>
  <c r="CS330" i="54"/>
  <c r="Y295" i="54"/>
  <c r="CY295" i="54"/>
  <c r="CM295" i="54"/>
  <c r="CG312" i="54"/>
  <c r="CS307" i="54"/>
  <c r="S332" i="54"/>
  <c r="BC333" i="54"/>
  <c r="BI330" i="54"/>
  <c r="BO327" i="54"/>
  <c r="CA325" i="54"/>
  <c r="AQ312" i="54"/>
  <c r="BU333" i="54"/>
  <c r="AQ330" i="54"/>
  <c r="Y321" i="54"/>
  <c r="CM319" i="54"/>
  <c r="CA309" i="54"/>
  <c r="S297" i="54"/>
  <c r="CG264" i="54"/>
  <c r="BI279" i="54"/>
  <c r="Y272" i="54"/>
  <c r="AE264" i="54"/>
  <c r="BI264" i="54"/>
  <c r="AE288" i="54"/>
  <c r="AW292" i="54"/>
  <c r="S272" i="54"/>
  <c r="Y303" i="54"/>
  <c r="CG275" i="54"/>
  <c r="BC305" i="54"/>
  <c r="CS294" i="54"/>
  <c r="AQ283" i="54"/>
  <c r="BC281" i="54"/>
  <c r="BO279" i="54"/>
  <c r="BO274" i="54"/>
  <c r="CG263" i="54"/>
  <c r="AQ262" i="54"/>
  <c r="CG303" i="54"/>
  <c r="S294" i="54"/>
  <c r="BI285" i="54"/>
  <c r="BO282" i="54"/>
  <c r="BO275" i="54"/>
  <c r="AE273" i="54"/>
  <c r="BC283" i="54"/>
  <c r="BC290" i="54"/>
  <c r="CM280" i="54"/>
  <c r="BU272" i="54"/>
  <c r="Y290" i="54"/>
  <c r="CS286" i="54"/>
  <c r="BO277" i="54"/>
  <c r="BI275" i="54"/>
  <c r="CM268" i="54"/>
  <c r="AQ246" i="54"/>
  <c r="Y229" i="54"/>
  <c r="BI252" i="54"/>
  <c r="AK249" i="54"/>
  <c r="BO239" i="54"/>
  <c r="AK216" i="54"/>
  <c r="CS230" i="54"/>
  <c r="CY225" i="54"/>
  <c r="S246" i="54"/>
  <c r="BO230" i="54"/>
  <c r="BI258" i="54"/>
  <c r="BU242" i="54"/>
  <c r="S240" i="54"/>
  <c r="AE230" i="54"/>
  <c r="S229" i="54"/>
  <c r="CM216" i="54"/>
  <c r="AE267" i="54"/>
  <c r="AW251" i="54"/>
  <c r="AK248" i="54"/>
  <c r="BC247" i="54"/>
  <c r="CA240" i="54"/>
  <c r="AE232" i="54"/>
  <c r="AE203" i="54"/>
  <c r="AK203" i="54"/>
  <c r="CA257" i="54"/>
  <c r="AW230" i="54"/>
  <c r="Y217" i="54"/>
  <c r="CM273" i="54"/>
  <c r="BO299" i="54"/>
  <c r="F288" i="54"/>
  <c r="Y286" i="54"/>
  <c r="AQ274" i="54"/>
  <c r="CA262" i="54"/>
  <c r="BO306" i="54"/>
  <c r="Y288" i="54"/>
  <c r="AQ279" i="54"/>
  <c r="AQ292" i="54"/>
  <c r="AW272" i="54"/>
  <c r="AQ275" i="54"/>
  <c r="BO268" i="54"/>
  <c r="BC193" i="54"/>
  <c r="F241" i="54"/>
  <c r="BI234" i="54"/>
  <c r="CG229" i="54"/>
  <c r="BI283" i="54"/>
  <c r="AQ260" i="54"/>
  <c r="AK260" i="54"/>
  <c r="S311" i="54"/>
  <c r="AE279" i="54"/>
  <c r="CS262" i="54"/>
  <c r="BU262" i="54"/>
  <c r="CG291" i="54"/>
  <c r="CY288" i="54"/>
  <c r="AE280" i="54"/>
  <c r="AE275" i="54"/>
  <c r="CS270" i="54"/>
  <c r="AE272" i="54"/>
  <c r="AW298" i="54"/>
  <c r="CG288" i="54"/>
  <c r="AE277" i="54"/>
  <c r="AE252" i="54"/>
  <c r="CM193" i="54"/>
  <c r="CM235" i="54"/>
  <c r="BU241" i="54"/>
  <c r="F230" i="54"/>
  <c r="AE225" i="54"/>
  <c r="AK225" i="54"/>
  <c r="AE241" i="54"/>
  <c r="AK252" i="54"/>
  <c r="CG242" i="54"/>
  <c r="BC258" i="54"/>
  <c r="BC240" i="54"/>
  <c r="BO203" i="54"/>
  <c r="BU203" i="54"/>
  <c r="CM203" i="54"/>
  <c r="CG201" i="54"/>
  <c r="CS306" i="54"/>
  <c r="AW294" i="54"/>
  <c r="CS282" i="54"/>
  <c r="AK303" i="54"/>
  <c r="BU293" i="54"/>
  <c r="S282" i="54"/>
  <c r="S277" i="54"/>
  <c r="CM285" i="54"/>
  <c r="AQ280" i="54"/>
  <c r="CM311" i="54"/>
  <c r="BO303" i="54"/>
  <c r="AW286" i="54"/>
  <c r="F268" i="54"/>
  <c r="F248" i="54"/>
  <c r="BO235" i="54"/>
  <c r="CG248" i="54"/>
  <c r="AK217" i="54"/>
  <c r="CY229" i="54"/>
  <c r="BU229" i="54"/>
  <c r="AK229" i="54"/>
  <c r="BO229" i="54"/>
  <c r="AW216" i="54"/>
  <c r="CS252" i="54"/>
  <c r="CS249" i="54"/>
  <c r="CY247" i="54"/>
  <c r="BO242" i="54"/>
  <c r="AW235" i="54"/>
  <c r="CA232" i="54"/>
  <c r="BI220" i="54"/>
  <c r="BI267" i="54"/>
  <c r="AE257" i="54"/>
  <c r="AE239" i="54"/>
  <c r="BC229" i="54"/>
  <c r="S299" i="54"/>
  <c r="BI290" i="54"/>
  <c r="BO287" i="54"/>
  <c r="CA285" i="54"/>
  <c r="CY277" i="54"/>
  <c r="S306" i="54"/>
  <c r="CS279" i="54"/>
  <c r="CS274" i="54"/>
  <c r="F285" i="54"/>
  <c r="BO291" i="54"/>
  <c r="CS276" i="54"/>
  <c r="S193" i="54"/>
  <c r="CG258" i="54"/>
  <c r="S234" i="54"/>
  <c r="S220" i="54"/>
  <c r="AQ235" i="54"/>
  <c r="AW258" i="54"/>
  <c r="AK250" i="54"/>
  <c r="BO248" i="54"/>
  <c r="AQ217" i="54"/>
  <c r="AW217" i="54"/>
  <c r="BU230" i="54"/>
  <c r="BI244" i="54"/>
  <c r="BU225" i="54"/>
  <c r="BO241" i="54"/>
  <c r="BU246" i="54"/>
  <c r="BC237" i="54"/>
  <c r="AQ237" i="54"/>
  <c r="CS225" i="54"/>
  <c r="BI230" i="54"/>
  <c r="CA229" i="54"/>
  <c r="BC216" i="54"/>
  <c r="BI216" i="54"/>
  <c r="AQ265" i="54"/>
  <c r="BU256" i="54"/>
  <c r="CY232" i="54"/>
  <c r="CM232" i="54"/>
  <c r="AK261" i="54"/>
  <c r="CY246" i="54"/>
  <c r="CM225" i="54"/>
  <c r="CS203" i="54"/>
  <c r="AQ239" i="54"/>
  <c r="CM260" i="54"/>
  <c r="CG260" i="54"/>
  <c r="BC260" i="54"/>
  <c r="BU273" i="54"/>
  <c r="AK262" i="54"/>
  <c r="F262" i="54"/>
  <c r="AK291" i="54"/>
  <c r="BC288" i="54"/>
  <c r="CG276" i="54"/>
  <c r="BC270" i="54"/>
  <c r="Y269" i="54"/>
  <c r="AE274" i="54"/>
  <c r="AQ264" i="54"/>
  <c r="F280" i="54"/>
  <c r="CY273" i="54"/>
  <c r="AK288" i="54"/>
  <c r="CY285" i="54"/>
  <c r="AK193" i="54"/>
  <c r="AE193" i="54"/>
  <c r="AW193" i="54"/>
  <c r="AE234" i="54"/>
  <c r="Y220" i="54"/>
  <c r="S235" i="54"/>
  <c r="BO244" i="54"/>
  <c r="AK230" i="54"/>
  <c r="BI217" i="54"/>
  <c r="BU217" i="54"/>
  <c r="BU252" i="54"/>
  <c r="AK246" i="54"/>
  <c r="AQ240" i="54"/>
  <c r="BI235" i="54"/>
  <c r="CA258" i="54"/>
  <c r="CA241" i="54"/>
  <c r="BC235" i="54"/>
  <c r="CA216" i="54"/>
  <c r="CG216" i="54"/>
  <c r="CY234" i="54"/>
  <c r="F232" i="54"/>
  <c r="CG230" i="54"/>
  <c r="AQ242" i="54"/>
  <c r="BC225" i="54"/>
  <c r="S203" i="54"/>
  <c r="CG256" i="54"/>
  <c r="AW201" i="54"/>
  <c r="CM201" i="54"/>
  <c r="BC272" i="54"/>
  <c r="F260" i="54"/>
  <c r="AW306" i="54"/>
  <c r="CY293" i="54"/>
  <c r="AW282" i="54"/>
  <c r="AW273" i="54"/>
  <c r="BI262" i="54"/>
  <c r="Y293" i="54"/>
  <c r="BU281" i="54"/>
  <c r="BI274" i="54"/>
  <c r="F272" i="54"/>
  <c r="CS268" i="54"/>
  <c r="AQ285" i="54"/>
  <c r="BI280" i="54"/>
  <c r="F273" i="54"/>
  <c r="AW291" i="54"/>
  <c r="AQ311" i="54"/>
  <c r="CM299" i="54"/>
  <c r="BI294" i="54"/>
  <c r="BC274" i="54"/>
  <c r="BU193" i="54"/>
  <c r="CY193" i="54"/>
  <c r="AW220" i="54"/>
  <c r="CG217" i="54"/>
  <c r="CA217" i="54"/>
  <c r="BC242" i="54"/>
  <c r="CS216" i="54"/>
  <c r="CY216" i="54"/>
  <c r="AW252" i="54"/>
  <c r="AW246" i="54"/>
  <c r="BU216" i="54"/>
  <c r="CS259" i="54"/>
  <c r="CS250" i="54"/>
  <c r="CM248" i="54"/>
  <c r="BU239" i="54"/>
  <c r="Y203" i="54"/>
  <c r="CG246" i="54"/>
  <c r="BC241" i="54"/>
  <c r="CA239" i="54"/>
  <c r="AQ201" i="54"/>
  <c r="BU298" i="54"/>
  <c r="S287" i="54"/>
  <c r="AE285" i="54"/>
  <c r="BU305" i="54"/>
  <c r="AW276" i="54"/>
  <c r="F290" i="54"/>
  <c r="BU283" i="54"/>
  <c r="CA279" i="54"/>
  <c r="BO273" i="54"/>
  <c r="CM287" i="54"/>
  <c r="BI282" i="54"/>
  <c r="AE248" i="54"/>
  <c r="AK258" i="54"/>
  <c r="AQ249" i="54"/>
  <c r="BO234" i="54"/>
  <c r="BO220" i="54"/>
  <c r="AK240" i="54"/>
  <c r="CY257" i="54"/>
  <c r="CG250" i="54"/>
  <c r="CG235" i="54"/>
  <c r="AQ229" i="54"/>
  <c r="CS217" i="54"/>
  <c r="F244" i="54"/>
  <c r="Y225" i="54"/>
  <c r="CY237" i="54"/>
  <c r="CM237" i="54"/>
  <c r="S216" i="54"/>
  <c r="F258" i="54"/>
  <c r="Y256" i="54"/>
  <c r="AE246" i="54"/>
  <c r="BC234" i="54"/>
  <c r="CS220" i="54"/>
  <c r="AQ203" i="54"/>
  <c r="BU258" i="54"/>
  <c r="CA249" i="54"/>
  <c r="AK241" i="54"/>
  <c r="CM239" i="54"/>
  <c r="CY268" i="54"/>
  <c r="AW260" i="54"/>
  <c r="Y260" i="54"/>
  <c r="CY260" i="54"/>
  <c r="CG262" i="54"/>
  <c r="CA292" i="54"/>
  <c r="CM290" i="54"/>
  <c r="Y274" i="54"/>
  <c r="Y270" i="54"/>
  <c r="CY270" i="54"/>
  <c r="AQ268" i="54"/>
  <c r="AE276" i="54"/>
  <c r="CA274" i="54"/>
  <c r="AW263" i="54"/>
  <c r="CY264" i="54"/>
  <c r="BC285" i="54"/>
  <c r="Y279" i="54"/>
  <c r="CG193" i="54"/>
  <c r="CA193" i="54"/>
  <c r="AQ193" i="54"/>
  <c r="Y246" i="54"/>
  <c r="CA234" i="54"/>
  <c r="CG220" i="54"/>
  <c r="BI246" i="54"/>
  <c r="Y240" i="54"/>
  <c r="CA261" i="54"/>
  <c r="F217" i="54"/>
  <c r="S217" i="54"/>
  <c r="S249" i="54"/>
  <c r="AE258" i="54"/>
  <c r="AW248" i="54"/>
  <c r="CY240" i="54"/>
  <c r="F237" i="54"/>
  <c r="Y235" i="54"/>
  <c r="CY235" i="54"/>
  <c r="AW229" i="54"/>
  <c r="Y216" i="54"/>
  <c r="S252" i="54"/>
  <c r="F249" i="54"/>
  <c r="F246" i="54"/>
  <c r="BI232" i="54"/>
  <c r="CM229" i="54"/>
  <c r="CS271" i="54"/>
  <c r="BO252" i="54"/>
  <c r="BC220" i="54"/>
  <c r="BI203" i="54"/>
  <c r="AK256" i="54"/>
  <c r="BI249" i="54"/>
  <c r="BI260" i="54"/>
  <c r="CY305" i="54"/>
  <c r="BC293" i="54"/>
  <c r="CM283" i="54"/>
  <c r="CY281" i="54"/>
  <c r="CA264" i="54"/>
  <c r="BO294" i="54"/>
  <c r="F283" i="54"/>
  <c r="Y281" i="54"/>
  <c r="F279" i="54"/>
  <c r="F270" i="54"/>
  <c r="S268" i="54"/>
  <c r="CY283" i="54"/>
  <c r="CY290" i="54"/>
  <c r="AQ299" i="54"/>
  <c r="BU290" i="54"/>
  <c r="F276" i="54"/>
  <c r="BU269" i="54"/>
  <c r="S230" i="54"/>
  <c r="BO193" i="54"/>
  <c r="CS241" i="54"/>
  <c r="CY220" i="54"/>
  <c r="AK235" i="54"/>
  <c r="AE217" i="54"/>
  <c r="AW242" i="54"/>
  <c r="AW225" i="54"/>
  <c r="F256" i="54"/>
  <c r="Y242" i="54"/>
  <c r="CY242" i="54"/>
  <c r="F235" i="54"/>
  <c r="BI229" i="54"/>
  <c r="AQ216" i="54"/>
  <c r="CA267" i="54"/>
  <c r="AW259" i="54"/>
  <c r="BI255" i="54"/>
  <c r="CA203" i="54"/>
  <c r="CG203" i="54"/>
  <c r="Y298" i="54"/>
  <c r="BU286" i="54"/>
  <c r="CA272" i="54"/>
  <c r="AE262" i="54"/>
  <c r="Y305" i="54"/>
  <c r="BI292" i="54"/>
  <c r="BU288" i="54"/>
  <c r="CS275" i="54"/>
  <c r="CM292" i="54"/>
  <c r="Y283" i="54"/>
  <c r="BI306" i="54"/>
  <c r="AQ287" i="54"/>
  <c r="AQ269" i="54"/>
  <c r="F193" i="54"/>
  <c r="CS193" i="54"/>
  <c r="CM249" i="54"/>
  <c r="CA230" i="54"/>
  <c r="CG240" i="54"/>
  <c r="BC257" i="54"/>
  <c r="BU249" i="54"/>
  <c r="CS246" i="54"/>
  <c r="CY239" i="54"/>
  <c r="BC230" i="54"/>
  <c r="AQ230" i="54"/>
  <c r="AE251" i="54"/>
  <c r="AE242" i="54"/>
  <c r="F242" i="54"/>
  <c r="BI240" i="54"/>
  <c r="BO257" i="54"/>
  <c r="CA255" i="54"/>
  <c r="CG251" i="54"/>
  <c r="CM244" i="54"/>
  <c r="BO216" i="54"/>
  <c r="CY203" i="54"/>
  <c r="Y258" i="54"/>
  <c r="AQ255" i="54"/>
  <c r="F220" i="54"/>
  <c r="CY276" i="54"/>
  <c r="CS260" i="54"/>
  <c r="BU260" i="54"/>
  <c r="BO311" i="54"/>
  <c r="AW262" i="54"/>
  <c r="Y262" i="54"/>
  <c r="AE292" i="54"/>
  <c r="AQ290" i="54"/>
  <c r="CA280" i="54"/>
  <c r="BU270" i="54"/>
  <c r="AW270" i="54"/>
  <c r="F275" i="54"/>
  <c r="CS298" i="54"/>
  <c r="CA275" i="54"/>
  <c r="CA252" i="54"/>
  <c r="BO246" i="54"/>
  <c r="BI193" i="54"/>
  <c r="Y193" i="54"/>
  <c r="AE220" i="54"/>
  <c r="AK220" i="54"/>
  <c r="BU240" i="54"/>
  <c r="AE261" i="54"/>
  <c r="CA246" i="54"/>
  <c r="CG239" i="54"/>
  <c r="CM234" i="54"/>
  <c r="BO217" i="54"/>
  <c r="BI256" i="54"/>
  <c r="BI248" i="54"/>
  <c r="S239" i="54"/>
  <c r="CG225" i="54"/>
  <c r="Y252" i="54"/>
  <c r="CS248" i="54"/>
  <c r="CG252" i="54"/>
  <c r="BI237" i="54"/>
  <c r="BU235" i="54"/>
  <c r="CS229" i="54"/>
  <c r="CS240" i="54"/>
  <c r="AW271" i="54"/>
  <c r="CY258" i="54"/>
  <c r="CS247" i="54"/>
  <c r="BU244" i="54"/>
  <c r="F203" i="54"/>
  <c r="BI239" i="54"/>
  <c r="AK201" i="54"/>
  <c r="BU201" i="54"/>
  <c r="CM241" i="54"/>
  <c r="Y230" i="54"/>
  <c r="S241" i="54"/>
  <c r="S248" i="54"/>
  <c r="BC232" i="54"/>
  <c r="CG261" i="54"/>
  <c r="F176" i="54"/>
  <c r="F170" i="54"/>
  <c r="BU195" i="54"/>
  <c r="BO195" i="54"/>
  <c r="CS191" i="54"/>
  <c r="S168" i="54"/>
  <c r="AK172" i="54"/>
  <c r="CG218" i="54"/>
  <c r="AW205" i="54"/>
  <c r="AK200" i="54"/>
  <c r="AW224" i="54"/>
  <c r="AK221" i="54"/>
  <c r="BO204" i="54"/>
  <c r="AE202" i="54"/>
  <c r="CY196" i="54"/>
  <c r="AW192" i="54"/>
  <c r="CA190" i="54"/>
  <c r="CS173" i="54"/>
  <c r="F169" i="54"/>
  <c r="BO223" i="54"/>
  <c r="CG206" i="54"/>
  <c r="BI196" i="54"/>
  <c r="AE224" i="54"/>
  <c r="F205" i="54"/>
  <c r="Y178" i="54"/>
  <c r="AE178" i="54"/>
  <c r="BU178" i="54"/>
  <c r="BC159" i="54"/>
  <c r="AW159" i="54"/>
  <c r="CG159" i="54"/>
  <c r="BU158" i="54"/>
  <c r="AQ157" i="54"/>
  <c r="AW157" i="54"/>
  <c r="CY157" i="54"/>
  <c r="BI180" i="54"/>
  <c r="BO177" i="54"/>
  <c r="AE151" i="54"/>
  <c r="CY171" i="54"/>
  <c r="CM185" i="54"/>
  <c r="S180" i="54"/>
  <c r="BU248" i="54"/>
  <c r="AE176" i="54"/>
  <c r="AE183" i="54"/>
  <c r="BC188" i="54"/>
  <c r="AK187" i="54"/>
  <c r="BU170" i="54"/>
  <c r="CA218" i="54"/>
  <c r="Y211" i="54"/>
  <c r="Y206" i="54"/>
  <c r="AK204" i="54"/>
  <c r="Y188" i="54"/>
  <c r="BI168" i="54"/>
  <c r="S204" i="54"/>
  <c r="BC172" i="54"/>
  <c r="BO186" i="54"/>
  <c r="AK207" i="54"/>
  <c r="AE227" i="54"/>
  <c r="CY190" i="54"/>
  <c r="BO188" i="54"/>
  <c r="CM173" i="54"/>
  <c r="BU168" i="54"/>
  <c r="BI199" i="54"/>
  <c r="BO191" i="54"/>
  <c r="CM187" i="54"/>
  <c r="S221" i="54"/>
  <c r="F218" i="54"/>
  <c r="CG212" i="54"/>
  <c r="CS205" i="54"/>
  <c r="BO192" i="54"/>
  <c r="BO187" i="54"/>
  <c r="AQ178" i="54"/>
  <c r="AW178" i="54"/>
  <c r="CM178" i="54"/>
  <c r="AQ169" i="54"/>
  <c r="AW169" i="54"/>
  <c r="AQ158" i="54"/>
  <c r="BU157" i="54"/>
  <c r="AK174" i="54"/>
  <c r="F143" i="54"/>
  <c r="S185" i="54"/>
  <c r="CM161" i="54"/>
  <c r="CG161" i="54"/>
  <c r="AE201" i="54"/>
  <c r="F212" i="54"/>
  <c r="CM204" i="54"/>
  <c r="BO183" i="54"/>
  <c r="AK170" i="54"/>
  <c r="AQ170" i="54"/>
  <c r="Y219" i="54"/>
  <c r="AQ191" i="54"/>
  <c r="Y212" i="54"/>
  <c r="S196" i="54"/>
  <c r="CG183" i="54"/>
  <c r="AW218" i="54"/>
  <c r="AK212" i="54"/>
  <c r="CG196" i="54"/>
  <c r="CS236" i="54"/>
  <c r="BO208" i="54"/>
  <c r="AE204" i="54"/>
  <c r="S173" i="54"/>
  <c r="Y173" i="54"/>
  <c r="AE168" i="54"/>
  <c r="AE223" i="54"/>
  <c r="Y215" i="54"/>
  <c r="AW206" i="54"/>
  <c r="CM176" i="54"/>
  <c r="CS226" i="54"/>
  <c r="CS223" i="54"/>
  <c r="CM215" i="54"/>
  <c r="CG207" i="54"/>
  <c r="BU200" i="54"/>
  <c r="AQ223" i="54"/>
  <c r="CA204" i="54"/>
  <c r="AW189" i="54"/>
  <c r="S178" i="54"/>
  <c r="AW151" i="54"/>
  <c r="CA151" i="54"/>
  <c r="CM151" i="54"/>
  <c r="BI142" i="54"/>
  <c r="AE171" i="54"/>
  <c r="S142" i="54"/>
  <c r="AQ142" i="54"/>
  <c r="S161" i="54"/>
  <c r="BC161" i="54"/>
  <c r="Y157" i="54"/>
  <c r="CY230" i="54"/>
  <c r="AE229" i="54"/>
  <c r="AQ232" i="54"/>
  <c r="BO176" i="54"/>
  <c r="CS188" i="54"/>
  <c r="AK191" i="54"/>
  <c r="CA187" i="54"/>
  <c r="AE206" i="54"/>
  <c r="F196" i="54"/>
  <c r="AW172" i="54"/>
  <c r="AK186" i="54"/>
  <c r="CY186" i="54"/>
  <c r="CY206" i="54"/>
  <c r="CG219" i="54"/>
  <c r="S206" i="54"/>
  <c r="S188" i="54"/>
  <c r="S191" i="54"/>
  <c r="CG228" i="54"/>
  <c r="AW212" i="54"/>
  <c r="AW215" i="54"/>
  <c r="BO211" i="54"/>
  <c r="BO206" i="54"/>
  <c r="BI204" i="54"/>
  <c r="F187" i="54"/>
  <c r="S170" i="54"/>
  <c r="AK169" i="54"/>
  <c r="CY159" i="54"/>
  <c r="CS159" i="54"/>
  <c r="CM157" i="54"/>
  <c r="AQ171" i="54"/>
  <c r="CS151" i="54"/>
  <c r="BC142" i="54"/>
  <c r="AK142" i="54"/>
  <c r="AK182" i="54"/>
  <c r="BC177" i="54"/>
  <c r="Y161" i="54"/>
  <c r="CA161" i="54"/>
  <c r="CG151" i="54"/>
  <c r="Y158" i="54"/>
  <c r="AQ234" i="54"/>
  <c r="CA251" i="54"/>
  <c r="CA201" i="54"/>
  <c r="CA183" i="54"/>
  <c r="S183" i="54"/>
  <c r="CY188" i="54"/>
  <c r="CA212" i="54"/>
  <c r="CA207" i="54"/>
  <c r="BU196" i="54"/>
  <c r="CY204" i="54"/>
  <c r="AQ172" i="54"/>
  <c r="F186" i="54"/>
  <c r="S224" i="54"/>
  <c r="CY211" i="54"/>
  <c r="AQ196" i="54"/>
  <c r="BU228" i="54"/>
  <c r="CG226" i="54"/>
  <c r="AQ190" i="54"/>
  <c r="AW190" i="54"/>
  <c r="CY221" i="54"/>
  <c r="S212" i="54"/>
  <c r="F204" i="54"/>
  <c r="CA195" i="54"/>
  <c r="CS238" i="54"/>
  <c r="BO219" i="54"/>
  <c r="BC215" i="54"/>
  <c r="AW207" i="54"/>
  <c r="BC189" i="54"/>
  <c r="CM169" i="54"/>
  <c r="BC169" i="54"/>
  <c r="Y159" i="54"/>
  <c r="CG174" i="54"/>
  <c r="Y171" i="54"/>
  <c r="F158" i="54"/>
  <c r="S151" i="54"/>
  <c r="BO151" i="54"/>
  <c r="BO185" i="54"/>
  <c r="AK177" i="54"/>
  <c r="CY166" i="54"/>
  <c r="CY158" i="54"/>
  <c r="CS258" i="54"/>
  <c r="Y251" i="54"/>
  <c r="CY217" i="54"/>
  <c r="CM230" i="54"/>
  <c r="BC201" i="54"/>
  <c r="CS201" i="54"/>
  <c r="BI176" i="54"/>
  <c r="CS176" i="54"/>
  <c r="CG170" i="54"/>
  <c r="BI212" i="54"/>
  <c r="BI207" i="54"/>
  <c r="AK205" i="54"/>
  <c r="AW196" i="54"/>
  <c r="AW188" i="54"/>
  <c r="BU219" i="54"/>
  <c r="AQ195" i="54"/>
  <c r="CM191" i="54"/>
  <c r="BO196" i="54"/>
  <c r="CS186" i="54"/>
  <c r="BO172" i="54"/>
  <c r="CM172" i="54"/>
  <c r="CY219" i="54"/>
  <c r="AW236" i="54"/>
  <c r="AW219" i="54"/>
  <c r="S211" i="54"/>
  <c r="BU187" i="54"/>
  <c r="BO173" i="54"/>
  <c r="BO236" i="54"/>
  <c r="CY207" i="54"/>
  <c r="BC195" i="54"/>
  <c r="CA189" i="54"/>
  <c r="AW226" i="54"/>
  <c r="CS224" i="54"/>
  <c r="AE211" i="54"/>
  <c r="F195" i="54"/>
  <c r="CS189" i="54"/>
  <c r="AE159" i="54"/>
  <c r="AK159" i="54"/>
  <c r="CM159" i="54"/>
  <c r="CG143" i="54"/>
  <c r="AW180" i="54"/>
  <c r="BO171" i="54"/>
  <c r="CS158" i="54"/>
  <c r="CG157" i="54"/>
  <c r="BI151" i="54"/>
  <c r="CA171" i="54"/>
  <c r="BO158" i="54"/>
  <c r="BU166" i="54"/>
  <c r="BO161" i="54"/>
  <c r="S244" i="54"/>
  <c r="BO201" i="54"/>
  <c r="F183" i="54"/>
  <c r="CS183" i="54"/>
  <c r="AE170" i="54"/>
  <c r="BI223" i="54"/>
  <c r="AQ212" i="54"/>
  <c r="AQ207" i="54"/>
  <c r="BI195" i="54"/>
  <c r="CM206" i="54"/>
  <c r="Y191" i="54"/>
  <c r="AW168" i="54"/>
  <c r="BI211" i="54"/>
  <c r="CA206" i="54"/>
  <c r="CS172" i="54"/>
  <c r="CG172" i="54"/>
  <c r="AW186" i="54"/>
  <c r="CG223" i="54"/>
  <c r="CA215" i="54"/>
  <c r="BO170" i="54"/>
  <c r="S200" i="54"/>
  <c r="AQ187" i="54"/>
  <c r="CY173" i="54"/>
  <c r="BI227" i="54"/>
  <c r="BO218" i="54"/>
  <c r="CG211" i="54"/>
  <c r="AW199" i="54"/>
  <c r="BI186" i="54"/>
  <c r="AK228" i="54"/>
  <c r="AE219" i="54"/>
  <c r="AQ192" i="54"/>
  <c r="AK192" i="54"/>
  <c r="BC170" i="54"/>
  <c r="CS215" i="54"/>
  <c r="Y186" i="54"/>
  <c r="F174" i="54"/>
  <c r="BC157" i="54"/>
  <c r="CY142" i="54"/>
  <c r="CA142" i="54"/>
  <c r="CG182" i="54"/>
  <c r="BU159" i="54"/>
  <c r="Y248" i="54"/>
  <c r="F216" i="54"/>
  <c r="S257" i="54"/>
  <c r="BI247" i="54"/>
  <c r="AW203" i="54"/>
  <c r="CA176" i="54"/>
  <c r="AQ188" i="54"/>
  <c r="AW187" i="54"/>
  <c r="AW170" i="54"/>
  <c r="CY187" i="54"/>
  <c r="CM211" i="54"/>
  <c r="AQ200" i="54"/>
  <c r="BO189" i="54"/>
  <c r="BU186" i="54"/>
  <c r="CY172" i="54"/>
  <c r="Y207" i="54"/>
  <c r="BI215" i="54"/>
  <c r="AW183" i="54"/>
  <c r="Y228" i="54"/>
  <c r="AK226" i="54"/>
  <c r="BC202" i="54"/>
  <c r="CM190" i="54"/>
  <c r="CS190" i="54"/>
  <c r="S187" i="54"/>
  <c r="S176" i="54"/>
  <c r="F173" i="54"/>
  <c r="BC214" i="54"/>
  <c r="BO205" i="54"/>
  <c r="AE189" i="54"/>
  <c r="AW238" i="54"/>
  <c r="S226" i="54"/>
  <c r="F223" i="54"/>
  <c r="AQ183" i="54"/>
  <c r="CY189" i="54"/>
  <c r="CS157" i="54"/>
  <c r="AQ151" i="54"/>
  <c r="CA174" i="54"/>
  <c r="AE166" i="54"/>
  <c r="AQ159" i="54"/>
  <c r="AE255" i="54"/>
  <c r="Y176" i="54"/>
  <c r="AQ176" i="54"/>
  <c r="BC183" i="54"/>
  <c r="F207" i="54"/>
  <c r="BI187" i="54"/>
  <c r="CG205" i="54"/>
  <c r="BC206" i="54"/>
  <c r="AQ186" i="54"/>
  <c r="AK168" i="54"/>
  <c r="Y172" i="54"/>
  <c r="CG186" i="54"/>
  <c r="CM186" i="54"/>
  <c r="CY228" i="54"/>
  <c r="AW223" i="54"/>
  <c r="AQ215" i="54"/>
  <c r="CG238" i="54"/>
  <c r="BU212" i="54"/>
  <c r="BC209" i="54"/>
  <c r="AK195" i="54"/>
  <c r="AE173" i="54"/>
  <c r="BI170" i="54"/>
  <c r="S236" i="54"/>
  <c r="AW211" i="54"/>
  <c r="CM227" i="54"/>
  <c r="CS218" i="54"/>
  <c r="BU214" i="54"/>
  <c r="BI188" i="54"/>
  <c r="AK189" i="54"/>
  <c r="BU183" i="54"/>
  <c r="AW176" i="54"/>
  <c r="CA159" i="54"/>
  <c r="CS180" i="54"/>
  <c r="F151" i="54"/>
  <c r="BU151" i="54"/>
  <c r="AW142" i="54"/>
  <c r="S159" i="54"/>
  <c r="CG158" i="54"/>
  <c r="AK176" i="54"/>
  <c r="Y195" i="54"/>
  <c r="S195" i="54"/>
  <c r="BC187" i="54"/>
  <c r="BU223" i="54"/>
  <c r="BU218" i="54"/>
  <c r="BC211" i="54"/>
  <c r="AW191" i="54"/>
  <c r="BU191" i="54"/>
  <c r="S189" i="54"/>
  <c r="CS168" i="54"/>
  <c r="F168" i="54"/>
  <c r="BC168" i="54"/>
  <c r="AE172" i="54"/>
  <c r="AE190" i="54"/>
  <c r="AW173" i="54"/>
  <c r="Y170" i="54"/>
  <c r="AE205" i="54"/>
  <c r="CS199" i="54"/>
  <c r="CG188" i="54"/>
  <c r="AK196" i="54"/>
  <c r="CM192" i="54"/>
  <c r="CG192" i="54"/>
  <c r="BI218" i="54"/>
  <c r="CA196" i="54"/>
  <c r="CG178" i="54"/>
  <c r="CG169" i="54"/>
  <c r="S169" i="54"/>
  <c r="S177" i="54"/>
  <c r="CS166" i="54"/>
  <c r="S143" i="54"/>
  <c r="AK151" i="54"/>
  <c r="Y151" i="54"/>
  <c r="CY151" i="54"/>
  <c r="BC171" i="54"/>
  <c r="BO142" i="54"/>
  <c r="CS142" i="54"/>
  <c r="AQ185" i="54"/>
  <c r="AW161" i="54"/>
  <c r="CM158" i="54"/>
  <c r="F166" i="54"/>
  <c r="BU220" i="54"/>
  <c r="S225" i="54"/>
  <c r="CS235" i="54"/>
  <c r="CY201" i="54"/>
  <c r="S201" i="54"/>
  <c r="BC176" i="54"/>
  <c r="CG176" i="54"/>
  <c r="CM188" i="54"/>
  <c r="CS187" i="54"/>
  <c r="CA186" i="54"/>
  <c r="CA170" i="54"/>
  <c r="AE218" i="54"/>
  <c r="CM200" i="54"/>
  <c r="CM183" i="54"/>
  <c r="CA168" i="54"/>
  <c r="Y183" i="54"/>
  <c r="BU207" i="54"/>
  <c r="S219" i="54"/>
  <c r="BC178" i="54"/>
  <c r="CA227" i="54"/>
  <c r="CG224" i="54"/>
  <c r="BU221" i="54"/>
  <c r="CY202" i="54"/>
  <c r="BC190" i="54"/>
  <c r="AE186" i="54"/>
  <c r="AQ173" i="54"/>
  <c r="CY214" i="54"/>
  <c r="S207" i="54"/>
  <c r="BO224" i="54"/>
  <c r="AK214" i="54"/>
  <c r="S192" i="54"/>
  <c r="AQ218" i="54"/>
  <c r="BC196" i="54"/>
  <c r="CY169" i="54"/>
  <c r="CA169" i="54"/>
  <c r="BC151" i="54"/>
  <c r="Y142" i="54"/>
  <c r="AQ161" i="54"/>
  <c r="AK161" i="54"/>
  <c r="BU161" i="54"/>
  <c r="Y166" i="54"/>
  <c r="F201" i="54"/>
  <c r="BU176" i="54"/>
  <c r="CY176" i="54"/>
  <c r="CY183" i="54"/>
  <c r="AQ204" i="54"/>
  <c r="CS170" i="54"/>
  <c r="CY170" i="54"/>
  <c r="BU204" i="54"/>
  <c r="AK223" i="54"/>
  <c r="AK218" i="54"/>
  <c r="CM196" i="54"/>
  <c r="BU188" i="54"/>
  <c r="BI183" i="54"/>
  <c r="Y168" i="54"/>
  <c r="BU172" i="54"/>
  <c r="S172" i="54"/>
  <c r="BC186" i="54"/>
  <c r="BC228" i="54"/>
  <c r="CY224" i="54"/>
  <c r="F221" i="54"/>
  <c r="BC200" i="54"/>
  <c r="AK238" i="54"/>
  <c r="S208" i="54"/>
  <c r="Y199" i="54"/>
  <c r="BU192" i="54"/>
  <c r="F189" i="54"/>
  <c r="CA173" i="54"/>
  <c r="CG173" i="54"/>
  <c r="CY212" i="54"/>
  <c r="F209" i="54"/>
  <c r="CS204" i="54"/>
  <c r="AK188" i="54"/>
  <c r="AQ227" i="54"/>
  <c r="CS195" i="54"/>
  <c r="CG191" i="54"/>
  <c r="CG189" i="54"/>
  <c r="F188" i="54"/>
  <c r="F178" i="54"/>
  <c r="BI172" i="54"/>
  <c r="AE157" i="54"/>
  <c r="AK180" i="54"/>
  <c r="CS171" i="54"/>
  <c r="BO143" i="54"/>
  <c r="AE194" i="54"/>
  <c r="CM181" i="54"/>
  <c r="BU174" i="54"/>
  <c r="CA144" i="54"/>
  <c r="F144" i="54"/>
  <c r="CA132" i="54"/>
  <c r="Y124" i="54"/>
  <c r="BI141" i="54"/>
  <c r="Y160" i="54"/>
  <c r="AE149" i="54"/>
  <c r="CS145" i="54"/>
  <c r="S145" i="54"/>
  <c r="CY129" i="54"/>
  <c r="CY106" i="54"/>
  <c r="AE105" i="54"/>
  <c r="CS130" i="54"/>
  <c r="BU137" i="54"/>
  <c r="AW114" i="54"/>
  <c r="CA108" i="54"/>
  <c r="BI146" i="54"/>
  <c r="BU116" i="54"/>
  <c r="AK119" i="54"/>
  <c r="AE107" i="54"/>
  <c r="Y116" i="54"/>
  <c r="BI100" i="54"/>
  <c r="BU100" i="54"/>
  <c r="AQ96" i="54"/>
  <c r="CG96" i="54"/>
  <c r="CA93" i="54"/>
  <c r="AK102" i="54"/>
  <c r="S148" i="54"/>
  <c r="BI115" i="54"/>
  <c r="CA102" i="54"/>
  <c r="AQ132" i="54"/>
  <c r="BI143" i="54"/>
  <c r="Y184" i="54"/>
  <c r="CS144" i="54"/>
  <c r="BI144" i="54"/>
  <c r="BO132" i="54"/>
  <c r="AW131" i="54"/>
  <c r="BU125" i="54"/>
  <c r="AQ124" i="54"/>
  <c r="BO124" i="54"/>
  <c r="CY124" i="54"/>
  <c r="CM141" i="54"/>
  <c r="AK141" i="54"/>
  <c r="BO149" i="54"/>
  <c r="AW132" i="54"/>
  <c r="F149" i="54"/>
  <c r="AW149" i="54"/>
  <c r="AQ130" i="54"/>
  <c r="CG129" i="54"/>
  <c r="Y127" i="54"/>
  <c r="BC120" i="54"/>
  <c r="CA120" i="54"/>
  <c r="BU105" i="54"/>
  <c r="BO105" i="54"/>
  <c r="CA146" i="54"/>
  <c r="AQ115" i="54"/>
  <c r="CM108" i="54"/>
  <c r="Y130" i="54"/>
  <c r="CS107" i="54"/>
  <c r="AW119" i="54"/>
  <c r="BC119" i="54"/>
  <c r="BO107" i="54"/>
  <c r="CM107" i="54"/>
  <c r="F146" i="54"/>
  <c r="AW143" i="54"/>
  <c r="Y164" i="54"/>
  <c r="S164" i="54"/>
  <c r="CG162" i="54"/>
  <c r="CA162" i="54"/>
  <c r="BC144" i="54"/>
  <c r="AW144" i="54"/>
  <c r="S144" i="54"/>
  <c r="CG132" i="54"/>
  <c r="CY131" i="54"/>
  <c r="BU124" i="54"/>
  <c r="BC141" i="54"/>
  <c r="CM124" i="54"/>
  <c r="BO131" i="54"/>
  <c r="BU127" i="54"/>
  <c r="AK127" i="54"/>
  <c r="CG127" i="54"/>
  <c r="F145" i="54"/>
  <c r="BU130" i="54"/>
  <c r="AK129" i="54"/>
  <c r="CA105" i="54"/>
  <c r="CG147" i="54"/>
  <c r="AW130" i="54"/>
  <c r="BC114" i="54"/>
  <c r="BO118" i="54"/>
  <c r="S107" i="54"/>
  <c r="BO115" i="54"/>
  <c r="AQ108" i="54"/>
  <c r="BI107" i="54"/>
  <c r="AW156" i="54"/>
  <c r="AE116" i="54"/>
  <c r="CA103" i="54"/>
  <c r="CA119" i="54"/>
  <c r="BI117" i="54"/>
  <c r="BO100" i="54"/>
  <c r="Y96" i="54"/>
  <c r="Y95" i="54"/>
  <c r="Y93" i="54"/>
  <c r="CS143" i="54"/>
  <c r="S174" i="54"/>
  <c r="BU184" i="54"/>
  <c r="AE180" i="54"/>
  <c r="CM171" i="54"/>
  <c r="F162" i="54"/>
  <c r="BI162" i="54"/>
  <c r="CA130" i="54"/>
  <c r="BC125" i="54"/>
  <c r="AE165" i="54"/>
  <c r="S149" i="54"/>
  <c r="AK128" i="54"/>
  <c r="S132" i="54"/>
  <c r="AK120" i="54"/>
  <c r="CS120" i="54"/>
  <c r="Y119" i="54"/>
  <c r="AQ119" i="54"/>
  <c r="S106" i="54"/>
  <c r="BI105" i="54"/>
  <c r="Y147" i="54"/>
  <c r="AK146" i="54"/>
  <c r="AK130" i="54"/>
  <c r="AK118" i="54"/>
  <c r="AE115" i="54"/>
  <c r="AW108" i="54"/>
  <c r="BC107" i="54"/>
  <c r="BO137" i="54"/>
  <c r="CM128" i="54"/>
  <c r="AE103" i="54"/>
  <c r="CY103" i="54"/>
  <c r="CS96" i="54"/>
  <c r="AQ95" i="54"/>
  <c r="AQ93" i="54"/>
  <c r="CG113" i="54"/>
  <c r="BI94" i="54"/>
  <c r="CM102" i="54"/>
  <c r="BC100" i="54"/>
  <c r="AQ112" i="54"/>
  <c r="BU95" i="54"/>
  <c r="CA101" i="54"/>
  <c r="BC88" i="54"/>
  <c r="F180" i="54"/>
  <c r="BU171" i="54"/>
  <c r="BU164" i="54"/>
  <c r="BO164" i="54"/>
  <c r="CY144" i="54"/>
  <c r="BO144" i="54"/>
  <c r="BC131" i="54"/>
  <c r="BI131" i="54"/>
  <c r="CG125" i="54"/>
  <c r="AE124" i="54"/>
  <c r="AK149" i="54"/>
  <c r="S128" i="54"/>
  <c r="S165" i="54"/>
  <c r="S129" i="54"/>
  <c r="AQ120" i="54"/>
  <c r="BI120" i="54"/>
  <c r="AK106" i="54"/>
  <c r="Y105" i="54"/>
  <c r="AQ146" i="54"/>
  <c r="S119" i="54"/>
  <c r="CM117" i="54"/>
  <c r="AW115" i="54"/>
  <c r="CY167" i="54"/>
  <c r="CY155" i="54"/>
  <c r="S114" i="54"/>
  <c r="BI119" i="54"/>
  <c r="AW107" i="54"/>
  <c r="Y128" i="54"/>
  <c r="Y117" i="54"/>
  <c r="AE96" i="54"/>
  <c r="AK95" i="54"/>
  <c r="CY93" i="54"/>
  <c r="BU104" i="54"/>
  <c r="AW93" i="54"/>
  <c r="AK143" i="54"/>
  <c r="BU143" i="54"/>
  <c r="F159" i="54"/>
  <c r="AQ143" i="54"/>
  <c r="BI125" i="54"/>
  <c r="AQ125" i="54"/>
  <c r="CG124" i="54"/>
  <c r="CS124" i="54"/>
  <c r="AE132" i="54"/>
  <c r="AW160" i="54"/>
  <c r="Y149" i="54"/>
  <c r="BI128" i="54"/>
  <c r="BI129" i="54"/>
  <c r="BO129" i="54"/>
  <c r="CM120" i="54"/>
  <c r="CA106" i="54"/>
  <c r="AK105" i="54"/>
  <c r="BU147" i="54"/>
  <c r="S116" i="54"/>
  <c r="AQ114" i="54"/>
  <c r="BO108" i="54"/>
  <c r="BI147" i="54"/>
  <c r="AK107" i="54"/>
  <c r="AE126" i="54"/>
  <c r="CG95" i="54"/>
  <c r="AE93" i="54"/>
  <c r="CM103" i="54"/>
  <c r="Y103" i="54"/>
  <c r="BI102" i="54"/>
  <c r="BI104" i="54"/>
  <c r="AE148" i="54"/>
  <c r="AW113" i="54"/>
  <c r="AK158" i="54"/>
  <c r="BC143" i="54"/>
  <c r="CY143" i="54"/>
  <c r="AK171" i="54"/>
  <c r="AW184" i="54"/>
  <c r="AW177" i="54"/>
  <c r="CM162" i="54"/>
  <c r="AQ144" i="54"/>
  <c r="CM142" i="54"/>
  <c r="AE131" i="54"/>
  <c r="AK131" i="54"/>
  <c r="BO125" i="54"/>
  <c r="CA124" i="54"/>
  <c r="BU131" i="54"/>
  <c r="AQ160" i="54"/>
  <c r="CS128" i="54"/>
  <c r="BO165" i="54"/>
  <c r="AE120" i="54"/>
  <c r="BO106" i="54"/>
  <c r="CY105" i="54"/>
  <c r="CM146" i="54"/>
  <c r="BO116" i="54"/>
  <c r="Y108" i="54"/>
  <c r="BC167" i="54"/>
  <c r="BC155" i="54"/>
  <c r="BI156" i="54"/>
  <c r="AQ94" i="54"/>
  <c r="BO93" i="54"/>
  <c r="BC103" i="54"/>
  <c r="AW101" i="54"/>
  <c r="BU101" i="54"/>
  <c r="S96" i="54"/>
  <c r="CS104" i="54"/>
  <c r="AE113" i="54"/>
  <c r="Y104" i="54"/>
  <c r="BC132" i="54"/>
  <c r="CY101" i="54"/>
  <c r="Y101" i="54"/>
  <c r="CA143" i="54"/>
  <c r="CA194" i="54"/>
  <c r="AQ181" i="54"/>
  <c r="AE177" i="54"/>
  <c r="CG166" i="54"/>
  <c r="AW127" i="54"/>
  <c r="S125" i="54"/>
  <c r="CY125" i="54"/>
  <c r="AW124" i="54"/>
  <c r="S141" i="54"/>
  <c r="AW128" i="54"/>
  <c r="AW145" i="54"/>
  <c r="AW120" i="54"/>
  <c r="BO166" i="54"/>
  <c r="BI132" i="54"/>
  <c r="Y125" i="54"/>
  <c r="S124" i="54"/>
  <c r="CS160" i="54"/>
  <c r="BC127" i="54"/>
  <c r="CY127" i="54"/>
  <c r="BU149" i="54"/>
  <c r="CG141" i="54"/>
  <c r="AQ145" i="54"/>
  <c r="CA145" i="54"/>
  <c r="CM131" i="54"/>
  <c r="BC129" i="54"/>
  <c r="BU120" i="54"/>
  <c r="CG106" i="54"/>
  <c r="CM104" i="54"/>
  <c r="F147" i="54"/>
  <c r="AE146" i="54"/>
  <c r="CS116" i="54"/>
  <c r="S130" i="54"/>
  <c r="CY115" i="54"/>
  <c r="AE108" i="54"/>
  <c r="BI108" i="54"/>
  <c r="CM130" i="54"/>
  <c r="BO117" i="54"/>
  <c r="CY107" i="54"/>
  <c r="BU119" i="54"/>
  <c r="CG100" i="54"/>
  <c r="CG94" i="54"/>
  <c r="BO92" i="54"/>
  <c r="CS102" i="54"/>
  <c r="S94" i="54"/>
  <c r="CM100" i="54"/>
  <c r="BC158" i="54"/>
  <c r="AE143" i="54"/>
  <c r="CS184" i="54"/>
  <c r="S182" i="54"/>
  <c r="CM174" i="54"/>
  <c r="AQ166" i="54"/>
  <c r="BI164" i="54"/>
  <c r="CG164" i="54"/>
  <c r="AK162" i="54"/>
  <c r="AE162" i="54"/>
  <c r="BO159" i="54"/>
  <c r="CM144" i="54"/>
  <c r="CG144" i="54"/>
  <c r="CS132" i="54"/>
  <c r="CS141" i="54"/>
  <c r="CM160" i="54"/>
  <c r="CM149" i="54"/>
  <c r="BI149" i="54"/>
  <c r="BU106" i="54"/>
  <c r="CG105" i="54"/>
  <c r="AK147" i="54"/>
  <c r="CA116" i="54"/>
  <c r="AQ137" i="54"/>
  <c r="BC116" i="54"/>
  <c r="CS156" i="54"/>
  <c r="CM119" i="54"/>
  <c r="BC59" i="54"/>
  <c r="CY80" i="54"/>
  <c r="AQ79" i="54"/>
  <c r="Y92" i="54"/>
  <c r="S105" i="54"/>
  <c r="AQ91" i="54"/>
  <c r="C49" i="54"/>
  <c r="BC81" i="54"/>
  <c r="BO114" i="54"/>
  <c r="AE112" i="54"/>
  <c r="BI87" i="54"/>
  <c r="CG119" i="54"/>
  <c r="CA141" i="54"/>
  <c r="AU12" i="54"/>
  <c r="AC14" i="54"/>
  <c r="F75" i="54"/>
  <c r="BH25" i="54"/>
  <c r="CA33" i="54"/>
  <c r="AE27" i="54"/>
  <c r="BM43" i="54"/>
  <c r="CY33" i="54"/>
  <c r="P29" i="54"/>
  <c r="AO39" i="54"/>
  <c r="CW39" i="54"/>
  <c r="CV45" i="54"/>
  <c r="W44" i="54"/>
  <c r="V46" i="54"/>
  <c r="CM58" i="54"/>
  <c r="AC72" i="54"/>
  <c r="BX67" i="54"/>
  <c r="BA74" i="54"/>
  <c r="BA93" i="54"/>
  <c r="CS95" i="54"/>
  <c r="CR91" i="54"/>
  <c r="BZ91" i="54"/>
  <c r="CD68" i="54"/>
  <c r="AU72" i="54"/>
  <c r="BO80" i="54"/>
  <c r="AQ80" i="54"/>
  <c r="BS89" i="54"/>
  <c r="CM80" i="54"/>
  <c r="BC89" i="54"/>
  <c r="BG89" i="54"/>
  <c r="BO85" i="54"/>
  <c r="R85" i="54"/>
  <c r="AB85" i="54"/>
  <c r="CP90" i="54"/>
  <c r="W93" i="54"/>
  <c r="AZ95" i="54"/>
  <c r="CE98" i="54"/>
  <c r="CR82" i="54"/>
  <c r="CX94" i="54"/>
  <c r="AP91" i="54"/>
  <c r="BM100" i="54"/>
  <c r="X118" i="54"/>
  <c r="AV138" i="54"/>
  <c r="BT83" i="54"/>
  <c r="BC90" i="54"/>
  <c r="AI86" i="54"/>
  <c r="CL86" i="54"/>
  <c r="AP86" i="54"/>
  <c r="CP86" i="54"/>
  <c r="AO89" i="54"/>
  <c r="CW98" i="54"/>
  <c r="P106" i="54"/>
  <c r="CR112" i="54"/>
  <c r="CM86" i="54"/>
  <c r="CE93" i="54"/>
  <c r="V92" i="54"/>
  <c r="CL95" i="54"/>
  <c r="AE79" i="54"/>
  <c r="BT84" i="54"/>
  <c r="X84" i="54"/>
  <c r="CY87" i="54"/>
  <c r="CS87" i="54"/>
  <c r="CL92" i="54"/>
  <c r="CJ92" i="54"/>
  <c r="AN93" i="54"/>
  <c r="CL82" i="54"/>
  <c r="V99" i="54"/>
  <c r="BA99" i="54"/>
  <c r="BX99" i="54"/>
  <c r="CE101" i="54"/>
  <c r="BZ101" i="54"/>
  <c r="BG105" i="54"/>
  <c r="AJ126" i="54"/>
  <c r="AH97" i="54"/>
  <c r="CJ99" i="54"/>
  <c r="AJ105" i="54"/>
  <c r="CJ115" i="54"/>
  <c r="AD139" i="54"/>
  <c r="Q148" i="54"/>
  <c r="CV104" i="54"/>
  <c r="AD98" i="54"/>
  <c r="BO102" i="54"/>
  <c r="BU102" i="54"/>
  <c r="AV111" i="54"/>
  <c r="BX111" i="54"/>
  <c r="AE100" i="54"/>
  <c r="AC103" i="54"/>
  <c r="BI93" i="54"/>
  <c r="BA111" i="54"/>
  <c r="CR146" i="54"/>
  <c r="CR109" i="54"/>
  <c r="CX123" i="54"/>
  <c r="CK155" i="54"/>
  <c r="V105" i="54"/>
  <c r="C137" i="54"/>
  <c r="AQ118" i="54"/>
  <c r="BN121" i="54"/>
  <c r="CX147" i="54"/>
  <c r="BR120" i="54"/>
  <c r="AQ129" i="54"/>
  <c r="AP149" i="54"/>
  <c r="AV127" i="54"/>
  <c r="Y131" i="54"/>
  <c r="AP128" i="54"/>
  <c r="CK141" i="54"/>
  <c r="CV124" i="54"/>
  <c r="CR124" i="54"/>
  <c r="AK125" i="54"/>
  <c r="AK144" i="54"/>
  <c r="AN143" i="54"/>
  <c r="CA89" i="54"/>
  <c r="F66" i="54"/>
  <c r="AE59" i="54"/>
  <c r="AW80" i="54"/>
  <c r="BU89" i="54"/>
  <c r="AE17" i="54"/>
  <c r="F74" i="54"/>
  <c r="V27" i="54"/>
  <c r="F57" i="54"/>
  <c r="BZ10" i="54"/>
  <c r="AJ7" i="54"/>
  <c r="Q7" i="54"/>
  <c r="BI32" i="54"/>
  <c r="AZ29" i="54"/>
  <c r="BY43" i="54"/>
  <c r="CG33" i="54"/>
  <c r="BR29" i="54"/>
  <c r="V45" i="54"/>
  <c r="BA39" i="54"/>
  <c r="AH45" i="54"/>
  <c r="BR45" i="54"/>
  <c r="AN45" i="54"/>
  <c r="AT46" i="54"/>
  <c r="AW59" i="54"/>
  <c r="AU73" i="54"/>
  <c r="CV67" i="54"/>
  <c r="AK93" i="54"/>
  <c r="AW95" i="54"/>
  <c r="Q72" i="54"/>
  <c r="BI91" i="54"/>
  <c r="P68" i="54"/>
  <c r="BM73" i="54"/>
  <c r="CS80" i="54"/>
  <c r="CA80" i="54"/>
  <c r="CK90" i="54"/>
  <c r="BS80" i="54"/>
  <c r="CK91" i="54"/>
  <c r="S85" i="54"/>
  <c r="CL85" i="54"/>
  <c r="CV85" i="54"/>
  <c r="CJ90" i="54"/>
  <c r="CJ93" i="54"/>
  <c r="P95" i="54"/>
  <c r="BB84" i="54"/>
  <c r="AO100" i="54"/>
  <c r="BH91" i="54"/>
  <c r="CE100" i="54"/>
  <c r="BO138" i="54"/>
  <c r="BU88" i="54"/>
  <c r="BO89" i="54"/>
  <c r="CG86" i="54"/>
  <c r="BR86" i="54"/>
  <c r="Y86" i="54"/>
  <c r="CA86" i="54"/>
  <c r="CM106" i="54"/>
  <c r="BO87" i="54"/>
  <c r="CA88" i="54"/>
  <c r="BM93" i="54"/>
  <c r="BB92" i="54"/>
  <c r="BZ94" i="54"/>
  <c r="BU79" i="54"/>
  <c r="CL84" i="54"/>
  <c r="AP84" i="54"/>
  <c r="BA87" i="54"/>
  <c r="BN87" i="54"/>
  <c r="AE91" i="54"/>
  <c r="BU92" i="54"/>
  <c r="BS92" i="54"/>
  <c r="AZ93" i="54"/>
  <c r="BN82" i="54"/>
  <c r="AH99" i="54"/>
  <c r="BG99" i="54"/>
  <c r="BH101" i="54"/>
  <c r="BI101" i="54"/>
  <c r="R111" i="54"/>
  <c r="CM132" i="54"/>
  <c r="AU100" i="54"/>
  <c r="AN111" i="54"/>
  <c r="BU115" i="54"/>
  <c r="CL139" i="54"/>
  <c r="BC96" i="54"/>
  <c r="AK104" i="54"/>
  <c r="BZ98" i="54"/>
  <c r="Y102" i="54"/>
  <c r="BG111" i="54"/>
  <c r="R101" i="54"/>
  <c r="AT104" i="54"/>
  <c r="CS93" i="54"/>
  <c r="AW96" i="54"/>
  <c r="AO114" i="54"/>
  <c r="AW126" i="54"/>
  <c r="BA147" i="54"/>
  <c r="CK116" i="54"/>
  <c r="AD119" i="54"/>
  <c r="AZ123" i="54"/>
  <c r="BO119" i="54"/>
  <c r="AC137" i="54"/>
  <c r="BZ108" i="54"/>
  <c r="CG108" i="54"/>
  <c r="CY130" i="54"/>
  <c r="BB147" i="54"/>
  <c r="CK110" i="54"/>
  <c r="AV110" i="54"/>
  <c r="AE119" i="54"/>
  <c r="AD134" i="54"/>
  <c r="BT165" i="54"/>
  <c r="CY149" i="54"/>
  <c r="CF120" i="54"/>
  <c r="AT145" i="54"/>
  <c r="BZ128" i="54"/>
  <c r="AB141" i="54"/>
  <c r="AT124" i="54"/>
  <c r="CX136" i="54"/>
  <c r="BS164" i="54"/>
  <c r="CK177" i="54"/>
  <c r="BA185" i="54"/>
  <c r="AK115" i="54"/>
  <c r="F78" i="54"/>
  <c r="AG13" i="54"/>
  <c r="CK11" i="54"/>
  <c r="F56" i="54"/>
  <c r="BS27" i="54"/>
  <c r="V13" i="54"/>
  <c r="AY11" i="54"/>
  <c r="CA27" i="54"/>
  <c r="BU32" i="54"/>
  <c r="AC43" i="54"/>
  <c r="BI33" i="54"/>
  <c r="CV29" i="54"/>
  <c r="W39" i="54"/>
  <c r="AU39" i="54"/>
  <c r="BR46" i="54"/>
  <c r="BO58" i="54"/>
  <c r="CJ66" i="54"/>
  <c r="AK58" i="54"/>
  <c r="AW58" i="54"/>
  <c r="CW73" i="54"/>
  <c r="AZ67" i="54"/>
  <c r="V93" i="54"/>
  <c r="AD91" i="54"/>
  <c r="CV68" i="54"/>
  <c r="AC89" i="54"/>
  <c r="S80" i="54"/>
  <c r="AO91" i="54"/>
  <c r="CK80" i="54"/>
  <c r="BY89" i="54"/>
  <c r="X83" i="54"/>
  <c r="BU85" i="54"/>
  <c r="CG85" i="54"/>
  <c r="AT90" i="54"/>
  <c r="CS94" i="54"/>
  <c r="BR95" i="54"/>
  <c r="AI98" i="54"/>
  <c r="AU87" i="54"/>
  <c r="CF83" i="54"/>
  <c r="X91" i="54"/>
  <c r="V106" i="54"/>
  <c r="BA118" i="54"/>
  <c r="CD138" i="54"/>
  <c r="AQ89" i="54"/>
  <c r="BI89" i="54"/>
  <c r="BB86" i="54"/>
  <c r="BM86" i="54"/>
  <c r="AZ90" i="54"/>
  <c r="BY106" i="54"/>
  <c r="AO118" i="54"/>
  <c r="BA88" i="54"/>
  <c r="AU88" i="54"/>
  <c r="AO93" i="54"/>
  <c r="CM92" i="54"/>
  <c r="BT94" i="54"/>
  <c r="AK79" i="54"/>
  <c r="BI79" i="54"/>
  <c r="BR84" i="54"/>
  <c r="BH84" i="54"/>
  <c r="BC87" i="54"/>
  <c r="AJ87" i="54"/>
  <c r="AD87" i="54"/>
  <c r="CE92" i="54"/>
  <c r="AW92" i="54"/>
  <c r="AI92" i="54"/>
  <c r="AH94" i="54"/>
  <c r="X82" i="54"/>
  <c r="BM99" i="54"/>
  <c r="CE99" i="54"/>
  <c r="AP99" i="54"/>
  <c r="BG101" i="54"/>
  <c r="BH132" i="54"/>
  <c r="AJ97" i="54"/>
  <c r="BO101" i="54"/>
  <c r="BS111" i="54"/>
  <c r="Y115" i="54"/>
  <c r="BX139" i="54"/>
  <c r="AU99" i="54"/>
  <c r="S104" i="54"/>
  <c r="AP98" i="54"/>
  <c r="CD111" i="54"/>
  <c r="AB111" i="54"/>
  <c r="AN98" i="54"/>
  <c r="AI104" i="54"/>
  <c r="BX113" i="54"/>
  <c r="CY95" i="54"/>
  <c r="R96" i="54"/>
  <c r="CG103" i="54"/>
  <c r="BY104" i="54"/>
  <c r="CW117" i="54"/>
  <c r="BC128" i="54"/>
  <c r="AB154" i="54"/>
  <c r="CV119" i="54"/>
  <c r="W110" i="54"/>
  <c r="W139" i="54"/>
  <c r="AI156" i="54"/>
  <c r="BU108" i="54"/>
  <c r="AH108" i="54"/>
  <c r="AV106" i="54"/>
  <c r="CV147" i="54"/>
  <c r="Q116" i="54"/>
  <c r="CD120" i="54"/>
  <c r="AZ125" i="54"/>
  <c r="CQ129" i="54"/>
  <c r="W125" i="54"/>
  <c r="AQ149" i="54"/>
  <c r="CK124" i="54"/>
  <c r="AJ147" i="54"/>
  <c r="W130" i="54"/>
  <c r="BY124" i="54"/>
  <c r="BG125" i="54"/>
  <c r="AV144" i="54"/>
  <c r="CX162" i="54"/>
  <c r="AV180" i="54"/>
  <c r="CF146" i="54"/>
  <c r="AP143" i="54"/>
  <c r="CG27" i="54"/>
  <c r="Y27" i="54"/>
  <c r="CG32" i="54"/>
  <c r="CS27" i="54"/>
  <c r="BU58" i="54"/>
  <c r="S58" i="54"/>
  <c r="CM88" i="54"/>
  <c r="F99" i="54"/>
  <c r="CX17" i="54"/>
  <c r="AJ14" i="54"/>
  <c r="CS10" i="54"/>
  <c r="AQ7" i="54"/>
  <c r="CK22" i="54"/>
  <c r="P111" i="54"/>
  <c r="AT113" i="54"/>
  <c r="AB114" i="54"/>
  <c r="CP115" i="54"/>
  <c r="AB118" i="54"/>
  <c r="CD118" i="54"/>
  <c r="CJ119" i="54"/>
  <c r="BR121" i="54"/>
  <c r="AH122" i="54"/>
  <c r="AB126" i="54"/>
  <c r="AB128" i="54"/>
  <c r="BX128" i="54"/>
  <c r="BR129" i="54"/>
  <c r="P138" i="54"/>
  <c r="AN139" i="54"/>
  <c r="CV141" i="54"/>
  <c r="BR145" i="54"/>
  <c r="BR147" i="54"/>
  <c r="AT149" i="54"/>
  <c r="V152" i="54"/>
  <c r="AN152" i="54"/>
  <c r="CD152" i="54"/>
  <c r="CV152" i="54"/>
  <c r="P112" i="54"/>
  <c r="AZ112" i="54"/>
  <c r="CV112" i="54"/>
  <c r="AH115" i="54"/>
  <c r="AN116" i="54"/>
  <c r="CJ116" i="54"/>
  <c r="BR117" i="54"/>
  <c r="CJ118" i="54"/>
  <c r="P123" i="54"/>
  <c r="AT125" i="54"/>
  <c r="BX129" i="54"/>
  <c r="AZ130" i="54"/>
  <c r="BR131" i="54"/>
  <c r="AN132" i="54"/>
  <c r="CP132" i="54"/>
  <c r="CP133" i="54"/>
  <c r="CV134" i="54"/>
  <c r="BR135" i="54"/>
  <c r="AT138" i="54"/>
  <c r="BR140" i="54"/>
  <c r="CP140" i="54"/>
  <c r="AT141" i="54"/>
  <c r="AT143" i="54"/>
  <c r="CD144" i="54"/>
  <c r="AB147" i="54"/>
  <c r="P148" i="54"/>
  <c r="AZ149" i="54"/>
  <c r="AB153" i="54"/>
  <c r="AT153" i="54"/>
  <c r="BR153" i="54"/>
  <c r="CJ153" i="54"/>
  <c r="CJ154" i="54"/>
  <c r="V111" i="54"/>
  <c r="CJ114" i="54"/>
  <c r="CV115" i="54"/>
  <c r="CD117" i="54"/>
  <c r="AH118" i="54"/>
  <c r="AB120" i="54"/>
  <c r="BX121" i="54"/>
  <c r="AN122" i="54"/>
  <c r="V123" i="54"/>
  <c r="CJ126" i="54"/>
  <c r="CJ127" i="54"/>
  <c r="AH128" i="54"/>
  <c r="CD128" i="54"/>
  <c r="BX131" i="54"/>
  <c r="CV132" i="54"/>
  <c r="P137" i="54"/>
  <c r="BR137" i="54"/>
  <c r="V138" i="54"/>
  <c r="AT139" i="54"/>
  <c r="CD139" i="54"/>
  <c r="P140" i="54"/>
  <c r="AN140" i="54"/>
  <c r="AZ143" i="54"/>
  <c r="CJ145" i="54"/>
  <c r="CJ146" i="54"/>
  <c r="BX147" i="54"/>
  <c r="CJ148" i="54"/>
  <c r="P154" i="54"/>
  <c r="AH154" i="54"/>
  <c r="AT155" i="54"/>
  <c r="CD155" i="54"/>
  <c r="AH111" i="54"/>
  <c r="V112" i="54"/>
  <c r="BR112" i="54"/>
  <c r="BR113" i="54"/>
  <c r="AN114" i="54"/>
  <c r="AT115" i="54"/>
  <c r="AT116" i="54"/>
  <c r="CP116" i="54"/>
  <c r="AN118" i="54"/>
  <c r="CP118" i="54"/>
  <c r="AZ120" i="54"/>
  <c r="CJ121" i="54"/>
  <c r="BR125" i="54"/>
  <c r="AN126" i="54"/>
  <c r="CP127" i="54"/>
  <c r="CV129" i="54"/>
  <c r="AT132" i="54"/>
  <c r="P134" i="54"/>
  <c r="BX135" i="54"/>
  <c r="AZ141" i="54"/>
  <c r="CP144" i="54"/>
  <c r="V148" i="54"/>
  <c r="AZ148" i="54"/>
  <c r="V150" i="54"/>
  <c r="AN150" i="54"/>
  <c r="CD150" i="54"/>
  <c r="CV150" i="54"/>
  <c r="AZ154" i="54"/>
  <c r="P155" i="54"/>
  <c r="P113" i="54"/>
  <c r="CD113" i="54"/>
  <c r="CP114" i="54"/>
  <c r="CJ117" i="54"/>
  <c r="CP126" i="54"/>
  <c r="AN128" i="54"/>
  <c r="CJ128" i="54"/>
  <c r="CD130" i="54"/>
  <c r="CV131" i="54"/>
  <c r="P133" i="54"/>
  <c r="P135" i="54"/>
  <c r="V137" i="54"/>
  <c r="AZ138" i="54"/>
  <c r="CJ138" i="54"/>
  <c r="V139" i="54"/>
  <c r="BX140" i="54"/>
  <c r="CV140" i="54"/>
  <c r="CV144" i="54"/>
  <c r="CP145" i="54"/>
  <c r="BR149" i="54"/>
  <c r="AB152" i="54"/>
  <c r="AT152" i="54"/>
  <c r="BR152" i="54"/>
  <c r="CJ152" i="54"/>
  <c r="CV155" i="54"/>
  <c r="AZ111" i="54"/>
  <c r="AB112" i="54"/>
  <c r="BX112" i="54"/>
  <c r="AT114" i="54"/>
  <c r="AZ115" i="54"/>
  <c r="P116" i="54"/>
  <c r="AZ116" i="54"/>
  <c r="CV116" i="54"/>
  <c r="AT118" i="54"/>
  <c r="CV118" i="54"/>
  <c r="CP121" i="54"/>
  <c r="AZ122" i="54"/>
  <c r="BX123" i="54"/>
  <c r="AT126" i="54"/>
  <c r="CV127" i="54"/>
  <c r="CJ130" i="54"/>
  <c r="AZ132" i="54"/>
  <c r="V133" i="54"/>
  <c r="AH134" i="54"/>
  <c r="CD135" i="54"/>
  <c r="AB138" i="54"/>
  <c r="AZ139" i="54"/>
  <c r="CJ139" i="54"/>
  <c r="V140" i="54"/>
  <c r="AT140" i="54"/>
  <c r="P153" i="54"/>
  <c r="AH153" i="54"/>
  <c r="AZ153" i="54"/>
  <c r="BX153" i="54"/>
  <c r="CP153" i="54"/>
  <c r="CP154" i="54"/>
  <c r="AH155" i="54"/>
  <c r="BR155" i="54"/>
  <c r="V113" i="54"/>
  <c r="CV114" i="54"/>
  <c r="CV117" i="54"/>
  <c r="V121" i="54"/>
  <c r="CV126" i="54"/>
  <c r="AT128" i="54"/>
  <c r="CP128" i="54"/>
  <c r="P130" i="54"/>
  <c r="P132" i="54"/>
  <c r="AB133" i="54"/>
  <c r="AB135" i="54"/>
  <c r="AH137" i="54"/>
  <c r="BR141" i="54"/>
  <c r="CV146" i="54"/>
  <c r="AB148" i="54"/>
  <c r="V154" i="54"/>
  <c r="AH112" i="54"/>
  <c r="CD112" i="54"/>
  <c r="AZ114" i="54"/>
  <c r="BR115" i="54"/>
  <c r="V116" i="54"/>
  <c r="BR116" i="54"/>
  <c r="AZ118" i="54"/>
  <c r="AH119" i="54"/>
  <c r="AB121" i="54"/>
  <c r="P122" i="54"/>
  <c r="BR122" i="54"/>
  <c r="AZ126" i="54"/>
  <c r="V130" i="54"/>
  <c r="BR132" i="54"/>
  <c r="CP135" i="54"/>
  <c r="CP138" i="54"/>
  <c r="CP139" i="54"/>
  <c r="CD140" i="54"/>
  <c r="CD142" i="54"/>
  <c r="P146" i="54"/>
  <c r="AT147" i="54"/>
  <c r="CP147" i="54"/>
  <c r="BR148" i="54"/>
  <c r="CV148" i="54"/>
  <c r="AB150" i="54"/>
  <c r="AT150" i="54"/>
  <c r="BR150" i="54"/>
  <c r="CJ150" i="54"/>
  <c r="AN154" i="54"/>
  <c r="AZ155" i="54"/>
  <c r="CJ155" i="54"/>
  <c r="CJ111" i="54"/>
  <c r="P114" i="54"/>
  <c r="V117" i="54"/>
  <c r="AT119" i="54"/>
  <c r="BX122" i="54"/>
  <c r="P126" i="54"/>
  <c r="V127" i="54"/>
  <c r="P128" i="54"/>
  <c r="AZ128" i="54"/>
  <c r="CV128" i="54"/>
  <c r="AB130" i="54"/>
  <c r="CV130" i="54"/>
  <c r="V132" i="54"/>
  <c r="BX132" i="54"/>
  <c r="AN133" i="54"/>
  <c r="AH135" i="54"/>
  <c r="AT137" i="54"/>
  <c r="BR138" i="54"/>
  <c r="AB140" i="54"/>
  <c r="AZ140" i="54"/>
  <c r="BX141" i="54"/>
  <c r="AH145" i="54"/>
  <c r="BR146" i="54"/>
  <c r="V151" i="54"/>
  <c r="P152" i="54"/>
  <c r="AH152" i="54"/>
  <c r="AZ152" i="54"/>
  <c r="BX152" i="54"/>
  <c r="CP152" i="54"/>
  <c r="CD154" i="54"/>
  <c r="V155" i="54"/>
  <c r="CP111" i="54"/>
  <c r="AN112" i="54"/>
  <c r="CJ112" i="54"/>
  <c r="AH113" i="54"/>
  <c r="BR114" i="54"/>
  <c r="AB116" i="54"/>
  <c r="BX116" i="54"/>
  <c r="P118" i="54"/>
  <c r="BR118" i="54"/>
  <c r="AZ119" i="54"/>
  <c r="AN121" i="54"/>
  <c r="V122" i="54"/>
  <c r="AB124" i="54"/>
  <c r="BR126" i="54"/>
  <c r="AB132" i="54"/>
  <c r="AH139" i="54"/>
  <c r="BR139" i="54"/>
  <c r="CD141" i="54"/>
  <c r="AN151" i="54"/>
  <c r="V153" i="54"/>
  <c r="AN153" i="54"/>
  <c r="CD153" i="54"/>
  <c r="CV153" i="54"/>
  <c r="CV154" i="54"/>
  <c r="BX155" i="54"/>
  <c r="V114" i="54"/>
  <c r="V115" i="54"/>
  <c r="CD115" i="54"/>
  <c r="AN117" i="54"/>
  <c r="BX118" i="54"/>
  <c r="CD119" i="54"/>
  <c r="AB122" i="54"/>
  <c r="BR124" i="54"/>
  <c r="AT135" i="54"/>
  <c r="CD146" i="54"/>
  <c r="AB155" i="54"/>
  <c r="AN156" i="54"/>
  <c r="CD156" i="54"/>
  <c r="V158" i="54"/>
  <c r="CP161" i="54"/>
  <c r="CD162" i="54"/>
  <c r="BR165" i="54"/>
  <c r="CP167" i="54"/>
  <c r="CJ171" i="54"/>
  <c r="AH175" i="54"/>
  <c r="CD175" i="54"/>
  <c r="AN177" i="54"/>
  <c r="BR178" i="54"/>
  <c r="BX114" i="54"/>
  <c r="BR128" i="54"/>
  <c r="BX138" i="54"/>
  <c r="AH140" i="54"/>
  <c r="P149" i="54"/>
  <c r="CP150" i="54"/>
  <c r="AN155" i="54"/>
  <c r="CV160" i="54"/>
  <c r="P163" i="54"/>
  <c r="AT165" i="54"/>
  <c r="V166" i="54"/>
  <c r="AB167" i="54"/>
  <c r="AH179" i="54"/>
  <c r="AH132" i="54"/>
  <c r="CV138" i="54"/>
  <c r="V149" i="54"/>
  <c r="BR154" i="54"/>
  <c r="BR157" i="54"/>
  <c r="CD160" i="54"/>
  <c r="BR161" i="54"/>
  <c r="AT163" i="54"/>
  <c r="CP163" i="54"/>
  <c r="AT164" i="54"/>
  <c r="BX164" i="54"/>
  <c r="CV164" i="54"/>
  <c r="CP165" i="54"/>
  <c r="AT168" i="54"/>
  <c r="BR169" i="54"/>
  <c r="V175" i="54"/>
  <c r="V126" i="54"/>
  <c r="V147" i="54"/>
  <c r="AT151" i="54"/>
  <c r="CJ156" i="54"/>
  <c r="AT158" i="54"/>
  <c r="AH159" i="54"/>
  <c r="V160" i="54"/>
  <c r="AN161" i="54"/>
  <c r="CJ162" i="54"/>
  <c r="V164" i="54"/>
  <c r="AT167" i="54"/>
  <c r="CD167" i="54"/>
  <c r="BR174" i="54"/>
  <c r="AZ175" i="54"/>
  <c r="CV175" i="54"/>
  <c r="AH129" i="54"/>
  <c r="CJ132" i="54"/>
  <c r="CV136" i="54"/>
  <c r="CJ140" i="54"/>
  <c r="BR144" i="54"/>
  <c r="V156" i="54"/>
  <c r="AT156" i="54"/>
  <c r="BR156" i="54"/>
  <c r="AH163" i="54"/>
  <c r="CD163" i="54"/>
  <c r="AZ165" i="54"/>
  <c r="P167" i="54"/>
  <c r="CD170" i="54"/>
  <c r="AH171" i="54"/>
  <c r="BR171" i="54"/>
  <c r="BX173" i="54"/>
  <c r="P174" i="54"/>
  <c r="AT121" i="54"/>
  <c r="AZ129" i="54"/>
  <c r="P150" i="54"/>
  <c r="AB156" i="54"/>
  <c r="AH157" i="54"/>
  <c r="P161" i="54"/>
  <c r="BX161" i="54"/>
  <c r="AZ164" i="54"/>
  <c r="CD166" i="54"/>
  <c r="CV167" i="54"/>
  <c r="CD169" i="54"/>
  <c r="AT174" i="54"/>
  <c r="AH116" i="54"/>
  <c r="AT112" i="54"/>
  <c r="CV139" i="54"/>
  <c r="CV163" i="54"/>
  <c r="CV165" i="54"/>
  <c r="CD174" i="54"/>
  <c r="P177" i="54"/>
  <c r="AT177" i="54"/>
  <c r="CD178" i="54"/>
  <c r="BR179" i="54"/>
  <c r="CV179" i="54"/>
  <c r="V182" i="54"/>
  <c r="AH184" i="54"/>
  <c r="AZ184" i="54"/>
  <c r="CV185" i="54"/>
  <c r="CD186" i="54"/>
  <c r="V189" i="54"/>
  <c r="AT117" i="54"/>
  <c r="V161" i="54"/>
  <c r="P165" i="54"/>
  <c r="AH167" i="54"/>
  <c r="BR167" i="54"/>
  <c r="AB175" i="54"/>
  <c r="V177" i="54"/>
  <c r="AB179" i="54"/>
  <c r="AT179" i="54"/>
  <c r="AB180" i="54"/>
  <c r="V181" i="54"/>
  <c r="AN181" i="54"/>
  <c r="BX184" i="54"/>
  <c r="V185" i="54"/>
  <c r="AN185" i="54"/>
  <c r="BR188" i="54"/>
  <c r="AH190" i="54"/>
  <c r="CD190" i="54"/>
  <c r="AB131" i="54"/>
  <c r="BX160" i="54"/>
  <c r="AN163" i="54"/>
  <c r="CJ166" i="54"/>
  <c r="AB169" i="54"/>
  <c r="BX175" i="54"/>
  <c r="CP175" i="54"/>
  <c r="CJ179" i="54"/>
  <c r="AZ180" i="54"/>
  <c r="CP184" i="54"/>
  <c r="CJ187" i="54"/>
  <c r="BR189" i="54"/>
  <c r="P192" i="54"/>
  <c r="V118" i="54"/>
  <c r="BX126" i="54"/>
  <c r="AH131" i="54"/>
  <c r="CP156" i="54"/>
  <c r="AH160" i="54"/>
  <c r="AB161" i="54"/>
  <c r="BX171" i="54"/>
  <c r="CJ174" i="54"/>
  <c r="AH141" i="54"/>
  <c r="AB146" i="54"/>
  <c r="AH150" i="54"/>
  <c r="AZ156" i="54"/>
  <c r="CP157" i="54"/>
  <c r="AT160" i="54"/>
  <c r="BX163" i="54"/>
  <c r="BR164" i="54"/>
  <c r="AH169" i="54"/>
  <c r="AB177" i="54"/>
  <c r="CJ177" i="54"/>
  <c r="AH180" i="54"/>
  <c r="CV181" i="54"/>
  <c r="AB182" i="54"/>
  <c r="AT182" i="54"/>
  <c r="BR182" i="54"/>
  <c r="CP112" i="54"/>
  <c r="AT127" i="54"/>
  <c r="AT154" i="54"/>
  <c r="AT161" i="54"/>
  <c r="V163" i="54"/>
  <c r="V165" i="54"/>
  <c r="CV166" i="54"/>
  <c r="BX167" i="54"/>
  <c r="P171" i="54"/>
  <c r="CD171" i="54"/>
  <c r="BX179" i="54"/>
  <c r="CD180" i="54"/>
  <c r="AB181" i="54"/>
  <c r="AT181" i="54"/>
  <c r="BR133" i="54"/>
  <c r="AN138" i="54"/>
  <c r="AZ150" i="54"/>
  <c r="CP155" i="54"/>
  <c r="CV157" i="54"/>
  <c r="CJ159" i="54"/>
  <c r="P162" i="54"/>
  <c r="BR162" i="54"/>
  <c r="AZ163" i="54"/>
  <c r="AN166" i="54"/>
  <c r="AN167" i="54"/>
  <c r="CP173" i="54"/>
  <c r="AN175" i="54"/>
  <c r="CD133" i="54"/>
  <c r="CP141" i="54"/>
  <c r="CV156" i="54"/>
  <c r="CP160" i="54"/>
  <c r="V171" i="54"/>
  <c r="V173" i="54"/>
  <c r="P179" i="54"/>
  <c r="BR160" i="54"/>
  <c r="V162" i="54"/>
  <c r="AZ167" i="54"/>
  <c r="P184" i="54"/>
  <c r="CV184" i="54"/>
  <c r="BX187" i="54"/>
  <c r="CP189" i="54"/>
  <c r="CP191" i="54"/>
  <c r="BR195" i="54"/>
  <c r="P197" i="54"/>
  <c r="AH197" i="54"/>
  <c r="AH199" i="54"/>
  <c r="BX199" i="54"/>
  <c r="CD201" i="54"/>
  <c r="AB202" i="54"/>
  <c r="CD202" i="54"/>
  <c r="BX203" i="54"/>
  <c r="AB206" i="54"/>
  <c r="P207" i="54"/>
  <c r="AN208" i="54"/>
  <c r="V128" i="54"/>
  <c r="CD179" i="54"/>
  <c r="AT180" i="54"/>
  <c r="AH182" i="54"/>
  <c r="V184" i="54"/>
  <c r="AT184" i="54"/>
  <c r="AT189" i="54"/>
  <c r="AN190" i="54"/>
  <c r="CV190" i="54"/>
  <c r="AB195" i="54"/>
  <c r="P196" i="54"/>
  <c r="BR196" i="54"/>
  <c r="AZ197" i="54"/>
  <c r="P198" i="54"/>
  <c r="CJ200" i="54"/>
  <c r="CJ205" i="54"/>
  <c r="CP164" i="54"/>
  <c r="BR175" i="54"/>
  <c r="AZ179" i="54"/>
  <c r="CP181" i="54"/>
  <c r="BR185" i="54"/>
  <c r="CP185" i="54"/>
  <c r="CV188" i="54"/>
  <c r="P190" i="54"/>
  <c r="AB194" i="54"/>
  <c r="AT198" i="54"/>
  <c r="CP198" i="54"/>
  <c r="CV202" i="54"/>
  <c r="AH156" i="54"/>
  <c r="BX158" i="54"/>
  <c r="BR163" i="54"/>
  <c r="V180" i="54"/>
  <c r="AH181" i="54"/>
  <c r="BR181" i="54"/>
  <c r="CD184" i="54"/>
  <c r="V188" i="54"/>
  <c r="BX190" i="54"/>
  <c r="P191" i="54"/>
  <c r="CD194" i="54"/>
  <c r="CP197" i="54"/>
  <c r="AH130" i="54"/>
  <c r="AN148" i="54"/>
  <c r="CJ163" i="54"/>
  <c r="CJ167" i="54"/>
  <c r="P175" i="54"/>
  <c r="CV177" i="54"/>
  <c r="CV180" i="54"/>
  <c r="AN182" i="54"/>
  <c r="AB184" i="54"/>
  <c r="P185" i="54"/>
  <c r="CV191" i="54"/>
  <c r="V197" i="54"/>
  <c r="AH198" i="54"/>
  <c r="CD198" i="54"/>
  <c r="V199" i="54"/>
  <c r="AN199" i="54"/>
  <c r="P202" i="54"/>
  <c r="AH202" i="54"/>
  <c r="CJ122" i="54"/>
  <c r="AZ173" i="54"/>
  <c r="CJ175" i="54"/>
  <c r="V179" i="54"/>
  <c r="AT185" i="54"/>
  <c r="P189" i="54"/>
  <c r="V190" i="54"/>
  <c r="CJ192" i="54"/>
  <c r="P194" i="54"/>
  <c r="CV194" i="54"/>
  <c r="CJ196" i="54"/>
  <c r="AN197" i="54"/>
  <c r="BR200" i="54"/>
  <c r="BX148" i="54"/>
  <c r="BX156" i="54"/>
  <c r="AN165" i="54"/>
  <c r="AZ177" i="54"/>
  <c r="CP179" i="54"/>
  <c r="BX185" i="54"/>
  <c r="AH187" i="54"/>
  <c r="AH188" i="54"/>
  <c r="BX189" i="54"/>
  <c r="AB191" i="54"/>
  <c r="AN192" i="54"/>
  <c r="AH194" i="54"/>
  <c r="BR194" i="54"/>
  <c r="AT195" i="54"/>
  <c r="CD197" i="54"/>
  <c r="V198" i="54"/>
  <c r="BR198" i="54"/>
  <c r="P160" i="54"/>
  <c r="BR180" i="54"/>
  <c r="P181" i="54"/>
  <c r="BX181" i="54"/>
  <c r="P182" i="54"/>
  <c r="CD182" i="54"/>
  <c r="AB189" i="54"/>
  <c r="AZ190" i="54"/>
  <c r="CJ190" i="54"/>
  <c r="CP192" i="54"/>
  <c r="CP196" i="54"/>
  <c r="CV197" i="54"/>
  <c r="AZ198" i="54"/>
  <c r="CV198" i="54"/>
  <c r="CJ165" i="54"/>
  <c r="CJ185" i="54"/>
  <c r="BR199" i="54"/>
  <c r="BX205" i="54"/>
  <c r="AB208" i="54"/>
  <c r="AT208" i="54"/>
  <c r="CP213" i="54"/>
  <c r="CD219" i="54"/>
  <c r="AT222" i="54"/>
  <c r="CP222" i="54"/>
  <c r="AB224" i="54"/>
  <c r="BX177" i="54"/>
  <c r="AZ181" i="54"/>
  <c r="AZ188" i="54"/>
  <c r="AN194" i="54"/>
  <c r="CJ197" i="54"/>
  <c r="AN203" i="54"/>
  <c r="AB205" i="54"/>
  <c r="BX207" i="54"/>
  <c r="CV208" i="54"/>
  <c r="CD209" i="54"/>
  <c r="V210" i="54"/>
  <c r="BR210" i="54"/>
  <c r="AB213" i="54"/>
  <c r="CD214" i="54"/>
  <c r="CV214" i="54"/>
  <c r="AZ215" i="54"/>
  <c r="CD215" i="54"/>
  <c r="AH226" i="54"/>
  <c r="AH227" i="54"/>
  <c r="AH228" i="54"/>
  <c r="CD228" i="54"/>
  <c r="AB163" i="54"/>
  <c r="CD181" i="54"/>
  <c r="AB185" i="54"/>
  <c r="V192" i="54"/>
  <c r="AZ194" i="54"/>
  <c r="AT196" i="54"/>
  <c r="V200" i="54"/>
  <c r="CJ202" i="54"/>
  <c r="BR204" i="54"/>
  <c r="CD207" i="54"/>
  <c r="BR208" i="54"/>
  <c r="CV209" i="54"/>
  <c r="AZ210" i="54"/>
  <c r="CV210" i="54"/>
  <c r="CD211" i="54"/>
  <c r="AN212" i="54"/>
  <c r="CD213" i="54"/>
  <c r="AT221" i="54"/>
  <c r="BR221" i="54"/>
  <c r="CP221" i="54"/>
  <c r="AH222" i="54"/>
  <c r="CD222" i="54"/>
  <c r="CP223" i="54"/>
  <c r="AT225" i="54"/>
  <c r="P226" i="54"/>
  <c r="P228" i="54"/>
  <c r="AB160" i="54"/>
  <c r="AN178" i="54"/>
  <c r="CJ182" i="54"/>
  <c r="CD188" i="54"/>
  <c r="AB190" i="54"/>
  <c r="AT197" i="54"/>
  <c r="BX204" i="54"/>
  <c r="AT209" i="54"/>
  <c r="AT212" i="54"/>
  <c r="AT213" i="54"/>
  <c r="BX217" i="54"/>
  <c r="CD134" i="54"/>
  <c r="AZ160" i="54"/>
  <c r="V167" i="54"/>
  <c r="CJ181" i="54"/>
  <c r="V195" i="54"/>
  <c r="AZ196" i="54"/>
  <c r="AN205" i="54"/>
  <c r="AZ208" i="54"/>
  <c r="CJ208" i="54"/>
  <c r="AN210" i="54"/>
  <c r="CJ210" i="54"/>
  <c r="AT211" i="54"/>
  <c r="P213" i="54"/>
  <c r="CV213" i="54"/>
  <c r="AH215" i="54"/>
  <c r="AT175" i="54"/>
  <c r="AH191" i="54"/>
  <c r="AT199" i="54"/>
  <c r="BR202" i="54"/>
  <c r="CP205" i="54"/>
  <c r="BR209" i="54"/>
  <c r="AH213" i="54"/>
  <c r="BR213" i="54"/>
  <c r="AB214" i="54"/>
  <c r="AT214" i="54"/>
  <c r="CJ215" i="54"/>
  <c r="CP219" i="54"/>
  <c r="P172" i="54"/>
  <c r="CP182" i="54"/>
  <c r="AT192" i="54"/>
  <c r="BR197" i="54"/>
  <c r="AB200" i="54"/>
  <c r="AZ202" i="54"/>
  <c r="V206" i="54"/>
  <c r="AT207" i="54"/>
  <c r="BX208" i="54"/>
  <c r="CJ209" i="54"/>
  <c r="AB210" i="54"/>
  <c r="V215" i="54"/>
  <c r="AZ224" i="54"/>
  <c r="CP224" i="54"/>
  <c r="BX225" i="54"/>
  <c r="AB226" i="54"/>
  <c r="V227" i="54"/>
  <c r="AZ227" i="54"/>
  <c r="V228" i="54"/>
  <c r="BX229" i="54"/>
  <c r="CD232" i="54"/>
  <c r="AB233" i="54"/>
  <c r="AB234" i="54"/>
  <c r="BX234" i="54"/>
  <c r="BX236" i="54"/>
  <c r="CP236" i="54"/>
  <c r="BX240" i="54"/>
  <c r="CD244" i="54"/>
  <c r="AN200" i="54"/>
  <c r="P209" i="54"/>
  <c r="CJ214" i="54"/>
  <c r="AZ218" i="54"/>
  <c r="P221" i="54"/>
  <c r="BR222" i="54"/>
  <c r="CJ222" i="54"/>
  <c r="CJ226" i="54"/>
  <c r="AB228" i="54"/>
  <c r="V231" i="54"/>
  <c r="BR231" i="54"/>
  <c r="AZ232" i="54"/>
  <c r="P238" i="54"/>
  <c r="CJ241" i="54"/>
  <c r="AN243" i="54"/>
  <c r="CJ243" i="54"/>
  <c r="CJ168" i="54"/>
  <c r="CD176" i="54"/>
  <c r="AN180" i="54"/>
  <c r="AZ185" i="54"/>
  <c r="BR190" i="54"/>
  <c r="BR192" i="54"/>
  <c r="CP195" i="54"/>
  <c r="BX198" i="54"/>
  <c r="AZ199" i="54"/>
  <c r="AZ209" i="54"/>
  <c r="BX212" i="54"/>
  <c r="V224" i="54"/>
  <c r="CD225" i="54"/>
  <c r="AZ231" i="54"/>
  <c r="CV231" i="54"/>
  <c r="AT233" i="54"/>
  <c r="CD233" i="54"/>
  <c r="AN234" i="54"/>
  <c r="CJ234" i="54"/>
  <c r="P236" i="54"/>
  <c r="CV236" i="54"/>
  <c r="AH238" i="54"/>
  <c r="CJ239" i="54"/>
  <c r="BR242" i="54"/>
  <c r="CV242" i="54"/>
  <c r="CV183" i="54"/>
  <c r="AT200" i="54"/>
  <c r="CP209" i="54"/>
  <c r="CP210" i="54"/>
  <c r="CD212" i="54"/>
  <c r="CP214" i="54"/>
  <c r="BX218" i="54"/>
  <c r="AB219" i="54"/>
  <c r="AB222" i="54"/>
  <c r="BR227" i="54"/>
  <c r="CV227" i="54"/>
  <c r="CP228" i="54"/>
  <c r="AH232" i="54"/>
  <c r="P233" i="54"/>
  <c r="BX238" i="54"/>
  <c r="AB243" i="54"/>
  <c r="BX243" i="54"/>
  <c r="BR177" i="54"/>
  <c r="BX192" i="54"/>
  <c r="CJ198" i="54"/>
  <c r="BX202" i="54"/>
  <c r="CV221" i="54"/>
  <c r="BX223" i="54"/>
  <c r="AN226" i="54"/>
  <c r="BR230" i="54"/>
  <c r="AN231" i="54"/>
  <c r="CJ231" i="54"/>
  <c r="CV233" i="54"/>
  <c r="V236" i="54"/>
  <c r="AN236" i="54"/>
  <c r="AN237" i="54"/>
  <c r="CP238" i="54"/>
  <c r="AN189" i="54"/>
  <c r="BX194" i="54"/>
  <c r="V202" i="54"/>
  <c r="P208" i="54"/>
  <c r="AH210" i="54"/>
  <c r="AN213" i="54"/>
  <c r="BX213" i="54"/>
  <c r="P214" i="54"/>
  <c r="AZ214" i="54"/>
  <c r="AT215" i="54"/>
  <c r="AZ222" i="54"/>
  <c r="AB225" i="54"/>
  <c r="CJ232" i="54"/>
  <c r="AH233" i="54"/>
  <c r="BR233" i="54"/>
  <c r="AN157" i="54"/>
  <c r="CJ194" i="54"/>
  <c r="CJ199" i="54"/>
  <c r="CD200" i="54"/>
  <c r="AH204" i="54"/>
  <c r="BX210" i="54"/>
  <c r="CV215" i="54"/>
  <c r="AT219" i="54"/>
  <c r="AH221" i="54"/>
  <c r="BX222" i="54"/>
  <c r="BX224" i="54"/>
  <c r="CP226" i="54"/>
  <c r="BR228" i="54"/>
  <c r="AB231" i="54"/>
  <c r="BX231" i="54"/>
  <c r="CJ233" i="54"/>
  <c r="AZ234" i="54"/>
  <c r="CV234" i="54"/>
  <c r="CJ237" i="54"/>
  <c r="BR184" i="54"/>
  <c r="BX191" i="54"/>
  <c r="CD206" i="54"/>
  <c r="AH209" i="54"/>
  <c r="V211" i="54"/>
  <c r="BR214" i="54"/>
  <c r="CJ218" i="54"/>
  <c r="AZ219" i="54"/>
  <c r="AN223" i="54"/>
  <c r="AN224" i="54"/>
  <c r="AN227" i="54"/>
  <c r="BX228" i="54"/>
  <c r="BR232" i="54"/>
  <c r="AZ233" i="54"/>
  <c r="BR236" i="54"/>
  <c r="CJ236" i="54"/>
  <c r="BX150" i="54"/>
  <c r="CJ189" i="54"/>
  <c r="CD191" i="54"/>
  <c r="AB198" i="54"/>
  <c r="AN202" i="54"/>
  <c r="CP202" i="54"/>
  <c r="AN204" i="54"/>
  <c r="CD116" i="54"/>
  <c r="V194" i="54"/>
  <c r="AN218" i="54"/>
  <c r="AH243" i="54"/>
  <c r="CD243" i="54"/>
  <c r="BR244" i="54"/>
  <c r="CD246" i="54"/>
  <c r="AT247" i="54"/>
  <c r="BR247" i="54"/>
  <c r="CP249" i="54"/>
  <c r="AB251" i="54"/>
  <c r="V253" i="54"/>
  <c r="AB254" i="54"/>
  <c r="BX254" i="54"/>
  <c r="CD255" i="54"/>
  <c r="CV255" i="54"/>
  <c r="AH256" i="54"/>
  <c r="CD258" i="54"/>
  <c r="V261" i="54"/>
  <c r="BR262" i="54"/>
  <c r="CP208" i="54"/>
  <c r="CD210" i="54"/>
  <c r="V213" i="54"/>
  <c r="P222" i="54"/>
  <c r="AZ223" i="54"/>
  <c r="BR229" i="54"/>
  <c r="AT231" i="54"/>
  <c r="CP231" i="54"/>
  <c r="AN238" i="54"/>
  <c r="BR239" i="54"/>
  <c r="P243" i="54"/>
  <c r="AN244" i="54"/>
  <c r="CP245" i="54"/>
  <c r="AH246" i="54"/>
  <c r="AB247" i="54"/>
  <c r="AZ251" i="54"/>
  <c r="BX251" i="54"/>
  <c r="V258" i="54"/>
  <c r="AN259" i="54"/>
  <c r="BX259" i="54"/>
  <c r="CJ261" i="54"/>
  <c r="BR264" i="54"/>
  <c r="P210" i="54"/>
  <c r="CJ223" i="54"/>
  <c r="AT226" i="54"/>
  <c r="AT236" i="54"/>
  <c r="BR238" i="54"/>
  <c r="CV244" i="54"/>
  <c r="CP248" i="54"/>
  <c r="AH249" i="54"/>
  <c r="BR249" i="54"/>
  <c r="AB250" i="54"/>
  <c r="AN253" i="54"/>
  <c r="P254" i="54"/>
  <c r="AN255" i="54"/>
  <c r="BR256" i="54"/>
  <c r="CJ257" i="54"/>
  <c r="V260" i="54"/>
  <c r="V262" i="54"/>
  <c r="AN198" i="54"/>
  <c r="BR215" i="54"/>
  <c r="V222" i="54"/>
  <c r="AT228" i="54"/>
  <c r="AN233" i="54"/>
  <c r="CV237" i="54"/>
  <c r="AB241" i="54"/>
  <c r="AB245" i="54"/>
  <c r="BX247" i="54"/>
  <c r="CP247" i="54"/>
  <c r="AN179" i="54"/>
  <c r="AZ213" i="54"/>
  <c r="AH214" i="54"/>
  <c r="AN221" i="54"/>
  <c r="AN225" i="54"/>
  <c r="P231" i="54"/>
  <c r="AZ236" i="54"/>
  <c r="BX239" i="54"/>
  <c r="AZ241" i="54"/>
  <c r="AT245" i="54"/>
  <c r="CD245" i="54"/>
  <c r="AZ247" i="54"/>
  <c r="BR250" i="54"/>
  <c r="CJ250" i="54"/>
  <c r="CD251" i="54"/>
  <c r="V255" i="54"/>
  <c r="CJ255" i="54"/>
  <c r="AB211" i="54"/>
  <c r="CV222" i="54"/>
  <c r="CD227" i="54"/>
  <c r="CP233" i="54"/>
  <c r="V244" i="54"/>
  <c r="AT248" i="54"/>
  <c r="AN249" i="54"/>
  <c r="BX249" i="54"/>
  <c r="P250" i="54"/>
  <c r="AH254" i="54"/>
  <c r="CD254" i="54"/>
  <c r="BR255" i="54"/>
  <c r="AT256" i="54"/>
  <c r="AN257" i="54"/>
  <c r="BR257" i="54"/>
  <c r="AB199" i="54"/>
  <c r="V208" i="54"/>
  <c r="V219" i="54"/>
  <c r="BX226" i="54"/>
  <c r="V238" i="54"/>
  <c r="AT238" i="54"/>
  <c r="CD238" i="54"/>
  <c r="CD239" i="54"/>
  <c r="CD242" i="54"/>
  <c r="V243" i="54"/>
  <c r="AT243" i="54"/>
  <c r="BR243" i="54"/>
  <c r="CP243" i="54"/>
  <c r="P245" i="54"/>
  <c r="CV245" i="54"/>
  <c r="AH250" i="54"/>
  <c r="BR252" i="54"/>
  <c r="AT253" i="54"/>
  <c r="CD253" i="54"/>
  <c r="AT210" i="54"/>
  <c r="BX214" i="54"/>
  <c r="AN222" i="54"/>
  <c r="CJ227" i="54"/>
  <c r="V232" i="54"/>
  <c r="CV232" i="54"/>
  <c r="AZ237" i="54"/>
  <c r="BR241" i="54"/>
  <c r="AH245" i="54"/>
  <c r="BR245" i="54"/>
  <c r="P247" i="54"/>
  <c r="CD247" i="54"/>
  <c r="CV247" i="54"/>
  <c r="P249" i="54"/>
  <c r="AN251" i="54"/>
  <c r="CJ251" i="54"/>
  <c r="P253" i="54"/>
  <c r="V254" i="54"/>
  <c r="BR254" i="54"/>
  <c r="CP199" i="54"/>
  <c r="CJ213" i="54"/>
  <c r="CD221" i="54"/>
  <c r="CD226" i="54"/>
  <c r="AN239" i="54"/>
  <c r="BR240" i="54"/>
  <c r="CJ244" i="54"/>
  <c r="CJ245" i="54"/>
  <c r="BX250" i="54"/>
  <c r="V251" i="54"/>
  <c r="CV253" i="54"/>
  <c r="AZ254" i="54"/>
  <c r="CV254" i="54"/>
  <c r="AB255" i="54"/>
  <c r="CP204" i="54"/>
  <c r="P212" i="54"/>
  <c r="AN232" i="54"/>
  <c r="CJ238" i="54"/>
  <c r="CV239" i="54"/>
  <c r="CP240" i="54"/>
  <c r="AT242" i="54"/>
  <c r="AZ245" i="54"/>
  <c r="CV200" i="54"/>
  <c r="P215" i="54"/>
  <c r="BX219" i="54"/>
  <c r="V233" i="54"/>
  <c r="AB236" i="54"/>
  <c r="AB238" i="54"/>
  <c r="AH231" i="54"/>
  <c r="CD231" i="54"/>
  <c r="BX233" i="54"/>
  <c r="CJ247" i="54"/>
  <c r="V250" i="54"/>
  <c r="V256" i="54"/>
  <c r="BR265" i="54"/>
  <c r="AN266" i="54"/>
  <c r="CJ266" i="54"/>
  <c r="AN269" i="54"/>
  <c r="P270" i="54"/>
  <c r="BR270" i="54"/>
  <c r="CP270" i="54"/>
  <c r="P274" i="54"/>
  <c r="AZ274" i="54"/>
  <c r="AT277" i="54"/>
  <c r="CP277" i="54"/>
  <c r="AN280" i="54"/>
  <c r="CJ280" i="54"/>
  <c r="CV283" i="54"/>
  <c r="P289" i="54"/>
  <c r="AT289" i="54"/>
  <c r="AH244" i="54"/>
  <c r="BX255" i="54"/>
  <c r="CD256" i="54"/>
  <c r="AH259" i="54"/>
  <c r="BR261" i="54"/>
  <c r="P265" i="54"/>
  <c r="CJ265" i="54"/>
  <c r="AH267" i="54"/>
  <c r="AZ267" i="54"/>
  <c r="BX267" i="54"/>
  <c r="AN271" i="54"/>
  <c r="BX271" i="54"/>
  <c r="V278" i="54"/>
  <c r="BR278" i="54"/>
  <c r="V281" i="54"/>
  <c r="BR282" i="54"/>
  <c r="CJ282" i="54"/>
  <c r="V283" i="54"/>
  <c r="AB284" i="54"/>
  <c r="BX284" i="54"/>
  <c r="AT286" i="54"/>
  <c r="V248" i="54"/>
  <c r="AZ249" i="54"/>
  <c r="AH253" i="54"/>
  <c r="AH255" i="54"/>
  <c r="AB257" i="54"/>
  <c r="CJ259" i="54"/>
  <c r="AN261" i="54"/>
  <c r="AH265" i="54"/>
  <c r="AB266" i="54"/>
  <c r="BX266" i="54"/>
  <c r="BR272" i="54"/>
  <c r="CP275" i="54"/>
  <c r="AZ278" i="54"/>
  <c r="CV278" i="54"/>
  <c r="BX279" i="54"/>
  <c r="AZ280" i="54"/>
  <c r="CV280" i="54"/>
  <c r="AT282" i="54"/>
  <c r="V285" i="54"/>
  <c r="V286" i="54"/>
  <c r="CV286" i="54"/>
  <c r="AH289" i="54"/>
  <c r="BX245" i="54"/>
  <c r="V247" i="54"/>
  <c r="CP250" i="54"/>
  <c r="BX257" i="54"/>
  <c r="AH258" i="54"/>
  <c r="P259" i="54"/>
  <c r="P261" i="54"/>
  <c r="AZ265" i="54"/>
  <c r="CJ269" i="54"/>
  <c r="V270" i="54"/>
  <c r="AT270" i="54"/>
  <c r="CV270" i="54"/>
  <c r="CP271" i="54"/>
  <c r="CJ272" i="54"/>
  <c r="CP276" i="54"/>
  <c r="CD281" i="54"/>
  <c r="AB282" i="54"/>
  <c r="AN247" i="54"/>
  <c r="AN250" i="54"/>
  <c r="CJ253" i="54"/>
  <c r="AN254" i="54"/>
  <c r="CJ254" i="54"/>
  <c r="BR259" i="54"/>
  <c r="CP259" i="54"/>
  <c r="BX261" i="54"/>
  <c r="BR263" i="54"/>
  <c r="P266" i="54"/>
  <c r="CD267" i="54"/>
  <c r="CV267" i="54"/>
  <c r="P269" i="54"/>
  <c r="AB271" i="54"/>
  <c r="CV277" i="54"/>
  <c r="AN278" i="54"/>
  <c r="CJ278" i="54"/>
  <c r="AB281" i="54"/>
  <c r="CV281" i="54"/>
  <c r="AT284" i="54"/>
  <c r="CP284" i="54"/>
  <c r="CJ285" i="54"/>
  <c r="P287" i="54"/>
  <c r="V288" i="54"/>
  <c r="V289" i="54"/>
  <c r="BR289" i="54"/>
  <c r="BR248" i="54"/>
  <c r="CP253" i="54"/>
  <c r="CD262" i="54"/>
  <c r="CP265" i="54"/>
  <c r="AT266" i="54"/>
  <c r="CP266" i="54"/>
  <c r="AN267" i="54"/>
  <c r="V269" i="54"/>
  <c r="AH274" i="54"/>
  <c r="AH277" i="54"/>
  <c r="AT281" i="54"/>
  <c r="AZ282" i="54"/>
  <c r="CP282" i="54"/>
  <c r="CJ249" i="54"/>
  <c r="AT254" i="54"/>
  <c r="CP254" i="54"/>
  <c r="CP256" i="54"/>
  <c r="AT259" i="54"/>
  <c r="BX263" i="54"/>
  <c r="V265" i="54"/>
  <c r="V267" i="54"/>
  <c r="AZ270" i="54"/>
  <c r="CD270" i="54"/>
  <c r="AT271" i="54"/>
  <c r="CD271" i="54"/>
  <c r="CD277" i="54"/>
  <c r="AB278" i="54"/>
  <c r="BX278" i="54"/>
  <c r="V280" i="54"/>
  <c r="BX282" i="54"/>
  <c r="AZ243" i="54"/>
  <c r="AZ255" i="54"/>
  <c r="V259" i="54"/>
  <c r="AB261" i="54"/>
  <c r="AN265" i="54"/>
  <c r="AH266" i="54"/>
  <c r="CD266" i="54"/>
  <c r="P271" i="54"/>
  <c r="CV271" i="54"/>
  <c r="V275" i="54"/>
  <c r="BR281" i="54"/>
  <c r="V246" i="54"/>
  <c r="AZ253" i="54"/>
  <c r="CV259" i="54"/>
  <c r="CD261" i="54"/>
  <c r="CD265" i="54"/>
  <c r="V245" i="54"/>
  <c r="P257" i="54"/>
  <c r="BR258" i="54"/>
  <c r="AB259" i="54"/>
  <c r="BR260" i="54"/>
  <c r="CV263" i="54"/>
  <c r="BR253" i="54"/>
  <c r="AZ257" i="54"/>
  <c r="AZ259" i="54"/>
  <c r="CD259" i="54"/>
  <c r="AH262" i="54"/>
  <c r="AT265" i="54"/>
  <c r="CV243" i="54"/>
  <c r="AN245" i="54"/>
  <c r="V257" i="54"/>
  <c r="CV257" i="54"/>
  <c r="AH261" i="54"/>
  <c r="BR269" i="54"/>
  <c r="AN279" i="54"/>
  <c r="P281" i="54"/>
  <c r="AZ286" i="54"/>
  <c r="AN287" i="54"/>
  <c r="AB289" i="54"/>
  <c r="AZ289" i="54"/>
  <c r="CJ289" i="54"/>
  <c r="CP291" i="54"/>
  <c r="BR293" i="54"/>
  <c r="AZ296" i="54"/>
  <c r="CV296" i="54"/>
  <c r="P299" i="54"/>
  <c r="AN301" i="54"/>
  <c r="CJ301" i="54"/>
  <c r="BR305" i="54"/>
  <c r="AN308" i="54"/>
  <c r="CJ308" i="54"/>
  <c r="CD310" i="54"/>
  <c r="BR311" i="54"/>
  <c r="AH271" i="54"/>
  <c r="AH284" i="54"/>
  <c r="P286" i="54"/>
  <c r="CP286" i="54"/>
  <c r="AZ290" i="54"/>
  <c r="CV290" i="54"/>
  <c r="AN292" i="54"/>
  <c r="P293" i="54"/>
  <c r="CV294" i="54"/>
  <c r="AZ298" i="54"/>
  <c r="CD298" i="54"/>
  <c r="AN299" i="54"/>
  <c r="CJ299" i="54"/>
  <c r="P305" i="54"/>
  <c r="CV306" i="54"/>
  <c r="AH310" i="54"/>
  <c r="AT311" i="54"/>
  <c r="AH268" i="54"/>
  <c r="BX269" i="54"/>
  <c r="CJ271" i="54"/>
  <c r="BX275" i="54"/>
  <c r="BX281" i="54"/>
  <c r="AN285" i="54"/>
  <c r="BX287" i="54"/>
  <c r="BR288" i="54"/>
  <c r="BX289" i="54"/>
  <c r="BR291" i="54"/>
  <c r="AH293" i="54"/>
  <c r="AN296" i="54"/>
  <c r="CJ296" i="54"/>
  <c r="V299" i="54"/>
  <c r="BR299" i="54"/>
  <c r="AB301" i="54"/>
  <c r="BX301" i="54"/>
  <c r="AZ302" i="54"/>
  <c r="AH305" i="54"/>
  <c r="AZ307" i="54"/>
  <c r="AB308" i="54"/>
  <c r="BX308" i="54"/>
  <c r="AZ309" i="54"/>
  <c r="AB311" i="54"/>
  <c r="CV269" i="54"/>
  <c r="BR277" i="54"/>
  <c r="AN282" i="54"/>
  <c r="CJ284" i="54"/>
  <c r="BX291" i="54"/>
  <c r="AZ293" i="54"/>
  <c r="BX293" i="54"/>
  <c r="V294" i="54"/>
  <c r="AN294" i="54"/>
  <c r="CV302" i="54"/>
  <c r="AZ305" i="54"/>
  <c r="BX305" i="54"/>
  <c r="V306" i="54"/>
  <c r="AN306" i="54"/>
  <c r="AT310" i="54"/>
  <c r="AH278" i="54"/>
  <c r="CD278" i="54"/>
  <c r="CV282" i="54"/>
  <c r="AT287" i="54"/>
  <c r="CJ287" i="54"/>
  <c r="V290" i="54"/>
  <c r="BR290" i="54"/>
  <c r="AZ292" i="54"/>
  <c r="CJ292" i="54"/>
  <c r="CP293" i="54"/>
  <c r="AB296" i="54"/>
  <c r="BX296" i="54"/>
  <c r="AH298" i="54"/>
  <c r="P301" i="54"/>
  <c r="CP305" i="54"/>
  <c r="P308" i="54"/>
  <c r="CV265" i="54"/>
  <c r="BX274" i="54"/>
  <c r="V277" i="54"/>
  <c r="AH281" i="54"/>
  <c r="P284" i="54"/>
  <c r="BR284" i="54"/>
  <c r="V287" i="54"/>
  <c r="CP289" i="54"/>
  <c r="P291" i="54"/>
  <c r="V292" i="54"/>
  <c r="AT299" i="54"/>
  <c r="CP299" i="54"/>
  <c r="AT301" i="54"/>
  <c r="CP301" i="54"/>
  <c r="V302" i="54"/>
  <c r="AZ266" i="54"/>
  <c r="CV266" i="54"/>
  <c r="BR267" i="54"/>
  <c r="AZ271" i="54"/>
  <c r="AT278" i="54"/>
  <c r="CP278" i="54"/>
  <c r="AN284" i="54"/>
  <c r="BR285" i="54"/>
  <c r="BR286" i="54"/>
  <c r="AZ287" i="54"/>
  <c r="AN289" i="54"/>
  <c r="AT291" i="54"/>
  <c r="V293" i="54"/>
  <c r="BR294" i="54"/>
  <c r="CJ294" i="54"/>
  <c r="P296" i="54"/>
  <c r="P298" i="54"/>
  <c r="CP298" i="54"/>
  <c r="P303" i="54"/>
  <c r="CP303" i="54"/>
  <c r="V305" i="54"/>
  <c r="BR306" i="54"/>
  <c r="CJ306" i="54"/>
  <c r="BR309" i="54"/>
  <c r="AB276" i="54"/>
  <c r="CP281" i="54"/>
  <c r="AH286" i="54"/>
  <c r="CD289" i="54"/>
  <c r="CV292" i="54"/>
  <c r="AT294" i="54"/>
  <c r="AT296" i="54"/>
  <c r="CP296" i="54"/>
  <c r="AN297" i="54"/>
  <c r="BR298" i="54"/>
  <c r="AB299" i="54"/>
  <c r="AZ299" i="54"/>
  <c r="BX299" i="54"/>
  <c r="CV299" i="54"/>
  <c r="AH301" i="54"/>
  <c r="CD301" i="54"/>
  <c r="BR303" i="54"/>
  <c r="AT306" i="54"/>
  <c r="AH308" i="54"/>
  <c r="AH270" i="54"/>
  <c r="BR271" i="54"/>
  <c r="CJ274" i="54"/>
  <c r="AN277" i="54"/>
  <c r="V284" i="54"/>
  <c r="CV284" i="54"/>
  <c r="CD286" i="54"/>
  <c r="CP287" i="54"/>
  <c r="V291" i="54"/>
  <c r="BR292" i="54"/>
  <c r="CD293" i="54"/>
  <c r="AB294" i="54"/>
  <c r="CD302" i="54"/>
  <c r="BX303" i="54"/>
  <c r="CD305" i="54"/>
  <c r="AB306" i="54"/>
  <c r="V266" i="54"/>
  <c r="BR266" i="54"/>
  <c r="CJ267" i="54"/>
  <c r="CD273" i="54"/>
  <c r="AN276" i="54"/>
  <c r="P278" i="54"/>
  <c r="BR287" i="54"/>
  <c r="AB291" i="54"/>
  <c r="AB293" i="54"/>
  <c r="CV293" i="54"/>
  <c r="AH296" i="54"/>
  <c r="CD296" i="54"/>
  <c r="AT298" i="54"/>
  <c r="V301" i="54"/>
  <c r="BR301" i="54"/>
  <c r="AT303" i="54"/>
  <c r="CV304" i="54"/>
  <c r="AZ281" i="54"/>
  <c r="AZ283" i="54"/>
  <c r="CD284" i="54"/>
  <c r="AB287" i="54"/>
  <c r="CV287" i="54"/>
  <c r="CV289" i="54"/>
  <c r="AT293" i="54"/>
  <c r="AZ294" i="54"/>
  <c r="CP294" i="54"/>
  <c r="AZ295" i="54"/>
  <c r="V298" i="54"/>
  <c r="CV298" i="54"/>
  <c r="AB267" i="54"/>
  <c r="V271" i="54"/>
  <c r="BX276" i="54"/>
  <c r="V282" i="54"/>
  <c r="BR283" i="54"/>
  <c r="AZ284" i="54"/>
  <c r="BX294" i="54"/>
  <c r="V296" i="54"/>
  <c r="BR296" i="54"/>
  <c r="BR297" i="54"/>
  <c r="CP311" i="54"/>
  <c r="CV314" i="54"/>
  <c r="P322" i="54"/>
  <c r="CV322" i="54"/>
  <c r="CD325" i="54"/>
  <c r="CV325" i="54"/>
  <c r="AH326" i="54"/>
  <c r="CV327" i="54"/>
  <c r="CJ328" i="54"/>
  <c r="V334" i="54"/>
  <c r="AT335" i="54"/>
  <c r="CD335" i="54"/>
  <c r="V336" i="54"/>
  <c r="AT336" i="54"/>
  <c r="BR336" i="54"/>
  <c r="CP336" i="54"/>
  <c r="V337" i="54"/>
  <c r="AB339" i="54"/>
  <c r="AB305" i="54"/>
  <c r="V308" i="54"/>
  <c r="AZ308" i="54"/>
  <c r="BX311" i="54"/>
  <c r="BR312" i="54"/>
  <c r="V313" i="54"/>
  <c r="BR313" i="54"/>
  <c r="CD315" i="54"/>
  <c r="CV318" i="54"/>
  <c r="AN320" i="54"/>
  <c r="CJ320" i="54"/>
  <c r="BR322" i="54"/>
  <c r="AN325" i="54"/>
  <c r="AB327" i="54"/>
  <c r="BR327" i="54"/>
  <c r="AN329" i="54"/>
  <c r="CJ329" i="54"/>
  <c r="P333" i="54"/>
  <c r="BR333" i="54"/>
  <c r="P335" i="54"/>
  <c r="V303" i="54"/>
  <c r="AZ306" i="54"/>
  <c r="P311" i="54"/>
  <c r="CD312" i="54"/>
  <c r="AZ313" i="54"/>
  <c r="CV313" i="54"/>
  <c r="CJ315" i="54"/>
  <c r="V318" i="54"/>
  <c r="AN318" i="54"/>
  <c r="AH322" i="54"/>
  <c r="AB323" i="54"/>
  <c r="AT323" i="54"/>
  <c r="CD323" i="54"/>
  <c r="V324" i="54"/>
  <c r="AT324" i="54"/>
  <c r="BR324" i="54"/>
  <c r="CP324" i="54"/>
  <c r="V325" i="54"/>
  <c r="AN334" i="54"/>
  <c r="BX334" i="54"/>
  <c r="CV335" i="54"/>
  <c r="CJ337" i="54"/>
  <c r="CP338" i="54"/>
  <c r="AB303" i="54"/>
  <c r="AH307" i="54"/>
  <c r="CP308" i="54"/>
  <c r="AZ311" i="54"/>
  <c r="CV311" i="54"/>
  <c r="CP315" i="54"/>
  <c r="CD319" i="54"/>
  <c r="AB320" i="54"/>
  <c r="BX320" i="54"/>
  <c r="AZ322" i="54"/>
  <c r="CJ322" i="54"/>
  <c r="CP326" i="54"/>
  <c r="V328" i="54"/>
  <c r="AB329" i="54"/>
  <c r="BX329" i="54"/>
  <c r="BR332" i="54"/>
  <c r="AH335" i="54"/>
  <c r="BR335" i="54"/>
  <c r="BR337" i="54"/>
  <c r="BR338" i="54"/>
  <c r="BX339" i="54"/>
  <c r="V340" i="54"/>
  <c r="V311" i="54"/>
  <c r="AN313" i="54"/>
  <c r="CJ313" i="54"/>
  <c r="AZ317" i="54"/>
  <c r="AH319" i="54"/>
  <c r="V322" i="54"/>
  <c r="CV323" i="54"/>
  <c r="CJ325" i="54"/>
  <c r="BR326" i="54"/>
  <c r="BX327" i="54"/>
  <c r="V333" i="54"/>
  <c r="CV333" i="54"/>
  <c r="CP334" i="54"/>
  <c r="AB337" i="54"/>
  <c r="AN339" i="54"/>
  <c r="CD340" i="54"/>
  <c r="CV305" i="54"/>
  <c r="AZ310" i="54"/>
  <c r="P320" i="54"/>
  <c r="P321" i="54"/>
  <c r="BR321" i="54"/>
  <c r="AH323" i="54"/>
  <c r="BR323" i="54"/>
  <c r="BR325" i="54"/>
  <c r="AN327" i="54"/>
  <c r="P329" i="54"/>
  <c r="V330" i="54"/>
  <c r="BR330" i="54"/>
  <c r="P332" i="54"/>
  <c r="AB334" i="54"/>
  <c r="AZ335" i="54"/>
  <c r="CJ335" i="54"/>
  <c r="AZ301" i="54"/>
  <c r="AT305" i="54"/>
  <c r="BR308" i="54"/>
  <c r="BX309" i="54"/>
  <c r="AB313" i="54"/>
  <c r="BX313" i="54"/>
  <c r="BX317" i="54"/>
  <c r="BR318" i="54"/>
  <c r="CJ318" i="54"/>
  <c r="P319" i="54"/>
  <c r="CJ319" i="54"/>
  <c r="AT320" i="54"/>
  <c r="CP320" i="54"/>
  <c r="AN322" i="54"/>
  <c r="BX322" i="54"/>
  <c r="AB325" i="54"/>
  <c r="AT326" i="54"/>
  <c r="BX326" i="54"/>
  <c r="AN328" i="54"/>
  <c r="AT329" i="54"/>
  <c r="CP329" i="54"/>
  <c r="V332" i="54"/>
  <c r="V335" i="54"/>
  <c r="AH336" i="54"/>
  <c r="CD336" i="54"/>
  <c r="V338" i="54"/>
  <c r="BX306" i="54"/>
  <c r="CV308" i="54"/>
  <c r="CD317" i="54"/>
  <c r="AB318" i="54"/>
  <c r="AT318" i="54"/>
  <c r="AZ323" i="54"/>
  <c r="CJ323" i="54"/>
  <c r="V326" i="54"/>
  <c r="CV326" i="54"/>
  <c r="AT327" i="54"/>
  <c r="AB330" i="54"/>
  <c r="BX330" i="54"/>
  <c r="AZ333" i="54"/>
  <c r="AT334" i="54"/>
  <c r="CD334" i="54"/>
  <c r="AH337" i="54"/>
  <c r="CJ311" i="54"/>
  <c r="P313" i="54"/>
  <c r="AN319" i="54"/>
  <c r="BR319" i="54"/>
  <c r="CP319" i="54"/>
  <c r="AH320" i="54"/>
  <c r="CD320" i="54"/>
  <c r="V321" i="54"/>
  <c r="CV321" i="54"/>
  <c r="CP322" i="54"/>
  <c r="AH324" i="54"/>
  <c r="CD324" i="54"/>
  <c r="CJ327" i="54"/>
  <c r="AH329" i="54"/>
  <c r="CD329" i="54"/>
  <c r="AH330" i="54"/>
  <c r="CD330" i="54"/>
  <c r="P334" i="54"/>
  <c r="CV334" i="54"/>
  <c r="AN335" i="54"/>
  <c r="BX335" i="54"/>
  <c r="CV301" i="54"/>
  <c r="CJ307" i="54"/>
  <c r="AT308" i="54"/>
  <c r="AT313" i="54"/>
  <c r="CP313" i="54"/>
  <c r="CD316" i="54"/>
  <c r="AZ318" i="54"/>
  <c r="AB322" i="54"/>
  <c r="V323" i="54"/>
  <c r="AH325" i="54"/>
  <c r="AZ325" i="54"/>
  <c r="BX325" i="54"/>
  <c r="AB326" i="54"/>
  <c r="CD326" i="54"/>
  <c r="AZ327" i="54"/>
  <c r="BR328" i="54"/>
  <c r="CP306" i="54"/>
  <c r="CD308" i="54"/>
  <c r="CJ314" i="54"/>
  <c r="BX318" i="54"/>
  <c r="CP318" i="54"/>
  <c r="V319" i="54"/>
  <c r="V320" i="54"/>
  <c r="BR320" i="54"/>
  <c r="AB309" i="54"/>
  <c r="AN311" i="54"/>
  <c r="AH313" i="54"/>
  <c r="CD313" i="54"/>
  <c r="CP314" i="54"/>
  <c r="P318" i="54"/>
  <c r="AZ320" i="54"/>
  <c r="CV320" i="54"/>
  <c r="AZ321" i="54"/>
  <c r="CD322" i="54"/>
  <c r="AH334" i="54"/>
  <c r="AZ337" i="54"/>
  <c r="AT338" i="54"/>
  <c r="P340" i="54"/>
  <c r="AN341" i="54"/>
  <c r="CJ341" i="54"/>
  <c r="P346" i="54"/>
  <c r="CV346" i="54"/>
  <c r="AN347" i="54"/>
  <c r="BX347" i="54"/>
  <c r="CP323" i="54"/>
  <c r="P325" i="54"/>
  <c r="AZ326" i="54"/>
  <c r="CV338" i="54"/>
  <c r="AZ345" i="54"/>
  <c r="BR346" i="54"/>
  <c r="CP347" i="54"/>
  <c r="T14" i="52"/>
  <c r="X14" i="52" s="1"/>
  <c r="T19" i="52"/>
  <c r="CP335" i="54"/>
  <c r="BR339" i="54"/>
  <c r="AH340" i="54"/>
  <c r="AB341" i="54"/>
  <c r="BX341" i="54"/>
  <c r="AH346" i="54"/>
  <c r="T21" i="52"/>
  <c r="CV329" i="54"/>
  <c r="AZ334" i="54"/>
  <c r="P337" i="54"/>
  <c r="CV337" i="54"/>
  <c r="AZ338" i="54"/>
  <c r="BR342" i="54"/>
  <c r="AH343" i="54"/>
  <c r="BR344" i="54"/>
  <c r="AZ346" i="54"/>
  <c r="CJ346" i="54"/>
  <c r="AB347" i="54"/>
  <c r="BX348" i="54"/>
  <c r="T25" i="52"/>
  <c r="V329" i="54"/>
  <c r="BR334" i="54"/>
  <c r="AB335" i="54"/>
  <c r="V339" i="54"/>
  <c r="P341" i="54"/>
  <c r="V346" i="54"/>
  <c r="AT347" i="54"/>
  <c r="CD347" i="54"/>
  <c r="CJ339" i="54"/>
  <c r="AT341" i="54"/>
  <c r="CP341" i="54"/>
  <c r="AB342" i="54"/>
  <c r="BX342" i="54"/>
  <c r="P347" i="54"/>
  <c r="AN323" i="54"/>
  <c r="AN324" i="54"/>
  <c r="V327" i="54"/>
  <c r="BX337" i="54"/>
  <c r="BX338" i="54"/>
  <c r="BX344" i="54"/>
  <c r="BR345" i="54"/>
  <c r="AN346" i="54"/>
  <c r="BX346" i="54"/>
  <c r="CV347" i="54"/>
  <c r="CP339" i="54"/>
  <c r="AH341" i="54"/>
  <c r="CD341" i="54"/>
  <c r="AH342" i="54"/>
  <c r="CD342" i="54"/>
  <c r="AH347" i="54"/>
  <c r="BR347" i="54"/>
  <c r="T20" i="52"/>
  <c r="AT322" i="54"/>
  <c r="AB338" i="54"/>
  <c r="CD338" i="54"/>
  <c r="AT339" i="54"/>
  <c r="BR340" i="54"/>
  <c r="P344" i="54"/>
  <c r="P345" i="54"/>
  <c r="CV345" i="54"/>
  <c r="CP346" i="54"/>
  <c r="AZ329" i="54"/>
  <c r="CJ334" i="54"/>
  <c r="CJ336" i="54"/>
  <c r="CD337" i="54"/>
  <c r="CV339" i="54"/>
  <c r="V341" i="54"/>
  <c r="BR341" i="54"/>
  <c r="AB346" i="54"/>
  <c r="AZ347" i="54"/>
  <c r="CJ347" i="54"/>
  <c r="BX323" i="54"/>
  <c r="CJ324" i="54"/>
  <c r="CP327" i="54"/>
  <c r="BR329" i="54"/>
  <c r="AN337" i="54"/>
  <c r="AZ339" i="54"/>
  <c r="AZ341" i="54"/>
  <c r="CV341" i="54"/>
  <c r="V344" i="54"/>
  <c r="V347" i="54"/>
  <c r="AN336" i="54"/>
  <c r="AH338" i="54"/>
  <c r="CJ340" i="54"/>
  <c r="V345" i="54"/>
  <c r="AT346" i="54"/>
  <c r="CD346" i="54"/>
  <c r="C335" i="54"/>
  <c r="C231" i="54"/>
  <c r="C341" i="54"/>
  <c r="C185" i="54"/>
  <c r="C94" i="54"/>
  <c r="C150" i="54"/>
  <c r="C60" i="54"/>
  <c r="C205" i="54"/>
  <c r="C81" i="54"/>
  <c r="C147" i="54"/>
  <c r="C82" i="54"/>
  <c r="C182" i="54"/>
  <c r="C85" i="54"/>
  <c r="C131" i="54"/>
  <c r="CP66" i="54"/>
  <c r="BX20" i="54"/>
  <c r="AN94" i="54"/>
  <c r="BX96" i="54"/>
  <c r="AN84" i="54"/>
  <c r="BR106" i="54"/>
  <c r="CD90" i="54"/>
  <c r="AH95" i="54"/>
  <c r="CP97" i="54"/>
  <c r="AH91" i="54"/>
  <c r="C338" i="54"/>
  <c r="C260" i="54"/>
  <c r="C266" i="54"/>
  <c r="C321" i="54"/>
  <c r="C208" i="54"/>
  <c r="C318" i="54"/>
  <c r="C282" i="54"/>
  <c r="C222" i="54"/>
  <c r="C262" i="54"/>
  <c r="C127" i="54"/>
  <c r="C92" i="54"/>
  <c r="C103" i="54"/>
  <c r="C110" i="54"/>
  <c r="C72" i="54"/>
  <c r="C114" i="54"/>
  <c r="C213" i="54"/>
  <c r="P306" i="54"/>
  <c r="AT66" i="54"/>
  <c r="AH20" i="54"/>
  <c r="AZ94" i="54"/>
  <c r="CD96" i="54"/>
  <c r="AH106" i="54"/>
  <c r="CV90" i="54"/>
  <c r="AT95" i="54"/>
  <c r="AB97" i="54"/>
  <c r="CV91" i="54"/>
  <c r="C237" i="54"/>
  <c r="C297" i="54"/>
  <c r="C233" i="54"/>
  <c r="C292" i="54"/>
  <c r="C323" i="54"/>
  <c r="C287" i="54"/>
  <c r="C155" i="54"/>
  <c r="C265" i="54"/>
  <c r="C344" i="54"/>
  <c r="C202" i="54"/>
  <c r="C126" i="54"/>
  <c r="C58" i="54"/>
  <c r="C248" i="54"/>
  <c r="C70" i="54"/>
  <c r="C87" i="54"/>
  <c r="C84" i="54"/>
  <c r="C5" i="52"/>
  <c r="C73" i="54"/>
  <c r="P216" i="54"/>
  <c r="P66" i="54"/>
  <c r="CD20" i="54"/>
  <c r="CD94" i="54"/>
  <c r="AZ104" i="54"/>
  <c r="CP96" i="54"/>
  <c r="BX106" i="54"/>
  <c r="BR67" i="54"/>
  <c r="CV97" i="54"/>
  <c r="AT91" i="54"/>
  <c r="C166" i="54"/>
  <c r="C276" i="54"/>
  <c r="C204" i="54"/>
  <c r="C314" i="54"/>
  <c r="C184" i="54"/>
  <c r="C270" i="54"/>
  <c r="C346" i="54"/>
  <c r="C329" i="54"/>
  <c r="C122" i="54"/>
  <c r="C51" i="54"/>
  <c r="C138" i="54"/>
  <c r="C95" i="54"/>
  <c r="C105" i="54"/>
  <c r="C68" i="54"/>
  <c r="C199" i="54"/>
  <c r="C52" i="54"/>
  <c r="C69" i="54"/>
  <c r="C121" i="54"/>
  <c r="AZ66" i="54"/>
  <c r="AT20" i="54"/>
  <c r="CP94" i="54"/>
  <c r="BR104" i="54"/>
  <c r="V85" i="54"/>
  <c r="CJ106" i="54"/>
  <c r="P67" i="54"/>
  <c r="BX86" i="54"/>
  <c r="AN97" i="54"/>
  <c r="C178" i="54"/>
  <c r="AT107" i="54"/>
  <c r="C144" i="54"/>
  <c r="C253" i="54"/>
  <c r="C219" i="54"/>
  <c r="C250" i="54"/>
  <c r="C221" i="54"/>
  <c r="C173" i="54"/>
  <c r="C93" i="54"/>
  <c r="C210" i="54"/>
  <c r="C296" i="54"/>
  <c r="C140" i="54"/>
  <c r="C79" i="54"/>
  <c r="C109" i="54"/>
  <c r="C218" i="54"/>
  <c r="CV66" i="54"/>
  <c r="V20" i="54"/>
  <c r="AZ20" i="54"/>
  <c r="CV94" i="54"/>
  <c r="C326" i="54"/>
  <c r="CJ85" i="54"/>
  <c r="AH92" i="54"/>
  <c r="AN67" i="54"/>
  <c r="CP103" i="54"/>
  <c r="AB86" i="54"/>
  <c r="C244" i="54"/>
  <c r="C192" i="54"/>
  <c r="AN99" i="54"/>
  <c r="C254" i="54"/>
  <c r="C342" i="54"/>
  <c r="C306" i="54"/>
  <c r="C313" i="54"/>
  <c r="C117" i="54"/>
  <c r="C75" i="54"/>
  <c r="C135" i="54"/>
  <c r="C97" i="54"/>
  <c r="C64" i="54"/>
  <c r="C154" i="54"/>
  <c r="C63" i="54"/>
  <c r="C139" i="54"/>
  <c r="C116" i="54"/>
  <c r="C67" i="54"/>
  <c r="CD46" i="54"/>
  <c r="CP20" i="54"/>
  <c r="AN85" i="54"/>
  <c r="CD92" i="54"/>
  <c r="CV103" i="54"/>
  <c r="BX93" i="54"/>
  <c r="CJ86" i="54"/>
  <c r="C189" i="54"/>
  <c r="C302" i="54"/>
  <c r="C312" i="54"/>
  <c r="C311" i="54"/>
  <c r="C275" i="54"/>
  <c r="C191" i="54"/>
  <c r="C334" i="54"/>
  <c r="C190" i="54"/>
  <c r="C209" i="54"/>
  <c r="C161" i="54"/>
  <c r="C90" i="54"/>
  <c r="C128" i="54"/>
  <c r="C86" i="54"/>
  <c r="C284" i="54"/>
  <c r="C236" i="54"/>
  <c r="C66" i="54"/>
  <c r="C104" i="54"/>
  <c r="C96" i="54"/>
  <c r="C153" i="54"/>
  <c r="P282" i="54"/>
  <c r="P156" i="54"/>
  <c r="AB46" i="54"/>
  <c r="CV20" i="54"/>
  <c r="CJ45" i="54"/>
  <c r="BR85" i="54"/>
  <c r="CP92" i="54"/>
  <c r="AB103" i="54"/>
  <c r="AH93" i="54"/>
  <c r="AN86" i="54"/>
  <c r="C151" i="54"/>
  <c r="C158" i="54"/>
  <c r="C271" i="54"/>
  <c r="C345" i="54"/>
  <c r="C301" i="54"/>
  <c r="C241" i="54"/>
  <c r="C238" i="54"/>
  <c r="C305" i="54"/>
  <c r="C160" i="54"/>
  <c r="C198" i="54"/>
  <c r="C107" i="54"/>
  <c r="AB106" i="54" s="1"/>
  <c r="C134" i="54"/>
  <c r="C54" i="54"/>
  <c r="V66" i="54"/>
  <c r="P20" i="54"/>
  <c r="AZ45" i="54"/>
  <c r="AT93" i="54"/>
  <c r="BR91" i="54"/>
  <c r="C118" i="54"/>
  <c r="C251" i="54"/>
  <c r="C252" i="54"/>
  <c r="C180" i="54"/>
  <c r="C290" i="54"/>
  <c r="C232" i="54"/>
  <c r="C179" i="54"/>
  <c r="C243" i="54"/>
  <c r="C293" i="54"/>
  <c r="C149" i="54"/>
  <c r="C76" i="54"/>
  <c r="C100" i="54"/>
  <c r="C91" i="54"/>
  <c r="C57" i="54"/>
  <c r="C175" i="54"/>
  <c r="C101" i="54"/>
  <c r="C106" i="54"/>
  <c r="P294" i="54"/>
  <c r="BR66" i="54"/>
  <c r="V96" i="54"/>
  <c r="BX105" i="54"/>
  <c r="BX91" i="54"/>
  <c r="C283" i="54"/>
  <c r="C245" i="54"/>
  <c r="C333" i="54"/>
  <c r="C285" i="54"/>
  <c r="C347" i="54"/>
  <c r="C330" i="54"/>
  <c r="C294" i="54"/>
  <c r="C289" i="54"/>
  <c r="C320" i="54"/>
  <c r="C195" i="54"/>
  <c r="C322" i="54"/>
  <c r="C226" i="54"/>
  <c r="C281" i="54"/>
  <c r="C197" i="54"/>
  <c r="C148" i="54"/>
  <c r="C98" i="54"/>
  <c r="C78" i="54"/>
  <c r="C55" i="54"/>
  <c r="C194" i="54"/>
  <c r="C146" i="54"/>
  <c r="AB66" i="54"/>
  <c r="AB96" i="54"/>
  <c r="P90" i="54"/>
  <c r="CJ105" i="54"/>
  <c r="CJ95" i="54"/>
  <c r="CJ91" i="54"/>
  <c r="C152" i="54"/>
  <c r="C259" i="54"/>
  <c r="C304" i="54"/>
  <c r="C299" i="54"/>
  <c r="C167" i="54"/>
  <c r="C308" i="54"/>
  <c r="C99" i="54"/>
  <c r="C113" i="54"/>
  <c r="C217" i="54"/>
  <c r="C132" i="54"/>
  <c r="C88" i="54"/>
  <c r="C223" i="54"/>
  <c r="CD66" i="54"/>
  <c r="BR20" i="54"/>
  <c r="AT96" i="54"/>
  <c r="C168" i="54"/>
  <c r="C278" i="54"/>
  <c r="C227" i="54"/>
  <c r="C277" i="54"/>
  <c r="C214" i="54"/>
  <c r="C108" i="54"/>
  <c r="C164" i="54"/>
  <c r="C115" i="54"/>
  <c r="C163" i="54"/>
  <c r="V295" i="54"/>
  <c r="AH66" i="54"/>
  <c r="AB20" i="54"/>
  <c r="AB94" i="54"/>
  <c r="BR96" i="54"/>
  <c r="AH84" i="54"/>
  <c r="C343" i="54"/>
  <c r="CJ343" i="54"/>
  <c r="CD344" i="54"/>
  <c r="AN345" i="54"/>
  <c r="C340" i="54"/>
  <c r="CP316" i="54"/>
  <c r="AB300" i="54"/>
  <c r="AH317" i="54"/>
  <c r="AH304" i="54"/>
  <c r="CD333" i="54"/>
  <c r="CV330" i="54"/>
  <c r="CV317" i="54"/>
  <c r="CV310" i="54"/>
  <c r="AH300" i="54"/>
  <c r="AN295" i="54"/>
  <c r="P295" i="54"/>
  <c r="CV312" i="54"/>
  <c r="BX312" i="54"/>
  <c r="CP330" i="54"/>
  <c r="C309" i="54"/>
  <c r="V312" i="54"/>
  <c r="CJ304" i="54"/>
  <c r="CP317" i="54"/>
  <c r="BR315" i="54"/>
  <c r="AN312" i="54"/>
  <c r="CP309" i="54"/>
  <c r="AH297" i="54"/>
  <c r="C273" i="54"/>
  <c r="CV264" i="54"/>
  <c r="BX264" i="54"/>
  <c r="CP273" i="54"/>
  <c r="AB268" i="54"/>
  <c r="AT283" i="54"/>
  <c r="AN291" i="54"/>
  <c r="CP343" i="54"/>
  <c r="AH331" i="54"/>
  <c r="CD343" i="54"/>
  <c r="CP344" i="54"/>
  <c r="AB345" i="54"/>
  <c r="AH345" i="54"/>
  <c r="BR343" i="54"/>
  <c r="P343" i="54"/>
  <c r="CV300" i="54"/>
  <c r="C328" i="54"/>
  <c r="V316" i="54"/>
  <c r="AT304" i="54"/>
  <c r="AT333" i="54"/>
  <c r="BX324" i="54"/>
  <c r="AN315" i="54"/>
  <c r="BR304" i="54"/>
  <c r="AT302" i="54"/>
  <c r="CJ297" i="54"/>
  <c r="AB295" i="54"/>
  <c r="AN317" i="54"/>
  <c r="CJ316" i="54"/>
  <c r="BX333" i="54"/>
  <c r="C324" i="54"/>
  <c r="AT319" i="54"/>
  <c r="AB316" i="54"/>
  <c r="AH327" i="54"/>
  <c r="AT325" i="54"/>
  <c r="CP310" i="54"/>
  <c r="AZ304" i="54"/>
  <c r="AN333" i="54"/>
  <c r="AB319" i="54"/>
  <c r="P309" i="54"/>
  <c r="AT297" i="54"/>
  <c r="P272" i="54"/>
  <c r="CD288" i="54"/>
  <c r="V279" i="54"/>
  <c r="V273" i="54"/>
  <c r="C263" i="54"/>
  <c r="CJ263" i="54"/>
  <c r="AN273" i="54"/>
  <c r="AB286" i="54"/>
  <c r="AH279" i="54"/>
  <c r="V276" i="54"/>
  <c r="AH269" i="54"/>
  <c r="AH273" i="54"/>
  <c r="C186" i="54"/>
  <c r="AT331" i="54"/>
  <c r="CP348" i="54"/>
  <c r="CJ344" i="54"/>
  <c r="CP340" i="54"/>
  <c r="CJ342" i="54"/>
  <c r="C300" i="54"/>
  <c r="CJ300" i="54"/>
  <c r="AN310" i="54"/>
  <c r="CP307" i="54"/>
  <c r="BX332" i="54"/>
  <c r="CV328" i="54"/>
  <c r="BR317" i="54"/>
  <c r="AZ315" i="54"/>
  <c r="P324" i="54"/>
  <c r="P314" i="54"/>
  <c r="BR307" i="54"/>
  <c r="AH339" i="54"/>
  <c r="AT337" i="54"/>
  <c r="P330" i="54"/>
  <c r="CV319" i="54"/>
  <c r="AZ297" i="54"/>
  <c r="CD263" i="54"/>
  <c r="AH283" i="54"/>
  <c r="CD290" i="54"/>
  <c r="AH276" i="54"/>
  <c r="AT269" i="54"/>
  <c r="CP106" i="54"/>
  <c r="AT97" i="54"/>
  <c r="AZ348" i="54"/>
  <c r="AB348" i="54"/>
  <c r="AB343" i="54"/>
  <c r="AT348" i="54"/>
  <c r="CJ345" i="54"/>
  <c r="BX300" i="54"/>
  <c r="AZ314" i="54"/>
  <c r="AB310" i="54"/>
  <c r="P307" i="54"/>
  <c r="CD304" i="54"/>
  <c r="AH312" i="54"/>
  <c r="C337" i="54"/>
  <c r="AH333" i="54"/>
  <c r="AZ330" i="54"/>
  <c r="AH318" i="54"/>
  <c r="P338" i="54"/>
  <c r="V310" i="54"/>
  <c r="C295" i="54"/>
  <c r="CJ295" i="54"/>
  <c r="CD314" i="54"/>
  <c r="AT330" i="54"/>
  <c r="P323" i="54"/>
  <c r="C319" i="54"/>
  <c r="AN307" i="54"/>
  <c r="CV324" i="54"/>
  <c r="P315" i="54"/>
  <c r="CP332" i="54"/>
  <c r="CD297" i="54"/>
  <c r="AN264" i="54"/>
  <c r="AZ268" i="54"/>
  <c r="BR280" i="54"/>
  <c r="BX298" i="54"/>
  <c r="BX273" i="54"/>
  <c r="CD292" i="54"/>
  <c r="CP290" i="54"/>
  <c r="P283" i="54"/>
  <c r="CV106" i="54"/>
  <c r="BR97" i="54"/>
  <c r="CD331" i="54"/>
  <c r="V348" i="54"/>
  <c r="BX345" i="54"/>
  <c r="CD345" i="54"/>
  <c r="BR331" i="54"/>
  <c r="AT342" i="54"/>
  <c r="P339" i="54"/>
  <c r="AH314" i="54"/>
  <c r="AB307" i="54"/>
  <c r="AN304" i="54"/>
  <c r="CP304" i="54"/>
  <c r="P312" i="54"/>
  <c r="CD321" i="54"/>
  <c r="AT317" i="54"/>
  <c r="V315" i="54"/>
  <c r="CV332" i="54"/>
  <c r="AB324" i="54"/>
  <c r="AB317" i="54"/>
  <c r="CP302" i="54"/>
  <c r="BX295" i="54"/>
  <c r="CJ317" i="54"/>
  <c r="AB333" i="54"/>
  <c r="CV336" i="54"/>
  <c r="BX328" i="54"/>
  <c r="CJ326" i="54"/>
  <c r="P310" i="54"/>
  <c r="BR302" i="54"/>
  <c r="BX319" i="54"/>
  <c r="CP297" i="54"/>
  <c r="AN268" i="54"/>
  <c r="AH288" i="54"/>
  <c r="AN275" i="54"/>
  <c r="CD285" i="54"/>
  <c r="AB277" i="54"/>
  <c r="CD269" i="54"/>
  <c r="AH105" i="54"/>
  <c r="AB91" i="54"/>
  <c r="AZ331" i="54"/>
  <c r="CP331" i="54"/>
  <c r="P348" i="54"/>
  <c r="BR348" i="54"/>
  <c r="AZ344" i="54"/>
  <c r="AZ342" i="54"/>
  <c r="AN340" i="54"/>
  <c r="AN316" i="54"/>
  <c r="C310" i="54"/>
  <c r="CJ310" i="54"/>
  <c r="AB332" i="54"/>
  <c r="AZ328" i="54"/>
  <c r="P304" i="54"/>
  <c r="CV315" i="54"/>
  <c r="BX336" i="54"/>
  <c r="C327" i="54"/>
  <c r="AN302" i="54"/>
  <c r="P302" i="54"/>
  <c r="CP328" i="54"/>
  <c r="BR316" i="54"/>
  <c r="BX321" i="54"/>
  <c r="CJ338" i="54"/>
  <c r="AH302" i="54"/>
  <c r="CV316" i="54"/>
  <c r="BX314" i="54"/>
  <c r="P297" i="54"/>
  <c r="CJ279" i="54"/>
  <c r="AH290" i="54"/>
  <c r="CD276" i="54"/>
  <c r="CV272" i="54"/>
  <c r="CP269" i="54"/>
  <c r="AN90" i="54"/>
  <c r="AT105" i="54"/>
  <c r="CP91" i="54"/>
  <c r="AN331" i="54"/>
  <c r="P331" i="54"/>
  <c r="CV348" i="54"/>
  <c r="AB344" i="54"/>
  <c r="CD348" i="54"/>
  <c r="AB340" i="54"/>
  <c r="V331" i="54"/>
  <c r="BX310" i="54"/>
  <c r="AB315" i="54"/>
  <c r="AB304" i="54"/>
  <c r="C315" i="54"/>
  <c r="CJ332" i="54"/>
  <c r="CD318" i="54"/>
  <c r="CV309" i="54"/>
  <c r="C332" i="54"/>
  <c r="C317" i="54"/>
  <c r="CP321" i="54"/>
  <c r="AT314" i="54"/>
  <c r="AN309" i="54"/>
  <c r="AB302" i="54"/>
  <c r="V314" i="54"/>
  <c r="BR300" i="54"/>
  <c r="AH315" i="54"/>
  <c r="BR310" i="54"/>
  <c r="AZ324" i="54"/>
  <c r="AT332" i="54"/>
  <c r="AB297" i="54"/>
  <c r="CJ264" i="54"/>
  <c r="CV268" i="54"/>
  <c r="CV285" i="54"/>
  <c r="AT263" i="54"/>
  <c r="AB298" i="54"/>
  <c r="C269" i="54"/>
  <c r="AH292" i="54"/>
  <c r="AT290" i="54"/>
  <c r="BX90" i="54"/>
  <c r="CV95" i="54"/>
  <c r="AZ68" i="54"/>
  <c r="C242" i="54"/>
  <c r="AB331" i="54"/>
  <c r="C348" i="54"/>
  <c r="CP342" i="54"/>
  <c r="AT300" i="54"/>
  <c r="P327" i="54"/>
  <c r="BX307" i="54"/>
  <c r="BX316" i="54"/>
  <c r="AH321" i="54"/>
  <c r="BR314" i="54"/>
  <c r="AN314" i="54"/>
  <c r="AZ332" i="54"/>
  <c r="AH295" i="54"/>
  <c r="CJ312" i="54"/>
  <c r="V300" i="54"/>
  <c r="CD332" i="54"/>
  <c r="V304" i="54"/>
  <c r="AZ336" i="54"/>
  <c r="AB328" i="54"/>
  <c r="AN326" i="54"/>
  <c r="CJ321" i="54"/>
  <c r="AH264" i="54"/>
  <c r="C268" i="54"/>
  <c r="CJ268" i="54"/>
  <c r="C280" i="54"/>
  <c r="CJ275" i="54"/>
  <c r="AZ279" i="54"/>
  <c r="V272" i="54"/>
  <c r="CP288" i="54"/>
  <c r="AH285" i="54"/>
  <c r="BX277" i="54"/>
  <c r="CJ303" i="54"/>
  <c r="V95" i="54"/>
  <c r="CP68" i="54"/>
  <c r="C174" i="54"/>
  <c r="AZ343" i="54"/>
  <c r="CV331" i="54"/>
  <c r="CV344" i="54"/>
  <c r="V342" i="54"/>
  <c r="V343" i="54"/>
  <c r="BX343" i="54"/>
  <c r="AT345" i="54"/>
  <c r="P342" i="54"/>
  <c r="CV342" i="54"/>
  <c r="AZ340" i="54"/>
  <c r="C307" i="54"/>
  <c r="CJ330" i="54"/>
  <c r="P317" i="54"/>
  <c r="C325" i="54"/>
  <c r="CD328" i="54"/>
  <c r="CP312" i="54"/>
  <c r="AB336" i="54"/>
  <c r="AH316" i="54"/>
  <c r="CV307" i="54"/>
  <c r="CJ302" i="54"/>
  <c r="AT295" i="54"/>
  <c r="AT328" i="54"/>
  <c r="AB321" i="54"/>
  <c r="V317" i="54"/>
  <c r="AN338" i="54"/>
  <c r="AH309" i="54"/>
  <c r="AZ273" i="54"/>
  <c r="P279" i="54"/>
  <c r="AN272" i="54"/>
  <c r="P288" i="54"/>
  <c r="CD272" i="54"/>
  <c r="AN343" i="54"/>
  <c r="C331" i="54"/>
  <c r="CJ331" i="54"/>
  <c r="AH344" i="54"/>
  <c r="CJ348" i="54"/>
  <c r="BX340" i="54"/>
  <c r="AT316" i="54"/>
  <c r="BX304" i="54"/>
  <c r="P336" i="54"/>
  <c r="AN332" i="54"/>
  <c r="AB314" i="54"/>
  <c r="V309" i="54"/>
  <c r="CV297" i="54"/>
  <c r="AZ316" i="54"/>
  <c r="C339" i="54"/>
  <c r="AT321" i="54"/>
  <c r="BX302" i="54"/>
  <c r="AZ312" i="54"/>
  <c r="AB312" i="54"/>
  <c r="P328" i="54"/>
  <c r="AT312" i="54"/>
  <c r="V297" i="54"/>
  <c r="CJ309" i="54"/>
  <c r="BR295" i="54"/>
  <c r="AT309" i="54"/>
  <c r="BX297" i="54"/>
  <c r="AZ264" i="54"/>
  <c r="AB264" i="54"/>
  <c r="P268" i="54"/>
  <c r="CP264" i="54"/>
  <c r="AZ285" i="54"/>
  <c r="CP263" i="54"/>
  <c r="AZ275" i="54"/>
  <c r="CP283" i="54"/>
  <c r="CJ291" i="54"/>
  <c r="AT343" i="54"/>
  <c r="BX331" i="54"/>
  <c r="AT344" i="54"/>
  <c r="AN348" i="54"/>
  <c r="AZ300" i="54"/>
  <c r="CP300" i="54"/>
  <c r="AT315" i="54"/>
  <c r="CP333" i="54"/>
  <c r="CD295" i="54"/>
  <c r="BX315" i="54"/>
  <c r="AH332" i="54"/>
  <c r="CD327" i="54"/>
  <c r="CP325" i="54"/>
  <c r="C316" i="54"/>
  <c r="CJ333" i="54"/>
  <c r="AN321" i="54"/>
  <c r="AZ272" i="54"/>
  <c r="CD264" i="54"/>
  <c r="AT272" i="54"/>
  <c r="AN263" i="54"/>
  <c r="AT288" i="54"/>
  <c r="CD268" i="54"/>
  <c r="BX286" i="54"/>
  <c r="BR274" i="54"/>
  <c r="AN303" i="54"/>
  <c r="CJ84" i="54"/>
  <c r="CV343" i="54"/>
  <c r="AN344" i="54"/>
  <c r="CP345" i="54"/>
  <c r="AN342" i="54"/>
  <c r="AT340" i="54"/>
  <c r="CV340" i="54"/>
  <c r="AH348" i="54"/>
  <c r="AN300" i="54"/>
  <c r="P300" i="54"/>
  <c r="AT307" i="54"/>
  <c r="AN330" i="54"/>
  <c r="AZ319" i="54"/>
  <c r="CD307" i="54"/>
  <c r="CV295" i="54"/>
  <c r="AH328" i="54"/>
  <c r="P316" i="54"/>
  <c r="P326" i="54"/>
  <c r="V307" i="54"/>
  <c r="CD300" i="54"/>
  <c r="CP295" i="54"/>
  <c r="C336" i="54"/>
  <c r="CD339" i="54"/>
  <c r="CP337" i="54"/>
  <c r="CD309" i="54"/>
  <c r="CV273" i="54"/>
  <c r="AH263" i="54"/>
  <c r="CD283" i="54"/>
  <c r="BR279" i="54"/>
  <c r="CJ276" i="54"/>
  <c r="CJ260" i="54"/>
  <c r="CD299" i="54"/>
  <c r="AB288" i="54"/>
  <c r="AN286" i="54"/>
  <c r="AN262" i="54"/>
  <c r="CD306" i="54"/>
  <c r="CJ270" i="54"/>
  <c r="P264" i="54"/>
  <c r="AN288" i="54"/>
  <c r="BX285" i="54"/>
  <c r="C240" i="54"/>
  <c r="CJ240" i="54"/>
  <c r="P242" i="54"/>
  <c r="AN220" i="54"/>
  <c r="CJ217" i="54"/>
  <c r="BX220" i="54"/>
  <c r="BX237" i="54"/>
  <c r="C235" i="54"/>
  <c r="CJ235" i="54"/>
  <c r="C229" i="54"/>
  <c r="CP216" i="54"/>
  <c r="CV216" i="54"/>
  <c r="AH257" i="54"/>
  <c r="AT255" i="54"/>
  <c r="CV261" i="54"/>
  <c r="P255" i="54"/>
  <c r="CV251" i="54"/>
  <c r="AZ244" i="54"/>
  <c r="V230" i="54"/>
  <c r="AH203" i="54"/>
  <c r="AT237" i="54"/>
  <c r="AZ201" i="54"/>
  <c r="AZ276" i="54"/>
  <c r="AH311" i="54"/>
  <c r="C291" i="54"/>
  <c r="AZ263" i="54"/>
  <c r="CV291" i="54"/>
  <c r="AT280" i="54"/>
  <c r="BX270" i="54"/>
  <c r="P292" i="54"/>
  <c r="AT275" i="54"/>
  <c r="BR268" i="54"/>
  <c r="AB292" i="54"/>
  <c r="CV288" i="54"/>
  <c r="AB273" i="54"/>
  <c r="CD260" i="54"/>
  <c r="AT252" i="54"/>
  <c r="AT220" i="54"/>
  <c r="V264" i="54"/>
  <c r="CP262" i="54"/>
  <c r="AZ303" i="54"/>
  <c r="CJ293" i="54"/>
  <c r="AH282" i="54"/>
  <c r="AB279" i="54"/>
  <c r="CJ273" i="54"/>
  <c r="CD303" i="54"/>
  <c r="AB280" i="54"/>
  <c r="AB275" i="54"/>
  <c r="AH260" i="54"/>
  <c r="C246" i="54"/>
  <c r="BX193" i="54"/>
  <c r="AH193" i="54"/>
  <c r="V193" i="54"/>
  <c r="CJ193" i="54"/>
  <c r="AZ229" i="54"/>
  <c r="C255" i="54"/>
  <c r="V239" i="54"/>
  <c r="AN230" i="54"/>
  <c r="P256" i="54"/>
  <c r="CP251" i="54"/>
  <c r="CP246" i="54"/>
  <c r="AH241" i="54"/>
  <c r="BX242" i="54"/>
  <c r="CV235" i="54"/>
  <c r="AT229" i="54"/>
  <c r="AH216" i="54"/>
  <c r="C247" i="54"/>
  <c r="BX253" i="54"/>
  <c r="AT257" i="54"/>
  <c r="AZ248" i="54"/>
  <c r="CJ201" i="54"/>
  <c r="AZ260" i="54"/>
  <c r="AH299" i="54"/>
  <c r="CD287" i="54"/>
  <c r="CP285" i="54"/>
  <c r="C274" i="54"/>
  <c r="AZ269" i="54"/>
  <c r="P262" i="54"/>
  <c r="CJ262" i="54"/>
  <c r="AH306" i="54"/>
  <c r="P285" i="54"/>
  <c r="P280" i="54"/>
  <c r="P275" i="54"/>
  <c r="BX272" i="54"/>
  <c r="V263" i="54"/>
  <c r="BX290" i="54"/>
  <c r="AB285" i="54"/>
  <c r="AT276" i="54"/>
  <c r="AN274" i="54"/>
  <c r="CD291" i="54"/>
  <c r="P277" i="54"/>
  <c r="P252" i="54"/>
  <c r="CP235" i="54"/>
  <c r="CV258" i="54"/>
  <c r="CV220" i="54"/>
  <c r="CP220" i="54"/>
  <c r="CV230" i="54"/>
  <c r="AB217" i="54"/>
  <c r="AH217" i="54"/>
  <c r="AB230" i="54"/>
  <c r="BX246" i="54"/>
  <c r="AH237" i="54"/>
  <c r="AT241" i="54"/>
  <c r="P258" i="54"/>
  <c r="V252" i="54"/>
  <c r="AN216" i="54"/>
  <c r="AT216" i="54"/>
  <c r="AZ216" i="54"/>
  <c r="BX258" i="54"/>
  <c r="CJ256" i="54"/>
  <c r="AZ261" i="54"/>
  <c r="AH240" i="54"/>
  <c r="AB229" i="54"/>
  <c r="AH248" i="54"/>
  <c r="CV201" i="54"/>
  <c r="CV275" i="54"/>
  <c r="AB269" i="54"/>
  <c r="AZ291" i="54"/>
  <c r="CV276" i="54"/>
  <c r="CP268" i="54"/>
  <c r="AZ288" i="54"/>
  <c r="CP279" i="54"/>
  <c r="BR235" i="54"/>
  <c r="CV246" i="54"/>
  <c r="C220" i="54"/>
  <c r="BX252" i="54"/>
  <c r="AZ217" i="54"/>
  <c r="AT217" i="54"/>
  <c r="CJ252" i="54"/>
  <c r="CP258" i="54"/>
  <c r="AN229" i="54"/>
  <c r="CV249" i="54"/>
  <c r="AZ235" i="54"/>
  <c r="CD229" i="54"/>
  <c r="BR216" i="54"/>
  <c r="CD249" i="54"/>
  <c r="CJ246" i="54"/>
  <c r="CP232" i="54"/>
  <c r="AB249" i="54"/>
  <c r="P240" i="54"/>
  <c r="CP203" i="54"/>
  <c r="CV203" i="54"/>
  <c r="CV256" i="54"/>
  <c r="P248" i="54"/>
  <c r="CV241" i="54"/>
  <c r="AT239" i="54"/>
  <c r="CD280" i="54"/>
  <c r="BR275" i="54"/>
  <c r="AB263" i="54"/>
  <c r="CJ277" i="54"/>
  <c r="AN293" i="54"/>
  <c r="BX283" i="54"/>
  <c r="CJ281" i="54"/>
  <c r="CD279" i="54"/>
  <c r="CD274" i="54"/>
  <c r="AH272" i="54"/>
  <c r="AH303" i="54"/>
  <c r="AT235" i="54"/>
  <c r="AH234" i="54"/>
  <c r="AH220" i="54"/>
  <c r="P246" i="54"/>
  <c r="AZ250" i="54"/>
  <c r="BR217" i="54"/>
  <c r="C230" i="54"/>
  <c r="CJ230" i="54"/>
  <c r="CD241" i="54"/>
  <c r="BX256" i="54"/>
  <c r="AZ246" i="54"/>
  <c r="CP229" i="54"/>
  <c r="BX216" i="54"/>
  <c r="CD216" i="54"/>
  <c r="CJ216" i="54"/>
  <c r="P232" i="54"/>
  <c r="AN217" i="54"/>
  <c r="AB253" i="54"/>
  <c r="P251" i="54"/>
  <c r="C203" i="54"/>
  <c r="AH275" i="54"/>
  <c r="P260" i="54"/>
  <c r="CV260" i="54"/>
  <c r="CJ298" i="54"/>
  <c r="AH287" i="54"/>
  <c r="AT285" i="54"/>
  <c r="BX268" i="54"/>
  <c r="AZ262" i="54"/>
  <c r="AB262" i="54"/>
  <c r="CJ305" i="54"/>
  <c r="C298" i="54"/>
  <c r="BR276" i="54"/>
  <c r="CP260" i="54"/>
  <c r="AB290" i="54"/>
  <c r="AT274" i="54"/>
  <c r="CJ283" i="54"/>
  <c r="AH291" i="54"/>
  <c r="AB272" i="54"/>
  <c r="V235" i="54"/>
  <c r="AZ193" i="54"/>
  <c r="AT193" i="54"/>
  <c r="P193" i="54"/>
  <c r="AZ258" i="54"/>
  <c r="AT234" i="54"/>
  <c r="AZ220" i="54"/>
  <c r="C267" i="54"/>
  <c r="AB248" i="54"/>
  <c r="AT244" i="54"/>
  <c r="CD217" i="54"/>
  <c r="BX230" i="54"/>
  <c r="V240" i="54"/>
  <c r="CV225" i="54"/>
  <c r="C225" i="54"/>
  <c r="CP241" i="54"/>
  <c r="P229" i="54"/>
  <c r="AB258" i="54"/>
  <c r="AN256" i="54"/>
  <c r="AT249" i="54"/>
  <c r="AZ239" i="54"/>
  <c r="AB232" i="54"/>
  <c r="AZ230" i="54"/>
  <c r="P267" i="54"/>
  <c r="C256" i="54"/>
  <c r="BR246" i="54"/>
  <c r="V242" i="54"/>
  <c r="AB203" i="54"/>
  <c r="CJ258" i="54"/>
  <c r="AT201" i="54"/>
  <c r="AH280" i="54"/>
  <c r="CV274" i="54"/>
  <c r="AB260" i="54"/>
  <c r="P290" i="54"/>
  <c r="AZ277" i="54"/>
  <c r="AT268" i="54"/>
  <c r="CP292" i="54"/>
  <c r="AT279" i="54"/>
  <c r="AT260" i="54"/>
  <c r="CP272" i="54"/>
  <c r="C272" i="54"/>
  <c r="C264" i="54"/>
  <c r="CD230" i="54"/>
  <c r="CD193" i="54"/>
  <c r="BR220" i="54"/>
  <c r="CP261" i="54"/>
  <c r="AB252" i="54"/>
  <c r="CV217" i="54"/>
  <c r="V217" i="54"/>
  <c r="AN252" i="54"/>
  <c r="CP242" i="54"/>
  <c r="P235" i="54"/>
  <c r="AT258" i="54"/>
  <c r="CD235" i="54"/>
  <c r="C216" i="54"/>
  <c r="AH239" i="54"/>
  <c r="BR193" i="54"/>
  <c r="CD252" i="54"/>
  <c r="CD250" i="54"/>
  <c r="AT203" i="54"/>
  <c r="AZ203" i="54"/>
  <c r="AZ256" i="54"/>
  <c r="CP239" i="54"/>
  <c r="CV279" i="54"/>
  <c r="P273" i="54"/>
  <c r="CD294" i="54"/>
  <c r="AB283" i="54"/>
  <c r="AN281" i="54"/>
  <c r="AT273" i="54"/>
  <c r="CJ290" i="54"/>
  <c r="V274" i="54"/>
  <c r="CD234" i="54"/>
  <c r="CD220" i="54"/>
  <c r="CJ220" i="54"/>
  <c r="AZ240" i="54"/>
  <c r="P230" i="54"/>
  <c r="CV250" i="54"/>
  <c r="AT240" i="54"/>
  <c r="P217" i="54"/>
  <c r="C257" i="54"/>
  <c r="AB244" i="54"/>
  <c r="AH225" i="54"/>
  <c r="AB256" i="54"/>
  <c r="P237" i="54"/>
  <c r="AB220" i="54"/>
  <c r="AB216" i="54"/>
  <c r="CP267" i="54"/>
  <c r="C239" i="54"/>
  <c r="BX265" i="54"/>
  <c r="AB239" i="54"/>
  <c r="BR203" i="54"/>
  <c r="AT246" i="54"/>
  <c r="P241" i="54"/>
  <c r="P239" i="54"/>
  <c r="AN260" i="54"/>
  <c r="AN298" i="54"/>
  <c r="BX288" i="54"/>
  <c r="CJ286" i="54"/>
  <c r="CV262" i="54"/>
  <c r="BX262" i="54"/>
  <c r="AN305" i="54"/>
  <c r="C286" i="54"/>
  <c r="AN270" i="54"/>
  <c r="CJ288" i="54"/>
  <c r="P276" i="54"/>
  <c r="CP274" i="54"/>
  <c r="AN283" i="54"/>
  <c r="C279" i="54"/>
  <c r="C258" i="54"/>
  <c r="CV193" i="54"/>
  <c r="CP193" i="54"/>
  <c r="CP234" i="54"/>
  <c r="AN240" i="54"/>
  <c r="AH247" i="54"/>
  <c r="AB240" i="54"/>
  <c r="CV248" i="54"/>
  <c r="BR234" i="54"/>
  <c r="AZ225" i="54"/>
  <c r="AH235" i="54"/>
  <c r="V216" i="54"/>
  <c r="CD240" i="54"/>
  <c r="AB237" i="54"/>
  <c r="AN235" i="54"/>
  <c r="CD257" i="54"/>
  <c r="CP255" i="54"/>
  <c r="CP244" i="54"/>
  <c r="AN241" i="54"/>
  <c r="BX232" i="54"/>
  <c r="AT250" i="54"/>
  <c r="CD203" i="54"/>
  <c r="CJ203" i="54"/>
  <c r="AN258" i="54"/>
  <c r="AB246" i="54"/>
  <c r="BX260" i="54"/>
  <c r="CD311" i="54"/>
  <c r="C303" i="54"/>
  <c r="AT264" i="54"/>
  <c r="AT292" i="54"/>
  <c r="CP280" i="54"/>
  <c r="BR273" i="54"/>
  <c r="AB270" i="54"/>
  <c r="C288" i="54"/>
  <c r="BX292" i="54"/>
  <c r="P263" i="54"/>
  <c r="CP252" i="54"/>
  <c r="CJ229" i="54"/>
  <c r="C193" i="54"/>
  <c r="AN193" i="54"/>
  <c r="BX241" i="54"/>
  <c r="P234" i="54"/>
  <c r="P220" i="54"/>
  <c r="V220" i="54"/>
  <c r="AT261" i="54"/>
  <c r="AZ242" i="54"/>
  <c r="CD248" i="54"/>
  <c r="BR225" i="54"/>
  <c r="CV252" i="54"/>
  <c r="AN242" i="54"/>
  <c r="CP230" i="54"/>
  <c r="AB235" i="54"/>
  <c r="BX248" i="54"/>
  <c r="V241" i="54"/>
  <c r="AH252" i="54"/>
  <c r="CP237" i="54"/>
  <c r="C234" i="54"/>
  <c r="AB274" i="54"/>
  <c r="V268" i="54"/>
  <c r="AT262" i="54"/>
  <c r="CV303" i="54"/>
  <c r="AH294" i="54"/>
  <c r="CD282" i="54"/>
  <c r="CD275" i="54"/>
  <c r="AN290" i="54"/>
  <c r="BX280" i="54"/>
  <c r="AB193" i="54"/>
  <c r="CJ248" i="54"/>
  <c r="AT230" i="54"/>
  <c r="CV240" i="54"/>
  <c r="V229" i="54"/>
  <c r="AH242" i="54"/>
  <c r="AT251" i="54"/>
  <c r="BX244" i="54"/>
  <c r="V234" i="54"/>
  <c r="CJ225" i="54"/>
  <c r="AB242" i="54"/>
  <c r="AT267" i="54"/>
  <c r="BR251" i="54"/>
  <c r="CP225" i="54"/>
  <c r="AB265" i="54"/>
  <c r="P203" i="54"/>
  <c r="V203" i="54"/>
  <c r="CP257" i="54"/>
  <c r="C249" i="54"/>
  <c r="BR237" i="54"/>
  <c r="AB201" i="54"/>
  <c r="BR201" i="54"/>
  <c r="CJ176" i="54"/>
  <c r="C176" i="54"/>
  <c r="AH183" i="54"/>
  <c r="C170" i="54"/>
  <c r="AN170" i="54"/>
  <c r="V223" i="54"/>
  <c r="V218" i="54"/>
  <c r="CP207" i="54"/>
  <c r="AB183" i="54"/>
  <c r="CJ172" i="54"/>
  <c r="AZ186" i="54"/>
  <c r="CJ224" i="54"/>
  <c r="AB221" i="54"/>
  <c r="AH168" i="54"/>
  <c r="AT227" i="54"/>
  <c r="AH208" i="54"/>
  <c r="CJ188" i="54"/>
  <c r="P173" i="54"/>
  <c r="BR226" i="54"/>
  <c r="CJ212" i="54"/>
  <c r="AB209" i="54"/>
  <c r="CD204" i="54"/>
  <c r="AT169" i="54"/>
  <c r="V209" i="54"/>
  <c r="P206" i="54"/>
  <c r="BR187" i="54"/>
  <c r="CV189" i="54"/>
  <c r="AB178" i="54"/>
  <c r="BX169" i="54"/>
  <c r="CV171" i="54"/>
  <c r="BX151" i="54"/>
  <c r="AB142" i="54"/>
  <c r="CV142" i="54"/>
  <c r="CJ142" i="54"/>
  <c r="CD157" i="54"/>
  <c r="V237" i="54"/>
  <c r="C201" i="54"/>
  <c r="BX201" i="54"/>
  <c r="AB176" i="54"/>
  <c r="CJ195" i="54"/>
  <c r="CD195" i="54"/>
  <c r="C224" i="54"/>
  <c r="CP212" i="54"/>
  <c r="CP168" i="54"/>
  <c r="CV187" i="54"/>
  <c r="BR218" i="54"/>
  <c r="AH205" i="54"/>
  <c r="AT191" i="54"/>
  <c r="AT187" i="54"/>
  <c r="AH224" i="54"/>
  <c r="V221" i="54"/>
  <c r="P218" i="54"/>
  <c r="AT202" i="54"/>
  <c r="CP190" i="54"/>
  <c r="BR206" i="54"/>
  <c r="AN196" i="54"/>
  <c r="P224" i="54"/>
  <c r="BX227" i="54"/>
  <c r="CP169" i="54"/>
  <c r="C159" i="54"/>
  <c r="CD177" i="54"/>
  <c r="P166" i="54"/>
  <c r="CP158" i="54"/>
  <c r="CP177" i="54"/>
  <c r="BX166" i="54"/>
  <c r="V225" i="54"/>
  <c r="AH230" i="54"/>
  <c r="P176" i="54"/>
  <c r="AT176" i="54"/>
  <c r="AT183" i="54"/>
  <c r="AZ187" i="54"/>
  <c r="CP218" i="54"/>
  <c r="C211" i="54"/>
  <c r="C206" i="54"/>
  <c r="V204" i="54"/>
  <c r="AH176" i="54"/>
  <c r="CD168" i="54"/>
  <c r="AH172" i="54"/>
  <c r="CJ186" i="54"/>
  <c r="V207" i="54"/>
  <c r="V187" i="54"/>
  <c r="V176" i="54"/>
  <c r="CP215" i="54"/>
  <c r="CP200" i="54"/>
  <c r="AN188" i="54"/>
  <c r="CP178" i="54"/>
  <c r="AT204" i="54"/>
  <c r="CV228" i="54"/>
  <c r="BR212" i="54"/>
  <c r="CD205" i="54"/>
  <c r="CD192" i="54"/>
  <c r="CV172" i="54"/>
  <c r="BX195" i="54"/>
  <c r="AN187" i="54"/>
  <c r="CD159" i="54"/>
  <c r="AZ174" i="54"/>
  <c r="BR158" i="54"/>
  <c r="P151" i="54"/>
  <c r="BR142" i="54"/>
  <c r="AH185" i="54"/>
  <c r="AN171" i="54"/>
  <c r="CV161" i="54"/>
  <c r="BR166" i="54"/>
  <c r="CD237" i="54"/>
  <c r="BR176" i="54"/>
  <c r="AN183" i="54"/>
  <c r="C188" i="54"/>
  <c r="C187" i="54"/>
  <c r="AZ170" i="54"/>
  <c r="BR170" i="54"/>
  <c r="P223" i="54"/>
  <c r="P195" i="54"/>
  <c r="AN219" i="54"/>
  <c r="V205" i="54"/>
  <c r="CD172" i="54"/>
  <c r="CV168" i="54"/>
  <c r="P211" i="54"/>
  <c r="AH196" i="54"/>
  <c r="AZ172" i="54"/>
  <c r="CP172" i="54"/>
  <c r="AZ183" i="54"/>
  <c r="BX221" i="54"/>
  <c r="AH218" i="54"/>
  <c r="V212" i="54"/>
  <c r="CV204" i="54"/>
  <c r="CJ228" i="54"/>
  <c r="CV226" i="54"/>
  <c r="CV223" i="54"/>
  <c r="CD208" i="54"/>
  <c r="P204" i="54"/>
  <c r="BX200" i="54"/>
  <c r="AH173" i="54"/>
  <c r="C228" i="54"/>
  <c r="C215" i="54"/>
  <c r="BX209" i="54"/>
  <c r="AH206" i="54"/>
  <c r="AZ176" i="54"/>
  <c r="AB168" i="54"/>
  <c r="CD223" i="54"/>
  <c r="BX215" i="54"/>
  <c r="BR207" i="54"/>
  <c r="AB223" i="54"/>
  <c r="AZ195" i="54"/>
  <c r="BX178" i="54"/>
  <c r="CJ178" i="54"/>
  <c r="C157" i="54"/>
  <c r="P157" i="54"/>
  <c r="C177" i="54"/>
  <c r="AZ159" i="54"/>
  <c r="AN158" i="54"/>
  <c r="AT171" i="54"/>
  <c r="V159" i="54"/>
  <c r="BX142" i="54"/>
  <c r="AH161" i="54"/>
  <c r="CV229" i="54"/>
  <c r="P201" i="54"/>
  <c r="BX176" i="54"/>
  <c r="CJ170" i="54"/>
  <c r="BX188" i="54"/>
  <c r="AZ191" i="54"/>
  <c r="AT206" i="54"/>
  <c r="AB196" i="54"/>
  <c r="AT172" i="54"/>
  <c r="V172" i="54"/>
  <c r="P186" i="54"/>
  <c r="CJ206" i="54"/>
  <c r="BR219" i="54"/>
  <c r="V196" i="54"/>
  <c r="BR191" i="54"/>
  <c r="CP187" i="54"/>
  <c r="BR173" i="54"/>
  <c r="CD236" i="54"/>
  <c r="CV224" i="54"/>
  <c r="AH212" i="54"/>
  <c r="AT205" i="54"/>
  <c r="AH200" i="54"/>
  <c r="AB227" i="54"/>
  <c r="CV178" i="54"/>
  <c r="P178" i="54"/>
  <c r="C169" i="54"/>
  <c r="BR151" i="54"/>
  <c r="P142" i="54"/>
  <c r="AZ182" i="54"/>
  <c r="AH201" i="54"/>
  <c r="CP183" i="54"/>
  <c r="P187" i="54"/>
  <c r="C207" i="54"/>
  <c r="CJ204" i="54"/>
  <c r="AB187" i="54"/>
  <c r="V168" i="54"/>
  <c r="AB186" i="54"/>
  <c r="CJ211" i="54"/>
  <c r="AH186" i="54"/>
  <c r="CV195" i="54"/>
  <c r="CP176" i="54"/>
  <c r="BR172" i="54"/>
  <c r="CJ221" i="54"/>
  <c r="AZ228" i="54"/>
  <c r="AT223" i="54"/>
  <c r="AN215" i="54"/>
  <c r="AH207" i="54"/>
  <c r="CP170" i="54"/>
  <c r="AH178" i="54"/>
  <c r="CV174" i="54"/>
  <c r="CJ151" i="54"/>
  <c r="CP151" i="54"/>
  <c r="AH142" i="54"/>
  <c r="CD185" i="54"/>
  <c r="AZ252" i="54"/>
  <c r="AH229" i="54"/>
  <c r="C261" i="54"/>
  <c r="AT232" i="54"/>
  <c r="CV170" i="54"/>
  <c r="AZ205" i="54"/>
  <c r="AB188" i="54"/>
  <c r="CJ219" i="54"/>
  <c r="CV186" i="54"/>
  <c r="AN168" i="54"/>
  <c r="CD196" i="54"/>
  <c r="AZ206" i="54"/>
  <c r="AN228" i="54"/>
  <c r="AZ226" i="54"/>
  <c r="AH219" i="54"/>
  <c r="V191" i="54"/>
  <c r="CD173" i="54"/>
  <c r="CV173" i="54"/>
  <c r="CV211" i="54"/>
  <c r="CV196" i="54"/>
  <c r="CD224" i="54"/>
  <c r="AZ169" i="54"/>
  <c r="AT159" i="54"/>
  <c r="CP171" i="54"/>
  <c r="C142" i="54"/>
  <c r="AZ142" i="54"/>
  <c r="CD161" i="54"/>
  <c r="CJ161" i="54"/>
  <c r="BX159" i="54"/>
  <c r="AZ158" i="54"/>
  <c r="AH158" i="54"/>
  <c r="CJ158" i="54"/>
  <c r="V249" i="54"/>
  <c r="CP201" i="54"/>
  <c r="BX183" i="54"/>
  <c r="AB212" i="54"/>
  <c r="AB207" i="54"/>
  <c r="BX206" i="54"/>
  <c r="AZ204" i="54"/>
  <c r="AN191" i="54"/>
  <c r="CV169" i="54"/>
  <c r="CP206" i="54"/>
  <c r="BX196" i="54"/>
  <c r="BR186" i="54"/>
  <c r="BR223" i="54"/>
  <c r="AZ211" i="54"/>
  <c r="AB170" i="54"/>
  <c r="CV238" i="54"/>
  <c r="AZ207" i="54"/>
  <c r="CV199" i="54"/>
  <c r="AH236" i="54"/>
  <c r="AZ221" i="54"/>
  <c r="BR211" i="54"/>
  <c r="AZ200" i="54"/>
  <c r="AB172" i="54"/>
  <c r="P219" i="54"/>
  <c r="CV206" i="54"/>
  <c r="AZ192" i="54"/>
  <c r="CV212" i="54"/>
  <c r="CV207" i="54"/>
  <c r="P200" i="54"/>
  <c r="AT178" i="54"/>
  <c r="V169" i="54"/>
  <c r="AB171" i="54"/>
  <c r="AB174" i="54"/>
  <c r="AB157" i="54"/>
  <c r="AH151" i="54"/>
  <c r="CD151" i="54"/>
  <c r="CP166" i="54"/>
  <c r="V142" i="54"/>
  <c r="CV182" i="54"/>
  <c r="P225" i="54"/>
  <c r="V201" i="54"/>
  <c r="AT170" i="54"/>
  <c r="CD187" i="54"/>
  <c r="BX211" i="54"/>
  <c r="C196" i="54"/>
  <c r="CJ183" i="54"/>
  <c r="AN207" i="54"/>
  <c r="BX186" i="54"/>
  <c r="V226" i="54"/>
  <c r="CV218" i="54"/>
  <c r="CD199" i="54"/>
  <c r="CD189" i="54"/>
  <c r="CP186" i="54"/>
  <c r="AB173" i="54"/>
  <c r="CD183" i="54"/>
  <c r="AT224" i="54"/>
  <c r="AN169" i="54"/>
  <c r="CV159" i="54"/>
  <c r="V157" i="54"/>
  <c r="C171" i="54"/>
  <c r="P158" i="54"/>
  <c r="CD143" i="54"/>
  <c r="AZ151" i="54"/>
  <c r="CV151" i="54"/>
  <c r="AT142" i="54"/>
  <c r="CP180" i="54"/>
  <c r="P159" i="54"/>
  <c r="CP217" i="54"/>
  <c r="P244" i="54"/>
  <c r="AN248" i="54"/>
  <c r="AN201" i="54"/>
  <c r="AN176" i="54"/>
  <c r="BR183" i="54"/>
  <c r="V183" i="54"/>
  <c r="CP211" i="54"/>
  <c r="CV205" i="54"/>
  <c r="AN206" i="54"/>
  <c r="CP188" i="54"/>
  <c r="AN172" i="54"/>
  <c r="BX172" i="54"/>
  <c r="BX170" i="54"/>
  <c r="V186" i="54"/>
  <c r="AH223" i="54"/>
  <c r="AB215" i="54"/>
  <c r="CP227" i="54"/>
  <c r="AZ212" i="54"/>
  <c r="AN209" i="54"/>
  <c r="AN173" i="54"/>
  <c r="AT173" i="54"/>
  <c r="P227" i="54"/>
  <c r="AH211" i="54"/>
  <c r="CD218" i="54"/>
  <c r="AZ189" i="54"/>
  <c r="CP159" i="54"/>
  <c r="P180" i="54"/>
  <c r="CJ157" i="54"/>
  <c r="AB151" i="54"/>
  <c r="AZ166" i="54"/>
  <c r="AZ157" i="54"/>
  <c r="BX180" i="54"/>
  <c r="AN174" i="54"/>
  <c r="CV158" i="54"/>
  <c r="AN246" i="54"/>
  <c r="CJ242" i="54"/>
  <c r="AH251" i="54"/>
  <c r="P170" i="54"/>
  <c r="AN195" i="54"/>
  <c r="AH195" i="54"/>
  <c r="C172" i="54"/>
  <c r="AN211" i="54"/>
  <c r="C200" i="54"/>
  <c r="CJ191" i="54"/>
  <c r="P168" i="54"/>
  <c r="AN186" i="54"/>
  <c r="AZ238" i="54"/>
  <c r="AT190" i="54"/>
  <c r="AH189" i="54"/>
  <c r="CJ169" i="54"/>
  <c r="CV219" i="54"/>
  <c r="P205" i="54"/>
  <c r="P199" i="54"/>
  <c r="V170" i="54"/>
  <c r="CV192" i="54"/>
  <c r="P188" i="54"/>
  <c r="BR168" i="54"/>
  <c r="C183" i="54"/>
  <c r="AB159" i="54"/>
  <c r="AH177" i="54"/>
  <c r="BX174" i="54"/>
  <c r="AH166" i="54"/>
  <c r="AN142" i="54"/>
  <c r="V174" i="54"/>
  <c r="AB166" i="54"/>
  <c r="BX235" i="54"/>
  <c r="CV176" i="54"/>
  <c r="P183" i="54"/>
  <c r="AT186" i="54"/>
  <c r="AH170" i="54"/>
  <c r="AT218" i="54"/>
  <c r="AZ168" i="54"/>
  <c r="AT188" i="54"/>
  <c r="C212" i="54"/>
  <c r="CJ207" i="54"/>
  <c r="BR205" i="54"/>
  <c r="V178" i="54"/>
  <c r="BX168" i="54"/>
  <c r="BR224" i="54"/>
  <c r="AN214" i="54"/>
  <c r="CJ173" i="54"/>
  <c r="AB192" i="54"/>
  <c r="V214" i="54"/>
  <c r="AB204" i="54"/>
  <c r="AH192" i="54"/>
  <c r="AB218" i="54"/>
  <c r="AZ178" i="54"/>
  <c r="P169" i="54"/>
  <c r="AZ161" i="54"/>
  <c r="CP174" i="54"/>
  <c r="AT166" i="54"/>
  <c r="C181" i="54"/>
  <c r="AZ162" i="54"/>
  <c r="AT162" i="54"/>
  <c r="P144" i="54"/>
  <c r="AB144" i="54"/>
  <c r="BX133" i="54"/>
  <c r="P127" i="54"/>
  <c r="AN127" i="54"/>
  <c r="CD149" i="54"/>
  <c r="BX134" i="54"/>
  <c r="CD145" i="54"/>
  <c r="CJ129" i="54"/>
  <c r="V120" i="54"/>
  <c r="AZ147" i="54"/>
  <c r="CJ108" i="54"/>
  <c r="AT103" i="54"/>
  <c r="CP137" i="54"/>
  <c r="AT130" i="54"/>
  <c r="AN123" i="54"/>
  <c r="AB123" i="54"/>
  <c r="BX154" i="54"/>
  <c r="AH146" i="54"/>
  <c r="AH103" i="54"/>
  <c r="CJ96" i="54"/>
  <c r="AB113" i="54"/>
  <c r="CP98" i="54"/>
  <c r="CD104" i="54"/>
  <c r="P139" i="54"/>
  <c r="AZ106" i="54"/>
  <c r="AZ97" i="54"/>
  <c r="CP142" i="54"/>
  <c r="CJ180" i="54"/>
  <c r="AB164" i="54"/>
  <c r="CP136" i="54"/>
  <c r="AZ136" i="54"/>
  <c r="AN136" i="54"/>
  <c r="AB136" i="54"/>
  <c r="AT131" i="54"/>
  <c r="CP125" i="54"/>
  <c r="AH125" i="54"/>
  <c r="AZ124" i="54"/>
  <c r="AN160" i="54"/>
  <c r="AZ127" i="54"/>
  <c r="CV149" i="54"/>
  <c r="CP134" i="54"/>
  <c r="AN145" i="54"/>
  <c r="BX130" i="54"/>
  <c r="CJ137" i="54"/>
  <c r="CD137" i="54"/>
  <c r="BR119" i="54"/>
  <c r="CP108" i="54"/>
  <c r="AB105" i="54"/>
  <c r="AN146" i="54"/>
  <c r="AT123" i="54"/>
  <c r="P143" i="54"/>
  <c r="C143" i="54"/>
  <c r="AN184" i="54"/>
  <c r="AH174" i="54"/>
  <c r="BX144" i="54"/>
  <c r="AH136" i="54"/>
  <c r="V136" i="54"/>
  <c r="AB145" i="54"/>
  <c r="CJ125" i="54"/>
  <c r="CD124" i="54"/>
  <c r="C141" i="54"/>
  <c r="AB149" i="54"/>
  <c r="AB134" i="54"/>
  <c r="CV125" i="54"/>
  <c r="BX120" i="54"/>
  <c r="BX107" i="54"/>
  <c r="CP146" i="54"/>
  <c r="AZ121" i="54"/>
  <c r="CP130" i="54"/>
  <c r="AN119" i="54"/>
  <c r="CP105" i="54"/>
  <c r="V146" i="54"/>
  <c r="CJ123" i="54"/>
  <c r="BR123" i="54"/>
  <c r="P119" i="54"/>
  <c r="AB107" i="54"/>
  <c r="CP117" i="54"/>
  <c r="CD103" i="54"/>
  <c r="AZ113" i="54"/>
  <c r="BX98" i="54"/>
  <c r="BR143" i="54"/>
  <c r="AN159" i="54"/>
  <c r="BX197" i="54"/>
  <c r="C162" i="54"/>
  <c r="AB158" i="54"/>
  <c r="CJ144" i="54"/>
  <c r="AT144" i="54"/>
  <c r="AH144" i="54"/>
  <c r="CD136" i="54"/>
  <c r="AN131" i="54"/>
  <c r="AB125" i="54"/>
  <c r="C124" i="54"/>
  <c r="CJ160" i="54"/>
  <c r="CP129" i="54"/>
  <c r="AZ145" i="54"/>
  <c r="P129" i="54"/>
  <c r="C129" i="54"/>
  <c r="AB137" i="54"/>
  <c r="CV108" i="54"/>
  <c r="P108" i="54"/>
  <c r="BR105" i="54"/>
  <c r="C119" i="54"/>
  <c r="AZ117" i="54"/>
  <c r="P96" i="54"/>
  <c r="AN96" i="54"/>
  <c r="BX104" i="54"/>
  <c r="BR98" i="54"/>
  <c r="CD148" i="54"/>
  <c r="AN115" i="54"/>
  <c r="CV99" i="54"/>
  <c r="CD158" i="54"/>
  <c r="CP143" i="54"/>
  <c r="BR159" i="54"/>
  <c r="CJ184" i="54"/>
  <c r="AB162" i="54"/>
  <c r="P125" i="54"/>
  <c r="V141" i="54"/>
  <c r="AZ133" i="54"/>
  <c r="BX149" i="54"/>
  <c r="CD107" i="54"/>
  <c r="V119" i="54"/>
  <c r="AN147" i="54"/>
  <c r="AH121" i="54"/>
  <c r="BR108" i="54"/>
  <c r="AB108" i="54"/>
  <c r="AN108" i="54"/>
  <c r="P105" i="54"/>
  <c r="CD121" i="54"/>
  <c r="AB119" i="54"/>
  <c r="CP107" i="54"/>
  <c r="P104" i="54"/>
  <c r="CV113" i="54"/>
  <c r="CP122" i="54"/>
  <c r="AB143" i="54"/>
  <c r="AB197" i="54"/>
  <c r="V144" i="54"/>
  <c r="BX136" i="54"/>
  <c r="AT133" i="54"/>
  <c r="P131" i="54"/>
  <c r="BX125" i="54"/>
  <c r="C125" i="54"/>
  <c r="CJ124" i="54"/>
  <c r="P145" i="54"/>
  <c r="AH133" i="54"/>
  <c r="AB127" i="54"/>
  <c r="AH127" i="54"/>
  <c r="BX145" i="54"/>
  <c r="AB165" i="54"/>
  <c r="AN134" i="54"/>
  <c r="CV145" i="54"/>
  <c r="C120" i="54"/>
  <c r="CV120" i="54"/>
  <c r="BX137" i="54"/>
  <c r="CV105" i="54"/>
  <c r="AH107" i="54"/>
  <c r="AH147" i="54"/>
  <c r="CJ107" i="54"/>
  <c r="V103" i="54"/>
  <c r="BR103" i="54"/>
  <c r="AN113" i="54"/>
  <c r="AB139" i="54"/>
  <c r="CD132" i="54"/>
  <c r="AB115" i="54"/>
  <c r="CP194" i="54"/>
  <c r="BX182" i="54"/>
  <c r="P164" i="54"/>
  <c r="BX162" i="54"/>
  <c r="AN144" i="54"/>
  <c r="P124" i="54"/>
  <c r="V124" i="54"/>
  <c r="V145" i="54"/>
  <c r="AN149" i="54"/>
  <c r="AH149" i="54"/>
  <c r="BR134" i="54"/>
  <c r="C145" i="54"/>
  <c r="AH120" i="54"/>
  <c r="C156" i="54"/>
  <c r="CJ147" i="54"/>
  <c r="P121" i="54"/>
  <c r="CV137" i="54"/>
  <c r="AZ108" i="54"/>
  <c r="AN105" i="54"/>
  <c r="CV135" i="54"/>
  <c r="CP119" i="54"/>
  <c r="AZ107" i="54"/>
  <c r="AN107" i="54"/>
  <c r="P147" i="54"/>
  <c r="AZ103" i="54"/>
  <c r="AN103" i="54"/>
  <c r="CJ103" i="54"/>
  <c r="AT148" i="54"/>
  <c r="P97" i="54"/>
  <c r="P99" i="54"/>
  <c r="CJ94" i="54"/>
  <c r="CJ136" i="54"/>
  <c r="CD131" i="54"/>
  <c r="CP124" i="54"/>
  <c r="AN124" i="54"/>
  <c r="P141" i="54"/>
  <c r="CD165" i="54"/>
  <c r="CJ134" i="54"/>
  <c r="CJ120" i="54"/>
  <c r="CV143" i="54"/>
  <c r="BX157" i="54"/>
  <c r="AH162" i="54"/>
  <c r="AZ144" i="54"/>
  <c r="BX124" i="54"/>
  <c r="BX127" i="54"/>
  <c r="CJ141" i="54"/>
  <c r="BX165" i="54"/>
  <c r="V134" i="54"/>
  <c r="BR127" i="54"/>
  <c r="AB129" i="54"/>
  <c r="AN129" i="54"/>
  <c r="P120" i="54"/>
  <c r="CP123" i="54"/>
  <c r="AN137" i="54"/>
  <c r="AH123" i="54"/>
  <c r="BX103" i="54"/>
  <c r="CD123" i="54"/>
  <c r="CV107" i="54"/>
  <c r="V107" i="54"/>
  <c r="CJ104" i="54"/>
  <c r="CJ113" i="54"/>
  <c r="V143" i="54"/>
  <c r="BX143" i="54"/>
  <c r="AT157" i="54"/>
  <c r="AT194" i="54"/>
  <c r="AT136" i="54"/>
  <c r="P136" i="54"/>
  <c r="BR136" i="54"/>
  <c r="AN125" i="54"/>
  <c r="AH124" i="54"/>
  <c r="CD127" i="54"/>
  <c r="CJ149" i="54"/>
  <c r="C165" i="54"/>
  <c r="AT134" i="54"/>
  <c r="AZ134" i="54"/>
  <c r="AZ131" i="54"/>
  <c r="AT129" i="54"/>
  <c r="CD129" i="54"/>
  <c r="CP120" i="54"/>
  <c r="AN120" i="54"/>
  <c r="AT146" i="54"/>
  <c r="AZ137" i="54"/>
  <c r="AT108" i="54"/>
  <c r="CD108" i="54"/>
  <c r="P103" i="54"/>
  <c r="CJ135" i="54"/>
  <c r="BR130" i="54"/>
  <c r="CV123" i="54"/>
  <c r="C123" i="54"/>
  <c r="P107" i="54"/>
  <c r="BS154" i="54"/>
  <c r="AC155" i="54"/>
  <c r="BM155" i="54"/>
  <c r="W156" i="54"/>
  <c r="CK154" i="54"/>
  <c r="Q154" i="54"/>
  <c r="AI154" i="54"/>
  <c r="AU155" i="54"/>
  <c r="CE155" i="54"/>
  <c r="BA154" i="54"/>
  <c r="Q155" i="54"/>
  <c r="BY154" i="54"/>
  <c r="CW155" i="54"/>
  <c r="AI155" i="54"/>
  <c r="BS155" i="54"/>
  <c r="W154" i="54"/>
  <c r="AO154" i="54"/>
  <c r="BA155" i="54"/>
  <c r="BM154" i="54"/>
  <c r="CE154" i="54"/>
  <c r="W155" i="54"/>
  <c r="Q156" i="54"/>
  <c r="CQ155" i="54"/>
  <c r="Q160" i="54"/>
  <c r="BM161" i="54"/>
  <c r="AC163" i="54"/>
  <c r="BY163" i="54"/>
  <c r="Q164" i="54"/>
  <c r="AO164" i="54"/>
  <c r="W165" i="54"/>
  <c r="CW166" i="54"/>
  <c r="AO168" i="54"/>
  <c r="BM169" i="54"/>
  <c r="BA171" i="54"/>
  <c r="BM174" i="54"/>
  <c r="CK174" i="54"/>
  <c r="Q177" i="54"/>
  <c r="Q179" i="54"/>
  <c r="AU179" i="54"/>
  <c r="AO156" i="54"/>
  <c r="BM156" i="54"/>
  <c r="BG160" i="54"/>
  <c r="AI161" i="54"/>
  <c r="CQ161" i="54"/>
  <c r="BS165" i="54"/>
  <c r="BM166" i="54"/>
  <c r="CQ167" i="54"/>
  <c r="CQ168" i="54"/>
  <c r="AC171" i="54"/>
  <c r="BG171" i="54"/>
  <c r="CW173" i="54"/>
  <c r="AI174" i="54"/>
  <c r="AI175" i="54"/>
  <c r="CE175" i="54"/>
  <c r="AO177" i="54"/>
  <c r="BM177" i="54"/>
  <c r="W178" i="54"/>
  <c r="BY178" i="54"/>
  <c r="CW160" i="54"/>
  <c r="Q163" i="54"/>
  <c r="BM163" i="54"/>
  <c r="AU165" i="54"/>
  <c r="AC167" i="54"/>
  <c r="BM167" i="54"/>
  <c r="BA170" i="54"/>
  <c r="AI173" i="54"/>
  <c r="CQ174" i="54"/>
  <c r="AO160" i="54"/>
  <c r="BM160" i="54"/>
  <c r="CW161" i="54"/>
  <c r="AU163" i="54"/>
  <c r="CQ163" i="54"/>
  <c r="CW164" i="54"/>
  <c r="AC165" i="54"/>
  <c r="BY165" i="54"/>
  <c r="CQ165" i="54"/>
  <c r="AC166" i="54"/>
  <c r="AU168" i="54"/>
  <c r="AO174" i="54"/>
  <c r="W175" i="54"/>
  <c r="BS175" i="54"/>
  <c r="W177" i="54"/>
  <c r="BG155" i="54"/>
  <c r="CK156" i="54"/>
  <c r="W157" i="54"/>
  <c r="W160" i="54"/>
  <c r="AO161" i="54"/>
  <c r="AI162" i="54"/>
  <c r="CK162" i="54"/>
  <c r="AU167" i="54"/>
  <c r="CE167" i="54"/>
  <c r="W169" i="54"/>
  <c r="AU156" i="54"/>
  <c r="BS156" i="54"/>
  <c r="CK157" i="54"/>
  <c r="AI163" i="54"/>
  <c r="CE163" i="54"/>
  <c r="CE164" i="54"/>
  <c r="Q167" i="54"/>
  <c r="BA168" i="54"/>
  <c r="BS171" i="54"/>
  <c r="CE161" i="54"/>
  <c r="AO162" i="54"/>
  <c r="BS163" i="54"/>
  <c r="BG164" i="54"/>
  <c r="CE166" i="54"/>
  <c r="BG167" i="54"/>
  <c r="CK168" i="54"/>
  <c r="Q170" i="54"/>
  <c r="AC174" i="54"/>
  <c r="AU175" i="54"/>
  <c r="AU180" i="54"/>
  <c r="CQ180" i="54"/>
  <c r="CQ181" i="54"/>
  <c r="AO182" i="54"/>
  <c r="CE182" i="54"/>
  <c r="Q184" i="54"/>
  <c r="BG185" i="54"/>
  <c r="BA190" i="54"/>
  <c r="CW190" i="54"/>
  <c r="CW163" i="54"/>
  <c r="CW167" i="54"/>
  <c r="AI170" i="54"/>
  <c r="AU172" i="54"/>
  <c r="AU177" i="54"/>
  <c r="BS179" i="54"/>
  <c r="CW179" i="54"/>
  <c r="BG181" i="54"/>
  <c r="BM182" i="54"/>
  <c r="BA184" i="54"/>
  <c r="CE185" i="54"/>
  <c r="CW185" i="54"/>
  <c r="BM189" i="54"/>
  <c r="AU191" i="54"/>
  <c r="AC154" i="54"/>
  <c r="BY155" i="54"/>
  <c r="CW162" i="54"/>
  <c r="BM164" i="54"/>
  <c r="Q165" i="54"/>
  <c r="AI167" i="54"/>
  <c r="BS167" i="54"/>
  <c r="AC175" i="54"/>
  <c r="BA175" i="54"/>
  <c r="AC179" i="54"/>
  <c r="AC180" i="54"/>
  <c r="BY180" i="54"/>
  <c r="W181" i="54"/>
  <c r="AO181" i="54"/>
  <c r="BY184" i="54"/>
  <c r="W185" i="54"/>
  <c r="AO185" i="54"/>
  <c r="BM185" i="54"/>
  <c r="BG190" i="54"/>
  <c r="CK161" i="54"/>
  <c r="AU162" i="54"/>
  <c r="AO163" i="54"/>
  <c r="BM165" i="54"/>
  <c r="AU174" i="54"/>
  <c r="BY175" i="54"/>
  <c r="CQ175" i="54"/>
  <c r="CQ156" i="54"/>
  <c r="CK160" i="54"/>
  <c r="Q166" i="54"/>
  <c r="Q173" i="54"/>
  <c r="BA179" i="54"/>
  <c r="CW180" i="54"/>
  <c r="CE181" i="54"/>
  <c r="CK182" i="54"/>
  <c r="W184" i="54"/>
  <c r="AO184" i="54"/>
  <c r="AU160" i="54"/>
  <c r="AC164" i="54"/>
  <c r="W168" i="54"/>
  <c r="AO169" i="54"/>
  <c r="BG175" i="54"/>
  <c r="CW175" i="54"/>
  <c r="AC177" i="54"/>
  <c r="BG177" i="54"/>
  <c r="AI179" i="54"/>
  <c r="BG180" i="54"/>
  <c r="AC182" i="54"/>
  <c r="AU161" i="54"/>
  <c r="W163" i="54"/>
  <c r="AI165" i="54"/>
  <c r="BY167" i="54"/>
  <c r="BA174" i="54"/>
  <c r="CW154" i="54"/>
  <c r="BG156" i="54"/>
  <c r="BA161" i="54"/>
  <c r="BA163" i="54"/>
  <c r="CK164" i="54"/>
  <c r="CE165" i="54"/>
  <c r="AO166" i="54"/>
  <c r="CQ173" i="54"/>
  <c r="AO175" i="54"/>
  <c r="CQ177" i="54"/>
  <c r="AO178" i="54"/>
  <c r="AC156" i="54"/>
  <c r="CK165" i="54"/>
  <c r="W172" i="54"/>
  <c r="BM175" i="54"/>
  <c r="CE177" i="54"/>
  <c r="CK185" i="54"/>
  <c r="BS190" i="54"/>
  <c r="BA192" i="54"/>
  <c r="AO194" i="54"/>
  <c r="BG194" i="54"/>
  <c r="BY194" i="54"/>
  <c r="CK197" i="54"/>
  <c r="AC198" i="54"/>
  <c r="BY198" i="54"/>
  <c r="BA199" i="54"/>
  <c r="CQ199" i="54"/>
  <c r="CE207" i="54"/>
  <c r="BS160" i="54"/>
  <c r="BA167" i="54"/>
  <c r="AO172" i="54"/>
  <c r="CW178" i="54"/>
  <c r="Q180" i="54"/>
  <c r="CK180" i="54"/>
  <c r="BM181" i="54"/>
  <c r="CW184" i="54"/>
  <c r="AI185" i="54"/>
  <c r="BA191" i="54"/>
  <c r="CQ191" i="54"/>
  <c r="CQ194" i="54"/>
  <c r="BS195" i="54"/>
  <c r="Q197" i="54"/>
  <c r="AI197" i="54"/>
  <c r="Q199" i="54"/>
  <c r="BY199" i="54"/>
  <c r="BM200" i="54"/>
  <c r="AC202" i="54"/>
  <c r="AU202" i="54"/>
  <c r="CE202" i="54"/>
  <c r="AC206" i="54"/>
  <c r="W207" i="54"/>
  <c r="AO208" i="54"/>
  <c r="CQ160" i="54"/>
  <c r="BG163" i="54"/>
  <c r="AI177" i="54"/>
  <c r="CE179" i="54"/>
  <c r="BA180" i="54"/>
  <c r="AI182" i="54"/>
  <c r="AU184" i="54"/>
  <c r="CE192" i="54"/>
  <c r="AC195" i="54"/>
  <c r="BA197" i="54"/>
  <c r="Q198" i="54"/>
  <c r="BM198" i="54"/>
  <c r="CK200" i="54"/>
  <c r="BG204" i="54"/>
  <c r="BA205" i="54"/>
  <c r="CK205" i="54"/>
  <c r="CQ164" i="54"/>
  <c r="AO173" i="54"/>
  <c r="CW182" i="54"/>
  <c r="BS185" i="54"/>
  <c r="CQ185" i="54"/>
  <c r="BG191" i="54"/>
  <c r="BG192" i="54"/>
  <c r="AC194" i="54"/>
  <c r="BY196" i="54"/>
  <c r="BY197" i="54"/>
  <c r="AU198" i="54"/>
  <c r="BG179" i="54"/>
  <c r="CK179" i="54"/>
  <c r="W180" i="54"/>
  <c r="BM180" i="54"/>
  <c r="AI181" i="54"/>
  <c r="BS181" i="54"/>
  <c r="BY182" i="54"/>
  <c r="AU190" i="54"/>
  <c r="Q191" i="54"/>
  <c r="AI192" i="54"/>
  <c r="AU194" i="54"/>
  <c r="CE194" i="54"/>
  <c r="AO195" i="54"/>
  <c r="AO200" i="54"/>
  <c r="BS202" i="54"/>
  <c r="W204" i="54"/>
  <c r="BG205" i="54"/>
  <c r="CK163" i="54"/>
  <c r="Q175" i="54"/>
  <c r="AI183" i="54"/>
  <c r="AC184" i="54"/>
  <c r="BG184" i="54"/>
  <c r="Q185" i="54"/>
  <c r="BM191" i="54"/>
  <c r="CW191" i="54"/>
  <c r="BM192" i="54"/>
  <c r="W197" i="54"/>
  <c r="AI198" i="54"/>
  <c r="CE198" i="54"/>
  <c r="W199" i="54"/>
  <c r="AO199" i="54"/>
  <c r="CQ162" i="54"/>
  <c r="BA173" i="54"/>
  <c r="CK175" i="54"/>
  <c r="W179" i="54"/>
  <c r="AU185" i="54"/>
  <c r="Q189" i="54"/>
  <c r="W190" i="54"/>
  <c r="CK192" i="54"/>
  <c r="CW194" i="54"/>
  <c r="CK195" i="54"/>
  <c r="AI196" i="54"/>
  <c r="CK196" i="54"/>
  <c r="AO197" i="54"/>
  <c r="BY156" i="54"/>
  <c r="BG161" i="54"/>
  <c r="AO165" i="54"/>
  <c r="BM179" i="54"/>
  <c r="CQ179" i="54"/>
  <c r="AU181" i="54"/>
  <c r="BS183" i="54"/>
  <c r="BM184" i="54"/>
  <c r="CK184" i="54"/>
  <c r="BY189" i="54"/>
  <c r="Q192" i="54"/>
  <c r="AO192" i="54"/>
  <c r="AI194" i="54"/>
  <c r="BS194" i="54"/>
  <c r="AU195" i="54"/>
  <c r="BM197" i="54"/>
  <c r="CE197" i="54"/>
  <c r="W198" i="54"/>
  <c r="BS198" i="54"/>
  <c r="CQ190" i="54"/>
  <c r="CQ192" i="54"/>
  <c r="AO198" i="54"/>
  <c r="CK198" i="54"/>
  <c r="AC199" i="54"/>
  <c r="CW199" i="54"/>
  <c r="AO204" i="54"/>
  <c r="CE208" i="54"/>
  <c r="W209" i="54"/>
  <c r="AO209" i="54"/>
  <c r="AI210" i="54"/>
  <c r="CE210" i="54"/>
  <c r="AC215" i="54"/>
  <c r="AC219" i="54"/>
  <c r="BG219" i="54"/>
  <c r="W221" i="54"/>
  <c r="Q222" i="54"/>
  <c r="BM222" i="54"/>
  <c r="W223" i="54"/>
  <c r="BG224" i="54"/>
  <c r="BY226" i="54"/>
  <c r="CQ226" i="54"/>
  <c r="BA227" i="54"/>
  <c r="BG228" i="54"/>
  <c r="BG182" i="54"/>
  <c r="BS199" i="54"/>
  <c r="BG200" i="54"/>
  <c r="BG202" i="54"/>
  <c r="BY205" i="54"/>
  <c r="CQ206" i="54"/>
  <c r="AC208" i="54"/>
  <c r="AU208" i="54"/>
  <c r="BM209" i="54"/>
  <c r="BG217" i="54"/>
  <c r="BG218" i="54"/>
  <c r="CK219" i="54"/>
  <c r="AU222" i="54"/>
  <c r="CQ222" i="54"/>
  <c r="AC224" i="54"/>
  <c r="BY179" i="54"/>
  <c r="CW197" i="54"/>
  <c r="BA198" i="54"/>
  <c r="CQ198" i="54"/>
  <c r="AI202" i="54"/>
  <c r="AI205" i="54"/>
  <c r="CW208" i="54"/>
  <c r="CE209" i="54"/>
  <c r="W210" i="54"/>
  <c r="BS210" i="54"/>
  <c r="AC213" i="54"/>
  <c r="BM213" i="54"/>
  <c r="BM214" i="54"/>
  <c r="CE214" i="54"/>
  <c r="CW214" i="54"/>
  <c r="BA215" i="54"/>
  <c r="CQ218" i="54"/>
  <c r="BM220" i="54"/>
  <c r="BG223" i="54"/>
  <c r="BG226" i="54"/>
  <c r="CW226" i="54"/>
  <c r="AI227" i="54"/>
  <c r="AI228" i="54"/>
  <c r="CE228" i="54"/>
  <c r="AU171" i="54"/>
  <c r="CW192" i="54"/>
  <c r="BA194" i="54"/>
  <c r="W200" i="54"/>
  <c r="BS200" i="54"/>
  <c r="BS208" i="54"/>
  <c r="AC209" i="54"/>
  <c r="CW209" i="54"/>
  <c r="BA210" i="54"/>
  <c r="CW210" i="54"/>
  <c r="CK211" i="54"/>
  <c r="CE213" i="54"/>
  <c r="W214" i="54"/>
  <c r="AI218" i="54"/>
  <c r="BS218" i="54"/>
  <c r="BM219" i="54"/>
  <c r="AU221" i="54"/>
  <c r="CW198" i="54"/>
  <c r="BM202" i="54"/>
  <c r="BA206" i="54"/>
  <c r="AU209" i="54"/>
  <c r="AU212" i="54"/>
  <c r="BM215" i="54"/>
  <c r="BY217" i="54"/>
  <c r="AO219" i="54"/>
  <c r="CE220" i="54"/>
  <c r="AC221" i="54"/>
  <c r="BY221" i="54"/>
  <c r="BA160" i="54"/>
  <c r="W167" i="54"/>
  <c r="CK181" i="54"/>
  <c r="AC189" i="54"/>
  <c r="W195" i="54"/>
  <c r="BG198" i="54"/>
  <c r="AO205" i="54"/>
  <c r="AI208" i="54"/>
  <c r="BA208" i="54"/>
  <c r="CK208" i="54"/>
  <c r="AO210" i="54"/>
  <c r="CK210" i="54"/>
  <c r="BA211" i="54"/>
  <c r="CQ211" i="54"/>
  <c r="Q213" i="54"/>
  <c r="CW213" i="54"/>
  <c r="Q181" i="54"/>
  <c r="Q182" i="54"/>
  <c r="CW204" i="54"/>
  <c r="BG210" i="54"/>
  <c r="BG213" i="54"/>
  <c r="AI214" i="54"/>
  <c r="W219" i="54"/>
  <c r="BY219" i="54"/>
  <c r="CQ221" i="54"/>
  <c r="BA226" i="54"/>
  <c r="AI231" i="54"/>
  <c r="CE231" i="54"/>
  <c r="CQ233" i="54"/>
  <c r="BA236" i="54"/>
  <c r="CK238" i="54"/>
  <c r="AC242" i="54"/>
  <c r="BA243" i="54"/>
  <c r="CW243" i="54"/>
  <c r="BA182" i="54"/>
  <c r="BM187" i="54"/>
  <c r="BS197" i="54"/>
  <c r="BA202" i="54"/>
  <c r="W203" i="54"/>
  <c r="W206" i="54"/>
  <c r="AU207" i="54"/>
  <c r="BY208" i="54"/>
  <c r="CK209" i="54"/>
  <c r="AC210" i="54"/>
  <c r="AI213" i="54"/>
  <c r="BS213" i="54"/>
  <c r="AU214" i="54"/>
  <c r="W215" i="54"/>
  <c r="BS223" i="54"/>
  <c r="CQ224" i="54"/>
  <c r="AC226" i="54"/>
  <c r="W227" i="54"/>
  <c r="CE232" i="54"/>
  <c r="AC233" i="54"/>
  <c r="BM233" i="54"/>
  <c r="BY236" i="54"/>
  <c r="AI237" i="54"/>
  <c r="W239" i="54"/>
  <c r="BA239" i="54"/>
  <c r="AC240" i="54"/>
  <c r="CE244" i="54"/>
  <c r="AC245" i="54"/>
  <c r="Q209" i="54"/>
  <c r="BM211" i="54"/>
  <c r="CK215" i="54"/>
  <c r="AO217" i="54"/>
  <c r="Q221" i="54"/>
  <c r="BS222" i="54"/>
  <c r="CK222" i="54"/>
  <c r="CK226" i="54"/>
  <c r="AC228" i="54"/>
  <c r="BM228" i="54"/>
  <c r="W231" i="54"/>
  <c r="BS231" i="54"/>
  <c r="BA232" i="54"/>
  <c r="Q238" i="54"/>
  <c r="BA238" i="54"/>
  <c r="CE240" i="54"/>
  <c r="AO241" i="54"/>
  <c r="AO243" i="54"/>
  <c r="CK243" i="54"/>
  <c r="AO180" i="54"/>
  <c r="BG199" i="54"/>
  <c r="BA209" i="54"/>
  <c r="BM210" i="54"/>
  <c r="BM221" i="54"/>
  <c r="W224" i="54"/>
  <c r="BM224" i="54"/>
  <c r="CE225" i="54"/>
  <c r="BM226" i="54"/>
  <c r="BA231" i="54"/>
  <c r="CW231" i="54"/>
  <c r="AU233" i="54"/>
  <c r="CE233" i="54"/>
  <c r="Q236" i="54"/>
  <c r="BG236" i="54"/>
  <c r="CW236" i="54"/>
  <c r="CE237" i="54"/>
  <c r="CK239" i="54"/>
  <c r="CK240" i="54"/>
  <c r="AI242" i="54"/>
  <c r="BS242" i="54"/>
  <c r="BG243" i="54"/>
  <c r="CW183" i="54"/>
  <c r="CQ196" i="54"/>
  <c r="AU200" i="54"/>
  <c r="CQ209" i="54"/>
  <c r="CQ210" i="54"/>
  <c r="CE212" i="54"/>
  <c r="CQ214" i="54"/>
  <c r="CW217" i="54"/>
  <c r="BY218" i="54"/>
  <c r="CQ219" i="54"/>
  <c r="AC222" i="54"/>
  <c r="AI223" i="54"/>
  <c r="BS227" i="54"/>
  <c r="CW227" i="54"/>
  <c r="CQ228" i="54"/>
  <c r="AI232" i="54"/>
  <c r="Q233" i="54"/>
  <c r="BY238" i="54"/>
  <c r="BY202" i="54"/>
  <c r="CW221" i="54"/>
  <c r="BY223" i="54"/>
  <c r="AO226" i="54"/>
  <c r="AO231" i="54"/>
  <c r="CK231" i="54"/>
  <c r="W236" i="54"/>
  <c r="AO236" i="54"/>
  <c r="W202" i="54"/>
  <c r="Q208" i="54"/>
  <c r="BS209" i="54"/>
  <c r="AO213" i="54"/>
  <c r="BY213" i="54"/>
  <c r="Q214" i="54"/>
  <c r="AU215" i="54"/>
  <c r="AI222" i="54"/>
  <c r="BA222" i="54"/>
  <c r="BG231" i="54"/>
  <c r="CQ232" i="54"/>
  <c r="AI233" i="54"/>
  <c r="BS233" i="54"/>
  <c r="BM236" i="54"/>
  <c r="CK194" i="54"/>
  <c r="CK199" i="54"/>
  <c r="CE200" i="54"/>
  <c r="BG208" i="54"/>
  <c r="BY210" i="54"/>
  <c r="AC214" i="54"/>
  <c r="CW215" i="54"/>
  <c r="BY222" i="54"/>
  <c r="BY224" i="54"/>
  <c r="Q226" i="54"/>
  <c r="AC231" i="54"/>
  <c r="BY231" i="54"/>
  <c r="CK233" i="54"/>
  <c r="BG234" i="54"/>
  <c r="BS184" i="54"/>
  <c r="CK206" i="54"/>
  <c r="AC197" i="54"/>
  <c r="CQ202" i="54"/>
  <c r="CQ205" i="54"/>
  <c r="BY233" i="54"/>
  <c r="BS234" i="54"/>
  <c r="W245" i="54"/>
  <c r="AO245" i="54"/>
  <c r="BG245" i="54"/>
  <c r="BY245" i="54"/>
  <c r="BG249" i="54"/>
  <c r="AO252" i="54"/>
  <c r="CK252" i="54"/>
  <c r="BA253" i="54"/>
  <c r="CK253" i="54"/>
  <c r="BG254" i="54"/>
  <c r="BG255" i="54"/>
  <c r="AC257" i="54"/>
  <c r="W259" i="54"/>
  <c r="Q260" i="54"/>
  <c r="AI263" i="54"/>
  <c r="CQ184" i="54"/>
  <c r="AO218" i="54"/>
  <c r="AO227" i="54"/>
  <c r="BS232" i="54"/>
  <c r="CW238" i="54"/>
  <c r="W241" i="54"/>
  <c r="BA242" i="54"/>
  <c r="AI243" i="54"/>
  <c r="CE243" i="54"/>
  <c r="BS244" i="54"/>
  <c r="CK246" i="54"/>
  <c r="AU247" i="54"/>
  <c r="BS247" i="54"/>
  <c r="AC248" i="54"/>
  <c r="BM250" i="54"/>
  <c r="CE250" i="54"/>
  <c r="CW250" i="54"/>
  <c r="AC251" i="54"/>
  <c r="W253" i="54"/>
  <c r="AC254" i="54"/>
  <c r="BY254" i="54"/>
  <c r="CE255" i="54"/>
  <c r="AI256" i="54"/>
  <c r="BG257" i="54"/>
  <c r="CQ208" i="54"/>
  <c r="W213" i="54"/>
  <c r="CE222" i="54"/>
  <c r="CK224" i="54"/>
  <c r="AU231" i="54"/>
  <c r="CQ231" i="54"/>
  <c r="AO238" i="54"/>
  <c r="BS239" i="54"/>
  <c r="Q243" i="54"/>
  <c r="BM243" i="54"/>
  <c r="AO244" i="54"/>
  <c r="CQ245" i="54"/>
  <c r="AC247" i="54"/>
  <c r="CW249" i="54"/>
  <c r="BA251" i="54"/>
  <c r="BY253" i="54"/>
  <c r="AI257" i="54"/>
  <c r="AC258" i="54"/>
  <c r="AO259" i="54"/>
  <c r="BG259" i="54"/>
  <c r="BY259" i="54"/>
  <c r="CK261" i="54"/>
  <c r="Q210" i="54"/>
  <c r="W211" i="54"/>
  <c r="CQ223" i="54"/>
  <c r="AU226" i="54"/>
  <c r="AU240" i="54"/>
  <c r="Q242" i="54"/>
  <c r="BY242" i="54"/>
  <c r="Q244" i="54"/>
  <c r="BY244" i="54"/>
  <c r="BM245" i="54"/>
  <c r="BS215" i="54"/>
  <c r="W222" i="54"/>
  <c r="AU228" i="54"/>
  <c r="AO233" i="54"/>
  <c r="AU244" i="54"/>
  <c r="AO246" i="54"/>
  <c r="BY247" i="54"/>
  <c r="CQ247" i="54"/>
  <c r="CW248" i="54"/>
  <c r="CQ253" i="54"/>
  <c r="AU254" i="54"/>
  <c r="CQ254" i="54"/>
  <c r="AO179" i="54"/>
  <c r="W194" i="54"/>
  <c r="CW202" i="54"/>
  <c r="AI209" i="54"/>
  <c r="BA213" i="54"/>
  <c r="BS214" i="54"/>
  <c r="AO221" i="54"/>
  <c r="Q231" i="54"/>
  <c r="BM231" i="54"/>
  <c r="BS236" i="54"/>
  <c r="AI239" i="54"/>
  <c r="AU245" i="54"/>
  <c r="CE245" i="54"/>
  <c r="CK250" i="54"/>
  <c r="CE251" i="54"/>
  <c r="AC253" i="54"/>
  <c r="BM253" i="54"/>
  <c r="W255" i="54"/>
  <c r="AU255" i="54"/>
  <c r="CK255" i="54"/>
  <c r="Q256" i="54"/>
  <c r="AC259" i="54"/>
  <c r="BM259" i="54"/>
  <c r="AC211" i="54"/>
  <c r="CW222" i="54"/>
  <c r="CE227" i="54"/>
  <c r="BY228" i="54"/>
  <c r="BM240" i="54"/>
  <c r="W244" i="54"/>
  <c r="BA246" i="54"/>
  <c r="AI247" i="54"/>
  <c r="BG247" i="54"/>
  <c r="AO249" i="54"/>
  <c r="Q250" i="54"/>
  <c r="AI254" i="54"/>
  <c r="CE254" i="54"/>
  <c r="BS255" i="54"/>
  <c r="BG187" i="54"/>
  <c r="AU199" i="54"/>
  <c r="W208" i="54"/>
  <c r="BA219" i="54"/>
  <c r="AO224" i="54"/>
  <c r="AU238" i="54"/>
  <c r="W243" i="54"/>
  <c r="AU243" i="54"/>
  <c r="BS243" i="54"/>
  <c r="CQ243" i="54"/>
  <c r="Q245" i="54"/>
  <c r="AU249" i="54"/>
  <c r="CE249" i="54"/>
  <c r="AI250" i="54"/>
  <c r="BA250" i="54"/>
  <c r="W252" i="54"/>
  <c r="AU253" i="54"/>
  <c r="CE253" i="54"/>
  <c r="AU210" i="54"/>
  <c r="AO222" i="54"/>
  <c r="CK227" i="54"/>
  <c r="W232" i="54"/>
  <c r="CW232" i="54"/>
  <c r="BG233" i="54"/>
  <c r="W234" i="54"/>
  <c r="BG238" i="54"/>
  <c r="AC243" i="54"/>
  <c r="BY243" i="54"/>
  <c r="AI245" i="54"/>
  <c r="BS245" i="54"/>
  <c r="BM247" i="54"/>
  <c r="CE247" i="54"/>
  <c r="BM248" i="54"/>
  <c r="CK251" i="54"/>
  <c r="Q253" i="54"/>
  <c r="W254" i="54"/>
  <c r="BS254" i="54"/>
  <c r="BM195" i="54"/>
  <c r="CK213" i="54"/>
  <c r="Q217" i="54"/>
  <c r="CE221" i="54"/>
  <c r="CK236" i="54"/>
  <c r="AC244" i="54"/>
  <c r="BM244" i="54"/>
  <c r="CK244" i="54"/>
  <c r="CK245" i="54"/>
  <c r="W212" i="54"/>
  <c r="BG222" i="54"/>
  <c r="AO223" i="54"/>
  <c r="W226" i="54"/>
  <c r="Q228" i="54"/>
  <c r="AU232" i="54"/>
  <c r="BM208" i="54"/>
  <c r="Q215" i="54"/>
  <c r="W218" i="54"/>
  <c r="W233" i="54"/>
  <c r="AC236" i="54"/>
  <c r="AC238" i="54"/>
  <c r="CQ238" i="54"/>
  <c r="AU242" i="54"/>
  <c r="BY256" i="54"/>
  <c r="W257" i="54"/>
  <c r="CW260" i="54"/>
  <c r="AI261" i="54"/>
  <c r="AO262" i="54"/>
  <c r="CQ267" i="54"/>
  <c r="CK268" i="54"/>
  <c r="BY269" i="54"/>
  <c r="W271" i="54"/>
  <c r="CK274" i="54"/>
  <c r="AI278" i="54"/>
  <c r="CE278" i="54"/>
  <c r="BG281" i="54"/>
  <c r="CQ281" i="54"/>
  <c r="AO284" i="54"/>
  <c r="CK284" i="54"/>
  <c r="BS286" i="54"/>
  <c r="BA287" i="54"/>
  <c r="CW287" i="54"/>
  <c r="AC252" i="54"/>
  <c r="BS257" i="54"/>
  <c r="CQ261" i="54"/>
  <c r="BS265" i="54"/>
  <c r="AO266" i="54"/>
  <c r="CK266" i="54"/>
  <c r="Q270" i="54"/>
  <c r="BS270" i="54"/>
  <c r="AU272" i="54"/>
  <c r="BA274" i="54"/>
  <c r="AO275" i="54"/>
  <c r="CQ277" i="54"/>
  <c r="AO280" i="54"/>
  <c r="CK280" i="54"/>
  <c r="BG284" i="54"/>
  <c r="BY286" i="54"/>
  <c r="Q289" i="54"/>
  <c r="AU289" i="54"/>
  <c r="CQ242" i="54"/>
  <c r="AC250" i="54"/>
  <c r="AU251" i="54"/>
  <c r="BY255" i="54"/>
  <c r="AC256" i="54"/>
  <c r="CE256" i="54"/>
  <c r="BA262" i="54"/>
  <c r="Q265" i="54"/>
  <c r="CK265" i="54"/>
  <c r="BG266" i="54"/>
  <c r="AI267" i="54"/>
  <c r="BY267" i="54"/>
  <c r="AO271" i="54"/>
  <c r="BG271" i="54"/>
  <c r="BY271" i="54"/>
  <c r="AC277" i="54"/>
  <c r="BY277" i="54"/>
  <c r="W278" i="54"/>
  <c r="BS278" i="54"/>
  <c r="W281" i="54"/>
  <c r="BS282" i="54"/>
  <c r="CK282" i="54"/>
  <c r="W283" i="54"/>
  <c r="AC284" i="54"/>
  <c r="BY284" i="54"/>
  <c r="AU286" i="54"/>
  <c r="AU239" i="54"/>
  <c r="AI253" i="54"/>
  <c r="AI255" i="54"/>
  <c r="CK259" i="54"/>
  <c r="AO261" i="54"/>
  <c r="AI265" i="54"/>
  <c r="AC266" i="54"/>
  <c r="BY266" i="54"/>
  <c r="BY270" i="54"/>
  <c r="BA275" i="54"/>
  <c r="BA277" i="54"/>
  <c r="BA278" i="54"/>
  <c r="CW278" i="54"/>
  <c r="BA280" i="54"/>
  <c r="CW280" i="54"/>
  <c r="BM281" i="54"/>
  <c r="AU282" i="54"/>
  <c r="AO248" i="54"/>
  <c r="CQ250" i="54"/>
  <c r="BS251" i="54"/>
  <c r="BA252" i="54"/>
  <c r="AO255" i="54"/>
  <c r="AO256" i="54"/>
  <c r="CK256" i="54"/>
  <c r="BY257" i="54"/>
  <c r="Q259" i="54"/>
  <c r="AU261" i="54"/>
  <c r="BA265" i="54"/>
  <c r="BG267" i="54"/>
  <c r="W270" i="54"/>
  <c r="CW270" i="54"/>
  <c r="CQ271" i="54"/>
  <c r="BS274" i="54"/>
  <c r="W276" i="54"/>
  <c r="BG276" i="54"/>
  <c r="CQ276" i="54"/>
  <c r="CE281" i="54"/>
  <c r="AC282" i="54"/>
  <c r="Q284" i="54"/>
  <c r="BM284" i="54"/>
  <c r="AC286" i="54"/>
  <c r="CQ244" i="54"/>
  <c r="AO250" i="54"/>
  <c r="BY252" i="54"/>
  <c r="AO253" i="54"/>
  <c r="AO254" i="54"/>
  <c r="CK254" i="54"/>
  <c r="BS259" i="54"/>
  <c r="CQ259" i="54"/>
  <c r="BY261" i="54"/>
  <c r="BS263" i="54"/>
  <c r="Q266" i="54"/>
  <c r="BM266" i="54"/>
  <c r="CE267" i="54"/>
  <c r="BG269" i="54"/>
  <c r="AC271" i="54"/>
  <c r="BM271" i="54"/>
  <c r="BG275" i="54"/>
  <c r="CW277" i="54"/>
  <c r="AO278" i="54"/>
  <c r="CK278" i="54"/>
  <c r="AC281" i="54"/>
  <c r="CW281" i="54"/>
  <c r="AU284" i="54"/>
  <c r="CQ284" i="54"/>
  <c r="BY248" i="54"/>
  <c r="AU250" i="54"/>
  <c r="CW253" i="54"/>
  <c r="CQ255" i="54"/>
  <c r="CE257" i="54"/>
  <c r="BA260" i="54"/>
  <c r="CQ265" i="54"/>
  <c r="AU266" i="54"/>
  <c r="CQ266" i="54"/>
  <c r="AO267" i="54"/>
  <c r="W269" i="54"/>
  <c r="AC270" i="54"/>
  <c r="AI274" i="54"/>
  <c r="BG278" i="54"/>
  <c r="BS280" i="54"/>
  <c r="AU281" i="54"/>
  <c r="BA282" i="54"/>
  <c r="CQ282" i="54"/>
  <c r="BA254" i="54"/>
  <c r="CW254" i="54"/>
  <c r="AU259" i="54"/>
  <c r="BM260" i="54"/>
  <c r="CK262" i="54"/>
  <c r="W265" i="54"/>
  <c r="W267" i="54"/>
  <c r="AC269" i="54"/>
  <c r="BA270" i="54"/>
  <c r="AU271" i="54"/>
  <c r="BM273" i="54"/>
  <c r="Q277" i="54"/>
  <c r="AC278" i="54"/>
  <c r="BY278" i="54"/>
  <c r="W279" i="54"/>
  <c r="W280" i="54"/>
  <c r="BG250" i="54"/>
  <c r="W251" i="54"/>
  <c r="CW252" i="54"/>
  <c r="AC261" i="54"/>
  <c r="AO265" i="54"/>
  <c r="BM265" i="54"/>
  <c r="BY241" i="54"/>
  <c r="CW259" i="54"/>
  <c r="CE261" i="54"/>
  <c r="CE265" i="54"/>
  <c r="CQ251" i="54"/>
  <c r="Q254" i="54"/>
  <c r="BM254" i="54"/>
  <c r="BM256" i="54"/>
  <c r="BY258" i="54"/>
  <c r="BG261" i="54"/>
  <c r="BM238" i="54"/>
  <c r="BY246" i="54"/>
  <c r="W249" i="54"/>
  <c r="BY250" i="54"/>
  <c r="AI251" i="54"/>
  <c r="BS253" i="54"/>
  <c r="BA259" i="54"/>
  <c r="CW262" i="54"/>
  <c r="AU265" i="54"/>
  <c r="AI266" i="54"/>
  <c r="CE266" i="54"/>
  <c r="AC267" i="54"/>
  <c r="BY276" i="54"/>
  <c r="BM277" i="54"/>
  <c r="BS281" i="54"/>
  <c r="W282" i="54"/>
  <c r="BS283" i="54"/>
  <c r="BA284" i="54"/>
  <c r="BM291" i="54"/>
  <c r="BY294" i="54"/>
  <c r="W296" i="54"/>
  <c r="BS296" i="54"/>
  <c r="AC298" i="54"/>
  <c r="AC303" i="54"/>
  <c r="BY306" i="54"/>
  <c r="AU307" i="54"/>
  <c r="BS269" i="54"/>
  <c r="BM270" i="54"/>
  <c r="Q281" i="54"/>
  <c r="AO287" i="54"/>
  <c r="AC289" i="54"/>
  <c r="BA289" i="54"/>
  <c r="CK289" i="54"/>
  <c r="CQ291" i="54"/>
  <c r="BS293" i="54"/>
  <c r="Q294" i="54"/>
  <c r="BA296" i="54"/>
  <c r="CW296" i="54"/>
  <c r="Q299" i="54"/>
  <c r="BM299" i="54"/>
  <c r="AO301" i="54"/>
  <c r="CK301" i="54"/>
  <c r="BG303" i="54"/>
  <c r="CE303" i="54"/>
  <c r="BS305" i="54"/>
  <c r="Q306" i="54"/>
  <c r="AO308" i="54"/>
  <c r="CK308" i="54"/>
  <c r="BS311" i="54"/>
  <c r="AU267" i="54"/>
  <c r="AO274" i="54"/>
  <c r="AI284" i="54"/>
  <c r="Q286" i="54"/>
  <c r="CQ286" i="54"/>
  <c r="BA290" i="54"/>
  <c r="CW290" i="54"/>
  <c r="AO292" i="54"/>
  <c r="Q293" i="54"/>
  <c r="BG294" i="54"/>
  <c r="CW294" i="54"/>
  <c r="CW297" i="54"/>
  <c r="AO299" i="54"/>
  <c r="CK299" i="54"/>
  <c r="BG301" i="54"/>
  <c r="Q305" i="54"/>
  <c r="BG306" i="54"/>
  <c r="CW306" i="54"/>
  <c r="BG308" i="54"/>
  <c r="AI268" i="54"/>
  <c r="CK271" i="54"/>
  <c r="BY275" i="54"/>
  <c r="BY281" i="54"/>
  <c r="W286" i="54"/>
  <c r="BM286" i="54"/>
  <c r="AI289" i="54"/>
  <c r="BY289" i="54"/>
  <c r="AI293" i="54"/>
  <c r="AO296" i="54"/>
  <c r="CK296" i="54"/>
  <c r="W299" i="54"/>
  <c r="BS299" i="54"/>
  <c r="AC301" i="54"/>
  <c r="BY301" i="54"/>
  <c r="BA302" i="54"/>
  <c r="AO304" i="54"/>
  <c r="AI305" i="54"/>
  <c r="AC308" i="54"/>
  <c r="BY308" i="54"/>
  <c r="BA309" i="54"/>
  <c r="CW271" i="54"/>
  <c r="AO282" i="54"/>
  <c r="BA285" i="54"/>
  <c r="Q287" i="54"/>
  <c r="BG289" i="54"/>
  <c r="BY291" i="54"/>
  <c r="BA293" i="54"/>
  <c r="BY293" i="54"/>
  <c r="W294" i="54"/>
  <c r="AO294" i="54"/>
  <c r="BM294" i="54"/>
  <c r="BG296" i="54"/>
  <c r="BM298" i="54"/>
  <c r="AI303" i="54"/>
  <c r="BM303" i="54"/>
  <c r="BA305" i="54"/>
  <c r="BY305" i="54"/>
  <c r="W306" i="54"/>
  <c r="AO306" i="54"/>
  <c r="BM306" i="54"/>
  <c r="W309" i="54"/>
  <c r="CW309" i="54"/>
  <c r="BM268" i="54"/>
  <c r="CK277" i="54"/>
  <c r="CW282" i="54"/>
  <c r="CK287" i="54"/>
  <c r="W290" i="54"/>
  <c r="BS290" i="54"/>
  <c r="BA292" i="54"/>
  <c r="CK292" i="54"/>
  <c r="BG293" i="54"/>
  <c r="CQ293" i="54"/>
  <c r="AC296" i="54"/>
  <c r="BY296" i="54"/>
  <c r="Q301" i="54"/>
  <c r="BM301" i="54"/>
  <c r="BS304" i="54"/>
  <c r="CW265" i="54"/>
  <c r="W277" i="54"/>
  <c r="AI281" i="54"/>
  <c r="BG282" i="54"/>
  <c r="BS284" i="54"/>
  <c r="W287" i="54"/>
  <c r="CQ289" i="54"/>
  <c r="Q291" i="54"/>
  <c r="W292" i="54"/>
  <c r="W295" i="54"/>
  <c r="AU301" i="54"/>
  <c r="CQ301" i="54"/>
  <c r="W302" i="54"/>
  <c r="BS302" i="54"/>
  <c r="AU308" i="54"/>
  <c r="CQ308" i="54"/>
  <c r="BA266" i="54"/>
  <c r="CW266" i="54"/>
  <c r="BS267" i="54"/>
  <c r="BA271" i="54"/>
  <c r="AU278" i="54"/>
  <c r="CQ278" i="54"/>
  <c r="BG287" i="54"/>
  <c r="AO289" i="54"/>
  <c r="BM289" i="54"/>
  <c r="AI290" i="54"/>
  <c r="CE290" i="54"/>
  <c r="AU291" i="54"/>
  <c r="W293" i="54"/>
  <c r="BS294" i="54"/>
  <c r="CK294" i="54"/>
  <c r="Q296" i="54"/>
  <c r="BM296" i="54"/>
  <c r="Q298" i="54"/>
  <c r="CQ298" i="54"/>
  <c r="Q303" i="54"/>
  <c r="CQ303" i="54"/>
  <c r="W305" i="54"/>
  <c r="BS306" i="54"/>
  <c r="CK306" i="54"/>
  <c r="W307" i="54"/>
  <c r="AI269" i="54"/>
  <c r="Q271" i="54"/>
  <c r="BM282" i="54"/>
  <c r="BM287" i="54"/>
  <c r="W289" i="54"/>
  <c r="CE289" i="54"/>
  <c r="CW292" i="54"/>
  <c r="BM293" i="54"/>
  <c r="AU294" i="54"/>
  <c r="AU296" i="54"/>
  <c r="CQ296" i="54"/>
  <c r="BS298" i="54"/>
  <c r="BA299" i="54"/>
  <c r="CW299" i="54"/>
  <c r="AI301" i="54"/>
  <c r="CE301" i="54"/>
  <c r="AI302" i="54"/>
  <c r="BM305" i="54"/>
  <c r="AU306" i="54"/>
  <c r="BS271" i="54"/>
  <c r="AO277" i="54"/>
  <c r="Q282" i="54"/>
  <c r="BY282" i="54"/>
  <c r="W284" i="54"/>
  <c r="CW284" i="54"/>
  <c r="CW285" i="54"/>
  <c r="BG291" i="54"/>
  <c r="BS292" i="54"/>
  <c r="CE293" i="54"/>
  <c r="AC294" i="54"/>
  <c r="BA297" i="54"/>
  <c r="BY298" i="54"/>
  <c r="CE302" i="54"/>
  <c r="BY303" i="54"/>
  <c r="W266" i="54"/>
  <c r="BS266" i="54"/>
  <c r="CK267" i="54"/>
  <c r="W275" i="54"/>
  <c r="AO276" i="54"/>
  <c r="Q278" i="54"/>
  <c r="BM278" i="54"/>
  <c r="BS287" i="54"/>
  <c r="BS289" i="54"/>
  <c r="AC291" i="54"/>
  <c r="AC293" i="54"/>
  <c r="CW293" i="54"/>
  <c r="AI296" i="54"/>
  <c r="CE296" i="54"/>
  <c r="AU298" i="54"/>
  <c r="BA281" i="54"/>
  <c r="CE284" i="54"/>
  <c r="CW289" i="54"/>
  <c r="AU293" i="54"/>
  <c r="BA294" i="54"/>
  <c r="CQ294" i="54"/>
  <c r="BS295" i="54"/>
  <c r="W298" i="54"/>
  <c r="BG299" i="54"/>
  <c r="BA301" i="54"/>
  <c r="CW301" i="54"/>
  <c r="AC309" i="54"/>
  <c r="AO311" i="54"/>
  <c r="AI313" i="54"/>
  <c r="CE313" i="54"/>
  <c r="BY315" i="54"/>
  <c r="Q318" i="54"/>
  <c r="BA320" i="54"/>
  <c r="CW320" i="54"/>
  <c r="BA321" i="54"/>
  <c r="AU322" i="54"/>
  <c r="CQ323" i="54"/>
  <c r="AO324" i="54"/>
  <c r="CK324" i="54"/>
  <c r="BG325" i="54"/>
  <c r="BM327" i="54"/>
  <c r="BA329" i="54"/>
  <c r="CW329" i="54"/>
  <c r="BA334" i="54"/>
  <c r="CK334" i="54"/>
  <c r="AO337" i="54"/>
  <c r="AI338" i="54"/>
  <c r="BM338" i="54"/>
  <c r="CE305" i="54"/>
  <c r="AU314" i="54"/>
  <c r="BG318" i="54"/>
  <c r="Q322" i="54"/>
  <c r="CW322" i="54"/>
  <c r="BM323" i="54"/>
  <c r="CE325" i="54"/>
  <c r="AI326" i="54"/>
  <c r="BM326" i="54"/>
  <c r="CQ333" i="54"/>
  <c r="W334" i="54"/>
  <c r="AU335" i="54"/>
  <c r="CE335" i="54"/>
  <c r="AU336" i="54"/>
  <c r="CQ336" i="54"/>
  <c r="W337" i="54"/>
  <c r="BS339" i="54"/>
  <c r="AC305" i="54"/>
  <c r="W308" i="54"/>
  <c r="BA308" i="54"/>
  <c r="W310" i="54"/>
  <c r="W313" i="54"/>
  <c r="BS313" i="54"/>
  <c r="AI317" i="54"/>
  <c r="CW318" i="54"/>
  <c r="BA319" i="54"/>
  <c r="AO320" i="54"/>
  <c r="CK320" i="54"/>
  <c r="AI321" i="54"/>
  <c r="BS322" i="54"/>
  <c r="AO325" i="54"/>
  <c r="BS327" i="54"/>
  <c r="AO329" i="54"/>
  <c r="CK329" i="54"/>
  <c r="BA330" i="54"/>
  <c r="CW330" i="54"/>
  <c r="BS333" i="54"/>
  <c r="Q335" i="54"/>
  <c r="BA306" i="54"/>
  <c r="BM308" i="54"/>
  <c r="Q311" i="54"/>
  <c r="BA313" i="54"/>
  <c r="CW313" i="54"/>
  <c r="BA314" i="54"/>
  <c r="W318" i="54"/>
  <c r="AO318" i="54"/>
  <c r="BG320" i="54"/>
  <c r="AU323" i="54"/>
  <c r="CE323" i="54"/>
  <c r="AU324" i="54"/>
  <c r="CQ324" i="54"/>
  <c r="W325" i="54"/>
  <c r="BG329" i="54"/>
  <c r="BG330" i="54"/>
  <c r="AO334" i="54"/>
  <c r="BG334" i="54"/>
  <c r="BY334" i="54"/>
  <c r="CW335" i="54"/>
  <c r="AC336" i="54"/>
  <c r="BY336" i="54"/>
  <c r="CK337" i="54"/>
  <c r="Q338" i="54"/>
  <c r="W301" i="54"/>
  <c r="AU303" i="54"/>
  <c r="CQ305" i="54"/>
  <c r="AI307" i="54"/>
  <c r="BA311" i="54"/>
  <c r="CE311" i="54"/>
  <c r="CW311" i="54"/>
  <c r="BM318" i="54"/>
  <c r="AC320" i="54"/>
  <c r="BY320" i="54"/>
  <c r="BA322" i="54"/>
  <c r="CK322" i="54"/>
  <c r="AC329" i="54"/>
  <c r="BY329" i="54"/>
  <c r="AU333" i="54"/>
  <c r="BY333" i="54"/>
  <c r="AI335" i="54"/>
  <c r="BS335" i="54"/>
  <c r="BS337" i="54"/>
  <c r="BS338" i="54"/>
  <c r="AI308" i="54"/>
  <c r="W311" i="54"/>
  <c r="CW312" i="54"/>
  <c r="AO313" i="54"/>
  <c r="CK313" i="54"/>
  <c r="BM317" i="54"/>
  <c r="CQ321" i="54"/>
  <c r="W322" i="54"/>
  <c r="Q323" i="54"/>
  <c r="CW323" i="54"/>
  <c r="AC324" i="54"/>
  <c r="BY324" i="54"/>
  <c r="CK325" i="54"/>
  <c r="Q326" i="54"/>
  <c r="BS326" i="54"/>
  <c r="W333" i="54"/>
  <c r="CW333" i="54"/>
  <c r="CQ334" i="54"/>
  <c r="CW305" i="54"/>
  <c r="CE307" i="54"/>
  <c r="BG313" i="54"/>
  <c r="BS314" i="54"/>
  <c r="BM319" i="54"/>
  <c r="Q320" i="54"/>
  <c r="BM320" i="54"/>
  <c r="BS321" i="54"/>
  <c r="AI323" i="54"/>
  <c r="BS323" i="54"/>
  <c r="BS325" i="54"/>
  <c r="Q329" i="54"/>
  <c r="BM329" i="54"/>
  <c r="AC334" i="54"/>
  <c r="BM334" i="54"/>
  <c r="BA335" i="54"/>
  <c r="CK335" i="54"/>
  <c r="BY338" i="54"/>
  <c r="BS301" i="54"/>
  <c r="AU305" i="54"/>
  <c r="BS308" i="54"/>
  <c r="BY309" i="54"/>
  <c r="BM310" i="54"/>
  <c r="BG311" i="54"/>
  <c r="AC313" i="54"/>
  <c r="BY313" i="54"/>
  <c r="Q314" i="54"/>
  <c r="AO316" i="54"/>
  <c r="BS318" i="54"/>
  <c r="Q319" i="54"/>
  <c r="CK319" i="54"/>
  <c r="AU320" i="54"/>
  <c r="CQ320" i="54"/>
  <c r="AO322" i="54"/>
  <c r="BG322" i="54"/>
  <c r="BY322" i="54"/>
  <c r="AC325" i="54"/>
  <c r="BY326" i="54"/>
  <c r="AU329" i="54"/>
  <c r="CQ329" i="54"/>
  <c r="CK332" i="54"/>
  <c r="AC333" i="54"/>
  <c r="CE333" i="54"/>
  <c r="W335" i="54"/>
  <c r="AI336" i="54"/>
  <c r="CE336" i="54"/>
  <c r="BG305" i="54"/>
  <c r="CW308" i="54"/>
  <c r="CE309" i="54"/>
  <c r="BS310" i="54"/>
  <c r="AI311" i="54"/>
  <c r="W314" i="54"/>
  <c r="CE314" i="54"/>
  <c r="AU315" i="54"/>
  <c r="AC318" i="54"/>
  <c r="AU318" i="54"/>
  <c r="AU321" i="54"/>
  <c r="BY321" i="54"/>
  <c r="BA323" i="54"/>
  <c r="CK323" i="54"/>
  <c r="W326" i="54"/>
  <c r="BA333" i="54"/>
  <c r="AU334" i="54"/>
  <c r="Q336" i="54"/>
  <c r="AC306" i="54"/>
  <c r="BY310" i="54"/>
  <c r="BM311" i="54"/>
  <c r="CK311" i="54"/>
  <c r="AC312" i="54"/>
  <c r="Q313" i="54"/>
  <c r="BM313" i="54"/>
  <c r="AO319" i="54"/>
  <c r="BS319" i="54"/>
  <c r="CQ319" i="54"/>
  <c r="AI320" i="54"/>
  <c r="CE320" i="54"/>
  <c r="W321" i="54"/>
  <c r="CW321" i="54"/>
  <c r="CQ322" i="54"/>
  <c r="AI324" i="54"/>
  <c r="CE324" i="54"/>
  <c r="Q327" i="54"/>
  <c r="AI329" i="54"/>
  <c r="CE329" i="54"/>
  <c r="Q334" i="54"/>
  <c r="AU313" i="54"/>
  <c r="CQ313" i="54"/>
  <c r="BM315" i="54"/>
  <c r="BA318" i="54"/>
  <c r="AU319" i="54"/>
  <c r="CQ306" i="54"/>
  <c r="Q308" i="54"/>
  <c r="CE308" i="54"/>
  <c r="AU312" i="54"/>
  <c r="AI314" i="54"/>
  <c r="BY318" i="54"/>
  <c r="CQ318" i="54"/>
  <c r="W319" i="54"/>
  <c r="W320" i="54"/>
  <c r="BS320" i="54"/>
  <c r="AO336" i="54"/>
  <c r="BG339" i="54"/>
  <c r="BA342" i="54"/>
  <c r="CW342" i="54"/>
  <c r="AC344" i="54"/>
  <c r="W345" i="54"/>
  <c r="CE345" i="54"/>
  <c r="AU346" i="54"/>
  <c r="BM339" i="54"/>
  <c r="AO341" i="54"/>
  <c r="CK341" i="54"/>
  <c r="Q346" i="54"/>
  <c r="CW346" i="54"/>
  <c r="AO347" i="54"/>
  <c r="BG347" i="54"/>
  <c r="CE321" i="54"/>
  <c r="AI325" i="54"/>
  <c r="BG326" i="54"/>
  <c r="BG341" i="54"/>
  <c r="AI344" i="54"/>
  <c r="AC345" i="54"/>
  <c r="BA345" i="54"/>
  <c r="BS346" i="54"/>
  <c r="CQ347" i="54"/>
  <c r="Q324" i="54"/>
  <c r="CE326" i="54"/>
  <c r="AI333" i="54"/>
  <c r="CQ335" i="54"/>
  <c r="BM336" i="54"/>
  <c r="BG337" i="54"/>
  <c r="Q339" i="54"/>
  <c r="AC341" i="54"/>
  <c r="BY341" i="54"/>
  <c r="BM347" i="54"/>
  <c r="U21" i="52"/>
  <c r="X21" i="52" s="1"/>
  <c r="W323" i="54"/>
  <c r="BG338" i="54"/>
  <c r="CW344" i="54"/>
  <c r="BA346" i="54"/>
  <c r="CK346" i="54"/>
  <c r="BY348" i="54"/>
  <c r="AC322" i="54"/>
  <c r="W329" i="54"/>
  <c r="BS334" i="54"/>
  <c r="AO335" i="54"/>
  <c r="W339" i="54"/>
  <c r="Q341" i="54"/>
  <c r="BM341" i="54"/>
  <c r="CK343" i="54"/>
  <c r="AO344" i="54"/>
  <c r="CQ345" i="54"/>
  <c r="W346" i="54"/>
  <c r="AU347" i="54"/>
  <c r="CE347" i="54"/>
  <c r="CQ348" i="54"/>
  <c r="BY325" i="54"/>
  <c r="AC337" i="54"/>
  <c r="AU341" i="54"/>
  <c r="CQ341" i="54"/>
  <c r="Q347" i="54"/>
  <c r="U18" i="52"/>
  <c r="AO323" i="54"/>
  <c r="BM324" i="54"/>
  <c r="W327" i="54"/>
  <c r="AI337" i="54"/>
  <c r="BY337" i="54"/>
  <c r="W338" i="54"/>
  <c r="BY344" i="54"/>
  <c r="BS345" i="54"/>
  <c r="AO346" i="54"/>
  <c r="BG346" i="54"/>
  <c r="BY346" i="54"/>
  <c r="CW347" i="54"/>
  <c r="BG335" i="54"/>
  <c r="AI341" i="54"/>
  <c r="CE341" i="54"/>
  <c r="AI347" i="54"/>
  <c r="BS347" i="54"/>
  <c r="U13" i="52"/>
  <c r="X13" i="52" s="1"/>
  <c r="BM322" i="54"/>
  <c r="BG323" i="54"/>
  <c r="BG327" i="54"/>
  <c r="AC338" i="54"/>
  <c r="CE338" i="54"/>
  <c r="CQ342" i="54"/>
  <c r="BY345" i="54"/>
  <c r="CW345" i="54"/>
  <c r="CQ346" i="54"/>
  <c r="AC321" i="54"/>
  <c r="CW334" i="54"/>
  <c r="BM335" i="54"/>
  <c r="CK336" i="54"/>
  <c r="CE337" i="54"/>
  <c r="W341" i="54"/>
  <c r="BS341" i="54"/>
  <c r="CK344" i="54"/>
  <c r="AU345" i="54"/>
  <c r="AC346" i="54"/>
  <c r="BM346" i="54"/>
  <c r="BA347" i="54"/>
  <c r="CK347" i="54"/>
  <c r="U17" i="52"/>
  <c r="X17" i="52" s="1"/>
  <c r="U24" i="52"/>
  <c r="X24" i="52" s="1"/>
  <c r="AC326" i="54"/>
  <c r="BS329" i="54"/>
  <c r="AO332" i="54"/>
  <c r="BA341" i="54"/>
  <c r="CW341" i="54"/>
  <c r="AU342" i="54"/>
  <c r="BG344" i="54"/>
  <c r="W347" i="54"/>
  <c r="D319" i="54"/>
  <c r="D163" i="54"/>
  <c r="D299" i="54"/>
  <c r="D294" i="54"/>
  <c r="D162" i="54"/>
  <c r="D224" i="54"/>
  <c r="D346" i="54"/>
  <c r="D269" i="54"/>
  <c r="D90" i="54"/>
  <c r="D130" i="54"/>
  <c r="D255" i="54"/>
  <c r="D127" i="54"/>
  <c r="D92" i="54"/>
  <c r="BY90" i="54" s="1"/>
  <c r="D129" i="54"/>
  <c r="D69" i="54"/>
  <c r="D131" i="54"/>
  <c r="Q337" i="54"/>
  <c r="CQ127" i="54"/>
  <c r="CK139" i="54"/>
  <c r="CW114" i="54"/>
  <c r="AI73" i="54"/>
  <c r="BM116" i="54"/>
  <c r="BM106" i="54"/>
  <c r="AI89" i="54"/>
  <c r="BG136" i="54"/>
  <c r="AO98" i="54"/>
  <c r="BS122" i="54"/>
  <c r="CE138" i="54"/>
  <c r="BY123" i="54"/>
  <c r="CQ118" i="54"/>
  <c r="BY113" i="54"/>
  <c r="AO145" i="54"/>
  <c r="CQ140" i="54"/>
  <c r="CK125" i="54"/>
  <c r="D211" i="54"/>
  <c r="D347" i="54"/>
  <c r="D222" i="54"/>
  <c r="D209" i="54"/>
  <c r="D145" i="54"/>
  <c r="D100" i="54"/>
  <c r="D72" i="54"/>
  <c r="D142" i="54"/>
  <c r="D122" i="54"/>
  <c r="D80" i="54"/>
  <c r="BY115" i="54"/>
  <c r="AU127" i="54"/>
  <c r="BS139" i="54"/>
  <c r="CK73" i="54"/>
  <c r="AI137" i="54"/>
  <c r="AO116" i="54"/>
  <c r="W106" i="54"/>
  <c r="AU89" i="54"/>
  <c r="Q104" i="54"/>
  <c r="BG98" i="54"/>
  <c r="CE122" i="54"/>
  <c r="Q123" i="54"/>
  <c r="CW113" i="54"/>
  <c r="AU145" i="54"/>
  <c r="BY140" i="54"/>
  <c r="D151" i="54"/>
  <c r="D210" i="54"/>
  <c r="D277" i="54"/>
  <c r="D334" i="54"/>
  <c r="D226" i="54"/>
  <c r="D336" i="54"/>
  <c r="D180" i="54"/>
  <c r="D88" i="54"/>
  <c r="D138" i="54"/>
  <c r="D200" i="54"/>
  <c r="D120" i="54"/>
  <c r="D70" i="54"/>
  <c r="D147" i="54"/>
  <c r="D119" i="54"/>
  <c r="D206" i="54"/>
  <c r="D177" i="54"/>
  <c r="D126" i="54"/>
  <c r="AU115" i="54"/>
  <c r="BA127" i="54"/>
  <c r="AU139" i="54"/>
  <c r="AO73" i="54"/>
  <c r="AO137" i="54"/>
  <c r="CE111" i="54"/>
  <c r="BS106" i="54"/>
  <c r="BM89" i="54"/>
  <c r="D333" i="54"/>
  <c r="AC104" i="54"/>
  <c r="BS98" i="54"/>
  <c r="AI122" i="54"/>
  <c r="CK123" i="54"/>
  <c r="W86" i="54"/>
  <c r="D321" i="54"/>
  <c r="CQ145" i="54"/>
  <c r="BM135" i="54"/>
  <c r="D225" i="54"/>
  <c r="D261" i="54"/>
  <c r="D335" i="54"/>
  <c r="D313" i="54"/>
  <c r="D257" i="54"/>
  <c r="D82" i="54"/>
  <c r="D78" i="54"/>
  <c r="D95" i="54"/>
  <c r="D115" i="54"/>
  <c r="D132" i="54"/>
  <c r="D84" i="54"/>
  <c r="D117" i="54"/>
  <c r="D114" i="54"/>
  <c r="D146" i="54"/>
  <c r="D237" i="54"/>
  <c r="D116" i="54"/>
  <c r="D208" i="54"/>
  <c r="Q332" i="54"/>
  <c r="CE115" i="54"/>
  <c r="AU144" i="54"/>
  <c r="CE139" i="54"/>
  <c r="AC100" i="54"/>
  <c r="CQ73" i="54"/>
  <c r="AU137" i="54"/>
  <c r="CK111" i="54"/>
  <c r="AI106" i="54"/>
  <c r="BS99" i="54"/>
  <c r="CQ104" i="54"/>
  <c r="CK98" i="54"/>
  <c r="AI90" i="54"/>
  <c r="AI149" i="54"/>
  <c r="AC123" i="54"/>
  <c r="AU86" i="54"/>
  <c r="BA145" i="54"/>
  <c r="CE135" i="54"/>
  <c r="BM105" i="54"/>
  <c r="AO87" i="54"/>
  <c r="D271" i="54"/>
  <c r="D199" i="54"/>
  <c r="D287" i="54"/>
  <c r="D318" i="54"/>
  <c r="D282" i="54"/>
  <c r="D320" i="54"/>
  <c r="D339" i="54"/>
  <c r="D322" i="54"/>
  <c r="D341" i="54"/>
  <c r="D197" i="54"/>
  <c r="D128" i="54"/>
  <c r="D110" i="54"/>
  <c r="D243" i="54"/>
  <c r="D66" i="54"/>
  <c r="D194" i="54"/>
  <c r="D101" i="54"/>
  <c r="D165" i="54"/>
  <c r="D111" i="54"/>
  <c r="Q194" i="54"/>
  <c r="BA115" i="54"/>
  <c r="BA144" i="54"/>
  <c r="BA134" i="54"/>
  <c r="BY101" i="54"/>
  <c r="BG73" i="54"/>
  <c r="CK137" i="54"/>
  <c r="AO106" i="54"/>
  <c r="W99" i="54"/>
  <c r="BA90" i="54"/>
  <c r="BA86" i="54"/>
  <c r="BY44" i="54"/>
  <c r="BS105" i="54"/>
  <c r="BG87" i="54"/>
  <c r="D305" i="54"/>
  <c r="AO141" i="54"/>
  <c r="D309" i="54"/>
  <c r="D323" i="54"/>
  <c r="D179" i="54"/>
  <c r="D198" i="54"/>
  <c r="D265" i="54"/>
  <c r="D214" i="54"/>
  <c r="D324" i="54"/>
  <c r="D123" i="54"/>
  <c r="D205" i="54"/>
  <c r="D188" i="54"/>
  <c r="D112" i="54"/>
  <c r="Q257" i="54"/>
  <c r="AC115" i="54"/>
  <c r="AI144" i="54"/>
  <c r="CK151" i="54"/>
  <c r="BS134" i="54"/>
  <c r="BS146" i="54"/>
  <c r="AI101" i="54"/>
  <c r="Q73" i="54"/>
  <c r="Q137" i="54"/>
  <c r="AU106" i="54"/>
  <c r="AI103" i="54"/>
  <c r="BG90" i="54"/>
  <c r="AC128" i="54"/>
  <c r="Q113" i="54"/>
  <c r="BG86" i="54"/>
  <c r="CQ44" i="54"/>
  <c r="BY105" i="54"/>
  <c r="BG72" i="54"/>
  <c r="BS87" i="54"/>
  <c r="D259" i="54"/>
  <c r="D187" i="54"/>
  <c r="D278" i="54"/>
  <c r="D251" i="54"/>
  <c r="D308" i="54"/>
  <c r="D250" i="54"/>
  <c r="D245" i="54"/>
  <c r="D108" i="54"/>
  <c r="D152" i="54"/>
  <c r="D105" i="54"/>
  <c r="D149" i="54"/>
  <c r="D75" i="54"/>
  <c r="D182" i="54"/>
  <c r="D213" i="54"/>
  <c r="D106" i="54"/>
  <c r="CW115" i="54"/>
  <c r="CK149" i="54"/>
  <c r="AI43" i="54"/>
  <c r="BM151" i="54"/>
  <c r="CW134" i="54"/>
  <c r="AI146" i="54"/>
  <c r="AU101" i="54"/>
  <c r="BA137" i="54"/>
  <c r="Q88" i="54"/>
  <c r="BS126" i="54"/>
  <c r="D340" i="54"/>
  <c r="BM90" i="54"/>
  <c r="AI128" i="54"/>
  <c r="BA113" i="54"/>
  <c r="BS86" i="54"/>
  <c r="CW44" i="54"/>
  <c r="AO90" i="54"/>
  <c r="Q105" i="54"/>
  <c r="BM72" i="54"/>
  <c r="BY87" i="54"/>
  <c r="D281" i="54"/>
  <c r="D293" i="54"/>
  <c r="D292" i="54"/>
  <c r="D239" i="54"/>
  <c r="D167" i="54"/>
  <c r="D337" i="54"/>
  <c r="D301" i="54"/>
  <c r="D253" i="54"/>
  <c r="D327" i="54"/>
  <c r="D202" i="54"/>
  <c r="D329" i="54"/>
  <c r="D185" i="54"/>
  <c r="D156" i="54"/>
  <c r="D103" i="54"/>
  <c r="D118" i="54"/>
  <c r="D86" i="54"/>
  <c r="D81" i="54"/>
  <c r="D153" i="54"/>
  <c r="D244" i="54"/>
  <c r="Q100" i="54"/>
  <c r="D154" i="54"/>
  <c r="CW149" i="54"/>
  <c r="AU43" i="54"/>
  <c r="BS101" i="54"/>
  <c r="W137" i="54"/>
  <c r="BY88" i="54"/>
  <c r="W80" i="54"/>
  <c r="BG148" i="54"/>
  <c r="BG138" i="54"/>
  <c r="Q128" i="54"/>
  <c r="AI117" i="54"/>
  <c r="CE113" i="54"/>
  <c r="AO44" i="54"/>
  <c r="AI140" i="54"/>
  <c r="CK105" i="54"/>
  <c r="W72" i="54"/>
  <c r="CE87" i="54"/>
  <c r="D266" i="54"/>
  <c r="D311" i="54"/>
  <c r="D306" i="54"/>
  <c r="D296" i="54"/>
  <c r="D233" i="54"/>
  <c r="D104" i="54"/>
  <c r="D181" i="54"/>
  <c r="D231" i="54"/>
  <c r="D125" i="54"/>
  <c r="D107" i="54"/>
  <c r="D137" i="54"/>
  <c r="D96" i="54"/>
  <c r="D148" i="54"/>
  <c r="BG100" i="54"/>
  <c r="W142" i="54"/>
  <c r="AU149" i="54"/>
  <c r="BA43" i="54"/>
  <c r="CQ112" i="54"/>
  <c r="AO129" i="54"/>
  <c r="BA124" i="54"/>
  <c r="BA117" i="54"/>
  <c r="W141" i="54"/>
  <c r="BG80" i="54"/>
  <c r="CK148" i="54"/>
  <c r="W122" i="54"/>
  <c r="CW143" i="54"/>
  <c r="BM138" i="54"/>
  <c r="AU128" i="54"/>
  <c r="BY118" i="54"/>
  <c r="BM113" i="54"/>
  <c r="BA44" i="54"/>
  <c r="Q140" i="54"/>
  <c r="AC105" i="54"/>
  <c r="W87" i="54"/>
  <c r="D290" i="54"/>
  <c r="BM143" i="54"/>
  <c r="D247" i="54"/>
  <c r="D174" i="54"/>
  <c r="D236" i="54"/>
  <c r="D144" i="54"/>
  <c r="D113" i="54"/>
  <c r="D74" i="54"/>
  <c r="AO72" i="54" s="1"/>
  <c r="D140" i="54"/>
  <c r="D267" i="54"/>
  <c r="D87" i="54"/>
  <c r="D102" i="54"/>
  <c r="D99" i="54"/>
  <c r="D139" i="54"/>
  <c r="BY127" i="54"/>
  <c r="BY112" i="54"/>
  <c r="BY129" i="54"/>
  <c r="CE124" i="54"/>
  <c r="W117" i="54"/>
  <c r="CK106" i="54"/>
  <c r="CQ148" i="54"/>
  <c r="CQ122" i="54"/>
  <c r="AU138" i="54"/>
  <c r="AU123" i="54"/>
  <c r="AU118" i="54"/>
  <c r="CK113" i="54"/>
  <c r="D315" i="54"/>
  <c r="CK140" i="54"/>
  <c r="CQ105" i="54"/>
  <c r="D258" i="54"/>
  <c r="D175" i="54"/>
  <c r="D285" i="54"/>
  <c r="D227" i="54"/>
  <c r="D284" i="54"/>
  <c r="D238" i="54"/>
  <c r="D221" i="54"/>
  <c r="D143" i="54"/>
  <c r="D76" i="54"/>
  <c r="D135" i="54"/>
  <c r="D91" i="54"/>
  <c r="D171" i="54"/>
  <c r="D134" i="54"/>
  <c r="D170" i="54"/>
  <c r="D124" i="54"/>
  <c r="D73" i="54"/>
  <c r="D141" i="54"/>
  <c r="D232" i="54"/>
  <c r="D136" i="54"/>
  <c r="D98" i="54"/>
  <c r="Q325" i="54"/>
  <c r="Q247" i="54"/>
  <c r="BS127" i="54"/>
  <c r="BA112" i="54"/>
  <c r="BG114" i="54"/>
  <c r="CW124" i="54"/>
  <c r="BY117" i="54"/>
  <c r="D223" i="54"/>
  <c r="D254" i="54"/>
  <c r="D328" i="54"/>
  <c r="D280" i="54"/>
  <c r="D325" i="54"/>
  <c r="D289" i="54"/>
  <c r="D190" i="54"/>
  <c r="D348" i="54"/>
  <c r="D276" i="54"/>
  <c r="D93" i="54"/>
  <c r="D150" i="54"/>
  <c r="D94" i="54"/>
  <c r="D218" i="54"/>
  <c r="D89" i="54"/>
  <c r="W127" i="54"/>
  <c r="CE114" i="54"/>
  <c r="AI115" i="54"/>
  <c r="Q106" i="54"/>
  <c r="CE89" i="54"/>
  <c r="AU136" i="54"/>
  <c r="CW122" i="54"/>
  <c r="BA331" i="54"/>
  <c r="Q331" i="54"/>
  <c r="BG343" i="54"/>
  <c r="AO343" i="54"/>
  <c r="CE342" i="54"/>
  <c r="AO340" i="54"/>
  <c r="AC340" i="54"/>
  <c r="AI340" i="54"/>
  <c r="AI310" i="54"/>
  <c r="D310" i="54"/>
  <c r="CK310" i="54"/>
  <c r="BM307" i="54"/>
  <c r="AC304" i="54"/>
  <c r="W315" i="54"/>
  <c r="CW315" i="54"/>
  <c r="AO339" i="54"/>
  <c r="BA337" i="54"/>
  <c r="AI319" i="54"/>
  <c r="CE318" i="54"/>
  <c r="CW332" i="54"/>
  <c r="BY314" i="54"/>
  <c r="D312" i="54"/>
  <c r="BM333" i="54"/>
  <c r="CE330" i="54"/>
  <c r="BG315" i="54"/>
  <c r="CW304" i="54"/>
  <c r="AO302" i="54"/>
  <c r="AC302" i="54"/>
  <c r="AI295" i="54"/>
  <c r="AI315" i="54"/>
  <c r="BS307" i="54"/>
  <c r="AO333" i="54"/>
  <c r="BM325" i="54"/>
  <c r="CQ317" i="54"/>
  <c r="AC330" i="54"/>
  <c r="CW326" i="54"/>
  <c r="AO297" i="54"/>
  <c r="AC297" i="54"/>
  <c r="W297" i="54"/>
  <c r="AO273" i="54"/>
  <c r="BG273" i="54"/>
  <c r="AC264" i="54"/>
  <c r="Q288" i="54"/>
  <c r="AI292" i="54"/>
  <c r="AU290" i="54"/>
  <c r="AC274" i="54"/>
  <c r="Q269" i="54"/>
  <c r="CW269" i="54"/>
  <c r="BA264" i="54"/>
  <c r="D303" i="54"/>
  <c r="BA106" i="54"/>
  <c r="AO331" i="54"/>
  <c r="AC331" i="54"/>
  <c r="W348" i="54"/>
  <c r="CW348" i="54"/>
  <c r="CK348" i="54"/>
  <c r="CK330" i="54"/>
  <c r="Q317" i="54"/>
  <c r="BY307" i="54"/>
  <c r="D330" i="54"/>
  <c r="AC327" i="54"/>
  <c r="CW317" i="54"/>
  <c r="CE300" i="54"/>
  <c r="CE317" i="54"/>
  <c r="AU330" i="54"/>
  <c r="AO307" i="54"/>
  <c r="CE327" i="54"/>
  <c r="CQ325" i="54"/>
  <c r="BY347" i="54"/>
  <c r="BM337" i="54"/>
  <c r="AC323" i="54"/>
  <c r="AU339" i="54"/>
  <c r="BY317" i="54"/>
  <c r="CK307" i="54"/>
  <c r="AI264" i="54"/>
  <c r="D264" i="54"/>
  <c r="W268" i="54"/>
  <c r="CW268" i="54"/>
  <c r="BY273" i="54"/>
  <c r="CK264" i="54"/>
  <c r="AC288" i="54"/>
  <c r="AO286" i="54"/>
  <c r="Q145" i="54"/>
  <c r="Q342" i="54"/>
  <c r="BG300" i="54"/>
  <c r="CW307" i="54"/>
  <c r="BM304" i="54"/>
  <c r="BA312" i="54"/>
  <c r="BS330" i="54"/>
  <c r="CK327" i="54"/>
  <c r="CW325" i="54"/>
  <c r="AI300" i="54"/>
  <c r="BA327" i="54"/>
  <c r="BG324" i="54"/>
  <c r="AU310" i="54"/>
  <c r="BM302" i="54"/>
  <c r="AU295" i="54"/>
  <c r="BS316" i="54"/>
  <c r="W317" i="54"/>
  <c r="AI339" i="54"/>
  <c r="AU337" i="54"/>
  <c r="BG333" i="54"/>
  <c r="BM330" i="54"/>
  <c r="D316" i="54"/>
  <c r="AC335" i="54"/>
  <c r="BG317" i="54"/>
  <c r="CK328" i="54"/>
  <c r="BA317" i="54"/>
  <c r="BM297" i="54"/>
  <c r="AU264" i="54"/>
  <c r="D268" i="54"/>
  <c r="CE283" i="54"/>
  <c r="D275" i="54"/>
  <c r="BY263" i="54"/>
  <c r="CE285" i="54"/>
  <c r="Q283" i="54"/>
  <c r="CE299" i="54"/>
  <c r="D291" i="54"/>
  <c r="CW138" i="54"/>
  <c r="AC145" i="54"/>
  <c r="BA343" i="54"/>
  <c r="AC343" i="54"/>
  <c r="W331" i="54"/>
  <c r="CW331" i="54"/>
  <c r="BM331" i="54"/>
  <c r="W344" i="54"/>
  <c r="AI345" i="54"/>
  <c r="BG345" i="54"/>
  <c r="AC342" i="54"/>
  <c r="W342" i="54"/>
  <c r="BG348" i="54"/>
  <c r="CK340" i="54"/>
  <c r="BY340" i="54"/>
  <c r="CE340" i="54"/>
  <c r="BA340" i="54"/>
  <c r="AI343" i="54"/>
  <c r="AU316" i="54"/>
  <c r="CE310" i="54"/>
  <c r="BG332" i="54"/>
  <c r="CE315" i="54"/>
  <c r="AI312" i="54"/>
  <c r="BY304" i="54"/>
  <c r="BS315" i="54"/>
  <c r="CQ338" i="54"/>
  <c r="BA332" i="54"/>
  <c r="AO315" i="54"/>
  <c r="CW339" i="54"/>
  <c r="Q333" i="54"/>
  <c r="AI330" i="54"/>
  <c r="CW314" i="54"/>
  <c r="D302" i="54"/>
  <c r="CK302" i="54"/>
  <c r="BY302" i="54"/>
  <c r="BG295" i="54"/>
  <c r="CE295" i="54"/>
  <c r="AO312" i="54"/>
  <c r="CQ332" i="54"/>
  <c r="CE322" i="54"/>
  <c r="CE319" i="54"/>
  <c r="CW302" i="54"/>
  <c r="CW338" i="54"/>
  <c r="BA326" i="54"/>
  <c r="BG319" i="54"/>
  <c r="AU309" i="54"/>
  <c r="CK297" i="54"/>
  <c r="BY297" i="54"/>
  <c r="BS297" i="54"/>
  <c r="BA273" i="54"/>
  <c r="CE288" i="54"/>
  <c r="CW272" i="54"/>
  <c r="CK291" i="54"/>
  <c r="BM269" i="54"/>
  <c r="AO269" i="54"/>
  <c r="Q279" i="54"/>
  <c r="AC138" i="54"/>
  <c r="AC98" i="54"/>
  <c r="D331" i="54"/>
  <c r="CK331" i="54"/>
  <c r="BY331" i="54"/>
  <c r="BS348" i="54"/>
  <c r="AU344" i="54"/>
  <c r="CE344" i="54"/>
  <c r="AI348" i="54"/>
  <c r="AO330" i="54"/>
  <c r="BG316" i="54"/>
  <c r="BS328" i="54"/>
  <c r="Q312" i="54"/>
  <c r="AU317" i="54"/>
  <c r="BM314" i="54"/>
  <c r="AI327" i="54"/>
  <c r="AU325" i="54"/>
  <c r="AC347" i="54"/>
  <c r="CE334" i="54"/>
  <c r="CQ314" i="54"/>
  <c r="D307" i="54"/>
  <c r="CE264" i="54"/>
  <c r="BS268" i="54"/>
  <c r="BA263" i="54"/>
  <c r="Q263" i="54"/>
  <c r="CQ288" i="54"/>
  <c r="CQ263" i="54"/>
  <c r="BG298" i="54"/>
  <c r="CE280" i="54"/>
  <c r="BS275" i="54"/>
  <c r="CE287" i="54"/>
  <c r="CQ285" i="54"/>
  <c r="BA123" i="54"/>
  <c r="AC348" i="54"/>
  <c r="BA344" i="54"/>
  <c r="Q340" i="54"/>
  <c r="BM342" i="54"/>
  <c r="BA300" i="54"/>
  <c r="Q300" i="54"/>
  <c r="BG310" i="54"/>
  <c r="BS317" i="54"/>
  <c r="CQ300" i="54"/>
  <c r="W330" i="54"/>
  <c r="AO327" i="54"/>
  <c r="BA325" i="54"/>
  <c r="AC310" i="54"/>
  <c r="AC317" i="54"/>
  <c r="D314" i="54"/>
  <c r="CQ328" i="54"/>
  <c r="CK316" i="54"/>
  <c r="BS309" i="54"/>
  <c r="CQ295" i="54"/>
  <c r="CE332" i="54"/>
  <c r="AO314" i="54"/>
  <c r="W304" i="54"/>
  <c r="CK338" i="54"/>
  <c r="CW336" i="54"/>
  <c r="Q330" i="54"/>
  <c r="CQ310" i="54"/>
  <c r="CK304" i="54"/>
  <c r="BG328" i="54"/>
  <c r="BS324" i="54"/>
  <c r="CW316" i="54"/>
  <c r="BM332" i="54"/>
  <c r="AO328" i="54"/>
  <c r="CQ264" i="54"/>
  <c r="AU268" i="54"/>
  <c r="AI283" i="54"/>
  <c r="AO263" i="54"/>
  <c r="AI285" i="54"/>
  <c r="AI273" i="54"/>
  <c r="AI299" i="54"/>
  <c r="BM290" i="54"/>
  <c r="BG123" i="54"/>
  <c r="BS140" i="54"/>
  <c r="W343" i="54"/>
  <c r="CW343" i="54"/>
  <c r="BY343" i="54"/>
  <c r="BS331" i="54"/>
  <c r="CE343" i="54"/>
  <c r="AU348" i="54"/>
  <c r="BS344" i="54"/>
  <c r="Q345" i="54"/>
  <c r="BY342" i="54"/>
  <c r="BS342" i="54"/>
  <c r="AO342" i="54"/>
  <c r="W340" i="54"/>
  <c r="CW340" i="54"/>
  <c r="CQ316" i="54"/>
  <c r="AO300" i="54"/>
  <c r="AC300" i="54"/>
  <c r="W316" i="54"/>
  <c r="BG307" i="54"/>
  <c r="AI304" i="54"/>
  <c r="AU300" i="54"/>
  <c r="AU338" i="54"/>
  <c r="BA339" i="54"/>
  <c r="BG336" i="54"/>
  <c r="BS332" i="54"/>
  <c r="BA295" i="54"/>
  <c r="Q295" i="54"/>
  <c r="CK312" i="54"/>
  <c r="BG321" i="54"/>
  <c r="BA304" i="54"/>
  <c r="CE346" i="54"/>
  <c r="BS336" i="54"/>
  <c r="AU332" i="54"/>
  <c r="AI322" i="54"/>
  <c r="BG309" i="54"/>
  <c r="BA338" i="54"/>
  <c r="CE316" i="54"/>
  <c r="CQ309" i="54"/>
  <c r="AI297" i="54"/>
  <c r="W273" i="54"/>
  <c r="CW273" i="54"/>
  <c r="AI288" i="54"/>
  <c r="AO272" i="54"/>
  <c r="CE272" i="54"/>
  <c r="AO291" i="54"/>
  <c r="BG277" i="54"/>
  <c r="AI275" i="54"/>
  <c r="CK269" i="54"/>
  <c r="W118" i="54"/>
  <c r="W140" i="54"/>
  <c r="D343" i="54"/>
  <c r="AI331" i="54"/>
  <c r="CQ344" i="54"/>
  <c r="BG342" i="54"/>
  <c r="AO345" i="54"/>
  <c r="AU340" i="54"/>
  <c r="Q316" i="54"/>
  <c r="BY332" i="54"/>
  <c r="CW328" i="54"/>
  <c r="W328" i="54"/>
  <c r="CK314" i="54"/>
  <c r="AU304" i="54"/>
  <c r="AU302" i="54"/>
  <c r="AO295" i="54"/>
  <c r="AC295" i="54"/>
  <c r="BM328" i="54"/>
  <c r="W312" i="54"/>
  <c r="AC316" i="54"/>
  <c r="BY328" i="54"/>
  <c r="CK326" i="54"/>
  <c r="CW324" i="54"/>
  <c r="Q315" i="54"/>
  <c r="AI334" i="54"/>
  <c r="CK318" i="54"/>
  <c r="AI309" i="54"/>
  <c r="CQ327" i="54"/>
  <c r="AC319" i="54"/>
  <c r="Q309" i="54"/>
  <c r="D304" i="54"/>
  <c r="AU297" i="54"/>
  <c r="W264" i="54"/>
  <c r="CW263" i="54"/>
  <c r="BM263" i="54"/>
  <c r="AU288" i="54"/>
  <c r="CQ283" i="54"/>
  <c r="CK275" i="54"/>
  <c r="BM272" i="54"/>
  <c r="AI280" i="54"/>
  <c r="AI287" i="54"/>
  <c r="AC118" i="54"/>
  <c r="Q343" i="54"/>
  <c r="AU331" i="54"/>
  <c r="Q344" i="54"/>
  <c r="AO348" i="54"/>
  <c r="CE348" i="54"/>
  <c r="BG340" i="54"/>
  <c r="W300" i="54"/>
  <c r="CW300" i="54"/>
  <c r="BM300" i="54"/>
  <c r="BA310" i="54"/>
  <c r="BY339" i="54"/>
  <c r="BG304" i="54"/>
  <c r="CE328" i="54"/>
  <c r="CQ326" i="54"/>
  <c r="AU328" i="54"/>
  <c r="BM321" i="54"/>
  <c r="BG302" i="54"/>
  <c r="AO317" i="54"/>
  <c r="AI332" i="54"/>
  <c r="AO338" i="54"/>
  <c r="BA336" i="54"/>
  <c r="Q310" i="54"/>
  <c r="W324" i="54"/>
  <c r="CK321" i="54"/>
  <c r="CQ307" i="54"/>
  <c r="AO309" i="54"/>
  <c r="BG297" i="54"/>
  <c r="AC272" i="54"/>
  <c r="W272" i="54"/>
  <c r="CQ268" i="54"/>
  <c r="BS285" i="54"/>
  <c r="BG268" i="54"/>
  <c r="D263" i="54"/>
  <c r="CK263" i="54"/>
  <c r="CE268" i="54"/>
  <c r="CK303" i="54"/>
  <c r="CW274" i="54"/>
  <c r="AU269" i="54"/>
  <c r="CK298" i="54"/>
  <c r="Q290" i="54"/>
  <c r="CQ113" i="54"/>
  <c r="AU105" i="54"/>
  <c r="BS343" i="54"/>
  <c r="BG331" i="54"/>
  <c r="D344" i="54"/>
  <c r="AU343" i="54"/>
  <c r="BM345" i="54"/>
  <c r="BM348" i="54"/>
  <c r="Q348" i="54"/>
  <c r="AI342" i="54"/>
  <c r="D342" i="54"/>
  <c r="CK342" i="54"/>
  <c r="BS340" i="54"/>
  <c r="D300" i="54"/>
  <c r="CK300" i="54"/>
  <c r="BY300" i="54"/>
  <c r="AO310" i="54"/>
  <c r="Q307" i="54"/>
  <c r="CE304" i="54"/>
  <c r="BA315" i="54"/>
  <c r="CK339" i="54"/>
  <c r="CW337" i="54"/>
  <c r="AI318" i="54"/>
  <c r="BA316" i="54"/>
  <c r="AC314" i="54"/>
  <c r="W332" i="54"/>
  <c r="CW295" i="54"/>
  <c r="BM295" i="54"/>
  <c r="AI346" i="54"/>
  <c r="W336" i="54"/>
  <c r="CK333" i="54"/>
  <c r="D326" i="54"/>
  <c r="BY330" i="54"/>
  <c r="CE297" i="54"/>
  <c r="BS273" i="54"/>
  <c r="CK279" i="54"/>
  <c r="BM288" i="54"/>
  <c r="BS279" i="54"/>
  <c r="CE292" i="54"/>
  <c r="CQ290" i="54"/>
  <c r="CW279" i="54"/>
  <c r="CK276" i="54"/>
  <c r="BG272" i="54"/>
  <c r="BA269" i="54"/>
  <c r="AI113" i="54"/>
  <c r="BA105" i="54"/>
  <c r="CE331" i="54"/>
  <c r="BA348" i="54"/>
  <c r="BM340" i="54"/>
  <c r="D345" i="54"/>
  <c r="CK345" i="54"/>
  <c r="CQ343" i="54"/>
  <c r="CQ340" i="54"/>
  <c r="BM316" i="54"/>
  <c r="AC332" i="54"/>
  <c r="BA328" i="54"/>
  <c r="AC307" i="54"/>
  <c r="BY327" i="54"/>
  <c r="BY316" i="54"/>
  <c r="CQ304" i="54"/>
  <c r="CQ312" i="54"/>
  <c r="AI316" i="54"/>
  <c r="CQ315" i="54"/>
  <c r="CQ302" i="54"/>
  <c r="D295" i="54"/>
  <c r="CK295" i="54"/>
  <c r="BY295" i="54"/>
  <c r="Q328" i="54"/>
  <c r="BS312" i="54"/>
  <c r="CQ330" i="54"/>
  <c r="AC328" i="54"/>
  <c r="AO326" i="54"/>
  <c r="BA324" i="54"/>
  <c r="CW319" i="54"/>
  <c r="BG314" i="54"/>
  <c r="D338" i="54"/>
  <c r="BY323" i="54"/>
  <c r="CQ339" i="54"/>
  <c r="AU327" i="54"/>
  <c r="BY319" i="54"/>
  <c r="CE312" i="54"/>
  <c r="BM309" i="54"/>
  <c r="CQ297" i="54"/>
  <c r="BS264" i="54"/>
  <c r="BA268" i="54"/>
  <c r="BM264" i="54"/>
  <c r="CQ273" i="54"/>
  <c r="AC268" i="54"/>
  <c r="AU283" i="54"/>
  <c r="BY288" i="54"/>
  <c r="CK286" i="54"/>
  <c r="AU122" i="54"/>
  <c r="BM343" i="54"/>
  <c r="CQ331" i="54"/>
  <c r="BM344" i="54"/>
  <c r="BS300" i="54"/>
  <c r="AC315" i="54"/>
  <c r="CW310" i="54"/>
  <c r="BA307" i="54"/>
  <c r="AC339" i="54"/>
  <c r="Q304" i="54"/>
  <c r="D332" i="54"/>
  <c r="AI328" i="54"/>
  <c r="AU326" i="54"/>
  <c r="BY312" i="54"/>
  <c r="CW327" i="54"/>
  <c r="Q321" i="54"/>
  <c r="Q302" i="54"/>
  <c r="D317" i="54"/>
  <c r="CK317" i="54"/>
  <c r="BG312" i="54"/>
  <c r="CE339" i="54"/>
  <c r="CQ337" i="54"/>
  <c r="D297" i="54"/>
  <c r="BY335" i="54"/>
  <c r="AO321" i="54"/>
  <c r="CK315" i="54"/>
  <c r="BM312" i="54"/>
  <c r="CK309" i="54"/>
  <c r="Q297" i="54"/>
  <c r="BY272" i="54"/>
  <c r="BS272" i="54"/>
  <c r="BG264" i="54"/>
  <c r="W285" i="54"/>
  <c r="BA279" i="54"/>
  <c r="AC263" i="54"/>
  <c r="AI279" i="54"/>
  <c r="AO303" i="54"/>
  <c r="BG286" i="54"/>
  <c r="BM283" i="54"/>
  <c r="BA276" i="54"/>
  <c r="CQ269" i="54"/>
  <c r="AO298" i="54"/>
  <c r="D274" i="54"/>
  <c r="BS276" i="54"/>
  <c r="AI272" i="54"/>
  <c r="BM262" i="54"/>
  <c r="CW298" i="54"/>
  <c r="Q292" i="54"/>
  <c r="AC290" i="54"/>
  <c r="AU287" i="54"/>
  <c r="BM280" i="54"/>
  <c r="BS277" i="54"/>
  <c r="BG270" i="54"/>
  <c r="BM279" i="54"/>
  <c r="AU274" i="54"/>
  <c r="CQ274" i="54"/>
  <c r="CE298" i="54"/>
  <c r="BG280" i="54"/>
  <c r="BM252" i="54"/>
  <c r="CQ193" i="54"/>
  <c r="CE193" i="54"/>
  <c r="BS248" i="54"/>
  <c r="AI241" i="54"/>
  <c r="AU234" i="54"/>
  <c r="Q230" i="54"/>
  <c r="AU220" i="54"/>
  <c r="BA220" i="54"/>
  <c r="CW267" i="54"/>
  <c r="Q261" i="54"/>
  <c r="AO251" i="54"/>
  <c r="BG246" i="54"/>
  <c r="CE217" i="54"/>
  <c r="D230" i="54"/>
  <c r="CK230" i="54"/>
  <c r="BY230" i="54"/>
  <c r="BM251" i="54"/>
  <c r="BS241" i="54"/>
  <c r="CW237" i="54"/>
  <c r="CQ225" i="54"/>
  <c r="CW225" i="54"/>
  <c r="CQ241" i="54"/>
  <c r="BS252" i="54"/>
  <c r="BG248" i="54"/>
  <c r="BG235" i="54"/>
  <c r="Q229" i="54"/>
  <c r="AO232" i="54"/>
  <c r="AC232" i="54"/>
  <c r="AI271" i="54"/>
  <c r="CK258" i="54"/>
  <c r="CW256" i="54"/>
  <c r="W237" i="54"/>
  <c r="AI203" i="54"/>
  <c r="AC203" i="54"/>
  <c r="CQ252" i="54"/>
  <c r="CE242" i="54"/>
  <c r="AC260" i="54"/>
  <c r="W260" i="54"/>
  <c r="AO305" i="54"/>
  <c r="CE294" i="54"/>
  <c r="CQ292" i="54"/>
  <c r="AC283" i="54"/>
  <c r="AO281" i="54"/>
  <c r="AU279" i="54"/>
  <c r="Q272" i="54"/>
  <c r="CE262" i="54"/>
  <c r="BS303" i="54"/>
  <c r="AU275" i="54"/>
  <c r="CE270" i="54"/>
  <c r="AO283" i="54"/>
  <c r="AO290" i="54"/>
  <c r="BG285" i="54"/>
  <c r="BY280" i="54"/>
  <c r="CE276" i="54"/>
  <c r="AU263" i="54"/>
  <c r="CE286" i="54"/>
  <c r="AU277" i="54"/>
  <c r="BG193" i="54"/>
  <c r="BS220" i="54"/>
  <c r="AU260" i="54"/>
  <c r="D286" i="54"/>
  <c r="AI276" i="54"/>
  <c r="CE269" i="54"/>
  <c r="W263" i="54"/>
  <c r="BY262" i="54"/>
  <c r="AI277" i="54"/>
  <c r="CQ272" i="54"/>
  <c r="D288" i="54"/>
  <c r="AC292" i="54"/>
  <c r="BG274" i="54"/>
  <c r="BA283" i="54"/>
  <c r="D273" i="54"/>
  <c r="BA216" i="54"/>
  <c r="CK220" i="54"/>
  <c r="CE258" i="54"/>
  <c r="CQ256" i="54"/>
  <c r="W246" i="54"/>
  <c r="W217" i="54"/>
  <c r="BM235" i="54"/>
  <c r="CW257" i="54"/>
  <c r="BA237" i="54"/>
  <c r="AI230" i="54"/>
  <c r="AI225" i="54"/>
  <c r="AU248" i="54"/>
  <c r="W248" i="54"/>
  <c r="BS229" i="54"/>
  <c r="BY265" i="54"/>
  <c r="Q255" i="54"/>
  <c r="CK247" i="54"/>
  <c r="AI240" i="54"/>
  <c r="BM232" i="54"/>
  <c r="BS261" i="54"/>
  <c r="BM249" i="54"/>
  <c r="BY235" i="54"/>
  <c r="BG229" i="54"/>
  <c r="BM203" i="54"/>
  <c r="BS203" i="54"/>
  <c r="Q239" i="54"/>
  <c r="CQ235" i="54"/>
  <c r="CK229" i="54"/>
  <c r="AI201" i="54"/>
  <c r="BA298" i="54"/>
  <c r="BS291" i="54"/>
  <c r="CK288" i="54"/>
  <c r="CW286" i="54"/>
  <c r="Q268" i="54"/>
  <c r="D272" i="54"/>
  <c r="AI298" i="54"/>
  <c r="BS288" i="54"/>
  <c r="CK272" i="54"/>
  <c r="CW258" i="54"/>
  <c r="D193" i="54"/>
  <c r="BA193" i="54"/>
  <c r="AO193" i="54"/>
  <c r="CQ234" i="54"/>
  <c r="W229" i="54"/>
  <c r="BA240" i="54"/>
  <c r="BA267" i="54"/>
  <c r="W250" i="54"/>
  <c r="CW244" i="54"/>
  <c r="BA225" i="54"/>
  <c r="W216" i="54"/>
  <c r="AO237" i="54"/>
  <c r="AC237" i="54"/>
  <c r="BA235" i="54"/>
  <c r="BM229" i="54"/>
  <c r="BA229" i="54"/>
  <c r="Q240" i="54"/>
  <c r="CK232" i="54"/>
  <c r="BY232" i="54"/>
  <c r="AO258" i="54"/>
  <c r="BA256" i="54"/>
  <c r="BG253" i="54"/>
  <c r="W247" i="54"/>
  <c r="CE203" i="54"/>
  <c r="CK203" i="54"/>
  <c r="AU252" i="54"/>
  <c r="AC239" i="54"/>
  <c r="BS235" i="54"/>
  <c r="BA201" i="54"/>
  <c r="CW275" i="54"/>
  <c r="Q273" i="54"/>
  <c r="BG263" i="54"/>
  <c r="BY260" i="54"/>
  <c r="BS260" i="54"/>
  <c r="AO260" i="54"/>
  <c r="CE306" i="54"/>
  <c r="CW303" i="54"/>
  <c r="AI294" i="54"/>
  <c r="AU292" i="54"/>
  <c r="CE282" i="54"/>
  <c r="CQ280" i="54"/>
  <c r="W262" i="54"/>
  <c r="W303" i="54"/>
  <c r="CW276" i="54"/>
  <c r="BA272" i="54"/>
  <c r="AO270" i="54"/>
  <c r="BG290" i="54"/>
  <c r="BY285" i="54"/>
  <c r="Q274" i="54"/>
  <c r="AU273" i="54"/>
  <c r="BY264" i="54"/>
  <c r="CE291" i="54"/>
  <c r="CW288" i="54"/>
  <c r="AC280" i="54"/>
  <c r="W274" i="54"/>
  <c r="BY311" i="54"/>
  <c r="AI286" i="54"/>
  <c r="CW264" i="54"/>
  <c r="CK248" i="54"/>
  <c r="W193" i="54"/>
  <c r="Q193" i="54"/>
  <c r="BY193" i="54"/>
  <c r="Q234" i="54"/>
  <c r="Q220" i="54"/>
  <c r="AU216" i="54"/>
  <c r="CQ246" i="54"/>
  <c r="AC241" i="54"/>
  <c r="BM237" i="54"/>
  <c r="BS230" i="54"/>
  <c r="BA217" i="54"/>
  <c r="Q235" i="54"/>
  <c r="AU230" i="54"/>
  <c r="CE235" i="54"/>
  <c r="BS225" i="54"/>
  <c r="BM241" i="54"/>
  <c r="AO235" i="54"/>
  <c r="BG258" i="54"/>
  <c r="CE252" i="54"/>
  <c r="W220" i="54"/>
  <c r="AC235" i="54"/>
  <c r="AU193" i="54"/>
  <c r="AU235" i="54"/>
  <c r="CQ260" i="54"/>
  <c r="BM285" i="54"/>
  <c r="AU262" i="54"/>
  <c r="CQ311" i="54"/>
  <c r="AU270" i="54"/>
  <c r="BY279" i="54"/>
  <c r="BY274" i="54"/>
  <c r="BS258" i="54"/>
  <c r="CE246" i="54"/>
  <c r="AI258" i="54"/>
  <c r="AU256" i="54"/>
  <c r="BG252" i="54"/>
  <c r="D241" i="54"/>
  <c r="BS217" i="54"/>
  <c r="BG230" i="54"/>
  <c r="BA257" i="54"/>
  <c r="BS249" i="54"/>
  <c r="AO229" i="54"/>
  <c r="CK225" i="54"/>
  <c r="CQ248" i="54"/>
  <c r="D229" i="54"/>
  <c r="AO242" i="54"/>
  <c r="BM225" i="54"/>
  <c r="AC265" i="54"/>
  <c r="BA247" i="54"/>
  <c r="BS246" i="54"/>
  <c r="W242" i="54"/>
  <c r="W261" i="54"/>
  <c r="D249" i="54"/>
  <c r="CQ239" i="54"/>
  <c r="Q203" i="54"/>
  <c r="Q252" i="54"/>
  <c r="BM239" i="54"/>
  <c r="W235" i="54"/>
  <c r="AU201" i="54"/>
  <c r="AC201" i="54"/>
  <c r="CQ299" i="54"/>
  <c r="W291" i="54"/>
  <c r="AO288" i="54"/>
  <c r="BA286" i="54"/>
  <c r="BG283" i="54"/>
  <c r="CQ279" i="54"/>
  <c r="AO268" i="54"/>
  <c r="W288" i="54"/>
  <c r="CK285" i="54"/>
  <c r="BG279" i="54"/>
  <c r="BM276" i="54"/>
  <c r="BA258" i="54"/>
  <c r="AC249" i="54"/>
  <c r="BM246" i="54"/>
  <c r="AO220" i="54"/>
  <c r="W240" i="54"/>
  <c r="CW240" i="54"/>
  <c r="BS250" i="54"/>
  <c r="Q237" i="54"/>
  <c r="BY229" i="54"/>
  <c r="CK217" i="54"/>
  <c r="AI235" i="54"/>
  <c r="BM258" i="54"/>
  <c r="BG256" i="54"/>
  <c r="AI246" i="54"/>
  <c r="CK237" i="54"/>
  <c r="BY237" i="54"/>
  <c r="AC225" i="54"/>
  <c r="CW235" i="54"/>
  <c r="CW229" i="54"/>
  <c r="CQ216" i="54"/>
  <c r="CW216" i="54"/>
  <c r="CQ257" i="54"/>
  <c r="CE234" i="54"/>
  <c r="BS256" i="54"/>
  <c r="CQ249" i="54"/>
  <c r="BY239" i="54"/>
  <c r="CW234" i="54"/>
  <c r="AI260" i="54"/>
  <c r="D260" i="54"/>
  <c r="CK260" i="54"/>
  <c r="AI306" i="54"/>
  <c r="BA303" i="54"/>
  <c r="CK293" i="54"/>
  <c r="CW291" i="54"/>
  <c r="AI282" i="54"/>
  <c r="AU280" i="54"/>
  <c r="BS262" i="54"/>
  <c r="D270" i="54"/>
  <c r="CK270" i="54"/>
  <c r="AC285" i="54"/>
  <c r="AU276" i="54"/>
  <c r="BM274" i="54"/>
  <c r="CE263" i="54"/>
  <c r="AI291" i="54"/>
  <c r="BA288" i="54"/>
  <c r="AC311" i="54"/>
  <c r="BY299" i="54"/>
  <c r="AO279" i="54"/>
  <c r="BS193" i="54"/>
  <c r="BM193" i="54"/>
  <c r="AI193" i="54"/>
  <c r="BM234" i="54"/>
  <c r="BG220" i="54"/>
  <c r="D240" i="54"/>
  <c r="D248" i="54"/>
  <c r="CQ217" i="54"/>
  <c r="CQ230" i="54"/>
  <c r="AI249" i="54"/>
  <c r="CW239" i="54"/>
  <c r="Q225" i="54"/>
  <c r="AI248" i="54"/>
  <c r="AC220" i="54"/>
  <c r="Q246" i="54"/>
  <c r="D235" i="54"/>
  <c r="CK235" i="54"/>
  <c r="AI229" i="54"/>
  <c r="Q216" i="54"/>
  <c r="CK193" i="54"/>
  <c r="CW261" i="54"/>
  <c r="AI252" i="54"/>
  <c r="W230" i="54"/>
  <c r="CE259" i="54"/>
  <c r="CW241" i="54"/>
  <c r="AO203" i="54"/>
  <c r="BY234" i="54"/>
  <c r="W225" i="54"/>
  <c r="BM201" i="54"/>
  <c r="CK201" i="54"/>
  <c r="Q285" i="54"/>
  <c r="CQ262" i="54"/>
  <c r="BG262" i="54"/>
  <c r="AU311" i="54"/>
  <c r="AC279" i="54"/>
  <c r="CQ270" i="54"/>
  <c r="BM275" i="54"/>
  <c r="BY287" i="54"/>
  <c r="AC276" i="54"/>
  <c r="CW193" i="54"/>
  <c r="W258" i="54"/>
  <c r="BY220" i="54"/>
  <c r="CK257" i="54"/>
  <c r="CW255" i="54"/>
  <c r="D217" i="54"/>
  <c r="BA230" i="54"/>
  <c r="CQ258" i="54"/>
  <c r="CE239" i="54"/>
  <c r="CK234" i="54"/>
  <c r="AO225" i="54"/>
  <c r="CK216" i="54"/>
  <c r="D242" i="54"/>
  <c r="CK242" i="54"/>
  <c r="AU229" i="54"/>
  <c r="AC216" i="54"/>
  <c r="AI216" i="54"/>
  <c r="D256" i="54"/>
  <c r="CW247" i="54"/>
  <c r="BG232" i="54"/>
  <c r="BA248" i="54"/>
  <c r="AC246" i="54"/>
  <c r="CE241" i="54"/>
  <c r="AI234" i="54"/>
  <c r="BG203" i="54"/>
  <c r="BA234" i="54"/>
  <c r="CQ220" i="54"/>
  <c r="CQ201" i="54"/>
  <c r="CE201" i="54"/>
  <c r="BY268" i="54"/>
  <c r="BG260" i="54"/>
  <c r="Q280" i="54"/>
  <c r="Q275" i="54"/>
  <c r="Q262" i="54"/>
  <c r="AU299" i="54"/>
  <c r="BM292" i="54"/>
  <c r="BY290" i="54"/>
  <c r="CQ287" i="54"/>
  <c r="Q276" i="54"/>
  <c r="CK273" i="54"/>
  <c r="AC273" i="54"/>
  <c r="AO285" i="54"/>
  <c r="CW246" i="54"/>
  <c r="BY249" i="54"/>
  <c r="CW220" i="54"/>
  <c r="BS240" i="54"/>
  <c r="BM261" i="54"/>
  <c r="CK249" i="54"/>
  <c r="AC217" i="54"/>
  <c r="AI217" i="54"/>
  <c r="AO230" i="54"/>
  <c r="AC230" i="54"/>
  <c r="Q251" i="54"/>
  <c r="BG239" i="54"/>
  <c r="AU225" i="54"/>
  <c r="BG225" i="54"/>
  <c r="Q258" i="54"/>
  <c r="AU241" i="54"/>
  <c r="Q249" i="54"/>
  <c r="AO216" i="54"/>
  <c r="CW251" i="54"/>
  <c r="CE271" i="54"/>
  <c r="BG265" i="54"/>
  <c r="AU257" i="54"/>
  <c r="BG241" i="54"/>
  <c r="CQ237" i="54"/>
  <c r="D234" i="54"/>
  <c r="BY203" i="54"/>
  <c r="W256" i="54"/>
  <c r="CQ240" i="54"/>
  <c r="CE260" i="54"/>
  <c r="CK305" i="54"/>
  <c r="AO293" i="54"/>
  <c r="BA291" i="54"/>
  <c r="BG288" i="54"/>
  <c r="BY283" i="54"/>
  <c r="CK281" i="54"/>
  <c r="AI262" i="54"/>
  <c r="D262" i="54"/>
  <c r="AI270" i="54"/>
  <c r="CK283" i="54"/>
  <c r="CK290" i="54"/>
  <c r="AC275" i="54"/>
  <c r="AO264" i="54"/>
  <c r="AC299" i="54"/>
  <c r="CQ275" i="54"/>
  <c r="CE273" i="54"/>
  <c r="D220" i="54"/>
  <c r="BY251" i="54"/>
  <c r="AU217" i="54"/>
  <c r="BG244" i="54"/>
  <c r="AO234" i="54"/>
  <c r="BY225" i="54"/>
  <c r="D252" i="54"/>
  <c r="CE248" i="54"/>
  <c r="CE216" i="54"/>
  <c r="CE229" i="54"/>
  <c r="BG216" i="54"/>
  <c r="BM216" i="54"/>
  <c r="BS216" i="54"/>
  <c r="BM267" i="54"/>
  <c r="BA261" i="54"/>
  <c r="AC229" i="54"/>
  <c r="AI259" i="54"/>
  <c r="Q248" i="54"/>
  <c r="BS237" i="54"/>
  <c r="CQ203" i="54"/>
  <c r="CW203" i="54"/>
  <c r="D246" i="54"/>
  <c r="BY240" i="54"/>
  <c r="AU285" i="54"/>
  <c r="D298" i="54"/>
  <c r="CE279" i="54"/>
  <c r="CE274" i="54"/>
  <c r="Q264" i="54"/>
  <c r="AC262" i="54"/>
  <c r="CE275" i="54"/>
  <c r="BY292" i="54"/>
  <c r="D283" i="54"/>
  <c r="D279" i="54"/>
  <c r="BG292" i="54"/>
  <c r="AC287" i="54"/>
  <c r="CW283" i="54"/>
  <c r="CE277" i="54"/>
  <c r="AC193" i="54"/>
  <c r="BA241" i="54"/>
  <c r="AI220" i="54"/>
  <c r="AO257" i="54"/>
  <c r="BA255" i="54"/>
  <c r="BG251" i="54"/>
  <c r="BA249" i="54"/>
  <c r="BM217" i="54"/>
  <c r="CW230" i="54"/>
  <c r="AU258" i="54"/>
  <c r="CK241" i="54"/>
  <c r="AO240" i="54"/>
  <c r="BG237" i="54"/>
  <c r="BM230" i="54"/>
  <c r="CQ229" i="54"/>
  <c r="BY216" i="54"/>
  <c r="BM255" i="54"/>
  <c r="AO247" i="54"/>
  <c r="BA244" i="54"/>
  <c r="Q232" i="54"/>
  <c r="AU237" i="54"/>
  <c r="D203" i="54"/>
  <c r="AC255" i="54"/>
  <c r="CW242" i="54"/>
  <c r="CE230" i="54"/>
  <c r="BS201" i="54"/>
  <c r="CQ176" i="54"/>
  <c r="Q183" i="54"/>
  <c r="AO188" i="54"/>
  <c r="W187" i="54"/>
  <c r="Q186" i="54"/>
  <c r="BM218" i="54"/>
  <c r="AO211" i="54"/>
  <c r="AO206" i="54"/>
  <c r="BA204" i="54"/>
  <c r="BS196" i="54"/>
  <c r="BG212" i="54"/>
  <c r="AO207" i="54"/>
  <c r="AI204" i="54"/>
  <c r="W188" i="54"/>
  <c r="CK172" i="54"/>
  <c r="AU186" i="54"/>
  <c r="BY186" i="54"/>
  <c r="AO228" i="54"/>
  <c r="BA207" i="54"/>
  <c r="BS191" i="54"/>
  <c r="W238" i="54"/>
  <c r="BS206" i="54"/>
  <c r="CK190" i="54"/>
  <c r="AU183" i="54"/>
  <c r="BY173" i="54"/>
  <c r="BA228" i="54"/>
  <c r="BG215" i="54"/>
  <c r="Q188" i="54"/>
  <c r="AU236" i="54"/>
  <c r="AC227" i="54"/>
  <c r="AI221" i="54"/>
  <c r="AC218" i="54"/>
  <c r="BY195" i="54"/>
  <c r="Q212" i="54"/>
  <c r="Q207" i="54"/>
  <c r="Q196" i="54"/>
  <c r="CK187" i="54"/>
  <c r="AC169" i="54"/>
  <c r="BG152" i="54"/>
  <c r="AC147" i="54"/>
  <c r="BY152" i="54"/>
  <c r="W174" i="54"/>
  <c r="CQ151" i="54"/>
  <c r="AI151" i="54"/>
  <c r="AI152" i="54"/>
  <c r="BS150" i="54"/>
  <c r="CW142" i="54"/>
  <c r="CQ182" i="54"/>
  <c r="BY161" i="54"/>
  <c r="BS161" i="54"/>
  <c r="Q161" i="54"/>
  <c r="BG166" i="54"/>
  <c r="AO158" i="54"/>
  <c r="BG242" i="54"/>
  <c r="W176" i="54"/>
  <c r="AC212" i="54"/>
  <c r="BY204" i="54"/>
  <c r="AU188" i="54"/>
  <c r="AU187" i="54"/>
  <c r="W170" i="54"/>
  <c r="D219" i="54"/>
  <c r="BA200" i="54"/>
  <c r="AU196" i="54"/>
  <c r="AC191" i="54"/>
  <c r="BM168" i="54"/>
  <c r="AO212" i="54"/>
  <c r="Q172" i="54"/>
  <c r="BS224" i="54"/>
  <c r="BG176" i="54"/>
  <c r="CW245" i="54"/>
  <c r="AU204" i="54"/>
  <c r="AU223" i="54"/>
  <c r="AO215" i="54"/>
  <c r="BS212" i="54"/>
  <c r="D169" i="54"/>
  <c r="CW207" i="54"/>
  <c r="BA195" i="54"/>
  <c r="AO191" i="54"/>
  <c r="AO187" i="54"/>
  <c r="Q176" i="54"/>
  <c r="BM223" i="54"/>
  <c r="CQ204" i="54"/>
  <c r="CQ195" i="54"/>
  <c r="AI189" i="54"/>
  <c r="BA152" i="54"/>
  <c r="W152" i="54"/>
  <c r="BG147" i="54"/>
  <c r="CW151" i="54"/>
  <c r="CE171" i="54"/>
  <c r="BA151" i="54"/>
  <c r="Q171" i="54"/>
  <c r="BY159" i="54"/>
  <c r="BA150" i="54"/>
  <c r="W150" i="54"/>
  <c r="AU142" i="54"/>
  <c r="CQ197" i="54"/>
  <c r="Q267" i="54"/>
  <c r="AC234" i="54"/>
  <c r="AO201" i="54"/>
  <c r="AO176" i="54"/>
  <c r="W183" i="54"/>
  <c r="AC196" i="54"/>
  <c r="W191" i="54"/>
  <c r="Q168" i="54"/>
  <c r="BG168" i="54"/>
  <c r="Q206" i="54"/>
  <c r="CW196" i="54"/>
  <c r="BY187" i="54"/>
  <c r="AI172" i="54"/>
  <c r="BY172" i="54"/>
  <c r="BA212" i="54"/>
  <c r="W186" i="54"/>
  <c r="CE186" i="54"/>
  <c r="BG221" i="54"/>
  <c r="Q227" i="54"/>
  <c r="CW219" i="54"/>
  <c r="BS211" i="54"/>
  <c r="AI206" i="54"/>
  <c r="BM196" i="54"/>
  <c r="D192" i="54"/>
  <c r="BG209" i="54"/>
  <c r="BS187" i="54"/>
  <c r="BS168" i="54"/>
  <c r="AI195" i="54"/>
  <c r="BG227" i="54"/>
  <c r="AI215" i="54"/>
  <c r="CE211" i="54"/>
  <c r="CE206" i="54"/>
  <c r="BG178" i="54"/>
  <c r="BM178" i="54"/>
  <c r="BS178" i="54"/>
  <c r="BS169" i="54"/>
  <c r="AC152" i="54"/>
  <c r="CK159" i="54"/>
  <c r="CE159" i="54"/>
  <c r="AC159" i="54"/>
  <c r="Q158" i="54"/>
  <c r="BY157" i="54"/>
  <c r="AO149" i="54"/>
  <c r="AI147" i="54"/>
  <c r="AU159" i="54"/>
  <c r="CW150" i="54"/>
  <c r="BY150" i="54"/>
  <c r="AO142" i="54"/>
  <c r="W182" i="54"/>
  <c r="BY177" i="54"/>
  <c r="CQ158" i="54"/>
  <c r="CW158" i="54"/>
  <c r="AO239" i="54"/>
  <c r="D216" i="54"/>
  <c r="BM242" i="54"/>
  <c r="CW201" i="54"/>
  <c r="BM183" i="54"/>
  <c r="CK188" i="54"/>
  <c r="BM170" i="54"/>
  <c r="CQ212" i="54"/>
  <c r="CQ207" i="54"/>
  <c r="CQ183" i="54"/>
  <c r="AC172" i="54"/>
  <c r="CQ227" i="54"/>
  <c r="AI224" i="54"/>
  <c r="CQ186" i="54"/>
  <c r="CE236" i="54"/>
  <c r="AU213" i="54"/>
  <c r="AO196" i="54"/>
  <c r="CK191" i="54"/>
  <c r="AC190" i="54"/>
  <c r="AI190" i="54"/>
  <c r="AU173" i="54"/>
  <c r="Q219" i="54"/>
  <c r="AI212" i="54"/>
  <c r="CE226" i="54"/>
  <c r="CE219" i="54"/>
  <c r="CW189" i="54"/>
  <c r="BM172" i="54"/>
  <c r="AO189" i="54"/>
  <c r="CE178" i="54"/>
  <c r="BY169" i="54"/>
  <c r="CK169" i="54"/>
  <c r="BM152" i="54"/>
  <c r="AO148" i="54"/>
  <c r="BS148" i="54"/>
  <c r="CW171" i="54"/>
  <c r="CK150" i="54"/>
  <c r="BS174" i="54"/>
  <c r="AU151" i="54"/>
  <c r="AO150" i="54"/>
  <c r="AC149" i="54"/>
  <c r="W171" i="54"/>
  <c r="CK158" i="54"/>
  <c r="AI143" i="54"/>
  <c r="AU203" i="54"/>
  <c r="D201" i="54"/>
  <c r="CQ188" i="54"/>
  <c r="CQ187" i="54"/>
  <c r="BS170" i="54"/>
  <c r="CE170" i="54"/>
  <c r="W205" i="54"/>
  <c r="BA224" i="54"/>
  <c r="CW200" i="54"/>
  <c r="BY191" i="54"/>
  <c r="D168" i="54"/>
  <c r="CW168" i="54"/>
  <c r="BA245" i="54"/>
  <c r="AI211" i="54"/>
  <c r="CW205" i="54"/>
  <c r="BM173" i="54"/>
  <c r="CK173" i="54"/>
  <c r="Q187" i="54"/>
  <c r="BS228" i="54"/>
  <c r="AU211" i="54"/>
  <c r="AU206" i="54"/>
  <c r="CE189" i="54"/>
  <c r="BA178" i="54"/>
  <c r="AU152" i="54"/>
  <c r="Q159" i="54"/>
  <c r="AI157" i="54"/>
  <c r="AI148" i="54"/>
  <c r="AU148" i="54"/>
  <c r="AI180" i="54"/>
  <c r="CE149" i="54"/>
  <c r="BM171" i="54"/>
  <c r="BG150" i="54"/>
  <c r="BY148" i="54"/>
  <c r="AU197" i="54"/>
  <c r="AO151" i="54"/>
  <c r="W158" i="54"/>
  <c r="CW176" i="54"/>
  <c r="BM207" i="54"/>
  <c r="CW170" i="54"/>
  <c r="AC183" i="54"/>
  <c r="D191" i="54"/>
  <c r="BY170" i="54"/>
  <c r="AI168" i="54"/>
  <c r="AC168" i="54"/>
  <c r="BY168" i="54"/>
  <c r="BM206" i="54"/>
  <c r="CE172" i="54"/>
  <c r="CW212" i="54"/>
  <c r="CW223" i="54"/>
  <c r="CQ215" i="54"/>
  <c r="W196" i="54"/>
  <c r="BS226" i="54"/>
  <c r="CK207" i="54"/>
  <c r="CE173" i="54"/>
  <c r="CE218" i="54"/>
  <c r="CW211" i="54"/>
  <c r="AI199" i="54"/>
  <c r="CK186" i="54"/>
  <c r="CW172" i="54"/>
  <c r="CE238" i="54"/>
  <c r="AU219" i="54"/>
  <c r="Q200" i="54"/>
  <c r="AC192" i="54"/>
  <c r="W192" i="54"/>
  <c r="BA189" i="54"/>
  <c r="CE215" i="54"/>
  <c r="BA186" i="54"/>
  <c r="D178" i="54"/>
  <c r="AI169" i="54"/>
  <c r="Q152" i="54"/>
  <c r="BA148" i="54"/>
  <c r="AC148" i="54"/>
  <c r="Q150" i="54"/>
  <c r="BS143" i="54"/>
  <c r="CK142" i="54"/>
  <c r="BS182" i="54"/>
  <c r="CW159" i="54"/>
  <c r="BS149" i="54"/>
  <c r="AU166" i="54"/>
  <c r="AU246" i="54"/>
  <c r="BY201" i="54"/>
  <c r="BA183" i="54"/>
  <c r="BA188" i="54"/>
  <c r="AC188" i="54"/>
  <c r="AI187" i="54"/>
  <c r="BA187" i="54"/>
  <c r="D212" i="54"/>
  <c r="AC200" i="54"/>
  <c r="BG196" i="54"/>
  <c r="BS186" i="54"/>
  <c r="BG172" i="54"/>
  <c r="D207" i="54"/>
  <c r="BM176" i="54"/>
  <c r="AU227" i="54"/>
  <c r="CW195" i="54"/>
  <c r="AI236" i="54"/>
  <c r="CQ213" i="54"/>
  <c r="AO202" i="54"/>
  <c r="BY190" i="54"/>
  <c r="CE190" i="54"/>
  <c r="BA176" i="54"/>
  <c r="AO214" i="54"/>
  <c r="CE205" i="54"/>
  <c r="AI226" i="54"/>
  <c r="AC223" i="54"/>
  <c r="BY183" i="54"/>
  <c r="D204" i="54"/>
  <c r="CK189" i="54"/>
  <c r="AC178" i="54"/>
  <c r="CQ169" i="54"/>
  <c r="BS152" i="54"/>
  <c r="BG159" i="54"/>
  <c r="CQ152" i="54"/>
  <c r="BA157" i="54"/>
  <c r="AU157" i="54"/>
  <c r="CE148" i="54"/>
  <c r="BA177" i="54"/>
  <c r="CK146" i="54"/>
  <c r="BY166" i="54"/>
  <c r="CQ150" i="54"/>
  <c r="CE143" i="54"/>
  <c r="D176" i="54"/>
  <c r="AC176" i="54"/>
  <c r="AO183" i="54"/>
  <c r="AC207" i="54"/>
  <c r="AC170" i="54"/>
  <c r="BS205" i="54"/>
  <c r="D196" i="54"/>
  <c r="AI176" i="54"/>
  <c r="CW224" i="54"/>
  <c r="AO186" i="54"/>
  <c r="D172" i="54"/>
  <c r="BG186" i="54"/>
  <c r="BS219" i="54"/>
  <c r="CE195" i="54"/>
  <c r="D215" i="54"/>
  <c r="CK212" i="54"/>
  <c r="BY209" i="54"/>
  <c r="BG195" i="54"/>
  <c r="D173" i="54"/>
  <c r="AU218" i="54"/>
  <c r="BS207" i="54"/>
  <c r="Q195" i="54"/>
  <c r="AC186" i="54"/>
  <c r="W228" i="54"/>
  <c r="W189" i="54"/>
  <c r="AU178" i="54"/>
  <c r="CK176" i="54"/>
  <c r="BA169" i="54"/>
  <c r="AU169" i="54"/>
  <c r="BS151" i="54"/>
  <c r="BM159" i="54"/>
  <c r="AO152" i="54"/>
  <c r="BM147" i="54"/>
  <c r="CE180" i="54"/>
  <c r="BA166" i="54"/>
  <c r="D158" i="54"/>
  <c r="AU150" i="54"/>
  <c r="AC142" i="54"/>
  <c r="BY142" i="54"/>
  <c r="D161" i="54"/>
  <c r="BS158" i="54"/>
  <c r="BA158" i="54"/>
  <c r="CW152" i="54"/>
  <c r="BG240" i="54"/>
  <c r="BA203" i="54"/>
  <c r="Q201" i="54"/>
  <c r="AU176" i="54"/>
  <c r="AU170" i="54"/>
  <c r="AO170" i="54"/>
  <c r="D195" i="54"/>
  <c r="CK223" i="54"/>
  <c r="CK218" i="54"/>
  <c r="AI191" i="54"/>
  <c r="CE168" i="54"/>
  <c r="BA172" i="54"/>
  <c r="CQ172" i="54"/>
  <c r="Q204" i="54"/>
  <c r="CW233" i="54"/>
  <c r="D228" i="54"/>
  <c r="Q223" i="54"/>
  <c r="Q190" i="54"/>
  <c r="W173" i="54"/>
  <c r="AU205" i="54"/>
  <c r="AI200" i="54"/>
  <c r="CE199" i="54"/>
  <c r="D189" i="54"/>
  <c r="AI238" i="54"/>
  <c r="BY192" i="54"/>
  <c r="BS192" i="54"/>
  <c r="D183" i="54"/>
  <c r="CE169" i="54"/>
  <c r="AU189" i="54"/>
  <c r="CE188" i="54"/>
  <c r="CK178" i="54"/>
  <c r="W151" i="54"/>
  <c r="CE147" i="54"/>
  <c r="AI166" i="54"/>
  <c r="AO171" i="54"/>
  <c r="CE157" i="54"/>
  <c r="AI150" i="54"/>
  <c r="CQ142" i="54"/>
  <c r="AC185" i="54"/>
  <c r="CQ166" i="54"/>
  <c r="BY158" i="54"/>
  <c r="Q241" i="54"/>
  <c r="AI244" i="54"/>
  <c r="BM257" i="54"/>
  <c r="CW188" i="54"/>
  <c r="BY188" i="54"/>
  <c r="CE187" i="54"/>
  <c r="CW187" i="54"/>
  <c r="CK170" i="54"/>
  <c r="Q218" i="54"/>
  <c r="BY200" i="54"/>
  <c r="D186" i="54"/>
  <c r="CW186" i="54"/>
  <c r="CK228" i="54"/>
  <c r="AI219" i="54"/>
  <c r="CQ200" i="54"/>
  <c r="BS238" i="54"/>
  <c r="CK221" i="54"/>
  <c r="BY214" i="54"/>
  <c r="Q205" i="54"/>
  <c r="CK202" i="54"/>
  <c r="BM199" i="54"/>
  <c r="AO190" i="54"/>
  <c r="BG189" i="54"/>
  <c r="BM186" i="54"/>
  <c r="AC173" i="54"/>
  <c r="CW228" i="54"/>
  <c r="Q224" i="54"/>
  <c r="CK214" i="54"/>
  <c r="AI207" i="54"/>
  <c r="BG170" i="54"/>
  <c r="CQ236" i="54"/>
  <c r="BY227" i="54"/>
  <c r="CE224" i="54"/>
  <c r="BA214" i="54"/>
  <c r="BM204" i="54"/>
  <c r="BM205" i="54"/>
  <c r="BG188" i="54"/>
  <c r="Q178" i="54"/>
  <c r="BG169" i="54"/>
  <c r="W159" i="54"/>
  <c r="BA159" i="54"/>
  <c r="CW157" i="54"/>
  <c r="CQ157" i="54"/>
  <c r="AO157" i="54"/>
  <c r="W148" i="54"/>
  <c r="CW177" i="54"/>
  <c r="BG174" i="54"/>
  <c r="AC150" i="54"/>
  <c r="BA142" i="54"/>
  <c r="Q142" i="54"/>
  <c r="CE142" i="54"/>
  <c r="AU182" i="54"/>
  <c r="AC161" i="54"/>
  <c r="W161" i="54"/>
  <c r="BG201" i="54"/>
  <c r="CE176" i="54"/>
  <c r="CK183" i="54"/>
  <c r="AC204" i="54"/>
  <c r="BY211" i="54"/>
  <c r="BY206" i="54"/>
  <c r="CK204" i="54"/>
  <c r="AC187" i="54"/>
  <c r="BA223" i="54"/>
  <c r="BA218" i="54"/>
  <c r="BY207" i="54"/>
  <c r="BS204" i="54"/>
  <c r="BS188" i="54"/>
  <c r="Q169" i="54"/>
  <c r="BG214" i="54"/>
  <c r="BG173" i="54"/>
  <c r="BS173" i="54"/>
  <c r="AU192" i="54"/>
  <c r="BM188" i="54"/>
  <c r="BS221" i="54"/>
  <c r="BS189" i="54"/>
  <c r="AI188" i="54"/>
  <c r="CQ178" i="54"/>
  <c r="AI178" i="54"/>
  <c r="CW169" i="54"/>
  <c r="D157" i="54"/>
  <c r="BM157" i="54"/>
  <c r="CW148" i="54"/>
  <c r="CW174" i="54"/>
  <c r="BG157" i="54"/>
  <c r="BM142" i="54"/>
  <c r="Q147" i="54"/>
  <c r="CE150" i="54"/>
  <c r="AI142" i="54"/>
  <c r="BM158" i="54"/>
  <c r="W201" i="54"/>
  <c r="BY176" i="54"/>
  <c r="BG183" i="54"/>
  <c r="BM212" i="54"/>
  <c r="CQ170" i="54"/>
  <c r="BG211" i="54"/>
  <c r="BG206" i="54"/>
  <c r="CE191" i="54"/>
  <c r="BY212" i="54"/>
  <c r="BG207" i="54"/>
  <c r="BA196" i="54"/>
  <c r="BS176" i="54"/>
  <c r="BS172" i="54"/>
  <c r="AI186" i="54"/>
  <c r="CW218" i="54"/>
  <c r="BA233" i="54"/>
  <c r="BM227" i="54"/>
  <c r="BA221" i="54"/>
  <c r="CE204" i="54"/>
  <c r="Q202" i="54"/>
  <c r="BM190" i="54"/>
  <c r="CE183" i="54"/>
  <c r="CE223" i="54"/>
  <c r="BY215" i="54"/>
  <c r="CW206" i="54"/>
  <c r="CE196" i="54"/>
  <c r="AU224" i="54"/>
  <c r="Q211" i="54"/>
  <c r="AC205" i="54"/>
  <c r="CQ189" i="54"/>
  <c r="AO159" i="54"/>
  <c r="AI159" i="54"/>
  <c r="AC157" i="54"/>
  <c r="CK147" i="54"/>
  <c r="CE174" i="54"/>
  <c r="BG151" i="54"/>
  <c r="BY151" i="54"/>
  <c r="Q151" i="54"/>
  <c r="BA146" i="54"/>
  <c r="CK171" i="54"/>
  <c r="D166" i="54"/>
  <c r="CK152" i="54"/>
  <c r="BM149" i="54"/>
  <c r="BS142" i="54"/>
  <c r="BG142" i="54"/>
  <c r="BY185" i="54"/>
  <c r="AI158" i="54"/>
  <c r="AU158" i="54"/>
  <c r="CQ143" i="54"/>
  <c r="AO143" i="54"/>
  <c r="BA135" i="54"/>
  <c r="D184" i="54"/>
  <c r="W166" i="54"/>
  <c r="BY162" i="54"/>
  <c r="BM136" i="54"/>
  <c r="AI136" i="54"/>
  <c r="CW136" i="54"/>
  <c r="CK145" i="54"/>
  <c r="BY125" i="54"/>
  <c r="BM125" i="54"/>
  <c r="AC124" i="54"/>
  <c r="Q141" i="54"/>
  <c r="AI138" i="54"/>
  <c r="CQ149" i="54"/>
  <c r="BG128" i="54"/>
  <c r="AI127" i="54"/>
  <c r="CW127" i="54"/>
  <c r="BG126" i="54"/>
  <c r="BA149" i="54"/>
  <c r="BM134" i="54"/>
  <c r="CK134" i="54"/>
  <c r="CW126" i="54"/>
  <c r="CE130" i="54"/>
  <c r="AU129" i="54"/>
  <c r="AO110" i="54"/>
  <c r="AU147" i="54"/>
  <c r="BM146" i="54"/>
  <c r="AI116" i="54"/>
  <c r="AO111" i="54"/>
  <c r="AI111" i="54"/>
  <c r="BM137" i="54"/>
  <c r="BA130" i="54"/>
  <c r="CE156" i="54"/>
  <c r="W116" i="54"/>
  <c r="AI112" i="54"/>
  <c r="BM130" i="54"/>
  <c r="CK102" i="54"/>
  <c r="AO103" i="54"/>
  <c r="W113" i="54"/>
  <c r="AC94" i="54"/>
  <c r="CW106" i="54"/>
  <c r="CK104" i="54"/>
  <c r="Q92" i="54"/>
  <c r="BG122" i="54"/>
  <c r="BY174" i="54"/>
  <c r="CE151" i="54"/>
  <c r="CK135" i="54"/>
  <c r="D164" i="54"/>
  <c r="BS162" i="54"/>
  <c r="BM162" i="54"/>
  <c r="D159" i="54"/>
  <c r="AO144" i="54"/>
  <c r="CK138" i="54"/>
  <c r="BS137" i="54"/>
  <c r="BY128" i="54"/>
  <c r="BG140" i="54"/>
  <c r="AU126" i="54"/>
  <c r="CW145" i="54"/>
  <c r="Q129" i="54"/>
  <c r="BS147" i="54"/>
  <c r="BS115" i="54"/>
  <c r="BY110" i="54"/>
  <c r="BY130" i="54"/>
  <c r="AU116" i="54"/>
  <c r="BG116" i="54"/>
  <c r="BG154" i="54"/>
  <c r="CQ134" i="54"/>
  <c r="BS180" i="54"/>
  <c r="AU164" i="54"/>
  <c r="CE158" i="54"/>
  <c r="BS136" i="54"/>
  <c r="CQ136" i="54"/>
  <c r="CQ137" i="54"/>
  <c r="BS128" i="54"/>
  <c r="W149" i="54"/>
  <c r="BA165" i="54"/>
  <c r="CW139" i="54"/>
  <c r="BG134" i="54"/>
  <c r="W145" i="54"/>
  <c r="CW156" i="54"/>
  <c r="AI110" i="54"/>
  <c r="AU154" i="54"/>
  <c r="BM123" i="54"/>
  <c r="AC116" i="54"/>
  <c r="Q130" i="54"/>
  <c r="AO113" i="54"/>
  <c r="AC102" i="54"/>
  <c r="BM103" i="54"/>
  <c r="BG113" i="54"/>
  <c r="BY143" i="54"/>
  <c r="AU146" i="54"/>
  <c r="CQ159" i="54"/>
  <c r="CK144" i="54"/>
  <c r="BG144" i="54"/>
  <c r="AC136" i="54"/>
  <c r="AU130" i="54"/>
  <c r="CW125" i="54"/>
  <c r="Q124" i="54"/>
  <c r="W124" i="54"/>
  <c r="W146" i="54"/>
  <c r="BY137" i="54"/>
  <c r="BG146" i="54"/>
  <c r="CQ128" i="54"/>
  <c r="CE127" i="54"/>
  <c r="BG149" i="54"/>
  <c r="W138" i="54"/>
  <c r="AC129" i="54"/>
  <c r="CE129" i="54"/>
  <c r="BS124" i="54"/>
  <c r="AC110" i="54"/>
  <c r="AC146" i="54"/>
  <c r="BM114" i="54"/>
  <c r="CQ116" i="54"/>
  <c r="BA122" i="54"/>
  <c r="BM115" i="54"/>
  <c r="AI123" i="54"/>
  <c r="CE118" i="54"/>
  <c r="CK115" i="54"/>
  <c r="BS118" i="54"/>
  <c r="CQ147" i="54"/>
  <c r="W111" i="54"/>
  <c r="BA103" i="54"/>
  <c r="AU104" i="54"/>
  <c r="CW93" i="54"/>
  <c r="Q94" i="54"/>
  <c r="BM122" i="54"/>
  <c r="Q111" i="54"/>
  <c r="CW104" i="54"/>
  <c r="BS103" i="54"/>
  <c r="AO101" i="54"/>
  <c r="BM92" i="54"/>
  <c r="W143" i="54"/>
  <c r="BA143" i="54"/>
  <c r="CQ171" i="54"/>
  <c r="AU135" i="54"/>
  <c r="BG197" i="54"/>
  <c r="AC162" i="54"/>
  <c r="CE162" i="54"/>
  <c r="BA136" i="54"/>
  <c r="BS130" i="54"/>
  <c r="Q126" i="54"/>
  <c r="BY139" i="54"/>
  <c r="AO124" i="54"/>
  <c r="AI124" i="54"/>
  <c r="AU124" i="54"/>
  <c r="AO146" i="54"/>
  <c r="AU141" i="54"/>
  <c r="BS141" i="54"/>
  <c r="BY138" i="54"/>
  <c r="BY145" i="54"/>
  <c r="BA129" i="54"/>
  <c r="BM128" i="54"/>
  <c r="BM126" i="54"/>
  <c r="CW165" i="54"/>
  <c r="CW137" i="54"/>
  <c r="BS145" i="54"/>
  <c r="BA110" i="54"/>
  <c r="BA156" i="54"/>
  <c r="AC114" i="54"/>
  <c r="CQ115" i="54"/>
  <c r="AO130" i="54"/>
  <c r="BG130" i="54"/>
  <c r="CW147" i="54"/>
  <c r="BA140" i="54"/>
  <c r="W135" i="54"/>
  <c r="CQ135" i="54"/>
  <c r="BM117" i="54"/>
  <c r="W114" i="54"/>
  <c r="BG118" i="54"/>
  <c r="BY147" i="54"/>
  <c r="CW110" i="54"/>
  <c r="AI102" i="54"/>
  <c r="AU98" i="54"/>
  <c r="BS104" i="54"/>
  <c r="AU94" i="54"/>
  <c r="CQ111" i="54"/>
  <c r="BG143" i="54"/>
  <c r="BG158" i="54"/>
  <c r="BY135" i="54"/>
  <c r="AI184" i="54"/>
  <c r="BS177" i="54"/>
  <c r="AI171" i="54"/>
  <c r="BA164" i="54"/>
  <c r="BG162" i="54"/>
  <c r="AC144" i="54"/>
  <c r="AI130" i="54"/>
  <c r="BM140" i="54"/>
  <c r="BM124" i="54"/>
  <c r="W129" i="54"/>
  <c r="AC160" i="54"/>
  <c r="CE126" i="54"/>
  <c r="Q149" i="54"/>
  <c r="AC134" i="54"/>
  <c r="CK129" i="54"/>
  <c r="AC112" i="54"/>
  <c r="AI114" i="54"/>
  <c r="BY146" i="54"/>
  <c r="CQ146" i="54"/>
  <c r="BS117" i="54"/>
  <c r="BS114" i="54"/>
  <c r="Q115" i="54"/>
  <c r="CE137" i="54"/>
  <c r="CQ130" i="54"/>
  <c r="AU140" i="54"/>
  <c r="BS135" i="54"/>
  <c r="AO135" i="54"/>
  <c r="BM118" i="54"/>
  <c r="CW111" i="54"/>
  <c r="BA116" i="54"/>
  <c r="CE112" i="54"/>
  <c r="AU117" i="54"/>
  <c r="BG103" i="54"/>
  <c r="W98" i="54"/>
  <c r="CW94" i="54"/>
  <c r="AO122" i="54"/>
  <c r="AC92" i="54"/>
  <c r="AI134" i="54"/>
  <c r="AC181" i="54"/>
  <c r="W164" i="54"/>
  <c r="BY164" i="54"/>
  <c r="Q157" i="54"/>
  <c r="AI129" i="54"/>
  <c r="AI139" i="54"/>
  <c r="AC125" i="54"/>
  <c r="CE125" i="54"/>
  <c r="CQ141" i="54"/>
  <c r="AI141" i="54"/>
  <c r="CE141" i="54"/>
  <c r="BA128" i="54"/>
  <c r="BM127" i="54"/>
  <c r="BY126" i="54"/>
  <c r="CE128" i="54"/>
  <c r="AI145" i="54"/>
  <c r="Q112" i="54"/>
  <c r="AU111" i="54"/>
  <c r="AU110" i="54"/>
  <c r="AO117" i="54"/>
  <c r="CK114" i="54"/>
  <c r="BY114" i="54"/>
  <c r="CK130" i="54"/>
  <c r="CQ114" i="54"/>
  <c r="AO147" i="54"/>
  <c r="CE140" i="54"/>
  <c r="AI118" i="54"/>
  <c r="BS110" i="54"/>
  <c r="W123" i="54"/>
  <c r="CW123" i="54"/>
  <c r="CW116" i="54"/>
  <c r="BG110" i="54"/>
  <c r="BG117" i="54"/>
  <c r="AU103" i="54"/>
  <c r="W94" i="54"/>
  <c r="BM111" i="54"/>
  <c r="CW102" i="54"/>
  <c r="BM102" i="54"/>
  <c r="BG115" i="54"/>
  <c r="CE106" i="54"/>
  <c r="BY99" i="54"/>
  <c r="AO99" i="54"/>
  <c r="CK143" i="54"/>
  <c r="AI135" i="54"/>
  <c r="CE152" i="54"/>
  <c r="BM144" i="54"/>
  <c r="BY149" i="54"/>
  <c r="BA139" i="54"/>
  <c r="CW141" i="54"/>
  <c r="CE160" i="54"/>
  <c r="BM141" i="54"/>
  <c r="CW128" i="54"/>
  <c r="BG127" i="54"/>
  <c r="CQ126" i="54"/>
  <c r="BG165" i="54"/>
  <c r="BY134" i="54"/>
  <c r="BG145" i="54"/>
  <c r="AC139" i="54"/>
  <c r="CW129" i="54"/>
  <c r="AU143" i="54"/>
  <c r="AC143" i="54"/>
  <c r="CK166" i="54"/>
  <c r="AC158" i="54"/>
  <c r="CW135" i="54"/>
  <c r="BM194" i="54"/>
  <c r="CE184" i="54"/>
  <c r="W162" i="54"/>
  <c r="Q162" i="54"/>
  <c r="BY144" i="54"/>
  <c r="CE144" i="54"/>
  <c r="Q136" i="54"/>
  <c r="CK136" i="54"/>
  <c r="AC140" i="54"/>
  <c r="Q125" i="54"/>
  <c r="BY141" i="54"/>
  <c r="Q138" i="54"/>
  <c r="CK126" i="54"/>
  <c r="BY160" i="54"/>
  <c r="AC141" i="54"/>
  <c r="W128" i="54"/>
  <c r="CK127" i="54"/>
  <c r="W126" i="54"/>
  <c r="BS125" i="54"/>
  <c r="Q134" i="54"/>
  <c r="BM112" i="54"/>
  <c r="Q110" i="54"/>
  <c r="W147" i="54"/>
  <c r="CK112" i="54"/>
  <c r="AO112" i="54"/>
  <c r="CW146" i="54"/>
  <c r="AO139" i="54"/>
  <c r="BS123" i="54"/>
  <c r="BY116" i="54"/>
  <c r="CQ117" i="54"/>
  <c r="CE117" i="54"/>
  <c r="CQ103" i="54"/>
  <c r="CW103" i="54"/>
  <c r="CK101" i="54"/>
  <c r="BS93" i="54"/>
  <c r="BS166" i="54"/>
  <c r="AC151" i="54"/>
  <c r="W134" i="54"/>
  <c r="BY181" i="54"/>
  <c r="BA162" i="54"/>
  <c r="CW144" i="54"/>
  <c r="CE136" i="54"/>
  <c r="Q139" i="54"/>
  <c r="BA125" i="54"/>
  <c r="BA141" i="54"/>
  <c r="BS138" i="54"/>
  <c r="AI126" i="54"/>
  <c r="D160" i="54"/>
  <c r="AO140" i="54"/>
  <c r="AO128" i="54"/>
  <c r="AO126" i="54"/>
  <c r="BG141" i="54"/>
  <c r="AO134" i="54"/>
  <c r="AC127" i="54"/>
  <c r="CE145" i="54"/>
  <c r="BM145" i="54"/>
  <c r="BM129" i="54"/>
  <c r="BS112" i="54"/>
  <c r="W112" i="54"/>
  <c r="BY111" i="54"/>
  <c r="CQ154" i="54"/>
  <c r="CE146" i="54"/>
  <c r="BM139" i="54"/>
  <c r="W115" i="54"/>
  <c r="AC117" i="54"/>
  <c r="BC34" i="54"/>
  <c r="CM34" i="54"/>
  <c r="CP45" i="54"/>
  <c r="BC32" i="54"/>
  <c r="V29" i="54"/>
  <c r="BM39" i="54"/>
  <c r="CW43" i="54"/>
  <c r="CK44" i="54"/>
  <c r="CG58" i="54"/>
  <c r="AN66" i="54"/>
  <c r="P45" i="54"/>
  <c r="AE58" i="54"/>
  <c r="BA73" i="54"/>
  <c r="CJ67" i="54"/>
  <c r="AW81" i="54"/>
  <c r="CQ93" i="54"/>
  <c r="AI105" i="54"/>
  <c r="AE81" i="54"/>
  <c r="P91" i="54"/>
  <c r="AH68" i="54"/>
  <c r="AU80" i="54"/>
  <c r="BS90" i="54"/>
  <c r="BU80" i="54"/>
  <c r="AK89" i="54"/>
  <c r="CS85" i="54"/>
  <c r="AZ85" i="54"/>
  <c r="AB90" i="54"/>
  <c r="Y94" i="54"/>
  <c r="CD95" i="54"/>
  <c r="BI88" i="54"/>
  <c r="P84" i="54"/>
  <c r="AU91" i="54"/>
  <c r="AN106" i="54"/>
  <c r="BT118" i="54"/>
  <c r="CR138" i="54"/>
  <c r="CG89" i="54"/>
  <c r="BU90" i="54"/>
  <c r="AH86" i="54"/>
  <c r="R86" i="54"/>
  <c r="AT86" i="54"/>
  <c r="R91" i="54"/>
  <c r="BH106" i="54"/>
  <c r="BC118" i="54"/>
  <c r="CQ88" i="54"/>
  <c r="CY88" i="54"/>
  <c r="AE88" i="54"/>
  <c r="CX93" i="54"/>
  <c r="AP95" i="54"/>
  <c r="Y79" i="54"/>
  <c r="R84" i="54"/>
  <c r="AE87" i="54"/>
  <c r="AC87" i="54"/>
  <c r="S87" i="54"/>
  <c r="BH92" i="54"/>
  <c r="P92" i="54"/>
  <c r="S92" i="54"/>
  <c r="CV93" i="54"/>
  <c r="BB82" i="54"/>
  <c r="BN99" i="54"/>
  <c r="AB99" i="54"/>
  <c r="CM101" i="54"/>
  <c r="BR111" i="54"/>
  <c r="V97" i="54"/>
  <c r="CQ101" i="54"/>
  <c r="AW118" i="54"/>
  <c r="BG139" i="54"/>
  <c r="CA100" i="54"/>
  <c r="CA104" i="54"/>
  <c r="CF98" i="54"/>
  <c r="CY102" i="54"/>
  <c r="BA102" i="54"/>
  <c r="BN111" i="54"/>
  <c r="AJ113" i="54"/>
  <c r="CQ94" i="54"/>
  <c r="CJ98" i="54"/>
  <c r="AP113" i="54"/>
  <c r="CA94" i="54"/>
  <c r="AK96" i="54"/>
  <c r="CM96" i="54"/>
  <c r="BI103" i="54"/>
  <c r="CY100" i="54"/>
  <c r="BH117" i="54"/>
  <c r="BZ117" i="54"/>
  <c r="AN130" i="54"/>
  <c r="CL154" i="54"/>
  <c r="BU107" i="54"/>
  <c r="CW112" i="54"/>
  <c r="CE123" i="54"/>
  <c r="CW140" i="54"/>
  <c r="BT108" i="54"/>
  <c r="BN109" i="54"/>
  <c r="BC130" i="54"/>
  <c r="BG137" i="54"/>
  <c r="AD105" i="54"/>
  <c r="CQ123" i="54"/>
  <c r="CE110" i="54"/>
  <c r="BX119" i="54"/>
  <c r="S120" i="54"/>
  <c r="AU134" i="54"/>
  <c r="AH165" i="54"/>
  <c r="CM127" i="54"/>
  <c r="CX125" i="54"/>
  <c r="CS131" i="54"/>
  <c r="Y132" i="54"/>
  <c r="AV136" i="54"/>
  <c r="BS144" i="54"/>
  <c r="AN162" i="54"/>
  <c r="CD164" i="54"/>
  <c r="BM150" i="54"/>
  <c r="AH143" i="54"/>
  <c r="AW9" i="54"/>
  <c r="F72" i="54"/>
  <c r="CM27" i="54"/>
  <c r="CG34" i="54"/>
  <c r="AT45" i="54"/>
  <c r="BC33" i="54"/>
  <c r="CP29" i="54"/>
  <c r="BG39" i="54"/>
  <c r="BS43" i="54"/>
  <c r="CE44" i="54"/>
  <c r="CA59" i="54"/>
  <c r="CD45" i="54"/>
  <c r="CQ39" i="54"/>
  <c r="Y59" i="54"/>
  <c r="BS73" i="54"/>
  <c r="AI72" i="54"/>
  <c r="CW90" i="54"/>
  <c r="BN93" i="54"/>
  <c r="AW105" i="54"/>
  <c r="BU81" i="54"/>
  <c r="AC73" i="54"/>
  <c r="BX68" i="54"/>
  <c r="BI81" i="54"/>
  <c r="AU90" i="54"/>
  <c r="Q80" i="54"/>
  <c r="BX85" i="54"/>
  <c r="CY85" i="54"/>
  <c r="AH85" i="54"/>
  <c r="AK85" i="54"/>
  <c r="BR90" i="54"/>
  <c r="CM94" i="54"/>
  <c r="CL98" i="54"/>
  <c r="CR98" i="54"/>
  <c r="CE91" i="54"/>
  <c r="AW87" i="54"/>
  <c r="CG91" i="54"/>
  <c r="BI106" i="54"/>
  <c r="AW90" i="54"/>
  <c r="CS91" i="54"/>
  <c r="CY86" i="54"/>
  <c r="CW86" i="54"/>
  <c r="BH86" i="54"/>
  <c r="AE86" i="54"/>
  <c r="CM91" i="54"/>
  <c r="AQ106" i="54"/>
  <c r="BO88" i="54"/>
  <c r="X87" i="54"/>
  <c r="BZ93" i="54"/>
  <c r="CR95" i="54"/>
  <c r="CS79" i="54"/>
  <c r="CY79" i="54"/>
  <c r="BH83" i="54"/>
  <c r="BZ84" i="54"/>
  <c r="BZ87" i="54"/>
  <c r="CM87" i="54"/>
  <c r="CX87" i="54"/>
  <c r="AJ92" i="54"/>
  <c r="CK92" i="54"/>
  <c r="CW92" i="54"/>
  <c r="P94" i="54"/>
  <c r="S86" i="54"/>
  <c r="CD99" i="54"/>
  <c r="BY100" i="54"/>
  <c r="AU102" i="54"/>
  <c r="BH112" i="54"/>
  <c r="CY132" i="54"/>
  <c r="CJ97" i="54"/>
  <c r="Q102" i="54"/>
  <c r="CM118" i="54"/>
  <c r="F139" i="54"/>
  <c r="AW91" i="54"/>
  <c r="AN104" i="54"/>
  <c r="BH98" i="54"/>
  <c r="CE102" i="54"/>
  <c r="AT111" i="54"/>
  <c r="BG92" i="54"/>
  <c r="AB98" i="54"/>
  <c r="CX113" i="54"/>
  <c r="BO95" i="54"/>
  <c r="AJ96" i="54"/>
  <c r="BH96" i="54"/>
  <c r="W103" i="54"/>
  <c r="S100" i="54"/>
  <c r="CF130" i="54"/>
  <c r="AV119" i="54"/>
  <c r="CE116" i="54"/>
  <c r="CF122" i="54"/>
  <c r="CR140" i="54"/>
  <c r="Y114" i="54"/>
  <c r="F137" i="54"/>
  <c r="AV105" i="54"/>
  <c r="AJ121" i="54"/>
  <c r="CS137" i="54"/>
  <c r="AE145" i="54"/>
  <c r="V131" i="54"/>
  <c r="X123" i="54"/>
  <c r="AC126" i="54"/>
  <c r="BN141" i="54"/>
  <c r="CQ124" i="54"/>
  <c r="CG131" i="54"/>
  <c r="AC130" i="54"/>
  <c r="W136" i="54"/>
  <c r="CQ144" i="54"/>
  <c r="AH164" i="54"/>
  <c r="CW181" i="54"/>
  <c r="AP197" i="54"/>
  <c r="AK90" i="54"/>
  <c r="Y91" i="54"/>
  <c r="F69" i="54"/>
  <c r="AS10" i="54"/>
  <c r="BI12" i="54"/>
  <c r="D67" i="54"/>
  <c r="AO23" i="54"/>
  <c r="CD10" i="54"/>
  <c r="CM21" i="54"/>
  <c r="AQ27" i="54"/>
  <c r="BO34" i="54"/>
  <c r="BX46" i="54"/>
  <c r="AK33" i="54"/>
  <c r="BX29" i="54"/>
  <c r="Q39" i="54"/>
  <c r="AO43" i="54"/>
  <c r="BG44" i="54"/>
  <c r="BI59" i="54"/>
  <c r="P46" i="54"/>
  <c r="CA58" i="54"/>
  <c r="CY59" i="54"/>
  <c r="W73" i="54"/>
  <c r="BA72" i="54"/>
  <c r="Q90" i="54"/>
  <c r="AU93" i="54"/>
  <c r="CE105" i="54"/>
  <c r="CM81" i="54"/>
  <c r="CQ72" i="54"/>
  <c r="AB68" i="54"/>
  <c r="AI74" i="54"/>
  <c r="Q91" i="54"/>
  <c r="AC91" i="54"/>
  <c r="AC90" i="54"/>
  <c r="BM80" i="54"/>
  <c r="AT85" i="54"/>
  <c r="CD85" i="54"/>
  <c r="BT85" i="54"/>
  <c r="V90" i="54"/>
  <c r="AW94" i="54"/>
  <c r="AZ98" i="54"/>
  <c r="CD98" i="54"/>
  <c r="AO92" i="54"/>
  <c r="CR87" i="54"/>
  <c r="AP92" i="54"/>
  <c r="CW118" i="54"/>
  <c r="AD83" i="54"/>
  <c r="BO91" i="54"/>
  <c r="BH82" i="54"/>
  <c r="BY86" i="54"/>
  <c r="CF86" i="54"/>
  <c r="AO86" i="54"/>
  <c r="Q86" i="54"/>
  <c r="R92" i="54"/>
  <c r="CS106" i="54"/>
  <c r="AC106" i="54"/>
  <c r="CK118" i="54"/>
  <c r="AW88" i="54"/>
  <c r="AC88" i="54"/>
  <c r="S88" i="54"/>
  <c r="AD93" i="54"/>
  <c r="BH95" i="54"/>
  <c r="BC79" i="54"/>
  <c r="AW79" i="54"/>
  <c r="CX84" i="54"/>
  <c r="AZ84" i="54"/>
  <c r="Y90" i="54"/>
  <c r="AV87" i="54"/>
  <c r="BU87" i="54"/>
  <c r="CS92" i="54"/>
  <c r="BR92" i="54"/>
  <c r="BT92" i="54"/>
  <c r="BR94" i="54"/>
  <c r="CS88" i="54"/>
  <c r="CG93" i="54"/>
  <c r="AJ99" i="54"/>
  <c r="CW99" i="54"/>
  <c r="BY102" i="54"/>
  <c r="AP112" i="54"/>
  <c r="CF97" i="54"/>
  <c r="BT97" i="54"/>
  <c r="AK103" i="54"/>
  <c r="CP113" i="54"/>
  <c r="CD122" i="54"/>
  <c r="CR148" i="54"/>
  <c r="BO96" i="54"/>
  <c r="W104" i="54"/>
  <c r="Y100" i="54"/>
  <c r="AO102" i="54"/>
  <c r="Q103" i="54"/>
  <c r="BG94" i="54"/>
  <c r="AT98" i="54"/>
  <c r="BU113" i="54"/>
  <c r="BI95" i="54"/>
  <c r="BI96" i="54"/>
  <c r="CE103" i="54"/>
  <c r="AK100" i="54"/>
  <c r="P117" i="54"/>
  <c r="AP135" i="54"/>
  <c r="BT107" i="54"/>
  <c r="CS119" i="54"/>
  <c r="AO115" i="54"/>
  <c r="CR135" i="54"/>
  <c r="AO167" i="54"/>
  <c r="CG115" i="54"/>
  <c r="CW130" i="54"/>
  <c r="Y137" i="54"/>
  <c r="CF106" i="54"/>
  <c r="BB121" i="54"/>
  <c r="BX146" i="54"/>
  <c r="AU112" i="54"/>
  <c r="AO138" i="54"/>
  <c r="BA126" i="54"/>
  <c r="Q127" i="54"/>
  <c r="AD133" i="54"/>
  <c r="BU160" i="54"/>
  <c r="V125" i="54"/>
  <c r="S131" i="54"/>
  <c r="X119" i="54"/>
  <c r="CL197" i="54"/>
  <c r="C50" i="54"/>
  <c r="AN48" i="54" s="1"/>
  <c r="BU27" i="54"/>
  <c r="AW32" i="54"/>
  <c r="BC94" i="54"/>
  <c r="CA90" i="54"/>
  <c r="BO59" i="54"/>
  <c r="CM85" i="54"/>
  <c r="CM79" i="54"/>
  <c r="S103" i="54"/>
  <c r="AO6" i="54"/>
  <c r="F68" i="54"/>
  <c r="BT21" i="54"/>
  <c r="F54" i="54"/>
  <c r="X11" i="54"/>
  <c r="BW7" i="54"/>
  <c r="F84" i="54"/>
  <c r="F135" i="54"/>
  <c r="F51" i="54"/>
  <c r="BC20" i="54"/>
  <c r="CJ20" i="54"/>
  <c r="BO27" i="54"/>
  <c r="AQ34" i="54"/>
  <c r="CY27" i="54"/>
  <c r="BO33" i="54"/>
  <c r="CD29" i="54"/>
  <c r="AI39" i="54"/>
  <c r="CK43" i="54"/>
  <c r="AI44" i="54"/>
  <c r="AQ59" i="54"/>
  <c r="AH46" i="54"/>
  <c r="CQ74" i="54"/>
  <c r="CG59" i="54"/>
  <c r="CE73" i="54"/>
  <c r="CY94" i="54"/>
  <c r="V91" i="54"/>
  <c r="R93" i="54"/>
  <c r="CS105" i="54"/>
  <c r="BO90" i="54"/>
  <c r="BO81" i="54"/>
  <c r="CK74" i="54"/>
  <c r="BR68" i="54"/>
  <c r="BG74" i="54"/>
  <c r="CD93" i="54"/>
  <c r="Y80" i="54"/>
  <c r="CE90" i="54"/>
  <c r="AC80" i="54"/>
  <c r="X85" i="54"/>
  <c r="BC85" i="54"/>
  <c r="AW85" i="54"/>
  <c r="CK87" i="54"/>
  <c r="AE94" i="54"/>
  <c r="AV98" i="54"/>
  <c r="BX92" i="54"/>
  <c r="BS88" i="54"/>
  <c r="BZ92" i="54"/>
  <c r="AH126" i="54"/>
  <c r="CX83" i="54"/>
  <c r="AK91" i="54"/>
  <c r="CK86" i="54"/>
  <c r="AZ86" i="54"/>
  <c r="BO86" i="54"/>
  <c r="X86" i="54"/>
  <c r="AI93" i="54"/>
  <c r="CD106" i="54"/>
  <c r="CY118" i="54"/>
  <c r="W88" i="54"/>
  <c r="CG88" i="54"/>
  <c r="CM90" i="54"/>
  <c r="AP93" i="54"/>
  <c r="AV94" i="54"/>
  <c r="BX84" i="54"/>
  <c r="CF84" i="54"/>
  <c r="BI90" i="54"/>
  <c r="AI87" i="54"/>
  <c r="BB87" i="54"/>
  <c r="BY92" i="54"/>
  <c r="AV92" i="54"/>
  <c r="BA92" i="54"/>
  <c r="V94" i="54"/>
  <c r="CV96" i="54"/>
  <c r="Q99" i="54"/>
  <c r="CF99" i="54"/>
  <c r="AQ101" i="54"/>
  <c r="AV101" i="54"/>
  <c r="CS103" i="54"/>
  <c r="AD113" i="54"/>
  <c r="BU103" i="54"/>
  <c r="CA114" i="54"/>
  <c r="CV122" i="54"/>
  <c r="BO148" i="54"/>
  <c r="CP99" i="54"/>
  <c r="BG104" i="54"/>
  <c r="BA100" i="54"/>
  <c r="S102" i="54"/>
  <c r="AW103" i="54"/>
  <c r="CR111" i="54"/>
  <c r="AT122" i="54"/>
  <c r="CE94" i="54"/>
  <c r="BO94" i="54"/>
  <c r="Y113" i="54"/>
  <c r="CA95" i="54"/>
  <c r="BZ96" i="54"/>
  <c r="CV98" i="54"/>
  <c r="CK103" i="54"/>
  <c r="BS102" i="54"/>
  <c r="CR117" i="54"/>
  <c r="BX117" i="54"/>
  <c r="BS116" i="54"/>
  <c r="X110" i="54"/>
  <c r="V135" i="54"/>
  <c r="CD147" i="54"/>
  <c r="CX108" i="54"/>
  <c r="CY114" i="54"/>
  <c r="BT140" i="54"/>
  <c r="CR106" i="54"/>
  <c r="AQ103" i="54"/>
  <c r="BG112" i="54"/>
  <c r="BH120" i="54"/>
  <c r="BG129" i="54"/>
  <c r="CG145" i="54"/>
  <c r="BU132" i="54"/>
  <c r="C133" i="54"/>
  <c r="CQ138" i="54"/>
  <c r="R141" i="54"/>
  <c r="AO125" i="54"/>
  <c r="CL122" i="54"/>
  <c r="AO136" i="54"/>
  <c r="BA181" i="54"/>
  <c r="AC135" i="54"/>
  <c r="CJ143" i="54"/>
  <c r="O16" i="54"/>
  <c r="R150" i="54"/>
  <c r="AJ150" i="54"/>
  <c r="BB150" i="54"/>
  <c r="BZ150" i="54"/>
  <c r="CR150" i="54"/>
  <c r="X152" i="54"/>
  <c r="AP152" i="54"/>
  <c r="BN152" i="54"/>
  <c r="CF152" i="54"/>
  <c r="CX152" i="54"/>
  <c r="CR155" i="54"/>
  <c r="BH150" i="54"/>
  <c r="AD153" i="54"/>
  <c r="AV153" i="54"/>
  <c r="BT153" i="54"/>
  <c r="CL153" i="54"/>
  <c r="BT154" i="54"/>
  <c r="AD155" i="54"/>
  <c r="BN155" i="54"/>
  <c r="CF151" i="54"/>
  <c r="X150" i="54"/>
  <c r="AP150" i="54"/>
  <c r="BN150" i="54"/>
  <c r="CF150" i="54"/>
  <c r="CX150" i="54"/>
  <c r="AJ154" i="54"/>
  <c r="AV155" i="54"/>
  <c r="CF155" i="54"/>
  <c r="CX151" i="54"/>
  <c r="AD152" i="54"/>
  <c r="AV152" i="54"/>
  <c r="BT152" i="54"/>
  <c r="CL152" i="54"/>
  <c r="BB154" i="54"/>
  <c r="R155" i="54"/>
  <c r="R153" i="54"/>
  <c r="AJ153" i="54"/>
  <c r="BB153" i="54"/>
  <c r="BZ153" i="54"/>
  <c r="CR153" i="54"/>
  <c r="BZ154" i="54"/>
  <c r="CR154" i="54"/>
  <c r="CX155" i="54"/>
  <c r="R151" i="54"/>
  <c r="BH154" i="54"/>
  <c r="AJ155" i="54"/>
  <c r="BT155" i="54"/>
  <c r="AD150" i="54"/>
  <c r="AV150" i="54"/>
  <c r="BT150" i="54"/>
  <c r="CL150" i="54"/>
  <c r="BH153" i="54"/>
  <c r="X154" i="54"/>
  <c r="CL155" i="54"/>
  <c r="R152" i="54"/>
  <c r="AJ152" i="54"/>
  <c r="BB152" i="54"/>
  <c r="BZ152" i="54"/>
  <c r="CR152" i="54"/>
  <c r="BB155" i="54"/>
  <c r="CF153" i="54"/>
  <c r="BH156" i="54"/>
  <c r="CX156" i="54"/>
  <c r="AJ160" i="54"/>
  <c r="BH163" i="54"/>
  <c r="BT164" i="54"/>
  <c r="CL165" i="54"/>
  <c r="AP167" i="54"/>
  <c r="BH167" i="54"/>
  <c r="BZ167" i="54"/>
  <c r="AP170" i="54"/>
  <c r="X171" i="54"/>
  <c r="X173" i="54"/>
  <c r="AV175" i="54"/>
  <c r="CR175" i="54"/>
  <c r="CF177" i="54"/>
  <c r="BN179" i="54"/>
  <c r="CF156" i="54"/>
  <c r="X158" i="54"/>
  <c r="AD159" i="54"/>
  <c r="R160" i="54"/>
  <c r="BN161" i="54"/>
  <c r="BB162" i="54"/>
  <c r="CF162" i="54"/>
  <c r="AD163" i="54"/>
  <c r="BZ163" i="54"/>
  <c r="R164" i="54"/>
  <c r="CX166" i="54"/>
  <c r="CL171" i="54"/>
  <c r="BH172" i="54"/>
  <c r="BN173" i="54"/>
  <c r="R177" i="54"/>
  <c r="R179" i="54"/>
  <c r="AV179" i="54"/>
  <c r="AP155" i="54"/>
  <c r="R156" i="54"/>
  <c r="AP156" i="54"/>
  <c r="BN156" i="54"/>
  <c r="AD162" i="54"/>
  <c r="X166" i="54"/>
  <c r="CR167" i="54"/>
  <c r="AD171" i="54"/>
  <c r="AJ175" i="54"/>
  <c r="CX153" i="54"/>
  <c r="CF154" i="54"/>
  <c r="CF160" i="54"/>
  <c r="BT161" i="54"/>
  <c r="BH162" i="54"/>
  <c r="R163" i="54"/>
  <c r="BN163" i="54"/>
  <c r="BT166" i="54"/>
  <c r="AD167" i="54"/>
  <c r="BN167" i="54"/>
  <c r="CR171" i="54"/>
  <c r="AJ173" i="54"/>
  <c r="CL177" i="54"/>
  <c r="AJ179" i="54"/>
  <c r="AV151" i="54"/>
  <c r="AV158" i="54"/>
  <c r="BB159" i="54"/>
  <c r="AP160" i="54"/>
  <c r="BN160" i="54"/>
  <c r="CX161" i="54"/>
  <c r="BN162" i="54"/>
  <c r="AV163" i="54"/>
  <c r="CR163" i="54"/>
  <c r="X164" i="54"/>
  <c r="AD165" i="54"/>
  <c r="BZ165" i="54"/>
  <c r="BT174" i="54"/>
  <c r="X175" i="54"/>
  <c r="X153" i="54"/>
  <c r="BH155" i="54"/>
  <c r="CL156" i="54"/>
  <c r="BH159" i="54"/>
  <c r="X160" i="54"/>
  <c r="AP161" i="54"/>
  <c r="AJ162" i="54"/>
  <c r="BB165" i="54"/>
  <c r="AV167" i="54"/>
  <c r="CF167" i="54"/>
  <c r="CF170" i="54"/>
  <c r="AJ171" i="54"/>
  <c r="CX171" i="54"/>
  <c r="CL172" i="54"/>
  <c r="BZ173" i="54"/>
  <c r="R174" i="54"/>
  <c r="AJ156" i="54"/>
  <c r="AD160" i="54"/>
  <c r="BT160" i="54"/>
  <c r="X167" i="54"/>
  <c r="AP172" i="54"/>
  <c r="BB173" i="54"/>
  <c r="BZ177" i="54"/>
  <c r="BZ181" i="54"/>
  <c r="CX182" i="54"/>
  <c r="CF187" i="54"/>
  <c r="BB188" i="54"/>
  <c r="CR189" i="54"/>
  <c r="BZ191" i="54"/>
  <c r="AV157" i="54"/>
  <c r="CL158" i="54"/>
  <c r="CF161" i="54"/>
  <c r="BT163" i="54"/>
  <c r="BH164" i="54"/>
  <c r="BH165" i="54"/>
  <c r="CX165" i="54"/>
  <c r="CF166" i="54"/>
  <c r="AD174" i="54"/>
  <c r="CF174" i="54"/>
  <c r="CR180" i="54"/>
  <c r="CR181" i="54"/>
  <c r="X182" i="54"/>
  <c r="AP182" i="54"/>
  <c r="CF182" i="54"/>
  <c r="R184" i="54"/>
  <c r="AJ184" i="54"/>
  <c r="CR186" i="54"/>
  <c r="X189" i="54"/>
  <c r="BB190" i="54"/>
  <c r="CX190" i="54"/>
  <c r="AJ192" i="54"/>
  <c r="AV156" i="54"/>
  <c r="CX158" i="54"/>
  <c r="CX163" i="54"/>
  <c r="CX167" i="54"/>
  <c r="BT171" i="54"/>
  <c r="CR172" i="54"/>
  <c r="X178" i="54"/>
  <c r="BT179" i="54"/>
  <c r="CX179" i="54"/>
  <c r="CF185" i="54"/>
  <c r="CX185" i="54"/>
  <c r="BZ188" i="54"/>
  <c r="AJ190" i="54"/>
  <c r="CF190" i="54"/>
  <c r="AV191" i="54"/>
  <c r="AD154" i="54"/>
  <c r="BZ155" i="54"/>
  <c r="CL157" i="54"/>
  <c r="BZ160" i="54"/>
  <c r="R165" i="54"/>
  <c r="AJ167" i="54"/>
  <c r="BT167" i="54"/>
  <c r="CF173" i="54"/>
  <c r="AD175" i="54"/>
  <c r="BB175" i="54"/>
  <c r="BH152" i="54"/>
  <c r="CL161" i="54"/>
  <c r="AP163" i="54"/>
  <c r="BN165" i="54"/>
  <c r="BZ171" i="54"/>
  <c r="CL173" i="54"/>
  <c r="AV174" i="54"/>
  <c r="CX174" i="54"/>
  <c r="BZ175" i="54"/>
  <c r="BB177" i="54"/>
  <c r="CL179" i="54"/>
  <c r="BN181" i="54"/>
  <c r="BH184" i="54"/>
  <c r="BB156" i="54"/>
  <c r="CR156" i="54"/>
  <c r="CR157" i="54"/>
  <c r="CL160" i="54"/>
  <c r="CF163" i="54"/>
  <c r="CF164" i="54"/>
  <c r="R173" i="54"/>
  <c r="BB179" i="54"/>
  <c r="AJ180" i="54"/>
  <c r="CX180" i="54"/>
  <c r="CF181" i="54"/>
  <c r="CX181" i="54"/>
  <c r="AV182" i="54"/>
  <c r="AV154" i="54"/>
  <c r="AV160" i="54"/>
  <c r="X168" i="54"/>
  <c r="AP169" i="54"/>
  <c r="BH175" i="54"/>
  <c r="CX175" i="54"/>
  <c r="AP153" i="54"/>
  <c r="CL159" i="54"/>
  <c r="R162" i="54"/>
  <c r="X163" i="54"/>
  <c r="AJ165" i="54"/>
  <c r="R167" i="54"/>
  <c r="BN168" i="54"/>
  <c r="CF175" i="54"/>
  <c r="BN177" i="54"/>
  <c r="BB163" i="54"/>
  <c r="BZ178" i="54"/>
  <c r="AP179" i="54"/>
  <c r="AD181" i="54"/>
  <c r="BB181" i="54"/>
  <c r="CL181" i="54"/>
  <c r="CR182" i="54"/>
  <c r="BT184" i="54"/>
  <c r="BN185" i="54"/>
  <c r="CX192" i="54"/>
  <c r="BT197" i="54"/>
  <c r="BH198" i="54"/>
  <c r="AD200" i="54"/>
  <c r="BN202" i="54"/>
  <c r="BB204" i="54"/>
  <c r="X208" i="54"/>
  <c r="X162" i="54"/>
  <c r="BZ174" i="54"/>
  <c r="BN175" i="54"/>
  <c r="AD177" i="54"/>
  <c r="BT182" i="54"/>
  <c r="BZ184" i="54"/>
  <c r="CL185" i="54"/>
  <c r="BT190" i="54"/>
  <c r="BB192" i="54"/>
  <c r="AP194" i="54"/>
  <c r="BH194" i="54"/>
  <c r="BZ194" i="54"/>
  <c r="AD198" i="54"/>
  <c r="BZ198" i="54"/>
  <c r="AJ199" i="54"/>
  <c r="BB199" i="54"/>
  <c r="CR199" i="54"/>
  <c r="CL203" i="54"/>
  <c r="BB167" i="54"/>
  <c r="R180" i="54"/>
  <c r="CL180" i="54"/>
  <c r="X184" i="54"/>
  <c r="AV189" i="54"/>
  <c r="AP190" i="54"/>
  <c r="CR191" i="54"/>
  <c r="CR194" i="54"/>
  <c r="BT195" i="54"/>
  <c r="AJ197" i="54"/>
  <c r="R199" i="54"/>
  <c r="BN200" i="54"/>
  <c r="AD202" i="54"/>
  <c r="AV202" i="54"/>
  <c r="CF202" i="54"/>
  <c r="BZ206" i="54"/>
  <c r="AD207" i="54"/>
  <c r="BN153" i="54"/>
  <c r="CR160" i="54"/>
  <c r="CX169" i="54"/>
  <c r="BT175" i="54"/>
  <c r="AJ177" i="54"/>
  <c r="CF179" i="54"/>
  <c r="BH180" i="54"/>
  <c r="AV184" i="54"/>
  <c r="AP185" i="54"/>
  <c r="CX188" i="54"/>
  <c r="R190" i="54"/>
  <c r="CF192" i="54"/>
  <c r="BN194" i="54"/>
  <c r="BB197" i="54"/>
  <c r="R198" i="54"/>
  <c r="BN198" i="54"/>
  <c r="BZ158" i="54"/>
  <c r="BZ162" i="54"/>
  <c r="AP177" i="54"/>
  <c r="CF184" i="54"/>
  <c r="BT185" i="54"/>
  <c r="AD188" i="54"/>
  <c r="BT189" i="54"/>
  <c r="BZ190" i="54"/>
  <c r="AD194" i="54"/>
  <c r="CF195" i="54"/>
  <c r="BZ196" i="54"/>
  <c r="BZ197" i="54"/>
  <c r="CR197" i="54"/>
  <c r="AV198" i="54"/>
  <c r="CR198" i="54"/>
  <c r="BH199" i="54"/>
  <c r="CF199" i="54"/>
  <c r="CX199" i="54"/>
  <c r="CX202" i="54"/>
  <c r="R161" i="54"/>
  <c r="BH166" i="54"/>
  <c r="CL167" i="54"/>
  <c r="CX177" i="54"/>
  <c r="BH179" i="54"/>
  <c r="X180" i="54"/>
  <c r="BN180" i="54"/>
  <c r="AJ181" i="54"/>
  <c r="BZ182" i="54"/>
  <c r="AV190" i="54"/>
  <c r="AV194" i="54"/>
  <c r="CF194" i="54"/>
  <c r="AP195" i="54"/>
  <c r="BH197" i="54"/>
  <c r="BN199" i="54"/>
  <c r="AP200" i="54"/>
  <c r="BB161" i="54"/>
  <c r="CL163" i="54"/>
  <c r="R175" i="54"/>
  <c r="AP181" i="54"/>
  <c r="AD184" i="54"/>
  <c r="X185" i="54"/>
  <c r="BT191" i="54"/>
  <c r="BN192" i="54"/>
  <c r="R194" i="54"/>
  <c r="X197" i="54"/>
  <c r="AJ198" i="54"/>
  <c r="CF198" i="54"/>
  <c r="CX154" i="54"/>
  <c r="AP171" i="54"/>
  <c r="CL175" i="54"/>
  <c r="BH177" i="54"/>
  <c r="AD178" i="54"/>
  <c r="X179" i="54"/>
  <c r="BZ185" i="54"/>
  <c r="AJ187" i="54"/>
  <c r="X190" i="54"/>
  <c r="AD191" i="54"/>
  <c r="CX194" i="54"/>
  <c r="CL195" i="54"/>
  <c r="AP180" i="54"/>
  <c r="R192" i="54"/>
  <c r="CL194" i="54"/>
  <c r="AD197" i="54"/>
  <c r="BB202" i="54"/>
  <c r="CL206" i="54"/>
  <c r="BN208" i="54"/>
  <c r="AD212" i="54"/>
  <c r="AP213" i="54"/>
  <c r="BH213" i="54"/>
  <c r="BZ213" i="54"/>
  <c r="R214" i="54"/>
  <c r="AJ214" i="54"/>
  <c r="BH214" i="54"/>
  <c r="CX215" i="54"/>
  <c r="X218" i="54"/>
  <c r="BB223" i="54"/>
  <c r="CL223" i="54"/>
  <c r="CL224" i="54"/>
  <c r="BB226" i="54"/>
  <c r="CF227" i="54"/>
  <c r="BT180" i="54"/>
  <c r="CR190" i="54"/>
  <c r="AP198" i="54"/>
  <c r="CL198" i="54"/>
  <c r="AP206" i="54"/>
  <c r="CF208" i="54"/>
  <c r="AJ210" i="54"/>
  <c r="CF210" i="54"/>
  <c r="CR213" i="54"/>
  <c r="AD215" i="54"/>
  <c r="AJ219" i="54"/>
  <c r="BH219" i="54"/>
  <c r="X221" i="54"/>
  <c r="R222" i="54"/>
  <c r="BN222" i="54"/>
  <c r="X223" i="54"/>
  <c r="BH224" i="54"/>
  <c r="BZ226" i="54"/>
  <c r="CR226" i="54"/>
  <c r="BB227" i="54"/>
  <c r="BH228" i="54"/>
  <c r="AP175" i="54"/>
  <c r="BH182" i="54"/>
  <c r="AP184" i="54"/>
  <c r="BT199" i="54"/>
  <c r="BH202" i="54"/>
  <c r="BB203" i="54"/>
  <c r="BZ205" i="54"/>
  <c r="CR206" i="54"/>
  <c r="AD208" i="54"/>
  <c r="BN209" i="54"/>
  <c r="AP211" i="54"/>
  <c r="AP214" i="54"/>
  <c r="CF215" i="54"/>
  <c r="BH218" i="54"/>
  <c r="CL219" i="54"/>
  <c r="AV222" i="54"/>
  <c r="CR222" i="54"/>
  <c r="AJ224" i="54"/>
  <c r="AJ163" i="54"/>
  <c r="BZ179" i="54"/>
  <c r="CF180" i="54"/>
  <c r="AD185" i="54"/>
  <c r="X186" i="54"/>
  <c r="X192" i="54"/>
  <c r="CX197" i="54"/>
  <c r="BB198" i="54"/>
  <c r="AJ202" i="54"/>
  <c r="CL202" i="54"/>
  <c r="AJ205" i="54"/>
  <c r="CX208" i="54"/>
  <c r="CF209" i="54"/>
  <c r="X210" i="54"/>
  <c r="BT210" i="54"/>
  <c r="AD213" i="54"/>
  <c r="BN214" i="54"/>
  <c r="CF214" i="54"/>
  <c r="CX214" i="54"/>
  <c r="BB215" i="54"/>
  <c r="CX218" i="54"/>
  <c r="AV171" i="54"/>
  <c r="BH178" i="54"/>
  <c r="CR179" i="54"/>
  <c r="CL182" i="54"/>
  <c r="BN184" i="54"/>
  <c r="AJ186" i="54"/>
  <c r="AD190" i="54"/>
  <c r="AP192" i="54"/>
  <c r="BB194" i="54"/>
  <c r="AV197" i="54"/>
  <c r="BZ204" i="54"/>
  <c r="BT208" i="54"/>
  <c r="AD209" i="54"/>
  <c r="CX209" i="54"/>
  <c r="BB210" i="54"/>
  <c r="CX210" i="54"/>
  <c r="CL211" i="54"/>
  <c r="AV213" i="54"/>
  <c r="CF213" i="54"/>
  <c r="AJ218" i="54"/>
  <c r="BT218" i="54"/>
  <c r="BN219" i="54"/>
  <c r="AV221" i="54"/>
  <c r="X155" i="54"/>
  <c r="AJ164" i="54"/>
  <c r="AV186" i="54"/>
  <c r="BB196" i="54"/>
  <c r="CX198" i="54"/>
  <c r="BB206" i="54"/>
  <c r="AV209" i="54"/>
  <c r="AJ215" i="54"/>
  <c r="BN215" i="54"/>
  <c r="CF217" i="54"/>
  <c r="AP219" i="54"/>
  <c r="BT219" i="54"/>
  <c r="CL220" i="54"/>
  <c r="AD221" i="54"/>
  <c r="AP176" i="54"/>
  <c r="R181" i="54"/>
  <c r="AD182" i="54"/>
  <c r="BH187" i="54"/>
  <c r="BN190" i="54"/>
  <c r="AJ194" i="54"/>
  <c r="BN195" i="54"/>
  <c r="AV199" i="54"/>
  <c r="CL210" i="54"/>
  <c r="BB211" i="54"/>
  <c r="BN212" i="54"/>
  <c r="X217" i="54"/>
  <c r="X222" i="54"/>
  <c r="AP222" i="54"/>
  <c r="BH223" i="54"/>
  <c r="CR227" i="54"/>
  <c r="CL228" i="54"/>
  <c r="X232" i="54"/>
  <c r="CX232" i="54"/>
  <c r="AV238" i="54"/>
  <c r="BT238" i="54"/>
  <c r="CF239" i="54"/>
  <c r="AD241" i="54"/>
  <c r="X243" i="54"/>
  <c r="BT243" i="54"/>
  <c r="BB244" i="54"/>
  <c r="BH210" i="54"/>
  <c r="BH211" i="54"/>
  <c r="CX213" i="54"/>
  <c r="X219" i="54"/>
  <c r="BZ219" i="54"/>
  <c r="BH221" i="54"/>
  <c r="CR221" i="54"/>
  <c r="BB224" i="54"/>
  <c r="BH226" i="54"/>
  <c r="AJ231" i="54"/>
  <c r="CF231" i="54"/>
  <c r="CR233" i="54"/>
  <c r="AJ236" i="54"/>
  <c r="BB236" i="54"/>
  <c r="CL238" i="54"/>
  <c r="AJ241" i="54"/>
  <c r="AD242" i="54"/>
  <c r="BB243" i="54"/>
  <c r="CX243" i="54"/>
  <c r="BT194" i="54"/>
  <c r="CF197" i="54"/>
  <c r="R202" i="54"/>
  <c r="BT202" i="54"/>
  <c r="X205" i="54"/>
  <c r="AP208" i="54"/>
  <c r="BZ208" i="54"/>
  <c r="AD210" i="54"/>
  <c r="AJ213" i="54"/>
  <c r="BT213" i="54"/>
  <c r="AV214" i="54"/>
  <c r="BB218" i="54"/>
  <c r="BT223" i="54"/>
  <c r="CR224" i="54"/>
  <c r="AD226" i="54"/>
  <c r="X227" i="54"/>
  <c r="CF232" i="54"/>
  <c r="AD233" i="54"/>
  <c r="BN233" i="54"/>
  <c r="BZ236" i="54"/>
  <c r="X239" i="54"/>
  <c r="BB239" i="54"/>
  <c r="CL241" i="54"/>
  <c r="BB185" i="54"/>
  <c r="CL190" i="54"/>
  <c r="R204" i="54"/>
  <c r="AP205" i="54"/>
  <c r="BH206" i="54"/>
  <c r="BN207" i="54"/>
  <c r="R209" i="54"/>
  <c r="BN211" i="54"/>
  <c r="CL215" i="54"/>
  <c r="R221" i="54"/>
  <c r="BT222" i="54"/>
  <c r="CL222" i="54"/>
  <c r="CL226" i="54"/>
  <c r="AD228" i="54"/>
  <c r="BN228" i="54"/>
  <c r="AJ230" i="54"/>
  <c r="X231" i="54"/>
  <c r="BT231" i="54"/>
  <c r="BB232" i="54"/>
  <c r="AP234" i="54"/>
  <c r="CL234" i="54"/>
  <c r="R238" i="54"/>
  <c r="AJ238" i="54"/>
  <c r="BB238" i="54"/>
  <c r="AJ240" i="54"/>
  <c r="AP243" i="54"/>
  <c r="CL243" i="54"/>
  <c r="AJ157" i="54"/>
  <c r="X204" i="54"/>
  <c r="BB209" i="54"/>
  <c r="BN210" i="54"/>
  <c r="CR215" i="54"/>
  <c r="BN221" i="54"/>
  <c r="CR225" i="54"/>
  <c r="BN226" i="54"/>
  <c r="AJ227" i="54"/>
  <c r="BB231" i="54"/>
  <c r="CX231" i="54"/>
  <c r="BN232" i="54"/>
  <c r="AV233" i="54"/>
  <c r="CF233" i="54"/>
  <c r="BH236" i="54"/>
  <c r="CF236" i="54"/>
  <c r="CX236" i="54"/>
  <c r="BN239" i="54"/>
  <c r="CL239" i="54"/>
  <c r="AP240" i="54"/>
  <c r="BZ192" i="54"/>
  <c r="X198" i="54"/>
  <c r="AV200" i="54"/>
  <c r="BH205" i="54"/>
  <c r="BN206" i="54"/>
  <c r="BB208" i="54"/>
  <c r="CL208" i="54"/>
  <c r="BH209" i="54"/>
  <c r="CR209" i="54"/>
  <c r="CR210" i="54"/>
  <c r="CR214" i="54"/>
  <c r="BZ218" i="54"/>
  <c r="CR219" i="54"/>
  <c r="BZ221" i="54"/>
  <c r="AD222" i="54"/>
  <c r="AJ223" i="54"/>
  <c r="BT227" i="54"/>
  <c r="CX227" i="54"/>
  <c r="AJ228" i="54"/>
  <c r="CR228" i="54"/>
  <c r="AJ232" i="54"/>
  <c r="R233" i="54"/>
  <c r="CX233" i="54"/>
  <c r="CF165" i="54"/>
  <c r="AJ191" i="54"/>
  <c r="BZ202" i="54"/>
  <c r="AP210" i="54"/>
  <c r="CR211" i="54"/>
  <c r="BB214" i="54"/>
  <c r="AD225" i="54"/>
  <c r="AP226" i="54"/>
  <c r="BT226" i="54"/>
  <c r="AP228" i="54"/>
  <c r="AP231" i="54"/>
  <c r="CL231" i="54"/>
  <c r="X236" i="54"/>
  <c r="AP236" i="54"/>
  <c r="AV181" i="54"/>
  <c r="X202" i="54"/>
  <c r="BT205" i="54"/>
  <c r="R208" i="54"/>
  <c r="BT209" i="54"/>
  <c r="AV215" i="54"/>
  <c r="AJ222" i="54"/>
  <c r="BB222" i="54"/>
  <c r="CX226" i="54"/>
  <c r="BH231" i="54"/>
  <c r="R232" i="54"/>
  <c r="CR232" i="54"/>
  <c r="AJ233" i="54"/>
  <c r="AD179" i="54"/>
  <c r="X199" i="54"/>
  <c r="CL199" i="54"/>
  <c r="CF200" i="54"/>
  <c r="CL184" i="54"/>
  <c r="CF191" i="54"/>
  <c r="CR200" i="54"/>
  <c r="AP202" i="54"/>
  <c r="CL204" i="54"/>
  <c r="R215" i="54"/>
  <c r="X220" i="54"/>
  <c r="AP229" i="54"/>
  <c r="AD236" i="54"/>
  <c r="AD238" i="54"/>
  <c r="BN238" i="54"/>
  <c r="R240" i="54"/>
  <c r="BH243" i="54"/>
  <c r="X246" i="54"/>
  <c r="CL247" i="54"/>
  <c r="CF248" i="54"/>
  <c r="AP250" i="54"/>
  <c r="CR251" i="54"/>
  <c r="AP254" i="54"/>
  <c r="CL254" i="54"/>
  <c r="AJ255" i="54"/>
  <c r="CR256" i="54"/>
  <c r="BB257" i="54"/>
  <c r="CF257" i="54"/>
  <c r="BB259" i="54"/>
  <c r="CL259" i="54"/>
  <c r="BT260" i="54"/>
  <c r="AP261" i="54"/>
  <c r="BN261" i="54"/>
  <c r="CF261" i="54"/>
  <c r="AJ264" i="54"/>
  <c r="AD214" i="54"/>
  <c r="BZ222" i="54"/>
  <c r="BZ233" i="54"/>
  <c r="AP245" i="54"/>
  <c r="BH245" i="54"/>
  <c r="BZ245" i="54"/>
  <c r="BB253" i="54"/>
  <c r="BH254" i="54"/>
  <c r="R255" i="54"/>
  <c r="BH255" i="54"/>
  <c r="CX255" i="54"/>
  <c r="AD257" i="54"/>
  <c r="CF258" i="54"/>
  <c r="X259" i="54"/>
  <c r="BT262" i="54"/>
  <c r="AJ263" i="54"/>
  <c r="CR184" i="54"/>
  <c r="AP218" i="54"/>
  <c r="AV227" i="54"/>
  <c r="BT232" i="54"/>
  <c r="CL233" i="54"/>
  <c r="R237" i="54"/>
  <c r="CX238" i="54"/>
  <c r="BH242" i="54"/>
  <c r="AJ243" i="54"/>
  <c r="CF243" i="54"/>
  <c r="BT244" i="54"/>
  <c r="AJ246" i="54"/>
  <c r="AV247" i="54"/>
  <c r="CF250" i="54"/>
  <c r="CX250" i="54"/>
  <c r="AD251" i="54"/>
  <c r="BZ251" i="54"/>
  <c r="X253" i="54"/>
  <c r="AD254" i="54"/>
  <c r="BZ254" i="54"/>
  <c r="BN255" i="54"/>
  <c r="CF255" i="54"/>
  <c r="AJ256" i="54"/>
  <c r="BH257" i="54"/>
  <c r="CF260" i="54"/>
  <c r="X213" i="54"/>
  <c r="CL218" i="54"/>
  <c r="CF222" i="54"/>
  <c r="AV231" i="54"/>
  <c r="CR231" i="54"/>
  <c r="AP238" i="54"/>
  <c r="BZ238" i="54"/>
  <c r="BT239" i="54"/>
  <c r="R243" i="54"/>
  <c r="BN243" i="54"/>
  <c r="CX244" i="54"/>
  <c r="CR245" i="54"/>
  <c r="CR246" i="54"/>
  <c r="AD247" i="54"/>
  <c r="BT198" i="54"/>
  <c r="CR202" i="54"/>
  <c r="R210" i="54"/>
  <c r="CX223" i="54"/>
  <c r="AV226" i="54"/>
  <c r="CX237" i="54"/>
  <c r="R242" i="54"/>
  <c r="AD245" i="54"/>
  <c r="BN245" i="54"/>
  <c r="AV250" i="54"/>
  <c r="AJ251" i="54"/>
  <c r="R254" i="54"/>
  <c r="BN254" i="54"/>
  <c r="AP255" i="54"/>
  <c r="BT215" i="54"/>
  <c r="AV228" i="54"/>
  <c r="AP233" i="54"/>
  <c r="BH240" i="54"/>
  <c r="BB241" i="54"/>
  <c r="AV244" i="54"/>
  <c r="BB247" i="54"/>
  <c r="BZ247" i="54"/>
  <c r="CR247" i="54"/>
  <c r="BT250" i="54"/>
  <c r="BH251" i="54"/>
  <c r="BH252" i="54"/>
  <c r="CR253" i="54"/>
  <c r="AV254" i="54"/>
  <c r="CR254" i="54"/>
  <c r="BZ161" i="54"/>
  <c r="AV187" i="54"/>
  <c r="X194" i="54"/>
  <c r="AJ209" i="54"/>
  <c r="BB213" i="54"/>
  <c r="BT214" i="54"/>
  <c r="R231" i="54"/>
  <c r="BN231" i="54"/>
  <c r="BB233" i="54"/>
  <c r="BT236" i="54"/>
  <c r="AJ239" i="54"/>
  <c r="X242" i="54"/>
  <c r="AV245" i="54"/>
  <c r="CF245" i="54"/>
  <c r="BZ249" i="54"/>
  <c r="CL250" i="54"/>
  <c r="AD253" i="54"/>
  <c r="BN253" i="54"/>
  <c r="AV255" i="54"/>
  <c r="CL255" i="54"/>
  <c r="BB221" i="54"/>
  <c r="CX222" i="54"/>
  <c r="BZ228" i="54"/>
  <c r="X238" i="54"/>
  <c r="CF238" i="54"/>
  <c r="AJ242" i="54"/>
  <c r="X244" i="54"/>
  <c r="CX245" i="54"/>
  <c r="AJ247" i="54"/>
  <c r="BH247" i="54"/>
  <c r="BH248" i="54"/>
  <c r="R250" i="54"/>
  <c r="BN251" i="54"/>
  <c r="BT252" i="54"/>
  <c r="AJ254" i="54"/>
  <c r="CF254" i="54"/>
  <c r="AJ208" i="54"/>
  <c r="BZ214" i="54"/>
  <c r="AP224" i="54"/>
  <c r="AD231" i="54"/>
  <c r="BZ231" i="54"/>
  <c r="BB237" i="54"/>
  <c r="BT241" i="54"/>
  <c r="AV243" i="54"/>
  <c r="CR243" i="54"/>
  <c r="BH244" i="54"/>
  <c r="R245" i="54"/>
  <c r="BH246" i="54"/>
  <c r="R247" i="54"/>
  <c r="CX247" i="54"/>
  <c r="R249" i="54"/>
  <c r="AJ250" i="54"/>
  <c r="BB250" i="54"/>
  <c r="AP251" i="54"/>
  <c r="AV253" i="54"/>
  <c r="CF253" i="54"/>
  <c r="X174" i="54"/>
  <c r="BH208" i="54"/>
  <c r="AV210" i="54"/>
  <c r="R226" i="54"/>
  <c r="CF228" i="54"/>
  <c r="BH233" i="54"/>
  <c r="BN237" i="54"/>
  <c r="BH238" i="54"/>
  <c r="AP239" i="54"/>
  <c r="AD243" i="54"/>
  <c r="BZ243" i="54"/>
  <c r="AJ245" i="54"/>
  <c r="BZ210" i="54"/>
  <c r="CL213" i="54"/>
  <c r="CF221" i="54"/>
  <c r="CL236" i="54"/>
  <c r="CX200" i="54"/>
  <c r="BZ209" i="54"/>
  <c r="BH222" i="54"/>
  <c r="AP223" i="54"/>
  <c r="BZ224" i="54"/>
  <c r="X226" i="54"/>
  <c r="R228" i="54"/>
  <c r="AJ229" i="54"/>
  <c r="AV232" i="54"/>
  <c r="BB245" i="54"/>
  <c r="X249" i="54"/>
  <c r="BZ250" i="54"/>
  <c r="BT253" i="54"/>
  <c r="CX257" i="54"/>
  <c r="BH259" i="54"/>
  <c r="AV265" i="54"/>
  <c r="CX265" i="54"/>
  <c r="BB266" i="54"/>
  <c r="CX266" i="54"/>
  <c r="BB271" i="54"/>
  <c r="CL271" i="54"/>
  <c r="AP276" i="54"/>
  <c r="CL276" i="54"/>
  <c r="BZ281" i="54"/>
  <c r="X282" i="54"/>
  <c r="AP282" i="54"/>
  <c r="BN282" i="54"/>
  <c r="BT285" i="54"/>
  <c r="R286" i="54"/>
  <c r="CR286" i="54"/>
  <c r="AD287" i="54"/>
  <c r="BZ287" i="54"/>
  <c r="CR238" i="54"/>
  <c r="AV242" i="54"/>
  <c r="AJ249" i="54"/>
  <c r="X250" i="54"/>
  <c r="BZ253" i="54"/>
  <c r="X260" i="54"/>
  <c r="AJ261" i="54"/>
  <c r="CR267" i="54"/>
  <c r="CL268" i="54"/>
  <c r="AP269" i="54"/>
  <c r="CF269" i="54"/>
  <c r="CR270" i="54"/>
  <c r="X271" i="54"/>
  <c r="CL274" i="54"/>
  <c r="AV277" i="54"/>
  <c r="AJ278" i="54"/>
  <c r="CF278" i="54"/>
  <c r="BH281" i="54"/>
  <c r="CR281" i="54"/>
  <c r="AP284" i="54"/>
  <c r="CL284" i="54"/>
  <c r="BB287" i="54"/>
  <c r="CX287" i="54"/>
  <c r="AJ252" i="54"/>
  <c r="AJ259" i="54"/>
  <c r="BN259" i="54"/>
  <c r="CR261" i="54"/>
  <c r="AP263" i="54"/>
  <c r="BT265" i="54"/>
  <c r="AP266" i="54"/>
  <c r="CL266" i="54"/>
  <c r="BB267" i="54"/>
  <c r="BT270" i="54"/>
  <c r="BB274" i="54"/>
  <c r="AP275" i="54"/>
  <c r="BB276" i="54"/>
  <c r="CR277" i="54"/>
  <c r="AP281" i="54"/>
  <c r="BH284" i="54"/>
  <c r="CF285" i="54"/>
  <c r="BZ286" i="54"/>
  <c r="AJ287" i="54"/>
  <c r="CF287" i="54"/>
  <c r="R289" i="54"/>
  <c r="AV289" i="54"/>
  <c r="BN244" i="54"/>
  <c r="X248" i="54"/>
  <c r="BB249" i="54"/>
  <c r="BB251" i="54"/>
  <c r="CF256" i="54"/>
  <c r="AJ257" i="54"/>
  <c r="AJ260" i="54"/>
  <c r="R265" i="54"/>
  <c r="BH266" i="54"/>
  <c r="R267" i="54"/>
  <c r="AJ267" i="54"/>
  <c r="AP271" i="54"/>
  <c r="BH271" i="54"/>
  <c r="BZ271" i="54"/>
  <c r="X274" i="54"/>
  <c r="BH274" i="54"/>
  <c r="CR274" i="54"/>
  <c r="AD277" i="54"/>
  <c r="BZ277" i="54"/>
  <c r="X278" i="54"/>
  <c r="BT278" i="54"/>
  <c r="CL279" i="54"/>
  <c r="X281" i="54"/>
  <c r="BT282" i="54"/>
  <c r="AV239" i="54"/>
  <c r="CL245" i="54"/>
  <c r="AJ253" i="54"/>
  <c r="AJ258" i="54"/>
  <c r="AP259" i="54"/>
  <c r="R261" i="54"/>
  <c r="AJ265" i="54"/>
  <c r="AD266" i="54"/>
  <c r="BZ266" i="54"/>
  <c r="BB269" i="54"/>
  <c r="CL269" i="54"/>
  <c r="AV270" i="54"/>
  <c r="BZ270" i="54"/>
  <c r="AD274" i="54"/>
  <c r="CX274" i="54"/>
  <c r="BB277" i="54"/>
  <c r="BB278" i="54"/>
  <c r="CX278" i="54"/>
  <c r="BB280" i="54"/>
  <c r="CX280" i="54"/>
  <c r="BN281" i="54"/>
  <c r="AJ289" i="54"/>
  <c r="CX239" i="54"/>
  <c r="BT249" i="54"/>
  <c r="CR250" i="54"/>
  <c r="BT251" i="54"/>
  <c r="AV256" i="54"/>
  <c r="AP257" i="54"/>
  <c r="BZ257" i="54"/>
  <c r="AV258" i="54"/>
  <c r="R259" i="54"/>
  <c r="AV261" i="54"/>
  <c r="CX261" i="54"/>
  <c r="BB265" i="54"/>
  <c r="BZ265" i="54"/>
  <c r="BH267" i="54"/>
  <c r="CX267" i="54"/>
  <c r="X270" i="54"/>
  <c r="CR271" i="54"/>
  <c r="BT274" i="54"/>
  <c r="X276" i="54"/>
  <c r="BH276" i="54"/>
  <c r="CF281" i="54"/>
  <c r="R284" i="54"/>
  <c r="BN284" i="54"/>
  <c r="AJ285" i="54"/>
  <c r="CR244" i="54"/>
  <c r="CF252" i="54"/>
  <c r="BT259" i="54"/>
  <c r="CR259" i="54"/>
  <c r="BZ261" i="54"/>
  <c r="R266" i="54"/>
  <c r="BN266" i="54"/>
  <c r="BN267" i="54"/>
  <c r="CF267" i="54"/>
  <c r="BH269" i="54"/>
  <c r="AD271" i="54"/>
  <c r="BN271" i="54"/>
  <c r="BH275" i="54"/>
  <c r="BH277" i="54"/>
  <c r="AP278" i="54"/>
  <c r="CL278" i="54"/>
  <c r="AD281" i="54"/>
  <c r="BN247" i="54"/>
  <c r="CL249" i="54"/>
  <c r="CX253" i="54"/>
  <c r="CR255" i="54"/>
  <c r="CL257" i="54"/>
  <c r="BH258" i="54"/>
  <c r="CR265" i="54"/>
  <c r="AV266" i="54"/>
  <c r="CR266" i="54"/>
  <c r="AP267" i="54"/>
  <c r="AD270" i="54"/>
  <c r="CF270" i="54"/>
  <c r="CF271" i="54"/>
  <c r="AJ274" i="54"/>
  <c r="CF277" i="54"/>
  <c r="BH278" i="54"/>
  <c r="BT280" i="54"/>
  <c r="AV281" i="54"/>
  <c r="AJ282" i="54"/>
  <c r="BB282" i="54"/>
  <c r="CL251" i="54"/>
  <c r="BB254" i="54"/>
  <c r="CX254" i="54"/>
  <c r="BB255" i="54"/>
  <c r="AV259" i="54"/>
  <c r="BZ259" i="54"/>
  <c r="BB261" i="54"/>
  <c r="X262" i="54"/>
  <c r="X265" i="54"/>
  <c r="BT246" i="54"/>
  <c r="BH250" i="54"/>
  <c r="X251" i="54"/>
  <c r="BH253" i="54"/>
  <c r="BH256" i="54"/>
  <c r="AD261" i="54"/>
  <c r="CR262" i="54"/>
  <c r="BN265" i="54"/>
  <c r="CF247" i="54"/>
  <c r="R253" i="54"/>
  <c r="AD259" i="54"/>
  <c r="CX259" i="54"/>
  <c r="CL261" i="54"/>
  <c r="CX251" i="54"/>
  <c r="X254" i="54"/>
  <c r="BT254" i="54"/>
  <c r="CR258" i="54"/>
  <c r="CF259" i="54"/>
  <c r="BH261" i="54"/>
  <c r="AD265" i="54"/>
  <c r="CF282" i="54"/>
  <c r="AD284" i="54"/>
  <c r="CF284" i="54"/>
  <c r="X285" i="54"/>
  <c r="AJ288" i="54"/>
  <c r="CX289" i="54"/>
  <c r="AV293" i="54"/>
  <c r="AJ294" i="54"/>
  <c r="BB294" i="54"/>
  <c r="CF295" i="54"/>
  <c r="BB301" i="54"/>
  <c r="CX301" i="54"/>
  <c r="AV302" i="54"/>
  <c r="CR302" i="54"/>
  <c r="AV305" i="54"/>
  <c r="AJ306" i="54"/>
  <c r="BB306" i="54"/>
  <c r="BB308" i="54"/>
  <c r="CX308" i="54"/>
  <c r="CF265" i="54"/>
  <c r="AJ266" i="54"/>
  <c r="CF266" i="54"/>
  <c r="BZ276" i="54"/>
  <c r="BN277" i="54"/>
  <c r="AD278" i="54"/>
  <c r="BZ278" i="54"/>
  <c r="BB279" i="54"/>
  <c r="BT281" i="54"/>
  <c r="CF283" i="54"/>
  <c r="BB284" i="54"/>
  <c r="BH286" i="54"/>
  <c r="BN291" i="54"/>
  <c r="CF292" i="54"/>
  <c r="CL293" i="54"/>
  <c r="X296" i="54"/>
  <c r="BT296" i="54"/>
  <c r="AD298" i="54"/>
  <c r="AD303" i="54"/>
  <c r="CL305" i="54"/>
  <c r="CX307" i="54"/>
  <c r="CL309" i="54"/>
  <c r="CF310" i="54"/>
  <c r="AJ271" i="54"/>
  <c r="R281" i="54"/>
  <c r="CL282" i="54"/>
  <c r="AP287" i="54"/>
  <c r="AD289" i="54"/>
  <c r="BB289" i="54"/>
  <c r="CL289" i="54"/>
  <c r="AJ291" i="54"/>
  <c r="BT293" i="54"/>
  <c r="R294" i="54"/>
  <c r="CR295" i="54"/>
  <c r="BB296" i="54"/>
  <c r="CX296" i="54"/>
  <c r="BH298" i="54"/>
  <c r="CF298" i="54"/>
  <c r="AP301" i="54"/>
  <c r="CL301" i="54"/>
  <c r="BH303" i="54"/>
  <c r="CF303" i="54"/>
  <c r="BT305" i="54"/>
  <c r="R306" i="54"/>
  <c r="AP308" i="54"/>
  <c r="CL308" i="54"/>
  <c r="BT311" i="54"/>
  <c r="AV267" i="54"/>
  <c r="AJ284" i="54"/>
  <c r="CF288" i="54"/>
  <c r="AP291" i="54"/>
  <c r="R293" i="54"/>
  <c r="BH294" i="54"/>
  <c r="CF294" i="54"/>
  <c r="CX294" i="54"/>
  <c r="CX297" i="54"/>
  <c r="AP299" i="54"/>
  <c r="CL299" i="54"/>
  <c r="BH301" i="54"/>
  <c r="CL303" i="54"/>
  <c r="R305" i="54"/>
  <c r="BH306" i="54"/>
  <c r="CF306" i="54"/>
  <c r="CX306" i="54"/>
  <c r="BB307" i="54"/>
  <c r="BH308" i="54"/>
  <c r="BH268" i="54"/>
  <c r="CX269" i="54"/>
  <c r="AV271" i="54"/>
  <c r="BZ275" i="54"/>
  <c r="R277" i="54"/>
  <c r="CL281" i="54"/>
  <c r="AD286" i="54"/>
  <c r="BN286" i="54"/>
  <c r="BZ289" i="54"/>
  <c r="AJ293" i="54"/>
  <c r="AP296" i="54"/>
  <c r="CL296" i="54"/>
  <c r="X299" i="54"/>
  <c r="BT299" i="54"/>
  <c r="AD301" i="54"/>
  <c r="BZ301" i="54"/>
  <c r="AJ305" i="54"/>
  <c r="AD308" i="54"/>
  <c r="BZ308" i="54"/>
  <c r="BB309" i="54"/>
  <c r="AV310" i="54"/>
  <c r="CR310" i="54"/>
  <c r="CX271" i="54"/>
  <c r="CL275" i="54"/>
  <c r="CR284" i="54"/>
  <c r="BB285" i="54"/>
  <c r="BH289" i="54"/>
  <c r="BZ291" i="54"/>
  <c r="BZ293" i="54"/>
  <c r="X294" i="54"/>
  <c r="AP294" i="54"/>
  <c r="BN294" i="54"/>
  <c r="BH296" i="54"/>
  <c r="X297" i="54"/>
  <c r="AJ298" i="54"/>
  <c r="BN298" i="54"/>
  <c r="AJ303" i="54"/>
  <c r="BN303" i="54"/>
  <c r="CX282" i="54"/>
  <c r="CL287" i="54"/>
  <c r="X290" i="54"/>
  <c r="BT290" i="54"/>
  <c r="BB292" i="54"/>
  <c r="BH293" i="54"/>
  <c r="CR293" i="54"/>
  <c r="AD296" i="54"/>
  <c r="BZ296" i="54"/>
  <c r="AJ297" i="54"/>
  <c r="R301" i="54"/>
  <c r="BN301" i="54"/>
  <c r="AP303" i="54"/>
  <c r="BH305" i="54"/>
  <c r="CR305" i="54"/>
  <c r="R308" i="54"/>
  <c r="BN308" i="54"/>
  <c r="BH310" i="54"/>
  <c r="AJ311" i="54"/>
  <c r="AD269" i="54"/>
  <c r="X277" i="54"/>
  <c r="AJ281" i="54"/>
  <c r="BH282" i="54"/>
  <c r="BT284" i="54"/>
  <c r="X287" i="54"/>
  <c r="CR289" i="54"/>
  <c r="R291" i="54"/>
  <c r="X292" i="54"/>
  <c r="AP293" i="54"/>
  <c r="AJ295" i="54"/>
  <c r="AV301" i="54"/>
  <c r="CR301" i="54"/>
  <c r="X302" i="54"/>
  <c r="BT302" i="54"/>
  <c r="AP305" i="54"/>
  <c r="AV278" i="54"/>
  <c r="CR278" i="54"/>
  <c r="AV284" i="54"/>
  <c r="AJ286" i="54"/>
  <c r="AP289" i="54"/>
  <c r="BN289" i="54"/>
  <c r="AJ290" i="54"/>
  <c r="CF290" i="54"/>
  <c r="CF291" i="54"/>
  <c r="X293" i="54"/>
  <c r="BT294" i="54"/>
  <c r="CL294" i="54"/>
  <c r="R296" i="54"/>
  <c r="BN296" i="54"/>
  <c r="R298" i="54"/>
  <c r="CR298" i="54"/>
  <c r="AD299" i="54"/>
  <c r="BZ299" i="54"/>
  <c r="R303" i="54"/>
  <c r="X305" i="54"/>
  <c r="BT306" i="54"/>
  <c r="CL306" i="54"/>
  <c r="AJ269" i="54"/>
  <c r="AJ270" i="54"/>
  <c r="R271" i="54"/>
  <c r="AJ283" i="54"/>
  <c r="BZ284" i="54"/>
  <c r="CF286" i="54"/>
  <c r="X289" i="54"/>
  <c r="CF289" i="54"/>
  <c r="CL291" i="54"/>
  <c r="CX292" i="54"/>
  <c r="BN293" i="54"/>
  <c r="AV296" i="54"/>
  <c r="CR296" i="54"/>
  <c r="BB299" i="54"/>
  <c r="CX299" i="54"/>
  <c r="AJ301" i="54"/>
  <c r="CF301" i="54"/>
  <c r="AJ302" i="54"/>
  <c r="BT271" i="54"/>
  <c r="X279" i="54"/>
  <c r="R282" i="54"/>
  <c r="X284" i="54"/>
  <c r="CX284" i="54"/>
  <c r="CX285" i="54"/>
  <c r="BH291" i="54"/>
  <c r="AJ292" i="54"/>
  <c r="BT292" i="54"/>
  <c r="CF293" i="54"/>
  <c r="BB297" i="54"/>
  <c r="BZ298" i="54"/>
  <c r="AJ299" i="54"/>
  <c r="X266" i="54"/>
  <c r="BT266" i="54"/>
  <c r="CL267" i="54"/>
  <c r="BH270" i="54"/>
  <c r="X275" i="54"/>
  <c r="R278" i="54"/>
  <c r="BN278" i="54"/>
  <c r="AV286" i="54"/>
  <c r="BT287" i="54"/>
  <c r="BT289" i="54"/>
  <c r="AD291" i="54"/>
  <c r="AD293" i="54"/>
  <c r="AJ296" i="54"/>
  <c r="CF296" i="54"/>
  <c r="AV298" i="54"/>
  <c r="X301" i="54"/>
  <c r="BT301" i="54"/>
  <c r="CF299" i="54"/>
  <c r="CF302" i="54"/>
  <c r="BZ305" i="54"/>
  <c r="AP306" i="54"/>
  <c r="CF308" i="54"/>
  <c r="R310" i="54"/>
  <c r="AP314" i="54"/>
  <c r="R317" i="54"/>
  <c r="BZ318" i="54"/>
  <c r="X319" i="54"/>
  <c r="BZ319" i="54"/>
  <c r="X320" i="54"/>
  <c r="BT320" i="54"/>
  <c r="AD321" i="54"/>
  <c r="CF321" i="54"/>
  <c r="CF322" i="54"/>
  <c r="AP323" i="54"/>
  <c r="BH326" i="54"/>
  <c r="X329" i="54"/>
  <c r="BT329" i="54"/>
  <c r="AV330" i="54"/>
  <c r="CR330" i="54"/>
  <c r="AD335" i="54"/>
  <c r="BN335" i="54"/>
  <c r="CF337" i="54"/>
  <c r="CL338" i="54"/>
  <c r="AP311" i="54"/>
  <c r="AJ313" i="54"/>
  <c r="CF313" i="54"/>
  <c r="CX314" i="54"/>
  <c r="X317" i="54"/>
  <c r="R318" i="54"/>
  <c r="AD319" i="54"/>
  <c r="CX319" i="54"/>
  <c r="BB320" i="54"/>
  <c r="CX320" i="54"/>
  <c r="BH321" i="54"/>
  <c r="AV322" i="54"/>
  <c r="CR323" i="54"/>
  <c r="BH325" i="54"/>
  <c r="CX325" i="54"/>
  <c r="CL326" i="54"/>
  <c r="CX327" i="54"/>
  <c r="BB329" i="54"/>
  <c r="CX329" i="54"/>
  <c r="BB334" i="54"/>
  <c r="CL334" i="54"/>
  <c r="AP337" i="54"/>
  <c r="AJ338" i="54"/>
  <c r="CF305" i="54"/>
  <c r="BZ311" i="54"/>
  <c r="BH318" i="54"/>
  <c r="R322" i="54"/>
  <c r="CX322" i="54"/>
  <c r="BN323" i="54"/>
  <c r="CF325" i="54"/>
  <c r="AJ326" i="54"/>
  <c r="CX328" i="54"/>
  <c r="R333" i="54"/>
  <c r="X334" i="54"/>
  <c r="AV335" i="54"/>
  <c r="CF335" i="54"/>
  <c r="AV336" i="54"/>
  <c r="CR336" i="54"/>
  <c r="AJ339" i="54"/>
  <c r="AD305" i="54"/>
  <c r="X308" i="54"/>
  <c r="AP309" i="54"/>
  <c r="AD310" i="54"/>
  <c r="X313" i="54"/>
  <c r="BT313" i="54"/>
  <c r="CF318" i="54"/>
  <c r="CX318" i="54"/>
  <c r="BB319" i="54"/>
  <c r="AP320" i="54"/>
  <c r="CL320" i="54"/>
  <c r="AJ321" i="54"/>
  <c r="BN321" i="54"/>
  <c r="AJ322" i="54"/>
  <c r="BT322" i="54"/>
  <c r="AP325" i="54"/>
  <c r="AJ327" i="54"/>
  <c r="AP329" i="54"/>
  <c r="CL329" i="54"/>
  <c r="BT333" i="54"/>
  <c r="R335" i="54"/>
  <c r="AP338" i="54"/>
  <c r="CR338" i="54"/>
  <c r="BN306" i="54"/>
  <c r="CR308" i="54"/>
  <c r="CR312" i="54"/>
  <c r="BB313" i="54"/>
  <c r="CX313" i="54"/>
  <c r="BN314" i="54"/>
  <c r="X318" i="54"/>
  <c r="AP318" i="54"/>
  <c r="BH320" i="54"/>
  <c r="AV323" i="54"/>
  <c r="CF323" i="54"/>
  <c r="AV324" i="54"/>
  <c r="CR324" i="54"/>
  <c r="AP326" i="54"/>
  <c r="CR326" i="54"/>
  <c r="BH329" i="54"/>
  <c r="AP334" i="54"/>
  <c r="BH334" i="54"/>
  <c r="BZ334" i="54"/>
  <c r="CX335" i="54"/>
  <c r="AV337" i="54"/>
  <c r="CL337" i="54"/>
  <c r="AD340" i="54"/>
  <c r="BN307" i="54"/>
  <c r="BT309" i="54"/>
  <c r="BB311" i="54"/>
  <c r="CF311" i="54"/>
  <c r="CX311" i="54"/>
  <c r="AD315" i="54"/>
  <c r="BN318" i="54"/>
  <c r="AJ319" i="54"/>
  <c r="AD320" i="54"/>
  <c r="BZ320" i="54"/>
  <c r="BB322" i="54"/>
  <c r="CL322" i="54"/>
  <c r="AJ328" i="54"/>
  <c r="AD329" i="54"/>
  <c r="BZ329" i="54"/>
  <c r="BZ332" i="54"/>
  <c r="BZ333" i="54"/>
  <c r="AJ335" i="54"/>
  <c r="BT335" i="54"/>
  <c r="BZ303" i="54"/>
  <c r="AJ308" i="54"/>
  <c r="X311" i="54"/>
  <c r="AP313" i="54"/>
  <c r="CL313" i="54"/>
  <c r="AJ315" i="54"/>
  <c r="X316" i="54"/>
  <c r="R321" i="54"/>
  <c r="X322" i="54"/>
  <c r="R323" i="54"/>
  <c r="CX323" i="54"/>
  <c r="AV325" i="54"/>
  <c r="CL325" i="54"/>
  <c r="AP327" i="54"/>
  <c r="CF327" i="54"/>
  <c r="X330" i="54"/>
  <c r="BT330" i="54"/>
  <c r="CF332" i="54"/>
  <c r="X333" i="54"/>
  <c r="CR334" i="54"/>
  <c r="AD337" i="54"/>
  <c r="AV338" i="54"/>
  <c r="CF307" i="54"/>
  <c r="AD311" i="54"/>
  <c r="BH313" i="54"/>
  <c r="CL318" i="54"/>
  <c r="R320" i="54"/>
  <c r="BN320" i="54"/>
  <c r="BT321" i="54"/>
  <c r="AJ323" i="54"/>
  <c r="BT323" i="54"/>
  <c r="BB324" i="54"/>
  <c r="CX324" i="54"/>
  <c r="AV326" i="54"/>
  <c r="R329" i="54"/>
  <c r="BN329" i="54"/>
  <c r="AD334" i="54"/>
  <c r="BN334" i="54"/>
  <c r="BB335" i="54"/>
  <c r="CL335" i="54"/>
  <c r="BH336" i="54"/>
  <c r="X306" i="54"/>
  <c r="BT308" i="54"/>
  <c r="AD313" i="54"/>
  <c r="BZ313" i="54"/>
  <c r="BH316" i="54"/>
  <c r="AV320" i="54"/>
  <c r="CR320" i="54"/>
  <c r="AP322" i="54"/>
  <c r="BH322" i="54"/>
  <c r="BZ322" i="54"/>
  <c r="AD325" i="54"/>
  <c r="BB328" i="54"/>
  <c r="AV329" i="54"/>
  <c r="CR329" i="54"/>
  <c r="AD332" i="54"/>
  <c r="AD333" i="54"/>
  <c r="CF333" i="54"/>
  <c r="CF334" i="54"/>
  <c r="X335" i="54"/>
  <c r="X304" i="54"/>
  <c r="BN305" i="54"/>
  <c r="CF309" i="54"/>
  <c r="AD318" i="54"/>
  <c r="BZ321" i="54"/>
  <c r="BB323" i="54"/>
  <c r="CL323" i="54"/>
  <c r="BH324" i="54"/>
  <c r="CR325" i="54"/>
  <c r="CL327" i="54"/>
  <c r="AJ330" i="54"/>
  <c r="CF330" i="54"/>
  <c r="AJ332" i="54"/>
  <c r="BH333" i="54"/>
  <c r="AV334" i="54"/>
  <c r="CX304" i="54"/>
  <c r="AV308" i="54"/>
  <c r="X309" i="54"/>
  <c r="CX309" i="54"/>
  <c r="CL311" i="54"/>
  <c r="R313" i="54"/>
  <c r="BN313" i="54"/>
  <c r="BT319" i="54"/>
  <c r="CR319" i="54"/>
  <c r="AJ320" i="54"/>
  <c r="CF320" i="54"/>
  <c r="AV313" i="54"/>
  <c r="CR313" i="54"/>
  <c r="AJ318" i="54"/>
  <c r="BB318" i="54"/>
  <c r="AV319" i="54"/>
  <c r="CF329" i="54"/>
  <c r="CX336" i="54"/>
  <c r="CR337" i="54"/>
  <c r="CR340" i="54"/>
  <c r="BB341" i="54"/>
  <c r="CX341" i="54"/>
  <c r="BH344" i="54"/>
  <c r="CF346" i="54"/>
  <c r="X347" i="54"/>
  <c r="CR322" i="54"/>
  <c r="AJ334" i="54"/>
  <c r="BB337" i="54"/>
  <c r="CX340" i="54"/>
  <c r="BN342" i="54"/>
  <c r="AD344" i="54"/>
  <c r="X345" i="54"/>
  <c r="CF345" i="54"/>
  <c r="AV346" i="54"/>
  <c r="BZ347" i="54"/>
  <c r="CF328" i="54"/>
  <c r="BB336" i="54"/>
  <c r="AP341" i="54"/>
  <c r="CL341" i="54"/>
  <c r="R346" i="54"/>
  <c r="CX346" i="54"/>
  <c r="AP347" i="54"/>
  <c r="BB348" i="54"/>
  <c r="V12" i="52"/>
  <c r="X12" i="52" s="1"/>
  <c r="Y12" i="52" s="1"/>
  <c r="AJ325" i="54"/>
  <c r="CF339" i="54"/>
  <c r="AJ340" i="54"/>
  <c r="BH341" i="54"/>
  <c r="AJ344" i="54"/>
  <c r="AD345" i="54"/>
  <c r="BH345" i="54"/>
  <c r="AJ346" i="54"/>
  <c r="BT346" i="54"/>
  <c r="CR347" i="54"/>
  <c r="R324" i="54"/>
  <c r="BB325" i="54"/>
  <c r="CF326" i="54"/>
  <c r="AJ333" i="54"/>
  <c r="CR335" i="54"/>
  <c r="BN336" i="54"/>
  <c r="BH337" i="54"/>
  <c r="CX337" i="54"/>
  <c r="AD341" i="54"/>
  <c r="BZ341" i="54"/>
  <c r="X342" i="54"/>
  <c r="BT342" i="54"/>
  <c r="BT344" i="54"/>
  <c r="BN345" i="54"/>
  <c r="AD347" i="54"/>
  <c r="BN347" i="54"/>
  <c r="V23" i="52"/>
  <c r="X23" i="52" s="1"/>
  <c r="Y23" i="52" s="1"/>
  <c r="X323" i="54"/>
  <c r="AJ324" i="54"/>
  <c r="BH338" i="54"/>
  <c r="AV340" i="54"/>
  <c r="AJ345" i="54"/>
  <c r="BB346" i="54"/>
  <c r="CL346" i="54"/>
  <c r="V16" i="52"/>
  <c r="AD322" i="54"/>
  <c r="AJ329" i="54"/>
  <c r="AP330" i="54"/>
  <c r="BN333" i="54"/>
  <c r="BT334" i="54"/>
  <c r="AP335" i="54"/>
  <c r="R336" i="54"/>
  <c r="CL339" i="54"/>
  <c r="R341" i="54"/>
  <c r="BN341" i="54"/>
  <c r="AP344" i="54"/>
  <c r="X346" i="54"/>
  <c r="AV347" i="54"/>
  <c r="CF347" i="54"/>
  <c r="CR348" i="54"/>
  <c r="BZ325" i="54"/>
  <c r="AP339" i="54"/>
  <c r="AV341" i="54"/>
  <c r="CR341" i="54"/>
  <c r="R347" i="54"/>
  <c r="V18" i="52"/>
  <c r="BN324" i="54"/>
  <c r="BB327" i="54"/>
  <c r="CL330" i="54"/>
  <c r="CF336" i="54"/>
  <c r="AJ337" i="54"/>
  <c r="BZ337" i="54"/>
  <c r="AJ342" i="54"/>
  <c r="CF342" i="54"/>
  <c r="CF344" i="54"/>
  <c r="BT345" i="54"/>
  <c r="AP346" i="54"/>
  <c r="BH346" i="54"/>
  <c r="BZ346" i="54"/>
  <c r="CX347" i="54"/>
  <c r="X321" i="54"/>
  <c r="CF324" i="54"/>
  <c r="AJ341" i="54"/>
  <c r="CF341" i="54"/>
  <c r="R345" i="54"/>
  <c r="AJ347" i="54"/>
  <c r="BT347" i="54"/>
  <c r="V20" i="52"/>
  <c r="F45" i="52"/>
  <c r="BN322" i="54"/>
  <c r="R334" i="54"/>
  <c r="AJ336" i="54"/>
  <c r="CF338" i="54"/>
  <c r="CX339" i="54"/>
  <c r="BZ340" i="54"/>
  <c r="AP342" i="54"/>
  <c r="CR342" i="54"/>
  <c r="BZ345" i="54"/>
  <c r="CR346" i="54"/>
  <c r="BZ323" i="54"/>
  <c r="CX334" i="54"/>
  <c r="BZ335" i="54"/>
  <c r="BB339" i="54"/>
  <c r="X341" i="54"/>
  <c r="BT341" i="54"/>
  <c r="X344" i="54"/>
  <c r="CL344" i="54"/>
  <c r="AD346" i="54"/>
  <c r="BN346" i="54"/>
  <c r="BB347" i="54"/>
  <c r="CL347" i="54"/>
  <c r="E268" i="54"/>
  <c r="E323" i="54"/>
  <c r="E251" i="54"/>
  <c r="E210" i="54"/>
  <c r="E320" i="54"/>
  <c r="E284" i="54"/>
  <c r="E224" i="54"/>
  <c r="E185" i="54"/>
  <c r="E271" i="54"/>
  <c r="E129" i="54"/>
  <c r="E133" i="54"/>
  <c r="E145" i="54"/>
  <c r="E105" i="54"/>
  <c r="E92" i="54"/>
  <c r="E213" i="54"/>
  <c r="E93" i="54"/>
  <c r="CL135" i="54"/>
  <c r="AJ91" i="54"/>
  <c r="AV117" i="54"/>
  <c r="BT112" i="54"/>
  <c r="BN94" i="54"/>
  <c r="AP144" i="54"/>
  <c r="X111" i="54"/>
  <c r="AP134" i="54"/>
  <c r="BT133" i="54"/>
  <c r="BZ113" i="54"/>
  <c r="CX95" i="54"/>
  <c r="AV83" i="54"/>
  <c r="AV147" i="54"/>
  <c r="AJ132" i="54"/>
  <c r="AP101" i="54"/>
  <c r="AJ145" i="54"/>
  <c r="E240" i="54"/>
  <c r="AV129" i="54"/>
  <c r="E294" i="54"/>
  <c r="E325" i="54"/>
  <c r="E289" i="54"/>
  <c r="E157" i="54"/>
  <c r="E267" i="54"/>
  <c r="E346" i="54"/>
  <c r="E341" i="54"/>
  <c r="E161" i="54"/>
  <c r="E128" i="54"/>
  <c r="E86" i="54"/>
  <c r="E125" i="54"/>
  <c r="X125" i="54" s="1"/>
  <c r="E250" i="54"/>
  <c r="E154" i="54"/>
  <c r="E88" i="54"/>
  <c r="E59" i="54"/>
  <c r="E124" i="54"/>
  <c r="E153" i="54"/>
  <c r="E244" i="54"/>
  <c r="E126" i="54"/>
  <c r="R236" i="54"/>
  <c r="X135" i="54"/>
  <c r="BB117" i="54"/>
  <c r="R97" i="54"/>
  <c r="CF94" i="54"/>
  <c r="CX111" i="54"/>
  <c r="CF133" i="54"/>
  <c r="CF113" i="54"/>
  <c r="AJ95" i="54"/>
  <c r="BN83" i="54"/>
  <c r="CF147" i="54"/>
  <c r="CX110" i="54"/>
  <c r="CR132" i="54"/>
  <c r="E328" i="54"/>
  <c r="AP83" i="54"/>
  <c r="E278" i="54"/>
  <c r="E206" i="54"/>
  <c r="E198" i="54"/>
  <c r="E259" i="54"/>
  <c r="E83" i="54"/>
  <c r="E100" i="54"/>
  <c r="E140" i="54"/>
  <c r="E107" i="54"/>
  <c r="E137" i="54"/>
  <c r="E52" i="54"/>
  <c r="E111" i="54"/>
  <c r="E121" i="54"/>
  <c r="CX117" i="54"/>
  <c r="BZ99" i="54"/>
  <c r="CR94" i="54"/>
  <c r="BB106" i="54"/>
  <c r="CL133" i="54"/>
  <c r="X113" i="54"/>
  <c r="AV95" i="54"/>
  <c r="X147" i="54"/>
  <c r="AJ110" i="54"/>
  <c r="BT132" i="54"/>
  <c r="AV85" i="54"/>
  <c r="E146" i="54"/>
  <c r="E311" i="54"/>
  <c r="E205" i="54"/>
  <c r="E255" i="54"/>
  <c r="E329" i="54"/>
  <c r="E221" i="54"/>
  <c r="E175" i="54"/>
  <c r="E123" i="54"/>
  <c r="E195" i="54"/>
  <c r="E68" i="54"/>
  <c r="E142" i="54"/>
  <c r="E82" i="54"/>
  <c r="E73" i="54"/>
  <c r="E106" i="54"/>
  <c r="AP201" i="54"/>
  <c r="BT117" i="54"/>
  <c r="CR99" i="54"/>
  <c r="CR92" i="54"/>
  <c r="CL109" i="54"/>
  <c r="AP133" i="54"/>
  <c r="BN113" i="54"/>
  <c r="BH147" i="54"/>
  <c r="BB110" i="54"/>
  <c r="AP87" i="54"/>
  <c r="CX132" i="54"/>
  <c r="E285" i="54"/>
  <c r="E256" i="54"/>
  <c r="E344" i="54"/>
  <c r="E308" i="54"/>
  <c r="E119" i="54"/>
  <c r="E77" i="54"/>
  <c r="E118" i="54"/>
  <c r="E76" i="54"/>
  <c r="E44" i="54"/>
  <c r="BZ43" i="54" s="1"/>
  <c r="E135" i="54"/>
  <c r="E91" i="54"/>
  <c r="E102" i="54"/>
  <c r="E127" i="54"/>
  <c r="E156" i="54"/>
  <c r="E141" i="54"/>
  <c r="E47" i="54"/>
  <c r="E67" i="54"/>
  <c r="X117" i="54"/>
  <c r="R99" i="54"/>
  <c r="BN92" i="54"/>
  <c r="CL101" i="54"/>
  <c r="CF85" i="54"/>
  <c r="CR101" i="54"/>
  <c r="AV93" i="54"/>
  <c r="AV109" i="54"/>
  <c r="BH133" i="54"/>
  <c r="CR113" i="54"/>
  <c r="BN144" i="54"/>
  <c r="BN147" i="54"/>
  <c r="R110" i="54"/>
  <c r="CF87" i="54"/>
  <c r="BZ132" i="54"/>
  <c r="E266" i="54"/>
  <c r="E194" i="54"/>
  <c r="E299" i="54"/>
  <c r="E282" i="54"/>
  <c r="E313" i="54"/>
  <c r="E277" i="54"/>
  <c r="E334" i="54"/>
  <c r="E336" i="54"/>
  <c r="E192" i="54"/>
  <c r="E211" i="54"/>
  <c r="E163" i="54"/>
  <c r="E113" i="54"/>
  <c r="E130" i="54"/>
  <c r="E53" i="54"/>
  <c r="E238" i="54"/>
  <c r="E122" i="54"/>
  <c r="E79" i="54"/>
  <c r="R339" i="54"/>
  <c r="E160" i="54"/>
  <c r="E65" i="54"/>
  <c r="E191" i="54"/>
  <c r="BZ112" i="54"/>
  <c r="AV99" i="54"/>
  <c r="BB101" i="54"/>
  <c r="AJ85" i="54"/>
  <c r="BB93" i="54"/>
  <c r="AP96" i="54"/>
  <c r="CL128" i="54"/>
  <c r="BZ145" i="54"/>
  <c r="CR147" i="54"/>
  <c r="R132" i="54"/>
  <c r="E167" i="54"/>
  <c r="E347" i="54"/>
  <c r="E318" i="54"/>
  <c r="E174" i="54"/>
  <c r="E243" i="54"/>
  <c r="E209" i="54"/>
  <c r="E319" i="54"/>
  <c r="E114" i="54"/>
  <c r="E200" i="54"/>
  <c r="E46" i="54"/>
  <c r="E132" i="54"/>
  <c r="E55" i="54"/>
  <c r="E117" i="54"/>
  <c r="E58" i="54"/>
  <c r="AV112" i="54"/>
  <c r="CR85" i="54"/>
  <c r="CF93" i="54"/>
  <c r="CL96" i="54"/>
  <c r="CX128" i="54"/>
  <c r="CL145" i="54"/>
  <c r="BT147" i="54"/>
  <c r="AV132" i="54"/>
  <c r="E254" i="54"/>
  <c r="E182" i="54"/>
  <c r="E292" i="54"/>
  <c r="E265" i="54"/>
  <c r="E181" i="54"/>
  <c r="E245" i="54"/>
  <c r="E109" i="54"/>
  <c r="E147" i="54"/>
  <c r="E112" i="54"/>
  <c r="E144" i="54"/>
  <c r="E61" i="54"/>
  <c r="E101" i="54"/>
  <c r="E177" i="54"/>
  <c r="E89" i="54"/>
  <c r="E208" i="54"/>
  <c r="E108" i="54"/>
  <c r="X112" i="54"/>
  <c r="AD145" i="54"/>
  <c r="AV139" i="54"/>
  <c r="BT111" i="54"/>
  <c r="CX85" i="54"/>
  <c r="CX98" i="54"/>
  <c r="BT134" i="54"/>
  <c r="CR93" i="54"/>
  <c r="E150" i="54"/>
  <c r="BZ148" i="54" s="1"/>
  <c r="AP118" i="54"/>
  <c r="BZ86" i="54"/>
  <c r="CL100" i="54"/>
  <c r="CF132" i="54"/>
  <c r="E179" i="54"/>
  <c r="E335" i="54"/>
  <c r="E287" i="54"/>
  <c r="E162" i="54"/>
  <c r="E253" i="54"/>
  <c r="E332" i="54"/>
  <c r="E296" i="54"/>
  <c r="E248" i="54"/>
  <c r="E322" i="54"/>
  <c r="E197" i="54"/>
  <c r="E324" i="54"/>
  <c r="E180" i="54"/>
  <c r="E199" i="54"/>
  <c r="E120" i="54"/>
  <c r="E131" i="54"/>
  <c r="E85" i="54"/>
  <c r="E196" i="54"/>
  <c r="E148" i="54"/>
  <c r="E239" i="54"/>
  <c r="E49" i="54"/>
  <c r="CX112" i="54"/>
  <c r="AV146" i="54"/>
  <c r="CL131" i="54"/>
  <c r="AJ111" i="54"/>
  <c r="BB85" i="54"/>
  <c r="X98" i="54"/>
  <c r="X134" i="54"/>
  <c r="AJ93" i="54"/>
  <c r="R118" i="54"/>
  <c r="BT95" i="54"/>
  <c r="AJ86" i="54"/>
  <c r="AD100" i="54"/>
  <c r="AP142" i="54"/>
  <c r="E155" i="54"/>
  <c r="E261" i="54"/>
  <c r="E306" i="54"/>
  <c r="E301" i="54"/>
  <c r="E241" i="54"/>
  <c r="E115" i="54"/>
  <c r="E219" i="54"/>
  <c r="E97" i="54"/>
  <c r="X97" i="54" s="1"/>
  <c r="E225" i="54"/>
  <c r="E80" i="54"/>
  <c r="E98" i="54"/>
  <c r="E143" i="54"/>
  <c r="E103" i="54"/>
  <c r="AV91" i="54"/>
  <c r="R126" i="54"/>
  <c r="BB112" i="54"/>
  <c r="X146" i="54"/>
  <c r="BZ111" i="54"/>
  <c r="BH85" i="54"/>
  <c r="X136" i="54"/>
  <c r="BZ134" i="54"/>
  <c r="BB108" i="54"/>
  <c r="CX138" i="54"/>
  <c r="BB118" i="54"/>
  <c r="BZ95" i="54"/>
  <c r="CR86" i="54"/>
  <c r="CR100" i="54"/>
  <c r="AP147" i="54"/>
  <c r="AD132" i="54"/>
  <c r="AJ84" i="54"/>
  <c r="E220" i="54"/>
  <c r="E236" i="54"/>
  <c r="E231" i="54"/>
  <c r="E276" i="54"/>
  <c r="E168" i="54"/>
  <c r="E139" i="54"/>
  <c r="E95" i="54"/>
  <c r="E164" i="54"/>
  <c r="E70" i="54"/>
  <c r="E262" i="54"/>
  <c r="E84" i="54"/>
  <c r="E99" i="54"/>
  <c r="E40" i="54"/>
  <c r="R38" i="54" s="1"/>
  <c r="BT135" i="54"/>
  <c r="BN91" i="54"/>
  <c r="BB127" i="54"/>
  <c r="R112" i="54"/>
  <c r="AD94" i="54"/>
  <c r="BT146" i="54"/>
  <c r="BB111" i="54"/>
  <c r="BN85" i="54"/>
  <c r="E222" i="54"/>
  <c r="E337" i="54"/>
  <c r="E233" i="54"/>
  <c r="E187" i="54"/>
  <c r="E134" i="54"/>
  <c r="E96" i="54"/>
  <c r="E138" i="54"/>
  <c r="E74" i="54"/>
  <c r="E152" i="54"/>
  <c r="E110" i="54"/>
  <c r="E64" i="54"/>
  <c r="E87" i="54"/>
  <c r="E149" i="54"/>
  <c r="E94" i="54"/>
  <c r="E71" i="54"/>
  <c r="E184" i="54"/>
  <c r="E136" i="54"/>
  <c r="E227" i="54"/>
  <c r="R327" i="54"/>
  <c r="AJ135" i="54"/>
  <c r="BT91" i="54"/>
  <c r="X127" i="54"/>
  <c r="CL112" i="54"/>
  <c r="AJ94" i="54"/>
  <c r="CX144" i="54"/>
  <c r="BZ146" i="54"/>
  <c r="BH111" i="54"/>
  <c r="BZ85" i="54"/>
  <c r="CL134" i="54"/>
  <c r="BT121" i="54"/>
  <c r="BN100" i="54"/>
  <c r="BN132" i="54"/>
  <c r="BB344" i="54"/>
  <c r="CR343" i="54"/>
  <c r="BZ342" i="54"/>
  <c r="BB342" i="54"/>
  <c r="E348" i="54"/>
  <c r="BB300" i="54"/>
  <c r="AD300" i="54"/>
  <c r="BZ339" i="54"/>
  <c r="X328" i="54"/>
  <c r="E315" i="54"/>
  <c r="BT307" i="54"/>
  <c r="BH307" i="54"/>
  <c r="AV300" i="54"/>
  <c r="CR315" i="54"/>
  <c r="CL324" i="54"/>
  <c r="R295" i="54"/>
  <c r="BN330" i="54"/>
  <c r="CL333" i="54"/>
  <c r="E326" i="54"/>
  <c r="X324" i="54"/>
  <c r="BH335" i="54"/>
  <c r="AV327" i="54"/>
  <c r="BN339" i="54"/>
  <c r="BB333" i="54"/>
  <c r="CR309" i="54"/>
  <c r="R264" i="54"/>
  <c r="BZ279" i="54"/>
  <c r="CR288" i="54"/>
  <c r="AD264" i="54"/>
  <c r="AV263" i="54"/>
  <c r="R283" i="54"/>
  <c r="AP286" i="54"/>
  <c r="AD138" i="54"/>
  <c r="X343" i="54"/>
  <c r="CX343" i="54"/>
  <c r="BT331" i="54"/>
  <c r="CR344" i="54"/>
  <c r="R342" i="54"/>
  <c r="BB345" i="54"/>
  <c r="X340" i="54"/>
  <c r="CL343" i="54"/>
  <c r="R316" i="54"/>
  <c r="AP300" i="54"/>
  <c r="CL314" i="54"/>
  <c r="CL332" i="54"/>
  <c r="AV304" i="54"/>
  <c r="BZ312" i="54"/>
  <c r="R326" i="54"/>
  <c r="AD324" i="54"/>
  <c r="R319" i="54"/>
  <c r="BT327" i="54"/>
  <c r="BZ310" i="54"/>
  <c r="BB295" i="54"/>
  <c r="AD295" i="54"/>
  <c r="E312" i="54"/>
  <c r="CL312" i="54"/>
  <c r="AP317" i="54"/>
  <c r="R315" i="54"/>
  <c r="BN337" i="54"/>
  <c r="CR307" i="54"/>
  <c r="AV339" i="54"/>
  <c r="AD330" i="54"/>
  <c r="E321" i="54"/>
  <c r="BZ317" i="54"/>
  <c r="AV315" i="54"/>
  <c r="R309" i="54"/>
  <c r="AV297" i="54"/>
  <c r="X273" i="54"/>
  <c r="CL264" i="54"/>
  <c r="BZ268" i="54"/>
  <c r="BH263" i="54"/>
  <c r="AV283" i="54"/>
  <c r="CR290" i="54"/>
  <c r="E303" i="54"/>
  <c r="E274" i="54"/>
  <c r="E269" i="54"/>
  <c r="X264" i="54"/>
  <c r="E298" i="54"/>
  <c r="AV279" i="54"/>
  <c r="CL132" i="54"/>
  <c r="E165" i="54"/>
  <c r="AV331" i="54"/>
  <c r="R344" i="54"/>
  <c r="AP345" i="54"/>
  <c r="AV345" i="54"/>
  <c r="AV342" i="54"/>
  <c r="AP343" i="54"/>
  <c r="BH340" i="54"/>
  <c r="BN343" i="54"/>
  <c r="CX315" i="54"/>
  <c r="BB312" i="54"/>
  <c r="BH304" i="54"/>
  <c r="E339" i="54"/>
  <c r="X337" i="54"/>
  <c r="AV333" i="54"/>
  <c r="BT332" i="54"/>
  <c r="CF317" i="54"/>
  <c r="BH315" i="54"/>
  <c r="AD338" i="54"/>
  <c r="BN317" i="54"/>
  <c r="BH302" i="54"/>
  <c r="AP295" i="54"/>
  <c r="BB317" i="54"/>
  <c r="AD323" i="54"/>
  <c r="BH347" i="54"/>
  <c r="E333" i="54"/>
  <c r="E304" i="54"/>
  <c r="BT326" i="54"/>
  <c r="AP319" i="54"/>
  <c r="AD309" i="54"/>
  <c r="BH297" i="54"/>
  <c r="AD272" i="54"/>
  <c r="CX272" i="54"/>
  <c r="X263" i="54"/>
  <c r="CX263" i="54"/>
  <c r="CF280" i="54"/>
  <c r="CL298" i="54"/>
  <c r="R290" i="54"/>
  <c r="R279" i="54"/>
  <c r="AV269" i="54"/>
  <c r="CR292" i="54"/>
  <c r="BH118" i="54"/>
  <c r="BH331" i="54"/>
  <c r="CX344" i="54"/>
  <c r="BB340" i="54"/>
  <c r="R343" i="54"/>
  <c r="CX342" i="54"/>
  <c r="X300" i="54"/>
  <c r="CX300" i="54"/>
  <c r="BZ300" i="54"/>
  <c r="AD339" i="54"/>
  <c r="BZ327" i="54"/>
  <c r="BZ316" i="54"/>
  <c r="BB310" i="54"/>
  <c r="CF304" i="54"/>
  <c r="AV317" i="54"/>
  <c r="CR321" i="54"/>
  <c r="AP315" i="54"/>
  <c r="BT304" i="54"/>
  <c r="AD314" i="54"/>
  <c r="AP324" i="54"/>
  <c r="BN295" i="54"/>
  <c r="R330" i="54"/>
  <c r="AP333" i="54"/>
  <c r="BN325" i="54"/>
  <c r="CL328" i="54"/>
  <c r="CX326" i="54"/>
  <c r="AJ317" i="54"/>
  <c r="BN310" i="54"/>
  <c r="AJ307" i="54"/>
  <c r="BN264" i="54"/>
  <c r="R268" i="54"/>
  <c r="AV288" i="54"/>
  <c r="E263" i="54"/>
  <c r="CR263" i="54"/>
  <c r="AV276" i="54"/>
  <c r="AJ273" i="54"/>
  <c r="CR285" i="54"/>
  <c r="E286" i="54"/>
  <c r="R275" i="54"/>
  <c r="BN118" i="54"/>
  <c r="BZ147" i="54"/>
  <c r="BT343" i="54"/>
  <c r="AP348" i="54"/>
  <c r="CL348" i="54"/>
  <c r="CX345" i="54"/>
  <c r="E342" i="54"/>
  <c r="BT340" i="54"/>
  <c r="E343" i="54"/>
  <c r="BN316" i="54"/>
  <c r="E300" i="54"/>
  <c r="CL300" i="54"/>
  <c r="AP310" i="54"/>
  <c r="AD307" i="54"/>
  <c r="AP332" i="54"/>
  <c r="CL317" i="54"/>
  <c r="BN315" i="54"/>
  <c r="CR304" i="54"/>
  <c r="BT325" i="54"/>
  <c r="AV318" i="54"/>
  <c r="AJ304" i="54"/>
  <c r="CL336" i="54"/>
  <c r="X327" i="54"/>
  <c r="CF314" i="54"/>
  <c r="X295" i="54"/>
  <c r="CX295" i="54"/>
  <c r="BZ295" i="54"/>
  <c r="AD316" i="54"/>
  <c r="BB304" i="54"/>
  <c r="R337" i="54"/>
  <c r="CL321" i="54"/>
  <c r="CR317" i="54"/>
  <c r="X312" i="54"/>
  <c r="R307" i="54"/>
  <c r="CX338" i="54"/>
  <c r="BN319" i="54"/>
  <c r="CR314" i="54"/>
  <c r="AJ310" i="54"/>
  <c r="BN309" i="54"/>
  <c r="CR297" i="54"/>
  <c r="BT273" i="54"/>
  <c r="BB264" i="54"/>
  <c r="CF272" i="54"/>
  <c r="AV290" i="54"/>
  <c r="BZ288" i="54"/>
  <c r="BB273" i="54"/>
  <c r="AD263" i="54"/>
  <c r="CR280" i="54"/>
  <c r="CF95" i="54"/>
  <c r="R147" i="54"/>
  <c r="BH343" i="54"/>
  <c r="CR331" i="54"/>
  <c r="BN344" i="54"/>
  <c r="E345" i="54"/>
  <c r="CL345" i="54"/>
  <c r="CR345" i="54"/>
  <c r="CX348" i="54"/>
  <c r="BH342" i="54"/>
  <c r="R340" i="54"/>
  <c r="AP307" i="54"/>
  <c r="R304" i="54"/>
  <c r="BN338" i="54"/>
  <c r="BZ336" i="54"/>
  <c r="CX332" i="54"/>
  <c r="AD317" i="54"/>
  <c r="X332" i="54"/>
  <c r="BT339" i="54"/>
  <c r="R302" i="54"/>
  <c r="E295" i="54"/>
  <c r="CL295" i="54"/>
  <c r="CX317" i="54"/>
  <c r="BZ328" i="54"/>
  <c r="BN332" i="54"/>
  <c r="BT338" i="54"/>
  <c r="X326" i="54"/>
  <c r="CL319" i="54"/>
  <c r="BZ309" i="54"/>
  <c r="R297" i="54"/>
  <c r="BZ272" i="54"/>
  <c r="AP273" i="54"/>
  <c r="BB268" i="54"/>
  <c r="BB275" i="54"/>
  <c r="AP272" i="54"/>
  <c r="BT263" i="54"/>
  <c r="BN272" i="54"/>
  <c r="AJ280" i="54"/>
  <c r="BN263" i="54"/>
  <c r="AP298" i="54"/>
  <c r="AP277" i="54"/>
  <c r="CR269" i="54"/>
  <c r="AV292" i="54"/>
  <c r="R95" i="54"/>
  <c r="R331" i="54"/>
  <c r="AD348" i="54"/>
  <c r="BZ343" i="54"/>
  <c r="CF348" i="54"/>
  <c r="BZ344" i="54"/>
  <c r="CF331" i="54"/>
  <c r="BT300" i="54"/>
  <c r="E330" i="54"/>
  <c r="AD327" i="54"/>
  <c r="X310" i="54"/>
  <c r="CX310" i="54"/>
  <c r="AD304" i="54"/>
  <c r="AV321" i="54"/>
  <c r="BZ314" i="54"/>
  <c r="BT316" i="54"/>
  <c r="BB302" i="54"/>
  <c r="AD302" i="54"/>
  <c r="E317" i="54"/>
  <c r="AV316" i="54"/>
  <c r="CR332" i="54"/>
  <c r="R325" i="54"/>
  <c r="BH317" i="54"/>
  <c r="AP328" i="54"/>
  <c r="BB326" i="54"/>
  <c r="CF316" i="54"/>
  <c r="CX321" i="54"/>
  <c r="BB314" i="54"/>
  <c r="E309" i="54"/>
  <c r="AD297" i="54"/>
  <c r="BN268" i="54"/>
  <c r="X272" i="54"/>
  <c r="BN288" i="54"/>
  <c r="BT279" i="54"/>
  <c r="CR276" i="54"/>
  <c r="AV285" i="54"/>
  <c r="R273" i="54"/>
  <c r="R269" i="54"/>
  <c r="CX303" i="54"/>
  <c r="BN285" i="54"/>
  <c r="BT276" i="54"/>
  <c r="AJ272" i="54"/>
  <c r="CX86" i="54"/>
  <c r="BB331" i="54"/>
  <c r="AD331" i="54"/>
  <c r="AV343" i="54"/>
  <c r="BN348" i="54"/>
  <c r="BH348" i="54"/>
  <c r="AP340" i="54"/>
  <c r="AJ331" i="54"/>
  <c r="E310" i="54"/>
  <c r="CL310" i="54"/>
  <c r="BZ307" i="54"/>
  <c r="CX330" i="54"/>
  <c r="AP304" i="54"/>
  <c r="X315" i="54"/>
  <c r="E327" i="54"/>
  <c r="X325" i="54"/>
  <c r="CR318" i="54"/>
  <c r="CF300" i="54"/>
  <c r="CR328" i="54"/>
  <c r="CL316" i="54"/>
  <c r="AP336" i="54"/>
  <c r="BN328" i="54"/>
  <c r="BZ326" i="54"/>
  <c r="X314" i="54"/>
  <c r="AP302" i="54"/>
  <c r="BT295" i="54"/>
  <c r="BT336" i="54"/>
  <c r="AP321" i="54"/>
  <c r="BB338" i="54"/>
  <c r="AJ314" i="54"/>
  <c r="AP297" i="54"/>
  <c r="CX264" i="54"/>
  <c r="CF268" i="54"/>
  <c r="CX279" i="54"/>
  <c r="AD288" i="54"/>
  <c r="X269" i="54"/>
  <c r="BT86" i="54"/>
  <c r="AP331" i="54"/>
  <c r="X348" i="54"/>
  <c r="AD343" i="54"/>
  <c r="AJ348" i="54"/>
  <c r="AJ343" i="54"/>
  <c r="BN340" i="54"/>
  <c r="BH300" i="54"/>
  <c r="BH332" i="54"/>
  <c r="CF315" i="54"/>
  <c r="BH312" i="54"/>
  <c r="CL307" i="54"/>
  <c r="BT314" i="54"/>
  <c r="BN304" i="54"/>
  <c r="BB316" i="54"/>
  <c r="R338" i="54"/>
  <c r="AD336" i="54"/>
  <c r="BB332" i="54"/>
  <c r="AV314" i="54"/>
  <c r="AJ300" i="54"/>
  <c r="X339" i="54"/>
  <c r="BN302" i="54"/>
  <c r="AV295" i="54"/>
  <c r="AD328" i="54"/>
  <c r="E316" i="54"/>
  <c r="CF297" i="54"/>
  <c r="BH328" i="54"/>
  <c r="R332" i="54"/>
  <c r="BT318" i="54"/>
  <c r="BT297" i="54"/>
  <c r="X338" i="54"/>
  <c r="AP316" i="54"/>
  <c r="R314" i="54"/>
  <c r="BN300" i="54"/>
  <c r="BN297" i="54"/>
  <c r="AV264" i="54"/>
  <c r="X268" i="54"/>
  <c r="CX268" i="54"/>
  <c r="X280" i="54"/>
  <c r="CX275" i="54"/>
  <c r="AJ279" i="54"/>
  <c r="BT275" i="54"/>
  <c r="E291" i="54"/>
  <c r="CL277" i="54"/>
  <c r="CX291" i="54"/>
  <c r="BN331" i="54"/>
  <c r="BZ348" i="54"/>
  <c r="AD342" i="54"/>
  <c r="BT328" i="54"/>
  <c r="AJ312" i="54"/>
  <c r="BT310" i="54"/>
  <c r="X307" i="54"/>
  <c r="BH339" i="54"/>
  <c r="CR316" i="54"/>
  <c r="BZ304" i="54"/>
  <c r="BT312" i="54"/>
  <c r="CX302" i="54"/>
  <c r="BZ302" i="54"/>
  <c r="BH295" i="54"/>
  <c r="AV332" i="54"/>
  <c r="BT324" i="54"/>
  <c r="CX316" i="54"/>
  <c r="CR327" i="54"/>
  <c r="CF312" i="54"/>
  <c r="CX333" i="54"/>
  <c r="BN327" i="54"/>
  <c r="BB321" i="54"/>
  <c r="BH319" i="54"/>
  <c r="CX312" i="54"/>
  <c r="AV309" i="54"/>
  <c r="R300" i="54"/>
  <c r="BZ297" i="54"/>
  <c r="AD279" i="54"/>
  <c r="CR273" i="54"/>
  <c r="R288" i="54"/>
  <c r="BN283" i="54"/>
  <c r="CL286" i="54"/>
  <c r="BN269" i="54"/>
  <c r="BB303" i="54"/>
  <c r="R285" i="54"/>
  <c r="R280" i="54"/>
  <c r="AJ134" i="54"/>
  <c r="BB343" i="54"/>
  <c r="X331" i="54"/>
  <c r="CX331" i="54"/>
  <c r="BZ331" i="54"/>
  <c r="AV344" i="54"/>
  <c r="CF340" i="54"/>
  <c r="E340" i="54"/>
  <c r="CL340" i="54"/>
  <c r="BT317" i="54"/>
  <c r="R312" i="54"/>
  <c r="BB330" i="54"/>
  <c r="CL304" i="54"/>
  <c r="BT315" i="54"/>
  <c r="BN326" i="54"/>
  <c r="BZ324" i="54"/>
  <c r="AJ316" i="54"/>
  <c r="AV328" i="54"/>
  <c r="R328" i="54"/>
  <c r="AD326" i="54"/>
  <c r="AV312" i="54"/>
  <c r="AV307" i="54"/>
  <c r="E302" i="54"/>
  <c r="CL302" i="54"/>
  <c r="AP312" i="54"/>
  <c r="E338" i="54"/>
  <c r="X336" i="54"/>
  <c r="BH309" i="54"/>
  <c r="CR339" i="54"/>
  <c r="BZ330" i="54"/>
  <c r="BN312" i="54"/>
  <c r="BH330" i="54"/>
  <c r="E297" i="54"/>
  <c r="CL297" i="54"/>
  <c r="BH272" i="54"/>
  <c r="AP264" i="54"/>
  <c r="AD268" i="54"/>
  <c r="CR283" i="54"/>
  <c r="AJ275" i="54"/>
  <c r="BT269" i="54"/>
  <c r="AD143" i="54"/>
  <c r="AV100" i="54"/>
  <c r="BB132" i="54"/>
  <c r="E331" i="54"/>
  <c r="CL331" i="54"/>
  <c r="BT348" i="54"/>
  <c r="CF343" i="54"/>
  <c r="AV348" i="54"/>
  <c r="CL342" i="54"/>
  <c r="R348" i="54"/>
  <c r="BH327" i="54"/>
  <c r="E314" i="54"/>
  <c r="CR300" i="54"/>
  <c r="BT337" i="54"/>
  <c r="CR333" i="54"/>
  <c r="BH314" i="54"/>
  <c r="BZ338" i="54"/>
  <c r="BZ315" i="54"/>
  <c r="AD312" i="54"/>
  <c r="BB315" i="54"/>
  <c r="CF319" i="54"/>
  <c r="AJ309" i="54"/>
  <c r="BH323" i="54"/>
  <c r="CL315" i="54"/>
  <c r="E307" i="54"/>
  <c r="CR264" i="54"/>
  <c r="BT268" i="54"/>
  <c r="BH273" i="54"/>
  <c r="BB263" i="54"/>
  <c r="BZ273" i="54"/>
  <c r="BH264" i="54"/>
  <c r="BN290" i="54"/>
  <c r="AV274" i="54"/>
  <c r="BB291" i="54"/>
  <c r="BH288" i="54"/>
  <c r="BZ283" i="54"/>
  <c r="CF279" i="54"/>
  <c r="CF264" i="54"/>
  <c r="R260" i="54"/>
  <c r="AV311" i="54"/>
  <c r="E293" i="54"/>
  <c r="X291" i="54"/>
  <c r="AD292" i="54"/>
  <c r="BN275" i="54"/>
  <c r="CR268" i="54"/>
  <c r="BH292" i="54"/>
  <c r="AD306" i="54"/>
  <c r="AP292" i="54"/>
  <c r="AJ262" i="54"/>
  <c r="AP193" i="54"/>
  <c r="AV193" i="54"/>
  <c r="AJ193" i="54"/>
  <c r="AP220" i="54"/>
  <c r="BT234" i="54"/>
  <c r="BZ217" i="54"/>
  <c r="AP248" i="54"/>
  <c r="CL244" i="54"/>
  <c r="R248" i="54"/>
  <c r="AP242" i="54"/>
  <c r="BZ237" i="54"/>
  <c r="CR216" i="54"/>
  <c r="CX216" i="54"/>
  <c r="X261" i="54"/>
  <c r="AJ244" i="54"/>
  <c r="X237" i="54"/>
  <c r="BH225" i="54"/>
  <c r="CR249" i="54"/>
  <c r="CR240" i="54"/>
  <c r="CL248" i="54"/>
  <c r="BZ239" i="54"/>
  <c r="AV201" i="54"/>
  <c r="CX260" i="54"/>
  <c r="BB262" i="54"/>
  <c r="BH262" i="54"/>
  <c r="CX293" i="54"/>
  <c r="AV282" i="54"/>
  <c r="CX270" i="54"/>
  <c r="CF263" i="54"/>
  <c r="BN274" i="54"/>
  <c r="BZ274" i="54"/>
  <c r="CR303" i="54"/>
  <c r="BT283" i="54"/>
  <c r="AP280" i="54"/>
  <c r="BT193" i="54"/>
  <c r="CX193" i="54"/>
  <c r="AV248" i="54"/>
  <c r="BN234" i="54"/>
  <c r="AJ276" i="54"/>
  <c r="E260" i="54"/>
  <c r="AV299" i="54"/>
  <c r="CR287" i="54"/>
  <c r="AV306" i="54"/>
  <c r="BT298" i="54"/>
  <c r="R287" i="54"/>
  <c r="AD285" i="54"/>
  <c r="E270" i="54"/>
  <c r="CL270" i="54"/>
  <c r="CL290" i="54"/>
  <c r="AD275" i="54"/>
  <c r="AP268" i="54"/>
  <c r="AP285" i="54"/>
  <c r="BH280" i="54"/>
  <c r="BN276" i="54"/>
  <c r="R263" i="54"/>
  <c r="CR291" i="54"/>
  <c r="AJ268" i="54"/>
  <c r="AD252" i="54"/>
  <c r="AD248" i="54"/>
  <c r="BZ234" i="54"/>
  <c r="CF220" i="54"/>
  <c r="BZ220" i="54"/>
  <c r="BN246" i="54"/>
  <c r="BT267" i="54"/>
  <c r="CX248" i="54"/>
  <c r="X234" i="54"/>
  <c r="E217" i="54"/>
  <c r="R217" i="54"/>
  <c r="R230" i="54"/>
  <c r="AD244" i="54"/>
  <c r="CL216" i="54"/>
  <c r="CX229" i="54"/>
  <c r="AD258" i="54"/>
  <c r="CX242" i="54"/>
  <c r="E235" i="54"/>
  <c r="CL235" i="54"/>
  <c r="AV229" i="54"/>
  <c r="X216" i="54"/>
  <c r="AD216" i="54"/>
  <c r="AJ216" i="54"/>
  <c r="CL258" i="54"/>
  <c r="CX256" i="54"/>
  <c r="R251" i="54"/>
  <c r="BZ235" i="54"/>
  <c r="BH232" i="54"/>
  <c r="BZ267" i="54"/>
  <c r="BT256" i="54"/>
  <c r="AP247" i="54"/>
  <c r="R244" i="54"/>
  <c r="BH203" i="54"/>
  <c r="BN252" i="54"/>
  <c r="CF201" i="54"/>
  <c r="CL263" i="54"/>
  <c r="BH260" i="54"/>
  <c r="BN260" i="54"/>
  <c r="E305" i="54"/>
  <c r="BN292" i="54"/>
  <c r="BZ290" i="54"/>
  <c r="E281" i="54"/>
  <c r="R276" i="54"/>
  <c r="R262" i="54"/>
  <c r="CR260" i="54"/>
  <c r="R270" i="54"/>
  <c r="BZ269" i="54"/>
  <c r="E283" i="54"/>
  <c r="E279" i="54"/>
  <c r="E290" i="54"/>
  <c r="E280" i="54"/>
  <c r="E275" i="54"/>
  <c r="CL193" i="54"/>
  <c r="CX220" i="54"/>
  <c r="CL252" i="54"/>
  <c r="CF237" i="54"/>
  <c r="AD217" i="54"/>
  <c r="AJ217" i="54"/>
  <c r="AJ235" i="54"/>
  <c r="BB230" i="54"/>
  <c r="CX252" i="54"/>
  <c r="CX249" i="54"/>
  <c r="CF240" i="54"/>
  <c r="AV225" i="54"/>
  <c r="BN248" i="54"/>
  <c r="AV241" i="54"/>
  <c r="CL246" i="54"/>
  <c r="E242" i="54"/>
  <c r="CL242" i="54"/>
  <c r="AP216" i="54"/>
  <c r="BH265" i="54"/>
  <c r="X247" i="54"/>
  <c r="AV251" i="54"/>
  <c r="CF242" i="54"/>
  <c r="AV235" i="54"/>
  <c r="BZ203" i="54"/>
  <c r="CF203" i="54"/>
  <c r="R201" i="54"/>
  <c r="CX201" i="54"/>
  <c r="AD283" i="54"/>
  <c r="CL273" i="54"/>
  <c r="AD262" i="54"/>
  <c r="CX262" i="54"/>
  <c r="AV260" i="54"/>
  <c r="BB293" i="54"/>
  <c r="CL283" i="54"/>
  <c r="CX281" i="54"/>
  <c r="CL262" i="54"/>
  <c r="AD276" i="54"/>
  <c r="AV303" i="54"/>
  <c r="X283" i="54"/>
  <c r="BT272" i="54"/>
  <c r="AD193" i="54"/>
  <c r="BN193" i="54"/>
  <c r="E249" i="54"/>
  <c r="AV240" i="54"/>
  <c r="BT240" i="54"/>
  <c r="BN256" i="54"/>
  <c r="CF244" i="54"/>
  <c r="AP230" i="54"/>
  <c r="BT257" i="54"/>
  <c r="BB246" i="54"/>
  <c r="BN240" i="54"/>
  <c r="CL256" i="54"/>
  <c r="BT235" i="54"/>
  <c r="BT229" i="54"/>
  <c r="BN216" i="54"/>
  <c r="BT216" i="54"/>
  <c r="CR239" i="54"/>
  <c r="AD235" i="54"/>
  <c r="AP253" i="54"/>
  <c r="BN242" i="54"/>
  <c r="CR203" i="54"/>
  <c r="CX203" i="54"/>
  <c r="CX298" i="54"/>
  <c r="AV287" i="54"/>
  <c r="CF275" i="54"/>
  <c r="CX305" i="54"/>
  <c r="X298" i="54"/>
  <c r="BT286" i="54"/>
  <c r="AV262" i="54"/>
  <c r="AP290" i="54"/>
  <c r="BH285" i="54"/>
  <c r="BZ280" i="54"/>
  <c r="CF276" i="54"/>
  <c r="AD273" i="54"/>
  <c r="CX283" i="54"/>
  <c r="BH311" i="54"/>
  <c r="BZ294" i="54"/>
  <c r="AV291" i="54"/>
  <c r="AV272" i="54"/>
  <c r="BT264" i="54"/>
  <c r="BT258" i="54"/>
  <c r="BT248" i="54"/>
  <c r="CR193" i="54"/>
  <c r="CF193" i="54"/>
  <c r="AD240" i="54"/>
  <c r="AJ220" i="54"/>
  <c r="X267" i="54"/>
  <c r="AJ237" i="54"/>
  <c r="BN217" i="54"/>
  <c r="BN230" i="54"/>
  <c r="BZ244" i="54"/>
  <c r="CF225" i="54"/>
  <c r="CF249" i="54"/>
  <c r="BH237" i="54"/>
  <c r="AD230" i="54"/>
  <c r="CR229" i="54"/>
  <c r="AP258" i="54"/>
  <c r="BB256" i="54"/>
  <c r="BN249" i="54"/>
  <c r="AD267" i="54"/>
  <c r="E258" i="54"/>
  <c r="X256" i="54"/>
  <c r="CX234" i="54"/>
  <c r="E203" i="54"/>
  <c r="CX258" i="54"/>
  <c r="CX246" i="54"/>
  <c r="BZ241" i="54"/>
  <c r="BH239" i="54"/>
  <c r="CL225" i="54"/>
  <c r="AV280" i="54"/>
  <c r="BT303" i="54"/>
  <c r="R292" i="54"/>
  <c r="AD290" i="54"/>
  <c r="BN280" i="54"/>
  <c r="BT277" i="54"/>
  <c r="BN262" i="54"/>
  <c r="BN279" i="54"/>
  <c r="BN270" i="54"/>
  <c r="BT288" i="54"/>
  <c r="CR275" i="54"/>
  <c r="CF273" i="54"/>
  <c r="BZ282" i="54"/>
  <c r="BH193" i="54"/>
  <c r="AV234" i="54"/>
  <c r="AV220" i="54"/>
  <c r="AD246" i="54"/>
  <c r="BZ230" i="54"/>
  <c r="AP252" i="54"/>
  <c r="CL240" i="54"/>
  <c r="X230" i="54"/>
  <c r="CX230" i="54"/>
  <c r="BB252" i="54"/>
  <c r="E229" i="54"/>
  <c r="CX225" i="54"/>
  <c r="CR241" i="54"/>
  <c r="AP241" i="54"/>
  <c r="R229" i="54"/>
  <c r="BT247" i="54"/>
  <c r="CX241" i="54"/>
  <c r="CF234" i="54"/>
  <c r="AD232" i="54"/>
  <c r="CR252" i="54"/>
  <c r="X225" i="54"/>
  <c r="AD203" i="54"/>
  <c r="AJ203" i="54"/>
  <c r="BB225" i="54"/>
  <c r="BN201" i="54"/>
  <c r="R272" i="54"/>
  <c r="AD260" i="54"/>
  <c r="AV275" i="54"/>
  <c r="BZ262" i="54"/>
  <c r="AP262" i="54"/>
  <c r="BN311" i="54"/>
  <c r="CR294" i="54"/>
  <c r="AP283" i="54"/>
  <c r="BB281" i="54"/>
  <c r="AP274" i="54"/>
  <c r="CX290" i="54"/>
  <c r="X193" i="54"/>
  <c r="AP246" i="54"/>
  <c r="BT220" i="54"/>
  <c r="R256" i="54"/>
  <c r="CX217" i="54"/>
  <c r="E230" i="54"/>
  <c r="CL230" i="54"/>
  <c r="X257" i="54"/>
  <c r="R225" i="54"/>
  <c r="R241" i="54"/>
  <c r="AP256" i="54"/>
  <c r="AV249" i="54"/>
  <c r="X241" i="54"/>
  <c r="BH234" i="54"/>
  <c r="BN220" i="54"/>
  <c r="AD229" i="54"/>
  <c r="E216" i="54"/>
  <c r="AD249" i="54"/>
  <c r="CF241" i="54"/>
  <c r="AP232" i="54"/>
  <c r="CL265" i="54"/>
  <c r="AV246" i="54"/>
  <c r="BB234" i="54"/>
  <c r="AV203" i="54"/>
  <c r="CF274" i="54"/>
  <c r="AP260" i="54"/>
  <c r="BB298" i="54"/>
  <c r="CL288" i="54"/>
  <c r="CX286" i="54"/>
  <c r="AJ277" i="54"/>
  <c r="BB305" i="54"/>
  <c r="BN299" i="54"/>
  <c r="E288" i="54"/>
  <c r="X286" i="54"/>
  <c r="CX288" i="54"/>
  <c r="AD280" i="54"/>
  <c r="BB283" i="54"/>
  <c r="BH279" i="54"/>
  <c r="BH299" i="54"/>
  <c r="AD294" i="54"/>
  <c r="BZ263" i="54"/>
  <c r="X258" i="54"/>
  <c r="AV230" i="54"/>
  <c r="E193" i="54"/>
  <c r="BB193" i="54"/>
  <c r="BH249" i="54"/>
  <c r="E252" i="54"/>
  <c r="CR242" i="54"/>
  <c r="BN235" i="54"/>
  <c r="X252" i="54"/>
  <c r="BT242" i="54"/>
  <c r="AJ225" i="54"/>
  <c r="BH235" i="54"/>
  <c r="CR257" i="54"/>
  <c r="BH241" i="54"/>
  <c r="AJ234" i="54"/>
  <c r="BN257" i="54"/>
  <c r="BZ255" i="54"/>
  <c r="BN250" i="54"/>
  <c r="BN203" i="54"/>
  <c r="BT203" i="54"/>
  <c r="BB258" i="54"/>
  <c r="R239" i="54"/>
  <c r="CR311" i="54"/>
  <c r="X303" i="54"/>
  <c r="BT291" i="54"/>
  <c r="CR272" i="54"/>
  <c r="BZ292" i="54"/>
  <c r="X288" i="54"/>
  <c r="AP279" i="54"/>
  <c r="BZ306" i="54"/>
  <c r="CL292" i="54"/>
  <c r="BH287" i="54"/>
  <c r="AD282" i="54"/>
  <c r="CX273" i="54"/>
  <c r="BZ193" i="54"/>
  <c r="CR234" i="54"/>
  <c r="CR220" i="54"/>
  <c r="BZ246" i="54"/>
  <c r="CF229" i="54"/>
  <c r="BZ242" i="54"/>
  <c r="BZ225" i="54"/>
  <c r="BB217" i="54"/>
  <c r="BT230" i="54"/>
  <c r="AP244" i="54"/>
  <c r="AD237" i="54"/>
  <c r="AV217" i="54"/>
  <c r="BN229" i="54"/>
  <c r="AV216" i="54"/>
  <c r="BT261" i="54"/>
  <c r="E247" i="54"/>
  <c r="CR237" i="54"/>
  <c r="E234" i="54"/>
  <c r="BZ232" i="54"/>
  <c r="BH229" i="54"/>
  <c r="AV252" i="54"/>
  <c r="AJ248" i="54"/>
  <c r="E246" i="54"/>
  <c r="AP249" i="54"/>
  <c r="AD239" i="54"/>
  <c r="AV268" i="54"/>
  <c r="BZ260" i="54"/>
  <c r="BB260" i="54"/>
  <c r="CX276" i="54"/>
  <c r="R311" i="54"/>
  <c r="AV294" i="54"/>
  <c r="BH290" i="54"/>
  <c r="CR282" i="54"/>
  <c r="CX277" i="54"/>
  <c r="BB270" i="54"/>
  <c r="BZ264" i="54"/>
  <c r="CR279" i="54"/>
  <c r="R274" i="54"/>
  <c r="E273" i="54"/>
  <c r="BB290" i="54"/>
  <c r="CL280" i="54"/>
  <c r="CF246" i="54"/>
  <c r="R234" i="54"/>
  <c r="R220" i="54"/>
  <c r="BB240" i="54"/>
  <c r="BT255" i="54"/>
  <c r="R235" i="54"/>
  <c r="AP225" i="54"/>
  <c r="AP217" i="54"/>
  <c r="BN258" i="54"/>
  <c r="BZ256" i="54"/>
  <c r="BN225" i="54"/>
  <c r="BT225" i="54"/>
  <c r="BN241" i="54"/>
  <c r="CR248" i="54"/>
  <c r="AP237" i="54"/>
  <c r="BB235" i="54"/>
  <c r="BZ229" i="54"/>
  <c r="BH216" i="54"/>
  <c r="BT237" i="54"/>
  <c r="E232" i="54"/>
  <c r="CL232" i="54"/>
  <c r="AP265" i="54"/>
  <c r="AD250" i="54"/>
  <c r="CF230" i="54"/>
  <c r="CL260" i="54"/>
  <c r="CR299" i="54"/>
  <c r="AP288" i="54"/>
  <c r="BB286" i="54"/>
  <c r="BH283" i="54"/>
  <c r="BB272" i="54"/>
  <c r="CR306" i="54"/>
  <c r="R299" i="54"/>
  <c r="BN287" i="54"/>
  <c r="BZ285" i="54"/>
  <c r="AV273" i="54"/>
  <c r="AP270" i="54"/>
  <c r="BB288" i="54"/>
  <c r="E272" i="54"/>
  <c r="CL285" i="54"/>
  <c r="CL272" i="54"/>
  <c r="E264" i="54"/>
  <c r="BN273" i="54"/>
  <c r="CF262" i="54"/>
  <c r="BB229" i="54"/>
  <c r="R193" i="54"/>
  <c r="BZ252" i="54"/>
  <c r="AD234" i="54"/>
  <c r="R246" i="54"/>
  <c r="BH217" i="54"/>
  <c r="BT217" i="54"/>
  <c r="CL217" i="54"/>
  <c r="BH230" i="54"/>
  <c r="CR230" i="54"/>
  <c r="BZ258" i="54"/>
  <c r="BZ248" i="54"/>
  <c r="BB242" i="54"/>
  <c r="X203" i="54"/>
  <c r="AP235" i="54"/>
  <c r="BZ216" i="54"/>
  <c r="CF216" i="54"/>
  <c r="AV257" i="54"/>
  <c r="BB248" i="54"/>
  <c r="AV237" i="54"/>
  <c r="R257" i="54"/>
  <c r="AD255" i="54"/>
  <c r="R252" i="54"/>
  <c r="R203" i="54"/>
  <c r="AD201" i="54"/>
  <c r="CX240" i="54"/>
  <c r="CR217" i="54"/>
  <c r="BZ240" i="54"/>
  <c r="BB201" i="54"/>
  <c r="CR201" i="54"/>
  <c r="BZ183" i="54"/>
  <c r="BH204" i="54"/>
  <c r="BZ186" i="54"/>
  <c r="AV188" i="54"/>
  <c r="AP168" i="54"/>
  <c r="BT196" i="54"/>
  <c r="X212" i="54"/>
  <c r="CX207" i="54"/>
  <c r="CR176" i="54"/>
  <c r="X214" i="54"/>
  <c r="CX211" i="54"/>
  <c r="CX173" i="54"/>
  <c r="AV178" i="54"/>
  <c r="CX212" i="54"/>
  <c r="E204" i="54"/>
  <c r="AV192" i="54"/>
  <c r="BN191" i="54"/>
  <c r="CL227" i="54"/>
  <c r="E218" i="54"/>
  <c r="X172" i="54"/>
  <c r="CR131" i="54"/>
  <c r="BN174" i="54"/>
  <c r="AJ166" i="54"/>
  <c r="X159" i="54"/>
  <c r="CX140" i="54"/>
  <c r="CX159" i="54"/>
  <c r="BZ142" i="54"/>
  <c r="AD166" i="54"/>
  <c r="BN158" i="54"/>
  <c r="BH158" i="54"/>
  <c r="X201" i="54"/>
  <c r="CX176" i="54"/>
  <c r="CR183" i="54"/>
  <c r="AD170" i="54"/>
  <c r="BZ207" i="54"/>
  <c r="BB205" i="54"/>
  <c r="BT176" i="54"/>
  <c r="X207" i="54"/>
  <c r="CX172" i="54"/>
  <c r="BT186" i="54"/>
  <c r="AP221" i="54"/>
  <c r="BB212" i="54"/>
  <c r="X233" i="54"/>
  <c r="R213" i="54"/>
  <c r="AV208" i="54"/>
  <c r="CF196" i="54"/>
  <c r="AD192" i="54"/>
  <c r="R183" i="54"/>
  <c r="E173" i="54"/>
  <c r="AV219" i="54"/>
  <c r="AP209" i="54"/>
  <c r="BN204" i="54"/>
  <c r="E178" i="54"/>
  <c r="CL200" i="54"/>
  <c r="E189" i="54"/>
  <c r="AP178" i="54"/>
  <c r="BH157" i="54"/>
  <c r="R130" i="54"/>
  <c r="BZ180" i="54"/>
  <c r="CL151" i="54"/>
  <c r="BN151" i="54"/>
  <c r="R139" i="54"/>
  <c r="CR142" i="54"/>
  <c r="BH171" i="54"/>
  <c r="AJ161" i="54"/>
  <c r="AV166" i="54"/>
  <c r="BH220" i="54"/>
  <c r="CR235" i="54"/>
  <c r="AV176" i="54"/>
  <c r="BT183" i="54"/>
  <c r="BN188" i="54"/>
  <c r="BN187" i="54"/>
  <c r="AV170" i="54"/>
  <c r="CL170" i="54"/>
  <c r="CX195" i="54"/>
  <c r="CR195" i="54"/>
  <c r="X224" i="54"/>
  <c r="BZ212" i="54"/>
  <c r="BH207" i="54"/>
  <c r="BT200" i="54"/>
  <c r="CX187" i="54"/>
  <c r="BZ168" i="54"/>
  <c r="E172" i="54"/>
  <c r="E228" i="54"/>
  <c r="R205" i="54"/>
  <c r="X191" i="54"/>
  <c r="CX228" i="54"/>
  <c r="R224" i="54"/>
  <c r="AD173" i="54"/>
  <c r="X228" i="54"/>
  <c r="AJ226" i="54"/>
  <c r="BZ199" i="54"/>
  <c r="AP191" i="54"/>
  <c r="R191" i="54"/>
  <c r="BB170" i="54"/>
  <c r="BH169" i="54"/>
  <c r="CL130" i="54"/>
  <c r="CR177" i="54"/>
  <c r="BN171" i="54"/>
  <c r="CR141" i="54"/>
  <c r="CL166" i="54"/>
  <c r="X255" i="54"/>
  <c r="AD256" i="54"/>
  <c r="BT201" i="54"/>
  <c r="BH201" i="54"/>
  <c r="AD176" i="54"/>
  <c r="BH176" i="54"/>
  <c r="CL183" i="54"/>
  <c r="CR207" i="54"/>
  <c r="BH212" i="54"/>
  <c r="AP207" i="54"/>
  <c r="BH191" i="54"/>
  <c r="AJ168" i="54"/>
  <c r="BT212" i="54"/>
  <c r="BN196" i="54"/>
  <c r="CF189" i="54"/>
  <c r="BT172" i="54"/>
  <c r="BT245" i="54"/>
  <c r="BZ215" i="54"/>
  <c r="BB178" i="54"/>
  <c r="AP173" i="54"/>
  <c r="BT173" i="54"/>
  <c r="CR236" i="54"/>
  <c r="AD204" i="54"/>
  <c r="AP187" i="54"/>
  <c r="BN205" i="54"/>
  <c r="CR192" i="54"/>
  <c r="AP227" i="54"/>
  <c r="AJ178" i="54"/>
  <c r="AV159" i="54"/>
  <c r="BH130" i="54"/>
  <c r="AD151" i="54"/>
  <c r="CR139" i="54"/>
  <c r="BT139" i="54"/>
  <c r="CL142" i="54"/>
  <c r="BN197" i="54"/>
  <c r="AV185" i="54"/>
  <c r="R166" i="54"/>
  <c r="AD220" i="54"/>
  <c r="E237" i="54"/>
  <c r="CL229" i="54"/>
  <c r="CF176" i="54"/>
  <c r="BH183" i="54"/>
  <c r="X188" i="54"/>
  <c r="X187" i="54"/>
  <c r="AD223" i="54"/>
  <c r="AD195" i="54"/>
  <c r="BN183" i="54"/>
  <c r="BB219" i="54"/>
  <c r="AP212" i="54"/>
  <c r="BB187" i="54"/>
  <c r="BB168" i="54"/>
  <c r="AD211" i="54"/>
  <c r="AV196" i="54"/>
  <c r="X183" i="54"/>
  <c r="CL221" i="54"/>
  <c r="R218" i="54"/>
  <c r="CF204" i="54"/>
  <c r="BH189" i="54"/>
  <c r="BN186" i="54"/>
  <c r="CF223" i="54"/>
  <c r="BH215" i="54"/>
  <c r="BN213" i="54"/>
  <c r="CR208" i="54"/>
  <c r="E202" i="54"/>
  <c r="BB200" i="54"/>
  <c r="AV173" i="54"/>
  <c r="E214" i="54"/>
  <c r="CL209" i="54"/>
  <c r="R206" i="54"/>
  <c r="CX189" i="54"/>
  <c r="R176" i="54"/>
  <c r="BN223" i="54"/>
  <c r="BZ189" i="54"/>
  <c r="BH186" i="54"/>
  <c r="E223" i="54"/>
  <c r="AP204" i="54"/>
  <c r="CF186" i="54"/>
  <c r="CL178" i="54"/>
  <c r="R169" i="54"/>
  <c r="R159" i="54"/>
  <c r="BT159" i="54"/>
  <c r="X157" i="54"/>
  <c r="R157" i="54"/>
  <c r="BB129" i="54"/>
  <c r="X177" i="54"/>
  <c r="CF171" i="54"/>
  <c r="BN140" i="54"/>
  <c r="AV140" i="54"/>
  <c r="BH142" i="54"/>
  <c r="R142" i="54"/>
  <c r="AV161" i="54"/>
  <c r="X235" i="54"/>
  <c r="BB220" i="54"/>
  <c r="E183" i="54"/>
  <c r="AJ183" i="54"/>
  <c r="AJ176" i="54"/>
  <c r="BT224" i="54"/>
  <c r="AP196" i="54"/>
  <c r="BN227" i="54"/>
  <c r="BT206" i="54"/>
  <c r="AJ189" i="54"/>
  <c r="CX170" i="54"/>
  <c r="BB228" i="54"/>
  <c r="AP215" i="54"/>
  <c r="CF205" i="54"/>
  <c r="AJ200" i="54"/>
  <c r="BH190" i="54"/>
  <c r="BZ227" i="54"/>
  <c r="CF224" i="54"/>
  <c r="R212" i="54"/>
  <c r="AD205" i="54"/>
  <c r="AD219" i="54"/>
  <c r="AD206" i="54"/>
  <c r="R178" i="54"/>
  <c r="X169" i="54"/>
  <c r="E169" i="54"/>
  <c r="BZ169" i="54"/>
  <c r="BB157" i="54"/>
  <c r="BN130" i="54"/>
  <c r="CR166" i="54"/>
  <c r="BZ140" i="54"/>
  <c r="CL140" i="54"/>
  <c r="BZ176" i="54"/>
  <c r="E176" i="54"/>
  <c r="AD187" i="54"/>
  <c r="R170" i="54"/>
  <c r="E170" i="54"/>
  <c r="AD196" i="54"/>
  <c r="BT204" i="54"/>
  <c r="X195" i="54"/>
  <c r="CL189" i="54"/>
  <c r="AV168" i="54"/>
  <c r="CR168" i="54"/>
  <c r="R172" i="54"/>
  <c r="AP186" i="54"/>
  <c r="BB186" i="54"/>
  <c r="BT211" i="54"/>
  <c r="AV204" i="54"/>
  <c r="CF183" i="54"/>
  <c r="X245" i="54"/>
  <c r="AV223" i="54"/>
  <c r="BT207" i="54"/>
  <c r="AD172" i="54"/>
  <c r="AV236" i="54"/>
  <c r="BT221" i="54"/>
  <c r="AJ195" i="54"/>
  <c r="BB189" i="54"/>
  <c r="BN172" i="54"/>
  <c r="X215" i="54"/>
  <c r="R207" i="54"/>
  <c r="AD189" i="54"/>
  <c r="R189" i="54"/>
  <c r="AD169" i="54"/>
  <c r="BZ157" i="54"/>
  <c r="X143" i="54"/>
  <c r="CX130" i="54"/>
  <c r="BT158" i="54"/>
  <c r="BZ151" i="54"/>
  <c r="BH151" i="54"/>
  <c r="E151" i="54"/>
  <c r="CF141" i="54"/>
  <c r="E171" i="54"/>
  <c r="AJ158" i="54"/>
  <c r="R197" i="54"/>
  <c r="CR185" i="54"/>
  <c r="CR174" i="54"/>
  <c r="R146" i="54"/>
  <c r="BN166" i="54"/>
  <c r="AJ143" i="54"/>
  <c r="CL237" i="54"/>
  <c r="BB216" i="54"/>
  <c r="E201" i="54"/>
  <c r="CL201" i="54"/>
  <c r="AD183" i="54"/>
  <c r="BT188" i="54"/>
  <c r="BT187" i="54"/>
  <c r="X170" i="54"/>
  <c r="BZ223" i="54"/>
  <c r="BZ195" i="54"/>
  <c r="CX219" i="54"/>
  <c r="BT168" i="54"/>
  <c r="R168" i="54"/>
  <c r="BH168" i="54"/>
  <c r="BZ211" i="54"/>
  <c r="CR196" i="54"/>
  <c r="AJ172" i="54"/>
  <c r="BZ172" i="54"/>
  <c r="X176" i="54"/>
  <c r="AJ206" i="54"/>
  <c r="CL188" i="54"/>
  <c r="R219" i="54"/>
  <c r="AV205" i="54"/>
  <c r="E190" i="54"/>
  <c r="CR173" i="54"/>
  <c r="AV224" i="54"/>
  <c r="CL214" i="54"/>
  <c r="CF211" i="54"/>
  <c r="CR204" i="54"/>
  <c r="BH192" i="54"/>
  <c r="CF188" i="54"/>
  <c r="BN224" i="54"/>
  <c r="CR218" i="54"/>
  <c r="CR205" i="54"/>
  <c r="CX183" i="54"/>
  <c r="BT178" i="54"/>
  <c r="BT157" i="54"/>
  <c r="BN157" i="54"/>
  <c r="BN142" i="54"/>
  <c r="AP131" i="54"/>
  <c r="BT177" i="54"/>
  <c r="AP158" i="54"/>
  <c r="CR144" i="54"/>
  <c r="R140" i="54"/>
  <c r="X142" i="54"/>
  <c r="AJ142" i="54"/>
  <c r="R182" i="54"/>
  <c r="CR161" i="54"/>
  <c r="AV142" i="54"/>
  <c r="CX235" i="54"/>
  <c r="AV183" i="54"/>
  <c r="BH188" i="54"/>
  <c r="BT170" i="54"/>
  <c r="E212" i="54"/>
  <c r="E207" i="54"/>
  <c r="CF172" i="54"/>
  <c r="AJ204" i="54"/>
  <c r="BH200" i="54"/>
  <c r="BB191" i="54"/>
  <c r="AP189" i="54"/>
  <c r="BN169" i="54"/>
  <c r="CL168" i="54"/>
  <c r="CF168" i="54"/>
  <c r="CX204" i="54"/>
  <c r="CL196" i="54"/>
  <c r="R227" i="54"/>
  <c r="AJ211" i="54"/>
  <c r="BH195" i="54"/>
  <c r="CL169" i="54"/>
  <c r="AJ207" i="54"/>
  <c r="AD227" i="54"/>
  <c r="AJ221" i="54"/>
  <c r="AD218" i="54"/>
  <c r="CL192" i="54"/>
  <c r="CR170" i="54"/>
  <c r="CX221" i="54"/>
  <c r="CF206" i="54"/>
  <c r="BH196" i="54"/>
  <c r="CF212" i="54"/>
  <c r="CF207" i="54"/>
  <c r="BN178" i="54"/>
  <c r="BT169" i="54"/>
  <c r="CF159" i="54"/>
  <c r="AV130" i="54"/>
  <c r="BZ131" i="54"/>
  <c r="AP174" i="54"/>
  <c r="CX139" i="54"/>
  <c r="BH174" i="54"/>
  <c r="AD161" i="54"/>
  <c r="AP130" i="54"/>
  <c r="X240" i="54"/>
  <c r="CF235" i="54"/>
  <c r="X229" i="54"/>
  <c r="BN176" i="54"/>
  <c r="CR212" i="54"/>
  <c r="BZ187" i="54"/>
  <c r="BN170" i="54"/>
  <c r="BH170" i="54"/>
  <c r="CX168" i="54"/>
  <c r="X196" i="54"/>
  <c r="BB183" i="54"/>
  <c r="BB207" i="54"/>
  <c r="CL186" i="54"/>
  <c r="E226" i="54"/>
  <c r="CX205" i="54"/>
  <c r="AP188" i="54"/>
  <c r="CR178" i="54"/>
  <c r="CX224" i="54"/>
  <c r="CF218" i="54"/>
  <c r="R195" i="54"/>
  <c r="R200" i="54"/>
  <c r="BT192" i="54"/>
  <c r="AV211" i="54"/>
  <c r="AJ188" i="54"/>
  <c r="CF178" i="54"/>
  <c r="AD224" i="54"/>
  <c r="BN189" i="54"/>
  <c r="AP183" i="54"/>
  <c r="E159" i="54"/>
  <c r="CR130" i="54"/>
  <c r="BH140" i="54"/>
  <c r="R158" i="54"/>
  <c r="E257" i="54"/>
  <c r="R258" i="54"/>
  <c r="R216" i="54"/>
  <c r="CL253" i="54"/>
  <c r="BB176" i="54"/>
  <c r="E188" i="54"/>
  <c r="X206" i="54"/>
  <c r="CR188" i="54"/>
  <c r="BB172" i="54"/>
  <c r="AV172" i="54"/>
  <c r="AJ170" i="54"/>
  <c r="E186" i="54"/>
  <c r="R186" i="54"/>
  <c r="R223" i="54"/>
  <c r="E215" i="54"/>
  <c r="CL207" i="54"/>
  <c r="BZ200" i="54"/>
  <c r="BT233" i="54"/>
  <c r="AJ212" i="54"/>
  <c r="X209" i="54"/>
  <c r="CX206" i="54"/>
  <c r="AP199" i="54"/>
  <c r="R211" i="54"/>
  <c r="CX196" i="54"/>
  <c r="BH227" i="54"/>
  <c r="BN218" i="54"/>
  <c r="AV206" i="54"/>
  <c r="R196" i="54"/>
  <c r="AV212" i="54"/>
  <c r="AV207" i="54"/>
  <c r="CX178" i="54"/>
  <c r="AJ169" i="54"/>
  <c r="AP159" i="54"/>
  <c r="CL129" i="54"/>
  <c r="AD180" i="54"/>
  <c r="BZ166" i="54"/>
  <c r="BZ159" i="54"/>
  <c r="AP151" i="54"/>
  <c r="BB151" i="54"/>
  <c r="CR151" i="54"/>
  <c r="BN139" i="54"/>
  <c r="BT142" i="54"/>
  <c r="CF142" i="54"/>
  <c r="BH185" i="54"/>
  <c r="BN182" i="54"/>
  <c r="BB180" i="54"/>
  <c r="CF251" i="54"/>
  <c r="AP203" i="54"/>
  <c r="AJ201" i="54"/>
  <c r="BZ201" i="54"/>
  <c r="R188" i="54"/>
  <c r="R187" i="54"/>
  <c r="BB195" i="54"/>
  <c r="AV195" i="54"/>
  <c r="CX186" i="54"/>
  <c r="BZ170" i="54"/>
  <c r="X211" i="54"/>
  <c r="CL205" i="54"/>
  <c r="X200" i="54"/>
  <c r="CX191" i="54"/>
  <c r="AD168" i="54"/>
  <c r="AD186" i="54"/>
  <c r="CL212" i="54"/>
  <c r="CL191" i="54"/>
  <c r="CR187" i="54"/>
  <c r="AV218" i="54"/>
  <c r="BH173" i="54"/>
  <c r="AV169" i="54"/>
  <c r="BT228" i="54"/>
  <c r="CF226" i="54"/>
  <c r="CF219" i="54"/>
  <c r="AD199" i="54"/>
  <c r="CF169" i="54"/>
  <c r="BN236" i="54"/>
  <c r="CL187" i="54"/>
  <c r="CL176" i="54"/>
  <c r="CR223" i="54"/>
  <c r="AJ196" i="54"/>
  <c r="BB169" i="54"/>
  <c r="CR169" i="54"/>
  <c r="BN159" i="54"/>
  <c r="AD157" i="54"/>
  <c r="CF157" i="54"/>
  <c r="BB131" i="54"/>
  <c r="AV177" i="54"/>
  <c r="BB166" i="54"/>
  <c r="CL174" i="54"/>
  <c r="CF139" i="54"/>
  <c r="CX142" i="54"/>
  <c r="BB142" i="54"/>
  <c r="BH161" i="54"/>
  <c r="AP166" i="54"/>
  <c r="E166" i="54"/>
  <c r="BN143" i="54"/>
  <c r="BT143" i="54"/>
  <c r="AJ138" i="54"/>
  <c r="AP138" i="54"/>
  <c r="BZ164" i="54"/>
  <c r="AJ159" i="54"/>
  <c r="BH121" i="54"/>
  <c r="AD140" i="54"/>
  <c r="BH131" i="54"/>
  <c r="BB125" i="54"/>
  <c r="AV124" i="54"/>
  <c r="R124" i="54"/>
  <c r="AP126" i="54"/>
  <c r="AV128" i="54"/>
  <c r="AJ119" i="54"/>
  <c r="AJ139" i="54"/>
  <c r="CX133" i="54"/>
  <c r="CX149" i="54"/>
  <c r="CF124" i="54"/>
  <c r="X165" i="54"/>
  <c r="X141" i="54"/>
  <c r="AP110" i="54"/>
  <c r="CL110" i="54"/>
  <c r="X121" i="54"/>
  <c r="AP105" i="54"/>
  <c r="BB130" i="54"/>
  <c r="CR119" i="54"/>
  <c r="BH108" i="54"/>
  <c r="CX135" i="54"/>
  <c r="CF118" i="54"/>
  <c r="BT106" i="54"/>
  <c r="AD109" i="54"/>
  <c r="BZ107" i="54"/>
  <c r="BB119" i="54"/>
  <c r="AD117" i="54"/>
  <c r="X101" i="54"/>
  <c r="BH122" i="54"/>
  <c r="AP111" i="54"/>
  <c r="AD111" i="54"/>
  <c r="BT98" i="54"/>
  <c r="AD97" i="54"/>
  <c r="AV113" i="54"/>
  <c r="CL143" i="54"/>
  <c r="CF138" i="54"/>
  <c r="CL138" i="54"/>
  <c r="X181" i="54"/>
  <c r="CR162" i="54"/>
  <c r="BB136" i="54"/>
  <c r="CL121" i="54"/>
  <c r="BB145" i="54"/>
  <c r="AV135" i="54"/>
  <c r="CF131" i="54"/>
  <c r="CF125" i="54"/>
  <c r="BH126" i="54"/>
  <c r="BZ141" i="54"/>
  <c r="R128" i="54"/>
  <c r="AD127" i="54"/>
  <c r="BN127" i="54"/>
  <c r="R134" i="54"/>
  <c r="BN133" i="54"/>
  <c r="BN129" i="54"/>
  <c r="CR120" i="54"/>
  <c r="AD107" i="54"/>
  <c r="BH110" i="54"/>
  <c r="BT110" i="54"/>
  <c r="BT109" i="54"/>
  <c r="AP121" i="54"/>
  <c r="BZ105" i="54"/>
  <c r="BT130" i="54"/>
  <c r="BN154" i="54"/>
  <c r="BT137" i="54"/>
  <c r="AD118" i="54"/>
  <c r="AJ106" i="54"/>
  <c r="BB123" i="54"/>
  <c r="CF109" i="54"/>
  <c r="CX107" i="54"/>
  <c r="CR158" i="54"/>
  <c r="CF143" i="54"/>
  <c r="BB174" i="54"/>
  <c r="CR159" i="54"/>
  <c r="AJ151" i="54"/>
  <c r="R138" i="54"/>
  <c r="AJ137" i="54"/>
  <c r="CL144" i="54"/>
  <c r="CL136" i="54"/>
  <c r="BB120" i="54"/>
  <c r="AD135" i="54"/>
  <c r="BH125" i="54"/>
  <c r="R125" i="54"/>
  <c r="BH124" i="54"/>
  <c r="AD124" i="54"/>
  <c r="BZ124" i="54"/>
  <c r="CX122" i="54"/>
  <c r="BB128" i="54"/>
  <c r="BB160" i="54"/>
  <c r="X133" i="54"/>
  <c r="AD125" i="54"/>
  <c r="X131" i="54"/>
  <c r="BZ123" i="54"/>
  <c r="X148" i="54"/>
  <c r="BH145" i="54"/>
  <c r="CX129" i="54"/>
  <c r="AP120" i="54"/>
  <c r="AV120" i="54"/>
  <c r="CX119" i="54"/>
  <c r="BZ110" i="54"/>
  <c r="X105" i="54"/>
  <c r="CX137" i="54"/>
  <c r="R108" i="54"/>
  <c r="AV137" i="54"/>
  <c r="AV118" i="54"/>
  <c r="AP109" i="54"/>
  <c r="AP154" i="54"/>
  <c r="BB140" i="54"/>
  <c r="CX118" i="54"/>
  <c r="CF100" i="54"/>
  <c r="BB96" i="54"/>
  <c r="BN96" i="54"/>
  <c r="BT100" i="54"/>
  <c r="BN138" i="54"/>
  <c r="CF137" i="54"/>
  <c r="AJ185" i="54"/>
  <c r="BT181" i="54"/>
  <c r="BB164" i="54"/>
  <c r="AV164" i="54"/>
  <c r="CL164" i="54"/>
  <c r="BN136" i="54"/>
  <c r="AD136" i="54"/>
  <c r="AP129" i="54"/>
  <c r="BT141" i="54"/>
  <c r="CR134" i="54"/>
  <c r="AD131" i="54"/>
  <c r="AJ131" i="54"/>
  <c r="BN125" i="54"/>
  <c r="AV123" i="54"/>
  <c r="AV141" i="54"/>
  <c r="CX121" i="54"/>
  <c r="BH128" i="54"/>
  <c r="AV133" i="54"/>
  <c r="BZ127" i="54"/>
  <c r="AD126" i="54"/>
  <c r="AJ124" i="54"/>
  <c r="BN149" i="54"/>
  <c r="CX126" i="54"/>
  <c r="AP148" i="54"/>
  <c r="CX145" i="54"/>
  <c r="AD110" i="54"/>
  <c r="BT156" i="54"/>
  <c r="BT123" i="54"/>
  <c r="AP119" i="54"/>
  <c r="X107" i="54"/>
  <c r="CL106" i="54"/>
  <c r="CF140" i="54"/>
  <c r="R154" i="54"/>
  <c r="AP140" i="54"/>
  <c r="BZ135" i="54"/>
  <c r="BZ118" i="54"/>
  <c r="R123" i="54"/>
  <c r="X108" i="54"/>
  <c r="BH107" i="54"/>
  <c r="CF117" i="54"/>
  <c r="BB100" i="54"/>
  <c r="CL113" i="54"/>
  <c r="X99" i="54"/>
  <c r="BN98" i="54"/>
  <c r="BZ139" i="54"/>
  <c r="R105" i="54"/>
  <c r="BZ100" i="54"/>
  <c r="CX97" i="54"/>
  <c r="CF126" i="54"/>
  <c r="AD112" i="54"/>
  <c r="CL99" i="54"/>
  <c r="AJ82" i="54"/>
  <c r="BN146" i="54"/>
  <c r="AD137" i="54"/>
  <c r="R185" i="54"/>
  <c r="AD144" i="54"/>
  <c r="BZ144" i="54"/>
  <c r="CR136" i="54"/>
  <c r="AD122" i="54"/>
  <c r="BB134" i="54"/>
  <c r="AV131" i="54"/>
  <c r="AP125" i="54"/>
  <c r="BZ125" i="54"/>
  <c r="CF119" i="54"/>
  <c r="CL120" i="54"/>
  <c r="CR128" i="54"/>
  <c r="CX160" i="54"/>
  <c r="CR133" i="54"/>
  <c r="CX127" i="54"/>
  <c r="CF123" i="54"/>
  <c r="CF149" i="54"/>
  <c r="BN148" i="54"/>
  <c r="CX134" i="54"/>
  <c r="CF134" i="54"/>
  <c r="X145" i="54"/>
  <c r="AD129" i="54"/>
  <c r="AP122" i="54"/>
  <c r="R120" i="54"/>
  <c r="BB146" i="54"/>
  <c r="AP123" i="54"/>
  <c r="BZ106" i="54"/>
  <c r="BB105" i="54"/>
  <c r="X140" i="54"/>
  <c r="AP137" i="54"/>
  <c r="CR118" i="54"/>
  <c r="CR107" i="54"/>
  <c r="R117" i="54"/>
  <c r="BH100" i="54"/>
  <c r="BB171" i="54"/>
  <c r="CX146" i="54"/>
  <c r="BB138" i="54"/>
  <c r="CX164" i="54"/>
  <c r="CR164" i="54"/>
  <c r="BT162" i="54"/>
  <c r="AP157" i="54"/>
  <c r="BT144" i="54"/>
  <c r="AP136" i="54"/>
  <c r="CR123" i="54"/>
  <c r="BT122" i="54"/>
  <c r="AD130" i="54"/>
  <c r="BT126" i="54"/>
  <c r="AV145" i="54"/>
  <c r="BH141" i="54"/>
  <c r="BN126" i="54"/>
  <c r="BN128" i="54"/>
  <c r="AV165" i="54"/>
  <c r="CL147" i="54"/>
  <c r="AV134" i="54"/>
  <c r="R145" i="54"/>
  <c r="BN145" i="54"/>
  <c r="CR129" i="54"/>
  <c r="BH129" i="54"/>
  <c r="X156" i="54"/>
  <c r="R121" i="54"/>
  <c r="CR121" i="54"/>
  <c r="X106" i="54"/>
  <c r="R106" i="54"/>
  <c r="BH139" i="54"/>
  <c r="CR108" i="54"/>
  <c r="BT119" i="54"/>
  <c r="AJ109" i="54"/>
  <c r="BZ156" i="54"/>
  <c r="AP117" i="54"/>
  <c r="X100" i="54"/>
  <c r="CR96" i="54"/>
  <c r="AV97" i="54"/>
  <c r="BT101" i="54"/>
  <c r="BN105" i="54"/>
  <c r="BN97" i="54"/>
  <c r="BB122" i="54"/>
  <c r="R143" i="54"/>
  <c r="BZ143" i="54"/>
  <c r="BH143" i="54"/>
  <c r="AD158" i="54"/>
  <c r="AD146" i="54"/>
  <c r="CF158" i="54"/>
  <c r="BZ138" i="54"/>
  <c r="R171" i="54"/>
  <c r="CF144" i="54"/>
  <c r="R136" i="54"/>
  <c r="BZ136" i="54"/>
  <c r="BZ122" i="54"/>
  <c r="AJ120" i="54"/>
  <c r="R131" i="54"/>
  <c r="BT129" i="54"/>
  <c r="CL125" i="54"/>
  <c r="CX124" i="54"/>
  <c r="CL126" i="54"/>
  <c r="AJ128" i="54"/>
  <c r="CL124" i="54"/>
  <c r="CL141" i="54"/>
  <c r="BZ133" i="54"/>
  <c r="AP127" i="54"/>
  <c r="CR127" i="54"/>
  <c r="AP165" i="54"/>
  <c r="CR145" i="54"/>
  <c r="BH134" i="54"/>
  <c r="BN134" i="54"/>
  <c r="BZ129" i="54"/>
  <c r="CF129" i="54"/>
  <c r="X120" i="54"/>
  <c r="BN110" i="54"/>
  <c r="BB139" i="54"/>
  <c r="AP106" i="54"/>
  <c r="CX106" i="54"/>
  <c r="X139" i="54"/>
  <c r="CL137" i="54"/>
  <c r="CF108" i="54"/>
  <c r="BH135" i="54"/>
  <c r="R119" i="54"/>
  <c r="CL119" i="54"/>
  <c r="BH109" i="54"/>
  <c r="BN135" i="54"/>
  <c r="BN117" i="54"/>
  <c r="AP107" i="54"/>
  <c r="AP100" i="54"/>
  <c r="CX96" i="54"/>
  <c r="AD96" i="54"/>
  <c r="BB113" i="54"/>
  <c r="BH113" i="54"/>
  <c r="CF111" i="54"/>
  <c r="AJ101" i="54"/>
  <c r="AP139" i="54"/>
  <c r="AP132" i="54"/>
  <c r="CL97" i="54"/>
  <c r="AJ122" i="54"/>
  <c r="AD101" i="54"/>
  <c r="AP82" i="54"/>
  <c r="E158" i="54"/>
  <c r="CR143" i="54"/>
  <c r="CX157" i="54"/>
  <c r="AJ146" i="54"/>
  <c r="BB158" i="54"/>
  <c r="BH137" i="54"/>
  <c r="BB182" i="54"/>
  <c r="AD164" i="54"/>
  <c r="AP164" i="54"/>
  <c r="CL162" i="54"/>
  <c r="X161" i="54"/>
  <c r="BH144" i="54"/>
  <c r="R144" i="54"/>
  <c r="X144" i="54"/>
  <c r="AD142" i="54"/>
  <c r="BT136" i="54"/>
  <c r="AV121" i="54"/>
  <c r="BN122" i="54"/>
  <c r="AV125" i="54"/>
  <c r="X124" i="54"/>
  <c r="BB126" i="54"/>
  <c r="BB141" i="54"/>
  <c r="X129" i="54"/>
  <c r="CF128" i="54"/>
  <c r="AD123" i="54"/>
  <c r="BH160" i="54"/>
  <c r="R133" i="54"/>
  <c r="BT127" i="54"/>
  <c r="AJ127" i="54"/>
  <c r="CF127" i="54"/>
  <c r="BB149" i="54"/>
  <c r="AD128" i="54"/>
  <c r="BT145" i="54"/>
  <c r="AJ129" i="54"/>
  <c r="CL146" i="54"/>
  <c r="BH138" i="54"/>
  <c r="AJ182" i="54"/>
  <c r="BH181" i="54"/>
  <c r="BN164" i="54"/>
  <c r="BT151" i="54"/>
  <c r="AJ144" i="54"/>
  <c r="BH136" i="54"/>
  <c r="CF121" i="54"/>
  <c r="BN131" i="54"/>
  <c r="BT131" i="54"/>
  <c r="CX131" i="54"/>
  <c r="AJ125" i="54"/>
  <c r="BT125" i="54"/>
  <c r="BB124" i="54"/>
  <c r="AP124" i="54"/>
  <c r="BT124" i="54"/>
  <c r="BZ126" i="54"/>
  <c r="AD141" i="54"/>
  <c r="AJ141" i="54"/>
  <c r="X128" i="54"/>
  <c r="CR122" i="54"/>
  <c r="AJ133" i="54"/>
  <c r="BT149" i="54"/>
  <c r="CR165" i="54"/>
  <c r="R129" i="54"/>
  <c r="BT120" i="54"/>
  <c r="BZ120" i="54"/>
  <c r="CR110" i="54"/>
  <c r="CF110" i="54"/>
  <c r="BZ137" i="54"/>
  <c r="BZ121" i="54"/>
  <c r="BT105" i="54"/>
  <c r="X137" i="54"/>
  <c r="X130" i="54"/>
  <c r="AD108" i="54"/>
  <c r="CL108" i="54"/>
  <c r="BB135" i="54"/>
  <c r="AV107" i="54"/>
  <c r="BN119" i="54"/>
  <c r="X109" i="54"/>
  <c r="CL107" i="54"/>
  <c r="AD156" i="54"/>
  <c r="R135" i="54"/>
  <c r="AV122" i="54"/>
  <c r="CL117" i="54"/>
  <c r="BB98" i="54"/>
  <c r="CF96" i="54"/>
  <c r="X96" i="54"/>
  <c r="R113" i="54"/>
  <c r="AV143" i="54"/>
  <c r="AP146" i="54"/>
  <c r="X138" i="54"/>
  <c r="X151" i="54"/>
  <c r="BB144" i="54"/>
  <c r="CF136" i="54"/>
  <c r="AD121" i="54"/>
  <c r="CR125" i="54"/>
  <c r="X126" i="54"/>
  <c r="BT128" i="54"/>
  <c r="BH119" i="54"/>
  <c r="BB133" i="54"/>
  <c r="CL127" i="54"/>
  <c r="R127" i="54"/>
  <c r="CX120" i="54"/>
  <c r="AD147" i="54"/>
  <c r="CR105" i="54"/>
  <c r="AJ123" i="54"/>
  <c r="BB137" i="54"/>
  <c r="AJ130" i="54"/>
  <c r="X122" i="54"/>
  <c r="AV108" i="54"/>
  <c r="AJ108" i="54"/>
  <c r="AJ118" i="54"/>
  <c r="AJ117" i="54"/>
  <c r="BB107" i="54"/>
  <c r="BZ109" i="54"/>
  <c r="R107" i="54"/>
  <c r="AN20" i="54"/>
  <c r="S27" i="54"/>
  <c r="CY34" i="54"/>
  <c r="BI27" i="54"/>
  <c r="S33" i="54"/>
  <c r="AH29" i="54"/>
  <c r="CK39" i="54"/>
  <c r="Q43" i="54"/>
  <c r="Q44" i="54"/>
  <c r="CM59" i="54"/>
  <c r="BX45" i="54"/>
  <c r="AU74" i="54"/>
  <c r="CY58" i="54"/>
  <c r="AT67" i="54"/>
  <c r="CK94" i="54"/>
  <c r="BC91" i="54"/>
  <c r="CM95" i="54"/>
  <c r="CW72" i="54"/>
  <c r="CY90" i="54"/>
  <c r="CG90" i="54"/>
  <c r="BS74" i="54"/>
  <c r="AT68" i="54"/>
  <c r="AC74" i="54"/>
  <c r="BY80" i="54"/>
  <c r="BC80" i="54"/>
  <c r="CE80" i="54"/>
  <c r="CW80" i="54"/>
  <c r="BA89" i="54"/>
  <c r="CP85" i="54"/>
  <c r="AD85" i="54"/>
  <c r="BG88" i="54"/>
  <c r="CD91" i="54"/>
  <c r="BU94" i="54"/>
  <c r="P98" i="54"/>
  <c r="AH98" i="54"/>
  <c r="CX92" i="54"/>
  <c r="AQ90" i="54"/>
  <c r="AD95" i="54"/>
  <c r="AV126" i="54"/>
  <c r="BB83" i="54"/>
  <c r="S90" i="54"/>
  <c r="AD86" i="54"/>
  <c r="AQ86" i="54"/>
  <c r="CS86" i="54"/>
  <c r="BH87" i="54"/>
  <c r="BR93" i="54"/>
  <c r="BN106" i="54"/>
  <c r="R109" i="54"/>
  <c r="BA91" i="54"/>
  <c r="CM89" i="54"/>
  <c r="BH93" i="54"/>
  <c r="CL94" i="54"/>
  <c r="BO79" i="54"/>
  <c r="AD84" i="54"/>
  <c r="AT84" i="54"/>
  <c r="CS90" i="54"/>
  <c r="CQ87" i="54"/>
  <c r="R87" i="54"/>
  <c r="Y87" i="54"/>
  <c r="AT92" i="54"/>
  <c r="AE92" i="54"/>
  <c r="X92" i="54"/>
  <c r="CF82" i="54"/>
  <c r="R98" i="54"/>
  <c r="CX99" i="54"/>
  <c r="AT99" i="54"/>
  <c r="CX101" i="54"/>
  <c r="AC101" i="54"/>
  <c r="V104" i="54"/>
  <c r="BT113" i="54"/>
  <c r="AI94" i="54"/>
  <c r="BH97" i="54"/>
  <c r="AP97" i="54"/>
  <c r="AE114" i="54"/>
  <c r="X132" i="54"/>
  <c r="AV148" i="54"/>
  <c r="AW100" i="54"/>
  <c r="AB104" i="54"/>
  <c r="AK101" i="54"/>
  <c r="CP104" i="54"/>
  <c r="Q122" i="54"/>
  <c r="BY94" i="54"/>
  <c r="BS113" i="54"/>
  <c r="CA96" i="54"/>
  <c r="CX100" i="54"/>
  <c r="BY103" i="54"/>
  <c r="AB117" i="54"/>
  <c r="S137" i="54"/>
  <c r="CF107" i="54"/>
  <c r="CL123" i="54"/>
  <c r="AU113" i="54"/>
  <c r="BG135" i="54"/>
  <c r="CK167" i="54"/>
  <c r="AK117" i="54"/>
  <c r="AJ140" i="54"/>
  <c r="BR107" i="54"/>
  <c r="CV121" i="54"/>
  <c r="Q146" i="54"/>
  <c r="AQ105" i="54"/>
  <c r="CA129" i="54"/>
  <c r="AK145" i="54"/>
  <c r="CF148" i="54"/>
  <c r="CA128" i="54"/>
  <c r="BH149" i="54"/>
  <c r="BI127" i="54"/>
  <c r="AI160" i="54"/>
  <c r="BA138" i="54"/>
  <c r="BG124" i="54"/>
  <c r="CA131" i="54"/>
  <c r="Q135" i="54"/>
  <c r="W144" i="54"/>
  <c r="CP162" i="54"/>
  <c r="CJ164" i="54"/>
  <c r="R137" i="54"/>
  <c r="BS159" i="54"/>
  <c r="X25" i="52"/>
  <c r="X15" i="52"/>
  <c r="BA7" i="54"/>
  <c r="X6" i="54"/>
  <c r="AB7" i="54"/>
  <c r="AB6" i="54"/>
  <c r="AE7" i="54"/>
  <c r="BT8" i="54"/>
  <c r="BN5" i="54"/>
  <c r="CU13" i="54"/>
  <c r="Q8" i="54"/>
  <c r="BX13" i="54"/>
  <c r="S6" i="54"/>
  <c r="AJ9" i="54"/>
  <c r="AG9" i="54"/>
  <c r="CO7" i="54"/>
  <c r="AD4" i="54"/>
  <c r="BB8" i="54"/>
  <c r="CX4" i="54"/>
  <c r="CI5" i="54"/>
  <c r="AJ5" i="54"/>
  <c r="AD7" i="54"/>
  <c r="BZ8" i="54"/>
  <c r="Q6" i="54"/>
  <c r="CW10" i="54"/>
  <c r="U10" i="54"/>
  <c r="AW14" i="54"/>
  <c r="Q19" i="54"/>
  <c r="P16" i="54"/>
  <c r="W16" i="54"/>
  <c r="AN8" i="54"/>
  <c r="AQ14" i="54"/>
  <c r="CK20" i="54"/>
  <c r="BW14" i="54"/>
  <c r="AN13" i="54"/>
  <c r="AK19" i="54"/>
  <c r="AI11" i="54"/>
  <c r="CX14" i="54"/>
  <c r="CO10" i="54"/>
  <c r="BM12" i="54"/>
  <c r="AJ15" i="54"/>
  <c r="CM15" i="54"/>
  <c r="AJ21" i="54"/>
  <c r="BX22" i="54"/>
  <c r="BU18" i="54"/>
  <c r="AU59" i="54"/>
  <c r="CW59" i="54"/>
  <c r="BG59" i="54"/>
  <c r="CE58" i="54"/>
  <c r="BY58" i="54"/>
  <c r="BM59" i="54"/>
  <c r="CW58" i="54"/>
  <c r="AI57" i="54"/>
  <c r="AO58" i="54"/>
  <c r="CW57" i="54"/>
  <c r="CK59" i="54"/>
  <c r="BS58" i="54"/>
  <c r="AU58" i="54"/>
  <c r="BG58" i="54"/>
  <c r="AC59" i="54"/>
  <c r="CQ58" i="54"/>
  <c r="CE59" i="54"/>
  <c r="BS59" i="54"/>
  <c r="BA58" i="54"/>
  <c r="CQ57" i="54"/>
  <c r="Q59" i="54"/>
  <c r="W58" i="54"/>
  <c r="W57" i="54"/>
  <c r="AO59" i="54"/>
  <c r="W59" i="54"/>
  <c r="Q58" i="54"/>
  <c r="AI58" i="54"/>
  <c r="AC58" i="54"/>
  <c r="CK58" i="54"/>
  <c r="CE57" i="54"/>
  <c r="AI59" i="54"/>
  <c r="AU57" i="54"/>
  <c r="CQ59" i="54"/>
  <c r="Q57" i="54"/>
  <c r="AO57" i="54"/>
  <c r="BA59" i="54"/>
  <c r="BS57" i="54"/>
  <c r="BG57" i="54"/>
  <c r="BM58" i="54"/>
  <c r="BY59" i="54"/>
  <c r="BM57" i="54"/>
  <c r="BA57" i="54"/>
  <c r="CK57" i="54"/>
  <c r="BY57" i="54"/>
  <c r="AC57" i="54"/>
  <c r="CK56" i="54"/>
  <c r="BA56" i="54"/>
  <c r="BG56" i="54"/>
  <c r="AC56" i="54"/>
  <c r="CW56" i="54"/>
  <c r="BY56" i="54"/>
  <c r="CE56" i="54"/>
  <c r="AU56" i="54"/>
  <c r="AO56" i="54"/>
  <c r="BS56" i="54"/>
  <c r="AI56" i="54"/>
  <c r="CQ56" i="54"/>
  <c r="W56" i="54"/>
  <c r="BM56" i="54"/>
  <c r="Q56" i="54"/>
  <c r="Y97" i="54"/>
  <c r="CM97" i="54"/>
  <c r="AK98" i="54"/>
  <c r="AE99" i="54"/>
  <c r="CY98" i="54"/>
  <c r="AW97" i="54"/>
  <c r="AW98" i="54"/>
  <c r="BU98" i="54"/>
  <c r="BC97" i="54"/>
  <c r="BO99" i="54"/>
  <c r="BI99" i="54"/>
  <c r="AK97" i="54"/>
  <c r="CG98" i="54"/>
  <c r="BU97" i="54"/>
  <c r="CS98" i="54"/>
  <c r="Y99" i="54"/>
  <c r="CA98" i="54"/>
  <c r="S98" i="54"/>
  <c r="CG97" i="54"/>
  <c r="CY97" i="54"/>
  <c r="BC98" i="54"/>
  <c r="S97" i="54"/>
  <c r="AQ97" i="54"/>
  <c r="AE98" i="54"/>
  <c r="Y98" i="54"/>
  <c r="AE97" i="54"/>
  <c r="AQ99" i="54"/>
  <c r="BO98" i="54"/>
  <c r="AQ98" i="54"/>
  <c r="BC99" i="54"/>
  <c r="AW99" i="54"/>
  <c r="CM98" i="54"/>
  <c r="CS99" i="54"/>
  <c r="CA97" i="54"/>
  <c r="BU99" i="54"/>
  <c r="BO97" i="54"/>
  <c r="CS97" i="54"/>
  <c r="CG99" i="54"/>
  <c r="CM99" i="54"/>
  <c r="CY99" i="54"/>
  <c r="BI97" i="54"/>
  <c r="AK99" i="54"/>
  <c r="CA99" i="54"/>
  <c r="S99" i="54"/>
  <c r="BI98" i="54"/>
  <c r="BG55" i="54"/>
  <c r="CE55" i="54"/>
  <c r="Q55" i="54"/>
  <c r="BM55" i="54"/>
  <c r="AO55" i="54"/>
  <c r="CK55" i="54"/>
  <c r="CQ55" i="54"/>
  <c r="AU55" i="54"/>
  <c r="BM54" i="54"/>
  <c r="BA55" i="54"/>
  <c r="CW55" i="54"/>
  <c r="BA54" i="54"/>
  <c r="Q54" i="54"/>
  <c r="AO54" i="54"/>
  <c r="BG54" i="54"/>
  <c r="BY55" i="54"/>
  <c r="BY54" i="54"/>
  <c r="AC54" i="54"/>
  <c r="CQ54" i="54"/>
  <c r="BS54" i="54"/>
  <c r="W55" i="54"/>
  <c r="AU54" i="54"/>
  <c r="CW54" i="54"/>
  <c r="AI54" i="54"/>
  <c r="BS55" i="54"/>
  <c r="CE54" i="54"/>
  <c r="AI55" i="54"/>
  <c r="CK54" i="54"/>
  <c r="AC55" i="54"/>
  <c r="W54" i="54"/>
  <c r="AO22" i="54"/>
  <c r="CQ22" i="54"/>
  <c r="W22" i="54"/>
  <c r="CW22" i="54"/>
  <c r="Q22" i="54"/>
  <c r="BS22" i="54"/>
  <c r="BG22" i="54"/>
  <c r="AI22" i="54"/>
  <c r="AU22" i="54"/>
  <c r="BY22" i="54"/>
  <c r="BM22" i="54"/>
  <c r="CE22" i="54"/>
  <c r="BT7" i="54"/>
  <c r="AM6" i="54"/>
  <c r="AP7" i="54"/>
  <c r="AP6" i="54"/>
  <c r="AH8" i="54"/>
  <c r="CU8" i="54"/>
  <c r="AW6" i="54"/>
  <c r="AK18" i="54"/>
  <c r="CW8" i="54"/>
  <c r="BG13" i="54"/>
  <c r="BO6" i="54"/>
  <c r="V9" i="54"/>
  <c r="R9" i="54"/>
  <c r="O9" i="54"/>
  <c r="AE6" i="54"/>
  <c r="AS7" i="54"/>
  <c r="CQ8" i="54"/>
  <c r="BW5" i="54"/>
  <c r="BH7" i="54"/>
  <c r="CQ6" i="54"/>
  <c r="CI10" i="54"/>
  <c r="CR10" i="54"/>
  <c r="BO14" i="54"/>
  <c r="CJ16" i="54"/>
  <c r="AB16" i="54"/>
  <c r="CW20" i="54"/>
  <c r="CQ13" i="54"/>
  <c r="CJ8" i="54"/>
  <c r="AA14" i="54"/>
  <c r="CJ14" i="54"/>
  <c r="U11" i="54"/>
  <c r="CQ11" i="54"/>
  <c r="AP14" i="54"/>
  <c r="AC18" i="54"/>
  <c r="AH12" i="54"/>
  <c r="AO12" i="54"/>
  <c r="BC15" i="54"/>
  <c r="BH15" i="54"/>
  <c r="AI23" i="54"/>
  <c r="AU7" i="54"/>
  <c r="AO9" i="54"/>
  <c r="CW9" i="54"/>
  <c r="BA9" i="54"/>
  <c r="BG9" i="54"/>
  <c r="W9" i="54"/>
  <c r="CW11" i="54"/>
  <c r="AC11" i="54"/>
  <c r="BM11" i="54"/>
  <c r="BG11" i="54"/>
  <c r="BA11" i="54"/>
  <c r="AD78" i="54"/>
  <c r="BN78" i="54"/>
  <c r="BN76" i="54"/>
  <c r="BT76" i="54"/>
  <c r="CL76" i="54"/>
  <c r="R76" i="54"/>
  <c r="AJ76" i="54"/>
  <c r="BH76" i="54"/>
  <c r="CF77" i="54"/>
  <c r="CR77" i="54"/>
  <c r="CL78" i="54"/>
  <c r="R78" i="54"/>
  <c r="AP78" i="54"/>
  <c r="AP77" i="54"/>
  <c r="BB77" i="54"/>
  <c r="CX77" i="54"/>
  <c r="AV77" i="54"/>
  <c r="BT78" i="54"/>
  <c r="BZ77" i="54"/>
  <c r="AV78" i="54"/>
  <c r="X78" i="54"/>
  <c r="CR78" i="54"/>
  <c r="BT77" i="54"/>
  <c r="AP76" i="54"/>
  <c r="CL77" i="54"/>
  <c r="X77" i="54"/>
  <c r="AV76" i="54"/>
  <c r="BZ76" i="54"/>
  <c r="CX78" i="54"/>
  <c r="BN77" i="54"/>
  <c r="BB76" i="54"/>
  <c r="R77" i="54"/>
  <c r="BB78" i="54"/>
  <c r="BH78" i="54"/>
  <c r="AD77" i="54"/>
  <c r="AD76" i="54"/>
  <c r="CF76" i="54"/>
  <c r="BZ78" i="54"/>
  <c r="BH77" i="54"/>
  <c r="AJ77" i="54"/>
  <c r="CX76" i="54"/>
  <c r="CR76" i="54"/>
  <c r="CF78" i="54"/>
  <c r="X76" i="54"/>
  <c r="AJ78" i="54"/>
  <c r="BA42" i="54"/>
  <c r="BG42" i="54"/>
  <c r="BM42" i="54"/>
  <c r="CW42" i="54"/>
  <c r="Q41" i="54"/>
  <c r="AC42" i="54"/>
  <c r="AI41" i="54"/>
  <c r="AU41" i="54"/>
  <c r="CK42" i="54"/>
  <c r="AC41" i="54"/>
  <c r="CW41" i="54"/>
  <c r="CE41" i="54"/>
  <c r="BG40" i="54"/>
  <c r="BA41" i="54"/>
  <c r="CE42" i="54"/>
  <c r="BA40" i="54"/>
  <c r="Q40" i="54"/>
  <c r="W41" i="54"/>
  <c r="BY40" i="54"/>
  <c r="CK40" i="54"/>
  <c r="BY42" i="54"/>
  <c r="BS42" i="54"/>
  <c r="AU40" i="54"/>
  <c r="CK41" i="54"/>
  <c r="CQ41" i="54"/>
  <c r="Q42" i="54"/>
  <c r="CQ42" i="54"/>
  <c r="AO42" i="54"/>
  <c r="BS41" i="54"/>
  <c r="AI40" i="54"/>
  <c r="CE40" i="54"/>
  <c r="AU42" i="54"/>
  <c r="CW40" i="54"/>
  <c r="BG41" i="54"/>
  <c r="BS40" i="54"/>
  <c r="W40" i="54"/>
  <c r="BY41" i="54"/>
  <c r="AI42" i="54"/>
  <c r="W42" i="54"/>
  <c r="AC40" i="54"/>
  <c r="CQ40" i="54"/>
  <c r="AO41" i="54"/>
  <c r="AO40" i="54"/>
  <c r="BM40" i="54"/>
  <c r="BM41" i="54"/>
  <c r="AB40" i="54"/>
  <c r="AT40" i="54"/>
  <c r="AH40" i="54"/>
  <c r="BX40" i="54"/>
  <c r="P40" i="54"/>
  <c r="V40" i="54"/>
  <c r="AZ40" i="54"/>
  <c r="CP40" i="54"/>
  <c r="BR40" i="54"/>
  <c r="CD40" i="54"/>
  <c r="CJ40" i="54"/>
  <c r="CV40" i="54"/>
  <c r="AN40" i="54"/>
  <c r="CX8" i="54"/>
  <c r="AJ8" i="54"/>
  <c r="CF8" i="54"/>
  <c r="CL8" i="54"/>
  <c r="R8" i="54"/>
  <c r="BN8" i="54"/>
  <c r="AV8" i="54"/>
  <c r="BC69" i="54"/>
  <c r="CS69" i="54"/>
  <c r="BI69" i="54"/>
  <c r="BU69" i="54"/>
  <c r="AE69" i="54"/>
  <c r="CY69" i="54"/>
  <c r="Y69" i="54"/>
  <c r="AQ69" i="54"/>
  <c r="S69" i="54"/>
  <c r="AW69" i="54"/>
  <c r="CM69" i="54"/>
  <c r="CA69" i="54"/>
  <c r="AK69" i="54"/>
  <c r="CG69" i="54"/>
  <c r="BO69" i="54"/>
  <c r="BU35" i="54"/>
  <c r="CG35" i="54"/>
  <c r="AE35" i="54"/>
  <c r="BI35" i="54"/>
  <c r="BO36" i="54"/>
  <c r="CS36" i="54"/>
  <c r="CA37" i="54"/>
  <c r="S37" i="54"/>
  <c r="CM37" i="54"/>
  <c r="Y37" i="54"/>
  <c r="AW35" i="54"/>
  <c r="AE36" i="54"/>
  <c r="CA35" i="54"/>
  <c r="AK37" i="54"/>
  <c r="BU37" i="54"/>
  <c r="BI37" i="54"/>
  <c r="BU36" i="54"/>
  <c r="CS37" i="54"/>
  <c r="BC35" i="54"/>
  <c r="CY36" i="54"/>
  <c r="CY37" i="54"/>
  <c r="CM35" i="54"/>
  <c r="BO37" i="54"/>
  <c r="CM36" i="54"/>
  <c r="CG37" i="54"/>
  <c r="AQ37" i="54"/>
  <c r="AW37" i="54"/>
  <c r="CA36" i="54"/>
  <c r="BC36" i="54"/>
  <c r="CG36" i="54"/>
  <c r="AK35" i="54"/>
  <c r="AK36" i="54"/>
  <c r="S35" i="54"/>
  <c r="CS35" i="54"/>
  <c r="BC37" i="54"/>
  <c r="CY35" i="54"/>
  <c r="AE37" i="54"/>
  <c r="AW36" i="54"/>
  <c r="BI36" i="54"/>
  <c r="Y35" i="54"/>
  <c r="AQ36" i="54"/>
  <c r="AQ35" i="54"/>
  <c r="BO35" i="54"/>
  <c r="S36" i="54"/>
  <c r="Y36" i="54"/>
  <c r="CF41" i="54"/>
  <c r="AD40" i="54"/>
  <c r="BT40" i="54"/>
  <c r="AD41" i="54"/>
  <c r="BN41" i="54"/>
  <c r="BT41" i="54"/>
  <c r="AJ40" i="54"/>
  <c r="CR40" i="54"/>
  <c r="CX41" i="54"/>
  <c r="R41" i="54"/>
  <c r="BB41" i="54"/>
  <c r="BZ41" i="54"/>
  <c r="BZ40" i="54"/>
  <c r="AV40" i="54"/>
  <c r="BN40" i="54"/>
  <c r="X41" i="54"/>
  <c r="BH41" i="54"/>
  <c r="AJ41" i="54"/>
  <c r="CR41" i="54"/>
  <c r="AP41" i="54"/>
  <c r="BH40" i="54"/>
  <c r="CL41" i="54"/>
  <c r="CL40" i="54"/>
  <c r="CX40" i="54"/>
  <c r="AP40" i="54"/>
  <c r="BB40" i="54"/>
  <c r="AV41" i="54"/>
  <c r="R40" i="54"/>
  <c r="X40" i="54"/>
  <c r="CF40" i="54"/>
  <c r="CO20" i="54"/>
  <c r="BQ20" i="54"/>
  <c r="AY19" i="54"/>
  <c r="AA20" i="54"/>
  <c r="AY20" i="54"/>
  <c r="CC19" i="54"/>
  <c r="AG19" i="54"/>
  <c r="BW20" i="54"/>
  <c r="AS19" i="54"/>
  <c r="BQ19" i="54"/>
  <c r="CU19" i="54"/>
  <c r="U19" i="54"/>
  <c r="AG20" i="54"/>
  <c r="O19" i="54"/>
  <c r="CI19" i="54"/>
  <c r="BW19" i="54"/>
  <c r="U20" i="54"/>
  <c r="O20" i="54"/>
  <c r="AM20" i="54"/>
  <c r="CC20" i="54"/>
  <c r="AM19" i="54"/>
  <c r="AS20" i="54"/>
  <c r="CU20" i="54"/>
  <c r="CU10" i="54"/>
  <c r="O10" i="54"/>
  <c r="AM10" i="54"/>
  <c r="CC10" i="54"/>
  <c r="CI7" i="54"/>
  <c r="BA6" i="54"/>
  <c r="BG7" i="54"/>
  <c r="BG6" i="54"/>
  <c r="AK9" i="54"/>
  <c r="U7" i="54"/>
  <c r="AZ18" i="54"/>
  <c r="AN9" i="54"/>
  <c r="AP13" i="54"/>
  <c r="X7" i="54"/>
  <c r="CS9" i="54"/>
  <c r="CP9" i="54"/>
  <c r="BZ6" i="54"/>
  <c r="O7" i="54"/>
  <c r="AG5" i="54"/>
  <c r="AU8" i="54"/>
  <c r="BN4" i="54"/>
  <c r="BH5" i="54"/>
  <c r="AM5" i="54"/>
  <c r="CX7" i="54"/>
  <c r="BH8" i="54"/>
  <c r="AK8" i="54"/>
  <c r="BT10" i="54"/>
  <c r="S14" i="54"/>
  <c r="BZ19" i="54"/>
  <c r="BA16" i="54"/>
  <c r="CI20" i="54"/>
  <c r="Q14" i="54"/>
  <c r="AU13" i="54"/>
  <c r="CA12" i="54"/>
  <c r="BH14" i="54"/>
  <c r="AZ13" i="54"/>
  <c r="CM11" i="54"/>
  <c r="BY11" i="54"/>
  <c r="BW11" i="54"/>
  <c r="CL14" i="54"/>
  <c r="BW9" i="54"/>
  <c r="BO12" i="54"/>
  <c r="CF15" i="54"/>
  <c r="AC15" i="54"/>
  <c r="BA24" i="54"/>
  <c r="Y56" i="54"/>
  <c r="AE56" i="54"/>
  <c r="CS56" i="54"/>
  <c r="AW56" i="54"/>
  <c r="BO56" i="54"/>
  <c r="BU56" i="54"/>
  <c r="BO55" i="54"/>
  <c r="AK55" i="54"/>
  <c r="BU55" i="54"/>
  <c r="CG55" i="54"/>
  <c r="CY55" i="54"/>
  <c r="BC55" i="54"/>
  <c r="AW55" i="54"/>
  <c r="AK56" i="54"/>
  <c r="BC56" i="54"/>
  <c r="CG56" i="54"/>
  <c r="CM56" i="54"/>
  <c r="AE55" i="54"/>
  <c r="S56" i="54"/>
  <c r="AQ56" i="54"/>
  <c r="BI55" i="54"/>
  <c r="BI56" i="54"/>
  <c r="CA55" i="54"/>
  <c r="CA56" i="54"/>
  <c r="Y55" i="54"/>
  <c r="CY56" i="54"/>
  <c r="AQ55" i="54"/>
  <c r="CS55" i="54"/>
  <c r="CM55" i="54"/>
  <c r="S55" i="54"/>
  <c r="BH57" i="54"/>
  <c r="X57" i="54"/>
  <c r="AD57" i="54"/>
  <c r="BT57" i="54"/>
  <c r="CX57" i="54"/>
  <c r="AP57" i="54"/>
  <c r="CL57" i="54"/>
  <c r="AV57" i="54"/>
  <c r="BZ57" i="54"/>
  <c r="CR57" i="54"/>
  <c r="BB57" i="54"/>
  <c r="R57" i="54"/>
  <c r="AJ57" i="54"/>
  <c r="CF57" i="54"/>
  <c r="BN57" i="54"/>
  <c r="AE31" i="54"/>
  <c r="BI31" i="54"/>
  <c r="BO31" i="54"/>
  <c r="CG31" i="54"/>
  <c r="CM31" i="54"/>
  <c r="CA31" i="54"/>
  <c r="AW31" i="54"/>
  <c r="CS31" i="54"/>
  <c r="AK31" i="54"/>
  <c r="BU31" i="54"/>
  <c r="S31" i="54"/>
  <c r="CY31" i="54"/>
  <c r="AQ31" i="54"/>
  <c r="BC31" i="54"/>
  <c r="Y31" i="54"/>
  <c r="CI41" i="54"/>
  <c r="CO42" i="54"/>
  <c r="AS41" i="54"/>
  <c r="AY41" i="54"/>
  <c r="CC41" i="54"/>
  <c r="O42" i="54"/>
  <c r="CU42" i="54"/>
  <c r="AY42" i="54"/>
  <c r="AG41" i="54"/>
  <c r="CU41" i="54"/>
  <c r="AA42" i="54"/>
  <c r="BW41" i="54"/>
  <c r="AM42" i="54"/>
  <c r="O41" i="54"/>
  <c r="BW42" i="54"/>
  <c r="AG42" i="54"/>
  <c r="U42" i="54"/>
  <c r="AS42" i="54"/>
  <c r="BQ41" i="54"/>
  <c r="CI42" i="54"/>
  <c r="CO41" i="54"/>
  <c r="CC42" i="54"/>
  <c r="BQ42" i="54"/>
  <c r="AA41" i="54"/>
  <c r="U41" i="54"/>
  <c r="AM41" i="54"/>
  <c r="AW66" i="54"/>
  <c r="CA68" i="54"/>
  <c r="CS68" i="54"/>
  <c r="BI68" i="54"/>
  <c r="AQ68" i="54"/>
  <c r="CM67" i="54"/>
  <c r="CM68" i="54"/>
  <c r="CG68" i="54"/>
  <c r="Y68" i="54"/>
  <c r="S68" i="54"/>
  <c r="BU68" i="54"/>
  <c r="CY68" i="54"/>
  <c r="CA67" i="54"/>
  <c r="Y67" i="54"/>
  <c r="AE67" i="54"/>
  <c r="AW67" i="54"/>
  <c r="AE68" i="54"/>
  <c r="CS67" i="54"/>
  <c r="AW68" i="54"/>
  <c r="BI67" i="54"/>
  <c r="BC68" i="54"/>
  <c r="S67" i="54"/>
  <c r="AK68" i="54"/>
  <c r="BO68" i="54"/>
  <c r="BC67" i="54"/>
  <c r="BO67" i="54"/>
  <c r="AQ67" i="54"/>
  <c r="CY67" i="54"/>
  <c r="BU67" i="54"/>
  <c r="AK67" i="54"/>
  <c r="CG67" i="54"/>
  <c r="AB23" i="54"/>
  <c r="CD23" i="54"/>
  <c r="CJ23" i="54"/>
  <c r="CP23" i="54"/>
  <c r="P23" i="54"/>
  <c r="AH23" i="54"/>
  <c r="AN23" i="54"/>
  <c r="AZ23" i="54"/>
  <c r="CD22" i="54"/>
  <c r="BR21" i="54"/>
  <c r="P22" i="54"/>
  <c r="CJ21" i="54"/>
  <c r="CJ22" i="54"/>
  <c r="AH22" i="54"/>
  <c r="AN22" i="54"/>
  <c r="CV22" i="54"/>
  <c r="AZ22" i="54"/>
  <c r="AT21" i="54"/>
  <c r="AT22" i="54"/>
  <c r="AH21" i="54"/>
  <c r="AB22" i="54"/>
  <c r="CP21" i="54"/>
  <c r="CD21" i="54"/>
  <c r="CV21" i="54"/>
  <c r="BX23" i="54"/>
  <c r="P21" i="54"/>
  <c r="BR22" i="54"/>
  <c r="CP22" i="54"/>
  <c r="CV23" i="54"/>
  <c r="BR23" i="54"/>
  <c r="V22" i="54"/>
  <c r="AB21" i="54"/>
  <c r="AV22" i="54"/>
  <c r="BN22" i="54"/>
  <c r="BT22" i="54"/>
  <c r="CF22" i="54"/>
  <c r="AD22" i="54"/>
  <c r="X21" i="54"/>
  <c r="CX21" i="54"/>
  <c r="AV21" i="54"/>
  <c r="AP22" i="54"/>
  <c r="AD21" i="54"/>
  <c r="BZ21" i="54"/>
  <c r="CX22" i="54"/>
  <c r="CL22" i="54"/>
  <c r="R21" i="54"/>
  <c r="X22" i="54"/>
  <c r="BH21" i="54"/>
  <c r="AJ22" i="54"/>
  <c r="BN21" i="54"/>
  <c r="BB21" i="54"/>
  <c r="BH22" i="54"/>
  <c r="BB22" i="54"/>
  <c r="CL21" i="54"/>
  <c r="CF21" i="54"/>
  <c r="CR22" i="54"/>
  <c r="BZ22" i="54"/>
  <c r="B4" i="54"/>
  <c r="B106" i="54"/>
  <c r="Q71" i="54"/>
  <c r="W71" i="54"/>
  <c r="CQ71" i="54"/>
  <c r="AC71" i="54"/>
  <c r="CW71" i="54"/>
  <c r="AO71" i="54"/>
  <c r="BG71" i="54"/>
  <c r="BS71" i="54"/>
  <c r="BY71" i="54"/>
  <c r="CK71" i="54"/>
  <c r="BY70" i="54"/>
  <c r="BM69" i="54"/>
  <c r="CE70" i="54"/>
  <c r="BM71" i="54"/>
  <c r="AI69" i="54"/>
  <c r="CQ70" i="54"/>
  <c r="CK69" i="54"/>
  <c r="AC70" i="54"/>
  <c r="Q69" i="54"/>
  <c r="W70" i="54"/>
  <c r="BS70" i="54"/>
  <c r="BA70" i="54"/>
  <c r="AO69" i="54"/>
  <c r="CW70" i="54"/>
  <c r="BA69" i="54"/>
  <c r="CQ69" i="54"/>
  <c r="AI70" i="54"/>
  <c r="BA71" i="54"/>
  <c r="AC69" i="54"/>
  <c r="BG70" i="54"/>
  <c r="BY69" i="54"/>
  <c r="CW69" i="54"/>
  <c r="BG69" i="54"/>
  <c r="Q70" i="54"/>
  <c r="CE69" i="54"/>
  <c r="AU70" i="54"/>
  <c r="AO70" i="54"/>
  <c r="BM70" i="54"/>
  <c r="AU69" i="54"/>
  <c r="CK70" i="54"/>
  <c r="AU71" i="54"/>
  <c r="BS69" i="54"/>
  <c r="CE71" i="54"/>
  <c r="W69" i="54"/>
  <c r="AI71" i="54"/>
  <c r="AE52" i="54"/>
  <c r="CA54" i="54"/>
  <c r="CY54" i="54"/>
  <c r="AQ53" i="54"/>
  <c r="BC52" i="54"/>
  <c r="BO53" i="54"/>
  <c r="CG53" i="54"/>
  <c r="Y53" i="54"/>
  <c r="CS53" i="54"/>
  <c r="AK53" i="54"/>
  <c r="AW54" i="54"/>
  <c r="AQ52" i="54"/>
  <c r="CM52" i="54"/>
  <c r="CA53" i="54"/>
  <c r="S52" i="54"/>
  <c r="CS52" i="54"/>
  <c r="AK52" i="54"/>
  <c r="CS54" i="54"/>
  <c r="Y54" i="54"/>
  <c r="CA52" i="54"/>
  <c r="BU52" i="54"/>
  <c r="AE54" i="54"/>
  <c r="BU53" i="54"/>
  <c r="Y52" i="54"/>
  <c r="BO52" i="54"/>
  <c r="BC54" i="54"/>
  <c r="S53" i="54"/>
  <c r="AW52" i="54"/>
  <c r="CM54" i="54"/>
  <c r="CY52" i="54"/>
  <c r="AW53" i="54"/>
  <c r="CG54" i="54"/>
  <c r="BO54" i="54"/>
  <c r="BI54" i="54"/>
  <c r="BC53" i="54"/>
  <c r="AK54" i="54"/>
  <c r="CM53" i="54"/>
  <c r="S54" i="54"/>
  <c r="BI53" i="54"/>
  <c r="BI52" i="54"/>
  <c r="BU54" i="54"/>
  <c r="CG52" i="54"/>
  <c r="AQ54" i="54"/>
  <c r="CY53" i="54"/>
  <c r="AE53" i="54"/>
  <c r="Y39" i="54"/>
  <c r="AE39" i="54"/>
  <c r="BI39" i="54"/>
  <c r="BO39" i="54"/>
  <c r="AE38" i="54"/>
  <c r="CM38" i="54"/>
  <c r="AW39" i="54"/>
  <c r="S39" i="54"/>
  <c r="CA39" i="54"/>
  <c r="AQ39" i="54"/>
  <c r="CM39" i="54"/>
  <c r="BC39" i="54"/>
  <c r="BO38" i="54"/>
  <c r="CY39" i="54"/>
  <c r="CG39" i="54"/>
  <c r="AK38" i="54"/>
  <c r="BU39" i="54"/>
  <c r="AK39" i="54"/>
  <c r="S38" i="54"/>
  <c r="BC38" i="54"/>
  <c r="Y38" i="54"/>
  <c r="CS39" i="54"/>
  <c r="BI38" i="54"/>
  <c r="BU38" i="54"/>
  <c r="AQ38" i="54"/>
  <c r="AW38" i="54"/>
  <c r="CA38" i="54"/>
  <c r="CY38" i="54"/>
  <c r="CG38" i="54"/>
  <c r="CS38" i="54"/>
  <c r="CO21" i="54"/>
  <c r="U21" i="54"/>
  <c r="BW21" i="54"/>
  <c r="AM21" i="54"/>
  <c r="AA21" i="54"/>
  <c r="BQ21" i="54"/>
  <c r="CI21" i="54"/>
  <c r="AG21" i="54"/>
  <c r="O21" i="54"/>
  <c r="AY21" i="54"/>
  <c r="CC21" i="54"/>
  <c r="AS21" i="54"/>
  <c r="CU21" i="54"/>
  <c r="BW95" i="54"/>
  <c r="CC95" i="54"/>
  <c r="U94" i="54"/>
  <c r="CU95" i="54"/>
  <c r="AA95" i="54"/>
  <c r="AG95" i="54"/>
  <c r="O95" i="54"/>
  <c r="CO95" i="54"/>
  <c r="BQ94" i="54"/>
  <c r="AS95" i="54"/>
  <c r="CI94" i="54"/>
  <c r="O94" i="54"/>
  <c r="AG94" i="54"/>
  <c r="CO94" i="54"/>
  <c r="BQ95" i="54"/>
  <c r="AM95" i="54"/>
  <c r="AY94" i="54"/>
  <c r="CI95" i="54"/>
  <c r="CU94" i="54"/>
  <c r="AS94" i="54"/>
  <c r="AY95" i="54"/>
  <c r="CC94" i="54"/>
  <c r="AM94" i="54"/>
  <c r="AA94" i="54"/>
  <c r="BW94" i="54"/>
  <c r="U95" i="54"/>
  <c r="R60" i="54"/>
  <c r="R59" i="54"/>
  <c r="AV58" i="54"/>
  <c r="BN59" i="54"/>
  <c r="BB59" i="54"/>
  <c r="BN60" i="54"/>
  <c r="CF59" i="54"/>
  <c r="CF60" i="54"/>
  <c r="BH59" i="54"/>
  <c r="CX60" i="54"/>
  <c r="R58" i="54"/>
  <c r="AD59" i="54"/>
  <c r="AJ59" i="54"/>
  <c r="AJ60" i="54"/>
  <c r="CX59" i="54"/>
  <c r="BT58" i="54"/>
  <c r="BH60" i="54"/>
  <c r="BZ60" i="54"/>
  <c r="AP59" i="54"/>
  <c r="BZ58" i="54"/>
  <c r="CL59" i="54"/>
  <c r="AJ58" i="54"/>
  <c r="X58" i="54"/>
  <c r="CR60" i="54"/>
  <c r="BZ59" i="54"/>
  <c r="AD60" i="54"/>
  <c r="CL60" i="54"/>
  <c r="AD58" i="54"/>
  <c r="X60" i="54"/>
  <c r="CR58" i="54"/>
  <c r="CR59" i="54"/>
  <c r="BT60" i="54"/>
  <c r="AV60" i="54"/>
  <c r="CL58" i="54"/>
  <c r="AP58" i="54"/>
  <c r="BH58" i="54"/>
  <c r="AP60" i="54"/>
  <c r="AV59" i="54"/>
  <c r="X59" i="54"/>
  <c r="BB58" i="54"/>
  <c r="BN58" i="54"/>
  <c r="CF58" i="54"/>
  <c r="BT59" i="54"/>
  <c r="BB60" i="54"/>
  <c r="CX58" i="54"/>
  <c r="BW44" i="54"/>
  <c r="CO44" i="54"/>
  <c r="CU44" i="54"/>
  <c r="AA44" i="54"/>
  <c r="AY44" i="54"/>
  <c r="AM44" i="54"/>
  <c r="BQ44" i="54"/>
  <c r="U44" i="54"/>
  <c r="CC44" i="54"/>
  <c r="CI44" i="54"/>
  <c r="O44" i="54"/>
  <c r="AS44" i="54"/>
  <c r="AG44" i="54"/>
  <c r="AK14" i="54"/>
  <c r="Y14" i="54"/>
  <c r="CS14" i="54"/>
  <c r="BU13" i="54"/>
  <c r="BO13" i="54"/>
  <c r="CY13" i="54"/>
  <c r="Y13" i="54"/>
  <c r="AQ13" i="54"/>
  <c r="AW13" i="54"/>
  <c r="BI13" i="54"/>
  <c r="CG12" i="54"/>
  <c r="BC12" i="54"/>
  <c r="BU12" i="54"/>
  <c r="AE12" i="54"/>
  <c r="AK12" i="54"/>
  <c r="CM14" i="54"/>
  <c r="AE14" i="54"/>
  <c r="BU14" i="54"/>
  <c r="AQ12" i="54"/>
  <c r="CA14" i="54"/>
  <c r="CY14" i="54"/>
  <c r="Y12" i="54"/>
  <c r="S12" i="54"/>
  <c r="CD28" i="54"/>
  <c r="AH28" i="54"/>
  <c r="AZ28" i="54"/>
  <c r="BR28" i="54"/>
  <c r="BX28" i="54"/>
  <c r="AB28" i="54"/>
  <c r="AT28" i="54"/>
  <c r="V28" i="54"/>
  <c r="CP28" i="54"/>
  <c r="P28" i="54"/>
  <c r="CV28" i="54"/>
  <c r="AP11" i="54"/>
  <c r="AJ11" i="54"/>
  <c r="CR11" i="54"/>
  <c r="CL11" i="54"/>
  <c r="CX11" i="54"/>
  <c r="CF11" i="54"/>
  <c r="BZ11" i="54"/>
  <c r="BB11" i="54"/>
  <c r="BR35" i="54"/>
  <c r="CD34" i="54"/>
  <c r="AT34" i="54"/>
  <c r="BR34" i="54"/>
  <c r="AZ33" i="54"/>
  <c r="CJ33" i="54"/>
  <c r="BX35" i="54"/>
  <c r="AB33" i="54"/>
  <c r="AN35" i="54"/>
  <c r="V35" i="54"/>
  <c r="AZ35" i="54"/>
  <c r="CV35" i="54"/>
  <c r="AZ34" i="54"/>
  <c r="P35" i="54"/>
  <c r="CV34" i="54"/>
  <c r="AT35" i="54"/>
  <c r="AH34" i="54"/>
  <c r="AB35" i="54"/>
  <c r="BR33" i="54"/>
  <c r="BX34" i="54"/>
  <c r="AT33" i="54"/>
  <c r="P34" i="54"/>
  <c r="AN34" i="54"/>
  <c r="CP34" i="54"/>
  <c r="BX33" i="54"/>
  <c r="CJ35" i="54"/>
  <c r="CJ34" i="54"/>
  <c r="AH33" i="54"/>
  <c r="AB34" i="54"/>
  <c r="CV33" i="54"/>
  <c r="CP33" i="54"/>
  <c r="CP35" i="54"/>
  <c r="AN33" i="54"/>
  <c r="CD33" i="54"/>
  <c r="P33" i="54"/>
  <c r="V34" i="54"/>
  <c r="V33" i="54"/>
  <c r="W66" i="54"/>
  <c r="BS67" i="54"/>
  <c r="CK67" i="54"/>
  <c r="AU66" i="54"/>
  <c r="Q66" i="54"/>
  <c r="BA66" i="54"/>
  <c r="CW66" i="54"/>
  <c r="BM66" i="54"/>
  <c r="BS66" i="54"/>
  <c r="AC67" i="54"/>
  <c r="AC66" i="54"/>
  <c r="CE66" i="54"/>
  <c r="AI66" i="54"/>
  <c r="CK66" i="54"/>
  <c r="CQ66" i="54"/>
  <c r="BA67" i="54"/>
  <c r="AO67" i="54"/>
  <c r="BG67" i="54"/>
  <c r="CE67" i="54"/>
  <c r="BY67" i="54"/>
  <c r="Q67" i="54"/>
  <c r="BM67" i="54"/>
  <c r="CQ67" i="54"/>
  <c r="AI67" i="54"/>
  <c r="CW67" i="54"/>
  <c r="AU67" i="54"/>
  <c r="BY66" i="54"/>
  <c r="W67" i="54"/>
  <c r="BG66" i="54"/>
  <c r="AO66" i="54"/>
  <c r="AA38" i="54"/>
  <c r="CO39" i="54"/>
  <c r="U39" i="54"/>
  <c r="AM39" i="54"/>
  <c r="BQ39" i="54"/>
  <c r="AG39" i="54"/>
  <c r="CI39" i="54"/>
  <c r="AY39" i="54"/>
  <c r="O39" i="54"/>
  <c r="CC39" i="54"/>
  <c r="CU39" i="54"/>
  <c r="BW39" i="54"/>
  <c r="AA39" i="54"/>
  <c r="AS39" i="54"/>
  <c r="BG23" i="54"/>
  <c r="CK23" i="54"/>
  <c r="Q23" i="54"/>
  <c r="BA23" i="54"/>
  <c r="CE23" i="54"/>
  <c r="BY23" i="54"/>
  <c r="W23" i="54"/>
  <c r="AC23" i="54"/>
  <c r="BM23" i="54"/>
  <c r="BS23" i="54"/>
  <c r="CQ23" i="54"/>
  <c r="AU23" i="54"/>
  <c r="CW23" i="54"/>
  <c r="V11" i="54"/>
  <c r="BX11" i="54"/>
  <c r="CJ9" i="54"/>
  <c r="P9" i="54"/>
  <c r="AH9" i="54"/>
  <c r="V10" i="54"/>
  <c r="BR10" i="54"/>
  <c r="BX10" i="54"/>
  <c r="P10" i="54"/>
  <c r="CV11" i="54"/>
  <c r="CP11" i="54"/>
  <c r="CV9" i="54"/>
  <c r="AH10" i="54"/>
  <c r="P11" i="54"/>
  <c r="AZ10" i="54"/>
  <c r="BH56" i="54"/>
  <c r="AD56" i="54"/>
  <c r="CR55" i="54"/>
  <c r="CL56" i="54"/>
  <c r="AD55" i="54"/>
  <c r="AV55" i="54"/>
  <c r="AJ56" i="54"/>
  <c r="AV56" i="54"/>
  <c r="CF55" i="54"/>
  <c r="CR56" i="54"/>
  <c r="BB55" i="54"/>
  <c r="R55" i="54"/>
  <c r="BN55" i="54"/>
  <c r="X55" i="54"/>
  <c r="AP55" i="54"/>
  <c r="BZ55" i="54"/>
  <c r="CX56" i="54"/>
  <c r="BT55" i="54"/>
  <c r="BB56" i="54"/>
  <c r="BZ56" i="54"/>
  <c r="BT56" i="54"/>
  <c r="AP56" i="54"/>
  <c r="AJ55" i="54"/>
  <c r="CF56" i="54"/>
  <c r="X56" i="54"/>
  <c r="BN56" i="54"/>
  <c r="R56" i="54"/>
  <c r="BH55" i="54"/>
  <c r="CL55" i="54"/>
  <c r="CX55" i="54"/>
  <c r="AW22" i="54"/>
  <c r="BI22" i="54"/>
  <c r="S22" i="54"/>
  <c r="CS22" i="54"/>
  <c r="AK21" i="54"/>
  <c r="CY21" i="54"/>
  <c r="AE21" i="54"/>
  <c r="BC21" i="54"/>
  <c r="AK22" i="54"/>
  <c r="AQ21" i="54"/>
  <c r="Y22" i="54"/>
  <c r="S21" i="54"/>
  <c r="BC22" i="54"/>
  <c r="BU22" i="54"/>
  <c r="CM22" i="54"/>
  <c r="CG22" i="54"/>
  <c r="BO21" i="54"/>
  <c r="CA21" i="54"/>
  <c r="AW21" i="54"/>
  <c r="BI21" i="54"/>
  <c r="Y21" i="54"/>
  <c r="CA22" i="54"/>
  <c r="BO22" i="54"/>
  <c r="CY22" i="54"/>
  <c r="BU21" i="54"/>
  <c r="CG21" i="54"/>
  <c r="AE22" i="54"/>
  <c r="CS21" i="54"/>
  <c r="CP8" i="54"/>
  <c r="AH7" i="54"/>
  <c r="BR7" i="54"/>
  <c r="CD7" i="54"/>
  <c r="V8" i="54"/>
  <c r="AZ8" i="54"/>
  <c r="BS68" i="54"/>
  <c r="AU68" i="54"/>
  <c r="AC68" i="54"/>
  <c r="CE68" i="54"/>
  <c r="BA68" i="54"/>
  <c r="W68" i="54"/>
  <c r="BY68" i="54"/>
  <c r="BM68" i="54"/>
  <c r="CW68" i="54"/>
  <c r="AO68" i="54"/>
  <c r="AI68" i="54"/>
  <c r="CK68" i="54"/>
  <c r="CQ68" i="54"/>
  <c r="Q68" i="54"/>
  <c r="BG68" i="54"/>
  <c r="AV20" i="54"/>
  <c r="BN20" i="54"/>
  <c r="CF20" i="54"/>
  <c r="AJ20" i="54"/>
  <c r="R20" i="54"/>
  <c r="CL20" i="54"/>
  <c r="BB20" i="54"/>
  <c r="BH20" i="54"/>
  <c r="CR20" i="54"/>
  <c r="CW7" i="54"/>
  <c r="BT6" i="54"/>
  <c r="BX7" i="54"/>
  <c r="BX6" i="54"/>
  <c r="BH4" i="54"/>
  <c r="BI9" i="54"/>
  <c r="AZ7" i="54"/>
  <c r="BS18" i="54"/>
  <c r="BS9" i="54"/>
  <c r="AB13" i="54"/>
  <c r="R6" i="54"/>
  <c r="AG7" i="54"/>
  <c r="CE9" i="54"/>
  <c r="CA9" i="54"/>
  <c r="CL4" i="54"/>
  <c r="CP7" i="54"/>
  <c r="CO8" i="54"/>
  <c r="BY8" i="54"/>
  <c r="BB4" i="54"/>
  <c r="X5" i="54"/>
  <c r="BB7" i="54"/>
  <c r="AP8" i="54"/>
  <c r="CQ10" i="54"/>
  <c r="BA10" i="54"/>
  <c r="BO10" i="54"/>
  <c r="BI14" i="54"/>
  <c r="AV16" i="54"/>
  <c r="CA16" i="54"/>
  <c r="BT20" i="54"/>
  <c r="CD9" i="54"/>
  <c r="AE11" i="54"/>
  <c r="BW13" i="54"/>
  <c r="AV15" i="54"/>
  <c r="BX14" i="54"/>
  <c r="R11" i="54"/>
  <c r="CO11" i="54"/>
  <c r="BC11" i="54"/>
  <c r="AA10" i="54"/>
  <c r="AG12" i="54"/>
  <c r="CM12" i="54"/>
  <c r="BA15" i="54"/>
  <c r="O15" i="54"/>
  <c r="BI16" i="54"/>
  <c r="AZ21" i="54"/>
  <c r="CJ28" i="54"/>
  <c r="AQ18" i="54"/>
  <c r="CL10" i="54"/>
  <c r="AV12" i="54"/>
  <c r="BT12" i="54"/>
  <c r="CX12" i="54"/>
  <c r="CF12" i="54"/>
  <c r="BN12" i="54"/>
  <c r="AD12" i="54"/>
  <c r="AE26" i="54"/>
  <c r="AW26" i="54"/>
  <c r="BI26" i="54"/>
  <c r="CS26" i="54"/>
  <c r="Y26" i="54"/>
  <c r="BO24" i="54"/>
  <c r="BC25" i="54"/>
  <c r="CM24" i="54"/>
  <c r="CS24" i="54"/>
  <c r="AK24" i="54"/>
  <c r="CA25" i="54"/>
  <c r="AQ24" i="54"/>
  <c r="CG25" i="54"/>
  <c r="BI24" i="54"/>
  <c r="AE25" i="54"/>
  <c r="Y24" i="54"/>
  <c r="CG24" i="54"/>
  <c r="S24" i="54"/>
  <c r="BO25" i="54"/>
  <c r="AK25" i="54"/>
  <c r="CM25" i="54"/>
  <c r="AQ25" i="54"/>
  <c r="CS25" i="54"/>
  <c r="S25" i="54"/>
  <c r="BU24" i="54"/>
  <c r="AQ26" i="54"/>
  <c r="CA24" i="54"/>
  <c r="BC24" i="54"/>
  <c r="BI25" i="54"/>
  <c r="CY26" i="54"/>
  <c r="CA26" i="54"/>
  <c r="AE24" i="54"/>
  <c r="CM26" i="54"/>
  <c r="CY25" i="54"/>
  <c r="Y25" i="54"/>
  <c r="AK26" i="54"/>
  <c r="CG26" i="54"/>
  <c r="CY24" i="54"/>
  <c r="BU25" i="54"/>
  <c r="BC26" i="54"/>
  <c r="S26" i="54"/>
  <c r="BU26" i="54"/>
  <c r="AW24" i="54"/>
  <c r="BO26" i="54"/>
  <c r="AW25" i="54"/>
  <c r="X14" i="54"/>
  <c r="CF14" i="54"/>
  <c r="AD14" i="54"/>
  <c r="BZ14" i="54"/>
  <c r="BT14" i="54"/>
  <c r="BN14" i="54"/>
  <c r="R14" i="54"/>
  <c r="CD56" i="54"/>
  <c r="AH56" i="54"/>
  <c r="V55" i="54"/>
  <c r="CD54" i="54"/>
  <c r="BR55" i="54"/>
  <c r="AT54" i="54"/>
  <c r="CP54" i="54"/>
  <c r="CD55" i="54"/>
  <c r="AB54" i="54"/>
  <c r="CP55" i="54"/>
  <c r="AN55" i="54"/>
  <c r="BX55" i="54"/>
  <c r="AT55" i="54"/>
  <c r="P56" i="54"/>
  <c r="CJ56" i="54"/>
  <c r="AT56" i="54"/>
  <c r="AN54" i="54"/>
  <c r="AB55" i="54"/>
  <c r="AN56" i="54"/>
  <c r="BR56" i="54"/>
  <c r="V56" i="54"/>
  <c r="CV54" i="54"/>
  <c r="AZ56" i="54"/>
  <c r="AZ54" i="54"/>
  <c r="AZ55" i="54"/>
  <c r="BX56" i="54"/>
  <c r="AH54" i="54"/>
  <c r="CV56" i="54"/>
  <c r="AB56" i="54"/>
  <c r="BR54" i="54"/>
  <c r="V54" i="54"/>
  <c r="AH55" i="54"/>
  <c r="P55" i="54"/>
  <c r="P54" i="54"/>
  <c r="CP56" i="54"/>
  <c r="CJ55" i="54"/>
  <c r="BX54" i="54"/>
  <c r="CV55" i="54"/>
  <c r="CJ54" i="54"/>
  <c r="CG84" i="54"/>
  <c r="CS84" i="54"/>
  <c r="AK84" i="54"/>
  <c r="AW84" i="54"/>
  <c r="BU82" i="54"/>
  <c r="S83" i="54"/>
  <c r="BO83" i="54"/>
  <c r="CY82" i="54"/>
  <c r="AQ82" i="54"/>
  <c r="BU83" i="54"/>
  <c r="CA82" i="54"/>
  <c r="AQ84" i="54"/>
  <c r="AE84" i="54"/>
  <c r="S82" i="54"/>
  <c r="CY83" i="54"/>
  <c r="AW82" i="54"/>
  <c r="CG82" i="54"/>
  <c r="AE82" i="54"/>
  <c r="AK83" i="54"/>
  <c r="Y84" i="54"/>
  <c r="BI83" i="54"/>
  <c r="CM84" i="54"/>
  <c r="CY84" i="54"/>
  <c r="CG83" i="54"/>
  <c r="CM82" i="54"/>
  <c r="BO82" i="54"/>
  <c r="BC84" i="54"/>
  <c r="BU84" i="54"/>
  <c r="S84" i="54"/>
  <c r="CM83" i="54"/>
  <c r="BI84" i="54"/>
  <c r="AW83" i="54"/>
  <c r="BI82" i="54"/>
  <c r="CA84" i="54"/>
  <c r="CA83" i="54"/>
  <c r="BC82" i="54"/>
  <c r="CS82" i="54"/>
  <c r="AK82" i="54"/>
  <c r="BO84" i="54"/>
  <c r="CS83" i="54"/>
  <c r="Y82" i="54"/>
  <c r="Y83" i="54"/>
  <c r="AQ83" i="54"/>
  <c r="BC83" i="54"/>
  <c r="AE83" i="54"/>
  <c r="AO52" i="54"/>
  <c r="Q52" i="54"/>
  <c r="BG52" i="54"/>
  <c r="BM52" i="54"/>
  <c r="CW52" i="54"/>
  <c r="AI51" i="54"/>
  <c r="BG51" i="54"/>
  <c r="CK51" i="54"/>
  <c r="W53" i="54"/>
  <c r="CW53" i="54"/>
  <c r="CK53" i="54"/>
  <c r="AU53" i="54"/>
  <c r="AC52" i="54"/>
  <c r="CE53" i="54"/>
  <c r="BY52" i="54"/>
  <c r="BM51" i="54"/>
  <c r="BM53" i="54"/>
  <c r="CK52" i="54"/>
  <c r="CQ53" i="54"/>
  <c r="BG53" i="54"/>
  <c r="CE52" i="54"/>
  <c r="AI53" i="54"/>
  <c r="AC53" i="54"/>
  <c r="CQ51" i="54"/>
  <c r="AU52" i="54"/>
  <c r="BY51" i="54"/>
  <c r="AO53" i="54"/>
  <c r="BS53" i="54"/>
  <c r="BY53" i="54"/>
  <c r="AI52" i="54"/>
  <c r="AU51" i="54"/>
  <c r="AO51" i="54"/>
  <c r="W51" i="54"/>
  <c r="BA51" i="54"/>
  <c r="Q53" i="54"/>
  <c r="BS52" i="54"/>
  <c r="CE51" i="54"/>
  <c r="BA52" i="54"/>
  <c r="CW51" i="54"/>
  <c r="AC51" i="54"/>
  <c r="W52" i="54"/>
  <c r="BA53" i="54"/>
  <c r="BS51" i="54"/>
  <c r="Q51" i="54"/>
  <c r="CQ52" i="54"/>
  <c r="S133" i="54"/>
  <c r="BU134" i="54"/>
  <c r="AK133" i="54"/>
  <c r="CS134" i="54"/>
  <c r="AK135" i="54"/>
  <c r="BI133" i="54"/>
  <c r="Y134" i="54"/>
  <c r="AQ134" i="54"/>
  <c r="AW134" i="54"/>
  <c r="BC134" i="54"/>
  <c r="CG134" i="54"/>
  <c r="AK134" i="54"/>
  <c r="BU133" i="54"/>
  <c r="CG133" i="54"/>
  <c r="BO134" i="54"/>
  <c r="CG135" i="54"/>
  <c r="AQ133" i="54"/>
  <c r="AE133" i="54"/>
  <c r="CM134" i="54"/>
  <c r="BO135" i="54"/>
  <c r="BO133" i="54"/>
  <c r="BC133" i="54"/>
  <c r="S134" i="54"/>
  <c r="CY133" i="54"/>
  <c r="Y135" i="54"/>
  <c r="AW133" i="54"/>
  <c r="CA133" i="54"/>
  <c r="AE134" i="54"/>
  <c r="BI134" i="54"/>
  <c r="Y133" i="54"/>
  <c r="CA135" i="54"/>
  <c r="CY134" i="54"/>
  <c r="BU135" i="54"/>
  <c r="CS133" i="54"/>
  <c r="CM133" i="54"/>
  <c r="CA134" i="54"/>
  <c r="BQ93" i="54"/>
  <c r="CO93" i="54"/>
  <c r="AS93" i="54"/>
  <c r="O91" i="54"/>
  <c r="AG91" i="54"/>
  <c r="BW91" i="54"/>
  <c r="U91" i="54"/>
  <c r="AA91" i="54"/>
  <c r="CU91" i="54"/>
  <c r="AY93" i="54"/>
  <c r="CU92" i="54"/>
  <c r="AM93" i="54"/>
  <c r="BW93" i="54"/>
  <c r="O93" i="54"/>
  <c r="CI92" i="54"/>
  <c r="O92" i="54"/>
  <c r="CC92" i="54"/>
  <c r="CC91" i="54"/>
  <c r="AS92" i="54"/>
  <c r="CU93" i="54"/>
  <c r="U93" i="54"/>
  <c r="AY92" i="54"/>
  <c r="CC93" i="54"/>
  <c r="AA93" i="54"/>
  <c r="AS91" i="54"/>
  <c r="CI93" i="54"/>
  <c r="AG92" i="54"/>
  <c r="CO92" i="54"/>
  <c r="BW92" i="54"/>
  <c r="AM92" i="54"/>
  <c r="BQ91" i="54"/>
  <c r="U92" i="54"/>
  <c r="BQ92" i="54"/>
  <c r="AA92" i="54"/>
  <c r="AY91" i="54"/>
  <c r="CI91" i="54"/>
  <c r="AG93" i="54"/>
  <c r="AM91" i="54"/>
  <c r="CO91" i="54"/>
  <c r="CV57" i="54"/>
  <c r="AT59" i="54"/>
  <c r="CV59" i="54"/>
  <c r="AZ59" i="54"/>
  <c r="P59" i="54"/>
  <c r="BR59" i="54"/>
  <c r="V59" i="54"/>
  <c r="CJ59" i="54"/>
  <c r="CP59" i="54"/>
  <c r="AH58" i="54"/>
  <c r="AZ58" i="54"/>
  <c r="BR58" i="54"/>
  <c r="BX58" i="54"/>
  <c r="CV58" i="54"/>
  <c r="AN57" i="54"/>
  <c r="P58" i="54"/>
  <c r="CD57" i="54"/>
  <c r="AB58" i="54"/>
  <c r="AT58" i="54"/>
  <c r="CD58" i="54"/>
  <c r="P57" i="54"/>
  <c r="AZ57" i="54"/>
  <c r="V57" i="54"/>
  <c r="AH59" i="54"/>
  <c r="CP58" i="54"/>
  <c r="CD59" i="54"/>
  <c r="AB57" i="54"/>
  <c r="AN59" i="54"/>
  <c r="BX57" i="54"/>
  <c r="AT57" i="54"/>
  <c r="AH57" i="54"/>
  <c r="CJ57" i="54"/>
  <c r="CP57" i="54"/>
  <c r="BR57" i="54"/>
  <c r="V58" i="54"/>
  <c r="BX59" i="54"/>
  <c r="AB59" i="54"/>
  <c r="CJ58" i="54"/>
  <c r="AN58" i="54"/>
  <c r="AJ43" i="54"/>
  <c r="R43" i="54"/>
  <c r="CL43" i="54"/>
  <c r="BY27" i="54"/>
  <c r="CQ28" i="54"/>
  <c r="BY28" i="54"/>
  <c r="BA28" i="54"/>
  <c r="CW28" i="54"/>
  <c r="AC28" i="54"/>
  <c r="AI28" i="54"/>
  <c r="BM28" i="54"/>
  <c r="W28" i="54"/>
  <c r="BG28" i="54"/>
  <c r="CE28" i="54"/>
  <c r="AU28" i="54"/>
  <c r="BS28" i="54"/>
  <c r="CK28" i="54"/>
  <c r="AO28" i="54"/>
  <c r="AI33" i="54"/>
  <c r="CK33" i="54"/>
  <c r="BA33" i="54"/>
  <c r="CQ33" i="54"/>
  <c r="BG33" i="54"/>
  <c r="CW33" i="54"/>
  <c r="BS33" i="54"/>
  <c r="BY33" i="54"/>
  <c r="AC33" i="54"/>
  <c r="CE33" i="54"/>
  <c r="Q33" i="54"/>
  <c r="AO33" i="54"/>
  <c r="W33" i="54"/>
  <c r="AU33" i="54"/>
  <c r="BM33" i="54"/>
  <c r="Q84" i="54"/>
  <c r="CE85" i="54"/>
  <c r="CK84" i="54"/>
  <c r="AC84" i="54"/>
  <c r="BM84" i="54"/>
  <c r="CW84" i="54"/>
  <c r="W84" i="54"/>
  <c r="AU84" i="54"/>
  <c r="CQ85" i="54"/>
  <c r="AI85" i="54"/>
  <c r="BA85" i="54"/>
  <c r="BM85" i="54"/>
  <c r="BY84" i="54"/>
  <c r="W85" i="54"/>
  <c r="BG85" i="54"/>
  <c r="BA84" i="54"/>
  <c r="AI84" i="54"/>
  <c r="BS84" i="54"/>
  <c r="AO85" i="54"/>
  <c r="CE84" i="54"/>
  <c r="BS85" i="54"/>
  <c r="CK85" i="54"/>
  <c r="AU85" i="54"/>
  <c r="CW85" i="54"/>
  <c r="Q85" i="54"/>
  <c r="BY85" i="54"/>
  <c r="BG84" i="54"/>
  <c r="CQ84" i="54"/>
  <c r="AC85" i="54"/>
  <c r="AO84" i="54"/>
  <c r="U66" i="54"/>
  <c r="AA66" i="54"/>
  <c r="CI66" i="54"/>
  <c r="CU66" i="54"/>
  <c r="AG65" i="54"/>
  <c r="CO65" i="54"/>
  <c r="CU65" i="54"/>
  <c r="BQ65" i="54"/>
  <c r="O65" i="54"/>
  <c r="BW65" i="54"/>
  <c r="CC65" i="54"/>
  <c r="AY65" i="54"/>
  <c r="CI65" i="54"/>
  <c r="AM66" i="54"/>
  <c r="CO66" i="54"/>
  <c r="AS66" i="54"/>
  <c r="AY66" i="54"/>
  <c r="BW66" i="54"/>
  <c r="O66" i="54"/>
  <c r="AG66" i="54"/>
  <c r="AS65" i="54"/>
  <c r="AM65" i="54"/>
  <c r="AA65" i="54"/>
  <c r="U65" i="54"/>
  <c r="CC66" i="54"/>
  <c r="CX38" i="54"/>
  <c r="AJ38" i="54"/>
  <c r="CF38" i="54"/>
  <c r="AD38" i="54"/>
  <c r="BA37" i="54"/>
  <c r="AO38" i="54"/>
  <c r="BS38" i="54"/>
  <c r="CQ37" i="54"/>
  <c r="CW37" i="54"/>
  <c r="AC38" i="54"/>
  <c r="Q37" i="54"/>
  <c r="AI37" i="54"/>
  <c r="AU37" i="54"/>
  <c r="BM37" i="54"/>
  <c r="BS37" i="54"/>
  <c r="BY37" i="54"/>
  <c r="AC36" i="54"/>
  <c r="CK36" i="54"/>
  <c r="W36" i="54"/>
  <c r="BY36" i="54"/>
  <c r="BG36" i="54"/>
  <c r="AI36" i="54"/>
  <c r="AO36" i="54"/>
  <c r="Q36" i="54"/>
  <c r="CW38" i="54"/>
  <c r="BA38" i="54"/>
  <c r="CK38" i="54"/>
  <c r="CW36" i="54"/>
  <c r="BM38" i="54"/>
  <c r="BM36" i="54"/>
  <c r="AU36" i="54"/>
  <c r="W37" i="54"/>
  <c r="CQ36" i="54"/>
  <c r="W38" i="54"/>
  <c r="CQ38" i="54"/>
  <c r="AO37" i="54"/>
  <c r="AI38" i="54"/>
  <c r="BG38" i="54"/>
  <c r="CK37" i="54"/>
  <c r="BG37" i="54"/>
  <c r="AC37" i="54"/>
  <c r="BS36" i="54"/>
  <c r="BY38" i="54"/>
  <c r="CE37" i="54"/>
  <c r="CE38" i="54"/>
  <c r="BA36" i="54"/>
  <c r="AU38" i="54"/>
  <c r="CE36" i="54"/>
  <c r="Q38" i="54"/>
  <c r="BQ66" i="54"/>
  <c r="AY67" i="54"/>
  <c r="BQ67" i="54"/>
  <c r="U67" i="54"/>
  <c r="AG67" i="54"/>
  <c r="AM67" i="54"/>
  <c r="CC67" i="54"/>
  <c r="CU67" i="54"/>
  <c r="BW67" i="54"/>
  <c r="CO67" i="54"/>
  <c r="CI67" i="54"/>
  <c r="O67" i="54"/>
  <c r="AS67" i="54"/>
  <c r="AA67" i="54"/>
  <c r="Y51" i="54"/>
  <c r="AW51" i="54"/>
  <c r="CA51" i="54"/>
  <c r="CG51" i="54"/>
  <c r="CY51" i="54"/>
  <c r="AK51" i="54"/>
  <c r="BC51" i="54"/>
  <c r="BU51" i="54"/>
  <c r="AQ51" i="54"/>
  <c r="S51" i="54"/>
  <c r="AE51" i="54"/>
  <c r="BO51" i="54"/>
  <c r="BI51" i="54"/>
  <c r="CS51" i="54"/>
  <c r="CM51" i="54"/>
  <c r="AE20" i="54"/>
  <c r="AQ20" i="54"/>
  <c r="CM20" i="54"/>
  <c r="BO20" i="54"/>
  <c r="CY20" i="54"/>
  <c r="CS20" i="54"/>
  <c r="Y20" i="54"/>
  <c r="BI20" i="54"/>
  <c r="CG20" i="54"/>
  <c r="CA20" i="54"/>
  <c r="AD69" i="54"/>
  <c r="BT69" i="54"/>
  <c r="X69" i="54"/>
  <c r="BZ69" i="54"/>
  <c r="AP69" i="54"/>
  <c r="CL69" i="54"/>
  <c r="BB69" i="54"/>
  <c r="CX69" i="54"/>
  <c r="BZ68" i="54"/>
  <c r="X68" i="54"/>
  <c r="CL68" i="54"/>
  <c r="CR68" i="54"/>
  <c r="R68" i="54"/>
  <c r="CF67" i="54"/>
  <c r="AP68" i="54"/>
  <c r="AV68" i="54"/>
  <c r="CL67" i="54"/>
  <c r="CF68" i="54"/>
  <c r="AD68" i="54"/>
  <c r="BT68" i="54"/>
  <c r="BN67" i="54"/>
  <c r="BB68" i="54"/>
  <c r="CF69" i="54"/>
  <c r="X67" i="54"/>
  <c r="CX68" i="54"/>
  <c r="R67" i="54"/>
  <c r="BH69" i="54"/>
  <c r="BH68" i="54"/>
  <c r="AP67" i="54"/>
  <c r="BN68" i="54"/>
  <c r="AJ67" i="54"/>
  <c r="BH67" i="54"/>
  <c r="AJ68" i="54"/>
  <c r="BB67" i="54"/>
  <c r="AJ69" i="54"/>
  <c r="AV67" i="54"/>
  <c r="BT67" i="54"/>
  <c r="BN69" i="54"/>
  <c r="CX67" i="54"/>
  <c r="AD67" i="54"/>
  <c r="R69" i="54"/>
  <c r="BZ67" i="54"/>
  <c r="AV69" i="54"/>
  <c r="CR69" i="54"/>
  <c r="CR67" i="54"/>
  <c r="CD19" i="54"/>
  <c r="CV19" i="54"/>
  <c r="AH19" i="54"/>
  <c r="BX19" i="54"/>
  <c r="AB19" i="54"/>
  <c r="AZ19" i="54"/>
  <c r="P19" i="54"/>
  <c r="BR19" i="54"/>
  <c r="AN19" i="54"/>
  <c r="V19" i="54"/>
  <c r="CQ19" i="54"/>
  <c r="BA21" i="54"/>
  <c r="BM21" i="54"/>
  <c r="W21" i="54"/>
  <c r="BS21" i="54"/>
  <c r="CK21" i="54"/>
  <c r="BG21" i="54"/>
  <c r="AC21" i="54"/>
  <c r="AO21" i="54"/>
  <c r="AI21" i="54"/>
  <c r="Q21" i="54"/>
  <c r="CW21" i="54"/>
  <c r="BY21" i="54"/>
  <c r="CQ21" i="54"/>
  <c r="CK8" i="54"/>
  <c r="CI6" i="54"/>
  <c r="CL7" i="54"/>
  <c r="CL6" i="54"/>
  <c r="CK9" i="54"/>
  <c r="CR7" i="54"/>
  <c r="CO9" i="54"/>
  <c r="CW13" i="54"/>
  <c r="BN6" i="54"/>
  <c r="BQ7" i="54"/>
  <c r="BQ9" i="54"/>
  <c r="BM9" i="54"/>
  <c r="AD5" i="54"/>
  <c r="AT7" i="54"/>
  <c r="CA6" i="54"/>
  <c r="AA5" i="54"/>
  <c r="BI7" i="54"/>
  <c r="Y10" i="54"/>
  <c r="CM10" i="54"/>
  <c r="X10" i="54"/>
  <c r="CP10" i="54"/>
  <c r="BC14" i="54"/>
  <c r="AB9" i="54"/>
  <c r="AM18" i="54"/>
  <c r="BA20" i="54"/>
  <c r="BS13" i="54"/>
  <c r="BZ12" i="54"/>
  <c r="AS13" i="54"/>
  <c r="AZ14" i="54"/>
  <c r="AO11" i="54"/>
  <c r="CR14" i="54"/>
  <c r="X12" i="54"/>
  <c r="BH12" i="54"/>
  <c r="BW15" i="54"/>
  <c r="BG16" i="54"/>
  <c r="CR21" i="54"/>
  <c r="AN28" i="54"/>
  <c r="AA18" i="54"/>
  <c r="BZ24" i="54"/>
  <c r="CR24" i="54"/>
  <c r="BT24" i="54"/>
  <c r="CL24" i="54"/>
  <c r="AV24" i="54"/>
  <c r="AD24" i="54"/>
  <c r="CF24" i="54"/>
  <c r="BB24" i="54"/>
  <c r="R24" i="54"/>
  <c r="AP24" i="54"/>
  <c r="X24" i="54"/>
  <c r="BH24" i="54"/>
  <c r="BN24" i="54"/>
  <c r="AJ24" i="54"/>
  <c r="AV71" i="54"/>
  <c r="AD70" i="54"/>
  <c r="BB72" i="54"/>
  <c r="AJ70" i="54"/>
  <c r="BH70" i="54"/>
  <c r="CF70" i="54"/>
  <c r="X71" i="54"/>
  <c r="AV72" i="54"/>
  <c r="R72" i="54"/>
  <c r="BT71" i="54"/>
  <c r="BB71" i="54"/>
  <c r="CL71" i="54"/>
  <c r="R71" i="54"/>
  <c r="BT72" i="54"/>
  <c r="X72" i="54"/>
  <c r="CL72" i="54"/>
  <c r="CX70" i="54"/>
  <c r="CR70" i="54"/>
  <c r="BB70" i="54"/>
  <c r="BZ70" i="54"/>
  <c r="AP71" i="54"/>
  <c r="CF72" i="54"/>
  <c r="AD72" i="54"/>
  <c r="AP70" i="54"/>
  <c r="AV70" i="54"/>
  <c r="AJ71" i="54"/>
  <c r="CF71" i="54"/>
  <c r="BZ72" i="54"/>
  <c r="BN71" i="54"/>
  <c r="CL70" i="54"/>
  <c r="CR71" i="54"/>
  <c r="CX71" i="54"/>
  <c r="BH71" i="54"/>
  <c r="AP72" i="54"/>
  <c r="AJ72" i="54"/>
  <c r="R70" i="54"/>
  <c r="BN70" i="54"/>
  <c r="BZ71" i="54"/>
  <c r="CX72" i="54"/>
  <c r="BN72" i="54"/>
  <c r="CR72" i="54"/>
  <c r="AD71" i="54"/>
  <c r="BT70" i="54"/>
  <c r="X70" i="54"/>
  <c r="BH72" i="54"/>
  <c r="AZ24" i="54"/>
  <c r="BX24" i="54"/>
  <c r="CJ24" i="54"/>
  <c r="V24" i="54"/>
  <c r="P24" i="54"/>
  <c r="AT24" i="54"/>
  <c r="CP24" i="54"/>
  <c r="CV24" i="54"/>
  <c r="CD24" i="54"/>
  <c r="AH24" i="54"/>
  <c r="AN24" i="54"/>
  <c r="BR24" i="54"/>
  <c r="U8" i="54"/>
  <c r="BQ8" i="54"/>
  <c r="CI8" i="54"/>
  <c r="AS9" i="54"/>
  <c r="CI9" i="54"/>
  <c r="AA9" i="54"/>
  <c r="CC32" i="54"/>
  <c r="CO32" i="54"/>
  <c r="AM32" i="54"/>
  <c r="CI32" i="54"/>
  <c r="AA32" i="54"/>
  <c r="U32" i="54"/>
  <c r="CU32" i="54"/>
  <c r="AG32" i="54"/>
  <c r="O32" i="54"/>
  <c r="BQ32" i="54"/>
  <c r="BW32" i="54"/>
  <c r="AY32" i="54"/>
  <c r="AS32" i="54"/>
  <c r="BQ84" i="54"/>
  <c r="CO84" i="54"/>
  <c r="O83" i="54"/>
  <c r="U84" i="54"/>
  <c r="CU84" i="54"/>
  <c r="CC84" i="54"/>
  <c r="AS83" i="54"/>
  <c r="AA83" i="54"/>
  <c r="AG84" i="54"/>
  <c r="CO83" i="54"/>
  <c r="AS84" i="54"/>
  <c r="CU83" i="54"/>
  <c r="AA84" i="54"/>
  <c r="U83" i="54"/>
  <c r="AG83" i="54"/>
  <c r="BW83" i="54"/>
  <c r="AY83" i="54"/>
  <c r="CI84" i="54"/>
  <c r="AM83" i="54"/>
  <c r="BQ83" i="54"/>
  <c r="CC83" i="54"/>
  <c r="AM84" i="54"/>
  <c r="AY84" i="54"/>
  <c r="CI83" i="54"/>
  <c r="O84" i="54"/>
  <c r="BW84" i="54"/>
  <c r="AW49" i="54"/>
  <c r="CY49" i="54"/>
  <c r="AQ49" i="54"/>
  <c r="BC49" i="54"/>
  <c r="Y49" i="54"/>
  <c r="BI49" i="54"/>
  <c r="BU49" i="54"/>
  <c r="BO49" i="54"/>
  <c r="CA49" i="54"/>
  <c r="CG49" i="54"/>
  <c r="S49" i="54"/>
  <c r="CM49" i="54"/>
  <c r="AE49" i="54"/>
  <c r="CS49" i="54"/>
  <c r="AK49" i="54"/>
  <c r="CY50" i="54"/>
  <c r="BO50" i="54"/>
  <c r="AW50" i="54"/>
  <c r="AQ50" i="54"/>
  <c r="Y50" i="54"/>
  <c r="S50" i="54"/>
  <c r="CS50" i="54"/>
  <c r="AK50" i="54"/>
  <c r="BC50" i="54"/>
  <c r="CA50" i="54"/>
  <c r="BU50" i="54"/>
  <c r="AE50" i="54"/>
  <c r="CM50" i="54"/>
  <c r="BI50" i="54"/>
  <c r="CG50" i="54"/>
  <c r="AO8" i="54"/>
  <c r="AI8" i="54"/>
  <c r="BM8" i="54"/>
  <c r="BS8" i="54"/>
  <c r="AI49" i="54"/>
  <c r="BA50" i="54"/>
  <c r="BG50" i="54"/>
  <c r="BS50" i="54"/>
  <c r="AO50" i="54"/>
  <c r="Q50" i="54"/>
  <c r="AI50" i="54"/>
  <c r="BY50" i="54"/>
  <c r="CK50" i="54"/>
  <c r="BM50" i="54"/>
  <c r="AC50" i="54"/>
  <c r="CW50" i="54"/>
  <c r="AU50" i="54"/>
  <c r="W50" i="54"/>
  <c r="CQ50" i="54"/>
  <c r="CE50" i="54"/>
  <c r="CC30" i="54"/>
  <c r="O30" i="54"/>
  <c r="CU30" i="54"/>
  <c r="AM30" i="54"/>
  <c r="AG30" i="54"/>
  <c r="AS31" i="54"/>
  <c r="AA31" i="54"/>
  <c r="CO31" i="54"/>
  <c r="AA30" i="54"/>
  <c r="U30" i="54"/>
  <c r="AY30" i="54"/>
  <c r="CO30" i="54"/>
  <c r="AY31" i="54"/>
  <c r="CI30" i="54"/>
  <c r="BW30" i="54"/>
  <c r="CU31" i="54"/>
  <c r="AG31" i="54"/>
  <c r="U31" i="54"/>
  <c r="AM31" i="54"/>
  <c r="BQ31" i="54"/>
  <c r="BW31" i="54"/>
  <c r="O31" i="54"/>
  <c r="AS30" i="54"/>
  <c r="CC31" i="54"/>
  <c r="BQ30" i="54"/>
  <c r="CI31" i="54"/>
  <c r="BY19" i="54"/>
  <c r="CK19" i="54"/>
  <c r="CW19" i="54"/>
  <c r="AC19" i="54"/>
  <c r="AO19" i="54"/>
  <c r="BA19" i="54"/>
  <c r="AU19" i="54"/>
  <c r="W19" i="54"/>
  <c r="BS19" i="54"/>
  <c r="X49" i="54"/>
  <c r="CL51" i="54"/>
  <c r="AD51" i="54"/>
  <c r="BH51" i="54"/>
  <c r="R51" i="54"/>
  <c r="AP51" i="54"/>
  <c r="AJ51" i="54"/>
  <c r="AV51" i="54"/>
  <c r="CR51" i="54"/>
  <c r="BZ51" i="54"/>
  <c r="CX51" i="54"/>
  <c r="X51" i="54"/>
  <c r="BB51" i="54"/>
  <c r="CF51" i="54"/>
  <c r="BN51" i="54"/>
  <c r="BT51" i="54"/>
  <c r="CC37" i="54"/>
  <c r="O37" i="54"/>
  <c r="BQ37" i="54"/>
  <c r="CC38" i="54"/>
  <c r="O38" i="54"/>
  <c r="AM37" i="54"/>
  <c r="CO37" i="54"/>
  <c r="AY38" i="54"/>
  <c r="AA37" i="54"/>
  <c r="U37" i="54"/>
  <c r="CI37" i="54"/>
  <c r="AM38" i="54"/>
  <c r="CI38" i="54"/>
  <c r="AG37" i="54"/>
  <c r="AS38" i="54"/>
  <c r="AG38" i="54"/>
  <c r="CO38" i="54"/>
  <c r="U38" i="54"/>
  <c r="BW38" i="54"/>
  <c r="BQ38" i="54"/>
  <c r="CU38" i="54"/>
  <c r="AY37" i="54"/>
  <c r="CU37" i="54"/>
  <c r="BW37" i="54"/>
  <c r="AS37" i="54"/>
  <c r="CC16" i="54"/>
  <c r="CI16" i="54"/>
  <c r="CO16" i="54"/>
  <c r="U16" i="54"/>
  <c r="AM16" i="54"/>
  <c r="CU16" i="54"/>
  <c r="AS16" i="54"/>
  <c r="BQ16" i="54"/>
  <c r="AA16" i="54"/>
  <c r="AG16" i="54"/>
  <c r="CK14" i="54"/>
  <c r="CW6" i="54"/>
  <c r="P8" i="54"/>
  <c r="O6" i="54"/>
  <c r="AD6" i="54"/>
  <c r="P13" i="54"/>
  <c r="AM9" i="54"/>
  <c r="CP13" i="54"/>
  <c r="CI13" i="54"/>
  <c r="CS6" i="54"/>
  <c r="CV7" i="54"/>
  <c r="AT9" i="54"/>
  <c r="CO5" i="54"/>
  <c r="P7" i="54"/>
  <c r="O8" i="54"/>
  <c r="BM7" i="54"/>
  <c r="BG8" i="54"/>
  <c r="R4" i="54"/>
  <c r="O5" i="54"/>
  <c r="CX5" i="54"/>
  <c r="CM7" i="54"/>
  <c r="BW10" i="54"/>
  <c r="BN10" i="54"/>
  <c r="CV10" i="54"/>
  <c r="CA10" i="54"/>
  <c r="BM14" i="54"/>
  <c r="CY16" i="54"/>
  <c r="X20" i="54"/>
  <c r="AD13" i="54"/>
  <c r="O13" i="54"/>
  <c r="CP14" i="54"/>
  <c r="Q11" i="54"/>
  <c r="AD11" i="54"/>
  <c r="BS11" i="54"/>
  <c r="AV14" i="54"/>
  <c r="CI14" i="54"/>
  <c r="CL12" i="54"/>
  <c r="AC12" i="54"/>
  <c r="AA15" i="54"/>
  <c r="BM18" i="54"/>
  <c r="AP20" i="54"/>
  <c r="AU21" i="54"/>
  <c r="Q28" i="54"/>
  <c r="AP21" i="54"/>
  <c r="BB17" i="54"/>
  <c r="AT32" i="54"/>
  <c r="CJ31" i="54"/>
  <c r="AN30" i="54"/>
  <c r="CV30" i="54"/>
  <c r="AZ32" i="54"/>
  <c r="CJ32" i="54"/>
  <c r="V30" i="54"/>
  <c r="CD30" i="54"/>
  <c r="CV31" i="54"/>
  <c r="P30" i="54"/>
  <c r="AT30" i="54"/>
  <c r="AH31" i="54"/>
  <c r="BX30" i="54"/>
  <c r="AZ30" i="54"/>
  <c r="CP30" i="54"/>
  <c r="V32" i="54"/>
  <c r="AZ31" i="54"/>
  <c r="BX31" i="54"/>
  <c r="V31" i="54"/>
  <c r="BR30" i="54"/>
  <c r="CP32" i="54"/>
  <c r="BR31" i="54"/>
  <c r="BR32" i="54"/>
  <c r="AN32" i="54"/>
  <c r="AH30" i="54"/>
  <c r="P31" i="54"/>
  <c r="AB30" i="54"/>
  <c r="CJ30" i="54"/>
  <c r="CV32" i="54"/>
  <c r="AN31" i="54"/>
  <c r="CD31" i="54"/>
  <c r="P32" i="54"/>
  <c r="AB32" i="54"/>
  <c r="CD32" i="54"/>
  <c r="AT31" i="54"/>
  <c r="BX32" i="54"/>
  <c r="AH32" i="54"/>
  <c r="AB31" i="54"/>
  <c r="CJ61" i="54"/>
  <c r="P61" i="54"/>
  <c r="CP61" i="54"/>
  <c r="AB61" i="54"/>
  <c r="AH61" i="54"/>
  <c r="AN61" i="54"/>
  <c r="AT61" i="54"/>
  <c r="AZ61" i="54"/>
  <c r="BX61" i="54"/>
  <c r="CP60" i="54"/>
  <c r="CV60" i="54"/>
  <c r="P60" i="54"/>
  <c r="AH60" i="54"/>
  <c r="AT60" i="54"/>
  <c r="CJ60" i="54"/>
  <c r="V60" i="54"/>
  <c r="CD61" i="54"/>
  <c r="CV61" i="54"/>
  <c r="AZ60" i="54"/>
  <c r="AN60" i="54"/>
  <c r="AB60" i="54"/>
  <c r="BX60" i="54"/>
  <c r="BR60" i="54"/>
  <c r="V61" i="54"/>
  <c r="CD60" i="54"/>
  <c r="BR61" i="54"/>
  <c r="AN36" i="54"/>
  <c r="CV36" i="54"/>
  <c r="V38" i="54"/>
  <c r="P36" i="54"/>
  <c r="BX38" i="54"/>
  <c r="AB38" i="54"/>
  <c r="CV37" i="54"/>
  <c r="AB36" i="54"/>
  <c r="AH37" i="54"/>
  <c r="AZ37" i="54"/>
  <c r="AT36" i="54"/>
  <c r="CP38" i="54"/>
  <c r="AH36" i="54"/>
  <c r="BX36" i="54"/>
  <c r="CJ36" i="54"/>
  <c r="CP37" i="54"/>
  <c r="CD38" i="54"/>
  <c r="BR38" i="54"/>
  <c r="AT38" i="54"/>
  <c r="AZ38" i="54"/>
  <c r="V37" i="54"/>
  <c r="AZ36" i="54"/>
  <c r="BX37" i="54"/>
  <c r="BR37" i="54"/>
  <c r="CP36" i="54"/>
  <c r="BR36" i="54"/>
  <c r="AN37" i="54"/>
  <c r="AN38" i="54"/>
  <c r="CJ37" i="54"/>
  <c r="AB37" i="54"/>
  <c r="AT37" i="54"/>
  <c r="CD36" i="54"/>
  <c r="P37" i="54"/>
  <c r="CJ38" i="54"/>
  <c r="CD37" i="54"/>
  <c r="CV38" i="54"/>
  <c r="P38" i="54"/>
  <c r="V36" i="54"/>
  <c r="AH38" i="54"/>
  <c r="Y9" i="54"/>
  <c r="CG9" i="54"/>
  <c r="CY9" i="54"/>
  <c r="BC9" i="54"/>
  <c r="S9" i="54"/>
  <c r="BU9" i="54"/>
  <c r="AH77" i="54"/>
  <c r="P76" i="54"/>
  <c r="CV76" i="54"/>
  <c r="V77" i="54"/>
  <c r="CJ77" i="54"/>
  <c r="CJ76" i="54"/>
  <c r="AT77" i="54"/>
  <c r="P77" i="54"/>
  <c r="CD75" i="54"/>
  <c r="AN75" i="54"/>
  <c r="CV77" i="54"/>
  <c r="BX76" i="54"/>
  <c r="BR76" i="54"/>
  <c r="V76" i="54"/>
  <c r="BR77" i="54"/>
  <c r="CJ75" i="54"/>
  <c r="BX75" i="54"/>
  <c r="AN77" i="54"/>
  <c r="CP77" i="54"/>
  <c r="AZ76" i="54"/>
  <c r="BR75" i="54"/>
  <c r="CD76" i="54"/>
  <c r="AN76" i="54"/>
  <c r="AZ77" i="54"/>
  <c r="AZ75" i="54"/>
  <c r="CD77" i="54"/>
  <c r="CV75" i="54"/>
  <c r="AB77" i="54"/>
  <c r="AH75" i="54"/>
  <c r="AB75" i="54"/>
  <c r="BX77" i="54"/>
  <c r="AT75" i="54"/>
  <c r="CP75" i="54"/>
  <c r="AH76" i="54"/>
  <c r="AB76" i="54"/>
  <c r="CP76" i="54"/>
  <c r="P75" i="54"/>
  <c r="AT76" i="54"/>
  <c r="V75" i="54"/>
  <c r="AA54" i="54"/>
  <c r="CC54" i="54"/>
  <c r="AS53" i="54"/>
  <c r="CO53" i="54"/>
  <c r="CI54" i="54"/>
  <c r="CU54" i="54"/>
  <c r="AM53" i="54"/>
  <c r="CU53" i="54"/>
  <c r="AG54" i="54"/>
  <c r="O54" i="54"/>
  <c r="U53" i="54"/>
  <c r="BQ53" i="54"/>
  <c r="CC53" i="54"/>
  <c r="CO54" i="54"/>
  <c r="AA53" i="54"/>
  <c r="AY53" i="54"/>
  <c r="O53" i="54"/>
  <c r="AS54" i="54"/>
  <c r="CI53" i="54"/>
  <c r="U54" i="54"/>
  <c r="BW54" i="54"/>
  <c r="BW53" i="54"/>
  <c r="AG53" i="54"/>
  <c r="BQ54" i="54"/>
  <c r="AM54" i="54"/>
  <c r="AY54" i="54"/>
  <c r="BQ69" i="54"/>
  <c r="O69" i="54"/>
  <c r="U69" i="54"/>
  <c r="BW69" i="54"/>
  <c r="AA69" i="54"/>
  <c r="CI69" i="54"/>
  <c r="AM69" i="54"/>
  <c r="AS69" i="54"/>
  <c r="CO69" i="54"/>
  <c r="AY69" i="54"/>
  <c r="AY68" i="54"/>
  <c r="CU69" i="54"/>
  <c r="CU68" i="54"/>
  <c r="O68" i="54"/>
  <c r="BQ68" i="54"/>
  <c r="AM68" i="54"/>
  <c r="O70" i="54"/>
  <c r="CI68" i="54"/>
  <c r="CC68" i="54"/>
  <c r="AY70" i="54"/>
  <c r="CO68" i="54"/>
  <c r="AG68" i="54"/>
  <c r="U68" i="54"/>
  <c r="AM70" i="54"/>
  <c r="AS70" i="54"/>
  <c r="BQ70" i="54"/>
  <c r="CO70" i="54"/>
  <c r="CI70" i="54"/>
  <c r="BW68" i="54"/>
  <c r="AG70" i="54"/>
  <c r="AA68" i="54"/>
  <c r="CU70" i="54"/>
  <c r="AA70" i="54"/>
  <c r="BW70" i="54"/>
  <c r="CC70" i="54"/>
  <c r="U70" i="54"/>
  <c r="AS68" i="54"/>
  <c r="AG69" i="54"/>
  <c r="CC69" i="54"/>
  <c r="CW83" i="54"/>
  <c r="W83" i="54"/>
  <c r="BS83" i="54"/>
  <c r="BA81" i="54"/>
  <c r="CW81" i="54"/>
  <c r="BM81" i="54"/>
  <c r="BS81" i="54"/>
  <c r="AC81" i="54"/>
  <c r="AI82" i="54"/>
  <c r="BS82" i="54"/>
  <c r="AO83" i="54"/>
  <c r="CW82" i="54"/>
  <c r="W82" i="54"/>
  <c r="BM82" i="54"/>
  <c r="BG82" i="54"/>
  <c r="BY82" i="54"/>
  <c r="BG83" i="54"/>
  <c r="CQ83" i="54"/>
  <c r="AU82" i="54"/>
  <c r="AC82" i="54"/>
  <c r="BY83" i="54"/>
  <c r="AU83" i="54"/>
  <c r="CQ82" i="54"/>
  <c r="BA83" i="54"/>
  <c r="AO81" i="54"/>
  <c r="AI83" i="54"/>
  <c r="AC83" i="54"/>
  <c r="CE82" i="54"/>
  <c r="CE81" i="54"/>
  <c r="AO82" i="54"/>
  <c r="BG81" i="54"/>
  <c r="CK83" i="54"/>
  <c r="BM83" i="54"/>
  <c r="Q82" i="54"/>
  <c r="AI81" i="54"/>
  <c r="CE83" i="54"/>
  <c r="Q83" i="54"/>
  <c r="BA82" i="54"/>
  <c r="Q81" i="54"/>
  <c r="CK82" i="54"/>
  <c r="BY81" i="54"/>
  <c r="CK81" i="54"/>
  <c r="AU81" i="54"/>
  <c r="W81" i="54"/>
  <c r="CQ81" i="54"/>
  <c r="AM52" i="54"/>
  <c r="BQ51" i="54"/>
  <c r="AA50" i="54"/>
  <c r="O51" i="54"/>
  <c r="AG50" i="54"/>
  <c r="CO51" i="54"/>
  <c r="CI52" i="54"/>
  <c r="CI51" i="54"/>
  <c r="AY51" i="54"/>
  <c r="AS51" i="54"/>
  <c r="CO50" i="54"/>
  <c r="BW50" i="54"/>
  <c r="AS52" i="54"/>
  <c r="AA52" i="54"/>
  <c r="BW52" i="54"/>
  <c r="CC51" i="54"/>
  <c r="U51" i="54"/>
  <c r="AY50" i="54"/>
  <c r="BQ52" i="54"/>
  <c r="CC50" i="54"/>
  <c r="BQ50" i="54"/>
  <c r="U50" i="54"/>
  <c r="AG52" i="54"/>
  <c r="CU52" i="54"/>
  <c r="AA51" i="54"/>
  <c r="O50" i="54"/>
  <c r="AM50" i="54"/>
  <c r="O52" i="54"/>
  <c r="AM51" i="54"/>
  <c r="CI50" i="54"/>
  <c r="AY52" i="54"/>
  <c r="AG51" i="54"/>
  <c r="U52" i="54"/>
  <c r="CO52" i="54"/>
  <c r="BW51" i="54"/>
  <c r="CU51" i="54"/>
  <c r="AS50" i="54"/>
  <c r="CU50" i="54"/>
  <c r="CC52" i="54"/>
  <c r="AO133" i="54"/>
  <c r="CQ133" i="54"/>
  <c r="AU133" i="54"/>
  <c r="CQ132" i="54"/>
  <c r="AI131" i="54"/>
  <c r="BY133" i="54"/>
  <c r="BA131" i="54"/>
  <c r="Q132" i="54"/>
  <c r="CK131" i="54"/>
  <c r="BG131" i="54"/>
  <c r="W132" i="54"/>
  <c r="W133" i="54"/>
  <c r="CE132" i="54"/>
  <c r="AI132" i="54"/>
  <c r="BY131" i="54"/>
  <c r="CE131" i="54"/>
  <c r="BA132" i="54"/>
  <c r="AO131" i="54"/>
  <c r="Q131" i="54"/>
  <c r="AU132" i="54"/>
  <c r="BS133" i="54"/>
  <c r="BM131" i="54"/>
  <c r="BS132" i="54"/>
  <c r="AU131" i="54"/>
  <c r="BS131" i="54"/>
  <c r="AI133" i="54"/>
  <c r="Q133" i="54"/>
  <c r="CK133" i="54"/>
  <c r="BM133" i="54"/>
  <c r="AC131" i="54"/>
  <c r="BA133" i="54"/>
  <c r="CW133" i="54"/>
  <c r="CW132" i="54"/>
  <c r="CQ131" i="54"/>
  <c r="CW131" i="54"/>
  <c r="CE133" i="54"/>
  <c r="AC133" i="54"/>
  <c r="W131" i="54"/>
  <c r="BG132" i="54"/>
  <c r="BG133" i="54"/>
  <c r="CK132" i="54"/>
  <c r="AC132" i="54"/>
  <c r="BY132" i="54"/>
  <c r="BM132" i="54"/>
  <c r="AO132" i="54"/>
  <c r="AM12" i="54"/>
  <c r="BQ12" i="54"/>
  <c r="BW12" i="54"/>
  <c r="U12" i="54"/>
  <c r="AY12" i="54"/>
  <c r="CC12" i="54"/>
  <c r="CI12" i="54"/>
  <c r="C4" i="54"/>
  <c r="C111" i="54"/>
  <c r="CI82" i="54"/>
  <c r="CO82" i="54"/>
  <c r="BQ81" i="54"/>
  <c r="AA81" i="54"/>
  <c r="CI81" i="54"/>
  <c r="U81" i="54"/>
  <c r="BQ80" i="54"/>
  <c r="CU81" i="54"/>
  <c r="AM80" i="54"/>
  <c r="AG80" i="54"/>
  <c r="U82" i="54"/>
  <c r="AY80" i="54"/>
  <c r="AM82" i="54"/>
  <c r="CU80" i="54"/>
  <c r="CU82" i="54"/>
  <c r="CI80" i="54"/>
  <c r="AS81" i="54"/>
  <c r="AS82" i="54"/>
  <c r="AY82" i="54"/>
  <c r="AS80" i="54"/>
  <c r="AA82" i="54"/>
  <c r="O81" i="54"/>
  <c r="AA80" i="54"/>
  <c r="CC82" i="54"/>
  <c r="AG82" i="54"/>
  <c r="O82" i="54"/>
  <c r="BW81" i="54"/>
  <c r="BW82" i="54"/>
  <c r="BW80" i="54"/>
  <c r="AY81" i="54"/>
  <c r="BQ82" i="54"/>
  <c r="U80" i="54"/>
  <c r="CO80" i="54"/>
  <c r="CO81" i="54"/>
  <c r="CC80" i="54"/>
  <c r="CC81" i="54"/>
  <c r="O80" i="54"/>
  <c r="AM81" i="54"/>
  <c r="AG81" i="54"/>
  <c r="BC123" i="54"/>
  <c r="BI121" i="54"/>
  <c r="CS123" i="54"/>
  <c r="BU122" i="54"/>
  <c r="BO122" i="54"/>
  <c r="CS121" i="54"/>
  <c r="BU121" i="54"/>
  <c r="S121" i="54"/>
  <c r="CM123" i="54"/>
  <c r="AK123" i="54"/>
  <c r="AQ121" i="54"/>
  <c r="BO121" i="54"/>
  <c r="CY121" i="54"/>
  <c r="AE123" i="54"/>
  <c r="AK121" i="54"/>
  <c r="BC121" i="54"/>
  <c r="S122" i="54"/>
  <c r="AQ123" i="54"/>
  <c r="CG123" i="54"/>
  <c r="CA122" i="54"/>
  <c r="CM121" i="54"/>
  <c r="S123" i="54"/>
  <c r="CG121" i="54"/>
  <c r="CG122" i="54"/>
  <c r="Y123" i="54"/>
  <c r="CA123" i="54"/>
  <c r="Y121" i="54"/>
  <c r="BI122" i="54"/>
  <c r="AW123" i="54"/>
  <c r="BI123" i="54"/>
  <c r="AW122" i="54"/>
  <c r="Y122" i="54"/>
  <c r="CA121" i="54"/>
  <c r="AE121" i="54"/>
  <c r="AW121" i="54"/>
  <c r="BO123" i="54"/>
  <c r="BU123" i="54"/>
  <c r="CY123" i="54"/>
  <c r="CS122" i="54"/>
  <c r="CY122" i="54"/>
  <c r="AK122" i="54"/>
  <c r="AQ122" i="54"/>
  <c r="CM122" i="54"/>
  <c r="AE122" i="54"/>
  <c r="BC122" i="54"/>
  <c r="BB90" i="54"/>
  <c r="BZ90" i="54"/>
  <c r="R90" i="54"/>
  <c r="X90" i="54"/>
  <c r="CR90" i="54"/>
  <c r="X89" i="54"/>
  <c r="AD89" i="54"/>
  <c r="BH89" i="54"/>
  <c r="BN89" i="54"/>
  <c r="CL90" i="54"/>
  <c r="AJ88" i="54"/>
  <c r="BT89" i="54"/>
  <c r="R89" i="54"/>
  <c r="BT88" i="54"/>
  <c r="R88" i="54"/>
  <c r="AV88" i="54"/>
  <c r="AD90" i="54"/>
  <c r="CL89" i="54"/>
  <c r="BB88" i="54"/>
  <c r="X88" i="54"/>
  <c r="BB89" i="54"/>
  <c r="CF90" i="54"/>
  <c r="CX90" i="54"/>
  <c r="CR88" i="54"/>
  <c r="AP90" i="54"/>
  <c r="AV89" i="54"/>
  <c r="AV90" i="54"/>
  <c r="AD88" i="54"/>
  <c r="BN88" i="54"/>
  <c r="CF89" i="54"/>
  <c r="CL88" i="54"/>
  <c r="BH88" i="54"/>
  <c r="BZ88" i="54"/>
  <c r="BH90" i="54"/>
  <c r="AP88" i="54"/>
  <c r="CX88" i="54"/>
  <c r="CR89" i="54"/>
  <c r="CF88" i="54"/>
  <c r="AJ89" i="54"/>
  <c r="BZ89" i="54"/>
  <c r="BT90" i="54"/>
  <c r="AP89" i="54"/>
  <c r="AJ90" i="54"/>
  <c r="BN90" i="54"/>
  <c r="CX89" i="54"/>
  <c r="P70" i="54"/>
  <c r="P71" i="54"/>
  <c r="BR69" i="54"/>
  <c r="CJ70" i="54"/>
  <c r="CJ71" i="54"/>
  <c r="V71" i="54"/>
  <c r="BX69" i="54"/>
  <c r="BR71" i="54"/>
  <c r="AN69" i="54"/>
  <c r="CD71" i="54"/>
  <c r="AB71" i="54"/>
  <c r="AH70" i="54"/>
  <c r="AZ71" i="54"/>
  <c r="AH71" i="54"/>
  <c r="BR70" i="54"/>
  <c r="AB70" i="54"/>
  <c r="CV69" i="54"/>
  <c r="BX71" i="54"/>
  <c r="V69" i="54"/>
  <c r="CP71" i="54"/>
  <c r="AZ70" i="54"/>
  <c r="BX70" i="54"/>
  <c r="CJ69" i="54"/>
  <c r="AT69" i="54"/>
  <c r="AN70" i="54"/>
  <c r="AT70" i="54"/>
  <c r="P69" i="54"/>
  <c r="CV70" i="54"/>
  <c r="AZ69" i="54"/>
  <c r="AN71" i="54"/>
  <c r="CD70" i="54"/>
  <c r="CP70" i="54"/>
  <c r="CP69" i="54"/>
  <c r="AT71" i="54"/>
  <c r="V70" i="54"/>
  <c r="CV71" i="54"/>
  <c r="CD69" i="54"/>
  <c r="AB69" i="54"/>
  <c r="AH69" i="54"/>
  <c r="BI11" i="54"/>
  <c r="CS11" i="54"/>
  <c r="CG11" i="54"/>
  <c r="Y11" i="54"/>
  <c r="S11" i="54"/>
  <c r="CY11" i="54"/>
  <c r="AK11" i="54"/>
  <c r="AQ11" i="54"/>
  <c r="AW11" i="54"/>
  <c r="CY23" i="54"/>
  <c r="BC23" i="54"/>
  <c r="BU23" i="54"/>
  <c r="BO23" i="54"/>
  <c r="CS23" i="54"/>
  <c r="AQ23" i="54"/>
  <c r="CG23" i="54"/>
  <c r="AW23" i="54"/>
  <c r="Y23" i="54"/>
  <c r="BI23" i="54"/>
  <c r="S23" i="54"/>
  <c r="AE23" i="54"/>
  <c r="AK23" i="54"/>
  <c r="CA23" i="54"/>
  <c r="CM23" i="54"/>
  <c r="CS8" i="54"/>
  <c r="AE8" i="54"/>
  <c r="BC8" i="54"/>
  <c r="CY8" i="54"/>
  <c r="AQ8" i="54"/>
  <c r="BU8" i="54"/>
  <c r="CA8" i="54"/>
  <c r="AD31" i="54"/>
  <c r="BN31" i="54"/>
  <c r="R31" i="54"/>
  <c r="X31" i="54"/>
  <c r="AV31" i="54"/>
  <c r="CX31" i="54"/>
  <c r="CR31" i="54"/>
  <c r="AP31" i="54"/>
  <c r="CL31" i="54"/>
  <c r="AJ31" i="54"/>
  <c r="CF31" i="54"/>
  <c r="BT31" i="54"/>
  <c r="BB31" i="54"/>
  <c r="BZ31" i="54"/>
  <c r="BH31" i="54"/>
  <c r="CF18" i="54"/>
  <c r="BB18" i="54"/>
  <c r="X18" i="54"/>
  <c r="CR18" i="54"/>
  <c r="BT18" i="54"/>
  <c r="AP18" i="54"/>
  <c r="BN18" i="54"/>
  <c r="BH18" i="54"/>
  <c r="R18" i="54"/>
  <c r="AV18" i="54"/>
  <c r="BZ18" i="54"/>
  <c r="CX18" i="54"/>
  <c r="AJ18" i="54"/>
  <c r="AD18" i="54"/>
  <c r="CE49" i="54"/>
  <c r="CK49" i="54"/>
  <c r="CE48" i="54"/>
  <c r="Q48" i="54"/>
  <c r="AI48" i="54"/>
  <c r="W49" i="54"/>
  <c r="AO49" i="54"/>
  <c r="AU49" i="54"/>
  <c r="W48" i="54"/>
  <c r="CQ49" i="54"/>
  <c r="AU48" i="54"/>
  <c r="CW49" i="54"/>
  <c r="BY49" i="54"/>
  <c r="CW48" i="54"/>
  <c r="BA49" i="54"/>
  <c r="BS49" i="54"/>
  <c r="BY48" i="54"/>
  <c r="BG49" i="54"/>
  <c r="Q49" i="54"/>
  <c r="AC49" i="54"/>
  <c r="AO48" i="54"/>
  <c r="CQ48" i="54"/>
  <c r="BM49" i="54"/>
  <c r="CK48" i="54"/>
  <c r="BS48" i="54"/>
  <c r="BG48" i="54"/>
  <c r="BA48" i="54"/>
  <c r="AC48" i="54"/>
  <c r="BM48" i="54"/>
  <c r="CX19" i="54"/>
  <c r="AJ19" i="54"/>
  <c r="BB19" i="54"/>
  <c r="CF19" i="54"/>
  <c r="R19" i="54"/>
  <c r="AD19" i="54"/>
  <c r="BH19" i="54"/>
  <c r="AP19" i="54"/>
  <c r="CR19" i="54"/>
  <c r="X19" i="54"/>
  <c r="C5" i="54"/>
  <c r="C112" i="54"/>
  <c r="CG63" i="54"/>
  <c r="CY63" i="54"/>
  <c r="Y63" i="54"/>
  <c r="AW63" i="54"/>
  <c r="BU63" i="54"/>
  <c r="CA63" i="54"/>
  <c r="AK63" i="54"/>
  <c r="AE63" i="54"/>
  <c r="S63" i="54"/>
  <c r="BO63" i="54"/>
  <c r="CM63" i="54"/>
  <c r="CS63" i="54"/>
  <c r="BC63" i="54"/>
  <c r="AQ63" i="54"/>
  <c r="BI63" i="54"/>
  <c r="CU47" i="54"/>
  <c r="CI49" i="54"/>
  <c r="U49" i="54"/>
  <c r="AM49" i="54"/>
  <c r="CU49" i="54"/>
  <c r="AA49" i="54"/>
  <c r="BQ49" i="54"/>
  <c r="BW49" i="54"/>
  <c r="AY49" i="54"/>
  <c r="AS49" i="54"/>
  <c r="AG49" i="54"/>
  <c r="CC49" i="54"/>
  <c r="CO49" i="54"/>
  <c r="O49" i="54"/>
  <c r="AV30" i="54"/>
  <c r="AP29" i="54"/>
  <c r="CR29" i="54"/>
  <c r="BT29" i="54"/>
  <c r="BT30" i="54"/>
  <c r="CR30" i="54"/>
  <c r="CF30" i="54"/>
  <c r="BZ30" i="54"/>
  <c r="AP30" i="54"/>
  <c r="BB30" i="54"/>
  <c r="BB29" i="54"/>
  <c r="AD30" i="54"/>
  <c r="CX30" i="54"/>
  <c r="CL29" i="54"/>
  <c r="BH30" i="54"/>
  <c r="X29" i="54"/>
  <c r="CF29" i="54"/>
  <c r="BH29" i="54"/>
  <c r="BN29" i="54"/>
  <c r="AJ30" i="54"/>
  <c r="R29" i="54"/>
  <c r="AD29" i="54"/>
  <c r="BN30" i="54"/>
  <c r="AJ29" i="54"/>
  <c r="CL30" i="54"/>
  <c r="X30" i="54"/>
  <c r="CX29" i="54"/>
  <c r="R30" i="54"/>
  <c r="AV29" i="54"/>
  <c r="BZ29" i="54"/>
  <c r="CC18" i="54"/>
  <c r="BQ18" i="54"/>
  <c r="CI18" i="54"/>
  <c r="CO18" i="54"/>
  <c r="AG18" i="54"/>
  <c r="AS18" i="54"/>
  <c r="U18" i="54"/>
  <c r="O18" i="54"/>
  <c r="CF81" i="54"/>
  <c r="AJ81" i="54"/>
  <c r="AP81" i="54"/>
  <c r="AV81" i="54"/>
  <c r="CR81" i="54"/>
  <c r="BH81" i="54"/>
  <c r="CX81" i="54"/>
  <c r="X81" i="54"/>
  <c r="CL80" i="54"/>
  <c r="BB80" i="54"/>
  <c r="BH80" i="54"/>
  <c r="BZ80" i="54"/>
  <c r="R80" i="54"/>
  <c r="CF80" i="54"/>
  <c r="BZ81" i="54"/>
  <c r="CL79" i="54"/>
  <c r="AJ80" i="54"/>
  <c r="AV79" i="54"/>
  <c r="BT80" i="54"/>
  <c r="BH79" i="54"/>
  <c r="BN80" i="54"/>
  <c r="AD79" i="54"/>
  <c r="AD80" i="54"/>
  <c r="AV80" i="54"/>
  <c r="CR79" i="54"/>
  <c r="BT79" i="54"/>
  <c r="BZ79" i="54"/>
  <c r="BN79" i="54"/>
  <c r="CX79" i="54"/>
  <c r="AP80" i="54"/>
  <c r="R79" i="54"/>
  <c r="AP79" i="54"/>
  <c r="BB79" i="54"/>
  <c r="CR80" i="54"/>
  <c r="AD81" i="54"/>
  <c r="CF79" i="54"/>
  <c r="AJ79" i="54"/>
  <c r="X79" i="54"/>
  <c r="X80" i="54"/>
  <c r="CX80" i="54"/>
  <c r="BT81" i="54"/>
  <c r="BN81" i="54"/>
  <c r="BB81" i="54"/>
  <c r="CL81" i="54"/>
  <c r="R81" i="54"/>
  <c r="AB50" i="54"/>
  <c r="AZ50" i="54"/>
  <c r="BX50" i="54"/>
  <c r="AH50" i="54"/>
  <c r="CP50" i="54"/>
  <c r="CD50" i="54"/>
  <c r="AT50" i="54"/>
  <c r="CJ50" i="54"/>
  <c r="CV50" i="54"/>
  <c r="BR50" i="54"/>
  <c r="P50" i="54"/>
  <c r="V50" i="54"/>
  <c r="AN50" i="54"/>
  <c r="R37" i="54"/>
  <c r="AP37" i="54"/>
  <c r="AV37" i="54"/>
  <c r="AV36" i="54"/>
  <c r="BZ36" i="54"/>
  <c r="CX36" i="54"/>
  <c r="AD36" i="54"/>
  <c r="BH37" i="54"/>
  <c r="BT37" i="54"/>
  <c r="AD37" i="54"/>
  <c r="BB37" i="54"/>
  <c r="CR36" i="54"/>
  <c r="BT36" i="54"/>
  <c r="X37" i="54"/>
  <c r="CL37" i="54"/>
  <c r="CR37" i="54"/>
  <c r="BN37" i="54"/>
  <c r="CX37" i="54"/>
  <c r="AJ37" i="54"/>
  <c r="BN36" i="54"/>
  <c r="CF36" i="54"/>
  <c r="BZ37" i="54"/>
  <c r="BB36" i="54"/>
  <c r="CF37" i="54"/>
  <c r="X36" i="54"/>
  <c r="BH36" i="54"/>
  <c r="AP36" i="54"/>
  <c r="AJ36" i="54"/>
  <c r="CL36" i="54"/>
  <c r="R36" i="54"/>
  <c r="AJ6" i="54"/>
  <c r="W6" i="54"/>
  <c r="Y6" i="54"/>
  <c r="AA6" i="54"/>
  <c r="AC6" i="54"/>
  <c r="AV6" i="54"/>
  <c r="AI13" i="54"/>
  <c r="BO9" i="54"/>
  <c r="CA13" i="54"/>
  <c r="BT13" i="54"/>
  <c r="W7" i="54"/>
  <c r="AY8" i="54"/>
  <c r="AI9" i="54"/>
  <c r="AE9" i="54"/>
  <c r="U6" i="54"/>
  <c r="CJ7" i="54"/>
  <c r="BY7" i="54"/>
  <c r="CR4" i="54"/>
  <c r="CL5" i="54"/>
  <c r="U5" i="54"/>
  <c r="AN10" i="54"/>
  <c r="CG10" i="54"/>
  <c r="BM10" i="54"/>
  <c r="Y16" i="54"/>
  <c r="CM13" i="54"/>
  <c r="CK16" i="54"/>
  <c r="AY18" i="54"/>
  <c r="BR8" i="54"/>
  <c r="CG8" i="54"/>
  <c r="BB14" i="54"/>
  <c r="CU14" i="54"/>
  <c r="BH11" i="54"/>
  <c r="AY15" i="54"/>
  <c r="CE11" i="54"/>
  <c r="BR11" i="54"/>
  <c r="AZ11" i="54"/>
  <c r="BY18" i="54"/>
  <c r="AB12" i="54"/>
  <c r="O12" i="54"/>
  <c r="CE15" i="54"/>
  <c r="BZ20" i="54"/>
  <c r="CP31" i="54"/>
  <c r="BT25" i="54"/>
  <c r="AW17" i="54"/>
  <c r="CL35" i="54"/>
  <c r="AD35" i="54"/>
  <c r="BH35" i="54"/>
  <c r="BN35" i="54"/>
  <c r="CF35" i="54"/>
  <c r="CX35" i="54"/>
  <c r="R35" i="54"/>
  <c r="BB35" i="54"/>
  <c r="AJ35" i="54"/>
  <c r="BZ35" i="54"/>
  <c r="BT35" i="54"/>
  <c r="CR35" i="54"/>
  <c r="X35" i="54"/>
  <c r="AV35" i="54"/>
  <c r="AP35" i="54"/>
  <c r="CU11" i="54"/>
  <c r="O11" i="54"/>
  <c r="AS11" i="54"/>
  <c r="AG11" i="54"/>
  <c r="CC11" i="54"/>
  <c r="AA11" i="54"/>
  <c r="BQ11" i="54"/>
  <c r="AY58" i="54"/>
  <c r="CU58" i="54"/>
  <c r="U58" i="54"/>
  <c r="AG58" i="54"/>
  <c r="BW57" i="54"/>
  <c r="BW56" i="54"/>
  <c r="O57" i="54"/>
  <c r="O56" i="54"/>
  <c r="CC57" i="54"/>
  <c r="CC56" i="54"/>
  <c r="AG57" i="54"/>
  <c r="U56" i="54"/>
  <c r="CI57" i="54"/>
  <c r="AA56" i="54"/>
  <c r="AM57" i="54"/>
  <c r="CO56" i="54"/>
  <c r="CU57" i="54"/>
  <c r="AG56" i="54"/>
  <c r="AS57" i="54"/>
  <c r="CU56" i="54"/>
  <c r="AY57" i="54"/>
  <c r="AS56" i="54"/>
  <c r="AA57" i="54"/>
  <c r="BQ57" i="54"/>
  <c r="BQ56" i="54"/>
  <c r="CC58" i="54"/>
  <c r="CO58" i="54"/>
  <c r="AM56" i="54"/>
  <c r="AM58" i="54"/>
  <c r="AS58" i="54"/>
  <c r="BQ58" i="54"/>
  <c r="U57" i="54"/>
  <c r="CI58" i="54"/>
  <c r="AA58" i="54"/>
  <c r="CO57" i="54"/>
  <c r="AY56" i="54"/>
  <c r="BW58" i="54"/>
  <c r="CI56" i="54"/>
  <c r="CL17" i="54"/>
  <c r="R17" i="54"/>
  <c r="AV17" i="54"/>
  <c r="AJ17" i="54"/>
  <c r="AP17" i="54"/>
  <c r="BN17" i="54"/>
  <c r="BH17" i="54"/>
  <c r="X17" i="54"/>
  <c r="BZ17" i="54"/>
  <c r="CF17" i="54"/>
  <c r="BT17" i="54"/>
  <c r="CR17" i="54"/>
  <c r="AK7" i="54"/>
  <c r="CA7" i="54"/>
  <c r="AW7" i="54"/>
  <c r="CG7" i="54"/>
  <c r="BC7" i="54"/>
  <c r="CX23" i="54"/>
  <c r="BN23" i="54"/>
  <c r="R23" i="54"/>
  <c r="CL23" i="54"/>
  <c r="AP23" i="54"/>
  <c r="AD23" i="54"/>
  <c r="BT23" i="54"/>
  <c r="CR23" i="54"/>
  <c r="X23" i="54"/>
  <c r="AV23" i="54"/>
  <c r="BZ23" i="54"/>
  <c r="AJ23" i="54"/>
  <c r="CF23" i="54"/>
  <c r="BH23" i="54"/>
  <c r="CC7" i="54"/>
  <c r="CU7" i="54"/>
  <c r="AH15" i="54"/>
  <c r="CJ15" i="54"/>
  <c r="CD15" i="54"/>
  <c r="AZ15" i="54"/>
  <c r="P15" i="54"/>
  <c r="BR15" i="54"/>
  <c r="CP15" i="54"/>
  <c r="AT15" i="54"/>
  <c r="CV15" i="54"/>
  <c r="AB15" i="54"/>
  <c r="S66" i="54"/>
  <c r="AQ66" i="54"/>
  <c r="CM64" i="54"/>
  <c r="Y64" i="54"/>
  <c r="AE64" i="54"/>
  <c r="AQ64" i="54"/>
  <c r="AK65" i="54"/>
  <c r="CY65" i="54"/>
  <c r="BI65" i="54"/>
  <c r="BO65" i="54"/>
  <c r="CG65" i="54"/>
  <c r="BU64" i="54"/>
  <c r="BI64" i="54"/>
  <c r="AW65" i="54"/>
  <c r="BO66" i="54"/>
  <c r="BI66" i="54"/>
  <c r="AK66" i="54"/>
  <c r="CG66" i="54"/>
  <c r="Y65" i="54"/>
  <c r="CY66" i="54"/>
  <c r="S65" i="54"/>
  <c r="AE66" i="54"/>
  <c r="CA66" i="54"/>
  <c r="CA65" i="54"/>
  <c r="CS66" i="54"/>
  <c r="CS65" i="54"/>
  <c r="CM65" i="54"/>
  <c r="CY64" i="54"/>
  <c r="CM66" i="54"/>
  <c r="CG64" i="54"/>
  <c r="BC66" i="54"/>
  <c r="CS64" i="54"/>
  <c r="AQ65" i="54"/>
  <c r="BC64" i="54"/>
  <c r="AK64" i="54"/>
  <c r="Y66" i="54"/>
  <c r="CA64" i="54"/>
  <c r="BU65" i="54"/>
  <c r="BU66" i="54"/>
  <c r="BO64" i="54"/>
  <c r="S64" i="54"/>
  <c r="AW64" i="54"/>
  <c r="AE65" i="54"/>
  <c r="BC65" i="54"/>
  <c r="CC14" i="54"/>
  <c r="AS15" i="54"/>
  <c r="CO15" i="54"/>
  <c r="AG15" i="54"/>
  <c r="CU15" i="54"/>
  <c r="AM15" i="54"/>
  <c r="CC15" i="54"/>
  <c r="U15" i="54"/>
  <c r="CI15" i="54"/>
  <c r="AC121" i="54"/>
  <c r="CW119" i="54"/>
  <c r="BG121" i="54"/>
  <c r="BG120" i="54"/>
  <c r="CK120" i="54"/>
  <c r="CE121" i="54"/>
  <c r="BY121" i="54"/>
  <c r="CW121" i="54"/>
  <c r="CK121" i="54"/>
  <c r="BS119" i="54"/>
  <c r="W119" i="54"/>
  <c r="AO119" i="54"/>
  <c r="AU119" i="54"/>
  <c r="AC120" i="54"/>
  <c r="CQ120" i="54"/>
  <c r="W121" i="54"/>
  <c r="BA120" i="54"/>
  <c r="Q120" i="54"/>
  <c r="AU121" i="54"/>
  <c r="CK119" i="54"/>
  <c r="AO121" i="54"/>
  <c r="AU120" i="54"/>
  <c r="BM119" i="54"/>
  <c r="CQ119" i="54"/>
  <c r="AC119" i="54"/>
  <c r="BY120" i="54"/>
  <c r="BS121" i="54"/>
  <c r="BY119" i="54"/>
  <c r="BA119" i="54"/>
  <c r="CE120" i="54"/>
  <c r="CW120" i="54"/>
  <c r="W120" i="54"/>
  <c r="CQ121" i="54"/>
  <c r="AI119" i="54"/>
  <c r="BG119" i="54"/>
  <c r="AO120" i="54"/>
  <c r="AI121" i="54"/>
  <c r="BM121" i="54"/>
  <c r="Q119" i="54"/>
  <c r="BA121" i="54"/>
  <c r="AI120" i="54"/>
  <c r="BM120" i="54"/>
  <c r="BS120" i="54"/>
  <c r="CE119" i="54"/>
  <c r="Q121" i="54"/>
  <c r="AT89" i="54"/>
  <c r="BR89" i="54"/>
  <c r="AZ88" i="54"/>
  <c r="CP88" i="54"/>
  <c r="CD87" i="54"/>
  <c r="BR88" i="54"/>
  <c r="CJ88" i="54"/>
  <c r="AH88" i="54"/>
  <c r="AH89" i="54"/>
  <c r="BX89" i="54"/>
  <c r="AN88" i="54"/>
  <c r="P89" i="54"/>
  <c r="AN89" i="54"/>
  <c r="CD89" i="54"/>
  <c r="AN87" i="54"/>
  <c r="AH87" i="54"/>
  <c r="BX87" i="54"/>
  <c r="CV87" i="54"/>
  <c r="AB87" i="54"/>
  <c r="CD88" i="54"/>
  <c r="P87" i="54"/>
  <c r="V88" i="54"/>
  <c r="AB88" i="54"/>
  <c r="CP87" i="54"/>
  <c r="CJ87" i="54"/>
  <c r="P88" i="54"/>
  <c r="CP89" i="54"/>
  <c r="V89" i="54"/>
  <c r="V87" i="54"/>
  <c r="AZ87" i="54"/>
  <c r="AZ89" i="54"/>
  <c r="AT87" i="54"/>
  <c r="BR87" i="54"/>
  <c r="AB89" i="54"/>
  <c r="CJ89" i="54"/>
  <c r="CV88" i="54"/>
  <c r="AT88" i="54"/>
  <c r="BX88" i="54"/>
  <c r="CV89" i="54"/>
  <c r="O40" i="54"/>
  <c r="BW40" i="54"/>
  <c r="CU40" i="54"/>
  <c r="CO40" i="54"/>
  <c r="AM40" i="54"/>
  <c r="CI40" i="54"/>
  <c r="AG40" i="54"/>
  <c r="AA40" i="54"/>
  <c r="AS40" i="54"/>
  <c r="U40" i="54"/>
  <c r="CC40" i="54"/>
  <c r="BQ40" i="54"/>
  <c r="AY40" i="54"/>
  <c r="CE24" i="54"/>
  <c r="AC24" i="54"/>
  <c r="BY24" i="54"/>
  <c r="CW24" i="54"/>
  <c r="BS24" i="54"/>
  <c r="Q24" i="54"/>
  <c r="CQ24" i="54"/>
  <c r="AO24" i="54"/>
  <c r="AU24" i="54"/>
  <c r="CK24" i="54"/>
  <c r="BM24" i="54"/>
  <c r="W24" i="54"/>
  <c r="BG24" i="54"/>
  <c r="BR17" i="54"/>
  <c r="AN17" i="54"/>
  <c r="CJ17" i="54"/>
  <c r="AZ17" i="54"/>
  <c r="V17" i="54"/>
  <c r="CD17" i="54"/>
  <c r="AT17" i="54"/>
  <c r="AB17" i="54"/>
  <c r="AH17" i="54"/>
  <c r="CP17" i="54"/>
  <c r="P17" i="54"/>
  <c r="BX17" i="54"/>
  <c r="CV17" i="54"/>
  <c r="Y62" i="54"/>
  <c r="BU62" i="54"/>
  <c r="AQ61" i="54"/>
  <c r="BO60" i="54"/>
  <c r="BO61" i="54"/>
  <c r="CM61" i="54"/>
  <c r="CS62" i="54"/>
  <c r="CM62" i="54"/>
  <c r="AQ62" i="54"/>
  <c r="AK60" i="54"/>
  <c r="BI61" i="54"/>
  <c r="CY61" i="54"/>
  <c r="AW60" i="54"/>
  <c r="AQ60" i="54"/>
  <c r="S60" i="54"/>
  <c r="CY60" i="54"/>
  <c r="CS60" i="54"/>
  <c r="AW61" i="54"/>
  <c r="BU61" i="54"/>
  <c r="Y60" i="54"/>
  <c r="CS61" i="54"/>
  <c r="CA60" i="54"/>
  <c r="AW62" i="54"/>
  <c r="BU60" i="54"/>
  <c r="CG61" i="54"/>
  <c r="CY62" i="54"/>
  <c r="AK61" i="54"/>
  <c r="AE60" i="54"/>
  <c r="BC61" i="54"/>
  <c r="CG60" i="54"/>
  <c r="CA61" i="54"/>
  <c r="AE61" i="54"/>
  <c r="S61" i="54"/>
  <c r="CM60" i="54"/>
  <c r="Y61" i="54"/>
  <c r="BC62" i="54"/>
  <c r="CG62" i="54"/>
  <c r="AK62" i="54"/>
  <c r="CA62" i="54"/>
  <c r="BC60" i="54"/>
  <c r="AE62" i="54"/>
  <c r="BO62" i="54"/>
  <c r="S62" i="54"/>
  <c r="BI62" i="54"/>
  <c r="BI60" i="54"/>
  <c r="AA46" i="54"/>
  <c r="BQ48" i="54"/>
  <c r="BW48" i="54"/>
  <c r="O47" i="54"/>
  <c r="U47" i="54"/>
  <c r="BW47" i="54"/>
  <c r="CO47" i="54"/>
  <c r="CU48" i="54"/>
  <c r="O48" i="54"/>
  <c r="AG48" i="54"/>
  <c r="AS47" i="54"/>
  <c r="CC47" i="54"/>
  <c r="CI48" i="54"/>
  <c r="AG47" i="54"/>
  <c r="AY48" i="54"/>
  <c r="AA48" i="54"/>
  <c r="U48" i="54"/>
  <c r="AY47" i="54"/>
  <c r="CC48" i="54"/>
  <c r="BQ47" i="54"/>
  <c r="CO48" i="54"/>
  <c r="AM47" i="54"/>
  <c r="CI47" i="54"/>
  <c r="AA47" i="54"/>
  <c r="AM48" i="54"/>
  <c r="AS48" i="54"/>
  <c r="BQ35" i="54"/>
  <c r="CC35" i="54"/>
  <c r="U35" i="54"/>
  <c r="AA35" i="54"/>
  <c r="AG35" i="54"/>
  <c r="CO35" i="54"/>
  <c r="AY35" i="54"/>
  <c r="BW35" i="54"/>
  <c r="CU35" i="54"/>
  <c r="O35" i="54"/>
  <c r="CI35" i="54"/>
  <c r="AM35" i="54"/>
  <c r="AS35" i="54"/>
  <c r="CG19" i="54"/>
  <c r="CS19" i="54"/>
  <c r="AW19" i="54"/>
  <c r="BO19" i="54"/>
  <c r="CM19" i="54"/>
  <c r="S19" i="54"/>
  <c r="BC19" i="54"/>
  <c r="AE19" i="54"/>
  <c r="D5" i="54"/>
  <c r="D155" i="54"/>
  <c r="CL49" i="54"/>
  <c r="AD50" i="54"/>
  <c r="AV50" i="54"/>
  <c r="BZ50" i="54"/>
  <c r="R50" i="54"/>
  <c r="BH50" i="54"/>
  <c r="AP50" i="54"/>
  <c r="BT49" i="54"/>
  <c r="BT50" i="54"/>
  <c r="AJ50" i="54"/>
  <c r="BB49" i="54"/>
  <c r="CF50" i="54"/>
  <c r="CX49" i="54"/>
  <c r="CR50" i="54"/>
  <c r="CL50" i="54"/>
  <c r="BB50" i="54"/>
  <c r="AV49" i="54"/>
  <c r="CX50" i="54"/>
  <c r="X50" i="54"/>
  <c r="AJ49" i="54"/>
  <c r="AP49" i="54"/>
  <c r="AD49" i="54"/>
  <c r="BH49" i="54"/>
  <c r="BZ49" i="54"/>
  <c r="BN49" i="54"/>
  <c r="CR49" i="54"/>
  <c r="R49" i="54"/>
  <c r="BN50" i="54"/>
  <c r="CF49" i="54"/>
  <c r="CE34" i="54"/>
  <c r="BM34" i="54"/>
  <c r="BY34" i="54"/>
  <c r="BA34" i="54"/>
  <c r="Q34" i="54"/>
  <c r="CK34" i="54"/>
  <c r="AI34" i="54"/>
  <c r="CW34" i="54"/>
  <c r="CQ34" i="54"/>
  <c r="AU34" i="54"/>
  <c r="W34" i="54"/>
  <c r="AO34" i="54"/>
  <c r="BS34" i="54"/>
  <c r="AC34" i="54"/>
  <c r="BG34" i="54"/>
  <c r="CP18" i="54"/>
  <c r="BX18" i="54"/>
  <c r="CD18" i="54"/>
  <c r="AH18" i="54"/>
  <c r="AN18" i="54"/>
  <c r="BS62" i="54"/>
  <c r="BA62" i="54"/>
  <c r="AC62" i="54"/>
  <c r="BY62" i="54"/>
  <c r="W62" i="54"/>
  <c r="BM62" i="54"/>
  <c r="AI62" i="54"/>
  <c r="AU62" i="54"/>
  <c r="Q62" i="54"/>
  <c r="CW62" i="54"/>
  <c r="CQ62" i="54"/>
  <c r="BG62" i="54"/>
  <c r="CK62" i="54"/>
  <c r="CE62" i="54"/>
  <c r="AO62" i="54"/>
  <c r="V16" i="54"/>
  <c r="CD16" i="54"/>
  <c r="CP16" i="54"/>
  <c r="AN16" i="54"/>
  <c r="AT16" i="54"/>
  <c r="BX16" i="54"/>
  <c r="CJ80" i="54"/>
  <c r="AB80" i="54"/>
  <c r="CV80" i="54"/>
  <c r="AN80" i="54"/>
  <c r="AT80" i="54"/>
  <c r="BR80" i="54"/>
  <c r="P80" i="54"/>
  <c r="AN78" i="54"/>
  <c r="AH80" i="54"/>
  <c r="BR78" i="54"/>
  <c r="AZ80" i="54"/>
  <c r="AZ78" i="54"/>
  <c r="BX80" i="54"/>
  <c r="CV78" i="54"/>
  <c r="P79" i="54"/>
  <c r="AN79" i="54"/>
  <c r="CJ79" i="54"/>
  <c r="BR79" i="54"/>
  <c r="CP80" i="54"/>
  <c r="AT78" i="54"/>
  <c r="BX78" i="54"/>
  <c r="V80" i="54"/>
  <c r="P78" i="54"/>
  <c r="AB79" i="54"/>
  <c r="AH78" i="54"/>
  <c r="CJ78" i="54"/>
  <c r="CP78" i="54"/>
  <c r="AZ79" i="54"/>
  <c r="CD78" i="54"/>
  <c r="CP79" i="54"/>
  <c r="V79" i="54"/>
  <c r="AH79" i="54"/>
  <c r="CD79" i="54"/>
  <c r="AT79" i="54"/>
  <c r="CV79" i="54"/>
  <c r="BX79" i="54"/>
  <c r="AB78" i="54"/>
  <c r="V78" i="54"/>
  <c r="CD80" i="54"/>
  <c r="O34" i="54"/>
  <c r="U34" i="54"/>
  <c r="CI34" i="54"/>
  <c r="AM34" i="54"/>
  <c r="BW34" i="54"/>
  <c r="AY34" i="54"/>
  <c r="AG34" i="54"/>
  <c r="AA34" i="54"/>
  <c r="AS34" i="54"/>
  <c r="CU34" i="54"/>
  <c r="CC34" i="54"/>
  <c r="CO34" i="54"/>
  <c r="BQ34" i="54"/>
  <c r="BY13" i="54"/>
  <c r="CE13" i="54"/>
  <c r="W13" i="54"/>
  <c r="CK13" i="54"/>
  <c r="AO13" i="54"/>
  <c r="AY6" i="54"/>
  <c r="AK6" i="54"/>
  <c r="AN6" i="54"/>
  <c r="AQ6" i="54"/>
  <c r="CP6" i="54"/>
  <c r="BB13" i="54"/>
  <c r="CL9" i="54"/>
  <c r="BZ5" i="54"/>
  <c r="BM13" i="54"/>
  <c r="BA13" i="54"/>
  <c r="BO7" i="54"/>
  <c r="CE8" i="54"/>
  <c r="U9" i="54"/>
  <c r="Q9" i="54"/>
  <c r="AN7" i="54"/>
  <c r="AA7" i="54"/>
  <c r="AC7" i="54"/>
  <c r="CF4" i="54"/>
  <c r="CR5" i="54"/>
  <c r="CY7" i="54"/>
  <c r="CG13" i="54"/>
  <c r="CK10" i="54"/>
  <c r="BS10" i="54"/>
  <c r="AT10" i="54"/>
  <c r="BN19" i="54"/>
  <c r="BW16" i="54"/>
  <c r="AV19" i="54"/>
  <c r="AZ9" i="54"/>
  <c r="AW8" i="54"/>
  <c r="BN16" i="54"/>
  <c r="BQ14" i="54"/>
  <c r="AV13" i="54"/>
  <c r="CX15" i="54"/>
  <c r="AU11" i="54"/>
  <c r="AT11" i="54"/>
  <c r="W11" i="54"/>
  <c r="BY16" i="54"/>
  <c r="BU19" i="54"/>
  <c r="AW12" i="54"/>
  <c r="BB12" i="54"/>
  <c r="AA19" i="54"/>
  <c r="AD20" i="54"/>
  <c r="R22" i="54"/>
  <c r="CQ25" i="54"/>
  <c r="CE27" i="54"/>
  <c r="AC27" i="54"/>
  <c r="BM27" i="54"/>
  <c r="AO27" i="54"/>
  <c r="CW27" i="54"/>
  <c r="CK27" i="54"/>
  <c r="AU27" i="54"/>
  <c r="W27" i="54"/>
  <c r="CQ27" i="54"/>
  <c r="Q27" i="54"/>
  <c r="AI27" i="54"/>
  <c r="BA27" i="54"/>
  <c r="BG27" i="54"/>
  <c r="AV46" i="54"/>
  <c r="CR46" i="54"/>
  <c r="CX47" i="54"/>
  <c r="CL47" i="54"/>
  <c r="BB48" i="54"/>
  <c r="BH47" i="54"/>
  <c r="AP47" i="54"/>
  <c r="AD48" i="54"/>
  <c r="AJ46" i="54"/>
  <c r="AJ48" i="54"/>
  <c r="X46" i="54"/>
  <c r="BT46" i="54"/>
  <c r="BT48" i="54"/>
  <c r="CF48" i="54"/>
  <c r="BT47" i="54"/>
  <c r="AJ47" i="54"/>
  <c r="CF46" i="54"/>
  <c r="CR47" i="54"/>
  <c r="BZ47" i="54"/>
  <c r="X47" i="54"/>
  <c r="BN48" i="54"/>
  <c r="BN46" i="54"/>
  <c r="R46" i="54"/>
  <c r="BB47" i="54"/>
  <c r="CF47" i="54"/>
  <c r="AD47" i="54"/>
  <c r="CX48" i="54"/>
  <c r="AV48" i="54"/>
  <c r="CR48" i="54"/>
  <c r="BB46" i="54"/>
  <c r="R47" i="54"/>
  <c r="AD46" i="54"/>
  <c r="AV47" i="54"/>
  <c r="R48" i="54"/>
  <c r="BN47" i="54"/>
  <c r="AP48" i="54"/>
  <c r="BZ48" i="54"/>
  <c r="AP46" i="54"/>
  <c r="BH46" i="54"/>
  <c r="BZ46" i="54"/>
  <c r="CL48" i="54"/>
  <c r="X48" i="54"/>
  <c r="BH48" i="54"/>
  <c r="CL46" i="54"/>
  <c r="CX46" i="54"/>
  <c r="CO55" i="54"/>
  <c r="U55" i="54"/>
  <c r="AS55" i="54"/>
  <c r="BQ55" i="54"/>
  <c r="BW55" i="54"/>
  <c r="AA55" i="54"/>
  <c r="AM55" i="54"/>
  <c r="CU55" i="54"/>
  <c r="AG55" i="54"/>
  <c r="CC55" i="54"/>
  <c r="CI55" i="54"/>
  <c r="AY55" i="54"/>
  <c r="O55" i="54"/>
  <c r="Y72" i="54"/>
  <c r="AK72" i="54"/>
  <c r="CY72" i="54"/>
  <c r="BO72" i="54"/>
  <c r="BU72" i="54"/>
  <c r="S72" i="54"/>
  <c r="CG72" i="54"/>
  <c r="CM71" i="54"/>
  <c r="AK71" i="54"/>
  <c r="BO70" i="54"/>
  <c r="AQ71" i="54"/>
  <c r="BU70" i="54"/>
  <c r="BC71" i="54"/>
  <c r="CA71" i="54"/>
  <c r="CM70" i="54"/>
  <c r="AE71" i="54"/>
  <c r="Y71" i="54"/>
  <c r="Y70" i="54"/>
  <c r="BU71" i="54"/>
  <c r="BI71" i="54"/>
  <c r="CY71" i="54"/>
  <c r="S71" i="54"/>
  <c r="AK70" i="54"/>
  <c r="S70" i="54"/>
  <c r="CG70" i="54"/>
  <c r="BO71" i="54"/>
  <c r="CS70" i="54"/>
  <c r="CG71" i="54"/>
  <c r="BI72" i="54"/>
  <c r="BI70" i="54"/>
  <c r="AQ70" i="54"/>
  <c r="AE70" i="54"/>
  <c r="AW70" i="54"/>
  <c r="BC70" i="54"/>
  <c r="AW72" i="54"/>
  <c r="CS72" i="54"/>
  <c r="CA70" i="54"/>
  <c r="AE72" i="54"/>
  <c r="CM72" i="54"/>
  <c r="CY70" i="54"/>
  <c r="BC72" i="54"/>
  <c r="CA72" i="54"/>
  <c r="AQ72" i="54"/>
  <c r="AW71" i="54"/>
  <c r="CS71" i="54"/>
  <c r="CE64" i="54"/>
  <c r="AO65" i="54"/>
  <c r="BA65" i="54"/>
  <c r="AC65" i="54"/>
  <c r="CK63" i="54"/>
  <c r="CW64" i="54"/>
  <c r="Q63" i="54"/>
  <c r="AC63" i="54"/>
  <c r="CE65" i="54"/>
  <c r="AU65" i="54"/>
  <c r="AO63" i="54"/>
  <c r="BY63" i="54"/>
  <c r="CK64" i="54"/>
  <c r="BM63" i="54"/>
  <c r="BA64" i="54"/>
  <c r="AO64" i="54"/>
  <c r="W64" i="54"/>
  <c r="CQ64" i="54"/>
  <c r="BY64" i="54"/>
  <c r="W65" i="54"/>
  <c r="BS65" i="54"/>
  <c r="CW65" i="54"/>
  <c r="BS63" i="54"/>
  <c r="Q64" i="54"/>
  <c r="BM65" i="54"/>
  <c r="AU64" i="54"/>
  <c r="CQ63" i="54"/>
  <c r="BG63" i="54"/>
  <c r="CQ65" i="54"/>
  <c r="W63" i="54"/>
  <c r="CK65" i="54"/>
  <c r="AC64" i="54"/>
  <c r="AU63" i="54"/>
  <c r="BY65" i="54"/>
  <c r="BA63" i="54"/>
  <c r="AI64" i="54"/>
  <c r="AI65" i="54"/>
  <c r="BM64" i="54"/>
  <c r="CE63" i="54"/>
  <c r="AI63" i="54"/>
  <c r="BS64" i="54"/>
  <c r="BG65" i="54"/>
  <c r="CW63" i="54"/>
  <c r="BG64" i="54"/>
  <c r="Q65" i="54"/>
  <c r="BI48" i="54"/>
  <c r="BO48" i="54"/>
  <c r="CA48" i="54"/>
  <c r="CG48" i="54"/>
  <c r="S48" i="54"/>
  <c r="CM48" i="54"/>
  <c r="AE48" i="54"/>
  <c r="CY48" i="54"/>
  <c r="AK48" i="54"/>
  <c r="AQ48" i="54"/>
  <c r="CS46" i="54"/>
  <c r="AW46" i="54"/>
  <c r="CG46" i="54"/>
  <c r="S47" i="54"/>
  <c r="CG47" i="54"/>
  <c r="CS47" i="54"/>
  <c r="BO47" i="54"/>
  <c r="AQ47" i="54"/>
  <c r="BI47" i="54"/>
  <c r="CA47" i="54"/>
  <c r="BI46" i="54"/>
  <c r="S46" i="54"/>
  <c r="AW48" i="54"/>
  <c r="CY47" i="54"/>
  <c r="AQ46" i="54"/>
  <c r="BU48" i="54"/>
  <c r="CY46" i="54"/>
  <c r="BC48" i="54"/>
  <c r="AK47" i="54"/>
  <c r="CA46" i="54"/>
  <c r="AE47" i="54"/>
  <c r="AE46" i="54"/>
  <c r="BC47" i="54"/>
  <c r="CM47" i="54"/>
  <c r="Y47" i="54"/>
  <c r="AW47" i="54"/>
  <c r="BO46" i="54"/>
  <c r="AK46" i="54"/>
  <c r="Y48" i="54"/>
  <c r="Y46" i="54"/>
  <c r="BU46" i="54"/>
  <c r="BU47" i="54"/>
  <c r="CM46" i="54"/>
  <c r="BC46" i="54"/>
  <c r="CS48" i="54"/>
  <c r="U27" i="54"/>
  <c r="AS29" i="54"/>
  <c r="AY29" i="54"/>
  <c r="CO29" i="54"/>
  <c r="U29" i="54"/>
  <c r="CC29" i="54"/>
  <c r="O29" i="54"/>
  <c r="CU29" i="54"/>
  <c r="CI29" i="54"/>
  <c r="BW29" i="54"/>
  <c r="AM29" i="54"/>
  <c r="AG29" i="54"/>
  <c r="AA29" i="54"/>
  <c r="BQ29" i="54"/>
  <c r="AD116" i="54"/>
  <c r="BB116" i="54"/>
  <c r="BH116" i="54"/>
  <c r="CL116" i="54"/>
  <c r="BN116" i="54"/>
  <c r="R116" i="54"/>
  <c r="AP116" i="54"/>
  <c r="CX116" i="54"/>
  <c r="X115" i="54"/>
  <c r="CL114" i="54"/>
  <c r="X116" i="54"/>
  <c r="CR115" i="54"/>
  <c r="BT114" i="54"/>
  <c r="BH115" i="54"/>
  <c r="AP114" i="54"/>
  <c r="AJ115" i="54"/>
  <c r="R114" i="54"/>
  <c r="BZ114" i="54"/>
  <c r="CX114" i="54"/>
  <c r="AD114" i="54"/>
  <c r="BN115" i="54"/>
  <c r="X114" i="54"/>
  <c r="CR116" i="54"/>
  <c r="R115" i="54"/>
  <c r="BH114" i="54"/>
  <c r="AV115" i="54"/>
  <c r="BN114" i="54"/>
  <c r="CF116" i="54"/>
  <c r="BB115" i="54"/>
  <c r="AV116" i="54"/>
  <c r="AJ116" i="54"/>
  <c r="CL115" i="54"/>
  <c r="AV114" i="54"/>
  <c r="BT116" i="54"/>
  <c r="CF115" i="54"/>
  <c r="BT115" i="54"/>
  <c r="BZ116" i="54"/>
  <c r="AD115" i="54"/>
  <c r="AJ114" i="54"/>
  <c r="BB114" i="54"/>
  <c r="CF114" i="54"/>
  <c r="BZ115" i="54"/>
  <c r="CX115" i="54"/>
  <c r="AP115" i="54"/>
  <c r="CR114" i="54"/>
  <c r="AJ54" i="54"/>
  <c r="CL53" i="54"/>
  <c r="CF52" i="54"/>
  <c r="BZ54" i="54"/>
  <c r="BZ53" i="54"/>
  <c r="BH53" i="54"/>
  <c r="X52" i="54"/>
  <c r="CR52" i="54"/>
  <c r="BZ52" i="54"/>
  <c r="X53" i="54"/>
  <c r="R54" i="54"/>
  <c r="BT53" i="54"/>
  <c r="CR53" i="54"/>
  <c r="BT54" i="54"/>
  <c r="AJ52" i="54"/>
  <c r="CR54" i="54"/>
  <c r="BN52" i="54"/>
  <c r="BH54" i="54"/>
  <c r="R53" i="54"/>
  <c r="AV53" i="54"/>
  <c r="BB52" i="54"/>
  <c r="CX54" i="54"/>
  <c r="AD54" i="54"/>
  <c r="R52" i="54"/>
  <c r="CL52" i="54"/>
  <c r="AV54" i="54"/>
  <c r="AV52" i="54"/>
  <c r="AP53" i="54"/>
  <c r="BN53" i="54"/>
  <c r="AJ53" i="54"/>
  <c r="X54" i="54"/>
  <c r="AD53" i="54"/>
  <c r="AD52" i="54"/>
  <c r="CX53" i="54"/>
  <c r="BB54" i="54"/>
  <c r="BB53" i="54"/>
  <c r="AP52" i="54"/>
  <c r="BN54" i="54"/>
  <c r="BH52" i="54"/>
  <c r="BT52" i="54"/>
  <c r="AP54" i="54"/>
  <c r="CF54" i="54"/>
  <c r="CF53" i="54"/>
  <c r="CL54" i="54"/>
  <c r="CX52" i="54"/>
  <c r="BN39" i="54"/>
  <c r="BB39" i="54"/>
  <c r="BZ39" i="54"/>
  <c r="BT39" i="54"/>
  <c r="CF39" i="54"/>
  <c r="AV39" i="54"/>
  <c r="CR39" i="54"/>
  <c r="BH39" i="54"/>
  <c r="CX39" i="54"/>
  <c r="R39" i="54"/>
  <c r="AJ39" i="54"/>
  <c r="CL39" i="54"/>
  <c r="AP39" i="54"/>
  <c r="AD39" i="54"/>
  <c r="X39" i="54"/>
  <c r="AS6" i="54"/>
  <c r="CC6" i="54"/>
  <c r="CO6" i="54"/>
  <c r="AG6" i="54"/>
  <c r="AS5" i="54"/>
  <c r="AY5" i="54"/>
  <c r="BQ5" i="54"/>
  <c r="CG14" i="54"/>
  <c r="AQ16" i="54"/>
  <c r="BI15" i="54"/>
  <c r="BU15" i="54"/>
  <c r="CG15" i="54"/>
  <c r="AK15" i="54"/>
  <c r="Y15" i="54"/>
  <c r="CY15" i="54"/>
  <c r="AW16" i="54"/>
  <c r="AE15" i="54"/>
  <c r="BC16" i="54"/>
  <c r="AQ15" i="54"/>
  <c r="S16" i="54"/>
  <c r="BO16" i="54"/>
  <c r="CS15" i="54"/>
  <c r="AW15" i="54"/>
  <c r="AK16" i="54"/>
  <c r="AE16" i="54"/>
  <c r="BU16" i="54"/>
  <c r="CS16" i="54"/>
  <c r="S15" i="54"/>
  <c r="BO15" i="54"/>
  <c r="BG78" i="54"/>
  <c r="AO78" i="54"/>
  <c r="BM79" i="54"/>
  <c r="CE79" i="54"/>
  <c r="Q78" i="54"/>
  <c r="BY78" i="54"/>
  <c r="CK78" i="54"/>
  <c r="W79" i="54"/>
  <c r="BS79" i="54"/>
  <c r="AO79" i="54"/>
  <c r="BA78" i="54"/>
  <c r="AI79" i="54"/>
  <c r="BG79" i="54"/>
  <c r="AC79" i="54"/>
  <c r="CW78" i="54"/>
  <c r="BA79" i="54"/>
  <c r="BY79" i="54"/>
  <c r="CK79" i="54"/>
  <c r="CW79" i="54"/>
  <c r="Q79" i="54"/>
  <c r="CE78" i="54"/>
  <c r="AI78" i="54"/>
  <c r="W78" i="54"/>
  <c r="CQ79" i="54"/>
  <c r="BM78" i="54"/>
  <c r="AU78" i="54"/>
  <c r="BS78" i="54"/>
  <c r="AU79" i="54"/>
  <c r="AC78" i="54"/>
  <c r="CQ78" i="54"/>
  <c r="CK60" i="54"/>
  <c r="CK61" i="54"/>
  <c r="W61" i="54"/>
  <c r="AU61" i="54"/>
  <c r="BS61" i="54"/>
  <c r="CE61" i="54"/>
  <c r="BA61" i="54"/>
  <c r="BA60" i="54"/>
  <c r="AI60" i="54"/>
  <c r="AO60" i="54"/>
  <c r="AO61" i="54"/>
  <c r="AI61" i="54"/>
  <c r="CW61" i="54"/>
  <c r="Q61" i="54"/>
  <c r="AU60" i="54"/>
  <c r="W60" i="54"/>
  <c r="Q60" i="54"/>
  <c r="BG60" i="54"/>
  <c r="BG61" i="54"/>
  <c r="BY61" i="54"/>
  <c r="AC61" i="54"/>
  <c r="BM61" i="54"/>
  <c r="BS60" i="54"/>
  <c r="BY60" i="54"/>
  <c r="CW60" i="54"/>
  <c r="CQ60" i="54"/>
  <c r="CQ61" i="54"/>
  <c r="AC60" i="54"/>
  <c r="BM60" i="54"/>
  <c r="CE60" i="54"/>
  <c r="X34" i="54"/>
  <c r="CF32" i="54"/>
  <c r="BH33" i="54"/>
  <c r="BT34" i="54"/>
  <c r="R33" i="54"/>
  <c r="R32" i="54"/>
  <c r="BT33" i="54"/>
  <c r="BB33" i="54"/>
  <c r="BH32" i="54"/>
  <c r="AD33" i="54"/>
  <c r="CF33" i="54"/>
  <c r="BN34" i="54"/>
  <c r="CF34" i="54"/>
  <c r="AV34" i="54"/>
  <c r="CR33" i="54"/>
  <c r="CL32" i="54"/>
  <c r="CL34" i="54"/>
  <c r="AJ33" i="54"/>
  <c r="AV32" i="54"/>
  <c r="AD34" i="54"/>
  <c r="AJ32" i="54"/>
  <c r="BH34" i="54"/>
  <c r="CR32" i="54"/>
  <c r="BZ32" i="54"/>
  <c r="CR34" i="54"/>
  <c r="BZ33" i="54"/>
  <c r="BB34" i="54"/>
  <c r="BB32" i="54"/>
  <c r="BZ34" i="54"/>
  <c r="X33" i="54"/>
  <c r="AJ34" i="54"/>
  <c r="AP32" i="54"/>
  <c r="AP33" i="54"/>
  <c r="CX33" i="54"/>
  <c r="CX34" i="54"/>
  <c r="R34" i="54"/>
  <c r="BT32" i="54"/>
  <c r="BN33" i="54"/>
  <c r="CX32" i="54"/>
  <c r="BN32" i="54"/>
  <c r="X32" i="54"/>
  <c r="AP34" i="54"/>
  <c r="AV33" i="54"/>
  <c r="CL33" i="54"/>
  <c r="AD32" i="54"/>
  <c r="CK18" i="54"/>
  <c r="AU18" i="54"/>
  <c r="BG18" i="54"/>
  <c r="W18" i="54"/>
  <c r="CW18" i="54"/>
  <c r="CE18" i="54"/>
  <c r="AO18" i="54"/>
  <c r="AI18" i="54"/>
  <c r="P47" i="54"/>
  <c r="AT47" i="54"/>
  <c r="AZ47" i="54"/>
  <c r="CJ47" i="54"/>
  <c r="CP47" i="54"/>
  <c r="CV47" i="54"/>
  <c r="CJ48" i="54"/>
  <c r="BR48" i="54"/>
  <c r="AN49" i="54"/>
  <c r="CJ49" i="54"/>
  <c r="AZ48" i="54"/>
  <c r="P49" i="54"/>
  <c r="AT49" i="54"/>
  <c r="V47" i="54"/>
  <c r="CD49" i="54"/>
  <c r="AN47" i="54"/>
  <c r="BR47" i="54"/>
  <c r="AZ49" i="54"/>
  <c r="BX49" i="54"/>
  <c r="BX47" i="54"/>
  <c r="AH49" i="54"/>
  <c r="CV49" i="54"/>
  <c r="AB47" i="54"/>
  <c r="CD48" i="54"/>
  <c r="AH47" i="54"/>
  <c r="AB49" i="54"/>
  <c r="CP49" i="54"/>
  <c r="CD47" i="54"/>
  <c r="CP48" i="54"/>
  <c r="V49" i="54"/>
  <c r="BR49" i="54"/>
  <c r="CO33" i="54"/>
  <c r="BQ33" i="54"/>
  <c r="AG33" i="54"/>
  <c r="BW33" i="54"/>
  <c r="AS33" i="54"/>
  <c r="CC33" i="54"/>
  <c r="O33" i="54"/>
  <c r="CU33" i="54"/>
  <c r="U33" i="54"/>
  <c r="CI33" i="54"/>
  <c r="AY33" i="54"/>
  <c r="AM33" i="54"/>
  <c r="AA33" i="54"/>
  <c r="BM16" i="54"/>
  <c r="BS15" i="54"/>
  <c r="CK15" i="54"/>
  <c r="AU15" i="54"/>
  <c r="Q15" i="54"/>
  <c r="AU16" i="54"/>
  <c r="AC16" i="54"/>
  <c r="AO16" i="54"/>
  <c r="CQ15" i="54"/>
  <c r="CW16" i="54"/>
  <c r="BG15" i="54"/>
  <c r="AI15" i="54"/>
  <c r="BY15" i="54"/>
  <c r="AI16" i="54"/>
  <c r="AO15" i="54"/>
  <c r="CW15" i="54"/>
  <c r="CE16" i="54"/>
  <c r="BW61" i="54"/>
  <c r="BQ61" i="54"/>
  <c r="U61" i="54"/>
  <c r="O61" i="54"/>
  <c r="AA61" i="54"/>
  <c r="AG61" i="54"/>
  <c r="CI61" i="54"/>
  <c r="AM61" i="54"/>
  <c r="AY61" i="54"/>
  <c r="CU61" i="54"/>
  <c r="CO61" i="54"/>
  <c r="AS61" i="54"/>
  <c r="CC61" i="54"/>
  <c r="BI45" i="54"/>
  <c r="S44" i="54"/>
  <c r="CS44" i="54"/>
  <c r="Y44" i="54"/>
  <c r="AW44" i="54"/>
  <c r="BO45" i="54"/>
  <c r="CA44" i="54"/>
  <c r="CM45" i="54"/>
  <c r="AW45" i="54"/>
  <c r="AQ44" i="54"/>
  <c r="CG45" i="54"/>
  <c r="BO44" i="54"/>
  <c r="BU44" i="54"/>
  <c r="AK44" i="54"/>
  <c r="BI44" i="54"/>
  <c r="AQ45" i="54"/>
  <c r="AK45" i="54"/>
  <c r="CY44" i="54"/>
  <c r="BC44" i="54"/>
  <c r="BU45" i="54"/>
  <c r="Y45" i="54"/>
  <c r="CS45" i="54"/>
  <c r="CM44" i="54"/>
  <c r="AE44" i="54"/>
  <c r="BC45" i="54"/>
  <c r="S45" i="54"/>
  <c r="CG44" i="54"/>
  <c r="CY45" i="54"/>
  <c r="AE45" i="54"/>
  <c r="CA45" i="54"/>
  <c r="BH63" i="54"/>
  <c r="BB63" i="54"/>
  <c r="CF63" i="54"/>
  <c r="CL63" i="54"/>
  <c r="CR63" i="54"/>
  <c r="CX63" i="54"/>
  <c r="AP63" i="54"/>
  <c r="AV63" i="54"/>
  <c r="BN63" i="54"/>
  <c r="AD63" i="54"/>
  <c r="BZ63" i="54"/>
  <c r="R63" i="54"/>
  <c r="X63" i="54"/>
  <c r="BT63" i="54"/>
  <c r="AJ63" i="54"/>
  <c r="CW30" i="54"/>
  <c r="AU29" i="54"/>
  <c r="CW29" i="54"/>
  <c r="CQ30" i="54"/>
  <c r="AO29" i="54"/>
  <c r="CE30" i="54"/>
  <c r="AC30" i="54"/>
  <c r="BA30" i="54"/>
  <c r="BS30" i="54"/>
  <c r="Q30" i="54"/>
  <c r="BM29" i="54"/>
  <c r="CK29" i="54"/>
  <c r="CK30" i="54"/>
  <c r="CQ29" i="54"/>
  <c r="Q29" i="54"/>
  <c r="AU30" i="54"/>
  <c r="BM30" i="54"/>
  <c r="BS29" i="54"/>
  <c r="AC29" i="54"/>
  <c r="W29" i="54"/>
  <c r="BA29" i="54"/>
  <c r="BG30" i="54"/>
  <c r="AI30" i="54"/>
  <c r="AI29" i="54"/>
  <c r="BY29" i="54"/>
  <c r="AO30" i="54"/>
  <c r="BG29" i="54"/>
  <c r="CE29" i="54"/>
  <c r="W30" i="54"/>
  <c r="BY30" i="54"/>
  <c r="BR6" i="54"/>
  <c r="BB6" i="54"/>
  <c r="BC6" i="54"/>
  <c r="BH6" i="54"/>
  <c r="S7" i="54"/>
  <c r="BZ13" i="54"/>
  <c r="CR6" i="54"/>
  <c r="AT13" i="54"/>
  <c r="AM13" i="54"/>
  <c r="CU9" i="54"/>
  <c r="CQ9" i="54"/>
  <c r="CM9" i="54"/>
  <c r="W8" i="54"/>
  <c r="AI7" i="54"/>
  <c r="BW8" i="54"/>
  <c r="CK7" i="54"/>
  <c r="BT4" i="54"/>
  <c r="BU7" i="54"/>
  <c r="AG10" i="54"/>
  <c r="CP19" i="54"/>
  <c r="AY16" i="54"/>
  <c r="CV16" i="54"/>
  <c r="CJ19" i="54"/>
  <c r="BX9" i="54"/>
  <c r="BO8" i="54"/>
  <c r="CQ16" i="54"/>
  <c r="AM14" i="54"/>
  <c r="AT14" i="54"/>
  <c r="Q18" i="54"/>
  <c r="CA11" i="54"/>
  <c r="AB11" i="54"/>
  <c r="CD11" i="54"/>
  <c r="CQ18" i="54"/>
  <c r="AK20" i="54"/>
  <c r="BX15" i="54"/>
  <c r="R12" i="54"/>
  <c r="CU12" i="54"/>
  <c r="AB18" i="54"/>
  <c r="CL19" i="54"/>
  <c r="BA22" i="54"/>
  <c r="AD17" i="54"/>
  <c r="CM17" i="54"/>
  <c r="BI43" i="54"/>
  <c r="BU43" i="54"/>
  <c r="CG43" i="54"/>
  <c r="BC43" i="54"/>
  <c r="Y43" i="54"/>
  <c r="CA43" i="54"/>
  <c r="CS43" i="54"/>
  <c r="BO43" i="54"/>
  <c r="AK43" i="54"/>
  <c r="CM43" i="54"/>
  <c r="S43" i="54"/>
  <c r="AW43" i="54"/>
  <c r="AE43" i="54"/>
  <c r="CY43" i="54"/>
  <c r="AQ43" i="54"/>
  <c r="R42" i="54"/>
  <c r="BN42" i="54"/>
  <c r="BB42" i="54"/>
  <c r="X42" i="54"/>
  <c r="CX42" i="54"/>
  <c r="AV42" i="54"/>
  <c r="AP42" i="54"/>
  <c r="BH42" i="54"/>
  <c r="AD42" i="54"/>
  <c r="CR42" i="54"/>
  <c r="CL42" i="54"/>
  <c r="AJ42" i="54"/>
  <c r="CF42" i="54"/>
  <c r="BZ42" i="54"/>
  <c r="BT42" i="54"/>
  <c r="AP4" i="54"/>
  <c r="AV5" i="54"/>
  <c r="BT5" i="54"/>
  <c r="CJ39" i="54"/>
  <c r="CP39" i="54"/>
  <c r="AH39" i="54"/>
  <c r="AZ39" i="54"/>
  <c r="CV39" i="54"/>
  <c r="P39" i="54"/>
  <c r="AN39" i="54"/>
  <c r="V39" i="54"/>
  <c r="BX39" i="54"/>
  <c r="AT39" i="54"/>
  <c r="AB39" i="54"/>
  <c r="CD39" i="54"/>
  <c r="BR39" i="54"/>
  <c r="BW23" i="54"/>
  <c r="CU22" i="54"/>
  <c r="CO22" i="54"/>
  <c r="AY22" i="54"/>
  <c r="CO23" i="54"/>
  <c r="BQ22" i="54"/>
  <c r="U22" i="54"/>
  <c r="U23" i="54"/>
  <c r="AM23" i="54"/>
  <c r="AA23" i="54"/>
  <c r="AS22" i="54"/>
  <c r="AS23" i="54"/>
  <c r="CU23" i="54"/>
  <c r="CC23" i="54"/>
  <c r="O23" i="54"/>
  <c r="BQ23" i="54"/>
  <c r="BW22" i="54"/>
  <c r="AG23" i="54"/>
  <c r="AM22" i="54"/>
  <c r="CC22" i="54"/>
  <c r="O22" i="54"/>
  <c r="AA22" i="54"/>
  <c r="AG22" i="54"/>
  <c r="AU6" i="54"/>
  <c r="CE6" i="54"/>
  <c r="BM6" i="54"/>
  <c r="CW12" i="54"/>
  <c r="BG12" i="54"/>
  <c r="CK12" i="54"/>
  <c r="CE12" i="54"/>
  <c r="CQ12" i="54"/>
  <c r="Q12" i="54"/>
  <c r="BY12" i="54"/>
  <c r="W12" i="54"/>
  <c r="BA12" i="54"/>
  <c r="BS12" i="54"/>
  <c r="AI12" i="54"/>
  <c r="BQ64" i="54"/>
  <c r="AA64" i="54"/>
  <c r="BW64" i="54"/>
  <c r="AS63" i="54"/>
  <c r="AY63" i="54"/>
  <c r="O63" i="54"/>
  <c r="AG63" i="54"/>
  <c r="BQ63" i="54"/>
  <c r="CO63" i="54"/>
  <c r="U63" i="54"/>
  <c r="BW63" i="54"/>
  <c r="O64" i="54"/>
  <c r="BW62" i="54"/>
  <c r="AY64" i="54"/>
  <c r="BQ62" i="54"/>
  <c r="AA63" i="54"/>
  <c r="AM64" i="54"/>
  <c r="AG62" i="54"/>
  <c r="AG64" i="54"/>
  <c r="CU62" i="54"/>
  <c r="CC63" i="54"/>
  <c r="CO62" i="54"/>
  <c r="AA62" i="54"/>
  <c r="CC62" i="54"/>
  <c r="AY62" i="54"/>
  <c r="CC64" i="54"/>
  <c r="CI62" i="54"/>
  <c r="AM63" i="54"/>
  <c r="AS64" i="54"/>
  <c r="CU64" i="54"/>
  <c r="CI64" i="54"/>
  <c r="CI63" i="54"/>
  <c r="CU63" i="54"/>
  <c r="O62" i="54"/>
  <c r="AM62" i="54"/>
  <c r="CO64" i="54"/>
  <c r="U64" i="54"/>
  <c r="AS62" i="54"/>
  <c r="U62" i="54"/>
  <c r="R28" i="54"/>
  <c r="BH28" i="54"/>
  <c r="BN28" i="54"/>
  <c r="BZ28" i="54"/>
  <c r="CR28" i="54"/>
  <c r="CF28" i="54"/>
  <c r="X28" i="54"/>
  <c r="AJ28" i="54"/>
  <c r="BT28" i="54"/>
  <c r="BB28" i="54"/>
  <c r="AP28" i="54"/>
  <c r="AV28" i="54"/>
  <c r="CX28" i="54"/>
  <c r="CL28" i="54"/>
  <c r="AD28" i="54"/>
  <c r="Y111" i="54"/>
  <c r="CY111" i="54"/>
  <c r="AE111" i="54"/>
  <c r="BU111" i="54"/>
  <c r="AK111" i="54"/>
  <c r="AW111" i="54"/>
  <c r="CG111" i="54"/>
  <c r="BC111" i="54"/>
  <c r="BO111" i="54"/>
  <c r="BC110" i="54"/>
  <c r="BO110" i="54"/>
  <c r="AK110" i="54"/>
  <c r="BI109" i="54"/>
  <c r="CG110" i="54"/>
  <c r="Y110" i="54"/>
  <c r="CM110" i="54"/>
  <c r="CS110" i="54"/>
  <c r="CA111" i="54"/>
  <c r="CS111" i="54"/>
  <c r="BU110" i="54"/>
  <c r="CM109" i="54"/>
  <c r="AQ109" i="54"/>
  <c r="AE110" i="54"/>
  <c r="CS109" i="54"/>
  <c r="CA109" i="54"/>
  <c r="CY109" i="54"/>
  <c r="S110" i="54"/>
  <c r="AQ110" i="54"/>
  <c r="BO109" i="54"/>
  <c r="CY110" i="54"/>
  <c r="BI110" i="54"/>
  <c r="AE109" i="54"/>
  <c r="AW110" i="54"/>
  <c r="CA110" i="54"/>
  <c r="CM111" i="54"/>
  <c r="S109" i="54"/>
  <c r="AW109" i="54"/>
  <c r="AQ111" i="54"/>
  <c r="BI111" i="54"/>
  <c r="CG109" i="54"/>
  <c r="S111" i="54"/>
  <c r="BC109" i="54"/>
  <c r="Y109" i="54"/>
  <c r="AK109" i="54"/>
  <c r="BU109" i="54"/>
  <c r="CP53" i="54"/>
  <c r="V53" i="54"/>
  <c r="AT53" i="54"/>
  <c r="BR53" i="54"/>
  <c r="CD52" i="54"/>
  <c r="BR51" i="54"/>
  <c r="CJ51" i="54"/>
  <c r="BX53" i="54"/>
  <c r="AN52" i="54"/>
  <c r="CP52" i="54"/>
  <c r="AB51" i="54"/>
  <c r="P53" i="54"/>
  <c r="CV52" i="54"/>
  <c r="AZ52" i="54"/>
  <c r="CV51" i="54"/>
  <c r="AB53" i="54"/>
  <c r="AB52" i="54"/>
  <c r="BX51" i="54"/>
  <c r="V52" i="54"/>
  <c r="CV53" i="54"/>
  <c r="AN53" i="54"/>
  <c r="AH53" i="54"/>
  <c r="AN51" i="54"/>
  <c r="CJ52" i="54"/>
  <c r="P51" i="54"/>
  <c r="CP51" i="54"/>
  <c r="P52" i="54"/>
  <c r="V51" i="54"/>
  <c r="BX52" i="54"/>
  <c r="CJ53" i="54"/>
  <c r="AH52" i="54"/>
  <c r="AZ51" i="54"/>
  <c r="CD53" i="54"/>
  <c r="CD51" i="54"/>
  <c r="AZ53" i="54"/>
  <c r="AT52" i="54"/>
  <c r="AH51" i="54"/>
  <c r="AT51" i="54"/>
  <c r="BR52" i="54"/>
  <c r="P6" i="54"/>
  <c r="AT6" i="54"/>
  <c r="CD6" i="54"/>
  <c r="F5" i="54"/>
  <c r="F138" i="54"/>
  <c r="BU136" i="54" s="1"/>
  <c r="AS27" i="54"/>
  <c r="CC28" i="54"/>
  <c r="CI28" i="54"/>
  <c r="AY28" i="54"/>
  <c r="CO28" i="54"/>
  <c r="CU28" i="54"/>
  <c r="BW28" i="54"/>
  <c r="U28" i="54"/>
  <c r="AG28" i="54"/>
  <c r="BQ28" i="54"/>
  <c r="AS28" i="54"/>
  <c r="O28" i="54"/>
  <c r="AA28" i="54"/>
  <c r="AM28" i="54"/>
  <c r="O58" i="54"/>
  <c r="BQ60" i="54"/>
  <c r="BW60" i="54"/>
  <c r="CI60" i="54"/>
  <c r="CU60" i="54"/>
  <c r="O60" i="54"/>
  <c r="AG60" i="54"/>
  <c r="CU59" i="54"/>
  <c r="AY59" i="54"/>
  <c r="O59" i="54"/>
  <c r="U59" i="54"/>
  <c r="BW59" i="54"/>
  <c r="CC59" i="54"/>
  <c r="AA59" i="54"/>
  <c r="AG59" i="54"/>
  <c r="CO59" i="54"/>
  <c r="AM59" i="54"/>
  <c r="AY60" i="54"/>
  <c r="CI59" i="54"/>
  <c r="AS60" i="54"/>
  <c r="AM60" i="54"/>
  <c r="AS59" i="54"/>
  <c r="BQ59" i="54"/>
  <c r="AA60" i="54"/>
  <c r="CO60" i="54"/>
  <c r="U60" i="54"/>
  <c r="CC60" i="54"/>
  <c r="CE31" i="54"/>
  <c r="AC31" i="54"/>
  <c r="CW31" i="54"/>
  <c r="Q31" i="54"/>
  <c r="AU31" i="54"/>
  <c r="BA31" i="54"/>
  <c r="BG31" i="54"/>
  <c r="CK31" i="54"/>
  <c r="BY31" i="54"/>
  <c r="CQ31" i="54"/>
  <c r="W31" i="54"/>
  <c r="BM31" i="54"/>
  <c r="AO31" i="54"/>
  <c r="AI31" i="54"/>
  <c r="AA17" i="54"/>
  <c r="AM17" i="54"/>
  <c r="CC17" i="54"/>
  <c r="AG17" i="54"/>
  <c r="BQ17" i="54"/>
  <c r="BW17" i="54"/>
  <c r="U17" i="54"/>
  <c r="CI17" i="54"/>
  <c r="CU17" i="54"/>
  <c r="O17" i="54"/>
  <c r="AY17" i="54"/>
  <c r="CO17" i="54"/>
  <c r="AQ30" i="54"/>
  <c r="S28" i="54"/>
  <c r="AK28" i="54"/>
  <c r="CM28" i="54"/>
  <c r="BC28" i="54"/>
  <c r="CS29" i="54"/>
  <c r="CS28" i="54"/>
  <c r="BI28" i="54"/>
  <c r="CA30" i="54"/>
  <c r="CS30" i="54"/>
  <c r="BO29" i="54"/>
  <c r="BO30" i="54"/>
  <c r="AE30" i="54"/>
  <c r="BI29" i="54"/>
  <c r="AW30" i="54"/>
  <c r="AK29" i="54"/>
  <c r="Y29" i="54"/>
  <c r="BC29" i="54"/>
  <c r="CY29" i="54"/>
  <c r="CA29" i="54"/>
  <c r="CG30" i="54"/>
  <c r="AW29" i="54"/>
  <c r="Y30" i="54"/>
  <c r="BC30" i="54"/>
  <c r="AE29" i="54"/>
  <c r="AQ29" i="54"/>
  <c r="CG29" i="54"/>
  <c r="BO28" i="54"/>
  <c r="CA28" i="54"/>
  <c r="S30" i="54"/>
  <c r="CM29" i="54"/>
  <c r="CG28" i="54"/>
  <c r="CY30" i="54"/>
  <c r="CY28" i="54"/>
  <c r="AW28" i="54"/>
  <c r="BU29" i="54"/>
  <c r="BU30" i="54"/>
  <c r="BU28" i="54"/>
  <c r="CM30" i="54"/>
  <c r="S29" i="54"/>
  <c r="Y28" i="54"/>
  <c r="AE28" i="54"/>
  <c r="BI30" i="54"/>
  <c r="AQ28" i="54"/>
  <c r="AK30" i="54"/>
  <c r="CU27" i="54"/>
  <c r="O27" i="54"/>
  <c r="AG27" i="54"/>
  <c r="AY27" i="54"/>
  <c r="BQ27" i="54"/>
  <c r="AM26" i="54"/>
  <c r="BQ26" i="54"/>
  <c r="CC25" i="54"/>
  <c r="AG25" i="54"/>
  <c r="BW25" i="54"/>
  <c r="AA26" i="54"/>
  <c r="CI26" i="54"/>
  <c r="BQ25" i="54"/>
  <c r="CI25" i="54"/>
  <c r="BW27" i="54"/>
  <c r="U26" i="54"/>
  <c r="CU26" i="54"/>
  <c r="O26" i="54"/>
  <c r="BW26" i="54"/>
  <c r="AY26" i="54"/>
  <c r="AM25" i="54"/>
  <c r="AA25" i="54"/>
  <c r="AS25" i="54"/>
  <c r="CC27" i="54"/>
  <c r="AG26" i="54"/>
  <c r="CO27" i="54"/>
  <c r="CO25" i="54"/>
  <c r="AS26" i="54"/>
  <c r="CU25" i="54"/>
  <c r="U25" i="54"/>
  <c r="AY25" i="54"/>
  <c r="CI27" i="54"/>
  <c r="CO26" i="54"/>
  <c r="CC26" i="54"/>
  <c r="O25" i="54"/>
  <c r="CF13" i="54"/>
  <c r="BH13" i="54"/>
  <c r="BN13" i="54"/>
  <c r="CR13" i="54"/>
  <c r="AZ62" i="54"/>
  <c r="AT62" i="54"/>
  <c r="CJ62" i="54"/>
  <c r="CP62" i="54"/>
  <c r="AN62" i="54"/>
  <c r="AB62" i="54"/>
  <c r="AH62" i="54"/>
  <c r="V62" i="54"/>
  <c r="BR62" i="54"/>
  <c r="BX62" i="54"/>
  <c r="CD62" i="54"/>
  <c r="P62" i="54"/>
  <c r="CV62" i="54"/>
  <c r="AO10" i="54"/>
  <c r="AU10" i="54"/>
  <c r="BY10" i="54"/>
  <c r="W10" i="54"/>
  <c r="AC10" i="54"/>
  <c r="AI10" i="54"/>
  <c r="CF6" i="54"/>
  <c r="BS6" i="54"/>
  <c r="BU6" i="54"/>
  <c r="BW6" i="54"/>
  <c r="BY6" i="54"/>
  <c r="AY7" i="54"/>
  <c r="CS13" i="54"/>
  <c r="AJ13" i="54"/>
  <c r="V7" i="54"/>
  <c r="AE13" i="54"/>
  <c r="X13" i="54"/>
  <c r="BZ4" i="54"/>
  <c r="CF9" i="54"/>
  <c r="CC9" i="54"/>
  <c r="BY9" i="54"/>
  <c r="BS7" i="54"/>
  <c r="AA8" i="54"/>
  <c r="AO7" i="54"/>
  <c r="AV4" i="54"/>
  <c r="AP5" i="54"/>
  <c r="Y7" i="54"/>
  <c r="CJ10" i="54"/>
  <c r="CE10" i="54"/>
  <c r="AB10" i="54"/>
  <c r="CA19" i="54"/>
  <c r="AH16" i="54"/>
  <c r="CG16" i="54"/>
  <c r="CX20" i="54"/>
  <c r="BX8" i="54"/>
  <c r="S8" i="54"/>
  <c r="AI19" i="54"/>
  <c r="V14" i="54"/>
  <c r="CY19" i="54"/>
  <c r="AN11" i="54"/>
  <c r="CJ11" i="54"/>
  <c r="BO11" i="54"/>
  <c r="AW20" i="54"/>
  <c r="AT23" i="54"/>
  <c r="V18" i="54"/>
  <c r="AA12" i="54"/>
  <c r="CA15" i="54"/>
  <c r="AT18" i="54"/>
  <c r="CE21" i="54"/>
  <c r="CI22" i="54"/>
  <c r="S20" i="54"/>
  <c r="AB102" i="54"/>
  <c r="BX102" i="54"/>
  <c r="CP102" i="54"/>
  <c r="AH102" i="54"/>
  <c r="AT102" i="54"/>
  <c r="AZ102" i="54"/>
  <c r="BR102" i="54"/>
  <c r="AH101" i="54"/>
  <c r="AZ101" i="54"/>
  <c r="AH100" i="54"/>
  <c r="AN100" i="54"/>
  <c r="BX101" i="54"/>
  <c r="CP100" i="54"/>
  <c r="AB101" i="54"/>
  <c r="CD100" i="54"/>
  <c r="CJ100" i="54"/>
  <c r="AZ100" i="54"/>
  <c r="BX100" i="54"/>
  <c r="V100" i="54"/>
  <c r="BR100" i="54"/>
  <c r="CV100" i="54"/>
  <c r="AN102" i="54"/>
  <c r="AT101" i="54"/>
  <c r="CD101" i="54"/>
  <c r="CV101" i="54"/>
  <c r="CJ102" i="54"/>
  <c r="P100" i="54"/>
  <c r="P102" i="54"/>
  <c r="V101" i="54"/>
  <c r="CD102" i="54"/>
  <c r="CP101" i="54"/>
  <c r="AN101" i="54"/>
  <c r="CJ101" i="54"/>
  <c r="CV102" i="54"/>
  <c r="AB100" i="54"/>
  <c r="P101" i="54"/>
  <c r="V102" i="54"/>
  <c r="AT100" i="54"/>
  <c r="BR101" i="54"/>
  <c r="AM71" i="54"/>
  <c r="AY72" i="54"/>
  <c r="U72" i="54"/>
  <c r="O71" i="54"/>
  <c r="CC72" i="54"/>
  <c r="BQ72" i="54"/>
  <c r="CU72" i="54"/>
  <c r="CI72" i="54"/>
  <c r="BW71" i="54"/>
  <c r="BW72" i="54"/>
  <c r="CC71" i="54"/>
  <c r="CO71" i="54"/>
  <c r="AS72" i="54"/>
  <c r="CO72" i="54"/>
  <c r="AG71" i="54"/>
  <c r="AA71" i="54"/>
  <c r="AS71" i="54"/>
  <c r="AG72" i="54"/>
  <c r="AA72" i="54"/>
  <c r="U71" i="54"/>
  <c r="CI71" i="54"/>
  <c r="BQ71" i="54"/>
  <c r="AM72" i="54"/>
  <c r="AY71" i="54"/>
  <c r="CU71" i="54"/>
  <c r="O72" i="54"/>
  <c r="AH74" i="54"/>
  <c r="CV74" i="54"/>
  <c r="P74" i="54"/>
  <c r="BR74" i="54"/>
  <c r="V74" i="54"/>
  <c r="BX74" i="54"/>
  <c r="AN74" i="54"/>
  <c r="CJ74" i="54"/>
  <c r="AT72" i="54"/>
  <c r="AB74" i="54"/>
  <c r="AB72" i="54"/>
  <c r="CP72" i="54"/>
  <c r="AH73" i="54"/>
  <c r="CV72" i="54"/>
  <c r="CD73" i="54"/>
  <c r="AN72" i="54"/>
  <c r="AN73" i="54"/>
  <c r="BR72" i="54"/>
  <c r="P73" i="54"/>
  <c r="CD72" i="54"/>
  <c r="CJ72" i="54"/>
  <c r="V73" i="54"/>
  <c r="AZ73" i="54"/>
  <c r="AZ74" i="54"/>
  <c r="CD74" i="54"/>
  <c r="CJ73" i="54"/>
  <c r="CP73" i="54"/>
  <c r="BX73" i="54"/>
  <c r="AZ72" i="54"/>
  <c r="AT73" i="54"/>
  <c r="AH72" i="54"/>
  <c r="AB73" i="54"/>
  <c r="BX72" i="54"/>
  <c r="CP74" i="54"/>
  <c r="V72" i="54"/>
  <c r="BR73" i="54"/>
  <c r="AT74" i="54"/>
  <c r="CV73" i="54"/>
  <c r="P72" i="54"/>
  <c r="BS31" i="54"/>
  <c r="CQ32" i="54"/>
  <c r="Q32" i="54"/>
  <c r="AO32" i="54"/>
  <c r="BM32" i="54"/>
  <c r="BS32" i="54"/>
  <c r="CE32" i="54"/>
  <c r="CK32" i="54"/>
  <c r="BA32" i="54"/>
  <c r="AC32" i="54"/>
  <c r="AU32" i="54"/>
  <c r="AI32" i="54"/>
  <c r="W32" i="54"/>
  <c r="BY32" i="54"/>
  <c r="CW32" i="54"/>
  <c r="BG32" i="54"/>
  <c r="AQ10" i="54"/>
  <c r="BI10" i="54"/>
  <c r="CY10" i="54"/>
  <c r="S10" i="54"/>
  <c r="AK10" i="54"/>
  <c r="BC10" i="54"/>
  <c r="BU10" i="54"/>
  <c r="AE10" i="54"/>
  <c r="CM78" i="54"/>
  <c r="CA78" i="54"/>
  <c r="CS78" i="54"/>
  <c r="BI77" i="54"/>
  <c r="CY77" i="54"/>
  <c r="BU78" i="54"/>
  <c r="AE78" i="54"/>
  <c r="BC77" i="54"/>
  <c r="S78" i="54"/>
  <c r="BU76" i="54"/>
  <c r="BC78" i="54"/>
  <c r="Y76" i="54"/>
  <c r="CA76" i="54"/>
  <c r="CS76" i="54"/>
  <c r="Y77" i="54"/>
  <c r="S76" i="54"/>
  <c r="BO77" i="54"/>
  <c r="BI78" i="54"/>
  <c r="AW77" i="54"/>
  <c r="S77" i="54"/>
  <c r="AK78" i="54"/>
  <c r="AQ78" i="54"/>
  <c r="Y78" i="54"/>
  <c r="BO78" i="54"/>
  <c r="BC76" i="54"/>
  <c r="CY78" i="54"/>
  <c r="AE77" i="54"/>
  <c r="AW78" i="54"/>
  <c r="AK76" i="54"/>
  <c r="CA77" i="54"/>
  <c r="AQ76" i="54"/>
  <c r="AQ77" i="54"/>
  <c r="CG77" i="54"/>
  <c r="BI76" i="54"/>
  <c r="CG76" i="54"/>
  <c r="CS77" i="54"/>
  <c r="CM77" i="54"/>
  <c r="BO76" i="54"/>
  <c r="BU77" i="54"/>
  <c r="CM76" i="54"/>
  <c r="AK77" i="54"/>
  <c r="CY76" i="54"/>
  <c r="AE76" i="54"/>
  <c r="CG78" i="54"/>
  <c r="AW76" i="54"/>
  <c r="AI47" i="54"/>
  <c r="AU47" i="54"/>
  <c r="BS47" i="54"/>
  <c r="CE47" i="54"/>
  <c r="CW47" i="54"/>
  <c r="CQ46" i="54"/>
  <c r="AC46" i="54"/>
  <c r="AO46" i="54"/>
  <c r="CW46" i="54"/>
  <c r="AU46" i="54"/>
  <c r="CW45" i="54"/>
  <c r="BM46" i="54"/>
  <c r="BY46" i="54"/>
  <c r="Q46" i="54"/>
  <c r="CK46" i="54"/>
  <c r="AO47" i="54"/>
  <c r="W47" i="54"/>
  <c r="BG46" i="54"/>
  <c r="AI46" i="54"/>
  <c r="CE46" i="54"/>
  <c r="AI45" i="54"/>
  <c r="CE45" i="54"/>
  <c r="Q47" i="54"/>
  <c r="AC47" i="54"/>
  <c r="BY47" i="54"/>
  <c r="BS46" i="54"/>
  <c r="AU45" i="54"/>
  <c r="W46" i="54"/>
  <c r="CQ47" i="54"/>
  <c r="BA45" i="54"/>
  <c r="CK45" i="54"/>
  <c r="Q45" i="54"/>
  <c r="BM47" i="54"/>
  <c r="AO45" i="54"/>
  <c r="BG45" i="54"/>
  <c r="BY45" i="54"/>
  <c r="CK47" i="54"/>
  <c r="BA46" i="54"/>
  <c r="W45" i="54"/>
  <c r="AC45" i="54"/>
  <c r="BM45" i="54"/>
  <c r="BA47" i="54"/>
  <c r="BG47" i="54"/>
  <c r="CQ45" i="54"/>
  <c r="BS45" i="54"/>
  <c r="AZ12" i="54"/>
  <c r="BX12" i="54"/>
  <c r="AN12" i="54"/>
  <c r="CD12" i="54"/>
  <c r="AT12" i="54"/>
  <c r="CJ12" i="54"/>
  <c r="P12" i="54"/>
  <c r="CP12" i="54"/>
  <c r="CV12" i="54"/>
  <c r="BA77" i="54"/>
  <c r="BG76" i="54"/>
  <c r="AI77" i="54"/>
  <c r="CK77" i="54"/>
  <c r="CW76" i="54"/>
  <c r="CQ76" i="54"/>
  <c r="BG75" i="54"/>
  <c r="AU76" i="54"/>
  <c r="AI75" i="54"/>
  <c r="Q75" i="54"/>
  <c r="BY76" i="54"/>
  <c r="Q76" i="54"/>
  <c r="BS75" i="54"/>
  <c r="BS76" i="54"/>
  <c r="BY75" i="54"/>
  <c r="BG77" i="54"/>
  <c r="CK76" i="54"/>
  <c r="CQ75" i="54"/>
  <c r="BA76" i="54"/>
  <c r="AC76" i="54"/>
  <c r="BM76" i="54"/>
  <c r="Q77" i="54"/>
  <c r="CE75" i="54"/>
  <c r="AC77" i="54"/>
  <c r="BM77" i="54"/>
  <c r="W76" i="54"/>
  <c r="AC75" i="54"/>
  <c r="CW77" i="54"/>
  <c r="CE77" i="54"/>
  <c r="BA75" i="54"/>
  <c r="BM75" i="54"/>
  <c r="CW75" i="54"/>
  <c r="CE76" i="54"/>
  <c r="W75" i="54"/>
  <c r="AU75" i="54"/>
  <c r="AU77" i="54"/>
  <c r="AO76" i="54"/>
  <c r="AO75" i="54"/>
  <c r="BY77" i="54"/>
  <c r="BS77" i="54"/>
  <c r="CK75" i="54"/>
  <c r="W77" i="54"/>
  <c r="CQ77" i="54"/>
  <c r="AI76" i="54"/>
  <c r="AO77" i="54"/>
  <c r="U46" i="54"/>
  <c r="CO46" i="54"/>
  <c r="AS46" i="54"/>
  <c r="BQ46" i="54"/>
  <c r="CC45" i="54"/>
  <c r="CI45" i="54"/>
  <c r="O45" i="54"/>
  <c r="CU45" i="54"/>
  <c r="U45" i="54"/>
  <c r="AG45" i="54"/>
  <c r="AS45" i="54"/>
  <c r="AY45" i="54"/>
  <c r="BW46" i="54"/>
  <c r="BQ45" i="54"/>
  <c r="AM45" i="54"/>
  <c r="BW45" i="54"/>
  <c r="AA45" i="54"/>
  <c r="CO45" i="54"/>
  <c r="CU46" i="54"/>
  <c r="CC46" i="54"/>
  <c r="CI46" i="54"/>
  <c r="AG46" i="54"/>
  <c r="O46" i="54"/>
  <c r="AY46" i="54"/>
  <c r="AM46" i="54"/>
  <c r="CK109" i="54"/>
  <c r="W108" i="54"/>
  <c r="BM109" i="54"/>
  <c r="BY107" i="54"/>
  <c r="Q109" i="54"/>
  <c r="BG109" i="54"/>
  <c r="BG107" i="54"/>
  <c r="CE109" i="54"/>
  <c r="BA109" i="54"/>
  <c r="BS108" i="54"/>
  <c r="CW107" i="54"/>
  <c r="AU107" i="54"/>
  <c r="AU109" i="54"/>
  <c r="AI108" i="54"/>
  <c r="BM107" i="54"/>
  <c r="AC107" i="54"/>
  <c r="BG108" i="54"/>
  <c r="AU108" i="54"/>
  <c r="CE108" i="54"/>
  <c r="AI107" i="54"/>
  <c r="BA108" i="54"/>
  <c r="BS109" i="54"/>
  <c r="W107" i="54"/>
  <c r="BA107" i="54"/>
  <c r="AO107" i="54"/>
  <c r="BY108" i="54"/>
  <c r="CQ109" i="54"/>
  <c r="CW108" i="54"/>
  <c r="CQ108" i="54"/>
  <c r="CQ107" i="54"/>
  <c r="AC109" i="54"/>
  <c r="AC108" i="54"/>
  <c r="Q108" i="54"/>
  <c r="CK108" i="54"/>
  <c r="BS107" i="54"/>
  <c r="AO108" i="54"/>
  <c r="CK107" i="54"/>
  <c r="BM108" i="54"/>
  <c r="Q107" i="54"/>
  <c r="AI109" i="54"/>
  <c r="CE107" i="54"/>
  <c r="AO109" i="54"/>
  <c r="BY109" i="54"/>
  <c r="W109" i="54"/>
  <c r="CW109" i="54"/>
  <c r="X65" i="54"/>
  <c r="BN65" i="54"/>
  <c r="AD65" i="54"/>
  <c r="BN66" i="54"/>
  <c r="BH64" i="54"/>
  <c r="CX65" i="54"/>
  <c r="CX64" i="54"/>
  <c r="AP66" i="54"/>
  <c r="BT66" i="54"/>
  <c r="R66" i="54"/>
  <c r="AD66" i="54"/>
  <c r="AJ64" i="54"/>
  <c r="BZ65" i="54"/>
  <c r="BZ66" i="54"/>
  <c r="AJ66" i="54"/>
  <c r="BT64" i="54"/>
  <c r="AP65" i="54"/>
  <c r="CR65" i="54"/>
  <c r="AV66" i="54"/>
  <c r="CL66" i="54"/>
  <c r="AV64" i="54"/>
  <c r="AJ65" i="54"/>
  <c r="BH65" i="54"/>
  <c r="BB65" i="54"/>
  <c r="AD64" i="54"/>
  <c r="CF65" i="54"/>
  <c r="CL65" i="54"/>
  <c r="CF64" i="54"/>
  <c r="BB64" i="54"/>
  <c r="BB66" i="54"/>
  <c r="CX66" i="54"/>
  <c r="X66" i="54"/>
  <c r="X64" i="54"/>
  <c r="CF66" i="54"/>
  <c r="CR66" i="54"/>
  <c r="AP64" i="54"/>
  <c r="BH66" i="54"/>
  <c r="CL64" i="54"/>
  <c r="AV65" i="54"/>
  <c r="BN64" i="54"/>
  <c r="BT65" i="54"/>
  <c r="BZ64" i="54"/>
  <c r="R65" i="54"/>
  <c r="CR64" i="54"/>
  <c r="R64" i="54"/>
  <c r="BM35" i="54"/>
  <c r="CK35" i="54"/>
  <c r="BS35" i="54"/>
  <c r="AO35" i="54"/>
  <c r="BY35" i="54"/>
  <c r="Q35" i="54"/>
  <c r="W35" i="54"/>
  <c r="CE35" i="54"/>
  <c r="AC35" i="54"/>
  <c r="AI35" i="54"/>
  <c r="CQ35" i="54"/>
  <c r="CW35" i="54"/>
  <c r="BG35" i="54"/>
  <c r="AU35" i="54"/>
  <c r="CA18" i="54"/>
  <c r="BO17" i="54"/>
  <c r="CY18" i="54"/>
  <c r="CG17" i="54"/>
  <c r="BU17" i="54"/>
  <c r="AE18" i="54"/>
  <c r="CY17" i="54"/>
  <c r="CS17" i="54"/>
  <c r="CG18" i="54"/>
  <c r="BC18" i="54"/>
  <c r="Y18" i="54"/>
  <c r="BI18" i="54"/>
  <c r="AQ17" i="54"/>
  <c r="BO18" i="54"/>
  <c r="AK17" i="54"/>
  <c r="Y17" i="54"/>
  <c r="BI17" i="54"/>
  <c r="BC17" i="54"/>
  <c r="CM18" i="54"/>
  <c r="S18" i="54"/>
  <c r="CA17" i="54"/>
  <c r="CS18" i="54"/>
  <c r="S17" i="54"/>
  <c r="AW18" i="54"/>
  <c r="CP43" i="54"/>
  <c r="CD43" i="54"/>
  <c r="AH43" i="54"/>
  <c r="CV43" i="54"/>
  <c r="P43" i="54"/>
  <c r="CJ43" i="54"/>
  <c r="BR43" i="54"/>
  <c r="AT43" i="54"/>
  <c r="AZ43" i="54"/>
  <c r="V43" i="54"/>
  <c r="AN43" i="54"/>
  <c r="AB43" i="54"/>
  <c r="BZ27" i="54"/>
  <c r="CX27" i="54"/>
  <c r="AV27" i="54"/>
  <c r="CF27" i="54"/>
  <c r="CR27" i="54"/>
  <c r="AJ27" i="54"/>
  <c r="BB27" i="54"/>
  <c r="CL27" i="54"/>
  <c r="R27" i="54"/>
  <c r="BN27" i="54"/>
  <c r="AP27" i="54"/>
  <c r="BH27" i="54"/>
  <c r="X27" i="54"/>
  <c r="AD27" i="54"/>
  <c r="BT27" i="54"/>
  <c r="AI14" i="54"/>
  <c r="AU14" i="54"/>
  <c r="BA14" i="54"/>
  <c r="BY14" i="54"/>
  <c r="CE14" i="54"/>
  <c r="CW14" i="54"/>
  <c r="W14" i="54"/>
  <c r="CQ14" i="54"/>
  <c r="BG14" i="54"/>
  <c r="BS14" i="54"/>
  <c r="AO14" i="54"/>
  <c r="BB15" i="54"/>
  <c r="BZ16" i="54"/>
  <c r="AD15" i="54"/>
  <c r="AD16" i="54"/>
  <c r="BH16" i="54"/>
  <c r="BN15" i="54"/>
  <c r="BZ15" i="54"/>
  <c r="CR16" i="54"/>
  <c r="X16" i="54"/>
  <c r="BB16" i="54"/>
  <c r="BT15" i="54"/>
  <c r="R16" i="54"/>
  <c r="AP15" i="54"/>
  <c r="CL15" i="54"/>
  <c r="CR15" i="54"/>
  <c r="BT16" i="54"/>
  <c r="AP16" i="54"/>
  <c r="CF16" i="54"/>
  <c r="R15" i="54"/>
  <c r="CX16" i="54"/>
  <c r="AJ16" i="54"/>
  <c r="AA13" i="54"/>
  <c r="AY13" i="54"/>
  <c r="BQ13" i="54"/>
  <c r="CO13" i="54"/>
  <c r="O14" i="54"/>
  <c r="AS14" i="54"/>
  <c r="U13" i="54"/>
  <c r="AY14" i="54"/>
  <c r="U14" i="54"/>
  <c r="AQ75" i="54"/>
  <c r="BI75" i="54"/>
  <c r="BO75" i="54"/>
  <c r="CG75" i="54"/>
  <c r="CM75" i="54"/>
  <c r="CS75" i="54"/>
  <c r="S75" i="54"/>
  <c r="AK75" i="54"/>
  <c r="BU75" i="54"/>
  <c r="BC75" i="54"/>
  <c r="CA75" i="54"/>
  <c r="Y75" i="54"/>
  <c r="AE75" i="54"/>
  <c r="CY75" i="54"/>
  <c r="AW75" i="54"/>
  <c r="AT41" i="54"/>
  <c r="BR41" i="54"/>
  <c r="CP41" i="54"/>
  <c r="BX42" i="54"/>
  <c r="AZ41" i="54"/>
  <c r="CV42" i="54"/>
  <c r="CD42" i="54"/>
  <c r="AN42" i="54"/>
  <c r="AH41" i="54"/>
  <c r="P41" i="54"/>
  <c r="P42" i="54"/>
  <c r="BX41" i="54"/>
  <c r="CJ42" i="54"/>
  <c r="AT42" i="54"/>
  <c r="V41" i="54"/>
  <c r="CP42" i="54"/>
  <c r="AZ42" i="54"/>
  <c r="AN41" i="54"/>
  <c r="CV41" i="54"/>
  <c r="BR42" i="54"/>
  <c r="CD41" i="54"/>
  <c r="V42" i="54"/>
  <c r="AB42" i="54"/>
  <c r="AB41" i="54"/>
  <c r="AH42" i="54"/>
  <c r="CJ41" i="54"/>
  <c r="BZ26" i="54"/>
  <c r="CF26" i="54"/>
  <c r="X26" i="54"/>
  <c r="BN25" i="54"/>
  <c r="BB25" i="54"/>
  <c r="AP26" i="54"/>
  <c r="CF25" i="54"/>
  <c r="CR26" i="54"/>
  <c r="AD26" i="54"/>
  <c r="AV26" i="54"/>
  <c r="CX25" i="54"/>
  <c r="AJ26" i="54"/>
  <c r="AJ25" i="54"/>
  <c r="BT26" i="54"/>
  <c r="CX26" i="54"/>
  <c r="AP25" i="54"/>
  <c r="X25" i="54"/>
  <c r="BH26" i="54"/>
  <c r="BB26" i="54"/>
  <c r="R26" i="54"/>
  <c r="CR25" i="54"/>
  <c r="BZ25" i="54"/>
  <c r="BN26" i="54"/>
  <c r="CL26" i="54"/>
  <c r="AV25" i="54"/>
  <c r="R25" i="54"/>
  <c r="AD25" i="54"/>
  <c r="CL25" i="54"/>
  <c r="CF45" i="54"/>
  <c r="R45" i="54"/>
  <c r="AP45" i="54"/>
  <c r="BN44" i="54"/>
  <c r="R44" i="54"/>
  <c r="CR45" i="54"/>
  <c r="AV44" i="54"/>
  <c r="BB44" i="54"/>
  <c r="AD45" i="54"/>
  <c r="BZ45" i="54"/>
  <c r="BH45" i="54"/>
  <c r="AD44" i="54"/>
  <c r="CX45" i="54"/>
  <c r="X44" i="54"/>
  <c r="CL44" i="54"/>
  <c r="BB45" i="54"/>
  <c r="CL45" i="54"/>
  <c r="AV45" i="54"/>
  <c r="BT45" i="54"/>
  <c r="CR44" i="54"/>
  <c r="BN45" i="54"/>
  <c r="X45" i="54"/>
  <c r="AJ45" i="54"/>
  <c r="AJ44" i="54"/>
  <c r="CX44" i="54"/>
  <c r="BH44" i="54"/>
  <c r="CF44" i="54"/>
  <c r="BZ44" i="54"/>
  <c r="AP44" i="54"/>
  <c r="BT44" i="54"/>
  <c r="Q20" i="54"/>
  <c r="BS20" i="54"/>
  <c r="AC20" i="54"/>
  <c r="BY20" i="54"/>
  <c r="CE20" i="54"/>
  <c r="AU20" i="54"/>
  <c r="BM20" i="54"/>
  <c r="CQ20" i="54"/>
  <c r="BG20" i="54"/>
  <c r="CU6" i="54"/>
  <c r="CG6" i="54"/>
  <c r="CJ6" i="54"/>
  <c r="CK6" i="54"/>
  <c r="CM6" i="54"/>
  <c r="CQ7" i="54"/>
  <c r="BR18" i="54"/>
  <c r="BC13" i="54"/>
  <c r="BN7" i="54"/>
  <c r="Q13" i="54"/>
  <c r="CV13" i="54"/>
  <c r="R5" i="54"/>
  <c r="BR9" i="54"/>
  <c r="BN9" i="54"/>
  <c r="CC8" i="54"/>
  <c r="X8" i="54"/>
  <c r="AJ4" i="54"/>
  <c r="CU5" i="54"/>
  <c r="V6" i="54"/>
  <c r="CE7" i="54"/>
  <c r="BG10" i="54"/>
  <c r="BQ10" i="54"/>
  <c r="AK13" i="54"/>
  <c r="BM19" i="54"/>
  <c r="Q16" i="54"/>
  <c r="BS16" i="54"/>
  <c r="AT8" i="54"/>
  <c r="BI8" i="54"/>
  <c r="CE19" i="54"/>
  <c r="AG14" i="54"/>
  <c r="AQ19" i="54"/>
  <c r="AM11" i="54"/>
  <c r="CI11" i="54"/>
  <c r="AV11" i="54"/>
  <c r="V23" i="54"/>
  <c r="AS12" i="54"/>
  <c r="AI20" i="54"/>
  <c r="AP12" i="54"/>
  <c r="AJ12" i="54"/>
  <c r="AN15" i="54"/>
  <c r="P18" i="54"/>
  <c r="AN21" i="54"/>
  <c r="AC22" i="54"/>
  <c r="AH35" i="54"/>
  <c r="AY23" i="54"/>
  <c r="BW18" i="54"/>
  <c r="CD13" i="54"/>
  <c r="CJ13" i="54"/>
  <c r="P14" i="54"/>
  <c r="AN14" i="54"/>
  <c r="AH14" i="54"/>
  <c r="BR14" i="54"/>
  <c r="CD14" i="54"/>
  <c r="CV14" i="54"/>
  <c r="AB14" i="54"/>
  <c r="AH13" i="54"/>
  <c r="CI23" i="54"/>
  <c r="AS24" i="54"/>
  <c r="AY24" i="54"/>
  <c r="CO24" i="54"/>
  <c r="AA24" i="54"/>
  <c r="AG24" i="54"/>
  <c r="CU24" i="54"/>
  <c r="BQ24" i="54"/>
  <c r="BW24" i="54"/>
  <c r="CC24" i="54"/>
  <c r="U24" i="54"/>
  <c r="CI24" i="54"/>
  <c r="AM24" i="54"/>
  <c r="O24" i="54"/>
  <c r="BM97" i="54"/>
  <c r="CQ97" i="54"/>
  <c r="AC97" i="54"/>
  <c r="BA96" i="54"/>
  <c r="Q95" i="54"/>
  <c r="AC95" i="54"/>
  <c r="BY96" i="54"/>
  <c r="BY95" i="54"/>
  <c r="BY97" i="54"/>
  <c r="BS95" i="54"/>
  <c r="BG95" i="54"/>
  <c r="AI96" i="54"/>
  <c r="BM96" i="54"/>
  <c r="CQ96" i="54"/>
  <c r="CW95" i="54"/>
  <c r="W96" i="54"/>
  <c r="W95" i="54"/>
  <c r="CE96" i="54"/>
  <c r="AC96" i="54"/>
  <c r="CK96" i="54"/>
  <c r="CW96" i="54"/>
  <c r="BM95" i="54"/>
  <c r="AU95" i="54"/>
  <c r="W97" i="54"/>
  <c r="BA97" i="54"/>
  <c r="AO97" i="54"/>
  <c r="AU96" i="54"/>
  <c r="BS96" i="54"/>
  <c r="BS97" i="54"/>
  <c r="CK97" i="54"/>
  <c r="CQ95" i="54"/>
  <c r="CE95" i="54"/>
  <c r="Q97" i="54"/>
  <c r="Q96" i="54"/>
  <c r="AI97" i="54"/>
  <c r="BG97" i="54"/>
  <c r="AO95" i="54"/>
  <c r="CE97" i="54"/>
  <c r="AO96" i="54"/>
  <c r="CK95" i="54"/>
  <c r="AU97" i="54"/>
  <c r="BG96" i="54"/>
  <c r="BA95" i="54"/>
  <c r="CW97" i="54"/>
  <c r="AI95" i="54"/>
  <c r="X9" i="54"/>
  <c r="BZ9" i="54"/>
  <c r="AD9" i="54"/>
  <c r="CR9" i="54"/>
  <c r="AP9" i="54"/>
  <c r="AV9" i="54"/>
  <c r="CX9" i="54"/>
  <c r="BB9" i="54"/>
  <c r="BT9" i="54"/>
  <c r="CC76" i="54"/>
  <c r="CI76" i="54"/>
  <c r="O76" i="54"/>
  <c r="CU76" i="54"/>
  <c r="AG76" i="54"/>
  <c r="AM76" i="54"/>
  <c r="AS76" i="54"/>
  <c r="AS75" i="54"/>
  <c r="O75" i="54"/>
  <c r="CU75" i="54"/>
  <c r="O74" i="54"/>
  <c r="AS74" i="54"/>
  <c r="AG75" i="54"/>
  <c r="CI75" i="54"/>
  <c r="BQ74" i="54"/>
  <c r="AY75" i="54"/>
  <c r="CO75" i="54"/>
  <c r="AA76" i="54"/>
  <c r="BW74" i="54"/>
  <c r="AA75" i="54"/>
  <c r="CO76" i="54"/>
  <c r="AM75" i="54"/>
  <c r="BQ76" i="54"/>
  <c r="AG74" i="54"/>
  <c r="U75" i="54"/>
  <c r="CU74" i="54"/>
  <c r="BQ75" i="54"/>
  <c r="U74" i="54"/>
  <c r="AY74" i="54"/>
  <c r="CI74" i="54"/>
  <c r="CO74" i="54"/>
  <c r="BW75" i="54"/>
  <c r="AA74" i="54"/>
  <c r="U76" i="54"/>
  <c r="AM74" i="54"/>
  <c r="AY76" i="54"/>
  <c r="CC75" i="54"/>
  <c r="BW76" i="54"/>
  <c r="CC74" i="54"/>
  <c r="BX43" i="54"/>
  <c r="V44" i="54"/>
  <c r="AN44" i="54"/>
  <c r="CP44" i="54"/>
  <c r="AT44" i="54"/>
  <c r="AB44" i="54"/>
  <c r="P44" i="54"/>
  <c r="AZ44" i="54"/>
  <c r="BR44" i="54"/>
  <c r="CJ44" i="54"/>
  <c r="CV44" i="54"/>
  <c r="AH44" i="54"/>
  <c r="BX44" i="54"/>
  <c r="CD44" i="54"/>
  <c r="BT104" i="54"/>
  <c r="BZ104" i="54"/>
  <c r="CX104" i="54"/>
  <c r="X102" i="54"/>
  <c r="CR102" i="54"/>
  <c r="BN102" i="54"/>
  <c r="BH103" i="54"/>
  <c r="R102" i="54"/>
  <c r="CL104" i="54"/>
  <c r="AD103" i="54"/>
  <c r="CR103" i="54"/>
  <c r="R103" i="54"/>
  <c r="CF103" i="54"/>
  <c r="BB103" i="54"/>
  <c r="AV104" i="54"/>
  <c r="CX103" i="54"/>
  <c r="CL103" i="54"/>
  <c r="BN103" i="54"/>
  <c r="BT103" i="54"/>
  <c r="AD104" i="54"/>
  <c r="AP103" i="54"/>
  <c r="AD102" i="54"/>
  <c r="CX102" i="54"/>
  <c r="R104" i="54"/>
  <c r="AJ102" i="54"/>
  <c r="CF102" i="54"/>
  <c r="AV102" i="54"/>
  <c r="BH102" i="54"/>
  <c r="AP104" i="54"/>
  <c r="CR104" i="54"/>
  <c r="BN104" i="54"/>
  <c r="CL102" i="54"/>
  <c r="BH104" i="54"/>
  <c r="AJ103" i="54"/>
  <c r="BB102" i="54"/>
  <c r="BZ103" i="54"/>
  <c r="AV103" i="54"/>
  <c r="X103" i="54"/>
  <c r="AJ104" i="54"/>
  <c r="BZ102" i="54"/>
  <c r="AP102" i="54"/>
  <c r="BB104" i="54"/>
  <c r="CF104" i="54"/>
  <c r="BT102" i="54"/>
  <c r="X104" i="54"/>
  <c r="AN83" i="54"/>
  <c r="CJ83" i="54"/>
  <c r="BR81" i="54"/>
  <c r="V82" i="54"/>
  <c r="CP81" i="54"/>
  <c r="AN82" i="54"/>
  <c r="CD81" i="54"/>
  <c r="AB81" i="54"/>
  <c r="AN81" i="54"/>
  <c r="CJ81" i="54"/>
  <c r="P81" i="54"/>
  <c r="AH82" i="54"/>
  <c r="BR83" i="54"/>
  <c r="CD83" i="54"/>
  <c r="CD82" i="54"/>
  <c r="P82" i="54"/>
  <c r="BR82" i="54"/>
  <c r="AT81" i="54"/>
  <c r="CV81" i="54"/>
  <c r="BX82" i="54"/>
  <c r="AB82" i="54"/>
  <c r="P83" i="54"/>
  <c r="AH81" i="54"/>
  <c r="AT83" i="54"/>
  <c r="CV83" i="54"/>
  <c r="AZ82" i="54"/>
  <c r="BX83" i="54"/>
  <c r="AZ81" i="54"/>
  <c r="CJ82" i="54"/>
  <c r="BX81" i="54"/>
  <c r="CP83" i="54"/>
  <c r="CP82" i="54"/>
  <c r="V81" i="54"/>
  <c r="CV82" i="54"/>
  <c r="AB83" i="54"/>
  <c r="AH83" i="54"/>
  <c r="V83" i="54"/>
  <c r="AZ83" i="54"/>
  <c r="AT82" i="54"/>
  <c r="CJ65" i="54"/>
  <c r="AN65" i="54"/>
  <c r="CV65" i="54"/>
  <c r="CD65" i="54"/>
  <c r="CD63" i="54"/>
  <c r="CP63" i="54"/>
  <c r="BX64" i="54"/>
  <c r="CJ64" i="54"/>
  <c r="AB65" i="54"/>
  <c r="AH65" i="54"/>
  <c r="AB64" i="54"/>
  <c r="V63" i="54"/>
  <c r="AH63" i="54"/>
  <c r="AZ63" i="54"/>
  <c r="AN64" i="54"/>
  <c r="V64" i="54"/>
  <c r="AT64" i="54"/>
  <c r="CJ63" i="54"/>
  <c r="AT63" i="54"/>
  <c r="V65" i="54"/>
  <c r="BX63" i="54"/>
  <c r="CP65" i="54"/>
  <c r="BX65" i="54"/>
  <c r="AB63" i="54"/>
  <c r="AZ64" i="54"/>
  <c r="AN63" i="54"/>
  <c r="BR63" i="54"/>
  <c r="AT65" i="54"/>
  <c r="BR64" i="54"/>
  <c r="P64" i="54"/>
  <c r="P65" i="54"/>
  <c r="CV64" i="54"/>
  <c r="P63" i="54"/>
  <c r="BR65" i="54"/>
  <c r="AZ65" i="54"/>
  <c r="CD64" i="54"/>
  <c r="AH64" i="54"/>
  <c r="CP64" i="54"/>
  <c r="CV63" i="54"/>
  <c r="AS36" i="54"/>
  <c r="BQ36" i="54"/>
  <c r="AM36" i="54"/>
  <c r="U36" i="54"/>
  <c r="CC36" i="54"/>
  <c r="AA36" i="54"/>
  <c r="O36" i="54"/>
  <c r="CI36" i="54"/>
  <c r="CU36" i="54"/>
  <c r="BW36" i="54"/>
  <c r="AY36" i="54"/>
  <c r="AG36" i="54"/>
  <c r="CO36" i="54"/>
  <c r="BS17" i="54"/>
  <c r="AC17" i="54"/>
  <c r="CW17" i="54"/>
  <c r="CK17" i="54"/>
  <c r="Q17" i="54"/>
  <c r="BY17" i="54"/>
  <c r="W17" i="54"/>
  <c r="BA17" i="54"/>
  <c r="CE17" i="54"/>
  <c r="AO17" i="54"/>
  <c r="AU17" i="54"/>
  <c r="BG17" i="54"/>
  <c r="AI17" i="54"/>
  <c r="BM17" i="54"/>
  <c r="CQ17" i="54"/>
  <c r="CA42" i="54"/>
  <c r="CM42" i="54"/>
  <c r="Y42" i="54"/>
  <c r="BI42" i="54"/>
  <c r="CG42" i="54"/>
  <c r="S42" i="54"/>
  <c r="CS42" i="54"/>
  <c r="BC42" i="54"/>
  <c r="BO42" i="54"/>
  <c r="AQ42" i="54"/>
  <c r="BU42" i="54"/>
  <c r="AK42" i="54"/>
  <c r="AW42" i="54"/>
  <c r="CY42" i="54"/>
  <c r="AE42" i="54"/>
  <c r="BC74" i="54"/>
  <c r="BI74" i="54"/>
  <c r="CY74" i="54"/>
  <c r="BO74" i="54"/>
  <c r="S74" i="54"/>
  <c r="BU74" i="54"/>
  <c r="Y74" i="54"/>
  <c r="AK74" i="54"/>
  <c r="CG74" i="54"/>
  <c r="AQ74" i="54"/>
  <c r="CM74" i="54"/>
  <c r="AW74" i="54"/>
  <c r="CS74" i="54"/>
  <c r="CS73" i="54"/>
  <c r="AW73" i="54"/>
  <c r="CY73" i="54"/>
  <c r="BC73" i="54"/>
  <c r="BI73" i="54"/>
  <c r="S73" i="54"/>
  <c r="Y73" i="54"/>
  <c r="BO73" i="54"/>
  <c r="BU73" i="54"/>
  <c r="AE73" i="54"/>
  <c r="CA73" i="54"/>
  <c r="CM73" i="54"/>
  <c r="AQ73" i="54"/>
  <c r="AK73" i="54"/>
  <c r="CA74" i="54"/>
  <c r="AE74" i="54"/>
  <c r="CG73" i="54"/>
  <c r="AY43" i="54"/>
  <c r="CI43" i="54"/>
  <c r="AG43" i="54"/>
  <c r="AM43" i="54"/>
  <c r="BQ43" i="54"/>
  <c r="CO43" i="54"/>
  <c r="AA43" i="54"/>
  <c r="BW43" i="54"/>
  <c r="CU43" i="54"/>
  <c r="U43" i="54"/>
  <c r="AS43" i="54"/>
  <c r="CC43" i="54"/>
  <c r="O43" i="54"/>
  <c r="R62" i="54"/>
  <c r="BB62" i="54"/>
  <c r="BT62" i="54"/>
  <c r="AP61" i="54"/>
  <c r="CR62" i="54"/>
  <c r="BT61" i="54"/>
  <c r="AJ62" i="54"/>
  <c r="AV62" i="54"/>
  <c r="AV61" i="54"/>
  <c r="CX62" i="54"/>
  <c r="AJ61" i="54"/>
  <c r="CX61" i="54"/>
  <c r="CF61" i="54"/>
  <c r="CL61" i="54"/>
  <c r="CF62" i="54"/>
  <c r="R61" i="54"/>
  <c r="BN61" i="54"/>
  <c r="BH61" i="54"/>
  <c r="X61" i="54"/>
  <c r="X62" i="54"/>
  <c r="BZ61" i="54"/>
  <c r="BN62" i="54"/>
  <c r="AD61" i="54"/>
  <c r="CL62" i="54"/>
  <c r="BB61" i="54"/>
  <c r="CR61" i="54"/>
  <c r="AD62" i="54"/>
  <c r="BZ62" i="54"/>
  <c r="AP62" i="54"/>
  <c r="BH62" i="54"/>
  <c r="BR27" i="54"/>
  <c r="BX27" i="54"/>
  <c r="AB27" i="54"/>
  <c r="AN27" i="54"/>
  <c r="CD25" i="54"/>
  <c r="V25" i="54"/>
  <c r="AB25" i="54"/>
  <c r="AN25" i="54"/>
  <c r="BR26" i="54"/>
  <c r="CP26" i="54"/>
  <c r="AT26" i="54"/>
  <c r="P26" i="54"/>
  <c r="CJ27" i="54"/>
  <c r="CD27" i="54"/>
  <c r="P25" i="54"/>
  <c r="AT27" i="54"/>
  <c r="CV25" i="54"/>
  <c r="AH27" i="54"/>
  <c r="AT25" i="54"/>
  <c r="BR25" i="54"/>
  <c r="AZ26" i="54"/>
  <c r="AZ25" i="54"/>
  <c r="AZ27" i="54"/>
  <c r="CJ26" i="54"/>
  <c r="AN26" i="54"/>
  <c r="CJ25" i="54"/>
  <c r="P27" i="54"/>
  <c r="V26" i="54"/>
  <c r="CV26" i="54"/>
  <c r="BX25" i="54"/>
  <c r="CP25" i="54"/>
  <c r="CV27" i="54"/>
  <c r="AB26" i="54"/>
  <c r="AH26" i="54"/>
  <c r="AH25" i="54"/>
  <c r="CP27" i="54"/>
  <c r="CD26" i="54"/>
  <c r="BX26" i="54"/>
  <c r="CU73" i="54"/>
  <c r="AA73" i="54"/>
  <c r="BW73" i="54"/>
  <c r="AS73" i="54"/>
  <c r="CO73" i="54"/>
  <c r="CC73" i="54"/>
  <c r="BQ73" i="54"/>
  <c r="AY73" i="54"/>
  <c r="O73" i="54"/>
  <c r="U73" i="54"/>
  <c r="AG73" i="54"/>
  <c r="AM73" i="54"/>
  <c r="CI73" i="54"/>
  <c r="CS57" i="54"/>
  <c r="AQ57" i="54"/>
  <c r="BI57" i="54"/>
  <c r="S57" i="54"/>
  <c r="CY57" i="54"/>
  <c r="AW57" i="54"/>
  <c r="CM57" i="54"/>
  <c r="CG57" i="54"/>
  <c r="BO57" i="54"/>
  <c r="Y57" i="54"/>
  <c r="AE57" i="54"/>
  <c r="CA57" i="54"/>
  <c r="BC57" i="54"/>
  <c r="AK57" i="54"/>
  <c r="BU57" i="54"/>
  <c r="AW41" i="54"/>
  <c r="BI41" i="54"/>
  <c r="BO41" i="54"/>
  <c r="AE40" i="54"/>
  <c r="AK40" i="54"/>
  <c r="AQ40" i="54"/>
  <c r="CA40" i="54"/>
  <c r="BO40" i="54"/>
  <c r="BU40" i="54"/>
  <c r="CG40" i="54"/>
  <c r="CS40" i="54"/>
  <c r="CG41" i="54"/>
  <c r="CM41" i="54"/>
  <c r="BC40" i="54"/>
  <c r="CY40" i="54"/>
  <c r="BC41" i="54"/>
  <c r="CM40" i="54"/>
  <c r="AW40" i="54"/>
  <c r="CY41" i="54"/>
  <c r="Y40" i="54"/>
  <c r="S40" i="54"/>
  <c r="BI40" i="54"/>
  <c r="CA41" i="54"/>
  <c r="AE41" i="54"/>
  <c r="Y41" i="54"/>
  <c r="CS41" i="54"/>
  <c r="AQ41" i="54"/>
  <c r="BU41" i="54"/>
  <c r="S41" i="54"/>
  <c r="AK41" i="54"/>
  <c r="R10" i="54"/>
  <c r="BB10" i="54"/>
  <c r="AJ10" i="54"/>
  <c r="AP10" i="54"/>
  <c r="AV10" i="54"/>
  <c r="CF10" i="54"/>
  <c r="BH10" i="54"/>
  <c r="CX10" i="54"/>
  <c r="BT75" i="54"/>
  <c r="CF75" i="54"/>
  <c r="R75" i="54"/>
  <c r="BT74" i="54"/>
  <c r="CR74" i="54"/>
  <c r="AD74" i="54"/>
  <c r="BN73" i="54"/>
  <c r="AJ73" i="54"/>
  <c r="AJ74" i="54"/>
  <c r="AP73" i="54"/>
  <c r="CL75" i="54"/>
  <c r="BN75" i="54"/>
  <c r="AJ75" i="54"/>
  <c r="AP75" i="54"/>
  <c r="CF74" i="54"/>
  <c r="R73" i="54"/>
  <c r="BH73" i="54"/>
  <c r="CF73" i="54"/>
  <c r="AV73" i="54"/>
  <c r="BH75" i="54"/>
  <c r="X75" i="54"/>
  <c r="AV75" i="54"/>
  <c r="BZ75" i="54"/>
  <c r="AD73" i="54"/>
  <c r="CR75" i="54"/>
  <c r="CR73" i="54"/>
  <c r="BB75" i="54"/>
  <c r="AV74" i="54"/>
  <c r="CL73" i="54"/>
  <c r="CX75" i="54"/>
  <c r="BB74" i="54"/>
  <c r="CX74" i="54"/>
  <c r="X74" i="54"/>
  <c r="CL74" i="54"/>
  <c r="AD75" i="54"/>
  <c r="BZ73" i="54"/>
  <c r="BZ74" i="54"/>
  <c r="BB73" i="54"/>
  <c r="CX73" i="54"/>
  <c r="AP74" i="54"/>
  <c r="BT73" i="54"/>
  <c r="X73" i="54"/>
  <c r="R74" i="54"/>
  <c r="BH74" i="54"/>
  <c r="BN74" i="54"/>
  <c r="BS26" i="54"/>
  <c r="AU26" i="54"/>
  <c r="Q26" i="54"/>
  <c r="W26" i="54"/>
  <c r="CK25" i="54"/>
  <c r="AI26" i="54"/>
  <c r="CE25" i="54"/>
  <c r="BG26" i="54"/>
  <c r="AU25" i="54"/>
  <c r="W25" i="54"/>
  <c r="CW25" i="54"/>
  <c r="AC26" i="54"/>
  <c r="CQ26" i="54"/>
  <c r="CE26" i="54"/>
  <c r="AO25" i="54"/>
  <c r="AC25" i="54"/>
  <c r="BY26" i="54"/>
  <c r="BA25" i="54"/>
  <c r="BY25" i="54"/>
  <c r="BG25" i="54"/>
  <c r="BM25" i="54"/>
  <c r="BA26" i="54"/>
  <c r="Q25" i="54"/>
  <c r="BM26" i="54"/>
  <c r="AO26" i="54"/>
  <c r="AI25" i="54"/>
  <c r="CK26" i="54"/>
  <c r="CW26" i="54"/>
  <c r="BS25" i="54"/>
  <c r="R7" i="54"/>
  <c r="AV7" i="54"/>
  <c r="CF7" i="54"/>
  <c r="BZ7" i="54"/>
  <c r="AM7" i="54"/>
  <c r="CV6" i="54"/>
  <c r="CX6" i="54"/>
  <c r="CY6" i="54"/>
  <c r="AM8" i="54"/>
  <c r="CC13" i="54"/>
  <c r="CS7" i="54"/>
  <c r="CL13" i="54"/>
  <c r="CC5" i="54"/>
  <c r="AY9" i="54"/>
  <c r="AU9" i="54"/>
  <c r="AQ9" i="54"/>
  <c r="AG8" i="54"/>
  <c r="BA8" i="54"/>
  <c r="AB8" i="54"/>
  <c r="X4" i="54"/>
  <c r="CF5" i="54"/>
  <c r="AH6" i="54"/>
  <c r="CR8" i="54"/>
  <c r="AI6" i="54"/>
  <c r="AD10" i="54"/>
  <c r="AW10" i="54"/>
  <c r="S13" i="54"/>
  <c r="AT19" i="54"/>
  <c r="CL16" i="54"/>
  <c r="AZ16" i="54"/>
  <c r="BU20" i="54"/>
  <c r="CV8" i="54"/>
  <c r="CM8" i="54"/>
  <c r="W20" i="54"/>
  <c r="CO14" i="54"/>
  <c r="BR13" i="54"/>
  <c r="Y19" i="54"/>
  <c r="BT11" i="54"/>
  <c r="BN11" i="54"/>
  <c r="AH11" i="54"/>
  <c r="AY10" i="54"/>
  <c r="CX13" i="54"/>
  <c r="CS12" i="54"/>
  <c r="CY12" i="54"/>
  <c r="V12" i="54"/>
  <c r="W15" i="54"/>
  <c r="CJ18" i="54"/>
  <c r="V21" i="54"/>
  <c r="AQ22" i="54"/>
  <c r="CD35" i="54"/>
  <c r="AA27" i="54"/>
  <c r="R148" i="54"/>
  <c r="BT148" i="54"/>
  <c r="CL148" i="54"/>
  <c r="Q153" i="54"/>
  <c r="AJ148" i="54"/>
  <c r="AD148" i="54"/>
  <c r="BB148" i="54"/>
  <c r="CX148" i="54"/>
  <c r="F21" i="50"/>
  <c r="F10" i="50"/>
  <c r="D7" i="50"/>
  <c r="D18" i="50"/>
  <c r="E29" i="50"/>
  <c r="E7" i="50"/>
  <c r="E18" i="50"/>
  <c r="F18" i="50"/>
  <c r="F7" i="50"/>
  <c r="D21" i="50"/>
  <c r="D10" i="50"/>
  <c r="E9" i="50"/>
  <c r="E20" i="50"/>
  <c r="F11" i="50"/>
  <c r="F22" i="50"/>
  <c r="F19" i="50"/>
  <c r="F8" i="50"/>
  <c r="CI8" i="53"/>
  <c r="AN5" i="53"/>
  <c r="CF5" i="53"/>
  <c r="D9" i="50"/>
  <c r="D20" i="50"/>
  <c r="D11" i="50"/>
  <c r="D22" i="50"/>
  <c r="D334" i="53"/>
  <c r="V18" i="50"/>
  <c r="V17" i="50"/>
  <c r="V21" i="50"/>
  <c r="D130" i="53"/>
  <c r="BG130" i="53" s="1"/>
  <c r="D17" i="50"/>
  <c r="H17" i="50" s="1"/>
  <c r="D28" i="50"/>
  <c r="D39" i="50"/>
  <c r="E38" i="50"/>
  <c r="E16" i="50"/>
  <c r="H16" i="50" s="1"/>
  <c r="D142" i="53"/>
  <c r="D19" i="50"/>
  <c r="D8" i="50"/>
  <c r="D202" i="53"/>
  <c r="E11" i="50"/>
  <c r="E22" i="50"/>
  <c r="C50" i="53"/>
  <c r="B314" i="53"/>
  <c r="B89" i="53"/>
  <c r="B103" i="53"/>
  <c r="B99" i="53"/>
  <c r="AM12" i="53"/>
  <c r="AD80" i="53"/>
  <c r="F48" i="53"/>
  <c r="C164" i="53"/>
  <c r="C62" i="53"/>
  <c r="B151" i="53"/>
  <c r="AP102" i="53"/>
  <c r="E336" i="53"/>
  <c r="E332" i="53"/>
  <c r="F78" i="53"/>
  <c r="C305" i="53"/>
  <c r="F163" i="53"/>
  <c r="C279" i="53"/>
  <c r="C176" i="53"/>
  <c r="C102" i="53"/>
  <c r="AN100" i="53" s="1"/>
  <c r="B268" i="53"/>
  <c r="B141" i="53"/>
  <c r="B211" i="53"/>
  <c r="C49" i="53"/>
  <c r="CF132" i="53"/>
  <c r="X73" i="53"/>
  <c r="CX93" i="53"/>
  <c r="R92" i="53"/>
  <c r="R98" i="53"/>
  <c r="R104" i="53"/>
  <c r="E330" i="53"/>
  <c r="C288" i="53"/>
  <c r="C252" i="53"/>
  <c r="C292" i="53"/>
  <c r="F62" i="53"/>
  <c r="B82" i="53"/>
  <c r="B310" i="53"/>
  <c r="C166" i="53"/>
  <c r="B291" i="53"/>
  <c r="B116" i="53"/>
  <c r="C291" i="53"/>
  <c r="C188" i="53"/>
  <c r="C133" i="53"/>
  <c r="B143" i="53"/>
  <c r="B79" i="53"/>
  <c r="B280" i="53"/>
  <c r="B213" i="53"/>
  <c r="B223" i="53"/>
  <c r="D70" i="53"/>
  <c r="D286" i="53"/>
  <c r="C287" i="53"/>
  <c r="B259" i="53"/>
  <c r="D76" i="53"/>
  <c r="W76" i="53" s="1"/>
  <c r="D298" i="53"/>
  <c r="C268" i="53"/>
  <c r="C55" i="53"/>
  <c r="C220" i="53"/>
  <c r="C113" i="53"/>
  <c r="C58" i="53"/>
  <c r="F175" i="53"/>
  <c r="C310" i="53"/>
  <c r="C224" i="53"/>
  <c r="B222" i="53"/>
  <c r="B191" i="53"/>
  <c r="B91" i="53"/>
  <c r="B292" i="53"/>
  <c r="B237" i="53"/>
  <c r="B283" i="53"/>
  <c r="B113" i="53"/>
  <c r="D113" i="53"/>
  <c r="D82" i="53"/>
  <c r="D310" i="53"/>
  <c r="BT116" i="53"/>
  <c r="R99" i="53"/>
  <c r="AJ101" i="53"/>
  <c r="BB63" i="53"/>
  <c r="BH149" i="53"/>
  <c r="AB116" i="53"/>
  <c r="B177" i="53"/>
  <c r="B206" i="53"/>
  <c r="C302" i="53"/>
  <c r="C254" i="53"/>
  <c r="B331" i="53"/>
  <c r="E52" i="53"/>
  <c r="C262" i="53"/>
  <c r="C284" i="53"/>
  <c r="C61" i="53"/>
  <c r="C237" i="53"/>
  <c r="F134" i="53"/>
  <c r="C70" i="53"/>
  <c r="C178" i="53"/>
  <c r="C322" i="53"/>
  <c r="B152" i="53"/>
  <c r="C327" i="53"/>
  <c r="B229" i="53"/>
  <c r="AA62" i="53"/>
  <c r="C277" i="53"/>
  <c r="B203" i="53"/>
  <c r="B112" i="53"/>
  <c r="B304" i="53"/>
  <c r="B261" i="53"/>
  <c r="B84" i="53"/>
  <c r="B295" i="53"/>
  <c r="B197" i="53"/>
  <c r="D81" i="53"/>
  <c r="D308" i="53"/>
  <c r="D86" i="53"/>
  <c r="D186" i="53"/>
  <c r="D143" i="53"/>
  <c r="CQ141" i="53" s="1"/>
  <c r="D184" i="53"/>
  <c r="D105" i="53"/>
  <c r="D84" i="53"/>
  <c r="D115" i="53"/>
  <c r="D77" i="53"/>
  <c r="D168" i="53"/>
  <c r="D125" i="53"/>
  <c r="D88" i="53"/>
  <c r="W88" i="53" s="1"/>
  <c r="BB5" i="53"/>
  <c r="BE12" i="53"/>
  <c r="CG6" i="53"/>
  <c r="AD4" i="53"/>
  <c r="R19" i="53"/>
  <c r="AH6" i="53"/>
  <c r="AV5" i="53"/>
  <c r="CS9" i="53"/>
  <c r="BQ13" i="53"/>
  <c r="AK10" i="53"/>
  <c r="CM10" i="53"/>
  <c r="AJ12" i="53"/>
  <c r="BI9" i="53"/>
  <c r="CI11" i="53"/>
  <c r="CG5" i="53"/>
  <c r="BU5" i="53"/>
  <c r="BB4" i="53"/>
  <c r="BT4" i="53"/>
  <c r="CA8" i="53"/>
  <c r="CL11" i="53"/>
  <c r="AP5" i="53"/>
  <c r="AH5" i="53"/>
  <c r="BI6" i="53"/>
  <c r="Y10" i="50"/>
  <c r="H43" i="50" s="1"/>
  <c r="AE6" i="53"/>
  <c r="CL10" i="53"/>
  <c r="BF5" i="53"/>
  <c r="BZ5" i="53"/>
  <c r="CD5" i="53"/>
  <c r="AP9" i="53"/>
  <c r="AV9" i="53"/>
  <c r="BT9" i="53"/>
  <c r="CF9" i="53"/>
  <c r="CR9" i="53"/>
  <c r="R9" i="53"/>
  <c r="CL9" i="53"/>
  <c r="BB9" i="53"/>
  <c r="BN9" i="53"/>
  <c r="BZ9" i="53"/>
  <c r="U10" i="53"/>
  <c r="BQ11" i="53"/>
  <c r="Y5" i="53"/>
  <c r="BO5" i="53"/>
  <c r="BF6" i="53"/>
  <c r="CS6" i="53"/>
  <c r="CP6" i="53"/>
  <c r="CY7" i="53"/>
  <c r="AJ10" i="53"/>
  <c r="CQ15" i="53"/>
  <c r="CA6" i="53"/>
  <c r="AW10" i="53"/>
  <c r="BI7" i="53"/>
  <c r="CL4" i="53"/>
  <c r="CX4" i="53"/>
  <c r="AB5" i="53"/>
  <c r="BR5" i="53"/>
  <c r="AJ5" i="53"/>
  <c r="AQ6" i="53"/>
  <c r="CG7" i="53"/>
  <c r="CM8" i="53"/>
  <c r="AM9" i="53"/>
  <c r="CO11" i="53"/>
  <c r="AV12" i="53"/>
  <c r="AQ20" i="53"/>
  <c r="CS20" i="53"/>
  <c r="CA20" i="53"/>
  <c r="AW20" i="53"/>
  <c r="BU20" i="53"/>
  <c r="BR21" i="53"/>
  <c r="BF21" i="53"/>
  <c r="CD21" i="53"/>
  <c r="CV21" i="53"/>
  <c r="CC10" i="53"/>
  <c r="CI10" i="53"/>
  <c r="O10" i="53"/>
  <c r="CO10" i="53"/>
  <c r="CU10" i="53"/>
  <c r="BE10" i="53"/>
  <c r="BK10" i="53"/>
  <c r="BQ10" i="53"/>
  <c r="AS10" i="53"/>
  <c r="BW10" i="53"/>
  <c r="V12" i="53"/>
  <c r="BC5" i="53"/>
  <c r="BL5" i="53"/>
  <c r="AC6" i="53"/>
  <c r="CV6" i="53"/>
  <c r="BO8" i="53"/>
  <c r="X9" i="53"/>
  <c r="S9" i="53"/>
  <c r="AD19" i="53"/>
  <c r="CR11" i="53"/>
  <c r="R11" i="53"/>
  <c r="CX21" i="53"/>
  <c r="R21" i="53"/>
  <c r="X21" i="53"/>
  <c r="AJ21" i="53"/>
  <c r="BB21" i="53"/>
  <c r="BZ21" i="53"/>
  <c r="AV21" i="53"/>
  <c r="BT21" i="53"/>
  <c r="CF21" i="53"/>
  <c r="AD21" i="53"/>
  <c r="CR21" i="53"/>
  <c r="CL21" i="53"/>
  <c r="BH21" i="53"/>
  <c r="BN21" i="53"/>
  <c r="BI5" i="53"/>
  <c r="BC7" i="53"/>
  <c r="AQ7" i="53"/>
  <c r="BO7" i="53"/>
  <c r="CA7" i="53"/>
  <c r="CM7" i="53"/>
  <c r="AK7" i="53"/>
  <c r="AW7" i="53"/>
  <c r="BU7" i="53"/>
  <c r="AK4" i="53"/>
  <c r="X5" i="53"/>
  <c r="CR5" i="53"/>
  <c r="BZ19" i="53"/>
  <c r="BI8" i="53"/>
  <c r="AA13" i="53"/>
  <c r="O9" i="53"/>
  <c r="CY5" i="53"/>
  <c r="BT5" i="53"/>
  <c r="AE7" i="53"/>
  <c r="BK8" i="53"/>
  <c r="CO9" i="53"/>
  <c r="AG10" i="53"/>
  <c r="CC13" i="53"/>
  <c r="BS17" i="53"/>
  <c r="B5" i="53"/>
  <c r="B78" i="53"/>
  <c r="O78" i="53" s="1"/>
  <c r="AN6" i="53"/>
  <c r="V6" i="53"/>
  <c r="AT6" i="53"/>
  <c r="BT10" i="53"/>
  <c r="CX10" i="53"/>
  <c r="BZ10" i="53"/>
  <c r="CF10" i="53"/>
  <c r="CR10" i="53"/>
  <c r="BH10" i="53"/>
  <c r="AP10" i="53"/>
  <c r="AV10" i="53"/>
  <c r="BB10" i="53"/>
  <c r="BN10" i="53"/>
  <c r="AD10" i="53"/>
  <c r="C4" i="53"/>
  <c r="C51" i="53"/>
  <c r="CL5" i="53"/>
  <c r="CR4" i="53"/>
  <c r="BZ4" i="53"/>
  <c r="AC15" i="53"/>
  <c r="AD5" i="53"/>
  <c r="BW9" i="53"/>
  <c r="CL8" i="53"/>
  <c r="AP4" i="53"/>
  <c r="CF4" i="53"/>
  <c r="CS5" i="53"/>
  <c r="BN5" i="53"/>
  <c r="CD6" i="53"/>
  <c r="BL6" i="53"/>
  <c r="CX7" i="53"/>
  <c r="Y7" i="53"/>
  <c r="CC7" i="53"/>
  <c r="AA10" i="53"/>
  <c r="R10" i="53"/>
  <c r="AV11" i="53"/>
  <c r="X11" i="53"/>
  <c r="BH11" i="53"/>
  <c r="AP11" i="53"/>
  <c r="BT11" i="53"/>
  <c r="AD11" i="53"/>
  <c r="AJ11" i="53"/>
  <c r="BN11" i="53"/>
  <c r="CX11" i="53"/>
  <c r="BZ11" i="53"/>
  <c r="BB11" i="53"/>
  <c r="AV4" i="53"/>
  <c r="AV7" i="53"/>
  <c r="BZ13" i="53"/>
  <c r="X13" i="53"/>
  <c r="AD13" i="53"/>
  <c r="BH13" i="53"/>
  <c r="CF13" i="53"/>
  <c r="R13" i="53"/>
  <c r="AJ13" i="53"/>
  <c r="BB13" i="53"/>
  <c r="CL13" i="53"/>
  <c r="AK6" i="53"/>
  <c r="AW6" i="53"/>
  <c r="S6" i="53"/>
  <c r="BC6" i="53"/>
  <c r="AG14" i="53"/>
  <c r="BQ14" i="53"/>
  <c r="BW14" i="53"/>
  <c r="BE13" i="53"/>
  <c r="CP14" i="53"/>
  <c r="CJ14" i="53"/>
  <c r="CD13" i="53"/>
  <c r="P14" i="53"/>
  <c r="AN14" i="53"/>
  <c r="V14" i="53"/>
  <c r="AH13" i="53"/>
  <c r="AT13" i="53"/>
  <c r="BF13" i="53"/>
  <c r="BL14" i="53"/>
  <c r="AB14" i="53"/>
  <c r="BR13" i="53"/>
  <c r="CV14" i="53"/>
  <c r="BX14" i="53"/>
  <c r="CP13" i="53"/>
  <c r="AH14" i="53"/>
  <c r="BF14" i="53"/>
  <c r="AN13" i="53"/>
  <c r="BX13" i="53"/>
  <c r="BR14" i="53"/>
  <c r="CD14" i="53"/>
  <c r="CC12" i="53"/>
  <c r="BK12" i="53"/>
  <c r="BW12" i="53"/>
  <c r="CI12" i="53"/>
  <c r="CU12" i="53"/>
  <c r="AS12" i="53"/>
  <c r="AG12" i="53"/>
  <c r="BQ12" i="53"/>
  <c r="CO12" i="53"/>
  <c r="AA12" i="53"/>
  <c r="AQ9" i="53"/>
  <c r="BC9" i="53"/>
  <c r="BO9" i="53"/>
  <c r="CA9" i="53"/>
  <c r="CM9" i="53"/>
  <c r="Y9" i="53"/>
  <c r="AW9" i="53"/>
  <c r="CG9" i="53"/>
  <c r="AJ4" i="53"/>
  <c r="BH5" i="53"/>
  <c r="AW5" i="53"/>
  <c r="R5" i="53"/>
  <c r="CJ6" i="53"/>
  <c r="BO6" i="53"/>
  <c r="CJ7" i="53"/>
  <c r="Y8" i="53"/>
  <c r="AD9" i="53"/>
  <c r="AK9" i="53"/>
  <c r="AG9" i="53"/>
  <c r="U12" i="53"/>
  <c r="D5" i="53"/>
  <c r="D67" i="53"/>
  <c r="BH9" i="53"/>
  <c r="V5" i="53"/>
  <c r="CP5" i="53"/>
  <c r="BX11" i="53"/>
  <c r="CJ11" i="53"/>
  <c r="AH11" i="53"/>
  <c r="P11" i="53"/>
  <c r="AT11" i="53"/>
  <c r="BF11" i="53"/>
  <c r="CP11" i="53"/>
  <c r="BR11" i="53"/>
  <c r="AB11" i="53"/>
  <c r="BL11" i="53"/>
  <c r="CW16" i="53"/>
  <c r="AI16" i="53"/>
  <c r="CQ16" i="53"/>
  <c r="CE16" i="53"/>
  <c r="AO15" i="53"/>
  <c r="W16" i="53"/>
  <c r="BS15" i="53"/>
  <c r="AU16" i="53"/>
  <c r="CK16" i="53"/>
  <c r="AO16" i="53"/>
  <c r="AU15" i="53"/>
  <c r="Q16" i="53"/>
  <c r="BG16" i="53"/>
  <c r="BS16" i="53"/>
  <c r="BG15" i="53"/>
  <c r="BM16" i="53"/>
  <c r="CE15" i="53"/>
  <c r="BY16" i="53"/>
  <c r="CQ14" i="53"/>
  <c r="BA16" i="53"/>
  <c r="BU10" i="53"/>
  <c r="BC10" i="53"/>
  <c r="BO10" i="53"/>
  <c r="S10" i="53"/>
  <c r="Y10" i="53"/>
  <c r="CY10" i="53"/>
  <c r="AQ10" i="53"/>
  <c r="CA10" i="53"/>
  <c r="CG10" i="53"/>
  <c r="BN12" i="53"/>
  <c r="BT12" i="53"/>
  <c r="CF12" i="53"/>
  <c r="CL12" i="53"/>
  <c r="CX12" i="53"/>
  <c r="R12" i="53"/>
  <c r="BH12" i="53"/>
  <c r="AP12" i="53"/>
  <c r="BB12" i="53"/>
  <c r="BZ12" i="53"/>
  <c r="CR12" i="53"/>
  <c r="AD12" i="53"/>
  <c r="X12" i="53"/>
  <c r="BM15" i="53"/>
  <c r="AD7" i="53"/>
  <c r="AQ5" i="53"/>
  <c r="CV5" i="53"/>
  <c r="BU6" i="53"/>
  <c r="Y6" i="53"/>
  <c r="AJ6" i="53"/>
  <c r="R6" i="53"/>
  <c r="BW8" i="53"/>
  <c r="CU8" i="53"/>
  <c r="U8" i="53"/>
  <c r="AE10" i="53"/>
  <c r="CG11" i="53"/>
  <c r="BN19" i="53"/>
  <c r="AT14" i="53"/>
  <c r="AB6" i="53"/>
  <c r="CM6" i="53"/>
  <c r="X7" i="53"/>
  <c r="CF8" i="53"/>
  <c r="AE9" i="53"/>
  <c r="AM10" i="53"/>
  <c r="O12" i="53"/>
  <c r="CM20" i="53"/>
  <c r="CE19" i="53"/>
  <c r="BS19" i="53"/>
  <c r="BA18" i="53"/>
  <c r="AO18" i="53"/>
  <c r="BG18" i="53"/>
  <c r="AC17" i="53"/>
  <c r="AU17" i="53"/>
  <c r="BG17" i="53"/>
  <c r="AI18" i="53"/>
  <c r="W17" i="53"/>
  <c r="CK19" i="53"/>
  <c r="CW18" i="53"/>
  <c r="BY17" i="53"/>
  <c r="BA17" i="53"/>
  <c r="BS18" i="53"/>
  <c r="CE17" i="53"/>
  <c r="Q18" i="53"/>
  <c r="BM17" i="53"/>
  <c r="BG19" i="53"/>
  <c r="CW17" i="53"/>
  <c r="Q17" i="53"/>
  <c r="AC18" i="53"/>
  <c r="BY18" i="53"/>
  <c r="CQ18" i="53"/>
  <c r="AI17" i="53"/>
  <c r="W18" i="53"/>
  <c r="CE18" i="53"/>
  <c r="AU18" i="53"/>
  <c r="CK17" i="53"/>
  <c r="CQ17" i="53"/>
  <c r="CK18" i="53"/>
  <c r="BM18" i="53"/>
  <c r="AO17" i="53"/>
  <c r="AS11" i="53"/>
  <c r="AA11" i="53"/>
  <c r="BW11" i="53"/>
  <c r="BK11" i="53"/>
  <c r="AM11" i="53"/>
  <c r="U11" i="53"/>
  <c r="CC11" i="53"/>
  <c r="AG11" i="53"/>
  <c r="CU11" i="53"/>
  <c r="BE11" i="53"/>
  <c r="O11" i="53"/>
  <c r="S5" i="53"/>
  <c r="AE5" i="53"/>
  <c r="CM5" i="53"/>
  <c r="D4" i="53"/>
  <c r="D66" i="53"/>
  <c r="P5" i="53"/>
  <c r="AS8" i="53"/>
  <c r="BX5" i="53"/>
  <c r="X4" i="53"/>
  <c r="BN4" i="53"/>
  <c r="CX5" i="53"/>
  <c r="AK5" i="53"/>
  <c r="CA5" i="53"/>
  <c r="AT5" i="53"/>
  <c r="CS7" i="53"/>
  <c r="AJ9" i="53"/>
  <c r="X10" i="53"/>
  <c r="W15" i="53"/>
  <c r="CF11" i="53"/>
  <c r="BF12" i="53"/>
  <c r="P18" i="53"/>
  <c r="AH18" i="53"/>
  <c r="V18" i="53"/>
  <c r="BF18" i="53"/>
  <c r="CP18" i="53"/>
  <c r="BX18" i="53"/>
  <c r="BL18" i="53"/>
  <c r="CV18" i="53"/>
  <c r="AT18" i="53"/>
  <c r="CD18" i="53"/>
  <c r="BR18" i="53"/>
  <c r="AB18" i="53"/>
  <c r="BC16" i="53"/>
  <c r="CG16" i="53"/>
  <c r="S16" i="53"/>
  <c r="CA16" i="53"/>
  <c r="X14" i="53"/>
  <c r="CR14" i="53"/>
  <c r="CX14" i="53"/>
  <c r="BT19" i="53"/>
  <c r="CL19" i="53"/>
  <c r="BB19" i="53"/>
  <c r="AV19" i="53"/>
  <c r="CR19" i="53"/>
  <c r="AJ19" i="53"/>
  <c r="BH19" i="53"/>
  <c r="CF19" i="53"/>
  <c r="AP19" i="53"/>
  <c r="CX19" i="53"/>
  <c r="X19" i="53"/>
  <c r="CY8" i="53"/>
  <c r="AK8" i="53"/>
  <c r="AW8" i="53"/>
  <c r="BU8" i="53"/>
  <c r="CG8" i="53"/>
  <c r="S8" i="53"/>
  <c r="AE8" i="53"/>
  <c r="AQ8" i="53"/>
  <c r="BC8" i="53"/>
  <c r="AG17" i="53"/>
  <c r="AA17" i="53"/>
  <c r="BQ17" i="53"/>
  <c r="CC16" i="53"/>
  <c r="BW16" i="53"/>
  <c r="BW17" i="53"/>
  <c r="AM17" i="53"/>
  <c r="CI17" i="53"/>
  <c r="U17" i="53"/>
  <c r="CU17" i="53"/>
  <c r="BK17" i="53"/>
  <c r="AM16" i="53"/>
  <c r="CC17" i="53"/>
  <c r="CO17" i="53"/>
  <c r="O17" i="53"/>
  <c r="BE17" i="53"/>
  <c r="AS17" i="53"/>
  <c r="AS9" i="53"/>
  <c r="BK9" i="53"/>
  <c r="AG8" i="53"/>
  <c r="BE8" i="53"/>
  <c r="CI9" i="53"/>
  <c r="CU9" i="53"/>
  <c r="BQ8" i="53"/>
  <c r="U9" i="53"/>
  <c r="CC8" i="53"/>
  <c r="BE9" i="53"/>
  <c r="AA8" i="53"/>
  <c r="BQ9" i="53"/>
  <c r="AM8" i="53"/>
  <c r="CC9" i="53"/>
  <c r="Q6" i="53"/>
  <c r="BA6" i="53"/>
  <c r="AP6" i="53"/>
  <c r="BB6" i="53"/>
  <c r="BZ6" i="53"/>
  <c r="X6" i="53"/>
  <c r="AV6" i="53"/>
  <c r="BF7" i="53"/>
  <c r="AN7" i="53"/>
  <c r="P7" i="53"/>
  <c r="BL7" i="53"/>
  <c r="P6" i="53"/>
  <c r="S15" i="53"/>
  <c r="BU15" i="53"/>
  <c r="BU9" i="53"/>
  <c r="BX6" i="53"/>
  <c r="BH4" i="53"/>
  <c r="CS4" i="53"/>
  <c r="R4" i="53"/>
  <c r="CJ5" i="53"/>
  <c r="CY6" i="53"/>
  <c r="BR6" i="53"/>
  <c r="BN6" i="53"/>
  <c r="S7" i="53"/>
  <c r="CS8" i="53"/>
  <c r="AA9" i="53"/>
  <c r="CY9" i="53"/>
  <c r="CS10" i="53"/>
  <c r="Q15" i="53"/>
  <c r="AG13" i="53"/>
  <c r="BN7" i="53"/>
  <c r="U13" i="53"/>
  <c r="CU13" i="53"/>
  <c r="AP7" i="53"/>
  <c r="CI13" i="53"/>
  <c r="BK13" i="53"/>
  <c r="AM13" i="53"/>
  <c r="O13" i="53"/>
  <c r="BW13" i="53"/>
  <c r="CO13" i="53"/>
  <c r="AS13" i="53"/>
  <c r="E34" i="53"/>
  <c r="E77" i="53"/>
  <c r="E108" i="53"/>
  <c r="E154" i="53"/>
  <c r="E267" i="53"/>
  <c r="E327" i="53"/>
  <c r="E69" i="53"/>
  <c r="E320" i="53"/>
  <c r="D33" i="50"/>
  <c r="F104" i="53"/>
  <c r="Y102" i="53" s="1"/>
  <c r="E145" i="53"/>
  <c r="F200" i="53"/>
  <c r="E94" i="53"/>
  <c r="F205" i="53"/>
  <c r="F92" i="53"/>
  <c r="F126" i="53"/>
  <c r="E215" i="53"/>
  <c r="F330" i="53"/>
  <c r="E73" i="53"/>
  <c r="F119" i="53"/>
  <c r="F251" i="53"/>
  <c r="F85" i="53"/>
  <c r="F124" i="53"/>
  <c r="E177" i="53"/>
  <c r="C259" i="53"/>
  <c r="F316" i="53"/>
  <c r="E41" i="53"/>
  <c r="C83" i="53"/>
  <c r="E194" i="53"/>
  <c r="E290" i="53"/>
  <c r="F26" i="50"/>
  <c r="E139" i="53"/>
  <c r="AP138" i="53" s="1"/>
  <c r="E40" i="53"/>
  <c r="E216" i="53"/>
  <c r="F120" i="53"/>
  <c r="F276" i="53"/>
  <c r="E58" i="53"/>
  <c r="E106" i="53"/>
  <c r="E226" i="53"/>
  <c r="F305" i="53"/>
  <c r="E135" i="53"/>
  <c r="F274" i="53"/>
  <c r="F334" i="53"/>
  <c r="E104" i="53"/>
  <c r="E176" i="53"/>
  <c r="D26" i="50"/>
  <c r="D37" i="50"/>
  <c r="C107" i="53"/>
  <c r="E205" i="53"/>
  <c r="E289" i="53"/>
  <c r="E62" i="53"/>
  <c r="E96" i="53"/>
  <c r="F133" i="53"/>
  <c r="C208" i="53"/>
  <c r="F277" i="53"/>
  <c r="F94" i="53"/>
  <c r="BI94" i="53" s="1"/>
  <c r="C129" i="53"/>
  <c r="F222" i="53"/>
  <c r="C78" i="53"/>
  <c r="E124" i="53"/>
  <c r="F179" i="53"/>
  <c r="C127" i="53"/>
  <c r="C187" i="53"/>
  <c r="F268" i="53"/>
  <c r="E48" i="53"/>
  <c r="E84" i="53"/>
  <c r="F117" i="53"/>
  <c r="AK117" i="53" s="1"/>
  <c r="F297" i="53"/>
  <c r="Y13" i="50"/>
  <c r="E306" i="53"/>
  <c r="E37" i="53"/>
  <c r="F146" i="53"/>
  <c r="E47" i="53"/>
  <c r="E83" i="53"/>
  <c r="E125" i="53"/>
  <c r="AV124" i="53" s="1"/>
  <c r="F180" i="53"/>
  <c r="F113" i="53"/>
  <c r="E166" i="53"/>
  <c r="E310" i="53"/>
  <c r="F52" i="53"/>
  <c r="E147" i="53"/>
  <c r="AH65" i="53"/>
  <c r="CV113" i="53"/>
  <c r="CJ114" i="53"/>
  <c r="CD115" i="53"/>
  <c r="CP116" i="53"/>
  <c r="AN118" i="53"/>
  <c r="CD118" i="53"/>
  <c r="V119" i="53"/>
  <c r="CJ120" i="53"/>
  <c r="BF121" i="53"/>
  <c r="AB122" i="53"/>
  <c r="CD122" i="53"/>
  <c r="AB124" i="53"/>
  <c r="V125" i="53"/>
  <c r="CP126" i="53"/>
  <c r="V112" i="53"/>
  <c r="BR112" i="53"/>
  <c r="AN114" i="53"/>
  <c r="CP114" i="53"/>
  <c r="AB115" i="53"/>
  <c r="CJ115" i="53"/>
  <c r="AH117" i="53"/>
  <c r="BX117" i="53"/>
  <c r="P120" i="53"/>
  <c r="BR121" i="53"/>
  <c r="CV123" i="53"/>
  <c r="AH124" i="53"/>
  <c r="CD124" i="53"/>
  <c r="CD125" i="53"/>
  <c r="AH127" i="53"/>
  <c r="AT79" i="53"/>
  <c r="CD112" i="53"/>
  <c r="BL113" i="53"/>
  <c r="AH115" i="53"/>
  <c r="CP115" i="53"/>
  <c r="AN116" i="53"/>
  <c r="AT118" i="53"/>
  <c r="CJ118" i="53"/>
  <c r="CP120" i="53"/>
  <c r="AH122" i="53"/>
  <c r="CJ122" i="53"/>
  <c r="CJ124" i="53"/>
  <c r="AB125" i="53"/>
  <c r="CJ125" i="53"/>
  <c r="AB112" i="53"/>
  <c r="P113" i="53"/>
  <c r="AT114" i="53"/>
  <c r="CV114" i="53"/>
  <c r="AN115" i="53"/>
  <c r="CV115" i="53"/>
  <c r="AN117" i="53"/>
  <c r="CD117" i="53"/>
  <c r="V120" i="53"/>
  <c r="CV120" i="53"/>
  <c r="CP121" i="53"/>
  <c r="AN122" i="53"/>
  <c r="AN124" i="53"/>
  <c r="CP124" i="53"/>
  <c r="AH125" i="53"/>
  <c r="CP125" i="53"/>
  <c r="AN127" i="53"/>
  <c r="CJ112" i="53"/>
  <c r="V113" i="53"/>
  <c r="BR113" i="53"/>
  <c r="BF116" i="53"/>
  <c r="P118" i="53"/>
  <c r="BF118" i="53"/>
  <c r="CP118" i="53"/>
  <c r="BX119" i="53"/>
  <c r="AB120" i="53"/>
  <c r="CV121" i="53"/>
  <c r="CP122" i="53"/>
  <c r="AN125" i="53"/>
  <c r="CV125" i="53"/>
  <c r="AB113" i="53"/>
  <c r="AT115" i="53"/>
  <c r="AT117" i="53"/>
  <c r="CJ117" i="53"/>
  <c r="CJ119" i="53"/>
  <c r="AT122" i="53"/>
  <c r="CV122" i="53"/>
  <c r="AT124" i="53"/>
  <c r="CV124" i="53"/>
  <c r="AT127" i="53"/>
  <c r="CJ89" i="53"/>
  <c r="AN112" i="53"/>
  <c r="BX113" i="53"/>
  <c r="BL116" i="53"/>
  <c r="V118" i="53"/>
  <c r="BL118" i="53"/>
  <c r="CV118" i="53"/>
  <c r="CP119" i="53"/>
  <c r="AH120" i="53"/>
  <c r="AT125" i="53"/>
  <c r="AT112" i="53"/>
  <c r="CV112" i="53"/>
  <c r="AH113" i="53"/>
  <c r="CD113" i="53"/>
  <c r="P114" i="53"/>
  <c r="BR114" i="53"/>
  <c r="BF115" i="53"/>
  <c r="P117" i="53"/>
  <c r="BF117" i="53"/>
  <c r="CP117" i="53"/>
  <c r="BF122" i="53"/>
  <c r="P127" i="53"/>
  <c r="BF127" i="53"/>
  <c r="CJ113" i="53"/>
  <c r="AB118" i="53"/>
  <c r="BR118" i="53"/>
  <c r="AB121" i="53"/>
  <c r="BF125" i="53"/>
  <c r="BF112" i="53"/>
  <c r="AN113" i="53"/>
  <c r="V114" i="53"/>
  <c r="BX114" i="53"/>
  <c r="P115" i="53"/>
  <c r="V117" i="53"/>
  <c r="BL117" i="53"/>
  <c r="CV117" i="53"/>
  <c r="AH121" i="53"/>
  <c r="P122" i="53"/>
  <c r="BL122" i="53"/>
  <c r="P124" i="53"/>
  <c r="BR124" i="53"/>
  <c r="V127" i="53"/>
  <c r="BL127" i="53"/>
  <c r="CP113" i="53"/>
  <c r="AB114" i="53"/>
  <c r="BX115" i="53"/>
  <c r="AH118" i="53"/>
  <c r="BX118" i="53"/>
  <c r="AT121" i="53"/>
  <c r="V122" i="53"/>
  <c r="AN123" i="53"/>
  <c r="P125" i="53"/>
  <c r="BL126" i="53"/>
  <c r="BX125" i="53"/>
  <c r="CJ127" i="53"/>
  <c r="P128" i="53"/>
  <c r="CV128" i="53"/>
  <c r="AB130" i="53"/>
  <c r="CD130" i="53"/>
  <c r="V131" i="53"/>
  <c r="AN132" i="53"/>
  <c r="CP132" i="53"/>
  <c r="AH133" i="53"/>
  <c r="CJ133" i="53"/>
  <c r="P136" i="53"/>
  <c r="BF137" i="53"/>
  <c r="AB138" i="53"/>
  <c r="BL138" i="53"/>
  <c r="CP138" i="53"/>
  <c r="P139" i="53"/>
  <c r="AN139" i="53"/>
  <c r="P140" i="53"/>
  <c r="AT144" i="53"/>
  <c r="BX144" i="53"/>
  <c r="AH146" i="53"/>
  <c r="BR147" i="53"/>
  <c r="V150" i="53"/>
  <c r="AT113" i="53"/>
  <c r="AB117" i="53"/>
  <c r="BL128" i="53"/>
  <c r="AN129" i="53"/>
  <c r="CV129" i="53"/>
  <c r="AB134" i="53"/>
  <c r="BR134" i="53"/>
  <c r="CJ136" i="53"/>
  <c r="BR139" i="53"/>
  <c r="CP139" i="53"/>
  <c r="BF141" i="53"/>
  <c r="BR146" i="53"/>
  <c r="AB147" i="53"/>
  <c r="BX147" i="53"/>
  <c r="BF151" i="53"/>
  <c r="BX151" i="53"/>
  <c r="CP151" i="53"/>
  <c r="CD152" i="53"/>
  <c r="CP153" i="53"/>
  <c r="V154" i="53"/>
  <c r="BR117" i="53"/>
  <c r="CP127" i="53"/>
  <c r="V128" i="53"/>
  <c r="AT129" i="53"/>
  <c r="CJ130" i="53"/>
  <c r="AB131" i="53"/>
  <c r="CV132" i="53"/>
  <c r="AN133" i="53"/>
  <c r="CP133" i="53"/>
  <c r="BX134" i="53"/>
  <c r="AH135" i="53"/>
  <c r="AB136" i="53"/>
  <c r="CP136" i="53"/>
  <c r="V140" i="53"/>
  <c r="P141" i="53"/>
  <c r="V144" i="53"/>
  <c r="CD144" i="53"/>
  <c r="CV146" i="53"/>
  <c r="CV150" i="53"/>
  <c r="P152" i="53"/>
  <c r="BL152" i="53"/>
  <c r="AB153" i="53"/>
  <c r="BX153" i="53"/>
  <c r="CV157" i="53"/>
  <c r="CD158" i="53"/>
  <c r="BR128" i="53"/>
  <c r="AH131" i="53"/>
  <c r="BF132" i="53"/>
  <c r="AH134" i="53"/>
  <c r="CD134" i="53"/>
  <c r="BR135" i="53"/>
  <c r="AH136" i="53"/>
  <c r="AH138" i="53"/>
  <c r="BR138" i="53"/>
  <c r="CV138" i="53"/>
  <c r="V139" i="53"/>
  <c r="AT139" i="53"/>
  <c r="V141" i="53"/>
  <c r="BL141" i="53"/>
  <c r="CP143" i="53"/>
  <c r="AN146" i="53"/>
  <c r="AB150" i="53"/>
  <c r="V151" i="53"/>
  <c r="AN151" i="53"/>
  <c r="AN152" i="53"/>
  <c r="CD154" i="53"/>
  <c r="BL155" i="53"/>
  <c r="CD155" i="53"/>
  <c r="AH114" i="53"/>
  <c r="BX122" i="53"/>
  <c r="AB127" i="53"/>
  <c r="CV127" i="53"/>
  <c r="BF129" i="53"/>
  <c r="AT130" i="53"/>
  <c r="BL132" i="53"/>
  <c r="AT133" i="53"/>
  <c r="CV133" i="53"/>
  <c r="CD135" i="53"/>
  <c r="AN136" i="53"/>
  <c r="CV136" i="53"/>
  <c r="BX139" i="53"/>
  <c r="CV139" i="53"/>
  <c r="BF140" i="53"/>
  <c r="CV143" i="53"/>
  <c r="BF144" i="53"/>
  <c r="P146" i="53"/>
  <c r="BX146" i="53"/>
  <c r="BF153" i="53"/>
  <c r="CV153" i="53"/>
  <c r="BF154" i="53"/>
  <c r="AB155" i="53"/>
  <c r="AT155" i="53"/>
  <c r="CV155" i="53"/>
  <c r="P158" i="53"/>
  <c r="CP158" i="53"/>
  <c r="CD114" i="53"/>
  <c r="AH128" i="53"/>
  <c r="BX128" i="53"/>
  <c r="BF130" i="53"/>
  <c r="BR131" i="53"/>
  <c r="BR132" i="53"/>
  <c r="AN134" i="53"/>
  <c r="CJ134" i="53"/>
  <c r="CP135" i="53"/>
  <c r="BR141" i="53"/>
  <c r="P142" i="53"/>
  <c r="BF143" i="53"/>
  <c r="AB144" i="53"/>
  <c r="CJ144" i="53"/>
  <c r="CD146" i="53"/>
  <c r="AN147" i="53"/>
  <c r="CJ147" i="53"/>
  <c r="BF150" i="53"/>
  <c r="CD150" i="53"/>
  <c r="BL151" i="53"/>
  <c r="CD151" i="53"/>
  <c r="CV151" i="53"/>
  <c r="V152" i="53"/>
  <c r="AH153" i="53"/>
  <c r="CD153" i="53"/>
  <c r="CJ154" i="53"/>
  <c r="AT123" i="53"/>
  <c r="BR127" i="53"/>
  <c r="BF133" i="53"/>
  <c r="AT136" i="53"/>
  <c r="AB139" i="53"/>
  <c r="CP140" i="53"/>
  <c r="AB141" i="53"/>
  <c r="BX141" i="53"/>
  <c r="V146" i="53"/>
  <c r="BR152" i="53"/>
  <c r="P153" i="53"/>
  <c r="V115" i="53"/>
  <c r="AN128" i="53"/>
  <c r="CD128" i="53"/>
  <c r="BR129" i="53"/>
  <c r="BL130" i="53"/>
  <c r="BX131" i="53"/>
  <c r="V132" i="53"/>
  <c r="BX132" i="53"/>
  <c r="AT134" i="53"/>
  <c r="CP134" i="53"/>
  <c r="AT138" i="53"/>
  <c r="CD138" i="53"/>
  <c r="BF139" i="53"/>
  <c r="CD139" i="53"/>
  <c r="AH140" i="53"/>
  <c r="BL140" i="53"/>
  <c r="BL143" i="53"/>
  <c r="AH144" i="53"/>
  <c r="BL144" i="53"/>
  <c r="AT147" i="53"/>
  <c r="BL150" i="53"/>
  <c r="AB151" i="53"/>
  <c r="AT151" i="53"/>
  <c r="CP152" i="53"/>
  <c r="P155" i="53"/>
  <c r="BR155" i="53"/>
  <c r="V124" i="53"/>
  <c r="BX127" i="53"/>
  <c r="P129" i="53"/>
  <c r="P130" i="53"/>
  <c r="BL133" i="53"/>
  <c r="AN141" i="53"/>
  <c r="BL142" i="53"/>
  <c r="CP144" i="53"/>
  <c r="BF146" i="53"/>
  <c r="CJ146" i="53"/>
  <c r="CJ150" i="53"/>
  <c r="AN153" i="53"/>
  <c r="AH155" i="53"/>
  <c r="CJ155" i="53"/>
  <c r="AT157" i="53"/>
  <c r="AN158" i="53"/>
  <c r="BX124" i="53"/>
  <c r="AT128" i="53"/>
  <c r="BX129" i="53"/>
  <c r="BR130" i="53"/>
  <c r="CJ131" i="53"/>
  <c r="AB132" i="53"/>
  <c r="CD132" i="53"/>
  <c r="V133" i="53"/>
  <c r="BX133" i="53"/>
  <c r="BF134" i="53"/>
  <c r="CV134" i="53"/>
  <c r="BR136" i="53"/>
  <c r="P137" i="53"/>
  <c r="AH139" i="53"/>
  <c r="BR140" i="53"/>
  <c r="BL112" i="53"/>
  <c r="V116" i="53"/>
  <c r="CD127" i="53"/>
  <c r="CP128" i="53"/>
  <c r="V129" i="53"/>
  <c r="V130" i="53"/>
  <c r="P131" i="53"/>
  <c r="P134" i="53"/>
  <c r="V138" i="53"/>
  <c r="BF138" i="53"/>
  <c r="CJ138" i="53"/>
  <c r="BL139" i="53"/>
  <c r="CJ139" i="53"/>
  <c r="AN140" i="53"/>
  <c r="CJ141" i="53"/>
  <c r="CV144" i="53"/>
  <c r="CD120" i="53"/>
  <c r="BF128" i="53"/>
  <c r="CP131" i="53"/>
  <c r="AB133" i="53"/>
  <c r="CD133" i="53"/>
  <c r="V134" i="53"/>
  <c r="BL134" i="53"/>
  <c r="CD136" i="53"/>
  <c r="AB137" i="53"/>
  <c r="BX140" i="53"/>
  <c r="AT141" i="53"/>
  <c r="CJ142" i="53"/>
  <c r="AH143" i="53"/>
  <c r="BX143" i="53"/>
  <c r="CP146" i="53"/>
  <c r="V147" i="53"/>
  <c r="CP150" i="53"/>
  <c r="BR151" i="53"/>
  <c r="AH152" i="53"/>
  <c r="V153" i="53"/>
  <c r="BX154" i="53"/>
  <c r="AH161" i="53"/>
  <c r="BF163" i="53"/>
  <c r="BX163" i="53"/>
  <c r="P164" i="53"/>
  <c r="BX164" i="53"/>
  <c r="BX165" i="53"/>
  <c r="BL168" i="53"/>
  <c r="AH175" i="53"/>
  <c r="P176" i="53"/>
  <c r="BX176" i="53"/>
  <c r="AN155" i="53"/>
  <c r="AB159" i="53"/>
  <c r="BR159" i="53"/>
  <c r="V160" i="53"/>
  <c r="CD160" i="53"/>
  <c r="CP163" i="53"/>
  <c r="V165" i="53"/>
  <c r="CJ165" i="53"/>
  <c r="AB166" i="53"/>
  <c r="CP168" i="53"/>
  <c r="CJ172" i="53"/>
  <c r="CJ174" i="53"/>
  <c r="CV175" i="53"/>
  <c r="AT176" i="53"/>
  <c r="BF178" i="53"/>
  <c r="BR181" i="53"/>
  <c r="BR183" i="53"/>
  <c r="P185" i="53"/>
  <c r="CJ151" i="53"/>
  <c r="BF152" i="53"/>
  <c r="AH159" i="53"/>
  <c r="BR160" i="53"/>
  <c r="BF155" i="53"/>
  <c r="AN160" i="53"/>
  <c r="CV160" i="53"/>
  <c r="BF164" i="53"/>
  <c r="CJ164" i="53"/>
  <c r="P168" i="53"/>
  <c r="AT169" i="53"/>
  <c r="AH174" i="53"/>
  <c r="CJ175" i="53"/>
  <c r="V177" i="53"/>
  <c r="AB180" i="53"/>
  <c r="CD180" i="53"/>
  <c r="CV180" i="53"/>
  <c r="AB182" i="53"/>
  <c r="P183" i="53"/>
  <c r="BX183" i="53"/>
  <c r="CP183" i="53"/>
  <c r="CD184" i="53"/>
  <c r="V185" i="53"/>
  <c r="AN150" i="53"/>
  <c r="P151" i="53"/>
  <c r="BX152" i="53"/>
  <c r="BL156" i="53"/>
  <c r="CD159" i="53"/>
  <c r="BF160" i="53"/>
  <c r="BL163" i="53"/>
  <c r="CD163" i="53"/>
  <c r="BL164" i="53"/>
  <c r="AN166" i="53"/>
  <c r="BL167" i="53"/>
  <c r="AT168" i="53"/>
  <c r="AN175" i="53"/>
  <c r="BF175" i="53"/>
  <c r="V176" i="53"/>
  <c r="CD176" i="53"/>
  <c r="BR153" i="53"/>
  <c r="AT159" i="53"/>
  <c r="AB160" i="53"/>
  <c r="CJ160" i="53"/>
  <c r="AT150" i="53"/>
  <c r="AB163" i="53"/>
  <c r="AT163" i="53"/>
  <c r="AT166" i="53"/>
  <c r="AN144" i="53"/>
  <c r="AH151" i="53"/>
  <c r="CV152" i="53"/>
  <c r="CJ153" i="53"/>
  <c r="V155" i="53"/>
  <c r="P160" i="53"/>
  <c r="BX160" i="53"/>
  <c r="BR144" i="53"/>
  <c r="BX155" i="53"/>
  <c r="AT160" i="53"/>
  <c r="AB152" i="53"/>
  <c r="BR163" i="53"/>
  <c r="BL175" i="53"/>
  <c r="CV176" i="53"/>
  <c r="BX179" i="53"/>
  <c r="P180" i="53"/>
  <c r="BF186" i="53"/>
  <c r="CD186" i="53"/>
  <c r="AH188" i="53"/>
  <c r="CP188" i="53"/>
  <c r="CD189" i="53"/>
  <c r="BR168" i="53"/>
  <c r="V169" i="53"/>
  <c r="AH176" i="53"/>
  <c r="BF176" i="53"/>
  <c r="BF177" i="53"/>
  <c r="BL178" i="53"/>
  <c r="V179" i="53"/>
  <c r="AN183" i="53"/>
  <c r="BL183" i="53"/>
  <c r="AB185" i="53"/>
  <c r="AH186" i="53"/>
  <c r="CD187" i="53"/>
  <c r="AB191" i="53"/>
  <c r="BL191" i="53"/>
  <c r="AH163" i="53"/>
  <c r="V167" i="53"/>
  <c r="CJ178" i="53"/>
  <c r="AN180" i="53"/>
  <c r="BL180" i="53"/>
  <c r="BL162" i="53"/>
  <c r="AB168" i="53"/>
  <c r="AB169" i="53"/>
  <c r="BR175" i="53"/>
  <c r="CP175" i="53"/>
  <c r="V183" i="53"/>
  <c r="CP184" i="53"/>
  <c r="AH185" i="53"/>
  <c r="CJ185" i="53"/>
  <c r="P186" i="53"/>
  <c r="CJ186" i="53"/>
  <c r="CD190" i="53"/>
  <c r="AH160" i="53"/>
  <c r="CP160" i="53"/>
  <c r="CP165" i="53"/>
  <c r="BL166" i="53"/>
  <c r="AB167" i="53"/>
  <c r="CD168" i="53"/>
  <c r="AN169" i="53"/>
  <c r="V175" i="53"/>
  <c r="AT175" i="53"/>
  <c r="AN176" i="53"/>
  <c r="BL176" i="53"/>
  <c r="BX177" i="53"/>
  <c r="P178" i="53"/>
  <c r="V180" i="53"/>
  <c r="CJ180" i="53"/>
  <c r="P181" i="53"/>
  <c r="CP182" i="53"/>
  <c r="AN184" i="53"/>
  <c r="AN186" i="53"/>
  <c r="BR188" i="53"/>
  <c r="AT190" i="53"/>
  <c r="AN164" i="53"/>
  <c r="AT178" i="53"/>
  <c r="BR178" i="53"/>
  <c r="CP179" i="53"/>
  <c r="BR180" i="53"/>
  <c r="AT183" i="53"/>
  <c r="CV184" i="53"/>
  <c r="CJ187" i="53"/>
  <c r="AN188" i="53"/>
  <c r="CV188" i="53"/>
  <c r="P191" i="53"/>
  <c r="AH191" i="53"/>
  <c r="BR191" i="53"/>
  <c r="CJ191" i="53"/>
  <c r="BL159" i="53"/>
  <c r="BX166" i="53"/>
  <c r="AB171" i="53"/>
  <c r="CJ176" i="53"/>
  <c r="V178" i="53"/>
  <c r="V181" i="53"/>
  <c r="AN182" i="53"/>
  <c r="CV182" i="53"/>
  <c r="AT184" i="53"/>
  <c r="CP185" i="53"/>
  <c r="BF188" i="53"/>
  <c r="CJ190" i="53"/>
  <c r="AN168" i="53"/>
  <c r="AB175" i="53"/>
  <c r="BR176" i="53"/>
  <c r="BX178" i="53"/>
  <c r="AB183" i="53"/>
  <c r="V186" i="53"/>
  <c r="BR187" i="53"/>
  <c r="AB188" i="53"/>
  <c r="CJ188" i="53"/>
  <c r="V166" i="53"/>
  <c r="CD166" i="53"/>
  <c r="AB178" i="53"/>
  <c r="CP180" i="53"/>
  <c r="AT182" i="53"/>
  <c r="CV183" i="53"/>
  <c r="V187" i="53"/>
  <c r="P190" i="53"/>
  <c r="BF191" i="53"/>
  <c r="AB146" i="53"/>
  <c r="BL160" i="53"/>
  <c r="CJ167" i="53"/>
  <c r="AB172" i="53"/>
  <c r="CP176" i="53"/>
  <c r="BX180" i="53"/>
  <c r="BL190" i="53"/>
  <c r="AT172" i="53"/>
  <c r="CD175" i="53"/>
  <c r="BL188" i="53"/>
  <c r="P189" i="53"/>
  <c r="BR190" i="53"/>
  <c r="CP191" i="53"/>
  <c r="U14" i="50"/>
  <c r="Y14" i="50" s="1"/>
  <c r="V188" i="53"/>
  <c r="AB186" i="53"/>
  <c r="CV186" i="53"/>
  <c r="BX188" i="53"/>
  <c r="BR189" i="53"/>
  <c r="AT191" i="53"/>
  <c r="BX189" i="53"/>
  <c r="BX185" i="53"/>
  <c r="U25" i="50"/>
  <c r="AB176" i="53"/>
  <c r="AN181" i="53"/>
  <c r="CD188" i="53"/>
  <c r="CD185" i="53"/>
  <c r="V163" i="53"/>
  <c r="AH180" i="53"/>
  <c r="AT188" i="53"/>
  <c r="V191" i="53"/>
  <c r="BX191" i="53"/>
  <c r="CD183" i="53"/>
  <c r="CV185" i="53"/>
  <c r="V190" i="53"/>
  <c r="BX186" i="53"/>
  <c r="AH187" i="53"/>
  <c r="CP166" i="53"/>
  <c r="CD178" i="53"/>
  <c r="BF180" i="53"/>
  <c r="CP181" i="53"/>
  <c r="CJ183" i="53"/>
  <c r="P188" i="53"/>
  <c r="E75" i="53"/>
  <c r="F111" i="53"/>
  <c r="BC110" i="53" s="1"/>
  <c r="F183" i="53"/>
  <c r="E260" i="53"/>
  <c r="F327" i="53"/>
  <c r="D30" i="50"/>
  <c r="E109" i="53"/>
  <c r="F152" i="53"/>
  <c r="C67" i="53"/>
  <c r="BL67" i="53" s="1"/>
  <c r="E98" i="53"/>
  <c r="C136" i="53"/>
  <c r="E282" i="53"/>
  <c r="F96" i="53"/>
  <c r="E131" i="53"/>
  <c r="E239" i="53"/>
  <c r="E36" i="53"/>
  <c r="E79" i="53"/>
  <c r="CL79" i="53" s="1"/>
  <c r="F131" i="53"/>
  <c r="F191" i="53"/>
  <c r="F263" i="53"/>
  <c r="F49" i="53"/>
  <c r="AQ49" i="53" s="1"/>
  <c r="F91" i="53"/>
  <c r="E129" i="53"/>
  <c r="B192" i="53"/>
  <c r="C271" i="53"/>
  <c r="E321" i="53"/>
  <c r="C53" i="53"/>
  <c r="C89" i="53"/>
  <c r="E122" i="53"/>
  <c r="AV122" i="53" s="1"/>
  <c r="C216" i="53"/>
  <c r="E302" i="53"/>
  <c r="CX8" i="53"/>
  <c r="BT75" i="53"/>
  <c r="CR140" i="53"/>
  <c r="CL118" i="53"/>
  <c r="BH64" i="53"/>
  <c r="CR132" i="53"/>
  <c r="BN138" i="53"/>
  <c r="E38" i="53"/>
  <c r="F51" i="53"/>
  <c r="CG50" i="53" s="1"/>
  <c r="E43" i="53"/>
  <c r="F50" i="53"/>
  <c r="F84" i="53"/>
  <c r="E151" i="53"/>
  <c r="C245" i="53"/>
  <c r="C52" i="53"/>
  <c r="C88" i="53"/>
  <c r="BL88" i="53" s="1"/>
  <c r="E120" i="53"/>
  <c r="F235" i="53"/>
  <c r="F89" i="53"/>
  <c r="C183" i="53"/>
  <c r="F288" i="53"/>
  <c r="E64" i="53"/>
  <c r="E118" i="53"/>
  <c r="E238" i="53"/>
  <c r="F317" i="53"/>
  <c r="F58" i="53"/>
  <c r="E279" i="53"/>
  <c r="D31" i="50"/>
  <c r="C80" i="53"/>
  <c r="C114" i="53"/>
  <c r="E188" i="53"/>
  <c r="C330" i="53"/>
  <c r="D29" i="50"/>
  <c r="C155" i="53"/>
  <c r="E217" i="53"/>
  <c r="C299" i="53"/>
  <c r="E68" i="53"/>
  <c r="E100" i="53"/>
  <c r="X100" i="53" s="1"/>
  <c r="E138" i="53"/>
  <c r="E222" i="53"/>
  <c r="F289" i="53"/>
  <c r="F98" i="53"/>
  <c r="CG98" i="53" s="1"/>
  <c r="F138" i="53"/>
  <c r="F270" i="53"/>
  <c r="E42" i="53"/>
  <c r="C84" i="53"/>
  <c r="AB84" i="53" s="1"/>
  <c r="C134" i="53"/>
  <c r="E196" i="53"/>
  <c r="B271" i="53"/>
  <c r="F55" i="53"/>
  <c r="B93" i="53"/>
  <c r="F136" i="53"/>
  <c r="F196" i="53"/>
  <c r="E273" i="53"/>
  <c r="F328" i="53"/>
  <c r="E54" i="53"/>
  <c r="AJ52" i="53" s="1"/>
  <c r="E90" i="53"/>
  <c r="F129" i="53"/>
  <c r="E218" i="53"/>
  <c r="F309" i="53"/>
  <c r="E44" i="53"/>
  <c r="E50" i="53"/>
  <c r="E53" i="53"/>
  <c r="E89" i="53"/>
  <c r="CL89" i="53" s="1"/>
  <c r="F132" i="53"/>
  <c r="E185" i="53"/>
  <c r="F125" i="53"/>
  <c r="F245" i="53"/>
  <c r="F329" i="53"/>
  <c r="F178" i="53"/>
  <c r="F286" i="53"/>
  <c r="E81" i="53"/>
  <c r="E116" i="53"/>
  <c r="F267" i="53"/>
  <c r="F332" i="53"/>
  <c r="F116" i="53"/>
  <c r="F224" i="53"/>
  <c r="E301" i="53"/>
  <c r="E102" i="53"/>
  <c r="E294" i="53"/>
  <c r="F100" i="53"/>
  <c r="C141" i="53"/>
  <c r="E275" i="53"/>
  <c r="E49" i="53"/>
  <c r="E85" i="53"/>
  <c r="E136" i="53"/>
  <c r="CR136" i="53" s="1"/>
  <c r="F61" i="53"/>
  <c r="B95" i="53"/>
  <c r="C139" i="53"/>
  <c r="E201" i="53"/>
  <c r="B276" i="53"/>
  <c r="C59" i="53"/>
  <c r="C93" i="53"/>
  <c r="C132" i="53"/>
  <c r="B221" i="53"/>
  <c r="E314" i="53"/>
  <c r="E340" i="53"/>
  <c r="S90" i="53"/>
  <c r="BI10" i="53"/>
  <c r="BU89" i="53"/>
  <c r="CG59" i="53"/>
  <c r="AK80" i="53"/>
  <c r="CA140" i="53"/>
  <c r="AW141" i="53"/>
  <c r="AK143" i="53"/>
  <c r="S144" i="53"/>
  <c r="CS146" i="53"/>
  <c r="Y147" i="53"/>
  <c r="AK149" i="53"/>
  <c r="BU150" i="53"/>
  <c r="CS150" i="53"/>
  <c r="CA152" i="53"/>
  <c r="CY152" i="53"/>
  <c r="Y153" i="53"/>
  <c r="BU153" i="53"/>
  <c r="CA137" i="53"/>
  <c r="AE138" i="53"/>
  <c r="BO138" i="53"/>
  <c r="CS138" i="53"/>
  <c r="S139" i="53"/>
  <c r="AQ139" i="53"/>
  <c r="AW140" i="53"/>
  <c r="CY141" i="53"/>
  <c r="CY142" i="53"/>
  <c r="AQ143" i="53"/>
  <c r="CG143" i="53"/>
  <c r="AW144" i="53"/>
  <c r="CA144" i="53"/>
  <c r="AK146" i="53"/>
  <c r="Y148" i="53"/>
  <c r="CA149" i="53"/>
  <c r="AW150" i="53"/>
  <c r="S151" i="53"/>
  <c r="AK151" i="53"/>
  <c r="AK152" i="53"/>
  <c r="BI152" i="53"/>
  <c r="AW153" i="53"/>
  <c r="CA158" i="53"/>
  <c r="BU139" i="53"/>
  <c r="CS139" i="53"/>
  <c r="BC140" i="53"/>
  <c r="CG140" i="53"/>
  <c r="BI141" i="53"/>
  <c r="BC144" i="53"/>
  <c r="BU146" i="53"/>
  <c r="CA147" i="53"/>
  <c r="Y150" i="53"/>
  <c r="BC153" i="53"/>
  <c r="BC154" i="53"/>
  <c r="Y155" i="53"/>
  <c r="BI155" i="53"/>
  <c r="CA155" i="53"/>
  <c r="CS155" i="53"/>
  <c r="CM156" i="53"/>
  <c r="CS137" i="53"/>
  <c r="Y140" i="53"/>
  <c r="BC143" i="53"/>
  <c r="Y144" i="53"/>
  <c r="CG144" i="53"/>
  <c r="CY146" i="53"/>
  <c r="AK147" i="53"/>
  <c r="BC150" i="53"/>
  <c r="CA150" i="53"/>
  <c r="BI151" i="53"/>
  <c r="CA151" i="53"/>
  <c r="CS151" i="53"/>
  <c r="S152" i="53"/>
  <c r="CG152" i="53"/>
  <c r="AE153" i="53"/>
  <c r="Y154" i="53"/>
  <c r="AQ155" i="53"/>
  <c r="AK138" i="53"/>
  <c r="BU138" i="53"/>
  <c r="CY138" i="53"/>
  <c r="Y139" i="53"/>
  <c r="AW139" i="53"/>
  <c r="CM140" i="53"/>
  <c r="Y141" i="53"/>
  <c r="BO141" i="53"/>
  <c r="AQ146" i="53"/>
  <c r="CG147" i="53"/>
  <c r="AE150" i="53"/>
  <c r="BO152" i="53"/>
  <c r="CA138" i="53"/>
  <c r="BC139" i="53"/>
  <c r="CA139" i="53"/>
  <c r="CY139" i="53"/>
  <c r="AE140" i="53"/>
  <c r="BI140" i="53"/>
  <c r="CY143" i="53"/>
  <c r="BI144" i="53"/>
  <c r="Y145" i="53"/>
  <c r="S146" i="53"/>
  <c r="CM148" i="53"/>
  <c r="Y151" i="53"/>
  <c r="AQ151" i="53"/>
  <c r="AQ152" i="53"/>
  <c r="AE154" i="53"/>
  <c r="BI154" i="53"/>
  <c r="BO155" i="53"/>
  <c r="Y158" i="53"/>
  <c r="AQ138" i="53"/>
  <c r="BI143" i="53"/>
  <c r="CM144" i="53"/>
  <c r="BC146" i="53"/>
  <c r="CG146" i="53"/>
  <c r="AQ147" i="53"/>
  <c r="CS147" i="53"/>
  <c r="BI153" i="53"/>
  <c r="CY153" i="53"/>
  <c r="AE155" i="53"/>
  <c r="CG155" i="53"/>
  <c r="AE157" i="53"/>
  <c r="AE139" i="53"/>
  <c r="CS140" i="53"/>
  <c r="BC142" i="53"/>
  <c r="Y146" i="53"/>
  <c r="AK150" i="53"/>
  <c r="CG150" i="53"/>
  <c r="BO151" i="53"/>
  <c r="CG151" i="53"/>
  <c r="CY151" i="53"/>
  <c r="Y152" i="53"/>
  <c r="CG153" i="53"/>
  <c r="CM154" i="53"/>
  <c r="CY155" i="53"/>
  <c r="AW138" i="53"/>
  <c r="CG138" i="53"/>
  <c r="BI139" i="53"/>
  <c r="CG139" i="53"/>
  <c r="AK140" i="53"/>
  <c r="BO140" i="53"/>
  <c r="CY140" i="53"/>
  <c r="CG141" i="53"/>
  <c r="S143" i="53"/>
  <c r="BO143" i="53"/>
  <c r="BO144" i="53"/>
  <c r="BU145" i="53"/>
  <c r="AW147" i="53"/>
  <c r="CY147" i="53"/>
  <c r="AW152" i="53"/>
  <c r="BU152" i="53"/>
  <c r="CS152" i="53"/>
  <c r="S153" i="53"/>
  <c r="BO154" i="53"/>
  <c r="AQ141" i="53"/>
  <c r="Y143" i="53"/>
  <c r="Y137" i="53"/>
  <c r="AK139" i="53"/>
  <c r="AQ144" i="53"/>
  <c r="BU144" i="53"/>
  <c r="AE146" i="53"/>
  <c r="BI147" i="53"/>
  <c r="BO139" i="53"/>
  <c r="CM139" i="53"/>
  <c r="AQ140" i="53"/>
  <c r="CS141" i="53"/>
  <c r="CY144" i="53"/>
  <c r="BO146" i="53"/>
  <c r="AE149" i="53"/>
  <c r="CM155" i="53"/>
  <c r="Y159" i="53"/>
  <c r="CY159" i="53"/>
  <c r="AW160" i="53"/>
  <c r="Y166" i="53"/>
  <c r="AE168" i="53"/>
  <c r="BU169" i="53"/>
  <c r="CA174" i="53"/>
  <c r="AW175" i="53"/>
  <c r="BO175" i="53"/>
  <c r="BI176" i="53"/>
  <c r="AW177" i="53"/>
  <c r="BC178" i="53"/>
  <c r="BU178" i="53"/>
  <c r="BC152" i="53"/>
  <c r="BO160" i="53"/>
  <c r="S163" i="53"/>
  <c r="AK163" i="53"/>
  <c r="S164" i="53"/>
  <c r="AW164" i="53"/>
  <c r="CA164" i="53"/>
  <c r="AK168" i="53"/>
  <c r="AE169" i="53"/>
  <c r="Y171" i="53"/>
  <c r="S175" i="53"/>
  <c r="AE176" i="53"/>
  <c r="CM176" i="53"/>
  <c r="BC177" i="53"/>
  <c r="AK178" i="53"/>
  <c r="CM178" i="53"/>
  <c r="S179" i="53"/>
  <c r="BI179" i="53"/>
  <c r="CY179" i="53"/>
  <c r="Y181" i="53"/>
  <c r="BI146" i="53"/>
  <c r="S150" i="53"/>
  <c r="AQ153" i="53"/>
  <c r="BC160" i="53"/>
  <c r="CM146" i="53"/>
  <c r="S154" i="53"/>
  <c r="Y160" i="53"/>
  <c r="CG160" i="53"/>
  <c r="BI161" i="53"/>
  <c r="CS163" i="53"/>
  <c r="AE165" i="53"/>
  <c r="BO166" i="53"/>
  <c r="BC167" i="53"/>
  <c r="BU168" i="53"/>
  <c r="CY168" i="53"/>
  <c r="BO171" i="53"/>
  <c r="CY175" i="53"/>
  <c r="AW176" i="53"/>
  <c r="BO177" i="53"/>
  <c r="BI178" i="53"/>
  <c r="BU179" i="53"/>
  <c r="CA181" i="53"/>
  <c r="BU143" i="53"/>
  <c r="CM151" i="53"/>
  <c r="BO153" i="53"/>
  <c r="AQ159" i="53"/>
  <c r="AQ163" i="53"/>
  <c r="CM169" i="53"/>
  <c r="BU175" i="53"/>
  <c r="BO176" i="53"/>
  <c r="AQ178" i="53"/>
  <c r="S147" i="53"/>
  <c r="AQ150" i="53"/>
  <c r="AE151" i="53"/>
  <c r="CG159" i="53"/>
  <c r="BU160" i="53"/>
  <c r="CS166" i="53"/>
  <c r="AQ173" i="53"/>
  <c r="S155" i="53"/>
  <c r="BU155" i="53"/>
  <c r="AQ160" i="53"/>
  <c r="CY160" i="53"/>
  <c r="BO163" i="53"/>
  <c r="BU166" i="53"/>
  <c r="BO150" i="53"/>
  <c r="BI160" i="53"/>
  <c r="AW151" i="53"/>
  <c r="BC159" i="53"/>
  <c r="CS159" i="53"/>
  <c r="AE160" i="53"/>
  <c r="CM160" i="53"/>
  <c r="CS154" i="53"/>
  <c r="CG169" i="53"/>
  <c r="AK175" i="53"/>
  <c r="AW181" i="53"/>
  <c r="CY186" i="53"/>
  <c r="AE187" i="53"/>
  <c r="BC187" i="53"/>
  <c r="S188" i="53"/>
  <c r="CA188" i="53"/>
  <c r="AQ191" i="53"/>
  <c r="CA191" i="53"/>
  <c r="S160" i="53"/>
  <c r="CA160" i="53"/>
  <c r="BU163" i="53"/>
  <c r="BU164" i="53"/>
  <c r="BO172" i="53"/>
  <c r="CM175" i="53"/>
  <c r="CA176" i="53"/>
  <c r="CA179" i="53"/>
  <c r="BI180" i="53"/>
  <c r="CY180" i="53"/>
  <c r="CG183" i="53"/>
  <c r="CY187" i="53"/>
  <c r="AW188" i="53"/>
  <c r="CG189" i="53"/>
  <c r="S149" i="53"/>
  <c r="S159" i="53"/>
  <c r="BU165" i="53"/>
  <c r="AW166" i="53"/>
  <c r="AK176" i="53"/>
  <c r="BI177" i="53"/>
  <c r="S180" i="53"/>
  <c r="CG180" i="53"/>
  <c r="AK155" i="53"/>
  <c r="BC166" i="53"/>
  <c r="AQ175" i="53"/>
  <c r="CY176" i="53"/>
  <c r="BO178" i="53"/>
  <c r="CG182" i="53"/>
  <c r="AQ183" i="53"/>
  <c r="BO183" i="53"/>
  <c r="CM183" i="53"/>
  <c r="AE184" i="53"/>
  <c r="AK186" i="53"/>
  <c r="CG187" i="53"/>
  <c r="AK188" i="53"/>
  <c r="CS188" i="53"/>
  <c r="BO191" i="53"/>
  <c r="BC155" i="53"/>
  <c r="CA163" i="53"/>
  <c r="Y164" i="53"/>
  <c r="BI173" i="53"/>
  <c r="CG176" i="53"/>
  <c r="AQ180" i="53"/>
  <c r="BO180" i="53"/>
  <c r="BO181" i="53"/>
  <c r="CS184" i="53"/>
  <c r="BO185" i="53"/>
  <c r="AK187" i="53"/>
  <c r="BC188" i="53"/>
  <c r="CG190" i="53"/>
  <c r="AE191" i="53"/>
  <c r="AW191" i="53"/>
  <c r="CY191" i="53"/>
  <c r="AK160" i="53"/>
  <c r="CS160" i="53"/>
  <c r="AQ167" i="53"/>
  <c r="CG168" i="53"/>
  <c r="Y175" i="53"/>
  <c r="S176" i="53"/>
  <c r="Y180" i="53"/>
  <c r="S181" i="53"/>
  <c r="BU181" i="53"/>
  <c r="AE182" i="53"/>
  <c r="BU183" i="53"/>
  <c r="AK185" i="53"/>
  <c r="CM185" i="53"/>
  <c r="BO186" i="53"/>
  <c r="Y188" i="53"/>
  <c r="CG188" i="53"/>
  <c r="CM150" i="53"/>
  <c r="CM153" i="53"/>
  <c r="AW163" i="53"/>
  <c r="CS164" i="53"/>
  <c r="CA173" i="53"/>
  <c r="CS175" i="53"/>
  <c r="CS178" i="53"/>
  <c r="Y183" i="53"/>
  <c r="CS183" i="53"/>
  <c r="AQ186" i="53"/>
  <c r="CM186" i="53"/>
  <c r="BO187" i="53"/>
  <c r="CM187" i="53"/>
  <c r="AQ176" i="53"/>
  <c r="CG177" i="53"/>
  <c r="AW178" i="53"/>
  <c r="AW180" i="53"/>
  <c r="AE181" i="53"/>
  <c r="CG181" i="53"/>
  <c r="AW184" i="53"/>
  <c r="AQ185" i="53"/>
  <c r="CS185" i="53"/>
  <c r="BU188" i="53"/>
  <c r="BC189" i="53"/>
  <c r="BC190" i="53"/>
  <c r="S191" i="53"/>
  <c r="BC191" i="53"/>
  <c r="BU191" i="53"/>
  <c r="BC163" i="53"/>
  <c r="CM163" i="53"/>
  <c r="BC175" i="53"/>
  <c r="CA175" i="53"/>
  <c r="Y176" i="53"/>
  <c r="AE177" i="53"/>
  <c r="AW179" i="53"/>
  <c r="BU180" i="53"/>
  <c r="BC183" i="53"/>
  <c r="BU185" i="53"/>
  <c r="BU186" i="53"/>
  <c r="AQ188" i="53"/>
  <c r="CY188" i="53"/>
  <c r="AK191" i="53"/>
  <c r="CM191" i="53"/>
  <c r="BC151" i="53"/>
  <c r="BU157" i="53"/>
  <c r="AE175" i="53"/>
  <c r="BC179" i="53"/>
  <c r="BC180" i="53"/>
  <c r="BU151" i="53"/>
  <c r="BU154" i="53"/>
  <c r="CS176" i="53"/>
  <c r="AE183" i="53"/>
  <c r="AE185" i="53"/>
  <c r="AW187" i="53"/>
  <c r="CY178" i="53"/>
  <c r="CA180" i="53"/>
  <c r="CY183" i="53"/>
  <c r="AW185" i="53"/>
  <c r="G33" i="50"/>
  <c r="G45" i="50"/>
  <c r="CG175" i="53"/>
  <c r="AK183" i="53"/>
  <c r="CS186" i="53"/>
  <c r="BO188" i="53"/>
  <c r="X16" i="50"/>
  <c r="X22" i="50"/>
  <c r="G38" i="50"/>
  <c r="BC168" i="53"/>
  <c r="BO179" i="53"/>
  <c r="BC185" i="53"/>
  <c r="G31" i="50"/>
  <c r="BI168" i="53"/>
  <c r="BI184" i="53"/>
  <c r="BI185" i="53"/>
  <c r="AE186" i="53"/>
  <c r="AE188" i="53"/>
  <c r="G36" i="50"/>
  <c r="Y174" i="53"/>
  <c r="CY177" i="53"/>
  <c r="BI182" i="53"/>
  <c r="CY190" i="53"/>
  <c r="G29" i="50"/>
  <c r="BI183" i="53"/>
  <c r="AW186" i="53"/>
  <c r="BI191" i="53"/>
  <c r="G34" i="50"/>
  <c r="CS187" i="53"/>
  <c r="X11" i="50"/>
  <c r="Y11" i="50" s="1"/>
  <c r="G44" i="50"/>
  <c r="CG157" i="53"/>
  <c r="AE166" i="53"/>
  <c r="AE178" i="53"/>
  <c r="CA183" i="53"/>
  <c r="Y187" i="53"/>
  <c r="CM188" i="53"/>
  <c r="G32" i="50"/>
  <c r="BC176" i="53"/>
  <c r="BI186" i="53"/>
  <c r="G37" i="50"/>
  <c r="BI163" i="53"/>
  <c r="CM166" i="53"/>
  <c r="BU176" i="53"/>
  <c r="CM181" i="53"/>
  <c r="S185" i="53"/>
  <c r="G30" i="50"/>
  <c r="S183" i="53"/>
  <c r="CY185" i="53"/>
  <c r="BI188" i="53"/>
  <c r="G35" i="50"/>
  <c r="F46" i="53"/>
  <c r="E45" i="53"/>
  <c r="F63" i="53"/>
  <c r="CS63" i="53" s="1"/>
  <c r="F90" i="53"/>
  <c r="E163" i="53"/>
  <c r="E93" i="53"/>
  <c r="AP92" i="53" s="1"/>
  <c r="E240" i="53"/>
  <c r="F47" i="53"/>
  <c r="F95" i="53"/>
  <c r="E137" i="53"/>
  <c r="F300" i="53"/>
  <c r="E70" i="53"/>
  <c r="C128" i="53"/>
  <c r="E178" i="53"/>
  <c r="E250" i="53"/>
  <c r="C332" i="53"/>
  <c r="F64" i="53"/>
  <c r="F202" i="53"/>
  <c r="C289" i="53"/>
  <c r="C86" i="53"/>
  <c r="F123" i="53"/>
  <c r="F195" i="53"/>
  <c r="F279" i="53"/>
  <c r="C119" i="53"/>
  <c r="C167" i="53"/>
  <c r="E229" i="53"/>
  <c r="E74" i="53"/>
  <c r="R74" i="53" s="1"/>
  <c r="F145" i="53"/>
  <c r="F229" i="53"/>
  <c r="F301" i="53"/>
  <c r="F102" i="53"/>
  <c r="E143" i="53"/>
  <c r="F282" i="53"/>
  <c r="C54" i="53"/>
  <c r="C90" i="53"/>
  <c r="F215" i="53"/>
  <c r="B97" i="53"/>
  <c r="BE96" i="53" s="1"/>
  <c r="E141" i="53"/>
  <c r="F208" i="53"/>
  <c r="F280" i="53"/>
  <c r="E60" i="53"/>
  <c r="R60" i="53" s="1"/>
  <c r="C95" i="53"/>
  <c r="F225" i="53"/>
  <c r="B317" i="53"/>
  <c r="AJ64" i="53"/>
  <c r="BN64" i="53"/>
  <c r="BN14" i="53"/>
  <c r="CL64" i="53"/>
  <c r="CF74" i="53"/>
  <c r="CX9" i="53"/>
  <c r="AV150" i="53"/>
  <c r="R151" i="53"/>
  <c r="AJ151" i="53"/>
  <c r="AJ152" i="53"/>
  <c r="BH152" i="53"/>
  <c r="AV153" i="53"/>
  <c r="X150" i="53"/>
  <c r="BB154" i="53"/>
  <c r="BZ154" i="53"/>
  <c r="X155" i="53"/>
  <c r="BH155" i="53"/>
  <c r="CR155" i="53"/>
  <c r="CL156" i="53"/>
  <c r="BB150" i="53"/>
  <c r="BZ150" i="53"/>
  <c r="BH151" i="53"/>
  <c r="BZ151" i="53"/>
  <c r="CR151" i="53"/>
  <c r="CF152" i="53"/>
  <c r="CR153" i="53"/>
  <c r="X154" i="53"/>
  <c r="AP155" i="53"/>
  <c r="CX150" i="53"/>
  <c r="BN152" i="53"/>
  <c r="BZ153" i="53"/>
  <c r="BN131" i="53"/>
  <c r="X151" i="53"/>
  <c r="AP151" i="53"/>
  <c r="AP152" i="53"/>
  <c r="CF154" i="53"/>
  <c r="CL152" i="53"/>
  <c r="BH153" i="53"/>
  <c r="CX153" i="53"/>
  <c r="AD155" i="53"/>
  <c r="CF155" i="53"/>
  <c r="AJ150" i="53"/>
  <c r="CF150" i="53"/>
  <c r="BN151" i="53"/>
  <c r="CF151" i="53"/>
  <c r="CX151" i="53"/>
  <c r="X152" i="53"/>
  <c r="AJ153" i="53"/>
  <c r="CF153" i="53"/>
  <c r="CL154" i="53"/>
  <c r="AV155" i="53"/>
  <c r="CX155" i="53"/>
  <c r="AV152" i="53"/>
  <c r="BT152" i="53"/>
  <c r="R153" i="53"/>
  <c r="AJ154" i="53"/>
  <c r="BN150" i="53"/>
  <c r="AD151" i="53"/>
  <c r="AV151" i="53"/>
  <c r="BN153" i="53"/>
  <c r="BB155" i="53"/>
  <c r="BN160" i="53"/>
  <c r="AJ163" i="53"/>
  <c r="AV164" i="53"/>
  <c r="AD167" i="53"/>
  <c r="CR167" i="53"/>
  <c r="R175" i="53"/>
  <c r="AD176" i="53"/>
  <c r="CL176" i="53"/>
  <c r="R178" i="53"/>
  <c r="AJ178" i="53"/>
  <c r="CL178" i="53"/>
  <c r="CX179" i="53"/>
  <c r="CR150" i="53"/>
  <c r="BT151" i="53"/>
  <c r="X153" i="53"/>
  <c r="CR154" i="53"/>
  <c r="BB158" i="53"/>
  <c r="AJ160" i="53"/>
  <c r="CR160" i="53"/>
  <c r="AJ162" i="53"/>
  <c r="CL166" i="53"/>
  <c r="BN168" i="53"/>
  <c r="CF175" i="53"/>
  <c r="CR177" i="53"/>
  <c r="X180" i="53"/>
  <c r="BH180" i="53"/>
  <c r="BZ180" i="53"/>
  <c r="AD183" i="53"/>
  <c r="AV183" i="53"/>
  <c r="CL183" i="53"/>
  <c r="AP185" i="53"/>
  <c r="R154" i="53"/>
  <c r="BZ159" i="53"/>
  <c r="X160" i="53"/>
  <c r="CF160" i="53"/>
  <c r="CL151" i="53"/>
  <c r="AJ156" i="53"/>
  <c r="AJ159" i="53"/>
  <c r="AP163" i="53"/>
  <c r="CR165" i="53"/>
  <c r="CL169" i="53"/>
  <c r="BT175" i="53"/>
  <c r="BN176" i="53"/>
  <c r="X178" i="53"/>
  <c r="AP178" i="53"/>
  <c r="BZ178" i="53"/>
  <c r="CR178" i="53"/>
  <c r="AD179" i="53"/>
  <c r="AJ181" i="53"/>
  <c r="AJ183" i="53"/>
  <c r="BT160" i="53"/>
  <c r="X163" i="53"/>
  <c r="CL164" i="53"/>
  <c r="AP165" i="53"/>
  <c r="CR166" i="53"/>
  <c r="AV169" i="53"/>
  <c r="AP173" i="53"/>
  <c r="X175" i="53"/>
  <c r="AJ176" i="53"/>
  <c r="CR176" i="53"/>
  <c r="X177" i="53"/>
  <c r="BZ152" i="53"/>
  <c r="AP154" i="53"/>
  <c r="R155" i="53"/>
  <c r="BT155" i="53"/>
  <c r="BN156" i="53"/>
  <c r="AP160" i="53"/>
  <c r="CX160" i="53"/>
  <c r="BZ161" i="53"/>
  <c r="BN163" i="53"/>
  <c r="AD164" i="53"/>
  <c r="BT166" i="53"/>
  <c r="BB169" i="53"/>
  <c r="BT153" i="53"/>
  <c r="AV159" i="53"/>
  <c r="BH160" i="53"/>
  <c r="CF163" i="53"/>
  <c r="CX163" i="53"/>
  <c r="BN164" i="53"/>
  <c r="AV165" i="53"/>
  <c r="BT167" i="53"/>
  <c r="AV154" i="53"/>
  <c r="BH157" i="53"/>
  <c r="AD160" i="53"/>
  <c r="CL160" i="53"/>
  <c r="CX152" i="53"/>
  <c r="CL153" i="53"/>
  <c r="R160" i="53"/>
  <c r="BZ160" i="53"/>
  <c r="AD163" i="53"/>
  <c r="BT164" i="53"/>
  <c r="AV172" i="53"/>
  <c r="AP174" i="53"/>
  <c r="BZ176" i="53"/>
  <c r="CF178" i="53"/>
  <c r="AJ180" i="53"/>
  <c r="CX180" i="53"/>
  <c r="CX181" i="53"/>
  <c r="CF183" i="53"/>
  <c r="BZ184" i="53"/>
  <c r="CX187" i="53"/>
  <c r="AV188" i="53"/>
  <c r="AD190" i="53"/>
  <c r="BT190" i="53"/>
  <c r="CR191" i="53"/>
  <c r="BN165" i="53"/>
  <c r="AV166" i="53"/>
  <c r="R180" i="53"/>
  <c r="CF180" i="53"/>
  <c r="R183" i="53"/>
  <c r="CF184" i="53"/>
  <c r="BH185" i="53"/>
  <c r="CF185" i="53"/>
  <c r="BH186" i="53"/>
  <c r="BN188" i="53"/>
  <c r="AJ190" i="53"/>
  <c r="AJ155" i="53"/>
  <c r="BH162" i="53"/>
  <c r="X168" i="53"/>
  <c r="CX169" i="53"/>
  <c r="BB174" i="53"/>
  <c r="AP175" i="53"/>
  <c r="BN175" i="53"/>
  <c r="CX176" i="53"/>
  <c r="BN178" i="53"/>
  <c r="X179" i="53"/>
  <c r="CF179" i="53"/>
  <c r="BZ163" i="53"/>
  <c r="X164" i="53"/>
  <c r="BH176" i="53"/>
  <c r="CF176" i="53"/>
  <c r="BT177" i="53"/>
  <c r="AP180" i="53"/>
  <c r="BN180" i="53"/>
  <c r="BN185" i="53"/>
  <c r="AJ187" i="53"/>
  <c r="BH187" i="53"/>
  <c r="BB188" i="53"/>
  <c r="AD191" i="53"/>
  <c r="CF191" i="53"/>
  <c r="CX191" i="53"/>
  <c r="R150" i="53"/>
  <c r="CF164" i="53"/>
  <c r="X170" i="53"/>
  <c r="R176" i="53"/>
  <c r="AJ179" i="53"/>
  <c r="CL179" i="53"/>
  <c r="X182" i="53"/>
  <c r="BN186" i="53"/>
  <c r="X188" i="53"/>
  <c r="CF188" i="53"/>
  <c r="BT150" i="53"/>
  <c r="AP153" i="53"/>
  <c r="AV163" i="53"/>
  <c r="CR164" i="53"/>
  <c r="AD168" i="53"/>
  <c r="AP169" i="53"/>
  <c r="BT174" i="53"/>
  <c r="CR175" i="53"/>
  <c r="BZ177" i="53"/>
  <c r="CR182" i="53"/>
  <c r="X183" i="53"/>
  <c r="CR183" i="53"/>
  <c r="AP184" i="53"/>
  <c r="R186" i="53"/>
  <c r="AP186" i="53"/>
  <c r="CL186" i="53"/>
  <c r="BN187" i="53"/>
  <c r="AV189" i="53"/>
  <c r="CL155" i="53"/>
  <c r="AV175" i="53"/>
  <c r="AP176" i="53"/>
  <c r="R177" i="53"/>
  <c r="CF177" i="53"/>
  <c r="BT178" i="53"/>
  <c r="AP179" i="53"/>
  <c r="CR179" i="53"/>
  <c r="AV180" i="53"/>
  <c r="CL180" i="53"/>
  <c r="R187" i="53"/>
  <c r="BT188" i="53"/>
  <c r="BB189" i="53"/>
  <c r="BB190" i="53"/>
  <c r="R191" i="53"/>
  <c r="BB191" i="53"/>
  <c r="BT191" i="53"/>
  <c r="BT159" i="53"/>
  <c r="AV160" i="53"/>
  <c r="X161" i="53"/>
  <c r="CL163" i="53"/>
  <c r="AP164" i="53"/>
  <c r="R166" i="53"/>
  <c r="BZ166" i="53"/>
  <c r="CL168" i="53"/>
  <c r="CR174" i="53"/>
  <c r="BB175" i="53"/>
  <c r="BZ175" i="53"/>
  <c r="X176" i="53"/>
  <c r="AD177" i="53"/>
  <c r="AV179" i="53"/>
  <c r="BT180" i="53"/>
  <c r="CX182" i="53"/>
  <c r="BT185" i="53"/>
  <c r="BT186" i="53"/>
  <c r="AP187" i="53"/>
  <c r="AP188" i="53"/>
  <c r="CX188" i="53"/>
  <c r="CR190" i="53"/>
  <c r="AJ191" i="53"/>
  <c r="CL191" i="53"/>
  <c r="BB151" i="53"/>
  <c r="BB160" i="53"/>
  <c r="AV168" i="53"/>
  <c r="CR173" i="53"/>
  <c r="CX175" i="53"/>
  <c r="CL177" i="53"/>
  <c r="AD180" i="53"/>
  <c r="BZ183" i="53"/>
  <c r="BH184" i="53"/>
  <c r="AV185" i="53"/>
  <c r="AV186" i="53"/>
  <c r="CR186" i="53"/>
  <c r="CR187" i="53"/>
  <c r="BH188" i="53"/>
  <c r="BH163" i="53"/>
  <c r="X165" i="53"/>
  <c r="X166" i="53"/>
  <c r="BB168" i="53"/>
  <c r="CR168" i="53"/>
  <c r="AV176" i="53"/>
  <c r="BT176" i="53"/>
  <c r="AJ177" i="53"/>
  <c r="BB178" i="53"/>
  <c r="CX178" i="53"/>
  <c r="CR163" i="53"/>
  <c r="CR181" i="53"/>
  <c r="CX183" i="53"/>
  <c r="F45" i="50"/>
  <c r="BB187" i="53"/>
  <c r="R188" i="53"/>
  <c r="W16" i="50"/>
  <c r="CR180" i="53"/>
  <c r="AP191" i="53"/>
  <c r="AV182" i="53"/>
  <c r="AP183" i="53"/>
  <c r="X184" i="53"/>
  <c r="BT187" i="53"/>
  <c r="AD188" i="53"/>
  <c r="BT154" i="53"/>
  <c r="R174" i="53"/>
  <c r="CX186" i="53"/>
  <c r="CX190" i="53"/>
  <c r="BH183" i="53"/>
  <c r="BN184" i="53"/>
  <c r="AJ186" i="53"/>
  <c r="BZ188" i="53"/>
  <c r="BH191" i="53"/>
  <c r="W12" i="50"/>
  <c r="Y12" i="50" s="1"/>
  <c r="BZ182" i="53"/>
  <c r="AJ188" i="53"/>
  <c r="BT169" i="53"/>
  <c r="AD178" i="53"/>
  <c r="AP181" i="53"/>
  <c r="BB186" i="53"/>
  <c r="CL188" i="53"/>
  <c r="CF169" i="53"/>
  <c r="BB176" i="53"/>
  <c r="AV181" i="53"/>
  <c r="AJ175" i="53"/>
  <c r="BH178" i="53"/>
  <c r="CX185" i="53"/>
  <c r="CR188" i="53"/>
  <c r="X191" i="53"/>
  <c r="BZ191" i="53"/>
  <c r="BH175" i="53"/>
  <c r="AV187" i="53"/>
  <c r="W23" i="50"/>
  <c r="E200" i="53"/>
  <c r="E56" i="53"/>
  <c r="AD56" i="53" s="1"/>
  <c r="E103" i="53"/>
  <c r="BT103" i="53" s="1"/>
  <c r="E175" i="53"/>
  <c r="F314" i="53"/>
  <c r="E59" i="53"/>
  <c r="E95" i="53"/>
  <c r="E132" i="53"/>
  <c r="E180" i="53"/>
  <c r="E252" i="53"/>
  <c r="F97" i="53"/>
  <c r="F192" i="53"/>
  <c r="E130" i="53"/>
  <c r="F70" i="53"/>
  <c r="F106" i="53"/>
  <c r="E207" i="53"/>
  <c r="E291" i="53"/>
  <c r="E87" i="53"/>
  <c r="E128" i="53"/>
  <c r="F291" i="53"/>
  <c r="E121" i="53"/>
  <c r="E169" i="53"/>
  <c r="E241" i="53"/>
  <c r="E313" i="53"/>
  <c r="C79" i="53"/>
  <c r="BX77" i="53" s="1"/>
  <c r="F109" i="53"/>
  <c r="E150" i="53"/>
  <c r="C232" i="53"/>
  <c r="C304" i="53"/>
  <c r="C105" i="53"/>
  <c r="E287" i="53"/>
  <c r="E55" i="53"/>
  <c r="E91" i="53"/>
  <c r="AD90" i="53" s="1"/>
  <c r="F143" i="53"/>
  <c r="C218" i="53"/>
  <c r="E304" i="53"/>
  <c r="F67" i="53"/>
  <c r="S66" i="53" s="1"/>
  <c r="C151" i="53"/>
  <c r="E213" i="53"/>
  <c r="C283" i="53"/>
  <c r="C65" i="53"/>
  <c r="C97" i="53"/>
  <c r="C144" i="53"/>
  <c r="C240" i="53"/>
  <c r="F321" i="53"/>
  <c r="BH56" i="53"/>
  <c r="X74" i="53"/>
  <c r="E224" i="53"/>
  <c r="BN13" i="53"/>
  <c r="E51" i="53"/>
  <c r="F69" i="53"/>
  <c r="E338" i="53"/>
  <c r="E334" i="53"/>
  <c r="F308" i="53"/>
  <c r="F23" i="50"/>
  <c r="F110" i="53"/>
  <c r="C317" i="53"/>
  <c r="C64" i="53"/>
  <c r="E97" i="53"/>
  <c r="F139" i="53"/>
  <c r="F53" i="53"/>
  <c r="F99" i="53"/>
  <c r="F144" i="53"/>
  <c r="E305" i="53"/>
  <c r="E76" i="53"/>
  <c r="F137" i="53"/>
  <c r="C200" i="53"/>
  <c r="E274" i="53"/>
  <c r="BR19" i="53"/>
  <c r="F76" i="53"/>
  <c r="AE76" i="53" s="1"/>
  <c r="C109" i="53"/>
  <c r="AB108" i="53" s="1"/>
  <c r="F214" i="53"/>
  <c r="F298" i="53"/>
  <c r="C56" i="53"/>
  <c r="C92" i="53"/>
  <c r="F135" i="53"/>
  <c r="F207" i="53"/>
  <c r="F303" i="53"/>
  <c r="C251" i="53"/>
  <c r="C323" i="53"/>
  <c r="E80" i="53"/>
  <c r="C112" i="53"/>
  <c r="C160" i="53"/>
  <c r="E107" i="53"/>
  <c r="F150" i="53"/>
  <c r="F294" i="53"/>
  <c r="C60" i="53"/>
  <c r="V60" i="53" s="1"/>
  <c r="C146" i="53"/>
  <c r="E220" i="53"/>
  <c r="C314" i="53"/>
  <c r="B101" i="53"/>
  <c r="E153" i="53"/>
  <c r="B216" i="53"/>
  <c r="B288" i="53"/>
  <c r="D32" i="50"/>
  <c r="E66" i="53"/>
  <c r="C99" i="53"/>
  <c r="BR99" i="53" s="1"/>
  <c r="E146" i="53"/>
  <c r="B245" i="53"/>
  <c r="E326" i="53"/>
  <c r="F25" i="50"/>
  <c r="H14" i="50"/>
  <c r="E193" i="53"/>
  <c r="E319" i="53"/>
  <c r="E65" i="53"/>
  <c r="BB64" i="53" s="1"/>
  <c r="E99" i="53"/>
  <c r="E144" i="53"/>
  <c r="F259" i="53"/>
  <c r="F59" i="53"/>
  <c r="AQ59" i="53" s="1"/>
  <c r="F101" i="53"/>
  <c r="C147" i="53"/>
  <c r="C81" i="53"/>
  <c r="C140" i="53"/>
  <c r="E202" i="53"/>
  <c r="E111" i="53"/>
  <c r="C301" i="53"/>
  <c r="E57" i="53"/>
  <c r="C94" i="53"/>
  <c r="E140" i="53"/>
  <c r="C306" i="53"/>
  <c r="F81" i="53"/>
  <c r="F128" i="53"/>
  <c r="F176" i="53"/>
  <c r="C85" i="53"/>
  <c r="E114" i="53"/>
  <c r="F181" i="53"/>
  <c r="F241" i="53"/>
  <c r="C316" i="53"/>
  <c r="F80" i="53"/>
  <c r="C153" i="53"/>
  <c r="E299" i="53"/>
  <c r="E61" i="53"/>
  <c r="F107" i="53"/>
  <c r="E148" i="53"/>
  <c r="E316" i="53"/>
  <c r="D34" i="50"/>
  <c r="D23" i="50"/>
  <c r="F73" i="53"/>
  <c r="C103" i="53"/>
  <c r="F160" i="53"/>
  <c r="E225" i="53"/>
  <c r="F292" i="53"/>
  <c r="C71" i="53"/>
  <c r="C101" i="53"/>
  <c r="F153" i="53"/>
  <c r="E266" i="53"/>
  <c r="C336" i="53"/>
  <c r="F54" i="53"/>
  <c r="E115" i="53"/>
  <c r="E199" i="53"/>
  <c r="E101" i="53"/>
  <c r="E192" i="53"/>
  <c r="F65" i="53"/>
  <c r="E149" i="53"/>
  <c r="F216" i="53"/>
  <c r="E82" i="53"/>
  <c r="AJ81" i="53" s="1"/>
  <c r="E142" i="53"/>
  <c r="E286" i="53"/>
  <c r="F82" i="53"/>
  <c r="CM80" i="53" s="1"/>
  <c r="F118" i="53"/>
  <c r="F226" i="53"/>
  <c r="E303" i="53"/>
  <c r="C96" i="53"/>
  <c r="C222" i="53"/>
  <c r="E308" i="53"/>
  <c r="C131" i="53"/>
  <c r="F188" i="53"/>
  <c r="C275" i="53"/>
  <c r="E86" i="53"/>
  <c r="F121" i="53"/>
  <c r="E186" i="53"/>
  <c r="F253" i="53"/>
  <c r="C328" i="53"/>
  <c r="F114" i="53"/>
  <c r="E155" i="53"/>
  <c r="F306" i="53"/>
  <c r="C66" i="53"/>
  <c r="CD65" i="53" s="1"/>
  <c r="C110" i="53"/>
  <c r="F239" i="53"/>
  <c r="F323" i="53"/>
  <c r="B77" i="53"/>
  <c r="E105" i="53"/>
  <c r="C163" i="53"/>
  <c r="F232" i="53"/>
  <c r="C295" i="53"/>
  <c r="E72" i="53"/>
  <c r="F105" i="53"/>
  <c r="B173" i="53"/>
  <c r="F273" i="53"/>
  <c r="E39" i="53"/>
  <c r="F74" i="53"/>
  <c r="F60" i="53"/>
  <c r="S60" i="53" s="1"/>
  <c r="F122" i="53"/>
  <c r="C329" i="53"/>
  <c r="E71" i="53"/>
  <c r="F103" i="53"/>
  <c r="F151" i="53"/>
  <c r="C202" i="53"/>
  <c r="F71" i="53"/>
  <c r="F108" i="53"/>
  <c r="E329" i="53"/>
  <c r="C87" i="53"/>
  <c r="F149" i="53"/>
  <c r="F209" i="53"/>
  <c r="E123" i="53"/>
  <c r="F238" i="53"/>
  <c r="F310" i="53"/>
  <c r="E63" i="53"/>
  <c r="C98" i="53"/>
  <c r="C150" i="53"/>
  <c r="F231" i="53"/>
  <c r="F87" i="53"/>
  <c r="E133" i="53"/>
  <c r="C191" i="53"/>
  <c r="E277" i="53"/>
  <c r="C91" i="53"/>
  <c r="C124" i="53"/>
  <c r="F193" i="53"/>
  <c r="E258" i="53"/>
  <c r="C340" i="53"/>
  <c r="F86" i="53"/>
  <c r="C117" i="53"/>
  <c r="C189" i="53"/>
  <c r="E67" i="53"/>
  <c r="E112" i="53"/>
  <c r="E160" i="53"/>
  <c r="E244" i="53"/>
  <c r="E328" i="53"/>
  <c r="F79" i="53"/>
  <c r="F112" i="53"/>
  <c r="B168" i="53"/>
  <c r="E237" i="53"/>
  <c r="C77" i="53"/>
  <c r="C108" i="53"/>
  <c r="C180" i="53"/>
  <c r="E278" i="53"/>
  <c r="E46" i="53"/>
  <c r="F66" i="53"/>
  <c r="E127" i="53"/>
  <c r="F206" i="53"/>
  <c r="F338" i="53"/>
  <c r="C76" i="53"/>
  <c r="C106" i="53"/>
  <c r="BR106" i="53" s="1"/>
  <c r="C154" i="53"/>
  <c r="F211" i="53"/>
  <c r="F77" i="53"/>
  <c r="E113" i="53"/>
  <c r="C159" i="53"/>
  <c r="F240" i="53"/>
  <c r="F336" i="53"/>
  <c r="E88" i="53"/>
  <c r="C152" i="53"/>
  <c r="E214" i="53"/>
  <c r="E298" i="53"/>
  <c r="F88" i="53"/>
  <c r="F130" i="53"/>
  <c r="C253" i="53"/>
  <c r="F322" i="53"/>
  <c r="C68" i="53"/>
  <c r="C100" i="53"/>
  <c r="E152" i="53"/>
  <c r="E236" i="53"/>
  <c r="F315" i="53"/>
  <c r="D38" i="50"/>
  <c r="D27" i="50"/>
  <c r="E92" i="53"/>
  <c r="E126" i="53"/>
  <c r="E198" i="53"/>
  <c r="CO106" i="53"/>
  <c r="AS108" i="53"/>
  <c r="BE109" i="53"/>
  <c r="CI110" i="53"/>
  <c r="BQ112" i="53"/>
  <c r="BE113" i="53"/>
  <c r="AM114" i="53"/>
  <c r="AA115" i="53"/>
  <c r="AA116" i="53"/>
  <c r="AG117" i="53"/>
  <c r="BW117" i="53"/>
  <c r="O120" i="53"/>
  <c r="BE123" i="53"/>
  <c r="CC124" i="53"/>
  <c r="CC125" i="53"/>
  <c r="AG127" i="53"/>
  <c r="BE108" i="53"/>
  <c r="BK109" i="53"/>
  <c r="O110" i="53"/>
  <c r="CO110" i="53"/>
  <c r="BK113" i="53"/>
  <c r="AG116" i="53"/>
  <c r="AS118" i="53"/>
  <c r="CI118" i="53"/>
  <c r="AA119" i="53"/>
  <c r="CO120" i="53"/>
  <c r="AG122" i="53"/>
  <c r="CI122" i="53"/>
  <c r="AA125" i="53"/>
  <c r="O106" i="53"/>
  <c r="BW108" i="53"/>
  <c r="BQ109" i="53"/>
  <c r="U110" i="53"/>
  <c r="CU110" i="53"/>
  <c r="AA112" i="53"/>
  <c r="O113" i="53"/>
  <c r="AS114" i="53"/>
  <c r="CU114" i="53"/>
  <c r="AM117" i="53"/>
  <c r="CC117" i="53"/>
  <c r="BQ119" i="53"/>
  <c r="U120" i="53"/>
  <c r="CC121" i="53"/>
  <c r="AM124" i="53"/>
  <c r="AM127" i="53"/>
  <c r="BK79" i="53"/>
  <c r="U106" i="53"/>
  <c r="BW109" i="53"/>
  <c r="AA110" i="53"/>
  <c r="CI112" i="53"/>
  <c r="BQ113" i="53"/>
  <c r="BE116" i="53"/>
  <c r="O118" i="53"/>
  <c r="BE118" i="53"/>
  <c r="CO118" i="53"/>
  <c r="BW119" i="53"/>
  <c r="CO122" i="53"/>
  <c r="AG106" i="53"/>
  <c r="CI109" i="53"/>
  <c r="AG110" i="53"/>
  <c r="AG112" i="53"/>
  <c r="BE114" i="53"/>
  <c r="AS115" i="53"/>
  <c r="AS117" i="53"/>
  <c r="CI117" i="53"/>
  <c r="AS122" i="53"/>
  <c r="AS124" i="53"/>
  <c r="CU124" i="53"/>
  <c r="AS127" i="53"/>
  <c r="AM106" i="53"/>
  <c r="CO109" i="53"/>
  <c r="AM110" i="53"/>
  <c r="AM112" i="53"/>
  <c r="CO112" i="53"/>
  <c r="BW113" i="53"/>
  <c r="BK114" i="53"/>
  <c r="BK116" i="53"/>
  <c r="U118" i="53"/>
  <c r="BK118" i="53"/>
  <c r="CU118" i="53"/>
  <c r="AG120" i="53"/>
  <c r="AS125" i="53"/>
  <c r="AS106" i="53"/>
  <c r="CU109" i="53"/>
  <c r="AS110" i="53"/>
  <c r="CU112" i="53"/>
  <c r="AG113" i="53"/>
  <c r="O114" i="53"/>
  <c r="BQ114" i="53"/>
  <c r="BE115" i="53"/>
  <c r="O117" i="53"/>
  <c r="BE117" i="53"/>
  <c r="CO117" i="53"/>
  <c r="BE122" i="53"/>
  <c r="BE124" i="53"/>
  <c r="O127" i="53"/>
  <c r="BE127" i="53"/>
  <c r="BE106" i="53"/>
  <c r="BE110" i="53"/>
  <c r="BQ116" i="53"/>
  <c r="AA118" i="53"/>
  <c r="BQ118" i="53"/>
  <c r="CU119" i="53"/>
  <c r="AS120" i="53"/>
  <c r="BK124" i="53"/>
  <c r="BE125" i="53"/>
  <c r="BK106" i="53"/>
  <c r="U109" i="53"/>
  <c r="BK110" i="53"/>
  <c r="BE112" i="53"/>
  <c r="AM113" i="53"/>
  <c r="U114" i="53"/>
  <c r="BW114" i="53"/>
  <c r="BK115" i="53"/>
  <c r="BW116" i="53"/>
  <c r="U117" i="53"/>
  <c r="BK117" i="53"/>
  <c r="CU117" i="53"/>
  <c r="BE120" i="53"/>
  <c r="BK122" i="53"/>
  <c r="O124" i="53"/>
  <c r="BQ124" i="53"/>
  <c r="U127" i="53"/>
  <c r="BK127" i="53"/>
  <c r="BQ106" i="53"/>
  <c r="AA109" i="53"/>
  <c r="BQ110" i="53"/>
  <c r="CO113" i="53"/>
  <c r="BW115" i="53"/>
  <c r="O116" i="53"/>
  <c r="CC116" i="53"/>
  <c r="AG118" i="53"/>
  <c r="BW118" i="53"/>
  <c r="BW120" i="53"/>
  <c r="BK125" i="53"/>
  <c r="AG126" i="53"/>
  <c r="BW106" i="53"/>
  <c r="AG109" i="53"/>
  <c r="BW110" i="53"/>
  <c r="BK112" i="53"/>
  <c r="AS113" i="53"/>
  <c r="CC114" i="53"/>
  <c r="U115" i="53"/>
  <c r="U116" i="53"/>
  <c r="CI116" i="53"/>
  <c r="AA117" i="53"/>
  <c r="BQ117" i="53"/>
  <c r="CC120" i="53"/>
  <c r="BQ122" i="53"/>
  <c r="U124" i="53"/>
  <c r="BW124" i="53"/>
  <c r="BW125" i="53"/>
  <c r="AA127" i="53"/>
  <c r="BK128" i="53"/>
  <c r="AM129" i="53"/>
  <c r="CO129" i="53"/>
  <c r="AA134" i="53"/>
  <c r="BQ134" i="53"/>
  <c r="CI136" i="53"/>
  <c r="BQ139" i="53"/>
  <c r="CO139" i="53"/>
  <c r="AS140" i="53"/>
  <c r="CU141" i="53"/>
  <c r="CO142" i="53"/>
  <c r="CC143" i="53"/>
  <c r="BQ146" i="53"/>
  <c r="BE151" i="53"/>
  <c r="BW151" i="53"/>
  <c r="CO151" i="53"/>
  <c r="U108" i="53"/>
  <c r="BE121" i="53"/>
  <c r="CO127" i="53"/>
  <c r="U128" i="53"/>
  <c r="AG130" i="53"/>
  <c r="CI130" i="53"/>
  <c r="AA131" i="53"/>
  <c r="AS132" i="53"/>
  <c r="CU132" i="53"/>
  <c r="AM133" i="53"/>
  <c r="CO133" i="53"/>
  <c r="U136" i="53"/>
  <c r="U140" i="53"/>
  <c r="CC140" i="53"/>
  <c r="U144" i="53"/>
  <c r="CU146" i="53"/>
  <c r="BW150" i="53"/>
  <c r="CU150" i="53"/>
  <c r="AA153" i="53"/>
  <c r="BW153" i="53"/>
  <c r="CU157" i="53"/>
  <c r="CU113" i="53"/>
  <c r="BQ126" i="53"/>
  <c r="BQ128" i="53"/>
  <c r="AM130" i="53"/>
  <c r="BE132" i="53"/>
  <c r="AG134" i="53"/>
  <c r="CO137" i="53"/>
  <c r="AG138" i="53"/>
  <c r="BQ138" i="53"/>
  <c r="CU138" i="53"/>
  <c r="U139" i="53"/>
  <c r="AS139" i="53"/>
  <c r="AS143" i="53"/>
  <c r="CO143" i="53"/>
  <c r="AM146" i="53"/>
  <c r="AG147" i="53"/>
  <c r="AS148" i="53"/>
  <c r="U151" i="53"/>
  <c r="AM151" i="53"/>
  <c r="AM152" i="53"/>
  <c r="CC154" i="53"/>
  <c r="AM109" i="53"/>
  <c r="AA122" i="53"/>
  <c r="CU127" i="53"/>
  <c r="AA128" i="53"/>
  <c r="BE129" i="53"/>
  <c r="AS130" i="53"/>
  <c r="CO130" i="53"/>
  <c r="AS133" i="53"/>
  <c r="CU133" i="53"/>
  <c r="CU136" i="53"/>
  <c r="BW139" i="53"/>
  <c r="CU139" i="53"/>
  <c r="BE140" i="53"/>
  <c r="CI140" i="53"/>
  <c r="BE144" i="53"/>
  <c r="BW146" i="53"/>
  <c r="CC147" i="53"/>
  <c r="BW148" i="53"/>
  <c r="BE153" i="53"/>
  <c r="CU153" i="53"/>
  <c r="BE154" i="53"/>
  <c r="AA155" i="53"/>
  <c r="CU155" i="53"/>
  <c r="AG128" i="53"/>
  <c r="BW128" i="53"/>
  <c r="CU130" i="53"/>
  <c r="AM134" i="53"/>
  <c r="CI134" i="53"/>
  <c r="AA140" i="53"/>
  <c r="BE143" i="53"/>
  <c r="AA144" i="53"/>
  <c r="CI144" i="53"/>
  <c r="U145" i="53"/>
  <c r="AM147" i="53"/>
  <c r="CI148" i="53"/>
  <c r="BE150" i="53"/>
  <c r="CC150" i="53"/>
  <c r="BK151" i="53"/>
  <c r="CC151" i="53"/>
  <c r="CU151" i="53"/>
  <c r="U152" i="53"/>
  <c r="CI152" i="53"/>
  <c r="AG153" i="53"/>
  <c r="CC153" i="53"/>
  <c r="AA154" i="53"/>
  <c r="AM118" i="53"/>
  <c r="BQ127" i="53"/>
  <c r="BK129" i="53"/>
  <c r="O132" i="53"/>
  <c r="BE133" i="53"/>
  <c r="AS136" i="53"/>
  <c r="AM138" i="53"/>
  <c r="AA139" i="53"/>
  <c r="CO140" i="53"/>
  <c r="AA141" i="53"/>
  <c r="AS146" i="53"/>
  <c r="AG150" i="53"/>
  <c r="BQ152" i="53"/>
  <c r="U157" i="53"/>
  <c r="CC110" i="53"/>
  <c r="CC118" i="53"/>
  <c r="AM128" i="53"/>
  <c r="CC128" i="53"/>
  <c r="BQ129" i="53"/>
  <c r="BK130" i="53"/>
  <c r="BW131" i="53"/>
  <c r="U132" i="53"/>
  <c r="BW132" i="53"/>
  <c r="AS134" i="53"/>
  <c r="CO134" i="53"/>
  <c r="CC138" i="53"/>
  <c r="BE139" i="53"/>
  <c r="CC139" i="53"/>
  <c r="AG140" i="53"/>
  <c r="BK140" i="53"/>
  <c r="AS142" i="53"/>
  <c r="AG144" i="53"/>
  <c r="BK144" i="53"/>
  <c r="AS145" i="53"/>
  <c r="BK150" i="53"/>
  <c r="AA151" i="53"/>
  <c r="AS151" i="53"/>
  <c r="AS152" i="53"/>
  <c r="CO152" i="53"/>
  <c r="BK154" i="53"/>
  <c r="O155" i="53"/>
  <c r="BQ155" i="53"/>
  <c r="BW127" i="53"/>
  <c r="O129" i="53"/>
  <c r="O130" i="53"/>
  <c r="BK133" i="53"/>
  <c r="BE136" i="53"/>
  <c r="AM141" i="53"/>
  <c r="CC141" i="53"/>
  <c r="O143" i="53"/>
  <c r="CO144" i="53"/>
  <c r="BE145" i="53"/>
  <c r="BE146" i="53"/>
  <c r="CI146" i="53"/>
  <c r="CU147" i="53"/>
  <c r="AM153" i="53"/>
  <c r="BK153" i="53"/>
  <c r="AG155" i="53"/>
  <c r="CI155" i="53"/>
  <c r="AS157" i="53"/>
  <c r="CC115" i="53"/>
  <c r="AS128" i="53"/>
  <c r="CI128" i="53"/>
  <c r="BW129" i="53"/>
  <c r="BQ130" i="53"/>
  <c r="CC131" i="53"/>
  <c r="AA132" i="53"/>
  <c r="CC132" i="53"/>
  <c r="U133" i="53"/>
  <c r="BE134" i="53"/>
  <c r="CU134" i="53"/>
  <c r="BK136" i="53"/>
  <c r="O138" i="53"/>
  <c r="AG139" i="53"/>
  <c r="AM144" i="53"/>
  <c r="AA146" i="53"/>
  <c r="O150" i="53"/>
  <c r="AM150" i="53"/>
  <c r="BQ151" i="53"/>
  <c r="CI151" i="53"/>
  <c r="AA152" i="53"/>
  <c r="CI153" i="53"/>
  <c r="AM154" i="53"/>
  <c r="CO154" i="53"/>
  <c r="CC127" i="53"/>
  <c r="CO128" i="53"/>
  <c r="U129" i="53"/>
  <c r="U130" i="53"/>
  <c r="U138" i="53"/>
  <c r="BE138" i="53"/>
  <c r="CI138" i="53"/>
  <c r="BK139" i="53"/>
  <c r="CI139" i="53"/>
  <c r="AM140" i="53"/>
  <c r="CI141" i="53"/>
  <c r="BQ142" i="53"/>
  <c r="CC106" i="53"/>
  <c r="BE128" i="53"/>
  <c r="CC129" i="53"/>
  <c r="BW130" i="53"/>
  <c r="CO131" i="53"/>
  <c r="AG132" i="53"/>
  <c r="CI132" i="53"/>
  <c r="AA133" i="53"/>
  <c r="CC133" i="53"/>
  <c r="BK134" i="53"/>
  <c r="CC136" i="53"/>
  <c r="BW140" i="53"/>
  <c r="AS141" i="53"/>
  <c r="BW142" i="53"/>
  <c r="AA143" i="53"/>
  <c r="BW143" i="53"/>
  <c r="BK146" i="53"/>
  <c r="CO146" i="53"/>
  <c r="U147" i="53"/>
  <c r="CO116" i="53"/>
  <c r="U125" i="53"/>
  <c r="CI127" i="53"/>
  <c r="O128" i="53"/>
  <c r="CU128" i="53"/>
  <c r="AG129" i="53"/>
  <c r="CI129" i="53"/>
  <c r="AA130" i="53"/>
  <c r="CC130" i="53"/>
  <c r="U131" i="53"/>
  <c r="AM132" i="53"/>
  <c r="CO132" i="53"/>
  <c r="AA138" i="53"/>
  <c r="BK138" i="53"/>
  <c r="CO138" i="53"/>
  <c r="O139" i="53"/>
  <c r="AM139" i="53"/>
  <c r="O140" i="53"/>
  <c r="O144" i="53"/>
  <c r="AS144" i="53"/>
  <c r="BW144" i="53"/>
  <c r="AG146" i="53"/>
  <c r="BQ147" i="53"/>
  <c r="CO145" i="53"/>
  <c r="AM155" i="53"/>
  <c r="U160" i="53"/>
  <c r="CC160" i="53"/>
  <c r="AG162" i="53"/>
  <c r="CO163" i="53"/>
  <c r="BE166" i="53"/>
  <c r="CI166" i="53"/>
  <c r="CO168" i="53"/>
  <c r="BQ172" i="53"/>
  <c r="CU175" i="53"/>
  <c r="AS176" i="53"/>
  <c r="CO177" i="53"/>
  <c r="O179" i="53"/>
  <c r="CO155" i="53"/>
  <c r="AM161" i="53"/>
  <c r="BK166" i="53"/>
  <c r="BQ175" i="53"/>
  <c r="BK176" i="53"/>
  <c r="U178" i="53"/>
  <c r="BW178" i="53"/>
  <c r="BQ182" i="53"/>
  <c r="O184" i="53"/>
  <c r="BQ184" i="53"/>
  <c r="CU154" i="53"/>
  <c r="BE155" i="53"/>
  <c r="BK158" i="53"/>
  <c r="AM160" i="53"/>
  <c r="CU160" i="53"/>
  <c r="U150" i="53"/>
  <c r="O151" i="53"/>
  <c r="BW152" i="53"/>
  <c r="AS153" i="53"/>
  <c r="BQ158" i="53"/>
  <c r="CC159" i="53"/>
  <c r="BE160" i="53"/>
  <c r="CI162" i="53"/>
  <c r="BK163" i="53"/>
  <c r="CC163" i="53"/>
  <c r="AA164" i="53"/>
  <c r="AM166" i="53"/>
  <c r="AS168" i="53"/>
  <c r="AA173" i="53"/>
  <c r="AM175" i="53"/>
  <c r="BE175" i="53"/>
  <c r="U176" i="53"/>
  <c r="CC176" i="53"/>
  <c r="AS180" i="53"/>
  <c r="BE183" i="53"/>
  <c r="AA160" i="53"/>
  <c r="CI160" i="53"/>
  <c r="CU163" i="53"/>
  <c r="BW168" i="53"/>
  <c r="BQ177" i="53"/>
  <c r="AA178" i="53"/>
  <c r="AA163" i="53"/>
  <c r="AS163" i="53"/>
  <c r="CO164" i="53"/>
  <c r="AS165" i="53"/>
  <c r="U168" i="53"/>
  <c r="CO169" i="53"/>
  <c r="BE147" i="53"/>
  <c r="AG151" i="53"/>
  <c r="CU152" i="53"/>
  <c r="AS154" i="53"/>
  <c r="CI159" i="53"/>
  <c r="O160" i="53"/>
  <c r="BW160" i="53"/>
  <c r="CC161" i="53"/>
  <c r="AG164" i="53"/>
  <c r="BW155" i="53"/>
  <c r="AS160" i="53"/>
  <c r="CI161" i="53"/>
  <c r="BQ150" i="53"/>
  <c r="BK160" i="53"/>
  <c r="BE158" i="53"/>
  <c r="BK168" i="53"/>
  <c r="U169" i="53"/>
  <c r="CI175" i="53"/>
  <c r="AG176" i="53"/>
  <c r="BE176" i="53"/>
  <c r="AG178" i="53"/>
  <c r="BK178" i="53"/>
  <c r="CC180" i="53"/>
  <c r="O183" i="53"/>
  <c r="AM183" i="53"/>
  <c r="BK183" i="53"/>
  <c r="AA185" i="53"/>
  <c r="BE185" i="53"/>
  <c r="AG186" i="53"/>
  <c r="CC187" i="53"/>
  <c r="AA191" i="53"/>
  <c r="BK191" i="53"/>
  <c r="AG152" i="53"/>
  <c r="AG163" i="53"/>
  <c r="O175" i="53"/>
  <c r="CI178" i="53"/>
  <c r="AM180" i="53"/>
  <c r="BE181" i="53"/>
  <c r="AG187" i="53"/>
  <c r="BE187" i="53"/>
  <c r="U188" i="53"/>
  <c r="CC188" i="53"/>
  <c r="U189" i="53"/>
  <c r="BW190" i="53"/>
  <c r="AS191" i="53"/>
  <c r="CC191" i="53"/>
  <c r="CU191" i="53"/>
  <c r="BE152" i="53"/>
  <c r="BW163" i="53"/>
  <c r="O164" i="53"/>
  <c r="BW164" i="53"/>
  <c r="AA169" i="53"/>
  <c r="CO175" i="53"/>
  <c r="AM178" i="53"/>
  <c r="AG160" i="53"/>
  <c r="CO160" i="53"/>
  <c r="AM163" i="53"/>
  <c r="CC168" i="53"/>
  <c r="BK174" i="53"/>
  <c r="U175" i="53"/>
  <c r="O176" i="53"/>
  <c r="AM176" i="53"/>
  <c r="O178" i="53"/>
  <c r="AG179" i="53"/>
  <c r="CI179" i="53"/>
  <c r="U180" i="53"/>
  <c r="CI180" i="53"/>
  <c r="BK181" i="53"/>
  <c r="BQ188" i="53"/>
  <c r="U153" i="53"/>
  <c r="AG159" i="53"/>
  <c r="AS178" i="53"/>
  <c r="BQ178" i="53"/>
  <c r="CO178" i="53"/>
  <c r="AS183" i="53"/>
  <c r="BQ183" i="53"/>
  <c r="CO183" i="53"/>
  <c r="O187" i="53"/>
  <c r="CI187" i="53"/>
  <c r="AM188" i="53"/>
  <c r="CU188" i="53"/>
  <c r="O191" i="53"/>
  <c r="BQ191" i="53"/>
  <c r="CI191" i="53"/>
  <c r="BK159" i="53"/>
  <c r="CI163" i="53"/>
  <c r="BK173" i="53"/>
  <c r="BW175" i="53"/>
  <c r="CI176" i="53"/>
  <c r="O177" i="53"/>
  <c r="AM179" i="53"/>
  <c r="BQ185" i="53"/>
  <c r="AM187" i="53"/>
  <c r="BE188" i="53"/>
  <c r="CI190" i="53"/>
  <c r="CU144" i="53"/>
  <c r="AM168" i="53"/>
  <c r="BE169" i="53"/>
  <c r="AA175" i="53"/>
  <c r="BQ176" i="53"/>
  <c r="AA180" i="53"/>
  <c r="BW183" i="53"/>
  <c r="AM185" i="53"/>
  <c r="U186" i="53"/>
  <c r="AA188" i="53"/>
  <c r="CI188" i="53"/>
  <c r="CO153" i="53"/>
  <c r="CU164" i="53"/>
  <c r="BW167" i="53"/>
  <c r="BK169" i="53"/>
  <c r="AS171" i="53"/>
  <c r="CC173" i="53"/>
  <c r="CU178" i="53"/>
  <c r="CO180" i="53"/>
  <c r="CU183" i="53"/>
  <c r="CO186" i="53"/>
  <c r="U187" i="53"/>
  <c r="CO187" i="53"/>
  <c r="O190" i="53"/>
  <c r="CU159" i="53"/>
  <c r="AA161" i="53"/>
  <c r="O163" i="53"/>
  <c r="CI167" i="53"/>
  <c r="CO176" i="53"/>
  <c r="AG181" i="53"/>
  <c r="CI181" i="53"/>
  <c r="CU185" i="53"/>
  <c r="O188" i="53"/>
  <c r="BW188" i="53"/>
  <c r="BE189" i="53"/>
  <c r="BE190" i="53"/>
  <c r="U191" i="53"/>
  <c r="BW191" i="53"/>
  <c r="U163" i="53"/>
  <c r="CC175" i="53"/>
  <c r="AA176" i="53"/>
  <c r="CC178" i="53"/>
  <c r="AG180" i="53"/>
  <c r="BW180" i="53"/>
  <c r="BK175" i="53"/>
  <c r="CC186" i="53"/>
  <c r="BK188" i="53"/>
  <c r="AM191" i="53"/>
  <c r="CO191" i="53"/>
  <c r="CO167" i="53"/>
  <c r="CU176" i="53"/>
  <c r="AG183" i="53"/>
  <c r="CI186" i="53"/>
  <c r="BQ160" i="53"/>
  <c r="BE164" i="53"/>
  <c r="AA186" i="53"/>
  <c r="AG189" i="53"/>
  <c r="BQ164" i="53"/>
  <c r="AM177" i="53"/>
  <c r="CU180" i="53"/>
  <c r="CC190" i="53"/>
  <c r="C5" i="50"/>
  <c r="BE161" i="53"/>
  <c r="BQ179" i="53"/>
  <c r="BW187" i="53"/>
  <c r="T25" i="50"/>
  <c r="CO161" i="53"/>
  <c r="AG188" i="53"/>
  <c r="CC189" i="53"/>
  <c r="BE165" i="53"/>
  <c r="CI189" i="53"/>
  <c r="T24" i="50"/>
  <c r="Y24" i="50" s="1"/>
  <c r="O180" i="53"/>
  <c r="CO184" i="53"/>
  <c r="AS188" i="53"/>
  <c r="CI185" i="53"/>
  <c r="BE186" i="53"/>
  <c r="CU187" i="53"/>
  <c r="U190" i="53"/>
  <c r="T23" i="50"/>
  <c r="AG166" i="53"/>
  <c r="AG175" i="53"/>
  <c r="AA187" i="53"/>
  <c r="CO188" i="53"/>
  <c r="BE180" i="53"/>
  <c r="T22" i="50"/>
  <c r="BQ163" i="53"/>
  <c r="BW176" i="53"/>
  <c r="AM190" i="53"/>
  <c r="T15" i="50"/>
  <c r="Y15" i="50" s="1"/>
  <c r="B90" i="53"/>
  <c r="E119" i="53"/>
  <c r="E191" i="53"/>
  <c r="E323" i="53"/>
  <c r="C72" i="53"/>
  <c r="B115" i="53"/>
  <c r="B163" i="53"/>
  <c r="B247" i="53"/>
  <c r="C338" i="53"/>
  <c r="B83" i="53"/>
  <c r="E117" i="53"/>
  <c r="C175" i="53"/>
  <c r="B240" i="53"/>
  <c r="F304" i="53"/>
  <c r="E35" i="53"/>
  <c r="E78" i="53"/>
  <c r="E110" i="53"/>
  <c r="C192" i="53"/>
  <c r="F285" i="53"/>
  <c r="BF110" i="53"/>
  <c r="BX110" i="53"/>
  <c r="CP109" i="53"/>
  <c r="AN109" i="53"/>
  <c r="AH109" i="53"/>
  <c r="P110" i="53"/>
  <c r="BL109" i="53"/>
  <c r="AT110" i="53"/>
  <c r="V110" i="53"/>
  <c r="CC104" i="53"/>
  <c r="CO104" i="53"/>
  <c r="CS135" i="54"/>
  <c r="AW135" i="54"/>
  <c r="CY135" i="54"/>
  <c r="AK136" i="54"/>
  <c r="CM135" i="54"/>
  <c r="BC136" i="54"/>
  <c r="BI135" i="54"/>
  <c r="CM136" i="54"/>
  <c r="BC135" i="54"/>
  <c r="AE136" i="54"/>
  <c r="S135" i="54"/>
  <c r="AS105" i="54"/>
  <c r="O105" i="54"/>
  <c r="AA105" i="54"/>
  <c r="AQ135" i="54"/>
  <c r="AD149" i="54"/>
  <c r="R149" i="54"/>
  <c r="X149" i="54"/>
  <c r="BZ149" i="54"/>
  <c r="AJ149" i="54"/>
  <c r="AV149" i="54"/>
  <c r="CR149" i="54"/>
  <c r="AE135" i="54"/>
  <c r="BE104" i="53"/>
  <c r="BW105" i="53"/>
  <c r="AG104" i="53"/>
  <c r="O105" i="53"/>
  <c r="AS104" i="53"/>
  <c r="O104" i="53"/>
  <c r="BE105" i="53"/>
  <c r="AM105" i="53"/>
  <c r="CU105" i="53"/>
  <c r="BQ104" i="53"/>
  <c r="CU104" i="53"/>
  <c r="CI104" i="53"/>
  <c r="BQ105" i="53"/>
  <c r="AA104" i="53"/>
  <c r="CI105" i="53"/>
  <c r="AG105" i="53"/>
  <c r="AB109" i="53"/>
  <c r="CD109" i="53"/>
  <c r="BF109" i="53"/>
  <c r="CV110" i="53"/>
  <c r="CJ109" i="53"/>
  <c r="CD110" i="53"/>
  <c r="CJ110" i="53"/>
  <c r="AH110" i="53"/>
  <c r="BR110" i="53"/>
  <c r="BR109" i="53"/>
  <c r="AA105" i="53"/>
  <c r="BK105" i="53"/>
  <c r="AS105" i="53"/>
  <c r="CO105" i="53"/>
  <c r="U105" i="53"/>
  <c r="AM104" i="53"/>
  <c r="U104" i="53"/>
  <c r="BW104" i="53"/>
  <c r="BK104" i="53"/>
  <c r="BR17" i="53" l="1"/>
  <c r="AC11" i="53"/>
  <c r="BS11" i="53"/>
  <c r="CE11" i="53"/>
  <c r="AG18" i="53"/>
  <c r="CM14" i="53"/>
  <c r="BX17" i="53"/>
  <c r="BA11" i="53"/>
  <c r="CQ11" i="53"/>
  <c r="BH18" i="53"/>
  <c r="BT17" i="53"/>
  <c r="CF18" i="53"/>
  <c r="P15" i="53"/>
  <c r="BB18" i="53"/>
  <c r="CF17" i="53"/>
  <c r="AJ17" i="53"/>
  <c r="BC14" i="53"/>
  <c r="X18" i="53"/>
  <c r="S14" i="53"/>
  <c r="AN17" i="53"/>
  <c r="BT18" i="53"/>
  <c r="AV18" i="53"/>
  <c r="CY14" i="53"/>
  <c r="CJ17" i="53"/>
  <c r="AV17" i="53"/>
  <c r="CP17" i="53"/>
  <c r="BN17" i="53"/>
  <c r="AK14" i="53"/>
  <c r="AT17" i="53"/>
  <c r="CV16" i="53"/>
  <c r="CR17" i="53"/>
  <c r="CX18" i="53"/>
  <c r="BO14" i="53"/>
  <c r="V17" i="53"/>
  <c r="AT16" i="53"/>
  <c r="CL17" i="53"/>
  <c r="P17" i="53"/>
  <c r="Y14" i="53"/>
  <c r="CV17" i="53"/>
  <c r="AP18" i="53"/>
  <c r="AW14" i="53"/>
  <c r="AB17" i="53"/>
  <c r="CD23" i="53"/>
  <c r="BH17" i="53"/>
  <c r="CL18" i="53"/>
  <c r="R18" i="53"/>
  <c r="AQ14" i="53"/>
  <c r="CA14" i="53"/>
  <c r="BL15" i="53"/>
  <c r="AH16" i="53"/>
  <c r="CR18" i="53"/>
  <c r="X17" i="53"/>
  <c r="BI14" i="53"/>
  <c r="AH17" i="53"/>
  <c r="BW18" i="53"/>
  <c r="AN16" i="53"/>
  <c r="AH15" i="53"/>
  <c r="R17" i="53"/>
  <c r="AP17" i="53"/>
  <c r="BZ18" i="53"/>
  <c r="BZ17" i="53"/>
  <c r="CS14" i="53"/>
  <c r="BF17" i="53"/>
  <c r="CD17" i="53"/>
  <c r="U18" i="53"/>
  <c r="BR16" i="53"/>
  <c r="BQ18" i="53"/>
  <c r="BF16" i="53"/>
  <c r="AJ18" i="53"/>
  <c r="BN18" i="53"/>
  <c r="AD17" i="53"/>
  <c r="CG14" i="53"/>
  <c r="BK18" i="53"/>
  <c r="AA18" i="53"/>
  <c r="BE18" i="53"/>
  <c r="AE14" i="53"/>
  <c r="BU14" i="53"/>
  <c r="O18" i="53"/>
  <c r="CX17" i="53"/>
  <c r="AM18" i="53"/>
  <c r="CP16" i="53"/>
  <c r="CP15" i="53"/>
  <c r="V16" i="53"/>
  <c r="CV15" i="53"/>
  <c r="CU22" i="53"/>
  <c r="CO18" i="53"/>
  <c r="AS18" i="53"/>
  <c r="CD16" i="53"/>
  <c r="CC18" i="53"/>
  <c r="CI18" i="53"/>
  <c r="CU18" i="53"/>
  <c r="BX15" i="53"/>
  <c r="BA15" i="53"/>
  <c r="CJ22" i="53"/>
  <c r="AE20" i="53"/>
  <c r="BX21" i="53"/>
  <c r="CW15" i="53"/>
  <c r="AV14" i="53"/>
  <c r="AI15" i="53"/>
  <c r="BY15" i="53"/>
  <c r="CV11" i="53"/>
  <c r="AD6" i="53"/>
  <c r="CR13" i="53"/>
  <c r="CX6" i="53"/>
  <c r="BL21" i="53"/>
  <c r="CG20" i="53"/>
  <c r="BT7" i="53"/>
  <c r="CR6" i="53"/>
  <c r="CP21" i="53"/>
  <c r="BC20" i="53"/>
  <c r="BT8" i="53"/>
  <c r="CX13" i="53"/>
  <c r="CD12" i="53"/>
  <c r="AB21" i="53"/>
  <c r="S20" i="53"/>
  <c r="AJ7" i="53"/>
  <c r="V11" i="53"/>
  <c r="AV8" i="53"/>
  <c r="AN11" i="53"/>
  <c r="CD11" i="53"/>
  <c r="CF7" i="53"/>
  <c r="P13" i="53"/>
  <c r="CV13" i="53"/>
  <c r="AP13" i="53"/>
  <c r="AB12" i="53"/>
  <c r="CP12" i="53"/>
  <c r="CJ21" i="53"/>
  <c r="CY20" i="53"/>
  <c r="BX12" i="53"/>
  <c r="AN21" i="53"/>
  <c r="AH21" i="53"/>
  <c r="BO20" i="53"/>
  <c r="BZ7" i="53"/>
  <c r="CL7" i="53"/>
  <c r="V13" i="53"/>
  <c r="BT13" i="53"/>
  <c r="AT21" i="53"/>
  <c r="Y20" i="53"/>
  <c r="BI20" i="53"/>
  <c r="CR7" i="53"/>
  <c r="CJ13" i="53"/>
  <c r="V21" i="53"/>
  <c r="AK20" i="53"/>
  <c r="BB22" i="53"/>
  <c r="BG10" i="53"/>
  <c r="CQ19" i="53"/>
  <c r="AK16" i="53"/>
  <c r="S37" i="53"/>
  <c r="AG22" i="53"/>
  <c r="AN22" i="53"/>
  <c r="AG16" i="53"/>
  <c r="BZ14" i="53"/>
  <c r="Y15" i="53"/>
  <c r="BC15" i="53"/>
  <c r="AC19" i="53"/>
  <c r="BE14" i="53"/>
  <c r="CO15" i="53"/>
  <c r="Y4" i="53"/>
  <c r="AU19" i="53"/>
  <c r="O16" i="53"/>
  <c r="CI16" i="53"/>
  <c r="AD14" i="53"/>
  <c r="CG15" i="53"/>
  <c r="BM19" i="53"/>
  <c r="AO19" i="53"/>
  <c r="U14" i="53"/>
  <c r="AA15" i="53"/>
  <c r="AT22" i="53"/>
  <c r="W19" i="53"/>
  <c r="AW16" i="53"/>
  <c r="U16" i="53"/>
  <c r="AP14" i="53"/>
  <c r="CY16" i="53"/>
  <c r="AQ16" i="53"/>
  <c r="CW14" i="53"/>
  <c r="CU14" i="53"/>
  <c r="AM15" i="53"/>
  <c r="CL14" i="53"/>
  <c r="BU16" i="53"/>
  <c r="AK15" i="53"/>
  <c r="BK14" i="53"/>
  <c r="CI15" i="53"/>
  <c r="W12" i="53"/>
  <c r="AW4" i="53"/>
  <c r="CU16" i="53"/>
  <c r="CO16" i="53"/>
  <c r="BE16" i="53"/>
  <c r="AJ14" i="53"/>
  <c r="Y16" i="53"/>
  <c r="CG4" i="53"/>
  <c r="CW19" i="53"/>
  <c r="AS14" i="53"/>
  <c r="BQ15" i="53"/>
  <c r="BY13" i="53"/>
  <c r="CY12" i="53"/>
  <c r="R14" i="53"/>
  <c r="BO15" i="53"/>
  <c r="CM15" i="53"/>
  <c r="CC14" i="53"/>
  <c r="BC11" i="53"/>
  <c r="BW15" i="53"/>
  <c r="BM13" i="53"/>
  <c r="CW12" i="53"/>
  <c r="AW12" i="53"/>
  <c r="AS16" i="53"/>
  <c r="BB14" i="53"/>
  <c r="BO16" i="53"/>
  <c r="CS15" i="53"/>
  <c r="Q19" i="53"/>
  <c r="AM14" i="53"/>
  <c r="CA11" i="53"/>
  <c r="AS15" i="53"/>
  <c r="AO13" i="53"/>
  <c r="O14" i="53"/>
  <c r="AK12" i="53"/>
  <c r="BK16" i="53"/>
  <c r="BQ16" i="53"/>
  <c r="BT14" i="53"/>
  <c r="BH14" i="53"/>
  <c r="CS16" i="53"/>
  <c r="BI16" i="53"/>
  <c r="BI15" i="53"/>
  <c r="CE14" i="53"/>
  <c r="O15" i="53"/>
  <c r="AA14" i="53"/>
  <c r="AQ11" i="53"/>
  <c r="BK15" i="53"/>
  <c r="AW15" i="53"/>
  <c r="Y12" i="53"/>
  <c r="BY19" i="53"/>
  <c r="AA16" i="53"/>
  <c r="CM16" i="53"/>
  <c r="AE16" i="53"/>
  <c r="AE15" i="53"/>
  <c r="BA19" i="53"/>
  <c r="CO14" i="53"/>
  <c r="AG15" i="53"/>
  <c r="CD35" i="53"/>
  <c r="CD10" i="53"/>
  <c r="BR10" i="53"/>
  <c r="BX22" i="53"/>
  <c r="U22" i="53"/>
  <c r="AQ22" i="53"/>
  <c r="BL17" i="53"/>
  <c r="CI23" i="53"/>
  <c r="AM22" i="53"/>
  <c r="Q14" i="53"/>
  <c r="BS14" i="53"/>
  <c r="CS11" i="53"/>
  <c r="CE13" i="53"/>
  <c r="Q11" i="53"/>
  <c r="BU4" i="53"/>
  <c r="BA12" i="53"/>
  <c r="BY12" i="53"/>
  <c r="CM12" i="53"/>
  <c r="BL23" i="53"/>
  <c r="AB22" i="53"/>
  <c r="BE22" i="53"/>
  <c r="BI4" i="53"/>
  <c r="AU14" i="53"/>
  <c r="AE11" i="53"/>
  <c r="CQ13" i="53"/>
  <c r="Q12" i="53"/>
  <c r="CA12" i="53"/>
  <c r="AE4" i="53"/>
  <c r="CI22" i="53"/>
  <c r="CM4" i="53"/>
  <c r="BG14" i="53"/>
  <c r="BU11" i="53"/>
  <c r="CE10" i="53"/>
  <c r="BG12" i="53"/>
  <c r="AQ12" i="53"/>
  <c r="CD22" i="53"/>
  <c r="P22" i="53"/>
  <c r="O22" i="53"/>
  <c r="AO14" i="53"/>
  <c r="W14" i="53"/>
  <c r="AW11" i="53"/>
  <c r="AU13" i="53"/>
  <c r="BM12" i="53"/>
  <c r="BU12" i="53"/>
  <c r="AS23" i="53"/>
  <c r="CY4" i="53"/>
  <c r="AC14" i="53"/>
  <c r="AE12" i="53"/>
  <c r="BG13" i="53"/>
  <c r="CE12" i="53"/>
  <c r="AC12" i="53"/>
  <c r="BO12" i="53"/>
  <c r="AH22" i="53"/>
  <c r="AA22" i="53"/>
  <c r="BA14" i="53"/>
  <c r="AK11" i="53"/>
  <c r="S4" i="53"/>
  <c r="W13" i="53"/>
  <c r="CW11" i="53"/>
  <c r="AI12" i="53"/>
  <c r="S12" i="53"/>
  <c r="BR22" i="53"/>
  <c r="CO22" i="53"/>
  <c r="CK14" i="53"/>
  <c r="BS13" i="53"/>
  <c r="Y11" i="53"/>
  <c r="AC13" i="53"/>
  <c r="CK13" i="53"/>
  <c r="BS12" i="53"/>
  <c r="CS12" i="53"/>
  <c r="CP22" i="53"/>
  <c r="S11" i="53"/>
  <c r="AO12" i="53"/>
  <c r="CK12" i="53"/>
  <c r="AI14" i="53"/>
  <c r="BI11" i="53"/>
  <c r="CW13" i="53"/>
  <c r="AU12" i="53"/>
  <c r="CG12" i="53"/>
  <c r="BF22" i="53"/>
  <c r="BL22" i="53"/>
  <c r="CV22" i="53"/>
  <c r="BQ22" i="53"/>
  <c r="CY11" i="53"/>
  <c r="BC4" i="53"/>
  <c r="BY14" i="53"/>
  <c r="CM11" i="53"/>
  <c r="BA13" i="53"/>
  <c r="BO4" i="53"/>
  <c r="BI12" i="53"/>
  <c r="CA4" i="53"/>
  <c r="CP53" i="53"/>
  <c r="CP52" i="53"/>
  <c r="AT53" i="53"/>
  <c r="CJ53" i="53"/>
  <c r="BL53" i="53"/>
  <c r="V53" i="53"/>
  <c r="P53" i="53"/>
  <c r="AN53" i="53"/>
  <c r="BR53" i="53"/>
  <c r="CD53" i="53"/>
  <c r="AB53" i="53"/>
  <c r="BX53" i="53"/>
  <c r="CV53" i="53"/>
  <c r="AH53" i="53"/>
  <c r="BF53" i="53"/>
  <c r="CD51" i="53"/>
  <c r="CD52" i="53"/>
  <c r="AT52" i="53"/>
  <c r="CV52" i="53"/>
  <c r="BL52" i="53"/>
  <c r="BF52" i="53"/>
  <c r="V52" i="53"/>
  <c r="AB52" i="53"/>
  <c r="CJ52" i="53"/>
  <c r="BR52" i="53"/>
  <c r="BX52" i="53"/>
  <c r="AH52" i="53"/>
  <c r="AN52" i="53"/>
  <c r="P52" i="53"/>
  <c r="AB51" i="53"/>
  <c r="BF51" i="53"/>
  <c r="CV51" i="53"/>
  <c r="V51" i="53"/>
  <c r="P51" i="53"/>
  <c r="AN51" i="53"/>
  <c r="BL51" i="53"/>
  <c r="AT51" i="53"/>
  <c r="CJ51" i="53"/>
  <c r="AH51" i="53"/>
  <c r="BR51" i="53"/>
  <c r="CP51" i="53"/>
  <c r="BX51" i="53"/>
  <c r="BR8" i="53"/>
  <c r="BB17" i="53"/>
  <c r="BC22" i="53"/>
  <c r="AD52" i="53"/>
  <c r="CF52" i="53"/>
  <c r="BB52" i="53"/>
  <c r="BN52" i="53"/>
  <c r="CR52" i="53"/>
  <c r="BZ52" i="53"/>
  <c r="BT52" i="53"/>
  <c r="CX52" i="53"/>
  <c r="AV52" i="53"/>
  <c r="BH52" i="53"/>
  <c r="CL52" i="53"/>
  <c r="X52" i="53"/>
  <c r="R52" i="53"/>
  <c r="AP52" i="53"/>
  <c r="CG22" i="53"/>
  <c r="BN23" i="53"/>
  <c r="AD51" i="53"/>
  <c r="AJ51" i="53"/>
  <c r="BN51" i="53"/>
  <c r="BH51" i="53"/>
  <c r="X51" i="53"/>
  <c r="AP51" i="53"/>
  <c r="R51" i="53"/>
  <c r="CF51" i="53"/>
  <c r="BB51" i="53"/>
  <c r="CX51" i="53"/>
  <c r="BZ51" i="53"/>
  <c r="CL51" i="53"/>
  <c r="BT51" i="53"/>
  <c r="AV51" i="53"/>
  <c r="CR51" i="53"/>
  <c r="AW22" i="53"/>
  <c r="CL50" i="53"/>
  <c r="AD50" i="53"/>
  <c r="X50" i="53"/>
  <c r="CX50" i="53"/>
  <c r="CR50" i="53"/>
  <c r="BH50" i="53"/>
  <c r="R50" i="53"/>
  <c r="BB50" i="53"/>
  <c r="AJ50" i="53"/>
  <c r="BN50" i="53"/>
  <c r="BZ50" i="53"/>
  <c r="CF50" i="53"/>
  <c r="AP50" i="53"/>
  <c r="BT50" i="53"/>
  <c r="AV50" i="53"/>
  <c r="BL10" i="53"/>
  <c r="R22" i="53"/>
  <c r="BL8" i="53"/>
  <c r="CR22" i="53"/>
  <c r="AT10" i="53"/>
  <c r="AP23" i="53"/>
  <c r="BN49" i="53"/>
  <c r="BZ49" i="53"/>
  <c r="BH49" i="53"/>
  <c r="BT49" i="53"/>
  <c r="X49" i="53"/>
  <c r="AP49" i="53"/>
  <c r="R49" i="53"/>
  <c r="CL49" i="53"/>
  <c r="BB49" i="53"/>
  <c r="CF49" i="53"/>
  <c r="CR49" i="53"/>
  <c r="AJ49" i="53"/>
  <c r="AD49" i="53"/>
  <c r="AV49" i="53"/>
  <c r="CX49" i="53"/>
  <c r="BB23" i="53"/>
  <c r="BH22" i="53"/>
  <c r="P10" i="53"/>
  <c r="CX23" i="53"/>
  <c r="CP9" i="53"/>
  <c r="BI47" i="53"/>
  <c r="AK47" i="53"/>
  <c r="BU47" i="53"/>
  <c r="CY47" i="53"/>
  <c r="AE47" i="53"/>
  <c r="AQ47" i="53"/>
  <c r="BC47" i="53"/>
  <c r="CS47" i="53"/>
  <c r="CM47" i="53"/>
  <c r="AW47" i="53"/>
  <c r="BO47" i="53"/>
  <c r="S47" i="53"/>
  <c r="CA47" i="53"/>
  <c r="CG47" i="53"/>
  <c r="Y47" i="53"/>
  <c r="R48" i="53"/>
  <c r="X48" i="53"/>
  <c r="CL48" i="53"/>
  <c r="CF48" i="53"/>
  <c r="CX48" i="53"/>
  <c r="AD48" i="53"/>
  <c r="AP48" i="53"/>
  <c r="BB48" i="53"/>
  <c r="BT48" i="53"/>
  <c r="CR48" i="53"/>
  <c r="BZ48" i="53"/>
  <c r="AV48" i="53"/>
  <c r="BN48" i="53"/>
  <c r="BH48" i="53"/>
  <c r="AJ48" i="53"/>
  <c r="BN42" i="53"/>
  <c r="BZ47" i="53"/>
  <c r="CR47" i="53"/>
  <c r="BT47" i="53"/>
  <c r="AV47" i="53"/>
  <c r="AP47" i="53"/>
  <c r="BN47" i="53"/>
  <c r="CL47" i="53"/>
  <c r="CX47" i="53"/>
  <c r="X47" i="53"/>
  <c r="CF47" i="53"/>
  <c r="AJ47" i="53"/>
  <c r="BH47" i="53"/>
  <c r="BB47" i="53"/>
  <c r="AD47" i="53"/>
  <c r="R47" i="53"/>
  <c r="AD46" i="53"/>
  <c r="CL46" i="53"/>
  <c r="X46" i="53"/>
  <c r="BT46" i="53"/>
  <c r="BN46" i="53"/>
  <c r="AV46" i="53"/>
  <c r="R46" i="53"/>
  <c r="CF46" i="53"/>
  <c r="CR46" i="53"/>
  <c r="BZ46" i="53"/>
  <c r="AJ46" i="53"/>
  <c r="AP46" i="53"/>
  <c r="BB46" i="53"/>
  <c r="CX46" i="53"/>
  <c r="BH46" i="53"/>
  <c r="BI21" i="53"/>
  <c r="AK21" i="53"/>
  <c r="CS21" i="53"/>
  <c r="BO21" i="53"/>
  <c r="CG21" i="53"/>
  <c r="CY21" i="53"/>
  <c r="CM46" i="53"/>
  <c r="CS46" i="53"/>
  <c r="AE46" i="53"/>
  <c r="AK46" i="53"/>
  <c r="CY46" i="53"/>
  <c r="BU46" i="53"/>
  <c r="AQ46" i="53"/>
  <c r="AW46" i="53"/>
  <c r="BI46" i="53"/>
  <c r="BO46" i="53"/>
  <c r="Y46" i="53"/>
  <c r="S46" i="53"/>
  <c r="CA46" i="53"/>
  <c r="BC46" i="53"/>
  <c r="CG46" i="53"/>
  <c r="CR43" i="53"/>
  <c r="AP45" i="53"/>
  <c r="AV45" i="53"/>
  <c r="CF45" i="53"/>
  <c r="BN45" i="53"/>
  <c r="R45" i="53"/>
  <c r="AD45" i="53"/>
  <c r="CR45" i="53"/>
  <c r="CL45" i="53"/>
  <c r="CX45" i="53"/>
  <c r="BH45" i="53"/>
  <c r="BZ45" i="53"/>
  <c r="X45" i="53"/>
  <c r="BT45" i="53"/>
  <c r="BB45" i="53"/>
  <c r="AJ45" i="53"/>
  <c r="X44" i="53"/>
  <c r="AV44" i="53"/>
  <c r="CR44" i="53"/>
  <c r="AD44" i="53"/>
  <c r="CF44" i="53"/>
  <c r="CL44" i="53"/>
  <c r="BN44" i="53"/>
  <c r="CX44" i="53"/>
  <c r="R44" i="53"/>
  <c r="BZ44" i="53"/>
  <c r="BH44" i="53"/>
  <c r="BB44" i="53"/>
  <c r="AJ44" i="53"/>
  <c r="BT44" i="53"/>
  <c r="AP44" i="53"/>
  <c r="CL43" i="53"/>
  <c r="BN43" i="53"/>
  <c r="BZ43" i="53"/>
  <c r="AJ43" i="53"/>
  <c r="R43" i="53"/>
  <c r="CX43" i="53"/>
  <c r="BB43" i="53"/>
  <c r="BT43" i="53"/>
  <c r="X43" i="53"/>
  <c r="AD43" i="53"/>
  <c r="BH43" i="53"/>
  <c r="AV43" i="53"/>
  <c r="AP43" i="53"/>
  <c r="CF43" i="53"/>
  <c r="AP41" i="53"/>
  <c r="AV42" i="53"/>
  <c r="BT42" i="53"/>
  <c r="R42" i="53"/>
  <c r="X42" i="53"/>
  <c r="AP42" i="53"/>
  <c r="CL42" i="53"/>
  <c r="AJ42" i="53"/>
  <c r="BZ42" i="53"/>
  <c r="CR42" i="53"/>
  <c r="BB42" i="53"/>
  <c r="CF42" i="53"/>
  <c r="AD42" i="53"/>
  <c r="BH42" i="53"/>
  <c r="CX42" i="53"/>
  <c r="BZ41" i="53"/>
  <c r="CF41" i="53"/>
  <c r="AD41" i="53"/>
  <c r="AV41" i="53"/>
  <c r="X41" i="53"/>
  <c r="BN41" i="53"/>
  <c r="CX41" i="53"/>
  <c r="CL41" i="53"/>
  <c r="BT41" i="53"/>
  <c r="R41" i="53"/>
  <c r="AJ41" i="53"/>
  <c r="CR41" i="53"/>
  <c r="BH41" i="53"/>
  <c r="BB41" i="53"/>
  <c r="AJ40" i="53"/>
  <c r="AP40" i="53"/>
  <c r="CF40" i="53"/>
  <c r="R40" i="53"/>
  <c r="X40" i="53"/>
  <c r="CX40" i="53"/>
  <c r="CR40" i="53"/>
  <c r="AD40" i="53"/>
  <c r="BH40" i="53"/>
  <c r="BB40" i="53"/>
  <c r="CL40" i="53"/>
  <c r="BZ40" i="53"/>
  <c r="AV40" i="53"/>
  <c r="BN40" i="53"/>
  <c r="BT40" i="53"/>
  <c r="BH39" i="53"/>
  <c r="BB39" i="53"/>
  <c r="CL39" i="53"/>
  <c r="AJ39" i="53"/>
  <c r="X39" i="53"/>
  <c r="CR39" i="53"/>
  <c r="BZ39" i="53"/>
  <c r="BT39" i="53"/>
  <c r="BN39" i="53"/>
  <c r="AP39" i="53"/>
  <c r="AD39" i="53"/>
  <c r="CX39" i="53"/>
  <c r="R39" i="53"/>
  <c r="AV39" i="53"/>
  <c r="CF39" i="53"/>
  <c r="X38" i="54"/>
  <c r="BN38" i="54"/>
  <c r="BB38" i="54"/>
  <c r="AP38" i="54"/>
  <c r="BH38" i="54"/>
  <c r="CR38" i="54"/>
  <c r="AV38" i="54"/>
  <c r="BT38" i="54"/>
  <c r="CL38" i="54"/>
  <c r="BZ38" i="54"/>
  <c r="Y13" i="52"/>
  <c r="CF43" i="54"/>
  <c r="L11" i="54" s="1"/>
  <c r="BH43" i="54"/>
  <c r="BB43" i="54"/>
  <c r="AP43" i="54"/>
  <c r="AV43" i="54"/>
  <c r="CR43" i="54"/>
  <c r="AD43" i="54"/>
  <c r="CX43" i="54"/>
  <c r="X43" i="54"/>
  <c r="L4" i="54" s="1"/>
  <c r="BT43" i="54"/>
  <c r="L9" i="54" s="1"/>
  <c r="BN43" i="54"/>
  <c r="X16" i="52"/>
  <c r="Y16" i="52" s="1"/>
  <c r="H7" i="52"/>
  <c r="I7" i="52" s="1"/>
  <c r="L7" i="52" s="1"/>
  <c r="M7" i="52" s="1"/>
  <c r="K7" i="52" s="1"/>
  <c r="H10" i="52"/>
  <c r="AH48" i="54"/>
  <c r="AB48" i="54"/>
  <c r="P48" i="54"/>
  <c r="CV48" i="54"/>
  <c r="BX48" i="54"/>
  <c r="Y25" i="52"/>
  <c r="Y21" i="52"/>
  <c r="H17" i="52"/>
  <c r="I17" i="52" s="1"/>
  <c r="L17" i="52" s="1"/>
  <c r="M17" i="52" s="1"/>
  <c r="K17" i="52" s="1"/>
  <c r="V48" i="54"/>
  <c r="AT48" i="54"/>
  <c r="H13" i="52"/>
  <c r="I13" i="52" s="1"/>
  <c r="L13" i="52" s="1"/>
  <c r="M13" i="52" s="1"/>
  <c r="K13" i="52" s="1"/>
  <c r="H14" i="52"/>
  <c r="I14" i="52" s="1"/>
  <c r="L14" i="52" s="1"/>
  <c r="M14" i="52" s="1"/>
  <c r="K14" i="52" s="1"/>
  <c r="H11" i="52"/>
  <c r="I11" i="52" s="1"/>
  <c r="L11" i="52" s="1"/>
  <c r="M11" i="52" s="1"/>
  <c r="K11" i="52" s="1"/>
  <c r="X19" i="52"/>
  <c r="AP22" i="53"/>
  <c r="AN23" i="53"/>
  <c r="U23" i="53"/>
  <c r="Y24" i="52"/>
  <c r="I12" i="52"/>
  <c r="L12" i="52" s="1"/>
  <c r="M12" i="52" s="1"/>
  <c r="K12" i="52" s="1"/>
  <c r="I10" i="52"/>
  <c r="L10" i="52" s="1"/>
  <c r="M10" i="52" s="1"/>
  <c r="K10" i="52" s="1"/>
  <c r="I9" i="52"/>
  <c r="L9" i="52" s="1"/>
  <c r="M9" i="52" s="1"/>
  <c r="K9" i="52" s="1"/>
  <c r="I8" i="52"/>
  <c r="L8" i="52" s="1"/>
  <c r="M8" i="52" s="1"/>
  <c r="K8" i="52" s="1"/>
  <c r="I15" i="52"/>
  <c r="L15" i="52" s="1"/>
  <c r="M15" i="52" s="1"/>
  <c r="K15" i="52" s="1"/>
  <c r="I16" i="52"/>
  <c r="L16" i="52" s="1"/>
  <c r="M16" i="52" s="1"/>
  <c r="K16" i="52" s="1"/>
  <c r="Y17" i="52"/>
  <c r="Y15" i="52"/>
  <c r="V23" i="53"/>
  <c r="CP23" i="53"/>
  <c r="U24" i="53"/>
  <c r="BA10" i="53"/>
  <c r="BR23" i="53"/>
  <c r="BX23" i="53"/>
  <c r="BE23" i="53"/>
  <c r="V8" i="53"/>
  <c r="AO10" i="53"/>
  <c r="W10" i="53"/>
  <c r="AI11" i="53"/>
  <c r="AH23" i="53"/>
  <c r="CO23" i="53"/>
  <c r="BY10" i="53"/>
  <c r="CW10" i="53"/>
  <c r="P23" i="53"/>
  <c r="BG11" i="53"/>
  <c r="CK11" i="53"/>
  <c r="BY11" i="53"/>
  <c r="CJ23" i="53"/>
  <c r="AM23" i="53"/>
  <c r="BS10" i="53"/>
  <c r="AB23" i="53"/>
  <c r="AT23" i="53"/>
  <c r="CV23" i="53"/>
  <c r="W11" i="53"/>
  <c r="AO11" i="53"/>
  <c r="BF23" i="53"/>
  <c r="AU11" i="53"/>
  <c r="BK23" i="53"/>
  <c r="AN18" i="53"/>
  <c r="BX8" i="53"/>
  <c r="BU21" i="53"/>
  <c r="BW24" i="53"/>
  <c r="BN29" i="53"/>
  <c r="AB15" i="53"/>
  <c r="CC23" i="53"/>
  <c r="AD22" i="53"/>
  <c r="CK15" i="53"/>
  <c r="AB16" i="53"/>
  <c r="CX22" i="53"/>
  <c r="CL23" i="53"/>
  <c r="AE21" i="53"/>
  <c r="AW21" i="53"/>
  <c r="BQ23" i="53"/>
  <c r="BW23" i="53"/>
  <c r="CC22" i="53"/>
  <c r="P16" i="53"/>
  <c r="BF10" i="53"/>
  <c r="BZ23" i="53"/>
  <c r="R23" i="53"/>
  <c r="BO22" i="53"/>
  <c r="Y22" i="53"/>
  <c r="AA23" i="53"/>
  <c r="AM24" i="53"/>
  <c r="CU24" i="53"/>
  <c r="BG46" i="53"/>
  <c r="AN10" i="53"/>
  <c r="BL9" i="53"/>
  <c r="BL16" i="53"/>
  <c r="CL22" i="53"/>
  <c r="CF23" i="53"/>
  <c r="AP21" i="53"/>
  <c r="AQ21" i="53"/>
  <c r="CS22" i="53"/>
  <c r="S21" i="53"/>
  <c r="AG24" i="53"/>
  <c r="O24" i="53"/>
  <c r="CC24" i="53"/>
  <c r="AJ22" i="53"/>
  <c r="CF22" i="53"/>
  <c r="CJ10" i="53"/>
  <c r="CY22" i="53"/>
  <c r="BI22" i="53"/>
  <c r="BU22" i="53"/>
  <c r="AS24" i="53"/>
  <c r="BK24" i="53"/>
  <c r="AV23" i="53"/>
  <c r="AV22" i="53"/>
  <c r="AK22" i="53"/>
  <c r="Y21" i="53"/>
  <c r="CJ15" i="53"/>
  <c r="AD23" i="53"/>
  <c r="BZ22" i="53"/>
  <c r="X23" i="53"/>
  <c r="S22" i="53"/>
  <c r="CI24" i="53"/>
  <c r="BX16" i="53"/>
  <c r="AN15" i="53"/>
  <c r="AJ23" i="53"/>
  <c r="X22" i="53"/>
  <c r="CR23" i="53"/>
  <c r="AE22" i="53"/>
  <c r="CA22" i="53"/>
  <c r="CM22" i="53"/>
  <c r="CO24" i="53"/>
  <c r="AG23" i="53"/>
  <c r="CU23" i="53"/>
  <c r="AS22" i="53"/>
  <c r="BF15" i="53"/>
  <c r="BT23" i="53"/>
  <c r="BT22" i="53"/>
  <c r="BH23" i="53"/>
  <c r="BW22" i="53"/>
  <c r="AA24" i="53"/>
  <c r="BQ24" i="53"/>
  <c r="BE24" i="53"/>
  <c r="AB10" i="53"/>
  <c r="CJ16" i="53"/>
  <c r="BC21" i="53"/>
  <c r="CA21" i="53"/>
  <c r="CM21" i="53"/>
  <c r="BK22" i="53"/>
  <c r="BA63" i="53"/>
  <c r="AI50" i="53"/>
  <c r="BG60" i="53"/>
  <c r="CQ42" i="53"/>
  <c r="BS49" i="53"/>
  <c r="BG59" i="53"/>
  <c r="BM57" i="53"/>
  <c r="W51" i="53"/>
  <c r="AC16" i="53"/>
  <c r="BS37" i="53"/>
  <c r="CK20" i="53"/>
  <c r="CW34" i="53"/>
  <c r="CA15" i="53"/>
  <c r="BN16" i="53"/>
  <c r="BG28" i="53"/>
  <c r="W31" i="53"/>
  <c r="BA32" i="53"/>
  <c r="BM33" i="53"/>
  <c r="AC27" i="53"/>
  <c r="BY38" i="53"/>
  <c r="Y40" i="53"/>
  <c r="CE39" i="53"/>
  <c r="CE6" i="53"/>
  <c r="O23" i="53"/>
  <c r="BN22" i="53"/>
  <c r="BK27" i="53"/>
  <c r="CC27" i="53"/>
  <c r="BW27" i="53"/>
  <c r="AS27" i="53"/>
  <c r="CI27" i="53"/>
  <c r="CU27" i="53"/>
  <c r="BQ27" i="53"/>
  <c r="AA27" i="53"/>
  <c r="U27" i="53"/>
  <c r="AG27" i="53"/>
  <c r="CO27" i="53"/>
  <c r="AM27" i="53"/>
  <c r="BE27" i="53"/>
  <c r="O27" i="53"/>
  <c r="BX40" i="53"/>
  <c r="P40" i="53"/>
  <c r="BF40" i="53"/>
  <c r="AB40" i="53"/>
  <c r="CV40" i="53"/>
  <c r="CJ40" i="53"/>
  <c r="BR40" i="53"/>
  <c r="AN40" i="53"/>
  <c r="AT40" i="53"/>
  <c r="AH40" i="53"/>
  <c r="CP40" i="53"/>
  <c r="CD40" i="53"/>
  <c r="V40" i="53"/>
  <c r="BL40" i="53"/>
  <c r="CV29" i="53"/>
  <c r="AN29" i="53"/>
  <c r="P29" i="53"/>
  <c r="AH29" i="53"/>
  <c r="CD29" i="53"/>
  <c r="BR29" i="53"/>
  <c r="BL29" i="53"/>
  <c r="BX29" i="53"/>
  <c r="AT29" i="53"/>
  <c r="BF29" i="53"/>
  <c r="CJ29" i="53"/>
  <c r="AB29" i="53"/>
  <c r="CP29" i="53"/>
  <c r="V29" i="53"/>
  <c r="CU51" i="53"/>
  <c r="AS51" i="53"/>
  <c r="AM51" i="53"/>
  <c r="BE51" i="53"/>
  <c r="BQ51" i="53"/>
  <c r="O51" i="53"/>
  <c r="CI51" i="53"/>
  <c r="U51" i="53"/>
  <c r="AG51" i="53"/>
  <c r="AA51" i="53"/>
  <c r="BW51" i="53"/>
  <c r="CO51" i="53"/>
  <c r="CC51" i="53"/>
  <c r="BK51" i="53"/>
  <c r="BU27" i="53"/>
  <c r="AW27" i="53"/>
  <c r="AQ27" i="53"/>
  <c r="CY27" i="53"/>
  <c r="Y27" i="53"/>
  <c r="BO27" i="53"/>
  <c r="AK27" i="53"/>
  <c r="CA27" i="53"/>
  <c r="BI27" i="53"/>
  <c r="AE27" i="53"/>
  <c r="CS27" i="53"/>
  <c r="S27" i="53"/>
  <c r="CG27" i="53"/>
  <c r="BC27" i="53"/>
  <c r="CM34" i="53"/>
  <c r="AK34" i="53"/>
  <c r="CS34" i="53"/>
  <c r="BO34" i="53"/>
  <c r="BU34" i="53"/>
  <c r="CG34" i="53"/>
  <c r="BI34" i="53"/>
  <c r="AQ34" i="53"/>
  <c r="CY34" i="53"/>
  <c r="S34" i="53"/>
  <c r="CA34" i="53"/>
  <c r="BC34" i="53"/>
  <c r="AW34" i="53"/>
  <c r="AE34" i="53"/>
  <c r="BW72" i="53"/>
  <c r="CC72" i="53"/>
  <c r="CO72" i="53"/>
  <c r="AM72" i="53"/>
  <c r="AG72" i="53"/>
  <c r="BQ72" i="53"/>
  <c r="O72" i="53"/>
  <c r="CU72" i="53"/>
  <c r="AS72" i="53"/>
  <c r="BK72" i="53"/>
  <c r="CI72" i="53"/>
  <c r="AA72" i="53"/>
  <c r="U72" i="53"/>
  <c r="BE72" i="53"/>
  <c r="Q26" i="53"/>
  <c r="BS26" i="53"/>
  <c r="BG26" i="53"/>
  <c r="BM26" i="53"/>
  <c r="BY26" i="53"/>
  <c r="CE26" i="53"/>
  <c r="AC26" i="53"/>
  <c r="BZ30" i="53"/>
  <c r="CX30" i="53"/>
  <c r="BH30" i="53"/>
  <c r="AD30" i="53"/>
  <c r="AJ30" i="53"/>
  <c r="CR30" i="53"/>
  <c r="AV30" i="53"/>
  <c r="AP30" i="53"/>
  <c r="CF30" i="53"/>
  <c r="R30" i="53"/>
  <c r="CL30" i="53"/>
  <c r="BT30" i="53"/>
  <c r="BN30" i="53"/>
  <c r="BB30" i="53"/>
  <c r="X30" i="53"/>
  <c r="BM61" i="53"/>
  <c r="BA61" i="53"/>
  <c r="AC61" i="53"/>
  <c r="AU61" i="53"/>
  <c r="CK61" i="53"/>
  <c r="CE61" i="53"/>
  <c r="BY61" i="53"/>
  <c r="BG61" i="53"/>
  <c r="AI61" i="53"/>
  <c r="CW61" i="53"/>
  <c r="BS61" i="53"/>
  <c r="W61" i="53"/>
  <c r="CQ61" i="53"/>
  <c r="AT26" i="53"/>
  <c r="BR26" i="53"/>
  <c r="V26" i="53"/>
  <c r="BL26" i="53"/>
  <c r="CJ26" i="53"/>
  <c r="CP26" i="53"/>
  <c r="AN26" i="53"/>
  <c r="BX26" i="53"/>
  <c r="P26" i="53"/>
  <c r="BF26" i="53"/>
  <c r="CD26" i="53"/>
  <c r="CV26" i="53"/>
  <c r="AB26" i="53"/>
  <c r="AH26" i="53"/>
  <c r="CK30" i="53"/>
  <c r="W30" i="53"/>
  <c r="BG30" i="53"/>
  <c r="BY30" i="53"/>
  <c r="AU30" i="53"/>
  <c r="CE30" i="53"/>
  <c r="CQ30" i="53"/>
  <c r="AI30" i="53"/>
  <c r="AC30" i="53"/>
  <c r="Q30" i="53"/>
  <c r="CW30" i="53"/>
  <c r="BM30" i="53"/>
  <c r="AO30" i="53"/>
  <c r="BS55" i="53"/>
  <c r="CK55" i="53"/>
  <c r="CW55" i="53"/>
  <c r="CQ55" i="53"/>
  <c r="Q55" i="53"/>
  <c r="CE55" i="53"/>
  <c r="AO55" i="53"/>
  <c r="BY55" i="53"/>
  <c r="BM55" i="53"/>
  <c r="AU55" i="53"/>
  <c r="AC55" i="53"/>
  <c r="BA55" i="53"/>
  <c r="BG55" i="53"/>
  <c r="W55" i="53"/>
  <c r="AI55" i="53"/>
  <c r="BC18" i="53"/>
  <c r="CA18" i="53"/>
  <c r="Y18" i="53"/>
  <c r="AW18" i="53"/>
  <c r="CG18" i="53"/>
  <c r="AQ18" i="53"/>
  <c r="CM18" i="53"/>
  <c r="AK18" i="53"/>
  <c r="BO18" i="53"/>
  <c r="CY18" i="53"/>
  <c r="S18" i="53"/>
  <c r="BI18" i="53"/>
  <c r="AE18" i="53"/>
  <c r="BU18" i="53"/>
  <c r="CS18" i="53"/>
  <c r="AI29" i="53"/>
  <c r="AO29" i="53"/>
  <c r="CQ29" i="53"/>
  <c r="BA29" i="53"/>
  <c r="Q29" i="53"/>
  <c r="BY29" i="53"/>
  <c r="W29" i="53"/>
  <c r="BS29" i="53"/>
  <c r="CE29" i="53"/>
  <c r="AC29" i="53"/>
  <c r="BG29" i="53"/>
  <c r="U37" i="53"/>
  <c r="AA37" i="53"/>
  <c r="BW37" i="53"/>
  <c r="AS37" i="53"/>
  <c r="CO37" i="53"/>
  <c r="O37" i="53"/>
  <c r="BQ37" i="53"/>
  <c r="CI37" i="53"/>
  <c r="BK37" i="53"/>
  <c r="AG37" i="53"/>
  <c r="AM37" i="53"/>
  <c r="CC37" i="53"/>
  <c r="BE37" i="53"/>
  <c r="CU37" i="53"/>
  <c r="CQ20" i="53"/>
  <c r="BA50" i="53"/>
  <c r="CW27" i="53"/>
  <c r="AO49" i="53"/>
  <c r="CM27" i="53"/>
  <c r="CO21" i="53"/>
  <c r="CI21" i="53"/>
  <c r="BE21" i="53"/>
  <c r="CC21" i="53"/>
  <c r="BK21" i="53"/>
  <c r="AM21" i="53"/>
  <c r="BQ21" i="53"/>
  <c r="O21" i="53"/>
  <c r="AA21" i="53"/>
  <c r="CU21" i="53"/>
  <c r="BW21" i="53"/>
  <c r="U21" i="53"/>
  <c r="AS21" i="53"/>
  <c r="AG21" i="53"/>
  <c r="BK59" i="53"/>
  <c r="CO59" i="53"/>
  <c r="U59" i="53"/>
  <c r="BQ59" i="53"/>
  <c r="BW59" i="53"/>
  <c r="AA59" i="53"/>
  <c r="BE59" i="53"/>
  <c r="CC59" i="53"/>
  <c r="CI59" i="53"/>
  <c r="CU59" i="53"/>
  <c r="O59" i="53"/>
  <c r="AG59" i="53"/>
  <c r="AS59" i="53"/>
  <c r="AM59" i="53"/>
  <c r="AN34" i="53"/>
  <c r="CV34" i="53"/>
  <c r="BR34" i="53"/>
  <c r="CJ34" i="53"/>
  <c r="AH34" i="53"/>
  <c r="BF34" i="53"/>
  <c r="BX34" i="53"/>
  <c r="CP34" i="53"/>
  <c r="AT34" i="53"/>
  <c r="CD34" i="53"/>
  <c r="P34" i="53"/>
  <c r="V34" i="53"/>
  <c r="BL34" i="53"/>
  <c r="AB34" i="53"/>
  <c r="AH28" i="53"/>
  <c r="BX28" i="53"/>
  <c r="BF27" i="53"/>
  <c r="CD27" i="53"/>
  <c r="CP28" i="53"/>
  <c r="P27" i="53"/>
  <c r="BR27" i="53"/>
  <c r="AB27" i="53"/>
  <c r="P28" i="53"/>
  <c r="AB28" i="53"/>
  <c r="AT27" i="53"/>
  <c r="CD28" i="53"/>
  <c r="BF28" i="53"/>
  <c r="AT28" i="53"/>
  <c r="V28" i="53"/>
  <c r="CJ27" i="53"/>
  <c r="BL27" i="53"/>
  <c r="BR28" i="53"/>
  <c r="CV27" i="53"/>
  <c r="CP27" i="53"/>
  <c r="BX27" i="53"/>
  <c r="CJ28" i="53"/>
  <c r="V27" i="53"/>
  <c r="BL28" i="53"/>
  <c r="AN28" i="53"/>
  <c r="AN27" i="53"/>
  <c r="CV28" i="53"/>
  <c r="AH27" i="53"/>
  <c r="CO53" i="53"/>
  <c r="O53" i="53"/>
  <c r="CI53" i="53"/>
  <c r="AM53" i="53"/>
  <c r="BE53" i="53"/>
  <c r="CC53" i="53"/>
  <c r="AG53" i="53"/>
  <c r="AS53" i="53"/>
  <c r="CU53" i="53"/>
  <c r="BQ53" i="53"/>
  <c r="U53" i="53"/>
  <c r="AA53" i="53"/>
  <c r="BK53" i="53"/>
  <c r="BW53" i="53"/>
  <c r="BW28" i="53"/>
  <c r="CC28" i="53"/>
  <c r="AA28" i="53"/>
  <c r="BQ28" i="53"/>
  <c r="CO28" i="53"/>
  <c r="AG28" i="53"/>
  <c r="CU28" i="53"/>
  <c r="AM28" i="53"/>
  <c r="O28" i="53"/>
  <c r="BK28" i="53"/>
  <c r="BE28" i="53"/>
  <c r="U28" i="53"/>
  <c r="AS28" i="53"/>
  <c r="CI28" i="53"/>
  <c r="AA74" i="53"/>
  <c r="AG74" i="53"/>
  <c r="CC74" i="53"/>
  <c r="O74" i="53"/>
  <c r="CU74" i="53"/>
  <c r="AS74" i="53"/>
  <c r="BK74" i="53"/>
  <c r="CO74" i="53"/>
  <c r="BQ74" i="53"/>
  <c r="CI74" i="53"/>
  <c r="BE74" i="53"/>
  <c r="BW74" i="53"/>
  <c r="AM74" i="53"/>
  <c r="U74" i="53"/>
  <c r="CE37" i="53"/>
  <c r="CQ37" i="53"/>
  <c r="Q37" i="53"/>
  <c r="BM37" i="53"/>
  <c r="BG37" i="53"/>
  <c r="BY37" i="53"/>
  <c r="AI37" i="53"/>
  <c r="CW37" i="53"/>
  <c r="W37" i="53"/>
  <c r="BA37" i="53"/>
  <c r="AO37" i="53"/>
  <c r="AC37" i="53"/>
  <c r="AU37" i="53"/>
  <c r="CK37" i="53"/>
  <c r="CK35" i="53"/>
  <c r="BG35" i="53"/>
  <c r="CW35" i="53"/>
  <c r="W35" i="53"/>
  <c r="BY35" i="53"/>
  <c r="BA35" i="53"/>
  <c r="AO35" i="53"/>
  <c r="AC35" i="53"/>
  <c r="AU35" i="53"/>
  <c r="CE35" i="53"/>
  <c r="BM35" i="53"/>
  <c r="CC62" i="53"/>
  <c r="BK62" i="53"/>
  <c r="AM62" i="53"/>
  <c r="O62" i="53"/>
  <c r="U62" i="53"/>
  <c r="AS62" i="53"/>
  <c r="CU62" i="53"/>
  <c r="CO62" i="53"/>
  <c r="BQ62" i="53"/>
  <c r="CI62" i="53"/>
  <c r="BW62" i="53"/>
  <c r="BE62" i="53"/>
  <c r="AG62" i="53"/>
  <c r="CG31" i="53"/>
  <c r="BU31" i="53"/>
  <c r="BU32" i="53"/>
  <c r="CY32" i="53"/>
  <c r="BO32" i="53"/>
  <c r="CM32" i="53"/>
  <c r="AW31" i="53"/>
  <c r="Y31" i="53"/>
  <c r="AW32" i="53"/>
  <c r="CS32" i="53"/>
  <c r="BO31" i="53"/>
  <c r="BC31" i="53"/>
  <c r="CA32" i="53"/>
  <c r="AK31" i="53"/>
  <c r="CY31" i="53"/>
  <c r="AE31" i="53"/>
  <c r="AK32" i="53"/>
  <c r="BI31" i="53"/>
  <c r="CM31" i="53"/>
  <c r="CG32" i="53"/>
  <c r="S31" i="53"/>
  <c r="CA31" i="53"/>
  <c r="Y32" i="53"/>
  <c r="S32" i="53"/>
  <c r="AQ31" i="53"/>
  <c r="AE32" i="53"/>
  <c r="BI32" i="53"/>
  <c r="BC32" i="53"/>
  <c r="CS31" i="53"/>
  <c r="BG47" i="53"/>
  <c r="AU47" i="53"/>
  <c r="BA47" i="53"/>
  <c r="Q47" i="53"/>
  <c r="W47" i="53"/>
  <c r="AO47" i="53"/>
  <c r="CW47" i="53"/>
  <c r="CQ47" i="53"/>
  <c r="BS47" i="53"/>
  <c r="CE47" i="53"/>
  <c r="AI47" i="53"/>
  <c r="AC47" i="53"/>
  <c r="AT31" i="53"/>
  <c r="AB31" i="53"/>
  <c r="CJ31" i="53"/>
  <c r="BL31" i="53"/>
  <c r="BR31" i="53"/>
  <c r="P31" i="53"/>
  <c r="V31" i="53"/>
  <c r="BX31" i="53"/>
  <c r="AN31" i="53"/>
  <c r="CP31" i="53"/>
  <c r="AH31" i="53"/>
  <c r="BF31" i="53"/>
  <c r="CV31" i="53"/>
  <c r="CD31" i="53"/>
  <c r="BU19" i="53"/>
  <c r="BO19" i="53"/>
  <c r="BI19" i="53"/>
  <c r="CA19" i="53"/>
  <c r="CS19" i="53"/>
  <c r="Y19" i="53"/>
  <c r="S19" i="53"/>
  <c r="CM19" i="53"/>
  <c r="CG19" i="53"/>
  <c r="CY19" i="53"/>
  <c r="AW19" i="53"/>
  <c r="AQ19" i="53"/>
  <c r="AE19" i="53"/>
  <c r="AK19" i="53"/>
  <c r="CR20" i="53"/>
  <c r="AV20" i="53"/>
  <c r="BT20" i="53"/>
  <c r="AP20" i="53"/>
  <c r="BZ20" i="53"/>
  <c r="CF20" i="53"/>
  <c r="R20" i="53"/>
  <c r="BB20" i="53"/>
  <c r="AD20" i="53"/>
  <c r="BH20" i="53"/>
  <c r="CX20" i="53"/>
  <c r="BN20" i="53"/>
  <c r="AJ20" i="53"/>
  <c r="X20" i="53"/>
  <c r="CL20" i="53"/>
  <c r="AM63" i="53"/>
  <c r="CI63" i="53"/>
  <c r="AG63" i="53"/>
  <c r="U63" i="53"/>
  <c r="BQ63" i="53"/>
  <c r="CU63" i="53"/>
  <c r="CO63" i="53"/>
  <c r="AA63" i="53"/>
  <c r="O63" i="53"/>
  <c r="BK63" i="53"/>
  <c r="BW63" i="53"/>
  <c r="AS63" i="53"/>
  <c r="CC63" i="53"/>
  <c r="BE63" i="53"/>
  <c r="CC64" i="53"/>
  <c r="BQ64" i="53"/>
  <c r="CU64" i="53"/>
  <c r="CO64" i="53"/>
  <c r="AA64" i="53"/>
  <c r="U64" i="53"/>
  <c r="CI64" i="53"/>
  <c r="BW64" i="53"/>
  <c r="AG64" i="53"/>
  <c r="AS64" i="53"/>
  <c r="BK64" i="53"/>
  <c r="O64" i="53"/>
  <c r="BE64" i="53"/>
  <c r="AM64" i="53"/>
  <c r="AO51" i="53"/>
  <c r="BY47" i="53"/>
  <c r="AI34" i="53"/>
  <c r="CE33" i="53"/>
  <c r="BS46" i="53"/>
  <c r="BS35" i="53"/>
  <c r="CC48" i="53"/>
  <c r="AS48" i="53"/>
  <c r="CO48" i="53"/>
  <c r="AM48" i="53"/>
  <c r="AG48" i="53"/>
  <c r="CU48" i="53"/>
  <c r="O48" i="53"/>
  <c r="BK48" i="53"/>
  <c r="BW48" i="53"/>
  <c r="AA48" i="53"/>
  <c r="BQ48" i="53"/>
  <c r="BE48" i="53"/>
  <c r="CI48" i="53"/>
  <c r="U48" i="53"/>
  <c r="CW54" i="53"/>
  <c r="BY54" i="53"/>
  <c r="AI54" i="53"/>
  <c r="AU54" i="53"/>
  <c r="BG54" i="53"/>
  <c r="BM54" i="53"/>
  <c r="CQ54" i="53"/>
  <c r="AO54" i="53"/>
  <c r="BA54" i="53"/>
  <c r="AC54" i="53"/>
  <c r="CK54" i="53"/>
  <c r="Q54" i="53"/>
  <c r="BS54" i="53"/>
  <c r="W54" i="53"/>
  <c r="CE54" i="53"/>
  <c r="O29" i="53"/>
  <c r="CC29" i="53"/>
  <c r="AS29" i="53"/>
  <c r="AA29" i="53"/>
  <c r="BK29" i="53"/>
  <c r="U29" i="53"/>
  <c r="BE29" i="53"/>
  <c r="CI29" i="53"/>
  <c r="AM29" i="53"/>
  <c r="AG29" i="53"/>
  <c r="BW29" i="53"/>
  <c r="CO29" i="53"/>
  <c r="CU29" i="53"/>
  <c r="BQ29" i="53"/>
  <c r="BA53" i="53"/>
  <c r="Q53" i="53"/>
  <c r="CQ53" i="53"/>
  <c r="CE53" i="53"/>
  <c r="BY53" i="53"/>
  <c r="BS53" i="53"/>
  <c r="AO53" i="53"/>
  <c r="AU53" i="53"/>
  <c r="CK53" i="53"/>
  <c r="CW53" i="53"/>
  <c r="W53" i="53"/>
  <c r="BM53" i="53"/>
  <c r="BQ32" i="53"/>
  <c r="AG32" i="53"/>
  <c r="AS32" i="53"/>
  <c r="CO32" i="53"/>
  <c r="U32" i="53"/>
  <c r="BE32" i="53"/>
  <c r="BW32" i="53"/>
  <c r="CC32" i="53"/>
  <c r="O32" i="53"/>
  <c r="AM32" i="53"/>
  <c r="CI32" i="53"/>
  <c r="BK32" i="53"/>
  <c r="CU32" i="53"/>
  <c r="AA32" i="53"/>
  <c r="CQ44" i="53"/>
  <c r="AC44" i="53"/>
  <c r="W44" i="53"/>
  <c r="AU44" i="53"/>
  <c r="BM44" i="53"/>
  <c r="BA44" i="53"/>
  <c r="AI44" i="53"/>
  <c r="BS44" i="53"/>
  <c r="CW44" i="53"/>
  <c r="AO44" i="53"/>
  <c r="CK44" i="53"/>
  <c r="BK69" i="53"/>
  <c r="CC69" i="53"/>
  <c r="CI69" i="53"/>
  <c r="AM69" i="53"/>
  <c r="O69" i="53"/>
  <c r="AA69" i="53"/>
  <c r="BE69" i="53"/>
  <c r="U69" i="53"/>
  <c r="BW69" i="53"/>
  <c r="BQ69" i="53"/>
  <c r="AS69" i="53"/>
  <c r="CO69" i="53"/>
  <c r="CU69" i="53"/>
  <c r="AG69" i="53"/>
  <c r="AA52" i="53"/>
  <c r="AM52" i="53"/>
  <c r="AG52" i="53"/>
  <c r="CC52" i="53"/>
  <c r="CI52" i="53"/>
  <c r="U52" i="53"/>
  <c r="BW52" i="53"/>
  <c r="CU52" i="53"/>
  <c r="O52" i="53"/>
  <c r="BQ52" i="53"/>
  <c r="BE52" i="53"/>
  <c r="AS52" i="53"/>
  <c r="CO52" i="53"/>
  <c r="BK52" i="53"/>
  <c r="AM40" i="53"/>
  <c r="BE40" i="53"/>
  <c r="BW40" i="53"/>
  <c r="AS40" i="53"/>
  <c r="CI40" i="53"/>
  <c r="BQ40" i="53"/>
  <c r="U40" i="53"/>
  <c r="O40" i="53"/>
  <c r="CU40" i="53"/>
  <c r="CO40" i="53"/>
  <c r="CC40" i="53"/>
  <c r="BK40" i="53"/>
  <c r="AG40" i="53"/>
  <c r="AA40" i="53"/>
  <c r="CI33" i="53"/>
  <c r="AS33" i="53"/>
  <c r="BK33" i="53"/>
  <c r="U33" i="53"/>
  <c r="CU33" i="53"/>
  <c r="AG33" i="53"/>
  <c r="AM33" i="53"/>
  <c r="BQ33" i="53"/>
  <c r="AA33" i="53"/>
  <c r="BW33" i="53"/>
  <c r="CO33" i="53"/>
  <c r="BE33" i="53"/>
  <c r="O33" i="53"/>
  <c r="CC33" i="53"/>
  <c r="AC43" i="53"/>
  <c r="BA26" i="53"/>
  <c r="CK27" i="53"/>
  <c r="BA49" i="53"/>
  <c r="CK47" i="53"/>
  <c r="W26" i="53"/>
  <c r="AI60" i="53"/>
  <c r="BC19" i="53"/>
  <c r="CC58" i="53"/>
  <c r="AA58" i="53"/>
  <c r="BK58" i="53"/>
  <c r="AM58" i="53"/>
  <c r="BE58" i="53"/>
  <c r="CI58" i="53"/>
  <c r="BW58" i="53"/>
  <c r="U58" i="53"/>
  <c r="O58" i="53"/>
  <c r="AS58" i="53"/>
  <c r="BQ58" i="53"/>
  <c r="AG58" i="53"/>
  <c r="CU58" i="53"/>
  <c r="CO58" i="53"/>
  <c r="AI10" i="53"/>
  <c r="AD16" i="53"/>
  <c r="BB16" i="53"/>
  <c r="CF16" i="53"/>
  <c r="CX16" i="53"/>
  <c r="BT16" i="53"/>
  <c r="R16" i="53"/>
  <c r="X16" i="53"/>
  <c r="CR16" i="53"/>
  <c r="BH16" i="53"/>
  <c r="AP16" i="53"/>
  <c r="BZ16" i="53"/>
  <c r="AJ16" i="53"/>
  <c r="AV16" i="53"/>
  <c r="CL16" i="53"/>
  <c r="CK59" i="53"/>
  <c r="AC59" i="53"/>
  <c r="CQ59" i="53"/>
  <c r="AU59" i="53"/>
  <c r="AO59" i="53"/>
  <c r="CW59" i="53"/>
  <c r="Q59" i="53"/>
  <c r="W59" i="53"/>
  <c r="BA59" i="53"/>
  <c r="BY59" i="53"/>
  <c r="AI59" i="53"/>
  <c r="BS59" i="53"/>
  <c r="CE59" i="53"/>
  <c r="BM59" i="53"/>
  <c r="CC42" i="53"/>
  <c r="AG42" i="53"/>
  <c r="CU42" i="53"/>
  <c r="CI42" i="53"/>
  <c r="BQ42" i="53"/>
  <c r="CO42" i="53"/>
  <c r="O42" i="53"/>
  <c r="AA42" i="53"/>
  <c r="AS42" i="53"/>
  <c r="U42" i="53"/>
  <c r="BE42" i="53"/>
  <c r="AM42" i="53"/>
  <c r="BK42" i="53"/>
  <c r="BW42" i="53"/>
  <c r="CO45" i="53"/>
  <c r="CU45" i="53"/>
  <c r="BK45" i="53"/>
  <c r="AM45" i="53"/>
  <c r="BE45" i="53"/>
  <c r="AS45" i="53"/>
  <c r="AA45" i="53"/>
  <c r="BW45" i="53"/>
  <c r="U45" i="53"/>
  <c r="O45" i="53"/>
  <c r="CI45" i="53"/>
  <c r="AG45" i="53"/>
  <c r="CC45" i="53"/>
  <c r="BQ45" i="53"/>
  <c r="BE49" i="53"/>
  <c r="CO49" i="53"/>
  <c r="U49" i="53"/>
  <c r="BQ49" i="53"/>
  <c r="O49" i="53"/>
  <c r="AM49" i="53"/>
  <c r="BK49" i="53"/>
  <c r="BW49" i="53"/>
  <c r="AA49" i="53"/>
  <c r="CC49" i="53"/>
  <c r="CU49" i="53"/>
  <c r="AS49" i="53"/>
  <c r="AG49" i="53"/>
  <c r="CI49" i="53"/>
  <c r="BA21" i="53"/>
  <c r="Q21" i="53"/>
  <c r="W21" i="53"/>
  <c r="AU21" i="53"/>
  <c r="BY21" i="53"/>
  <c r="CE21" i="53"/>
  <c r="BG21" i="53"/>
  <c r="AO21" i="53"/>
  <c r="CQ21" i="53"/>
  <c r="AI21" i="53"/>
  <c r="AC21" i="53"/>
  <c r="CK21" i="53"/>
  <c r="CW21" i="53"/>
  <c r="BS21" i="53"/>
  <c r="BM21" i="53"/>
  <c r="V39" i="53"/>
  <c r="CD39" i="53"/>
  <c r="BL39" i="53"/>
  <c r="AN39" i="53"/>
  <c r="CP39" i="53"/>
  <c r="AT39" i="53"/>
  <c r="CJ39" i="53"/>
  <c r="CV39" i="53"/>
  <c r="BX39" i="53"/>
  <c r="P39" i="53"/>
  <c r="BF39" i="53"/>
  <c r="AB39" i="53"/>
  <c r="AH39" i="53"/>
  <c r="BR39" i="53"/>
  <c r="CY15" i="53"/>
  <c r="CY17" i="53"/>
  <c r="AK17" i="53"/>
  <c r="CS17" i="53"/>
  <c r="BC17" i="53"/>
  <c r="BI17" i="53"/>
  <c r="BO17" i="53"/>
  <c r="CM17" i="53"/>
  <c r="AE17" i="53"/>
  <c r="Y17" i="53"/>
  <c r="AQ17" i="53"/>
  <c r="BU17" i="53"/>
  <c r="S17" i="53"/>
  <c r="CA17" i="53"/>
  <c r="AW17" i="53"/>
  <c r="CG17" i="53"/>
  <c r="AK35" i="53"/>
  <c r="CY35" i="53"/>
  <c r="BO35" i="53"/>
  <c r="AE35" i="53"/>
  <c r="AW35" i="53"/>
  <c r="BI35" i="53"/>
  <c r="Y35" i="53"/>
  <c r="CG35" i="53"/>
  <c r="CA35" i="53"/>
  <c r="CS35" i="53"/>
  <c r="CM35" i="53"/>
  <c r="BU35" i="53"/>
  <c r="AQ35" i="53"/>
  <c r="S35" i="53"/>
  <c r="BC35" i="53"/>
  <c r="Y39" i="53"/>
  <c r="CS39" i="53"/>
  <c r="BU39" i="53"/>
  <c r="AK39" i="53"/>
  <c r="BI39" i="53"/>
  <c r="AW39" i="53"/>
  <c r="AQ39" i="53"/>
  <c r="AE39" i="53"/>
  <c r="S39" i="53"/>
  <c r="BO39" i="53"/>
  <c r="CG39" i="53"/>
  <c r="CA39" i="53"/>
  <c r="CY39" i="53"/>
  <c r="BC39" i="53"/>
  <c r="CM39" i="53"/>
  <c r="BS36" i="53"/>
  <c r="AI36" i="53"/>
  <c r="BA36" i="53"/>
  <c r="CK36" i="53"/>
  <c r="Q36" i="53"/>
  <c r="BG36" i="53"/>
  <c r="W36" i="53"/>
  <c r="BM36" i="53"/>
  <c r="CE36" i="53"/>
  <c r="CW36" i="53"/>
  <c r="AC36" i="53"/>
  <c r="AO36" i="53"/>
  <c r="BY36" i="53"/>
  <c r="AO45" i="53"/>
  <c r="W45" i="53"/>
  <c r="Q45" i="53"/>
  <c r="BM45" i="53"/>
  <c r="BY45" i="53"/>
  <c r="CK45" i="53"/>
  <c r="CE45" i="53"/>
  <c r="BG45" i="53"/>
  <c r="AC45" i="53"/>
  <c r="AU45" i="53"/>
  <c r="AI45" i="53"/>
  <c r="BS45" i="53"/>
  <c r="CW45" i="53"/>
  <c r="CQ45" i="53"/>
  <c r="BA45" i="53"/>
  <c r="AI53" i="53"/>
  <c r="Q35" i="53"/>
  <c r="AO27" i="53"/>
  <c r="AI35" i="53"/>
  <c r="Y33" i="53"/>
  <c r="AE33" i="53"/>
  <c r="CS33" i="53"/>
  <c r="AK33" i="53"/>
  <c r="AW33" i="53"/>
  <c r="BI33" i="53"/>
  <c r="CG33" i="53"/>
  <c r="BU33" i="53"/>
  <c r="CM33" i="53"/>
  <c r="AQ33" i="53"/>
  <c r="CA33" i="53"/>
  <c r="BO33" i="53"/>
  <c r="BC33" i="53"/>
  <c r="CY33" i="53"/>
  <c r="S33" i="53"/>
  <c r="AN41" i="53"/>
  <c r="CP41" i="53"/>
  <c r="BX41" i="53"/>
  <c r="CD41" i="53"/>
  <c r="CJ41" i="53"/>
  <c r="AB41" i="53"/>
  <c r="V41" i="53"/>
  <c r="AH41" i="53"/>
  <c r="BR41" i="53"/>
  <c r="AT41" i="53"/>
  <c r="BL41" i="53"/>
  <c r="BF41" i="53"/>
  <c r="P41" i="53"/>
  <c r="CV41" i="53"/>
  <c r="AH35" i="53"/>
  <c r="AN35" i="53"/>
  <c r="AT35" i="53"/>
  <c r="CP35" i="53"/>
  <c r="P35" i="53"/>
  <c r="CV35" i="53"/>
  <c r="BL35" i="53"/>
  <c r="V35" i="53"/>
  <c r="BF35" i="53"/>
  <c r="CJ35" i="53"/>
  <c r="BX35" i="53"/>
  <c r="BR35" i="53"/>
  <c r="AB35" i="53"/>
  <c r="BM48" i="53"/>
  <c r="W48" i="53"/>
  <c r="BS48" i="53"/>
  <c r="AI48" i="53"/>
  <c r="CW48" i="53"/>
  <c r="Q48" i="53"/>
  <c r="BA48" i="53"/>
  <c r="CK48" i="53"/>
  <c r="BY48" i="53"/>
  <c r="AC48" i="53"/>
  <c r="CQ48" i="53"/>
  <c r="BG48" i="53"/>
  <c r="AU48" i="53"/>
  <c r="CE48" i="53"/>
  <c r="AO48" i="53"/>
  <c r="X26" i="53"/>
  <c r="BT26" i="53"/>
  <c r="CX26" i="53"/>
  <c r="CR26" i="53"/>
  <c r="AD26" i="53"/>
  <c r="R26" i="53"/>
  <c r="CF26" i="53"/>
  <c r="BN26" i="53"/>
  <c r="CL26" i="53"/>
  <c r="AJ26" i="53"/>
  <c r="BH26" i="53"/>
  <c r="AP26" i="53"/>
  <c r="BZ26" i="53"/>
  <c r="AV26" i="53"/>
  <c r="BB26" i="53"/>
  <c r="Q40" i="53"/>
  <c r="W40" i="53"/>
  <c r="CE40" i="53"/>
  <c r="BA40" i="53"/>
  <c r="AC40" i="53"/>
  <c r="AI40" i="53"/>
  <c r="CQ40" i="53"/>
  <c r="AO40" i="53"/>
  <c r="CW40" i="53"/>
  <c r="AU40" i="53"/>
  <c r="BG40" i="53"/>
  <c r="BS40" i="53"/>
  <c r="BM40" i="53"/>
  <c r="BY40" i="53"/>
  <c r="CK40" i="53"/>
  <c r="CA29" i="53"/>
  <c r="CS29" i="53"/>
  <c r="BC29" i="53"/>
  <c r="BU29" i="53"/>
  <c r="AW29" i="53"/>
  <c r="CM29" i="53"/>
  <c r="AE29" i="53"/>
  <c r="BI29" i="53"/>
  <c r="BO29" i="53"/>
  <c r="Y29" i="53"/>
  <c r="AK29" i="53"/>
  <c r="AQ29" i="53"/>
  <c r="CG29" i="53"/>
  <c r="CY29" i="53"/>
  <c r="S29" i="53"/>
  <c r="AA41" i="53"/>
  <c r="BE41" i="53"/>
  <c r="AG41" i="53"/>
  <c r="AS41" i="53"/>
  <c r="BQ41" i="53"/>
  <c r="BW41" i="53"/>
  <c r="AM41" i="53"/>
  <c r="O41" i="53"/>
  <c r="CU41" i="53"/>
  <c r="CI41" i="53"/>
  <c r="BK41" i="53"/>
  <c r="CO41" i="53"/>
  <c r="U41" i="53"/>
  <c r="CC41" i="53"/>
  <c r="CP36" i="53"/>
  <c r="V36" i="53"/>
  <c r="AN36" i="53"/>
  <c r="BL36" i="53"/>
  <c r="AT36" i="53"/>
  <c r="AB36" i="53"/>
  <c r="BF36" i="53"/>
  <c r="CJ36" i="53"/>
  <c r="CV36" i="53"/>
  <c r="AH36" i="53"/>
  <c r="BR36" i="53"/>
  <c r="CD36" i="53"/>
  <c r="BX36" i="53"/>
  <c r="P36" i="53"/>
  <c r="AK25" i="53"/>
  <c r="AE25" i="53"/>
  <c r="CG25" i="53"/>
  <c r="CM25" i="53"/>
  <c r="Y25" i="53"/>
  <c r="BI25" i="53"/>
  <c r="BO25" i="53"/>
  <c r="BU25" i="53"/>
  <c r="BC25" i="53"/>
  <c r="CA25" i="53"/>
  <c r="S25" i="53"/>
  <c r="AQ25" i="53"/>
  <c r="AW25" i="53"/>
  <c r="CS25" i="53"/>
  <c r="CY25" i="53"/>
  <c r="BY39" i="53"/>
  <c r="CQ50" i="53"/>
  <c r="AC53" i="53"/>
  <c r="AO61" i="53"/>
  <c r="BY50" i="53"/>
  <c r="AU29" i="53"/>
  <c r="BG53" i="53"/>
  <c r="CU71" i="53"/>
  <c r="BK71" i="53"/>
  <c r="AA71" i="53"/>
  <c r="CC71" i="53"/>
  <c r="AS71" i="53"/>
  <c r="CI71" i="53"/>
  <c r="U71" i="53"/>
  <c r="AG71" i="53"/>
  <c r="BW71" i="53"/>
  <c r="CO71" i="53"/>
  <c r="BE71" i="53"/>
  <c r="AM71" i="53"/>
  <c r="O71" i="53"/>
  <c r="AT43" i="53"/>
  <c r="CP43" i="53"/>
  <c r="AH43" i="53"/>
  <c r="V43" i="53"/>
  <c r="CJ43" i="53"/>
  <c r="AN43" i="53"/>
  <c r="BF43" i="53"/>
  <c r="AB43" i="53"/>
  <c r="CV43" i="53"/>
  <c r="CD43" i="53"/>
  <c r="BX43" i="53"/>
  <c r="BL43" i="53"/>
  <c r="BR43" i="53"/>
  <c r="P43" i="53"/>
  <c r="AO43" i="53"/>
  <c r="AU43" i="53"/>
  <c r="AI43" i="53"/>
  <c r="CW43" i="53"/>
  <c r="BM43" i="53"/>
  <c r="BS43" i="53"/>
  <c r="CQ43" i="53"/>
  <c r="CK43" i="53"/>
  <c r="BG43" i="53"/>
  <c r="W43" i="53"/>
  <c r="BA43" i="53"/>
  <c r="CE43" i="53"/>
  <c r="BK55" i="53"/>
  <c r="BW55" i="53"/>
  <c r="AG55" i="53"/>
  <c r="CC55" i="53"/>
  <c r="BE55" i="53"/>
  <c r="AA55" i="53"/>
  <c r="O55" i="53"/>
  <c r="BQ55" i="53"/>
  <c r="CI55" i="53"/>
  <c r="AM55" i="53"/>
  <c r="CU55" i="53"/>
  <c r="AS55" i="53"/>
  <c r="U55" i="53"/>
  <c r="CO55" i="53"/>
  <c r="BN27" i="53"/>
  <c r="AP27" i="53"/>
  <c r="CR27" i="53"/>
  <c r="CL27" i="53"/>
  <c r="CF27" i="53"/>
  <c r="BZ27" i="53"/>
  <c r="BT27" i="53"/>
  <c r="X27" i="53"/>
  <c r="CX27" i="53"/>
  <c r="AJ27" i="53"/>
  <c r="BH27" i="53"/>
  <c r="AD27" i="53"/>
  <c r="R27" i="53"/>
  <c r="AV27" i="53"/>
  <c r="BB31" i="53"/>
  <c r="AD31" i="53"/>
  <c r="CL31" i="53"/>
  <c r="CF31" i="53"/>
  <c r="AP31" i="53"/>
  <c r="X31" i="53"/>
  <c r="R31" i="53"/>
  <c r="BZ31" i="53"/>
  <c r="AJ31" i="53"/>
  <c r="CR31" i="53"/>
  <c r="AV31" i="53"/>
  <c r="BH31" i="53"/>
  <c r="BN31" i="53"/>
  <c r="BT31" i="53"/>
  <c r="CX31" i="53"/>
  <c r="BF24" i="53"/>
  <c r="V24" i="53"/>
  <c r="BX24" i="53"/>
  <c r="AN24" i="53"/>
  <c r="CD24" i="53"/>
  <c r="CJ24" i="53"/>
  <c r="P24" i="53"/>
  <c r="CV24" i="53"/>
  <c r="CP24" i="53"/>
  <c r="AH24" i="53"/>
  <c r="AT24" i="53"/>
  <c r="BL24" i="53"/>
  <c r="BR24" i="53"/>
  <c r="BY57" i="53"/>
  <c r="Q57" i="53"/>
  <c r="CQ57" i="53"/>
  <c r="BS57" i="53"/>
  <c r="CE57" i="53"/>
  <c r="BA57" i="53"/>
  <c r="CK57" i="53"/>
  <c r="BG57" i="53"/>
  <c r="AU57" i="53"/>
  <c r="AC57" i="53"/>
  <c r="AO57" i="53"/>
  <c r="AI57" i="53"/>
  <c r="W57" i="53"/>
  <c r="CW57" i="53"/>
  <c r="AA20" i="53"/>
  <c r="AS20" i="53"/>
  <c r="BK20" i="53"/>
  <c r="CI20" i="53"/>
  <c r="CU20" i="53"/>
  <c r="AG20" i="53"/>
  <c r="O20" i="53"/>
  <c r="CC20" i="53"/>
  <c r="BQ20" i="53"/>
  <c r="CO20" i="53"/>
  <c r="U20" i="53"/>
  <c r="BW20" i="53"/>
  <c r="AM20" i="53"/>
  <c r="BE20" i="53"/>
  <c r="BI24" i="53"/>
  <c r="BO24" i="53"/>
  <c r="CY24" i="53"/>
  <c r="S24" i="53"/>
  <c r="AQ24" i="53"/>
  <c r="BU24" i="53"/>
  <c r="BC24" i="53"/>
  <c r="AK24" i="53"/>
  <c r="Y24" i="53"/>
  <c r="CS24" i="53"/>
  <c r="CA24" i="53"/>
  <c r="AW24" i="53"/>
  <c r="CG24" i="53"/>
  <c r="AE24" i="53"/>
  <c r="CM24" i="53"/>
  <c r="AS54" i="53"/>
  <c r="BK54" i="53"/>
  <c r="BE54" i="53"/>
  <c r="O54" i="53"/>
  <c r="BW54" i="53"/>
  <c r="CC54" i="53"/>
  <c r="CI54" i="53"/>
  <c r="U54" i="53"/>
  <c r="AG54" i="53"/>
  <c r="CO54" i="53"/>
  <c r="AA54" i="53"/>
  <c r="BQ54" i="53"/>
  <c r="CU54" i="53"/>
  <c r="AM54" i="53"/>
  <c r="AI28" i="53"/>
  <c r="CK28" i="53"/>
  <c r="BY28" i="53"/>
  <c r="BS28" i="53"/>
  <c r="CE28" i="53"/>
  <c r="CW28" i="53"/>
  <c r="BM28" i="53"/>
  <c r="AC28" i="53"/>
  <c r="W28" i="53"/>
  <c r="AO28" i="53"/>
  <c r="Q28" i="53"/>
  <c r="AU28" i="53"/>
  <c r="BY43" i="53"/>
  <c r="CE44" i="53"/>
  <c r="CK33" i="53"/>
  <c r="AU26" i="53"/>
  <c r="CK29" i="53"/>
  <c r="W50" i="53"/>
  <c r="CQ36" i="53"/>
  <c r="CQ39" i="53"/>
  <c r="BK61" i="53"/>
  <c r="O61" i="53"/>
  <c r="CO61" i="53"/>
  <c r="U61" i="53"/>
  <c r="CI61" i="53"/>
  <c r="AA61" i="53"/>
  <c r="BQ61" i="53"/>
  <c r="AM61" i="53"/>
  <c r="BW61" i="53"/>
  <c r="BE61" i="53"/>
  <c r="AG61" i="53"/>
  <c r="CU61" i="53"/>
  <c r="AS61" i="53"/>
  <c r="CC61" i="53"/>
  <c r="CJ37" i="53"/>
  <c r="AB37" i="53"/>
  <c r="P37" i="53"/>
  <c r="AT37" i="53"/>
  <c r="AH37" i="53"/>
  <c r="CP37" i="53"/>
  <c r="BL37" i="53"/>
  <c r="BX37" i="53"/>
  <c r="CV37" i="53"/>
  <c r="BR37" i="53"/>
  <c r="BF37" i="53"/>
  <c r="AN37" i="53"/>
  <c r="CD37" i="53"/>
  <c r="V37" i="53"/>
  <c r="CM30" i="53"/>
  <c r="AQ30" i="53"/>
  <c r="S30" i="53"/>
  <c r="AE30" i="53"/>
  <c r="BO30" i="53"/>
  <c r="AK30" i="53"/>
  <c r="CA30" i="53"/>
  <c r="AW30" i="53"/>
  <c r="CG30" i="53"/>
  <c r="BU30" i="53"/>
  <c r="CS30" i="53"/>
  <c r="BI30" i="53"/>
  <c r="CY30" i="53"/>
  <c r="Y30" i="53"/>
  <c r="BC30" i="53"/>
  <c r="S38" i="53"/>
  <c r="BI38" i="53"/>
  <c r="BC38" i="53"/>
  <c r="AK38" i="53"/>
  <c r="CA38" i="53"/>
  <c r="AQ38" i="53"/>
  <c r="CG38" i="53"/>
  <c r="AW38" i="53"/>
  <c r="Y38" i="53"/>
  <c r="CY38" i="53"/>
  <c r="CM38" i="53"/>
  <c r="AE38" i="53"/>
  <c r="CS38" i="53"/>
  <c r="BU38" i="53"/>
  <c r="BO38" i="53"/>
  <c r="BY41" i="53"/>
  <c r="AO41" i="53"/>
  <c r="AI41" i="53"/>
  <c r="Q41" i="53"/>
  <c r="CW41" i="53"/>
  <c r="AC41" i="53"/>
  <c r="AU41" i="53"/>
  <c r="BM41" i="53"/>
  <c r="BG41" i="53"/>
  <c r="CE41" i="53"/>
  <c r="BA41" i="53"/>
  <c r="CK41" i="53"/>
  <c r="W41" i="53"/>
  <c r="BS41" i="53"/>
  <c r="CQ41" i="53"/>
  <c r="BM63" i="53"/>
  <c r="W63" i="53"/>
  <c r="BY63" i="53"/>
  <c r="AU63" i="53"/>
  <c r="AO62" i="53"/>
  <c r="AC62" i="53"/>
  <c r="AI63" i="53"/>
  <c r="AI62" i="53"/>
  <c r="AU62" i="53"/>
  <c r="CE62" i="53"/>
  <c r="BS62" i="53"/>
  <c r="Q62" i="53"/>
  <c r="BM62" i="53"/>
  <c r="AO63" i="53"/>
  <c r="CQ63" i="53"/>
  <c r="Q63" i="53"/>
  <c r="CE63" i="53"/>
  <c r="CW63" i="53"/>
  <c r="CK62" i="53"/>
  <c r="AC63" i="53"/>
  <c r="CK63" i="53"/>
  <c r="BG63" i="53"/>
  <c r="W62" i="53"/>
  <c r="BY62" i="53"/>
  <c r="BS63" i="53"/>
  <c r="BG62" i="53"/>
  <c r="CW62" i="53"/>
  <c r="CQ62" i="53"/>
  <c r="BA62" i="53"/>
  <c r="AQ43" i="53"/>
  <c r="S43" i="53"/>
  <c r="BU43" i="53"/>
  <c r="CM43" i="53"/>
  <c r="CA43" i="53"/>
  <c r="BO43" i="53"/>
  <c r="Y43" i="53"/>
  <c r="CG43" i="53"/>
  <c r="BC43" i="53"/>
  <c r="CY43" i="53"/>
  <c r="AK43" i="53"/>
  <c r="CS43" i="53"/>
  <c r="AE43" i="53"/>
  <c r="BI43" i="53"/>
  <c r="AW43" i="53"/>
  <c r="CJ25" i="53"/>
  <c r="BF25" i="53"/>
  <c r="CV25" i="53"/>
  <c r="AT25" i="53"/>
  <c r="BR25" i="53"/>
  <c r="AN25" i="53"/>
  <c r="BX25" i="53"/>
  <c r="CD25" i="53"/>
  <c r="V25" i="53"/>
  <c r="AB25" i="53"/>
  <c r="P25" i="53"/>
  <c r="BL25" i="53"/>
  <c r="AH25" i="53"/>
  <c r="CP25" i="53"/>
  <c r="AC31" i="53"/>
  <c r="Q31" i="53"/>
  <c r="AO31" i="53"/>
  <c r="AU31" i="53"/>
  <c r="BM31" i="53"/>
  <c r="BA31" i="53"/>
  <c r="BY31" i="53"/>
  <c r="CQ31" i="53"/>
  <c r="CW31" i="53"/>
  <c r="CK31" i="53"/>
  <c r="BG31" i="53"/>
  <c r="BQ60" i="53"/>
  <c r="BE60" i="53"/>
  <c r="CO60" i="53"/>
  <c r="CU60" i="53"/>
  <c r="BW60" i="53"/>
  <c r="AM60" i="53"/>
  <c r="BK60" i="53"/>
  <c r="CI60" i="53"/>
  <c r="AS60" i="53"/>
  <c r="U60" i="53"/>
  <c r="AA60" i="53"/>
  <c r="AG60" i="53"/>
  <c r="CC60" i="53"/>
  <c r="O60" i="53"/>
  <c r="AA25" i="53"/>
  <c r="BK25" i="53"/>
  <c r="CO25" i="53"/>
  <c r="CC25" i="53"/>
  <c r="CI25" i="53"/>
  <c r="O25" i="53"/>
  <c r="AM25" i="53"/>
  <c r="AG25" i="53"/>
  <c r="AS25" i="53"/>
  <c r="BQ25" i="53"/>
  <c r="BE25" i="53"/>
  <c r="CU25" i="53"/>
  <c r="BW25" i="53"/>
  <c r="U25" i="53"/>
  <c r="AC51" i="53"/>
  <c r="CE51" i="53"/>
  <c r="AI51" i="53"/>
  <c r="BA51" i="53"/>
  <c r="AU51" i="53"/>
  <c r="CQ51" i="53"/>
  <c r="BM51" i="53"/>
  <c r="BY51" i="53"/>
  <c r="CY36" i="53"/>
  <c r="AW36" i="53"/>
  <c r="S36" i="53"/>
  <c r="AK36" i="53"/>
  <c r="BU36" i="53"/>
  <c r="CS36" i="53"/>
  <c r="AQ36" i="53"/>
  <c r="AE36" i="53"/>
  <c r="CM36" i="53"/>
  <c r="BO36" i="53"/>
  <c r="CG36" i="53"/>
  <c r="BI36" i="53"/>
  <c r="BC36" i="53"/>
  <c r="Y36" i="53"/>
  <c r="CA36" i="53"/>
  <c r="CK58" i="53"/>
  <c r="BY58" i="53"/>
  <c r="AU58" i="53"/>
  <c r="W58" i="53"/>
  <c r="CW58" i="53"/>
  <c r="AC58" i="53"/>
  <c r="CQ58" i="53"/>
  <c r="BS58" i="53"/>
  <c r="BA58" i="53"/>
  <c r="AI58" i="53"/>
  <c r="Q58" i="53"/>
  <c r="AO58" i="53"/>
  <c r="BG58" i="53"/>
  <c r="CE58" i="53"/>
  <c r="CE31" i="53"/>
  <c r="CW29" i="53"/>
  <c r="AU36" i="53"/>
  <c r="AB24" i="53"/>
  <c r="AQ32" i="53"/>
  <c r="AA44" i="53"/>
  <c r="CC44" i="53"/>
  <c r="AM44" i="53"/>
  <c r="BE44" i="53"/>
  <c r="AG44" i="53"/>
  <c r="CO44" i="53"/>
  <c r="AS44" i="53"/>
  <c r="BK44" i="53"/>
  <c r="BQ44" i="53"/>
  <c r="O44" i="53"/>
  <c r="CI44" i="53"/>
  <c r="CU44" i="53"/>
  <c r="BW44" i="53"/>
  <c r="U44" i="53"/>
  <c r="AO32" i="53"/>
  <c r="BY32" i="53"/>
  <c r="CK32" i="53"/>
  <c r="Q32" i="53"/>
  <c r="AI32" i="53"/>
  <c r="BS32" i="53"/>
  <c r="CQ32" i="53"/>
  <c r="BG32" i="53"/>
  <c r="AU32" i="53"/>
  <c r="AC32" i="53"/>
  <c r="BM32" i="53"/>
  <c r="AU56" i="53"/>
  <c r="AI56" i="53"/>
  <c r="CQ56" i="53"/>
  <c r="BA56" i="53"/>
  <c r="CK56" i="53"/>
  <c r="W56" i="53"/>
  <c r="BM56" i="53"/>
  <c r="CE56" i="53"/>
  <c r="AC56" i="53"/>
  <c r="CW56" i="53"/>
  <c r="AO56" i="53"/>
  <c r="BS56" i="53"/>
  <c r="Q56" i="53"/>
  <c r="BG56" i="53"/>
  <c r="BY56" i="53"/>
  <c r="BO23" i="53"/>
  <c r="AQ23" i="53"/>
  <c r="BU23" i="53"/>
  <c r="CM23" i="53"/>
  <c r="AW23" i="53"/>
  <c r="S23" i="53"/>
  <c r="CA23" i="53"/>
  <c r="AK23" i="53"/>
  <c r="CG23" i="53"/>
  <c r="BC23" i="53"/>
  <c r="AE23" i="53"/>
  <c r="CS23" i="53"/>
  <c r="Y23" i="53"/>
  <c r="CY23" i="53"/>
  <c r="BI23" i="53"/>
  <c r="CO26" i="53"/>
  <c r="BQ26" i="53"/>
  <c r="BW26" i="53"/>
  <c r="AG26" i="53"/>
  <c r="CI26" i="53"/>
  <c r="CU26" i="53"/>
  <c r="U26" i="53"/>
  <c r="O26" i="53"/>
  <c r="BK26" i="53"/>
  <c r="AM26" i="53"/>
  <c r="BE26" i="53"/>
  <c r="CC26" i="53"/>
  <c r="AA26" i="53"/>
  <c r="AS26" i="53"/>
  <c r="W33" i="53"/>
  <c r="BA33" i="53"/>
  <c r="CW33" i="53"/>
  <c r="BS33" i="53"/>
  <c r="BG33" i="53"/>
  <c r="AI33" i="53"/>
  <c r="AU33" i="53"/>
  <c r="CQ33" i="53"/>
  <c r="Q33" i="53"/>
  <c r="BY33" i="53"/>
  <c r="AO33" i="53"/>
  <c r="AC33" i="53"/>
  <c r="CU66" i="53"/>
  <c r="BQ66" i="53"/>
  <c r="CI66" i="53"/>
  <c r="AM66" i="53"/>
  <c r="AS66" i="53"/>
  <c r="O66" i="53"/>
  <c r="U66" i="53"/>
  <c r="BW66" i="53"/>
  <c r="AA66" i="53"/>
  <c r="CC66" i="53"/>
  <c r="BE66" i="53"/>
  <c r="AG66" i="53"/>
  <c r="BK66" i="53"/>
  <c r="CO66" i="53"/>
  <c r="BG27" i="53"/>
  <c r="BY27" i="53"/>
  <c r="CQ27" i="53"/>
  <c r="CE27" i="53"/>
  <c r="BA27" i="53"/>
  <c r="AI27" i="53"/>
  <c r="BS27" i="53"/>
  <c r="Q27" i="53"/>
  <c r="BM27" i="53"/>
  <c r="CD33" i="53"/>
  <c r="BX33" i="53"/>
  <c r="V33" i="53"/>
  <c r="AH33" i="53"/>
  <c r="AB33" i="53"/>
  <c r="CP33" i="53"/>
  <c r="AT33" i="53"/>
  <c r="BL33" i="53"/>
  <c r="CJ33" i="53"/>
  <c r="P33" i="53"/>
  <c r="CV33" i="53"/>
  <c r="BR33" i="53"/>
  <c r="AN33" i="53"/>
  <c r="BF33" i="53"/>
  <c r="BY22" i="53"/>
  <c r="CE22" i="53"/>
  <c r="BS22" i="53"/>
  <c r="AI22" i="53"/>
  <c r="BG22" i="53"/>
  <c r="BA22" i="53"/>
  <c r="CQ22" i="53"/>
  <c r="AU22" i="53"/>
  <c r="AC22" i="53"/>
  <c r="BM22" i="53"/>
  <c r="Q22" i="53"/>
  <c r="CK22" i="53"/>
  <c r="W22" i="53"/>
  <c r="CW22" i="53"/>
  <c r="AO22" i="53"/>
  <c r="CA42" i="53"/>
  <c r="BI42" i="53"/>
  <c r="AQ42" i="53"/>
  <c r="Y42" i="53"/>
  <c r="CS42" i="53"/>
  <c r="AW42" i="53"/>
  <c r="BO42" i="53"/>
  <c r="BC42" i="53"/>
  <c r="CG42" i="53"/>
  <c r="CY42" i="53"/>
  <c r="BU42" i="53"/>
  <c r="AE42" i="53"/>
  <c r="CM42" i="53"/>
  <c r="AK42" i="53"/>
  <c r="CX29" i="53"/>
  <c r="AV29" i="53"/>
  <c r="AP29" i="53"/>
  <c r="AJ29" i="53"/>
  <c r="AD29" i="53"/>
  <c r="CL29" i="53"/>
  <c r="CR29" i="53"/>
  <c r="BH29" i="53"/>
  <c r="X29" i="53"/>
  <c r="BZ29" i="53"/>
  <c r="CF29" i="53"/>
  <c r="R29" i="53"/>
  <c r="BB29" i="53"/>
  <c r="BT29" i="53"/>
  <c r="BE73" i="53"/>
  <c r="AG73" i="53"/>
  <c r="AS73" i="53"/>
  <c r="CC73" i="53"/>
  <c r="BQ73" i="53"/>
  <c r="CU73" i="53"/>
  <c r="O73" i="53"/>
  <c r="U73" i="53"/>
  <c r="CI73" i="53"/>
  <c r="AM73" i="53"/>
  <c r="BK73" i="53"/>
  <c r="CO73" i="53"/>
  <c r="AA73" i="53"/>
  <c r="BW73" i="53"/>
  <c r="CI31" i="53"/>
  <c r="AS31" i="53"/>
  <c r="AA31" i="53"/>
  <c r="BQ31" i="53"/>
  <c r="BK31" i="53"/>
  <c r="CU31" i="53"/>
  <c r="BE31" i="53"/>
  <c r="CC31" i="53"/>
  <c r="O31" i="53"/>
  <c r="AG31" i="53"/>
  <c r="U31" i="53"/>
  <c r="CO31" i="53"/>
  <c r="BW31" i="53"/>
  <c r="AM31" i="53"/>
  <c r="Q51" i="53"/>
  <c r="BS30" i="53"/>
  <c r="CQ35" i="53"/>
  <c r="BM47" i="53"/>
  <c r="AU27" i="53"/>
  <c r="CF24" i="53"/>
  <c r="X24" i="53"/>
  <c r="CX24" i="53"/>
  <c r="R24" i="53"/>
  <c r="AP24" i="53"/>
  <c r="CL24" i="53"/>
  <c r="AJ24" i="53"/>
  <c r="BH24" i="53"/>
  <c r="BT24" i="53"/>
  <c r="AD24" i="53"/>
  <c r="CR24" i="53"/>
  <c r="BZ24" i="53"/>
  <c r="AV24" i="53"/>
  <c r="BB24" i="53"/>
  <c r="BN24" i="53"/>
  <c r="AT44" i="53"/>
  <c r="AH44" i="53"/>
  <c r="AB44" i="53"/>
  <c r="CD44" i="53"/>
  <c r="CP44" i="53"/>
  <c r="V44" i="53"/>
  <c r="BX44" i="53"/>
  <c r="BF44" i="53"/>
  <c r="AN44" i="53"/>
  <c r="CV44" i="53"/>
  <c r="CJ44" i="53"/>
  <c r="BL44" i="53"/>
  <c r="BR44" i="53"/>
  <c r="P44" i="53"/>
  <c r="AN38" i="53"/>
  <c r="CJ38" i="53"/>
  <c r="AH38" i="53"/>
  <c r="AB38" i="53"/>
  <c r="BX38" i="53"/>
  <c r="BR38" i="53"/>
  <c r="BL38" i="53"/>
  <c r="BF38" i="53"/>
  <c r="CV38" i="53"/>
  <c r="P38" i="53"/>
  <c r="CP38" i="53"/>
  <c r="AT38" i="53"/>
  <c r="V38" i="53"/>
  <c r="CD38" i="53"/>
  <c r="BW38" i="53"/>
  <c r="CI38" i="53"/>
  <c r="O38" i="53"/>
  <c r="CO38" i="53"/>
  <c r="BE38" i="53"/>
  <c r="AA38" i="53"/>
  <c r="U38" i="53"/>
  <c r="CC38" i="53"/>
  <c r="AM38" i="53"/>
  <c r="CU38" i="53"/>
  <c r="BK38" i="53"/>
  <c r="BQ38" i="53"/>
  <c r="AG38" i="53"/>
  <c r="AS38" i="53"/>
  <c r="BG50" i="53"/>
  <c r="BS50" i="53"/>
  <c r="BM50" i="53"/>
  <c r="Q50" i="53"/>
  <c r="CE50" i="53"/>
  <c r="AU50" i="53"/>
  <c r="AO50" i="53"/>
  <c r="CW50" i="53"/>
  <c r="AC50" i="53"/>
  <c r="CK50" i="53"/>
  <c r="BL45" i="53"/>
  <c r="BF45" i="53"/>
  <c r="AN45" i="53"/>
  <c r="CD45" i="53"/>
  <c r="CJ45" i="53"/>
  <c r="AB45" i="53"/>
  <c r="AT45" i="53"/>
  <c r="BX45" i="53"/>
  <c r="CP45" i="53"/>
  <c r="AH45" i="53"/>
  <c r="P45" i="53"/>
  <c r="V45" i="53"/>
  <c r="BR45" i="53"/>
  <c r="CV45" i="53"/>
  <c r="BQ36" i="53"/>
  <c r="O36" i="53"/>
  <c r="CI36" i="53"/>
  <c r="BE36" i="53"/>
  <c r="BW36" i="53"/>
  <c r="AG36" i="53"/>
  <c r="CU36" i="53"/>
  <c r="AA36" i="53"/>
  <c r="CC36" i="53"/>
  <c r="AS36" i="53"/>
  <c r="U36" i="53"/>
  <c r="BK36" i="53"/>
  <c r="CO36" i="53"/>
  <c r="AM36" i="53"/>
  <c r="BE70" i="53"/>
  <c r="CI70" i="53"/>
  <c r="BQ70" i="53"/>
  <c r="AG70" i="53"/>
  <c r="CC70" i="53"/>
  <c r="CO70" i="53"/>
  <c r="AS70" i="53"/>
  <c r="BK70" i="53"/>
  <c r="CU70" i="53"/>
  <c r="U70" i="53"/>
  <c r="BW70" i="53"/>
  <c r="AM70" i="53"/>
  <c r="O70" i="53"/>
  <c r="AA70" i="53"/>
  <c r="O43" i="53"/>
  <c r="CU43" i="53"/>
  <c r="AG43" i="53"/>
  <c r="AS43" i="53"/>
  <c r="BW43" i="53"/>
  <c r="CO43" i="53"/>
  <c r="BK43" i="53"/>
  <c r="CC43" i="53"/>
  <c r="U43" i="53"/>
  <c r="AA43" i="53"/>
  <c r="AM43" i="53"/>
  <c r="CI43" i="53"/>
  <c r="BE43" i="53"/>
  <c r="BQ43" i="53"/>
  <c r="V30" i="53"/>
  <c r="CJ30" i="53"/>
  <c r="CV30" i="53"/>
  <c r="BR30" i="53"/>
  <c r="BX30" i="53"/>
  <c r="CP30" i="53"/>
  <c r="BL30" i="53"/>
  <c r="AH30" i="53"/>
  <c r="P30" i="53"/>
  <c r="BF30" i="53"/>
  <c r="AN30" i="53"/>
  <c r="AB30" i="53"/>
  <c r="AT30" i="53"/>
  <c r="CD30" i="53"/>
  <c r="AU38" i="53"/>
  <c r="AI38" i="53"/>
  <c r="CQ38" i="53"/>
  <c r="CK38" i="53"/>
  <c r="CE38" i="53"/>
  <c r="Q38" i="53"/>
  <c r="CW38" i="53"/>
  <c r="AC38" i="53"/>
  <c r="BS38" i="53"/>
  <c r="BA38" i="53"/>
  <c r="W38" i="53"/>
  <c r="BM38" i="53"/>
  <c r="BG38" i="53"/>
  <c r="O35" i="53"/>
  <c r="AG35" i="53"/>
  <c r="CI35" i="53"/>
  <c r="BE35" i="53"/>
  <c r="CC35" i="53"/>
  <c r="BQ35" i="53"/>
  <c r="U35" i="53"/>
  <c r="BK35" i="53"/>
  <c r="CO35" i="53"/>
  <c r="CU35" i="53"/>
  <c r="AA35" i="53"/>
  <c r="AS35" i="53"/>
  <c r="BW35" i="53"/>
  <c r="AM35" i="53"/>
  <c r="AB46" i="53"/>
  <c r="P46" i="53"/>
  <c r="CP46" i="53"/>
  <c r="CJ46" i="53"/>
  <c r="AN46" i="53"/>
  <c r="BX46" i="53"/>
  <c r="CD46" i="53"/>
  <c r="CV46" i="53"/>
  <c r="BF46" i="53"/>
  <c r="AT46" i="53"/>
  <c r="BR46" i="53"/>
  <c r="BL46" i="53"/>
  <c r="V46" i="53"/>
  <c r="AH46" i="53"/>
  <c r="BG51" i="53"/>
  <c r="BS51" i="53"/>
  <c r="BG44" i="53"/>
  <c r="CE32" i="53"/>
  <c r="CQ28" i="53"/>
  <c r="CK26" i="53"/>
  <c r="BA30" i="53"/>
  <c r="BY44" i="53"/>
  <c r="CS26" i="53"/>
  <c r="AW26" i="53"/>
  <c r="AQ26" i="53"/>
  <c r="CM26" i="53"/>
  <c r="AK26" i="53"/>
  <c r="CY26" i="53"/>
  <c r="BO26" i="53"/>
  <c r="BU26" i="53"/>
  <c r="CA26" i="53"/>
  <c r="AE26" i="53"/>
  <c r="S26" i="53"/>
  <c r="Y26" i="53"/>
  <c r="CG26" i="53"/>
  <c r="BC26" i="53"/>
  <c r="BI26" i="53"/>
  <c r="BU40" i="53"/>
  <c r="AE40" i="53"/>
  <c r="CY40" i="53"/>
  <c r="AK40" i="53"/>
  <c r="BC40" i="53"/>
  <c r="BO40" i="53"/>
  <c r="AW40" i="53"/>
  <c r="CG40" i="53"/>
  <c r="CM40" i="53"/>
  <c r="CS40" i="53"/>
  <c r="S40" i="53"/>
  <c r="BI40" i="53"/>
  <c r="CA40" i="53"/>
  <c r="AQ40" i="53"/>
  <c r="AC39" i="53"/>
  <c r="AU39" i="53"/>
  <c r="CK39" i="53"/>
  <c r="AI39" i="53"/>
  <c r="BA39" i="53"/>
  <c r="Q39" i="53"/>
  <c r="BS39" i="53"/>
  <c r="AO39" i="53"/>
  <c r="CW39" i="53"/>
  <c r="BG39" i="53"/>
  <c r="BS60" i="53"/>
  <c r="W60" i="53"/>
  <c r="BA60" i="53"/>
  <c r="BY60" i="53"/>
  <c r="CE60" i="53"/>
  <c r="CK60" i="53"/>
  <c r="AO60" i="53"/>
  <c r="CW60" i="53"/>
  <c r="CQ60" i="53"/>
  <c r="BM60" i="53"/>
  <c r="AC60" i="53"/>
  <c r="AU60" i="53"/>
  <c r="Q60" i="53"/>
  <c r="BA23" i="53"/>
  <c r="W23" i="53"/>
  <c r="AU23" i="53"/>
  <c r="BG23" i="53"/>
  <c r="AC23" i="53"/>
  <c r="BM23" i="53"/>
  <c r="BY23" i="53"/>
  <c r="CK23" i="53"/>
  <c r="Q23" i="53"/>
  <c r="AI23" i="53"/>
  <c r="CE23" i="53"/>
  <c r="BS23" i="53"/>
  <c r="AO23" i="53"/>
  <c r="CW23" i="53"/>
  <c r="CQ23" i="53"/>
  <c r="CP19" i="53"/>
  <c r="CV19" i="53"/>
  <c r="CJ19" i="53"/>
  <c r="AN19" i="53"/>
  <c r="BF19" i="53"/>
  <c r="AB19" i="53"/>
  <c r="AH19" i="53"/>
  <c r="BL19" i="53"/>
  <c r="BX19" i="53"/>
  <c r="P19" i="53"/>
  <c r="V19" i="53"/>
  <c r="CD19" i="53"/>
  <c r="AT19" i="53"/>
  <c r="CU39" i="53"/>
  <c r="AS39" i="53"/>
  <c r="O39" i="53"/>
  <c r="BE39" i="53"/>
  <c r="AA39" i="53"/>
  <c r="CO39" i="53"/>
  <c r="AM39" i="53"/>
  <c r="CC39" i="53"/>
  <c r="BQ39" i="53"/>
  <c r="BK39" i="53"/>
  <c r="CI39" i="53"/>
  <c r="BW39" i="53"/>
  <c r="AG39" i="53"/>
  <c r="U39" i="53"/>
  <c r="CW26" i="53"/>
  <c r="BS31" i="53"/>
  <c r="Q43" i="53"/>
  <c r="W32" i="53"/>
  <c r="Q44" i="53"/>
  <c r="Q61" i="53"/>
  <c r="AI26" i="53"/>
  <c r="AI31" i="53"/>
  <c r="CW51" i="53"/>
  <c r="U57" i="53"/>
  <c r="BK57" i="53"/>
  <c r="BW57" i="53"/>
  <c r="CC57" i="53"/>
  <c r="AS57" i="53"/>
  <c r="O57" i="53"/>
  <c r="AM57" i="53"/>
  <c r="CO57" i="53"/>
  <c r="BE57" i="53"/>
  <c r="AA57" i="53"/>
  <c r="AG57" i="53"/>
  <c r="CU57" i="53"/>
  <c r="BQ57" i="53"/>
  <c r="CI57" i="53"/>
  <c r="CL25" i="53"/>
  <c r="BB25" i="53"/>
  <c r="BN25" i="53"/>
  <c r="AJ25" i="53"/>
  <c r="BH25" i="53"/>
  <c r="BZ25" i="53"/>
  <c r="BT25" i="53"/>
  <c r="AP25" i="53"/>
  <c r="X25" i="53"/>
  <c r="AD25" i="53"/>
  <c r="CX25" i="53"/>
  <c r="CF25" i="53"/>
  <c r="R25" i="53"/>
  <c r="CR25" i="53"/>
  <c r="AV25" i="53"/>
  <c r="CW20" i="53"/>
  <c r="Q20" i="53"/>
  <c r="AI20" i="53"/>
  <c r="BA20" i="53"/>
  <c r="BS20" i="53"/>
  <c r="AO20" i="53"/>
  <c r="BG20" i="53"/>
  <c r="BY20" i="53"/>
  <c r="CE20" i="53"/>
  <c r="BM20" i="53"/>
  <c r="AU20" i="53"/>
  <c r="W20" i="53"/>
  <c r="BR32" i="53"/>
  <c r="AT32" i="53"/>
  <c r="CV32" i="53"/>
  <c r="BF32" i="53"/>
  <c r="CD32" i="53"/>
  <c r="AN32" i="53"/>
  <c r="AH32" i="53"/>
  <c r="BX32" i="53"/>
  <c r="CP32" i="53"/>
  <c r="BL32" i="53"/>
  <c r="P32" i="53"/>
  <c r="CJ32" i="53"/>
  <c r="AB32" i="53"/>
  <c r="V32" i="53"/>
  <c r="AK41" i="53"/>
  <c r="AQ41" i="53"/>
  <c r="BU41" i="53"/>
  <c r="AW41" i="53"/>
  <c r="S41" i="53"/>
  <c r="BC41" i="53"/>
  <c r="AE41" i="53"/>
  <c r="CS41" i="53"/>
  <c r="CM41" i="53"/>
  <c r="CG41" i="53"/>
  <c r="CY41" i="53"/>
  <c r="BO41" i="53"/>
  <c r="CA41" i="53"/>
  <c r="BI41" i="53"/>
  <c r="Y41" i="53"/>
  <c r="BS42" i="53"/>
  <c r="AO42" i="53"/>
  <c r="BM42" i="53"/>
  <c r="AU42" i="53"/>
  <c r="BA42" i="53"/>
  <c r="CW42" i="53"/>
  <c r="BY42" i="53"/>
  <c r="W42" i="53"/>
  <c r="CK42" i="53"/>
  <c r="CE42" i="53"/>
  <c r="BG42" i="53"/>
  <c r="Q42" i="53"/>
  <c r="AC42" i="53"/>
  <c r="AI42" i="53"/>
  <c r="AB20" i="53"/>
  <c r="CJ20" i="53"/>
  <c r="BL20" i="53"/>
  <c r="CV20" i="53"/>
  <c r="BX20" i="53"/>
  <c r="V20" i="53"/>
  <c r="CP20" i="53"/>
  <c r="AN20" i="53"/>
  <c r="P20" i="53"/>
  <c r="AH20" i="53"/>
  <c r="BF20" i="53"/>
  <c r="AT20" i="53"/>
  <c r="CD20" i="53"/>
  <c r="BR20" i="53"/>
  <c r="BC28" i="53"/>
  <c r="BI28" i="53"/>
  <c r="CA28" i="53"/>
  <c r="S28" i="53"/>
  <c r="CS28" i="53"/>
  <c r="AE28" i="53"/>
  <c r="BO28" i="53"/>
  <c r="BU28" i="53"/>
  <c r="AQ28" i="53"/>
  <c r="CY28" i="53"/>
  <c r="CG28" i="53"/>
  <c r="AW28" i="53"/>
  <c r="AK28" i="53"/>
  <c r="Y28" i="53"/>
  <c r="CM28" i="53"/>
  <c r="BC37" i="53"/>
  <c r="AQ37" i="53"/>
  <c r="BO37" i="53"/>
  <c r="AW37" i="53"/>
  <c r="CG37" i="53"/>
  <c r="BU37" i="53"/>
  <c r="CS37" i="53"/>
  <c r="CY37" i="53"/>
  <c r="BI37" i="53"/>
  <c r="Y37" i="53"/>
  <c r="AK37" i="53"/>
  <c r="CA37" i="53"/>
  <c r="AE37" i="53"/>
  <c r="CM37" i="53"/>
  <c r="BG34" i="53"/>
  <c r="Q34" i="53"/>
  <c r="AO34" i="53"/>
  <c r="BY34" i="53"/>
  <c r="AC34" i="53"/>
  <c r="BA34" i="53"/>
  <c r="CK34" i="53"/>
  <c r="AU34" i="53"/>
  <c r="CQ34" i="53"/>
  <c r="BM34" i="53"/>
  <c r="CE34" i="53"/>
  <c r="W34" i="53"/>
  <c r="BS34" i="53"/>
  <c r="CO50" i="53"/>
  <c r="AA50" i="53"/>
  <c r="U50" i="53"/>
  <c r="AS50" i="53"/>
  <c r="BQ50" i="53"/>
  <c r="AG50" i="53"/>
  <c r="CU50" i="53"/>
  <c r="O50" i="53"/>
  <c r="AM50" i="53"/>
  <c r="BW50" i="53"/>
  <c r="BE50" i="53"/>
  <c r="CI50" i="53"/>
  <c r="BK50" i="53"/>
  <c r="CC50" i="53"/>
  <c r="BG49" i="53"/>
  <c r="CK49" i="53"/>
  <c r="AI49" i="53"/>
  <c r="AC49" i="53"/>
  <c r="CW49" i="53"/>
  <c r="CQ49" i="53"/>
  <c r="BY49" i="53"/>
  <c r="AU49" i="53"/>
  <c r="BM49" i="53"/>
  <c r="Q49" i="53"/>
  <c r="CE49" i="53"/>
  <c r="BM58" i="53"/>
  <c r="CK51" i="53"/>
  <c r="AO26" i="53"/>
  <c r="BM39" i="53"/>
  <c r="BA28" i="53"/>
  <c r="W27" i="53"/>
  <c r="W39" i="53"/>
  <c r="S42" i="53"/>
  <c r="Y34" i="53"/>
  <c r="AI19" i="53"/>
  <c r="O46" i="53"/>
  <c r="BE46" i="53"/>
  <c r="BW46" i="53"/>
  <c r="CC46" i="53"/>
  <c r="BK46" i="53"/>
  <c r="CU46" i="53"/>
  <c r="AG46" i="53"/>
  <c r="CO46" i="53"/>
  <c r="AA46" i="53"/>
  <c r="U46" i="53"/>
  <c r="AS46" i="53"/>
  <c r="BQ46" i="53"/>
  <c r="CI46" i="53"/>
  <c r="AM46" i="53"/>
  <c r="CU30" i="53"/>
  <c r="AG30" i="53"/>
  <c r="U30" i="53"/>
  <c r="CI30" i="53"/>
  <c r="AA30" i="53"/>
  <c r="AS30" i="53"/>
  <c r="CO30" i="53"/>
  <c r="AM30" i="53"/>
  <c r="BQ30" i="53"/>
  <c r="O30" i="53"/>
  <c r="BW30" i="53"/>
  <c r="CC30" i="53"/>
  <c r="BK30" i="53"/>
  <c r="BE30" i="53"/>
  <c r="BA52" i="53"/>
  <c r="CK52" i="53"/>
  <c r="AO52" i="53"/>
  <c r="AI52" i="53"/>
  <c r="CQ52" i="53"/>
  <c r="CW52" i="53"/>
  <c r="BY52" i="53"/>
  <c r="AC52" i="53"/>
  <c r="CE52" i="53"/>
  <c r="Q52" i="53"/>
  <c r="BS52" i="53"/>
  <c r="BG52" i="53"/>
  <c r="AU52" i="53"/>
  <c r="W52" i="53"/>
  <c r="BM52" i="53"/>
  <c r="AO24" i="53"/>
  <c r="BY24" i="53"/>
  <c r="Q24" i="53"/>
  <c r="BG24" i="53"/>
  <c r="AU24" i="53"/>
  <c r="CK24" i="53"/>
  <c r="CE24" i="53"/>
  <c r="BS24" i="53"/>
  <c r="CW24" i="53"/>
  <c r="BA24" i="53"/>
  <c r="CQ24" i="53"/>
  <c r="AI24" i="53"/>
  <c r="W24" i="53"/>
  <c r="AC24" i="53"/>
  <c r="BM24" i="53"/>
  <c r="AC46" i="53"/>
  <c r="W46" i="53"/>
  <c r="CW46" i="53"/>
  <c r="Q46" i="53"/>
  <c r="CQ46" i="53"/>
  <c r="AI46" i="53"/>
  <c r="AU46" i="53"/>
  <c r="BA46" i="53"/>
  <c r="CK46" i="53"/>
  <c r="BM46" i="53"/>
  <c r="BY46" i="53"/>
  <c r="CE46" i="53"/>
  <c r="AO46" i="53"/>
  <c r="BK68" i="53"/>
  <c r="BQ68" i="53"/>
  <c r="AS68" i="53"/>
  <c r="CU68" i="53"/>
  <c r="U68" i="53"/>
  <c r="BE68" i="53"/>
  <c r="CI68" i="53"/>
  <c r="AA68" i="53"/>
  <c r="CC68" i="53"/>
  <c r="AM68" i="53"/>
  <c r="BW68" i="53"/>
  <c r="AG68" i="53"/>
  <c r="CO68" i="53"/>
  <c r="O68" i="53"/>
  <c r="BQ47" i="53"/>
  <c r="AM47" i="53"/>
  <c r="BK47" i="53"/>
  <c r="CC47" i="53"/>
  <c r="CO47" i="53"/>
  <c r="BE47" i="53"/>
  <c r="O47" i="53"/>
  <c r="AA47" i="53"/>
  <c r="U47" i="53"/>
  <c r="CI47" i="53"/>
  <c r="CU47" i="53"/>
  <c r="AG47" i="53"/>
  <c r="BW47" i="53"/>
  <c r="AS47" i="53"/>
  <c r="BM25" i="53"/>
  <c r="W25" i="53"/>
  <c r="BY25" i="53"/>
  <c r="CE25" i="53"/>
  <c r="CW25" i="53"/>
  <c r="AC25" i="53"/>
  <c r="AU25" i="53"/>
  <c r="Q25" i="53"/>
  <c r="BA25" i="53"/>
  <c r="BG25" i="53"/>
  <c r="CK25" i="53"/>
  <c r="CQ25" i="53"/>
  <c r="BS25" i="53"/>
  <c r="AO25" i="53"/>
  <c r="AI25" i="53"/>
  <c r="AA19" i="53"/>
  <c r="BE19" i="53"/>
  <c r="O19" i="53"/>
  <c r="AG19" i="53"/>
  <c r="BQ19" i="53"/>
  <c r="BW19" i="53"/>
  <c r="AM19" i="53"/>
  <c r="CC19" i="53"/>
  <c r="CU19" i="53"/>
  <c r="CI19" i="53"/>
  <c r="BK19" i="53"/>
  <c r="AS19" i="53"/>
  <c r="U19" i="53"/>
  <c r="CO19" i="53"/>
  <c r="CC65" i="53"/>
  <c r="AS65" i="53"/>
  <c r="AA65" i="53"/>
  <c r="BQ65" i="53"/>
  <c r="AG65" i="53"/>
  <c r="AM65" i="53"/>
  <c r="BK65" i="53"/>
  <c r="BE65" i="53"/>
  <c r="BW65" i="53"/>
  <c r="CU65" i="53"/>
  <c r="CO65" i="53"/>
  <c r="O65" i="53"/>
  <c r="CI65" i="53"/>
  <c r="U65" i="53"/>
  <c r="BQ56" i="53"/>
  <c r="AG56" i="53"/>
  <c r="O56" i="53"/>
  <c r="CI56" i="53"/>
  <c r="AS56" i="53"/>
  <c r="CO56" i="53"/>
  <c r="BK56" i="53"/>
  <c r="CU56" i="53"/>
  <c r="U56" i="53"/>
  <c r="AA56" i="53"/>
  <c r="CC56" i="53"/>
  <c r="AM56" i="53"/>
  <c r="BE56" i="53"/>
  <c r="BW56" i="53"/>
  <c r="CP42" i="53"/>
  <c r="BL42" i="53"/>
  <c r="BF42" i="53"/>
  <c r="BR42" i="53"/>
  <c r="CD42" i="53"/>
  <c r="AH42" i="53"/>
  <c r="V42" i="53"/>
  <c r="CJ42" i="53"/>
  <c r="CV42" i="53"/>
  <c r="P42" i="53"/>
  <c r="BX42" i="53"/>
  <c r="AT42" i="53"/>
  <c r="AN42" i="53"/>
  <c r="AB42" i="53"/>
  <c r="BH28" i="53"/>
  <c r="R28" i="53"/>
  <c r="BZ28" i="53"/>
  <c r="BB28" i="53"/>
  <c r="AJ28" i="53"/>
  <c r="CR28" i="53"/>
  <c r="BT28" i="53"/>
  <c r="X28" i="53"/>
  <c r="CF28" i="53"/>
  <c r="CX28" i="53"/>
  <c r="BN28" i="53"/>
  <c r="AD28" i="53"/>
  <c r="AV28" i="53"/>
  <c r="AP28" i="53"/>
  <c r="CL28" i="53"/>
  <c r="AM67" i="53"/>
  <c r="AG67" i="53"/>
  <c r="AS67" i="53"/>
  <c r="U67" i="53"/>
  <c r="O67" i="53"/>
  <c r="AA67" i="53"/>
  <c r="BK67" i="53"/>
  <c r="CO67" i="53"/>
  <c r="BW67" i="53"/>
  <c r="CU67" i="53"/>
  <c r="BQ67" i="53"/>
  <c r="CI67" i="53"/>
  <c r="BE67" i="53"/>
  <c r="CC67" i="53"/>
  <c r="BW34" i="53"/>
  <c r="BE34" i="53"/>
  <c r="BK34" i="53"/>
  <c r="AM34" i="53"/>
  <c r="CU34" i="53"/>
  <c r="AS34" i="53"/>
  <c r="CC34" i="53"/>
  <c r="AA34" i="53"/>
  <c r="U34" i="53"/>
  <c r="BQ34" i="53"/>
  <c r="CI34" i="53"/>
  <c r="AG34" i="53"/>
  <c r="CO34" i="53"/>
  <c r="O34" i="53"/>
  <c r="AO38" i="53"/>
  <c r="W49" i="53"/>
  <c r="CW32" i="53"/>
  <c r="BM29" i="53"/>
  <c r="AC20" i="53"/>
  <c r="CQ26" i="53"/>
  <c r="CJ18" i="53"/>
  <c r="AQ15" i="53"/>
  <c r="AC10" i="53"/>
  <c r="Q10" i="53"/>
  <c r="AU10" i="53"/>
  <c r="CU15" i="53"/>
  <c r="CK10" i="53"/>
  <c r="BE15" i="53"/>
  <c r="BM10" i="53"/>
  <c r="CI14" i="53"/>
  <c r="U15" i="53"/>
  <c r="BR15" i="53"/>
  <c r="AV15" i="53"/>
  <c r="R15" i="53"/>
  <c r="BN15" i="53"/>
  <c r="BT15" i="53"/>
  <c r="AJ15" i="53"/>
  <c r="CF15" i="53"/>
  <c r="CX15" i="53"/>
  <c r="AD15" i="53"/>
  <c r="CR15" i="53"/>
  <c r="BH15" i="53"/>
  <c r="CL15" i="53"/>
  <c r="BZ15" i="53"/>
  <c r="BB15" i="53"/>
  <c r="AP15" i="53"/>
  <c r="X15" i="53"/>
  <c r="Q13" i="53"/>
  <c r="O8" i="53"/>
  <c r="AH8" i="53"/>
  <c r="AT15" i="53"/>
  <c r="V15" i="53"/>
  <c r="CD15" i="53"/>
  <c r="AO6" i="53"/>
  <c r="CP7" i="53"/>
  <c r="AU6" i="53"/>
  <c r="CW6" i="53"/>
  <c r="CK6" i="53"/>
  <c r="BR7" i="53"/>
  <c r="BG6" i="53"/>
  <c r="CD9" i="53"/>
  <c r="AB9" i="53"/>
  <c r="CD7" i="53"/>
  <c r="BX7" i="53"/>
  <c r="AI6" i="53"/>
  <c r="AB8" i="53"/>
  <c r="BF9" i="53"/>
  <c r="BR9" i="53"/>
  <c r="BX9" i="53"/>
  <c r="V9" i="53"/>
  <c r="AT7" i="53"/>
  <c r="CP8" i="53"/>
  <c r="CJ9" i="53"/>
  <c r="BS6" i="53"/>
  <c r="O4" i="53"/>
  <c r="CV7" i="53"/>
  <c r="Y18" i="50"/>
  <c r="Z18" i="50" s="1"/>
  <c r="P8" i="53"/>
  <c r="BM6" i="53"/>
  <c r="CQ6" i="53"/>
  <c r="BF8" i="53"/>
  <c r="V7" i="53"/>
  <c r="AB7" i="53"/>
  <c r="AT9" i="53"/>
  <c r="AT8" i="53"/>
  <c r="W6" i="53"/>
  <c r="AH7" i="53"/>
  <c r="CD8" i="53"/>
  <c r="AN8" i="53"/>
  <c r="AI13" i="53"/>
  <c r="AT12" i="53"/>
  <c r="AN12" i="53"/>
  <c r="R7" i="53"/>
  <c r="X8" i="53"/>
  <c r="AP8" i="53"/>
  <c r="BH6" i="53"/>
  <c r="AH12" i="53"/>
  <c r="BR12" i="53"/>
  <c r="AB13" i="53"/>
  <c r="BZ8" i="53"/>
  <c r="BH8" i="53"/>
  <c r="CP10" i="53"/>
  <c r="V10" i="53"/>
  <c r="BN8" i="53"/>
  <c r="CL6" i="53"/>
  <c r="P12" i="53"/>
  <c r="AH9" i="53"/>
  <c r="BB7" i="53"/>
  <c r="CV10" i="53"/>
  <c r="CF6" i="53"/>
  <c r="AH10" i="53"/>
  <c r="CV12" i="53"/>
  <c r="AN9" i="53"/>
  <c r="AJ8" i="53"/>
  <c r="BB8" i="53"/>
  <c r="BT6" i="53"/>
  <c r="P9" i="53"/>
  <c r="CJ12" i="53"/>
  <c r="R8" i="53"/>
  <c r="BL13" i="53"/>
  <c r="CJ8" i="53"/>
  <c r="CR8" i="53"/>
  <c r="AD8" i="53"/>
  <c r="CQ10" i="53"/>
  <c r="BC12" i="53"/>
  <c r="AG4" i="53"/>
  <c r="BY6" i="53"/>
  <c r="CV8" i="53"/>
  <c r="BM14" i="53"/>
  <c r="CF14" i="53"/>
  <c r="AO7" i="53"/>
  <c r="CW7" i="53"/>
  <c r="Q7" i="53"/>
  <c r="BG7" i="53"/>
  <c r="AU7" i="53"/>
  <c r="CK7" i="53"/>
  <c r="AI7" i="53"/>
  <c r="CQ7" i="53"/>
  <c r="BM7" i="53"/>
  <c r="BA7" i="53"/>
  <c r="W7" i="53"/>
  <c r="CE7" i="53"/>
  <c r="BS7" i="53"/>
  <c r="BY7" i="53"/>
  <c r="AC7" i="53"/>
  <c r="BY8" i="53"/>
  <c r="AC8" i="53"/>
  <c r="AU8" i="53"/>
  <c r="CK8" i="53"/>
  <c r="BA8" i="53"/>
  <c r="BM8" i="53"/>
  <c r="CQ8" i="53"/>
  <c r="W8" i="53"/>
  <c r="CE8" i="53"/>
  <c r="BS8" i="53"/>
  <c r="AO8" i="53"/>
  <c r="CW8" i="53"/>
  <c r="AI8" i="53"/>
  <c r="Q8" i="53"/>
  <c r="BG8" i="53"/>
  <c r="CV9" i="53"/>
  <c r="BY9" i="53"/>
  <c r="BG9" i="53"/>
  <c r="AU9" i="53"/>
  <c r="BM9" i="53"/>
  <c r="CQ9" i="53"/>
  <c r="W9" i="53"/>
  <c r="CE9" i="53"/>
  <c r="BS9" i="53"/>
  <c r="AO9" i="53"/>
  <c r="AC9" i="53"/>
  <c r="CW9" i="53"/>
  <c r="CK9" i="53"/>
  <c r="Q9" i="53"/>
  <c r="AI9" i="53"/>
  <c r="BA9" i="53"/>
  <c r="CA13" i="53"/>
  <c r="AK13" i="53"/>
  <c r="CS13" i="53"/>
  <c r="BC13" i="53"/>
  <c r="Y13" i="53"/>
  <c r="CG13" i="53"/>
  <c r="BU13" i="53"/>
  <c r="AQ13" i="53"/>
  <c r="AW13" i="53"/>
  <c r="BI13" i="53"/>
  <c r="AE13" i="53"/>
  <c r="BO13" i="53"/>
  <c r="CM13" i="53"/>
  <c r="CY13" i="53"/>
  <c r="S13" i="53"/>
  <c r="AS7" i="53"/>
  <c r="CI7" i="53"/>
  <c r="AG7" i="53"/>
  <c r="CO7" i="53"/>
  <c r="CU7" i="53"/>
  <c r="BW7" i="53"/>
  <c r="U7" i="53"/>
  <c r="BQ7" i="53"/>
  <c r="BK7" i="53"/>
  <c r="AM7" i="53"/>
  <c r="BE7" i="53"/>
  <c r="O7" i="53"/>
  <c r="AA7" i="53"/>
  <c r="Y19" i="50"/>
  <c r="Z19" i="50" s="1"/>
  <c r="BK6" i="53"/>
  <c r="BW6" i="53"/>
  <c r="AG6" i="53"/>
  <c r="CO6" i="53"/>
  <c r="U6" i="53"/>
  <c r="AS6" i="53"/>
  <c r="CC6" i="53"/>
  <c r="BQ6" i="53"/>
  <c r="AM6" i="53"/>
  <c r="CU6" i="53"/>
  <c r="BE6" i="53"/>
  <c r="AA6" i="53"/>
  <c r="CI6" i="53"/>
  <c r="O6" i="53"/>
  <c r="Y17" i="50"/>
  <c r="Z17" i="50" s="1"/>
  <c r="Y20" i="50"/>
  <c r="Z20" i="50" s="1"/>
  <c r="Y25" i="50"/>
  <c r="Z25" i="50" s="1"/>
  <c r="H9" i="50"/>
  <c r="I9" i="50" s="1"/>
  <c r="L9" i="50" s="1"/>
  <c r="M9" i="50" s="1"/>
  <c r="K9" i="50" s="1"/>
  <c r="Y21" i="50"/>
  <c r="Z21" i="50" s="1"/>
  <c r="Y19" i="52"/>
  <c r="Y14" i="52"/>
  <c r="H8" i="50"/>
  <c r="I8" i="50" s="1"/>
  <c r="L8" i="50" s="1"/>
  <c r="M8" i="50" s="1"/>
  <c r="K8" i="50" s="1"/>
  <c r="Y16" i="50"/>
  <c r="Z16" i="50" s="1"/>
  <c r="H10" i="50"/>
  <c r="I10" i="50" s="1"/>
  <c r="L10" i="50" s="1"/>
  <c r="M10" i="50" s="1"/>
  <c r="K10" i="50" s="1"/>
  <c r="Y10" i="52"/>
  <c r="X18" i="52"/>
  <c r="Y18" i="52" s="1"/>
  <c r="Y22" i="52"/>
  <c r="I43" i="52"/>
  <c r="L43" i="52" s="1"/>
  <c r="L15" i="54"/>
  <c r="X20" i="52"/>
  <c r="Y20" i="52" s="1"/>
  <c r="Y11" i="52"/>
  <c r="H44" i="52"/>
  <c r="I44" i="52" s="1"/>
  <c r="L44" i="52" s="1"/>
  <c r="M44" i="52" s="1"/>
  <c r="K44" i="52" s="1"/>
  <c r="L5" i="54"/>
  <c r="L12" i="54"/>
  <c r="L3" i="54"/>
  <c r="L6" i="54"/>
  <c r="CY136" i="54"/>
  <c r="L10" i="54"/>
  <c r="AQ136" i="54"/>
  <c r="AT5" i="54"/>
  <c r="BR5" i="54"/>
  <c r="CD5" i="54"/>
  <c r="AB5" i="54"/>
  <c r="AN5" i="54"/>
  <c r="AH5" i="54"/>
  <c r="AZ5" i="54"/>
  <c r="BX5" i="54"/>
  <c r="CJ5" i="54"/>
  <c r="P5" i="54"/>
  <c r="CV5" i="54"/>
  <c r="V5" i="54"/>
  <c r="CP5" i="54"/>
  <c r="Y136" i="54"/>
  <c r="BO136" i="54"/>
  <c r="L8" i="54"/>
  <c r="CS136" i="54"/>
  <c r="L7" i="54"/>
  <c r="CQ153" i="54"/>
  <c r="AU153" i="54"/>
  <c r="CW153" i="54"/>
  <c r="BA153" i="54"/>
  <c r="AO153" i="54"/>
  <c r="CK153" i="54"/>
  <c r="BM153" i="54"/>
  <c r="BG153" i="54"/>
  <c r="AC153" i="54"/>
  <c r="BY153" i="54"/>
  <c r="BS153" i="54"/>
  <c r="AI153" i="54"/>
  <c r="W153" i="54"/>
  <c r="CE153" i="54"/>
  <c r="BI136" i="54"/>
  <c r="S136" i="54"/>
  <c r="BI5" i="54"/>
  <c r="AQ4" i="54"/>
  <c r="BO5" i="54"/>
  <c r="CY5" i="54"/>
  <c r="S4" i="54"/>
  <c r="AE5" i="54"/>
  <c r="BI4" i="54"/>
  <c r="Y5" i="54"/>
  <c r="AE4" i="54"/>
  <c r="CM4" i="54"/>
  <c r="S5" i="54"/>
  <c r="BC4" i="54"/>
  <c r="AK5" i="54"/>
  <c r="BO4" i="54"/>
  <c r="BU5" i="54"/>
  <c r="CA4" i="54"/>
  <c r="CY4" i="54"/>
  <c r="CG5" i="54"/>
  <c r="Y4" i="54"/>
  <c r="AW5" i="54"/>
  <c r="AK4" i="54"/>
  <c r="AQ5" i="54"/>
  <c r="AW4" i="54"/>
  <c r="CS5" i="54"/>
  <c r="BC5" i="54"/>
  <c r="BU4" i="54"/>
  <c r="CA5" i="54"/>
  <c r="CG4" i="54"/>
  <c r="CM5" i="54"/>
  <c r="CS4" i="54"/>
  <c r="CW5" i="54"/>
  <c r="Q4" i="54"/>
  <c r="AU5" i="54"/>
  <c r="AO4" i="54"/>
  <c r="BG4" i="54"/>
  <c r="W5" i="54"/>
  <c r="BA4" i="54"/>
  <c r="AC4" i="54"/>
  <c r="BG5" i="54"/>
  <c r="BM4" i="54"/>
  <c r="CK4" i="54"/>
  <c r="BS5" i="54"/>
  <c r="CW4" i="54"/>
  <c r="AI5" i="54"/>
  <c r="W4" i="54"/>
  <c r="AC5" i="54"/>
  <c r="AI4" i="54"/>
  <c r="BM5" i="54"/>
  <c r="CE5" i="54"/>
  <c r="AO5" i="54"/>
  <c r="AU4" i="54"/>
  <c r="CQ5" i="54"/>
  <c r="BS4" i="54"/>
  <c r="BA5" i="54"/>
  <c r="BY5" i="54"/>
  <c r="CE4" i="54"/>
  <c r="Q5" i="54"/>
  <c r="CK5" i="54"/>
  <c r="CQ4" i="54"/>
  <c r="BY4" i="54"/>
  <c r="BX110" i="54"/>
  <c r="AZ109" i="54"/>
  <c r="AZ110" i="54"/>
  <c r="BX109" i="54"/>
  <c r="CD110" i="54"/>
  <c r="P109" i="54"/>
  <c r="V109" i="54"/>
  <c r="AT109" i="54"/>
  <c r="CV109" i="54"/>
  <c r="V110" i="54"/>
  <c r="AT110" i="54"/>
  <c r="BR110" i="54"/>
  <c r="AN110" i="54"/>
  <c r="P110" i="54"/>
  <c r="CJ110" i="54"/>
  <c r="CP110" i="54"/>
  <c r="AB110" i="54"/>
  <c r="AB109" i="54"/>
  <c r="CD109" i="54"/>
  <c r="AH110" i="54"/>
  <c r="CV110" i="54"/>
  <c r="CJ109" i="54"/>
  <c r="AH109" i="54"/>
  <c r="BR109" i="54"/>
  <c r="CP109" i="54"/>
  <c r="AN109" i="54"/>
  <c r="V4" i="54"/>
  <c r="AH4" i="54"/>
  <c r="AT4" i="54"/>
  <c r="BR4" i="54"/>
  <c r="P4" i="54"/>
  <c r="CD4" i="54"/>
  <c r="CP4" i="54"/>
  <c r="BX4" i="54"/>
  <c r="AN4" i="54"/>
  <c r="AZ4" i="54"/>
  <c r="AB4" i="54"/>
  <c r="CJ4" i="54"/>
  <c r="CV4" i="54"/>
  <c r="L14" i="54"/>
  <c r="CG136" i="54"/>
  <c r="CA136" i="54"/>
  <c r="AW136" i="54"/>
  <c r="L13" i="54"/>
  <c r="CC105" i="54"/>
  <c r="O104" i="54"/>
  <c r="CI105" i="54"/>
  <c r="BQ104" i="54"/>
  <c r="AY105" i="54"/>
  <c r="CU105" i="54"/>
  <c r="CO105" i="54"/>
  <c r="AG105" i="54"/>
  <c r="AM105" i="54"/>
  <c r="CU104" i="54"/>
  <c r="AS104" i="54"/>
  <c r="CO104" i="54"/>
  <c r="AG104" i="54"/>
  <c r="CI104" i="54"/>
  <c r="AA104" i="54"/>
  <c r="U104" i="54"/>
  <c r="AY104" i="54"/>
  <c r="CC104" i="54"/>
  <c r="AM104" i="54"/>
  <c r="BW104" i="54"/>
  <c r="BW105" i="54"/>
  <c r="BQ105" i="54"/>
  <c r="U105" i="54"/>
  <c r="AS4" i="54"/>
  <c r="AA4" i="54"/>
  <c r="O4" i="54"/>
  <c r="AM4" i="54"/>
  <c r="AY4" i="54"/>
  <c r="BW4" i="54"/>
  <c r="CI4" i="54"/>
  <c r="CU4" i="54"/>
  <c r="U4" i="54"/>
  <c r="AG4" i="54"/>
  <c r="BQ4" i="54"/>
  <c r="CC4" i="54"/>
  <c r="CO4" i="54"/>
  <c r="CO4" i="53"/>
  <c r="I17" i="50"/>
  <c r="L17" i="50" s="1"/>
  <c r="M17" i="50" s="1"/>
  <c r="K17" i="50" s="1"/>
  <c r="BW4" i="53"/>
  <c r="AS4" i="53"/>
  <c r="BB38" i="53"/>
  <c r="AM4" i="53"/>
  <c r="BH38" i="53"/>
  <c r="CC4" i="53"/>
  <c r="CU4" i="53"/>
  <c r="Y22" i="50"/>
  <c r="Z22" i="50" s="1"/>
  <c r="I13" i="50"/>
  <c r="L13" i="50" s="1"/>
  <c r="M13" i="50" s="1"/>
  <c r="K13" i="50" s="1"/>
  <c r="H7" i="50"/>
  <c r="I7" i="50" s="1"/>
  <c r="L7" i="50" s="1"/>
  <c r="M7" i="50" s="1"/>
  <c r="K7" i="50" s="1"/>
  <c r="Z24" i="50"/>
  <c r="I16" i="50"/>
  <c r="L16" i="50" s="1"/>
  <c r="M16" i="50" s="1"/>
  <c r="K16" i="50" s="1"/>
  <c r="Z15" i="50"/>
  <c r="BT37" i="53"/>
  <c r="CF37" i="53"/>
  <c r="BB37" i="53"/>
  <c r="CR37" i="53"/>
  <c r="CX37" i="53"/>
  <c r="R37" i="53"/>
  <c r="AP37" i="53"/>
  <c r="BZ37" i="53"/>
  <c r="BN37" i="53"/>
  <c r="AD37" i="53"/>
  <c r="AJ37" i="53"/>
  <c r="BH37" i="53"/>
  <c r="X37" i="53"/>
  <c r="CL37" i="53"/>
  <c r="AV37" i="53"/>
  <c r="Z12" i="50"/>
  <c r="AV38" i="53"/>
  <c r="AD38" i="53"/>
  <c r="AJ38" i="53"/>
  <c r="CL38" i="53"/>
  <c r="BN38" i="53"/>
  <c r="CX38" i="53"/>
  <c r="AP38" i="53"/>
  <c r="CF38" i="53"/>
  <c r="X38" i="53"/>
  <c r="CR38" i="53"/>
  <c r="BT38" i="53"/>
  <c r="R38" i="53"/>
  <c r="BZ38" i="53"/>
  <c r="X36" i="53"/>
  <c r="CX36" i="53"/>
  <c r="AP36" i="53"/>
  <c r="BN36" i="53"/>
  <c r="AV36" i="53"/>
  <c r="AD36" i="53"/>
  <c r="BH36" i="53"/>
  <c r="CR36" i="53"/>
  <c r="AJ36" i="53"/>
  <c r="CL36" i="53"/>
  <c r="BT36" i="53"/>
  <c r="BZ36" i="53"/>
  <c r="R36" i="53"/>
  <c r="BB36" i="53"/>
  <c r="CF36" i="53"/>
  <c r="CX34" i="53"/>
  <c r="X34" i="53"/>
  <c r="BZ34" i="53"/>
  <c r="AP34" i="53"/>
  <c r="AJ34" i="53"/>
  <c r="CF34" i="53"/>
  <c r="AV34" i="53"/>
  <c r="BH34" i="53"/>
  <c r="BN34" i="53"/>
  <c r="BB34" i="53"/>
  <c r="CR34" i="53"/>
  <c r="BT34" i="53"/>
  <c r="AD34" i="53"/>
  <c r="CL34" i="53"/>
  <c r="R34" i="53"/>
  <c r="BB35" i="53"/>
  <c r="AP35" i="53"/>
  <c r="BH35" i="53"/>
  <c r="CL35" i="53"/>
  <c r="AJ35" i="53"/>
  <c r="X35" i="53"/>
  <c r="BN35" i="53"/>
  <c r="BT35" i="53"/>
  <c r="AV35" i="53"/>
  <c r="CX35" i="53"/>
  <c r="R35" i="53"/>
  <c r="CF35" i="53"/>
  <c r="CR35" i="53"/>
  <c r="BZ35" i="53"/>
  <c r="AD35" i="53"/>
  <c r="Y23" i="50"/>
  <c r="Z23" i="50" s="1"/>
  <c r="BL47" i="53"/>
  <c r="BR47" i="53"/>
  <c r="CV48" i="53"/>
  <c r="V47" i="53"/>
  <c r="P47" i="53"/>
  <c r="AT48" i="53"/>
  <c r="CP48" i="53"/>
  <c r="AB48" i="53"/>
  <c r="AN48" i="53"/>
  <c r="AT47" i="53"/>
  <c r="BL48" i="53"/>
  <c r="V48" i="53"/>
  <c r="BF48" i="53"/>
  <c r="CD48" i="53"/>
  <c r="BX47" i="53"/>
  <c r="BX48" i="53"/>
  <c r="CD47" i="53"/>
  <c r="P48" i="53"/>
  <c r="CJ47" i="53"/>
  <c r="CV47" i="53"/>
  <c r="CP47" i="53"/>
  <c r="AH48" i="53"/>
  <c r="CJ48" i="53"/>
  <c r="AB47" i="53"/>
  <c r="BF47" i="53"/>
  <c r="AH47" i="53"/>
  <c r="BR48" i="53"/>
  <c r="AN47" i="53"/>
  <c r="H15" i="50"/>
  <c r="I15" i="50" s="1"/>
  <c r="L15" i="50" s="1"/>
  <c r="M15" i="50" s="1"/>
  <c r="K15" i="50" s="1"/>
  <c r="BE4" i="53"/>
  <c r="H12" i="50"/>
  <c r="I12" i="50" s="1"/>
  <c r="L12" i="50" s="1"/>
  <c r="M12" i="50" s="1"/>
  <c r="K12" i="50" s="1"/>
  <c r="I14" i="50"/>
  <c r="L14" i="50" s="1"/>
  <c r="M14" i="50" s="1"/>
  <c r="K14" i="50" s="1"/>
  <c r="I43" i="50"/>
  <c r="L43" i="50" s="1"/>
  <c r="CE64" i="53"/>
  <c r="CK65" i="53"/>
  <c r="CQ65" i="53"/>
  <c r="Q64" i="53"/>
  <c r="CW65" i="53"/>
  <c r="BM64" i="53"/>
  <c r="BA64" i="53"/>
  <c r="Q65" i="53"/>
  <c r="BS64" i="53"/>
  <c r="BY65" i="53"/>
  <c r="BM65" i="53"/>
  <c r="W64" i="53"/>
  <c r="AU65" i="53"/>
  <c r="CK64" i="53"/>
  <c r="AI65" i="53"/>
  <c r="BG65" i="53"/>
  <c r="CE65" i="53"/>
  <c r="BA65" i="53"/>
  <c r="AI64" i="53"/>
  <c r="AO64" i="53"/>
  <c r="AC65" i="53"/>
  <c r="CW64" i="53"/>
  <c r="W65" i="53"/>
  <c r="BG64" i="53"/>
  <c r="BY64" i="53"/>
  <c r="BS65" i="53"/>
  <c r="AC64" i="53"/>
  <c r="CQ64" i="53"/>
  <c r="AU64" i="53"/>
  <c r="CW4" i="53"/>
  <c r="CK4" i="53"/>
  <c r="CE4" i="53"/>
  <c r="AO4" i="53"/>
  <c r="AU4" i="53"/>
  <c r="CQ4" i="53"/>
  <c r="AC4" i="53"/>
  <c r="BA4" i="53"/>
  <c r="Q4" i="53"/>
  <c r="BS4" i="53"/>
  <c r="BG4" i="53"/>
  <c r="BY4" i="53"/>
  <c r="AI4" i="53"/>
  <c r="BM4" i="53"/>
  <c r="W4" i="53"/>
  <c r="CI76" i="53"/>
  <c r="AM76" i="53"/>
  <c r="CU75" i="53"/>
  <c r="AG75" i="53"/>
  <c r="BW76" i="53"/>
  <c r="AS76" i="53"/>
  <c r="CC75" i="53"/>
  <c r="CU76" i="53"/>
  <c r="CI75" i="53"/>
  <c r="CO76" i="53"/>
  <c r="O75" i="53"/>
  <c r="AS75" i="53"/>
  <c r="CO75" i="53"/>
  <c r="AA76" i="53"/>
  <c r="AA75" i="53"/>
  <c r="BK75" i="53"/>
  <c r="CC76" i="53"/>
  <c r="BQ75" i="53"/>
  <c r="U76" i="53"/>
  <c r="BK76" i="53"/>
  <c r="AM75" i="53"/>
  <c r="BQ76" i="53"/>
  <c r="U75" i="53"/>
  <c r="BE76" i="53"/>
  <c r="O76" i="53"/>
  <c r="AG76" i="53"/>
  <c r="BW75" i="53"/>
  <c r="BE75" i="53"/>
  <c r="X32" i="53"/>
  <c r="CF33" i="53"/>
  <c r="BB32" i="53"/>
  <c r="BN33" i="53"/>
  <c r="R33" i="53"/>
  <c r="AD32" i="53"/>
  <c r="AJ32" i="53"/>
  <c r="CL33" i="53"/>
  <c r="AJ33" i="53"/>
  <c r="X33" i="53"/>
  <c r="BZ33" i="53"/>
  <c r="CX32" i="53"/>
  <c r="CL32" i="53"/>
  <c r="BB33" i="53"/>
  <c r="CR33" i="53"/>
  <c r="CR32" i="53"/>
  <c r="R32" i="53"/>
  <c r="BH32" i="53"/>
  <c r="CX33" i="53"/>
  <c r="AV33" i="53"/>
  <c r="AD33" i="53"/>
  <c r="BZ32" i="53"/>
  <c r="BH33" i="53"/>
  <c r="AP33" i="53"/>
  <c r="CF32" i="53"/>
  <c r="AV32" i="53"/>
  <c r="BT32" i="53"/>
  <c r="BT33" i="53"/>
  <c r="BN32" i="53"/>
  <c r="AP32" i="53"/>
  <c r="CP50" i="53"/>
  <c r="CV50" i="53"/>
  <c r="AH49" i="53"/>
  <c r="AN49" i="53"/>
  <c r="BR50" i="53"/>
  <c r="CJ49" i="53"/>
  <c r="P49" i="53"/>
  <c r="V49" i="53"/>
  <c r="BF50" i="53"/>
  <c r="BR49" i="53"/>
  <c r="P50" i="53"/>
  <c r="BX50" i="53"/>
  <c r="BX49" i="53"/>
  <c r="AT50" i="53"/>
  <c r="AH50" i="53"/>
  <c r="CP49" i="53"/>
  <c r="AB50" i="53"/>
  <c r="CV49" i="53"/>
  <c r="V50" i="53"/>
  <c r="AB49" i="53"/>
  <c r="AN50" i="53"/>
  <c r="AT49" i="53"/>
  <c r="BF49" i="53"/>
  <c r="BL50" i="53"/>
  <c r="BL49" i="53"/>
  <c r="CJ50" i="53"/>
  <c r="CD50" i="53"/>
  <c r="CD49" i="53"/>
  <c r="Z11" i="50"/>
  <c r="H44" i="50"/>
  <c r="I44" i="50" s="1"/>
  <c r="L44" i="50" s="1"/>
  <c r="M44" i="50" s="1"/>
  <c r="K44" i="50" s="1"/>
  <c r="CY45" i="53"/>
  <c r="AW45" i="53"/>
  <c r="CG44" i="53"/>
  <c r="BI45" i="53"/>
  <c r="AW44" i="53"/>
  <c r="CM45" i="53"/>
  <c r="CA45" i="53"/>
  <c r="AE44" i="53"/>
  <c r="CM44" i="53"/>
  <c r="Y44" i="53"/>
  <c r="CA44" i="53"/>
  <c r="BI44" i="53"/>
  <c r="BO44" i="53"/>
  <c r="AK45" i="53"/>
  <c r="S44" i="53"/>
  <c r="AE45" i="53"/>
  <c r="AQ44" i="53"/>
  <c r="CG45" i="53"/>
  <c r="Y45" i="53"/>
  <c r="BU45" i="53"/>
  <c r="CS45" i="53"/>
  <c r="BU44" i="53"/>
  <c r="CS44" i="53"/>
  <c r="BO45" i="53"/>
  <c r="AQ45" i="53"/>
  <c r="BC44" i="53"/>
  <c r="CY44" i="53"/>
  <c r="AK44" i="53"/>
  <c r="S45" i="53"/>
  <c r="BC45" i="53"/>
  <c r="Z14" i="50"/>
  <c r="CP4" i="53"/>
  <c r="CJ4" i="53"/>
  <c r="BF4" i="53"/>
  <c r="P4" i="53"/>
  <c r="BX4" i="53"/>
  <c r="BL4" i="53"/>
  <c r="V4" i="53"/>
  <c r="CV4" i="53"/>
  <c r="BR4" i="53"/>
  <c r="AB4" i="53"/>
  <c r="AT4" i="53"/>
  <c r="AH4" i="53"/>
  <c r="CD4" i="53"/>
  <c r="AN4" i="53"/>
  <c r="BK4" i="53"/>
  <c r="H11" i="50"/>
  <c r="I11" i="50" s="1"/>
  <c r="L11" i="50" s="1"/>
  <c r="M11" i="50" s="1"/>
  <c r="K11" i="50" s="1"/>
  <c r="U4" i="53"/>
  <c r="AO65" i="53"/>
  <c r="Z10" i="50"/>
  <c r="Q5" i="53"/>
  <c r="CW5" i="53"/>
  <c r="CK5" i="53"/>
  <c r="BM5" i="53"/>
  <c r="W5" i="53"/>
  <c r="BS5" i="53"/>
  <c r="AC5" i="53"/>
  <c r="BY5" i="53"/>
  <c r="AI5" i="53"/>
  <c r="CE5" i="53"/>
  <c r="AO5" i="53"/>
  <c r="AU5" i="53"/>
  <c r="CQ5" i="53"/>
  <c r="BA5" i="53"/>
  <c r="BG5" i="53"/>
  <c r="AA5" i="53"/>
  <c r="O5" i="53"/>
  <c r="CU5" i="53"/>
  <c r="BE5" i="53"/>
  <c r="BK5" i="53"/>
  <c r="U5" i="53"/>
  <c r="BQ5" i="53"/>
  <c r="AS5" i="53"/>
  <c r="AG5" i="53"/>
  <c r="BW5" i="53"/>
  <c r="CC5" i="53"/>
  <c r="AM5" i="53"/>
  <c r="CI5" i="53"/>
  <c r="BQ4" i="53"/>
  <c r="AA4" i="53"/>
  <c r="CO5" i="53"/>
  <c r="Z13" i="50"/>
  <c r="CI4" i="53"/>
  <c r="I3" i="54" l="1"/>
  <c r="K14" i="54"/>
  <c r="J14" i="54"/>
  <c r="M5" i="54"/>
  <c r="K8" i="54"/>
  <c r="K6" i="54"/>
  <c r="J4" i="54"/>
  <c r="I12" i="54"/>
  <c r="M7" i="54"/>
  <c r="I15" i="54"/>
  <c r="L3" i="53"/>
  <c r="M9" i="53"/>
  <c r="I3" i="53"/>
  <c r="I8" i="53"/>
  <c r="I6" i="53"/>
  <c r="J14" i="53"/>
  <c r="E44" i="49" s="1"/>
  <c r="M14" i="53"/>
  <c r="L8" i="53"/>
  <c r="L12" i="53"/>
  <c r="I7" i="53"/>
  <c r="J8" i="53"/>
  <c r="J9" i="53"/>
  <c r="M3" i="53"/>
  <c r="J6" i="54"/>
  <c r="K15" i="54"/>
  <c r="K10" i="54"/>
  <c r="M15" i="54"/>
  <c r="I10" i="54"/>
  <c r="I8" i="54"/>
  <c r="M43" i="52"/>
  <c r="K43" i="52" s="1"/>
  <c r="M11" i="54"/>
  <c r="J8" i="54"/>
  <c r="K9" i="54"/>
  <c r="K12" i="54"/>
  <c r="M12" i="54"/>
  <c r="M14" i="54"/>
  <c r="M3" i="54"/>
  <c r="H45" i="52"/>
  <c r="I45" i="52" s="1"/>
  <c r="L45" i="52" s="1"/>
  <c r="M45" i="52" s="1"/>
  <c r="K45" i="52" s="1"/>
  <c r="K5" i="54"/>
  <c r="I5" i="54"/>
  <c r="J15" i="54"/>
  <c r="M8" i="54"/>
  <c r="I13" i="54"/>
  <c r="J7" i="54"/>
  <c r="K13" i="54"/>
  <c r="I11" i="54"/>
  <c r="J10" i="54"/>
  <c r="K7" i="54"/>
  <c r="K4" i="54"/>
  <c r="M6" i="54"/>
  <c r="J12" i="54"/>
  <c r="M9" i="54"/>
  <c r="J5" i="54"/>
  <c r="J13" i="54"/>
  <c r="I6" i="54"/>
  <c r="J11" i="54"/>
  <c r="K11" i="54"/>
  <c r="K3" i="54"/>
  <c r="I9" i="54"/>
  <c r="I4" i="54"/>
  <c r="J3" i="54"/>
  <c r="M4" i="54"/>
  <c r="I7" i="54"/>
  <c r="I14" i="54"/>
  <c r="M10" i="54"/>
  <c r="J9" i="54"/>
  <c r="M13" i="54"/>
  <c r="L15" i="53"/>
  <c r="L9" i="53"/>
  <c r="I13" i="53"/>
  <c r="I5" i="53"/>
  <c r="I14" i="53"/>
  <c r="D44" i="49" s="1"/>
  <c r="J10" i="53"/>
  <c r="I9" i="53"/>
  <c r="M4" i="53"/>
  <c r="J11" i="53"/>
  <c r="M15" i="53"/>
  <c r="I12" i="53"/>
  <c r="M11" i="53"/>
  <c r="J6" i="53"/>
  <c r="H45" i="50"/>
  <c r="I45" i="50" s="1"/>
  <c r="L45" i="50" s="1"/>
  <c r="M45" i="50" s="1"/>
  <c r="K45" i="50" s="1"/>
  <c r="L10" i="53"/>
  <c r="I4" i="53"/>
  <c r="J3" i="53"/>
  <c r="M12" i="53"/>
  <c r="J4" i="53"/>
  <c r="I11" i="53"/>
  <c r="J12" i="53"/>
  <c r="I10" i="53"/>
  <c r="L7" i="53"/>
  <c r="J5" i="53"/>
  <c r="K15" i="53"/>
  <c r="K5" i="53"/>
  <c r="J7" i="53"/>
  <c r="J13" i="53"/>
  <c r="M5" i="53"/>
  <c r="K13" i="53"/>
  <c r="M43" i="50"/>
  <c r="K43" i="50" s="1"/>
  <c r="L6" i="53"/>
  <c r="K8" i="53"/>
  <c r="L5" i="53"/>
  <c r="K7" i="53"/>
  <c r="M7" i="53"/>
  <c r="M8" i="53"/>
  <c r="K4" i="53"/>
  <c r="K11" i="53"/>
  <c r="M6" i="53"/>
  <c r="L13" i="53"/>
  <c r="K12" i="53"/>
  <c r="K6" i="53"/>
  <c r="K14" i="53"/>
  <c r="K10" i="53"/>
  <c r="L11" i="53"/>
  <c r="L4" i="53"/>
  <c r="L14" i="53"/>
  <c r="K9" i="53"/>
  <c r="M13" i="53"/>
  <c r="M10" i="53"/>
  <c r="K3" i="53"/>
  <c r="G44" i="51"/>
  <c r="F39" i="52" s="1"/>
  <c r="H39" i="52" s="1"/>
  <c r="I39" i="52" s="1"/>
  <c r="L39" i="52" s="1"/>
  <c r="M39" i="52" s="1"/>
  <c r="K39" i="52" s="1"/>
  <c r="P51" i="50" l="1"/>
  <c r="L50" i="50"/>
  <c r="O65" i="50"/>
  <c r="N65" i="52"/>
  <c r="L52" i="52"/>
  <c r="G37" i="51"/>
  <c r="F32" i="52" s="1"/>
  <c r="H32" i="52" s="1"/>
  <c r="I32" i="52" s="1"/>
  <c r="L32" i="52" s="1"/>
  <c r="M32" i="52" s="1"/>
  <c r="K32" i="52" s="1"/>
  <c r="G36" i="51"/>
  <c r="F31" i="52" s="1"/>
  <c r="H31" i="52" s="1"/>
  <c r="I31" i="52" s="1"/>
  <c r="L31" i="52" s="1"/>
  <c r="M31" i="52" s="1"/>
  <c r="K31" i="52" s="1"/>
  <c r="H43" i="51"/>
  <c r="G27" i="52" s="1"/>
  <c r="H27" i="52" s="1"/>
  <c r="I27" i="52" s="1"/>
  <c r="L27" i="52" s="1"/>
  <c r="M27" i="52" s="1"/>
  <c r="K27" i="52" s="1"/>
  <c r="H39" i="51"/>
  <c r="G23" i="52" s="1"/>
  <c r="H23" i="52" s="1"/>
  <c r="I23" i="52" s="1"/>
  <c r="L23" i="52" s="1"/>
  <c r="M23" i="52" s="1"/>
  <c r="K23" i="52" s="1"/>
  <c r="H34" i="51"/>
  <c r="G18" i="52" s="1"/>
  <c r="H18" i="52" s="1"/>
  <c r="I18" i="52" s="1"/>
  <c r="L18" i="52" s="1"/>
  <c r="M18" i="52" s="1"/>
  <c r="K18" i="52" s="1"/>
  <c r="H42" i="51"/>
  <c r="G26" i="52" s="1"/>
  <c r="H26" i="52" s="1"/>
  <c r="I26" i="52" s="1"/>
  <c r="L26" i="52" s="1"/>
  <c r="M26" i="52" s="1"/>
  <c r="K26" i="52" s="1"/>
  <c r="H40" i="51"/>
  <c r="G24" i="52" s="1"/>
  <c r="H24" i="52" s="1"/>
  <c r="I24" i="52" s="1"/>
  <c r="L24" i="52" s="1"/>
  <c r="M24" i="52" s="1"/>
  <c r="K24" i="52" s="1"/>
  <c r="H38" i="51"/>
  <c r="G22" i="52" s="1"/>
  <c r="H22" i="52" s="1"/>
  <c r="I22" i="52" s="1"/>
  <c r="L22" i="52" s="1"/>
  <c r="M22" i="52" s="1"/>
  <c r="K22" i="52" s="1"/>
  <c r="H41" i="51"/>
  <c r="G25" i="52" s="1"/>
  <c r="H25" i="52" s="1"/>
  <c r="I25" i="52" s="1"/>
  <c r="L25" i="52" s="1"/>
  <c r="M25" i="52" s="1"/>
  <c r="K25" i="52" s="1"/>
  <c r="H35" i="51"/>
  <c r="G19" i="52" s="1"/>
  <c r="H19" i="52" s="1"/>
  <c r="I19" i="52" s="1"/>
  <c r="L19" i="52" s="1"/>
  <c r="M19" i="52" s="1"/>
  <c r="K19" i="52" s="1"/>
  <c r="H37" i="51"/>
  <c r="G21" i="52" s="1"/>
  <c r="H21" i="52" s="1"/>
  <c r="I21" i="52" s="1"/>
  <c r="L21" i="52" s="1"/>
  <c r="M21" i="52" s="1"/>
  <c r="K21" i="52" s="1"/>
  <c r="H44" i="51"/>
  <c r="G28" i="52" s="1"/>
  <c r="H28" i="52" s="1"/>
  <c r="I28" i="52" s="1"/>
  <c r="L28" i="52" s="1"/>
  <c r="M28" i="52" s="1"/>
  <c r="K28" i="52" s="1"/>
  <c r="J11" i="49" l="1"/>
  <c r="Q49" i="50"/>
  <c r="G35" i="51"/>
  <c r="F30" i="52" s="1"/>
  <c r="H30" i="52" s="1"/>
  <c r="I30" i="52" s="1"/>
  <c r="L30" i="52" s="1"/>
  <c r="M30" i="52" s="1"/>
  <c r="K30" i="52" s="1"/>
  <c r="G38" i="51"/>
  <c r="F33" i="52" s="1"/>
  <c r="H33" i="52" s="1"/>
  <c r="I33" i="52" s="1"/>
  <c r="L33" i="52" s="1"/>
  <c r="M33" i="52" s="1"/>
  <c r="K33" i="52" s="1"/>
  <c r="H36" i="51"/>
  <c r="G20" i="52" s="1"/>
  <c r="H20" i="52" s="1"/>
  <c r="I20" i="52" s="1"/>
  <c r="L20" i="52" s="1"/>
  <c r="M20" i="52" s="1"/>
  <c r="K20" i="52" s="1"/>
  <c r="G40" i="51"/>
  <c r="F35" i="52" s="1"/>
  <c r="H35" i="52" s="1"/>
  <c r="I35" i="52" s="1"/>
  <c r="L35" i="52" s="1"/>
  <c r="M35" i="52" s="1"/>
  <c r="K35" i="52" s="1"/>
  <c r="G43" i="51"/>
  <c r="F38" i="52" s="1"/>
  <c r="H38" i="52" s="1"/>
  <c r="I38" i="52" s="1"/>
  <c r="L38" i="52" s="1"/>
  <c r="M38" i="52" s="1"/>
  <c r="K38" i="52" s="1"/>
  <c r="G41" i="51"/>
  <c r="F36" i="52" s="1"/>
  <c r="H36" i="52" s="1"/>
  <c r="I36" i="52" s="1"/>
  <c r="L36" i="52" s="1"/>
  <c r="M36" i="52" s="1"/>
  <c r="K36" i="52" s="1"/>
  <c r="G39" i="51"/>
  <c r="F34" i="52" s="1"/>
  <c r="H34" i="52" s="1"/>
  <c r="I34" i="52" s="1"/>
  <c r="L34" i="52" s="1"/>
  <c r="M34" i="52" s="1"/>
  <c r="K34" i="52" s="1"/>
  <c r="G34" i="51"/>
  <c r="F29" i="52" s="1"/>
  <c r="H29" i="52" s="1"/>
  <c r="I29" i="52" s="1"/>
  <c r="L29" i="52" s="1"/>
  <c r="M29" i="52" s="1"/>
  <c r="K29" i="52" s="1"/>
  <c r="G42" i="51"/>
  <c r="F37" i="52" s="1"/>
  <c r="H37" i="52" s="1"/>
  <c r="I37" i="52" s="1"/>
  <c r="L37" i="52" s="1"/>
  <c r="M37" i="52" s="1"/>
  <c r="K37" i="52" s="1"/>
  <c r="F41" i="51" l="1"/>
  <c r="F38" i="51"/>
  <c r="F34" i="51"/>
  <c r="E40" i="52" s="1"/>
  <c r="H40" i="52" s="1"/>
  <c r="I40" i="52" s="1"/>
  <c r="L40" i="52" s="1"/>
  <c r="M40" i="52" s="1"/>
  <c r="K40" i="52" s="1"/>
  <c r="F39" i="51"/>
  <c r="F35" i="51"/>
  <c r="E41" i="52" s="1"/>
  <c r="H41" i="52" s="1"/>
  <c r="I41" i="52" s="1"/>
  <c r="L41" i="52" s="1"/>
  <c r="M41" i="52" s="1"/>
  <c r="K41" i="52" s="1"/>
  <c r="F37" i="51"/>
  <c r="F40" i="51"/>
  <c r="F43" i="51"/>
  <c r="F44" i="51"/>
  <c r="F36" i="51"/>
  <c r="E42" i="52" s="1"/>
  <c r="H42" i="52" s="1"/>
  <c r="I42" i="52" s="1"/>
  <c r="L42" i="52" s="1"/>
  <c r="M42" i="52" s="1"/>
  <c r="K42" i="52" s="1"/>
  <c r="F42" i="51"/>
  <c r="L46" i="52" l="1"/>
  <c r="L48" i="52" s="1"/>
  <c r="P47" i="50" s="1"/>
  <c r="L47" i="50" s="1"/>
  <c r="E36" i="51"/>
  <c r="E44" i="51"/>
  <c r="E40" i="51"/>
  <c r="E35" i="51"/>
  <c r="E34" i="51"/>
  <c r="E37" i="51"/>
  <c r="E42" i="51"/>
  <c r="E43" i="51"/>
  <c r="E41" i="51"/>
  <c r="E39" i="51"/>
  <c r="E38" i="51"/>
  <c r="J7" i="49" l="1"/>
  <c r="G17" i="48"/>
  <c r="H46" i="52"/>
  <c r="D35" i="51"/>
  <c r="D44" i="51"/>
  <c r="D43" i="51"/>
  <c r="D36" i="51"/>
  <c r="D39" i="51"/>
  <c r="D40" i="51"/>
  <c r="D41" i="51"/>
  <c r="D37" i="51"/>
  <c r="D42" i="51"/>
  <c r="D34" i="51"/>
  <c r="D38" i="51"/>
  <c r="I46" i="52" l="1"/>
  <c r="F3" i="52" l="1"/>
  <c r="E3" i="52" l="1"/>
  <c r="L51" i="52"/>
  <c r="E41" i="49" l="1"/>
  <c r="G36" i="49"/>
  <c r="F31" i="50" s="1"/>
  <c r="H31" i="50" s="1"/>
  <c r="I31" i="50" s="1"/>
  <c r="L31" i="50" s="1"/>
  <c r="M31" i="50" s="1"/>
  <c r="K31" i="50" s="1"/>
  <c r="H41" i="49"/>
  <c r="G25" i="50" s="1"/>
  <c r="H25" i="50" s="1"/>
  <c r="I25" i="50" s="1"/>
  <c r="L25" i="50" s="1"/>
  <c r="M25" i="50" s="1"/>
  <c r="K25" i="50" s="1"/>
  <c r="F42" i="49"/>
  <c r="F38" i="49"/>
  <c r="G38" i="49"/>
  <c r="F33" i="50" s="1"/>
  <c r="H33" i="50" s="1"/>
  <c r="I33" i="50" s="1"/>
  <c r="L33" i="50" s="1"/>
  <c r="M33" i="50" s="1"/>
  <c r="K33" i="50" s="1"/>
  <c r="F39" i="49"/>
  <c r="H34" i="49"/>
  <c r="G18" i="50" s="1"/>
  <c r="H18" i="50" s="1"/>
  <c r="I18" i="50" s="1"/>
  <c r="L18" i="50" s="1"/>
  <c r="M18" i="50" s="1"/>
  <c r="K18" i="50" s="1"/>
  <c r="H36" i="49"/>
  <c r="G20" i="50" s="1"/>
  <c r="H20" i="50" s="1"/>
  <c r="I20" i="50" s="1"/>
  <c r="L20" i="50" s="1"/>
  <c r="M20" i="50" s="1"/>
  <c r="K20" i="50" s="1"/>
  <c r="E40" i="49"/>
  <c r="E37" i="49"/>
  <c r="F37" i="49"/>
  <c r="H43" i="49"/>
  <c r="G27" i="50" s="1"/>
  <c r="H27" i="50" s="1"/>
  <c r="I27" i="50" s="1"/>
  <c r="L27" i="50" s="1"/>
  <c r="M27" i="50" s="1"/>
  <c r="K27" i="50" s="1"/>
  <c r="F43" i="49"/>
  <c r="E34" i="49"/>
  <c r="E43" i="49"/>
  <c r="F35" i="49"/>
  <c r="E41" i="50" s="1"/>
  <c r="H41" i="50" s="1"/>
  <c r="I41" i="50" s="1"/>
  <c r="L41" i="50" s="1"/>
  <c r="M41" i="50" s="1"/>
  <c r="K41" i="50" s="1"/>
  <c r="F40" i="49"/>
  <c r="G34" i="49"/>
  <c r="F29" i="50" s="1"/>
  <c r="H29" i="50" s="1"/>
  <c r="I29" i="50" s="1"/>
  <c r="L29" i="50" s="1"/>
  <c r="M29" i="50" s="1"/>
  <c r="K29" i="50" s="1"/>
  <c r="E39" i="49"/>
  <c r="G40" i="49"/>
  <c r="F35" i="50" s="1"/>
  <c r="H35" i="50" s="1"/>
  <c r="I35" i="50" s="1"/>
  <c r="L35" i="50" s="1"/>
  <c r="M35" i="50" s="1"/>
  <c r="K35" i="50" s="1"/>
  <c r="H38" i="49"/>
  <c r="G22" i="50" s="1"/>
  <c r="H22" i="50" s="1"/>
  <c r="I22" i="50" s="1"/>
  <c r="L22" i="50" s="1"/>
  <c r="M22" i="50" s="1"/>
  <c r="K22" i="50" s="1"/>
  <c r="G41" i="49"/>
  <c r="F36" i="50" s="1"/>
  <c r="H36" i="50" s="1"/>
  <c r="I36" i="50" s="1"/>
  <c r="L36" i="50" s="1"/>
  <c r="M36" i="50" s="1"/>
  <c r="K36" i="50" s="1"/>
  <c r="G43" i="49"/>
  <c r="F38" i="50" s="1"/>
  <c r="H38" i="50" s="1"/>
  <c r="I38" i="50" s="1"/>
  <c r="L38" i="50" s="1"/>
  <c r="M38" i="50" s="1"/>
  <c r="K38" i="50" s="1"/>
  <c r="E35" i="49"/>
  <c r="H37" i="49"/>
  <c r="G21" i="50" s="1"/>
  <c r="H21" i="50" s="1"/>
  <c r="I21" i="50" s="1"/>
  <c r="L21" i="50" s="1"/>
  <c r="M21" i="50" s="1"/>
  <c r="K21" i="50" s="1"/>
  <c r="E36" i="49"/>
  <c r="F36" i="49"/>
  <c r="E42" i="50" s="1"/>
  <c r="H42" i="50" s="1"/>
  <c r="I42" i="50" s="1"/>
  <c r="L42" i="50" s="1"/>
  <c r="M42" i="50" s="1"/>
  <c r="K42" i="50" s="1"/>
  <c r="H35" i="49"/>
  <c r="G19" i="50" s="1"/>
  <c r="H19" i="50" s="1"/>
  <c r="I19" i="50" s="1"/>
  <c r="L19" i="50" s="1"/>
  <c r="M19" i="50" s="1"/>
  <c r="K19" i="50" s="1"/>
  <c r="G39" i="49"/>
  <c r="F34" i="50" s="1"/>
  <c r="H34" i="50" s="1"/>
  <c r="I34" i="50" s="1"/>
  <c r="L34" i="50" s="1"/>
  <c r="M34" i="50" s="1"/>
  <c r="K34" i="50" s="1"/>
  <c r="H40" i="49"/>
  <c r="G24" i="50" s="1"/>
  <c r="H24" i="50" s="1"/>
  <c r="I24" i="50" s="1"/>
  <c r="L24" i="50" s="1"/>
  <c r="M24" i="50" s="1"/>
  <c r="K24" i="50" s="1"/>
  <c r="H39" i="49"/>
  <c r="G23" i="50" s="1"/>
  <c r="H23" i="50" s="1"/>
  <c r="I23" i="50" s="1"/>
  <c r="L23" i="50" s="1"/>
  <c r="M23" i="50" s="1"/>
  <c r="K23" i="50" s="1"/>
  <c r="D40" i="49"/>
  <c r="E38" i="49"/>
  <c r="G35" i="49"/>
  <c r="F30" i="50" s="1"/>
  <c r="H30" i="50" s="1"/>
  <c r="I30" i="50" s="1"/>
  <c r="L30" i="50" s="1"/>
  <c r="M30" i="50" s="1"/>
  <c r="K30" i="50" s="1"/>
  <c r="F34" i="49"/>
  <c r="E40" i="50" s="1"/>
  <c r="H40" i="50" s="1"/>
  <c r="I40" i="50" s="1"/>
  <c r="L40" i="50" s="1"/>
  <c r="M40" i="50" s="1"/>
  <c r="K40" i="50" s="1"/>
  <c r="F41" i="49"/>
  <c r="E42" i="49"/>
  <c r="H42" i="49"/>
  <c r="G26" i="50" s="1"/>
  <c r="H26" i="50" s="1"/>
  <c r="I26" i="50" s="1"/>
  <c r="L26" i="50" s="1"/>
  <c r="M26" i="50" s="1"/>
  <c r="K26" i="50" s="1"/>
  <c r="F44" i="49"/>
  <c r="H44" i="49"/>
  <c r="G28" i="50" s="1"/>
  <c r="H28" i="50" s="1"/>
  <c r="I28" i="50" s="1"/>
  <c r="L28" i="50" s="1"/>
  <c r="M28" i="50" s="1"/>
  <c r="K28" i="50" s="1"/>
  <c r="G44" i="49"/>
  <c r="F39" i="50" s="1"/>
  <c r="H39" i="50" s="1"/>
  <c r="I39" i="50" s="1"/>
  <c r="L39" i="50" s="1"/>
  <c r="M39" i="50" s="1"/>
  <c r="K39" i="50" s="1"/>
  <c r="D38" i="49"/>
  <c r="D39" i="49"/>
  <c r="D43" i="49"/>
  <c r="D35" i="49"/>
  <c r="D42" i="49"/>
  <c r="D34" i="49"/>
  <c r="D41" i="49"/>
  <c r="D36" i="49"/>
  <c r="D37" i="49"/>
  <c r="G37" i="49" l="1"/>
  <c r="F32" i="50" s="1"/>
  <c r="H32" i="50" s="1"/>
  <c r="I32" i="50" s="1"/>
  <c r="L32" i="50" s="1"/>
  <c r="M32" i="50" s="1"/>
  <c r="K32" i="50" s="1"/>
  <c r="G42" i="49"/>
  <c r="F37" i="50" s="1"/>
  <c r="H37" i="50" s="1"/>
  <c r="I37" i="50" s="1"/>
  <c r="L37" i="50" s="1"/>
  <c r="M37" i="50" s="1"/>
  <c r="K37" i="50" s="1"/>
  <c r="L46" i="50" l="1"/>
  <c r="L51" i="50"/>
  <c r="J6" i="49" l="1"/>
  <c r="L48" i="50"/>
  <c r="J8" i="49" s="1"/>
  <c r="H46" i="50"/>
  <c r="I46" i="50" l="1"/>
  <c r="F3" i="50" l="1"/>
  <c r="L52" i="50" l="1"/>
  <c r="L53" i="50" s="1"/>
  <c r="E3" i="50"/>
  <c r="C22" i="48" l="1"/>
  <c r="H17" i="48"/>
  <c r="I17" i="48" l="1"/>
  <c r="F17" i="48" l="1"/>
  <c r="D17" i="48" l="1"/>
  <c r="E17" i="48" s="1"/>
  <c r="K17" i="48" l="1"/>
  <c r="J17" i="48"/>
  <c r="B10" i="46" l="1"/>
  <c r="B8" i="46"/>
  <c r="B7" i="46"/>
  <c r="B5" i="46"/>
  <c r="G11" i="46"/>
  <c r="G10" i="46"/>
  <c r="G8" i="46"/>
  <c r="G7" i="46"/>
  <c r="G5" i="46"/>
  <c r="H11" i="46" l="1"/>
  <c r="H10" i="46"/>
  <c r="H9" i="46"/>
  <c r="H8" i="46"/>
  <c r="H7" i="46"/>
  <c r="H6" i="46"/>
  <c r="H5" i="46"/>
  <c r="H3" i="46"/>
  <c r="C4" i="46" l="1"/>
  <c r="C5" i="46"/>
  <c r="C6" i="46"/>
  <c r="C7" i="46"/>
  <c r="C8" i="46"/>
  <c r="C9" i="46"/>
  <c r="C10" i="46"/>
  <c r="C11" i="46"/>
  <c r="C3" i="46"/>
  <c r="A49" i="27" l="1"/>
  <c r="A50" i="27"/>
  <c r="A5" i="36" l="1"/>
  <c r="A6" i="36"/>
  <c r="A7" i="36"/>
  <c r="A8" i="36"/>
  <c r="A9" i="36"/>
  <c r="A10" i="36"/>
  <c r="A11" i="36"/>
  <c r="A12" i="36"/>
  <c r="A13" i="36"/>
  <c r="A14" i="36"/>
  <c r="A15" i="36"/>
  <c r="A16" i="36"/>
  <c r="A17" i="36"/>
  <c r="A18" i="36"/>
  <c r="A19" i="36"/>
  <c r="A20" i="36"/>
  <c r="A21" i="36"/>
  <c r="A22" i="36"/>
  <c r="A23" i="36"/>
  <c r="A24" i="36"/>
  <c r="A25" i="36"/>
  <c r="A26" i="36"/>
  <c r="A27" i="36"/>
  <c r="A28" i="36"/>
  <c r="A29" i="36"/>
  <c r="A30" i="36"/>
  <c r="A31" i="36"/>
  <c r="A32" i="36"/>
  <c r="A33" i="36"/>
  <c r="A34" i="36"/>
  <c r="A35" i="36"/>
  <c r="A36" i="36"/>
  <c r="A37" i="36"/>
  <c r="A38" i="36"/>
  <c r="A39" i="36"/>
  <c r="A40" i="36"/>
  <c r="A41" i="36"/>
  <c r="A42" i="36"/>
  <c r="A43" i="36"/>
  <c r="A44" i="36"/>
  <c r="A45" i="36"/>
  <c r="A46" i="36"/>
  <c r="A47" i="36"/>
  <c r="A48" i="36"/>
  <c r="A49" i="36"/>
  <c r="A50" i="36"/>
  <c r="A51" i="36"/>
  <c r="A52" i="36"/>
  <c r="A53" i="36"/>
  <c r="A54" i="36"/>
  <c r="A55" i="36"/>
  <c r="A56" i="36"/>
  <c r="A57" i="36"/>
  <c r="A58" i="36"/>
  <c r="A59" i="36"/>
  <c r="A60" i="36"/>
  <c r="A61" i="36"/>
  <c r="A62" i="36"/>
  <c r="A63" i="36"/>
  <c r="A64" i="36"/>
  <c r="A65" i="36"/>
  <c r="A66" i="36"/>
  <c r="A67" i="36"/>
  <c r="A68" i="36"/>
  <c r="A69" i="36"/>
  <c r="A70" i="36"/>
  <c r="A71" i="36"/>
  <c r="A4" i="36"/>
  <c r="I42" i="42" l="1"/>
  <c r="I41" i="42"/>
  <c r="I40" i="42"/>
  <c r="B3" i="42" l="1"/>
  <c r="I39" i="42" l="1"/>
  <c r="I38" i="42"/>
  <c r="I37" i="42"/>
  <c r="I36" i="42"/>
  <c r="I35" i="42"/>
  <c r="I34" i="42"/>
  <c r="I33" i="42"/>
  <c r="I32" i="42"/>
  <c r="I31" i="42"/>
  <c r="I30" i="42"/>
  <c r="I29" i="42"/>
  <c r="I28" i="42"/>
  <c r="I27" i="42"/>
  <c r="I26" i="42"/>
  <c r="I25" i="42"/>
  <c r="I24" i="42"/>
  <c r="I23" i="42"/>
  <c r="I22" i="42"/>
  <c r="I21" i="42"/>
  <c r="I20" i="42"/>
  <c r="I19" i="42"/>
  <c r="I18" i="42"/>
  <c r="I17" i="42"/>
  <c r="I16" i="42"/>
  <c r="I15" i="42"/>
  <c r="I14" i="42"/>
  <c r="I13" i="42"/>
  <c r="I12" i="42"/>
  <c r="I11" i="42"/>
  <c r="I10" i="42"/>
  <c r="I9" i="42"/>
  <c r="I8" i="42"/>
  <c r="I7" i="42"/>
  <c r="AP71" i="36"/>
  <c r="BS71" i="36"/>
  <c r="BE71" i="36"/>
  <c r="BN70" i="36"/>
  <c r="CQ70" i="36"/>
  <c r="CC70" i="36"/>
  <c r="AG69" i="36"/>
  <c r="AP68" i="36"/>
  <c r="AC68" i="36"/>
  <c r="AG68" i="36"/>
  <c r="BN67" i="36"/>
  <c r="CC67" i="36"/>
  <c r="BN66" i="36"/>
  <c r="BM66" i="36"/>
  <c r="AG66" i="36"/>
  <c r="AV65" i="36"/>
  <c r="CK65" i="36"/>
  <c r="BW65" i="36"/>
  <c r="BN64" i="36"/>
  <c r="BG64" i="36"/>
  <c r="AM64" i="36"/>
  <c r="CF63" i="36"/>
  <c r="AS63" i="36"/>
  <c r="BN62" i="36"/>
  <c r="F3" i="36"/>
  <c r="E3" i="36"/>
  <c r="D3" i="36"/>
  <c r="C3" i="36"/>
  <c r="B3" i="36"/>
  <c r="F2" i="36"/>
  <c r="E2" i="36"/>
  <c r="D2" i="36"/>
  <c r="C2" i="36"/>
  <c r="B2" i="36"/>
  <c r="A2" i="36"/>
  <c r="P4" i="30"/>
  <c r="F5" i="36" s="1"/>
  <c r="N36" i="30"/>
  <c r="D37" i="36" s="1"/>
  <c r="P3" i="30"/>
  <c r="F4" i="36" s="1"/>
  <c r="A3" i="30"/>
  <c r="A4" i="30"/>
  <c r="A5" i="30"/>
  <c r="A6" i="30"/>
  <c r="A7" i="30"/>
  <c r="A8" i="30"/>
  <c r="A9" i="30"/>
  <c r="A10" i="30"/>
  <c r="A11" i="30"/>
  <c r="A12" i="30"/>
  <c r="A13" i="30"/>
  <c r="A14" i="30"/>
  <c r="A15" i="30"/>
  <c r="A2" i="30"/>
  <c r="N21" i="30" l="1"/>
  <c r="D22" i="36" s="1"/>
  <c r="M10" i="30"/>
  <c r="C11" i="36" s="1"/>
  <c r="P61" i="30"/>
  <c r="F62" i="36" s="1"/>
  <c r="N24" i="30"/>
  <c r="D25" i="36" s="1"/>
  <c r="N33" i="30"/>
  <c r="D34" i="36" s="1"/>
  <c r="M54" i="30"/>
  <c r="C55" i="36" s="1"/>
  <c r="M30" i="30"/>
  <c r="C31" i="36" s="1"/>
  <c r="M15" i="30"/>
  <c r="C16" i="36" s="1"/>
  <c r="L13" i="30"/>
  <c r="B14" i="36" s="1"/>
  <c r="M60" i="30"/>
  <c r="C61" i="36" s="1"/>
  <c r="P50" i="30"/>
  <c r="F51" i="36" s="1"/>
  <c r="P47" i="30"/>
  <c r="F48" i="36" s="1"/>
  <c r="P44" i="30"/>
  <c r="F45" i="36" s="1"/>
  <c r="P41" i="30"/>
  <c r="F42" i="36" s="1"/>
  <c r="P38" i="30"/>
  <c r="F39" i="36" s="1"/>
  <c r="P35" i="30"/>
  <c r="F36" i="36" s="1"/>
  <c r="P32" i="30"/>
  <c r="F33" i="36" s="1"/>
  <c r="P29" i="30"/>
  <c r="F30" i="36" s="1"/>
  <c r="P26" i="30"/>
  <c r="F27" i="36" s="1"/>
  <c r="P23" i="30"/>
  <c r="F24" i="36" s="1"/>
  <c r="P20" i="30"/>
  <c r="F21" i="36" s="1"/>
  <c r="P17" i="30"/>
  <c r="F18" i="36" s="1"/>
  <c r="P14" i="30"/>
  <c r="F15" i="36" s="1"/>
  <c r="P11" i="30"/>
  <c r="F12" i="36" s="1"/>
  <c r="P8" i="30"/>
  <c r="F9" i="36" s="1"/>
  <c r="P5" i="30"/>
  <c r="F6" i="36" s="1"/>
  <c r="L39" i="30"/>
  <c r="B40" i="36" s="1"/>
  <c r="N54" i="30"/>
  <c r="D55" i="36" s="1"/>
  <c r="N39" i="30"/>
  <c r="D40" i="36" s="1"/>
  <c r="N15" i="30"/>
  <c r="D16" i="36" s="1"/>
  <c r="N9" i="30"/>
  <c r="D10" i="36" s="1"/>
  <c r="O3" i="30"/>
  <c r="E4" i="36" s="1"/>
  <c r="M42" i="30"/>
  <c r="C43" i="36" s="1"/>
  <c r="M27" i="30"/>
  <c r="C28" i="36" s="1"/>
  <c r="M18" i="30"/>
  <c r="C19" i="36" s="1"/>
  <c r="M6" i="30"/>
  <c r="C7" i="36" s="1"/>
  <c r="J6" i="36" s="1"/>
  <c r="L49" i="30"/>
  <c r="B50" i="36" s="1"/>
  <c r="N3" i="30"/>
  <c r="D4" i="36" s="1"/>
  <c r="P56" i="30"/>
  <c r="F57" i="36" s="1"/>
  <c r="L48" i="30"/>
  <c r="B49" i="36" s="1"/>
  <c r="BW48" i="36" s="1"/>
  <c r="L36" i="30"/>
  <c r="B37" i="36" s="1"/>
  <c r="L24" i="30"/>
  <c r="B25" i="36" s="1"/>
  <c r="L12" i="30"/>
  <c r="B13" i="36" s="1"/>
  <c r="P70" i="30"/>
  <c r="F71" i="36" s="1"/>
  <c r="P59" i="30"/>
  <c r="F60" i="36" s="1"/>
  <c r="O56" i="30"/>
  <c r="E57" i="36" s="1"/>
  <c r="O53" i="30"/>
  <c r="E54" i="36" s="1"/>
  <c r="O50" i="30"/>
  <c r="E51" i="36" s="1"/>
  <c r="O47" i="30"/>
  <c r="E48" i="36" s="1"/>
  <c r="O44" i="30"/>
  <c r="E45" i="36" s="1"/>
  <c r="O41" i="30"/>
  <c r="E42" i="36" s="1"/>
  <c r="O38" i="30"/>
  <c r="E39" i="36" s="1"/>
  <c r="O35" i="30"/>
  <c r="E36" i="36" s="1"/>
  <c r="O32" i="30"/>
  <c r="E33" i="36" s="1"/>
  <c r="O29" i="30"/>
  <c r="E30" i="36" s="1"/>
  <c r="O26" i="30"/>
  <c r="E27" i="36" s="1"/>
  <c r="O23" i="30"/>
  <c r="E24" i="36" s="1"/>
  <c r="O20" i="30"/>
  <c r="E21" i="36" s="1"/>
  <c r="O17" i="30"/>
  <c r="E18" i="36" s="1"/>
  <c r="O14" i="30"/>
  <c r="E15" i="36" s="1"/>
  <c r="O11" i="30"/>
  <c r="E12" i="36" s="1"/>
  <c r="O8" i="30"/>
  <c r="E9" i="36" s="1"/>
  <c r="O5" i="30"/>
  <c r="E6" i="36" s="1"/>
  <c r="L27" i="30"/>
  <c r="B28" i="36" s="1"/>
  <c r="N45" i="30"/>
  <c r="D46" i="36" s="1"/>
  <c r="L38" i="30"/>
  <c r="B39" i="36" s="1"/>
  <c r="M39" i="30"/>
  <c r="C40" i="36" s="1"/>
  <c r="M24" i="30"/>
  <c r="C25" i="36" s="1"/>
  <c r="M12" i="30"/>
  <c r="C13" i="36" s="1"/>
  <c r="L37" i="30"/>
  <c r="B38" i="36" s="1"/>
  <c r="P53" i="30"/>
  <c r="F54" i="36" s="1"/>
  <c r="M52" i="36" s="1"/>
  <c r="M3" i="30"/>
  <c r="C4" i="36" s="1"/>
  <c r="C62" i="36" s="1"/>
  <c r="L47" i="30"/>
  <c r="B48" i="36" s="1"/>
  <c r="L35" i="30"/>
  <c r="B36" i="36" s="1"/>
  <c r="L23" i="30"/>
  <c r="B24" i="36" s="1"/>
  <c r="BK23" i="36" s="1"/>
  <c r="L11" i="30"/>
  <c r="B12" i="36" s="1"/>
  <c r="I12" i="36" s="1"/>
  <c r="P69" i="30"/>
  <c r="F70" i="36" s="1"/>
  <c r="N59" i="30"/>
  <c r="D60" i="36" s="1"/>
  <c r="N56" i="30"/>
  <c r="D57" i="36" s="1"/>
  <c r="N53" i="30"/>
  <c r="D54" i="36" s="1"/>
  <c r="N50" i="30"/>
  <c r="D51" i="36" s="1"/>
  <c r="N47" i="30"/>
  <c r="D48" i="36" s="1"/>
  <c r="N44" i="30"/>
  <c r="D45" i="36" s="1"/>
  <c r="K45" i="36" s="1"/>
  <c r="N41" i="30"/>
  <c r="D42" i="36" s="1"/>
  <c r="N38" i="30"/>
  <c r="D39" i="36" s="1"/>
  <c r="N35" i="30"/>
  <c r="D36" i="36" s="1"/>
  <c r="N32" i="30"/>
  <c r="D33" i="36" s="1"/>
  <c r="K33" i="36" s="1"/>
  <c r="N29" i="30"/>
  <c r="D30" i="36" s="1"/>
  <c r="N26" i="30"/>
  <c r="D27" i="36" s="1"/>
  <c r="N23" i="30"/>
  <c r="D24" i="36" s="1"/>
  <c r="N20" i="30"/>
  <c r="D21" i="36" s="1"/>
  <c r="N17" i="30"/>
  <c r="D18" i="36" s="1"/>
  <c r="N14" i="30"/>
  <c r="N11" i="30"/>
  <c r="D12" i="36" s="1"/>
  <c r="N8" i="30"/>
  <c r="D9" i="36" s="1"/>
  <c r="K9" i="36" s="1"/>
  <c r="N5" i="30"/>
  <c r="D6" i="36" s="1"/>
  <c r="AU6" i="36" s="1"/>
  <c r="L51" i="30"/>
  <c r="B52" i="36" s="1"/>
  <c r="N57" i="30"/>
  <c r="D58" i="36" s="1"/>
  <c r="N42" i="30"/>
  <c r="D43" i="36" s="1"/>
  <c r="N18" i="30"/>
  <c r="D19" i="36" s="1"/>
  <c r="BG18" i="36" s="1"/>
  <c r="N6" i="30"/>
  <c r="D7" i="36" s="1"/>
  <c r="M51" i="30"/>
  <c r="C52" i="36" s="1"/>
  <c r="M33" i="30"/>
  <c r="C34" i="36" s="1"/>
  <c r="M21" i="30"/>
  <c r="C22" i="36" s="1"/>
  <c r="M9" i="30"/>
  <c r="C10" i="36" s="1"/>
  <c r="L58" i="30"/>
  <c r="B59" i="36" s="1"/>
  <c r="L46" i="30"/>
  <c r="B47" i="36" s="1"/>
  <c r="O46" i="36" s="1"/>
  <c r="L34" i="30"/>
  <c r="B35" i="36" s="1"/>
  <c r="I33" i="36" s="1"/>
  <c r="L22" i="30"/>
  <c r="B23" i="36" s="1"/>
  <c r="L10" i="30"/>
  <c r="B11" i="36" s="1"/>
  <c r="P68" i="30"/>
  <c r="F69" i="36" s="1"/>
  <c r="AK69" i="36" s="1"/>
  <c r="M59" i="30"/>
  <c r="C60" i="36" s="1"/>
  <c r="M56" i="30"/>
  <c r="C57" i="36" s="1"/>
  <c r="M53" i="30"/>
  <c r="C54" i="36" s="1"/>
  <c r="M50" i="30"/>
  <c r="C51" i="36" s="1"/>
  <c r="M47" i="30"/>
  <c r="C48" i="36" s="1"/>
  <c r="M44" i="30"/>
  <c r="C45" i="36" s="1"/>
  <c r="M41" i="30"/>
  <c r="C42" i="36" s="1"/>
  <c r="M38" i="30"/>
  <c r="C39" i="36" s="1"/>
  <c r="J39" i="36" s="1"/>
  <c r="M35" i="30"/>
  <c r="C36" i="36" s="1"/>
  <c r="J36" i="36" s="1"/>
  <c r="M32" i="30"/>
  <c r="C33" i="36" s="1"/>
  <c r="M29" i="30"/>
  <c r="C30" i="36" s="1"/>
  <c r="M26" i="30"/>
  <c r="C27" i="36" s="1"/>
  <c r="M23" i="30"/>
  <c r="C24" i="36" s="1"/>
  <c r="J22" i="36" s="1"/>
  <c r="M20" i="30"/>
  <c r="C21" i="36" s="1"/>
  <c r="M17" i="30"/>
  <c r="C18" i="36" s="1"/>
  <c r="M14" i="30"/>
  <c r="M11" i="30"/>
  <c r="C12" i="36" s="1"/>
  <c r="M8" i="30"/>
  <c r="C9" i="36" s="1"/>
  <c r="M5" i="30"/>
  <c r="C6" i="36" s="1"/>
  <c r="N51" i="30"/>
  <c r="D52" i="36" s="1"/>
  <c r="K50" i="36" s="1"/>
  <c r="N27" i="30"/>
  <c r="D28" i="36" s="1"/>
  <c r="P60" i="30"/>
  <c r="L21" i="30"/>
  <c r="B22" i="36" s="1"/>
  <c r="P52" i="30"/>
  <c r="F53" i="36" s="1"/>
  <c r="P49" i="30"/>
  <c r="F50" i="36" s="1"/>
  <c r="P43" i="30"/>
  <c r="F44" i="36" s="1"/>
  <c r="P37" i="30"/>
  <c r="F38" i="36" s="1"/>
  <c r="P31" i="30"/>
  <c r="F32" i="36" s="1"/>
  <c r="P25" i="30"/>
  <c r="F26" i="36" s="1"/>
  <c r="P16" i="30"/>
  <c r="F17" i="36" s="1"/>
  <c r="P10" i="30"/>
  <c r="F11" i="36" s="1"/>
  <c r="L56" i="30"/>
  <c r="B57" i="36" s="1"/>
  <c r="L44" i="30"/>
  <c r="B45" i="36" s="1"/>
  <c r="I45" i="36" s="1"/>
  <c r="L32" i="30"/>
  <c r="B33" i="36" s="1"/>
  <c r="L20" i="30"/>
  <c r="B21" i="36" s="1"/>
  <c r="L8" i="30"/>
  <c r="B9" i="36" s="1"/>
  <c r="P66" i="30"/>
  <c r="F67" i="36" s="1"/>
  <c r="O58" i="30"/>
  <c r="E59" i="36" s="1"/>
  <c r="O55" i="30"/>
  <c r="E56" i="36" s="1"/>
  <c r="O52" i="30"/>
  <c r="E53" i="36" s="1"/>
  <c r="O49" i="30"/>
  <c r="E50" i="36" s="1"/>
  <c r="O46" i="30"/>
  <c r="E47" i="36" s="1"/>
  <c r="O43" i="30"/>
  <c r="E44" i="36" s="1"/>
  <c r="O40" i="30"/>
  <c r="E41" i="36" s="1"/>
  <c r="O37" i="30"/>
  <c r="E38" i="36" s="1"/>
  <c r="L36" i="36" s="1"/>
  <c r="O34" i="30"/>
  <c r="E35" i="36" s="1"/>
  <c r="O31" i="30"/>
  <c r="E32" i="36" s="1"/>
  <c r="O28" i="30"/>
  <c r="E29" i="36" s="1"/>
  <c r="O25" i="30"/>
  <c r="E26" i="36" s="1"/>
  <c r="O22" i="30"/>
  <c r="E23" i="36" s="1"/>
  <c r="O19" i="30"/>
  <c r="E20" i="36" s="1"/>
  <c r="O16" i="30"/>
  <c r="O13" i="30"/>
  <c r="E14" i="36" s="1"/>
  <c r="O10" i="30"/>
  <c r="E11" i="36" s="1"/>
  <c r="AV9" i="36" s="1"/>
  <c r="O7" i="30"/>
  <c r="E8" i="36" s="1"/>
  <c r="CF8" i="36" s="1"/>
  <c r="O4" i="30"/>
  <c r="E5" i="36" s="1"/>
  <c r="E61" i="36" s="1"/>
  <c r="L26" i="30"/>
  <c r="B27" i="36" s="1"/>
  <c r="AM25" i="36" s="1"/>
  <c r="M45" i="30"/>
  <c r="C46" i="36" s="1"/>
  <c r="L33" i="30"/>
  <c r="B34" i="36" s="1"/>
  <c r="P55" i="30"/>
  <c r="F56" i="36" s="1"/>
  <c r="P46" i="30"/>
  <c r="F47" i="36" s="1"/>
  <c r="P40" i="30"/>
  <c r="F41" i="36" s="1"/>
  <c r="P34" i="30"/>
  <c r="F35" i="36" s="1"/>
  <c r="P28" i="30"/>
  <c r="F29" i="36" s="1"/>
  <c r="P22" i="30"/>
  <c r="F23" i="36" s="1"/>
  <c r="P19" i="30"/>
  <c r="F20" i="36" s="1"/>
  <c r="P13" i="30"/>
  <c r="F14" i="36" s="1"/>
  <c r="P7" i="30"/>
  <c r="F8" i="36" s="1"/>
  <c r="Y7" i="36" s="1"/>
  <c r="L55" i="30"/>
  <c r="B56" i="36" s="1"/>
  <c r="I54" i="36" s="1"/>
  <c r="L43" i="30"/>
  <c r="B44" i="36" s="1"/>
  <c r="L31" i="30"/>
  <c r="B32" i="36" s="1"/>
  <c r="L7" i="30"/>
  <c r="B8" i="36" s="1"/>
  <c r="P65" i="30"/>
  <c r="F66" i="36" s="1"/>
  <c r="N58" i="30"/>
  <c r="D59" i="36" s="1"/>
  <c r="N55" i="30"/>
  <c r="D56" i="36" s="1"/>
  <c r="N52" i="30"/>
  <c r="D53" i="36" s="1"/>
  <c r="N49" i="30"/>
  <c r="D50" i="36" s="1"/>
  <c r="N46" i="30"/>
  <c r="D47" i="36" s="1"/>
  <c r="N43" i="30"/>
  <c r="D44" i="36" s="1"/>
  <c r="N40" i="30"/>
  <c r="D41" i="36" s="1"/>
  <c r="AO40" i="36" s="1"/>
  <c r="N37" i="30"/>
  <c r="D38" i="36" s="1"/>
  <c r="K38" i="36" s="1"/>
  <c r="N34" i="30"/>
  <c r="D35" i="36" s="1"/>
  <c r="N31" i="30"/>
  <c r="D32" i="36" s="1"/>
  <c r="N28" i="30"/>
  <c r="D29" i="36" s="1"/>
  <c r="N25" i="30"/>
  <c r="D26" i="36" s="1"/>
  <c r="K25" i="36" s="1"/>
  <c r="N22" i="30"/>
  <c r="D23" i="36" s="1"/>
  <c r="N19" i="30"/>
  <c r="D20" i="36" s="1"/>
  <c r="N16" i="30"/>
  <c r="D17" i="36" s="1"/>
  <c r="N13" i="30"/>
  <c r="D14" i="36" s="1"/>
  <c r="N10" i="30"/>
  <c r="D11" i="36" s="1"/>
  <c r="N7" i="30"/>
  <c r="D8" i="36" s="1"/>
  <c r="N4" i="30"/>
  <c r="D5" i="36" s="1"/>
  <c r="K5" i="36" s="1"/>
  <c r="N12" i="30"/>
  <c r="D13" i="36" s="1"/>
  <c r="AO11" i="36" s="1"/>
  <c r="L50" i="30"/>
  <c r="B51" i="36" s="1"/>
  <c r="M36" i="30"/>
  <c r="C37" i="36" s="1"/>
  <c r="L9" i="30"/>
  <c r="B10" i="36" s="1"/>
  <c r="L18" i="30"/>
  <c r="B19" i="36" s="1"/>
  <c r="I17" i="36" s="1"/>
  <c r="M55" i="30"/>
  <c r="C56" i="36" s="1"/>
  <c r="M46" i="30"/>
  <c r="C47" i="36" s="1"/>
  <c r="M34" i="30"/>
  <c r="C35" i="36" s="1"/>
  <c r="M25" i="30"/>
  <c r="C26" i="36" s="1"/>
  <c r="M16" i="30"/>
  <c r="C17" i="36" s="1"/>
  <c r="M13" i="30"/>
  <c r="C14" i="36" s="1"/>
  <c r="BR12" i="36" s="1"/>
  <c r="N30" i="30"/>
  <c r="D31" i="36" s="1"/>
  <c r="L19" i="30"/>
  <c r="Z19" i="30" s="1"/>
  <c r="L25" i="30"/>
  <c r="B26" i="36" s="1"/>
  <c r="M57" i="30"/>
  <c r="C58" i="36" s="1"/>
  <c r="L57" i="30"/>
  <c r="B58" i="36" s="1"/>
  <c r="P67" i="30"/>
  <c r="F68" i="36" s="1"/>
  <c r="CM68" i="36" s="1"/>
  <c r="L54" i="30"/>
  <c r="B55" i="36" s="1"/>
  <c r="L30" i="30"/>
  <c r="B31" i="36" s="1"/>
  <c r="P64" i="30"/>
  <c r="F65" i="36" s="1"/>
  <c r="M52" i="30"/>
  <c r="C53" i="36" s="1"/>
  <c r="J53" i="36" s="1"/>
  <c r="M43" i="30"/>
  <c r="C44" i="36" s="1"/>
  <c r="M37" i="30"/>
  <c r="C38" i="36" s="1"/>
  <c r="J38" i="36" s="1"/>
  <c r="M28" i="30"/>
  <c r="C29" i="36" s="1"/>
  <c r="AZ28" i="36" s="1"/>
  <c r="M19" i="30"/>
  <c r="C20" i="36" s="1"/>
  <c r="CJ20" i="36" s="1"/>
  <c r="M7" i="30"/>
  <c r="C8" i="36" s="1"/>
  <c r="L53" i="30"/>
  <c r="B54" i="36" s="1"/>
  <c r="L41" i="30"/>
  <c r="B42" i="36" s="1"/>
  <c r="L29" i="30"/>
  <c r="B30" i="36" s="1"/>
  <c r="I29" i="36" s="1"/>
  <c r="L17" i="30"/>
  <c r="B18" i="36" s="1"/>
  <c r="L5" i="30"/>
  <c r="B6" i="36" s="1"/>
  <c r="P63" i="30"/>
  <c r="F64" i="36" s="1"/>
  <c r="P57" i="30"/>
  <c r="F58" i="36" s="1"/>
  <c r="P54" i="30"/>
  <c r="F55" i="36" s="1"/>
  <c r="P51" i="30"/>
  <c r="F52" i="36" s="1"/>
  <c r="P48" i="30"/>
  <c r="F49" i="36" s="1"/>
  <c r="P45" i="30"/>
  <c r="F46" i="36" s="1"/>
  <c r="M44" i="36" s="1"/>
  <c r="P42" i="30"/>
  <c r="F43" i="36" s="1"/>
  <c r="P39" i="30"/>
  <c r="F40" i="36" s="1"/>
  <c r="P36" i="30"/>
  <c r="F37" i="36" s="1"/>
  <c r="M37" i="36" s="1"/>
  <c r="P33" i="30"/>
  <c r="F34" i="36" s="1"/>
  <c r="M33" i="36" s="1"/>
  <c r="P30" i="30"/>
  <c r="F31" i="36" s="1"/>
  <c r="P27" i="30"/>
  <c r="F28" i="36" s="1"/>
  <c r="M27" i="36" s="1"/>
  <c r="P24" i="30"/>
  <c r="F25" i="36" s="1"/>
  <c r="M24" i="36" s="1"/>
  <c r="P21" i="30"/>
  <c r="F22" i="36" s="1"/>
  <c r="P18" i="30"/>
  <c r="F19" i="36" s="1"/>
  <c r="P15" i="30"/>
  <c r="F16" i="36" s="1"/>
  <c r="M16" i="36" s="1"/>
  <c r="P12" i="30"/>
  <c r="F13" i="36" s="1"/>
  <c r="P9" i="30"/>
  <c r="F10" i="36" s="1"/>
  <c r="BO9" i="36" s="1"/>
  <c r="P6" i="30"/>
  <c r="F7" i="36" s="1"/>
  <c r="M5" i="36" s="1"/>
  <c r="L15" i="30"/>
  <c r="B16" i="36" s="1"/>
  <c r="N48" i="30"/>
  <c r="D49" i="36" s="1"/>
  <c r="K48" i="36" s="1"/>
  <c r="L14" i="30"/>
  <c r="B15" i="36" s="1"/>
  <c r="I14" i="36" s="1"/>
  <c r="M48" i="30"/>
  <c r="C49" i="36" s="1"/>
  <c r="L45" i="30"/>
  <c r="B46" i="36" s="1"/>
  <c r="P58" i="30"/>
  <c r="F59" i="36" s="1"/>
  <c r="L42" i="30"/>
  <c r="B43" i="36" s="1"/>
  <c r="L6" i="30"/>
  <c r="B7" i="36" s="1"/>
  <c r="I5" i="36" s="1"/>
  <c r="M58" i="30"/>
  <c r="C59" i="36" s="1"/>
  <c r="M49" i="30"/>
  <c r="C50" i="36" s="1"/>
  <c r="J48" i="36" s="1"/>
  <c r="M40" i="30"/>
  <c r="C41" i="36" s="1"/>
  <c r="J40" i="36" s="1"/>
  <c r="M31" i="30"/>
  <c r="C32" i="36" s="1"/>
  <c r="J31" i="36" s="1"/>
  <c r="M22" i="30"/>
  <c r="C23" i="36" s="1"/>
  <c r="M4" i="30"/>
  <c r="C5" i="36" s="1"/>
  <c r="L52" i="30"/>
  <c r="B53" i="36" s="1"/>
  <c r="I53" i="36" s="1"/>
  <c r="L40" i="30"/>
  <c r="B41" i="36" s="1"/>
  <c r="L28" i="30"/>
  <c r="B29" i="36" s="1"/>
  <c r="L16" i="30"/>
  <c r="B17" i="36" s="1"/>
  <c r="L4" i="30"/>
  <c r="B5" i="36" s="1"/>
  <c r="P62" i="30"/>
  <c r="F63" i="36" s="1"/>
  <c r="AK63" i="36" s="1"/>
  <c r="O57" i="30"/>
  <c r="E58" i="36" s="1"/>
  <c r="CF57" i="36" s="1"/>
  <c r="O54" i="30"/>
  <c r="E55" i="36" s="1"/>
  <c r="L55" i="36" s="1"/>
  <c r="O51" i="30"/>
  <c r="E52" i="36" s="1"/>
  <c r="L52" i="36" s="1"/>
  <c r="O48" i="30"/>
  <c r="E49" i="36" s="1"/>
  <c r="O45" i="30"/>
  <c r="E46" i="36" s="1"/>
  <c r="O42" i="30"/>
  <c r="E43" i="36" s="1"/>
  <c r="O39" i="30"/>
  <c r="E40" i="36" s="1"/>
  <c r="O36" i="30"/>
  <c r="E37" i="36" s="1"/>
  <c r="O33" i="30"/>
  <c r="E34" i="36" s="1"/>
  <c r="L34" i="36" s="1"/>
  <c r="O30" i="30"/>
  <c r="E31" i="36" s="1"/>
  <c r="O27" i="30"/>
  <c r="E28" i="36" s="1"/>
  <c r="O24" i="30"/>
  <c r="E25" i="36" s="1"/>
  <c r="O21" i="30"/>
  <c r="E22" i="36" s="1"/>
  <c r="L21" i="36" s="1"/>
  <c r="O18" i="30"/>
  <c r="E19" i="36" s="1"/>
  <c r="L19" i="36" s="1"/>
  <c r="O15" i="30"/>
  <c r="E16" i="36" s="1"/>
  <c r="O12" i="30"/>
  <c r="E13" i="36" s="1"/>
  <c r="O9" i="30"/>
  <c r="E10" i="36" s="1"/>
  <c r="O6" i="30"/>
  <c r="E7" i="36" s="1"/>
  <c r="L7" i="36" s="1"/>
  <c r="CL62" i="36"/>
  <c r="AD67" i="36"/>
  <c r="BK69" i="36"/>
  <c r="BB67" i="36"/>
  <c r="BH67" i="36"/>
  <c r="X67" i="36"/>
  <c r="AD62" i="36"/>
  <c r="BB62" i="36"/>
  <c r="J43" i="36"/>
  <c r="L8" i="36"/>
  <c r="AW4" i="36"/>
  <c r="M4" i="36"/>
  <c r="AJ9" i="36"/>
  <c r="L9" i="36"/>
  <c r="J9" i="36"/>
  <c r="AC70" i="36"/>
  <c r="W66" i="36"/>
  <c r="L62" i="36"/>
  <c r="AP64" i="36"/>
  <c r="CF62" i="36"/>
  <c r="J11" i="36"/>
  <c r="K10" i="36"/>
  <c r="AC8" i="36"/>
  <c r="L10" i="36"/>
  <c r="L11" i="36"/>
  <c r="BF8" i="36"/>
  <c r="J8" i="36"/>
  <c r="J7" i="36"/>
  <c r="L46" i="36"/>
  <c r="L31" i="36"/>
  <c r="K58" i="36"/>
  <c r="K46" i="36"/>
  <c r="K34" i="36"/>
  <c r="K16" i="36"/>
  <c r="I16" i="36"/>
  <c r="K57" i="36"/>
  <c r="L33" i="36"/>
  <c r="J57" i="36"/>
  <c r="J51" i="36"/>
  <c r="J45" i="36"/>
  <c r="J42" i="36"/>
  <c r="J33" i="36"/>
  <c r="J30" i="36"/>
  <c r="M26" i="36"/>
  <c r="L45" i="36"/>
  <c r="L35" i="36"/>
  <c r="K56" i="36"/>
  <c r="K35" i="36"/>
  <c r="I50" i="36"/>
  <c r="L47" i="36"/>
  <c r="L32" i="36"/>
  <c r="L23" i="36"/>
  <c r="I31" i="36"/>
  <c r="J56" i="36"/>
  <c r="J47" i="36"/>
  <c r="J44" i="36"/>
  <c r="M40" i="36"/>
  <c r="M19" i="36"/>
  <c r="J55" i="36"/>
  <c r="AN55" i="36"/>
  <c r="AN16" i="36"/>
  <c r="J16" i="36"/>
  <c r="CO37" i="36"/>
  <c r="I37" i="36"/>
  <c r="BA45" i="36"/>
  <c r="J21" i="36"/>
  <c r="AK40" i="36"/>
  <c r="M41" i="36"/>
  <c r="CS29" i="36"/>
  <c r="M29" i="36"/>
  <c r="AQ23" i="36"/>
  <c r="M23" i="36"/>
  <c r="CM17" i="36"/>
  <c r="M17" i="36"/>
  <c r="BU18" i="36"/>
  <c r="M18" i="36"/>
  <c r="R27" i="36"/>
  <c r="L27" i="36"/>
  <c r="BY21" i="36"/>
  <c r="K21" i="36"/>
  <c r="CO31" i="36"/>
  <c r="I32" i="36"/>
  <c r="AI22" i="36"/>
  <c r="K23" i="36"/>
  <c r="AO23" i="36"/>
  <c r="CQ20" i="36"/>
  <c r="K20" i="36"/>
  <c r="L57" i="36"/>
  <c r="L30" i="36"/>
  <c r="AP30" i="36"/>
  <c r="X30" i="36"/>
  <c r="BY33" i="36"/>
  <c r="AH32" i="36"/>
  <c r="J32" i="36"/>
  <c r="BX29" i="36"/>
  <c r="CD26" i="36"/>
  <c r="J26" i="36"/>
  <c r="J17" i="36"/>
  <c r="U36" i="36"/>
  <c r="I36" i="36"/>
  <c r="L56" i="36"/>
  <c r="BT44" i="36"/>
  <c r="L44" i="36"/>
  <c r="CR44" i="36"/>
  <c r="AV44" i="36"/>
  <c r="AQ42" i="36"/>
  <c r="M43" i="36"/>
  <c r="CA31" i="36"/>
  <c r="M31" i="36"/>
  <c r="AW28" i="36"/>
  <c r="M28" i="36"/>
  <c r="M25" i="36"/>
  <c r="BC25" i="36"/>
  <c r="CA21" i="36"/>
  <c r="AK42" i="36"/>
  <c r="M42" i="36"/>
  <c r="M30" i="36"/>
  <c r="Y30" i="36"/>
  <c r="BX54" i="36"/>
  <c r="J54" i="36"/>
  <c r="AN54" i="36"/>
  <c r="L28" i="36"/>
  <c r="AM38" i="36"/>
  <c r="I38" i="36"/>
  <c r="AG38" i="36"/>
  <c r="U38" i="36"/>
  <c r="O38" i="36"/>
  <c r="AY21" i="36"/>
  <c r="I21" i="36"/>
  <c r="CO21" i="36"/>
  <c r="BY43" i="36"/>
  <c r="K22" i="36"/>
  <c r="BM22" i="36"/>
  <c r="BG22" i="36"/>
  <c r="CK22" i="36"/>
  <c r="C15" i="36"/>
  <c r="CD13" i="36" s="1"/>
  <c r="F61" i="36"/>
  <c r="M59" i="36" s="1"/>
  <c r="F13" i="30"/>
  <c r="D15" i="36"/>
  <c r="BM14" i="36" s="1"/>
  <c r="E17" i="36"/>
  <c r="E13" i="30"/>
  <c r="F15" i="30"/>
  <c r="E15" i="30"/>
  <c r="E5" i="30"/>
  <c r="F7" i="30"/>
  <c r="H3" i="30"/>
  <c r="H12" i="30"/>
  <c r="E7" i="30"/>
  <c r="G12" i="30"/>
  <c r="E14" i="30"/>
  <c r="H6" i="30"/>
  <c r="H9" i="30"/>
  <c r="H13" i="30"/>
  <c r="AZ27" i="36"/>
  <c r="BC4" i="36"/>
  <c r="AP21" i="36"/>
  <c r="AG22" i="36"/>
  <c r="BQ22" i="36"/>
  <c r="CQ32" i="36"/>
  <c r="AY40" i="36"/>
  <c r="AY47" i="36"/>
  <c r="BY57" i="36"/>
  <c r="BF4" i="36"/>
  <c r="CJ10" i="36"/>
  <c r="O12" i="36"/>
  <c r="S17" i="36"/>
  <c r="AW18" i="36"/>
  <c r="BW22" i="36"/>
  <c r="CR29" i="36"/>
  <c r="AJ32" i="36"/>
  <c r="AM37" i="36"/>
  <c r="AS38" i="36"/>
  <c r="BA43" i="36"/>
  <c r="CI51" i="36"/>
  <c r="CA55" i="36"/>
  <c r="X66" i="36"/>
  <c r="CQ37" i="36"/>
  <c r="AN57" i="36"/>
  <c r="Q26" i="36"/>
  <c r="P12" i="36"/>
  <c r="BY16" i="36"/>
  <c r="AQ17" i="36"/>
  <c r="BA22" i="36"/>
  <c r="BY22" i="36"/>
  <c r="W23" i="36"/>
  <c r="V25" i="36"/>
  <c r="CA27" i="36"/>
  <c r="AT28" i="36"/>
  <c r="AE34" i="36"/>
  <c r="AJ34" i="36"/>
  <c r="AY38" i="36"/>
  <c r="CQ48" i="36"/>
  <c r="AH58" i="36"/>
  <c r="AC65" i="36"/>
  <c r="AQ66" i="36"/>
  <c r="BC67" i="36"/>
  <c r="X68" i="36"/>
  <c r="AS71" i="36"/>
  <c r="BK5" i="36"/>
  <c r="AS6" i="36"/>
  <c r="BZ11" i="36"/>
  <c r="V12" i="36"/>
  <c r="BF13" i="36"/>
  <c r="AH15" i="36"/>
  <c r="BB16" i="36"/>
  <c r="BO17" i="36"/>
  <c r="BS20" i="36"/>
  <c r="AD22" i="36"/>
  <c r="CE22" i="36"/>
  <c r="AC23" i="36"/>
  <c r="O26" i="36"/>
  <c r="AC33" i="36"/>
  <c r="W51" i="36"/>
  <c r="BM51" i="36"/>
  <c r="AD56" i="36"/>
  <c r="O57" i="36"/>
  <c r="CD58" i="36"/>
  <c r="AO64" i="36"/>
  <c r="AD65" i="36"/>
  <c r="BT66" i="36"/>
  <c r="AQ10" i="36"/>
  <c r="CG16" i="36"/>
  <c r="BU17" i="36"/>
  <c r="O21" i="36"/>
  <c r="U24" i="36"/>
  <c r="BL26" i="36"/>
  <c r="BK30" i="36"/>
  <c r="U35" i="36"/>
  <c r="S36" i="36"/>
  <c r="BW38" i="36"/>
  <c r="BL38" i="36"/>
  <c r="BE44" i="36"/>
  <c r="AC51" i="36"/>
  <c r="W55" i="36"/>
  <c r="CQ55" i="36"/>
  <c r="AT56" i="36"/>
  <c r="P57" i="36"/>
  <c r="BZ66" i="36"/>
  <c r="AD68" i="36"/>
  <c r="BG71" i="36"/>
  <c r="CR68" i="36"/>
  <c r="AO5" i="36"/>
  <c r="X9" i="36"/>
  <c r="AP10" i="36"/>
  <c r="CK11" i="36"/>
  <c r="CE20" i="36"/>
  <c r="AB21" i="36"/>
  <c r="O22" i="36"/>
  <c r="CQ22" i="36"/>
  <c r="BQ26" i="36"/>
  <c r="AI32" i="36"/>
  <c r="BG33" i="36"/>
  <c r="AW36" i="36"/>
  <c r="CI38" i="36"/>
  <c r="AV41" i="36"/>
  <c r="AU42" i="36"/>
  <c r="BF45" i="36"/>
  <c r="AA46" i="36"/>
  <c r="O48" i="36"/>
  <c r="CJ49" i="36"/>
  <c r="BY51" i="36"/>
  <c r="AG57" i="36"/>
  <c r="BH62" i="36"/>
  <c r="BT64" i="36"/>
  <c r="BT65" i="36"/>
  <c r="CI67" i="36"/>
  <c r="AE68" i="36"/>
  <c r="S69" i="36"/>
  <c r="AD70" i="36"/>
  <c r="BT71" i="36"/>
  <c r="BH10" i="36"/>
  <c r="AZ16" i="36"/>
  <c r="AI21" i="36"/>
  <c r="Q22" i="36"/>
  <c r="BQ23" i="36"/>
  <c r="AA24" i="36"/>
  <c r="AI25" i="36"/>
  <c r="BL27" i="36"/>
  <c r="AO32" i="36"/>
  <c r="BW36" i="36"/>
  <c r="CO38" i="36"/>
  <c r="BA41" i="36"/>
  <c r="BG42" i="36"/>
  <c r="AG46" i="36"/>
  <c r="AG47" i="36"/>
  <c r="AG48" i="36"/>
  <c r="AA56" i="36"/>
  <c r="BC56" i="36"/>
  <c r="AT57" i="36"/>
  <c r="P58" i="36"/>
  <c r="BW64" i="36"/>
  <c r="CO65" i="36"/>
  <c r="CL67" i="36"/>
  <c r="U69" i="36"/>
  <c r="BB70" i="36"/>
  <c r="CO24" i="36"/>
  <c r="BA7" i="36"/>
  <c r="AQ8" i="36"/>
  <c r="AA9" i="36"/>
  <c r="CK19" i="36"/>
  <c r="U22" i="36"/>
  <c r="AG23" i="36"/>
  <c r="BY23" i="36"/>
  <c r="AM24" i="36"/>
  <c r="CE26" i="36"/>
  <c r="BX27" i="36"/>
  <c r="BG32" i="36"/>
  <c r="BI41" i="36"/>
  <c r="AS46" i="36"/>
  <c r="AM47" i="36"/>
  <c r="AS48" i="36"/>
  <c r="BQ56" i="36"/>
  <c r="BA58" i="36"/>
  <c r="BZ62" i="36"/>
  <c r="AM63" i="36"/>
  <c r="CF64" i="36"/>
  <c r="CR67" i="36"/>
  <c r="AV68" i="36"/>
  <c r="BE70" i="36"/>
  <c r="S5" i="36"/>
  <c r="AD9" i="36"/>
  <c r="P18" i="36"/>
  <c r="AV19" i="36"/>
  <c r="AC22" i="36"/>
  <c r="AN23" i="36"/>
  <c r="AO24" i="36"/>
  <c r="CI26" i="36"/>
  <c r="BY32" i="36"/>
  <c r="CA35" i="36"/>
  <c r="O37" i="36"/>
  <c r="AY46" i="36"/>
  <c r="BE47" i="36"/>
  <c r="CG62" i="36"/>
  <c r="CA62" i="36"/>
  <c r="BE63" i="36"/>
  <c r="BT68" i="36"/>
  <c r="CR70" i="36"/>
  <c r="CK14" i="36"/>
  <c r="AY22" i="36"/>
  <c r="CK23" i="36"/>
  <c r="CE24" i="36"/>
  <c r="BK46" i="36"/>
  <c r="CC47" i="36"/>
  <c r="W52" i="36"/>
  <c r="V55" i="36"/>
  <c r="BN56" i="36"/>
  <c r="BE57" i="36"/>
  <c r="AK67" i="36"/>
  <c r="CL68" i="36"/>
  <c r="V7" i="36"/>
  <c r="AM16" i="36"/>
  <c r="U16" i="36"/>
  <c r="CD19" i="36"/>
  <c r="BL19" i="36"/>
  <c r="AK21" i="36"/>
  <c r="S21" i="36"/>
  <c r="S19" i="36"/>
  <c r="BI21" i="36"/>
  <c r="R22" i="36"/>
  <c r="BQ29" i="36"/>
  <c r="BQ28" i="36"/>
  <c r="AA28" i="36"/>
  <c r="CC27" i="36"/>
  <c r="BS31" i="36"/>
  <c r="AI31" i="36"/>
  <c r="AC31" i="36"/>
  <c r="BA30" i="36"/>
  <c r="BG31" i="36"/>
  <c r="Q31" i="36"/>
  <c r="CK31" i="36"/>
  <c r="AA33" i="36"/>
  <c r="BE33" i="36"/>
  <c r="O33" i="36"/>
  <c r="CO32" i="36"/>
  <c r="BQ31" i="36"/>
  <c r="CO33" i="36"/>
  <c r="BW33" i="36"/>
  <c r="AM33" i="36"/>
  <c r="AY31" i="36"/>
  <c r="BT33" i="36"/>
  <c r="AV40" i="36"/>
  <c r="AJ40" i="36"/>
  <c r="AD40" i="36"/>
  <c r="BT40" i="36"/>
  <c r="BB40" i="36"/>
  <c r="AT6" i="36"/>
  <c r="CD8" i="36"/>
  <c r="AT10" i="36"/>
  <c r="CC11" i="36"/>
  <c r="AG11" i="36"/>
  <c r="AI11" i="36"/>
  <c r="BM12" i="36"/>
  <c r="AS16" i="36"/>
  <c r="AZ17" i="36"/>
  <c r="BR16" i="36"/>
  <c r="BL16" i="36"/>
  <c r="AZ18" i="36"/>
  <c r="BU21" i="36"/>
  <c r="Y22" i="36"/>
  <c r="CM22" i="36"/>
  <c r="CG22" i="36"/>
  <c r="BN26" i="36"/>
  <c r="CL26" i="36"/>
  <c r="CP29" i="36"/>
  <c r="AJ31" i="36"/>
  <c r="BB30" i="36"/>
  <c r="CR30" i="36"/>
  <c r="R29" i="36"/>
  <c r="CR31" i="36"/>
  <c r="R31" i="36"/>
  <c r="BB31" i="36"/>
  <c r="CL31" i="36"/>
  <c r="BX33" i="36"/>
  <c r="AT33" i="36"/>
  <c r="BF33" i="36"/>
  <c r="AN37" i="36"/>
  <c r="CJ37" i="36"/>
  <c r="BX37" i="36"/>
  <c r="AT36" i="36"/>
  <c r="V35" i="36"/>
  <c r="BR37" i="36"/>
  <c r="AN36" i="36"/>
  <c r="CP36" i="36"/>
  <c r="AB36" i="36"/>
  <c r="P37" i="36"/>
  <c r="V36" i="36"/>
  <c r="CD35" i="36"/>
  <c r="BF37" i="36"/>
  <c r="BL36" i="36"/>
  <c r="Q39" i="36"/>
  <c r="BA39" i="36"/>
  <c r="CQ39" i="36"/>
  <c r="CK39" i="36"/>
  <c r="AC38" i="36"/>
  <c r="BB47" i="36"/>
  <c r="CR47" i="36"/>
  <c r="CL47" i="36"/>
  <c r="R47" i="36"/>
  <c r="AJ47" i="36"/>
  <c r="CF47" i="36"/>
  <c r="X47" i="36"/>
  <c r="BT47" i="36"/>
  <c r="BN47" i="36"/>
  <c r="BH45" i="36"/>
  <c r="AV47" i="36"/>
  <c r="AU49" i="36"/>
  <c r="AI49" i="36"/>
  <c r="CK49" i="36"/>
  <c r="AC49" i="36"/>
  <c r="CE49" i="36"/>
  <c r="AU48" i="36"/>
  <c r="AI47" i="36"/>
  <c r="BY49" i="36"/>
  <c r="BS49" i="36"/>
  <c r="BM49" i="36"/>
  <c r="Q48" i="36"/>
  <c r="BY48" i="36"/>
  <c r="F73" i="36"/>
  <c r="BI5" i="36"/>
  <c r="AN5" i="36"/>
  <c r="Y8" i="36"/>
  <c r="AZ10" i="36"/>
  <c r="V11" i="36"/>
  <c r="BX11" i="36"/>
  <c r="AM11" i="36"/>
  <c r="CE11" i="36"/>
  <c r="BN12" i="36"/>
  <c r="BK15" i="36"/>
  <c r="AY16" i="36"/>
  <c r="BS17" i="36"/>
  <c r="BK17" i="36"/>
  <c r="Y20" i="36"/>
  <c r="CA20" i="36"/>
  <c r="U25" i="36"/>
  <c r="BE25" i="36"/>
  <c r="AY25" i="36"/>
  <c r="CI27" i="36"/>
  <c r="AY28" i="36"/>
  <c r="BY29" i="36"/>
  <c r="BM29" i="36"/>
  <c r="BO31" i="36"/>
  <c r="S31" i="36"/>
  <c r="BC31" i="36"/>
  <c r="AE30" i="36"/>
  <c r="CK37" i="36"/>
  <c r="BY37" i="36"/>
  <c r="AO37" i="36"/>
  <c r="BS37" i="36"/>
  <c r="AI37" i="36"/>
  <c r="W37" i="36"/>
  <c r="Q37" i="36"/>
  <c r="BG37" i="36"/>
  <c r="CR39" i="36"/>
  <c r="AV39" i="36"/>
  <c r="AD39" i="36"/>
  <c r="CL39" i="36"/>
  <c r="X39" i="36"/>
  <c r="BH48" i="36"/>
  <c r="AD48" i="36"/>
  <c r="CR48" i="36"/>
  <c r="R48" i="36"/>
  <c r="CF48" i="36"/>
  <c r="BL4" i="36"/>
  <c r="BZ18" i="36"/>
  <c r="CF33" i="36"/>
  <c r="CR33" i="36"/>
  <c r="AV33" i="36"/>
  <c r="BZ33" i="36"/>
  <c r="BN36" i="36"/>
  <c r="AV36" i="36"/>
  <c r="R34" i="36"/>
  <c r="CR36" i="36"/>
  <c r="X36" i="36"/>
  <c r="AQ39" i="36"/>
  <c r="CA39" i="36"/>
  <c r="BC37" i="36"/>
  <c r="AE37" i="36"/>
  <c r="BU37" i="36"/>
  <c r="S37" i="36"/>
  <c r="Y39" i="36"/>
  <c r="AQ38" i="36"/>
  <c r="BO37" i="36"/>
  <c r="CG38" i="36"/>
  <c r="AK38" i="36"/>
  <c r="BQ43" i="36"/>
  <c r="BK43" i="36"/>
  <c r="AS43" i="36"/>
  <c r="AG43" i="36"/>
  <c r="AA43" i="36"/>
  <c r="CC43" i="36"/>
  <c r="BY6" i="36"/>
  <c r="BG6" i="36"/>
  <c r="CP7" i="36"/>
  <c r="BG4" i="36"/>
  <c r="BU4" i="36"/>
  <c r="W5" i="36"/>
  <c r="BH5" i="36"/>
  <c r="BM6" i="36"/>
  <c r="BT9" i="36"/>
  <c r="P10" i="36"/>
  <c r="BI10" i="36"/>
  <c r="CF11" i="36"/>
  <c r="AU11" i="36"/>
  <c r="CR11" i="36"/>
  <c r="Y12" i="36"/>
  <c r="AG14" i="36"/>
  <c r="BR15" i="36"/>
  <c r="BE16" i="36"/>
  <c r="CA17" i="36"/>
  <c r="BC17" i="36"/>
  <c r="BT17" i="36"/>
  <c r="BC18" i="36"/>
  <c r="AQ18" i="36"/>
  <c r="AE18" i="36"/>
  <c r="S18" i="36"/>
  <c r="R19" i="36"/>
  <c r="Y21" i="36"/>
  <c r="CF21" i="36"/>
  <c r="BS25" i="36"/>
  <c r="BQ25" i="36"/>
  <c r="P26" i="36"/>
  <c r="CG26" i="36"/>
  <c r="AA27" i="36"/>
  <c r="AK31" i="36"/>
  <c r="V32" i="36"/>
  <c r="AY34" i="36"/>
  <c r="CO34" i="36"/>
  <c r="O34" i="36"/>
  <c r="BE34" i="36"/>
  <c r="Q35" i="36"/>
  <c r="BO36" i="36"/>
  <c r="AK36" i="36"/>
  <c r="CS36" i="36"/>
  <c r="AQ36" i="36"/>
  <c r="CA36" i="36"/>
  <c r="AY39" i="36"/>
  <c r="AP46" i="36"/>
  <c r="CA4" i="36"/>
  <c r="X5" i="36"/>
  <c r="AW8" i="36"/>
  <c r="BR9" i="36"/>
  <c r="BU9" i="36"/>
  <c r="Q10" i="36"/>
  <c r="BK10" i="36"/>
  <c r="AE11" i="36"/>
  <c r="AZ11" i="36"/>
  <c r="AC12" i="36"/>
  <c r="BU12" i="36"/>
  <c r="V15" i="36"/>
  <c r="BX15" i="36"/>
  <c r="BG16" i="36"/>
  <c r="P17" i="36"/>
  <c r="CM21" i="36"/>
  <c r="AA23" i="36"/>
  <c r="AP24" i="36"/>
  <c r="AV25" i="36"/>
  <c r="BR25" i="36"/>
  <c r="S26" i="36"/>
  <c r="AB27" i="36"/>
  <c r="CD28" i="36"/>
  <c r="AB28" i="36"/>
  <c r="BF28" i="36"/>
  <c r="X29" i="36"/>
  <c r="U30" i="36"/>
  <c r="CO30" i="36"/>
  <c r="AS30" i="36"/>
  <c r="BW30" i="36"/>
  <c r="BS30" i="36"/>
  <c r="AM31" i="36"/>
  <c r="BL32" i="36"/>
  <c r="AH34" i="36"/>
  <c r="CP34" i="36"/>
  <c r="AB34" i="36"/>
  <c r="P34" i="36"/>
  <c r="BX34" i="36"/>
  <c r="AZ34" i="36"/>
  <c r="BH37" i="36"/>
  <c r="BO38" i="36"/>
  <c r="CC42" i="36"/>
  <c r="O42" i="36"/>
  <c r="CI42" i="36"/>
  <c r="U42" i="36"/>
  <c r="BK42" i="36"/>
  <c r="AD45" i="36"/>
  <c r="BS6" i="36"/>
  <c r="AP5" i="36"/>
  <c r="Q6" i="36"/>
  <c r="CI6" i="36"/>
  <c r="AE7" i="36"/>
  <c r="BB8" i="36"/>
  <c r="CL9" i="36"/>
  <c r="R10" i="36"/>
  <c r="BL10" i="36"/>
  <c r="BA11" i="36"/>
  <c r="AK12" i="36"/>
  <c r="CG12" i="36"/>
  <c r="AG15" i="36"/>
  <c r="BQ16" i="36"/>
  <c r="BW17" i="36"/>
  <c r="BX18" i="36"/>
  <c r="W19" i="36"/>
  <c r="AE21" i="36"/>
  <c r="CO22" i="36"/>
  <c r="O24" i="36"/>
  <c r="AY24" i="36"/>
  <c r="AS24" i="36"/>
  <c r="Y25" i="36"/>
  <c r="CI25" i="36"/>
  <c r="V26" i="36"/>
  <c r="CJ26" i="36"/>
  <c r="AN27" i="36"/>
  <c r="AU28" i="36"/>
  <c r="BL28" i="36"/>
  <c r="AB29" i="36"/>
  <c r="P30" i="36"/>
  <c r="CP30" i="36"/>
  <c r="AZ30" i="36"/>
  <c r="BT30" i="36"/>
  <c r="AV31" i="36"/>
  <c r="BT32" i="36"/>
  <c r="BH32" i="36"/>
  <c r="BB32" i="36"/>
  <c r="BR32" i="36"/>
  <c r="AD33" i="36"/>
  <c r="AP37" i="36"/>
  <c r="BS38" i="36"/>
  <c r="BN39" i="36"/>
  <c r="BF42" i="36"/>
  <c r="AH42" i="36"/>
  <c r="CJ41" i="36"/>
  <c r="BL42" i="36"/>
  <c r="BH42" i="36"/>
  <c r="AJ42" i="36"/>
  <c r="CL42" i="36"/>
  <c r="AD43" i="36"/>
  <c r="CL43" i="36"/>
  <c r="AP47" i="36"/>
  <c r="CG4" i="36"/>
  <c r="AQ5" i="36"/>
  <c r="CJ6" i="36"/>
  <c r="AH7" i="36"/>
  <c r="CE8" i="36"/>
  <c r="BE8" i="36"/>
  <c r="CM9" i="36"/>
  <c r="S10" i="36"/>
  <c r="BX10" i="36"/>
  <c r="BB11" i="36"/>
  <c r="CP12" i="36"/>
  <c r="AN12" i="36"/>
  <c r="CI12" i="36"/>
  <c r="P16" i="36"/>
  <c r="CC16" i="36"/>
  <c r="Y17" i="36"/>
  <c r="CG17" i="36"/>
  <c r="AI19" i="36"/>
  <c r="BX20" i="36"/>
  <c r="BL20" i="36"/>
  <c r="AW20" i="36"/>
  <c r="CS21" i="36"/>
  <c r="V24" i="36"/>
  <c r="BE24" i="36"/>
  <c r="CJ25" i="36"/>
  <c r="BH28" i="36"/>
  <c r="AJ27" i="36"/>
  <c r="R28" i="36"/>
  <c r="BW28" i="36"/>
  <c r="AD29" i="36"/>
  <c r="BU30" i="36"/>
  <c r="AW31" i="36"/>
  <c r="AQ32" i="36"/>
  <c r="CS32" i="36"/>
  <c r="S32" i="36"/>
  <c r="AW32" i="36"/>
  <c r="CA32" i="36"/>
  <c r="AK32" i="36"/>
  <c r="BU32" i="36"/>
  <c r="AN35" i="36"/>
  <c r="AZ36" i="36"/>
  <c r="AU37" i="36"/>
  <c r="BO39" i="36"/>
  <c r="AS41" i="36"/>
  <c r="CI40" i="36"/>
  <c r="CO39" i="36"/>
  <c r="CI41" i="36"/>
  <c r="O40" i="36"/>
  <c r="BW39" i="36"/>
  <c r="CQ41" i="36"/>
  <c r="AO42" i="36"/>
  <c r="CE41" i="36"/>
  <c r="Q40" i="36"/>
  <c r="AU41" i="36"/>
  <c r="AO41" i="36"/>
  <c r="AC40" i="36"/>
  <c r="CK42" i="36"/>
  <c r="W42" i="36"/>
  <c r="CE40" i="36"/>
  <c r="W40" i="36"/>
  <c r="BY42" i="36"/>
  <c r="Q42" i="36"/>
  <c r="BM42" i="36"/>
  <c r="W41" i="36"/>
  <c r="BS41" i="36"/>
  <c r="Q41" i="36"/>
  <c r="BS40" i="36"/>
  <c r="AV48" i="36"/>
  <c r="V4" i="36"/>
  <c r="CM4" i="36"/>
  <c r="W6" i="36"/>
  <c r="CK6" i="36"/>
  <c r="X8" i="36"/>
  <c r="AJ8" i="36"/>
  <c r="CA9" i="36"/>
  <c r="AQ9" i="36"/>
  <c r="CR9" i="36"/>
  <c r="V10" i="36"/>
  <c r="Q11" i="36"/>
  <c r="BC11" i="36"/>
  <c r="CJ12" i="36"/>
  <c r="AC13" i="36"/>
  <c r="U15" i="36"/>
  <c r="CC15" i="36"/>
  <c r="V16" i="36"/>
  <c r="CD16" i="36"/>
  <c r="AB17" i="36"/>
  <c r="CJ17" i="36"/>
  <c r="AK19" i="36"/>
  <c r="BY20" i="36"/>
  <c r="W20" i="36"/>
  <c r="BA20" i="36"/>
  <c r="AZ20" i="36"/>
  <c r="BY24" i="36"/>
  <c r="BG24" i="36"/>
  <c r="BQ24" i="36"/>
  <c r="P25" i="36"/>
  <c r="CP25" i="36"/>
  <c r="AJ26" i="36"/>
  <c r="AM27" i="36"/>
  <c r="BC27" i="36"/>
  <c r="BU28" i="36"/>
  <c r="BO28" i="36"/>
  <c r="BX28" i="36"/>
  <c r="AP29" i="36"/>
  <c r="BY30" i="36"/>
  <c r="BA31" i="36"/>
  <c r="AH33" i="36"/>
  <c r="BK35" i="36"/>
  <c r="BC36" i="36"/>
  <c r="AZ37" i="36"/>
  <c r="AV43" i="36"/>
  <c r="BA48" i="36"/>
  <c r="CG6" i="36"/>
  <c r="S6" i="36"/>
  <c r="AN4" i="36"/>
  <c r="CD5" i="36"/>
  <c r="AB6" i="36"/>
  <c r="CQ6" i="36"/>
  <c r="AZ7" i="36"/>
  <c r="CG8" i="36"/>
  <c r="BO8" i="36"/>
  <c r="S9" i="36"/>
  <c r="W10" i="36"/>
  <c r="CG10" i="36"/>
  <c r="R11" i="36"/>
  <c r="BK11" i="36"/>
  <c r="X12" i="36"/>
  <c r="AQ12" i="36"/>
  <c r="CP15" i="36"/>
  <c r="BL15" i="36"/>
  <c r="CD15" i="36"/>
  <c r="AT15" i="36"/>
  <c r="AM15" i="36"/>
  <c r="AA16" i="36"/>
  <c r="CO16" i="36"/>
  <c r="AD17" i="36"/>
  <c r="AD18" i="36"/>
  <c r="CQ18" i="36"/>
  <c r="BC20" i="36"/>
  <c r="BW23" i="36"/>
  <c r="CC23" i="36"/>
  <c r="BK21" i="36"/>
  <c r="CF24" i="36"/>
  <c r="AA25" i="36"/>
  <c r="AK26" i="36"/>
  <c r="BR27" i="36"/>
  <c r="CD27" i="36"/>
  <c r="BE27" i="36"/>
  <c r="P28" i="36"/>
  <c r="AQ29" i="36"/>
  <c r="BI30" i="36"/>
  <c r="BU31" i="36"/>
  <c r="BZ32" i="36"/>
  <c r="AN33" i="36"/>
  <c r="AD34" i="36"/>
  <c r="BF36" i="36"/>
  <c r="CL37" i="36"/>
  <c r="CS9" i="36"/>
  <c r="CC5" i="36"/>
  <c r="CE5" i="36"/>
  <c r="AC6" i="36"/>
  <c r="BZ8" i="36"/>
  <c r="AJ10" i="36"/>
  <c r="U11" i="36"/>
  <c r="BM11" i="36"/>
  <c r="AW12" i="36"/>
  <c r="AB16" i="36"/>
  <c r="CP16" i="36"/>
  <c r="AE17" i="36"/>
  <c r="CS17" i="36"/>
  <c r="AO19" i="36"/>
  <c r="CG20" i="36"/>
  <c r="BG20" i="36"/>
  <c r="AC21" i="36"/>
  <c r="BC21" i="36"/>
  <c r="BX21" i="36"/>
  <c r="AZ22" i="36"/>
  <c r="AB23" i="36"/>
  <c r="BL23" i="36"/>
  <c r="V23" i="36"/>
  <c r="BF23" i="36"/>
  <c r="CI24" i="36"/>
  <c r="AE25" i="36"/>
  <c r="BS27" i="36"/>
  <c r="BA27" i="36"/>
  <c r="AU26" i="36"/>
  <c r="AI27" i="36"/>
  <c r="BF27" i="36"/>
  <c r="Q28" i="36"/>
  <c r="CP28" i="36"/>
  <c r="AT29" i="36"/>
  <c r="R30" i="36"/>
  <c r="BW31" i="36"/>
  <c r="O32" i="36"/>
  <c r="CR32" i="36"/>
  <c r="BX35" i="36"/>
  <c r="CM37" i="36"/>
  <c r="S38" i="36"/>
  <c r="BR38" i="36"/>
  <c r="CJ38" i="36"/>
  <c r="AH40" i="36"/>
  <c r="AZ38" i="36"/>
  <c r="AT39" i="36"/>
  <c r="AH39" i="36"/>
  <c r="AT38" i="36"/>
  <c r="CD40" i="36"/>
  <c r="P40" i="36"/>
  <c r="CJ39" i="36"/>
  <c r="CD38" i="36"/>
  <c r="AJ41" i="36"/>
  <c r="BB41" i="36"/>
  <c r="R41" i="36"/>
  <c r="CL41" i="36"/>
  <c r="AP41" i="36"/>
  <c r="X41" i="36"/>
  <c r="CF5" i="36"/>
  <c r="AI6" i="36"/>
  <c r="AM7" i="36"/>
  <c r="BQ7" i="36"/>
  <c r="CA8" i="36"/>
  <c r="Y9" i="36"/>
  <c r="AS10" i="36"/>
  <c r="AK10" i="36"/>
  <c r="CL10" i="36"/>
  <c r="W11" i="36"/>
  <c r="BC12" i="36"/>
  <c r="AB13" i="36"/>
  <c r="CJ14" i="36"/>
  <c r="BL14" i="36"/>
  <c r="AI16" i="36"/>
  <c r="AP17" i="36"/>
  <c r="AI18" i="36"/>
  <c r="AU19" i="36"/>
  <c r="BO20" i="36"/>
  <c r="BZ21" i="36"/>
  <c r="BH21" i="36"/>
  <c r="BE21" i="36"/>
  <c r="AT23" i="36"/>
  <c r="R24" i="36"/>
  <c r="AG25" i="36"/>
  <c r="BF26" i="36"/>
  <c r="AN26" i="36"/>
  <c r="BG26" i="36"/>
  <c r="BH27" i="36"/>
  <c r="AD28" i="36"/>
  <c r="AU29" i="36"/>
  <c r="V30" i="36"/>
  <c r="BX30" i="36"/>
  <c r="BY31" i="36"/>
  <c r="AE32" i="36"/>
  <c r="BN33" i="36"/>
  <c r="AI34" i="36"/>
  <c r="BY40" i="36"/>
  <c r="BS46" i="36"/>
  <c r="BM46" i="36"/>
  <c r="AC46" i="36"/>
  <c r="CK46" i="36"/>
  <c r="AC45" i="36"/>
  <c r="BS45" i="36"/>
  <c r="AU46" i="36"/>
  <c r="BR47" i="36"/>
  <c r="AH47" i="36"/>
  <c r="BF47" i="36"/>
  <c r="CD47" i="36"/>
  <c r="BW51" i="36"/>
  <c r="U51" i="36"/>
  <c r="BK51" i="36"/>
  <c r="AS50" i="36"/>
  <c r="CO51" i="36"/>
  <c r="AG51" i="36"/>
  <c r="CC51" i="36"/>
  <c r="BE51" i="36"/>
  <c r="AM51" i="36"/>
  <c r="AY50" i="36"/>
  <c r="AA51" i="36"/>
  <c r="BK49" i="36"/>
  <c r="CQ43" i="36"/>
  <c r="AI43" i="36"/>
  <c r="CE43" i="36"/>
  <c r="BM43" i="36"/>
  <c r="W43" i="36"/>
  <c r="BG43" i="36"/>
  <c r="CI45" i="36"/>
  <c r="AG45" i="36"/>
  <c r="AS45" i="36"/>
  <c r="CP46" i="36"/>
  <c r="BA47" i="36"/>
  <c r="AJ48" i="36"/>
  <c r="AQ49" i="36"/>
  <c r="CS49" i="36"/>
  <c r="S49" i="36"/>
  <c r="CJ53" i="36"/>
  <c r="AB52" i="36"/>
  <c r="Y55" i="36"/>
  <c r="BC55" i="36"/>
  <c r="AQ55" i="36"/>
  <c r="CA53" i="36"/>
  <c r="AK48" i="36"/>
  <c r="CM48" i="36"/>
  <c r="BY50" i="36"/>
  <c r="BA50" i="36"/>
  <c r="AI50" i="36"/>
  <c r="CK33" i="36"/>
  <c r="BA33" i="36"/>
  <c r="Q33" i="36"/>
  <c r="CR34" i="36"/>
  <c r="AJ35" i="36"/>
  <c r="CA41" i="36"/>
  <c r="CG41" i="36"/>
  <c r="BO41" i="36"/>
  <c r="S42" i="36"/>
  <c r="AE43" i="36"/>
  <c r="Y43" i="36"/>
  <c r="CK45" i="36"/>
  <c r="BN45" i="36"/>
  <c r="R45" i="36"/>
  <c r="BH46" i="36"/>
  <c r="BB45" i="36"/>
  <c r="CL46" i="36"/>
  <c r="AV46" i="36"/>
  <c r="BF46" i="36"/>
  <c r="BO47" i="36"/>
  <c r="S47" i="36"/>
  <c r="AD53" i="36"/>
  <c r="S54" i="36"/>
  <c r="AW35" i="36"/>
  <c r="BC35" i="36"/>
  <c r="BB44" i="36"/>
  <c r="BQ45" i="36"/>
  <c r="AE46" i="36"/>
  <c r="AW46" i="36"/>
  <c r="CA48" i="36"/>
  <c r="AE49" i="36"/>
  <c r="BI50" i="36"/>
  <c r="BU50" i="36"/>
  <c r="S50" i="36"/>
  <c r="CR52" i="36"/>
  <c r="AP52" i="36"/>
  <c r="AI54" i="36"/>
  <c r="AU56" i="36"/>
  <c r="BC57" i="36"/>
  <c r="AJ17" i="36"/>
  <c r="AV17" i="36"/>
  <c r="CR17" i="36"/>
  <c r="AW19" i="36"/>
  <c r="BI19" i="36"/>
  <c r="BA25" i="36"/>
  <c r="AV29" i="36"/>
  <c r="AQ30" i="36"/>
  <c r="CM30" i="36"/>
  <c r="P32" i="36"/>
  <c r="AT32" i="36"/>
  <c r="CA33" i="36"/>
  <c r="AO33" i="36"/>
  <c r="BH34" i="36"/>
  <c r="CF35" i="36"/>
  <c r="BU41" i="36"/>
  <c r="CS45" i="36"/>
  <c r="BT46" i="36"/>
  <c r="Q50" i="36"/>
  <c r="P53" i="36"/>
  <c r="AK54" i="36"/>
  <c r="P56" i="36"/>
  <c r="BX55" i="36"/>
  <c r="AH55" i="36"/>
  <c r="BR56" i="36"/>
  <c r="AB56" i="36"/>
  <c r="BF55" i="36"/>
  <c r="CJ56" i="36"/>
  <c r="AZ56" i="36"/>
  <c r="CP55" i="36"/>
  <c r="BF54" i="36"/>
  <c r="BU56" i="36"/>
  <c r="AK56" i="36"/>
  <c r="CA58" i="36"/>
  <c r="BO56" i="36"/>
  <c r="AE57" i="36"/>
  <c r="CG56" i="36"/>
  <c r="CA29" i="36"/>
  <c r="AW29" i="36"/>
  <c r="BZ30" i="36"/>
  <c r="Q32" i="36"/>
  <c r="CD32" i="36"/>
  <c r="AU33" i="36"/>
  <c r="CM33" i="36"/>
  <c r="BU34" i="36"/>
  <c r="R35" i="36"/>
  <c r="CG35" i="36"/>
  <c r="CQ38" i="36"/>
  <c r="AI38" i="36"/>
  <c r="CK38" i="36"/>
  <c r="BA38" i="36"/>
  <c r="CA40" i="36"/>
  <c r="AG44" i="36"/>
  <c r="U44" i="36"/>
  <c r="BK44" i="36"/>
  <c r="BT45" i="36"/>
  <c r="R46" i="36"/>
  <c r="BX46" i="36"/>
  <c r="CG48" i="36"/>
  <c r="P52" i="36"/>
  <c r="AV53" i="36"/>
  <c r="BM56" i="36"/>
  <c r="AE58" i="36"/>
  <c r="AU22" i="36"/>
  <c r="AE26" i="36"/>
  <c r="AZ32" i="36"/>
  <c r="CJ32" i="36"/>
  <c r="S35" i="36"/>
  <c r="CM35" i="36"/>
  <c r="CF38" i="36"/>
  <c r="BN38" i="36"/>
  <c r="CL38" i="36"/>
  <c r="Y41" i="36"/>
  <c r="CA42" i="36"/>
  <c r="BR44" i="36"/>
  <c r="O45" i="36"/>
  <c r="CC45" i="36"/>
  <c r="BZ46" i="36"/>
  <c r="CE50" i="36"/>
  <c r="AW53" i="36"/>
  <c r="BU54" i="36"/>
  <c r="AO55" i="36"/>
  <c r="AM32" i="36"/>
  <c r="BA32" i="36"/>
  <c r="CK32" i="36"/>
  <c r="BC33" i="36"/>
  <c r="CQ33" i="36"/>
  <c r="BZ34" i="36"/>
  <c r="AE41" i="36"/>
  <c r="CM41" i="36"/>
  <c r="CE44" i="36"/>
  <c r="BY44" i="36"/>
  <c r="X45" i="36"/>
  <c r="CF45" i="36"/>
  <c r="AD46" i="36"/>
  <c r="CF46" i="36"/>
  <c r="AQ48" i="36"/>
  <c r="CK50" i="36"/>
  <c r="X52" i="36"/>
  <c r="BL53" i="36"/>
  <c r="CE56" i="36"/>
  <c r="BX32" i="36"/>
  <c r="CP32" i="36"/>
  <c r="AB32" i="36"/>
  <c r="AA36" i="36"/>
  <c r="AS36" i="36"/>
  <c r="CS41" i="36"/>
  <c r="AJ44" i="36"/>
  <c r="BZ44" i="36"/>
  <c r="BN44" i="36"/>
  <c r="CC44" i="36"/>
  <c r="AA45" i="36"/>
  <c r="CL45" i="36"/>
  <c r="CA49" i="36"/>
  <c r="CQ50" i="36"/>
  <c r="AN52" i="36"/>
  <c r="CG53" i="36"/>
  <c r="AM55" i="36"/>
  <c r="BK55" i="36"/>
  <c r="AG55" i="36"/>
  <c r="BE55" i="36"/>
  <c r="O55" i="36"/>
  <c r="AY55" i="36"/>
  <c r="BI57" i="36"/>
  <c r="AQ60" i="36"/>
  <c r="CG61" i="36"/>
  <c r="CA61" i="36"/>
  <c r="BC61" i="36"/>
  <c r="AW61" i="36"/>
  <c r="AQ61" i="36"/>
  <c r="AK61" i="36"/>
  <c r="BX16" i="36"/>
  <c r="CJ16" i="36"/>
  <c r="X17" i="36"/>
  <c r="CK18" i="36"/>
  <c r="AG21" i="36"/>
  <c r="Y29" i="36"/>
  <c r="AC32" i="36"/>
  <c r="BF32" i="36"/>
  <c r="CS33" i="36"/>
  <c r="AK35" i="36"/>
  <c r="BX36" i="36"/>
  <c r="CD36" i="36"/>
  <c r="AH36" i="36"/>
  <c r="CC39" i="36"/>
  <c r="AG39" i="36"/>
  <c r="BQ39" i="36"/>
  <c r="AA39" i="36"/>
  <c r="BE39" i="36"/>
  <c r="CC40" i="36"/>
  <c r="U40" i="36"/>
  <c r="BK40" i="36"/>
  <c r="AU43" i="36"/>
  <c r="CF44" i="36"/>
  <c r="CR45" i="36"/>
  <c r="AJ46" i="36"/>
  <c r="AM48" i="36"/>
  <c r="BK48" i="36"/>
  <c r="U47" i="36"/>
  <c r="CP49" i="36"/>
  <c r="BH52" i="36"/>
  <c r="BI55" i="36"/>
  <c r="CS56" i="36"/>
  <c r="CM61" i="36"/>
  <c r="AB57" i="36"/>
  <c r="AT58" i="36"/>
  <c r="BY64" i="36"/>
  <c r="AA67" i="36"/>
  <c r="BE67" i="36"/>
  <c r="BO59" i="36"/>
  <c r="M62" i="36"/>
  <c r="AS64" i="36"/>
  <c r="CE64" i="36"/>
  <c r="Y66" i="36"/>
  <c r="AY66" i="36"/>
  <c r="BY66" i="36"/>
  <c r="CM67" i="36"/>
  <c r="AA69" i="36"/>
  <c r="BH70" i="36"/>
  <c r="BF58" i="36"/>
  <c r="AA66" i="36"/>
  <c r="BQ69" i="36"/>
  <c r="AM70" i="36"/>
  <c r="BK70" i="36"/>
  <c r="CI71" i="36"/>
  <c r="AA38" i="36"/>
  <c r="AB41" i="36"/>
  <c r="AV42" i="36"/>
  <c r="CF42" i="36"/>
  <c r="W48" i="36"/>
  <c r="BB48" i="36"/>
  <c r="CL48" i="36"/>
  <c r="AO51" i="36"/>
  <c r="Y56" i="36"/>
  <c r="AH57" i="36"/>
  <c r="BL58" i="36"/>
  <c r="AH59" i="36"/>
  <c r="R62" i="36"/>
  <c r="L64" i="36"/>
  <c r="AV64" i="36"/>
  <c r="CI64" i="36"/>
  <c r="I66" i="36"/>
  <c r="BA66" i="36"/>
  <c r="CA66" i="36"/>
  <c r="BK67" i="36"/>
  <c r="CS67" i="36"/>
  <c r="BQ70" i="36"/>
  <c r="W33" i="36"/>
  <c r="BT37" i="36"/>
  <c r="BX38" i="36"/>
  <c r="AB38" i="36"/>
  <c r="BE38" i="36"/>
  <c r="BM40" i="36"/>
  <c r="BC42" i="36"/>
  <c r="AP42" i="36"/>
  <c r="AJ45" i="36"/>
  <c r="AP45" i="36"/>
  <c r="AC48" i="36"/>
  <c r="BG48" i="36"/>
  <c r="AU51" i="36"/>
  <c r="BR52" i="36"/>
  <c r="BF52" i="36"/>
  <c r="CM54" i="36"/>
  <c r="X55" i="36"/>
  <c r="CO57" i="36"/>
  <c r="BX58" i="36"/>
  <c r="BK63" i="36"/>
  <c r="O64" i="36"/>
  <c r="BB64" i="36"/>
  <c r="CL64" i="36"/>
  <c r="BM65" i="36"/>
  <c r="AC66" i="36"/>
  <c r="BB66" i="36"/>
  <c r="CC66" i="36"/>
  <c r="L67" i="36"/>
  <c r="AM67" i="36"/>
  <c r="BO67" i="36"/>
  <c r="AQ68" i="36"/>
  <c r="CC69" i="36"/>
  <c r="K70" i="36"/>
  <c r="AO70" i="36"/>
  <c r="BA51" i="36"/>
  <c r="BG52" i="36"/>
  <c r="CO56" i="36"/>
  <c r="BL57" i="36"/>
  <c r="AS57" i="36"/>
  <c r="I63" i="36"/>
  <c r="R64" i="36"/>
  <c r="BE64" i="36"/>
  <c r="CR64" i="36"/>
  <c r="K66" i="36"/>
  <c r="BE66" i="36"/>
  <c r="M67" i="36"/>
  <c r="BQ67" i="36"/>
  <c r="BI69" i="36"/>
  <c r="AM69" i="36"/>
  <c r="L70" i="36"/>
  <c r="AP70" i="36"/>
  <c r="BT70" i="36"/>
  <c r="O71" i="36"/>
  <c r="CC63" i="36"/>
  <c r="X64" i="36"/>
  <c r="O66" i="36"/>
  <c r="AI66" i="36"/>
  <c r="CI66" i="36"/>
  <c r="O67" i="36"/>
  <c r="AP67" i="36"/>
  <c r="BH68" i="36"/>
  <c r="I69" i="36"/>
  <c r="CI69" i="36"/>
  <c r="O70" i="36"/>
  <c r="AS70" i="36"/>
  <c r="AZ41" i="36"/>
  <c r="BW47" i="36"/>
  <c r="AA47" i="36"/>
  <c r="AT48" i="36"/>
  <c r="CP52" i="36"/>
  <c r="Q53" i="36"/>
  <c r="AE56" i="36"/>
  <c r="CP58" i="36"/>
  <c r="U63" i="36"/>
  <c r="AA64" i="36"/>
  <c r="BH64" i="36"/>
  <c r="AJ66" i="36"/>
  <c r="BK66" i="36"/>
  <c r="CM66" i="36"/>
  <c r="AQ67" i="36"/>
  <c r="BT67" i="36"/>
  <c r="CM69" i="36"/>
  <c r="CE70" i="36"/>
  <c r="R71" i="36"/>
  <c r="AI48" i="36"/>
  <c r="BM48" i="36"/>
  <c r="O49" i="36"/>
  <c r="CQ52" i="36"/>
  <c r="BO57" i="36"/>
  <c r="AQ62" i="36"/>
  <c r="AD64" i="36"/>
  <c r="BK64" i="36"/>
  <c r="S66" i="36"/>
  <c r="AK66" i="36"/>
  <c r="CO66" i="36"/>
  <c r="R67" i="36"/>
  <c r="AS67" i="36"/>
  <c r="CG68" i="36"/>
  <c r="O69" i="36"/>
  <c r="AW69" i="36"/>
  <c r="CO69" i="36"/>
  <c r="X70" i="36"/>
  <c r="AV70" i="36"/>
  <c r="CF70" i="36"/>
  <c r="AC71" i="36"/>
  <c r="BL39" i="36"/>
  <c r="AE40" i="36"/>
  <c r="AT43" i="36"/>
  <c r="CO46" i="36"/>
  <c r="BZ48" i="36"/>
  <c r="BN48" i="36"/>
  <c r="CI50" i="36"/>
  <c r="AE53" i="36"/>
  <c r="BT55" i="36"/>
  <c r="BZ55" i="36"/>
  <c r="AS56" i="36"/>
  <c r="BF57" i="36"/>
  <c r="AG64" i="36"/>
  <c r="BQ64" i="36"/>
  <c r="U66" i="36"/>
  <c r="AM66" i="36"/>
  <c r="S67" i="36"/>
  <c r="AV67" i="36"/>
  <c r="CF67" i="36"/>
  <c r="R68" i="36"/>
  <c r="BU68" i="36"/>
  <c r="AY69" i="36"/>
  <c r="AA70" i="36"/>
  <c r="BA70" i="36"/>
  <c r="CI70" i="36"/>
  <c r="AD71" i="36"/>
  <c r="BQ66" i="36"/>
  <c r="Q5" i="36"/>
  <c r="BG5" i="36"/>
  <c r="BQ6" i="36"/>
  <c r="AM6" i="36"/>
  <c r="BW6" i="36"/>
  <c r="AA6" i="36"/>
  <c r="AP6" i="36"/>
  <c r="BK6" i="36"/>
  <c r="CF6" i="36"/>
  <c r="BT7" i="36"/>
  <c r="AP7" i="36"/>
  <c r="AD7" i="36"/>
  <c r="BN7" i="36"/>
  <c r="AV7" i="36"/>
  <c r="CL7" i="36"/>
  <c r="AB8" i="36"/>
  <c r="AZ8" i="36"/>
  <c r="CF12" i="36"/>
  <c r="AA14" i="36"/>
  <c r="BQ14" i="36"/>
  <c r="AM14" i="36"/>
  <c r="AY14" i="36"/>
  <c r="CC14" i="36"/>
  <c r="CI14" i="36"/>
  <c r="BK14" i="36"/>
  <c r="BE14" i="36"/>
  <c r="Y16" i="36"/>
  <c r="B61" i="36"/>
  <c r="AY5" i="36"/>
  <c r="CO5" i="36"/>
  <c r="U5" i="36"/>
  <c r="BQ5" i="36"/>
  <c r="AG5" i="36"/>
  <c r="AN6" i="36"/>
  <c r="CD6" i="36"/>
  <c r="BF6" i="36"/>
  <c r="V6" i="36"/>
  <c r="CP6" i="36"/>
  <c r="BL6" i="36"/>
  <c r="AQ7" i="36"/>
  <c r="CG7" i="36"/>
  <c r="CS7" i="36"/>
  <c r="CG5" i="36"/>
  <c r="AW7" i="36"/>
  <c r="AK5" i="36"/>
  <c r="BR7" i="36"/>
  <c r="CM7" i="36"/>
  <c r="CC9" i="36"/>
  <c r="BK8" i="36"/>
  <c r="AY9" i="36"/>
  <c r="CO9" i="36"/>
  <c r="U9" i="36"/>
  <c r="CI9" i="36"/>
  <c r="BQ9" i="36"/>
  <c r="CO8" i="36"/>
  <c r="O8" i="36"/>
  <c r="AS9" i="36"/>
  <c r="BU11" i="36"/>
  <c r="AQ11" i="36"/>
  <c r="CG11" i="36"/>
  <c r="CS11" i="36"/>
  <c r="BA13" i="36"/>
  <c r="BR14" i="36"/>
  <c r="AN14" i="36"/>
  <c r="CD14" i="36"/>
  <c r="CP14" i="36"/>
  <c r="V14" i="36"/>
  <c r="P14" i="36"/>
  <c r="BF14" i="36"/>
  <c r="D61" i="36"/>
  <c r="K59" i="36" s="1"/>
  <c r="CK4" i="36"/>
  <c r="Q4" i="36"/>
  <c r="BM4" i="36"/>
  <c r="AC4" i="36"/>
  <c r="W4" i="36"/>
  <c r="CE4" i="36"/>
  <c r="AZ9" i="36"/>
  <c r="AH8" i="36"/>
  <c r="CP9" i="36"/>
  <c r="V9" i="36"/>
  <c r="BL9" i="36"/>
  <c r="AT8" i="36"/>
  <c r="AT9" i="36"/>
  <c r="AO14" i="36"/>
  <c r="BA14" i="36"/>
  <c r="BG14" i="36"/>
  <c r="AI14" i="36"/>
  <c r="AV16" i="36"/>
  <c r="CL16" i="36"/>
  <c r="R16" i="36"/>
  <c r="BH16" i="36"/>
  <c r="BT16" i="36"/>
  <c r="CR16" i="36"/>
  <c r="AD16" i="36"/>
  <c r="CF16" i="36"/>
  <c r="AJ16" i="36"/>
  <c r="CQ9" i="36"/>
  <c r="W9" i="36"/>
  <c r="BM9" i="36"/>
  <c r="AI9" i="36"/>
  <c r="AU9" i="36"/>
  <c r="AC9" i="36"/>
  <c r="CK9" i="36"/>
  <c r="BS9" i="36"/>
  <c r="BA9" i="36"/>
  <c r="CM16" i="36"/>
  <c r="S16" i="36"/>
  <c r="BI16" i="36"/>
  <c r="AE16" i="36"/>
  <c r="AQ16" i="36"/>
  <c r="BU16" i="36"/>
  <c r="CA16" i="36"/>
  <c r="BC16" i="36"/>
  <c r="AV20" i="36"/>
  <c r="CL20" i="36"/>
  <c r="R20" i="36"/>
  <c r="BH20" i="36"/>
  <c r="BT20" i="36"/>
  <c r="BZ19" i="36"/>
  <c r="CL18" i="36"/>
  <c r="AJ20" i="36"/>
  <c r="BZ20" i="36"/>
  <c r="BB20" i="36"/>
  <c r="AP18" i="36"/>
  <c r="R18" i="36"/>
  <c r="CR20" i="36"/>
  <c r="AD20" i="36"/>
  <c r="BH18" i="36"/>
  <c r="X20" i="36"/>
  <c r="BN20" i="36"/>
  <c r="AP20" i="36"/>
  <c r="CF20" i="36"/>
  <c r="E60" i="36"/>
  <c r="CL4" i="36"/>
  <c r="R4" i="36"/>
  <c r="BH4" i="36"/>
  <c r="AV4" i="36"/>
  <c r="CF4" i="36"/>
  <c r="X4" i="36"/>
  <c r="D62" i="36"/>
  <c r="BM5" i="36"/>
  <c r="AI5" i="36"/>
  <c r="BS5" i="36"/>
  <c r="BB6" i="36"/>
  <c r="CR6" i="36"/>
  <c r="X6" i="36"/>
  <c r="BH6" i="36"/>
  <c r="BB5" i="36"/>
  <c r="R5" i="36"/>
  <c r="BN6" i="36"/>
  <c r="F72" i="36"/>
  <c r="BI4" i="36"/>
  <c r="AE4" i="36"/>
  <c r="BO4" i="36"/>
  <c r="Y4" i="36"/>
  <c r="AQ4" i="36"/>
  <c r="BN4" i="36"/>
  <c r="Y5" i="36"/>
  <c r="AS5" i="36"/>
  <c r="BN5" i="36"/>
  <c r="CI5" i="36"/>
  <c r="AV6" i="36"/>
  <c r="BR6" i="36"/>
  <c r="AI7" i="36"/>
  <c r="BB7" i="36"/>
  <c r="BX7" i="36"/>
  <c r="CQ7" i="36"/>
  <c r="AM8" i="36"/>
  <c r="BG8" i="36"/>
  <c r="AB9" i="36"/>
  <c r="BB9" i="36"/>
  <c r="BW9" i="36"/>
  <c r="U10" i="36"/>
  <c r="BN10" i="36"/>
  <c r="CM10" i="36"/>
  <c r="AJ11" i="36"/>
  <c r="BH11" i="36"/>
  <c r="BX12" i="36"/>
  <c r="AS12" i="36"/>
  <c r="BQ12" i="36"/>
  <c r="CO12" i="36"/>
  <c r="AH13" i="36"/>
  <c r="BG13" i="36"/>
  <c r="AH14" i="36"/>
  <c r="CO14" i="36"/>
  <c r="AK16" i="36"/>
  <c r="BN16" i="36"/>
  <c r="CS16" i="36"/>
  <c r="BN19" i="36"/>
  <c r="CJ4" i="36"/>
  <c r="AA5" i="36"/>
  <c r="AT5" i="36"/>
  <c r="BO5" i="36"/>
  <c r="CK5" i="36"/>
  <c r="AD6" i="36"/>
  <c r="AW6" i="36"/>
  <c r="CL6" i="36"/>
  <c r="Q7" i="36"/>
  <c r="AJ7" i="36"/>
  <c r="BC7" i="36"/>
  <c r="BY7" i="36"/>
  <c r="CR7" i="36"/>
  <c r="P8" i="36"/>
  <c r="AN8" i="36"/>
  <c r="BL8" i="36"/>
  <c r="BC9" i="36"/>
  <c r="BX9" i="36"/>
  <c r="AA10" i="36"/>
  <c r="BQ10" i="36"/>
  <c r="AM10" i="36"/>
  <c r="CI10" i="36"/>
  <c r="BT10" i="36"/>
  <c r="CO10" i="36"/>
  <c r="AK11" i="36"/>
  <c r="BI11" i="36"/>
  <c r="AN13" i="36"/>
  <c r="BO16" i="36"/>
  <c r="AB4" i="36"/>
  <c r="BR4" i="36"/>
  <c r="AB5" i="36"/>
  <c r="AU5" i="36"/>
  <c r="BR5" i="36"/>
  <c r="CL5" i="36"/>
  <c r="AE6" i="36"/>
  <c r="AY6" i="36"/>
  <c r="BT6" i="36"/>
  <c r="CO6" i="36"/>
  <c r="R7" i="36"/>
  <c r="AK7" i="36"/>
  <c r="BG7" i="36"/>
  <c r="BZ7" i="36"/>
  <c r="U8" i="36"/>
  <c r="AO8" i="36"/>
  <c r="BM8" i="36"/>
  <c r="AG9" i="36"/>
  <c r="BE9" i="36"/>
  <c r="BY9" i="36"/>
  <c r="BR10" i="36"/>
  <c r="AN10" i="36"/>
  <c r="CD10" i="36"/>
  <c r="AV10" i="36"/>
  <c r="BU10" i="36"/>
  <c r="CP10" i="36"/>
  <c r="AV12" i="36"/>
  <c r="CL12" i="36"/>
  <c r="R12" i="36"/>
  <c r="BH12" i="36"/>
  <c r="CR12" i="36"/>
  <c r="BZ12" i="36"/>
  <c r="AA12" i="36"/>
  <c r="AY12" i="36"/>
  <c r="BS12" i="36"/>
  <c r="CQ12" i="36"/>
  <c r="P13" i="36"/>
  <c r="AO13" i="36"/>
  <c r="CI13" i="36"/>
  <c r="AS14" i="36"/>
  <c r="CC17" i="36"/>
  <c r="BK16" i="36"/>
  <c r="AY17" i="36"/>
  <c r="CO17" i="36"/>
  <c r="U17" i="36"/>
  <c r="AG17" i="36"/>
  <c r="CI16" i="36"/>
  <c r="O16" i="36"/>
  <c r="AM17" i="36"/>
  <c r="O17" i="36"/>
  <c r="BE17" i="36"/>
  <c r="AA17" i="36"/>
  <c r="AD4" i="36"/>
  <c r="BS4" i="36"/>
  <c r="AC5" i="36"/>
  <c r="AV5" i="36"/>
  <c r="BT5" i="36"/>
  <c r="CM5" i="36"/>
  <c r="AG6" i="36"/>
  <c r="AZ6" i="36"/>
  <c r="BU6" i="36"/>
  <c r="S7" i="36"/>
  <c r="BH7" i="36"/>
  <c r="CA7" i="36"/>
  <c r="V8" i="36"/>
  <c r="AP8" i="36"/>
  <c r="BN8" i="36"/>
  <c r="CI8" i="36"/>
  <c r="AH9" i="36"/>
  <c r="BF9" i="36"/>
  <c r="CD9" i="36"/>
  <c r="AO10" i="36"/>
  <c r="CE10" i="36"/>
  <c r="BA10" i="36"/>
  <c r="BM10" i="36"/>
  <c r="AU10" i="36"/>
  <c r="AC10" i="36"/>
  <c r="CK10" i="36"/>
  <c r="BS10" i="36"/>
  <c r="AB10" i="36"/>
  <c r="AY10" i="36"/>
  <c r="BW10" i="36"/>
  <c r="CQ10" i="36"/>
  <c r="S11" i="36"/>
  <c r="AN11" i="36"/>
  <c r="CL11" i="36"/>
  <c r="CM12" i="36"/>
  <c r="S12" i="36"/>
  <c r="BI12" i="36"/>
  <c r="AE12" i="36"/>
  <c r="AB12" i="36"/>
  <c r="AZ12" i="36"/>
  <c r="BT12" i="36"/>
  <c r="CS12" i="36"/>
  <c r="CJ13" i="36"/>
  <c r="O14" i="36"/>
  <c r="AT14" i="36"/>
  <c r="AS15" i="36"/>
  <c r="CI15" i="36"/>
  <c r="O15" i="36"/>
  <c r="BE15" i="36"/>
  <c r="BQ15" i="36"/>
  <c r="BW15" i="36"/>
  <c r="AY15" i="36"/>
  <c r="AA15" i="36"/>
  <c r="CO15" i="36"/>
  <c r="AP16" i="36"/>
  <c r="AH4" i="36"/>
  <c r="BA4" i="36"/>
  <c r="CP4" i="36"/>
  <c r="AD5" i="36"/>
  <c r="BA5" i="36"/>
  <c r="BU5" i="36"/>
  <c r="CQ5" i="36"/>
  <c r="O6" i="36"/>
  <c r="AH6" i="36"/>
  <c r="BC6" i="36"/>
  <c r="BX6" i="36"/>
  <c r="U7" i="36"/>
  <c r="AN7" i="36"/>
  <c r="BI7" i="36"/>
  <c r="CD7" i="36"/>
  <c r="BX8" i="36"/>
  <c r="W8" i="36"/>
  <c r="CJ8" i="36"/>
  <c r="O9" i="36"/>
  <c r="AM9" i="36"/>
  <c r="BG9" i="36"/>
  <c r="CE9" i="36"/>
  <c r="CF10" i="36"/>
  <c r="BN9" i="36"/>
  <c r="BB10" i="36"/>
  <c r="CR10" i="36"/>
  <c r="X10" i="36"/>
  <c r="AD10" i="36"/>
  <c r="BO11" i="36"/>
  <c r="CM11" i="36"/>
  <c r="CK13" i="36"/>
  <c r="BW14" i="36"/>
  <c r="BZ16" i="36"/>
  <c r="CQ17" i="36"/>
  <c r="W17" i="36"/>
  <c r="BM17" i="36"/>
  <c r="AI17" i="36"/>
  <c r="AU17" i="36"/>
  <c r="AC16" i="36"/>
  <c r="CE17" i="36"/>
  <c r="BG17" i="36"/>
  <c r="BA16" i="36"/>
  <c r="BY17" i="36"/>
  <c r="CQ16" i="36"/>
  <c r="BS16" i="36"/>
  <c r="AU15" i="36"/>
  <c r="W15" i="36"/>
  <c r="BA17" i="36"/>
  <c r="AC17" i="36"/>
  <c r="CK17" i="36"/>
  <c r="BM16" i="36"/>
  <c r="AO16" i="36"/>
  <c r="Q15" i="36"/>
  <c r="AO17" i="36"/>
  <c r="Q17" i="36"/>
  <c r="CF19" i="36"/>
  <c r="BT4" i="36"/>
  <c r="AI4" i="36"/>
  <c r="BB4" i="36"/>
  <c r="CQ4" i="36"/>
  <c r="AE5" i="36"/>
  <c r="BC5" i="36"/>
  <c r="BW5" i="36"/>
  <c r="CR5" i="36"/>
  <c r="P6" i="36"/>
  <c r="BE6" i="36"/>
  <c r="BZ6" i="36"/>
  <c r="CI7" i="36"/>
  <c r="O7" i="36"/>
  <c r="BE7" i="36"/>
  <c r="CC7" i="36"/>
  <c r="AG7" i="36"/>
  <c r="AO7" i="36"/>
  <c r="BK7" i="36"/>
  <c r="CF7" i="36"/>
  <c r="BY8" i="36"/>
  <c r="AU8" i="36"/>
  <c r="CK8" i="36"/>
  <c r="Q8" i="36"/>
  <c r="BS8" i="36"/>
  <c r="BA8" i="36"/>
  <c r="AI8" i="36"/>
  <c r="CQ8" i="36"/>
  <c r="AS8" i="36"/>
  <c r="BQ8" i="36"/>
  <c r="CP8" i="36"/>
  <c r="P9" i="36"/>
  <c r="AN9" i="36"/>
  <c r="BH9" i="36"/>
  <c r="CF9" i="36"/>
  <c r="AW10" i="36"/>
  <c r="AG10" i="36"/>
  <c r="BE10" i="36"/>
  <c r="BY10" i="36"/>
  <c r="AS11" i="36"/>
  <c r="CI11" i="36"/>
  <c r="O11" i="36"/>
  <c r="BE11" i="36"/>
  <c r="AA11" i="36"/>
  <c r="BQ11" i="36"/>
  <c r="CO11" i="36"/>
  <c r="AD12" i="36"/>
  <c r="BB12" i="36"/>
  <c r="CA12" i="36"/>
  <c r="CC13" i="36"/>
  <c r="BK12" i="36"/>
  <c r="AY13" i="36"/>
  <c r="CO13" i="36"/>
  <c r="U13" i="36"/>
  <c r="AG13" i="36"/>
  <c r="O13" i="36"/>
  <c r="BE12" i="36"/>
  <c r="AM12" i="36"/>
  <c r="U12" i="36"/>
  <c r="BW13" i="36"/>
  <c r="BE13" i="36"/>
  <c r="AM13" i="36"/>
  <c r="CC12" i="36"/>
  <c r="AS13" i="36"/>
  <c r="BQ13" i="36"/>
  <c r="U14" i="36"/>
  <c r="BX14" i="36"/>
  <c r="AW16" i="36"/>
  <c r="CL19" i="36"/>
  <c r="P4" i="36"/>
  <c r="BY4" i="36"/>
  <c r="CR4" i="36"/>
  <c r="AH5" i="36"/>
  <c r="BE5" i="36"/>
  <c r="BX5" i="36"/>
  <c r="CS5" i="36"/>
  <c r="AJ6" i="36"/>
  <c r="CA6" i="36"/>
  <c r="BF7" i="36"/>
  <c r="AB7" i="36"/>
  <c r="BL7" i="36"/>
  <c r="P7" i="36"/>
  <c r="W7" i="36"/>
  <c r="AS7" i="36"/>
  <c r="BM7" i="36"/>
  <c r="CJ7" i="36"/>
  <c r="AV8" i="36"/>
  <c r="CL8" i="36"/>
  <c r="R8" i="36"/>
  <c r="BH8" i="36"/>
  <c r="BR8" i="36"/>
  <c r="CR8" i="36"/>
  <c r="Q9" i="36"/>
  <c r="AO9" i="36"/>
  <c r="BI9" i="36"/>
  <c r="CG9" i="36"/>
  <c r="AH10" i="36"/>
  <c r="BF10" i="36"/>
  <c r="BZ10" i="36"/>
  <c r="CJ11" i="36"/>
  <c r="P11" i="36"/>
  <c r="BF11" i="36"/>
  <c r="AB11" i="36"/>
  <c r="CD11" i="36"/>
  <c r="BL11" i="36"/>
  <c r="AT11" i="36"/>
  <c r="AW11" i="36"/>
  <c r="BR11" i="36"/>
  <c r="CP11" i="36"/>
  <c r="AI12" i="36"/>
  <c r="CD12" i="36"/>
  <c r="AZ13" i="36"/>
  <c r="AH12" i="36"/>
  <c r="CP13" i="36"/>
  <c r="V13" i="36"/>
  <c r="BL13" i="36"/>
  <c r="AT12" i="36"/>
  <c r="BX13" i="36"/>
  <c r="AT13" i="36"/>
  <c r="BR13" i="36"/>
  <c r="W14" i="36"/>
  <c r="W16" i="36"/>
  <c r="AS17" i="36"/>
  <c r="CI17" i="36"/>
  <c r="CJ19" i="36"/>
  <c r="P19" i="36"/>
  <c r="BF19" i="36"/>
  <c r="AB19" i="36"/>
  <c r="AN19" i="36"/>
  <c r="AB18" i="36"/>
  <c r="AN17" i="36"/>
  <c r="AH19" i="36"/>
  <c r="CD17" i="36"/>
  <c r="BF17" i="36"/>
  <c r="BX19" i="36"/>
  <c r="AZ19" i="36"/>
  <c r="CJ18" i="36"/>
  <c r="BL18" i="36"/>
  <c r="AH17" i="36"/>
  <c r="CP19" i="36"/>
  <c r="BR19" i="36"/>
  <c r="AT19" i="36"/>
  <c r="V19" i="36"/>
  <c r="BF18" i="36"/>
  <c r="AH18" i="36"/>
  <c r="BR17" i="36"/>
  <c r="AT17" i="36"/>
  <c r="S4" i="36"/>
  <c r="AK4" i="36"/>
  <c r="BZ4" i="36"/>
  <c r="CS4" i="36"/>
  <c r="O5" i="36"/>
  <c r="AM5" i="36"/>
  <c r="BF5" i="36"/>
  <c r="BY5" i="36"/>
  <c r="R6" i="36"/>
  <c r="AK6" i="36"/>
  <c r="BI6" i="36"/>
  <c r="CC6" i="36"/>
  <c r="AC7" i="36"/>
  <c r="BS7" i="36"/>
  <c r="AU7" i="36"/>
  <c r="CE7" i="36"/>
  <c r="X7" i="36"/>
  <c r="AT7" i="36"/>
  <c r="BO7" i="36"/>
  <c r="CK7" i="36"/>
  <c r="CM8" i="36"/>
  <c r="BI8" i="36"/>
  <c r="AE8" i="36"/>
  <c r="BU8" i="36"/>
  <c r="BC8" i="36"/>
  <c r="AK8" i="36"/>
  <c r="S8" i="36"/>
  <c r="AA8" i="36"/>
  <c r="AY8" i="36"/>
  <c r="BT8" i="36"/>
  <c r="CS8" i="36"/>
  <c r="R9" i="36"/>
  <c r="AP9" i="36"/>
  <c r="BK9" i="36"/>
  <c r="CJ9" i="36"/>
  <c r="O10" i="36"/>
  <c r="AI10" i="36"/>
  <c r="BG10" i="36"/>
  <c r="CA10" i="36"/>
  <c r="BG11" i="36"/>
  <c r="AC11" i="36"/>
  <c r="BS11" i="36"/>
  <c r="Y11" i="36"/>
  <c r="AY11" i="36"/>
  <c r="BW11" i="36"/>
  <c r="CQ11" i="36"/>
  <c r="AJ12" i="36"/>
  <c r="BF12" i="36"/>
  <c r="CE12" i="36"/>
  <c r="CQ13" i="36"/>
  <c r="W13" i="36"/>
  <c r="BM13" i="36"/>
  <c r="BG12" i="36"/>
  <c r="AO12" i="36"/>
  <c r="W12" i="36"/>
  <c r="AA13" i="36"/>
  <c r="AB14" i="36"/>
  <c r="AZ14" i="36"/>
  <c r="X16" i="36"/>
  <c r="CE16" i="36"/>
  <c r="C63" i="36"/>
  <c r="CP5" i="36"/>
  <c r="V5" i="36"/>
  <c r="BL5" i="36"/>
  <c r="AT4" i="36"/>
  <c r="CJ5" i="36"/>
  <c r="CS6" i="36"/>
  <c r="Y6" i="36"/>
  <c r="BO6" i="36"/>
  <c r="AW5" i="36"/>
  <c r="AQ6" i="36"/>
  <c r="AG8" i="36"/>
  <c r="AE9" i="36"/>
  <c r="AE10" i="36"/>
  <c r="AV11" i="36"/>
  <c r="BN11" i="36"/>
  <c r="BY12" i="36"/>
  <c r="BH17" i="36"/>
  <c r="CF17" i="36"/>
  <c r="CF18" i="36"/>
  <c r="BN17" i="36"/>
  <c r="BB18" i="36"/>
  <c r="CR18" i="36"/>
  <c r="X18" i="36"/>
  <c r="AJ18" i="36"/>
  <c r="CL17" i="36"/>
  <c r="R17" i="36"/>
  <c r="AC18" i="36"/>
  <c r="AV18" i="36"/>
  <c r="BT18" i="36"/>
  <c r="CM18" i="36"/>
  <c r="Q19" i="36"/>
  <c r="AJ19" i="36"/>
  <c r="BH19" i="36"/>
  <c r="CA19" i="36"/>
  <c r="V20" i="36"/>
  <c r="AO20" i="36"/>
  <c r="BM20" i="36"/>
  <c r="AA21" i="36"/>
  <c r="AV21" i="36"/>
  <c r="AH24" i="36"/>
  <c r="BL24" i="36"/>
  <c r="P24" i="36"/>
  <c r="CP24" i="36"/>
  <c r="AT24" i="36"/>
  <c r="CD24" i="36"/>
  <c r="BF24" i="36"/>
  <c r="BX24" i="36"/>
  <c r="BX23" i="36"/>
  <c r="CP23" i="36"/>
  <c r="AH23" i="36"/>
  <c r="AZ24" i="36"/>
  <c r="AB24" i="36"/>
  <c r="BR23" i="36"/>
  <c r="CJ24" i="36"/>
  <c r="AN24" i="36"/>
  <c r="BR24" i="36"/>
  <c r="AK25" i="36"/>
  <c r="BI25" i="36"/>
  <c r="CM25" i="36"/>
  <c r="AQ25" i="36"/>
  <c r="BO25" i="36"/>
  <c r="CG25" i="36"/>
  <c r="S25" i="36"/>
  <c r="CA25" i="36"/>
  <c r="CS25" i="36"/>
  <c r="BU25" i="36"/>
  <c r="CR25" i="36"/>
  <c r="AD23" i="36"/>
  <c r="CF23" i="36"/>
  <c r="AJ23" i="36"/>
  <c r="BN23" i="36"/>
  <c r="R23" i="36"/>
  <c r="BB21" i="36"/>
  <c r="BT23" i="36"/>
  <c r="BB23" i="36"/>
  <c r="CR22" i="36"/>
  <c r="BZ22" i="36"/>
  <c r="BH22" i="36"/>
  <c r="AP22" i="36"/>
  <c r="CL23" i="36"/>
  <c r="R21" i="36"/>
  <c r="BR22" i="36"/>
  <c r="CJ22" i="36"/>
  <c r="AN22" i="36"/>
  <c r="CD22" i="36"/>
  <c r="BL22" i="36"/>
  <c r="AT22" i="36"/>
  <c r="AB22" i="36"/>
  <c r="V22" i="36"/>
  <c r="BF20" i="36"/>
  <c r="BU23" i="36"/>
  <c r="BO23" i="36"/>
  <c r="CS23" i="36"/>
  <c r="S23" i="36"/>
  <c r="BC23" i="36"/>
  <c r="AK23" i="36"/>
  <c r="CM23" i="36"/>
  <c r="AW23" i="36"/>
  <c r="AE23" i="36"/>
  <c r="AK22" i="36"/>
  <c r="S22" i="36"/>
  <c r="AW21" i="36"/>
  <c r="BF22" i="36"/>
  <c r="BZ23" i="36"/>
  <c r="CM24" i="36"/>
  <c r="S24" i="36"/>
  <c r="AW24" i="36"/>
  <c r="CA24" i="36"/>
  <c r="AE24" i="36"/>
  <c r="BI24" i="36"/>
  <c r="AK24" i="36"/>
  <c r="BC24" i="36"/>
  <c r="CS24" i="36"/>
  <c r="BU24" i="36"/>
  <c r="Y24" i="36"/>
  <c r="AQ24" i="36"/>
  <c r="CG24" i="36"/>
  <c r="AG16" i="36"/>
  <c r="BY18" i="36"/>
  <c r="BM19" i="36"/>
  <c r="CM20" i="36"/>
  <c r="S20" i="36"/>
  <c r="BI20" i="36"/>
  <c r="AE20" i="36"/>
  <c r="AQ20" i="36"/>
  <c r="BR20" i="36"/>
  <c r="CP20" i="36"/>
  <c r="BF21" i="36"/>
  <c r="CD21" i="36"/>
  <c r="AE22" i="36"/>
  <c r="CL22" i="36"/>
  <c r="AP23" i="36"/>
  <c r="CA23" i="36"/>
  <c r="Q18" i="36"/>
  <c r="AK18" i="36"/>
  <c r="BG19" i="36"/>
  <c r="AC19" i="36"/>
  <c r="BS19" i="36"/>
  <c r="CE19" i="36"/>
  <c r="X19" i="36"/>
  <c r="BO19" i="36"/>
  <c r="CM19" i="36"/>
  <c r="BU20" i="36"/>
  <c r="AN21" i="36"/>
  <c r="CK21" i="36"/>
  <c r="AH22" i="36"/>
  <c r="BN22" i="36"/>
  <c r="CG23" i="36"/>
  <c r="BT25" i="36"/>
  <c r="BI18" i="36"/>
  <c r="CG18" i="36"/>
  <c r="AD19" i="36"/>
  <c r="BT19" i="36"/>
  <c r="AP19" i="36"/>
  <c r="BB19" i="36"/>
  <c r="AI20" i="36"/>
  <c r="CS20" i="36"/>
  <c r="P21" i="36"/>
  <c r="AO21" i="36"/>
  <c r="BO22" i="36"/>
  <c r="CP22" i="36"/>
  <c r="AV23" i="36"/>
  <c r="BZ25" i="36"/>
  <c r="BU19" i="36"/>
  <c r="AQ19" i="36"/>
  <c r="CG19" i="36"/>
  <c r="CS19" i="36"/>
  <c r="Y19" i="36"/>
  <c r="BI17" i="36"/>
  <c r="AE19" i="36"/>
  <c r="Q21" i="36"/>
  <c r="BL21" i="36"/>
  <c r="AJ22" i="36"/>
  <c r="X23" i="36"/>
  <c r="BH24" i="36"/>
  <c r="CJ15" i="36"/>
  <c r="P15" i="36"/>
  <c r="BF15" i="36"/>
  <c r="AB15" i="36"/>
  <c r="AN15" i="36"/>
  <c r="CQ19" i="36"/>
  <c r="AK20" i="36"/>
  <c r="CC21" i="36"/>
  <c r="BW21" i="36"/>
  <c r="AS21" i="36"/>
  <c r="AM21" i="36"/>
  <c r="CI21" i="36"/>
  <c r="BQ21" i="36"/>
  <c r="U21" i="36"/>
  <c r="AQ21" i="36"/>
  <c r="BO21" i="36"/>
  <c r="CP21" i="36"/>
  <c r="BU22" i="36"/>
  <c r="Y23" i="36"/>
  <c r="BH23" i="36"/>
  <c r="CR23" i="36"/>
  <c r="X24" i="36"/>
  <c r="BN24" i="36"/>
  <c r="AD27" i="36"/>
  <c r="CL27" i="36"/>
  <c r="CF27" i="36"/>
  <c r="BN27" i="36"/>
  <c r="AV27" i="36"/>
  <c r="BT27" i="36"/>
  <c r="CR27" i="36"/>
  <c r="X27" i="36"/>
  <c r="BB26" i="36"/>
  <c r="AP27" i="36"/>
  <c r="AD26" i="36"/>
  <c r="BT26" i="36"/>
  <c r="X26" i="36"/>
  <c r="AV26" i="36"/>
  <c r="AP26" i="36"/>
  <c r="BZ27" i="36"/>
  <c r="BB27" i="36"/>
  <c r="CD4" i="36"/>
  <c r="P5" i="36"/>
  <c r="AZ5" i="36"/>
  <c r="CE6" i="36"/>
  <c r="BA6" i="36"/>
  <c r="AO6" i="36"/>
  <c r="CM6" i="36"/>
  <c r="BC10" i="36"/>
  <c r="AK9" i="36"/>
  <c r="CS10" i="36"/>
  <c r="Y10" i="36"/>
  <c r="BO10" i="36"/>
  <c r="AW9" i="36"/>
  <c r="AD11" i="36"/>
  <c r="BT11" i="36"/>
  <c r="AP11" i="36"/>
  <c r="X11" i="36"/>
  <c r="AG12" i="36"/>
  <c r="AC15" i="36"/>
  <c r="BS15" i="36"/>
  <c r="CE15" i="36"/>
  <c r="BR18" i="36"/>
  <c r="AN18" i="36"/>
  <c r="CD18" i="36"/>
  <c r="CP18" i="36"/>
  <c r="V18" i="36"/>
  <c r="BF16" i="36"/>
  <c r="W18" i="36"/>
  <c r="AT18" i="36"/>
  <c r="BN18" i="36"/>
  <c r="BA19" i="36"/>
  <c r="BY19" i="36"/>
  <c r="CR19" i="36"/>
  <c r="P20" i="36"/>
  <c r="CD20" i="36"/>
  <c r="CJ21" i="36"/>
  <c r="X21" i="36"/>
  <c r="AT21" i="36"/>
  <c r="BT21" i="36"/>
  <c r="CR21" i="36"/>
  <c r="P22" i="36"/>
  <c r="AV22" i="36"/>
  <c r="BI23" i="36"/>
  <c r="BO24" i="36"/>
  <c r="CQ25" i="36"/>
  <c r="W25" i="36"/>
  <c r="BY25" i="36"/>
  <c r="BM24" i="36"/>
  <c r="Q24" i="36"/>
  <c r="AC25" i="36"/>
  <c r="CQ24" i="36"/>
  <c r="AU24" i="36"/>
  <c r="BG25" i="36"/>
  <c r="AI23" i="36"/>
  <c r="AU25" i="36"/>
  <c r="BM25" i="36"/>
  <c r="CQ23" i="36"/>
  <c r="AO25" i="36"/>
  <c r="Q23" i="36"/>
  <c r="CE25" i="36"/>
  <c r="AI24" i="36"/>
  <c r="BA24" i="36"/>
  <c r="AC24" i="36"/>
  <c r="BS23" i="36"/>
  <c r="BA23" i="36"/>
  <c r="Q25" i="36"/>
  <c r="BS24" i="36"/>
  <c r="BM23" i="36"/>
  <c r="AU23" i="36"/>
  <c r="AW25" i="36"/>
  <c r="CK25" i="36"/>
  <c r="AO18" i="36"/>
  <c r="CE18" i="36"/>
  <c r="BA18" i="36"/>
  <c r="BM18" i="36"/>
  <c r="AU18" i="36"/>
  <c r="BS18" i="36"/>
  <c r="BC19" i="36"/>
  <c r="CQ21" i="36"/>
  <c r="BG21" i="36"/>
  <c r="BS21" i="36"/>
  <c r="W21" i="36"/>
  <c r="BA21" i="36"/>
  <c r="CE21" i="36"/>
  <c r="BM21" i="36"/>
  <c r="AC20" i="36"/>
  <c r="AU21" i="36"/>
  <c r="AW22" i="36"/>
  <c r="BX22" i="36"/>
  <c r="BN25" i="36"/>
  <c r="AD25" i="36"/>
  <c r="BH25" i="36"/>
  <c r="CL25" i="36"/>
  <c r="X25" i="36"/>
  <c r="AP25" i="36"/>
  <c r="CF25" i="36"/>
  <c r="R25" i="36"/>
  <c r="AJ25" i="36"/>
  <c r="BB25" i="36"/>
  <c r="AU36" i="36"/>
  <c r="AO36" i="36"/>
  <c r="W36" i="36"/>
  <c r="BA36" i="36"/>
  <c r="AI36" i="36"/>
  <c r="BS36" i="36"/>
  <c r="CK36" i="36"/>
  <c r="AI35" i="36"/>
  <c r="AC34" i="36"/>
  <c r="Q36" i="36"/>
  <c r="BA35" i="36"/>
  <c r="AU34" i="36"/>
  <c r="CE36" i="36"/>
  <c r="BS35" i="36"/>
  <c r="BG36" i="36"/>
  <c r="AC36" i="36"/>
  <c r="W35" i="36"/>
  <c r="BY36" i="36"/>
  <c r="BM35" i="36"/>
  <c r="AO35" i="36"/>
  <c r="BU27" i="36"/>
  <c r="BI27" i="36"/>
  <c r="CG27" i="36"/>
  <c r="BO27" i="36"/>
  <c r="AW27" i="36"/>
  <c r="AE27" i="36"/>
  <c r="BK28" i="36"/>
  <c r="BE28" i="36"/>
  <c r="AM28" i="36"/>
  <c r="CC28" i="36"/>
  <c r="U28" i="36"/>
  <c r="BS28" i="36"/>
  <c r="CQ28" i="36"/>
  <c r="U29" i="36"/>
  <c r="AS29" i="36"/>
  <c r="CP31" i="36"/>
  <c r="BY34" i="36"/>
  <c r="BS29" i="36"/>
  <c r="AN31" i="36"/>
  <c r="BR31" i="36"/>
  <c r="CC29" i="36"/>
  <c r="AM29" i="36"/>
  <c r="AY29" i="36"/>
  <c r="CO29" i="36"/>
  <c r="BW29" i="36"/>
  <c r="BE29" i="36"/>
  <c r="AG29" i="36"/>
  <c r="O29" i="36"/>
  <c r="AV24" i="36"/>
  <c r="CR24" i="36"/>
  <c r="BZ24" i="36"/>
  <c r="AD24" i="36"/>
  <c r="AH25" i="36"/>
  <c r="U26" i="36"/>
  <c r="BO26" i="36"/>
  <c r="CK26" i="36"/>
  <c r="AK27" i="36"/>
  <c r="AC28" i="36"/>
  <c r="AA29" i="36"/>
  <c r="AA30" i="36"/>
  <c r="AY30" i="36"/>
  <c r="AG30" i="36"/>
  <c r="BQ30" i="36"/>
  <c r="CI30" i="36"/>
  <c r="CI31" i="36"/>
  <c r="AS31" i="36"/>
  <c r="CC31" i="36"/>
  <c r="O31" i="36"/>
  <c r="BK31" i="36"/>
  <c r="U31" i="36"/>
  <c r="AG32" i="36"/>
  <c r="CI32" i="36"/>
  <c r="AY32" i="36"/>
  <c r="BQ32" i="36"/>
  <c r="AS32" i="36"/>
  <c r="AA32" i="36"/>
  <c r="BK32" i="36"/>
  <c r="U32" i="36"/>
  <c r="BW32" i="36"/>
  <c r="CQ36" i="36"/>
  <c r="CQ29" i="36"/>
  <c r="W29" i="36"/>
  <c r="AO28" i="36"/>
  <c r="CE29" i="36"/>
  <c r="AI29" i="36"/>
  <c r="W28" i="36"/>
  <c r="Q29" i="36"/>
  <c r="BA29" i="36"/>
  <c r="BG28" i="36"/>
  <c r="BF31" i="36"/>
  <c r="BX31" i="36"/>
  <c r="P31" i="36"/>
  <c r="BL31" i="36"/>
  <c r="AB31" i="36"/>
  <c r="BL30" i="36"/>
  <c r="AT31" i="36"/>
  <c r="CJ30" i="36"/>
  <c r="AH29" i="36"/>
  <c r="P29" i="36"/>
  <c r="AT30" i="36"/>
  <c r="AB30" i="36"/>
  <c r="V31" i="36"/>
  <c r="CE35" i="36"/>
  <c r="BX17" i="36"/>
  <c r="CA18" i="36"/>
  <c r="AH21" i="36"/>
  <c r="AA22" i="36"/>
  <c r="BE22" i="36"/>
  <c r="CI22" i="36"/>
  <c r="AM22" i="36"/>
  <c r="CL24" i="36"/>
  <c r="W26" i="36"/>
  <c r="BS26" i="36"/>
  <c r="CM26" i="36"/>
  <c r="S27" i="36"/>
  <c r="BK27" i="36"/>
  <c r="CK27" i="36"/>
  <c r="AE28" i="36"/>
  <c r="BC28" i="36"/>
  <c r="CE28" i="36"/>
  <c r="AC29" i="36"/>
  <c r="BF29" i="36"/>
  <c r="AO30" i="36"/>
  <c r="AI30" i="36"/>
  <c r="CQ30" i="36"/>
  <c r="Q30" i="36"/>
  <c r="AU30" i="36"/>
  <c r="AC30" i="36"/>
  <c r="BM30" i="36"/>
  <c r="BE30" i="36"/>
  <c r="AA31" i="36"/>
  <c r="AZ31" i="36"/>
  <c r="BA34" i="36"/>
  <c r="BT24" i="36"/>
  <c r="BF25" i="36"/>
  <c r="CD25" i="36"/>
  <c r="BR26" i="36"/>
  <c r="AH26" i="36"/>
  <c r="AT26" i="36"/>
  <c r="AB26" i="36"/>
  <c r="CP26" i="36"/>
  <c r="AY26" i="36"/>
  <c r="CO26" i="36"/>
  <c r="U27" i="36"/>
  <c r="AO27" i="36"/>
  <c r="CM27" i="36"/>
  <c r="AG28" i="36"/>
  <c r="AK29" i="36"/>
  <c r="CG29" i="36"/>
  <c r="BO29" i="36"/>
  <c r="S29" i="36"/>
  <c r="BI28" i="36"/>
  <c r="AQ28" i="36"/>
  <c r="CM29" i="36"/>
  <c r="BU29" i="36"/>
  <c r="BC29" i="36"/>
  <c r="CS28" i="36"/>
  <c r="CA28" i="36"/>
  <c r="BG29" i="36"/>
  <c r="CD29" i="36"/>
  <c r="CF30" i="36"/>
  <c r="BN30" i="36"/>
  <c r="AV30" i="36"/>
  <c r="AD30" i="36"/>
  <c r="AJ29" i="36"/>
  <c r="CL29" i="36"/>
  <c r="BT29" i="36"/>
  <c r="AH30" i="36"/>
  <c r="BF30" i="36"/>
  <c r="CC30" i="36"/>
  <c r="CI35" i="36"/>
  <c r="O35" i="36"/>
  <c r="CO35" i="36"/>
  <c r="CC35" i="36"/>
  <c r="BW35" i="36"/>
  <c r="AG35" i="36"/>
  <c r="CI34" i="36"/>
  <c r="AA34" i="36"/>
  <c r="CI33" i="36"/>
  <c r="AS33" i="36"/>
  <c r="AY35" i="36"/>
  <c r="BQ35" i="36"/>
  <c r="AA35" i="36"/>
  <c r="AS35" i="36"/>
  <c r="CC34" i="36"/>
  <c r="AM34" i="36"/>
  <c r="AM35" i="36"/>
  <c r="BZ5" i="36"/>
  <c r="BW8" i="36"/>
  <c r="BZ9" i="36"/>
  <c r="Q12" i="36"/>
  <c r="BW12" i="36"/>
  <c r="CK12" i="36"/>
  <c r="Q16" i="36"/>
  <c r="AT16" i="36"/>
  <c r="BW16" i="36"/>
  <c r="CK16" i="36"/>
  <c r="AW17" i="36"/>
  <c r="BL17" i="36"/>
  <c r="BZ17" i="36"/>
  <c r="BO18" i="36"/>
  <c r="Q20" i="36"/>
  <c r="AT20" i="36"/>
  <c r="CK20" i="36"/>
  <c r="BN21" i="36"/>
  <c r="CL21" i="36"/>
  <c r="AD21" i="36"/>
  <c r="AJ21" i="36"/>
  <c r="AZ21" i="36"/>
  <c r="CG21" i="36"/>
  <c r="AO22" i="36"/>
  <c r="BS22" i="36"/>
  <c r="W22" i="36"/>
  <c r="AQ22" i="36"/>
  <c r="BI22" i="36"/>
  <c r="CA22" i="36"/>
  <c r="CS22" i="36"/>
  <c r="O23" i="36"/>
  <c r="CO23" i="36"/>
  <c r="BB24" i="36"/>
  <c r="AN25" i="36"/>
  <c r="BK25" i="36"/>
  <c r="AO26" i="36"/>
  <c r="BM26" i="36"/>
  <c r="AC26" i="36"/>
  <c r="CQ26" i="36"/>
  <c r="BY26" i="36"/>
  <c r="AZ26" i="36"/>
  <c r="BU26" i="36"/>
  <c r="V27" i="36"/>
  <c r="BQ27" i="36"/>
  <c r="CP27" i="36"/>
  <c r="AI28" i="36"/>
  <c r="CI28" i="36"/>
  <c r="AE29" i="36"/>
  <c r="BH29" i="36"/>
  <c r="CF29" i="36"/>
  <c r="BC30" i="36"/>
  <c r="CS30" i="36"/>
  <c r="S30" i="36"/>
  <c r="CA30" i="36"/>
  <c r="AW30" i="36"/>
  <c r="BO30" i="36"/>
  <c r="CG30" i="36"/>
  <c r="AJ30" i="36"/>
  <c r="BG30" i="36"/>
  <c r="CE30" i="36"/>
  <c r="AG31" i="36"/>
  <c r="CD31" i="36"/>
  <c r="BE32" i="36"/>
  <c r="CC32" i="36"/>
  <c r="BG34" i="36"/>
  <c r="BX4" i="36"/>
  <c r="CA5" i="36"/>
  <c r="AU12" i="36"/>
  <c r="AU16" i="36"/>
  <c r="V17" i="36"/>
  <c r="CP17" i="36"/>
  <c r="Y18" i="36"/>
  <c r="CS18" i="36"/>
  <c r="AU20" i="36"/>
  <c r="V21" i="36"/>
  <c r="BR21" i="36"/>
  <c r="CF22" i="36"/>
  <c r="BT22" i="36"/>
  <c r="X22" i="36"/>
  <c r="BB22" i="36"/>
  <c r="AS22" i="36"/>
  <c r="BK22" i="36"/>
  <c r="CC22" i="36"/>
  <c r="AJ24" i="36"/>
  <c r="BW24" i="36"/>
  <c r="BL25" i="36"/>
  <c r="CF26" i="36"/>
  <c r="CR26" i="36"/>
  <c r="R26" i="36"/>
  <c r="BZ26" i="36"/>
  <c r="BH26" i="36"/>
  <c r="BA26" i="36"/>
  <c r="BW26" i="36"/>
  <c r="AS27" i="36"/>
  <c r="CO27" i="36"/>
  <c r="BW27" i="36"/>
  <c r="AY27" i="36"/>
  <c r="BK26" i="36"/>
  <c r="AG27" i="36"/>
  <c r="O27" i="36"/>
  <c r="AS26" i="36"/>
  <c r="W27" i="36"/>
  <c r="AQ27" i="36"/>
  <c r="CQ27" i="36"/>
  <c r="AJ28" i="36"/>
  <c r="BM28" i="36"/>
  <c r="CK28" i="36"/>
  <c r="AN29" i="36"/>
  <c r="BI29" i="36"/>
  <c r="CI29" i="36"/>
  <c r="AK30" i="36"/>
  <c r="BH30" i="36"/>
  <c r="CK30" i="36"/>
  <c r="AH31" i="36"/>
  <c r="CJ31" i="36"/>
  <c r="BM36" i="36"/>
  <c r="AH16" i="36"/>
  <c r="AK17" i="36"/>
  <c r="AH20" i="36"/>
  <c r="BC22" i="36"/>
  <c r="AS23" i="36"/>
  <c r="U23" i="36"/>
  <c r="AY23" i="36"/>
  <c r="AM23" i="36"/>
  <c r="BE23" i="36"/>
  <c r="CC25" i="36"/>
  <c r="CO25" i="36"/>
  <c r="O25" i="36"/>
  <c r="AS25" i="36"/>
  <c r="BW25" i="36"/>
  <c r="BC26" i="36"/>
  <c r="AW26" i="36"/>
  <c r="CS26" i="36"/>
  <c r="CA26" i="36"/>
  <c r="BI26" i="36"/>
  <c r="AQ26" i="36"/>
  <c r="Y26" i="36"/>
  <c r="AG26" i="36"/>
  <c r="BX26" i="36"/>
  <c r="CJ27" i="36"/>
  <c r="P27" i="36"/>
  <c r="AT27" i="36"/>
  <c r="AH27" i="36"/>
  <c r="AU27" i="36"/>
  <c r="O28" i="36"/>
  <c r="AK28" i="36"/>
  <c r="BN28" i="36"/>
  <c r="CL28" i="36"/>
  <c r="AO29" i="36"/>
  <c r="BK29" i="36"/>
  <c r="CJ29" i="36"/>
  <c r="O30" i="36"/>
  <c r="AM30" i="36"/>
  <c r="CL30" i="36"/>
  <c r="BE31" i="36"/>
  <c r="BS34" i="36"/>
  <c r="BE35" i="36"/>
  <c r="AG36" i="36"/>
  <c r="BE36" i="36"/>
  <c r="AM36" i="36"/>
  <c r="CO36" i="36"/>
  <c r="BQ36" i="36"/>
  <c r="AY36" i="36"/>
  <c r="CI36" i="36"/>
  <c r="BK36" i="36"/>
  <c r="O36" i="36"/>
  <c r="CC36" i="36"/>
  <c r="AZ25" i="36"/>
  <c r="AT25" i="36"/>
  <c r="BX25" i="36"/>
  <c r="AB25" i="36"/>
  <c r="BE26" i="36"/>
  <c r="BG27" i="36"/>
  <c r="BY27" i="36"/>
  <c r="AC27" i="36"/>
  <c r="Q27" i="36"/>
  <c r="CE27" i="36"/>
  <c r="BM27" i="36"/>
  <c r="Y27" i="36"/>
  <c r="CS27" i="36"/>
  <c r="AS28" i="36"/>
  <c r="CO28" i="36"/>
  <c r="CK29" i="36"/>
  <c r="AN30" i="36"/>
  <c r="BG35" i="36"/>
  <c r="CL36" i="36"/>
  <c r="R36" i="36"/>
  <c r="BT36" i="36"/>
  <c r="BB36" i="36"/>
  <c r="BF35" i="36"/>
  <c r="AT35" i="36"/>
  <c r="BL35" i="36"/>
  <c r="AB35" i="36"/>
  <c r="P33" i="36"/>
  <c r="BN35" i="36"/>
  <c r="BZ36" i="36"/>
  <c r="AY37" i="36"/>
  <c r="BQ37" i="36"/>
  <c r="U37" i="36"/>
  <c r="BK37" i="36"/>
  <c r="AS37" i="36"/>
  <c r="AA37" i="36"/>
  <c r="CC37" i="36"/>
  <c r="CR37" i="36"/>
  <c r="BC40" i="36"/>
  <c r="CS40" i="36"/>
  <c r="CJ23" i="36"/>
  <c r="P23" i="36"/>
  <c r="CD23" i="36"/>
  <c r="AH28" i="36"/>
  <c r="CJ28" i="36"/>
  <c r="BR28" i="36"/>
  <c r="AN28" i="36"/>
  <c r="BZ28" i="36"/>
  <c r="CR28" i="36"/>
  <c r="AU31" i="36"/>
  <c r="CQ31" i="36"/>
  <c r="W31" i="36"/>
  <c r="AO31" i="36"/>
  <c r="CE31" i="36"/>
  <c r="AU32" i="36"/>
  <c r="BS32" i="36"/>
  <c r="BM32" i="36"/>
  <c r="W32" i="36"/>
  <c r="AP32" i="36"/>
  <c r="AY33" i="36"/>
  <c r="BQ33" i="36"/>
  <c r="AG33" i="36"/>
  <c r="U33" i="36"/>
  <c r="BH33" i="36"/>
  <c r="CC33" i="36"/>
  <c r="BQ34" i="36"/>
  <c r="AG34" i="36"/>
  <c r="BW34" i="36"/>
  <c r="U34" i="36"/>
  <c r="S34" i="36"/>
  <c r="AP34" i="36"/>
  <c r="BI34" i="36"/>
  <c r="CD34" i="36"/>
  <c r="AC35" i="36"/>
  <c r="BY35" i="36"/>
  <c r="AU35" i="36"/>
  <c r="CQ35" i="36"/>
  <c r="X35" i="36"/>
  <c r="AV35" i="36"/>
  <c r="BO35" i="36"/>
  <c r="CJ35" i="36"/>
  <c r="AD36" i="36"/>
  <c r="X37" i="36"/>
  <c r="BW37" i="36"/>
  <c r="BT38" i="36"/>
  <c r="BF40" i="36"/>
  <c r="BG23" i="36"/>
  <c r="AZ23" i="36"/>
  <c r="CE23" i="36"/>
  <c r="BY28" i="36"/>
  <c r="V28" i="36"/>
  <c r="AP28" i="36"/>
  <c r="BT31" i="36"/>
  <c r="BH31" i="36"/>
  <c r="AD31" i="36"/>
  <c r="BZ31" i="36"/>
  <c r="X31" i="36"/>
  <c r="AP31" i="36"/>
  <c r="BM31" i="36"/>
  <c r="CF31" i="36"/>
  <c r="CL32" i="36"/>
  <c r="R32" i="36"/>
  <c r="X32" i="36"/>
  <c r="CF32" i="36"/>
  <c r="AV32" i="36"/>
  <c r="AD32" i="36"/>
  <c r="Y32" i="36"/>
  <c r="CE32" i="36"/>
  <c r="AP33" i="36"/>
  <c r="BI33" i="36"/>
  <c r="CD33" i="36"/>
  <c r="V34" i="36"/>
  <c r="AQ34" i="36"/>
  <c r="BK34" i="36"/>
  <c r="CF34" i="36"/>
  <c r="BT35" i="36"/>
  <c r="AD35" i="36"/>
  <c r="BZ35" i="36"/>
  <c r="BH35" i="36"/>
  <c r="AP35" i="36"/>
  <c r="BT34" i="36"/>
  <c r="CK35" i="36"/>
  <c r="BM37" i="36"/>
  <c r="BA37" i="36"/>
  <c r="CE37" i="36"/>
  <c r="AC37" i="36"/>
  <c r="BB37" i="36"/>
  <c r="X38" i="36"/>
  <c r="AV38" i="36"/>
  <c r="AC39" i="36"/>
  <c r="AU39" i="36"/>
  <c r="W39" i="36"/>
  <c r="BM39" i="36"/>
  <c r="CE39" i="36"/>
  <c r="AO39" i="36"/>
  <c r="BY38" i="36"/>
  <c r="BG38" i="36"/>
  <c r="AO38" i="36"/>
  <c r="BG39" i="36"/>
  <c r="BY39" i="36"/>
  <c r="AI39" i="36"/>
  <c r="Q38" i="36"/>
  <c r="BS39" i="36"/>
  <c r="AY41" i="36"/>
  <c r="CO41" i="36"/>
  <c r="U41" i="36"/>
  <c r="BK41" i="36"/>
  <c r="AA41" i="36"/>
  <c r="AM41" i="36"/>
  <c r="O41" i="36"/>
  <c r="AS40" i="36"/>
  <c r="CC41" i="36"/>
  <c r="BE41" i="36"/>
  <c r="AG41" i="36"/>
  <c r="BW41" i="36"/>
  <c r="AM40" i="36"/>
  <c r="BQ41" i="36"/>
  <c r="BK24" i="36"/>
  <c r="AG24" i="36"/>
  <c r="CC24" i="36"/>
  <c r="AV28" i="36"/>
  <c r="BT28" i="36"/>
  <c r="BB28" i="36"/>
  <c r="X28" i="36"/>
  <c r="CM31" i="36"/>
  <c r="CS31" i="36"/>
  <c r="AE31" i="36"/>
  <c r="BI31" i="36"/>
  <c r="AQ31" i="36"/>
  <c r="Y31" i="36"/>
  <c r="BN31" i="36"/>
  <c r="CG31" i="36"/>
  <c r="BI32" i="36"/>
  <c r="BC32" i="36"/>
  <c r="BO32" i="36"/>
  <c r="BN32" i="36"/>
  <c r="CG32" i="36"/>
  <c r="X33" i="36"/>
  <c r="AQ33" i="36"/>
  <c r="BK33" i="36"/>
  <c r="CE34" i="36"/>
  <c r="CQ34" i="36"/>
  <c r="Q34" i="36"/>
  <c r="AO34" i="36"/>
  <c r="W34" i="36"/>
  <c r="BS33" i="36"/>
  <c r="CK34" i="36"/>
  <c r="X34" i="36"/>
  <c r="AS34" i="36"/>
  <c r="BM34" i="36"/>
  <c r="CG34" i="36"/>
  <c r="AQ35" i="36"/>
  <c r="BI35" i="36"/>
  <c r="CS35" i="36"/>
  <c r="Y35" i="36"/>
  <c r="AE35" i="36"/>
  <c r="BR35" i="36"/>
  <c r="CL35" i="36"/>
  <c r="AJ36" i="36"/>
  <c r="AD37" i="36"/>
  <c r="BT39" i="36"/>
  <c r="BZ39" i="36"/>
  <c r="BH39" i="36"/>
  <c r="BB39" i="36"/>
  <c r="CF39" i="36"/>
  <c r="AP39" i="36"/>
  <c r="R39" i="36"/>
  <c r="AJ39" i="36"/>
  <c r="BU39" i="36"/>
  <c r="CP41" i="36"/>
  <c r="V41" i="36"/>
  <c r="BL41" i="36"/>
  <c r="AT40" i="36"/>
  <c r="CD41" i="36"/>
  <c r="AT41" i="36"/>
  <c r="AN40" i="36"/>
  <c r="AZ40" i="36"/>
  <c r="AN41" i="36"/>
  <c r="P41" i="36"/>
  <c r="AB40" i="36"/>
  <c r="CP40" i="36"/>
  <c r="BR40" i="36"/>
  <c r="BF41" i="36"/>
  <c r="AH41" i="36"/>
  <c r="CJ40" i="36"/>
  <c r="V40" i="36"/>
  <c r="BX41" i="36"/>
  <c r="BL40" i="36"/>
  <c r="BR41" i="36"/>
  <c r="AJ33" i="36"/>
  <c r="BB33" i="36"/>
  <c r="R33" i="36"/>
  <c r="BL33" i="36"/>
  <c r="AT34" i="36"/>
  <c r="BN34" i="36"/>
  <c r="AZ35" i="36"/>
  <c r="BH36" i="36"/>
  <c r="BE37" i="36"/>
  <c r="BZ37" i="36"/>
  <c r="CS34" i="36"/>
  <c r="Y34" i="36"/>
  <c r="CA34" i="36"/>
  <c r="BO33" i="36"/>
  <c r="S33" i="36"/>
  <c r="CM34" i="36"/>
  <c r="AK33" i="36"/>
  <c r="BC34" i="36"/>
  <c r="AK34" i="36"/>
  <c r="CG33" i="36"/>
  <c r="AW33" i="36"/>
  <c r="BO34" i="36"/>
  <c r="CJ34" i="36"/>
  <c r="AH35" i="36"/>
  <c r="CP35" i="36"/>
  <c r="CF36" i="36"/>
  <c r="AG37" i="36"/>
  <c r="CI37" i="36"/>
  <c r="BB38" i="36"/>
  <c r="CR38" i="36"/>
  <c r="R38" i="36"/>
  <c r="BZ38" i="36"/>
  <c r="BN37" i="36"/>
  <c r="R37" i="36"/>
  <c r="BH38" i="36"/>
  <c r="AP38" i="36"/>
  <c r="AJ38" i="36"/>
  <c r="BI40" i="36"/>
  <c r="BU40" i="36"/>
  <c r="CG40" i="36"/>
  <c r="S40" i="36"/>
  <c r="AW40" i="36"/>
  <c r="Y40" i="36"/>
  <c r="CM40" i="36"/>
  <c r="BO40" i="36"/>
  <c r="BI39" i="36"/>
  <c r="S39" i="36"/>
  <c r="AQ40" i="36"/>
  <c r="AK39" i="36"/>
  <c r="CS39" i="36"/>
  <c r="BC39" i="36"/>
  <c r="CM32" i="36"/>
  <c r="AB33" i="36"/>
  <c r="BR33" i="36"/>
  <c r="CL33" i="36"/>
  <c r="AW34" i="36"/>
  <c r="BR34" i="36"/>
  <c r="CL34" i="36"/>
  <c r="P35" i="36"/>
  <c r="BB35" i="36"/>
  <c r="CR35" i="36"/>
  <c r="AP36" i="36"/>
  <c r="CS38" i="36"/>
  <c r="Y38" i="36"/>
  <c r="AW38" i="36"/>
  <c r="AK37" i="36"/>
  <c r="AE38" i="36"/>
  <c r="CS37" i="36"/>
  <c r="AW37" i="36"/>
  <c r="CA38" i="36"/>
  <c r="CG37" i="36"/>
  <c r="BU36" i="36"/>
  <c r="CM36" i="36"/>
  <c r="BI37" i="36"/>
  <c r="AQ37" i="36"/>
  <c r="Y37" i="36"/>
  <c r="AE36" i="36"/>
  <c r="CM38" i="36"/>
  <c r="BU38" i="36"/>
  <c r="BC38" i="36"/>
  <c r="AD38" i="36"/>
  <c r="AW39" i="36"/>
  <c r="BI44" i="36"/>
  <c r="AE44" i="36"/>
  <c r="BU44" i="36"/>
  <c r="BC43" i="36"/>
  <c r="CG44" i="36"/>
  <c r="BO44" i="36"/>
  <c r="AW44" i="36"/>
  <c r="BO43" i="36"/>
  <c r="AW43" i="36"/>
  <c r="AK44" i="36"/>
  <c r="CA43" i="36"/>
  <c r="BU43" i="36"/>
  <c r="S43" i="36"/>
  <c r="CM44" i="36"/>
  <c r="Y44" i="36"/>
  <c r="AK43" i="36"/>
  <c r="BC44" i="36"/>
  <c r="CS43" i="36"/>
  <c r="CA44" i="36"/>
  <c r="S44" i="36"/>
  <c r="CM43" i="36"/>
  <c r="BI43" i="36"/>
  <c r="AQ44" i="36"/>
  <c r="CS44" i="36"/>
  <c r="BE54" i="36"/>
  <c r="AA54" i="36"/>
  <c r="CI54" i="36"/>
  <c r="AY54" i="36"/>
  <c r="AG54" i="36"/>
  <c r="O54" i="36"/>
  <c r="CC54" i="36"/>
  <c r="BW53" i="36"/>
  <c r="BQ52" i="36"/>
  <c r="AG52" i="36"/>
  <c r="BK54" i="36"/>
  <c r="BE53" i="36"/>
  <c r="U53" i="36"/>
  <c r="AY52" i="36"/>
  <c r="O52" i="36"/>
  <c r="AS54" i="36"/>
  <c r="BW54" i="36"/>
  <c r="BQ54" i="36"/>
  <c r="U54" i="36"/>
  <c r="BW52" i="36"/>
  <c r="AG53" i="36"/>
  <c r="AA52" i="36"/>
  <c r="CO54" i="36"/>
  <c r="BQ53" i="36"/>
  <c r="AM54" i="36"/>
  <c r="BK53" i="36"/>
  <c r="BE52" i="36"/>
  <c r="BT43" i="36"/>
  <c r="AP43" i="36"/>
  <c r="CF43" i="36"/>
  <c r="CR43" i="36"/>
  <c r="BZ43" i="36"/>
  <c r="BH43" i="36"/>
  <c r="X43" i="36"/>
  <c r="BB43" i="36"/>
  <c r="BN43" i="36"/>
  <c r="AZ43" i="36"/>
  <c r="CD43" i="36"/>
  <c r="AN44" i="36"/>
  <c r="CJ45" i="36"/>
  <c r="CP45" i="36"/>
  <c r="V45" i="36"/>
  <c r="BL45" i="36"/>
  <c r="AT44" i="36"/>
  <c r="AH45" i="36"/>
  <c r="CJ44" i="36"/>
  <c r="P44" i="36"/>
  <c r="AT45" i="36"/>
  <c r="AB45" i="36"/>
  <c r="CD45" i="36"/>
  <c r="AB44" i="36"/>
  <c r="CD44" i="36"/>
  <c r="BL44" i="36"/>
  <c r="P45" i="36"/>
  <c r="AZ44" i="36"/>
  <c r="AT51" i="36"/>
  <c r="CJ51" i="36"/>
  <c r="P51" i="36"/>
  <c r="AZ51" i="36"/>
  <c r="AH51" i="36"/>
  <c r="CD51" i="36"/>
  <c r="AB51" i="36"/>
  <c r="BX51" i="36"/>
  <c r="V51" i="36"/>
  <c r="CP50" i="36"/>
  <c r="BR51" i="36"/>
  <c r="AN51" i="36"/>
  <c r="CP51" i="36"/>
  <c r="BL51" i="36"/>
  <c r="BF51" i="36"/>
  <c r="CF40" i="36"/>
  <c r="AD41" i="36"/>
  <c r="V42" i="36"/>
  <c r="AT42" i="36"/>
  <c r="BR42" i="36"/>
  <c r="CM42" i="36"/>
  <c r="AJ43" i="36"/>
  <c r="BL43" i="36"/>
  <c r="V44" i="36"/>
  <c r="BR45" i="36"/>
  <c r="AY53" i="36"/>
  <c r="BQ42" i="36"/>
  <c r="AM42" i="36"/>
  <c r="AG42" i="36"/>
  <c r="AS42" i="36"/>
  <c r="BT42" i="36"/>
  <c r="CO42" i="36"/>
  <c r="P43" i="36"/>
  <c r="AN45" i="36"/>
  <c r="BH51" i="36"/>
  <c r="AD51" i="36"/>
  <c r="R51" i="36"/>
  <c r="CF51" i="36"/>
  <c r="BN51" i="36"/>
  <c r="CR51" i="36"/>
  <c r="BZ51" i="36"/>
  <c r="AP51" i="36"/>
  <c r="R50" i="36"/>
  <c r="AD49" i="36"/>
  <c r="X51" i="36"/>
  <c r="BT50" i="36"/>
  <c r="CF49" i="36"/>
  <c r="AV51" i="36"/>
  <c r="BB49" i="36"/>
  <c r="BT51" i="36"/>
  <c r="AJ50" i="36"/>
  <c r="AV49" i="36"/>
  <c r="BN50" i="36"/>
  <c r="BZ49" i="36"/>
  <c r="R49" i="36"/>
  <c r="CL50" i="36"/>
  <c r="BH50" i="36"/>
  <c r="BT49" i="36"/>
  <c r="BB50" i="36"/>
  <c r="AJ51" i="36"/>
  <c r="X50" i="36"/>
  <c r="AJ49" i="36"/>
  <c r="CL51" i="36"/>
  <c r="AS52" i="36"/>
  <c r="CM28" i="36"/>
  <c r="S28" i="36"/>
  <c r="CG28" i="36"/>
  <c r="AZ29" i="36"/>
  <c r="AN34" i="36"/>
  <c r="BL34" i="36"/>
  <c r="CA37" i="36"/>
  <c r="BF38" i="36"/>
  <c r="AG40" i="36"/>
  <c r="BW40" i="36"/>
  <c r="AA40" i="36"/>
  <c r="CO40" i="36"/>
  <c r="BE40" i="36"/>
  <c r="BQ40" i="36"/>
  <c r="BN40" i="36"/>
  <c r="AN42" i="36"/>
  <c r="CD42" i="36"/>
  <c r="CJ42" i="36"/>
  <c r="AZ42" i="36"/>
  <c r="P42" i="36"/>
  <c r="AB42" i="36"/>
  <c r="AA42" i="36"/>
  <c r="BU42" i="36"/>
  <c r="CP42" i="36"/>
  <c r="R43" i="36"/>
  <c r="AN43" i="36"/>
  <c r="BF44" i="36"/>
  <c r="CK47" i="36"/>
  <c r="Q47" i="36"/>
  <c r="AU47" i="36"/>
  <c r="BY47" i="36"/>
  <c r="AC47" i="36"/>
  <c r="BG47" i="36"/>
  <c r="W47" i="36"/>
  <c r="BM47" i="36"/>
  <c r="AO47" i="36"/>
  <c r="CE47" i="36"/>
  <c r="CQ47" i="36"/>
  <c r="BS47" i="36"/>
  <c r="BB51" i="36"/>
  <c r="AN38" i="36"/>
  <c r="AH38" i="36"/>
  <c r="CP38" i="36"/>
  <c r="P38" i="36"/>
  <c r="BR36" i="36"/>
  <c r="V38" i="36"/>
  <c r="AN39" i="36"/>
  <c r="CD39" i="36"/>
  <c r="CE42" i="36"/>
  <c r="BA42" i="36"/>
  <c r="BS42" i="36"/>
  <c r="AI42" i="36"/>
  <c r="CQ42" i="36"/>
  <c r="AC42" i="36"/>
  <c r="AY42" i="36"/>
  <c r="BW42" i="36"/>
  <c r="BX44" i="36"/>
  <c r="AH44" i="36"/>
  <c r="CP44" i="36"/>
  <c r="BX45" i="36"/>
  <c r="CE46" i="36"/>
  <c r="BA46" i="36"/>
  <c r="CQ46" i="36"/>
  <c r="W46" i="36"/>
  <c r="CE45" i="36"/>
  <c r="BY46" i="36"/>
  <c r="BG46" i="36"/>
  <c r="AO46" i="36"/>
  <c r="BG45" i="36"/>
  <c r="AO45" i="36"/>
  <c r="W45" i="36"/>
  <c r="AI46" i="36"/>
  <c r="Q46" i="36"/>
  <c r="Q45" i="36"/>
  <c r="CQ45" i="36"/>
  <c r="AA26" i="36"/>
  <c r="CC26" i="36"/>
  <c r="Y28" i="36"/>
  <c r="BN29" i="36"/>
  <c r="V29" i="36"/>
  <c r="BB29" i="36"/>
  <c r="BR29" i="36"/>
  <c r="BR30" i="36"/>
  <c r="CD30" i="36"/>
  <c r="CP33" i="36"/>
  <c r="V33" i="36"/>
  <c r="AZ33" i="36"/>
  <c r="AN32" i="36"/>
  <c r="CJ33" i="36"/>
  <c r="BB34" i="36"/>
  <c r="AV34" i="36"/>
  <c r="BF34" i="36"/>
  <c r="P36" i="36"/>
  <c r="AB37" i="36"/>
  <c r="AT37" i="36"/>
  <c r="BL37" i="36"/>
  <c r="CE38" i="36"/>
  <c r="BM38" i="36"/>
  <c r="AU38" i="36"/>
  <c r="W38" i="36"/>
  <c r="CI39" i="36"/>
  <c r="O39" i="36"/>
  <c r="BK39" i="36"/>
  <c r="AS39" i="36"/>
  <c r="BK38" i="36"/>
  <c r="AM39" i="36"/>
  <c r="U39" i="36"/>
  <c r="AU40" i="36"/>
  <c r="CK40" i="36"/>
  <c r="CQ40" i="36"/>
  <c r="BG40" i="36"/>
  <c r="AI40" i="36"/>
  <c r="AK41" i="36"/>
  <c r="BG41" i="36"/>
  <c r="CF41" i="36"/>
  <c r="BB42" i="36"/>
  <c r="CR42" i="36"/>
  <c r="X42" i="36"/>
  <c r="R42" i="36"/>
  <c r="BN42" i="36"/>
  <c r="CR41" i="36"/>
  <c r="BH41" i="36"/>
  <c r="BZ42" i="36"/>
  <c r="BT41" i="36"/>
  <c r="AD42" i="36"/>
  <c r="BX42" i="36"/>
  <c r="CI43" i="36"/>
  <c r="O43" i="36"/>
  <c r="BE43" i="36"/>
  <c r="AM43" i="36"/>
  <c r="CO43" i="36"/>
  <c r="BW43" i="36"/>
  <c r="AY43" i="36"/>
  <c r="U43" i="36"/>
  <c r="BM44" i="36"/>
  <c r="CQ44" i="36"/>
  <c r="AU45" i="36"/>
  <c r="AE47" i="36"/>
  <c r="BI47" i="36"/>
  <c r="CM47" i="36"/>
  <c r="AQ47" i="36"/>
  <c r="AW47" i="36"/>
  <c r="Y47" i="36"/>
  <c r="CG47" i="36"/>
  <c r="AK47" i="36"/>
  <c r="CA47" i="36"/>
  <c r="BC47" i="36"/>
  <c r="CS47" i="36"/>
  <c r="BU47" i="36"/>
  <c r="BH49" i="36"/>
  <c r="AW52" i="36"/>
  <c r="CM52" i="36"/>
  <c r="S52" i="36"/>
  <c r="BC52" i="36"/>
  <c r="AK52" i="36"/>
  <c r="CG52" i="36"/>
  <c r="BO52" i="36"/>
  <c r="AE52" i="36"/>
  <c r="AQ52" i="36"/>
  <c r="CA52" i="36"/>
  <c r="BU52" i="36"/>
  <c r="BI52" i="36"/>
  <c r="Y52" i="36"/>
  <c r="CS52" i="36"/>
  <c r="AK51" i="36"/>
  <c r="Y50" i="36"/>
  <c r="CM51" i="36"/>
  <c r="CI53" i="36"/>
  <c r="BF39" i="36"/>
  <c r="CP39" i="36"/>
  <c r="P39" i="36"/>
  <c r="BX39" i="36"/>
  <c r="AB39" i="36"/>
  <c r="BR39" i="36"/>
  <c r="V39" i="36"/>
  <c r="CL40" i="36"/>
  <c r="R40" i="36"/>
  <c r="BH40" i="36"/>
  <c r="BZ40" i="36"/>
  <c r="AP40" i="36"/>
  <c r="X40" i="36"/>
  <c r="CR40" i="36"/>
  <c r="CS42" i="36"/>
  <c r="Y42" i="36"/>
  <c r="BO42" i="36"/>
  <c r="AW41" i="36"/>
  <c r="CG42" i="36"/>
  <c r="AW42" i="36"/>
  <c r="AQ41" i="36"/>
  <c r="BI42" i="36"/>
  <c r="BC41" i="36"/>
  <c r="S41" i="36"/>
  <c r="AE42" i="36"/>
  <c r="BE42" i="36"/>
  <c r="BF43" i="36"/>
  <c r="AB43" i="36"/>
  <c r="BR43" i="36"/>
  <c r="CP43" i="36"/>
  <c r="BX43" i="36"/>
  <c r="V43" i="36"/>
  <c r="AH43" i="36"/>
  <c r="CJ43" i="36"/>
  <c r="AZ45" i="36"/>
  <c r="CS46" i="36"/>
  <c r="Y46" i="36"/>
  <c r="BO46" i="36"/>
  <c r="AW45" i="36"/>
  <c r="AK46" i="36"/>
  <c r="CM45" i="36"/>
  <c r="S45" i="36"/>
  <c r="CG46" i="36"/>
  <c r="CG45" i="36"/>
  <c r="BO45" i="36"/>
  <c r="CA46" i="36"/>
  <c r="BI46" i="36"/>
  <c r="AQ46" i="36"/>
  <c r="BI45" i="36"/>
  <c r="AQ45" i="36"/>
  <c r="Y45" i="36"/>
  <c r="S46" i="36"/>
  <c r="CM46" i="36"/>
  <c r="BU46" i="36"/>
  <c r="BC46" i="36"/>
  <c r="BU45" i="36"/>
  <c r="BC45" i="36"/>
  <c r="AK45" i="36"/>
  <c r="CJ50" i="36"/>
  <c r="BZ50" i="36"/>
  <c r="CC52" i="36"/>
  <c r="O53" i="36"/>
  <c r="BR46" i="36"/>
  <c r="CJ46" i="36"/>
  <c r="AZ47" i="36"/>
  <c r="P48" i="36"/>
  <c r="BL49" i="36"/>
  <c r="U50" i="36"/>
  <c r="AZ50" i="36"/>
  <c r="AE51" i="36"/>
  <c r="BU51" i="36"/>
  <c r="CG51" i="36"/>
  <c r="BO51" i="36"/>
  <c r="AW51" i="36"/>
  <c r="CS51" i="36"/>
  <c r="CA51" i="36"/>
  <c r="AQ51" i="36"/>
  <c r="BI51" i="36"/>
  <c r="Y51" i="36"/>
  <c r="AB54" i="36"/>
  <c r="BR54" i="36"/>
  <c r="AH54" i="36"/>
  <c r="P54" i="36"/>
  <c r="CD54" i="36"/>
  <c r="BL54" i="36"/>
  <c r="BF53" i="36"/>
  <c r="V53" i="36"/>
  <c r="AZ52" i="36"/>
  <c r="AT54" i="36"/>
  <c r="CP54" i="36"/>
  <c r="CJ54" i="36"/>
  <c r="BS54" i="36"/>
  <c r="AO54" i="36"/>
  <c r="Q54" i="36"/>
  <c r="CE54" i="36"/>
  <c r="BM54" i="36"/>
  <c r="AU54" i="36"/>
  <c r="AC54" i="36"/>
  <c r="CQ54" i="36"/>
  <c r="BY54" i="36"/>
  <c r="CK54" i="36"/>
  <c r="BE50" i="36"/>
  <c r="AA50" i="36"/>
  <c r="O50" i="36"/>
  <c r="CC50" i="36"/>
  <c r="BK50" i="36"/>
  <c r="CO50" i="36"/>
  <c r="BW50" i="36"/>
  <c r="AM50" i="36"/>
  <c r="AC53" i="36"/>
  <c r="BM53" i="36"/>
  <c r="AP54" i="36"/>
  <c r="CF54" i="36"/>
  <c r="BN54" i="36"/>
  <c r="AV54" i="36"/>
  <c r="AJ52" i="36"/>
  <c r="AD54" i="36"/>
  <c r="CR54" i="36"/>
  <c r="CL53" i="36"/>
  <c r="CF52" i="36"/>
  <c r="BZ54" i="36"/>
  <c r="BN52" i="36"/>
  <c r="AD52" i="36"/>
  <c r="BH54" i="36"/>
  <c r="X54" i="36"/>
  <c r="BB53" i="36"/>
  <c r="R53" i="36"/>
  <c r="AZ54" i="36"/>
  <c r="CL54" i="36"/>
  <c r="AU44" i="36"/>
  <c r="CK44" i="36"/>
  <c r="Q44" i="36"/>
  <c r="BG44" i="36"/>
  <c r="W44" i="36"/>
  <c r="AO44" i="36"/>
  <c r="P46" i="36"/>
  <c r="AH46" i="36"/>
  <c r="P47" i="36"/>
  <c r="V48" i="36"/>
  <c r="CP48" i="36"/>
  <c r="AS49" i="36"/>
  <c r="AB50" i="36"/>
  <c r="BR50" i="36"/>
  <c r="CD50" i="36"/>
  <c r="BL50" i="36"/>
  <c r="AT50" i="36"/>
  <c r="BX50" i="36"/>
  <c r="AN50" i="36"/>
  <c r="BF50" i="36"/>
  <c r="V50" i="36"/>
  <c r="AG50" i="36"/>
  <c r="BA54" i="36"/>
  <c r="CG39" i="36"/>
  <c r="BX40" i="36"/>
  <c r="BM41" i="36"/>
  <c r="AI41" i="36"/>
  <c r="CK41" i="36"/>
  <c r="Q43" i="36"/>
  <c r="CK43" i="36"/>
  <c r="CL44" i="36"/>
  <c r="R44" i="36"/>
  <c r="BH44" i="36"/>
  <c r="AD44" i="36"/>
  <c r="X44" i="36"/>
  <c r="AP44" i="36"/>
  <c r="AY45" i="36"/>
  <c r="CO45" i="36"/>
  <c r="U45" i="36"/>
  <c r="BK45" i="36"/>
  <c r="AS44" i="36"/>
  <c r="AM45" i="36"/>
  <c r="BE45" i="36"/>
  <c r="BW45" i="36"/>
  <c r="BE46" i="36"/>
  <c r="BW46" i="36"/>
  <c r="CO48" i="36"/>
  <c r="U48" i="36"/>
  <c r="AA48" i="36"/>
  <c r="BK47" i="36"/>
  <c r="O47" i="36"/>
  <c r="BE48" i="36"/>
  <c r="CO47" i="36"/>
  <c r="AS47" i="36"/>
  <c r="CI48" i="36"/>
  <c r="BQ48" i="36"/>
  <c r="AT49" i="36"/>
  <c r="AH50" i="36"/>
  <c r="S51" i="36"/>
  <c r="BR53" i="36"/>
  <c r="R54" i="36"/>
  <c r="BB54" i="36"/>
  <c r="BL48" i="36"/>
  <c r="BF48" i="36"/>
  <c r="CJ48" i="36"/>
  <c r="AN48" i="36"/>
  <c r="AZ48" i="36"/>
  <c r="CD48" i="36"/>
  <c r="AB48" i="36"/>
  <c r="BR48" i="36"/>
  <c r="CG65" i="36"/>
  <c r="M65" i="36"/>
  <c r="BC65" i="36"/>
  <c r="CS65" i="36"/>
  <c r="Y65" i="36"/>
  <c r="AK65" i="36"/>
  <c r="CS64" i="36"/>
  <c r="AQ65" i="36"/>
  <c r="S65" i="36"/>
  <c r="BI65" i="36"/>
  <c r="CM64" i="36"/>
  <c r="BU64" i="36"/>
  <c r="BC64" i="36"/>
  <c r="CA65" i="36"/>
  <c r="AE64" i="36"/>
  <c r="M64" i="36"/>
  <c r="BO65" i="36"/>
  <c r="BU65" i="36"/>
  <c r="AQ64" i="36"/>
  <c r="BO64" i="36"/>
  <c r="BI63" i="36"/>
  <c r="AW65" i="36"/>
  <c r="BI64" i="36"/>
  <c r="AE65" i="36"/>
  <c r="CG64" i="36"/>
  <c r="BC63" i="36"/>
  <c r="Y64" i="36"/>
  <c r="CM65" i="36"/>
  <c r="S64" i="36"/>
  <c r="BM45" i="36"/>
  <c r="AN47" i="36"/>
  <c r="BL47" i="36"/>
  <c r="CG50" i="36"/>
  <c r="BC50" i="36"/>
  <c r="AE50" i="36"/>
  <c r="CS50" i="36"/>
  <c r="CM49" i="36"/>
  <c r="CA50" i="36"/>
  <c r="BU49" i="36"/>
  <c r="CM50" i="36"/>
  <c r="CG49" i="36"/>
  <c r="AW49" i="36"/>
  <c r="BO50" i="36"/>
  <c r="CK53" i="36"/>
  <c r="AH53" i="36"/>
  <c r="CE53" i="36"/>
  <c r="BG54" i="36"/>
  <c r="BS58" i="36"/>
  <c r="AO58" i="36"/>
  <c r="CE58" i="36"/>
  <c r="BM58" i="36"/>
  <c r="AU58" i="36"/>
  <c r="AC58" i="36"/>
  <c r="BY58" i="36"/>
  <c r="W58" i="36"/>
  <c r="AO56" i="36"/>
  <c r="W56" i="36"/>
  <c r="BG56" i="36"/>
  <c r="CQ58" i="36"/>
  <c r="BS57" i="36"/>
  <c r="Q56" i="36"/>
  <c r="Q58" i="36"/>
  <c r="AO57" i="36"/>
  <c r="Q57" i="36"/>
  <c r="BS56" i="36"/>
  <c r="BA56" i="36"/>
  <c r="CK57" i="36"/>
  <c r="AI57" i="36"/>
  <c r="CK56" i="36"/>
  <c r="CK58" i="36"/>
  <c r="AI58" i="36"/>
  <c r="BG57" i="36"/>
  <c r="BG58" i="36"/>
  <c r="CE57" i="36"/>
  <c r="BQ46" i="36"/>
  <c r="AM46" i="36"/>
  <c r="CC46" i="36"/>
  <c r="U46" i="36"/>
  <c r="V47" i="36"/>
  <c r="AY48" i="36"/>
  <c r="BX48" i="36"/>
  <c r="AM49" i="36"/>
  <c r="CC49" i="36"/>
  <c r="CO49" i="36"/>
  <c r="BW49" i="36"/>
  <c r="BE49" i="36"/>
  <c r="U49" i="36"/>
  <c r="CI49" i="36"/>
  <c r="AY49" i="36"/>
  <c r="BQ49" i="36"/>
  <c r="AG49" i="36"/>
  <c r="AA49" i="36"/>
  <c r="AK50" i="36"/>
  <c r="BQ50" i="36"/>
  <c r="BX52" i="36"/>
  <c r="BT53" i="36"/>
  <c r="AT53" i="36"/>
  <c r="CF53" i="36"/>
  <c r="V54" i="36"/>
  <c r="BI36" i="36"/>
  <c r="CG36" i="36"/>
  <c r="CP37" i="36"/>
  <c r="V37" i="36"/>
  <c r="AH37" i="36"/>
  <c r="CD37" i="36"/>
  <c r="CM39" i="36"/>
  <c r="BY41" i="36"/>
  <c r="AC43" i="36"/>
  <c r="BS43" i="36"/>
  <c r="AC44" i="36"/>
  <c r="AY44" i="36"/>
  <c r="BQ44" i="36"/>
  <c r="CI44" i="36"/>
  <c r="CA45" i="36"/>
  <c r="AN46" i="36"/>
  <c r="CD46" i="36"/>
  <c r="AZ46" i="36"/>
  <c r="V46" i="36"/>
  <c r="AT47" i="36"/>
  <c r="CP47" i="36"/>
  <c r="BX47" i="36"/>
  <c r="AB47" i="36"/>
  <c r="AW48" i="36"/>
  <c r="BU48" i="36"/>
  <c r="Y48" i="36"/>
  <c r="BC48" i="36"/>
  <c r="BO48" i="36"/>
  <c r="S48" i="36"/>
  <c r="CS48" i="36"/>
  <c r="AE48" i="36"/>
  <c r="CD49" i="36"/>
  <c r="AZ49" i="36"/>
  <c r="BX49" i="36"/>
  <c r="BF49" i="36"/>
  <c r="V49" i="36"/>
  <c r="AN49" i="36"/>
  <c r="BR49" i="36"/>
  <c r="AH49" i="36"/>
  <c r="P49" i="36"/>
  <c r="AB49" i="36"/>
  <c r="BC49" i="36"/>
  <c r="P50" i="36"/>
  <c r="AQ50" i="36"/>
  <c r="BZ52" i="36"/>
  <c r="AO52" i="36"/>
  <c r="AU53" i="36"/>
  <c r="W54" i="36"/>
  <c r="BT54" i="36"/>
  <c r="CK55" i="36"/>
  <c r="Q55" i="36"/>
  <c r="BG55" i="36"/>
  <c r="BS55" i="36"/>
  <c r="BA55" i="36"/>
  <c r="AI55" i="36"/>
  <c r="CE55" i="36"/>
  <c r="BM55" i="36"/>
  <c r="AC55" i="36"/>
  <c r="AU55" i="36"/>
  <c r="BH55" i="36"/>
  <c r="AD55" i="36"/>
  <c r="CL55" i="36"/>
  <c r="BB55" i="36"/>
  <c r="AJ55" i="36"/>
  <c r="R55" i="36"/>
  <c r="CF55" i="36"/>
  <c r="BN55" i="36"/>
  <c r="AV55" i="36"/>
  <c r="BM33" i="36"/>
  <c r="AI33" i="36"/>
  <c r="CE33" i="36"/>
  <c r="Y36" i="36"/>
  <c r="CJ36" i="36"/>
  <c r="AJ37" i="36"/>
  <c r="CF37" i="36"/>
  <c r="BQ38" i="36"/>
  <c r="CC38" i="36"/>
  <c r="AE39" i="36"/>
  <c r="AC41" i="36"/>
  <c r="AQ43" i="36"/>
  <c r="CG43" i="36"/>
  <c r="AO43" i="36"/>
  <c r="AI44" i="36"/>
  <c r="BA44" i="36"/>
  <c r="BS44" i="36"/>
  <c r="CO44" i="36"/>
  <c r="BB46" i="36"/>
  <c r="CR46" i="36"/>
  <c r="X46" i="36"/>
  <c r="BN46" i="36"/>
  <c r="AV45" i="36"/>
  <c r="AB46" i="36"/>
  <c r="AT46" i="36"/>
  <c r="BL46" i="36"/>
  <c r="BH47" i="36"/>
  <c r="BZ47" i="36"/>
  <c r="AD47" i="36"/>
  <c r="BQ47" i="36"/>
  <c r="CJ47" i="36"/>
  <c r="AH48" i="36"/>
  <c r="CC48" i="36"/>
  <c r="BI49" i="36"/>
  <c r="AW50" i="36"/>
  <c r="CK51" i="36"/>
  <c r="Q51" i="36"/>
  <c r="BG51" i="36"/>
  <c r="AI51" i="36"/>
  <c r="CE51" i="36"/>
  <c r="CQ51" i="36"/>
  <c r="BC51" i="36"/>
  <c r="CL52" i="36"/>
  <c r="AJ54" i="36"/>
  <c r="AE55" i="36"/>
  <c r="BU55" i="36"/>
  <c r="AK55" i="36"/>
  <c r="S55" i="36"/>
  <c r="CG55" i="36"/>
  <c r="BO55" i="36"/>
  <c r="CS54" i="36"/>
  <c r="CM53" i="36"/>
  <c r="AW55" i="36"/>
  <c r="CA54" i="36"/>
  <c r="BU53" i="36"/>
  <c r="CS55" i="36"/>
  <c r="BY55" i="36"/>
  <c r="AP58" i="36"/>
  <c r="CF58" i="36"/>
  <c r="BB58" i="36"/>
  <c r="BN58" i="36"/>
  <c r="AV58" i="36"/>
  <c r="AD58" i="36"/>
  <c r="CR58" i="36"/>
  <c r="BZ58" i="36"/>
  <c r="BH58" i="36"/>
  <c r="BT56" i="36"/>
  <c r="AE59" i="36"/>
  <c r="BU59" i="36"/>
  <c r="AQ59" i="36"/>
  <c r="CS59" i="36"/>
  <c r="CA59" i="36"/>
  <c r="BI59" i="36"/>
  <c r="CG57" i="36"/>
  <c r="BI58" i="36"/>
  <c r="AK59" i="36"/>
  <c r="BR59" i="36"/>
  <c r="BB63" i="36"/>
  <c r="AV63" i="36"/>
  <c r="CR63" i="36"/>
  <c r="X63" i="36"/>
  <c r="BT63" i="36"/>
  <c r="BN63" i="36"/>
  <c r="AP63" i="36"/>
  <c r="CL63" i="36"/>
  <c r="R63" i="36"/>
  <c r="AD63" i="36"/>
  <c r="AJ58" i="36"/>
  <c r="CL58" i="36"/>
  <c r="CS60" i="36"/>
  <c r="BU60" i="36"/>
  <c r="AW60" i="36"/>
  <c r="Y60" i="36"/>
  <c r="CM60" i="36"/>
  <c r="BI60" i="36"/>
  <c r="AE60" i="36"/>
  <c r="CG60" i="36"/>
  <c r="BC60" i="36"/>
  <c r="S60" i="36"/>
  <c r="BS50" i="36"/>
  <c r="AO50" i="36"/>
  <c r="AC52" i="36"/>
  <c r="AT52" i="36"/>
  <c r="BM52" i="36"/>
  <c r="CD52" i="36"/>
  <c r="AI53" i="36"/>
  <c r="BS53" i="36"/>
  <c r="CG54" i="36"/>
  <c r="BC54" i="36"/>
  <c r="AQ54" i="36"/>
  <c r="AB55" i="36"/>
  <c r="BL55" i="36"/>
  <c r="CC55" i="36"/>
  <c r="O56" i="36"/>
  <c r="AG56" i="36"/>
  <c r="BK57" i="36"/>
  <c r="CL57" i="36"/>
  <c r="AK58" i="36"/>
  <c r="CM58" i="36"/>
  <c r="CE48" i="36"/>
  <c r="Q49" i="36"/>
  <c r="AP50" i="36"/>
  <c r="CF50" i="36"/>
  <c r="W50" i="36"/>
  <c r="BG50" i="36"/>
  <c r="AU52" i="36"/>
  <c r="CE52" i="36"/>
  <c r="AM53" i="36"/>
  <c r="CC53" i="36"/>
  <c r="S53" i="36"/>
  <c r="AJ53" i="36"/>
  <c r="BC53" i="36"/>
  <c r="Y54" i="36"/>
  <c r="BI54" i="36"/>
  <c r="CD55" i="36"/>
  <c r="AJ56" i="36"/>
  <c r="BB56" i="36"/>
  <c r="CR56" i="36"/>
  <c r="CM57" i="36"/>
  <c r="AQ58" i="36"/>
  <c r="BO58" i="36"/>
  <c r="AW59" i="36"/>
  <c r="BO60" i="36"/>
  <c r="CD53" i="36"/>
  <c r="AZ53" i="36"/>
  <c r="AN53" i="36"/>
  <c r="U56" i="36"/>
  <c r="BK56" i="36"/>
  <c r="AS55" i="36"/>
  <c r="CI56" i="36"/>
  <c r="BW56" i="36"/>
  <c r="R57" i="36"/>
  <c r="AQ57" i="36"/>
  <c r="R58" i="36"/>
  <c r="BT58" i="36"/>
  <c r="M60" i="36"/>
  <c r="L63" i="36"/>
  <c r="BH63" i="36"/>
  <c r="CQ67" i="36"/>
  <c r="W67" i="36"/>
  <c r="BM67" i="36"/>
  <c r="AI67" i="36"/>
  <c r="AU67" i="36"/>
  <c r="CK67" i="36"/>
  <c r="Q67" i="36"/>
  <c r="BG67" i="36"/>
  <c r="AO67" i="36"/>
  <c r="K67" i="36"/>
  <c r="CE67" i="36"/>
  <c r="AC67" i="36"/>
  <c r="BY67" i="36"/>
  <c r="BA67" i="36"/>
  <c r="BS67" i="36"/>
  <c r="BA53" i="36"/>
  <c r="CQ53" i="36"/>
  <c r="W53" i="36"/>
  <c r="AO53" i="36"/>
  <c r="BL56" i="36"/>
  <c r="CP56" i="36"/>
  <c r="AH56" i="36"/>
  <c r="BF56" i="36"/>
  <c r="R56" i="36"/>
  <c r="AM56" i="36"/>
  <c r="BE56" i="36"/>
  <c r="BX56" i="36"/>
  <c r="S57" i="36"/>
  <c r="BT57" i="36"/>
  <c r="CS57" i="36"/>
  <c r="S58" i="36"/>
  <c r="BU58" i="36"/>
  <c r="S59" i="36"/>
  <c r="AZ59" i="36"/>
  <c r="CG59" i="36"/>
  <c r="AK64" i="36"/>
  <c r="BE65" i="36"/>
  <c r="AA65" i="36"/>
  <c r="BQ65" i="36"/>
  <c r="CC65" i="36"/>
  <c r="I65" i="36"/>
  <c r="AS65" i="36"/>
  <c r="U65" i="36"/>
  <c r="CI65" i="36"/>
  <c r="BK65" i="36"/>
  <c r="AM65" i="36"/>
  <c r="O65" i="36"/>
  <c r="AG65" i="36"/>
  <c r="AY65" i="36"/>
  <c r="BY45" i="36"/>
  <c r="X48" i="36"/>
  <c r="BS48" i="36"/>
  <c r="BA49" i="36"/>
  <c r="CQ49" i="36"/>
  <c r="W49" i="36"/>
  <c r="CL49" i="36"/>
  <c r="AC50" i="36"/>
  <c r="CR50" i="36"/>
  <c r="CO52" i="36"/>
  <c r="U52" i="36"/>
  <c r="BK52" i="36"/>
  <c r="AS51" i="36"/>
  <c r="Q52" i="36"/>
  <c r="BA52" i="36"/>
  <c r="CI52" i="36"/>
  <c r="CR53" i="36"/>
  <c r="X53" i="36"/>
  <c r="BN53" i="36"/>
  <c r="AV52" i="36"/>
  <c r="Y53" i="36"/>
  <c r="AP53" i="36"/>
  <c r="BG53" i="36"/>
  <c r="BX53" i="36"/>
  <c r="CO53" i="36"/>
  <c r="AE54" i="36"/>
  <c r="AZ55" i="36"/>
  <c r="BQ55" i="36"/>
  <c r="CQ56" i="36"/>
  <c r="V56" i="36"/>
  <c r="AN56" i="36"/>
  <c r="AM57" i="36"/>
  <c r="CC57" i="36"/>
  <c r="AY57" i="36"/>
  <c r="CI57" i="36"/>
  <c r="BQ57" i="36"/>
  <c r="U57" i="36"/>
  <c r="BU57" i="36"/>
  <c r="AW58" i="36"/>
  <c r="Y59" i="36"/>
  <c r="CA60" i="36"/>
  <c r="BZ41" i="36"/>
  <c r="BW44" i="36"/>
  <c r="AI45" i="36"/>
  <c r="BZ45" i="36"/>
  <c r="AO48" i="36"/>
  <c r="BT48" i="36"/>
  <c r="CR49" i="36"/>
  <c r="X49" i="36"/>
  <c r="BN49" i="36"/>
  <c r="AO49" i="36"/>
  <c r="AD50" i="36"/>
  <c r="AU50" i="36"/>
  <c r="O51" i="36"/>
  <c r="AY51" i="36"/>
  <c r="BL52" i="36"/>
  <c r="AH52" i="36"/>
  <c r="R52" i="36"/>
  <c r="BB52" i="36"/>
  <c r="BS52" i="36"/>
  <c r="CJ52" i="36"/>
  <c r="BO53" i="36"/>
  <c r="AK53" i="36"/>
  <c r="AA53" i="36"/>
  <c r="AQ53" i="36"/>
  <c r="BH53" i="36"/>
  <c r="BY53" i="36"/>
  <c r="CP53" i="36"/>
  <c r="AW54" i="36"/>
  <c r="BW55" i="36"/>
  <c r="BR55" i="36"/>
  <c r="CI55" i="36"/>
  <c r="BH56" i="36"/>
  <c r="CC56" i="36"/>
  <c r="CD57" i="36"/>
  <c r="AZ57" i="36"/>
  <c r="CP57" i="36"/>
  <c r="V57" i="36"/>
  <c r="CJ57" i="36"/>
  <c r="BR57" i="36"/>
  <c r="Y57" i="36"/>
  <c r="AW57" i="36"/>
  <c r="BW57" i="36"/>
  <c r="BC59" i="36"/>
  <c r="CM59" i="36"/>
  <c r="BS65" i="36"/>
  <c r="AO65" i="36"/>
  <c r="CE65" i="36"/>
  <c r="K65" i="36"/>
  <c r="CQ65" i="36"/>
  <c r="W65" i="36"/>
  <c r="Q65" i="36"/>
  <c r="BG65" i="36"/>
  <c r="AI65" i="36"/>
  <c r="BY65" i="36"/>
  <c r="BA65" i="36"/>
  <c r="AU65" i="36"/>
  <c r="AP48" i="36"/>
  <c r="CK48" i="36"/>
  <c r="BO49" i="36"/>
  <c r="AK49" i="36"/>
  <c r="Y49" i="36"/>
  <c r="AP49" i="36"/>
  <c r="BG49" i="36"/>
  <c r="AV50" i="36"/>
  <c r="BM50" i="36"/>
  <c r="BQ51" i="36"/>
  <c r="AI52" i="36"/>
  <c r="V52" i="36"/>
  <c r="AM52" i="36"/>
  <c r="BT52" i="36"/>
  <c r="CK52" i="36"/>
  <c r="AB53" i="36"/>
  <c r="AS53" i="36"/>
  <c r="BI53" i="36"/>
  <c r="BZ53" i="36"/>
  <c r="CS53" i="36"/>
  <c r="BO54" i="36"/>
  <c r="AT55" i="36"/>
  <c r="CJ55" i="36"/>
  <c r="P55" i="36"/>
  <c r="U55" i="36"/>
  <c r="CM56" i="36"/>
  <c r="AW56" i="36"/>
  <c r="S56" i="36"/>
  <c r="AQ56" i="36"/>
  <c r="X56" i="36"/>
  <c r="AP56" i="36"/>
  <c r="BI56" i="36"/>
  <c r="CD56" i="36"/>
  <c r="BA57" i="36"/>
  <c r="CQ57" i="36"/>
  <c r="W57" i="36"/>
  <c r="BM57" i="36"/>
  <c r="AU57" i="36"/>
  <c r="AC57" i="36"/>
  <c r="AC56" i="36"/>
  <c r="AA57" i="36"/>
  <c r="BB57" i="36"/>
  <c r="BX57" i="36"/>
  <c r="AB58" i="36"/>
  <c r="BR58" i="36"/>
  <c r="AN58" i="36"/>
  <c r="CJ58" i="36"/>
  <c r="X58" i="36"/>
  <c r="AZ58" i="36"/>
  <c r="AT59" i="36"/>
  <c r="CJ59" i="36"/>
  <c r="P59" i="36"/>
  <c r="BF59" i="36"/>
  <c r="CD59" i="36"/>
  <c r="BL59" i="36"/>
  <c r="AN59" i="36"/>
  <c r="V59" i="36"/>
  <c r="CP59" i="36"/>
  <c r="BX59" i="36"/>
  <c r="AB59" i="36"/>
  <c r="AK60" i="36"/>
  <c r="AJ63" i="36"/>
  <c r="BZ63" i="36"/>
  <c r="AP65" i="36"/>
  <c r="CF65" i="36"/>
  <c r="L65" i="36"/>
  <c r="BB65" i="36"/>
  <c r="BN65" i="36"/>
  <c r="R65" i="36"/>
  <c r="BH65" i="36"/>
  <c r="AJ65" i="36"/>
  <c r="BZ65" i="36"/>
  <c r="CR65" i="36"/>
  <c r="CL65" i="36"/>
  <c r="X65" i="36"/>
  <c r="CG63" i="36"/>
  <c r="BO63" i="36"/>
  <c r="AW63" i="36"/>
  <c r="AE63" i="36"/>
  <c r="M63" i="36"/>
  <c r="CA63" i="36"/>
  <c r="CQ64" i="36"/>
  <c r="W64" i="36"/>
  <c r="BM64" i="36"/>
  <c r="AI64" i="36"/>
  <c r="BE68" i="36"/>
  <c r="AA68" i="36"/>
  <c r="BQ68" i="36"/>
  <c r="AM68" i="36"/>
  <c r="CC68" i="36"/>
  <c r="I68" i="36"/>
  <c r="AY68" i="36"/>
  <c r="CO68" i="36"/>
  <c r="U68" i="36"/>
  <c r="BW68" i="36"/>
  <c r="BK68" i="36"/>
  <c r="AU69" i="36"/>
  <c r="CK69" i="36"/>
  <c r="Q69" i="36"/>
  <c r="BG69" i="36"/>
  <c r="AC69" i="36"/>
  <c r="BS69" i="36"/>
  <c r="AO69" i="36"/>
  <c r="CE69" i="36"/>
  <c r="K69" i="36"/>
  <c r="BA69" i="36"/>
  <c r="CQ69" i="36"/>
  <c r="BM69" i="36"/>
  <c r="CL69" i="36"/>
  <c r="R69" i="36"/>
  <c r="BH69" i="36"/>
  <c r="AD69" i="36"/>
  <c r="BT69" i="36"/>
  <c r="AP69" i="36"/>
  <c r="CF69" i="36"/>
  <c r="L69" i="36"/>
  <c r="BB69" i="36"/>
  <c r="CR69" i="36"/>
  <c r="X69" i="36"/>
  <c r="BN69" i="36"/>
  <c r="AJ69" i="36"/>
  <c r="BS68" i="36"/>
  <c r="AO68" i="36"/>
  <c r="CE68" i="36"/>
  <c r="K68" i="36"/>
  <c r="BA68" i="36"/>
  <c r="CQ68" i="36"/>
  <c r="W68" i="36"/>
  <c r="BM68" i="36"/>
  <c r="AI68" i="36"/>
  <c r="CK68" i="36"/>
  <c r="AI69" i="36"/>
  <c r="Y62" i="36"/>
  <c r="K64" i="36"/>
  <c r="AC64" i="36"/>
  <c r="AU64" i="36"/>
  <c r="BY68" i="36"/>
  <c r="BY69" i="36"/>
  <c r="AK70" i="36"/>
  <c r="CR57" i="36"/>
  <c r="BN57" i="36"/>
  <c r="AJ57" i="36"/>
  <c r="X57" i="36"/>
  <c r="AP57" i="36"/>
  <c r="BH57" i="36"/>
  <c r="BZ57" i="36"/>
  <c r="BO61" i="36"/>
  <c r="AE61" i="36"/>
  <c r="CS61" i="36"/>
  <c r="BI61" i="36"/>
  <c r="Y61" i="36"/>
  <c r="S63" i="36"/>
  <c r="CM63" i="36"/>
  <c r="O68" i="36"/>
  <c r="AS68" i="36"/>
  <c r="CI68" i="36"/>
  <c r="BZ69" i="36"/>
  <c r="BI62" i="36"/>
  <c r="CM62" i="36"/>
  <c r="AQ63" i="36"/>
  <c r="CO63" i="36"/>
  <c r="BA64" i="36"/>
  <c r="BS64" i="36"/>
  <c r="CK64" i="36"/>
  <c r="AU68" i="36"/>
  <c r="M61" i="36"/>
  <c r="AE62" i="36"/>
  <c r="AU66" i="36"/>
  <c r="CK66" i="36"/>
  <c r="Q66" i="36"/>
  <c r="BG66" i="36"/>
  <c r="BS66" i="36"/>
  <c r="AO66" i="36"/>
  <c r="CE66" i="36"/>
  <c r="Q68" i="36"/>
  <c r="AV69" i="36"/>
  <c r="CI63" i="36"/>
  <c r="BQ63" i="36"/>
  <c r="AY63" i="36"/>
  <c r="AG63" i="36"/>
  <c r="O63" i="36"/>
  <c r="BU63" i="36"/>
  <c r="CL66" i="36"/>
  <c r="R66" i="36"/>
  <c r="BH66" i="36"/>
  <c r="AD66" i="36"/>
  <c r="AP66" i="36"/>
  <c r="CF66" i="36"/>
  <c r="L66" i="36"/>
  <c r="AV66" i="36"/>
  <c r="BY52" i="36"/>
  <c r="AV56" i="36"/>
  <c r="BY56" i="36"/>
  <c r="CG58" i="36"/>
  <c r="BC58" i="36"/>
  <c r="CS58" i="36"/>
  <c r="Y58" i="36"/>
  <c r="CK59" i="36"/>
  <c r="Q59" i="36"/>
  <c r="BG59" i="36"/>
  <c r="AC59" i="36"/>
  <c r="W59" i="36"/>
  <c r="AO59" i="36"/>
  <c r="S61" i="36"/>
  <c r="BU61" i="36"/>
  <c r="X62" i="36"/>
  <c r="CR62" i="36"/>
  <c r="BT62" i="36"/>
  <c r="AV62" i="36"/>
  <c r="AJ62" i="36"/>
  <c r="BO62" i="36"/>
  <c r="Y63" i="36"/>
  <c r="BW63" i="36"/>
  <c r="CS63" i="36"/>
  <c r="Q64" i="36"/>
  <c r="BI66" i="36"/>
  <c r="AE66" i="36"/>
  <c r="BU66" i="36"/>
  <c r="CG66" i="36"/>
  <c r="M66" i="36"/>
  <c r="BC66" i="36"/>
  <c r="CS66" i="36"/>
  <c r="AW66" i="36"/>
  <c r="CQ66" i="36"/>
  <c r="BG68" i="36"/>
  <c r="CG71" i="36"/>
  <c r="CL56" i="36"/>
  <c r="AI56" i="36"/>
  <c r="BZ56" i="36"/>
  <c r="AD57" i="36"/>
  <c r="AV57" i="36"/>
  <c r="CS62" i="36"/>
  <c r="BU62" i="36"/>
  <c r="AW62" i="36"/>
  <c r="S62" i="36"/>
  <c r="AK62" i="36"/>
  <c r="AA63" i="36"/>
  <c r="CC64" i="36"/>
  <c r="I64" i="36"/>
  <c r="AY64" i="36"/>
  <c r="CO64" i="36"/>
  <c r="U64" i="36"/>
  <c r="CR66" i="36"/>
  <c r="W69" i="36"/>
  <c r="CA69" i="36"/>
  <c r="Q71" i="36"/>
  <c r="BH71" i="36"/>
  <c r="BW71" i="36"/>
  <c r="CK71" i="36"/>
  <c r="BS70" i="36"/>
  <c r="AG71" i="36"/>
  <c r="AU71" i="36"/>
  <c r="CL71" i="36"/>
  <c r="BO69" i="36"/>
  <c r="AV71" i="36"/>
  <c r="BK71" i="36"/>
  <c r="BY71" i="36"/>
  <c r="BU67" i="36"/>
  <c r="AW68" i="36"/>
  <c r="BZ68" i="36"/>
  <c r="Y69" i="36"/>
  <c r="CS69" i="36"/>
  <c r="BG70" i="36"/>
  <c r="U71" i="36"/>
  <c r="AI71" i="36"/>
  <c r="BZ71" i="36"/>
  <c r="CO71" i="36"/>
  <c r="AE67" i="36"/>
  <c r="BW67" i="36"/>
  <c r="AJ68" i="36"/>
  <c r="CA68" i="36"/>
  <c r="BC69" i="36"/>
  <c r="Q70" i="36"/>
  <c r="BW70" i="36"/>
  <c r="CK70" i="36"/>
  <c r="AJ71" i="36"/>
  <c r="AY71" i="36"/>
  <c r="BM71" i="36"/>
  <c r="CA71" i="36"/>
  <c r="AG67" i="36"/>
  <c r="BI67" i="36"/>
  <c r="AK68" i="36"/>
  <c r="BN68" i="36"/>
  <c r="M69" i="36"/>
  <c r="BE69" i="36"/>
  <c r="CG69" i="36"/>
  <c r="R70" i="36"/>
  <c r="AG70" i="36"/>
  <c r="AU70" i="36"/>
  <c r="BI70" i="36"/>
  <c r="CL70" i="36"/>
  <c r="I71" i="36"/>
  <c r="W71" i="36"/>
  <c r="AK71" i="36"/>
  <c r="BN71" i="36"/>
  <c r="CC71" i="36"/>
  <c r="CQ71" i="36"/>
  <c r="BO68" i="36"/>
  <c r="AQ69" i="36"/>
  <c r="BY70" i="36"/>
  <c r="X71" i="36"/>
  <c r="AM71" i="36"/>
  <c r="BA71" i="36"/>
  <c r="BO71" i="36"/>
  <c r="CR71" i="36"/>
  <c r="CA57" i="36"/>
  <c r="AW64" i="36"/>
  <c r="BZ64" i="36"/>
  <c r="AS66" i="36"/>
  <c r="U67" i="36"/>
  <c r="AW67" i="36"/>
  <c r="BZ67" i="36"/>
  <c r="CO67" i="36"/>
  <c r="Y68" i="36"/>
  <c r="BB68" i="36"/>
  <c r="CS68" i="36"/>
  <c r="AS69" i="36"/>
  <c r="BU69" i="36"/>
  <c r="U70" i="36"/>
  <c r="AI70" i="36"/>
  <c r="AW70" i="36"/>
  <c r="BZ70" i="36"/>
  <c r="CO70" i="36"/>
  <c r="K71" i="36"/>
  <c r="Y71" i="36"/>
  <c r="BB71" i="36"/>
  <c r="BQ71" i="36"/>
  <c r="CE71" i="36"/>
  <c r="CS71" i="36"/>
  <c r="AK57" i="36"/>
  <c r="AJ64" i="36"/>
  <c r="CA64" i="36"/>
  <c r="BW66" i="36"/>
  <c r="AJ67" i="36"/>
  <c r="AY67" i="36"/>
  <c r="CA67" i="36"/>
  <c r="L68" i="36"/>
  <c r="BC68" i="36"/>
  <c r="CF68" i="36"/>
  <c r="AE69" i="36"/>
  <c r="BW69" i="36"/>
  <c r="AJ70" i="36"/>
  <c r="AY70" i="36"/>
  <c r="BM70" i="36"/>
  <c r="CA70" i="36"/>
  <c r="L71" i="36"/>
  <c r="AA71" i="36"/>
  <c r="AO71" i="36"/>
  <c r="BC71" i="36"/>
  <c r="CF71" i="36"/>
  <c r="I67" i="36"/>
  <c r="M68" i="36"/>
  <c r="I70" i="36"/>
  <c r="W70" i="36"/>
  <c r="M71" i="36"/>
  <c r="L3" i="30"/>
  <c r="B4" i="36" s="1"/>
  <c r="B60" i="36" s="1"/>
  <c r="AY59" i="36" s="1"/>
  <c r="AD13" i="36" l="1"/>
  <c r="BN13" i="36"/>
  <c r="BT14" i="36"/>
  <c r="BB15" i="36"/>
  <c r="CR15" i="36"/>
  <c r="BB14" i="36"/>
  <c r="AV14" i="36"/>
  <c r="AV15" i="36"/>
  <c r="CR14" i="36"/>
  <c r="X15" i="36"/>
  <c r="X14" i="36"/>
  <c r="CL15" i="36"/>
  <c r="AJ14" i="36"/>
  <c r="BH13" i="36"/>
  <c r="BN15" i="36"/>
  <c r="AJ13" i="36"/>
  <c r="CL13" i="36"/>
  <c r="CF13" i="36"/>
  <c r="AP14" i="36"/>
  <c r="R14" i="36"/>
  <c r="BH15" i="36"/>
  <c r="AV13" i="36"/>
  <c r="BH14" i="36"/>
  <c r="CF15" i="36"/>
  <c r="AJ15" i="36"/>
  <c r="CL14" i="36"/>
  <c r="CR13" i="36"/>
  <c r="BN14" i="36"/>
  <c r="R13" i="36"/>
  <c r="BT13" i="36"/>
  <c r="AP13" i="36"/>
  <c r="BZ13" i="36"/>
  <c r="AD14" i="36"/>
  <c r="BB13" i="36"/>
  <c r="X13" i="36"/>
  <c r="AD15" i="36"/>
  <c r="R15" i="36"/>
  <c r="BZ14" i="36"/>
  <c r="BT15" i="36"/>
  <c r="AP15" i="36"/>
  <c r="CF14" i="36"/>
  <c r="L51" i="36"/>
  <c r="BO12" i="36"/>
  <c r="M8" i="36"/>
  <c r="L18" i="36"/>
  <c r="L53" i="36"/>
  <c r="J19" i="36"/>
  <c r="J29" i="36"/>
  <c r="BY11" i="36"/>
  <c r="J34" i="36"/>
  <c r="K37" i="36"/>
  <c r="G3" i="30"/>
  <c r="G9" i="30"/>
  <c r="J12" i="36"/>
  <c r="M20" i="36"/>
  <c r="E12" i="30"/>
  <c r="B20" i="36"/>
  <c r="O44" i="36"/>
  <c r="J46" i="36"/>
  <c r="E11" i="30"/>
  <c r="CF56" i="36"/>
  <c r="L54" i="36"/>
  <c r="AU4" i="36"/>
  <c r="AZ39" i="36"/>
  <c r="H4" i="30"/>
  <c r="BA40" i="36"/>
  <c r="I42" i="36"/>
  <c r="BW7" i="36"/>
  <c r="CA56" i="36"/>
  <c r="BZ29" i="36"/>
  <c r="K40" i="36"/>
  <c r="J35" i="36"/>
  <c r="AS59" i="36"/>
  <c r="CR55" i="36"/>
  <c r="CO55" i="36"/>
  <c r="AN20" i="36"/>
  <c r="F10" i="30"/>
  <c r="K43" i="36"/>
  <c r="BC62" i="36"/>
  <c r="BH59" i="36"/>
  <c r="AD59" i="36"/>
  <c r="BT59" i="36"/>
  <c r="X59" i="36"/>
  <c r="AP59" i="36"/>
  <c r="CM14" i="36"/>
  <c r="AW15" i="36"/>
  <c r="CS13" i="36"/>
  <c r="S15" i="36"/>
  <c r="BU15" i="36"/>
  <c r="Y13" i="36"/>
  <c r="CM15" i="36"/>
  <c r="AQ15" i="36"/>
  <c r="AW13" i="36"/>
  <c r="CG13" i="36"/>
  <c r="CM13" i="36"/>
  <c r="AE13" i="36"/>
  <c r="BO15" i="36"/>
  <c r="BI15" i="36"/>
  <c r="CG15" i="36"/>
  <c r="AK14" i="36"/>
  <c r="CG14" i="36"/>
  <c r="CS15" i="36"/>
  <c r="BO14" i="36"/>
  <c r="CA15" i="36"/>
  <c r="AW14" i="36"/>
  <c r="AK15" i="36"/>
  <c r="Y15" i="36"/>
  <c r="BI14" i="36"/>
  <c r="AQ13" i="36"/>
  <c r="BC15" i="36"/>
  <c r="BU14" i="36"/>
  <c r="AE15" i="36"/>
  <c r="S13" i="36"/>
  <c r="CA14" i="36"/>
  <c r="Y14" i="36"/>
  <c r="AQ14" i="36"/>
  <c r="CS14" i="36"/>
  <c r="S14" i="36"/>
  <c r="BC14" i="36"/>
  <c r="AK13" i="36"/>
  <c r="AN60" i="36"/>
  <c r="CD60" i="36"/>
  <c r="AH60" i="36"/>
  <c r="AB60" i="36"/>
  <c r="AT60" i="36"/>
  <c r="AZ60" i="36"/>
  <c r="V60" i="36"/>
  <c r="P60" i="36"/>
  <c r="J60" i="36"/>
  <c r="BR60" i="36"/>
  <c r="BL60" i="36"/>
  <c r="BX60" i="36"/>
  <c r="CP60" i="36"/>
  <c r="BR61" i="36"/>
  <c r="BF60" i="36"/>
  <c r="CJ60" i="36"/>
  <c r="BL61" i="36"/>
  <c r="L17" i="36"/>
  <c r="AP55" i="36"/>
  <c r="K51" i="36"/>
  <c r="BL29" i="36"/>
  <c r="J41" i="36"/>
  <c r="I34" i="36"/>
  <c r="K36" i="36"/>
  <c r="K52" i="36"/>
  <c r="K11" i="36"/>
  <c r="J37" i="36"/>
  <c r="K6" i="36"/>
  <c r="BS51" i="36"/>
  <c r="K39" i="36"/>
  <c r="AJ59" i="36"/>
  <c r="CI46" i="36"/>
  <c r="J28" i="36"/>
  <c r="K44" i="36"/>
  <c r="I35" i="36"/>
  <c r="I43" i="36"/>
  <c r="AA55" i="36"/>
  <c r="I46" i="36"/>
  <c r="J18" i="36"/>
  <c r="L22" i="36"/>
  <c r="CA11" i="36"/>
  <c r="BU7" i="36"/>
  <c r="I25" i="36"/>
  <c r="I55" i="36"/>
  <c r="M12" i="36"/>
  <c r="M7" i="36"/>
  <c r="L20" i="36"/>
  <c r="M11" i="36"/>
  <c r="AB20" i="36"/>
  <c r="M10" i="36"/>
  <c r="L40" i="36"/>
  <c r="AE45" i="36"/>
  <c r="L24" i="36"/>
  <c r="M50" i="36"/>
  <c r="V58" i="36"/>
  <c r="K30" i="36"/>
  <c r="I26" i="36"/>
  <c r="AV37" i="36"/>
  <c r="K55" i="36"/>
  <c r="AA44" i="36"/>
  <c r="K8" i="36"/>
  <c r="L41" i="36"/>
  <c r="AZ4" i="36"/>
  <c r="I56" i="36"/>
  <c r="K27" i="36"/>
  <c r="M53" i="36"/>
  <c r="J27" i="36"/>
  <c r="AJ4" i="36"/>
  <c r="BN41" i="36"/>
  <c r="M57" i="36"/>
  <c r="I40" i="36"/>
  <c r="BI38" i="36"/>
  <c r="BQ58" i="36"/>
  <c r="F14" i="30"/>
  <c r="AM44" i="36"/>
  <c r="K7" i="36"/>
  <c r="K4" i="36"/>
  <c r="I44" i="36"/>
  <c r="AO4" i="36"/>
  <c r="Y67" i="36"/>
  <c r="H8" i="30"/>
  <c r="CF28" i="36"/>
  <c r="M56" i="36"/>
  <c r="AM26" i="36"/>
  <c r="I57" i="36"/>
  <c r="F12" i="30"/>
  <c r="L42" i="36"/>
  <c r="BE58" i="36"/>
  <c r="CI59" i="36"/>
  <c r="O59" i="36"/>
  <c r="AI26" i="36"/>
  <c r="F4" i="30"/>
  <c r="G14" i="30"/>
  <c r="V12" i="42" s="1"/>
  <c r="I24" i="36"/>
  <c r="K32" i="36"/>
  <c r="CI23" i="36"/>
  <c r="AY56" i="36"/>
  <c r="L4" i="36"/>
  <c r="G15" i="30"/>
  <c r="I23" i="36"/>
  <c r="J59" i="36"/>
  <c r="M58" i="36"/>
  <c r="K12" i="36"/>
  <c r="CC18" i="36"/>
  <c r="G4" i="30"/>
  <c r="F8" i="30"/>
  <c r="E9" i="30"/>
  <c r="K31" i="36"/>
  <c r="S68" i="36"/>
  <c r="AE14" i="36"/>
  <c r="E10" i="30"/>
  <c r="F5" i="30"/>
  <c r="M55" i="36"/>
  <c r="M38" i="36"/>
  <c r="AD8" i="36"/>
  <c r="CM55" i="36"/>
  <c r="BO66" i="36"/>
  <c r="I13" i="36"/>
  <c r="H7" i="30"/>
  <c r="M35" i="36"/>
  <c r="K41" i="36"/>
  <c r="I22" i="36"/>
  <c r="I15" i="36"/>
  <c r="M46" i="36"/>
  <c r="G10" i="30"/>
  <c r="G5" i="30"/>
  <c r="K18" i="36"/>
  <c r="M49" i="36"/>
  <c r="L38" i="36"/>
  <c r="I52" i="36"/>
  <c r="BQ17" i="36"/>
  <c r="M48" i="36"/>
  <c r="CI47" i="36"/>
  <c r="H10" i="30"/>
  <c r="H15" i="30"/>
  <c r="BI48" i="36"/>
  <c r="I47" i="36"/>
  <c r="E4" i="30"/>
  <c r="CO18" i="36"/>
  <c r="H14" i="30"/>
  <c r="W15" i="42" s="1"/>
  <c r="E6" i="30"/>
  <c r="E25" i="30" s="1"/>
  <c r="F9" i="30"/>
  <c r="W30" i="36"/>
  <c r="M34" i="36"/>
  <c r="I11" i="36"/>
  <c r="G7" i="30"/>
  <c r="H5" i="30"/>
  <c r="Y33" i="36"/>
  <c r="I49" i="36"/>
  <c r="G11" i="30"/>
  <c r="W24" i="36"/>
  <c r="E3" i="30"/>
  <c r="G13" i="30"/>
  <c r="F3" i="30"/>
  <c r="G8" i="30"/>
  <c r="F6" i="30"/>
  <c r="K26" i="36"/>
  <c r="CG67" i="36"/>
  <c r="I28" i="36"/>
  <c r="M36" i="36"/>
  <c r="I10" i="36"/>
  <c r="BA28" i="36"/>
  <c r="CC8" i="36"/>
  <c r="I9" i="36"/>
  <c r="L5" i="36"/>
  <c r="I39" i="36"/>
  <c r="M39" i="36"/>
  <c r="BI68" i="36"/>
  <c r="J23" i="36"/>
  <c r="J24" i="36"/>
  <c r="L43" i="36"/>
  <c r="J52" i="36"/>
  <c r="BK13" i="36"/>
  <c r="M45" i="36"/>
  <c r="J58" i="36"/>
  <c r="K19" i="36"/>
  <c r="M54" i="36"/>
  <c r="BW18" i="36"/>
  <c r="AE33" i="36"/>
  <c r="K47" i="36"/>
  <c r="M32" i="36"/>
  <c r="H11" i="30"/>
  <c r="H30" i="30" s="1"/>
  <c r="F15" i="42" s="1"/>
  <c r="L39" i="36"/>
  <c r="AJ5" i="36"/>
  <c r="M47" i="36"/>
  <c r="G6" i="30"/>
  <c r="J5" i="36"/>
  <c r="AP12" i="36"/>
  <c r="L48" i="36"/>
  <c r="BL12" i="36"/>
  <c r="J20" i="36"/>
  <c r="K54" i="36"/>
  <c r="J25" i="36"/>
  <c r="AP4" i="36"/>
  <c r="G42" i="30" s="1"/>
  <c r="E8" i="30"/>
  <c r="CO7" i="36"/>
  <c r="K53" i="36"/>
  <c r="J49" i="36"/>
  <c r="K24" i="36"/>
  <c r="K17" i="36"/>
  <c r="I7" i="36"/>
  <c r="J4" i="36"/>
  <c r="U6" i="36"/>
  <c r="I51" i="36"/>
  <c r="F11" i="30"/>
  <c r="F30" i="30" s="1"/>
  <c r="L25" i="36"/>
  <c r="CC10" i="36"/>
  <c r="I8" i="36"/>
  <c r="K29" i="36"/>
  <c r="L26" i="36"/>
  <c r="I27" i="36"/>
  <c r="K49" i="36"/>
  <c r="L49" i="36"/>
  <c r="J10" i="36"/>
  <c r="I41" i="36"/>
  <c r="L6" i="36"/>
  <c r="M6" i="36"/>
  <c r="M21" i="36"/>
  <c r="M9" i="36"/>
  <c r="I30" i="36"/>
  <c r="M51" i="36"/>
  <c r="CI58" i="36"/>
  <c r="K28" i="36"/>
  <c r="L37" i="36"/>
  <c r="BU35" i="36"/>
  <c r="L29" i="36"/>
  <c r="BU33" i="36"/>
  <c r="I48" i="36"/>
  <c r="J50" i="36"/>
  <c r="L50" i="36"/>
  <c r="L12" i="36"/>
  <c r="BA12" i="36"/>
  <c r="I6" i="36"/>
  <c r="K42" i="36"/>
  <c r="M22" i="36"/>
  <c r="CK24" i="36"/>
  <c r="AY7" i="36"/>
  <c r="AA7" i="36"/>
  <c r="AH11" i="36"/>
  <c r="J61" i="36"/>
  <c r="CP61" i="36"/>
  <c r="BF61" i="36"/>
  <c r="AH61" i="36"/>
  <c r="CD61" i="36"/>
  <c r="AN61" i="36"/>
  <c r="P61" i="36"/>
  <c r="CJ61" i="36"/>
  <c r="V61" i="36"/>
  <c r="BX61" i="36"/>
  <c r="BW58" i="36"/>
  <c r="AY58" i="36"/>
  <c r="BQ4" i="36"/>
  <c r="D8" i="30"/>
  <c r="BW4" i="36"/>
  <c r="AA59" i="36"/>
  <c r="O4" i="36"/>
  <c r="AS4" i="36"/>
  <c r="U4" i="36"/>
  <c r="I59" i="36"/>
  <c r="AG59" i="36"/>
  <c r="CO59" i="36"/>
  <c r="I4" i="36"/>
  <c r="BW59" i="36"/>
  <c r="AG58" i="36"/>
  <c r="U59" i="36"/>
  <c r="CC4" i="36"/>
  <c r="AG4" i="36"/>
  <c r="CC58" i="36"/>
  <c r="AM59" i="36"/>
  <c r="BQ59" i="36"/>
  <c r="BE59" i="36"/>
  <c r="L59" i="36"/>
  <c r="I58" i="36"/>
  <c r="L58" i="36"/>
  <c r="AM58" i="36"/>
  <c r="U58" i="36"/>
  <c r="O58" i="36"/>
  <c r="BK59" i="36"/>
  <c r="BK58" i="36"/>
  <c r="CC59" i="36"/>
  <c r="BK4" i="36"/>
  <c r="D3" i="30"/>
  <c r="AA58" i="36"/>
  <c r="CO58" i="36"/>
  <c r="BE4" i="36"/>
  <c r="AS58" i="36"/>
  <c r="D11" i="30"/>
  <c r="D5" i="30"/>
  <c r="D4" i="30"/>
  <c r="CO4" i="36"/>
  <c r="D9" i="30"/>
  <c r="D10" i="30"/>
  <c r="D14" i="30"/>
  <c r="S20" i="42" s="1"/>
  <c r="D12" i="30"/>
  <c r="AA4" i="36"/>
  <c r="D15" i="30"/>
  <c r="BE20" i="36"/>
  <c r="AG20" i="36"/>
  <c r="D6" i="30"/>
  <c r="CI4" i="36"/>
  <c r="AY4" i="36"/>
  <c r="AM4" i="36"/>
  <c r="D7" i="30"/>
  <c r="D13" i="30"/>
  <c r="BA60" i="36"/>
  <c r="AC60" i="36"/>
  <c r="AB61" i="36"/>
  <c r="AZ61" i="36"/>
  <c r="AT61" i="36"/>
  <c r="BY60" i="36"/>
  <c r="BI13" i="36"/>
  <c r="BU13" i="36"/>
  <c r="CA13" i="36"/>
  <c r="H48" i="30" s="1"/>
  <c r="F25" i="42" s="1"/>
  <c r="BC13" i="36"/>
  <c r="CK15" i="36"/>
  <c r="CE14" i="36"/>
  <c r="BY13" i="36"/>
  <c r="AO15" i="36"/>
  <c r="BY15" i="36"/>
  <c r="BA15" i="36"/>
  <c r="BG15" i="36"/>
  <c r="CE13" i="36"/>
  <c r="BS13" i="36"/>
  <c r="CQ14" i="36"/>
  <c r="AC14" i="36"/>
  <c r="AI15" i="36"/>
  <c r="AU13" i="36"/>
  <c r="BY14" i="36"/>
  <c r="BS14" i="36"/>
  <c r="CQ15" i="36"/>
  <c r="Q13" i="36"/>
  <c r="Q14" i="36"/>
  <c r="AI13" i="36"/>
  <c r="AU14" i="36"/>
  <c r="G47" i="30"/>
  <c r="E35" i="42" s="1"/>
  <c r="O20" i="36"/>
  <c r="AG19" i="36"/>
  <c r="AS19" i="36"/>
  <c r="AY18" i="36"/>
  <c r="AM18" i="36"/>
  <c r="BK19" i="36"/>
  <c r="BW20" i="36"/>
  <c r="AA18" i="36"/>
  <c r="BK18" i="36"/>
  <c r="BQ20" i="36"/>
  <c r="AS20" i="36"/>
  <c r="BW19" i="36"/>
  <c r="BQ19" i="36"/>
  <c r="CI18" i="36"/>
  <c r="AY20" i="36"/>
  <c r="BE19" i="36"/>
  <c r="CO20" i="36"/>
  <c r="BE18" i="36"/>
  <c r="CO19" i="36"/>
  <c r="CC20" i="36"/>
  <c r="CI19" i="36"/>
  <c r="O18" i="36"/>
  <c r="H41" i="30"/>
  <c r="F22" i="42" s="1"/>
  <c r="G45" i="30"/>
  <c r="G40" i="30"/>
  <c r="E32" i="42" s="1"/>
  <c r="G39" i="30"/>
  <c r="E31" i="42" s="1"/>
  <c r="G41" i="30"/>
  <c r="E33" i="42" s="1"/>
  <c r="BZ15" i="36"/>
  <c r="BO13" i="36"/>
  <c r="CC19" i="36"/>
  <c r="L16" i="36"/>
  <c r="U19" i="36"/>
  <c r="AM19" i="36"/>
  <c r="AY19" i="36"/>
  <c r="I18" i="36"/>
  <c r="G24" i="30"/>
  <c r="G30" i="30"/>
  <c r="G27" i="30"/>
  <c r="G28" i="30"/>
  <c r="G22" i="30"/>
  <c r="G25" i="30"/>
  <c r="G26" i="30"/>
  <c r="G23" i="30"/>
  <c r="G31" i="30"/>
  <c r="G29" i="30"/>
  <c r="E41" i="42"/>
  <c r="V25" i="42"/>
  <c r="V14" i="42"/>
  <c r="V11" i="42"/>
  <c r="V23" i="42"/>
  <c r="V22" i="42"/>
  <c r="V18" i="42"/>
  <c r="V20" i="42"/>
  <c r="V26" i="42"/>
  <c r="M15" i="36"/>
  <c r="M13" i="36"/>
  <c r="M14" i="36"/>
  <c r="F26" i="30"/>
  <c r="F32" i="30"/>
  <c r="F28" i="30"/>
  <c r="F22" i="30"/>
  <c r="F25" i="30"/>
  <c r="F23" i="30"/>
  <c r="F31" i="30"/>
  <c r="F24" i="30"/>
  <c r="F27" i="30"/>
  <c r="F29" i="30"/>
  <c r="J13" i="36"/>
  <c r="J15" i="36"/>
  <c r="J14" i="36"/>
  <c r="F40" i="42"/>
  <c r="W24" i="42"/>
  <c r="W11" i="42"/>
  <c r="W19" i="42"/>
  <c r="W26" i="42"/>
  <c r="W25" i="42"/>
  <c r="W21" i="42"/>
  <c r="W22" i="42"/>
  <c r="W13" i="42"/>
  <c r="D42" i="42"/>
  <c r="D41" i="42"/>
  <c r="D40" i="42"/>
  <c r="U11" i="42"/>
  <c r="U24" i="42"/>
  <c r="U12" i="42"/>
  <c r="U17" i="42"/>
  <c r="U26" i="42"/>
  <c r="U20" i="42"/>
  <c r="U23" i="42"/>
  <c r="U16" i="42"/>
  <c r="U15" i="42"/>
  <c r="U13" i="42"/>
  <c r="U21" i="42"/>
  <c r="K13" i="36"/>
  <c r="K14" i="36"/>
  <c r="K15" i="36"/>
  <c r="BM15" i="36"/>
  <c r="BB17" i="36"/>
  <c r="I20" i="36"/>
  <c r="AA20" i="36"/>
  <c r="U20" i="36"/>
  <c r="E30" i="30"/>
  <c r="E32" i="30"/>
  <c r="E24" i="30"/>
  <c r="E28" i="30"/>
  <c r="E22" i="30"/>
  <c r="E23" i="30"/>
  <c r="E31" i="30"/>
  <c r="E27" i="30"/>
  <c r="E29" i="30"/>
  <c r="E26" i="30"/>
  <c r="L15" i="36"/>
  <c r="L13" i="36"/>
  <c r="L14" i="36"/>
  <c r="H24" i="30"/>
  <c r="F9" i="42" s="1"/>
  <c r="H32" i="30"/>
  <c r="F17" i="42" s="1"/>
  <c r="H26" i="30"/>
  <c r="F11" i="42" s="1"/>
  <c r="H28" i="30"/>
  <c r="F13" i="42" s="1"/>
  <c r="H22" i="30"/>
  <c r="F7" i="42" s="1"/>
  <c r="H25" i="30"/>
  <c r="F10" i="42" s="1"/>
  <c r="H29" i="30"/>
  <c r="F14" i="42" s="1"/>
  <c r="H23" i="30"/>
  <c r="F8" i="42" s="1"/>
  <c r="H31" i="30"/>
  <c r="F16" i="42" s="1"/>
  <c r="C41" i="42"/>
  <c r="C40" i="42"/>
  <c r="C42" i="42"/>
  <c r="T23" i="42"/>
  <c r="T11" i="42"/>
  <c r="T16" i="42"/>
  <c r="T12" i="42"/>
  <c r="T17" i="42"/>
  <c r="T25" i="42"/>
  <c r="T13" i="42"/>
  <c r="T18" i="42"/>
  <c r="T14" i="42"/>
  <c r="T19" i="42"/>
  <c r="T24" i="42"/>
  <c r="AZ15" i="36"/>
  <c r="CR59" i="36"/>
  <c r="G51" i="30" s="1"/>
  <c r="BZ59" i="36"/>
  <c r="BB59" i="36"/>
  <c r="R59" i="36"/>
  <c r="G38" i="30" s="1"/>
  <c r="CL59" i="36"/>
  <c r="G50" i="30" s="1"/>
  <c r="CF59" i="36"/>
  <c r="G49" i="30" s="1"/>
  <c r="AV59" i="36"/>
  <c r="G43" i="30" s="1"/>
  <c r="BN59" i="36"/>
  <c r="G46" i="30" s="1"/>
  <c r="CM70" i="36"/>
  <c r="S70" i="36"/>
  <c r="AE70" i="36"/>
  <c r="AW71" i="36"/>
  <c r="H43" i="30" s="1"/>
  <c r="BU70" i="36"/>
  <c r="CM71" i="36"/>
  <c r="S71" i="36"/>
  <c r="AQ70" i="36"/>
  <c r="BI71" i="36"/>
  <c r="H45" i="30" s="1"/>
  <c r="CG70" i="36"/>
  <c r="H49" i="30" s="1"/>
  <c r="M70" i="36"/>
  <c r="AE71" i="36"/>
  <c r="BC70" i="36"/>
  <c r="BU71" i="36"/>
  <c r="BO70" i="36"/>
  <c r="CS70" i="36"/>
  <c r="H51" i="30" s="1"/>
  <c r="AQ71" i="36"/>
  <c r="Y70" i="36"/>
  <c r="H39" i="30" s="1"/>
  <c r="CK60" i="36"/>
  <c r="BG60" i="36"/>
  <c r="W60" i="36"/>
  <c r="BM59" i="36"/>
  <c r="CE60" i="36"/>
  <c r="AI60" i="36"/>
  <c r="BA59" i="36"/>
  <c r="BS60" i="36"/>
  <c r="Q60" i="36"/>
  <c r="K60" i="36"/>
  <c r="CE59" i="36"/>
  <c r="BM60" i="36"/>
  <c r="BY59" i="36"/>
  <c r="BS59" i="36"/>
  <c r="AU59" i="36"/>
  <c r="AU60" i="36"/>
  <c r="AI59" i="36"/>
  <c r="AO60" i="36"/>
  <c r="CQ59" i="36"/>
  <c r="CQ60" i="36"/>
  <c r="I19" i="36" l="1"/>
  <c r="U18" i="36"/>
  <c r="CI20" i="36"/>
  <c r="AG18" i="36"/>
  <c r="AS18" i="36"/>
  <c r="AM20" i="36"/>
  <c r="AA19" i="36"/>
  <c r="D40" i="30" s="1"/>
  <c r="BQ18" i="36"/>
  <c r="BK20" i="36"/>
  <c r="O19" i="36"/>
  <c r="W14" i="42"/>
  <c r="H16" i="30"/>
  <c r="F41" i="42" s="1"/>
  <c r="G16" i="30"/>
  <c r="H27" i="30"/>
  <c r="F12" i="42" s="1"/>
  <c r="D30" i="30"/>
  <c r="B26" i="42" s="1"/>
  <c r="G26" i="42" s="1"/>
  <c r="V16" i="42"/>
  <c r="E40" i="42"/>
  <c r="G32" i="30"/>
  <c r="E17" i="42" s="1"/>
  <c r="V15" i="42"/>
  <c r="E16" i="30"/>
  <c r="T22" i="42" s="1"/>
  <c r="W16" i="42"/>
  <c r="D22" i="30"/>
  <c r="B18" i="42" s="1"/>
  <c r="G18" i="42" s="1"/>
  <c r="H38" i="30"/>
  <c r="F19" i="42" s="1"/>
  <c r="H50" i="30"/>
  <c r="F27" i="42" s="1"/>
  <c r="B42" i="42"/>
  <c r="G42" i="42" s="1"/>
  <c r="D29" i="30"/>
  <c r="S17" i="42"/>
  <c r="F16" i="30"/>
  <c r="U25" i="42" s="1"/>
  <c r="D25" i="30"/>
  <c r="B41" i="42"/>
  <c r="G41" i="42" s="1"/>
  <c r="H40" i="30"/>
  <c r="F21" i="42" s="1"/>
  <c r="D16" i="30"/>
  <c r="B5" i="42" s="1"/>
  <c r="G48" i="30"/>
  <c r="E36" i="42" s="1"/>
  <c r="H44" i="30"/>
  <c r="H42" i="30"/>
  <c r="H47" i="30"/>
  <c r="F24" i="42" s="1"/>
  <c r="G44" i="30"/>
  <c r="G37" i="30"/>
  <c r="U62" i="36"/>
  <c r="CI62" i="36"/>
  <c r="AG62" i="36"/>
  <c r="D41" i="30" s="1"/>
  <c r="I62" i="36"/>
  <c r="BE62" i="36"/>
  <c r="D45" i="30" s="1"/>
  <c r="AA62" i="36"/>
  <c r="BQ62" i="36"/>
  <c r="D47" i="30" s="1"/>
  <c r="BW62" i="36"/>
  <c r="D48" i="30" s="1"/>
  <c r="CO62" i="36"/>
  <c r="D51" i="30" s="1"/>
  <c r="AS62" i="36"/>
  <c r="D43" i="30" s="1"/>
  <c r="BK62" i="36"/>
  <c r="AM62" i="36"/>
  <c r="AY62" i="36"/>
  <c r="O62" i="36"/>
  <c r="CC62" i="36"/>
  <c r="CQ63" i="36"/>
  <c r="CE63" i="36"/>
  <c r="K63" i="36"/>
  <c r="AU63" i="36"/>
  <c r="BS63" i="36"/>
  <c r="F47" i="30" s="1"/>
  <c r="CK63" i="36"/>
  <c r="F50" i="30" s="1"/>
  <c r="W63" i="36"/>
  <c r="F39" i="30" s="1"/>
  <c r="BG63" i="36"/>
  <c r="F45" i="30" s="1"/>
  <c r="BA63" i="36"/>
  <c r="F44" i="30" s="1"/>
  <c r="AI63" i="36"/>
  <c r="F41" i="30" s="1"/>
  <c r="AO63" i="36"/>
  <c r="Q63" i="36"/>
  <c r="F38" i="30" s="1"/>
  <c r="BM63" i="36"/>
  <c r="BY63" i="36"/>
  <c r="F48" i="30" s="1"/>
  <c r="AC63" i="36"/>
  <c r="S21" i="42"/>
  <c r="F46" i="30"/>
  <c r="S18" i="42"/>
  <c r="B40" i="42"/>
  <c r="G40" i="42" s="1"/>
  <c r="F40" i="30"/>
  <c r="S22" i="42"/>
  <c r="S13" i="42"/>
  <c r="H46" i="30"/>
  <c r="F23" i="42" s="1"/>
  <c r="S14" i="42"/>
  <c r="D27" i="30"/>
  <c r="B23" i="42" s="1"/>
  <c r="G23" i="42" s="1"/>
  <c r="S12" i="42"/>
  <c r="D24" i="30"/>
  <c r="B31" i="42" s="1"/>
  <c r="G31" i="42" s="1"/>
  <c r="D28" i="30"/>
  <c r="D26" i="30"/>
  <c r="B11" i="42" s="1"/>
  <c r="G11" i="42" s="1"/>
  <c r="S19" i="42"/>
  <c r="D32" i="30"/>
  <c r="B28" i="42" s="1"/>
  <c r="G28" i="42" s="1"/>
  <c r="S11" i="42"/>
  <c r="X11" i="42" s="1"/>
  <c r="D23" i="30"/>
  <c r="B8" i="42" s="1"/>
  <c r="G8" i="42" s="1"/>
  <c r="S15" i="42"/>
  <c r="D31" i="30"/>
  <c r="B16" i="42" s="1"/>
  <c r="G16" i="42" s="1"/>
  <c r="P70" i="36"/>
  <c r="CD70" i="36"/>
  <c r="BR70" i="36"/>
  <c r="AN70" i="36"/>
  <c r="BL70" i="36"/>
  <c r="J70" i="36"/>
  <c r="AH70" i="36"/>
  <c r="BF70" i="36"/>
  <c r="V70" i="36"/>
  <c r="CJ70" i="36"/>
  <c r="AT70" i="36"/>
  <c r="BX70" i="36"/>
  <c r="AB70" i="36"/>
  <c r="CP70" i="36"/>
  <c r="AZ70" i="36"/>
  <c r="CD66" i="36"/>
  <c r="CJ66" i="36"/>
  <c r="AH66" i="36"/>
  <c r="J66" i="36"/>
  <c r="AB66" i="36"/>
  <c r="AZ66" i="36"/>
  <c r="BX66" i="36"/>
  <c r="AT66" i="36"/>
  <c r="AN66" i="36"/>
  <c r="BL66" i="36"/>
  <c r="P66" i="36"/>
  <c r="CP66" i="36"/>
  <c r="BF66" i="36"/>
  <c r="V66" i="36"/>
  <c r="BR66" i="36"/>
  <c r="AT64" i="36"/>
  <c r="V64" i="36"/>
  <c r="BL64" i="36"/>
  <c r="J64" i="36"/>
  <c r="BX64" i="36"/>
  <c r="BF64" i="36"/>
  <c r="AN64" i="36"/>
  <c r="AH64" i="36"/>
  <c r="P64" i="36"/>
  <c r="CD64" i="36"/>
  <c r="AB64" i="36"/>
  <c r="AZ64" i="36"/>
  <c r="CP64" i="36"/>
  <c r="CJ64" i="36"/>
  <c r="BR64" i="36"/>
  <c r="CP67" i="36"/>
  <c r="AZ67" i="36"/>
  <c r="BL67" i="36"/>
  <c r="CJ67" i="36"/>
  <c r="CD67" i="36"/>
  <c r="P67" i="36"/>
  <c r="BR67" i="36"/>
  <c r="AT67" i="36"/>
  <c r="AN67" i="36"/>
  <c r="AH67" i="36"/>
  <c r="J67" i="36"/>
  <c r="BF67" i="36"/>
  <c r="V67" i="36"/>
  <c r="AB67" i="36"/>
  <c r="BX67" i="36"/>
  <c r="BX69" i="36"/>
  <c r="CD69" i="36"/>
  <c r="AB69" i="36"/>
  <c r="AZ69" i="36"/>
  <c r="AN69" i="36"/>
  <c r="J69" i="36"/>
  <c r="V69" i="36"/>
  <c r="AT69" i="36"/>
  <c r="AH69" i="36"/>
  <c r="P69" i="36"/>
  <c r="BR69" i="36"/>
  <c r="BF69" i="36"/>
  <c r="CJ69" i="36"/>
  <c r="BL69" i="36"/>
  <c r="CP69" i="36"/>
  <c r="F51" i="30"/>
  <c r="AB71" i="36"/>
  <c r="BF71" i="36"/>
  <c r="AH71" i="36"/>
  <c r="AZ71" i="36"/>
  <c r="CD71" i="36"/>
  <c r="BL71" i="36"/>
  <c r="V71" i="36"/>
  <c r="AT71" i="36"/>
  <c r="BR71" i="36"/>
  <c r="CJ71" i="36"/>
  <c r="CP71" i="36"/>
  <c r="J71" i="36"/>
  <c r="BX71" i="36"/>
  <c r="AN71" i="36"/>
  <c r="P71" i="36"/>
  <c r="CP65" i="36"/>
  <c r="AB65" i="36"/>
  <c r="BR65" i="36"/>
  <c r="AN65" i="36"/>
  <c r="AZ65" i="36"/>
  <c r="AT65" i="36"/>
  <c r="BX65" i="36"/>
  <c r="BF65" i="36"/>
  <c r="P65" i="36"/>
  <c r="V65" i="36"/>
  <c r="CD65" i="36"/>
  <c r="J65" i="36"/>
  <c r="BL65" i="36"/>
  <c r="CJ65" i="36"/>
  <c r="AH65" i="36"/>
  <c r="V68" i="36"/>
  <c r="BL68" i="36"/>
  <c r="CJ68" i="36"/>
  <c r="AT68" i="36"/>
  <c r="AH68" i="36"/>
  <c r="BR68" i="36"/>
  <c r="BX68" i="36"/>
  <c r="BF68" i="36"/>
  <c r="AB68" i="36"/>
  <c r="AN68" i="36"/>
  <c r="P68" i="36"/>
  <c r="CP68" i="36"/>
  <c r="AZ68" i="36"/>
  <c r="CD68" i="36"/>
  <c r="J68" i="36"/>
  <c r="F43" i="30"/>
  <c r="F49" i="30"/>
  <c r="F42" i="30"/>
  <c r="F37" i="30"/>
  <c r="F20" i="42"/>
  <c r="H37" i="30"/>
  <c r="F18" i="42" s="1"/>
  <c r="E30" i="42"/>
  <c r="D37" i="30"/>
  <c r="D38" i="30"/>
  <c r="D46" i="30"/>
  <c r="D49" i="30"/>
  <c r="E38" i="42"/>
  <c r="E39" i="42"/>
  <c r="F26" i="42"/>
  <c r="F28" i="42"/>
  <c r="D44" i="30"/>
  <c r="D39" i="30"/>
  <c r="E34" i="42"/>
  <c r="E37" i="42"/>
  <c r="U14" i="42"/>
  <c r="U22" i="42"/>
  <c r="T20" i="42"/>
  <c r="E29" i="42"/>
  <c r="F21" i="30"/>
  <c r="U18" i="42"/>
  <c r="U19" i="42"/>
  <c r="E42" i="42"/>
  <c r="V19" i="42"/>
  <c r="V24" i="42"/>
  <c r="V17" i="42"/>
  <c r="V13" i="42"/>
  <c r="V21" i="42"/>
  <c r="G21" i="30"/>
  <c r="D16" i="42"/>
  <c r="D27" i="42"/>
  <c r="D38" i="42"/>
  <c r="E22" i="42"/>
  <c r="E11" i="42"/>
  <c r="E21" i="42"/>
  <c r="E10" i="42"/>
  <c r="F37" i="42"/>
  <c r="F29" i="42"/>
  <c r="W12" i="42"/>
  <c r="F36" i="42"/>
  <c r="F31" i="42"/>
  <c r="F35" i="42"/>
  <c r="F38" i="42"/>
  <c r="F34" i="42"/>
  <c r="F30" i="42"/>
  <c r="H21" i="30"/>
  <c r="W17" i="42"/>
  <c r="F33" i="42"/>
  <c r="E18" i="42"/>
  <c r="E7" i="42"/>
  <c r="C21" i="42"/>
  <c r="C10" i="42"/>
  <c r="C32" i="42"/>
  <c r="D21" i="42"/>
  <c r="D10" i="42"/>
  <c r="D32" i="42"/>
  <c r="E13" i="42"/>
  <c r="E24" i="42"/>
  <c r="C7" i="42"/>
  <c r="C18" i="42"/>
  <c r="C29" i="42"/>
  <c r="D18" i="42"/>
  <c r="D7" i="42"/>
  <c r="D29" i="42"/>
  <c r="C16" i="42"/>
  <c r="C27" i="42"/>
  <c r="C38" i="42"/>
  <c r="B10" i="42"/>
  <c r="G10" i="42" s="1"/>
  <c r="B21" i="42"/>
  <c r="G21" i="42" s="1"/>
  <c r="B32" i="42"/>
  <c r="G32" i="42" s="1"/>
  <c r="C13" i="42"/>
  <c r="C24" i="42"/>
  <c r="C35" i="42"/>
  <c r="D13" i="42"/>
  <c r="D24" i="42"/>
  <c r="D35" i="42"/>
  <c r="E23" i="42"/>
  <c r="E12" i="42"/>
  <c r="B24" i="42"/>
  <c r="G24" i="42" s="1"/>
  <c r="B13" i="42"/>
  <c r="G13" i="42" s="1"/>
  <c r="B35" i="42"/>
  <c r="G35" i="42" s="1"/>
  <c r="C20" i="42"/>
  <c r="C9" i="42"/>
  <c r="C31" i="42"/>
  <c r="E15" i="42"/>
  <c r="E26" i="42"/>
  <c r="B15" i="42"/>
  <c r="G15" i="42" s="1"/>
  <c r="B37" i="42"/>
  <c r="G37" i="42" s="1"/>
  <c r="D8" i="42"/>
  <c r="D19" i="42"/>
  <c r="D30" i="42"/>
  <c r="D28" i="42"/>
  <c r="D17" i="42"/>
  <c r="D39" i="42"/>
  <c r="E14" i="42"/>
  <c r="E25" i="42"/>
  <c r="D20" i="42"/>
  <c r="D9" i="42"/>
  <c r="D31" i="42"/>
  <c r="B33" i="42"/>
  <c r="G33" i="42" s="1"/>
  <c r="C22" i="42"/>
  <c r="C11" i="42"/>
  <c r="C33" i="42"/>
  <c r="D14" i="42"/>
  <c r="D25" i="42"/>
  <c r="D36" i="42"/>
  <c r="D26" i="42"/>
  <c r="D15" i="42"/>
  <c r="D37" i="42"/>
  <c r="E28" i="42"/>
  <c r="C14" i="42"/>
  <c r="C25" i="42"/>
  <c r="C36" i="42"/>
  <c r="C28" i="42"/>
  <c r="C17" i="42"/>
  <c r="C39" i="42"/>
  <c r="D21" i="30"/>
  <c r="D23" i="42"/>
  <c r="D12" i="42"/>
  <c r="D34" i="42"/>
  <c r="D22" i="42"/>
  <c r="D11" i="42"/>
  <c r="D33" i="42"/>
  <c r="E16" i="42"/>
  <c r="E27" i="42"/>
  <c r="E20" i="42"/>
  <c r="E9" i="42"/>
  <c r="C8" i="42"/>
  <c r="C19" i="42"/>
  <c r="C30" i="42"/>
  <c r="B14" i="42"/>
  <c r="G14" i="42" s="1"/>
  <c r="B25" i="42"/>
  <c r="G25" i="42" s="1"/>
  <c r="B36" i="42"/>
  <c r="G36" i="42" s="1"/>
  <c r="C23" i="42"/>
  <c r="C12" i="42"/>
  <c r="C34" i="42"/>
  <c r="C26" i="42"/>
  <c r="C15" i="42"/>
  <c r="C37" i="42"/>
  <c r="E8" i="42"/>
  <c r="E19" i="42"/>
  <c r="H21" i="42" l="1"/>
  <c r="K21" i="42" s="1"/>
  <c r="L21" i="42" s="1"/>
  <c r="J21" i="42" s="1"/>
  <c r="H8" i="42"/>
  <c r="K8" i="42" s="1"/>
  <c r="L8" i="42" s="1"/>
  <c r="J8" i="42" s="1"/>
  <c r="H31" i="42"/>
  <c r="K31" i="42" s="1"/>
  <c r="L31" i="42" s="1"/>
  <c r="J31" i="42" s="1"/>
  <c r="H32" i="42"/>
  <c r="K32" i="42" s="1"/>
  <c r="L32" i="42" s="1"/>
  <c r="J32" i="42" s="1"/>
  <c r="H10" i="42"/>
  <c r="K10" i="42" s="1"/>
  <c r="L10" i="42" s="1"/>
  <c r="J10" i="42" s="1"/>
  <c r="H18" i="42"/>
  <c r="K18" i="42" s="1"/>
  <c r="L18" i="42" s="1"/>
  <c r="J18" i="42" s="1"/>
  <c r="B20" i="42"/>
  <c r="G20" i="42" s="1"/>
  <c r="H20" i="42" s="1"/>
  <c r="K20" i="42" s="1"/>
  <c r="L20" i="42" s="1"/>
  <c r="J20" i="42" s="1"/>
  <c r="W20" i="42"/>
  <c r="F39" i="42"/>
  <c r="T26" i="42"/>
  <c r="W23" i="42"/>
  <c r="D50" i="30"/>
  <c r="F32" i="42"/>
  <c r="T21" i="42"/>
  <c r="X21" i="42" s="1"/>
  <c r="Y21" i="42" s="1"/>
  <c r="D42" i="30"/>
  <c r="F42" i="42"/>
  <c r="H42" i="42" s="1"/>
  <c r="K42" i="42" s="1"/>
  <c r="L42" i="42" s="1"/>
  <c r="J42" i="42" s="1"/>
  <c r="B50" i="27" s="1"/>
  <c r="W18" i="42"/>
  <c r="T15" i="42"/>
  <c r="X15" i="42" s="1"/>
  <c r="Y15" i="42" s="1"/>
  <c r="E21" i="30"/>
  <c r="B29" i="42"/>
  <c r="G29" i="42" s="1"/>
  <c r="H29" i="42" s="1"/>
  <c r="K29" i="42" s="1"/>
  <c r="L29" i="42" s="1"/>
  <c r="J29" i="42" s="1"/>
  <c r="B7" i="42"/>
  <c r="G7" i="42" s="1"/>
  <c r="H7" i="42" s="1"/>
  <c r="K7" i="42" s="1"/>
  <c r="L7" i="42" s="1"/>
  <c r="J7" i="42" s="1"/>
  <c r="B9" i="42"/>
  <c r="G9" i="42" s="1"/>
  <c r="H9" i="42" s="1"/>
  <c r="K9" i="42" s="1"/>
  <c r="L9" i="42" s="1"/>
  <c r="J9" i="42" s="1"/>
  <c r="S26" i="42"/>
  <c r="X26" i="42" s="1"/>
  <c r="Y26" i="42" s="1"/>
  <c r="S24" i="42"/>
  <c r="X24" i="42" s="1"/>
  <c r="Y24" i="42" s="1"/>
  <c r="S23" i="42"/>
  <c r="X23" i="42" s="1"/>
  <c r="Y23" i="42" s="1"/>
  <c r="S16" i="42"/>
  <c r="X16" i="42" s="1"/>
  <c r="Y16" i="42" s="1"/>
  <c r="S25" i="42"/>
  <c r="X25" i="42" s="1"/>
  <c r="Y25" i="42" s="1"/>
  <c r="B22" i="42"/>
  <c r="G22" i="42" s="1"/>
  <c r="H22" i="42" s="1"/>
  <c r="K22" i="42" s="1"/>
  <c r="L22" i="42" s="1"/>
  <c r="J22" i="42" s="1"/>
  <c r="X13" i="42"/>
  <c r="Y13" i="42" s="1"/>
  <c r="B17" i="42"/>
  <c r="G17" i="42" s="1"/>
  <c r="X22" i="42"/>
  <c r="Y22" i="42" s="1"/>
  <c r="X12" i="42"/>
  <c r="Y12" i="42" s="1"/>
  <c r="E37" i="30"/>
  <c r="E43" i="30"/>
  <c r="E44" i="30"/>
  <c r="E40" i="30"/>
  <c r="X14" i="42"/>
  <c r="Y14" i="42" s="1"/>
  <c r="B12" i="42"/>
  <c r="G12" i="42" s="1"/>
  <c r="B27" i="42"/>
  <c r="G27" i="42" s="1"/>
  <c r="B34" i="42"/>
  <c r="G34" i="42" s="1"/>
  <c r="B38" i="42"/>
  <c r="G38" i="42" s="1"/>
  <c r="B39" i="42"/>
  <c r="G39" i="42" s="1"/>
  <c r="B30" i="42"/>
  <c r="G30" i="42" s="1"/>
  <c r="H30" i="42" s="1"/>
  <c r="K30" i="42" s="1"/>
  <c r="L30" i="42" s="1"/>
  <c r="J30" i="42" s="1"/>
  <c r="B19" i="42"/>
  <c r="G19" i="42" s="1"/>
  <c r="H19" i="42" s="1"/>
  <c r="K19" i="42" s="1"/>
  <c r="L19" i="42" s="1"/>
  <c r="J19" i="42" s="1"/>
  <c r="E49" i="30"/>
  <c r="E38" i="30"/>
  <c r="E41" i="30"/>
  <c r="E42" i="30"/>
  <c r="E45" i="30"/>
  <c r="E48" i="30"/>
  <c r="E47" i="30"/>
  <c r="E46" i="30"/>
  <c r="E50" i="30"/>
  <c r="E39" i="30"/>
  <c r="E51" i="30"/>
  <c r="X19" i="42"/>
  <c r="Y19" i="42" s="1"/>
  <c r="H40" i="42"/>
  <c r="K40" i="42" s="1"/>
  <c r="H33" i="42"/>
  <c r="K33" i="42" s="1"/>
  <c r="L33" i="42" s="1"/>
  <c r="J33" i="42" s="1"/>
  <c r="X20" i="42"/>
  <c r="Y20" i="42" s="1"/>
  <c r="X17" i="42"/>
  <c r="Y17" i="42" s="1"/>
  <c r="X18" i="42"/>
  <c r="Y18" i="42" s="1"/>
  <c r="H11" i="42"/>
  <c r="Y11" i="42"/>
  <c r="H41" i="42"/>
  <c r="K41" i="42" s="1"/>
  <c r="L41" i="42" s="1"/>
  <c r="J41" i="42" s="1"/>
  <c r="B49" i="27" s="1"/>
  <c r="A16" i="27"/>
  <c r="A17" i="27"/>
  <c r="A18" i="27"/>
  <c r="A19" i="27"/>
  <c r="A20" i="27"/>
  <c r="A21" i="27"/>
  <c r="A22" i="27"/>
  <c r="A23" i="27"/>
  <c r="A24" i="27"/>
  <c r="A25" i="27"/>
  <c r="A26" i="27"/>
  <c r="A27" i="27"/>
  <c r="A28" i="27"/>
  <c r="A29" i="27"/>
  <c r="A30" i="27"/>
  <c r="A31" i="27"/>
  <c r="A32" i="27"/>
  <c r="A33" i="27"/>
  <c r="A34" i="27"/>
  <c r="A35" i="27"/>
  <c r="A36" i="27"/>
  <c r="A37" i="27"/>
  <c r="A38" i="27"/>
  <c r="A39" i="27"/>
  <c r="A40" i="27"/>
  <c r="A41" i="27"/>
  <c r="A42" i="27"/>
  <c r="A43" i="27"/>
  <c r="A44" i="27"/>
  <c r="A45" i="27"/>
  <c r="A46" i="27"/>
  <c r="A47" i="27"/>
  <c r="A48" i="27"/>
  <c r="A15" i="27"/>
  <c r="G43" i="42" l="1"/>
  <c r="L40" i="42"/>
  <c r="J40" i="42" s="1"/>
  <c r="B48" i="27" s="1"/>
  <c r="B48" i="42"/>
  <c r="B49" i="42" s="1"/>
  <c r="K11" i="42"/>
  <c r="H43" i="42"/>
  <c r="I50" i="32"/>
  <c r="I49" i="32"/>
  <c r="I48" i="32"/>
  <c r="I47" i="32"/>
  <c r="I46" i="32"/>
  <c r="I45" i="32"/>
  <c r="I44" i="32"/>
  <c r="I43" i="32"/>
  <c r="I42" i="32"/>
  <c r="I41" i="32"/>
  <c r="I40" i="32"/>
  <c r="I39" i="32"/>
  <c r="I38" i="32"/>
  <c r="I37" i="32"/>
  <c r="I36" i="32"/>
  <c r="I35" i="32"/>
  <c r="I34" i="32"/>
  <c r="I33" i="32"/>
  <c r="I32" i="32"/>
  <c r="I31" i="32"/>
  <c r="I30" i="32"/>
  <c r="I29" i="32"/>
  <c r="I17" i="32"/>
  <c r="I16" i="32"/>
  <c r="I15" i="32"/>
  <c r="I14" i="32"/>
  <c r="I13" i="32"/>
  <c r="I12" i="32"/>
  <c r="I11" i="32"/>
  <c r="I10" i="32"/>
  <c r="I9" i="32"/>
  <c r="I8" i="32"/>
  <c r="I7" i="32"/>
  <c r="B38" i="27"/>
  <c r="B39" i="27"/>
  <c r="B40" i="27"/>
  <c r="B41" i="27"/>
  <c r="B42" i="27"/>
  <c r="B43" i="27"/>
  <c r="B44" i="27"/>
  <c r="B45" i="27"/>
  <c r="B46" i="27"/>
  <c r="B47" i="27"/>
  <c r="B27" i="27"/>
  <c r="B28" i="27"/>
  <c r="B29" i="27"/>
  <c r="B30" i="27"/>
  <c r="B31" i="27"/>
  <c r="B32" i="27"/>
  <c r="B33" i="27"/>
  <c r="B34" i="27"/>
  <c r="B35" i="27"/>
  <c r="B36" i="27"/>
  <c r="B16" i="27"/>
  <c r="B17" i="27"/>
  <c r="B18" i="27"/>
  <c r="B19" i="27"/>
  <c r="B20" i="27"/>
  <c r="B21" i="27"/>
  <c r="B22" i="27"/>
  <c r="B23" i="27"/>
  <c r="B24" i="27"/>
  <c r="B25" i="27"/>
  <c r="B26" i="27"/>
  <c r="B37" i="27"/>
  <c r="Z4" i="30"/>
  <c r="AA4" i="30"/>
  <c r="AB4" i="30"/>
  <c r="AC4" i="30"/>
  <c r="AD4" i="30"/>
  <c r="Z5" i="30"/>
  <c r="AA5" i="30"/>
  <c r="AB5" i="30"/>
  <c r="AC5" i="30"/>
  <c r="AD5" i="30"/>
  <c r="Z6" i="30"/>
  <c r="AA6" i="30"/>
  <c r="AB6" i="30"/>
  <c r="AC6" i="30"/>
  <c r="AD6" i="30"/>
  <c r="Z7" i="30"/>
  <c r="AA7" i="30"/>
  <c r="AB7" i="30"/>
  <c r="AC7" i="30"/>
  <c r="AD7" i="30"/>
  <c r="Z8" i="30"/>
  <c r="AA8" i="30"/>
  <c r="AB8" i="30"/>
  <c r="AC8" i="30"/>
  <c r="AD8" i="30"/>
  <c r="Z9" i="30"/>
  <c r="AA9" i="30"/>
  <c r="AB9" i="30"/>
  <c r="AC9" i="30"/>
  <c r="AD9" i="30"/>
  <c r="Z10" i="30"/>
  <c r="AA10" i="30"/>
  <c r="AB10" i="30"/>
  <c r="AC10" i="30"/>
  <c r="AD10" i="30"/>
  <c r="Z11" i="30"/>
  <c r="AA11" i="30"/>
  <c r="AB11" i="30"/>
  <c r="AC11" i="30"/>
  <c r="AD11" i="30"/>
  <c r="Z12" i="30"/>
  <c r="AA12" i="30"/>
  <c r="AB12" i="30"/>
  <c r="AC12" i="30"/>
  <c r="AD12" i="30"/>
  <c r="Z13" i="30"/>
  <c r="AA13" i="30"/>
  <c r="AB13" i="30"/>
  <c r="AC13" i="30"/>
  <c r="AD13" i="30"/>
  <c r="Z14" i="30"/>
  <c r="AA14" i="30"/>
  <c r="AB14" i="30"/>
  <c r="AC14" i="30"/>
  <c r="AD14" i="30"/>
  <c r="Z15" i="30"/>
  <c r="AA15" i="30"/>
  <c r="AB15" i="30"/>
  <c r="AC15" i="30"/>
  <c r="AD15" i="30"/>
  <c r="Z16" i="30"/>
  <c r="AA16" i="30"/>
  <c r="AB16" i="30"/>
  <c r="AC16" i="30"/>
  <c r="AD16" i="30"/>
  <c r="Z17" i="30"/>
  <c r="AA17" i="30"/>
  <c r="AB17" i="30"/>
  <c r="AC17" i="30"/>
  <c r="AD17" i="30"/>
  <c r="Z18" i="30"/>
  <c r="AA18" i="30"/>
  <c r="AB18" i="30"/>
  <c r="AC18" i="30"/>
  <c r="AD18" i="30"/>
  <c r="AA19" i="30"/>
  <c r="AB19" i="30"/>
  <c r="AC19" i="30"/>
  <c r="AD19" i="30"/>
  <c r="Z20" i="30"/>
  <c r="AA20" i="30"/>
  <c r="AB20" i="30"/>
  <c r="AC20" i="30"/>
  <c r="AD20" i="30"/>
  <c r="Z21" i="30"/>
  <c r="AA21" i="30"/>
  <c r="AB21" i="30"/>
  <c r="AC21" i="30"/>
  <c r="AD21" i="30"/>
  <c r="Z22" i="30"/>
  <c r="AA22" i="30"/>
  <c r="AB22" i="30"/>
  <c r="AC22" i="30"/>
  <c r="AD22" i="30"/>
  <c r="Z23" i="30"/>
  <c r="AA23" i="30"/>
  <c r="AB23" i="30"/>
  <c r="AC23" i="30"/>
  <c r="AD23" i="30"/>
  <c r="Z24" i="30"/>
  <c r="AA24" i="30"/>
  <c r="AB24" i="30"/>
  <c r="AC24" i="30"/>
  <c r="AD24" i="30"/>
  <c r="Z25" i="30"/>
  <c r="AA25" i="30"/>
  <c r="AB25" i="30"/>
  <c r="AC25" i="30"/>
  <c r="AD25" i="30"/>
  <c r="Z26" i="30"/>
  <c r="AA26" i="30"/>
  <c r="AB26" i="30"/>
  <c r="AC26" i="30"/>
  <c r="AD26" i="30"/>
  <c r="Z27" i="30"/>
  <c r="AA27" i="30"/>
  <c r="AB27" i="30"/>
  <c r="AC27" i="30"/>
  <c r="AD27" i="30"/>
  <c r="Z28" i="30"/>
  <c r="AA28" i="30"/>
  <c r="AB28" i="30"/>
  <c r="AC28" i="30"/>
  <c r="AD28" i="30"/>
  <c r="Z29" i="30"/>
  <c r="AA29" i="30"/>
  <c r="AB29" i="30"/>
  <c r="AC29" i="30"/>
  <c r="AD29" i="30"/>
  <c r="Z30" i="30"/>
  <c r="AA30" i="30"/>
  <c r="AB30" i="30"/>
  <c r="AC30" i="30"/>
  <c r="AD30" i="30"/>
  <c r="Z31" i="30"/>
  <c r="AA31" i="30"/>
  <c r="AB31" i="30"/>
  <c r="AC31" i="30"/>
  <c r="AD31" i="30"/>
  <c r="Z32" i="30"/>
  <c r="AA32" i="30"/>
  <c r="AB32" i="30"/>
  <c r="AC32" i="30"/>
  <c r="AD32" i="30"/>
  <c r="Z33" i="30"/>
  <c r="AA33" i="30"/>
  <c r="AB33" i="30"/>
  <c r="AC33" i="30"/>
  <c r="AD33" i="30"/>
  <c r="Z34" i="30"/>
  <c r="AA34" i="30"/>
  <c r="AB34" i="30"/>
  <c r="AC34" i="30"/>
  <c r="AD34" i="30"/>
  <c r="Z35" i="30"/>
  <c r="AA35" i="30"/>
  <c r="AB35" i="30"/>
  <c r="AC35" i="30"/>
  <c r="AD35" i="30"/>
  <c r="Z36" i="30"/>
  <c r="AA36" i="30"/>
  <c r="AB36" i="30"/>
  <c r="AC36" i="30"/>
  <c r="AD36" i="30"/>
  <c r="Z37" i="30"/>
  <c r="AA37" i="30"/>
  <c r="AB37" i="30"/>
  <c r="AC37" i="30"/>
  <c r="AD37" i="30"/>
  <c r="Z38" i="30"/>
  <c r="AA38" i="30"/>
  <c r="AB38" i="30"/>
  <c r="AC38" i="30"/>
  <c r="AD38" i="30"/>
  <c r="Z39" i="30"/>
  <c r="AA39" i="30"/>
  <c r="AB39" i="30"/>
  <c r="AC39" i="30"/>
  <c r="AD39" i="30"/>
  <c r="Z40" i="30"/>
  <c r="AA40" i="30"/>
  <c r="AB40" i="30"/>
  <c r="AC40" i="30"/>
  <c r="AD40" i="30"/>
  <c r="Z41" i="30"/>
  <c r="AA41" i="30"/>
  <c r="AB41" i="30"/>
  <c r="AC41" i="30"/>
  <c r="AD41" i="30"/>
  <c r="Z42" i="30"/>
  <c r="AA42" i="30"/>
  <c r="AB42" i="30"/>
  <c r="AC42" i="30"/>
  <c r="AD42" i="30"/>
  <c r="Z43" i="30"/>
  <c r="AA43" i="30"/>
  <c r="AB43" i="30"/>
  <c r="AC43" i="30"/>
  <c r="AD43" i="30"/>
  <c r="Z44" i="30"/>
  <c r="AA44" i="30"/>
  <c r="AB44" i="30"/>
  <c r="AC44" i="30"/>
  <c r="AD44" i="30"/>
  <c r="Z45" i="30"/>
  <c r="AA45" i="30"/>
  <c r="AB45" i="30"/>
  <c r="AC45" i="30"/>
  <c r="AD45" i="30"/>
  <c r="Z46" i="30"/>
  <c r="AA46" i="30"/>
  <c r="AB46" i="30"/>
  <c r="AC46" i="30"/>
  <c r="AD46" i="30"/>
  <c r="Z47" i="30"/>
  <c r="AA47" i="30"/>
  <c r="AB47" i="30"/>
  <c r="AC47" i="30"/>
  <c r="AD47" i="30"/>
  <c r="Z48" i="30"/>
  <c r="AA48" i="30"/>
  <c r="AB48" i="30"/>
  <c r="AC48" i="30"/>
  <c r="AD48" i="30"/>
  <c r="Z49" i="30"/>
  <c r="AA49" i="30"/>
  <c r="AB49" i="30"/>
  <c r="AC49" i="30"/>
  <c r="AD49" i="30"/>
  <c r="Z50" i="30"/>
  <c r="AA50" i="30"/>
  <c r="AB50" i="30"/>
  <c r="AC50" i="30"/>
  <c r="AD50" i="30"/>
  <c r="Z51" i="30"/>
  <c r="AA51" i="30"/>
  <c r="AB51" i="30"/>
  <c r="AC51" i="30"/>
  <c r="AD51" i="30"/>
  <c r="Z52" i="30"/>
  <c r="AA52" i="30"/>
  <c r="AB52" i="30"/>
  <c r="AC52" i="30"/>
  <c r="AD52" i="30"/>
  <c r="Z53" i="30"/>
  <c r="AA53" i="30"/>
  <c r="AB53" i="30"/>
  <c r="AC53" i="30"/>
  <c r="AD53" i="30"/>
  <c r="Z54" i="30"/>
  <c r="AA54" i="30"/>
  <c r="AB54" i="30"/>
  <c r="AC54" i="30"/>
  <c r="AD54" i="30"/>
  <c r="Z55" i="30"/>
  <c r="AA55" i="30"/>
  <c r="AB55" i="30"/>
  <c r="AC55" i="30"/>
  <c r="AD55" i="30"/>
  <c r="Z56" i="30"/>
  <c r="AA56" i="30"/>
  <c r="AB56" i="30"/>
  <c r="AC56" i="30"/>
  <c r="AD56" i="30"/>
  <c r="Z57" i="30"/>
  <c r="AA57" i="30"/>
  <c r="AB57" i="30"/>
  <c r="AC57" i="30"/>
  <c r="AD57" i="30"/>
  <c r="Z58" i="30"/>
  <c r="AA58" i="30"/>
  <c r="AB58" i="30"/>
  <c r="AC58" i="30"/>
  <c r="AD58" i="30"/>
  <c r="Z59" i="30"/>
  <c r="AA59" i="30"/>
  <c r="AB59" i="30"/>
  <c r="AC59" i="30"/>
  <c r="AD59" i="30"/>
  <c r="Z60" i="30"/>
  <c r="AA60" i="30"/>
  <c r="AB60" i="30"/>
  <c r="AC60" i="30"/>
  <c r="AD60" i="30"/>
  <c r="Z61" i="30"/>
  <c r="AA61" i="30"/>
  <c r="AB61" i="30"/>
  <c r="AC61" i="30"/>
  <c r="AD61" i="30"/>
  <c r="Z62" i="30"/>
  <c r="AA62" i="30"/>
  <c r="AB62" i="30"/>
  <c r="AC62" i="30"/>
  <c r="AD62" i="30"/>
  <c r="AA3" i="30"/>
  <c r="AB3" i="30"/>
  <c r="AC3" i="30"/>
  <c r="AD3" i="30"/>
  <c r="E3" i="42" l="1"/>
  <c r="L11" i="42"/>
  <c r="K43" i="42"/>
  <c r="H36" i="30"/>
  <c r="D38" i="32"/>
  <c r="D16" i="32"/>
  <c r="D33" i="32"/>
  <c r="D11" i="32"/>
  <c r="F36" i="30"/>
  <c r="E38" i="32"/>
  <c r="E16" i="32"/>
  <c r="F13" i="32"/>
  <c r="C33" i="32"/>
  <c r="C11" i="32"/>
  <c r="F8" i="32"/>
  <c r="E36" i="30"/>
  <c r="E35" i="32"/>
  <c r="E13" i="32"/>
  <c r="E30" i="32"/>
  <c r="E8" i="32"/>
  <c r="C38" i="32"/>
  <c r="C16" i="32"/>
  <c r="F15" i="32"/>
  <c r="D35" i="32"/>
  <c r="D13" i="32"/>
  <c r="F10" i="32"/>
  <c r="D30" i="32"/>
  <c r="D8" i="32"/>
  <c r="E37" i="32"/>
  <c r="E15" i="32"/>
  <c r="C35" i="32"/>
  <c r="C13" i="32"/>
  <c r="E32" i="32"/>
  <c r="E10" i="32"/>
  <c r="C30" i="32"/>
  <c r="C8" i="32"/>
  <c r="F17" i="32"/>
  <c r="D37" i="32"/>
  <c r="D15" i="32"/>
  <c r="D32" i="32"/>
  <c r="D10" i="32"/>
  <c r="E39" i="32"/>
  <c r="E17" i="32"/>
  <c r="C37" i="32"/>
  <c r="C15" i="32"/>
  <c r="F12" i="32"/>
  <c r="C32" i="32"/>
  <c r="C10" i="32"/>
  <c r="F7" i="32"/>
  <c r="D39" i="32"/>
  <c r="D17" i="32"/>
  <c r="E34" i="32"/>
  <c r="E12" i="32"/>
  <c r="E29" i="32"/>
  <c r="E7" i="32"/>
  <c r="C39" i="32"/>
  <c r="C17" i="32"/>
  <c r="C51" i="32"/>
  <c r="F14" i="32"/>
  <c r="D34" i="32"/>
  <c r="D12" i="32"/>
  <c r="F9" i="32"/>
  <c r="D29" i="32"/>
  <c r="D7" i="32"/>
  <c r="E51" i="32"/>
  <c r="E36" i="32"/>
  <c r="E14" i="32"/>
  <c r="C34" i="32"/>
  <c r="C12" i="32"/>
  <c r="E31" i="32"/>
  <c r="E9" i="32"/>
  <c r="C29" i="32"/>
  <c r="C7" i="32"/>
  <c r="D51" i="32"/>
  <c r="F16" i="32"/>
  <c r="D36" i="32"/>
  <c r="D14" i="32"/>
  <c r="F11" i="32"/>
  <c r="D31" i="32"/>
  <c r="D9" i="32"/>
  <c r="C36" i="32"/>
  <c r="C14" i="32"/>
  <c r="E33" i="32"/>
  <c r="E11" i="32"/>
  <c r="C31" i="32"/>
  <c r="C9" i="32"/>
  <c r="G36" i="30"/>
  <c r="L43" i="42" l="1"/>
  <c r="J11" i="42"/>
  <c r="B47" i="42" s="1"/>
  <c r="B50" i="42" s="1"/>
  <c r="D3" i="42" s="1"/>
  <c r="C41" i="32"/>
  <c r="C19" i="32"/>
  <c r="D48" i="32"/>
  <c r="F44" i="32"/>
  <c r="F43" i="32"/>
  <c r="F42" i="32"/>
  <c r="F41" i="32"/>
  <c r="E21" i="32"/>
  <c r="F40" i="32"/>
  <c r="F51" i="32"/>
  <c r="F28" i="32"/>
  <c r="F50" i="32"/>
  <c r="F49" i="32"/>
  <c r="F47" i="32"/>
  <c r="F48" i="32"/>
  <c r="F46" i="32"/>
  <c r="F45" i="32"/>
  <c r="D26" i="32"/>
  <c r="C20" i="32"/>
  <c r="C42" i="32"/>
  <c r="F22" i="32"/>
  <c r="C23" i="32"/>
  <c r="C45" i="32"/>
  <c r="F25" i="32"/>
  <c r="F23" i="32"/>
  <c r="D22" i="32"/>
  <c r="D44" i="32"/>
  <c r="E22" i="32"/>
  <c r="C25" i="32"/>
  <c r="C47" i="32"/>
  <c r="D25" i="32"/>
  <c r="D47" i="32"/>
  <c r="E25" i="32"/>
  <c r="C28" i="32"/>
  <c r="C50" i="32"/>
  <c r="C26" i="32"/>
  <c r="C48" i="32"/>
  <c r="D19" i="32"/>
  <c r="D41" i="32"/>
  <c r="F24" i="32"/>
  <c r="E27" i="32"/>
  <c r="F27" i="32"/>
  <c r="E28" i="32"/>
  <c r="F21" i="32"/>
  <c r="C27" i="32"/>
  <c r="C49" i="32"/>
  <c r="D27" i="32"/>
  <c r="D49" i="32"/>
  <c r="C24" i="32"/>
  <c r="C46" i="32"/>
  <c r="F18" i="32"/>
  <c r="C21" i="32"/>
  <c r="C43" i="32"/>
  <c r="E26" i="32"/>
  <c r="E23" i="32"/>
  <c r="C18" i="32"/>
  <c r="C40" i="32"/>
  <c r="E19" i="32"/>
  <c r="F19" i="32"/>
  <c r="D28" i="32"/>
  <c r="D50" i="32"/>
  <c r="C22" i="32"/>
  <c r="C44" i="32"/>
  <c r="D24" i="32"/>
  <c r="D46" i="32"/>
  <c r="E24" i="32"/>
  <c r="F26" i="32"/>
  <c r="D18" i="32"/>
  <c r="D40" i="32"/>
  <c r="E18" i="32"/>
  <c r="D20" i="32"/>
  <c r="D42" i="32"/>
  <c r="E20" i="32"/>
  <c r="F20" i="32"/>
  <c r="D23" i="32"/>
  <c r="D45" i="32"/>
  <c r="D21" i="32"/>
  <c r="D43" i="32"/>
  <c r="F29" i="32"/>
  <c r="F11" i="24"/>
  <c r="F12" i="24"/>
  <c r="J43" i="42" l="1"/>
  <c r="F34" i="32"/>
  <c r="F35" i="32"/>
  <c r="E50" i="32"/>
  <c r="E46" i="32"/>
  <c r="E47" i="32"/>
  <c r="E48" i="32"/>
  <c r="F37" i="32"/>
  <c r="E49" i="32"/>
  <c r="F39" i="32"/>
  <c r="F38" i="32"/>
  <c r="F36" i="32"/>
  <c r="E45" i="32"/>
  <c r="E44" i="32"/>
  <c r="F33" i="32"/>
  <c r="F32" i="32"/>
  <c r="E43" i="32"/>
  <c r="E42" i="32"/>
  <c r="F31" i="32"/>
  <c r="F30" i="32"/>
  <c r="E41" i="32"/>
  <c r="E40" i="32"/>
  <c r="B15" i="27" l="1"/>
  <c r="Y78" i="30"/>
  <c r="Y79" i="30" s="1"/>
  <c r="Y80" i="30" s="1"/>
  <c r="Y81" i="30" s="1"/>
  <c r="Y82" i="30" s="1"/>
  <c r="Y83" i="30" s="1"/>
  <c r="Y84" i="30" s="1"/>
  <c r="Y85" i="30" s="1"/>
  <c r="Y86" i="30" s="1"/>
  <c r="Y87" i="30" s="1"/>
  <c r="Y88" i="30" s="1"/>
  <c r="Y89" i="30" s="1"/>
  <c r="Y90" i="30" s="1"/>
  <c r="Y91" i="30" s="1"/>
  <c r="Y92" i="30" s="1"/>
  <c r="Y93" i="30" s="1"/>
  <c r="Y94" i="30" s="1"/>
  <c r="Y95" i="30" s="1"/>
  <c r="Y96" i="30" s="1"/>
  <c r="Y97" i="30" s="1"/>
  <c r="Y98" i="30" s="1"/>
  <c r="Y99" i="30" s="1"/>
  <c r="Y100" i="30" s="1"/>
  <c r="Y101" i="30" s="1"/>
  <c r="Y102" i="30" s="1"/>
  <c r="Y103" i="30" s="1"/>
  <c r="R78" i="30"/>
  <c r="R79" i="30" s="1"/>
  <c r="R80" i="30" s="1"/>
  <c r="R81" i="30" s="1"/>
  <c r="R82" i="30" s="1"/>
  <c r="R83" i="30" s="1"/>
  <c r="R84" i="30" s="1"/>
  <c r="R85" i="30" s="1"/>
  <c r="R86" i="30" s="1"/>
  <c r="R87" i="30" s="1"/>
  <c r="R88" i="30" s="1"/>
  <c r="R89" i="30" s="1"/>
  <c r="R90" i="30" s="1"/>
  <c r="R91" i="30" s="1"/>
  <c r="R92" i="30" s="1"/>
  <c r="R93" i="30" s="1"/>
  <c r="R94" i="30" s="1"/>
  <c r="R95" i="30" s="1"/>
  <c r="R96" i="30" s="1"/>
  <c r="R97" i="30" s="1"/>
  <c r="R98" i="30" s="1"/>
  <c r="R99" i="30" s="1"/>
  <c r="R100" i="30" s="1"/>
  <c r="R101" i="30" s="1"/>
  <c r="R102" i="30" s="1"/>
  <c r="R103" i="30" s="1"/>
  <c r="K78" i="30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K90" i="30" s="1"/>
  <c r="K91" i="30" s="1"/>
  <c r="K92" i="30" s="1"/>
  <c r="K93" i="30" s="1"/>
  <c r="K94" i="30" s="1"/>
  <c r="K95" i="30" s="1"/>
  <c r="K96" i="30" s="1"/>
  <c r="K97" i="30" s="1"/>
  <c r="K98" i="30" s="1"/>
  <c r="K99" i="30" s="1"/>
  <c r="K100" i="30" s="1"/>
  <c r="K101" i="30" s="1"/>
  <c r="K102" i="30" s="1"/>
  <c r="K103" i="30" s="1"/>
  <c r="AA78" i="30" l="1"/>
  <c r="B34" i="32" l="1"/>
  <c r="G34" i="32" s="1"/>
  <c r="B39" i="32"/>
  <c r="G39" i="32" s="1"/>
  <c r="B35" i="32"/>
  <c r="G35" i="32" s="1"/>
  <c r="Z3" i="30"/>
  <c r="B48" i="32" l="1"/>
  <c r="G48" i="32" s="1"/>
  <c r="B32" i="32"/>
  <c r="G32" i="32" s="1"/>
  <c r="B20" i="32"/>
  <c r="B13" i="32"/>
  <c r="G13" i="32" s="1"/>
  <c r="B10" i="32"/>
  <c r="G10" i="32" s="1"/>
  <c r="B33" i="32"/>
  <c r="G33" i="32" s="1"/>
  <c r="B22" i="32"/>
  <c r="B11" i="32"/>
  <c r="G11" i="32" s="1"/>
  <c r="B29" i="32"/>
  <c r="G29" i="32" s="1"/>
  <c r="B7" i="32"/>
  <c r="G7" i="32" s="1"/>
  <c r="B18" i="32"/>
  <c r="B36" i="32"/>
  <c r="G36" i="32" s="1"/>
  <c r="B14" i="32"/>
  <c r="G14" i="32" s="1"/>
  <c r="B25" i="32"/>
  <c r="B16" i="32"/>
  <c r="G16" i="32" s="1"/>
  <c r="B27" i="32"/>
  <c r="B38" i="32"/>
  <c r="G38" i="32" s="1"/>
  <c r="B50" i="32"/>
  <c r="G50" i="32" s="1"/>
  <c r="B37" i="32"/>
  <c r="G37" i="32" s="1"/>
  <c r="B30" i="32"/>
  <c r="G30" i="32" s="1"/>
  <c r="B46" i="32"/>
  <c r="G46" i="32" s="1"/>
  <c r="B43" i="32"/>
  <c r="G43" i="32" s="1"/>
  <c r="B28" i="32"/>
  <c r="B24" i="32"/>
  <c r="B23" i="32"/>
  <c r="B21" i="32"/>
  <c r="B15" i="32"/>
  <c r="G15" i="32" s="1"/>
  <c r="B26" i="32"/>
  <c r="B42" i="32"/>
  <c r="G42" i="32" s="1"/>
  <c r="B44" i="32"/>
  <c r="G44" i="32" s="1"/>
  <c r="B19" i="32"/>
  <c r="B31" i="32"/>
  <c r="G31" i="32" s="1"/>
  <c r="B12" i="32"/>
  <c r="G12" i="32" s="1"/>
  <c r="B17" i="32"/>
  <c r="G17" i="32" s="1"/>
  <c r="B45" i="32"/>
  <c r="G45" i="32" s="1"/>
  <c r="B47" i="32"/>
  <c r="G47" i="32" s="1"/>
  <c r="B49" i="32"/>
  <c r="G49" i="32" s="1"/>
  <c r="B8" i="32"/>
  <c r="G8" i="32" s="1"/>
  <c r="B41" i="32"/>
  <c r="G41" i="32" s="1"/>
  <c r="B40" i="32"/>
  <c r="G40" i="32" s="1"/>
  <c r="B9" i="32"/>
  <c r="G9" i="32" s="1"/>
  <c r="G20" i="32" l="1"/>
  <c r="G26" i="32"/>
  <c r="G18" i="32"/>
  <c r="G25" i="32"/>
  <c r="G21" i="32"/>
  <c r="G24" i="32"/>
  <c r="G22" i="32"/>
  <c r="B51" i="32"/>
  <c r="G51" i="32" s="1"/>
  <c r="D36" i="30"/>
  <c r="B5" i="32"/>
  <c r="G23" i="32"/>
  <c r="G28" i="32"/>
  <c r="G19" i="32"/>
  <c r="G27" i="32"/>
  <c r="H22" i="32" l="1"/>
  <c r="K22" i="32" s="1"/>
  <c r="L22" i="32" s="1"/>
  <c r="J22" i="32" s="1"/>
  <c r="H19" i="32"/>
  <c r="K19" i="32" s="1"/>
  <c r="L19" i="32" s="1"/>
  <c r="J19" i="32" s="1"/>
  <c r="H17" i="32"/>
  <c r="K17" i="32" s="1"/>
  <c r="L17" i="32" s="1"/>
  <c r="J17" i="32" s="1"/>
  <c r="H42" i="32"/>
  <c r="K42" i="32" s="1"/>
  <c r="L42" i="32" s="1"/>
  <c r="J42" i="32" s="1"/>
  <c r="H8" i="32"/>
  <c r="K8" i="32" s="1"/>
  <c r="L8" i="32" s="1"/>
  <c r="J8" i="32" s="1"/>
  <c r="H25" i="32"/>
  <c r="K25" i="32" s="1"/>
  <c r="L25" i="32" s="1"/>
  <c r="J25" i="32" s="1"/>
  <c r="H39" i="32"/>
  <c r="K39" i="32" s="1"/>
  <c r="L39" i="32" s="1"/>
  <c r="J39" i="32" s="1"/>
  <c r="H28" i="32"/>
  <c r="K28" i="32" s="1"/>
  <c r="L28" i="32" s="1"/>
  <c r="J28" i="32" s="1"/>
  <c r="H10" i="32"/>
  <c r="K10" i="32" s="1"/>
  <c r="L10" i="32" s="1"/>
  <c r="J10" i="32" s="1"/>
  <c r="H32" i="32"/>
  <c r="K32" i="32" s="1"/>
  <c r="L32" i="32" s="1"/>
  <c r="J32" i="32" s="1"/>
  <c r="H33" i="32"/>
  <c r="K33" i="32" s="1"/>
  <c r="L33" i="32" s="1"/>
  <c r="J33" i="32" s="1"/>
  <c r="H11" i="32"/>
  <c r="K11" i="32" s="1"/>
  <c r="L11" i="32" s="1"/>
  <c r="J11" i="32" s="1"/>
  <c r="H14" i="32"/>
  <c r="K14" i="32" s="1"/>
  <c r="L14" i="32" s="1"/>
  <c r="J14" i="32" s="1"/>
  <c r="H20" i="32"/>
  <c r="K20" i="32" s="1"/>
  <c r="L20" i="32" s="1"/>
  <c r="J20" i="32" s="1"/>
  <c r="H24" i="32"/>
  <c r="K24" i="32" s="1"/>
  <c r="L24" i="32" s="1"/>
  <c r="J24" i="32" s="1"/>
  <c r="H18" i="32"/>
  <c r="K18" i="32" s="1"/>
  <c r="L18" i="32" s="1"/>
  <c r="J18" i="32" s="1"/>
  <c r="H43" i="32"/>
  <c r="K43" i="32" s="1"/>
  <c r="L43" i="32" s="1"/>
  <c r="J43" i="32" s="1"/>
  <c r="H34" i="32"/>
  <c r="K34" i="32" s="1"/>
  <c r="L34" i="32" s="1"/>
  <c r="J34" i="32" s="1"/>
  <c r="H26" i="32"/>
  <c r="K26" i="32" s="1"/>
  <c r="L26" i="32" s="1"/>
  <c r="J26" i="32" s="1"/>
  <c r="H21" i="32"/>
  <c r="K21" i="32" s="1"/>
  <c r="L21" i="32" s="1"/>
  <c r="J21" i="32" s="1"/>
  <c r="H23" i="32"/>
  <c r="K23" i="32" s="1"/>
  <c r="L23" i="32" s="1"/>
  <c r="J23" i="32" s="1"/>
  <c r="H12" i="32"/>
  <c r="K12" i="32" s="1"/>
  <c r="L12" i="32" s="1"/>
  <c r="J12" i="32" s="1"/>
  <c r="H45" i="32"/>
  <c r="K45" i="32" s="1"/>
  <c r="L45" i="32" s="1"/>
  <c r="J45" i="32" s="1"/>
  <c r="H30" i="32"/>
  <c r="K30" i="32" s="1"/>
  <c r="L30" i="32" s="1"/>
  <c r="J30" i="32" s="1"/>
  <c r="H40" i="32"/>
  <c r="K40" i="32" s="1"/>
  <c r="L40" i="32" s="1"/>
  <c r="J40" i="32" s="1"/>
  <c r="H16" i="32"/>
  <c r="K16" i="32" s="1"/>
  <c r="L16" i="32" s="1"/>
  <c r="J16" i="32" s="1"/>
  <c r="H36" i="32"/>
  <c r="K36" i="32" s="1"/>
  <c r="L36" i="32" s="1"/>
  <c r="J36" i="32" s="1"/>
  <c r="H38" i="32"/>
  <c r="K38" i="32" s="1"/>
  <c r="L38" i="32" s="1"/>
  <c r="J38" i="32" s="1"/>
  <c r="H7" i="32"/>
  <c r="K7" i="32" s="1"/>
  <c r="H46" i="32"/>
  <c r="K46" i="32" s="1"/>
  <c r="L46" i="32" s="1"/>
  <c r="J46" i="32" s="1"/>
  <c r="H15" i="32"/>
  <c r="K15" i="32" s="1"/>
  <c r="L15" i="32" s="1"/>
  <c r="J15" i="32" s="1"/>
  <c r="H31" i="32"/>
  <c r="K31" i="32" s="1"/>
  <c r="L31" i="32" s="1"/>
  <c r="J31" i="32" s="1"/>
  <c r="H49" i="32"/>
  <c r="K49" i="32" s="1"/>
  <c r="L49" i="32" s="1"/>
  <c r="J49" i="32" s="1"/>
  <c r="H9" i="32"/>
  <c r="K9" i="32" s="1"/>
  <c r="L9" i="32" s="1"/>
  <c r="J9" i="32" s="1"/>
  <c r="H41" i="32"/>
  <c r="K41" i="32" s="1"/>
  <c r="L41" i="32" s="1"/>
  <c r="J41" i="32" s="1"/>
  <c r="H51" i="32"/>
  <c r="K51" i="32" s="1"/>
  <c r="L51" i="32" s="1"/>
  <c r="J51" i="32" s="1"/>
  <c r="H50" i="32"/>
  <c r="K50" i="32" s="1"/>
  <c r="L50" i="32" s="1"/>
  <c r="J50" i="32" s="1"/>
  <c r="H27" i="32"/>
  <c r="K27" i="32" s="1"/>
  <c r="L27" i="32" s="1"/>
  <c r="J27" i="32" s="1"/>
  <c r="H29" i="32"/>
  <c r="K29" i="32" s="1"/>
  <c r="L29" i="32" s="1"/>
  <c r="J29" i="32" s="1"/>
  <c r="H47" i="32"/>
  <c r="K47" i="32" s="1"/>
  <c r="L47" i="32" s="1"/>
  <c r="J47" i="32" s="1"/>
  <c r="H37" i="32"/>
  <c r="K37" i="32" s="1"/>
  <c r="L37" i="32" s="1"/>
  <c r="J37" i="32" s="1"/>
  <c r="H35" i="32"/>
  <c r="K35" i="32" s="1"/>
  <c r="L35" i="32" s="1"/>
  <c r="J35" i="32" s="1"/>
  <c r="H48" i="32"/>
  <c r="K48" i="32" s="1"/>
  <c r="L48" i="32" s="1"/>
  <c r="J48" i="32" s="1"/>
  <c r="H13" i="32"/>
  <c r="K13" i="32" s="1"/>
  <c r="L13" i="32" s="1"/>
  <c r="J13" i="32" s="1"/>
  <c r="H44" i="32"/>
  <c r="K44" i="32" s="1"/>
  <c r="L44" i="32" s="1"/>
  <c r="J44" i="32" s="1"/>
  <c r="E3" i="32" l="1"/>
  <c r="L7" i="32"/>
  <c r="J7" i="32" s="1"/>
  <c r="D3" i="32" s="1"/>
  <c r="C49" i="27" l="1"/>
  <c r="C50" i="27"/>
  <c r="D49" i="27"/>
  <c r="D50" i="27"/>
  <c r="C30" i="27"/>
  <c r="C41" i="27"/>
  <c r="C46" i="27"/>
  <c r="C48" i="27"/>
  <c r="C44" i="27"/>
  <c r="C34" i="27"/>
  <c r="C25" i="27"/>
  <c r="C20" i="27"/>
  <c r="C31" i="27"/>
  <c r="C42" i="27"/>
  <c r="C22" i="27"/>
  <c r="C45" i="27"/>
  <c r="C33" i="27"/>
  <c r="C23" i="27"/>
  <c r="C36" i="27"/>
  <c r="C24" i="27"/>
  <c r="C47" i="27"/>
  <c r="C35" i="27"/>
  <c r="C19" i="27"/>
  <c r="C21" i="27"/>
  <c r="G5" i="24" l="1"/>
  <c r="H5" i="24"/>
  <c r="I5" i="24" s="1"/>
  <c r="E50" i="27"/>
  <c r="D21" i="27"/>
  <c r="C43" i="27"/>
  <c r="C14" i="27"/>
  <c r="D14" i="27" s="1"/>
  <c r="E43" i="27"/>
  <c r="D43" i="27"/>
  <c r="E32" i="27"/>
  <c r="D32" i="27"/>
  <c r="E35" i="27"/>
  <c r="D35" i="27"/>
  <c r="D44" i="27"/>
  <c r="E33" i="27"/>
  <c r="D33" i="27"/>
  <c r="D36" i="27"/>
  <c r="E36" i="27"/>
  <c r="E24" i="27"/>
  <c r="D24" i="27"/>
  <c r="E42" i="27"/>
  <c r="D42" i="27"/>
  <c r="D23" i="27"/>
  <c r="E23" i="27"/>
  <c r="E41" i="27"/>
  <c r="D41" i="27"/>
  <c r="D34" i="27"/>
  <c r="E34" i="27"/>
  <c r="E46" i="27"/>
  <c r="D46" i="27"/>
  <c r="D47" i="27"/>
  <c r="E47" i="27"/>
  <c r="C32" i="27"/>
  <c r="D48" i="27"/>
  <c r="H14" i="24"/>
  <c r="I14" i="24" s="1"/>
  <c r="D30" i="27"/>
  <c r="E30" i="27"/>
  <c r="D19" i="27"/>
  <c r="E45" i="27"/>
  <c r="D45" i="27"/>
  <c r="D31" i="27"/>
  <c r="E31" i="27"/>
  <c r="E25" i="27"/>
  <c r="D25" i="27"/>
  <c r="E22" i="27"/>
  <c r="D22" i="27"/>
  <c r="E20" i="27"/>
  <c r="D20" i="27"/>
  <c r="E49" i="27" l="1"/>
  <c r="J6" i="30"/>
  <c r="G14" i="24"/>
  <c r="E21" i="27"/>
  <c r="E19" i="27"/>
  <c r="H10" i="24"/>
  <c r="I10" i="24" s="1"/>
  <c r="H11" i="24"/>
  <c r="H9" i="24"/>
  <c r="I9" i="24" s="1"/>
  <c r="H8" i="24"/>
  <c r="I8" i="24" s="1"/>
  <c r="H6" i="24"/>
  <c r="I6" i="24" s="1"/>
  <c r="H13" i="24"/>
  <c r="I13" i="24" s="1"/>
  <c r="H7" i="24"/>
  <c r="I7" i="24" s="1"/>
  <c r="H12" i="24"/>
  <c r="I12" i="24" s="1"/>
  <c r="E44" i="27"/>
  <c r="E48" i="27"/>
  <c r="B17" i="46" l="1"/>
  <c r="B16" i="46" s="1"/>
  <c r="G11" i="24"/>
  <c r="G6" i="24"/>
  <c r="G13" i="24"/>
  <c r="G12" i="24"/>
  <c r="G9" i="24"/>
  <c r="G7" i="24"/>
  <c r="G10" i="24"/>
  <c r="G8" i="24"/>
  <c r="G15" i="24" l="1"/>
  <c r="F49" i="27" l="1"/>
  <c r="G49" i="27" s="1"/>
  <c r="H49" i="27" s="1"/>
  <c r="I49" i="27" s="1"/>
  <c r="F50" i="27"/>
  <c r="G50" i="27" s="1"/>
  <c r="H50" i="27" s="1"/>
  <c r="I50" i="27" s="1"/>
  <c r="G16" i="24"/>
  <c r="G17" i="24" s="1"/>
  <c r="F22" i="27"/>
  <c r="G22" i="27" s="1"/>
  <c r="H22" i="27" s="1"/>
  <c r="I22" i="27" s="1"/>
  <c r="F31" i="27"/>
  <c r="G31" i="27" s="1"/>
  <c r="H31" i="27" s="1"/>
  <c r="I31" i="27" s="1"/>
  <c r="F25" i="27"/>
  <c r="G25" i="27" s="1"/>
  <c r="H25" i="27" s="1"/>
  <c r="I25" i="27" s="1"/>
  <c r="F32" i="27"/>
  <c r="G32" i="27" s="1"/>
  <c r="H32" i="27" s="1"/>
  <c r="I32" i="27" s="1"/>
  <c r="F48" i="27"/>
  <c r="G48" i="27" s="1"/>
  <c r="H48" i="27" s="1"/>
  <c r="I48" i="27" s="1"/>
  <c r="F46" i="27"/>
  <c r="G46" i="27" s="1"/>
  <c r="H46" i="27" s="1"/>
  <c r="I46" i="27" s="1"/>
  <c r="F23" i="27"/>
  <c r="G23" i="27" s="1"/>
  <c r="H23" i="27" s="1"/>
  <c r="I23" i="27" s="1"/>
  <c r="F20" i="27"/>
  <c r="G20" i="27" s="1"/>
  <c r="H20" i="27" s="1"/>
  <c r="I20" i="27" s="1"/>
  <c r="B5" i="27"/>
  <c r="F43" i="27"/>
  <c r="G43" i="27" s="1"/>
  <c r="H43" i="27" s="1"/>
  <c r="I43" i="27" s="1"/>
  <c r="F30" i="27"/>
  <c r="G30" i="27" s="1"/>
  <c r="H30" i="27" s="1"/>
  <c r="I30" i="27" s="1"/>
  <c r="F42" i="27"/>
  <c r="G42" i="27" s="1"/>
  <c r="H42" i="27" s="1"/>
  <c r="I42" i="27" s="1"/>
  <c r="F44" i="27"/>
  <c r="G44" i="27" s="1"/>
  <c r="H44" i="27" s="1"/>
  <c r="I44" i="27" s="1"/>
  <c r="F14" i="27"/>
  <c r="G14" i="27" s="1"/>
  <c r="H14" i="27" s="1"/>
  <c r="I14" i="27" s="1"/>
  <c r="F45" i="27"/>
  <c r="G45" i="27" s="1"/>
  <c r="H45" i="27" s="1"/>
  <c r="I45" i="27" s="1"/>
  <c r="F47" i="27"/>
  <c r="G47" i="27" s="1"/>
  <c r="H47" i="27" s="1"/>
  <c r="I47" i="27" s="1"/>
  <c r="F41" i="27"/>
  <c r="G41" i="27" s="1"/>
  <c r="H41" i="27" s="1"/>
  <c r="I41" i="27" s="1"/>
  <c r="F33" i="27"/>
  <c r="G33" i="27" s="1"/>
  <c r="H33" i="27" s="1"/>
  <c r="I33" i="27" s="1"/>
  <c r="F24" i="27"/>
  <c r="G24" i="27" s="1"/>
  <c r="H24" i="27" s="1"/>
  <c r="I24" i="27" s="1"/>
  <c r="F36" i="27"/>
  <c r="G36" i="27" s="1"/>
  <c r="H36" i="27" s="1"/>
  <c r="I36" i="27" s="1"/>
  <c r="F21" i="27"/>
  <c r="G21" i="27" s="1"/>
  <c r="H21" i="27" s="1"/>
  <c r="I21" i="27" s="1"/>
  <c r="F35" i="27"/>
  <c r="G35" i="27" s="1"/>
  <c r="H35" i="27" s="1"/>
  <c r="I35" i="27" s="1"/>
  <c r="F19" i="27"/>
  <c r="G19" i="27" s="1"/>
  <c r="H19" i="27" s="1"/>
  <c r="I19" i="27" s="1"/>
  <c r="F34" i="27"/>
  <c r="G34" i="27" s="1"/>
  <c r="H34" i="27" s="1"/>
  <c r="I34" i="27" s="1"/>
  <c r="I51" i="27" l="1"/>
  <c r="I52" i="27" s="1"/>
  <c r="N21" i="27" s="1"/>
  <c r="M21" i="27" s="1"/>
  <c r="B6" i="27"/>
  <c r="N25" i="27" l="1"/>
  <c r="L25" i="27" s="1"/>
  <c r="N17" i="27"/>
  <c r="M17" i="27" s="1"/>
  <c r="N23" i="27"/>
  <c r="L23" i="27" s="1"/>
  <c r="N24" i="27"/>
  <c r="M24" i="27" s="1"/>
  <c r="N18" i="27"/>
  <c r="L18" i="27" s="1"/>
  <c r="N16" i="27"/>
  <c r="M16" i="27" s="1"/>
  <c r="N19" i="27"/>
  <c r="L19" i="27" s="1"/>
  <c r="N20" i="27"/>
  <c r="L20" i="27" s="1"/>
  <c r="B7" i="27"/>
  <c r="B9" i="27" s="1"/>
  <c r="N22" i="27"/>
  <c r="L22" i="27" s="1"/>
  <c r="L21" i="27"/>
  <c r="Z78" i="30"/>
  <c r="AD78" i="30"/>
  <c r="AC78" i="30"/>
  <c r="AB78" i="30"/>
  <c r="M25" i="27" l="1"/>
  <c r="L16" i="27"/>
  <c r="M23" i="27"/>
  <c r="M18" i="27"/>
  <c r="L24" i="27"/>
  <c r="B8" i="27"/>
  <c r="L17" i="27"/>
  <c r="M20" i="27"/>
  <c r="M19" i="27"/>
  <c r="M22" i="2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Terry_Hsiesh</author>
  </authors>
  <commentList>
    <comment ref="G9" authorId="0" shapeId="0" xr:uid="{0F0124BA-2E40-514F-A48D-7E2DB3515E5C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新細明體"/>
            <family val="1"/>
            <charset val="136"/>
          </rPr>
          <t>扣除</t>
        </r>
        <r>
          <rPr>
            <sz val="10"/>
            <color rgb="FF000000"/>
            <rFont val="Microsoft JhengHei UI"/>
          </rPr>
          <t xml:space="preserve">5W
</t>
        </r>
      </text>
    </comment>
    <comment ref="G16" authorId="0" shapeId="0" xr:uid="{CE4181ED-4D02-6E43-97AD-9A75BC5C2D6A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新細明體"/>
            <family val="1"/>
            <charset val="136"/>
          </rPr>
          <t>扣除</t>
        </r>
        <r>
          <rPr>
            <sz val="10"/>
            <color rgb="FF000000"/>
            <rFont val="Microsoft JhengHei UI"/>
          </rPr>
          <t xml:space="preserve">5w 4w
</t>
        </r>
      </text>
    </comment>
    <comment ref="G31" authorId="0" shapeId="0" xr:uid="{2D203D87-EB74-2345-A6B8-B44C732F52C9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新細明體"/>
            <family val="1"/>
            <charset val="136"/>
          </rPr>
          <t>扣除</t>
        </r>
        <r>
          <rPr>
            <sz val="10"/>
            <color rgb="FF000000"/>
            <rFont val="新細明體"/>
            <family val="1"/>
            <charset val="136"/>
          </rPr>
          <t xml:space="preserve">4w(x_w3)
</t>
        </r>
        <r>
          <rPr>
            <sz val="10"/>
            <color rgb="FF000000"/>
            <rFont val="新細明體"/>
            <family val="1"/>
            <charset val="136"/>
          </rPr>
          <t xml:space="preserve">
</t>
        </r>
      </text>
    </comment>
    <comment ref="G38" authorId="0" shapeId="0" xr:uid="{4E9B0E38-B2C4-2848-A479-086302C0E3F1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Microsoft JhengHei UI"/>
          </rPr>
          <t>扣除</t>
        </r>
        <r>
          <rPr>
            <sz val="10"/>
            <color rgb="FF000000"/>
            <rFont val="Microsoft JhengHei UI"/>
          </rPr>
          <t xml:space="preserve">4w,3w
</t>
        </r>
      </text>
    </comment>
    <comment ref="G49" authorId="0" shapeId="0" xr:uid="{4A053C36-916B-EF47-A9B2-7050F4EDF645}">
      <text>
        <r>
          <rPr>
            <b/>
            <sz val="10"/>
            <color rgb="FF000000"/>
            <rFont val="Microsoft JhengHei UI"/>
          </rPr>
          <t>Terry_Hsiesh:</t>
        </r>
        <r>
          <rPr>
            <sz val="10"/>
            <color rgb="FF000000"/>
            <rFont val="Microsoft JhengHei UI"/>
          </rPr>
          <t xml:space="preserve">
</t>
        </r>
        <r>
          <rPr>
            <sz val="10"/>
            <color rgb="FF000000"/>
            <rFont val="Microsoft JhengHei UI"/>
          </rPr>
          <t xml:space="preserve">-www(x_w10)(all)
</t>
        </r>
      </text>
    </comment>
  </commentList>
</comments>
</file>

<file path=xl/sharedStrings.xml><?xml version="1.0" encoding="utf-8"?>
<sst xmlns="http://schemas.openxmlformats.org/spreadsheetml/2006/main" count="2928" uniqueCount="596">
  <si>
    <t>R1</t>
    <phoneticPr fontId="1" type="noConversion"/>
  </si>
  <si>
    <t>R3</t>
    <phoneticPr fontId="1" type="noConversion"/>
  </si>
  <si>
    <t>R4</t>
    <phoneticPr fontId="1" type="noConversion"/>
  </si>
  <si>
    <t>R5</t>
    <phoneticPr fontId="1" type="noConversion"/>
  </si>
  <si>
    <t>R2</t>
    <phoneticPr fontId="1" type="noConversion"/>
  </si>
  <si>
    <t>Symbol</t>
    <phoneticPr fontId="1" type="noConversion"/>
  </si>
  <si>
    <t>Line</t>
    <phoneticPr fontId="1" type="noConversion"/>
  </si>
  <si>
    <t>Regular Symbol</t>
    <phoneticPr fontId="1" type="noConversion"/>
  </si>
  <si>
    <t>Description</t>
    <phoneticPr fontId="1" type="noConversion"/>
  </si>
  <si>
    <t>ID</t>
    <phoneticPr fontId="1" type="noConversion"/>
  </si>
  <si>
    <t>Total</t>
    <phoneticPr fontId="1" type="noConversion"/>
  </si>
  <si>
    <t>Special Include Symbols</t>
  </si>
  <si>
    <t>Symbol</t>
    <phoneticPr fontId="4" type="noConversion"/>
  </si>
  <si>
    <t>Is Any Of These</t>
    <phoneticPr fontId="4" type="noConversion"/>
  </si>
  <si>
    <t>R1</t>
    <phoneticPr fontId="4" type="noConversion"/>
  </si>
  <si>
    <t>R2</t>
  </si>
  <si>
    <t>R3</t>
  </si>
  <si>
    <t>R4</t>
  </si>
  <si>
    <t>R5</t>
  </si>
  <si>
    <t xml:space="preserve"> Total Combos</t>
    <phoneticPr fontId="4" type="noConversion"/>
  </si>
  <si>
    <t>W2 W2 W2 W2 W2</t>
    <phoneticPr fontId="4" type="noConversion"/>
  </si>
  <si>
    <t>W3 W3 W3 W3 W3</t>
    <phoneticPr fontId="4" type="noConversion"/>
  </si>
  <si>
    <t>W4 W4 W4 W4 W4</t>
    <phoneticPr fontId="4" type="noConversion"/>
  </si>
  <si>
    <t xml:space="preserve"> Pay Combo </t>
    <phoneticPr fontId="4" type="noConversion"/>
  </si>
  <si>
    <t>Hits</t>
    <phoneticPr fontId="4" type="noConversion"/>
  </si>
  <si>
    <t xml:space="preserve">Pulls/Hit </t>
    <phoneticPr fontId="4" type="noConversion"/>
  </si>
  <si>
    <t xml:space="preserve">Pays </t>
    <phoneticPr fontId="4" type="noConversion"/>
  </si>
  <si>
    <t>Cont.%</t>
    <phoneticPr fontId="4" type="noConversion"/>
  </si>
  <si>
    <t>Hit%</t>
    <phoneticPr fontId="4" type="noConversion"/>
  </si>
  <si>
    <t>W1 W1 W1 W1 W1</t>
    <phoneticPr fontId="4" type="noConversion"/>
  </si>
  <si>
    <t>W1 W1 W1 W1 --</t>
    <phoneticPr fontId="4" type="noConversion"/>
  </si>
  <si>
    <t>W2 W2 W2 W2 --</t>
    <phoneticPr fontId="4" type="noConversion"/>
  </si>
  <si>
    <t>W3 W3 W3 W3 --</t>
    <phoneticPr fontId="4" type="noConversion"/>
  </si>
  <si>
    <t>W4 W4 W4 W4 --</t>
    <phoneticPr fontId="4" type="noConversion"/>
  </si>
  <si>
    <t>W1 W1 W1 -- --</t>
    <phoneticPr fontId="4" type="noConversion"/>
  </si>
  <si>
    <t>W2 W2 W2 -- --</t>
    <phoneticPr fontId="4" type="noConversion"/>
  </si>
  <si>
    <t>W3 W3 W3 -- --</t>
    <phoneticPr fontId="4" type="noConversion"/>
  </si>
  <si>
    <t>W4 W4 W4 -- --</t>
    <phoneticPr fontId="4" type="noConversion"/>
  </si>
  <si>
    <t>S1</t>
    <phoneticPr fontId="1" type="noConversion"/>
  </si>
  <si>
    <t>Summary</t>
    <phoneticPr fontId="1" type="noConversion"/>
  </si>
  <si>
    <t>Bet</t>
    <phoneticPr fontId="1" type="noConversion"/>
  </si>
  <si>
    <t>MultiWay</t>
    <phoneticPr fontId="1" type="noConversion"/>
  </si>
  <si>
    <t>Pay Back</t>
    <phoneticPr fontId="1" type="noConversion"/>
  </si>
  <si>
    <t>Hits</t>
    <phoneticPr fontId="1" type="noConversion"/>
  </si>
  <si>
    <t>95%VI</t>
  </si>
  <si>
    <r>
      <t>單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次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押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注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最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大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得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分</t>
    </r>
    <phoneticPr fontId="4" type="noConversion"/>
  </si>
  <si>
    <r>
      <t>單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次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畫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面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最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大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得</t>
    </r>
    <r>
      <rPr>
        <b/>
        <u/>
        <sz val="22"/>
        <rFont val="Courier New"/>
        <family val="3"/>
      </rPr>
      <t xml:space="preserve"> </t>
    </r>
    <r>
      <rPr>
        <b/>
        <u/>
        <sz val="22"/>
        <rFont val="標楷體"/>
        <family val="4"/>
        <charset val="136"/>
      </rPr>
      <t>分</t>
    </r>
    <phoneticPr fontId="4" type="noConversion"/>
  </si>
  <si>
    <t>玩家押分：</t>
    <phoneticPr fontId="4" type="noConversion"/>
  </si>
  <si>
    <t>啟動狀態：</t>
    <phoneticPr fontId="4" type="noConversion"/>
  </si>
  <si>
    <t>狀況描述：</t>
    <phoneticPr fontId="4" type="noConversion"/>
  </si>
  <si>
    <t>機率：</t>
    <phoneticPr fontId="4" type="noConversion"/>
  </si>
  <si>
    <t>畫面：</t>
    <phoneticPr fontId="4" type="noConversion"/>
  </si>
  <si>
    <t>M1</t>
  </si>
  <si>
    <t>合計</t>
    <phoneticPr fontId="4" type="noConversion"/>
  </si>
  <si>
    <t>Date</t>
    <phoneticPr fontId="1" type="noConversion"/>
  </si>
  <si>
    <t>SN:</t>
    <phoneticPr fontId="1" type="noConversion"/>
  </si>
  <si>
    <t>Line</t>
    <phoneticPr fontId="1" type="noConversion"/>
  </si>
  <si>
    <t>Coin</t>
    <phoneticPr fontId="1" type="noConversion"/>
  </si>
  <si>
    <t>RTP%</t>
    <phoneticPr fontId="1" type="noConversion"/>
  </si>
  <si>
    <t>Hold Rate%</t>
    <phoneticPr fontId="1" type="noConversion"/>
  </si>
  <si>
    <t>Std. Dev</t>
    <phoneticPr fontId="4" type="noConversion"/>
  </si>
  <si>
    <t>90%VI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</si>
  <si>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</si>
  <si>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</si>
  <si>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</si>
  <si>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</si>
  <si>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</si>
  <si>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</si>
  <si>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</si>
  <si>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</si>
  <si>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C.I.</t>
    <phoneticPr fontId="4" type="noConversion"/>
  </si>
  <si>
    <t>#Game</t>
    <phoneticPr fontId="4" type="noConversion"/>
  </si>
  <si>
    <t>Low</t>
    <phoneticPr fontId="4" type="noConversion"/>
  </si>
  <si>
    <t>High</t>
    <phoneticPr fontId="4" type="noConversion"/>
  </si>
  <si>
    <t>Error</t>
    <phoneticPr fontId="4" type="noConversion"/>
  </si>
  <si>
    <t>RTP STD.</t>
    <phoneticPr fontId="1" type="noConversion"/>
  </si>
  <si>
    <t>M3</t>
  </si>
  <si>
    <t>M4</t>
  </si>
  <si>
    <t>M2</t>
  </si>
  <si>
    <t>Pays</t>
  </si>
  <si>
    <t>Conditions</t>
  </si>
  <si>
    <t>Cont.%</t>
  </si>
  <si>
    <t>Hit%</t>
  </si>
  <si>
    <t>Pulls/Hit
(1 Line)</t>
  </si>
  <si>
    <t xml:space="preserve">Scatter pay </t>
  </si>
  <si>
    <t>Total Prize</t>
  </si>
  <si>
    <t>Return to Club</t>
  </si>
  <si>
    <t>Total</t>
  </si>
  <si>
    <t>Expected RTP Range</t>
    <phoneticPr fontId="4" type="noConversion"/>
  </si>
  <si>
    <t>The result of calculation with one line</t>
    <phoneticPr fontId="1" type="noConversion"/>
  </si>
  <si>
    <t>1 - &lt;   10</t>
    <phoneticPr fontId="1" type="noConversion"/>
  </si>
  <si>
    <t>Reel</t>
  </si>
  <si>
    <t>Paytable</t>
  </si>
  <si>
    <t>Game Feature</t>
  </si>
  <si>
    <r>
      <t>Bonus Hit Freq.</t>
    </r>
    <r>
      <rPr>
        <b/>
        <sz val="12"/>
        <rFont val="細明體"/>
        <family val="3"/>
        <charset val="136"/>
      </rPr>
      <t>：</t>
    </r>
  </si>
  <si>
    <t>Volatility :</t>
  </si>
  <si>
    <t>Max coin out</t>
  </si>
  <si>
    <t>Std.Dev</t>
  </si>
  <si>
    <t>Bonus Hit Rate</t>
  </si>
  <si>
    <t>Free RTP</t>
  </si>
  <si>
    <t>Base RTP</t>
  </si>
  <si>
    <t>Hold Rate</t>
  </si>
  <si>
    <t>Pay Back</t>
  </si>
  <si>
    <t>Multiway</t>
  </si>
  <si>
    <t xml:space="preserve">Coin  </t>
  </si>
  <si>
    <t>Description</t>
  </si>
  <si>
    <t>Date</t>
  </si>
  <si>
    <t>Version</t>
  </si>
  <si>
    <t>Project</t>
  </si>
  <si>
    <t>Game name</t>
  </si>
  <si>
    <t>進入Free Spin會有Wild M1 M2 M3 M4五個Option可以選擇 以及對應Multiplier，選到的Symbol會在Free Spin會呈現stack。</t>
    <phoneticPr fontId="1" type="noConversion"/>
  </si>
  <si>
    <t>M5</t>
    <phoneticPr fontId="1" type="noConversion"/>
  </si>
  <si>
    <t>W5 W5 W5 W5 W5</t>
    <phoneticPr fontId="4" type="noConversion"/>
  </si>
  <si>
    <t>W5 W5 W5 W5 --</t>
    <phoneticPr fontId="4" type="noConversion"/>
  </si>
  <si>
    <t>W5 W5 W5 -- --</t>
    <phoneticPr fontId="4" type="noConversion"/>
  </si>
  <si>
    <t>變異數</t>
    <phoneticPr fontId="1" type="noConversion"/>
  </si>
  <si>
    <t>標準差</t>
    <phoneticPr fontId="1" type="noConversion"/>
  </si>
  <si>
    <t>Win</t>
    <phoneticPr fontId="1" type="noConversion"/>
  </si>
  <si>
    <t>M6</t>
    <phoneticPr fontId="1" type="noConversion"/>
  </si>
  <si>
    <t>M7</t>
    <phoneticPr fontId="1" type="noConversion"/>
  </si>
  <si>
    <t>M8</t>
    <phoneticPr fontId="1" type="noConversion"/>
  </si>
  <si>
    <t>M9</t>
    <phoneticPr fontId="1" type="noConversion"/>
  </si>
  <si>
    <t>Base Game</t>
    <phoneticPr fontId="1" type="noConversion"/>
  </si>
  <si>
    <t>Free Game</t>
    <phoneticPr fontId="1" type="noConversion"/>
  </si>
  <si>
    <t>RTP</t>
    <phoneticPr fontId="1" type="noConversion"/>
  </si>
  <si>
    <t>&gt;=1000</t>
    <phoneticPr fontId="1" type="noConversion"/>
  </si>
  <si>
    <t>10 - &lt;  50</t>
    <phoneticPr fontId="1" type="noConversion"/>
  </si>
  <si>
    <t>50 - &lt;  100</t>
    <phoneticPr fontId="1" type="noConversion"/>
  </si>
  <si>
    <t>100 - &lt;  200</t>
    <phoneticPr fontId="1" type="noConversion"/>
  </si>
  <si>
    <t>200 - &lt;  300</t>
    <phoneticPr fontId="1" type="noConversion"/>
  </si>
  <si>
    <t>300 - &lt;  400</t>
    <phoneticPr fontId="1" type="noConversion"/>
  </si>
  <si>
    <t>400 - &lt;  500</t>
    <phoneticPr fontId="1" type="noConversion"/>
  </si>
  <si>
    <t>500 - &lt;  1000</t>
    <phoneticPr fontId="1" type="noConversion"/>
  </si>
  <si>
    <t>Theorem STD</t>
    <phoneticPr fontId="1" type="noConversion"/>
  </si>
  <si>
    <r>
      <t>95%</t>
    </r>
    <r>
      <rPr>
        <b/>
        <sz val="12"/>
        <rFont val="細明體"/>
        <family val="3"/>
        <charset val="136"/>
      </rPr>
      <t>信心水準</t>
    </r>
    <r>
      <rPr>
        <b/>
        <sz val="12"/>
        <rFont val="Courier New"/>
        <family val="3"/>
      </rPr>
      <t xml:space="preserve"> VI</t>
    </r>
    <phoneticPr fontId="1" type="noConversion"/>
  </si>
  <si>
    <t>Company</t>
  </si>
  <si>
    <t>WW</t>
    <phoneticPr fontId="56" type="noConversion"/>
  </si>
  <si>
    <t>S1</t>
  </si>
  <si>
    <t>R1</t>
  </si>
  <si>
    <t>WW</t>
  </si>
  <si>
    <t>M5</t>
  </si>
  <si>
    <t>Visible Window size</t>
    <phoneticPr fontId="1" type="noConversion"/>
  </si>
  <si>
    <t>M1</t>
    <phoneticPr fontId="1" type="noConversion"/>
  </si>
  <si>
    <t>M2</t>
    <phoneticPr fontId="1" type="noConversion"/>
  </si>
  <si>
    <t>M3</t>
    <phoneticPr fontId="1" type="noConversion"/>
  </si>
  <si>
    <t>M4</t>
    <phoneticPr fontId="1" type="noConversion"/>
  </si>
  <si>
    <t>BBIN</t>
    <phoneticPr fontId="1" type="noConversion"/>
  </si>
  <si>
    <t>W1</t>
    <phoneticPr fontId="1" type="noConversion"/>
  </si>
  <si>
    <t>W2</t>
    <phoneticPr fontId="1" type="noConversion"/>
  </si>
  <si>
    <t>W3</t>
    <phoneticPr fontId="1" type="noConversion"/>
  </si>
  <si>
    <t>W4</t>
    <phoneticPr fontId="1" type="noConversion"/>
  </si>
  <si>
    <t>WW,M1</t>
    <phoneticPr fontId="1" type="noConversion"/>
  </si>
  <si>
    <t>WW,M2</t>
  </si>
  <si>
    <t>WW,M3</t>
  </si>
  <si>
    <t>WW,M4</t>
  </si>
  <si>
    <t>WW,M5</t>
  </si>
  <si>
    <t>pay</t>
    <phoneticPr fontId="1" type="noConversion"/>
  </si>
  <si>
    <t>pull/hit</t>
    <phoneticPr fontId="1" type="noConversion"/>
  </si>
  <si>
    <t>hit rate</t>
    <phoneticPr fontId="1" type="noConversion"/>
  </si>
  <si>
    <t>contri.</t>
    <phoneticPr fontId="1" type="noConversion"/>
  </si>
  <si>
    <t>a-e</t>
    <phoneticPr fontId="1" type="noConversion"/>
  </si>
  <si>
    <t>(a-e)^2</t>
    <phoneticPr fontId="1" type="noConversion"/>
  </si>
  <si>
    <t>p(a-e)^2</t>
    <phoneticPr fontId="1" type="noConversion"/>
  </si>
  <si>
    <t>no hit</t>
    <phoneticPr fontId="1" type="noConversion"/>
  </si>
  <si>
    <t>S1,WW,M1~M10</t>
    <phoneticPr fontId="1" type="noConversion"/>
  </si>
  <si>
    <t>X_W1</t>
    <phoneticPr fontId="1" type="noConversion"/>
  </si>
  <si>
    <t>X_W2</t>
  </si>
  <si>
    <t>X_W3</t>
  </si>
  <si>
    <t>X_W4</t>
  </si>
  <si>
    <t>X_W5</t>
  </si>
  <si>
    <t>high</t>
    <phoneticPr fontId="1" type="noConversion"/>
  </si>
  <si>
    <t>Ａ</t>
    <phoneticPr fontId="1" type="noConversion"/>
  </si>
  <si>
    <t>Ｋ</t>
    <phoneticPr fontId="1" type="noConversion"/>
  </si>
  <si>
    <t>Ｑ</t>
    <phoneticPr fontId="1" type="noConversion"/>
  </si>
  <si>
    <t>Ｊ</t>
    <phoneticPr fontId="1" type="noConversion"/>
  </si>
  <si>
    <t>Main</t>
  </si>
  <si>
    <t>NI</t>
  </si>
  <si>
    <t>TE</t>
  </si>
  <si>
    <t>A</t>
  </si>
  <si>
    <t>TE</t>
    <phoneticPr fontId="1" type="noConversion"/>
  </si>
  <si>
    <t>NI</t>
    <phoneticPr fontId="1" type="noConversion"/>
  </si>
  <si>
    <t>K</t>
    <phoneticPr fontId="1" type="noConversion"/>
  </si>
  <si>
    <t>Q</t>
    <phoneticPr fontId="1" type="noConversion"/>
  </si>
  <si>
    <t>J</t>
    <phoneticPr fontId="1" type="noConversion"/>
  </si>
  <si>
    <t>Free</t>
    <phoneticPr fontId="65" type="noConversion"/>
  </si>
  <si>
    <t>S1,WW,M1~M5,A~NI</t>
    <phoneticPr fontId="1" type="noConversion"/>
  </si>
  <si>
    <t>WA</t>
    <phoneticPr fontId="1" type="noConversion"/>
  </si>
  <si>
    <t>WK</t>
    <phoneticPr fontId="1" type="noConversion"/>
  </si>
  <si>
    <t>WQ</t>
    <phoneticPr fontId="1" type="noConversion"/>
  </si>
  <si>
    <t>WJ</t>
    <phoneticPr fontId="1" type="noConversion"/>
  </si>
  <si>
    <t>WTE</t>
    <phoneticPr fontId="1" type="noConversion"/>
  </si>
  <si>
    <t>WNI</t>
    <phoneticPr fontId="1" type="noConversion"/>
  </si>
  <si>
    <t>WW,TE</t>
    <phoneticPr fontId="1" type="noConversion"/>
  </si>
  <si>
    <t>WW,NI</t>
    <phoneticPr fontId="1" type="noConversion"/>
  </si>
  <si>
    <t xml:space="preserve"> -- C1 C1 C1 --</t>
    <phoneticPr fontId="4" type="noConversion"/>
  </si>
  <si>
    <t>WKWKWKWKWK</t>
    <phoneticPr fontId="1" type="noConversion"/>
  </si>
  <si>
    <t>WQWQWQWQWQ</t>
    <phoneticPr fontId="1" type="noConversion"/>
  </si>
  <si>
    <t xml:space="preserve">WAWAWAWAWA </t>
    <phoneticPr fontId="4" type="noConversion"/>
  </si>
  <si>
    <t>WJWJWJWJWJWJ</t>
    <phoneticPr fontId="1" type="noConversion"/>
  </si>
  <si>
    <t>WAWAWAWA--</t>
    <phoneticPr fontId="4" type="noConversion"/>
  </si>
  <si>
    <t>WKWKWKWK--</t>
    <phoneticPr fontId="1" type="noConversion"/>
  </si>
  <si>
    <t>WQWQWQWQ--</t>
    <phoneticPr fontId="1" type="noConversion"/>
  </si>
  <si>
    <t>WJWJWJWJWJ--</t>
    <phoneticPr fontId="1" type="noConversion"/>
  </si>
  <si>
    <t>WAWAWA -- --</t>
    <phoneticPr fontId="4" type="noConversion"/>
  </si>
  <si>
    <t>WKWKWK -- --</t>
    <phoneticPr fontId="1" type="noConversion"/>
  </si>
  <si>
    <t>WQWQWQ -- --</t>
    <phoneticPr fontId="1" type="noConversion"/>
  </si>
  <si>
    <t>WJWJWJWJ -- --</t>
    <phoneticPr fontId="1" type="noConversion"/>
  </si>
  <si>
    <t>WTE WTEWTEWTEWTE</t>
    <phoneticPr fontId="1" type="noConversion"/>
  </si>
  <si>
    <t>WTEWTEWTEWTE --</t>
    <phoneticPr fontId="1" type="noConversion"/>
  </si>
  <si>
    <t>WTEWTEWTE--  --</t>
    <phoneticPr fontId="1" type="noConversion"/>
  </si>
  <si>
    <t>WNIWNIWNIWNIWNI</t>
    <phoneticPr fontId="1" type="noConversion"/>
  </si>
  <si>
    <t>WNIWNIWNIWNI --</t>
    <phoneticPr fontId="1" type="noConversion"/>
  </si>
  <si>
    <t>WNIWNIWNI -- --</t>
    <phoneticPr fontId="1" type="noConversion"/>
  </si>
  <si>
    <t>M1M1M1M1M1</t>
    <phoneticPr fontId="4" type="noConversion"/>
  </si>
  <si>
    <t>M2M2M2M2M2</t>
    <phoneticPr fontId="4" type="noConversion"/>
  </si>
  <si>
    <t>M3M3M3M3M3</t>
    <phoneticPr fontId="4" type="noConversion"/>
  </si>
  <si>
    <t>M4M4M4M4M4</t>
    <phoneticPr fontId="4" type="noConversion"/>
  </si>
  <si>
    <t>M5M5M5M5M5</t>
    <phoneticPr fontId="4" type="noConversion"/>
  </si>
  <si>
    <t>MKMKMKMKMK</t>
    <phoneticPr fontId="1" type="noConversion"/>
  </si>
  <si>
    <t>MAMAMAMAMA</t>
    <phoneticPr fontId="4" type="noConversion"/>
  </si>
  <si>
    <t>MQMQMQMQMQ</t>
    <phoneticPr fontId="1" type="noConversion"/>
  </si>
  <si>
    <t>MJMJMJMJMJMJ</t>
    <phoneticPr fontId="1" type="noConversion"/>
  </si>
  <si>
    <t>MTEMTEMTEMTEMTE</t>
    <phoneticPr fontId="1" type="noConversion"/>
  </si>
  <si>
    <t>MNIMNIMNIMNIMNI</t>
    <phoneticPr fontId="1" type="noConversion"/>
  </si>
  <si>
    <t>M1WWWW</t>
    <phoneticPr fontId="1" type="noConversion"/>
  </si>
  <si>
    <t>M2WWWW</t>
  </si>
  <si>
    <t>M3WWWW</t>
  </si>
  <si>
    <t>M4WWWW</t>
  </si>
  <si>
    <t>M5WWWW</t>
  </si>
  <si>
    <t>MAWWWW</t>
    <phoneticPr fontId="1" type="noConversion"/>
  </si>
  <si>
    <t>MKWWWW</t>
    <phoneticPr fontId="1" type="noConversion"/>
  </si>
  <si>
    <t>MQWWWW</t>
    <phoneticPr fontId="1" type="noConversion"/>
  </si>
  <si>
    <t>MJWWWW</t>
    <phoneticPr fontId="1" type="noConversion"/>
  </si>
  <si>
    <t>MTEWWWW</t>
    <phoneticPr fontId="1" type="noConversion"/>
  </si>
  <si>
    <t>MNIWWWW</t>
    <phoneticPr fontId="1" type="noConversion"/>
  </si>
  <si>
    <t>M1M1M1M1 --</t>
    <phoneticPr fontId="4" type="noConversion"/>
  </si>
  <si>
    <t>M2M2M2M2 --</t>
    <phoneticPr fontId="4" type="noConversion"/>
  </si>
  <si>
    <t>M3M3M3M3 --</t>
    <phoneticPr fontId="4" type="noConversion"/>
  </si>
  <si>
    <t>M4M4M4M4 --</t>
    <phoneticPr fontId="4" type="noConversion"/>
  </si>
  <si>
    <t>M5M5M5M5--</t>
    <phoneticPr fontId="4" type="noConversion"/>
  </si>
  <si>
    <t>MAMAMAMA--</t>
    <phoneticPr fontId="4" type="noConversion"/>
  </si>
  <si>
    <t>MKMKMKMK--</t>
    <phoneticPr fontId="1" type="noConversion"/>
  </si>
  <si>
    <t>MQMQMQMQ--</t>
    <phoneticPr fontId="1" type="noConversion"/>
  </si>
  <si>
    <t>MJMJMJMJMJ--</t>
    <phoneticPr fontId="1" type="noConversion"/>
  </si>
  <si>
    <t>MTEMTEMTEMTE--</t>
    <phoneticPr fontId="1" type="noConversion"/>
  </si>
  <si>
    <t>MNIMNIMNIMNI --</t>
    <phoneticPr fontId="1" type="noConversion"/>
  </si>
  <si>
    <t>WW</t>
    <phoneticPr fontId="1" type="noConversion"/>
  </si>
  <si>
    <t>243way</t>
    <phoneticPr fontId="1" type="noConversion"/>
  </si>
  <si>
    <t>鑼</t>
    <phoneticPr fontId="1" type="noConversion"/>
  </si>
  <si>
    <t>福</t>
    <phoneticPr fontId="1" type="noConversion"/>
  </si>
  <si>
    <t>金鳥</t>
    <phoneticPr fontId="1" type="noConversion"/>
  </si>
  <si>
    <t>金船</t>
    <phoneticPr fontId="1" type="noConversion"/>
  </si>
  <si>
    <t>金龜</t>
    <phoneticPr fontId="1" type="noConversion"/>
  </si>
  <si>
    <t>金元寶</t>
    <phoneticPr fontId="1" type="noConversion"/>
  </si>
  <si>
    <t>招財進寶</t>
    <phoneticPr fontId="1" type="noConversion"/>
  </si>
  <si>
    <t>Ａ</t>
  </si>
  <si>
    <t>Ｋ</t>
  </si>
  <si>
    <t>Ｑ</t>
  </si>
  <si>
    <t>Ｊ</t>
  </si>
  <si>
    <t>W5</t>
  </si>
  <si>
    <t>X_W6</t>
  </si>
  <si>
    <t>X_W7</t>
  </si>
  <si>
    <t>X_W8</t>
  </si>
  <si>
    <t>X_W9</t>
  </si>
  <si>
    <t>X_WA</t>
    <phoneticPr fontId="1" type="noConversion"/>
  </si>
  <si>
    <t>X_WK</t>
    <phoneticPr fontId="1" type="noConversion"/>
  </si>
  <si>
    <t>X_WQ</t>
    <phoneticPr fontId="1" type="noConversion"/>
  </si>
  <si>
    <t>X_WJ</t>
    <phoneticPr fontId="1" type="noConversion"/>
  </si>
  <si>
    <t>X_WTE</t>
    <phoneticPr fontId="1" type="noConversion"/>
  </si>
  <si>
    <t>X_WNI</t>
    <phoneticPr fontId="1" type="noConversion"/>
  </si>
  <si>
    <t>K</t>
    <phoneticPr fontId="4" type="noConversion"/>
  </si>
  <si>
    <t xml:space="preserve"> -S1S1S1S1S1</t>
    <phoneticPr fontId="4" type="noConversion"/>
  </si>
  <si>
    <t>S1S1S1S1</t>
    <phoneticPr fontId="4" type="noConversion"/>
  </si>
  <si>
    <t>S1S1S1</t>
    <phoneticPr fontId="4" type="noConversion"/>
  </si>
  <si>
    <t>total</t>
    <phoneticPr fontId="1" type="noConversion"/>
  </si>
  <si>
    <t>Base Game Scatter Hit Rate</t>
    <phoneticPr fontId="1" type="noConversion"/>
  </si>
  <si>
    <t>Hit</t>
    <phoneticPr fontId="1" type="noConversion"/>
  </si>
  <si>
    <t>Hit rate</t>
    <phoneticPr fontId="1" type="noConversion"/>
  </si>
  <si>
    <t>X</t>
    <phoneticPr fontId="1" type="noConversion"/>
  </si>
  <si>
    <t xml:space="preserve">Retrigger </t>
    <phoneticPr fontId="1" type="noConversion"/>
  </si>
  <si>
    <t>retrigger rate%</t>
    <phoneticPr fontId="1" type="noConversion"/>
  </si>
  <si>
    <t>Total RTP</t>
    <phoneticPr fontId="1" type="noConversion"/>
  </si>
  <si>
    <t>each round ＲＴＰ</t>
    <phoneticPr fontId="1" type="noConversion"/>
  </si>
  <si>
    <t>retrigger rate</t>
    <phoneticPr fontId="1" type="noConversion"/>
  </si>
  <si>
    <t>K</t>
  </si>
  <si>
    <t>Q</t>
  </si>
  <si>
    <t>J</t>
  </si>
  <si>
    <t>scatter cont%</t>
    <phoneticPr fontId="1" type="noConversion"/>
  </si>
  <si>
    <t>倍率</t>
    <phoneticPr fontId="1" type="noConversion"/>
  </si>
  <si>
    <t>Main Game</t>
    <phoneticPr fontId="1" type="noConversion"/>
  </si>
  <si>
    <t>頻率</t>
    <phoneticPr fontId="1" type="noConversion"/>
  </si>
  <si>
    <t>1~5_</t>
    <phoneticPr fontId="1" type="noConversion"/>
  </si>
  <si>
    <t>5~10</t>
    <phoneticPr fontId="1" type="noConversion"/>
  </si>
  <si>
    <t>10~30</t>
    <phoneticPr fontId="1" type="noConversion"/>
  </si>
  <si>
    <t>30~50</t>
    <phoneticPr fontId="1" type="noConversion"/>
  </si>
  <si>
    <t>50~100</t>
    <phoneticPr fontId="1" type="noConversion"/>
  </si>
  <si>
    <t>100以上</t>
    <phoneticPr fontId="1" type="noConversion"/>
  </si>
  <si>
    <t>得分率</t>
    <phoneticPr fontId="1" type="noConversion"/>
  </si>
  <si>
    <t>0~1</t>
    <phoneticPr fontId="1" type="noConversion"/>
  </si>
  <si>
    <t>Main Game RTP</t>
    <phoneticPr fontId="1" type="noConversion"/>
  </si>
  <si>
    <t>Free Game RTP</t>
    <phoneticPr fontId="1" type="noConversion"/>
  </si>
  <si>
    <t>平均可玩場次</t>
    <phoneticPr fontId="1" type="noConversion"/>
  </si>
  <si>
    <t>平均錢幣個數</t>
    <phoneticPr fontId="1" type="noConversion"/>
  </si>
  <si>
    <t>平均成倍</t>
    <phoneticPr fontId="1" type="noConversion"/>
  </si>
  <si>
    <t>symbpl unqpper include with wild</t>
    <phoneticPr fontId="4" type="noConversion"/>
  </si>
  <si>
    <t xml:space="preserve">Base game:
由左至右連線
243 way
WILD只出現在2,3,4,5軸
盤面出現3個以上SCATTER進入free game
Free game:
初始給予三次free game
每次出現新的金幣，free game局數會增加一局，直至free game局數歸零則結束free game
滾輪表排列注意：
bonus 跟 scatter 要夾在字symbol 中間，避免演繹時被切割
wild scatter 不能同時出現在同一軸
</t>
    <phoneticPr fontId="1" type="noConversion"/>
  </si>
  <si>
    <t>1125way</t>
    <phoneticPr fontId="1" type="noConversion"/>
  </si>
  <si>
    <t>576way</t>
    <phoneticPr fontId="1" type="noConversion"/>
  </si>
  <si>
    <t>243～1125way</t>
    <phoneticPr fontId="1" type="noConversion"/>
  </si>
  <si>
    <t>姜太公</t>
    <phoneticPr fontId="1" type="noConversion"/>
  </si>
  <si>
    <t>BN</t>
    <phoneticPr fontId="1" type="noConversion"/>
  </si>
  <si>
    <t>手杖</t>
    <phoneticPr fontId="1" type="noConversion"/>
  </si>
  <si>
    <t>輪迴門</t>
    <phoneticPr fontId="1" type="noConversion"/>
  </si>
  <si>
    <t>白髮姜子牙</t>
    <phoneticPr fontId="1" type="noConversion"/>
  </si>
  <si>
    <t>M5 (九尾狐)</t>
    <phoneticPr fontId="78" type="noConversion"/>
  </si>
  <si>
    <t>M4 (申公豹)</t>
    <phoneticPr fontId="78" type="noConversion"/>
  </si>
  <si>
    <t>M3 (小九)</t>
    <phoneticPr fontId="78" type="noConversion"/>
  </si>
  <si>
    <t>M2 (四不像大頭)</t>
    <phoneticPr fontId="78" type="noConversion"/>
  </si>
  <si>
    <t>M1(姜子牙)</t>
    <phoneticPr fontId="78" type="noConversion"/>
  </si>
  <si>
    <t>bonus rtp</t>
    <phoneticPr fontId="1" type="noConversion"/>
  </si>
  <si>
    <t>without scatter RTP</t>
    <phoneticPr fontId="1" type="noConversion"/>
  </si>
  <si>
    <t xml:space="preserve">  Combo </t>
    <phoneticPr fontId="4" type="noConversion"/>
  </si>
  <si>
    <t>Reel</t>
    <phoneticPr fontId="1" type="noConversion"/>
  </si>
  <si>
    <t>九尾狐</t>
    <phoneticPr fontId="1" type="noConversion"/>
  </si>
  <si>
    <t>申公豹</t>
    <phoneticPr fontId="1" type="noConversion"/>
  </si>
  <si>
    <t>小九</t>
    <phoneticPr fontId="1" type="noConversion"/>
  </si>
  <si>
    <t>四不相</t>
    <phoneticPr fontId="1" type="noConversion"/>
  </si>
  <si>
    <t>姜子牙</t>
    <phoneticPr fontId="1" type="noConversion"/>
  </si>
  <si>
    <t>M6</t>
  </si>
  <si>
    <t>double way</t>
    <phoneticPr fontId="1" type="noConversion"/>
  </si>
  <si>
    <t>free game each rtp</t>
    <phoneticPr fontId="1" type="noConversion"/>
  </si>
  <si>
    <t>局數</t>
    <phoneticPr fontId="1" type="noConversion"/>
  </si>
  <si>
    <t>trigger hit rate</t>
    <phoneticPr fontId="1" type="noConversion"/>
  </si>
  <si>
    <t>multiply</t>
    <phoneticPr fontId="1" type="noConversion"/>
  </si>
  <si>
    <t>平均局數</t>
    <phoneticPr fontId="1" type="noConversion"/>
  </si>
  <si>
    <t>WN WN -- -- --</t>
    <phoneticPr fontId="1" type="noConversion"/>
  </si>
  <si>
    <t>WT WT -- -- --</t>
    <phoneticPr fontId="1" type="noConversion"/>
  </si>
  <si>
    <t>WJ WJ -- -- --</t>
    <phoneticPr fontId="1" type="noConversion"/>
  </si>
  <si>
    <t>WQ WQ -- -- --</t>
    <phoneticPr fontId="1" type="noConversion"/>
  </si>
  <si>
    <t>WK WK -- -- --</t>
    <phoneticPr fontId="1" type="noConversion"/>
  </si>
  <si>
    <t>WA WA -- -- --</t>
    <phoneticPr fontId="1" type="noConversion"/>
  </si>
  <si>
    <t>WN -- WN -- --</t>
    <phoneticPr fontId="1" type="noConversion"/>
  </si>
  <si>
    <t>WT -- WT -- --</t>
    <phoneticPr fontId="1" type="noConversion"/>
  </si>
  <si>
    <t>WJ -- WJ -- --</t>
    <phoneticPr fontId="1" type="noConversion"/>
  </si>
  <si>
    <t>WQ -- WQ -- --</t>
    <phoneticPr fontId="1" type="noConversion"/>
  </si>
  <si>
    <t>WK -- WK -- --</t>
    <phoneticPr fontId="1" type="noConversion"/>
  </si>
  <si>
    <t>WA -- WA -- --</t>
    <phoneticPr fontId="1" type="noConversion"/>
  </si>
  <si>
    <t>-- WN WN -- --</t>
    <phoneticPr fontId="1" type="noConversion"/>
  </si>
  <si>
    <t>-- WT WT -- --</t>
    <phoneticPr fontId="1" type="noConversion"/>
  </si>
  <si>
    <t>-- WJ WJ -- --</t>
    <phoneticPr fontId="1" type="noConversion"/>
  </si>
  <si>
    <t>-- WQ WQ -- --</t>
    <phoneticPr fontId="1" type="noConversion"/>
  </si>
  <si>
    <t>-- WK WK -- --</t>
    <phoneticPr fontId="1" type="noConversion"/>
  </si>
  <si>
    <t>-- WA WA -- --</t>
    <phoneticPr fontId="1" type="noConversion"/>
  </si>
  <si>
    <t>WN WN WN -- --</t>
    <phoneticPr fontId="1" type="noConversion"/>
  </si>
  <si>
    <t>WT WT WT -- --</t>
    <phoneticPr fontId="1" type="noConversion"/>
  </si>
  <si>
    <t>WJ WJ WJ -- --</t>
    <phoneticPr fontId="1" type="noConversion"/>
  </si>
  <si>
    <t>WQ WQ WQ -- --</t>
    <phoneticPr fontId="1" type="noConversion"/>
  </si>
  <si>
    <t>WK WK WK -- --</t>
    <phoneticPr fontId="1" type="noConversion"/>
  </si>
  <si>
    <t>WA WA WA -- --</t>
    <phoneticPr fontId="1" type="noConversion"/>
  </si>
  <si>
    <t>WN WN -- WN --</t>
    <phoneticPr fontId="1" type="noConversion"/>
  </si>
  <si>
    <t>WT WT -- WT --</t>
    <phoneticPr fontId="1" type="noConversion"/>
  </si>
  <si>
    <t>WJ WJ -- WJ --</t>
    <phoneticPr fontId="1" type="noConversion"/>
  </si>
  <si>
    <t>WQ WQ -- WQ --</t>
    <phoneticPr fontId="1" type="noConversion"/>
  </si>
  <si>
    <t>WK WK -- WK --</t>
    <phoneticPr fontId="1" type="noConversion"/>
  </si>
  <si>
    <t>WA WA -- WA --</t>
    <phoneticPr fontId="1" type="noConversion"/>
  </si>
  <si>
    <t>WN -- WN WN --</t>
    <phoneticPr fontId="1" type="noConversion"/>
  </si>
  <si>
    <t>WT -- WT WT --</t>
    <phoneticPr fontId="1" type="noConversion"/>
  </si>
  <si>
    <t>WJ -- WJ WJ --</t>
    <phoneticPr fontId="1" type="noConversion"/>
  </si>
  <si>
    <t>WQ -- WQ WQ --</t>
    <phoneticPr fontId="1" type="noConversion"/>
  </si>
  <si>
    <t>WK -- WK WK --</t>
    <phoneticPr fontId="1" type="noConversion"/>
  </si>
  <si>
    <t>WA -- WA WA --</t>
    <phoneticPr fontId="1" type="noConversion"/>
  </si>
  <si>
    <t>-- WN WN WN --</t>
    <phoneticPr fontId="1" type="noConversion"/>
  </si>
  <si>
    <t>-- WT WT WT --</t>
    <phoneticPr fontId="1" type="noConversion"/>
  </si>
  <si>
    <t>-- WJ WJ WJ --</t>
    <phoneticPr fontId="1" type="noConversion"/>
  </si>
  <si>
    <t>-- WQ WQ WQ --</t>
    <phoneticPr fontId="1" type="noConversion"/>
  </si>
  <si>
    <t>-- WK WK WK --</t>
    <phoneticPr fontId="1" type="noConversion"/>
  </si>
  <si>
    <t>-- WA WA WA --</t>
    <phoneticPr fontId="1" type="noConversion"/>
  </si>
  <si>
    <t>WN WN WN WN --</t>
    <phoneticPr fontId="1" type="noConversion"/>
  </si>
  <si>
    <t>WT WT WT WT --</t>
    <phoneticPr fontId="1" type="noConversion"/>
  </si>
  <si>
    <t>WJ WJ WJ WJ --</t>
    <phoneticPr fontId="1" type="noConversion"/>
  </si>
  <si>
    <t>WQ WQ WQ WQ --</t>
    <phoneticPr fontId="1" type="noConversion"/>
  </si>
  <si>
    <t>WK WK WK WK --</t>
    <phoneticPr fontId="1" type="noConversion"/>
  </si>
  <si>
    <t>WA WA WA WA --</t>
    <phoneticPr fontId="1" type="noConversion"/>
  </si>
  <si>
    <t xml:space="preserve">WN WN WN -- WN </t>
    <phoneticPr fontId="1" type="noConversion"/>
  </si>
  <si>
    <t xml:space="preserve">WT WT WT -- WT </t>
    <phoneticPr fontId="1" type="noConversion"/>
  </si>
  <si>
    <t>WJ WJ WJ -- WJ</t>
    <phoneticPr fontId="1" type="noConversion"/>
  </si>
  <si>
    <t>WQ WQ WQ -- WQ</t>
    <phoneticPr fontId="1" type="noConversion"/>
  </si>
  <si>
    <t xml:space="preserve">WK WK WK -- WK </t>
    <phoneticPr fontId="1" type="noConversion"/>
  </si>
  <si>
    <t xml:space="preserve">WA WA WA -- WA </t>
    <phoneticPr fontId="1" type="noConversion"/>
  </si>
  <si>
    <t xml:space="preserve">WN WN -- WN WN </t>
    <phoneticPr fontId="1" type="noConversion"/>
  </si>
  <si>
    <t xml:space="preserve">WT WT -- WT WT </t>
    <phoneticPr fontId="1" type="noConversion"/>
  </si>
  <si>
    <t>WJ WJ -- WJ WJ</t>
    <phoneticPr fontId="1" type="noConversion"/>
  </si>
  <si>
    <t>WQ WQ -- WQ WQ</t>
    <phoneticPr fontId="1" type="noConversion"/>
  </si>
  <si>
    <t>WK WK -- WK WK</t>
    <phoneticPr fontId="1" type="noConversion"/>
  </si>
  <si>
    <t xml:space="preserve">WA WA -- WA WA </t>
    <phoneticPr fontId="1" type="noConversion"/>
  </si>
  <si>
    <t xml:space="preserve">WN -- WN WN W </t>
    <phoneticPr fontId="1" type="noConversion"/>
  </si>
  <si>
    <t xml:space="preserve">WT -- WT WT WT </t>
    <phoneticPr fontId="1" type="noConversion"/>
  </si>
  <si>
    <t>WJ -- WJ WJ WJ</t>
    <phoneticPr fontId="1" type="noConversion"/>
  </si>
  <si>
    <t xml:space="preserve">WQ -- WQ WQ WQ </t>
    <phoneticPr fontId="1" type="noConversion"/>
  </si>
  <si>
    <t xml:space="preserve">WK -- WK WK WK </t>
    <phoneticPr fontId="1" type="noConversion"/>
  </si>
  <si>
    <t xml:space="preserve">WA -- WA WA WA </t>
    <phoneticPr fontId="1" type="noConversion"/>
  </si>
  <si>
    <t>-- WN WN WN WN</t>
    <phoneticPr fontId="1" type="noConversion"/>
  </si>
  <si>
    <t>-- WT WT WT WT</t>
    <phoneticPr fontId="1" type="noConversion"/>
  </si>
  <si>
    <t>-- WJ WJ WJ WJ</t>
    <phoneticPr fontId="1" type="noConversion"/>
  </si>
  <si>
    <t>-- WQ WQ WQ WQ</t>
    <phoneticPr fontId="1" type="noConversion"/>
  </si>
  <si>
    <t>-- WK WK WK WK</t>
    <phoneticPr fontId="1" type="noConversion"/>
  </si>
  <si>
    <t>-- WA WA WA WA</t>
    <phoneticPr fontId="1" type="noConversion"/>
  </si>
  <si>
    <t xml:space="preserve">WN WN WN WN WN </t>
    <phoneticPr fontId="1" type="noConversion"/>
  </si>
  <si>
    <t xml:space="preserve">WT WT WT WT WT </t>
    <phoneticPr fontId="1" type="noConversion"/>
  </si>
  <si>
    <t xml:space="preserve">WJ WJ WJ WJ WJ </t>
    <phoneticPr fontId="1" type="noConversion"/>
  </si>
  <si>
    <t xml:space="preserve">WQ WQ WQ WQ WQ </t>
    <phoneticPr fontId="1" type="noConversion"/>
  </si>
  <si>
    <t xml:space="preserve">WK WK WK WK WK </t>
    <phoneticPr fontId="1" type="noConversion"/>
  </si>
  <si>
    <t xml:space="preserve">WA WA WA WA WA </t>
    <phoneticPr fontId="1" type="noConversion"/>
  </si>
  <si>
    <t>Hold Value X3</t>
    <phoneticPr fontId="1" type="noConversion"/>
  </si>
  <si>
    <t>Hold Value X4</t>
    <phoneticPr fontId="1" type="noConversion"/>
  </si>
  <si>
    <t>Hold Value X5</t>
    <phoneticPr fontId="1" type="noConversion"/>
  </si>
  <si>
    <t>Hold Rate X3</t>
  </si>
  <si>
    <t>Hold Rate X4</t>
  </si>
  <si>
    <t>Hold Rate  X5</t>
  </si>
  <si>
    <t>Hold Rate X5</t>
  </si>
  <si>
    <t>Pay</t>
    <phoneticPr fontId="1" type="noConversion"/>
  </si>
  <si>
    <t>-- -- -- -- S1</t>
    <phoneticPr fontId="1" type="noConversion"/>
  </si>
  <si>
    <t>W2 -- -- -- --</t>
    <phoneticPr fontId="1" type="noConversion"/>
  </si>
  <si>
    <t>W1 -- -- -- --</t>
    <phoneticPr fontId="1" type="noConversion"/>
  </si>
  <si>
    <t>-- -- -- S1 --</t>
    <phoneticPr fontId="1" type="noConversion"/>
  </si>
  <si>
    <t>-- W2 -- -- --</t>
    <phoneticPr fontId="1" type="noConversion"/>
  </si>
  <si>
    <t>-- W1 -- -- --</t>
    <phoneticPr fontId="1" type="noConversion"/>
  </si>
  <si>
    <t>-- -- S1 -- --</t>
    <phoneticPr fontId="1" type="noConversion"/>
  </si>
  <si>
    <t>W5 W5 -- -- --</t>
    <phoneticPr fontId="1" type="noConversion"/>
  </si>
  <si>
    <t>W4 W4 -- -- --</t>
    <phoneticPr fontId="1" type="noConversion"/>
  </si>
  <si>
    <t>W3 W3 -- -- --</t>
    <phoneticPr fontId="1" type="noConversion"/>
  </si>
  <si>
    <t>W2 W2 -- -- --</t>
    <phoneticPr fontId="1" type="noConversion"/>
  </si>
  <si>
    <t>W1 W1 -- -- --</t>
    <phoneticPr fontId="1" type="noConversion"/>
  </si>
  <si>
    <t>-- S1 -- -- --</t>
    <phoneticPr fontId="1" type="noConversion"/>
  </si>
  <si>
    <t>W5 -- W5 -- --</t>
    <phoneticPr fontId="1" type="noConversion"/>
  </si>
  <si>
    <t>W4 -- W4 -- --</t>
    <phoneticPr fontId="1" type="noConversion"/>
  </si>
  <si>
    <t>W3 -- W3 -- --</t>
    <phoneticPr fontId="1" type="noConversion"/>
  </si>
  <si>
    <t>W2 -- W2 -- --</t>
    <phoneticPr fontId="1" type="noConversion"/>
  </si>
  <si>
    <t>W1 -- W1 -- --</t>
    <phoneticPr fontId="1" type="noConversion"/>
  </si>
  <si>
    <t>S1 -- -- -- --</t>
    <phoneticPr fontId="1" type="noConversion"/>
  </si>
  <si>
    <t>-- W5 W5 -- --</t>
    <phoneticPr fontId="1" type="noConversion"/>
  </si>
  <si>
    <t>-- W4 W4 -- --</t>
    <phoneticPr fontId="1" type="noConversion"/>
  </si>
  <si>
    <t>-- W3 W3 -- --</t>
    <phoneticPr fontId="1" type="noConversion"/>
  </si>
  <si>
    <t>-- W2 W2 -- --</t>
    <phoneticPr fontId="1" type="noConversion"/>
  </si>
  <si>
    <t>-- W1 W1 -- --</t>
    <phoneticPr fontId="1" type="noConversion"/>
  </si>
  <si>
    <t>-- -- -- S1 S1</t>
    <phoneticPr fontId="1" type="noConversion"/>
  </si>
  <si>
    <t>W5 W5 W5 -- --</t>
    <phoneticPr fontId="1" type="noConversion"/>
  </si>
  <si>
    <t>W4 W4 W4 -- --</t>
    <phoneticPr fontId="1" type="noConversion"/>
  </si>
  <si>
    <t>W3 W3 W3 -- --</t>
    <phoneticPr fontId="1" type="noConversion"/>
  </si>
  <si>
    <t>W2 W2 W2 -- --</t>
    <phoneticPr fontId="1" type="noConversion"/>
  </si>
  <si>
    <t>W1 W1 W1 -- --</t>
    <phoneticPr fontId="1" type="noConversion"/>
  </si>
  <si>
    <t>-- -- S1 -- S1</t>
    <phoneticPr fontId="1" type="noConversion"/>
  </si>
  <si>
    <t>W5 W5 -- W5 --</t>
    <phoneticPr fontId="1" type="noConversion"/>
  </si>
  <si>
    <t>W4 W4 -- W4 --</t>
    <phoneticPr fontId="1" type="noConversion"/>
  </si>
  <si>
    <t>W3 W3 -- W3 --</t>
    <phoneticPr fontId="1" type="noConversion"/>
  </si>
  <si>
    <t>W2 W2 -- W2 --</t>
    <phoneticPr fontId="1" type="noConversion"/>
  </si>
  <si>
    <t>W1 W1 -- W1 --</t>
    <phoneticPr fontId="1" type="noConversion"/>
  </si>
  <si>
    <t>-- -- S1 S1 --</t>
    <phoneticPr fontId="1" type="noConversion"/>
  </si>
  <si>
    <t>W5 -- W5 W5 --</t>
    <phoneticPr fontId="1" type="noConversion"/>
  </si>
  <si>
    <t>W4 -- W4 W4 --</t>
    <phoneticPr fontId="1" type="noConversion"/>
  </si>
  <si>
    <t>W3 -- W3 W3 --</t>
    <phoneticPr fontId="1" type="noConversion"/>
  </si>
  <si>
    <t>W2 -- W2 W2 --</t>
    <phoneticPr fontId="1" type="noConversion"/>
  </si>
  <si>
    <t>W1 -- W1 W1 --</t>
    <phoneticPr fontId="1" type="noConversion"/>
  </si>
  <si>
    <t>-- S1 -- -- S1</t>
    <phoneticPr fontId="1" type="noConversion"/>
  </si>
  <si>
    <t>-- W5 W5 W5 --</t>
    <phoneticPr fontId="1" type="noConversion"/>
  </si>
  <si>
    <t>-- W4 W4 W4 --</t>
    <phoneticPr fontId="1" type="noConversion"/>
  </si>
  <si>
    <t>-- W3 W3 W3 --</t>
    <phoneticPr fontId="1" type="noConversion"/>
  </si>
  <si>
    <t>-- W2 W2 W2 --</t>
    <phoneticPr fontId="1" type="noConversion"/>
  </si>
  <si>
    <t>-- W1 W1 W1 --</t>
    <phoneticPr fontId="1" type="noConversion"/>
  </si>
  <si>
    <t>-- S1 -- S1 --</t>
    <phoneticPr fontId="1" type="noConversion"/>
  </si>
  <si>
    <t>W5 W5 W5 W5 --</t>
    <phoneticPr fontId="1" type="noConversion"/>
  </si>
  <si>
    <t>W4 W4 W4 W4 --</t>
    <phoneticPr fontId="1" type="noConversion"/>
  </si>
  <si>
    <t>W3 W3 W3 W3 --</t>
    <phoneticPr fontId="1" type="noConversion"/>
  </si>
  <si>
    <t>W2 W2 W2 W2 --</t>
    <phoneticPr fontId="1" type="noConversion"/>
  </si>
  <si>
    <t>W1 W1 W1 W1 --</t>
    <phoneticPr fontId="1" type="noConversion"/>
  </si>
  <si>
    <t>-- S1 S1 -- --</t>
    <phoneticPr fontId="1" type="noConversion"/>
  </si>
  <si>
    <t>W5 W5 W5 -- W5</t>
    <phoneticPr fontId="1" type="noConversion"/>
  </si>
  <si>
    <t xml:space="preserve">W4 W4 W4 -- W4 </t>
    <phoneticPr fontId="1" type="noConversion"/>
  </si>
  <si>
    <t xml:space="preserve">W3 W3 W3 -- W3 </t>
    <phoneticPr fontId="1" type="noConversion"/>
  </si>
  <si>
    <t xml:space="preserve">W2 W2 W2 -- W2 </t>
    <phoneticPr fontId="1" type="noConversion"/>
  </si>
  <si>
    <t xml:space="preserve">W1 W1 W1 -- W1 </t>
    <phoneticPr fontId="1" type="noConversion"/>
  </si>
  <si>
    <t>S1 -- -- -- S1</t>
    <phoneticPr fontId="1" type="noConversion"/>
  </si>
  <si>
    <t xml:space="preserve">W5 W5 -- W5 W5 </t>
    <phoneticPr fontId="1" type="noConversion"/>
  </si>
  <si>
    <t xml:space="preserve">W4 W4 -- W4 W4 </t>
    <phoneticPr fontId="1" type="noConversion"/>
  </si>
  <si>
    <t xml:space="preserve">W3 W3 -- W3 W3 </t>
    <phoneticPr fontId="1" type="noConversion"/>
  </si>
  <si>
    <t xml:space="preserve">W2 W2 -- W2 W2 </t>
    <phoneticPr fontId="1" type="noConversion"/>
  </si>
  <si>
    <t xml:space="preserve">W1 W1 -- W1 W1 </t>
    <phoneticPr fontId="1" type="noConversion"/>
  </si>
  <si>
    <t>S1 -- -- S1 --</t>
    <phoneticPr fontId="1" type="noConversion"/>
  </si>
  <si>
    <t>W5 -- W5 W5 W5</t>
    <phoneticPr fontId="1" type="noConversion"/>
  </si>
  <si>
    <t xml:space="preserve">W4 -- W4 W4 W4 </t>
    <phoneticPr fontId="1" type="noConversion"/>
  </si>
  <si>
    <t xml:space="preserve">W3 -- W3 W3 W3 </t>
    <phoneticPr fontId="1" type="noConversion"/>
  </si>
  <si>
    <t xml:space="preserve">W2 -- W2 W2 W2 </t>
    <phoneticPr fontId="1" type="noConversion"/>
  </si>
  <si>
    <t>W1 -- W1 W1 W1</t>
    <phoneticPr fontId="1" type="noConversion"/>
  </si>
  <si>
    <t>S1 -- S1 -- --</t>
    <phoneticPr fontId="1" type="noConversion"/>
  </si>
  <si>
    <t>-- W5 W5 W5 W5</t>
    <phoneticPr fontId="1" type="noConversion"/>
  </si>
  <si>
    <t>-- W4 W4 W4 W4</t>
    <phoneticPr fontId="1" type="noConversion"/>
  </si>
  <si>
    <t>-- W3 W3 W3 W3</t>
    <phoneticPr fontId="1" type="noConversion"/>
  </si>
  <si>
    <t>-- W2 W2 W2 W2</t>
    <phoneticPr fontId="1" type="noConversion"/>
  </si>
  <si>
    <t>-- W1 W1 W1 W1</t>
    <phoneticPr fontId="1" type="noConversion"/>
  </si>
  <si>
    <t>S1 S1 -- -- --</t>
    <phoneticPr fontId="1" type="noConversion"/>
  </si>
  <si>
    <t xml:space="preserve">W5 W5 W5 W5 W5 </t>
    <phoneticPr fontId="1" type="noConversion"/>
  </si>
  <si>
    <t xml:space="preserve">W4 W4 W4 W4 W4 </t>
    <phoneticPr fontId="1" type="noConversion"/>
  </si>
  <si>
    <t xml:space="preserve">W3 W3 W3 W3 W </t>
    <phoneticPr fontId="1" type="noConversion"/>
  </si>
  <si>
    <t xml:space="preserve">W2 W2 W2 W2 W2 </t>
    <phoneticPr fontId="1" type="noConversion"/>
  </si>
  <si>
    <t xml:space="preserve">W1 W1 W1 W1 W1 </t>
    <phoneticPr fontId="1" type="noConversion"/>
  </si>
  <si>
    <t>W2 -- -- -- --</t>
  </si>
  <si>
    <t>W1 -- -- -- --</t>
  </si>
  <si>
    <t>-- W2 -- -- --</t>
  </si>
  <si>
    <t>-- W1 -- -- --</t>
  </si>
  <si>
    <t>W5 W5 -- -- --</t>
  </si>
  <si>
    <t>W4 W4 -- -- --</t>
  </si>
  <si>
    <t>W3 W3 -- -- --</t>
  </si>
  <si>
    <t>W2 W2 -- -- --</t>
  </si>
  <si>
    <t>W1 W1 -- -- --</t>
  </si>
  <si>
    <t>W5 -- W5 -- --</t>
  </si>
  <si>
    <t>W4 -- W4 -- --</t>
  </si>
  <si>
    <t>W3 -- W3 -- --</t>
  </si>
  <si>
    <t>W2 -- W2 -- --</t>
  </si>
  <si>
    <t>W1 -- W1 -- --</t>
  </si>
  <si>
    <t>-- W5 W5 -- --</t>
  </si>
  <si>
    <t>-- W4 W4 -- --</t>
  </si>
  <si>
    <t>-- W3 W3 -- --</t>
  </si>
  <si>
    <t>-- W2 W2 -- --</t>
  </si>
  <si>
    <t>-- W1 W1 -- --</t>
  </si>
  <si>
    <t>-- -- -- S1 S1</t>
  </si>
  <si>
    <t>W5 W5 W5 -- --</t>
  </si>
  <si>
    <t>W4 W4 W4 -- --</t>
  </si>
  <si>
    <t>W3 W3 W3 -- --</t>
  </si>
  <si>
    <t>W2 W2 W2 -- --</t>
  </si>
  <si>
    <t>W1 W1 W1 -- --</t>
  </si>
  <si>
    <t>-- -- S1 -- S1</t>
  </si>
  <si>
    <t>W5 W5 -- W5 --</t>
  </si>
  <si>
    <t>W4 W4 -- W4 --</t>
  </si>
  <si>
    <t>W3 W3 -- W3 --</t>
  </si>
  <si>
    <t>W2 W2 -- W2 --</t>
  </si>
  <si>
    <t>W1 W1 -- W1 --</t>
  </si>
  <si>
    <t>-- -- S1 S1 --</t>
  </si>
  <si>
    <t>W5 -- W5 W5 --</t>
  </si>
  <si>
    <t>W4 -- W4 W4 --</t>
  </si>
  <si>
    <t>W3 -- W3 W3 --</t>
  </si>
  <si>
    <t>W2 -- W2 W2 --</t>
  </si>
  <si>
    <t>W1 -- W1 W1 --</t>
  </si>
  <si>
    <t>-- S1 -- -- S1</t>
  </si>
  <si>
    <t>-- W5 W5 W5 --</t>
  </si>
  <si>
    <t>-- W4 W4 W4 --</t>
  </si>
  <si>
    <t>-- W3 W3 W3 --</t>
  </si>
  <si>
    <t>-- W2 W2 W2 --</t>
  </si>
  <si>
    <t>-- W1 W1 W1 --</t>
  </si>
  <si>
    <t>-- S1 -- S1 --</t>
  </si>
  <si>
    <t>W5 W5 W5 W5 --</t>
  </si>
  <si>
    <t>W4 W4 W4 W4 --</t>
  </si>
  <si>
    <t>W3 W3 W3 W3 --</t>
  </si>
  <si>
    <t>W2 W2 W2 W2 --</t>
  </si>
  <si>
    <t>W1 W1 W1 W1 --</t>
  </si>
  <si>
    <t>-- S1 S1 -- --</t>
  </si>
  <si>
    <t>W5 W5 W5 -- W5</t>
  </si>
  <si>
    <t xml:space="preserve">W4 W4 W4 -- W4 </t>
  </si>
  <si>
    <t xml:space="preserve">W3 W3 W3 -- W3 </t>
  </si>
  <si>
    <t xml:space="preserve">W2 W2 W2 -- W2 </t>
  </si>
  <si>
    <t xml:space="preserve">W1 W1 W1 -- W1 </t>
  </si>
  <si>
    <t>S1 -- -- -- S1</t>
  </si>
  <si>
    <t xml:space="preserve">W5 W5 -- W5 W5 </t>
  </si>
  <si>
    <t xml:space="preserve">W4 W4 -- W4 W4 </t>
  </si>
  <si>
    <t xml:space="preserve">W3 W3 -- W3 W3 </t>
  </si>
  <si>
    <t xml:space="preserve">W2 W2 -- W2 W2 </t>
  </si>
  <si>
    <t xml:space="preserve">W1 W1 -- W1 W1 </t>
  </si>
  <si>
    <t>S1 -- -- S1 --</t>
  </si>
  <si>
    <t>W5 -- W5 W5 W5</t>
  </si>
  <si>
    <t xml:space="preserve">W4 -- W4 W4 W4 </t>
  </si>
  <si>
    <t xml:space="preserve">W3 -- W3 W3 W3 </t>
  </si>
  <si>
    <t xml:space="preserve">W2 -- W2 W2 W2 </t>
  </si>
  <si>
    <t>W1 -- W1 W1 W1</t>
  </si>
  <si>
    <t>S1 -- S1 -- --</t>
  </si>
  <si>
    <t>-- W5 W5 W5 W5</t>
  </si>
  <si>
    <t>-- W4 W4 W4 W4</t>
  </si>
  <si>
    <t>-- W3 W3 W3 W3</t>
  </si>
  <si>
    <t>-- W2 W2 W2 W2</t>
  </si>
  <si>
    <t>-- W1 W1 W1 W1</t>
  </si>
  <si>
    <t>S1 S1 -- -- --</t>
  </si>
  <si>
    <t xml:space="preserve">W5 W5 W5 W5 W5 </t>
  </si>
  <si>
    <t xml:space="preserve">W4 W4 W4 W4 W4 </t>
  </si>
  <si>
    <t xml:space="preserve">W3 W3 W3 W3 W </t>
  </si>
  <si>
    <t xml:space="preserve">W2 W2 W2 W2 W2 </t>
  </si>
  <si>
    <t xml:space="preserve">W1 W1 W1 W1 W1 </t>
  </si>
  <si>
    <t>Hold Value X2</t>
    <phoneticPr fontId="1" type="noConversion"/>
  </si>
  <si>
    <t>Hold Rate X2</t>
  </si>
  <si>
    <t>Scatter</t>
    <phoneticPr fontId="1" type="noConversion"/>
  </si>
  <si>
    <t>這裡的Pay 使用 Bet Credit 100倍 計算 Ex Bet:0.25 40 倍 25 4000倍</t>
    <phoneticPr fontId="1" type="noConversion"/>
  </si>
  <si>
    <t>整體Net Pay</t>
    <phoneticPr fontId="1" type="noConversion"/>
  </si>
  <si>
    <t>每一個Symbol 每一個Reel Hold Rate 皆會有所不同</t>
    <phoneticPr fontId="1" type="noConversion"/>
  </si>
  <si>
    <t>每次至少所獲得的金額 進行RTP 調整</t>
    <phoneticPr fontId="1" type="noConversion"/>
  </si>
  <si>
    <t>R5會包含X5 X4，R4會包含X3 X2，R3會包含X3 X2，Scatter Creidt利用2個Scatter反推</t>
    <phoneticPr fontId="1" type="noConversion"/>
  </si>
  <si>
    <t>Hit Rate</t>
    <phoneticPr fontId="1" type="noConversion"/>
  </si>
  <si>
    <t>-- W3 -- -- --</t>
    <phoneticPr fontId="1" type="noConversion"/>
  </si>
  <si>
    <t>W3 -- -- -- --</t>
    <phoneticPr fontId="1" type="noConversion"/>
  </si>
  <si>
    <t>FG init rtp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</si>
</sst>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7">
    <numFmt numFmtId="176" formatCode="_-* #,##0.00_-;\-* #,##0.00_-;_-* &quot;-&quot;??_-;_-@_-"/>
    <numFmt numFmtId="177" formatCode="#,##0_ "/>
    <numFmt numFmtId="178" formatCode="0_ "/>
    <numFmt numFmtId="179" formatCode="0.00_ "/>
    <numFmt numFmtId="180" formatCode="0.0000%"/>
    <numFmt numFmtId="181" formatCode="0.000%"/>
    <numFmt numFmtId="182" formatCode="0.0000_ "/>
    <numFmt numFmtId="183" formatCode="0.000_ "/>
    <numFmt numFmtId="184" formatCode="_-* #,##0_-;\-* #,##0_-;_-* &quot;-&quot;??_-;_-@_-"/>
    <numFmt numFmtId="185" formatCode="0_);[Red]\(0\)"/>
    <numFmt numFmtId="186" formatCode="0.000000_ "/>
    <numFmt numFmtId="187" formatCode="#,##0.000000_ "/>
    <numFmt numFmtId="188" formatCode="0.000000_);[Red]\(0.000000\)"/>
    <numFmt numFmtId="189" formatCode="0.00000%"/>
    <numFmt numFmtId="190" formatCode="0.0_);[Red]\(0.0\)"/>
    <numFmt numFmtId="191" formatCode="0.00000000%"/>
    <numFmt numFmtId="192" formatCode="0.0000000%"/>
    <numFmt numFmtId="193" formatCode="0.0000000000%"/>
    <numFmt numFmtId="194" formatCode="#,##0.0000000_ "/>
    <numFmt numFmtId="195" formatCode="0.0000_);[Red]\(0.0000\)"/>
    <numFmt numFmtId="196" formatCode="0.00_);[Red]\(0.00\)"/>
    <numFmt numFmtId="197" formatCode="0.000000000_);[Red]\(0.000000000\)"/>
    <numFmt numFmtId="198" formatCode="0.00000000000000%"/>
    <numFmt numFmtId="199" formatCode="0.00000_);[Red]\(0.00000\)"/>
    <numFmt numFmtId="200" formatCode="0.00000000_ "/>
    <numFmt numFmtId="201" formatCode="0.000000000000000%"/>
    <numFmt numFmtId="206" formatCode="0.000000000000%"/>
  </numFmts>
  <fonts count="80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name val="Courier New"/>
      <family val="3"/>
    </font>
    <font>
      <sz val="12"/>
      <name val="Courier New"/>
      <family val="3"/>
    </font>
    <font>
      <sz val="9"/>
      <name val="新細明體"/>
      <family val="1"/>
      <charset val="136"/>
    </font>
    <font>
      <sz val="10"/>
      <name val="Courier New"/>
      <family val="3"/>
    </font>
    <font>
      <b/>
      <sz val="12"/>
      <color theme="1"/>
      <name val="新細明體"/>
      <family val="1"/>
      <charset val="136"/>
      <scheme val="minor"/>
    </font>
    <font>
      <sz val="12"/>
      <color theme="1"/>
      <name val="新細明體"/>
      <family val="2"/>
      <charset val="136"/>
      <scheme val="minor"/>
    </font>
    <font>
      <sz val="10"/>
      <name val="Times New Roman"/>
      <family val="1"/>
    </font>
    <font>
      <sz val="10"/>
      <color theme="1"/>
      <name val="Times New Roman"/>
      <family val="1"/>
    </font>
    <font>
      <sz val="10"/>
      <color theme="1"/>
      <name val="標楷體"/>
      <family val="4"/>
      <charset val="136"/>
    </font>
    <font>
      <sz val="12"/>
      <color theme="1"/>
      <name val="標楷體"/>
      <family val="4"/>
      <charset val="136"/>
    </font>
    <font>
      <sz val="12"/>
      <name val="標楷體"/>
      <family val="4"/>
      <charset val="136"/>
    </font>
    <font>
      <b/>
      <sz val="10"/>
      <name val="Courier New"/>
      <family val="3"/>
    </font>
    <font>
      <b/>
      <sz val="12"/>
      <color theme="1"/>
      <name val="Consolas"/>
      <family val="3"/>
    </font>
    <font>
      <sz val="12"/>
      <color theme="1"/>
      <name val="Consolas"/>
      <family val="3"/>
    </font>
    <font>
      <b/>
      <sz val="12"/>
      <name val="Consolas"/>
      <family val="3"/>
    </font>
    <font>
      <sz val="12"/>
      <name val="Consolas"/>
      <family val="3"/>
    </font>
    <font>
      <b/>
      <u/>
      <sz val="22"/>
      <name val="標楷體"/>
      <family val="4"/>
      <charset val="136"/>
    </font>
    <font>
      <b/>
      <u/>
      <sz val="22"/>
      <name val="Courier New"/>
      <family val="3"/>
    </font>
    <font>
      <b/>
      <sz val="10"/>
      <name val="新細明體"/>
      <family val="1"/>
      <charset val="136"/>
    </font>
    <font>
      <sz val="10"/>
      <name val="細明體"/>
      <family val="3"/>
      <charset val="136"/>
    </font>
    <font>
      <sz val="10"/>
      <name val="新細明體"/>
      <family val="1"/>
      <charset val="136"/>
    </font>
    <font>
      <b/>
      <sz val="10"/>
      <name val="細明體"/>
      <family val="3"/>
      <charset val="136"/>
    </font>
    <font>
      <sz val="12"/>
      <color rgb="FFFF0000"/>
      <name val="Consolas"/>
      <family val="3"/>
    </font>
    <font>
      <sz val="12"/>
      <color rgb="FFFF0000"/>
      <name val="新細明體"/>
      <family val="2"/>
      <charset val="136"/>
      <scheme val="minor"/>
    </font>
    <font>
      <b/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1"/>
      <color rgb="FF000000"/>
      <name val="Calibri"/>
      <family val="2"/>
    </font>
    <font>
      <sz val="12"/>
      <name val="新細明體"/>
      <family val="1"/>
      <charset val="136"/>
    </font>
    <font>
      <sz val="12"/>
      <color theme="1"/>
      <name val="細明體"/>
      <family val="3"/>
      <charset val="136"/>
    </font>
    <font>
      <sz val="10"/>
      <color theme="1"/>
      <name val="Courier New"/>
      <family val="3"/>
    </font>
    <font>
      <sz val="10"/>
      <name val="Cordia New"/>
      <family val="2"/>
    </font>
    <font>
      <sz val="10"/>
      <color theme="1"/>
      <name val="Cordia New"/>
      <family val="2"/>
    </font>
    <font>
      <sz val="10"/>
      <name val="Cordia New"/>
      <family val="2"/>
    </font>
    <font>
      <b/>
      <sz val="12"/>
      <name val="Times New Roman"/>
      <family val="1"/>
    </font>
    <font>
      <b/>
      <sz val="12"/>
      <name val="細明體"/>
      <family val="3"/>
      <charset val="136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sz val="12"/>
      <color rgb="FF333333"/>
      <name val="標楷體"/>
      <family val="4"/>
      <charset val="136"/>
    </font>
    <font>
      <sz val="10"/>
      <color rgb="FF000000"/>
      <name val="標楷體"/>
      <family val="4"/>
      <charset val="136"/>
    </font>
    <font>
      <sz val="12"/>
      <color theme="1"/>
      <name val="Calibri"/>
      <family val="2"/>
    </font>
    <font>
      <b/>
      <sz val="10"/>
      <color indexed="8"/>
      <name val="Courier New"/>
      <family val="3"/>
    </font>
    <font>
      <sz val="12"/>
      <color theme="1"/>
      <name val="新細明體"/>
      <family val="2"/>
      <scheme val="minor"/>
    </font>
    <font>
      <u/>
      <sz val="12"/>
      <color theme="1"/>
      <name val="Calibri"/>
      <family val="2"/>
    </font>
    <font>
      <sz val="12"/>
      <color rgb="FF000000"/>
      <name val="新細明體"/>
      <family val="1"/>
      <charset val="136"/>
      <scheme val="minor"/>
    </font>
    <font>
      <sz val="12"/>
      <name val="Courier New"/>
      <family val="1"/>
    </font>
    <font>
      <sz val="10"/>
      <color rgb="FF000000"/>
      <name val="Microsoft JhengHei UI"/>
    </font>
    <font>
      <b/>
      <sz val="10"/>
      <color rgb="FF000000"/>
      <name val="Microsoft JhengHei UI"/>
    </font>
    <font>
      <sz val="10"/>
      <color rgb="FF000000"/>
      <name val="新細明體"/>
      <family val="1"/>
      <charset val="136"/>
    </font>
    <font>
      <sz val="12"/>
      <color theme="1"/>
      <name val="BiauKai"/>
      <family val="1"/>
      <charset val="136"/>
    </font>
    <font>
      <sz val="12"/>
      <color theme="1"/>
      <name val="Arial Unicode MS"/>
      <family val="2"/>
      <charset val="136"/>
    </font>
    <font>
      <sz val="9"/>
      <name val="新細明體"/>
      <family val="3"/>
      <charset val="136"/>
      <scheme val="minor"/>
    </font>
    <font>
      <sz val="12"/>
      <name val="Cambria"/>
      <family val="1"/>
    </font>
    <font>
      <sz val="12"/>
      <color theme="1"/>
      <name val="Cambria"/>
      <family val="1"/>
    </font>
    <font>
      <b/>
      <sz val="10"/>
      <color rgb="FF000000"/>
      <name val="Courier New"/>
      <family val="1"/>
    </font>
    <font>
      <sz val="12"/>
      <color theme="1"/>
      <name val="Helvetica"/>
      <family val="2"/>
    </font>
    <font>
      <sz val="12"/>
      <color theme="1"/>
      <name val="PMingLiU"/>
      <family val="1"/>
      <charset val="136"/>
    </font>
    <font>
      <b/>
      <sz val="18"/>
      <color rgb="FF000000"/>
      <name val="新細明體"/>
      <family val="1"/>
      <charset val="136"/>
      <scheme val="major"/>
    </font>
    <font>
      <b/>
      <sz val="18"/>
      <color theme="1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6"/>
      <color rgb="FF000000"/>
      <name val="新細明體"/>
      <family val="1"/>
      <charset val="136"/>
      <scheme val="major"/>
    </font>
    <font>
      <sz val="18"/>
      <color rgb="FF000000"/>
      <name val="新細明體"/>
      <family val="1"/>
      <charset val="136"/>
      <scheme val="major"/>
    </font>
    <font>
      <b/>
      <sz val="16"/>
      <color theme="1"/>
      <name val="新細明體"/>
      <family val="1"/>
      <charset val="136"/>
      <scheme val="major"/>
    </font>
    <font>
      <b/>
      <sz val="16"/>
      <color theme="1"/>
      <name val="手札体-简 常规体"/>
      <family val="3"/>
      <charset val="136"/>
    </font>
    <font>
      <sz val="9"/>
      <name val="Wawati TC"/>
      <family val="3"/>
      <charset val="136"/>
    </font>
    <font>
      <sz val="11"/>
      <color rgb="FF000000"/>
      <name val="Menlo"/>
      <family val="2"/>
    </font>
  </fonts>
  <fills count="5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/>
      <bottom/>
      <diagonal/>
    </border>
  </borders>
  <cellStyleXfs count="50">
    <xf numFmtId="0" fontId="0" fillId="0" borderId="0">
      <alignment vertical="center"/>
    </xf>
    <xf numFmtId="9" fontId="7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0" borderId="26" applyNumberFormat="0" applyFill="0" applyAlignment="0" applyProtection="0">
      <alignment vertical="center"/>
    </xf>
    <xf numFmtId="0" fontId="28" fillId="0" borderId="27" applyNumberFormat="0" applyFill="0" applyAlignment="0" applyProtection="0">
      <alignment vertical="center"/>
    </xf>
    <xf numFmtId="0" fontId="29" fillId="0" borderId="28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6" borderId="0" applyNumberFormat="0" applyBorder="0" applyAlignment="0" applyProtection="0">
      <alignment vertical="center"/>
    </xf>
    <xf numFmtId="0" fontId="31" fillId="7" borderId="0" applyNumberFormat="0" applyBorder="0" applyAlignment="0" applyProtection="0">
      <alignment vertical="center"/>
    </xf>
    <xf numFmtId="0" fontId="32" fillId="8" borderId="0" applyNumberFormat="0" applyBorder="0" applyAlignment="0" applyProtection="0">
      <alignment vertical="center"/>
    </xf>
    <xf numFmtId="0" fontId="33" fillId="9" borderId="29" applyNumberFormat="0" applyAlignment="0" applyProtection="0">
      <alignment vertical="center"/>
    </xf>
    <xf numFmtId="0" fontId="34" fillId="10" borderId="30" applyNumberFormat="0" applyAlignment="0" applyProtection="0">
      <alignment vertical="center"/>
    </xf>
    <xf numFmtId="0" fontId="35" fillId="10" borderId="29" applyNumberFormat="0" applyAlignment="0" applyProtection="0">
      <alignment vertical="center"/>
    </xf>
    <xf numFmtId="0" fontId="36" fillId="0" borderId="31" applyNumberFormat="0" applyFill="0" applyAlignment="0" applyProtection="0">
      <alignment vertical="center"/>
    </xf>
    <xf numFmtId="0" fontId="37" fillId="11" borderId="32" applyNumberFormat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7" fillId="12" borderId="33" applyNumberFormat="0" applyFont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0" borderId="34" applyNumberFormat="0" applyFill="0" applyAlignment="0" applyProtection="0">
      <alignment vertical="center"/>
    </xf>
    <xf numFmtId="0" fontId="40" fillId="13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0" fillId="16" borderId="0" applyNumberFormat="0" applyBorder="0" applyAlignment="0" applyProtection="0">
      <alignment vertical="center"/>
    </xf>
    <xf numFmtId="0" fontId="40" fillId="17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40" fillId="20" borderId="0" applyNumberFormat="0" applyBorder="0" applyAlignment="0" applyProtection="0">
      <alignment vertical="center"/>
    </xf>
    <xf numFmtId="0" fontId="40" fillId="21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40" fillId="24" borderId="0" applyNumberFormat="0" applyBorder="0" applyAlignment="0" applyProtection="0">
      <alignment vertical="center"/>
    </xf>
    <xf numFmtId="0" fontId="40" fillId="25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0" fillId="28" borderId="0" applyNumberFormat="0" applyBorder="0" applyAlignment="0" applyProtection="0">
      <alignment vertical="center"/>
    </xf>
    <xf numFmtId="0" fontId="40" fillId="2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0" fillId="32" borderId="0" applyNumberFormat="0" applyBorder="0" applyAlignment="0" applyProtection="0">
      <alignment vertical="center"/>
    </xf>
    <xf numFmtId="0" fontId="40" fillId="33" borderId="0" applyNumberFormat="0" applyBorder="0" applyAlignment="0" applyProtection="0">
      <alignment vertical="center"/>
    </xf>
    <xf numFmtId="0" fontId="7" fillId="34" borderId="0" applyNumberFormat="0" applyBorder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40" fillId="36" borderId="0" applyNumberFormat="0" applyBorder="0" applyAlignment="0" applyProtection="0">
      <alignment vertical="center"/>
    </xf>
    <xf numFmtId="0" fontId="41" fillId="0" borderId="0"/>
    <xf numFmtId="0" fontId="42" fillId="0" borderId="0">
      <alignment vertical="center"/>
    </xf>
    <xf numFmtId="176" fontId="42" fillId="0" borderId="0" applyFont="0" applyFill="0" applyBorder="0" applyAlignment="0" applyProtection="0">
      <alignment vertical="center"/>
    </xf>
    <xf numFmtId="9" fontId="42" fillId="0" borderId="0" applyFont="0" applyFill="0" applyBorder="0" applyAlignment="0" applyProtection="0">
      <alignment vertical="center"/>
    </xf>
    <xf numFmtId="176" fontId="7" fillId="0" borderId="0" applyFont="0" applyFill="0" applyBorder="0" applyAlignment="0" applyProtection="0">
      <alignment vertical="center"/>
    </xf>
    <xf numFmtId="176" fontId="42" fillId="0" borderId="0" applyFont="0" applyFill="0" applyBorder="0" applyAlignment="0" applyProtection="0">
      <alignment vertical="center"/>
    </xf>
  </cellStyleXfs>
  <cellXfs count="41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0" borderId="1" xfId="0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0" xfId="0" applyBorder="1">
      <alignment vertical="center"/>
    </xf>
    <xf numFmtId="0" fontId="5" fillId="0" borderId="0" xfId="0" applyFont="1">
      <alignment vertical="center"/>
    </xf>
    <xf numFmtId="0" fontId="3" fillId="0" borderId="1" xfId="0" applyFont="1" applyFill="1" applyBorder="1" applyAlignment="1">
      <alignment horizontal="center" vertical="center"/>
    </xf>
    <xf numFmtId="177" fontId="3" fillId="0" borderId="1" xfId="0" applyNumberFormat="1" applyFont="1" applyFill="1" applyBorder="1" applyAlignment="1">
      <alignment horizontal="center" vertical="center"/>
    </xf>
    <xf numFmtId="0" fontId="6" fillId="0" borderId="0" xfId="0" applyFont="1">
      <alignment vertical="center"/>
    </xf>
    <xf numFmtId="0" fontId="8" fillId="0" borderId="0" xfId="0" applyFont="1">
      <alignment vertical="center"/>
    </xf>
    <xf numFmtId="178" fontId="8" fillId="0" borderId="0" xfId="0" applyNumberFormat="1" applyFont="1">
      <alignment vertical="center"/>
    </xf>
    <xf numFmtId="179" fontId="8" fillId="0" borderId="0" xfId="0" applyNumberFormat="1" applyFont="1">
      <alignment vertical="center"/>
    </xf>
    <xf numFmtId="10" fontId="8" fillId="0" borderId="0" xfId="0" applyNumberFormat="1" applyFont="1">
      <alignment vertical="center"/>
    </xf>
    <xf numFmtId="180" fontId="8" fillId="0" borderId="0" xfId="0" applyNumberFormat="1" applyFont="1" applyBorder="1">
      <alignment vertical="center"/>
    </xf>
    <xf numFmtId="180" fontId="9" fillId="0" borderId="0" xfId="0" applyNumberFormat="1" applyFont="1">
      <alignment vertical="center"/>
    </xf>
    <xf numFmtId="10" fontId="0" fillId="0" borderId="0" xfId="0" applyNumberFormat="1">
      <alignment vertical="center"/>
    </xf>
    <xf numFmtId="0" fontId="8" fillId="0" borderId="1" xfId="0" applyFont="1" applyBorder="1" applyAlignment="1">
      <alignment horizontal="center" vertical="center" wrapText="1"/>
    </xf>
    <xf numFmtId="178" fontId="8" fillId="0" borderId="1" xfId="0" applyNumberFormat="1" applyFont="1" applyBorder="1" applyAlignment="1">
      <alignment horizontal="center" vertical="center" wrapText="1"/>
    </xf>
    <xf numFmtId="179" fontId="8" fillId="0" borderId="1" xfId="0" applyNumberFormat="1" applyFont="1" applyBorder="1" applyAlignment="1">
      <alignment horizontal="center" vertical="center" wrapText="1"/>
    </xf>
    <xf numFmtId="10" fontId="8" fillId="0" borderId="1" xfId="0" applyNumberFormat="1" applyFont="1" applyBorder="1" applyAlignment="1">
      <alignment horizontal="center" vertical="center" wrapText="1"/>
    </xf>
    <xf numFmtId="0" fontId="8" fillId="0" borderId="1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181" fontId="9" fillId="0" borderId="0" xfId="0" applyNumberFormat="1" applyFont="1" applyBorder="1">
      <alignment vertical="center"/>
    </xf>
    <xf numFmtId="182" fontId="9" fillId="0" borderId="15" xfId="0" applyNumberFormat="1" applyFont="1" applyBorder="1">
      <alignment vertical="center"/>
    </xf>
    <xf numFmtId="10" fontId="9" fillId="0" borderId="0" xfId="0" applyNumberFormat="1" applyFont="1" applyBorder="1">
      <alignment vertical="center"/>
    </xf>
    <xf numFmtId="0" fontId="2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2" fillId="0" borderId="0" xfId="0" applyFont="1" applyFill="1" applyBorder="1" applyAlignment="1">
      <alignment horizontal="center" vertical="center" wrapText="1"/>
    </xf>
    <xf numFmtId="0" fontId="2" fillId="0" borderId="1" xfId="0" applyFont="1" applyBorder="1">
      <alignment vertical="center"/>
    </xf>
    <xf numFmtId="0" fontId="2" fillId="0" borderId="14" xfId="0" applyFont="1" applyBorder="1" applyAlignment="1">
      <alignment horizontal="center" vertical="center" wrapText="1"/>
    </xf>
    <xf numFmtId="0" fontId="0" fillId="0" borderId="0" xfId="0" applyFill="1" applyBorder="1">
      <alignment vertical="center"/>
    </xf>
    <xf numFmtId="0" fontId="11" fillId="0" borderId="0" xfId="0" applyFont="1">
      <alignment vertical="center"/>
    </xf>
    <xf numFmtId="181" fontId="5" fillId="0" borderId="0" xfId="1" applyNumberFormat="1" applyFont="1">
      <alignment vertical="center"/>
    </xf>
    <xf numFmtId="178" fontId="5" fillId="0" borderId="0" xfId="1" applyNumberFormat="1" applyFo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/>
    </xf>
    <xf numFmtId="0" fontId="13" fillId="0" borderId="23" xfId="0" applyFont="1" applyBorder="1" applyAlignment="1">
      <alignment horizontal="center" vertical="center"/>
    </xf>
    <xf numFmtId="0" fontId="5" fillId="0" borderId="0" xfId="0" applyFont="1" applyBorder="1">
      <alignment vertical="center"/>
    </xf>
    <xf numFmtId="0" fontId="14" fillId="4" borderId="1" xfId="0" applyFont="1" applyFill="1" applyBorder="1">
      <alignment vertical="center"/>
    </xf>
    <xf numFmtId="0" fontId="15" fillId="0" borderId="1" xfId="0" applyFont="1" applyBorder="1">
      <alignment vertical="center"/>
    </xf>
    <xf numFmtId="0" fontId="15" fillId="0" borderId="0" xfId="0" applyFont="1">
      <alignment vertical="center"/>
    </xf>
    <xf numFmtId="0" fontId="16" fillId="4" borderId="1" xfId="0" applyFont="1" applyFill="1" applyBorder="1" applyAlignment="1">
      <alignment vertical="center"/>
    </xf>
    <xf numFmtId="0" fontId="16" fillId="4" borderId="1" xfId="0" applyFont="1" applyFill="1" applyBorder="1" applyAlignment="1">
      <alignment horizontal="center" vertical="center"/>
    </xf>
    <xf numFmtId="10" fontId="17" fillId="0" borderId="0" xfId="1" applyNumberFormat="1" applyFont="1">
      <alignment vertical="center"/>
    </xf>
    <xf numFmtId="0" fontId="17" fillId="0" borderId="0" xfId="0" applyFont="1" applyAlignment="1">
      <alignment vertical="center"/>
    </xf>
    <xf numFmtId="10" fontId="17" fillId="4" borderId="1" xfId="1" applyNumberFormat="1" applyFont="1" applyFill="1" applyBorder="1">
      <alignment vertical="center"/>
    </xf>
    <xf numFmtId="10" fontId="16" fillId="4" borderId="1" xfId="1" applyNumberFormat="1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vertical="center"/>
    </xf>
    <xf numFmtId="180" fontId="17" fillId="0" borderId="1" xfId="1" applyNumberFormat="1" applyFont="1" applyBorder="1">
      <alignment vertical="center"/>
    </xf>
    <xf numFmtId="0" fontId="15" fillId="0" borderId="1" xfId="0" applyFont="1" applyBorder="1" applyAlignment="1">
      <alignment horizontal="center" vertical="center"/>
    </xf>
    <xf numFmtId="0" fontId="14" fillId="4" borderId="1" xfId="0" applyFont="1" applyFill="1" applyBorder="1" applyAlignment="1">
      <alignment horizontal="center" vertical="center"/>
    </xf>
    <xf numFmtId="0" fontId="5" fillId="0" borderId="0" xfId="0" applyFont="1" applyFill="1" applyBorder="1">
      <alignment vertical="center"/>
    </xf>
    <xf numFmtId="0" fontId="20" fillId="0" borderId="10" xfId="0" applyFont="1" applyBorder="1" applyAlignment="1">
      <alignment horizontal="center" vertical="center"/>
    </xf>
    <xf numFmtId="0" fontId="13" fillId="0" borderId="4" xfId="0" applyFont="1" applyFill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/>
    </xf>
    <xf numFmtId="11" fontId="5" fillId="0" borderId="0" xfId="0" applyNumberFormat="1" applyFont="1" applyBorder="1" applyAlignment="1">
      <alignment horizontal="center" vertical="center"/>
    </xf>
    <xf numFmtId="11" fontId="5" fillId="0" borderId="25" xfId="0" applyNumberFormat="1" applyFont="1" applyBorder="1" applyAlignment="1">
      <alignment horizontal="center" vertical="center"/>
    </xf>
    <xf numFmtId="0" fontId="5" fillId="0" borderId="25" xfId="0" applyFont="1" applyBorder="1">
      <alignment vertical="center"/>
    </xf>
    <xf numFmtId="0" fontId="13" fillId="0" borderId="23" xfId="0" applyFont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 wrapText="1"/>
    </xf>
    <xf numFmtId="0" fontId="20" fillId="0" borderId="23" xfId="0" applyFont="1" applyFill="1" applyBorder="1" applyAlignment="1">
      <alignment horizontal="center" vertical="center" wrapText="1"/>
    </xf>
    <xf numFmtId="0" fontId="5" fillId="0" borderId="23" xfId="0" applyFont="1" applyFill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180" fontId="15" fillId="0" borderId="1" xfId="0" applyNumberFormat="1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84" fontId="16" fillId="4" borderId="13" xfId="2" applyNumberFormat="1" applyFont="1" applyFill="1" applyBorder="1" applyAlignment="1">
      <alignment horizontal="right" vertical="center"/>
    </xf>
    <xf numFmtId="177" fontId="16" fillId="4" borderId="13" xfId="1" applyNumberFormat="1" applyFont="1" applyFill="1" applyBorder="1" applyAlignment="1">
      <alignment horizontal="right" vertical="center"/>
    </xf>
    <xf numFmtId="186" fontId="14" fillId="4" borderId="19" xfId="0" applyNumberFormat="1" applyFont="1" applyFill="1" applyBorder="1">
      <alignment vertical="center"/>
    </xf>
    <xf numFmtId="177" fontId="16" fillId="4" borderId="0" xfId="1" applyNumberFormat="1" applyFont="1" applyFill="1" applyAlignment="1">
      <alignment horizontal="right" vertical="center"/>
    </xf>
    <xf numFmtId="184" fontId="16" fillId="4" borderId="13" xfId="2" applyNumberFormat="1" applyFont="1" applyFill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4" fillId="3" borderId="14" xfId="0" applyFont="1" applyFill="1" applyBorder="1" applyAlignment="1">
      <alignment horizontal="center" vertical="center"/>
    </xf>
    <xf numFmtId="0" fontId="15" fillId="4" borderId="1" xfId="0" applyFont="1" applyFill="1" applyBorder="1">
      <alignment vertical="center"/>
    </xf>
    <xf numFmtId="187" fontId="15" fillId="0" borderId="1" xfId="0" applyNumberFormat="1" applyFont="1" applyBorder="1" applyAlignment="1">
      <alignment horizontal="right" vertical="center"/>
    </xf>
    <xf numFmtId="0" fontId="5" fillId="0" borderId="0" xfId="0" applyFont="1">
      <alignment vertical="center"/>
    </xf>
    <xf numFmtId="10" fontId="5" fillId="0" borderId="1" xfId="1" applyNumberFormat="1" applyFont="1" applyFill="1" applyBorder="1" applyAlignment="1">
      <alignment horizontal="center" vertical="center"/>
    </xf>
    <xf numFmtId="0" fontId="5" fillId="0" borderId="7" xfId="0" applyFont="1" applyFill="1" applyBorder="1" applyAlignment="1">
      <alignment horizontal="center" vertical="center"/>
    </xf>
    <xf numFmtId="10" fontId="5" fillId="0" borderId="1" xfId="0" applyNumberFormat="1" applyFont="1" applyFill="1" applyBorder="1" applyAlignment="1">
      <alignment horizontal="center" vertical="center"/>
    </xf>
    <xf numFmtId="0" fontId="5" fillId="0" borderId="7" xfId="0" quotePrefix="1" applyFont="1" applyFill="1" applyBorder="1" applyAlignment="1">
      <alignment horizontal="center" vertical="center"/>
    </xf>
    <xf numFmtId="185" fontId="5" fillId="0" borderId="12" xfId="0" applyNumberFormat="1" applyFont="1" applyFill="1" applyBorder="1" applyAlignment="1">
      <alignment horizontal="center" vertical="center"/>
    </xf>
    <xf numFmtId="0" fontId="5" fillId="0" borderId="11" xfId="0" applyFont="1" applyFill="1" applyBorder="1" applyAlignment="1">
      <alignment horizontal="center" vertical="center"/>
    </xf>
    <xf numFmtId="10" fontId="5" fillId="0" borderId="37" xfId="0" applyNumberFormat="1" applyFont="1" applyFill="1" applyBorder="1" applyAlignment="1">
      <alignment horizontal="center" vertical="center"/>
    </xf>
    <xf numFmtId="185" fontId="5" fillId="0" borderId="8" xfId="0" applyNumberFormat="1" applyFont="1" applyFill="1" applyBorder="1" applyAlignment="1">
      <alignment horizontal="center" vertical="center"/>
    </xf>
    <xf numFmtId="10" fontId="5" fillId="0" borderId="22" xfId="0" applyNumberFormat="1" applyFont="1" applyFill="1" applyBorder="1" applyAlignment="1">
      <alignment horizontal="center" vertical="center"/>
    </xf>
    <xf numFmtId="185" fontId="5" fillId="0" borderId="6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5" fillId="0" borderId="22" xfId="0" applyFont="1" applyFill="1" applyBorder="1" applyAlignment="1">
      <alignment horizontal="center" vertical="center"/>
    </xf>
    <xf numFmtId="38" fontId="5" fillId="0" borderId="8" xfId="0" applyNumberFormat="1" applyFont="1" applyFill="1" applyBorder="1" applyAlignment="1">
      <alignment horizontal="center" vertical="center"/>
    </xf>
    <xf numFmtId="0" fontId="13" fillId="0" borderId="0" xfId="0" applyFont="1">
      <alignment vertical="center"/>
    </xf>
    <xf numFmtId="178" fontId="5" fillId="0" borderId="0" xfId="0" applyNumberFormat="1" applyFont="1">
      <alignment vertical="center"/>
    </xf>
    <xf numFmtId="181" fontId="5" fillId="0" borderId="0" xfId="0" applyNumberFormat="1" applyFont="1">
      <alignment vertical="center"/>
    </xf>
    <xf numFmtId="0" fontId="13" fillId="2" borderId="21" xfId="0" applyFont="1" applyFill="1" applyBorder="1" applyAlignment="1">
      <alignment horizontal="center" vertical="center"/>
    </xf>
    <xf numFmtId="181" fontId="13" fillId="2" borderId="22" xfId="0" applyNumberFormat="1" applyFont="1" applyFill="1" applyBorder="1" applyAlignment="1">
      <alignment horizontal="center" vertical="center"/>
    </xf>
    <xf numFmtId="181" fontId="13" fillId="2" borderId="22" xfId="1" applyNumberFormat="1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37" xfId="0" applyFont="1" applyFill="1" applyBorder="1" applyAlignment="1">
      <alignment horizontal="center" vertical="center"/>
    </xf>
    <xf numFmtId="185" fontId="13" fillId="2" borderId="6" xfId="0" applyNumberFormat="1" applyFont="1" applyFill="1" applyBorder="1" applyAlignment="1">
      <alignment horizontal="center" vertical="center" wrapText="1"/>
    </xf>
    <xf numFmtId="0" fontId="6" fillId="0" borderId="9" xfId="0" applyFont="1" applyBorder="1" applyAlignment="1">
      <alignment horizontal="center" vertical="center"/>
    </xf>
    <xf numFmtId="3" fontId="5" fillId="0" borderId="4" xfId="0" applyNumberFormat="1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5" xfId="0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/>
    </xf>
    <xf numFmtId="0" fontId="44" fillId="0" borderId="23" xfId="0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1" xfId="0" applyFill="1" applyBorder="1" applyAlignment="1">
      <alignment horizontal="center" vertical="center"/>
    </xf>
    <xf numFmtId="0" fontId="45" fillId="0" borderId="20" xfId="0" applyFont="1" applyBorder="1" applyAlignment="1">
      <alignment horizontal="center" vertical="center"/>
    </xf>
    <xf numFmtId="38" fontId="45" fillId="0" borderId="20" xfId="0" applyNumberFormat="1" applyFont="1" applyBorder="1" applyAlignment="1">
      <alignment horizontal="center" vertical="center" wrapText="1" shrinkToFit="1"/>
    </xf>
    <xf numFmtId="0" fontId="46" fillId="0" borderId="23" xfId="0" applyFont="1" applyBorder="1" applyAlignment="1">
      <alignment horizontal="center" vertical="center"/>
    </xf>
    <xf numFmtId="188" fontId="45" fillId="0" borderId="20" xfId="1" applyNumberFormat="1" applyFont="1" applyBorder="1" applyAlignment="1">
      <alignment horizontal="center" vertical="center"/>
    </xf>
    <xf numFmtId="188" fontId="46" fillId="0" borderId="23" xfId="0" applyNumberFormat="1" applyFont="1" applyBorder="1" applyAlignment="1">
      <alignment horizontal="center" vertical="center"/>
    </xf>
    <xf numFmtId="38" fontId="5" fillId="0" borderId="20" xfId="0" applyNumberFormat="1" applyFont="1" applyBorder="1" applyAlignment="1">
      <alignment horizontal="center" vertical="center"/>
    </xf>
    <xf numFmtId="0" fontId="0" fillId="0" borderId="42" xfId="0" applyBorder="1">
      <alignment vertical="center"/>
    </xf>
    <xf numFmtId="0" fontId="20" fillId="0" borderId="43" xfId="0" applyFont="1" applyBorder="1" applyAlignment="1">
      <alignment horizontal="distributed" vertical="center"/>
    </xf>
    <xf numFmtId="0" fontId="0" fillId="0" borderId="38" xfId="0" applyBorder="1">
      <alignment vertical="center"/>
    </xf>
    <xf numFmtId="0" fontId="5" fillId="0" borderId="43" xfId="0" applyFont="1" applyBorder="1">
      <alignment vertical="center"/>
    </xf>
    <xf numFmtId="0" fontId="5" fillId="0" borderId="43" xfId="0" applyFont="1" applyBorder="1" applyAlignment="1">
      <alignment vertical="center" wrapText="1"/>
    </xf>
    <xf numFmtId="0" fontId="23" fillId="0" borderId="43" xfId="0" applyFont="1" applyBorder="1" applyAlignment="1">
      <alignment horizontal="distributed" vertical="center"/>
    </xf>
    <xf numFmtId="0" fontId="5" fillId="0" borderId="39" xfId="0" applyFont="1" applyBorder="1" applyAlignment="1">
      <alignment vertical="center"/>
    </xf>
    <xf numFmtId="0" fontId="5" fillId="0" borderId="25" xfId="0" applyFont="1" applyBorder="1" applyAlignment="1">
      <alignment vertical="center"/>
    </xf>
    <xf numFmtId="3" fontId="5" fillId="0" borderId="25" xfId="0" applyNumberFormat="1" applyFont="1" applyBorder="1" applyAlignment="1">
      <alignment horizontal="right" vertical="center"/>
    </xf>
    <xf numFmtId="0" fontId="0" fillId="0" borderId="20" xfId="0" applyBorder="1">
      <alignment vertical="center"/>
    </xf>
    <xf numFmtId="0" fontId="16" fillId="4" borderId="13" xfId="0" applyFont="1" applyFill="1" applyBorder="1" applyAlignment="1">
      <alignment horizontal="left" vertical="center"/>
    </xf>
    <xf numFmtId="182" fontId="15" fillId="0" borderId="1" xfId="0" applyNumberFormat="1" applyFont="1" applyBorder="1" applyAlignment="1">
      <alignment horizontal="center" vertical="center"/>
    </xf>
    <xf numFmtId="0" fontId="0" fillId="0" borderId="0" xfId="0">
      <alignment vertical="center"/>
    </xf>
    <xf numFmtId="0" fontId="0" fillId="0" borderId="41" xfId="0" applyBorder="1">
      <alignment vertical="center"/>
    </xf>
    <xf numFmtId="180" fontId="9" fillId="0" borderId="0" xfId="0" applyNumberFormat="1" applyFont="1" applyBorder="1">
      <alignment vertical="center"/>
    </xf>
    <xf numFmtId="0" fontId="0" fillId="0" borderId="8" xfId="0" applyBorder="1">
      <alignment vertical="center"/>
    </xf>
    <xf numFmtId="0" fontId="24" fillId="3" borderId="17" xfId="0" applyFont="1" applyFill="1" applyBorder="1" applyAlignment="1">
      <alignment horizontal="center" vertical="center"/>
    </xf>
    <xf numFmtId="0" fontId="16" fillId="5" borderId="1" xfId="0" applyFont="1" applyFill="1" applyBorder="1" applyAlignment="1">
      <alignment vertical="center"/>
    </xf>
    <xf numFmtId="182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>
      <alignment vertical="center"/>
    </xf>
    <xf numFmtId="188" fontId="47" fillId="0" borderId="20" xfId="0" applyNumberFormat="1" applyFont="1" applyBorder="1" applyAlignment="1">
      <alignment horizontal="center" vertical="center"/>
    </xf>
    <xf numFmtId="0" fontId="0" fillId="37" borderId="1" xfId="0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0" fillId="0" borderId="12" xfId="0" applyBorder="1" applyAlignment="1">
      <alignment horizontal="center" vertical="center"/>
    </xf>
    <xf numFmtId="0" fontId="0" fillId="0" borderId="11" xfId="0" applyBorder="1" applyAlignment="1">
      <alignment vertical="center" wrapText="1"/>
    </xf>
    <xf numFmtId="0" fontId="0" fillId="0" borderId="6" xfId="0" applyFill="1" applyBorder="1" applyAlignment="1">
      <alignment horizontal="center" vertical="center"/>
    </xf>
    <xf numFmtId="0" fontId="0" fillId="0" borderId="22" xfId="0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5" xfId="0" applyBorder="1" applyAlignment="1">
      <alignment horizontal="left" vertical="center"/>
    </xf>
    <xf numFmtId="0" fontId="0" fillId="0" borderId="0" xfId="0" applyAlignment="1">
      <alignment horizontal="right" vertical="center"/>
    </xf>
    <xf numFmtId="0" fontId="48" fillId="0" borderId="11" xfId="45" applyFont="1" applyBorder="1" applyAlignment="1">
      <alignment vertical="center"/>
    </xf>
    <xf numFmtId="0" fontId="0" fillId="0" borderId="6" xfId="0" applyBorder="1" applyAlignment="1">
      <alignment horizontal="center" vertical="center"/>
    </xf>
    <xf numFmtId="0" fontId="6" fillId="0" borderId="5" xfId="0" applyFont="1" applyBorder="1">
      <alignment vertical="center"/>
    </xf>
    <xf numFmtId="0" fontId="0" fillId="0" borderId="12" xfId="0" applyBorder="1">
      <alignment vertical="center"/>
    </xf>
    <xf numFmtId="0" fontId="0" fillId="0" borderId="37" xfId="0" applyBorder="1">
      <alignment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177" fontId="0" fillId="0" borderId="8" xfId="0" applyNumberFormat="1" applyBorder="1" applyAlignment="1">
      <alignment horizontal="center" vertical="center"/>
    </xf>
    <xf numFmtId="183" fontId="3" fillId="0" borderId="1" xfId="0" applyNumberFormat="1" applyFont="1" applyBorder="1" applyAlignment="1">
      <alignment horizontal="center" vertical="center" wrapText="1"/>
    </xf>
    <xf numFmtId="0" fontId="3" fillId="0" borderId="1" xfId="0" applyNumberFormat="1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50" fillId="0" borderId="6" xfId="0" applyFont="1" applyFill="1" applyBorder="1" applyAlignment="1">
      <alignment horizontal="center" vertical="center"/>
    </xf>
    <xf numFmtId="0" fontId="2" fillId="0" borderId="22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186" fontId="0" fillId="0" borderId="20" xfId="0" applyNumberFormat="1" applyFill="1" applyBorder="1" applyAlignment="1">
      <alignment horizontal="right" vertical="center"/>
    </xf>
    <xf numFmtId="0" fontId="0" fillId="0" borderId="25" xfId="0" applyFill="1" applyBorder="1" applyAlignment="1">
      <alignment horizontal="right" vertical="center"/>
    </xf>
    <xf numFmtId="0" fontId="0" fillId="0" borderId="25" xfId="0" applyFill="1" applyBorder="1">
      <alignment vertical="center"/>
    </xf>
    <xf numFmtId="186" fontId="0" fillId="0" borderId="25" xfId="0" applyNumberFormat="1" applyFill="1" applyBorder="1" applyAlignment="1">
      <alignment horizontal="right" vertical="center"/>
    </xf>
    <xf numFmtId="0" fontId="0" fillId="0" borderId="25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22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51" fillId="0" borderId="1" xfId="0" applyFont="1" applyBorder="1" applyAlignment="1">
      <alignment horizontal="right" vertical="center"/>
    </xf>
    <xf numFmtId="0" fontId="50" fillId="4" borderId="1" xfId="0" applyFont="1" applyFill="1" applyBorder="1" applyAlignment="1">
      <alignment horizontal="left" vertical="center"/>
    </xf>
    <xf numFmtId="0" fontId="39" fillId="4" borderId="1" xfId="0" applyFont="1" applyFill="1" applyBorder="1" applyAlignment="1">
      <alignment horizontal="left" vertical="center"/>
    </xf>
    <xf numFmtId="0" fontId="52" fillId="0" borderId="1" xfId="0" applyFont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0" fontId="53" fillId="0" borderId="1" xfId="0" applyFont="1" applyBorder="1" applyAlignment="1">
      <alignment horizontal="right" vertical="center"/>
    </xf>
    <xf numFmtId="0" fontId="8" fillId="38" borderId="1" xfId="0" applyFont="1" applyFill="1" applyBorder="1" applyAlignment="1">
      <alignment horizontal="left" vertical="center"/>
    </xf>
    <xf numFmtId="38" fontId="8" fillId="38" borderId="1" xfId="0" quotePrefix="1" applyNumberFormat="1" applyFont="1" applyFill="1" applyBorder="1" applyAlignment="1">
      <alignment vertical="top" wrapText="1"/>
    </xf>
    <xf numFmtId="180" fontId="8" fillId="0" borderId="14" xfId="0" applyNumberFormat="1" applyFont="1" applyBorder="1" applyAlignment="1">
      <alignment horizontal="right" vertical="center" wrapText="1"/>
    </xf>
    <xf numFmtId="0" fontId="8" fillId="0" borderId="14" xfId="0" applyFont="1" applyBorder="1" applyAlignment="1">
      <alignment horizontal="center" vertical="center" wrapText="1"/>
    </xf>
    <xf numFmtId="0" fontId="8" fillId="0" borderId="2" xfId="0" applyFont="1" applyBorder="1" applyAlignment="1">
      <alignment horizontal="left" vertical="center"/>
    </xf>
    <xf numFmtId="0" fontId="0" fillId="0" borderId="0" xfId="0" applyFont="1">
      <alignment vertical="center"/>
    </xf>
    <xf numFmtId="38" fontId="5" fillId="0" borderId="23" xfId="0" applyNumberFormat="1" applyFont="1" applyBorder="1" applyAlignment="1">
      <alignment horizontal="center" vertical="center"/>
    </xf>
    <xf numFmtId="0" fontId="45" fillId="0" borderId="23" xfId="0" applyFont="1" applyBorder="1" applyAlignment="1">
      <alignment horizontal="center" vertical="center"/>
    </xf>
    <xf numFmtId="0" fontId="54" fillId="0" borderId="1" xfId="0" applyFont="1" applyBorder="1" applyAlignment="1">
      <alignment horizontal="center" vertical="center" wrapText="1"/>
    </xf>
    <xf numFmtId="38" fontId="8" fillId="0" borderId="15" xfId="0" quotePrefix="1" applyNumberFormat="1" applyFont="1" applyFill="1" applyBorder="1" applyAlignment="1">
      <alignment vertical="top" wrapText="1"/>
    </xf>
    <xf numFmtId="0" fontId="0" fillId="0" borderId="1" xfId="0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9" fillId="0" borderId="0" xfId="0" applyFont="1">
      <alignment vertical="center"/>
    </xf>
    <xf numFmtId="0" fontId="9" fillId="0" borderId="1" xfId="0" applyFont="1" applyBorder="1">
      <alignment vertical="center"/>
    </xf>
    <xf numFmtId="0" fontId="10" fillId="0" borderId="0" xfId="0" applyFont="1">
      <alignment vertical="center"/>
    </xf>
    <xf numFmtId="0" fontId="9" fillId="0" borderId="0" xfId="0" applyFont="1" applyBorder="1">
      <alignment vertical="center"/>
    </xf>
    <xf numFmtId="0" fontId="5" fillId="0" borderId="1" xfId="0" applyFont="1" applyBorder="1">
      <alignment vertical="center"/>
    </xf>
    <xf numFmtId="180" fontId="5" fillId="0" borderId="22" xfId="0" applyNumberFormat="1" applyFont="1" applyFill="1" applyBorder="1" applyAlignment="1">
      <alignment horizontal="center" vertical="center"/>
    </xf>
    <xf numFmtId="0" fontId="0" fillId="0" borderId="0" xfId="0" applyNumberFormat="1">
      <alignment vertical="center"/>
    </xf>
    <xf numFmtId="0" fontId="12" fillId="0" borderId="1" xfId="0" applyFont="1" applyFill="1" applyBorder="1" applyAlignment="1">
      <alignment horizontal="center" vertical="center"/>
    </xf>
    <xf numFmtId="0" fontId="12" fillId="0" borderId="1" xfId="0" applyFont="1" applyBorder="1" applyAlignment="1">
      <alignment horizontal="center" vertical="center"/>
    </xf>
    <xf numFmtId="0" fontId="8" fillId="38" borderId="1" xfId="0" applyFont="1" applyFill="1" applyBorder="1" applyAlignment="1">
      <alignment horizontal="center" vertical="top" wrapText="1"/>
    </xf>
    <xf numFmtId="0" fontId="8" fillId="4" borderId="1" xfId="0" applyFont="1" applyFill="1" applyBorder="1" applyAlignment="1">
      <alignment horizontal="left" vertical="center" wrapText="1"/>
    </xf>
    <xf numFmtId="186" fontId="15" fillId="0" borderId="1" xfId="0" applyNumberFormat="1" applyFont="1" applyBorder="1">
      <alignment vertical="center"/>
    </xf>
    <xf numFmtId="0" fontId="43" fillId="4" borderId="1" xfId="0" applyFont="1" applyFill="1" applyBorder="1" applyAlignment="1">
      <alignment horizontal="center" vertical="center"/>
    </xf>
    <xf numFmtId="0" fontId="15" fillId="0" borderId="0" xfId="0" applyFont="1" applyBorder="1">
      <alignment vertical="center"/>
    </xf>
    <xf numFmtId="0" fontId="11" fillId="0" borderId="0" xfId="0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180" fontId="9" fillId="0" borderId="0" xfId="0" applyNumberFormat="1" applyFont="1" applyAlignment="1">
      <alignment horizontal="right" vertical="center"/>
    </xf>
    <xf numFmtId="0" fontId="43" fillId="4" borderId="16" xfId="0" applyFont="1" applyFill="1" applyBorder="1" applyAlignment="1">
      <alignment horizontal="center" vertical="center"/>
    </xf>
    <xf numFmtId="187" fontId="15" fillId="0" borderId="16" xfId="0" applyNumberFormat="1" applyFont="1" applyBorder="1">
      <alignment vertical="center"/>
    </xf>
    <xf numFmtId="187" fontId="15" fillId="0" borderId="0" xfId="0" applyNumberFormat="1" applyFont="1" applyFill="1">
      <alignment vertical="center"/>
    </xf>
    <xf numFmtId="180" fontId="17" fillId="5" borderId="1" xfId="0" applyNumberFormat="1" applyFont="1" applyFill="1" applyBorder="1" applyAlignment="1">
      <alignment horizontal="right" vertical="center"/>
    </xf>
    <xf numFmtId="177" fontId="15" fillId="5" borderId="1" xfId="0" applyNumberFormat="1" applyFont="1" applyFill="1" applyBorder="1" applyAlignment="1">
      <alignment horizontal="right" vertical="center"/>
    </xf>
    <xf numFmtId="187" fontId="15" fillId="0" borderId="0" xfId="0" applyNumberFormat="1" applyFont="1" applyBorder="1" applyAlignment="1">
      <alignment horizontal="center" vertical="center"/>
    </xf>
    <xf numFmtId="0" fontId="21" fillId="0" borderId="0" xfId="0" applyFont="1">
      <alignment vertical="center"/>
    </xf>
    <xf numFmtId="180" fontId="9" fillId="0" borderId="1" xfId="0" applyNumberFormat="1" applyFont="1" applyBorder="1">
      <alignment vertical="center"/>
    </xf>
    <xf numFmtId="180" fontId="9" fillId="0" borderId="1" xfId="0" applyNumberFormat="1" applyFont="1" applyBorder="1" applyAlignment="1">
      <alignment horizontal="right" vertical="center"/>
    </xf>
    <xf numFmtId="181" fontId="21" fillId="0" borderId="0" xfId="1" applyNumberFormat="1" applyFont="1">
      <alignment vertical="center"/>
    </xf>
    <xf numFmtId="0" fontId="5" fillId="0" borderId="0" xfId="1" applyNumberFormat="1" applyFont="1">
      <alignment vertical="center"/>
    </xf>
    <xf numFmtId="0" fontId="5" fillId="0" borderId="0" xfId="0" applyNumberFormat="1" applyFont="1">
      <alignment vertical="center"/>
    </xf>
    <xf numFmtId="0" fontId="5" fillId="0" borderId="0" xfId="0" applyNumberFormat="1" applyFont="1" applyAlignment="1">
      <alignment horizontal="right" vertical="center"/>
    </xf>
    <xf numFmtId="177" fontId="5" fillId="0" borderId="0" xfId="0" applyNumberFormat="1" applyFont="1">
      <alignment vertical="center"/>
    </xf>
    <xf numFmtId="0" fontId="0" fillId="0" borderId="0" xfId="0">
      <alignment vertical="center"/>
    </xf>
    <xf numFmtId="180" fontId="5" fillId="0" borderId="0" xfId="0" applyNumberFormat="1" applyFont="1">
      <alignment vertical="center"/>
    </xf>
    <xf numFmtId="178" fontId="21" fillId="0" borderId="0" xfId="1" applyNumberFormat="1" applyFont="1">
      <alignment vertical="center"/>
    </xf>
    <xf numFmtId="185" fontId="9" fillId="0" borderId="0" xfId="0" applyNumberFormat="1" applyFont="1">
      <alignment vertical="center"/>
    </xf>
    <xf numFmtId="185" fontId="9" fillId="0" borderId="0" xfId="0" applyNumberFormat="1" applyFont="1" applyBorder="1">
      <alignment vertical="center"/>
    </xf>
    <xf numFmtId="185" fontId="10" fillId="0" borderId="0" xfId="0" applyNumberFormat="1" applyFont="1">
      <alignment vertical="center"/>
    </xf>
    <xf numFmtId="186" fontId="15" fillId="0" borderId="0" xfId="0" applyNumberFormat="1" applyFont="1" applyBorder="1">
      <alignment vertical="center"/>
    </xf>
    <xf numFmtId="0" fontId="43" fillId="0" borderId="0" xfId="0" applyFont="1" applyFill="1" applyBorder="1" applyAlignment="1">
      <alignment horizontal="center" vertical="center"/>
    </xf>
    <xf numFmtId="189" fontId="5" fillId="0" borderId="0" xfId="0" applyNumberFormat="1" applyFont="1">
      <alignment vertical="center"/>
    </xf>
    <xf numFmtId="12" fontId="5" fillId="0" borderId="0" xfId="1" applyNumberFormat="1" applyFont="1">
      <alignment vertical="center"/>
    </xf>
    <xf numFmtId="12" fontId="5" fillId="0" borderId="0" xfId="1" applyNumberFormat="1" applyFont="1" applyAlignment="1">
      <alignment horizontal="right" vertical="center"/>
    </xf>
    <xf numFmtId="12" fontId="5" fillId="0" borderId="0" xfId="0" applyNumberFormat="1" applyFont="1">
      <alignment vertical="center"/>
    </xf>
    <xf numFmtId="185" fontId="5" fillId="0" borderId="0" xfId="1" applyNumberFormat="1" applyFont="1">
      <alignment vertical="center"/>
    </xf>
    <xf numFmtId="190" fontId="5" fillId="0" borderId="0" xfId="1" applyNumberFormat="1" applyFont="1">
      <alignment vertical="center"/>
    </xf>
    <xf numFmtId="180" fontId="8" fillId="0" borderId="13" xfId="0" applyNumberFormat="1" applyFont="1" applyBorder="1" applyAlignment="1">
      <alignment horizontal="center" vertical="center" wrapText="1"/>
    </xf>
    <xf numFmtId="0" fontId="0" fillId="0" borderId="2" xfId="0" applyFill="1" applyBorder="1" applyAlignment="1">
      <alignment horizontal="center" vertical="center"/>
    </xf>
    <xf numFmtId="0" fontId="0" fillId="0" borderId="2" xfId="0" applyFill="1" applyBorder="1">
      <alignment vertical="center"/>
    </xf>
    <xf numFmtId="0" fontId="57" fillId="0" borderId="1" xfId="0" applyFont="1" applyBorder="1" applyAlignment="1">
      <alignment horizontal="center" vertical="center" wrapText="1"/>
    </xf>
    <xf numFmtId="38" fontId="9" fillId="0" borderId="15" xfId="0" quotePrefix="1" applyNumberFormat="1" applyFont="1" applyFill="1" applyBorder="1" applyAlignment="1">
      <alignment vertical="top" wrapText="1"/>
    </xf>
    <xf numFmtId="0" fontId="8" fillId="0" borderId="15" xfId="0" applyFont="1" applyBorder="1" applyAlignment="1">
      <alignment horizontal="center" vertical="top" wrapText="1"/>
    </xf>
    <xf numFmtId="178" fontId="8" fillId="0" borderId="15" xfId="1" applyNumberFormat="1" applyFont="1" applyBorder="1" applyAlignment="1">
      <alignment horizontal="right" vertical="top" wrapText="1"/>
    </xf>
    <xf numFmtId="191" fontId="8" fillId="0" borderId="2" xfId="0" applyNumberFormat="1" applyFont="1" applyBorder="1" applyAlignment="1">
      <alignment horizontal="right" vertical="center" wrapText="1"/>
    </xf>
    <xf numFmtId="186" fontId="9" fillId="0" borderId="0" xfId="0" applyNumberFormat="1" applyFont="1" applyBorder="1">
      <alignment vertical="center"/>
    </xf>
    <xf numFmtId="182" fontId="9" fillId="0" borderId="16" xfId="0" applyNumberFormat="1" applyFont="1" applyBorder="1">
      <alignment vertical="center"/>
    </xf>
    <xf numFmtId="180" fontId="8" fillId="0" borderId="1" xfId="0" applyNumberFormat="1" applyFont="1" applyBorder="1" applyAlignment="1">
      <alignment horizontal="right" vertical="center" wrapText="1"/>
    </xf>
    <xf numFmtId="0" fontId="58" fillId="0" borderId="1" xfId="0" applyFont="1" applyBorder="1" applyAlignment="1">
      <alignment horizontal="center" vertical="center"/>
    </xf>
    <xf numFmtId="177" fontId="59" fillId="0" borderId="1" xfId="0" applyNumberFormat="1" applyFont="1" applyBorder="1" applyAlignment="1">
      <alignment horizontal="center" vertical="center"/>
    </xf>
    <xf numFmtId="0" fontId="15" fillId="0" borderId="1" xfId="0" applyNumberFormat="1" applyFont="1" applyBorder="1" applyAlignment="1">
      <alignment horizontal="center" vertical="center"/>
    </xf>
    <xf numFmtId="193" fontId="17" fillId="5" borderId="1" xfId="0" applyNumberFormat="1" applyFont="1" applyFill="1" applyBorder="1" applyAlignment="1">
      <alignment horizontal="right" vertical="center"/>
    </xf>
    <xf numFmtId="194" fontId="15" fillId="5" borderId="1" xfId="0" applyNumberFormat="1" applyFont="1" applyFill="1" applyBorder="1" applyAlignment="1">
      <alignment horizontal="right" vertical="center"/>
    </xf>
    <xf numFmtId="194" fontId="15" fillId="0" borderId="1" xfId="0" applyNumberFormat="1" applyFont="1" applyBorder="1" applyAlignment="1">
      <alignment horizontal="right" vertical="center"/>
    </xf>
    <xf numFmtId="38" fontId="9" fillId="0" borderId="0" xfId="0" applyNumberFormat="1" applyFont="1" applyBorder="1">
      <alignment vertical="center"/>
    </xf>
    <xf numFmtId="38" fontId="8" fillId="0" borderId="15" xfId="0" applyNumberFormat="1" applyFont="1" applyBorder="1" applyAlignment="1">
      <alignment vertical="top" wrapText="1"/>
    </xf>
    <xf numFmtId="0" fontId="9" fillId="0" borderId="0" xfId="0" applyNumberFormat="1" applyFont="1" applyBorder="1">
      <alignment vertical="center"/>
    </xf>
    <xf numFmtId="192" fontId="5" fillId="0" borderId="1" xfId="0" applyNumberFormat="1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 wrapText="1"/>
    </xf>
    <xf numFmtId="177" fontId="0" fillId="0" borderId="0" xfId="0" applyNumberFormat="1">
      <alignment vertical="center"/>
    </xf>
    <xf numFmtId="0" fontId="6" fillId="0" borderId="0" xfId="0" applyFont="1" applyBorder="1" applyAlignment="1">
      <alignment horizontal="center" vertical="center"/>
    </xf>
    <xf numFmtId="195" fontId="9" fillId="0" borderId="0" xfId="0" applyNumberFormat="1" applyFont="1" applyBorder="1">
      <alignment vertical="center"/>
    </xf>
    <xf numFmtId="0" fontId="63" fillId="0" borderId="0" xfId="0" applyFont="1" applyAlignment="1">
      <alignment horizontal="center" vertical="center"/>
    </xf>
    <xf numFmtId="0" fontId="0" fillId="0" borderId="0" xfId="0" applyAlignment="1"/>
    <xf numFmtId="0" fontId="64" fillId="40" borderId="23" xfId="0" applyFont="1" applyFill="1" applyBorder="1" applyAlignment="1">
      <alignment horizontal="center"/>
    </xf>
    <xf numFmtId="0" fontId="64" fillId="0" borderId="0" xfId="0" applyFont="1" applyAlignment="1"/>
    <xf numFmtId="0" fontId="0" fillId="39" borderId="0" xfId="0" applyFill="1" applyAlignment="1">
      <alignment horizontal="center" vertical="center"/>
    </xf>
    <xf numFmtId="0" fontId="0" fillId="41" borderId="0" xfId="0" applyFill="1" applyAlignment="1">
      <alignment horizontal="center" vertical="center"/>
    </xf>
    <xf numFmtId="0" fontId="0" fillId="41" borderId="1" xfId="0" applyFill="1" applyBorder="1" applyAlignment="1">
      <alignment horizontal="center" vertical="center"/>
    </xf>
    <xf numFmtId="38" fontId="8" fillId="38" borderId="16" xfId="0" applyNumberFormat="1" applyFont="1" applyFill="1" applyBorder="1" applyAlignment="1">
      <alignment vertical="top" wrapText="1"/>
    </xf>
    <xf numFmtId="178" fontId="8" fillId="38" borderId="16" xfId="1" applyNumberFormat="1" applyFont="1" applyFill="1" applyBorder="1" applyAlignment="1">
      <alignment horizontal="right" vertical="top" wrapText="1"/>
    </xf>
    <xf numFmtId="191" fontId="8" fillId="0" borderId="18" xfId="0" applyNumberFormat="1" applyFont="1" applyBorder="1" applyAlignment="1">
      <alignment horizontal="right" vertical="center" wrapText="1"/>
    </xf>
    <xf numFmtId="180" fontId="9" fillId="0" borderId="0" xfId="1" applyNumberFormat="1" applyFont="1">
      <alignment vertical="center"/>
    </xf>
    <xf numFmtId="180" fontId="3" fillId="0" borderId="1" xfId="0" applyNumberFormat="1" applyFont="1" applyBorder="1" applyAlignment="1">
      <alignment horizontal="center" vertical="center" wrapText="1"/>
    </xf>
    <xf numFmtId="183" fontId="9" fillId="0" borderId="15" xfId="0" applyNumberFormat="1" applyFont="1" applyBorder="1">
      <alignment vertical="center"/>
    </xf>
    <xf numFmtId="180" fontId="8" fillId="0" borderId="2" xfId="0" applyNumberFormat="1" applyFont="1" applyBorder="1" applyAlignment="1">
      <alignment horizontal="right" vertical="center" wrapText="1"/>
    </xf>
    <xf numFmtId="180" fontId="9" fillId="0" borderId="16" xfId="0" applyNumberFormat="1" applyFont="1" applyBorder="1" applyAlignment="1">
      <alignment horizontal="right" vertical="center"/>
    </xf>
    <xf numFmtId="180" fontId="9" fillId="0" borderId="16" xfId="0" applyNumberFormat="1" applyFont="1" applyBorder="1">
      <alignment vertical="center"/>
    </xf>
    <xf numFmtId="0" fontId="0" fillId="0" borderId="14" xfId="0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80" fontId="55" fillId="0" borderId="1" xfId="0" applyNumberFormat="1" applyFont="1" applyFill="1" applyBorder="1" applyAlignment="1">
      <alignment vertical="center"/>
    </xf>
    <xf numFmtId="0" fontId="55" fillId="0" borderId="1" xfId="0" applyFont="1" applyBorder="1" applyAlignment="1">
      <alignment vertical="center" wrapText="1"/>
    </xf>
    <xf numFmtId="0" fontId="55" fillId="0" borderId="1" xfId="0" applyFont="1" applyBorder="1" applyAlignment="1">
      <alignment horizontal="center" vertical="center" wrapText="1"/>
    </xf>
    <xf numFmtId="188" fontId="55" fillId="0" borderId="1" xfId="0" applyNumberFormat="1" applyFont="1" applyBorder="1" applyAlignment="1">
      <alignment horizontal="center" vertical="center" wrapText="1"/>
    </xf>
    <xf numFmtId="0" fontId="55" fillId="0" borderId="1" xfId="0" applyNumberFormat="1" applyFont="1" applyBorder="1" applyAlignment="1">
      <alignment horizontal="center" vertical="center" wrapText="1"/>
    </xf>
    <xf numFmtId="196" fontId="55" fillId="0" borderId="1" xfId="0" applyNumberFormat="1" applyFont="1" applyBorder="1" applyAlignment="1">
      <alignment horizontal="center" vertical="center" wrapText="1"/>
    </xf>
    <xf numFmtId="186" fontId="55" fillId="0" borderId="1" xfId="0" applyNumberFormat="1" applyFont="1" applyBorder="1" applyAlignment="1">
      <alignment horizontal="center" vertical="center" wrapText="1"/>
    </xf>
    <xf numFmtId="196" fontId="9" fillId="0" borderId="0" xfId="0" applyNumberFormat="1" applyFont="1" applyBorder="1">
      <alignment vertical="center"/>
    </xf>
    <xf numFmtId="10" fontId="9" fillId="0" borderId="0" xfId="0" applyNumberFormat="1" applyFont="1">
      <alignment vertical="center"/>
    </xf>
    <xf numFmtId="197" fontId="9" fillId="0" borderId="0" xfId="0" applyNumberFormat="1" applyFont="1">
      <alignment vertical="center"/>
    </xf>
    <xf numFmtId="196" fontId="14" fillId="0" borderId="1" xfId="0" applyNumberFormat="1" applyFont="1" applyFill="1" applyBorder="1" applyAlignment="1">
      <alignment horizontal="center" vertical="center"/>
    </xf>
    <xf numFmtId="0" fontId="0" fillId="41" borderId="16" xfId="0" applyFill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vertical="center" wrapText="1"/>
    </xf>
    <xf numFmtId="0" fontId="66" fillId="0" borderId="1" xfId="0" applyFont="1" applyFill="1" applyBorder="1" applyAlignment="1">
      <alignment horizontal="center" vertical="center" wrapText="1"/>
    </xf>
    <xf numFmtId="177" fontId="66" fillId="0" borderId="1" xfId="0" applyNumberFormat="1" applyFont="1" applyFill="1" applyBorder="1" applyAlignment="1">
      <alignment horizontal="center" vertical="center"/>
    </xf>
    <xf numFmtId="0" fontId="67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59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38" borderId="1" xfId="0" applyFont="1" applyFill="1" applyBorder="1" applyAlignment="1">
      <alignment horizontal="center" vertical="center"/>
    </xf>
    <xf numFmtId="177" fontId="9" fillId="0" borderId="0" xfId="0" applyNumberFormat="1" applyFont="1">
      <alignment vertical="center"/>
    </xf>
    <xf numFmtId="0" fontId="9" fillId="42" borderId="1" xfId="0" applyFont="1" applyFill="1" applyBorder="1" applyAlignment="1">
      <alignment horizontal="center" vertical="center"/>
    </xf>
    <xf numFmtId="0" fontId="9" fillId="43" borderId="1" xfId="0" applyFont="1" applyFill="1" applyBorder="1" applyAlignment="1">
      <alignment horizontal="center" vertical="center"/>
    </xf>
    <xf numFmtId="180" fontId="55" fillId="0" borderId="1" xfId="0" applyNumberFormat="1" applyFont="1" applyBorder="1" applyAlignment="1">
      <alignment horizontal="center" vertical="center" wrapText="1"/>
    </xf>
    <xf numFmtId="0" fontId="68" fillId="0" borderId="1" xfId="0" applyFont="1" applyFill="1" applyBorder="1" applyAlignment="1">
      <alignment vertical="center"/>
    </xf>
    <xf numFmtId="191" fontId="9" fillId="0" borderId="0" xfId="0" applyNumberFormat="1" applyFont="1">
      <alignment vertical="center"/>
    </xf>
    <xf numFmtId="0" fontId="55" fillId="0" borderId="1" xfId="0" applyNumberFormat="1" applyFont="1" applyFill="1" applyBorder="1" applyAlignment="1">
      <alignment vertical="center"/>
    </xf>
    <xf numFmtId="180" fontId="10" fillId="0" borderId="0" xfId="0" applyNumberFormat="1" applyFont="1">
      <alignment vertical="center"/>
    </xf>
    <xf numFmtId="0" fontId="0" fillId="0" borderId="45" xfId="0" applyFill="1" applyBorder="1" applyAlignment="1">
      <alignment horizontal="center" vertical="center"/>
    </xf>
    <xf numFmtId="0" fontId="64" fillId="40" borderId="3" xfId="0" applyFont="1" applyFill="1" applyBorder="1" applyAlignment="1">
      <alignment horizontal="center"/>
    </xf>
    <xf numFmtId="0" fontId="64" fillId="0" borderId="1" xfId="0" applyFont="1" applyBorder="1" applyAlignment="1">
      <alignment horizontal="center"/>
    </xf>
    <xf numFmtId="0" fontId="0" fillId="0" borderId="25" xfId="0" applyBorder="1">
      <alignment vertical="center"/>
    </xf>
    <xf numFmtId="0" fontId="69" fillId="0" borderId="0" xfId="0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81" fontId="71" fillId="0" borderId="1" xfId="1" applyNumberFormat="1" applyFont="1" applyBorder="1">
      <alignment vertical="center"/>
    </xf>
    <xf numFmtId="181" fontId="71" fillId="0" borderId="0" xfId="1" applyNumberFormat="1" applyFont="1">
      <alignment vertical="center"/>
    </xf>
    <xf numFmtId="0" fontId="6" fillId="0" borderId="0" xfId="0" applyFont="1" applyAlignment="1">
      <alignment vertical="center"/>
    </xf>
    <xf numFmtId="0" fontId="72" fillId="44" borderId="1" xfId="0" applyFont="1" applyFill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2" fillId="0" borderId="1" xfId="0" applyFont="1" applyBorder="1" applyAlignment="1">
      <alignment horizontal="center" vertical="center"/>
    </xf>
    <xf numFmtId="0" fontId="72" fillId="0" borderId="0" xfId="0" applyFont="1" applyFill="1" applyBorder="1" applyAlignment="1">
      <alignment horizontal="center" vertical="center"/>
    </xf>
    <xf numFmtId="0" fontId="73" fillId="46" borderId="1" xfId="0" applyFont="1" applyFill="1" applyBorder="1">
      <alignment vertical="center"/>
    </xf>
    <xf numFmtId="181" fontId="73" fillId="40" borderId="1" xfId="0" applyNumberFormat="1" applyFont="1" applyFill="1" applyBorder="1">
      <alignment vertical="center"/>
    </xf>
    <xf numFmtId="181" fontId="73" fillId="40" borderId="1" xfId="1" applyNumberFormat="1" applyFont="1" applyFill="1" applyBorder="1">
      <alignment vertical="center"/>
    </xf>
    <xf numFmtId="180" fontId="75" fillId="0" borderId="0" xfId="1" applyNumberFormat="1" applyFont="1">
      <alignment vertical="center"/>
    </xf>
    <xf numFmtId="180" fontId="71" fillId="0" borderId="0" xfId="1" applyNumberFormat="1" applyFont="1">
      <alignment vertical="center"/>
    </xf>
    <xf numFmtId="0" fontId="76" fillId="40" borderId="1" xfId="0" applyFont="1" applyFill="1" applyBorder="1">
      <alignment vertical="center"/>
    </xf>
    <xf numFmtId="181" fontId="74" fillId="40" borderId="0" xfId="1" applyNumberFormat="1" applyFont="1" applyFill="1">
      <alignment vertical="center"/>
    </xf>
    <xf numFmtId="181" fontId="0" fillId="0" borderId="0" xfId="0" applyNumberFormat="1">
      <alignment vertical="center"/>
    </xf>
    <xf numFmtId="0" fontId="0" fillId="0" borderId="0" xfId="0" applyBorder="1" applyAlignment="1">
      <alignment horizontal="center" vertical="center"/>
    </xf>
    <xf numFmtId="0" fontId="54" fillId="0" borderId="0" xfId="0" applyFont="1">
      <alignment vertical="center"/>
    </xf>
    <xf numFmtId="0" fontId="11" fillId="0" borderId="16" xfId="0" applyFont="1" applyBorder="1" applyAlignment="1">
      <alignment horizontal="center" vertical="center"/>
    </xf>
    <xf numFmtId="0" fontId="11" fillId="5" borderId="1" xfId="0" applyFont="1" applyFill="1" applyBorder="1">
      <alignment vertical="center"/>
    </xf>
    <xf numFmtId="0" fontId="0" fillId="37" borderId="15" xfId="0" applyFill="1" applyBorder="1" applyAlignment="1">
      <alignment horizontal="center" vertical="center"/>
    </xf>
    <xf numFmtId="0" fontId="77" fillId="0" borderId="46" xfId="0" applyFont="1" applyBorder="1" applyAlignment="1">
      <alignment horizontal="center" vertical="center"/>
    </xf>
    <xf numFmtId="0" fontId="77" fillId="0" borderId="47" xfId="0" applyFont="1" applyBorder="1" applyAlignment="1">
      <alignment horizontal="center" vertical="center"/>
    </xf>
    <xf numFmtId="0" fontId="79" fillId="0" borderId="0" xfId="0" applyFont="1">
      <alignment vertical="center"/>
    </xf>
    <xf numFmtId="198" fontId="9" fillId="0" borderId="0" xfId="0" applyNumberFormat="1" applyFont="1" applyBorder="1">
      <alignment vertical="center"/>
    </xf>
    <xf numFmtId="181" fontId="9" fillId="0" borderId="0" xfId="1" applyNumberFormat="1" applyFont="1" applyBorder="1">
      <alignment vertical="center"/>
    </xf>
    <xf numFmtId="0" fontId="8" fillId="38" borderId="1" xfId="0" applyFont="1" applyFill="1" applyBorder="1" applyAlignment="1">
      <alignment horizontal="center" vertical="center"/>
    </xf>
    <xf numFmtId="180" fontId="8" fillId="0" borderId="15" xfId="0" applyNumberFormat="1" applyFont="1" applyBorder="1" applyAlignment="1">
      <alignment horizontal="right" vertical="center" wrapText="1"/>
    </xf>
    <xf numFmtId="0" fontId="8" fillId="0" borderId="2" xfId="0" applyFont="1" applyBorder="1" applyAlignment="1">
      <alignment horizontal="center" vertical="center"/>
    </xf>
    <xf numFmtId="10" fontId="6" fillId="0" borderId="0" xfId="0" applyNumberFormat="1" applyFont="1" applyBorder="1" applyAlignment="1">
      <alignment horizontal="center" vertical="center"/>
    </xf>
    <xf numFmtId="199" fontId="9" fillId="0" borderId="0" xfId="0" applyNumberFormat="1" applyFont="1" applyBorder="1">
      <alignment vertical="center"/>
    </xf>
    <xf numFmtId="0" fontId="0" fillId="0" borderId="7" xfId="0" applyBorder="1" applyAlignment="1">
      <alignment horizontal="center" vertical="center"/>
    </xf>
    <xf numFmtId="0" fontId="0" fillId="0" borderId="7" xfId="0" applyBorder="1">
      <alignment vertical="center"/>
    </xf>
    <xf numFmtId="0" fontId="0" fillId="47" borderId="48" xfId="0" applyFill="1" applyBorder="1" applyAlignment="1">
      <alignment horizontal="center" vertical="center"/>
    </xf>
    <xf numFmtId="0" fontId="0" fillId="47" borderId="11" xfId="0" applyFill="1" applyBorder="1" applyAlignment="1">
      <alignment horizontal="center" vertical="center"/>
    </xf>
    <xf numFmtId="0" fontId="0" fillId="47" borderId="7" xfId="0" applyFill="1" applyBorder="1" applyAlignment="1">
      <alignment horizontal="center" vertical="center"/>
    </xf>
    <xf numFmtId="0" fontId="0" fillId="0" borderId="8" xfId="0" applyFill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39" borderId="8" xfId="0" applyFill="1" applyBorder="1" applyAlignment="1">
      <alignment horizontal="center" vertical="center"/>
    </xf>
    <xf numFmtId="0" fontId="0" fillId="39" borderId="1" xfId="0" applyFill="1" applyBorder="1" applyAlignment="1">
      <alignment horizontal="center" vertical="center"/>
    </xf>
    <xf numFmtId="0" fontId="0" fillId="41" borderId="7" xfId="0" applyFill="1" applyBorder="1" applyAlignment="1">
      <alignment horizontal="center" vertical="center"/>
    </xf>
    <xf numFmtId="0" fontId="0" fillId="44" borderId="6" xfId="0" applyFill="1" applyBorder="1">
      <alignment vertical="center"/>
    </xf>
    <xf numFmtId="0" fontId="0" fillId="44" borderId="22" xfId="0" applyFill="1" applyBorder="1">
      <alignment vertical="center"/>
    </xf>
    <xf numFmtId="0" fontId="0" fillId="44" borderId="5" xfId="0" applyFill="1" applyBorder="1">
      <alignment vertical="center"/>
    </xf>
    <xf numFmtId="0" fontId="0" fillId="41" borderId="5" xfId="0" applyFill="1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22" xfId="0" applyBorder="1">
      <alignment vertical="center"/>
    </xf>
    <xf numFmtId="0" fontId="0" fillId="0" borderId="5" xfId="0" applyBorder="1">
      <alignment vertical="center"/>
    </xf>
    <xf numFmtId="0" fontId="0" fillId="0" borderId="8" xfId="0" applyBorder="1" applyAlignment="1">
      <alignment horizontal="center" vertical="center"/>
    </xf>
    <xf numFmtId="0" fontId="6" fillId="0" borderId="0" xfId="0" applyFont="1" applyAlignment="1">
      <alignment horizontal="left" vertical="top" wrapText="1"/>
    </xf>
    <xf numFmtId="0" fontId="0" fillId="0" borderId="0" xfId="0" applyAlignment="1">
      <alignment horizontal="left" vertical="top"/>
    </xf>
    <xf numFmtId="0" fontId="8" fillId="0" borderId="1" xfId="0" applyFont="1" applyBorder="1" applyAlignment="1">
      <alignment horizontal="center" vertical="center"/>
    </xf>
    <xf numFmtId="180" fontId="9" fillId="0" borderId="2" xfId="0" applyNumberFormat="1" applyFont="1" applyBorder="1" applyAlignment="1">
      <alignment horizontal="center" vertical="center"/>
    </xf>
    <xf numFmtId="0" fontId="13" fillId="2" borderId="36" xfId="0" applyFont="1" applyFill="1" applyBorder="1" applyAlignment="1">
      <alignment horizontal="center" vertical="center"/>
    </xf>
    <xf numFmtId="0" fontId="13" fillId="2" borderId="35" xfId="0" applyFont="1" applyFill="1" applyBorder="1" applyAlignment="1">
      <alignment horizontal="center" vertical="center"/>
    </xf>
    <xf numFmtId="0" fontId="72" fillId="45" borderId="1" xfId="0" applyFont="1" applyFill="1" applyBorder="1" applyAlignment="1">
      <alignment horizontal="center" vertical="center"/>
    </xf>
    <xf numFmtId="0" fontId="22" fillId="0" borderId="39" xfId="0" applyFont="1" applyBorder="1" applyAlignment="1">
      <alignment horizontal="center" vertical="center"/>
    </xf>
    <xf numFmtId="0" fontId="22" fillId="0" borderId="24" xfId="0" applyFont="1" applyBorder="1" applyAlignment="1">
      <alignment horizontal="center" vertical="center"/>
    </xf>
    <xf numFmtId="0" fontId="22" fillId="0" borderId="10" xfId="0" applyFont="1" applyBorder="1" applyAlignment="1">
      <alignment horizontal="center" vertical="center"/>
    </xf>
    <xf numFmtId="0" fontId="5" fillId="0" borderId="0" xfId="0" applyFont="1" applyBorder="1" applyAlignment="1">
      <alignment horizontal="left" vertical="center"/>
    </xf>
    <xf numFmtId="0" fontId="5" fillId="0" borderId="0" xfId="0" applyFont="1" applyBorder="1" applyAlignment="1">
      <alignment vertical="center"/>
    </xf>
    <xf numFmtId="0" fontId="22" fillId="0" borderId="0" xfId="0" applyFont="1" applyBorder="1" applyAlignment="1">
      <alignment horizontal="left" vertical="center" wrapText="1"/>
    </xf>
    <xf numFmtId="0" fontId="5" fillId="0" borderId="0" xfId="0" applyFont="1" applyBorder="1" applyAlignment="1">
      <alignment horizontal="left" vertical="center" wrapText="1"/>
    </xf>
    <xf numFmtId="0" fontId="18" fillId="0" borderId="40" xfId="0" applyFont="1" applyFill="1" applyBorder="1" applyAlignment="1">
      <alignment horizontal="center" vertical="center"/>
    </xf>
    <xf numFmtId="0" fontId="19" fillId="0" borderId="41" xfId="0" applyFont="1" applyFill="1" applyBorder="1" applyAlignment="1">
      <alignment horizontal="center" vertical="center"/>
    </xf>
    <xf numFmtId="0" fontId="22" fillId="0" borderId="0" xfId="0" applyFont="1" applyBorder="1" applyAlignment="1">
      <alignment vertical="center" wrapText="1"/>
    </xf>
    <xf numFmtId="0" fontId="20" fillId="0" borderId="39" xfId="0" applyFont="1" applyBorder="1" applyAlignment="1">
      <alignment horizontal="center" vertical="center"/>
    </xf>
    <xf numFmtId="0" fontId="20" fillId="0" borderId="20" xfId="0" applyFont="1" applyBorder="1" applyAlignment="1">
      <alignment horizontal="center" vertical="center"/>
    </xf>
    <xf numFmtId="0" fontId="18" fillId="0" borderId="43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horizontal="center" vertical="center"/>
    </xf>
    <xf numFmtId="0" fontId="0" fillId="49" borderId="1" xfId="0" applyFill="1" applyBorder="1">
      <alignment vertical="center"/>
    </xf>
    <xf numFmtId="49" fontId="0" fillId="0" borderId="1" xfId="0" applyNumberFormat="1" applyBorder="1">
      <alignment vertical="center"/>
    </xf>
    <xf numFmtId="0" fontId="0" fillId="0" borderId="1" xfId="0" applyFill="1" applyBorder="1">
      <alignment vertical="center"/>
    </xf>
    <xf numFmtId="49" fontId="0" fillId="0" borderId="1" xfId="0" applyNumberFormat="1" applyFill="1" applyBorder="1">
      <alignment vertical="center"/>
    </xf>
    <xf numFmtId="0" fontId="0" fillId="0" borderId="0" xfId="0" applyFill="1">
      <alignment vertical="center"/>
    </xf>
    <xf numFmtId="0" fontId="0" fillId="48" borderId="1" xfId="0" applyFill="1" applyBorder="1">
      <alignment vertical="center"/>
    </xf>
    <xf numFmtId="49" fontId="11" fillId="0" borderId="0" xfId="0" applyNumberFormat="1" applyFont="1" applyBorder="1" applyAlignment="1">
      <alignment horizontal="center" vertical="center"/>
    </xf>
    <xf numFmtId="49" fontId="0" fillId="0" borderId="0" xfId="0" applyNumberFormat="1" applyFill="1" applyBorder="1">
      <alignment vertical="center"/>
    </xf>
    <xf numFmtId="179" fontId="0" fillId="0" borderId="1" xfId="0" applyNumberFormat="1" applyFill="1" applyBorder="1" applyAlignment="1">
      <alignment horizontal="left" vertical="center"/>
    </xf>
    <xf numFmtId="179" fontId="0" fillId="49" borderId="1" xfId="0" applyNumberFormat="1" applyFill="1" applyBorder="1" applyAlignment="1">
      <alignment horizontal="left" vertical="center"/>
    </xf>
    <xf numFmtId="179" fontId="0" fillId="48" borderId="1" xfId="0" applyNumberFormat="1" applyFill="1" applyBorder="1" applyAlignment="1">
      <alignment horizontal="left" vertical="center"/>
    </xf>
    <xf numFmtId="179" fontId="0" fillId="49" borderId="0" xfId="0" applyNumberFormat="1" applyFill="1" applyAlignment="1">
      <alignment horizontal="left" vertical="center"/>
    </xf>
    <xf numFmtId="200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95" fontId="0" fillId="0" borderId="0" xfId="0" applyNumberFormat="1" applyBorder="1">
      <alignment vertical="center"/>
    </xf>
    <xf numFmtId="1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0" fontId="0" fillId="0" borderId="0" xfId="0" applyNumberFormat="1" applyBorder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80" fontId="0" fillId="0" borderId="0" xfId="0" applyNumberFormat="1" applyBorder="1" applyAlignment="1">
      <alignment horizontal="center" vertical="center"/>
    </xf>
    <xf numFmtId="195" fontId="0" fillId="0" borderId="1" xfId="0" applyNumberFormat="1" applyBorder="1" applyAlignment="1">
      <alignment horizontal="center" vertical="center"/>
    </xf>
    <xf numFmtId="196" fontId="0" fillId="37" borderId="1" xfId="0" applyNumberFormat="1" applyFill="1" applyBorder="1" applyAlignment="1">
      <alignment horizontal="center" vertical="center"/>
    </xf>
    <xf numFmtId="0" fontId="0" fillId="0" borderId="14" xfId="0" applyBorder="1" applyAlignment="1">
      <alignment horizontal="left" vertical="center"/>
    </xf>
    <xf numFmtId="180" fontId="0" fillId="0" borderId="1" xfId="0" applyNumberFormat="1" applyBorder="1" applyAlignment="1">
      <alignment horizontal="center" vertical="center"/>
    </xf>
    <xf numFmtId="180" fontId="0" fillId="0" borderId="14" xfId="0" applyNumberFormat="1" applyBorder="1" applyAlignment="1">
      <alignment horizontal="center" vertical="center"/>
    </xf>
    <xf numFmtId="49" fontId="11" fillId="0" borderId="0" xfId="0" applyNumberFormat="1" applyFont="1" applyFill="1" applyBorder="1" applyAlignment="1">
      <alignment horizontal="center" vertical="center"/>
    </xf>
    <xf numFmtId="49" fontId="11" fillId="0" borderId="1" xfId="0" applyNumberFormat="1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1" xfId="0" applyFill="1" applyBorder="1" applyAlignment="1">
      <alignment horizontal="left" vertical="center"/>
    </xf>
    <xf numFmtId="179" fontId="0" fillId="48" borderId="1" xfId="0" applyNumberFormat="1" applyFill="1" applyBorder="1">
      <alignment vertical="center"/>
    </xf>
    <xf numFmtId="0" fontId="0" fillId="0" borderId="0" xfId="0" applyAlignment="1">
      <alignment horizontal="left" vertical="center"/>
    </xf>
    <xf numFmtId="179" fontId="0" fillId="0" borderId="1" xfId="0" quotePrefix="1" applyNumberFormat="1" applyFill="1" applyBorder="1" applyAlignment="1">
      <alignment horizontal="center" vertical="center"/>
    </xf>
    <xf numFmtId="201" fontId="0" fillId="0" borderId="0" xfId="0" applyNumberFormat="1" applyBorder="1" applyAlignment="1">
      <alignment horizontal="center" vertical="center"/>
    </xf>
    <xf numFmtId="0" fontId="0" fillId="37" borderId="1" xfId="0" applyFill="1" applyBorder="1" applyAlignment="1">
      <alignment horizontal="left" vertical="center"/>
    </xf>
    <xf numFmtId="0" fontId="0" fillId="37" borderId="14" xfId="0" applyFill="1" applyBorder="1" applyAlignment="1">
      <alignment horizontal="left" vertical="center"/>
    </xf>
    <xf numFmtId="178" fontId="0" fillId="0" borderId="1" xfId="0" applyNumberFormat="1" applyBorder="1" applyAlignment="1">
      <alignment horizontal="center" vertical="center"/>
    </xf>
    <xf numFmtId="195" fontId="0" fillId="0" borderId="0" xfId="0" applyNumberFormat="1" applyBorder="1" applyAlignment="1">
      <alignment horizontal="center" vertical="center"/>
    </xf>
    <xf numFmtId="206" fontId="10" fillId="0" borderId="0" xfId="0" applyNumberFormat="1" applyFont="1">
      <alignment vertical="center"/>
    </xf>
  </cellXfs>
  <cellStyles count="50">
    <cellStyle name="20% - 輔色1" xfId="21" builtinId="30" customBuiltin="1"/>
    <cellStyle name="20% - 輔色2" xfId="25" builtinId="34" customBuiltin="1"/>
    <cellStyle name="20% - 輔色3" xfId="29" builtinId="38" customBuiltin="1"/>
    <cellStyle name="20% - 輔色4" xfId="33" builtinId="42" customBuiltin="1"/>
    <cellStyle name="20% - 輔色5" xfId="37" builtinId="46" customBuiltin="1"/>
    <cellStyle name="20% - 輔色6" xfId="41" builtinId="50" customBuiltin="1"/>
    <cellStyle name="40% - 輔色1" xfId="22" builtinId="31" customBuiltin="1"/>
    <cellStyle name="40% - 輔色2" xfId="26" builtinId="35" customBuiltin="1"/>
    <cellStyle name="40% - 輔色3" xfId="30" builtinId="39" customBuiltin="1"/>
    <cellStyle name="40% - 輔色4" xfId="34" builtinId="43" customBuiltin="1"/>
    <cellStyle name="40% - 輔色5" xfId="38" builtinId="47" customBuiltin="1"/>
    <cellStyle name="40% - 輔色6" xfId="42" builtinId="51" customBuiltin="1"/>
    <cellStyle name="60% - 輔色1" xfId="23" builtinId="32" customBuiltin="1"/>
    <cellStyle name="60% - 輔色2" xfId="27" builtinId="36" customBuiltin="1"/>
    <cellStyle name="60% - 輔色3" xfId="31" builtinId="40" customBuiltin="1"/>
    <cellStyle name="60% - 輔色4" xfId="35" builtinId="44" customBuiltin="1"/>
    <cellStyle name="60% - 輔色5" xfId="39" builtinId="48" customBuiltin="1"/>
    <cellStyle name="60% - 輔色6" xfId="43" builtinId="52" customBuiltin="1"/>
    <cellStyle name="一般" xfId="0" builtinId="0"/>
    <cellStyle name="一般 2" xfId="44" xr:uid="{00000000-0005-0000-0000-000013000000}"/>
    <cellStyle name="一般 3" xfId="45" xr:uid="{00000000-0005-0000-0000-000014000000}"/>
    <cellStyle name="千分位" xfId="2" builtinId="3"/>
    <cellStyle name="千分位 2" xfId="46" xr:uid="{00000000-0005-0000-0000-000016000000}"/>
    <cellStyle name="千分位 2 2" xfId="49" xr:uid="{00000000-0005-0000-0000-000017000000}"/>
    <cellStyle name="千分位 3" xfId="48" xr:uid="{00000000-0005-0000-0000-000018000000}"/>
    <cellStyle name="中等" xfId="10" builtinId="28" customBuiltin="1"/>
    <cellStyle name="合計" xfId="19" builtinId="25" customBuiltin="1"/>
    <cellStyle name="好" xfId="8" builtinId="26" customBuiltin="1"/>
    <cellStyle name="百分比" xfId="1" builtinId="5"/>
    <cellStyle name="百分比 2" xfId="47" xr:uid="{00000000-0005-0000-0000-00001D000000}"/>
    <cellStyle name="計算方式" xfId="13" builtinId="22" customBuiltin="1"/>
    <cellStyle name="連結的儲存格" xfId="14" builtinId="24" customBuiltin="1"/>
    <cellStyle name="備註" xfId="17" builtinId="10" customBuiltin="1"/>
    <cellStyle name="說明文字" xfId="18" builtinId="53" customBuiltin="1"/>
    <cellStyle name="輔色1" xfId="20" builtinId="29" customBuiltin="1"/>
    <cellStyle name="輔色2" xfId="24" builtinId="33" customBuiltin="1"/>
    <cellStyle name="輔色3" xfId="28" builtinId="37" customBuiltin="1"/>
    <cellStyle name="輔色4" xfId="32" builtinId="41" customBuiltin="1"/>
    <cellStyle name="輔色5" xfId="36" builtinId="45" customBuiltin="1"/>
    <cellStyle name="輔色6" xfId="40" builtinId="49" customBuiltin="1"/>
    <cellStyle name="標題" xfId="3" builtinId="15" customBuiltin="1"/>
    <cellStyle name="標題 1" xfId="4" builtinId="16" customBuiltin="1"/>
    <cellStyle name="標題 2" xfId="5" builtinId="17" customBuiltin="1"/>
    <cellStyle name="標題 3" xfId="6" builtinId="18" customBuiltin="1"/>
    <cellStyle name="標題 4" xfId="7" builtinId="19" customBuiltin="1"/>
    <cellStyle name="輸入" xfId="11" builtinId="20" customBuiltin="1"/>
    <cellStyle name="輸出" xfId="12" builtinId="21" customBuiltin="1"/>
    <cellStyle name="檢查儲存格" xfId="15" builtinId="23" customBuiltin="1"/>
    <cellStyle name="壞" xfId="9" builtinId="27" customBuiltin="1"/>
    <cellStyle name="警告文字" xfId="16" builtinId="11" customBuiltin="1"/>
  </cellStyles>
  <dxfs count="1668"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ont>
        <b/>
        <i val="0"/>
        <color theme="1"/>
      </font>
      <fill>
        <patternFill>
          <bgColor rgb="FF3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ont>
        <b/>
        <i val="0"/>
        <color theme="1"/>
      </font>
      <fill>
        <patternFill>
          <bgColor rgb="FF3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ont>
        <b/>
        <i val="0"/>
        <color theme="1"/>
      </font>
      <fill>
        <patternFill>
          <bgColor rgb="FF3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ont>
        <u val="none"/>
        <color theme="1"/>
      </font>
      <fill>
        <patternFill>
          <bgColor theme="4" tint="0.59996337778862885"/>
        </patternFill>
      </fill>
    </dxf>
    <dxf>
      <font>
        <b/>
        <i val="0"/>
        <color theme="1"/>
      </font>
      <fill>
        <patternFill>
          <bgColor rgb="FF3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ont>
        <color theme="1"/>
      </font>
      <fill>
        <patternFill>
          <bgColor rgb="FFFFFF00"/>
        </patternFill>
      </fill>
    </dxf>
    <dxf>
      <font>
        <color theme="1"/>
      </font>
      <fill>
        <patternFill>
          <bgColor rgb="FFCBFF09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1" tint="0.499984740745262"/>
        </patternFill>
      </fill>
    </dxf>
  </dxfs>
  <tableStyles count="0" defaultTableStyle="TableStyleMedium2" defaultPivotStyle="PivotStyleLight16"/>
  <colors>
    <mruColors>
      <color rgb="FFFF00FF"/>
      <color rgb="FF8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585787</xdr:colOff>
      <xdr:row>20</xdr:row>
      <xdr:rowOff>190500</xdr:rowOff>
    </xdr:from>
    <xdr:ext cx="914400" cy="264560"/>
    <xdr:sp macro="" textlink="">
      <xdr:nvSpPr>
        <xdr:cNvPr id="7" name="文字方塊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 txBox="1"/>
      </xdr:nvSpPr>
      <xdr:spPr>
        <a:xfrm>
          <a:off x="6596062" y="62674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10</xdr:row>
      <xdr:rowOff>0</xdr:rowOff>
    </xdr:from>
    <xdr:ext cx="914400" cy="267702"/>
    <xdr:sp macro="" textlink="">
      <xdr:nvSpPr>
        <xdr:cNvPr id="8" name="文字方塊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 txBox="1"/>
      </xdr:nvSpPr>
      <xdr:spPr>
        <a:xfrm>
          <a:off x="7424737" y="3590925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20</xdr:row>
      <xdr:rowOff>190500</xdr:rowOff>
    </xdr:from>
    <xdr:ext cx="914400" cy="264560"/>
    <xdr:sp macro="" textlink="">
      <xdr:nvSpPr>
        <xdr:cNvPr id="9" name="文字方塊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SpPr txBox="1"/>
      </xdr:nvSpPr>
      <xdr:spPr>
        <a:xfrm>
          <a:off x="5538787" y="60007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10</xdr:row>
      <xdr:rowOff>0</xdr:rowOff>
    </xdr:from>
    <xdr:ext cx="914400" cy="267702"/>
    <xdr:sp macro="" textlink="">
      <xdr:nvSpPr>
        <xdr:cNvPr id="10" name="文字方塊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 txBox="1"/>
      </xdr:nvSpPr>
      <xdr:spPr>
        <a:xfrm>
          <a:off x="6367462" y="3390900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6" name="文字方塊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 txBox="1"/>
      </xdr:nvSpPr>
      <xdr:spPr>
        <a:xfrm>
          <a:off x="7691437" y="36004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1" name="文字方塊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 txBox="1"/>
      </xdr:nvSpPr>
      <xdr:spPr>
        <a:xfrm>
          <a:off x="7319962" y="2000250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12" name="文字方塊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 txBox="1"/>
      </xdr:nvSpPr>
      <xdr:spPr>
        <a:xfrm>
          <a:off x="7691437" y="36004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3" name="文字方塊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 txBox="1"/>
      </xdr:nvSpPr>
      <xdr:spPr>
        <a:xfrm>
          <a:off x="7319962" y="2000250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14" name="文字方塊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 txBox="1"/>
      </xdr:nvSpPr>
      <xdr:spPr>
        <a:xfrm>
          <a:off x="7691437" y="124396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5" name="文字方塊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 txBox="1"/>
      </xdr:nvSpPr>
      <xdr:spPr>
        <a:xfrm>
          <a:off x="7319962" y="10848975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16" name="文字方塊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 txBox="1"/>
      </xdr:nvSpPr>
      <xdr:spPr>
        <a:xfrm>
          <a:off x="7691437" y="12439650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7" name="文字方塊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 txBox="1"/>
      </xdr:nvSpPr>
      <xdr:spPr>
        <a:xfrm>
          <a:off x="7319962" y="10848975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18" name="文字方塊 17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SpPr txBox="1"/>
      </xdr:nvSpPr>
      <xdr:spPr>
        <a:xfrm>
          <a:off x="8372475" y="10560844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19" name="文字方塊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 txBox="1"/>
      </xdr:nvSpPr>
      <xdr:spPr>
        <a:xfrm>
          <a:off x="8001000" y="10560844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20" name="文字方塊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 txBox="1"/>
      </xdr:nvSpPr>
      <xdr:spPr>
        <a:xfrm>
          <a:off x="8372475" y="10560844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21" name="文字方塊 20">
          <a:extLst>
            <a:ext uri="{FF2B5EF4-FFF2-40B4-BE49-F238E27FC236}">
              <a16:creationId xmlns:a16="http://schemas.microsoft.com/office/drawing/2014/main" id="{00000000-0008-0000-0600-000015000000}"/>
            </a:ext>
          </a:extLst>
        </xdr:cNvPr>
        <xdr:cNvSpPr txBox="1"/>
      </xdr:nvSpPr>
      <xdr:spPr>
        <a:xfrm>
          <a:off x="8001000" y="10560844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22" name="文字方塊 21">
          <a:extLst>
            <a:ext uri="{FF2B5EF4-FFF2-40B4-BE49-F238E27FC236}">
              <a16:creationId xmlns:a16="http://schemas.microsoft.com/office/drawing/2014/main" id="{00000000-0008-0000-0600-000016000000}"/>
            </a:ext>
          </a:extLst>
        </xdr:cNvPr>
        <xdr:cNvSpPr txBox="1"/>
      </xdr:nvSpPr>
      <xdr:spPr>
        <a:xfrm>
          <a:off x="8372475" y="10560844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23" name="文字方塊 22">
          <a:extLst>
            <a:ext uri="{FF2B5EF4-FFF2-40B4-BE49-F238E27FC236}">
              <a16:creationId xmlns:a16="http://schemas.microsoft.com/office/drawing/2014/main" id="{00000000-0008-0000-0600-000017000000}"/>
            </a:ext>
          </a:extLst>
        </xdr:cNvPr>
        <xdr:cNvSpPr txBox="1"/>
      </xdr:nvSpPr>
      <xdr:spPr>
        <a:xfrm>
          <a:off x="8001000" y="10560844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585787</xdr:colOff>
      <xdr:row>50</xdr:row>
      <xdr:rowOff>0</xdr:rowOff>
    </xdr:from>
    <xdr:ext cx="914400" cy="264560"/>
    <xdr:sp macro="" textlink="">
      <xdr:nvSpPr>
        <xdr:cNvPr id="24" name="文字方塊 23">
          <a:extLst>
            <a:ext uri="{FF2B5EF4-FFF2-40B4-BE49-F238E27FC236}">
              <a16:creationId xmlns:a16="http://schemas.microsoft.com/office/drawing/2014/main" id="{00000000-0008-0000-0600-000018000000}"/>
            </a:ext>
          </a:extLst>
        </xdr:cNvPr>
        <xdr:cNvSpPr txBox="1"/>
      </xdr:nvSpPr>
      <xdr:spPr>
        <a:xfrm>
          <a:off x="8372475" y="10560844"/>
          <a:ext cx="914400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  <xdr:oneCellAnchor>
    <xdr:from>
      <xdr:col>6</xdr:col>
      <xdr:colOff>214312</xdr:colOff>
      <xdr:row>50</xdr:row>
      <xdr:rowOff>0</xdr:rowOff>
    </xdr:from>
    <xdr:ext cx="914400" cy="267702"/>
    <xdr:sp macro="" textlink="">
      <xdr:nvSpPr>
        <xdr:cNvPr id="25" name="文字方塊 24">
          <a:extLst>
            <a:ext uri="{FF2B5EF4-FFF2-40B4-BE49-F238E27FC236}">
              <a16:creationId xmlns:a16="http://schemas.microsoft.com/office/drawing/2014/main" id="{00000000-0008-0000-0600-000019000000}"/>
            </a:ext>
          </a:extLst>
        </xdr:cNvPr>
        <xdr:cNvSpPr txBox="1"/>
      </xdr:nvSpPr>
      <xdr:spPr>
        <a:xfrm>
          <a:off x="8001000" y="10560844"/>
          <a:ext cx="914400" cy="26770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rtlCol="0" anchor="t">
          <a:spAutoFit/>
        </a:bodyPr>
        <a:lstStyle/>
        <a:p>
          <a:endParaRPr lang="zh-TW" altLang="en-US" sz="1100"/>
        </a:p>
      </xdr:txBody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terry_hsiesh/Slot/WayGame/&#28023;&#24213;&#19990;&#30028;/&#23004;&#22826;&#20844;&#25335;&#35997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&#28023;&#24213;&#19990;&#30028;respinco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GOverView"/>
      <sheetName val="總數據"/>
      <sheetName val="權重表"/>
      <sheetName val="NG_bonus count"/>
      <sheetName val="FG_bonus count"/>
      <sheetName val="工作表1"/>
      <sheetName val="R1R2appear wild"/>
      <sheetName val="576way_RegularＸ_W()"/>
      <sheetName val="1125way_RegularＸ_W()"/>
      <sheetName val="243way_PayCombo (2wild)"/>
      <sheetName val="576way_PayCombo (2wild)"/>
      <sheetName val="1125way_PayCombo (2wild)"/>
      <sheetName val="576way_Regular Symbol(2wild)"/>
      <sheetName val="1125way_Regular Symbol(2wild)"/>
      <sheetName val="BNRegularＸ_W()"/>
      <sheetName val="BNRegular Symbol"/>
      <sheetName val="ＢＮPayCombo"/>
      <sheetName val="BN_PayCombo"/>
      <sheetName val="FG_R1R2appear wild"/>
      <sheetName val="FG_243way_PayCombo (2wild)"/>
      <sheetName val="FG_576way_PayCombo (2wild)"/>
      <sheetName val="FG_1125way_PayCombo (2wild)"/>
      <sheetName val="FG_576way_RegularＸ_W()"/>
      <sheetName val="FG_576way_Regular Symbol(2wild)"/>
      <sheetName val="FG_1125way_RegularＸ_W()"/>
      <sheetName val="FG1125way_Regular Symbol(2wild)"/>
      <sheetName val="Analysis"/>
      <sheetName val="倍率區間"/>
      <sheetName val="VI"/>
      <sheetName val="Max Payout"/>
    </sheetNames>
    <sheetDataSet>
      <sheetData sheetId="0" refreshError="1">
        <row r="17">
          <cell r="B17">
            <v>50</v>
          </cell>
        </row>
        <row r="26">
          <cell r="C26">
            <v>3</v>
          </cell>
          <cell r="D26">
            <v>3</v>
          </cell>
          <cell r="E26">
            <v>3</v>
          </cell>
          <cell r="F26">
            <v>3</v>
          </cell>
          <cell r="G26">
            <v>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>
        <row r="7">
          <cell r="B7" t="e">
            <v>#REF!</v>
          </cell>
        </row>
        <row r="9">
          <cell r="B9" t="e">
            <v>#REF!</v>
          </cell>
        </row>
      </sheetData>
      <sheetData sheetId="2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Regular Symbol"/>
      <sheetName val="BNRegular Symbol"/>
    </sheetNames>
    <sheetDataSet>
      <sheetData sheetId="0"/>
      <sheetData sheetId="1">
        <row r="4">
          <cell r="D4">
            <v>2</v>
          </cell>
          <cell r="E4">
            <v>2</v>
          </cell>
          <cell r="F4">
            <v>2</v>
          </cell>
          <cell r="G4">
            <v>2</v>
          </cell>
        </row>
        <row r="16">
          <cell r="D16">
            <v>74</v>
          </cell>
          <cell r="E16">
            <v>58</v>
          </cell>
          <cell r="F16">
            <v>54</v>
          </cell>
          <cell r="G16">
            <v>62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6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D5A37-E79A-B64C-B905-CF38AF892163}">
  <dimension ref="A1:AS106"/>
  <sheetViews>
    <sheetView tabSelected="1" topLeftCell="AA1" zoomScaleNormal="100" workbookViewId="0">
      <selection activeCell="AG36" sqref="AG36"/>
    </sheetView>
  </sheetViews>
  <sheetFormatPr baseColWidth="10" defaultColWidth="8.83203125" defaultRowHeight="15"/>
  <cols>
    <col min="1" max="1" width="19.1640625" style="217" bestFit="1" customWidth="1"/>
    <col min="2" max="6" width="12.6640625" style="217" bestFit="1" customWidth="1"/>
    <col min="7" max="7" width="8.83203125" style="217"/>
    <col min="8" max="8" width="20.6640625" style="217" bestFit="1" customWidth="1"/>
    <col min="9" max="9" width="13.83203125" style="217" bestFit="1" customWidth="1"/>
    <col min="10" max="13" width="15" style="217" bestFit="1" customWidth="1"/>
    <col min="14" max="14" width="8.83203125" style="217"/>
    <col min="15" max="15" width="19.1640625" style="217" bestFit="1" customWidth="1"/>
    <col min="16" max="20" width="13.83203125" style="217" bestFit="1" customWidth="1"/>
    <col min="21" max="21" width="8.83203125" style="217"/>
    <col min="22" max="22" width="20.6640625" style="217" bestFit="1" customWidth="1"/>
    <col min="23" max="27" width="13.83203125" style="217" bestFit="1" customWidth="1"/>
    <col min="28" max="28" width="8.83203125" style="217"/>
    <col min="29" max="29" width="21.1640625" style="217" bestFit="1" customWidth="1"/>
    <col min="30" max="31" width="13.83203125" style="217" bestFit="1" customWidth="1"/>
    <col min="32" max="32" width="12.6640625" style="217" bestFit="1" customWidth="1"/>
    <col min="33" max="33" width="13.83203125" style="217" bestFit="1" customWidth="1"/>
    <col min="34" max="34" width="12.6640625" style="217" bestFit="1" customWidth="1"/>
    <col min="35" max="35" width="8.83203125" style="217"/>
    <col min="36" max="36" width="22.6640625" style="217" bestFit="1" customWidth="1"/>
    <col min="37" max="39" width="13.83203125" style="217" bestFit="1" customWidth="1"/>
    <col min="40" max="40" width="14.5" style="217" bestFit="1" customWidth="1"/>
    <col min="41" max="41" width="13.83203125" style="217" bestFit="1" customWidth="1"/>
    <col min="42" max="16384" width="8.83203125" style="217"/>
  </cols>
  <sheetData>
    <row r="1" spans="1:45">
      <c r="A1" s="217" t="s">
        <v>591</v>
      </c>
      <c r="G1" s="217" t="s">
        <v>590</v>
      </c>
    </row>
    <row r="2" spans="1:45">
      <c r="A2" s="1" t="s">
        <v>589</v>
      </c>
      <c r="G2" s="217" t="s">
        <v>588</v>
      </c>
    </row>
    <row r="3" spans="1:45">
      <c r="A3" s="217" t="s">
        <v>587</v>
      </c>
      <c r="B3" s="4"/>
      <c r="C3" s="4"/>
      <c r="D3" s="4"/>
      <c r="E3" s="4"/>
      <c r="F3" s="4"/>
      <c r="G3" s="4"/>
      <c r="I3" s="4"/>
      <c r="J3" s="4"/>
      <c r="O3" s="4"/>
      <c r="P3" s="4"/>
      <c r="Q3" s="4"/>
      <c r="R3" s="4"/>
      <c r="S3" s="4"/>
      <c r="T3" s="4"/>
      <c r="U3" s="4"/>
      <c r="V3" s="4"/>
      <c r="W3" s="4"/>
      <c r="X3" s="4"/>
      <c r="AD3" s="4"/>
      <c r="AE3" s="4"/>
      <c r="AF3" s="4"/>
      <c r="AG3" s="4"/>
      <c r="AH3" s="4"/>
      <c r="AI3" s="4"/>
      <c r="AK3" s="4">
        <f>OverView!B17*'243way_PayCombo'!P56</f>
        <v>575.16662038515119</v>
      </c>
      <c r="AL3" s="4"/>
    </row>
    <row r="4" spans="1:45">
      <c r="A4" s="184" t="s">
        <v>142</v>
      </c>
      <c r="B4" s="184">
        <v>5</v>
      </c>
      <c r="C4" s="184">
        <v>4</v>
      </c>
      <c r="D4" s="184">
        <v>3</v>
      </c>
      <c r="E4" s="106">
        <v>2</v>
      </c>
      <c r="F4" s="106">
        <v>1</v>
      </c>
      <c r="H4" s="184" t="s">
        <v>143</v>
      </c>
      <c r="I4" s="184">
        <v>5</v>
      </c>
      <c r="J4" s="184">
        <v>4</v>
      </c>
      <c r="K4" s="184">
        <v>3</v>
      </c>
      <c r="L4" s="106">
        <v>2</v>
      </c>
      <c r="M4" s="106">
        <v>1</v>
      </c>
      <c r="O4" s="4" t="s">
        <v>144</v>
      </c>
      <c r="P4" s="184">
        <v>5</v>
      </c>
      <c r="Q4" s="184">
        <v>4</v>
      </c>
      <c r="R4" s="184">
        <v>3</v>
      </c>
      <c r="S4" s="106">
        <v>2</v>
      </c>
      <c r="T4" s="106">
        <v>1</v>
      </c>
      <c r="V4" s="4" t="s">
        <v>145</v>
      </c>
      <c r="W4" s="184">
        <v>5</v>
      </c>
      <c r="X4" s="184">
        <v>4</v>
      </c>
      <c r="Y4" s="184">
        <v>3</v>
      </c>
      <c r="Z4" s="106">
        <v>2</v>
      </c>
      <c r="AA4" s="106">
        <v>1</v>
      </c>
      <c r="AC4" s="4" t="s">
        <v>111</v>
      </c>
      <c r="AD4" s="184">
        <v>5</v>
      </c>
      <c r="AE4" s="184">
        <v>4</v>
      </c>
      <c r="AF4" s="184">
        <v>3</v>
      </c>
      <c r="AG4" s="106">
        <v>2</v>
      </c>
      <c r="AH4" s="106">
        <v>1</v>
      </c>
      <c r="AJ4" s="184" t="s">
        <v>137</v>
      </c>
      <c r="AK4" s="184">
        <v>5</v>
      </c>
      <c r="AL4" s="184">
        <v>4</v>
      </c>
      <c r="AM4" s="184">
        <v>3</v>
      </c>
      <c r="AN4" s="106">
        <v>2</v>
      </c>
      <c r="AO4" s="106">
        <v>1</v>
      </c>
    </row>
    <row r="5" spans="1:45">
      <c r="A5" s="396" t="s">
        <v>420</v>
      </c>
      <c r="B5" s="184">
        <f>VLOOKUP($A$4,OverView!$B$51:$G$62,'ReSpin Data反推'!B$4+1,FALSE)</f>
        <v>3000</v>
      </c>
      <c r="C5" s="184">
        <f>VLOOKUP($A$4,OverView!$B$51:$G$62,'ReSpin Data反推'!C$4+1,FALSE)</f>
        <v>500</v>
      </c>
      <c r="D5" s="184">
        <f>VLOOKUP($A$4,OverView!$B$51:$G$62,'ReSpin Data反推'!D$4+1,FALSE)</f>
        <v>50</v>
      </c>
      <c r="E5" s="184">
        <f>VLOOKUP($A$4,OverView!$B$51:$G$62,'ReSpin Data反推'!E$4+1,FALSE)</f>
        <v>10</v>
      </c>
      <c r="F5" s="184">
        <f>VLOOKUP($A$4,OverView!$B$51:$G$62,'ReSpin Data反推'!F$4+1,FALSE)</f>
        <v>0</v>
      </c>
      <c r="H5" s="396" t="s">
        <v>420</v>
      </c>
      <c r="I5" s="184">
        <f>VLOOKUP($H$4,OverView!$B$51:$G$62,'ReSpin Data反推'!I$4+1,FALSE)</f>
        <v>2000</v>
      </c>
      <c r="J5" s="184">
        <f>VLOOKUP($H$4,OverView!$B$51:$G$62,'ReSpin Data反推'!J$4+1,FALSE)</f>
        <v>300</v>
      </c>
      <c r="K5" s="184">
        <f>VLOOKUP($H$4,OverView!$B$51:$G$62,'ReSpin Data反推'!K$4+1,FALSE)</f>
        <v>40</v>
      </c>
      <c r="L5" s="184">
        <f>VLOOKUP($H$4,OverView!$B$51:$G$62,'ReSpin Data反推'!L$4+1,FALSE)</f>
        <v>4</v>
      </c>
      <c r="M5" s="184">
        <f>VLOOKUP($H$4,OverView!$B$51:$G$62,'ReSpin Data反推'!M$4+1,FALSE)</f>
        <v>0</v>
      </c>
      <c r="O5" s="396" t="s">
        <v>420</v>
      </c>
      <c r="P5" s="184">
        <f>VLOOKUP($O$4,OverView!$B$51:$G$62,'ReSpin Data反推'!P$4+1,FALSE)</f>
        <v>2000</v>
      </c>
      <c r="Q5" s="184">
        <f>VLOOKUP($O$4,OverView!$B$51:$G$62,'ReSpin Data反推'!Q$4+1,FALSE)</f>
        <v>200</v>
      </c>
      <c r="R5" s="184">
        <f>VLOOKUP($O$4,OverView!$B$51:$G$62,'ReSpin Data反推'!R$4+1,FALSE)</f>
        <v>25</v>
      </c>
      <c r="S5" s="184">
        <f>VLOOKUP($O$4,OverView!$B$51:$G$62,'ReSpin Data反推'!S$4+1,FALSE)</f>
        <v>2</v>
      </c>
      <c r="T5" s="184">
        <f>VLOOKUP($O$4,OverView!$B$51:$G$62,'ReSpin Data反推'!T$4+1,FALSE)</f>
        <v>0</v>
      </c>
      <c r="V5" s="396" t="s">
        <v>420</v>
      </c>
      <c r="W5" s="184">
        <f>VLOOKUP($V$4,OverView!$B$51:$G$62,'ReSpin Data反推'!W$4+1,FALSE)</f>
        <v>1000</v>
      </c>
      <c r="X5" s="184">
        <f>VLOOKUP($V$4,OverView!$B$51:$G$62,'ReSpin Data反推'!X$4+1,FALSE)</f>
        <v>200</v>
      </c>
      <c r="Y5" s="184">
        <f>VLOOKUP($V$4,OverView!$B$51:$G$62,'ReSpin Data反推'!Y$4+1,FALSE)</f>
        <v>20</v>
      </c>
      <c r="Z5" s="184">
        <f>VLOOKUP($V$4,OverView!$B$51:$G$62,'ReSpin Data反推'!Z$4+1,FALSE)</f>
        <v>0</v>
      </c>
      <c r="AA5" s="184">
        <f>VLOOKUP($V$4,OverView!$B$51:$G$62,'ReSpin Data反推'!AA$4+1,FALSE)</f>
        <v>0</v>
      </c>
      <c r="AC5" s="396" t="s">
        <v>420</v>
      </c>
      <c r="AD5" s="184">
        <f>VLOOKUP($AC$4,OverView!$B$51:$G$62,'ReSpin Data反推'!AD$4+1,FALSE)</f>
        <v>1000</v>
      </c>
      <c r="AE5" s="184">
        <f>VLOOKUP($AC$4,OverView!$B$51:$G$62,'ReSpin Data反推'!AE$4+1,FALSE)</f>
        <v>100</v>
      </c>
      <c r="AF5" s="184">
        <f>VLOOKUP($AC$4,OverView!$B$51:$G$62,'ReSpin Data反推'!AF$4+1,FALSE)</f>
        <v>15</v>
      </c>
      <c r="AG5" s="184">
        <f>VLOOKUP($AC$4,OverView!$B$51:$G$62,'ReSpin Data反推'!AG$4+1,FALSE)</f>
        <v>0</v>
      </c>
      <c r="AH5" s="184">
        <f>VLOOKUP($AC$4,OverView!$B$51:$G$62,'ReSpin Data反推'!AH$4+1,FALSE)</f>
        <v>0</v>
      </c>
      <c r="AJ5" s="396" t="s">
        <v>420</v>
      </c>
      <c r="AK5" s="415">
        <f>2500+OverView!B17*'243way_PayCombo'!P56</f>
        <v>3075.166620385151</v>
      </c>
      <c r="AL5" s="415">
        <f>250+AK3</f>
        <v>825.16662038515119</v>
      </c>
      <c r="AM5" s="415">
        <f>125+AK3</f>
        <v>700.16662038515119</v>
      </c>
      <c r="AN5" s="184"/>
      <c r="AO5" s="184"/>
    </row>
    <row r="6" spans="1:45">
      <c r="A6" s="396" t="s">
        <v>419</v>
      </c>
      <c r="B6" s="403">
        <f>1-B18*B5/B20</f>
        <v>3.3037872683319924E-2</v>
      </c>
      <c r="C6" s="403">
        <f>1-C18*B5/C20</f>
        <v>3.3816425120772986E-2</v>
      </c>
      <c r="D6" s="403">
        <f>1-D18*B5/D20</f>
        <v>3.3332139916222081E-2</v>
      </c>
      <c r="E6" s="403">
        <f>1-E18*B5/E20</f>
        <v>3.281965310464896E-2</v>
      </c>
      <c r="F6" s="403">
        <f>1-F18*B5/F20</f>
        <v>3.4749034749034791E-2</v>
      </c>
      <c r="H6" s="396" t="s">
        <v>418</v>
      </c>
      <c r="I6" s="403">
        <f>1-I18*I5/I20</f>
        <v>3.3037872683319924E-2</v>
      </c>
      <c r="J6" s="403">
        <f>1-J18*I5/J20</f>
        <v>3.5563592525617804E-2</v>
      </c>
      <c r="K6" s="403">
        <f>1-K18*I5/K20</f>
        <v>3.4189685145837312E-2</v>
      </c>
      <c r="L6" s="403">
        <f>1-L18*I5/L20</f>
        <v>3.3933099867165639E-2</v>
      </c>
      <c r="M6" s="403">
        <f>1-M18*I5/M20</f>
        <v>3.6376776680318024E-2</v>
      </c>
      <c r="O6" s="396" t="s">
        <v>418</v>
      </c>
      <c r="P6" s="403">
        <f>1-P18*P5/P20</f>
        <v>3.3037872683319924E-2</v>
      </c>
      <c r="Q6" s="403">
        <f>1-Q18*P5/Q20</f>
        <v>3.6144578313253017E-2</v>
      </c>
      <c r="R6" s="403">
        <f>1-R18*P5/R20</f>
        <v>3.7072701011073739E-2</v>
      </c>
      <c r="S6" s="403">
        <f>1-S18*P5/S20</f>
        <v>3.8461538461538325E-2</v>
      </c>
      <c r="T6" s="403">
        <f>1-T18*P5/T20</f>
        <v>3.6918138041733606E-2</v>
      </c>
      <c r="V6" s="396" t="s">
        <v>418</v>
      </c>
      <c r="W6" s="403">
        <f>1-W18*W5/W20</f>
        <v>3.3037872683319924E-2</v>
      </c>
      <c r="X6" s="403">
        <f>1-X18*W5/X20</f>
        <v>3.6608863198458574E-2</v>
      </c>
      <c r="Y6" s="403">
        <f>1-Y18*W5/Y20</f>
        <v>3.5473154002786278E-2</v>
      </c>
      <c r="Z6" s="403">
        <f>1-Z18*W5/Z20</f>
        <v>3.8461538461538325E-2</v>
      </c>
      <c r="AA6" s="403">
        <f>1-AA18*W5/AA20</f>
        <v>3.6376776680318024E-2</v>
      </c>
      <c r="AC6" s="396" t="s">
        <v>418</v>
      </c>
      <c r="AD6" s="403">
        <f>1-AD18*AD5/AD20</f>
        <v>3.3037872683319924E-2</v>
      </c>
      <c r="AE6" s="403">
        <f>1-AE18*AD5/AE20</f>
        <v>3.6608863198458574E-2</v>
      </c>
      <c r="AF6" s="403">
        <f>1-AF18*AD5/AF20</f>
        <v>3.7072701011073739E-2</v>
      </c>
      <c r="AG6" s="403">
        <f>1-AG18*AD5/AG20</f>
        <v>3.8461538461538436E-2</v>
      </c>
      <c r="AH6" s="403">
        <f>1-AH18*AD5/AH20</f>
        <v>3.6376776680318024E-2</v>
      </c>
      <c r="AJ6" s="396" t="s">
        <v>418</v>
      </c>
      <c r="AK6" s="403">
        <f>1-$AM$5*AK18/AK20</f>
        <v>0.86298109190114458</v>
      </c>
      <c r="AL6" s="403">
        <f>1-$AM$5*AL18/AL20</f>
        <v>0.34746820094580499</v>
      </c>
      <c r="AM6" s="403">
        <f>1-$AM$5*AM18/AM20</f>
        <v>0.34746820094580511</v>
      </c>
      <c r="AN6" s="403">
        <f>1-$AM$5*AN18/AN20</f>
        <v>0.34624965416885978</v>
      </c>
      <c r="AO6" s="403">
        <f>1-$AM$5*AO18/AO20</f>
        <v>0.34848019194930102</v>
      </c>
      <c r="AP6" s="217">
        <v>5</v>
      </c>
      <c r="AQ6" s="217">
        <v>3.9271350403476353E-2</v>
      </c>
      <c r="AR6" s="217">
        <v>5</v>
      </c>
      <c r="AS6" s="217">
        <v>444.54623390404544</v>
      </c>
    </row>
    <row r="7" spans="1:45">
      <c r="A7" s="402" t="s">
        <v>417</v>
      </c>
      <c r="B7" s="404">
        <f>1-B18*C5/B25</f>
        <v>4.4281618349792939E-2</v>
      </c>
      <c r="C7" s="404">
        <f>1-C18*C5/C25</f>
        <v>3.6608863198458574E-2</v>
      </c>
      <c r="D7" s="404">
        <f>1-D18*C5/D25</f>
        <v>3.2258064516128893E-2</v>
      </c>
      <c r="E7" s="404">
        <f>1-E18*C5/E25</f>
        <v>3.3629686896018529E-2</v>
      </c>
      <c r="F7" s="404"/>
      <c r="H7" s="396" t="s">
        <v>417</v>
      </c>
      <c r="I7" s="404">
        <f>1-I18*J5/I25</f>
        <v>5.163329820864071E-2</v>
      </c>
      <c r="J7" s="404">
        <f>1-J18*J5/J25</f>
        <v>3.6144578313253017E-2</v>
      </c>
      <c r="K7" s="404">
        <f>1-K18*J5/K25</f>
        <v>5.7394218684541309E-2</v>
      </c>
      <c r="L7" s="404">
        <f>1-L18*J5/L25</f>
        <v>3.8461538461538436E-2</v>
      </c>
      <c r="M7" s="404"/>
      <c r="O7" s="396" t="s">
        <v>417</v>
      </c>
      <c r="P7" s="404">
        <f>1-P18*Q5/P25</f>
        <v>8.6757990867579959E-2</v>
      </c>
      <c r="Q7" s="404">
        <f>1-Q18*Q5/Q25</f>
        <v>3.6144578313253017E-2</v>
      </c>
      <c r="R7" s="404">
        <f>1-R18*Q5/R25</f>
        <v>7.8341013824884786E-2</v>
      </c>
      <c r="S7" s="404">
        <f>1-S18*Q5/S25</f>
        <v>3.8461538461538436E-2</v>
      </c>
      <c r="T7" s="404"/>
      <c r="V7" s="396" t="s">
        <v>417</v>
      </c>
      <c r="W7" s="404">
        <f>1-W18*X5/W25</f>
        <v>3.3037872683320035E-2</v>
      </c>
      <c r="X7" s="404">
        <f>1-X18*X5/X25</f>
        <v>4.7619047619047783E-2</v>
      </c>
      <c r="Y7" s="404">
        <f>1-Y18*X5/Y25</f>
        <v>4.8122686409307169E-2</v>
      </c>
      <c r="Z7" s="404">
        <f>1-Z18*X5/Z25</f>
        <v>0.55406911928651059</v>
      </c>
      <c r="AA7" s="404"/>
      <c r="AC7" s="396" t="s">
        <v>417</v>
      </c>
      <c r="AD7" s="404">
        <f>1-AD18*AE5/AD25</f>
        <v>8.6757990867579959E-2</v>
      </c>
      <c r="AE7" s="404">
        <f>1-AE18*AE5/AE25</f>
        <v>4.7619047619047783E-2</v>
      </c>
      <c r="AF7" s="404">
        <f>1-AF18*AE5/AF25</f>
        <v>7.8341013824884786E-2</v>
      </c>
      <c r="AG7" s="404">
        <f>1-AG18*AE5/AG25</f>
        <v>0.66555183946488294</v>
      </c>
      <c r="AH7" s="404"/>
      <c r="AJ7" s="396" t="s">
        <v>417</v>
      </c>
      <c r="AK7" s="404">
        <v>0.03</v>
      </c>
      <c r="AL7" s="404">
        <v>0.03</v>
      </c>
      <c r="AM7" s="404">
        <v>0.03</v>
      </c>
      <c r="AN7" s="404">
        <v>0.03</v>
      </c>
      <c r="AO7" s="404"/>
      <c r="AP7" s="217">
        <v>4</v>
      </c>
      <c r="AQ7" s="217">
        <v>6.6429079695640256E-2</v>
      </c>
      <c r="AR7" s="217">
        <v>4</v>
      </c>
      <c r="AS7" s="217">
        <v>60.137590292024008</v>
      </c>
    </row>
    <row r="8" spans="1:45">
      <c r="A8" s="396" t="s">
        <v>416</v>
      </c>
      <c r="B8" s="403">
        <f>1-B18*D5/B29</f>
        <v>0.17808219178082196</v>
      </c>
      <c r="C8" s="403">
        <f>1-C18*D5/C29</f>
        <v>7.4074074074074181E-2</v>
      </c>
      <c r="D8" s="403">
        <f>1-D18*D5/D29</f>
        <v>3.2258064516128893E-2</v>
      </c>
      <c r="E8" s="403"/>
      <c r="F8" s="403"/>
      <c r="H8" s="396" t="s">
        <v>416</v>
      </c>
      <c r="I8" s="403">
        <f>1-I18*K5/I29</f>
        <v>0.17808219178082185</v>
      </c>
      <c r="J8" s="403">
        <f>1-J18*K5/J29</f>
        <v>0.11111111111111116</v>
      </c>
      <c r="K8" s="403">
        <f>1-K18*K5/K29</f>
        <v>0.12023460410557185</v>
      </c>
      <c r="L8" s="403"/>
      <c r="M8" s="403"/>
      <c r="O8" s="396" t="s">
        <v>416</v>
      </c>
      <c r="P8" s="403">
        <f>1-P18*R5/P29</f>
        <v>0.48630136986301375</v>
      </c>
      <c r="Q8" s="403">
        <f>1-Q18*R5/Q29</f>
        <v>9.0909090909090939E-2</v>
      </c>
      <c r="R8" s="403">
        <f>1-R18*R5/R29</f>
        <v>0.19354838709677413</v>
      </c>
      <c r="S8" s="403"/>
      <c r="T8" s="403"/>
      <c r="V8" s="396" t="s">
        <v>416</v>
      </c>
      <c r="W8" s="403">
        <f>1-W18*Y5/W29</f>
        <v>0.17808219178082196</v>
      </c>
      <c r="X8" s="403">
        <f>1-X18*Y5/X29</f>
        <v>4.7619047619047672E-2</v>
      </c>
      <c r="Y8" s="403">
        <f>1-Y18*Y5/Y29</f>
        <v>0.17050691244239624</v>
      </c>
      <c r="Z8" s="403"/>
      <c r="AA8" s="403"/>
      <c r="AC8" s="396" t="s">
        <v>416</v>
      </c>
      <c r="AD8" s="403">
        <f>1-AD18*AF5/AD29</f>
        <v>0.38356164383561642</v>
      </c>
      <c r="AE8" s="403">
        <f>1-AE18*AF5/AE29</f>
        <v>0.2857142857142857</v>
      </c>
      <c r="AF8" s="403">
        <f>1-AF18*AF5/AF29</f>
        <v>0.58525345622119818</v>
      </c>
      <c r="AG8" s="403"/>
      <c r="AH8" s="403"/>
      <c r="AJ8" s="396" t="s">
        <v>416</v>
      </c>
      <c r="AK8" s="403">
        <v>0.2</v>
      </c>
      <c r="AL8" s="403">
        <v>0.03</v>
      </c>
      <c r="AM8" s="403">
        <v>0.03</v>
      </c>
      <c r="AN8" s="403"/>
      <c r="AO8" s="403"/>
      <c r="AP8" s="217">
        <v>3</v>
      </c>
      <c r="AQ8" s="217">
        <v>0.18278216303698699</v>
      </c>
      <c r="AR8" s="217">
        <v>3</v>
      </c>
      <c r="AS8" s="217">
        <v>24.871075798775021</v>
      </c>
    </row>
    <row r="9" spans="1:45">
      <c r="A9" s="396" t="s">
        <v>585</v>
      </c>
      <c r="B9" s="403">
        <f>1-B18*E5/B32</f>
        <v>0.17808219178082196</v>
      </c>
      <c r="C9" s="403">
        <f>1-C18*E5/C32</f>
        <v>0.16666666666666674</v>
      </c>
      <c r="D9" s="403"/>
      <c r="E9" s="403"/>
      <c r="F9" s="403"/>
      <c r="H9" s="396" t="s">
        <v>585</v>
      </c>
      <c r="I9" s="403">
        <f>1-I18*L5/I32</f>
        <v>0.50684931506849318</v>
      </c>
      <c r="J9" s="403">
        <f>1-J18*L5/J32</f>
        <v>0.46666666666666667</v>
      </c>
      <c r="K9" s="403"/>
      <c r="L9" s="403"/>
      <c r="M9" s="403"/>
      <c r="O9" s="396" t="s">
        <v>585</v>
      </c>
      <c r="P9" s="403">
        <f>1-P18*S5/P32</f>
        <v>0.9178082191780822</v>
      </c>
      <c r="Q9" s="403">
        <f>1-Q18*S5/Q32</f>
        <v>0.19999999999999996</v>
      </c>
      <c r="R9" s="403"/>
      <c r="S9" s="403"/>
      <c r="T9" s="403"/>
      <c r="V9" s="396"/>
      <c r="W9" s="395"/>
      <c r="X9" s="395"/>
      <c r="Y9" s="395"/>
      <c r="Z9" s="395"/>
      <c r="AA9" s="395"/>
      <c r="AC9" s="396"/>
      <c r="AD9" s="395"/>
      <c r="AE9" s="395"/>
      <c r="AF9" s="395"/>
      <c r="AG9" s="395"/>
      <c r="AH9" s="395"/>
      <c r="AJ9" s="396"/>
      <c r="AK9" s="395"/>
      <c r="AL9" s="395"/>
      <c r="AM9" s="395"/>
      <c r="AN9" s="395"/>
      <c r="AO9" s="395"/>
    </row>
    <row r="10" spans="1:45">
      <c r="A10" s="413" t="s">
        <v>415</v>
      </c>
      <c r="B10" s="401">
        <f>B20*B6</f>
        <v>8.424657534246581</v>
      </c>
      <c r="C10" s="401">
        <f>C36*C6</f>
        <v>0</v>
      </c>
      <c r="D10" s="401">
        <f>D36*D6</f>
        <v>0</v>
      </c>
      <c r="E10" s="401">
        <f>E36*E6</f>
        <v>0</v>
      </c>
      <c r="F10" s="401">
        <f>F36*F6</f>
        <v>0</v>
      </c>
      <c r="H10" s="413" t="s">
        <v>415</v>
      </c>
      <c r="I10" s="401">
        <f>I20*I6</f>
        <v>8.424657534246581</v>
      </c>
      <c r="J10" s="401">
        <f>J36*J6</f>
        <v>0</v>
      </c>
      <c r="K10" s="401">
        <f>K36*K6</f>
        <v>0</v>
      </c>
      <c r="L10" s="401">
        <f>L36*L6</f>
        <v>0</v>
      </c>
      <c r="M10" s="401">
        <f>M36*M6</f>
        <v>0</v>
      </c>
      <c r="O10" s="396" t="s">
        <v>415</v>
      </c>
      <c r="P10" s="401">
        <f>P20*P6</f>
        <v>2.8082191780821937</v>
      </c>
      <c r="Q10" s="401">
        <f>Q36*Q6</f>
        <v>0</v>
      </c>
      <c r="R10" s="401">
        <f>R36*R6</f>
        <v>0</v>
      </c>
      <c r="S10" s="401">
        <f>S36*S6</f>
        <v>0</v>
      </c>
      <c r="T10" s="401">
        <f>T36*T6</f>
        <v>0</v>
      </c>
      <c r="V10" s="396" t="s">
        <v>415</v>
      </c>
      <c r="W10" s="401">
        <f>W20*W6</f>
        <v>2.8082191780821937</v>
      </c>
      <c r="X10" s="401">
        <f>X36*X6</f>
        <v>0</v>
      </c>
      <c r="Y10" s="401">
        <f>Y36*Y6</f>
        <v>0</v>
      </c>
      <c r="Z10" s="401">
        <f>Z36*Z6</f>
        <v>0</v>
      </c>
      <c r="AA10" s="401">
        <f>AA36*AA6</f>
        <v>0</v>
      </c>
      <c r="AC10" s="396" t="s">
        <v>415</v>
      </c>
      <c r="AD10" s="401">
        <f>AD20*AD6</f>
        <v>2.8082191780821937</v>
      </c>
      <c r="AE10" s="401">
        <f>AE36*AE6</f>
        <v>0</v>
      </c>
      <c r="AF10" s="401">
        <f>AF36*AF6</f>
        <v>0</v>
      </c>
      <c r="AG10" s="401">
        <f>AG36*AG6</f>
        <v>0</v>
      </c>
      <c r="AH10" s="401">
        <f>AH36*AH6</f>
        <v>0</v>
      </c>
      <c r="AJ10" s="396" t="s">
        <v>415</v>
      </c>
      <c r="AK10" s="401"/>
      <c r="AL10" s="401"/>
      <c r="AM10" s="401"/>
      <c r="AN10" s="401"/>
      <c r="AO10" s="401"/>
    </row>
    <row r="11" spans="1:45">
      <c r="A11" s="414" t="s">
        <v>414</v>
      </c>
      <c r="B11" s="401">
        <f>B25*B7</f>
        <v>1.9041095890410964</v>
      </c>
      <c r="C11" s="401">
        <f>C25*C7</f>
        <v>6.333333333333333</v>
      </c>
      <c r="D11" s="401">
        <f>D25*D7</f>
        <v>4.8387096774193337</v>
      </c>
      <c r="E11" s="401">
        <f>E25*E7</f>
        <v>6.6923076923076872</v>
      </c>
      <c r="F11" s="401"/>
      <c r="H11" s="414" t="s">
        <v>414</v>
      </c>
      <c r="I11" s="401">
        <f>I25*I7</f>
        <v>2.0136986301369877</v>
      </c>
      <c r="J11" s="401">
        <f>J25*J7</f>
        <v>3.0000000000000004</v>
      </c>
      <c r="K11" s="401">
        <f>K25*K7</f>
        <v>4.4193548387096806</v>
      </c>
      <c r="L11" s="401">
        <f>L25*L7</f>
        <v>3.6923076923076898</v>
      </c>
      <c r="M11" s="401"/>
      <c r="O11" s="402" t="s">
        <v>414</v>
      </c>
      <c r="P11" s="401">
        <f>P25*P7</f>
        <v>0.78082191780821963</v>
      </c>
      <c r="Q11" s="401">
        <f>Q25*Q7</f>
        <v>3.0000000000000004</v>
      </c>
      <c r="R11" s="401">
        <f>R25*R7</f>
        <v>1.6451612903225805</v>
      </c>
      <c r="S11" s="401">
        <f>S25*S7</f>
        <v>2.4615384615384599</v>
      </c>
      <c r="T11" s="401"/>
      <c r="V11" s="402" t="s">
        <v>414</v>
      </c>
      <c r="W11" s="401">
        <f>W25*W7</f>
        <v>0.5616438356164406</v>
      </c>
      <c r="X11" s="401">
        <f>X25*X7</f>
        <v>3.3333333333333446</v>
      </c>
      <c r="Y11" s="401">
        <f>Y25*Y7</f>
        <v>2.9354838709677376</v>
      </c>
      <c r="Z11" s="401">
        <f>Z25*Z7</f>
        <v>76.461538461538467</v>
      </c>
      <c r="AA11" s="401"/>
      <c r="AC11" s="402" t="s">
        <v>414</v>
      </c>
      <c r="AD11" s="401">
        <f>AD25*AD7</f>
        <v>0.78082191780821963</v>
      </c>
      <c r="AE11" s="401">
        <f>AE25*AE7</f>
        <v>1.6666666666666723</v>
      </c>
      <c r="AF11" s="401">
        <f>AF25*AF7</f>
        <v>1.6451612903225805</v>
      </c>
      <c r="AG11" s="401">
        <f>AG25*AG7</f>
        <v>91.84615384615384</v>
      </c>
      <c r="AH11" s="401"/>
      <c r="AJ11" s="402" t="s">
        <v>414</v>
      </c>
      <c r="AK11" s="401"/>
      <c r="AL11" s="401"/>
      <c r="AM11" s="401"/>
      <c r="AN11" s="401"/>
      <c r="AO11" s="401"/>
    </row>
    <row r="12" spans="1:45">
      <c r="A12" s="413" t="s">
        <v>413</v>
      </c>
      <c r="B12" s="401">
        <f>B29*B8</f>
        <v>0.89041095890410982</v>
      </c>
      <c r="C12" s="401">
        <f>C29*C8</f>
        <v>1.3333333333333353</v>
      </c>
      <c r="D12" s="401">
        <f>D29*D8</f>
        <v>0.48387096774193339</v>
      </c>
      <c r="E12" s="401"/>
      <c r="F12" s="401"/>
      <c r="H12" s="413" t="s">
        <v>413</v>
      </c>
      <c r="I12" s="401">
        <f>I29*I8</f>
        <v>1.0684931506849311</v>
      </c>
      <c r="J12" s="401">
        <f>J29*J8</f>
        <v>1.3333333333333339</v>
      </c>
      <c r="K12" s="401">
        <f>K29*K8</f>
        <v>1.3225806451612905</v>
      </c>
      <c r="L12" s="401"/>
      <c r="M12" s="401"/>
      <c r="O12" s="396" t="s">
        <v>413</v>
      </c>
      <c r="P12" s="401">
        <f>P29*P8</f>
        <v>0.97260273972602751</v>
      </c>
      <c r="Q12" s="401">
        <f>Q29*Q8</f>
        <v>1.0000000000000004</v>
      </c>
      <c r="R12" s="401">
        <f>R29*R8</f>
        <v>0.5806451612903224</v>
      </c>
      <c r="S12" s="401"/>
      <c r="T12" s="401"/>
      <c r="V12" s="396" t="s">
        <v>413</v>
      </c>
      <c r="W12" s="401">
        <f>W29*W8</f>
        <v>0.35616438356164393</v>
      </c>
      <c r="X12" s="401">
        <f>X29*X8</f>
        <v>0.3333333333333337</v>
      </c>
      <c r="Y12" s="401">
        <f>Y29*Y8</f>
        <v>1.1935483870967736</v>
      </c>
      <c r="Z12" s="401"/>
      <c r="AA12" s="401"/>
      <c r="AC12" s="396" t="s">
        <v>413</v>
      </c>
      <c r="AD12" s="401">
        <f>AD29*AD8</f>
        <v>0.76712328767123283</v>
      </c>
      <c r="AE12" s="401">
        <f>AE29*AE8</f>
        <v>2</v>
      </c>
      <c r="AF12" s="401">
        <f>AF29*AF8</f>
        <v>4.096774193548387</v>
      </c>
      <c r="AG12" s="401"/>
      <c r="AH12" s="401"/>
      <c r="AJ12" s="396" t="s">
        <v>413</v>
      </c>
      <c r="AK12" s="401"/>
      <c r="AL12" s="401"/>
      <c r="AM12" s="401"/>
      <c r="AN12" s="401"/>
      <c r="AO12" s="401"/>
    </row>
    <row r="13" spans="1:45">
      <c r="A13" s="413" t="s">
        <v>584</v>
      </c>
      <c r="B13" s="401">
        <f>B32*B9</f>
        <v>0.17808219178082196</v>
      </c>
      <c r="C13" s="401">
        <f>C32*C9</f>
        <v>0.66666666666666696</v>
      </c>
      <c r="D13" s="401"/>
      <c r="E13" s="401"/>
      <c r="F13" s="401"/>
      <c r="H13" s="413" t="s">
        <v>584</v>
      </c>
      <c r="I13" s="401">
        <f>I32*I9</f>
        <v>0.50684931506849318</v>
      </c>
      <c r="J13" s="401">
        <f>J32*J9</f>
        <v>0.93333333333333335</v>
      </c>
      <c r="K13" s="401"/>
      <c r="L13" s="401"/>
      <c r="M13" s="401"/>
      <c r="O13" s="413" t="s">
        <v>584</v>
      </c>
      <c r="P13" s="401">
        <f>P32*P9</f>
        <v>0.9178082191780822</v>
      </c>
      <c r="Q13" s="401">
        <f>Q32*Q9</f>
        <v>0.19999999999999996</v>
      </c>
      <c r="R13" s="401"/>
      <c r="S13" s="401"/>
      <c r="T13" s="401"/>
      <c r="V13" s="396"/>
      <c r="W13" s="400"/>
      <c r="X13" s="400"/>
      <c r="Y13" s="400"/>
      <c r="Z13" s="400"/>
      <c r="AA13" s="400"/>
      <c r="AC13" s="396"/>
      <c r="AD13" s="400"/>
      <c r="AE13" s="400"/>
      <c r="AF13" s="400"/>
      <c r="AG13" s="400"/>
      <c r="AH13" s="400"/>
      <c r="AJ13" s="396"/>
      <c r="AK13" s="400"/>
      <c r="AL13" s="400"/>
      <c r="AM13" s="400"/>
      <c r="AN13" s="400"/>
      <c r="AO13" s="400"/>
    </row>
    <row r="14" spans="1:45">
      <c r="A14" s="393"/>
      <c r="B14" s="412"/>
      <c r="C14" s="397"/>
      <c r="D14" s="397"/>
      <c r="E14" s="397"/>
      <c r="F14" s="397"/>
      <c r="H14" s="393"/>
      <c r="I14" s="326"/>
      <c r="J14" s="398"/>
      <c r="K14" s="397"/>
      <c r="L14" s="326"/>
      <c r="M14" s="326"/>
      <c r="O14" s="393"/>
      <c r="P14" s="326"/>
      <c r="Q14" s="398"/>
      <c r="R14" s="397"/>
      <c r="S14" s="326"/>
      <c r="T14" s="326"/>
      <c r="V14" s="393"/>
      <c r="W14" s="326"/>
      <c r="X14" s="398"/>
      <c r="Y14" s="397"/>
      <c r="Z14" s="326"/>
      <c r="AA14" s="326"/>
      <c r="AC14" s="393"/>
      <c r="AD14" s="326"/>
      <c r="AE14" s="398"/>
      <c r="AF14" s="397"/>
      <c r="AG14" s="326"/>
      <c r="AH14" s="326"/>
      <c r="AJ14" s="393"/>
      <c r="AK14" s="326"/>
      <c r="AL14" s="398"/>
      <c r="AM14" s="397"/>
      <c r="AN14" s="326"/>
      <c r="AO14" s="326"/>
    </row>
    <row r="15" spans="1:45">
      <c r="A15" s="396"/>
      <c r="B15" s="184" t="s">
        <v>0</v>
      </c>
      <c r="C15" s="184" t="s">
        <v>4</v>
      </c>
      <c r="D15" s="184" t="s">
        <v>1</v>
      </c>
      <c r="E15" s="184" t="s">
        <v>2</v>
      </c>
      <c r="F15" s="184" t="s">
        <v>3</v>
      </c>
      <c r="H15" s="396"/>
      <c r="I15" s="184" t="s">
        <v>0</v>
      </c>
      <c r="J15" s="184" t="s">
        <v>4</v>
      </c>
      <c r="K15" s="184" t="s">
        <v>1</v>
      </c>
      <c r="L15" s="184" t="s">
        <v>2</v>
      </c>
      <c r="M15" s="184" t="s">
        <v>3</v>
      </c>
      <c r="O15" s="396"/>
      <c r="P15" s="184" t="s">
        <v>0</v>
      </c>
      <c r="Q15" s="184" t="s">
        <v>4</v>
      </c>
      <c r="R15" s="184" t="s">
        <v>1</v>
      </c>
      <c r="S15" s="184" t="s">
        <v>2</v>
      </c>
      <c r="T15" s="184" t="s">
        <v>3</v>
      </c>
      <c r="V15" s="396"/>
      <c r="W15" s="184" t="s">
        <v>0</v>
      </c>
      <c r="X15" s="184" t="s">
        <v>4</v>
      </c>
      <c r="Y15" s="184" t="s">
        <v>1</v>
      </c>
      <c r="Z15" s="184" t="s">
        <v>2</v>
      </c>
      <c r="AA15" s="184" t="s">
        <v>3</v>
      </c>
      <c r="AC15" s="396"/>
      <c r="AD15" s="184" t="s">
        <v>0</v>
      </c>
      <c r="AE15" s="184" t="s">
        <v>4</v>
      </c>
      <c r="AF15" s="184" t="s">
        <v>1</v>
      </c>
      <c r="AG15" s="184" t="s">
        <v>2</v>
      </c>
      <c r="AH15" s="184" t="s">
        <v>3</v>
      </c>
      <c r="AJ15" s="396"/>
      <c r="AK15" s="184" t="s">
        <v>0</v>
      </c>
      <c r="AL15" s="184" t="s">
        <v>4</v>
      </c>
      <c r="AM15" s="184" t="s">
        <v>1</v>
      </c>
      <c r="AN15" s="184" t="s">
        <v>2</v>
      </c>
      <c r="AO15" s="184" t="s">
        <v>3</v>
      </c>
    </row>
    <row r="16" spans="1:45" ht="17">
      <c r="A16" s="396" t="s">
        <v>5</v>
      </c>
      <c r="B16" s="6">
        <f>VLOOKUP('ReSpin Data反推'!$A4,'243way_Regular Symbol'!$B$21:$H$31,'ReSpin Data反推'!B4+2,FALSE)*3</f>
        <v>6</v>
      </c>
      <c r="C16" s="6">
        <f>VLOOKUP('ReSpin Data反推'!$A4,'243way_Regular Symbol'!$B$21:$H$31,'ReSpin Data反推'!C4+2,FALSE)*3</f>
        <v>15</v>
      </c>
      <c r="D16" s="6">
        <f>VLOOKUP('ReSpin Data反推'!$A4,'243way_Regular Symbol'!$B$21:$H$31,'ReSpin Data反推'!D4+2,FALSE)*3</f>
        <v>18</v>
      </c>
      <c r="E16" s="6">
        <f>VLOOKUP('ReSpin Data反推'!$A4,'243way_Regular Symbol'!$B$21:$H$31,'ReSpin Data反推'!E4+2,FALSE)*3</f>
        <v>15</v>
      </c>
      <c r="F16" s="6">
        <f>VLOOKUP('ReSpin Data反推'!$A4,'243way_Regular Symbol'!$B$21:$H$31,'ReSpin Data反推'!F4+2,FALSE)*3</f>
        <v>3</v>
      </c>
      <c r="H16" s="396" t="s">
        <v>5</v>
      </c>
      <c r="I16" s="6">
        <f>VLOOKUP('ReSpin Data反推'!$H4,'243way_Regular Symbol'!$B$21:$H$31,'ReSpin Data反推'!I4+2,FALSE)*3</f>
        <v>9</v>
      </c>
      <c r="J16" s="6">
        <f>VLOOKUP('ReSpin Data反推'!$H4,'243way_Regular Symbol'!$B$21:$H$31,'ReSpin Data反推'!J4+2,FALSE)*3</f>
        <v>12</v>
      </c>
      <c r="K16" s="6">
        <f>VLOOKUP('ReSpin Data反推'!$H4,'243way_Regular Symbol'!$B$21:$H$31,'ReSpin Data反推'!K4+2,FALSE)*3</f>
        <v>15</v>
      </c>
      <c r="L16" s="6">
        <f>VLOOKUP('ReSpin Data反推'!$H4,'243way_Regular Symbol'!$B$21:$H$31,'ReSpin Data反推'!L4+2,FALSE)*3</f>
        <v>12</v>
      </c>
      <c r="M16" s="6">
        <f>VLOOKUP('ReSpin Data反推'!$H4,'243way_Regular Symbol'!$B$21:$H$31,'ReSpin Data反推'!M4+2,FALSE)*3</f>
        <v>12</v>
      </c>
      <c r="O16" s="396" t="s">
        <v>5</v>
      </c>
      <c r="P16" s="6">
        <f>VLOOKUP('ReSpin Data反推'!$O4,'243way_Regular Symbol'!$B$21:$H$31,'ReSpin Data反推'!P4+2,FALSE)*3</f>
        <v>3</v>
      </c>
      <c r="Q16" s="6">
        <f>VLOOKUP('ReSpin Data反推'!$O4,'243way_Regular Symbol'!$B$21:$H$31,'ReSpin Data反推'!Q4+2,FALSE)*3</f>
        <v>18</v>
      </c>
      <c r="R16" s="6">
        <f>VLOOKUP('ReSpin Data反推'!$O4,'243way_Regular Symbol'!$B$21:$H$31,'ReSpin Data反推'!R4+2,FALSE)*3</f>
        <v>6</v>
      </c>
      <c r="S16" s="6">
        <f>VLOOKUP('ReSpin Data反推'!$O4,'243way_Regular Symbol'!$B$21:$H$31,'ReSpin Data反推'!S4+2,FALSE)*3</f>
        <v>12</v>
      </c>
      <c r="T16" s="6">
        <f>VLOOKUP('ReSpin Data反推'!$O4,'243way_Regular Symbol'!$B$21:$H$31,'ReSpin Data反推'!T4+2,FALSE)*3</f>
        <v>9</v>
      </c>
      <c r="V16" s="396" t="s">
        <v>5</v>
      </c>
      <c r="W16" s="6">
        <f>VLOOKUP('ReSpin Data反推'!$V4,'243way_Regular Symbol'!$B$21:$H$31,'ReSpin Data反推'!W4+2,FALSE)*3</f>
        <v>6</v>
      </c>
      <c r="X16" s="6">
        <f>VLOOKUP('ReSpin Data反推'!$V4,'243way_Regular Symbol'!$B$21:$H$31,'ReSpin Data反推'!X4+2,FALSE)*3</f>
        <v>15</v>
      </c>
      <c r="Y16" s="6">
        <f>VLOOKUP('ReSpin Data反推'!$V4,'243way_Regular Symbol'!$B$21:$H$31,'ReSpin Data反推'!Y4+2,FALSE)*3</f>
        <v>18</v>
      </c>
      <c r="Z16" s="6">
        <f>VLOOKUP('ReSpin Data反推'!$V4,'243way_Regular Symbol'!$B$21:$H$31,'ReSpin Data反推'!Z4+2,FALSE)*3</f>
        <v>12</v>
      </c>
      <c r="AA16" s="6">
        <f>VLOOKUP('ReSpin Data反推'!$V4,'243way_Regular Symbol'!$B$21:$H$31,'ReSpin Data反推'!AA4+2,FALSE)*3</f>
        <v>24</v>
      </c>
      <c r="AC16" s="396" t="s">
        <v>5</v>
      </c>
      <c r="AD16" s="6">
        <f>VLOOKUP('ReSpin Data反推'!$AC4,'243way_Regular Symbol'!$B$21:$H$31,'ReSpin Data反推'!AD4+2,FALSE)*3</f>
        <v>6</v>
      </c>
      <c r="AE16" s="6">
        <f>VLOOKUP('ReSpin Data反推'!$AC4,'243way_Regular Symbol'!$B$21:$H$31,'ReSpin Data反推'!AE4+2,FALSE)*3</f>
        <v>15</v>
      </c>
      <c r="AF16" s="6">
        <f>VLOOKUP('ReSpin Data反推'!$AC4,'243way_Regular Symbol'!$B$21:$H$31,'ReSpin Data反推'!AF4+2,FALSE)*3</f>
        <v>12</v>
      </c>
      <c r="AG16" s="6">
        <f>VLOOKUP('ReSpin Data反推'!$AC4,'243way_Regular Symbol'!$B$21:$H$31,'ReSpin Data反推'!AG4+2,FALSE)*3</f>
        <v>18</v>
      </c>
      <c r="AH16" s="6">
        <f>VLOOKUP('ReSpin Data反推'!$AC4,'243way_Regular Symbol'!$B$21:$H$31,'ReSpin Data反推'!AH4+2,FALSE)*3</f>
        <v>24</v>
      </c>
      <c r="AJ16" s="396" t="s">
        <v>5</v>
      </c>
      <c r="AK16" s="6">
        <f>'243way_Regular Symbol'!D14</f>
        <v>1</v>
      </c>
      <c r="AL16" s="6">
        <f>'[2]Regular Symbol'!D4*3</f>
        <v>6</v>
      </c>
      <c r="AM16" s="6">
        <f>'[2]Regular Symbol'!E4*3</f>
        <v>6</v>
      </c>
      <c r="AN16" s="6">
        <f>'[2]Regular Symbol'!F4*3</f>
        <v>6</v>
      </c>
      <c r="AO16" s="6">
        <f>'[2]Regular Symbol'!G4*3</f>
        <v>6</v>
      </c>
    </row>
    <row r="17" spans="1:41">
      <c r="A17" s="396" t="s">
        <v>10</v>
      </c>
      <c r="B17" s="184">
        <f>'243way_Regular Symbol'!D16</f>
        <v>73</v>
      </c>
      <c r="C17" s="184">
        <f>'243way_Regular Symbol'!E16</f>
        <v>45</v>
      </c>
      <c r="D17" s="184">
        <f>'243way_Regular Symbol'!F16</f>
        <v>62</v>
      </c>
      <c r="E17" s="184">
        <f>'243way_Regular Symbol'!G16</f>
        <v>39</v>
      </c>
      <c r="F17" s="184">
        <f>'243way_Regular Symbol'!H16</f>
        <v>42</v>
      </c>
      <c r="H17" s="396" t="s">
        <v>10</v>
      </c>
      <c r="I17" s="184">
        <f>'243way_Regular Symbol'!D16</f>
        <v>73</v>
      </c>
      <c r="J17" s="184">
        <f>'243way_Regular Symbol'!E16</f>
        <v>45</v>
      </c>
      <c r="K17" s="184">
        <f>'243way_Regular Symbol'!F16</f>
        <v>62</v>
      </c>
      <c r="L17" s="184">
        <f>'243way_Regular Symbol'!G16</f>
        <v>39</v>
      </c>
      <c r="M17" s="184">
        <f>'243way_Regular Symbol'!H16</f>
        <v>42</v>
      </c>
      <c r="O17" s="396" t="s">
        <v>10</v>
      </c>
      <c r="P17" s="184">
        <f>'243way_Regular Symbol'!D16</f>
        <v>73</v>
      </c>
      <c r="Q17" s="184">
        <f>'243way_Regular Symbol'!E16</f>
        <v>45</v>
      </c>
      <c r="R17" s="184">
        <f>'243way_Regular Symbol'!F16</f>
        <v>62</v>
      </c>
      <c r="S17" s="184">
        <f>'243way_Regular Symbol'!G16</f>
        <v>39</v>
      </c>
      <c r="T17" s="184">
        <f>'243way_Regular Symbol'!H16</f>
        <v>42</v>
      </c>
      <c r="V17" s="396" t="s">
        <v>10</v>
      </c>
      <c r="W17" s="184">
        <f>'243way_Regular Symbol'!D16</f>
        <v>73</v>
      </c>
      <c r="X17" s="184">
        <f>'243way_Regular Symbol'!E16</f>
        <v>45</v>
      </c>
      <c r="Y17" s="184">
        <f>'243way_Regular Symbol'!F16</f>
        <v>62</v>
      </c>
      <c r="Z17" s="184">
        <f>'243way_Regular Symbol'!G16</f>
        <v>39</v>
      </c>
      <c r="AA17" s="184">
        <f>'243way_Regular Symbol'!H16</f>
        <v>42</v>
      </c>
      <c r="AC17" s="396" t="s">
        <v>10</v>
      </c>
      <c r="AD17" s="184">
        <f>'243way_Regular Symbol'!D16</f>
        <v>73</v>
      </c>
      <c r="AE17" s="184">
        <f>'243way_Regular Symbol'!E16</f>
        <v>45</v>
      </c>
      <c r="AF17" s="184">
        <f>'243way_Regular Symbol'!F16</f>
        <v>62</v>
      </c>
      <c r="AG17" s="184">
        <f>'243way_Regular Symbol'!G16</f>
        <v>39</v>
      </c>
      <c r="AH17" s="184">
        <f>'243way_Regular Symbol'!H16</f>
        <v>42</v>
      </c>
      <c r="AJ17" s="396" t="s">
        <v>10</v>
      </c>
      <c r="AK17" s="184">
        <f>'243way_Regular Symbol'!D16</f>
        <v>73</v>
      </c>
      <c r="AL17" s="184">
        <f>'[2]Regular Symbol'!D16</f>
        <v>74</v>
      </c>
      <c r="AM17" s="184">
        <f>'[2]Regular Symbol'!E16</f>
        <v>58</v>
      </c>
      <c r="AN17" s="184">
        <f>'[2]Regular Symbol'!F16</f>
        <v>54</v>
      </c>
      <c r="AO17" s="184">
        <f>'[2]Regular Symbol'!G16</f>
        <v>62</v>
      </c>
    </row>
    <row r="18" spans="1:41">
      <c r="A18" s="396" t="s">
        <v>592</v>
      </c>
      <c r="B18" s="395">
        <f>B16/B17</f>
        <v>8.2191780821917804E-2</v>
      </c>
      <c r="C18" s="395">
        <f>C16/C17</f>
        <v>0.33333333333333331</v>
      </c>
      <c r="D18" s="395">
        <f>D16/D17</f>
        <v>0.29032258064516131</v>
      </c>
      <c r="E18" s="395">
        <f>E16/E17</f>
        <v>0.38461538461538464</v>
      </c>
      <c r="F18" s="395">
        <f>F16/F17</f>
        <v>7.1428571428571425E-2</v>
      </c>
      <c r="H18" s="396" t="s">
        <v>592</v>
      </c>
      <c r="I18" s="395">
        <f>I16/I17</f>
        <v>0.12328767123287671</v>
      </c>
      <c r="J18" s="395">
        <f>J16/J17</f>
        <v>0.26666666666666666</v>
      </c>
      <c r="K18" s="395">
        <f>K16/K17</f>
        <v>0.24193548387096775</v>
      </c>
      <c r="L18" s="395">
        <f>L16/L17</f>
        <v>0.30769230769230771</v>
      </c>
      <c r="M18" s="395">
        <f>M16/M17</f>
        <v>0.2857142857142857</v>
      </c>
      <c r="O18" s="396" t="s">
        <v>592</v>
      </c>
      <c r="P18" s="395">
        <f>P16/P17</f>
        <v>4.1095890410958902E-2</v>
      </c>
      <c r="Q18" s="395">
        <f>Q16/Q17</f>
        <v>0.4</v>
      </c>
      <c r="R18" s="395">
        <f>R16/R17</f>
        <v>9.6774193548387094E-2</v>
      </c>
      <c r="S18" s="395">
        <f>S16/S17</f>
        <v>0.30769230769230771</v>
      </c>
      <c r="T18" s="395">
        <f>T16/T17</f>
        <v>0.21428571428571427</v>
      </c>
      <c r="V18" s="396" t="s">
        <v>592</v>
      </c>
      <c r="W18" s="395">
        <f>W16/W17</f>
        <v>8.2191780821917804E-2</v>
      </c>
      <c r="X18" s="395">
        <f>X16/X17</f>
        <v>0.33333333333333331</v>
      </c>
      <c r="Y18" s="395">
        <f>Y16/Y17</f>
        <v>0.29032258064516131</v>
      </c>
      <c r="Z18" s="395">
        <f>Z16/Z17</f>
        <v>0.30769230769230771</v>
      </c>
      <c r="AA18" s="395">
        <f>AA16/AA17</f>
        <v>0.5714285714285714</v>
      </c>
      <c r="AC18" s="396" t="s">
        <v>592</v>
      </c>
      <c r="AD18" s="395">
        <f>AD16/AD17</f>
        <v>8.2191780821917804E-2</v>
      </c>
      <c r="AE18" s="395">
        <f>AE16/AE17</f>
        <v>0.33333333333333331</v>
      </c>
      <c r="AF18" s="395">
        <f>AF16/AF17</f>
        <v>0.19354838709677419</v>
      </c>
      <c r="AG18" s="395">
        <f>AG16/AG17</f>
        <v>0.46153846153846156</v>
      </c>
      <c r="AH18" s="395">
        <f>AH16/AH17</f>
        <v>0.5714285714285714</v>
      </c>
      <c r="AJ18" s="396" t="s">
        <v>592</v>
      </c>
      <c r="AK18" s="395">
        <f>AK16/AK17</f>
        <v>1.3698630136986301E-2</v>
      </c>
      <c r="AL18" s="395">
        <f>AL16/AL17</f>
        <v>8.1081081081081086E-2</v>
      </c>
      <c r="AM18" s="395">
        <f>AM16/AM17</f>
        <v>0.10344827586206896</v>
      </c>
      <c r="AN18" s="395">
        <f>AN16/AN17</f>
        <v>0.1111111111111111</v>
      </c>
      <c r="AO18" s="395">
        <f>AO16/AO17</f>
        <v>9.6774193548387094E-2</v>
      </c>
    </row>
    <row r="19" spans="1:41">
      <c r="A19" s="393"/>
      <c r="B19" s="392"/>
      <c r="C19" s="392"/>
      <c r="D19" s="392"/>
      <c r="E19" s="392"/>
      <c r="F19" s="392"/>
      <c r="H19" s="393"/>
      <c r="I19" s="392"/>
      <c r="J19" s="392"/>
      <c r="K19" s="392"/>
      <c r="L19" s="392"/>
      <c r="M19" s="392"/>
      <c r="O19" s="393"/>
      <c r="P19" s="394"/>
      <c r="Q19" s="394"/>
      <c r="R19" s="394"/>
      <c r="S19" s="394"/>
      <c r="T19" s="394"/>
      <c r="V19" s="393"/>
      <c r="W19" s="394"/>
      <c r="X19" s="394"/>
      <c r="Y19" s="394"/>
      <c r="Z19" s="394"/>
      <c r="AA19" s="394"/>
      <c r="AC19" s="393"/>
      <c r="AD19" s="394"/>
      <c r="AE19" s="394"/>
      <c r="AF19" s="394"/>
      <c r="AG19" s="394"/>
      <c r="AH19" s="394"/>
      <c r="AJ19" s="393"/>
      <c r="AK19" s="392"/>
      <c r="AL19" s="392"/>
      <c r="AM19" s="392"/>
      <c r="AN19" s="392"/>
      <c r="AO19" s="392"/>
    </row>
    <row r="20" spans="1:41">
      <c r="A20" s="382" t="s">
        <v>504</v>
      </c>
      <c r="B20" s="390">
        <v>255</v>
      </c>
      <c r="C20" s="390">
        <v>1035</v>
      </c>
      <c r="D20" s="390">
        <v>901</v>
      </c>
      <c r="E20" s="390">
        <v>1193</v>
      </c>
      <c r="F20" s="390">
        <v>222</v>
      </c>
      <c r="G20" s="384"/>
      <c r="H20" s="382" t="s">
        <v>503</v>
      </c>
      <c r="I20" s="390">
        <v>255</v>
      </c>
      <c r="J20" s="390">
        <v>553</v>
      </c>
      <c r="K20" s="390">
        <v>501</v>
      </c>
      <c r="L20" s="390">
        <v>637</v>
      </c>
      <c r="M20" s="390">
        <v>593</v>
      </c>
      <c r="N20" s="384"/>
      <c r="O20" s="382" t="s">
        <v>502</v>
      </c>
      <c r="P20" s="390">
        <v>85</v>
      </c>
      <c r="Q20" s="390">
        <v>830</v>
      </c>
      <c r="R20" s="390">
        <v>201</v>
      </c>
      <c r="S20" s="390">
        <v>640</v>
      </c>
      <c r="T20" s="390">
        <v>445</v>
      </c>
      <c r="U20" s="384"/>
      <c r="V20" s="382" t="s">
        <v>501</v>
      </c>
      <c r="W20" s="390">
        <v>85</v>
      </c>
      <c r="X20" s="390">
        <v>346</v>
      </c>
      <c r="Y20" s="390">
        <v>301</v>
      </c>
      <c r="Z20" s="390">
        <v>320</v>
      </c>
      <c r="AA20" s="390">
        <v>593</v>
      </c>
      <c r="AB20" s="384"/>
      <c r="AC20" s="382" t="s">
        <v>500</v>
      </c>
      <c r="AD20" s="390">
        <v>85</v>
      </c>
      <c r="AE20" s="390">
        <v>346</v>
      </c>
      <c r="AF20" s="390">
        <v>201</v>
      </c>
      <c r="AG20" s="390">
        <v>480</v>
      </c>
      <c r="AH20" s="390">
        <v>593</v>
      </c>
      <c r="AI20" s="384"/>
      <c r="AJ20" s="406" t="s">
        <v>499</v>
      </c>
      <c r="AK20" s="390">
        <v>70</v>
      </c>
      <c r="AL20" s="390">
        <v>87</v>
      </c>
      <c r="AM20" s="390">
        <v>111</v>
      </c>
      <c r="AN20" s="390">
        <v>119</v>
      </c>
      <c r="AO20" s="390">
        <v>104</v>
      </c>
    </row>
    <row r="21" spans="1:41">
      <c r="A21" s="383" t="s">
        <v>498</v>
      </c>
      <c r="B21" s="389">
        <f>B20</f>
        <v>255</v>
      </c>
      <c r="C21" s="411"/>
      <c r="D21" s="411"/>
      <c r="E21" s="411"/>
      <c r="F21" s="411"/>
      <c r="G21" s="384"/>
      <c r="H21" s="383" t="s">
        <v>497</v>
      </c>
      <c r="I21" s="389">
        <f>I20</f>
        <v>255</v>
      </c>
      <c r="J21" s="411"/>
      <c r="K21" s="411"/>
      <c r="L21" s="411"/>
      <c r="M21" s="411"/>
      <c r="N21" s="384"/>
      <c r="O21" s="383" t="s">
        <v>496</v>
      </c>
      <c r="P21" s="389">
        <f>P20</f>
        <v>85</v>
      </c>
      <c r="Q21" s="411"/>
      <c r="R21" s="411"/>
      <c r="S21" s="411"/>
      <c r="T21" s="411"/>
      <c r="U21" s="384"/>
      <c r="V21" s="383" t="s">
        <v>495</v>
      </c>
      <c r="W21" s="389">
        <f>W20</f>
        <v>85</v>
      </c>
      <c r="X21" s="411"/>
      <c r="Y21" s="411"/>
      <c r="Z21" s="411"/>
      <c r="AA21" s="411"/>
      <c r="AB21" s="384"/>
      <c r="AC21" s="383" t="s">
        <v>494</v>
      </c>
      <c r="AD21" s="389">
        <f>AD20</f>
        <v>85</v>
      </c>
      <c r="AE21" s="411"/>
      <c r="AF21" s="411"/>
      <c r="AG21" s="411"/>
      <c r="AH21" s="411"/>
      <c r="AI21" s="384"/>
      <c r="AJ21" s="406" t="s">
        <v>493</v>
      </c>
      <c r="AK21" s="408"/>
      <c r="AL21" s="408"/>
      <c r="AM21" s="408"/>
      <c r="AN21" s="408"/>
      <c r="AO21" s="408"/>
    </row>
    <row r="22" spans="1:41">
      <c r="A22" s="382" t="s">
        <v>492</v>
      </c>
      <c r="B22" s="388"/>
      <c r="C22" s="389">
        <f>C20</f>
        <v>1035</v>
      </c>
      <c r="D22" s="388"/>
      <c r="E22" s="388"/>
      <c r="F22" s="388"/>
      <c r="G22" s="384"/>
      <c r="H22" s="382" t="s">
        <v>491</v>
      </c>
      <c r="I22" s="388"/>
      <c r="J22" s="389">
        <f>J20</f>
        <v>553</v>
      </c>
      <c r="K22" s="388"/>
      <c r="L22" s="388"/>
      <c r="M22" s="388"/>
      <c r="N22" s="384"/>
      <c r="O22" s="382" t="s">
        <v>490</v>
      </c>
      <c r="P22" s="388"/>
      <c r="Q22" s="389">
        <f>Q20</f>
        <v>830</v>
      </c>
      <c r="R22" s="388"/>
      <c r="S22" s="388"/>
      <c r="T22" s="388"/>
      <c r="U22" s="384"/>
      <c r="V22" s="382" t="s">
        <v>489</v>
      </c>
      <c r="W22" s="388"/>
      <c r="X22" s="389">
        <f>X20</f>
        <v>346</v>
      </c>
      <c r="Y22" s="388"/>
      <c r="Z22" s="388"/>
      <c r="AA22" s="388"/>
      <c r="AB22" s="384"/>
      <c r="AC22" s="382" t="s">
        <v>488</v>
      </c>
      <c r="AD22" s="388"/>
      <c r="AE22" s="389">
        <f>AE20</f>
        <v>346</v>
      </c>
      <c r="AF22" s="388"/>
      <c r="AG22" s="388"/>
      <c r="AH22" s="388"/>
      <c r="AI22" s="384"/>
      <c r="AJ22" s="406" t="s">
        <v>487</v>
      </c>
      <c r="AK22" s="408"/>
      <c r="AL22" s="408"/>
      <c r="AM22" s="408"/>
      <c r="AN22" s="408"/>
      <c r="AO22" s="408"/>
    </row>
    <row r="23" spans="1:41">
      <c r="A23" s="382" t="s">
        <v>486</v>
      </c>
      <c r="B23" s="388"/>
      <c r="C23" s="388"/>
      <c r="D23" s="389">
        <f>D20</f>
        <v>901</v>
      </c>
      <c r="E23" s="388"/>
      <c r="F23" s="388"/>
      <c r="G23" s="384"/>
      <c r="H23" s="382" t="s">
        <v>485</v>
      </c>
      <c r="I23" s="388"/>
      <c r="J23" s="388"/>
      <c r="K23" s="389">
        <f>K20</f>
        <v>501</v>
      </c>
      <c r="L23" s="388"/>
      <c r="M23" s="388"/>
      <c r="N23" s="384"/>
      <c r="O23" s="382" t="s">
        <v>484</v>
      </c>
      <c r="P23" s="388"/>
      <c r="Q23" s="388"/>
      <c r="R23" s="389">
        <f>R20</f>
        <v>201</v>
      </c>
      <c r="S23" s="388"/>
      <c r="T23" s="388"/>
      <c r="U23" s="384"/>
      <c r="V23" s="382" t="s">
        <v>483</v>
      </c>
      <c r="W23" s="388"/>
      <c r="X23" s="388"/>
      <c r="Y23" s="389">
        <f>Y20</f>
        <v>301</v>
      </c>
      <c r="Z23" s="388"/>
      <c r="AA23" s="388"/>
      <c r="AB23" s="384"/>
      <c r="AC23" s="382" t="s">
        <v>482</v>
      </c>
      <c r="AD23" s="388"/>
      <c r="AE23" s="388"/>
      <c r="AF23" s="389">
        <f>AF20</f>
        <v>201</v>
      </c>
      <c r="AG23" s="388"/>
      <c r="AH23" s="388"/>
      <c r="AI23" s="384"/>
      <c r="AJ23" s="406" t="s">
        <v>481</v>
      </c>
      <c r="AK23" s="408"/>
      <c r="AL23" s="408"/>
      <c r="AM23" s="408"/>
      <c r="AN23" s="408"/>
      <c r="AO23" s="408"/>
    </row>
    <row r="24" spans="1:41">
      <c r="A24" s="382" t="s">
        <v>480</v>
      </c>
      <c r="B24" s="388"/>
      <c r="C24" s="388"/>
      <c r="D24" s="388"/>
      <c r="E24" s="389">
        <f>E20</f>
        <v>1193</v>
      </c>
      <c r="F24" s="388"/>
      <c r="G24" s="384"/>
      <c r="H24" s="382" t="s">
        <v>479</v>
      </c>
      <c r="I24" s="388"/>
      <c r="J24" s="388"/>
      <c r="K24" s="388"/>
      <c r="L24" s="389">
        <f>L20</f>
        <v>637</v>
      </c>
      <c r="M24" s="388"/>
      <c r="N24" s="384"/>
      <c r="O24" s="382" t="s">
        <v>478</v>
      </c>
      <c r="P24" s="388"/>
      <c r="Q24" s="388"/>
      <c r="R24" s="388"/>
      <c r="S24" s="389">
        <f>S20</f>
        <v>640</v>
      </c>
      <c r="T24" s="388"/>
      <c r="U24" s="384"/>
      <c r="V24" s="382" t="s">
        <v>477</v>
      </c>
      <c r="W24" s="388"/>
      <c r="X24" s="388"/>
      <c r="Y24" s="388"/>
      <c r="Z24" s="389">
        <f>Z20</f>
        <v>320</v>
      </c>
      <c r="AA24" s="388"/>
      <c r="AB24" s="384"/>
      <c r="AC24" s="382" t="s">
        <v>476</v>
      </c>
      <c r="AD24" s="388"/>
      <c r="AE24" s="388"/>
      <c r="AF24" s="388"/>
      <c r="AG24" s="389">
        <f>AG20</f>
        <v>480</v>
      </c>
      <c r="AH24" s="388"/>
      <c r="AI24" s="384"/>
      <c r="AJ24" s="406" t="s">
        <v>475</v>
      </c>
      <c r="AK24" s="408"/>
      <c r="AL24" s="408"/>
      <c r="AM24" s="408"/>
      <c r="AN24" s="408"/>
      <c r="AO24" s="408"/>
    </row>
    <row r="25" spans="1:41">
      <c r="A25" s="383" t="s">
        <v>474</v>
      </c>
      <c r="B25" s="409">
        <v>43</v>
      </c>
      <c r="C25" s="409">
        <v>173</v>
      </c>
      <c r="D25" s="409">
        <v>150</v>
      </c>
      <c r="E25" s="409">
        <v>199</v>
      </c>
      <c r="F25" s="389">
        <f>F20</f>
        <v>222</v>
      </c>
      <c r="G25" s="384"/>
      <c r="H25" s="383" t="s">
        <v>473</v>
      </c>
      <c r="I25" s="409">
        <v>39</v>
      </c>
      <c r="J25" s="409">
        <v>83</v>
      </c>
      <c r="K25" s="409">
        <v>77</v>
      </c>
      <c r="L25" s="409">
        <v>96</v>
      </c>
      <c r="M25" s="389">
        <f>M20</f>
        <v>593</v>
      </c>
      <c r="N25" s="384"/>
      <c r="O25" s="383" t="s">
        <v>472</v>
      </c>
      <c r="P25" s="409">
        <v>9</v>
      </c>
      <c r="Q25" s="409">
        <v>83</v>
      </c>
      <c r="R25" s="409">
        <v>21</v>
      </c>
      <c r="S25" s="409">
        <v>64</v>
      </c>
      <c r="T25" s="389">
        <f>T20</f>
        <v>445</v>
      </c>
      <c r="U25" s="384"/>
      <c r="V25" s="383" t="s">
        <v>471</v>
      </c>
      <c r="W25" s="409">
        <v>17</v>
      </c>
      <c r="X25" s="409">
        <v>70</v>
      </c>
      <c r="Y25" s="409">
        <v>61</v>
      </c>
      <c r="Z25" s="409">
        <v>138</v>
      </c>
      <c r="AA25" s="389">
        <f>AA20</f>
        <v>593</v>
      </c>
      <c r="AB25" s="384"/>
      <c r="AC25" s="383" t="s">
        <v>470</v>
      </c>
      <c r="AD25" s="409">
        <v>9</v>
      </c>
      <c r="AE25" s="409">
        <v>35</v>
      </c>
      <c r="AF25" s="409">
        <v>21</v>
      </c>
      <c r="AG25" s="409">
        <v>138</v>
      </c>
      <c r="AH25" s="389">
        <f>AH20</f>
        <v>593</v>
      </c>
      <c r="AI25" s="384"/>
      <c r="AJ25" s="406" t="s">
        <v>469</v>
      </c>
      <c r="AK25" s="408"/>
      <c r="AL25" s="408"/>
      <c r="AM25" s="408"/>
      <c r="AN25" s="408"/>
      <c r="AO25" s="408"/>
    </row>
    <row r="26" spans="1:41">
      <c r="A26" s="383" t="s">
        <v>468</v>
      </c>
      <c r="B26" s="389">
        <f>B25</f>
        <v>43</v>
      </c>
      <c r="C26" s="411"/>
      <c r="D26" s="411"/>
      <c r="E26" s="388"/>
      <c r="F26" s="388"/>
      <c r="G26" s="384"/>
      <c r="H26" s="383" t="s">
        <v>467</v>
      </c>
      <c r="I26" s="389">
        <f>I25</f>
        <v>39</v>
      </c>
      <c r="J26" s="411"/>
      <c r="K26" s="411"/>
      <c r="L26" s="388"/>
      <c r="M26" s="388"/>
      <c r="N26" s="384"/>
      <c r="O26" s="383" t="s">
        <v>466</v>
      </c>
      <c r="P26" s="389">
        <f>P25</f>
        <v>9</v>
      </c>
      <c r="Q26" s="411"/>
      <c r="R26" s="411"/>
      <c r="S26" s="388"/>
      <c r="T26" s="388"/>
      <c r="U26" s="384"/>
      <c r="V26" s="383" t="s">
        <v>465</v>
      </c>
      <c r="W26" s="389">
        <f>W25</f>
        <v>17</v>
      </c>
      <c r="X26" s="411"/>
      <c r="Y26" s="411"/>
      <c r="Z26" s="388"/>
      <c r="AA26" s="388"/>
      <c r="AB26" s="384"/>
      <c r="AC26" s="383" t="s">
        <v>464</v>
      </c>
      <c r="AD26" s="389">
        <f>AD25</f>
        <v>9</v>
      </c>
      <c r="AE26" s="411"/>
      <c r="AF26" s="411"/>
      <c r="AG26" s="388"/>
      <c r="AH26" s="388"/>
      <c r="AI26" s="384"/>
      <c r="AJ26" s="406" t="s">
        <v>463</v>
      </c>
      <c r="AK26" s="410"/>
      <c r="AL26" s="408"/>
      <c r="AM26" s="408"/>
      <c r="AN26" s="408"/>
      <c r="AO26" s="408"/>
    </row>
    <row r="27" spans="1:41">
      <c r="A27" s="383" t="s">
        <v>462</v>
      </c>
      <c r="B27" s="388"/>
      <c r="C27" s="389">
        <f>C25</f>
        <v>173</v>
      </c>
      <c r="D27" s="388"/>
      <c r="E27" s="388"/>
      <c r="F27" s="388"/>
      <c r="G27" s="384"/>
      <c r="H27" s="383" t="s">
        <v>461</v>
      </c>
      <c r="I27" s="388"/>
      <c r="J27" s="389">
        <f>J25</f>
        <v>83</v>
      </c>
      <c r="K27" s="388"/>
      <c r="L27" s="388"/>
      <c r="M27" s="388"/>
      <c r="N27" s="384"/>
      <c r="O27" s="383" t="s">
        <v>460</v>
      </c>
      <c r="P27" s="388"/>
      <c r="Q27" s="389">
        <f>Q25</f>
        <v>83</v>
      </c>
      <c r="R27" s="388"/>
      <c r="S27" s="388"/>
      <c r="T27" s="388"/>
      <c r="U27" s="384"/>
      <c r="V27" s="383" t="s">
        <v>459</v>
      </c>
      <c r="W27" s="388"/>
      <c r="X27" s="389">
        <f>X25</f>
        <v>70</v>
      </c>
      <c r="Y27" s="388"/>
      <c r="Z27" s="388"/>
      <c r="AA27" s="388"/>
      <c r="AB27" s="384"/>
      <c r="AC27" s="383" t="s">
        <v>458</v>
      </c>
      <c r="AD27" s="388"/>
      <c r="AE27" s="389">
        <f>AE25</f>
        <v>35</v>
      </c>
      <c r="AF27" s="388"/>
      <c r="AG27" s="388"/>
      <c r="AH27" s="388"/>
      <c r="AI27" s="384"/>
      <c r="AJ27" s="406" t="s">
        <v>457</v>
      </c>
      <c r="AK27" s="408"/>
      <c r="AL27" s="408"/>
      <c r="AM27" s="408"/>
      <c r="AN27" s="408"/>
      <c r="AO27" s="408"/>
    </row>
    <row r="28" spans="1:41">
      <c r="A28" s="383" t="s">
        <v>456</v>
      </c>
      <c r="B28" s="388"/>
      <c r="C28" s="388"/>
      <c r="D28" s="389">
        <f>D25</f>
        <v>150</v>
      </c>
      <c r="E28" s="388"/>
      <c r="F28" s="388"/>
      <c r="G28" s="384"/>
      <c r="H28" s="383" t="s">
        <v>455</v>
      </c>
      <c r="I28" s="388"/>
      <c r="J28" s="388"/>
      <c r="K28" s="389">
        <f>K25</f>
        <v>77</v>
      </c>
      <c r="L28" s="388"/>
      <c r="M28" s="388"/>
      <c r="N28" s="384"/>
      <c r="O28" s="383" t="s">
        <v>454</v>
      </c>
      <c r="P28" s="388"/>
      <c r="Q28" s="388"/>
      <c r="R28" s="389">
        <f>R25</f>
        <v>21</v>
      </c>
      <c r="S28" s="388"/>
      <c r="T28" s="388"/>
      <c r="U28" s="384"/>
      <c r="V28" s="383" t="s">
        <v>453</v>
      </c>
      <c r="W28" s="388"/>
      <c r="X28" s="388"/>
      <c r="Y28" s="389">
        <f>Y25</f>
        <v>61</v>
      </c>
      <c r="Z28" s="388"/>
      <c r="AA28" s="388"/>
      <c r="AB28" s="384"/>
      <c r="AC28" s="383" t="s">
        <v>452</v>
      </c>
      <c r="AD28" s="388"/>
      <c r="AE28" s="388"/>
      <c r="AF28" s="389">
        <f>AF25</f>
        <v>21</v>
      </c>
      <c r="AG28" s="388"/>
      <c r="AH28" s="388"/>
      <c r="AI28" s="384"/>
      <c r="AJ28" s="406" t="s">
        <v>451</v>
      </c>
      <c r="AK28" s="408"/>
      <c r="AL28" s="408"/>
      <c r="AM28" s="408"/>
      <c r="AN28" s="408"/>
      <c r="AO28" s="408"/>
    </row>
    <row r="29" spans="1:41">
      <c r="A29" s="383" t="s">
        <v>450</v>
      </c>
      <c r="B29" s="409">
        <v>5</v>
      </c>
      <c r="C29" s="409">
        <v>18</v>
      </c>
      <c r="D29" s="409">
        <v>15</v>
      </c>
      <c r="E29" s="389">
        <f>E25</f>
        <v>199</v>
      </c>
      <c r="F29" s="388"/>
      <c r="G29" s="384"/>
      <c r="H29" s="383" t="s">
        <v>449</v>
      </c>
      <c r="I29" s="409">
        <v>6</v>
      </c>
      <c r="J29" s="409">
        <v>12</v>
      </c>
      <c r="K29" s="409">
        <v>11</v>
      </c>
      <c r="L29" s="389">
        <f>L25</f>
        <v>96</v>
      </c>
      <c r="M29" s="388"/>
      <c r="N29" s="384"/>
      <c r="O29" s="383" t="s">
        <v>448</v>
      </c>
      <c r="P29" s="409">
        <v>2</v>
      </c>
      <c r="Q29" s="409">
        <v>11</v>
      </c>
      <c r="R29" s="409">
        <v>3</v>
      </c>
      <c r="S29" s="389">
        <f>S25</f>
        <v>64</v>
      </c>
      <c r="T29" s="388"/>
      <c r="U29" s="384"/>
      <c r="V29" s="383" t="s">
        <v>447</v>
      </c>
      <c r="W29" s="409">
        <v>2</v>
      </c>
      <c r="X29" s="409">
        <v>7</v>
      </c>
      <c r="Y29" s="409">
        <v>7</v>
      </c>
      <c r="Z29" s="389">
        <f>Z25</f>
        <v>138</v>
      </c>
      <c r="AA29" s="388"/>
      <c r="AB29" s="384"/>
      <c r="AC29" s="383" t="s">
        <v>446</v>
      </c>
      <c r="AD29" s="409">
        <v>2</v>
      </c>
      <c r="AE29" s="409">
        <v>7</v>
      </c>
      <c r="AF29" s="409">
        <v>7</v>
      </c>
      <c r="AG29" s="389">
        <f>AG25</f>
        <v>138</v>
      </c>
      <c r="AH29" s="388"/>
      <c r="AI29" s="384"/>
      <c r="AJ29" s="406" t="s">
        <v>445</v>
      </c>
      <c r="AK29" s="408"/>
      <c r="AL29" s="408"/>
      <c r="AM29" s="408"/>
      <c r="AN29" s="408"/>
      <c r="AO29" s="408"/>
    </row>
    <row r="30" spans="1:41">
      <c r="A30" s="383" t="s">
        <v>444</v>
      </c>
      <c r="B30" s="389">
        <f>B29</f>
        <v>5</v>
      </c>
      <c r="C30" s="411"/>
      <c r="D30" s="388"/>
      <c r="E30" s="388"/>
      <c r="F30" s="388"/>
      <c r="G30" s="384"/>
      <c r="H30" s="383" t="s">
        <v>443</v>
      </c>
      <c r="I30" s="389">
        <f>I29</f>
        <v>6</v>
      </c>
      <c r="J30" s="411"/>
      <c r="K30" s="388"/>
      <c r="L30" s="388"/>
      <c r="M30" s="388"/>
      <c r="N30" s="384"/>
      <c r="O30" s="383" t="s">
        <v>442</v>
      </c>
      <c r="P30" s="389">
        <f>P29</f>
        <v>2</v>
      </c>
      <c r="Q30" s="411"/>
      <c r="R30" s="388"/>
      <c r="S30" s="388"/>
      <c r="T30" s="388"/>
      <c r="U30" s="384"/>
      <c r="V30" s="383" t="s">
        <v>441</v>
      </c>
      <c r="W30" s="389">
        <f>W29</f>
        <v>2</v>
      </c>
      <c r="X30" s="411"/>
      <c r="Y30" s="388"/>
      <c r="Z30" s="388"/>
      <c r="AA30" s="388"/>
      <c r="AB30" s="384"/>
      <c r="AC30" s="383" t="s">
        <v>440</v>
      </c>
      <c r="AD30" s="389">
        <f>AD29</f>
        <v>2</v>
      </c>
      <c r="AE30" s="411"/>
      <c r="AF30" s="388"/>
      <c r="AG30" s="388"/>
      <c r="AH30" s="388"/>
      <c r="AI30" s="384"/>
      <c r="AJ30" s="406"/>
      <c r="AK30" s="408"/>
      <c r="AL30" s="408"/>
      <c r="AM30" s="408"/>
      <c r="AN30" s="408"/>
      <c r="AO30" s="408"/>
    </row>
    <row r="31" spans="1:41">
      <c r="A31" s="383" t="s">
        <v>438</v>
      </c>
      <c r="B31" s="388"/>
      <c r="C31" s="389">
        <f>C29</f>
        <v>18</v>
      </c>
      <c r="D31" s="388"/>
      <c r="E31" s="388"/>
      <c r="F31" s="388"/>
      <c r="G31" s="384"/>
      <c r="H31" s="383" t="s">
        <v>437</v>
      </c>
      <c r="I31" s="388"/>
      <c r="J31" s="389">
        <f>J29</f>
        <v>12</v>
      </c>
      <c r="K31" s="388"/>
      <c r="L31" s="388"/>
      <c r="M31" s="388"/>
      <c r="N31" s="384"/>
      <c r="O31" s="383" t="s">
        <v>436</v>
      </c>
      <c r="P31" s="388"/>
      <c r="Q31" s="389">
        <f>Q29</f>
        <v>11</v>
      </c>
      <c r="R31" s="388"/>
      <c r="S31" s="388"/>
      <c r="T31" s="388"/>
      <c r="U31" s="384"/>
      <c r="V31" s="383" t="s">
        <v>435</v>
      </c>
      <c r="W31" s="388"/>
      <c r="X31" s="389">
        <f>X29</f>
        <v>7</v>
      </c>
      <c r="Y31" s="388"/>
      <c r="Z31" s="388"/>
      <c r="AA31" s="388"/>
      <c r="AB31" s="384"/>
      <c r="AC31" s="383" t="s">
        <v>434</v>
      </c>
      <c r="AD31" s="388"/>
      <c r="AE31" s="389">
        <f>AE29</f>
        <v>7</v>
      </c>
      <c r="AF31" s="388"/>
      <c r="AG31" s="388"/>
      <c r="AH31" s="388"/>
      <c r="AI31" s="384"/>
      <c r="AJ31" s="406"/>
      <c r="AK31" s="408"/>
      <c r="AL31" s="408"/>
      <c r="AM31" s="408"/>
      <c r="AN31" s="408"/>
      <c r="AO31" s="408"/>
    </row>
    <row r="32" spans="1:41">
      <c r="A32" s="383" t="s">
        <v>432</v>
      </c>
      <c r="B32" s="409">
        <v>1</v>
      </c>
      <c r="C32" s="409">
        <v>4</v>
      </c>
      <c r="D32" s="389">
        <f>D29</f>
        <v>15</v>
      </c>
      <c r="E32" s="388"/>
      <c r="F32" s="388"/>
      <c r="G32" s="384"/>
      <c r="H32" s="383" t="s">
        <v>431</v>
      </c>
      <c r="I32" s="409">
        <v>1</v>
      </c>
      <c r="J32" s="409">
        <v>2</v>
      </c>
      <c r="K32" s="389">
        <f>K29</f>
        <v>11</v>
      </c>
      <c r="L32" s="388"/>
      <c r="M32" s="388"/>
      <c r="N32" s="384"/>
      <c r="O32" s="383" t="s">
        <v>430</v>
      </c>
      <c r="P32" s="409">
        <v>1</v>
      </c>
      <c r="Q32" s="409">
        <v>1</v>
      </c>
      <c r="R32" s="389">
        <f>R29</f>
        <v>3</v>
      </c>
      <c r="S32" s="388"/>
      <c r="T32" s="388"/>
      <c r="U32" s="384"/>
      <c r="V32" s="383" t="s">
        <v>429</v>
      </c>
      <c r="W32" s="409">
        <v>0</v>
      </c>
      <c r="X32" s="409">
        <v>0</v>
      </c>
      <c r="Y32" s="389">
        <f>Y29</f>
        <v>7</v>
      </c>
      <c r="Z32" s="388"/>
      <c r="AA32" s="388"/>
      <c r="AB32" s="384"/>
      <c r="AC32" s="383" t="s">
        <v>428</v>
      </c>
      <c r="AD32" s="409">
        <v>0</v>
      </c>
      <c r="AE32" s="409">
        <v>0</v>
      </c>
      <c r="AF32" s="389">
        <f>AF29</f>
        <v>7</v>
      </c>
      <c r="AG32" s="388"/>
      <c r="AH32" s="388"/>
      <c r="AI32" s="384"/>
      <c r="AJ32" s="406"/>
      <c r="AK32" s="408"/>
      <c r="AL32" s="408"/>
      <c r="AM32" s="408"/>
      <c r="AN32" s="408"/>
      <c r="AO32" s="408"/>
    </row>
    <row r="33" spans="1:41">
      <c r="A33" s="383" t="s">
        <v>426</v>
      </c>
      <c r="B33" s="389">
        <f>B32</f>
        <v>1</v>
      </c>
      <c r="C33" s="411"/>
      <c r="D33" s="388"/>
      <c r="E33" s="388"/>
      <c r="F33" s="388"/>
      <c r="G33" s="384"/>
      <c r="H33" s="383" t="s">
        <v>425</v>
      </c>
      <c r="I33" s="389">
        <f>I32</f>
        <v>1</v>
      </c>
      <c r="J33" s="411"/>
      <c r="K33" s="388"/>
      <c r="L33" s="388"/>
      <c r="M33" s="388"/>
      <c r="N33" s="384"/>
      <c r="O33" s="383" t="s">
        <v>593</v>
      </c>
      <c r="P33" s="389">
        <f>P32</f>
        <v>1</v>
      </c>
      <c r="Q33" s="411"/>
      <c r="R33" s="388"/>
      <c r="S33" s="388"/>
      <c r="T33" s="388"/>
      <c r="U33" s="384"/>
      <c r="V33" s="387"/>
      <c r="W33" s="30"/>
      <c r="X33" s="30"/>
      <c r="Y33" s="30"/>
      <c r="Z33" s="30"/>
      <c r="AA33" s="30"/>
      <c r="AB33" s="384"/>
      <c r="AC33" s="387"/>
      <c r="AD33" s="30"/>
      <c r="AE33" s="30"/>
      <c r="AF33" s="30"/>
      <c r="AG33" s="30"/>
      <c r="AH33" s="30"/>
      <c r="AI33" s="384"/>
      <c r="AJ33" s="406"/>
      <c r="AK33" s="382"/>
      <c r="AL33" s="382"/>
      <c r="AM33" s="382"/>
      <c r="AN33" s="382"/>
      <c r="AO33" s="2"/>
    </row>
    <row r="34" spans="1:41">
      <c r="A34" s="383" t="s">
        <v>423</v>
      </c>
      <c r="B34" s="388"/>
      <c r="C34" s="389">
        <f>C32</f>
        <v>4</v>
      </c>
      <c r="D34" s="388"/>
      <c r="E34" s="388"/>
      <c r="F34" s="388"/>
      <c r="G34" s="384"/>
      <c r="H34" s="383" t="s">
        <v>422</v>
      </c>
      <c r="I34" s="388"/>
      <c r="J34" s="389">
        <f>J32</f>
        <v>2</v>
      </c>
      <c r="K34" s="388"/>
      <c r="L34" s="388"/>
      <c r="M34" s="388"/>
      <c r="N34" s="384"/>
      <c r="O34" s="383" t="s">
        <v>594</v>
      </c>
      <c r="P34" s="388"/>
      <c r="Q34" s="389">
        <f>Q32</f>
        <v>1</v>
      </c>
      <c r="R34" s="388"/>
      <c r="S34" s="388"/>
      <c r="T34" s="388"/>
      <c r="U34" s="384"/>
      <c r="V34" s="387"/>
      <c r="W34" s="30"/>
      <c r="X34" s="30"/>
      <c r="Y34" s="30"/>
      <c r="Z34" s="30"/>
      <c r="AA34" s="30"/>
      <c r="AB34" s="384"/>
      <c r="AC34" s="387"/>
      <c r="AD34" s="30"/>
      <c r="AE34" s="30"/>
      <c r="AF34" s="30"/>
      <c r="AG34" s="30"/>
      <c r="AH34" s="30"/>
      <c r="AI34" s="384"/>
      <c r="AJ34" s="406"/>
      <c r="AK34" s="382"/>
      <c r="AL34" s="382"/>
      <c r="AM34" s="382"/>
      <c r="AN34" s="382"/>
      <c r="AO34" s="2"/>
    </row>
    <row r="35" spans="1:41">
      <c r="A35" s="384"/>
      <c r="B35" s="384"/>
      <c r="C35" s="384"/>
      <c r="D35" s="384"/>
      <c r="E35" s="384"/>
      <c r="F35" s="384"/>
      <c r="G35" s="384"/>
      <c r="H35" s="384"/>
      <c r="I35" s="384"/>
      <c r="J35" s="384"/>
      <c r="K35" s="384"/>
      <c r="L35" s="384"/>
      <c r="M35" s="384"/>
      <c r="N35" s="384"/>
      <c r="O35" s="384"/>
      <c r="P35" s="384"/>
      <c r="Q35" s="384"/>
      <c r="R35" s="384"/>
      <c r="S35" s="384"/>
      <c r="T35" s="384"/>
      <c r="U35" s="384"/>
      <c r="V35" s="384"/>
      <c r="W35" s="384"/>
      <c r="X35" s="384"/>
      <c r="Y35" s="384"/>
      <c r="Z35" s="384"/>
      <c r="AA35" s="384"/>
      <c r="AB35" s="384"/>
      <c r="AC35" s="384"/>
      <c r="AD35" s="384"/>
      <c r="AE35" s="384"/>
      <c r="AF35" s="384"/>
      <c r="AG35" s="384"/>
      <c r="AH35" s="384"/>
      <c r="AI35" s="384"/>
      <c r="AJ35" s="384"/>
      <c r="AK35" s="384"/>
      <c r="AL35" s="384"/>
      <c r="AM35" s="384"/>
      <c r="AN35" s="384"/>
    </row>
    <row r="36" spans="1:41" s="30" customFormat="1">
      <c r="AJ36" s="405"/>
    </row>
    <row r="37" spans="1:41" s="30" customFormat="1">
      <c r="A37" s="387"/>
      <c r="H37" s="387"/>
      <c r="O37" s="387"/>
      <c r="V37" s="387"/>
      <c r="AC37" s="387"/>
      <c r="AJ37" s="405"/>
    </row>
    <row r="38" spans="1:41" s="30" customFormat="1">
      <c r="AJ38" s="405"/>
    </row>
    <row r="39" spans="1:41" s="30" customFormat="1">
      <c r="AJ39" s="405"/>
    </row>
    <row r="40" spans="1:41" s="30" customFormat="1">
      <c r="AJ40" s="405"/>
    </row>
    <row r="41" spans="1:41" s="30" customFormat="1">
      <c r="A41" s="387"/>
      <c r="H41" s="387"/>
      <c r="O41" s="387"/>
      <c r="V41" s="387"/>
      <c r="AC41" s="387"/>
      <c r="AJ41" s="405"/>
    </row>
    <row r="42" spans="1:41" s="30" customFormat="1">
      <c r="A42" s="387"/>
      <c r="H42" s="387"/>
      <c r="O42" s="387"/>
      <c r="V42" s="387"/>
      <c r="AC42" s="387"/>
      <c r="AJ42" s="405"/>
    </row>
    <row r="43" spans="1:41" s="30" customFormat="1">
      <c r="A43" s="387"/>
      <c r="H43" s="387"/>
      <c r="O43" s="387"/>
      <c r="V43" s="387"/>
      <c r="AC43" s="387"/>
      <c r="AJ43" s="405"/>
    </row>
    <row r="44" spans="1:41" s="30" customFormat="1">
      <c r="A44" s="387"/>
      <c r="H44" s="387"/>
      <c r="O44" s="387"/>
      <c r="V44" s="387"/>
      <c r="AC44" s="387"/>
      <c r="AJ44" s="405"/>
    </row>
    <row r="45" spans="1:41" s="30" customFormat="1">
      <c r="A45" s="387"/>
      <c r="H45" s="387"/>
      <c r="O45" s="387"/>
      <c r="V45" s="387"/>
      <c r="AC45" s="387"/>
      <c r="AJ45" s="405"/>
    </row>
    <row r="46" spans="1:41" s="30" customFormat="1">
      <c r="A46" s="387"/>
      <c r="H46" s="387"/>
      <c r="O46" s="387"/>
      <c r="V46" s="387"/>
      <c r="AC46" s="387"/>
      <c r="AJ46" s="405"/>
    </row>
    <row r="47" spans="1:41" s="30" customFormat="1">
      <c r="A47" s="387"/>
      <c r="H47" s="387"/>
      <c r="O47" s="387"/>
      <c r="V47" s="387"/>
      <c r="AC47" s="387"/>
      <c r="AJ47" s="405"/>
    </row>
    <row r="48" spans="1:41" s="30" customFormat="1">
      <c r="A48" s="387"/>
      <c r="H48" s="387"/>
      <c r="O48" s="387"/>
      <c r="V48" s="387"/>
      <c r="AC48" s="387"/>
      <c r="AJ48" s="405"/>
    </row>
    <row r="49" spans="1:41" s="30" customFormat="1">
      <c r="A49" s="387"/>
      <c r="H49" s="387"/>
      <c r="O49" s="387"/>
      <c r="V49" s="387"/>
      <c r="AC49" s="387"/>
      <c r="AJ49" s="405"/>
    </row>
    <row r="50" spans="1:41" s="30" customFormat="1">
      <c r="A50" s="387"/>
      <c r="H50" s="387"/>
      <c r="O50" s="387"/>
      <c r="V50" s="387"/>
      <c r="AC50" s="387"/>
      <c r="AJ50" s="405"/>
    </row>
    <row r="51" spans="1:41" s="384" customFormat="1">
      <c r="A51" s="387"/>
      <c r="B51" s="30"/>
      <c r="C51" s="30"/>
      <c r="D51" s="30"/>
      <c r="E51" s="30"/>
      <c r="F51" s="30"/>
      <c r="H51" s="387"/>
      <c r="I51" s="30"/>
      <c r="J51" s="30"/>
      <c r="K51" s="30"/>
      <c r="L51" s="30"/>
      <c r="M51" s="30"/>
      <c r="O51" s="387"/>
      <c r="P51" s="30"/>
      <c r="Q51" s="30"/>
      <c r="R51" s="30"/>
      <c r="S51" s="30"/>
      <c r="T51" s="30"/>
      <c r="V51" s="387"/>
      <c r="W51" s="30"/>
      <c r="X51" s="30"/>
      <c r="Y51" s="30"/>
      <c r="Z51" s="30"/>
      <c r="AA51" s="30"/>
      <c r="AC51" s="387"/>
      <c r="AD51" s="30"/>
      <c r="AE51" s="30"/>
      <c r="AF51" s="30"/>
      <c r="AG51" s="30"/>
      <c r="AH51" s="30"/>
      <c r="AJ51" s="405"/>
      <c r="AK51" s="30"/>
      <c r="AL51" s="30"/>
      <c r="AM51" s="30"/>
      <c r="AN51" s="30"/>
      <c r="AO51" s="30"/>
    </row>
    <row r="52" spans="1:41" s="384" customFormat="1">
      <c r="B52" s="4"/>
      <c r="C52" s="4"/>
      <c r="D52" s="4"/>
      <c r="E52" s="4"/>
      <c r="F52" s="4"/>
      <c r="G52" s="4"/>
      <c r="I52" s="4"/>
      <c r="J52" s="4"/>
      <c r="K52" s="217"/>
      <c r="L52" s="217"/>
      <c r="M52" s="217"/>
      <c r="N52" s="217"/>
      <c r="O52" s="4"/>
      <c r="P52" s="4"/>
      <c r="Q52" s="4"/>
      <c r="R52" s="4"/>
      <c r="S52" s="4"/>
      <c r="T52" s="4"/>
      <c r="U52" s="4"/>
      <c r="V52" s="4"/>
      <c r="W52" s="4"/>
      <c r="X52" s="4"/>
      <c r="Y52" s="217"/>
      <c r="Z52" s="217"/>
      <c r="AA52" s="217"/>
      <c r="AB52" s="217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217"/>
      <c r="AN52" s="217"/>
      <c r="AO52" s="217"/>
    </row>
    <row r="53" spans="1:41" s="384" customFormat="1">
      <c r="A53" s="184" t="s">
        <v>62</v>
      </c>
      <c r="B53" s="184">
        <v>5</v>
      </c>
      <c r="C53" s="184">
        <v>4</v>
      </c>
      <c r="D53" s="184">
        <v>3</v>
      </c>
      <c r="E53" s="106">
        <v>2</v>
      </c>
      <c r="F53" s="106">
        <v>1</v>
      </c>
      <c r="G53" s="217"/>
      <c r="H53" s="184" t="s">
        <v>181</v>
      </c>
      <c r="I53" s="184">
        <v>5</v>
      </c>
      <c r="J53" s="184">
        <v>4</v>
      </c>
      <c r="K53" s="184">
        <v>3</v>
      </c>
      <c r="L53" s="106">
        <v>2</v>
      </c>
      <c r="M53" s="106">
        <v>1</v>
      </c>
      <c r="N53" s="217"/>
      <c r="O53" s="184" t="s">
        <v>182</v>
      </c>
      <c r="P53" s="184">
        <v>5</v>
      </c>
      <c r="Q53" s="184">
        <v>4</v>
      </c>
      <c r="R53" s="184">
        <v>3</v>
      </c>
      <c r="S53" s="106">
        <v>2</v>
      </c>
      <c r="T53" s="106">
        <v>1</v>
      </c>
      <c r="U53" s="217"/>
      <c r="V53" s="184" t="s">
        <v>183</v>
      </c>
      <c r="W53" s="184">
        <v>5</v>
      </c>
      <c r="X53" s="184">
        <v>4</v>
      </c>
      <c r="Y53" s="184">
        <v>3</v>
      </c>
      <c r="Z53" s="106">
        <v>2</v>
      </c>
      <c r="AA53" s="106">
        <v>1</v>
      </c>
      <c r="AB53" s="217"/>
      <c r="AC53" s="184" t="s">
        <v>179</v>
      </c>
      <c r="AD53" s="184">
        <v>5</v>
      </c>
      <c r="AE53" s="184">
        <v>4</v>
      </c>
      <c r="AF53" s="184">
        <v>3</v>
      </c>
      <c r="AG53" s="106">
        <v>2</v>
      </c>
      <c r="AH53" s="106">
        <v>1</v>
      </c>
      <c r="AI53" s="217"/>
      <c r="AJ53" s="184" t="s">
        <v>180</v>
      </c>
      <c r="AK53" s="184">
        <v>5</v>
      </c>
      <c r="AL53" s="184">
        <v>4</v>
      </c>
      <c r="AM53" s="184">
        <v>3</v>
      </c>
      <c r="AN53" s="106">
        <v>2</v>
      </c>
      <c r="AO53" s="106">
        <v>1</v>
      </c>
    </row>
    <row r="54" spans="1:41" s="384" customFormat="1">
      <c r="A54" s="396" t="s">
        <v>420</v>
      </c>
      <c r="B54" s="184">
        <f>VLOOKUP($A53,OverView!$B$51:$G$62,'ReSpin Data反推'!B$53+1,FALSE)</f>
        <v>500</v>
      </c>
      <c r="C54" s="184">
        <f>VLOOKUP($A53,OverView!$B$51:$G$62,'ReSpin Data反推'!C$53+1,FALSE)</f>
        <v>50</v>
      </c>
      <c r="D54" s="184">
        <f>VLOOKUP($A53,OverView!$B$51:$G$62,'ReSpin Data反推'!D$53+1,FALSE)</f>
        <v>10</v>
      </c>
      <c r="E54" s="184">
        <f>VLOOKUP($A53,OverView!$B$51:$G$62,'ReSpin Data反推'!E$53+1,FALSE)</f>
        <v>0</v>
      </c>
      <c r="F54" s="184">
        <f>VLOOKUP($A53,OverView!$B$51:$G$62,'ReSpin Data反推'!F$53+1,FALSE)</f>
        <v>0</v>
      </c>
      <c r="G54" s="217"/>
      <c r="H54" s="396" t="s">
        <v>420</v>
      </c>
      <c r="I54" s="184">
        <f>VLOOKUP($H53,OverView!$B$51:$G$62,'ReSpin Data反推'!I$53+1,FALSE)</f>
        <v>400</v>
      </c>
      <c r="J54" s="184">
        <f>VLOOKUP($H53,OverView!$B$51:$G$62,'ReSpin Data反推'!J$53+1,FALSE)</f>
        <v>50</v>
      </c>
      <c r="K54" s="184">
        <f>VLOOKUP($H53,OverView!$B$51:$G$62,'ReSpin Data反推'!K$53+1,FALSE)</f>
        <v>10</v>
      </c>
      <c r="L54" s="184">
        <f>VLOOKUP($H53,OverView!$B$51:$G$62,'ReSpin Data反推'!L$53+1,FALSE)</f>
        <v>0</v>
      </c>
      <c r="M54" s="184">
        <f>VLOOKUP($H53,OverView!$B$51:$G$62,'ReSpin Data反推'!M$53+1,FALSE)</f>
        <v>0</v>
      </c>
      <c r="N54" s="217"/>
      <c r="O54" s="396" t="s">
        <v>420</v>
      </c>
      <c r="P54" s="184">
        <f>VLOOKUP($O53,OverView!$B$51:$G$62,'ReSpin Data反推'!P$53+1,FALSE)</f>
        <v>200</v>
      </c>
      <c r="Q54" s="184">
        <f>VLOOKUP($O53,OverView!$B$51:$G$62,'ReSpin Data反推'!Q$53+1,FALSE)</f>
        <v>25</v>
      </c>
      <c r="R54" s="184">
        <f>VLOOKUP($O53,OverView!$B$51:$G$62,'ReSpin Data反推'!R$53+1,FALSE)</f>
        <v>8</v>
      </c>
      <c r="S54" s="184">
        <f>VLOOKUP($O53,OverView!$B$51:$G$62,'ReSpin Data反推'!S$53+1,FALSE)</f>
        <v>0</v>
      </c>
      <c r="T54" s="184">
        <f>VLOOKUP($O53,OverView!$B$51:$G$62,'ReSpin Data反推'!T$53+1,FALSE)</f>
        <v>0</v>
      </c>
      <c r="U54" s="217"/>
      <c r="V54" s="396" t="s">
        <v>420</v>
      </c>
      <c r="W54" s="184">
        <f>VLOOKUP($V53,OverView!$B$51:$G$62,'ReSpin Data反推'!W$53+1,FALSE)</f>
        <v>200</v>
      </c>
      <c r="X54" s="184">
        <f>VLOOKUP($V53,OverView!$B$51:$G$62,'ReSpin Data反推'!X$53+1,FALSE)</f>
        <v>25</v>
      </c>
      <c r="Y54" s="184">
        <f>VLOOKUP($V53,OverView!$B$51:$G$62,'ReSpin Data反推'!Y$53+1,FALSE)</f>
        <v>8</v>
      </c>
      <c r="Z54" s="184">
        <f>VLOOKUP($V53,OverView!$B$51:$G$62,'ReSpin Data反推'!Z$53+1,FALSE)</f>
        <v>0</v>
      </c>
      <c r="AA54" s="184">
        <f>VLOOKUP($V53,OverView!$B$51:$G$62,'ReSpin Data反推'!AA$53+1,FALSE)</f>
        <v>0</v>
      </c>
      <c r="AB54" s="217"/>
      <c r="AC54" s="396" t="s">
        <v>420</v>
      </c>
      <c r="AD54" s="184">
        <f>VLOOKUP($AC53,OverView!$B$51:$G$62,'ReSpin Data反推'!AD$53+1,FALSE)</f>
        <v>100</v>
      </c>
      <c r="AE54" s="184">
        <f>VLOOKUP($AC53,OverView!$B$51:$G$62,'ReSpin Data反推'!AE$53+1,FALSE)</f>
        <v>12</v>
      </c>
      <c r="AF54" s="184">
        <f>VLOOKUP($AC53,OverView!$B$51:$G$62,'ReSpin Data反推'!AF$53+1,FALSE)</f>
        <v>6</v>
      </c>
      <c r="AG54" s="184">
        <f>VLOOKUP($AC53,OverView!$B$51:$G$62,'ReSpin Data反推'!AG$53+1,FALSE)</f>
        <v>0</v>
      </c>
      <c r="AH54" s="184">
        <f>VLOOKUP($AC53,OverView!$B$51:$G$62,'ReSpin Data反推'!AH$53+1,FALSE)</f>
        <v>0</v>
      </c>
      <c r="AI54" s="217"/>
      <c r="AJ54" s="396" t="s">
        <v>420</v>
      </c>
      <c r="AK54" s="184">
        <f>VLOOKUP($AJ53,OverView!$B$51:$G$62,'ReSpin Data反推'!AK$53+1,FALSE)</f>
        <v>100</v>
      </c>
      <c r="AL54" s="184">
        <f>VLOOKUP($AJ53,OverView!$B$51:$G$62,'ReSpin Data反推'!AL$53+1,FALSE)</f>
        <v>12</v>
      </c>
      <c r="AM54" s="184">
        <f>VLOOKUP($AJ53,OverView!$B$51:$G$62,'ReSpin Data反推'!AM$53+1,FALSE)</f>
        <v>6</v>
      </c>
      <c r="AN54" s="184">
        <f>VLOOKUP($AJ53,OverView!$B$51:$G$62,'ReSpin Data反推'!AN$53+1,FALSE)</f>
        <v>0</v>
      </c>
      <c r="AO54" s="184">
        <f>VLOOKUP($AJ53,OverView!$B$51:$G$62,'ReSpin Data反推'!AO$53+1,FALSE)</f>
        <v>0</v>
      </c>
    </row>
    <row r="55" spans="1:41" s="384" customFormat="1">
      <c r="A55" s="396" t="s">
        <v>419</v>
      </c>
      <c r="B55" s="403">
        <f>1-B67*B54/B69</f>
        <v>0.8472271731934613</v>
      </c>
      <c r="C55" s="403">
        <f>1-C67*B54/C69</f>
        <v>0.65122072745391124</v>
      </c>
      <c r="D55" s="403">
        <f>1-D67*B54/D69</f>
        <v>0.91501095414368816</v>
      </c>
      <c r="E55" s="403">
        <f>1-E67*B54/E69</f>
        <v>0.8601398601398601</v>
      </c>
      <c r="F55" s="403">
        <f>1-F67*B54/F69</f>
        <v>0.73180761666368677</v>
      </c>
      <c r="G55" s="217"/>
      <c r="H55" s="396" t="s">
        <v>418</v>
      </c>
      <c r="I55" s="403">
        <f>1-I67*I54/I69</f>
        <v>0.87778173855476904</v>
      </c>
      <c r="J55" s="403">
        <f>1-J67*I54/J69</f>
        <v>0.72097658196312908</v>
      </c>
      <c r="K55" s="403">
        <f>1-K67*I54/K69</f>
        <v>0.86401752662990106</v>
      </c>
      <c r="L55" s="403">
        <f>1-L67*I54/L69</f>
        <v>0.93286713286713285</v>
      </c>
      <c r="M55" s="403">
        <f>1-M67*I54/M69</f>
        <v>0.78544609333094939</v>
      </c>
      <c r="N55" s="217"/>
      <c r="O55" s="396" t="s">
        <v>418</v>
      </c>
      <c r="P55" s="403">
        <f>1-P67*P54/P69</f>
        <v>0.8472271731934613</v>
      </c>
      <c r="Q55" s="403">
        <f>1-Q67*P54/Q69</f>
        <v>0.86048829098156454</v>
      </c>
      <c r="R55" s="403">
        <f>1-R67*P54/R69</f>
        <v>0.93200876331495053</v>
      </c>
      <c r="S55" s="403">
        <f>1-S67*P54/S69</f>
        <v>0.93286713286713285</v>
      </c>
      <c r="T55" s="403">
        <f>1-T67*P54/T69</f>
        <v>0.83908456999821202</v>
      </c>
      <c r="U55" s="217"/>
      <c r="V55" s="396" t="s">
        <v>418</v>
      </c>
      <c r="W55" s="403">
        <f>1-W67*W54/W69</f>
        <v>0.87778173855476904</v>
      </c>
      <c r="X55" s="403">
        <f>1-X67*W54/X69</f>
        <v>0.86048829098156454</v>
      </c>
      <c r="Y55" s="403">
        <f>1-Y67*W54/Y69</f>
        <v>0.93200876331495053</v>
      </c>
      <c r="Z55" s="403">
        <f>1-Z67*W54/Z69</f>
        <v>0.93286713286713285</v>
      </c>
      <c r="AA55" s="403">
        <f>1-AA67*W54/AA69</f>
        <v>0.83908456999821202</v>
      </c>
      <c r="AB55" s="217"/>
      <c r="AC55" s="396" t="s">
        <v>418</v>
      </c>
      <c r="AD55" s="403">
        <f>1-AD67*AD54/AD69</f>
        <v>0.86250445587411517</v>
      </c>
      <c r="AE55" s="403">
        <f>1-AE67*AD54/AE69</f>
        <v>0.93024414549078227</v>
      </c>
      <c r="AF55" s="403">
        <f>1-AF67*AD54/AF69</f>
        <v>0.9490065724862129</v>
      </c>
      <c r="AG55" s="403">
        <f>1-AG67*AD54/AG69</f>
        <v>0.97202797202797198</v>
      </c>
      <c r="AH55" s="403">
        <f>1-AH67*AD54/AH69</f>
        <v>0.91954228499910606</v>
      </c>
      <c r="AI55" s="217"/>
      <c r="AJ55" s="396" t="s">
        <v>418</v>
      </c>
      <c r="AK55" s="403">
        <f>1-AK67*AK54/AK69</f>
        <v>0.86250445587411517</v>
      </c>
      <c r="AL55" s="403">
        <f>1-AL67*AK54/AL69</f>
        <v>0.93024414549078227</v>
      </c>
      <c r="AM55" s="403">
        <f>1-AM67*AK54/AM69</f>
        <v>0.95467250887663369</v>
      </c>
      <c r="AN55" s="403">
        <f>1-AN67*AK54/AN69</f>
        <v>0.97202797202797198</v>
      </c>
      <c r="AO55" s="403">
        <f>1-AO67*AK54/AO69</f>
        <v>0.91954228499910606</v>
      </c>
    </row>
    <row r="56" spans="1:41" s="384" customFormat="1">
      <c r="A56" s="396" t="s">
        <v>417</v>
      </c>
      <c r="B56" s="404">
        <f>1-B67*C54/B74</f>
        <v>0.84779299847792999</v>
      </c>
      <c r="C56" s="404">
        <f>1-C67*C54/C74</f>
        <v>0.65174129353233834</v>
      </c>
      <c r="D56" s="404">
        <f>1-D67*C54/D74</f>
        <v>0.9156039009752438</v>
      </c>
      <c r="E56" s="404">
        <f>1-E67*C54/E74</f>
        <v>0.8606465997770345</v>
      </c>
      <c r="F56" s="404"/>
      <c r="G56" s="217"/>
      <c r="H56" s="396" t="s">
        <v>417</v>
      </c>
      <c r="I56" s="404">
        <f>1-I67*J54/I74</f>
        <v>0.84779299847792999</v>
      </c>
      <c r="J56" s="404">
        <f>1-J67*J54/J74</f>
        <v>0.65174129353233834</v>
      </c>
      <c r="K56" s="404">
        <f>1-K67*J54/K74</f>
        <v>0.8312078019504876</v>
      </c>
      <c r="L56" s="404">
        <f>1-L67*J54/L74</f>
        <v>0.91638795986622079</v>
      </c>
      <c r="M56" s="404"/>
      <c r="N56" s="217"/>
      <c r="O56" s="396" t="s">
        <v>417</v>
      </c>
      <c r="P56" s="404">
        <f>1-P67*Q54/P74</f>
        <v>0.80974124809741244</v>
      </c>
      <c r="Q56" s="404">
        <f>1-Q67*Q54/Q74</f>
        <v>0.82587064676616917</v>
      </c>
      <c r="R56" s="404">
        <f>1-R67*Q54/R74</f>
        <v>0.9156039009752438</v>
      </c>
      <c r="S56" s="404">
        <f>1-S67*Q54/S74</f>
        <v>0.91638795986622079</v>
      </c>
      <c r="T56" s="404"/>
      <c r="U56" s="217"/>
      <c r="V56" s="396" t="s">
        <v>417</v>
      </c>
      <c r="W56" s="404">
        <f>1-W67*X54/W74</f>
        <v>0.84779299847792999</v>
      </c>
      <c r="X56" s="404">
        <f>1-X67*X54/X74</f>
        <v>0.82587064676616917</v>
      </c>
      <c r="Y56" s="404">
        <f>1-Y67*X54/Y74</f>
        <v>0.9156039009752438</v>
      </c>
      <c r="Z56" s="404">
        <f>1-Z67*X54/Z74</f>
        <v>0.91638795986622079</v>
      </c>
      <c r="AA56" s="404"/>
      <c r="AB56" s="217"/>
      <c r="AC56" s="396" t="s">
        <v>417</v>
      </c>
      <c r="AD56" s="404">
        <f>1-AD67*AE54/AD74</f>
        <v>0.83561643835616439</v>
      </c>
      <c r="AE56" s="404">
        <f>1-AE67*AE54/AE74</f>
        <v>0.91641791044776122</v>
      </c>
      <c r="AF56" s="404">
        <f>1-AF67*AE54/AF74</f>
        <v>0.93923480870217557</v>
      </c>
      <c r="AG56" s="404">
        <f>1-AG67*AE54/AG74</f>
        <v>0.96655518394648832</v>
      </c>
      <c r="AH56" s="404"/>
      <c r="AI56" s="217"/>
      <c r="AJ56" s="396" t="s">
        <v>417</v>
      </c>
      <c r="AK56" s="404">
        <f>1-AK67*AL54/AK74</f>
        <v>0.83561643835616439</v>
      </c>
      <c r="AL56" s="404">
        <f>1-AL67*AL54/AL74</f>
        <v>0.91641791044776122</v>
      </c>
      <c r="AM56" s="404">
        <f>1-AM67*AL54/AM74</f>
        <v>0.94598649662415601</v>
      </c>
      <c r="AN56" s="404">
        <f>1-AN67*AL54/AN74</f>
        <v>0.96655518394648832</v>
      </c>
      <c r="AO56" s="404"/>
    </row>
    <row r="57" spans="1:41" s="384" customFormat="1">
      <c r="A57" s="396" t="s">
        <v>416</v>
      </c>
      <c r="B57" s="403">
        <f>1-B67*D54/B78</f>
        <v>0.72602739726027399</v>
      </c>
      <c r="C57" s="403">
        <f>1-C67*D54/C78</f>
        <v>0.41666666666666663</v>
      </c>
      <c r="D57" s="403">
        <f>1-D67*D54/D78</f>
        <v>0.85483870967741937</v>
      </c>
      <c r="E57" s="403"/>
      <c r="F57" s="403"/>
      <c r="G57" s="217"/>
      <c r="H57" s="396" t="s">
        <v>416</v>
      </c>
      <c r="I57" s="403">
        <f>1-I67*K54/I78</f>
        <v>0.72602739726027399</v>
      </c>
      <c r="J57" s="403">
        <f>1-J67*K54/J78</f>
        <v>0.41666666666666663</v>
      </c>
      <c r="K57" s="403">
        <f>1-K67*K54/K78</f>
        <v>0.70967741935483875</v>
      </c>
      <c r="L57" s="403"/>
      <c r="M57" s="403"/>
      <c r="N57" s="217"/>
      <c r="O57" s="396" t="s">
        <v>416</v>
      </c>
      <c r="P57" s="403">
        <f>1-P67*R54/P78</f>
        <v>0.45205479452054798</v>
      </c>
      <c r="Q57" s="403">
        <f>1-Q67*R54/Q78</f>
        <v>0.53333333333333333</v>
      </c>
      <c r="R57" s="403">
        <f>1-R67*R54/R78</f>
        <v>0.76774193548387093</v>
      </c>
      <c r="S57" s="403"/>
      <c r="T57" s="403"/>
      <c r="U57" s="217"/>
      <c r="V57" s="396" t="s">
        <v>416</v>
      </c>
      <c r="W57" s="403">
        <f>1-W67*Y54/W78</f>
        <v>0.56164383561643838</v>
      </c>
      <c r="X57" s="403">
        <f>1-X67*Y54/X78</f>
        <v>0.53333333333333333</v>
      </c>
      <c r="Y57" s="403">
        <f>1-Y67*Y54/Y78</f>
        <v>0.76774193548387093</v>
      </c>
      <c r="Z57" s="403"/>
      <c r="AA57" s="403"/>
      <c r="AB57" s="217"/>
      <c r="AC57" s="396" t="s">
        <v>416</v>
      </c>
      <c r="AD57" s="403">
        <f>1-AD67*AF54/AD78</f>
        <v>0.26027397260273977</v>
      </c>
      <c r="AE57" s="403">
        <f>1-AE67*AF54/AE78</f>
        <v>0.65</v>
      </c>
      <c r="AF57" s="403">
        <f>1-AF67*AF54/AF78</f>
        <v>0.73870967741935489</v>
      </c>
      <c r="AG57" s="403"/>
      <c r="AH57" s="403"/>
      <c r="AI57" s="217"/>
      <c r="AJ57" s="396" t="s">
        <v>416</v>
      </c>
      <c r="AK57" s="403">
        <f>1-AK67*AM54/AK78</f>
        <v>0.26027397260273977</v>
      </c>
      <c r="AL57" s="403">
        <f>1-AL67*AM54/AL78</f>
        <v>0.65</v>
      </c>
      <c r="AM57" s="403">
        <f>1-AM67*AM54/AM78</f>
        <v>0.76774193548387104</v>
      </c>
      <c r="AN57" s="403"/>
      <c r="AO57" s="403"/>
    </row>
    <row r="58" spans="1:41" s="384" customFormat="1">
      <c r="A58" s="396" t="s">
        <v>415</v>
      </c>
      <c r="B58" s="401">
        <f>B69*B55</f>
        <v>227.9041095890411</v>
      </c>
      <c r="C58" s="401">
        <f>C69*C55</f>
        <v>435.66666666666663</v>
      </c>
      <c r="D58" s="401">
        <f>D69*D55</f>
        <v>781.41935483870964</v>
      </c>
      <c r="E58" s="401">
        <f>E69*E55</f>
        <v>1182.6923076923076</v>
      </c>
      <c r="F58" s="401">
        <f>F69*F55</f>
        <v>584.71428571428578</v>
      </c>
      <c r="G58" s="217"/>
      <c r="H58" s="396" t="s">
        <v>415</v>
      </c>
      <c r="I58" s="401">
        <f>I69*I55</f>
        <v>236.12328767123287</v>
      </c>
      <c r="J58" s="401">
        <f>J69*J55</f>
        <v>482.33333333333337</v>
      </c>
      <c r="K58" s="401">
        <f>K69*K55</f>
        <v>737.87096774193549</v>
      </c>
      <c r="L58" s="401">
        <f>L69*L55</f>
        <v>1282.6923076923076</v>
      </c>
      <c r="M58" s="401">
        <f>M69*M55</f>
        <v>627.57142857142856</v>
      </c>
      <c r="N58" s="217"/>
      <c r="O58" s="396" t="s">
        <v>415</v>
      </c>
      <c r="P58" s="401">
        <f>P69*P55</f>
        <v>227.9041095890411</v>
      </c>
      <c r="Q58" s="401">
        <f>Q69*Q55</f>
        <v>575.66666666666663</v>
      </c>
      <c r="R58" s="401">
        <f>R69*R55</f>
        <v>795.9354838709678</v>
      </c>
      <c r="S58" s="401">
        <f>S69*S55</f>
        <v>1282.6923076923076</v>
      </c>
      <c r="T58" s="401">
        <f>T69*T55</f>
        <v>670.42857142857144</v>
      </c>
      <c r="U58" s="217"/>
      <c r="V58" s="396" t="s">
        <v>415</v>
      </c>
      <c r="W58" s="401">
        <f>W69*W55</f>
        <v>236.12328767123287</v>
      </c>
      <c r="X58" s="401">
        <f>X69*X55</f>
        <v>575.66666666666663</v>
      </c>
      <c r="Y58" s="401">
        <f>Y69*Y55</f>
        <v>795.9354838709678</v>
      </c>
      <c r="Z58" s="401">
        <f>Z69*Z55</f>
        <v>1282.6923076923076</v>
      </c>
      <c r="AA58" s="401">
        <f>AA69*AA55</f>
        <v>670.42857142857144</v>
      </c>
      <c r="AB58" s="217"/>
      <c r="AC58" s="396" t="s">
        <v>415</v>
      </c>
      <c r="AD58" s="401">
        <f>AD69*AD55</f>
        <v>232.01369863013699</v>
      </c>
      <c r="AE58" s="401">
        <f>AE69*AE55</f>
        <v>622.33333333333337</v>
      </c>
      <c r="AF58" s="401">
        <f>AF69*AF55</f>
        <v>810.45161290322585</v>
      </c>
      <c r="AG58" s="401">
        <f>AG69*AG55</f>
        <v>1336.5384615384614</v>
      </c>
      <c r="AH58" s="401">
        <f>AH69*AH55</f>
        <v>734.71428571428578</v>
      </c>
      <c r="AI58" s="217"/>
      <c r="AJ58" s="396" t="s">
        <v>415</v>
      </c>
      <c r="AK58" s="401">
        <f>AK69*AK55</f>
        <v>232.01369863013699</v>
      </c>
      <c r="AL58" s="401">
        <f>AL69*AL55</f>
        <v>622.33333333333337</v>
      </c>
      <c r="AM58" s="401">
        <f>AM69*AM55</f>
        <v>815.29032258064512</v>
      </c>
      <c r="AN58" s="401">
        <f>AN69*AN55</f>
        <v>1336.5384615384614</v>
      </c>
      <c r="AO58" s="401">
        <f>AO69*AO55</f>
        <v>734.71428571428578</v>
      </c>
    </row>
    <row r="59" spans="1:41" s="384" customFormat="1">
      <c r="A59" s="402" t="s">
        <v>414</v>
      </c>
      <c r="B59" s="401">
        <f>B74*B56</f>
        <v>22.890410958904109</v>
      </c>
      <c r="C59" s="401">
        <f>C74*C56</f>
        <v>43.666666666666671</v>
      </c>
      <c r="D59" s="401">
        <f>D74*D56</f>
        <v>78.741935483870961</v>
      </c>
      <c r="E59" s="401">
        <f>E74*E56</f>
        <v>118.76923076923076</v>
      </c>
      <c r="F59" s="401"/>
      <c r="G59" s="217"/>
      <c r="H59" s="402" t="s">
        <v>414</v>
      </c>
      <c r="I59" s="401">
        <f>I74*I56</f>
        <v>22.890410958904109</v>
      </c>
      <c r="J59" s="401">
        <f>J74*J56</f>
        <v>43.666666666666671</v>
      </c>
      <c r="K59" s="401">
        <f>K74*K56</f>
        <v>71.483870967741936</v>
      </c>
      <c r="L59" s="401">
        <f>L74*L56</f>
        <v>126.46153846153847</v>
      </c>
      <c r="M59" s="401"/>
      <c r="N59" s="217"/>
      <c r="O59" s="402" t="s">
        <v>414</v>
      </c>
      <c r="P59" s="401">
        <f>P74*P56</f>
        <v>21.863013698630137</v>
      </c>
      <c r="Q59" s="401">
        <f>Q74*Q56</f>
        <v>55.333333333333336</v>
      </c>
      <c r="R59" s="401">
        <f>R74*R56</f>
        <v>78.741935483870961</v>
      </c>
      <c r="S59" s="401">
        <f>S74*S56</f>
        <v>126.46153846153847</v>
      </c>
      <c r="T59" s="401"/>
      <c r="U59" s="217"/>
      <c r="V59" s="402" t="s">
        <v>414</v>
      </c>
      <c r="W59" s="401">
        <f>W74*W56</f>
        <v>22.890410958904109</v>
      </c>
      <c r="X59" s="401">
        <f>X74*X56</f>
        <v>55.333333333333336</v>
      </c>
      <c r="Y59" s="401">
        <f>Y74*Y56</f>
        <v>78.741935483870961</v>
      </c>
      <c r="Z59" s="401">
        <f>Z74*Z56</f>
        <v>126.46153846153847</v>
      </c>
      <c r="AA59" s="401"/>
      <c r="AB59" s="217"/>
      <c r="AC59" s="402" t="s">
        <v>414</v>
      </c>
      <c r="AD59" s="401">
        <f>AD74*AD56</f>
        <v>22.56164383561644</v>
      </c>
      <c r="AE59" s="401">
        <f>AE74*AE56</f>
        <v>61.4</v>
      </c>
      <c r="AF59" s="401">
        <f>AF74*AF56</f>
        <v>80.774193548387103</v>
      </c>
      <c r="AG59" s="401">
        <f>AG74*AG56</f>
        <v>133.38461538461539</v>
      </c>
      <c r="AH59" s="401"/>
      <c r="AI59" s="217"/>
      <c r="AJ59" s="402" t="s">
        <v>414</v>
      </c>
      <c r="AK59" s="401">
        <f>AK74*AK56</f>
        <v>22.56164383561644</v>
      </c>
      <c r="AL59" s="401">
        <f>AL74*AL56</f>
        <v>61.4</v>
      </c>
      <c r="AM59" s="401">
        <f>AM74*AM56</f>
        <v>81.354838709677423</v>
      </c>
      <c r="AN59" s="401">
        <f>AN74*AN56</f>
        <v>133.38461538461539</v>
      </c>
      <c r="AO59" s="401"/>
    </row>
    <row r="60" spans="1:41" s="384" customFormat="1">
      <c r="A60" s="396" t="s">
        <v>413</v>
      </c>
      <c r="B60" s="401">
        <f>B78*B57</f>
        <v>2.1780821917808222</v>
      </c>
      <c r="C60" s="401">
        <f>C78*C57</f>
        <v>3.333333333333333</v>
      </c>
      <c r="D60" s="401">
        <f>D78*D57</f>
        <v>8.5483870967741939</v>
      </c>
      <c r="E60" s="401"/>
      <c r="F60" s="401"/>
      <c r="G60" s="217"/>
      <c r="H60" s="396" t="s">
        <v>413</v>
      </c>
      <c r="I60" s="401">
        <f>I78*I57</f>
        <v>2.1780821917808222</v>
      </c>
      <c r="J60" s="401">
        <f>J78*J57</f>
        <v>3.333333333333333</v>
      </c>
      <c r="K60" s="401">
        <f>K78*K57</f>
        <v>7.0967741935483879</v>
      </c>
      <c r="L60" s="401"/>
      <c r="M60" s="401"/>
      <c r="N60" s="217"/>
      <c r="O60" s="396" t="s">
        <v>413</v>
      </c>
      <c r="P60" s="401">
        <f>P78*P57</f>
        <v>1.3561643835616439</v>
      </c>
      <c r="Q60" s="401">
        <f>Q78*Q57</f>
        <v>4.2666666666666666</v>
      </c>
      <c r="R60" s="401">
        <f>R78*R57</f>
        <v>7.6774193548387091</v>
      </c>
      <c r="S60" s="401"/>
      <c r="T60" s="401"/>
      <c r="U60" s="217"/>
      <c r="V60" s="396" t="s">
        <v>413</v>
      </c>
      <c r="W60" s="401">
        <f>W78*W57</f>
        <v>1.6849315068493151</v>
      </c>
      <c r="X60" s="401">
        <f>X78*X57</f>
        <v>4.2666666666666666</v>
      </c>
      <c r="Y60" s="401">
        <f>Y78*Y57</f>
        <v>7.6774193548387091</v>
      </c>
      <c r="Z60" s="401"/>
      <c r="AA60" s="401"/>
      <c r="AB60" s="217"/>
      <c r="AC60" s="396" t="s">
        <v>413</v>
      </c>
      <c r="AD60" s="401">
        <f>AD78*AD57</f>
        <v>0.7808219178082193</v>
      </c>
      <c r="AE60" s="401">
        <f>AE78*AE57</f>
        <v>5.2</v>
      </c>
      <c r="AF60" s="401">
        <f>AF78*AF57</f>
        <v>7.3870967741935489</v>
      </c>
      <c r="AG60" s="401"/>
      <c r="AH60" s="401"/>
      <c r="AI60" s="217"/>
      <c r="AJ60" s="396" t="s">
        <v>413</v>
      </c>
      <c r="AK60" s="401">
        <f>AK78*AK57</f>
        <v>0.7808219178082193</v>
      </c>
      <c r="AL60" s="401">
        <f>AL78*AL57</f>
        <v>5.2</v>
      </c>
      <c r="AM60" s="401">
        <f>AM78*AM57</f>
        <v>7.67741935483871</v>
      </c>
      <c r="AN60" s="401"/>
      <c r="AO60" s="401"/>
    </row>
    <row r="61" spans="1:41" s="384" customFormat="1">
      <c r="A61" s="396"/>
      <c r="B61" s="400"/>
      <c r="C61" s="400"/>
      <c r="D61" s="400"/>
      <c r="E61" s="400"/>
      <c r="F61" s="400"/>
      <c r="G61" s="217"/>
      <c r="H61" s="396"/>
      <c r="I61" s="400"/>
      <c r="J61" s="400"/>
      <c r="K61" s="400"/>
      <c r="L61" s="400"/>
      <c r="M61" s="400"/>
      <c r="N61" s="217"/>
      <c r="O61" s="396"/>
      <c r="P61" s="400"/>
      <c r="Q61" s="400"/>
      <c r="R61" s="400"/>
      <c r="S61" s="400"/>
      <c r="T61" s="400"/>
      <c r="U61" s="217"/>
      <c r="V61" s="393"/>
      <c r="W61" s="399"/>
      <c r="X61" s="399"/>
      <c r="Y61" s="399"/>
      <c r="Z61" s="399"/>
      <c r="AA61" s="399"/>
      <c r="AB61" s="217"/>
      <c r="AC61" s="393"/>
      <c r="AD61" s="397"/>
      <c r="AE61" s="397"/>
      <c r="AF61" s="397"/>
      <c r="AG61" s="397"/>
      <c r="AH61" s="397"/>
      <c r="AI61" s="217"/>
      <c r="AJ61" s="393"/>
      <c r="AK61" s="397"/>
      <c r="AL61" s="397"/>
      <c r="AM61" s="397"/>
      <c r="AN61" s="397"/>
      <c r="AO61" s="397"/>
    </row>
    <row r="62" spans="1:41" s="384" customFormat="1">
      <c r="A62" s="393"/>
      <c r="B62" s="416"/>
      <c r="C62" s="416"/>
      <c r="D62" s="416"/>
      <c r="E62" s="416"/>
      <c r="F62" s="416"/>
      <c r="G62" s="217"/>
      <c r="H62" s="393"/>
      <c r="I62" s="416"/>
      <c r="J62" s="416"/>
      <c r="K62" s="416"/>
      <c r="L62" s="416"/>
      <c r="M62" s="416"/>
      <c r="N62" s="217"/>
      <c r="O62" s="393"/>
      <c r="P62" s="416"/>
      <c r="Q62" s="416"/>
      <c r="R62" s="416"/>
      <c r="S62" s="416"/>
      <c r="T62" s="416"/>
      <c r="U62" s="217"/>
      <c r="V62" s="393"/>
      <c r="W62" s="399"/>
      <c r="X62" s="399"/>
      <c r="Y62" s="399"/>
      <c r="Z62" s="399"/>
      <c r="AA62" s="399"/>
      <c r="AB62" s="217"/>
      <c r="AC62" s="393"/>
      <c r="AD62" s="397"/>
      <c r="AE62" s="397"/>
      <c r="AF62" s="397"/>
      <c r="AG62" s="397"/>
      <c r="AH62" s="397"/>
      <c r="AI62" s="217"/>
      <c r="AJ62" s="393"/>
      <c r="AK62" s="397"/>
      <c r="AL62" s="397"/>
      <c r="AM62" s="397"/>
      <c r="AN62" s="397"/>
      <c r="AO62" s="397"/>
    </row>
    <row r="63" spans="1:41" s="384" customFormat="1">
      <c r="A63" s="393"/>
      <c r="B63" s="397"/>
      <c r="C63" s="397"/>
      <c r="D63" s="397"/>
      <c r="E63" s="397"/>
      <c r="F63" s="397"/>
      <c r="G63" s="217"/>
      <c r="H63" s="393"/>
      <c r="I63" s="326"/>
      <c r="J63" s="398"/>
      <c r="K63" s="397"/>
      <c r="L63" s="326"/>
      <c r="M63" s="326"/>
      <c r="N63" s="217"/>
      <c r="O63" s="393"/>
      <c r="P63" s="326"/>
      <c r="Q63" s="398"/>
      <c r="R63" s="397"/>
      <c r="S63" s="326"/>
      <c r="T63" s="326"/>
      <c r="U63" s="217"/>
      <c r="V63" s="393"/>
      <c r="W63" s="326"/>
      <c r="X63" s="398"/>
      <c r="Y63" s="397"/>
      <c r="Z63" s="326"/>
      <c r="AA63" s="326"/>
      <c r="AB63" s="217"/>
      <c r="AC63" s="393"/>
      <c r="AD63" s="326"/>
      <c r="AE63" s="398"/>
      <c r="AF63" s="397"/>
      <c r="AG63" s="326"/>
      <c r="AH63" s="326"/>
      <c r="AI63" s="217"/>
      <c r="AJ63" s="393"/>
      <c r="AK63" s="326"/>
      <c r="AL63" s="398"/>
      <c r="AM63" s="397"/>
      <c r="AN63" s="326"/>
      <c r="AO63" s="326"/>
    </row>
    <row r="64" spans="1:41" s="384" customFormat="1">
      <c r="A64" s="184" t="s">
        <v>62</v>
      </c>
      <c r="B64" s="184" t="s">
        <v>0</v>
      </c>
      <c r="C64" s="184" t="s">
        <v>4</v>
      </c>
      <c r="D64" s="184" t="s">
        <v>1</v>
      </c>
      <c r="E64" s="184" t="s">
        <v>2</v>
      </c>
      <c r="F64" s="184" t="s">
        <v>3</v>
      </c>
      <c r="G64" s="217"/>
      <c r="H64" s="184" t="s">
        <v>181</v>
      </c>
      <c r="I64" s="184" t="s">
        <v>0</v>
      </c>
      <c r="J64" s="184" t="s">
        <v>4</v>
      </c>
      <c r="K64" s="184" t="s">
        <v>1</v>
      </c>
      <c r="L64" s="184" t="s">
        <v>2</v>
      </c>
      <c r="M64" s="184" t="s">
        <v>3</v>
      </c>
      <c r="N64" s="217"/>
      <c r="O64" s="184" t="s">
        <v>182</v>
      </c>
      <c r="P64" s="184" t="s">
        <v>0</v>
      </c>
      <c r="Q64" s="184" t="s">
        <v>4</v>
      </c>
      <c r="R64" s="184" t="s">
        <v>1</v>
      </c>
      <c r="S64" s="184" t="s">
        <v>2</v>
      </c>
      <c r="T64" s="184" t="s">
        <v>3</v>
      </c>
      <c r="U64" s="217"/>
      <c r="V64" s="184" t="s">
        <v>183</v>
      </c>
      <c r="W64" s="184" t="s">
        <v>0</v>
      </c>
      <c r="X64" s="184" t="s">
        <v>4</v>
      </c>
      <c r="Y64" s="184" t="s">
        <v>1</v>
      </c>
      <c r="Z64" s="184" t="s">
        <v>2</v>
      </c>
      <c r="AA64" s="184" t="s">
        <v>3</v>
      </c>
      <c r="AB64" s="217"/>
      <c r="AC64" s="184" t="s">
        <v>179</v>
      </c>
      <c r="AD64" s="184" t="s">
        <v>0</v>
      </c>
      <c r="AE64" s="184" t="s">
        <v>4</v>
      </c>
      <c r="AF64" s="184" t="s">
        <v>1</v>
      </c>
      <c r="AG64" s="184" t="s">
        <v>2</v>
      </c>
      <c r="AH64" s="184" t="s">
        <v>3</v>
      </c>
      <c r="AI64" s="217"/>
      <c r="AJ64" s="184" t="s">
        <v>180</v>
      </c>
      <c r="AK64" s="184" t="s">
        <v>0</v>
      </c>
      <c r="AL64" s="184" t="s">
        <v>4</v>
      </c>
      <c r="AM64" s="184" t="s">
        <v>1</v>
      </c>
      <c r="AN64" s="184" t="s">
        <v>2</v>
      </c>
      <c r="AO64" s="184" t="s">
        <v>3</v>
      </c>
    </row>
    <row r="65" spans="1:41" s="384" customFormat="1" ht="17">
      <c r="A65" s="396" t="s">
        <v>5</v>
      </c>
      <c r="B65" s="6">
        <f>VLOOKUP('ReSpin Data反推'!$A53,'243way_Regular Symbol'!$B$21:$H$31,'ReSpin Data反推'!B53+2,FALSE)*3</f>
        <v>6</v>
      </c>
      <c r="C65" s="6">
        <f>VLOOKUP('ReSpin Data反推'!$A53,'243way_Regular Symbol'!$B$21:$H$31,'ReSpin Data反推'!C53+2,FALSE)*3</f>
        <v>21</v>
      </c>
      <c r="D65" s="6">
        <f>VLOOKUP('ReSpin Data反推'!$A53,'243way_Regular Symbol'!$B$21:$H$31,'ReSpin Data反推'!D53+2,FALSE)*3</f>
        <v>9</v>
      </c>
      <c r="E65" s="6">
        <f>VLOOKUP('ReSpin Data反推'!$A53,'243way_Regular Symbol'!$B$21:$H$31,'ReSpin Data反推'!E53+2,FALSE)*3</f>
        <v>15</v>
      </c>
      <c r="F65" s="6">
        <f>VLOOKUP('ReSpin Data反推'!$A53,'243way_Regular Symbol'!$B$21:$H$31,'ReSpin Data反推'!F53+2,FALSE)*3</f>
        <v>18</v>
      </c>
      <c r="G65" s="217"/>
      <c r="H65" s="396" t="s">
        <v>5</v>
      </c>
      <c r="I65" s="6">
        <f>VLOOKUP('ReSpin Data反推'!$H53,'243way_Regular Symbol'!$B$21:$H$31,'ReSpin Data反推'!I53+2,FALSE)*3</f>
        <v>6</v>
      </c>
      <c r="J65" s="6">
        <f>VLOOKUP('ReSpin Data反推'!$H53,'243way_Regular Symbol'!$B$21:$H$31,'ReSpin Data反推'!J53+2,FALSE)*3</f>
        <v>21</v>
      </c>
      <c r="K65" s="6">
        <f>VLOOKUP('ReSpin Data反推'!$H53,'243way_Regular Symbol'!$B$21:$H$31,'ReSpin Data反推'!K53+2,FALSE)*3</f>
        <v>18</v>
      </c>
      <c r="L65" s="6">
        <f>VLOOKUP('ReSpin Data反推'!$H53,'243way_Regular Symbol'!$B$21:$H$31,'ReSpin Data反推'!L53+2,FALSE)*3</f>
        <v>9</v>
      </c>
      <c r="M65" s="6">
        <f>VLOOKUP('ReSpin Data反推'!$H53,'243way_Regular Symbol'!$B$21:$H$31,'ReSpin Data反推'!M53+2,FALSE)*3</f>
        <v>18</v>
      </c>
      <c r="N65" s="217"/>
      <c r="O65" s="396" t="s">
        <v>5</v>
      </c>
      <c r="P65" s="6">
        <f>VLOOKUP('ReSpin Data反推'!$O53,'243way_Regular Symbol'!$B$21:$H$31,'ReSpin Data反推'!P53+2,FALSE)*3</f>
        <v>15</v>
      </c>
      <c r="Q65" s="6">
        <f>VLOOKUP('ReSpin Data反推'!$O53,'243way_Regular Symbol'!$B$21:$H$31,'ReSpin Data反推'!Q53+2,FALSE)*3</f>
        <v>21</v>
      </c>
      <c r="R65" s="6">
        <f>VLOOKUP('ReSpin Data反推'!$O53,'243way_Regular Symbol'!$B$21:$H$31,'ReSpin Data反推'!R53+2,FALSE)*3</f>
        <v>18</v>
      </c>
      <c r="S65" s="6">
        <f>VLOOKUP('ReSpin Data反推'!$O53,'243way_Regular Symbol'!$B$21:$H$31,'ReSpin Data反推'!S53+2,FALSE)*3</f>
        <v>18</v>
      </c>
      <c r="T65" s="6">
        <f>VLOOKUP('ReSpin Data反推'!$O53,'243way_Regular Symbol'!$B$21:$H$31,'ReSpin Data反推'!T53+2,FALSE)*3</f>
        <v>27</v>
      </c>
      <c r="U65" s="217"/>
      <c r="V65" s="396" t="s">
        <v>5</v>
      </c>
      <c r="W65" s="6">
        <f>VLOOKUP('ReSpin Data反推'!$V53,'243way_Regular Symbol'!$B$21:$H$31,'ReSpin Data反推'!W53+2,FALSE)*3</f>
        <v>12</v>
      </c>
      <c r="X65" s="6">
        <f>VLOOKUP('ReSpin Data反推'!$V53,'243way_Regular Symbol'!$B$21:$H$31,'ReSpin Data反推'!X53+2,FALSE)*3</f>
        <v>21</v>
      </c>
      <c r="Y65" s="6">
        <f>VLOOKUP('ReSpin Data反推'!$V53,'243way_Regular Symbol'!$B$21:$H$31,'ReSpin Data反推'!Y53+2,FALSE)*3</f>
        <v>18</v>
      </c>
      <c r="Z65" s="6">
        <f>VLOOKUP('ReSpin Data反推'!$V53,'243way_Regular Symbol'!$B$21:$H$31,'ReSpin Data反推'!Z53+2,FALSE)*3</f>
        <v>18</v>
      </c>
      <c r="AA65" s="6">
        <f>VLOOKUP('ReSpin Data反推'!$V53,'243way_Regular Symbol'!$B$21:$H$31,'ReSpin Data反推'!AA53+2,FALSE)*3</f>
        <v>27</v>
      </c>
      <c r="AB65" s="217"/>
      <c r="AC65" s="396" t="s">
        <v>5</v>
      </c>
      <c r="AD65" s="6">
        <f>VLOOKUP('ReSpin Data反推'!$AC53,'243way_Regular Symbol'!$B$21:$H$31,'ReSpin Data反推'!AD53+2,FALSE)*3</f>
        <v>27</v>
      </c>
      <c r="AE65" s="6">
        <f>VLOOKUP('ReSpin Data反推'!$AC53,'243way_Regular Symbol'!$B$21:$H$31,'ReSpin Data反推'!AE53+2,FALSE)*3</f>
        <v>21</v>
      </c>
      <c r="AF65" s="6">
        <f>VLOOKUP('ReSpin Data反推'!$AC53,'243way_Regular Symbol'!$B$21:$H$31,'ReSpin Data反推'!AF53+2,FALSE)*3</f>
        <v>27</v>
      </c>
      <c r="AG65" s="6">
        <f>VLOOKUP('ReSpin Data反推'!$AC53,'243way_Regular Symbol'!$B$21:$H$31,'ReSpin Data反推'!AG53+2,FALSE)*3</f>
        <v>15</v>
      </c>
      <c r="AH65" s="6">
        <f>VLOOKUP('ReSpin Data反推'!$AC53,'243way_Regular Symbol'!$B$21:$H$31,'ReSpin Data反推'!AH53+2,FALSE)*3</f>
        <v>27</v>
      </c>
      <c r="AI65" s="217"/>
      <c r="AJ65" s="396" t="s">
        <v>5</v>
      </c>
      <c r="AK65" s="6">
        <f>VLOOKUP('ReSpin Data反推'!$AJ53,'243way_Regular Symbol'!$B$21:$H$31,'ReSpin Data反推'!AK53+2,FALSE)*3</f>
        <v>27</v>
      </c>
      <c r="AL65" s="6">
        <f>VLOOKUP('ReSpin Data反推'!$AJ53,'243way_Regular Symbol'!$B$21:$H$31,'ReSpin Data反推'!AL53+2,FALSE)*3</f>
        <v>21</v>
      </c>
      <c r="AM65" s="6">
        <f>VLOOKUP('ReSpin Data反推'!$AJ53,'243way_Regular Symbol'!$B$21:$H$31,'ReSpin Data反推'!AM53+2,FALSE)*3</f>
        <v>24</v>
      </c>
      <c r="AN65" s="6">
        <f>VLOOKUP('ReSpin Data反推'!$AJ53,'243way_Regular Symbol'!$B$21:$H$31,'ReSpin Data反推'!AN53+2,FALSE)*3</f>
        <v>15</v>
      </c>
      <c r="AO65" s="6">
        <f>VLOOKUP('ReSpin Data反推'!$AJ53,'243way_Regular Symbol'!$B$21:$H$31,'ReSpin Data反推'!AO53+2,FALSE)*3</f>
        <v>27</v>
      </c>
    </row>
    <row r="66" spans="1:41" s="384" customFormat="1">
      <c r="A66" s="396" t="s">
        <v>10</v>
      </c>
      <c r="B66" s="184">
        <f>'243way_Regular Symbol'!D16</f>
        <v>73</v>
      </c>
      <c r="C66" s="184">
        <f>'243way_Regular Symbol'!E16</f>
        <v>45</v>
      </c>
      <c r="D66" s="184">
        <f>'243way_Regular Symbol'!F16</f>
        <v>62</v>
      </c>
      <c r="E66" s="184">
        <f>'243way_Regular Symbol'!G16</f>
        <v>39</v>
      </c>
      <c r="F66" s="184">
        <f>'243way_Regular Symbol'!H16</f>
        <v>42</v>
      </c>
      <c r="G66" s="217"/>
      <c r="H66" s="396" t="s">
        <v>10</v>
      </c>
      <c r="I66" s="184">
        <f>'243way_Regular Symbol'!D16</f>
        <v>73</v>
      </c>
      <c r="J66" s="184">
        <f>'243way_Regular Symbol'!E16</f>
        <v>45</v>
      </c>
      <c r="K66" s="184">
        <f>'243way_Regular Symbol'!F16</f>
        <v>62</v>
      </c>
      <c r="L66" s="184">
        <f>'243way_Regular Symbol'!G16</f>
        <v>39</v>
      </c>
      <c r="M66" s="184">
        <f>'243way_Regular Symbol'!H16</f>
        <v>42</v>
      </c>
      <c r="N66" s="217"/>
      <c r="O66" s="396" t="s">
        <v>10</v>
      </c>
      <c r="P66" s="184">
        <f>'243way_Regular Symbol'!D16</f>
        <v>73</v>
      </c>
      <c r="Q66" s="184">
        <f>'243way_Regular Symbol'!E16</f>
        <v>45</v>
      </c>
      <c r="R66" s="184">
        <f>'243way_Regular Symbol'!F16</f>
        <v>62</v>
      </c>
      <c r="S66" s="184">
        <f>'243way_Regular Symbol'!G16</f>
        <v>39</v>
      </c>
      <c r="T66" s="184">
        <f>'243way_Regular Symbol'!H16</f>
        <v>42</v>
      </c>
      <c r="U66" s="217"/>
      <c r="V66" s="396" t="s">
        <v>10</v>
      </c>
      <c r="W66" s="184">
        <f>'243way_Regular Symbol'!D16</f>
        <v>73</v>
      </c>
      <c r="X66" s="184">
        <f>'243way_Regular Symbol'!E16</f>
        <v>45</v>
      </c>
      <c r="Y66" s="184">
        <f>'243way_Regular Symbol'!F16</f>
        <v>62</v>
      </c>
      <c r="Z66" s="184">
        <f>'243way_Regular Symbol'!G16</f>
        <v>39</v>
      </c>
      <c r="AA66" s="184">
        <f>'243way_Regular Symbol'!H16</f>
        <v>42</v>
      </c>
      <c r="AB66" s="217"/>
      <c r="AC66" s="396" t="s">
        <v>10</v>
      </c>
      <c r="AD66" s="184">
        <f>'243way_Regular Symbol'!D16</f>
        <v>73</v>
      </c>
      <c r="AE66" s="184">
        <f>'243way_Regular Symbol'!E16</f>
        <v>45</v>
      </c>
      <c r="AF66" s="184">
        <f>'243way_Regular Symbol'!F16</f>
        <v>62</v>
      </c>
      <c r="AG66" s="184">
        <f>'243way_Regular Symbol'!G16</f>
        <v>39</v>
      </c>
      <c r="AH66" s="184">
        <f>'243way_Regular Symbol'!H16</f>
        <v>42</v>
      </c>
      <c r="AI66" s="217"/>
      <c r="AJ66" s="396" t="s">
        <v>10</v>
      </c>
      <c r="AK66" s="184">
        <f>'243way_Regular Symbol'!D16</f>
        <v>73</v>
      </c>
      <c r="AL66" s="184">
        <f>'243way_Regular Symbol'!E16</f>
        <v>45</v>
      </c>
      <c r="AM66" s="184">
        <f>'243way_Regular Symbol'!F16</f>
        <v>62</v>
      </c>
      <c r="AN66" s="184">
        <f>'243way_Regular Symbol'!G16</f>
        <v>39</v>
      </c>
      <c r="AO66" s="184">
        <f>'243way_Regular Symbol'!H16</f>
        <v>42</v>
      </c>
    </row>
    <row r="67" spans="1:41" s="384" customFormat="1">
      <c r="A67" s="396" t="s">
        <v>592</v>
      </c>
      <c r="B67" s="395">
        <f>B65/B66</f>
        <v>8.2191780821917804E-2</v>
      </c>
      <c r="C67" s="395">
        <f>C65/C66</f>
        <v>0.46666666666666667</v>
      </c>
      <c r="D67" s="395">
        <f>D65/D66</f>
        <v>0.14516129032258066</v>
      </c>
      <c r="E67" s="395">
        <f>E65/E66</f>
        <v>0.38461538461538464</v>
      </c>
      <c r="F67" s="395">
        <f>F65/F66</f>
        <v>0.42857142857142855</v>
      </c>
      <c r="G67" s="217"/>
      <c r="H67" s="396" t="s">
        <v>592</v>
      </c>
      <c r="I67" s="395">
        <f>I65/I66</f>
        <v>8.2191780821917804E-2</v>
      </c>
      <c r="J67" s="395">
        <f>J65/J66</f>
        <v>0.46666666666666667</v>
      </c>
      <c r="K67" s="395">
        <f>K65/K66</f>
        <v>0.29032258064516131</v>
      </c>
      <c r="L67" s="395">
        <f>L65/L66</f>
        <v>0.23076923076923078</v>
      </c>
      <c r="M67" s="395">
        <f>M65/M66</f>
        <v>0.42857142857142855</v>
      </c>
      <c r="N67" s="217"/>
      <c r="O67" s="396" t="s">
        <v>592</v>
      </c>
      <c r="P67" s="395">
        <f>P65/P66</f>
        <v>0.20547945205479451</v>
      </c>
      <c r="Q67" s="395">
        <f>Q65/Q66</f>
        <v>0.46666666666666667</v>
      </c>
      <c r="R67" s="395">
        <f>R65/R66</f>
        <v>0.29032258064516131</v>
      </c>
      <c r="S67" s="395">
        <f>S65/S66</f>
        <v>0.46153846153846156</v>
      </c>
      <c r="T67" s="395">
        <f>T65/T66</f>
        <v>0.6428571428571429</v>
      </c>
      <c r="U67" s="217"/>
      <c r="V67" s="396" t="s">
        <v>592</v>
      </c>
      <c r="W67" s="395">
        <f>W65/W66</f>
        <v>0.16438356164383561</v>
      </c>
      <c r="X67" s="395">
        <f>X65/X66</f>
        <v>0.46666666666666667</v>
      </c>
      <c r="Y67" s="395">
        <f>Y65/Y66</f>
        <v>0.29032258064516131</v>
      </c>
      <c r="Z67" s="395">
        <f>Z65/Z66</f>
        <v>0.46153846153846156</v>
      </c>
      <c r="AA67" s="395">
        <f>AA65/AA66</f>
        <v>0.6428571428571429</v>
      </c>
      <c r="AB67" s="217"/>
      <c r="AC67" s="396" t="s">
        <v>592</v>
      </c>
      <c r="AD67" s="395">
        <f>AD65/AD66</f>
        <v>0.36986301369863012</v>
      </c>
      <c r="AE67" s="395">
        <f>AE65/AE66</f>
        <v>0.46666666666666667</v>
      </c>
      <c r="AF67" s="395">
        <f>AF65/AF66</f>
        <v>0.43548387096774194</v>
      </c>
      <c r="AG67" s="395">
        <f>AG65/AG66</f>
        <v>0.38461538461538464</v>
      </c>
      <c r="AH67" s="395">
        <f>AH65/AH66</f>
        <v>0.6428571428571429</v>
      </c>
      <c r="AI67" s="217"/>
      <c r="AJ67" s="396" t="s">
        <v>592</v>
      </c>
      <c r="AK67" s="395">
        <f>AK65/AK66</f>
        <v>0.36986301369863012</v>
      </c>
      <c r="AL67" s="395">
        <f>AL65/AL66</f>
        <v>0.46666666666666667</v>
      </c>
      <c r="AM67" s="395">
        <f>AM65/AM66</f>
        <v>0.38709677419354838</v>
      </c>
      <c r="AN67" s="395">
        <f>AN65/AN66</f>
        <v>0.38461538461538464</v>
      </c>
      <c r="AO67" s="395">
        <f>AO65/AO66</f>
        <v>0.6428571428571429</v>
      </c>
    </row>
    <row r="68" spans="1:41" s="384" customFormat="1" ht="25" customHeight="1">
      <c r="A68" s="393"/>
      <c r="B68" s="392"/>
      <c r="C68" s="392"/>
      <c r="D68" s="392"/>
      <c r="E68" s="392"/>
      <c r="F68" s="392"/>
      <c r="G68" s="217"/>
      <c r="H68" s="393"/>
      <c r="I68" s="392"/>
      <c r="J68" s="392"/>
      <c r="K68" s="392"/>
      <c r="L68" s="392"/>
      <c r="M68" s="392"/>
      <c r="N68" s="217"/>
      <c r="O68" s="393"/>
      <c r="P68" s="394"/>
      <c r="Q68" s="394"/>
      <c r="R68" s="394"/>
      <c r="S68" s="394"/>
      <c r="T68" s="394"/>
      <c r="U68" s="217"/>
      <c r="V68" s="393"/>
      <c r="W68" s="394"/>
      <c r="X68" s="394"/>
      <c r="Y68" s="394"/>
      <c r="Z68" s="394"/>
      <c r="AA68" s="394"/>
      <c r="AB68" s="217"/>
      <c r="AC68" s="393"/>
      <c r="AD68" s="394"/>
      <c r="AE68" s="394"/>
      <c r="AF68" s="394"/>
      <c r="AG68" s="394"/>
      <c r="AH68" s="394"/>
      <c r="AI68" s="217"/>
      <c r="AJ68" s="393"/>
      <c r="AK68" s="392"/>
      <c r="AL68" s="392"/>
      <c r="AM68" s="392"/>
      <c r="AN68" s="392"/>
      <c r="AO68" s="392"/>
    </row>
    <row r="69" spans="1:41">
      <c r="A69" s="382" t="s">
        <v>412</v>
      </c>
      <c r="B69" s="390">
        <v>269</v>
      </c>
      <c r="C69" s="390">
        <v>669</v>
      </c>
      <c r="D69" s="390">
        <v>854</v>
      </c>
      <c r="E69" s="390">
        <v>1375</v>
      </c>
      <c r="F69" s="390">
        <v>799</v>
      </c>
      <c r="H69" s="382" t="s">
        <v>411</v>
      </c>
      <c r="I69" s="390">
        <v>269</v>
      </c>
      <c r="J69" s="390">
        <v>669</v>
      </c>
      <c r="K69" s="390">
        <v>854</v>
      </c>
      <c r="L69" s="390">
        <v>1375</v>
      </c>
      <c r="M69" s="390">
        <v>799</v>
      </c>
      <c r="O69" s="382" t="s">
        <v>410</v>
      </c>
      <c r="P69" s="390">
        <v>269</v>
      </c>
      <c r="Q69" s="390">
        <v>669</v>
      </c>
      <c r="R69" s="390">
        <v>854</v>
      </c>
      <c r="S69" s="390">
        <v>1375</v>
      </c>
      <c r="T69" s="390">
        <v>799</v>
      </c>
      <c r="V69" s="382" t="s">
        <v>409</v>
      </c>
      <c r="W69" s="390">
        <v>269</v>
      </c>
      <c r="X69" s="390">
        <v>669</v>
      </c>
      <c r="Y69" s="390">
        <v>854</v>
      </c>
      <c r="Z69" s="390">
        <v>1375</v>
      </c>
      <c r="AA69" s="390">
        <v>799</v>
      </c>
      <c r="AC69" s="2" t="s">
        <v>408</v>
      </c>
      <c r="AD69" s="390">
        <v>269</v>
      </c>
      <c r="AE69" s="390">
        <v>669</v>
      </c>
      <c r="AF69" s="390">
        <v>854</v>
      </c>
      <c r="AG69" s="390">
        <v>1375</v>
      </c>
      <c r="AH69" s="390">
        <v>799</v>
      </c>
      <c r="AJ69" s="2" t="s">
        <v>407</v>
      </c>
      <c r="AK69" s="390">
        <v>269</v>
      </c>
      <c r="AL69" s="390">
        <v>669</v>
      </c>
      <c r="AM69" s="390">
        <v>854</v>
      </c>
      <c r="AN69" s="390">
        <v>1375</v>
      </c>
      <c r="AO69" s="390">
        <v>799</v>
      </c>
    </row>
    <row r="70" spans="1:41">
      <c r="A70" s="383" t="s">
        <v>406</v>
      </c>
      <c r="B70" s="389">
        <f>B69</f>
        <v>269</v>
      </c>
      <c r="C70" s="411"/>
      <c r="D70" s="411"/>
      <c r="E70" s="411"/>
      <c r="F70" s="411"/>
      <c r="H70" s="383" t="s">
        <v>405</v>
      </c>
      <c r="I70" s="389">
        <f>I69</f>
        <v>269</v>
      </c>
      <c r="J70" s="411"/>
      <c r="K70" s="411"/>
      <c r="L70" s="411"/>
      <c r="M70" s="411"/>
      <c r="O70" s="383" t="s">
        <v>404</v>
      </c>
      <c r="P70" s="389">
        <f>P69</f>
        <v>269</v>
      </c>
      <c r="Q70" s="411"/>
      <c r="R70" s="411"/>
      <c r="S70" s="411"/>
      <c r="T70" s="411"/>
      <c r="V70" s="383" t="s">
        <v>403</v>
      </c>
      <c r="W70" s="389">
        <f>W69</f>
        <v>269</v>
      </c>
      <c r="X70" s="411"/>
      <c r="Y70" s="411"/>
      <c r="Z70" s="411"/>
      <c r="AA70" s="411"/>
      <c r="AC70" s="381" t="s">
        <v>402</v>
      </c>
      <c r="AD70" s="389">
        <f>AD69</f>
        <v>269</v>
      </c>
      <c r="AE70" s="411"/>
      <c r="AF70" s="411"/>
      <c r="AG70" s="411"/>
      <c r="AH70" s="411"/>
      <c r="AJ70" s="381" t="s">
        <v>401</v>
      </c>
      <c r="AK70" s="389">
        <f>AK69</f>
        <v>269</v>
      </c>
      <c r="AL70" s="411"/>
      <c r="AM70" s="411"/>
      <c r="AN70" s="411"/>
      <c r="AO70" s="411"/>
    </row>
    <row r="71" spans="1:41">
      <c r="A71" s="382" t="s">
        <v>400</v>
      </c>
      <c r="B71" s="388"/>
      <c r="C71" s="389">
        <f>C69</f>
        <v>669</v>
      </c>
      <c r="D71" s="388"/>
      <c r="E71" s="388"/>
      <c r="F71" s="388"/>
      <c r="H71" s="382" t="s">
        <v>399</v>
      </c>
      <c r="I71" s="388"/>
      <c r="J71" s="389">
        <f>J69</f>
        <v>669</v>
      </c>
      <c r="K71" s="388"/>
      <c r="L71" s="388"/>
      <c r="M71" s="388"/>
      <c r="O71" s="382" t="s">
        <v>398</v>
      </c>
      <c r="P71" s="388"/>
      <c r="Q71" s="389">
        <f>Q69</f>
        <v>669</v>
      </c>
      <c r="R71" s="388"/>
      <c r="S71" s="388"/>
      <c r="T71" s="388"/>
      <c r="V71" s="382" t="s">
        <v>397</v>
      </c>
      <c r="W71" s="388"/>
      <c r="X71" s="389">
        <f>X69</f>
        <v>669</v>
      </c>
      <c r="Y71" s="388"/>
      <c r="Z71" s="388"/>
      <c r="AA71" s="388"/>
      <c r="AC71" s="2" t="s">
        <v>396</v>
      </c>
      <c r="AD71" s="388"/>
      <c r="AE71" s="389">
        <f>AE69</f>
        <v>669</v>
      </c>
      <c r="AF71" s="388"/>
      <c r="AG71" s="388"/>
      <c r="AH71" s="388"/>
      <c r="AJ71" s="2" t="s">
        <v>395</v>
      </c>
      <c r="AK71" s="388"/>
      <c r="AL71" s="389">
        <f>AL69</f>
        <v>669</v>
      </c>
      <c r="AM71" s="388"/>
      <c r="AN71" s="388"/>
      <c r="AO71" s="388"/>
    </row>
    <row r="72" spans="1:41">
      <c r="A72" s="382" t="s">
        <v>394</v>
      </c>
      <c r="B72" s="388"/>
      <c r="C72" s="388"/>
      <c r="D72" s="389">
        <f>D69</f>
        <v>854</v>
      </c>
      <c r="E72" s="388"/>
      <c r="F72" s="388"/>
      <c r="H72" s="382" t="s">
        <v>393</v>
      </c>
      <c r="I72" s="388"/>
      <c r="J72" s="388"/>
      <c r="K72" s="389">
        <f>K69</f>
        <v>854</v>
      </c>
      <c r="L72" s="388"/>
      <c r="M72" s="388"/>
      <c r="O72" s="382" t="s">
        <v>392</v>
      </c>
      <c r="P72" s="388"/>
      <c r="Q72" s="388"/>
      <c r="R72" s="389">
        <f>R69</f>
        <v>854</v>
      </c>
      <c r="S72" s="388"/>
      <c r="T72" s="388"/>
      <c r="V72" s="382" t="s">
        <v>391</v>
      </c>
      <c r="W72" s="388"/>
      <c r="X72" s="388"/>
      <c r="Y72" s="389">
        <f>Y69</f>
        <v>854</v>
      </c>
      <c r="Z72" s="388"/>
      <c r="AA72" s="388"/>
      <c r="AC72" s="2" t="s">
        <v>390</v>
      </c>
      <c r="AD72" s="388"/>
      <c r="AE72" s="388"/>
      <c r="AF72" s="389">
        <f>AF69</f>
        <v>854</v>
      </c>
      <c r="AG72" s="388"/>
      <c r="AH72" s="388"/>
      <c r="AJ72" s="2" t="s">
        <v>389</v>
      </c>
      <c r="AK72" s="388"/>
      <c r="AL72" s="388"/>
      <c r="AM72" s="389">
        <f>AM69</f>
        <v>854</v>
      </c>
      <c r="AN72" s="388"/>
      <c r="AO72" s="388"/>
    </row>
    <row r="73" spans="1:41">
      <c r="A73" s="382" t="s">
        <v>388</v>
      </c>
      <c r="B73" s="388"/>
      <c r="C73" s="388"/>
      <c r="D73" s="388"/>
      <c r="E73" s="389">
        <f>E69</f>
        <v>1375</v>
      </c>
      <c r="F73" s="388"/>
      <c r="H73" s="382" t="s">
        <v>387</v>
      </c>
      <c r="I73" s="388"/>
      <c r="J73" s="388"/>
      <c r="K73" s="388"/>
      <c r="L73" s="389">
        <f>L69</f>
        <v>1375</v>
      </c>
      <c r="M73" s="388"/>
      <c r="O73" s="382" t="s">
        <v>386</v>
      </c>
      <c r="P73" s="388"/>
      <c r="Q73" s="388"/>
      <c r="R73" s="388"/>
      <c r="S73" s="389">
        <f>S69</f>
        <v>1375</v>
      </c>
      <c r="T73" s="388"/>
      <c r="V73" s="382" t="s">
        <v>385</v>
      </c>
      <c r="W73" s="388"/>
      <c r="X73" s="388"/>
      <c r="Y73" s="388"/>
      <c r="Z73" s="389">
        <f>Z69</f>
        <v>1375</v>
      </c>
      <c r="AA73" s="388"/>
      <c r="AC73" s="2" t="s">
        <v>384</v>
      </c>
      <c r="AD73" s="388"/>
      <c r="AE73" s="388"/>
      <c r="AF73" s="388"/>
      <c r="AG73" s="389">
        <f>AG69</f>
        <v>1375</v>
      </c>
      <c r="AH73" s="388"/>
      <c r="AJ73" s="2" t="s">
        <v>383</v>
      </c>
      <c r="AK73" s="388"/>
      <c r="AL73" s="388"/>
      <c r="AM73" s="388"/>
      <c r="AN73" s="389">
        <f>AN69</f>
        <v>1375</v>
      </c>
      <c r="AO73" s="388"/>
    </row>
    <row r="74" spans="1:41">
      <c r="A74" s="383" t="s">
        <v>382</v>
      </c>
      <c r="B74" s="409">
        <v>27</v>
      </c>
      <c r="C74" s="409">
        <v>67</v>
      </c>
      <c r="D74" s="409">
        <v>86</v>
      </c>
      <c r="E74" s="409">
        <v>138</v>
      </c>
      <c r="F74" s="389">
        <f>F69</f>
        <v>799</v>
      </c>
      <c r="H74" s="383" t="s">
        <v>381</v>
      </c>
      <c r="I74" s="409">
        <v>27</v>
      </c>
      <c r="J74" s="409">
        <v>67</v>
      </c>
      <c r="K74" s="409">
        <v>86</v>
      </c>
      <c r="L74" s="409">
        <v>138</v>
      </c>
      <c r="M74" s="389">
        <f>M69</f>
        <v>799</v>
      </c>
      <c r="O74" s="383" t="s">
        <v>380</v>
      </c>
      <c r="P74" s="409">
        <v>27</v>
      </c>
      <c r="Q74" s="409">
        <v>67</v>
      </c>
      <c r="R74" s="409">
        <v>86</v>
      </c>
      <c r="S74" s="409">
        <v>138</v>
      </c>
      <c r="T74" s="389">
        <f>T69</f>
        <v>799</v>
      </c>
      <c r="V74" s="383" t="s">
        <v>379</v>
      </c>
      <c r="W74" s="409">
        <v>27</v>
      </c>
      <c r="X74" s="409">
        <v>67</v>
      </c>
      <c r="Y74" s="409">
        <v>86</v>
      </c>
      <c r="Z74" s="409">
        <v>138</v>
      </c>
      <c r="AA74" s="389">
        <f>AA69</f>
        <v>799</v>
      </c>
      <c r="AC74" s="381" t="s">
        <v>378</v>
      </c>
      <c r="AD74" s="409">
        <v>27</v>
      </c>
      <c r="AE74" s="409">
        <v>67</v>
      </c>
      <c r="AF74" s="409">
        <v>86</v>
      </c>
      <c r="AG74" s="409">
        <v>138</v>
      </c>
      <c r="AH74" s="389">
        <f>AH69</f>
        <v>799</v>
      </c>
      <c r="AJ74" s="381" t="s">
        <v>377</v>
      </c>
      <c r="AK74" s="409">
        <v>27</v>
      </c>
      <c r="AL74" s="409">
        <v>67</v>
      </c>
      <c r="AM74" s="409">
        <v>86</v>
      </c>
      <c r="AN74" s="409">
        <v>138</v>
      </c>
      <c r="AO74" s="389">
        <f>AO69</f>
        <v>799</v>
      </c>
    </row>
    <row r="75" spans="1:41">
      <c r="A75" s="383" t="s">
        <v>376</v>
      </c>
      <c r="B75" s="389">
        <f>B74</f>
        <v>27</v>
      </c>
      <c r="C75" s="411"/>
      <c r="D75" s="411"/>
      <c r="E75" s="388"/>
      <c r="F75" s="388"/>
      <c r="H75" s="383" t="s">
        <v>375</v>
      </c>
      <c r="I75" s="389">
        <f>I74</f>
        <v>27</v>
      </c>
      <c r="J75" s="411"/>
      <c r="K75" s="411"/>
      <c r="L75" s="388"/>
      <c r="M75" s="388"/>
      <c r="O75" s="383" t="s">
        <v>374</v>
      </c>
      <c r="P75" s="389">
        <f>P74</f>
        <v>27</v>
      </c>
      <c r="Q75" s="411"/>
      <c r="R75" s="411"/>
      <c r="S75" s="388"/>
      <c r="T75" s="388"/>
      <c r="V75" s="383" t="s">
        <v>373</v>
      </c>
      <c r="W75" s="389">
        <f>W74</f>
        <v>27</v>
      </c>
      <c r="X75" s="411"/>
      <c r="Y75" s="411"/>
      <c r="Z75" s="388"/>
      <c r="AA75" s="388"/>
      <c r="AC75" s="381" t="s">
        <v>372</v>
      </c>
      <c r="AD75" s="389">
        <f>AD74</f>
        <v>27</v>
      </c>
      <c r="AE75" s="411"/>
      <c r="AF75" s="411"/>
      <c r="AG75" s="388"/>
      <c r="AH75" s="388"/>
      <c r="AJ75" s="381" t="s">
        <v>371</v>
      </c>
      <c r="AK75" s="389">
        <f>AK74</f>
        <v>27</v>
      </c>
      <c r="AL75" s="411"/>
      <c r="AM75" s="411"/>
      <c r="AN75" s="388"/>
      <c r="AO75" s="388"/>
    </row>
    <row r="76" spans="1:41">
      <c r="A76" s="383" t="s">
        <v>370</v>
      </c>
      <c r="B76" s="388"/>
      <c r="C76" s="389">
        <f>C74</f>
        <v>67</v>
      </c>
      <c r="D76" s="388"/>
      <c r="E76" s="388"/>
      <c r="F76" s="388"/>
      <c r="H76" s="383" t="s">
        <v>369</v>
      </c>
      <c r="I76" s="388"/>
      <c r="J76" s="389">
        <f>J74</f>
        <v>67</v>
      </c>
      <c r="K76" s="388"/>
      <c r="L76" s="388"/>
      <c r="M76" s="388"/>
      <c r="O76" s="383" t="s">
        <v>368</v>
      </c>
      <c r="P76" s="388"/>
      <c r="Q76" s="389">
        <f>Q74</f>
        <v>67</v>
      </c>
      <c r="R76" s="388"/>
      <c r="S76" s="388"/>
      <c r="T76" s="388"/>
      <c r="V76" s="383" t="s">
        <v>367</v>
      </c>
      <c r="W76" s="388"/>
      <c r="X76" s="389">
        <f>X74</f>
        <v>67</v>
      </c>
      <c r="Y76" s="388"/>
      <c r="Z76" s="388"/>
      <c r="AA76" s="388"/>
      <c r="AC76" s="381" t="s">
        <v>366</v>
      </c>
      <c r="AD76" s="388"/>
      <c r="AE76" s="389">
        <f>AE74</f>
        <v>67</v>
      </c>
      <c r="AF76" s="388"/>
      <c r="AG76" s="388"/>
      <c r="AH76" s="388"/>
      <c r="AJ76" s="381" t="s">
        <v>365</v>
      </c>
      <c r="AK76" s="388"/>
      <c r="AL76" s="389">
        <f>AL74</f>
        <v>67</v>
      </c>
      <c r="AM76" s="388"/>
      <c r="AN76" s="388"/>
      <c r="AO76" s="388"/>
    </row>
    <row r="77" spans="1:41">
      <c r="A77" s="383" t="s">
        <v>364</v>
      </c>
      <c r="B77" s="388"/>
      <c r="C77" s="388"/>
      <c r="D77" s="389">
        <f>D74</f>
        <v>86</v>
      </c>
      <c r="E77" s="388"/>
      <c r="F77" s="388"/>
      <c r="H77" s="383" t="s">
        <v>363</v>
      </c>
      <c r="I77" s="388"/>
      <c r="J77" s="388"/>
      <c r="K77" s="389">
        <f>K74</f>
        <v>86</v>
      </c>
      <c r="L77" s="388"/>
      <c r="M77" s="388"/>
      <c r="O77" s="383" t="s">
        <v>362</v>
      </c>
      <c r="P77" s="388"/>
      <c r="Q77" s="388"/>
      <c r="R77" s="389">
        <f>R74</f>
        <v>86</v>
      </c>
      <c r="S77" s="388"/>
      <c r="T77" s="388"/>
      <c r="V77" s="383" t="s">
        <v>361</v>
      </c>
      <c r="W77" s="388"/>
      <c r="X77" s="388"/>
      <c r="Y77" s="389">
        <f>Y74</f>
        <v>86</v>
      </c>
      <c r="Z77" s="388"/>
      <c r="AA77" s="388"/>
      <c r="AC77" s="381" t="s">
        <v>360</v>
      </c>
      <c r="AD77" s="388"/>
      <c r="AE77" s="388"/>
      <c r="AF77" s="389">
        <f>AF74</f>
        <v>86</v>
      </c>
      <c r="AG77" s="388"/>
      <c r="AH77" s="388"/>
      <c r="AJ77" s="381" t="s">
        <v>359</v>
      </c>
      <c r="AK77" s="388"/>
      <c r="AL77" s="388"/>
      <c r="AM77" s="389">
        <f>AM74</f>
        <v>86</v>
      </c>
      <c r="AN77" s="388"/>
      <c r="AO77" s="388"/>
    </row>
    <row r="78" spans="1:41">
      <c r="A78" s="383" t="s">
        <v>358</v>
      </c>
      <c r="B78" s="409">
        <v>3</v>
      </c>
      <c r="C78" s="409">
        <v>8</v>
      </c>
      <c r="D78" s="409">
        <v>10</v>
      </c>
      <c r="E78" s="389">
        <f>E74</f>
        <v>138</v>
      </c>
      <c r="F78" s="388"/>
      <c r="H78" s="383" t="s">
        <v>357</v>
      </c>
      <c r="I78" s="409">
        <v>3</v>
      </c>
      <c r="J78" s="409">
        <v>8</v>
      </c>
      <c r="K78" s="409">
        <v>10</v>
      </c>
      <c r="L78" s="389">
        <f>L74</f>
        <v>138</v>
      </c>
      <c r="M78" s="388"/>
      <c r="O78" s="383" t="s">
        <v>356</v>
      </c>
      <c r="P78" s="409">
        <v>3</v>
      </c>
      <c r="Q78" s="409">
        <v>8</v>
      </c>
      <c r="R78" s="409">
        <v>10</v>
      </c>
      <c r="S78" s="389">
        <f>S74</f>
        <v>138</v>
      </c>
      <c r="T78" s="388"/>
      <c r="V78" s="383" t="s">
        <v>355</v>
      </c>
      <c r="W78" s="409">
        <v>3</v>
      </c>
      <c r="X78" s="409">
        <v>8</v>
      </c>
      <c r="Y78" s="409">
        <v>10</v>
      </c>
      <c r="Z78" s="389">
        <f>Z74</f>
        <v>138</v>
      </c>
      <c r="AA78" s="388"/>
      <c r="AC78" s="381" t="s">
        <v>354</v>
      </c>
      <c r="AD78" s="409">
        <v>3</v>
      </c>
      <c r="AE78" s="409">
        <v>8</v>
      </c>
      <c r="AF78" s="409">
        <v>10</v>
      </c>
      <c r="AG78" s="389">
        <f>AG74</f>
        <v>138</v>
      </c>
      <c r="AH78" s="388"/>
      <c r="AJ78" s="381" t="s">
        <v>353</v>
      </c>
      <c r="AK78" s="409">
        <v>3</v>
      </c>
      <c r="AL78" s="409">
        <v>8</v>
      </c>
      <c r="AM78" s="409">
        <v>10</v>
      </c>
      <c r="AN78" s="389">
        <f>AN74</f>
        <v>138</v>
      </c>
      <c r="AO78" s="388"/>
    </row>
    <row r="79" spans="1:41">
      <c r="A79" s="383" t="s">
        <v>352</v>
      </c>
      <c r="B79" s="389">
        <f>B78</f>
        <v>3</v>
      </c>
      <c r="C79" s="411"/>
      <c r="D79" s="388"/>
      <c r="E79" s="388"/>
      <c r="F79" s="388"/>
      <c r="H79" s="383" t="s">
        <v>351</v>
      </c>
      <c r="I79" s="389">
        <f>I78</f>
        <v>3</v>
      </c>
      <c r="J79" s="411"/>
      <c r="K79" s="388"/>
      <c r="L79" s="388"/>
      <c r="M79" s="388"/>
      <c r="O79" s="383" t="s">
        <v>350</v>
      </c>
      <c r="P79" s="389">
        <f>P78</f>
        <v>3</v>
      </c>
      <c r="Q79" s="411"/>
      <c r="R79" s="388"/>
      <c r="S79" s="388"/>
      <c r="T79" s="388"/>
      <c r="V79" s="383" t="s">
        <v>349</v>
      </c>
      <c r="W79" s="389">
        <f>W78</f>
        <v>3</v>
      </c>
      <c r="X79" s="411"/>
      <c r="Y79" s="388"/>
      <c r="Z79" s="388"/>
      <c r="AA79" s="388"/>
      <c r="AC79" s="381" t="s">
        <v>348</v>
      </c>
      <c r="AD79" s="389">
        <f>AD78</f>
        <v>3</v>
      </c>
      <c r="AE79" s="411"/>
      <c r="AF79" s="388"/>
      <c r="AG79" s="388"/>
      <c r="AH79" s="388"/>
      <c r="AJ79" s="381" t="s">
        <v>347</v>
      </c>
      <c r="AK79" s="389">
        <f>AK78</f>
        <v>3</v>
      </c>
      <c r="AL79" s="411"/>
      <c r="AM79" s="388"/>
      <c r="AN79" s="388"/>
      <c r="AO79" s="388"/>
    </row>
    <row r="80" spans="1:41">
      <c r="A80" s="383" t="s">
        <v>346</v>
      </c>
      <c r="B80" s="388"/>
      <c r="C80" s="389">
        <f>C78</f>
        <v>8</v>
      </c>
      <c r="D80" s="388"/>
      <c r="E80" s="388"/>
      <c r="F80" s="388"/>
      <c r="H80" s="383" t="s">
        <v>345</v>
      </c>
      <c r="I80" s="388"/>
      <c r="J80" s="389">
        <f>J78</f>
        <v>8</v>
      </c>
      <c r="K80" s="388"/>
      <c r="L80" s="388"/>
      <c r="M80" s="388"/>
      <c r="O80" s="383" t="s">
        <v>344</v>
      </c>
      <c r="P80" s="388"/>
      <c r="Q80" s="389">
        <f>Q78</f>
        <v>8</v>
      </c>
      <c r="R80" s="388"/>
      <c r="S80" s="388"/>
      <c r="T80" s="388"/>
      <c r="V80" s="383" t="s">
        <v>343</v>
      </c>
      <c r="W80" s="388"/>
      <c r="X80" s="389">
        <f>X78</f>
        <v>8</v>
      </c>
      <c r="Y80" s="388"/>
      <c r="Z80" s="388"/>
      <c r="AA80" s="388"/>
      <c r="AC80" s="381" t="s">
        <v>342</v>
      </c>
      <c r="AD80" s="388"/>
      <c r="AE80" s="389">
        <f>AE78</f>
        <v>8</v>
      </c>
      <c r="AF80" s="388"/>
      <c r="AG80" s="388"/>
      <c r="AH80" s="388"/>
      <c r="AJ80" s="381" t="s">
        <v>341</v>
      </c>
      <c r="AK80" s="388"/>
      <c r="AL80" s="389">
        <f>AL78</f>
        <v>8</v>
      </c>
      <c r="AM80" s="388"/>
      <c r="AN80" s="388"/>
      <c r="AO80" s="388"/>
    </row>
    <row r="81" spans="1:41">
      <c r="A81" s="383" t="s">
        <v>340</v>
      </c>
      <c r="B81" s="409">
        <v>0</v>
      </c>
      <c r="C81" s="409">
        <v>0</v>
      </c>
      <c r="D81" s="389">
        <f>D78</f>
        <v>10</v>
      </c>
      <c r="E81" s="388"/>
      <c r="F81" s="388"/>
      <c r="H81" s="383" t="s">
        <v>339</v>
      </c>
      <c r="I81" s="409">
        <v>0</v>
      </c>
      <c r="J81" s="409">
        <v>0</v>
      </c>
      <c r="K81" s="389">
        <f>K78</f>
        <v>10</v>
      </c>
      <c r="L81" s="388"/>
      <c r="M81" s="388"/>
      <c r="O81" s="383" t="s">
        <v>338</v>
      </c>
      <c r="P81" s="409">
        <v>0</v>
      </c>
      <c r="Q81" s="409">
        <v>0</v>
      </c>
      <c r="R81" s="389">
        <f>R78</f>
        <v>10</v>
      </c>
      <c r="S81" s="388"/>
      <c r="T81" s="388"/>
      <c r="V81" s="383" t="s">
        <v>337</v>
      </c>
      <c r="W81" s="409">
        <v>0</v>
      </c>
      <c r="X81" s="409">
        <v>0</v>
      </c>
      <c r="Y81" s="389">
        <f>Y78</f>
        <v>10</v>
      </c>
      <c r="Z81" s="388"/>
      <c r="AA81" s="388"/>
      <c r="AC81" s="381" t="s">
        <v>336</v>
      </c>
      <c r="AD81" s="409">
        <v>0</v>
      </c>
      <c r="AE81" s="409">
        <v>0</v>
      </c>
      <c r="AF81" s="389">
        <f>AF78</f>
        <v>10</v>
      </c>
      <c r="AG81" s="388"/>
      <c r="AH81" s="388"/>
      <c r="AJ81" s="381" t="s">
        <v>335</v>
      </c>
      <c r="AK81" s="409">
        <v>0</v>
      </c>
      <c r="AL81" s="409">
        <v>0</v>
      </c>
      <c r="AM81" s="389">
        <f>AM78</f>
        <v>10</v>
      </c>
      <c r="AN81" s="388"/>
      <c r="AO81" s="388"/>
    </row>
    <row r="82" spans="1:41">
      <c r="A82" s="387"/>
      <c r="B82" s="30"/>
      <c r="C82" s="30"/>
      <c r="D82" s="30"/>
      <c r="E82" s="30"/>
      <c r="F82" s="30"/>
      <c r="G82" s="384"/>
      <c r="H82" s="387"/>
      <c r="I82" s="30"/>
      <c r="J82" s="30"/>
      <c r="K82" s="30"/>
      <c r="L82" s="30"/>
      <c r="M82" s="30"/>
      <c r="N82" s="384"/>
      <c r="O82" s="387"/>
      <c r="P82" s="30"/>
      <c r="Q82" s="30"/>
      <c r="R82" s="30"/>
      <c r="S82" s="30"/>
      <c r="T82" s="30"/>
      <c r="U82" s="384"/>
      <c r="V82" s="387"/>
      <c r="W82" s="30"/>
      <c r="X82" s="30"/>
      <c r="Y82" s="30"/>
      <c r="Z82" s="30"/>
      <c r="AA82" s="30"/>
      <c r="AB82" s="384"/>
      <c r="AC82" s="387"/>
      <c r="AD82" s="30"/>
      <c r="AE82" s="30"/>
      <c r="AF82" s="30"/>
      <c r="AG82" s="30"/>
      <c r="AH82" s="30"/>
      <c r="AI82" s="384"/>
      <c r="AJ82" s="386"/>
      <c r="AK82" s="30"/>
      <c r="AL82" s="30"/>
      <c r="AM82" s="30"/>
      <c r="AN82" s="30"/>
      <c r="AO82" s="4"/>
    </row>
    <row r="83" spans="1:41" s="30" customFormat="1"/>
    <row r="84" spans="1:41" s="30" customFormat="1">
      <c r="A84" s="387"/>
      <c r="H84" s="387"/>
      <c r="O84" s="387"/>
      <c r="V84" s="387"/>
      <c r="AC84" s="387"/>
      <c r="AJ84" s="387"/>
    </row>
    <row r="85" spans="1:41" s="30" customFormat="1"/>
    <row r="86" spans="1:41" s="30" customFormat="1"/>
    <row r="87" spans="1:41" s="30" customFormat="1"/>
    <row r="88" spans="1:41" s="30" customFormat="1">
      <c r="A88" s="387"/>
      <c r="H88" s="387"/>
      <c r="O88" s="387"/>
      <c r="V88" s="387"/>
      <c r="AC88" s="387"/>
      <c r="AJ88" s="387"/>
    </row>
    <row r="89" spans="1:41" s="30" customFormat="1">
      <c r="A89" s="387"/>
      <c r="H89" s="387"/>
      <c r="O89" s="387"/>
      <c r="V89" s="387"/>
      <c r="AC89" s="387"/>
      <c r="AJ89" s="387"/>
    </row>
    <row r="90" spans="1:41" s="30" customFormat="1">
      <c r="A90" s="387"/>
      <c r="H90" s="387"/>
      <c r="O90" s="387"/>
      <c r="V90" s="387"/>
      <c r="AC90" s="387"/>
      <c r="AJ90" s="387"/>
    </row>
    <row r="91" spans="1:41" s="30" customFormat="1">
      <c r="A91" s="387"/>
      <c r="H91" s="387"/>
      <c r="O91" s="387"/>
      <c r="V91" s="387"/>
      <c r="AC91" s="387"/>
      <c r="AJ91" s="387"/>
    </row>
    <row r="92" spans="1:41" s="30" customFormat="1">
      <c r="A92" s="387"/>
      <c r="H92" s="387"/>
      <c r="O92" s="387"/>
      <c r="V92" s="387"/>
      <c r="AC92" s="387"/>
      <c r="AJ92" s="387"/>
    </row>
    <row r="93" spans="1:41" s="30" customFormat="1">
      <c r="A93" s="387"/>
      <c r="H93" s="387"/>
      <c r="O93" s="387"/>
      <c r="V93" s="387"/>
      <c r="AC93" s="387"/>
      <c r="AJ93" s="387"/>
    </row>
    <row r="94" spans="1:41" s="30" customFormat="1">
      <c r="A94" s="387"/>
      <c r="H94" s="387"/>
      <c r="O94" s="387"/>
      <c r="V94" s="387"/>
      <c r="AC94" s="387"/>
      <c r="AJ94" s="387"/>
    </row>
    <row r="95" spans="1:41" s="30" customFormat="1">
      <c r="A95" s="387"/>
      <c r="H95" s="387"/>
      <c r="O95" s="387"/>
      <c r="V95" s="387"/>
      <c r="AC95" s="387"/>
      <c r="AJ95" s="387"/>
    </row>
    <row r="96" spans="1:41" s="30" customFormat="1"/>
    <row r="97" spans="3:7" s="30" customFormat="1"/>
    <row r="98" spans="3:7" s="30" customFormat="1"/>
    <row r="99" spans="3:7" s="30" customFormat="1"/>
    <row r="100" spans="3:7" s="30" customFormat="1"/>
    <row r="101" spans="3:7" s="30" customFormat="1"/>
    <row r="102" spans="3:7" s="30" customFormat="1"/>
    <row r="104" spans="3:7">
      <c r="C104" s="1"/>
      <c r="D104" s="1"/>
      <c r="E104" s="1"/>
      <c r="F104" s="1"/>
      <c r="G104" s="1"/>
    </row>
    <row r="105" spans="3:7">
      <c r="C105" s="1"/>
      <c r="D105" s="1"/>
      <c r="E105" s="1"/>
      <c r="F105" s="1"/>
      <c r="G105" s="1"/>
    </row>
    <row r="106" spans="3:7">
      <c r="C106" s="1"/>
      <c r="D106" s="1"/>
      <c r="E106" s="1"/>
      <c r="F106" s="1"/>
      <c r="G106" s="1"/>
    </row>
  </sheetData>
  <phoneticPr fontId="1" type="noConversion"/>
  <conditionalFormatting sqref="AJ4">
    <cfRule type="cellIs" dxfId="1667" priority="8" operator="equal">
      <formula>"S2"</formula>
    </cfRule>
    <cfRule type="cellIs" dxfId="1666" priority="9" operator="equal">
      <formula>"WW"</formula>
    </cfRule>
    <cfRule type="cellIs" dxfId="1665" priority="10" operator="equal">
      <formula>"S1"</formula>
    </cfRule>
    <cfRule type="cellIs" dxfId="1664" priority="11" operator="equal">
      <formula>"M5"</formula>
    </cfRule>
    <cfRule type="cellIs" dxfId="1663" priority="12" operator="equal">
      <formula>"M4"</formula>
    </cfRule>
    <cfRule type="cellIs" dxfId="1662" priority="13" operator="equal">
      <formula>"M3"</formula>
    </cfRule>
    <cfRule type="cellIs" dxfId="1661" priority="14" operator="equal">
      <formula>"M2"</formula>
    </cfRule>
    <cfRule type="cellIs" dxfId="1660" priority="15" operator="equal">
      <formula>"M1"</formula>
    </cfRule>
  </conditionalFormatting>
  <conditionalFormatting sqref="AJ4">
    <cfRule type="cellIs" dxfId="1659" priority="1" operator="equal">
      <formula>"M5"</formula>
    </cfRule>
    <cfRule type="cellIs" dxfId="1658" priority="2" operator="equal">
      <formula>"M4"</formula>
    </cfRule>
    <cfRule type="cellIs" dxfId="1657" priority="3" operator="equal">
      <formula>"M3"</formula>
    </cfRule>
    <cfRule type="cellIs" dxfId="1656" priority="4" operator="equal">
      <formula>"M2"</formula>
    </cfRule>
    <cfRule type="cellIs" dxfId="1655" priority="5" operator="equal">
      <formula>"M1"</formula>
    </cfRule>
    <cfRule type="cellIs" dxfId="1654" priority="6" operator="equal">
      <formula>"WW"</formula>
    </cfRule>
    <cfRule type="cellIs" dxfId="1653" priority="7" operator="equal">
      <formula>"S1"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88BC4C-FBFB-F842-B8AC-53F47DBE4B9C}">
  <dimension ref="A1:AS106"/>
  <sheetViews>
    <sheetView zoomScaleNormal="150" zoomScalePageLayoutView="70" workbookViewId="0">
      <selection activeCell="B8" sqref="B8"/>
    </sheetView>
  </sheetViews>
  <sheetFormatPr baseColWidth="10" defaultColWidth="8.83203125" defaultRowHeight="15"/>
  <cols>
    <col min="1" max="1" width="19.1640625" style="217" bestFit="1" customWidth="1"/>
    <col min="2" max="6" width="12.6640625" style="217" bestFit="1" customWidth="1"/>
    <col min="7" max="7" width="8.83203125" style="217"/>
    <col min="8" max="8" width="20.6640625" style="217" bestFit="1" customWidth="1"/>
    <col min="9" max="9" width="13.83203125" style="217" bestFit="1" customWidth="1"/>
    <col min="10" max="13" width="15" style="217" bestFit="1" customWidth="1"/>
    <col min="14" max="14" width="8.83203125" style="217"/>
    <col min="15" max="15" width="19.1640625" style="217" bestFit="1" customWidth="1"/>
    <col min="16" max="20" width="13.83203125" style="217" bestFit="1" customWidth="1"/>
    <col min="21" max="21" width="8.83203125" style="217"/>
    <col min="22" max="22" width="20.6640625" style="217" bestFit="1" customWidth="1"/>
    <col min="23" max="27" width="13.83203125" style="217" bestFit="1" customWidth="1"/>
    <col min="28" max="28" width="8.83203125" style="217"/>
    <col min="29" max="29" width="21.1640625" style="217" bestFit="1" customWidth="1"/>
    <col min="30" max="31" width="13.83203125" style="217" bestFit="1" customWidth="1"/>
    <col min="32" max="32" width="12.6640625" style="217" bestFit="1" customWidth="1"/>
    <col min="33" max="33" width="13.83203125" style="217" bestFit="1" customWidth="1"/>
    <col min="34" max="34" width="12.6640625" style="217" bestFit="1" customWidth="1"/>
    <col min="35" max="35" width="8.83203125" style="217"/>
    <col min="36" max="36" width="22.6640625" style="217" bestFit="1" customWidth="1"/>
    <col min="37" max="39" width="13.83203125" style="217" bestFit="1" customWidth="1"/>
    <col min="40" max="40" width="14.5" style="217" bestFit="1" customWidth="1"/>
    <col min="41" max="41" width="13.83203125" style="217" bestFit="1" customWidth="1"/>
    <col min="42" max="16384" width="8.83203125" style="217"/>
  </cols>
  <sheetData>
    <row r="1" spans="1:45">
      <c r="A1" s="217" t="s">
        <v>591</v>
      </c>
      <c r="G1" s="217" t="s">
        <v>590</v>
      </c>
    </row>
    <row r="2" spans="1:45">
      <c r="A2" s="1" t="s">
        <v>589</v>
      </c>
      <c r="G2" s="217" t="s">
        <v>588</v>
      </c>
    </row>
    <row r="3" spans="1:45">
      <c r="A3" s="217" t="s">
        <v>587</v>
      </c>
      <c r="B3" s="4"/>
      <c r="C3" s="4"/>
      <c r="D3" s="4"/>
      <c r="E3" s="4"/>
      <c r="F3" s="4"/>
      <c r="G3" s="4"/>
      <c r="I3" s="4"/>
      <c r="J3" s="4"/>
      <c r="O3" s="4" t="s">
        <v>144</v>
      </c>
      <c r="P3" s="4"/>
      <c r="Q3" s="4"/>
      <c r="R3" s="4"/>
      <c r="S3" s="4"/>
      <c r="T3" s="4"/>
      <c r="U3" s="4"/>
      <c r="V3" s="4" t="s">
        <v>145</v>
      </c>
      <c r="W3" s="4"/>
      <c r="X3" s="4"/>
      <c r="AC3" s="4" t="s">
        <v>111</v>
      </c>
      <c r="AD3" s="4"/>
      <c r="AE3" s="4"/>
      <c r="AF3" s="4"/>
      <c r="AG3" s="4"/>
      <c r="AH3" s="4"/>
      <c r="AI3" s="4"/>
      <c r="AJ3" s="4" t="s">
        <v>586</v>
      </c>
      <c r="AK3" s="4"/>
      <c r="AL3" s="4"/>
    </row>
    <row r="4" spans="1:45">
      <c r="A4" s="184" t="s">
        <v>142</v>
      </c>
      <c r="B4" s="184">
        <v>5</v>
      </c>
      <c r="C4" s="184">
        <v>4</v>
      </c>
      <c r="D4" s="184">
        <v>3</v>
      </c>
      <c r="E4" s="106">
        <v>2</v>
      </c>
      <c r="F4" s="106">
        <v>1</v>
      </c>
      <c r="H4" s="184" t="s">
        <v>143</v>
      </c>
      <c r="I4" s="184">
        <v>5</v>
      </c>
      <c r="J4" s="184">
        <v>4</v>
      </c>
      <c r="K4" s="184">
        <v>3</v>
      </c>
      <c r="L4" s="106">
        <v>2</v>
      </c>
      <c r="M4" s="106">
        <v>1</v>
      </c>
      <c r="O4" s="4" t="s">
        <v>144</v>
      </c>
      <c r="P4" s="184">
        <v>5</v>
      </c>
      <c r="Q4" s="184">
        <v>4</v>
      </c>
      <c r="R4" s="184">
        <v>3</v>
      </c>
      <c r="S4" s="106">
        <v>2</v>
      </c>
      <c r="T4" s="106">
        <v>1</v>
      </c>
      <c r="V4" s="4" t="s">
        <v>145</v>
      </c>
      <c r="W4" s="184">
        <v>5</v>
      </c>
      <c r="X4" s="184">
        <v>4</v>
      </c>
      <c r="Y4" s="184">
        <v>3</v>
      </c>
      <c r="Z4" s="106">
        <v>2</v>
      </c>
      <c r="AA4" s="106">
        <v>1</v>
      </c>
      <c r="AC4" s="4" t="s">
        <v>111</v>
      </c>
      <c r="AD4" s="184">
        <v>5</v>
      </c>
      <c r="AE4" s="184">
        <v>4</v>
      </c>
      <c r="AF4" s="184">
        <v>3</v>
      </c>
      <c r="AG4" s="106">
        <v>2</v>
      </c>
      <c r="AH4" s="106">
        <v>1</v>
      </c>
      <c r="AJ4" s="184" t="s">
        <v>137</v>
      </c>
      <c r="AK4" s="184">
        <v>5</v>
      </c>
      <c r="AL4" s="184">
        <v>4</v>
      </c>
      <c r="AM4" s="184">
        <v>3</v>
      </c>
      <c r="AN4" s="106">
        <v>2</v>
      </c>
      <c r="AO4" s="106">
        <v>1</v>
      </c>
    </row>
    <row r="5" spans="1:45">
      <c r="A5" s="396" t="s">
        <v>420</v>
      </c>
      <c r="B5" s="184">
        <f>VLOOKUP($A$4,OverView!$B$51:$G$62,'ReSpin Data反推'!B$4+1,FALSE)</f>
        <v>3000</v>
      </c>
      <c r="C5" s="184">
        <f>VLOOKUP($A$4,OverView!$B$51:$G$62,'ReSpin Data反推'!C$4+1,FALSE)</f>
        <v>500</v>
      </c>
      <c r="D5" s="184">
        <f>VLOOKUP($A$4,OverView!$B$51:$G$62,'ReSpin Data反推'!D$4+1,FALSE)</f>
        <v>50</v>
      </c>
      <c r="E5" s="184">
        <f>VLOOKUP($A$4,OverView!$B$51:$G$62,'ReSpin Data反推'!E$4+1,FALSE)</f>
        <v>10</v>
      </c>
      <c r="F5" s="184">
        <f>VLOOKUP($A$4,OverView!$B$51:$G$62,'ReSpin Data反推'!F$4+1,FALSE)</f>
        <v>0</v>
      </c>
      <c r="H5" s="396" t="s">
        <v>420</v>
      </c>
      <c r="I5" s="184">
        <f>VLOOKUP($H$4,OverView!$B$51:$G$62,'ReSpin Data反推'!I$4+1,FALSE)</f>
        <v>2000</v>
      </c>
      <c r="J5" s="184">
        <f>VLOOKUP($H$4,OverView!$B$51:$G$62,'ReSpin Data反推'!J$4+1,FALSE)</f>
        <v>300</v>
      </c>
      <c r="K5" s="184">
        <f>VLOOKUP($H$4,OverView!$B$51:$G$62,'ReSpin Data反推'!K$4+1,FALSE)</f>
        <v>40</v>
      </c>
      <c r="L5" s="184">
        <f>VLOOKUP($H$4,OverView!$B$51:$G$62,'ReSpin Data反推'!L$4+1,FALSE)</f>
        <v>4</v>
      </c>
      <c r="M5" s="184">
        <f>VLOOKUP($H$4,OverView!$B$51:$G$62,'ReSpin Data反推'!M$4+1,FALSE)</f>
        <v>0</v>
      </c>
      <c r="O5" s="396" t="s">
        <v>420</v>
      </c>
      <c r="P5" s="184">
        <f>VLOOKUP($O$4,OverView!$B$51:$G$62,'ReSpin Data反推'!P$4+1,FALSE)</f>
        <v>2000</v>
      </c>
      <c r="Q5" s="184">
        <f>VLOOKUP($O$4,OverView!$B$51:$G$62,'ReSpin Data反推'!Q$4+1,FALSE)</f>
        <v>200</v>
      </c>
      <c r="R5" s="184">
        <f>VLOOKUP($O$4,OverView!$B$51:$G$62,'ReSpin Data反推'!R$4+1,FALSE)</f>
        <v>25</v>
      </c>
      <c r="S5" s="184">
        <f>VLOOKUP($O$4,OverView!$B$51:$G$62,'ReSpin Data反推'!S$4+1,FALSE)</f>
        <v>2</v>
      </c>
      <c r="T5" s="184">
        <f>VLOOKUP($O$4,OverView!$B$51:$G$62,'ReSpin Data反推'!T$4+1,FALSE)</f>
        <v>0</v>
      </c>
      <c r="V5" s="396" t="s">
        <v>420</v>
      </c>
      <c r="W5" s="184">
        <f>VLOOKUP($V$4,OverView!$B$51:$G$62,'ReSpin Data反推'!W$4+1,FALSE)</f>
        <v>1000</v>
      </c>
      <c r="X5" s="184">
        <f>VLOOKUP($V$4,OverView!$B$51:$G$62,'ReSpin Data反推'!X$4+1,FALSE)</f>
        <v>200</v>
      </c>
      <c r="Y5" s="184">
        <f>VLOOKUP($V$4,OverView!$B$51:$G$62,'ReSpin Data反推'!Y$4+1,FALSE)</f>
        <v>20</v>
      </c>
      <c r="Z5" s="184">
        <f>VLOOKUP($V$4,OverView!$B$51:$G$62,'ReSpin Data反推'!Z$4+1,FALSE)</f>
        <v>0</v>
      </c>
      <c r="AA5" s="184">
        <f>VLOOKUP($V$4,OverView!$B$51:$G$62,'ReSpin Data反推'!AA$4+1,FALSE)</f>
        <v>0</v>
      </c>
      <c r="AC5" s="396" t="s">
        <v>420</v>
      </c>
      <c r="AD5" s="184">
        <f>VLOOKUP($AC$4,OverView!$B$51:$G$62,'ReSpin Data反推'!AD$4+1,FALSE)</f>
        <v>1000</v>
      </c>
      <c r="AE5" s="184">
        <f>VLOOKUP($AC$4,OverView!$B$51:$G$62,'ReSpin Data反推'!AE$4+1,FALSE)</f>
        <v>100</v>
      </c>
      <c r="AF5" s="184">
        <f>VLOOKUP($AC$4,OverView!$B$51:$G$62,'ReSpin Data反推'!AF$4+1,FALSE)</f>
        <v>15</v>
      </c>
      <c r="AG5" s="184">
        <f>VLOOKUP($AC$4,OverView!$B$51:$G$62,'ReSpin Data反推'!AG$4+1,FALSE)</f>
        <v>0</v>
      </c>
      <c r="AH5" s="184">
        <f>VLOOKUP($AC$4,OverView!$B$51:$G$62,'ReSpin Data反推'!AH$4+1,FALSE)</f>
        <v>0</v>
      </c>
      <c r="AJ5" s="396" t="s">
        <v>420</v>
      </c>
      <c r="AK5" s="415" t="e">
        <f>#REF!</f>
        <v>#REF!</v>
      </c>
      <c r="AL5" s="415" t="e">
        <f>#REF!</f>
        <v>#REF!</v>
      </c>
      <c r="AM5" s="415" t="e">
        <f>#REF!</f>
        <v>#REF!</v>
      </c>
      <c r="AN5" s="184"/>
      <c r="AO5" s="184"/>
    </row>
    <row r="6" spans="1:45">
      <c r="A6" s="396" t="s">
        <v>419</v>
      </c>
      <c r="B6" s="403">
        <f>1-B18*B5/B20</f>
        <v>0.38356164383561653</v>
      </c>
      <c r="C6" s="403">
        <f>1-C18*B5/C20</f>
        <v>-0.49476831091180862</v>
      </c>
      <c r="D6" s="403">
        <f>1-D18*B5/D20</f>
        <v>-1.9868550275742303E-2</v>
      </c>
      <c r="E6" s="403">
        <f>1-E18*B5/E20</f>
        <v>0.16083916083916083</v>
      </c>
      <c r="F6" s="403">
        <f>1-F18*B5/F20</f>
        <v>0.73180761666368677</v>
      </c>
      <c r="H6" s="396" t="s">
        <v>418</v>
      </c>
      <c r="I6" s="403">
        <f>1-I18*I5/I20</f>
        <v>0.26832242591764566</v>
      </c>
      <c r="J6" s="403">
        <f>1-J18*I5/J20</f>
        <v>0.14938862307283352</v>
      </c>
      <c r="K6" s="403">
        <f>1-K18*I5/K20</f>
        <v>-0.81225081551286693</v>
      </c>
      <c r="L6" s="403">
        <f>1-L18*I5/L20</f>
        <v>0.46488294314381262</v>
      </c>
      <c r="M6" s="403">
        <f>1-M18*I5/M20</f>
        <v>-0.14514743773260808</v>
      </c>
      <c r="O6" s="396" t="s">
        <v>418</v>
      </c>
      <c r="P6" s="403">
        <f>1-P18*P5/P20</f>
        <v>0.69445434638692261</v>
      </c>
      <c r="Q6" s="403">
        <f>1-Q18*P5/Q20</f>
        <v>-0.59362549800796804</v>
      </c>
      <c r="R6" s="403">
        <f>1-R18*P5/R20</f>
        <v>9.5568284594513164E-2</v>
      </c>
      <c r="S6" s="403">
        <f>1-S18*P5/S20</f>
        <v>0.33110367892976578</v>
      </c>
      <c r="T6" s="403">
        <f>1-T18*P5/T20</f>
        <v>-1.1428571428571428</v>
      </c>
      <c r="V6" s="396" t="s">
        <v>418</v>
      </c>
      <c r="W6" s="403">
        <f>1-W18*W5/W20</f>
        <v>0.75610747530588185</v>
      </c>
      <c r="X6" s="403">
        <f>1-X18*W5/X20</f>
        <v>4.9751243781095411E-3</v>
      </c>
      <c r="Y6" s="403">
        <f>1-Y18*W5/Y20</f>
        <v>-1.7132951462164612</v>
      </c>
      <c r="Z6" s="403">
        <f>1-Z18*W5/Z20</f>
        <v>0.4694960212201591</v>
      </c>
      <c r="AA6" s="403">
        <f>1-AA18*W5/AA20</f>
        <v>-1.8571428571428572</v>
      </c>
      <c r="AC6" s="396" t="s">
        <v>418</v>
      </c>
      <c r="AD6" s="403">
        <f>1-AD18*AD5/AD20</f>
        <v>0.51651893634166002</v>
      </c>
      <c r="AE6" s="403">
        <f>1-AE18*AD5/AE20</f>
        <v>-0.32275132275132257</v>
      </c>
      <c r="AF6" s="403">
        <f>1-AF18*AD5/AF20</f>
        <v>-2.651856360316494</v>
      </c>
      <c r="AG6" s="403">
        <f>1-AG18*AD5/AG20</f>
        <v>-1.6833631484794278</v>
      </c>
      <c r="AH6" s="403">
        <f>1-AH18*AD5/AH20</f>
        <v>-10.428571428571429</v>
      </c>
      <c r="AJ6" s="396" t="s">
        <v>418</v>
      </c>
      <c r="AK6" s="403" t="e">
        <f>1-$AM$5*AK18/AK20</f>
        <v>#REF!</v>
      </c>
      <c r="AL6" s="403" t="e">
        <f>1-$AM$5*AL18/AL20</f>
        <v>#REF!</v>
      </c>
      <c r="AM6" s="403" t="e">
        <f>1-$AM$5*AM18/AM20</f>
        <v>#REF!</v>
      </c>
      <c r="AN6" s="403" t="e">
        <f>1-$AM$5*AN18/AN20</f>
        <v>#REF!</v>
      </c>
      <c r="AO6" s="403" t="e">
        <f>1-$AM$5*AO18/AO20</f>
        <v>#REF!</v>
      </c>
      <c r="AP6" s="217">
        <v>5</v>
      </c>
      <c r="AQ6" s="217">
        <v>3.9271350403476353E-2</v>
      </c>
      <c r="AR6" s="217">
        <v>5</v>
      </c>
      <c r="AS6" s="217">
        <v>444.54623390404544</v>
      </c>
    </row>
    <row r="7" spans="1:45">
      <c r="A7" s="402" t="s">
        <v>417</v>
      </c>
      <c r="B7" s="404">
        <f>1-B18*C5/B25</f>
        <v>-2.739726027397249E-2</v>
      </c>
      <c r="C7" s="404">
        <f>1-C18*C5/C25</f>
        <v>-1.4875621890547261</v>
      </c>
      <c r="D7" s="404">
        <f>1-D18*C5/D25</f>
        <v>-0.68792198049512399</v>
      </c>
      <c r="E7" s="404">
        <f>1-E18*C5/E25</f>
        <v>-0.39353400222965451</v>
      </c>
      <c r="F7" s="404"/>
      <c r="H7" s="396" t="s">
        <v>417</v>
      </c>
      <c r="I7" s="404">
        <f>1-I18*J5/I25</f>
        <v>-8.7832393231265016E-2</v>
      </c>
      <c r="J7" s="404">
        <f>1-J18*J5/J25</f>
        <v>-0.26984126984126977</v>
      </c>
      <c r="K7" s="404">
        <f>1-K18*J5/K25</f>
        <v>-1.6881720430107525</v>
      </c>
      <c r="L7" s="404">
        <f>1-L18*J5/L25</f>
        <v>0.21773142112125166</v>
      </c>
      <c r="M7" s="404"/>
      <c r="O7" s="396" t="s">
        <v>417</v>
      </c>
      <c r="P7" s="404">
        <f>1-P18*Q5/P25</f>
        <v>0.75825946817083001</v>
      </c>
      <c r="Q7" s="404">
        <f>1-Q18*Q5/Q25</f>
        <v>-0.26984126984126977</v>
      </c>
      <c r="R7" s="404">
        <f>1-R18*Q5/R25</f>
        <v>0.28315412186379929</v>
      </c>
      <c r="S7" s="404">
        <f>1-S18*Q5/S25</f>
        <v>0.46488294314381273</v>
      </c>
      <c r="T7" s="404"/>
      <c r="V7" s="396" t="s">
        <v>417</v>
      </c>
      <c r="W7" s="404">
        <f>1-W18*X5/W25</f>
        <v>0.67767929089444001</v>
      </c>
      <c r="X7" s="404">
        <f>1-X18*X5/X25</f>
        <v>-0.30718954248365993</v>
      </c>
      <c r="Y7" s="404">
        <f>1-Y18*X5/Y25</f>
        <v>-2.6290322580645165</v>
      </c>
      <c r="Z7" s="404">
        <f>1-Z18*X5/Z25</f>
        <v>0.2844364937388193</v>
      </c>
      <c r="AA7" s="404"/>
      <c r="AC7" s="396" t="s">
        <v>417</v>
      </c>
      <c r="AD7" s="404">
        <f>1-AD18*AE5/AD25</f>
        <v>0.80885632366995863</v>
      </c>
      <c r="AE7" s="404">
        <f>1-AE18*AE5/AE25</f>
        <v>0.47089947089947093</v>
      </c>
      <c r="AF7" s="404">
        <f>1-AF18*AE5/AF25</f>
        <v>-0.38248847926267282</v>
      </c>
      <c r="AG7" s="404">
        <f>1-AG18*AE5/AG25</f>
        <v>-7.3345259391770945E-2</v>
      </c>
      <c r="AH7" s="404"/>
      <c r="AJ7" s="396" t="s">
        <v>417</v>
      </c>
      <c r="AK7" s="404">
        <v>0.03</v>
      </c>
      <c r="AL7" s="404">
        <v>0.03</v>
      </c>
      <c r="AM7" s="404">
        <v>0.03</v>
      </c>
      <c r="AN7" s="404">
        <v>0.03</v>
      </c>
      <c r="AO7" s="404"/>
      <c r="AP7" s="217">
        <v>4</v>
      </c>
      <c r="AQ7" s="217">
        <v>6.6429079695640256E-2</v>
      </c>
      <c r="AR7" s="217">
        <v>4</v>
      </c>
      <c r="AS7" s="217">
        <v>60.137590292024008</v>
      </c>
    </row>
    <row r="8" spans="1:45">
      <c r="A8" s="396" t="s">
        <v>416</v>
      </c>
      <c r="B8" s="403">
        <f>1-B18*D5/B29</f>
        <v>-2.739726027397249E-2</v>
      </c>
      <c r="C8" s="403">
        <f>1-C18*D5/C29</f>
        <v>-1.083333333333333</v>
      </c>
      <c r="D8" s="403">
        <f>1-D18*D5/D29</f>
        <v>-0.45161290322580649</v>
      </c>
      <c r="E8" s="403"/>
      <c r="F8" s="403"/>
      <c r="H8" s="396" t="s">
        <v>416</v>
      </c>
      <c r="I8" s="403">
        <f>1-I18*K5/I29</f>
        <v>-0.23287671232876717</v>
      </c>
      <c r="J8" s="403">
        <f>1-J18*K5/J29</f>
        <v>-0.52380952380952372</v>
      </c>
      <c r="K8" s="403">
        <f>1-K18*K5/K29</f>
        <v>-2.2258064516129035</v>
      </c>
      <c r="L8" s="403"/>
      <c r="M8" s="403"/>
      <c r="O8" s="396" t="s">
        <v>416</v>
      </c>
      <c r="P8" s="403">
        <f>1-P18*R5/P29</f>
        <v>0.74315068493150682</v>
      </c>
      <c r="Q8" s="403">
        <f>1-Q18*R5/Q29</f>
        <v>-0.4285714285714286</v>
      </c>
      <c r="R8" s="403">
        <f>1-R18*R5/R29</f>
        <v>0.19354838709677413</v>
      </c>
      <c r="S8" s="403"/>
      <c r="T8" s="403"/>
      <c r="V8" s="396" t="s">
        <v>416</v>
      </c>
      <c r="W8" s="403">
        <f>1-W18*Y5/W29</f>
        <v>0.72602739726027399</v>
      </c>
      <c r="X8" s="403">
        <f>1-X18*Y5/X29</f>
        <v>-0.11111111111111094</v>
      </c>
      <c r="Y8" s="403">
        <f>1-Y18*Y5/Y29</f>
        <v>-1.903225806451613</v>
      </c>
      <c r="Z8" s="403"/>
      <c r="AA8" s="403"/>
      <c r="AC8" s="396" t="s">
        <v>416</v>
      </c>
      <c r="AD8" s="403">
        <f>1-AD18*AF5/AD29</f>
        <v>0.79452054794520544</v>
      </c>
      <c r="AE8" s="403">
        <f>1-AE18*AF5/AE29</f>
        <v>0.375</v>
      </c>
      <c r="AF8" s="403">
        <f>1-AF18*AF5/AF29</f>
        <v>-0.45161290322580649</v>
      </c>
      <c r="AG8" s="403"/>
      <c r="AH8" s="403"/>
      <c r="AJ8" s="396" t="s">
        <v>416</v>
      </c>
      <c r="AK8" s="403">
        <v>0.2</v>
      </c>
      <c r="AL8" s="403">
        <v>0.03</v>
      </c>
      <c r="AM8" s="403">
        <v>0.03</v>
      </c>
      <c r="AN8" s="403"/>
      <c r="AO8" s="403"/>
      <c r="AP8" s="217">
        <v>3</v>
      </c>
      <c r="AQ8" s="217">
        <v>0.18278216303698699</v>
      </c>
      <c r="AR8" s="217">
        <v>3</v>
      </c>
      <c r="AS8" s="217">
        <v>24.871075798775021</v>
      </c>
    </row>
    <row r="9" spans="1:45">
      <c r="A9" s="396" t="s">
        <v>585</v>
      </c>
      <c r="B9" s="403">
        <v>0.5</v>
      </c>
      <c r="C9" s="403">
        <v>0.5</v>
      </c>
      <c r="D9" s="403"/>
      <c r="E9" s="403"/>
      <c r="F9" s="403"/>
      <c r="H9" s="396" t="s">
        <v>585</v>
      </c>
      <c r="I9" s="403">
        <v>0.5</v>
      </c>
      <c r="J9" s="403">
        <v>0.5</v>
      </c>
      <c r="K9" s="403"/>
      <c r="L9" s="403"/>
      <c r="M9" s="403"/>
      <c r="O9" s="396"/>
      <c r="P9" s="403"/>
      <c r="Q9" s="403"/>
      <c r="R9" s="403"/>
      <c r="S9" s="403"/>
      <c r="T9" s="403"/>
      <c r="V9" s="396"/>
      <c r="W9" s="395"/>
      <c r="X9" s="395"/>
      <c r="Y9" s="395"/>
      <c r="Z9" s="395"/>
      <c r="AA9" s="395"/>
      <c r="AC9" s="396"/>
      <c r="AD9" s="395"/>
      <c r="AE9" s="395"/>
      <c r="AF9" s="395"/>
      <c r="AG9" s="395"/>
      <c r="AH9" s="395"/>
      <c r="AJ9" s="396"/>
      <c r="AK9" s="395"/>
      <c r="AL9" s="395"/>
      <c r="AM9" s="395"/>
      <c r="AN9" s="395"/>
      <c r="AO9" s="395"/>
    </row>
    <row r="10" spans="1:45">
      <c r="A10" s="413" t="s">
        <v>415</v>
      </c>
      <c r="B10" s="401">
        <f>B20*B6</f>
        <v>153.42465753424662</v>
      </c>
      <c r="C10" s="401">
        <f>C36*C6</f>
        <v>-3.498011958146487</v>
      </c>
      <c r="D10" s="401">
        <f>D36*D6</f>
        <v>-0.1708695323713838</v>
      </c>
      <c r="E10" s="401">
        <f>E36*E6</f>
        <v>2.20027972027972</v>
      </c>
      <c r="F10" s="401">
        <f>F36*F6</f>
        <v>5.8178705524763101</v>
      </c>
      <c r="H10" s="413" t="s">
        <v>415</v>
      </c>
      <c r="I10" s="401">
        <f>I20*I6</f>
        <v>90.424657534246592</v>
      </c>
      <c r="J10" s="401">
        <f>J36*J6</f>
        <v>0.93218500797448112</v>
      </c>
      <c r="K10" s="401">
        <f>K36*K6</f>
        <v>-2.1605871692642262</v>
      </c>
      <c r="L10" s="401">
        <f>L36*L6</f>
        <v>5.299665551839464</v>
      </c>
      <c r="M10" s="401">
        <f>M36*M6</f>
        <v>-0.72138276553106206</v>
      </c>
      <c r="O10" s="396" t="s">
        <v>415</v>
      </c>
      <c r="P10" s="401">
        <f>P20*P6</f>
        <v>186.80821917808217</v>
      </c>
      <c r="Q10" s="401">
        <f>Q36*Q6</f>
        <v>-3.0156175298804775</v>
      </c>
      <c r="R10" s="401">
        <f>R36*R6</f>
        <v>0.20356044618631303</v>
      </c>
      <c r="S10" s="401">
        <f>S36*S6</f>
        <v>3.0196655518394637</v>
      </c>
      <c r="T10" s="401">
        <f>T36*T6</f>
        <v>-2.274285714285714</v>
      </c>
      <c r="V10" s="396" t="s">
        <v>415</v>
      </c>
      <c r="W10" s="401">
        <f>W20*W6</f>
        <v>254.8082191780822</v>
      </c>
      <c r="X10" s="401">
        <f>X36*X6</f>
        <v>1.6616915422885868E-2</v>
      </c>
      <c r="Y10" s="401">
        <f>Y36*Y6</f>
        <v>-1.8332258064516136</v>
      </c>
      <c r="Z10" s="401">
        <f>Z36*Z6</f>
        <v>2.1409018567639255</v>
      </c>
      <c r="AA10" s="401">
        <f>AA36*AA6</f>
        <v>-3.6957142857142857</v>
      </c>
      <c r="AC10" s="396" t="s">
        <v>415</v>
      </c>
      <c r="AD10" s="401">
        <f>AD20*AD6</f>
        <v>87.808219178082197</v>
      </c>
      <c r="AE10" s="401">
        <f>AE36*AE6</f>
        <v>-0.80687830687830642</v>
      </c>
      <c r="AF10" s="401">
        <f>AF36*AF6</f>
        <v>-1.4320024345709068</v>
      </c>
      <c r="AG10" s="401">
        <f>AG36*AG6</f>
        <v>-2.8785509838998213</v>
      </c>
      <c r="AH10" s="401">
        <f>AH36*AH6</f>
        <v>-5.2142857142857144</v>
      </c>
      <c r="AJ10" s="396" t="s">
        <v>415</v>
      </c>
      <c r="AK10" s="401"/>
      <c r="AL10" s="401"/>
      <c r="AM10" s="401"/>
      <c r="AN10" s="401"/>
      <c r="AO10" s="401"/>
    </row>
    <row r="11" spans="1:45">
      <c r="A11" s="414" t="s">
        <v>414</v>
      </c>
      <c r="B11" s="401">
        <f>B25*B7</f>
        <v>-1.0958904109588996</v>
      </c>
      <c r="C11" s="401">
        <f>C25*C7</f>
        <v>-99.666666666666657</v>
      </c>
      <c r="D11" s="401">
        <f>D25*D7</f>
        <v>-59.161290322580662</v>
      </c>
      <c r="E11" s="401">
        <f>E25*E7</f>
        <v>-54.307692307692321</v>
      </c>
      <c r="F11" s="401"/>
      <c r="H11" s="414" t="s">
        <v>414</v>
      </c>
      <c r="I11" s="401">
        <f>I25*I7</f>
        <v>-2.9863013698630105</v>
      </c>
      <c r="J11" s="401">
        <f>J25*J7</f>
        <v>-16.999999999999996</v>
      </c>
      <c r="K11" s="401">
        <f>K25*K7</f>
        <v>-45.58064516129032</v>
      </c>
      <c r="L11" s="401">
        <f>L25*L7</f>
        <v>25.692307692307697</v>
      </c>
      <c r="M11" s="401"/>
      <c r="O11" s="402" t="s">
        <v>414</v>
      </c>
      <c r="P11" s="401">
        <f>P25*P7</f>
        <v>25.780821917808222</v>
      </c>
      <c r="Q11" s="401">
        <f>Q25*Q7</f>
        <v>-16.999999999999996</v>
      </c>
      <c r="R11" s="401">
        <f>R25*R7</f>
        <v>7.645161290322581</v>
      </c>
      <c r="S11" s="401">
        <f>S25*S7</f>
        <v>53.461538461538467</v>
      </c>
      <c r="T11" s="401"/>
      <c r="V11" s="402" t="s">
        <v>414</v>
      </c>
      <c r="W11" s="401">
        <f>W25*W7</f>
        <v>34.561643835616444</v>
      </c>
      <c r="X11" s="401">
        <f>X25*X7</f>
        <v>-15.666666666666657</v>
      </c>
      <c r="Y11" s="401">
        <f>Y25*Y7</f>
        <v>-42.064516129032263</v>
      </c>
      <c r="Z11" s="401">
        <f>Z25*Z7</f>
        <v>24.46153846153846</v>
      </c>
      <c r="AA11" s="401"/>
      <c r="AC11" s="402" t="s">
        <v>414</v>
      </c>
      <c r="AD11" s="401">
        <f>AD25*AD7</f>
        <v>34.780821917808218</v>
      </c>
      <c r="AE11" s="401">
        <f>AE25*AE7</f>
        <v>29.666666666666668</v>
      </c>
      <c r="AF11" s="401">
        <f>AF25*AF7</f>
        <v>-5.3548387096774199</v>
      </c>
      <c r="AG11" s="401">
        <f>AG25*AG7</f>
        <v>-3.1538461538461506</v>
      </c>
      <c r="AH11" s="401"/>
      <c r="AJ11" s="402" t="s">
        <v>414</v>
      </c>
      <c r="AK11" s="401"/>
      <c r="AL11" s="401"/>
      <c r="AM11" s="401"/>
      <c r="AN11" s="401"/>
      <c r="AO11" s="401"/>
    </row>
    <row r="12" spans="1:45">
      <c r="A12" s="413" t="s">
        <v>413</v>
      </c>
      <c r="B12" s="401">
        <f>B29*B8</f>
        <v>-0.10958904109588996</v>
      </c>
      <c r="C12" s="401">
        <f>C29*C8</f>
        <v>-8.6666666666666643</v>
      </c>
      <c r="D12" s="401">
        <f>D29*D8</f>
        <v>-4.5161290322580649</v>
      </c>
      <c r="E12" s="401"/>
      <c r="F12" s="401"/>
      <c r="H12" s="413" t="s">
        <v>413</v>
      </c>
      <c r="I12" s="401">
        <f>I29*I8</f>
        <v>-0.93150684931506866</v>
      </c>
      <c r="J12" s="401">
        <f>J29*J8</f>
        <v>-3.6666666666666661</v>
      </c>
      <c r="K12" s="401">
        <f>K29*K8</f>
        <v>-6.67741935483871</v>
      </c>
      <c r="L12" s="401"/>
      <c r="M12" s="401"/>
      <c r="O12" s="396" t="s">
        <v>413</v>
      </c>
      <c r="P12" s="401">
        <f>P29*P8</f>
        <v>2.9726027397260273</v>
      </c>
      <c r="Q12" s="401">
        <f>Q29*Q8</f>
        <v>-3</v>
      </c>
      <c r="R12" s="401">
        <f>R29*R8</f>
        <v>0.5806451612903224</v>
      </c>
      <c r="S12" s="401"/>
      <c r="T12" s="401"/>
      <c r="V12" s="396" t="s">
        <v>413</v>
      </c>
      <c r="W12" s="401">
        <f>W29*W8</f>
        <v>4.3561643835616444</v>
      </c>
      <c r="X12" s="401">
        <f>X29*X8</f>
        <v>-0.66666666666666563</v>
      </c>
      <c r="Y12" s="401">
        <f>Y29*Y8</f>
        <v>-3.806451612903226</v>
      </c>
      <c r="Z12" s="401"/>
      <c r="AA12" s="401"/>
      <c r="AC12" s="396" t="s">
        <v>413</v>
      </c>
      <c r="AD12" s="401">
        <f>AD29*AD8</f>
        <v>4.7671232876712324</v>
      </c>
      <c r="AE12" s="401">
        <f>AE29*AE8</f>
        <v>3</v>
      </c>
      <c r="AF12" s="401">
        <f>AF29*AF8</f>
        <v>-0.90322580645161299</v>
      </c>
      <c r="AG12" s="401"/>
      <c r="AH12" s="401"/>
      <c r="AJ12" s="396" t="s">
        <v>413</v>
      </c>
      <c r="AK12" s="401"/>
      <c r="AL12" s="401"/>
      <c r="AM12" s="401"/>
      <c r="AN12" s="401"/>
      <c r="AO12" s="401"/>
    </row>
    <row r="13" spans="1:45">
      <c r="A13" s="413" t="s">
        <v>584</v>
      </c>
      <c r="B13" s="401">
        <f>B32*B9</f>
        <v>0</v>
      </c>
      <c r="C13" s="401">
        <f>C32*C9</f>
        <v>0</v>
      </c>
      <c r="D13" s="401"/>
      <c r="E13" s="401"/>
      <c r="F13" s="401"/>
      <c r="H13" s="413" t="s">
        <v>584</v>
      </c>
      <c r="I13" s="401">
        <f>I32*I9</f>
        <v>0</v>
      </c>
      <c r="J13" s="401">
        <f>J32*J9</f>
        <v>0</v>
      </c>
      <c r="K13" s="401"/>
      <c r="L13" s="401"/>
      <c r="M13" s="401"/>
      <c r="O13" s="396"/>
      <c r="P13" s="400"/>
      <c r="Q13" s="400"/>
      <c r="R13" s="400"/>
      <c r="S13" s="400"/>
      <c r="T13" s="400"/>
      <c r="V13" s="396"/>
      <c r="W13" s="400"/>
      <c r="X13" s="400"/>
      <c r="Y13" s="400"/>
      <c r="Z13" s="400"/>
      <c r="AA13" s="400"/>
      <c r="AC13" s="396"/>
      <c r="AD13" s="400"/>
      <c r="AE13" s="400"/>
      <c r="AF13" s="400"/>
      <c r="AG13" s="400"/>
      <c r="AH13" s="400"/>
      <c r="AJ13" s="396"/>
      <c r="AK13" s="400"/>
      <c r="AL13" s="400"/>
      <c r="AM13" s="400"/>
      <c r="AN13" s="400"/>
      <c r="AO13" s="400"/>
    </row>
    <row r="14" spans="1:45">
      <c r="A14" s="393"/>
      <c r="B14" s="412"/>
      <c r="C14" s="397"/>
      <c r="D14" s="397"/>
      <c r="E14" s="397"/>
      <c r="F14" s="397"/>
      <c r="H14" s="393"/>
      <c r="I14" s="326"/>
      <c r="J14" s="398"/>
      <c r="K14" s="397"/>
      <c r="L14" s="326"/>
      <c r="M14" s="326"/>
      <c r="O14" s="393"/>
      <c r="P14" s="326"/>
      <c r="Q14" s="398"/>
      <c r="R14" s="397"/>
      <c r="S14" s="326"/>
      <c r="T14" s="326"/>
      <c r="V14" s="393"/>
      <c r="W14" s="326"/>
      <c r="X14" s="398"/>
      <c r="Y14" s="397"/>
      <c r="Z14" s="326"/>
      <c r="AA14" s="326"/>
      <c r="AC14" s="393"/>
      <c r="AD14" s="326"/>
      <c r="AE14" s="398"/>
      <c r="AF14" s="397"/>
      <c r="AG14" s="326"/>
      <c r="AH14" s="326"/>
      <c r="AJ14" s="393"/>
      <c r="AK14" s="326"/>
      <c r="AL14" s="398"/>
      <c r="AM14" s="397"/>
      <c r="AN14" s="326"/>
      <c r="AO14" s="326"/>
    </row>
    <row r="15" spans="1:45">
      <c r="A15" s="396"/>
      <c r="B15" s="184" t="s">
        <v>0</v>
      </c>
      <c r="C15" s="184" t="s">
        <v>4</v>
      </c>
      <c r="D15" s="184" t="s">
        <v>1</v>
      </c>
      <c r="E15" s="184" t="s">
        <v>2</v>
      </c>
      <c r="F15" s="184" t="s">
        <v>3</v>
      </c>
      <c r="H15" s="396"/>
      <c r="I15" s="184" t="s">
        <v>0</v>
      </c>
      <c r="J15" s="184" t="s">
        <v>4</v>
      </c>
      <c r="K15" s="184" t="s">
        <v>1</v>
      </c>
      <c r="L15" s="184" t="s">
        <v>2</v>
      </c>
      <c r="M15" s="184" t="s">
        <v>3</v>
      </c>
      <c r="O15" s="396"/>
      <c r="P15" s="184" t="s">
        <v>0</v>
      </c>
      <c r="Q15" s="184" t="s">
        <v>4</v>
      </c>
      <c r="R15" s="184" t="s">
        <v>1</v>
      </c>
      <c r="S15" s="184" t="s">
        <v>2</v>
      </c>
      <c r="T15" s="184" t="s">
        <v>3</v>
      </c>
      <c r="V15" s="396"/>
      <c r="W15" s="184" t="s">
        <v>0</v>
      </c>
      <c r="X15" s="184" t="s">
        <v>4</v>
      </c>
      <c r="Y15" s="184" t="s">
        <v>1</v>
      </c>
      <c r="Z15" s="184" t="s">
        <v>2</v>
      </c>
      <c r="AA15" s="184" t="s">
        <v>3</v>
      </c>
      <c r="AC15" s="396"/>
      <c r="AD15" s="184" t="s">
        <v>0</v>
      </c>
      <c r="AE15" s="184" t="s">
        <v>4</v>
      </c>
      <c r="AF15" s="184" t="s">
        <v>1</v>
      </c>
      <c r="AG15" s="184" t="s">
        <v>2</v>
      </c>
      <c r="AH15" s="184" t="s">
        <v>3</v>
      </c>
      <c r="AJ15" s="396"/>
      <c r="AK15" s="184" t="s">
        <v>0</v>
      </c>
      <c r="AL15" s="184" t="s">
        <v>4</v>
      </c>
      <c r="AM15" s="184" t="s">
        <v>1</v>
      </c>
      <c r="AN15" s="184" t="s">
        <v>2</v>
      </c>
      <c r="AO15" s="184" t="s">
        <v>3</v>
      </c>
    </row>
    <row r="16" spans="1:45" ht="17">
      <c r="A16" s="396" t="s">
        <v>5</v>
      </c>
      <c r="B16" s="6">
        <f>VLOOKUP('ReSpin Data反推'!$A4,'243way_Regular Symbol'!$B$21:$H$31,'ReSpin Data反推'!B4+2,FALSE)*3</f>
        <v>6</v>
      </c>
      <c r="C16" s="6">
        <f>VLOOKUP('ReSpin Data反推'!$A4,'243way_Regular Symbol'!$B$21:$H$31,'ReSpin Data反推'!C4+2,FALSE)*3</f>
        <v>15</v>
      </c>
      <c r="D16" s="6">
        <f>VLOOKUP('ReSpin Data反推'!$A4,'243way_Regular Symbol'!$B$21:$H$31,'ReSpin Data反推'!D4+2,FALSE)*3</f>
        <v>18</v>
      </c>
      <c r="E16" s="6">
        <f>VLOOKUP('ReSpin Data反推'!$A4,'243way_Regular Symbol'!$B$21:$H$31,'ReSpin Data反推'!E4+2,FALSE)*3</f>
        <v>15</v>
      </c>
      <c r="F16" s="6">
        <f>VLOOKUP('ReSpin Data反推'!$A4,'243way_Regular Symbol'!$B$21:$H$31,'ReSpin Data反推'!F4+2,FALSE)*3</f>
        <v>3</v>
      </c>
      <c r="H16" s="396" t="s">
        <v>5</v>
      </c>
      <c r="I16" s="6">
        <f>VLOOKUP('ReSpin Data反推'!$H4,'243way_Regular Symbol'!$B$21:$H$31,'ReSpin Data反推'!I4+2,FALSE)*3</f>
        <v>9</v>
      </c>
      <c r="J16" s="6">
        <f>VLOOKUP('ReSpin Data反推'!$H4,'243way_Regular Symbol'!$B$21:$H$31,'ReSpin Data反推'!J4+2,FALSE)*3</f>
        <v>12</v>
      </c>
      <c r="K16" s="6">
        <f>VLOOKUP('ReSpin Data反推'!$H4,'243way_Regular Symbol'!$B$21:$H$31,'ReSpin Data反推'!K4+2,FALSE)*3</f>
        <v>15</v>
      </c>
      <c r="L16" s="6">
        <f>VLOOKUP('ReSpin Data反推'!$H4,'243way_Regular Symbol'!$B$21:$H$31,'ReSpin Data反推'!L4+2,FALSE)*3</f>
        <v>12</v>
      </c>
      <c r="M16" s="6">
        <f>VLOOKUP('ReSpin Data反推'!$H4,'243way_Regular Symbol'!$B$21:$H$31,'ReSpin Data反推'!M4+2,FALSE)*3</f>
        <v>12</v>
      </c>
      <c r="O16" s="396" t="s">
        <v>5</v>
      </c>
      <c r="P16" s="6">
        <f>VLOOKUP('ReSpin Data反推'!$O4,'243way_Regular Symbol'!$B$21:$H$31,'ReSpin Data反推'!P4+2,FALSE)*3</f>
        <v>3</v>
      </c>
      <c r="Q16" s="6">
        <f>VLOOKUP('ReSpin Data反推'!$O4,'243way_Regular Symbol'!$B$21:$H$31,'ReSpin Data反推'!Q4+2,FALSE)*3</f>
        <v>18</v>
      </c>
      <c r="R16" s="6">
        <f>VLOOKUP('ReSpin Data反推'!$O4,'243way_Regular Symbol'!$B$21:$H$31,'ReSpin Data反推'!R4+2,FALSE)*3</f>
        <v>6</v>
      </c>
      <c r="S16" s="6">
        <f>VLOOKUP('ReSpin Data反推'!$O4,'243way_Regular Symbol'!$B$21:$H$31,'ReSpin Data反推'!S4+2,FALSE)*3</f>
        <v>12</v>
      </c>
      <c r="T16" s="6">
        <f>VLOOKUP('ReSpin Data反推'!$O4,'243way_Regular Symbol'!$B$21:$H$31,'ReSpin Data反推'!T4+2,FALSE)*3</f>
        <v>9</v>
      </c>
      <c r="V16" s="396" t="s">
        <v>5</v>
      </c>
      <c r="W16" s="6">
        <f>VLOOKUP('ReSpin Data反推'!$V4,'243way_Regular Symbol'!$B$21:$H$31,'ReSpin Data反推'!W4+2,FALSE)*3</f>
        <v>6</v>
      </c>
      <c r="X16" s="6">
        <f>VLOOKUP('ReSpin Data反推'!$V4,'243way_Regular Symbol'!$B$21:$H$31,'ReSpin Data反推'!X4+2,FALSE)*3</f>
        <v>15</v>
      </c>
      <c r="Y16" s="6">
        <f>VLOOKUP('ReSpin Data反推'!$V4,'243way_Regular Symbol'!$B$21:$H$31,'ReSpin Data反推'!Y4+2,FALSE)*3</f>
        <v>18</v>
      </c>
      <c r="Z16" s="6">
        <f>VLOOKUP('ReSpin Data反推'!$V4,'243way_Regular Symbol'!$B$21:$H$31,'ReSpin Data反推'!Z4+2,FALSE)*3</f>
        <v>12</v>
      </c>
      <c r="AA16" s="6">
        <f>VLOOKUP('ReSpin Data反推'!$V4,'243way_Regular Symbol'!$B$21:$H$31,'ReSpin Data反推'!AA4+2,FALSE)*3</f>
        <v>24</v>
      </c>
      <c r="AC16" s="396" t="s">
        <v>5</v>
      </c>
      <c r="AD16" s="6">
        <f>VLOOKUP('ReSpin Data反推'!$AC4,'243way_Regular Symbol'!$B$21:$H$31,'ReSpin Data反推'!AD4+2,FALSE)*3</f>
        <v>6</v>
      </c>
      <c r="AE16" s="6">
        <f>VLOOKUP('ReSpin Data反推'!$AC4,'243way_Regular Symbol'!$B$21:$H$31,'ReSpin Data反推'!AE4+2,FALSE)*3</f>
        <v>15</v>
      </c>
      <c r="AF16" s="6">
        <f>VLOOKUP('ReSpin Data反推'!$AC4,'243way_Regular Symbol'!$B$21:$H$31,'ReSpin Data反推'!AF4+2,FALSE)*3</f>
        <v>12</v>
      </c>
      <c r="AG16" s="6">
        <f>VLOOKUP('ReSpin Data反推'!$AC4,'243way_Regular Symbol'!$B$21:$H$31,'ReSpin Data反推'!AG4+2,FALSE)*3</f>
        <v>18</v>
      </c>
      <c r="AH16" s="6">
        <f>VLOOKUP('ReSpin Data反推'!$AC4,'243way_Regular Symbol'!$B$21:$H$31,'ReSpin Data反推'!AH4+2,FALSE)*3</f>
        <v>24</v>
      </c>
      <c r="AJ16" s="396" t="s">
        <v>5</v>
      </c>
      <c r="AK16" s="6">
        <f>'243way_Regular Symbol'!D14</f>
        <v>1</v>
      </c>
      <c r="AL16" s="6">
        <f>'[2]Regular Symbol'!D4*3</f>
        <v>6</v>
      </c>
      <c r="AM16" s="6">
        <f>'[2]Regular Symbol'!E4*3</f>
        <v>6</v>
      </c>
      <c r="AN16" s="6">
        <f>'[2]Regular Symbol'!F4*3</f>
        <v>6</v>
      </c>
      <c r="AO16" s="6">
        <f>'[2]Regular Symbol'!G4*3</f>
        <v>6</v>
      </c>
    </row>
    <row r="17" spans="1:41">
      <c r="A17" s="396" t="s">
        <v>10</v>
      </c>
      <c r="B17" s="184">
        <f>'243way_Regular Symbol'!D16</f>
        <v>73</v>
      </c>
      <c r="C17" s="184">
        <f>'243way_Regular Symbol'!E16</f>
        <v>45</v>
      </c>
      <c r="D17" s="184">
        <f>'243way_Regular Symbol'!F16</f>
        <v>62</v>
      </c>
      <c r="E17" s="184">
        <f>'243way_Regular Symbol'!G16</f>
        <v>39</v>
      </c>
      <c r="F17" s="184">
        <f>'243way_Regular Symbol'!H16</f>
        <v>42</v>
      </c>
      <c r="H17" s="396" t="s">
        <v>10</v>
      </c>
      <c r="I17" s="184">
        <f>'243way_Regular Symbol'!D16</f>
        <v>73</v>
      </c>
      <c r="J17" s="184">
        <f>'243way_Regular Symbol'!E16</f>
        <v>45</v>
      </c>
      <c r="K17" s="184">
        <f>'243way_Regular Symbol'!F16</f>
        <v>62</v>
      </c>
      <c r="L17" s="184">
        <f>'243way_Regular Symbol'!G16</f>
        <v>39</v>
      </c>
      <c r="M17" s="184">
        <f>'243way_Regular Symbol'!H16</f>
        <v>42</v>
      </c>
      <c r="O17" s="396" t="s">
        <v>10</v>
      </c>
      <c r="P17" s="184">
        <f>'243way_Regular Symbol'!D16</f>
        <v>73</v>
      </c>
      <c r="Q17" s="184">
        <f>'243way_Regular Symbol'!E16</f>
        <v>45</v>
      </c>
      <c r="R17" s="184">
        <f>'243way_Regular Symbol'!F16</f>
        <v>62</v>
      </c>
      <c r="S17" s="184">
        <f>'243way_Regular Symbol'!G16</f>
        <v>39</v>
      </c>
      <c r="T17" s="184">
        <f>'243way_Regular Symbol'!H16</f>
        <v>42</v>
      </c>
      <c r="V17" s="396" t="s">
        <v>10</v>
      </c>
      <c r="W17" s="184">
        <f>'243way_Regular Symbol'!D16</f>
        <v>73</v>
      </c>
      <c r="X17" s="184">
        <f>'243way_Regular Symbol'!E16</f>
        <v>45</v>
      </c>
      <c r="Y17" s="184">
        <f>'243way_Regular Symbol'!F16</f>
        <v>62</v>
      </c>
      <c r="Z17" s="184">
        <f>'243way_Regular Symbol'!G16</f>
        <v>39</v>
      </c>
      <c r="AA17" s="184">
        <f>'243way_Regular Symbol'!H16</f>
        <v>42</v>
      </c>
      <c r="AC17" s="396" t="s">
        <v>10</v>
      </c>
      <c r="AD17" s="184">
        <f>'243way_Regular Symbol'!D16</f>
        <v>73</v>
      </c>
      <c r="AE17" s="184">
        <f>'243way_Regular Symbol'!E16</f>
        <v>45</v>
      </c>
      <c r="AF17" s="184">
        <f>'243way_Regular Symbol'!F16</f>
        <v>62</v>
      </c>
      <c r="AG17" s="184">
        <f>'243way_Regular Symbol'!G16</f>
        <v>39</v>
      </c>
      <c r="AH17" s="184">
        <f>'243way_Regular Symbol'!H16</f>
        <v>42</v>
      </c>
      <c r="AJ17" s="396" t="s">
        <v>10</v>
      </c>
      <c r="AK17" s="184">
        <f>'243way_Regular Symbol'!D16</f>
        <v>73</v>
      </c>
      <c r="AL17" s="184">
        <f>'[2]Regular Symbol'!D16</f>
        <v>74</v>
      </c>
      <c r="AM17" s="184">
        <f>'[2]Regular Symbol'!E16</f>
        <v>58</v>
      </c>
      <c r="AN17" s="184">
        <f>'[2]Regular Symbol'!F16</f>
        <v>54</v>
      </c>
      <c r="AO17" s="184">
        <f>'[2]Regular Symbol'!G16</f>
        <v>62</v>
      </c>
    </row>
    <row r="18" spans="1:41">
      <c r="A18" s="396" t="s">
        <v>592</v>
      </c>
      <c r="B18" s="395">
        <f>B16/B17</f>
        <v>8.2191780821917804E-2</v>
      </c>
      <c r="C18" s="395">
        <f>C16/C17</f>
        <v>0.33333333333333331</v>
      </c>
      <c r="D18" s="395">
        <f>D16/D17</f>
        <v>0.29032258064516131</v>
      </c>
      <c r="E18" s="395">
        <f>E16/E17</f>
        <v>0.38461538461538464</v>
      </c>
      <c r="F18" s="395">
        <f>F16/F17</f>
        <v>7.1428571428571425E-2</v>
      </c>
      <c r="H18" s="396" t="s">
        <v>592</v>
      </c>
      <c r="I18" s="395">
        <f>I16/I17</f>
        <v>0.12328767123287671</v>
      </c>
      <c r="J18" s="395">
        <f>J16/J17</f>
        <v>0.26666666666666666</v>
      </c>
      <c r="K18" s="395">
        <f>K16/K17</f>
        <v>0.24193548387096775</v>
      </c>
      <c r="L18" s="395">
        <f>L16/L17</f>
        <v>0.30769230769230771</v>
      </c>
      <c r="M18" s="395">
        <f>M16/M17</f>
        <v>0.2857142857142857</v>
      </c>
      <c r="O18" s="396" t="s">
        <v>592</v>
      </c>
      <c r="P18" s="395">
        <f>P16/P17</f>
        <v>4.1095890410958902E-2</v>
      </c>
      <c r="Q18" s="395">
        <f>Q16/Q17</f>
        <v>0.4</v>
      </c>
      <c r="R18" s="395">
        <f>R16/R17</f>
        <v>9.6774193548387094E-2</v>
      </c>
      <c r="S18" s="395">
        <f>S16/S17</f>
        <v>0.30769230769230771</v>
      </c>
      <c r="T18" s="395">
        <f>T16/T17</f>
        <v>0.21428571428571427</v>
      </c>
      <c r="V18" s="396" t="s">
        <v>592</v>
      </c>
      <c r="W18" s="395">
        <f>W16/W17</f>
        <v>8.2191780821917804E-2</v>
      </c>
      <c r="X18" s="395">
        <f>X16/X17</f>
        <v>0.33333333333333331</v>
      </c>
      <c r="Y18" s="395">
        <f>Y16/Y17</f>
        <v>0.29032258064516131</v>
      </c>
      <c r="Z18" s="395">
        <f>Z16/Z17</f>
        <v>0.30769230769230771</v>
      </c>
      <c r="AA18" s="395">
        <f>AA16/AA17</f>
        <v>0.5714285714285714</v>
      </c>
      <c r="AC18" s="396" t="s">
        <v>592</v>
      </c>
      <c r="AD18" s="395">
        <f>AD16/AD17</f>
        <v>8.2191780821917804E-2</v>
      </c>
      <c r="AE18" s="395">
        <f>AE16/AE17</f>
        <v>0.33333333333333331</v>
      </c>
      <c r="AF18" s="395">
        <f>AF16/AF17</f>
        <v>0.19354838709677419</v>
      </c>
      <c r="AG18" s="395">
        <f>AG16/AG17</f>
        <v>0.46153846153846156</v>
      </c>
      <c r="AH18" s="395">
        <f>AH16/AH17</f>
        <v>0.5714285714285714</v>
      </c>
      <c r="AJ18" s="396" t="s">
        <v>592</v>
      </c>
      <c r="AK18" s="395">
        <f>AK16/AK17</f>
        <v>1.3698630136986301E-2</v>
      </c>
      <c r="AL18" s="395">
        <f>AL16/AL17</f>
        <v>8.1081081081081086E-2</v>
      </c>
      <c r="AM18" s="395">
        <f>AM16/AM17</f>
        <v>0.10344827586206896</v>
      </c>
      <c r="AN18" s="395">
        <f>AN16/AN17</f>
        <v>0.1111111111111111</v>
      </c>
      <c r="AO18" s="395">
        <f>AO16/AO17</f>
        <v>9.6774193548387094E-2</v>
      </c>
    </row>
    <row r="19" spans="1:41">
      <c r="A19" s="393"/>
      <c r="B19" s="392"/>
      <c r="C19" s="392"/>
      <c r="D19" s="392"/>
      <c r="E19" s="392"/>
      <c r="F19" s="392"/>
      <c r="H19" s="393"/>
      <c r="I19" s="392"/>
      <c r="J19" s="392"/>
      <c r="K19" s="392"/>
      <c r="L19" s="392"/>
      <c r="M19" s="392"/>
      <c r="O19" s="393"/>
      <c r="P19" s="394"/>
      <c r="Q19" s="394"/>
      <c r="R19" s="394"/>
      <c r="S19" s="394"/>
      <c r="T19" s="394"/>
      <c r="V19" s="393"/>
      <c r="W19" s="394"/>
      <c r="X19" s="394"/>
      <c r="Y19" s="394"/>
      <c r="Z19" s="394"/>
      <c r="AA19" s="394"/>
      <c r="AC19" s="393"/>
      <c r="AD19" s="394"/>
      <c r="AE19" s="394"/>
      <c r="AF19" s="394"/>
      <c r="AG19" s="394"/>
      <c r="AH19" s="394"/>
      <c r="AJ19" s="393"/>
      <c r="AK19" s="392"/>
      <c r="AL19" s="392"/>
      <c r="AM19" s="392"/>
      <c r="AN19" s="392"/>
      <c r="AO19" s="392"/>
    </row>
    <row r="20" spans="1:41">
      <c r="A20" s="382" t="s">
        <v>583</v>
      </c>
      <c r="B20" s="390">
        <v>400</v>
      </c>
      <c r="C20" s="390">
        <v>669</v>
      </c>
      <c r="D20" s="390">
        <v>854</v>
      </c>
      <c r="E20" s="390">
        <v>1375</v>
      </c>
      <c r="F20" s="390">
        <v>799</v>
      </c>
      <c r="G20" s="384"/>
      <c r="H20" s="382" t="s">
        <v>582</v>
      </c>
      <c r="I20" s="390">
        <v>337</v>
      </c>
      <c r="J20" s="390">
        <v>627</v>
      </c>
      <c r="K20" s="390">
        <v>267</v>
      </c>
      <c r="L20" s="390">
        <v>1150</v>
      </c>
      <c r="M20" s="390">
        <v>499</v>
      </c>
      <c r="N20" s="384"/>
      <c r="O20" s="382" t="s">
        <v>581</v>
      </c>
      <c r="P20" s="390">
        <v>269</v>
      </c>
      <c r="Q20" s="390">
        <v>502</v>
      </c>
      <c r="R20" s="390">
        <v>214</v>
      </c>
      <c r="S20" s="390">
        <v>920</v>
      </c>
      <c r="T20" s="390">
        <v>200</v>
      </c>
      <c r="U20" s="384"/>
      <c r="V20" s="382" t="s">
        <v>580</v>
      </c>
      <c r="W20" s="390">
        <v>337</v>
      </c>
      <c r="X20" s="390">
        <v>335</v>
      </c>
      <c r="Y20" s="390">
        <v>107</v>
      </c>
      <c r="Z20" s="390">
        <v>580</v>
      </c>
      <c r="AA20" s="390">
        <v>200</v>
      </c>
      <c r="AB20" s="384"/>
      <c r="AC20" s="382" t="s">
        <v>579</v>
      </c>
      <c r="AD20" s="390">
        <v>170</v>
      </c>
      <c r="AE20" s="390">
        <v>252</v>
      </c>
      <c r="AF20" s="390">
        <v>53</v>
      </c>
      <c r="AG20" s="390">
        <v>172</v>
      </c>
      <c r="AH20" s="390">
        <v>50</v>
      </c>
      <c r="AI20" s="384"/>
      <c r="AJ20" s="406" t="s">
        <v>578</v>
      </c>
      <c r="AK20" s="390">
        <v>71</v>
      </c>
      <c r="AL20" s="390">
        <v>88</v>
      </c>
      <c r="AM20" s="390">
        <v>112</v>
      </c>
      <c r="AN20" s="390">
        <v>120</v>
      </c>
      <c r="AO20" s="390">
        <v>105</v>
      </c>
    </row>
    <row r="21" spans="1:41">
      <c r="A21" s="383" t="s">
        <v>577</v>
      </c>
      <c r="B21" s="389">
        <v>400</v>
      </c>
      <c r="C21" s="411">
        <v>0</v>
      </c>
      <c r="D21" s="411">
        <v>0</v>
      </c>
      <c r="E21" s="411">
        <v>0</v>
      </c>
      <c r="F21" s="411">
        <v>0</v>
      </c>
      <c r="G21" s="384"/>
      <c r="H21" s="383" t="s">
        <v>576</v>
      </c>
      <c r="I21" s="389">
        <v>337</v>
      </c>
      <c r="J21" s="411">
        <v>0</v>
      </c>
      <c r="K21" s="411">
        <v>0</v>
      </c>
      <c r="L21" s="411">
        <v>0</v>
      </c>
      <c r="M21" s="411">
        <v>0</v>
      </c>
      <c r="N21" s="384"/>
      <c r="O21" s="383" t="s">
        <v>575</v>
      </c>
      <c r="P21" s="389">
        <v>269</v>
      </c>
      <c r="Q21" s="388">
        <v>0</v>
      </c>
      <c r="R21" s="388">
        <v>0</v>
      </c>
      <c r="S21" s="388">
        <v>0</v>
      </c>
      <c r="T21" s="388">
        <v>0</v>
      </c>
      <c r="U21" s="384"/>
      <c r="V21" s="383" t="s">
        <v>574</v>
      </c>
      <c r="W21" s="389">
        <v>337</v>
      </c>
      <c r="X21" s="388">
        <v>0</v>
      </c>
      <c r="Y21" s="388">
        <v>0</v>
      </c>
      <c r="Z21" s="388">
        <v>0</v>
      </c>
      <c r="AA21" s="388">
        <v>0</v>
      </c>
      <c r="AB21" s="384"/>
      <c r="AC21" s="383" t="s">
        <v>573</v>
      </c>
      <c r="AD21" s="389">
        <v>170</v>
      </c>
      <c r="AE21" s="388">
        <v>0</v>
      </c>
      <c r="AF21" s="388">
        <v>0</v>
      </c>
      <c r="AG21" s="388">
        <v>0</v>
      </c>
      <c r="AH21" s="388">
        <v>0</v>
      </c>
      <c r="AI21" s="384"/>
      <c r="AJ21" s="406" t="s">
        <v>572</v>
      </c>
      <c r="AK21" s="408"/>
      <c r="AL21" s="408"/>
      <c r="AM21" s="408"/>
      <c r="AN21" s="408"/>
      <c r="AO21" s="408"/>
    </row>
    <row r="22" spans="1:41">
      <c r="A22" s="382" t="s">
        <v>571</v>
      </c>
      <c r="B22" s="388">
        <v>0</v>
      </c>
      <c r="C22" s="389">
        <v>669</v>
      </c>
      <c r="D22" s="388">
        <v>0</v>
      </c>
      <c r="E22" s="388">
        <v>0</v>
      </c>
      <c r="F22" s="388">
        <v>0</v>
      </c>
      <c r="G22" s="384"/>
      <c r="H22" s="382" t="s">
        <v>570</v>
      </c>
      <c r="I22" s="388">
        <v>0</v>
      </c>
      <c r="J22" s="389">
        <v>627</v>
      </c>
      <c r="K22" s="388">
        <v>0</v>
      </c>
      <c r="L22" s="388">
        <v>0</v>
      </c>
      <c r="M22" s="388">
        <v>0</v>
      </c>
      <c r="N22" s="384"/>
      <c r="O22" s="382" t="s">
        <v>569</v>
      </c>
      <c r="P22" s="388">
        <v>0</v>
      </c>
      <c r="Q22" s="389">
        <v>502</v>
      </c>
      <c r="R22" s="388">
        <v>0</v>
      </c>
      <c r="S22" s="388">
        <v>0</v>
      </c>
      <c r="T22" s="388">
        <v>0</v>
      </c>
      <c r="U22" s="384"/>
      <c r="V22" s="382" t="s">
        <v>568</v>
      </c>
      <c r="W22" s="388">
        <v>0</v>
      </c>
      <c r="X22" s="389">
        <v>335</v>
      </c>
      <c r="Y22" s="388">
        <v>0</v>
      </c>
      <c r="Z22" s="388">
        <v>0</v>
      </c>
      <c r="AA22" s="388">
        <v>0</v>
      </c>
      <c r="AB22" s="384"/>
      <c r="AC22" s="382" t="s">
        <v>567</v>
      </c>
      <c r="AD22" s="388">
        <v>0</v>
      </c>
      <c r="AE22" s="389">
        <v>252</v>
      </c>
      <c r="AF22" s="388">
        <v>0</v>
      </c>
      <c r="AG22" s="388">
        <v>0</v>
      </c>
      <c r="AH22" s="388">
        <v>0</v>
      </c>
      <c r="AI22" s="384"/>
      <c r="AJ22" s="406" t="s">
        <v>566</v>
      </c>
      <c r="AK22" s="408"/>
      <c r="AL22" s="408"/>
      <c r="AM22" s="408"/>
      <c r="AN22" s="408"/>
      <c r="AO22" s="408"/>
    </row>
    <row r="23" spans="1:41">
      <c r="A23" s="382" t="s">
        <v>565</v>
      </c>
      <c r="B23" s="388">
        <v>0</v>
      </c>
      <c r="C23" s="388">
        <v>0</v>
      </c>
      <c r="D23" s="389">
        <v>854</v>
      </c>
      <c r="E23" s="388">
        <v>0</v>
      </c>
      <c r="F23" s="388">
        <v>0</v>
      </c>
      <c r="G23" s="384"/>
      <c r="H23" s="382" t="s">
        <v>564</v>
      </c>
      <c r="I23" s="388">
        <v>0</v>
      </c>
      <c r="J23" s="388">
        <v>0</v>
      </c>
      <c r="K23" s="389">
        <v>267</v>
      </c>
      <c r="L23" s="388">
        <v>0</v>
      </c>
      <c r="M23" s="388">
        <v>0</v>
      </c>
      <c r="N23" s="384"/>
      <c r="O23" s="382" t="s">
        <v>563</v>
      </c>
      <c r="P23" s="388">
        <v>0</v>
      </c>
      <c r="Q23" s="388">
        <v>0</v>
      </c>
      <c r="R23" s="389">
        <v>214</v>
      </c>
      <c r="S23" s="388">
        <v>0</v>
      </c>
      <c r="T23" s="388">
        <v>0</v>
      </c>
      <c r="U23" s="384"/>
      <c r="V23" s="382" t="s">
        <v>562</v>
      </c>
      <c r="W23" s="388">
        <v>0</v>
      </c>
      <c r="X23" s="388">
        <v>0</v>
      </c>
      <c r="Y23" s="389">
        <v>107</v>
      </c>
      <c r="Z23" s="388">
        <v>0</v>
      </c>
      <c r="AA23" s="388">
        <v>0</v>
      </c>
      <c r="AB23" s="384"/>
      <c r="AC23" s="382" t="s">
        <v>561</v>
      </c>
      <c r="AD23" s="388">
        <v>0</v>
      </c>
      <c r="AE23" s="388">
        <v>0</v>
      </c>
      <c r="AF23" s="389">
        <v>80</v>
      </c>
      <c r="AG23" s="388">
        <v>0</v>
      </c>
      <c r="AH23" s="388">
        <v>0</v>
      </c>
      <c r="AI23" s="384"/>
      <c r="AJ23" s="406" t="s">
        <v>560</v>
      </c>
      <c r="AK23" s="408"/>
      <c r="AL23" s="408"/>
      <c r="AM23" s="408"/>
      <c r="AN23" s="408"/>
      <c r="AO23" s="408"/>
    </row>
    <row r="24" spans="1:41">
      <c r="A24" s="382" t="s">
        <v>559</v>
      </c>
      <c r="B24" s="388">
        <v>4</v>
      </c>
      <c r="C24" s="388">
        <v>8</v>
      </c>
      <c r="D24" s="388">
        <v>10</v>
      </c>
      <c r="E24" s="389">
        <v>1375</v>
      </c>
      <c r="F24" s="388">
        <v>0</v>
      </c>
      <c r="G24" s="384"/>
      <c r="H24" s="382" t="s">
        <v>558</v>
      </c>
      <c r="I24" s="388">
        <v>4</v>
      </c>
      <c r="J24" s="388">
        <v>7</v>
      </c>
      <c r="K24" s="388">
        <v>3</v>
      </c>
      <c r="L24" s="389">
        <v>1150</v>
      </c>
      <c r="M24" s="388">
        <v>0</v>
      </c>
      <c r="N24" s="384"/>
      <c r="O24" s="382" t="s">
        <v>557</v>
      </c>
      <c r="P24" s="388">
        <v>4</v>
      </c>
      <c r="Q24" s="388">
        <v>7</v>
      </c>
      <c r="R24" s="388">
        <v>3</v>
      </c>
      <c r="S24" s="389">
        <v>920</v>
      </c>
      <c r="T24" s="388">
        <v>0</v>
      </c>
      <c r="U24" s="384"/>
      <c r="V24" s="382" t="s">
        <v>556</v>
      </c>
      <c r="W24" s="388">
        <v>6</v>
      </c>
      <c r="X24" s="388">
        <v>6</v>
      </c>
      <c r="Y24" s="388">
        <v>2</v>
      </c>
      <c r="Z24" s="389">
        <v>580</v>
      </c>
      <c r="AA24" s="388">
        <v>0</v>
      </c>
      <c r="AB24" s="384"/>
      <c r="AC24" s="382" t="s">
        <v>555</v>
      </c>
      <c r="AD24" s="388">
        <v>6</v>
      </c>
      <c r="AE24" s="388">
        <v>8</v>
      </c>
      <c r="AF24" s="388">
        <v>3</v>
      </c>
      <c r="AG24" s="389">
        <v>172</v>
      </c>
      <c r="AH24" s="388">
        <v>0</v>
      </c>
      <c r="AI24" s="384"/>
      <c r="AJ24" s="406" t="s">
        <v>554</v>
      </c>
      <c r="AK24" s="408"/>
      <c r="AL24" s="408"/>
      <c r="AM24" s="408"/>
      <c r="AN24" s="408"/>
      <c r="AO24" s="408"/>
    </row>
    <row r="25" spans="1:41">
      <c r="A25" s="383" t="s">
        <v>553</v>
      </c>
      <c r="B25" s="409">
        <v>40</v>
      </c>
      <c r="C25" s="409">
        <v>67</v>
      </c>
      <c r="D25" s="409">
        <v>86</v>
      </c>
      <c r="E25" s="409">
        <v>138</v>
      </c>
      <c r="F25" s="389">
        <v>799</v>
      </c>
      <c r="G25" s="384"/>
      <c r="H25" s="383" t="s">
        <v>552</v>
      </c>
      <c r="I25" s="409">
        <v>34</v>
      </c>
      <c r="J25" s="409">
        <v>63</v>
      </c>
      <c r="K25" s="409">
        <v>27</v>
      </c>
      <c r="L25" s="409">
        <v>118</v>
      </c>
      <c r="M25" s="389">
        <v>499</v>
      </c>
      <c r="N25" s="384"/>
      <c r="O25" s="383" t="s">
        <v>551</v>
      </c>
      <c r="P25" s="390">
        <v>34</v>
      </c>
      <c r="Q25" s="390">
        <v>63</v>
      </c>
      <c r="R25" s="390">
        <v>27</v>
      </c>
      <c r="S25" s="390">
        <v>115</v>
      </c>
      <c r="T25" s="389">
        <v>200</v>
      </c>
      <c r="U25" s="384"/>
      <c r="V25" s="383" t="s">
        <v>550</v>
      </c>
      <c r="W25" s="390">
        <v>51</v>
      </c>
      <c r="X25" s="390">
        <v>51</v>
      </c>
      <c r="Y25" s="390">
        <v>16</v>
      </c>
      <c r="Z25" s="390">
        <v>86</v>
      </c>
      <c r="AA25" s="389">
        <v>200</v>
      </c>
      <c r="AB25" s="384"/>
      <c r="AC25" s="383" t="s">
        <v>549</v>
      </c>
      <c r="AD25" s="390">
        <v>43</v>
      </c>
      <c r="AE25" s="390">
        <v>63</v>
      </c>
      <c r="AF25" s="390">
        <v>14</v>
      </c>
      <c r="AG25" s="390">
        <v>43</v>
      </c>
      <c r="AH25" s="389">
        <v>50</v>
      </c>
      <c r="AI25" s="384"/>
      <c r="AJ25" s="406" t="s">
        <v>548</v>
      </c>
      <c r="AK25" s="408"/>
      <c r="AL25" s="408"/>
      <c r="AM25" s="408"/>
      <c r="AN25" s="408"/>
      <c r="AO25" s="408"/>
    </row>
    <row r="26" spans="1:41">
      <c r="A26" s="383" t="s">
        <v>547</v>
      </c>
      <c r="B26" s="389">
        <v>40</v>
      </c>
      <c r="C26" s="388">
        <v>0</v>
      </c>
      <c r="D26" s="388">
        <v>0</v>
      </c>
      <c r="E26" s="388">
        <v>0</v>
      </c>
      <c r="F26" s="388">
        <v>0</v>
      </c>
      <c r="G26" s="384"/>
      <c r="H26" s="383" t="s">
        <v>546</v>
      </c>
      <c r="I26" s="389">
        <v>34</v>
      </c>
      <c r="J26" s="388">
        <v>0</v>
      </c>
      <c r="K26" s="388">
        <v>0</v>
      </c>
      <c r="L26" s="388">
        <v>0</v>
      </c>
      <c r="M26" s="388">
        <v>0</v>
      </c>
      <c r="N26" s="384"/>
      <c r="O26" s="383" t="s">
        <v>545</v>
      </c>
      <c r="P26" s="391">
        <v>34</v>
      </c>
      <c r="Q26" s="388">
        <v>0</v>
      </c>
      <c r="R26" s="388">
        <v>0</v>
      </c>
      <c r="S26" s="388">
        <v>0</v>
      </c>
      <c r="T26" s="388">
        <v>0</v>
      </c>
      <c r="U26" s="384"/>
      <c r="V26" s="383" t="s">
        <v>544</v>
      </c>
      <c r="W26" s="391">
        <v>51</v>
      </c>
      <c r="X26" s="388">
        <v>0</v>
      </c>
      <c r="Y26" s="388">
        <v>0</v>
      </c>
      <c r="Z26" s="388">
        <v>0</v>
      </c>
      <c r="AA26" s="388">
        <v>0</v>
      </c>
      <c r="AB26" s="384"/>
      <c r="AC26" s="383" t="s">
        <v>543</v>
      </c>
      <c r="AD26" s="391">
        <v>43</v>
      </c>
      <c r="AE26" s="388">
        <v>0</v>
      </c>
      <c r="AF26" s="388">
        <v>0</v>
      </c>
      <c r="AG26" s="388">
        <v>0</v>
      </c>
      <c r="AH26" s="388">
        <v>0</v>
      </c>
      <c r="AI26" s="384"/>
      <c r="AJ26" s="406" t="s">
        <v>542</v>
      </c>
      <c r="AK26" s="410"/>
      <c r="AL26" s="408"/>
      <c r="AM26" s="408"/>
      <c r="AN26" s="408"/>
      <c r="AO26" s="408"/>
    </row>
    <row r="27" spans="1:41">
      <c r="A27" s="383" t="s">
        <v>541</v>
      </c>
      <c r="B27" s="388">
        <v>0</v>
      </c>
      <c r="C27" s="389">
        <v>67</v>
      </c>
      <c r="D27" s="388">
        <v>0</v>
      </c>
      <c r="E27" s="388">
        <v>0</v>
      </c>
      <c r="F27" s="388">
        <v>0</v>
      </c>
      <c r="G27" s="384"/>
      <c r="H27" s="383" t="s">
        <v>540</v>
      </c>
      <c r="I27" s="388">
        <v>0</v>
      </c>
      <c r="J27" s="389">
        <v>63</v>
      </c>
      <c r="K27" s="388">
        <v>0</v>
      </c>
      <c r="L27" s="388">
        <v>0</v>
      </c>
      <c r="M27" s="388">
        <v>0</v>
      </c>
      <c r="N27" s="384"/>
      <c r="O27" s="383" t="s">
        <v>539</v>
      </c>
      <c r="P27" s="388">
        <v>0</v>
      </c>
      <c r="Q27" s="389">
        <v>63</v>
      </c>
      <c r="R27" s="388">
        <v>0</v>
      </c>
      <c r="S27" s="388">
        <v>0</v>
      </c>
      <c r="T27" s="388">
        <v>0</v>
      </c>
      <c r="U27" s="384"/>
      <c r="V27" s="383" t="s">
        <v>538</v>
      </c>
      <c r="W27" s="388">
        <v>0</v>
      </c>
      <c r="X27" s="389">
        <v>51</v>
      </c>
      <c r="Y27" s="388">
        <v>0</v>
      </c>
      <c r="Z27" s="388">
        <v>0</v>
      </c>
      <c r="AA27" s="388">
        <v>0</v>
      </c>
      <c r="AB27" s="384"/>
      <c r="AC27" s="383" t="s">
        <v>537</v>
      </c>
      <c r="AD27" s="388">
        <v>0</v>
      </c>
      <c r="AE27" s="389">
        <v>63</v>
      </c>
      <c r="AF27" s="388">
        <v>0</v>
      </c>
      <c r="AG27" s="388">
        <v>0</v>
      </c>
      <c r="AH27" s="388">
        <v>0</v>
      </c>
      <c r="AI27" s="384"/>
      <c r="AJ27" s="406" t="s">
        <v>536</v>
      </c>
      <c r="AK27" s="408"/>
      <c r="AL27" s="408"/>
      <c r="AM27" s="408"/>
      <c r="AN27" s="408"/>
      <c r="AO27" s="408"/>
    </row>
    <row r="28" spans="1:41">
      <c r="A28" s="383" t="s">
        <v>535</v>
      </c>
      <c r="B28" s="388">
        <v>0</v>
      </c>
      <c r="C28" s="388">
        <v>0</v>
      </c>
      <c r="D28" s="389">
        <v>86</v>
      </c>
      <c r="E28" s="388">
        <v>0</v>
      </c>
      <c r="F28" s="388">
        <v>0</v>
      </c>
      <c r="G28" s="384"/>
      <c r="H28" s="383" t="s">
        <v>534</v>
      </c>
      <c r="I28" s="388">
        <v>0</v>
      </c>
      <c r="J28" s="388">
        <v>0</v>
      </c>
      <c r="K28" s="389">
        <v>27</v>
      </c>
      <c r="L28" s="388">
        <v>0</v>
      </c>
      <c r="M28" s="388">
        <v>0</v>
      </c>
      <c r="N28" s="384"/>
      <c r="O28" s="383" t="s">
        <v>533</v>
      </c>
      <c r="P28" s="388">
        <v>0</v>
      </c>
      <c r="Q28" s="388">
        <v>0</v>
      </c>
      <c r="R28" s="389">
        <v>27</v>
      </c>
      <c r="S28" s="388">
        <v>0</v>
      </c>
      <c r="T28" s="388">
        <v>0</v>
      </c>
      <c r="U28" s="384"/>
      <c r="V28" s="383" t="s">
        <v>532</v>
      </c>
      <c r="W28" s="388">
        <v>0</v>
      </c>
      <c r="X28" s="388">
        <v>0</v>
      </c>
      <c r="Y28" s="389">
        <v>16</v>
      </c>
      <c r="Z28" s="388">
        <v>0</v>
      </c>
      <c r="AA28" s="388">
        <v>0</v>
      </c>
      <c r="AB28" s="384"/>
      <c r="AC28" s="383" t="s">
        <v>531</v>
      </c>
      <c r="AD28" s="388">
        <v>0</v>
      </c>
      <c r="AE28" s="388">
        <v>0</v>
      </c>
      <c r="AF28" s="389">
        <v>20</v>
      </c>
      <c r="AG28" s="388">
        <v>0</v>
      </c>
      <c r="AH28" s="388">
        <v>0</v>
      </c>
      <c r="AI28" s="384"/>
      <c r="AJ28" s="406" t="s">
        <v>530</v>
      </c>
      <c r="AK28" s="408"/>
      <c r="AL28" s="408"/>
      <c r="AM28" s="408"/>
      <c r="AN28" s="408"/>
      <c r="AO28" s="408"/>
    </row>
    <row r="29" spans="1:41">
      <c r="A29" s="383" t="s">
        <v>529</v>
      </c>
      <c r="B29" s="409">
        <v>4</v>
      </c>
      <c r="C29" s="409">
        <v>8</v>
      </c>
      <c r="D29" s="409">
        <v>10</v>
      </c>
      <c r="E29" s="389">
        <v>138</v>
      </c>
      <c r="F29" s="388">
        <v>0</v>
      </c>
      <c r="G29" s="384"/>
      <c r="H29" s="383" t="s">
        <v>528</v>
      </c>
      <c r="I29" s="409">
        <v>4</v>
      </c>
      <c r="J29" s="409">
        <v>7</v>
      </c>
      <c r="K29" s="409">
        <v>3</v>
      </c>
      <c r="L29" s="389">
        <v>118</v>
      </c>
      <c r="M29" s="388">
        <v>0</v>
      </c>
      <c r="N29" s="384"/>
      <c r="O29" s="383" t="s">
        <v>527</v>
      </c>
      <c r="P29" s="390">
        <v>4</v>
      </c>
      <c r="Q29" s="390">
        <v>7</v>
      </c>
      <c r="R29" s="390">
        <v>3</v>
      </c>
      <c r="S29" s="389">
        <v>115</v>
      </c>
      <c r="T29" s="388">
        <v>0</v>
      </c>
      <c r="U29" s="384"/>
      <c r="V29" s="383" t="s">
        <v>526</v>
      </c>
      <c r="W29" s="390">
        <v>6</v>
      </c>
      <c r="X29" s="390">
        <v>6</v>
      </c>
      <c r="Y29" s="390">
        <v>2</v>
      </c>
      <c r="Z29" s="389">
        <v>86</v>
      </c>
      <c r="AA29" s="388">
        <v>0</v>
      </c>
      <c r="AB29" s="384"/>
      <c r="AC29" s="383" t="s">
        <v>525</v>
      </c>
      <c r="AD29" s="390">
        <v>6</v>
      </c>
      <c r="AE29" s="390">
        <v>8</v>
      </c>
      <c r="AF29" s="390">
        <v>2</v>
      </c>
      <c r="AG29" s="389">
        <v>43</v>
      </c>
      <c r="AH29" s="388">
        <v>0</v>
      </c>
      <c r="AI29" s="384"/>
      <c r="AJ29" s="406" t="s">
        <v>524</v>
      </c>
      <c r="AK29" s="408"/>
      <c r="AL29" s="408"/>
      <c r="AM29" s="408"/>
      <c r="AN29" s="408"/>
      <c r="AO29" s="408"/>
    </row>
    <row r="30" spans="1:41">
      <c r="A30" s="383" t="s">
        <v>523</v>
      </c>
      <c r="B30" s="389">
        <v>3</v>
      </c>
      <c r="C30" s="388"/>
      <c r="D30" s="388"/>
      <c r="E30" s="388"/>
      <c r="F30" s="388"/>
      <c r="G30" s="384"/>
      <c r="H30" s="383" t="s">
        <v>522</v>
      </c>
      <c r="I30" s="389">
        <v>4</v>
      </c>
      <c r="J30" s="388"/>
      <c r="K30" s="388"/>
      <c r="L30" s="388"/>
      <c r="M30" s="388"/>
      <c r="N30" s="384"/>
      <c r="O30" s="383" t="s">
        <v>521</v>
      </c>
      <c r="P30" s="389">
        <v>4</v>
      </c>
      <c r="Q30" s="388"/>
      <c r="R30" s="388"/>
      <c r="S30" s="388"/>
      <c r="T30" s="388"/>
      <c r="U30" s="384"/>
      <c r="V30" s="383" t="s">
        <v>520</v>
      </c>
      <c r="W30" s="389">
        <v>6</v>
      </c>
      <c r="X30" s="388"/>
      <c r="Y30" s="388"/>
      <c r="Z30" s="388"/>
      <c r="AA30" s="388"/>
      <c r="AB30" s="384"/>
      <c r="AC30" s="383" t="s">
        <v>519</v>
      </c>
      <c r="AD30" s="389">
        <v>6</v>
      </c>
      <c r="AE30" s="388"/>
      <c r="AF30" s="388"/>
      <c r="AG30" s="388"/>
      <c r="AH30" s="388"/>
      <c r="AI30" s="384"/>
      <c r="AJ30" s="406"/>
      <c r="AK30" s="408"/>
      <c r="AL30" s="408"/>
      <c r="AM30" s="408"/>
      <c r="AN30" s="408"/>
      <c r="AO30" s="408"/>
    </row>
    <row r="31" spans="1:41">
      <c r="A31" s="383" t="s">
        <v>518</v>
      </c>
      <c r="B31" s="388"/>
      <c r="C31" s="389">
        <v>8</v>
      </c>
      <c r="D31" s="388"/>
      <c r="E31" s="388"/>
      <c r="F31" s="388"/>
      <c r="G31" s="384"/>
      <c r="H31" s="383" t="s">
        <v>517</v>
      </c>
      <c r="I31" s="388"/>
      <c r="J31" s="389">
        <v>7</v>
      </c>
      <c r="K31" s="388"/>
      <c r="L31" s="388"/>
      <c r="M31" s="388"/>
      <c r="N31" s="384"/>
      <c r="O31" s="383" t="s">
        <v>516</v>
      </c>
      <c r="P31" s="388"/>
      <c r="Q31" s="389">
        <v>7</v>
      </c>
      <c r="R31" s="388"/>
      <c r="S31" s="388"/>
      <c r="T31" s="388"/>
      <c r="U31" s="384"/>
      <c r="V31" s="383" t="s">
        <v>515</v>
      </c>
      <c r="W31" s="388"/>
      <c r="X31" s="389">
        <v>6</v>
      </c>
      <c r="Y31" s="388"/>
      <c r="Z31" s="388"/>
      <c r="AA31" s="388"/>
      <c r="AB31" s="384"/>
      <c r="AC31" s="383" t="s">
        <v>514</v>
      </c>
      <c r="AD31" s="388"/>
      <c r="AE31" s="389">
        <v>8</v>
      </c>
      <c r="AF31" s="388"/>
      <c r="AG31" s="388"/>
      <c r="AH31" s="388"/>
      <c r="AI31" s="384"/>
      <c r="AJ31" s="406"/>
      <c r="AK31" s="408"/>
      <c r="AL31" s="408"/>
      <c r="AM31" s="408"/>
      <c r="AN31" s="408"/>
      <c r="AO31" s="408"/>
    </row>
    <row r="32" spans="1:41">
      <c r="A32" s="383" t="s">
        <v>513</v>
      </c>
      <c r="B32" s="409">
        <v>0</v>
      </c>
      <c r="C32" s="409">
        <v>0</v>
      </c>
      <c r="D32" s="389">
        <v>10</v>
      </c>
      <c r="E32" s="388"/>
      <c r="F32" s="388"/>
      <c r="G32" s="384"/>
      <c r="H32" s="383" t="s">
        <v>512</v>
      </c>
      <c r="I32" s="409">
        <v>0</v>
      </c>
      <c r="J32" s="409">
        <v>0</v>
      </c>
      <c r="K32" s="389">
        <v>3</v>
      </c>
      <c r="L32" s="388"/>
      <c r="M32" s="388"/>
      <c r="N32" s="384"/>
      <c r="O32" s="383" t="s">
        <v>511</v>
      </c>
      <c r="P32" s="388"/>
      <c r="Q32" s="388"/>
      <c r="R32" s="389">
        <v>3</v>
      </c>
      <c r="S32" s="388"/>
      <c r="T32" s="388"/>
      <c r="U32" s="384"/>
      <c r="V32" s="383" t="s">
        <v>510</v>
      </c>
      <c r="W32" s="388"/>
      <c r="X32" s="388"/>
      <c r="Y32" s="389">
        <v>2</v>
      </c>
      <c r="Z32" s="388"/>
      <c r="AA32" s="388"/>
      <c r="AB32" s="384"/>
      <c r="AC32" s="383" t="s">
        <v>509</v>
      </c>
      <c r="AD32" s="388"/>
      <c r="AE32" s="388"/>
      <c r="AF32" s="389">
        <v>3</v>
      </c>
      <c r="AG32" s="388"/>
      <c r="AH32" s="388"/>
      <c r="AI32" s="384"/>
      <c r="AJ32" s="406"/>
      <c r="AK32" s="408"/>
      <c r="AL32" s="408"/>
      <c r="AM32" s="408"/>
      <c r="AN32" s="408"/>
      <c r="AO32" s="408"/>
    </row>
    <row r="33" spans="1:41">
      <c r="A33" s="383" t="s">
        <v>508</v>
      </c>
      <c r="B33" s="389">
        <v>0</v>
      </c>
      <c r="C33" s="388"/>
      <c r="D33" s="388"/>
      <c r="E33" s="388"/>
      <c r="F33" s="388"/>
      <c r="G33" s="384"/>
      <c r="H33" s="383" t="s">
        <v>507</v>
      </c>
      <c r="I33" s="389">
        <v>0</v>
      </c>
      <c r="J33" s="388"/>
      <c r="K33" s="388"/>
      <c r="L33" s="388"/>
      <c r="M33" s="388"/>
      <c r="N33" s="384"/>
      <c r="O33" s="387"/>
      <c r="P33" s="407"/>
      <c r="Q33" s="407"/>
      <c r="R33" s="407"/>
      <c r="S33" s="407"/>
      <c r="T33" s="407"/>
      <c r="U33" s="384"/>
      <c r="V33" s="387"/>
      <c r="W33" s="30"/>
      <c r="X33" s="30"/>
      <c r="Y33" s="30"/>
      <c r="Z33" s="30"/>
      <c r="AA33" s="30"/>
      <c r="AB33" s="384"/>
      <c r="AC33" s="387"/>
      <c r="AD33" s="30"/>
      <c r="AE33" s="30"/>
      <c r="AF33" s="30"/>
      <c r="AG33" s="30"/>
      <c r="AH33" s="30"/>
      <c r="AI33" s="384"/>
      <c r="AJ33" s="406"/>
      <c r="AK33" s="382"/>
      <c r="AL33" s="382"/>
      <c r="AM33" s="382"/>
      <c r="AN33" s="382"/>
      <c r="AO33" s="2"/>
    </row>
    <row r="34" spans="1:41">
      <c r="A34" s="383" t="s">
        <v>506</v>
      </c>
      <c r="B34" s="388"/>
      <c r="C34" s="389">
        <v>0</v>
      </c>
      <c r="D34" s="388"/>
      <c r="E34" s="388"/>
      <c r="F34" s="388"/>
      <c r="G34" s="384"/>
      <c r="H34" s="383" t="s">
        <v>505</v>
      </c>
      <c r="I34" s="388"/>
      <c r="J34" s="389">
        <v>0</v>
      </c>
      <c r="K34" s="388"/>
      <c r="L34" s="388"/>
      <c r="M34" s="388"/>
      <c r="N34" s="384"/>
      <c r="O34" s="387"/>
      <c r="P34" s="407"/>
      <c r="Q34" s="407"/>
      <c r="R34" s="407"/>
      <c r="S34" s="407"/>
      <c r="T34" s="407"/>
      <c r="U34" s="384"/>
      <c r="V34" s="387"/>
      <c r="W34" s="30"/>
      <c r="X34" s="30"/>
      <c r="Y34" s="30"/>
      <c r="Z34" s="30"/>
      <c r="AA34" s="30"/>
      <c r="AB34" s="384"/>
      <c r="AC34" s="387"/>
      <c r="AD34" s="30"/>
      <c r="AE34" s="30"/>
      <c r="AF34" s="30"/>
      <c r="AG34" s="30"/>
      <c r="AH34" s="30"/>
      <c r="AI34" s="384"/>
      <c r="AJ34" s="406"/>
      <c r="AK34" s="382"/>
      <c r="AL34" s="382"/>
      <c r="AM34" s="382"/>
      <c r="AN34" s="382"/>
      <c r="AO34" s="2"/>
    </row>
    <row r="35" spans="1:41">
      <c r="A35" s="384"/>
      <c r="B35" s="384"/>
      <c r="C35" s="384"/>
      <c r="D35" s="384"/>
      <c r="E35" s="384"/>
      <c r="F35" s="384"/>
      <c r="G35" s="384"/>
      <c r="H35" s="384"/>
      <c r="I35" s="384"/>
      <c r="J35" s="384"/>
      <c r="K35" s="384"/>
      <c r="L35" s="384"/>
      <c r="M35" s="384"/>
      <c r="N35" s="384"/>
      <c r="O35" s="384"/>
      <c r="P35" s="384"/>
      <c r="Q35" s="384"/>
      <c r="R35" s="384"/>
      <c r="S35" s="384"/>
      <c r="T35" s="384"/>
      <c r="U35" s="384"/>
      <c r="V35" s="384"/>
      <c r="W35" s="384"/>
      <c r="X35" s="384"/>
      <c r="Y35" s="384"/>
      <c r="Z35" s="384"/>
      <c r="AA35" s="384"/>
      <c r="AB35" s="384"/>
      <c r="AC35" s="384"/>
      <c r="AD35" s="384"/>
      <c r="AE35" s="384"/>
      <c r="AF35" s="384"/>
      <c r="AG35" s="384"/>
      <c r="AH35" s="384"/>
      <c r="AI35" s="384"/>
      <c r="AJ35" s="384"/>
      <c r="AK35" s="384"/>
      <c r="AL35" s="384"/>
      <c r="AM35" s="384"/>
      <c r="AN35" s="384"/>
    </row>
    <row r="36" spans="1:41">
      <c r="A36" s="382" t="s">
        <v>504</v>
      </c>
      <c r="B36" s="385">
        <v>2.68</v>
      </c>
      <c r="C36" s="385">
        <v>7.07</v>
      </c>
      <c r="D36" s="385">
        <v>8.6</v>
      </c>
      <c r="E36" s="385">
        <v>13.68</v>
      </c>
      <c r="F36" s="385">
        <v>7.95</v>
      </c>
      <c r="G36" s="384"/>
      <c r="H36" s="382" t="s">
        <v>503</v>
      </c>
      <c r="I36" s="385">
        <v>3.4</v>
      </c>
      <c r="J36" s="385">
        <v>6.24</v>
      </c>
      <c r="K36" s="385">
        <v>2.66</v>
      </c>
      <c r="L36" s="385">
        <v>11.4</v>
      </c>
      <c r="M36" s="385">
        <v>4.97</v>
      </c>
      <c r="N36" s="384"/>
      <c r="O36" s="382" t="s">
        <v>502</v>
      </c>
      <c r="P36" s="385">
        <v>4.03</v>
      </c>
      <c r="Q36" s="385">
        <v>5.08</v>
      </c>
      <c r="R36" s="385">
        <v>2.13</v>
      </c>
      <c r="S36" s="385">
        <v>9.1199999999999992</v>
      </c>
      <c r="T36" s="385">
        <v>1.99</v>
      </c>
      <c r="U36" s="384"/>
      <c r="V36" s="382" t="s">
        <v>501</v>
      </c>
      <c r="W36" s="385">
        <v>2.68</v>
      </c>
      <c r="X36" s="385">
        <v>3.34</v>
      </c>
      <c r="Y36" s="385">
        <v>1.07</v>
      </c>
      <c r="Z36" s="385">
        <v>4.5599999999999996</v>
      </c>
      <c r="AA36" s="385">
        <v>1.99</v>
      </c>
      <c r="AB36" s="384"/>
      <c r="AC36" s="382" t="s">
        <v>500</v>
      </c>
      <c r="AD36" s="385">
        <v>1.68</v>
      </c>
      <c r="AE36" s="385">
        <v>2.5</v>
      </c>
      <c r="AF36" s="385">
        <v>0.54</v>
      </c>
      <c r="AG36" s="385">
        <v>1.71</v>
      </c>
      <c r="AH36" s="385">
        <v>0.5</v>
      </c>
      <c r="AI36" s="384"/>
      <c r="AJ36" s="406" t="s">
        <v>499</v>
      </c>
      <c r="AK36" s="382">
        <v>0.03</v>
      </c>
      <c r="AL36" s="382">
        <v>0.05</v>
      </c>
      <c r="AM36" s="382">
        <v>1.03</v>
      </c>
      <c r="AN36" s="382">
        <v>1.18</v>
      </c>
      <c r="AO36" s="2">
        <v>0.96</v>
      </c>
    </row>
    <row r="37" spans="1:41">
      <c r="A37" s="383" t="s">
        <v>498</v>
      </c>
      <c r="B37" s="380">
        <v>2.68</v>
      </c>
      <c r="C37" s="382">
        <v>0.02</v>
      </c>
      <c r="D37" s="382">
        <v>0.01</v>
      </c>
      <c r="E37" s="382">
        <v>0.01</v>
      </c>
      <c r="F37" s="382">
        <v>0.01</v>
      </c>
      <c r="G37" s="384"/>
      <c r="H37" s="383" t="s">
        <v>497</v>
      </c>
      <c r="I37" s="380">
        <v>3.4</v>
      </c>
      <c r="J37" s="382">
        <v>0.02</v>
      </c>
      <c r="K37" s="382">
        <v>0.01</v>
      </c>
      <c r="L37" s="382">
        <v>0.01</v>
      </c>
      <c r="M37" s="382">
        <v>0.01</v>
      </c>
      <c r="N37" s="384"/>
      <c r="O37" s="383" t="s">
        <v>496</v>
      </c>
      <c r="P37" s="380">
        <v>4.03</v>
      </c>
      <c r="Q37" s="382">
        <v>0.02</v>
      </c>
      <c r="R37" s="382">
        <v>0.01</v>
      </c>
      <c r="S37" s="382">
        <v>0.01</v>
      </c>
      <c r="T37" s="382">
        <v>0.01</v>
      </c>
      <c r="U37" s="384"/>
      <c r="V37" s="383" t="s">
        <v>495</v>
      </c>
      <c r="W37" s="380">
        <v>2.68</v>
      </c>
      <c r="X37" s="382">
        <v>0.02</v>
      </c>
      <c r="Y37" s="382">
        <v>0.01</v>
      </c>
      <c r="Z37" s="382">
        <v>0.01</v>
      </c>
      <c r="AA37" s="382">
        <v>0.01</v>
      </c>
      <c r="AB37" s="384"/>
      <c r="AC37" s="383" t="s">
        <v>494</v>
      </c>
      <c r="AD37" s="380">
        <v>1.68</v>
      </c>
      <c r="AE37" s="382">
        <v>0.02</v>
      </c>
      <c r="AF37" s="382">
        <v>0.01</v>
      </c>
      <c r="AG37" s="382">
        <v>0.01</v>
      </c>
      <c r="AH37" s="382">
        <v>0.01</v>
      </c>
      <c r="AI37" s="384"/>
      <c r="AJ37" s="406" t="s">
        <v>493</v>
      </c>
      <c r="AK37" s="382">
        <v>0.02</v>
      </c>
      <c r="AL37" s="382">
        <v>0.81</v>
      </c>
      <c r="AM37" s="382">
        <v>0.03</v>
      </c>
      <c r="AN37" s="382">
        <v>1.1000000000000001</v>
      </c>
      <c r="AO37" s="2">
        <v>0.96</v>
      </c>
    </row>
    <row r="38" spans="1:41">
      <c r="A38" s="382" t="s">
        <v>492</v>
      </c>
      <c r="B38" s="382">
        <v>0.01</v>
      </c>
      <c r="C38" s="380">
        <v>7.07</v>
      </c>
      <c r="D38" s="382">
        <v>0.01</v>
      </c>
      <c r="E38" s="382">
        <v>0.01</v>
      </c>
      <c r="F38" s="382">
        <v>0.01</v>
      </c>
      <c r="G38" s="384"/>
      <c r="H38" s="382" t="s">
        <v>491</v>
      </c>
      <c r="I38" s="382">
        <v>0.01</v>
      </c>
      <c r="J38" s="380">
        <v>6.24</v>
      </c>
      <c r="K38" s="382">
        <v>0.01</v>
      </c>
      <c r="L38" s="382">
        <v>0.01</v>
      </c>
      <c r="M38" s="382">
        <v>0.01</v>
      </c>
      <c r="N38" s="384"/>
      <c r="O38" s="382" t="s">
        <v>490</v>
      </c>
      <c r="P38" s="382">
        <v>0.01</v>
      </c>
      <c r="Q38" s="380">
        <v>5.08</v>
      </c>
      <c r="R38" s="382">
        <v>0.01</v>
      </c>
      <c r="S38" s="382">
        <v>0.01</v>
      </c>
      <c r="T38" s="382">
        <v>0.01</v>
      </c>
      <c r="U38" s="384"/>
      <c r="V38" s="382" t="s">
        <v>489</v>
      </c>
      <c r="W38" s="382">
        <v>0.01</v>
      </c>
      <c r="X38" s="380">
        <v>3.34</v>
      </c>
      <c r="Y38" s="382">
        <v>0.01</v>
      </c>
      <c r="Z38" s="382">
        <v>0.01</v>
      </c>
      <c r="AA38" s="382">
        <v>0.01</v>
      </c>
      <c r="AB38" s="384"/>
      <c r="AC38" s="382" t="s">
        <v>488</v>
      </c>
      <c r="AD38" s="382">
        <v>0.01</v>
      </c>
      <c r="AE38" s="380">
        <v>2.5</v>
      </c>
      <c r="AF38" s="382">
        <v>0.01</v>
      </c>
      <c r="AG38" s="382">
        <v>0.01</v>
      </c>
      <c r="AH38" s="382">
        <v>0.01</v>
      </c>
      <c r="AI38" s="384"/>
      <c r="AJ38" s="406" t="s">
        <v>487</v>
      </c>
      <c r="AK38" s="382">
        <v>7.0000000000000007E-2</v>
      </c>
      <c r="AL38" s="382">
        <v>0.81</v>
      </c>
      <c r="AM38" s="382">
        <v>1.02</v>
      </c>
      <c r="AN38" s="382">
        <v>0.03</v>
      </c>
      <c r="AO38" s="2">
        <v>0.96</v>
      </c>
    </row>
    <row r="39" spans="1:41">
      <c r="A39" s="382" t="s">
        <v>486</v>
      </c>
      <c r="B39" s="382">
        <v>0.01</v>
      </c>
      <c r="C39" s="382">
        <v>0.01</v>
      </c>
      <c r="D39" s="380">
        <v>8.6</v>
      </c>
      <c r="E39" s="382">
        <v>0.01</v>
      </c>
      <c r="F39" s="382">
        <v>0.01</v>
      </c>
      <c r="G39" s="384"/>
      <c r="H39" s="382" t="s">
        <v>485</v>
      </c>
      <c r="I39" s="382">
        <v>0.01</v>
      </c>
      <c r="J39" s="382">
        <v>0.01</v>
      </c>
      <c r="K39" s="380">
        <v>2.66</v>
      </c>
      <c r="L39" s="382">
        <v>0.01</v>
      </c>
      <c r="M39" s="382">
        <v>0.01</v>
      </c>
      <c r="N39" s="384"/>
      <c r="O39" s="382" t="s">
        <v>484</v>
      </c>
      <c r="P39" s="382">
        <v>0.01</v>
      </c>
      <c r="Q39" s="382">
        <v>0.01</v>
      </c>
      <c r="R39" s="380">
        <v>2.13</v>
      </c>
      <c r="S39" s="382">
        <v>0.01</v>
      </c>
      <c r="T39" s="382">
        <v>0.01</v>
      </c>
      <c r="U39" s="384"/>
      <c r="V39" s="382" t="s">
        <v>483</v>
      </c>
      <c r="W39" s="382">
        <v>0.01</v>
      </c>
      <c r="X39" s="382">
        <v>0.01</v>
      </c>
      <c r="Y39" s="380">
        <v>1.07</v>
      </c>
      <c r="Z39" s="382">
        <v>0.01</v>
      </c>
      <c r="AA39" s="382">
        <v>0.01</v>
      </c>
      <c r="AB39" s="384"/>
      <c r="AC39" s="382" t="s">
        <v>482</v>
      </c>
      <c r="AD39" s="382">
        <v>0.01</v>
      </c>
      <c r="AE39" s="382">
        <v>0.01</v>
      </c>
      <c r="AF39" s="380">
        <v>0.54</v>
      </c>
      <c r="AG39" s="382">
        <v>0.01</v>
      </c>
      <c r="AH39" s="382">
        <v>0.01</v>
      </c>
      <c r="AI39" s="384"/>
      <c r="AJ39" s="406" t="s">
        <v>481</v>
      </c>
      <c r="AK39" s="382">
        <v>7.0000000000000007E-2</v>
      </c>
      <c r="AL39" s="382">
        <v>0.81</v>
      </c>
      <c r="AM39" s="382">
        <v>1.02</v>
      </c>
      <c r="AN39" s="382">
        <v>1.1000000000000001</v>
      </c>
      <c r="AO39" s="2">
        <v>0.03</v>
      </c>
    </row>
    <row r="40" spans="1:41">
      <c r="A40" s="382" t="s">
        <v>480</v>
      </c>
      <c r="B40" s="382">
        <v>0.01</v>
      </c>
      <c r="C40" s="382">
        <v>0.01</v>
      </c>
      <c r="D40" s="382">
        <v>0.01</v>
      </c>
      <c r="E40" s="380">
        <v>13.68</v>
      </c>
      <c r="F40" s="382">
        <v>0.01</v>
      </c>
      <c r="G40" s="384"/>
      <c r="H40" s="382" t="s">
        <v>479</v>
      </c>
      <c r="I40" s="382">
        <v>0.01</v>
      </c>
      <c r="J40" s="382">
        <v>0.01</v>
      </c>
      <c r="K40" s="382">
        <v>0.01</v>
      </c>
      <c r="L40" s="380">
        <v>11.4</v>
      </c>
      <c r="M40" s="382">
        <v>0.01</v>
      </c>
      <c r="N40" s="384"/>
      <c r="O40" s="382" t="s">
        <v>478</v>
      </c>
      <c r="P40" s="382">
        <v>0.01</v>
      </c>
      <c r="Q40" s="382">
        <v>0.01</v>
      </c>
      <c r="R40" s="382">
        <v>0.01</v>
      </c>
      <c r="S40" s="380">
        <v>9.1199999999999992</v>
      </c>
      <c r="T40" s="382">
        <v>0.01</v>
      </c>
      <c r="U40" s="384"/>
      <c r="V40" s="382" t="s">
        <v>477</v>
      </c>
      <c r="W40" s="382">
        <v>0.01</v>
      </c>
      <c r="X40" s="382">
        <v>0.01</v>
      </c>
      <c r="Y40" s="382">
        <v>0.01</v>
      </c>
      <c r="Z40" s="380">
        <v>4.5599999999999996</v>
      </c>
      <c r="AA40" s="382">
        <v>0.01</v>
      </c>
      <c r="AB40" s="384"/>
      <c r="AC40" s="382" t="s">
        <v>476</v>
      </c>
      <c r="AD40" s="382">
        <v>0.01</v>
      </c>
      <c r="AE40" s="382">
        <v>0.01</v>
      </c>
      <c r="AF40" s="382">
        <v>0.01</v>
      </c>
      <c r="AG40" s="380">
        <v>1.71</v>
      </c>
      <c r="AH40" s="382">
        <v>0.01</v>
      </c>
      <c r="AI40" s="384"/>
      <c r="AJ40" s="406" t="s">
        <v>475</v>
      </c>
      <c r="AK40" s="382">
        <v>0.65</v>
      </c>
      <c r="AL40" s="382">
        <v>0.03</v>
      </c>
      <c r="AM40" s="382">
        <v>1.1000000000000001</v>
      </c>
      <c r="AN40" s="382">
        <v>1.1000000000000001</v>
      </c>
      <c r="AO40" s="2">
        <v>0.96</v>
      </c>
    </row>
    <row r="41" spans="1:41">
      <c r="A41" s="383" t="s">
        <v>474</v>
      </c>
      <c r="B41" s="385">
        <v>0.27</v>
      </c>
      <c r="C41" s="385">
        <v>0.72</v>
      </c>
      <c r="D41" s="385">
        <v>0.96</v>
      </c>
      <c r="E41" s="385">
        <v>1.37</v>
      </c>
      <c r="F41" s="380">
        <v>7.95</v>
      </c>
      <c r="G41" s="384"/>
      <c r="H41" s="383" t="s">
        <v>473</v>
      </c>
      <c r="I41" s="385">
        <v>0.39</v>
      </c>
      <c r="J41" s="385">
        <v>0.63</v>
      </c>
      <c r="K41" s="385">
        <v>0.27</v>
      </c>
      <c r="L41" s="385">
        <v>1.1399999999999999</v>
      </c>
      <c r="M41" s="380">
        <v>4.97</v>
      </c>
      <c r="N41" s="384"/>
      <c r="O41" s="383" t="s">
        <v>472</v>
      </c>
      <c r="P41" s="385">
        <v>0.41</v>
      </c>
      <c r="Q41" s="385">
        <v>0.59</v>
      </c>
      <c r="R41" s="385">
        <v>0.22</v>
      </c>
      <c r="S41" s="385">
        <v>0.92</v>
      </c>
      <c r="T41" s="380">
        <v>1.99</v>
      </c>
      <c r="U41" s="384"/>
      <c r="V41" s="383" t="s">
        <v>471</v>
      </c>
      <c r="W41" s="385">
        <v>0.42</v>
      </c>
      <c r="X41" s="385">
        <v>0.5</v>
      </c>
      <c r="Y41" s="385">
        <v>0.16</v>
      </c>
      <c r="Z41" s="385">
        <v>0.69</v>
      </c>
      <c r="AA41" s="380">
        <v>1.99</v>
      </c>
      <c r="AB41" s="384"/>
      <c r="AC41" s="383" t="s">
        <v>470</v>
      </c>
      <c r="AD41" s="385">
        <v>0.34</v>
      </c>
      <c r="AE41" s="385">
        <v>0.5</v>
      </c>
      <c r="AF41" s="385">
        <v>0.11</v>
      </c>
      <c r="AG41" s="385">
        <v>0.35</v>
      </c>
      <c r="AH41" s="380">
        <v>0.5</v>
      </c>
      <c r="AI41" s="384"/>
      <c r="AJ41" s="406" t="s">
        <v>469</v>
      </c>
      <c r="AK41" s="382">
        <v>0.65</v>
      </c>
      <c r="AL41" s="382">
        <v>0.44</v>
      </c>
      <c r="AM41" s="382">
        <v>1.05</v>
      </c>
      <c r="AN41" s="382">
        <v>0.03</v>
      </c>
      <c r="AO41" s="2">
        <v>0.96</v>
      </c>
    </row>
    <row r="42" spans="1:41">
      <c r="A42" s="383" t="s">
        <v>468</v>
      </c>
      <c r="B42" s="380">
        <v>0.27</v>
      </c>
      <c r="C42" s="382">
        <v>0.01</v>
      </c>
      <c r="D42" s="382">
        <v>0.01</v>
      </c>
      <c r="E42" s="382">
        <v>0.01</v>
      </c>
      <c r="F42" s="382">
        <v>0.01</v>
      </c>
      <c r="G42" s="384"/>
      <c r="H42" s="383" t="s">
        <v>467</v>
      </c>
      <c r="I42" s="380">
        <v>0.39</v>
      </c>
      <c r="J42" s="382">
        <v>0.01</v>
      </c>
      <c r="K42" s="382">
        <v>0.01</v>
      </c>
      <c r="L42" s="382">
        <v>0.01</v>
      </c>
      <c r="M42" s="382">
        <v>0.01</v>
      </c>
      <c r="N42" s="384"/>
      <c r="O42" s="383" t="s">
        <v>466</v>
      </c>
      <c r="P42" s="380">
        <v>0.41</v>
      </c>
      <c r="Q42" s="382">
        <v>0.01</v>
      </c>
      <c r="R42" s="382">
        <v>0.01</v>
      </c>
      <c r="S42" s="382">
        <v>0.01</v>
      </c>
      <c r="T42" s="382">
        <v>0.01</v>
      </c>
      <c r="U42" s="384"/>
      <c r="V42" s="383" t="s">
        <v>465</v>
      </c>
      <c r="W42" s="380">
        <v>0.42</v>
      </c>
      <c r="X42" s="382">
        <v>0.02</v>
      </c>
      <c r="Y42" s="382">
        <v>0.01</v>
      </c>
      <c r="Z42" s="382">
        <v>0.01</v>
      </c>
      <c r="AA42" s="382">
        <v>0.01</v>
      </c>
      <c r="AB42" s="384"/>
      <c r="AC42" s="383" t="s">
        <v>464</v>
      </c>
      <c r="AD42" s="380">
        <v>0.34</v>
      </c>
      <c r="AE42" s="382">
        <v>0.01</v>
      </c>
      <c r="AF42" s="382">
        <v>0.01</v>
      </c>
      <c r="AG42" s="382">
        <v>0.01</v>
      </c>
      <c r="AH42" s="382">
        <v>0.01</v>
      </c>
      <c r="AI42" s="384"/>
      <c r="AJ42" s="406" t="s">
        <v>463</v>
      </c>
      <c r="AK42" s="382">
        <v>0.65</v>
      </c>
      <c r="AL42" s="382">
        <v>0.08</v>
      </c>
      <c r="AM42" s="382">
        <v>1.19</v>
      </c>
      <c r="AN42" s="382">
        <v>1.1000000000000001</v>
      </c>
      <c r="AO42" s="2">
        <v>0.03</v>
      </c>
    </row>
    <row r="43" spans="1:41">
      <c r="A43" s="383" t="s">
        <v>462</v>
      </c>
      <c r="B43" s="382">
        <v>0.01</v>
      </c>
      <c r="C43" s="380">
        <v>0.72</v>
      </c>
      <c r="D43" s="382">
        <v>0.01</v>
      </c>
      <c r="E43" s="382">
        <v>0.01</v>
      </c>
      <c r="F43" s="382">
        <v>0.01</v>
      </c>
      <c r="G43" s="384"/>
      <c r="H43" s="383" t="s">
        <v>461</v>
      </c>
      <c r="I43" s="382">
        <v>0.01</v>
      </c>
      <c r="J43" s="380">
        <v>0.63</v>
      </c>
      <c r="K43" s="382">
        <v>0.01</v>
      </c>
      <c r="L43" s="382">
        <v>0.01</v>
      </c>
      <c r="M43" s="382">
        <v>0.01</v>
      </c>
      <c r="N43" s="384"/>
      <c r="O43" s="383" t="s">
        <v>460</v>
      </c>
      <c r="P43" s="382">
        <v>0.01</v>
      </c>
      <c r="Q43" s="380">
        <v>0.59</v>
      </c>
      <c r="R43" s="382">
        <v>0.01</v>
      </c>
      <c r="S43" s="382">
        <v>0.01</v>
      </c>
      <c r="T43" s="382">
        <v>0.01</v>
      </c>
      <c r="U43" s="384"/>
      <c r="V43" s="383" t="s">
        <v>459</v>
      </c>
      <c r="W43" s="382">
        <v>0.01</v>
      </c>
      <c r="X43" s="380">
        <v>0.5</v>
      </c>
      <c r="Y43" s="382">
        <v>0.01</v>
      </c>
      <c r="Z43" s="382">
        <v>0.01</v>
      </c>
      <c r="AA43" s="382">
        <v>0.01</v>
      </c>
      <c r="AB43" s="384"/>
      <c r="AC43" s="383" t="s">
        <v>458</v>
      </c>
      <c r="AD43" s="382">
        <v>0.01</v>
      </c>
      <c r="AE43" s="380">
        <v>0.5</v>
      </c>
      <c r="AF43" s="382">
        <v>0.01</v>
      </c>
      <c r="AG43" s="382">
        <v>0.01</v>
      </c>
      <c r="AH43" s="382">
        <v>0.01</v>
      </c>
      <c r="AI43" s="384"/>
      <c r="AJ43" s="406" t="s">
        <v>457</v>
      </c>
      <c r="AK43" s="382">
        <v>0.65</v>
      </c>
      <c r="AL43" s="382">
        <v>0.8</v>
      </c>
      <c r="AM43" s="382">
        <v>0.05</v>
      </c>
      <c r="AN43" s="382">
        <v>0.03</v>
      </c>
      <c r="AO43" s="2">
        <v>0.96</v>
      </c>
    </row>
    <row r="44" spans="1:41">
      <c r="A44" s="383" t="s">
        <v>456</v>
      </c>
      <c r="B44" s="382">
        <v>0.01</v>
      </c>
      <c r="C44" s="382">
        <v>0.01</v>
      </c>
      <c r="D44" s="380">
        <v>0.96</v>
      </c>
      <c r="E44" s="382">
        <v>0.01</v>
      </c>
      <c r="F44" s="382">
        <v>0.01</v>
      </c>
      <c r="G44" s="384"/>
      <c r="H44" s="383" t="s">
        <v>455</v>
      </c>
      <c r="I44" s="382">
        <v>0.01</v>
      </c>
      <c r="J44" s="382">
        <v>0.01</v>
      </c>
      <c r="K44" s="380">
        <v>0.27</v>
      </c>
      <c r="L44" s="382">
        <v>0.01</v>
      </c>
      <c r="M44" s="382">
        <v>0.01</v>
      </c>
      <c r="N44" s="384"/>
      <c r="O44" s="383" t="s">
        <v>454</v>
      </c>
      <c r="P44" s="382">
        <v>0.01</v>
      </c>
      <c r="Q44" s="382">
        <v>0.01</v>
      </c>
      <c r="R44" s="380">
        <v>0.22</v>
      </c>
      <c r="S44" s="382">
        <v>0.01</v>
      </c>
      <c r="T44" s="382">
        <v>0.01</v>
      </c>
      <c r="U44" s="384"/>
      <c r="V44" s="383" t="s">
        <v>453</v>
      </c>
      <c r="W44" s="382">
        <v>0.01</v>
      </c>
      <c r="X44" s="382">
        <v>0.01</v>
      </c>
      <c r="Y44" s="380">
        <v>0.16</v>
      </c>
      <c r="Z44" s="382">
        <v>0.01</v>
      </c>
      <c r="AA44" s="382">
        <v>0.01</v>
      </c>
      <c r="AB44" s="384"/>
      <c r="AC44" s="383" t="s">
        <v>452</v>
      </c>
      <c r="AD44" s="382">
        <v>0.01</v>
      </c>
      <c r="AE44" s="382">
        <v>0.01</v>
      </c>
      <c r="AF44" s="380">
        <v>0.11</v>
      </c>
      <c r="AG44" s="382">
        <v>0.01</v>
      </c>
      <c r="AH44" s="382">
        <v>0.01</v>
      </c>
      <c r="AI44" s="384"/>
      <c r="AJ44" s="406" t="s">
        <v>451</v>
      </c>
      <c r="AK44" s="382">
        <v>0.65</v>
      </c>
      <c r="AL44" s="382">
        <v>0.8</v>
      </c>
      <c r="AM44" s="382">
        <v>0.11</v>
      </c>
      <c r="AN44" s="382">
        <v>1.1000000000000001</v>
      </c>
      <c r="AO44" s="2">
        <v>0.03</v>
      </c>
    </row>
    <row r="45" spans="1:41">
      <c r="A45" s="383" t="s">
        <v>450</v>
      </c>
      <c r="B45" s="385">
        <v>0.03</v>
      </c>
      <c r="C45" s="385">
        <v>0.08</v>
      </c>
      <c r="D45" s="385">
        <v>0.2</v>
      </c>
      <c r="E45" s="380">
        <v>1.37</v>
      </c>
      <c r="F45" s="382">
        <v>0.01</v>
      </c>
      <c r="G45" s="384"/>
      <c r="H45" s="383" t="s">
        <v>449</v>
      </c>
      <c r="I45" s="385">
        <v>0.05</v>
      </c>
      <c r="J45" s="385">
        <v>7.0000000000000007E-2</v>
      </c>
      <c r="K45" s="385">
        <v>0.03</v>
      </c>
      <c r="L45" s="380">
        <v>1.1399999999999999</v>
      </c>
      <c r="M45" s="382">
        <v>0.01</v>
      </c>
      <c r="N45" s="384"/>
      <c r="O45" s="383" t="s">
        <v>448</v>
      </c>
      <c r="P45" s="385">
        <v>0.09</v>
      </c>
      <c r="Q45" s="385">
        <v>7.0000000000000007E-2</v>
      </c>
      <c r="R45" s="385">
        <v>0.03</v>
      </c>
      <c r="S45" s="380">
        <v>0.92</v>
      </c>
      <c r="T45" s="382">
        <v>0.01</v>
      </c>
      <c r="U45" s="384"/>
      <c r="V45" s="383" t="s">
        <v>447</v>
      </c>
      <c r="W45" s="385">
        <v>0.06</v>
      </c>
      <c r="X45" s="385">
        <v>0.05</v>
      </c>
      <c r="Y45" s="385">
        <v>0.02</v>
      </c>
      <c r="Z45" s="380">
        <v>0.69</v>
      </c>
      <c r="AA45" s="382">
        <v>0.01</v>
      </c>
      <c r="AB45" s="384"/>
      <c r="AC45" s="383" t="s">
        <v>446</v>
      </c>
      <c r="AD45" s="385">
        <v>0.04</v>
      </c>
      <c r="AE45" s="385">
        <v>0.05</v>
      </c>
      <c r="AF45" s="385">
        <v>0.02</v>
      </c>
      <c r="AG45" s="380">
        <v>0.35</v>
      </c>
      <c r="AH45" s="382">
        <v>0.01</v>
      </c>
      <c r="AI45" s="384"/>
      <c r="AJ45" s="406" t="s">
        <v>445</v>
      </c>
      <c r="AK45" s="382">
        <v>0.7</v>
      </c>
      <c r="AL45" s="382">
        <v>0.85</v>
      </c>
      <c r="AM45" s="382">
        <v>1.04</v>
      </c>
      <c r="AN45" s="382">
        <v>0.72</v>
      </c>
      <c r="AO45" s="2">
        <v>0.03</v>
      </c>
    </row>
    <row r="46" spans="1:41">
      <c r="A46" s="383" t="s">
        <v>444</v>
      </c>
      <c r="B46" s="380">
        <v>0.03</v>
      </c>
      <c r="C46" s="382">
        <v>0.01</v>
      </c>
      <c r="D46" s="382">
        <v>0.01</v>
      </c>
      <c r="E46" s="382">
        <v>0.01</v>
      </c>
      <c r="F46" s="382">
        <v>0.01</v>
      </c>
      <c r="G46" s="384"/>
      <c r="H46" s="383" t="s">
        <v>443</v>
      </c>
      <c r="I46" s="380">
        <v>0.05</v>
      </c>
      <c r="J46" s="382">
        <v>0.01</v>
      </c>
      <c r="K46" s="382">
        <v>0.01</v>
      </c>
      <c r="L46" s="382">
        <v>0.01</v>
      </c>
      <c r="M46" s="382">
        <v>0.01</v>
      </c>
      <c r="N46" s="384"/>
      <c r="O46" s="383" t="s">
        <v>442</v>
      </c>
      <c r="P46" s="380">
        <v>0.09</v>
      </c>
      <c r="Q46" s="382">
        <v>0.01</v>
      </c>
      <c r="R46" s="382">
        <v>0.01</v>
      </c>
      <c r="S46" s="382">
        <v>0.01</v>
      </c>
      <c r="T46" s="382">
        <v>0.01</v>
      </c>
      <c r="U46" s="384"/>
      <c r="V46" s="383" t="s">
        <v>441</v>
      </c>
      <c r="W46" s="380">
        <v>0.06</v>
      </c>
      <c r="X46" s="382">
        <v>0.01</v>
      </c>
      <c r="Y46" s="382">
        <v>0.01</v>
      </c>
      <c r="Z46" s="382">
        <v>0.01</v>
      </c>
      <c r="AA46" s="382">
        <v>0.01</v>
      </c>
      <c r="AB46" s="384"/>
      <c r="AC46" s="383" t="s">
        <v>440</v>
      </c>
      <c r="AD46" s="380">
        <v>0.04</v>
      </c>
      <c r="AE46" s="382">
        <v>0.01</v>
      </c>
      <c r="AF46" s="382">
        <v>0.01</v>
      </c>
      <c r="AG46" s="382">
        <v>0.01</v>
      </c>
      <c r="AH46" s="382">
        <v>0.01</v>
      </c>
      <c r="AI46" s="384"/>
      <c r="AJ46" s="406" t="s">
        <v>439</v>
      </c>
      <c r="AK46" s="382">
        <v>0.42</v>
      </c>
      <c r="AL46" s="382">
        <v>0.03</v>
      </c>
      <c r="AM46" s="382">
        <v>0.03</v>
      </c>
      <c r="AN46" s="382">
        <v>0.03</v>
      </c>
      <c r="AO46" s="2">
        <v>0.03</v>
      </c>
    </row>
    <row r="47" spans="1:41">
      <c r="A47" s="383" t="s">
        <v>438</v>
      </c>
      <c r="B47" s="382">
        <v>0.01</v>
      </c>
      <c r="C47" s="380">
        <v>0.08</v>
      </c>
      <c r="D47" s="382">
        <v>0.01</v>
      </c>
      <c r="E47" s="382">
        <v>0.01</v>
      </c>
      <c r="F47" s="382">
        <v>0.01</v>
      </c>
      <c r="G47" s="384"/>
      <c r="H47" s="383" t="s">
        <v>437</v>
      </c>
      <c r="I47" s="382">
        <v>0.01</v>
      </c>
      <c r="J47" s="380">
        <v>7.0000000000000007E-2</v>
      </c>
      <c r="K47" s="382">
        <v>0.01</v>
      </c>
      <c r="L47" s="382">
        <v>0.01</v>
      </c>
      <c r="M47" s="382">
        <v>0.01</v>
      </c>
      <c r="N47" s="384"/>
      <c r="O47" s="383" t="s">
        <v>436</v>
      </c>
      <c r="P47" s="382">
        <v>0.01</v>
      </c>
      <c r="Q47" s="380">
        <v>7.0000000000000007E-2</v>
      </c>
      <c r="R47" s="382">
        <v>0.01</v>
      </c>
      <c r="S47" s="382">
        <v>0.01</v>
      </c>
      <c r="T47" s="382">
        <v>0.01</v>
      </c>
      <c r="U47" s="384"/>
      <c r="V47" s="383" t="s">
        <v>435</v>
      </c>
      <c r="W47" s="382">
        <v>0.02</v>
      </c>
      <c r="X47" s="380">
        <v>0.05</v>
      </c>
      <c r="Y47" s="382">
        <v>0.01</v>
      </c>
      <c r="Z47" s="382">
        <v>0.01</v>
      </c>
      <c r="AA47" s="382">
        <v>0.01</v>
      </c>
      <c r="AB47" s="384"/>
      <c r="AC47" s="383" t="s">
        <v>434</v>
      </c>
      <c r="AD47" s="382">
        <v>0.01</v>
      </c>
      <c r="AE47" s="380">
        <v>0.05</v>
      </c>
      <c r="AF47" s="382">
        <v>0.01</v>
      </c>
      <c r="AG47" s="382">
        <v>0.01</v>
      </c>
      <c r="AH47" s="382">
        <v>0.01</v>
      </c>
      <c r="AI47" s="384"/>
      <c r="AJ47" s="406" t="s">
        <v>433</v>
      </c>
      <c r="AK47" s="382">
        <v>0.02</v>
      </c>
      <c r="AL47" s="382">
        <v>0.02</v>
      </c>
      <c r="AM47" s="382">
        <v>0.05</v>
      </c>
      <c r="AN47" s="382">
        <v>0.03</v>
      </c>
      <c r="AO47" s="2">
        <v>0.03</v>
      </c>
    </row>
    <row r="48" spans="1:41">
      <c r="A48" s="383" t="s">
        <v>432</v>
      </c>
      <c r="B48" s="385">
        <v>0.01</v>
      </c>
      <c r="C48" s="385">
        <v>0.03</v>
      </c>
      <c r="D48" s="380">
        <v>0.2</v>
      </c>
      <c r="E48" s="382">
        <v>0.01</v>
      </c>
      <c r="F48" s="382">
        <v>0.01</v>
      </c>
      <c r="G48" s="384"/>
      <c r="H48" s="383" t="s">
        <v>431</v>
      </c>
      <c r="I48" s="385">
        <v>0.35</v>
      </c>
      <c r="J48" s="385">
        <v>0.03</v>
      </c>
      <c r="K48" s="380">
        <v>0.01</v>
      </c>
      <c r="L48" s="382">
        <v>0.01</v>
      </c>
      <c r="M48" s="382">
        <v>0.01</v>
      </c>
      <c r="N48" s="384"/>
      <c r="O48" s="383" t="s">
        <v>430</v>
      </c>
      <c r="P48" s="382">
        <v>0.01</v>
      </c>
      <c r="Q48" s="382">
        <v>0.01</v>
      </c>
      <c r="R48" s="380">
        <v>0.03</v>
      </c>
      <c r="S48" s="382">
        <v>0.01</v>
      </c>
      <c r="T48" s="382">
        <v>0.01</v>
      </c>
      <c r="U48" s="384"/>
      <c r="V48" s="383" t="s">
        <v>429</v>
      </c>
      <c r="W48" s="382">
        <v>0.01</v>
      </c>
      <c r="X48" s="382">
        <v>0.01</v>
      </c>
      <c r="Y48" s="380">
        <v>0.02</v>
      </c>
      <c r="Z48" s="382">
        <v>0.01</v>
      </c>
      <c r="AA48" s="382">
        <v>0.01</v>
      </c>
      <c r="AB48" s="384"/>
      <c r="AC48" s="383" t="s">
        <v>428</v>
      </c>
      <c r="AD48" s="382">
        <v>0.01</v>
      </c>
      <c r="AE48" s="382">
        <v>0.01</v>
      </c>
      <c r="AF48" s="380">
        <v>0.02</v>
      </c>
      <c r="AG48" s="382">
        <v>0.01</v>
      </c>
      <c r="AH48" s="382">
        <v>0.01</v>
      </c>
      <c r="AI48" s="384"/>
      <c r="AJ48" s="406" t="s">
        <v>427</v>
      </c>
      <c r="AK48" s="382">
        <v>0.03</v>
      </c>
      <c r="AL48" s="382">
        <v>0.08</v>
      </c>
      <c r="AM48" s="382">
        <v>0.01</v>
      </c>
      <c r="AN48" s="382">
        <v>0.03</v>
      </c>
      <c r="AO48" s="2">
        <v>0.03</v>
      </c>
    </row>
    <row r="49" spans="1:41">
      <c r="A49" s="383" t="s">
        <v>426</v>
      </c>
      <c r="B49" s="380">
        <v>0.01</v>
      </c>
      <c r="C49" s="382">
        <v>0.01</v>
      </c>
      <c r="D49" s="382">
        <v>0.01</v>
      </c>
      <c r="E49" s="382">
        <v>0.01</v>
      </c>
      <c r="F49" s="382">
        <v>0.01</v>
      </c>
      <c r="G49" s="384"/>
      <c r="H49" s="383" t="s">
        <v>425</v>
      </c>
      <c r="I49" s="380">
        <v>0.35</v>
      </c>
      <c r="J49" s="382">
        <v>0.01</v>
      </c>
      <c r="K49" s="382">
        <v>0.01</v>
      </c>
      <c r="L49" s="382">
        <v>0.01</v>
      </c>
      <c r="M49" s="382">
        <v>0.01</v>
      </c>
      <c r="N49" s="384"/>
      <c r="O49" s="387"/>
      <c r="P49" s="30"/>
      <c r="Q49" s="30"/>
      <c r="R49" s="30"/>
      <c r="S49" s="30"/>
      <c r="T49" s="30"/>
      <c r="U49" s="384"/>
      <c r="V49" s="387"/>
      <c r="W49" s="30"/>
      <c r="X49" s="30"/>
      <c r="Y49" s="30"/>
      <c r="Z49" s="30"/>
      <c r="AA49" s="30"/>
      <c r="AB49" s="384"/>
      <c r="AC49" s="387"/>
      <c r="AD49" s="30"/>
      <c r="AE49" s="30"/>
      <c r="AF49" s="30"/>
      <c r="AG49" s="30"/>
      <c r="AH49" s="30"/>
      <c r="AI49" s="384"/>
      <c r="AJ49" s="406" t="s">
        <v>424</v>
      </c>
      <c r="AK49" s="382">
        <v>0.03</v>
      </c>
      <c r="AL49" s="382">
        <v>0.08</v>
      </c>
      <c r="AM49" s="382">
        <v>0.03</v>
      </c>
      <c r="AN49" s="382">
        <v>0.01</v>
      </c>
      <c r="AO49" s="2">
        <v>0.03</v>
      </c>
    </row>
    <row r="50" spans="1:41">
      <c r="A50" s="383" t="s">
        <v>423</v>
      </c>
      <c r="B50" s="382">
        <v>0.02</v>
      </c>
      <c r="C50" s="380">
        <v>0.03</v>
      </c>
      <c r="D50" s="382">
        <v>0.01</v>
      </c>
      <c r="E50" s="382">
        <v>0.01</v>
      </c>
      <c r="F50" s="382">
        <v>0.01</v>
      </c>
      <c r="G50" s="384"/>
      <c r="H50" s="383" t="s">
        <v>422</v>
      </c>
      <c r="I50" s="382">
        <v>0.01</v>
      </c>
      <c r="J50" s="380">
        <v>0.03</v>
      </c>
      <c r="K50" s="382">
        <v>0.01</v>
      </c>
      <c r="L50" s="382">
        <v>0.01</v>
      </c>
      <c r="M50" s="382">
        <v>0.01</v>
      </c>
      <c r="N50" s="384"/>
      <c r="O50" s="387"/>
      <c r="P50" s="30"/>
      <c r="Q50" s="30"/>
      <c r="R50" s="30"/>
      <c r="S50" s="30"/>
      <c r="T50" s="30"/>
      <c r="U50" s="384"/>
      <c r="V50" s="387"/>
      <c r="W50" s="30"/>
      <c r="X50" s="30"/>
      <c r="Y50" s="30"/>
      <c r="Z50" s="30"/>
      <c r="AA50" s="30"/>
      <c r="AB50" s="384"/>
      <c r="AC50" s="387"/>
      <c r="AD50" s="30"/>
      <c r="AE50" s="30"/>
      <c r="AF50" s="30"/>
      <c r="AG50" s="30"/>
      <c r="AH50" s="30"/>
      <c r="AI50" s="384"/>
      <c r="AJ50" s="406" t="s">
        <v>421</v>
      </c>
      <c r="AK50" s="382">
        <v>0.44</v>
      </c>
      <c r="AL50" s="382">
        <v>0.52</v>
      </c>
      <c r="AM50" s="382">
        <v>0.19</v>
      </c>
      <c r="AN50" s="382">
        <v>0.72</v>
      </c>
      <c r="AO50" s="2">
        <v>1.99</v>
      </c>
    </row>
    <row r="51" spans="1:41" s="384" customFormat="1">
      <c r="A51" s="387"/>
      <c r="B51" s="30"/>
      <c r="C51" s="30"/>
      <c r="D51" s="30"/>
      <c r="E51" s="30"/>
      <c r="F51" s="30"/>
      <c r="H51" s="387"/>
      <c r="I51" s="30"/>
      <c r="J51" s="30"/>
      <c r="K51" s="30"/>
      <c r="L51" s="30"/>
      <c r="M51" s="30"/>
      <c r="O51" s="387"/>
      <c r="P51" s="30"/>
      <c r="Q51" s="30"/>
      <c r="R51" s="30"/>
      <c r="S51" s="30"/>
      <c r="T51" s="30"/>
      <c r="V51" s="387"/>
      <c r="W51" s="30"/>
      <c r="X51" s="30"/>
      <c r="Y51" s="30"/>
      <c r="Z51" s="30"/>
      <c r="AA51" s="30"/>
      <c r="AC51" s="387"/>
      <c r="AD51" s="30"/>
      <c r="AE51" s="30"/>
      <c r="AF51" s="30"/>
      <c r="AG51" s="30"/>
      <c r="AH51" s="30"/>
      <c r="AJ51" s="405"/>
      <c r="AK51" s="30"/>
      <c r="AL51" s="30"/>
      <c r="AM51" s="30"/>
      <c r="AN51" s="30"/>
      <c r="AO51" s="30"/>
    </row>
    <row r="52" spans="1:41" s="384" customFormat="1">
      <c r="B52" s="4"/>
      <c r="C52" s="4"/>
      <c r="D52" s="4"/>
      <c r="E52" s="4"/>
      <c r="F52" s="4"/>
      <c r="G52" s="4"/>
      <c r="I52" s="4"/>
      <c r="J52" s="4"/>
      <c r="K52" s="217"/>
      <c r="L52" s="217"/>
      <c r="M52" s="217"/>
      <c r="N52" s="217"/>
      <c r="O52" s="4"/>
      <c r="P52" s="4"/>
      <c r="Q52" s="4"/>
      <c r="R52" s="4"/>
      <c r="S52" s="4"/>
      <c r="T52" s="4"/>
      <c r="U52" s="4"/>
      <c r="V52" s="4"/>
      <c r="W52" s="4"/>
      <c r="X52" s="4"/>
      <c r="Y52" s="217"/>
      <c r="Z52" s="217"/>
      <c r="AA52" s="217"/>
      <c r="AB52" s="217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217"/>
      <c r="AN52" s="217"/>
      <c r="AO52" s="217"/>
    </row>
    <row r="53" spans="1:41" s="384" customFormat="1">
      <c r="A53" s="184" t="s">
        <v>62</v>
      </c>
      <c r="B53" s="184">
        <v>5</v>
      </c>
      <c r="C53" s="184">
        <v>4</v>
      </c>
      <c r="D53" s="184">
        <v>3</v>
      </c>
      <c r="E53" s="106">
        <v>2</v>
      </c>
      <c r="F53" s="106">
        <v>1</v>
      </c>
      <c r="G53" s="217"/>
      <c r="H53" s="184" t="s">
        <v>181</v>
      </c>
      <c r="I53" s="184">
        <v>5</v>
      </c>
      <c r="J53" s="184">
        <v>4</v>
      </c>
      <c r="K53" s="184">
        <v>3</v>
      </c>
      <c r="L53" s="106">
        <v>2</v>
      </c>
      <c r="M53" s="106">
        <v>1</v>
      </c>
      <c r="N53" s="217"/>
      <c r="O53" s="184" t="s">
        <v>182</v>
      </c>
      <c r="P53" s="184">
        <v>5</v>
      </c>
      <c r="Q53" s="184">
        <v>4</v>
      </c>
      <c r="R53" s="184">
        <v>3</v>
      </c>
      <c r="S53" s="106">
        <v>2</v>
      </c>
      <c r="T53" s="106">
        <v>1</v>
      </c>
      <c r="U53" s="217"/>
      <c r="V53" s="184" t="s">
        <v>183</v>
      </c>
      <c r="W53" s="184">
        <v>5</v>
      </c>
      <c r="X53" s="184">
        <v>4</v>
      </c>
      <c r="Y53" s="184">
        <v>3</v>
      </c>
      <c r="Z53" s="106">
        <v>2</v>
      </c>
      <c r="AA53" s="106">
        <v>1</v>
      </c>
      <c r="AB53" s="217"/>
      <c r="AC53" s="184" t="s">
        <v>179</v>
      </c>
      <c r="AD53" s="184">
        <v>5</v>
      </c>
      <c r="AE53" s="184">
        <v>4</v>
      </c>
      <c r="AF53" s="184">
        <v>3</v>
      </c>
      <c r="AG53" s="106">
        <v>2</v>
      </c>
      <c r="AH53" s="106">
        <v>1</v>
      </c>
      <c r="AI53" s="217"/>
      <c r="AJ53" s="184" t="s">
        <v>180</v>
      </c>
      <c r="AK53" s="184">
        <v>5</v>
      </c>
      <c r="AL53" s="184">
        <v>4</v>
      </c>
      <c r="AM53" s="184">
        <v>3</v>
      </c>
      <c r="AN53" s="106">
        <v>2</v>
      </c>
      <c r="AO53" s="106">
        <v>1</v>
      </c>
    </row>
    <row r="54" spans="1:41" s="384" customFormat="1">
      <c r="A54" s="396" t="s">
        <v>420</v>
      </c>
      <c r="B54" s="184">
        <f>VLOOKUP($A53,OverView!$B$51:$G$62,'ReSpin Data反推'!B$53+1,FALSE)</f>
        <v>500</v>
      </c>
      <c r="C54" s="184">
        <f>VLOOKUP($A53,OverView!$B$51:$G$62,'ReSpin Data反推'!C$53+1,FALSE)</f>
        <v>50</v>
      </c>
      <c r="D54" s="184">
        <f>VLOOKUP($A53,OverView!$B$51:$G$62,'ReSpin Data反推'!D$53+1,FALSE)</f>
        <v>10</v>
      </c>
      <c r="E54" s="184">
        <f>VLOOKUP($A53,OverView!$B$51:$G$62,'ReSpin Data反推'!E$53+1,FALSE)</f>
        <v>0</v>
      </c>
      <c r="F54" s="184">
        <f>VLOOKUP($A53,OverView!$B$51:$G$62,'ReSpin Data反推'!F$53+1,FALSE)</f>
        <v>0</v>
      </c>
      <c r="G54" s="217"/>
      <c r="H54" s="396" t="s">
        <v>420</v>
      </c>
      <c r="I54" s="184">
        <f>VLOOKUP($H53,OverView!$B$51:$G$62,'ReSpin Data反推'!I$53+1,FALSE)</f>
        <v>400</v>
      </c>
      <c r="J54" s="184">
        <f>VLOOKUP($H53,OverView!$B$51:$G$62,'ReSpin Data反推'!J$53+1,FALSE)</f>
        <v>50</v>
      </c>
      <c r="K54" s="184">
        <f>VLOOKUP($H53,OverView!$B$51:$G$62,'ReSpin Data反推'!K$53+1,FALSE)</f>
        <v>10</v>
      </c>
      <c r="L54" s="184">
        <f>VLOOKUP($H53,OverView!$B$51:$G$62,'ReSpin Data反推'!L$53+1,FALSE)</f>
        <v>0</v>
      </c>
      <c r="M54" s="184">
        <f>VLOOKUP($H53,OverView!$B$51:$G$62,'ReSpin Data反推'!M$53+1,FALSE)</f>
        <v>0</v>
      </c>
      <c r="N54" s="217"/>
      <c r="O54" s="396" t="s">
        <v>420</v>
      </c>
      <c r="P54" s="184">
        <f>VLOOKUP($O53,OverView!$B$51:$G$62,'ReSpin Data反推'!P$53+1,FALSE)</f>
        <v>200</v>
      </c>
      <c r="Q54" s="184">
        <f>VLOOKUP($O53,OverView!$B$51:$G$62,'ReSpin Data反推'!Q$53+1,FALSE)</f>
        <v>25</v>
      </c>
      <c r="R54" s="184">
        <f>VLOOKUP($O53,OverView!$B$51:$G$62,'ReSpin Data反推'!R$53+1,FALSE)</f>
        <v>8</v>
      </c>
      <c r="S54" s="184">
        <f>VLOOKUP($O53,OverView!$B$51:$G$62,'ReSpin Data反推'!S$53+1,FALSE)</f>
        <v>0</v>
      </c>
      <c r="T54" s="184">
        <f>VLOOKUP($O53,OverView!$B$51:$G$62,'ReSpin Data反推'!T$53+1,FALSE)</f>
        <v>0</v>
      </c>
      <c r="U54" s="217"/>
      <c r="V54" s="396" t="s">
        <v>420</v>
      </c>
      <c r="W54" s="184">
        <f>VLOOKUP($V53,OverView!$B$51:$G$62,'ReSpin Data反推'!W$53+1,FALSE)</f>
        <v>200</v>
      </c>
      <c r="X54" s="184">
        <f>VLOOKUP($V53,OverView!$B$51:$G$62,'ReSpin Data反推'!X$53+1,FALSE)</f>
        <v>25</v>
      </c>
      <c r="Y54" s="184">
        <f>VLOOKUP($V53,OverView!$B$51:$G$62,'ReSpin Data反推'!Y$53+1,FALSE)</f>
        <v>8</v>
      </c>
      <c r="Z54" s="184">
        <f>VLOOKUP($V53,OverView!$B$51:$G$62,'ReSpin Data反推'!Z$53+1,FALSE)</f>
        <v>0</v>
      </c>
      <c r="AA54" s="184">
        <f>VLOOKUP($V53,OverView!$B$51:$G$62,'ReSpin Data反推'!AA$53+1,FALSE)</f>
        <v>0</v>
      </c>
      <c r="AB54" s="217"/>
      <c r="AC54" s="396" t="s">
        <v>420</v>
      </c>
      <c r="AD54" s="184">
        <f>VLOOKUP($AC53,OverView!$B$51:$G$62,'ReSpin Data反推'!AD$53+1,FALSE)</f>
        <v>100</v>
      </c>
      <c r="AE54" s="184">
        <f>VLOOKUP($AC53,OverView!$B$51:$G$62,'ReSpin Data反推'!AE$53+1,FALSE)</f>
        <v>12</v>
      </c>
      <c r="AF54" s="184">
        <f>VLOOKUP($AC53,OverView!$B$51:$G$62,'ReSpin Data反推'!AF$53+1,FALSE)</f>
        <v>6</v>
      </c>
      <c r="AG54" s="184">
        <f>VLOOKUP($AC53,OverView!$B$51:$G$62,'ReSpin Data反推'!AG$53+1,FALSE)</f>
        <v>0</v>
      </c>
      <c r="AH54" s="184">
        <f>VLOOKUP($AC53,OverView!$B$51:$G$62,'ReSpin Data反推'!AH$53+1,FALSE)</f>
        <v>0</v>
      </c>
      <c r="AI54" s="217"/>
      <c r="AJ54" s="396" t="s">
        <v>420</v>
      </c>
      <c r="AK54" s="184">
        <f>VLOOKUP($AJ53,OverView!$B$51:$G$62,'ReSpin Data反推'!AK$53+1,FALSE)</f>
        <v>100</v>
      </c>
      <c r="AL54" s="184">
        <f>VLOOKUP($AJ53,OverView!$B$51:$G$62,'ReSpin Data反推'!AL$53+1,FALSE)</f>
        <v>12</v>
      </c>
      <c r="AM54" s="184">
        <f>VLOOKUP($AJ53,OverView!$B$51:$G$62,'ReSpin Data反推'!AM$53+1,FALSE)</f>
        <v>6</v>
      </c>
      <c r="AN54" s="184">
        <f>VLOOKUP($AJ53,OverView!$B$51:$G$62,'ReSpin Data反推'!AN$53+1,FALSE)</f>
        <v>0</v>
      </c>
      <c r="AO54" s="184">
        <f>VLOOKUP($AJ53,OverView!$B$51:$G$62,'ReSpin Data反推'!AO$53+1,FALSE)</f>
        <v>0</v>
      </c>
    </row>
    <row r="55" spans="1:41" s="384" customFormat="1">
      <c r="A55" s="396" t="s">
        <v>419</v>
      </c>
      <c r="B55" s="403">
        <f>1-B67*B54/B69</f>
        <v>0.49264332825976664</v>
      </c>
      <c r="C55" s="403">
        <f>1-C67*B54/C69</f>
        <v>-0.85185185185185186</v>
      </c>
      <c r="D55" s="403">
        <f>1-D67*B54/D69</f>
        <v>-0.13407258064516148</v>
      </c>
      <c r="E55" s="403">
        <f>1-E67*B54/E69</f>
        <v>-0.39353400222965451</v>
      </c>
      <c r="F55" s="403">
        <f>1-F67*B54/F69</f>
        <v>-2.5714285714285712</v>
      </c>
      <c r="G55" s="217"/>
      <c r="H55" s="396" t="s">
        <v>418</v>
      </c>
      <c r="I55" s="403">
        <f>1-I67*I54/I69</f>
        <v>0.63871744693662502</v>
      </c>
      <c r="J55" s="403">
        <f>1-J67*I54/J69</f>
        <v>-1.4888888888888889</v>
      </c>
      <c r="K55" s="403">
        <f>1-K67*I54/K69</f>
        <v>-0.81451612903225823</v>
      </c>
      <c r="L55" s="403">
        <f>1-L67*I54/L69</f>
        <v>0.33110367892976589</v>
      </c>
      <c r="M55" s="403">
        <f>1-M67*I54/M69</f>
        <v>-1.8571428571428568</v>
      </c>
      <c r="N55" s="217"/>
      <c r="O55" s="396" t="s">
        <v>418</v>
      </c>
      <c r="P55" s="403">
        <f>1-P67*P54/P69</f>
        <v>0.32629687850887046</v>
      </c>
      <c r="Q55" s="403">
        <f>1-Q67*P54/Q69</f>
        <v>-0.45833333333333326</v>
      </c>
      <c r="R55" s="403">
        <f>1-R67*P54/R69</f>
        <v>-0.81451612903225823</v>
      </c>
      <c r="S55" s="403">
        <f>1-S67*P54/S69</f>
        <v>-0.33779264214046822</v>
      </c>
      <c r="T55" s="403">
        <f>1-T67*P54/T69</f>
        <v>-1.8571428571428572</v>
      </c>
      <c r="U55" s="217"/>
      <c r="V55" s="396" t="s">
        <v>418</v>
      </c>
      <c r="W55" s="403">
        <f>1-W67*W54/W69</f>
        <v>0.17808219178082196</v>
      </c>
      <c r="X55" s="403">
        <f>1-X67*W54/X69</f>
        <v>-0.4814814814814814</v>
      </c>
      <c r="Y55" s="403">
        <f>1-Y67*W54/Y69</f>
        <v>9.2741935483870885E-2</v>
      </c>
      <c r="Z55" s="403">
        <f>1-Z67*W54/Z69</f>
        <v>-0.33779264214046822</v>
      </c>
      <c r="AA55" s="403">
        <f>1-AA67*W54/AA69</f>
        <v>-1.8571428571428572</v>
      </c>
      <c r="AB55" s="217"/>
      <c r="AC55" s="396" t="s">
        <v>418</v>
      </c>
      <c r="AD55" s="403">
        <f>1-AD67*AD54/AD69</f>
        <v>9.7895088539926456E-2</v>
      </c>
      <c r="AE55" s="403">
        <f>1-AE67*AD54/AE69</f>
        <v>-0.11111111111111116</v>
      </c>
      <c r="AF55" s="403">
        <f>1-AF67*AD54/AF69</f>
        <v>0.31955645161290325</v>
      </c>
      <c r="AG55" s="403">
        <f>1-AG67*AD54/AG69</f>
        <v>0.4505494505494505</v>
      </c>
      <c r="AH55" s="403">
        <f>1-AH67*AD54/AH69</f>
        <v>-7.1428571428571619E-2</v>
      </c>
      <c r="AI55" s="217"/>
      <c r="AJ55" s="396" t="s">
        <v>418</v>
      </c>
      <c r="AK55" s="403">
        <f>1-AK67*AK54/AK69</f>
        <v>-8.7832393231265016E-2</v>
      </c>
      <c r="AL55" s="403">
        <f>1-AL67*AK54/AL69</f>
        <v>-0.11111111111111116</v>
      </c>
      <c r="AM55" s="403">
        <f>1-AM67*AK54/AM69</f>
        <v>0.39516129032258063</v>
      </c>
      <c r="AN55" s="403">
        <f>1-AN67*AK54/AN69</f>
        <v>0.33687002652519882</v>
      </c>
      <c r="AO55" s="403">
        <f>1-AO67*AK54/AO69</f>
        <v>-7.1428571428571619E-2</v>
      </c>
    </row>
    <row r="56" spans="1:41" s="384" customFormat="1">
      <c r="A56" s="396" t="s">
        <v>417</v>
      </c>
      <c r="B56" s="404">
        <f>1-B67*C54/B74</f>
        <v>0.70645792563600784</v>
      </c>
      <c r="C56" s="404">
        <f>1-C67*C54/C74</f>
        <v>-0.11111111111111116</v>
      </c>
      <c r="D56" s="404">
        <f>1-D67*C54/D74</f>
        <v>0.34017595307917881</v>
      </c>
      <c r="E56" s="404">
        <f>1-E67*C54/E74</f>
        <v>0.16387959866220725</v>
      </c>
      <c r="F56" s="404"/>
      <c r="G56" s="217"/>
      <c r="H56" s="396" t="s">
        <v>417</v>
      </c>
      <c r="I56" s="404">
        <f>1-I67*J54/I74</f>
        <v>0.74315068493150682</v>
      </c>
      <c r="J56" s="404">
        <f>1-J67*J54/J74</f>
        <v>-0.79487179487179471</v>
      </c>
      <c r="K56" s="404">
        <f>1-K67*J54/K74</f>
        <v>-0.31964809384164239</v>
      </c>
      <c r="L56" s="404">
        <f>1-L67*J54/L74</f>
        <v>0.49832775919732442</v>
      </c>
      <c r="M56" s="404"/>
      <c r="N56" s="217"/>
      <c r="O56" s="396" t="s">
        <v>417</v>
      </c>
      <c r="P56" s="404">
        <f>1-P67*Q54/P74</f>
        <v>0.53300124533001247</v>
      </c>
      <c r="Q56" s="404">
        <f>1-Q67*Q54/Q74</f>
        <v>-6.0606060606060552E-2</v>
      </c>
      <c r="R56" s="404">
        <f>1-R67*Q54/R74</f>
        <v>-0.20967741935483875</v>
      </c>
      <c r="S56" s="404">
        <f>1-S67*Q54/S74</f>
        <v>3.8461538461538436E-2</v>
      </c>
      <c r="T56" s="404"/>
      <c r="U56" s="217"/>
      <c r="V56" s="396" t="s">
        <v>417</v>
      </c>
      <c r="W56" s="404">
        <f>1-W67*X54/W74</f>
        <v>0.41291585127201569</v>
      </c>
      <c r="X56" s="404">
        <f>1-X67*X54/X74</f>
        <v>-6.0606060606060552E-2</v>
      </c>
      <c r="Y56" s="404">
        <f>1-Y67*X54/Y74</f>
        <v>0.34017595307917881</v>
      </c>
      <c r="Z56" s="404">
        <f>1-Z67*X54/Z74</f>
        <v>3.8461538461538436E-2</v>
      </c>
      <c r="AA56" s="404"/>
      <c r="AB56" s="217"/>
      <c r="AC56" s="396" t="s">
        <v>417</v>
      </c>
      <c r="AD56" s="404">
        <f>1-AD67*AE54/AD74</f>
        <v>0.11232876712328765</v>
      </c>
      <c r="AE56" s="404">
        <f>1-AE67*AE54/AE74</f>
        <v>6.6666666666666763E-2</v>
      </c>
      <c r="AF56" s="404">
        <f>1-AF67*AE54/AF74</f>
        <v>0.34677419354838712</v>
      </c>
      <c r="AG56" s="404">
        <f>1-AG67*AE54/AG74</f>
        <v>0.48717948717948711</v>
      </c>
      <c r="AH56" s="404"/>
      <c r="AI56" s="217"/>
      <c r="AJ56" s="396" t="s">
        <v>417</v>
      </c>
      <c r="AK56" s="404">
        <f>1-AK67*AL54/AK74</f>
        <v>0.11232876712328765</v>
      </c>
      <c r="AL56" s="404">
        <f>1-AL67*AL54/AL74</f>
        <v>6.6666666666666763E-2</v>
      </c>
      <c r="AM56" s="404">
        <f>1-AM67*AL54/AM74</f>
        <v>0.41935483870967749</v>
      </c>
      <c r="AN56" s="404">
        <f>1-AN67*AL54/AN74</f>
        <v>0.34065934065934056</v>
      </c>
      <c r="AO56" s="404"/>
    </row>
    <row r="57" spans="1:41" s="384" customFormat="1">
      <c r="A57" s="396" t="s">
        <v>416</v>
      </c>
      <c r="B57" s="403">
        <f>1-B67*D54/B78</f>
        <v>0.72602739726027399</v>
      </c>
      <c r="C57" s="403">
        <f>1-C67*D54/C78</f>
        <v>6.6666666666666652E-2</v>
      </c>
      <c r="D57" s="403">
        <f>1-D67*D54/D78</f>
        <v>0.5161290322580645</v>
      </c>
      <c r="E57" s="403"/>
      <c r="F57" s="403"/>
      <c r="G57" s="217"/>
      <c r="H57" s="396" t="s">
        <v>416</v>
      </c>
      <c r="I57" s="403">
        <f>1-I67*K54/I78</f>
        <v>0.79452054794520555</v>
      </c>
      <c r="J57" s="403">
        <f>1-J67*K54/J78</f>
        <v>-0.55555555555555558</v>
      </c>
      <c r="K57" s="403">
        <f>1-K67*K54/K78</f>
        <v>3.2258064516129004E-2</v>
      </c>
      <c r="L57" s="403"/>
      <c r="M57" s="403"/>
      <c r="N57" s="217"/>
      <c r="O57" s="396" t="s">
        <v>416</v>
      </c>
      <c r="P57" s="403">
        <f>1-P67*R54/P78</f>
        <v>0.58904109589041098</v>
      </c>
      <c r="Q57" s="403">
        <f>1-Q67*R54/Q78</f>
        <v>6.6666666666666652E-2</v>
      </c>
      <c r="R57" s="403">
        <f>1-R67*R54/R78</f>
        <v>-0.16129032258064524</v>
      </c>
      <c r="S57" s="403"/>
      <c r="T57" s="403"/>
      <c r="U57" s="217"/>
      <c r="V57" s="396" t="s">
        <v>416</v>
      </c>
      <c r="W57" s="403">
        <f>1-W67*Y54/W78</f>
        <v>0.56164383561643838</v>
      </c>
      <c r="X57" s="403">
        <f>1-X67*Y54/X78</f>
        <v>6.6666666666666652E-2</v>
      </c>
      <c r="Y57" s="403">
        <f>1-Y67*Y54/Y78</f>
        <v>0.41935483870967738</v>
      </c>
      <c r="Z57" s="403"/>
      <c r="AA57" s="403"/>
      <c r="AB57" s="217"/>
      <c r="AC57" s="396" t="s">
        <v>416</v>
      </c>
      <c r="AD57" s="403">
        <f>1-AD67*AF54/AD78</f>
        <v>0.26027397260273977</v>
      </c>
      <c r="AE57" s="403">
        <f>1-AE67*AF54/AE78</f>
        <v>6.6666666666666763E-2</v>
      </c>
      <c r="AF57" s="403">
        <f>1-AF67*AF54/AF78</f>
        <v>0.34677419354838712</v>
      </c>
      <c r="AG57" s="403"/>
      <c r="AH57" s="403"/>
      <c r="AI57" s="217"/>
      <c r="AJ57" s="396" t="s">
        <v>416</v>
      </c>
      <c r="AK57" s="403">
        <f>1-AK67*AM54/AK78</f>
        <v>0.26027397260273977</v>
      </c>
      <c r="AL57" s="403">
        <f>1-AL67*AM54/AL78</f>
        <v>6.6666666666666763E-2</v>
      </c>
      <c r="AM57" s="403">
        <f>1-AM67*AM54/AM78</f>
        <v>0.41935483870967749</v>
      </c>
      <c r="AN57" s="403"/>
      <c r="AO57" s="403"/>
    </row>
    <row r="58" spans="1:41" s="384" customFormat="1">
      <c r="A58" s="396" t="s">
        <v>415</v>
      </c>
      <c r="B58" s="401">
        <f>B69*B55</f>
        <v>39.904109589041099</v>
      </c>
      <c r="C58" s="401">
        <f>C69*C55</f>
        <v>-107.33333333333333</v>
      </c>
      <c r="D58" s="401">
        <f>D69*D55</f>
        <v>-8.5806451612903345</v>
      </c>
      <c r="E58" s="401">
        <f>E69*E55</f>
        <v>-54.307692307692321</v>
      </c>
      <c r="F58" s="401">
        <f>F69*F55</f>
        <v>-154.28571428571428</v>
      </c>
      <c r="G58" s="217"/>
      <c r="H58" s="396" t="s">
        <v>415</v>
      </c>
      <c r="I58" s="401">
        <f>I69*I55</f>
        <v>58.12328767123288</v>
      </c>
      <c r="J58" s="401">
        <f>J69*J55</f>
        <v>-111.66666666666667</v>
      </c>
      <c r="K58" s="401">
        <f>K69*K55</f>
        <v>-52.129032258064527</v>
      </c>
      <c r="L58" s="401">
        <f>L69*L55</f>
        <v>45.692307692307693</v>
      </c>
      <c r="M58" s="401">
        <f>M69*M55</f>
        <v>-111.4285714285714</v>
      </c>
      <c r="N58" s="217"/>
      <c r="O58" s="396" t="s">
        <v>415</v>
      </c>
      <c r="P58" s="401">
        <f>P69*P55</f>
        <v>19.904109589041099</v>
      </c>
      <c r="Q58" s="401">
        <f>Q69*Q55</f>
        <v>-29.333333333333329</v>
      </c>
      <c r="R58" s="401">
        <f>R69*R55</f>
        <v>-26.064516129032263</v>
      </c>
      <c r="S58" s="401">
        <f>S69*S55</f>
        <v>-23.307692307692307</v>
      </c>
      <c r="T58" s="401">
        <f>T69*T55</f>
        <v>-83.571428571428569</v>
      </c>
      <c r="U58" s="217"/>
      <c r="V58" s="396" t="s">
        <v>415</v>
      </c>
      <c r="W58" s="401">
        <f>W69*W55</f>
        <v>7.1232876712328785</v>
      </c>
      <c r="X58" s="401">
        <f>X69*X55</f>
        <v>-30.333333333333329</v>
      </c>
      <c r="Y58" s="401">
        <f>Y69*Y55</f>
        <v>5.9354838709677367</v>
      </c>
      <c r="Z58" s="401">
        <f>Z69*Z55</f>
        <v>-23.307692307692307</v>
      </c>
      <c r="AA58" s="401">
        <f>AA69*AA55</f>
        <v>-83.571428571428569</v>
      </c>
      <c r="AB58" s="217"/>
      <c r="AC58" s="396" t="s">
        <v>415</v>
      </c>
      <c r="AD58" s="401">
        <f>AD69*AD55</f>
        <v>4.013698630136985</v>
      </c>
      <c r="AE58" s="401">
        <f>AE69*AE55</f>
        <v>-4.6666666666666687</v>
      </c>
      <c r="AF58" s="401">
        <f>AF69*AF55</f>
        <v>20.451612903225808</v>
      </c>
      <c r="AG58" s="401">
        <f>AG69*AG55</f>
        <v>31.538461538461537</v>
      </c>
      <c r="AH58" s="401">
        <f>AH69*AH55</f>
        <v>-4.2857142857142971</v>
      </c>
      <c r="AI58" s="217"/>
      <c r="AJ58" s="396" t="s">
        <v>415</v>
      </c>
      <c r="AK58" s="401">
        <f>AK69*AK55</f>
        <v>-2.9863013698630105</v>
      </c>
      <c r="AL58" s="401">
        <f>AL69*AL55</f>
        <v>-4.6666666666666687</v>
      </c>
      <c r="AM58" s="401">
        <f>AM69*AM55</f>
        <v>25.29032258064516</v>
      </c>
      <c r="AN58" s="401">
        <f>AN69*AN55</f>
        <v>19.538461538461533</v>
      </c>
      <c r="AO58" s="401">
        <f>AO69*AO55</f>
        <v>-4.2857142857142971</v>
      </c>
    </row>
    <row r="59" spans="1:41" s="384" customFormat="1">
      <c r="A59" s="402" t="s">
        <v>414</v>
      </c>
      <c r="B59" s="401">
        <f>B74*B56</f>
        <v>9.8904109589041092</v>
      </c>
      <c r="C59" s="401">
        <f>C74*C56</f>
        <v>-2.3333333333333344</v>
      </c>
      <c r="D59" s="401">
        <f>D74*D56</f>
        <v>3.7419354838709671</v>
      </c>
      <c r="E59" s="401">
        <f>E74*E56</f>
        <v>3.7692307692307665</v>
      </c>
      <c r="F59" s="401"/>
      <c r="G59" s="217"/>
      <c r="H59" s="402" t="s">
        <v>414</v>
      </c>
      <c r="I59" s="401">
        <f>I74*I56</f>
        <v>11.890410958904109</v>
      </c>
      <c r="J59" s="401">
        <f>J74*J56</f>
        <v>-10.333333333333332</v>
      </c>
      <c r="K59" s="401">
        <f>K74*K56</f>
        <v>-3.5161290322580663</v>
      </c>
      <c r="L59" s="401">
        <f>L74*L56</f>
        <v>11.461538461538462</v>
      </c>
      <c r="M59" s="401"/>
      <c r="N59" s="217"/>
      <c r="O59" s="402" t="s">
        <v>414</v>
      </c>
      <c r="P59" s="401">
        <f>P74*P56</f>
        <v>5.8630136986301373</v>
      </c>
      <c r="Q59" s="401">
        <f>Q74*Q56</f>
        <v>-0.66666666666666607</v>
      </c>
      <c r="R59" s="401">
        <f>R74*R56</f>
        <v>-1.2580645161290325</v>
      </c>
      <c r="S59" s="401">
        <f>S74*S56</f>
        <v>0.46153846153846123</v>
      </c>
      <c r="T59" s="401"/>
      <c r="U59" s="217"/>
      <c r="V59" s="402" t="s">
        <v>414</v>
      </c>
      <c r="W59" s="401">
        <f>W74*W56</f>
        <v>2.89041095890411</v>
      </c>
      <c r="X59" s="401">
        <f>X74*X56</f>
        <v>-0.66666666666666607</v>
      </c>
      <c r="Y59" s="401">
        <f>Y74*Y56</f>
        <v>3.7419354838709671</v>
      </c>
      <c r="Z59" s="401">
        <f>Z74*Z56</f>
        <v>0.46153846153846123</v>
      </c>
      <c r="AA59" s="401"/>
      <c r="AB59" s="217"/>
      <c r="AC59" s="402" t="s">
        <v>414</v>
      </c>
      <c r="AD59" s="401">
        <f>AD74*AD56</f>
        <v>0.56164383561643827</v>
      </c>
      <c r="AE59" s="401">
        <f>AE74*AE56</f>
        <v>0.40000000000000058</v>
      </c>
      <c r="AF59" s="401">
        <f>AF74*AF56</f>
        <v>2.774193548387097</v>
      </c>
      <c r="AG59" s="401">
        <f>AG74*AG56</f>
        <v>4.3846153846153841</v>
      </c>
      <c r="AH59" s="401"/>
      <c r="AI59" s="217"/>
      <c r="AJ59" s="402" t="s">
        <v>414</v>
      </c>
      <c r="AK59" s="401">
        <f>AK74*AK56</f>
        <v>0.56164383561643827</v>
      </c>
      <c r="AL59" s="401">
        <f>AL74*AL56</f>
        <v>0.40000000000000058</v>
      </c>
      <c r="AM59" s="401">
        <f>AM74*AM56</f>
        <v>3.3548387096774199</v>
      </c>
      <c r="AN59" s="401">
        <f>AN74*AN56</f>
        <v>2.3846153846153841</v>
      </c>
      <c r="AO59" s="401"/>
    </row>
    <row r="60" spans="1:41" s="384" customFormat="1">
      <c r="A60" s="396" t="s">
        <v>413</v>
      </c>
      <c r="B60" s="401">
        <f>B78*B57</f>
        <v>2.1780821917808222</v>
      </c>
      <c r="C60" s="401">
        <f>C78*C57</f>
        <v>0.33333333333333326</v>
      </c>
      <c r="D60" s="401">
        <f>D78*D57</f>
        <v>1.5483870967741935</v>
      </c>
      <c r="E60" s="401"/>
      <c r="F60" s="401"/>
      <c r="G60" s="217"/>
      <c r="H60" s="396" t="s">
        <v>413</v>
      </c>
      <c r="I60" s="401">
        <f>I78*I57</f>
        <v>3.1780821917808222</v>
      </c>
      <c r="J60" s="401">
        <f>J78*J57</f>
        <v>-1.6666666666666667</v>
      </c>
      <c r="K60" s="401">
        <f>K78*K57</f>
        <v>9.6774193548387011E-2</v>
      </c>
      <c r="L60" s="401"/>
      <c r="M60" s="401"/>
      <c r="N60" s="217"/>
      <c r="O60" s="396" t="s">
        <v>413</v>
      </c>
      <c r="P60" s="401">
        <f>P78*P57</f>
        <v>2.3561643835616439</v>
      </c>
      <c r="Q60" s="401">
        <f>Q78*Q57</f>
        <v>0.26666666666666661</v>
      </c>
      <c r="R60" s="401">
        <f>R78*R57</f>
        <v>-0.32258064516129048</v>
      </c>
      <c r="S60" s="401"/>
      <c r="T60" s="401"/>
      <c r="U60" s="217"/>
      <c r="V60" s="396" t="s">
        <v>413</v>
      </c>
      <c r="W60" s="401">
        <f>W78*W57</f>
        <v>1.6849315068493151</v>
      </c>
      <c r="X60" s="401">
        <f>X78*X57</f>
        <v>0.26666666666666661</v>
      </c>
      <c r="Y60" s="401">
        <f>Y78*Y57</f>
        <v>1.6774193548387095</v>
      </c>
      <c r="Z60" s="401"/>
      <c r="AA60" s="401"/>
      <c r="AB60" s="217"/>
      <c r="AC60" s="396" t="s">
        <v>413</v>
      </c>
      <c r="AD60" s="401">
        <f>AD78*AD57</f>
        <v>0.7808219178082193</v>
      </c>
      <c r="AE60" s="401">
        <f>AE78*AE57</f>
        <v>0.20000000000000029</v>
      </c>
      <c r="AF60" s="401">
        <f>AF78*AF57</f>
        <v>1.3870967741935485</v>
      </c>
      <c r="AG60" s="401"/>
      <c r="AH60" s="401"/>
      <c r="AI60" s="217"/>
      <c r="AJ60" s="396" t="s">
        <v>413</v>
      </c>
      <c r="AK60" s="401">
        <f>AK78*AK57</f>
        <v>0.7808219178082193</v>
      </c>
      <c r="AL60" s="401">
        <f>AL78*AL57</f>
        <v>0.20000000000000029</v>
      </c>
      <c r="AM60" s="401">
        <f>AM78*AM57</f>
        <v>1.67741935483871</v>
      </c>
      <c r="AN60" s="401"/>
      <c r="AO60" s="401"/>
    </row>
    <row r="61" spans="1:41" s="384" customFormat="1">
      <c r="A61" s="396"/>
      <c r="B61" s="400"/>
      <c r="C61" s="400"/>
      <c r="D61" s="400"/>
      <c r="E61" s="400"/>
      <c r="F61" s="400"/>
      <c r="G61" s="217"/>
      <c r="H61" s="396"/>
      <c r="I61" s="400"/>
      <c r="J61" s="400"/>
      <c r="K61" s="400"/>
      <c r="L61" s="400"/>
      <c r="M61" s="400"/>
      <c r="N61" s="217"/>
      <c r="O61" s="396"/>
      <c r="P61" s="400"/>
      <c r="Q61" s="400"/>
      <c r="R61" s="400"/>
      <c r="S61" s="400"/>
      <c r="T61" s="400"/>
      <c r="U61" s="217"/>
      <c r="V61" s="393"/>
      <c r="W61" s="399"/>
      <c r="X61" s="399"/>
      <c r="Y61" s="399"/>
      <c r="Z61" s="399"/>
      <c r="AA61" s="399"/>
      <c r="AB61" s="217"/>
      <c r="AC61" s="393"/>
      <c r="AD61" s="397"/>
      <c r="AE61" s="397"/>
      <c r="AF61" s="397"/>
      <c r="AG61" s="397"/>
      <c r="AH61" s="397"/>
      <c r="AI61" s="217"/>
      <c r="AJ61" s="393"/>
      <c r="AK61" s="397"/>
      <c r="AL61" s="397"/>
      <c r="AM61" s="397"/>
      <c r="AN61" s="397"/>
      <c r="AO61" s="397"/>
    </row>
    <row r="62" spans="1:41" s="384" customFormat="1">
      <c r="A62" s="393"/>
      <c r="B62" s="416"/>
      <c r="C62" s="416"/>
      <c r="D62" s="416"/>
      <c r="E62" s="416"/>
      <c r="F62" s="416"/>
      <c r="G62" s="217"/>
      <c r="H62" s="393"/>
      <c r="I62" s="416"/>
      <c r="J62" s="416"/>
      <c r="K62" s="416"/>
      <c r="L62" s="416"/>
      <c r="M62" s="416"/>
      <c r="N62" s="217"/>
      <c r="O62" s="393"/>
      <c r="P62" s="416"/>
      <c r="Q62" s="416"/>
      <c r="R62" s="416"/>
      <c r="S62" s="416"/>
      <c r="T62" s="416"/>
      <c r="U62" s="217"/>
      <c r="V62" s="393"/>
      <c r="W62" s="399"/>
      <c r="X62" s="399"/>
      <c r="Y62" s="399"/>
      <c r="Z62" s="399"/>
      <c r="AA62" s="399"/>
      <c r="AB62" s="217"/>
      <c r="AC62" s="393"/>
      <c r="AD62" s="397"/>
      <c r="AE62" s="397"/>
      <c r="AF62" s="397"/>
      <c r="AG62" s="397"/>
      <c r="AH62" s="397"/>
      <c r="AI62" s="217"/>
      <c r="AJ62" s="393"/>
      <c r="AK62" s="397"/>
      <c r="AL62" s="397"/>
      <c r="AM62" s="397"/>
      <c r="AN62" s="397"/>
      <c r="AO62" s="397"/>
    </row>
    <row r="63" spans="1:41" s="384" customFormat="1">
      <c r="A63" s="393"/>
      <c r="B63" s="397"/>
      <c r="C63" s="397"/>
      <c r="D63" s="397"/>
      <c r="E63" s="397"/>
      <c r="F63" s="397"/>
      <c r="G63" s="217"/>
      <c r="H63" s="393"/>
      <c r="I63" s="326"/>
      <c r="J63" s="398"/>
      <c r="K63" s="397"/>
      <c r="L63" s="326"/>
      <c r="M63" s="326"/>
      <c r="N63" s="217"/>
      <c r="O63" s="393"/>
      <c r="P63" s="326"/>
      <c r="Q63" s="398"/>
      <c r="R63" s="397"/>
      <c r="S63" s="326"/>
      <c r="T63" s="326"/>
      <c r="U63" s="217"/>
      <c r="V63" s="393"/>
      <c r="W63" s="326"/>
      <c r="X63" s="398"/>
      <c r="Y63" s="397"/>
      <c r="Z63" s="326"/>
      <c r="AA63" s="326"/>
      <c r="AB63" s="217"/>
      <c r="AC63" s="393"/>
      <c r="AD63" s="326"/>
      <c r="AE63" s="398"/>
      <c r="AF63" s="397"/>
      <c r="AG63" s="326"/>
      <c r="AH63" s="326"/>
      <c r="AI63" s="217"/>
      <c r="AJ63" s="393"/>
      <c r="AK63" s="326"/>
      <c r="AL63" s="398"/>
      <c r="AM63" s="397"/>
      <c r="AN63" s="326"/>
      <c r="AO63" s="326"/>
    </row>
    <row r="64" spans="1:41" s="384" customFormat="1">
      <c r="A64" s="184" t="s">
        <v>62</v>
      </c>
      <c r="B64" s="184" t="s">
        <v>0</v>
      </c>
      <c r="C64" s="184" t="s">
        <v>4</v>
      </c>
      <c r="D64" s="184" t="s">
        <v>1</v>
      </c>
      <c r="E64" s="184" t="s">
        <v>2</v>
      </c>
      <c r="F64" s="184" t="s">
        <v>3</v>
      </c>
      <c r="G64" s="217"/>
      <c r="H64" s="184" t="s">
        <v>181</v>
      </c>
      <c r="I64" s="184" t="s">
        <v>0</v>
      </c>
      <c r="J64" s="184" t="s">
        <v>4</v>
      </c>
      <c r="K64" s="184" t="s">
        <v>1</v>
      </c>
      <c r="L64" s="184" t="s">
        <v>2</v>
      </c>
      <c r="M64" s="184" t="s">
        <v>3</v>
      </c>
      <c r="N64" s="217"/>
      <c r="O64" s="184" t="s">
        <v>182</v>
      </c>
      <c r="P64" s="184" t="s">
        <v>0</v>
      </c>
      <c r="Q64" s="184" t="s">
        <v>4</v>
      </c>
      <c r="R64" s="184" t="s">
        <v>1</v>
      </c>
      <c r="S64" s="184" t="s">
        <v>2</v>
      </c>
      <c r="T64" s="184" t="s">
        <v>3</v>
      </c>
      <c r="U64" s="217"/>
      <c r="V64" s="184" t="s">
        <v>183</v>
      </c>
      <c r="W64" s="184" t="s">
        <v>0</v>
      </c>
      <c r="X64" s="184" t="s">
        <v>4</v>
      </c>
      <c r="Y64" s="184" t="s">
        <v>1</v>
      </c>
      <c r="Z64" s="184" t="s">
        <v>2</v>
      </c>
      <c r="AA64" s="184" t="s">
        <v>3</v>
      </c>
      <c r="AB64" s="217"/>
      <c r="AC64" s="184" t="s">
        <v>179</v>
      </c>
      <c r="AD64" s="184" t="s">
        <v>0</v>
      </c>
      <c r="AE64" s="184" t="s">
        <v>4</v>
      </c>
      <c r="AF64" s="184" t="s">
        <v>1</v>
      </c>
      <c r="AG64" s="184" t="s">
        <v>2</v>
      </c>
      <c r="AH64" s="184" t="s">
        <v>3</v>
      </c>
      <c r="AI64" s="217"/>
      <c r="AJ64" s="184" t="s">
        <v>180</v>
      </c>
      <c r="AK64" s="184" t="s">
        <v>0</v>
      </c>
      <c r="AL64" s="184" t="s">
        <v>4</v>
      </c>
      <c r="AM64" s="184" t="s">
        <v>1</v>
      </c>
      <c r="AN64" s="184" t="s">
        <v>2</v>
      </c>
      <c r="AO64" s="184" t="s">
        <v>3</v>
      </c>
    </row>
    <row r="65" spans="1:41" s="384" customFormat="1" ht="17">
      <c r="A65" s="396" t="s">
        <v>5</v>
      </c>
      <c r="B65" s="6">
        <f>VLOOKUP('ReSpin Data反推'!$A53,'243way_Regular Symbol'!$B$21:$H$31,'ReSpin Data反推'!B53+2,FALSE)*3</f>
        <v>6</v>
      </c>
      <c r="C65" s="6">
        <f>VLOOKUP('ReSpin Data反推'!$A53,'243way_Regular Symbol'!$B$21:$H$31,'ReSpin Data反推'!C53+2,FALSE)*3</f>
        <v>21</v>
      </c>
      <c r="D65" s="6">
        <f>VLOOKUP('ReSpin Data反推'!$A53,'243way_Regular Symbol'!$B$21:$H$31,'ReSpin Data反推'!D53+2,FALSE)*3</f>
        <v>9</v>
      </c>
      <c r="E65" s="6">
        <f>VLOOKUP('ReSpin Data反推'!$A53,'243way_Regular Symbol'!$B$21:$H$31,'ReSpin Data反推'!E53+2,FALSE)*3</f>
        <v>15</v>
      </c>
      <c r="F65" s="6">
        <f>VLOOKUP('ReSpin Data反推'!$A53,'243way_Regular Symbol'!$B$21:$H$31,'ReSpin Data反推'!F53+2,FALSE)*3</f>
        <v>18</v>
      </c>
      <c r="G65" s="217"/>
      <c r="H65" s="396" t="s">
        <v>5</v>
      </c>
      <c r="I65" s="6">
        <f>VLOOKUP('ReSpin Data反推'!$H53,'243way_Regular Symbol'!$B$21:$H$31,'ReSpin Data反推'!I53+2,FALSE)*3</f>
        <v>6</v>
      </c>
      <c r="J65" s="6">
        <f>VLOOKUP('ReSpin Data反推'!$H53,'243way_Regular Symbol'!$B$21:$H$31,'ReSpin Data反推'!J53+2,FALSE)*3</f>
        <v>21</v>
      </c>
      <c r="K65" s="6">
        <f>VLOOKUP('ReSpin Data反推'!$H53,'243way_Regular Symbol'!$B$21:$H$31,'ReSpin Data反推'!K53+2,FALSE)*3</f>
        <v>18</v>
      </c>
      <c r="L65" s="6">
        <f>VLOOKUP('ReSpin Data反推'!$H53,'243way_Regular Symbol'!$B$21:$H$31,'ReSpin Data反推'!L53+2,FALSE)*3</f>
        <v>9</v>
      </c>
      <c r="M65" s="6">
        <f>VLOOKUP('ReSpin Data反推'!$H53,'243way_Regular Symbol'!$B$21:$H$31,'ReSpin Data反推'!M53+2,FALSE)*3</f>
        <v>18</v>
      </c>
      <c r="N65" s="217"/>
      <c r="O65" s="396" t="s">
        <v>5</v>
      </c>
      <c r="P65" s="6">
        <f>VLOOKUP('ReSpin Data反推'!$O53,'243way_Regular Symbol'!$B$21:$H$31,'ReSpin Data反推'!P53+2,FALSE)*3</f>
        <v>15</v>
      </c>
      <c r="Q65" s="6">
        <f>VLOOKUP('ReSpin Data反推'!$O53,'243way_Regular Symbol'!$B$21:$H$31,'ReSpin Data反推'!Q53+2,FALSE)*3</f>
        <v>21</v>
      </c>
      <c r="R65" s="6">
        <f>VLOOKUP('ReSpin Data反推'!$O53,'243way_Regular Symbol'!$B$21:$H$31,'ReSpin Data反推'!R53+2,FALSE)*3</f>
        <v>18</v>
      </c>
      <c r="S65" s="6">
        <f>VLOOKUP('ReSpin Data反推'!$O53,'243way_Regular Symbol'!$B$21:$H$31,'ReSpin Data反推'!S53+2,FALSE)*3</f>
        <v>18</v>
      </c>
      <c r="T65" s="6">
        <f>VLOOKUP('ReSpin Data反推'!$O53,'243way_Regular Symbol'!$B$21:$H$31,'ReSpin Data反推'!T53+2,FALSE)*3</f>
        <v>27</v>
      </c>
      <c r="U65" s="217"/>
      <c r="V65" s="396" t="s">
        <v>5</v>
      </c>
      <c r="W65" s="6">
        <f>VLOOKUP('ReSpin Data反推'!$V53,'243way_Regular Symbol'!$B$21:$H$31,'ReSpin Data反推'!W53+2,FALSE)*3</f>
        <v>12</v>
      </c>
      <c r="X65" s="6">
        <f>VLOOKUP('ReSpin Data反推'!$V53,'243way_Regular Symbol'!$B$21:$H$31,'ReSpin Data反推'!X53+2,FALSE)*3</f>
        <v>21</v>
      </c>
      <c r="Y65" s="6">
        <f>VLOOKUP('ReSpin Data反推'!$V53,'243way_Regular Symbol'!$B$21:$H$31,'ReSpin Data反推'!Y53+2,FALSE)*3</f>
        <v>18</v>
      </c>
      <c r="Z65" s="6">
        <f>VLOOKUP('ReSpin Data反推'!$V53,'243way_Regular Symbol'!$B$21:$H$31,'ReSpin Data反推'!Z53+2,FALSE)*3</f>
        <v>18</v>
      </c>
      <c r="AA65" s="6">
        <f>VLOOKUP('ReSpin Data反推'!$V53,'243way_Regular Symbol'!$B$21:$H$31,'ReSpin Data反推'!AA53+2,FALSE)*3</f>
        <v>27</v>
      </c>
      <c r="AB65" s="217"/>
      <c r="AC65" s="396" t="s">
        <v>5</v>
      </c>
      <c r="AD65" s="6">
        <f>VLOOKUP('ReSpin Data反推'!$AC53,'243way_Regular Symbol'!$B$21:$H$31,'ReSpin Data反推'!AD53+2,FALSE)*3</f>
        <v>27</v>
      </c>
      <c r="AE65" s="6">
        <f>VLOOKUP('ReSpin Data反推'!$AC53,'243way_Regular Symbol'!$B$21:$H$31,'ReSpin Data反推'!AE53+2,FALSE)*3</f>
        <v>21</v>
      </c>
      <c r="AF65" s="6">
        <f>VLOOKUP('ReSpin Data反推'!$AC53,'243way_Regular Symbol'!$B$21:$H$31,'ReSpin Data反推'!AF53+2,FALSE)*3</f>
        <v>27</v>
      </c>
      <c r="AG65" s="6">
        <f>VLOOKUP('ReSpin Data反推'!$AC53,'243way_Regular Symbol'!$B$21:$H$31,'ReSpin Data反推'!AG53+2,FALSE)*3</f>
        <v>15</v>
      </c>
      <c r="AH65" s="6">
        <f>VLOOKUP('ReSpin Data反推'!$AC53,'243way_Regular Symbol'!$B$21:$H$31,'ReSpin Data反推'!AH53+2,FALSE)*3</f>
        <v>27</v>
      </c>
      <c r="AI65" s="217"/>
      <c r="AJ65" s="396" t="s">
        <v>5</v>
      </c>
      <c r="AK65" s="6">
        <f>VLOOKUP('ReSpin Data反推'!$AJ53,'243way_Regular Symbol'!$B$21:$H$31,'ReSpin Data反推'!AK53+2,FALSE)*3</f>
        <v>27</v>
      </c>
      <c r="AL65" s="6">
        <f>VLOOKUP('ReSpin Data反推'!$AJ53,'243way_Regular Symbol'!$B$21:$H$31,'ReSpin Data反推'!AL53+2,FALSE)*3</f>
        <v>21</v>
      </c>
      <c r="AM65" s="6">
        <f>VLOOKUP('ReSpin Data反推'!$AJ53,'243way_Regular Symbol'!$B$21:$H$31,'ReSpin Data反推'!AM53+2,FALSE)*3</f>
        <v>24</v>
      </c>
      <c r="AN65" s="6">
        <f>VLOOKUP('ReSpin Data反推'!$AJ53,'243way_Regular Symbol'!$B$21:$H$31,'ReSpin Data反推'!AN53+2,FALSE)*3</f>
        <v>15</v>
      </c>
      <c r="AO65" s="6">
        <f>VLOOKUP('ReSpin Data反推'!$AJ53,'243way_Regular Symbol'!$B$21:$H$31,'ReSpin Data反推'!AO53+2,FALSE)*3</f>
        <v>27</v>
      </c>
    </row>
    <row r="66" spans="1:41" s="384" customFormat="1">
      <c r="A66" s="396" t="s">
        <v>10</v>
      </c>
      <c r="B66" s="184">
        <f>'243way_Regular Symbol'!D16</f>
        <v>73</v>
      </c>
      <c r="C66" s="184">
        <f>'243way_Regular Symbol'!E16</f>
        <v>45</v>
      </c>
      <c r="D66" s="184">
        <f>'243way_Regular Symbol'!F16</f>
        <v>62</v>
      </c>
      <c r="E66" s="184">
        <f>'243way_Regular Symbol'!G16</f>
        <v>39</v>
      </c>
      <c r="F66" s="184">
        <f>'243way_Regular Symbol'!H16</f>
        <v>42</v>
      </c>
      <c r="G66" s="217"/>
      <c r="H66" s="396" t="s">
        <v>10</v>
      </c>
      <c r="I66" s="184">
        <f>'243way_Regular Symbol'!D16</f>
        <v>73</v>
      </c>
      <c r="J66" s="184">
        <f>'243way_Regular Symbol'!E16</f>
        <v>45</v>
      </c>
      <c r="K66" s="184">
        <f>'243way_Regular Symbol'!F16</f>
        <v>62</v>
      </c>
      <c r="L66" s="184">
        <f>'243way_Regular Symbol'!G16</f>
        <v>39</v>
      </c>
      <c r="M66" s="184">
        <f>'243way_Regular Symbol'!H16</f>
        <v>42</v>
      </c>
      <c r="N66" s="217"/>
      <c r="O66" s="396" t="s">
        <v>10</v>
      </c>
      <c r="P66" s="184">
        <f>'243way_Regular Symbol'!D16</f>
        <v>73</v>
      </c>
      <c r="Q66" s="184">
        <f>'243way_Regular Symbol'!E16</f>
        <v>45</v>
      </c>
      <c r="R66" s="184">
        <f>'243way_Regular Symbol'!F16</f>
        <v>62</v>
      </c>
      <c r="S66" s="184">
        <f>'243way_Regular Symbol'!G16</f>
        <v>39</v>
      </c>
      <c r="T66" s="184">
        <f>'243way_Regular Symbol'!H16</f>
        <v>42</v>
      </c>
      <c r="U66" s="217"/>
      <c r="V66" s="396" t="s">
        <v>10</v>
      </c>
      <c r="W66" s="184">
        <f>'243way_Regular Symbol'!D16</f>
        <v>73</v>
      </c>
      <c r="X66" s="184">
        <f>'243way_Regular Symbol'!E16</f>
        <v>45</v>
      </c>
      <c r="Y66" s="184">
        <f>'243way_Regular Symbol'!F16</f>
        <v>62</v>
      </c>
      <c r="Z66" s="184">
        <f>'243way_Regular Symbol'!G16</f>
        <v>39</v>
      </c>
      <c r="AA66" s="184">
        <f>'243way_Regular Symbol'!H16</f>
        <v>42</v>
      </c>
      <c r="AB66" s="217"/>
      <c r="AC66" s="396" t="s">
        <v>10</v>
      </c>
      <c r="AD66" s="184">
        <f>'243way_Regular Symbol'!D16</f>
        <v>73</v>
      </c>
      <c r="AE66" s="184">
        <f>'243way_Regular Symbol'!E16</f>
        <v>45</v>
      </c>
      <c r="AF66" s="184">
        <f>'243way_Regular Symbol'!F16</f>
        <v>62</v>
      </c>
      <c r="AG66" s="184">
        <f>'243way_Regular Symbol'!G16</f>
        <v>39</v>
      </c>
      <c r="AH66" s="184">
        <f>'243way_Regular Symbol'!H16</f>
        <v>42</v>
      </c>
      <c r="AI66" s="217"/>
      <c r="AJ66" s="396" t="s">
        <v>10</v>
      </c>
      <c r="AK66" s="184">
        <f>'243way_Regular Symbol'!D16</f>
        <v>73</v>
      </c>
      <c r="AL66" s="184">
        <f>'243way_Regular Symbol'!E16</f>
        <v>45</v>
      </c>
      <c r="AM66" s="184">
        <f>'243way_Regular Symbol'!F16</f>
        <v>62</v>
      </c>
      <c r="AN66" s="184">
        <f>'243way_Regular Symbol'!G16</f>
        <v>39</v>
      </c>
      <c r="AO66" s="184">
        <f>'243way_Regular Symbol'!H16</f>
        <v>42</v>
      </c>
    </row>
    <row r="67" spans="1:41" s="384" customFormat="1">
      <c r="A67" s="396" t="s">
        <v>592</v>
      </c>
      <c r="B67" s="395">
        <f>B65/B66</f>
        <v>8.2191780821917804E-2</v>
      </c>
      <c r="C67" s="395">
        <f>C65/C66</f>
        <v>0.46666666666666667</v>
      </c>
      <c r="D67" s="395">
        <f>D65/D66</f>
        <v>0.14516129032258066</v>
      </c>
      <c r="E67" s="395">
        <f>E65/E66</f>
        <v>0.38461538461538464</v>
      </c>
      <c r="F67" s="395">
        <f>F65/F66</f>
        <v>0.42857142857142855</v>
      </c>
      <c r="G67" s="217"/>
      <c r="H67" s="396" t="s">
        <v>592</v>
      </c>
      <c r="I67" s="395">
        <f>I65/I66</f>
        <v>8.2191780821917804E-2</v>
      </c>
      <c r="J67" s="395">
        <f>J65/J66</f>
        <v>0.46666666666666667</v>
      </c>
      <c r="K67" s="395">
        <f>K65/K66</f>
        <v>0.29032258064516131</v>
      </c>
      <c r="L67" s="395">
        <f>L65/L66</f>
        <v>0.23076923076923078</v>
      </c>
      <c r="M67" s="395">
        <f>M65/M66</f>
        <v>0.42857142857142855</v>
      </c>
      <c r="N67" s="217"/>
      <c r="O67" s="396" t="s">
        <v>592</v>
      </c>
      <c r="P67" s="395">
        <f>P65/P66</f>
        <v>0.20547945205479451</v>
      </c>
      <c r="Q67" s="395">
        <f>Q65/Q66</f>
        <v>0.46666666666666667</v>
      </c>
      <c r="R67" s="395">
        <f>R65/R66</f>
        <v>0.29032258064516131</v>
      </c>
      <c r="S67" s="395">
        <f>S65/S66</f>
        <v>0.46153846153846156</v>
      </c>
      <c r="T67" s="395">
        <f>T65/T66</f>
        <v>0.6428571428571429</v>
      </c>
      <c r="U67" s="217"/>
      <c r="V67" s="396" t="s">
        <v>592</v>
      </c>
      <c r="W67" s="395">
        <f>W65/W66</f>
        <v>0.16438356164383561</v>
      </c>
      <c r="X67" s="395">
        <f>X65/X66</f>
        <v>0.46666666666666667</v>
      </c>
      <c r="Y67" s="395">
        <f>Y65/Y66</f>
        <v>0.29032258064516131</v>
      </c>
      <c r="Z67" s="395">
        <f>Z65/Z66</f>
        <v>0.46153846153846156</v>
      </c>
      <c r="AA67" s="395">
        <f>AA65/AA66</f>
        <v>0.6428571428571429</v>
      </c>
      <c r="AB67" s="217"/>
      <c r="AC67" s="396" t="s">
        <v>592</v>
      </c>
      <c r="AD67" s="395">
        <f>AD65/AD66</f>
        <v>0.36986301369863012</v>
      </c>
      <c r="AE67" s="395">
        <f>AE65/AE66</f>
        <v>0.46666666666666667</v>
      </c>
      <c r="AF67" s="395">
        <f>AF65/AF66</f>
        <v>0.43548387096774194</v>
      </c>
      <c r="AG67" s="395">
        <f>AG65/AG66</f>
        <v>0.38461538461538464</v>
      </c>
      <c r="AH67" s="395">
        <f>AH65/AH66</f>
        <v>0.6428571428571429</v>
      </c>
      <c r="AI67" s="217"/>
      <c r="AJ67" s="396" t="s">
        <v>592</v>
      </c>
      <c r="AK67" s="395">
        <f>AK65/AK66</f>
        <v>0.36986301369863012</v>
      </c>
      <c r="AL67" s="395">
        <f>AL65/AL66</f>
        <v>0.46666666666666667</v>
      </c>
      <c r="AM67" s="395">
        <f>AM65/AM66</f>
        <v>0.38709677419354838</v>
      </c>
      <c r="AN67" s="395">
        <f>AN65/AN66</f>
        <v>0.38461538461538464</v>
      </c>
      <c r="AO67" s="395">
        <f>AO65/AO66</f>
        <v>0.6428571428571429</v>
      </c>
    </row>
    <row r="68" spans="1:41" s="384" customFormat="1">
      <c r="A68" s="393"/>
      <c r="B68" s="392"/>
      <c r="C68" s="392"/>
      <c r="D68" s="392"/>
      <c r="E68" s="392"/>
      <c r="F68" s="392"/>
      <c r="G68" s="217"/>
      <c r="H68" s="393"/>
      <c r="I68" s="392"/>
      <c r="J68" s="392"/>
      <c r="K68" s="392"/>
      <c r="L68" s="392"/>
      <c r="M68" s="392"/>
      <c r="N68" s="217"/>
      <c r="O68" s="393"/>
      <c r="P68" s="394"/>
      <c r="Q68" s="394"/>
      <c r="R68" s="394"/>
      <c r="S68" s="394"/>
      <c r="T68" s="394"/>
      <c r="U68" s="217"/>
      <c r="V68" s="393"/>
      <c r="W68" s="394"/>
      <c r="X68" s="394"/>
      <c r="Y68" s="394"/>
      <c r="Z68" s="394"/>
      <c r="AA68" s="394"/>
      <c r="AB68" s="217"/>
      <c r="AC68" s="393"/>
      <c r="AD68" s="394"/>
      <c r="AE68" s="394"/>
      <c r="AF68" s="394"/>
      <c r="AG68" s="394"/>
      <c r="AH68" s="394"/>
      <c r="AI68" s="217"/>
      <c r="AJ68" s="393"/>
      <c r="AK68" s="392"/>
      <c r="AL68" s="392"/>
      <c r="AM68" s="392"/>
      <c r="AN68" s="392"/>
      <c r="AO68" s="392"/>
    </row>
    <row r="69" spans="1:41">
      <c r="A69" s="382" t="s">
        <v>412</v>
      </c>
      <c r="B69" s="390">
        <v>81</v>
      </c>
      <c r="C69" s="390">
        <v>126</v>
      </c>
      <c r="D69" s="390">
        <v>64</v>
      </c>
      <c r="E69" s="390">
        <v>138</v>
      </c>
      <c r="F69" s="390">
        <v>60</v>
      </c>
      <c r="H69" s="382" t="s">
        <v>411</v>
      </c>
      <c r="I69" s="390">
        <v>91</v>
      </c>
      <c r="J69" s="390">
        <v>75</v>
      </c>
      <c r="K69" s="390">
        <v>64</v>
      </c>
      <c r="L69" s="390">
        <v>138</v>
      </c>
      <c r="M69" s="390">
        <v>60</v>
      </c>
      <c r="O69" s="382" t="s">
        <v>410</v>
      </c>
      <c r="P69" s="390">
        <v>61</v>
      </c>
      <c r="Q69" s="390">
        <v>64</v>
      </c>
      <c r="R69" s="390">
        <v>32</v>
      </c>
      <c r="S69" s="390">
        <v>69</v>
      </c>
      <c r="T69" s="390">
        <v>45</v>
      </c>
      <c r="V69" s="382" t="s">
        <v>409</v>
      </c>
      <c r="W69" s="390">
        <v>40</v>
      </c>
      <c r="X69" s="390">
        <v>63</v>
      </c>
      <c r="Y69" s="390">
        <v>64</v>
      </c>
      <c r="Z69" s="390">
        <v>69</v>
      </c>
      <c r="AA69" s="390">
        <v>45</v>
      </c>
      <c r="AC69" s="2" t="s">
        <v>408</v>
      </c>
      <c r="AD69" s="390">
        <v>41</v>
      </c>
      <c r="AE69" s="390">
        <v>42</v>
      </c>
      <c r="AF69" s="390">
        <v>64</v>
      </c>
      <c r="AG69" s="390">
        <v>70</v>
      </c>
      <c r="AH69" s="390">
        <v>60</v>
      </c>
      <c r="AJ69" s="2" t="s">
        <v>407</v>
      </c>
      <c r="AK69" s="390">
        <v>34</v>
      </c>
      <c r="AL69" s="390">
        <v>42</v>
      </c>
      <c r="AM69" s="390">
        <v>64</v>
      </c>
      <c r="AN69" s="390">
        <v>58</v>
      </c>
      <c r="AO69" s="390">
        <v>60</v>
      </c>
    </row>
    <row r="70" spans="1:41">
      <c r="A70" s="383" t="s">
        <v>406</v>
      </c>
      <c r="B70" s="389">
        <v>81</v>
      </c>
      <c r="C70" s="388">
        <v>0</v>
      </c>
      <c r="D70" s="388">
        <v>0</v>
      </c>
      <c r="E70" s="388">
        <v>0</v>
      </c>
      <c r="F70" s="388">
        <v>0</v>
      </c>
      <c r="H70" s="383" t="s">
        <v>405</v>
      </c>
      <c r="I70" s="389">
        <v>91</v>
      </c>
      <c r="J70" s="388"/>
      <c r="K70" s="388"/>
      <c r="L70" s="388"/>
      <c r="M70" s="388"/>
      <c r="O70" s="383" t="s">
        <v>404</v>
      </c>
      <c r="P70" s="389">
        <v>61</v>
      </c>
      <c r="Q70" s="388">
        <v>0</v>
      </c>
      <c r="R70" s="388">
        <v>0</v>
      </c>
      <c r="S70" s="388">
        <v>0</v>
      </c>
      <c r="T70" s="388">
        <v>0</v>
      </c>
      <c r="V70" s="383" t="s">
        <v>403</v>
      </c>
      <c r="W70" s="389">
        <v>41</v>
      </c>
      <c r="X70" s="388">
        <v>0</v>
      </c>
      <c r="Y70" s="388">
        <v>0</v>
      </c>
      <c r="Z70" s="388">
        <v>0</v>
      </c>
      <c r="AA70" s="388">
        <v>0</v>
      </c>
      <c r="AC70" s="381" t="s">
        <v>402</v>
      </c>
      <c r="AD70" s="389">
        <v>41</v>
      </c>
      <c r="AE70" s="388">
        <v>0</v>
      </c>
      <c r="AF70" s="388">
        <v>0</v>
      </c>
      <c r="AG70" s="388">
        <v>0</v>
      </c>
      <c r="AH70" s="388">
        <v>0</v>
      </c>
      <c r="AJ70" s="381" t="s">
        <v>401</v>
      </c>
      <c r="AK70" s="389">
        <v>34</v>
      </c>
      <c r="AL70" s="388">
        <v>0</v>
      </c>
      <c r="AM70" s="388">
        <v>0</v>
      </c>
      <c r="AN70" s="388">
        <v>0</v>
      </c>
      <c r="AO70" s="388">
        <v>0</v>
      </c>
    </row>
    <row r="71" spans="1:41">
      <c r="A71" s="382" t="s">
        <v>400</v>
      </c>
      <c r="B71" s="388">
        <v>0</v>
      </c>
      <c r="C71" s="389">
        <v>126</v>
      </c>
      <c r="D71" s="388">
        <v>0</v>
      </c>
      <c r="E71" s="388">
        <v>0</v>
      </c>
      <c r="F71" s="388">
        <v>0</v>
      </c>
      <c r="H71" s="382" t="s">
        <v>399</v>
      </c>
      <c r="I71" s="388"/>
      <c r="J71" s="389">
        <v>75</v>
      </c>
      <c r="K71" s="388"/>
      <c r="L71" s="388"/>
      <c r="M71" s="388"/>
      <c r="O71" s="382" t="s">
        <v>398</v>
      </c>
      <c r="P71" s="388">
        <v>0</v>
      </c>
      <c r="Q71" s="389">
        <v>64</v>
      </c>
      <c r="R71" s="388">
        <v>0</v>
      </c>
      <c r="S71" s="388">
        <v>0</v>
      </c>
      <c r="T71" s="388">
        <v>0</v>
      </c>
      <c r="V71" s="382" t="s">
        <v>397</v>
      </c>
      <c r="W71" s="388">
        <v>0</v>
      </c>
      <c r="X71" s="389">
        <v>63</v>
      </c>
      <c r="Y71" s="388">
        <v>0</v>
      </c>
      <c r="Z71" s="388">
        <v>0</v>
      </c>
      <c r="AA71" s="388">
        <v>0</v>
      </c>
      <c r="AC71" s="2" t="s">
        <v>396</v>
      </c>
      <c r="AD71" s="388">
        <v>0</v>
      </c>
      <c r="AE71" s="389">
        <v>42</v>
      </c>
      <c r="AF71" s="388">
        <v>0</v>
      </c>
      <c r="AG71" s="388">
        <v>0</v>
      </c>
      <c r="AH71" s="388">
        <v>0</v>
      </c>
      <c r="AJ71" s="2" t="s">
        <v>395</v>
      </c>
      <c r="AK71" s="388">
        <v>0</v>
      </c>
      <c r="AL71" s="389">
        <v>42</v>
      </c>
      <c r="AM71" s="388">
        <v>0</v>
      </c>
      <c r="AN71" s="388">
        <v>0</v>
      </c>
      <c r="AO71" s="388">
        <v>0</v>
      </c>
    </row>
    <row r="72" spans="1:41">
      <c r="A72" s="382" t="s">
        <v>394</v>
      </c>
      <c r="B72" s="388">
        <v>0</v>
      </c>
      <c r="C72" s="388">
        <v>0</v>
      </c>
      <c r="D72" s="389">
        <v>64</v>
      </c>
      <c r="E72" s="388">
        <v>0</v>
      </c>
      <c r="F72" s="388">
        <v>0</v>
      </c>
      <c r="H72" s="382" t="s">
        <v>393</v>
      </c>
      <c r="I72" s="388"/>
      <c r="J72" s="388"/>
      <c r="K72" s="389">
        <v>64</v>
      </c>
      <c r="L72" s="388"/>
      <c r="M72" s="388"/>
      <c r="O72" s="382" t="s">
        <v>392</v>
      </c>
      <c r="P72" s="388">
        <v>0</v>
      </c>
      <c r="Q72" s="388">
        <v>0</v>
      </c>
      <c r="R72" s="389">
        <v>32</v>
      </c>
      <c r="S72" s="388">
        <v>0</v>
      </c>
      <c r="T72" s="388">
        <v>0</v>
      </c>
      <c r="V72" s="382" t="s">
        <v>391</v>
      </c>
      <c r="W72" s="388">
        <v>0</v>
      </c>
      <c r="X72" s="388">
        <v>0</v>
      </c>
      <c r="Y72" s="389">
        <v>64</v>
      </c>
      <c r="Z72" s="388">
        <v>0</v>
      </c>
      <c r="AA72" s="388">
        <v>0</v>
      </c>
      <c r="AC72" s="2" t="s">
        <v>390</v>
      </c>
      <c r="AD72" s="388">
        <v>0</v>
      </c>
      <c r="AE72" s="388">
        <v>0</v>
      </c>
      <c r="AF72" s="389">
        <v>60</v>
      </c>
      <c r="AG72" s="388">
        <v>0</v>
      </c>
      <c r="AH72" s="388">
        <v>0</v>
      </c>
      <c r="AJ72" s="2" t="s">
        <v>389</v>
      </c>
      <c r="AK72" s="388">
        <v>0</v>
      </c>
      <c r="AL72" s="388">
        <v>0</v>
      </c>
      <c r="AM72" s="389">
        <v>66</v>
      </c>
      <c r="AN72" s="388">
        <v>0</v>
      </c>
      <c r="AO72" s="388">
        <v>0</v>
      </c>
    </row>
    <row r="73" spans="1:41">
      <c r="A73" s="382" t="s">
        <v>388</v>
      </c>
      <c r="B73" s="388">
        <v>3</v>
      </c>
      <c r="C73" s="388">
        <v>5</v>
      </c>
      <c r="D73" s="388">
        <v>3</v>
      </c>
      <c r="E73" s="389">
        <v>138</v>
      </c>
      <c r="F73" s="388">
        <v>0</v>
      </c>
      <c r="H73" s="382" t="s">
        <v>387</v>
      </c>
      <c r="I73" s="388"/>
      <c r="J73" s="388"/>
      <c r="K73" s="388"/>
      <c r="L73" s="389">
        <v>138</v>
      </c>
      <c r="M73" s="388"/>
      <c r="O73" s="382" t="s">
        <v>386</v>
      </c>
      <c r="P73" s="388">
        <v>4</v>
      </c>
      <c r="Q73" s="388">
        <v>4</v>
      </c>
      <c r="R73" s="388">
        <v>2</v>
      </c>
      <c r="S73" s="389">
        <v>69</v>
      </c>
      <c r="T73" s="388">
        <v>0</v>
      </c>
      <c r="V73" s="382" t="s">
        <v>385</v>
      </c>
      <c r="W73" s="388">
        <v>3</v>
      </c>
      <c r="X73" s="388">
        <v>4</v>
      </c>
      <c r="Y73" s="388">
        <v>4</v>
      </c>
      <c r="Z73" s="389">
        <v>69</v>
      </c>
      <c r="AA73" s="388">
        <v>0</v>
      </c>
      <c r="AC73" s="2" t="s">
        <v>384</v>
      </c>
      <c r="AD73" s="388">
        <v>3</v>
      </c>
      <c r="AE73" s="388">
        <v>3</v>
      </c>
      <c r="AF73" s="388">
        <v>4</v>
      </c>
      <c r="AG73" s="389">
        <v>70</v>
      </c>
      <c r="AH73" s="388">
        <v>0</v>
      </c>
      <c r="AJ73" s="2" t="s">
        <v>383</v>
      </c>
      <c r="AK73" s="388">
        <v>3</v>
      </c>
      <c r="AL73" s="388">
        <v>3</v>
      </c>
      <c r="AM73" s="388">
        <v>4</v>
      </c>
      <c r="AN73" s="389">
        <v>58</v>
      </c>
      <c r="AO73" s="388">
        <v>0</v>
      </c>
    </row>
    <row r="74" spans="1:41">
      <c r="A74" s="383" t="s">
        <v>382</v>
      </c>
      <c r="B74" s="390">
        <v>14</v>
      </c>
      <c r="C74" s="390">
        <v>21</v>
      </c>
      <c r="D74" s="390">
        <v>11</v>
      </c>
      <c r="E74" s="390">
        <v>23</v>
      </c>
      <c r="F74" s="389">
        <v>60</v>
      </c>
      <c r="H74" s="383" t="s">
        <v>381</v>
      </c>
      <c r="I74" s="390">
        <v>16</v>
      </c>
      <c r="J74" s="390">
        <v>13</v>
      </c>
      <c r="K74" s="390">
        <v>11</v>
      </c>
      <c r="L74" s="390">
        <v>23</v>
      </c>
      <c r="M74" s="389">
        <v>60</v>
      </c>
      <c r="O74" s="383" t="s">
        <v>380</v>
      </c>
      <c r="P74" s="390">
        <v>11</v>
      </c>
      <c r="Q74" s="390">
        <v>11</v>
      </c>
      <c r="R74" s="390">
        <v>6</v>
      </c>
      <c r="S74" s="390">
        <v>12</v>
      </c>
      <c r="T74" s="389">
        <v>45</v>
      </c>
      <c r="V74" s="383" t="s">
        <v>379</v>
      </c>
      <c r="W74" s="390">
        <v>7</v>
      </c>
      <c r="X74" s="390">
        <v>11</v>
      </c>
      <c r="Y74" s="390">
        <v>11</v>
      </c>
      <c r="Z74" s="390">
        <v>12</v>
      </c>
      <c r="AA74" s="389">
        <v>45</v>
      </c>
      <c r="AC74" s="381" t="s">
        <v>378</v>
      </c>
      <c r="AD74" s="390">
        <v>5</v>
      </c>
      <c r="AE74" s="390">
        <v>6</v>
      </c>
      <c r="AF74" s="390">
        <v>8</v>
      </c>
      <c r="AG74" s="390">
        <v>9</v>
      </c>
      <c r="AH74" s="389">
        <v>61</v>
      </c>
      <c r="AJ74" s="381" t="s">
        <v>377</v>
      </c>
      <c r="AK74" s="390">
        <v>5</v>
      </c>
      <c r="AL74" s="390">
        <v>6</v>
      </c>
      <c r="AM74" s="390">
        <v>8</v>
      </c>
      <c r="AN74" s="390">
        <v>7</v>
      </c>
      <c r="AO74" s="389">
        <v>60</v>
      </c>
    </row>
    <row r="75" spans="1:41">
      <c r="A75" s="383" t="s">
        <v>376</v>
      </c>
      <c r="B75" s="391">
        <v>14</v>
      </c>
      <c r="C75" s="388">
        <v>0</v>
      </c>
      <c r="D75" s="388">
        <v>0</v>
      </c>
      <c r="E75" s="388">
        <v>0</v>
      </c>
      <c r="F75" s="388">
        <v>0</v>
      </c>
      <c r="H75" s="383" t="s">
        <v>375</v>
      </c>
      <c r="I75" s="391">
        <v>16</v>
      </c>
      <c r="J75" s="388"/>
      <c r="K75" s="388"/>
      <c r="L75" s="388"/>
      <c r="M75" s="388"/>
      <c r="O75" s="383" t="s">
        <v>374</v>
      </c>
      <c r="P75" s="391">
        <v>11</v>
      </c>
      <c r="Q75" s="388">
        <v>0</v>
      </c>
      <c r="R75" s="388">
        <v>0</v>
      </c>
      <c r="S75" s="388">
        <v>0</v>
      </c>
      <c r="T75" s="388">
        <v>0</v>
      </c>
      <c r="V75" s="383" t="s">
        <v>373</v>
      </c>
      <c r="W75" s="391">
        <v>7</v>
      </c>
      <c r="X75" s="388">
        <v>0</v>
      </c>
      <c r="Y75" s="388">
        <v>0</v>
      </c>
      <c r="Z75" s="388">
        <v>0</v>
      </c>
      <c r="AA75" s="388">
        <v>0</v>
      </c>
      <c r="AC75" s="381" t="s">
        <v>372</v>
      </c>
      <c r="AD75" s="391">
        <v>5</v>
      </c>
      <c r="AE75" s="388">
        <v>0</v>
      </c>
      <c r="AF75" s="388">
        <v>0</v>
      </c>
      <c r="AG75" s="388">
        <v>0</v>
      </c>
      <c r="AH75" s="388">
        <v>0</v>
      </c>
      <c r="AJ75" s="381" t="s">
        <v>371</v>
      </c>
      <c r="AK75" s="391">
        <v>5</v>
      </c>
      <c r="AL75" s="388">
        <v>0</v>
      </c>
      <c r="AM75" s="388">
        <v>0</v>
      </c>
      <c r="AN75" s="388">
        <v>0</v>
      </c>
      <c r="AO75" s="388">
        <v>0</v>
      </c>
    </row>
    <row r="76" spans="1:41">
      <c r="A76" s="383" t="s">
        <v>370</v>
      </c>
      <c r="B76" s="388">
        <v>0</v>
      </c>
      <c r="C76" s="389">
        <v>21</v>
      </c>
      <c r="D76" s="388">
        <v>0</v>
      </c>
      <c r="E76" s="388">
        <v>0</v>
      </c>
      <c r="F76" s="388">
        <v>0</v>
      </c>
      <c r="H76" s="383" t="s">
        <v>369</v>
      </c>
      <c r="I76" s="388"/>
      <c r="J76" s="389">
        <v>13</v>
      </c>
      <c r="K76" s="388"/>
      <c r="L76" s="388"/>
      <c r="M76" s="388"/>
      <c r="O76" s="383" t="s">
        <v>368</v>
      </c>
      <c r="P76" s="388">
        <v>0</v>
      </c>
      <c r="Q76" s="389">
        <v>11</v>
      </c>
      <c r="R76" s="388">
        <v>0</v>
      </c>
      <c r="S76" s="388">
        <v>0</v>
      </c>
      <c r="T76" s="388">
        <v>0</v>
      </c>
      <c r="V76" s="383" t="s">
        <v>367</v>
      </c>
      <c r="W76" s="388">
        <v>0</v>
      </c>
      <c r="X76" s="389">
        <v>11</v>
      </c>
      <c r="Y76" s="388">
        <v>0</v>
      </c>
      <c r="Z76" s="388">
        <v>0</v>
      </c>
      <c r="AA76" s="388">
        <v>0</v>
      </c>
      <c r="AC76" s="381" t="s">
        <v>366</v>
      </c>
      <c r="AD76" s="388">
        <v>0</v>
      </c>
      <c r="AE76" s="389">
        <v>6</v>
      </c>
      <c r="AF76" s="388">
        <v>0</v>
      </c>
      <c r="AG76" s="388">
        <v>0</v>
      </c>
      <c r="AH76" s="388">
        <v>0</v>
      </c>
      <c r="AJ76" s="381" t="s">
        <v>365</v>
      </c>
      <c r="AK76" s="388">
        <v>0</v>
      </c>
      <c r="AL76" s="389">
        <v>6</v>
      </c>
      <c r="AM76" s="388">
        <v>0</v>
      </c>
      <c r="AN76" s="388">
        <v>0</v>
      </c>
      <c r="AO76" s="388">
        <v>0</v>
      </c>
    </row>
    <row r="77" spans="1:41">
      <c r="A77" s="383" t="s">
        <v>364</v>
      </c>
      <c r="B77" s="388">
        <v>0</v>
      </c>
      <c r="C77" s="388">
        <v>0</v>
      </c>
      <c r="D77" s="389">
        <v>11</v>
      </c>
      <c r="E77" s="388">
        <v>0</v>
      </c>
      <c r="F77" s="388">
        <v>0</v>
      </c>
      <c r="H77" s="383" t="s">
        <v>363</v>
      </c>
      <c r="I77" s="388"/>
      <c r="J77" s="388"/>
      <c r="K77" s="389">
        <v>11</v>
      </c>
      <c r="L77" s="388"/>
      <c r="M77" s="388"/>
      <c r="O77" s="383" t="s">
        <v>362</v>
      </c>
      <c r="P77" s="388">
        <v>0</v>
      </c>
      <c r="Q77" s="388">
        <v>0</v>
      </c>
      <c r="R77" s="389">
        <v>6</v>
      </c>
      <c r="S77" s="388">
        <v>0</v>
      </c>
      <c r="T77" s="388">
        <v>0</v>
      </c>
      <c r="V77" s="383" t="s">
        <v>361</v>
      </c>
      <c r="W77" s="388">
        <v>0</v>
      </c>
      <c r="X77" s="388">
        <v>0</v>
      </c>
      <c r="Y77" s="389">
        <v>11</v>
      </c>
      <c r="Z77" s="388">
        <v>0</v>
      </c>
      <c r="AA77" s="388">
        <v>0</v>
      </c>
      <c r="AC77" s="381" t="s">
        <v>360</v>
      </c>
      <c r="AD77" s="388">
        <v>0</v>
      </c>
      <c r="AE77" s="388">
        <v>0</v>
      </c>
      <c r="AF77" s="389">
        <v>8</v>
      </c>
      <c r="AG77" s="388">
        <v>0</v>
      </c>
      <c r="AH77" s="388">
        <v>0</v>
      </c>
      <c r="AJ77" s="381" t="s">
        <v>359</v>
      </c>
      <c r="AK77" s="388">
        <v>0</v>
      </c>
      <c r="AL77" s="388">
        <v>0</v>
      </c>
      <c r="AM77" s="389">
        <v>8</v>
      </c>
      <c r="AN77" s="388">
        <v>0</v>
      </c>
      <c r="AO77" s="388">
        <v>0</v>
      </c>
    </row>
    <row r="78" spans="1:41">
      <c r="A78" s="383" t="s">
        <v>358</v>
      </c>
      <c r="B78" s="390">
        <v>3</v>
      </c>
      <c r="C78" s="390">
        <v>5</v>
      </c>
      <c r="D78" s="390">
        <v>3</v>
      </c>
      <c r="E78" s="389">
        <v>23</v>
      </c>
      <c r="F78" s="388">
        <v>0</v>
      </c>
      <c r="H78" s="383" t="s">
        <v>357</v>
      </c>
      <c r="I78" s="390">
        <v>4</v>
      </c>
      <c r="J78" s="390">
        <v>3</v>
      </c>
      <c r="K78" s="390">
        <v>3</v>
      </c>
      <c r="L78" s="389">
        <v>23</v>
      </c>
      <c r="M78" s="388"/>
      <c r="O78" s="383" t="s">
        <v>356</v>
      </c>
      <c r="P78" s="390">
        <v>4</v>
      </c>
      <c r="Q78" s="390">
        <v>4</v>
      </c>
      <c r="R78" s="390">
        <v>2</v>
      </c>
      <c r="S78" s="389">
        <v>12</v>
      </c>
      <c r="T78" s="388">
        <v>0</v>
      </c>
      <c r="V78" s="383" t="s">
        <v>355</v>
      </c>
      <c r="W78" s="390">
        <v>3</v>
      </c>
      <c r="X78" s="390">
        <v>4</v>
      </c>
      <c r="Y78" s="390">
        <v>4</v>
      </c>
      <c r="Z78" s="389">
        <v>12</v>
      </c>
      <c r="AA78" s="388">
        <v>0</v>
      </c>
      <c r="AC78" s="381" t="s">
        <v>354</v>
      </c>
      <c r="AD78" s="390">
        <v>3</v>
      </c>
      <c r="AE78" s="390">
        <v>3</v>
      </c>
      <c r="AF78" s="390">
        <v>4</v>
      </c>
      <c r="AG78" s="389">
        <v>9</v>
      </c>
      <c r="AH78" s="388">
        <v>0</v>
      </c>
      <c r="AJ78" s="381" t="s">
        <v>353</v>
      </c>
      <c r="AK78" s="390">
        <v>3</v>
      </c>
      <c r="AL78" s="390">
        <v>3</v>
      </c>
      <c r="AM78" s="390">
        <v>4</v>
      </c>
      <c r="AN78" s="389">
        <v>7</v>
      </c>
      <c r="AO78" s="388">
        <v>0</v>
      </c>
    </row>
    <row r="79" spans="1:41">
      <c r="A79" s="383" t="s">
        <v>352</v>
      </c>
      <c r="B79" s="389">
        <v>3.1739130434782612</v>
      </c>
      <c r="C79" s="388"/>
      <c r="D79" s="388"/>
      <c r="E79" s="388"/>
      <c r="F79" s="388"/>
      <c r="H79" s="383" t="s">
        <v>351</v>
      </c>
      <c r="I79" s="389">
        <v>4</v>
      </c>
      <c r="J79" s="388"/>
      <c r="K79" s="388"/>
      <c r="L79" s="388"/>
      <c r="M79" s="388"/>
      <c r="O79" s="383" t="s">
        <v>350</v>
      </c>
      <c r="P79" s="389">
        <v>3.8086956521739133</v>
      </c>
      <c r="Q79" s="388"/>
      <c r="R79" s="388"/>
      <c r="S79" s="388"/>
      <c r="T79" s="388"/>
      <c r="V79" s="383" t="s">
        <v>349</v>
      </c>
      <c r="W79" s="389">
        <v>2.8212560386473431</v>
      </c>
      <c r="X79" s="388"/>
      <c r="Y79" s="388"/>
      <c r="Z79" s="388"/>
      <c r="AA79" s="388"/>
      <c r="AC79" s="381" t="s">
        <v>348</v>
      </c>
      <c r="AD79" s="389">
        <v>3.1739130434782612</v>
      </c>
      <c r="AE79" s="388"/>
      <c r="AF79" s="388"/>
      <c r="AG79" s="388"/>
      <c r="AH79" s="388"/>
      <c r="AJ79" s="381" t="s">
        <v>347</v>
      </c>
      <c r="AK79" s="389">
        <v>2.6449275362318843</v>
      </c>
      <c r="AL79" s="388"/>
      <c r="AM79" s="388"/>
      <c r="AN79" s="388"/>
      <c r="AO79" s="388"/>
    </row>
    <row r="80" spans="1:41">
      <c r="A80" s="383" t="s">
        <v>346</v>
      </c>
      <c r="B80" s="388"/>
      <c r="C80" s="389">
        <v>4.8648648648648658</v>
      </c>
      <c r="D80" s="388"/>
      <c r="E80" s="388"/>
      <c r="F80" s="388"/>
      <c r="H80" s="383" t="s">
        <v>345</v>
      </c>
      <c r="I80" s="388"/>
      <c r="J80" s="389">
        <v>3</v>
      </c>
      <c r="K80" s="388"/>
      <c r="L80" s="388"/>
      <c r="M80" s="388"/>
      <c r="O80" s="383" t="s">
        <v>344</v>
      </c>
      <c r="P80" s="388"/>
      <c r="Q80" s="389">
        <v>4.0540540540540544</v>
      </c>
      <c r="R80" s="388"/>
      <c r="S80" s="388"/>
      <c r="T80" s="388"/>
      <c r="V80" s="383" t="s">
        <v>343</v>
      </c>
      <c r="W80" s="388"/>
      <c r="X80" s="389">
        <v>4.0540540540540544</v>
      </c>
      <c r="Y80" s="388"/>
      <c r="Z80" s="388"/>
      <c r="AA80" s="388"/>
      <c r="AC80" s="381" t="s">
        <v>342</v>
      </c>
      <c r="AD80" s="388"/>
      <c r="AE80" s="389">
        <v>3.6486486486486487</v>
      </c>
      <c r="AF80" s="388"/>
      <c r="AG80" s="388"/>
      <c r="AH80" s="388"/>
      <c r="AJ80" s="381" t="s">
        <v>341</v>
      </c>
      <c r="AK80" s="388"/>
      <c r="AL80" s="389">
        <v>3.6486486486486487</v>
      </c>
      <c r="AM80" s="388"/>
      <c r="AN80" s="388"/>
      <c r="AO80" s="388"/>
    </row>
    <row r="81" spans="1:41">
      <c r="A81" s="383" t="s">
        <v>340</v>
      </c>
      <c r="B81" s="388"/>
      <c r="C81" s="388"/>
      <c r="D81" s="389">
        <v>2.8505747126436782</v>
      </c>
      <c r="E81" s="388"/>
      <c r="F81" s="388"/>
      <c r="H81" s="383" t="s">
        <v>339</v>
      </c>
      <c r="I81" s="388"/>
      <c r="J81" s="388"/>
      <c r="K81" s="389">
        <v>2.57</v>
      </c>
      <c r="L81" s="388"/>
      <c r="M81" s="388"/>
      <c r="O81" s="383" t="s">
        <v>338</v>
      </c>
      <c r="P81" s="388"/>
      <c r="Q81" s="388"/>
      <c r="R81" s="389">
        <v>2.1379310344827585</v>
      </c>
      <c r="S81" s="388"/>
      <c r="T81" s="388"/>
      <c r="V81" s="383" t="s">
        <v>337</v>
      </c>
      <c r="W81" s="388"/>
      <c r="X81" s="388"/>
      <c r="Y81" s="389">
        <v>4.2758620689655169</v>
      </c>
      <c r="Z81" s="388"/>
      <c r="AA81" s="388"/>
      <c r="AC81" s="381" t="s">
        <v>336</v>
      </c>
      <c r="AD81" s="388"/>
      <c r="AE81" s="388"/>
      <c r="AF81" s="389">
        <v>4.6645768025078373</v>
      </c>
      <c r="AG81" s="388"/>
      <c r="AH81" s="388"/>
      <c r="AJ81" s="381" t="s">
        <v>335</v>
      </c>
      <c r="AK81" s="388"/>
      <c r="AL81" s="388"/>
      <c r="AM81" s="389">
        <v>3.8482758620689657</v>
      </c>
      <c r="AN81" s="388"/>
      <c r="AO81" s="388"/>
    </row>
    <row r="82" spans="1:41">
      <c r="A82" s="387"/>
      <c r="B82" s="30"/>
      <c r="C82" s="30"/>
      <c r="D82" s="30"/>
      <c r="E82" s="30"/>
      <c r="F82" s="30"/>
      <c r="G82" s="384"/>
      <c r="H82" s="387"/>
      <c r="I82" s="30"/>
      <c r="J82" s="30"/>
      <c r="K82" s="30"/>
      <c r="L82" s="30"/>
      <c r="M82" s="30"/>
      <c r="N82" s="384"/>
      <c r="O82" s="387"/>
      <c r="P82" s="30"/>
      <c r="Q82" s="30"/>
      <c r="R82" s="30"/>
      <c r="S82" s="30"/>
      <c r="T82" s="30"/>
      <c r="U82" s="384"/>
      <c r="V82" s="387"/>
      <c r="W82" s="30"/>
      <c r="X82" s="30"/>
      <c r="Y82" s="30"/>
      <c r="Z82" s="30"/>
      <c r="AA82" s="30"/>
      <c r="AB82" s="384"/>
      <c r="AC82" s="387"/>
      <c r="AD82" s="30"/>
      <c r="AE82" s="30"/>
      <c r="AF82" s="30"/>
      <c r="AG82" s="30"/>
      <c r="AH82" s="30"/>
      <c r="AI82" s="384"/>
      <c r="AJ82" s="386"/>
      <c r="AK82" s="30"/>
      <c r="AL82" s="30"/>
      <c r="AM82" s="30"/>
      <c r="AN82" s="30"/>
      <c r="AO82" s="4"/>
    </row>
    <row r="83" spans="1:41">
      <c r="A83" s="382" t="s">
        <v>412</v>
      </c>
      <c r="B83" s="385">
        <v>0.55000000000000004</v>
      </c>
      <c r="C83" s="385">
        <v>0.84</v>
      </c>
      <c r="D83" s="385">
        <v>0.43</v>
      </c>
      <c r="E83" s="385">
        <v>0.92</v>
      </c>
      <c r="F83" s="385">
        <v>0.4</v>
      </c>
      <c r="G83" s="384"/>
      <c r="H83" s="382" t="s">
        <v>411</v>
      </c>
      <c r="I83" s="385">
        <v>0.67</v>
      </c>
      <c r="J83" s="385">
        <v>0.5</v>
      </c>
      <c r="K83" s="385">
        <v>0.43</v>
      </c>
      <c r="L83" s="385">
        <v>0.92</v>
      </c>
      <c r="M83" s="385">
        <v>0.4</v>
      </c>
      <c r="N83" s="384"/>
      <c r="O83" s="382" t="s">
        <v>410</v>
      </c>
      <c r="P83" s="385">
        <v>0.61</v>
      </c>
      <c r="Q83" s="385">
        <v>0.63</v>
      </c>
      <c r="R83" s="385">
        <v>0.32</v>
      </c>
      <c r="S83" s="385">
        <v>0.69</v>
      </c>
      <c r="T83" s="385">
        <v>0.45</v>
      </c>
      <c r="U83" s="384"/>
      <c r="V83" s="382" t="s">
        <v>409</v>
      </c>
      <c r="W83" s="385">
        <v>0.41</v>
      </c>
      <c r="X83" s="385">
        <v>1.04</v>
      </c>
      <c r="Y83" s="385">
        <v>0.64</v>
      </c>
      <c r="Z83" s="385">
        <v>0.69</v>
      </c>
      <c r="AA83" s="385">
        <v>0.45</v>
      </c>
      <c r="AC83" s="2" t="s">
        <v>408</v>
      </c>
      <c r="AD83" s="385">
        <v>0.41</v>
      </c>
      <c r="AE83" s="385">
        <v>0.42</v>
      </c>
      <c r="AF83" s="385">
        <v>0.64</v>
      </c>
      <c r="AG83" s="385">
        <v>0.69</v>
      </c>
      <c r="AH83" s="385">
        <v>0.6</v>
      </c>
      <c r="AJ83" s="2" t="s">
        <v>407</v>
      </c>
      <c r="AK83" s="385">
        <v>0.34</v>
      </c>
      <c r="AL83" s="385">
        <v>0.47</v>
      </c>
      <c r="AM83" s="385">
        <v>0.64</v>
      </c>
      <c r="AN83" s="385">
        <v>0.69</v>
      </c>
      <c r="AO83" s="385">
        <v>0.6</v>
      </c>
    </row>
    <row r="84" spans="1:41">
      <c r="A84" s="383" t="s">
        <v>406</v>
      </c>
      <c r="B84" s="380">
        <v>0.55000000000000004</v>
      </c>
      <c r="C84" s="382">
        <v>0.01</v>
      </c>
      <c r="D84" s="382">
        <v>0.01</v>
      </c>
      <c r="E84" s="382">
        <v>0.01</v>
      </c>
      <c r="F84" s="382">
        <v>0.01</v>
      </c>
      <c r="G84" s="384"/>
      <c r="H84" s="383" t="s">
        <v>405</v>
      </c>
      <c r="I84" s="380">
        <v>0.67</v>
      </c>
      <c r="J84" s="382">
        <v>0.01</v>
      </c>
      <c r="K84" s="382">
        <v>0.01</v>
      </c>
      <c r="L84" s="382">
        <v>0.01</v>
      </c>
      <c r="M84" s="382">
        <v>0.01</v>
      </c>
      <c r="N84" s="384"/>
      <c r="O84" s="383" t="s">
        <v>404</v>
      </c>
      <c r="P84" s="380">
        <v>0.61</v>
      </c>
      <c r="Q84" s="382">
        <v>0.02</v>
      </c>
      <c r="R84" s="382">
        <v>0.01</v>
      </c>
      <c r="S84" s="382">
        <v>0.01</v>
      </c>
      <c r="T84" s="382">
        <v>0.01</v>
      </c>
      <c r="U84" s="384"/>
      <c r="V84" s="383" t="s">
        <v>403</v>
      </c>
      <c r="W84" s="380">
        <v>0.41</v>
      </c>
      <c r="X84" s="382">
        <v>0.01</v>
      </c>
      <c r="Y84" s="382">
        <v>0.01</v>
      </c>
      <c r="Z84" s="382">
        <v>0.01</v>
      </c>
      <c r="AA84" s="382">
        <v>0.01</v>
      </c>
      <c r="AC84" s="381" t="s">
        <v>402</v>
      </c>
      <c r="AD84" s="380">
        <v>0.41</v>
      </c>
      <c r="AE84" s="2">
        <v>0.01</v>
      </c>
      <c r="AF84" s="2">
        <v>0.01</v>
      </c>
      <c r="AG84" s="2">
        <v>0.01</v>
      </c>
      <c r="AH84" s="2">
        <v>0.01</v>
      </c>
      <c r="AJ84" s="381" t="s">
        <v>401</v>
      </c>
      <c r="AK84" s="380">
        <v>0.34</v>
      </c>
      <c r="AL84" s="2">
        <v>0.01</v>
      </c>
      <c r="AM84" s="2">
        <v>0.01</v>
      </c>
      <c r="AN84" s="2">
        <v>0.01</v>
      </c>
      <c r="AO84" s="2">
        <v>0.01</v>
      </c>
    </row>
    <row r="85" spans="1:41">
      <c r="A85" s="382" t="s">
        <v>400</v>
      </c>
      <c r="B85" s="382">
        <v>0.01</v>
      </c>
      <c r="C85" s="380">
        <v>0.84</v>
      </c>
      <c r="D85" s="382">
        <v>0.01</v>
      </c>
      <c r="E85" s="382">
        <v>0.01</v>
      </c>
      <c r="F85" s="382">
        <v>0.01</v>
      </c>
      <c r="G85" s="384"/>
      <c r="H85" s="382" t="s">
        <v>399</v>
      </c>
      <c r="I85" s="382">
        <v>0.01</v>
      </c>
      <c r="J85" s="380">
        <v>0.5</v>
      </c>
      <c r="K85" s="382">
        <v>0.01</v>
      </c>
      <c r="L85" s="382">
        <v>0.01</v>
      </c>
      <c r="M85" s="382">
        <v>0.01</v>
      </c>
      <c r="N85" s="384"/>
      <c r="O85" s="382" t="s">
        <v>398</v>
      </c>
      <c r="P85" s="382">
        <v>0.01</v>
      </c>
      <c r="Q85" s="380">
        <v>0.63</v>
      </c>
      <c r="R85" s="382">
        <v>0.01</v>
      </c>
      <c r="S85" s="382">
        <v>0.01</v>
      </c>
      <c r="T85" s="382">
        <v>0.01</v>
      </c>
      <c r="U85" s="384"/>
      <c r="V85" s="382" t="s">
        <v>397</v>
      </c>
      <c r="W85" s="382">
        <v>0.01</v>
      </c>
      <c r="X85" s="380">
        <v>1.04</v>
      </c>
      <c r="Y85" s="382">
        <v>0.01</v>
      </c>
      <c r="Z85" s="382">
        <v>0.01</v>
      </c>
      <c r="AA85" s="382">
        <v>0.01</v>
      </c>
      <c r="AC85" s="2" t="s">
        <v>396</v>
      </c>
      <c r="AD85" s="2">
        <v>0.01</v>
      </c>
      <c r="AE85" s="380">
        <v>0.42</v>
      </c>
      <c r="AF85" s="2">
        <v>0.01</v>
      </c>
      <c r="AG85" s="2">
        <v>0.01</v>
      </c>
      <c r="AH85" s="2">
        <v>0.01</v>
      </c>
      <c r="AJ85" s="2" t="s">
        <v>395</v>
      </c>
      <c r="AK85" s="2">
        <v>0.01</v>
      </c>
      <c r="AL85" s="380">
        <v>0.42</v>
      </c>
      <c r="AM85" s="2">
        <v>0.01</v>
      </c>
      <c r="AN85" s="2">
        <v>0.01</v>
      </c>
      <c r="AO85" s="2">
        <v>0.01</v>
      </c>
    </row>
    <row r="86" spans="1:41">
      <c r="A86" s="382" t="s">
        <v>394</v>
      </c>
      <c r="B86" s="382">
        <v>0.01</v>
      </c>
      <c r="C86" s="382">
        <v>0.01</v>
      </c>
      <c r="D86" s="380">
        <v>0.43</v>
      </c>
      <c r="E86" s="382">
        <v>0.01</v>
      </c>
      <c r="F86" s="382">
        <v>0.01</v>
      </c>
      <c r="G86" s="384"/>
      <c r="H86" s="382" t="s">
        <v>393</v>
      </c>
      <c r="I86" s="382">
        <v>0.01</v>
      </c>
      <c r="J86" s="382">
        <v>0.01</v>
      </c>
      <c r="K86" s="380">
        <v>0.43</v>
      </c>
      <c r="L86" s="382">
        <v>0.01</v>
      </c>
      <c r="M86" s="382">
        <v>0.01</v>
      </c>
      <c r="N86" s="384"/>
      <c r="O86" s="382" t="s">
        <v>392</v>
      </c>
      <c r="P86" s="382">
        <v>0.01</v>
      </c>
      <c r="Q86" s="382">
        <v>0.01</v>
      </c>
      <c r="R86" s="380">
        <v>0.32</v>
      </c>
      <c r="S86" s="382">
        <v>0.01</v>
      </c>
      <c r="T86" s="382">
        <v>0.01</v>
      </c>
      <c r="U86" s="384"/>
      <c r="V86" s="382" t="s">
        <v>391</v>
      </c>
      <c r="W86" s="382">
        <v>0.01</v>
      </c>
      <c r="X86" s="382">
        <v>0.01</v>
      </c>
      <c r="Y86" s="380">
        <v>0.64</v>
      </c>
      <c r="Z86" s="382">
        <v>0.01</v>
      </c>
      <c r="AA86" s="382">
        <v>0.01</v>
      </c>
      <c r="AC86" s="2" t="s">
        <v>390</v>
      </c>
      <c r="AD86" s="2">
        <v>0.01</v>
      </c>
      <c r="AE86" s="2">
        <v>0.01</v>
      </c>
      <c r="AF86" s="380">
        <v>0.64</v>
      </c>
      <c r="AG86" s="2">
        <v>0.01</v>
      </c>
      <c r="AH86" s="2">
        <v>0.01</v>
      </c>
      <c r="AJ86" s="2" t="s">
        <v>389</v>
      </c>
      <c r="AK86" s="2">
        <v>0.01</v>
      </c>
      <c r="AL86" s="2">
        <v>0.01</v>
      </c>
      <c r="AM86" s="380">
        <v>0.64</v>
      </c>
      <c r="AN86" s="2">
        <v>0.01</v>
      </c>
      <c r="AO86" s="2">
        <v>0.01</v>
      </c>
    </row>
    <row r="87" spans="1:41">
      <c r="A87" s="382" t="s">
        <v>388</v>
      </c>
      <c r="B87" s="382">
        <v>0.01</v>
      </c>
      <c r="C87" s="382">
        <v>0.01</v>
      </c>
      <c r="D87" s="382">
        <v>0.01</v>
      </c>
      <c r="E87" s="380">
        <v>0.92</v>
      </c>
      <c r="F87" s="382">
        <v>0.01</v>
      </c>
      <c r="G87" s="384"/>
      <c r="H87" s="382" t="s">
        <v>387</v>
      </c>
      <c r="I87" s="382">
        <v>0.02</v>
      </c>
      <c r="J87" s="382">
        <v>0.02</v>
      </c>
      <c r="K87" s="382">
        <v>0.02</v>
      </c>
      <c r="L87" s="380">
        <v>0.92</v>
      </c>
      <c r="M87" s="382">
        <v>0.01</v>
      </c>
      <c r="N87" s="384"/>
      <c r="O87" s="382" t="s">
        <v>386</v>
      </c>
      <c r="P87" s="382">
        <v>0.01</v>
      </c>
      <c r="Q87" s="382">
        <v>0.01</v>
      </c>
      <c r="R87" s="382">
        <v>0.01</v>
      </c>
      <c r="S87" s="380">
        <v>0.69</v>
      </c>
      <c r="T87" s="382">
        <v>0.01</v>
      </c>
      <c r="U87" s="384"/>
      <c r="V87" s="382" t="s">
        <v>385</v>
      </c>
      <c r="W87" s="382">
        <v>0.02</v>
      </c>
      <c r="X87" s="382">
        <v>0.02</v>
      </c>
      <c r="Y87" s="382">
        <v>0.02</v>
      </c>
      <c r="Z87" s="380">
        <v>0.69</v>
      </c>
      <c r="AA87" s="382">
        <v>0.01</v>
      </c>
      <c r="AC87" s="2" t="s">
        <v>384</v>
      </c>
      <c r="AD87" s="2">
        <v>0.01</v>
      </c>
      <c r="AE87" s="2">
        <v>0.01</v>
      </c>
      <c r="AF87" s="382">
        <v>0.02</v>
      </c>
      <c r="AG87" s="380">
        <v>0.69</v>
      </c>
      <c r="AH87" s="2">
        <v>0.01</v>
      </c>
      <c r="AJ87" s="2" t="s">
        <v>383</v>
      </c>
      <c r="AK87" s="2">
        <v>0.01</v>
      </c>
      <c r="AL87" s="2">
        <v>0.01</v>
      </c>
      <c r="AM87" s="382">
        <v>0.02</v>
      </c>
      <c r="AN87" s="380">
        <v>0.69</v>
      </c>
      <c r="AO87" s="2">
        <v>0.01</v>
      </c>
    </row>
    <row r="88" spans="1:41">
      <c r="A88" s="383" t="s">
        <v>382</v>
      </c>
      <c r="B88" s="385">
        <v>0.09</v>
      </c>
      <c r="C88" s="385">
        <v>0.18</v>
      </c>
      <c r="D88" s="385">
        <v>7.0000000000000007E-2</v>
      </c>
      <c r="E88" s="385">
        <v>0.14000000000000001</v>
      </c>
      <c r="F88" s="380">
        <v>0.4</v>
      </c>
      <c r="G88" s="384"/>
      <c r="H88" s="383" t="s">
        <v>381</v>
      </c>
      <c r="I88" s="385">
        <v>0.11</v>
      </c>
      <c r="J88" s="385">
        <v>0.08</v>
      </c>
      <c r="K88" s="385">
        <v>7.0000000000000007E-2</v>
      </c>
      <c r="L88" s="385">
        <v>0.14000000000000001</v>
      </c>
      <c r="M88" s="380">
        <v>0.4</v>
      </c>
      <c r="N88" s="384"/>
      <c r="O88" s="383" t="s">
        <v>380</v>
      </c>
      <c r="P88" s="385">
        <v>0.09</v>
      </c>
      <c r="Q88" s="385">
        <v>0.09</v>
      </c>
      <c r="R88" s="385">
        <v>0.05</v>
      </c>
      <c r="S88" s="385">
        <v>0.1</v>
      </c>
      <c r="T88" s="380">
        <v>0.45</v>
      </c>
      <c r="U88" s="384"/>
      <c r="V88" s="383" t="s">
        <v>379</v>
      </c>
      <c r="W88" s="385">
        <v>0.06</v>
      </c>
      <c r="X88" s="385">
        <v>0.09</v>
      </c>
      <c r="Y88" s="385">
        <v>0.09</v>
      </c>
      <c r="Z88" s="385">
        <v>0.1</v>
      </c>
      <c r="AA88" s="380">
        <v>0.45</v>
      </c>
      <c r="AC88" s="381" t="s">
        <v>378</v>
      </c>
      <c r="AD88" s="385">
        <v>0.05</v>
      </c>
      <c r="AE88" s="385">
        <v>0.05</v>
      </c>
      <c r="AF88" s="385">
        <v>0.08</v>
      </c>
      <c r="AG88" s="385">
        <v>0.09</v>
      </c>
      <c r="AH88" s="380">
        <v>0.6</v>
      </c>
      <c r="AJ88" s="381" t="s">
        <v>377</v>
      </c>
      <c r="AK88" s="385">
        <v>0.05</v>
      </c>
      <c r="AL88" s="385">
        <v>0.05</v>
      </c>
      <c r="AM88" s="385">
        <v>0.08</v>
      </c>
      <c r="AN88" s="385">
        <v>0.09</v>
      </c>
      <c r="AO88" s="380">
        <v>0.6</v>
      </c>
    </row>
    <row r="89" spans="1:41">
      <c r="A89" s="383" t="s">
        <v>376</v>
      </c>
      <c r="B89" s="380">
        <v>0.09</v>
      </c>
      <c r="C89" s="382">
        <v>0.01</v>
      </c>
      <c r="D89" s="382">
        <v>0.01</v>
      </c>
      <c r="E89" s="382">
        <v>0.01</v>
      </c>
      <c r="F89" s="382">
        <v>0.01</v>
      </c>
      <c r="G89" s="384"/>
      <c r="H89" s="383" t="s">
        <v>375</v>
      </c>
      <c r="I89" s="380">
        <v>0.11</v>
      </c>
      <c r="J89" s="382">
        <v>0.01</v>
      </c>
      <c r="K89" s="382">
        <v>0.01</v>
      </c>
      <c r="L89" s="382">
        <v>0.01</v>
      </c>
      <c r="M89" s="382">
        <v>0.01</v>
      </c>
      <c r="N89" s="384"/>
      <c r="O89" s="383" t="s">
        <v>374</v>
      </c>
      <c r="P89" s="380">
        <v>0.09</v>
      </c>
      <c r="Q89" s="382">
        <v>0.05</v>
      </c>
      <c r="R89" s="382">
        <v>0.01</v>
      </c>
      <c r="S89" s="382">
        <v>0.01</v>
      </c>
      <c r="T89" s="382">
        <v>0.01</v>
      </c>
      <c r="U89" s="384"/>
      <c r="V89" s="383" t="s">
        <v>373</v>
      </c>
      <c r="W89" s="380">
        <v>0.06</v>
      </c>
      <c r="X89" s="382">
        <v>0.01</v>
      </c>
      <c r="Y89" s="382">
        <v>0.02</v>
      </c>
      <c r="Z89" s="382">
        <v>0.01</v>
      </c>
      <c r="AA89" s="382">
        <v>0.01</v>
      </c>
      <c r="AC89" s="381" t="s">
        <v>372</v>
      </c>
      <c r="AD89" s="380">
        <v>0.05</v>
      </c>
      <c r="AE89" s="2">
        <v>0.01</v>
      </c>
      <c r="AF89" s="382">
        <v>0.01</v>
      </c>
      <c r="AG89" s="382">
        <v>0.01</v>
      </c>
      <c r="AH89" s="2">
        <v>0.01</v>
      </c>
      <c r="AJ89" s="381" t="s">
        <v>371</v>
      </c>
      <c r="AK89" s="380">
        <v>0.05</v>
      </c>
      <c r="AL89" s="2">
        <v>0.01</v>
      </c>
      <c r="AM89" s="2">
        <v>0.01</v>
      </c>
      <c r="AN89" s="2">
        <v>0.01</v>
      </c>
      <c r="AO89" s="2">
        <v>0.01</v>
      </c>
    </row>
    <row r="90" spans="1:41">
      <c r="A90" s="383" t="s">
        <v>370</v>
      </c>
      <c r="B90" s="382">
        <v>0.01</v>
      </c>
      <c r="C90" s="380">
        <v>0.18</v>
      </c>
      <c r="D90" s="382">
        <v>0.01</v>
      </c>
      <c r="E90" s="382">
        <v>0.01</v>
      </c>
      <c r="F90" s="382">
        <v>0.01</v>
      </c>
      <c r="G90" s="384"/>
      <c r="H90" s="383" t="s">
        <v>369</v>
      </c>
      <c r="I90" s="382">
        <v>0.01</v>
      </c>
      <c r="J90" s="380">
        <v>0.08</v>
      </c>
      <c r="K90" s="382">
        <v>0.01</v>
      </c>
      <c r="L90" s="382">
        <v>0.01</v>
      </c>
      <c r="M90" s="382">
        <v>0.01</v>
      </c>
      <c r="N90" s="384"/>
      <c r="O90" s="383" t="s">
        <v>368</v>
      </c>
      <c r="P90" s="382">
        <v>0.01</v>
      </c>
      <c r="Q90" s="380">
        <v>0.09</v>
      </c>
      <c r="R90" s="382">
        <v>0.01</v>
      </c>
      <c r="S90" s="382">
        <v>0.01</v>
      </c>
      <c r="T90" s="382">
        <v>0.01</v>
      </c>
      <c r="U90" s="384"/>
      <c r="V90" s="383" t="s">
        <v>367</v>
      </c>
      <c r="W90" s="382">
        <v>0.01</v>
      </c>
      <c r="X90" s="380">
        <v>0.09</v>
      </c>
      <c r="Y90" s="382">
        <v>0.02</v>
      </c>
      <c r="Z90" s="382">
        <v>0.01</v>
      </c>
      <c r="AA90" s="382">
        <v>0.01</v>
      </c>
      <c r="AC90" s="381" t="s">
        <v>366</v>
      </c>
      <c r="AD90" s="2">
        <v>0.01</v>
      </c>
      <c r="AE90" s="380">
        <v>0.05</v>
      </c>
      <c r="AF90" s="382">
        <v>0.01</v>
      </c>
      <c r="AG90" s="382">
        <v>0.01</v>
      </c>
      <c r="AH90" s="2">
        <v>0.01</v>
      </c>
      <c r="AJ90" s="381" t="s">
        <v>365</v>
      </c>
      <c r="AK90" s="2">
        <v>0.01</v>
      </c>
      <c r="AL90" s="380">
        <v>0.05</v>
      </c>
      <c r="AM90" s="2">
        <v>0.01</v>
      </c>
      <c r="AN90" s="2">
        <v>0.01</v>
      </c>
      <c r="AO90" s="2">
        <v>0.01</v>
      </c>
    </row>
    <row r="91" spans="1:41">
      <c r="A91" s="383" t="s">
        <v>364</v>
      </c>
      <c r="B91" s="382">
        <v>0.01</v>
      </c>
      <c r="C91" s="382">
        <v>0.01</v>
      </c>
      <c r="D91" s="380">
        <v>7.0000000000000007E-2</v>
      </c>
      <c r="E91" s="382">
        <v>0.01</v>
      </c>
      <c r="F91" s="382">
        <v>0.01</v>
      </c>
      <c r="G91" s="384"/>
      <c r="H91" s="383" t="s">
        <v>363</v>
      </c>
      <c r="I91" s="382">
        <v>0.01</v>
      </c>
      <c r="J91" s="382">
        <v>0.01</v>
      </c>
      <c r="K91" s="380">
        <v>7.0000000000000007E-2</v>
      </c>
      <c r="L91" s="382">
        <v>0.01</v>
      </c>
      <c r="M91" s="382">
        <v>0.01</v>
      </c>
      <c r="N91" s="384"/>
      <c r="O91" s="383" t="s">
        <v>362</v>
      </c>
      <c r="P91" s="382">
        <v>0.01</v>
      </c>
      <c r="Q91" s="382">
        <v>0.01</v>
      </c>
      <c r="R91" s="380">
        <v>0.05</v>
      </c>
      <c r="S91" s="382">
        <v>0.01</v>
      </c>
      <c r="T91" s="382">
        <v>0.01</v>
      </c>
      <c r="U91" s="384"/>
      <c r="V91" s="383" t="s">
        <v>361</v>
      </c>
      <c r="W91" s="382">
        <v>0.01</v>
      </c>
      <c r="X91" s="382">
        <v>0.01</v>
      </c>
      <c r="Y91" s="380">
        <v>0.09</v>
      </c>
      <c r="Z91" s="382">
        <v>0.01</v>
      </c>
      <c r="AA91" s="382">
        <v>0.01</v>
      </c>
      <c r="AC91" s="381" t="s">
        <v>360</v>
      </c>
      <c r="AD91" s="2">
        <v>0.01</v>
      </c>
      <c r="AE91" s="2">
        <v>0.01</v>
      </c>
      <c r="AF91" s="380">
        <v>0.08</v>
      </c>
      <c r="AG91" s="382">
        <v>0.01</v>
      </c>
      <c r="AH91" s="2">
        <v>0.01</v>
      </c>
      <c r="AJ91" s="381" t="s">
        <v>359</v>
      </c>
      <c r="AK91" s="2">
        <v>0.01</v>
      </c>
      <c r="AL91" s="2">
        <v>0.01</v>
      </c>
      <c r="AM91" s="380">
        <v>0.08</v>
      </c>
      <c r="AN91" s="2">
        <v>0.01</v>
      </c>
      <c r="AO91" s="2">
        <v>0.01</v>
      </c>
    </row>
    <row r="92" spans="1:41">
      <c r="A92" s="383" t="s">
        <v>358</v>
      </c>
      <c r="B92" s="385">
        <v>0.03</v>
      </c>
      <c r="C92" s="385">
        <v>0.08</v>
      </c>
      <c r="D92" s="385">
        <v>0.02</v>
      </c>
      <c r="E92" s="380">
        <v>0.14000000000000001</v>
      </c>
      <c r="F92" s="382">
        <v>0.01</v>
      </c>
      <c r="G92" s="384"/>
      <c r="H92" s="383" t="s">
        <v>357</v>
      </c>
      <c r="I92" s="385">
        <v>0.02</v>
      </c>
      <c r="J92" s="385">
        <v>0.02</v>
      </c>
      <c r="K92" s="385">
        <v>0.02</v>
      </c>
      <c r="L92" s="380">
        <v>0.14000000000000001</v>
      </c>
      <c r="M92" s="382">
        <v>0.01</v>
      </c>
      <c r="N92" s="384"/>
      <c r="O92" s="383" t="s">
        <v>356</v>
      </c>
      <c r="P92" s="385">
        <v>0.02</v>
      </c>
      <c r="Q92" s="385">
        <v>0.02</v>
      </c>
      <c r="R92" s="385">
        <v>0.01</v>
      </c>
      <c r="S92" s="380">
        <v>0.1</v>
      </c>
      <c r="T92" s="382">
        <v>0.01</v>
      </c>
      <c r="U92" s="384"/>
      <c r="V92" s="383" t="s">
        <v>355</v>
      </c>
      <c r="W92" s="385">
        <v>0.02</v>
      </c>
      <c r="X92" s="385">
        <v>0.02</v>
      </c>
      <c r="Y92" s="385">
        <v>0.02</v>
      </c>
      <c r="Z92" s="380">
        <v>0.1</v>
      </c>
      <c r="AA92" s="382">
        <v>0.01</v>
      </c>
      <c r="AC92" s="381" t="s">
        <v>354</v>
      </c>
      <c r="AD92" s="385">
        <v>0.01</v>
      </c>
      <c r="AE92" s="385">
        <v>0.01</v>
      </c>
      <c r="AF92" s="385">
        <v>0.02</v>
      </c>
      <c r="AG92" s="380">
        <v>0.09</v>
      </c>
      <c r="AH92" s="2">
        <v>0.01</v>
      </c>
      <c r="AJ92" s="381" t="s">
        <v>353</v>
      </c>
      <c r="AK92" s="385">
        <v>0.01</v>
      </c>
      <c r="AL92" s="385">
        <v>0.01</v>
      </c>
      <c r="AM92" s="385">
        <v>0.02</v>
      </c>
      <c r="AN92" s="380">
        <v>0.09</v>
      </c>
      <c r="AO92" s="2">
        <v>0.01</v>
      </c>
    </row>
    <row r="93" spans="1:41">
      <c r="A93" s="383" t="s">
        <v>352</v>
      </c>
      <c r="B93" s="380">
        <v>0.03</v>
      </c>
      <c r="C93" s="382">
        <v>0.01</v>
      </c>
      <c r="D93" s="382">
        <v>0.01</v>
      </c>
      <c r="E93" s="382">
        <v>0.01</v>
      </c>
      <c r="F93" s="382">
        <v>0.01</v>
      </c>
      <c r="G93" s="384"/>
      <c r="H93" s="383" t="s">
        <v>351</v>
      </c>
      <c r="I93" s="380">
        <v>0.02</v>
      </c>
      <c r="J93" s="382">
        <v>0.01</v>
      </c>
      <c r="K93" s="382">
        <v>0.01</v>
      </c>
      <c r="L93" s="382">
        <v>0.01</v>
      </c>
      <c r="M93" s="382">
        <v>0.01</v>
      </c>
      <c r="N93" s="384"/>
      <c r="O93" s="383" t="s">
        <v>350</v>
      </c>
      <c r="P93" s="380">
        <v>0.02</v>
      </c>
      <c r="Q93" s="382">
        <v>0.01</v>
      </c>
      <c r="R93" s="382">
        <v>0.01</v>
      </c>
      <c r="S93" s="382">
        <v>0.01</v>
      </c>
      <c r="T93" s="382">
        <v>0.01</v>
      </c>
      <c r="U93" s="384"/>
      <c r="V93" s="383" t="s">
        <v>349</v>
      </c>
      <c r="W93" s="380">
        <v>0.02</v>
      </c>
      <c r="X93" s="382">
        <v>0.01</v>
      </c>
      <c r="Y93" s="382">
        <v>0.01</v>
      </c>
      <c r="Z93" s="382">
        <v>0.01</v>
      </c>
      <c r="AA93" s="382">
        <v>0.01</v>
      </c>
      <c r="AC93" s="381" t="s">
        <v>348</v>
      </c>
      <c r="AD93" s="380">
        <v>0.01</v>
      </c>
      <c r="AE93" s="2">
        <v>0.01</v>
      </c>
      <c r="AF93" s="2">
        <v>0.01</v>
      </c>
      <c r="AG93" s="2">
        <v>0.01</v>
      </c>
      <c r="AH93" s="2">
        <v>0.01</v>
      </c>
      <c r="AJ93" s="381" t="s">
        <v>347</v>
      </c>
      <c r="AK93" s="380">
        <v>0.01</v>
      </c>
      <c r="AL93" s="2">
        <v>0.01</v>
      </c>
      <c r="AM93" s="2">
        <v>0.01</v>
      </c>
      <c r="AN93" s="2">
        <v>0.01</v>
      </c>
      <c r="AO93" s="2">
        <v>0.01</v>
      </c>
    </row>
    <row r="94" spans="1:41">
      <c r="A94" s="383" t="s">
        <v>346</v>
      </c>
      <c r="B94" s="382">
        <v>0.01</v>
      </c>
      <c r="C94" s="380">
        <v>0.08</v>
      </c>
      <c r="D94" s="382">
        <v>0.01</v>
      </c>
      <c r="E94" s="382">
        <v>0.01</v>
      </c>
      <c r="F94" s="382">
        <v>0.01</v>
      </c>
      <c r="G94" s="384"/>
      <c r="H94" s="383" t="s">
        <v>345</v>
      </c>
      <c r="I94" s="382">
        <v>0.01</v>
      </c>
      <c r="J94" s="380">
        <v>0.02</v>
      </c>
      <c r="K94" s="382">
        <v>0.01</v>
      </c>
      <c r="L94" s="382">
        <v>0.01</v>
      </c>
      <c r="M94" s="382">
        <v>0.01</v>
      </c>
      <c r="N94" s="384"/>
      <c r="O94" s="383" t="s">
        <v>344</v>
      </c>
      <c r="P94" s="382">
        <v>0.01</v>
      </c>
      <c r="Q94" s="380">
        <v>0.02</v>
      </c>
      <c r="R94" s="382">
        <v>0.01</v>
      </c>
      <c r="S94" s="382">
        <v>0.01</v>
      </c>
      <c r="T94" s="382">
        <v>0.01</v>
      </c>
      <c r="U94" s="384"/>
      <c r="V94" s="383" t="s">
        <v>343</v>
      </c>
      <c r="W94" s="382">
        <v>0.01</v>
      </c>
      <c r="X94" s="380">
        <v>0.02</v>
      </c>
      <c r="Y94" s="382">
        <v>0.01</v>
      </c>
      <c r="Z94" s="382">
        <v>0.01</v>
      </c>
      <c r="AA94" s="382">
        <v>0.01</v>
      </c>
      <c r="AC94" s="381" t="s">
        <v>342</v>
      </c>
      <c r="AD94" s="2">
        <v>0.01</v>
      </c>
      <c r="AE94" s="380">
        <v>0.01</v>
      </c>
      <c r="AF94" s="2">
        <v>0.01</v>
      </c>
      <c r="AG94" s="2">
        <v>0.01</v>
      </c>
      <c r="AH94" s="2">
        <v>0.01</v>
      </c>
      <c r="AJ94" s="381" t="s">
        <v>341</v>
      </c>
      <c r="AK94" s="2">
        <v>0.01</v>
      </c>
      <c r="AL94" s="380">
        <v>0.01</v>
      </c>
      <c r="AM94" s="2">
        <v>0.01</v>
      </c>
      <c r="AN94" s="2">
        <v>0.01</v>
      </c>
      <c r="AO94" s="2">
        <v>0.01</v>
      </c>
    </row>
    <row r="95" spans="1:41">
      <c r="A95" s="383" t="s">
        <v>340</v>
      </c>
      <c r="B95" s="382">
        <v>0.01</v>
      </c>
      <c r="C95" s="382">
        <v>0.01</v>
      </c>
      <c r="D95" s="380">
        <v>0.02</v>
      </c>
      <c r="E95" s="382">
        <v>0.01</v>
      </c>
      <c r="F95" s="382">
        <v>0.01</v>
      </c>
      <c r="G95" s="384"/>
      <c r="H95" s="383" t="s">
        <v>339</v>
      </c>
      <c r="I95" s="382">
        <v>0.01</v>
      </c>
      <c r="J95" s="382">
        <v>0.01</v>
      </c>
      <c r="K95" s="380">
        <v>0.02</v>
      </c>
      <c r="L95" s="382">
        <v>0.01</v>
      </c>
      <c r="M95" s="382">
        <v>0.01</v>
      </c>
      <c r="N95" s="384"/>
      <c r="O95" s="383" t="s">
        <v>338</v>
      </c>
      <c r="P95" s="382">
        <v>0.01</v>
      </c>
      <c r="Q95" s="382">
        <v>0.01</v>
      </c>
      <c r="R95" s="380">
        <v>0.01</v>
      </c>
      <c r="S95" s="382">
        <v>0.01</v>
      </c>
      <c r="T95" s="382">
        <v>0.01</v>
      </c>
      <c r="U95" s="384"/>
      <c r="V95" s="383" t="s">
        <v>337</v>
      </c>
      <c r="W95" s="382">
        <v>0.01</v>
      </c>
      <c r="X95" s="382">
        <v>0.01</v>
      </c>
      <c r="Y95" s="380">
        <v>0.02</v>
      </c>
      <c r="Z95" s="382">
        <v>0.01</v>
      </c>
      <c r="AA95" s="382">
        <v>0.01</v>
      </c>
      <c r="AC95" s="381" t="s">
        <v>336</v>
      </c>
      <c r="AD95" s="2">
        <v>0.01</v>
      </c>
      <c r="AE95" s="2">
        <v>0.01</v>
      </c>
      <c r="AF95" s="380">
        <v>0.02</v>
      </c>
      <c r="AG95" s="2">
        <v>0.01</v>
      </c>
      <c r="AH95" s="2">
        <v>0.01</v>
      </c>
      <c r="AJ95" s="381" t="s">
        <v>335</v>
      </c>
      <c r="AK95" s="2">
        <v>0.01</v>
      </c>
      <c r="AL95" s="2">
        <v>0.01</v>
      </c>
      <c r="AM95" s="380">
        <v>0.01</v>
      </c>
      <c r="AN95" s="2">
        <v>0.01</v>
      </c>
      <c r="AO95" s="2">
        <v>0.01</v>
      </c>
    </row>
    <row r="104" spans="3:7">
      <c r="C104" s="1"/>
      <c r="D104" s="1"/>
      <c r="E104" s="1"/>
      <c r="F104" s="1"/>
      <c r="G104" s="1"/>
    </row>
    <row r="105" spans="3:7">
      <c r="C105" s="1"/>
      <c r="D105" s="1"/>
      <c r="E105" s="1"/>
      <c r="F105" s="1"/>
      <c r="G105" s="1"/>
    </row>
    <row r="106" spans="3:7">
      <c r="C106" s="1"/>
      <c r="D106" s="1"/>
      <c r="E106" s="1"/>
      <c r="F106" s="1"/>
      <c r="G106" s="1"/>
    </row>
  </sheetData>
  <phoneticPr fontId="1" type="noConversion"/>
  <conditionalFormatting sqref="AJ4">
    <cfRule type="cellIs" dxfId="1652" priority="8" operator="equal">
      <formula>"S2"</formula>
    </cfRule>
    <cfRule type="cellIs" dxfId="1651" priority="9" operator="equal">
      <formula>"WW"</formula>
    </cfRule>
    <cfRule type="cellIs" dxfId="1650" priority="10" operator="equal">
      <formula>"S1"</formula>
    </cfRule>
    <cfRule type="cellIs" dxfId="1649" priority="11" operator="equal">
      <formula>"M5"</formula>
    </cfRule>
    <cfRule type="cellIs" dxfId="1648" priority="12" operator="equal">
      <formula>"M4"</formula>
    </cfRule>
    <cfRule type="cellIs" dxfId="1647" priority="13" operator="equal">
      <formula>"M3"</formula>
    </cfRule>
    <cfRule type="cellIs" dxfId="1646" priority="14" operator="equal">
      <formula>"M2"</formula>
    </cfRule>
    <cfRule type="cellIs" dxfId="1645" priority="15" operator="equal">
      <formula>"M1"</formula>
    </cfRule>
  </conditionalFormatting>
  <conditionalFormatting sqref="AJ4">
    <cfRule type="cellIs" dxfId="1644" priority="1" operator="equal">
      <formula>"M5"</formula>
    </cfRule>
    <cfRule type="cellIs" dxfId="1643" priority="2" operator="equal">
      <formula>"M4"</formula>
    </cfRule>
    <cfRule type="cellIs" dxfId="1642" priority="3" operator="equal">
      <formula>"M3"</formula>
    </cfRule>
    <cfRule type="cellIs" dxfId="1641" priority="4" operator="equal">
      <formula>"M2"</formula>
    </cfRule>
    <cfRule type="cellIs" dxfId="1640" priority="5" operator="equal">
      <formula>"M1"</formula>
    </cfRule>
    <cfRule type="cellIs" dxfId="1639" priority="6" operator="equal">
      <formula>"WW"</formula>
    </cfRule>
    <cfRule type="cellIs" dxfId="1638" priority="7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DE176-0A2D-8E46-8B01-13FB7C93ACF8}">
  <dimension ref="A1:N210"/>
  <sheetViews>
    <sheetView zoomScale="135" zoomScaleNormal="80" workbookViewId="0">
      <selection activeCell="F22" sqref="F22"/>
    </sheetView>
  </sheetViews>
  <sheetFormatPr baseColWidth="10" defaultColWidth="9" defaultRowHeight="15"/>
  <cols>
    <col min="1" max="1" width="18.33203125" style="31" bestFit="1" customWidth="1"/>
    <col min="2" max="2" width="18.5" style="31" bestFit="1" customWidth="1"/>
    <col min="3" max="3" width="14.5" style="31" customWidth="1"/>
    <col min="4" max="4" width="13" style="31" customWidth="1"/>
    <col min="5" max="5" width="14.6640625" style="31" customWidth="1"/>
    <col min="6" max="6" width="16.33203125" style="31" customWidth="1"/>
    <col min="7" max="7" width="13.5" style="31" customWidth="1"/>
    <col min="8" max="8" width="12.6640625" style="31" bestFit="1" customWidth="1"/>
    <col min="9" max="9" width="21.1640625" style="31" customWidth="1"/>
    <col min="10" max="10" width="17.6640625" style="31" customWidth="1"/>
    <col min="11" max="11" width="35.1640625" style="31" customWidth="1"/>
    <col min="12" max="12" width="18.1640625" style="31" customWidth="1"/>
    <col min="13" max="16384" width="9" style="31"/>
  </cols>
  <sheetData>
    <row r="1" spans="1:13" ht="16.5" customHeight="1"/>
    <row r="2" spans="1:13" ht="16.5" customHeight="1"/>
    <row r="3" spans="1:13" ht="16.5" customHeight="1">
      <c r="A3" s="179"/>
      <c r="B3" s="170" t="s">
        <v>109</v>
      </c>
      <c r="C3" s="256" t="s">
        <v>309</v>
      </c>
      <c r="D3" s="217"/>
      <c r="E3" s="217"/>
      <c r="F3" s="217"/>
      <c r="G3" s="217"/>
      <c r="H3" s="217"/>
      <c r="I3" s="217"/>
      <c r="J3" s="217"/>
      <c r="K3" s="217"/>
      <c r="L3" s="217"/>
      <c r="M3" s="217"/>
    </row>
    <row r="4" spans="1:13" ht="16.5" customHeight="1">
      <c r="B4" s="170" t="s">
        <v>135</v>
      </c>
      <c r="C4" s="171" t="s">
        <v>146</v>
      </c>
      <c r="D4" s="217"/>
      <c r="E4" s="217"/>
      <c r="F4" s="217"/>
      <c r="G4" s="217"/>
      <c r="H4" s="217"/>
      <c r="I4" s="217"/>
      <c r="J4" s="217"/>
      <c r="K4" s="217"/>
      <c r="L4" s="217"/>
      <c r="M4" s="217"/>
    </row>
    <row r="5" spans="1:13" ht="16.5" customHeight="1">
      <c r="B5" s="169" t="s">
        <v>108</v>
      </c>
      <c r="C5" s="173"/>
      <c r="D5" s="217"/>
      <c r="E5" s="217"/>
      <c r="F5" s="217"/>
      <c r="G5" s="217"/>
      <c r="H5" s="217"/>
      <c r="I5" s="217"/>
      <c r="J5" s="217"/>
      <c r="K5" s="217"/>
      <c r="L5" s="217"/>
      <c r="M5" s="217"/>
    </row>
    <row r="6" spans="1:13" ht="16.5" customHeight="1">
      <c r="B6" s="169" t="s">
        <v>107</v>
      </c>
      <c r="C6" s="168"/>
      <c r="D6" s="217"/>
      <c r="E6" s="217"/>
      <c r="F6" s="217"/>
      <c r="G6" s="217"/>
      <c r="H6" s="217"/>
      <c r="I6" s="217"/>
      <c r="J6" s="217"/>
      <c r="K6" s="217"/>
      <c r="L6" s="217"/>
      <c r="M6" s="217"/>
    </row>
    <row r="7" spans="1:13" ht="16.5" customHeight="1" thickBot="1">
      <c r="B7" s="142"/>
      <c r="C7" s="135"/>
      <c r="D7" s="217"/>
      <c r="E7" s="217"/>
      <c r="F7" s="217"/>
      <c r="G7" s="217"/>
      <c r="H7" s="217"/>
      <c r="I7" s="217"/>
      <c r="J7" s="217"/>
      <c r="K7" s="217"/>
      <c r="L7" s="217"/>
      <c r="M7" s="217"/>
    </row>
    <row r="8" spans="1:13" ht="16.5" customHeight="1">
      <c r="B8" s="167" t="s">
        <v>107</v>
      </c>
      <c r="C8" s="166" t="s">
        <v>106</v>
      </c>
      <c r="D8" s="166" t="s">
        <v>105</v>
      </c>
      <c r="E8" s="126"/>
      <c r="F8" s="126"/>
      <c r="G8" s="126"/>
      <c r="H8" s="126"/>
      <c r="I8" s="126"/>
      <c r="J8" s="113"/>
      <c r="K8" s="217"/>
      <c r="L8" s="217"/>
      <c r="M8" s="217"/>
    </row>
    <row r="9" spans="1:13" ht="16.5" customHeight="1">
      <c r="B9" s="165"/>
      <c r="C9" s="164"/>
      <c r="D9" s="326"/>
      <c r="E9" s="4"/>
      <c r="F9" s="4"/>
      <c r="G9" s="4"/>
      <c r="H9" s="4"/>
      <c r="I9" s="4"/>
      <c r="J9" s="115"/>
      <c r="K9" s="217"/>
      <c r="L9" s="217"/>
      <c r="M9" s="217"/>
    </row>
    <row r="10" spans="1:13" ht="16.5" customHeight="1">
      <c r="B10" s="165"/>
      <c r="C10" s="164"/>
      <c r="D10" s="4"/>
      <c r="E10" s="4"/>
      <c r="F10" s="4"/>
      <c r="G10" s="4"/>
      <c r="H10" s="4"/>
      <c r="I10" s="4"/>
      <c r="J10" s="115"/>
      <c r="K10" s="217"/>
      <c r="L10" s="217"/>
      <c r="M10" s="217"/>
    </row>
    <row r="11" spans="1:13" ht="16.5" customHeight="1">
      <c r="B11" s="165"/>
      <c r="C11" s="164"/>
      <c r="D11" s="4"/>
      <c r="E11" s="4"/>
      <c r="F11" s="4"/>
      <c r="G11" s="4"/>
      <c r="H11" s="4"/>
      <c r="I11" s="4"/>
      <c r="J11" s="115"/>
      <c r="K11" s="217"/>
      <c r="L11" s="217"/>
      <c r="M11" s="217"/>
    </row>
    <row r="12" spans="1:13" ht="16.5" customHeight="1">
      <c r="B12" s="165"/>
      <c r="C12" s="164"/>
      <c r="D12" s="4"/>
      <c r="E12" s="4"/>
      <c r="F12" s="4"/>
      <c r="G12" s="4"/>
      <c r="H12" s="4"/>
      <c r="I12" s="4"/>
      <c r="J12" s="115"/>
      <c r="K12" s="217"/>
      <c r="L12" s="217"/>
      <c r="M12" s="217"/>
    </row>
    <row r="13" spans="1:13" ht="16.5" customHeight="1">
      <c r="B13" s="165"/>
      <c r="C13" s="164"/>
      <c r="D13" s="4"/>
      <c r="E13" s="4"/>
      <c r="F13" s="37"/>
      <c r="G13" s="4"/>
      <c r="H13" s="4"/>
      <c r="I13" s="4"/>
      <c r="J13" s="115"/>
      <c r="K13" s="217"/>
      <c r="L13" s="217"/>
      <c r="M13" s="217"/>
    </row>
    <row r="14" spans="1:13" ht="16.5" customHeight="1" thickBot="1">
      <c r="B14" s="163"/>
      <c r="C14" s="162"/>
      <c r="D14" s="161"/>
      <c r="E14" s="160"/>
      <c r="F14" s="159"/>
      <c r="G14" s="161"/>
      <c r="H14" s="160"/>
      <c r="I14" s="159"/>
      <c r="J14" s="158"/>
      <c r="K14" s="217"/>
      <c r="L14" s="217"/>
      <c r="M14" s="217"/>
    </row>
    <row r="15" spans="1:13" ht="16.5" customHeight="1" thickBot="1">
      <c r="B15" s="142"/>
      <c r="C15" s="135"/>
      <c r="D15" s="217"/>
      <c r="E15" s="217"/>
      <c r="F15" s="217"/>
      <c r="G15" s="217"/>
      <c r="H15" s="217"/>
      <c r="I15" s="217"/>
      <c r="J15" s="217"/>
      <c r="K15" s="217"/>
      <c r="L15" s="217"/>
      <c r="M15" s="217"/>
    </row>
    <row r="16" spans="1:13" ht="16.5" customHeight="1">
      <c r="B16" s="157" t="s">
        <v>104</v>
      </c>
      <c r="C16" s="156" t="s">
        <v>103</v>
      </c>
      <c r="D16" s="156" t="s">
        <v>102</v>
      </c>
      <c r="E16" s="156" t="s">
        <v>101</v>
      </c>
      <c r="F16" s="156" t="s">
        <v>100</v>
      </c>
      <c r="G16" s="156" t="s">
        <v>99</v>
      </c>
      <c r="H16" s="155" t="s">
        <v>82</v>
      </c>
      <c r="I16" s="155" t="s">
        <v>98</v>
      </c>
      <c r="J16" s="155" t="s">
        <v>97</v>
      </c>
      <c r="K16" s="155" t="s">
        <v>134</v>
      </c>
      <c r="L16" s="154" t="s">
        <v>96</v>
      </c>
      <c r="M16" s="217"/>
    </row>
    <row r="17" spans="1:13" ht="16.5" customHeight="1">
      <c r="B17" s="153">
        <v>25</v>
      </c>
      <c r="C17" s="152" t="s">
        <v>308</v>
      </c>
      <c r="D17" s="267">
        <f>'243way_PayCombo'!L48</f>
        <v>0.96481417691910609</v>
      </c>
      <c r="E17" s="267">
        <f>1-D17</f>
        <v>3.5185823080893908E-2</v>
      </c>
      <c r="F17" s="267">
        <f>'243way_PayCombo'!L46</f>
        <v>0.84451683152611101</v>
      </c>
      <c r="G17" s="267">
        <f>'243way_PayCombo'!L47</f>
        <v>0.12029734539299503</v>
      </c>
      <c r="H17" s="267">
        <f>SUM('243way_PayCombo'!L7:L43)</f>
        <v>0.36826492111511994</v>
      </c>
      <c r="I17" s="267">
        <f>SUM('243way_PayCombo'!L43:L45)</f>
        <v>5.2288041903596483E-3</v>
      </c>
      <c r="J17" s="151" t="e">
        <f>[1]VI!B7</f>
        <v>#REF!</v>
      </c>
      <c r="K17" s="151" t="e">
        <f>[1]VI!B9</f>
        <v>#REF!</v>
      </c>
      <c r="L17" s="150"/>
      <c r="M17" s="217"/>
    </row>
    <row r="18" spans="1:13" ht="16.5" customHeight="1">
      <c r="B18" s="149"/>
      <c r="C18" s="2"/>
      <c r="D18" s="2"/>
      <c r="E18" s="190"/>
      <c r="F18" s="2"/>
      <c r="G18" s="2"/>
      <c r="H18" s="2"/>
      <c r="I18" s="2"/>
      <c r="J18" s="2"/>
      <c r="K18" s="2"/>
      <c r="L18" s="128"/>
      <c r="M18" s="217"/>
    </row>
    <row r="19" spans="1:13" ht="16.5" customHeight="1" thickBot="1">
      <c r="B19" s="148"/>
      <c r="C19" s="147"/>
      <c r="D19" s="147"/>
      <c r="E19" s="147"/>
      <c r="F19" s="147"/>
      <c r="G19" s="147"/>
      <c r="H19" s="147"/>
      <c r="I19" s="147"/>
      <c r="J19" s="147"/>
      <c r="K19" s="147"/>
      <c r="L19" s="146"/>
      <c r="M19" s="217"/>
    </row>
    <row r="20" spans="1:13" ht="16.5" customHeight="1" thickBot="1">
      <c r="B20" s="142"/>
      <c r="C20" s="135"/>
      <c r="D20" s="217"/>
      <c r="E20" s="217"/>
      <c r="F20" s="217"/>
      <c r="G20" s="217"/>
      <c r="H20" s="217"/>
      <c r="I20" s="217"/>
      <c r="J20" s="217"/>
      <c r="K20" s="217"/>
      <c r="L20" s="217"/>
      <c r="M20" s="217"/>
    </row>
    <row r="21" spans="1:13" ht="16.5" customHeight="1">
      <c r="B21" s="145" t="s">
        <v>95</v>
      </c>
      <c r="C21" s="144" t="s">
        <v>170</v>
      </c>
      <c r="D21" s="217"/>
      <c r="E21" s="217"/>
      <c r="F21" s="15"/>
      <c r="G21" s="217"/>
      <c r="H21" s="217"/>
      <c r="I21" s="217"/>
      <c r="J21" s="217"/>
      <c r="K21" s="217"/>
      <c r="L21" s="217"/>
      <c r="M21" s="217"/>
    </row>
    <row r="22" spans="1:13" ht="16.5" customHeight="1" thickBot="1">
      <c r="B22" s="143" t="s">
        <v>94</v>
      </c>
      <c r="C22" s="136" t="str">
        <f>IF((1/SUM('243way_PayCombo'!L43:L43))&gt;=150,"infrequency",(IF((1/SUM('243way_PayCombo'!L43:L43))&gt;=100,"Average","Frequency")))</f>
        <v>infrequency</v>
      </c>
      <c r="D22" s="217"/>
      <c r="E22" s="217"/>
      <c r="F22" s="217"/>
      <c r="G22" s="217"/>
      <c r="H22" s="217"/>
      <c r="I22" s="217"/>
      <c r="J22" s="217"/>
      <c r="K22" s="217"/>
      <c r="L22" s="217"/>
      <c r="M22" s="217"/>
    </row>
    <row r="23" spans="1:13" ht="16.5" customHeight="1">
      <c r="B23" s="142"/>
      <c r="C23" s="135"/>
      <c r="D23" s="217"/>
      <c r="E23" s="217"/>
      <c r="F23" s="217"/>
      <c r="G23" s="217"/>
      <c r="H23" s="217"/>
      <c r="I23" s="217"/>
      <c r="J23" s="217"/>
      <c r="K23" s="217"/>
      <c r="L23" s="217"/>
      <c r="M23" s="217"/>
    </row>
    <row r="24" spans="1:13" ht="16.5" customHeight="1" thickBot="1">
      <c r="B24" s="142"/>
      <c r="C24" s="135"/>
      <c r="D24" s="217"/>
      <c r="E24" s="217"/>
      <c r="F24" s="217"/>
      <c r="G24" s="217"/>
      <c r="H24" s="217"/>
      <c r="I24" s="217"/>
      <c r="J24" s="217"/>
      <c r="K24" s="217"/>
      <c r="L24" s="217"/>
      <c r="M24" s="217"/>
    </row>
    <row r="25" spans="1:13" ht="16.5" customHeight="1">
      <c r="B25" s="141" t="s">
        <v>91</v>
      </c>
      <c r="C25" s="140">
        <v>1</v>
      </c>
      <c r="D25" s="140">
        <v>2</v>
      </c>
      <c r="E25" s="140">
        <v>3</v>
      </c>
      <c r="F25" s="139">
        <v>4</v>
      </c>
      <c r="G25" s="138">
        <v>5</v>
      </c>
      <c r="H25" s="217"/>
      <c r="I25" s="217"/>
      <c r="J25" s="217"/>
      <c r="K25" s="217"/>
      <c r="L25" s="217"/>
      <c r="M25" s="217"/>
    </row>
    <row r="26" spans="1:13" ht="17" thickBot="1">
      <c r="A26" s="31" t="s">
        <v>247</v>
      </c>
      <c r="B26" s="137" t="s">
        <v>141</v>
      </c>
      <c r="C26" s="71">
        <v>3</v>
      </c>
      <c r="D26" s="71">
        <v>3</v>
      </c>
      <c r="E26" s="71">
        <v>3</v>
      </c>
      <c r="F26" s="71">
        <v>3</v>
      </c>
      <c r="G26" s="71">
        <v>3</v>
      </c>
      <c r="H26" s="135"/>
      <c r="I26" s="217"/>
      <c r="J26" s="217"/>
      <c r="K26" s="217"/>
      <c r="L26" s="217"/>
      <c r="M26" s="217"/>
    </row>
    <row r="27" spans="1:13" ht="16.5" customHeight="1" thickBot="1">
      <c r="A27" s="31" t="s">
        <v>307</v>
      </c>
      <c r="B27" s="137" t="s">
        <v>141</v>
      </c>
      <c r="C27" s="71">
        <v>3</v>
      </c>
      <c r="D27" s="71">
        <v>3</v>
      </c>
      <c r="E27" s="71">
        <v>4</v>
      </c>
      <c r="F27" s="71">
        <v>4</v>
      </c>
      <c r="G27" s="71">
        <v>4</v>
      </c>
      <c r="H27" s="217"/>
      <c r="I27" s="217"/>
      <c r="J27" s="217"/>
      <c r="K27" s="217"/>
      <c r="L27" s="217"/>
      <c r="M27" s="217"/>
    </row>
    <row r="28" spans="1:13" ht="16.5" customHeight="1" thickBot="1">
      <c r="A28" s="31" t="s">
        <v>306</v>
      </c>
      <c r="B28" s="137" t="s">
        <v>141</v>
      </c>
      <c r="C28" s="71">
        <v>3</v>
      </c>
      <c r="D28" s="71">
        <v>3</v>
      </c>
      <c r="E28" s="71">
        <v>5</v>
      </c>
      <c r="F28" s="71">
        <v>5</v>
      </c>
      <c r="G28" s="71">
        <v>5</v>
      </c>
      <c r="H28" s="217"/>
      <c r="I28" s="217"/>
      <c r="J28" s="217"/>
      <c r="K28" s="217"/>
      <c r="L28" s="217"/>
      <c r="M28" s="217"/>
    </row>
    <row r="29" spans="1:13" ht="16.5" customHeight="1">
      <c r="B29" s="217"/>
      <c r="C29" s="217"/>
      <c r="D29" s="217"/>
      <c r="E29" s="217"/>
      <c r="F29" s="217"/>
      <c r="G29" s="217"/>
      <c r="H29" s="217"/>
      <c r="I29" s="217"/>
      <c r="J29" s="217"/>
      <c r="K29" s="217"/>
      <c r="L29" s="217"/>
      <c r="M29" s="217"/>
    </row>
    <row r="30" spans="1:13" ht="16.5" customHeight="1">
      <c r="B30" s="217" t="s">
        <v>93</v>
      </c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</row>
    <row r="31" spans="1:13" ht="16.5" customHeight="1">
      <c r="B31" s="359" t="s">
        <v>305</v>
      </c>
      <c r="C31" s="360"/>
      <c r="D31" s="360"/>
      <c r="E31" s="360"/>
      <c r="F31" s="360"/>
      <c r="G31" s="360"/>
      <c r="H31" s="217"/>
      <c r="I31" s="217"/>
      <c r="J31" s="217"/>
      <c r="K31" s="217"/>
      <c r="L31" s="217"/>
      <c r="M31" s="217"/>
    </row>
    <row r="32" spans="1:13" ht="16.5" customHeight="1">
      <c r="B32" s="360"/>
      <c r="C32" s="360"/>
      <c r="D32" s="360"/>
      <c r="E32" s="360"/>
      <c r="F32" s="360"/>
      <c r="G32" s="360"/>
      <c r="H32" s="217"/>
      <c r="I32" s="217"/>
      <c r="J32" s="217"/>
      <c r="K32" s="217"/>
      <c r="L32" s="217"/>
      <c r="M32" s="217"/>
    </row>
    <row r="33" spans="2:14" ht="16.5" customHeight="1">
      <c r="B33" s="360"/>
      <c r="C33" s="360"/>
      <c r="D33" s="360"/>
      <c r="E33" s="360"/>
      <c r="F33" s="360"/>
      <c r="G33" s="360"/>
      <c r="H33" s="217"/>
      <c r="I33" s="217"/>
      <c r="J33" s="217"/>
      <c r="K33" s="217"/>
      <c r="L33" s="217"/>
      <c r="M33" s="217"/>
    </row>
    <row r="34" spans="2:14" ht="16.5" customHeight="1">
      <c r="B34" s="360"/>
      <c r="C34" s="360"/>
      <c r="D34" s="360"/>
      <c r="E34" s="360"/>
      <c r="F34" s="360"/>
      <c r="G34" s="360"/>
      <c r="H34" s="217"/>
      <c r="I34" s="217"/>
      <c r="J34" s="217"/>
      <c r="K34" s="217"/>
      <c r="L34" s="217"/>
      <c r="M34" s="217"/>
      <c r="N34" s="217"/>
    </row>
    <row r="35" spans="2:14" ht="16.5" customHeight="1">
      <c r="B35" s="360"/>
      <c r="C35" s="360"/>
      <c r="D35" s="360"/>
      <c r="E35" s="360"/>
      <c r="F35" s="360"/>
      <c r="G35" s="360"/>
      <c r="H35" s="217"/>
      <c r="I35" s="217"/>
      <c r="J35" s="217"/>
      <c r="K35" s="217"/>
      <c r="L35" s="217"/>
      <c r="M35" s="217"/>
      <c r="N35" s="217"/>
    </row>
    <row r="36" spans="2:14" ht="16.5" customHeight="1">
      <c r="B36" s="360"/>
      <c r="C36" s="360"/>
      <c r="D36" s="360"/>
      <c r="E36" s="360"/>
      <c r="F36" s="360"/>
      <c r="G36" s="360"/>
      <c r="H36" s="217"/>
      <c r="I36" s="217"/>
      <c r="J36" s="217"/>
      <c r="K36" s="217"/>
      <c r="L36" s="217"/>
      <c r="M36" s="217"/>
    </row>
    <row r="37" spans="2:14" ht="16.5" customHeight="1">
      <c r="B37" s="360"/>
      <c r="C37" s="360"/>
      <c r="D37" s="360"/>
      <c r="E37" s="360"/>
      <c r="F37" s="360"/>
      <c r="G37" s="360"/>
      <c r="H37" s="217"/>
      <c r="I37" s="217"/>
      <c r="J37" s="217"/>
      <c r="K37" s="217"/>
      <c r="L37" s="217"/>
      <c r="M37" s="217"/>
    </row>
    <row r="38" spans="2:14" ht="16.5" customHeight="1">
      <c r="B38" s="360"/>
      <c r="C38" s="360"/>
      <c r="D38" s="360"/>
      <c r="E38" s="360"/>
      <c r="F38" s="360"/>
      <c r="G38" s="360"/>
      <c r="H38" s="217"/>
      <c r="I38" s="217"/>
      <c r="J38" s="217"/>
      <c r="K38" s="217"/>
      <c r="L38" s="217"/>
      <c r="M38" s="217"/>
    </row>
    <row r="39" spans="2:14" ht="16.5" customHeight="1">
      <c r="B39" s="360"/>
      <c r="C39" s="360"/>
      <c r="D39" s="360"/>
      <c r="E39" s="360"/>
      <c r="F39" s="360"/>
      <c r="G39" s="360"/>
      <c r="H39" s="217"/>
      <c r="I39" s="217"/>
      <c r="J39" s="217"/>
      <c r="K39" s="217"/>
      <c r="L39" s="217"/>
      <c r="M39" s="217"/>
    </row>
    <row r="40" spans="2:14" ht="16.5" customHeight="1">
      <c r="B40" s="360"/>
      <c r="C40" s="360"/>
      <c r="D40" s="360"/>
      <c r="E40" s="360"/>
      <c r="F40" s="360"/>
      <c r="G40" s="360"/>
      <c r="H40" s="217"/>
      <c r="I40" s="217"/>
      <c r="J40" s="217"/>
      <c r="K40" s="217"/>
      <c r="L40" s="217"/>
      <c r="M40" s="217"/>
    </row>
    <row r="41" spans="2:14" ht="16.5" customHeight="1">
      <c r="B41" s="360"/>
      <c r="C41" s="360"/>
      <c r="D41" s="360"/>
      <c r="E41" s="360"/>
      <c r="F41" s="360"/>
      <c r="G41" s="360"/>
      <c r="H41" s="217"/>
      <c r="I41" s="217"/>
      <c r="J41" s="217"/>
      <c r="K41" s="217"/>
      <c r="L41" s="217"/>
      <c r="M41" s="217"/>
    </row>
    <row r="42" spans="2:14" ht="16.5" customHeight="1">
      <c r="B42" s="360"/>
      <c r="C42" s="360"/>
      <c r="D42" s="360"/>
      <c r="E42" s="360"/>
      <c r="F42" s="360"/>
      <c r="G42" s="360"/>
      <c r="H42" s="217"/>
      <c r="I42" s="217"/>
      <c r="J42" s="217"/>
      <c r="K42" s="217"/>
      <c r="L42" s="217"/>
      <c r="M42" s="217"/>
    </row>
    <row r="43" spans="2:14" ht="16.5" customHeight="1">
      <c r="B43" s="360"/>
      <c r="C43" s="360"/>
      <c r="D43" s="360"/>
      <c r="E43" s="360"/>
      <c r="F43" s="360"/>
      <c r="G43" s="360"/>
      <c r="H43" s="217"/>
      <c r="I43" s="217"/>
      <c r="J43" s="217"/>
      <c r="K43" s="217"/>
      <c r="L43" s="217"/>
      <c r="M43" s="217"/>
    </row>
    <row r="44" spans="2:14" ht="16.5" customHeight="1">
      <c r="B44" s="360"/>
      <c r="C44" s="360"/>
      <c r="D44" s="360"/>
      <c r="E44" s="360"/>
      <c r="F44" s="360"/>
      <c r="G44" s="360"/>
      <c r="H44" s="217"/>
      <c r="I44" s="217"/>
      <c r="J44" s="217"/>
      <c r="K44" s="217"/>
      <c r="L44" s="217"/>
      <c r="M44" s="217"/>
    </row>
    <row r="45" spans="2:14" ht="16.5" customHeight="1">
      <c r="B45" s="360"/>
      <c r="C45" s="360"/>
      <c r="D45" s="360"/>
      <c r="E45" s="360"/>
      <c r="F45" s="360"/>
      <c r="G45" s="360"/>
      <c r="H45" s="217"/>
      <c r="I45" s="217"/>
      <c r="J45" s="217"/>
      <c r="K45" s="217"/>
      <c r="L45" s="217"/>
      <c r="M45" s="217"/>
    </row>
    <row r="46" spans="2:14" ht="16.5" customHeight="1">
      <c r="B46" s="217"/>
      <c r="C46" s="217"/>
      <c r="D46" s="217"/>
      <c r="E46" s="217"/>
      <c r="F46" s="217"/>
      <c r="G46" s="217"/>
      <c r="H46" s="217"/>
      <c r="I46" s="217"/>
      <c r="J46" s="217"/>
      <c r="K46" s="217"/>
      <c r="L46" s="217"/>
      <c r="M46" s="217"/>
    </row>
    <row r="47" spans="2:14" ht="16.5" customHeight="1">
      <c r="B47" s="217"/>
      <c r="C47" s="217"/>
      <c r="D47" s="217"/>
      <c r="E47" s="217"/>
      <c r="F47" s="217"/>
      <c r="G47" s="217"/>
      <c r="H47" s="217"/>
      <c r="I47" s="217"/>
    </row>
    <row r="48" spans="2:14" ht="16.5" customHeight="1">
      <c r="G48" s="1"/>
      <c r="H48" s="217"/>
      <c r="I48" s="217"/>
    </row>
    <row r="49" spans="1:9" ht="16.5" customHeight="1">
      <c r="B49" s="134" t="s">
        <v>92</v>
      </c>
      <c r="C49" s="1"/>
      <c r="D49" s="1"/>
      <c r="E49" s="1"/>
      <c r="F49" s="1"/>
      <c r="G49" s="217"/>
      <c r="H49" s="217"/>
      <c r="I49" s="217"/>
    </row>
    <row r="50" spans="1:9" ht="16.5" customHeight="1">
      <c r="B50" s="134" t="s">
        <v>91</v>
      </c>
      <c r="C50" s="134">
        <v>1</v>
      </c>
      <c r="D50" s="134">
        <v>2</v>
      </c>
      <c r="E50" s="134">
        <v>3</v>
      </c>
      <c r="F50" s="134">
        <v>4</v>
      </c>
      <c r="G50" s="330">
        <v>5</v>
      </c>
      <c r="H50" s="217"/>
      <c r="I50" s="217"/>
    </row>
    <row r="51" spans="1:9" ht="16.5" customHeight="1">
      <c r="A51" s="179"/>
      <c r="B51" s="134" t="s">
        <v>52</v>
      </c>
      <c r="C51" s="329">
        <v>0</v>
      </c>
      <c r="D51" s="329">
        <v>10</v>
      </c>
      <c r="E51" s="194">
        <v>50</v>
      </c>
      <c r="F51" s="194">
        <v>500</v>
      </c>
      <c r="G51" s="194">
        <v>3000</v>
      </c>
      <c r="H51" s="217"/>
      <c r="I51" s="217"/>
    </row>
    <row r="52" spans="1:9" ht="16.5" customHeight="1">
      <c r="B52" s="134" t="s">
        <v>78</v>
      </c>
      <c r="C52" s="329">
        <v>0</v>
      </c>
      <c r="D52" s="329">
        <v>4</v>
      </c>
      <c r="E52" s="194">
        <v>40</v>
      </c>
      <c r="F52" s="194">
        <v>300</v>
      </c>
      <c r="G52" s="194">
        <v>2000</v>
      </c>
      <c r="H52" s="217"/>
      <c r="I52" s="217"/>
    </row>
    <row r="53" spans="1:9" ht="16.5" customHeight="1">
      <c r="B53" s="134" t="s">
        <v>76</v>
      </c>
      <c r="C53" s="329">
        <v>0</v>
      </c>
      <c r="D53" s="329">
        <v>2</v>
      </c>
      <c r="E53" s="194">
        <v>25</v>
      </c>
      <c r="F53" s="194">
        <v>200</v>
      </c>
      <c r="G53" s="194">
        <v>2000</v>
      </c>
      <c r="H53" s="217"/>
      <c r="I53" s="217"/>
    </row>
    <row r="54" spans="1:9" ht="16.5" customHeight="1">
      <c r="B54" s="134" t="s">
        <v>77</v>
      </c>
      <c r="C54" s="329">
        <v>0</v>
      </c>
      <c r="D54" s="329">
        <v>0</v>
      </c>
      <c r="E54" s="194">
        <v>20</v>
      </c>
      <c r="F54" s="194">
        <v>200</v>
      </c>
      <c r="G54" s="194">
        <v>1000</v>
      </c>
      <c r="H54" s="217"/>
      <c r="I54" s="217"/>
    </row>
    <row r="55" spans="1:9" ht="16.5" customHeight="1">
      <c r="B55" s="134" t="s">
        <v>111</v>
      </c>
      <c r="C55" s="329">
        <v>0</v>
      </c>
      <c r="D55" s="329">
        <v>0</v>
      </c>
      <c r="E55" s="194">
        <v>15</v>
      </c>
      <c r="F55" s="194">
        <v>100</v>
      </c>
      <c r="G55" s="194">
        <v>1000</v>
      </c>
      <c r="H55" s="217"/>
      <c r="I55" s="217"/>
    </row>
    <row r="56" spans="1:9" ht="16.5" customHeight="1">
      <c r="B56" s="134" t="s">
        <v>62</v>
      </c>
      <c r="C56" s="329">
        <v>0</v>
      </c>
      <c r="D56" s="329">
        <v>0</v>
      </c>
      <c r="E56" s="194">
        <v>10</v>
      </c>
      <c r="F56" s="194">
        <v>50</v>
      </c>
      <c r="G56" s="194">
        <v>500</v>
      </c>
      <c r="H56" s="217"/>
      <c r="I56" s="217"/>
    </row>
    <row r="57" spans="1:9" ht="16.5" customHeight="1">
      <c r="B57" s="172" t="s">
        <v>270</v>
      </c>
      <c r="C57" s="329">
        <v>0</v>
      </c>
      <c r="D57" s="329">
        <v>0</v>
      </c>
      <c r="E57" s="194">
        <v>10</v>
      </c>
      <c r="F57" s="194">
        <v>50</v>
      </c>
      <c r="G57" s="194">
        <v>400</v>
      </c>
      <c r="H57" s="217"/>
      <c r="I57" s="217"/>
    </row>
    <row r="58" spans="1:9" ht="16.5" customHeight="1">
      <c r="B58" s="172" t="s">
        <v>182</v>
      </c>
      <c r="C58" s="329">
        <v>0</v>
      </c>
      <c r="D58" s="329">
        <v>0</v>
      </c>
      <c r="E58" s="194">
        <v>8</v>
      </c>
      <c r="F58" s="194">
        <v>25</v>
      </c>
      <c r="G58" s="194">
        <v>200</v>
      </c>
      <c r="H58" s="217"/>
      <c r="I58" s="217"/>
    </row>
    <row r="59" spans="1:9" ht="16.5" customHeight="1">
      <c r="B59" s="172" t="s">
        <v>183</v>
      </c>
      <c r="C59" s="329">
        <v>0</v>
      </c>
      <c r="D59" s="329">
        <v>0</v>
      </c>
      <c r="E59" s="194">
        <v>8</v>
      </c>
      <c r="F59" s="194">
        <v>25</v>
      </c>
      <c r="G59" s="194">
        <v>200</v>
      </c>
    </row>
    <row r="60" spans="1:9" ht="16.5" customHeight="1">
      <c r="B60" s="172" t="s">
        <v>179</v>
      </c>
      <c r="C60" s="329">
        <v>0</v>
      </c>
      <c r="D60" s="329">
        <v>0</v>
      </c>
      <c r="E60" s="194">
        <v>6</v>
      </c>
      <c r="F60" s="194">
        <v>12</v>
      </c>
      <c r="G60" s="194">
        <v>100</v>
      </c>
    </row>
    <row r="61" spans="1:9" ht="16.5" customHeight="1">
      <c r="B61" s="172" t="s">
        <v>180</v>
      </c>
      <c r="C61" s="329">
        <v>0</v>
      </c>
      <c r="D61" s="329">
        <v>0</v>
      </c>
      <c r="E61" s="194">
        <v>6</v>
      </c>
      <c r="F61" s="194">
        <v>12</v>
      </c>
      <c r="G61" s="194">
        <v>100</v>
      </c>
    </row>
    <row r="62" spans="1:9" ht="16.5" customHeight="1">
      <c r="B62" s="172" t="s">
        <v>38</v>
      </c>
      <c r="C62" s="329">
        <v>0</v>
      </c>
      <c r="D62" s="329">
        <v>0</v>
      </c>
      <c r="E62" s="194">
        <v>5</v>
      </c>
      <c r="F62" s="193">
        <v>10</v>
      </c>
      <c r="G62" s="194">
        <v>100</v>
      </c>
    </row>
    <row r="63" spans="1:9" ht="16.5" customHeight="1">
      <c r="F63" s="328"/>
    </row>
    <row r="64" spans="1:9" ht="16.5" customHeight="1">
      <c r="B64" s="71"/>
      <c r="C64" s="71"/>
      <c r="D64" s="71"/>
      <c r="E64" s="71"/>
    </row>
    <row r="65" spans="2:7" ht="16.5" customHeight="1">
      <c r="B65" s="71"/>
      <c r="C65" s="182"/>
      <c r="D65" s="182"/>
      <c r="E65" s="182"/>
      <c r="F65" s="71"/>
    </row>
    <row r="66" spans="2:7" ht="16.5" customHeight="1">
      <c r="B66" s="71"/>
      <c r="C66" s="182"/>
      <c r="D66" s="182"/>
      <c r="E66" s="182"/>
      <c r="F66" s="182"/>
    </row>
    <row r="67" spans="2:7" ht="16.5" customHeight="1">
      <c r="B67" s="71"/>
      <c r="C67" s="182"/>
      <c r="D67" s="182"/>
      <c r="E67" s="182"/>
      <c r="F67" s="182"/>
    </row>
    <row r="68" spans="2:7" ht="16.5" customHeight="1">
      <c r="B68" s="71"/>
      <c r="C68" s="182"/>
      <c r="D68" s="182"/>
      <c r="E68" s="182"/>
      <c r="F68" s="182"/>
    </row>
    <row r="69" spans="2:7" ht="16.5" customHeight="1">
      <c r="B69" s="71"/>
      <c r="C69" s="182"/>
      <c r="D69" s="182"/>
      <c r="E69" s="182"/>
      <c r="F69" s="182"/>
      <c r="G69" s="71"/>
    </row>
    <row r="70" spans="2:7" ht="16.5" customHeight="1">
      <c r="B70" s="71"/>
      <c r="C70" s="182"/>
      <c r="D70" s="182"/>
      <c r="E70" s="182"/>
      <c r="F70" s="182"/>
      <c r="G70" s="182"/>
    </row>
    <row r="71" spans="2:7" ht="16.5" customHeight="1">
      <c r="B71" s="71"/>
      <c r="C71" s="182"/>
      <c r="D71" s="182"/>
      <c r="E71" s="182"/>
      <c r="F71" s="182"/>
      <c r="G71" s="182"/>
    </row>
    <row r="72" spans="2:7" ht="16.5" customHeight="1">
      <c r="B72" s="71"/>
      <c r="C72" s="182"/>
      <c r="D72" s="182"/>
      <c r="E72" s="182"/>
      <c r="F72" s="182"/>
      <c r="G72" s="182"/>
    </row>
    <row r="73" spans="2:7" ht="16.5" customHeight="1">
      <c r="B73" s="71"/>
      <c r="C73" s="182"/>
      <c r="D73" s="182"/>
      <c r="E73" s="182"/>
      <c r="F73" s="234"/>
      <c r="G73" s="182"/>
    </row>
    <row r="74" spans="2:7" ht="16.5" customHeight="1">
      <c r="B74" s="71"/>
      <c r="C74" s="182"/>
      <c r="D74" s="182"/>
      <c r="E74" s="182"/>
      <c r="F74" s="182"/>
      <c r="G74" s="182"/>
    </row>
    <row r="75" spans="2:7" ht="16.5" customHeight="1">
      <c r="B75" s="71"/>
      <c r="C75" s="182"/>
      <c r="D75" s="182"/>
      <c r="E75" s="182"/>
      <c r="F75" s="182"/>
      <c r="G75" s="182"/>
    </row>
    <row r="76" spans="2:7" ht="16.5" customHeight="1">
      <c r="B76" s="71"/>
      <c r="C76" s="182"/>
      <c r="D76" s="182"/>
      <c r="E76" s="182"/>
      <c r="F76" s="182"/>
      <c r="G76" s="182"/>
    </row>
    <row r="77" spans="2:7" ht="16.5" customHeight="1">
      <c r="B77" s="71"/>
      <c r="C77" s="182"/>
      <c r="D77" s="182"/>
      <c r="E77" s="182"/>
      <c r="F77" s="182"/>
      <c r="G77" s="182"/>
    </row>
    <row r="78" spans="2:7" ht="16.5" customHeight="1">
      <c r="B78" s="71"/>
      <c r="C78" s="182"/>
      <c r="D78" s="182"/>
      <c r="E78" s="182"/>
      <c r="F78" s="182"/>
      <c r="G78" s="182"/>
    </row>
    <row r="79" spans="2:7" ht="16.5" customHeight="1">
      <c r="B79" s="71"/>
      <c r="C79" s="182"/>
      <c r="D79" s="182"/>
      <c r="E79" s="182"/>
      <c r="F79" s="182"/>
      <c r="G79" s="182"/>
    </row>
    <row r="80" spans="2:7" ht="16.5" customHeight="1">
      <c r="B80" s="71"/>
      <c r="C80" s="182"/>
      <c r="D80" s="182"/>
      <c r="E80" s="182"/>
      <c r="F80" s="182"/>
      <c r="G80" s="182"/>
    </row>
    <row r="81" spans="2:7" ht="16.5" customHeight="1">
      <c r="B81" s="71"/>
      <c r="C81" s="182"/>
      <c r="D81" s="182"/>
      <c r="E81" s="182"/>
      <c r="F81" s="182"/>
      <c r="G81" s="182"/>
    </row>
    <row r="82" spans="2:7" ht="16.5" customHeight="1">
      <c r="B82" s="71"/>
      <c r="C82" s="182"/>
      <c r="D82" s="182"/>
      <c r="E82" s="182"/>
      <c r="F82" s="182"/>
      <c r="G82" s="182"/>
    </row>
    <row r="83" spans="2:7" ht="16.5" customHeight="1">
      <c r="B83" s="71"/>
      <c r="C83" s="182"/>
      <c r="D83" s="182"/>
      <c r="E83" s="182"/>
      <c r="F83" s="182"/>
      <c r="G83" s="182"/>
    </row>
    <row r="84" spans="2:7" ht="16.5" customHeight="1">
      <c r="B84" s="71"/>
      <c r="C84" s="182"/>
      <c r="D84" s="182"/>
      <c r="E84" s="182"/>
      <c r="F84" s="182"/>
      <c r="G84" s="182"/>
    </row>
    <row r="85" spans="2:7" ht="16.5" customHeight="1">
      <c r="B85" s="71"/>
      <c r="C85" s="71"/>
      <c r="D85" s="71"/>
      <c r="E85" s="71"/>
      <c r="F85" s="182"/>
      <c r="G85" s="182"/>
    </row>
    <row r="86" spans="2:7" ht="16.5" customHeight="1">
      <c r="B86" s="71"/>
      <c r="C86" s="71"/>
      <c r="D86" s="71"/>
      <c r="E86" s="71"/>
      <c r="F86" s="71"/>
      <c r="G86" s="182"/>
    </row>
    <row r="87" spans="2:7" ht="16.5" customHeight="1">
      <c r="B87" s="71"/>
      <c r="C87" s="71"/>
      <c r="D87" s="71"/>
      <c r="E87" s="71"/>
      <c r="F87" s="71"/>
      <c r="G87" s="182"/>
    </row>
    <row r="88" spans="2:7" ht="16">
      <c r="B88" s="71"/>
      <c r="C88" s="71"/>
      <c r="D88" s="71"/>
      <c r="E88" s="71"/>
      <c r="F88" s="71"/>
      <c r="G88" s="182"/>
    </row>
    <row r="89" spans="2:7" ht="16">
      <c r="B89" s="71"/>
      <c r="C89" s="71"/>
      <c r="D89" s="71"/>
      <c r="E89" s="71"/>
      <c r="F89" s="71"/>
      <c r="G89" s="182"/>
    </row>
    <row r="90" spans="2:7">
      <c r="B90" s="71"/>
      <c r="C90" s="71"/>
      <c r="D90" s="71"/>
      <c r="E90" s="71"/>
      <c r="F90" s="71"/>
      <c r="G90" s="71"/>
    </row>
    <row r="91" spans="2:7">
      <c r="B91" s="71"/>
      <c r="C91" s="71"/>
      <c r="D91" s="71"/>
      <c r="E91" s="71"/>
      <c r="F91" s="71"/>
      <c r="G91" s="71"/>
    </row>
    <row r="92" spans="2:7">
      <c r="B92" s="71"/>
      <c r="C92" s="71"/>
      <c r="D92" s="71"/>
      <c r="E92" s="71"/>
      <c r="F92" s="71"/>
      <c r="G92" s="71"/>
    </row>
    <row r="93" spans="2:7">
      <c r="B93" s="71"/>
      <c r="C93" s="71"/>
      <c r="D93" s="71"/>
      <c r="E93" s="71"/>
      <c r="F93" s="71"/>
      <c r="G93" s="71"/>
    </row>
    <row r="94" spans="2:7">
      <c r="B94" s="71"/>
      <c r="C94" s="71"/>
      <c r="D94" s="71"/>
      <c r="E94" s="71"/>
      <c r="F94" s="71"/>
      <c r="G94" s="71"/>
    </row>
    <row r="95" spans="2:7">
      <c r="B95" s="71"/>
      <c r="C95" s="71"/>
      <c r="D95" s="71"/>
      <c r="E95" s="71"/>
      <c r="F95" s="71"/>
      <c r="G95" s="71"/>
    </row>
    <row r="96" spans="2:7">
      <c r="B96" s="71"/>
      <c r="C96" s="71"/>
      <c r="D96" s="71"/>
      <c r="E96" s="71"/>
      <c r="F96" s="71"/>
      <c r="G96" s="71"/>
    </row>
    <row r="97" spans="2:7">
      <c r="B97" s="71"/>
      <c r="C97" s="71"/>
      <c r="D97" s="71"/>
      <c r="E97" s="71"/>
      <c r="F97" s="71"/>
      <c r="G97" s="71"/>
    </row>
    <row r="98" spans="2:7">
      <c r="B98" s="71"/>
      <c r="C98" s="71"/>
      <c r="D98" s="71"/>
      <c r="E98" s="71"/>
      <c r="F98" s="71"/>
      <c r="G98" s="71"/>
    </row>
    <row r="99" spans="2:7">
      <c r="B99" s="71"/>
      <c r="C99" s="71"/>
      <c r="D99" s="71"/>
      <c r="E99" s="71"/>
      <c r="F99" s="71"/>
      <c r="G99" s="71"/>
    </row>
    <row r="100" spans="2:7">
      <c r="B100" s="71"/>
      <c r="C100" s="71"/>
      <c r="D100" s="71"/>
      <c r="E100" s="71"/>
      <c r="F100" s="71"/>
      <c r="G100" s="71"/>
    </row>
    <row r="101" spans="2:7">
      <c r="B101" s="71"/>
      <c r="C101" s="71"/>
      <c r="D101" s="71"/>
      <c r="E101" s="71"/>
      <c r="F101" s="71"/>
      <c r="G101" s="71"/>
    </row>
    <row r="102" spans="2:7">
      <c r="B102" s="71"/>
      <c r="C102" s="71"/>
      <c r="D102" s="71"/>
      <c r="E102" s="71"/>
      <c r="F102" s="71"/>
      <c r="G102" s="71"/>
    </row>
    <row r="103" spans="2:7">
      <c r="B103" s="71"/>
      <c r="C103" s="71"/>
      <c r="D103" s="71"/>
      <c r="E103" s="71"/>
      <c r="F103" s="71"/>
      <c r="G103" s="71"/>
    </row>
    <row r="104" spans="2:7">
      <c r="B104" s="71"/>
      <c r="C104" s="71"/>
      <c r="D104" s="71"/>
      <c r="E104" s="71"/>
      <c r="F104" s="71"/>
      <c r="G104" s="71"/>
    </row>
    <row r="105" spans="2:7">
      <c r="B105" s="71"/>
      <c r="C105" s="71"/>
      <c r="D105" s="71"/>
      <c r="E105" s="71"/>
      <c r="F105" s="71"/>
      <c r="G105" s="71"/>
    </row>
    <row r="106" spans="2:7">
      <c r="B106" s="71"/>
      <c r="C106" s="71"/>
      <c r="D106" s="71"/>
      <c r="E106" s="71"/>
      <c r="F106" s="71"/>
      <c r="G106" s="71"/>
    </row>
    <row r="107" spans="2:7">
      <c r="B107" s="71"/>
      <c r="C107" s="71"/>
      <c r="D107" s="71"/>
      <c r="E107" s="71"/>
      <c r="F107" s="71"/>
      <c r="G107" s="71"/>
    </row>
    <row r="108" spans="2:7">
      <c r="B108" s="71"/>
      <c r="C108" s="71"/>
      <c r="D108" s="71"/>
      <c r="E108" s="71"/>
      <c r="F108" s="71"/>
      <c r="G108" s="71"/>
    </row>
    <row r="109" spans="2:7">
      <c r="B109" s="71"/>
      <c r="C109" s="71"/>
      <c r="D109" s="71"/>
      <c r="E109" s="71"/>
      <c r="F109" s="71"/>
      <c r="G109" s="71"/>
    </row>
    <row r="110" spans="2:7">
      <c r="B110" s="71"/>
      <c r="C110" s="71"/>
      <c r="D110" s="71"/>
      <c r="E110" s="71"/>
      <c r="F110" s="71"/>
      <c r="G110" s="71"/>
    </row>
    <row r="111" spans="2:7">
      <c r="B111" s="71"/>
      <c r="C111" s="71"/>
      <c r="D111" s="71"/>
      <c r="E111" s="71"/>
      <c r="F111" s="71"/>
      <c r="G111" s="71"/>
    </row>
    <row r="112" spans="2:7">
      <c r="B112" s="71"/>
      <c r="C112" s="71"/>
      <c r="D112" s="71"/>
      <c r="E112" s="71"/>
      <c r="F112" s="71"/>
      <c r="G112" s="71"/>
    </row>
    <row r="113" spans="2:7">
      <c r="B113" s="71"/>
      <c r="C113" s="71"/>
      <c r="D113" s="71"/>
      <c r="E113" s="71"/>
      <c r="F113" s="71"/>
      <c r="G113" s="71"/>
    </row>
    <row r="114" spans="2:7">
      <c r="B114" s="71"/>
      <c r="C114" s="71"/>
      <c r="D114" s="71"/>
      <c r="E114" s="71"/>
      <c r="F114" s="71"/>
      <c r="G114" s="71"/>
    </row>
    <row r="115" spans="2:7">
      <c r="C115" s="200"/>
      <c r="D115" s="200"/>
      <c r="E115" s="200"/>
      <c r="F115" s="71"/>
      <c r="G115" s="71"/>
    </row>
    <row r="116" spans="2:7">
      <c r="F116" s="200"/>
      <c r="G116" s="71"/>
    </row>
    <row r="117" spans="2:7">
      <c r="G117" s="71"/>
    </row>
    <row r="118" spans="2:7">
      <c r="G118" s="71"/>
    </row>
    <row r="119" spans="2:7">
      <c r="G119" s="71"/>
    </row>
    <row r="120" spans="2:7">
      <c r="G120" s="200"/>
    </row>
    <row r="210" spans="3:3">
      <c r="C210" s="179" t="s">
        <v>110</v>
      </c>
    </row>
  </sheetData>
  <mergeCells count="1">
    <mergeCell ref="B31:G45"/>
  </mergeCells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2ABAC-8139-DF43-B4B6-4FF17D01F759}">
  <dimension ref="A1:CY340"/>
  <sheetViews>
    <sheetView topLeftCell="A24" zoomScale="141" workbookViewId="0">
      <pane xSplit="6" topLeftCell="G1" activePane="topRight" state="frozen"/>
      <selection pane="topRight" activeCell="O81" sqref="O81"/>
    </sheetView>
  </sheetViews>
  <sheetFormatPr baseColWidth="10" defaultRowHeight="15"/>
  <cols>
    <col min="1" max="1" width="7.5" style="261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17"/>
  </cols>
  <sheetData>
    <row r="1" spans="1:103" ht="16" thickBot="1">
      <c r="O1" s="357" t="s">
        <v>139</v>
      </c>
      <c r="P1" s="356" t="s">
        <v>142</v>
      </c>
      <c r="Q1" s="356"/>
      <c r="R1" s="356"/>
      <c r="S1" s="355"/>
      <c r="U1" s="357" t="s">
        <v>246</v>
      </c>
      <c r="V1" s="356" t="s">
        <v>143</v>
      </c>
      <c r="W1" s="356"/>
      <c r="X1" s="356"/>
      <c r="Y1" s="355"/>
      <c r="AA1" s="357" t="s">
        <v>246</v>
      </c>
      <c r="AB1" s="356" t="s">
        <v>144</v>
      </c>
      <c r="AC1" s="356"/>
      <c r="AD1" s="356"/>
      <c r="AE1" s="355"/>
      <c r="AG1" s="357" t="s">
        <v>246</v>
      </c>
      <c r="AH1" s="356" t="s">
        <v>145</v>
      </c>
      <c r="AI1" s="356"/>
      <c r="AJ1" s="356"/>
      <c r="AK1" s="355"/>
      <c r="AM1" s="357" t="s">
        <v>246</v>
      </c>
      <c r="AN1" s="356" t="s">
        <v>111</v>
      </c>
      <c r="AO1" s="356"/>
      <c r="AP1" s="356"/>
      <c r="AQ1" s="355"/>
      <c r="AS1" s="357" t="s">
        <v>246</v>
      </c>
      <c r="AT1" s="356" t="s">
        <v>118</v>
      </c>
      <c r="AU1" s="356"/>
      <c r="AV1" s="356"/>
      <c r="AW1" s="355"/>
      <c r="AY1" s="357" t="s">
        <v>310</v>
      </c>
      <c r="AZ1" s="356" t="s">
        <v>310</v>
      </c>
      <c r="BA1" s="356"/>
      <c r="BB1" s="356"/>
      <c r="BC1" s="355"/>
      <c r="BE1" s="357" t="s">
        <v>246</v>
      </c>
      <c r="BF1" s="356" t="s">
        <v>310</v>
      </c>
      <c r="BG1" s="356"/>
      <c r="BH1" s="356"/>
      <c r="BI1" s="355"/>
      <c r="BK1" s="357" t="s">
        <v>246</v>
      </c>
      <c r="BL1" s="356" t="s">
        <v>121</v>
      </c>
      <c r="BM1" s="356"/>
      <c r="BN1" s="356"/>
      <c r="BO1" s="355"/>
      <c r="BQ1" s="2" t="s">
        <v>246</v>
      </c>
      <c r="BR1" s="1" t="s">
        <v>178</v>
      </c>
      <c r="BS1" s="2"/>
      <c r="BT1" s="2"/>
      <c r="BU1" s="2"/>
      <c r="BW1" s="2" t="s">
        <v>246</v>
      </c>
      <c r="BX1" s="1" t="s">
        <v>284</v>
      </c>
      <c r="BY1" s="2"/>
      <c r="BZ1" s="2"/>
      <c r="CA1" s="2"/>
      <c r="CC1" s="2" t="s">
        <v>246</v>
      </c>
      <c r="CD1" s="1" t="s">
        <v>285</v>
      </c>
      <c r="CE1" s="2"/>
      <c r="CF1" s="2"/>
      <c r="CG1" s="2"/>
      <c r="CI1" s="2" t="s">
        <v>246</v>
      </c>
      <c r="CJ1" s="1" t="s">
        <v>286</v>
      </c>
      <c r="CK1" s="2"/>
      <c r="CL1" s="2"/>
      <c r="CM1" s="2"/>
      <c r="CO1" s="2" t="s">
        <v>246</v>
      </c>
      <c r="CP1" s="1" t="s">
        <v>177</v>
      </c>
      <c r="CQ1" s="2"/>
      <c r="CR1" s="2"/>
      <c r="CS1" s="2"/>
      <c r="CU1" s="2" t="s">
        <v>246</v>
      </c>
      <c r="CV1" s="1" t="s">
        <v>176</v>
      </c>
      <c r="CW1" s="2"/>
      <c r="CX1" s="2"/>
      <c r="CY1" s="2"/>
    </row>
    <row r="2" spans="1:103">
      <c r="A2" s="354" t="str">
        <f>'243way_Regular Symbol'!L1</f>
        <v>Symbol</v>
      </c>
      <c r="B2" s="140">
        <f>OverView!C26</f>
        <v>3</v>
      </c>
      <c r="C2" s="140">
        <f>OverView!D26</f>
        <v>3</v>
      </c>
      <c r="D2" s="140">
        <f>OverView!E26</f>
        <v>3</v>
      </c>
      <c r="E2" s="140">
        <f>OverView!F26</f>
        <v>3</v>
      </c>
      <c r="F2" s="144">
        <f>OverView!G26</f>
        <v>3</v>
      </c>
      <c r="H2" s="353" t="s">
        <v>322</v>
      </c>
      <c r="I2" s="352">
        <v>1</v>
      </c>
      <c r="J2" s="352">
        <v>2</v>
      </c>
      <c r="K2" s="352">
        <v>3</v>
      </c>
      <c r="L2" s="352">
        <v>4</v>
      </c>
      <c r="M2" s="351">
        <v>5</v>
      </c>
      <c r="O2" s="342"/>
      <c r="P2" s="2"/>
      <c r="Q2" s="2"/>
      <c r="R2" s="2"/>
      <c r="S2" s="128"/>
      <c r="U2" s="342"/>
      <c r="V2" s="2"/>
      <c r="W2" s="2"/>
      <c r="X2" s="2"/>
      <c r="Y2" s="128"/>
      <c r="AA2" s="342"/>
      <c r="AB2" s="2"/>
      <c r="AC2" s="2"/>
      <c r="AD2" s="2"/>
      <c r="AE2" s="128"/>
      <c r="AG2" s="342"/>
      <c r="AH2" s="2"/>
      <c r="AI2" s="2"/>
      <c r="AJ2" s="2"/>
      <c r="AK2" s="128"/>
      <c r="AM2" s="342"/>
      <c r="AN2" s="2"/>
      <c r="AO2" s="2"/>
      <c r="AP2" s="2"/>
      <c r="AQ2" s="128"/>
      <c r="AS2" s="342"/>
      <c r="AT2" s="2"/>
      <c r="AU2" s="2"/>
      <c r="AV2" s="2"/>
      <c r="AW2" s="128"/>
      <c r="AY2" s="342"/>
      <c r="AZ2" s="2"/>
      <c r="BA2" s="2"/>
      <c r="BB2" s="2"/>
      <c r="BC2" s="128"/>
      <c r="BE2" s="342"/>
      <c r="BF2" s="2"/>
      <c r="BG2" s="2"/>
      <c r="BH2" s="2"/>
      <c r="BI2" s="128"/>
      <c r="BK2" s="342"/>
      <c r="BL2" s="2"/>
      <c r="BM2" s="2"/>
      <c r="BN2" s="2"/>
      <c r="BO2" s="128"/>
      <c r="BQ2" s="2"/>
      <c r="BR2" s="2"/>
      <c r="BS2" s="2"/>
      <c r="BT2" s="2"/>
      <c r="BU2" s="2"/>
      <c r="BW2" s="2"/>
      <c r="BX2" s="2"/>
      <c r="BY2" s="2"/>
      <c r="BZ2" s="2"/>
      <c r="CA2" s="2"/>
      <c r="CC2" s="2"/>
      <c r="CD2" s="2"/>
      <c r="CE2" s="2"/>
      <c r="CF2" s="2"/>
      <c r="CG2" s="2"/>
      <c r="CI2" s="2"/>
      <c r="CJ2" s="2"/>
      <c r="CK2" s="2"/>
      <c r="CL2" s="2"/>
      <c r="CM2" s="2"/>
      <c r="CO2" s="2"/>
      <c r="CP2" s="2"/>
      <c r="CQ2" s="2"/>
      <c r="CR2" s="2"/>
      <c r="CS2" s="2"/>
      <c r="CU2" s="2"/>
      <c r="CV2" s="2"/>
      <c r="CW2" s="2"/>
      <c r="CX2" s="2"/>
      <c r="CY2" s="2"/>
    </row>
    <row r="3" spans="1:103">
      <c r="A3" s="350" t="s">
        <v>322</v>
      </c>
      <c r="B3" s="349">
        <v>1</v>
      </c>
      <c r="C3" s="349">
        <v>2</v>
      </c>
      <c r="D3" s="349">
        <v>3</v>
      </c>
      <c r="E3" s="349">
        <v>4</v>
      </c>
      <c r="F3" s="348">
        <v>5</v>
      </c>
      <c r="H3" s="345" t="s">
        <v>142</v>
      </c>
      <c r="I3" s="2">
        <f>SUM(O4:O200)</f>
        <v>70</v>
      </c>
      <c r="J3" s="2">
        <f>SUM(P4:P200)</f>
        <v>31</v>
      </c>
      <c r="K3" s="2">
        <f>SUM(Q4:Q200)</f>
        <v>44</v>
      </c>
      <c r="L3" s="2">
        <f>SUM(R4:R200)</f>
        <v>24</v>
      </c>
      <c r="M3" s="2">
        <f>SUM(S4:S200)</f>
        <v>36</v>
      </c>
      <c r="O3" s="347" t="s">
        <v>0</v>
      </c>
      <c r="P3" s="106" t="s">
        <v>15</v>
      </c>
      <c r="Q3" s="106" t="s">
        <v>16</v>
      </c>
      <c r="R3" s="106" t="s">
        <v>17</v>
      </c>
      <c r="S3" s="346" t="s">
        <v>18</v>
      </c>
      <c r="U3" s="347" t="s">
        <v>0</v>
      </c>
      <c r="V3" s="106" t="s">
        <v>15</v>
      </c>
      <c r="W3" s="106" t="s">
        <v>16</v>
      </c>
      <c r="X3" s="106" t="s">
        <v>17</v>
      </c>
      <c r="Y3" s="346" t="s">
        <v>18</v>
      </c>
      <c r="AA3" s="347" t="s">
        <v>0</v>
      </c>
      <c r="AB3" s="106" t="s">
        <v>15</v>
      </c>
      <c r="AC3" s="106" t="s">
        <v>16</v>
      </c>
      <c r="AD3" s="106" t="s">
        <v>17</v>
      </c>
      <c r="AE3" s="346" t="s">
        <v>18</v>
      </c>
      <c r="AG3" s="347" t="s">
        <v>0</v>
      </c>
      <c r="AH3" s="106" t="s">
        <v>15</v>
      </c>
      <c r="AI3" s="106" t="s">
        <v>16</v>
      </c>
      <c r="AJ3" s="106" t="s">
        <v>17</v>
      </c>
      <c r="AK3" s="346" t="s">
        <v>18</v>
      </c>
      <c r="AM3" s="347" t="s">
        <v>0</v>
      </c>
      <c r="AN3" s="106" t="s">
        <v>15</v>
      </c>
      <c r="AO3" s="106" t="s">
        <v>16</v>
      </c>
      <c r="AP3" s="106" t="s">
        <v>17</v>
      </c>
      <c r="AQ3" s="346" t="s">
        <v>18</v>
      </c>
      <c r="AS3" s="347" t="s">
        <v>0</v>
      </c>
      <c r="AT3" s="106" t="s">
        <v>15</v>
      </c>
      <c r="AU3" s="106" t="s">
        <v>16</v>
      </c>
      <c r="AV3" s="106" t="s">
        <v>17</v>
      </c>
      <c r="AW3" s="346" t="s">
        <v>18</v>
      </c>
      <c r="AY3" s="347" t="s">
        <v>0</v>
      </c>
      <c r="AZ3" s="106" t="s">
        <v>15</v>
      </c>
      <c r="BA3" s="106" t="s">
        <v>16</v>
      </c>
      <c r="BB3" s="106" t="s">
        <v>17</v>
      </c>
      <c r="BC3" s="346" t="s">
        <v>18</v>
      </c>
      <c r="BE3" s="347" t="s">
        <v>0</v>
      </c>
      <c r="BF3" s="106" t="s">
        <v>15</v>
      </c>
      <c r="BG3" s="106" t="s">
        <v>16</v>
      </c>
      <c r="BH3" s="106" t="s">
        <v>17</v>
      </c>
      <c r="BI3" s="346" t="s">
        <v>18</v>
      </c>
      <c r="BK3" s="347" t="s">
        <v>0</v>
      </c>
      <c r="BL3" s="106" t="s">
        <v>15</v>
      </c>
      <c r="BM3" s="106" t="s">
        <v>16</v>
      </c>
      <c r="BN3" s="106" t="s">
        <v>17</v>
      </c>
      <c r="BO3" s="346" t="s">
        <v>18</v>
      </c>
      <c r="BQ3" s="106" t="s">
        <v>0</v>
      </c>
      <c r="BR3" s="106" t="s">
        <v>15</v>
      </c>
      <c r="BS3" s="106" t="s">
        <v>16</v>
      </c>
      <c r="BT3" s="106" t="s">
        <v>17</v>
      </c>
      <c r="BU3" s="106" t="s">
        <v>18</v>
      </c>
      <c r="BW3" s="106" t="s">
        <v>0</v>
      </c>
      <c r="BX3" s="106" t="s">
        <v>15</v>
      </c>
      <c r="BY3" s="106" t="s">
        <v>16</v>
      </c>
      <c r="BZ3" s="106" t="s">
        <v>17</v>
      </c>
      <c r="CA3" s="106" t="s">
        <v>18</v>
      </c>
      <c r="CC3" s="106" t="s">
        <v>0</v>
      </c>
      <c r="CD3" s="106" t="s">
        <v>15</v>
      </c>
      <c r="CE3" s="106" t="s">
        <v>16</v>
      </c>
      <c r="CF3" s="106" t="s">
        <v>17</v>
      </c>
      <c r="CG3" s="106" t="s">
        <v>18</v>
      </c>
      <c r="CI3" s="106" t="s">
        <v>0</v>
      </c>
      <c r="CJ3" s="106" t="s">
        <v>15</v>
      </c>
      <c r="CK3" s="106" t="s">
        <v>16</v>
      </c>
      <c r="CL3" s="106" t="s">
        <v>17</v>
      </c>
      <c r="CM3" s="106" t="s">
        <v>18</v>
      </c>
      <c r="CO3" s="106" t="s">
        <v>0</v>
      </c>
      <c r="CP3" s="106" t="s">
        <v>15</v>
      </c>
      <c r="CQ3" s="106" t="s">
        <v>16</v>
      </c>
      <c r="CR3" s="106" t="s">
        <v>17</v>
      </c>
      <c r="CS3" s="106" t="s">
        <v>18</v>
      </c>
      <c r="CU3" s="106" t="s">
        <v>0</v>
      </c>
      <c r="CV3" s="106" t="s">
        <v>15</v>
      </c>
      <c r="CW3" s="106" t="s">
        <v>16</v>
      </c>
      <c r="CX3" s="106" t="s">
        <v>17</v>
      </c>
      <c r="CY3" s="106" t="s">
        <v>18</v>
      </c>
    </row>
    <row r="4" spans="1:103">
      <c r="A4" s="341">
        <f>IF('243way_Regular Symbol'!L3="","",'243way_Regular Symbol'!L3)</f>
        <v>0</v>
      </c>
      <c r="B4" s="184" t="str">
        <f>IF('243way_Regular Symbol'!M3="",
IF($A4-'243way_Regular Symbol'!D$16&gt;='243way_RegularＸ_W()'!B$2-1,"",VLOOKUP($A4-'243way_Regular Symbol'!D$16,'243way_Regular Symbol'!$L$3:$Q$250,'243way_RegularＸ_W()'!B$3+1,FALSE)),
'243way_Regular Symbol'!M3)</f>
        <v>S1</v>
      </c>
      <c r="C4" s="184" t="str">
        <f>IF('243way_Regular Symbol'!N3="",
IF($A4-'243way_Regular Symbol'!E$16&gt;='243way_RegularＸ_W()'!C$2-1,"",VLOOKUP($A4-'243way_Regular Symbol'!E$16,'243way_Regular Symbol'!$L$3:$Q$250,'243way_RegularＸ_W()'!C$3+1,FALSE)),
'243way_Regular Symbol'!N3)</f>
        <v>TE</v>
      </c>
      <c r="D4" s="184" t="str">
        <f>IF('243way_Regular Symbol'!O3="",
IF($A4-'243way_Regular Symbol'!F$16&gt;='243way_RegularＸ_W()'!D$2-1,"",VLOOKUP($A4-'243way_Regular Symbol'!F$16,'243way_Regular Symbol'!$L$3:$Q$250,'243way_RegularＸ_W()'!D$3+1,FALSE)),
'243way_Regular Symbol'!O3)</f>
        <v>M5</v>
      </c>
      <c r="E4" s="184" t="str">
        <f>IF('243way_Regular Symbol'!P3="",
IF($A4-'243way_Regular Symbol'!G$16&gt;='243way_RegularＸ_W()'!E$2-1,"",VLOOKUP($A4-'243way_Regular Symbol'!G$16,'243way_Regular Symbol'!$L$3:$Q$250,'243way_RegularＸ_W()'!E$3+1,FALSE)),
'243way_Regular Symbol'!P3)</f>
        <v>M1</v>
      </c>
      <c r="F4" s="184" t="str">
        <f>IF('243way_Regular Symbol'!Q3="",
IF($A4-'243way_Regular Symbol'!H$16&gt;='243way_RegularＸ_W()'!F$2-1,"",VLOOKUP($A4-'243way_Regular Symbol'!H$16,'243way_Regular Symbol'!$L$3:$Q$250,'243way_RegularＸ_W()'!F$3+1,FALSE)),
'243way_Regular Symbol'!Q3)</f>
        <v>J</v>
      </c>
      <c r="H4" s="345" t="s">
        <v>143</v>
      </c>
      <c r="I4" s="2">
        <f>SUM(U4:U200)</f>
        <v>61</v>
      </c>
      <c r="J4" s="2">
        <f>SUM(V4:V200)</f>
        <v>33</v>
      </c>
      <c r="K4" s="2">
        <f>SUM(W4:W200)</f>
        <v>47</v>
      </c>
      <c r="L4" s="2">
        <f>SUM(X4:X200)</f>
        <v>27</v>
      </c>
      <c r="M4" s="2">
        <f>SUM(Y4:Y200)</f>
        <v>33</v>
      </c>
      <c r="O4" s="342">
        <f>IF($A4&gt;='243way_Regular Symbol'!D$16,"",IF(B4=0,"",IF(OR(B4=$O$1,B4=$P$1,B5=$O$1,B5=$P$1,B6=$O$1,B6=$P$1),0,1)))</f>
        <v>1</v>
      </c>
      <c r="P4" s="2">
        <f>IF($A4&gt;='243way_Regular Symbol'!E$16,"",IF(C4=0,"",IF(OR(C4=$O$1,C4=$P$1,C5=$O$1,C5=$P$1,C6=$O$1,C6=$P$1),0,1)))</f>
        <v>1</v>
      </c>
      <c r="Q4" s="2">
        <f>IF($A4&gt;='243way_Regular Symbol'!F$16,"",IF(D4=0,"",IF(OR(D4=$O$1,D4=$P$1,D5=$O$1,D5=$P$1,D6=$O$1,D6=$P$1),0,1)))</f>
        <v>1</v>
      </c>
      <c r="R4" s="2">
        <f>IF($A4&gt;='243way_Regular Symbol'!G$16,"",IF(E4=0,"",IF(OR(E4=$O$1,E4=$P$1,E5=$O$1,E5=$P$1,E6=$O$1,E6=$P$1),0,1)))</f>
        <v>0</v>
      </c>
      <c r="S4" s="128">
        <f>IF($A4&gt;='243way_Regular Symbol'!H$16,"",IF(F4=0,"",IF(OR(F4=$O$1,F4=$P$1,F5=$O$1,F5=$P$1,F6=$O$1,F6=$P$1),0,1)))</f>
        <v>1</v>
      </c>
      <c r="U4" s="342">
        <f>IF($A4&gt;='243way_Regular Symbol'!D$16,"",IF(B4=0,"",IF(OR(B4=$U$1,B4=$V$1,B5=$U$1,B5=$V$1,B6=$U$1,B6=$V$1),0,1)))</f>
        <v>1</v>
      </c>
      <c r="V4" s="2">
        <f>IF($A4&gt;='243way_Regular Symbol'!E$16,"",IF(C4=0,"",IF(OR(C4=$U$1,C4=$V$1,C5=$U$1,C5=$V$1,C6=$U$1,C6=$V$1),0,1)))</f>
        <v>1</v>
      </c>
      <c r="W4" s="2">
        <f>IF($A4&gt;='243way_Regular Symbol'!F$16,"",IF(D4=0,"",IF(OR(D4=$U$1,D4=$V$1,D5=$U$1,D5=$V$1,D6=$U$1,D6=$V$1),0,1)))</f>
        <v>1</v>
      </c>
      <c r="X4" s="2">
        <f>IF($A4&gt;='243way_Regular Symbol'!G$16,"",IF(E4=0,"",IF(OR(E4=$U$1,E4=$V$1,E5=$U$1,E5=$V$1,E6=$U$1,E6=$V$1),0,1)))</f>
        <v>1</v>
      </c>
      <c r="Y4" s="128">
        <f>IF($A4&gt;='243way_Regular Symbol'!H$16,"",IF(F4=0,"",IF(OR(F4=$U$1,F4=$V$1,F5=$U$1,F5=$V$1,F6=$U$1,F6=$V$1),0,1)))</f>
        <v>1</v>
      </c>
      <c r="AA4" s="342">
        <f>IF($A4&gt;='243way_Regular Symbol'!D$16,"",IF(B4=0,"",IF(OR(B4=$AA$1,B4=$AB$1,B5=$AA$1,B5=$AB$1,B6=$AA$1,,B6=$AB$1),0,1)))</f>
        <v>1</v>
      </c>
      <c r="AB4" s="2">
        <f>IF($A4&gt;='243way_Regular Symbol'!E$16,"",IF(C4=0,"",IF(OR(C4=$AA$1,C4=$AB$1,C5=$AA$1,C5=$AB$1,C6=$AA$1,,C6=$AB$1),0,1)))</f>
        <v>0</v>
      </c>
      <c r="AC4" s="2">
        <f>IF($A4&gt;='243way_Regular Symbol'!F$16,"",IF(D4=0,"",IF(OR(D4=$AA$1,D4=$AB$1,D5=$AA$1,D5=$AB$1,D6=$AA$1,,D6=$AB$1),0,1)))</f>
        <v>1</v>
      </c>
      <c r="AD4" s="2">
        <f>IF($A4&gt;='243way_Regular Symbol'!G$16,"",IF(E4=0,"",IF(OR(E4=$AA$1,E4=$AB$1,E5=$AA$1,E5=$AB$1,E6=$AA$1,,E6=$AB$1),0,1)))</f>
        <v>1</v>
      </c>
      <c r="AE4" s="128">
        <f>IF($A4&gt;='243way_Regular Symbol'!H$16,"",IF(F4=0,"",IF(OR(F4=$AA$1,F4=$AB$1,F5=$AA$1,F5=$AB$1,F6=$AA$1,,F6=$AB$1),0,1)))</f>
        <v>0</v>
      </c>
      <c r="AG4" s="342">
        <f>IF($A4&gt;='243way_Regular Symbol'!D$16,"",IF(B4=0,"",IF(OR(B4=$AG$1,B4=$AH$1,B5=$AG$1,B5=$AH$1,B6=$AG$1,B6=$AH$1),0,1)))</f>
        <v>1</v>
      </c>
      <c r="AH4" s="2">
        <f>IF($A4&gt;='243way_Regular Symbol'!E$16,"",IF(C4=0,"",IF(OR(C4=$AG$1,C4=$AH$1,C5=$AG$1,C5=$AH$1,C6=$AG$1,C6=$AH$1),0,1)))</f>
        <v>1</v>
      </c>
      <c r="AI4" s="2">
        <f>IF($A4&gt;='243way_Regular Symbol'!F$16,"",IF(D4=0,"",IF(OR(D4=$AG$1,D4=$AH$1,D5=$AG$1,D5=$AH$1,D6=$AG$1,D6=$AH$1),0,1)))</f>
        <v>1</v>
      </c>
      <c r="AJ4" s="2">
        <f>IF($A4&gt;='243way_Regular Symbol'!G$16,"",IF(E4=0,"",IF(OR(E4=$AG$1,E4=$AH$1,E5=$AG$1,E5=$AH$1,E6=$AG$1,E6=$AH$1),0,1)))</f>
        <v>1</v>
      </c>
      <c r="AK4" s="128">
        <f>IF($A4&gt;='243way_Regular Symbol'!H$16,"",IF(F4=0,"",IF(OR(F4=$AG$1,F4=$AH$1,F5=$AG$1,F5=$AH$1,F6=$AG$1,F6=$AH$1),0,1)))</f>
        <v>1</v>
      </c>
      <c r="AM4" s="342">
        <f>IF($A4&gt;='243way_Regular Symbol'!D$16,"",IF(B4=0,"",IF(OR(B4=$AM$1,B4=$AN$1,B5=$AM$1,B5=$AN$1,B6=$AM$1,B6=$AN$1),0,1)))</f>
        <v>1</v>
      </c>
      <c r="AN4" s="2">
        <f>IF($A4&gt;='243way_Regular Symbol'!E$16,"",IF(C4=0,"",IF(OR(C4=$AM$1,C4=$AN$1,C5=$AM$1,C5=$AN$1,C6=$AM$1,C6=$AN$1),0,1)))</f>
        <v>1</v>
      </c>
      <c r="AO4" s="2">
        <f>IF($A4&gt;='243way_Regular Symbol'!F$16,"",IF(D4=0,"",IF(OR(D4=$AM$1,D4=$AN$1,D5=$AM$1,D5=$AN$1,D6=$AM$1,D6=$AN$1),0,1)))</f>
        <v>0</v>
      </c>
      <c r="AP4" s="2">
        <f>IF($A4&gt;='243way_Regular Symbol'!G$16,"",IF(E4=0,"",IF(OR(E4=$AM$1,E4=$AN$1,E5=$AM$1,E5=$AN$1,E6=$AM$1,E6=$AN$1),0,1)))</f>
        <v>1</v>
      </c>
      <c r="AQ4" s="128">
        <f>IF($A4&gt;='243way_Regular Symbol'!H$16,"",IF(F4=0,"",IF(OR(F4=$AM$1,F4=$AN$1,F5=$AM$1,F5=$AN$1,F6=$AM$1,F6=$AN$1),0,1)))</f>
        <v>1</v>
      </c>
      <c r="AS4" s="342">
        <f>IF($A4&gt;='243way_Regular Symbol'!D$16,"",IF(B4=0,"",IF(OR(B4=$AM$1,B4=$AT$1,B5=$AM$1,B5=$AT$1,B6=$AM$1,B6=$AT$1),0,1)))</f>
        <v>1</v>
      </c>
      <c r="AT4" s="2">
        <f>IF($A4&gt;='243way_Regular Symbol'!E$16,"",IF(C4=0,"",IF(OR(C4=$AM$1,C4=$AT$1,C5=$AM$1,C5=$AT$1,C6=$AM$1,C6=$AT$1),0,1)))</f>
        <v>1</v>
      </c>
      <c r="AU4" s="2">
        <f>IF($A4&gt;='243way_Regular Symbol'!F$16,"",IF(D4=0,"",IF(OR(D4=$AM$1,D4=$AT$1,D5=$AM$1,D5=$AT$1,D6=$AM$1,D6=$AT$1),0,1)))</f>
        <v>1</v>
      </c>
      <c r="AV4" s="2">
        <f>IF($A4&gt;='243way_Regular Symbol'!G$16,"",IF(E4=0,"",IF(OR(E4=$AM$1,E4=$AT$1,E5=$AM$1,E5=$AT$1,E6=$AM$1,E6=$AT$1),0,1)))</f>
        <v>1</v>
      </c>
      <c r="AW4" s="128">
        <f>IF($A4&gt;='243way_Regular Symbol'!H$16,"",IF(F4=0,"",IF(OR(F4=$AM$1,F4=$AT$1,F5=$AM$1,F5=$AT$1,F6=$AM$1,F6=$AT$1),0,1)))</f>
        <v>1</v>
      </c>
      <c r="AY4" s="342"/>
      <c r="AZ4" s="2"/>
      <c r="BA4" s="2">
        <f>IF($A4&gt;='243way_Regular Symbol'!F$16,"",COUNTIF(D4:D6,$AZ$1))</f>
        <v>0</v>
      </c>
      <c r="BB4" s="2">
        <f>IF($A4&gt;='243way_Regular Symbol'!G$16,"",COUNTIF(E4:E6,$AZ$1))</f>
        <v>0</v>
      </c>
      <c r="BC4" s="2">
        <f>IF($A4&gt;='243way_Regular Symbol'!H$16,"",COUNTIF(F4:F6,$AZ$1))</f>
        <v>0</v>
      </c>
      <c r="BE4" s="342">
        <f>IF($A4&gt;='243way_Regular Symbol'!D$16,"",IF(B4=0,"",IF(OR(B4=$AM$1,B4=$BF$1,B5=$AM$1,B5=$BF$1,B6=$AM$1,B6=$BF$1),1,0)))</f>
        <v>0</v>
      </c>
      <c r="BF4" s="342">
        <f>IF($A4&gt;='243way_Regular Symbol'!E$16,"",IF(C4=0,"",IF(OR(C4=$AM$1,C4=$BF$1,C5=$AM$1,C5=$BF$1,C6=$AM$1,C6=$BF$1),1,0)))</f>
        <v>0</v>
      </c>
      <c r="BG4" s="342">
        <f>IF($A4&gt;='243way_Regular Symbol'!F$16,"",IF(D4=0,"",IF(OR(D4=$AM$1,D4=$BF$1,D5=$AM$1,D5=$BF$1,D6=$AM$1,D6=$BF$1),1,0)))</f>
        <v>0</v>
      </c>
      <c r="BH4" s="342">
        <f>IF($A4&gt;='243way_Regular Symbol'!G$16,"",IF(E4=0,"",IF(OR(E4=$AM$1,E4=$BF$1,E5=$AM$1,E5=$BF$1,E6=$AM$1,E6=$BF$1),1,0)))</f>
        <v>0</v>
      </c>
      <c r="BI4" s="342">
        <f>IF($A4&gt;='243way_Regular Symbol'!H$16,"",IF(F4=0,"",IF(OR(F4=$AM$1,F4=$BF$1,F5=$AM$1,F5=$BF$1,F6=$AM$1,F6=$BF$1),1,0)))</f>
        <v>0</v>
      </c>
      <c r="BK4" s="342">
        <f>IF($A4&gt;='243way_Regular Symbol'!D$16,"",IF(B4=0,"",IF(OR(B4=$AM$1,B4=$BL$1,B5=$AM$1,B5=$BL$1,B6=$AM$1,B6=$BL$1),0,1)))</f>
        <v>1</v>
      </c>
      <c r="BL4" s="2">
        <f>IF($A4&gt;='243way_Regular Symbol'!E$16,"",IF(C4=0,"",IF(OR(C4=$AM$1,C4=$BL$1,C5=$AM$1,C5=$BL$1,C6=$AM$1,C6=$BL$1),0,1)))</f>
        <v>1</v>
      </c>
      <c r="BM4" s="2">
        <f>IF($A4&gt;='243way_Regular Symbol'!F$16,"",IF(D4=0,"",IF(OR(D4=$AM$1,D4=$BL$1,D5=$AM$1,D5=$BL$1,D6=$AM$1,D6=$BL$1),0,1)))</f>
        <v>1</v>
      </c>
      <c r="BN4" s="2">
        <f>IF($A4&gt;='243way_Regular Symbol'!G$16,"",IF(E4=0,"",IF(OR(E4=$AM$1,E4=$BL$1,E5=$AM$1,E5=$BL$1,E6=$AM$1,E6=$BL$1),0,1)))</f>
        <v>1</v>
      </c>
      <c r="BO4" s="128">
        <f>IF($A4&gt;='243way_Regular Symbol'!H$16,"",IF(F4=0,"",IF(OR(F4=$AM$1,F4=$BL$1,F5=$AM$1,F5=$BL$1,F6=$AM$1,F6=$BL$1),0,1)))</f>
        <v>1</v>
      </c>
      <c r="BQ4" s="2">
        <f>IF($A4&gt;='243way_Regular Symbol'!D$16,"",IF(B4=0,"",IF(OR(B4=$BQ$1,B4=$BR$1,B5=$BQ$1,B5=$BR$1,B6=$BQ$1,B6=$BR$1),0,1)))</f>
        <v>1</v>
      </c>
      <c r="BR4" s="2">
        <f>IF($A4&gt;='243way_Regular Symbol'!E$16,"",IF(C4=0,"",IF(OR(C4=$BQ$1,C4=$BR$1,C5=$BQ$1,C5=$BR$1,C6=$BQ$1,C6=$BR$1),0,1)))</f>
        <v>0</v>
      </c>
      <c r="BS4" s="2">
        <f>IF($A4&gt;='243way_Regular Symbol'!F$16,"",IF(D4=0,"",IF(OR(D4=$BQ$1,D4=$BR$1,D5=$BQ$1,D5=$BR$1,D6=$BQ$1,D6=$BR$1),0,1)))</f>
        <v>0</v>
      </c>
      <c r="BT4" s="2">
        <f>IF($A4&gt;='243way_Regular Symbol'!G$16,"",IF(E4=0,"",IF(OR(E4=$BQ$1,E4=$BR$1,E5=$BQ$1,E5=$BR$1,E6=$BQ$1,E6=$BR$1),0,1)))</f>
        <v>1</v>
      </c>
      <c r="BU4" s="2">
        <f>IF($A4&gt;='243way_Regular Symbol'!H$16,"",IF(F4=0,"",IF(OR(F4=$BQ$1,F4=$BR$1,F5=$BQ$1,F5=$BR$1,F6=$BQ$1,F6=$BR$1),0,1)))</f>
        <v>1</v>
      </c>
      <c r="BW4" s="2">
        <f>IF($A4&gt;='243way_Regular Symbol'!D$16,"",IF(B4=0,"",IF(OR(B4=$BW$1,B5=$BW$1,B6=$BW$1,B4=$BX$1,B5=$BX$1,B6=$BX$1),0,1)))</f>
        <v>1</v>
      </c>
      <c r="BX4" s="2">
        <f>IF($A4&gt;='243way_Regular Symbol'!E$16,"",IF(C4=0,"",IF(OR(C4=$BW$1,C5=$BW$1,C6=$BW$1,C4=$BX$1,C5=$BX$1,C6=$BX$1),0,1)))</f>
        <v>1</v>
      </c>
      <c r="BY4" s="2">
        <f>IF($A4&gt;='243way_Regular Symbol'!F$16,"",IF(D4=0,"",IF(OR(D4=$BW$1,D5=$BW$1,D6=$BW$1,D4=$BX$1,D5=$BX$1,D6=$BX$1),0,1)))</f>
        <v>0</v>
      </c>
      <c r="BZ4" s="2">
        <f>IF($A4&gt;='243way_Regular Symbol'!G$16,"",IF(E4=0,"",IF(OR(E4=$BW$1,E5=$BW$1,E6=$BW$1,E4=$BX$1,E5=$BX$1,E6=$BX$1),0,1)))</f>
        <v>0</v>
      </c>
      <c r="CA4" s="2">
        <f>IF($A4&gt;='243way_Regular Symbol'!H$16,"",IF(F4=0,"",IF(OR(F4=$BW$1,F5=$BW$1,F6=$BW$1,F4=$BX$1,F5=$BX$1,F6=$BX$1),0,1)))</f>
        <v>1</v>
      </c>
      <c r="CC4" s="2">
        <f>IF($A4&gt;='243way_Regular Symbol'!D$16,"",IF(B4=0,"",IF(OR(B4=$BW$1,B5=$BW$1,B6=$BW$1,B4=$CD$1,B5=$CD$1,B6=$CD$1),0,1)))</f>
        <v>1</v>
      </c>
      <c r="CD4" s="2">
        <f>IF($A4&gt;='243way_Regular Symbol'!E$16,"",IF(C4=0,"",IF(OR(C4=$BW$1,C5=$BW$1,C6=$BW$1,C4=$CD$1,C5=$CD$1,C6=$CD$1),0,1)))</f>
        <v>1</v>
      </c>
      <c r="CE4" s="2">
        <f>IF($A4&gt;='243way_Regular Symbol'!F$16,"",IF(D4=0,"",IF(OR(D4=$BW$1,D5=$BW$1,D6=$BW$1,D4=$CD$1,D5=$CD$1,D6=$CD$1),0,1)))</f>
        <v>1</v>
      </c>
      <c r="CF4" s="2">
        <f>IF($A4&gt;='243way_Regular Symbol'!G$16,"",IF(E4=0,"",IF(OR(E4=$BW$1,E5=$BW$1,E6=$BW$1,E4=$CD$1,E5=$CD$1,E6=$CD$1),0,1)))</f>
        <v>1</v>
      </c>
      <c r="CG4" s="2">
        <f>IF($A4&gt;='243way_Regular Symbol'!H$16,"",IF(F4=0,"",IF(OR(F4=$BW$1,F5=$BW$1,F6=$BW$1,F4=$CD$1,F5=$CD$1,F6=$CD$1),0,1)))</f>
        <v>1</v>
      </c>
      <c r="CI4" s="2">
        <f>IF($A4&gt;='243way_Regular Symbol'!D$16,"",IF(B4=0,"",IF(OR(B4=$BW$1,B5=$BW$1,B6=$BW$1,B4=$CJ$1,B5=$CJ$1,B6=$CJ$1),0,1)))</f>
        <v>0</v>
      </c>
      <c r="CJ4" s="2">
        <f>IF($A4&gt;='243way_Regular Symbol'!E$16,"",IF(C4=0,"",IF(OR(C4=$BW$1,C5=$BW$1,C6=$BW$1,C4=$CJ$1,C5=$CJ$1,C6=$CJ$1),0,1)))</f>
        <v>1</v>
      </c>
      <c r="CK4" s="2">
        <f>IF($A4&gt;='243way_Regular Symbol'!F$16,"",IF(D4=0,"",IF(OR(D4=$BW$1,D5=$BW$1,D6=$BW$1,D4=$CJ$1,D5=$CJ$1,D6=$CJ$1),0,1)))</f>
        <v>1</v>
      </c>
      <c r="CL4" s="2">
        <f>IF($A4&gt;='243way_Regular Symbol'!G$16,"",IF(E4=0,"",IF(OR(E4=$BW$1,E5=$BW$1,E6=$BW$1,E4=$CJ$1,E5=$CJ$1,E6=$CJ$1),0,1)))</f>
        <v>1</v>
      </c>
      <c r="CM4" s="2">
        <f>IF($A4&gt;='243way_Regular Symbol'!H$16,"",IF(F4=0,"",IF(OR(F4=$BW$1,F5=$BW$1,F6=$BW$1,F4=$CJ$1,F5=$CJ$1,F6=$CJ$1),0,1)))</f>
        <v>0</v>
      </c>
      <c r="CO4" s="2">
        <f>IF($A4&gt;='243way_Regular Symbol'!D$16,"",IF(B4=0,"",IF(OR(B4=$BW$1,B5=$BW$1,B6=$BW$1,B4=$CP$1,B5=$CP$1,B6=$CP$1),0,1)))</f>
        <v>0</v>
      </c>
      <c r="CP4" s="2">
        <f>IF($A4&gt;='243way_Regular Symbol'!E$16,"",IF(C4=0,"",IF(OR(C4=$BW$1,C5=$BW$1,C6=$BW$1,C4=$CP$1,C5=$CP$1,C6=$CP$1),0,1)))</f>
        <v>0</v>
      </c>
      <c r="CQ4" s="2">
        <f>IF($A4&gt;='243way_Regular Symbol'!F$16,"",IF(D4=0,"",IF(OR(D4=$BW$1,D5=$BW$1,D6=$BW$1,D4=$CP$1,D5=$CP$1,D6=$CP$1),0,1)))</f>
        <v>1</v>
      </c>
      <c r="CR4" s="2">
        <f>IF($A4&gt;='243way_Regular Symbol'!G$16,"",IF(E4=0,"",IF(OR(E4=$BW$1,E5=$BW$1,E6=$BW$1,E4=$CP$1,E5=$CP$1,E6=$CP$1),0,1)))</f>
        <v>1</v>
      </c>
      <c r="CS4" s="2">
        <f>IF($A4&gt;='243way_Regular Symbol'!H$16,"",IF(F4=0,"",IF(OR(F4=$BW$1,F5=$BW$1,F6=$BW$1,F4=$CP$1,F5=$CP$1,F6=$CP$1),0,1)))</f>
        <v>0</v>
      </c>
      <c r="CU4" s="2">
        <f>IF($A4&gt;='243way_Regular Symbol'!D$16,"",IF(B4=0,"",IF(OR(B4=$BW$1,B5=$BW$1,B6=$BW$1,B4=$CV$1,B5=$CV$1,B6=$CV$1),0,1)))</f>
        <v>1</v>
      </c>
      <c r="CV4" s="2">
        <f>IF($A4&gt;='243way_Regular Symbol'!E$16,"",IF(C4=0,"",IF(OR(C4=$BW$1,C5=$BW$1,C6=$BW$1,C4=$CV$1,C5=$CV$1,C6=$CV$1),0,1)))</f>
        <v>1</v>
      </c>
      <c r="CW4" s="2">
        <f>IF($A4&gt;='243way_Regular Symbol'!F$16,"",IF(D4=0,"",IF(OR(D4=$BW$1,D5=$BW$1,D6=$BW$1,D4=$CV$1,D5=$CV$1,D6=$CV$1),0,1)))</f>
        <v>1</v>
      </c>
      <c r="CX4" s="2">
        <f>IF($A4&gt;='243way_Regular Symbol'!G$16,"",IF(E4=0,"",IF(OR(E4=$BW$1,E5=$BW$1,E6=$BW$1,E4=$CV$1,E5=$CV$1,E6=$CV$1),0,1)))</f>
        <v>0</v>
      </c>
      <c r="CY4" s="2">
        <f>IF($A4&gt;='243way_Regular Symbol'!H$16,"",IF(F4=0,"",IF(OR(F4=$BW$1,F5=$BW$1,F6=$BW$1,F4=$CV$1,F5=$CV$1,F6=$CV$1),0,1)))</f>
        <v>1</v>
      </c>
    </row>
    <row r="5" spans="1:103">
      <c r="A5" s="341">
        <f>IF('243way_Regular Symbol'!L4="","",'243way_Regular Symbol'!L4)</f>
        <v>1</v>
      </c>
      <c r="B5" s="184" t="str">
        <f>IF('243way_Regular Symbol'!M4="",
IF($A5-'243way_Regular Symbol'!D$16&gt;='243way_RegularＸ_W()'!B$2-1,"",VLOOKUP($A5-'243way_Regular Symbol'!D$16,'243way_Regular Symbol'!$L$3:$Q$250,'243way_RegularＸ_W()'!B$3+1,FALSE)),
'243way_Regular Symbol'!M4)</f>
        <v>TE</v>
      </c>
      <c r="C5" s="184" t="str">
        <f>IF('243way_Regular Symbol'!N4="",
IF($A5-'243way_Regular Symbol'!E$16&gt;='243way_RegularＸ_W()'!C$2-1,"",VLOOKUP($A5-'243way_Regular Symbol'!E$16,'243way_Regular Symbol'!$L$3:$Q$250,'243way_RegularＸ_W()'!C$3+1,FALSE)),
'243way_Regular Symbol'!N4)</f>
        <v>A</v>
      </c>
      <c r="D5" s="184" t="str">
        <f>IF('243way_Regular Symbol'!O4="",
IF($A5-'243way_Regular Symbol'!F$16&gt;='243way_RegularＸ_W()'!D$2-1,"",VLOOKUP($A5-'243way_Regular Symbol'!F$16,'243way_Regular Symbol'!$L$3:$Q$250,'243way_RegularＸ_W()'!D$3+1,FALSE)),
'243way_Regular Symbol'!O4)</f>
        <v>A</v>
      </c>
      <c r="E5" s="184" t="str">
        <f>IF('243way_Regular Symbol'!P4="",
IF($A5-'243way_Regular Symbol'!G$16&gt;='243way_RegularＸ_W()'!E$2-1,"",VLOOKUP($A5-'243way_Regular Symbol'!G$16,'243way_Regular Symbol'!$L$3:$Q$250,'243way_RegularＸ_W()'!E$3+1,FALSE)),
'243way_Regular Symbol'!P4)</f>
        <v>NI</v>
      </c>
      <c r="F5" s="184" t="str">
        <f>IF('243way_Regular Symbol'!Q4="",
IF($A5-'243way_Regular Symbol'!H$16&gt;='243way_RegularＸ_W()'!F$2-1,"",VLOOKUP($A5-'243way_Regular Symbol'!H$16,'243way_Regular Symbol'!$L$3:$Q$250,'243way_RegularＸ_W()'!F$3+1,FALSE)),
'243way_Regular Symbol'!Q4)</f>
        <v>TE</v>
      </c>
      <c r="H5" s="345" t="s">
        <v>76</v>
      </c>
      <c r="I5" s="2">
        <f>SUM(AA4:AA200)</f>
        <v>64</v>
      </c>
      <c r="J5" s="2">
        <f>SUM(AB4:AB200)</f>
        <v>34</v>
      </c>
      <c r="K5" s="2">
        <f>SUM(AC4:AC200)</f>
        <v>56</v>
      </c>
      <c r="L5" s="2">
        <f>SUM(AD4:AD200)</f>
        <v>22</v>
      </c>
      <c r="M5" s="2">
        <f>SUM(AE4:AE200)</f>
        <v>39</v>
      </c>
      <c r="O5" s="342">
        <f>IF($A5&gt;='243way_Regular Symbol'!D$16,"",IF(B5=0,"",IF(OR(B5=$O$1,B5=$P$1,B6=$O$1,B6=$P$1,B7=$O$1,B7=$P$1),0,1)))</f>
        <v>1</v>
      </c>
      <c r="P5" s="2">
        <f>IF($A5&gt;='243way_Regular Symbol'!E$16,"",IF(C5=0,"",IF(OR(C5=$O$1,C5=$P$1,C6=$O$1,C6=$P$1,C7=$O$1,C7=$P$1),0,1)))</f>
        <v>1</v>
      </c>
      <c r="Q5" s="2">
        <f>IF($A5&gt;='243way_Regular Symbol'!F$16,"",IF(D5=0,"",IF(OR(D5=$O$1,D5=$P$1,D6=$O$1,D6=$P$1,D7=$O$1,D7=$P$1),0,1)))</f>
        <v>1</v>
      </c>
      <c r="R5" s="2">
        <f>IF($A5&gt;='243way_Regular Symbol'!G$16,"",IF(E5=0,"",IF(OR(E5=$O$1,E5=$P$1,E6=$O$1,E6=$P$1,E7=$O$1,E7=$P$1),0,1)))</f>
        <v>1</v>
      </c>
      <c r="S5" s="128">
        <f>IF($A5&gt;='243way_Regular Symbol'!H$16,"",IF(F5=0,"",IF(OR(F5=$O$1,F5=$P$1,F6=$O$1,F6=$P$1,F7=$O$1,F7=$P$1),0,1)))</f>
        <v>1</v>
      </c>
      <c r="U5" s="342">
        <f>IF($A5&gt;='243way_Regular Symbol'!D$16,"",IF(B5=0,"",IF(OR(B5=$U$1,B5=$V$1,B6=$U$1,B6=$V$1,B7=$U$1,B7=$V$1),0,1)))</f>
        <v>1</v>
      </c>
      <c r="V5" s="2">
        <f>IF($A5&gt;='243way_Regular Symbol'!E$16,"",IF(C5=0,"",IF(OR(C5=$U$1,C5=$V$1,C6=$U$1,C6=$V$1,C7=$U$1,C7=$V$1),0,1)))</f>
        <v>1</v>
      </c>
      <c r="W5" s="2">
        <f>IF($A5&gt;='243way_Regular Symbol'!F$16,"",IF(D5=0,"",IF(OR(D5=$U$1,D5=$V$1,D6=$U$1,D6=$V$1,D7=$U$1,D7=$V$1),0,1)))</f>
        <v>1</v>
      </c>
      <c r="X5" s="2">
        <f>IF($A5&gt;='243way_Regular Symbol'!G$16,"",IF(E5=0,"",IF(OR(E5=$U$1,E5=$V$1,E6=$U$1,E6=$V$1,E7=$U$1,E7=$V$1),0,1)))</f>
        <v>1</v>
      </c>
      <c r="Y5" s="128">
        <f>IF($A5&gt;='243way_Regular Symbol'!H$16,"",IF(F5=0,"",IF(OR(F5=$U$1,F5=$V$1,F6=$U$1,F6=$V$1,F7=$U$1,F7=$V$1),0,1)))</f>
        <v>1</v>
      </c>
      <c r="AA5" s="342">
        <f>IF($A5&gt;='243way_Regular Symbol'!D$16,"",IF(B5=0,"",IF(OR(B5=$AA$1,B5=$AB$1,B6=$AA$1,B6=$AB$1,B7=$AA$1,,B7=$AB$1),0,1)))</f>
        <v>1</v>
      </c>
      <c r="AB5" s="2">
        <f>IF($A5&gt;='243way_Regular Symbol'!E$16,"",IF(C5=0,"",IF(OR(C5=$AA$1,C5=$AB$1,C6=$AA$1,C6=$AB$1,C7=$AA$1,,C7=$AB$1),0,1)))</f>
        <v>0</v>
      </c>
      <c r="AC5" s="2">
        <f>IF($A5&gt;='243way_Regular Symbol'!F$16,"",IF(D5=0,"",IF(OR(D5=$AA$1,D5=$AB$1,D6=$AA$1,D6=$AB$1,D7=$AA$1,,D7=$AB$1),0,1)))</f>
        <v>1</v>
      </c>
      <c r="AD5" s="2">
        <f>IF($A5&gt;='243way_Regular Symbol'!G$16,"",IF(E5=0,"",IF(OR(E5=$AA$1,E5=$AB$1,E6=$AA$1,E6=$AB$1,E7=$AA$1,,E7=$AB$1),0,1)))</f>
        <v>1</v>
      </c>
      <c r="AE5" s="128">
        <f>IF($A5&gt;='243way_Regular Symbol'!H$16,"",IF(F5=0,"",IF(OR(F5=$AA$1,F5=$AB$1,F6=$AA$1,F6=$AB$1,F7=$AA$1,,F7=$AB$1),0,1)))</f>
        <v>0</v>
      </c>
      <c r="AG5" s="342">
        <f>IF($A5&gt;='243way_Regular Symbol'!D$16,"",IF(B5=0,"",IF(OR(B5=$AG$1,B5=$AH$1,B6=$AG$1,B6=$AH$1,B7=$AG$1,B7=$AH$1),0,1)))</f>
        <v>1</v>
      </c>
      <c r="AH5" s="2">
        <f>IF($A5&gt;='243way_Regular Symbol'!E$16,"",IF(C5=0,"",IF(OR(C5=$AG$1,C5=$AH$1,C6=$AG$1,C6=$AH$1,C7=$AG$1,C7=$AH$1),0,1)))</f>
        <v>1</v>
      </c>
      <c r="AI5" s="2">
        <f>IF($A5&gt;='243way_Regular Symbol'!F$16,"",IF(D5=0,"",IF(OR(D5=$AG$1,D5=$AH$1,D6=$AG$1,D6=$AH$1,D7=$AG$1,D7=$AH$1),0,1)))</f>
        <v>1</v>
      </c>
      <c r="AJ5" s="2">
        <f>IF($A5&gt;='243way_Regular Symbol'!G$16,"",IF(E5=0,"",IF(OR(E5=$AG$1,E5=$AH$1,E6=$AG$1,E6=$AH$1,E7=$AG$1,E7=$AH$1),0,1)))</f>
        <v>1</v>
      </c>
      <c r="AK5" s="128">
        <f>IF($A5&gt;='243way_Regular Symbol'!H$16,"",IF(F5=0,"",IF(OR(F5=$AG$1,F5=$AH$1,F6=$AG$1,F6=$AH$1,F7=$AG$1,F7=$AH$1),0,1)))</f>
        <v>1</v>
      </c>
      <c r="AM5" s="342">
        <f>IF($A5&gt;='243way_Regular Symbol'!D$16,"",IF(B5=0,"",IF(OR(B5=$AM$1,B5=$AN$1,B6=$AM$1,B6=$AN$1,B7=$AM$1,B7=$AN$1),0,1)))</f>
        <v>1</v>
      </c>
      <c r="AN5" s="2">
        <f>IF($A5&gt;='243way_Regular Symbol'!E$16,"",IF(C5=0,"",IF(OR(C5=$AM$1,C5=$AN$1,C6=$AM$1,C6=$AN$1,C7=$AM$1,C7=$AN$1),0,1)))</f>
        <v>1</v>
      </c>
      <c r="AO5" s="2">
        <f>IF($A5&gt;='243way_Regular Symbol'!F$16,"",IF(D5=0,"",IF(OR(D5=$AM$1,D5=$AN$1,D6=$AM$1,D6=$AN$1,D7=$AM$1,D7=$AN$1),0,1)))</f>
        <v>1</v>
      </c>
      <c r="AP5" s="2">
        <f>IF($A5&gt;='243way_Regular Symbol'!G$16,"",IF(E5=0,"",IF(OR(E5=$AM$1,E5=$AN$1,E6=$AM$1,E6=$AN$1,E7=$AM$1,E7=$AN$1),0,1)))</f>
        <v>0</v>
      </c>
      <c r="AQ5" s="128">
        <f>IF($A5&gt;='243way_Regular Symbol'!H$16,"",IF(F5=0,"",IF(OR(F5=$AM$1,F5=$AN$1,F6=$AM$1,F6=$AN$1,F7=$AM$1,F7=$AN$1),0,1)))</f>
        <v>1</v>
      </c>
      <c r="AS5" s="342">
        <f>IF($A5&gt;='243way_Regular Symbol'!D$16,"",IF(B5=0,"",IF(OR(B5=$AM$1,B5=$AT$1,B6=$AM$1,B6=$AT$1,B7=$AM$1,B7=$AT$1),0,1)))</f>
        <v>1</v>
      </c>
      <c r="AT5" s="2">
        <f>IF($A5&gt;='243way_Regular Symbol'!E$16,"",IF(C5=0,"",IF(OR(C5=$AM$1,C5=$AT$1,C6=$AM$1,C6=$AT$1,C7=$AM$1,C7=$AT$1),0,1)))</f>
        <v>1</v>
      </c>
      <c r="AU5" s="2">
        <f>IF($A5&gt;='243way_Regular Symbol'!F$16,"",IF(D5=0,"",IF(OR(D5=$AM$1,D5=$AT$1,D6=$AM$1,D6=$AT$1,D7=$AM$1,D7=$AT$1),0,1)))</f>
        <v>1</v>
      </c>
      <c r="AV5" s="2">
        <f>IF($A5&gt;='243way_Regular Symbol'!G$16,"",IF(E5=0,"",IF(OR(E5=$AM$1,E5=$AT$1,E6=$AM$1,E6=$AT$1,E7=$AM$1,E7=$AT$1),0,1)))</f>
        <v>1</v>
      </c>
      <c r="AW5" s="128">
        <f>IF($A5&gt;='243way_Regular Symbol'!H$16,"",IF(F5=0,"",IF(OR(F5=$AM$1,F5=$AT$1,F6=$AM$1,F6=$AT$1,F7=$AM$1,F7=$AT$1),0,1)))</f>
        <v>1</v>
      </c>
      <c r="AY5" s="342"/>
      <c r="AZ5" s="2"/>
      <c r="BA5" s="2">
        <f>IF($A5&gt;='243way_Regular Symbol'!F$16,"",COUNTIF(D5:D7,$AZ$1))</f>
        <v>0</v>
      </c>
      <c r="BB5" s="2">
        <f>IF($A5&gt;='243way_Regular Symbol'!G$16,"",COUNTIF(E5:E7,$AZ$1))</f>
        <v>0</v>
      </c>
      <c r="BC5" s="2">
        <f>IF($A5&gt;='243way_Regular Symbol'!H$16,"",COUNTIF(F5:F7,$AZ$1))</f>
        <v>0</v>
      </c>
      <c r="BE5" s="342">
        <f>IF($A5&gt;='243way_Regular Symbol'!D$16,"",IF(B5=0,"",IF(OR(B5=$AM$1,B5=$BF$1,B6=$AM$1,B6=$BF$1,B7=$AM$1,B7=$BF$1),1,0)))</f>
        <v>0</v>
      </c>
      <c r="BF5" s="342">
        <f>IF($A5&gt;='243way_Regular Symbol'!E$16,"",IF(C5=0,"",IF(OR(C5=$AM$1,C5=$BF$1,C6=$AM$1,C6=$BF$1,C7=$AM$1,C7=$BF$1),1,0)))</f>
        <v>0</v>
      </c>
      <c r="BG5" s="342">
        <f>IF($A5&gt;='243way_Regular Symbol'!F$16,"",IF(D5=0,"",IF(OR(D5=$AM$1,D5=$BF$1,D6=$AM$1,D6=$BF$1,D7=$AM$1,D7=$BF$1),1,0)))</f>
        <v>0</v>
      </c>
      <c r="BH5" s="342">
        <f>IF($A5&gt;='243way_Regular Symbol'!G$16,"",IF(E5=0,"",IF(OR(E5=$AM$1,E5=$BF$1,E6=$AM$1,E6=$BF$1,E7=$AM$1,E7=$BF$1),1,0)))</f>
        <v>0</v>
      </c>
      <c r="BI5" s="342">
        <f>IF($A5&gt;='243way_Regular Symbol'!H$16,"",IF(F5=0,"",IF(OR(F5=$AM$1,F5=$BF$1,F6=$AM$1,F6=$BF$1,F7=$AM$1,F7=$BF$1),1,0)))</f>
        <v>0</v>
      </c>
      <c r="BK5" s="342">
        <f>IF($A5&gt;='243way_Regular Symbol'!D$16,"",IF(B5=0,"",IF(OR(B5=$AM$1,B5=$BL$1,B6=$AM$1,B6=$BL$1,B7=$AM$1,B7=$BL$1),0,1)))</f>
        <v>1</v>
      </c>
      <c r="BL5" s="2">
        <f>IF($A5&gt;='243way_Regular Symbol'!E$16,"",IF(C5=0,"",IF(OR(C5=$AM$1,C5=$BL$1,C6=$AM$1,C6=$BL$1,C7=$AM$1,C7=$BL$1),0,1)))</f>
        <v>1</v>
      </c>
      <c r="BM5" s="2">
        <f>IF($A5&gt;='243way_Regular Symbol'!F$16,"",IF(D5=0,"",IF(OR(D5=$AM$1,D5=$BL$1,D6=$AM$1,D6=$BL$1,D7=$AM$1,D7=$BL$1),0,1)))</f>
        <v>1</v>
      </c>
      <c r="BN5" s="2">
        <f>IF($A5&gt;='243way_Regular Symbol'!G$16,"",IF(E5=0,"",IF(OR(E5=$AM$1,E5=$BL$1,E6=$AM$1,E6=$BL$1,E7=$AM$1,E7=$BL$1),0,1)))</f>
        <v>1</v>
      </c>
      <c r="BO5" s="128">
        <f>IF($A5&gt;='243way_Regular Symbol'!H$16,"",IF(F5=0,"",IF(OR(F5=$AM$1,F5=$BL$1,F6=$AM$1,F6=$BL$1,F7=$AM$1,F7=$BL$1),0,1)))</f>
        <v>1</v>
      </c>
      <c r="BQ5" s="2">
        <f>IF($A5&gt;='243way_Regular Symbol'!D$16,"",IF(B5=0,"",IF(OR(B5=$BQ$1,B5=$BR$1,B6=$BQ$1,B6=$BR$1,B7=$BQ$1,B7=$BR$1),0,1)))</f>
        <v>1</v>
      </c>
      <c r="BR5" s="2">
        <f>IF($A5&gt;='243way_Regular Symbol'!E$16,"",IF(C5=0,"",IF(OR(C5=$BQ$1,C5=$BR$1,C6=$BQ$1,C6=$BR$1,C7=$BQ$1,C7=$BR$1),0,1)))</f>
        <v>0</v>
      </c>
      <c r="BS5" s="2">
        <f>IF($A5&gt;='243way_Regular Symbol'!F$16,"",IF(D5=0,"",IF(OR(D5=$BQ$1,D5=$BR$1,D6=$BQ$1,D6=$BR$1,D7=$BQ$1,D7=$BR$1),0,1)))</f>
        <v>0</v>
      </c>
      <c r="BT5" s="2">
        <f>IF($A5&gt;='243way_Regular Symbol'!G$16,"",IF(E5=0,"",IF(OR(E5=$BQ$1,E5=$BR$1,E6=$BQ$1,E6=$BR$1,E7=$BQ$1,E7=$BR$1),0,1)))</f>
        <v>1</v>
      </c>
      <c r="BU5" s="2">
        <f>IF($A5&gt;='243way_Regular Symbol'!H$16,"",IF(F5=0,"",IF(OR(F5=$BQ$1,F5=$BR$1,F6=$BQ$1,F6=$BR$1,F7=$BQ$1,F7=$BR$1),0,1)))</f>
        <v>0</v>
      </c>
      <c r="BW5" s="2">
        <f>IF($A5&gt;='243way_Regular Symbol'!D$16,"",IF(B5=0,"",IF(OR(B5=$BW$1,B6=$BW$1,B7=$BW$1,B5=$BX$1,B6=$BX$1,B7=$BX$1),0,1)))</f>
        <v>1</v>
      </c>
      <c r="BX5" s="2">
        <f>IF($A5&gt;='243way_Regular Symbol'!E$16,"",IF(C5=0,"",IF(OR(C5=$BW$1,C6=$BW$1,C7=$BW$1,C5=$BX$1,C6=$BX$1,C7=$BX$1),0,1)))</f>
        <v>1</v>
      </c>
      <c r="BY5" s="2">
        <f>IF($A5&gt;='243way_Regular Symbol'!F$16,"",IF(D5=0,"",IF(OR(D5=$BW$1,D6=$BW$1,D7=$BW$1,D5=$BX$1,D6=$BX$1,D7=$BX$1),0,1)))</f>
        <v>0</v>
      </c>
      <c r="BZ5" s="2">
        <f>IF($A5&gt;='243way_Regular Symbol'!G$16,"",IF(E5=0,"",IF(OR(E5=$BW$1,E6=$BW$1,E7=$BW$1,E5=$BX$1,E6=$BX$1,E7=$BX$1),0,1)))</f>
        <v>0</v>
      </c>
      <c r="CA5" s="2">
        <f>IF($A5&gt;='243way_Regular Symbol'!H$16,"",IF(F5=0,"",IF(OR(F5=$BW$1,F6=$BW$1,F7=$BW$1,F5=$BX$1,F6=$BX$1,F7=$BX$1),0,1)))</f>
        <v>1</v>
      </c>
      <c r="CC5" s="2">
        <f>IF($A5&gt;='243way_Regular Symbol'!D$16,"",IF(B5=0,"",IF(OR(B5=$BW$1,B6=$BW$1,B7=$BW$1,B5=$CD$1,B6=$CD$1,B7=$CD$1),0,1)))</f>
        <v>0</v>
      </c>
      <c r="CD5" s="2">
        <f>IF($A5&gt;='243way_Regular Symbol'!E$16,"",IF(C5=0,"",IF(OR(C5=$BW$1,C6=$BW$1,C7=$BW$1,C5=$CD$1,C6=$CD$1,C7=$CD$1),0,1)))</f>
        <v>1</v>
      </c>
      <c r="CE5" s="2">
        <f>IF($A5&gt;='243way_Regular Symbol'!F$16,"",IF(D5=0,"",IF(OR(D5=$BW$1,D6=$BW$1,D7=$BW$1,D5=$CD$1,D6=$CD$1,D7=$CD$1),0,1)))</f>
        <v>1</v>
      </c>
      <c r="CF5" s="2">
        <f>IF($A5&gt;='243way_Regular Symbol'!G$16,"",IF(E5=0,"",IF(OR(E5=$BW$1,E6=$BW$1,E7=$BW$1,E5=$CD$1,E6=$CD$1,E7=$CD$1),0,1)))</f>
        <v>1</v>
      </c>
      <c r="CG5" s="2">
        <f>IF($A5&gt;='243way_Regular Symbol'!H$16,"",IF(F5=0,"",IF(OR(F5=$BW$1,F6=$BW$1,F7=$BW$1,F5=$CD$1,F6=$CD$1,F7=$CD$1),0,1)))</f>
        <v>1</v>
      </c>
      <c r="CI5" s="2">
        <f>IF($A5&gt;='243way_Regular Symbol'!D$16,"",IF(B5=0,"",IF(OR(B5=$BW$1,B6=$BW$1,B7=$BW$1,B5=$CJ$1,B6=$CJ$1,B7=$CJ$1),0,1)))</f>
        <v>0</v>
      </c>
      <c r="CJ5" s="2">
        <f>IF($A5&gt;='243way_Regular Symbol'!E$16,"",IF(C5=0,"",IF(OR(C5=$BW$1,C6=$BW$1,C7=$BW$1,C5=$CJ$1,C6=$CJ$1,C7=$CJ$1),0,1)))</f>
        <v>1</v>
      </c>
      <c r="CK5" s="2">
        <f>IF($A5&gt;='243way_Regular Symbol'!F$16,"",IF(D5=0,"",IF(OR(D5=$BW$1,D6=$BW$1,D7=$BW$1,D5=$CJ$1,D6=$CJ$1,D7=$CJ$1),0,1)))</f>
        <v>1</v>
      </c>
      <c r="CL5" s="2">
        <f>IF($A5&gt;='243way_Regular Symbol'!G$16,"",IF(E5=0,"",IF(OR(E5=$BW$1,E6=$BW$1,E7=$BW$1,E5=$CJ$1,E6=$CJ$1,E7=$CJ$1),0,1)))</f>
        <v>1</v>
      </c>
      <c r="CM5" s="2">
        <f>IF($A5&gt;='243way_Regular Symbol'!H$16,"",IF(F5=0,"",IF(OR(F5=$BW$1,F6=$BW$1,F7=$BW$1,F5=$CJ$1,F6=$CJ$1,F7=$CJ$1),0,1)))</f>
        <v>1</v>
      </c>
      <c r="CO5" s="2">
        <f>IF($A5&gt;='243way_Regular Symbol'!D$16,"",IF(B5=0,"",IF(OR(B5=$BW$1,B6=$BW$1,B7=$BW$1,B5=$CP$1,B6=$CP$1,B7=$CP$1),0,1)))</f>
        <v>0</v>
      </c>
      <c r="CP5" s="2">
        <f>IF($A5&gt;='243way_Regular Symbol'!E$16,"",IF(C5=0,"",IF(OR(C5=$BW$1,C6=$BW$1,C7=$BW$1,C5=$CP$1,C6=$CP$1,C7=$CP$1),0,1)))</f>
        <v>0</v>
      </c>
      <c r="CQ5" s="2">
        <f>IF($A5&gt;='243way_Regular Symbol'!F$16,"",IF(D5=0,"",IF(OR(D5=$BW$1,D6=$BW$1,D7=$BW$1,D5=$CP$1,D6=$CP$1,D7=$CP$1),0,1)))</f>
        <v>1</v>
      </c>
      <c r="CR5" s="2">
        <f>IF($A5&gt;='243way_Regular Symbol'!G$16,"",IF(E5=0,"",IF(OR(E5=$BW$1,E6=$BW$1,E7=$BW$1,E5=$CP$1,E6=$CP$1,E7=$CP$1),0,1)))</f>
        <v>1</v>
      </c>
      <c r="CS5" s="2">
        <f>IF($A5&gt;='243way_Regular Symbol'!H$16,"",IF(F5=0,"",IF(OR(F5=$BW$1,F6=$BW$1,F7=$BW$1,F5=$CP$1,F6=$CP$1,F7=$CP$1),0,1)))</f>
        <v>0</v>
      </c>
      <c r="CU5" s="2">
        <f>IF($A5&gt;='243way_Regular Symbol'!D$16,"",IF(B5=0,"",IF(OR(B5=$BW$1,B6=$BW$1,B7=$BW$1,B5=$CV$1,B6=$CV$1,B7=$CV$1),0,1)))</f>
        <v>1</v>
      </c>
      <c r="CV5" s="2">
        <f>IF($A5&gt;='243way_Regular Symbol'!E$16,"",IF(C5=0,"",IF(OR(C5=$BW$1,C6=$BW$1,C7=$BW$1,C5=$CV$1,C6=$CV$1,C7=$CV$1),0,1)))</f>
        <v>1</v>
      </c>
      <c r="CW5" s="2">
        <f>IF($A5&gt;='243way_Regular Symbol'!F$16,"",IF(D5=0,"",IF(OR(D5=$BW$1,D6=$BW$1,D7=$BW$1,D5=$CV$1,D6=$CV$1,D7=$CV$1),0,1)))</f>
        <v>1</v>
      </c>
      <c r="CX5" s="2">
        <f>IF($A5&gt;='243way_Regular Symbol'!G$16,"",IF(E5=0,"",IF(OR(E5=$BW$1,E6=$BW$1,E7=$BW$1,E5=$CV$1,E6=$CV$1,E7=$CV$1),0,1)))</f>
        <v>0</v>
      </c>
      <c r="CY5" s="2">
        <f>IF($A5&gt;='243way_Regular Symbol'!H$16,"",IF(F5=0,"",IF(OR(F5=$BW$1,F6=$BW$1,F7=$BW$1,F5=$CV$1,F6=$CV$1,F7=$CV$1),0,1)))</f>
        <v>1</v>
      </c>
    </row>
    <row r="6" spans="1:103">
      <c r="A6" s="341">
        <f>IF('243way_Regular Symbol'!L5="","",'243way_Regular Symbol'!L5)</f>
        <v>2</v>
      </c>
      <c r="B6" s="184" t="str">
        <f>IF('243way_Regular Symbol'!M5="",
IF($A6-'243way_Regular Symbol'!D$16&gt;='243way_RegularＸ_W()'!B$2-1,"",VLOOKUP($A6-'243way_Regular Symbol'!D$16,'243way_Regular Symbol'!$L$3:$Q$250,'243way_RegularＸ_W()'!B$3+1,FALSE)),
'243way_Regular Symbol'!M5)</f>
        <v>J</v>
      </c>
      <c r="C6" s="184" t="str">
        <f>IF('243way_Regular Symbol'!N5="",
IF($A6-'243way_Regular Symbol'!E$16&gt;='243way_RegularＸ_W()'!C$2-1,"",VLOOKUP($A6-'243way_Regular Symbol'!E$16,'243way_Regular Symbol'!$L$3:$Q$250,'243way_RegularＸ_W()'!C$3+1,FALSE)),
'243way_Regular Symbol'!N5)</f>
        <v>M3</v>
      </c>
      <c r="D6" s="184" t="str">
        <f>IF('243way_Regular Symbol'!O5="",
IF($A6-'243way_Regular Symbol'!F$16&gt;='243way_RegularＸ_W()'!D$2-1,"",VLOOKUP($A6-'243way_Regular Symbol'!F$16,'243way_Regular Symbol'!$L$3:$Q$250,'243way_RegularＸ_W()'!D$3+1,FALSE)),
'243way_Regular Symbol'!O5)</f>
        <v>K</v>
      </c>
      <c r="E6" s="184" t="str">
        <f>IF('243way_Regular Symbol'!P5="",
IF($A6-'243way_Regular Symbol'!G$16&gt;='243way_RegularＸ_W()'!E$2-1,"",VLOOKUP($A6-'243way_Regular Symbol'!G$16,'243way_Regular Symbol'!$L$3:$Q$250,'243way_RegularＸ_W()'!E$3+1,FALSE)),
'243way_Regular Symbol'!P5)</f>
        <v>K</v>
      </c>
      <c r="F6" s="184" t="str">
        <f>IF('243way_Regular Symbol'!Q5="",
IF($A6-'243way_Regular Symbol'!H$16&gt;='243way_RegularＸ_W()'!F$2-1,"",VLOOKUP($A6-'243way_Regular Symbol'!H$16,'243way_Regular Symbol'!$L$3:$Q$250,'243way_RegularＸ_W()'!F$3+1,FALSE)),
'243way_Regular Symbol'!Q5)</f>
        <v>M3</v>
      </c>
      <c r="H6" s="345" t="s">
        <v>77</v>
      </c>
      <c r="I6" s="2">
        <f>SUM(AG4:AG200)</f>
        <v>49</v>
      </c>
      <c r="J6" s="2">
        <f>SUM(AH4:AH200)</f>
        <v>33</v>
      </c>
      <c r="K6" s="2">
        <f>SUM(AI4:AI200)</f>
        <v>44</v>
      </c>
      <c r="L6" s="2">
        <f>SUM(AJ4:AJ200)</f>
        <v>26</v>
      </c>
      <c r="M6" s="2">
        <f>SUM(AK4:AK200)</f>
        <v>36</v>
      </c>
      <c r="O6" s="342">
        <f>IF($A6&gt;='243way_Regular Symbol'!D$16,"",IF(B6=0,"",IF(OR(B6=$O$1,B6=$P$1,B7=$O$1,B7=$P$1,B8=$O$1,B8=$P$1),0,1)))</f>
        <v>1</v>
      </c>
      <c r="P6" s="2">
        <f>IF($A6&gt;='243way_Regular Symbol'!E$16,"",IF(C6=0,"",IF(OR(C6=$O$1,C6=$P$1,C7=$O$1,C7=$P$1,C8=$O$1,C8=$P$1),0,1)))</f>
        <v>1</v>
      </c>
      <c r="Q6" s="2">
        <f>IF($A6&gt;='243way_Regular Symbol'!F$16,"",IF(D6=0,"",IF(OR(D6=$O$1,D6=$P$1,D7=$O$1,D7=$P$1,D8=$O$1,D8=$P$1),0,1)))</f>
        <v>1</v>
      </c>
      <c r="R6" s="2">
        <f>IF($A6&gt;='243way_Regular Symbol'!G$16,"",IF(E6=0,"",IF(OR(E6=$O$1,E6=$P$1,E7=$O$1,E7=$P$1,E8=$O$1,E8=$P$1),0,1)))</f>
        <v>1</v>
      </c>
      <c r="S6" s="128">
        <f>IF($A6&gt;='243way_Regular Symbol'!H$16,"",IF(F6=0,"",IF(OR(F6=$O$1,F6=$P$1,F7=$O$1,F7=$P$1,F8=$O$1,F8=$P$1),0,1)))</f>
        <v>1</v>
      </c>
      <c r="U6" s="342">
        <f>IF($A6&gt;='243way_Regular Symbol'!D$16,"",IF(B6=0,"",IF(OR(B6=$U$1,B6=$V$1,B7=$U$1,B7=$V$1,B8=$U$1,B8=$V$1),0,1)))</f>
        <v>0</v>
      </c>
      <c r="V6" s="2">
        <f>IF($A6&gt;='243way_Regular Symbol'!E$16,"",IF(C6=0,"",IF(OR(C6=$U$1,C6=$V$1,C7=$U$1,C7=$V$1,C8=$U$1,C8=$V$1),0,1)))</f>
        <v>1</v>
      </c>
      <c r="W6" s="2">
        <f>IF($A6&gt;='243way_Regular Symbol'!F$16,"",IF(D6=0,"",IF(OR(D6=$U$1,D6=$V$1,D7=$U$1,D7=$V$1,D8=$U$1,D8=$V$1),0,1)))</f>
        <v>1</v>
      </c>
      <c r="X6" s="2">
        <f>IF($A6&gt;='243way_Regular Symbol'!G$16,"",IF(E6=0,"",IF(OR(E6=$U$1,E6=$V$1,E7=$U$1,E7=$V$1,E8=$U$1,E8=$V$1),0,1)))</f>
        <v>1</v>
      </c>
      <c r="Y6" s="128">
        <f>IF($A6&gt;='243way_Regular Symbol'!H$16,"",IF(F6=0,"",IF(OR(F6=$U$1,F6=$V$1,F7=$U$1,F7=$V$1,F8=$U$1,F8=$V$1),0,1)))</f>
        <v>1</v>
      </c>
      <c r="AA6" s="342">
        <f>IF($A6&gt;='243way_Regular Symbol'!D$16,"",IF(B6=0,"",IF(OR(B6=$AA$1,B6=$AB$1,B7=$AA$1,B7=$AB$1,B8=$AA$1,,B8=$AB$1),0,1)))</f>
        <v>1</v>
      </c>
      <c r="AB6" s="2">
        <f>IF($A6&gt;='243way_Regular Symbol'!E$16,"",IF(C6=0,"",IF(OR(C6=$AA$1,C6=$AB$1,C7=$AA$1,C7=$AB$1,C8=$AA$1,,C8=$AB$1),0,1)))</f>
        <v>0</v>
      </c>
      <c r="AC6" s="2">
        <f>IF($A6&gt;='243way_Regular Symbol'!F$16,"",IF(D6=0,"",IF(OR(D6=$AA$1,D6=$AB$1,D7=$AA$1,D7=$AB$1,D8=$AA$1,,D8=$AB$1),0,1)))</f>
        <v>1</v>
      </c>
      <c r="AD6" s="2">
        <f>IF($A6&gt;='243way_Regular Symbol'!G$16,"",IF(E6=0,"",IF(OR(E6=$AA$1,E6=$AB$1,E7=$AA$1,E7=$AB$1,E8=$AA$1,,E8=$AB$1),0,1)))</f>
        <v>1</v>
      </c>
      <c r="AE6" s="128">
        <f>IF($A6&gt;='243way_Regular Symbol'!H$16,"",IF(F6=0,"",IF(OR(F6=$AA$1,F6=$AB$1,F7=$AA$1,F7=$AB$1,F8=$AA$1,,F8=$AB$1),0,1)))</f>
        <v>0</v>
      </c>
      <c r="AG6" s="342">
        <f>IF($A6&gt;='243way_Regular Symbol'!D$16,"",IF(B6=0,"",IF(OR(B6=$AG$1,B6=$AH$1,B7=$AG$1,B7=$AH$1,B8=$AG$1,B8=$AH$1),0,1)))</f>
        <v>1</v>
      </c>
      <c r="AH6" s="2">
        <f>IF($A6&gt;='243way_Regular Symbol'!E$16,"",IF(C6=0,"",IF(OR(C6=$AG$1,C6=$AH$1,C7=$AG$1,C7=$AH$1,C8=$AG$1,C8=$AH$1),0,1)))</f>
        <v>1</v>
      </c>
      <c r="AI6" s="2">
        <f>IF($A6&gt;='243way_Regular Symbol'!F$16,"",IF(D6=0,"",IF(OR(D6=$AG$1,D6=$AH$1,D7=$AG$1,D7=$AH$1,D8=$AG$1,D8=$AH$1),0,1)))</f>
        <v>0</v>
      </c>
      <c r="AJ6" s="2">
        <f>IF($A6&gt;='243way_Regular Symbol'!G$16,"",IF(E6=0,"",IF(OR(E6=$AG$1,E6=$AH$1,E7=$AG$1,E7=$AH$1,E8=$AG$1,E8=$AH$1),0,1)))</f>
        <v>1</v>
      </c>
      <c r="AK6" s="128">
        <f>IF($A6&gt;='243way_Regular Symbol'!H$16,"",IF(F6=0,"",IF(OR(F6=$AG$1,F6=$AH$1,F7=$AG$1,F7=$AH$1,F8=$AG$1,F8=$AH$1),0,1)))</f>
        <v>1</v>
      </c>
      <c r="AM6" s="342">
        <f>IF($A6&gt;='243way_Regular Symbol'!D$16,"",IF(B6=0,"",IF(OR(B6=$AM$1,B6=$AN$1,B7=$AM$1,B7=$AN$1,B8=$AM$1,B8=$AN$1),0,1)))</f>
        <v>1</v>
      </c>
      <c r="AN6" s="2">
        <f>IF($A6&gt;='243way_Regular Symbol'!E$16,"",IF(C6=0,"",IF(OR(C6=$AM$1,C6=$AN$1,C7=$AM$1,C7=$AN$1,C8=$AM$1,C8=$AN$1),0,1)))</f>
        <v>0</v>
      </c>
      <c r="AO6" s="2">
        <f>IF($A6&gt;='243way_Regular Symbol'!F$16,"",IF(D6=0,"",IF(OR(D6=$AM$1,D6=$AN$1,D7=$AM$1,D7=$AN$1,D8=$AM$1,D8=$AN$1),0,1)))</f>
        <v>1</v>
      </c>
      <c r="AP6" s="2">
        <f>IF($A6&gt;='243way_Regular Symbol'!G$16,"",IF(E6=0,"",IF(OR(E6=$AM$1,E6=$AN$1,E7=$AM$1,E7=$AN$1,E8=$AM$1,E8=$AN$1),0,1)))</f>
        <v>0</v>
      </c>
      <c r="AQ6" s="128">
        <f>IF($A6&gt;='243way_Regular Symbol'!H$16,"",IF(F6=0,"",IF(OR(F6=$AM$1,F6=$AN$1,F7=$AM$1,F7=$AN$1,F8=$AM$1,F8=$AN$1),0,1)))</f>
        <v>1</v>
      </c>
      <c r="AS6" s="342">
        <f>IF($A6&gt;='243way_Regular Symbol'!D$16,"",IF(B6=0,"",IF(OR(B6=$AM$1,B6=$AT$1,B7=$AM$1,B7=$AT$1,B8=$AM$1,B8=$AT$1),0,1)))</f>
        <v>1</v>
      </c>
      <c r="AT6" s="2">
        <f>IF($A6&gt;='243way_Regular Symbol'!E$16,"",IF(C6=0,"",IF(OR(C6=$AM$1,C6=$AT$1,C7=$AM$1,C7=$AT$1,C8=$AM$1,C8=$AT$1),0,1)))</f>
        <v>1</v>
      </c>
      <c r="AU6" s="2">
        <f>IF($A6&gt;='243way_Regular Symbol'!F$16,"",IF(D6=0,"",IF(OR(D6=$AM$1,D6=$AT$1,D7=$AM$1,D7=$AT$1,D8=$AM$1,D8=$AT$1),0,1)))</f>
        <v>1</v>
      </c>
      <c r="AV6" s="2">
        <f>IF($A6&gt;='243way_Regular Symbol'!G$16,"",IF(E6=0,"",IF(OR(E6=$AM$1,E6=$AT$1,E7=$AM$1,E7=$AT$1,E8=$AM$1,E8=$AT$1),0,1)))</f>
        <v>1</v>
      </c>
      <c r="AW6" s="128">
        <f>IF($A6&gt;='243way_Regular Symbol'!H$16,"",IF(F6=0,"",IF(OR(F6=$AM$1,F6=$AT$1,F7=$AM$1,F7=$AT$1,F8=$AM$1,F8=$AT$1),0,1)))</f>
        <v>1</v>
      </c>
      <c r="AY6" s="342"/>
      <c r="AZ6" s="2"/>
      <c r="BA6" s="2">
        <f>IF($A6&gt;='243way_Regular Symbol'!F$16,"",COUNTIF(D6:D8,$AZ$1))</f>
        <v>0</v>
      </c>
      <c r="BB6" s="2">
        <f>IF($A6&gt;='243way_Regular Symbol'!G$16,"",COUNTIF(E6:E8,$AZ$1))</f>
        <v>0</v>
      </c>
      <c r="BC6" s="2">
        <f>IF($A6&gt;='243way_Regular Symbol'!H$16,"",COUNTIF(F6:F8,$AZ$1))</f>
        <v>0</v>
      </c>
      <c r="BE6" s="342">
        <f>IF($A6&gt;='243way_Regular Symbol'!D$16,"",IF(B6=0,"",IF(OR(B6=$AM$1,B6=$BF$1,B7=$AM$1,B7=$BF$1,B8=$AM$1,B8=$BF$1),1,0)))</f>
        <v>0</v>
      </c>
      <c r="BF6" s="342">
        <f>IF($A6&gt;='243way_Regular Symbol'!E$16,"",IF(C6=0,"",IF(OR(C6=$AM$1,C6=$BF$1,C7=$AM$1,C7=$BF$1,C8=$AM$1,C8=$BF$1),1,0)))</f>
        <v>0</v>
      </c>
      <c r="BG6" s="342">
        <f>IF($A6&gt;='243way_Regular Symbol'!F$16,"",IF(D6=0,"",IF(OR(D6=$AM$1,D6=$BF$1,D7=$AM$1,D7=$BF$1,D8=$AM$1,D8=$BF$1),1,0)))</f>
        <v>0</v>
      </c>
      <c r="BH6" s="342">
        <f>IF($A6&gt;='243way_Regular Symbol'!G$16,"",IF(E6=0,"",IF(OR(E6=$AM$1,E6=$BF$1,E7=$AM$1,E7=$BF$1,E8=$AM$1,E8=$BF$1),1,0)))</f>
        <v>0</v>
      </c>
      <c r="BI6" s="342">
        <f>IF($A6&gt;='243way_Regular Symbol'!H$16,"",IF(F6=0,"",IF(OR(F6=$AM$1,F6=$BF$1,F7=$AM$1,F7=$BF$1,F8=$AM$1,F8=$BF$1),1,0)))</f>
        <v>0</v>
      </c>
      <c r="BK6" s="342">
        <f>IF($A6&gt;='243way_Regular Symbol'!D$16,"",IF(B6=0,"",IF(OR(B6=$AM$1,B6=$BL$1,B7=$AM$1,B7=$BL$1,B8=$AM$1,B8=$BL$1),0,1)))</f>
        <v>1</v>
      </c>
      <c r="BL6" s="2">
        <f>IF($A6&gt;='243way_Regular Symbol'!E$16,"",IF(C6=0,"",IF(OR(C6=$AM$1,C6=$BL$1,C7=$AM$1,C7=$BL$1,C8=$AM$1,C8=$BL$1),0,1)))</f>
        <v>1</v>
      </c>
      <c r="BM6" s="2">
        <f>IF($A6&gt;='243way_Regular Symbol'!F$16,"",IF(D6=0,"",IF(OR(D6=$AM$1,D6=$BL$1,D7=$AM$1,D7=$BL$1,D8=$AM$1,D8=$BL$1),0,1)))</f>
        <v>1</v>
      </c>
      <c r="BN6" s="2">
        <f>IF($A6&gt;='243way_Regular Symbol'!G$16,"",IF(E6=0,"",IF(OR(E6=$AM$1,E6=$BL$1,E7=$AM$1,E7=$BL$1,E8=$AM$1,E8=$BL$1),0,1)))</f>
        <v>1</v>
      </c>
      <c r="BO6" s="128">
        <f>IF($A6&gt;='243way_Regular Symbol'!H$16,"",IF(F6=0,"",IF(OR(F6=$AM$1,F6=$BL$1,F7=$AM$1,F7=$BL$1,F8=$AM$1,F8=$BL$1),0,1)))</f>
        <v>1</v>
      </c>
      <c r="BQ6" s="2">
        <f>IF($A6&gt;='243way_Regular Symbol'!D$16,"",IF(B6=0,"",IF(OR(B6=$BQ$1,B6=$BR$1,B7=$BQ$1,B7=$BR$1,B8=$BQ$1,B8=$BR$1),0,1)))</f>
        <v>1</v>
      </c>
      <c r="BR6" s="2">
        <f>IF($A6&gt;='243way_Regular Symbol'!E$16,"",IF(C6=0,"",IF(OR(C6=$BQ$1,C6=$BR$1,C7=$BQ$1,C7=$BR$1,C8=$BQ$1,C8=$BR$1),0,1)))</f>
        <v>1</v>
      </c>
      <c r="BS6" s="2">
        <f>IF($A6&gt;='243way_Regular Symbol'!F$16,"",IF(D6=0,"",IF(OR(D6=$BQ$1,D6=$BR$1,D7=$BQ$1,D7=$BR$1,D8=$BQ$1,D8=$BR$1),0,1)))</f>
        <v>0</v>
      </c>
      <c r="BT6" s="2">
        <f>IF($A6&gt;='243way_Regular Symbol'!G$16,"",IF(E6=0,"",IF(OR(E6=$BQ$1,E6=$BR$1,E7=$BQ$1,E7=$BR$1,E8=$BQ$1,E8=$BR$1),0,1)))</f>
        <v>1</v>
      </c>
      <c r="BU6" s="2">
        <f>IF($A6&gt;='243way_Regular Symbol'!H$16,"",IF(F6=0,"",IF(OR(F6=$BQ$1,F6=$BR$1,F7=$BQ$1,F7=$BR$1,F8=$BQ$1,F8=$BR$1),0,1)))</f>
        <v>0</v>
      </c>
      <c r="BW6" s="2">
        <f>IF($A6&gt;='243way_Regular Symbol'!D$16,"",IF(B6=0,"",IF(OR(B6=$BW$1,B7=$BW$1,B8=$BW$1,B6=$BX$1,B7=$BX$1,B8=$BX$1),0,1)))</f>
        <v>1</v>
      </c>
      <c r="BX6" s="2">
        <f>IF($A6&gt;='243way_Regular Symbol'!E$16,"",IF(C6=0,"",IF(OR(C6=$BW$1,C7=$BW$1,C8=$BW$1,C6=$BX$1,C7=$BX$1,C8=$BX$1),0,1)))</f>
        <v>1</v>
      </c>
      <c r="BY6" s="2">
        <f>IF($A6&gt;='243way_Regular Symbol'!F$16,"",IF(D6=0,"",IF(OR(D6=$BW$1,D7=$BW$1,D8=$BW$1,D6=$BX$1,D7=$BX$1,D8=$BX$1),0,1)))</f>
        <v>0</v>
      </c>
      <c r="BZ6" s="2">
        <f>IF($A6&gt;='243way_Regular Symbol'!G$16,"",IF(E6=0,"",IF(OR(E6=$BW$1,E7=$BW$1,E8=$BW$1,E6=$BX$1,E7=$BX$1,E8=$BX$1),0,1)))</f>
        <v>0</v>
      </c>
      <c r="CA6" s="2">
        <f>IF($A6&gt;='243way_Regular Symbol'!H$16,"",IF(F6=0,"",IF(OR(F6=$BW$1,F7=$BW$1,F8=$BW$1,F6=$BX$1,F7=$BX$1,F8=$BX$1),0,1)))</f>
        <v>1</v>
      </c>
      <c r="CC6" s="2">
        <f>IF($A6&gt;='243way_Regular Symbol'!D$16,"",IF(B6=0,"",IF(OR(B6=$BW$1,B7=$BW$1,B8=$BW$1,B6=$CD$1,B7=$CD$1,B8=$CD$1),0,1)))</f>
        <v>0</v>
      </c>
      <c r="CD6" s="2">
        <f>IF($A6&gt;='243way_Regular Symbol'!E$16,"",IF(C6=0,"",IF(OR(C6=$BW$1,C7=$BW$1,C8=$BW$1,C6=$CD$1,C7=$CD$1,C8=$CD$1),0,1)))</f>
        <v>1</v>
      </c>
      <c r="CE6" s="2">
        <f>IF($A6&gt;='243way_Regular Symbol'!F$16,"",IF(D6=0,"",IF(OR(D6=$BW$1,D7=$BW$1,D8=$BW$1,D6=$CD$1,D7=$CD$1,D8=$CD$1),0,1)))</f>
        <v>1</v>
      </c>
      <c r="CF6" s="2">
        <f>IF($A6&gt;='243way_Regular Symbol'!G$16,"",IF(E6=0,"",IF(OR(E6=$BW$1,E7=$BW$1,E8=$BW$1,E6=$CD$1,E7=$CD$1,E8=$CD$1),0,1)))</f>
        <v>1</v>
      </c>
      <c r="CG6" s="2">
        <f>IF($A6&gt;='243way_Regular Symbol'!H$16,"",IF(F6=0,"",IF(OR(F6=$BW$1,F7=$BW$1,F8=$BW$1,F6=$CD$1,F7=$CD$1,F8=$CD$1),0,1)))</f>
        <v>1</v>
      </c>
      <c r="CI6" s="2">
        <f>IF($A6&gt;='243way_Regular Symbol'!D$16,"",IF(B6=0,"",IF(OR(B6=$BW$1,B7=$BW$1,B8=$BW$1,B6=$CJ$1,B7=$CJ$1,B8=$CJ$1),0,1)))</f>
        <v>0</v>
      </c>
      <c r="CJ6" s="2">
        <f>IF($A6&gt;='243way_Regular Symbol'!E$16,"",IF(C6=0,"",IF(OR(C6=$BW$1,C7=$BW$1,C8=$BW$1,C6=$CJ$1,C7=$CJ$1,C8=$CJ$1),0,1)))</f>
        <v>1</v>
      </c>
      <c r="CK6" s="2">
        <f>IF($A6&gt;='243way_Regular Symbol'!F$16,"",IF(D6=0,"",IF(OR(D6=$BW$1,D7=$BW$1,D8=$BW$1,D6=$CJ$1,D7=$CJ$1,D8=$CJ$1),0,1)))</f>
        <v>1</v>
      </c>
      <c r="CL6" s="2">
        <f>IF($A6&gt;='243way_Regular Symbol'!G$16,"",IF(E6=0,"",IF(OR(E6=$BW$1,E7=$BW$1,E8=$BW$1,E6=$CJ$1,E7=$CJ$1,E8=$CJ$1),0,1)))</f>
        <v>1</v>
      </c>
      <c r="CM6" s="2">
        <f>IF($A6&gt;='243way_Regular Symbol'!H$16,"",IF(F6=0,"",IF(OR(F6=$BW$1,F7=$BW$1,F8=$BW$1,F6=$CJ$1,F7=$CJ$1,F8=$CJ$1),0,1)))</f>
        <v>1</v>
      </c>
      <c r="CO6" s="2">
        <f>IF($A6&gt;='243way_Regular Symbol'!D$16,"",IF(B6=0,"",IF(OR(B6=$BW$1,B7=$BW$1,B8=$BW$1,B6=$CP$1,B7=$CP$1,B8=$CP$1),0,1)))</f>
        <v>1</v>
      </c>
      <c r="CP6" s="2">
        <f>IF($A6&gt;='243way_Regular Symbol'!E$16,"",IF(C6=0,"",IF(OR(C6=$BW$1,C7=$BW$1,C8=$BW$1,C6=$CP$1,C7=$CP$1,C8=$CP$1),0,1)))</f>
        <v>0</v>
      </c>
      <c r="CQ6" s="2">
        <f>IF($A6&gt;='243way_Regular Symbol'!F$16,"",IF(D6=0,"",IF(OR(D6=$BW$1,D7=$BW$1,D8=$BW$1,D6=$CP$1,D7=$CP$1,D8=$CP$1),0,1)))</f>
        <v>1</v>
      </c>
      <c r="CR6" s="2">
        <f>IF($A6&gt;='243way_Regular Symbol'!G$16,"",IF(E6=0,"",IF(OR(E6=$BW$1,E7=$BW$1,E8=$BW$1,E6=$CP$1,E7=$CP$1,E8=$CP$1),0,1)))</f>
        <v>1</v>
      </c>
      <c r="CS6" s="2">
        <f>IF($A6&gt;='243way_Regular Symbol'!H$16,"",IF(F6=0,"",IF(OR(F6=$BW$1,F7=$BW$1,F8=$BW$1,F6=$CP$1,F7=$CP$1,F8=$CP$1),0,1)))</f>
        <v>0</v>
      </c>
      <c r="CU6" s="2">
        <f>IF($A6&gt;='243way_Regular Symbol'!D$16,"",IF(B6=0,"",IF(OR(B6=$BW$1,B7=$BW$1,B8=$BW$1,B6=$CV$1,B7=$CV$1,B8=$CV$1),0,1)))</f>
        <v>1</v>
      </c>
      <c r="CV6" s="2">
        <f>IF($A6&gt;='243way_Regular Symbol'!E$16,"",IF(C6=0,"",IF(OR(C6=$BW$1,C7=$BW$1,C8=$BW$1,C6=$CV$1,C7=$CV$1,C8=$CV$1),0,1)))</f>
        <v>1</v>
      </c>
      <c r="CW6" s="2">
        <f>IF($A6&gt;='243way_Regular Symbol'!F$16,"",IF(D6=0,"",IF(OR(D6=$BW$1,D7=$BW$1,D8=$BW$1,D6=$CV$1,D7=$CV$1,D8=$CV$1),0,1)))</f>
        <v>1</v>
      </c>
      <c r="CX6" s="2">
        <f>IF($A6&gt;='243way_Regular Symbol'!G$16,"",IF(E6=0,"",IF(OR(E6=$BW$1,E7=$BW$1,E8=$BW$1,E6=$CV$1,E7=$CV$1,E8=$CV$1),0,1)))</f>
        <v>0</v>
      </c>
      <c r="CY6" s="2">
        <f>IF($A6&gt;='243way_Regular Symbol'!H$16,"",IF(F6=0,"",IF(OR(F6=$BW$1,F7=$BW$1,F8=$BW$1,F6=$CV$1,F7=$CV$1,F8=$CV$1),0,1)))</f>
        <v>1</v>
      </c>
    </row>
    <row r="7" spans="1:103">
      <c r="A7" s="341">
        <f>IF('243way_Regular Symbol'!L6="","",'243way_Regular Symbol'!L6)</f>
        <v>3</v>
      </c>
      <c r="B7" s="184" t="str">
        <f>IF('243way_Regular Symbol'!M6="",
IF($A7-'243way_Regular Symbol'!D$16&gt;='243way_RegularＸ_W()'!B$2-1,"",VLOOKUP($A7-'243way_Regular Symbol'!D$16,'243way_Regular Symbol'!$L$3:$Q$250,'243way_RegularＸ_W()'!B$3+1,FALSE)),
'243way_Regular Symbol'!M6)</f>
        <v>Q</v>
      </c>
      <c r="C7" s="184" t="str">
        <f>IF('243way_Regular Symbol'!N6="",
IF($A7-'243way_Regular Symbol'!E$16&gt;='243way_RegularＸ_W()'!C$2-1,"",VLOOKUP($A7-'243way_Regular Symbol'!E$16,'243way_Regular Symbol'!$L$3:$Q$250,'243way_RegularＸ_W()'!C$3+1,FALSE)),
'243way_Regular Symbol'!N6)</f>
        <v>TE</v>
      </c>
      <c r="D7" s="184" t="str">
        <f>IF('243way_Regular Symbol'!O6="",
IF($A7-'243way_Regular Symbol'!F$16&gt;='243way_RegularＸ_W()'!D$2-1,"",VLOOKUP($A7-'243way_Regular Symbol'!F$16,'243way_Regular Symbol'!$L$3:$Q$250,'243way_RegularＸ_W()'!D$3+1,FALSE)),
'243way_Regular Symbol'!O6)</f>
        <v>A</v>
      </c>
      <c r="E7" s="184" t="str">
        <f>IF('243way_Regular Symbol'!P6="",
IF($A7-'243way_Regular Symbol'!G$16&gt;='243way_RegularＸ_W()'!E$2-1,"",VLOOKUP($A7-'243way_Regular Symbol'!G$16,'243way_Regular Symbol'!$L$3:$Q$250,'243way_RegularＸ_W()'!E$3+1,FALSE)),
'243way_Regular Symbol'!P6)</f>
        <v>M5</v>
      </c>
      <c r="F7" s="184" t="str">
        <f>IF('243way_Regular Symbol'!Q6="",
IF($A7-'243way_Regular Symbol'!H$16&gt;='243way_RegularＸ_W()'!F$2-1,"",VLOOKUP($A7-'243way_Regular Symbol'!H$16,'243way_Regular Symbol'!$L$3:$Q$250,'243way_RegularＸ_W()'!F$3+1,FALSE)),
'243way_Regular Symbol'!Q6)</f>
        <v>A</v>
      </c>
      <c r="H7" s="345" t="s">
        <v>140</v>
      </c>
      <c r="I7" s="2">
        <f>SUM(AM4:AM200)</f>
        <v>49</v>
      </c>
      <c r="J7" s="2">
        <f>SUM(AN4:AN200)</f>
        <v>27</v>
      </c>
      <c r="K7" s="2">
        <f>SUM(AO4:AO200)</f>
        <v>52</v>
      </c>
      <c r="L7" s="2">
        <f>SUM(AP4:AP200)</f>
        <v>24</v>
      </c>
      <c r="M7" s="2">
        <f>SUM(AQ4:AQ200)</f>
        <v>36</v>
      </c>
      <c r="O7" s="342">
        <f>IF($A7&gt;='243way_Regular Symbol'!D$16,"",IF(B7=0,"",IF(OR(B7=$O$1,B7=$P$1,B8=$O$1,B8=$P$1,B9=$O$1,B9=$P$1),0,1)))</f>
        <v>1</v>
      </c>
      <c r="P7" s="2">
        <f>IF($A7&gt;='243way_Regular Symbol'!E$16,"",IF(C7=0,"",IF(OR(C7=$O$1,C7=$P$1,C8=$O$1,C8=$P$1,C9=$O$1,C9=$P$1),0,1)))</f>
        <v>1</v>
      </c>
      <c r="Q7" s="2">
        <f>IF($A7&gt;='243way_Regular Symbol'!F$16,"",IF(D7=0,"",IF(OR(D7=$O$1,D7=$P$1,D8=$O$1,D8=$P$1,D9=$O$1,D9=$P$1),0,1)))</f>
        <v>1</v>
      </c>
      <c r="R7" s="2">
        <f>IF($A7&gt;='243way_Regular Symbol'!G$16,"",IF(E7=0,"",IF(OR(E7=$O$1,E7=$P$1,E8=$O$1,E8=$P$1,E9=$O$1,E9=$P$1),0,1)))</f>
        <v>1</v>
      </c>
      <c r="S7" s="128">
        <f>IF($A7&gt;='243way_Regular Symbol'!H$16,"",IF(F7=0,"",IF(OR(F7=$O$1,F7=$P$1,F8=$O$1,F8=$P$1,F9=$O$1,F9=$P$1),0,1)))</f>
        <v>1</v>
      </c>
      <c r="U7" s="342">
        <f>IF($A7&gt;='243way_Regular Symbol'!D$16,"",IF(B7=0,"",IF(OR(B7=$U$1,B7=$V$1,B8=$U$1,B8=$V$1,B9=$U$1,B9=$V$1),0,1)))</f>
        <v>0</v>
      </c>
      <c r="V7" s="2">
        <f>IF($A7&gt;='243way_Regular Symbol'!E$16,"",IF(C7=0,"",IF(OR(C7=$U$1,C7=$V$1,C8=$U$1,C8=$V$1,C9=$U$1,C9=$V$1),0,1)))</f>
        <v>1</v>
      </c>
      <c r="W7" s="2">
        <f>IF($A7&gt;='243way_Regular Symbol'!F$16,"",IF(D7=0,"",IF(OR(D7=$U$1,D7=$V$1,D8=$U$1,D8=$V$1,D9=$U$1,D9=$V$1),0,1)))</f>
        <v>1</v>
      </c>
      <c r="X7" s="2">
        <f>IF($A7&gt;='243way_Regular Symbol'!G$16,"",IF(E7=0,"",IF(OR(E7=$U$1,E7=$V$1,E8=$U$1,E8=$V$1,E9=$U$1,E9=$V$1),0,1)))</f>
        <v>1</v>
      </c>
      <c r="Y7" s="128">
        <f>IF($A7&gt;='243way_Regular Symbol'!H$16,"",IF(F7=0,"",IF(OR(F7=$U$1,F7=$V$1,F8=$U$1,F8=$V$1,F9=$U$1,F9=$V$1),0,1)))</f>
        <v>1</v>
      </c>
      <c r="AA7" s="342">
        <f>IF($A7&gt;='243way_Regular Symbol'!D$16,"",IF(B7=0,"",IF(OR(B7=$AA$1,B7=$AB$1,B8=$AA$1,B8=$AB$1,B9=$AA$1,,B9=$AB$1),0,1)))</f>
        <v>0</v>
      </c>
      <c r="AB7" s="2">
        <f>IF($A7&gt;='243way_Regular Symbol'!E$16,"",IF(C7=0,"",IF(OR(C7=$AA$1,C7=$AB$1,C8=$AA$1,C8=$AB$1,C9=$AA$1,,C9=$AB$1),0,1)))</f>
        <v>1</v>
      </c>
      <c r="AC7" s="2">
        <f>IF($A7&gt;='243way_Regular Symbol'!F$16,"",IF(D7=0,"",IF(OR(D7=$AA$1,D7=$AB$1,D8=$AA$1,D8=$AB$1,D9=$AA$1,,D9=$AB$1),0,1)))</f>
        <v>1</v>
      </c>
      <c r="AD7" s="2">
        <f>IF($A7&gt;='243way_Regular Symbol'!G$16,"",IF(E7=0,"",IF(OR(E7=$AA$1,E7=$AB$1,E8=$AA$1,E8=$AB$1,E9=$AA$1,,E9=$AB$1),0,1)))</f>
        <v>1</v>
      </c>
      <c r="AE7" s="128">
        <f>IF($A7&gt;='243way_Regular Symbol'!H$16,"",IF(F7=0,"",IF(OR(F7=$AA$1,F7=$AB$1,F8=$AA$1,F8=$AB$1,F9=$AA$1,,F9=$AB$1),0,1)))</f>
        <v>1</v>
      </c>
      <c r="AG7" s="342">
        <f>IF($A7&gt;='243way_Regular Symbol'!D$16,"",IF(B7=0,"",IF(OR(B7=$AG$1,B7=$AH$1,B8=$AG$1,B8=$AH$1,B9=$AG$1,B9=$AH$1),0,1)))</f>
        <v>1</v>
      </c>
      <c r="AH7" s="2">
        <f>IF($A7&gt;='243way_Regular Symbol'!E$16,"",IF(C7=0,"",IF(OR(C7=$AG$1,C7=$AH$1,C8=$AG$1,C8=$AH$1,C9=$AG$1,C9=$AH$1),0,1)))</f>
        <v>1</v>
      </c>
      <c r="AI7" s="2">
        <f>IF($A7&gt;='243way_Regular Symbol'!F$16,"",IF(D7=0,"",IF(OR(D7=$AG$1,D7=$AH$1,D8=$AG$1,D8=$AH$1,D9=$AG$1,D9=$AH$1),0,1)))</f>
        <v>0</v>
      </c>
      <c r="AJ7" s="2">
        <f>IF($A7&gt;='243way_Regular Symbol'!G$16,"",IF(E7=0,"",IF(OR(E7=$AG$1,E7=$AH$1,E8=$AG$1,E8=$AH$1,E9=$AG$1,E9=$AH$1),0,1)))</f>
        <v>1</v>
      </c>
      <c r="AK7" s="128">
        <f>IF($A7&gt;='243way_Regular Symbol'!H$16,"",IF(F7=0,"",IF(OR(F7=$AG$1,F7=$AH$1,F8=$AG$1,F8=$AH$1,F9=$AG$1,F9=$AH$1),0,1)))</f>
        <v>0</v>
      </c>
      <c r="AM7" s="342">
        <f>IF($A7&gt;='243way_Regular Symbol'!D$16,"",IF(B7=0,"",IF(OR(B7=$AM$1,B7=$AN$1,B8=$AM$1,B8=$AN$1,B9=$AM$1,B9=$AN$1),0,1)))</f>
        <v>1</v>
      </c>
      <c r="AN7" s="2">
        <f>IF($A7&gt;='243way_Regular Symbol'!E$16,"",IF(C7=0,"",IF(OR(C7=$AM$1,C7=$AN$1,C8=$AM$1,C8=$AN$1,C9=$AM$1,C9=$AN$1),0,1)))</f>
        <v>0</v>
      </c>
      <c r="AO7" s="2">
        <f>IF($A7&gt;='243way_Regular Symbol'!F$16,"",IF(D7=0,"",IF(OR(D7=$AM$1,D7=$AN$1,D8=$AM$1,D8=$AN$1,D9=$AM$1,D9=$AN$1),0,1)))</f>
        <v>1</v>
      </c>
      <c r="AP7" s="2">
        <f>IF($A7&gt;='243way_Regular Symbol'!G$16,"",IF(E7=0,"",IF(OR(E7=$AM$1,E7=$AN$1,E8=$AM$1,E8=$AN$1,E9=$AM$1,E9=$AN$1),0,1)))</f>
        <v>0</v>
      </c>
      <c r="AQ7" s="128">
        <f>IF($A7&gt;='243way_Regular Symbol'!H$16,"",IF(F7=0,"",IF(OR(F7=$AM$1,F7=$AN$1,F8=$AM$1,F8=$AN$1,F9=$AM$1,F9=$AN$1),0,1)))</f>
        <v>1</v>
      </c>
      <c r="AS7" s="342">
        <f>IF($A7&gt;='243way_Regular Symbol'!D$16,"",IF(B7=0,"",IF(OR(B7=$AM$1,B7=$AT$1,B8=$AM$1,B8=$AT$1,B9=$AM$1,B9=$AT$1),0,1)))</f>
        <v>1</v>
      </c>
      <c r="AT7" s="2">
        <f>IF($A7&gt;='243way_Regular Symbol'!E$16,"",IF(C7=0,"",IF(OR(C7=$AM$1,C7=$AT$1,C8=$AM$1,C8=$AT$1,C9=$AM$1,C9=$AT$1),0,1)))</f>
        <v>1</v>
      </c>
      <c r="AU7" s="2">
        <f>IF($A7&gt;='243way_Regular Symbol'!F$16,"",IF(D7=0,"",IF(OR(D7=$AM$1,D7=$AT$1,D8=$AM$1,D8=$AT$1,D9=$AM$1,D9=$AT$1),0,1)))</f>
        <v>1</v>
      </c>
      <c r="AV7" s="2">
        <f>IF($A7&gt;='243way_Regular Symbol'!G$16,"",IF(E7=0,"",IF(OR(E7=$AM$1,E7=$AT$1,E8=$AM$1,E8=$AT$1,E9=$AM$1,E9=$AT$1),0,1)))</f>
        <v>1</v>
      </c>
      <c r="AW7" s="128">
        <f>IF($A7&gt;='243way_Regular Symbol'!H$16,"",IF(F7=0,"",IF(OR(F7=$AM$1,F7=$AT$1,F8=$AM$1,F8=$AT$1,F9=$AM$1,F9=$AT$1),0,1)))</f>
        <v>1</v>
      </c>
      <c r="AY7" s="342"/>
      <c r="AZ7" s="2"/>
      <c r="BA7" s="2">
        <f>IF($A7&gt;='243way_Regular Symbol'!F$16,"",COUNTIF(D7:D9,$AZ$1))</f>
        <v>0</v>
      </c>
      <c r="BB7" s="2">
        <f>IF($A7&gt;='243way_Regular Symbol'!G$16,"",COUNTIF(E7:E9,$AZ$1))</f>
        <v>0</v>
      </c>
      <c r="BC7" s="2">
        <f>IF($A7&gt;='243way_Regular Symbol'!H$16,"",COUNTIF(F7:F9,$AZ$1))</f>
        <v>0</v>
      </c>
      <c r="BE7" s="342">
        <f>IF($A7&gt;='243way_Regular Symbol'!D$16,"",IF(B7=0,"",IF(OR(B7=$AM$1,B7=$BF$1,B8=$AM$1,B8=$BF$1,B9=$AM$1,B9=$BF$1),1,0)))</f>
        <v>0</v>
      </c>
      <c r="BF7" s="342">
        <f>IF($A7&gt;='243way_Regular Symbol'!E$16,"",IF(C7=0,"",IF(OR(C7=$AM$1,C7=$BF$1,C8=$AM$1,C8=$BF$1,C9=$AM$1,C9=$BF$1),1,0)))</f>
        <v>0</v>
      </c>
      <c r="BG7" s="342">
        <f>IF($A7&gt;='243way_Regular Symbol'!F$16,"",IF(D7=0,"",IF(OR(D7=$AM$1,D7=$BF$1,D8=$AM$1,D8=$BF$1,D9=$AM$1,D9=$BF$1),1,0)))</f>
        <v>0</v>
      </c>
      <c r="BH7" s="342">
        <f>IF($A7&gt;='243way_Regular Symbol'!G$16,"",IF(E7=0,"",IF(OR(E7=$AM$1,E7=$BF$1,E8=$AM$1,E8=$BF$1,E9=$AM$1,E9=$BF$1),1,0)))</f>
        <v>0</v>
      </c>
      <c r="BI7" s="342">
        <f>IF($A7&gt;='243way_Regular Symbol'!H$16,"",IF(F7=0,"",IF(OR(F7=$AM$1,F7=$BF$1,F8=$AM$1,F8=$BF$1,F9=$AM$1,F9=$BF$1),1,0)))</f>
        <v>0</v>
      </c>
      <c r="BK7" s="342">
        <f>IF($A7&gt;='243way_Regular Symbol'!D$16,"",IF(B7=0,"",IF(OR(B7=$AM$1,B7=$BL$1,B8=$AM$1,B8=$BL$1,B9=$AM$1,B9=$BL$1),0,1)))</f>
        <v>1</v>
      </c>
      <c r="BL7" s="2">
        <f>IF($A7&gt;='243way_Regular Symbol'!E$16,"",IF(C7=0,"",IF(OR(C7=$AM$1,C7=$BL$1,C8=$AM$1,C8=$BL$1,C9=$AM$1,C9=$BL$1),0,1)))</f>
        <v>1</v>
      </c>
      <c r="BM7" s="2">
        <f>IF($A7&gt;='243way_Regular Symbol'!F$16,"",IF(D7=0,"",IF(OR(D7=$AM$1,D7=$BL$1,D8=$AM$1,D8=$BL$1,D9=$AM$1,D9=$BL$1),0,1)))</f>
        <v>1</v>
      </c>
      <c r="BN7" s="2">
        <f>IF($A7&gt;='243way_Regular Symbol'!G$16,"",IF(E7=0,"",IF(OR(E7=$AM$1,E7=$BL$1,E8=$AM$1,E8=$BL$1,E9=$AM$1,E9=$BL$1),0,1)))</f>
        <v>1</v>
      </c>
      <c r="BO7" s="128">
        <f>IF($A7&gt;='243way_Regular Symbol'!H$16,"",IF(F7=0,"",IF(OR(F7=$AM$1,F7=$BL$1,F8=$AM$1,F8=$BL$1,F9=$AM$1,F9=$BL$1),0,1)))</f>
        <v>1</v>
      </c>
      <c r="BQ7" s="2">
        <f>IF($A7&gt;='243way_Regular Symbol'!D$16,"",IF(B7=0,"",IF(OR(B7=$BQ$1,B7=$BR$1,B8=$BQ$1,B8=$BR$1,B9=$BQ$1,B9=$BR$1),0,1)))</f>
        <v>1</v>
      </c>
      <c r="BR7" s="2">
        <f>IF($A7&gt;='243way_Regular Symbol'!E$16,"",IF(C7=0,"",IF(OR(C7=$BQ$1,C7=$BR$1,C8=$BQ$1,C8=$BR$1,C9=$BQ$1,C9=$BR$1),0,1)))</f>
        <v>1</v>
      </c>
      <c r="BS7" s="2">
        <f>IF($A7&gt;='243way_Regular Symbol'!F$16,"",IF(D7=0,"",IF(OR(D7=$BQ$1,D7=$BR$1,D8=$BQ$1,D8=$BR$1,D9=$BQ$1,D9=$BR$1),0,1)))</f>
        <v>0</v>
      </c>
      <c r="BT7" s="2">
        <f>IF($A7&gt;='243way_Regular Symbol'!G$16,"",IF(E7=0,"",IF(OR(E7=$BQ$1,E7=$BR$1,E8=$BQ$1,E8=$BR$1,E9=$BQ$1,E9=$BR$1),0,1)))</f>
        <v>1</v>
      </c>
      <c r="BU7" s="2">
        <f>IF($A7&gt;='243way_Regular Symbol'!H$16,"",IF(F7=0,"",IF(OR(F7=$BQ$1,F7=$BR$1,F8=$BQ$1,F8=$BR$1,F9=$BQ$1,F9=$BR$1),0,1)))</f>
        <v>0</v>
      </c>
      <c r="BW7" s="2">
        <f>IF($A7&gt;='243way_Regular Symbol'!D$16,"",IF(B7=0,"",IF(OR(B7=$BW$1,B8=$BW$1,B9=$BW$1,B7=$BX$1,B8=$BX$1,B9=$BX$1),0,1)))</f>
        <v>1</v>
      </c>
      <c r="BX7" s="2">
        <f>IF($A7&gt;='243way_Regular Symbol'!E$16,"",IF(C7=0,"",IF(OR(C7=$BW$1,C8=$BW$1,C9=$BW$1,C7=$BX$1,C8=$BX$1,C9=$BX$1),0,1)))</f>
        <v>1</v>
      </c>
      <c r="BY7" s="2">
        <f>IF($A7&gt;='243way_Regular Symbol'!F$16,"",IF(D7=0,"",IF(OR(D7=$BW$1,D8=$BW$1,D9=$BW$1,D7=$BX$1,D8=$BX$1,D9=$BX$1),0,1)))</f>
        <v>1</v>
      </c>
      <c r="BZ7" s="2">
        <f>IF($A7&gt;='243way_Regular Symbol'!G$16,"",IF(E7=0,"",IF(OR(E7=$BW$1,E8=$BW$1,E9=$BW$1,E7=$BX$1,E8=$BX$1,E9=$BX$1),0,1)))</f>
        <v>1</v>
      </c>
      <c r="CA7" s="2">
        <f>IF($A7&gt;='243way_Regular Symbol'!H$16,"",IF(F7=0,"",IF(OR(F7=$BW$1,F8=$BW$1,F9=$BW$1,F7=$BX$1,F8=$BX$1,F9=$BX$1),0,1)))</f>
        <v>1</v>
      </c>
      <c r="CC7" s="2">
        <f>IF($A7&gt;='243way_Regular Symbol'!D$16,"",IF(B7=0,"",IF(OR(B7=$BW$1,B8=$BW$1,B9=$BW$1,B7=$CD$1,B8=$CD$1,B9=$CD$1),0,1)))</f>
        <v>0</v>
      </c>
      <c r="CD7" s="2">
        <f>IF($A7&gt;='243way_Regular Symbol'!E$16,"",IF(C7=0,"",IF(OR(C7=$BW$1,C8=$BW$1,C9=$BW$1,C7=$CD$1,C8=$CD$1,C9=$CD$1),0,1)))</f>
        <v>0</v>
      </c>
      <c r="CE7" s="2">
        <f>IF($A7&gt;='243way_Regular Symbol'!F$16,"",IF(D7=0,"",IF(OR(D7=$BW$1,D8=$BW$1,D9=$BW$1,D7=$CD$1,D8=$CD$1,D9=$CD$1),0,1)))</f>
        <v>1</v>
      </c>
      <c r="CF7" s="2">
        <f>IF($A7&gt;='243way_Regular Symbol'!G$16,"",IF(E7=0,"",IF(OR(E7=$BW$1,E8=$BW$1,E9=$BW$1,E7=$CD$1,E8=$CD$1,E9=$CD$1),0,1)))</f>
        <v>1</v>
      </c>
      <c r="CG7" s="2">
        <f>IF($A7&gt;='243way_Regular Symbol'!H$16,"",IF(F7=0,"",IF(OR(F7=$BW$1,F8=$BW$1,F9=$BW$1,F7=$CD$1,F8=$CD$1,F9=$CD$1),0,1)))</f>
        <v>1</v>
      </c>
      <c r="CI7" s="2">
        <f>IF($A7&gt;='243way_Regular Symbol'!D$16,"",IF(B7=0,"",IF(OR(B7=$BW$1,B8=$BW$1,B9=$BW$1,B7=$CJ$1,B8=$CJ$1,B9=$CJ$1),0,1)))</f>
        <v>1</v>
      </c>
      <c r="CJ7" s="2">
        <f>IF($A7&gt;='243way_Regular Symbol'!E$16,"",IF(C7=0,"",IF(OR(C7=$BW$1,C8=$BW$1,C9=$BW$1,C7=$CJ$1,C8=$CJ$1,C9=$CJ$1),0,1)))</f>
        <v>1</v>
      </c>
      <c r="CK7" s="2">
        <f>IF($A7&gt;='243way_Regular Symbol'!F$16,"",IF(D7=0,"",IF(OR(D7=$BW$1,D8=$BW$1,D9=$BW$1,D7=$CJ$1,D8=$CJ$1,D9=$CJ$1),0,1)))</f>
        <v>1</v>
      </c>
      <c r="CL7" s="2">
        <f>IF($A7&gt;='243way_Regular Symbol'!G$16,"",IF(E7=0,"",IF(OR(E7=$BW$1,E8=$BW$1,E9=$BW$1,E7=$CJ$1,E8=$CJ$1,E9=$CJ$1),0,1)))</f>
        <v>1</v>
      </c>
      <c r="CM7" s="2">
        <f>IF($A7&gt;='243way_Regular Symbol'!H$16,"",IF(F7=0,"",IF(OR(F7=$BW$1,F8=$BW$1,F9=$BW$1,F7=$CJ$1,F8=$CJ$1,F9=$CJ$1),0,1)))</f>
        <v>1</v>
      </c>
      <c r="CO7" s="2">
        <f>IF($A7&gt;='243way_Regular Symbol'!D$16,"",IF(B7=0,"",IF(OR(B7=$BW$1,B8=$BW$1,B9=$BW$1,B7=$CP$1,B8=$CP$1,B9=$CP$1),0,1)))</f>
        <v>1</v>
      </c>
      <c r="CP7" s="2">
        <f>IF($A7&gt;='243way_Regular Symbol'!E$16,"",IF(C7=0,"",IF(OR(C7=$BW$1,C8=$BW$1,C9=$BW$1,C7=$CP$1,C8=$CP$1,C9=$CP$1),0,1)))</f>
        <v>0</v>
      </c>
      <c r="CQ7" s="2">
        <f>IF($A7&gt;='243way_Regular Symbol'!F$16,"",IF(D7=0,"",IF(OR(D7=$BW$1,D8=$BW$1,D9=$BW$1,D7=$CP$1,D8=$CP$1,D9=$CP$1),0,1)))</f>
        <v>1</v>
      </c>
      <c r="CR7" s="2">
        <f>IF($A7&gt;='243way_Regular Symbol'!G$16,"",IF(E7=0,"",IF(OR(E7=$BW$1,E8=$BW$1,E9=$BW$1,E7=$CP$1,E8=$CP$1,E9=$CP$1),0,1)))</f>
        <v>1</v>
      </c>
      <c r="CS7" s="2">
        <f>IF($A7&gt;='243way_Regular Symbol'!H$16,"",IF(F7=0,"",IF(OR(F7=$BW$1,F8=$BW$1,F9=$BW$1,F7=$CP$1,F8=$CP$1,F9=$CP$1),0,1)))</f>
        <v>0</v>
      </c>
      <c r="CU7" s="2">
        <f>IF($A7&gt;='243way_Regular Symbol'!D$16,"",IF(B7=0,"",IF(OR(B7=$BW$1,B8=$BW$1,B9=$BW$1,B7=$CV$1,B8=$CV$1,B9=$CV$1),0,1)))</f>
        <v>1</v>
      </c>
      <c r="CV7" s="2">
        <f>IF($A7&gt;='243way_Regular Symbol'!E$16,"",IF(C7=0,"",IF(OR(C7=$BW$1,C8=$BW$1,C9=$BW$1,C7=$CV$1,C8=$CV$1,C9=$CV$1),0,1)))</f>
        <v>1</v>
      </c>
      <c r="CW7" s="2">
        <f>IF($A7&gt;='243way_Regular Symbol'!F$16,"",IF(D7=0,"",IF(OR(D7=$BW$1,D8=$BW$1,D9=$BW$1,D7=$CV$1,D8=$CV$1,D9=$CV$1),0,1)))</f>
        <v>1</v>
      </c>
      <c r="CX7" s="2">
        <f>IF($A7&gt;='243way_Regular Symbol'!G$16,"",IF(E7=0,"",IF(OR(E7=$BW$1,E8=$BW$1,E9=$BW$1,E7=$CV$1,E8=$CV$1,E9=$CV$1),0,1)))</f>
        <v>0</v>
      </c>
      <c r="CY7" s="2">
        <f>IF($A7&gt;='243way_Regular Symbol'!H$16,"",IF(F7=0,"",IF(OR(F7=$BW$1,F8=$BW$1,F9=$BW$1,F7=$CV$1,F8=$CV$1,F9=$CV$1),0,1)))</f>
        <v>1</v>
      </c>
    </row>
    <row r="8" spans="1:103">
      <c r="A8" s="341">
        <f>IF('243way_Regular Symbol'!L7="","",'243way_Regular Symbol'!L7)</f>
        <v>4</v>
      </c>
      <c r="B8" s="184" t="str">
        <f>IF('243way_Regular Symbol'!M7="",
IF($A8-'243way_Regular Symbol'!D$16&gt;='243way_RegularＸ_W()'!B$2-1,"",VLOOKUP($A8-'243way_Regular Symbol'!D$16,'243way_Regular Symbol'!$L$3:$Q$250,'243way_RegularＸ_W()'!B$3+1,FALSE)),
'243way_Regular Symbol'!M7)</f>
        <v>M2</v>
      </c>
      <c r="C8" s="184" t="str">
        <f>IF('243way_Regular Symbol'!N7="",
IF($A8-'243way_Regular Symbol'!E$16&gt;='243way_RegularＸ_W()'!C$2-1,"",VLOOKUP($A8-'243way_Regular Symbol'!E$16,'243way_Regular Symbol'!$L$3:$Q$250,'243way_RegularＸ_W()'!C$3+1,FALSE)),
'243way_Regular Symbol'!N7)</f>
        <v>M5</v>
      </c>
      <c r="D8" s="184" t="str">
        <f>IF('243way_Regular Symbol'!O7="",
IF($A8-'243way_Regular Symbol'!F$16&gt;='243way_RegularＸ_W()'!D$2-1,"",VLOOKUP($A8-'243way_Regular Symbol'!F$16,'243way_Regular Symbol'!$L$3:$Q$250,'243way_RegularＸ_W()'!D$3+1,FALSE)),
'243way_Regular Symbol'!O7)</f>
        <v>M4</v>
      </c>
      <c r="E8" s="184" t="str">
        <f>IF('243way_Regular Symbol'!P7="",
IF($A8-'243way_Regular Symbol'!G$16&gt;='243way_RegularＸ_W()'!E$2-1,"",VLOOKUP($A8-'243way_Regular Symbol'!G$16,'243way_Regular Symbol'!$L$3:$Q$250,'243way_RegularＸ_W()'!E$3+1,FALSE)),
'243way_Regular Symbol'!P7)</f>
        <v>NI</v>
      </c>
      <c r="F8" s="184" t="str">
        <f>IF('243way_Regular Symbol'!Q7="",
IF($A8-'243way_Regular Symbol'!H$16&gt;='243way_RegularＸ_W()'!F$2-1,"",VLOOKUP($A8-'243way_Regular Symbol'!H$16,'243way_Regular Symbol'!$L$3:$Q$250,'243way_RegularＸ_W()'!F$3+1,FALSE)),
'243way_Regular Symbol'!Q7)</f>
        <v>TE</v>
      </c>
      <c r="H8" s="345" t="s">
        <v>328</v>
      </c>
      <c r="I8" s="2">
        <f>SUM(AS4:AS200)</f>
        <v>73</v>
      </c>
      <c r="J8" s="2">
        <f>SUM(AT4:AT200)</f>
        <v>42</v>
      </c>
      <c r="K8" s="2">
        <f>SUM(AU4:AU200)</f>
        <v>62</v>
      </c>
      <c r="L8" s="2">
        <f>SUM(AV4:AV200)</f>
        <v>30</v>
      </c>
      <c r="M8" s="2">
        <f>SUM(AW4:AW200)</f>
        <v>42</v>
      </c>
      <c r="O8" s="342">
        <f>IF($A8&gt;='243way_Regular Symbol'!D$16,"",IF(B8=0,"",IF(OR(B8=$O$1,B8=$P$1,B9=$O$1,B9=$P$1,B10=$O$1,B10=$P$1),0,1)))</f>
        <v>1</v>
      </c>
      <c r="P8" s="2">
        <f>IF($A8&gt;='243way_Regular Symbol'!E$16,"",IF(C8=0,"",IF(OR(C8=$O$1,C8=$P$1,C9=$O$1,C9=$P$1,C10=$O$1,C10=$P$1),0,1)))</f>
        <v>0</v>
      </c>
      <c r="Q8" s="2">
        <f>IF($A8&gt;='243way_Regular Symbol'!F$16,"",IF(D8=0,"",IF(OR(D8=$O$1,D8=$P$1,D9=$O$1,D9=$P$1,D10=$O$1,D10=$P$1),0,1)))</f>
        <v>1</v>
      </c>
      <c r="R8" s="2">
        <f>IF($A8&gt;='243way_Regular Symbol'!G$16,"",IF(E8=0,"",IF(OR(E8=$O$1,E8=$P$1,E9=$O$1,E9=$P$1,E10=$O$1,E10=$P$1),0,1)))</f>
        <v>1</v>
      </c>
      <c r="S8" s="128">
        <f>IF($A8&gt;='243way_Regular Symbol'!H$16,"",IF(F8=0,"",IF(OR(F8=$O$1,F8=$P$1,F9=$O$1,F9=$P$1,F10=$O$1,F10=$P$1),0,1)))</f>
        <v>1</v>
      </c>
      <c r="U8" s="342">
        <f>IF($A8&gt;='243way_Regular Symbol'!D$16,"",IF(B8=0,"",IF(OR(B8=$U$1,B8=$V$1,B9=$U$1,B9=$V$1,B10=$U$1,B10=$V$1),0,1)))</f>
        <v>0</v>
      </c>
      <c r="V8" s="2">
        <f>IF($A8&gt;='243way_Regular Symbol'!E$16,"",IF(C8=0,"",IF(OR(C8=$U$1,C8=$V$1,C9=$U$1,C9=$V$1,C10=$U$1,C10=$V$1),0,1)))</f>
        <v>1</v>
      </c>
      <c r="W8" s="2">
        <f>IF($A8&gt;='243way_Regular Symbol'!F$16,"",IF(D8=0,"",IF(OR(D8=$U$1,D8=$V$1,D9=$U$1,D9=$V$1,D10=$U$1,D10=$V$1),0,1)))</f>
        <v>1</v>
      </c>
      <c r="X8" s="2">
        <f>IF($A8&gt;='243way_Regular Symbol'!G$16,"",IF(E8=0,"",IF(OR(E8=$U$1,E8=$V$1,E9=$U$1,E9=$V$1,E10=$U$1,E10=$V$1),0,1)))</f>
        <v>1</v>
      </c>
      <c r="Y8" s="128">
        <f>IF($A8&gt;='243way_Regular Symbol'!H$16,"",IF(F8=0,"",IF(OR(F8=$U$1,F8=$V$1,F9=$U$1,F9=$V$1,F10=$U$1,F10=$V$1),0,1)))</f>
        <v>1</v>
      </c>
      <c r="AA8" s="342">
        <f>IF($A8&gt;='243way_Regular Symbol'!D$16,"",IF(B8=0,"",IF(OR(B8=$AA$1,B8=$AB$1,B9=$AA$1,B9=$AB$1,B10=$AA$1,,B10=$AB$1),0,1)))</f>
        <v>0</v>
      </c>
      <c r="AB8" s="2">
        <f>IF($A8&gt;='243way_Regular Symbol'!E$16,"",IF(C8=0,"",IF(OR(C8=$AA$1,C8=$AB$1,C9=$AA$1,C9=$AB$1,C10=$AA$1,,C10=$AB$1),0,1)))</f>
        <v>1</v>
      </c>
      <c r="AC8" s="2">
        <f>IF($A8&gt;='243way_Regular Symbol'!F$16,"",IF(D8=0,"",IF(OR(D8=$AA$1,D8=$AB$1,D9=$AA$1,D9=$AB$1,D10=$AA$1,,D10=$AB$1),0,1)))</f>
        <v>1</v>
      </c>
      <c r="AD8" s="2">
        <f>IF($A8&gt;='243way_Regular Symbol'!G$16,"",IF(E8=0,"",IF(OR(E8=$AA$1,E8=$AB$1,E9=$AA$1,E9=$AB$1,E10=$AA$1,,E10=$AB$1),0,1)))</f>
        <v>1</v>
      </c>
      <c r="AE8" s="128">
        <f>IF($A8&gt;='243way_Regular Symbol'!H$16,"",IF(F8=0,"",IF(OR(F8=$AA$1,F8=$AB$1,F9=$AA$1,F9=$AB$1,F10=$AA$1,,F10=$AB$1),0,1)))</f>
        <v>1</v>
      </c>
      <c r="AG8" s="342">
        <f>IF($A8&gt;='243way_Regular Symbol'!D$16,"",IF(B8=0,"",IF(OR(B8=$AG$1,B8=$AH$1,B9=$AG$1,B9=$AH$1,B10=$AG$1,B10=$AH$1),0,1)))</f>
        <v>1</v>
      </c>
      <c r="AH8" s="2">
        <f>IF($A8&gt;='243way_Regular Symbol'!E$16,"",IF(C8=0,"",IF(OR(C8=$AG$1,C8=$AH$1,C9=$AG$1,C9=$AH$1,C10=$AG$1,C10=$AH$1),0,1)))</f>
        <v>1</v>
      </c>
      <c r="AI8" s="2">
        <f>IF($A8&gt;='243way_Regular Symbol'!F$16,"",IF(D8=0,"",IF(OR(D8=$AG$1,D8=$AH$1,D9=$AG$1,D9=$AH$1,D10=$AG$1,D10=$AH$1),0,1)))</f>
        <v>0</v>
      </c>
      <c r="AJ8" s="2">
        <f>IF($A8&gt;='243way_Regular Symbol'!G$16,"",IF(E8=0,"",IF(OR(E8=$AG$1,E8=$AH$1,E9=$AG$1,E9=$AH$1,E10=$AG$1,E10=$AH$1),0,1)))</f>
        <v>1</v>
      </c>
      <c r="AK8" s="128">
        <f>IF($A8&gt;='243way_Regular Symbol'!H$16,"",IF(F8=0,"",IF(OR(F8=$AG$1,F8=$AH$1,F9=$AG$1,F9=$AH$1,F10=$AG$1,F10=$AH$1),0,1)))</f>
        <v>0</v>
      </c>
      <c r="AM8" s="342">
        <f>IF($A8&gt;='243way_Regular Symbol'!D$16,"",IF(B8=0,"",IF(OR(B8=$AM$1,B8=$AN$1,B9=$AM$1,B9=$AN$1,B10=$AM$1,B10=$AN$1),0,1)))</f>
        <v>1</v>
      </c>
      <c r="AN8" s="2">
        <f>IF($A8&gt;='243way_Regular Symbol'!E$16,"",IF(C8=0,"",IF(OR(C8=$AM$1,C8=$AN$1,C9=$AM$1,C9=$AN$1,C10=$AM$1,C10=$AN$1),0,1)))</f>
        <v>0</v>
      </c>
      <c r="AO8" s="2">
        <f>IF($A8&gt;='243way_Regular Symbol'!F$16,"",IF(D8=0,"",IF(OR(D8=$AM$1,D8=$AN$1,D9=$AM$1,D9=$AN$1,D10=$AM$1,D10=$AN$1),0,1)))</f>
        <v>1</v>
      </c>
      <c r="AP8" s="2">
        <f>IF($A8&gt;='243way_Regular Symbol'!G$16,"",IF(E8=0,"",IF(OR(E8=$AM$1,E8=$AN$1,E9=$AM$1,E9=$AN$1,E10=$AM$1,E10=$AN$1),0,1)))</f>
        <v>1</v>
      </c>
      <c r="AQ8" s="128">
        <f>IF($A8&gt;='243way_Regular Symbol'!H$16,"",IF(F8=0,"",IF(OR(F8=$AM$1,F8=$AN$1,F9=$AM$1,F9=$AN$1,F10=$AM$1,F10=$AN$1),0,1)))</f>
        <v>1</v>
      </c>
      <c r="AS8" s="342">
        <f>IF($A8&gt;='243way_Regular Symbol'!D$16,"",IF(B8=0,"",IF(OR(B8=$AM$1,B8=$AT$1,B9=$AM$1,B9=$AT$1,B10=$AM$1,B10=$AT$1),0,1)))</f>
        <v>1</v>
      </c>
      <c r="AT8" s="2">
        <f>IF($A8&gt;='243way_Regular Symbol'!E$16,"",IF(C8=0,"",IF(OR(C8=$AM$1,C8=$AT$1,C9=$AM$1,C9=$AT$1,C10=$AM$1,C10=$AT$1),0,1)))</f>
        <v>1</v>
      </c>
      <c r="AU8" s="2">
        <f>IF($A8&gt;='243way_Regular Symbol'!F$16,"",IF(D8=0,"",IF(OR(D8=$AM$1,D8=$AT$1,D9=$AM$1,D9=$AT$1,D10=$AM$1,D10=$AT$1),0,1)))</f>
        <v>1</v>
      </c>
      <c r="AV8" s="2">
        <f>IF($A8&gt;='243way_Regular Symbol'!G$16,"",IF(E8=0,"",IF(OR(E8=$AM$1,E8=$AT$1,E9=$AM$1,E9=$AT$1,E10=$AM$1,E10=$AT$1),0,1)))</f>
        <v>1</v>
      </c>
      <c r="AW8" s="128">
        <f>IF($A8&gt;='243way_Regular Symbol'!H$16,"",IF(F8=0,"",IF(OR(F8=$AM$1,F8=$AT$1,F9=$AM$1,F9=$AT$1,F10=$AM$1,F10=$AT$1),0,1)))</f>
        <v>1</v>
      </c>
      <c r="AY8" s="342"/>
      <c r="AZ8" s="2"/>
      <c r="BA8" s="2">
        <f>IF($A8&gt;='243way_Regular Symbol'!F$16,"",COUNTIF(D8:D10,$AZ$1))</f>
        <v>0</v>
      </c>
      <c r="BB8" s="2">
        <f>IF($A8&gt;='243way_Regular Symbol'!G$16,"",COUNTIF(E8:E10,$AZ$1))</f>
        <v>0</v>
      </c>
      <c r="BC8" s="2">
        <f>IF($A8&gt;='243way_Regular Symbol'!H$16,"",COUNTIF(F8:F10,$AZ$1))</f>
        <v>0</v>
      </c>
      <c r="BE8" s="342">
        <f>IF($A8&gt;='243way_Regular Symbol'!D$16,"",IF(B8=0,"",IF(OR(B8=$AM$1,B8=$BF$1,B9=$AM$1,B9=$BF$1,B10=$AM$1,B10=$BF$1),1,0)))</f>
        <v>0</v>
      </c>
      <c r="BF8" s="342">
        <f>IF($A8&gt;='243way_Regular Symbol'!E$16,"",IF(C8=0,"",IF(OR(C8=$AM$1,C8=$BF$1,C9=$AM$1,C9=$BF$1,C10=$AM$1,C10=$BF$1),1,0)))</f>
        <v>0</v>
      </c>
      <c r="BG8" s="342">
        <f>IF($A8&gt;='243way_Regular Symbol'!F$16,"",IF(D8=0,"",IF(OR(D8=$AM$1,D8=$BF$1,D9=$AM$1,D9=$BF$1,D10=$AM$1,D10=$BF$1),1,0)))</f>
        <v>0</v>
      </c>
      <c r="BH8" s="342">
        <f>IF($A8&gt;='243way_Regular Symbol'!G$16,"",IF(E8=0,"",IF(OR(E8=$AM$1,E8=$BF$1,E9=$AM$1,E9=$BF$1,E10=$AM$1,E10=$BF$1),1,0)))</f>
        <v>0</v>
      </c>
      <c r="BI8" s="342">
        <f>IF($A8&gt;='243way_Regular Symbol'!H$16,"",IF(F8=0,"",IF(OR(F8=$AM$1,F8=$BF$1,F9=$AM$1,F9=$BF$1,F10=$AM$1,F10=$BF$1),1,0)))</f>
        <v>0</v>
      </c>
      <c r="BK8" s="342">
        <f>IF($A8&gt;='243way_Regular Symbol'!D$16,"",IF(B8=0,"",IF(OR(B8=$AM$1,B8=$BL$1,B9=$AM$1,B9=$BL$1,B10=$AM$1,B10=$BL$1),0,1)))</f>
        <v>1</v>
      </c>
      <c r="BL8" s="2">
        <f>IF($A8&gt;='243way_Regular Symbol'!E$16,"",IF(C8=0,"",IF(OR(C8=$AM$1,C8=$BL$1,C9=$AM$1,C9=$BL$1,C10=$AM$1,C10=$BL$1),0,1)))</f>
        <v>1</v>
      </c>
      <c r="BM8" s="2">
        <f>IF($A8&gt;='243way_Regular Symbol'!F$16,"",IF(D8=0,"",IF(OR(D8=$AM$1,D8=$BL$1,D9=$AM$1,D9=$BL$1,D10=$AM$1,D10=$BL$1),0,1)))</f>
        <v>1</v>
      </c>
      <c r="BN8" s="2">
        <f>IF($A8&gt;='243way_Regular Symbol'!G$16,"",IF(E8=0,"",IF(OR(E8=$AM$1,E8=$BL$1,E9=$AM$1,E9=$BL$1,E10=$AM$1,E10=$BL$1),0,1)))</f>
        <v>1</v>
      </c>
      <c r="BO8" s="128">
        <f>IF($A8&gt;='243way_Regular Symbol'!H$16,"",IF(F8=0,"",IF(OR(F8=$AM$1,F8=$BL$1,F9=$AM$1,F9=$BL$1,F10=$AM$1,F10=$BL$1),0,1)))</f>
        <v>1</v>
      </c>
      <c r="BQ8" s="2">
        <f>IF($A8&gt;='243way_Regular Symbol'!D$16,"",IF(B8=0,"",IF(OR(B8=$BQ$1,B8=$BR$1,B9=$BQ$1,B9=$BR$1,B10=$BQ$1,B10=$BR$1),0,1)))</f>
        <v>1</v>
      </c>
      <c r="BR8" s="2">
        <f>IF($A8&gt;='243way_Regular Symbol'!E$16,"",IF(C8=0,"",IF(OR(C8=$BQ$1,C8=$BR$1,C9=$BQ$1,C9=$BR$1,C10=$BQ$1,C10=$BR$1),0,1)))</f>
        <v>1</v>
      </c>
      <c r="BS8" s="2">
        <f>IF($A8&gt;='243way_Regular Symbol'!F$16,"",IF(D8=0,"",IF(OR(D8=$BQ$1,D8=$BR$1,D9=$BQ$1,D9=$BR$1,D10=$BQ$1,D10=$BR$1),0,1)))</f>
        <v>0</v>
      </c>
      <c r="BT8" s="2">
        <f>IF($A8&gt;='243way_Regular Symbol'!G$16,"",IF(E8=0,"",IF(OR(E8=$BQ$1,E8=$BR$1,E9=$BQ$1,E9=$BR$1,E10=$BQ$1,E10=$BR$1),0,1)))</f>
        <v>1</v>
      </c>
      <c r="BU8" s="2">
        <f>IF($A8&gt;='243way_Regular Symbol'!H$16,"",IF(F8=0,"",IF(OR(F8=$BQ$1,F8=$BR$1,F9=$BQ$1,F9=$BR$1,F10=$BQ$1,F10=$BR$1),0,1)))</f>
        <v>0</v>
      </c>
      <c r="BW8" s="2">
        <f>IF($A8&gt;='243way_Regular Symbol'!D$16,"",IF(B8=0,"",IF(OR(B8=$BW$1,B9=$BW$1,B10=$BW$1,B8=$BX$1,B9=$BX$1,B10=$BX$1),0,1)))</f>
        <v>1</v>
      </c>
      <c r="BX8" s="2">
        <f>IF($A8&gt;='243way_Regular Symbol'!E$16,"",IF(C8=0,"",IF(OR(C8=$BW$1,C9=$BW$1,C10=$BW$1,C8=$BX$1,C9=$BX$1,C10=$BX$1),0,1)))</f>
        <v>1</v>
      </c>
      <c r="BY8" s="2">
        <f>IF($A8&gt;='243way_Regular Symbol'!F$16,"",IF(D8=0,"",IF(OR(D8=$BW$1,D9=$BW$1,D10=$BW$1,D8=$BX$1,D9=$BX$1,D10=$BX$1),0,1)))</f>
        <v>1</v>
      </c>
      <c r="BZ8" s="2">
        <f>IF($A8&gt;='243way_Regular Symbol'!G$16,"",IF(E8=0,"",IF(OR(E8=$BW$1,E9=$BW$1,E10=$BW$1,E8=$BX$1,E9=$BX$1,E10=$BX$1),0,1)))</f>
        <v>1</v>
      </c>
      <c r="CA8" s="2">
        <f>IF($A8&gt;='243way_Regular Symbol'!H$16,"",IF(F8=0,"",IF(OR(F8=$BW$1,F9=$BW$1,F10=$BW$1,F8=$BX$1,F9=$BX$1,F10=$BX$1),0,1)))</f>
        <v>1</v>
      </c>
      <c r="CC8" s="2">
        <f>IF($A8&gt;='243way_Regular Symbol'!D$16,"",IF(B8=0,"",IF(OR(B8=$BW$1,B9=$BW$1,B10=$BW$1,B8=$CD$1,B9=$CD$1,B10=$CD$1),0,1)))</f>
        <v>1</v>
      </c>
      <c r="CD8" s="2">
        <f>IF($A8&gt;='243way_Regular Symbol'!E$16,"",IF(C8=0,"",IF(OR(C8=$BW$1,C9=$BW$1,C10=$BW$1,C8=$CD$1,C9=$CD$1,C10=$CD$1),0,1)))</f>
        <v>0</v>
      </c>
      <c r="CE8" s="2">
        <f>IF($A8&gt;='243way_Regular Symbol'!F$16,"",IF(D8=0,"",IF(OR(D8=$BW$1,D9=$BW$1,D10=$BW$1,D8=$CD$1,D9=$CD$1,D10=$CD$1),0,1)))</f>
        <v>1</v>
      </c>
      <c r="CF8" s="2">
        <f>IF($A8&gt;='243way_Regular Symbol'!G$16,"",IF(E8=0,"",IF(OR(E8=$BW$1,E9=$BW$1,E10=$BW$1,E8=$CD$1,E9=$CD$1,E10=$CD$1),0,1)))</f>
        <v>1</v>
      </c>
      <c r="CG8" s="2">
        <f>IF($A8&gt;='243way_Regular Symbol'!H$16,"",IF(F8=0,"",IF(OR(F8=$BW$1,F9=$BW$1,F10=$BW$1,F8=$CD$1,F9=$CD$1,F10=$CD$1),0,1)))</f>
        <v>1</v>
      </c>
      <c r="CI8" s="2">
        <f>IF($A8&gt;='243way_Regular Symbol'!D$16,"",IF(B8=0,"",IF(OR(B8=$BW$1,B9=$BW$1,B10=$BW$1,B8=$CJ$1,B9=$CJ$1,B10=$CJ$1),0,1)))</f>
        <v>1</v>
      </c>
      <c r="CJ8" s="2">
        <f>IF($A8&gt;='243way_Regular Symbol'!E$16,"",IF(C8=0,"",IF(OR(C8=$BW$1,C9=$BW$1,C10=$BW$1,C8=$CJ$1,C9=$CJ$1,C10=$CJ$1),0,1)))</f>
        <v>1</v>
      </c>
      <c r="CK8" s="2">
        <f>IF($A8&gt;='243way_Regular Symbol'!F$16,"",IF(D8=0,"",IF(OR(D8=$BW$1,D9=$BW$1,D10=$BW$1,D8=$CJ$1,D9=$CJ$1,D10=$CJ$1),0,1)))</f>
        <v>0</v>
      </c>
      <c r="CL8" s="2">
        <f>IF($A8&gt;='243way_Regular Symbol'!G$16,"",IF(E8=0,"",IF(OR(E8=$BW$1,E9=$BW$1,E10=$BW$1,E8=$CJ$1,E9=$CJ$1,E10=$CJ$1),0,1)))</f>
        <v>1</v>
      </c>
      <c r="CM8" s="2">
        <f>IF($A8&gt;='243way_Regular Symbol'!H$16,"",IF(F8=0,"",IF(OR(F8=$BW$1,F9=$BW$1,F10=$BW$1,F8=$CJ$1,F9=$CJ$1,F10=$CJ$1),0,1)))</f>
        <v>1</v>
      </c>
      <c r="CO8" s="2">
        <f>IF($A8&gt;='243way_Regular Symbol'!D$16,"",IF(B8=0,"",IF(OR(B8=$BW$1,B9=$BW$1,B10=$BW$1,B8=$CP$1,B9=$CP$1,B10=$CP$1),0,1)))</f>
        <v>0</v>
      </c>
      <c r="CP8" s="2">
        <f>IF($A8&gt;='243way_Regular Symbol'!E$16,"",IF(C8=0,"",IF(OR(C8=$BW$1,C9=$BW$1,C10=$BW$1,C8=$CP$1,C9=$CP$1,C10=$CP$1),0,1)))</f>
        <v>1</v>
      </c>
      <c r="CQ8" s="2">
        <f>IF($A8&gt;='243way_Regular Symbol'!F$16,"",IF(D8=0,"",IF(OR(D8=$BW$1,D9=$BW$1,D10=$BW$1,D8=$CP$1,D9=$CP$1,D10=$CP$1),0,1)))</f>
        <v>1</v>
      </c>
      <c r="CR8" s="2">
        <f>IF($A8&gt;='243way_Regular Symbol'!G$16,"",IF(E8=0,"",IF(OR(E8=$BW$1,E9=$BW$1,E10=$BW$1,E8=$CP$1,E9=$CP$1,E10=$CP$1),0,1)))</f>
        <v>0</v>
      </c>
      <c r="CS8" s="2">
        <f>IF($A8&gt;='243way_Regular Symbol'!H$16,"",IF(F8=0,"",IF(OR(F8=$BW$1,F9=$BW$1,F10=$BW$1,F8=$CP$1,F9=$CP$1,F10=$CP$1),0,1)))</f>
        <v>0</v>
      </c>
      <c r="CU8" s="2">
        <f>IF($A8&gt;='243way_Regular Symbol'!D$16,"",IF(B8=0,"",IF(OR(B8=$BW$1,B9=$BW$1,B10=$BW$1,B8=$CV$1,B9=$CV$1,B10=$CV$1),0,1)))</f>
        <v>1</v>
      </c>
      <c r="CV8" s="2">
        <f>IF($A8&gt;='243way_Regular Symbol'!E$16,"",IF(C8=0,"",IF(OR(C8=$BW$1,C9=$BW$1,C10=$BW$1,C8=$CV$1,C9=$CV$1,C10=$CV$1),0,1)))</f>
        <v>1</v>
      </c>
      <c r="CW8" s="2">
        <f>IF($A8&gt;='243way_Regular Symbol'!F$16,"",IF(D8=0,"",IF(OR(D8=$BW$1,D9=$BW$1,D10=$BW$1,D8=$CV$1,D9=$CV$1,D10=$CV$1),0,1)))</f>
        <v>1</v>
      </c>
      <c r="CX8" s="2">
        <f>IF($A8&gt;='243way_Regular Symbol'!G$16,"",IF(E8=0,"",IF(OR(E8=$BW$1,E9=$BW$1,E10=$BW$1,E8=$CV$1,E9=$CV$1,E10=$CV$1),0,1)))</f>
        <v>0</v>
      </c>
      <c r="CY8" s="2">
        <f>IF($A8&gt;='243way_Regular Symbol'!H$16,"",IF(F8=0,"",IF(OR(F8=$BW$1,F9=$BW$1,F10=$BW$1,F8=$CV$1,F9=$CV$1,F10=$CV$1),0,1)))</f>
        <v>1</v>
      </c>
    </row>
    <row r="9" spans="1:103">
      <c r="A9" s="341">
        <f>IF('243way_Regular Symbol'!L8="","",'243way_Regular Symbol'!L8)</f>
        <v>5</v>
      </c>
      <c r="B9" s="184" t="str">
        <f>IF('243way_Regular Symbol'!M8="",
IF($A9-'243way_Regular Symbol'!D$16&gt;='243way_RegularＸ_W()'!B$2-1,"",VLOOKUP($A9-'243way_Regular Symbol'!D$16,'243way_Regular Symbol'!$L$3:$Q$250,'243way_RegularＸ_W()'!B$3+1,FALSE)),
'243way_Regular Symbol'!M8)</f>
        <v>M3</v>
      </c>
      <c r="C9" s="184" t="str">
        <f>IF('243way_Regular Symbol'!N8="",
IF($A9-'243way_Regular Symbol'!E$16&gt;='243way_RegularＸ_W()'!C$2-1,"",VLOOKUP($A9-'243way_Regular Symbol'!E$16,'243way_Regular Symbol'!$L$3:$Q$250,'243way_RegularＸ_W()'!C$3+1,FALSE)),
'243way_Regular Symbol'!N8)</f>
        <v>Q</v>
      </c>
      <c r="D9" s="184" t="str">
        <f>IF('243way_Regular Symbol'!O8="",
IF($A9-'243way_Regular Symbol'!F$16&gt;='243way_RegularＸ_W()'!D$2-1,"",VLOOKUP($A9-'243way_Regular Symbol'!F$16,'243way_Regular Symbol'!$L$3:$Q$250,'243way_RegularＸ_W()'!D$3+1,FALSE)),
'243way_Regular Symbol'!O8)</f>
        <v>A</v>
      </c>
      <c r="E9" s="184" t="str">
        <f>IF('243way_Regular Symbol'!P8="",
IF($A9-'243way_Regular Symbol'!G$16&gt;='243way_RegularＸ_W()'!E$2-1,"",VLOOKUP($A9-'243way_Regular Symbol'!G$16,'243way_Regular Symbol'!$L$3:$Q$250,'243way_RegularＸ_W()'!E$3+1,FALSE)),
'243way_Regular Symbol'!P8)</f>
        <v>S1</v>
      </c>
      <c r="F9" s="184" t="str">
        <f>IF('243way_Regular Symbol'!Q8="",
IF($A9-'243way_Regular Symbol'!H$16&gt;='243way_RegularＸ_W()'!F$2-1,"",VLOOKUP($A9-'243way_Regular Symbol'!H$16,'243way_Regular Symbol'!$L$3:$Q$250,'243way_RegularＸ_W()'!F$3+1,FALSE)),
'243way_Regular Symbol'!Q8)</f>
        <v>M4</v>
      </c>
      <c r="H9" s="345" t="s">
        <v>62</v>
      </c>
      <c r="I9" s="2">
        <f>SUM(BQ4:BQ200)</f>
        <v>55</v>
      </c>
      <c r="J9" s="2">
        <f>SUM(BR4:BR200)</f>
        <v>30</v>
      </c>
      <c r="K9" s="2">
        <f>SUM(BS4:BS200)</f>
        <v>55</v>
      </c>
      <c r="L9" s="2">
        <f>SUM(BT4:BT200)</f>
        <v>20</v>
      </c>
      <c r="M9" s="2">
        <f>SUM(BU4:BU200)</f>
        <v>36</v>
      </c>
      <c r="O9" s="342">
        <f>IF($A9&gt;='243way_Regular Symbol'!D$16,"",IF(B9=0,"",IF(OR(B9=$O$1,B9=$P$1,B10=$O$1,B10=$P$1,B11=$O$1,B11=$P$1),0,1)))</f>
        <v>1</v>
      </c>
      <c r="P9" s="2">
        <f>IF($A9&gt;='243way_Regular Symbol'!E$16,"",IF(C9=0,"",IF(OR(C9=$O$1,C9=$P$1,C10=$O$1,C10=$P$1,C11=$O$1,C11=$P$1),0,1)))</f>
        <v>0</v>
      </c>
      <c r="Q9" s="2">
        <f>IF($A9&gt;='243way_Regular Symbol'!F$16,"",IF(D9=0,"",IF(OR(D9=$O$1,D9=$P$1,D10=$O$1,D10=$P$1,D11=$O$1,D11=$P$1),0,1)))</f>
        <v>1</v>
      </c>
      <c r="R9" s="2">
        <f>IF($A9&gt;='243way_Regular Symbol'!G$16,"",IF(E9=0,"",IF(OR(E9=$O$1,E9=$P$1,E10=$O$1,E10=$P$1,E11=$O$1,E11=$P$1),0,1)))</f>
        <v>1</v>
      </c>
      <c r="S9" s="128">
        <f>IF($A9&gt;='243way_Regular Symbol'!H$16,"",IF(F9=0,"",IF(OR(F9=$O$1,F9=$P$1,F10=$O$1,F10=$P$1,F11=$O$1,F11=$P$1),0,1)))</f>
        <v>1</v>
      </c>
      <c r="U9" s="342">
        <f>IF($A9&gt;='243way_Regular Symbol'!D$16,"",IF(B9=0,"",IF(OR(B9=$U$1,B9=$V$1,B10=$U$1,B10=$V$1,B11=$U$1,B11=$V$1),0,1)))</f>
        <v>1</v>
      </c>
      <c r="V9" s="2">
        <f>IF($A9&gt;='243way_Regular Symbol'!E$16,"",IF(C9=0,"",IF(OR(C9=$U$1,C9=$V$1,C10=$U$1,C10=$V$1,C11=$U$1,C11=$V$1),0,1)))</f>
        <v>1</v>
      </c>
      <c r="W9" s="2">
        <f>IF($A9&gt;='243way_Regular Symbol'!F$16,"",IF(D9=0,"",IF(OR(D9=$U$1,D9=$V$1,D10=$U$1,D10=$V$1,D11=$U$1,D11=$V$1),0,1)))</f>
        <v>1</v>
      </c>
      <c r="X9" s="2">
        <f>IF($A9&gt;='243way_Regular Symbol'!G$16,"",IF(E9=0,"",IF(OR(E9=$U$1,E9=$V$1,E10=$U$1,E10=$V$1,E11=$U$1,E11=$V$1),0,1)))</f>
        <v>1</v>
      </c>
      <c r="Y9" s="128">
        <f>IF($A9&gt;='243way_Regular Symbol'!H$16,"",IF(F9=0,"",IF(OR(F9=$U$1,F9=$V$1,F10=$U$1,F10=$V$1,F11=$U$1,F11=$V$1),0,1)))</f>
        <v>1</v>
      </c>
      <c r="AA9" s="342">
        <f>IF($A9&gt;='243way_Regular Symbol'!D$16,"",IF(B9=0,"",IF(OR(B9=$AA$1,B9=$AB$1,B10=$AA$1,B10=$AB$1,B11=$AA$1,,B11=$AB$1),0,1)))</f>
        <v>0</v>
      </c>
      <c r="AB9" s="2">
        <f>IF($A9&gt;='243way_Regular Symbol'!E$16,"",IF(C9=0,"",IF(OR(C9=$AA$1,C9=$AB$1,C10=$AA$1,C10=$AB$1,C11=$AA$1,,C11=$AB$1),0,1)))</f>
        <v>1</v>
      </c>
      <c r="AC9" s="2">
        <f>IF($A9&gt;='243way_Regular Symbol'!F$16,"",IF(D9=0,"",IF(OR(D9=$AA$1,D9=$AB$1,D10=$AA$1,D10=$AB$1,D11=$AA$1,,D11=$AB$1),0,1)))</f>
        <v>1</v>
      </c>
      <c r="AD9" s="2">
        <f>IF($A9&gt;='243way_Regular Symbol'!G$16,"",IF(E9=0,"",IF(OR(E9=$AA$1,E9=$AB$1,E10=$AA$1,E10=$AB$1,E11=$AA$1,,E11=$AB$1),0,1)))</f>
        <v>1</v>
      </c>
      <c r="AE9" s="128">
        <f>IF($A9&gt;='243way_Regular Symbol'!H$16,"",IF(F9=0,"",IF(OR(F9=$AA$1,F9=$AB$1,F10=$AA$1,F10=$AB$1,F11=$AA$1,,F11=$AB$1),0,1)))</f>
        <v>1</v>
      </c>
      <c r="AG9" s="342">
        <f>IF($A9&gt;='243way_Regular Symbol'!D$16,"",IF(B9=0,"",IF(OR(B9=$AG$1,B9=$AH$1,B10=$AG$1,B10=$AH$1,B11=$AG$1,B11=$AH$1),0,1)))</f>
        <v>1</v>
      </c>
      <c r="AH9" s="2">
        <f>IF($A9&gt;='243way_Regular Symbol'!E$16,"",IF(C9=0,"",IF(OR(C9=$AG$1,C9=$AH$1,C10=$AG$1,C10=$AH$1,C11=$AG$1,C11=$AH$1),0,1)))</f>
        <v>1</v>
      </c>
      <c r="AI9" s="2">
        <f>IF($A9&gt;='243way_Regular Symbol'!F$16,"",IF(D9=0,"",IF(OR(D9=$AG$1,D9=$AH$1,D10=$AG$1,D10=$AH$1,D11=$AG$1,D11=$AH$1),0,1)))</f>
        <v>1</v>
      </c>
      <c r="AJ9" s="2">
        <f>IF($A9&gt;='243way_Regular Symbol'!G$16,"",IF(E9=0,"",IF(OR(E9=$AG$1,E9=$AH$1,E10=$AG$1,E10=$AH$1,E11=$AG$1,E11=$AH$1),0,1)))</f>
        <v>1</v>
      </c>
      <c r="AK9" s="128">
        <f>IF($A9&gt;='243way_Regular Symbol'!H$16,"",IF(F9=0,"",IF(OR(F9=$AG$1,F9=$AH$1,F10=$AG$1,F10=$AH$1,F11=$AG$1,F11=$AH$1),0,1)))</f>
        <v>0</v>
      </c>
      <c r="AM9" s="342">
        <f>IF($A9&gt;='243way_Regular Symbol'!D$16,"",IF(B9=0,"",IF(OR(B9=$AM$1,B9=$AN$1,B10=$AM$1,B10=$AN$1,B11=$AM$1,B11=$AN$1),0,1)))</f>
        <v>1</v>
      </c>
      <c r="AN9" s="2">
        <f>IF($A9&gt;='243way_Regular Symbol'!E$16,"",IF(C9=0,"",IF(OR(C9=$AM$1,C9=$AN$1,C10=$AM$1,C10=$AN$1,C11=$AM$1,C11=$AN$1),0,1)))</f>
        <v>1</v>
      </c>
      <c r="AO9" s="2">
        <f>IF($A9&gt;='243way_Regular Symbol'!F$16,"",IF(D9=0,"",IF(OR(D9=$AM$1,D9=$AN$1,D10=$AM$1,D10=$AN$1,D11=$AM$1,D11=$AN$1),0,1)))</f>
        <v>1</v>
      </c>
      <c r="AP9" s="2">
        <f>IF($A9&gt;='243way_Regular Symbol'!G$16,"",IF(E9=0,"",IF(OR(E9=$AM$1,E9=$AN$1,E10=$AM$1,E10=$AN$1,E11=$AM$1,E11=$AN$1),0,1)))</f>
        <v>0</v>
      </c>
      <c r="AQ9" s="128">
        <f>IF($A9&gt;='243way_Regular Symbol'!H$16,"",IF(F9=0,"",IF(OR(F9=$AM$1,F9=$AN$1,F10=$AM$1,F10=$AN$1,F11=$AM$1,F11=$AN$1),0,1)))</f>
        <v>1</v>
      </c>
      <c r="AS9" s="342">
        <f>IF($A9&gt;='243way_Regular Symbol'!D$16,"",IF(B9=0,"",IF(OR(B9=$AM$1,B9=$AT$1,B10=$AM$1,B10=$AT$1,B11=$AM$1,B11=$AT$1),0,1)))</f>
        <v>1</v>
      </c>
      <c r="AT9" s="2">
        <f>IF($A9&gt;='243way_Regular Symbol'!E$16,"",IF(C9=0,"",IF(OR(C9=$AM$1,C9=$AT$1,C10=$AM$1,C10=$AT$1,C11=$AM$1,C11=$AT$1),0,1)))</f>
        <v>1</v>
      </c>
      <c r="AU9" s="2">
        <f>IF($A9&gt;='243way_Regular Symbol'!F$16,"",IF(D9=0,"",IF(OR(D9=$AM$1,D9=$AT$1,D10=$AM$1,D10=$AT$1,D11=$AM$1,D11=$AT$1),0,1)))</f>
        <v>1</v>
      </c>
      <c r="AV9" s="2">
        <f>IF($A9&gt;='243way_Regular Symbol'!G$16,"",IF(E9=0,"",IF(OR(E9=$AM$1,E9=$AT$1,E10=$AM$1,E10=$AT$1,E11=$AM$1,E11=$AT$1),0,1)))</f>
        <v>1</v>
      </c>
      <c r="AW9" s="128">
        <f>IF($A9&gt;='243way_Regular Symbol'!H$16,"",IF(F9=0,"",IF(OR(F9=$AM$1,F9=$AT$1,F10=$AM$1,F10=$AT$1,F11=$AM$1,F11=$AT$1),0,1)))</f>
        <v>1</v>
      </c>
      <c r="AY9" s="342"/>
      <c r="AZ9" s="2"/>
      <c r="BA9" s="2">
        <f>IF($A9&gt;='243way_Regular Symbol'!F$16,"",COUNTIF(D9:D11,$AZ$1))</f>
        <v>0</v>
      </c>
      <c r="BB9" s="2">
        <f>IF($A9&gt;='243way_Regular Symbol'!G$16,"",COUNTIF(E9:E11,$AZ$1))</f>
        <v>0</v>
      </c>
      <c r="BC9" s="2">
        <f>IF($A9&gt;='243way_Regular Symbol'!H$16,"",COUNTIF(F9:F11,$AZ$1))</f>
        <v>0</v>
      </c>
      <c r="BE9" s="342">
        <f>IF($A9&gt;='243way_Regular Symbol'!D$16,"",IF(B9=0,"",IF(OR(B9=$AM$1,B9=$BF$1,B10=$AM$1,B10=$BF$1,B11=$AM$1,B11=$BF$1),1,0)))</f>
        <v>0</v>
      </c>
      <c r="BF9" s="342">
        <f>IF($A9&gt;='243way_Regular Symbol'!E$16,"",IF(C9=0,"",IF(OR(C9=$AM$1,C9=$BF$1,C10=$AM$1,C10=$BF$1,C11=$AM$1,C11=$BF$1),1,0)))</f>
        <v>0</v>
      </c>
      <c r="BG9" s="342">
        <f>IF($A9&gt;='243way_Regular Symbol'!F$16,"",IF(D9=0,"",IF(OR(D9=$AM$1,D9=$BF$1,D10=$AM$1,D10=$BF$1,D11=$AM$1,D11=$BF$1),1,0)))</f>
        <v>0</v>
      </c>
      <c r="BH9" s="342">
        <f>IF($A9&gt;='243way_Regular Symbol'!G$16,"",IF(E9=0,"",IF(OR(E9=$AM$1,E9=$BF$1,E10=$AM$1,E10=$BF$1,E11=$AM$1,E11=$BF$1),1,0)))</f>
        <v>0</v>
      </c>
      <c r="BI9" s="342">
        <f>IF($A9&gt;='243way_Regular Symbol'!H$16,"",IF(F9=0,"",IF(OR(F9=$AM$1,F9=$BF$1,F10=$AM$1,F10=$BF$1,F11=$AM$1,F11=$BF$1),1,0)))</f>
        <v>0</v>
      </c>
      <c r="BK9" s="342">
        <f>IF($A9&gt;='243way_Regular Symbol'!D$16,"",IF(B9=0,"",IF(OR(B9=$AM$1,B9=$BL$1,B10=$AM$1,B10=$BL$1,B11=$AM$1,B11=$BL$1),0,1)))</f>
        <v>1</v>
      </c>
      <c r="BL9" s="2">
        <f>IF($A9&gt;='243way_Regular Symbol'!E$16,"",IF(C9=0,"",IF(OR(C9=$AM$1,C9=$BL$1,C10=$AM$1,C10=$BL$1,C11=$AM$1,C11=$BL$1),0,1)))</f>
        <v>1</v>
      </c>
      <c r="BM9" s="2">
        <f>IF($A9&gt;='243way_Regular Symbol'!F$16,"",IF(D9=0,"",IF(OR(D9=$AM$1,D9=$BL$1,D10=$AM$1,D10=$BL$1,D11=$AM$1,D11=$BL$1),0,1)))</f>
        <v>1</v>
      </c>
      <c r="BN9" s="2">
        <f>IF($A9&gt;='243way_Regular Symbol'!G$16,"",IF(E9=0,"",IF(OR(E9=$AM$1,E9=$BL$1,E10=$AM$1,E10=$BL$1,E11=$AM$1,E11=$BL$1),0,1)))</f>
        <v>1</v>
      </c>
      <c r="BO9" s="128">
        <f>IF($A9&gt;='243way_Regular Symbol'!H$16,"",IF(F9=0,"",IF(OR(F9=$AM$1,F9=$BL$1,F10=$AM$1,F10=$BL$1,F11=$AM$1,F11=$BL$1),0,1)))</f>
        <v>1</v>
      </c>
      <c r="BQ9" s="2">
        <f>IF($A9&gt;='243way_Regular Symbol'!D$16,"",IF(B9=0,"",IF(OR(B9=$BQ$1,B9=$BR$1,B10=$BQ$1,B10=$BR$1,B11=$BQ$1,B11=$BR$1),0,1)))</f>
        <v>0</v>
      </c>
      <c r="BR9" s="2">
        <f>IF($A9&gt;='243way_Regular Symbol'!E$16,"",IF(C9=0,"",IF(OR(C9=$BQ$1,C9=$BR$1,C10=$BQ$1,C10=$BR$1,C11=$BQ$1,C11=$BR$1),0,1)))</f>
        <v>1</v>
      </c>
      <c r="BS9" s="2">
        <f>IF($A9&gt;='243way_Regular Symbol'!F$16,"",IF(D9=0,"",IF(OR(D9=$BQ$1,D9=$BR$1,D10=$BQ$1,D10=$BR$1,D11=$BQ$1,D11=$BR$1),0,1)))</f>
        <v>0</v>
      </c>
      <c r="BT9" s="2">
        <f>IF($A9&gt;='243way_Regular Symbol'!G$16,"",IF(E9=0,"",IF(OR(E9=$BQ$1,E9=$BR$1,E10=$BQ$1,E10=$BR$1,E11=$BQ$1,E11=$BR$1),0,1)))</f>
        <v>1</v>
      </c>
      <c r="BU9" s="2">
        <f>IF($A9&gt;='243way_Regular Symbol'!H$16,"",IF(F9=0,"",IF(OR(F9=$BQ$1,F9=$BR$1,F10=$BQ$1,F10=$BR$1,F11=$BQ$1,F11=$BR$1),0,1)))</f>
        <v>0</v>
      </c>
      <c r="BW9" s="2">
        <f>IF($A9&gt;='243way_Regular Symbol'!D$16,"",IF(B9=0,"",IF(OR(B9=$BW$1,B10=$BW$1,B11=$BW$1,B9=$BX$1,B10=$BX$1,B11=$BX$1),0,1)))</f>
        <v>1</v>
      </c>
      <c r="BX9" s="2">
        <f>IF($A9&gt;='243way_Regular Symbol'!E$16,"",IF(C9=0,"",IF(OR(C9=$BW$1,C10=$BW$1,C11=$BW$1,C9=$BX$1,C10=$BX$1,C11=$BX$1),0,1)))</f>
        <v>1</v>
      </c>
      <c r="BY9" s="2">
        <f>IF($A9&gt;='243way_Regular Symbol'!F$16,"",IF(D9=0,"",IF(OR(D9=$BW$1,D10=$BW$1,D11=$BW$1,D9=$BX$1,D10=$BX$1,D11=$BX$1),0,1)))</f>
        <v>1</v>
      </c>
      <c r="BZ9" s="2">
        <f>IF($A9&gt;='243way_Regular Symbol'!G$16,"",IF(E9=0,"",IF(OR(E9=$BW$1,E10=$BW$1,E11=$BW$1,E9=$BX$1,E10=$BX$1,E11=$BX$1),0,1)))</f>
        <v>1</v>
      </c>
      <c r="CA9" s="2">
        <f>IF($A9&gt;='243way_Regular Symbol'!H$16,"",IF(F9=0,"",IF(OR(F9=$BW$1,F10=$BW$1,F11=$BW$1,F9=$BX$1,F10=$BX$1,F11=$BX$1),0,1)))</f>
        <v>1</v>
      </c>
      <c r="CC9" s="2">
        <f>IF($A9&gt;='243way_Regular Symbol'!D$16,"",IF(B9=0,"",IF(OR(B9=$BW$1,B10=$BW$1,B11=$BW$1,B9=$CD$1,B10=$CD$1,B11=$CD$1),0,1)))</f>
        <v>1</v>
      </c>
      <c r="CD9" s="2">
        <f>IF($A9&gt;='243way_Regular Symbol'!E$16,"",IF(C9=0,"",IF(OR(C9=$BW$1,C10=$BW$1,C11=$BW$1,C9=$CD$1,C10=$CD$1,C11=$CD$1),0,1)))</f>
        <v>0</v>
      </c>
      <c r="CE9" s="2">
        <f>IF($A9&gt;='243way_Regular Symbol'!F$16,"",IF(D9=0,"",IF(OR(D9=$BW$1,D10=$BW$1,D11=$BW$1,D9=$CD$1,D10=$CD$1,D11=$CD$1),0,1)))</f>
        <v>1</v>
      </c>
      <c r="CF9" s="2">
        <f>IF($A9&gt;='243way_Regular Symbol'!G$16,"",IF(E9=0,"",IF(OR(E9=$BW$1,E10=$BW$1,E11=$BW$1,E9=$CD$1,E10=$CD$1,E11=$CD$1),0,1)))</f>
        <v>1</v>
      </c>
      <c r="CG9" s="2">
        <f>IF($A9&gt;='243way_Regular Symbol'!H$16,"",IF(F9=0,"",IF(OR(F9=$BW$1,F10=$BW$1,F11=$BW$1,F9=$CD$1,F10=$CD$1,F11=$CD$1),0,1)))</f>
        <v>1</v>
      </c>
      <c r="CI9" s="2">
        <f>IF($A9&gt;='243way_Regular Symbol'!D$16,"",IF(B9=0,"",IF(OR(B9=$BW$1,B10=$BW$1,B11=$BW$1,B9=$CJ$1,B10=$CJ$1,B11=$CJ$1),0,1)))</f>
        <v>1</v>
      </c>
      <c r="CJ9" s="2">
        <f>IF($A9&gt;='243way_Regular Symbol'!E$16,"",IF(C9=0,"",IF(OR(C9=$BW$1,C10=$BW$1,C11=$BW$1,C9=$CJ$1,C10=$CJ$1,C11=$CJ$1),0,1)))</f>
        <v>0</v>
      </c>
      <c r="CK9" s="2">
        <f>IF($A9&gt;='243way_Regular Symbol'!F$16,"",IF(D9=0,"",IF(OR(D9=$BW$1,D10=$BW$1,D11=$BW$1,D9=$CJ$1,D10=$CJ$1,D11=$CJ$1),0,1)))</f>
        <v>0</v>
      </c>
      <c r="CL9" s="2">
        <f>IF($A9&gt;='243way_Regular Symbol'!G$16,"",IF(E9=0,"",IF(OR(E9=$BW$1,E10=$BW$1,E11=$BW$1,E9=$CJ$1,E10=$CJ$1,E11=$CJ$1),0,1)))</f>
        <v>1</v>
      </c>
      <c r="CM9" s="2">
        <f>IF($A9&gt;='243way_Regular Symbol'!H$16,"",IF(F9=0,"",IF(OR(F9=$BW$1,F10=$BW$1,F11=$BW$1,F9=$CJ$1,F10=$CJ$1,F11=$CJ$1),0,1)))</f>
        <v>1</v>
      </c>
      <c r="CO9" s="2">
        <f>IF($A9&gt;='243way_Regular Symbol'!D$16,"",IF(B9=0,"",IF(OR(B9=$BW$1,B10=$BW$1,B11=$BW$1,B9=$CP$1,B10=$CP$1,B11=$CP$1),0,1)))</f>
        <v>0</v>
      </c>
      <c r="CP9" s="2">
        <f>IF($A9&gt;='243way_Regular Symbol'!E$16,"",IF(C9=0,"",IF(OR(C9=$BW$1,C10=$BW$1,C11=$BW$1,C9=$CP$1,C10=$CP$1,C11=$CP$1),0,1)))</f>
        <v>1</v>
      </c>
      <c r="CQ9" s="2">
        <f>IF($A9&gt;='243way_Regular Symbol'!F$16,"",IF(D9=0,"",IF(OR(D9=$BW$1,D10=$BW$1,D11=$BW$1,D9=$CP$1,D10=$CP$1,D11=$CP$1),0,1)))</f>
        <v>0</v>
      </c>
      <c r="CR9" s="2">
        <f>IF($A9&gt;='243way_Regular Symbol'!G$16,"",IF(E9=0,"",IF(OR(E9=$BW$1,E10=$BW$1,E11=$BW$1,E9=$CP$1,E10=$CP$1,E11=$CP$1),0,1)))</f>
        <v>0</v>
      </c>
      <c r="CS9" s="2">
        <f>IF($A9&gt;='243way_Regular Symbol'!H$16,"",IF(F9=0,"",IF(OR(F9=$BW$1,F10=$BW$1,F11=$BW$1,F9=$CP$1,F10=$CP$1,F11=$CP$1),0,1)))</f>
        <v>1</v>
      </c>
      <c r="CU9" s="2">
        <f>IF($A9&gt;='243way_Regular Symbol'!D$16,"",IF(B9=0,"",IF(OR(B9=$BW$1,B10=$BW$1,B11=$BW$1,B9=$CV$1,B10=$CV$1,B11=$CV$1),0,1)))</f>
        <v>1</v>
      </c>
      <c r="CV9" s="2">
        <f>IF($A9&gt;='243way_Regular Symbol'!E$16,"",IF(C9=0,"",IF(OR(C9=$BW$1,C10=$BW$1,C11=$BW$1,C9=$CV$1,C10=$CV$1,C11=$CV$1),0,1)))</f>
        <v>1</v>
      </c>
      <c r="CW9" s="2">
        <f>IF($A9&gt;='243way_Regular Symbol'!F$16,"",IF(D9=0,"",IF(OR(D9=$BW$1,D10=$BW$1,D11=$BW$1,D9=$CV$1,D10=$CV$1,D11=$CV$1),0,1)))</f>
        <v>1</v>
      </c>
      <c r="CX9" s="2">
        <f>IF($A9&gt;='243way_Regular Symbol'!G$16,"",IF(E9=0,"",IF(OR(E9=$BW$1,E10=$BW$1,E11=$BW$1,E9=$CV$1,E10=$CV$1,E11=$CV$1),0,1)))</f>
        <v>1</v>
      </c>
      <c r="CY9" s="2">
        <f>IF($A9&gt;='243way_Regular Symbol'!H$16,"",IF(F9=0,"",IF(OR(F9=$BW$1,F10=$BW$1,F11=$BW$1,F9=$CV$1,F10=$CV$1,F11=$CV$1),0,1)))</f>
        <v>0</v>
      </c>
    </row>
    <row r="10" spans="1:103">
      <c r="A10" s="341">
        <f>IF('243way_Regular Symbol'!L9="","",'243way_Regular Symbol'!L9)</f>
        <v>6</v>
      </c>
      <c r="B10" s="184" t="str">
        <f>IF('243way_Regular Symbol'!M9="",
IF($A10-'243way_Regular Symbol'!D$16&gt;='243way_RegularＸ_W()'!B$2-1,"",VLOOKUP($A10-'243way_Regular Symbol'!D$16,'243way_Regular Symbol'!$L$3:$Q$250,'243way_RegularＸ_W()'!B$3+1,FALSE)),
'243way_Regular Symbol'!M9)</f>
        <v>TE</v>
      </c>
      <c r="C10" s="184" t="str">
        <f>IF('243way_Regular Symbol'!N9="",
IF($A10-'243way_Regular Symbol'!E$16&gt;='243way_RegularＸ_W()'!C$2-1,"",VLOOKUP($A10-'243way_Regular Symbol'!E$16,'243way_Regular Symbol'!$L$3:$Q$250,'243way_RegularＸ_W()'!C$3+1,FALSE)),
'243way_Regular Symbol'!N9)</f>
        <v>M1</v>
      </c>
      <c r="D10" s="184" t="str">
        <f>IF('243way_Regular Symbol'!O9="",
IF($A10-'243way_Regular Symbol'!F$16&gt;='243way_RegularＸ_W()'!D$2-1,"",VLOOKUP($A10-'243way_Regular Symbol'!F$16,'243way_Regular Symbol'!$L$3:$Q$250,'243way_RegularＸ_W()'!D$3+1,FALSE)),
'243way_Regular Symbol'!O9)</f>
        <v>J</v>
      </c>
      <c r="E10" s="184" t="str">
        <f>IF('243way_Regular Symbol'!P9="",
IF($A10-'243way_Regular Symbol'!G$16&gt;='243way_RegularＸ_W()'!E$2-1,"",VLOOKUP($A10-'243way_Regular Symbol'!G$16,'243way_Regular Symbol'!$L$3:$Q$250,'243way_RegularＸ_W()'!E$3+1,FALSE)),
'243way_Regular Symbol'!P9)</f>
        <v>TE</v>
      </c>
      <c r="F10" s="184" t="str">
        <f>IF('243way_Regular Symbol'!Q9="",
IF($A10-'243way_Regular Symbol'!H$16&gt;='243way_RegularＸ_W()'!F$2-1,"",VLOOKUP($A10-'243way_Regular Symbol'!H$16,'243way_Regular Symbol'!$L$3:$Q$250,'243way_RegularＸ_W()'!F$3+1,FALSE)),
'243way_Regular Symbol'!Q9)</f>
        <v>A</v>
      </c>
      <c r="H10" s="345" t="s">
        <v>181</v>
      </c>
      <c r="I10" s="2">
        <f>SUM(BW4:BW200)</f>
        <v>56</v>
      </c>
      <c r="J10" s="2">
        <f>SUM(BX4:BX200)</f>
        <v>38</v>
      </c>
      <c r="K10" s="2">
        <f>SUM(BY4:BY200)</f>
        <v>44</v>
      </c>
      <c r="L10" s="2">
        <f>SUM(BZ4:BZ200)</f>
        <v>22</v>
      </c>
      <c r="M10" s="2">
        <f>SUM(CA4:CA200)</f>
        <v>36</v>
      </c>
      <c r="O10" s="342">
        <f>IF($A10&gt;='243way_Regular Symbol'!D$16,"",IF(B10=0,"",IF(OR(B10=$O$1,B10=$P$1,B11=$O$1,B11=$P$1,B12=$O$1,B12=$P$1),0,1)))</f>
        <v>1</v>
      </c>
      <c r="P10" s="2">
        <f>IF($A10&gt;='243way_Regular Symbol'!E$16,"",IF(C10=0,"",IF(OR(C10=$O$1,C10=$P$1,C11=$O$1,C11=$P$1,C12=$O$1,C12=$P$1),0,1)))</f>
        <v>0</v>
      </c>
      <c r="Q10" s="2">
        <f>IF($A10&gt;='243way_Regular Symbol'!F$16,"",IF(D10=0,"",IF(OR(D10=$O$1,D10=$P$1,D11=$O$1,D11=$P$1,D12=$O$1,D12=$P$1),0,1)))</f>
        <v>1</v>
      </c>
      <c r="R10" s="2">
        <f>IF($A10&gt;='243way_Regular Symbol'!G$16,"",IF(E10=0,"",IF(OR(E10=$O$1,E10=$P$1,E11=$O$1,E11=$P$1,E12=$O$1,E12=$P$1),0,1)))</f>
        <v>1</v>
      </c>
      <c r="S10" s="128">
        <f>IF($A10&gt;='243way_Regular Symbol'!H$16,"",IF(F10=0,"",IF(OR(F10=$O$1,F10=$P$1,F11=$O$1,F11=$P$1,F12=$O$1,F12=$P$1),0,1)))</f>
        <v>0</v>
      </c>
      <c r="U10" s="342">
        <f>IF($A10&gt;='243way_Regular Symbol'!D$16,"",IF(B10=0,"",IF(OR(B10=$U$1,B10=$V$1,B11=$U$1,B11=$V$1,B12=$U$1,B12=$V$1),0,1)))</f>
        <v>1</v>
      </c>
      <c r="V10" s="2">
        <f>IF($A10&gt;='243way_Regular Symbol'!E$16,"",IF(C10=0,"",IF(OR(C10=$U$1,C10=$V$1,C11=$U$1,C11=$V$1,C12=$U$1,C12=$V$1),0,1)))</f>
        <v>1</v>
      </c>
      <c r="W10" s="2">
        <f>IF($A10&gt;='243way_Regular Symbol'!F$16,"",IF(D10=0,"",IF(OR(D10=$U$1,D10=$V$1,D11=$U$1,D11=$V$1,D12=$U$1,D12=$V$1),0,1)))</f>
        <v>1</v>
      </c>
      <c r="X10" s="2">
        <f>IF($A10&gt;='243way_Regular Symbol'!G$16,"",IF(E10=0,"",IF(OR(E10=$U$1,E10=$V$1,E11=$U$1,E11=$V$1,E12=$U$1,E12=$V$1),0,1)))</f>
        <v>1</v>
      </c>
      <c r="Y10" s="128">
        <f>IF($A10&gt;='243way_Regular Symbol'!H$16,"",IF(F10=0,"",IF(OR(F10=$U$1,F10=$V$1,F11=$U$1,F11=$V$1,F12=$U$1,F12=$V$1),0,1)))</f>
        <v>1</v>
      </c>
      <c r="AA10" s="342">
        <f>IF($A10&gt;='243way_Regular Symbol'!D$16,"",IF(B10=0,"",IF(OR(B10=$AA$1,B10=$AB$1,B11=$AA$1,B11=$AB$1,B12=$AA$1,,B12=$AB$1),0,1)))</f>
        <v>1</v>
      </c>
      <c r="AB10" s="2">
        <f>IF($A10&gt;='243way_Regular Symbol'!E$16,"",IF(C10=0,"",IF(OR(C10=$AA$1,C10=$AB$1,C11=$AA$1,C11=$AB$1,C12=$AA$1,,C12=$AB$1),0,1)))</f>
        <v>1</v>
      </c>
      <c r="AC10" s="2">
        <f>IF($A10&gt;='243way_Regular Symbol'!F$16,"",IF(D10=0,"",IF(OR(D10=$AA$1,D10=$AB$1,D11=$AA$1,D11=$AB$1,D12=$AA$1,,D12=$AB$1),0,1)))</f>
        <v>0</v>
      </c>
      <c r="AD10" s="2">
        <f>IF($A10&gt;='243way_Regular Symbol'!G$16,"",IF(E10=0,"",IF(OR(E10=$AA$1,E10=$AB$1,E11=$AA$1,E11=$AB$1,E12=$AA$1,,E12=$AB$1),0,1)))</f>
        <v>0</v>
      </c>
      <c r="AE10" s="128">
        <f>IF($A10&gt;='243way_Regular Symbol'!H$16,"",IF(F10=0,"",IF(OR(F10=$AA$1,F10=$AB$1,F11=$AA$1,F11=$AB$1,F12=$AA$1,,F12=$AB$1),0,1)))</f>
        <v>1</v>
      </c>
      <c r="AG10" s="342">
        <f>IF($A10&gt;='243way_Regular Symbol'!D$16,"",IF(B10=0,"",IF(OR(B10=$AG$1,B10=$AH$1,B11=$AG$1,B11=$AH$1,B12=$AG$1,B12=$AH$1),0,1)))</f>
        <v>1</v>
      </c>
      <c r="AH10" s="2">
        <f>IF($A10&gt;='243way_Regular Symbol'!E$16,"",IF(C10=0,"",IF(OR(C10=$AG$1,C10=$AH$1,C11=$AG$1,C11=$AH$1,C12=$AG$1,C12=$AH$1),0,1)))</f>
        <v>1</v>
      </c>
      <c r="AI10" s="2">
        <f>IF($A10&gt;='243way_Regular Symbol'!F$16,"",IF(D10=0,"",IF(OR(D10=$AG$1,D10=$AH$1,D11=$AG$1,D11=$AH$1,D12=$AG$1,D12=$AH$1),0,1)))</f>
        <v>1</v>
      </c>
      <c r="AJ10" s="2">
        <f>IF($A10&gt;='243way_Regular Symbol'!G$16,"",IF(E10=0,"",IF(OR(E10=$AG$1,E10=$AH$1,E11=$AG$1,E11=$AH$1,E12=$AG$1,E12=$AH$1),0,1)))</f>
        <v>1</v>
      </c>
      <c r="AK10" s="128">
        <f>IF($A10&gt;='243way_Regular Symbol'!H$16,"",IF(F10=0,"",IF(OR(F10=$AG$1,F10=$AH$1,F11=$AG$1,F11=$AH$1,F12=$AG$1,F12=$AH$1),0,1)))</f>
        <v>1</v>
      </c>
      <c r="AM10" s="342">
        <f>IF($A10&gt;='243way_Regular Symbol'!D$16,"",IF(B10=0,"",IF(OR(B10=$AM$1,B10=$AN$1,B11=$AM$1,B11=$AN$1,B12=$AM$1,B12=$AN$1),0,1)))</f>
        <v>1</v>
      </c>
      <c r="AN10" s="2">
        <f>IF($A10&gt;='243way_Regular Symbol'!E$16,"",IF(C10=0,"",IF(OR(C10=$AM$1,C10=$AN$1,C11=$AM$1,C11=$AN$1,C12=$AM$1,C12=$AN$1),0,1)))</f>
        <v>0</v>
      </c>
      <c r="AO10" s="2">
        <f>IF($A10&gt;='243way_Regular Symbol'!F$16,"",IF(D10=0,"",IF(OR(D10=$AM$1,D10=$AN$1,D11=$AM$1,D11=$AN$1,D12=$AM$1,D12=$AN$1),0,1)))</f>
        <v>1</v>
      </c>
      <c r="AP10" s="2">
        <f>IF($A10&gt;='243way_Regular Symbol'!G$16,"",IF(E10=0,"",IF(OR(E10=$AM$1,E10=$AN$1,E11=$AM$1,E11=$AN$1,E12=$AM$1,E12=$AN$1),0,1)))</f>
        <v>0</v>
      </c>
      <c r="AQ10" s="128">
        <f>IF($A10&gt;='243way_Regular Symbol'!H$16,"",IF(F10=0,"",IF(OR(F10=$AM$1,F10=$AN$1,F11=$AM$1,F11=$AN$1,F12=$AM$1,F12=$AN$1),0,1)))</f>
        <v>1</v>
      </c>
      <c r="AS10" s="342">
        <f>IF($A10&gt;='243way_Regular Symbol'!D$16,"",IF(B10=0,"",IF(OR(B10=$AM$1,B10=$AT$1,B11=$AM$1,B11=$AT$1,B12=$AM$1,B12=$AT$1),0,1)))</f>
        <v>1</v>
      </c>
      <c r="AT10" s="2">
        <f>IF($A10&gt;='243way_Regular Symbol'!E$16,"",IF(C10=0,"",IF(OR(C10=$AM$1,C10=$AT$1,C11=$AM$1,C11=$AT$1,C12=$AM$1,C12=$AT$1),0,1)))</f>
        <v>1</v>
      </c>
      <c r="AU10" s="2">
        <f>IF($A10&gt;='243way_Regular Symbol'!F$16,"",IF(D10=0,"",IF(OR(D10=$AM$1,D10=$AT$1,D11=$AM$1,D11=$AT$1,D12=$AM$1,D12=$AT$1),0,1)))</f>
        <v>1</v>
      </c>
      <c r="AV10" s="2">
        <f>IF($A10&gt;='243way_Regular Symbol'!G$16,"",IF(E10=0,"",IF(OR(E10=$AM$1,E10=$AT$1,E11=$AM$1,E11=$AT$1,E12=$AM$1,E12=$AT$1),0,1)))</f>
        <v>1</v>
      </c>
      <c r="AW10" s="128">
        <f>IF($A10&gt;='243way_Regular Symbol'!H$16,"",IF(F10=0,"",IF(OR(F10=$AM$1,F10=$AT$1,F11=$AM$1,F11=$AT$1,F12=$AM$1,F12=$AT$1),0,1)))</f>
        <v>1</v>
      </c>
      <c r="AY10" s="342"/>
      <c r="AZ10" s="2"/>
      <c r="BA10" s="2">
        <f>IF($A10&gt;='243way_Regular Symbol'!F$16,"",COUNTIF(D10:D12,$AZ$1))</f>
        <v>0</v>
      </c>
      <c r="BB10" s="2">
        <f>IF($A10&gt;='243way_Regular Symbol'!G$16,"",COUNTIF(E10:E12,$AZ$1))</f>
        <v>0</v>
      </c>
      <c r="BC10" s="2">
        <f>IF($A10&gt;='243way_Regular Symbol'!H$16,"",COUNTIF(F10:F12,$AZ$1))</f>
        <v>0</v>
      </c>
      <c r="BE10" s="342">
        <f>IF($A10&gt;='243way_Regular Symbol'!D$16,"",IF(B10=0,"",IF(OR(B10=$AM$1,B10=$BF$1,B11=$AM$1,B11=$BF$1,B12=$AM$1,B12=$BF$1),1,0)))</f>
        <v>0</v>
      </c>
      <c r="BF10" s="342">
        <f>IF($A10&gt;='243way_Regular Symbol'!E$16,"",IF(C10=0,"",IF(OR(C10=$AM$1,C10=$BF$1,C11=$AM$1,C11=$BF$1,C12=$AM$1,C12=$BF$1),1,0)))</f>
        <v>0</v>
      </c>
      <c r="BG10" s="342">
        <f>IF($A10&gt;='243way_Regular Symbol'!F$16,"",IF(D10=0,"",IF(OR(D10=$AM$1,D10=$BF$1,D11=$AM$1,D11=$BF$1,D12=$AM$1,D12=$BF$1),1,0)))</f>
        <v>0</v>
      </c>
      <c r="BH10" s="342">
        <f>IF($A10&gt;='243way_Regular Symbol'!G$16,"",IF(E10=0,"",IF(OR(E10=$AM$1,E10=$BF$1,E11=$AM$1,E11=$BF$1,E12=$AM$1,E12=$BF$1),1,0)))</f>
        <v>0</v>
      </c>
      <c r="BI10" s="342">
        <f>IF($A10&gt;='243way_Regular Symbol'!H$16,"",IF(F10=0,"",IF(OR(F10=$AM$1,F10=$BF$1,F11=$AM$1,F11=$BF$1,F12=$AM$1,F12=$BF$1),1,0)))</f>
        <v>0</v>
      </c>
      <c r="BK10" s="342">
        <f>IF($A10&gt;='243way_Regular Symbol'!D$16,"",IF(B10=0,"",IF(OR(B10=$AM$1,B10=$BL$1,B11=$AM$1,B11=$BL$1,B12=$AM$1,B12=$BL$1),0,1)))</f>
        <v>1</v>
      </c>
      <c r="BL10" s="2">
        <f>IF($A10&gt;='243way_Regular Symbol'!E$16,"",IF(C10=0,"",IF(OR(C10=$AM$1,C10=$BL$1,C11=$AM$1,C11=$BL$1,C12=$AM$1,C12=$BL$1),0,1)))</f>
        <v>1</v>
      </c>
      <c r="BM10" s="2">
        <f>IF($A10&gt;='243way_Regular Symbol'!F$16,"",IF(D10=0,"",IF(OR(D10=$AM$1,D10=$BL$1,D11=$AM$1,D11=$BL$1,D12=$AM$1,D12=$BL$1),0,1)))</f>
        <v>1</v>
      </c>
      <c r="BN10" s="2">
        <f>IF($A10&gt;='243way_Regular Symbol'!G$16,"",IF(E10=0,"",IF(OR(E10=$AM$1,E10=$BL$1,E11=$AM$1,E11=$BL$1,E12=$AM$1,E12=$BL$1),0,1)))</f>
        <v>1</v>
      </c>
      <c r="BO10" s="128">
        <f>IF($A10&gt;='243way_Regular Symbol'!H$16,"",IF(F10=0,"",IF(OR(F10=$AM$1,F10=$BL$1,F11=$AM$1,F11=$BL$1,F12=$AM$1,F12=$BL$1),0,1)))</f>
        <v>1</v>
      </c>
      <c r="BQ10" s="2">
        <f>IF($A10&gt;='243way_Regular Symbol'!D$16,"",IF(B10=0,"",IF(OR(B10=$BQ$1,B10=$BR$1,B11=$BQ$1,B11=$BR$1,B12=$BQ$1,B12=$BR$1),0,1)))</f>
        <v>0</v>
      </c>
      <c r="BR10" s="2">
        <f>IF($A10&gt;='243way_Regular Symbol'!E$16,"",IF(C10=0,"",IF(OR(C10=$BQ$1,C10=$BR$1,C11=$BQ$1,C11=$BR$1,C12=$BQ$1,C12=$BR$1),0,1)))</f>
        <v>1</v>
      </c>
      <c r="BS10" s="2">
        <f>IF($A10&gt;='243way_Regular Symbol'!F$16,"",IF(D10=0,"",IF(OR(D10=$BQ$1,D10=$BR$1,D11=$BQ$1,D11=$BR$1,D12=$BQ$1,D12=$BR$1),0,1)))</f>
        <v>1</v>
      </c>
      <c r="BT10" s="2">
        <f>IF($A10&gt;='243way_Regular Symbol'!G$16,"",IF(E10=0,"",IF(OR(E10=$BQ$1,E10=$BR$1,E11=$BQ$1,E11=$BR$1,E12=$BQ$1,E12=$BR$1),0,1)))</f>
        <v>1</v>
      </c>
      <c r="BU10" s="2">
        <f>IF($A10&gt;='243way_Regular Symbol'!H$16,"",IF(F10=0,"",IF(OR(F10=$BQ$1,F10=$BR$1,F11=$BQ$1,F11=$BR$1,F12=$BQ$1,F12=$BR$1),0,1)))</f>
        <v>0</v>
      </c>
      <c r="BW10" s="2">
        <f>IF($A10&gt;='243way_Regular Symbol'!D$16,"",IF(B10=0,"",IF(OR(B10=$BW$1,B11=$BW$1,B12=$BW$1,B10=$BX$1,B11=$BX$1,B12=$BX$1),0,1)))</f>
        <v>1</v>
      </c>
      <c r="BX10" s="2">
        <f>IF($A10&gt;='243way_Regular Symbol'!E$16,"",IF(C10=0,"",IF(OR(C10=$BW$1,C11=$BW$1,C12=$BW$1,C10=$BX$1,C11=$BX$1,C12=$BX$1),0,1)))</f>
        <v>1</v>
      </c>
      <c r="BY10" s="2">
        <f>IF($A10&gt;='243way_Regular Symbol'!F$16,"",IF(D10=0,"",IF(OR(D10=$BW$1,D11=$BW$1,D12=$BW$1,D10=$BX$1,D11=$BX$1,D12=$BX$1),0,1)))</f>
        <v>1</v>
      </c>
      <c r="BZ10" s="2">
        <f>IF($A10&gt;='243way_Regular Symbol'!G$16,"",IF(E10=0,"",IF(OR(E10=$BW$1,E11=$BW$1,E12=$BW$1,E10=$BX$1,E11=$BX$1,E12=$BX$1),0,1)))</f>
        <v>1</v>
      </c>
      <c r="CA10" s="2">
        <f>IF($A10&gt;='243way_Regular Symbol'!H$16,"",IF(F10=0,"",IF(OR(F10=$BW$1,F11=$BW$1,F12=$BW$1,F10=$BX$1,F11=$BX$1,F12=$BX$1),0,1)))</f>
        <v>1</v>
      </c>
      <c r="CC10" s="2">
        <f>IF($A10&gt;='243way_Regular Symbol'!D$16,"",IF(B10=0,"",IF(OR(B10=$BW$1,B11=$BW$1,B12=$BW$1,B10=$CD$1,B11=$CD$1,B12=$CD$1),0,1)))</f>
        <v>0</v>
      </c>
      <c r="CD10" s="2">
        <f>IF($A10&gt;='243way_Regular Symbol'!E$16,"",IF(C10=0,"",IF(OR(C10=$BW$1,C11=$BW$1,C12=$BW$1,C10=$CD$1,C11=$CD$1,C12=$CD$1),0,1)))</f>
        <v>1</v>
      </c>
      <c r="CE10" s="2">
        <f>IF($A10&gt;='243way_Regular Symbol'!F$16,"",IF(D10=0,"",IF(OR(D10=$BW$1,D11=$BW$1,D12=$BW$1,D10=$CD$1,D11=$CD$1,D12=$CD$1),0,1)))</f>
        <v>1</v>
      </c>
      <c r="CF10" s="2">
        <f>IF($A10&gt;='243way_Regular Symbol'!G$16,"",IF(E10=0,"",IF(OR(E10=$BW$1,E11=$BW$1,E12=$BW$1,E10=$CD$1,E11=$CD$1,E12=$CD$1),0,1)))</f>
        <v>1</v>
      </c>
      <c r="CG10" s="2">
        <f>IF($A10&gt;='243way_Regular Symbol'!H$16,"",IF(F10=0,"",IF(OR(F10=$BW$1,F11=$BW$1,F12=$BW$1,F10=$CD$1,F11=$CD$1,F12=$CD$1),0,1)))</f>
        <v>1</v>
      </c>
      <c r="CI10" s="2">
        <f>IF($A10&gt;='243way_Regular Symbol'!D$16,"",IF(B10=0,"",IF(OR(B10=$BW$1,B11=$BW$1,B12=$BW$1,B10=$CJ$1,B11=$CJ$1,B12=$CJ$1),0,1)))</f>
        <v>1</v>
      </c>
      <c r="CJ10" s="2">
        <f>IF($A10&gt;='243way_Regular Symbol'!E$16,"",IF(C10=0,"",IF(OR(C10=$BW$1,C11=$BW$1,C12=$BW$1,C10=$CJ$1,C11=$CJ$1,C12=$CJ$1),0,1)))</f>
        <v>0</v>
      </c>
      <c r="CK10" s="2">
        <f>IF($A10&gt;='243way_Regular Symbol'!F$16,"",IF(D10=0,"",IF(OR(D10=$BW$1,D11=$BW$1,D12=$BW$1,D10=$CJ$1,D11=$CJ$1,D12=$CJ$1),0,1)))</f>
        <v>0</v>
      </c>
      <c r="CL10" s="2">
        <f>IF($A10&gt;='243way_Regular Symbol'!G$16,"",IF(E10=0,"",IF(OR(E10=$BW$1,E11=$BW$1,E12=$BW$1,E10=$CJ$1,E11=$CJ$1,E12=$CJ$1),0,1)))</f>
        <v>1</v>
      </c>
      <c r="CM10" s="2">
        <f>IF($A10&gt;='243way_Regular Symbol'!H$16,"",IF(F10=0,"",IF(OR(F10=$BW$1,F11=$BW$1,F12=$BW$1,F10=$CJ$1,F11=$CJ$1,F12=$CJ$1),0,1)))</f>
        <v>1</v>
      </c>
      <c r="CO10" s="2">
        <f>IF($A10&gt;='243way_Regular Symbol'!D$16,"",IF(B10=0,"",IF(OR(B10=$BW$1,B11=$BW$1,B12=$BW$1,B10=$CP$1,B11=$CP$1,B12=$CP$1),0,1)))</f>
        <v>0</v>
      </c>
      <c r="CP10" s="2">
        <f>IF($A10&gt;='243way_Regular Symbol'!E$16,"",IF(C10=0,"",IF(OR(C10=$BW$1,C11=$BW$1,C12=$BW$1,C10=$CP$1,C11=$CP$1,C12=$CP$1),0,1)))</f>
        <v>1</v>
      </c>
      <c r="CQ10" s="2">
        <f>IF($A10&gt;='243way_Regular Symbol'!F$16,"",IF(D10=0,"",IF(OR(D10=$BW$1,D11=$BW$1,D12=$BW$1,D10=$CP$1,D11=$CP$1,D12=$CP$1),0,1)))</f>
        <v>0</v>
      </c>
      <c r="CR10" s="2">
        <f>IF($A10&gt;='243way_Regular Symbol'!G$16,"",IF(E10=0,"",IF(OR(E10=$BW$1,E11=$BW$1,E12=$BW$1,E10=$CP$1,E11=$CP$1,E12=$CP$1),0,1)))</f>
        <v>0</v>
      </c>
      <c r="CS10" s="2">
        <f>IF($A10&gt;='243way_Regular Symbol'!H$16,"",IF(F10=0,"",IF(OR(F10=$BW$1,F11=$BW$1,F12=$BW$1,F10=$CP$1,F11=$CP$1,F12=$CP$1),0,1)))</f>
        <v>1</v>
      </c>
      <c r="CU10" s="2">
        <f>IF($A10&gt;='243way_Regular Symbol'!D$16,"",IF(B10=0,"",IF(OR(B10=$BW$1,B11=$BW$1,B12=$BW$1,B10=$CV$1,B11=$CV$1,B12=$CV$1),0,1)))</f>
        <v>1</v>
      </c>
      <c r="CV10" s="2">
        <f>IF($A10&gt;='243way_Regular Symbol'!E$16,"",IF(C10=0,"",IF(OR(C10=$BW$1,C11=$BW$1,C12=$BW$1,C10=$CV$1,C11=$CV$1,C12=$CV$1),0,1)))</f>
        <v>1</v>
      </c>
      <c r="CW10" s="2">
        <f>IF($A10&gt;='243way_Regular Symbol'!F$16,"",IF(D10=0,"",IF(OR(D10=$BW$1,D11=$BW$1,D12=$BW$1,D10=$CV$1,D11=$CV$1,D12=$CV$1),0,1)))</f>
        <v>1</v>
      </c>
      <c r="CX10" s="2">
        <f>IF($A10&gt;='243way_Regular Symbol'!G$16,"",IF(E10=0,"",IF(OR(E10=$BW$1,E11=$BW$1,E12=$BW$1,E10=$CV$1,E11=$CV$1,E12=$CV$1),0,1)))</f>
        <v>1</v>
      </c>
      <c r="CY10" s="2">
        <f>IF($A10&gt;='243way_Regular Symbol'!H$16,"",IF(F10=0,"",IF(OR(F10=$BW$1,F11=$BW$1,F12=$BW$1,F10=$CV$1,F11=$CV$1,F12=$CV$1),0,1)))</f>
        <v>0</v>
      </c>
    </row>
    <row r="11" spans="1:103">
      <c r="A11" s="341">
        <f>IF('243way_Regular Symbol'!L10="","",'243way_Regular Symbol'!L10)</f>
        <v>7</v>
      </c>
      <c r="B11" s="184" t="str">
        <f>IF('243way_Regular Symbol'!M10="",
IF($A11-'243way_Regular Symbol'!D$16&gt;='243way_RegularＸ_W()'!B$2-1,"",VLOOKUP($A11-'243way_Regular Symbol'!D$16,'243way_Regular Symbol'!$L$3:$Q$250,'243way_RegularＸ_W()'!B$3+1,FALSE)),
'243way_Regular Symbol'!M10)</f>
        <v>A</v>
      </c>
      <c r="C11" s="184" t="str">
        <f>IF('243way_Regular Symbol'!N10="",
IF($A11-'243way_Regular Symbol'!E$16&gt;='243way_RegularＸ_W()'!C$2-1,"",VLOOKUP($A11-'243way_Regular Symbol'!E$16,'243way_Regular Symbol'!$L$3:$Q$250,'243way_RegularＸ_W()'!C$3+1,FALSE)),
'243way_Regular Symbol'!N10)</f>
        <v>J</v>
      </c>
      <c r="D11" s="184" t="str">
        <f>IF('243way_Regular Symbol'!O10="",
IF($A11-'243way_Regular Symbol'!F$16&gt;='243way_RegularＸ_W()'!D$2-1,"",VLOOKUP($A11-'243way_Regular Symbol'!F$16,'243way_Regular Symbol'!$L$3:$Q$250,'243way_RegularＸ_W()'!D$3+1,FALSE)),
'243way_Regular Symbol'!O10)</f>
        <v>TE</v>
      </c>
      <c r="E11" s="184" t="str">
        <f>IF('243way_Regular Symbol'!P10="",
IF($A11-'243way_Regular Symbol'!G$16&gt;='243way_RegularＸ_W()'!E$2-1,"",VLOOKUP($A11-'243way_Regular Symbol'!G$16,'243way_Regular Symbol'!$L$3:$Q$250,'243way_RegularＸ_W()'!E$3+1,FALSE)),
'243way_Regular Symbol'!P10)</f>
        <v>M5</v>
      </c>
      <c r="F11" s="184" t="str">
        <f>IF('243way_Regular Symbol'!Q10="",
IF($A11-'243way_Regular Symbol'!H$16&gt;='243way_RegularＸ_W()'!F$2-1,"",VLOOKUP($A11-'243way_Regular Symbol'!H$16,'243way_Regular Symbol'!$L$3:$Q$250,'243way_RegularＸ_W()'!F$3+1,FALSE)),
'243way_Regular Symbol'!Q10)</f>
        <v>NI</v>
      </c>
      <c r="H11" s="345" t="s">
        <v>182</v>
      </c>
      <c r="I11" s="2">
        <f>SUM(CC4:CC200)</f>
        <v>46</v>
      </c>
      <c r="J11" s="2">
        <f>SUM(CD4:CD200)</f>
        <v>29</v>
      </c>
      <c r="K11" s="2">
        <f>SUM(CE4:CE200)</f>
        <v>45</v>
      </c>
      <c r="L11" s="2">
        <f>SUM(CF4:CF200)</f>
        <v>22</v>
      </c>
      <c r="M11" s="2">
        <f>SUM(CG4:CG200)</f>
        <v>27</v>
      </c>
      <c r="O11" s="342">
        <f>IF($A11&gt;='243way_Regular Symbol'!D$16,"",IF(B11=0,"",IF(OR(B11=$O$1,B11=$P$1,B12=$O$1,B12=$P$1,B13=$O$1,B13=$P$1),0,1)))</f>
        <v>1</v>
      </c>
      <c r="P11" s="2">
        <f>IF($A11&gt;='243way_Regular Symbol'!E$16,"",IF(C11=0,"",IF(OR(C11=$O$1,C11=$P$1,C12=$O$1,C12=$P$1,C13=$O$1,C13=$P$1),0,1)))</f>
        <v>1</v>
      </c>
      <c r="Q11" s="2">
        <f>IF($A11&gt;='243way_Regular Symbol'!F$16,"",IF(D11=0,"",IF(OR(D11=$O$1,D11=$P$1,D12=$O$1,D12=$P$1,D13=$O$1,D13=$P$1),0,1)))</f>
        <v>1</v>
      </c>
      <c r="R11" s="2">
        <f>IF($A11&gt;='243way_Regular Symbol'!G$16,"",IF(E11=0,"",IF(OR(E11=$O$1,E11=$P$1,E12=$O$1,E12=$P$1,E13=$O$1,E13=$P$1),0,1)))</f>
        <v>1</v>
      </c>
      <c r="S11" s="128">
        <f>IF($A11&gt;='243way_Regular Symbol'!H$16,"",IF(F11=0,"",IF(OR(F11=$O$1,F11=$P$1,F12=$O$1,F12=$P$1,F13=$O$1,F13=$P$1),0,1)))</f>
        <v>0</v>
      </c>
      <c r="U11" s="342">
        <f>IF($A11&gt;='243way_Regular Symbol'!D$16,"",IF(B11=0,"",IF(OR(B11=$U$1,B11=$V$1,B12=$U$1,B12=$V$1,B13=$U$1,B13=$V$1),0,1)))</f>
        <v>1</v>
      </c>
      <c r="V11" s="2">
        <f>IF($A11&gt;='243way_Regular Symbol'!E$16,"",IF(C11=0,"",IF(OR(C11=$U$1,C11=$V$1,C12=$U$1,C12=$V$1,C13=$U$1,C13=$V$1),0,1)))</f>
        <v>1</v>
      </c>
      <c r="W11" s="2">
        <f>IF($A11&gt;='243way_Regular Symbol'!F$16,"",IF(D11=0,"",IF(OR(D11=$U$1,D11=$V$1,D12=$U$1,D12=$V$1,D13=$U$1,D13=$V$1),0,1)))</f>
        <v>1</v>
      </c>
      <c r="X11" s="2">
        <f>IF($A11&gt;='243way_Regular Symbol'!G$16,"",IF(E11=0,"",IF(OR(E11=$U$1,E11=$V$1,E12=$U$1,E12=$V$1,E13=$U$1,E13=$V$1),0,1)))</f>
        <v>1</v>
      </c>
      <c r="Y11" s="128">
        <f>IF($A11&gt;='243way_Regular Symbol'!H$16,"",IF(F11=0,"",IF(OR(F11=$U$1,F11=$V$1,F12=$U$1,F12=$V$1,F13=$U$1,F13=$V$1),0,1)))</f>
        <v>1</v>
      </c>
      <c r="AA11" s="342">
        <f>IF($A11&gt;='243way_Regular Symbol'!D$16,"",IF(B11=0,"",IF(OR(B11=$AA$1,B11=$AB$1,B12=$AA$1,B12=$AB$1,B13=$AA$1,,B13=$AB$1),0,1)))</f>
        <v>1</v>
      </c>
      <c r="AB11" s="2">
        <f>IF($A11&gt;='243way_Regular Symbol'!E$16,"",IF(C11=0,"",IF(OR(C11=$AA$1,C11=$AB$1,C12=$AA$1,C12=$AB$1,C13=$AA$1,,C13=$AB$1),0,1)))</f>
        <v>1</v>
      </c>
      <c r="AC11" s="2">
        <f>IF($A11&gt;='243way_Regular Symbol'!F$16,"",IF(D11=0,"",IF(OR(D11=$AA$1,D11=$AB$1,D12=$AA$1,D12=$AB$1,D13=$AA$1,,D13=$AB$1),0,1)))</f>
        <v>0</v>
      </c>
      <c r="AD11" s="2">
        <f>IF($A11&gt;='243way_Regular Symbol'!G$16,"",IF(E11=0,"",IF(OR(E11=$AA$1,E11=$AB$1,E12=$AA$1,E12=$AB$1,E13=$AA$1,,E13=$AB$1),0,1)))</f>
        <v>0</v>
      </c>
      <c r="AE11" s="128">
        <f>IF($A11&gt;='243way_Regular Symbol'!H$16,"",IF(F11=0,"",IF(OR(F11=$AA$1,F11=$AB$1,F12=$AA$1,F12=$AB$1,F13=$AA$1,,F13=$AB$1),0,1)))</f>
        <v>1</v>
      </c>
      <c r="AG11" s="342">
        <f>IF($A11&gt;='243way_Regular Symbol'!D$16,"",IF(B11=0,"",IF(OR(B11=$AG$1,B11=$AH$1,B12=$AG$1,B12=$AH$1,B13=$AG$1,B13=$AH$1),0,1)))</f>
        <v>1</v>
      </c>
      <c r="AH11" s="2">
        <f>IF($A11&gt;='243way_Regular Symbol'!E$16,"",IF(C11=0,"",IF(OR(C11=$AG$1,C11=$AH$1,C12=$AG$1,C12=$AH$1,C13=$AG$1,C13=$AH$1),0,1)))</f>
        <v>1</v>
      </c>
      <c r="AI11" s="2">
        <f>IF($A11&gt;='243way_Regular Symbol'!F$16,"",IF(D11=0,"",IF(OR(D11=$AG$1,D11=$AH$1,D12=$AG$1,D12=$AH$1,D13=$AG$1,D13=$AH$1),0,1)))</f>
        <v>0</v>
      </c>
      <c r="AJ11" s="2">
        <f>IF($A11&gt;='243way_Regular Symbol'!G$16,"",IF(E11=0,"",IF(OR(E11=$AG$1,E11=$AH$1,E12=$AG$1,E12=$AH$1,E13=$AG$1,E13=$AH$1),0,1)))</f>
        <v>1</v>
      </c>
      <c r="AK11" s="128">
        <f>IF($A11&gt;='243way_Regular Symbol'!H$16,"",IF(F11=0,"",IF(OR(F11=$AG$1,F11=$AH$1,F12=$AG$1,F12=$AH$1,F13=$AG$1,F13=$AH$1),0,1)))</f>
        <v>1</v>
      </c>
      <c r="AM11" s="342">
        <f>IF($A11&gt;='243way_Regular Symbol'!D$16,"",IF(B11=0,"",IF(OR(B11=$AM$1,B11=$AN$1,B12=$AM$1,B12=$AN$1,B13=$AM$1,B13=$AN$1),0,1)))</f>
        <v>1</v>
      </c>
      <c r="AN11" s="2">
        <f>IF($A11&gt;='243way_Regular Symbol'!E$16,"",IF(C11=0,"",IF(OR(C11=$AM$1,C11=$AN$1,C12=$AM$1,C12=$AN$1,C13=$AM$1,C13=$AN$1),0,1)))</f>
        <v>0</v>
      </c>
      <c r="AO11" s="2">
        <f>IF($A11&gt;='243way_Regular Symbol'!F$16,"",IF(D11=0,"",IF(OR(D11=$AM$1,D11=$AN$1,D12=$AM$1,D12=$AN$1,D13=$AM$1,D13=$AN$1),0,1)))</f>
        <v>1</v>
      </c>
      <c r="AP11" s="2">
        <f>IF($A11&gt;='243way_Regular Symbol'!G$16,"",IF(E11=0,"",IF(OR(E11=$AM$1,E11=$AN$1,E12=$AM$1,E12=$AN$1,E13=$AM$1,E13=$AN$1),0,1)))</f>
        <v>0</v>
      </c>
      <c r="AQ11" s="128">
        <f>IF($A11&gt;='243way_Regular Symbol'!H$16,"",IF(F11=0,"",IF(OR(F11=$AM$1,F11=$AN$1,F12=$AM$1,F12=$AN$1,F13=$AM$1,F13=$AN$1),0,1)))</f>
        <v>1</v>
      </c>
      <c r="AS11" s="342">
        <f>IF($A11&gt;='243way_Regular Symbol'!D$16,"",IF(B11=0,"",IF(OR(B11=$AM$1,B11=$AT$1,B12=$AM$1,B12=$AT$1,B13=$AM$1,B13=$AT$1),0,1)))</f>
        <v>1</v>
      </c>
      <c r="AT11" s="2">
        <f>IF($A11&gt;='243way_Regular Symbol'!E$16,"",IF(C11=0,"",IF(OR(C11=$AM$1,C11=$AT$1,C12=$AM$1,C12=$AT$1,C13=$AM$1,C13=$AT$1),0,1)))</f>
        <v>1</v>
      </c>
      <c r="AU11" s="2">
        <f>IF($A11&gt;='243way_Regular Symbol'!F$16,"",IF(D11=0,"",IF(OR(D11=$AM$1,D11=$AT$1,D12=$AM$1,D12=$AT$1,D13=$AM$1,D13=$AT$1),0,1)))</f>
        <v>1</v>
      </c>
      <c r="AV11" s="2">
        <f>IF($A11&gt;='243way_Regular Symbol'!G$16,"",IF(E11=0,"",IF(OR(E11=$AM$1,E11=$AT$1,E12=$AM$1,E12=$AT$1,E13=$AM$1,E13=$AT$1),0,1)))</f>
        <v>1</v>
      </c>
      <c r="AW11" s="128">
        <f>IF($A11&gt;='243way_Regular Symbol'!H$16,"",IF(F11=0,"",IF(OR(F11=$AM$1,F11=$AT$1,F12=$AM$1,F12=$AT$1,F13=$AM$1,F13=$AT$1),0,1)))</f>
        <v>1</v>
      </c>
      <c r="AY11" s="342"/>
      <c r="AZ11" s="2"/>
      <c r="BA11" s="2">
        <f>IF($A11&gt;='243way_Regular Symbol'!F$16,"",COUNTIF(D11:D13,$AZ$1))</f>
        <v>0</v>
      </c>
      <c r="BB11" s="2">
        <f>IF($A11&gt;='243way_Regular Symbol'!G$16,"",COUNTIF(E11:E13,$AZ$1))</f>
        <v>0</v>
      </c>
      <c r="BC11" s="2">
        <f>IF($A11&gt;='243way_Regular Symbol'!H$16,"",COUNTIF(F11:F13,$AZ$1))</f>
        <v>0</v>
      </c>
      <c r="BE11" s="342">
        <f>IF($A11&gt;='243way_Regular Symbol'!D$16,"",IF(B11=0,"",IF(OR(B11=$AM$1,B11=$BF$1,B12=$AM$1,B12=$BF$1,B13=$AM$1,B13=$BF$1),1,0)))</f>
        <v>0</v>
      </c>
      <c r="BF11" s="342">
        <f>IF($A11&gt;='243way_Regular Symbol'!E$16,"",IF(C11=0,"",IF(OR(C11=$AM$1,C11=$BF$1,C12=$AM$1,C12=$BF$1,C13=$AM$1,C13=$BF$1),1,0)))</f>
        <v>0</v>
      </c>
      <c r="BG11" s="342">
        <f>IF($A11&gt;='243way_Regular Symbol'!F$16,"",IF(D11=0,"",IF(OR(D11=$AM$1,D11=$BF$1,D12=$AM$1,D12=$BF$1,D13=$AM$1,D13=$BF$1),1,0)))</f>
        <v>0</v>
      </c>
      <c r="BH11" s="342">
        <f>IF($A11&gt;='243way_Regular Symbol'!G$16,"",IF(E11=0,"",IF(OR(E11=$AM$1,E11=$BF$1,E12=$AM$1,E12=$BF$1,E13=$AM$1,E13=$BF$1),1,0)))</f>
        <v>0</v>
      </c>
      <c r="BI11" s="342">
        <f>IF($A11&gt;='243way_Regular Symbol'!H$16,"",IF(F11=0,"",IF(OR(F11=$AM$1,F11=$BF$1,F12=$AM$1,F12=$BF$1,F13=$AM$1,F13=$BF$1),1,0)))</f>
        <v>0</v>
      </c>
      <c r="BK11" s="342">
        <f>IF($A11&gt;='243way_Regular Symbol'!D$16,"",IF(B11=0,"",IF(OR(B11=$AM$1,B11=$BL$1,B12=$AM$1,B12=$BL$1,B13=$AM$1,B13=$BL$1),0,1)))</f>
        <v>1</v>
      </c>
      <c r="BL11" s="2">
        <f>IF($A11&gt;='243way_Regular Symbol'!E$16,"",IF(C11=0,"",IF(OR(C11=$AM$1,C11=$BL$1,C12=$AM$1,C12=$BL$1,C13=$AM$1,C13=$BL$1),0,1)))</f>
        <v>1</v>
      </c>
      <c r="BM11" s="2">
        <f>IF($A11&gt;='243way_Regular Symbol'!F$16,"",IF(D11=0,"",IF(OR(D11=$AM$1,D11=$BL$1,D12=$AM$1,D12=$BL$1,D13=$AM$1,D13=$BL$1),0,1)))</f>
        <v>1</v>
      </c>
      <c r="BN11" s="2">
        <f>IF($A11&gt;='243way_Regular Symbol'!G$16,"",IF(E11=0,"",IF(OR(E11=$AM$1,E11=$BL$1,E12=$AM$1,E12=$BL$1,E13=$AM$1,E13=$BL$1),0,1)))</f>
        <v>1</v>
      </c>
      <c r="BO11" s="128">
        <f>IF($A11&gt;='243way_Regular Symbol'!H$16,"",IF(F11=0,"",IF(OR(F11=$AM$1,F11=$BL$1,F12=$AM$1,F12=$BL$1,F13=$AM$1,F13=$BL$1),0,1)))</f>
        <v>1</v>
      </c>
      <c r="BQ11" s="2">
        <f>IF($A11&gt;='243way_Regular Symbol'!D$16,"",IF(B11=0,"",IF(OR(B11=$BQ$1,B11=$BR$1,B12=$BQ$1,B12=$BR$1,B13=$BQ$1,B13=$BR$1),0,1)))</f>
        <v>0</v>
      </c>
      <c r="BR11" s="2">
        <f>IF($A11&gt;='243way_Regular Symbol'!E$16,"",IF(C11=0,"",IF(OR(C11=$BQ$1,C11=$BR$1,C12=$BQ$1,C12=$BR$1,C13=$BQ$1,C13=$BR$1),0,1)))</f>
        <v>1</v>
      </c>
      <c r="BS11" s="2">
        <f>IF($A11&gt;='243way_Regular Symbol'!F$16,"",IF(D11=0,"",IF(OR(D11=$BQ$1,D11=$BR$1,D12=$BQ$1,D12=$BR$1,D13=$BQ$1,D13=$BR$1),0,1)))</f>
        <v>1</v>
      </c>
      <c r="BT11" s="2">
        <f>IF($A11&gt;='243way_Regular Symbol'!G$16,"",IF(E11=0,"",IF(OR(E11=$BQ$1,E11=$BR$1,E12=$BQ$1,E12=$BR$1,E13=$BQ$1,E13=$BR$1),0,1)))</f>
        <v>1</v>
      </c>
      <c r="BU11" s="2">
        <f>IF($A11&gt;='243way_Regular Symbol'!H$16,"",IF(F11=0,"",IF(OR(F11=$BQ$1,F11=$BR$1,F12=$BQ$1,F12=$BR$1,F13=$BQ$1,F13=$BR$1),0,1)))</f>
        <v>1</v>
      </c>
      <c r="BW11" s="2">
        <f>IF($A11&gt;='243way_Regular Symbol'!D$16,"",IF(B11=0,"",IF(OR(B11=$BW$1,B12=$BW$1,B13=$BW$1,B11=$BX$1,B12=$BX$1,B13=$BX$1),0,1)))</f>
        <v>0</v>
      </c>
      <c r="BX11" s="2">
        <f>IF($A11&gt;='243way_Regular Symbol'!E$16,"",IF(C11=0,"",IF(OR(C11=$BW$1,C12=$BW$1,C13=$BW$1,C11=$BX$1,C12=$BX$1,C13=$BX$1),0,1)))</f>
        <v>1</v>
      </c>
      <c r="BY11" s="2">
        <f>IF($A11&gt;='243way_Regular Symbol'!F$16,"",IF(D11=0,"",IF(OR(D11=$BW$1,D12=$BW$1,D13=$BW$1,D11=$BX$1,D12=$BX$1,D13=$BX$1),0,1)))</f>
        <v>1</v>
      </c>
      <c r="BZ11" s="2">
        <f>IF($A11&gt;='243way_Regular Symbol'!G$16,"",IF(E11=0,"",IF(OR(E11=$BW$1,E12=$BW$1,E13=$BW$1,E11=$BX$1,E12=$BX$1,E13=$BX$1),0,1)))</f>
        <v>1</v>
      </c>
      <c r="CA11" s="2">
        <f>IF($A11&gt;='243way_Regular Symbol'!H$16,"",IF(F11=0,"",IF(OR(F11=$BW$1,F12=$BW$1,F13=$BW$1,F11=$BX$1,F12=$BX$1,F13=$BX$1),0,1)))</f>
        <v>1</v>
      </c>
      <c r="CC11" s="2">
        <f>IF($A11&gt;='243way_Regular Symbol'!D$16,"",IF(B11=0,"",IF(OR(B11=$BW$1,B12=$BW$1,B13=$BW$1,B11=$CD$1,B12=$CD$1,B13=$CD$1),0,1)))</f>
        <v>0</v>
      </c>
      <c r="CD11" s="2">
        <f>IF($A11&gt;='243way_Regular Symbol'!E$16,"",IF(C11=0,"",IF(OR(C11=$BW$1,C12=$BW$1,C13=$BW$1,C11=$CD$1,C12=$CD$1,C13=$CD$1),0,1)))</f>
        <v>1</v>
      </c>
      <c r="CE11" s="2">
        <f>IF($A11&gt;='243way_Regular Symbol'!F$16,"",IF(D11=0,"",IF(OR(D11=$BW$1,D12=$BW$1,D13=$BW$1,D11=$CD$1,D12=$CD$1,D13=$CD$1),0,1)))</f>
        <v>1</v>
      </c>
      <c r="CF11" s="2">
        <f>IF($A11&gt;='243way_Regular Symbol'!G$16,"",IF(E11=0,"",IF(OR(E11=$BW$1,E12=$BW$1,E13=$BW$1,E11=$CD$1,E12=$CD$1,E13=$CD$1),0,1)))</f>
        <v>1</v>
      </c>
      <c r="CG11" s="2">
        <f>IF($A11&gt;='243way_Regular Symbol'!H$16,"",IF(F11=0,"",IF(OR(F11=$BW$1,F12=$BW$1,F13=$BW$1,F11=$CD$1,F12=$CD$1,F13=$CD$1),0,1)))</f>
        <v>1</v>
      </c>
      <c r="CI11" s="2">
        <f>IF($A11&gt;='243way_Regular Symbol'!D$16,"",IF(B11=0,"",IF(OR(B11=$BW$1,B12=$BW$1,B13=$BW$1,B11=$CJ$1,B12=$CJ$1,B13=$CJ$1),0,1)))</f>
        <v>1</v>
      </c>
      <c r="CJ11" s="2">
        <f>IF($A11&gt;='243way_Regular Symbol'!E$16,"",IF(C11=0,"",IF(OR(C11=$BW$1,C12=$BW$1,C13=$BW$1,C11=$CJ$1,C12=$CJ$1,C13=$CJ$1),0,1)))</f>
        <v>0</v>
      </c>
      <c r="CK11" s="2">
        <f>IF($A11&gt;='243way_Regular Symbol'!F$16,"",IF(D11=0,"",IF(OR(D11=$BW$1,D12=$BW$1,D13=$BW$1,D11=$CJ$1,D12=$CJ$1,D13=$CJ$1),0,1)))</f>
        <v>1</v>
      </c>
      <c r="CL11" s="2">
        <f>IF($A11&gt;='243way_Regular Symbol'!G$16,"",IF(E11=0,"",IF(OR(E11=$BW$1,E12=$BW$1,E13=$BW$1,E11=$CJ$1,E12=$CJ$1,E13=$CJ$1),0,1)))</f>
        <v>1</v>
      </c>
      <c r="CM11" s="2">
        <f>IF($A11&gt;='243way_Regular Symbol'!H$16,"",IF(F11=0,"",IF(OR(F11=$BW$1,F12=$BW$1,F13=$BW$1,F11=$CJ$1,F12=$CJ$1,F13=$CJ$1),0,1)))</f>
        <v>1</v>
      </c>
      <c r="CO11" s="2">
        <f>IF($A11&gt;='243way_Regular Symbol'!D$16,"",IF(B11=0,"",IF(OR(B11=$BW$1,B12=$BW$1,B13=$BW$1,B11=$CP$1,B12=$CP$1,B13=$CP$1),0,1)))</f>
        <v>1</v>
      </c>
      <c r="CP11" s="2">
        <f>IF($A11&gt;='243way_Regular Symbol'!E$16,"",IF(C11=0,"",IF(OR(C11=$BW$1,C12=$BW$1,C13=$BW$1,C11=$CP$1,C12=$CP$1,C13=$CP$1),0,1)))</f>
        <v>0</v>
      </c>
      <c r="CQ11" s="2">
        <f>IF($A11&gt;='243way_Regular Symbol'!F$16,"",IF(D11=0,"",IF(OR(D11=$BW$1,D12=$BW$1,D13=$BW$1,D11=$CP$1,D12=$CP$1,D13=$CP$1),0,1)))</f>
        <v>0</v>
      </c>
      <c r="CR11" s="2">
        <f>IF($A11&gt;='243way_Regular Symbol'!G$16,"",IF(E11=0,"",IF(OR(E11=$BW$1,E12=$BW$1,E13=$BW$1,E11=$CP$1,E12=$CP$1,E13=$CP$1),0,1)))</f>
        <v>1</v>
      </c>
      <c r="CS11" s="2">
        <f>IF($A11&gt;='243way_Regular Symbol'!H$16,"",IF(F11=0,"",IF(OR(F11=$BW$1,F12=$BW$1,F13=$BW$1,F11=$CP$1,F12=$CP$1,F13=$CP$1),0,1)))</f>
        <v>0</v>
      </c>
      <c r="CU11" s="2">
        <f>IF($A11&gt;='243way_Regular Symbol'!D$16,"",IF(B11=0,"",IF(OR(B11=$BW$1,B12=$BW$1,B13=$BW$1,B11=$CV$1,B12=$CV$1,B13=$CV$1),0,1)))</f>
        <v>1</v>
      </c>
      <c r="CV11" s="2">
        <f>IF($A11&gt;='243way_Regular Symbol'!E$16,"",IF(C11=0,"",IF(OR(C11=$BW$1,C12=$BW$1,C13=$BW$1,C11=$CV$1,C12=$CV$1,C13=$CV$1),0,1)))</f>
        <v>1</v>
      </c>
      <c r="CW11" s="2">
        <f>IF($A11&gt;='243way_Regular Symbol'!F$16,"",IF(D11=0,"",IF(OR(D11=$BW$1,D12=$BW$1,D13=$BW$1,D11=$CV$1,D12=$CV$1,D13=$CV$1),0,1)))</f>
        <v>1</v>
      </c>
      <c r="CX11" s="2">
        <f>IF($A11&gt;='243way_Regular Symbol'!G$16,"",IF(E11=0,"",IF(OR(E11=$BW$1,E12=$BW$1,E13=$BW$1,E11=$CV$1,E12=$CV$1,E13=$CV$1),0,1)))</f>
        <v>0</v>
      </c>
      <c r="CY11" s="2">
        <f>IF($A11&gt;='243way_Regular Symbol'!H$16,"",IF(F11=0,"",IF(OR(F11=$BW$1,F12=$BW$1,F13=$BW$1,F11=$CV$1,F12=$CV$1,F13=$CV$1),0,1)))</f>
        <v>0</v>
      </c>
    </row>
    <row r="12" spans="1:103">
      <c r="A12" s="341">
        <f>IF('243way_Regular Symbol'!L11="","",'243way_Regular Symbol'!L11)</f>
        <v>8</v>
      </c>
      <c r="B12" s="184" t="str">
        <f>IF('243way_Regular Symbol'!M11="",
IF($A12-'243way_Regular Symbol'!D$16&gt;='243way_RegularＸ_W()'!B$2-1,"",VLOOKUP($A12-'243way_Regular Symbol'!D$16,'243way_Regular Symbol'!$L$3:$Q$250,'243way_RegularＸ_W()'!B$3+1,FALSE)),
'243way_Regular Symbol'!M11)</f>
        <v>Q</v>
      </c>
      <c r="C12" s="184" t="str">
        <f>IF('243way_Regular Symbol'!N11="",
IF($A12-'243way_Regular Symbol'!E$16&gt;='243way_RegularＸ_W()'!C$2-1,"",VLOOKUP($A12-'243way_Regular Symbol'!E$16,'243way_Regular Symbol'!$L$3:$Q$250,'243way_RegularＸ_W()'!C$3+1,FALSE)),
'243way_Regular Symbol'!N11)</f>
        <v>M5</v>
      </c>
      <c r="D12" s="184" t="str">
        <f>IF('243way_Regular Symbol'!O11="",
IF($A12-'243way_Regular Symbol'!F$16&gt;='243way_RegularＸ_W()'!D$2-1,"",VLOOKUP($A12-'243way_Regular Symbol'!F$16,'243way_Regular Symbol'!$L$3:$Q$250,'243way_RegularＸ_W()'!D$3+1,FALSE)),
'243way_Regular Symbol'!O11)</f>
        <v>M3</v>
      </c>
      <c r="E12" s="184" t="str">
        <f>IF('243way_Regular Symbol'!P11="",
IF($A12-'243way_Regular Symbol'!G$16&gt;='243way_RegularＸ_W()'!E$2-1,"",VLOOKUP($A12-'243way_Regular Symbol'!G$16,'243way_Regular Symbol'!$L$3:$Q$250,'243way_RegularＸ_W()'!E$3+1,FALSE)),
'243way_Regular Symbol'!P11)</f>
        <v>M3</v>
      </c>
      <c r="F12" s="184" t="str">
        <f>IF('243way_Regular Symbol'!Q11="",
IF($A12-'243way_Regular Symbol'!H$16&gt;='243way_RegularＸ_W()'!F$2-1,"",VLOOKUP($A12-'243way_Regular Symbol'!H$16,'243way_Regular Symbol'!$L$3:$Q$250,'243way_RegularＸ_W()'!F$3+1,FALSE)),
'243way_Regular Symbol'!Q11)</f>
        <v>M1</v>
      </c>
      <c r="H12" s="345" t="s">
        <v>183</v>
      </c>
      <c r="I12" s="2">
        <f>SUM(CI4:CI200)</f>
        <v>46</v>
      </c>
      <c r="J12" s="2">
        <f>SUM(CJ4:CJ200)</f>
        <v>27</v>
      </c>
      <c r="K12" s="2">
        <f>SUM(CK4:CK200)</f>
        <v>44</v>
      </c>
      <c r="L12" s="2">
        <f>SUM(CL4:CL200)</f>
        <v>23</v>
      </c>
      <c r="M12" s="2">
        <f>SUM(CM4:CM200)</f>
        <v>30</v>
      </c>
      <c r="O12" s="342">
        <f>IF($A12&gt;='243way_Regular Symbol'!D$16,"",IF(B12=0,"",IF(OR(B12=$O$1,B12=$P$1,B13=$O$1,B13=$P$1,B14=$O$1,B14=$P$1),0,1)))</f>
        <v>1</v>
      </c>
      <c r="P12" s="2">
        <f>IF($A12&gt;='243way_Regular Symbol'!E$16,"",IF(C12=0,"",IF(OR(C12=$O$1,C12=$P$1,C13=$O$1,C13=$P$1,C14=$O$1,C14=$P$1),0,1)))</f>
        <v>1</v>
      </c>
      <c r="Q12" s="2">
        <f>IF($A12&gt;='243way_Regular Symbol'!F$16,"",IF(D12=0,"",IF(OR(D12=$O$1,D12=$P$1,D13=$O$1,D13=$P$1,D14=$O$1,D14=$P$1),0,1)))</f>
        <v>1</v>
      </c>
      <c r="R12" s="2">
        <f>IF($A12&gt;='243way_Regular Symbol'!G$16,"",IF(E12=0,"",IF(OR(E12=$O$1,E12=$P$1,E13=$O$1,E13=$P$1,E14=$O$1,E14=$P$1),0,1)))</f>
        <v>1</v>
      </c>
      <c r="S12" s="128">
        <f>IF($A12&gt;='243way_Regular Symbol'!H$16,"",IF(F12=0,"",IF(OR(F12=$O$1,F12=$P$1,F13=$O$1,F13=$P$1,F14=$O$1,F14=$P$1),0,1)))</f>
        <v>0</v>
      </c>
      <c r="U12" s="342">
        <f>IF($A12&gt;='243way_Regular Symbol'!D$16,"",IF(B12=0,"",IF(OR(B12=$U$1,B12=$V$1,B13=$U$1,B13=$V$1,B14=$U$1,B14=$V$1),0,1)))</f>
        <v>1</v>
      </c>
      <c r="V12" s="2">
        <f>IF($A12&gt;='243way_Regular Symbol'!E$16,"",IF(C12=0,"",IF(OR(C12=$U$1,C12=$V$1,C13=$U$1,C13=$V$1,C14=$U$1,C14=$V$1),0,1)))</f>
        <v>1</v>
      </c>
      <c r="W12" s="2">
        <f>IF($A12&gt;='243way_Regular Symbol'!F$16,"",IF(D12=0,"",IF(OR(D12=$U$1,D12=$V$1,D13=$U$1,D13=$V$1,D14=$U$1,D14=$V$1),0,1)))</f>
        <v>1</v>
      </c>
      <c r="X12" s="2">
        <f>IF($A12&gt;='243way_Regular Symbol'!G$16,"",IF(E12=0,"",IF(OR(E12=$U$1,E12=$V$1,E13=$U$1,E13=$V$1,E14=$U$1,E14=$V$1),0,1)))</f>
        <v>1</v>
      </c>
      <c r="Y12" s="128">
        <f>IF($A12&gt;='243way_Regular Symbol'!H$16,"",IF(F12=0,"",IF(OR(F12=$U$1,F12=$V$1,F13=$U$1,F13=$V$1,F14=$U$1,F14=$V$1),0,1)))</f>
        <v>1</v>
      </c>
      <c r="AA12" s="342">
        <f>IF($A12&gt;='243way_Regular Symbol'!D$16,"",IF(B12=0,"",IF(OR(B12=$AA$1,B12=$AB$1,B13=$AA$1,B13=$AB$1,B14=$AA$1,,B14=$AB$1),0,1)))</f>
        <v>1</v>
      </c>
      <c r="AB12" s="2">
        <f>IF($A12&gt;='243way_Regular Symbol'!E$16,"",IF(C12=0,"",IF(OR(C12=$AA$1,C12=$AB$1,C13=$AA$1,C13=$AB$1,C14=$AA$1,,C14=$AB$1),0,1)))</f>
        <v>1</v>
      </c>
      <c r="AC12" s="2">
        <f>IF($A12&gt;='243way_Regular Symbol'!F$16,"",IF(D12=0,"",IF(OR(D12=$AA$1,D12=$AB$1,D13=$AA$1,D13=$AB$1,D14=$AA$1,,D14=$AB$1),0,1)))</f>
        <v>0</v>
      </c>
      <c r="AD12" s="2">
        <f>IF($A12&gt;='243way_Regular Symbol'!G$16,"",IF(E12=0,"",IF(OR(E12=$AA$1,E12=$AB$1,E13=$AA$1,E13=$AB$1,E14=$AA$1,,E14=$AB$1),0,1)))</f>
        <v>0</v>
      </c>
      <c r="AE12" s="128">
        <f>IF($A12&gt;='243way_Regular Symbol'!H$16,"",IF(F12=0,"",IF(OR(F12=$AA$1,F12=$AB$1,F13=$AA$1,F13=$AB$1,F14=$AA$1,,F14=$AB$1),0,1)))</f>
        <v>1</v>
      </c>
      <c r="AG12" s="342">
        <f>IF($A12&gt;='243way_Regular Symbol'!D$16,"",IF(B12=0,"",IF(OR(B12=$AG$1,B12=$AH$1,B13=$AG$1,B13=$AH$1,B14=$AG$1,B14=$AH$1),0,1)))</f>
        <v>1</v>
      </c>
      <c r="AH12" s="2">
        <f>IF($A12&gt;='243way_Regular Symbol'!E$16,"",IF(C12=0,"",IF(OR(C12=$AG$1,C12=$AH$1,C13=$AG$1,C13=$AH$1,C14=$AG$1,C14=$AH$1),0,1)))</f>
        <v>1</v>
      </c>
      <c r="AI12" s="2">
        <f>IF($A12&gt;='243way_Regular Symbol'!F$16,"",IF(D12=0,"",IF(OR(D12=$AG$1,D12=$AH$1,D13=$AG$1,D13=$AH$1,D14=$AG$1,D14=$AH$1),0,1)))</f>
        <v>0</v>
      </c>
      <c r="AJ12" s="2">
        <f>IF($A12&gt;='243way_Regular Symbol'!G$16,"",IF(E12=0,"",IF(OR(E12=$AG$1,E12=$AH$1,E13=$AG$1,E13=$AH$1,E14=$AG$1,E14=$AH$1),0,1)))</f>
        <v>0</v>
      </c>
      <c r="AK12" s="128">
        <f>IF($A12&gt;='243way_Regular Symbol'!H$16,"",IF(F12=0,"",IF(OR(F12=$AG$1,F12=$AH$1,F13=$AG$1,F13=$AH$1,F14=$AG$1,F14=$AH$1),0,1)))</f>
        <v>1</v>
      </c>
      <c r="AM12" s="342">
        <f>IF($A12&gt;='243way_Regular Symbol'!D$16,"",IF(B12=0,"",IF(OR(B12=$AM$1,B12=$AN$1,B13=$AM$1,B13=$AN$1,B14=$AM$1,B14=$AN$1),0,1)))</f>
        <v>1</v>
      </c>
      <c r="AN12" s="2">
        <f>IF($A12&gt;='243way_Regular Symbol'!E$16,"",IF(C12=0,"",IF(OR(C12=$AM$1,C12=$AN$1,C13=$AM$1,C13=$AN$1,C14=$AM$1,C14=$AN$1),0,1)))</f>
        <v>0</v>
      </c>
      <c r="AO12" s="2">
        <f>IF($A12&gt;='243way_Regular Symbol'!F$16,"",IF(D12=0,"",IF(OR(D12=$AM$1,D12=$AN$1,D13=$AM$1,D13=$AN$1,D14=$AM$1,D14=$AN$1),0,1)))</f>
        <v>1</v>
      </c>
      <c r="AP12" s="2">
        <f>IF($A12&gt;='243way_Regular Symbol'!G$16,"",IF(E12=0,"",IF(OR(E12=$AM$1,E12=$AN$1,E13=$AM$1,E13=$AN$1,E14=$AM$1,E14=$AN$1),0,1)))</f>
        <v>1</v>
      </c>
      <c r="AQ12" s="128">
        <f>IF($A12&gt;='243way_Regular Symbol'!H$16,"",IF(F12=0,"",IF(OR(F12=$AM$1,F12=$AN$1,F13=$AM$1,F13=$AN$1,F14=$AM$1,F14=$AN$1),0,1)))</f>
        <v>1</v>
      </c>
      <c r="AS12" s="342">
        <f>IF($A12&gt;='243way_Regular Symbol'!D$16,"",IF(B12=0,"",IF(OR(B12=$AM$1,B12=$AT$1,B13=$AM$1,B13=$AT$1,B14=$AM$1,B14=$AT$1),0,1)))</f>
        <v>1</v>
      </c>
      <c r="AT12" s="2">
        <f>IF($A12&gt;='243way_Regular Symbol'!E$16,"",IF(C12=0,"",IF(OR(C12=$AM$1,C12=$AT$1,C13=$AM$1,C13=$AT$1,C14=$AM$1,C14=$AT$1),0,1)))</f>
        <v>1</v>
      </c>
      <c r="AU12" s="2">
        <f>IF($A12&gt;='243way_Regular Symbol'!F$16,"",IF(D12=0,"",IF(OR(D12=$AM$1,D12=$AT$1,D13=$AM$1,D13=$AT$1,D14=$AM$1,D14=$AT$1),0,1)))</f>
        <v>1</v>
      </c>
      <c r="AV12" s="2">
        <f>IF($A12&gt;='243way_Regular Symbol'!G$16,"",IF(E12=0,"",IF(OR(E12=$AM$1,E12=$AT$1,E13=$AM$1,E13=$AT$1,E14=$AM$1,E14=$AT$1),0,1)))</f>
        <v>1</v>
      </c>
      <c r="AW12" s="128">
        <f>IF($A12&gt;='243way_Regular Symbol'!H$16,"",IF(F12=0,"",IF(OR(F12=$AM$1,F12=$AT$1,F13=$AM$1,F13=$AT$1,F14=$AM$1,F14=$AT$1),0,1)))</f>
        <v>1</v>
      </c>
      <c r="AY12" s="342"/>
      <c r="AZ12" s="2"/>
      <c r="BA12" s="2">
        <f>IF($A12&gt;='243way_Regular Symbol'!F$16,"",COUNTIF(D12:D14,$AZ$1))</f>
        <v>0</v>
      </c>
      <c r="BB12" s="2">
        <f>IF($A12&gt;='243way_Regular Symbol'!G$16,"",COUNTIF(E12:E14,$AZ$1))</f>
        <v>0</v>
      </c>
      <c r="BC12" s="2">
        <f>IF($A12&gt;='243way_Regular Symbol'!H$16,"",COUNTIF(F12:F14,$AZ$1))</f>
        <v>0</v>
      </c>
      <c r="BE12" s="342">
        <f>IF($A12&gt;='243way_Regular Symbol'!D$16,"",IF(B12=0,"",IF(OR(B12=$AM$1,B12=$BF$1,B13=$AM$1,B13=$BF$1,B14=$AM$1,B14=$BF$1),1,0)))</f>
        <v>0</v>
      </c>
      <c r="BF12" s="342">
        <f>IF($A12&gt;='243way_Regular Symbol'!E$16,"",IF(C12=0,"",IF(OR(C12=$AM$1,C12=$BF$1,C13=$AM$1,C13=$BF$1,C14=$AM$1,C14=$BF$1),1,0)))</f>
        <v>0</v>
      </c>
      <c r="BG12" s="342">
        <f>IF($A12&gt;='243way_Regular Symbol'!F$16,"",IF(D12=0,"",IF(OR(D12=$AM$1,D12=$BF$1,D13=$AM$1,D13=$BF$1,D14=$AM$1,D14=$BF$1),1,0)))</f>
        <v>0</v>
      </c>
      <c r="BH12" s="342">
        <f>IF($A12&gt;='243way_Regular Symbol'!G$16,"",IF(E12=0,"",IF(OR(E12=$AM$1,E12=$BF$1,E13=$AM$1,E13=$BF$1,E14=$AM$1,E14=$BF$1),1,0)))</f>
        <v>0</v>
      </c>
      <c r="BI12" s="342">
        <f>IF($A12&gt;='243way_Regular Symbol'!H$16,"",IF(F12=0,"",IF(OR(F12=$AM$1,F12=$BF$1,F13=$AM$1,F13=$BF$1,F14=$AM$1,F14=$BF$1),1,0)))</f>
        <v>0</v>
      </c>
      <c r="BK12" s="342">
        <f>IF($A12&gt;='243way_Regular Symbol'!D$16,"",IF(B12=0,"",IF(OR(B12=$AM$1,B12=$BL$1,B13=$AM$1,B13=$BL$1,B14=$AM$1,B14=$BL$1),0,1)))</f>
        <v>1</v>
      </c>
      <c r="BL12" s="2">
        <f>IF($A12&gt;='243way_Regular Symbol'!E$16,"",IF(C12=0,"",IF(OR(C12=$AM$1,C12=$BL$1,C13=$AM$1,C13=$BL$1,C14=$AM$1,C14=$BL$1),0,1)))</f>
        <v>1</v>
      </c>
      <c r="BM12" s="2">
        <f>IF($A12&gt;='243way_Regular Symbol'!F$16,"",IF(D12=0,"",IF(OR(D12=$AM$1,D12=$BL$1,D13=$AM$1,D13=$BL$1,D14=$AM$1,D14=$BL$1),0,1)))</f>
        <v>1</v>
      </c>
      <c r="BN12" s="2">
        <f>IF($A12&gt;='243way_Regular Symbol'!G$16,"",IF(E12=0,"",IF(OR(E12=$AM$1,E12=$BL$1,E13=$AM$1,E13=$BL$1,E14=$AM$1,E14=$BL$1),0,1)))</f>
        <v>1</v>
      </c>
      <c r="BO12" s="128">
        <f>IF($A12&gt;='243way_Regular Symbol'!H$16,"",IF(F12=0,"",IF(OR(F12=$AM$1,F12=$BL$1,F13=$AM$1,F13=$BL$1,F14=$AM$1,F14=$BL$1),0,1)))</f>
        <v>1</v>
      </c>
      <c r="BQ12" s="2">
        <f>IF($A12&gt;='243way_Regular Symbol'!D$16,"",IF(B12=0,"",IF(OR(B12=$BQ$1,B12=$BR$1,B13=$BQ$1,B13=$BR$1,B14=$BQ$1,B14=$BR$1),0,1)))</f>
        <v>1</v>
      </c>
      <c r="BR12" s="2">
        <f>IF($A12&gt;='243way_Regular Symbol'!E$16,"",IF(C12=0,"",IF(OR(C12=$BQ$1,C12=$BR$1,C13=$BQ$1,C13=$BR$1,C14=$BQ$1,C14=$BR$1),0,1)))</f>
        <v>1</v>
      </c>
      <c r="BS12" s="2">
        <f>IF($A12&gt;='243way_Regular Symbol'!F$16,"",IF(D12=0,"",IF(OR(D12=$BQ$1,D12=$BR$1,D13=$BQ$1,D13=$BR$1,D14=$BQ$1,D14=$BR$1),0,1)))</f>
        <v>1</v>
      </c>
      <c r="BT12" s="2">
        <f>IF($A12&gt;='243way_Regular Symbol'!G$16,"",IF(E12=0,"",IF(OR(E12=$BQ$1,E12=$BR$1,E13=$BQ$1,E13=$BR$1,E14=$BQ$1,E14=$BR$1),0,1)))</f>
        <v>1</v>
      </c>
      <c r="BU12" s="2">
        <f>IF($A12&gt;='243way_Regular Symbol'!H$16,"",IF(F12=0,"",IF(OR(F12=$BQ$1,F12=$BR$1,F13=$BQ$1,F13=$BR$1,F14=$BQ$1,F14=$BR$1),0,1)))</f>
        <v>1</v>
      </c>
      <c r="BW12" s="2">
        <f>IF($A12&gt;='243way_Regular Symbol'!D$16,"",IF(B12=0,"",IF(OR(B12=$BW$1,B13=$BW$1,B14=$BW$1,B12=$BX$1,B13=$BX$1,B14=$BX$1),0,1)))</f>
        <v>0</v>
      </c>
      <c r="BX12" s="2">
        <f>IF($A12&gt;='243way_Regular Symbol'!E$16,"",IF(C12=0,"",IF(OR(C12=$BW$1,C13=$BW$1,C14=$BW$1,C12=$BX$1,C13=$BX$1,C14=$BX$1),0,1)))</f>
        <v>1</v>
      </c>
      <c r="BY12" s="2">
        <f>IF($A12&gt;='243way_Regular Symbol'!F$16,"",IF(D12=0,"",IF(OR(D12=$BW$1,D13=$BW$1,D14=$BW$1,D12=$BX$1,D13=$BX$1,D14=$BX$1),0,1)))</f>
        <v>1</v>
      </c>
      <c r="BZ12" s="2">
        <f>IF($A12&gt;='243way_Regular Symbol'!G$16,"",IF(E12=0,"",IF(OR(E12=$BW$1,E13=$BW$1,E14=$BW$1,E12=$BX$1,E13=$BX$1,E14=$BX$1),0,1)))</f>
        <v>1</v>
      </c>
      <c r="CA12" s="2">
        <f>IF($A12&gt;='243way_Regular Symbol'!H$16,"",IF(F12=0,"",IF(OR(F12=$BW$1,F13=$BW$1,F14=$BW$1,F12=$BX$1,F13=$BX$1,F14=$BX$1),0,1)))</f>
        <v>0</v>
      </c>
      <c r="CC12" s="2">
        <f>IF($A12&gt;='243way_Regular Symbol'!D$16,"",IF(B12=0,"",IF(OR(B12=$BW$1,B13=$BW$1,B14=$BW$1,B12=$CD$1,B13=$CD$1,B14=$CD$1),0,1)))</f>
        <v>0</v>
      </c>
      <c r="CD12" s="2">
        <f>IF($A12&gt;='243way_Regular Symbol'!E$16,"",IF(C12=0,"",IF(OR(C12=$BW$1,C13=$BW$1,C14=$BW$1,C12=$CD$1,C13=$CD$1,C14=$CD$1),0,1)))</f>
        <v>1</v>
      </c>
      <c r="CE12" s="2">
        <f>IF($A12&gt;='243way_Regular Symbol'!F$16,"",IF(D12=0,"",IF(OR(D12=$BW$1,D13=$BW$1,D14=$BW$1,D12=$CD$1,D13=$CD$1,D14=$CD$1),0,1)))</f>
        <v>0</v>
      </c>
      <c r="CF12" s="2">
        <f>IF($A12&gt;='243way_Regular Symbol'!G$16,"",IF(E12=0,"",IF(OR(E12=$BW$1,E13=$BW$1,E14=$BW$1,E12=$CD$1,E13=$CD$1,E14=$CD$1),0,1)))</f>
        <v>1</v>
      </c>
      <c r="CG12" s="2">
        <f>IF($A12&gt;='243way_Regular Symbol'!H$16,"",IF(F12=0,"",IF(OR(F12=$BW$1,F13=$BW$1,F14=$BW$1,F12=$CD$1,F13=$CD$1,F14=$CD$1),0,1)))</f>
        <v>1</v>
      </c>
      <c r="CI12" s="2">
        <f>IF($A12&gt;='243way_Regular Symbol'!D$16,"",IF(B12=0,"",IF(OR(B12=$BW$1,B13=$BW$1,B14=$BW$1,B12=$CJ$1,B13=$CJ$1,B14=$CJ$1),0,1)))</f>
        <v>1</v>
      </c>
      <c r="CJ12" s="2">
        <f>IF($A12&gt;='243way_Regular Symbol'!E$16,"",IF(C12=0,"",IF(OR(C12=$BW$1,C13=$BW$1,C14=$BW$1,C12=$CJ$1,C13=$CJ$1,C14=$CJ$1),0,1)))</f>
        <v>1</v>
      </c>
      <c r="CK12" s="2">
        <f>IF($A12&gt;='243way_Regular Symbol'!F$16,"",IF(D12=0,"",IF(OR(D12=$BW$1,D13=$BW$1,D14=$BW$1,D12=$CJ$1,D13=$CJ$1,D14=$CJ$1),0,1)))</f>
        <v>1</v>
      </c>
      <c r="CL12" s="2">
        <f>IF($A12&gt;='243way_Regular Symbol'!G$16,"",IF(E12=0,"",IF(OR(E12=$BW$1,E13=$BW$1,E14=$BW$1,E12=$CJ$1,E13=$CJ$1,E14=$CJ$1),0,1)))</f>
        <v>1</v>
      </c>
      <c r="CM12" s="2">
        <f>IF($A12&gt;='243way_Regular Symbol'!H$16,"",IF(F12=0,"",IF(OR(F12=$BW$1,F13=$BW$1,F14=$BW$1,F12=$CJ$1,F13=$CJ$1,F14=$CJ$1),0,1)))</f>
        <v>1</v>
      </c>
      <c r="CO12" s="2">
        <f>IF($A12&gt;='243way_Regular Symbol'!D$16,"",IF(B12=0,"",IF(OR(B12=$BW$1,B13=$BW$1,B14=$BW$1,B12=$CP$1,B13=$CP$1,B14=$CP$1),0,1)))</f>
        <v>1</v>
      </c>
      <c r="CP12" s="2">
        <f>IF($A12&gt;='243way_Regular Symbol'!E$16,"",IF(C12=0,"",IF(OR(C12=$BW$1,C13=$BW$1,C14=$BW$1,C12=$CP$1,C13=$CP$1,C14=$CP$1),0,1)))</f>
        <v>0</v>
      </c>
      <c r="CQ12" s="2">
        <f>IF($A12&gt;='243way_Regular Symbol'!F$16,"",IF(D12=0,"",IF(OR(D12=$BW$1,D13=$BW$1,D14=$BW$1,D12=$CP$1,D13=$CP$1,D14=$CP$1),0,1)))</f>
        <v>1</v>
      </c>
      <c r="CR12" s="2">
        <f>IF($A12&gt;='243way_Regular Symbol'!G$16,"",IF(E12=0,"",IF(OR(E12=$BW$1,E13=$BW$1,E14=$BW$1,E12=$CP$1,E13=$CP$1,E14=$CP$1),0,1)))</f>
        <v>1</v>
      </c>
      <c r="CS12" s="2">
        <f>IF($A12&gt;='243way_Regular Symbol'!H$16,"",IF(F12=0,"",IF(OR(F12=$BW$1,F13=$BW$1,F14=$BW$1,F12=$CP$1,F13=$CP$1,F14=$CP$1),0,1)))</f>
        <v>0</v>
      </c>
      <c r="CU12" s="2">
        <f>IF($A12&gt;='243way_Regular Symbol'!D$16,"",IF(B12=0,"",IF(OR(B12=$BW$1,B13=$BW$1,B14=$BW$1,B12=$CV$1,B13=$CV$1,B14=$CV$1),0,1)))</f>
        <v>0</v>
      </c>
      <c r="CV12" s="2">
        <f>IF($A12&gt;='243way_Regular Symbol'!E$16,"",IF(C12=0,"",IF(OR(C12=$BW$1,C13=$BW$1,C14=$BW$1,C12=$CV$1,C13=$CV$1,C14=$CV$1),0,1)))</f>
        <v>1</v>
      </c>
      <c r="CW12" s="2">
        <f>IF($A12&gt;='243way_Regular Symbol'!F$16,"",IF(D12=0,"",IF(OR(D12=$BW$1,D13=$BW$1,D14=$BW$1,D12=$CV$1,D13=$CV$1,D14=$CV$1),0,1)))</f>
        <v>1</v>
      </c>
      <c r="CX12" s="2">
        <f>IF($A12&gt;='243way_Regular Symbol'!G$16,"",IF(E12=0,"",IF(OR(E12=$BW$1,E13=$BW$1,E14=$BW$1,E12=$CV$1,E13=$CV$1,E14=$CV$1),0,1)))</f>
        <v>0</v>
      </c>
      <c r="CY12" s="2">
        <f>IF($A12&gt;='243way_Regular Symbol'!H$16,"",IF(F12=0,"",IF(OR(F12=$BW$1,F13=$BW$1,F14=$BW$1,F12=$CV$1,F13=$CV$1,F14=$CV$1),0,1)))</f>
        <v>1</v>
      </c>
    </row>
    <row r="13" spans="1:103">
      <c r="A13" s="341">
        <f>IF('243way_Regular Symbol'!L12="","",'243way_Regular Symbol'!L12)</f>
        <v>9</v>
      </c>
      <c r="B13" s="184" t="str">
        <f>IF('243way_Regular Symbol'!M12="",
IF($A13-'243way_Regular Symbol'!D$16&gt;='243way_RegularＸ_W()'!B$2-1,"",VLOOKUP($A13-'243way_Regular Symbol'!D$16,'243way_Regular Symbol'!$L$3:$Q$250,'243way_RegularＸ_W()'!B$3+1,FALSE)),
'243way_Regular Symbol'!M12)</f>
        <v>K</v>
      </c>
      <c r="C13" s="184" t="str">
        <f>IF('243way_Regular Symbol'!N12="",
IF($A13-'243way_Regular Symbol'!E$16&gt;='243way_RegularＸ_W()'!C$2-1,"",VLOOKUP($A13-'243way_Regular Symbol'!E$16,'243way_Regular Symbol'!$L$3:$Q$250,'243way_RegularＸ_W()'!C$3+1,FALSE)),
'243way_Regular Symbol'!N12)</f>
        <v>TE</v>
      </c>
      <c r="D13" s="184" t="str">
        <f>IF('243way_Regular Symbol'!O12="",
IF($A13-'243way_Regular Symbol'!F$16&gt;='243way_RegularＸ_W()'!D$2-1,"",VLOOKUP($A13-'243way_Regular Symbol'!F$16,'243way_Regular Symbol'!$L$3:$Q$250,'243way_RegularＸ_W()'!D$3+1,FALSE)),
'243way_Regular Symbol'!O12)</f>
        <v>M4</v>
      </c>
      <c r="E13" s="184" t="str">
        <f>IF('243way_Regular Symbol'!P12="",
IF($A13-'243way_Regular Symbol'!G$16&gt;='243way_RegularＸ_W()'!E$2-1,"",VLOOKUP($A13-'243way_Regular Symbol'!G$16,'243way_Regular Symbol'!$L$3:$Q$250,'243way_RegularＸ_W()'!E$3+1,FALSE)),
'243way_Regular Symbol'!P12)</f>
        <v>NI</v>
      </c>
      <c r="F13" s="184" t="str">
        <f>IF('243way_Regular Symbol'!Q12="",
IF($A13-'243way_Regular Symbol'!H$16&gt;='243way_RegularＸ_W()'!F$2-1,"",VLOOKUP($A13-'243way_Regular Symbol'!H$16,'243way_Regular Symbol'!$L$3:$Q$250,'243way_RegularＸ_W()'!F$3+1,FALSE)),
'243way_Regular Symbol'!Q12)</f>
        <v>TE</v>
      </c>
      <c r="H13" s="345" t="s">
        <v>179</v>
      </c>
      <c r="I13" s="2">
        <f>SUM(CO4:CO200)</f>
        <v>47</v>
      </c>
      <c r="J13" s="2">
        <f>SUM(CP4:CP200)</f>
        <v>30</v>
      </c>
      <c r="K13" s="2">
        <f>SUM(CQ4:CQ200)</f>
        <v>36</v>
      </c>
      <c r="L13" s="2">
        <f>SUM(CR4:CR200)</f>
        <v>18</v>
      </c>
      <c r="M13" s="2">
        <f>SUM(CS4:CS200)</f>
        <v>15</v>
      </c>
      <c r="O13" s="342">
        <f>IF($A13&gt;='243way_Regular Symbol'!D$16,"",IF(B13=0,"",IF(OR(B13=$O$1,B13=$P$1,B14=$O$1,B14=$P$1,B15=$O$1,B15=$P$1),0,1)))</f>
        <v>1</v>
      </c>
      <c r="P13" s="2">
        <f>IF($A13&gt;='243way_Regular Symbol'!E$16,"",IF(C13=0,"",IF(OR(C13=$O$1,C13=$P$1,C14=$O$1,C14=$P$1,C15=$O$1,C15=$P$1),0,1)))</f>
        <v>1</v>
      </c>
      <c r="Q13" s="2">
        <f>IF($A13&gt;='243way_Regular Symbol'!F$16,"",IF(D13=0,"",IF(OR(D13=$O$1,D13=$P$1,D14=$O$1,D14=$P$1,D15=$O$1,D15=$P$1),0,1)))</f>
        <v>1</v>
      </c>
      <c r="R13" s="2">
        <f>IF($A13&gt;='243way_Regular Symbol'!G$16,"",IF(E13=0,"",IF(OR(E13=$O$1,E13=$P$1,E14=$O$1,E14=$P$1,E15=$O$1,E15=$P$1),0,1)))</f>
        <v>1</v>
      </c>
      <c r="S13" s="128">
        <f>IF($A13&gt;='243way_Regular Symbol'!H$16,"",IF(F13=0,"",IF(OR(F13=$O$1,F13=$P$1,F14=$O$1,F14=$P$1,F15=$O$1,F15=$P$1),0,1)))</f>
        <v>1</v>
      </c>
      <c r="U13" s="342">
        <f>IF($A13&gt;='243way_Regular Symbol'!D$16,"",IF(B13=0,"",IF(OR(B13=$U$1,B13=$V$1,B14=$U$1,B14=$V$1,B15=$U$1,B15=$V$1),0,1)))</f>
        <v>1</v>
      </c>
      <c r="V13" s="2">
        <f>IF($A13&gt;='243way_Regular Symbol'!E$16,"",IF(C13=0,"",IF(OR(C13=$U$1,C13=$V$1,C14=$U$1,C14=$V$1,C15=$U$1,C15=$V$1),0,1)))</f>
        <v>1</v>
      </c>
      <c r="W13" s="2">
        <f>IF($A13&gt;='243way_Regular Symbol'!F$16,"",IF(D13=0,"",IF(OR(D13=$U$1,D13=$V$1,D14=$U$1,D14=$V$1,D15=$U$1,D15=$V$1),0,1)))</f>
        <v>1</v>
      </c>
      <c r="X13" s="2">
        <f>IF($A13&gt;='243way_Regular Symbol'!G$16,"",IF(E13=0,"",IF(OR(E13=$U$1,E13=$V$1,E14=$U$1,E14=$V$1,E15=$U$1,E15=$V$1),0,1)))</f>
        <v>1</v>
      </c>
      <c r="Y13" s="128">
        <f>IF($A13&gt;='243way_Regular Symbol'!H$16,"",IF(F13=0,"",IF(OR(F13=$U$1,F13=$V$1,F14=$U$1,F14=$V$1,F15=$U$1,F15=$V$1),0,1)))</f>
        <v>1</v>
      </c>
      <c r="AA13" s="342">
        <f>IF($A13&gt;='243way_Regular Symbol'!D$16,"",IF(B13=0,"",IF(OR(B13=$AA$1,B13=$AB$1,B14=$AA$1,B14=$AB$1,B15=$AA$1,,B15=$AB$1),0,1)))</f>
        <v>1</v>
      </c>
      <c r="AB13" s="2">
        <f>IF($A13&gt;='243way_Regular Symbol'!E$16,"",IF(C13=0,"",IF(OR(C13=$AA$1,C13=$AB$1,C14=$AA$1,C14=$AB$1,C15=$AA$1,,C15=$AB$1),0,1)))</f>
        <v>1</v>
      </c>
      <c r="AC13" s="2">
        <f>IF($A13&gt;='243way_Regular Symbol'!F$16,"",IF(D13=0,"",IF(OR(D13=$AA$1,D13=$AB$1,D14=$AA$1,D14=$AB$1,D15=$AA$1,,D15=$AB$1),0,1)))</f>
        <v>1</v>
      </c>
      <c r="AD13" s="2">
        <f>IF($A13&gt;='243way_Regular Symbol'!G$16,"",IF(E13=0,"",IF(OR(E13=$AA$1,E13=$AB$1,E14=$AA$1,E14=$AB$1,E15=$AA$1,,E15=$AB$1),0,1)))</f>
        <v>1</v>
      </c>
      <c r="AE13" s="128">
        <f>IF($A13&gt;='243way_Regular Symbol'!H$16,"",IF(F13=0,"",IF(OR(F13=$AA$1,F13=$AB$1,F14=$AA$1,F14=$AB$1,F15=$AA$1,,F15=$AB$1),0,1)))</f>
        <v>1</v>
      </c>
      <c r="AG13" s="342">
        <f>IF($A13&gt;='243way_Regular Symbol'!D$16,"",IF(B13=0,"",IF(OR(B13=$AG$1,B13=$AH$1,B14=$AG$1,B14=$AH$1,B15=$AG$1,B15=$AH$1),0,1)))</f>
        <v>1</v>
      </c>
      <c r="AH13" s="2">
        <f>IF($A13&gt;='243way_Regular Symbol'!E$16,"",IF(C13=0,"",IF(OR(C13=$AG$1,C13=$AH$1,C14=$AG$1,C14=$AH$1,C15=$AG$1,C15=$AH$1),0,1)))</f>
        <v>1</v>
      </c>
      <c r="AI13" s="2">
        <f>IF($A13&gt;='243way_Regular Symbol'!F$16,"",IF(D13=0,"",IF(OR(D13=$AG$1,D13=$AH$1,D14=$AG$1,D14=$AH$1,D15=$AG$1,D15=$AH$1),0,1)))</f>
        <v>0</v>
      </c>
      <c r="AJ13" s="2">
        <f>IF($A13&gt;='243way_Regular Symbol'!G$16,"",IF(E13=0,"",IF(OR(E13=$AG$1,E13=$AH$1,E14=$AG$1,E14=$AH$1,E15=$AG$1,E15=$AH$1),0,1)))</f>
        <v>0</v>
      </c>
      <c r="AK13" s="128">
        <f>IF($A13&gt;='243way_Regular Symbol'!H$16,"",IF(F13=0,"",IF(OR(F13=$AG$1,F13=$AH$1,F14=$AG$1,F14=$AH$1,F15=$AG$1,F15=$AH$1),0,1)))</f>
        <v>1</v>
      </c>
      <c r="AM13" s="342">
        <f>IF($A13&gt;='243way_Regular Symbol'!D$16,"",IF(B13=0,"",IF(OR(B13=$AM$1,B13=$AN$1,B14=$AM$1,B14=$AN$1,B15=$AM$1,B15=$AN$1),0,1)))</f>
        <v>1</v>
      </c>
      <c r="AN13" s="2">
        <f>IF($A13&gt;='243way_Regular Symbol'!E$16,"",IF(C13=0,"",IF(OR(C13=$AM$1,C13=$AN$1,C14=$AM$1,C14=$AN$1,C15=$AM$1,C15=$AN$1),0,1)))</f>
        <v>0</v>
      </c>
      <c r="AO13" s="2">
        <f>IF($A13&gt;='243way_Regular Symbol'!F$16,"",IF(D13=0,"",IF(OR(D13=$AM$1,D13=$AN$1,D14=$AM$1,D14=$AN$1,D15=$AM$1,D15=$AN$1),0,1)))</f>
        <v>1</v>
      </c>
      <c r="AP13" s="2">
        <f>IF($A13&gt;='243way_Regular Symbol'!G$16,"",IF(E13=0,"",IF(OR(E13=$AM$1,E13=$AN$1,E14=$AM$1,E14=$AN$1,E15=$AM$1,E15=$AN$1),0,1)))</f>
        <v>1</v>
      </c>
      <c r="AQ13" s="128">
        <f>IF($A13&gt;='243way_Regular Symbol'!H$16,"",IF(F13=0,"",IF(OR(F13=$AM$1,F13=$AN$1,F14=$AM$1,F14=$AN$1,F15=$AM$1,F15=$AN$1),0,1)))</f>
        <v>0</v>
      </c>
      <c r="AS13" s="342">
        <f>IF($A13&gt;='243way_Regular Symbol'!D$16,"",IF(B13=0,"",IF(OR(B13=$AM$1,B13=$AT$1,B14=$AM$1,B14=$AT$1,B15=$AM$1,B15=$AT$1),0,1)))</f>
        <v>1</v>
      </c>
      <c r="AT13" s="2">
        <f>IF($A13&gt;='243way_Regular Symbol'!E$16,"",IF(C13=0,"",IF(OR(C13=$AM$1,C13=$AT$1,C14=$AM$1,C14=$AT$1,C15=$AM$1,C15=$AT$1),0,1)))</f>
        <v>1</v>
      </c>
      <c r="AU13" s="2">
        <f>IF($A13&gt;='243way_Regular Symbol'!F$16,"",IF(D13=0,"",IF(OR(D13=$AM$1,D13=$AT$1,D14=$AM$1,D14=$AT$1,D15=$AM$1,D15=$AT$1),0,1)))</f>
        <v>1</v>
      </c>
      <c r="AV13" s="2">
        <f>IF($A13&gt;='243way_Regular Symbol'!G$16,"",IF(E13=0,"",IF(OR(E13=$AM$1,E13=$AT$1,E14=$AM$1,E14=$AT$1,E15=$AM$1,E15=$AT$1),0,1)))</f>
        <v>1</v>
      </c>
      <c r="AW13" s="128">
        <f>IF($A13&gt;='243way_Regular Symbol'!H$16,"",IF(F13=0,"",IF(OR(F13=$AM$1,F13=$AT$1,F14=$AM$1,F14=$AT$1,F15=$AM$1,F15=$AT$1),0,1)))</f>
        <v>1</v>
      </c>
      <c r="AY13" s="342"/>
      <c r="AZ13" s="2"/>
      <c r="BA13" s="2">
        <f>IF($A13&gt;='243way_Regular Symbol'!F$16,"",COUNTIF(D13:D15,$AZ$1))</f>
        <v>0</v>
      </c>
      <c r="BB13" s="2">
        <f>IF($A13&gt;='243way_Regular Symbol'!G$16,"",COUNTIF(E13:E15,$AZ$1))</f>
        <v>0</v>
      </c>
      <c r="BC13" s="2">
        <f>IF($A13&gt;='243way_Regular Symbol'!H$16,"",COUNTIF(F13:F15,$AZ$1))</f>
        <v>0</v>
      </c>
      <c r="BE13" s="342">
        <f>IF($A13&gt;='243way_Regular Symbol'!D$16,"",IF(B13=0,"",IF(OR(B13=$AM$1,B13=$BF$1,B14=$AM$1,B14=$BF$1,B15=$AM$1,B15=$BF$1),1,0)))</f>
        <v>0</v>
      </c>
      <c r="BF13" s="342">
        <f>IF($A13&gt;='243way_Regular Symbol'!E$16,"",IF(C13=0,"",IF(OR(C13=$AM$1,C13=$BF$1,C14=$AM$1,C14=$BF$1,C15=$AM$1,C15=$BF$1),1,0)))</f>
        <v>0</v>
      </c>
      <c r="BG13" s="342">
        <f>IF($A13&gt;='243way_Regular Symbol'!F$16,"",IF(D13=0,"",IF(OR(D13=$AM$1,D13=$BF$1,D14=$AM$1,D14=$BF$1,D15=$AM$1,D15=$BF$1),1,0)))</f>
        <v>0</v>
      </c>
      <c r="BH13" s="342">
        <f>IF($A13&gt;='243way_Regular Symbol'!G$16,"",IF(E13=0,"",IF(OR(E13=$AM$1,E13=$BF$1,E14=$AM$1,E14=$BF$1,E15=$AM$1,E15=$BF$1),1,0)))</f>
        <v>0</v>
      </c>
      <c r="BI13" s="342">
        <f>IF($A13&gt;='243way_Regular Symbol'!H$16,"",IF(F13=0,"",IF(OR(F13=$AM$1,F13=$BF$1,F14=$AM$1,F14=$BF$1,F15=$AM$1,F15=$BF$1),1,0)))</f>
        <v>0</v>
      </c>
      <c r="BK13" s="342">
        <f>IF($A13&gt;='243way_Regular Symbol'!D$16,"",IF(B13=0,"",IF(OR(B13=$AM$1,B13=$BL$1,B14=$AM$1,B14=$BL$1,B15=$AM$1,B15=$BL$1),0,1)))</f>
        <v>1</v>
      </c>
      <c r="BL13" s="2">
        <f>IF($A13&gt;='243way_Regular Symbol'!E$16,"",IF(C13=0,"",IF(OR(C13=$AM$1,C13=$BL$1,C14=$AM$1,C14=$BL$1,C15=$AM$1,C15=$BL$1),0,1)))</f>
        <v>1</v>
      </c>
      <c r="BM13" s="2">
        <f>IF($A13&gt;='243way_Regular Symbol'!F$16,"",IF(D13=0,"",IF(OR(D13=$AM$1,D13=$BL$1,D14=$AM$1,D14=$BL$1,D15=$AM$1,D15=$BL$1),0,1)))</f>
        <v>1</v>
      </c>
      <c r="BN13" s="2">
        <f>IF($A13&gt;='243way_Regular Symbol'!G$16,"",IF(E13=0,"",IF(OR(E13=$AM$1,E13=$BL$1,E14=$AM$1,E14=$BL$1,E15=$AM$1,E15=$BL$1),0,1)))</f>
        <v>1</v>
      </c>
      <c r="BO13" s="128">
        <f>IF($A13&gt;='243way_Regular Symbol'!H$16,"",IF(F13=0,"",IF(OR(F13=$AM$1,F13=$BL$1,F14=$AM$1,F14=$BL$1,F15=$AM$1,F15=$BL$1),0,1)))</f>
        <v>1</v>
      </c>
      <c r="BQ13" s="2">
        <f>IF($A13&gt;='243way_Regular Symbol'!D$16,"",IF(B13=0,"",IF(OR(B13=$BQ$1,B13=$BR$1,B14=$BQ$1,B14=$BR$1,B15=$BQ$1,B15=$BR$1),0,1)))</f>
        <v>1</v>
      </c>
      <c r="BR13" s="2">
        <f>IF($A13&gt;='243way_Regular Symbol'!E$16,"",IF(C13=0,"",IF(OR(C13=$BQ$1,C13=$BR$1,C14=$BQ$1,C14=$BR$1,C15=$BQ$1,C15=$BR$1),0,1)))</f>
        <v>1</v>
      </c>
      <c r="BS13" s="2">
        <f>IF($A13&gt;='243way_Regular Symbol'!F$16,"",IF(D13=0,"",IF(OR(D13=$BQ$1,D13=$BR$1,D14=$BQ$1,D14=$BR$1,D15=$BQ$1,D15=$BR$1),0,1)))</f>
        <v>1</v>
      </c>
      <c r="BT13" s="2">
        <f>IF($A13&gt;='243way_Regular Symbol'!G$16,"",IF(E13=0,"",IF(OR(E13=$BQ$1,E13=$BR$1,E14=$BQ$1,E14=$BR$1,E15=$BQ$1,E15=$BR$1),0,1)))</f>
        <v>1</v>
      </c>
      <c r="BU13" s="2">
        <f>IF($A13&gt;='243way_Regular Symbol'!H$16,"",IF(F13=0,"",IF(OR(F13=$BQ$1,F13=$BR$1,F14=$BQ$1,F14=$BR$1,F15=$BQ$1,F15=$BR$1),0,1)))</f>
        <v>1</v>
      </c>
      <c r="BW13" s="2">
        <f>IF($A13&gt;='243way_Regular Symbol'!D$16,"",IF(B13=0,"",IF(OR(B13=$BW$1,B14=$BW$1,B15=$BW$1,B13=$BX$1,B14=$BX$1,B15=$BX$1),0,1)))</f>
        <v>0</v>
      </c>
      <c r="BX13" s="2">
        <f>IF($A13&gt;='243way_Regular Symbol'!E$16,"",IF(C13=0,"",IF(OR(C13=$BW$1,C14=$BW$1,C15=$BW$1,C13=$BX$1,C14=$BX$1,C15=$BX$1),0,1)))</f>
        <v>1</v>
      </c>
      <c r="BY13" s="2">
        <f>IF($A13&gt;='243way_Regular Symbol'!F$16,"",IF(D13=0,"",IF(OR(D13=$BW$1,D14=$BW$1,D15=$BW$1,D13=$BX$1,D14=$BX$1,D15=$BX$1),0,1)))</f>
        <v>0</v>
      </c>
      <c r="BZ13" s="2">
        <f>IF($A13&gt;='243way_Regular Symbol'!G$16,"",IF(E13=0,"",IF(OR(E13=$BW$1,E14=$BW$1,E15=$BW$1,E13=$BX$1,E14=$BX$1,E15=$BX$1),0,1)))</f>
        <v>1</v>
      </c>
      <c r="CA13" s="2">
        <f>IF($A13&gt;='243way_Regular Symbol'!H$16,"",IF(F13=0,"",IF(OR(F13=$BW$1,F14=$BW$1,F15=$BW$1,F13=$BX$1,F14=$BX$1,F15=$BX$1),0,1)))</f>
        <v>0</v>
      </c>
      <c r="CC13" s="2">
        <f>IF($A13&gt;='243way_Regular Symbol'!D$16,"",IF(B13=0,"",IF(OR(B13=$BW$1,B14=$BW$1,B15=$BW$1,B13=$CD$1,B14=$CD$1,B15=$CD$1),0,1)))</f>
        <v>1</v>
      </c>
      <c r="CD13" s="2">
        <f>IF($A13&gt;='243way_Regular Symbol'!E$16,"",IF(C13=0,"",IF(OR(C13=$BW$1,C14=$BW$1,C15=$BW$1,C13=$CD$1,C14=$CD$1,C15=$CD$1),0,1)))</f>
        <v>1</v>
      </c>
      <c r="CE13" s="2">
        <f>IF($A13&gt;='243way_Regular Symbol'!F$16,"",IF(D13=0,"",IF(OR(D13=$BW$1,D14=$BW$1,D15=$BW$1,D13=$CD$1,D14=$CD$1,D15=$CD$1),0,1)))</f>
        <v>0</v>
      </c>
      <c r="CF13" s="2">
        <f>IF($A13&gt;='243way_Regular Symbol'!G$16,"",IF(E13=0,"",IF(OR(E13=$BW$1,E14=$BW$1,E15=$BW$1,E13=$CD$1,E14=$CD$1,E15=$CD$1),0,1)))</f>
        <v>1</v>
      </c>
      <c r="CG13" s="2">
        <f>IF($A13&gt;='243way_Regular Symbol'!H$16,"",IF(F13=0,"",IF(OR(F13=$BW$1,F14=$BW$1,F15=$BW$1,F13=$CD$1,F14=$CD$1,F15=$CD$1),0,1)))</f>
        <v>1</v>
      </c>
      <c r="CI13" s="2">
        <f>IF($A13&gt;='243way_Regular Symbol'!D$16,"",IF(B13=0,"",IF(OR(B13=$BW$1,B14=$BW$1,B15=$BW$1,B13=$CJ$1,B14=$CJ$1,B15=$CJ$1),0,1)))</f>
        <v>1</v>
      </c>
      <c r="CJ13" s="2">
        <f>IF($A13&gt;='243way_Regular Symbol'!E$16,"",IF(C13=0,"",IF(OR(C13=$BW$1,C14=$BW$1,C15=$BW$1,C13=$CJ$1,C14=$CJ$1,C15=$CJ$1),0,1)))</f>
        <v>1</v>
      </c>
      <c r="CK13" s="2">
        <f>IF($A13&gt;='243way_Regular Symbol'!F$16,"",IF(D13=0,"",IF(OR(D13=$BW$1,D14=$BW$1,D15=$BW$1,D13=$CJ$1,D14=$CJ$1,D15=$CJ$1),0,1)))</f>
        <v>1</v>
      </c>
      <c r="CL13" s="2">
        <f>IF($A13&gt;='243way_Regular Symbol'!G$16,"",IF(E13=0,"",IF(OR(E13=$BW$1,E14=$BW$1,E15=$BW$1,E13=$CJ$1,E14=$CJ$1,E15=$CJ$1),0,1)))</f>
        <v>1</v>
      </c>
      <c r="CM13" s="2">
        <f>IF($A13&gt;='243way_Regular Symbol'!H$16,"",IF(F13=0,"",IF(OR(F13=$BW$1,F14=$BW$1,F15=$BW$1,F13=$CJ$1,F14=$CJ$1,F15=$CJ$1),0,1)))</f>
        <v>1</v>
      </c>
      <c r="CO13" s="2">
        <f>IF($A13&gt;='243way_Regular Symbol'!D$16,"",IF(B13=0,"",IF(OR(B13=$BW$1,B14=$BW$1,B15=$BW$1,B13=$CP$1,B14=$CP$1,B15=$CP$1),0,1)))</f>
        <v>1</v>
      </c>
      <c r="CP13" s="2">
        <f>IF($A13&gt;='243way_Regular Symbol'!E$16,"",IF(C13=0,"",IF(OR(C13=$BW$1,C14=$BW$1,C15=$BW$1,C13=$CP$1,C14=$CP$1,C15=$CP$1),0,1)))</f>
        <v>0</v>
      </c>
      <c r="CQ13" s="2">
        <f>IF($A13&gt;='243way_Regular Symbol'!F$16,"",IF(D13=0,"",IF(OR(D13=$BW$1,D14=$BW$1,D15=$BW$1,D13=$CP$1,D14=$CP$1,D15=$CP$1),0,1)))</f>
        <v>1</v>
      </c>
      <c r="CR13" s="2">
        <f>IF($A13&gt;='243way_Regular Symbol'!G$16,"",IF(E13=0,"",IF(OR(E13=$BW$1,E14=$BW$1,E15=$BW$1,E13=$CP$1,E14=$CP$1,E15=$CP$1),0,1)))</f>
        <v>0</v>
      </c>
      <c r="CS13" s="2">
        <f>IF($A13&gt;='243way_Regular Symbol'!H$16,"",IF(F13=0,"",IF(OR(F13=$BW$1,F14=$BW$1,F15=$BW$1,F13=$CP$1,F14=$CP$1,F15=$CP$1),0,1)))</f>
        <v>0</v>
      </c>
      <c r="CU13" s="2">
        <f>IF($A13&gt;='243way_Regular Symbol'!D$16,"",IF(B13=0,"",IF(OR(B13=$BW$1,B14=$BW$1,B15=$BW$1,B13=$CV$1,B14=$CV$1,B15=$CV$1),0,1)))</f>
        <v>0</v>
      </c>
      <c r="CV13" s="2">
        <f>IF($A13&gt;='243way_Regular Symbol'!E$16,"",IF(C13=0,"",IF(OR(C13=$BW$1,C14=$BW$1,C15=$BW$1,C13=$CV$1,C14=$CV$1,C15=$CV$1),0,1)))</f>
        <v>1</v>
      </c>
      <c r="CW13" s="2">
        <f>IF($A13&gt;='243way_Regular Symbol'!F$16,"",IF(D13=0,"",IF(OR(D13=$BW$1,D14=$BW$1,D15=$BW$1,D13=$CV$1,D14=$CV$1,D15=$CV$1),0,1)))</f>
        <v>1</v>
      </c>
      <c r="CX13" s="2">
        <f>IF($A13&gt;='243way_Regular Symbol'!G$16,"",IF(E13=0,"",IF(OR(E13=$BW$1,E14=$BW$1,E15=$BW$1,E13=$CV$1,E14=$CV$1,E15=$CV$1),0,1)))</f>
        <v>0</v>
      </c>
      <c r="CY13" s="2">
        <f>IF($A13&gt;='243way_Regular Symbol'!H$16,"",IF(F13=0,"",IF(OR(F13=$BW$1,F14=$BW$1,F15=$BW$1,F13=$CV$1,F14=$CV$1,F15=$CV$1),0,1)))</f>
        <v>1</v>
      </c>
    </row>
    <row r="14" spans="1:103" ht="16" thickBot="1">
      <c r="A14" s="341">
        <f>IF('243way_Regular Symbol'!L13="","",'243way_Regular Symbol'!L13)</f>
        <v>10</v>
      </c>
      <c r="B14" s="184" t="str">
        <f>IF('243way_Regular Symbol'!M13="",
IF($A14-'243way_Regular Symbol'!D$16&gt;='243way_RegularＸ_W()'!B$2-1,"",VLOOKUP($A14-'243way_Regular Symbol'!D$16,'243way_Regular Symbol'!$L$3:$Q$250,'243way_RegularＸ_W()'!B$3+1,FALSE)),
'243way_Regular Symbol'!M13)</f>
        <v>NI</v>
      </c>
      <c r="C14" s="184" t="str">
        <f>IF('243way_Regular Symbol'!N13="",
IF($A14-'243way_Regular Symbol'!E$16&gt;='243way_RegularＸ_W()'!C$2-1,"",VLOOKUP($A14-'243way_Regular Symbol'!E$16,'243way_Regular Symbol'!$L$3:$Q$250,'243way_RegularＸ_W()'!C$3+1,FALSE)),
'243way_Regular Symbol'!N13)</f>
        <v>S1</v>
      </c>
      <c r="D14" s="184" t="str">
        <f>IF('243way_Regular Symbol'!O13="",
IF($A14-'243way_Regular Symbol'!F$16&gt;='243way_RegularＸ_W()'!D$2-1,"",VLOOKUP($A14-'243way_Regular Symbol'!F$16,'243way_Regular Symbol'!$L$3:$Q$250,'243way_RegularＸ_W()'!D$3+1,FALSE)),
'243way_Regular Symbol'!O13)</f>
        <v>Q</v>
      </c>
      <c r="E14" s="184" t="str">
        <f>IF('243way_Regular Symbol'!P13="",
IF($A14-'243way_Regular Symbol'!G$16&gt;='243way_RegularＸ_W()'!E$2-1,"",VLOOKUP($A14-'243way_Regular Symbol'!G$16,'243way_Regular Symbol'!$L$3:$Q$250,'243way_RegularＸ_W()'!E$3+1,FALSE)),
'243way_Regular Symbol'!P13)</f>
        <v>M4</v>
      </c>
      <c r="F14" s="184" t="str">
        <f>IF('243way_Regular Symbol'!Q13="",
IF($A14-'243way_Regular Symbol'!H$16&gt;='243way_RegularＸ_W()'!F$2-1,"",VLOOKUP($A14-'243way_Regular Symbol'!H$16,'243way_Regular Symbol'!$L$3:$Q$250,'243way_RegularＸ_W()'!F$3+1,FALSE)),
'243way_Regular Symbol'!Q13)</f>
        <v>K</v>
      </c>
      <c r="H14" s="344" t="s">
        <v>180</v>
      </c>
      <c r="I14" s="147">
        <f>SUM(CU4:CU200)</f>
        <v>46</v>
      </c>
      <c r="J14" s="147">
        <f>SUM(CV4:CV200)</f>
        <v>30</v>
      </c>
      <c r="K14" s="147">
        <f>SUM(CW4:CW200)</f>
        <v>38</v>
      </c>
      <c r="L14" s="147">
        <f>SUM(CX4:CX200)</f>
        <v>18</v>
      </c>
      <c r="M14" s="147">
        <f>SUM(CY4:CY200)</f>
        <v>15</v>
      </c>
      <c r="O14" s="342">
        <f>IF($A14&gt;='243way_Regular Symbol'!D$16,"",IF(B14=0,"",IF(OR(B14=$O$1,B14=$P$1,B15=$O$1,B15=$P$1,B16=$O$1,B16=$P$1),0,1)))</f>
        <v>1</v>
      </c>
      <c r="P14" s="2">
        <f>IF($A14&gt;='243way_Regular Symbol'!E$16,"",IF(C14=0,"",IF(OR(C14=$O$1,C14=$P$1,C15=$O$1,C15=$P$1,C16=$O$1,C16=$P$1),0,1)))</f>
        <v>1</v>
      </c>
      <c r="Q14" s="2">
        <f>IF($A14&gt;='243way_Regular Symbol'!F$16,"",IF(D14=0,"",IF(OR(D14=$O$1,D14=$P$1,D15=$O$1,D15=$P$1,D16=$O$1,D16=$P$1),0,1)))</f>
        <v>1</v>
      </c>
      <c r="R14" s="2">
        <f>IF($A14&gt;='243way_Regular Symbol'!G$16,"",IF(E14=0,"",IF(OR(E14=$O$1,E14=$P$1,E15=$O$1,E15=$P$1,E16=$O$1,E16=$P$1),0,1)))</f>
        <v>1</v>
      </c>
      <c r="S14" s="128">
        <f>IF($A14&gt;='243way_Regular Symbol'!H$16,"",IF(F14=0,"",IF(OR(F14=$O$1,F14=$P$1,F15=$O$1,F15=$P$1,F16=$O$1,F16=$P$1),0,1)))</f>
        <v>1</v>
      </c>
      <c r="U14" s="342">
        <f>IF($A14&gt;='243way_Regular Symbol'!D$16,"",IF(B14=0,"",IF(OR(B14=$U$1,B14=$V$1,B15=$U$1,B15=$V$1,B16=$U$1,B16=$V$1),0,1)))</f>
        <v>1</v>
      </c>
      <c r="V14" s="2">
        <f>IF($A14&gt;='243way_Regular Symbol'!E$16,"",IF(C14=0,"",IF(OR(C14=$U$1,C14=$V$1,C15=$U$1,C15=$V$1,C16=$U$1,C16=$V$1),0,1)))</f>
        <v>0</v>
      </c>
      <c r="W14" s="2">
        <f>IF($A14&gt;='243way_Regular Symbol'!F$16,"",IF(D14=0,"",IF(OR(D14=$U$1,D14=$V$1,D15=$U$1,D15=$V$1,D16=$U$1,D16=$V$1),0,1)))</f>
        <v>1</v>
      </c>
      <c r="X14" s="2">
        <f>IF($A14&gt;='243way_Regular Symbol'!G$16,"",IF(E14=0,"",IF(OR(E14=$U$1,E14=$V$1,E15=$U$1,E15=$V$1,E16=$U$1,E16=$V$1),0,1)))</f>
        <v>0</v>
      </c>
      <c r="Y14" s="128">
        <f>IF($A14&gt;='243way_Regular Symbol'!H$16,"",IF(F14=0,"",IF(OR(F14=$U$1,F14=$V$1,F15=$U$1,F15=$V$1,F16=$U$1,F16=$V$1),0,1)))</f>
        <v>1</v>
      </c>
      <c r="AA14" s="342">
        <f>IF($A14&gt;='243way_Regular Symbol'!D$16,"",IF(B14=0,"",IF(OR(B14=$AA$1,B14=$AB$1,B15=$AA$1,B15=$AB$1,B16=$AA$1,,B16=$AB$1),0,1)))</f>
        <v>1</v>
      </c>
      <c r="AB14" s="2">
        <f>IF($A14&gt;='243way_Regular Symbol'!E$16,"",IF(C14=0,"",IF(OR(C14=$AA$1,C14=$AB$1,C15=$AA$1,C15=$AB$1,C16=$AA$1,,C16=$AB$1),0,1)))</f>
        <v>1</v>
      </c>
      <c r="AC14" s="2">
        <f>IF($A14&gt;='243way_Regular Symbol'!F$16,"",IF(D14=0,"",IF(OR(D14=$AA$1,D14=$AB$1,D15=$AA$1,D15=$AB$1,D16=$AA$1,,D16=$AB$1),0,1)))</f>
        <v>1</v>
      </c>
      <c r="AD14" s="2">
        <f>IF($A14&gt;='243way_Regular Symbol'!G$16,"",IF(E14=0,"",IF(OR(E14=$AA$1,E14=$AB$1,E15=$AA$1,E15=$AB$1,E16=$AA$1,,E16=$AB$1),0,1)))</f>
        <v>1</v>
      </c>
      <c r="AE14" s="128">
        <f>IF($A14&gt;='243way_Regular Symbol'!H$16,"",IF(F14=0,"",IF(OR(F14=$AA$1,F14=$AB$1,F15=$AA$1,F15=$AB$1,F16=$AA$1,,F16=$AB$1),0,1)))</f>
        <v>1</v>
      </c>
      <c r="AG14" s="342">
        <f>IF($A14&gt;='243way_Regular Symbol'!D$16,"",IF(B14=0,"",IF(OR(B14=$AG$1,B14=$AH$1,B15=$AG$1,B15=$AH$1,B16=$AG$1,B16=$AH$1),0,1)))</f>
        <v>1</v>
      </c>
      <c r="AH14" s="2">
        <f>IF($A14&gt;='243way_Regular Symbol'!E$16,"",IF(C14=0,"",IF(OR(C14=$AG$1,C14=$AH$1,C15=$AG$1,C15=$AH$1,C16=$AG$1,C16=$AH$1),0,1)))</f>
        <v>1</v>
      </c>
      <c r="AI14" s="2">
        <f>IF($A14&gt;='243way_Regular Symbol'!F$16,"",IF(D14=0,"",IF(OR(D14=$AG$1,D14=$AH$1,D15=$AG$1,D15=$AH$1,D16=$AG$1,D16=$AH$1),0,1)))</f>
        <v>1</v>
      </c>
      <c r="AJ14" s="2">
        <f>IF($A14&gt;='243way_Regular Symbol'!G$16,"",IF(E14=0,"",IF(OR(E14=$AG$1,E14=$AH$1,E15=$AG$1,E15=$AH$1,E16=$AG$1,E16=$AH$1),0,1)))</f>
        <v>0</v>
      </c>
      <c r="AK14" s="128">
        <f>IF($A14&gt;='243way_Regular Symbol'!H$16,"",IF(F14=0,"",IF(OR(F14=$AG$1,F14=$AH$1,F15=$AG$1,F15=$AH$1,F16=$AG$1,F16=$AH$1),0,1)))</f>
        <v>1</v>
      </c>
      <c r="AM14" s="342">
        <f>IF($A14&gt;='243way_Regular Symbol'!D$16,"",IF(B14=0,"",IF(OR(B14=$AM$1,B14=$AN$1,B15=$AM$1,B15=$AN$1,B16=$AM$1,B16=$AN$1),0,1)))</f>
        <v>1</v>
      </c>
      <c r="AN14" s="2">
        <f>IF($A14&gt;='243way_Regular Symbol'!E$16,"",IF(C14=0,"",IF(OR(C14=$AM$1,C14=$AN$1,C15=$AM$1,C15=$AN$1,C16=$AM$1,C16=$AN$1),0,1)))</f>
        <v>0</v>
      </c>
      <c r="AO14" s="2">
        <f>IF($A14&gt;='243way_Regular Symbol'!F$16,"",IF(D14=0,"",IF(OR(D14=$AM$1,D14=$AN$1,D15=$AM$1,D15=$AN$1,D16=$AM$1,D16=$AN$1),0,1)))</f>
        <v>1</v>
      </c>
      <c r="AP14" s="2">
        <f>IF($A14&gt;='243way_Regular Symbol'!G$16,"",IF(E14=0,"",IF(OR(E14=$AM$1,E14=$AN$1,E15=$AM$1,E15=$AN$1,E16=$AM$1,E16=$AN$1),0,1)))</f>
        <v>1</v>
      </c>
      <c r="AQ14" s="128">
        <f>IF($A14&gt;='243way_Regular Symbol'!H$16,"",IF(F14=0,"",IF(OR(F14=$AM$1,F14=$AN$1,F15=$AM$1,F15=$AN$1,F16=$AM$1,F16=$AN$1),0,1)))</f>
        <v>0</v>
      </c>
      <c r="AS14" s="342">
        <f>IF($A14&gt;='243way_Regular Symbol'!D$16,"",IF(B14=0,"",IF(OR(B14=$AM$1,B14=$AT$1,B15=$AM$1,B15=$AT$1,B16=$AM$1,B16=$AT$1),0,1)))</f>
        <v>1</v>
      </c>
      <c r="AT14" s="2">
        <f>IF($A14&gt;='243way_Regular Symbol'!E$16,"",IF(C14=0,"",IF(OR(C14=$AM$1,C14=$AT$1,C15=$AM$1,C15=$AT$1,C16=$AM$1,C16=$AT$1),0,1)))</f>
        <v>1</v>
      </c>
      <c r="AU14" s="2">
        <f>IF($A14&gt;='243way_Regular Symbol'!F$16,"",IF(D14=0,"",IF(OR(D14=$AM$1,D14=$AT$1,D15=$AM$1,D15=$AT$1,D16=$AM$1,D16=$AT$1),0,1)))</f>
        <v>1</v>
      </c>
      <c r="AV14" s="2">
        <f>IF($A14&gt;='243way_Regular Symbol'!G$16,"",IF(E14=0,"",IF(OR(E14=$AM$1,E14=$AT$1,E15=$AM$1,E15=$AT$1,E16=$AM$1,E16=$AT$1),0,1)))</f>
        <v>1</v>
      </c>
      <c r="AW14" s="128">
        <f>IF($A14&gt;='243way_Regular Symbol'!H$16,"",IF(F14=0,"",IF(OR(F14=$AM$1,F14=$AT$1,F15=$AM$1,F15=$AT$1,F16=$AM$1,F16=$AT$1),0,1)))</f>
        <v>1</v>
      </c>
      <c r="AY14" s="342"/>
      <c r="AZ14" s="2"/>
      <c r="BA14" s="2">
        <f>IF($A14&gt;='243way_Regular Symbol'!F$16,"",COUNTIF(D14:D16,$AZ$1))</f>
        <v>0</v>
      </c>
      <c r="BB14" s="2">
        <f>IF($A14&gt;='243way_Regular Symbol'!G$16,"",COUNTIF(E14:E16,$AZ$1))</f>
        <v>0</v>
      </c>
      <c r="BC14" s="2">
        <f>IF($A14&gt;='243way_Regular Symbol'!H$16,"",COUNTIF(F14:F16,$AZ$1))</f>
        <v>0</v>
      </c>
      <c r="BE14" s="342">
        <f>IF($A14&gt;='243way_Regular Symbol'!D$16,"",IF(B14=0,"",IF(OR(B14=$AM$1,B14=$BF$1,B15=$AM$1,B15=$BF$1,B16=$AM$1,B16=$BF$1),1,0)))</f>
        <v>0</v>
      </c>
      <c r="BF14" s="342">
        <f>IF($A14&gt;='243way_Regular Symbol'!E$16,"",IF(C14=0,"",IF(OR(C14=$AM$1,C14=$BF$1,C15=$AM$1,C15=$BF$1,C16=$AM$1,C16=$BF$1),1,0)))</f>
        <v>0</v>
      </c>
      <c r="BG14" s="342">
        <f>IF($A14&gt;='243way_Regular Symbol'!F$16,"",IF(D14=0,"",IF(OR(D14=$AM$1,D14=$BF$1,D15=$AM$1,D15=$BF$1,D16=$AM$1,D16=$BF$1),1,0)))</f>
        <v>0</v>
      </c>
      <c r="BH14" s="342">
        <f>IF($A14&gt;='243way_Regular Symbol'!G$16,"",IF(E14=0,"",IF(OR(E14=$AM$1,E14=$BF$1,E15=$AM$1,E15=$BF$1,E16=$AM$1,E16=$BF$1),1,0)))</f>
        <v>0</v>
      </c>
      <c r="BI14" s="342">
        <f>IF($A14&gt;='243way_Regular Symbol'!H$16,"",IF(F14=0,"",IF(OR(F14=$AM$1,F14=$BF$1,F15=$AM$1,F15=$BF$1,F16=$AM$1,F16=$BF$1),1,0)))</f>
        <v>0</v>
      </c>
      <c r="BK14" s="342">
        <f>IF($A14&gt;='243way_Regular Symbol'!D$16,"",IF(B14=0,"",IF(OR(B14=$AM$1,B14=$BL$1,B15=$AM$1,B15=$BL$1,B16=$AM$1,B16=$BL$1),0,1)))</f>
        <v>1</v>
      </c>
      <c r="BL14" s="2">
        <f>IF($A14&gt;='243way_Regular Symbol'!E$16,"",IF(C14=0,"",IF(OR(C14=$AM$1,C14=$BL$1,C15=$AM$1,C15=$BL$1,C16=$AM$1,C16=$BL$1),0,1)))</f>
        <v>1</v>
      </c>
      <c r="BM14" s="2">
        <f>IF($A14&gt;='243way_Regular Symbol'!F$16,"",IF(D14=0,"",IF(OR(D14=$AM$1,D14=$BL$1,D15=$AM$1,D15=$BL$1,D16=$AM$1,D16=$BL$1),0,1)))</f>
        <v>1</v>
      </c>
      <c r="BN14" s="2">
        <f>IF($A14&gt;='243way_Regular Symbol'!G$16,"",IF(E14=0,"",IF(OR(E14=$AM$1,E14=$BL$1,E15=$AM$1,E15=$BL$1,E16=$AM$1,E16=$BL$1),0,1)))</f>
        <v>1</v>
      </c>
      <c r="BO14" s="128">
        <f>IF($A14&gt;='243way_Regular Symbol'!H$16,"",IF(F14=0,"",IF(OR(F14=$AM$1,F14=$BL$1,F15=$AM$1,F15=$BL$1,F16=$AM$1,F16=$BL$1),0,1)))</f>
        <v>1</v>
      </c>
      <c r="BQ14" s="2">
        <f>IF($A14&gt;='243way_Regular Symbol'!D$16,"",IF(B14=0,"",IF(OR(B14=$BQ$1,B14=$BR$1,B15=$BQ$1,B15=$BR$1,B16=$BQ$1,B16=$BR$1),0,1)))</f>
        <v>0</v>
      </c>
      <c r="BR14" s="2">
        <f>IF($A14&gt;='243way_Regular Symbol'!E$16,"",IF(C14=0,"",IF(OR(C14=$BQ$1,C14=$BR$1,C15=$BQ$1,C15=$BR$1,C16=$BQ$1,C16=$BR$1),0,1)))</f>
        <v>1</v>
      </c>
      <c r="BS14" s="2">
        <f>IF($A14&gt;='243way_Regular Symbol'!F$16,"",IF(D14=0,"",IF(OR(D14=$BQ$1,D14=$BR$1,D15=$BQ$1,D15=$BR$1,D16=$BQ$1,D16=$BR$1),0,1)))</f>
        <v>1</v>
      </c>
      <c r="BT14" s="2">
        <f>IF($A14&gt;='243way_Regular Symbol'!G$16,"",IF(E14=0,"",IF(OR(E14=$BQ$1,E14=$BR$1,E15=$BQ$1,E15=$BR$1,E16=$BQ$1,E16=$BR$1),0,1)))</f>
        <v>1</v>
      </c>
      <c r="BU14" s="2">
        <f>IF($A14&gt;='243way_Regular Symbol'!H$16,"",IF(F14=0,"",IF(OR(F14=$BQ$1,F14=$BR$1,F15=$BQ$1,F15=$BR$1,F16=$BQ$1,F16=$BR$1),0,1)))</f>
        <v>1</v>
      </c>
      <c r="BW14" s="2">
        <f>IF($A14&gt;='243way_Regular Symbol'!D$16,"",IF(B14=0,"",IF(OR(B14=$BW$1,B15=$BW$1,B16=$BW$1,B14=$BX$1,B15=$BX$1,B16=$BX$1),0,1)))</f>
        <v>0</v>
      </c>
      <c r="BX14" s="2">
        <f>IF($A14&gt;='243way_Regular Symbol'!E$16,"",IF(C14=0,"",IF(OR(C14=$BW$1,C15=$BW$1,C16=$BW$1,C14=$BX$1,C15=$BX$1,C16=$BX$1),0,1)))</f>
        <v>1</v>
      </c>
      <c r="BY14" s="2">
        <f>IF($A14&gt;='243way_Regular Symbol'!F$16,"",IF(D14=0,"",IF(OR(D14=$BW$1,D15=$BW$1,D16=$BW$1,D14=$BX$1,D15=$BX$1,D16=$BX$1),0,1)))</f>
        <v>0</v>
      </c>
      <c r="BZ14" s="2">
        <f>IF($A14&gt;='243way_Regular Symbol'!G$16,"",IF(E14=0,"",IF(OR(E14=$BW$1,E15=$BW$1,E16=$BW$1,E14=$BX$1,E15=$BX$1,E16=$BX$1),0,1)))</f>
        <v>1</v>
      </c>
      <c r="CA14" s="2">
        <f>IF($A14&gt;='243way_Regular Symbol'!H$16,"",IF(F14=0,"",IF(OR(F14=$BW$1,F15=$BW$1,F16=$BW$1,F14=$BX$1,F15=$BX$1,F16=$BX$1),0,1)))</f>
        <v>0</v>
      </c>
      <c r="CC14" s="2">
        <f>IF($A14&gt;='243way_Regular Symbol'!D$16,"",IF(B14=0,"",IF(OR(B14=$BW$1,B15=$BW$1,B16=$BW$1,B14=$CD$1,B15=$CD$1,B16=$CD$1),0,1)))</f>
        <v>1</v>
      </c>
      <c r="CD14" s="2">
        <f>IF($A14&gt;='243way_Regular Symbol'!E$16,"",IF(C14=0,"",IF(OR(C14=$BW$1,C15=$BW$1,C16=$BW$1,C14=$CD$1,C15=$CD$1,C16=$CD$1),0,1)))</f>
        <v>1</v>
      </c>
      <c r="CE14" s="2">
        <f>IF($A14&gt;='243way_Regular Symbol'!F$16,"",IF(D14=0,"",IF(OR(D14=$BW$1,D15=$BW$1,D16=$BW$1,D14=$CD$1,D15=$CD$1,D16=$CD$1),0,1)))</f>
        <v>0</v>
      </c>
      <c r="CF14" s="2">
        <f>IF($A14&gt;='243way_Regular Symbol'!G$16,"",IF(E14=0,"",IF(OR(E14=$BW$1,E15=$BW$1,E16=$BW$1,E14=$CD$1,E15=$CD$1,E16=$CD$1),0,1)))</f>
        <v>1</v>
      </c>
      <c r="CG14" s="2">
        <f>IF($A14&gt;='243way_Regular Symbol'!H$16,"",IF(F14=0,"",IF(OR(F14=$BW$1,F15=$BW$1,F16=$BW$1,F14=$CD$1,F15=$CD$1,F16=$CD$1),0,1)))</f>
        <v>1</v>
      </c>
      <c r="CI14" s="2">
        <f>IF($A14&gt;='243way_Regular Symbol'!D$16,"",IF(B14=0,"",IF(OR(B14=$BW$1,B15=$BW$1,B16=$BW$1,B14=$CJ$1,B15=$CJ$1,B16=$CJ$1),0,1)))</f>
        <v>1</v>
      </c>
      <c r="CJ14" s="2">
        <f>IF($A14&gt;='243way_Regular Symbol'!E$16,"",IF(C14=0,"",IF(OR(C14=$BW$1,C15=$BW$1,C16=$BW$1,C14=$CJ$1,C15=$CJ$1,C16=$CJ$1),0,1)))</f>
        <v>1</v>
      </c>
      <c r="CK14" s="2">
        <f>IF($A14&gt;='243way_Regular Symbol'!F$16,"",IF(D14=0,"",IF(OR(D14=$BW$1,D15=$BW$1,D16=$BW$1,D14=$CJ$1,D15=$CJ$1,D16=$CJ$1),0,1)))</f>
        <v>1</v>
      </c>
      <c r="CL14" s="2">
        <f>IF($A14&gt;='243way_Regular Symbol'!G$16,"",IF(E14=0,"",IF(OR(E14=$BW$1,E15=$BW$1,E16=$BW$1,E14=$CJ$1,E15=$CJ$1,E16=$CJ$1),0,1)))</f>
        <v>1</v>
      </c>
      <c r="CM14" s="2">
        <f>IF($A14&gt;='243way_Regular Symbol'!H$16,"",IF(F14=0,"",IF(OR(F14=$BW$1,F15=$BW$1,F16=$BW$1,F14=$CJ$1,F15=$CJ$1,F16=$CJ$1),0,1)))</f>
        <v>1</v>
      </c>
      <c r="CO14" s="2">
        <f>IF($A14&gt;='243way_Regular Symbol'!D$16,"",IF(B14=0,"",IF(OR(B14=$BW$1,B15=$BW$1,B16=$BW$1,B14=$CP$1,B15=$CP$1,B16=$CP$1),0,1)))</f>
        <v>1</v>
      </c>
      <c r="CP14" s="2">
        <f>IF($A14&gt;='243way_Regular Symbol'!E$16,"",IF(C14=0,"",IF(OR(C14=$BW$1,C15=$BW$1,C16=$BW$1,C14=$CP$1,C15=$CP$1,C16=$CP$1),0,1)))</f>
        <v>1</v>
      </c>
      <c r="CQ14" s="2">
        <f>IF($A14&gt;='243way_Regular Symbol'!F$16,"",IF(D14=0,"",IF(OR(D14=$BW$1,D15=$BW$1,D16=$BW$1,D14=$CP$1,D15=$CP$1,D16=$CP$1),0,1)))</f>
        <v>0</v>
      </c>
      <c r="CR14" s="2">
        <f>IF($A14&gt;='243way_Regular Symbol'!G$16,"",IF(E14=0,"",IF(OR(E14=$BW$1,E15=$BW$1,E16=$BW$1,E14=$CP$1,E15=$CP$1,E16=$CP$1),0,1)))</f>
        <v>0</v>
      </c>
      <c r="CS14" s="2">
        <f>IF($A14&gt;='243way_Regular Symbol'!H$16,"",IF(F14=0,"",IF(OR(F14=$BW$1,F15=$BW$1,F16=$BW$1,F14=$CP$1,F15=$CP$1,F16=$CP$1),0,1)))</f>
        <v>0</v>
      </c>
      <c r="CU14" s="2">
        <f>IF($A14&gt;='243way_Regular Symbol'!D$16,"",IF(B14=0,"",IF(OR(B14=$BW$1,B15=$BW$1,B16=$BW$1,B14=$CV$1,B15=$CV$1,B16=$CV$1),0,1)))</f>
        <v>0</v>
      </c>
      <c r="CV14" s="2">
        <f>IF($A14&gt;='243way_Regular Symbol'!E$16,"",IF(C14=0,"",IF(OR(C14=$BW$1,C15=$BW$1,C16=$BW$1,C14=$CV$1,C15=$CV$1,C16=$CV$1),0,1)))</f>
        <v>1</v>
      </c>
      <c r="CW14" s="2">
        <f>IF($A14&gt;='243way_Regular Symbol'!F$16,"",IF(D14=0,"",IF(OR(D14=$BW$1,D15=$BW$1,D16=$BW$1,D14=$CV$1,D15=$CV$1,D16=$CV$1),0,1)))</f>
        <v>1</v>
      </c>
      <c r="CX14" s="2">
        <f>IF($A14&gt;='243way_Regular Symbol'!G$16,"",IF(E14=0,"",IF(OR(E14=$BW$1,E15=$BW$1,E16=$BW$1,E14=$CV$1,E15=$CV$1,E16=$CV$1),0,1)))</f>
        <v>1</v>
      </c>
      <c r="CY14" s="2">
        <f>IF($A14&gt;='243way_Regular Symbol'!H$16,"",IF(F14=0,"",IF(OR(F14=$BW$1,F15=$BW$1,F16=$BW$1,F14=$CV$1,F15=$CV$1,F16=$CV$1),0,1)))</f>
        <v>1</v>
      </c>
    </row>
    <row r="15" spans="1:103">
      <c r="A15" s="341">
        <f>IF('243way_Regular Symbol'!L14="","",'243way_Regular Symbol'!L14)</f>
        <v>11</v>
      </c>
      <c r="B15" s="184" t="str">
        <f>IF('243way_Regular Symbol'!M14="",
IF($A15-'243way_Regular Symbol'!D$16&gt;='243way_RegularＸ_W()'!B$2-1,"",VLOOKUP($A15-'243way_Regular Symbol'!D$16,'243way_Regular Symbol'!$L$3:$Q$250,'243way_RegularＸ_W()'!B$3+1,FALSE)),
'243way_Regular Symbol'!M14)</f>
        <v>K</v>
      </c>
      <c r="C15" s="184" t="str">
        <f>IF('243way_Regular Symbol'!N14="",
IF($A15-'243way_Regular Symbol'!E$16&gt;='243way_RegularＸ_W()'!C$2-1,"",VLOOKUP($A15-'243way_Regular Symbol'!E$16,'243way_Regular Symbol'!$L$3:$Q$250,'243way_RegularＸ_W()'!C$3+1,FALSE)),
'243way_Regular Symbol'!N14)</f>
        <v>M5</v>
      </c>
      <c r="D15" s="184" t="str">
        <f>IF('243way_Regular Symbol'!O14="",
IF($A15-'243way_Regular Symbol'!F$16&gt;='243way_RegularＸ_W()'!D$2-1,"",VLOOKUP($A15-'243way_Regular Symbol'!F$16,'243way_Regular Symbol'!$L$3:$Q$250,'243way_RegularＸ_W()'!D$3+1,FALSE)),
'243way_Regular Symbol'!O14)</f>
        <v>K</v>
      </c>
      <c r="E15" s="184" t="str">
        <f>IF('243way_Regular Symbol'!P14="",
IF($A15-'243way_Regular Symbol'!G$16&gt;='243way_RegularＸ_W()'!E$2-1,"",VLOOKUP($A15-'243way_Regular Symbol'!G$16,'243way_Regular Symbol'!$L$3:$Q$250,'243way_RegularＸ_W()'!E$3+1,FALSE)),
'243way_Regular Symbol'!P14)</f>
        <v>TE</v>
      </c>
      <c r="F15" s="184" t="str">
        <f>IF('243way_Regular Symbol'!Q14="",
IF($A15-'243way_Regular Symbol'!H$16&gt;='243way_RegularＸ_W()'!F$2-1,"",VLOOKUP($A15-'243way_Regular Symbol'!H$16,'243way_Regular Symbol'!$L$3:$Q$250,'243way_RegularＸ_W()'!F$3+1,FALSE)),
'243way_Regular Symbol'!Q14)</f>
        <v>M5</v>
      </c>
      <c r="H15" s="343" t="s">
        <v>310</v>
      </c>
      <c r="K15" s="217">
        <f>COUNTIF(BA4:BA200,0)</f>
        <v>62</v>
      </c>
      <c r="L15" s="217">
        <f>COUNTIF(BB4:BB200,0)</f>
        <v>39</v>
      </c>
      <c r="M15" s="217">
        <f>COUNTIF(BC4:BC200,0)</f>
        <v>42</v>
      </c>
      <c r="O15" s="342">
        <f>IF($A15&gt;='243way_Regular Symbol'!D$16,"",IF(B15=0,"",IF(OR(B15=$O$1,B15=$P$1,B16=$O$1,B16=$P$1,B17=$O$1,B17=$P$1),0,1)))</f>
        <v>1</v>
      </c>
      <c r="P15" s="2">
        <f>IF($A15&gt;='243way_Regular Symbol'!E$16,"",IF(C15=0,"",IF(OR(C15=$O$1,C15=$P$1,C16=$O$1,C16=$P$1,C17=$O$1,C17=$P$1),0,1)))</f>
        <v>1</v>
      </c>
      <c r="Q15" s="2">
        <f>IF($A15&gt;='243way_Regular Symbol'!F$16,"",IF(D15=0,"",IF(OR(D15=$O$1,D15=$P$1,D16=$O$1,D16=$P$1,D17=$O$1,D17=$P$1),0,1)))</f>
        <v>1</v>
      </c>
      <c r="R15" s="2">
        <f>IF($A15&gt;='243way_Regular Symbol'!G$16,"",IF(E15=0,"",IF(OR(E15=$O$1,E15=$P$1,E16=$O$1,E16=$P$1,E17=$O$1,E17=$P$1),0,1)))</f>
        <v>1</v>
      </c>
      <c r="S15" s="128">
        <f>IF($A15&gt;='243way_Regular Symbol'!H$16,"",IF(F15=0,"",IF(OR(F15=$O$1,F15=$P$1,F16=$O$1,F16=$P$1,F17=$O$1,F17=$P$1),0,1)))</f>
        <v>1</v>
      </c>
      <c r="U15" s="342">
        <f>IF($A15&gt;='243way_Regular Symbol'!D$16,"",IF(B15=0,"",IF(OR(B15=$U$1,B15=$V$1,B16=$U$1,B16=$V$1,B17=$U$1,B17=$V$1),0,1)))</f>
        <v>1</v>
      </c>
      <c r="V15" s="2">
        <f>IF($A15&gt;='243way_Regular Symbol'!E$16,"",IF(C15=0,"",IF(OR(C15=$U$1,C15=$V$1,C16=$U$1,C16=$V$1,C17=$U$1,C17=$V$1),0,1)))</f>
        <v>0</v>
      </c>
      <c r="W15" s="2">
        <f>IF($A15&gt;='243way_Regular Symbol'!F$16,"",IF(D15=0,"",IF(OR(D15=$U$1,D15=$V$1,D16=$U$1,D16=$V$1,D17=$U$1,D17=$V$1),0,1)))</f>
        <v>1</v>
      </c>
      <c r="X15" s="2">
        <f>IF($A15&gt;='243way_Regular Symbol'!G$16,"",IF(E15=0,"",IF(OR(E15=$U$1,E15=$V$1,E16=$U$1,E16=$V$1,E17=$U$1,E17=$V$1),0,1)))</f>
        <v>0</v>
      </c>
      <c r="Y15" s="128">
        <f>IF($A15&gt;='243way_Regular Symbol'!H$16,"",IF(F15=0,"",IF(OR(F15=$U$1,F15=$V$1,F16=$U$1,F16=$V$1,F17=$U$1,F17=$V$1),0,1)))</f>
        <v>1</v>
      </c>
      <c r="AA15" s="342">
        <f>IF($A15&gt;='243way_Regular Symbol'!D$16,"",IF(B15=0,"",IF(OR(B15=$AA$1,B15=$AB$1,B16=$AA$1,B16=$AB$1,B17=$AA$1,,B17=$AB$1),0,1)))</f>
        <v>1</v>
      </c>
      <c r="AB15" s="2">
        <f>IF($A15&gt;='243way_Regular Symbol'!E$16,"",IF(C15=0,"",IF(OR(C15=$AA$1,C15=$AB$1,C16=$AA$1,C16=$AB$1,C17=$AA$1,,C17=$AB$1),0,1)))</f>
        <v>1</v>
      </c>
      <c r="AC15" s="2">
        <f>IF($A15&gt;='243way_Regular Symbol'!F$16,"",IF(D15=0,"",IF(OR(D15=$AA$1,D15=$AB$1,D16=$AA$1,D16=$AB$1,D17=$AA$1,,D17=$AB$1),0,1)))</f>
        <v>1</v>
      </c>
      <c r="AD15" s="2">
        <f>IF($A15&gt;='243way_Regular Symbol'!G$16,"",IF(E15=0,"",IF(OR(E15=$AA$1,E15=$AB$1,E16=$AA$1,E16=$AB$1,E17=$AA$1,,E17=$AB$1),0,1)))</f>
        <v>1</v>
      </c>
      <c r="AE15" s="128">
        <f>IF($A15&gt;='243way_Regular Symbol'!H$16,"",IF(F15=0,"",IF(OR(F15=$AA$1,F15=$AB$1,F16=$AA$1,F16=$AB$1,F17=$AA$1,,F17=$AB$1),0,1)))</f>
        <v>1</v>
      </c>
      <c r="AG15" s="342">
        <f>IF($A15&gt;='243way_Regular Symbol'!D$16,"",IF(B15=0,"",IF(OR(B15=$AG$1,B15=$AH$1,B16=$AG$1,B16=$AH$1,B17=$AG$1,B17=$AH$1),0,1)))</f>
        <v>0</v>
      </c>
      <c r="AH15" s="2">
        <f>IF($A15&gt;='243way_Regular Symbol'!E$16,"",IF(C15=0,"",IF(OR(C15=$AG$1,C15=$AH$1,C16=$AG$1,C16=$AH$1,C17=$AG$1,C17=$AH$1),0,1)))</f>
        <v>1</v>
      </c>
      <c r="AI15" s="2">
        <f>IF($A15&gt;='243way_Regular Symbol'!F$16,"",IF(D15=0,"",IF(OR(D15=$AG$1,D15=$AH$1,D16=$AG$1,D16=$AH$1,D17=$AG$1,D17=$AH$1),0,1)))</f>
        <v>1</v>
      </c>
      <c r="AJ15" s="2">
        <f>IF($A15&gt;='243way_Regular Symbol'!G$16,"",IF(E15=0,"",IF(OR(E15=$AG$1,E15=$AH$1,E16=$AG$1,E16=$AH$1,E17=$AG$1,E17=$AH$1),0,1)))</f>
        <v>1</v>
      </c>
      <c r="AK15" s="128">
        <f>IF($A15&gt;='243way_Regular Symbol'!H$16,"",IF(F15=0,"",IF(OR(F15=$AG$1,F15=$AH$1,F16=$AG$1,F16=$AH$1,F17=$AG$1,F17=$AH$1),0,1)))</f>
        <v>1</v>
      </c>
      <c r="AM15" s="342">
        <f>IF($A15&gt;='243way_Regular Symbol'!D$16,"",IF(B15=0,"",IF(OR(B15=$AM$1,B15=$AN$1,B16=$AM$1,B16=$AN$1,B17=$AM$1,B17=$AN$1),0,1)))</f>
        <v>1</v>
      </c>
      <c r="AN15" s="2">
        <f>IF($A15&gt;='243way_Regular Symbol'!E$16,"",IF(C15=0,"",IF(OR(C15=$AM$1,C15=$AN$1,C16=$AM$1,C16=$AN$1,C17=$AM$1,C17=$AN$1),0,1)))</f>
        <v>0</v>
      </c>
      <c r="AO15" s="2">
        <f>IF($A15&gt;='243way_Regular Symbol'!F$16,"",IF(D15=0,"",IF(OR(D15=$AM$1,D15=$AN$1,D16=$AM$1,D16=$AN$1,D17=$AM$1,D17=$AN$1),0,1)))</f>
        <v>1</v>
      </c>
      <c r="AP15" s="2">
        <f>IF($A15&gt;='243way_Regular Symbol'!G$16,"",IF(E15=0,"",IF(OR(E15=$AM$1,E15=$AN$1,E16=$AM$1,E16=$AN$1,E17=$AM$1,E17=$AN$1),0,1)))</f>
        <v>1</v>
      </c>
      <c r="AQ15" s="128">
        <f>IF($A15&gt;='243way_Regular Symbol'!H$16,"",IF(F15=0,"",IF(OR(F15=$AM$1,F15=$AN$1,F16=$AM$1,F16=$AN$1,F17=$AM$1,F17=$AN$1),0,1)))</f>
        <v>0</v>
      </c>
      <c r="AS15" s="342">
        <f>IF($A15&gt;='243way_Regular Symbol'!D$16,"",IF(B15=0,"",IF(OR(B15=$AM$1,B15=$AT$1,B16=$AM$1,B16=$AT$1,B17=$AM$1,B17=$AT$1),0,1)))</f>
        <v>1</v>
      </c>
      <c r="AT15" s="2">
        <f>IF($A15&gt;='243way_Regular Symbol'!E$16,"",IF(C15=0,"",IF(OR(C15=$AM$1,C15=$AT$1,C16=$AM$1,C16=$AT$1,C17=$AM$1,C17=$AT$1),0,1)))</f>
        <v>1</v>
      </c>
      <c r="AU15" s="2">
        <f>IF($A15&gt;='243way_Regular Symbol'!F$16,"",IF(D15=0,"",IF(OR(D15=$AM$1,D15=$AT$1,D16=$AM$1,D16=$AT$1,D17=$AM$1,D17=$AT$1),0,1)))</f>
        <v>1</v>
      </c>
      <c r="AV15" s="2">
        <f>IF($A15&gt;='243way_Regular Symbol'!G$16,"",IF(E15=0,"",IF(OR(E15=$AM$1,E15=$AT$1,E16=$AM$1,E16=$AT$1,E17=$AM$1,E17=$AT$1),0,1)))</f>
        <v>1</v>
      </c>
      <c r="AW15" s="128">
        <f>IF($A15&gt;='243way_Regular Symbol'!H$16,"",IF(F15=0,"",IF(OR(F15=$AM$1,F15=$AT$1,F16=$AM$1,F16=$AT$1,F17=$AM$1,F17=$AT$1),0,1)))</f>
        <v>1</v>
      </c>
      <c r="AY15" s="342"/>
      <c r="AZ15" s="2"/>
      <c r="BA15" s="2">
        <f>IF($A15&gt;='243way_Regular Symbol'!F$16,"",COUNTIF(D15:D17,$AZ$1))</f>
        <v>0</v>
      </c>
      <c r="BB15" s="2">
        <f>IF($A15&gt;='243way_Regular Symbol'!G$16,"",COUNTIF(E15:E17,$AZ$1))</f>
        <v>0</v>
      </c>
      <c r="BC15" s="2">
        <f>IF($A15&gt;='243way_Regular Symbol'!H$16,"",COUNTIF(F15:F17,$AZ$1))</f>
        <v>0</v>
      </c>
      <c r="BE15" s="342">
        <f>IF($A15&gt;='243way_Regular Symbol'!D$16,"",IF(B15=0,"",IF(OR(B15=$AM$1,B15=$BF$1,B16=$AM$1,B16=$BF$1,B17=$AM$1,B17=$BF$1),1,0)))</f>
        <v>0</v>
      </c>
      <c r="BF15" s="342">
        <f>IF($A15&gt;='243way_Regular Symbol'!E$16,"",IF(C15=0,"",IF(OR(C15=$AM$1,C15=$BF$1,C16=$AM$1,C16=$BF$1,C17=$AM$1,C17=$BF$1),1,0)))</f>
        <v>0</v>
      </c>
      <c r="BG15" s="342">
        <f>IF($A15&gt;='243way_Regular Symbol'!F$16,"",IF(D15=0,"",IF(OR(D15=$AM$1,D15=$BF$1,D16=$AM$1,D16=$BF$1,D17=$AM$1,D17=$BF$1),1,0)))</f>
        <v>0</v>
      </c>
      <c r="BH15" s="342">
        <f>IF($A15&gt;='243way_Regular Symbol'!G$16,"",IF(E15=0,"",IF(OR(E15=$AM$1,E15=$BF$1,E16=$AM$1,E16=$BF$1,E17=$AM$1,E17=$BF$1),1,0)))</f>
        <v>0</v>
      </c>
      <c r="BI15" s="342">
        <f>IF($A15&gt;='243way_Regular Symbol'!H$16,"",IF(F15=0,"",IF(OR(F15=$AM$1,F15=$BF$1,F16=$AM$1,F16=$BF$1,F17=$AM$1,F17=$BF$1),1,0)))</f>
        <v>0</v>
      </c>
      <c r="BK15" s="342">
        <f>IF($A15&gt;='243way_Regular Symbol'!D$16,"",IF(B15=0,"",IF(OR(B15=$AM$1,B15=$BL$1,B16=$AM$1,B16=$BL$1,B17=$AM$1,B17=$BL$1),0,1)))</f>
        <v>1</v>
      </c>
      <c r="BL15" s="2">
        <f>IF($A15&gt;='243way_Regular Symbol'!E$16,"",IF(C15=0,"",IF(OR(C15=$AM$1,C15=$BL$1,C16=$AM$1,C16=$BL$1,C17=$AM$1,C17=$BL$1),0,1)))</f>
        <v>1</v>
      </c>
      <c r="BM15" s="2">
        <f>IF($A15&gt;='243way_Regular Symbol'!F$16,"",IF(D15=0,"",IF(OR(D15=$AM$1,D15=$BL$1,D16=$AM$1,D16=$BL$1,D17=$AM$1,D17=$BL$1),0,1)))</f>
        <v>1</v>
      </c>
      <c r="BN15" s="2">
        <f>IF($A15&gt;='243way_Regular Symbol'!G$16,"",IF(E15=0,"",IF(OR(E15=$AM$1,E15=$BL$1,E16=$AM$1,E16=$BL$1,E17=$AM$1,E17=$BL$1),0,1)))</f>
        <v>1</v>
      </c>
      <c r="BO15" s="128">
        <f>IF($A15&gt;='243way_Regular Symbol'!H$16,"",IF(F15=0,"",IF(OR(F15=$AM$1,F15=$BL$1,F16=$AM$1,F16=$BL$1,F17=$AM$1,F17=$BL$1),0,1)))</f>
        <v>1</v>
      </c>
      <c r="BQ15" s="2">
        <f>IF($A15&gt;='243way_Regular Symbol'!D$16,"",IF(B15=0,"",IF(OR(B15=$BQ$1,B15=$BR$1,B16=$BQ$1,B16=$BR$1,B17=$BQ$1,B17=$BR$1),0,1)))</f>
        <v>0</v>
      </c>
      <c r="BR15" s="2">
        <f>IF($A15&gt;='243way_Regular Symbol'!E$16,"",IF(C15=0,"",IF(OR(C15=$BQ$1,C15=$BR$1,C16=$BQ$1,C16=$BR$1,C17=$BQ$1,C17=$BR$1),0,1)))</f>
        <v>1</v>
      </c>
      <c r="BS15" s="2">
        <f>IF($A15&gt;='243way_Regular Symbol'!F$16,"",IF(D15=0,"",IF(OR(D15=$BQ$1,D15=$BR$1,D16=$BQ$1,D16=$BR$1,D17=$BQ$1,D17=$BR$1),0,1)))</f>
        <v>1</v>
      </c>
      <c r="BT15" s="2">
        <f>IF($A15&gt;='243way_Regular Symbol'!G$16,"",IF(E15=0,"",IF(OR(E15=$BQ$1,E15=$BR$1,E16=$BQ$1,E16=$BR$1,E17=$BQ$1,E17=$BR$1),0,1)))</f>
        <v>0</v>
      </c>
      <c r="BU15" s="2">
        <f>IF($A15&gt;='243way_Regular Symbol'!H$16,"",IF(F15=0,"",IF(OR(F15=$BQ$1,F15=$BR$1,F16=$BQ$1,F16=$BR$1,F17=$BQ$1,F17=$BR$1),0,1)))</f>
        <v>1</v>
      </c>
      <c r="BW15" s="2">
        <f>IF($A15&gt;='243way_Regular Symbol'!D$16,"",IF(B15=0,"",IF(OR(B15=$BW$1,B16=$BW$1,B17=$BW$1,B15=$BX$1,B16=$BX$1,B17=$BX$1),0,1)))</f>
        <v>0</v>
      </c>
      <c r="BX15" s="2">
        <f>IF($A15&gt;='243way_Regular Symbol'!E$16,"",IF(C15=0,"",IF(OR(C15=$BW$1,C16=$BW$1,C17=$BW$1,C15=$BX$1,C16=$BX$1,C17=$BX$1),0,1)))</f>
        <v>1</v>
      </c>
      <c r="BY15" s="2">
        <f>IF($A15&gt;='243way_Regular Symbol'!F$16,"",IF(D15=0,"",IF(OR(D15=$BW$1,D16=$BW$1,D17=$BW$1,D15=$BX$1,D16=$BX$1,D17=$BX$1),0,1)))</f>
        <v>0</v>
      </c>
      <c r="BZ15" s="2">
        <f>IF($A15&gt;='243way_Regular Symbol'!G$16,"",IF(E15=0,"",IF(OR(E15=$BW$1,E16=$BW$1,E17=$BW$1,E15=$BX$1,E16=$BX$1,E17=$BX$1),0,1)))</f>
        <v>1</v>
      </c>
      <c r="CA15" s="2">
        <f>IF($A15&gt;='243way_Regular Symbol'!H$16,"",IF(F15=0,"",IF(OR(F15=$BW$1,F16=$BW$1,F17=$BW$1,F15=$BX$1,F16=$BX$1,F17=$BX$1),0,1)))</f>
        <v>1</v>
      </c>
      <c r="CC15" s="2">
        <f>IF($A15&gt;='243way_Regular Symbol'!D$16,"",IF(B15=0,"",IF(OR(B15=$BW$1,B16=$BW$1,B17=$BW$1,B15=$CD$1,B16=$CD$1,B17=$CD$1),0,1)))</f>
        <v>1</v>
      </c>
      <c r="CD15" s="2">
        <f>IF($A15&gt;='243way_Regular Symbol'!E$16,"",IF(C15=0,"",IF(OR(C15=$BW$1,C16=$BW$1,C17=$BW$1,C15=$CD$1,C16=$CD$1,C17=$CD$1),0,1)))</f>
        <v>0</v>
      </c>
      <c r="CE15" s="2">
        <f>IF($A15&gt;='243way_Regular Symbol'!F$16,"",IF(D15=0,"",IF(OR(D15=$BW$1,D16=$BW$1,D17=$BW$1,D15=$CD$1,D16=$CD$1,D17=$CD$1),0,1)))</f>
        <v>1</v>
      </c>
      <c r="CF15" s="2">
        <f>IF($A15&gt;='243way_Regular Symbol'!G$16,"",IF(E15=0,"",IF(OR(E15=$BW$1,E16=$BW$1,E17=$BW$1,E15=$CD$1,E16=$CD$1,E17=$CD$1),0,1)))</f>
        <v>1</v>
      </c>
      <c r="CG15" s="2">
        <f>IF($A15&gt;='243way_Regular Symbol'!H$16,"",IF(F15=0,"",IF(OR(F15=$BW$1,F16=$BW$1,F17=$BW$1,F15=$CD$1,F16=$CD$1,F17=$CD$1),0,1)))</f>
        <v>1</v>
      </c>
      <c r="CI15" s="2">
        <f>IF($A15&gt;='243way_Regular Symbol'!D$16,"",IF(B15=0,"",IF(OR(B15=$BW$1,B16=$BW$1,B17=$BW$1,B15=$CJ$1,B16=$CJ$1,B17=$CJ$1),0,1)))</f>
        <v>1</v>
      </c>
      <c r="CJ15" s="2">
        <f>IF($A15&gt;='243way_Regular Symbol'!E$16,"",IF(C15=0,"",IF(OR(C15=$BW$1,C16=$BW$1,C17=$BW$1,C15=$CJ$1,C16=$CJ$1,C17=$CJ$1),0,1)))</f>
        <v>1</v>
      </c>
      <c r="CK15" s="2">
        <f>IF($A15&gt;='243way_Regular Symbol'!F$16,"",IF(D15=0,"",IF(OR(D15=$BW$1,D16=$BW$1,D17=$BW$1,D15=$CJ$1,D16=$CJ$1,D17=$CJ$1),0,1)))</f>
        <v>0</v>
      </c>
      <c r="CL15" s="2">
        <f>IF($A15&gt;='243way_Regular Symbol'!G$16,"",IF(E15=0,"",IF(OR(E15=$BW$1,E16=$BW$1,E17=$BW$1,E15=$CJ$1,E16=$CJ$1,E17=$CJ$1),0,1)))</f>
        <v>1</v>
      </c>
      <c r="CM15" s="2">
        <f>IF($A15&gt;='243way_Regular Symbol'!H$16,"",IF(F15=0,"",IF(OR(F15=$BW$1,F16=$BW$1,F17=$BW$1,F15=$CJ$1,F16=$CJ$1,F17=$CJ$1),0,1)))</f>
        <v>1</v>
      </c>
      <c r="CO15" s="2">
        <f>IF($A15&gt;='243way_Regular Symbol'!D$16,"",IF(B15=0,"",IF(OR(B15=$BW$1,B16=$BW$1,B17=$BW$1,B15=$CP$1,B16=$CP$1,B17=$CP$1),0,1)))</f>
        <v>1</v>
      </c>
      <c r="CP15" s="2">
        <f>IF($A15&gt;='243way_Regular Symbol'!E$16,"",IF(C15=0,"",IF(OR(C15=$BW$1,C16=$BW$1,C17=$BW$1,C15=$CP$1,C16=$CP$1,C17=$CP$1),0,1)))</f>
        <v>1</v>
      </c>
      <c r="CQ15" s="2">
        <f>IF($A15&gt;='243way_Regular Symbol'!F$16,"",IF(D15=0,"",IF(OR(D15=$BW$1,D16=$BW$1,D17=$BW$1,D15=$CP$1,D16=$CP$1,D17=$CP$1),0,1)))</f>
        <v>0</v>
      </c>
      <c r="CR15" s="2">
        <f>IF($A15&gt;='243way_Regular Symbol'!G$16,"",IF(E15=0,"",IF(OR(E15=$BW$1,E16=$BW$1,E17=$BW$1,E15=$CP$1,E16=$CP$1,E17=$CP$1),0,1)))</f>
        <v>0</v>
      </c>
      <c r="CS15" s="2">
        <f>IF($A15&gt;='243way_Regular Symbol'!H$16,"",IF(F15=0,"",IF(OR(F15=$BW$1,F16=$BW$1,F17=$BW$1,F15=$CP$1,F16=$CP$1,F17=$CP$1),0,1)))</f>
        <v>0</v>
      </c>
      <c r="CU15" s="2">
        <f>IF($A15&gt;='243way_Regular Symbol'!D$16,"",IF(B15=0,"",IF(OR(B15=$BW$1,B16=$BW$1,B17=$BW$1,B15=$CV$1,B16=$CV$1,B17=$CV$1),0,1)))</f>
        <v>1</v>
      </c>
      <c r="CV15" s="2">
        <f>IF($A15&gt;='243way_Regular Symbol'!E$16,"",IF(C15=0,"",IF(OR(C15=$BW$1,C16=$BW$1,C17=$BW$1,C15=$CV$1,C16=$CV$1,C17=$CV$1),0,1)))</f>
        <v>1</v>
      </c>
      <c r="CW15" s="2">
        <f>IF($A15&gt;='243way_Regular Symbol'!F$16,"",IF(D15=0,"",IF(OR(D15=$BW$1,D16=$BW$1,D17=$BW$1,D15=$CV$1,D16=$CV$1,D17=$CV$1),0,1)))</f>
        <v>1</v>
      </c>
      <c r="CX15" s="2">
        <f>IF($A15&gt;='243way_Regular Symbol'!G$16,"",IF(E15=0,"",IF(OR(E15=$BW$1,E16=$BW$1,E17=$BW$1,E15=$CV$1,E16=$CV$1,E17=$CV$1),0,1)))</f>
        <v>1</v>
      </c>
      <c r="CY15" s="2">
        <f>IF($A15&gt;='243way_Regular Symbol'!H$16,"",IF(F15=0,"",IF(OR(F15=$BW$1,F16=$BW$1,F17=$BW$1,F15=$CV$1,F16=$CV$1,F17=$CV$1),0,1)))</f>
        <v>0</v>
      </c>
    </row>
    <row r="16" spans="1:103">
      <c r="A16" s="341">
        <f>IF('243way_Regular Symbol'!L15="","",'243way_Regular Symbol'!L15)</f>
        <v>12</v>
      </c>
      <c r="B16" s="184" t="str">
        <f>IF('243way_Regular Symbol'!M15="",
IF($A16-'243way_Regular Symbol'!D$16&gt;='243way_RegularＸ_W()'!B$2-1,"",VLOOKUP($A16-'243way_Regular Symbol'!D$16,'243way_Regular Symbol'!$L$3:$Q$250,'243way_RegularＸ_W()'!B$3+1,FALSE)),
'243way_Regular Symbol'!M15)</f>
        <v>A</v>
      </c>
      <c r="C16" s="184" t="str">
        <f>IF('243way_Regular Symbol'!N15="",
IF($A16-'243way_Regular Symbol'!E$16&gt;='243way_RegularＸ_W()'!C$2-1,"",VLOOKUP($A16-'243way_Regular Symbol'!E$16,'243way_Regular Symbol'!$L$3:$Q$250,'243way_RegularＸ_W()'!C$3+1,FALSE)),
'243way_Regular Symbol'!N15)</f>
        <v>M2</v>
      </c>
      <c r="D16" s="184" t="str">
        <f>IF('243way_Regular Symbol'!O15="",
IF($A16-'243way_Regular Symbol'!F$16&gt;='243way_RegularＸ_W()'!D$2-1,"",VLOOKUP($A16-'243way_Regular Symbol'!F$16,'243way_Regular Symbol'!$L$3:$Q$250,'243way_RegularＸ_W()'!D$3+1,FALSE)),
'243way_Regular Symbol'!O15)</f>
        <v>TE</v>
      </c>
      <c r="E16" s="184" t="str">
        <f>IF('243way_Regular Symbol'!P15="",
IF($A16-'243way_Regular Symbol'!G$16&gt;='243way_RegularＸ_W()'!E$2-1,"",VLOOKUP($A16-'243way_Regular Symbol'!G$16,'243way_Regular Symbol'!$L$3:$Q$250,'243way_RegularＸ_W()'!E$3+1,FALSE)),
'243way_Regular Symbol'!P15)</f>
        <v>M2</v>
      </c>
      <c r="F16" s="184" t="str">
        <f>IF('243way_Regular Symbol'!Q15="",
IF($A16-'243way_Regular Symbol'!H$16&gt;='243way_RegularＸ_W()'!F$2-1,"",VLOOKUP($A16-'243way_Regular Symbol'!H$16,'243way_Regular Symbol'!$L$3:$Q$250,'243way_RegularＸ_W()'!F$3+1,FALSE)),
'243way_Regular Symbol'!Q15)</f>
        <v>TE</v>
      </c>
      <c r="O16" s="342">
        <f>IF($A16&gt;='243way_Regular Symbol'!D$16,"",IF(B16=0,"",IF(OR(B16=$O$1,B16=$P$1,B17=$O$1,B17=$P$1,B18=$O$1,B18=$P$1),0,1)))</f>
        <v>0</v>
      </c>
      <c r="P16" s="2">
        <f>IF($A16&gt;='243way_Regular Symbol'!E$16,"",IF(C16=0,"",IF(OR(C16=$O$1,C16=$P$1,C17=$O$1,C17=$P$1,C18=$O$1,C18=$P$1),0,1)))</f>
        <v>1</v>
      </c>
      <c r="Q16" s="2">
        <f>IF($A16&gt;='243way_Regular Symbol'!F$16,"",IF(D16=0,"",IF(OR(D16=$O$1,D16=$P$1,D17=$O$1,D17=$P$1,D18=$O$1,D18=$P$1),0,1)))</f>
        <v>1</v>
      </c>
      <c r="R16" s="2">
        <f>IF($A16&gt;='243way_Regular Symbol'!G$16,"",IF(E16=0,"",IF(OR(E16=$O$1,E16=$P$1,E17=$O$1,E17=$P$1,E18=$O$1,E18=$P$1),0,1)))</f>
        <v>1</v>
      </c>
      <c r="S16" s="128">
        <f>IF($A16&gt;='243way_Regular Symbol'!H$16,"",IF(F16=0,"",IF(OR(F16=$O$1,F16=$P$1,F17=$O$1,F17=$P$1,F18=$O$1,F18=$P$1),0,1)))</f>
        <v>1</v>
      </c>
      <c r="U16" s="342">
        <f>IF($A16&gt;='243way_Regular Symbol'!D$16,"",IF(B16=0,"",IF(OR(B16=$U$1,B16=$V$1,B17=$U$1,B17=$V$1,B18=$U$1,B18=$V$1),0,1)))</f>
        <v>1</v>
      </c>
      <c r="V16" s="2">
        <f>IF($A16&gt;='243way_Regular Symbol'!E$16,"",IF(C16=0,"",IF(OR(C16=$U$1,C16=$V$1,C17=$U$1,C17=$V$1,C18=$U$1,C18=$V$1),0,1)))</f>
        <v>0</v>
      </c>
      <c r="W16" s="2">
        <f>IF($A16&gt;='243way_Regular Symbol'!F$16,"",IF(D16=0,"",IF(OR(D16=$U$1,D16=$V$1,D17=$U$1,D17=$V$1,D18=$U$1,D18=$V$1),0,1)))</f>
        <v>0</v>
      </c>
      <c r="X16" s="2">
        <f>IF($A16&gt;='243way_Regular Symbol'!G$16,"",IF(E16=0,"",IF(OR(E16=$U$1,E16=$V$1,E17=$U$1,E17=$V$1,E18=$U$1,E18=$V$1),0,1)))</f>
        <v>0</v>
      </c>
      <c r="Y16" s="128">
        <f>IF($A16&gt;='243way_Regular Symbol'!H$16,"",IF(F16=0,"",IF(OR(F16=$U$1,F16=$V$1,F17=$U$1,F17=$V$1,F18=$U$1,F18=$V$1),0,1)))</f>
        <v>0</v>
      </c>
      <c r="AA16" s="342">
        <f>IF($A16&gt;='243way_Regular Symbol'!D$16,"",IF(B16=0,"",IF(OR(B16=$AA$1,B16=$AB$1,B17=$AA$1,B17=$AB$1,B18=$AA$1,,B18=$AB$1),0,1)))</f>
        <v>1</v>
      </c>
      <c r="AB16" s="2">
        <f>IF($A16&gt;='243way_Regular Symbol'!E$16,"",IF(C16=0,"",IF(OR(C16=$AA$1,C16=$AB$1,C17=$AA$1,C17=$AB$1,C18=$AA$1,,C18=$AB$1),0,1)))</f>
        <v>0</v>
      </c>
      <c r="AC16" s="2">
        <f>IF($A16&gt;='243way_Regular Symbol'!F$16,"",IF(D16=0,"",IF(OR(D16=$AA$1,D16=$AB$1,D17=$AA$1,D17=$AB$1,D18=$AA$1,,D18=$AB$1),0,1)))</f>
        <v>1</v>
      </c>
      <c r="AD16" s="2">
        <f>IF($A16&gt;='243way_Regular Symbol'!G$16,"",IF(E16=0,"",IF(OR(E16=$AA$1,E16=$AB$1,E17=$AA$1,E17=$AB$1,E18=$AA$1,,E18=$AB$1),0,1)))</f>
        <v>1</v>
      </c>
      <c r="AE16" s="128">
        <f>IF($A16&gt;='243way_Regular Symbol'!H$16,"",IF(F16=0,"",IF(OR(F16=$AA$1,F16=$AB$1,F17=$AA$1,F17=$AB$1,F18=$AA$1,,F18=$AB$1),0,1)))</f>
        <v>1</v>
      </c>
      <c r="AG16" s="342">
        <f>IF($A16&gt;='243way_Regular Symbol'!D$16,"",IF(B16=0,"",IF(OR(B16=$AG$1,B16=$AH$1,B17=$AG$1,B17=$AH$1,B18=$AG$1,B18=$AH$1),0,1)))</f>
        <v>0</v>
      </c>
      <c r="AH16" s="2">
        <f>IF($A16&gt;='243way_Regular Symbol'!E$16,"",IF(C16=0,"",IF(OR(C16=$AG$1,C16=$AH$1,C17=$AG$1,C17=$AH$1,C18=$AG$1,C18=$AH$1),0,1)))</f>
        <v>1</v>
      </c>
      <c r="AI16" s="2">
        <f>IF($A16&gt;='243way_Regular Symbol'!F$16,"",IF(D16=0,"",IF(OR(D16=$AG$1,D16=$AH$1,D17=$AG$1,D17=$AH$1,D18=$AG$1,D18=$AH$1),0,1)))</f>
        <v>1</v>
      </c>
      <c r="AJ16" s="2">
        <f>IF($A16&gt;='243way_Regular Symbol'!G$16,"",IF(E16=0,"",IF(OR(E16=$AG$1,E16=$AH$1,E17=$AG$1,E17=$AH$1,E18=$AG$1,E18=$AH$1),0,1)))</f>
        <v>1</v>
      </c>
      <c r="AK16" s="128">
        <f>IF($A16&gt;='243way_Regular Symbol'!H$16,"",IF(F16=0,"",IF(OR(F16=$AG$1,F16=$AH$1,F17=$AG$1,F17=$AH$1,F18=$AG$1,F18=$AH$1),0,1)))</f>
        <v>1</v>
      </c>
      <c r="AM16" s="342">
        <f>IF($A16&gt;='243way_Regular Symbol'!D$16,"",IF(B16=0,"",IF(OR(B16=$AM$1,B16=$AN$1,B17=$AM$1,B17=$AN$1,B18=$AM$1,B18=$AN$1),0,1)))</f>
        <v>1</v>
      </c>
      <c r="AN16" s="2">
        <f>IF($A16&gt;='243way_Regular Symbol'!E$16,"",IF(C16=0,"",IF(OR(C16=$AM$1,C16=$AN$1,C17=$AM$1,C17=$AN$1,C18=$AM$1,C18=$AN$1),0,1)))</f>
        <v>1</v>
      </c>
      <c r="AO16" s="2">
        <f>IF($A16&gt;='243way_Regular Symbol'!F$16,"",IF(D16=0,"",IF(OR(D16=$AM$1,D16=$AN$1,D17=$AM$1,D17=$AN$1,D18=$AM$1,D18=$AN$1),0,1)))</f>
        <v>1</v>
      </c>
      <c r="AP16" s="2">
        <f>IF($A16&gt;='243way_Regular Symbol'!G$16,"",IF(E16=0,"",IF(OR(E16=$AM$1,E16=$AN$1,E17=$AM$1,E17=$AN$1,E18=$AM$1,E18=$AN$1),0,1)))</f>
        <v>1</v>
      </c>
      <c r="AQ16" s="128">
        <f>IF($A16&gt;='243way_Regular Symbol'!H$16,"",IF(F16=0,"",IF(OR(F16=$AM$1,F16=$AN$1,F17=$AM$1,F17=$AN$1,F18=$AM$1,F18=$AN$1),0,1)))</f>
        <v>1</v>
      </c>
      <c r="AS16" s="342">
        <f>IF($A16&gt;='243way_Regular Symbol'!D$16,"",IF(B16=0,"",IF(OR(B16=$AM$1,B16=$AT$1,B17=$AM$1,B17=$AT$1,B18=$AM$1,B18=$AT$1),0,1)))</f>
        <v>1</v>
      </c>
      <c r="AT16" s="2">
        <f>IF($A16&gt;='243way_Regular Symbol'!E$16,"",IF(C16=0,"",IF(OR(C16=$AM$1,C16=$AT$1,C17=$AM$1,C17=$AT$1,C18=$AM$1,C18=$AT$1),0,1)))</f>
        <v>1</v>
      </c>
      <c r="AU16" s="2">
        <f>IF($A16&gt;='243way_Regular Symbol'!F$16,"",IF(D16=0,"",IF(OR(D16=$AM$1,D16=$AT$1,D17=$AM$1,D17=$AT$1,D18=$AM$1,D18=$AT$1),0,1)))</f>
        <v>1</v>
      </c>
      <c r="AV16" s="2">
        <f>IF($A16&gt;='243way_Regular Symbol'!G$16,"",IF(E16=0,"",IF(OR(E16=$AM$1,E16=$AT$1,E17=$AM$1,E17=$AT$1,E18=$AM$1,E18=$AT$1),0,1)))</f>
        <v>1</v>
      </c>
      <c r="AW16" s="128">
        <f>IF($A16&gt;='243way_Regular Symbol'!H$16,"",IF(F16=0,"",IF(OR(F16=$AM$1,F16=$AT$1,F17=$AM$1,F17=$AT$1,F18=$AM$1,F18=$AT$1),0,1)))</f>
        <v>1</v>
      </c>
      <c r="AY16" s="342"/>
      <c r="AZ16" s="2"/>
      <c r="BA16" s="2">
        <f>IF($A16&gt;='243way_Regular Symbol'!F$16,"",COUNTIF(D16:D18,$AZ$1))</f>
        <v>0</v>
      </c>
      <c r="BB16" s="2">
        <f>IF($A16&gt;='243way_Regular Symbol'!G$16,"",COUNTIF(E16:E18,$AZ$1))</f>
        <v>0</v>
      </c>
      <c r="BC16" s="2">
        <f>IF($A16&gt;='243way_Regular Symbol'!H$16,"",COUNTIF(F16:F18,$AZ$1))</f>
        <v>0</v>
      </c>
      <c r="BE16" s="342">
        <f>IF($A16&gt;='243way_Regular Symbol'!D$16,"",IF(B16=0,"",IF(OR(B16=$AM$1,B16=$BF$1,B17=$AM$1,B17=$BF$1,B18=$AM$1,B18=$BF$1),1,0)))</f>
        <v>0</v>
      </c>
      <c r="BF16" s="342">
        <f>IF($A16&gt;='243way_Regular Symbol'!E$16,"",IF(C16=0,"",IF(OR(C16=$AM$1,C16=$BF$1,C17=$AM$1,C17=$BF$1,C18=$AM$1,C18=$BF$1),1,0)))</f>
        <v>0</v>
      </c>
      <c r="BG16" s="342">
        <f>IF($A16&gt;='243way_Regular Symbol'!F$16,"",IF(D16=0,"",IF(OR(D16=$AM$1,D16=$BF$1,D17=$AM$1,D17=$BF$1,D18=$AM$1,D18=$BF$1),1,0)))</f>
        <v>0</v>
      </c>
      <c r="BH16" s="342">
        <f>IF($A16&gt;='243way_Regular Symbol'!G$16,"",IF(E16=0,"",IF(OR(E16=$AM$1,E16=$BF$1,E17=$AM$1,E17=$BF$1,E18=$AM$1,E18=$BF$1),1,0)))</f>
        <v>0</v>
      </c>
      <c r="BI16" s="342">
        <f>IF($A16&gt;='243way_Regular Symbol'!H$16,"",IF(F16=0,"",IF(OR(F16=$AM$1,F16=$BF$1,F17=$AM$1,F17=$BF$1,F18=$AM$1,F18=$BF$1),1,0)))</f>
        <v>0</v>
      </c>
      <c r="BK16" s="342">
        <f>IF($A16&gt;='243way_Regular Symbol'!D$16,"",IF(B16=0,"",IF(OR(B16=$AM$1,B16=$BL$1,B17=$AM$1,B17=$BL$1,B18=$AM$1,B18=$BL$1),0,1)))</f>
        <v>1</v>
      </c>
      <c r="BL16" s="2">
        <f>IF($A16&gt;='243way_Regular Symbol'!E$16,"",IF(C16=0,"",IF(OR(C16=$AM$1,C16=$BL$1,C17=$AM$1,C17=$BL$1,C18=$AM$1,C18=$BL$1),0,1)))</f>
        <v>1</v>
      </c>
      <c r="BM16" s="2">
        <f>IF($A16&gt;='243way_Regular Symbol'!F$16,"",IF(D16=0,"",IF(OR(D16=$AM$1,D16=$BL$1,D17=$AM$1,D17=$BL$1,D18=$AM$1,D18=$BL$1),0,1)))</f>
        <v>1</v>
      </c>
      <c r="BN16" s="2">
        <f>IF($A16&gt;='243way_Regular Symbol'!G$16,"",IF(E16=0,"",IF(OR(E16=$AM$1,E16=$BL$1,E17=$AM$1,E17=$BL$1,E18=$AM$1,E18=$BL$1),0,1)))</f>
        <v>1</v>
      </c>
      <c r="BO16" s="128">
        <f>IF($A16&gt;='243way_Regular Symbol'!H$16,"",IF(F16=0,"",IF(OR(F16=$AM$1,F16=$BL$1,F17=$AM$1,F17=$BL$1,F18=$AM$1,F18=$BL$1),0,1)))</f>
        <v>1</v>
      </c>
      <c r="BQ16" s="2">
        <f>IF($A16&gt;='243way_Regular Symbol'!D$16,"",IF(B16=0,"",IF(OR(B16=$BQ$1,B16=$BR$1,B17=$BQ$1,B17=$BR$1,B18=$BQ$1,B18=$BR$1),0,1)))</f>
        <v>0</v>
      </c>
      <c r="BR16" s="2">
        <f>IF($A16&gt;='243way_Regular Symbol'!E$16,"",IF(C16=0,"",IF(OR(C16=$BQ$1,C16=$BR$1,C17=$BQ$1,C17=$BR$1,C18=$BQ$1,C18=$BR$1),0,1)))</f>
        <v>1</v>
      </c>
      <c r="BS16" s="2">
        <f>IF($A16&gt;='243way_Regular Symbol'!F$16,"",IF(D16=0,"",IF(OR(D16=$BQ$1,D16=$BR$1,D17=$BQ$1,D17=$BR$1,D18=$BQ$1,D18=$BR$1),0,1)))</f>
        <v>1</v>
      </c>
      <c r="BT16" s="2">
        <f>IF($A16&gt;='243way_Regular Symbol'!G$16,"",IF(E16=0,"",IF(OR(E16=$BQ$1,E16=$BR$1,E17=$BQ$1,E17=$BR$1,E18=$BQ$1,E18=$BR$1),0,1)))</f>
        <v>0</v>
      </c>
      <c r="BU16" s="2">
        <f>IF($A16&gt;='243way_Regular Symbol'!H$16,"",IF(F16=0,"",IF(OR(F16=$BQ$1,F16=$BR$1,F17=$BQ$1,F17=$BR$1,F18=$BQ$1,F18=$BR$1),0,1)))</f>
        <v>1</v>
      </c>
      <c r="BW16" s="2">
        <f>IF($A16&gt;='243way_Regular Symbol'!D$16,"",IF(B16=0,"",IF(OR(B16=$BW$1,B17=$BW$1,B18=$BW$1,B16=$BX$1,B17=$BX$1,B18=$BX$1),0,1)))</f>
        <v>1</v>
      </c>
      <c r="BX16" s="2">
        <f>IF($A16&gt;='243way_Regular Symbol'!E$16,"",IF(C16=0,"",IF(OR(C16=$BW$1,C17=$BW$1,C18=$BW$1,C16=$BX$1,C17=$BX$1,C18=$BX$1),0,1)))</f>
        <v>1</v>
      </c>
      <c r="BY16" s="2">
        <f>IF($A16&gt;='243way_Regular Symbol'!F$16,"",IF(D16=0,"",IF(OR(D16=$BW$1,D17=$BW$1,D18=$BW$1,D16=$BX$1,D17=$BX$1,D18=$BX$1),0,1)))</f>
        <v>1</v>
      </c>
      <c r="BZ16" s="2">
        <f>IF($A16&gt;='243way_Regular Symbol'!G$16,"",IF(E16=0,"",IF(OR(E16=$BW$1,E17=$BW$1,E18=$BW$1,E16=$BX$1,E17=$BX$1,E18=$BX$1),0,1)))</f>
        <v>0</v>
      </c>
      <c r="CA16" s="2">
        <f>IF($A16&gt;='243way_Regular Symbol'!H$16,"",IF(F16=0,"",IF(OR(F16=$BW$1,F17=$BW$1,F18=$BW$1,F16=$BX$1,F17=$BX$1,F18=$BX$1),0,1)))</f>
        <v>1</v>
      </c>
      <c r="CC16" s="2">
        <f>IF($A16&gt;='243way_Regular Symbol'!D$16,"",IF(B16=0,"",IF(OR(B16=$BW$1,B17=$BW$1,B18=$BW$1,B16=$CD$1,B17=$CD$1,B18=$CD$1),0,1)))</f>
        <v>1</v>
      </c>
      <c r="CD16" s="2">
        <f>IF($A16&gt;='243way_Regular Symbol'!E$16,"",IF(C16=0,"",IF(OR(C16=$BW$1,C17=$BW$1,C18=$BW$1,C16=$CD$1,C17=$CD$1,C18=$CD$1),0,1)))</f>
        <v>0</v>
      </c>
      <c r="CE16" s="2">
        <f>IF($A16&gt;='243way_Regular Symbol'!F$16,"",IF(D16=0,"",IF(OR(D16=$BW$1,D17=$BW$1,D18=$BW$1,D16=$CD$1,D17=$CD$1,D18=$CD$1),0,1)))</f>
        <v>1</v>
      </c>
      <c r="CF16" s="2">
        <f>IF($A16&gt;='243way_Regular Symbol'!G$16,"",IF(E16=0,"",IF(OR(E16=$BW$1,E17=$BW$1,E18=$BW$1,E16=$CD$1,E17=$CD$1,E18=$CD$1),0,1)))</f>
        <v>1</v>
      </c>
      <c r="CG16" s="2">
        <f>IF($A16&gt;='243way_Regular Symbol'!H$16,"",IF(F16=0,"",IF(OR(F16=$BW$1,F17=$BW$1,F18=$BW$1,F16=$CD$1,F17=$CD$1,F18=$CD$1),0,1)))</f>
        <v>1</v>
      </c>
      <c r="CI16" s="2">
        <f>IF($A16&gt;='243way_Regular Symbol'!D$16,"",IF(B16=0,"",IF(OR(B16=$BW$1,B17=$BW$1,B18=$BW$1,B16=$CJ$1,B17=$CJ$1,B18=$CJ$1),0,1)))</f>
        <v>1</v>
      </c>
      <c r="CJ16" s="2">
        <f>IF($A16&gt;='243way_Regular Symbol'!E$16,"",IF(C16=0,"",IF(OR(C16=$BW$1,C17=$BW$1,C18=$BW$1,C16=$CJ$1,C17=$CJ$1,C18=$CJ$1),0,1)))</f>
        <v>1</v>
      </c>
      <c r="CK16" s="2">
        <f>IF($A16&gt;='243way_Regular Symbol'!F$16,"",IF(D16=0,"",IF(OR(D16=$BW$1,D17=$BW$1,D18=$BW$1,D16=$CJ$1,D17=$CJ$1,D18=$CJ$1),0,1)))</f>
        <v>0</v>
      </c>
      <c r="CL16" s="2">
        <f>IF($A16&gt;='243way_Regular Symbol'!G$16,"",IF(E16=0,"",IF(OR(E16=$BW$1,E17=$BW$1,E18=$BW$1,E16=$CJ$1,E17=$CJ$1,E18=$CJ$1),0,1)))</f>
        <v>1</v>
      </c>
      <c r="CM16" s="2">
        <f>IF($A16&gt;='243way_Regular Symbol'!H$16,"",IF(F16=0,"",IF(OR(F16=$BW$1,F17=$BW$1,F18=$BW$1,F16=$CJ$1,F17=$CJ$1,F18=$CJ$1),0,1)))</f>
        <v>1</v>
      </c>
      <c r="CO16" s="2">
        <f>IF($A16&gt;='243way_Regular Symbol'!D$16,"",IF(B16=0,"",IF(OR(B16=$BW$1,B17=$BW$1,B18=$BW$1,B16=$CP$1,B17=$CP$1,B18=$CP$1),0,1)))</f>
        <v>1</v>
      </c>
      <c r="CP16" s="2">
        <f>IF($A16&gt;='243way_Regular Symbol'!E$16,"",IF(C16=0,"",IF(OR(C16=$BW$1,C17=$BW$1,C18=$BW$1,C16=$CP$1,C17=$CP$1,C18=$CP$1),0,1)))</f>
        <v>1</v>
      </c>
      <c r="CQ16" s="2">
        <f>IF($A16&gt;='243way_Regular Symbol'!F$16,"",IF(D16=0,"",IF(OR(D16=$BW$1,D17=$BW$1,D18=$BW$1,D16=$CP$1,D17=$CP$1,D18=$CP$1),0,1)))</f>
        <v>0</v>
      </c>
      <c r="CR16" s="2">
        <f>IF($A16&gt;='243way_Regular Symbol'!G$16,"",IF(E16=0,"",IF(OR(E16=$BW$1,E17=$BW$1,E18=$BW$1,E16=$CP$1,E17=$CP$1,E18=$CP$1),0,1)))</f>
        <v>1</v>
      </c>
      <c r="CS16" s="2">
        <f>IF($A16&gt;='243way_Regular Symbol'!H$16,"",IF(F16=0,"",IF(OR(F16=$BW$1,F17=$BW$1,F18=$BW$1,F16=$CP$1,F17=$CP$1,F18=$CP$1),0,1)))</f>
        <v>0</v>
      </c>
      <c r="CU16" s="2">
        <f>IF($A16&gt;='243way_Regular Symbol'!D$16,"",IF(B16=0,"",IF(OR(B16=$BW$1,B17=$BW$1,B18=$BW$1,B16=$CV$1,B17=$CV$1,B18=$CV$1),0,1)))</f>
        <v>1</v>
      </c>
      <c r="CV16" s="2">
        <f>IF($A16&gt;='243way_Regular Symbol'!E$16,"",IF(C16=0,"",IF(OR(C16=$BW$1,C17=$BW$1,C18=$BW$1,C16=$CV$1,C17=$CV$1,C18=$CV$1),0,1)))</f>
        <v>1</v>
      </c>
      <c r="CW16" s="2">
        <f>IF($A16&gt;='243way_Regular Symbol'!F$16,"",IF(D16=0,"",IF(OR(D16=$BW$1,D17=$BW$1,D18=$BW$1,D16=$CV$1,D17=$CV$1,D18=$CV$1),0,1)))</f>
        <v>1</v>
      </c>
      <c r="CX16" s="2">
        <f>IF($A16&gt;='243way_Regular Symbol'!G$16,"",IF(E16=0,"",IF(OR(E16=$BW$1,E17=$BW$1,E18=$BW$1,E16=$CV$1,E17=$CV$1,E18=$CV$1),0,1)))</f>
        <v>1</v>
      </c>
      <c r="CY16" s="2">
        <f>IF($A16&gt;='243way_Regular Symbol'!H$16,"",IF(F16=0,"",IF(OR(F16=$BW$1,F17=$BW$1,F18=$BW$1,F16=$CV$1,F17=$CV$1,F18=$CV$1),0,1)))</f>
        <v>0</v>
      </c>
    </row>
    <row r="17" spans="1:103">
      <c r="A17" s="341">
        <f>IF('243way_Regular Symbol'!L16="","",'243way_Regular Symbol'!L16)</f>
        <v>13</v>
      </c>
      <c r="B17" s="184" t="str">
        <f>IF('243way_Regular Symbol'!M16="",
IF($A17-'243way_Regular Symbol'!D$16&gt;='243way_RegularＸ_W()'!B$2-1,"",VLOOKUP($A17-'243way_Regular Symbol'!D$16,'243way_Regular Symbol'!$L$3:$Q$250,'243way_RegularＸ_W()'!B$3+1,FALSE)),
'243way_Regular Symbol'!M16)</f>
        <v>M4</v>
      </c>
      <c r="C17" s="184" t="str">
        <f>IF('243way_Regular Symbol'!N16="",
IF($A17-'243way_Regular Symbol'!E$16&gt;='243way_RegularＸ_W()'!C$2-1,"",VLOOKUP($A17-'243way_Regular Symbol'!E$16,'243way_Regular Symbol'!$L$3:$Q$250,'243way_RegularＸ_W()'!C$3+1,FALSE)),
'243way_Regular Symbol'!N16)</f>
        <v>Q</v>
      </c>
      <c r="D17" s="184" t="str">
        <f>IF('243way_Regular Symbol'!O16="",
IF($A17-'243way_Regular Symbol'!F$16&gt;='243way_RegularＸ_W()'!D$2-1,"",VLOOKUP($A17-'243way_Regular Symbol'!F$16,'243way_Regular Symbol'!$L$3:$Q$250,'243way_RegularＸ_W()'!D$3+1,FALSE)),
'243way_Regular Symbol'!O16)</f>
        <v>J</v>
      </c>
      <c r="E17" s="184" t="str">
        <f>IF('243way_Regular Symbol'!P16="",
IF($A17-'243way_Regular Symbol'!G$16&gt;='243way_RegularＸ_W()'!E$2-1,"",VLOOKUP($A17-'243way_Regular Symbol'!G$16,'243way_Regular Symbol'!$L$3:$Q$250,'243way_RegularＸ_W()'!E$3+1,FALSE)),
'243way_Regular Symbol'!P16)</f>
        <v>A</v>
      </c>
      <c r="F17" s="184" t="str">
        <f>IF('243way_Regular Symbol'!Q16="",
IF($A17-'243way_Regular Symbol'!H$16&gt;='243way_RegularＸ_W()'!F$2-1,"",VLOOKUP($A17-'243way_Regular Symbol'!H$16,'243way_Regular Symbol'!$L$3:$Q$250,'243way_RegularＸ_W()'!F$3+1,FALSE)),
'243way_Regular Symbol'!Q16)</f>
        <v>NI</v>
      </c>
      <c r="O17" s="342">
        <f>IF($A17&gt;='243way_Regular Symbol'!D$16,"",IF(B17=0,"",IF(OR(B17=$O$1,B17=$P$1,B18=$O$1,B18=$P$1,B19=$O$1,B19=$P$1),0,1)))</f>
        <v>0</v>
      </c>
      <c r="P17" s="2">
        <f>IF($A17&gt;='243way_Regular Symbol'!E$16,"",IF(C17=0,"",IF(OR(C17=$O$1,C17=$P$1,C18=$O$1,C18=$P$1,C19=$O$1,C19=$P$1),0,1)))</f>
        <v>1</v>
      </c>
      <c r="Q17" s="2">
        <f>IF($A17&gt;='243way_Regular Symbol'!F$16,"",IF(D17=0,"",IF(OR(D17=$O$1,D17=$P$1,D18=$O$1,D18=$P$1,D19=$O$1,D19=$P$1),0,1)))</f>
        <v>0</v>
      </c>
      <c r="R17" s="2">
        <f>IF($A17&gt;='243way_Regular Symbol'!G$16,"",IF(E17=0,"",IF(OR(E17=$O$1,E17=$P$1,E18=$O$1,E18=$P$1,E19=$O$1,E19=$P$1),0,1)))</f>
        <v>0</v>
      </c>
      <c r="S17" s="128">
        <f>IF($A17&gt;='243way_Regular Symbol'!H$16,"",IF(F17=0,"",IF(OR(F17=$O$1,F17=$P$1,F18=$O$1,F18=$P$1,F19=$O$1,F19=$P$1),0,1)))</f>
        <v>1</v>
      </c>
      <c r="U17" s="342">
        <f>IF($A17&gt;='243way_Regular Symbol'!D$16,"",IF(B17=0,"",IF(OR(B17=$U$1,B17=$V$1,B18=$U$1,B18=$V$1,B19=$U$1,B19=$V$1),0,1)))</f>
        <v>1</v>
      </c>
      <c r="V17" s="2">
        <f>IF($A17&gt;='243way_Regular Symbol'!E$16,"",IF(C17=0,"",IF(OR(C17=$U$1,C17=$V$1,C18=$U$1,C18=$V$1,C19=$U$1,C19=$V$1),0,1)))</f>
        <v>1</v>
      </c>
      <c r="W17" s="2">
        <f>IF($A17&gt;='243way_Regular Symbol'!F$16,"",IF(D17=0,"",IF(OR(D17=$U$1,D17=$V$1,D18=$U$1,D18=$V$1,D19=$U$1,D19=$V$1),0,1)))</f>
        <v>0</v>
      </c>
      <c r="X17" s="2">
        <f>IF($A17&gt;='243way_Regular Symbol'!G$16,"",IF(E17=0,"",IF(OR(E17=$U$1,E17=$V$1,E18=$U$1,E18=$V$1,E19=$U$1,E19=$V$1),0,1)))</f>
        <v>0</v>
      </c>
      <c r="Y17" s="128">
        <f>IF($A17&gt;='243way_Regular Symbol'!H$16,"",IF(F17=0,"",IF(OR(F17=$U$1,F17=$V$1,F18=$U$1,F18=$V$1,F19=$U$1,F19=$V$1),0,1)))</f>
        <v>0</v>
      </c>
      <c r="AA17" s="342">
        <f>IF($A17&gt;='243way_Regular Symbol'!D$16,"",IF(B17=0,"",IF(OR(B17=$AA$1,B17=$AB$1,B18=$AA$1,B18=$AB$1,B19=$AA$1,,B19=$AB$1),0,1)))</f>
        <v>1</v>
      </c>
      <c r="AB17" s="2">
        <f>IF($A17&gt;='243way_Regular Symbol'!E$16,"",IF(C17=0,"",IF(OR(C17=$AA$1,C17=$AB$1,C18=$AA$1,C18=$AB$1,C19=$AA$1,,C19=$AB$1),0,1)))</f>
        <v>0</v>
      </c>
      <c r="AC17" s="2">
        <f>IF($A17&gt;='243way_Regular Symbol'!F$16,"",IF(D17=0,"",IF(OR(D17=$AA$1,D17=$AB$1,D18=$AA$1,D18=$AB$1,D19=$AA$1,,D19=$AB$1),0,1)))</f>
        <v>1</v>
      </c>
      <c r="AD17" s="2">
        <f>IF($A17&gt;='243way_Regular Symbol'!G$16,"",IF(E17=0,"",IF(OR(E17=$AA$1,E17=$AB$1,E18=$AA$1,E18=$AB$1,E19=$AA$1,,E19=$AB$1),0,1)))</f>
        <v>0</v>
      </c>
      <c r="AE17" s="128">
        <f>IF($A17&gt;='243way_Regular Symbol'!H$16,"",IF(F17=0,"",IF(OR(F17=$AA$1,F17=$AB$1,F18=$AA$1,F18=$AB$1,F19=$AA$1,,F19=$AB$1),0,1)))</f>
        <v>1</v>
      </c>
      <c r="AG17" s="342">
        <f>IF($A17&gt;='243way_Regular Symbol'!D$16,"",IF(B17=0,"",IF(OR(B17=$AG$1,B17=$AH$1,B18=$AG$1,B18=$AH$1,B19=$AG$1,B19=$AH$1),0,1)))</f>
        <v>0</v>
      </c>
      <c r="AH17" s="2">
        <f>IF($A17&gt;='243way_Regular Symbol'!E$16,"",IF(C17=0,"",IF(OR(C17=$AG$1,C17=$AH$1,C18=$AG$1,C18=$AH$1,C19=$AG$1,C19=$AH$1),0,1)))</f>
        <v>1</v>
      </c>
      <c r="AI17" s="2">
        <f>IF($A17&gt;='243way_Regular Symbol'!F$16,"",IF(D17=0,"",IF(OR(D17=$AG$1,D17=$AH$1,D18=$AG$1,D18=$AH$1,D19=$AG$1,D19=$AH$1),0,1)))</f>
        <v>1</v>
      </c>
      <c r="AJ17" s="2">
        <f>IF($A17&gt;='243way_Regular Symbol'!G$16,"",IF(E17=0,"",IF(OR(E17=$AG$1,E17=$AH$1,E18=$AG$1,E18=$AH$1,E19=$AG$1,E19=$AH$1),0,1)))</f>
        <v>0</v>
      </c>
      <c r="AK17" s="128">
        <f>IF($A17&gt;='243way_Regular Symbol'!H$16,"",IF(F17=0,"",IF(OR(F17=$AG$1,F17=$AH$1,F18=$AG$1,F18=$AH$1,F19=$AG$1,F19=$AH$1),0,1)))</f>
        <v>1</v>
      </c>
      <c r="AM17" s="342">
        <f>IF($A17&gt;='243way_Regular Symbol'!D$16,"",IF(B17=0,"",IF(OR(B17=$AM$1,B17=$AN$1,B18=$AM$1,B18=$AN$1,B19=$AM$1,B19=$AN$1),0,1)))</f>
        <v>0</v>
      </c>
      <c r="AN17" s="2">
        <f>IF($A17&gt;='243way_Regular Symbol'!E$16,"",IF(C17=0,"",IF(OR(C17=$AM$1,C17=$AN$1,C18=$AM$1,C18=$AN$1,C19=$AM$1,C19=$AN$1),0,1)))</f>
        <v>1</v>
      </c>
      <c r="AO17" s="2">
        <f>IF($A17&gt;='243way_Regular Symbol'!F$16,"",IF(D17=0,"",IF(OR(D17=$AM$1,D17=$AN$1,D18=$AM$1,D18=$AN$1,D19=$AM$1,D19=$AN$1),0,1)))</f>
        <v>1</v>
      </c>
      <c r="AP17" s="2">
        <f>IF($A17&gt;='243way_Regular Symbol'!G$16,"",IF(E17=0,"",IF(OR(E17=$AM$1,E17=$AN$1,E18=$AM$1,E18=$AN$1,E19=$AM$1,E19=$AN$1),0,1)))</f>
        <v>0</v>
      </c>
      <c r="AQ17" s="128">
        <f>IF($A17&gt;='243way_Regular Symbol'!H$16,"",IF(F17=0,"",IF(OR(F17=$AM$1,F17=$AN$1,F18=$AM$1,F18=$AN$1,F19=$AM$1,F19=$AN$1),0,1)))</f>
        <v>1</v>
      </c>
      <c r="AS17" s="342">
        <f>IF($A17&gt;='243way_Regular Symbol'!D$16,"",IF(B17=0,"",IF(OR(B17=$AM$1,B17=$AT$1,B18=$AM$1,B18=$AT$1,B19=$AM$1,B19=$AT$1),0,1)))</f>
        <v>1</v>
      </c>
      <c r="AT17" s="2">
        <f>IF($A17&gt;='243way_Regular Symbol'!E$16,"",IF(C17=0,"",IF(OR(C17=$AM$1,C17=$AT$1,C18=$AM$1,C18=$AT$1,C19=$AM$1,C19=$AT$1),0,1)))</f>
        <v>1</v>
      </c>
      <c r="AU17" s="2">
        <f>IF($A17&gt;='243way_Regular Symbol'!F$16,"",IF(D17=0,"",IF(OR(D17=$AM$1,D17=$AT$1,D18=$AM$1,D18=$AT$1,D19=$AM$1,D19=$AT$1),0,1)))</f>
        <v>1</v>
      </c>
      <c r="AV17" s="2">
        <f>IF($A17&gt;='243way_Regular Symbol'!G$16,"",IF(E17=0,"",IF(OR(E17=$AM$1,E17=$AT$1,E18=$AM$1,E18=$AT$1,E19=$AM$1,E19=$AT$1),0,1)))</f>
        <v>0</v>
      </c>
      <c r="AW17" s="128">
        <f>IF($A17&gt;='243way_Regular Symbol'!H$16,"",IF(F17=0,"",IF(OR(F17=$AM$1,F17=$AT$1,F18=$AM$1,F18=$AT$1,F19=$AM$1,F19=$AT$1),0,1)))</f>
        <v>1</v>
      </c>
      <c r="AY17" s="342"/>
      <c r="AZ17" s="2"/>
      <c r="BA17" s="2">
        <f>IF($A17&gt;='243way_Regular Symbol'!F$16,"",COUNTIF(D17:D19,$AZ$1))</f>
        <v>0</v>
      </c>
      <c r="BB17" s="2">
        <f>IF($A17&gt;='243way_Regular Symbol'!G$16,"",COUNTIF(E17:E19,$AZ$1))</f>
        <v>0</v>
      </c>
      <c r="BC17" s="2">
        <f>IF($A17&gt;='243way_Regular Symbol'!H$16,"",COUNTIF(F17:F19,$AZ$1))</f>
        <v>0</v>
      </c>
      <c r="BE17" s="342">
        <f>IF($A17&gt;='243way_Regular Symbol'!D$16,"",IF(B17=0,"",IF(OR(B17=$AM$1,B17=$BF$1,B18=$AM$1,B18=$BF$1,B19=$AM$1,B19=$BF$1),1,0)))</f>
        <v>0</v>
      </c>
      <c r="BF17" s="342">
        <f>IF($A17&gt;='243way_Regular Symbol'!E$16,"",IF(C17=0,"",IF(OR(C17=$AM$1,C17=$BF$1,C18=$AM$1,C18=$BF$1,C19=$AM$1,C19=$BF$1),1,0)))</f>
        <v>0</v>
      </c>
      <c r="BG17" s="342">
        <f>IF($A17&gt;='243way_Regular Symbol'!F$16,"",IF(D17=0,"",IF(OR(D17=$AM$1,D17=$BF$1,D18=$AM$1,D18=$BF$1,D19=$AM$1,D19=$BF$1),1,0)))</f>
        <v>0</v>
      </c>
      <c r="BH17" s="342">
        <f>IF($A17&gt;='243way_Regular Symbol'!G$16,"",IF(E17=0,"",IF(OR(E17=$AM$1,E17=$BF$1,E18=$AM$1,E18=$BF$1,E19=$AM$1,E19=$BF$1),1,0)))</f>
        <v>1</v>
      </c>
      <c r="BI17" s="342">
        <f>IF($A17&gt;='243way_Regular Symbol'!H$16,"",IF(F17=0,"",IF(OR(F17=$AM$1,F17=$BF$1,F18=$AM$1,F18=$BF$1,F19=$AM$1,F19=$BF$1),1,0)))</f>
        <v>0</v>
      </c>
      <c r="BK17" s="342">
        <f>IF($A17&gt;='243way_Regular Symbol'!D$16,"",IF(B17=0,"",IF(OR(B17=$AM$1,B17=$BL$1,B18=$AM$1,B18=$BL$1,B19=$AM$1,B19=$BL$1),0,1)))</f>
        <v>1</v>
      </c>
      <c r="BL17" s="2">
        <f>IF($A17&gt;='243way_Regular Symbol'!E$16,"",IF(C17=0,"",IF(OR(C17=$AM$1,C17=$BL$1,C18=$AM$1,C18=$BL$1,C19=$AM$1,C19=$BL$1),0,1)))</f>
        <v>1</v>
      </c>
      <c r="BM17" s="2">
        <f>IF($A17&gt;='243way_Regular Symbol'!F$16,"",IF(D17=0,"",IF(OR(D17=$AM$1,D17=$BL$1,D18=$AM$1,D18=$BL$1,D19=$AM$1,D19=$BL$1),0,1)))</f>
        <v>1</v>
      </c>
      <c r="BN17" s="2">
        <f>IF($A17&gt;='243way_Regular Symbol'!G$16,"",IF(E17=0,"",IF(OR(E17=$AM$1,E17=$BL$1,E18=$AM$1,E18=$BL$1,E19=$AM$1,E19=$BL$1),0,1)))</f>
        <v>0</v>
      </c>
      <c r="BO17" s="128">
        <f>IF($A17&gt;='243way_Regular Symbol'!H$16,"",IF(F17=0,"",IF(OR(F17=$AM$1,F17=$BL$1,F18=$AM$1,F18=$BL$1,F19=$AM$1,F19=$BL$1),0,1)))</f>
        <v>1</v>
      </c>
      <c r="BQ17" s="2">
        <f>IF($A17&gt;='243way_Regular Symbol'!D$16,"",IF(B17=0,"",IF(OR(B17=$BQ$1,B17=$BR$1,B18=$BQ$1,B18=$BR$1,B19=$BQ$1,B19=$BR$1),0,1)))</f>
        <v>1</v>
      </c>
      <c r="BR17" s="2">
        <f>IF($A17&gt;='243way_Regular Symbol'!E$16,"",IF(C17=0,"",IF(OR(C17=$BQ$1,C17=$BR$1,C18=$BQ$1,C18=$BR$1,C19=$BQ$1,C19=$BR$1),0,1)))</f>
        <v>1</v>
      </c>
      <c r="BS17" s="2">
        <f>IF($A17&gt;='243way_Regular Symbol'!F$16,"",IF(D17=0,"",IF(OR(D17=$BQ$1,D17=$BR$1,D18=$BQ$1,D18=$BR$1,D19=$BQ$1,D19=$BR$1),0,1)))</f>
        <v>1</v>
      </c>
      <c r="BT17" s="2">
        <f>IF($A17&gt;='243way_Regular Symbol'!G$16,"",IF(E17=0,"",IF(OR(E17=$BQ$1,E17=$BR$1,E18=$BQ$1,E18=$BR$1,E19=$BQ$1,E19=$BR$1),0,1)))</f>
        <v>0</v>
      </c>
      <c r="BU17" s="2">
        <f>IF($A17&gt;='243way_Regular Symbol'!H$16,"",IF(F17=0,"",IF(OR(F17=$BQ$1,F17=$BR$1,F18=$BQ$1,F18=$BR$1,F19=$BQ$1,F19=$BR$1),0,1)))</f>
        <v>1</v>
      </c>
      <c r="BW17" s="2">
        <f>IF($A17&gt;='243way_Regular Symbol'!D$16,"",IF(B17=0,"",IF(OR(B17=$BW$1,B18=$BW$1,B19=$BW$1,B17=$BX$1,B18=$BX$1,B19=$BX$1),0,1)))</f>
        <v>1</v>
      </c>
      <c r="BX17" s="2">
        <f>IF($A17&gt;='243way_Regular Symbol'!E$16,"",IF(C17=0,"",IF(OR(C17=$BW$1,C18=$BW$1,C19=$BW$1,C17=$BX$1,C18=$BX$1,C19=$BX$1),0,1)))</f>
        <v>1</v>
      </c>
      <c r="BY17" s="2">
        <f>IF($A17&gt;='243way_Regular Symbol'!F$16,"",IF(D17=0,"",IF(OR(D17=$BW$1,D18=$BW$1,D19=$BW$1,D17=$BX$1,D18=$BX$1,D19=$BX$1),0,1)))</f>
        <v>1</v>
      </c>
      <c r="BZ17" s="2">
        <f>IF($A17&gt;='243way_Regular Symbol'!G$16,"",IF(E17=0,"",IF(OR(E17=$BW$1,E18=$BW$1,E19=$BW$1,E17=$BX$1,E18=$BX$1,E19=$BX$1),0,1)))</f>
        <v>0</v>
      </c>
      <c r="CA17" s="2">
        <f>IF($A17&gt;='243way_Regular Symbol'!H$16,"",IF(F17=0,"",IF(OR(F17=$BW$1,F18=$BW$1,F19=$BW$1,F17=$BX$1,F18=$BX$1,F19=$BX$1),0,1)))</f>
        <v>1</v>
      </c>
      <c r="CC17" s="2">
        <f>IF($A17&gt;='243way_Regular Symbol'!D$16,"",IF(B17=0,"",IF(OR(B17=$BW$1,B18=$BW$1,B19=$BW$1,B17=$CD$1,B18=$CD$1,B19=$CD$1),0,1)))</f>
        <v>1</v>
      </c>
      <c r="CD17" s="2">
        <f>IF($A17&gt;='243way_Regular Symbol'!E$16,"",IF(C17=0,"",IF(OR(C17=$BW$1,C18=$BW$1,C19=$BW$1,C17=$CD$1,C18=$CD$1,C19=$CD$1),0,1)))</f>
        <v>0</v>
      </c>
      <c r="CE17" s="2">
        <f>IF($A17&gt;='243way_Regular Symbol'!F$16,"",IF(D17=0,"",IF(OR(D17=$BW$1,D18=$BW$1,D19=$BW$1,D17=$CD$1,D18=$CD$1,D19=$CD$1),0,1)))</f>
        <v>1</v>
      </c>
      <c r="CF17" s="2">
        <f>IF($A17&gt;='243way_Regular Symbol'!G$16,"",IF(E17=0,"",IF(OR(E17=$BW$1,E18=$BW$1,E19=$BW$1,E17=$CD$1,E18=$CD$1,E19=$CD$1),0,1)))</f>
        <v>0</v>
      </c>
      <c r="CG17" s="2">
        <f>IF($A17&gt;='243way_Regular Symbol'!H$16,"",IF(F17=0,"",IF(OR(F17=$BW$1,F18=$BW$1,F19=$BW$1,F17=$CD$1,F18=$CD$1,F19=$CD$1),0,1)))</f>
        <v>1</v>
      </c>
      <c r="CI17" s="2">
        <f>IF($A17&gt;='243way_Regular Symbol'!D$16,"",IF(B17=0,"",IF(OR(B17=$BW$1,B18=$BW$1,B19=$BW$1,B17=$CJ$1,B18=$CJ$1,B19=$CJ$1),0,1)))</f>
        <v>1</v>
      </c>
      <c r="CJ17" s="2">
        <f>IF($A17&gt;='243way_Regular Symbol'!E$16,"",IF(C17=0,"",IF(OR(C17=$BW$1,C18=$BW$1,C19=$BW$1,C17=$CJ$1,C18=$CJ$1,C19=$CJ$1),0,1)))</f>
        <v>0</v>
      </c>
      <c r="CK17" s="2">
        <f>IF($A17&gt;='243way_Regular Symbol'!F$16,"",IF(D17=0,"",IF(OR(D17=$BW$1,D18=$BW$1,D19=$BW$1,D17=$CJ$1,D18=$CJ$1,D19=$CJ$1),0,1)))</f>
        <v>0</v>
      </c>
      <c r="CL17" s="2">
        <f>IF($A17&gt;='243way_Regular Symbol'!G$16,"",IF(E17=0,"",IF(OR(E17=$BW$1,E18=$BW$1,E19=$BW$1,E17=$CJ$1,E18=$CJ$1,E19=$CJ$1),0,1)))</f>
        <v>0</v>
      </c>
      <c r="CM17" s="2">
        <f>IF($A17&gt;='243way_Regular Symbol'!H$16,"",IF(F17=0,"",IF(OR(F17=$BW$1,F18=$BW$1,F19=$BW$1,F17=$CJ$1,F18=$CJ$1,F19=$CJ$1),0,1)))</f>
        <v>1</v>
      </c>
      <c r="CO17" s="2">
        <f>IF($A17&gt;='243way_Regular Symbol'!D$16,"",IF(B17=0,"",IF(OR(B17=$BW$1,B18=$BW$1,B19=$BW$1,B17=$CP$1,B18=$CP$1,B19=$CP$1),0,1)))</f>
        <v>1</v>
      </c>
      <c r="CP17" s="2">
        <f>IF($A17&gt;='243way_Regular Symbol'!E$16,"",IF(C17=0,"",IF(OR(C17=$BW$1,C18=$BW$1,C19=$BW$1,C17=$CP$1,C18=$CP$1,C19=$CP$1),0,1)))</f>
        <v>1</v>
      </c>
      <c r="CQ17" s="2">
        <f>IF($A17&gt;='243way_Regular Symbol'!F$16,"",IF(D17=0,"",IF(OR(D17=$BW$1,D18=$BW$1,D19=$BW$1,D17=$CP$1,D18=$CP$1,D19=$CP$1),0,1)))</f>
        <v>1</v>
      </c>
      <c r="CR17" s="2">
        <f>IF($A17&gt;='243way_Regular Symbol'!G$16,"",IF(E17=0,"",IF(OR(E17=$BW$1,E18=$BW$1,E19=$BW$1,E17=$CP$1,E18=$CP$1,E19=$CP$1),0,1)))</f>
        <v>0</v>
      </c>
      <c r="CS17" s="2">
        <f>IF($A17&gt;='243way_Regular Symbol'!H$16,"",IF(F17=0,"",IF(OR(F17=$BW$1,F18=$BW$1,F19=$BW$1,F17=$CP$1,F18=$CP$1,F19=$CP$1),0,1)))</f>
        <v>0</v>
      </c>
      <c r="CU17" s="2">
        <f>IF($A17&gt;='243way_Regular Symbol'!D$16,"",IF(B17=0,"",IF(OR(B17=$BW$1,B18=$BW$1,B19=$BW$1,B17=$CV$1,B18=$CV$1,B19=$CV$1),0,1)))</f>
        <v>1</v>
      </c>
      <c r="CV17" s="2">
        <f>IF($A17&gt;='243way_Regular Symbol'!E$16,"",IF(C17=0,"",IF(OR(C17=$BW$1,C18=$BW$1,C19=$BW$1,C17=$CV$1,C18=$CV$1,C19=$CV$1),0,1)))</f>
        <v>1</v>
      </c>
      <c r="CW17" s="2">
        <f>IF($A17&gt;='243way_Regular Symbol'!F$16,"",IF(D17=0,"",IF(OR(D17=$BW$1,D18=$BW$1,D19=$BW$1,D17=$CV$1,D18=$CV$1,D19=$CV$1),0,1)))</f>
        <v>1</v>
      </c>
      <c r="CX17" s="2">
        <f>IF($A17&gt;='243way_Regular Symbol'!G$16,"",IF(E17=0,"",IF(OR(E17=$BW$1,E18=$BW$1,E19=$BW$1,E17=$CV$1,E18=$CV$1,E19=$CV$1),0,1)))</f>
        <v>0</v>
      </c>
      <c r="CY17" s="2">
        <f>IF($A17&gt;='243way_Regular Symbol'!H$16,"",IF(F17=0,"",IF(OR(F17=$BW$1,F18=$BW$1,F19=$BW$1,F17=$CV$1,F18=$CV$1,F19=$CV$1),0,1)))</f>
        <v>0</v>
      </c>
    </row>
    <row r="18" spans="1:103">
      <c r="A18" s="341">
        <f>IF('243way_Regular Symbol'!L17="","",'243way_Regular Symbol'!L17)</f>
        <v>14</v>
      </c>
      <c r="B18" s="184" t="str">
        <f>IF('243way_Regular Symbol'!M17="",
IF($A18-'243way_Regular Symbol'!D$16&gt;='243way_RegularＸ_W()'!B$2-1,"",VLOOKUP($A18-'243way_Regular Symbol'!D$16,'243way_Regular Symbol'!$L$3:$Q$250,'243way_RegularＸ_W()'!B$3+1,FALSE)),
'243way_Regular Symbol'!M17)</f>
        <v>M1</v>
      </c>
      <c r="C18" s="184" t="str">
        <f>IF('243way_Regular Symbol'!N17="",
IF($A18-'243way_Regular Symbol'!E$16&gt;='243way_RegularＸ_W()'!C$2-1,"",VLOOKUP($A18-'243way_Regular Symbol'!E$16,'243way_Regular Symbol'!$L$3:$Q$250,'243way_RegularＸ_W()'!C$3+1,FALSE)),
'243way_Regular Symbol'!N17)</f>
        <v>M3</v>
      </c>
      <c r="D18" s="184" t="str">
        <f>IF('243way_Regular Symbol'!O17="",
IF($A18-'243way_Regular Symbol'!F$16&gt;='243way_RegularＸ_W()'!D$2-1,"",VLOOKUP($A18-'243way_Regular Symbol'!F$16,'243way_Regular Symbol'!$L$3:$Q$250,'243way_RegularＸ_W()'!D$3+1,FALSE)),
'243way_Regular Symbol'!O17)</f>
        <v>M2</v>
      </c>
      <c r="E18" s="184" t="str">
        <f>IF('243way_Regular Symbol'!P17="",
IF($A18-'243way_Regular Symbol'!G$16&gt;='243way_RegularＸ_W()'!E$2-1,"",VLOOKUP($A18-'243way_Regular Symbol'!G$16,'243way_Regular Symbol'!$L$3:$Q$250,'243way_RegularＸ_W()'!E$3+1,FALSE)),
'243way_Regular Symbol'!P17)</f>
        <v>K</v>
      </c>
      <c r="F18" s="184" t="str">
        <f>IF('243way_Regular Symbol'!Q17="",
IF($A18-'243way_Regular Symbol'!H$16&gt;='243way_RegularＸ_W()'!F$2-1,"",VLOOKUP($A18-'243way_Regular Symbol'!H$16,'243way_Regular Symbol'!$L$3:$Q$250,'243way_RegularＸ_W()'!F$3+1,FALSE)),
'243way_Regular Symbol'!Q17)</f>
        <v>M2</v>
      </c>
      <c r="O18" s="342">
        <f>IF($A18&gt;='243way_Regular Symbol'!D$16,"",IF(B18=0,"",IF(OR(B18=$O$1,B18=$P$1,B19=$O$1,B19=$P$1,B20=$O$1,B20=$P$1),0,1)))</f>
        <v>0</v>
      </c>
      <c r="P18" s="2">
        <f>IF($A18&gt;='243way_Regular Symbol'!E$16,"",IF(C18=0,"",IF(OR(C18=$O$1,C18=$P$1,C19=$O$1,C19=$P$1,C20=$O$1,C20=$P$1),0,1)))</f>
        <v>1</v>
      </c>
      <c r="Q18" s="2">
        <f>IF($A18&gt;='243way_Regular Symbol'!F$16,"",IF(D18=0,"",IF(OR(D18=$O$1,D18=$P$1,D19=$O$1,D19=$P$1,D20=$O$1,D20=$P$1),0,1)))</f>
        <v>0</v>
      </c>
      <c r="R18" s="2">
        <f>IF($A18&gt;='243way_Regular Symbol'!G$16,"",IF(E18=0,"",IF(OR(E18=$O$1,E18=$P$1,E19=$O$1,E19=$P$1,E20=$O$1,E20=$P$1),0,1)))</f>
        <v>0</v>
      </c>
      <c r="S18" s="128">
        <f>IF($A18&gt;='243way_Regular Symbol'!H$16,"",IF(F18=0,"",IF(OR(F18=$O$1,F18=$P$1,F19=$O$1,F19=$P$1,F20=$O$1,F20=$P$1),0,1)))</f>
        <v>1</v>
      </c>
      <c r="U18" s="342">
        <f>IF($A18&gt;='243way_Regular Symbol'!D$16,"",IF(B18=0,"",IF(OR(B18=$U$1,B18=$V$1,B19=$U$1,B19=$V$1,B20=$U$1,B20=$V$1),0,1)))</f>
        <v>1</v>
      </c>
      <c r="V18" s="2">
        <f>IF($A18&gt;='243way_Regular Symbol'!E$16,"",IF(C18=0,"",IF(OR(C18=$U$1,C18=$V$1,C19=$U$1,C19=$V$1,C20=$U$1,C20=$V$1),0,1)))</f>
        <v>0</v>
      </c>
      <c r="W18" s="2">
        <f>IF($A18&gt;='243way_Regular Symbol'!F$16,"",IF(D18=0,"",IF(OR(D18=$U$1,D18=$V$1,D19=$U$1,D19=$V$1,D20=$U$1,D20=$V$1),0,1)))</f>
        <v>0</v>
      </c>
      <c r="X18" s="2">
        <f>IF($A18&gt;='243way_Regular Symbol'!G$16,"",IF(E18=0,"",IF(OR(E18=$U$1,E18=$V$1,E19=$U$1,E19=$V$1,E20=$U$1,E20=$V$1),0,1)))</f>
        <v>0</v>
      </c>
      <c r="Y18" s="128">
        <f>IF($A18&gt;='243way_Regular Symbol'!H$16,"",IF(F18=0,"",IF(OR(F18=$U$1,F18=$V$1,F19=$U$1,F19=$V$1,F20=$U$1,F20=$V$1),0,1)))</f>
        <v>0</v>
      </c>
      <c r="AA18" s="342">
        <f>IF($A18&gt;='243way_Regular Symbol'!D$16,"",IF(B18=0,"",IF(OR(B18=$AA$1,B18=$AB$1,B19=$AA$1,B19=$AB$1,B20=$AA$1,,B20=$AB$1),0,1)))</f>
        <v>1</v>
      </c>
      <c r="AB18" s="2">
        <f>IF($A18&gt;='243way_Regular Symbol'!E$16,"",IF(C18=0,"",IF(OR(C18=$AA$1,C18=$AB$1,C19=$AA$1,C19=$AB$1,C20=$AA$1,,C20=$AB$1),0,1)))</f>
        <v>0</v>
      </c>
      <c r="AC18" s="2">
        <f>IF($A18&gt;='243way_Regular Symbol'!F$16,"",IF(D18=0,"",IF(OR(D18=$AA$1,D18=$AB$1,D19=$AA$1,D19=$AB$1,D20=$AA$1,,D20=$AB$1),0,1)))</f>
        <v>0</v>
      </c>
      <c r="AD18" s="2">
        <f>IF($A18&gt;='243way_Regular Symbol'!G$16,"",IF(E18=0,"",IF(OR(E18=$AA$1,E18=$AB$1,E19=$AA$1,E19=$AB$1,E20=$AA$1,,E20=$AB$1),0,1)))</f>
        <v>0</v>
      </c>
      <c r="AE18" s="128">
        <f>IF($A18&gt;='243way_Regular Symbol'!H$16,"",IF(F18=0,"",IF(OR(F18=$AA$1,F18=$AB$1,F19=$AA$1,F19=$AB$1,F20=$AA$1,,F20=$AB$1),0,1)))</f>
        <v>1</v>
      </c>
      <c r="AG18" s="342">
        <f>IF($A18&gt;='243way_Regular Symbol'!D$16,"",IF(B18=0,"",IF(OR(B18=$AG$1,B18=$AH$1,B19=$AG$1,B19=$AH$1,B20=$AG$1,B20=$AH$1),0,1)))</f>
        <v>1</v>
      </c>
      <c r="AH18" s="2">
        <f>IF($A18&gt;='243way_Regular Symbol'!E$16,"",IF(C18=0,"",IF(OR(C18=$AG$1,C18=$AH$1,C19=$AG$1,C19=$AH$1,C20=$AG$1,C20=$AH$1),0,1)))</f>
        <v>1</v>
      </c>
      <c r="AI18" s="2">
        <f>IF($A18&gt;='243way_Regular Symbol'!F$16,"",IF(D18=0,"",IF(OR(D18=$AG$1,D18=$AH$1,D19=$AG$1,D19=$AH$1,D20=$AG$1,D20=$AH$1),0,1)))</f>
        <v>1</v>
      </c>
      <c r="AJ18" s="2">
        <f>IF($A18&gt;='243way_Regular Symbol'!G$16,"",IF(E18=0,"",IF(OR(E18=$AG$1,E18=$AH$1,E19=$AG$1,E19=$AH$1,E20=$AG$1,E20=$AH$1),0,1)))</f>
        <v>0</v>
      </c>
      <c r="AK18" s="128">
        <f>IF($A18&gt;='243way_Regular Symbol'!H$16,"",IF(F18=0,"",IF(OR(F18=$AG$1,F18=$AH$1,F19=$AG$1,F19=$AH$1,F20=$AG$1,F20=$AH$1),0,1)))</f>
        <v>1</v>
      </c>
      <c r="AM18" s="342">
        <f>IF($A18&gt;='243way_Regular Symbol'!D$16,"",IF(B18=0,"",IF(OR(B18=$AM$1,B18=$AN$1,B19=$AM$1,B19=$AN$1,B20=$AM$1,B20=$AN$1),0,1)))</f>
        <v>0</v>
      </c>
      <c r="AN18" s="2">
        <f>IF($A18&gt;='243way_Regular Symbol'!E$16,"",IF(C18=0,"",IF(OR(C18=$AM$1,C18=$AN$1,C19=$AM$1,C19=$AN$1,C20=$AM$1,C20=$AN$1),0,1)))</f>
        <v>1</v>
      </c>
      <c r="AO18" s="2">
        <f>IF($A18&gt;='243way_Regular Symbol'!F$16,"",IF(D18=0,"",IF(OR(D18=$AM$1,D18=$AN$1,D19=$AM$1,D19=$AN$1,D20=$AM$1,D20=$AN$1),0,1)))</f>
        <v>1</v>
      </c>
      <c r="AP18" s="2">
        <f>IF($A18&gt;='243way_Regular Symbol'!G$16,"",IF(E18=0,"",IF(OR(E18=$AM$1,E18=$AN$1,E19=$AM$1,E19=$AN$1,E20=$AM$1,E20=$AN$1),0,1)))</f>
        <v>0</v>
      </c>
      <c r="AQ18" s="128">
        <f>IF($A18&gt;='243way_Regular Symbol'!H$16,"",IF(F18=0,"",IF(OR(F18=$AM$1,F18=$AN$1,F19=$AM$1,F19=$AN$1,F20=$AM$1,F20=$AN$1),0,1)))</f>
        <v>1</v>
      </c>
      <c r="AS18" s="342">
        <f>IF($A18&gt;='243way_Regular Symbol'!D$16,"",IF(B18=0,"",IF(OR(B18=$AM$1,B18=$AT$1,B19=$AM$1,B19=$AT$1,B20=$AM$1,B20=$AT$1),0,1)))</f>
        <v>1</v>
      </c>
      <c r="AT18" s="2">
        <f>IF($A18&gt;='243way_Regular Symbol'!E$16,"",IF(C18=0,"",IF(OR(C18=$AM$1,C18=$AT$1,C19=$AM$1,C19=$AT$1,C20=$AM$1,C20=$AT$1),0,1)))</f>
        <v>1</v>
      </c>
      <c r="AU18" s="2">
        <f>IF($A18&gt;='243way_Regular Symbol'!F$16,"",IF(D18=0,"",IF(OR(D18=$AM$1,D18=$AT$1,D19=$AM$1,D19=$AT$1,D20=$AM$1,D20=$AT$1),0,1)))</f>
        <v>1</v>
      </c>
      <c r="AV18" s="2">
        <f>IF($A18&gt;='243way_Regular Symbol'!G$16,"",IF(E18=0,"",IF(OR(E18=$AM$1,E18=$AT$1,E19=$AM$1,E19=$AT$1,E20=$AM$1,E20=$AT$1),0,1)))</f>
        <v>0</v>
      </c>
      <c r="AW18" s="128">
        <f>IF($A18&gt;='243way_Regular Symbol'!H$16,"",IF(F18=0,"",IF(OR(F18=$AM$1,F18=$AT$1,F19=$AM$1,F19=$AT$1,F20=$AM$1,F20=$AT$1),0,1)))</f>
        <v>1</v>
      </c>
      <c r="AY18" s="342"/>
      <c r="AZ18" s="2"/>
      <c r="BA18" s="2">
        <f>IF($A18&gt;='243way_Regular Symbol'!F$16,"",COUNTIF(D18:D20,$AZ$1))</f>
        <v>0</v>
      </c>
      <c r="BB18" s="2">
        <f>IF($A18&gt;='243way_Regular Symbol'!G$16,"",COUNTIF(E18:E20,$AZ$1))</f>
        <v>0</v>
      </c>
      <c r="BC18" s="2">
        <f>IF($A18&gt;='243way_Regular Symbol'!H$16,"",COUNTIF(F18:F20,$AZ$1))</f>
        <v>0</v>
      </c>
      <c r="BE18" s="342">
        <f>IF($A18&gt;='243way_Regular Symbol'!D$16,"",IF(B18=0,"",IF(OR(B18=$AM$1,B18=$BF$1,B19=$AM$1,B19=$BF$1,B20=$AM$1,B20=$BF$1),1,0)))</f>
        <v>0</v>
      </c>
      <c r="BF18" s="342">
        <f>IF($A18&gt;='243way_Regular Symbol'!E$16,"",IF(C18=0,"",IF(OR(C18=$AM$1,C18=$BF$1,C19=$AM$1,C19=$BF$1,C20=$AM$1,C20=$BF$1),1,0)))</f>
        <v>0</v>
      </c>
      <c r="BG18" s="342">
        <f>IF($A18&gt;='243way_Regular Symbol'!F$16,"",IF(D18=0,"",IF(OR(D18=$AM$1,D18=$BF$1,D19=$AM$1,D19=$BF$1,D20=$AM$1,D20=$BF$1),1,0)))</f>
        <v>0</v>
      </c>
      <c r="BH18" s="342">
        <f>IF($A18&gt;='243way_Regular Symbol'!G$16,"",IF(E18=0,"",IF(OR(E18=$AM$1,E18=$BF$1,E19=$AM$1,E19=$BF$1,E20=$AM$1,E20=$BF$1),1,0)))</f>
        <v>1</v>
      </c>
      <c r="BI18" s="342">
        <f>IF($A18&gt;='243way_Regular Symbol'!H$16,"",IF(F18=0,"",IF(OR(F18=$AM$1,F18=$BF$1,F19=$AM$1,F19=$BF$1,F20=$AM$1,F20=$BF$1),1,0)))</f>
        <v>0</v>
      </c>
      <c r="BK18" s="342">
        <f>IF($A18&gt;='243way_Regular Symbol'!D$16,"",IF(B18=0,"",IF(OR(B18=$AM$1,B18=$BL$1,B19=$AM$1,B19=$BL$1,B20=$AM$1,B20=$BL$1),0,1)))</f>
        <v>1</v>
      </c>
      <c r="BL18" s="2">
        <f>IF($A18&gt;='243way_Regular Symbol'!E$16,"",IF(C18=0,"",IF(OR(C18=$AM$1,C18=$BL$1,C19=$AM$1,C19=$BL$1,C20=$AM$1,C20=$BL$1),0,1)))</f>
        <v>1</v>
      </c>
      <c r="BM18" s="2">
        <f>IF($A18&gt;='243way_Regular Symbol'!F$16,"",IF(D18=0,"",IF(OR(D18=$AM$1,D18=$BL$1,D19=$AM$1,D19=$BL$1,D20=$AM$1,D20=$BL$1),0,1)))</f>
        <v>1</v>
      </c>
      <c r="BN18" s="2">
        <f>IF($A18&gt;='243way_Regular Symbol'!G$16,"",IF(E18=0,"",IF(OR(E18=$AM$1,E18=$BL$1,E19=$AM$1,E19=$BL$1,E20=$AM$1,E20=$BL$1),0,1)))</f>
        <v>0</v>
      </c>
      <c r="BO18" s="128">
        <f>IF($A18&gt;='243way_Regular Symbol'!H$16,"",IF(F18=0,"",IF(OR(F18=$AM$1,F18=$BL$1,F19=$AM$1,F19=$BL$1,F20=$AM$1,F20=$BL$1),0,1)))</f>
        <v>1</v>
      </c>
      <c r="BQ18" s="2">
        <f>IF($A18&gt;='243way_Regular Symbol'!D$16,"",IF(B18=0,"",IF(OR(B18=$BQ$1,B18=$BR$1,B19=$BQ$1,B19=$BR$1,B20=$BQ$1,B20=$BR$1),0,1)))</f>
        <v>1</v>
      </c>
      <c r="BR18" s="2">
        <f>IF($A18&gt;='243way_Regular Symbol'!E$16,"",IF(C18=0,"",IF(OR(C18=$BQ$1,C18=$BR$1,C19=$BQ$1,C19=$BR$1,C20=$BQ$1,C20=$BR$1),0,1)))</f>
        <v>1</v>
      </c>
      <c r="BS18" s="2">
        <f>IF($A18&gt;='243way_Regular Symbol'!F$16,"",IF(D18=0,"",IF(OR(D18=$BQ$1,D18=$BR$1,D19=$BQ$1,D19=$BR$1,D20=$BQ$1,D20=$BR$1),0,1)))</f>
        <v>1</v>
      </c>
      <c r="BT18" s="2">
        <f>IF($A18&gt;='243way_Regular Symbol'!G$16,"",IF(E18=0,"",IF(OR(E18=$BQ$1,E18=$BR$1,E19=$BQ$1,E19=$BR$1,E20=$BQ$1,E20=$BR$1),0,1)))</f>
        <v>0</v>
      </c>
      <c r="BU18" s="2">
        <f>IF($A18&gt;='243way_Regular Symbol'!H$16,"",IF(F18=0,"",IF(OR(F18=$BQ$1,F18=$BR$1,F19=$BQ$1,F19=$BR$1,F20=$BQ$1,F20=$BR$1),0,1)))</f>
        <v>1</v>
      </c>
      <c r="BW18" s="2">
        <f>IF($A18&gt;='243way_Regular Symbol'!D$16,"",IF(B18=0,"",IF(OR(B18=$BW$1,B19=$BW$1,B20=$BW$1,B18=$BX$1,B19=$BX$1,B20=$BX$1),0,1)))</f>
        <v>1</v>
      </c>
      <c r="BX18" s="2">
        <f>IF($A18&gt;='243way_Regular Symbol'!E$16,"",IF(C18=0,"",IF(OR(C18=$BW$1,C19=$BW$1,C20=$BW$1,C18=$BX$1,C19=$BX$1,C20=$BX$1),0,1)))</f>
        <v>1</v>
      </c>
      <c r="BY18" s="2">
        <f>IF($A18&gt;='243way_Regular Symbol'!F$16,"",IF(D18=0,"",IF(OR(D18=$BW$1,D19=$BW$1,D20=$BW$1,D18=$BX$1,D19=$BX$1,D20=$BX$1),0,1)))</f>
        <v>1</v>
      </c>
      <c r="BZ18" s="2">
        <f>IF($A18&gt;='243way_Regular Symbol'!G$16,"",IF(E18=0,"",IF(OR(E18=$BW$1,E19=$BW$1,E20=$BW$1,E18=$BX$1,E19=$BX$1,E20=$BX$1),0,1)))</f>
        <v>0</v>
      </c>
      <c r="CA18" s="2">
        <f>IF($A18&gt;='243way_Regular Symbol'!H$16,"",IF(F18=0,"",IF(OR(F18=$BW$1,F19=$BW$1,F20=$BW$1,F18=$BX$1,F19=$BX$1,F20=$BX$1),0,1)))</f>
        <v>1</v>
      </c>
      <c r="CC18" s="2">
        <f>IF($A18&gt;='243way_Regular Symbol'!D$16,"",IF(B18=0,"",IF(OR(B18=$BW$1,B19=$BW$1,B20=$BW$1,B18=$CD$1,B19=$CD$1,B20=$CD$1),0,1)))</f>
        <v>0</v>
      </c>
      <c r="CD18" s="2">
        <f>IF($A18&gt;='243way_Regular Symbol'!E$16,"",IF(C18=0,"",IF(OR(C18=$BW$1,C19=$BW$1,C20=$BW$1,C18=$CD$1,C19=$CD$1,C20=$CD$1),0,1)))</f>
        <v>1</v>
      </c>
      <c r="CE18" s="2">
        <f>IF($A18&gt;='243way_Regular Symbol'!F$16,"",IF(D18=0,"",IF(OR(D18=$BW$1,D19=$BW$1,D20=$BW$1,D18=$CD$1,D19=$CD$1,D20=$CD$1),0,1)))</f>
        <v>1</v>
      </c>
      <c r="CF18" s="2">
        <f>IF($A18&gt;='243way_Regular Symbol'!G$16,"",IF(E18=0,"",IF(OR(E18=$BW$1,E19=$BW$1,E20=$BW$1,E18=$CD$1,E19=$CD$1,E20=$CD$1),0,1)))</f>
        <v>0</v>
      </c>
      <c r="CG18" s="2">
        <f>IF($A18&gt;='243way_Regular Symbol'!H$16,"",IF(F18=0,"",IF(OR(F18=$BW$1,F19=$BW$1,F20=$BW$1,F18=$CD$1,F19=$CD$1,F20=$CD$1),0,1)))</f>
        <v>1</v>
      </c>
      <c r="CI18" s="2">
        <f>IF($A18&gt;='243way_Regular Symbol'!D$16,"",IF(B18=0,"",IF(OR(B18=$BW$1,B19=$BW$1,B20=$BW$1,B18=$CJ$1,B19=$CJ$1,B20=$CJ$1),0,1)))</f>
        <v>1</v>
      </c>
      <c r="CJ18" s="2">
        <f>IF($A18&gt;='243way_Regular Symbol'!E$16,"",IF(C18=0,"",IF(OR(C18=$BW$1,C19=$BW$1,C20=$BW$1,C18=$CJ$1,C19=$CJ$1,C20=$CJ$1),0,1)))</f>
        <v>0</v>
      </c>
      <c r="CK18" s="2">
        <f>IF($A18&gt;='243way_Regular Symbol'!F$16,"",IF(D18=0,"",IF(OR(D18=$BW$1,D19=$BW$1,D20=$BW$1,D18=$CJ$1,D19=$CJ$1,D20=$CJ$1),0,1)))</f>
        <v>1</v>
      </c>
      <c r="CL18" s="2">
        <f>IF($A18&gt;='243way_Regular Symbol'!G$16,"",IF(E18=0,"",IF(OR(E18=$BW$1,E19=$BW$1,E20=$BW$1,E18=$CJ$1,E19=$CJ$1,E20=$CJ$1),0,1)))</f>
        <v>0</v>
      </c>
      <c r="CM18" s="2">
        <f>IF($A18&gt;='243way_Regular Symbol'!H$16,"",IF(F18=0,"",IF(OR(F18=$BW$1,F19=$BW$1,F20=$BW$1,F18=$CJ$1,F19=$CJ$1,F20=$CJ$1),0,1)))</f>
        <v>1</v>
      </c>
      <c r="CO18" s="2">
        <f>IF($A18&gt;='243way_Regular Symbol'!D$16,"",IF(B18=0,"",IF(OR(B18=$BW$1,B19=$BW$1,B20=$BW$1,B18=$CP$1,B19=$CP$1,B20=$CP$1),0,1)))</f>
        <v>1</v>
      </c>
      <c r="CP18" s="2">
        <f>IF($A18&gt;='243way_Regular Symbol'!E$16,"",IF(C18=0,"",IF(OR(C18=$BW$1,C19=$BW$1,C20=$BW$1,C18=$CP$1,C19=$CP$1,C20=$CP$1),0,1)))</f>
        <v>1</v>
      </c>
      <c r="CQ18" s="2">
        <f>IF($A18&gt;='243way_Regular Symbol'!F$16,"",IF(D18=0,"",IF(OR(D18=$BW$1,D19=$BW$1,D20=$BW$1,D18=$CP$1,D19=$CP$1,D20=$CP$1),0,1)))</f>
        <v>1</v>
      </c>
      <c r="CR18" s="2">
        <f>IF($A18&gt;='243way_Regular Symbol'!G$16,"",IF(E18=0,"",IF(OR(E18=$BW$1,E19=$BW$1,E20=$BW$1,E18=$CP$1,E19=$CP$1,E20=$CP$1),0,1)))</f>
        <v>0</v>
      </c>
      <c r="CS18" s="2">
        <f>IF($A18&gt;='243way_Regular Symbol'!H$16,"",IF(F18=0,"",IF(OR(F18=$BW$1,F19=$BW$1,F20=$BW$1,F18=$CP$1,F19=$CP$1,F20=$CP$1),0,1)))</f>
        <v>0</v>
      </c>
      <c r="CU18" s="2">
        <f>IF($A18&gt;='243way_Regular Symbol'!D$16,"",IF(B18=0,"",IF(OR(B18=$BW$1,B19=$BW$1,B20=$BW$1,B18=$CV$1,B19=$CV$1,B20=$CV$1),0,1)))</f>
        <v>1</v>
      </c>
      <c r="CV18" s="2">
        <f>IF($A18&gt;='243way_Regular Symbol'!E$16,"",IF(C18=0,"",IF(OR(C18=$BW$1,C19=$BW$1,C20=$BW$1,C18=$CV$1,C19=$CV$1,C20=$CV$1),0,1)))</f>
        <v>1</v>
      </c>
      <c r="CW18" s="2">
        <f>IF($A18&gt;='243way_Regular Symbol'!F$16,"",IF(D18=0,"",IF(OR(D18=$BW$1,D19=$BW$1,D20=$BW$1,D18=$CV$1,D19=$CV$1,D20=$CV$1),0,1)))</f>
        <v>1</v>
      </c>
      <c r="CX18" s="2">
        <f>IF($A18&gt;='243way_Regular Symbol'!G$16,"",IF(E18=0,"",IF(OR(E18=$BW$1,E19=$BW$1,E20=$BW$1,E18=$CV$1,E19=$CV$1,E20=$CV$1),0,1)))</f>
        <v>0</v>
      </c>
      <c r="CY18" s="2">
        <f>IF($A18&gt;='243way_Regular Symbol'!H$16,"",IF(F18=0,"",IF(OR(F18=$BW$1,F19=$BW$1,F20=$BW$1,F18=$CV$1,F19=$CV$1,F20=$CV$1),0,1)))</f>
        <v>0</v>
      </c>
    </row>
    <row r="19" spans="1:103">
      <c r="A19" s="341">
        <f>IF('243way_Regular Symbol'!L18="","",'243way_Regular Symbol'!L18)</f>
        <v>15</v>
      </c>
      <c r="B19" s="184" t="str">
        <f>IF('243way_Regular Symbol'!M18="",
IF($A19-'243way_Regular Symbol'!D$16&gt;='243way_RegularＸ_W()'!B$2-1,"",VLOOKUP($A19-'243way_Regular Symbol'!D$16,'243way_Regular Symbol'!$L$3:$Q$250,'243way_RegularＸ_W()'!B$3+1,FALSE)),
'243way_Regular Symbol'!M18)</f>
        <v>M5</v>
      </c>
      <c r="C19" s="184" t="str">
        <f>IF('243way_Regular Symbol'!N18="",
IF($A19-'243way_Regular Symbol'!E$16&gt;='243way_RegularＸ_W()'!C$2-1,"",VLOOKUP($A19-'243way_Regular Symbol'!E$16,'243way_Regular Symbol'!$L$3:$Q$250,'243way_RegularＸ_W()'!C$3+1,FALSE)),
'243way_Regular Symbol'!N18)</f>
        <v>J</v>
      </c>
      <c r="D19" s="184" t="str">
        <f>IF('243way_Regular Symbol'!O18="",
IF($A19-'243way_Regular Symbol'!F$16&gt;='243way_RegularＸ_W()'!D$2-1,"",VLOOKUP($A19-'243way_Regular Symbol'!F$16,'243way_Regular Symbol'!$L$3:$Q$250,'243way_RegularＸ_W()'!D$3+1,FALSE)),
'243way_Regular Symbol'!O18)</f>
        <v>M1</v>
      </c>
      <c r="E19" s="184" t="str">
        <f>IF('243way_Regular Symbol'!P18="",
IF($A19-'243way_Regular Symbol'!G$16&gt;='243way_RegularＸ_W()'!E$2-1,"",VLOOKUP($A19-'243way_Regular Symbol'!G$16,'243way_Regular Symbol'!$L$3:$Q$250,'243way_RegularＸ_W()'!E$3+1,FALSE)),
'243way_Regular Symbol'!P18)</f>
        <v>WW</v>
      </c>
      <c r="F19" s="184" t="str">
        <f>IF('243way_Regular Symbol'!Q18="",
IF($A19-'243way_Regular Symbol'!H$16&gt;='243way_RegularＸ_W()'!F$2-1,"",VLOOKUP($A19-'243way_Regular Symbol'!H$16,'243way_Regular Symbol'!$L$3:$Q$250,'243way_RegularＸ_W()'!F$3+1,FALSE)),
'243way_Regular Symbol'!Q18)</f>
        <v>TE</v>
      </c>
      <c r="O19" s="342">
        <f>IF($A19&gt;='243way_Regular Symbol'!D$16,"",IF(B19=0,"",IF(OR(B19=$O$1,B19=$P$1,B20=$O$1,B20=$P$1,B21=$O$1,B21=$P$1),0,1)))</f>
        <v>1</v>
      </c>
      <c r="P19" s="2">
        <f>IF($A19&gt;='243way_Regular Symbol'!E$16,"",IF(C19=0,"",IF(OR(C19=$O$1,C19=$P$1,C20=$O$1,C20=$P$1,C21=$O$1,C21=$P$1),0,1)))</f>
        <v>1</v>
      </c>
      <c r="Q19" s="2">
        <f>IF($A19&gt;='243way_Regular Symbol'!F$16,"",IF(D19=0,"",IF(OR(D19=$O$1,D19=$P$1,D20=$O$1,D20=$P$1,D21=$O$1,D21=$P$1),0,1)))</f>
        <v>0</v>
      </c>
      <c r="R19" s="2">
        <f>IF($A19&gt;='243way_Regular Symbol'!G$16,"",IF(E19=0,"",IF(OR(E19=$O$1,E19=$P$1,E20=$O$1,E20=$P$1,E21=$O$1,E21=$P$1),0,1)))</f>
        <v>0</v>
      </c>
      <c r="S19" s="128">
        <f>IF($A19&gt;='243way_Regular Symbol'!H$16,"",IF(F19=0,"",IF(OR(F19=$O$1,F19=$P$1,F20=$O$1,F20=$P$1,F21=$O$1,F21=$P$1),0,1)))</f>
        <v>1</v>
      </c>
      <c r="U19" s="342">
        <f>IF($A19&gt;='243way_Regular Symbol'!D$16,"",IF(B19=0,"",IF(OR(B19=$U$1,B19=$V$1,B20=$U$1,B20=$V$1,B21=$U$1,B21=$V$1),0,1)))</f>
        <v>1</v>
      </c>
      <c r="V19" s="2">
        <f>IF($A19&gt;='243way_Regular Symbol'!E$16,"",IF(C19=0,"",IF(OR(C19=$U$1,C19=$V$1,C20=$U$1,C20=$V$1,C21=$U$1,C21=$V$1),0,1)))</f>
        <v>0</v>
      </c>
      <c r="W19" s="2">
        <f>IF($A19&gt;='243way_Regular Symbol'!F$16,"",IF(D19=0,"",IF(OR(D19=$U$1,D19=$V$1,D20=$U$1,D20=$V$1,D21=$U$1,D21=$V$1),0,1)))</f>
        <v>1</v>
      </c>
      <c r="X19" s="2">
        <f>IF($A19&gt;='243way_Regular Symbol'!G$16,"",IF(E19=0,"",IF(OR(E19=$U$1,E19=$V$1,E20=$U$1,E20=$V$1,E21=$U$1,E21=$V$1),0,1)))</f>
        <v>0</v>
      </c>
      <c r="Y19" s="128">
        <f>IF($A19&gt;='243way_Regular Symbol'!H$16,"",IF(F19=0,"",IF(OR(F19=$U$1,F19=$V$1,F20=$U$1,F20=$V$1,F21=$U$1,F21=$V$1),0,1)))</f>
        <v>1</v>
      </c>
      <c r="AA19" s="342">
        <f>IF($A19&gt;='243way_Regular Symbol'!D$16,"",IF(B19=0,"",IF(OR(B19=$AA$1,B19=$AB$1,B20=$AA$1,B20=$AB$1,B21=$AA$1,,B21=$AB$1),0,1)))</f>
        <v>1</v>
      </c>
      <c r="AB19" s="2">
        <f>IF($A19&gt;='243way_Regular Symbol'!E$16,"",IF(C19=0,"",IF(OR(C19=$AA$1,C19=$AB$1,C20=$AA$1,C20=$AB$1,C21=$AA$1,,C21=$AB$1),0,1)))</f>
        <v>1</v>
      </c>
      <c r="AC19" s="2">
        <f>IF($A19&gt;='243way_Regular Symbol'!F$16,"",IF(D19=0,"",IF(OR(D19=$AA$1,D19=$AB$1,D20=$AA$1,D20=$AB$1,D21=$AA$1,,D21=$AB$1),0,1)))</f>
        <v>0</v>
      </c>
      <c r="AD19" s="2">
        <f>IF($A19&gt;='243way_Regular Symbol'!G$16,"",IF(E19=0,"",IF(OR(E19=$AA$1,E19=$AB$1,E20=$AA$1,E20=$AB$1,E21=$AA$1,,E21=$AB$1),0,1)))</f>
        <v>0</v>
      </c>
      <c r="AE19" s="128">
        <f>IF($A19&gt;='243way_Regular Symbol'!H$16,"",IF(F19=0,"",IF(OR(F19=$AA$1,F19=$AB$1,F20=$AA$1,F20=$AB$1,F21=$AA$1,,F21=$AB$1),0,1)))</f>
        <v>1</v>
      </c>
      <c r="AG19" s="342">
        <f>IF($A19&gt;='243way_Regular Symbol'!D$16,"",IF(B19=0,"",IF(OR(B19=$AG$1,B19=$AH$1,B20=$AG$1,B20=$AH$1,B21=$AG$1,B21=$AH$1),0,1)))</f>
        <v>1</v>
      </c>
      <c r="AH19" s="2">
        <f>IF($A19&gt;='243way_Regular Symbol'!E$16,"",IF(C19=0,"",IF(OR(C19=$AG$1,C19=$AH$1,C20=$AG$1,C20=$AH$1,C21=$AG$1,C21=$AH$1),0,1)))</f>
        <v>1</v>
      </c>
      <c r="AI19" s="2">
        <f>IF($A19&gt;='243way_Regular Symbol'!F$16,"",IF(D19=0,"",IF(OR(D19=$AG$1,D19=$AH$1,D20=$AG$1,D20=$AH$1,D21=$AG$1,D21=$AH$1),0,1)))</f>
        <v>1</v>
      </c>
      <c r="AJ19" s="2">
        <f>IF($A19&gt;='243way_Regular Symbol'!G$16,"",IF(E19=0,"",IF(OR(E19=$AG$1,E19=$AH$1,E20=$AG$1,E20=$AH$1,E21=$AG$1,E21=$AH$1),0,1)))</f>
        <v>0</v>
      </c>
      <c r="AK19" s="128">
        <f>IF($A19&gt;='243way_Regular Symbol'!H$16,"",IF(F19=0,"",IF(OR(F19=$AG$1,F19=$AH$1,F20=$AG$1,F20=$AH$1,F21=$AG$1,F21=$AH$1),0,1)))</f>
        <v>1</v>
      </c>
      <c r="AM19" s="342">
        <f>IF($A19&gt;='243way_Regular Symbol'!D$16,"",IF(B19=0,"",IF(OR(B19=$AM$1,B19=$AN$1,B20=$AM$1,B20=$AN$1,B21=$AM$1,B21=$AN$1),0,1)))</f>
        <v>0</v>
      </c>
      <c r="AN19" s="2">
        <f>IF($A19&gt;='243way_Regular Symbol'!E$16,"",IF(C19=0,"",IF(OR(C19=$AM$1,C19=$AN$1,C20=$AM$1,C20=$AN$1,C21=$AM$1,C21=$AN$1),0,1)))</f>
        <v>1</v>
      </c>
      <c r="AO19" s="2">
        <f>IF($A19&gt;='243way_Regular Symbol'!F$16,"",IF(D19=0,"",IF(OR(D19=$AM$1,D19=$AN$1,D20=$AM$1,D20=$AN$1,D21=$AM$1,D21=$AN$1),0,1)))</f>
        <v>1</v>
      </c>
      <c r="AP19" s="2">
        <f>IF($A19&gt;='243way_Regular Symbol'!G$16,"",IF(E19=0,"",IF(OR(E19=$AM$1,E19=$AN$1,E20=$AM$1,E20=$AN$1,E21=$AM$1,E21=$AN$1),0,1)))</f>
        <v>0</v>
      </c>
      <c r="AQ19" s="128">
        <f>IF($A19&gt;='243way_Regular Symbol'!H$16,"",IF(F19=0,"",IF(OR(F19=$AM$1,F19=$AN$1,F20=$AM$1,F20=$AN$1,F21=$AM$1,F21=$AN$1),0,1)))</f>
        <v>1</v>
      </c>
      <c r="AS19" s="342">
        <f>IF($A19&gt;='243way_Regular Symbol'!D$16,"",IF(B19=0,"",IF(OR(B19=$AM$1,B19=$AT$1,B20=$AM$1,B20=$AT$1,B21=$AM$1,B21=$AT$1),0,1)))</f>
        <v>1</v>
      </c>
      <c r="AT19" s="2">
        <f>IF($A19&gt;='243way_Regular Symbol'!E$16,"",IF(C19=0,"",IF(OR(C19=$AM$1,C19=$AT$1,C20=$AM$1,C20=$AT$1,C21=$AM$1,C21=$AT$1),0,1)))</f>
        <v>1</v>
      </c>
      <c r="AU19" s="2">
        <f>IF($A19&gt;='243way_Regular Symbol'!F$16,"",IF(D19=0,"",IF(OR(D19=$AM$1,D19=$AT$1,D20=$AM$1,D20=$AT$1,D21=$AM$1,D21=$AT$1),0,1)))</f>
        <v>1</v>
      </c>
      <c r="AV19" s="2">
        <f>IF($A19&gt;='243way_Regular Symbol'!G$16,"",IF(E19=0,"",IF(OR(E19=$AM$1,E19=$AT$1,E20=$AM$1,E20=$AT$1,E21=$AM$1,E21=$AT$1),0,1)))</f>
        <v>0</v>
      </c>
      <c r="AW19" s="128">
        <f>IF($A19&gt;='243way_Regular Symbol'!H$16,"",IF(F19=0,"",IF(OR(F19=$AM$1,F19=$AT$1,F20=$AM$1,F20=$AT$1,F21=$AM$1,F21=$AT$1),0,1)))</f>
        <v>1</v>
      </c>
      <c r="AY19" s="342"/>
      <c r="AZ19" s="2"/>
      <c r="BA19" s="2">
        <f>IF($A19&gt;='243way_Regular Symbol'!F$16,"",COUNTIF(D19:D21,$AZ$1))</f>
        <v>0</v>
      </c>
      <c r="BB19" s="2">
        <f>IF($A19&gt;='243way_Regular Symbol'!G$16,"",COUNTIF(E19:E21,$AZ$1))</f>
        <v>0</v>
      </c>
      <c r="BC19" s="2">
        <f>IF($A19&gt;='243way_Regular Symbol'!H$16,"",COUNTIF(F19:F21,$AZ$1))</f>
        <v>0</v>
      </c>
      <c r="BE19" s="342">
        <f>IF($A19&gt;='243way_Regular Symbol'!D$16,"",IF(B19=0,"",IF(OR(B19=$AM$1,B19=$BF$1,B20=$AM$1,B20=$BF$1,B21=$AM$1,B21=$BF$1),1,0)))</f>
        <v>0</v>
      </c>
      <c r="BF19" s="342">
        <f>IF($A19&gt;='243way_Regular Symbol'!E$16,"",IF(C19=0,"",IF(OR(C19=$AM$1,C19=$BF$1,C20=$AM$1,C20=$BF$1,C21=$AM$1,C21=$BF$1),1,0)))</f>
        <v>0</v>
      </c>
      <c r="BG19" s="342">
        <f>IF($A19&gt;='243way_Regular Symbol'!F$16,"",IF(D19=0,"",IF(OR(D19=$AM$1,D19=$BF$1,D20=$AM$1,D20=$BF$1,D21=$AM$1,D21=$BF$1),1,0)))</f>
        <v>0</v>
      </c>
      <c r="BH19" s="342">
        <f>IF($A19&gt;='243way_Regular Symbol'!G$16,"",IF(E19=0,"",IF(OR(E19=$AM$1,E19=$BF$1,E20=$AM$1,E20=$BF$1,E21=$AM$1,E21=$BF$1),1,0)))</f>
        <v>1</v>
      </c>
      <c r="BI19" s="342">
        <f>IF($A19&gt;='243way_Regular Symbol'!H$16,"",IF(F19=0,"",IF(OR(F19=$AM$1,F19=$BF$1,F20=$AM$1,F20=$BF$1,F21=$AM$1,F21=$BF$1),1,0)))</f>
        <v>0</v>
      </c>
      <c r="BK19" s="342">
        <f>IF($A19&gt;='243way_Regular Symbol'!D$16,"",IF(B19=0,"",IF(OR(B19=$AM$1,B19=$BL$1,B20=$AM$1,B20=$BL$1,B21=$AM$1,B21=$BL$1),0,1)))</f>
        <v>1</v>
      </c>
      <c r="BL19" s="2">
        <f>IF($A19&gt;='243way_Regular Symbol'!E$16,"",IF(C19=0,"",IF(OR(C19=$AM$1,C19=$BL$1,C20=$AM$1,C20=$BL$1,C21=$AM$1,C21=$BL$1),0,1)))</f>
        <v>1</v>
      </c>
      <c r="BM19" s="2">
        <f>IF($A19&gt;='243way_Regular Symbol'!F$16,"",IF(D19=0,"",IF(OR(D19=$AM$1,D19=$BL$1,D20=$AM$1,D20=$BL$1,D21=$AM$1,D21=$BL$1),0,1)))</f>
        <v>1</v>
      </c>
      <c r="BN19" s="2">
        <f>IF($A19&gt;='243way_Regular Symbol'!G$16,"",IF(E19=0,"",IF(OR(E19=$AM$1,E19=$BL$1,E20=$AM$1,E20=$BL$1,E21=$AM$1,E21=$BL$1),0,1)))</f>
        <v>0</v>
      </c>
      <c r="BO19" s="128">
        <f>IF($A19&gt;='243way_Regular Symbol'!H$16,"",IF(F19=0,"",IF(OR(F19=$AM$1,F19=$BL$1,F20=$AM$1,F20=$BL$1,F21=$AM$1,F21=$BL$1),0,1)))</f>
        <v>1</v>
      </c>
      <c r="BQ19" s="2">
        <f>IF($A19&gt;='243way_Regular Symbol'!D$16,"",IF(B19=0,"",IF(OR(B19=$BQ$1,B19=$BR$1,B20=$BQ$1,B20=$BR$1,B21=$BQ$1,B21=$BR$1),0,1)))</f>
        <v>1</v>
      </c>
      <c r="BR19" s="2">
        <f>IF($A19&gt;='243way_Regular Symbol'!E$16,"",IF(C19=0,"",IF(OR(C19=$BQ$1,C19=$BR$1,C20=$BQ$1,C20=$BR$1,C21=$BQ$1,C21=$BR$1),0,1)))</f>
        <v>1</v>
      </c>
      <c r="BS19" s="2">
        <f>IF($A19&gt;='243way_Regular Symbol'!F$16,"",IF(D19=0,"",IF(OR(D19=$BQ$1,D19=$BR$1,D20=$BQ$1,D20=$BR$1,D21=$BQ$1,D21=$BR$1),0,1)))</f>
        <v>1</v>
      </c>
      <c r="BT19" s="2">
        <f>IF($A19&gt;='243way_Regular Symbol'!G$16,"",IF(E19=0,"",IF(OR(E19=$BQ$1,E19=$BR$1,E20=$BQ$1,E20=$BR$1,E21=$BQ$1,E21=$BR$1),0,1)))</f>
        <v>0</v>
      </c>
      <c r="BU19" s="2">
        <f>IF($A19&gt;='243way_Regular Symbol'!H$16,"",IF(F19=0,"",IF(OR(F19=$BQ$1,F19=$BR$1,F20=$BQ$1,F20=$BR$1,F21=$BQ$1,F21=$BR$1),0,1)))</f>
        <v>1</v>
      </c>
      <c r="BW19" s="2">
        <f>IF($A19&gt;='243way_Regular Symbol'!D$16,"",IF(B19=0,"",IF(OR(B19=$BW$1,B20=$BW$1,B21=$BW$1,B19=$BX$1,B20=$BX$1,B21=$BX$1),0,1)))</f>
        <v>1</v>
      </c>
      <c r="BX19" s="2">
        <f>IF($A19&gt;='243way_Regular Symbol'!E$16,"",IF(C19=0,"",IF(OR(C19=$BW$1,C20=$BW$1,C21=$BW$1,C19=$BX$1,C20=$BX$1,C21=$BX$1),0,1)))</f>
        <v>1</v>
      </c>
      <c r="BY19" s="2">
        <f>IF($A19&gt;='243way_Regular Symbol'!F$16,"",IF(D19=0,"",IF(OR(D19=$BW$1,D20=$BW$1,D21=$BW$1,D19=$BX$1,D20=$BX$1,D21=$BX$1),0,1)))</f>
        <v>1</v>
      </c>
      <c r="BZ19" s="2">
        <f>IF($A19&gt;='243way_Regular Symbol'!G$16,"",IF(E19=0,"",IF(OR(E19=$BW$1,E20=$BW$1,E21=$BW$1,E19=$BX$1,E20=$BX$1,E21=$BX$1),0,1)))</f>
        <v>0</v>
      </c>
      <c r="CA19" s="2">
        <f>IF($A19&gt;='243way_Regular Symbol'!H$16,"",IF(F19=0,"",IF(OR(F19=$BW$1,F20=$BW$1,F21=$BW$1,F19=$BX$1,F20=$BX$1,F21=$BX$1),0,1)))</f>
        <v>1</v>
      </c>
      <c r="CC19" s="2">
        <f>IF($A19&gt;='243way_Regular Symbol'!D$16,"",IF(B19=0,"",IF(OR(B19=$BW$1,B20=$BW$1,B21=$BW$1,B19=$CD$1,B20=$CD$1,B21=$CD$1),0,1)))</f>
        <v>0</v>
      </c>
      <c r="CD19" s="2">
        <f>IF($A19&gt;='243way_Regular Symbol'!E$16,"",IF(C19=0,"",IF(OR(C19=$BW$1,C20=$BW$1,C21=$BW$1,C19=$CD$1,C20=$CD$1,C21=$CD$1),0,1)))</f>
        <v>1</v>
      </c>
      <c r="CE19" s="2">
        <f>IF($A19&gt;='243way_Regular Symbol'!F$16,"",IF(D19=0,"",IF(OR(D19=$BW$1,D20=$BW$1,D21=$BW$1,D19=$CD$1,D20=$CD$1,D21=$CD$1),0,1)))</f>
        <v>1</v>
      </c>
      <c r="CF19" s="2">
        <f>IF($A19&gt;='243way_Regular Symbol'!G$16,"",IF(E19=0,"",IF(OR(E19=$BW$1,E20=$BW$1,E21=$BW$1,E19=$CD$1,E20=$CD$1,E21=$CD$1),0,1)))</f>
        <v>0</v>
      </c>
      <c r="CG19" s="2">
        <f>IF($A19&gt;='243way_Regular Symbol'!H$16,"",IF(F19=0,"",IF(OR(F19=$BW$1,F20=$BW$1,F21=$BW$1,F19=$CD$1,F20=$CD$1,F21=$CD$1),0,1)))</f>
        <v>1</v>
      </c>
      <c r="CI19" s="2">
        <f>IF($A19&gt;='243way_Regular Symbol'!D$16,"",IF(B19=0,"",IF(OR(B19=$BW$1,B20=$BW$1,B21=$BW$1,B19=$CJ$1,B20=$CJ$1,B21=$CJ$1),0,1)))</f>
        <v>1</v>
      </c>
      <c r="CJ19" s="2">
        <f>IF($A19&gt;='243way_Regular Symbol'!E$16,"",IF(C19=0,"",IF(OR(C19=$BW$1,C20=$BW$1,C21=$BW$1,C19=$CJ$1,C20=$CJ$1,C21=$CJ$1),0,1)))</f>
        <v>0</v>
      </c>
      <c r="CK19" s="2">
        <f>IF($A19&gt;='243way_Regular Symbol'!F$16,"",IF(D19=0,"",IF(OR(D19=$BW$1,D20=$BW$1,D21=$BW$1,D19=$CJ$1,D20=$CJ$1,D21=$CJ$1),0,1)))</f>
        <v>1</v>
      </c>
      <c r="CL19" s="2">
        <f>IF($A19&gt;='243way_Regular Symbol'!G$16,"",IF(E19=0,"",IF(OR(E19=$BW$1,E20=$BW$1,E21=$BW$1,E19=$CJ$1,E20=$CJ$1,E21=$CJ$1),0,1)))</f>
        <v>0</v>
      </c>
      <c r="CM19" s="2">
        <f>IF($A19&gt;='243way_Regular Symbol'!H$16,"",IF(F19=0,"",IF(OR(F19=$BW$1,F20=$BW$1,F21=$BW$1,F19=$CJ$1,F20=$CJ$1,F21=$CJ$1),0,1)))</f>
        <v>1</v>
      </c>
      <c r="CO19" s="2">
        <f>IF($A19&gt;='243way_Regular Symbol'!D$16,"",IF(B19=0,"",IF(OR(B19=$BW$1,B20=$BW$1,B21=$BW$1,B19=$CP$1,B20=$CP$1,B21=$CP$1),0,1)))</f>
        <v>1</v>
      </c>
      <c r="CP19" s="2">
        <f>IF($A19&gt;='243way_Regular Symbol'!E$16,"",IF(C19=0,"",IF(OR(C19=$BW$1,C20=$BW$1,C21=$BW$1,C19=$CP$1,C20=$CP$1,C21=$CP$1),0,1)))</f>
        <v>1</v>
      </c>
      <c r="CQ19" s="2">
        <f>IF($A19&gt;='243way_Regular Symbol'!F$16,"",IF(D19=0,"",IF(OR(D19=$BW$1,D20=$BW$1,D21=$BW$1,D19=$CP$1,D20=$CP$1,D21=$CP$1),0,1)))</f>
        <v>1</v>
      </c>
      <c r="CR19" s="2">
        <f>IF($A19&gt;='243way_Regular Symbol'!G$16,"",IF(E19=0,"",IF(OR(E19=$BW$1,E20=$BW$1,E21=$BW$1,E19=$CP$1,E20=$CP$1,E21=$CP$1),0,1)))</f>
        <v>0</v>
      </c>
      <c r="CS19" s="2">
        <f>IF($A19&gt;='243way_Regular Symbol'!H$16,"",IF(F19=0,"",IF(OR(F19=$BW$1,F20=$BW$1,F21=$BW$1,F19=$CP$1,F20=$CP$1,F21=$CP$1),0,1)))</f>
        <v>0</v>
      </c>
      <c r="CU19" s="2">
        <f>IF($A19&gt;='243way_Regular Symbol'!D$16,"",IF(B19=0,"",IF(OR(B19=$BW$1,B20=$BW$1,B21=$BW$1,B19=$CV$1,B20=$CV$1,B21=$CV$1),0,1)))</f>
        <v>0</v>
      </c>
      <c r="CV19" s="2">
        <f>IF($A19&gt;='243way_Regular Symbol'!E$16,"",IF(C19=0,"",IF(OR(C19=$BW$1,C20=$BW$1,C21=$BW$1,C19=$CV$1,C20=$CV$1,C21=$CV$1),0,1)))</f>
        <v>0</v>
      </c>
      <c r="CW19" s="2">
        <f>IF($A19&gt;='243way_Regular Symbol'!F$16,"",IF(D19=0,"",IF(OR(D19=$BW$1,D20=$BW$1,D21=$BW$1,D19=$CV$1,D20=$CV$1,D21=$CV$1),0,1)))</f>
        <v>0</v>
      </c>
      <c r="CX19" s="2">
        <f>IF($A19&gt;='243way_Regular Symbol'!G$16,"",IF(E19=0,"",IF(OR(E19=$BW$1,E20=$BW$1,E21=$BW$1,E19=$CV$1,E20=$CV$1,E21=$CV$1),0,1)))</f>
        <v>0</v>
      </c>
      <c r="CY19" s="2">
        <f>IF($A19&gt;='243way_Regular Symbol'!H$16,"",IF(F19=0,"",IF(OR(F19=$BW$1,F20=$BW$1,F21=$BW$1,F19=$CV$1,F20=$CV$1,F21=$CV$1),0,1)))</f>
        <v>0</v>
      </c>
    </row>
    <row r="20" spans="1:103">
      <c r="A20" s="341">
        <f>IF('243way_Regular Symbol'!L19="","",'243way_Regular Symbol'!L19)</f>
        <v>16</v>
      </c>
      <c r="B20" s="184" t="str">
        <f>IF('243way_Regular Symbol'!M19="",
IF($A20-'243way_Regular Symbol'!D$16&gt;='243way_RegularＸ_W()'!B$2-1,"",VLOOKUP($A20-'243way_Regular Symbol'!D$16,'243way_Regular Symbol'!$L$3:$Q$250,'243way_RegularＸ_W()'!B$3+1,FALSE)),
'243way_Regular Symbol'!M19)</f>
        <v>Q</v>
      </c>
      <c r="C20" s="184" t="str">
        <f>IF('243way_Regular Symbol'!N19="",
IF($A20-'243way_Regular Symbol'!E$16&gt;='243way_RegularＸ_W()'!C$2-1,"",VLOOKUP($A20-'243way_Regular Symbol'!E$16,'243way_Regular Symbol'!$L$3:$Q$250,'243way_RegularＸ_W()'!C$3+1,FALSE)),
'243way_Regular Symbol'!N19)</f>
        <v>M2</v>
      </c>
      <c r="D20" s="184" t="str">
        <f>IF('243way_Regular Symbol'!O19="",
IF($A20-'243way_Regular Symbol'!F$16&gt;='243way_RegularＸ_W()'!D$2-1,"",VLOOKUP($A20-'243way_Regular Symbol'!F$16,'243way_Regular Symbol'!$L$3:$Q$250,'243way_RegularＸ_W()'!D$3+1,FALSE)),
'243way_Regular Symbol'!O19)</f>
        <v>M3</v>
      </c>
      <c r="E20" s="184" t="str">
        <f>IF('243way_Regular Symbol'!P19="",
IF($A20-'243way_Regular Symbol'!G$16&gt;='243way_RegularＸ_W()'!E$2-1,"",VLOOKUP($A20-'243way_Regular Symbol'!G$16,'243way_Regular Symbol'!$L$3:$Q$250,'243way_RegularＸ_W()'!E$3+1,FALSE)),
'243way_Regular Symbol'!P19)</f>
        <v>Q</v>
      </c>
      <c r="F20" s="184" t="str">
        <f>IF('243way_Regular Symbol'!Q19="",
IF($A20-'243way_Regular Symbol'!H$16&gt;='243way_RegularＸ_W()'!F$2-1,"",VLOOKUP($A20-'243way_Regular Symbol'!H$16,'243way_Regular Symbol'!$L$3:$Q$250,'243way_RegularＸ_W()'!F$3+1,FALSE)),
'243way_Regular Symbol'!Q19)</f>
        <v>NI</v>
      </c>
      <c r="O20" s="342">
        <f>IF($A20&gt;='243way_Regular Symbol'!D$16,"",IF(B20=0,"",IF(OR(B20=$O$1,B20=$P$1,B21=$O$1,B21=$P$1,B22=$O$1,B22=$P$1),0,1)))</f>
        <v>1</v>
      </c>
      <c r="P20" s="2">
        <f>IF($A20&gt;='243way_Regular Symbol'!E$16,"",IF(C20=0,"",IF(OR(C20=$O$1,C20=$P$1,C21=$O$1,C21=$P$1,C22=$O$1,C22=$P$1),0,1)))</f>
        <v>1</v>
      </c>
      <c r="Q20" s="2">
        <f>IF($A20&gt;='243way_Regular Symbol'!F$16,"",IF(D20=0,"",IF(OR(D20=$O$1,D20=$P$1,D21=$O$1,D21=$P$1,D22=$O$1,D22=$P$1),0,1)))</f>
        <v>1</v>
      </c>
      <c r="R20" s="2">
        <f>IF($A20&gt;='243way_Regular Symbol'!G$16,"",IF(E20=0,"",IF(OR(E20=$O$1,E20=$P$1,E21=$O$1,E21=$P$1,E22=$O$1,E22=$P$1),0,1)))</f>
        <v>0</v>
      </c>
      <c r="S20" s="128">
        <f>IF($A20&gt;='243way_Regular Symbol'!H$16,"",IF(F20=0,"",IF(OR(F20=$O$1,F20=$P$1,F21=$O$1,F21=$P$1,F22=$O$1,F22=$P$1),0,1)))</f>
        <v>1</v>
      </c>
      <c r="U20" s="342">
        <f>IF($A20&gt;='243way_Regular Symbol'!D$16,"",IF(B20=0,"",IF(OR(B20=$U$1,B20=$V$1,B21=$U$1,B21=$V$1,B22=$U$1,B22=$V$1),0,1)))</f>
        <v>1</v>
      </c>
      <c r="V20" s="2">
        <f>IF($A20&gt;='243way_Regular Symbol'!E$16,"",IF(C20=0,"",IF(OR(C20=$U$1,C20=$V$1,C21=$U$1,C21=$V$1,C22=$U$1,C22=$V$1),0,1)))</f>
        <v>0</v>
      </c>
      <c r="W20" s="2">
        <f>IF($A20&gt;='243way_Regular Symbol'!F$16,"",IF(D20=0,"",IF(OR(D20=$U$1,D20=$V$1,D21=$U$1,D21=$V$1,D22=$U$1,D22=$V$1),0,1)))</f>
        <v>1</v>
      </c>
      <c r="X20" s="2">
        <f>IF($A20&gt;='243way_Regular Symbol'!G$16,"",IF(E20=0,"",IF(OR(E20=$U$1,E20=$V$1,E21=$U$1,E21=$V$1,E22=$U$1,E22=$V$1),0,1)))</f>
        <v>1</v>
      </c>
      <c r="Y20" s="128">
        <f>IF($A20&gt;='243way_Regular Symbol'!H$16,"",IF(F20=0,"",IF(OR(F20=$U$1,F20=$V$1,F21=$U$1,F21=$V$1,F22=$U$1,F22=$V$1),0,1)))</f>
        <v>1</v>
      </c>
      <c r="AA20" s="342">
        <f>IF($A20&gt;='243way_Regular Symbol'!D$16,"",IF(B20=0,"",IF(OR(B20=$AA$1,B20=$AB$1,B21=$AA$1,B21=$AB$1,B22=$AA$1,,B22=$AB$1),0,1)))</f>
        <v>1</v>
      </c>
      <c r="AB20" s="2">
        <f>IF($A20&gt;='243way_Regular Symbol'!E$16,"",IF(C20=0,"",IF(OR(C20=$AA$1,C20=$AB$1,C21=$AA$1,C21=$AB$1,C22=$AA$1,,C22=$AB$1),0,1)))</f>
        <v>1</v>
      </c>
      <c r="AC20" s="2">
        <f>IF($A20&gt;='243way_Regular Symbol'!F$16,"",IF(D20=0,"",IF(OR(D20=$AA$1,D20=$AB$1,D21=$AA$1,D21=$AB$1,D22=$AA$1,,D22=$AB$1),0,1)))</f>
        <v>0</v>
      </c>
      <c r="AD20" s="2">
        <f>IF($A20&gt;='243way_Regular Symbol'!G$16,"",IF(E20=0,"",IF(OR(E20=$AA$1,E20=$AB$1,E21=$AA$1,E21=$AB$1,E22=$AA$1,,E22=$AB$1),0,1)))</f>
        <v>1</v>
      </c>
      <c r="AE20" s="128">
        <f>IF($A20&gt;='243way_Regular Symbol'!H$16,"",IF(F20=0,"",IF(OR(F20=$AA$1,F20=$AB$1,F21=$AA$1,F21=$AB$1,F22=$AA$1,,F22=$AB$1),0,1)))</f>
        <v>1</v>
      </c>
      <c r="AG20" s="342">
        <f>IF($A20&gt;='243way_Regular Symbol'!D$16,"",IF(B20=0,"",IF(OR(B20=$AG$1,B20=$AH$1,B21=$AG$1,B21=$AH$1,B22=$AG$1,B22=$AH$1),0,1)))</f>
        <v>1</v>
      </c>
      <c r="AH20" s="2">
        <f>IF($A20&gt;='243way_Regular Symbol'!E$16,"",IF(C20=0,"",IF(OR(C20=$AG$1,C20=$AH$1,C21=$AG$1,C21=$AH$1,C22=$AG$1,C22=$AH$1),0,1)))</f>
        <v>0</v>
      </c>
      <c r="AI20" s="2">
        <f>IF($A20&gt;='243way_Regular Symbol'!F$16,"",IF(D20=0,"",IF(OR(D20=$AG$1,D20=$AH$1,D21=$AG$1,D21=$AH$1,D22=$AG$1,D22=$AH$1),0,1)))</f>
        <v>1</v>
      </c>
      <c r="AJ20" s="2">
        <f>IF($A20&gt;='243way_Regular Symbol'!G$16,"",IF(E20=0,"",IF(OR(E20=$AG$1,E20=$AH$1,E21=$AG$1,E21=$AH$1,E22=$AG$1,E22=$AH$1),0,1)))</f>
        <v>1</v>
      </c>
      <c r="AK20" s="128">
        <f>IF($A20&gt;='243way_Regular Symbol'!H$16,"",IF(F20=0,"",IF(OR(F20=$AG$1,F20=$AH$1,F21=$AG$1,F21=$AH$1,F22=$AG$1,F22=$AH$1),0,1)))</f>
        <v>1</v>
      </c>
      <c r="AM20" s="342">
        <f>IF($A20&gt;='243way_Regular Symbol'!D$16,"",IF(B20=0,"",IF(OR(B20=$AM$1,B20=$AN$1,B21=$AM$1,B21=$AN$1,B22=$AM$1,B22=$AN$1),0,1)))</f>
        <v>1</v>
      </c>
      <c r="AN20" s="2">
        <f>IF($A20&gt;='243way_Regular Symbol'!E$16,"",IF(C20=0,"",IF(OR(C20=$AM$1,C20=$AN$1,C21=$AM$1,C21=$AN$1,C22=$AM$1,C22=$AN$1),0,1)))</f>
        <v>1</v>
      </c>
      <c r="AO20" s="2">
        <f>IF($A20&gt;='243way_Regular Symbol'!F$16,"",IF(D20=0,"",IF(OR(D20=$AM$1,D20=$AN$1,D21=$AM$1,D21=$AN$1,D22=$AM$1,D22=$AN$1),0,1)))</f>
        <v>1</v>
      </c>
      <c r="AP20" s="2">
        <f>IF($A20&gt;='243way_Regular Symbol'!G$16,"",IF(E20=0,"",IF(OR(E20=$AM$1,E20=$AN$1,E21=$AM$1,E21=$AN$1,E22=$AM$1,E22=$AN$1),0,1)))</f>
        <v>1</v>
      </c>
      <c r="AQ20" s="128">
        <f>IF($A20&gt;='243way_Regular Symbol'!H$16,"",IF(F20=0,"",IF(OR(F20=$AM$1,F20=$AN$1,F21=$AM$1,F21=$AN$1,F22=$AM$1,F22=$AN$1),0,1)))</f>
        <v>1</v>
      </c>
      <c r="AS20" s="342">
        <f>IF($A20&gt;='243way_Regular Symbol'!D$16,"",IF(B20=0,"",IF(OR(B20=$AM$1,B20=$AT$1,B21=$AM$1,B21=$AT$1,B22=$AM$1,B22=$AT$1),0,1)))</f>
        <v>1</v>
      </c>
      <c r="AT20" s="2">
        <f>IF($A20&gt;='243way_Regular Symbol'!E$16,"",IF(C20=0,"",IF(OR(C20=$AM$1,C20=$AT$1,C21=$AM$1,C21=$AT$1,C22=$AM$1,C22=$AT$1),0,1)))</f>
        <v>1</v>
      </c>
      <c r="AU20" s="2">
        <f>IF($A20&gt;='243way_Regular Symbol'!F$16,"",IF(D20=0,"",IF(OR(D20=$AM$1,D20=$AT$1,D21=$AM$1,D21=$AT$1,D22=$AM$1,D22=$AT$1),0,1)))</f>
        <v>1</v>
      </c>
      <c r="AV20" s="2">
        <f>IF($A20&gt;='243way_Regular Symbol'!G$16,"",IF(E20=0,"",IF(OR(E20=$AM$1,E20=$AT$1,E21=$AM$1,E21=$AT$1,E22=$AM$1,E22=$AT$1),0,1)))</f>
        <v>1</v>
      </c>
      <c r="AW20" s="128">
        <f>IF($A20&gt;='243way_Regular Symbol'!H$16,"",IF(F20=0,"",IF(OR(F20=$AM$1,F20=$AT$1,F21=$AM$1,F21=$AT$1,F22=$AM$1,F22=$AT$1),0,1)))</f>
        <v>1</v>
      </c>
      <c r="AY20" s="342"/>
      <c r="AZ20" s="2"/>
      <c r="BA20" s="2">
        <f>IF($A20&gt;='243way_Regular Symbol'!F$16,"",COUNTIF(D20:D22,$AZ$1))</f>
        <v>0</v>
      </c>
      <c r="BB20" s="2">
        <f>IF($A20&gt;='243way_Regular Symbol'!G$16,"",COUNTIF(E20:E22,$AZ$1))</f>
        <v>0</v>
      </c>
      <c r="BC20" s="2">
        <f>IF($A20&gt;='243way_Regular Symbol'!H$16,"",COUNTIF(F20:F22,$AZ$1))</f>
        <v>0</v>
      </c>
      <c r="BE20" s="342">
        <f>IF($A20&gt;='243way_Regular Symbol'!D$16,"",IF(B20=0,"",IF(OR(B20=$AM$1,B20=$BF$1,B21=$AM$1,B21=$BF$1,B22=$AM$1,B22=$BF$1),1,0)))</f>
        <v>0</v>
      </c>
      <c r="BF20" s="342">
        <f>IF($A20&gt;='243way_Regular Symbol'!E$16,"",IF(C20=0,"",IF(OR(C20=$AM$1,C20=$BF$1,C21=$AM$1,C21=$BF$1,C22=$AM$1,C22=$BF$1),1,0)))</f>
        <v>0</v>
      </c>
      <c r="BG20" s="342">
        <f>IF($A20&gt;='243way_Regular Symbol'!F$16,"",IF(D20=0,"",IF(OR(D20=$AM$1,D20=$BF$1,D21=$AM$1,D21=$BF$1,D22=$AM$1,D22=$BF$1),1,0)))</f>
        <v>0</v>
      </c>
      <c r="BH20" s="342">
        <f>IF($A20&gt;='243way_Regular Symbol'!G$16,"",IF(E20=0,"",IF(OR(E20=$AM$1,E20=$BF$1,E21=$AM$1,E21=$BF$1,E22=$AM$1,E22=$BF$1),1,0)))</f>
        <v>0</v>
      </c>
      <c r="BI20" s="342">
        <f>IF($A20&gt;='243way_Regular Symbol'!H$16,"",IF(F20=0,"",IF(OR(F20=$AM$1,F20=$BF$1,F21=$AM$1,F21=$BF$1,F22=$AM$1,F22=$BF$1),1,0)))</f>
        <v>0</v>
      </c>
      <c r="BK20" s="342">
        <f>IF($A20&gt;='243way_Regular Symbol'!D$16,"",IF(B20=0,"",IF(OR(B20=$AM$1,B20=$BL$1,B21=$AM$1,B21=$BL$1,B22=$AM$1,B22=$BL$1),0,1)))</f>
        <v>1</v>
      </c>
      <c r="BL20" s="2">
        <f>IF($A20&gt;='243way_Regular Symbol'!E$16,"",IF(C20=0,"",IF(OR(C20=$AM$1,C20=$BL$1,C21=$AM$1,C21=$BL$1,C22=$AM$1,C22=$BL$1),0,1)))</f>
        <v>1</v>
      </c>
      <c r="BM20" s="2">
        <f>IF($A20&gt;='243way_Regular Symbol'!F$16,"",IF(D20=0,"",IF(OR(D20=$AM$1,D20=$BL$1,D21=$AM$1,D21=$BL$1,D22=$AM$1,D22=$BL$1),0,1)))</f>
        <v>1</v>
      </c>
      <c r="BN20" s="2">
        <f>IF($A20&gt;='243way_Regular Symbol'!G$16,"",IF(E20=0,"",IF(OR(E20=$AM$1,E20=$BL$1,E21=$AM$1,E21=$BL$1,E22=$AM$1,E22=$BL$1),0,1)))</f>
        <v>1</v>
      </c>
      <c r="BO20" s="128">
        <f>IF($A20&gt;='243way_Regular Symbol'!H$16,"",IF(F20=0,"",IF(OR(F20=$AM$1,F20=$BL$1,F21=$AM$1,F21=$BL$1,F22=$AM$1,F22=$BL$1),0,1)))</f>
        <v>1</v>
      </c>
      <c r="BQ20" s="2">
        <f>IF($A20&gt;='243way_Regular Symbol'!D$16,"",IF(B20=0,"",IF(OR(B20=$BQ$1,B20=$BR$1,B21=$BQ$1,B21=$BR$1,B22=$BQ$1,B22=$BR$1),0,1)))</f>
        <v>0</v>
      </c>
      <c r="BR20" s="2">
        <f>IF($A20&gt;='243way_Regular Symbol'!E$16,"",IF(C20=0,"",IF(OR(C20=$BQ$1,C20=$BR$1,C21=$BQ$1,C21=$BR$1,C22=$BQ$1,C22=$BR$1),0,1)))</f>
        <v>1</v>
      </c>
      <c r="BS20" s="2">
        <f>IF($A20&gt;='243way_Regular Symbol'!F$16,"",IF(D20=0,"",IF(OR(D20=$BQ$1,D20=$BR$1,D21=$BQ$1,D21=$BR$1,D22=$BQ$1,D22=$BR$1),0,1)))</f>
        <v>1</v>
      </c>
      <c r="BT20" s="2">
        <f>IF($A20&gt;='243way_Regular Symbol'!G$16,"",IF(E20=0,"",IF(OR(E20=$BQ$1,E20=$BR$1,E21=$BQ$1,E21=$BR$1,E22=$BQ$1,E22=$BR$1),0,1)))</f>
        <v>1</v>
      </c>
      <c r="BU20" s="2">
        <f>IF($A20&gt;='243way_Regular Symbol'!H$16,"",IF(F20=0,"",IF(OR(F20=$BQ$1,F20=$BR$1,F21=$BQ$1,F21=$BR$1,F22=$BQ$1,F22=$BR$1),0,1)))</f>
        <v>1</v>
      </c>
      <c r="BW20" s="2">
        <f>IF($A20&gt;='243way_Regular Symbol'!D$16,"",IF(B20=0,"",IF(OR(B20=$BW$1,B21=$BW$1,B22=$BW$1,B20=$BX$1,B21=$BX$1,B22=$BX$1),0,1)))</f>
        <v>1</v>
      </c>
      <c r="BX20" s="2">
        <f>IF($A20&gt;='243way_Regular Symbol'!E$16,"",IF(C20=0,"",IF(OR(C20=$BW$1,C21=$BW$1,C22=$BW$1,C20=$BX$1,C21=$BX$1,C22=$BX$1),0,1)))</f>
        <v>1</v>
      </c>
      <c r="BY20" s="2">
        <f>IF($A20&gt;='243way_Regular Symbol'!F$16,"",IF(D20=0,"",IF(OR(D20=$BW$1,D21=$BW$1,D22=$BW$1,D20=$BX$1,D21=$BX$1,D22=$BX$1),0,1)))</f>
        <v>1</v>
      </c>
      <c r="BZ20" s="2">
        <f>IF($A20&gt;='243way_Regular Symbol'!G$16,"",IF(E20=0,"",IF(OR(E20=$BW$1,E21=$BW$1,E22=$BW$1,E20=$BX$1,E21=$BX$1,E22=$BX$1),0,1)))</f>
        <v>1</v>
      </c>
      <c r="CA20" s="2">
        <f>IF($A20&gt;='243way_Regular Symbol'!H$16,"",IF(F20=0,"",IF(OR(F20=$BW$1,F21=$BW$1,F22=$BW$1,F20=$BX$1,F21=$BX$1,F22=$BX$1),0,1)))</f>
        <v>1</v>
      </c>
      <c r="CC20" s="2">
        <f>IF($A20&gt;='243way_Regular Symbol'!D$16,"",IF(B20=0,"",IF(OR(B20=$BW$1,B21=$BW$1,B22=$BW$1,B20=$CD$1,B21=$CD$1,B22=$CD$1),0,1)))</f>
        <v>0</v>
      </c>
      <c r="CD20" s="2">
        <f>IF($A20&gt;='243way_Regular Symbol'!E$16,"",IF(C20=0,"",IF(OR(C20=$BW$1,C21=$BW$1,C22=$BW$1,C20=$CD$1,C21=$CD$1,C22=$CD$1),0,1)))</f>
        <v>1</v>
      </c>
      <c r="CE20" s="2">
        <f>IF($A20&gt;='243way_Regular Symbol'!F$16,"",IF(D20=0,"",IF(OR(D20=$BW$1,D21=$BW$1,D22=$BW$1,D20=$CD$1,D21=$CD$1,D22=$CD$1),0,1)))</f>
        <v>1</v>
      </c>
      <c r="CF20" s="2">
        <f>IF($A20&gt;='243way_Regular Symbol'!G$16,"",IF(E20=0,"",IF(OR(E20=$BW$1,E21=$BW$1,E22=$BW$1,E20=$CD$1,E21=$CD$1,E22=$CD$1),0,1)))</f>
        <v>0</v>
      </c>
      <c r="CG20" s="2">
        <f>IF($A20&gt;='243way_Regular Symbol'!H$16,"",IF(F20=0,"",IF(OR(F20=$BW$1,F21=$BW$1,F22=$BW$1,F20=$CD$1,F21=$CD$1,F22=$CD$1),0,1)))</f>
        <v>0</v>
      </c>
      <c r="CI20" s="2">
        <f>IF($A20&gt;='243way_Regular Symbol'!D$16,"",IF(B20=0,"",IF(OR(B20=$BW$1,B21=$BW$1,B22=$BW$1,B20=$CJ$1,B21=$CJ$1,B22=$CJ$1),0,1)))</f>
        <v>1</v>
      </c>
      <c r="CJ20" s="2">
        <f>IF($A20&gt;='243way_Regular Symbol'!E$16,"",IF(C20=0,"",IF(OR(C20=$BW$1,C21=$BW$1,C22=$BW$1,C20=$CJ$1,C21=$CJ$1,C22=$CJ$1),0,1)))</f>
        <v>1</v>
      </c>
      <c r="CK20" s="2">
        <f>IF($A20&gt;='243way_Regular Symbol'!F$16,"",IF(D20=0,"",IF(OR(D20=$BW$1,D21=$BW$1,D22=$BW$1,D20=$CJ$1,D21=$CJ$1,D22=$CJ$1),0,1)))</f>
        <v>1</v>
      </c>
      <c r="CL20" s="2">
        <f>IF($A20&gt;='243way_Regular Symbol'!G$16,"",IF(E20=0,"",IF(OR(E20=$BW$1,E21=$BW$1,E22=$BW$1,E20=$CJ$1,E21=$CJ$1,E22=$CJ$1),0,1)))</f>
        <v>0</v>
      </c>
      <c r="CM20" s="2">
        <f>IF($A20&gt;='243way_Regular Symbol'!H$16,"",IF(F20=0,"",IF(OR(F20=$BW$1,F21=$BW$1,F22=$BW$1,F20=$CJ$1,F21=$CJ$1,F22=$CJ$1),0,1)))</f>
        <v>1</v>
      </c>
      <c r="CO20" s="2">
        <f>IF($A20&gt;='243way_Regular Symbol'!D$16,"",IF(B20=0,"",IF(OR(B20=$BW$1,B21=$BW$1,B22=$BW$1,B20=$CP$1,B21=$CP$1,B22=$CP$1),0,1)))</f>
        <v>1</v>
      </c>
      <c r="CP20" s="2">
        <f>IF($A20&gt;='243way_Regular Symbol'!E$16,"",IF(C20=0,"",IF(OR(C20=$BW$1,C21=$BW$1,C22=$BW$1,C20=$CP$1,C21=$CP$1,C22=$CP$1),0,1)))</f>
        <v>1</v>
      </c>
      <c r="CQ20" s="2">
        <f>IF($A20&gt;='243way_Regular Symbol'!F$16,"",IF(D20=0,"",IF(OR(D20=$BW$1,D21=$BW$1,D22=$BW$1,D20=$CP$1,D21=$CP$1,D22=$CP$1),0,1)))</f>
        <v>0</v>
      </c>
      <c r="CR20" s="2">
        <f>IF($A20&gt;='243way_Regular Symbol'!G$16,"",IF(E20=0,"",IF(OR(E20=$BW$1,E21=$BW$1,E22=$BW$1,E20=$CP$1,E21=$CP$1,E22=$CP$1),0,1)))</f>
        <v>1</v>
      </c>
      <c r="CS20" s="2">
        <f>IF($A20&gt;='243way_Regular Symbol'!H$16,"",IF(F20=0,"",IF(OR(F20=$BW$1,F21=$BW$1,F22=$BW$1,F20=$CP$1,F21=$CP$1,F22=$CP$1),0,1)))</f>
        <v>1</v>
      </c>
      <c r="CU20" s="2">
        <f>IF($A20&gt;='243way_Regular Symbol'!D$16,"",IF(B20=0,"",IF(OR(B20=$BW$1,B21=$BW$1,B22=$BW$1,B20=$CV$1,B21=$CV$1,B22=$CV$1),0,1)))</f>
        <v>0</v>
      </c>
      <c r="CV20" s="2">
        <f>IF($A20&gt;='243way_Regular Symbol'!E$16,"",IF(C20=0,"",IF(OR(C20=$BW$1,C21=$BW$1,C22=$BW$1,C20=$CV$1,C21=$CV$1,C22=$CV$1),0,1)))</f>
        <v>0</v>
      </c>
      <c r="CW20" s="2">
        <f>IF($A20&gt;='243way_Regular Symbol'!F$16,"",IF(D20=0,"",IF(OR(D20=$BW$1,D21=$BW$1,D22=$BW$1,D20=$CV$1,D21=$CV$1,D22=$CV$1),0,1)))</f>
        <v>0</v>
      </c>
      <c r="CX20" s="2">
        <f>IF($A20&gt;='243way_Regular Symbol'!G$16,"",IF(E20=0,"",IF(OR(E20=$BW$1,E21=$BW$1,E22=$BW$1,E20=$CV$1,E21=$CV$1,E22=$CV$1),0,1)))</f>
        <v>1</v>
      </c>
      <c r="CY20" s="2">
        <f>IF($A20&gt;='243way_Regular Symbol'!H$16,"",IF(F20=0,"",IF(OR(F20=$BW$1,F21=$BW$1,F22=$BW$1,F20=$CV$1,F21=$CV$1,F22=$CV$1),0,1)))</f>
        <v>0</v>
      </c>
    </row>
    <row r="21" spans="1:103">
      <c r="A21" s="341">
        <f>IF('243way_Regular Symbol'!L20="","",'243way_Regular Symbol'!L20)</f>
        <v>17</v>
      </c>
      <c r="B21" s="184" t="str">
        <f>IF('243way_Regular Symbol'!M20="",
IF($A21-'243way_Regular Symbol'!D$16&gt;='243way_RegularＸ_W()'!B$2-1,"",VLOOKUP($A21-'243way_Regular Symbol'!D$16,'243way_Regular Symbol'!$L$3:$Q$250,'243way_RegularＸ_W()'!B$3+1,FALSE)),
'243way_Regular Symbol'!M20)</f>
        <v>NI</v>
      </c>
      <c r="C21" s="184" t="str">
        <f>IF('243way_Regular Symbol'!N20="",
IF($A21-'243way_Regular Symbol'!E$16&gt;='243way_RegularＸ_W()'!C$2-1,"",VLOOKUP($A21-'243way_Regular Symbol'!E$16,'243way_Regular Symbol'!$L$3:$Q$250,'243way_RegularＸ_W()'!C$3+1,FALSE)),
'243way_Regular Symbol'!N20)</f>
        <v>NI</v>
      </c>
      <c r="D21" s="184" t="str">
        <f>IF('243way_Regular Symbol'!O20="",
IF($A21-'243way_Regular Symbol'!F$16&gt;='243way_RegularＸ_W()'!D$2-1,"",VLOOKUP($A21-'243way_Regular Symbol'!F$16,'243way_Regular Symbol'!$L$3:$Q$250,'243way_RegularＸ_W()'!D$3+1,FALSE)),
'243way_Regular Symbol'!O20)</f>
        <v>NI</v>
      </c>
      <c r="E21" s="184" t="str">
        <f>IF('243way_Regular Symbol'!P20="",
IF($A21-'243way_Regular Symbol'!G$16&gt;='243way_RegularＸ_W()'!E$2-1,"",VLOOKUP($A21-'243way_Regular Symbol'!G$16,'243way_Regular Symbol'!$L$3:$Q$250,'243way_RegularＸ_W()'!E$3+1,FALSE)),
'243way_Regular Symbol'!P20)</f>
        <v>J</v>
      </c>
      <c r="F21" s="184" t="str">
        <f>IF('243way_Regular Symbol'!Q20="",
IF($A21-'243way_Regular Symbol'!H$16&gt;='243way_RegularＸ_W()'!F$2-1,"",VLOOKUP($A21-'243way_Regular Symbol'!H$16,'243way_Regular Symbol'!$L$3:$Q$250,'243way_RegularＸ_W()'!F$3+1,FALSE)),
'243way_Regular Symbol'!Q20)</f>
        <v>S1</v>
      </c>
      <c r="O21" s="342">
        <f>IF($A21&gt;='243way_Regular Symbol'!D$16,"",IF(B21=0,"",IF(OR(B21=$O$1,B21=$P$1,B22=$O$1,B22=$P$1,B23=$O$1,B23=$P$1),0,1)))</f>
        <v>1</v>
      </c>
      <c r="P21" s="2">
        <f>IF($A21&gt;='243way_Regular Symbol'!E$16,"",IF(C21=0,"",IF(OR(C21=$O$1,C21=$P$1,C22=$O$1,C22=$P$1,C23=$O$1,C23=$P$1),0,1)))</f>
        <v>1</v>
      </c>
      <c r="Q21" s="2">
        <f>IF($A21&gt;='243way_Regular Symbol'!F$16,"",IF(D21=0,"",IF(OR(D21=$O$1,D21=$P$1,D22=$O$1,D22=$P$1,D23=$O$1,D23=$P$1),0,1)))</f>
        <v>1</v>
      </c>
      <c r="R21" s="2">
        <f>IF($A21&gt;='243way_Regular Symbol'!G$16,"",IF(E21=0,"",IF(OR(E21=$O$1,E21=$P$1,E22=$O$1,E22=$P$1,E23=$O$1,E23=$P$1),0,1)))</f>
        <v>0</v>
      </c>
      <c r="S21" s="128">
        <f>IF($A21&gt;='243way_Regular Symbol'!H$16,"",IF(F21=0,"",IF(OR(F21=$O$1,F21=$P$1,F22=$O$1,F22=$P$1,F23=$O$1,F23=$P$1),0,1)))</f>
        <v>1</v>
      </c>
      <c r="U21" s="342">
        <f>IF($A21&gt;='243way_Regular Symbol'!D$16,"",IF(B21=0,"",IF(OR(B21=$U$1,B21=$V$1,B22=$U$1,B22=$V$1,B23=$U$1,B23=$V$1),0,1)))</f>
        <v>1</v>
      </c>
      <c r="V21" s="2">
        <f>IF($A21&gt;='243way_Regular Symbol'!E$16,"",IF(C21=0,"",IF(OR(C21=$U$1,C21=$V$1,C22=$U$1,C22=$V$1,C23=$U$1,C23=$V$1),0,1)))</f>
        <v>1</v>
      </c>
      <c r="W21" s="2">
        <f>IF($A21&gt;='243way_Regular Symbol'!F$16,"",IF(D21=0,"",IF(OR(D21=$U$1,D21=$V$1,D22=$U$1,D22=$V$1,D23=$U$1,D23=$V$1),0,1)))</f>
        <v>1</v>
      </c>
      <c r="X21" s="2">
        <f>IF($A21&gt;='243way_Regular Symbol'!G$16,"",IF(E21=0,"",IF(OR(E21=$U$1,E21=$V$1,E22=$U$1,E22=$V$1,E23=$U$1,E23=$V$1),0,1)))</f>
        <v>1</v>
      </c>
      <c r="Y21" s="128">
        <f>IF($A21&gt;='243way_Regular Symbol'!H$16,"",IF(F21=0,"",IF(OR(F21=$U$1,F21=$V$1,F22=$U$1,F22=$V$1,F23=$U$1,F23=$V$1),0,1)))</f>
        <v>1</v>
      </c>
      <c r="AA21" s="342">
        <f>IF($A21&gt;='243way_Regular Symbol'!D$16,"",IF(B21=0,"",IF(OR(B21=$AA$1,B21=$AB$1,B22=$AA$1,B22=$AB$1,B23=$AA$1,,B23=$AB$1),0,1)))</f>
        <v>1</v>
      </c>
      <c r="AB21" s="2">
        <f>IF($A21&gt;='243way_Regular Symbol'!E$16,"",IF(C21=0,"",IF(OR(C21=$AA$1,C21=$AB$1,C22=$AA$1,C22=$AB$1,C23=$AA$1,,C23=$AB$1),0,1)))</f>
        <v>1</v>
      </c>
      <c r="AC21" s="2">
        <f>IF($A21&gt;='243way_Regular Symbol'!F$16,"",IF(D21=0,"",IF(OR(D21=$AA$1,D21=$AB$1,D22=$AA$1,D22=$AB$1,D23=$AA$1,,D23=$AB$1),0,1)))</f>
        <v>1</v>
      </c>
      <c r="AD21" s="2">
        <f>IF($A21&gt;='243way_Regular Symbol'!G$16,"",IF(E21=0,"",IF(OR(E21=$AA$1,E21=$AB$1,E22=$AA$1,E22=$AB$1,E23=$AA$1,,E23=$AB$1),0,1)))</f>
        <v>1</v>
      </c>
      <c r="AE21" s="128">
        <f>IF($A21&gt;='243way_Regular Symbol'!H$16,"",IF(F21=0,"",IF(OR(F21=$AA$1,F21=$AB$1,F22=$AA$1,F22=$AB$1,F23=$AA$1,,F23=$AB$1),0,1)))</f>
        <v>1</v>
      </c>
      <c r="AG21" s="342">
        <f>IF($A21&gt;='243way_Regular Symbol'!D$16,"",IF(B21=0,"",IF(OR(B21=$AG$1,B21=$AH$1,B22=$AG$1,B22=$AH$1,B23=$AG$1,B23=$AH$1),0,1)))</f>
        <v>1</v>
      </c>
      <c r="AH21" s="2">
        <f>IF($A21&gt;='243way_Regular Symbol'!E$16,"",IF(C21=0,"",IF(OR(C21=$AG$1,C21=$AH$1,C22=$AG$1,C22=$AH$1,C23=$AG$1,C23=$AH$1),0,1)))</f>
        <v>0</v>
      </c>
      <c r="AI21" s="2">
        <f>IF($A21&gt;='243way_Regular Symbol'!F$16,"",IF(D21=0,"",IF(OR(D21=$AG$1,D21=$AH$1,D22=$AG$1,D22=$AH$1,D23=$AG$1,D23=$AH$1),0,1)))</f>
        <v>1</v>
      </c>
      <c r="AJ21" s="2">
        <f>IF($A21&gt;='243way_Regular Symbol'!G$16,"",IF(E21=0,"",IF(OR(E21=$AG$1,E21=$AH$1,E22=$AG$1,E22=$AH$1,E23=$AG$1,E23=$AH$1),0,1)))</f>
        <v>1</v>
      </c>
      <c r="AK21" s="128">
        <f>IF($A21&gt;='243way_Regular Symbol'!H$16,"",IF(F21=0,"",IF(OR(F21=$AG$1,F21=$AH$1,F22=$AG$1,F22=$AH$1,F23=$AG$1,F23=$AH$1),0,1)))</f>
        <v>1</v>
      </c>
      <c r="AM21" s="342">
        <f>IF($A21&gt;='243way_Regular Symbol'!D$16,"",IF(B21=0,"",IF(OR(B21=$AM$1,B21=$AN$1,B22=$AM$1,B22=$AN$1,B23=$AM$1,B23=$AN$1),0,1)))</f>
        <v>1</v>
      </c>
      <c r="AN21" s="2">
        <f>IF($A21&gt;='243way_Regular Symbol'!E$16,"",IF(C21=0,"",IF(OR(C21=$AM$1,C21=$AN$1,C22=$AM$1,C22=$AN$1,C23=$AM$1,C23=$AN$1),0,1)))</f>
        <v>1</v>
      </c>
      <c r="AO21" s="2">
        <f>IF($A21&gt;='243way_Regular Symbol'!F$16,"",IF(D21=0,"",IF(OR(D21=$AM$1,D21=$AN$1,D22=$AM$1,D22=$AN$1,D23=$AM$1,D23=$AN$1),0,1)))</f>
        <v>1</v>
      </c>
      <c r="AP21" s="2">
        <f>IF($A21&gt;='243way_Regular Symbol'!G$16,"",IF(E21=0,"",IF(OR(E21=$AM$1,E21=$AN$1,E22=$AM$1,E22=$AN$1,E23=$AM$1,E23=$AN$1),0,1)))</f>
        <v>1</v>
      </c>
      <c r="AQ21" s="128">
        <f>IF($A21&gt;='243way_Regular Symbol'!H$16,"",IF(F21=0,"",IF(OR(F21=$AM$1,F21=$AN$1,F22=$AM$1,F22=$AN$1,F23=$AM$1,F23=$AN$1),0,1)))</f>
        <v>1</v>
      </c>
      <c r="AS21" s="342">
        <f>IF($A21&gt;='243way_Regular Symbol'!D$16,"",IF(B21=0,"",IF(OR(B21=$AM$1,B21=$AT$1,B22=$AM$1,B22=$AT$1,B23=$AM$1,B23=$AT$1),0,1)))</f>
        <v>1</v>
      </c>
      <c r="AT21" s="2">
        <f>IF($A21&gt;='243way_Regular Symbol'!E$16,"",IF(C21=0,"",IF(OR(C21=$AM$1,C21=$AT$1,C22=$AM$1,C22=$AT$1,C23=$AM$1,C23=$AT$1),0,1)))</f>
        <v>1</v>
      </c>
      <c r="AU21" s="2">
        <f>IF($A21&gt;='243way_Regular Symbol'!F$16,"",IF(D21=0,"",IF(OR(D21=$AM$1,D21=$AT$1,D22=$AM$1,D22=$AT$1,D23=$AM$1,D23=$AT$1),0,1)))</f>
        <v>1</v>
      </c>
      <c r="AV21" s="2">
        <f>IF($A21&gt;='243way_Regular Symbol'!G$16,"",IF(E21=0,"",IF(OR(E21=$AM$1,E21=$AT$1,E22=$AM$1,E22=$AT$1,E23=$AM$1,E23=$AT$1),0,1)))</f>
        <v>1</v>
      </c>
      <c r="AW21" s="128">
        <f>IF($A21&gt;='243way_Regular Symbol'!H$16,"",IF(F21=0,"",IF(OR(F21=$AM$1,F21=$AT$1,F22=$AM$1,F22=$AT$1,F23=$AM$1,F23=$AT$1),0,1)))</f>
        <v>1</v>
      </c>
      <c r="AY21" s="342"/>
      <c r="AZ21" s="2"/>
      <c r="BA21" s="2">
        <f>IF($A21&gt;='243way_Regular Symbol'!F$16,"",COUNTIF(D21:D23,$AZ$1))</f>
        <v>0</v>
      </c>
      <c r="BB21" s="2">
        <f>IF($A21&gt;='243way_Regular Symbol'!G$16,"",COUNTIF(E21:E23,$AZ$1))</f>
        <v>0</v>
      </c>
      <c r="BC21" s="2">
        <f>IF($A21&gt;='243way_Regular Symbol'!H$16,"",COUNTIF(F21:F23,$AZ$1))</f>
        <v>0</v>
      </c>
      <c r="BE21" s="342">
        <f>IF($A21&gt;='243way_Regular Symbol'!D$16,"",IF(B21=0,"",IF(OR(B21=$AM$1,B21=$BF$1,B22=$AM$1,B22=$BF$1,B23=$AM$1,B23=$BF$1),1,0)))</f>
        <v>0</v>
      </c>
      <c r="BF21" s="342">
        <f>IF($A21&gt;='243way_Regular Symbol'!E$16,"",IF(C21=0,"",IF(OR(C21=$AM$1,C21=$BF$1,C22=$AM$1,C22=$BF$1,C23=$AM$1,C23=$BF$1),1,0)))</f>
        <v>0</v>
      </c>
      <c r="BG21" s="342">
        <f>IF($A21&gt;='243way_Regular Symbol'!F$16,"",IF(D21=0,"",IF(OR(D21=$AM$1,D21=$BF$1,D22=$AM$1,D22=$BF$1,D23=$AM$1,D23=$BF$1),1,0)))</f>
        <v>0</v>
      </c>
      <c r="BH21" s="342">
        <f>IF($A21&gt;='243way_Regular Symbol'!G$16,"",IF(E21=0,"",IF(OR(E21=$AM$1,E21=$BF$1,E22=$AM$1,E22=$BF$1,E23=$AM$1,E23=$BF$1),1,0)))</f>
        <v>0</v>
      </c>
      <c r="BI21" s="342">
        <f>IF($A21&gt;='243way_Regular Symbol'!H$16,"",IF(F21=0,"",IF(OR(F21=$AM$1,F21=$BF$1,F22=$AM$1,F22=$BF$1,F23=$AM$1,F23=$BF$1),1,0)))</f>
        <v>0</v>
      </c>
      <c r="BK21" s="342">
        <f>IF($A21&gt;='243way_Regular Symbol'!D$16,"",IF(B21=0,"",IF(OR(B21=$AM$1,B21=$BL$1,B22=$AM$1,B22=$BL$1,B23=$AM$1,B23=$BL$1),0,1)))</f>
        <v>1</v>
      </c>
      <c r="BL21" s="2">
        <f>IF($A21&gt;='243way_Regular Symbol'!E$16,"",IF(C21=0,"",IF(OR(C21=$AM$1,C21=$BL$1,C22=$AM$1,C22=$BL$1,C23=$AM$1,C23=$BL$1),0,1)))</f>
        <v>1</v>
      </c>
      <c r="BM21" s="2">
        <f>IF($A21&gt;='243way_Regular Symbol'!F$16,"",IF(D21=0,"",IF(OR(D21=$AM$1,D21=$BL$1,D22=$AM$1,D22=$BL$1,D23=$AM$1,D23=$BL$1),0,1)))</f>
        <v>1</v>
      </c>
      <c r="BN21" s="2">
        <f>IF($A21&gt;='243way_Regular Symbol'!G$16,"",IF(E21=0,"",IF(OR(E21=$AM$1,E21=$BL$1,E22=$AM$1,E22=$BL$1,E23=$AM$1,E23=$BL$1),0,1)))</f>
        <v>1</v>
      </c>
      <c r="BO21" s="128">
        <f>IF($A21&gt;='243way_Regular Symbol'!H$16,"",IF(F21=0,"",IF(OR(F21=$AM$1,F21=$BL$1,F22=$AM$1,F22=$BL$1,F23=$AM$1,F23=$BL$1),0,1)))</f>
        <v>1</v>
      </c>
      <c r="BQ21" s="2">
        <f>IF($A21&gt;='243way_Regular Symbol'!D$16,"",IF(B21=0,"",IF(OR(B21=$BQ$1,B21=$BR$1,B22=$BQ$1,B22=$BR$1,B23=$BQ$1,B23=$BR$1),0,1)))</f>
        <v>0</v>
      </c>
      <c r="BR21" s="2">
        <f>IF($A21&gt;='243way_Regular Symbol'!E$16,"",IF(C21=0,"",IF(OR(C21=$BQ$1,C21=$BR$1,C22=$BQ$1,C22=$BR$1,C23=$BQ$1,C23=$BR$1),0,1)))</f>
        <v>0</v>
      </c>
      <c r="BS21" s="2">
        <f>IF($A21&gt;='243way_Regular Symbol'!F$16,"",IF(D21=0,"",IF(OR(D21=$BQ$1,D21=$BR$1,D22=$BQ$1,D22=$BR$1,D23=$BQ$1,D23=$BR$1),0,1)))</f>
        <v>1</v>
      </c>
      <c r="BT21" s="2">
        <f>IF($A21&gt;='243way_Regular Symbol'!G$16,"",IF(E21=0,"",IF(OR(E21=$BQ$1,E21=$BR$1,E22=$BQ$1,E22=$BR$1,E23=$BQ$1,E23=$BR$1),0,1)))</f>
        <v>0</v>
      </c>
      <c r="BU21" s="2">
        <f>IF($A21&gt;='243way_Regular Symbol'!H$16,"",IF(F21=0,"",IF(OR(F21=$BQ$1,F21=$BR$1,F22=$BQ$1,F22=$BR$1,F23=$BQ$1,F23=$BR$1),0,1)))</f>
        <v>1</v>
      </c>
      <c r="BW21" s="2">
        <f>IF($A21&gt;='243way_Regular Symbol'!D$16,"",IF(B21=0,"",IF(OR(B21=$BW$1,B22=$BW$1,B23=$BW$1,B21=$BX$1,B22=$BX$1,B23=$BX$1),0,1)))</f>
        <v>1</v>
      </c>
      <c r="BX21" s="2">
        <f>IF($A21&gt;='243way_Regular Symbol'!E$16,"",IF(C21=0,"",IF(OR(C21=$BW$1,C22=$BW$1,C23=$BW$1,C21=$BX$1,C22=$BX$1,C23=$BX$1),0,1)))</f>
        <v>1</v>
      </c>
      <c r="BY21" s="2">
        <f>IF($A21&gt;='243way_Regular Symbol'!F$16,"",IF(D21=0,"",IF(OR(D21=$BW$1,D22=$BW$1,D23=$BW$1,D21=$BX$1,D22=$BX$1,D23=$BX$1),0,1)))</f>
        <v>0</v>
      </c>
      <c r="BZ21" s="2">
        <f>IF($A21&gt;='243way_Regular Symbol'!G$16,"",IF(E21=0,"",IF(OR(E21=$BW$1,E22=$BW$1,E23=$BW$1,E21=$BX$1,E22=$BX$1,E23=$BX$1),0,1)))</f>
        <v>1</v>
      </c>
      <c r="CA21" s="2">
        <f>IF($A21&gt;='243way_Regular Symbol'!H$16,"",IF(F21=0,"",IF(OR(F21=$BW$1,F22=$BW$1,F23=$BW$1,F21=$BX$1,F22=$BX$1,F23=$BX$1),0,1)))</f>
        <v>1</v>
      </c>
      <c r="CC21" s="2">
        <f>IF($A21&gt;='243way_Regular Symbol'!D$16,"",IF(B21=0,"",IF(OR(B21=$BW$1,B22=$BW$1,B23=$BW$1,B21=$CD$1,B22=$CD$1,B23=$CD$1),0,1)))</f>
        <v>1</v>
      </c>
      <c r="CD21" s="2">
        <f>IF($A21&gt;='243way_Regular Symbol'!E$16,"",IF(C21=0,"",IF(OR(C21=$BW$1,C22=$BW$1,C23=$BW$1,C21=$CD$1,C22=$CD$1,C23=$CD$1),0,1)))</f>
        <v>1</v>
      </c>
      <c r="CE21" s="2">
        <f>IF($A21&gt;='243way_Regular Symbol'!F$16,"",IF(D21=0,"",IF(OR(D21=$BW$1,D22=$BW$1,D23=$BW$1,D21=$CD$1,D22=$CD$1,D23=$CD$1),0,1)))</f>
        <v>1</v>
      </c>
      <c r="CF21" s="2">
        <f>IF($A21&gt;='243way_Regular Symbol'!G$16,"",IF(E21=0,"",IF(OR(E21=$BW$1,E22=$BW$1,E23=$BW$1,E21=$CD$1,E22=$CD$1,E23=$CD$1),0,1)))</f>
        <v>1</v>
      </c>
      <c r="CG21" s="2">
        <f>IF($A21&gt;='243way_Regular Symbol'!H$16,"",IF(F21=0,"",IF(OR(F21=$BW$1,F22=$BW$1,F23=$BW$1,F21=$CD$1,F22=$CD$1,F23=$CD$1),0,1)))</f>
        <v>0</v>
      </c>
      <c r="CI21" s="2">
        <f>IF($A21&gt;='243way_Regular Symbol'!D$16,"",IF(B21=0,"",IF(OR(B21=$BW$1,B22=$BW$1,B23=$BW$1,B21=$CJ$1,B22=$CJ$1,B23=$CJ$1),0,1)))</f>
        <v>0</v>
      </c>
      <c r="CJ21" s="2">
        <f>IF($A21&gt;='243way_Regular Symbol'!E$16,"",IF(C21=0,"",IF(OR(C21=$BW$1,C22=$BW$1,C23=$BW$1,C21=$CJ$1,C22=$CJ$1,C23=$CJ$1),0,1)))</f>
        <v>1</v>
      </c>
      <c r="CK21" s="2">
        <f>IF($A21&gt;='243way_Regular Symbol'!F$16,"",IF(D21=0,"",IF(OR(D21=$BW$1,D22=$BW$1,D23=$BW$1,D21=$CJ$1,D22=$CJ$1,D23=$CJ$1),0,1)))</f>
        <v>1</v>
      </c>
      <c r="CL21" s="2">
        <f>IF($A21&gt;='243way_Regular Symbol'!G$16,"",IF(E21=0,"",IF(OR(E21=$BW$1,E22=$BW$1,E23=$BW$1,E21=$CJ$1,E22=$CJ$1,E23=$CJ$1),0,1)))</f>
        <v>0</v>
      </c>
      <c r="CM21" s="2">
        <f>IF($A21&gt;='243way_Regular Symbol'!H$16,"",IF(F21=0,"",IF(OR(F21=$BW$1,F22=$BW$1,F23=$BW$1,F21=$CJ$1,F22=$CJ$1,F23=$CJ$1),0,1)))</f>
        <v>1</v>
      </c>
      <c r="CO21" s="2">
        <f>IF($A21&gt;='243way_Regular Symbol'!D$16,"",IF(B21=0,"",IF(OR(B21=$BW$1,B22=$BW$1,B23=$BW$1,B21=$CP$1,B22=$CP$1,B23=$CP$1),0,1)))</f>
        <v>1</v>
      </c>
      <c r="CP21" s="2">
        <f>IF($A21&gt;='243way_Regular Symbol'!E$16,"",IF(C21=0,"",IF(OR(C21=$BW$1,C22=$BW$1,C23=$BW$1,C21=$CP$1,C22=$CP$1,C23=$CP$1),0,1)))</f>
        <v>1</v>
      </c>
      <c r="CQ21" s="2">
        <f>IF($A21&gt;='243way_Regular Symbol'!F$16,"",IF(D21=0,"",IF(OR(D21=$BW$1,D22=$BW$1,D23=$BW$1,D21=$CP$1,D22=$CP$1,D23=$CP$1),0,1)))</f>
        <v>0</v>
      </c>
      <c r="CR21" s="2">
        <f>IF($A21&gt;='243way_Regular Symbol'!G$16,"",IF(E21=0,"",IF(OR(E21=$BW$1,E22=$BW$1,E23=$BW$1,E21=$CP$1,E22=$CP$1,E23=$CP$1),0,1)))</f>
        <v>1</v>
      </c>
      <c r="CS21" s="2">
        <f>IF($A21&gt;='243way_Regular Symbol'!H$16,"",IF(F21=0,"",IF(OR(F21=$BW$1,F22=$BW$1,F23=$BW$1,F21=$CP$1,F22=$CP$1,F23=$CP$1),0,1)))</f>
        <v>1</v>
      </c>
      <c r="CU21" s="2">
        <f>IF($A21&gt;='243way_Regular Symbol'!D$16,"",IF(B21=0,"",IF(OR(B21=$BW$1,B22=$BW$1,B23=$BW$1,B21=$CV$1,B22=$CV$1,B23=$CV$1),0,1)))</f>
        <v>0</v>
      </c>
      <c r="CV21" s="2">
        <f>IF($A21&gt;='243way_Regular Symbol'!E$16,"",IF(C21=0,"",IF(OR(C21=$BW$1,C22=$BW$1,C23=$BW$1,C21=$CV$1,C22=$CV$1,C23=$CV$1),0,1)))</f>
        <v>0</v>
      </c>
      <c r="CW21" s="2">
        <f>IF($A21&gt;='243way_Regular Symbol'!F$16,"",IF(D21=0,"",IF(OR(D21=$BW$1,D22=$BW$1,D23=$BW$1,D21=$CV$1,D22=$CV$1,D23=$CV$1),0,1)))</f>
        <v>0</v>
      </c>
      <c r="CX21" s="2">
        <f>IF($A21&gt;='243way_Regular Symbol'!G$16,"",IF(E21=0,"",IF(OR(E21=$BW$1,E22=$BW$1,E23=$BW$1,E21=$CV$1,E22=$CV$1,E23=$CV$1),0,1)))</f>
        <v>1</v>
      </c>
      <c r="CY21" s="2">
        <f>IF($A21&gt;='243way_Regular Symbol'!H$16,"",IF(F21=0,"",IF(OR(F21=$BW$1,F22=$BW$1,F23=$BW$1,F21=$CV$1,F22=$CV$1,F23=$CV$1),0,1)))</f>
        <v>0</v>
      </c>
    </row>
    <row r="22" spans="1:103">
      <c r="A22" s="341">
        <f>IF('243way_Regular Symbol'!L21="","",'243way_Regular Symbol'!L21)</f>
        <v>18</v>
      </c>
      <c r="B22" s="184" t="str">
        <f>IF('243way_Regular Symbol'!M21="",
IF($A22-'243way_Regular Symbol'!D$16&gt;='243way_RegularＸ_W()'!B$2-1,"",VLOOKUP($A22-'243way_Regular Symbol'!D$16,'243way_Regular Symbol'!$L$3:$Q$250,'243way_RegularＸ_W()'!B$3+1,FALSE)),
'243way_Regular Symbol'!M21)</f>
        <v>A</v>
      </c>
      <c r="C22" s="184" t="str">
        <f>IF('243way_Regular Symbol'!N21="",
IF($A22-'243way_Regular Symbol'!E$16&gt;='243way_RegularＸ_W()'!C$2-1,"",VLOOKUP($A22-'243way_Regular Symbol'!E$16,'243way_Regular Symbol'!$L$3:$Q$250,'243way_RegularＸ_W()'!C$3+1,FALSE)),
'243way_Regular Symbol'!N21)</f>
        <v>M4</v>
      </c>
      <c r="D22" s="184" t="str">
        <f>IF('243way_Regular Symbol'!O21="",
IF($A22-'243way_Regular Symbol'!F$16&gt;='243way_RegularＸ_W()'!D$2-1,"",VLOOKUP($A22-'243way_Regular Symbol'!F$16,'243way_Regular Symbol'!$L$3:$Q$250,'243way_RegularＸ_W()'!D$3+1,FALSE)),
'243way_Regular Symbol'!O21)</f>
        <v>TE</v>
      </c>
      <c r="E22" s="184" t="str">
        <f>IF('243way_Regular Symbol'!P21="",
IF($A22-'243way_Regular Symbol'!G$16&gt;='243way_RegularＸ_W()'!E$2-1,"",VLOOKUP($A22-'243way_Regular Symbol'!G$16,'243way_Regular Symbol'!$L$3:$Q$250,'243way_RegularＸ_W()'!E$3+1,FALSE)),
'243way_Regular Symbol'!P21)</f>
        <v>M1</v>
      </c>
      <c r="F22" s="184" t="str">
        <f>IF('243way_Regular Symbol'!Q21="",
IF($A22-'243way_Regular Symbol'!H$16&gt;='243way_RegularＸ_W()'!F$2-1,"",VLOOKUP($A22-'243way_Regular Symbol'!H$16,'243way_Regular Symbol'!$L$3:$Q$250,'243way_RegularＸ_W()'!F$3+1,FALSE)),
'243way_Regular Symbol'!Q21)</f>
        <v>Q</v>
      </c>
      <c r="O22" s="342">
        <f>IF($A22&gt;='243way_Regular Symbol'!D$16,"",IF(B22=0,"",IF(OR(B22=$O$1,B22=$P$1,B23=$O$1,B23=$P$1,B24=$O$1,B24=$P$1),0,1)))</f>
        <v>1</v>
      </c>
      <c r="P22" s="2">
        <f>IF($A22&gt;='243way_Regular Symbol'!E$16,"",IF(C22=0,"",IF(OR(C22=$O$1,C22=$P$1,C23=$O$1,C23=$P$1,C24=$O$1,C24=$P$1),0,1)))</f>
        <v>1</v>
      </c>
      <c r="Q22" s="2">
        <f>IF($A22&gt;='243way_Regular Symbol'!F$16,"",IF(D22=0,"",IF(OR(D22=$O$1,D22=$P$1,D23=$O$1,D23=$P$1,D24=$O$1,D24=$P$1),0,1)))</f>
        <v>1</v>
      </c>
      <c r="R22" s="2">
        <f>IF($A22&gt;='243way_Regular Symbol'!G$16,"",IF(E22=0,"",IF(OR(E22=$O$1,E22=$P$1,E23=$O$1,E23=$P$1,E24=$O$1,E24=$P$1),0,1)))</f>
        <v>0</v>
      </c>
      <c r="S22" s="128">
        <f>IF($A22&gt;='243way_Regular Symbol'!H$16,"",IF(F22=0,"",IF(OR(F22=$O$1,F22=$P$1,F23=$O$1,F23=$P$1,F24=$O$1,F24=$P$1),0,1)))</f>
        <v>1</v>
      </c>
      <c r="U22" s="342">
        <f>IF($A22&gt;='243way_Regular Symbol'!D$16,"",IF(B22=0,"",IF(OR(B22=$U$1,B22=$V$1,B23=$U$1,B23=$V$1,B24=$U$1,B24=$V$1),0,1)))</f>
        <v>1</v>
      </c>
      <c r="V22" s="2">
        <f>IF($A22&gt;='243way_Regular Symbol'!E$16,"",IF(C22=0,"",IF(OR(C22=$U$1,C22=$V$1,C23=$U$1,C23=$V$1,C24=$U$1,C24=$V$1),0,1)))</f>
        <v>1</v>
      </c>
      <c r="W22" s="2">
        <f>IF($A22&gt;='243way_Regular Symbol'!F$16,"",IF(D22=0,"",IF(OR(D22=$U$1,D22=$V$1,D23=$U$1,D23=$V$1,D24=$U$1,D24=$V$1),0,1)))</f>
        <v>1</v>
      </c>
      <c r="X22" s="2">
        <f>IF($A22&gt;='243way_Regular Symbol'!G$16,"",IF(E22=0,"",IF(OR(E22=$U$1,E22=$V$1,E23=$U$1,E23=$V$1,E24=$U$1,E24=$V$1),0,1)))</f>
        <v>1</v>
      </c>
      <c r="Y22" s="128">
        <f>IF($A22&gt;='243way_Regular Symbol'!H$16,"",IF(F22=0,"",IF(OR(F22=$U$1,F22=$V$1,F23=$U$1,F23=$V$1,F24=$U$1,F24=$V$1),0,1)))</f>
        <v>1</v>
      </c>
      <c r="AA22" s="342">
        <f>IF($A22&gt;='243way_Regular Symbol'!D$16,"",IF(B22=0,"",IF(OR(B22=$AA$1,B22=$AB$1,B23=$AA$1,B23=$AB$1,B24=$AA$1,,B24=$AB$1),0,1)))</f>
        <v>1</v>
      </c>
      <c r="AB22" s="2">
        <f>IF($A22&gt;='243way_Regular Symbol'!E$16,"",IF(C22=0,"",IF(OR(C22=$AA$1,C22=$AB$1,C23=$AA$1,C23=$AB$1,C24=$AA$1,,C24=$AB$1),0,1)))</f>
        <v>1</v>
      </c>
      <c r="AC22" s="2">
        <f>IF($A22&gt;='243way_Regular Symbol'!F$16,"",IF(D22=0,"",IF(OR(D22=$AA$1,D22=$AB$1,D23=$AA$1,D23=$AB$1,D24=$AA$1,,D24=$AB$1),0,1)))</f>
        <v>1</v>
      </c>
      <c r="AD22" s="2">
        <f>IF($A22&gt;='243way_Regular Symbol'!G$16,"",IF(E22=0,"",IF(OR(E22=$AA$1,E22=$AB$1,E23=$AA$1,E23=$AB$1,E24=$AA$1,,E24=$AB$1),0,1)))</f>
        <v>1</v>
      </c>
      <c r="AE22" s="128">
        <f>IF($A22&gt;='243way_Regular Symbol'!H$16,"",IF(F22=0,"",IF(OR(F22=$AA$1,F22=$AB$1,F23=$AA$1,F23=$AB$1,F24=$AA$1,,F24=$AB$1),0,1)))</f>
        <v>1</v>
      </c>
      <c r="AG22" s="342">
        <f>IF($A22&gt;='243way_Regular Symbol'!D$16,"",IF(B22=0,"",IF(OR(B22=$AG$1,B22=$AH$1,B23=$AG$1,B23=$AH$1,B24=$AG$1,B24=$AH$1),0,1)))</f>
        <v>0</v>
      </c>
      <c r="AH22" s="2">
        <f>IF($A22&gt;='243way_Regular Symbol'!E$16,"",IF(C22=0,"",IF(OR(C22=$AG$1,C22=$AH$1,C23=$AG$1,C23=$AH$1,C24=$AG$1,C24=$AH$1),0,1)))</f>
        <v>0</v>
      </c>
      <c r="AI22" s="2">
        <f>IF($A22&gt;='243way_Regular Symbol'!F$16,"",IF(D22=0,"",IF(OR(D22=$AG$1,D22=$AH$1,D23=$AG$1,D23=$AH$1,D24=$AG$1,D24=$AH$1),0,1)))</f>
        <v>1</v>
      </c>
      <c r="AJ22" s="2">
        <f>IF($A22&gt;='243way_Regular Symbol'!G$16,"",IF(E22=0,"",IF(OR(E22=$AG$1,E22=$AH$1,E23=$AG$1,E23=$AH$1,E24=$AG$1,E24=$AH$1),0,1)))</f>
        <v>1</v>
      </c>
      <c r="AK22" s="128">
        <f>IF($A22&gt;='243way_Regular Symbol'!H$16,"",IF(F22=0,"",IF(OR(F22=$AG$1,F22=$AH$1,F23=$AG$1,F23=$AH$1,F24=$AG$1,F24=$AH$1),0,1)))</f>
        <v>1</v>
      </c>
      <c r="AM22" s="342">
        <f>IF($A22&gt;='243way_Regular Symbol'!D$16,"",IF(B22=0,"",IF(OR(B22=$AM$1,B22=$AN$1,B23=$AM$1,B23=$AN$1,B24=$AM$1,B24=$AN$1),0,1)))</f>
        <v>1</v>
      </c>
      <c r="AN22" s="2">
        <f>IF($A22&gt;='243way_Regular Symbol'!E$16,"",IF(C22=0,"",IF(OR(C22=$AM$1,C22=$AN$1,C23=$AM$1,C23=$AN$1,C24=$AM$1,C24=$AN$1),0,1)))</f>
        <v>0</v>
      </c>
      <c r="AO22" s="2">
        <f>IF($A22&gt;='243way_Regular Symbol'!F$16,"",IF(D22=0,"",IF(OR(D22=$AM$1,D22=$AN$1,D23=$AM$1,D23=$AN$1,D24=$AM$1,D24=$AN$1),0,1)))</f>
        <v>1</v>
      </c>
      <c r="AP22" s="2">
        <f>IF($A22&gt;='243way_Regular Symbol'!G$16,"",IF(E22=0,"",IF(OR(E22=$AM$1,E22=$AN$1,E23=$AM$1,E23=$AN$1,E24=$AM$1,E24=$AN$1),0,1)))</f>
        <v>1</v>
      </c>
      <c r="AQ22" s="128">
        <f>IF($A22&gt;='243way_Regular Symbol'!H$16,"",IF(F22=0,"",IF(OR(F22=$AM$1,F22=$AN$1,F23=$AM$1,F23=$AN$1,F24=$AM$1,F24=$AN$1),0,1)))</f>
        <v>0</v>
      </c>
      <c r="AS22" s="342">
        <f>IF($A22&gt;='243way_Regular Symbol'!D$16,"",IF(B22=0,"",IF(OR(B22=$AM$1,B22=$AT$1,B23=$AM$1,B23=$AT$1,B24=$AM$1,B24=$AT$1),0,1)))</f>
        <v>1</v>
      </c>
      <c r="AT22" s="2">
        <f>IF($A22&gt;='243way_Regular Symbol'!E$16,"",IF(C22=0,"",IF(OR(C22=$AM$1,C22=$AT$1,C23=$AM$1,C23=$AT$1,C24=$AM$1,C24=$AT$1),0,1)))</f>
        <v>1</v>
      </c>
      <c r="AU22" s="2">
        <f>IF($A22&gt;='243way_Regular Symbol'!F$16,"",IF(D22=0,"",IF(OR(D22=$AM$1,D22=$AT$1,D23=$AM$1,D23=$AT$1,D24=$AM$1,D24=$AT$1),0,1)))</f>
        <v>1</v>
      </c>
      <c r="AV22" s="2">
        <f>IF($A22&gt;='243way_Regular Symbol'!G$16,"",IF(E22=0,"",IF(OR(E22=$AM$1,E22=$AT$1,E23=$AM$1,E23=$AT$1,E24=$AM$1,E24=$AT$1),0,1)))</f>
        <v>1</v>
      </c>
      <c r="AW22" s="128">
        <f>IF($A22&gt;='243way_Regular Symbol'!H$16,"",IF(F22=0,"",IF(OR(F22=$AM$1,F22=$AT$1,F23=$AM$1,F23=$AT$1,F24=$AM$1,F24=$AT$1),0,1)))</f>
        <v>1</v>
      </c>
      <c r="AY22" s="342"/>
      <c r="AZ22" s="2"/>
      <c r="BA22" s="2">
        <f>IF($A22&gt;='243way_Regular Symbol'!F$16,"",COUNTIF(D22:D24,$AZ$1))</f>
        <v>0</v>
      </c>
      <c r="BB22" s="2">
        <f>IF($A22&gt;='243way_Regular Symbol'!G$16,"",COUNTIF(E22:E24,$AZ$1))</f>
        <v>0</v>
      </c>
      <c r="BC22" s="2">
        <f>IF($A22&gt;='243way_Regular Symbol'!H$16,"",COUNTIF(F22:F24,$AZ$1))</f>
        <v>0</v>
      </c>
      <c r="BE22" s="342">
        <f>IF($A22&gt;='243way_Regular Symbol'!D$16,"",IF(B22=0,"",IF(OR(B22=$AM$1,B22=$BF$1,B23=$AM$1,B23=$BF$1,B24=$AM$1,B24=$BF$1),1,0)))</f>
        <v>0</v>
      </c>
      <c r="BF22" s="342">
        <f>IF($A22&gt;='243way_Regular Symbol'!E$16,"",IF(C22=0,"",IF(OR(C22=$AM$1,C22=$BF$1,C23=$AM$1,C23=$BF$1,C24=$AM$1,C24=$BF$1),1,0)))</f>
        <v>0</v>
      </c>
      <c r="BG22" s="342">
        <f>IF($A22&gt;='243way_Regular Symbol'!F$16,"",IF(D22=0,"",IF(OR(D22=$AM$1,D22=$BF$1,D23=$AM$1,D23=$BF$1,D24=$AM$1,D24=$BF$1),1,0)))</f>
        <v>0</v>
      </c>
      <c r="BH22" s="342">
        <f>IF($A22&gt;='243way_Regular Symbol'!G$16,"",IF(E22=0,"",IF(OR(E22=$AM$1,E22=$BF$1,E23=$AM$1,E23=$BF$1,E24=$AM$1,E24=$BF$1),1,0)))</f>
        <v>0</v>
      </c>
      <c r="BI22" s="342">
        <f>IF($A22&gt;='243way_Regular Symbol'!H$16,"",IF(F22=0,"",IF(OR(F22=$AM$1,F22=$BF$1,F23=$AM$1,F23=$BF$1,F24=$AM$1,F24=$BF$1),1,0)))</f>
        <v>0</v>
      </c>
      <c r="BK22" s="342">
        <f>IF($A22&gt;='243way_Regular Symbol'!D$16,"",IF(B22=0,"",IF(OR(B22=$AM$1,B22=$BL$1,B23=$AM$1,B23=$BL$1,B24=$AM$1,B24=$BL$1),0,1)))</f>
        <v>1</v>
      </c>
      <c r="BL22" s="2">
        <f>IF($A22&gt;='243way_Regular Symbol'!E$16,"",IF(C22=0,"",IF(OR(C22=$AM$1,C22=$BL$1,C23=$AM$1,C23=$BL$1,C24=$AM$1,C24=$BL$1),0,1)))</f>
        <v>1</v>
      </c>
      <c r="BM22" s="2">
        <f>IF($A22&gt;='243way_Regular Symbol'!F$16,"",IF(D22=0,"",IF(OR(D22=$AM$1,D22=$BL$1,D23=$AM$1,D23=$BL$1,D24=$AM$1,D24=$BL$1),0,1)))</f>
        <v>1</v>
      </c>
      <c r="BN22" s="2">
        <f>IF($A22&gt;='243way_Regular Symbol'!G$16,"",IF(E22=0,"",IF(OR(E22=$AM$1,E22=$BL$1,E23=$AM$1,E23=$BL$1,E24=$AM$1,E24=$BL$1),0,1)))</f>
        <v>1</v>
      </c>
      <c r="BO22" s="128">
        <f>IF($A22&gt;='243way_Regular Symbol'!H$16,"",IF(F22=0,"",IF(OR(F22=$AM$1,F22=$BL$1,F23=$AM$1,F23=$BL$1,F24=$AM$1,F24=$BL$1),0,1)))</f>
        <v>1</v>
      </c>
      <c r="BQ22" s="2">
        <f>IF($A22&gt;='243way_Regular Symbol'!D$16,"",IF(B22=0,"",IF(OR(B22=$BQ$1,B22=$BR$1,B23=$BQ$1,B23=$BR$1,B24=$BQ$1,B24=$BR$1),0,1)))</f>
        <v>0</v>
      </c>
      <c r="BR22" s="2">
        <f>IF($A22&gt;='243way_Regular Symbol'!E$16,"",IF(C22=0,"",IF(OR(C22=$BQ$1,C22=$BR$1,C23=$BQ$1,C23=$BR$1,C24=$BQ$1,C24=$BR$1),0,1)))</f>
        <v>0</v>
      </c>
      <c r="BS22" s="2">
        <f>IF($A22&gt;='243way_Regular Symbol'!F$16,"",IF(D22=0,"",IF(OR(D22=$BQ$1,D22=$BR$1,D23=$BQ$1,D23=$BR$1,D24=$BQ$1,D24=$BR$1),0,1)))</f>
        <v>1</v>
      </c>
      <c r="BT22" s="2">
        <f>IF($A22&gt;='243way_Regular Symbol'!G$16,"",IF(E22=0,"",IF(OR(E22=$BQ$1,E22=$BR$1,E23=$BQ$1,E23=$BR$1,E24=$BQ$1,E24=$BR$1),0,1)))</f>
        <v>0</v>
      </c>
      <c r="BU22" s="2">
        <f>IF($A22&gt;='243way_Regular Symbol'!H$16,"",IF(F22=0,"",IF(OR(F22=$BQ$1,F22=$BR$1,F23=$BQ$1,F23=$BR$1,F24=$BQ$1,F24=$BR$1),0,1)))</f>
        <v>1</v>
      </c>
      <c r="BW22" s="2">
        <f>IF($A22&gt;='243way_Regular Symbol'!D$16,"",IF(B22=0,"",IF(OR(B22=$BW$1,B23=$BW$1,B24=$BW$1,B22=$BX$1,B23=$BX$1,B24=$BX$1),0,1)))</f>
        <v>1</v>
      </c>
      <c r="BX22" s="2">
        <f>IF($A22&gt;='243way_Regular Symbol'!E$16,"",IF(C22=0,"",IF(OR(C22=$BW$1,C23=$BW$1,C24=$BW$1,C22=$BX$1,C23=$BX$1,C24=$BX$1),0,1)))</f>
        <v>1</v>
      </c>
      <c r="BY22" s="2">
        <f>IF($A22&gt;='243way_Regular Symbol'!F$16,"",IF(D22=0,"",IF(OR(D22=$BW$1,D23=$BW$1,D24=$BW$1,D22=$BX$1,D23=$BX$1,D24=$BX$1),0,1)))</f>
        <v>0</v>
      </c>
      <c r="BZ22" s="2">
        <f>IF($A22&gt;='243way_Regular Symbol'!G$16,"",IF(E22=0,"",IF(OR(E22=$BW$1,E23=$BW$1,E24=$BW$1,E22=$BX$1,E23=$BX$1,E24=$BX$1),0,1)))</f>
        <v>1</v>
      </c>
      <c r="CA22" s="2">
        <f>IF($A22&gt;='243way_Regular Symbol'!H$16,"",IF(F22=0,"",IF(OR(F22=$BW$1,F23=$BW$1,F24=$BW$1,F22=$BX$1,F23=$BX$1,F24=$BX$1),0,1)))</f>
        <v>1</v>
      </c>
      <c r="CC22" s="2">
        <f>IF($A22&gt;='243way_Regular Symbol'!D$16,"",IF(B22=0,"",IF(OR(B22=$BW$1,B23=$BW$1,B24=$BW$1,B22=$CD$1,B23=$CD$1,B24=$CD$1),0,1)))</f>
        <v>1</v>
      </c>
      <c r="CD22" s="2">
        <f>IF($A22&gt;='243way_Regular Symbol'!E$16,"",IF(C22=0,"",IF(OR(C22=$BW$1,C23=$BW$1,C24=$BW$1,C22=$CD$1,C23=$CD$1,C24=$CD$1),0,1)))</f>
        <v>1</v>
      </c>
      <c r="CE22" s="2">
        <f>IF($A22&gt;='243way_Regular Symbol'!F$16,"",IF(D22=0,"",IF(OR(D22=$BW$1,D23=$BW$1,D24=$BW$1,D22=$CD$1,D23=$CD$1,D24=$CD$1),0,1)))</f>
        <v>1</v>
      </c>
      <c r="CF22" s="2">
        <f>IF($A22&gt;='243way_Regular Symbol'!G$16,"",IF(E22=0,"",IF(OR(E22=$BW$1,E23=$BW$1,E24=$BW$1,E22=$CD$1,E23=$CD$1,E24=$CD$1),0,1)))</f>
        <v>1</v>
      </c>
      <c r="CG22" s="2">
        <f>IF($A22&gt;='243way_Regular Symbol'!H$16,"",IF(F22=0,"",IF(OR(F22=$BW$1,F23=$BW$1,F24=$BW$1,F22=$CD$1,F23=$CD$1,F24=$CD$1),0,1)))</f>
        <v>0</v>
      </c>
      <c r="CI22" s="2">
        <f>IF($A22&gt;='243way_Regular Symbol'!D$16,"",IF(B22=0,"",IF(OR(B22=$BW$1,B23=$BW$1,B24=$BW$1,B22=$CJ$1,B23=$CJ$1,B24=$CJ$1),0,1)))</f>
        <v>0</v>
      </c>
      <c r="CJ22" s="2">
        <f>IF($A22&gt;='243way_Regular Symbol'!E$16,"",IF(C22=0,"",IF(OR(C22=$BW$1,C23=$BW$1,C24=$BW$1,C22=$CJ$1,C23=$CJ$1,C24=$CJ$1),0,1)))</f>
        <v>1</v>
      </c>
      <c r="CK22" s="2">
        <f>IF($A22&gt;='243way_Regular Symbol'!F$16,"",IF(D22=0,"",IF(OR(D22=$BW$1,D23=$BW$1,D24=$BW$1,D22=$CJ$1,D23=$CJ$1,D24=$CJ$1),0,1)))</f>
        <v>1</v>
      </c>
      <c r="CL22" s="2">
        <f>IF($A22&gt;='243way_Regular Symbol'!G$16,"",IF(E22=0,"",IF(OR(E22=$BW$1,E23=$BW$1,E24=$BW$1,E22=$CJ$1,E23=$CJ$1,E24=$CJ$1),0,1)))</f>
        <v>0</v>
      </c>
      <c r="CM22" s="2">
        <f>IF($A22&gt;='243way_Regular Symbol'!H$16,"",IF(F22=0,"",IF(OR(F22=$BW$1,F23=$BW$1,F24=$BW$1,F22=$CJ$1,F23=$CJ$1,F24=$CJ$1),0,1)))</f>
        <v>1</v>
      </c>
      <c r="CO22" s="2">
        <f>IF($A22&gt;='243way_Regular Symbol'!D$16,"",IF(B22=0,"",IF(OR(B22=$BW$1,B23=$BW$1,B24=$BW$1,B22=$CP$1,B23=$CP$1,B24=$CP$1),0,1)))</f>
        <v>1</v>
      </c>
      <c r="CP22" s="2">
        <f>IF($A22&gt;='243way_Regular Symbol'!E$16,"",IF(C22=0,"",IF(OR(C22=$BW$1,C23=$BW$1,C24=$BW$1,C22=$CP$1,C23=$CP$1,C24=$CP$1),0,1)))</f>
        <v>1</v>
      </c>
      <c r="CQ22" s="2">
        <f>IF($A22&gt;='243way_Regular Symbol'!F$16,"",IF(D22=0,"",IF(OR(D22=$BW$1,D23=$BW$1,D24=$BW$1,D22=$CP$1,D23=$CP$1,D24=$CP$1),0,1)))</f>
        <v>0</v>
      </c>
      <c r="CR22" s="2">
        <f>IF($A22&gt;='243way_Regular Symbol'!G$16,"",IF(E22=0,"",IF(OR(E22=$BW$1,E23=$BW$1,E24=$BW$1,E22=$CP$1,E23=$CP$1,E24=$CP$1),0,1)))</f>
        <v>1</v>
      </c>
      <c r="CS22" s="2">
        <f>IF($A22&gt;='243way_Regular Symbol'!H$16,"",IF(F22=0,"",IF(OR(F22=$BW$1,F23=$BW$1,F24=$BW$1,F22=$CP$1,F23=$CP$1,F24=$CP$1),0,1)))</f>
        <v>1</v>
      </c>
      <c r="CU22" s="2">
        <f>IF($A22&gt;='243way_Regular Symbol'!D$16,"",IF(B22=0,"",IF(OR(B22=$BW$1,B23=$BW$1,B24=$BW$1,B22=$CV$1,B23=$CV$1,B24=$CV$1),0,1)))</f>
        <v>1</v>
      </c>
      <c r="CV22" s="2">
        <f>IF($A22&gt;='243way_Regular Symbol'!E$16,"",IF(C22=0,"",IF(OR(C22=$BW$1,C23=$BW$1,C24=$BW$1,C22=$CV$1,C23=$CV$1,C24=$CV$1),0,1)))</f>
        <v>1</v>
      </c>
      <c r="CW22" s="2">
        <f>IF($A22&gt;='243way_Regular Symbol'!F$16,"",IF(D22=0,"",IF(OR(D22=$BW$1,D23=$BW$1,D24=$BW$1,D22=$CV$1,D23=$CV$1,D24=$CV$1),0,1)))</f>
        <v>0</v>
      </c>
      <c r="CX22" s="2">
        <f>IF($A22&gt;='243way_Regular Symbol'!G$16,"",IF(E22=0,"",IF(OR(E22=$BW$1,E23=$BW$1,E24=$BW$1,E22=$CV$1,E23=$CV$1,E24=$CV$1),0,1)))</f>
        <v>1</v>
      </c>
      <c r="CY22" s="2">
        <f>IF($A22&gt;='243way_Regular Symbol'!H$16,"",IF(F22=0,"",IF(OR(F22=$BW$1,F23=$BW$1,F24=$BW$1,F22=$CV$1,F23=$CV$1,F24=$CV$1),0,1)))</f>
        <v>0</v>
      </c>
    </row>
    <row r="23" spans="1:103">
      <c r="A23" s="341">
        <f>IF('243way_Regular Symbol'!L22="","",'243way_Regular Symbol'!L22)</f>
        <v>19</v>
      </c>
      <c r="B23" s="184" t="str">
        <f>IF('243way_Regular Symbol'!M22="",
IF($A23-'243way_Regular Symbol'!D$16&gt;='243way_RegularＸ_W()'!B$2-1,"",VLOOKUP($A23-'243way_Regular Symbol'!D$16,'243way_Regular Symbol'!$L$3:$Q$250,'243way_RegularＸ_W()'!B$3+1,FALSE)),
'243way_Regular Symbol'!M22)</f>
        <v>J</v>
      </c>
      <c r="C23" s="184" t="str">
        <f>IF('243way_Regular Symbol'!N22="",
IF($A23-'243way_Regular Symbol'!E$16&gt;='243way_RegularＸ_W()'!C$2-1,"",VLOOKUP($A23-'243way_Regular Symbol'!E$16,'243way_Regular Symbol'!$L$3:$Q$250,'243way_RegularＸ_W()'!C$3+1,FALSE)),
'243way_Regular Symbol'!N22)</f>
        <v>A</v>
      </c>
      <c r="D23" s="184" t="str">
        <f>IF('243way_Regular Symbol'!O22="",
IF($A23-'243way_Regular Symbol'!F$16&gt;='243way_RegularＸ_W()'!D$2-1,"",VLOOKUP($A23-'243way_Regular Symbol'!F$16,'243way_Regular Symbol'!$L$3:$Q$250,'243way_RegularＸ_W()'!D$3+1,FALSE)),
'243way_Regular Symbol'!O22)</f>
        <v>K</v>
      </c>
      <c r="E23" s="184" t="str">
        <f>IF('243way_Regular Symbol'!P22="",
IF($A23-'243way_Regular Symbol'!G$16&gt;='243way_RegularＸ_W()'!E$2-1,"",VLOOKUP($A23-'243way_Regular Symbol'!G$16,'243way_Regular Symbol'!$L$3:$Q$250,'243way_RegularＸ_W()'!E$3+1,FALSE)),
'243way_Regular Symbol'!P22)</f>
        <v>A</v>
      </c>
      <c r="F23" s="184" t="str">
        <f>IF('243way_Regular Symbol'!Q22="",
IF($A23-'243way_Regular Symbol'!H$16&gt;='243way_RegularＸ_W()'!F$2-1,"",VLOOKUP($A23-'243way_Regular Symbol'!H$16,'243way_Regular Symbol'!$L$3:$Q$250,'243way_RegularＸ_W()'!F$3+1,FALSE)),
'243way_Regular Symbol'!Q22)</f>
        <v>NI</v>
      </c>
      <c r="O23" s="342">
        <f>IF($A23&gt;='243way_Regular Symbol'!D$16,"",IF(B23=0,"",IF(OR(B23=$O$1,B23=$P$1,B24=$O$1,B24=$P$1,B25=$O$1,B25=$P$1),0,1)))</f>
        <v>1</v>
      </c>
      <c r="P23" s="2">
        <f>IF($A23&gt;='243way_Regular Symbol'!E$16,"",IF(C23=0,"",IF(OR(C23=$O$1,C23=$P$1,C24=$O$1,C24=$P$1,C25=$O$1,C25=$P$1),0,1)))</f>
        <v>1</v>
      </c>
      <c r="Q23" s="2">
        <f>IF($A23&gt;='243way_Regular Symbol'!F$16,"",IF(D23=0,"",IF(OR(D23=$O$1,D23=$P$1,D24=$O$1,D24=$P$1,D25=$O$1,D25=$P$1),0,1)))</f>
        <v>1</v>
      </c>
      <c r="R23" s="2">
        <f>IF($A23&gt;='243way_Regular Symbol'!G$16,"",IF(E23=0,"",IF(OR(E23=$O$1,E23=$P$1,E24=$O$1,E24=$P$1,E25=$O$1,E25=$P$1),0,1)))</f>
        <v>1</v>
      </c>
      <c r="S23" s="128">
        <f>IF($A23&gt;='243way_Regular Symbol'!H$16,"",IF(F23=0,"",IF(OR(F23=$O$1,F23=$P$1,F24=$O$1,F24=$P$1,F25=$O$1,F25=$P$1),0,1)))</f>
        <v>1</v>
      </c>
      <c r="U23" s="342">
        <f>IF($A23&gt;='243way_Regular Symbol'!D$16,"",IF(B23=0,"",IF(OR(B23=$U$1,B23=$V$1,B24=$U$1,B24=$V$1,B25=$U$1,B25=$V$1),0,1)))</f>
        <v>1</v>
      </c>
      <c r="V23" s="2">
        <f>IF($A23&gt;='243way_Regular Symbol'!E$16,"",IF(C23=0,"",IF(OR(C23=$U$1,C23=$V$1,C24=$U$1,C24=$V$1,C25=$U$1,C25=$V$1),0,1)))</f>
        <v>1</v>
      </c>
      <c r="W23" s="2">
        <f>IF($A23&gt;='243way_Regular Symbol'!F$16,"",IF(D23=0,"",IF(OR(D23=$U$1,D23=$V$1,D24=$U$1,D24=$V$1,D25=$U$1,D25=$V$1),0,1)))</f>
        <v>1</v>
      </c>
      <c r="X23" s="2">
        <f>IF($A23&gt;='243way_Regular Symbol'!G$16,"",IF(E23=0,"",IF(OR(E23=$U$1,E23=$V$1,E24=$U$1,E24=$V$1,E25=$U$1,E25=$V$1),0,1)))</f>
        <v>1</v>
      </c>
      <c r="Y23" s="128">
        <f>IF($A23&gt;='243way_Regular Symbol'!H$16,"",IF(F23=0,"",IF(OR(F23=$U$1,F23=$V$1,F24=$U$1,F24=$V$1,F25=$U$1,F25=$V$1),0,1)))</f>
        <v>1</v>
      </c>
      <c r="AA23" s="342">
        <f>IF($A23&gt;='243way_Regular Symbol'!D$16,"",IF(B23=0,"",IF(OR(B23=$AA$1,B23=$AB$1,B24=$AA$1,B24=$AB$1,B25=$AA$1,,B25=$AB$1),0,1)))</f>
        <v>1</v>
      </c>
      <c r="AB23" s="2">
        <f>IF($A23&gt;='243way_Regular Symbol'!E$16,"",IF(C23=0,"",IF(OR(C23=$AA$1,C23=$AB$1,C24=$AA$1,C24=$AB$1,C25=$AA$1,,C25=$AB$1),0,1)))</f>
        <v>1</v>
      </c>
      <c r="AC23" s="2">
        <f>IF($A23&gt;='243way_Regular Symbol'!F$16,"",IF(D23=0,"",IF(OR(D23=$AA$1,D23=$AB$1,D24=$AA$1,D24=$AB$1,D25=$AA$1,,D25=$AB$1),0,1)))</f>
        <v>1</v>
      </c>
      <c r="AD23" s="2">
        <f>IF($A23&gt;='243way_Regular Symbol'!G$16,"",IF(E23=0,"",IF(OR(E23=$AA$1,E23=$AB$1,E24=$AA$1,E24=$AB$1,E25=$AA$1,,E25=$AB$1),0,1)))</f>
        <v>1</v>
      </c>
      <c r="AE23" s="128">
        <f>IF($A23&gt;='243way_Regular Symbol'!H$16,"",IF(F23=0,"",IF(OR(F23=$AA$1,F23=$AB$1,F24=$AA$1,F24=$AB$1,F25=$AA$1,,F25=$AB$1),0,1)))</f>
        <v>1</v>
      </c>
      <c r="AG23" s="342">
        <f>IF($A23&gt;='243way_Regular Symbol'!D$16,"",IF(B23=0,"",IF(OR(B23=$AG$1,B23=$AH$1,B24=$AG$1,B24=$AH$1,B25=$AG$1,B25=$AH$1),0,1)))</f>
        <v>0</v>
      </c>
      <c r="AH23" s="2">
        <f>IF($A23&gt;='243way_Regular Symbol'!E$16,"",IF(C23=0,"",IF(OR(C23=$AG$1,C23=$AH$1,C24=$AG$1,C24=$AH$1,C25=$AG$1,C25=$AH$1),0,1)))</f>
        <v>1</v>
      </c>
      <c r="AI23" s="2">
        <f>IF($A23&gt;='243way_Regular Symbol'!F$16,"",IF(D23=0,"",IF(OR(D23=$AG$1,D23=$AH$1,D24=$AG$1,D24=$AH$1,D25=$AG$1,D25=$AH$1),0,1)))</f>
        <v>1</v>
      </c>
      <c r="AJ23" s="2">
        <f>IF($A23&gt;='243way_Regular Symbol'!G$16,"",IF(E23=0,"",IF(OR(E23=$AG$1,E23=$AH$1,E24=$AG$1,E24=$AH$1,E25=$AG$1,E25=$AH$1),0,1)))</f>
        <v>0</v>
      </c>
      <c r="AK23" s="128">
        <f>IF($A23&gt;='243way_Regular Symbol'!H$16,"",IF(F23=0,"",IF(OR(F23=$AG$1,F23=$AH$1,F24=$AG$1,F24=$AH$1,F25=$AG$1,F25=$AH$1),0,1)))</f>
        <v>1</v>
      </c>
      <c r="AM23" s="342">
        <f>IF($A23&gt;='243way_Regular Symbol'!D$16,"",IF(B23=0,"",IF(OR(B23=$AM$1,B23=$AN$1,B24=$AM$1,B24=$AN$1,B25=$AM$1,B25=$AN$1),0,1)))</f>
        <v>0</v>
      </c>
      <c r="AN23" s="2">
        <f>IF($A23&gt;='243way_Regular Symbol'!E$16,"",IF(C23=0,"",IF(OR(C23=$AM$1,C23=$AN$1,C24=$AM$1,C24=$AN$1,C25=$AM$1,C25=$AN$1),0,1)))</f>
        <v>0</v>
      </c>
      <c r="AO23" s="2">
        <f>IF($A23&gt;='243way_Regular Symbol'!F$16,"",IF(D23=0,"",IF(OR(D23=$AM$1,D23=$AN$1,D24=$AM$1,D24=$AN$1,D25=$AM$1,D25=$AN$1),0,1)))</f>
        <v>1</v>
      </c>
      <c r="AP23" s="2">
        <f>IF($A23&gt;='243way_Regular Symbol'!G$16,"",IF(E23=0,"",IF(OR(E23=$AM$1,E23=$AN$1,E24=$AM$1,E24=$AN$1,E25=$AM$1,E25=$AN$1),0,1)))</f>
        <v>1</v>
      </c>
      <c r="AQ23" s="128">
        <f>IF($A23&gt;='243way_Regular Symbol'!H$16,"",IF(F23=0,"",IF(OR(F23=$AM$1,F23=$AN$1,F24=$AM$1,F24=$AN$1,F25=$AM$1,F25=$AN$1),0,1)))</f>
        <v>0</v>
      </c>
      <c r="AS23" s="342">
        <f>IF($A23&gt;='243way_Regular Symbol'!D$16,"",IF(B23=0,"",IF(OR(B23=$AM$1,B23=$AT$1,B24=$AM$1,B24=$AT$1,B25=$AM$1,B25=$AT$1),0,1)))</f>
        <v>1</v>
      </c>
      <c r="AT23" s="2">
        <f>IF($A23&gt;='243way_Regular Symbol'!E$16,"",IF(C23=0,"",IF(OR(C23=$AM$1,C23=$AT$1,C24=$AM$1,C24=$AT$1,C25=$AM$1,C25=$AT$1),0,1)))</f>
        <v>1</v>
      </c>
      <c r="AU23" s="2">
        <f>IF($A23&gt;='243way_Regular Symbol'!F$16,"",IF(D23=0,"",IF(OR(D23=$AM$1,D23=$AT$1,D24=$AM$1,D24=$AT$1,D25=$AM$1,D25=$AT$1),0,1)))</f>
        <v>1</v>
      </c>
      <c r="AV23" s="2">
        <f>IF($A23&gt;='243way_Regular Symbol'!G$16,"",IF(E23=0,"",IF(OR(E23=$AM$1,E23=$AT$1,E24=$AM$1,E24=$AT$1,E25=$AM$1,E25=$AT$1),0,1)))</f>
        <v>1</v>
      </c>
      <c r="AW23" s="128">
        <f>IF($A23&gt;='243way_Regular Symbol'!H$16,"",IF(F23=0,"",IF(OR(F23=$AM$1,F23=$AT$1,F24=$AM$1,F24=$AT$1,F25=$AM$1,F25=$AT$1),0,1)))</f>
        <v>1</v>
      </c>
      <c r="AY23" s="342"/>
      <c r="AZ23" s="2"/>
      <c r="BA23" s="2">
        <f>IF($A23&gt;='243way_Regular Symbol'!F$16,"",COUNTIF(D23:D25,$AZ$1))</f>
        <v>0</v>
      </c>
      <c r="BB23" s="2">
        <f>IF($A23&gt;='243way_Regular Symbol'!G$16,"",COUNTIF(E23:E25,$AZ$1))</f>
        <v>0</v>
      </c>
      <c r="BC23" s="2">
        <f>IF($A23&gt;='243way_Regular Symbol'!H$16,"",COUNTIF(F23:F25,$AZ$1))</f>
        <v>0</v>
      </c>
      <c r="BE23" s="342">
        <f>IF($A23&gt;='243way_Regular Symbol'!D$16,"",IF(B23=0,"",IF(OR(B23=$AM$1,B23=$BF$1,B24=$AM$1,B24=$BF$1,B25=$AM$1,B25=$BF$1),1,0)))</f>
        <v>0</v>
      </c>
      <c r="BF23" s="342">
        <f>IF($A23&gt;='243way_Regular Symbol'!E$16,"",IF(C23=0,"",IF(OR(C23=$AM$1,C23=$BF$1,C24=$AM$1,C24=$BF$1,C25=$AM$1,C25=$BF$1),1,0)))</f>
        <v>0</v>
      </c>
      <c r="BG23" s="342">
        <f>IF($A23&gt;='243way_Regular Symbol'!F$16,"",IF(D23=0,"",IF(OR(D23=$AM$1,D23=$BF$1,D24=$AM$1,D24=$BF$1,D25=$AM$1,D25=$BF$1),1,0)))</f>
        <v>0</v>
      </c>
      <c r="BH23" s="342">
        <f>IF($A23&gt;='243way_Regular Symbol'!G$16,"",IF(E23=0,"",IF(OR(E23=$AM$1,E23=$BF$1,E24=$AM$1,E24=$BF$1,E25=$AM$1,E25=$BF$1),1,0)))</f>
        <v>0</v>
      </c>
      <c r="BI23" s="342">
        <f>IF($A23&gt;='243way_Regular Symbol'!H$16,"",IF(F23=0,"",IF(OR(F23=$AM$1,F23=$BF$1,F24=$AM$1,F24=$BF$1,F25=$AM$1,F25=$BF$1),1,0)))</f>
        <v>0</v>
      </c>
      <c r="BK23" s="342">
        <f>IF($A23&gt;='243way_Regular Symbol'!D$16,"",IF(B23=0,"",IF(OR(B23=$AM$1,B23=$BL$1,B24=$AM$1,B24=$BL$1,B25=$AM$1,B25=$BL$1),0,1)))</f>
        <v>1</v>
      </c>
      <c r="BL23" s="2">
        <f>IF($A23&gt;='243way_Regular Symbol'!E$16,"",IF(C23=0,"",IF(OR(C23=$AM$1,C23=$BL$1,C24=$AM$1,C24=$BL$1,C25=$AM$1,C25=$BL$1),0,1)))</f>
        <v>1</v>
      </c>
      <c r="BM23" s="2">
        <f>IF($A23&gt;='243way_Regular Symbol'!F$16,"",IF(D23=0,"",IF(OR(D23=$AM$1,D23=$BL$1,D24=$AM$1,D24=$BL$1,D25=$AM$1,D25=$BL$1),0,1)))</f>
        <v>1</v>
      </c>
      <c r="BN23" s="2">
        <f>IF($A23&gt;='243way_Regular Symbol'!G$16,"",IF(E23=0,"",IF(OR(E23=$AM$1,E23=$BL$1,E24=$AM$1,E24=$BL$1,E25=$AM$1,E25=$BL$1),0,1)))</f>
        <v>1</v>
      </c>
      <c r="BO23" s="128">
        <f>IF($A23&gt;='243way_Regular Symbol'!H$16,"",IF(F23=0,"",IF(OR(F23=$AM$1,F23=$BL$1,F24=$AM$1,F24=$BL$1,F25=$AM$1,F25=$BL$1),0,1)))</f>
        <v>1</v>
      </c>
      <c r="BQ23" s="2">
        <f>IF($A23&gt;='243way_Regular Symbol'!D$16,"",IF(B23=0,"",IF(OR(B23=$BQ$1,B23=$BR$1,B24=$BQ$1,B24=$BR$1,B25=$BQ$1,B25=$BR$1),0,1)))</f>
        <v>1</v>
      </c>
      <c r="BR23" s="2">
        <f>IF($A23&gt;='243way_Regular Symbol'!E$16,"",IF(C23=0,"",IF(OR(C23=$BQ$1,C23=$BR$1,C24=$BQ$1,C24=$BR$1,C25=$BQ$1,C25=$BR$1),0,1)))</f>
        <v>0</v>
      </c>
      <c r="BS23" s="2">
        <f>IF($A23&gt;='243way_Regular Symbol'!F$16,"",IF(D23=0,"",IF(OR(D23=$BQ$1,D23=$BR$1,D24=$BQ$1,D24=$BR$1,D25=$BQ$1,D25=$BR$1),0,1)))</f>
        <v>1</v>
      </c>
      <c r="BT23" s="2">
        <f>IF($A23&gt;='243way_Regular Symbol'!G$16,"",IF(E23=0,"",IF(OR(E23=$BQ$1,E23=$BR$1,E24=$BQ$1,E24=$BR$1,E25=$BQ$1,E25=$BR$1),0,1)))</f>
        <v>0</v>
      </c>
      <c r="BU23" s="2">
        <f>IF($A23&gt;='243way_Regular Symbol'!H$16,"",IF(F23=0,"",IF(OR(F23=$BQ$1,F23=$BR$1,F24=$BQ$1,F24=$BR$1,F25=$BQ$1,F25=$BR$1),0,1)))</f>
        <v>1</v>
      </c>
      <c r="BW23" s="2">
        <f>IF($A23&gt;='243way_Regular Symbol'!D$16,"",IF(B23=0,"",IF(OR(B23=$BW$1,B24=$BW$1,B25=$BW$1,B23=$BX$1,B24=$BX$1,B25=$BX$1),0,1)))</f>
        <v>1</v>
      </c>
      <c r="BX23" s="2">
        <f>IF($A23&gt;='243way_Regular Symbol'!E$16,"",IF(C23=0,"",IF(OR(C23=$BW$1,C24=$BW$1,C25=$BW$1,C23=$BX$1,C24=$BX$1,C25=$BX$1),0,1)))</f>
        <v>1</v>
      </c>
      <c r="BY23" s="2">
        <f>IF($A23&gt;='243way_Regular Symbol'!F$16,"",IF(D23=0,"",IF(OR(D23=$BW$1,D24=$BW$1,D25=$BW$1,D23=$BX$1,D24=$BX$1,D25=$BX$1),0,1)))</f>
        <v>0</v>
      </c>
      <c r="BZ23" s="2">
        <f>IF($A23&gt;='243way_Regular Symbol'!G$16,"",IF(E23=0,"",IF(OR(E23=$BW$1,E24=$BW$1,E25=$BW$1,E23=$BX$1,E24=$BX$1,E25=$BX$1),0,1)))</f>
        <v>1</v>
      </c>
      <c r="CA23" s="2">
        <f>IF($A23&gt;='243way_Regular Symbol'!H$16,"",IF(F23=0,"",IF(OR(F23=$BW$1,F24=$BW$1,F25=$BW$1,F23=$BX$1,F24=$BX$1,F25=$BX$1),0,1)))</f>
        <v>1</v>
      </c>
      <c r="CC23" s="2">
        <f>IF($A23&gt;='243way_Regular Symbol'!D$16,"",IF(B23=0,"",IF(OR(B23=$BW$1,B24=$BW$1,B25=$BW$1,B23=$CD$1,B24=$CD$1,B25=$CD$1),0,1)))</f>
        <v>1</v>
      </c>
      <c r="CD23" s="2">
        <f>IF($A23&gt;='243way_Regular Symbol'!E$16,"",IF(C23=0,"",IF(OR(C23=$BW$1,C24=$BW$1,C25=$BW$1,C23=$CD$1,C24=$CD$1,C25=$CD$1),0,1)))</f>
        <v>1</v>
      </c>
      <c r="CE23" s="2">
        <f>IF($A23&gt;='243way_Regular Symbol'!F$16,"",IF(D23=0,"",IF(OR(D23=$BW$1,D24=$BW$1,D25=$BW$1,D23=$CD$1,D24=$CD$1,D25=$CD$1),0,1)))</f>
        <v>1</v>
      </c>
      <c r="CF23" s="2">
        <f>IF($A23&gt;='243way_Regular Symbol'!G$16,"",IF(E23=0,"",IF(OR(E23=$BW$1,E24=$BW$1,E25=$BW$1,E23=$CD$1,E24=$CD$1,E25=$CD$1),0,1)))</f>
        <v>1</v>
      </c>
      <c r="CG23" s="2">
        <f>IF($A23&gt;='243way_Regular Symbol'!H$16,"",IF(F23=0,"",IF(OR(F23=$BW$1,F24=$BW$1,F25=$BW$1,F23=$CD$1,F24=$CD$1,F25=$CD$1),0,1)))</f>
        <v>1</v>
      </c>
      <c r="CI23" s="2">
        <f>IF($A23&gt;='243way_Regular Symbol'!D$16,"",IF(B23=0,"",IF(OR(B23=$BW$1,B24=$BW$1,B25=$BW$1,B23=$CJ$1,B24=$CJ$1,B25=$CJ$1),0,1)))</f>
        <v>0</v>
      </c>
      <c r="CJ23" s="2">
        <f>IF($A23&gt;='243way_Regular Symbol'!E$16,"",IF(C23=0,"",IF(OR(C23=$BW$1,C24=$BW$1,C25=$BW$1,C23=$CJ$1,C24=$CJ$1,C25=$CJ$1),0,1)))</f>
        <v>1</v>
      </c>
      <c r="CK23" s="2">
        <f>IF($A23&gt;='243way_Regular Symbol'!F$16,"",IF(D23=0,"",IF(OR(D23=$BW$1,D24=$BW$1,D25=$BW$1,D23=$CJ$1,D24=$CJ$1,D25=$CJ$1),0,1)))</f>
        <v>1</v>
      </c>
      <c r="CL23" s="2">
        <f>IF($A23&gt;='243way_Regular Symbol'!G$16,"",IF(E23=0,"",IF(OR(E23=$BW$1,E24=$BW$1,E25=$BW$1,E23=$CJ$1,E24=$CJ$1,E25=$CJ$1),0,1)))</f>
        <v>0</v>
      </c>
      <c r="CM23" s="2">
        <f>IF($A23&gt;='243way_Regular Symbol'!H$16,"",IF(F23=0,"",IF(OR(F23=$BW$1,F24=$BW$1,F25=$BW$1,F23=$CJ$1,F24=$CJ$1,F25=$CJ$1),0,1)))</f>
        <v>0</v>
      </c>
      <c r="CO23" s="2">
        <f>IF($A23&gt;='243way_Regular Symbol'!D$16,"",IF(B23=0,"",IF(OR(B23=$BW$1,B24=$BW$1,B25=$BW$1,B23=$CP$1,B24=$CP$1,B25=$CP$1),0,1)))</f>
        <v>1</v>
      </c>
      <c r="CP23" s="2">
        <f>IF($A23&gt;='243way_Regular Symbol'!E$16,"",IF(C23=0,"",IF(OR(C23=$BW$1,C24=$BW$1,C25=$BW$1,C23=$CP$1,C24=$CP$1,C25=$CP$1),0,1)))</f>
        <v>1</v>
      </c>
      <c r="CQ23" s="2">
        <f>IF($A23&gt;='243way_Regular Symbol'!F$16,"",IF(D23=0,"",IF(OR(D23=$BW$1,D24=$BW$1,D25=$BW$1,D23=$CP$1,D24=$CP$1,D25=$CP$1),0,1)))</f>
        <v>0</v>
      </c>
      <c r="CR23" s="2">
        <f>IF($A23&gt;='243way_Regular Symbol'!G$16,"",IF(E23=0,"",IF(OR(E23=$BW$1,E24=$BW$1,E25=$BW$1,E23=$CP$1,E24=$CP$1,E25=$CP$1),0,1)))</f>
        <v>1</v>
      </c>
      <c r="CS23" s="2">
        <f>IF($A23&gt;='243way_Regular Symbol'!H$16,"",IF(F23=0,"",IF(OR(F23=$BW$1,F24=$BW$1,F25=$BW$1,F23=$CP$1,F24=$CP$1,F25=$CP$1),0,1)))</f>
        <v>1</v>
      </c>
      <c r="CU23" s="2">
        <f>IF($A23&gt;='243way_Regular Symbol'!D$16,"",IF(B23=0,"",IF(OR(B23=$BW$1,B24=$BW$1,B25=$BW$1,B23=$CV$1,B24=$CV$1,B25=$CV$1),0,1)))</f>
        <v>1</v>
      </c>
      <c r="CV23" s="2">
        <f>IF($A23&gt;='243way_Regular Symbol'!E$16,"",IF(C23=0,"",IF(OR(C23=$BW$1,C24=$BW$1,C25=$BW$1,C23=$CV$1,C24=$CV$1,C25=$CV$1),0,1)))</f>
        <v>0</v>
      </c>
      <c r="CW23" s="2">
        <f>IF($A23&gt;='243way_Regular Symbol'!F$16,"",IF(D23=0,"",IF(OR(D23=$BW$1,D24=$BW$1,D25=$BW$1,D23=$CV$1,D24=$CV$1,D25=$CV$1),0,1)))</f>
        <v>0</v>
      </c>
      <c r="CX23" s="2">
        <f>IF($A23&gt;='243way_Regular Symbol'!G$16,"",IF(E23=0,"",IF(OR(E23=$BW$1,E24=$BW$1,E25=$BW$1,E23=$CV$1,E24=$CV$1,E25=$CV$1),0,1)))</f>
        <v>1</v>
      </c>
      <c r="CY23" s="2">
        <f>IF($A23&gt;='243way_Regular Symbol'!H$16,"",IF(F23=0,"",IF(OR(F23=$BW$1,F24=$BW$1,F25=$BW$1,F23=$CV$1,F24=$CV$1,F25=$CV$1),0,1)))</f>
        <v>0</v>
      </c>
    </row>
    <row r="24" spans="1:103">
      <c r="A24" s="341">
        <f>IF('243way_Regular Symbol'!L23="","",'243way_Regular Symbol'!L23)</f>
        <v>20</v>
      </c>
      <c r="B24" s="184" t="str">
        <f>IF('243way_Regular Symbol'!M23="",
IF($A24-'243way_Regular Symbol'!D$16&gt;='243way_RegularＸ_W()'!B$2-1,"",VLOOKUP($A24-'243way_Regular Symbol'!D$16,'243way_Regular Symbol'!$L$3:$Q$250,'243way_RegularＸ_W()'!B$3+1,FALSE)),
'243way_Regular Symbol'!M23)</f>
        <v>M4</v>
      </c>
      <c r="C24" s="184" t="str">
        <f>IF('243way_Regular Symbol'!N23="",
IF($A24-'243way_Regular Symbol'!E$16&gt;='243way_RegularＸ_W()'!C$2-1,"",VLOOKUP($A24-'243way_Regular Symbol'!E$16,'243way_Regular Symbol'!$L$3:$Q$250,'243way_RegularＸ_W()'!C$3+1,FALSE)),
'243way_Regular Symbol'!N23)</f>
        <v>M5</v>
      </c>
      <c r="D24" s="184" t="str">
        <f>IF('243way_Regular Symbol'!O23="",
IF($A24-'243way_Regular Symbol'!F$16&gt;='243way_RegularＸ_W()'!D$2-1,"",VLOOKUP($A24-'243way_Regular Symbol'!F$16,'243way_Regular Symbol'!$L$3:$Q$250,'243way_RegularＸ_W()'!D$3+1,FALSE)),
'243way_Regular Symbol'!O23)</f>
        <v>NI</v>
      </c>
      <c r="E24" s="184" t="str">
        <f>IF('243way_Regular Symbol'!P23="",
IF($A24-'243way_Regular Symbol'!G$16&gt;='243way_RegularＸ_W()'!E$2-1,"",VLOOKUP($A24-'243way_Regular Symbol'!G$16,'243way_Regular Symbol'!$L$3:$Q$250,'243way_RegularＸ_W()'!E$3+1,FALSE)),
'243way_Regular Symbol'!P23)</f>
        <v>J</v>
      </c>
      <c r="F24" s="184" t="str">
        <f>IF('243way_Regular Symbol'!Q23="",
IF($A24-'243way_Regular Symbol'!H$16&gt;='243way_RegularＸ_W()'!F$2-1,"",VLOOKUP($A24-'243way_Regular Symbol'!H$16,'243way_Regular Symbol'!$L$3:$Q$250,'243way_RegularＸ_W()'!F$3+1,FALSE)),
'243way_Regular Symbol'!Q23)</f>
        <v>M5</v>
      </c>
      <c r="O24" s="342">
        <f>IF($A24&gt;='243way_Regular Symbol'!D$16,"",IF(B24=0,"",IF(OR(B24=$O$1,B24=$P$1,B25=$O$1,B25=$P$1,B26=$O$1,B26=$P$1),0,1)))</f>
        <v>1</v>
      </c>
      <c r="P24" s="2">
        <f>IF($A24&gt;='243way_Regular Symbol'!E$16,"",IF(C24=0,"",IF(OR(C24=$O$1,C24=$P$1,C25=$O$1,C25=$P$1,C26=$O$1,C26=$P$1),0,1)))</f>
        <v>1</v>
      </c>
      <c r="Q24" s="2">
        <f>IF($A24&gt;='243way_Regular Symbol'!F$16,"",IF(D24=0,"",IF(OR(D24=$O$1,D24=$P$1,D25=$O$1,D25=$P$1,D26=$O$1,D26=$P$1),0,1)))</f>
        <v>1</v>
      </c>
      <c r="R24" s="2">
        <f>IF($A24&gt;='243way_Regular Symbol'!G$16,"",IF(E24=0,"",IF(OR(E24=$O$1,E24=$P$1,E25=$O$1,E25=$P$1,E26=$O$1,E26=$P$1),0,1)))</f>
        <v>0</v>
      </c>
      <c r="S24" s="128">
        <f>IF($A24&gt;='243way_Regular Symbol'!H$16,"",IF(F24=0,"",IF(OR(F24=$O$1,F24=$P$1,F25=$O$1,F25=$P$1,F26=$O$1,F26=$P$1),0,1)))</f>
        <v>1</v>
      </c>
      <c r="U24" s="342">
        <f>IF($A24&gt;='243way_Regular Symbol'!D$16,"",IF(B24=0,"",IF(OR(B24=$U$1,B24=$V$1,B25=$U$1,B25=$V$1,B26=$U$1,B26=$V$1),0,1)))</f>
        <v>1</v>
      </c>
      <c r="V24" s="2">
        <f>IF($A24&gt;='243way_Regular Symbol'!E$16,"",IF(C24=0,"",IF(OR(C24=$U$1,C24=$V$1,C25=$U$1,C25=$V$1,C26=$U$1,C26=$V$1),0,1)))</f>
        <v>1</v>
      </c>
      <c r="W24" s="2">
        <f>IF($A24&gt;='243way_Regular Symbol'!F$16,"",IF(D24=0,"",IF(OR(D24=$U$1,D24=$V$1,D25=$U$1,D25=$V$1,D26=$U$1,D26=$V$1),0,1)))</f>
        <v>1</v>
      </c>
      <c r="X24" s="2">
        <f>IF($A24&gt;='243way_Regular Symbol'!G$16,"",IF(E24=0,"",IF(OR(E24=$U$1,E24=$V$1,E25=$U$1,E25=$V$1,E26=$U$1,E26=$V$1),0,1)))</f>
        <v>0</v>
      </c>
      <c r="Y24" s="128">
        <f>IF($A24&gt;='243way_Regular Symbol'!H$16,"",IF(F24=0,"",IF(OR(F24=$U$1,F24=$V$1,F25=$U$1,F25=$V$1,F26=$U$1,F26=$V$1),0,1)))</f>
        <v>1</v>
      </c>
      <c r="AA24" s="342">
        <f>IF($A24&gt;='243way_Regular Symbol'!D$16,"",IF(B24=0,"",IF(OR(B24=$AA$1,B24=$AB$1,B25=$AA$1,B25=$AB$1,B26=$AA$1,,B26=$AB$1),0,1)))</f>
        <v>1</v>
      </c>
      <c r="AB24" s="2">
        <f>IF($A24&gt;='243way_Regular Symbol'!E$16,"",IF(C24=0,"",IF(OR(C24=$AA$1,C24=$AB$1,C25=$AA$1,C25=$AB$1,C26=$AA$1,,C26=$AB$1),0,1)))</f>
        <v>1</v>
      </c>
      <c r="AC24" s="2">
        <f>IF($A24&gt;='243way_Regular Symbol'!F$16,"",IF(D24=0,"",IF(OR(D24=$AA$1,D24=$AB$1,D25=$AA$1,D25=$AB$1,D26=$AA$1,,D26=$AB$1),0,1)))</f>
        <v>1</v>
      </c>
      <c r="AD24" s="2">
        <f>IF($A24&gt;='243way_Regular Symbol'!G$16,"",IF(E24=0,"",IF(OR(E24=$AA$1,E24=$AB$1,E25=$AA$1,E25=$AB$1,E26=$AA$1,,E26=$AB$1),0,1)))</f>
        <v>0</v>
      </c>
      <c r="AE24" s="128">
        <f>IF($A24&gt;='243way_Regular Symbol'!H$16,"",IF(F24=0,"",IF(OR(F24=$AA$1,F24=$AB$1,F25=$AA$1,F25=$AB$1,F26=$AA$1,,F26=$AB$1),0,1)))</f>
        <v>1</v>
      </c>
      <c r="AG24" s="342">
        <f>IF($A24&gt;='243way_Regular Symbol'!D$16,"",IF(B24=0,"",IF(OR(B24=$AG$1,B24=$AH$1,B25=$AG$1,B25=$AH$1,B26=$AG$1,B26=$AH$1),0,1)))</f>
        <v>0</v>
      </c>
      <c r="AH24" s="2">
        <f>IF($A24&gt;='243way_Regular Symbol'!E$16,"",IF(C24=0,"",IF(OR(C24=$AG$1,C24=$AH$1,C25=$AG$1,C25=$AH$1,C26=$AG$1,C26=$AH$1),0,1)))</f>
        <v>0</v>
      </c>
      <c r="AI24" s="2">
        <f>IF($A24&gt;='243way_Regular Symbol'!F$16,"",IF(D24=0,"",IF(OR(D24=$AG$1,D24=$AH$1,D25=$AG$1,D25=$AH$1,D26=$AG$1,D26=$AH$1),0,1)))</f>
        <v>1</v>
      </c>
      <c r="AJ24" s="2">
        <f>IF($A24&gt;='243way_Regular Symbol'!G$16,"",IF(E24=0,"",IF(OR(E24=$AG$1,E24=$AH$1,E25=$AG$1,E25=$AH$1,E26=$AG$1,E26=$AH$1),0,1)))</f>
        <v>0</v>
      </c>
      <c r="AK24" s="128">
        <f>IF($A24&gt;='243way_Regular Symbol'!H$16,"",IF(F24=0,"",IF(OR(F24=$AG$1,F24=$AH$1,F25=$AG$1,F25=$AH$1,F26=$AG$1,F26=$AH$1),0,1)))</f>
        <v>1</v>
      </c>
      <c r="AM24" s="342">
        <f>IF($A24&gt;='243way_Regular Symbol'!D$16,"",IF(B24=0,"",IF(OR(B24=$AM$1,B24=$AN$1,B25=$AM$1,B25=$AN$1,B26=$AM$1,B26=$AN$1),0,1)))</f>
        <v>0</v>
      </c>
      <c r="AN24" s="2">
        <f>IF($A24&gt;='243way_Regular Symbol'!E$16,"",IF(C24=0,"",IF(OR(C24=$AM$1,C24=$AN$1,C25=$AM$1,C25=$AN$1,C26=$AM$1,C26=$AN$1),0,1)))</f>
        <v>0</v>
      </c>
      <c r="AO24" s="2">
        <f>IF($A24&gt;='243way_Regular Symbol'!F$16,"",IF(D24=0,"",IF(OR(D24=$AM$1,D24=$AN$1,D25=$AM$1,D25=$AN$1,D26=$AM$1,D26=$AN$1),0,1)))</f>
        <v>0</v>
      </c>
      <c r="AP24" s="2">
        <f>IF($A24&gt;='243way_Regular Symbol'!G$16,"",IF(E24=0,"",IF(OR(E24=$AM$1,E24=$AN$1,E25=$AM$1,E25=$AN$1,E26=$AM$1,E26=$AN$1),0,1)))</f>
        <v>0</v>
      </c>
      <c r="AQ24" s="128">
        <f>IF($A24&gt;='243way_Regular Symbol'!H$16,"",IF(F24=0,"",IF(OR(F24=$AM$1,F24=$AN$1,F25=$AM$1,F25=$AN$1,F26=$AM$1,F26=$AN$1),0,1)))</f>
        <v>0</v>
      </c>
      <c r="AS24" s="342">
        <f>IF($A24&gt;='243way_Regular Symbol'!D$16,"",IF(B24=0,"",IF(OR(B24=$AM$1,B24=$AT$1,B25=$AM$1,B25=$AT$1,B26=$AM$1,B26=$AT$1),0,1)))</f>
        <v>1</v>
      </c>
      <c r="AT24" s="2">
        <f>IF($A24&gt;='243way_Regular Symbol'!E$16,"",IF(C24=0,"",IF(OR(C24=$AM$1,C24=$AT$1,C25=$AM$1,C25=$AT$1,C26=$AM$1,C26=$AT$1),0,1)))</f>
        <v>1</v>
      </c>
      <c r="AU24" s="2">
        <f>IF($A24&gt;='243way_Regular Symbol'!F$16,"",IF(D24=0,"",IF(OR(D24=$AM$1,D24=$AT$1,D25=$AM$1,D25=$AT$1,D26=$AM$1,D26=$AT$1),0,1)))</f>
        <v>1</v>
      </c>
      <c r="AV24" s="2">
        <f>IF($A24&gt;='243way_Regular Symbol'!G$16,"",IF(E24=0,"",IF(OR(E24=$AM$1,E24=$AT$1,E25=$AM$1,E25=$AT$1,E26=$AM$1,E26=$AT$1),0,1)))</f>
        <v>0</v>
      </c>
      <c r="AW24" s="128">
        <f>IF($A24&gt;='243way_Regular Symbol'!H$16,"",IF(F24=0,"",IF(OR(F24=$AM$1,F24=$AT$1,F25=$AM$1,F25=$AT$1,F26=$AM$1,F26=$AT$1),0,1)))</f>
        <v>1</v>
      </c>
      <c r="AY24" s="342"/>
      <c r="AZ24" s="2"/>
      <c r="BA24" s="2">
        <f>IF($A24&gt;='243way_Regular Symbol'!F$16,"",COUNTIF(D24:D26,$AZ$1))</f>
        <v>0</v>
      </c>
      <c r="BB24" s="2">
        <f>IF($A24&gt;='243way_Regular Symbol'!G$16,"",COUNTIF(E24:E26,$AZ$1))</f>
        <v>0</v>
      </c>
      <c r="BC24" s="2">
        <f>IF($A24&gt;='243way_Regular Symbol'!H$16,"",COUNTIF(F24:F26,$AZ$1))</f>
        <v>0</v>
      </c>
      <c r="BE24" s="342">
        <f>IF($A24&gt;='243way_Regular Symbol'!D$16,"",IF(B24=0,"",IF(OR(B24=$AM$1,B24=$BF$1,B25=$AM$1,B25=$BF$1,B26=$AM$1,B26=$BF$1),1,0)))</f>
        <v>0</v>
      </c>
      <c r="BF24" s="342">
        <f>IF($A24&gt;='243way_Regular Symbol'!E$16,"",IF(C24=0,"",IF(OR(C24=$AM$1,C24=$BF$1,C25=$AM$1,C25=$BF$1,C26=$AM$1,C26=$BF$1),1,0)))</f>
        <v>0</v>
      </c>
      <c r="BG24" s="342">
        <f>IF($A24&gt;='243way_Regular Symbol'!F$16,"",IF(D24=0,"",IF(OR(D24=$AM$1,D24=$BF$1,D25=$AM$1,D25=$BF$1,D26=$AM$1,D26=$BF$1),1,0)))</f>
        <v>0</v>
      </c>
      <c r="BH24" s="342">
        <f>IF($A24&gt;='243way_Regular Symbol'!G$16,"",IF(E24=0,"",IF(OR(E24=$AM$1,E24=$BF$1,E25=$AM$1,E25=$BF$1,E26=$AM$1,E26=$BF$1),1,0)))</f>
        <v>1</v>
      </c>
      <c r="BI24" s="342">
        <f>IF($A24&gt;='243way_Regular Symbol'!H$16,"",IF(F24=0,"",IF(OR(F24=$AM$1,F24=$BF$1,F25=$AM$1,F25=$BF$1,F26=$AM$1,F26=$BF$1),1,0)))</f>
        <v>0</v>
      </c>
      <c r="BK24" s="342">
        <f>IF($A24&gt;='243way_Regular Symbol'!D$16,"",IF(B24=0,"",IF(OR(B24=$AM$1,B24=$BL$1,B25=$AM$1,B25=$BL$1,B26=$AM$1,B26=$BL$1),0,1)))</f>
        <v>1</v>
      </c>
      <c r="BL24" s="2">
        <f>IF($A24&gt;='243way_Regular Symbol'!E$16,"",IF(C24=0,"",IF(OR(C24=$AM$1,C24=$BL$1,C25=$AM$1,C25=$BL$1,C26=$AM$1,C26=$BL$1),0,1)))</f>
        <v>1</v>
      </c>
      <c r="BM24" s="2">
        <f>IF($A24&gt;='243way_Regular Symbol'!F$16,"",IF(D24=0,"",IF(OR(D24=$AM$1,D24=$BL$1,D25=$AM$1,D25=$BL$1,D26=$AM$1,D26=$BL$1),0,1)))</f>
        <v>1</v>
      </c>
      <c r="BN24" s="2">
        <f>IF($A24&gt;='243way_Regular Symbol'!G$16,"",IF(E24=0,"",IF(OR(E24=$AM$1,E24=$BL$1,E25=$AM$1,E25=$BL$1,E26=$AM$1,E26=$BL$1),0,1)))</f>
        <v>0</v>
      </c>
      <c r="BO24" s="128">
        <f>IF($A24&gt;='243way_Regular Symbol'!H$16,"",IF(F24=0,"",IF(OR(F24=$AM$1,F24=$BL$1,F25=$AM$1,F25=$BL$1,F26=$AM$1,F26=$BL$1),0,1)))</f>
        <v>1</v>
      </c>
      <c r="BQ24" s="2">
        <f>IF($A24&gt;='243way_Regular Symbol'!D$16,"",IF(B24=0,"",IF(OR(B24=$BQ$1,B24=$BR$1,B25=$BQ$1,B25=$BR$1,B26=$BQ$1,B26=$BR$1),0,1)))</f>
        <v>1</v>
      </c>
      <c r="BR24" s="2">
        <f>IF($A24&gt;='243way_Regular Symbol'!E$16,"",IF(C24=0,"",IF(OR(C24=$BQ$1,C24=$BR$1,C25=$BQ$1,C25=$BR$1,C26=$BQ$1,C26=$BR$1),0,1)))</f>
        <v>1</v>
      </c>
      <c r="BS24" s="2">
        <f>IF($A24&gt;='243way_Regular Symbol'!F$16,"",IF(D24=0,"",IF(OR(D24=$BQ$1,D24=$BR$1,D25=$BQ$1,D25=$BR$1,D26=$BQ$1,D26=$BR$1),0,1)))</f>
        <v>1</v>
      </c>
      <c r="BT24" s="2">
        <f>IF($A24&gt;='243way_Regular Symbol'!G$16,"",IF(E24=0,"",IF(OR(E24=$BQ$1,E24=$BR$1,E25=$BQ$1,E25=$BR$1,E26=$BQ$1,E26=$BR$1),0,1)))</f>
        <v>0</v>
      </c>
      <c r="BU24" s="2">
        <f>IF($A24&gt;='243way_Regular Symbol'!H$16,"",IF(F24=0,"",IF(OR(F24=$BQ$1,F24=$BR$1,F25=$BQ$1,F25=$BR$1,F26=$BQ$1,F26=$BR$1),0,1)))</f>
        <v>1</v>
      </c>
      <c r="BW24" s="2">
        <f>IF($A24&gt;='243way_Regular Symbol'!D$16,"",IF(B24=0,"",IF(OR(B24=$BW$1,B25=$BW$1,B26=$BW$1,B24=$BX$1,B25=$BX$1,B26=$BX$1),0,1)))</f>
        <v>1</v>
      </c>
      <c r="BX24" s="2">
        <f>IF($A24&gt;='243way_Regular Symbol'!E$16,"",IF(C24=0,"",IF(OR(C24=$BW$1,C25=$BW$1,C26=$BW$1,C24=$BX$1,C25=$BX$1,C26=$BX$1),0,1)))</f>
        <v>1</v>
      </c>
      <c r="BY24" s="2">
        <f>IF($A24&gt;='243way_Regular Symbol'!F$16,"",IF(D24=0,"",IF(OR(D24=$BW$1,D25=$BW$1,D26=$BW$1,D24=$BX$1,D25=$BX$1,D26=$BX$1),0,1)))</f>
        <v>1</v>
      </c>
      <c r="BZ24" s="2">
        <f>IF($A24&gt;='243way_Regular Symbol'!G$16,"",IF(E24=0,"",IF(OR(E24=$BW$1,E25=$BW$1,E26=$BW$1,E24=$BX$1,E25=$BX$1,E26=$BX$1),0,1)))</f>
        <v>0</v>
      </c>
      <c r="CA24" s="2">
        <f>IF($A24&gt;='243way_Regular Symbol'!H$16,"",IF(F24=0,"",IF(OR(F24=$BW$1,F25=$BW$1,F26=$BW$1,F24=$BX$1,F25=$BX$1,F26=$BX$1),0,1)))</f>
        <v>1</v>
      </c>
      <c r="CC24" s="2">
        <f>IF($A24&gt;='243way_Regular Symbol'!D$16,"",IF(B24=0,"",IF(OR(B24=$BW$1,B25=$BW$1,B26=$BW$1,B24=$CD$1,B25=$CD$1,B26=$CD$1),0,1)))</f>
        <v>0</v>
      </c>
      <c r="CD24" s="2">
        <f>IF($A24&gt;='243way_Regular Symbol'!E$16,"",IF(C24=0,"",IF(OR(C24=$BW$1,C25=$BW$1,C26=$BW$1,C24=$CD$1,C25=$CD$1,C26=$CD$1),0,1)))</f>
        <v>1</v>
      </c>
      <c r="CE24" s="2">
        <f>IF($A24&gt;='243way_Regular Symbol'!F$16,"",IF(D24=0,"",IF(OR(D24=$BW$1,D25=$BW$1,D26=$BW$1,D24=$CD$1,D25=$CD$1,D26=$CD$1),0,1)))</f>
        <v>1</v>
      </c>
      <c r="CF24" s="2">
        <f>IF($A24&gt;='243way_Regular Symbol'!G$16,"",IF(E24=0,"",IF(OR(E24=$BW$1,E25=$BW$1,E26=$BW$1,E24=$CD$1,E25=$CD$1,E26=$CD$1),0,1)))</f>
        <v>0</v>
      </c>
      <c r="CG24" s="2">
        <f>IF($A24&gt;='243way_Regular Symbol'!H$16,"",IF(F24=0,"",IF(OR(F24=$BW$1,F25=$BW$1,F26=$BW$1,F24=$CD$1,F25=$CD$1,F26=$CD$1),0,1)))</f>
        <v>0</v>
      </c>
      <c r="CI24" s="2">
        <f>IF($A24&gt;='243way_Regular Symbol'!D$16,"",IF(B24=0,"",IF(OR(B24=$BW$1,B25=$BW$1,B26=$BW$1,B24=$CJ$1,B25=$CJ$1,B26=$CJ$1),0,1)))</f>
        <v>1</v>
      </c>
      <c r="CJ24" s="2">
        <f>IF($A24&gt;='243way_Regular Symbol'!E$16,"",IF(C24=0,"",IF(OR(C24=$BW$1,C25=$BW$1,C26=$BW$1,C24=$CJ$1,C25=$CJ$1,C26=$CJ$1),0,1)))</f>
        <v>1</v>
      </c>
      <c r="CK24" s="2">
        <f>IF($A24&gt;='243way_Regular Symbol'!F$16,"",IF(D24=0,"",IF(OR(D24=$BW$1,D25=$BW$1,D26=$BW$1,D24=$CJ$1,D25=$CJ$1,D26=$CJ$1),0,1)))</f>
        <v>1</v>
      </c>
      <c r="CL24" s="2">
        <f>IF($A24&gt;='243way_Regular Symbol'!G$16,"",IF(E24=0,"",IF(OR(E24=$BW$1,E25=$BW$1,E26=$BW$1,E24=$CJ$1,E25=$CJ$1,E26=$CJ$1),0,1)))</f>
        <v>0</v>
      </c>
      <c r="CM24" s="2">
        <f>IF($A24&gt;='243way_Regular Symbol'!H$16,"",IF(F24=0,"",IF(OR(F24=$BW$1,F25=$BW$1,F26=$BW$1,F24=$CJ$1,F25=$CJ$1,F26=$CJ$1),0,1)))</f>
        <v>0</v>
      </c>
      <c r="CO24" s="2">
        <f>IF($A24&gt;='243way_Regular Symbol'!D$16,"",IF(B24=0,"",IF(OR(B24=$BW$1,B25=$BW$1,B26=$BW$1,B24=$CP$1,B25=$CP$1,B26=$CP$1),0,1)))</f>
        <v>1</v>
      </c>
      <c r="CP24" s="2">
        <f>IF($A24&gt;='243way_Regular Symbol'!E$16,"",IF(C24=0,"",IF(OR(C24=$BW$1,C25=$BW$1,C26=$BW$1,C24=$CP$1,C25=$CP$1,C26=$CP$1),0,1)))</f>
        <v>1</v>
      </c>
      <c r="CQ24" s="2">
        <f>IF($A24&gt;='243way_Regular Symbol'!F$16,"",IF(D24=0,"",IF(OR(D24=$BW$1,D25=$BW$1,D26=$BW$1,D24=$CP$1,D25=$CP$1,D26=$CP$1),0,1)))</f>
        <v>0</v>
      </c>
      <c r="CR24" s="2">
        <f>IF($A24&gt;='243way_Regular Symbol'!G$16,"",IF(E24=0,"",IF(OR(E24=$BW$1,E25=$BW$1,E26=$BW$1,E24=$CP$1,E25=$CP$1,E26=$CP$1),0,1)))</f>
        <v>0</v>
      </c>
      <c r="CS24" s="2">
        <f>IF($A24&gt;='243way_Regular Symbol'!H$16,"",IF(F24=0,"",IF(OR(F24=$BW$1,F25=$BW$1,F26=$BW$1,F24=$CP$1,F25=$CP$1,F26=$CP$1),0,1)))</f>
        <v>1</v>
      </c>
      <c r="CU24" s="2">
        <f>IF($A24&gt;='243way_Regular Symbol'!D$16,"",IF(B24=0,"",IF(OR(B24=$BW$1,B25=$BW$1,B26=$BW$1,B24=$CV$1,B25=$CV$1,B26=$CV$1),0,1)))</f>
        <v>1</v>
      </c>
      <c r="CV24" s="2">
        <f>IF($A24&gt;='243way_Regular Symbol'!E$16,"",IF(C24=0,"",IF(OR(C24=$BW$1,C25=$BW$1,C26=$BW$1,C24=$CV$1,C25=$CV$1,C26=$CV$1),0,1)))</f>
        <v>0</v>
      </c>
      <c r="CW24" s="2">
        <f>IF($A24&gt;='243way_Regular Symbol'!F$16,"",IF(D24=0,"",IF(OR(D24=$BW$1,D25=$BW$1,D26=$BW$1,D24=$CV$1,D25=$CV$1,D26=$CV$1),0,1)))</f>
        <v>0</v>
      </c>
      <c r="CX24" s="2">
        <f>IF($A24&gt;='243way_Regular Symbol'!G$16,"",IF(E24=0,"",IF(OR(E24=$BW$1,E25=$BW$1,E26=$BW$1,E24=$CV$1,E25=$CV$1,E26=$CV$1),0,1)))</f>
        <v>0</v>
      </c>
      <c r="CY24" s="2">
        <f>IF($A24&gt;='243way_Regular Symbol'!H$16,"",IF(F24=0,"",IF(OR(F24=$BW$1,F25=$BW$1,F26=$BW$1,F24=$CV$1,F25=$CV$1,F26=$CV$1),0,1)))</f>
        <v>1</v>
      </c>
    </row>
    <row r="25" spans="1:103">
      <c r="A25" s="341">
        <f>IF('243way_Regular Symbol'!L24="","",'243way_Regular Symbol'!L24)</f>
        <v>21</v>
      </c>
      <c r="B25" s="184" t="str">
        <f>IF('243way_Regular Symbol'!M24="",
IF($A25-'243way_Regular Symbol'!D$16&gt;='243way_RegularＸ_W()'!B$2-1,"",VLOOKUP($A25-'243way_Regular Symbol'!D$16,'243way_Regular Symbol'!$L$3:$Q$250,'243way_RegularＸ_W()'!B$3+1,FALSE)),
'243way_Regular Symbol'!M24)</f>
        <v>M5</v>
      </c>
      <c r="C25" s="184" t="str">
        <f>IF('243way_Regular Symbol'!N24="",
IF($A25-'243way_Regular Symbol'!E$16&gt;='243way_RegularＸ_W()'!C$2-1,"",VLOOKUP($A25-'243way_Regular Symbol'!E$16,'243way_Regular Symbol'!$L$3:$Q$250,'243way_RegularＸ_W()'!C$3+1,FALSE)),
'243way_Regular Symbol'!N24)</f>
        <v>NI</v>
      </c>
      <c r="D25" s="184" t="str">
        <f>IF('243way_Regular Symbol'!O24="",
IF($A25-'243way_Regular Symbol'!F$16&gt;='243way_RegularＸ_W()'!D$2-1,"",VLOOKUP($A25-'243way_Regular Symbol'!F$16,'243way_Regular Symbol'!$L$3:$Q$250,'243way_RegularＸ_W()'!D$3+1,FALSE)),
'243way_Regular Symbol'!O24)</f>
        <v>TE</v>
      </c>
      <c r="E25" s="184" t="str">
        <f>IF('243way_Regular Symbol'!P24="",
IF($A25-'243way_Regular Symbol'!G$16&gt;='243way_RegularＸ_W()'!E$2-1,"",VLOOKUP($A25-'243way_Regular Symbol'!G$16,'243way_Regular Symbol'!$L$3:$Q$250,'243way_RegularＸ_W()'!E$3+1,FALSE)),
'243way_Regular Symbol'!P24)</f>
        <v>M4</v>
      </c>
      <c r="F25" s="184" t="str">
        <f>IF('243way_Regular Symbol'!Q24="",
IF($A25-'243way_Regular Symbol'!H$16&gt;='243way_RegularＸ_W()'!F$2-1,"",VLOOKUP($A25-'243way_Regular Symbol'!H$16,'243way_Regular Symbol'!$L$3:$Q$250,'243way_RegularＸ_W()'!F$3+1,FALSE)),
'243way_Regular Symbol'!Q24)</f>
        <v>J</v>
      </c>
      <c r="O25" s="342">
        <f>IF($A25&gt;='243way_Regular Symbol'!D$16,"",IF(B25=0,"",IF(OR(B25=$O$1,B25=$P$1,B26=$O$1,B26=$P$1,B27=$O$1,B27=$P$1),0,1)))</f>
        <v>1</v>
      </c>
      <c r="P25" s="2">
        <f>IF($A25&gt;='243way_Regular Symbol'!E$16,"",IF(C25=0,"",IF(OR(C25=$O$1,C25=$P$1,C26=$O$1,C26=$P$1,C27=$O$1,C27=$P$1),0,1)))</f>
        <v>1</v>
      </c>
      <c r="Q25" s="2">
        <f>IF($A25&gt;='243way_Regular Symbol'!F$16,"",IF(D25=0,"",IF(OR(D25=$O$1,D25=$P$1,D26=$O$1,D26=$P$1,D27=$O$1,D27=$P$1),0,1)))</f>
        <v>1</v>
      </c>
      <c r="R25" s="2">
        <f>IF($A25&gt;='243way_Regular Symbol'!G$16,"",IF(E25=0,"",IF(OR(E25=$O$1,E25=$P$1,E26=$O$1,E26=$P$1,E27=$O$1,E27=$P$1),0,1)))</f>
        <v>0</v>
      </c>
      <c r="S25" s="128">
        <f>IF($A25&gt;='243way_Regular Symbol'!H$16,"",IF(F25=0,"",IF(OR(F25=$O$1,F25=$P$1,F26=$O$1,F26=$P$1,F27=$O$1,F27=$P$1),0,1)))</f>
        <v>1</v>
      </c>
      <c r="U25" s="342">
        <f>IF($A25&gt;='243way_Regular Symbol'!D$16,"",IF(B25=0,"",IF(OR(B25=$U$1,B25=$V$1,B26=$U$1,B26=$V$1,B27=$U$1,B27=$V$1),0,1)))</f>
        <v>1</v>
      </c>
      <c r="V25" s="2">
        <f>IF($A25&gt;='243way_Regular Symbol'!E$16,"",IF(C25=0,"",IF(OR(C25=$U$1,C25=$V$1,C26=$U$1,C26=$V$1,C27=$U$1,C27=$V$1),0,1)))</f>
        <v>1</v>
      </c>
      <c r="W25" s="2">
        <f>IF($A25&gt;='243way_Regular Symbol'!F$16,"",IF(D25=0,"",IF(OR(D25=$U$1,D25=$V$1,D26=$U$1,D26=$V$1,D27=$U$1,D27=$V$1),0,1)))</f>
        <v>1</v>
      </c>
      <c r="X25" s="2">
        <f>IF($A25&gt;='243way_Regular Symbol'!G$16,"",IF(E25=0,"",IF(OR(E25=$U$1,E25=$V$1,E26=$U$1,E26=$V$1,E27=$U$1,E27=$V$1),0,1)))</f>
        <v>0</v>
      </c>
      <c r="Y25" s="128">
        <f>IF($A25&gt;='243way_Regular Symbol'!H$16,"",IF(F25=0,"",IF(OR(F25=$U$1,F25=$V$1,F26=$U$1,F26=$V$1,F27=$U$1,F27=$V$1),0,1)))</f>
        <v>1</v>
      </c>
      <c r="AA25" s="342">
        <f>IF($A25&gt;='243way_Regular Symbol'!D$16,"",IF(B25=0,"",IF(OR(B25=$AA$1,B25=$AB$1,B26=$AA$1,B26=$AB$1,B27=$AA$1,,B27=$AB$1),0,1)))</f>
        <v>1</v>
      </c>
      <c r="AB25" s="2">
        <f>IF($A25&gt;='243way_Regular Symbol'!E$16,"",IF(C25=0,"",IF(OR(C25=$AA$1,C25=$AB$1,C26=$AA$1,C26=$AB$1,C27=$AA$1,,C27=$AB$1),0,1)))</f>
        <v>1</v>
      </c>
      <c r="AC25" s="2">
        <f>IF($A25&gt;='243way_Regular Symbol'!F$16,"",IF(D25=0,"",IF(OR(D25=$AA$1,D25=$AB$1,D26=$AA$1,D26=$AB$1,D27=$AA$1,,D27=$AB$1),0,1)))</f>
        <v>1</v>
      </c>
      <c r="AD25" s="2">
        <f>IF($A25&gt;='243way_Regular Symbol'!G$16,"",IF(E25=0,"",IF(OR(E25=$AA$1,E25=$AB$1,E26=$AA$1,E26=$AB$1,E27=$AA$1,,E27=$AB$1),0,1)))</f>
        <v>0</v>
      </c>
      <c r="AE25" s="128">
        <f>IF($A25&gt;='243way_Regular Symbol'!H$16,"",IF(F25=0,"",IF(OR(F25=$AA$1,F25=$AB$1,F26=$AA$1,F26=$AB$1,F27=$AA$1,,F27=$AB$1),0,1)))</f>
        <v>1</v>
      </c>
      <c r="AG25" s="342">
        <f>IF($A25&gt;='243way_Regular Symbol'!D$16,"",IF(B25=0,"",IF(OR(B25=$AG$1,B25=$AH$1,B26=$AG$1,B26=$AH$1,B27=$AG$1,B27=$AH$1),0,1)))</f>
        <v>1</v>
      </c>
      <c r="AH25" s="2">
        <f>IF($A25&gt;='243way_Regular Symbol'!E$16,"",IF(C25=0,"",IF(OR(C25=$AG$1,C25=$AH$1,C26=$AG$1,C26=$AH$1,C27=$AG$1,C27=$AH$1),0,1)))</f>
        <v>0</v>
      </c>
      <c r="AI25" s="2">
        <f>IF($A25&gt;='243way_Regular Symbol'!F$16,"",IF(D25=0,"",IF(OR(D25=$AG$1,D25=$AH$1,D26=$AG$1,D26=$AH$1,D27=$AG$1,D27=$AH$1),0,1)))</f>
        <v>1</v>
      </c>
      <c r="AJ25" s="2">
        <f>IF($A25&gt;='243way_Regular Symbol'!G$16,"",IF(E25=0,"",IF(OR(E25=$AG$1,E25=$AH$1,E26=$AG$1,E26=$AH$1,E27=$AG$1,E27=$AH$1),0,1)))</f>
        <v>0</v>
      </c>
      <c r="AK25" s="128">
        <f>IF($A25&gt;='243way_Regular Symbol'!H$16,"",IF(F25=0,"",IF(OR(F25=$AG$1,F25=$AH$1,F26=$AG$1,F26=$AH$1,F27=$AG$1,F27=$AH$1),0,1)))</f>
        <v>1</v>
      </c>
      <c r="AM25" s="342">
        <f>IF($A25&gt;='243way_Regular Symbol'!D$16,"",IF(B25=0,"",IF(OR(B25=$AM$1,B25=$AN$1,B26=$AM$1,B26=$AN$1,B27=$AM$1,B27=$AN$1),0,1)))</f>
        <v>0</v>
      </c>
      <c r="AN25" s="2">
        <f>IF($A25&gt;='243way_Regular Symbol'!E$16,"",IF(C25=0,"",IF(OR(C25=$AM$1,C25=$AN$1,C26=$AM$1,C26=$AN$1,C27=$AM$1,C27=$AN$1),0,1)))</f>
        <v>1</v>
      </c>
      <c r="AO25" s="2">
        <f>IF($A25&gt;='243way_Regular Symbol'!F$16,"",IF(D25=0,"",IF(OR(D25=$AM$1,D25=$AN$1,D26=$AM$1,D26=$AN$1,D27=$AM$1,D27=$AN$1),0,1)))</f>
        <v>0</v>
      </c>
      <c r="AP25" s="2">
        <f>IF($A25&gt;='243way_Regular Symbol'!G$16,"",IF(E25=0,"",IF(OR(E25=$AM$1,E25=$AN$1,E26=$AM$1,E26=$AN$1,E27=$AM$1,E27=$AN$1),0,1)))</f>
        <v>0</v>
      </c>
      <c r="AQ25" s="128">
        <f>IF($A25&gt;='243way_Regular Symbol'!H$16,"",IF(F25=0,"",IF(OR(F25=$AM$1,F25=$AN$1,F26=$AM$1,F26=$AN$1,F27=$AM$1,F27=$AN$1),0,1)))</f>
        <v>1</v>
      </c>
      <c r="AS25" s="342">
        <f>IF($A25&gt;='243way_Regular Symbol'!D$16,"",IF(B25=0,"",IF(OR(B25=$AM$1,B25=$AT$1,B26=$AM$1,B26=$AT$1,B27=$AM$1,B27=$AT$1),0,1)))</f>
        <v>1</v>
      </c>
      <c r="AT25" s="2">
        <f>IF($A25&gt;='243way_Regular Symbol'!E$16,"",IF(C25=0,"",IF(OR(C25=$AM$1,C25=$AT$1,C26=$AM$1,C26=$AT$1,C27=$AM$1,C27=$AT$1),0,1)))</f>
        <v>1</v>
      </c>
      <c r="AU25" s="2">
        <f>IF($A25&gt;='243way_Regular Symbol'!F$16,"",IF(D25=0,"",IF(OR(D25=$AM$1,D25=$AT$1,D26=$AM$1,D26=$AT$1,D27=$AM$1,D27=$AT$1),0,1)))</f>
        <v>1</v>
      </c>
      <c r="AV25" s="2">
        <f>IF($A25&gt;='243way_Regular Symbol'!G$16,"",IF(E25=0,"",IF(OR(E25=$AM$1,E25=$AT$1,E26=$AM$1,E26=$AT$1,E27=$AM$1,E27=$AT$1),0,1)))</f>
        <v>0</v>
      </c>
      <c r="AW25" s="128">
        <f>IF($A25&gt;='243way_Regular Symbol'!H$16,"",IF(F25=0,"",IF(OR(F25=$AM$1,F25=$AT$1,F26=$AM$1,F26=$AT$1,F27=$AM$1,F27=$AT$1),0,1)))</f>
        <v>1</v>
      </c>
      <c r="AY25" s="342"/>
      <c r="AZ25" s="2"/>
      <c r="BA25" s="2">
        <f>IF($A25&gt;='243way_Regular Symbol'!F$16,"",COUNTIF(D25:D27,$AZ$1))</f>
        <v>0</v>
      </c>
      <c r="BB25" s="2">
        <f>IF($A25&gt;='243way_Regular Symbol'!G$16,"",COUNTIF(E25:E27,$AZ$1))</f>
        <v>0</v>
      </c>
      <c r="BC25" s="2">
        <f>IF($A25&gt;='243way_Regular Symbol'!H$16,"",COUNTIF(F25:F27,$AZ$1))</f>
        <v>0</v>
      </c>
      <c r="BE25" s="342">
        <f>IF($A25&gt;='243way_Regular Symbol'!D$16,"",IF(B25=0,"",IF(OR(B25=$AM$1,B25=$BF$1,B26=$AM$1,B26=$BF$1,B27=$AM$1,B27=$BF$1),1,0)))</f>
        <v>0</v>
      </c>
      <c r="BF25" s="342">
        <f>IF($A25&gt;='243way_Regular Symbol'!E$16,"",IF(C25=0,"",IF(OR(C25=$AM$1,C25=$BF$1,C26=$AM$1,C26=$BF$1,C27=$AM$1,C27=$BF$1),1,0)))</f>
        <v>0</v>
      </c>
      <c r="BG25" s="342">
        <f>IF($A25&gt;='243way_Regular Symbol'!F$16,"",IF(D25=0,"",IF(OR(D25=$AM$1,D25=$BF$1,D26=$AM$1,D26=$BF$1,D27=$AM$1,D27=$BF$1),1,0)))</f>
        <v>0</v>
      </c>
      <c r="BH25" s="342">
        <f>IF($A25&gt;='243way_Regular Symbol'!G$16,"",IF(E25=0,"",IF(OR(E25=$AM$1,E25=$BF$1,E26=$AM$1,E26=$BF$1,E27=$AM$1,E27=$BF$1),1,0)))</f>
        <v>1</v>
      </c>
      <c r="BI25" s="342">
        <f>IF($A25&gt;='243way_Regular Symbol'!H$16,"",IF(F25=0,"",IF(OR(F25=$AM$1,F25=$BF$1,F26=$AM$1,F26=$BF$1,F27=$AM$1,F27=$BF$1),1,0)))</f>
        <v>0</v>
      </c>
      <c r="BK25" s="342">
        <f>IF($A25&gt;='243way_Regular Symbol'!D$16,"",IF(B25=0,"",IF(OR(B25=$AM$1,B25=$BL$1,B26=$AM$1,B26=$BL$1,B27=$AM$1,B27=$BL$1),0,1)))</f>
        <v>1</v>
      </c>
      <c r="BL25" s="2">
        <f>IF($A25&gt;='243way_Regular Symbol'!E$16,"",IF(C25=0,"",IF(OR(C25=$AM$1,C25=$BL$1,C26=$AM$1,C26=$BL$1,C27=$AM$1,C27=$BL$1),0,1)))</f>
        <v>1</v>
      </c>
      <c r="BM25" s="2">
        <f>IF($A25&gt;='243way_Regular Symbol'!F$16,"",IF(D25=0,"",IF(OR(D25=$AM$1,D25=$BL$1,D26=$AM$1,D26=$BL$1,D27=$AM$1,D27=$BL$1),0,1)))</f>
        <v>1</v>
      </c>
      <c r="BN25" s="2">
        <f>IF($A25&gt;='243way_Regular Symbol'!G$16,"",IF(E25=0,"",IF(OR(E25=$AM$1,E25=$BL$1,E26=$AM$1,E26=$BL$1,E27=$AM$1,E27=$BL$1),0,1)))</f>
        <v>0</v>
      </c>
      <c r="BO25" s="128">
        <f>IF($A25&gt;='243way_Regular Symbol'!H$16,"",IF(F25=0,"",IF(OR(F25=$AM$1,F25=$BL$1,F26=$AM$1,F26=$BL$1,F27=$AM$1,F27=$BL$1),0,1)))</f>
        <v>1</v>
      </c>
      <c r="BQ25" s="2">
        <f>IF($A25&gt;='243way_Regular Symbol'!D$16,"",IF(B25=0,"",IF(OR(B25=$BQ$1,B25=$BR$1,B26=$BQ$1,B26=$BR$1,B27=$BQ$1,B27=$BR$1),0,1)))</f>
        <v>1</v>
      </c>
      <c r="BR25" s="2">
        <f>IF($A25&gt;='243way_Regular Symbol'!E$16,"",IF(C25=0,"",IF(OR(C25=$BQ$1,C25=$BR$1,C26=$BQ$1,C26=$BR$1,C27=$BQ$1,C27=$BR$1),0,1)))</f>
        <v>1</v>
      </c>
      <c r="BS25" s="2">
        <f>IF($A25&gt;='243way_Regular Symbol'!F$16,"",IF(D25=0,"",IF(OR(D25=$BQ$1,D25=$BR$1,D26=$BQ$1,D26=$BR$1,D27=$BQ$1,D27=$BR$1),0,1)))</f>
        <v>1</v>
      </c>
      <c r="BT25" s="2">
        <f>IF($A25&gt;='243way_Regular Symbol'!G$16,"",IF(E25=0,"",IF(OR(E25=$BQ$1,E25=$BR$1,E26=$BQ$1,E26=$BR$1,E27=$BQ$1,E27=$BR$1),0,1)))</f>
        <v>0</v>
      </c>
      <c r="BU25" s="2">
        <f>IF($A25&gt;='243way_Regular Symbol'!H$16,"",IF(F25=0,"",IF(OR(F25=$BQ$1,F25=$BR$1,F26=$BQ$1,F26=$BR$1,F27=$BQ$1,F27=$BR$1),0,1)))</f>
        <v>1</v>
      </c>
      <c r="BW25" s="2">
        <f>IF($A25&gt;='243way_Regular Symbol'!D$16,"",IF(B25=0,"",IF(OR(B25=$BW$1,B26=$BW$1,B27=$BW$1,B25=$BX$1,B26=$BX$1,B27=$BX$1),0,1)))</f>
        <v>1</v>
      </c>
      <c r="BX25" s="2">
        <f>IF($A25&gt;='243way_Regular Symbol'!E$16,"",IF(C25=0,"",IF(OR(C25=$BW$1,C26=$BW$1,C27=$BW$1,C25=$BX$1,C26=$BX$1,C27=$BX$1),0,1)))</f>
        <v>1</v>
      </c>
      <c r="BY25" s="2">
        <f>IF($A25&gt;='243way_Regular Symbol'!F$16,"",IF(D25=0,"",IF(OR(D25=$BW$1,D26=$BW$1,D27=$BW$1,D25=$BX$1,D26=$BX$1,D27=$BX$1),0,1)))</f>
        <v>1</v>
      </c>
      <c r="BZ25" s="2">
        <f>IF($A25&gt;='243way_Regular Symbol'!G$16,"",IF(E25=0,"",IF(OR(E25=$BW$1,E26=$BW$1,E27=$BW$1,E25=$BX$1,E26=$BX$1,E27=$BX$1),0,1)))</f>
        <v>0</v>
      </c>
      <c r="CA25" s="2">
        <f>IF($A25&gt;='243way_Regular Symbol'!H$16,"",IF(F25=0,"",IF(OR(F25=$BW$1,F26=$BW$1,F27=$BW$1,F25=$BX$1,F26=$BX$1,F27=$BX$1),0,1)))</f>
        <v>0</v>
      </c>
      <c r="CC25" s="2">
        <f>IF($A25&gt;='243way_Regular Symbol'!D$16,"",IF(B25=0,"",IF(OR(B25=$BW$1,B26=$BW$1,B27=$BW$1,B25=$CD$1,B26=$CD$1,B27=$CD$1),0,1)))</f>
        <v>0</v>
      </c>
      <c r="CD25" s="2">
        <f>IF($A25&gt;='243way_Regular Symbol'!E$16,"",IF(C25=0,"",IF(OR(C25=$BW$1,C26=$BW$1,C27=$BW$1,C25=$CD$1,C26=$CD$1,C27=$CD$1),0,1)))</f>
        <v>0</v>
      </c>
      <c r="CE25" s="2">
        <f>IF($A25&gt;='243way_Regular Symbol'!F$16,"",IF(D25=0,"",IF(OR(D25=$BW$1,D26=$BW$1,D27=$BW$1,D25=$CD$1,D26=$CD$1,D27=$CD$1),0,1)))</f>
        <v>1</v>
      </c>
      <c r="CF25" s="2">
        <f>IF($A25&gt;='243way_Regular Symbol'!G$16,"",IF(E25=0,"",IF(OR(E25=$BW$1,E26=$BW$1,E27=$BW$1,E25=$CD$1,E26=$CD$1,E27=$CD$1),0,1)))</f>
        <v>0</v>
      </c>
      <c r="CG25" s="2">
        <f>IF($A25&gt;='243way_Regular Symbol'!H$16,"",IF(F25=0,"",IF(OR(F25=$BW$1,F26=$BW$1,F27=$BW$1,F25=$CD$1,F26=$CD$1,F27=$CD$1),0,1)))</f>
        <v>0</v>
      </c>
      <c r="CI25" s="2">
        <f>IF($A25&gt;='243way_Regular Symbol'!D$16,"",IF(B25=0,"",IF(OR(B25=$BW$1,B26=$BW$1,B27=$BW$1,B25=$CJ$1,B26=$CJ$1,B27=$CJ$1),0,1)))</f>
        <v>1</v>
      </c>
      <c r="CJ25" s="2">
        <f>IF($A25&gt;='243way_Regular Symbol'!E$16,"",IF(C25=0,"",IF(OR(C25=$BW$1,C26=$BW$1,C27=$BW$1,C25=$CJ$1,C26=$CJ$1,C27=$CJ$1),0,1)))</f>
        <v>1</v>
      </c>
      <c r="CK25" s="2">
        <f>IF($A25&gt;='243way_Regular Symbol'!F$16,"",IF(D25=0,"",IF(OR(D25=$BW$1,D26=$BW$1,D27=$BW$1,D25=$CJ$1,D26=$CJ$1,D27=$CJ$1),0,1)))</f>
        <v>1</v>
      </c>
      <c r="CL25" s="2">
        <f>IF($A25&gt;='243way_Regular Symbol'!G$16,"",IF(E25=0,"",IF(OR(E25=$BW$1,E26=$BW$1,E27=$BW$1,E25=$CJ$1,E26=$CJ$1,E27=$CJ$1),0,1)))</f>
        <v>0</v>
      </c>
      <c r="CM25" s="2">
        <f>IF($A25&gt;='243way_Regular Symbol'!H$16,"",IF(F25=0,"",IF(OR(F25=$BW$1,F26=$BW$1,F27=$BW$1,F25=$CJ$1,F26=$CJ$1,F27=$CJ$1),0,1)))</f>
        <v>0</v>
      </c>
      <c r="CO25" s="2">
        <f>IF($A25&gt;='243way_Regular Symbol'!D$16,"",IF(B25=0,"",IF(OR(B25=$BW$1,B26=$BW$1,B27=$BW$1,B25=$CP$1,B26=$CP$1,B27=$CP$1),0,1)))</f>
        <v>1</v>
      </c>
      <c r="CP25" s="2">
        <f>IF($A25&gt;='243way_Regular Symbol'!E$16,"",IF(C25=0,"",IF(OR(C25=$BW$1,C26=$BW$1,C27=$BW$1,C25=$CP$1,C26=$CP$1,C27=$CP$1),0,1)))</f>
        <v>1</v>
      </c>
      <c r="CQ25" s="2">
        <f>IF($A25&gt;='243way_Regular Symbol'!F$16,"",IF(D25=0,"",IF(OR(D25=$BW$1,D26=$BW$1,D27=$BW$1,D25=$CP$1,D26=$CP$1,D27=$CP$1),0,1)))</f>
        <v>0</v>
      </c>
      <c r="CR25" s="2">
        <f>IF($A25&gt;='243way_Regular Symbol'!G$16,"",IF(E25=0,"",IF(OR(E25=$BW$1,E26=$BW$1,E27=$BW$1,E25=$CP$1,E26=$CP$1,E27=$CP$1),0,1)))</f>
        <v>0</v>
      </c>
      <c r="CS25" s="2">
        <f>IF($A25&gt;='243way_Regular Symbol'!H$16,"",IF(F25=0,"",IF(OR(F25=$BW$1,F26=$BW$1,F27=$BW$1,F25=$CP$1,F26=$CP$1,F27=$CP$1),0,1)))</f>
        <v>1</v>
      </c>
      <c r="CU25" s="2">
        <f>IF($A25&gt;='243way_Regular Symbol'!D$16,"",IF(B25=0,"",IF(OR(B25=$BW$1,B26=$BW$1,B27=$BW$1,B25=$CV$1,B26=$CV$1,B27=$CV$1),0,1)))</f>
        <v>0</v>
      </c>
      <c r="CV25" s="2">
        <f>IF($A25&gt;='243way_Regular Symbol'!E$16,"",IF(C25=0,"",IF(OR(C25=$BW$1,C26=$BW$1,C27=$BW$1,C25=$CV$1,C26=$CV$1,C27=$CV$1),0,1)))</f>
        <v>0</v>
      </c>
      <c r="CW25" s="2">
        <f>IF($A25&gt;='243way_Regular Symbol'!F$16,"",IF(D25=0,"",IF(OR(D25=$BW$1,D26=$BW$1,D27=$BW$1,D25=$CV$1,D26=$CV$1,D27=$CV$1),0,1)))</f>
        <v>1</v>
      </c>
      <c r="CX25" s="2">
        <f>IF($A25&gt;='243way_Regular Symbol'!G$16,"",IF(E25=0,"",IF(OR(E25=$BW$1,E26=$BW$1,E27=$BW$1,E25=$CV$1,E26=$CV$1,E27=$CV$1),0,1)))</f>
        <v>0</v>
      </c>
      <c r="CY25" s="2">
        <f>IF($A25&gt;='243way_Regular Symbol'!H$16,"",IF(F25=0,"",IF(OR(F25=$BW$1,F26=$BW$1,F27=$BW$1,F25=$CV$1,F26=$CV$1,F27=$CV$1),0,1)))</f>
        <v>1</v>
      </c>
    </row>
    <row r="26" spans="1:103">
      <c r="A26" s="341">
        <f>IF('243way_Regular Symbol'!L25="","",'243way_Regular Symbol'!L25)</f>
        <v>22</v>
      </c>
      <c r="B26" s="184" t="str">
        <f>IF('243way_Regular Symbol'!M25="",
IF($A26-'243way_Regular Symbol'!D$16&gt;='243way_RegularＸ_W()'!B$2-1,"",VLOOKUP($A26-'243way_Regular Symbol'!D$16,'243way_Regular Symbol'!$L$3:$Q$250,'243way_RegularＸ_W()'!B$3+1,FALSE)),
'243way_Regular Symbol'!M25)</f>
        <v>Q</v>
      </c>
      <c r="C26" s="184" t="str">
        <f>IF('243way_Regular Symbol'!N25="",
IF($A26-'243way_Regular Symbol'!E$16&gt;='243way_RegularＸ_W()'!C$2-1,"",VLOOKUP($A26-'243way_Regular Symbol'!E$16,'243way_Regular Symbol'!$L$3:$Q$250,'243way_RegularＸ_W()'!C$3+1,FALSE)),
'243way_Regular Symbol'!N25)</f>
        <v>M4</v>
      </c>
      <c r="D26" s="184" t="str">
        <f>IF('243way_Regular Symbol'!O25="",
IF($A26-'243way_Regular Symbol'!F$16&gt;='243way_RegularＸ_W()'!D$2-1,"",VLOOKUP($A26-'243way_Regular Symbol'!F$16,'243way_Regular Symbol'!$L$3:$Q$250,'243way_RegularＸ_W()'!D$3+1,FALSE)),
'243way_Regular Symbol'!O25)</f>
        <v>M5</v>
      </c>
      <c r="E26" s="184" t="str">
        <f>IF('243way_Regular Symbol'!P25="",
IF($A26-'243way_Regular Symbol'!G$16&gt;='243way_RegularＸ_W()'!E$2-1,"",VLOOKUP($A26-'243way_Regular Symbol'!G$16,'243way_Regular Symbol'!$L$3:$Q$250,'243way_RegularＸ_W()'!E$3+1,FALSE)),
'243way_Regular Symbol'!P25)</f>
        <v>WW</v>
      </c>
      <c r="F26" s="184" t="str">
        <f>IF('243way_Regular Symbol'!Q25="",
IF($A26-'243way_Regular Symbol'!H$16&gt;='243way_RegularＸ_W()'!F$2-1,"",VLOOKUP($A26-'243way_Regular Symbol'!H$16,'243way_Regular Symbol'!$L$3:$Q$250,'243way_RegularＸ_W()'!F$3+1,FALSE)),
'243way_Regular Symbol'!Q25)</f>
        <v>Q</v>
      </c>
      <c r="O26" s="342">
        <f>IF($A26&gt;='243way_Regular Symbol'!D$16,"",IF(B26=0,"",IF(OR(B26=$O$1,B26=$P$1,B27=$O$1,B27=$P$1,B28=$O$1,B28=$P$1),0,1)))</f>
        <v>1</v>
      </c>
      <c r="P26" s="2">
        <f>IF($A26&gt;='243way_Regular Symbol'!E$16,"",IF(C26=0,"",IF(OR(C26=$O$1,C26=$P$1,C27=$O$1,C27=$P$1,C28=$O$1,C28=$P$1),0,1)))</f>
        <v>0</v>
      </c>
      <c r="Q26" s="2">
        <f>IF($A26&gt;='243way_Regular Symbol'!F$16,"",IF(D26=0,"",IF(OR(D26=$O$1,D26=$P$1,D27=$O$1,D27=$P$1,D28=$O$1,D28=$P$1),0,1)))</f>
        <v>1</v>
      </c>
      <c r="R26" s="2">
        <f>IF($A26&gt;='243way_Regular Symbol'!G$16,"",IF(E26=0,"",IF(OR(E26=$O$1,E26=$P$1,E27=$O$1,E27=$P$1,E28=$O$1,E28=$P$1),0,1)))</f>
        <v>0</v>
      </c>
      <c r="S26" s="128">
        <f>IF($A26&gt;='243way_Regular Symbol'!H$16,"",IF(F26=0,"",IF(OR(F26=$O$1,F26=$P$1,F27=$O$1,F27=$P$1,F28=$O$1,F28=$P$1),0,1)))</f>
        <v>1</v>
      </c>
      <c r="U26" s="342">
        <f>IF($A26&gt;='243way_Regular Symbol'!D$16,"",IF(B26=0,"",IF(OR(B26=$U$1,B26=$V$1,B27=$U$1,B27=$V$1,B28=$U$1,B28=$V$1),0,1)))</f>
        <v>1</v>
      </c>
      <c r="V26" s="2">
        <f>IF($A26&gt;='243way_Regular Symbol'!E$16,"",IF(C26=0,"",IF(OR(C26=$U$1,C26=$V$1,C27=$U$1,C27=$V$1,C28=$U$1,C28=$V$1),0,1)))</f>
        <v>1</v>
      </c>
      <c r="W26" s="2">
        <f>IF($A26&gt;='243way_Regular Symbol'!F$16,"",IF(D26=0,"",IF(OR(D26=$U$1,D26=$V$1,D27=$U$1,D27=$V$1,D28=$U$1,D28=$V$1),0,1)))</f>
        <v>1</v>
      </c>
      <c r="X26" s="2">
        <f>IF($A26&gt;='243way_Regular Symbol'!G$16,"",IF(E26=0,"",IF(OR(E26=$U$1,E26=$V$1,E27=$U$1,E27=$V$1,E28=$U$1,E28=$V$1),0,1)))</f>
        <v>0</v>
      </c>
      <c r="Y26" s="128">
        <f>IF($A26&gt;='243way_Regular Symbol'!H$16,"",IF(F26=0,"",IF(OR(F26=$U$1,F26=$V$1,F27=$U$1,F27=$V$1,F28=$U$1,F28=$V$1),0,1)))</f>
        <v>1</v>
      </c>
      <c r="AA26" s="342">
        <f>IF($A26&gt;='243way_Regular Symbol'!D$16,"",IF(B26=0,"",IF(OR(B26=$AA$1,B26=$AB$1,B27=$AA$1,B27=$AB$1,B28=$AA$1,,B28=$AB$1),0,1)))</f>
        <v>1</v>
      </c>
      <c r="AB26" s="2">
        <f>IF($A26&gt;='243way_Regular Symbol'!E$16,"",IF(C26=0,"",IF(OR(C26=$AA$1,C26=$AB$1,C27=$AA$1,C27=$AB$1,C28=$AA$1,,C28=$AB$1),0,1)))</f>
        <v>1</v>
      </c>
      <c r="AC26" s="2">
        <f>IF($A26&gt;='243way_Regular Symbol'!F$16,"",IF(D26=0,"",IF(OR(D26=$AA$1,D26=$AB$1,D27=$AA$1,D27=$AB$1,D28=$AA$1,,D28=$AB$1),0,1)))</f>
        <v>1</v>
      </c>
      <c r="AD26" s="2">
        <f>IF($A26&gt;='243way_Regular Symbol'!G$16,"",IF(E26=0,"",IF(OR(E26=$AA$1,E26=$AB$1,E27=$AA$1,E27=$AB$1,E28=$AA$1,,E28=$AB$1),0,1)))</f>
        <v>0</v>
      </c>
      <c r="AE26" s="128">
        <f>IF($A26&gt;='243way_Regular Symbol'!H$16,"",IF(F26=0,"",IF(OR(F26=$AA$1,F26=$AB$1,F27=$AA$1,F27=$AB$1,F28=$AA$1,,F28=$AB$1),0,1)))</f>
        <v>1</v>
      </c>
      <c r="AG26" s="342">
        <f>IF($A26&gt;='243way_Regular Symbol'!D$16,"",IF(B26=0,"",IF(OR(B26=$AG$1,B26=$AH$1,B27=$AG$1,B27=$AH$1,B28=$AG$1,B28=$AH$1),0,1)))</f>
        <v>1</v>
      </c>
      <c r="AH26" s="2">
        <f>IF($A26&gt;='243way_Regular Symbol'!E$16,"",IF(C26=0,"",IF(OR(C26=$AG$1,C26=$AH$1,C27=$AG$1,C27=$AH$1,C28=$AG$1,C28=$AH$1),0,1)))</f>
        <v>0</v>
      </c>
      <c r="AI26" s="2">
        <f>IF($A26&gt;='243way_Regular Symbol'!F$16,"",IF(D26=0,"",IF(OR(D26=$AG$1,D26=$AH$1,D27=$AG$1,D27=$AH$1,D28=$AG$1,D28=$AH$1),0,1)))</f>
        <v>1</v>
      </c>
      <c r="AJ26" s="2">
        <f>IF($A26&gt;='243way_Regular Symbol'!G$16,"",IF(E26=0,"",IF(OR(E26=$AG$1,E26=$AH$1,E27=$AG$1,E27=$AH$1,E28=$AG$1,E28=$AH$1),0,1)))</f>
        <v>0</v>
      </c>
      <c r="AK26" s="128">
        <f>IF($A26&gt;='243way_Regular Symbol'!H$16,"",IF(F26=0,"",IF(OR(F26=$AG$1,F26=$AH$1,F27=$AG$1,F27=$AH$1,F28=$AG$1,F28=$AH$1),0,1)))</f>
        <v>0</v>
      </c>
      <c r="AM26" s="342">
        <f>IF($A26&gt;='243way_Regular Symbol'!D$16,"",IF(B26=0,"",IF(OR(B26=$AM$1,B26=$AN$1,B27=$AM$1,B27=$AN$1,B28=$AM$1,B28=$AN$1),0,1)))</f>
        <v>1</v>
      </c>
      <c r="AN26" s="2">
        <f>IF($A26&gt;='243way_Regular Symbol'!E$16,"",IF(C26=0,"",IF(OR(C26=$AM$1,C26=$AN$1,C27=$AM$1,C27=$AN$1,C28=$AM$1,C28=$AN$1),0,1)))</f>
        <v>1</v>
      </c>
      <c r="AO26" s="2">
        <f>IF($A26&gt;='243way_Regular Symbol'!F$16,"",IF(D26=0,"",IF(OR(D26=$AM$1,D26=$AN$1,D27=$AM$1,D27=$AN$1,D28=$AM$1,D28=$AN$1),0,1)))</f>
        <v>0</v>
      </c>
      <c r="AP26" s="2">
        <f>IF($A26&gt;='243way_Regular Symbol'!G$16,"",IF(E26=0,"",IF(OR(E26=$AM$1,E26=$AN$1,E27=$AM$1,E27=$AN$1,E28=$AM$1,E28=$AN$1),0,1)))</f>
        <v>0</v>
      </c>
      <c r="AQ26" s="128">
        <f>IF($A26&gt;='243way_Regular Symbol'!H$16,"",IF(F26=0,"",IF(OR(F26=$AM$1,F26=$AN$1,F27=$AM$1,F27=$AN$1,F28=$AM$1,F28=$AN$1),0,1)))</f>
        <v>1</v>
      </c>
      <c r="AS26" s="342">
        <f>IF($A26&gt;='243way_Regular Symbol'!D$16,"",IF(B26=0,"",IF(OR(B26=$AM$1,B26=$AT$1,B27=$AM$1,B27=$AT$1,B28=$AM$1,B28=$AT$1),0,1)))</f>
        <v>1</v>
      </c>
      <c r="AT26" s="2">
        <f>IF($A26&gt;='243way_Regular Symbol'!E$16,"",IF(C26=0,"",IF(OR(C26=$AM$1,C26=$AT$1,C27=$AM$1,C27=$AT$1,C28=$AM$1,C28=$AT$1),0,1)))</f>
        <v>1</v>
      </c>
      <c r="AU26" s="2">
        <f>IF($A26&gt;='243way_Regular Symbol'!F$16,"",IF(D26=0,"",IF(OR(D26=$AM$1,D26=$AT$1,D27=$AM$1,D27=$AT$1,D28=$AM$1,D28=$AT$1),0,1)))</f>
        <v>1</v>
      </c>
      <c r="AV26" s="2">
        <f>IF($A26&gt;='243way_Regular Symbol'!G$16,"",IF(E26=0,"",IF(OR(E26=$AM$1,E26=$AT$1,E27=$AM$1,E27=$AT$1,E28=$AM$1,E28=$AT$1),0,1)))</f>
        <v>0</v>
      </c>
      <c r="AW26" s="128">
        <f>IF($A26&gt;='243way_Regular Symbol'!H$16,"",IF(F26=0,"",IF(OR(F26=$AM$1,F26=$AT$1,F27=$AM$1,F27=$AT$1,F28=$AM$1,F28=$AT$1),0,1)))</f>
        <v>1</v>
      </c>
      <c r="AY26" s="342"/>
      <c r="AZ26" s="2"/>
      <c r="BA26" s="2">
        <f>IF($A26&gt;='243way_Regular Symbol'!F$16,"",COUNTIF(D26:D28,$AZ$1))</f>
        <v>0</v>
      </c>
      <c r="BB26" s="2">
        <f>IF($A26&gt;='243way_Regular Symbol'!G$16,"",COUNTIF(E26:E28,$AZ$1))</f>
        <v>0</v>
      </c>
      <c r="BC26" s="2">
        <f>IF($A26&gt;='243way_Regular Symbol'!H$16,"",COUNTIF(F26:F28,$AZ$1))</f>
        <v>0</v>
      </c>
      <c r="BE26" s="342">
        <f>IF($A26&gt;='243way_Regular Symbol'!D$16,"",IF(B26=0,"",IF(OR(B26=$AM$1,B26=$BF$1,B27=$AM$1,B27=$BF$1,B28=$AM$1,B28=$BF$1),1,0)))</f>
        <v>0</v>
      </c>
      <c r="BF26" s="342">
        <f>IF($A26&gt;='243way_Regular Symbol'!E$16,"",IF(C26=0,"",IF(OR(C26=$AM$1,C26=$BF$1,C27=$AM$1,C27=$BF$1,C28=$AM$1,C28=$BF$1),1,0)))</f>
        <v>0</v>
      </c>
      <c r="BG26" s="342">
        <f>IF($A26&gt;='243way_Regular Symbol'!F$16,"",IF(D26=0,"",IF(OR(D26=$AM$1,D26=$BF$1,D27=$AM$1,D27=$BF$1,D28=$AM$1,D28=$BF$1),1,0)))</f>
        <v>0</v>
      </c>
      <c r="BH26" s="342">
        <f>IF($A26&gt;='243way_Regular Symbol'!G$16,"",IF(E26=0,"",IF(OR(E26=$AM$1,E26=$BF$1,E27=$AM$1,E27=$BF$1,E28=$AM$1,E28=$BF$1),1,0)))</f>
        <v>1</v>
      </c>
      <c r="BI26" s="342">
        <f>IF($A26&gt;='243way_Regular Symbol'!H$16,"",IF(F26=0,"",IF(OR(F26=$AM$1,F26=$BF$1,F27=$AM$1,F27=$BF$1,F28=$AM$1,F28=$BF$1),1,0)))</f>
        <v>0</v>
      </c>
      <c r="BK26" s="342">
        <f>IF($A26&gt;='243way_Regular Symbol'!D$16,"",IF(B26=0,"",IF(OR(B26=$AM$1,B26=$BL$1,B27=$AM$1,B27=$BL$1,B28=$AM$1,B28=$BL$1),0,1)))</f>
        <v>1</v>
      </c>
      <c r="BL26" s="2">
        <f>IF($A26&gt;='243way_Regular Symbol'!E$16,"",IF(C26=0,"",IF(OR(C26=$AM$1,C26=$BL$1,C27=$AM$1,C27=$BL$1,C28=$AM$1,C28=$BL$1),0,1)))</f>
        <v>1</v>
      </c>
      <c r="BM26" s="2">
        <f>IF($A26&gt;='243way_Regular Symbol'!F$16,"",IF(D26=0,"",IF(OR(D26=$AM$1,D26=$BL$1,D27=$AM$1,D27=$BL$1,D28=$AM$1,D28=$BL$1),0,1)))</f>
        <v>1</v>
      </c>
      <c r="BN26" s="2">
        <f>IF($A26&gt;='243way_Regular Symbol'!G$16,"",IF(E26=0,"",IF(OR(E26=$AM$1,E26=$BL$1,E27=$AM$1,E27=$BL$1,E28=$AM$1,E28=$BL$1),0,1)))</f>
        <v>0</v>
      </c>
      <c r="BO26" s="128">
        <f>IF($A26&gt;='243way_Regular Symbol'!H$16,"",IF(F26=0,"",IF(OR(F26=$AM$1,F26=$BL$1,F27=$AM$1,F27=$BL$1,F28=$AM$1,F28=$BL$1),0,1)))</f>
        <v>1</v>
      </c>
      <c r="BQ26" s="2">
        <f>IF($A26&gt;='243way_Regular Symbol'!D$16,"",IF(B26=0,"",IF(OR(B26=$BQ$1,B26=$BR$1,B27=$BQ$1,B27=$BR$1,B28=$BQ$1,B28=$BR$1),0,1)))</f>
        <v>1</v>
      </c>
      <c r="BR26" s="2">
        <f>IF($A26&gt;='243way_Regular Symbol'!E$16,"",IF(C26=0,"",IF(OR(C26=$BQ$1,C26=$BR$1,C27=$BQ$1,C27=$BR$1,C28=$BQ$1,C28=$BR$1),0,1)))</f>
        <v>1</v>
      </c>
      <c r="BS26" s="2">
        <f>IF($A26&gt;='243way_Regular Symbol'!F$16,"",IF(D26=0,"",IF(OR(D26=$BQ$1,D26=$BR$1,D27=$BQ$1,D27=$BR$1,D28=$BQ$1,D28=$BR$1),0,1)))</f>
        <v>1</v>
      </c>
      <c r="BT26" s="2">
        <f>IF($A26&gt;='243way_Regular Symbol'!G$16,"",IF(E26=0,"",IF(OR(E26=$BQ$1,E26=$BR$1,E27=$BQ$1,E27=$BR$1,E28=$BQ$1,E28=$BR$1),0,1)))</f>
        <v>0</v>
      </c>
      <c r="BU26" s="2">
        <f>IF($A26&gt;='243way_Regular Symbol'!H$16,"",IF(F26=0,"",IF(OR(F26=$BQ$1,F26=$BR$1,F27=$BQ$1,F27=$BR$1,F28=$BQ$1,F28=$BR$1),0,1)))</f>
        <v>1</v>
      </c>
      <c r="BW26" s="2">
        <f>IF($A26&gt;='243way_Regular Symbol'!D$16,"",IF(B26=0,"",IF(OR(B26=$BW$1,B27=$BW$1,B28=$BW$1,B26=$BX$1,B27=$BX$1,B28=$BX$1),0,1)))</f>
        <v>1</v>
      </c>
      <c r="BX26" s="2">
        <f>IF($A26&gt;='243way_Regular Symbol'!E$16,"",IF(C26=0,"",IF(OR(C26=$BW$1,C27=$BW$1,C28=$BW$1,C26=$BX$1,C27=$BX$1,C28=$BX$1),0,1)))</f>
        <v>1</v>
      </c>
      <c r="BY26" s="2">
        <f>IF($A26&gt;='243way_Regular Symbol'!F$16,"",IF(D26=0,"",IF(OR(D26=$BW$1,D27=$BW$1,D28=$BW$1,D26=$BX$1,D27=$BX$1,D28=$BX$1),0,1)))</f>
        <v>1</v>
      </c>
      <c r="BZ26" s="2">
        <f>IF($A26&gt;='243way_Regular Symbol'!G$16,"",IF(E26=0,"",IF(OR(E26=$BW$1,E27=$BW$1,E28=$BW$1,E26=$BX$1,E27=$BX$1,E28=$BX$1),0,1)))</f>
        <v>0</v>
      </c>
      <c r="CA26" s="2">
        <f>IF($A26&gt;='243way_Regular Symbol'!H$16,"",IF(F26=0,"",IF(OR(F26=$BW$1,F27=$BW$1,F28=$BW$1,F26=$BX$1,F27=$BX$1,F28=$BX$1),0,1)))</f>
        <v>0</v>
      </c>
      <c r="CC26" s="2">
        <f>IF($A26&gt;='243way_Regular Symbol'!D$16,"",IF(B26=0,"",IF(OR(B26=$BW$1,B27=$BW$1,B28=$BW$1,B26=$CD$1,B27=$CD$1,B28=$CD$1),0,1)))</f>
        <v>0</v>
      </c>
      <c r="CD26" s="2">
        <f>IF($A26&gt;='243way_Regular Symbol'!E$16,"",IF(C26=0,"",IF(OR(C26=$BW$1,C27=$BW$1,C28=$BW$1,C26=$CD$1,C27=$CD$1,C28=$CD$1),0,1)))</f>
        <v>0</v>
      </c>
      <c r="CE26" s="2">
        <f>IF($A26&gt;='243way_Regular Symbol'!F$16,"",IF(D26=0,"",IF(OR(D26=$BW$1,D27=$BW$1,D28=$BW$1,D26=$CD$1,D27=$CD$1,D28=$CD$1),0,1)))</f>
        <v>1</v>
      </c>
      <c r="CF26" s="2">
        <f>IF($A26&gt;='243way_Regular Symbol'!G$16,"",IF(E26=0,"",IF(OR(E26=$BW$1,E27=$BW$1,E28=$BW$1,E26=$CD$1,E27=$CD$1,E28=$CD$1),0,1)))</f>
        <v>0</v>
      </c>
      <c r="CG26" s="2">
        <f>IF($A26&gt;='243way_Regular Symbol'!H$16,"",IF(F26=0,"",IF(OR(F26=$BW$1,F27=$BW$1,F28=$BW$1,F26=$CD$1,F27=$CD$1,F28=$CD$1),0,1)))</f>
        <v>0</v>
      </c>
      <c r="CI26" s="2">
        <f>IF($A26&gt;='243way_Regular Symbol'!D$16,"",IF(B26=0,"",IF(OR(B26=$BW$1,B27=$BW$1,B28=$BW$1,B26=$CJ$1,B27=$CJ$1,B28=$CJ$1),0,1)))</f>
        <v>1</v>
      </c>
      <c r="CJ26" s="2">
        <f>IF($A26&gt;='243way_Regular Symbol'!E$16,"",IF(C26=0,"",IF(OR(C26=$BW$1,C27=$BW$1,C28=$BW$1,C26=$CJ$1,C27=$CJ$1,C28=$CJ$1),0,1)))</f>
        <v>1</v>
      </c>
      <c r="CK26" s="2">
        <f>IF($A26&gt;='243way_Regular Symbol'!F$16,"",IF(D26=0,"",IF(OR(D26=$BW$1,D27=$BW$1,D28=$BW$1,D26=$CJ$1,D27=$CJ$1,D28=$CJ$1),0,1)))</f>
        <v>1</v>
      </c>
      <c r="CL26" s="2">
        <f>IF($A26&gt;='243way_Regular Symbol'!G$16,"",IF(E26=0,"",IF(OR(E26=$BW$1,E27=$BW$1,E28=$BW$1,E26=$CJ$1,E27=$CJ$1,E28=$CJ$1),0,1)))</f>
        <v>0</v>
      </c>
      <c r="CM26" s="2">
        <f>IF($A26&gt;='243way_Regular Symbol'!H$16,"",IF(F26=0,"",IF(OR(F26=$BW$1,F27=$BW$1,F28=$BW$1,F26=$CJ$1,F27=$CJ$1,F28=$CJ$1),0,1)))</f>
        <v>1</v>
      </c>
      <c r="CO26" s="2">
        <f>IF($A26&gt;='243way_Regular Symbol'!D$16,"",IF(B26=0,"",IF(OR(B26=$BW$1,B27=$BW$1,B28=$BW$1,B26=$CP$1,B27=$CP$1,B28=$CP$1),0,1)))</f>
        <v>0</v>
      </c>
      <c r="CP26" s="2">
        <f>IF($A26&gt;='243way_Regular Symbol'!E$16,"",IF(C26=0,"",IF(OR(C26=$BW$1,C27=$BW$1,C28=$BW$1,C26=$CP$1,C27=$CP$1,C28=$CP$1),0,1)))</f>
        <v>1</v>
      </c>
      <c r="CQ26" s="2">
        <f>IF($A26&gt;='243way_Regular Symbol'!F$16,"",IF(D26=0,"",IF(OR(D26=$BW$1,D27=$BW$1,D28=$BW$1,D26=$CP$1,D27=$CP$1,D28=$CP$1),0,1)))</f>
        <v>1</v>
      </c>
      <c r="CR26" s="2">
        <f>IF($A26&gt;='243way_Regular Symbol'!G$16,"",IF(E26=0,"",IF(OR(E26=$BW$1,E27=$BW$1,E28=$BW$1,E26=$CP$1,E27=$CP$1,E28=$CP$1),0,1)))</f>
        <v>0</v>
      </c>
      <c r="CS26" s="2">
        <f>IF($A26&gt;='243way_Regular Symbol'!H$16,"",IF(F26=0,"",IF(OR(F26=$BW$1,F27=$BW$1,F28=$BW$1,F26=$CP$1,F27=$CP$1,F28=$CP$1),0,1)))</f>
        <v>1</v>
      </c>
      <c r="CU26" s="2">
        <f>IF($A26&gt;='243way_Regular Symbol'!D$16,"",IF(B26=0,"",IF(OR(B26=$BW$1,B27=$BW$1,B28=$BW$1,B26=$CV$1,B27=$CV$1,B28=$CV$1),0,1)))</f>
        <v>0</v>
      </c>
      <c r="CV26" s="2">
        <f>IF($A26&gt;='243way_Regular Symbol'!E$16,"",IF(C26=0,"",IF(OR(C26=$BW$1,C27=$BW$1,C28=$BW$1,C26=$CV$1,C27=$CV$1,C28=$CV$1),0,1)))</f>
        <v>1</v>
      </c>
      <c r="CW26" s="2">
        <f>IF($A26&gt;='243way_Regular Symbol'!F$16,"",IF(D26=0,"",IF(OR(D26=$BW$1,D27=$BW$1,D28=$BW$1,D26=$CV$1,D27=$CV$1,D28=$CV$1),0,1)))</f>
        <v>0</v>
      </c>
      <c r="CX26" s="2">
        <f>IF($A26&gt;='243way_Regular Symbol'!G$16,"",IF(E26=0,"",IF(OR(E26=$BW$1,E27=$BW$1,E28=$BW$1,E26=$CV$1,E27=$CV$1,E28=$CV$1),0,1)))</f>
        <v>0</v>
      </c>
      <c r="CY26" s="2">
        <f>IF($A26&gt;='243way_Regular Symbol'!H$16,"",IF(F26=0,"",IF(OR(F26=$BW$1,F27=$BW$1,F28=$BW$1,F26=$CV$1,F27=$CV$1,F28=$CV$1),0,1)))</f>
        <v>1</v>
      </c>
    </row>
    <row r="27" spans="1:103">
      <c r="A27" s="341">
        <f>IF('243way_Regular Symbol'!L26="","",'243way_Regular Symbol'!L26)</f>
        <v>23</v>
      </c>
      <c r="B27" s="184" t="str">
        <f>IF('243way_Regular Symbol'!M26="",
IF($A27-'243way_Regular Symbol'!D$16&gt;='243way_RegularＸ_W()'!B$2-1,"",VLOOKUP($A27-'243way_Regular Symbol'!D$16,'243way_Regular Symbol'!$L$3:$Q$250,'243way_RegularＸ_W()'!B$3+1,FALSE)),
'243way_Regular Symbol'!M26)</f>
        <v>NI</v>
      </c>
      <c r="C27" s="184" t="str">
        <f>IF('243way_Regular Symbol'!N26="",
IF($A27-'243way_Regular Symbol'!E$16&gt;='243way_RegularＸ_W()'!C$2-1,"",VLOOKUP($A27-'243way_Regular Symbol'!E$16,'243way_Regular Symbol'!$L$3:$Q$250,'243way_RegularＸ_W()'!C$3+1,FALSE)),
'243way_Regular Symbol'!N26)</f>
        <v>Q</v>
      </c>
      <c r="D27" s="184" t="str">
        <f>IF('243way_Regular Symbol'!O26="",
IF($A27-'243way_Regular Symbol'!F$16&gt;='243way_RegularＸ_W()'!D$2-1,"",VLOOKUP($A27-'243way_Regular Symbol'!F$16,'243way_Regular Symbol'!$L$3:$Q$250,'243way_RegularＸ_W()'!D$3+1,FALSE)),
'243way_Regular Symbol'!O26)</f>
        <v>S1</v>
      </c>
      <c r="E27" s="184" t="str">
        <f>IF('243way_Regular Symbol'!P26="",
IF($A27-'243way_Regular Symbol'!G$16&gt;='243way_RegularＸ_W()'!E$2-1,"",VLOOKUP($A27-'243way_Regular Symbol'!G$16,'243way_Regular Symbol'!$L$3:$Q$250,'243way_RegularＸ_W()'!E$3+1,FALSE)),
'243way_Regular Symbol'!P26)</f>
        <v>J</v>
      </c>
      <c r="F27" s="184" t="str">
        <f>IF('243way_Regular Symbol'!Q26="",
IF($A27-'243way_Regular Symbol'!H$16&gt;='243way_RegularＸ_W()'!F$2-1,"",VLOOKUP($A27-'243way_Regular Symbol'!H$16,'243way_Regular Symbol'!$L$3:$Q$250,'243way_RegularＸ_W()'!F$3+1,FALSE)),
'243way_Regular Symbol'!Q26)</f>
        <v>K</v>
      </c>
      <c r="O27" s="342">
        <f>IF($A27&gt;='243way_Regular Symbol'!D$16,"",IF(B27=0,"",IF(OR(B27=$O$1,B27=$P$1,B28=$O$1,B28=$P$1,B29=$O$1,B29=$P$1),0,1)))</f>
        <v>1</v>
      </c>
      <c r="P27" s="2">
        <f>IF($A27&gt;='243way_Regular Symbol'!E$16,"",IF(C27=0,"",IF(OR(C27=$O$1,C27=$P$1,C28=$O$1,C28=$P$1,C29=$O$1,C29=$P$1),0,1)))</f>
        <v>0</v>
      </c>
      <c r="Q27" s="2">
        <f>IF($A27&gt;='243way_Regular Symbol'!F$16,"",IF(D27=0,"",IF(OR(D27=$O$1,D27=$P$1,D28=$O$1,D28=$P$1,D29=$O$1,D29=$P$1),0,1)))</f>
        <v>1</v>
      </c>
      <c r="R27" s="2">
        <f>IF($A27&gt;='243way_Regular Symbol'!G$16,"",IF(E27=0,"",IF(OR(E27=$O$1,E27=$P$1,E28=$O$1,E28=$P$1,E29=$O$1,E29=$P$1),0,1)))</f>
        <v>1</v>
      </c>
      <c r="S27" s="128">
        <f>IF($A27&gt;='243way_Regular Symbol'!H$16,"",IF(F27=0,"",IF(OR(F27=$O$1,F27=$P$1,F28=$O$1,F28=$P$1,F29=$O$1,F29=$P$1),0,1)))</f>
        <v>1</v>
      </c>
      <c r="U27" s="342">
        <f>IF($A27&gt;='243way_Regular Symbol'!D$16,"",IF(B27=0,"",IF(OR(B27=$U$1,B27=$V$1,B28=$U$1,B28=$V$1,B29=$U$1,B29=$V$1),0,1)))</f>
        <v>1</v>
      </c>
      <c r="V27" s="2">
        <f>IF($A27&gt;='243way_Regular Symbol'!E$16,"",IF(C27=0,"",IF(OR(C27=$U$1,C27=$V$1,C28=$U$1,C28=$V$1,C29=$U$1,C29=$V$1),0,1)))</f>
        <v>1</v>
      </c>
      <c r="W27" s="2">
        <f>IF($A27&gt;='243way_Regular Symbol'!F$16,"",IF(D27=0,"",IF(OR(D27=$U$1,D27=$V$1,D28=$U$1,D28=$V$1,D29=$U$1,D29=$V$1),0,1)))</f>
        <v>1</v>
      </c>
      <c r="X27" s="2">
        <f>IF($A27&gt;='243way_Regular Symbol'!G$16,"",IF(E27=0,"",IF(OR(E27=$U$1,E27=$V$1,E28=$U$1,E28=$V$1,E29=$U$1,E29=$V$1),0,1)))</f>
        <v>1</v>
      </c>
      <c r="Y27" s="128">
        <f>IF($A27&gt;='243way_Regular Symbol'!H$16,"",IF(F27=0,"",IF(OR(F27=$U$1,F27=$V$1,F28=$U$1,F28=$V$1,F29=$U$1,F29=$V$1),0,1)))</f>
        <v>1</v>
      </c>
      <c r="AA27" s="342">
        <f>IF($A27&gt;='243way_Regular Symbol'!D$16,"",IF(B27=0,"",IF(OR(B27=$AA$1,B27=$AB$1,B28=$AA$1,B28=$AB$1,B29=$AA$1,,B29=$AB$1),0,1)))</f>
        <v>1</v>
      </c>
      <c r="AB27" s="2">
        <f>IF($A27&gt;='243way_Regular Symbol'!E$16,"",IF(C27=0,"",IF(OR(C27=$AA$1,C27=$AB$1,C28=$AA$1,C28=$AB$1,C29=$AA$1,,C29=$AB$1),0,1)))</f>
        <v>1</v>
      </c>
      <c r="AC27" s="2">
        <f>IF($A27&gt;='243way_Regular Symbol'!F$16,"",IF(D27=0,"",IF(OR(D27=$AA$1,D27=$AB$1,D28=$AA$1,D28=$AB$1,D29=$AA$1,,D29=$AB$1),0,1)))</f>
        <v>1</v>
      </c>
      <c r="AD27" s="2">
        <f>IF($A27&gt;='243way_Regular Symbol'!G$16,"",IF(E27=0,"",IF(OR(E27=$AA$1,E27=$AB$1,E28=$AA$1,E28=$AB$1,E29=$AA$1,,E29=$AB$1),0,1)))</f>
        <v>0</v>
      </c>
      <c r="AE27" s="128">
        <f>IF($A27&gt;='243way_Regular Symbol'!H$16,"",IF(F27=0,"",IF(OR(F27=$AA$1,F27=$AB$1,F28=$AA$1,F28=$AB$1,F29=$AA$1,,F29=$AB$1),0,1)))</f>
        <v>1</v>
      </c>
      <c r="AG27" s="342">
        <f>IF($A27&gt;='243way_Regular Symbol'!D$16,"",IF(B27=0,"",IF(OR(B27=$AG$1,B27=$AH$1,B28=$AG$1,B28=$AH$1,B29=$AG$1,B29=$AH$1),0,1)))</f>
        <v>1</v>
      </c>
      <c r="AH27" s="2">
        <f>IF($A27&gt;='243way_Regular Symbol'!E$16,"",IF(C27=0,"",IF(OR(C27=$AG$1,C27=$AH$1,C28=$AG$1,C28=$AH$1,C29=$AG$1,C29=$AH$1),0,1)))</f>
        <v>1</v>
      </c>
      <c r="AI27" s="2">
        <f>IF($A27&gt;='243way_Regular Symbol'!F$16,"",IF(D27=0,"",IF(OR(D27=$AG$1,D27=$AH$1,D28=$AG$1,D28=$AH$1,D29=$AG$1,D29=$AH$1),0,1)))</f>
        <v>1</v>
      </c>
      <c r="AJ27" s="2">
        <f>IF($A27&gt;='243way_Regular Symbol'!G$16,"",IF(E27=0,"",IF(OR(E27=$AG$1,E27=$AH$1,E28=$AG$1,E28=$AH$1,E29=$AG$1,E29=$AH$1),0,1)))</f>
        <v>1</v>
      </c>
      <c r="AK27" s="128">
        <f>IF($A27&gt;='243way_Regular Symbol'!H$16,"",IF(F27=0,"",IF(OR(F27=$AG$1,F27=$AH$1,F28=$AG$1,F28=$AH$1,F29=$AG$1,F29=$AH$1),0,1)))</f>
        <v>0</v>
      </c>
      <c r="AM27" s="342">
        <f>IF($A27&gt;='243way_Regular Symbol'!D$16,"",IF(B27=0,"",IF(OR(B27=$AM$1,B27=$AN$1,B28=$AM$1,B28=$AN$1,B29=$AM$1,B29=$AN$1),0,1)))</f>
        <v>1</v>
      </c>
      <c r="AN27" s="2">
        <f>IF($A27&gt;='243way_Regular Symbol'!E$16,"",IF(C27=0,"",IF(OR(C27=$AM$1,C27=$AN$1,C28=$AM$1,C28=$AN$1,C29=$AM$1,C29=$AN$1),0,1)))</f>
        <v>1</v>
      </c>
      <c r="AO27" s="2">
        <f>IF($A27&gt;='243way_Regular Symbol'!F$16,"",IF(D27=0,"",IF(OR(D27=$AM$1,D27=$AN$1,D28=$AM$1,D28=$AN$1,D29=$AM$1,D29=$AN$1),0,1)))</f>
        <v>1</v>
      </c>
      <c r="AP27" s="2">
        <f>IF($A27&gt;='243way_Regular Symbol'!G$16,"",IF(E27=0,"",IF(OR(E27=$AM$1,E27=$AN$1,E28=$AM$1,E28=$AN$1,E29=$AM$1,E29=$AN$1),0,1)))</f>
        <v>1</v>
      </c>
      <c r="AQ27" s="128">
        <f>IF($A27&gt;='243way_Regular Symbol'!H$16,"",IF(F27=0,"",IF(OR(F27=$AM$1,F27=$AN$1,F28=$AM$1,F28=$AN$1,F29=$AM$1,F29=$AN$1),0,1)))</f>
        <v>1</v>
      </c>
      <c r="AS27" s="342">
        <f>IF($A27&gt;='243way_Regular Symbol'!D$16,"",IF(B27=0,"",IF(OR(B27=$AM$1,B27=$AT$1,B28=$AM$1,B28=$AT$1,B29=$AM$1,B29=$AT$1),0,1)))</f>
        <v>1</v>
      </c>
      <c r="AT27" s="2">
        <f>IF($A27&gt;='243way_Regular Symbol'!E$16,"",IF(C27=0,"",IF(OR(C27=$AM$1,C27=$AT$1,C28=$AM$1,C28=$AT$1,C29=$AM$1,C29=$AT$1),0,1)))</f>
        <v>1</v>
      </c>
      <c r="AU27" s="2">
        <f>IF($A27&gt;='243way_Regular Symbol'!F$16,"",IF(D27=0,"",IF(OR(D27=$AM$1,D27=$AT$1,D28=$AM$1,D28=$AT$1,D29=$AM$1,D29=$AT$1),0,1)))</f>
        <v>1</v>
      </c>
      <c r="AV27" s="2">
        <f>IF($A27&gt;='243way_Regular Symbol'!G$16,"",IF(E27=0,"",IF(OR(E27=$AM$1,E27=$AT$1,E28=$AM$1,E28=$AT$1,E29=$AM$1,E29=$AT$1),0,1)))</f>
        <v>1</v>
      </c>
      <c r="AW27" s="128">
        <f>IF($A27&gt;='243way_Regular Symbol'!H$16,"",IF(F27=0,"",IF(OR(F27=$AM$1,F27=$AT$1,F28=$AM$1,F28=$AT$1,F29=$AM$1,F29=$AT$1),0,1)))</f>
        <v>1</v>
      </c>
      <c r="AY27" s="342"/>
      <c r="AZ27" s="2"/>
      <c r="BA27" s="2">
        <f>IF($A27&gt;='243way_Regular Symbol'!F$16,"",COUNTIF(D27:D29,$AZ$1))</f>
        <v>0</v>
      </c>
      <c r="BB27" s="2">
        <f>IF($A27&gt;='243way_Regular Symbol'!G$16,"",COUNTIF(E27:E29,$AZ$1))</f>
        <v>0</v>
      </c>
      <c r="BC27" s="2">
        <f>IF($A27&gt;='243way_Regular Symbol'!H$16,"",COUNTIF(F27:F29,$AZ$1))</f>
        <v>0</v>
      </c>
      <c r="BE27" s="342">
        <f>IF($A27&gt;='243way_Regular Symbol'!D$16,"",IF(B27=0,"",IF(OR(B27=$AM$1,B27=$BF$1,B28=$AM$1,B28=$BF$1,B29=$AM$1,B29=$BF$1),1,0)))</f>
        <v>0</v>
      </c>
      <c r="BF27" s="342">
        <f>IF($A27&gt;='243way_Regular Symbol'!E$16,"",IF(C27=0,"",IF(OR(C27=$AM$1,C27=$BF$1,C28=$AM$1,C28=$BF$1,C29=$AM$1,C29=$BF$1),1,0)))</f>
        <v>0</v>
      </c>
      <c r="BG27" s="342">
        <f>IF($A27&gt;='243way_Regular Symbol'!F$16,"",IF(D27=0,"",IF(OR(D27=$AM$1,D27=$BF$1,D28=$AM$1,D28=$BF$1,D29=$AM$1,D29=$BF$1),1,0)))</f>
        <v>0</v>
      </c>
      <c r="BH27" s="342">
        <f>IF($A27&gt;='243way_Regular Symbol'!G$16,"",IF(E27=0,"",IF(OR(E27=$AM$1,E27=$BF$1,E28=$AM$1,E28=$BF$1,E29=$AM$1,E29=$BF$1),1,0)))</f>
        <v>0</v>
      </c>
      <c r="BI27" s="342">
        <f>IF($A27&gt;='243way_Regular Symbol'!H$16,"",IF(F27=0,"",IF(OR(F27=$AM$1,F27=$BF$1,F28=$AM$1,F28=$BF$1,F29=$AM$1,F29=$BF$1),1,0)))</f>
        <v>0</v>
      </c>
      <c r="BK27" s="342">
        <f>IF($A27&gt;='243way_Regular Symbol'!D$16,"",IF(B27=0,"",IF(OR(B27=$AM$1,B27=$BL$1,B28=$AM$1,B28=$BL$1,B29=$AM$1,B29=$BL$1),0,1)))</f>
        <v>1</v>
      </c>
      <c r="BL27" s="2">
        <f>IF($A27&gt;='243way_Regular Symbol'!E$16,"",IF(C27=0,"",IF(OR(C27=$AM$1,C27=$BL$1,C28=$AM$1,C28=$BL$1,C29=$AM$1,C29=$BL$1),0,1)))</f>
        <v>1</v>
      </c>
      <c r="BM27" s="2">
        <f>IF($A27&gt;='243way_Regular Symbol'!F$16,"",IF(D27=0,"",IF(OR(D27=$AM$1,D27=$BL$1,D28=$AM$1,D28=$BL$1,D29=$AM$1,D29=$BL$1),0,1)))</f>
        <v>1</v>
      </c>
      <c r="BN27" s="2">
        <f>IF($A27&gt;='243way_Regular Symbol'!G$16,"",IF(E27=0,"",IF(OR(E27=$AM$1,E27=$BL$1,E28=$AM$1,E28=$BL$1,E29=$AM$1,E29=$BL$1),0,1)))</f>
        <v>1</v>
      </c>
      <c r="BO27" s="128">
        <f>IF($A27&gt;='243way_Regular Symbol'!H$16,"",IF(F27=0,"",IF(OR(F27=$AM$1,F27=$BL$1,F28=$AM$1,F28=$BL$1,F29=$AM$1,F29=$BL$1),0,1)))</f>
        <v>1</v>
      </c>
      <c r="BQ27" s="2">
        <f>IF($A27&gt;='243way_Regular Symbol'!D$16,"",IF(B27=0,"",IF(OR(B27=$BQ$1,B27=$BR$1,B28=$BQ$1,B28=$BR$1,B29=$BQ$1,B29=$BR$1),0,1)))</f>
        <v>1</v>
      </c>
      <c r="BR27" s="2">
        <f>IF($A27&gt;='243way_Regular Symbol'!E$16,"",IF(C27=0,"",IF(OR(C27=$BQ$1,C27=$BR$1,C28=$BQ$1,C28=$BR$1,C29=$BQ$1,C29=$BR$1),0,1)))</f>
        <v>1</v>
      </c>
      <c r="BS27" s="2">
        <f>IF($A27&gt;='243way_Regular Symbol'!F$16,"",IF(D27=0,"",IF(OR(D27=$BQ$1,D27=$BR$1,D28=$BQ$1,D28=$BR$1,D29=$BQ$1,D29=$BR$1),0,1)))</f>
        <v>1</v>
      </c>
      <c r="BT27" s="2">
        <f>IF($A27&gt;='243way_Regular Symbol'!G$16,"",IF(E27=0,"",IF(OR(E27=$BQ$1,E27=$BR$1,E28=$BQ$1,E28=$BR$1,E29=$BQ$1,E29=$BR$1),0,1)))</f>
        <v>1</v>
      </c>
      <c r="BU27" s="2">
        <f>IF($A27&gt;='243way_Regular Symbol'!H$16,"",IF(F27=0,"",IF(OR(F27=$BQ$1,F27=$BR$1,F28=$BQ$1,F28=$BR$1,F29=$BQ$1,F29=$BR$1),0,1)))</f>
        <v>1</v>
      </c>
      <c r="BW27" s="2">
        <f>IF($A27&gt;='243way_Regular Symbol'!D$16,"",IF(B27=0,"",IF(OR(B27=$BW$1,B28=$BW$1,B29=$BW$1,B27=$BX$1,B28=$BX$1,B29=$BX$1),0,1)))</f>
        <v>1</v>
      </c>
      <c r="BX27" s="2">
        <f>IF($A27&gt;='243way_Regular Symbol'!E$16,"",IF(C27=0,"",IF(OR(C27=$BW$1,C28=$BW$1,C29=$BW$1,C27=$BX$1,C28=$BX$1,C29=$BX$1),0,1)))</f>
        <v>1</v>
      </c>
      <c r="BY27" s="2">
        <f>IF($A27&gt;='243way_Regular Symbol'!F$16,"",IF(D27=0,"",IF(OR(D27=$BW$1,D28=$BW$1,D29=$BW$1,D27=$BX$1,D28=$BX$1,D29=$BX$1),0,1)))</f>
        <v>1</v>
      </c>
      <c r="BZ27" s="2">
        <f>IF($A27&gt;='243way_Regular Symbol'!G$16,"",IF(E27=0,"",IF(OR(E27=$BW$1,E28=$BW$1,E29=$BW$1,E27=$BX$1,E28=$BX$1,E29=$BX$1),0,1)))</f>
        <v>1</v>
      </c>
      <c r="CA27" s="2">
        <f>IF($A27&gt;='243way_Regular Symbol'!H$16,"",IF(F27=0,"",IF(OR(F27=$BW$1,F28=$BW$1,F29=$BW$1,F27=$BX$1,F28=$BX$1,F29=$BX$1),0,1)))</f>
        <v>0</v>
      </c>
      <c r="CC27" s="2">
        <f>IF($A27&gt;='243way_Regular Symbol'!D$16,"",IF(B27=0,"",IF(OR(B27=$BW$1,B28=$BW$1,B29=$BW$1,B27=$CD$1,B28=$CD$1,B29=$CD$1),0,1)))</f>
        <v>1</v>
      </c>
      <c r="CD27" s="2">
        <f>IF($A27&gt;='243way_Regular Symbol'!E$16,"",IF(C27=0,"",IF(OR(C27=$BW$1,C28=$BW$1,C29=$BW$1,C27=$CD$1,C28=$CD$1,C29=$CD$1),0,1)))</f>
        <v>0</v>
      </c>
      <c r="CE27" s="2">
        <f>IF($A27&gt;='243way_Regular Symbol'!F$16,"",IF(D27=0,"",IF(OR(D27=$BW$1,D28=$BW$1,D29=$BW$1,D27=$CD$1,D28=$CD$1,D29=$CD$1),0,1)))</f>
        <v>0</v>
      </c>
      <c r="CF27" s="2">
        <f>IF($A27&gt;='243way_Regular Symbol'!G$16,"",IF(E27=0,"",IF(OR(E27=$BW$1,E28=$BW$1,E29=$BW$1,E27=$CD$1,E28=$CD$1,E29=$CD$1),0,1)))</f>
        <v>1</v>
      </c>
      <c r="CG27" s="2">
        <f>IF($A27&gt;='243way_Regular Symbol'!H$16,"",IF(F27=0,"",IF(OR(F27=$BW$1,F28=$BW$1,F29=$BW$1,F27=$CD$1,F28=$CD$1,F29=$CD$1),0,1)))</f>
        <v>1</v>
      </c>
      <c r="CI27" s="2">
        <f>IF($A27&gt;='243way_Regular Symbol'!D$16,"",IF(B27=0,"",IF(OR(B27=$BW$1,B28=$BW$1,B29=$BW$1,B27=$CJ$1,B28=$CJ$1,B29=$CJ$1),0,1)))</f>
        <v>0</v>
      </c>
      <c r="CJ27" s="2">
        <f>IF($A27&gt;='243way_Regular Symbol'!E$16,"",IF(C27=0,"",IF(OR(C27=$BW$1,C28=$BW$1,C29=$BW$1,C27=$CJ$1,C28=$CJ$1,C29=$CJ$1),0,1)))</f>
        <v>0</v>
      </c>
      <c r="CK27" s="2">
        <f>IF($A27&gt;='243way_Regular Symbol'!F$16,"",IF(D27=0,"",IF(OR(D27=$BW$1,D28=$BW$1,D29=$BW$1,D27=$CJ$1,D28=$CJ$1,D29=$CJ$1),0,1)))</f>
        <v>1</v>
      </c>
      <c r="CL27" s="2">
        <f>IF($A27&gt;='243way_Regular Symbol'!G$16,"",IF(E27=0,"",IF(OR(E27=$BW$1,E28=$BW$1,E29=$BW$1,E27=$CJ$1,E28=$CJ$1,E29=$CJ$1),0,1)))</f>
        <v>0</v>
      </c>
      <c r="CM27" s="2">
        <f>IF($A27&gt;='243way_Regular Symbol'!H$16,"",IF(F27=0,"",IF(OR(F27=$BW$1,F28=$BW$1,F29=$BW$1,F27=$CJ$1,F28=$CJ$1,F29=$CJ$1),0,1)))</f>
        <v>1</v>
      </c>
      <c r="CO27" s="2">
        <f>IF($A27&gt;='243way_Regular Symbol'!D$16,"",IF(B27=0,"",IF(OR(B27=$BW$1,B28=$BW$1,B29=$BW$1,B27=$CP$1,B28=$CP$1,B29=$CP$1),0,1)))</f>
        <v>0</v>
      </c>
      <c r="CP27" s="2">
        <f>IF($A27&gt;='243way_Regular Symbol'!E$16,"",IF(C27=0,"",IF(OR(C27=$BW$1,C28=$BW$1,C29=$BW$1,C27=$CP$1,C28=$CP$1,C29=$CP$1),0,1)))</f>
        <v>1</v>
      </c>
      <c r="CQ27" s="2">
        <f>IF($A27&gt;='243way_Regular Symbol'!F$16,"",IF(D27=0,"",IF(OR(D27=$BW$1,D28=$BW$1,D29=$BW$1,D27=$CP$1,D28=$CP$1,D29=$CP$1),0,1)))</f>
        <v>1</v>
      </c>
      <c r="CR27" s="2">
        <f>IF($A27&gt;='243way_Regular Symbol'!G$16,"",IF(E27=0,"",IF(OR(E27=$BW$1,E28=$BW$1,E29=$BW$1,E27=$CP$1,E28=$CP$1,E29=$CP$1),0,1)))</f>
        <v>1</v>
      </c>
      <c r="CS27" s="2">
        <f>IF($A27&gt;='243way_Regular Symbol'!H$16,"",IF(F27=0,"",IF(OR(F27=$BW$1,F28=$BW$1,F29=$BW$1,F27=$CP$1,F28=$CP$1,F29=$CP$1),0,1)))</f>
        <v>0</v>
      </c>
      <c r="CU27" s="2">
        <f>IF($A27&gt;='243way_Regular Symbol'!D$16,"",IF(B27=0,"",IF(OR(B27=$BW$1,B28=$BW$1,B29=$BW$1,B27=$CV$1,B28=$CV$1,B29=$CV$1),0,1)))</f>
        <v>0</v>
      </c>
      <c r="CV27" s="2">
        <f>IF($A27&gt;='243way_Regular Symbol'!E$16,"",IF(C27=0,"",IF(OR(C27=$BW$1,C28=$BW$1,C29=$BW$1,C27=$CV$1,C28=$CV$1,C29=$CV$1),0,1)))</f>
        <v>1</v>
      </c>
      <c r="CW27" s="2">
        <f>IF($A27&gt;='243way_Regular Symbol'!F$16,"",IF(D27=0,"",IF(OR(D27=$BW$1,D28=$BW$1,D29=$BW$1,D27=$CV$1,D28=$CV$1,D29=$CV$1),0,1)))</f>
        <v>0</v>
      </c>
      <c r="CX27" s="2">
        <f>IF($A27&gt;='243way_Regular Symbol'!G$16,"",IF(E27=0,"",IF(OR(E27=$BW$1,E28=$BW$1,E29=$BW$1,E27=$CV$1,E28=$CV$1,E29=$CV$1),0,1)))</f>
        <v>0</v>
      </c>
      <c r="CY27" s="2">
        <f>IF($A27&gt;='243way_Regular Symbol'!H$16,"",IF(F27=0,"",IF(OR(F27=$BW$1,F28=$BW$1,F29=$BW$1,F27=$CV$1,F28=$CV$1,F29=$CV$1),0,1)))</f>
        <v>1</v>
      </c>
    </row>
    <row r="28" spans="1:103">
      <c r="A28" s="341">
        <f>IF('243way_Regular Symbol'!L27="","",'243way_Regular Symbol'!L27)</f>
        <v>24</v>
      </c>
      <c r="B28" s="184" t="str">
        <f>IF('243way_Regular Symbol'!M27="",
IF($A28-'243way_Regular Symbol'!D$16&gt;='243way_RegularＸ_W()'!B$2-1,"",VLOOKUP($A28-'243way_Regular Symbol'!D$16,'243way_Regular Symbol'!$L$3:$Q$250,'243way_RegularＸ_W()'!B$3+1,FALSE)),
'243way_Regular Symbol'!M27)</f>
        <v>TE</v>
      </c>
      <c r="C28" s="184" t="str">
        <f>IF('243way_Regular Symbol'!N27="",
IF($A28-'243way_Regular Symbol'!E$16&gt;='243way_RegularＸ_W()'!C$2-1,"",VLOOKUP($A28-'243way_Regular Symbol'!E$16,'243way_Regular Symbol'!$L$3:$Q$250,'243way_RegularＸ_W()'!C$3+1,FALSE)),
'243way_Regular Symbol'!N27)</f>
        <v>M1</v>
      </c>
      <c r="D28" s="184" t="str">
        <f>IF('243way_Regular Symbol'!O27="",
IF($A28-'243way_Regular Symbol'!F$16&gt;='243way_RegularＸ_W()'!D$2-1,"",VLOOKUP($A28-'243way_Regular Symbol'!F$16,'243way_Regular Symbol'!$L$3:$Q$250,'243way_RegularＸ_W()'!D$3+1,FALSE)),
'243way_Regular Symbol'!O27)</f>
        <v>NI</v>
      </c>
      <c r="E28" s="184" t="str">
        <f>IF('243way_Regular Symbol'!P27="",
IF($A28-'243way_Regular Symbol'!G$16&gt;='243way_RegularＸ_W()'!E$2-1,"",VLOOKUP($A28-'243way_Regular Symbol'!G$16,'243way_Regular Symbol'!$L$3:$Q$250,'243way_RegularＸ_W()'!E$3+1,FALSE)),
'243way_Regular Symbol'!P27)</f>
        <v>M3</v>
      </c>
      <c r="F28" s="184" t="str">
        <f>IF('243way_Regular Symbol'!Q27="",
IF($A28-'243way_Regular Symbol'!H$16&gt;='243way_RegularＸ_W()'!F$2-1,"",VLOOKUP($A28-'243way_Regular Symbol'!H$16,'243way_Regular Symbol'!$L$3:$Q$250,'243way_RegularＸ_W()'!F$3+1,FALSE)),
'243way_Regular Symbol'!Q27)</f>
        <v>M4</v>
      </c>
      <c r="O28" s="342">
        <f>IF($A28&gt;='243way_Regular Symbol'!D$16,"",IF(B28=0,"",IF(OR(B28=$O$1,B28=$P$1,B29=$O$1,B29=$P$1,B30=$O$1,B30=$P$1),0,1)))</f>
        <v>1</v>
      </c>
      <c r="P28" s="2">
        <f>IF($A28&gt;='243way_Regular Symbol'!E$16,"",IF(C28=0,"",IF(OR(C28=$O$1,C28=$P$1,C29=$O$1,C29=$P$1,C30=$O$1,C30=$P$1),0,1)))</f>
        <v>0</v>
      </c>
      <c r="Q28" s="2">
        <f>IF($A28&gt;='243way_Regular Symbol'!F$16,"",IF(D28=0,"",IF(OR(D28=$O$1,D28=$P$1,D29=$O$1,D29=$P$1,D30=$O$1,D30=$P$1),0,1)))</f>
        <v>0</v>
      </c>
      <c r="R28" s="2">
        <f>IF($A28&gt;='243way_Regular Symbol'!G$16,"",IF(E28=0,"",IF(OR(E28=$O$1,E28=$P$1,E29=$O$1,E29=$P$1,E30=$O$1,E30=$P$1),0,1)))</f>
        <v>1</v>
      </c>
      <c r="S28" s="128">
        <f>IF($A28&gt;='243way_Regular Symbol'!H$16,"",IF(F28=0,"",IF(OR(F28=$O$1,F28=$P$1,F29=$O$1,F29=$P$1,F30=$O$1,F30=$P$1),0,1)))</f>
        <v>1</v>
      </c>
      <c r="U28" s="342">
        <f>IF($A28&gt;='243way_Regular Symbol'!D$16,"",IF(B28=0,"",IF(OR(B28=$U$1,B28=$V$1,B29=$U$1,B29=$V$1,B30=$U$1,B30=$V$1),0,1)))</f>
        <v>1</v>
      </c>
      <c r="V28" s="2">
        <f>IF($A28&gt;='243way_Regular Symbol'!E$16,"",IF(C28=0,"",IF(OR(C28=$U$1,C28=$V$1,C29=$U$1,C29=$V$1,C30=$U$1,C30=$V$1),0,1)))</f>
        <v>1</v>
      </c>
      <c r="W28" s="2">
        <f>IF($A28&gt;='243way_Regular Symbol'!F$16,"",IF(D28=0,"",IF(OR(D28=$U$1,D28=$V$1,D29=$U$1,D29=$V$1,D30=$U$1,D30=$V$1),0,1)))</f>
        <v>1</v>
      </c>
      <c r="X28" s="2">
        <f>IF($A28&gt;='243way_Regular Symbol'!G$16,"",IF(E28=0,"",IF(OR(E28=$U$1,E28=$V$1,E29=$U$1,E29=$V$1,E30=$U$1,E30=$V$1),0,1)))</f>
        <v>1</v>
      </c>
      <c r="Y28" s="128">
        <f>IF($A28&gt;='243way_Regular Symbol'!H$16,"",IF(F28=0,"",IF(OR(F28=$U$1,F28=$V$1,F29=$U$1,F29=$V$1,F30=$U$1,F30=$V$1),0,1)))</f>
        <v>1</v>
      </c>
      <c r="AA28" s="342">
        <f>IF($A28&gt;='243way_Regular Symbol'!D$16,"",IF(B28=0,"",IF(OR(B28=$AA$1,B28=$AB$1,B29=$AA$1,B29=$AB$1,B30=$AA$1,,B30=$AB$1),0,1)))</f>
        <v>1</v>
      </c>
      <c r="AB28" s="2">
        <f>IF($A28&gt;='243way_Regular Symbol'!E$16,"",IF(C28=0,"",IF(OR(C28=$AA$1,C28=$AB$1,C29=$AA$1,C29=$AB$1,C30=$AA$1,,C30=$AB$1),0,1)))</f>
        <v>1</v>
      </c>
      <c r="AC28" s="2">
        <f>IF($A28&gt;='243way_Regular Symbol'!F$16,"",IF(D28=0,"",IF(OR(D28=$AA$1,D28=$AB$1,D29=$AA$1,D29=$AB$1,D30=$AA$1,,D30=$AB$1),0,1)))</f>
        <v>1</v>
      </c>
      <c r="AD28" s="2">
        <f>IF($A28&gt;='243way_Regular Symbol'!G$16,"",IF(E28=0,"",IF(OR(E28=$AA$1,E28=$AB$1,E29=$AA$1,E29=$AB$1,E30=$AA$1,,E30=$AB$1),0,1)))</f>
        <v>0</v>
      </c>
      <c r="AE28" s="128">
        <f>IF($A28&gt;='243way_Regular Symbol'!H$16,"",IF(F28=0,"",IF(OR(F28=$AA$1,F28=$AB$1,F29=$AA$1,F29=$AB$1,F30=$AA$1,,F30=$AB$1),0,1)))</f>
        <v>1</v>
      </c>
      <c r="AG28" s="342">
        <f>IF($A28&gt;='243way_Regular Symbol'!D$16,"",IF(B28=0,"",IF(OR(B28=$AG$1,B28=$AH$1,B29=$AG$1,B29=$AH$1,B30=$AG$1,B30=$AH$1),0,1)))</f>
        <v>0</v>
      </c>
      <c r="AH28" s="2">
        <f>IF($A28&gt;='243way_Regular Symbol'!E$16,"",IF(C28=0,"",IF(OR(C28=$AG$1,C28=$AH$1,C29=$AG$1,C29=$AH$1,C30=$AG$1,C30=$AH$1),0,1)))</f>
        <v>1</v>
      </c>
      <c r="AI28" s="2">
        <f>IF($A28&gt;='243way_Regular Symbol'!F$16,"",IF(D28=0,"",IF(OR(D28=$AG$1,D28=$AH$1,D29=$AG$1,D29=$AH$1,D30=$AG$1,D30=$AH$1),0,1)))</f>
        <v>1</v>
      </c>
      <c r="AJ28" s="2">
        <f>IF($A28&gt;='243way_Regular Symbol'!G$16,"",IF(E28=0,"",IF(OR(E28=$AG$1,E28=$AH$1,E29=$AG$1,E29=$AH$1,E30=$AG$1,E30=$AH$1),0,1)))</f>
        <v>1</v>
      </c>
      <c r="AK28" s="128">
        <f>IF($A28&gt;='243way_Regular Symbol'!H$16,"",IF(F28=0,"",IF(OR(F28=$AG$1,F28=$AH$1,F29=$AG$1,F29=$AH$1,F30=$AG$1,F30=$AH$1),0,1)))</f>
        <v>0</v>
      </c>
      <c r="AM28" s="342">
        <f>IF($A28&gt;='243way_Regular Symbol'!D$16,"",IF(B28=0,"",IF(OR(B28=$AM$1,B28=$AN$1,B29=$AM$1,B29=$AN$1,B30=$AM$1,B30=$AN$1),0,1)))</f>
        <v>1</v>
      </c>
      <c r="AN28" s="2">
        <f>IF($A28&gt;='243way_Regular Symbol'!E$16,"",IF(C28=0,"",IF(OR(C28=$AM$1,C28=$AN$1,C29=$AM$1,C29=$AN$1,C30=$AM$1,C30=$AN$1),0,1)))</f>
        <v>1</v>
      </c>
      <c r="AO28" s="2">
        <f>IF($A28&gt;='243way_Regular Symbol'!F$16,"",IF(D28=0,"",IF(OR(D28=$AM$1,D28=$AN$1,D29=$AM$1,D29=$AN$1,D30=$AM$1,D30=$AN$1),0,1)))</f>
        <v>1</v>
      </c>
      <c r="AP28" s="2">
        <f>IF($A28&gt;='243way_Regular Symbol'!G$16,"",IF(E28=0,"",IF(OR(E28=$AM$1,E28=$AN$1,E29=$AM$1,E29=$AN$1,E30=$AM$1,E30=$AN$1),0,1)))</f>
        <v>1</v>
      </c>
      <c r="AQ28" s="128">
        <f>IF($A28&gt;='243way_Regular Symbol'!H$16,"",IF(F28=0,"",IF(OR(F28=$AM$1,F28=$AN$1,F29=$AM$1,F29=$AN$1,F30=$AM$1,F30=$AN$1),0,1)))</f>
        <v>1</v>
      </c>
      <c r="AS28" s="342">
        <f>IF($A28&gt;='243way_Regular Symbol'!D$16,"",IF(B28=0,"",IF(OR(B28=$AM$1,B28=$AT$1,B29=$AM$1,B29=$AT$1,B30=$AM$1,B30=$AT$1),0,1)))</f>
        <v>1</v>
      </c>
      <c r="AT28" s="2">
        <f>IF($A28&gt;='243way_Regular Symbol'!E$16,"",IF(C28=0,"",IF(OR(C28=$AM$1,C28=$AT$1,C29=$AM$1,C29=$AT$1,C30=$AM$1,C30=$AT$1),0,1)))</f>
        <v>1</v>
      </c>
      <c r="AU28" s="2">
        <f>IF($A28&gt;='243way_Regular Symbol'!F$16,"",IF(D28=0,"",IF(OR(D28=$AM$1,D28=$AT$1,D29=$AM$1,D29=$AT$1,D30=$AM$1,D30=$AT$1),0,1)))</f>
        <v>1</v>
      </c>
      <c r="AV28" s="2">
        <f>IF($A28&gt;='243way_Regular Symbol'!G$16,"",IF(E28=0,"",IF(OR(E28=$AM$1,E28=$AT$1,E29=$AM$1,E29=$AT$1,E30=$AM$1,E30=$AT$1),0,1)))</f>
        <v>1</v>
      </c>
      <c r="AW28" s="128">
        <f>IF($A28&gt;='243way_Regular Symbol'!H$16,"",IF(F28=0,"",IF(OR(F28=$AM$1,F28=$AT$1,F29=$AM$1,F29=$AT$1,F30=$AM$1,F30=$AT$1),0,1)))</f>
        <v>1</v>
      </c>
      <c r="AY28" s="342"/>
      <c r="AZ28" s="2"/>
      <c r="BA28" s="2">
        <f>IF($A28&gt;='243way_Regular Symbol'!F$16,"",COUNTIF(D28:D30,$AZ$1))</f>
        <v>0</v>
      </c>
      <c r="BB28" s="2">
        <f>IF($A28&gt;='243way_Regular Symbol'!G$16,"",COUNTIF(E28:E30,$AZ$1))</f>
        <v>0</v>
      </c>
      <c r="BC28" s="2">
        <f>IF($A28&gt;='243way_Regular Symbol'!H$16,"",COUNTIF(F28:F30,$AZ$1))</f>
        <v>0</v>
      </c>
      <c r="BE28" s="342">
        <f>IF($A28&gt;='243way_Regular Symbol'!D$16,"",IF(B28=0,"",IF(OR(B28=$AM$1,B28=$BF$1,B29=$AM$1,B29=$BF$1,B30=$AM$1,B30=$BF$1),1,0)))</f>
        <v>0</v>
      </c>
      <c r="BF28" s="342">
        <f>IF($A28&gt;='243way_Regular Symbol'!E$16,"",IF(C28=0,"",IF(OR(C28=$AM$1,C28=$BF$1,C29=$AM$1,C29=$BF$1,C30=$AM$1,C30=$BF$1),1,0)))</f>
        <v>0</v>
      </c>
      <c r="BG28" s="342">
        <f>IF($A28&gt;='243way_Regular Symbol'!F$16,"",IF(D28=0,"",IF(OR(D28=$AM$1,D28=$BF$1,D29=$AM$1,D29=$BF$1,D30=$AM$1,D30=$BF$1),1,0)))</f>
        <v>0</v>
      </c>
      <c r="BH28" s="342">
        <f>IF($A28&gt;='243way_Regular Symbol'!G$16,"",IF(E28=0,"",IF(OR(E28=$AM$1,E28=$BF$1,E29=$AM$1,E29=$BF$1,E30=$AM$1,E30=$BF$1),1,0)))</f>
        <v>0</v>
      </c>
      <c r="BI28" s="342">
        <f>IF($A28&gt;='243way_Regular Symbol'!H$16,"",IF(F28=0,"",IF(OR(F28=$AM$1,F28=$BF$1,F29=$AM$1,F29=$BF$1,F30=$AM$1,F30=$BF$1),1,0)))</f>
        <v>0</v>
      </c>
      <c r="BK28" s="342">
        <f>IF($A28&gt;='243way_Regular Symbol'!D$16,"",IF(B28=0,"",IF(OR(B28=$AM$1,B28=$BL$1,B29=$AM$1,B29=$BL$1,B30=$AM$1,B30=$BL$1),0,1)))</f>
        <v>1</v>
      </c>
      <c r="BL28" s="2">
        <f>IF($A28&gt;='243way_Regular Symbol'!E$16,"",IF(C28=0,"",IF(OR(C28=$AM$1,C28=$BL$1,C29=$AM$1,C29=$BL$1,C30=$AM$1,C30=$BL$1),0,1)))</f>
        <v>1</v>
      </c>
      <c r="BM28" s="2">
        <f>IF($A28&gt;='243way_Regular Symbol'!F$16,"",IF(D28=0,"",IF(OR(D28=$AM$1,D28=$BL$1,D29=$AM$1,D29=$BL$1,D30=$AM$1,D30=$BL$1),0,1)))</f>
        <v>1</v>
      </c>
      <c r="BN28" s="2">
        <f>IF($A28&gt;='243way_Regular Symbol'!G$16,"",IF(E28=0,"",IF(OR(E28=$AM$1,E28=$BL$1,E29=$AM$1,E29=$BL$1,E30=$AM$1,E30=$BL$1),0,1)))</f>
        <v>1</v>
      </c>
      <c r="BO28" s="128">
        <f>IF($A28&gt;='243way_Regular Symbol'!H$16,"",IF(F28=0,"",IF(OR(F28=$AM$1,F28=$BL$1,F29=$AM$1,F29=$BL$1,F30=$AM$1,F30=$BL$1),0,1)))</f>
        <v>1</v>
      </c>
      <c r="BQ28" s="2">
        <f>IF($A28&gt;='243way_Regular Symbol'!D$16,"",IF(B28=0,"",IF(OR(B28=$BQ$1,B28=$BR$1,B29=$BQ$1,B29=$BR$1,B30=$BQ$1,B30=$BR$1),0,1)))</f>
        <v>1</v>
      </c>
      <c r="BR28" s="2">
        <f>IF($A28&gt;='243way_Regular Symbol'!E$16,"",IF(C28=0,"",IF(OR(C28=$BQ$1,C28=$BR$1,C29=$BQ$1,C29=$BR$1,C30=$BQ$1,C30=$BR$1),0,1)))</f>
        <v>0</v>
      </c>
      <c r="BS28" s="2">
        <f>IF($A28&gt;='243way_Regular Symbol'!F$16,"",IF(D28=0,"",IF(OR(D28=$BQ$1,D28=$BR$1,D29=$BQ$1,D29=$BR$1,D30=$BQ$1,D30=$BR$1),0,1)))</f>
        <v>1</v>
      </c>
      <c r="BT28" s="2">
        <f>IF($A28&gt;='243way_Regular Symbol'!G$16,"",IF(E28=0,"",IF(OR(E28=$BQ$1,E28=$BR$1,E29=$BQ$1,E29=$BR$1,E30=$BQ$1,E30=$BR$1),0,1)))</f>
        <v>1</v>
      </c>
      <c r="BU28" s="2">
        <f>IF($A28&gt;='243way_Regular Symbol'!H$16,"",IF(F28=0,"",IF(OR(F28=$BQ$1,F28=$BR$1,F29=$BQ$1,F29=$BR$1,F30=$BQ$1,F30=$BR$1),0,1)))</f>
        <v>1</v>
      </c>
      <c r="BW28" s="2">
        <f>IF($A28&gt;='243way_Regular Symbol'!D$16,"",IF(B28=0,"",IF(OR(B28=$BW$1,B29=$BW$1,B30=$BW$1,B28=$BX$1,B29=$BX$1,B30=$BX$1),0,1)))</f>
        <v>1</v>
      </c>
      <c r="BX28" s="2">
        <f>IF($A28&gt;='243way_Regular Symbol'!E$16,"",IF(C28=0,"",IF(OR(C28=$BW$1,C29=$BW$1,C30=$BW$1,C28=$BX$1,C29=$BX$1,C30=$BX$1),0,1)))</f>
        <v>1</v>
      </c>
      <c r="BY28" s="2">
        <f>IF($A28&gt;='243way_Regular Symbol'!F$16,"",IF(D28=0,"",IF(OR(D28=$BW$1,D29=$BW$1,D30=$BW$1,D28=$BX$1,D29=$BX$1,D30=$BX$1),0,1)))</f>
        <v>1</v>
      </c>
      <c r="BZ28" s="2">
        <f>IF($A28&gt;='243way_Regular Symbol'!G$16,"",IF(E28=0,"",IF(OR(E28=$BW$1,E29=$BW$1,E30=$BW$1,E28=$BX$1,E29=$BX$1,E30=$BX$1),0,1)))</f>
        <v>1</v>
      </c>
      <c r="CA28" s="2">
        <f>IF($A28&gt;='243way_Regular Symbol'!H$16,"",IF(F28=0,"",IF(OR(F28=$BW$1,F29=$BW$1,F30=$BW$1,F28=$BX$1,F29=$BX$1,F30=$BX$1),0,1)))</f>
        <v>1</v>
      </c>
      <c r="CC28" s="2">
        <f>IF($A28&gt;='243way_Regular Symbol'!D$16,"",IF(B28=0,"",IF(OR(B28=$BW$1,B29=$BW$1,B30=$BW$1,B28=$CD$1,B29=$CD$1,B30=$CD$1),0,1)))</f>
        <v>1</v>
      </c>
      <c r="CD28" s="2">
        <f>IF($A28&gt;='243way_Regular Symbol'!E$16,"",IF(C28=0,"",IF(OR(C28=$BW$1,C29=$BW$1,C30=$BW$1,C28=$CD$1,C29=$CD$1,C30=$CD$1),0,1)))</f>
        <v>1</v>
      </c>
      <c r="CE28" s="2">
        <f>IF($A28&gt;='243way_Regular Symbol'!F$16,"",IF(D28=0,"",IF(OR(D28=$BW$1,D29=$BW$1,D30=$BW$1,D28=$CD$1,D29=$CD$1,D30=$CD$1),0,1)))</f>
        <v>0</v>
      </c>
      <c r="CF28" s="2">
        <f>IF($A28&gt;='243way_Regular Symbol'!G$16,"",IF(E28=0,"",IF(OR(E28=$BW$1,E29=$BW$1,E30=$BW$1,E28=$CD$1,E29=$CD$1,E30=$CD$1),0,1)))</f>
        <v>1</v>
      </c>
      <c r="CG28" s="2">
        <f>IF($A28&gt;='243way_Regular Symbol'!H$16,"",IF(F28=0,"",IF(OR(F28=$BW$1,F29=$BW$1,F30=$BW$1,F28=$CD$1,F29=$CD$1,F30=$CD$1),0,1)))</f>
        <v>1</v>
      </c>
      <c r="CI28" s="2">
        <f>IF($A28&gt;='243way_Regular Symbol'!D$16,"",IF(B28=0,"",IF(OR(B28=$BW$1,B29=$BW$1,B30=$BW$1,B28=$CJ$1,B29=$CJ$1,B30=$CJ$1),0,1)))</f>
        <v>0</v>
      </c>
      <c r="CJ28" s="2">
        <f>IF($A28&gt;='243way_Regular Symbol'!E$16,"",IF(C28=0,"",IF(OR(C28=$BW$1,C29=$BW$1,C30=$BW$1,C28=$CJ$1,C29=$CJ$1,C30=$CJ$1),0,1)))</f>
        <v>0</v>
      </c>
      <c r="CK28" s="2">
        <f>IF($A28&gt;='243way_Regular Symbol'!F$16,"",IF(D28=0,"",IF(OR(D28=$BW$1,D29=$BW$1,D30=$BW$1,D28=$CJ$1,D29=$CJ$1,D30=$CJ$1),0,1)))</f>
        <v>1</v>
      </c>
      <c r="CL28" s="2">
        <f>IF($A28&gt;='243way_Regular Symbol'!G$16,"",IF(E28=0,"",IF(OR(E28=$BW$1,E29=$BW$1,E30=$BW$1,E28=$CJ$1,E29=$CJ$1,E30=$CJ$1),0,1)))</f>
        <v>1</v>
      </c>
      <c r="CM28" s="2">
        <f>IF($A28&gt;='243way_Regular Symbol'!H$16,"",IF(F28=0,"",IF(OR(F28=$BW$1,F29=$BW$1,F30=$BW$1,F28=$CJ$1,F29=$CJ$1,F30=$CJ$1),0,1)))</f>
        <v>1</v>
      </c>
      <c r="CO28" s="2">
        <f>IF($A28&gt;='243way_Regular Symbol'!D$16,"",IF(B28=0,"",IF(OR(B28=$BW$1,B29=$BW$1,B30=$BW$1,B28=$CP$1,B29=$CP$1,B30=$CP$1),0,1)))</f>
        <v>0</v>
      </c>
      <c r="CP28" s="2">
        <f>IF($A28&gt;='243way_Regular Symbol'!E$16,"",IF(C28=0,"",IF(OR(C28=$BW$1,C29=$BW$1,C30=$BW$1,C28=$CP$1,C29=$CP$1,C30=$CP$1),0,1)))</f>
        <v>1</v>
      </c>
      <c r="CQ28" s="2">
        <f>IF($A28&gt;='243way_Regular Symbol'!F$16,"",IF(D28=0,"",IF(OR(D28=$BW$1,D29=$BW$1,D30=$BW$1,D28=$CP$1,D29=$CP$1,D30=$CP$1),0,1)))</f>
        <v>1</v>
      </c>
      <c r="CR28" s="2">
        <f>IF($A28&gt;='243way_Regular Symbol'!G$16,"",IF(E28=0,"",IF(OR(E28=$BW$1,E29=$BW$1,E30=$BW$1,E28=$CP$1,E29=$CP$1,E30=$CP$1),0,1)))</f>
        <v>0</v>
      </c>
      <c r="CS28" s="2">
        <f>IF($A28&gt;='243way_Regular Symbol'!H$16,"",IF(F28=0,"",IF(OR(F28=$BW$1,F29=$BW$1,F30=$BW$1,F28=$CP$1,F29=$CP$1,F30=$CP$1),0,1)))</f>
        <v>0</v>
      </c>
      <c r="CU28" s="2">
        <f>IF($A28&gt;='243way_Regular Symbol'!D$16,"",IF(B28=0,"",IF(OR(B28=$BW$1,B29=$BW$1,B30=$BW$1,B28=$CV$1,B29=$CV$1,B30=$CV$1),0,1)))</f>
        <v>1</v>
      </c>
      <c r="CV28" s="2">
        <f>IF($A28&gt;='243way_Regular Symbol'!E$16,"",IF(C28=0,"",IF(OR(C28=$BW$1,C29=$BW$1,C30=$BW$1,C28=$CV$1,C29=$CV$1,C30=$CV$1),0,1)))</f>
        <v>1</v>
      </c>
      <c r="CW28" s="2">
        <f>IF($A28&gt;='243way_Regular Symbol'!F$16,"",IF(D28=0,"",IF(OR(D28=$BW$1,D29=$BW$1,D30=$BW$1,D28=$CV$1,D29=$CV$1,D30=$CV$1),0,1)))</f>
        <v>0</v>
      </c>
      <c r="CX28" s="2">
        <f>IF($A28&gt;='243way_Regular Symbol'!G$16,"",IF(E28=0,"",IF(OR(E28=$BW$1,E29=$BW$1,E30=$BW$1,E28=$CV$1,E29=$CV$1,E30=$CV$1),0,1)))</f>
        <v>0</v>
      </c>
      <c r="CY28" s="2">
        <f>IF($A28&gt;='243way_Regular Symbol'!H$16,"",IF(F28=0,"",IF(OR(F28=$BW$1,F29=$BW$1,F30=$BW$1,F28=$CV$1,F29=$CV$1,F30=$CV$1),0,1)))</f>
        <v>0</v>
      </c>
    </row>
    <row r="29" spans="1:103">
      <c r="A29" s="341">
        <f>IF('243way_Regular Symbol'!L28="","",'243way_Regular Symbol'!L28)</f>
        <v>25</v>
      </c>
      <c r="B29" s="184" t="str">
        <f>IF('243way_Regular Symbol'!M28="",
IF($A29-'243way_Regular Symbol'!D$16&gt;='243way_RegularＸ_W()'!B$2-1,"",VLOOKUP($A29-'243way_Regular Symbol'!D$16,'243way_Regular Symbol'!$L$3:$Q$250,'243way_RegularＸ_W()'!B$3+1,FALSE)),
'243way_Regular Symbol'!M28)</f>
        <v>J</v>
      </c>
      <c r="C29" s="184" t="str">
        <f>IF('243way_Regular Symbol'!N28="",
IF($A29-'243way_Regular Symbol'!E$16&gt;='243way_RegularＸ_W()'!C$2-1,"",VLOOKUP($A29-'243way_Regular Symbol'!E$16,'243way_Regular Symbol'!$L$3:$Q$250,'243way_RegularＸ_W()'!C$3+1,FALSE)),
'243way_Regular Symbol'!N28)</f>
        <v>J</v>
      </c>
      <c r="D29" s="184" t="str">
        <f>IF('243way_Regular Symbol'!O28="",
IF($A29-'243way_Regular Symbol'!F$16&gt;='243way_RegularＸ_W()'!D$2-1,"",VLOOKUP($A29-'243way_Regular Symbol'!F$16,'243way_Regular Symbol'!$L$3:$Q$250,'243way_RegularＸ_W()'!D$3+1,FALSE)),
'243way_Regular Symbol'!O28)</f>
        <v>Q</v>
      </c>
      <c r="E29" s="184" t="str">
        <f>IF('243way_Regular Symbol'!P28="",
IF($A29-'243way_Regular Symbol'!G$16&gt;='243way_RegularＸ_W()'!E$2-1,"",VLOOKUP($A29-'243way_Regular Symbol'!G$16,'243way_Regular Symbol'!$L$3:$Q$250,'243way_RegularＸ_W()'!E$3+1,FALSE)),
'243way_Regular Symbol'!P28)</f>
        <v>NI</v>
      </c>
      <c r="F29" s="184" t="str">
        <f>IF('243way_Regular Symbol'!Q28="",
IF($A29-'243way_Regular Symbol'!H$16&gt;='243way_RegularＸ_W()'!F$2-1,"",VLOOKUP($A29-'243way_Regular Symbol'!H$16,'243way_Regular Symbol'!$L$3:$Q$250,'243way_RegularＸ_W()'!F$3+1,FALSE)),
'243way_Regular Symbol'!Q28)</f>
        <v>TE</v>
      </c>
      <c r="O29" s="342">
        <f>IF($A29&gt;='243way_Regular Symbol'!D$16,"",IF(B29=0,"",IF(OR(B29=$O$1,B29=$P$1,B30=$O$1,B30=$P$1,B31=$O$1,B31=$P$1),0,1)))</f>
        <v>1</v>
      </c>
      <c r="P29" s="2">
        <f>IF($A29&gt;='243way_Regular Symbol'!E$16,"",IF(C29=0,"",IF(OR(C29=$O$1,C29=$P$1,C30=$O$1,C30=$P$1,C31=$O$1,C31=$P$1),0,1)))</f>
        <v>1</v>
      </c>
      <c r="Q29" s="2">
        <f>IF($A29&gt;='243way_Regular Symbol'!F$16,"",IF(D29=0,"",IF(OR(D29=$O$1,D29=$P$1,D30=$O$1,D30=$P$1,D31=$O$1,D31=$P$1),0,1)))</f>
        <v>0</v>
      </c>
      <c r="R29" s="2">
        <f>IF($A29&gt;='243way_Regular Symbol'!G$16,"",IF(E29=0,"",IF(OR(E29=$O$1,E29=$P$1,E30=$O$1,E30=$P$1,E31=$O$1,E31=$P$1),0,1)))</f>
        <v>1</v>
      </c>
      <c r="S29" s="128">
        <f>IF($A29&gt;='243way_Regular Symbol'!H$16,"",IF(F29=0,"",IF(OR(F29=$O$1,F29=$P$1,F30=$O$1,F30=$P$1,F31=$O$1,F31=$P$1),0,1)))</f>
        <v>0</v>
      </c>
      <c r="U29" s="342">
        <f>IF($A29&gt;='243way_Regular Symbol'!D$16,"",IF(B29=0,"",IF(OR(B29=$U$1,B29=$V$1,B30=$U$1,B30=$V$1,B31=$U$1,B31=$V$1),0,1)))</f>
        <v>1</v>
      </c>
      <c r="V29" s="2">
        <f>IF($A29&gt;='243way_Regular Symbol'!E$16,"",IF(C29=0,"",IF(OR(C29=$U$1,C29=$V$1,C30=$U$1,C30=$V$1,C31=$U$1,C31=$V$1),0,1)))</f>
        <v>1</v>
      </c>
      <c r="W29" s="2">
        <f>IF($A29&gt;='243way_Regular Symbol'!F$16,"",IF(D29=0,"",IF(OR(D29=$U$1,D29=$V$1,D30=$U$1,D30=$V$1,D31=$U$1,D31=$V$1),0,1)))</f>
        <v>1</v>
      </c>
      <c r="X29" s="2">
        <f>IF($A29&gt;='243way_Regular Symbol'!G$16,"",IF(E29=0,"",IF(OR(E29=$U$1,E29=$V$1,E30=$U$1,E30=$V$1,E31=$U$1,E31=$V$1),0,1)))</f>
        <v>1</v>
      </c>
      <c r="Y29" s="128">
        <f>IF($A29&gt;='243way_Regular Symbol'!H$16,"",IF(F29=0,"",IF(OR(F29=$U$1,F29=$V$1,F30=$U$1,F30=$V$1,F31=$U$1,F31=$V$1),0,1)))</f>
        <v>1</v>
      </c>
      <c r="AA29" s="342">
        <f>IF($A29&gt;='243way_Regular Symbol'!D$16,"",IF(B29=0,"",IF(OR(B29=$AA$1,B29=$AB$1,B30=$AA$1,B30=$AB$1,B31=$AA$1,,B31=$AB$1),0,1)))</f>
        <v>0</v>
      </c>
      <c r="AB29" s="2">
        <f>IF($A29&gt;='243way_Regular Symbol'!E$16,"",IF(C29=0,"",IF(OR(C29=$AA$1,C29=$AB$1,C30=$AA$1,C30=$AB$1,C31=$AA$1,,C31=$AB$1),0,1)))</f>
        <v>1</v>
      </c>
      <c r="AC29" s="2">
        <f>IF($A29&gt;='243way_Regular Symbol'!F$16,"",IF(D29=0,"",IF(OR(D29=$AA$1,D29=$AB$1,D30=$AA$1,D30=$AB$1,D31=$AA$1,,D31=$AB$1),0,1)))</f>
        <v>1</v>
      </c>
      <c r="AD29" s="2">
        <f>IF($A29&gt;='243way_Regular Symbol'!G$16,"",IF(E29=0,"",IF(OR(E29=$AA$1,E29=$AB$1,E30=$AA$1,E30=$AB$1,E31=$AA$1,,E31=$AB$1),0,1)))</f>
        <v>1</v>
      </c>
      <c r="AE29" s="128">
        <f>IF($A29&gt;='243way_Regular Symbol'!H$16,"",IF(F29=0,"",IF(OR(F29=$AA$1,F29=$AB$1,F30=$AA$1,F30=$AB$1,F31=$AA$1,,F31=$AB$1),0,1)))</f>
        <v>1</v>
      </c>
      <c r="AG29" s="342">
        <f>IF($A29&gt;='243way_Regular Symbol'!D$16,"",IF(B29=0,"",IF(OR(B29=$AG$1,B29=$AH$1,B30=$AG$1,B30=$AH$1,B31=$AG$1,B31=$AH$1),0,1)))</f>
        <v>0</v>
      </c>
      <c r="AH29" s="2">
        <f>IF($A29&gt;='243way_Regular Symbol'!E$16,"",IF(C29=0,"",IF(OR(C29=$AG$1,C29=$AH$1,C30=$AG$1,C30=$AH$1,C31=$AG$1,C31=$AH$1),0,1)))</f>
        <v>1</v>
      </c>
      <c r="AI29" s="2">
        <f>IF($A29&gt;='243way_Regular Symbol'!F$16,"",IF(D29=0,"",IF(OR(D29=$AG$1,D29=$AH$1,D30=$AG$1,D30=$AH$1,D31=$AG$1,D31=$AH$1),0,1)))</f>
        <v>1</v>
      </c>
      <c r="AJ29" s="2">
        <f>IF($A29&gt;='243way_Regular Symbol'!G$16,"",IF(E29=0,"",IF(OR(E29=$AG$1,E29=$AH$1,E30=$AG$1,E30=$AH$1,E31=$AG$1,E31=$AH$1),0,1)))</f>
        <v>1</v>
      </c>
      <c r="AK29" s="128">
        <f>IF($A29&gt;='243way_Regular Symbol'!H$16,"",IF(F29=0,"",IF(OR(F29=$AG$1,F29=$AH$1,F30=$AG$1,F30=$AH$1,F31=$AG$1,F31=$AH$1),0,1)))</f>
        <v>1</v>
      </c>
      <c r="AM29" s="342">
        <f>IF($A29&gt;='243way_Regular Symbol'!D$16,"",IF(B29=0,"",IF(OR(B29=$AM$1,B29=$AN$1,B30=$AM$1,B30=$AN$1,B31=$AM$1,B31=$AN$1),0,1)))</f>
        <v>1</v>
      </c>
      <c r="AN29" s="2">
        <f>IF($A29&gt;='243way_Regular Symbol'!E$16,"",IF(C29=0,"",IF(OR(C29=$AM$1,C29=$AN$1,C30=$AM$1,C30=$AN$1,C31=$AM$1,C31=$AN$1),0,1)))</f>
        <v>1</v>
      </c>
      <c r="AO29" s="2">
        <f>IF($A29&gt;='243way_Regular Symbol'!F$16,"",IF(D29=0,"",IF(OR(D29=$AM$1,D29=$AN$1,D30=$AM$1,D30=$AN$1,D31=$AM$1,D31=$AN$1),0,1)))</f>
        <v>1</v>
      </c>
      <c r="AP29" s="2">
        <f>IF($A29&gt;='243way_Regular Symbol'!G$16,"",IF(E29=0,"",IF(OR(E29=$AM$1,E29=$AN$1,E30=$AM$1,E30=$AN$1,E31=$AM$1,E31=$AN$1),0,1)))</f>
        <v>1</v>
      </c>
      <c r="AQ29" s="128">
        <f>IF($A29&gt;='243way_Regular Symbol'!H$16,"",IF(F29=0,"",IF(OR(F29=$AM$1,F29=$AN$1,F30=$AM$1,F30=$AN$1,F31=$AM$1,F31=$AN$1),0,1)))</f>
        <v>1</v>
      </c>
      <c r="AS29" s="342">
        <f>IF($A29&gt;='243way_Regular Symbol'!D$16,"",IF(B29=0,"",IF(OR(B29=$AM$1,B29=$AT$1,B30=$AM$1,B30=$AT$1,B31=$AM$1,B31=$AT$1),0,1)))</f>
        <v>1</v>
      </c>
      <c r="AT29" s="2">
        <f>IF($A29&gt;='243way_Regular Symbol'!E$16,"",IF(C29=0,"",IF(OR(C29=$AM$1,C29=$AT$1,C30=$AM$1,C30=$AT$1,C31=$AM$1,C31=$AT$1),0,1)))</f>
        <v>1</v>
      </c>
      <c r="AU29" s="2">
        <f>IF($A29&gt;='243way_Regular Symbol'!F$16,"",IF(D29=0,"",IF(OR(D29=$AM$1,D29=$AT$1,D30=$AM$1,D30=$AT$1,D31=$AM$1,D31=$AT$1),0,1)))</f>
        <v>1</v>
      </c>
      <c r="AV29" s="2">
        <f>IF($A29&gt;='243way_Regular Symbol'!G$16,"",IF(E29=0,"",IF(OR(E29=$AM$1,E29=$AT$1,E30=$AM$1,E30=$AT$1,E31=$AM$1,E31=$AT$1),0,1)))</f>
        <v>1</v>
      </c>
      <c r="AW29" s="128">
        <f>IF($A29&gt;='243way_Regular Symbol'!H$16,"",IF(F29=0,"",IF(OR(F29=$AM$1,F29=$AT$1,F30=$AM$1,F30=$AT$1,F31=$AM$1,F31=$AT$1),0,1)))</f>
        <v>1</v>
      </c>
      <c r="AY29" s="342"/>
      <c r="AZ29" s="2"/>
      <c r="BA29" s="2">
        <f>IF($A29&gt;='243way_Regular Symbol'!F$16,"",COUNTIF(D29:D31,$AZ$1))</f>
        <v>0</v>
      </c>
      <c r="BB29" s="2">
        <f>IF($A29&gt;='243way_Regular Symbol'!G$16,"",COUNTIF(E29:E31,$AZ$1))</f>
        <v>0</v>
      </c>
      <c r="BC29" s="2">
        <f>IF($A29&gt;='243way_Regular Symbol'!H$16,"",COUNTIF(F29:F31,$AZ$1))</f>
        <v>0</v>
      </c>
      <c r="BE29" s="342">
        <f>IF($A29&gt;='243way_Regular Symbol'!D$16,"",IF(B29=0,"",IF(OR(B29=$AM$1,B29=$BF$1,B30=$AM$1,B30=$BF$1,B31=$AM$1,B31=$BF$1),1,0)))</f>
        <v>0</v>
      </c>
      <c r="BF29" s="342">
        <f>IF($A29&gt;='243way_Regular Symbol'!E$16,"",IF(C29=0,"",IF(OR(C29=$AM$1,C29=$BF$1,C30=$AM$1,C30=$BF$1,C31=$AM$1,C31=$BF$1),1,0)))</f>
        <v>0</v>
      </c>
      <c r="BG29" s="342">
        <f>IF($A29&gt;='243way_Regular Symbol'!F$16,"",IF(D29=0,"",IF(OR(D29=$AM$1,D29=$BF$1,D30=$AM$1,D30=$BF$1,D31=$AM$1,D31=$BF$1),1,0)))</f>
        <v>0</v>
      </c>
      <c r="BH29" s="342">
        <f>IF($A29&gt;='243way_Regular Symbol'!G$16,"",IF(E29=0,"",IF(OR(E29=$AM$1,E29=$BF$1,E30=$AM$1,E30=$BF$1,E31=$AM$1,E31=$BF$1),1,0)))</f>
        <v>0</v>
      </c>
      <c r="BI29" s="342">
        <f>IF($A29&gt;='243way_Regular Symbol'!H$16,"",IF(F29=0,"",IF(OR(F29=$AM$1,F29=$BF$1,F30=$AM$1,F30=$BF$1,F31=$AM$1,F31=$BF$1),1,0)))</f>
        <v>0</v>
      </c>
      <c r="BK29" s="342">
        <f>IF($A29&gt;='243way_Regular Symbol'!D$16,"",IF(B29=0,"",IF(OR(B29=$AM$1,B29=$BL$1,B30=$AM$1,B30=$BL$1,B31=$AM$1,B31=$BL$1),0,1)))</f>
        <v>1</v>
      </c>
      <c r="BL29" s="2">
        <f>IF($A29&gt;='243way_Regular Symbol'!E$16,"",IF(C29=0,"",IF(OR(C29=$AM$1,C29=$BL$1,C30=$AM$1,C30=$BL$1,C31=$AM$1,C31=$BL$1),0,1)))</f>
        <v>1</v>
      </c>
      <c r="BM29" s="2">
        <f>IF($A29&gt;='243way_Regular Symbol'!F$16,"",IF(D29=0,"",IF(OR(D29=$AM$1,D29=$BL$1,D30=$AM$1,D30=$BL$1,D31=$AM$1,D31=$BL$1),0,1)))</f>
        <v>1</v>
      </c>
      <c r="BN29" s="2">
        <f>IF($A29&gt;='243way_Regular Symbol'!G$16,"",IF(E29=0,"",IF(OR(E29=$AM$1,E29=$BL$1,E30=$AM$1,E30=$BL$1,E31=$AM$1,E31=$BL$1),0,1)))</f>
        <v>1</v>
      </c>
      <c r="BO29" s="128">
        <f>IF($A29&gt;='243way_Regular Symbol'!H$16,"",IF(F29=0,"",IF(OR(F29=$AM$1,F29=$BL$1,F30=$AM$1,F30=$BL$1,F31=$AM$1,F31=$BL$1),0,1)))</f>
        <v>1</v>
      </c>
      <c r="BQ29" s="2">
        <f>IF($A29&gt;='243way_Regular Symbol'!D$16,"",IF(B29=0,"",IF(OR(B29=$BQ$1,B29=$BR$1,B30=$BQ$1,B30=$BR$1,B31=$BQ$1,B31=$BR$1),0,1)))</f>
        <v>1</v>
      </c>
      <c r="BR29" s="2">
        <f>IF($A29&gt;='243way_Regular Symbol'!E$16,"",IF(C29=0,"",IF(OR(C29=$BQ$1,C29=$BR$1,C30=$BQ$1,C30=$BR$1,C31=$BQ$1,C31=$BR$1),0,1)))</f>
        <v>0</v>
      </c>
      <c r="BS29" s="2">
        <f>IF($A29&gt;='243way_Regular Symbol'!F$16,"",IF(D29=0,"",IF(OR(D29=$BQ$1,D29=$BR$1,D30=$BQ$1,D30=$BR$1,D31=$BQ$1,D31=$BR$1),0,1)))</f>
        <v>1</v>
      </c>
      <c r="BT29" s="2">
        <f>IF($A29&gt;='243way_Regular Symbol'!G$16,"",IF(E29=0,"",IF(OR(E29=$BQ$1,E29=$BR$1,E30=$BQ$1,E30=$BR$1,E31=$BQ$1,E31=$BR$1),0,1)))</f>
        <v>1</v>
      </c>
      <c r="BU29" s="2">
        <f>IF($A29&gt;='243way_Regular Symbol'!H$16,"",IF(F29=0,"",IF(OR(F29=$BQ$1,F29=$BR$1,F30=$BQ$1,F30=$BR$1,F31=$BQ$1,F31=$BR$1),0,1)))</f>
        <v>1</v>
      </c>
      <c r="BW29" s="2">
        <f>IF($A29&gt;='243way_Regular Symbol'!D$16,"",IF(B29=0,"",IF(OR(B29=$BW$1,B30=$BW$1,B31=$BW$1,B29=$BX$1,B30=$BX$1,B31=$BX$1),0,1)))</f>
        <v>1</v>
      </c>
      <c r="BX29" s="2">
        <f>IF($A29&gt;='243way_Regular Symbol'!E$16,"",IF(C29=0,"",IF(OR(C29=$BW$1,C30=$BW$1,C31=$BW$1,C29=$BX$1,C30=$BX$1,C31=$BX$1),0,1)))</f>
        <v>1</v>
      </c>
      <c r="BY29" s="2">
        <f>IF($A29&gt;='243way_Regular Symbol'!F$16,"",IF(D29=0,"",IF(OR(D29=$BW$1,D30=$BW$1,D31=$BW$1,D29=$BX$1,D30=$BX$1,D31=$BX$1),0,1)))</f>
        <v>0</v>
      </c>
      <c r="BZ29" s="2">
        <f>IF($A29&gt;='243way_Regular Symbol'!G$16,"",IF(E29=0,"",IF(OR(E29=$BW$1,E30=$BW$1,E31=$BW$1,E29=$BX$1,E30=$BX$1,E31=$BX$1),0,1)))</f>
        <v>1</v>
      </c>
      <c r="CA29" s="2">
        <f>IF($A29&gt;='243way_Regular Symbol'!H$16,"",IF(F29=0,"",IF(OR(F29=$BW$1,F30=$BW$1,F31=$BW$1,F29=$BX$1,F30=$BX$1,F31=$BX$1),0,1)))</f>
        <v>1</v>
      </c>
      <c r="CC29" s="2">
        <f>IF($A29&gt;='243way_Regular Symbol'!D$16,"",IF(B29=0,"",IF(OR(B29=$BW$1,B30=$BW$1,B31=$BW$1,B29=$CD$1,B30=$CD$1,B31=$CD$1),0,1)))</f>
        <v>1</v>
      </c>
      <c r="CD29" s="2">
        <f>IF($A29&gt;='243way_Regular Symbol'!E$16,"",IF(C29=0,"",IF(OR(C29=$BW$1,C30=$BW$1,C31=$BW$1,C29=$CD$1,C30=$CD$1,C31=$CD$1),0,1)))</f>
        <v>0</v>
      </c>
      <c r="CE29" s="2">
        <f>IF($A29&gt;='243way_Regular Symbol'!F$16,"",IF(D29=0,"",IF(OR(D29=$BW$1,D30=$BW$1,D31=$BW$1,D29=$CD$1,D30=$CD$1,D31=$CD$1),0,1)))</f>
        <v>0</v>
      </c>
      <c r="CF29" s="2">
        <f>IF($A29&gt;='243way_Regular Symbol'!G$16,"",IF(E29=0,"",IF(OR(E29=$BW$1,E30=$BW$1,E31=$BW$1,E29=$CD$1,E30=$CD$1,E31=$CD$1),0,1)))</f>
        <v>1</v>
      </c>
      <c r="CG29" s="2">
        <f>IF($A29&gt;='243way_Regular Symbol'!H$16,"",IF(F29=0,"",IF(OR(F29=$BW$1,F30=$BW$1,F31=$BW$1,F29=$CD$1,F30=$CD$1,F31=$CD$1),0,1)))</f>
        <v>1</v>
      </c>
      <c r="CI29" s="2">
        <f>IF($A29&gt;='243way_Regular Symbol'!D$16,"",IF(B29=0,"",IF(OR(B29=$BW$1,B30=$BW$1,B31=$BW$1,B29=$CJ$1,B30=$CJ$1,B31=$CJ$1),0,1)))</f>
        <v>0</v>
      </c>
      <c r="CJ29" s="2">
        <f>IF($A29&gt;='243way_Regular Symbol'!E$16,"",IF(C29=0,"",IF(OR(C29=$BW$1,C30=$BW$1,C31=$BW$1,C29=$CJ$1,C30=$CJ$1,C31=$CJ$1),0,1)))</f>
        <v>0</v>
      </c>
      <c r="CK29" s="2">
        <f>IF($A29&gt;='243way_Regular Symbol'!F$16,"",IF(D29=0,"",IF(OR(D29=$BW$1,D30=$BW$1,D31=$BW$1,D29=$CJ$1,D30=$CJ$1,D31=$CJ$1),0,1)))</f>
        <v>1</v>
      </c>
      <c r="CL29" s="2">
        <f>IF($A29&gt;='243way_Regular Symbol'!G$16,"",IF(E29=0,"",IF(OR(E29=$BW$1,E30=$BW$1,E31=$BW$1,E29=$CJ$1,E30=$CJ$1,E31=$CJ$1),0,1)))</f>
        <v>1</v>
      </c>
      <c r="CM29" s="2">
        <f>IF($A29&gt;='243way_Regular Symbol'!H$16,"",IF(F29=0,"",IF(OR(F29=$BW$1,F30=$BW$1,F31=$BW$1,F29=$CJ$1,F30=$CJ$1,F31=$CJ$1),0,1)))</f>
        <v>1</v>
      </c>
      <c r="CO29" s="2">
        <f>IF($A29&gt;='243way_Regular Symbol'!D$16,"",IF(B29=0,"",IF(OR(B29=$BW$1,B30=$BW$1,B31=$BW$1,B29=$CP$1,B30=$CP$1,B31=$CP$1),0,1)))</f>
        <v>1</v>
      </c>
      <c r="CP29" s="2">
        <f>IF($A29&gt;='243way_Regular Symbol'!E$16,"",IF(C29=0,"",IF(OR(C29=$BW$1,C30=$BW$1,C31=$BW$1,C29=$CP$1,C30=$CP$1,C31=$CP$1),0,1)))</f>
        <v>1</v>
      </c>
      <c r="CQ29" s="2">
        <f>IF($A29&gt;='243way_Regular Symbol'!F$16,"",IF(D29=0,"",IF(OR(D29=$BW$1,D30=$BW$1,D31=$BW$1,D29=$CP$1,D30=$CP$1,D31=$CP$1),0,1)))</f>
        <v>1</v>
      </c>
      <c r="CR29" s="2">
        <f>IF($A29&gt;='243way_Regular Symbol'!G$16,"",IF(E29=0,"",IF(OR(E29=$BW$1,E30=$BW$1,E31=$BW$1,E29=$CP$1,E30=$CP$1,E31=$CP$1),0,1)))</f>
        <v>0</v>
      </c>
      <c r="CS29" s="2">
        <f>IF($A29&gt;='243way_Regular Symbol'!H$16,"",IF(F29=0,"",IF(OR(F29=$BW$1,F30=$BW$1,F31=$BW$1,F29=$CP$1,F30=$CP$1,F31=$CP$1),0,1)))</f>
        <v>0</v>
      </c>
      <c r="CU29" s="2">
        <f>IF($A29&gt;='243way_Regular Symbol'!D$16,"",IF(B29=0,"",IF(OR(B29=$BW$1,B30=$BW$1,B31=$BW$1,B29=$CV$1,B30=$CV$1,B31=$CV$1),0,1)))</f>
        <v>1</v>
      </c>
      <c r="CV29" s="2">
        <f>IF($A29&gt;='243way_Regular Symbol'!E$16,"",IF(C29=0,"",IF(OR(C29=$BW$1,C30=$BW$1,C31=$BW$1,C29=$CV$1,C30=$CV$1,C31=$CV$1),0,1)))</f>
        <v>1</v>
      </c>
      <c r="CW29" s="2">
        <f>IF($A29&gt;='243way_Regular Symbol'!F$16,"",IF(D29=0,"",IF(OR(D29=$BW$1,D30=$BW$1,D31=$BW$1,D29=$CV$1,D30=$CV$1,D31=$CV$1),0,1)))</f>
        <v>1</v>
      </c>
      <c r="CX29" s="2">
        <f>IF($A29&gt;='243way_Regular Symbol'!G$16,"",IF(E29=0,"",IF(OR(E29=$BW$1,E30=$BW$1,E31=$BW$1,E29=$CV$1,E30=$CV$1,E31=$CV$1),0,1)))</f>
        <v>0</v>
      </c>
      <c r="CY29" s="2">
        <f>IF($A29&gt;='243way_Regular Symbol'!H$16,"",IF(F29=0,"",IF(OR(F29=$BW$1,F30=$BW$1,F31=$BW$1,F29=$CV$1,F30=$CV$1,F31=$CV$1),0,1)))</f>
        <v>0</v>
      </c>
    </row>
    <row r="30" spans="1:103">
      <c r="A30" s="341">
        <f>IF('243way_Regular Symbol'!L29="","",'243way_Regular Symbol'!L29)</f>
        <v>26</v>
      </c>
      <c r="B30" s="184" t="str">
        <f>IF('243way_Regular Symbol'!M29="",
IF($A30-'243way_Regular Symbol'!D$16&gt;='243way_RegularＸ_W()'!B$2-1,"",VLOOKUP($A30-'243way_Regular Symbol'!D$16,'243way_Regular Symbol'!$L$3:$Q$250,'243way_RegularＸ_W()'!B$3+1,FALSE)),
'243way_Regular Symbol'!M29)</f>
        <v>M4</v>
      </c>
      <c r="C30" s="184" t="str">
        <f>IF('243way_Regular Symbol'!N29="",
IF($A30-'243way_Regular Symbol'!E$16&gt;='243way_RegularＸ_W()'!C$2-1,"",VLOOKUP($A30-'243way_Regular Symbol'!E$16,'243way_Regular Symbol'!$L$3:$Q$250,'243way_RegularＸ_W()'!C$3+1,FALSE)),
'243way_Regular Symbol'!N29)</f>
        <v>A</v>
      </c>
      <c r="D30" s="184" t="str">
        <f>IF('243way_Regular Symbol'!O29="",
IF($A30-'243way_Regular Symbol'!F$16&gt;='243way_RegularＸ_W()'!D$2-1,"",VLOOKUP($A30-'243way_Regular Symbol'!F$16,'243way_Regular Symbol'!$L$3:$Q$250,'243way_RegularＸ_W()'!D$3+1,FALSE)),
'243way_Regular Symbol'!O29)</f>
        <v>M1</v>
      </c>
      <c r="E30" s="184" t="str">
        <f>IF('243way_Regular Symbol'!P29="",
IF($A30-'243way_Regular Symbol'!G$16&gt;='243way_RegularＸ_W()'!E$2-1,"",VLOOKUP($A30-'243way_Regular Symbol'!G$16,'243way_Regular Symbol'!$L$3:$Q$250,'243way_RegularＸ_W()'!E$3+1,FALSE)),
'243way_Regular Symbol'!P29)</f>
        <v>TE</v>
      </c>
      <c r="F30" s="184" t="str">
        <f>IF('243way_Regular Symbol'!Q29="",
IF($A30-'243way_Regular Symbol'!H$16&gt;='243way_RegularＸ_W()'!F$2-1,"",VLOOKUP($A30-'243way_Regular Symbol'!H$16,'243way_Regular Symbol'!$L$3:$Q$250,'243way_RegularＸ_W()'!F$3+1,FALSE)),
'243way_Regular Symbol'!Q29)</f>
        <v>NI</v>
      </c>
      <c r="O30" s="342">
        <f>IF($A30&gt;='243way_Regular Symbol'!D$16,"",IF(B30=0,"",IF(OR(B30=$O$1,B30=$P$1,B31=$O$1,B31=$P$1,B32=$O$1,B32=$P$1),0,1)))</f>
        <v>1</v>
      </c>
      <c r="P30" s="2">
        <f>IF($A30&gt;='243way_Regular Symbol'!E$16,"",IF(C30=0,"",IF(OR(C30=$O$1,C30=$P$1,C31=$O$1,C31=$P$1,C32=$O$1,C32=$P$1),0,1)))</f>
        <v>1</v>
      </c>
      <c r="Q30" s="2">
        <f>IF($A30&gt;='243way_Regular Symbol'!F$16,"",IF(D30=0,"",IF(OR(D30=$O$1,D30=$P$1,D31=$O$1,D31=$P$1,D32=$O$1,D32=$P$1),0,1)))</f>
        <v>0</v>
      </c>
      <c r="R30" s="2">
        <f>IF($A30&gt;='243way_Regular Symbol'!G$16,"",IF(E30=0,"",IF(OR(E30=$O$1,E30=$P$1,E31=$O$1,E31=$P$1,E32=$O$1,E32=$P$1),0,1)))</f>
        <v>1</v>
      </c>
      <c r="S30" s="128">
        <f>IF($A30&gt;='243way_Regular Symbol'!H$16,"",IF(F30=0,"",IF(OR(F30=$O$1,F30=$P$1,F31=$O$1,F31=$P$1,F32=$O$1,F32=$P$1),0,1)))</f>
        <v>0</v>
      </c>
      <c r="U30" s="342">
        <f>IF($A30&gt;='243way_Regular Symbol'!D$16,"",IF(B30=0,"",IF(OR(B30=$U$1,B30=$V$1,B31=$U$1,B31=$V$1,B32=$U$1,B32=$V$1),0,1)))</f>
        <v>1</v>
      </c>
      <c r="V30" s="2">
        <f>IF($A30&gt;='243way_Regular Symbol'!E$16,"",IF(C30=0,"",IF(OR(C30=$U$1,C30=$V$1,C31=$U$1,C31=$V$1,C32=$U$1,C32=$V$1),0,1)))</f>
        <v>1</v>
      </c>
      <c r="W30" s="2">
        <f>IF($A30&gt;='243way_Regular Symbol'!F$16,"",IF(D30=0,"",IF(OR(D30=$U$1,D30=$V$1,D31=$U$1,D31=$V$1,D32=$U$1,D32=$V$1),0,1)))</f>
        <v>1</v>
      </c>
      <c r="X30" s="2">
        <f>IF($A30&gt;='243way_Regular Symbol'!G$16,"",IF(E30=0,"",IF(OR(E30=$U$1,E30=$V$1,E31=$U$1,E31=$V$1,E32=$U$1,E32=$V$1),0,1)))</f>
        <v>1</v>
      </c>
      <c r="Y30" s="128">
        <f>IF($A30&gt;='243way_Regular Symbol'!H$16,"",IF(F30=0,"",IF(OR(F30=$U$1,F30=$V$1,F31=$U$1,F31=$V$1,F32=$U$1,F32=$V$1),0,1)))</f>
        <v>1</v>
      </c>
      <c r="AA30" s="342">
        <f>IF($A30&gt;='243way_Regular Symbol'!D$16,"",IF(B30=0,"",IF(OR(B30=$AA$1,B30=$AB$1,B31=$AA$1,B31=$AB$1,B32=$AA$1,,B32=$AB$1),0,1)))</f>
        <v>0</v>
      </c>
      <c r="AB30" s="2">
        <f>IF($A30&gt;='243way_Regular Symbol'!E$16,"",IF(C30=0,"",IF(OR(C30=$AA$1,C30=$AB$1,C31=$AA$1,C31=$AB$1,C32=$AA$1,,C32=$AB$1),0,1)))</f>
        <v>1</v>
      </c>
      <c r="AC30" s="2">
        <f>IF($A30&gt;='243way_Regular Symbol'!F$16,"",IF(D30=0,"",IF(OR(D30=$AA$1,D30=$AB$1,D31=$AA$1,D31=$AB$1,D32=$AA$1,,D32=$AB$1),0,1)))</f>
        <v>1</v>
      </c>
      <c r="AD30" s="2">
        <f>IF($A30&gt;='243way_Regular Symbol'!G$16,"",IF(E30=0,"",IF(OR(E30=$AA$1,E30=$AB$1,E31=$AA$1,E31=$AB$1,E32=$AA$1,,E32=$AB$1),0,1)))</f>
        <v>1</v>
      </c>
      <c r="AE30" s="128">
        <f>IF($A30&gt;='243way_Regular Symbol'!H$16,"",IF(F30=0,"",IF(OR(F30=$AA$1,F30=$AB$1,F31=$AA$1,F31=$AB$1,F32=$AA$1,,F32=$AB$1),0,1)))</f>
        <v>1</v>
      </c>
      <c r="AG30" s="342">
        <f>IF($A30&gt;='243way_Regular Symbol'!D$16,"",IF(B30=0,"",IF(OR(B30=$AG$1,B30=$AH$1,B31=$AG$1,B31=$AH$1,B32=$AG$1,B32=$AH$1),0,1)))</f>
        <v>0</v>
      </c>
      <c r="AH30" s="2">
        <f>IF($A30&gt;='243way_Regular Symbol'!E$16,"",IF(C30=0,"",IF(OR(C30=$AG$1,C30=$AH$1,C31=$AG$1,C31=$AH$1,C32=$AG$1,C32=$AH$1),0,1)))</f>
        <v>1</v>
      </c>
      <c r="AI30" s="2">
        <f>IF($A30&gt;='243way_Regular Symbol'!F$16,"",IF(D30=0,"",IF(OR(D30=$AG$1,D30=$AH$1,D31=$AG$1,D31=$AH$1,D32=$AG$1,D32=$AH$1),0,1)))</f>
        <v>1</v>
      </c>
      <c r="AJ30" s="2">
        <f>IF($A30&gt;='243way_Regular Symbol'!G$16,"",IF(E30=0,"",IF(OR(E30=$AG$1,E30=$AH$1,E31=$AG$1,E31=$AH$1,E32=$AG$1,E32=$AH$1),0,1)))</f>
        <v>1</v>
      </c>
      <c r="AK30" s="128">
        <f>IF($A30&gt;='243way_Regular Symbol'!H$16,"",IF(F30=0,"",IF(OR(F30=$AG$1,F30=$AH$1,F31=$AG$1,F31=$AH$1,F32=$AG$1,F32=$AH$1),0,1)))</f>
        <v>1</v>
      </c>
      <c r="AM30" s="342">
        <f>IF($A30&gt;='243way_Regular Symbol'!D$16,"",IF(B30=0,"",IF(OR(B30=$AM$1,B30=$AN$1,B31=$AM$1,B31=$AN$1,B32=$AM$1,B32=$AN$1),0,1)))</f>
        <v>0</v>
      </c>
      <c r="AN30" s="2">
        <f>IF($A30&gt;='243way_Regular Symbol'!E$16,"",IF(C30=0,"",IF(OR(C30=$AM$1,C30=$AN$1,C31=$AM$1,C31=$AN$1,C32=$AM$1,C32=$AN$1),0,1)))</f>
        <v>1</v>
      </c>
      <c r="AO30" s="2">
        <f>IF($A30&gt;='243way_Regular Symbol'!F$16,"",IF(D30=0,"",IF(OR(D30=$AM$1,D30=$AN$1,D31=$AM$1,D31=$AN$1,D32=$AM$1,D32=$AN$1),0,1)))</f>
        <v>1</v>
      </c>
      <c r="AP30" s="2">
        <f>IF($A30&gt;='243way_Regular Symbol'!G$16,"",IF(E30=0,"",IF(OR(E30=$AM$1,E30=$AN$1,E31=$AM$1,E31=$AN$1,E32=$AM$1,E32=$AN$1),0,1)))</f>
        <v>1</v>
      </c>
      <c r="AQ30" s="128">
        <f>IF($A30&gt;='243way_Regular Symbol'!H$16,"",IF(F30=0,"",IF(OR(F30=$AM$1,F30=$AN$1,F31=$AM$1,F31=$AN$1,F32=$AM$1,F32=$AN$1),0,1)))</f>
        <v>1</v>
      </c>
      <c r="AS30" s="342">
        <f>IF($A30&gt;='243way_Regular Symbol'!D$16,"",IF(B30=0,"",IF(OR(B30=$AM$1,B30=$AT$1,B31=$AM$1,B31=$AT$1,B32=$AM$1,B32=$AT$1),0,1)))</f>
        <v>1</v>
      </c>
      <c r="AT30" s="2">
        <f>IF($A30&gt;='243way_Regular Symbol'!E$16,"",IF(C30=0,"",IF(OR(C30=$AM$1,C30=$AT$1,C31=$AM$1,C31=$AT$1,C32=$AM$1,C32=$AT$1),0,1)))</f>
        <v>1</v>
      </c>
      <c r="AU30" s="2">
        <f>IF($A30&gt;='243way_Regular Symbol'!F$16,"",IF(D30=0,"",IF(OR(D30=$AM$1,D30=$AT$1,D31=$AM$1,D31=$AT$1,D32=$AM$1,D32=$AT$1),0,1)))</f>
        <v>1</v>
      </c>
      <c r="AV30" s="2">
        <f>IF($A30&gt;='243way_Regular Symbol'!G$16,"",IF(E30=0,"",IF(OR(E30=$AM$1,E30=$AT$1,E31=$AM$1,E31=$AT$1,E32=$AM$1,E32=$AT$1),0,1)))</f>
        <v>1</v>
      </c>
      <c r="AW30" s="128">
        <f>IF($A30&gt;='243way_Regular Symbol'!H$16,"",IF(F30=0,"",IF(OR(F30=$AM$1,F30=$AT$1,F31=$AM$1,F31=$AT$1,F32=$AM$1,F32=$AT$1),0,1)))</f>
        <v>1</v>
      </c>
      <c r="AY30" s="342"/>
      <c r="AZ30" s="2"/>
      <c r="BA30" s="2">
        <f>IF($A30&gt;='243way_Regular Symbol'!F$16,"",COUNTIF(D30:D32,$AZ$1))</f>
        <v>0</v>
      </c>
      <c r="BB30" s="2">
        <f>IF($A30&gt;='243way_Regular Symbol'!G$16,"",COUNTIF(E30:E32,$AZ$1))</f>
        <v>0</v>
      </c>
      <c r="BC30" s="2">
        <f>IF($A30&gt;='243way_Regular Symbol'!H$16,"",COUNTIF(F30:F32,$AZ$1))</f>
        <v>0</v>
      </c>
      <c r="BE30" s="342">
        <f>IF($A30&gt;='243way_Regular Symbol'!D$16,"",IF(B30=0,"",IF(OR(B30=$AM$1,B30=$BF$1,B31=$AM$1,B31=$BF$1,B32=$AM$1,B32=$BF$1),1,0)))</f>
        <v>0</v>
      </c>
      <c r="BF30" s="342">
        <f>IF($A30&gt;='243way_Regular Symbol'!E$16,"",IF(C30=0,"",IF(OR(C30=$AM$1,C30=$BF$1,C31=$AM$1,C31=$BF$1,C32=$AM$1,C32=$BF$1),1,0)))</f>
        <v>0</v>
      </c>
      <c r="BG30" s="342">
        <f>IF($A30&gt;='243way_Regular Symbol'!F$16,"",IF(D30=0,"",IF(OR(D30=$AM$1,D30=$BF$1,D31=$AM$1,D31=$BF$1,D32=$AM$1,D32=$BF$1),1,0)))</f>
        <v>0</v>
      </c>
      <c r="BH30" s="342">
        <f>IF($A30&gt;='243way_Regular Symbol'!G$16,"",IF(E30=0,"",IF(OR(E30=$AM$1,E30=$BF$1,E31=$AM$1,E31=$BF$1,E32=$AM$1,E32=$BF$1),1,0)))</f>
        <v>0</v>
      </c>
      <c r="BI30" s="342">
        <f>IF($A30&gt;='243way_Regular Symbol'!H$16,"",IF(F30=0,"",IF(OR(F30=$AM$1,F30=$BF$1,F31=$AM$1,F31=$BF$1,F32=$AM$1,F32=$BF$1),1,0)))</f>
        <v>0</v>
      </c>
      <c r="BK30" s="342">
        <f>IF($A30&gt;='243way_Regular Symbol'!D$16,"",IF(B30=0,"",IF(OR(B30=$AM$1,B30=$BL$1,B31=$AM$1,B31=$BL$1,B32=$AM$1,B32=$BL$1),0,1)))</f>
        <v>1</v>
      </c>
      <c r="BL30" s="2">
        <f>IF($A30&gt;='243way_Regular Symbol'!E$16,"",IF(C30=0,"",IF(OR(C30=$AM$1,C30=$BL$1,C31=$AM$1,C31=$BL$1,C32=$AM$1,C32=$BL$1),0,1)))</f>
        <v>1</v>
      </c>
      <c r="BM30" s="2">
        <f>IF($A30&gt;='243way_Regular Symbol'!F$16,"",IF(D30=0,"",IF(OR(D30=$AM$1,D30=$BL$1,D31=$AM$1,D31=$BL$1,D32=$AM$1,D32=$BL$1),0,1)))</f>
        <v>1</v>
      </c>
      <c r="BN30" s="2">
        <f>IF($A30&gt;='243way_Regular Symbol'!G$16,"",IF(E30=0,"",IF(OR(E30=$AM$1,E30=$BL$1,E31=$AM$1,E31=$BL$1,E32=$AM$1,E32=$BL$1),0,1)))</f>
        <v>1</v>
      </c>
      <c r="BO30" s="128">
        <f>IF($A30&gt;='243way_Regular Symbol'!H$16,"",IF(F30=0,"",IF(OR(F30=$AM$1,F30=$BL$1,F31=$AM$1,F31=$BL$1,F32=$AM$1,F32=$BL$1),0,1)))</f>
        <v>1</v>
      </c>
      <c r="BQ30" s="2">
        <f>IF($A30&gt;='243way_Regular Symbol'!D$16,"",IF(B30=0,"",IF(OR(B30=$BQ$1,B30=$BR$1,B31=$BQ$1,B31=$BR$1,B32=$BQ$1,B32=$BR$1),0,1)))</f>
        <v>1</v>
      </c>
      <c r="BR30" s="2">
        <f>IF($A30&gt;='243way_Regular Symbol'!E$16,"",IF(C30=0,"",IF(OR(C30=$BQ$1,C30=$BR$1,C31=$BQ$1,C31=$BR$1,C32=$BQ$1,C32=$BR$1),0,1)))</f>
        <v>0</v>
      </c>
      <c r="BS30" s="2">
        <f>IF($A30&gt;='243way_Regular Symbol'!F$16,"",IF(D30=0,"",IF(OR(D30=$BQ$1,D30=$BR$1,D31=$BQ$1,D31=$BR$1,D32=$BQ$1,D32=$BR$1),0,1)))</f>
        <v>1</v>
      </c>
      <c r="BT30" s="2">
        <f>IF($A30&gt;='243way_Regular Symbol'!G$16,"",IF(E30=0,"",IF(OR(E30=$BQ$1,E30=$BR$1,E31=$BQ$1,E31=$BR$1,E32=$BQ$1,E32=$BR$1),0,1)))</f>
        <v>1</v>
      </c>
      <c r="BU30" s="2">
        <f>IF($A30&gt;='243way_Regular Symbol'!H$16,"",IF(F30=0,"",IF(OR(F30=$BQ$1,F30=$BR$1,F31=$BQ$1,F31=$BR$1,F32=$BQ$1,F32=$BR$1),0,1)))</f>
        <v>1</v>
      </c>
      <c r="BW30" s="2">
        <f>IF($A30&gt;='243way_Regular Symbol'!D$16,"",IF(B30=0,"",IF(OR(B30=$BW$1,B31=$BW$1,B32=$BW$1,B30=$BX$1,B31=$BX$1,B32=$BX$1),0,1)))</f>
        <v>1</v>
      </c>
      <c r="BX30" s="2">
        <f>IF($A30&gt;='243way_Regular Symbol'!E$16,"",IF(C30=0,"",IF(OR(C30=$BW$1,C31=$BW$1,C32=$BW$1,C30=$BX$1,C31=$BX$1,C32=$BX$1),0,1)))</f>
        <v>1</v>
      </c>
      <c r="BY30" s="2">
        <f>IF($A30&gt;='243way_Regular Symbol'!F$16,"",IF(D30=0,"",IF(OR(D30=$BW$1,D31=$BW$1,D32=$BW$1,D30=$BX$1,D31=$BX$1,D32=$BX$1),0,1)))</f>
        <v>0</v>
      </c>
      <c r="BZ30" s="2">
        <f>IF($A30&gt;='243way_Regular Symbol'!G$16,"",IF(E30=0,"",IF(OR(E30=$BW$1,E31=$BW$1,E32=$BW$1,E30=$BX$1,E31=$BX$1,E32=$BX$1),0,1)))</f>
        <v>0</v>
      </c>
      <c r="CA30" s="2">
        <f>IF($A30&gt;='243way_Regular Symbol'!H$16,"",IF(F30=0,"",IF(OR(F30=$BW$1,F31=$BW$1,F32=$BW$1,F30=$BX$1,F31=$BX$1,F32=$BX$1),0,1)))</f>
        <v>1</v>
      </c>
      <c r="CC30" s="2">
        <f>IF($A30&gt;='243way_Regular Symbol'!D$16,"",IF(B30=0,"",IF(OR(B30=$BW$1,B31=$BW$1,B32=$BW$1,B30=$CD$1,B31=$CD$1,B32=$CD$1),0,1)))</f>
        <v>1</v>
      </c>
      <c r="CD30" s="2">
        <f>IF($A30&gt;='243way_Regular Symbol'!E$16,"",IF(C30=0,"",IF(OR(C30=$BW$1,C31=$BW$1,C32=$BW$1,C30=$CD$1,C31=$CD$1,C32=$CD$1),0,1)))</f>
        <v>0</v>
      </c>
      <c r="CE30" s="2">
        <f>IF($A30&gt;='243way_Regular Symbol'!F$16,"",IF(D30=0,"",IF(OR(D30=$BW$1,D31=$BW$1,D32=$BW$1,D30=$CD$1,D31=$CD$1,D32=$CD$1),0,1)))</f>
        <v>0</v>
      </c>
      <c r="CF30" s="2">
        <f>IF($A30&gt;='243way_Regular Symbol'!G$16,"",IF(E30=0,"",IF(OR(E30=$BW$1,E31=$BW$1,E32=$BW$1,E30=$CD$1,E31=$CD$1,E32=$CD$1),0,1)))</f>
        <v>1</v>
      </c>
      <c r="CG30" s="2">
        <f>IF($A30&gt;='243way_Regular Symbol'!H$16,"",IF(F30=0,"",IF(OR(F30=$BW$1,F31=$BW$1,F32=$BW$1,F30=$CD$1,F31=$CD$1,F32=$CD$1),0,1)))</f>
        <v>1</v>
      </c>
      <c r="CI30" s="2">
        <f>IF($A30&gt;='243way_Regular Symbol'!D$16,"",IF(B30=0,"",IF(OR(B30=$BW$1,B31=$BW$1,B32=$BW$1,B30=$CJ$1,B31=$CJ$1,B32=$CJ$1),0,1)))</f>
        <v>1</v>
      </c>
      <c r="CJ30" s="2">
        <f>IF($A30&gt;='243way_Regular Symbol'!E$16,"",IF(C30=0,"",IF(OR(C30=$BW$1,C31=$BW$1,C32=$BW$1,C30=$CJ$1,C31=$CJ$1,C32=$CJ$1),0,1)))</f>
        <v>1</v>
      </c>
      <c r="CK30" s="2">
        <f>IF($A30&gt;='243way_Regular Symbol'!F$16,"",IF(D30=0,"",IF(OR(D30=$BW$1,D31=$BW$1,D32=$BW$1,D30=$CJ$1,D31=$CJ$1,D32=$CJ$1),0,1)))</f>
        <v>1</v>
      </c>
      <c r="CL30" s="2">
        <f>IF($A30&gt;='243way_Regular Symbol'!G$16,"",IF(E30=0,"",IF(OR(E30=$BW$1,E31=$BW$1,E32=$BW$1,E30=$CJ$1,E31=$CJ$1,E32=$CJ$1),0,1)))</f>
        <v>1</v>
      </c>
      <c r="CM30" s="2">
        <f>IF($A30&gt;='243way_Regular Symbol'!H$16,"",IF(F30=0,"",IF(OR(F30=$BW$1,F31=$BW$1,F32=$BW$1,F30=$CJ$1,F31=$CJ$1,F32=$CJ$1),0,1)))</f>
        <v>1</v>
      </c>
      <c r="CO30" s="2">
        <f>IF($A30&gt;='243way_Regular Symbol'!D$16,"",IF(B30=0,"",IF(OR(B30=$BW$1,B31=$BW$1,B32=$BW$1,B30=$CP$1,B31=$CP$1,B32=$CP$1),0,1)))</f>
        <v>1</v>
      </c>
      <c r="CP30" s="2">
        <f>IF($A30&gt;='243way_Regular Symbol'!E$16,"",IF(C30=0,"",IF(OR(C30=$BW$1,C31=$BW$1,C32=$BW$1,C30=$CP$1,C31=$CP$1,C32=$CP$1),0,1)))</f>
        <v>1</v>
      </c>
      <c r="CQ30" s="2">
        <f>IF($A30&gt;='243way_Regular Symbol'!F$16,"",IF(D30=0,"",IF(OR(D30=$BW$1,D31=$BW$1,D32=$BW$1,D30=$CP$1,D31=$CP$1,D32=$CP$1),0,1)))</f>
        <v>1</v>
      </c>
      <c r="CR30" s="2">
        <f>IF($A30&gt;='243way_Regular Symbol'!G$16,"",IF(E30=0,"",IF(OR(E30=$BW$1,E31=$BW$1,E32=$BW$1,E30=$CP$1,E31=$CP$1,E32=$CP$1),0,1)))</f>
        <v>0</v>
      </c>
      <c r="CS30" s="2">
        <f>IF($A30&gt;='243way_Regular Symbol'!H$16,"",IF(F30=0,"",IF(OR(F30=$BW$1,F31=$BW$1,F32=$BW$1,F30=$CP$1,F31=$CP$1,F32=$CP$1),0,1)))</f>
        <v>0</v>
      </c>
      <c r="CU30" s="2">
        <f>IF($A30&gt;='243way_Regular Symbol'!D$16,"",IF(B30=0,"",IF(OR(B30=$BW$1,B31=$BW$1,B32=$BW$1,B30=$CV$1,B31=$CV$1,B32=$CV$1),0,1)))</f>
        <v>1</v>
      </c>
      <c r="CV30" s="2">
        <f>IF($A30&gt;='243way_Regular Symbol'!E$16,"",IF(C30=0,"",IF(OR(C30=$BW$1,C31=$BW$1,C32=$BW$1,C30=$CV$1,C31=$CV$1,C32=$CV$1),0,1)))</f>
        <v>1</v>
      </c>
      <c r="CW30" s="2">
        <f>IF($A30&gt;='243way_Regular Symbol'!F$16,"",IF(D30=0,"",IF(OR(D30=$BW$1,D31=$BW$1,D32=$BW$1,D30=$CV$1,D31=$CV$1,D32=$CV$1),0,1)))</f>
        <v>1</v>
      </c>
      <c r="CX30" s="2">
        <f>IF($A30&gt;='243way_Regular Symbol'!G$16,"",IF(E30=0,"",IF(OR(E30=$BW$1,E31=$BW$1,E32=$BW$1,E30=$CV$1,E31=$CV$1,E32=$CV$1),0,1)))</f>
        <v>1</v>
      </c>
      <c r="CY30" s="2">
        <f>IF($A30&gt;='243way_Regular Symbol'!H$16,"",IF(F30=0,"",IF(OR(F30=$BW$1,F31=$BW$1,F32=$BW$1,F30=$CV$1,F31=$CV$1,F32=$CV$1),0,1)))</f>
        <v>0</v>
      </c>
    </row>
    <row r="31" spans="1:103">
      <c r="A31" s="341">
        <f>IF('243way_Regular Symbol'!L30="","",'243way_Regular Symbol'!L30)</f>
        <v>27</v>
      </c>
      <c r="B31" s="184" t="str">
        <f>IF('243way_Regular Symbol'!M30="",
IF($A31-'243way_Regular Symbol'!D$16&gt;='243way_RegularＸ_W()'!B$2-1,"",VLOOKUP($A31-'243way_Regular Symbol'!D$16,'243way_Regular Symbol'!$L$3:$Q$250,'243way_RegularＸ_W()'!B$3+1,FALSE)),
'243way_Regular Symbol'!M30)</f>
        <v>M3</v>
      </c>
      <c r="C31" s="184" t="str">
        <f>IF('243way_Regular Symbol'!N30="",
IF($A31-'243way_Regular Symbol'!E$16&gt;='243way_RegularＸ_W()'!C$2-1,"",VLOOKUP($A31-'243way_Regular Symbol'!E$16,'243way_Regular Symbol'!$L$3:$Q$250,'243way_RegularＸ_W()'!C$3+1,FALSE)),
'243way_Regular Symbol'!N30)</f>
        <v>Q</v>
      </c>
      <c r="D31" s="184" t="str">
        <f>IF('243way_Regular Symbol'!O30="",
IF($A31-'243way_Regular Symbol'!F$16&gt;='243way_RegularＸ_W()'!D$2-1,"",VLOOKUP($A31-'243way_Regular Symbol'!F$16,'243way_Regular Symbol'!$L$3:$Q$250,'243way_RegularＸ_W()'!D$3+1,FALSE)),
'243way_Regular Symbol'!O30)</f>
        <v>K</v>
      </c>
      <c r="E31" s="184" t="str">
        <f>IF('243way_Regular Symbol'!P30="",
IF($A31-'243way_Regular Symbol'!G$16&gt;='243way_RegularＸ_W()'!E$2-1,"",VLOOKUP($A31-'243way_Regular Symbol'!G$16,'243way_Regular Symbol'!$L$3:$Q$250,'243way_RegularＸ_W()'!E$3+1,FALSE)),
'243way_Regular Symbol'!P30)</f>
        <v>S1</v>
      </c>
      <c r="F31" s="184" t="str">
        <f>IF('243way_Regular Symbol'!Q30="",
IF($A31-'243way_Regular Symbol'!H$16&gt;='243way_RegularＸ_W()'!F$2-1,"",VLOOKUP($A31-'243way_Regular Symbol'!H$16,'243way_Regular Symbol'!$L$3:$Q$250,'243way_RegularＸ_W()'!F$3+1,FALSE)),
'243way_Regular Symbol'!Q30)</f>
        <v>M1</v>
      </c>
      <c r="O31" s="342">
        <f>IF($A31&gt;='243way_Regular Symbol'!D$16,"",IF(B31=0,"",IF(OR(B31=$O$1,B31=$P$1,B32=$O$1,B32=$P$1,B33=$O$1,B33=$P$1),0,1)))</f>
        <v>1</v>
      </c>
      <c r="P31" s="2">
        <f>IF($A31&gt;='243way_Regular Symbol'!E$16,"",IF(C31=0,"",IF(OR(C31=$O$1,C31=$P$1,C32=$O$1,C32=$P$1,C33=$O$1,C33=$P$1),0,1)))</f>
        <v>1</v>
      </c>
      <c r="Q31" s="2">
        <f>IF($A31&gt;='243way_Regular Symbol'!F$16,"",IF(D31=0,"",IF(OR(D31=$O$1,D31=$P$1,D32=$O$1,D32=$P$1,D33=$O$1,D33=$P$1),0,1)))</f>
        <v>1</v>
      </c>
      <c r="R31" s="2">
        <f>IF($A31&gt;='243way_Regular Symbol'!G$16,"",IF(E31=0,"",IF(OR(E31=$O$1,E31=$P$1,E32=$O$1,E32=$P$1,E33=$O$1,E33=$P$1),0,1)))</f>
        <v>1</v>
      </c>
      <c r="S31" s="128">
        <f>IF($A31&gt;='243way_Regular Symbol'!H$16,"",IF(F31=0,"",IF(OR(F31=$O$1,F31=$P$1,F32=$O$1,F32=$P$1,F33=$O$1,F33=$P$1),0,1)))</f>
        <v>0</v>
      </c>
      <c r="U31" s="342">
        <f>IF($A31&gt;='243way_Regular Symbol'!D$16,"",IF(B31=0,"",IF(OR(B31=$U$1,B31=$V$1,B32=$U$1,B32=$V$1,B33=$U$1,B33=$V$1),0,1)))</f>
        <v>1</v>
      </c>
      <c r="V31" s="2">
        <f>IF($A31&gt;='243way_Regular Symbol'!E$16,"",IF(C31=0,"",IF(OR(C31=$U$1,C31=$V$1,C32=$U$1,C32=$V$1,C33=$U$1,C33=$V$1),0,1)))</f>
        <v>1</v>
      </c>
      <c r="W31" s="2">
        <f>IF($A31&gt;='243way_Regular Symbol'!F$16,"",IF(D31=0,"",IF(OR(D31=$U$1,D31=$V$1,D32=$U$1,D32=$V$1,D33=$U$1,D33=$V$1),0,1)))</f>
        <v>1</v>
      </c>
      <c r="X31" s="2">
        <f>IF($A31&gt;='243way_Regular Symbol'!G$16,"",IF(E31=0,"",IF(OR(E31=$U$1,E31=$V$1,E32=$U$1,E32=$V$1,E33=$U$1,E33=$V$1),0,1)))</f>
        <v>1</v>
      </c>
      <c r="Y31" s="128">
        <f>IF($A31&gt;='243way_Regular Symbol'!H$16,"",IF(F31=0,"",IF(OR(F31=$U$1,F31=$V$1,F32=$U$1,F32=$V$1,F33=$U$1,F33=$V$1),0,1)))</f>
        <v>1</v>
      </c>
      <c r="AA31" s="342">
        <f>IF($A31&gt;='243way_Regular Symbol'!D$16,"",IF(B31=0,"",IF(OR(B31=$AA$1,B31=$AB$1,B32=$AA$1,B32=$AB$1,B33=$AA$1,,B33=$AB$1),0,1)))</f>
        <v>0</v>
      </c>
      <c r="AB31" s="2">
        <f>IF($A31&gt;='243way_Regular Symbol'!E$16,"",IF(C31=0,"",IF(OR(C31=$AA$1,C31=$AB$1,C32=$AA$1,C32=$AB$1,C33=$AA$1,,C33=$AB$1),0,1)))</f>
        <v>1</v>
      </c>
      <c r="AC31" s="2">
        <f>IF($A31&gt;='243way_Regular Symbol'!F$16,"",IF(D31=0,"",IF(OR(D31=$AA$1,D31=$AB$1,D32=$AA$1,D32=$AB$1,D33=$AA$1,,D33=$AB$1),0,1)))</f>
        <v>1</v>
      </c>
      <c r="AD31" s="2">
        <f>IF($A31&gt;='243way_Regular Symbol'!G$16,"",IF(E31=0,"",IF(OR(E31=$AA$1,E31=$AB$1,E32=$AA$1,E32=$AB$1,E33=$AA$1,,E33=$AB$1),0,1)))</f>
        <v>1</v>
      </c>
      <c r="AE31" s="128">
        <f>IF($A31&gt;='243way_Regular Symbol'!H$16,"",IF(F31=0,"",IF(OR(F31=$AA$1,F31=$AB$1,F32=$AA$1,F32=$AB$1,F33=$AA$1,,F33=$AB$1),0,1)))</f>
        <v>1</v>
      </c>
      <c r="AG31" s="342">
        <f>IF($A31&gt;='243way_Regular Symbol'!D$16,"",IF(B31=0,"",IF(OR(B31=$AG$1,B31=$AH$1,B32=$AG$1,B32=$AH$1,B33=$AG$1,B33=$AH$1),0,1)))</f>
        <v>1</v>
      </c>
      <c r="AH31" s="2">
        <f>IF($A31&gt;='243way_Regular Symbol'!E$16,"",IF(C31=0,"",IF(OR(C31=$AG$1,C31=$AH$1,C32=$AG$1,C32=$AH$1,C33=$AG$1,C33=$AH$1),0,1)))</f>
        <v>1</v>
      </c>
      <c r="AI31" s="2">
        <f>IF($A31&gt;='243way_Regular Symbol'!F$16,"",IF(D31=0,"",IF(OR(D31=$AG$1,D31=$AH$1,D32=$AG$1,D32=$AH$1,D33=$AG$1,D33=$AH$1),0,1)))</f>
        <v>1</v>
      </c>
      <c r="AJ31" s="2">
        <f>IF($A31&gt;='243way_Regular Symbol'!G$16,"",IF(E31=0,"",IF(OR(E31=$AG$1,E31=$AH$1,E32=$AG$1,E32=$AH$1,E33=$AG$1,E33=$AH$1),0,1)))</f>
        <v>1</v>
      </c>
      <c r="AK31" s="128">
        <f>IF($A31&gt;='243way_Regular Symbol'!H$16,"",IF(F31=0,"",IF(OR(F31=$AG$1,F31=$AH$1,F32=$AG$1,F32=$AH$1,F33=$AG$1,F33=$AH$1),0,1)))</f>
        <v>1</v>
      </c>
      <c r="AM31" s="342">
        <f>IF($A31&gt;='243way_Regular Symbol'!D$16,"",IF(B31=0,"",IF(OR(B31=$AM$1,B31=$AN$1,B32=$AM$1,B32=$AN$1,B33=$AM$1,B33=$AN$1),0,1)))</f>
        <v>0</v>
      </c>
      <c r="AN31" s="2">
        <f>IF($A31&gt;='243way_Regular Symbol'!E$16,"",IF(C31=0,"",IF(OR(C31=$AM$1,C31=$AN$1,C32=$AM$1,C32=$AN$1,C33=$AM$1,C33=$AN$1),0,1)))</f>
        <v>1</v>
      </c>
      <c r="AO31" s="2">
        <f>IF($A31&gt;='243way_Regular Symbol'!F$16,"",IF(D31=0,"",IF(OR(D31=$AM$1,D31=$AN$1,D32=$AM$1,D32=$AN$1,D33=$AM$1,D33=$AN$1),0,1)))</f>
        <v>1</v>
      </c>
      <c r="AP31" s="2">
        <f>IF($A31&gt;='243way_Regular Symbol'!G$16,"",IF(E31=0,"",IF(OR(E31=$AM$1,E31=$AN$1,E32=$AM$1,E32=$AN$1,E33=$AM$1,E33=$AN$1),0,1)))</f>
        <v>1</v>
      </c>
      <c r="AQ31" s="128">
        <f>IF($A31&gt;='243way_Regular Symbol'!H$16,"",IF(F31=0,"",IF(OR(F31=$AM$1,F31=$AN$1,F32=$AM$1,F32=$AN$1,F33=$AM$1,F33=$AN$1),0,1)))</f>
        <v>1</v>
      </c>
      <c r="AS31" s="342">
        <f>IF($A31&gt;='243way_Regular Symbol'!D$16,"",IF(B31=0,"",IF(OR(B31=$AM$1,B31=$AT$1,B32=$AM$1,B32=$AT$1,B33=$AM$1,B33=$AT$1),0,1)))</f>
        <v>1</v>
      </c>
      <c r="AT31" s="2">
        <f>IF($A31&gt;='243way_Regular Symbol'!E$16,"",IF(C31=0,"",IF(OR(C31=$AM$1,C31=$AT$1,C32=$AM$1,C32=$AT$1,C33=$AM$1,C33=$AT$1),0,1)))</f>
        <v>1</v>
      </c>
      <c r="AU31" s="2">
        <f>IF($A31&gt;='243way_Regular Symbol'!F$16,"",IF(D31=0,"",IF(OR(D31=$AM$1,D31=$AT$1,D32=$AM$1,D32=$AT$1,D33=$AM$1,D33=$AT$1),0,1)))</f>
        <v>1</v>
      </c>
      <c r="AV31" s="2">
        <f>IF($A31&gt;='243way_Regular Symbol'!G$16,"",IF(E31=0,"",IF(OR(E31=$AM$1,E31=$AT$1,E32=$AM$1,E32=$AT$1,E33=$AM$1,E33=$AT$1),0,1)))</f>
        <v>1</v>
      </c>
      <c r="AW31" s="128">
        <f>IF($A31&gt;='243way_Regular Symbol'!H$16,"",IF(F31=0,"",IF(OR(F31=$AM$1,F31=$AT$1,F32=$AM$1,F32=$AT$1,F33=$AM$1,F33=$AT$1),0,1)))</f>
        <v>1</v>
      </c>
      <c r="AY31" s="342"/>
      <c r="AZ31" s="2"/>
      <c r="BA31" s="2">
        <f>IF($A31&gt;='243way_Regular Symbol'!F$16,"",COUNTIF(D31:D33,$AZ$1))</f>
        <v>0</v>
      </c>
      <c r="BB31" s="2">
        <f>IF($A31&gt;='243way_Regular Symbol'!G$16,"",COUNTIF(E31:E33,$AZ$1))</f>
        <v>0</v>
      </c>
      <c r="BC31" s="2">
        <f>IF($A31&gt;='243way_Regular Symbol'!H$16,"",COUNTIF(F31:F33,$AZ$1))</f>
        <v>0</v>
      </c>
      <c r="BE31" s="342">
        <f>IF($A31&gt;='243way_Regular Symbol'!D$16,"",IF(B31=0,"",IF(OR(B31=$AM$1,B31=$BF$1,B32=$AM$1,B32=$BF$1,B33=$AM$1,B33=$BF$1),1,0)))</f>
        <v>0</v>
      </c>
      <c r="BF31" s="342">
        <f>IF($A31&gt;='243way_Regular Symbol'!E$16,"",IF(C31=0,"",IF(OR(C31=$AM$1,C31=$BF$1,C32=$AM$1,C32=$BF$1,C33=$AM$1,C33=$BF$1),1,0)))</f>
        <v>0</v>
      </c>
      <c r="BG31" s="342">
        <f>IF($A31&gt;='243way_Regular Symbol'!F$16,"",IF(D31=0,"",IF(OR(D31=$AM$1,D31=$BF$1,D32=$AM$1,D32=$BF$1,D33=$AM$1,D33=$BF$1),1,0)))</f>
        <v>0</v>
      </c>
      <c r="BH31" s="342">
        <f>IF($A31&gt;='243way_Regular Symbol'!G$16,"",IF(E31=0,"",IF(OR(E31=$AM$1,E31=$BF$1,E32=$AM$1,E32=$BF$1,E33=$AM$1,E33=$BF$1),1,0)))</f>
        <v>0</v>
      </c>
      <c r="BI31" s="342">
        <f>IF($A31&gt;='243way_Regular Symbol'!H$16,"",IF(F31=0,"",IF(OR(F31=$AM$1,F31=$BF$1,F32=$AM$1,F32=$BF$1,F33=$AM$1,F33=$BF$1),1,0)))</f>
        <v>0</v>
      </c>
      <c r="BK31" s="342">
        <f>IF($A31&gt;='243way_Regular Symbol'!D$16,"",IF(B31=0,"",IF(OR(B31=$AM$1,B31=$BL$1,B32=$AM$1,B32=$BL$1,B33=$AM$1,B33=$BL$1),0,1)))</f>
        <v>1</v>
      </c>
      <c r="BL31" s="2">
        <f>IF($A31&gt;='243way_Regular Symbol'!E$16,"",IF(C31=0,"",IF(OR(C31=$AM$1,C31=$BL$1,C32=$AM$1,C32=$BL$1,C33=$AM$1,C33=$BL$1),0,1)))</f>
        <v>1</v>
      </c>
      <c r="BM31" s="2">
        <f>IF($A31&gt;='243way_Regular Symbol'!F$16,"",IF(D31=0,"",IF(OR(D31=$AM$1,D31=$BL$1,D32=$AM$1,D32=$BL$1,D33=$AM$1,D33=$BL$1),0,1)))</f>
        <v>1</v>
      </c>
      <c r="BN31" s="2">
        <f>IF($A31&gt;='243way_Regular Symbol'!G$16,"",IF(E31=0,"",IF(OR(E31=$AM$1,E31=$BL$1,E32=$AM$1,E32=$BL$1,E33=$AM$1,E33=$BL$1),0,1)))</f>
        <v>1</v>
      </c>
      <c r="BO31" s="128">
        <f>IF($A31&gt;='243way_Regular Symbol'!H$16,"",IF(F31=0,"",IF(OR(F31=$AM$1,F31=$BL$1,F32=$AM$1,F32=$BL$1,F33=$AM$1,F33=$BL$1),0,1)))</f>
        <v>1</v>
      </c>
      <c r="BQ31" s="2">
        <f>IF($A31&gt;='243way_Regular Symbol'!D$16,"",IF(B31=0,"",IF(OR(B31=$BQ$1,B31=$BR$1,B32=$BQ$1,B32=$BR$1,B33=$BQ$1,B33=$BR$1),0,1)))</f>
        <v>1</v>
      </c>
      <c r="BR31" s="2">
        <f>IF($A31&gt;='243way_Regular Symbol'!E$16,"",IF(C31=0,"",IF(OR(C31=$BQ$1,C31=$BR$1,C32=$BQ$1,C32=$BR$1,C33=$BQ$1,C33=$BR$1),0,1)))</f>
        <v>1</v>
      </c>
      <c r="BS31" s="2">
        <f>IF($A31&gt;='243way_Regular Symbol'!F$16,"",IF(D31=0,"",IF(OR(D31=$BQ$1,D31=$BR$1,D32=$BQ$1,D32=$BR$1,D33=$BQ$1,D33=$BR$1),0,1)))</f>
        <v>1</v>
      </c>
      <c r="BT31" s="2">
        <f>IF($A31&gt;='243way_Regular Symbol'!G$16,"",IF(E31=0,"",IF(OR(E31=$BQ$1,E31=$BR$1,E32=$BQ$1,E32=$BR$1,E33=$BQ$1,E33=$BR$1),0,1)))</f>
        <v>1</v>
      </c>
      <c r="BU31" s="2">
        <f>IF($A31&gt;='243way_Regular Symbol'!H$16,"",IF(F31=0,"",IF(OR(F31=$BQ$1,F31=$BR$1,F32=$BQ$1,F32=$BR$1,F33=$BQ$1,F33=$BR$1),0,1)))</f>
        <v>1</v>
      </c>
      <c r="BW31" s="2">
        <f>IF($A31&gt;='243way_Regular Symbol'!D$16,"",IF(B31=0,"",IF(OR(B31=$BW$1,B32=$BW$1,B33=$BW$1,B31=$BX$1,B32=$BX$1,B33=$BX$1),0,1)))</f>
        <v>1</v>
      </c>
      <c r="BX31" s="2">
        <f>IF($A31&gt;='243way_Regular Symbol'!E$16,"",IF(C31=0,"",IF(OR(C31=$BW$1,C32=$BW$1,C33=$BW$1,C31=$BX$1,C32=$BX$1,C33=$BX$1),0,1)))</f>
        <v>0</v>
      </c>
      <c r="BY31" s="2">
        <f>IF($A31&gt;='243way_Regular Symbol'!F$16,"",IF(D31=0,"",IF(OR(D31=$BW$1,D32=$BW$1,D33=$BW$1,D31=$BX$1,D32=$BX$1,D33=$BX$1),0,1)))</f>
        <v>0</v>
      </c>
      <c r="BZ31" s="2">
        <f>IF($A31&gt;='243way_Regular Symbol'!G$16,"",IF(E31=0,"",IF(OR(E31=$BW$1,E32=$BW$1,E33=$BW$1,E31=$BX$1,E32=$BX$1,E33=$BX$1),0,1)))</f>
        <v>0</v>
      </c>
      <c r="CA31" s="2">
        <f>IF($A31&gt;='243way_Regular Symbol'!H$16,"",IF(F31=0,"",IF(OR(F31=$BW$1,F32=$BW$1,F33=$BW$1,F31=$BX$1,F32=$BX$1,F33=$BX$1),0,1)))</f>
        <v>1</v>
      </c>
      <c r="CC31" s="2">
        <f>IF($A31&gt;='243way_Regular Symbol'!D$16,"",IF(B31=0,"",IF(OR(B31=$BW$1,B32=$BW$1,B33=$BW$1,B31=$CD$1,B32=$CD$1,B33=$CD$1),0,1)))</f>
        <v>0</v>
      </c>
      <c r="CD31" s="2">
        <f>IF($A31&gt;='243way_Regular Symbol'!E$16,"",IF(C31=0,"",IF(OR(C31=$BW$1,C32=$BW$1,C33=$BW$1,C31=$CD$1,C32=$CD$1,C33=$CD$1),0,1)))</f>
        <v>0</v>
      </c>
      <c r="CE31" s="2">
        <f>IF($A31&gt;='243way_Regular Symbol'!F$16,"",IF(D31=0,"",IF(OR(D31=$BW$1,D32=$BW$1,D33=$BW$1,D31=$CD$1,D32=$CD$1,D33=$CD$1),0,1)))</f>
        <v>0</v>
      </c>
      <c r="CF31" s="2">
        <f>IF($A31&gt;='243way_Regular Symbol'!G$16,"",IF(E31=0,"",IF(OR(E31=$BW$1,E32=$BW$1,E33=$BW$1,E31=$CD$1,E32=$CD$1,E33=$CD$1),0,1)))</f>
        <v>0</v>
      </c>
      <c r="CG31" s="2">
        <f>IF($A31&gt;='243way_Regular Symbol'!H$16,"",IF(F31=0,"",IF(OR(F31=$BW$1,F32=$BW$1,F33=$BW$1,F31=$CD$1,F32=$CD$1,F33=$CD$1),0,1)))</f>
        <v>0</v>
      </c>
      <c r="CI31" s="2">
        <f>IF($A31&gt;='243way_Regular Symbol'!D$16,"",IF(B31=0,"",IF(OR(B31=$BW$1,B32=$BW$1,B33=$BW$1,B31=$CJ$1,B32=$CJ$1,B33=$CJ$1),0,1)))</f>
        <v>1</v>
      </c>
      <c r="CJ31" s="2">
        <f>IF($A31&gt;='243way_Regular Symbol'!E$16,"",IF(C31=0,"",IF(OR(C31=$BW$1,C32=$BW$1,C33=$BW$1,C31=$CJ$1,C32=$CJ$1,C33=$CJ$1),0,1)))</f>
        <v>1</v>
      </c>
      <c r="CK31" s="2">
        <f>IF($A31&gt;='243way_Regular Symbol'!F$16,"",IF(D31=0,"",IF(OR(D31=$BW$1,D32=$BW$1,D33=$BW$1,D31=$CJ$1,D32=$CJ$1,D33=$CJ$1),0,1)))</f>
        <v>1</v>
      </c>
      <c r="CL31" s="2">
        <f>IF($A31&gt;='243way_Regular Symbol'!G$16,"",IF(E31=0,"",IF(OR(E31=$BW$1,E32=$BW$1,E33=$BW$1,E31=$CJ$1,E32=$CJ$1,E33=$CJ$1),0,1)))</f>
        <v>1</v>
      </c>
      <c r="CM31" s="2">
        <f>IF($A31&gt;='243way_Regular Symbol'!H$16,"",IF(F31=0,"",IF(OR(F31=$BW$1,F32=$BW$1,F33=$BW$1,F31=$CJ$1,F32=$CJ$1,F33=$CJ$1),0,1)))</f>
        <v>1</v>
      </c>
      <c r="CO31" s="2">
        <f>IF($A31&gt;='243way_Regular Symbol'!D$16,"",IF(B31=0,"",IF(OR(B31=$BW$1,B32=$BW$1,B33=$BW$1,B31=$CP$1,B32=$CP$1,B33=$CP$1),0,1)))</f>
        <v>1</v>
      </c>
      <c r="CP31" s="2">
        <f>IF($A31&gt;='243way_Regular Symbol'!E$16,"",IF(C31=0,"",IF(OR(C31=$BW$1,C32=$BW$1,C33=$BW$1,C31=$CP$1,C32=$CP$1,C33=$CP$1),0,1)))</f>
        <v>1</v>
      </c>
      <c r="CQ31" s="2">
        <f>IF($A31&gt;='243way_Regular Symbol'!F$16,"",IF(D31=0,"",IF(OR(D31=$BW$1,D32=$BW$1,D33=$BW$1,D31=$CP$1,D32=$CP$1,D33=$CP$1),0,1)))</f>
        <v>1</v>
      </c>
      <c r="CR31" s="2">
        <f>IF($A31&gt;='243way_Regular Symbol'!G$16,"",IF(E31=0,"",IF(OR(E31=$BW$1,E32=$BW$1,E33=$BW$1,E31=$CP$1,E32=$CP$1,E33=$CP$1),0,1)))</f>
        <v>1</v>
      </c>
      <c r="CS31" s="2">
        <f>IF($A31&gt;='243way_Regular Symbol'!H$16,"",IF(F31=0,"",IF(OR(F31=$BW$1,F32=$BW$1,F33=$BW$1,F31=$CP$1,F32=$CP$1,F33=$CP$1),0,1)))</f>
        <v>0</v>
      </c>
      <c r="CU31" s="2">
        <f>IF($A31&gt;='243way_Regular Symbol'!D$16,"",IF(B31=0,"",IF(OR(B31=$BW$1,B32=$BW$1,B33=$BW$1,B31=$CV$1,B32=$CV$1,B33=$CV$1),0,1)))</f>
        <v>1</v>
      </c>
      <c r="CV31" s="2">
        <f>IF($A31&gt;='243way_Regular Symbol'!E$16,"",IF(C31=0,"",IF(OR(C31=$BW$1,C32=$BW$1,C33=$BW$1,C31=$CV$1,C32=$CV$1,C33=$CV$1),0,1)))</f>
        <v>1</v>
      </c>
      <c r="CW31" s="2">
        <f>IF($A31&gt;='243way_Regular Symbol'!F$16,"",IF(D31=0,"",IF(OR(D31=$BW$1,D32=$BW$1,D33=$BW$1,D31=$CV$1,D32=$CV$1,D33=$CV$1),0,1)))</f>
        <v>0</v>
      </c>
      <c r="CX31" s="2">
        <f>IF($A31&gt;='243way_Regular Symbol'!G$16,"",IF(E31=0,"",IF(OR(E31=$BW$1,E32=$BW$1,E33=$BW$1,E31=$CV$1,E32=$CV$1,E33=$CV$1),0,1)))</f>
        <v>1</v>
      </c>
      <c r="CY31" s="2">
        <f>IF($A31&gt;='243way_Regular Symbol'!H$16,"",IF(F31=0,"",IF(OR(F31=$BW$1,F32=$BW$1,F33=$BW$1,F31=$CV$1,F32=$CV$1,F33=$CV$1),0,1)))</f>
        <v>1</v>
      </c>
    </row>
    <row r="32" spans="1:103">
      <c r="A32" s="341">
        <f>IF('243way_Regular Symbol'!L31="","",'243way_Regular Symbol'!L31)</f>
        <v>28</v>
      </c>
      <c r="B32" s="184" t="str">
        <f>IF('243way_Regular Symbol'!M31="",
IF($A32-'243way_Regular Symbol'!D$16&gt;='243way_RegularＸ_W()'!B$2-1,"",VLOOKUP($A32-'243way_Regular Symbol'!D$16,'243way_Regular Symbol'!$L$3:$Q$250,'243way_RegularＸ_W()'!B$3+1,FALSE)),
'243way_Regular Symbol'!M31)</f>
        <v>M5</v>
      </c>
      <c r="C32" s="184" t="str">
        <f>IF('243way_Regular Symbol'!N31="",
IF($A32-'243way_Regular Symbol'!E$16&gt;='243way_RegularＸ_W()'!C$2-1,"",VLOOKUP($A32-'243way_Regular Symbol'!E$16,'243way_Regular Symbol'!$L$3:$Q$250,'243way_RegularＸ_W()'!C$3+1,FALSE)),
'243way_Regular Symbol'!N31)</f>
        <v>S1</v>
      </c>
      <c r="D32" s="184" t="str">
        <f>IF('243way_Regular Symbol'!O31="",
IF($A32-'243way_Regular Symbol'!F$16&gt;='243way_RegularＸ_W()'!D$2-1,"",VLOOKUP($A32-'243way_Regular Symbol'!F$16,'243way_Regular Symbol'!$L$3:$Q$250,'243way_RegularＸ_W()'!D$3+1,FALSE)),
'243way_Regular Symbol'!O31)</f>
        <v>Q</v>
      </c>
      <c r="E32" s="184" t="str">
        <f>IF('243way_Regular Symbol'!P31="",
IF($A32-'243way_Regular Symbol'!G$16&gt;='243way_RegularＸ_W()'!E$2-1,"",VLOOKUP($A32-'243way_Regular Symbol'!G$16,'243way_Regular Symbol'!$L$3:$Q$250,'243way_RegularＸ_W()'!E$3+1,FALSE)),
'243way_Regular Symbol'!P31)</f>
        <v>K</v>
      </c>
      <c r="F32" s="184" t="str">
        <f>IF('243way_Regular Symbol'!Q31="",
IF($A32-'243way_Regular Symbol'!H$16&gt;='243way_RegularＸ_W()'!F$2-1,"",VLOOKUP($A32-'243way_Regular Symbol'!H$16,'243way_Regular Symbol'!$L$3:$Q$250,'243way_RegularＸ_W()'!F$3+1,FALSE)),
'243way_Regular Symbol'!Q31)</f>
        <v>TE</v>
      </c>
      <c r="O32" s="342">
        <f>IF($A32&gt;='243way_Regular Symbol'!D$16,"",IF(B32=0,"",IF(OR(B32=$O$1,B32=$P$1,B33=$O$1,B33=$P$1,B34=$O$1,B34=$P$1),0,1)))</f>
        <v>1</v>
      </c>
      <c r="P32" s="2">
        <f>IF($A32&gt;='243way_Regular Symbol'!E$16,"",IF(C32=0,"",IF(OR(C32=$O$1,C32=$P$1,C33=$O$1,C33=$P$1,C34=$O$1,C34=$P$1),0,1)))</f>
        <v>1</v>
      </c>
      <c r="Q32" s="2">
        <f>IF($A32&gt;='243way_Regular Symbol'!F$16,"",IF(D32=0,"",IF(OR(D32=$O$1,D32=$P$1,D33=$O$1,D33=$P$1,D34=$O$1,D34=$P$1),0,1)))</f>
        <v>1</v>
      </c>
      <c r="R32" s="2">
        <f>IF($A32&gt;='243way_Regular Symbol'!G$16,"",IF(E32=0,"",IF(OR(E32=$O$1,E32=$P$1,E33=$O$1,E33=$P$1,E34=$O$1,E34=$P$1),0,1)))</f>
        <v>1</v>
      </c>
      <c r="S32" s="128">
        <f>IF($A32&gt;='243way_Regular Symbol'!H$16,"",IF(F32=0,"",IF(OR(F32=$O$1,F32=$P$1,F33=$O$1,F33=$P$1,F34=$O$1,F34=$P$1),0,1)))</f>
        <v>1</v>
      </c>
      <c r="U32" s="342">
        <f>IF($A32&gt;='243way_Regular Symbol'!D$16,"",IF(B32=0,"",IF(OR(B32=$U$1,B32=$V$1,B33=$U$1,B33=$V$1,B34=$U$1,B34=$V$1),0,1)))</f>
        <v>1</v>
      </c>
      <c r="V32" s="2">
        <f>IF($A32&gt;='243way_Regular Symbol'!E$16,"",IF(C32=0,"",IF(OR(C32=$U$1,C32=$V$1,C33=$U$1,C33=$V$1,C34=$U$1,C34=$V$1),0,1)))</f>
        <v>1</v>
      </c>
      <c r="W32" s="2">
        <f>IF($A32&gt;='243way_Regular Symbol'!F$16,"",IF(D32=0,"",IF(OR(D32=$U$1,D32=$V$1,D33=$U$1,D33=$V$1,D34=$U$1,D34=$V$1),0,1)))</f>
        <v>1</v>
      </c>
      <c r="X32" s="2">
        <f>IF($A32&gt;='243way_Regular Symbol'!G$16,"",IF(E32=0,"",IF(OR(E32=$U$1,E32=$V$1,E33=$U$1,E33=$V$1,E34=$U$1,E34=$V$1),0,1)))</f>
        <v>1</v>
      </c>
      <c r="Y32" s="128">
        <f>IF($A32&gt;='243way_Regular Symbol'!H$16,"",IF(F32=0,"",IF(OR(F32=$U$1,F32=$V$1,F33=$U$1,F33=$V$1,F34=$U$1,F34=$V$1),0,1)))</f>
        <v>1</v>
      </c>
      <c r="AA32" s="342">
        <f>IF($A32&gt;='243way_Regular Symbol'!D$16,"",IF(B32=0,"",IF(OR(B32=$AA$1,B32=$AB$1,B33=$AA$1,B33=$AB$1,B34=$AA$1,,B34=$AB$1),0,1)))</f>
        <v>1</v>
      </c>
      <c r="AB32" s="2">
        <f>IF($A32&gt;='243way_Regular Symbol'!E$16,"",IF(C32=0,"",IF(OR(C32=$AA$1,C32=$AB$1,C33=$AA$1,C33=$AB$1,C34=$AA$1,,C34=$AB$1),0,1)))</f>
        <v>1</v>
      </c>
      <c r="AC32" s="2">
        <f>IF($A32&gt;='243way_Regular Symbol'!F$16,"",IF(D32=0,"",IF(OR(D32=$AA$1,D32=$AB$1,D33=$AA$1,D33=$AB$1,D34=$AA$1,,D34=$AB$1),0,1)))</f>
        <v>1</v>
      </c>
      <c r="AD32" s="2">
        <f>IF($A32&gt;='243way_Regular Symbol'!G$16,"",IF(E32=0,"",IF(OR(E32=$AA$1,E32=$AB$1,E33=$AA$1,E33=$AB$1,E34=$AA$1,,E34=$AB$1),0,1)))</f>
        <v>1</v>
      </c>
      <c r="AE32" s="128">
        <f>IF($A32&gt;='243way_Regular Symbol'!H$16,"",IF(F32=0,"",IF(OR(F32=$AA$1,F32=$AB$1,F33=$AA$1,F33=$AB$1,F34=$AA$1,,F34=$AB$1),0,1)))</f>
        <v>1</v>
      </c>
      <c r="AG32" s="342">
        <f>IF($A32&gt;='243way_Regular Symbol'!D$16,"",IF(B32=0,"",IF(OR(B32=$AG$1,B32=$AH$1,B33=$AG$1,B33=$AH$1,B34=$AG$1,B34=$AH$1),0,1)))</f>
        <v>1</v>
      </c>
      <c r="AH32" s="2">
        <f>IF($A32&gt;='243way_Regular Symbol'!E$16,"",IF(C32=0,"",IF(OR(C32=$AG$1,C32=$AH$1,C33=$AG$1,C33=$AH$1,C34=$AG$1,C34=$AH$1),0,1)))</f>
        <v>1</v>
      </c>
      <c r="AI32" s="2">
        <f>IF($A32&gt;='243way_Regular Symbol'!F$16,"",IF(D32=0,"",IF(OR(D32=$AG$1,D32=$AH$1,D33=$AG$1,D33=$AH$1,D34=$AG$1,D34=$AH$1),0,1)))</f>
        <v>1</v>
      </c>
      <c r="AJ32" s="2">
        <f>IF($A32&gt;='243way_Regular Symbol'!G$16,"",IF(E32=0,"",IF(OR(E32=$AG$1,E32=$AH$1,E33=$AG$1,E33=$AH$1,E34=$AG$1,E34=$AH$1),0,1)))</f>
        <v>1</v>
      </c>
      <c r="AK32" s="128">
        <f>IF($A32&gt;='243way_Regular Symbol'!H$16,"",IF(F32=0,"",IF(OR(F32=$AG$1,F32=$AH$1,F33=$AG$1,F33=$AH$1,F34=$AG$1,F34=$AH$1),0,1)))</f>
        <v>1</v>
      </c>
      <c r="AM32" s="342">
        <f>IF($A32&gt;='243way_Regular Symbol'!D$16,"",IF(B32=0,"",IF(OR(B32=$AM$1,B32=$AN$1,B33=$AM$1,B33=$AN$1,B34=$AM$1,B34=$AN$1),0,1)))</f>
        <v>0</v>
      </c>
      <c r="AN32" s="2">
        <f>IF($A32&gt;='243way_Regular Symbol'!E$16,"",IF(C32=0,"",IF(OR(C32=$AM$1,C32=$AN$1,C33=$AM$1,C33=$AN$1,C34=$AM$1,C34=$AN$1),0,1)))</f>
        <v>1</v>
      </c>
      <c r="AO32" s="2">
        <f>IF($A32&gt;='243way_Regular Symbol'!F$16,"",IF(D32=0,"",IF(OR(D32=$AM$1,D32=$AN$1,D33=$AM$1,D33=$AN$1,D34=$AM$1,D34=$AN$1),0,1)))</f>
        <v>1</v>
      </c>
      <c r="AP32" s="2">
        <f>IF($A32&gt;='243way_Regular Symbol'!G$16,"",IF(E32=0,"",IF(OR(E32=$AM$1,E32=$AN$1,E33=$AM$1,E33=$AN$1,E34=$AM$1,E34=$AN$1),0,1)))</f>
        <v>1</v>
      </c>
      <c r="AQ32" s="128">
        <f>IF($A32&gt;='243way_Regular Symbol'!H$16,"",IF(F32=0,"",IF(OR(F32=$AM$1,F32=$AN$1,F33=$AM$1,F33=$AN$1,F34=$AM$1,F34=$AN$1),0,1)))</f>
        <v>1</v>
      </c>
      <c r="AS32" s="342">
        <f>IF($A32&gt;='243way_Regular Symbol'!D$16,"",IF(B32=0,"",IF(OR(B32=$AM$1,B32=$AT$1,B33=$AM$1,B33=$AT$1,B34=$AM$1,B34=$AT$1),0,1)))</f>
        <v>1</v>
      </c>
      <c r="AT32" s="2">
        <f>IF($A32&gt;='243way_Regular Symbol'!E$16,"",IF(C32=0,"",IF(OR(C32=$AM$1,C32=$AT$1,C33=$AM$1,C33=$AT$1,C34=$AM$1,C34=$AT$1),0,1)))</f>
        <v>1</v>
      </c>
      <c r="AU32" s="2">
        <f>IF($A32&gt;='243way_Regular Symbol'!F$16,"",IF(D32=0,"",IF(OR(D32=$AM$1,D32=$AT$1,D33=$AM$1,D33=$AT$1,D34=$AM$1,D34=$AT$1),0,1)))</f>
        <v>1</v>
      </c>
      <c r="AV32" s="2">
        <f>IF($A32&gt;='243way_Regular Symbol'!G$16,"",IF(E32=0,"",IF(OR(E32=$AM$1,E32=$AT$1,E33=$AM$1,E33=$AT$1,E34=$AM$1,E34=$AT$1),0,1)))</f>
        <v>1</v>
      </c>
      <c r="AW32" s="128">
        <f>IF($A32&gt;='243way_Regular Symbol'!H$16,"",IF(F32=0,"",IF(OR(F32=$AM$1,F32=$AT$1,F33=$AM$1,F33=$AT$1,F34=$AM$1,F34=$AT$1),0,1)))</f>
        <v>1</v>
      </c>
      <c r="AY32" s="342"/>
      <c r="AZ32" s="2"/>
      <c r="BA32" s="2">
        <f>IF($A32&gt;='243way_Regular Symbol'!F$16,"",COUNTIF(D32:D34,$AZ$1))</f>
        <v>0</v>
      </c>
      <c r="BB32" s="2">
        <f>IF($A32&gt;='243way_Regular Symbol'!G$16,"",COUNTIF(E32:E34,$AZ$1))</f>
        <v>0</v>
      </c>
      <c r="BC32" s="2">
        <f>IF($A32&gt;='243way_Regular Symbol'!H$16,"",COUNTIF(F32:F34,$AZ$1))</f>
        <v>0</v>
      </c>
      <c r="BE32" s="342">
        <f>IF($A32&gt;='243way_Regular Symbol'!D$16,"",IF(B32=0,"",IF(OR(B32=$AM$1,B32=$BF$1,B33=$AM$1,B33=$BF$1,B34=$AM$1,B34=$BF$1),1,0)))</f>
        <v>0</v>
      </c>
      <c r="BF32" s="342">
        <f>IF($A32&gt;='243way_Regular Symbol'!E$16,"",IF(C32=0,"",IF(OR(C32=$AM$1,C32=$BF$1,C33=$AM$1,C33=$BF$1,C34=$AM$1,C34=$BF$1),1,0)))</f>
        <v>0</v>
      </c>
      <c r="BG32" s="342">
        <f>IF($A32&gt;='243way_Regular Symbol'!F$16,"",IF(D32=0,"",IF(OR(D32=$AM$1,D32=$BF$1,D33=$AM$1,D33=$BF$1,D34=$AM$1,D34=$BF$1),1,0)))</f>
        <v>0</v>
      </c>
      <c r="BH32" s="342">
        <f>IF($A32&gt;='243way_Regular Symbol'!G$16,"",IF(E32=0,"",IF(OR(E32=$AM$1,E32=$BF$1,E33=$AM$1,E33=$BF$1,E34=$AM$1,E34=$BF$1),1,0)))</f>
        <v>0</v>
      </c>
      <c r="BI32" s="342">
        <f>IF($A32&gt;='243way_Regular Symbol'!H$16,"",IF(F32=0,"",IF(OR(F32=$AM$1,F32=$BF$1,F33=$AM$1,F33=$BF$1,F34=$AM$1,F34=$BF$1),1,0)))</f>
        <v>0</v>
      </c>
      <c r="BK32" s="342">
        <f>IF($A32&gt;='243way_Regular Symbol'!D$16,"",IF(B32=0,"",IF(OR(B32=$AM$1,B32=$BL$1,B33=$AM$1,B33=$BL$1,B34=$AM$1,B34=$BL$1),0,1)))</f>
        <v>1</v>
      </c>
      <c r="BL32" s="2">
        <f>IF($A32&gt;='243way_Regular Symbol'!E$16,"",IF(C32=0,"",IF(OR(C32=$AM$1,C32=$BL$1,C33=$AM$1,C33=$BL$1,C34=$AM$1,C34=$BL$1),0,1)))</f>
        <v>1</v>
      </c>
      <c r="BM32" s="2">
        <f>IF($A32&gt;='243way_Regular Symbol'!F$16,"",IF(D32=0,"",IF(OR(D32=$AM$1,D32=$BL$1,D33=$AM$1,D33=$BL$1,D34=$AM$1,D34=$BL$1),0,1)))</f>
        <v>1</v>
      </c>
      <c r="BN32" s="2">
        <f>IF($A32&gt;='243way_Regular Symbol'!G$16,"",IF(E32=0,"",IF(OR(E32=$AM$1,E32=$BL$1,E33=$AM$1,E33=$BL$1,E34=$AM$1,E34=$BL$1),0,1)))</f>
        <v>1</v>
      </c>
      <c r="BO32" s="128">
        <f>IF($A32&gt;='243way_Regular Symbol'!H$16,"",IF(F32=0,"",IF(OR(F32=$AM$1,F32=$BL$1,F33=$AM$1,F33=$BL$1,F34=$AM$1,F34=$BL$1),0,1)))</f>
        <v>1</v>
      </c>
      <c r="BQ32" s="2">
        <f>IF($A32&gt;='243way_Regular Symbol'!D$16,"",IF(B32=0,"",IF(OR(B32=$BQ$1,B32=$BR$1,B33=$BQ$1,B33=$BR$1,B34=$BQ$1,B34=$BR$1),0,1)))</f>
        <v>1</v>
      </c>
      <c r="BR32" s="2">
        <f>IF($A32&gt;='243way_Regular Symbol'!E$16,"",IF(C32=0,"",IF(OR(C32=$BQ$1,C32=$BR$1,C33=$BQ$1,C33=$BR$1,C34=$BQ$1,C34=$BR$1),0,1)))</f>
        <v>1</v>
      </c>
      <c r="BS32" s="2">
        <f>IF($A32&gt;='243way_Regular Symbol'!F$16,"",IF(D32=0,"",IF(OR(D32=$BQ$1,D32=$BR$1,D33=$BQ$1,D33=$BR$1,D34=$BQ$1,D34=$BR$1),0,1)))</f>
        <v>1</v>
      </c>
      <c r="BT32" s="2">
        <f>IF($A32&gt;='243way_Regular Symbol'!G$16,"",IF(E32=0,"",IF(OR(E32=$BQ$1,E32=$BR$1,E33=$BQ$1,E33=$BR$1,E34=$BQ$1,E34=$BR$1),0,1)))</f>
        <v>0</v>
      </c>
      <c r="BU32" s="2">
        <f>IF($A32&gt;='243way_Regular Symbol'!H$16,"",IF(F32=0,"",IF(OR(F32=$BQ$1,F32=$BR$1,F33=$BQ$1,F33=$BR$1,F34=$BQ$1,F34=$BR$1),0,1)))</f>
        <v>1</v>
      </c>
      <c r="BW32" s="2">
        <f>IF($A32&gt;='243way_Regular Symbol'!D$16,"",IF(B32=0,"",IF(OR(B32=$BW$1,B33=$BW$1,B34=$BW$1,B32=$BX$1,B33=$BX$1,B34=$BX$1),0,1)))</f>
        <v>1</v>
      </c>
      <c r="BX32" s="2">
        <f>IF($A32&gt;='243way_Regular Symbol'!E$16,"",IF(C32=0,"",IF(OR(C32=$BW$1,C33=$BW$1,C34=$BW$1,C32=$BX$1,C33=$BX$1,C34=$BX$1),0,1)))</f>
        <v>0</v>
      </c>
      <c r="BY32" s="2">
        <f>IF($A32&gt;='243way_Regular Symbol'!F$16,"",IF(D32=0,"",IF(OR(D32=$BW$1,D33=$BW$1,D34=$BW$1,D32=$BX$1,D33=$BX$1,D34=$BX$1),0,1)))</f>
        <v>1</v>
      </c>
      <c r="BZ32" s="2">
        <f>IF($A32&gt;='243way_Regular Symbol'!G$16,"",IF(E32=0,"",IF(OR(E32=$BW$1,E33=$BW$1,E34=$BW$1,E32=$BX$1,E33=$BX$1,E34=$BX$1),0,1)))</f>
        <v>0</v>
      </c>
      <c r="CA32" s="2">
        <f>IF($A32&gt;='243way_Regular Symbol'!H$16,"",IF(F32=0,"",IF(OR(F32=$BW$1,F33=$BW$1,F34=$BW$1,F32=$BX$1,F33=$BX$1,F34=$BX$1),0,1)))</f>
        <v>1</v>
      </c>
      <c r="CC32" s="2">
        <f>IF($A32&gt;='243way_Regular Symbol'!D$16,"",IF(B32=0,"",IF(OR(B32=$BW$1,B33=$BW$1,B34=$BW$1,B32=$CD$1,B33=$CD$1,B34=$CD$1),0,1)))</f>
        <v>0</v>
      </c>
      <c r="CD32" s="2">
        <f>IF($A32&gt;='243way_Regular Symbol'!E$16,"",IF(C32=0,"",IF(OR(C32=$BW$1,C33=$BW$1,C34=$BW$1,C32=$CD$1,C33=$CD$1,C34=$CD$1),0,1)))</f>
        <v>1</v>
      </c>
      <c r="CE32" s="2">
        <f>IF($A32&gt;='243way_Regular Symbol'!F$16,"",IF(D32=0,"",IF(OR(D32=$BW$1,D33=$BW$1,D34=$BW$1,D32=$CD$1,D33=$CD$1,D34=$CD$1),0,1)))</f>
        <v>0</v>
      </c>
      <c r="CF32" s="2">
        <f>IF($A32&gt;='243way_Regular Symbol'!G$16,"",IF(E32=0,"",IF(OR(E32=$BW$1,E33=$BW$1,E34=$BW$1,E32=$CD$1,E33=$CD$1,E34=$CD$1),0,1)))</f>
        <v>0</v>
      </c>
      <c r="CG32" s="2">
        <f>IF($A32&gt;='243way_Regular Symbol'!H$16,"",IF(F32=0,"",IF(OR(F32=$BW$1,F33=$BW$1,F34=$BW$1,F32=$CD$1,F33=$CD$1,F34=$CD$1),0,1)))</f>
        <v>0</v>
      </c>
      <c r="CI32" s="2">
        <f>IF($A32&gt;='243way_Regular Symbol'!D$16,"",IF(B32=0,"",IF(OR(B32=$BW$1,B33=$BW$1,B34=$BW$1,B32=$CJ$1,B33=$CJ$1,B34=$CJ$1),0,1)))</f>
        <v>1</v>
      </c>
      <c r="CJ32" s="2">
        <f>IF($A32&gt;='243way_Regular Symbol'!E$16,"",IF(C32=0,"",IF(OR(C32=$BW$1,C33=$BW$1,C34=$BW$1,C32=$CJ$1,C33=$CJ$1,C34=$CJ$1),0,1)))</f>
        <v>1</v>
      </c>
      <c r="CK32" s="2">
        <f>IF($A32&gt;='243way_Regular Symbol'!F$16,"",IF(D32=0,"",IF(OR(D32=$BW$1,D33=$BW$1,D34=$BW$1,D32=$CJ$1,D33=$CJ$1,D34=$CJ$1),0,1)))</f>
        <v>1</v>
      </c>
      <c r="CL32" s="2">
        <f>IF($A32&gt;='243way_Regular Symbol'!G$16,"",IF(E32=0,"",IF(OR(E32=$BW$1,E33=$BW$1,E34=$BW$1,E32=$CJ$1,E33=$CJ$1,E34=$CJ$1),0,1)))</f>
        <v>1</v>
      </c>
      <c r="CM32" s="2">
        <f>IF($A32&gt;='243way_Regular Symbol'!H$16,"",IF(F32=0,"",IF(OR(F32=$BW$1,F33=$BW$1,F34=$BW$1,F32=$CJ$1,F33=$CJ$1,F34=$CJ$1),0,1)))</f>
        <v>1</v>
      </c>
      <c r="CO32" s="2">
        <f>IF($A32&gt;='243way_Regular Symbol'!D$16,"",IF(B32=0,"",IF(OR(B32=$BW$1,B33=$BW$1,B34=$BW$1,B32=$CP$1,B33=$CP$1,B34=$CP$1),0,1)))</f>
        <v>1</v>
      </c>
      <c r="CP32" s="2">
        <f>IF($A32&gt;='243way_Regular Symbol'!E$16,"",IF(C32=0,"",IF(OR(C32=$BW$1,C33=$BW$1,C34=$BW$1,C32=$CP$1,C33=$CP$1,C34=$CP$1),0,1)))</f>
        <v>1</v>
      </c>
      <c r="CQ32" s="2">
        <f>IF($A32&gt;='243way_Regular Symbol'!F$16,"",IF(D32=0,"",IF(OR(D32=$BW$1,D33=$BW$1,D34=$BW$1,D32=$CP$1,D33=$CP$1,D34=$CP$1),0,1)))</f>
        <v>1</v>
      </c>
      <c r="CR32" s="2">
        <f>IF($A32&gt;='243way_Regular Symbol'!G$16,"",IF(E32=0,"",IF(OR(E32=$BW$1,E33=$BW$1,E34=$BW$1,E32=$CP$1,E33=$CP$1,E34=$CP$1),0,1)))</f>
        <v>1</v>
      </c>
      <c r="CS32" s="2">
        <f>IF($A32&gt;='243way_Regular Symbol'!H$16,"",IF(F32=0,"",IF(OR(F32=$BW$1,F33=$BW$1,F34=$BW$1,F32=$CP$1,F33=$CP$1,F34=$CP$1),0,1)))</f>
        <v>0</v>
      </c>
      <c r="CU32" s="2">
        <f>IF($A32&gt;='243way_Regular Symbol'!D$16,"",IF(B32=0,"",IF(OR(B32=$BW$1,B33=$BW$1,B34=$BW$1,B32=$CV$1,B33=$CV$1,B34=$CV$1),0,1)))</f>
        <v>0</v>
      </c>
      <c r="CV32" s="2">
        <f>IF($A32&gt;='243way_Regular Symbol'!E$16,"",IF(C32=0,"",IF(OR(C32=$BW$1,C33=$BW$1,C34=$BW$1,C32=$CV$1,C33=$CV$1,C34=$CV$1),0,1)))</f>
        <v>0</v>
      </c>
      <c r="CW32" s="2">
        <f>IF($A32&gt;='243way_Regular Symbol'!F$16,"",IF(D32=0,"",IF(OR(D32=$BW$1,D33=$BW$1,D34=$BW$1,D32=$CV$1,D33=$CV$1,D34=$CV$1),0,1)))</f>
        <v>0</v>
      </c>
      <c r="CX32" s="2">
        <f>IF($A32&gt;='243way_Regular Symbol'!G$16,"",IF(E32=0,"",IF(OR(E32=$BW$1,E33=$BW$1,E34=$BW$1,E32=$CV$1,E33=$CV$1,E34=$CV$1),0,1)))</f>
        <v>1</v>
      </c>
      <c r="CY32" s="2">
        <f>IF($A32&gt;='243way_Regular Symbol'!H$16,"",IF(F32=0,"",IF(OR(F32=$BW$1,F33=$BW$1,F34=$BW$1,F32=$CV$1,F33=$CV$1,F34=$CV$1),0,1)))</f>
        <v>0</v>
      </c>
    </row>
    <row r="33" spans="1:103">
      <c r="A33" s="341">
        <f>IF('243way_Regular Symbol'!L32="","",'243way_Regular Symbol'!L32)</f>
        <v>29</v>
      </c>
      <c r="B33" s="184" t="str">
        <f>IF('243way_Regular Symbol'!M32="",
IF($A33-'243way_Regular Symbol'!D$16&gt;='243way_RegularＸ_W()'!B$2-1,"",VLOOKUP($A33-'243way_Regular Symbol'!D$16,'243way_Regular Symbol'!$L$3:$Q$250,'243way_RegularＸ_W()'!B$3+1,FALSE)),
'243way_Regular Symbol'!M32)</f>
        <v>Q</v>
      </c>
      <c r="C33" s="184" t="str">
        <f>IF('243way_Regular Symbol'!N32="",
IF($A33-'243way_Regular Symbol'!E$16&gt;='243way_RegularＸ_W()'!C$2-1,"",VLOOKUP($A33-'243way_Regular Symbol'!E$16,'243way_Regular Symbol'!$L$3:$Q$250,'243way_RegularＸ_W()'!C$3+1,FALSE)),
'243way_Regular Symbol'!N32)</f>
        <v>K</v>
      </c>
      <c r="D33" s="184" t="str">
        <f>IF('243way_Regular Symbol'!O32="",
IF($A33-'243way_Regular Symbol'!F$16&gt;='243way_RegularＸ_W()'!D$2-1,"",VLOOKUP($A33-'243way_Regular Symbol'!F$16,'243way_Regular Symbol'!$L$3:$Q$250,'243way_RegularＸ_W()'!D$3+1,FALSE)),
'243way_Regular Symbol'!O32)</f>
        <v>NI</v>
      </c>
      <c r="E33" s="184" t="str">
        <f>IF('243way_Regular Symbol'!P32="",
IF($A33-'243way_Regular Symbol'!G$16&gt;='243way_RegularＸ_W()'!E$2-1,"",VLOOKUP($A33-'243way_Regular Symbol'!G$16,'243way_Regular Symbol'!$L$3:$Q$250,'243way_RegularＸ_W()'!E$3+1,FALSE)),
'243way_Regular Symbol'!P32)</f>
        <v>Q</v>
      </c>
      <c r="F33" s="184" t="str">
        <f>IF('243way_Regular Symbol'!Q32="",
IF($A33-'243way_Regular Symbol'!H$16&gt;='243way_RegularＸ_W()'!F$2-1,"",VLOOKUP($A33-'243way_Regular Symbol'!H$16,'243way_Regular Symbol'!$L$3:$Q$250,'243way_RegularＸ_W()'!F$3+1,FALSE)),
'243way_Regular Symbol'!Q32)</f>
        <v>Q</v>
      </c>
      <c r="O33" s="342">
        <f>IF($A33&gt;='243way_Regular Symbol'!D$16,"",IF(B33=0,"",IF(OR(B33=$O$1,B33=$P$1,B34=$O$1,B34=$P$1,B35=$O$1,B35=$P$1),0,1)))</f>
        <v>1</v>
      </c>
      <c r="P33" s="2">
        <f>IF($A33&gt;='243way_Regular Symbol'!E$16,"",IF(C33=0,"",IF(OR(C33=$O$1,C33=$P$1,C34=$O$1,C34=$P$1,C35=$O$1,C35=$P$1),0,1)))</f>
        <v>1</v>
      </c>
      <c r="Q33" s="2">
        <f>IF($A33&gt;='243way_Regular Symbol'!F$16,"",IF(D33=0,"",IF(OR(D33=$O$1,D33=$P$1,D34=$O$1,D34=$P$1,D35=$O$1,D35=$P$1),0,1)))</f>
        <v>1</v>
      </c>
      <c r="R33" s="2">
        <f>IF($A33&gt;='243way_Regular Symbol'!G$16,"",IF(E33=0,"",IF(OR(E33=$O$1,E33=$P$1,E34=$O$1,E34=$P$1,E35=$O$1,E35=$P$1),0,1)))</f>
        <v>1</v>
      </c>
      <c r="S33" s="128">
        <f>IF($A33&gt;='243way_Regular Symbol'!H$16,"",IF(F33=0,"",IF(OR(F33=$O$1,F33=$P$1,F34=$O$1,F34=$P$1,F35=$O$1,F35=$P$1),0,1)))</f>
        <v>1</v>
      </c>
      <c r="U33" s="342">
        <f>IF($A33&gt;='243way_Regular Symbol'!D$16,"",IF(B33=0,"",IF(OR(B33=$U$1,B33=$V$1,B34=$U$1,B34=$V$1,B35=$U$1,B35=$V$1),0,1)))</f>
        <v>1</v>
      </c>
      <c r="V33" s="2">
        <f>IF($A33&gt;='243way_Regular Symbol'!E$16,"",IF(C33=0,"",IF(OR(C33=$U$1,C33=$V$1,C34=$U$1,C34=$V$1,C35=$U$1,C35=$V$1),0,1)))</f>
        <v>1</v>
      </c>
      <c r="W33" s="2">
        <f>IF($A33&gt;='243way_Regular Symbol'!F$16,"",IF(D33=0,"",IF(OR(D33=$U$1,D33=$V$1,D34=$U$1,D34=$V$1,D35=$U$1,D35=$V$1),0,1)))</f>
        <v>1</v>
      </c>
      <c r="X33" s="2">
        <f>IF($A33&gt;='243way_Regular Symbol'!G$16,"",IF(E33=0,"",IF(OR(E33=$U$1,E33=$V$1,E34=$U$1,E34=$V$1,E35=$U$1,E35=$V$1),0,1)))</f>
        <v>1</v>
      </c>
      <c r="Y33" s="128">
        <f>IF($A33&gt;='243way_Regular Symbol'!H$16,"",IF(F33=0,"",IF(OR(F33=$U$1,F33=$V$1,F34=$U$1,F34=$V$1,F35=$U$1,F35=$V$1),0,1)))</f>
        <v>0</v>
      </c>
      <c r="AA33" s="342">
        <f>IF($A33&gt;='243way_Regular Symbol'!D$16,"",IF(B33=0,"",IF(OR(B33=$AA$1,B33=$AB$1,B34=$AA$1,B34=$AB$1,B35=$AA$1,,B35=$AB$1),0,1)))</f>
        <v>1</v>
      </c>
      <c r="AB33" s="2">
        <f>IF($A33&gt;='243way_Regular Symbol'!E$16,"",IF(C33=0,"",IF(OR(C33=$AA$1,C33=$AB$1,C34=$AA$1,C34=$AB$1,C35=$AA$1,,C35=$AB$1),0,1)))</f>
        <v>1</v>
      </c>
      <c r="AC33" s="2">
        <f>IF($A33&gt;='243way_Regular Symbol'!F$16,"",IF(D33=0,"",IF(OR(D33=$AA$1,D33=$AB$1,D34=$AA$1,D34=$AB$1,D35=$AA$1,,D35=$AB$1),0,1)))</f>
        <v>1</v>
      </c>
      <c r="AD33" s="2">
        <f>IF($A33&gt;='243way_Regular Symbol'!G$16,"",IF(E33=0,"",IF(OR(E33=$AA$1,E33=$AB$1,E34=$AA$1,E34=$AB$1,E35=$AA$1,,E35=$AB$1),0,1)))</f>
        <v>1</v>
      </c>
      <c r="AE33" s="128">
        <f>IF($A33&gt;='243way_Regular Symbol'!H$16,"",IF(F33=0,"",IF(OR(F33=$AA$1,F33=$AB$1,F34=$AA$1,F34=$AB$1,F35=$AA$1,,F35=$AB$1),0,1)))</f>
        <v>1</v>
      </c>
      <c r="AG33" s="342">
        <f>IF($A33&gt;='243way_Regular Symbol'!D$16,"",IF(B33=0,"",IF(OR(B33=$AG$1,B33=$AH$1,B34=$AG$1,B34=$AH$1,B35=$AG$1,B35=$AH$1),0,1)))</f>
        <v>1</v>
      </c>
      <c r="AH33" s="2">
        <f>IF($A33&gt;='243way_Regular Symbol'!E$16,"",IF(C33=0,"",IF(OR(C33=$AG$1,C33=$AH$1,C34=$AG$1,C34=$AH$1,C35=$AG$1,C35=$AH$1),0,1)))</f>
        <v>0</v>
      </c>
      <c r="AI33" s="2">
        <f>IF($A33&gt;='243way_Regular Symbol'!F$16,"",IF(D33=0,"",IF(OR(D33=$AG$1,D33=$AH$1,D34=$AG$1,D34=$AH$1,D35=$AG$1,D35=$AH$1),0,1)))</f>
        <v>1</v>
      </c>
      <c r="AJ33" s="2">
        <f>IF($A33&gt;='243way_Regular Symbol'!G$16,"",IF(E33=0,"",IF(OR(E33=$AG$1,E33=$AH$1,E34=$AG$1,E34=$AH$1,E35=$AG$1,E35=$AH$1),0,1)))</f>
        <v>1</v>
      </c>
      <c r="AK33" s="128">
        <f>IF($A33&gt;='243way_Regular Symbol'!H$16,"",IF(F33=0,"",IF(OR(F33=$AG$1,F33=$AH$1,F34=$AG$1,F34=$AH$1,F35=$AG$1,F35=$AH$1),0,1)))</f>
        <v>1</v>
      </c>
      <c r="AM33" s="342">
        <f>IF($A33&gt;='243way_Regular Symbol'!D$16,"",IF(B33=0,"",IF(OR(B33=$AM$1,B33=$AN$1,B34=$AM$1,B34=$AN$1,B35=$AM$1,B35=$AN$1),0,1)))</f>
        <v>1</v>
      </c>
      <c r="AN33" s="2">
        <f>IF($A33&gt;='243way_Regular Symbol'!E$16,"",IF(C33=0,"",IF(OR(C33=$AM$1,C33=$AN$1,C34=$AM$1,C34=$AN$1,C35=$AM$1,C35=$AN$1),0,1)))</f>
        <v>1</v>
      </c>
      <c r="AO33" s="2">
        <f>IF($A33&gt;='243way_Regular Symbol'!F$16,"",IF(D33=0,"",IF(OR(D33=$AM$1,D33=$AN$1,D34=$AM$1,D34=$AN$1,D35=$AM$1,D35=$AN$1),0,1)))</f>
        <v>1</v>
      </c>
      <c r="AP33" s="2">
        <f>IF($A33&gt;='243way_Regular Symbol'!G$16,"",IF(E33=0,"",IF(OR(E33=$AM$1,E33=$AN$1,E34=$AM$1,E34=$AN$1,E35=$AM$1,E35=$AN$1),0,1)))</f>
        <v>1</v>
      </c>
      <c r="AQ33" s="128">
        <f>IF($A33&gt;='243way_Regular Symbol'!H$16,"",IF(F33=0,"",IF(OR(F33=$AM$1,F33=$AN$1,F34=$AM$1,F34=$AN$1,F35=$AM$1,F35=$AN$1),0,1)))</f>
        <v>1</v>
      </c>
      <c r="AS33" s="342">
        <f>IF($A33&gt;='243way_Regular Symbol'!D$16,"",IF(B33=0,"",IF(OR(B33=$AM$1,B33=$AT$1,B34=$AM$1,B34=$AT$1,B35=$AM$1,B35=$AT$1),0,1)))</f>
        <v>1</v>
      </c>
      <c r="AT33" s="2">
        <f>IF($A33&gt;='243way_Regular Symbol'!E$16,"",IF(C33=0,"",IF(OR(C33=$AM$1,C33=$AT$1,C34=$AM$1,C34=$AT$1,C35=$AM$1,C35=$AT$1),0,1)))</f>
        <v>1</v>
      </c>
      <c r="AU33" s="2">
        <f>IF($A33&gt;='243way_Regular Symbol'!F$16,"",IF(D33=0,"",IF(OR(D33=$AM$1,D33=$AT$1,D34=$AM$1,D34=$AT$1,D35=$AM$1,D35=$AT$1),0,1)))</f>
        <v>1</v>
      </c>
      <c r="AV33" s="2">
        <f>IF($A33&gt;='243way_Regular Symbol'!G$16,"",IF(E33=0,"",IF(OR(E33=$AM$1,E33=$AT$1,E34=$AM$1,E34=$AT$1,E35=$AM$1,E35=$AT$1),0,1)))</f>
        <v>1</v>
      </c>
      <c r="AW33" s="128">
        <f>IF($A33&gt;='243way_Regular Symbol'!H$16,"",IF(F33=0,"",IF(OR(F33=$AM$1,F33=$AT$1,F34=$AM$1,F34=$AT$1,F35=$AM$1,F35=$AT$1),0,1)))</f>
        <v>1</v>
      </c>
      <c r="AY33" s="342"/>
      <c r="AZ33" s="2"/>
      <c r="BA33" s="2">
        <f>IF($A33&gt;='243way_Regular Symbol'!F$16,"",COUNTIF(D33:D35,$AZ$1))</f>
        <v>0</v>
      </c>
      <c r="BB33" s="2">
        <f>IF($A33&gt;='243way_Regular Symbol'!G$16,"",COUNTIF(E33:E35,$AZ$1))</f>
        <v>0</v>
      </c>
      <c r="BC33" s="2">
        <f>IF($A33&gt;='243way_Regular Symbol'!H$16,"",COUNTIF(F33:F35,$AZ$1))</f>
        <v>0</v>
      </c>
      <c r="BE33" s="342">
        <f>IF($A33&gt;='243way_Regular Symbol'!D$16,"",IF(B33=0,"",IF(OR(B33=$AM$1,B33=$BF$1,B34=$AM$1,B34=$BF$1,B35=$AM$1,B35=$BF$1),1,0)))</f>
        <v>0</v>
      </c>
      <c r="BF33" s="342">
        <f>IF($A33&gt;='243way_Regular Symbol'!E$16,"",IF(C33=0,"",IF(OR(C33=$AM$1,C33=$BF$1,C34=$AM$1,C34=$BF$1,C35=$AM$1,C35=$BF$1),1,0)))</f>
        <v>0</v>
      </c>
      <c r="BG33" s="342">
        <f>IF($A33&gt;='243way_Regular Symbol'!F$16,"",IF(D33=0,"",IF(OR(D33=$AM$1,D33=$BF$1,D34=$AM$1,D34=$BF$1,D35=$AM$1,D35=$BF$1),1,0)))</f>
        <v>0</v>
      </c>
      <c r="BH33" s="342">
        <f>IF($A33&gt;='243way_Regular Symbol'!G$16,"",IF(E33=0,"",IF(OR(E33=$AM$1,E33=$BF$1,E34=$AM$1,E34=$BF$1,E35=$AM$1,E35=$BF$1),1,0)))</f>
        <v>0</v>
      </c>
      <c r="BI33" s="342">
        <f>IF($A33&gt;='243way_Regular Symbol'!H$16,"",IF(F33=0,"",IF(OR(F33=$AM$1,F33=$BF$1,F34=$AM$1,F34=$BF$1,F35=$AM$1,F35=$BF$1),1,0)))</f>
        <v>0</v>
      </c>
      <c r="BK33" s="342">
        <f>IF($A33&gt;='243way_Regular Symbol'!D$16,"",IF(B33=0,"",IF(OR(B33=$AM$1,B33=$BL$1,B34=$AM$1,B34=$BL$1,B35=$AM$1,B35=$BL$1),0,1)))</f>
        <v>1</v>
      </c>
      <c r="BL33" s="2">
        <f>IF($A33&gt;='243way_Regular Symbol'!E$16,"",IF(C33=0,"",IF(OR(C33=$AM$1,C33=$BL$1,C34=$AM$1,C34=$BL$1,C35=$AM$1,C35=$BL$1),0,1)))</f>
        <v>1</v>
      </c>
      <c r="BM33" s="2">
        <f>IF($A33&gt;='243way_Regular Symbol'!F$16,"",IF(D33=0,"",IF(OR(D33=$AM$1,D33=$BL$1,D34=$AM$1,D34=$BL$1,D35=$AM$1,D35=$BL$1),0,1)))</f>
        <v>1</v>
      </c>
      <c r="BN33" s="2">
        <f>IF($A33&gt;='243way_Regular Symbol'!G$16,"",IF(E33=0,"",IF(OR(E33=$AM$1,E33=$BL$1,E34=$AM$1,E34=$BL$1,E35=$AM$1,E35=$BL$1),0,1)))</f>
        <v>1</v>
      </c>
      <c r="BO33" s="128">
        <f>IF($A33&gt;='243way_Regular Symbol'!H$16,"",IF(F33=0,"",IF(OR(F33=$AM$1,F33=$BL$1,F34=$AM$1,F34=$BL$1,F35=$AM$1,F35=$BL$1),0,1)))</f>
        <v>1</v>
      </c>
      <c r="BQ33" s="2">
        <f>IF($A33&gt;='243way_Regular Symbol'!D$16,"",IF(B33=0,"",IF(OR(B33=$BQ$1,B33=$BR$1,B34=$BQ$1,B34=$BR$1,B35=$BQ$1,B35=$BR$1),0,1)))</f>
        <v>1</v>
      </c>
      <c r="BR33" s="2">
        <f>IF($A33&gt;='243way_Regular Symbol'!E$16,"",IF(C33=0,"",IF(OR(C33=$BQ$1,C33=$BR$1,C34=$BQ$1,C34=$BR$1,C35=$BQ$1,C35=$BR$1),0,1)))</f>
        <v>1</v>
      </c>
      <c r="BS33" s="2">
        <f>IF($A33&gt;='243way_Regular Symbol'!F$16,"",IF(D33=0,"",IF(OR(D33=$BQ$1,D33=$BR$1,D34=$BQ$1,D34=$BR$1,D35=$BQ$1,D35=$BR$1),0,1)))</f>
        <v>1</v>
      </c>
      <c r="BT33" s="2">
        <f>IF($A33&gt;='243way_Regular Symbol'!G$16,"",IF(E33=0,"",IF(OR(E33=$BQ$1,E33=$BR$1,E34=$BQ$1,E34=$BR$1,E35=$BQ$1,E35=$BR$1),0,1)))</f>
        <v>0</v>
      </c>
      <c r="BU33" s="2">
        <f>IF($A33&gt;='243way_Regular Symbol'!H$16,"",IF(F33=0,"",IF(OR(F33=$BQ$1,F33=$BR$1,F34=$BQ$1,F34=$BR$1,F35=$BQ$1,F35=$BR$1),0,1)))</f>
        <v>1</v>
      </c>
      <c r="BW33" s="2">
        <f>IF($A33&gt;='243way_Regular Symbol'!D$16,"",IF(B33=0,"",IF(OR(B33=$BW$1,B34=$BW$1,B35=$BW$1,B33=$BX$1,B34=$BX$1,B35=$BX$1),0,1)))</f>
        <v>1</v>
      </c>
      <c r="BX33" s="2">
        <f>IF($A33&gt;='243way_Regular Symbol'!E$16,"",IF(C33=0,"",IF(OR(C33=$BW$1,C34=$BW$1,C35=$BW$1,C33=$BX$1,C34=$BX$1,C35=$BX$1),0,1)))</f>
        <v>0</v>
      </c>
      <c r="BY33" s="2">
        <f>IF($A33&gt;='243way_Regular Symbol'!F$16,"",IF(D33=0,"",IF(OR(D33=$BW$1,D34=$BW$1,D35=$BW$1,D33=$BX$1,D34=$BX$1,D35=$BX$1),0,1)))</f>
        <v>0</v>
      </c>
      <c r="BZ33" s="2">
        <f>IF($A33&gt;='243way_Regular Symbol'!G$16,"",IF(E33=0,"",IF(OR(E33=$BW$1,E34=$BW$1,E35=$BW$1,E33=$BX$1,E34=$BX$1,E35=$BX$1),0,1)))</f>
        <v>0</v>
      </c>
      <c r="CA33" s="2">
        <f>IF($A33&gt;='243way_Regular Symbol'!H$16,"",IF(F33=0,"",IF(OR(F33=$BW$1,F34=$BW$1,F35=$BW$1,F33=$BX$1,F34=$BX$1,F35=$BX$1),0,1)))</f>
        <v>1</v>
      </c>
      <c r="CC33" s="2">
        <f>IF($A33&gt;='243way_Regular Symbol'!D$16,"",IF(B33=0,"",IF(OR(B33=$BW$1,B34=$BW$1,B35=$BW$1,B33=$CD$1,B34=$CD$1,B35=$CD$1),0,1)))</f>
        <v>0</v>
      </c>
      <c r="CD33" s="2">
        <f>IF($A33&gt;='243way_Regular Symbol'!E$16,"",IF(C33=0,"",IF(OR(C33=$BW$1,C34=$BW$1,C35=$BW$1,C33=$CD$1,C34=$CD$1,C35=$CD$1),0,1)))</f>
        <v>1</v>
      </c>
      <c r="CE33" s="2">
        <f>IF($A33&gt;='243way_Regular Symbol'!F$16,"",IF(D33=0,"",IF(OR(D33=$BW$1,D34=$BW$1,D35=$BW$1,D33=$CD$1,D34=$CD$1,D35=$CD$1),0,1)))</f>
        <v>0</v>
      </c>
      <c r="CF33" s="2">
        <f>IF($A33&gt;='243way_Regular Symbol'!G$16,"",IF(E33=0,"",IF(OR(E33=$BW$1,E34=$BW$1,E35=$BW$1,E33=$CD$1,E34=$CD$1,E35=$CD$1),0,1)))</f>
        <v>0</v>
      </c>
      <c r="CG33" s="2">
        <f>IF($A33&gt;='243way_Regular Symbol'!H$16,"",IF(F33=0,"",IF(OR(F33=$BW$1,F34=$BW$1,F35=$BW$1,F33=$CD$1,F34=$CD$1,F35=$CD$1),0,1)))</f>
        <v>0</v>
      </c>
      <c r="CI33" s="2">
        <f>IF($A33&gt;='243way_Regular Symbol'!D$16,"",IF(B33=0,"",IF(OR(B33=$BW$1,B34=$BW$1,B35=$BW$1,B33=$CJ$1,B34=$CJ$1,B35=$CJ$1),0,1)))</f>
        <v>1</v>
      </c>
      <c r="CJ33" s="2">
        <f>IF($A33&gt;='243way_Regular Symbol'!E$16,"",IF(C33=0,"",IF(OR(C33=$BW$1,C34=$BW$1,C35=$BW$1,C33=$CJ$1,C34=$CJ$1,C35=$CJ$1),0,1)))</f>
        <v>1</v>
      </c>
      <c r="CK33" s="2">
        <f>IF($A33&gt;='243way_Regular Symbol'!F$16,"",IF(D33=0,"",IF(OR(D33=$BW$1,D34=$BW$1,D35=$BW$1,D33=$CJ$1,D34=$CJ$1,D35=$CJ$1),0,1)))</f>
        <v>1</v>
      </c>
      <c r="CL33" s="2">
        <f>IF($A33&gt;='243way_Regular Symbol'!G$16,"",IF(E33=0,"",IF(OR(E33=$BW$1,E34=$BW$1,E35=$BW$1,E33=$CJ$1,E34=$CJ$1,E35=$CJ$1),0,1)))</f>
        <v>1</v>
      </c>
      <c r="CM33" s="2">
        <f>IF($A33&gt;='243way_Regular Symbol'!H$16,"",IF(F33=0,"",IF(OR(F33=$BW$1,F34=$BW$1,F35=$BW$1,F33=$CJ$1,F34=$CJ$1,F35=$CJ$1),0,1)))</f>
        <v>1</v>
      </c>
      <c r="CO33" s="2">
        <f>IF($A33&gt;='243way_Regular Symbol'!D$16,"",IF(B33=0,"",IF(OR(B33=$BW$1,B34=$BW$1,B35=$BW$1,B33=$CP$1,B34=$CP$1,B35=$CP$1),0,1)))</f>
        <v>0</v>
      </c>
      <c r="CP33" s="2">
        <f>IF($A33&gt;='243way_Regular Symbol'!E$16,"",IF(C33=0,"",IF(OR(C33=$BW$1,C34=$BW$1,C35=$BW$1,C33=$CP$1,C34=$CP$1,C35=$CP$1),0,1)))</f>
        <v>1</v>
      </c>
      <c r="CQ33" s="2">
        <f>IF($A33&gt;='243way_Regular Symbol'!F$16,"",IF(D33=0,"",IF(OR(D33=$BW$1,D34=$BW$1,D35=$BW$1,D33=$CP$1,D34=$CP$1,D35=$CP$1),0,1)))</f>
        <v>1</v>
      </c>
      <c r="CR33" s="2">
        <f>IF($A33&gt;='243way_Regular Symbol'!G$16,"",IF(E33=0,"",IF(OR(E33=$BW$1,E34=$BW$1,E35=$BW$1,E33=$CP$1,E34=$CP$1,E35=$CP$1),0,1)))</f>
        <v>1</v>
      </c>
      <c r="CS33" s="2">
        <f>IF($A33&gt;='243way_Regular Symbol'!H$16,"",IF(F33=0,"",IF(OR(F33=$BW$1,F34=$BW$1,F35=$BW$1,F33=$CP$1,F34=$CP$1,F35=$CP$1),0,1)))</f>
        <v>1</v>
      </c>
      <c r="CU33" s="2">
        <f>IF($A33&gt;='243way_Regular Symbol'!D$16,"",IF(B33=0,"",IF(OR(B33=$BW$1,B34=$BW$1,B35=$BW$1,B33=$CV$1,B34=$CV$1,B35=$CV$1),0,1)))</f>
        <v>0</v>
      </c>
      <c r="CV33" s="2">
        <f>IF($A33&gt;='243way_Regular Symbol'!E$16,"",IF(C33=0,"",IF(OR(C33=$BW$1,C34=$BW$1,C35=$BW$1,C33=$CV$1,C34=$CV$1,C35=$CV$1),0,1)))</f>
        <v>0</v>
      </c>
      <c r="CW33" s="2">
        <f>IF($A33&gt;='243way_Regular Symbol'!F$16,"",IF(D33=0,"",IF(OR(D33=$BW$1,D34=$BW$1,D35=$BW$1,D33=$CV$1,D34=$CV$1,D35=$CV$1),0,1)))</f>
        <v>0</v>
      </c>
      <c r="CX33" s="2">
        <f>IF($A33&gt;='243way_Regular Symbol'!G$16,"",IF(E33=0,"",IF(OR(E33=$BW$1,E34=$BW$1,E35=$BW$1,E33=$CV$1,E34=$CV$1,E35=$CV$1),0,1)))</f>
        <v>1</v>
      </c>
      <c r="CY33" s="2">
        <f>IF($A33&gt;='243way_Regular Symbol'!H$16,"",IF(F33=0,"",IF(OR(F33=$BW$1,F34=$BW$1,F35=$BW$1,F33=$CV$1,F34=$CV$1,F35=$CV$1),0,1)))</f>
        <v>0</v>
      </c>
    </row>
    <row r="34" spans="1:103">
      <c r="A34" s="341">
        <f>IF('243way_Regular Symbol'!L33="","",'243way_Regular Symbol'!L33)</f>
        <v>30</v>
      </c>
      <c r="B34" s="184" t="str">
        <f>IF('243way_Regular Symbol'!M33="",
IF($A34-'243way_Regular Symbol'!D$16&gt;='243way_RegularＸ_W()'!B$2-1,"",VLOOKUP($A34-'243way_Regular Symbol'!D$16,'243way_Regular Symbol'!$L$3:$Q$250,'243way_RegularＸ_W()'!B$3+1,FALSE)),
'243way_Regular Symbol'!M33)</f>
        <v>NI</v>
      </c>
      <c r="C34" s="184" t="str">
        <f>IF('243way_Regular Symbol'!N33="",
IF($A34-'243way_Regular Symbol'!E$16&gt;='243way_RegularＸ_W()'!C$2-1,"",VLOOKUP($A34-'243way_Regular Symbol'!E$16,'243way_Regular Symbol'!$L$3:$Q$250,'243way_RegularＸ_W()'!C$3+1,FALSE)),
'243way_Regular Symbol'!N33)</f>
        <v>NI</v>
      </c>
      <c r="D34" s="184" t="str">
        <f>IF('243way_Regular Symbol'!O33="",
IF($A34-'243way_Regular Symbol'!F$16&gt;='243way_RegularＸ_W()'!D$2-1,"",VLOOKUP($A34-'243way_Regular Symbol'!F$16,'243way_Regular Symbol'!$L$3:$Q$250,'243way_RegularＸ_W()'!D$3+1,FALSE)),
'243way_Regular Symbol'!O33)</f>
        <v>Q</v>
      </c>
      <c r="E34" s="184" t="str">
        <f>IF('243way_Regular Symbol'!P33="",
IF($A34-'243way_Regular Symbol'!G$16&gt;='243way_RegularＸ_W()'!E$2-1,"",VLOOKUP($A34-'243way_Regular Symbol'!G$16,'243way_Regular Symbol'!$L$3:$Q$250,'243way_RegularＸ_W()'!E$3+1,FALSE)),
'243way_Regular Symbol'!P33)</f>
        <v>A</v>
      </c>
      <c r="F34" s="184" t="str">
        <f>IF('243way_Regular Symbol'!Q33="",
IF($A34-'243way_Regular Symbol'!H$16&gt;='243way_RegularＸ_W()'!F$2-1,"",VLOOKUP($A34-'243way_Regular Symbol'!H$16,'243way_Regular Symbol'!$L$3:$Q$250,'243way_RegularＸ_W()'!F$3+1,FALSE)),
'243way_Regular Symbol'!Q33)</f>
        <v>NI</v>
      </c>
      <c r="O34" s="342">
        <f>IF($A34&gt;='243way_Regular Symbol'!D$16,"",IF(B34=0,"",IF(OR(B34=$O$1,B34=$P$1,B35=$O$1,B35=$P$1,B36=$O$1,B36=$P$1),0,1)))</f>
        <v>1</v>
      </c>
      <c r="P34" s="2">
        <f>IF($A34&gt;='243way_Regular Symbol'!E$16,"",IF(C34=0,"",IF(OR(C34=$O$1,C34=$P$1,C35=$O$1,C35=$P$1,C36=$O$1,C36=$P$1),0,1)))</f>
        <v>1</v>
      </c>
      <c r="Q34" s="2">
        <f>IF($A34&gt;='243way_Regular Symbol'!F$16,"",IF(D34=0,"",IF(OR(D34=$O$1,D34=$P$1,D35=$O$1,D35=$P$1,D36=$O$1,D36=$P$1),0,1)))</f>
        <v>1</v>
      </c>
      <c r="R34" s="2">
        <f>IF($A34&gt;='243way_Regular Symbol'!G$16,"",IF(E34=0,"",IF(OR(E34=$O$1,E34=$P$1,E35=$O$1,E35=$P$1,E36=$O$1,E36=$P$1),0,1)))</f>
        <v>0</v>
      </c>
      <c r="S34" s="128">
        <f>IF($A34&gt;='243way_Regular Symbol'!H$16,"",IF(F34=0,"",IF(OR(F34=$O$1,F34=$P$1,F35=$O$1,F35=$P$1,F36=$O$1,F36=$P$1),0,1)))</f>
        <v>1</v>
      </c>
      <c r="U34" s="342">
        <f>IF($A34&gt;='243way_Regular Symbol'!D$16,"",IF(B34=0,"",IF(OR(B34=$U$1,B34=$V$1,B35=$U$1,B35=$V$1,B36=$U$1,B36=$V$1),0,1)))</f>
        <v>1</v>
      </c>
      <c r="V34" s="2">
        <f>IF($A34&gt;='243way_Regular Symbol'!E$16,"",IF(C34=0,"",IF(OR(C34=$U$1,C34=$V$1,C35=$U$1,C35=$V$1,C36=$U$1,C36=$V$1),0,1)))</f>
        <v>1</v>
      </c>
      <c r="W34" s="2">
        <f>IF($A34&gt;='243way_Regular Symbol'!F$16,"",IF(D34=0,"",IF(OR(D34=$U$1,D34=$V$1,D35=$U$1,D35=$V$1,D36=$U$1,D36=$V$1),0,1)))</f>
        <v>1</v>
      </c>
      <c r="X34" s="2">
        <f>IF($A34&gt;='243way_Regular Symbol'!G$16,"",IF(E34=0,"",IF(OR(E34=$U$1,E34=$V$1,E35=$U$1,E35=$V$1,E36=$U$1,E36=$V$1),0,1)))</f>
        <v>0</v>
      </c>
      <c r="Y34" s="128">
        <f>IF($A34&gt;='243way_Regular Symbol'!H$16,"",IF(F34=0,"",IF(OR(F34=$U$1,F34=$V$1,F35=$U$1,F35=$V$1,F36=$U$1,F36=$V$1),0,1)))</f>
        <v>0</v>
      </c>
      <c r="AA34" s="342">
        <f>IF($A34&gt;='243way_Regular Symbol'!D$16,"",IF(B34=0,"",IF(OR(B34=$AA$1,B34=$AB$1,B35=$AA$1,B35=$AB$1,B36=$AA$1,,B36=$AB$1),0,1)))</f>
        <v>1</v>
      </c>
      <c r="AB34" s="2">
        <f>IF($A34&gt;='243way_Regular Symbol'!E$16,"",IF(C34=0,"",IF(OR(C34=$AA$1,C34=$AB$1,C35=$AA$1,C35=$AB$1,C36=$AA$1,,C36=$AB$1),0,1)))</f>
        <v>1</v>
      </c>
      <c r="AC34" s="2">
        <f>IF($A34&gt;='243way_Regular Symbol'!F$16,"",IF(D34=0,"",IF(OR(D34=$AA$1,D34=$AB$1,D35=$AA$1,D35=$AB$1,D36=$AA$1,,D36=$AB$1),0,1)))</f>
        <v>1</v>
      </c>
      <c r="AD34" s="2">
        <f>IF($A34&gt;='243way_Regular Symbol'!G$16,"",IF(E34=0,"",IF(OR(E34=$AA$1,E34=$AB$1,E35=$AA$1,E35=$AB$1,E36=$AA$1,,E36=$AB$1),0,1)))</f>
        <v>0</v>
      </c>
      <c r="AE34" s="128">
        <f>IF($A34&gt;='243way_Regular Symbol'!H$16,"",IF(F34=0,"",IF(OR(F34=$AA$1,F34=$AB$1,F35=$AA$1,F35=$AB$1,F36=$AA$1,,F36=$AB$1),0,1)))</f>
        <v>1</v>
      </c>
      <c r="AG34" s="342">
        <f>IF($A34&gt;='243way_Regular Symbol'!D$16,"",IF(B34=0,"",IF(OR(B34=$AG$1,B34=$AH$1,B35=$AG$1,B35=$AH$1,B36=$AG$1,B36=$AH$1),0,1)))</f>
        <v>1</v>
      </c>
      <c r="AH34" s="2">
        <f>IF($A34&gt;='243way_Regular Symbol'!E$16,"",IF(C34=0,"",IF(OR(C34=$AG$1,C34=$AH$1,C35=$AG$1,C35=$AH$1,C36=$AG$1,C36=$AH$1),0,1)))</f>
        <v>0</v>
      </c>
      <c r="AI34" s="2">
        <f>IF($A34&gt;='243way_Regular Symbol'!F$16,"",IF(D34=0,"",IF(OR(D34=$AG$1,D34=$AH$1,D35=$AG$1,D35=$AH$1,D36=$AG$1,D36=$AH$1),0,1)))</f>
        <v>1</v>
      </c>
      <c r="AJ34" s="2">
        <f>IF($A34&gt;='243way_Regular Symbol'!G$16,"",IF(E34=0,"",IF(OR(E34=$AG$1,E34=$AH$1,E35=$AG$1,E35=$AH$1,E36=$AG$1,E36=$AH$1),0,1)))</f>
        <v>0</v>
      </c>
      <c r="AK34" s="128">
        <f>IF($A34&gt;='243way_Regular Symbol'!H$16,"",IF(F34=0,"",IF(OR(F34=$AG$1,F34=$AH$1,F35=$AG$1,F35=$AH$1,F36=$AG$1,F36=$AH$1),0,1)))</f>
        <v>1</v>
      </c>
      <c r="AM34" s="342">
        <f>IF($A34&gt;='243way_Regular Symbol'!D$16,"",IF(B34=0,"",IF(OR(B34=$AM$1,B34=$AN$1,B35=$AM$1,B35=$AN$1,B36=$AM$1,B36=$AN$1),0,1)))</f>
        <v>1</v>
      </c>
      <c r="AN34" s="2">
        <f>IF($A34&gt;='243way_Regular Symbol'!E$16,"",IF(C34=0,"",IF(OR(C34=$AM$1,C34=$AN$1,C35=$AM$1,C35=$AN$1,C36=$AM$1,C36=$AN$1),0,1)))</f>
        <v>1</v>
      </c>
      <c r="AO34" s="2">
        <f>IF($A34&gt;='243way_Regular Symbol'!F$16,"",IF(D34=0,"",IF(OR(D34=$AM$1,D34=$AN$1,D35=$AM$1,D35=$AN$1,D36=$AM$1,D36=$AN$1),0,1)))</f>
        <v>1</v>
      </c>
      <c r="AP34" s="2">
        <f>IF($A34&gt;='243way_Regular Symbol'!G$16,"",IF(E34=0,"",IF(OR(E34=$AM$1,E34=$AN$1,E35=$AM$1,E35=$AN$1,E36=$AM$1,E36=$AN$1),0,1)))</f>
        <v>0</v>
      </c>
      <c r="AQ34" s="128">
        <f>IF($A34&gt;='243way_Regular Symbol'!H$16,"",IF(F34=0,"",IF(OR(F34=$AM$1,F34=$AN$1,F35=$AM$1,F35=$AN$1,F36=$AM$1,F36=$AN$1),0,1)))</f>
        <v>1</v>
      </c>
      <c r="AS34" s="342">
        <f>IF($A34&gt;='243way_Regular Symbol'!D$16,"",IF(B34=0,"",IF(OR(B34=$AM$1,B34=$AT$1,B35=$AM$1,B35=$AT$1,B36=$AM$1,B36=$AT$1),0,1)))</f>
        <v>1</v>
      </c>
      <c r="AT34" s="2">
        <f>IF($A34&gt;='243way_Regular Symbol'!E$16,"",IF(C34=0,"",IF(OR(C34=$AM$1,C34=$AT$1,C35=$AM$1,C35=$AT$1,C36=$AM$1,C36=$AT$1),0,1)))</f>
        <v>1</v>
      </c>
      <c r="AU34" s="2">
        <f>IF($A34&gt;='243way_Regular Symbol'!F$16,"",IF(D34=0,"",IF(OR(D34=$AM$1,D34=$AT$1,D35=$AM$1,D35=$AT$1,D36=$AM$1,D36=$AT$1),0,1)))</f>
        <v>1</v>
      </c>
      <c r="AV34" s="2">
        <f>IF($A34&gt;='243way_Regular Symbol'!G$16,"",IF(E34=0,"",IF(OR(E34=$AM$1,E34=$AT$1,E35=$AM$1,E35=$AT$1,E36=$AM$1,E36=$AT$1),0,1)))</f>
        <v>0</v>
      </c>
      <c r="AW34" s="128">
        <f>IF($A34&gt;='243way_Regular Symbol'!H$16,"",IF(F34=0,"",IF(OR(F34=$AM$1,F34=$AT$1,F35=$AM$1,F35=$AT$1,F36=$AM$1,F36=$AT$1),0,1)))</f>
        <v>1</v>
      </c>
      <c r="AY34" s="342"/>
      <c r="AZ34" s="2"/>
      <c r="BA34" s="2">
        <f>IF($A34&gt;='243way_Regular Symbol'!F$16,"",COUNTIF(D34:D36,$AZ$1))</f>
        <v>0</v>
      </c>
      <c r="BB34" s="2">
        <f>IF($A34&gt;='243way_Regular Symbol'!G$16,"",COUNTIF(E34:E36,$AZ$1))</f>
        <v>0</v>
      </c>
      <c r="BC34" s="2">
        <f>IF($A34&gt;='243way_Regular Symbol'!H$16,"",COUNTIF(F34:F36,$AZ$1))</f>
        <v>0</v>
      </c>
      <c r="BE34" s="342">
        <f>IF($A34&gt;='243way_Regular Symbol'!D$16,"",IF(B34=0,"",IF(OR(B34=$AM$1,B34=$BF$1,B35=$AM$1,B35=$BF$1,B36=$AM$1,B36=$BF$1),1,0)))</f>
        <v>0</v>
      </c>
      <c r="BF34" s="342">
        <f>IF($A34&gt;='243way_Regular Symbol'!E$16,"",IF(C34=0,"",IF(OR(C34=$AM$1,C34=$BF$1,C35=$AM$1,C35=$BF$1,C36=$AM$1,C36=$BF$1),1,0)))</f>
        <v>0</v>
      </c>
      <c r="BG34" s="342">
        <f>IF($A34&gt;='243way_Regular Symbol'!F$16,"",IF(D34=0,"",IF(OR(D34=$AM$1,D34=$BF$1,D35=$AM$1,D35=$BF$1,D36=$AM$1,D36=$BF$1),1,0)))</f>
        <v>0</v>
      </c>
      <c r="BH34" s="342">
        <f>IF($A34&gt;='243way_Regular Symbol'!G$16,"",IF(E34=0,"",IF(OR(E34=$AM$1,E34=$BF$1,E35=$AM$1,E35=$BF$1,E36=$AM$1,E36=$BF$1),1,0)))</f>
        <v>1</v>
      </c>
      <c r="BI34" s="342">
        <f>IF($A34&gt;='243way_Regular Symbol'!H$16,"",IF(F34=0,"",IF(OR(F34=$AM$1,F34=$BF$1,F35=$AM$1,F35=$BF$1,F36=$AM$1,F36=$BF$1),1,0)))</f>
        <v>0</v>
      </c>
      <c r="BK34" s="342">
        <f>IF($A34&gt;='243way_Regular Symbol'!D$16,"",IF(B34=0,"",IF(OR(B34=$AM$1,B34=$BL$1,B35=$AM$1,B35=$BL$1,B36=$AM$1,B36=$BL$1),0,1)))</f>
        <v>1</v>
      </c>
      <c r="BL34" s="2">
        <f>IF($A34&gt;='243way_Regular Symbol'!E$16,"",IF(C34=0,"",IF(OR(C34=$AM$1,C34=$BL$1,C35=$AM$1,C35=$BL$1,C36=$AM$1,C36=$BL$1),0,1)))</f>
        <v>1</v>
      </c>
      <c r="BM34" s="2">
        <f>IF($A34&gt;='243way_Regular Symbol'!F$16,"",IF(D34=0,"",IF(OR(D34=$AM$1,D34=$BL$1,D35=$AM$1,D35=$BL$1,D36=$AM$1,D36=$BL$1),0,1)))</f>
        <v>1</v>
      </c>
      <c r="BN34" s="2">
        <f>IF($A34&gt;='243way_Regular Symbol'!G$16,"",IF(E34=0,"",IF(OR(E34=$AM$1,E34=$BL$1,E35=$AM$1,E35=$BL$1,E36=$AM$1,E36=$BL$1),0,1)))</f>
        <v>0</v>
      </c>
      <c r="BO34" s="128">
        <f>IF($A34&gt;='243way_Regular Symbol'!H$16,"",IF(F34=0,"",IF(OR(F34=$AM$1,F34=$BL$1,F35=$AM$1,F35=$BL$1,F36=$AM$1,F36=$BL$1),0,1)))</f>
        <v>1</v>
      </c>
      <c r="BQ34" s="2">
        <f>IF($A34&gt;='243way_Regular Symbol'!D$16,"",IF(B34=0,"",IF(OR(B34=$BQ$1,B34=$BR$1,B35=$BQ$1,B35=$BR$1,B36=$BQ$1,B36=$BR$1),0,1)))</f>
        <v>1</v>
      </c>
      <c r="BR34" s="2">
        <f>IF($A34&gt;='243way_Regular Symbol'!E$16,"",IF(C34=0,"",IF(OR(C34=$BQ$1,C34=$BR$1,C35=$BQ$1,C35=$BR$1,C36=$BQ$1,C36=$BR$1),0,1)))</f>
        <v>1</v>
      </c>
      <c r="BS34" s="2">
        <f>IF($A34&gt;='243way_Regular Symbol'!F$16,"",IF(D34=0,"",IF(OR(D34=$BQ$1,D34=$BR$1,D35=$BQ$1,D35=$BR$1,D36=$BQ$1,D36=$BR$1),0,1)))</f>
        <v>1</v>
      </c>
      <c r="BT34" s="2">
        <f>IF($A34&gt;='243way_Regular Symbol'!G$16,"",IF(E34=0,"",IF(OR(E34=$BQ$1,E34=$BR$1,E35=$BQ$1,E35=$BR$1,E36=$BQ$1,E36=$BR$1),0,1)))</f>
        <v>0</v>
      </c>
      <c r="BU34" s="2">
        <f>IF($A34&gt;='243way_Regular Symbol'!H$16,"",IF(F34=0,"",IF(OR(F34=$BQ$1,F34=$BR$1,F35=$BQ$1,F35=$BR$1,F36=$BQ$1,F36=$BR$1),0,1)))</f>
        <v>1</v>
      </c>
      <c r="BW34" s="2">
        <f>IF($A34&gt;='243way_Regular Symbol'!D$16,"",IF(B34=0,"",IF(OR(B34=$BW$1,B35=$BW$1,B36=$BW$1,B34=$BX$1,B35=$BX$1,B36=$BX$1),0,1)))</f>
        <v>1</v>
      </c>
      <c r="BX34" s="2">
        <f>IF($A34&gt;='243way_Regular Symbol'!E$16,"",IF(C34=0,"",IF(OR(C34=$BW$1,C35=$BW$1,C36=$BW$1,C34=$BX$1,C35=$BX$1,C36=$BX$1),0,1)))</f>
        <v>1</v>
      </c>
      <c r="BY34" s="2">
        <f>IF($A34&gt;='243way_Regular Symbol'!F$16,"",IF(D34=0,"",IF(OR(D34=$BW$1,D35=$BW$1,D36=$BW$1,D34=$BX$1,D35=$BX$1,D36=$BX$1),0,1)))</f>
        <v>0</v>
      </c>
      <c r="BZ34" s="2">
        <f>IF($A34&gt;='243way_Regular Symbol'!G$16,"",IF(E34=0,"",IF(OR(E34=$BW$1,E35=$BW$1,E36=$BW$1,E34=$BX$1,E35=$BX$1,E36=$BX$1),0,1)))</f>
        <v>0</v>
      </c>
      <c r="CA34" s="2">
        <f>IF($A34&gt;='243way_Regular Symbol'!H$16,"",IF(F34=0,"",IF(OR(F34=$BW$1,F35=$BW$1,F36=$BW$1,F34=$BX$1,F35=$BX$1,F36=$BX$1),0,1)))</f>
        <v>1</v>
      </c>
      <c r="CC34" s="2">
        <f>IF($A34&gt;='243way_Regular Symbol'!D$16,"",IF(B34=0,"",IF(OR(B34=$BW$1,B35=$BW$1,B36=$BW$1,B34=$CD$1,B35=$CD$1,B36=$CD$1),0,1)))</f>
        <v>1</v>
      </c>
      <c r="CD34" s="2">
        <f>IF($A34&gt;='243way_Regular Symbol'!E$16,"",IF(C34=0,"",IF(OR(C34=$BW$1,C35=$BW$1,C36=$BW$1,C34=$CD$1,C35=$CD$1,C36=$CD$1),0,1)))</f>
        <v>1</v>
      </c>
      <c r="CE34" s="2">
        <f>IF($A34&gt;='243way_Regular Symbol'!F$16,"",IF(D34=0,"",IF(OR(D34=$BW$1,D35=$BW$1,D36=$BW$1,D34=$CD$1,D35=$CD$1,D36=$CD$1),0,1)))</f>
        <v>0</v>
      </c>
      <c r="CF34" s="2">
        <f>IF($A34&gt;='243way_Regular Symbol'!G$16,"",IF(E34=0,"",IF(OR(E34=$BW$1,E35=$BW$1,E36=$BW$1,E34=$CD$1,E35=$CD$1,E36=$CD$1),0,1)))</f>
        <v>0</v>
      </c>
      <c r="CG34" s="2">
        <f>IF($A34&gt;='243way_Regular Symbol'!H$16,"",IF(F34=0,"",IF(OR(F34=$BW$1,F35=$BW$1,F36=$BW$1,F34=$CD$1,F35=$CD$1,F36=$CD$1),0,1)))</f>
        <v>1</v>
      </c>
      <c r="CI34" s="2">
        <f>IF($A34&gt;='243way_Regular Symbol'!D$16,"",IF(B34=0,"",IF(OR(B34=$BW$1,B35=$BW$1,B36=$BW$1,B34=$CJ$1,B35=$CJ$1,B36=$CJ$1),0,1)))</f>
        <v>0</v>
      </c>
      <c r="CJ34" s="2">
        <f>IF($A34&gt;='243way_Regular Symbol'!E$16,"",IF(C34=0,"",IF(OR(C34=$BW$1,C35=$BW$1,C36=$BW$1,C34=$CJ$1,C35=$CJ$1,C36=$CJ$1),0,1)))</f>
        <v>0</v>
      </c>
      <c r="CK34" s="2">
        <f>IF($A34&gt;='243way_Regular Symbol'!F$16,"",IF(D34=0,"",IF(OR(D34=$BW$1,D35=$BW$1,D36=$BW$1,D34=$CJ$1,D35=$CJ$1,D36=$CJ$1),0,1)))</f>
        <v>0</v>
      </c>
      <c r="CL34" s="2">
        <f>IF($A34&gt;='243way_Regular Symbol'!G$16,"",IF(E34=0,"",IF(OR(E34=$BW$1,E35=$BW$1,E36=$BW$1,E34=$CJ$1,E35=$CJ$1,E36=$CJ$1),0,1)))</f>
        <v>0</v>
      </c>
      <c r="CM34" s="2">
        <f>IF($A34&gt;='243way_Regular Symbol'!H$16,"",IF(F34=0,"",IF(OR(F34=$BW$1,F35=$BW$1,F36=$BW$1,F34=$CJ$1,F35=$CJ$1,F36=$CJ$1),0,1)))</f>
        <v>0</v>
      </c>
      <c r="CO34" s="2">
        <f>IF($A34&gt;='243way_Regular Symbol'!D$16,"",IF(B34=0,"",IF(OR(B34=$BW$1,B35=$BW$1,B36=$BW$1,B34=$CP$1,B35=$CP$1,B36=$CP$1),0,1)))</f>
        <v>0</v>
      </c>
      <c r="CP34" s="2">
        <f>IF($A34&gt;='243way_Regular Symbol'!E$16,"",IF(C34=0,"",IF(OR(C34=$BW$1,C35=$BW$1,C36=$BW$1,C34=$CP$1,C35=$CP$1,C36=$CP$1),0,1)))</f>
        <v>1</v>
      </c>
      <c r="CQ34" s="2">
        <f>IF($A34&gt;='243way_Regular Symbol'!F$16,"",IF(D34=0,"",IF(OR(D34=$BW$1,D35=$BW$1,D36=$BW$1,D34=$CP$1,D35=$CP$1,D36=$CP$1),0,1)))</f>
        <v>1</v>
      </c>
      <c r="CR34" s="2">
        <f>IF($A34&gt;='243way_Regular Symbol'!G$16,"",IF(E34=0,"",IF(OR(E34=$BW$1,E35=$BW$1,E36=$BW$1,E34=$CP$1,E35=$CP$1,E36=$CP$1),0,1)))</f>
        <v>0</v>
      </c>
      <c r="CS34" s="2">
        <f>IF($A34&gt;='243way_Regular Symbol'!H$16,"",IF(F34=0,"",IF(OR(F34=$BW$1,F35=$BW$1,F36=$BW$1,F34=$CP$1,F35=$CP$1,F36=$CP$1),0,1)))</f>
        <v>1</v>
      </c>
      <c r="CU34" s="2">
        <f>IF($A34&gt;='243way_Regular Symbol'!D$16,"",IF(B34=0,"",IF(OR(B34=$BW$1,B35=$BW$1,B36=$BW$1,B34=$CV$1,B35=$CV$1,B36=$CV$1),0,1)))</f>
        <v>0</v>
      </c>
      <c r="CV34" s="2">
        <f>IF($A34&gt;='243way_Regular Symbol'!E$16,"",IF(C34=0,"",IF(OR(C34=$BW$1,C35=$BW$1,C36=$BW$1,C34=$CV$1,C35=$CV$1,C36=$CV$1),0,1)))</f>
        <v>0</v>
      </c>
      <c r="CW34" s="2">
        <f>IF($A34&gt;='243way_Regular Symbol'!F$16,"",IF(D34=0,"",IF(OR(D34=$BW$1,D35=$BW$1,D36=$BW$1,D34=$CV$1,D35=$CV$1,D36=$CV$1),0,1)))</f>
        <v>1</v>
      </c>
      <c r="CX34" s="2">
        <f>IF($A34&gt;='243way_Regular Symbol'!G$16,"",IF(E34=0,"",IF(OR(E34=$BW$1,E35=$BW$1,E36=$BW$1,E34=$CV$1,E35=$CV$1,E36=$CV$1),0,1)))</f>
        <v>0</v>
      </c>
      <c r="CY34" s="2">
        <f>IF($A34&gt;='243way_Regular Symbol'!H$16,"",IF(F34=0,"",IF(OR(F34=$BW$1,F35=$BW$1,F36=$BW$1,F34=$CV$1,F35=$CV$1,F36=$CV$1),0,1)))</f>
        <v>0</v>
      </c>
    </row>
    <row r="35" spans="1:103">
      <c r="A35" s="341">
        <f>IF('243way_Regular Symbol'!L34="","",'243way_Regular Symbol'!L34)</f>
        <v>31</v>
      </c>
      <c r="B35" s="184" t="str">
        <f>IF('243way_Regular Symbol'!M34="",
IF($A35-'243way_Regular Symbol'!D$16&gt;='243way_RegularＸ_W()'!B$2-1,"",VLOOKUP($A35-'243way_Regular Symbol'!D$16,'243way_Regular Symbol'!$L$3:$Q$250,'243way_RegularＸ_W()'!B$3+1,FALSE)),
'243way_Regular Symbol'!M34)</f>
        <v>TE</v>
      </c>
      <c r="C35" s="184" t="str">
        <f>IF('243way_Regular Symbol'!N34="",
IF($A35-'243way_Regular Symbol'!E$16&gt;='243way_RegularＸ_W()'!C$2-1,"",VLOOKUP($A35-'243way_Regular Symbol'!E$16,'243way_Regular Symbol'!$L$3:$Q$250,'243way_RegularＸ_W()'!C$3+1,FALSE)),
'243way_Regular Symbol'!N34)</f>
        <v>M4</v>
      </c>
      <c r="D35" s="184" t="str">
        <f>IF('243way_Regular Symbol'!O34="",
IF($A35-'243way_Regular Symbol'!F$16&gt;='243way_RegularＸ_W()'!D$2-1,"",VLOOKUP($A35-'243way_Regular Symbol'!F$16,'243way_Regular Symbol'!$L$3:$Q$250,'243way_RegularＸ_W()'!D$3+1,FALSE)),
'243way_Regular Symbol'!O34)</f>
        <v>K</v>
      </c>
      <c r="E35" s="184" t="str">
        <f>IF('243way_Regular Symbol'!P34="",
IF($A35-'243way_Regular Symbol'!G$16&gt;='243way_RegularＸ_W()'!E$2-1,"",VLOOKUP($A35-'243way_Regular Symbol'!G$16,'243way_Regular Symbol'!$L$3:$Q$250,'243way_RegularＸ_W()'!E$3+1,FALSE)),
'243way_Regular Symbol'!P34)</f>
        <v>K</v>
      </c>
      <c r="F35" s="184" t="str">
        <f>IF('243way_Regular Symbol'!Q34="",
IF($A35-'243way_Regular Symbol'!H$16&gt;='243way_RegularＸ_W()'!F$2-1,"",VLOOKUP($A35-'243way_Regular Symbol'!H$16,'243way_Regular Symbol'!$L$3:$Q$250,'243way_RegularＸ_W()'!F$3+1,FALSE)),
'243way_Regular Symbol'!Q34)</f>
        <v>M2</v>
      </c>
      <c r="O35" s="342">
        <f>IF($A35&gt;='243way_Regular Symbol'!D$16,"",IF(B35=0,"",IF(OR(B35=$O$1,B35=$P$1,B36=$O$1,B36=$P$1,B37=$O$1,B37=$P$1),0,1)))</f>
        <v>1</v>
      </c>
      <c r="P35" s="2">
        <f>IF($A35&gt;='243way_Regular Symbol'!E$16,"",IF(C35=0,"",IF(OR(C35=$O$1,C35=$P$1,C36=$O$1,C36=$P$1,C37=$O$1,C37=$P$1),0,1)))</f>
        <v>1</v>
      </c>
      <c r="Q35" s="2">
        <f>IF($A35&gt;='243way_Regular Symbol'!F$16,"",IF(D35=0,"",IF(OR(D35=$O$1,D35=$P$1,D36=$O$1,D36=$P$1,D37=$O$1,D37=$P$1),0,1)))</f>
        <v>1</v>
      </c>
      <c r="R35" s="2">
        <f>IF($A35&gt;='243way_Regular Symbol'!G$16,"",IF(E35=0,"",IF(OR(E35=$O$1,E35=$P$1,E36=$O$1,E36=$P$1,E37=$O$1,E37=$P$1),0,1)))</f>
        <v>0</v>
      </c>
      <c r="S35" s="128">
        <f>IF($A35&gt;='243way_Regular Symbol'!H$16,"",IF(F35=0,"",IF(OR(F35=$O$1,F35=$P$1,F36=$O$1,F36=$P$1,F37=$O$1,F37=$P$1),0,1)))</f>
        <v>1</v>
      </c>
      <c r="U35" s="342">
        <f>IF($A35&gt;='243way_Regular Symbol'!D$16,"",IF(B35=0,"",IF(OR(B35=$U$1,B35=$V$1,B36=$U$1,B36=$V$1,B37=$U$1,B37=$V$1),0,1)))</f>
        <v>0</v>
      </c>
      <c r="V35" s="2">
        <f>IF($A35&gt;='243way_Regular Symbol'!E$16,"",IF(C35=0,"",IF(OR(C35=$U$1,C35=$V$1,C36=$U$1,C36=$V$1,C37=$U$1,C37=$V$1),0,1)))</f>
        <v>1</v>
      </c>
      <c r="W35" s="2">
        <f>IF($A35&gt;='243way_Regular Symbol'!F$16,"",IF(D35=0,"",IF(OR(D35=$U$1,D35=$V$1,D36=$U$1,D36=$V$1,D37=$U$1,D37=$V$1),0,1)))</f>
        <v>1</v>
      </c>
      <c r="X35" s="2">
        <f>IF($A35&gt;='243way_Regular Symbol'!G$16,"",IF(E35=0,"",IF(OR(E35=$U$1,E35=$V$1,E36=$U$1,E36=$V$1,E37=$U$1,E37=$V$1),0,1)))</f>
        <v>0</v>
      </c>
      <c r="Y35" s="128">
        <f>IF($A35&gt;='243way_Regular Symbol'!H$16,"",IF(F35=0,"",IF(OR(F35=$U$1,F35=$V$1,F36=$U$1,F36=$V$1,F37=$U$1,F37=$V$1),0,1)))</f>
        <v>0</v>
      </c>
      <c r="AA35" s="342">
        <f>IF($A35&gt;='243way_Regular Symbol'!D$16,"",IF(B35=0,"",IF(OR(B35=$AA$1,B35=$AB$1,B36=$AA$1,B36=$AB$1,B37=$AA$1,,B37=$AB$1),0,1)))</f>
        <v>1</v>
      </c>
      <c r="AB35" s="2">
        <f>IF($A35&gt;='243way_Regular Symbol'!E$16,"",IF(C35=0,"",IF(OR(C35=$AA$1,C35=$AB$1,C36=$AA$1,C36=$AB$1,C37=$AA$1,,C37=$AB$1),0,1)))</f>
        <v>1</v>
      </c>
      <c r="AC35" s="2">
        <f>IF($A35&gt;='243way_Regular Symbol'!F$16,"",IF(D35=0,"",IF(OR(D35=$AA$1,D35=$AB$1,D36=$AA$1,D36=$AB$1,D37=$AA$1,,D37=$AB$1),0,1)))</f>
        <v>1</v>
      </c>
      <c r="AD35" s="2">
        <f>IF($A35&gt;='243way_Regular Symbol'!G$16,"",IF(E35=0,"",IF(OR(E35=$AA$1,E35=$AB$1,E36=$AA$1,E36=$AB$1,E37=$AA$1,,E37=$AB$1),0,1)))</f>
        <v>0</v>
      </c>
      <c r="AE35" s="128">
        <f>IF($A35&gt;='243way_Regular Symbol'!H$16,"",IF(F35=0,"",IF(OR(F35=$AA$1,F35=$AB$1,F36=$AA$1,F36=$AB$1,F37=$AA$1,,F37=$AB$1),0,1)))</f>
        <v>1</v>
      </c>
      <c r="AG35" s="342">
        <f>IF($A35&gt;='243way_Regular Symbol'!D$16,"",IF(B35=0,"",IF(OR(B35=$AG$1,B35=$AH$1,B36=$AG$1,B36=$AH$1,B37=$AG$1,B37=$AH$1),0,1)))</f>
        <v>1</v>
      </c>
      <c r="AH35" s="2">
        <f>IF($A35&gt;='243way_Regular Symbol'!E$16,"",IF(C35=0,"",IF(OR(C35=$AG$1,C35=$AH$1,C36=$AG$1,C36=$AH$1,C37=$AG$1,C37=$AH$1),0,1)))</f>
        <v>0</v>
      </c>
      <c r="AI35" s="2">
        <f>IF($A35&gt;='243way_Regular Symbol'!F$16,"",IF(D35=0,"",IF(OR(D35=$AG$1,D35=$AH$1,D36=$AG$1,D36=$AH$1,D37=$AG$1,D37=$AH$1),0,1)))</f>
        <v>1</v>
      </c>
      <c r="AJ35" s="2">
        <f>IF($A35&gt;='243way_Regular Symbol'!G$16,"",IF(E35=0,"",IF(OR(E35=$AG$1,E35=$AH$1,E36=$AG$1,E36=$AH$1,E37=$AG$1,E37=$AH$1),0,1)))</f>
        <v>0</v>
      </c>
      <c r="AK35" s="128">
        <f>IF($A35&gt;='243way_Regular Symbol'!H$16,"",IF(F35=0,"",IF(OR(F35=$AG$1,F35=$AH$1,F36=$AG$1,F36=$AH$1,F37=$AG$1,F37=$AH$1),0,1)))</f>
        <v>1</v>
      </c>
      <c r="AM35" s="342">
        <f>IF($A35&gt;='243way_Regular Symbol'!D$16,"",IF(B35=0,"",IF(OR(B35=$AM$1,B35=$AN$1,B36=$AM$1,B36=$AN$1,B37=$AM$1,B37=$AN$1),0,1)))</f>
        <v>1</v>
      </c>
      <c r="AN35" s="2">
        <f>IF($A35&gt;='243way_Regular Symbol'!E$16,"",IF(C35=0,"",IF(OR(C35=$AM$1,C35=$AN$1,C36=$AM$1,C36=$AN$1,C37=$AM$1,C37=$AN$1),0,1)))</f>
        <v>1</v>
      </c>
      <c r="AO35" s="2">
        <f>IF($A35&gt;='243way_Regular Symbol'!F$16,"",IF(D35=0,"",IF(OR(D35=$AM$1,D35=$AN$1,D36=$AM$1,D36=$AN$1,D37=$AM$1,D37=$AN$1),0,1)))</f>
        <v>1</v>
      </c>
      <c r="AP35" s="2">
        <f>IF($A35&gt;='243way_Regular Symbol'!G$16,"",IF(E35=0,"",IF(OR(E35=$AM$1,E35=$AN$1,E36=$AM$1,E36=$AN$1,E37=$AM$1,E37=$AN$1),0,1)))</f>
        <v>0</v>
      </c>
      <c r="AQ35" s="128">
        <f>IF($A35&gt;='243way_Regular Symbol'!H$16,"",IF(F35=0,"",IF(OR(F35=$AM$1,F35=$AN$1,F36=$AM$1,F36=$AN$1,F37=$AM$1,F37=$AN$1),0,1)))</f>
        <v>1</v>
      </c>
      <c r="AS35" s="342">
        <f>IF($A35&gt;='243way_Regular Symbol'!D$16,"",IF(B35=0,"",IF(OR(B35=$AM$1,B35=$AT$1,B36=$AM$1,B36=$AT$1,B37=$AM$1,B37=$AT$1),0,1)))</f>
        <v>1</v>
      </c>
      <c r="AT35" s="2">
        <f>IF($A35&gt;='243way_Regular Symbol'!E$16,"",IF(C35=0,"",IF(OR(C35=$AM$1,C35=$AT$1,C36=$AM$1,C36=$AT$1,C37=$AM$1,C37=$AT$1),0,1)))</f>
        <v>1</v>
      </c>
      <c r="AU35" s="2">
        <f>IF($A35&gt;='243way_Regular Symbol'!F$16,"",IF(D35=0,"",IF(OR(D35=$AM$1,D35=$AT$1,D36=$AM$1,D36=$AT$1,D37=$AM$1,D37=$AT$1),0,1)))</f>
        <v>1</v>
      </c>
      <c r="AV35" s="2">
        <f>IF($A35&gt;='243way_Regular Symbol'!G$16,"",IF(E35=0,"",IF(OR(E35=$AM$1,E35=$AT$1,E36=$AM$1,E36=$AT$1,E37=$AM$1,E37=$AT$1),0,1)))</f>
        <v>0</v>
      </c>
      <c r="AW35" s="128">
        <f>IF($A35&gt;='243way_Regular Symbol'!H$16,"",IF(F35=0,"",IF(OR(F35=$AM$1,F35=$AT$1,F36=$AM$1,F36=$AT$1,F37=$AM$1,F37=$AT$1),0,1)))</f>
        <v>1</v>
      </c>
      <c r="AY35" s="342"/>
      <c r="AZ35" s="2"/>
      <c r="BA35" s="2">
        <f>IF($A35&gt;='243way_Regular Symbol'!F$16,"",COUNTIF(D35:D37,$AZ$1))</f>
        <v>0</v>
      </c>
      <c r="BB35" s="2">
        <f>IF($A35&gt;='243way_Regular Symbol'!G$16,"",COUNTIF(E35:E37,$AZ$1))</f>
        <v>0</v>
      </c>
      <c r="BC35" s="2">
        <f>IF($A35&gt;='243way_Regular Symbol'!H$16,"",COUNTIF(F35:F37,$AZ$1))</f>
        <v>0</v>
      </c>
      <c r="BE35" s="342">
        <f>IF($A35&gt;='243way_Regular Symbol'!D$16,"",IF(B35=0,"",IF(OR(B35=$AM$1,B35=$BF$1,B36=$AM$1,B36=$BF$1,B37=$AM$1,B37=$BF$1),1,0)))</f>
        <v>0</v>
      </c>
      <c r="BF35" s="342">
        <f>IF($A35&gt;='243way_Regular Symbol'!E$16,"",IF(C35=0,"",IF(OR(C35=$AM$1,C35=$BF$1,C36=$AM$1,C36=$BF$1,C37=$AM$1,C37=$BF$1),1,0)))</f>
        <v>0</v>
      </c>
      <c r="BG35" s="342">
        <f>IF($A35&gt;='243way_Regular Symbol'!F$16,"",IF(D35=0,"",IF(OR(D35=$AM$1,D35=$BF$1,D36=$AM$1,D36=$BF$1,D37=$AM$1,D37=$BF$1),1,0)))</f>
        <v>0</v>
      </c>
      <c r="BH35" s="342">
        <f>IF($A35&gt;='243way_Regular Symbol'!G$16,"",IF(E35=0,"",IF(OR(E35=$AM$1,E35=$BF$1,E36=$AM$1,E36=$BF$1,E37=$AM$1,E37=$BF$1),1,0)))</f>
        <v>1</v>
      </c>
      <c r="BI35" s="342">
        <f>IF($A35&gt;='243way_Regular Symbol'!H$16,"",IF(F35=0,"",IF(OR(F35=$AM$1,F35=$BF$1,F36=$AM$1,F36=$BF$1,F37=$AM$1,F37=$BF$1),1,0)))</f>
        <v>0</v>
      </c>
      <c r="BK35" s="342">
        <f>IF($A35&gt;='243way_Regular Symbol'!D$16,"",IF(B35=0,"",IF(OR(B35=$AM$1,B35=$BL$1,B36=$AM$1,B36=$BL$1,B37=$AM$1,B37=$BL$1),0,1)))</f>
        <v>1</v>
      </c>
      <c r="BL35" s="2">
        <f>IF($A35&gt;='243way_Regular Symbol'!E$16,"",IF(C35=0,"",IF(OR(C35=$AM$1,C35=$BL$1,C36=$AM$1,C36=$BL$1,C37=$AM$1,C37=$BL$1),0,1)))</f>
        <v>1</v>
      </c>
      <c r="BM35" s="2">
        <f>IF($A35&gt;='243way_Regular Symbol'!F$16,"",IF(D35=0,"",IF(OR(D35=$AM$1,D35=$BL$1,D36=$AM$1,D36=$BL$1,D37=$AM$1,D37=$BL$1),0,1)))</f>
        <v>1</v>
      </c>
      <c r="BN35" s="2">
        <f>IF($A35&gt;='243way_Regular Symbol'!G$16,"",IF(E35=0,"",IF(OR(E35=$AM$1,E35=$BL$1,E36=$AM$1,E36=$BL$1,E37=$AM$1,E37=$BL$1),0,1)))</f>
        <v>0</v>
      </c>
      <c r="BO35" s="128">
        <f>IF($A35&gt;='243way_Regular Symbol'!H$16,"",IF(F35=0,"",IF(OR(F35=$AM$1,F35=$BL$1,F36=$AM$1,F36=$BL$1,F37=$AM$1,F37=$BL$1),0,1)))</f>
        <v>1</v>
      </c>
      <c r="BQ35" s="2">
        <f>IF($A35&gt;='243way_Regular Symbol'!D$16,"",IF(B35=0,"",IF(OR(B35=$BQ$1,B35=$BR$1,B36=$BQ$1,B36=$BR$1,B37=$BQ$1,B37=$BR$1),0,1)))</f>
        <v>1</v>
      </c>
      <c r="BR35" s="2">
        <f>IF($A35&gt;='243way_Regular Symbol'!E$16,"",IF(C35=0,"",IF(OR(C35=$BQ$1,C35=$BR$1,C36=$BQ$1,C36=$BR$1,C37=$BQ$1,C37=$BR$1),0,1)))</f>
        <v>0</v>
      </c>
      <c r="BS35" s="2">
        <f>IF($A35&gt;='243way_Regular Symbol'!F$16,"",IF(D35=0,"",IF(OR(D35=$BQ$1,D35=$BR$1,D36=$BQ$1,D36=$BR$1,D37=$BQ$1,D37=$BR$1),0,1)))</f>
        <v>1</v>
      </c>
      <c r="BT35" s="2">
        <f>IF($A35&gt;='243way_Regular Symbol'!G$16,"",IF(E35=0,"",IF(OR(E35=$BQ$1,E35=$BR$1,E36=$BQ$1,E36=$BR$1,E37=$BQ$1,E37=$BR$1),0,1)))</f>
        <v>0</v>
      </c>
      <c r="BU35" s="2">
        <f>IF($A35&gt;='243way_Regular Symbol'!H$16,"",IF(F35=0,"",IF(OR(F35=$BQ$1,F35=$BR$1,F36=$BQ$1,F36=$BR$1,F37=$BQ$1,F37=$BR$1),0,1)))</f>
        <v>1</v>
      </c>
      <c r="BW35" s="2">
        <f>IF($A35&gt;='243way_Regular Symbol'!D$16,"",IF(B35=0,"",IF(OR(B35=$BW$1,B36=$BW$1,B37=$BW$1,B35=$BX$1,B36=$BX$1,B37=$BX$1),0,1)))</f>
        <v>1</v>
      </c>
      <c r="BX35" s="2">
        <f>IF($A35&gt;='243way_Regular Symbol'!E$16,"",IF(C35=0,"",IF(OR(C35=$BW$1,C36=$BW$1,C37=$BW$1,C35=$BX$1,C36=$BX$1,C37=$BX$1),0,1)))</f>
        <v>1</v>
      </c>
      <c r="BY35" s="2">
        <f>IF($A35&gt;='243way_Regular Symbol'!F$16,"",IF(D35=0,"",IF(OR(D35=$BW$1,D36=$BW$1,D37=$BW$1,D35=$BX$1,D36=$BX$1,D37=$BX$1),0,1)))</f>
        <v>0</v>
      </c>
      <c r="BZ35" s="2">
        <f>IF($A35&gt;='243way_Regular Symbol'!G$16,"",IF(E35=0,"",IF(OR(E35=$BW$1,E36=$BW$1,E37=$BW$1,E35=$BX$1,E36=$BX$1,E37=$BX$1),0,1)))</f>
        <v>0</v>
      </c>
      <c r="CA35" s="2">
        <f>IF($A35&gt;='243way_Regular Symbol'!H$16,"",IF(F35=0,"",IF(OR(F35=$BW$1,F36=$BW$1,F37=$BW$1,F35=$BX$1,F36=$BX$1,F37=$BX$1),0,1)))</f>
        <v>1</v>
      </c>
      <c r="CC35" s="2">
        <f>IF($A35&gt;='243way_Regular Symbol'!D$16,"",IF(B35=0,"",IF(OR(B35=$BW$1,B36=$BW$1,B37=$BW$1,B35=$CD$1,B36=$CD$1,B37=$CD$1),0,1)))</f>
        <v>1</v>
      </c>
      <c r="CD35" s="2">
        <f>IF($A35&gt;='243way_Regular Symbol'!E$16,"",IF(C35=0,"",IF(OR(C35=$BW$1,C36=$BW$1,C37=$BW$1,C35=$CD$1,C36=$CD$1,C37=$CD$1),0,1)))</f>
        <v>1</v>
      </c>
      <c r="CE35" s="2">
        <f>IF($A35&gt;='243way_Regular Symbol'!F$16,"",IF(D35=0,"",IF(OR(D35=$BW$1,D36=$BW$1,D37=$BW$1,D35=$CD$1,D36=$CD$1,D37=$CD$1),0,1)))</f>
        <v>1</v>
      </c>
      <c r="CF35" s="2">
        <f>IF($A35&gt;='243way_Regular Symbol'!G$16,"",IF(E35=0,"",IF(OR(E35=$BW$1,E36=$BW$1,E37=$BW$1,E35=$CD$1,E36=$CD$1,E37=$CD$1),0,1)))</f>
        <v>0</v>
      </c>
      <c r="CG35" s="2">
        <f>IF($A35&gt;='243way_Regular Symbol'!H$16,"",IF(F35=0,"",IF(OR(F35=$BW$1,F36=$BW$1,F37=$BW$1,F35=$CD$1,F36=$CD$1,F37=$CD$1),0,1)))</f>
        <v>1</v>
      </c>
      <c r="CI35" s="2">
        <f>IF($A35&gt;='243way_Regular Symbol'!D$16,"",IF(B35=0,"",IF(OR(B35=$BW$1,B36=$BW$1,B37=$BW$1,B35=$CJ$1,B36=$CJ$1,B37=$CJ$1),0,1)))</f>
        <v>0</v>
      </c>
      <c r="CJ35" s="2">
        <f>IF($A35&gt;='243way_Regular Symbol'!E$16,"",IF(C35=0,"",IF(OR(C35=$BW$1,C36=$BW$1,C37=$BW$1,C35=$CJ$1,C36=$CJ$1,C37=$CJ$1),0,1)))</f>
        <v>0</v>
      </c>
      <c r="CK35" s="2">
        <f>IF($A35&gt;='243way_Regular Symbol'!F$16,"",IF(D35=0,"",IF(OR(D35=$BW$1,D36=$BW$1,D37=$BW$1,D35=$CJ$1,D36=$CJ$1,D37=$CJ$1),0,1)))</f>
        <v>0</v>
      </c>
      <c r="CL35" s="2">
        <f>IF($A35&gt;='243way_Regular Symbol'!G$16,"",IF(E35=0,"",IF(OR(E35=$BW$1,E36=$BW$1,E37=$BW$1,E35=$CJ$1,E36=$CJ$1,E37=$CJ$1),0,1)))</f>
        <v>0</v>
      </c>
      <c r="CM35" s="2">
        <f>IF($A35&gt;='243way_Regular Symbol'!H$16,"",IF(F35=0,"",IF(OR(F35=$BW$1,F36=$BW$1,F37=$BW$1,F35=$CJ$1,F36=$CJ$1,F37=$CJ$1),0,1)))</f>
        <v>0</v>
      </c>
      <c r="CO35" s="2">
        <f>IF($A35&gt;='243way_Regular Symbol'!D$16,"",IF(B35=0,"",IF(OR(B35=$BW$1,B36=$BW$1,B37=$BW$1,B35=$CP$1,B36=$CP$1,B37=$CP$1),0,1)))</f>
        <v>0</v>
      </c>
      <c r="CP35" s="2">
        <f>IF($A35&gt;='243way_Regular Symbol'!E$16,"",IF(C35=0,"",IF(OR(C35=$BW$1,C36=$BW$1,C37=$BW$1,C35=$CP$1,C36=$CP$1,C37=$CP$1),0,1)))</f>
        <v>1</v>
      </c>
      <c r="CQ35" s="2">
        <f>IF($A35&gt;='243way_Regular Symbol'!F$16,"",IF(D35=0,"",IF(OR(D35=$BW$1,D36=$BW$1,D37=$BW$1,D35=$CP$1,D36=$CP$1,D37=$CP$1),0,1)))</f>
        <v>0</v>
      </c>
      <c r="CR35" s="2">
        <f>IF($A35&gt;='243way_Regular Symbol'!G$16,"",IF(E35=0,"",IF(OR(E35=$BW$1,E36=$BW$1,E37=$BW$1,E35=$CP$1,E36=$CP$1,E37=$CP$1),0,1)))</f>
        <v>0</v>
      </c>
      <c r="CS35" s="2">
        <f>IF($A35&gt;='243way_Regular Symbol'!H$16,"",IF(F35=0,"",IF(OR(F35=$BW$1,F36=$BW$1,F37=$BW$1,F35=$CP$1,F36=$CP$1,F37=$CP$1),0,1)))</f>
        <v>1</v>
      </c>
      <c r="CU35" s="2">
        <f>IF($A35&gt;='243way_Regular Symbol'!D$16,"",IF(B35=0,"",IF(OR(B35=$BW$1,B36=$BW$1,B37=$BW$1,B35=$CV$1,B36=$CV$1,B37=$CV$1),0,1)))</f>
        <v>1</v>
      </c>
      <c r="CV35" s="2">
        <f>IF($A35&gt;='243way_Regular Symbol'!E$16,"",IF(C35=0,"",IF(OR(C35=$BW$1,C36=$BW$1,C37=$BW$1,C35=$CV$1,C36=$CV$1,C37=$CV$1),0,1)))</f>
        <v>1</v>
      </c>
      <c r="CW35" s="2">
        <f>IF($A35&gt;='243way_Regular Symbol'!F$16,"",IF(D35=0,"",IF(OR(D35=$BW$1,D36=$BW$1,D37=$BW$1,D35=$CV$1,D36=$CV$1,D37=$CV$1),0,1)))</f>
        <v>1</v>
      </c>
      <c r="CX35" s="2">
        <f>IF($A35&gt;='243way_Regular Symbol'!G$16,"",IF(E35=0,"",IF(OR(E35=$BW$1,E36=$BW$1,E37=$BW$1,E35=$CV$1,E36=$CV$1,E37=$CV$1),0,1)))</f>
        <v>0</v>
      </c>
      <c r="CY35" s="2">
        <f>IF($A35&gt;='243way_Regular Symbol'!H$16,"",IF(F35=0,"",IF(OR(F35=$BW$1,F36=$BW$1,F37=$BW$1,F35=$CV$1,F36=$CV$1,F37=$CV$1),0,1)))</f>
        <v>0</v>
      </c>
    </row>
    <row r="36" spans="1:103">
      <c r="A36" s="341">
        <f>IF('243way_Regular Symbol'!L35="","",'243way_Regular Symbol'!L35)</f>
        <v>32</v>
      </c>
      <c r="B36" s="184" t="str">
        <f>IF('243way_Regular Symbol'!M35="",
IF($A36-'243way_Regular Symbol'!D$16&gt;='243way_RegularＸ_W()'!B$2-1,"",VLOOKUP($A36-'243way_Regular Symbol'!D$16,'243way_Regular Symbol'!$L$3:$Q$250,'243way_RegularＸ_W()'!B$3+1,FALSE)),
'243way_Regular Symbol'!M35)</f>
        <v>J</v>
      </c>
      <c r="C36" s="184" t="str">
        <f>IF('243way_Regular Symbol'!N35="",
IF($A36-'243way_Regular Symbol'!E$16&gt;='243way_RegularＸ_W()'!C$2-1,"",VLOOKUP($A36-'243way_Regular Symbol'!E$16,'243way_Regular Symbol'!$L$3:$Q$250,'243way_RegularＸ_W()'!C$3+1,FALSE)),
'243way_Regular Symbol'!N35)</f>
        <v>J</v>
      </c>
      <c r="D36" s="184" t="str">
        <f>IF('243way_Regular Symbol'!O35="",
IF($A36-'243way_Regular Symbol'!F$16&gt;='243way_RegularＸ_W()'!D$2-1,"",VLOOKUP($A36-'243way_Regular Symbol'!F$16,'243way_Regular Symbol'!$L$3:$Q$250,'243way_RegularＸ_W()'!D$3+1,FALSE)),
'243way_Regular Symbol'!O35)</f>
        <v>J</v>
      </c>
      <c r="E36" s="184" t="str">
        <f>IF('243way_Regular Symbol'!P35="",
IF($A36-'243way_Regular Symbol'!G$16&gt;='243way_RegularＸ_W()'!E$2-1,"",VLOOKUP($A36-'243way_Regular Symbol'!G$16,'243way_Regular Symbol'!$L$3:$Q$250,'243way_RegularＸ_W()'!E$3+1,FALSE)),
'243way_Regular Symbol'!P35)</f>
        <v>WW</v>
      </c>
      <c r="F36" s="184" t="str">
        <f>IF('243way_Regular Symbol'!Q35="",
IF($A36-'243way_Regular Symbol'!H$16&gt;='243way_RegularＸ_W()'!F$2-1,"",VLOOKUP($A36-'243way_Regular Symbol'!H$16,'243way_Regular Symbol'!$L$3:$Q$250,'243way_RegularＸ_W()'!F$3+1,FALSE)),
'243way_Regular Symbol'!Q35)</f>
        <v>J</v>
      </c>
      <c r="O36" s="342">
        <f>IF($A36&gt;='243way_Regular Symbol'!D$16,"",IF(B36=0,"",IF(OR(B36=$O$1,B36=$P$1,B37=$O$1,B37=$P$1,B38=$O$1,B38=$P$1),0,1)))</f>
        <v>1</v>
      </c>
      <c r="P36" s="2">
        <f>IF($A36&gt;='243way_Regular Symbol'!E$16,"",IF(C36=0,"",IF(OR(C36=$O$1,C36=$P$1,C37=$O$1,C37=$P$1,C38=$O$1,C38=$P$1),0,1)))</f>
        <v>1</v>
      </c>
      <c r="Q36" s="2">
        <f>IF($A36&gt;='243way_Regular Symbol'!F$16,"",IF(D36=0,"",IF(OR(D36=$O$1,D36=$P$1,D37=$O$1,D37=$P$1,D38=$O$1,D38=$P$1),0,1)))</f>
        <v>1</v>
      </c>
      <c r="R36" s="2">
        <f>IF($A36&gt;='243way_Regular Symbol'!G$16,"",IF(E36=0,"",IF(OR(E36=$O$1,E36=$P$1,E37=$O$1,E37=$P$1,E38=$O$1,E38=$P$1),0,1)))</f>
        <v>0</v>
      </c>
      <c r="S36" s="128">
        <f>IF($A36&gt;='243way_Regular Symbol'!H$16,"",IF(F36=0,"",IF(OR(F36=$O$1,F36=$P$1,F37=$O$1,F37=$P$1,F38=$O$1,F38=$P$1),0,1)))</f>
        <v>1</v>
      </c>
      <c r="U36" s="342">
        <f>IF($A36&gt;='243way_Regular Symbol'!D$16,"",IF(B36=0,"",IF(OR(B36=$U$1,B36=$V$1,B37=$U$1,B37=$V$1,B38=$U$1,B38=$V$1),0,1)))</f>
        <v>0</v>
      </c>
      <c r="V36" s="2">
        <f>IF($A36&gt;='243way_Regular Symbol'!E$16,"",IF(C36=0,"",IF(OR(C36=$U$1,C36=$V$1,C37=$U$1,C37=$V$1,C38=$U$1,C38=$V$1),0,1)))</f>
        <v>1</v>
      </c>
      <c r="W36" s="2">
        <f>IF($A36&gt;='243way_Regular Symbol'!F$16,"",IF(D36=0,"",IF(OR(D36=$U$1,D36=$V$1,D37=$U$1,D37=$V$1,D38=$U$1,D38=$V$1),0,1)))</f>
        <v>1</v>
      </c>
      <c r="X36" s="2">
        <f>IF($A36&gt;='243way_Regular Symbol'!G$16,"",IF(E36=0,"",IF(OR(E36=$U$1,E36=$V$1,E37=$U$1,E37=$V$1,E38=$U$1,E38=$V$1),0,1)))</f>
        <v>0</v>
      </c>
      <c r="Y36" s="128">
        <f>IF($A36&gt;='243way_Regular Symbol'!H$16,"",IF(F36=0,"",IF(OR(F36=$U$1,F36=$V$1,F37=$U$1,F37=$V$1,F38=$U$1,F38=$V$1),0,1)))</f>
        <v>1</v>
      </c>
      <c r="AA36" s="342">
        <f>IF($A36&gt;='243way_Regular Symbol'!D$16,"",IF(B36=0,"",IF(OR(B36=$AA$1,B36=$AB$1,B37=$AA$1,B37=$AB$1,B38=$AA$1,,B38=$AB$1),0,1)))</f>
        <v>1</v>
      </c>
      <c r="AB36" s="2">
        <f>IF($A36&gt;='243way_Regular Symbol'!E$16,"",IF(C36=0,"",IF(OR(C36=$AA$1,C36=$AB$1,C37=$AA$1,C37=$AB$1,C38=$AA$1,,C38=$AB$1),0,1)))</f>
        <v>0</v>
      </c>
      <c r="AC36" s="2">
        <f>IF($A36&gt;='243way_Regular Symbol'!F$16,"",IF(D36=0,"",IF(OR(D36=$AA$1,D36=$AB$1,D37=$AA$1,D37=$AB$1,D38=$AA$1,,D38=$AB$1),0,1)))</f>
        <v>1</v>
      </c>
      <c r="AD36" s="2">
        <f>IF($A36&gt;='243way_Regular Symbol'!G$16,"",IF(E36=0,"",IF(OR(E36=$AA$1,E36=$AB$1,E37=$AA$1,E37=$AB$1,E38=$AA$1,,E38=$AB$1),0,1)))</f>
        <v>0</v>
      </c>
      <c r="AE36" s="128">
        <f>IF($A36&gt;='243way_Regular Symbol'!H$16,"",IF(F36=0,"",IF(OR(F36=$AA$1,F36=$AB$1,F37=$AA$1,F37=$AB$1,F38=$AA$1,,F38=$AB$1),0,1)))</f>
        <v>1</v>
      </c>
      <c r="AG36" s="342">
        <f>IF($A36&gt;='243way_Regular Symbol'!D$16,"",IF(B36=0,"",IF(OR(B36=$AG$1,B36=$AH$1,B37=$AG$1,B37=$AH$1,B38=$AG$1,B38=$AH$1),0,1)))</f>
        <v>1</v>
      </c>
      <c r="AH36" s="2">
        <f>IF($A36&gt;='243way_Regular Symbol'!E$16,"",IF(C36=0,"",IF(OR(C36=$AG$1,C36=$AH$1,C37=$AG$1,C37=$AH$1,C38=$AG$1,C38=$AH$1),0,1)))</f>
        <v>1</v>
      </c>
      <c r="AI36" s="2">
        <f>IF($A36&gt;='243way_Regular Symbol'!F$16,"",IF(D36=0,"",IF(OR(D36=$AG$1,D36=$AH$1,D37=$AG$1,D37=$AH$1,D38=$AG$1,D38=$AH$1),0,1)))</f>
        <v>1</v>
      </c>
      <c r="AJ36" s="2">
        <f>IF($A36&gt;='243way_Regular Symbol'!G$16,"",IF(E36=0,"",IF(OR(E36=$AG$1,E36=$AH$1,E37=$AG$1,E37=$AH$1,E38=$AG$1,E38=$AH$1),0,1)))</f>
        <v>0</v>
      </c>
      <c r="AK36" s="128">
        <f>IF($A36&gt;='243way_Regular Symbol'!H$16,"",IF(F36=0,"",IF(OR(F36=$AG$1,F36=$AH$1,F37=$AG$1,F37=$AH$1,F38=$AG$1,F38=$AH$1),0,1)))</f>
        <v>1</v>
      </c>
      <c r="AM36" s="342">
        <f>IF($A36&gt;='243way_Regular Symbol'!D$16,"",IF(B36=0,"",IF(OR(B36=$AM$1,B36=$AN$1,B37=$AM$1,B37=$AN$1,B38=$AM$1,B38=$AN$1),0,1)))</f>
        <v>1</v>
      </c>
      <c r="AN36" s="2">
        <f>IF($A36&gt;='243way_Regular Symbol'!E$16,"",IF(C36=0,"",IF(OR(C36=$AM$1,C36=$AN$1,C37=$AM$1,C37=$AN$1,C38=$AM$1,C38=$AN$1),0,1)))</f>
        <v>1</v>
      </c>
      <c r="AO36" s="2">
        <f>IF($A36&gt;='243way_Regular Symbol'!F$16,"",IF(D36=0,"",IF(OR(D36=$AM$1,D36=$AN$1,D37=$AM$1,D37=$AN$1,D38=$AM$1,D38=$AN$1),0,1)))</f>
        <v>1</v>
      </c>
      <c r="AP36" s="2">
        <f>IF($A36&gt;='243way_Regular Symbol'!G$16,"",IF(E36=0,"",IF(OR(E36=$AM$1,E36=$AN$1,E37=$AM$1,E37=$AN$1,E38=$AM$1,E38=$AN$1),0,1)))</f>
        <v>0</v>
      </c>
      <c r="AQ36" s="128">
        <f>IF($A36&gt;='243way_Regular Symbol'!H$16,"",IF(F36=0,"",IF(OR(F36=$AM$1,F36=$AN$1,F37=$AM$1,F37=$AN$1,F38=$AM$1,F38=$AN$1),0,1)))</f>
        <v>1</v>
      </c>
      <c r="AS36" s="342">
        <f>IF($A36&gt;='243way_Regular Symbol'!D$16,"",IF(B36=0,"",IF(OR(B36=$AM$1,B36=$AT$1,B37=$AM$1,B37=$AT$1,B38=$AM$1,B38=$AT$1),0,1)))</f>
        <v>1</v>
      </c>
      <c r="AT36" s="2">
        <f>IF($A36&gt;='243way_Regular Symbol'!E$16,"",IF(C36=0,"",IF(OR(C36=$AM$1,C36=$AT$1,C37=$AM$1,C37=$AT$1,C38=$AM$1,C38=$AT$1),0,1)))</f>
        <v>1</v>
      </c>
      <c r="AU36" s="2">
        <f>IF($A36&gt;='243way_Regular Symbol'!F$16,"",IF(D36=0,"",IF(OR(D36=$AM$1,D36=$AT$1,D37=$AM$1,D37=$AT$1,D38=$AM$1,D38=$AT$1),0,1)))</f>
        <v>1</v>
      </c>
      <c r="AV36" s="2">
        <f>IF($A36&gt;='243way_Regular Symbol'!G$16,"",IF(E36=0,"",IF(OR(E36=$AM$1,E36=$AT$1,E37=$AM$1,E37=$AT$1,E38=$AM$1,E38=$AT$1),0,1)))</f>
        <v>0</v>
      </c>
      <c r="AW36" s="128">
        <f>IF($A36&gt;='243way_Regular Symbol'!H$16,"",IF(F36=0,"",IF(OR(F36=$AM$1,F36=$AT$1,F37=$AM$1,F37=$AT$1,F38=$AM$1,F38=$AT$1),0,1)))</f>
        <v>1</v>
      </c>
      <c r="AY36" s="342"/>
      <c r="AZ36" s="2"/>
      <c r="BA36" s="2">
        <f>IF($A36&gt;='243way_Regular Symbol'!F$16,"",COUNTIF(D36:D38,$AZ$1))</f>
        <v>0</v>
      </c>
      <c r="BB36" s="2">
        <f>IF($A36&gt;='243way_Regular Symbol'!G$16,"",COUNTIF(E36:E38,$AZ$1))</f>
        <v>0</v>
      </c>
      <c r="BC36" s="2">
        <f>IF($A36&gt;='243way_Regular Symbol'!H$16,"",COUNTIF(F36:F38,$AZ$1))</f>
        <v>0</v>
      </c>
      <c r="BE36" s="342">
        <f>IF($A36&gt;='243way_Regular Symbol'!D$16,"",IF(B36=0,"",IF(OR(B36=$AM$1,B36=$BF$1,B37=$AM$1,B37=$BF$1,B38=$AM$1,B38=$BF$1),1,0)))</f>
        <v>0</v>
      </c>
      <c r="BF36" s="342">
        <f>IF($A36&gt;='243way_Regular Symbol'!E$16,"",IF(C36=0,"",IF(OR(C36=$AM$1,C36=$BF$1,C37=$AM$1,C37=$BF$1,C38=$AM$1,C38=$BF$1),1,0)))</f>
        <v>0</v>
      </c>
      <c r="BG36" s="342">
        <f>IF($A36&gt;='243way_Regular Symbol'!F$16,"",IF(D36=0,"",IF(OR(D36=$AM$1,D36=$BF$1,D37=$AM$1,D37=$BF$1,D38=$AM$1,D38=$BF$1),1,0)))</f>
        <v>0</v>
      </c>
      <c r="BH36" s="342">
        <f>IF($A36&gt;='243way_Regular Symbol'!G$16,"",IF(E36=0,"",IF(OR(E36=$AM$1,E36=$BF$1,E37=$AM$1,E37=$BF$1,E38=$AM$1,E38=$BF$1),1,0)))</f>
        <v>1</v>
      </c>
      <c r="BI36" s="342">
        <f>IF($A36&gt;='243way_Regular Symbol'!H$16,"",IF(F36=0,"",IF(OR(F36=$AM$1,F36=$BF$1,F37=$AM$1,F37=$BF$1,F38=$AM$1,F38=$BF$1),1,0)))</f>
        <v>0</v>
      </c>
      <c r="BK36" s="342">
        <f>IF($A36&gt;='243way_Regular Symbol'!D$16,"",IF(B36=0,"",IF(OR(B36=$AM$1,B36=$BL$1,B37=$AM$1,B37=$BL$1,B38=$AM$1,B38=$BL$1),0,1)))</f>
        <v>1</v>
      </c>
      <c r="BL36" s="2">
        <f>IF($A36&gt;='243way_Regular Symbol'!E$16,"",IF(C36=0,"",IF(OR(C36=$AM$1,C36=$BL$1,C37=$AM$1,C37=$BL$1,C38=$AM$1,C38=$BL$1),0,1)))</f>
        <v>1</v>
      </c>
      <c r="BM36" s="2">
        <f>IF($A36&gt;='243way_Regular Symbol'!F$16,"",IF(D36=0,"",IF(OR(D36=$AM$1,D36=$BL$1,D37=$AM$1,D37=$BL$1,D38=$AM$1,D38=$BL$1),0,1)))</f>
        <v>1</v>
      </c>
      <c r="BN36" s="2">
        <f>IF($A36&gt;='243way_Regular Symbol'!G$16,"",IF(E36=0,"",IF(OR(E36=$AM$1,E36=$BL$1,E37=$AM$1,E37=$BL$1,E38=$AM$1,E38=$BL$1),0,1)))</f>
        <v>0</v>
      </c>
      <c r="BO36" s="128">
        <f>IF($A36&gt;='243way_Regular Symbol'!H$16,"",IF(F36=0,"",IF(OR(F36=$AM$1,F36=$BL$1,F37=$AM$1,F37=$BL$1,F38=$AM$1,F38=$BL$1),0,1)))</f>
        <v>1</v>
      </c>
      <c r="BQ36" s="2">
        <f>IF($A36&gt;='243way_Regular Symbol'!D$16,"",IF(B36=0,"",IF(OR(B36=$BQ$1,B36=$BR$1,B37=$BQ$1,B37=$BR$1,B38=$BQ$1,B38=$BR$1),0,1)))</f>
        <v>1</v>
      </c>
      <c r="BR36" s="2">
        <f>IF($A36&gt;='243way_Regular Symbol'!E$16,"",IF(C36=0,"",IF(OR(C36=$BQ$1,C36=$BR$1,C37=$BQ$1,C37=$BR$1,C38=$BQ$1,C38=$BR$1),0,1)))</f>
        <v>0</v>
      </c>
      <c r="BS36" s="2">
        <f>IF($A36&gt;='243way_Regular Symbol'!F$16,"",IF(D36=0,"",IF(OR(D36=$BQ$1,D36=$BR$1,D37=$BQ$1,D37=$BR$1,D38=$BQ$1,D38=$BR$1),0,1)))</f>
        <v>1</v>
      </c>
      <c r="BT36" s="2">
        <f>IF($A36&gt;='243way_Regular Symbol'!G$16,"",IF(E36=0,"",IF(OR(E36=$BQ$1,E36=$BR$1,E37=$BQ$1,E37=$BR$1,E38=$BQ$1,E38=$BR$1),0,1)))</f>
        <v>0</v>
      </c>
      <c r="BU36" s="2">
        <f>IF($A36&gt;='243way_Regular Symbol'!H$16,"",IF(F36=0,"",IF(OR(F36=$BQ$1,F36=$BR$1,F37=$BQ$1,F37=$BR$1,F38=$BQ$1,F38=$BR$1),0,1)))</f>
        <v>1</v>
      </c>
      <c r="BW36" s="2">
        <f>IF($A36&gt;='243way_Regular Symbol'!D$16,"",IF(B36=0,"",IF(OR(B36=$BW$1,B37=$BW$1,B38=$BW$1,B36=$BX$1,B37=$BX$1,B38=$BX$1),0,1)))</f>
        <v>1</v>
      </c>
      <c r="BX36" s="2">
        <f>IF($A36&gt;='243way_Regular Symbol'!E$16,"",IF(C36=0,"",IF(OR(C36=$BW$1,C37=$BW$1,C38=$BW$1,C36=$BX$1,C37=$BX$1,C38=$BX$1),0,1)))</f>
        <v>1</v>
      </c>
      <c r="BY36" s="2">
        <f>IF($A36&gt;='243way_Regular Symbol'!F$16,"",IF(D36=0,"",IF(OR(D36=$BW$1,D37=$BW$1,D38=$BW$1,D36=$BX$1,D37=$BX$1,D38=$BX$1),0,1)))</f>
        <v>1</v>
      </c>
      <c r="BZ36" s="2">
        <f>IF($A36&gt;='243way_Regular Symbol'!G$16,"",IF(E36=0,"",IF(OR(E36=$BW$1,E37=$BW$1,E38=$BW$1,E36=$BX$1,E37=$BX$1,E38=$BX$1),0,1)))</f>
        <v>0</v>
      </c>
      <c r="CA36" s="2">
        <f>IF($A36&gt;='243way_Regular Symbol'!H$16,"",IF(F36=0,"",IF(OR(F36=$BW$1,F37=$BW$1,F38=$BW$1,F36=$BX$1,F37=$BX$1,F38=$BX$1),0,1)))</f>
        <v>1</v>
      </c>
      <c r="CC36" s="2">
        <f>IF($A36&gt;='243way_Regular Symbol'!D$16,"",IF(B36=0,"",IF(OR(B36=$BW$1,B37=$BW$1,B38=$BW$1,B36=$CD$1,B37=$CD$1,B38=$CD$1),0,1)))</f>
        <v>1</v>
      </c>
      <c r="CD36" s="2">
        <f>IF($A36&gt;='243way_Regular Symbol'!E$16,"",IF(C36=0,"",IF(OR(C36=$BW$1,C37=$BW$1,C38=$BW$1,C36=$CD$1,C37=$CD$1,C38=$CD$1),0,1)))</f>
        <v>1</v>
      </c>
      <c r="CE36" s="2">
        <f>IF($A36&gt;='243way_Regular Symbol'!F$16,"",IF(D36=0,"",IF(OR(D36=$BW$1,D37=$BW$1,D38=$BW$1,D36=$CD$1,D37=$CD$1,D38=$CD$1),0,1)))</f>
        <v>1</v>
      </c>
      <c r="CF36" s="2">
        <f>IF($A36&gt;='243way_Regular Symbol'!G$16,"",IF(E36=0,"",IF(OR(E36=$BW$1,E37=$BW$1,E38=$BW$1,E36=$CD$1,E37=$CD$1,E38=$CD$1),0,1)))</f>
        <v>0</v>
      </c>
      <c r="CG36" s="2">
        <f>IF($A36&gt;='243way_Regular Symbol'!H$16,"",IF(F36=0,"",IF(OR(F36=$BW$1,F37=$BW$1,F38=$BW$1,F36=$CD$1,F37=$CD$1,F38=$CD$1),0,1)))</f>
        <v>0</v>
      </c>
      <c r="CI36" s="2">
        <f>IF($A36&gt;='243way_Regular Symbol'!D$16,"",IF(B36=0,"",IF(OR(B36=$BW$1,B37=$BW$1,B38=$BW$1,B36=$CJ$1,B37=$CJ$1,B38=$CJ$1),0,1)))</f>
        <v>0</v>
      </c>
      <c r="CJ36" s="2">
        <f>IF($A36&gt;='243way_Regular Symbol'!E$16,"",IF(C36=0,"",IF(OR(C36=$BW$1,C37=$BW$1,C38=$BW$1,C36=$CJ$1,C37=$CJ$1,C38=$CJ$1),0,1)))</f>
        <v>0</v>
      </c>
      <c r="CK36" s="2">
        <f>IF($A36&gt;='243way_Regular Symbol'!F$16,"",IF(D36=0,"",IF(OR(D36=$BW$1,D37=$BW$1,D38=$BW$1,D36=$CJ$1,D37=$CJ$1,D38=$CJ$1),0,1)))</f>
        <v>0</v>
      </c>
      <c r="CL36" s="2">
        <f>IF($A36&gt;='243way_Regular Symbol'!G$16,"",IF(E36=0,"",IF(OR(E36=$BW$1,E37=$BW$1,E38=$BW$1,E36=$CJ$1,E37=$CJ$1,E38=$CJ$1),0,1)))</f>
        <v>0</v>
      </c>
      <c r="CM36" s="2">
        <f>IF($A36&gt;='243way_Regular Symbol'!H$16,"",IF(F36=0,"",IF(OR(F36=$BW$1,F37=$BW$1,F38=$BW$1,F36=$CJ$1,F37=$CJ$1,F38=$CJ$1),0,1)))</f>
        <v>0</v>
      </c>
      <c r="CO36" s="2">
        <f>IF($A36&gt;='243way_Regular Symbol'!D$16,"",IF(B36=0,"",IF(OR(B36=$BW$1,B37=$BW$1,B38=$BW$1,B36=$CP$1,B37=$CP$1,B38=$CP$1),0,1)))</f>
        <v>0</v>
      </c>
      <c r="CP36" s="2">
        <f>IF($A36&gt;='243way_Regular Symbol'!E$16,"",IF(C36=0,"",IF(OR(C36=$BW$1,C37=$BW$1,C38=$BW$1,C36=$CP$1,C37=$CP$1,C38=$CP$1),0,1)))</f>
        <v>1</v>
      </c>
      <c r="CQ36" s="2">
        <f>IF($A36&gt;='243way_Regular Symbol'!F$16,"",IF(D36=0,"",IF(OR(D36=$BW$1,D37=$BW$1,D38=$BW$1,D36=$CP$1,D37=$CP$1,D38=$CP$1),0,1)))</f>
        <v>0</v>
      </c>
      <c r="CR36" s="2">
        <f>IF($A36&gt;='243way_Regular Symbol'!G$16,"",IF(E36=0,"",IF(OR(E36=$BW$1,E37=$BW$1,E38=$BW$1,E36=$CP$1,E37=$CP$1,E38=$CP$1),0,1)))</f>
        <v>0</v>
      </c>
      <c r="CS36" s="2">
        <f>IF($A36&gt;='243way_Regular Symbol'!H$16,"",IF(F36=0,"",IF(OR(F36=$BW$1,F37=$BW$1,F38=$BW$1,F36=$CP$1,F37=$CP$1,F38=$CP$1),0,1)))</f>
        <v>1</v>
      </c>
      <c r="CU36" s="2">
        <f>IF($A36&gt;='243way_Regular Symbol'!D$16,"",IF(B36=0,"",IF(OR(B36=$BW$1,B37=$BW$1,B38=$BW$1,B36=$CV$1,B37=$CV$1,B38=$CV$1),0,1)))</f>
        <v>1</v>
      </c>
      <c r="CV36" s="2">
        <f>IF($A36&gt;='243way_Regular Symbol'!E$16,"",IF(C36=0,"",IF(OR(C36=$BW$1,C37=$BW$1,C38=$BW$1,C36=$CV$1,C37=$CV$1,C38=$CV$1),0,1)))</f>
        <v>1</v>
      </c>
      <c r="CW36" s="2">
        <f>IF($A36&gt;='243way_Regular Symbol'!F$16,"",IF(D36=0,"",IF(OR(D36=$BW$1,D37=$BW$1,D38=$BW$1,D36=$CV$1,D37=$CV$1,D38=$CV$1),0,1)))</f>
        <v>0</v>
      </c>
      <c r="CX36" s="2">
        <f>IF($A36&gt;='243way_Regular Symbol'!G$16,"",IF(E36=0,"",IF(OR(E36=$BW$1,E37=$BW$1,E38=$BW$1,E36=$CV$1,E37=$CV$1,E38=$CV$1),0,1)))</f>
        <v>0</v>
      </c>
      <c r="CY36" s="2">
        <f>IF($A36&gt;='243way_Regular Symbol'!H$16,"",IF(F36=0,"",IF(OR(F36=$BW$1,F37=$BW$1,F38=$BW$1,F36=$CV$1,F37=$CV$1,F38=$CV$1),0,1)))</f>
        <v>0</v>
      </c>
    </row>
    <row r="37" spans="1:103">
      <c r="A37" s="341">
        <f>IF('243way_Regular Symbol'!L36="","",'243way_Regular Symbol'!L36)</f>
        <v>33</v>
      </c>
      <c r="B37" s="184" t="str">
        <f>IF('243way_Regular Symbol'!M36="",
IF($A37-'243way_Regular Symbol'!D$16&gt;='243way_RegularＸ_W()'!B$2-1,"",VLOOKUP($A37-'243way_Regular Symbol'!D$16,'243way_Regular Symbol'!$L$3:$Q$250,'243way_RegularＸ_W()'!B$3+1,FALSE)),
'243way_Regular Symbol'!M36)</f>
        <v>M2</v>
      </c>
      <c r="C37" s="184" t="str">
        <f>IF('243way_Regular Symbol'!N36="",
IF($A37-'243way_Regular Symbol'!E$16&gt;='243way_RegularＸ_W()'!C$2-1,"",VLOOKUP($A37-'243way_Regular Symbol'!E$16,'243way_Regular Symbol'!$L$3:$Q$250,'243way_RegularＸ_W()'!C$3+1,FALSE)),
'243way_Regular Symbol'!N36)</f>
        <v>A</v>
      </c>
      <c r="D37" s="184" t="str">
        <f>IF('243way_Regular Symbol'!O36="",
IF($A37-'243way_Regular Symbol'!F$16&gt;='243way_RegularＸ_W()'!D$2-1,"",VLOOKUP($A37-'243way_Regular Symbol'!F$16,'243way_Regular Symbol'!$L$3:$Q$250,'243way_RegularＸ_W()'!D$3+1,FALSE)),
'243way_Regular Symbol'!O36)</f>
        <v>TE</v>
      </c>
      <c r="E37" s="184" t="str">
        <f>IF('243way_Regular Symbol'!P36="",
IF($A37-'243way_Regular Symbol'!G$16&gt;='243way_RegularＸ_W()'!E$2-1,"",VLOOKUP($A37-'243way_Regular Symbol'!G$16,'243way_Regular Symbol'!$L$3:$Q$250,'243way_RegularＸ_W()'!E$3+1,FALSE)),
'243way_Regular Symbol'!P36)</f>
        <v>Q</v>
      </c>
      <c r="F37" s="184" t="str">
        <f>IF('243way_Regular Symbol'!Q36="",
IF($A37-'243way_Regular Symbol'!H$16&gt;='243way_RegularＸ_W()'!F$2-1,"",VLOOKUP($A37-'243way_Regular Symbol'!H$16,'243way_Regular Symbol'!$L$3:$Q$250,'243way_RegularＸ_W()'!F$3+1,FALSE)),
'243way_Regular Symbol'!Q36)</f>
        <v>NI</v>
      </c>
      <c r="O37" s="342">
        <f>IF($A37&gt;='243way_Regular Symbol'!D$16,"",IF(B37=0,"",IF(OR(B37=$O$1,B37=$P$1,B38=$O$1,B38=$P$1,B39=$O$1,B39=$P$1),0,1)))</f>
        <v>1</v>
      </c>
      <c r="P37" s="2">
        <f>IF($A37&gt;='243way_Regular Symbol'!E$16,"",IF(C37=0,"",IF(OR(C37=$O$1,C37=$P$1,C38=$O$1,C38=$P$1,C39=$O$1,C39=$P$1),0,1)))</f>
        <v>1</v>
      </c>
      <c r="Q37" s="2">
        <f>IF($A37&gt;='243way_Regular Symbol'!F$16,"",IF(D37=0,"",IF(OR(D37=$O$1,D37=$P$1,D38=$O$1,D38=$P$1,D39=$O$1,D39=$P$1),0,1)))</f>
        <v>1</v>
      </c>
      <c r="R37" s="2">
        <f>IF($A37&gt;='243way_Regular Symbol'!G$16,"",IF(E37=0,"",IF(OR(E37=$O$1,E37=$P$1,E38=$O$1,E38=$P$1,E39=$O$1,E39=$P$1),0,1)))</f>
        <v>1</v>
      </c>
      <c r="S37" s="128">
        <f>IF($A37&gt;='243way_Regular Symbol'!H$16,"",IF(F37=0,"",IF(OR(F37=$O$1,F37=$P$1,F38=$O$1,F38=$P$1,F39=$O$1,F39=$P$1),0,1)))</f>
        <v>1</v>
      </c>
      <c r="U37" s="342">
        <f>IF($A37&gt;='243way_Regular Symbol'!D$16,"",IF(B37=0,"",IF(OR(B37=$U$1,B37=$V$1,B38=$U$1,B38=$V$1,B39=$U$1,B39=$V$1),0,1)))</f>
        <v>0</v>
      </c>
      <c r="V37" s="2">
        <f>IF($A37&gt;='243way_Regular Symbol'!E$16,"",IF(C37=0,"",IF(OR(C37=$U$1,C37=$V$1,C38=$U$1,C38=$V$1,C39=$U$1,C39=$V$1),0,1)))</f>
        <v>1</v>
      </c>
      <c r="W37" s="2">
        <f>IF($A37&gt;='243way_Regular Symbol'!F$16,"",IF(D37=0,"",IF(OR(D37=$U$1,D37=$V$1,D38=$U$1,D38=$V$1,D39=$U$1,D39=$V$1),0,1)))</f>
        <v>1</v>
      </c>
      <c r="X37" s="2">
        <f>IF($A37&gt;='243way_Regular Symbol'!G$16,"",IF(E37=0,"",IF(OR(E37=$U$1,E37=$V$1,E38=$U$1,E38=$V$1,E39=$U$1,E39=$V$1),0,1)))</f>
        <v>1</v>
      </c>
      <c r="Y37" s="128">
        <f>IF($A37&gt;='243way_Regular Symbol'!H$16,"",IF(F37=0,"",IF(OR(F37=$U$1,F37=$V$1,F38=$U$1,F38=$V$1,F39=$U$1,F39=$V$1),0,1)))</f>
        <v>1</v>
      </c>
      <c r="AA37" s="342">
        <f>IF($A37&gt;='243way_Regular Symbol'!D$16,"",IF(B37=0,"",IF(OR(B37=$AA$1,B37=$AB$1,B38=$AA$1,B38=$AB$1,B39=$AA$1,,B39=$AB$1),0,1)))</f>
        <v>1</v>
      </c>
      <c r="AB37" s="2">
        <f>IF($A37&gt;='243way_Regular Symbol'!E$16,"",IF(C37=0,"",IF(OR(C37=$AA$1,C37=$AB$1,C38=$AA$1,C38=$AB$1,C39=$AA$1,,C39=$AB$1),0,1)))</f>
        <v>0</v>
      </c>
      <c r="AC37" s="2">
        <f>IF($A37&gt;='243way_Regular Symbol'!F$16,"",IF(D37=0,"",IF(OR(D37=$AA$1,D37=$AB$1,D38=$AA$1,D38=$AB$1,D39=$AA$1,,D39=$AB$1),0,1)))</f>
        <v>1</v>
      </c>
      <c r="AD37" s="2">
        <f>IF($A37&gt;='243way_Regular Symbol'!G$16,"",IF(E37=0,"",IF(OR(E37=$AA$1,E37=$AB$1,E38=$AA$1,E38=$AB$1,E39=$AA$1,,E39=$AB$1),0,1)))</f>
        <v>0</v>
      </c>
      <c r="AE37" s="128">
        <f>IF($A37&gt;='243way_Regular Symbol'!H$16,"",IF(F37=0,"",IF(OR(F37=$AA$1,F37=$AB$1,F38=$AA$1,F38=$AB$1,F39=$AA$1,,F39=$AB$1),0,1)))</f>
        <v>1</v>
      </c>
      <c r="AG37" s="342">
        <f>IF($A37&gt;='243way_Regular Symbol'!D$16,"",IF(B37=0,"",IF(OR(B37=$AG$1,B37=$AH$1,B38=$AG$1,B38=$AH$1,B39=$AG$1,B39=$AH$1),0,1)))</f>
        <v>1</v>
      </c>
      <c r="AH37" s="2">
        <f>IF($A37&gt;='243way_Regular Symbol'!E$16,"",IF(C37=0,"",IF(OR(C37=$AG$1,C37=$AH$1,C38=$AG$1,C38=$AH$1,C39=$AG$1,C39=$AH$1),0,1)))</f>
        <v>1</v>
      </c>
      <c r="AI37" s="2">
        <f>IF($A37&gt;='243way_Regular Symbol'!F$16,"",IF(D37=0,"",IF(OR(D37=$AG$1,D37=$AH$1,D38=$AG$1,D38=$AH$1,D39=$AG$1,D39=$AH$1),0,1)))</f>
        <v>1</v>
      </c>
      <c r="AJ37" s="2">
        <f>IF($A37&gt;='243way_Regular Symbol'!G$16,"",IF(E37=0,"",IF(OR(E37=$AG$1,E37=$AH$1,E38=$AG$1,E38=$AH$1,E39=$AG$1,E39=$AH$1),0,1)))</f>
        <v>1</v>
      </c>
      <c r="AK37" s="128">
        <f>IF($A37&gt;='243way_Regular Symbol'!H$16,"",IF(F37=0,"",IF(OR(F37=$AG$1,F37=$AH$1,F38=$AG$1,F38=$AH$1,F39=$AG$1,F39=$AH$1),0,1)))</f>
        <v>1</v>
      </c>
      <c r="AM37" s="342">
        <f>IF($A37&gt;='243way_Regular Symbol'!D$16,"",IF(B37=0,"",IF(OR(B37=$AM$1,B37=$AN$1,B38=$AM$1,B38=$AN$1,B39=$AM$1,B39=$AN$1),0,1)))</f>
        <v>1</v>
      </c>
      <c r="AN37" s="2">
        <f>IF($A37&gt;='243way_Regular Symbol'!E$16,"",IF(C37=0,"",IF(OR(C37=$AM$1,C37=$AN$1,C38=$AM$1,C38=$AN$1,C39=$AM$1,C39=$AN$1),0,1)))</f>
        <v>1</v>
      </c>
      <c r="AO37" s="2">
        <f>IF($A37&gt;='243way_Regular Symbol'!F$16,"",IF(D37=0,"",IF(OR(D37=$AM$1,D37=$AN$1,D38=$AM$1,D38=$AN$1,D39=$AM$1,D39=$AN$1),0,1)))</f>
        <v>1</v>
      </c>
      <c r="AP37" s="2">
        <f>IF($A37&gt;='243way_Regular Symbol'!G$16,"",IF(E37=0,"",IF(OR(E37=$AM$1,E37=$AN$1,E38=$AM$1,E38=$AN$1,E39=$AM$1,E39=$AN$1),0,1)))</f>
        <v>1</v>
      </c>
      <c r="AQ37" s="128">
        <f>IF($A37&gt;='243way_Regular Symbol'!H$16,"",IF(F37=0,"",IF(OR(F37=$AM$1,F37=$AN$1,F38=$AM$1,F38=$AN$1,F39=$AM$1,F39=$AN$1),0,1)))</f>
        <v>1</v>
      </c>
      <c r="AS37" s="342">
        <f>IF($A37&gt;='243way_Regular Symbol'!D$16,"",IF(B37=0,"",IF(OR(B37=$AM$1,B37=$AT$1,B38=$AM$1,B38=$AT$1,B39=$AM$1,B39=$AT$1),0,1)))</f>
        <v>1</v>
      </c>
      <c r="AT37" s="2">
        <f>IF($A37&gt;='243way_Regular Symbol'!E$16,"",IF(C37=0,"",IF(OR(C37=$AM$1,C37=$AT$1,C38=$AM$1,C38=$AT$1,C39=$AM$1,C39=$AT$1),0,1)))</f>
        <v>1</v>
      </c>
      <c r="AU37" s="2">
        <f>IF($A37&gt;='243way_Regular Symbol'!F$16,"",IF(D37=0,"",IF(OR(D37=$AM$1,D37=$AT$1,D38=$AM$1,D38=$AT$1,D39=$AM$1,D39=$AT$1),0,1)))</f>
        <v>1</v>
      </c>
      <c r="AV37" s="2">
        <f>IF($A37&gt;='243way_Regular Symbol'!G$16,"",IF(E37=0,"",IF(OR(E37=$AM$1,E37=$AT$1,E38=$AM$1,E38=$AT$1,E39=$AM$1,E39=$AT$1),0,1)))</f>
        <v>1</v>
      </c>
      <c r="AW37" s="128">
        <f>IF($A37&gt;='243way_Regular Symbol'!H$16,"",IF(F37=0,"",IF(OR(F37=$AM$1,F37=$AT$1,F38=$AM$1,F38=$AT$1,F39=$AM$1,F39=$AT$1),0,1)))</f>
        <v>1</v>
      </c>
      <c r="AY37" s="342"/>
      <c r="AZ37" s="2"/>
      <c r="BA37" s="2">
        <f>IF($A37&gt;='243way_Regular Symbol'!F$16,"",COUNTIF(D37:D39,$AZ$1))</f>
        <v>0</v>
      </c>
      <c r="BB37" s="2">
        <f>IF($A37&gt;='243way_Regular Symbol'!G$16,"",COUNTIF(E37:E39,$AZ$1))</f>
        <v>0</v>
      </c>
      <c r="BC37" s="2">
        <f>IF($A37&gt;='243way_Regular Symbol'!H$16,"",COUNTIF(F37:F39,$AZ$1))</f>
        <v>0</v>
      </c>
      <c r="BE37" s="342">
        <f>IF($A37&gt;='243way_Regular Symbol'!D$16,"",IF(B37=0,"",IF(OR(B37=$AM$1,B37=$BF$1,B38=$AM$1,B38=$BF$1,B39=$AM$1,B39=$BF$1),1,0)))</f>
        <v>0</v>
      </c>
      <c r="BF37" s="342">
        <f>IF($A37&gt;='243way_Regular Symbol'!E$16,"",IF(C37=0,"",IF(OR(C37=$AM$1,C37=$BF$1,C38=$AM$1,C38=$BF$1,C39=$AM$1,C39=$BF$1),1,0)))</f>
        <v>0</v>
      </c>
      <c r="BG37" s="342">
        <f>IF($A37&gt;='243way_Regular Symbol'!F$16,"",IF(D37=0,"",IF(OR(D37=$AM$1,D37=$BF$1,D38=$AM$1,D38=$BF$1,D39=$AM$1,D39=$BF$1),1,0)))</f>
        <v>0</v>
      </c>
      <c r="BH37" s="342">
        <f>IF($A37&gt;='243way_Regular Symbol'!G$16,"",IF(E37=0,"",IF(OR(E37=$AM$1,E37=$BF$1,E38=$AM$1,E38=$BF$1,E39=$AM$1,E39=$BF$1),1,0)))</f>
        <v>0</v>
      </c>
      <c r="BI37" s="342">
        <f>IF($A37&gt;='243way_Regular Symbol'!H$16,"",IF(F37=0,"",IF(OR(F37=$AM$1,F37=$BF$1,F38=$AM$1,F38=$BF$1,F39=$AM$1,F39=$BF$1),1,0)))</f>
        <v>0</v>
      </c>
      <c r="BK37" s="342">
        <f>IF($A37&gt;='243way_Regular Symbol'!D$16,"",IF(B37=0,"",IF(OR(B37=$AM$1,B37=$BL$1,B38=$AM$1,B38=$BL$1,B39=$AM$1,B39=$BL$1),0,1)))</f>
        <v>1</v>
      </c>
      <c r="BL37" s="2">
        <f>IF($A37&gt;='243way_Regular Symbol'!E$16,"",IF(C37=0,"",IF(OR(C37=$AM$1,C37=$BL$1,C38=$AM$1,C38=$BL$1,C39=$AM$1,C39=$BL$1),0,1)))</f>
        <v>1</v>
      </c>
      <c r="BM37" s="2">
        <f>IF($A37&gt;='243way_Regular Symbol'!F$16,"",IF(D37=0,"",IF(OR(D37=$AM$1,D37=$BL$1,D38=$AM$1,D38=$BL$1,D39=$AM$1,D39=$BL$1),0,1)))</f>
        <v>1</v>
      </c>
      <c r="BN37" s="2">
        <f>IF($A37&gt;='243way_Regular Symbol'!G$16,"",IF(E37=0,"",IF(OR(E37=$AM$1,E37=$BL$1,E38=$AM$1,E38=$BL$1,E39=$AM$1,E39=$BL$1),0,1)))</f>
        <v>1</v>
      </c>
      <c r="BO37" s="128">
        <f>IF($A37&gt;='243way_Regular Symbol'!H$16,"",IF(F37=0,"",IF(OR(F37=$AM$1,F37=$BL$1,F38=$AM$1,F38=$BL$1,F39=$AM$1,F39=$BL$1),0,1)))</f>
        <v>1</v>
      </c>
      <c r="BQ37" s="2">
        <f>IF($A37&gt;='243way_Regular Symbol'!D$16,"",IF(B37=0,"",IF(OR(B37=$BQ$1,B37=$BR$1,B38=$BQ$1,B38=$BR$1,B39=$BQ$1,B39=$BR$1),0,1)))</f>
        <v>1</v>
      </c>
      <c r="BR37" s="2">
        <f>IF($A37&gt;='243way_Regular Symbol'!E$16,"",IF(C37=0,"",IF(OR(C37=$BQ$1,C37=$BR$1,C38=$BQ$1,C38=$BR$1,C39=$BQ$1,C39=$BR$1),0,1)))</f>
        <v>0</v>
      </c>
      <c r="BS37" s="2">
        <f>IF($A37&gt;='243way_Regular Symbol'!F$16,"",IF(D37=0,"",IF(OR(D37=$BQ$1,D37=$BR$1,D38=$BQ$1,D38=$BR$1,D39=$BQ$1,D39=$BR$1),0,1)))</f>
        <v>1</v>
      </c>
      <c r="BT37" s="2">
        <f>IF($A37&gt;='243way_Regular Symbol'!G$16,"",IF(E37=0,"",IF(OR(E37=$BQ$1,E37=$BR$1,E38=$BQ$1,E38=$BR$1,E39=$BQ$1,E39=$BR$1),0,1)))</f>
        <v>1</v>
      </c>
      <c r="BU37" s="2">
        <f>IF($A37&gt;='243way_Regular Symbol'!H$16,"",IF(F37=0,"",IF(OR(F37=$BQ$1,F37=$BR$1,F38=$BQ$1,F38=$BR$1,F39=$BQ$1,F39=$BR$1),0,1)))</f>
        <v>1</v>
      </c>
      <c r="BW37" s="2">
        <f>IF($A37&gt;='243way_Regular Symbol'!D$16,"",IF(B37=0,"",IF(OR(B37=$BW$1,B38=$BW$1,B39=$BW$1,B37=$BX$1,B38=$BX$1,B39=$BX$1),0,1)))</f>
        <v>1</v>
      </c>
      <c r="BX37" s="2">
        <f>IF($A37&gt;='243way_Regular Symbol'!E$16,"",IF(C37=0,"",IF(OR(C37=$BW$1,C38=$BW$1,C39=$BW$1,C37=$BX$1,C38=$BX$1,C39=$BX$1),0,1)))</f>
        <v>0</v>
      </c>
      <c r="BY37" s="2">
        <f>IF($A37&gt;='243way_Regular Symbol'!F$16,"",IF(D37=0,"",IF(OR(D37=$BW$1,D38=$BW$1,D39=$BW$1,D37=$BX$1,D38=$BX$1,D39=$BX$1),0,1)))</f>
        <v>1</v>
      </c>
      <c r="BZ37" s="2">
        <f>IF($A37&gt;='243way_Regular Symbol'!G$16,"",IF(E37=0,"",IF(OR(E37=$BW$1,E38=$BW$1,E39=$BW$1,E37=$BX$1,E38=$BX$1,E39=$BX$1),0,1)))</f>
        <v>1</v>
      </c>
      <c r="CA37" s="2">
        <f>IF($A37&gt;='243way_Regular Symbol'!H$16,"",IF(F37=0,"",IF(OR(F37=$BW$1,F38=$BW$1,F39=$BW$1,F37=$BX$1,F38=$BX$1,F39=$BX$1),0,1)))</f>
        <v>1</v>
      </c>
      <c r="CC37" s="2">
        <f>IF($A37&gt;='243way_Regular Symbol'!D$16,"",IF(B37=0,"",IF(OR(B37=$BW$1,B38=$BW$1,B39=$BW$1,B37=$CD$1,B38=$CD$1,B39=$CD$1),0,1)))</f>
        <v>1</v>
      </c>
      <c r="CD37" s="2">
        <f>IF($A37&gt;='243way_Regular Symbol'!E$16,"",IF(C37=0,"",IF(OR(C37=$BW$1,C38=$BW$1,C39=$BW$1,C37=$CD$1,C38=$CD$1,C39=$CD$1),0,1)))</f>
        <v>1</v>
      </c>
      <c r="CE37" s="2">
        <f>IF($A37&gt;='243way_Regular Symbol'!F$16,"",IF(D37=0,"",IF(OR(D37=$BW$1,D38=$BW$1,D39=$BW$1,D37=$CD$1,D38=$CD$1,D39=$CD$1),0,1)))</f>
        <v>0</v>
      </c>
      <c r="CF37" s="2">
        <f>IF($A37&gt;='243way_Regular Symbol'!G$16,"",IF(E37=0,"",IF(OR(E37=$BW$1,E38=$BW$1,E39=$BW$1,E37=$CD$1,E38=$CD$1,E39=$CD$1),0,1)))</f>
        <v>0</v>
      </c>
      <c r="CG37" s="2">
        <f>IF($A37&gt;='243way_Regular Symbol'!H$16,"",IF(F37=0,"",IF(OR(F37=$BW$1,F38=$BW$1,F39=$BW$1,F37=$CD$1,F38=$CD$1,F39=$CD$1),0,1)))</f>
        <v>0</v>
      </c>
      <c r="CI37" s="2">
        <f>IF($A37&gt;='243way_Regular Symbol'!D$16,"",IF(B37=0,"",IF(OR(B37=$BW$1,B38=$BW$1,B39=$BW$1,B37=$CJ$1,B38=$CJ$1,B39=$CJ$1),0,1)))</f>
        <v>1</v>
      </c>
      <c r="CJ37" s="2">
        <f>IF($A37&gt;='243way_Regular Symbol'!E$16,"",IF(C37=0,"",IF(OR(C37=$BW$1,C38=$BW$1,C39=$BW$1,C37=$CJ$1,C38=$CJ$1,C39=$CJ$1),0,1)))</f>
        <v>1</v>
      </c>
      <c r="CK37" s="2">
        <f>IF($A37&gt;='243way_Regular Symbol'!F$16,"",IF(D37=0,"",IF(OR(D37=$BW$1,D38=$BW$1,D39=$BW$1,D37=$CJ$1,D38=$CJ$1,D39=$CJ$1),0,1)))</f>
        <v>1</v>
      </c>
      <c r="CL37" s="2">
        <f>IF($A37&gt;='243way_Regular Symbol'!G$16,"",IF(E37=0,"",IF(OR(E37=$BW$1,E38=$BW$1,E39=$BW$1,E37=$CJ$1,E38=$CJ$1,E39=$CJ$1),0,1)))</f>
        <v>0</v>
      </c>
      <c r="CM37" s="2">
        <f>IF($A37&gt;='243way_Regular Symbol'!H$16,"",IF(F37=0,"",IF(OR(F37=$BW$1,F38=$BW$1,F39=$BW$1,F37=$CJ$1,F38=$CJ$1,F39=$CJ$1),0,1)))</f>
        <v>1</v>
      </c>
      <c r="CO37" s="2">
        <f>IF($A37&gt;='243way_Regular Symbol'!D$16,"",IF(B37=0,"",IF(OR(B37=$BW$1,B38=$BW$1,B39=$BW$1,B37=$CP$1,B38=$CP$1,B39=$CP$1),0,1)))</f>
        <v>0</v>
      </c>
      <c r="CP37" s="2">
        <f>IF($A37&gt;='243way_Regular Symbol'!E$16,"",IF(C37=0,"",IF(OR(C37=$BW$1,C38=$BW$1,C39=$BW$1,C37=$CP$1,C38=$CP$1,C39=$CP$1),0,1)))</f>
        <v>1</v>
      </c>
      <c r="CQ37" s="2">
        <f>IF($A37&gt;='243way_Regular Symbol'!F$16,"",IF(D37=0,"",IF(OR(D37=$BW$1,D38=$BW$1,D39=$BW$1,D37=$CP$1,D38=$CP$1,D39=$CP$1),0,1)))</f>
        <v>0</v>
      </c>
      <c r="CR37" s="2">
        <f>IF($A37&gt;='243way_Regular Symbol'!G$16,"",IF(E37=0,"",IF(OR(E37=$BW$1,E38=$BW$1,E39=$BW$1,E37=$CP$1,E38=$CP$1,E39=$CP$1),0,1)))</f>
        <v>1</v>
      </c>
      <c r="CS37" s="2">
        <f>IF($A37&gt;='243way_Regular Symbol'!H$16,"",IF(F37=0,"",IF(OR(F37=$BW$1,F38=$BW$1,F39=$BW$1,F37=$CP$1,F38=$CP$1,F39=$CP$1),0,1)))</f>
        <v>0</v>
      </c>
      <c r="CU37" s="2">
        <f>IF($A37&gt;='243way_Regular Symbol'!D$16,"",IF(B37=0,"",IF(OR(B37=$BW$1,B38=$BW$1,B39=$BW$1,B37=$CV$1,B38=$CV$1,B39=$CV$1),0,1)))</f>
        <v>0</v>
      </c>
      <c r="CV37" s="2">
        <f>IF($A37&gt;='243way_Regular Symbol'!E$16,"",IF(C37=0,"",IF(OR(C37=$BW$1,C38=$BW$1,C39=$BW$1,C37=$CV$1,C38=$CV$1,C39=$CV$1),0,1)))</f>
        <v>1</v>
      </c>
      <c r="CW37" s="2">
        <f>IF($A37&gt;='243way_Regular Symbol'!F$16,"",IF(D37=0,"",IF(OR(D37=$BW$1,D38=$BW$1,D39=$BW$1,D37=$CV$1,D38=$CV$1,D39=$CV$1),0,1)))</f>
        <v>0</v>
      </c>
      <c r="CX37" s="2">
        <f>IF($A37&gt;='243way_Regular Symbol'!G$16,"",IF(E37=0,"",IF(OR(E37=$BW$1,E38=$BW$1,E39=$BW$1,E37=$CV$1,E38=$CV$1,E39=$CV$1),0,1)))</f>
        <v>1</v>
      </c>
      <c r="CY37" s="2">
        <f>IF($A37&gt;='243way_Regular Symbol'!H$16,"",IF(F37=0,"",IF(OR(F37=$BW$1,F38=$BW$1,F39=$BW$1,F37=$CV$1,F38=$CV$1,F39=$CV$1),0,1)))</f>
        <v>0</v>
      </c>
    </row>
    <row r="38" spans="1:103">
      <c r="A38" s="341">
        <f>IF('243way_Regular Symbol'!L37="","",'243way_Regular Symbol'!L37)</f>
        <v>34</v>
      </c>
      <c r="B38" s="184" t="str">
        <f>IF('243way_Regular Symbol'!M37="",
IF($A38-'243way_Regular Symbol'!D$16&gt;='243way_RegularＸ_W()'!B$2-1,"",VLOOKUP($A38-'243way_Regular Symbol'!D$16,'243way_Regular Symbol'!$L$3:$Q$250,'243way_RegularＸ_W()'!B$3+1,FALSE)),
'243way_Regular Symbol'!M37)</f>
        <v>TE</v>
      </c>
      <c r="C38" s="184" t="str">
        <f>IF('243way_Regular Symbol'!N37="",
IF($A38-'243way_Regular Symbol'!E$16&gt;='243way_RegularＸ_W()'!C$2-1,"",VLOOKUP($A38-'243way_Regular Symbol'!E$16,'243way_Regular Symbol'!$L$3:$Q$250,'243way_RegularＸ_W()'!C$3+1,FALSE)),
'243way_Regular Symbol'!N37)</f>
        <v>M3</v>
      </c>
      <c r="D38" s="184" t="str">
        <f>IF('243way_Regular Symbol'!O37="",
IF($A38-'243way_Regular Symbol'!F$16&gt;='243way_RegularＸ_W()'!D$2-1,"",VLOOKUP($A38-'243way_Regular Symbol'!F$16,'243way_Regular Symbol'!$L$3:$Q$250,'243way_RegularＸ_W()'!D$3+1,FALSE)),
'243way_Regular Symbol'!O37)</f>
        <v>NI</v>
      </c>
      <c r="E38" s="184" t="str">
        <f>IF('243way_Regular Symbol'!P37="",
IF($A38-'243way_Regular Symbol'!G$16&gt;='243way_RegularＸ_W()'!E$2-1,"",VLOOKUP($A38-'243way_Regular Symbol'!G$16,'243way_Regular Symbol'!$L$3:$Q$250,'243way_RegularＸ_W()'!E$3+1,FALSE)),
'243way_Regular Symbol'!P37)</f>
        <v>J</v>
      </c>
      <c r="F38" s="184" t="str">
        <f>IF('243way_Regular Symbol'!Q37="",
IF($A38-'243way_Regular Symbol'!H$16&gt;='243way_RegularＸ_W()'!F$2-1,"",VLOOKUP($A38-'243way_Regular Symbol'!H$16,'243way_Regular Symbol'!$L$3:$Q$250,'243way_RegularＸ_W()'!F$3+1,FALSE)),
'243way_Regular Symbol'!Q37)</f>
        <v>Q</v>
      </c>
      <c r="O38" s="342">
        <f>IF($A38&gt;='243way_Regular Symbol'!D$16,"",IF(B38=0,"",IF(OR(B38=$O$1,B38=$P$1,B39=$O$1,B39=$P$1,B40=$O$1,B40=$P$1),0,1)))</f>
        <v>1</v>
      </c>
      <c r="P38" s="2">
        <f>IF($A38&gt;='243way_Regular Symbol'!E$16,"",IF(C38=0,"",IF(OR(C38=$O$1,C38=$P$1,C39=$O$1,C39=$P$1,C40=$O$1,C40=$P$1),0,1)))</f>
        <v>0</v>
      </c>
      <c r="Q38" s="2">
        <f>IF($A38&gt;='243way_Regular Symbol'!F$16,"",IF(D38=0,"",IF(OR(D38=$O$1,D38=$P$1,D39=$O$1,D39=$P$1,D40=$O$1,D40=$P$1),0,1)))</f>
        <v>0</v>
      </c>
      <c r="R38" s="2">
        <f>IF($A38&gt;='243way_Regular Symbol'!G$16,"",IF(E38=0,"",IF(OR(E38=$O$1,E38=$P$1,E39=$O$1,E39=$P$1,E40=$O$1,E40=$P$1),0,1)))</f>
        <v>1</v>
      </c>
      <c r="S38" s="128">
        <f>IF($A38&gt;='243way_Regular Symbol'!H$16,"",IF(F38=0,"",IF(OR(F38=$O$1,F38=$P$1,F39=$O$1,F39=$P$1,F40=$O$1,F40=$P$1),0,1)))</f>
        <v>1</v>
      </c>
      <c r="U38" s="342">
        <f>IF($A38&gt;='243way_Regular Symbol'!D$16,"",IF(B38=0,"",IF(OR(B38=$U$1,B38=$V$1,B39=$U$1,B39=$V$1,B40=$U$1,B40=$V$1),0,1)))</f>
        <v>1</v>
      </c>
      <c r="V38" s="2">
        <f>IF($A38&gt;='243way_Regular Symbol'!E$16,"",IF(C38=0,"",IF(OR(C38=$U$1,C38=$V$1,C39=$U$1,C39=$V$1,C40=$U$1,C40=$V$1),0,1)))</f>
        <v>0</v>
      </c>
      <c r="W38" s="2">
        <f>IF($A38&gt;='243way_Regular Symbol'!F$16,"",IF(D38=0,"",IF(OR(D38=$U$1,D38=$V$1,D39=$U$1,D39=$V$1,D40=$U$1,D40=$V$1),0,1)))</f>
        <v>1</v>
      </c>
      <c r="X38" s="2">
        <f>IF($A38&gt;='243way_Regular Symbol'!G$16,"",IF(E38=0,"",IF(OR(E38=$U$1,E38=$V$1,E39=$U$1,E39=$V$1,E40=$U$1,E40=$V$1),0,1)))</f>
        <v>1</v>
      </c>
      <c r="Y38" s="128">
        <f>IF($A38&gt;='243way_Regular Symbol'!H$16,"",IF(F38=0,"",IF(OR(F38=$U$1,F38=$V$1,F39=$U$1,F39=$V$1,F40=$U$1,F40=$V$1),0,1)))</f>
        <v>0</v>
      </c>
      <c r="AA38" s="342">
        <f>IF($A38&gt;='243way_Regular Symbol'!D$16,"",IF(B38=0,"",IF(OR(B38=$AA$1,B38=$AB$1,B39=$AA$1,B39=$AB$1,B40=$AA$1,,B40=$AB$1),0,1)))</f>
        <v>1</v>
      </c>
      <c r="AB38" s="2">
        <f>IF($A38&gt;='243way_Regular Symbol'!E$16,"",IF(C38=0,"",IF(OR(C38=$AA$1,C38=$AB$1,C39=$AA$1,C39=$AB$1,C40=$AA$1,,C40=$AB$1),0,1)))</f>
        <v>0</v>
      </c>
      <c r="AC38" s="2">
        <f>IF($A38&gt;='243way_Regular Symbol'!F$16,"",IF(D38=0,"",IF(OR(D38=$AA$1,D38=$AB$1,D39=$AA$1,D39=$AB$1,D40=$AA$1,,D40=$AB$1),0,1)))</f>
        <v>1</v>
      </c>
      <c r="AD38" s="2">
        <f>IF($A38&gt;='243way_Regular Symbol'!G$16,"",IF(E38=0,"",IF(OR(E38=$AA$1,E38=$AB$1,E39=$AA$1,E39=$AB$1,E40=$AA$1,,E40=$AB$1),0,1)))</f>
        <v>0</v>
      </c>
      <c r="AE38" s="128">
        <f>IF($A38&gt;='243way_Regular Symbol'!H$16,"",IF(F38=0,"",IF(OR(F38=$AA$1,F38=$AB$1,F39=$AA$1,F39=$AB$1,F40=$AA$1,,F40=$AB$1),0,1)))</f>
        <v>1</v>
      </c>
      <c r="AG38" s="342">
        <f>IF($A38&gt;='243way_Regular Symbol'!D$16,"",IF(B38=0,"",IF(OR(B38=$AG$1,B38=$AH$1,B39=$AG$1,B39=$AH$1,B40=$AG$1,B40=$AH$1),0,1)))</f>
        <v>1</v>
      </c>
      <c r="AH38" s="2">
        <f>IF($A38&gt;='243way_Regular Symbol'!E$16,"",IF(C38=0,"",IF(OR(C38=$AG$1,C38=$AH$1,C39=$AG$1,C39=$AH$1,C40=$AG$1,C40=$AH$1),0,1)))</f>
        <v>0</v>
      </c>
      <c r="AI38" s="2">
        <f>IF($A38&gt;='243way_Regular Symbol'!F$16,"",IF(D38=0,"",IF(OR(D38=$AG$1,D38=$AH$1,D39=$AG$1,D39=$AH$1,D40=$AG$1,D40=$AH$1),0,1)))</f>
        <v>1</v>
      </c>
      <c r="AJ38" s="2">
        <f>IF($A38&gt;='243way_Regular Symbol'!G$16,"",IF(E38=0,"",IF(OR(E38=$AG$1,E38=$AH$1,E39=$AG$1,E39=$AH$1,E40=$AG$1,E40=$AH$1),0,1)))</f>
        <v>1</v>
      </c>
      <c r="AK38" s="128">
        <f>IF($A38&gt;='243way_Regular Symbol'!H$16,"",IF(F38=0,"",IF(OR(F38=$AG$1,F38=$AH$1,F39=$AG$1,F39=$AH$1,F40=$AG$1,F40=$AH$1),0,1)))</f>
        <v>1</v>
      </c>
      <c r="AM38" s="342">
        <f>IF($A38&gt;='243way_Regular Symbol'!D$16,"",IF(B38=0,"",IF(OR(B38=$AM$1,B38=$AN$1,B39=$AM$1,B39=$AN$1,B40=$AM$1,B40=$AN$1),0,1)))</f>
        <v>1</v>
      </c>
      <c r="AN38" s="2">
        <f>IF($A38&gt;='243way_Regular Symbol'!E$16,"",IF(C38=0,"",IF(OR(C38=$AM$1,C38=$AN$1,C39=$AM$1,C39=$AN$1,C40=$AM$1,C40=$AN$1),0,1)))</f>
        <v>0</v>
      </c>
      <c r="AO38" s="2">
        <f>IF($A38&gt;='243way_Regular Symbol'!F$16,"",IF(D38=0,"",IF(OR(D38=$AM$1,D38=$AN$1,D39=$AM$1,D39=$AN$1,D40=$AM$1,D40=$AN$1),0,1)))</f>
        <v>1</v>
      </c>
      <c r="AP38" s="2">
        <f>IF($A38&gt;='243way_Regular Symbol'!G$16,"",IF(E38=0,"",IF(OR(E38=$AM$1,E38=$AN$1,E39=$AM$1,E39=$AN$1,E40=$AM$1,E40=$AN$1),0,1)))</f>
        <v>1</v>
      </c>
      <c r="AQ38" s="128">
        <f>IF($A38&gt;='243way_Regular Symbol'!H$16,"",IF(F38=0,"",IF(OR(F38=$AM$1,F38=$AN$1,F39=$AM$1,F39=$AN$1,F40=$AM$1,F40=$AN$1),0,1)))</f>
        <v>1</v>
      </c>
      <c r="AS38" s="342">
        <f>IF($A38&gt;='243way_Regular Symbol'!D$16,"",IF(B38=0,"",IF(OR(B38=$AM$1,B38=$AT$1,B39=$AM$1,B39=$AT$1,B40=$AM$1,B40=$AT$1),0,1)))</f>
        <v>1</v>
      </c>
      <c r="AT38" s="2">
        <f>IF($A38&gt;='243way_Regular Symbol'!E$16,"",IF(C38=0,"",IF(OR(C38=$AM$1,C38=$AT$1,C39=$AM$1,C39=$AT$1,C40=$AM$1,C40=$AT$1),0,1)))</f>
        <v>0</v>
      </c>
      <c r="AU38" s="2">
        <f>IF($A38&gt;='243way_Regular Symbol'!F$16,"",IF(D38=0,"",IF(OR(D38=$AM$1,D38=$AT$1,D39=$AM$1,D39=$AT$1,D40=$AM$1,D40=$AT$1),0,1)))</f>
        <v>1</v>
      </c>
      <c r="AV38" s="2">
        <f>IF($A38&gt;='243way_Regular Symbol'!G$16,"",IF(E38=0,"",IF(OR(E38=$AM$1,E38=$AT$1,E39=$AM$1,E39=$AT$1,E40=$AM$1,E40=$AT$1),0,1)))</f>
        <v>1</v>
      </c>
      <c r="AW38" s="128">
        <f>IF($A38&gt;='243way_Regular Symbol'!H$16,"",IF(F38=0,"",IF(OR(F38=$AM$1,F38=$AT$1,F39=$AM$1,F39=$AT$1,F40=$AM$1,F40=$AT$1),0,1)))</f>
        <v>1</v>
      </c>
      <c r="AY38" s="342"/>
      <c r="AZ38" s="2"/>
      <c r="BA38" s="2">
        <f>IF($A38&gt;='243way_Regular Symbol'!F$16,"",COUNTIF(D38:D40,$AZ$1))</f>
        <v>0</v>
      </c>
      <c r="BB38" s="2">
        <f>IF($A38&gt;='243way_Regular Symbol'!G$16,"",COUNTIF(E38:E40,$AZ$1))</f>
        <v>0</v>
      </c>
      <c r="BC38" s="2">
        <f>IF($A38&gt;='243way_Regular Symbol'!H$16,"",COUNTIF(F38:F40,$AZ$1))</f>
        <v>0</v>
      </c>
      <c r="BE38" s="342">
        <f>IF($A38&gt;='243way_Regular Symbol'!D$16,"",IF(B38=0,"",IF(OR(B38=$AM$1,B38=$BF$1,B39=$AM$1,B39=$BF$1,B40=$AM$1,B40=$BF$1),1,0)))</f>
        <v>0</v>
      </c>
      <c r="BF38" s="342">
        <f>IF($A38&gt;='243way_Regular Symbol'!E$16,"",IF(C38=0,"",IF(OR(C38=$AM$1,C38=$BF$1,C39=$AM$1,C39=$BF$1,C40=$AM$1,C40=$BF$1),1,0)))</f>
        <v>1</v>
      </c>
      <c r="BG38" s="342">
        <f>IF($A38&gt;='243way_Regular Symbol'!F$16,"",IF(D38=0,"",IF(OR(D38=$AM$1,D38=$BF$1,D39=$AM$1,D39=$BF$1,D40=$AM$1,D40=$BF$1),1,0)))</f>
        <v>0</v>
      </c>
      <c r="BH38" s="342">
        <f>IF($A38&gt;='243way_Regular Symbol'!G$16,"",IF(E38=0,"",IF(OR(E38=$AM$1,E38=$BF$1,E39=$AM$1,E39=$BF$1,E40=$AM$1,E40=$BF$1),1,0)))</f>
        <v>0</v>
      </c>
      <c r="BI38" s="342">
        <f>IF($A38&gt;='243way_Regular Symbol'!H$16,"",IF(F38=0,"",IF(OR(F38=$AM$1,F38=$BF$1,F39=$AM$1,F39=$BF$1,F40=$AM$1,F40=$BF$1),1,0)))</f>
        <v>0</v>
      </c>
      <c r="BK38" s="342">
        <f>IF($A38&gt;='243way_Regular Symbol'!D$16,"",IF(B38=0,"",IF(OR(B38=$AM$1,B38=$BL$1,B39=$AM$1,B39=$BL$1,B40=$AM$1,B40=$BL$1),0,1)))</f>
        <v>1</v>
      </c>
      <c r="BL38" s="2">
        <f>IF($A38&gt;='243way_Regular Symbol'!E$16,"",IF(C38=0,"",IF(OR(C38=$AM$1,C38=$BL$1,C39=$AM$1,C39=$BL$1,C40=$AM$1,C40=$BL$1),0,1)))</f>
        <v>0</v>
      </c>
      <c r="BM38" s="2">
        <f>IF($A38&gt;='243way_Regular Symbol'!F$16,"",IF(D38=0,"",IF(OR(D38=$AM$1,D38=$BL$1,D39=$AM$1,D39=$BL$1,D40=$AM$1,D40=$BL$1),0,1)))</f>
        <v>1</v>
      </c>
      <c r="BN38" s="2">
        <f>IF($A38&gt;='243way_Regular Symbol'!G$16,"",IF(E38=0,"",IF(OR(E38=$AM$1,E38=$BL$1,E39=$AM$1,E39=$BL$1,E40=$AM$1,E40=$BL$1),0,1)))</f>
        <v>1</v>
      </c>
      <c r="BO38" s="128">
        <f>IF($A38&gt;='243way_Regular Symbol'!H$16,"",IF(F38=0,"",IF(OR(F38=$AM$1,F38=$BL$1,F39=$AM$1,F39=$BL$1,F40=$AM$1,F40=$BL$1),0,1)))</f>
        <v>1</v>
      </c>
      <c r="BQ38" s="2">
        <f>IF($A38&gt;='243way_Regular Symbol'!D$16,"",IF(B38=0,"",IF(OR(B38=$BQ$1,B38=$BR$1,B39=$BQ$1,B39=$BR$1,B40=$BQ$1,B40=$BR$1),0,1)))</f>
        <v>1</v>
      </c>
      <c r="BR38" s="2">
        <f>IF($A38&gt;='243way_Regular Symbol'!E$16,"",IF(C38=0,"",IF(OR(C38=$BQ$1,C38=$BR$1,C39=$BQ$1,C39=$BR$1,C40=$BQ$1,C40=$BR$1),0,1)))</f>
        <v>0</v>
      </c>
      <c r="BS38" s="2">
        <f>IF($A38&gt;='243way_Regular Symbol'!F$16,"",IF(D38=0,"",IF(OR(D38=$BQ$1,D38=$BR$1,D39=$BQ$1,D39=$BR$1,D40=$BQ$1,D40=$BR$1),0,1)))</f>
        <v>1</v>
      </c>
      <c r="BT38" s="2">
        <f>IF($A38&gt;='243way_Regular Symbol'!G$16,"",IF(E38=0,"",IF(OR(E38=$BQ$1,E38=$BR$1,E39=$BQ$1,E39=$BR$1,E40=$BQ$1,E40=$BR$1),0,1)))</f>
        <v>0</v>
      </c>
      <c r="BU38" s="2">
        <f>IF($A38&gt;='243way_Regular Symbol'!H$16,"",IF(F38=0,"",IF(OR(F38=$BQ$1,F38=$BR$1,F39=$BQ$1,F39=$BR$1,F40=$BQ$1,F40=$BR$1),0,1)))</f>
        <v>1</v>
      </c>
      <c r="BW38" s="2">
        <f>IF($A38&gt;='243way_Regular Symbol'!D$16,"",IF(B38=0,"",IF(OR(B38=$BW$1,B39=$BW$1,B40=$BW$1,B38=$BX$1,B39=$BX$1,B40=$BX$1),0,1)))</f>
        <v>0</v>
      </c>
      <c r="BX38" s="2">
        <f>IF($A38&gt;='243way_Regular Symbol'!E$16,"",IF(C38=0,"",IF(OR(C38=$BW$1,C39=$BW$1,C40=$BW$1,C38=$BX$1,C39=$BX$1,C40=$BX$1),0,1)))</f>
        <v>0</v>
      </c>
      <c r="BY38" s="2">
        <f>IF($A38&gt;='243way_Regular Symbol'!F$16,"",IF(D38=0,"",IF(OR(D38=$BW$1,D39=$BW$1,D40=$BW$1,D38=$BX$1,D39=$BX$1,D40=$BX$1),0,1)))</f>
        <v>1</v>
      </c>
      <c r="BZ38" s="2">
        <f>IF($A38&gt;='243way_Regular Symbol'!G$16,"",IF(E38=0,"",IF(OR(E38=$BW$1,E39=$BW$1,E40=$BW$1,E38=$BX$1,E39=$BX$1,E40=$BX$1),0,1)))</f>
        <v>1</v>
      </c>
      <c r="CA38" s="2">
        <f>IF($A38&gt;='243way_Regular Symbol'!H$16,"",IF(F38=0,"",IF(OR(F38=$BW$1,F39=$BW$1,F40=$BW$1,F38=$BX$1,F39=$BX$1,F40=$BX$1),0,1)))</f>
        <v>1</v>
      </c>
      <c r="CC38" s="2">
        <f>IF($A38&gt;='243way_Regular Symbol'!D$16,"",IF(B38=0,"",IF(OR(B38=$BW$1,B39=$BW$1,B40=$BW$1,B38=$CD$1,B39=$CD$1,B40=$CD$1),0,1)))</f>
        <v>1</v>
      </c>
      <c r="CD38" s="2">
        <f>IF($A38&gt;='243way_Regular Symbol'!E$16,"",IF(C38=0,"",IF(OR(C38=$BW$1,C39=$BW$1,C40=$BW$1,C38=$CD$1,C39=$CD$1,C40=$CD$1),0,1)))</f>
        <v>0</v>
      </c>
      <c r="CE38" s="2">
        <f>IF($A38&gt;='243way_Regular Symbol'!F$16,"",IF(D38=0,"",IF(OR(D38=$BW$1,D39=$BW$1,D40=$BW$1,D38=$CD$1,D39=$CD$1,D40=$CD$1),0,1)))</f>
        <v>0</v>
      </c>
      <c r="CF38" s="2">
        <f>IF($A38&gt;='243way_Regular Symbol'!G$16,"",IF(E38=0,"",IF(OR(E38=$BW$1,E39=$BW$1,E40=$BW$1,E38=$CD$1,E39=$CD$1,E40=$CD$1),0,1)))</f>
        <v>1</v>
      </c>
      <c r="CG38" s="2">
        <f>IF($A38&gt;='243way_Regular Symbol'!H$16,"",IF(F38=0,"",IF(OR(F38=$BW$1,F39=$BW$1,F40=$BW$1,F38=$CD$1,F39=$CD$1,F40=$CD$1),0,1)))</f>
        <v>0</v>
      </c>
      <c r="CI38" s="2">
        <f>IF($A38&gt;='243way_Regular Symbol'!D$16,"",IF(B38=0,"",IF(OR(B38=$BW$1,B39=$BW$1,B40=$BW$1,B38=$CJ$1,B39=$CJ$1,B40=$CJ$1),0,1)))</f>
        <v>1</v>
      </c>
      <c r="CJ38" s="2">
        <f>IF($A38&gt;='243way_Regular Symbol'!E$16,"",IF(C38=0,"",IF(OR(C38=$BW$1,C39=$BW$1,C40=$BW$1,C38=$CJ$1,C39=$CJ$1,C40=$CJ$1),0,1)))</f>
        <v>0</v>
      </c>
      <c r="CK38" s="2">
        <f>IF($A38&gt;='243way_Regular Symbol'!F$16,"",IF(D38=0,"",IF(OR(D38=$BW$1,D39=$BW$1,D40=$BW$1,D38=$CJ$1,D39=$CJ$1,D40=$CJ$1),0,1)))</f>
        <v>1</v>
      </c>
      <c r="CL38" s="2">
        <f>IF($A38&gt;='243way_Regular Symbol'!G$16,"",IF(E38=0,"",IF(OR(E38=$BW$1,E39=$BW$1,E40=$BW$1,E38=$CJ$1,E39=$CJ$1,E40=$CJ$1),0,1)))</f>
        <v>0</v>
      </c>
      <c r="CM38" s="2">
        <f>IF($A38&gt;='243way_Regular Symbol'!H$16,"",IF(F38=0,"",IF(OR(F38=$BW$1,F39=$BW$1,F40=$BW$1,F38=$CJ$1,F39=$CJ$1,F40=$CJ$1),0,1)))</f>
        <v>1</v>
      </c>
      <c r="CO38" s="2">
        <f>IF($A38&gt;='243way_Regular Symbol'!D$16,"",IF(B38=0,"",IF(OR(B38=$BW$1,B39=$BW$1,B40=$BW$1,B38=$CP$1,B39=$CP$1,B40=$CP$1),0,1)))</f>
        <v>0</v>
      </c>
      <c r="CP38" s="2">
        <f>IF($A38&gt;='243way_Regular Symbol'!E$16,"",IF(C38=0,"",IF(OR(C38=$BW$1,C39=$BW$1,C40=$BW$1,C38=$CP$1,C39=$CP$1,C40=$CP$1),0,1)))</f>
        <v>0</v>
      </c>
      <c r="CQ38" s="2">
        <f>IF($A38&gt;='243way_Regular Symbol'!F$16,"",IF(D38=0,"",IF(OR(D38=$BW$1,D39=$BW$1,D40=$BW$1,D38=$CP$1,D39=$CP$1,D40=$CP$1),0,1)))</f>
        <v>1</v>
      </c>
      <c r="CR38" s="2">
        <f>IF($A38&gt;='243way_Regular Symbol'!G$16,"",IF(E38=0,"",IF(OR(E38=$BW$1,E39=$BW$1,E40=$BW$1,E38=$CP$1,E39=$CP$1,E40=$CP$1),0,1)))</f>
        <v>1</v>
      </c>
      <c r="CS38" s="2">
        <f>IF($A38&gt;='243way_Regular Symbol'!H$16,"",IF(F38=0,"",IF(OR(F38=$BW$1,F39=$BW$1,F40=$BW$1,F38=$CP$1,F39=$CP$1,F40=$CP$1),0,1)))</f>
        <v>0</v>
      </c>
      <c r="CU38" s="2">
        <f>IF($A38&gt;='243way_Regular Symbol'!D$16,"",IF(B38=0,"",IF(OR(B38=$BW$1,B39=$BW$1,B40=$BW$1,B38=$CV$1,B39=$CV$1,B40=$CV$1),0,1)))</f>
        <v>0</v>
      </c>
      <c r="CV38" s="2">
        <f>IF($A38&gt;='243way_Regular Symbol'!E$16,"",IF(C38=0,"",IF(OR(C38=$BW$1,C39=$BW$1,C40=$BW$1,C38=$CV$1,C39=$CV$1,C40=$CV$1),0,1)))</f>
        <v>0</v>
      </c>
      <c r="CW38" s="2">
        <f>IF($A38&gt;='243way_Regular Symbol'!F$16,"",IF(D38=0,"",IF(OR(D38=$BW$1,D39=$BW$1,D40=$BW$1,D38=$CV$1,D39=$CV$1,D40=$CV$1),0,1)))</f>
        <v>0</v>
      </c>
      <c r="CX38" s="2">
        <f>IF($A38&gt;='243way_Regular Symbol'!G$16,"",IF(E38=0,"",IF(OR(E38=$BW$1,E39=$BW$1,E40=$BW$1,E38=$CV$1,E39=$CV$1,E40=$CV$1),0,1)))</f>
        <v>1</v>
      </c>
      <c r="CY38" s="2">
        <f>IF($A38&gt;='243way_Regular Symbol'!H$16,"",IF(F38=0,"",IF(OR(F38=$BW$1,F39=$BW$1,F40=$BW$1,F38=$CV$1,F39=$CV$1,F40=$CV$1),0,1)))</f>
        <v>1</v>
      </c>
    </row>
    <row r="39" spans="1:103">
      <c r="A39" s="341">
        <f>IF('243way_Regular Symbol'!L38="","",'243way_Regular Symbol'!L38)</f>
        <v>35</v>
      </c>
      <c r="B39" s="184" t="str">
        <f>IF('243way_Regular Symbol'!M38="",
IF($A39-'243way_Regular Symbol'!D$16&gt;='243way_RegularＸ_W()'!B$2-1,"",VLOOKUP($A39-'243way_Regular Symbol'!D$16,'243way_Regular Symbol'!$L$3:$Q$250,'243way_RegularＸ_W()'!B$3+1,FALSE)),
'243way_Regular Symbol'!M38)</f>
        <v>NI</v>
      </c>
      <c r="C39" s="184" t="str">
        <f>IF('243way_Regular Symbol'!N38="",
IF($A39-'243way_Regular Symbol'!E$16&gt;='243way_RegularＸ_W()'!C$2-1,"",VLOOKUP($A39-'243way_Regular Symbol'!E$16,'243way_Regular Symbol'!$L$3:$Q$250,'243way_RegularＸ_W()'!C$3+1,FALSE)),
'243way_Regular Symbol'!N38)</f>
        <v>K</v>
      </c>
      <c r="D39" s="184" t="str">
        <f>IF('243way_Regular Symbol'!O38="",
IF($A39-'243way_Regular Symbol'!F$16&gt;='243way_RegularＸ_W()'!D$2-1,"",VLOOKUP($A39-'243way_Regular Symbol'!F$16,'243way_Regular Symbol'!$L$3:$Q$250,'243way_RegularＸ_W()'!D$3+1,FALSE)),
'243way_Regular Symbol'!O38)</f>
        <v>Q</v>
      </c>
      <c r="E39" s="184" t="str">
        <f>IF('243way_Regular Symbol'!P38="",
IF($A39-'243way_Regular Symbol'!G$16&gt;='243way_RegularＸ_W()'!E$2-1,"",VLOOKUP($A39-'243way_Regular Symbol'!G$16,'243way_Regular Symbol'!$L$3:$Q$250,'243way_RegularＸ_W()'!E$3+1,FALSE)),
'243way_Regular Symbol'!P38)</f>
        <v>M3</v>
      </c>
      <c r="F39" s="184" t="str">
        <f>IF('243way_Regular Symbol'!Q38="",
IF($A39-'243way_Regular Symbol'!H$16&gt;='243way_RegularＸ_W()'!F$2-1,"",VLOOKUP($A39-'243way_Regular Symbol'!H$16,'243way_Regular Symbol'!$L$3:$Q$250,'243way_RegularＸ_W()'!F$3+1,FALSE)),
'243way_Regular Symbol'!Q38)</f>
        <v>TE</v>
      </c>
      <c r="O39" s="342">
        <f>IF($A39&gt;='243way_Regular Symbol'!D$16,"",IF(B39=0,"",IF(OR(B39=$O$1,B39=$P$1,B40=$O$1,B40=$P$1,B41=$O$1,B41=$P$1),0,1)))</f>
        <v>1</v>
      </c>
      <c r="P39" s="2">
        <f>IF($A39&gt;='243way_Regular Symbol'!E$16,"",IF(C39=0,"",IF(OR(C39=$O$1,C39=$P$1,C40=$O$1,C40=$P$1,C41=$O$1,C41=$P$1),0,1)))</f>
        <v>0</v>
      </c>
      <c r="Q39" s="2">
        <f>IF($A39&gt;='243way_Regular Symbol'!F$16,"",IF(D39=0,"",IF(OR(D39=$O$1,D39=$P$1,D40=$O$1,D40=$P$1,D41=$O$1,D41=$P$1),0,1)))</f>
        <v>0</v>
      </c>
      <c r="R39" s="2">
        <f>IF($A39&gt;='243way_Regular Symbol'!G$16,"",IF(E39=0,"",IF(OR(E39=$O$1,E39=$P$1,E40=$O$1,E40=$P$1,E41=$O$1,E41=$P$1),0,1)))</f>
        <v>1</v>
      </c>
      <c r="S39" s="128">
        <f>IF($A39&gt;='243way_Regular Symbol'!H$16,"",IF(F39=0,"",IF(OR(F39=$O$1,F39=$P$1,F40=$O$1,F40=$P$1,F41=$O$1,F41=$P$1),0,1)))</f>
        <v>1</v>
      </c>
      <c r="U39" s="342">
        <f>IF($A39&gt;='243way_Regular Symbol'!D$16,"",IF(B39=0,"",IF(OR(B39=$U$1,B39=$V$1,B40=$U$1,B40=$V$1,B41=$U$1,B41=$V$1),0,1)))</f>
        <v>1</v>
      </c>
      <c r="V39" s="2">
        <f>IF($A39&gt;='243way_Regular Symbol'!E$16,"",IF(C39=0,"",IF(OR(C39=$U$1,C39=$V$1,C40=$U$1,C40=$V$1,C41=$U$1,C41=$V$1),0,1)))</f>
        <v>0</v>
      </c>
      <c r="W39" s="2">
        <f>IF($A39&gt;='243way_Regular Symbol'!F$16,"",IF(D39=0,"",IF(OR(D39=$U$1,D39=$V$1,D40=$U$1,D40=$V$1,D41=$U$1,D41=$V$1),0,1)))</f>
        <v>0</v>
      </c>
      <c r="X39" s="2">
        <f>IF($A39&gt;='243way_Regular Symbol'!G$16,"",IF(E39=0,"",IF(OR(E39=$U$1,E39=$V$1,E40=$U$1,E40=$V$1,E41=$U$1,E41=$V$1),0,1)))</f>
        <v>1</v>
      </c>
      <c r="Y39" s="128">
        <f>IF($A39&gt;='243way_Regular Symbol'!H$16,"",IF(F39=0,"",IF(OR(F39=$U$1,F39=$V$1,F40=$U$1,F40=$V$1,F41=$U$1,F41=$V$1),0,1)))</f>
        <v>0</v>
      </c>
      <c r="AA39" s="342">
        <f>IF($A39&gt;='243way_Regular Symbol'!D$16,"",IF(B39=0,"",IF(OR(B39=$AA$1,B39=$AB$1,B40=$AA$1,B40=$AB$1,B41=$AA$1,,B41=$AB$1),0,1)))</f>
        <v>1</v>
      </c>
      <c r="AB39" s="2">
        <f>IF($A39&gt;='243way_Regular Symbol'!E$16,"",IF(C39=0,"",IF(OR(C39=$AA$1,C39=$AB$1,C40=$AA$1,C40=$AB$1,C41=$AA$1,,C41=$AB$1),0,1)))</f>
        <v>0</v>
      </c>
      <c r="AC39" s="2">
        <f>IF($A39&gt;='243way_Regular Symbol'!F$16,"",IF(D39=0,"",IF(OR(D39=$AA$1,D39=$AB$1,D40=$AA$1,D40=$AB$1,D41=$AA$1,,D41=$AB$1),0,1)))</f>
        <v>1</v>
      </c>
      <c r="AD39" s="2">
        <f>IF($A39&gt;='243way_Regular Symbol'!G$16,"",IF(E39=0,"",IF(OR(E39=$AA$1,E39=$AB$1,E40=$AA$1,E40=$AB$1,E41=$AA$1,,E41=$AB$1),0,1)))</f>
        <v>0</v>
      </c>
      <c r="AE39" s="128">
        <f>IF($A39&gt;='243way_Regular Symbol'!H$16,"",IF(F39=0,"",IF(OR(F39=$AA$1,F39=$AB$1,F40=$AA$1,F40=$AB$1,F41=$AA$1,,F41=$AB$1),0,1)))</f>
        <v>1</v>
      </c>
      <c r="AG39" s="342">
        <f>IF($A39&gt;='243way_Regular Symbol'!D$16,"",IF(B39=0,"",IF(OR(B39=$AG$1,B39=$AH$1,B40=$AG$1,B40=$AH$1,B41=$AG$1,B41=$AH$1),0,1)))</f>
        <v>0</v>
      </c>
      <c r="AH39" s="2">
        <f>IF($A39&gt;='243way_Regular Symbol'!E$16,"",IF(C39=0,"",IF(OR(C39=$AG$1,C39=$AH$1,C40=$AG$1,C40=$AH$1,C41=$AG$1,C41=$AH$1),0,1)))</f>
        <v>0</v>
      </c>
      <c r="AI39" s="2">
        <f>IF($A39&gt;='243way_Regular Symbol'!F$16,"",IF(D39=0,"",IF(OR(D39=$AG$1,D39=$AH$1,D40=$AG$1,D40=$AH$1,D41=$AG$1,D41=$AH$1),0,1)))</f>
        <v>1</v>
      </c>
      <c r="AJ39" s="2">
        <f>IF($A39&gt;='243way_Regular Symbol'!G$16,"",IF(E39=0,"",IF(OR(E39=$AG$1,E39=$AH$1,E40=$AG$1,E40=$AH$1,E41=$AG$1,E41=$AH$1),0,1)))</f>
        <v>1</v>
      </c>
      <c r="AK39" s="128">
        <f>IF($A39&gt;='243way_Regular Symbol'!H$16,"",IF(F39=0,"",IF(OR(F39=$AG$1,F39=$AH$1,F40=$AG$1,F40=$AH$1,F41=$AG$1,F41=$AH$1),0,1)))</f>
        <v>1</v>
      </c>
      <c r="AM39" s="342">
        <f>IF($A39&gt;='243way_Regular Symbol'!D$16,"",IF(B39=0,"",IF(OR(B39=$AM$1,B39=$AN$1,B40=$AM$1,B40=$AN$1,B41=$AM$1,B41=$AN$1),0,1)))</f>
        <v>1</v>
      </c>
      <c r="AN39" s="2">
        <f>IF($A39&gt;='243way_Regular Symbol'!E$16,"",IF(C39=0,"",IF(OR(C39=$AM$1,C39=$AN$1,C40=$AM$1,C40=$AN$1,C41=$AM$1,C41=$AN$1),0,1)))</f>
        <v>0</v>
      </c>
      <c r="AO39" s="2">
        <f>IF($A39&gt;='243way_Regular Symbol'!F$16,"",IF(D39=0,"",IF(OR(D39=$AM$1,D39=$AN$1,D40=$AM$1,D40=$AN$1,D41=$AM$1,D41=$AN$1),0,1)))</f>
        <v>1</v>
      </c>
      <c r="AP39" s="2">
        <f>IF($A39&gt;='243way_Regular Symbol'!G$16,"",IF(E39=0,"",IF(OR(E39=$AM$1,E39=$AN$1,E40=$AM$1,E40=$AN$1,E41=$AM$1,E41=$AN$1),0,1)))</f>
        <v>1</v>
      </c>
      <c r="AQ39" s="128">
        <f>IF($A39&gt;='243way_Regular Symbol'!H$16,"",IF(F39=0,"",IF(OR(F39=$AM$1,F39=$AN$1,F40=$AM$1,F40=$AN$1,F41=$AM$1,F41=$AN$1),0,1)))</f>
        <v>1</v>
      </c>
      <c r="AS39" s="342">
        <f>IF($A39&gt;='243way_Regular Symbol'!D$16,"",IF(B39=0,"",IF(OR(B39=$AM$1,B39=$AT$1,B40=$AM$1,B40=$AT$1,B41=$AM$1,B41=$AT$1),0,1)))</f>
        <v>1</v>
      </c>
      <c r="AT39" s="2">
        <f>IF($A39&gt;='243way_Regular Symbol'!E$16,"",IF(C39=0,"",IF(OR(C39=$AM$1,C39=$AT$1,C40=$AM$1,C40=$AT$1,C41=$AM$1,C41=$AT$1),0,1)))</f>
        <v>0</v>
      </c>
      <c r="AU39" s="2">
        <f>IF($A39&gt;='243way_Regular Symbol'!F$16,"",IF(D39=0,"",IF(OR(D39=$AM$1,D39=$AT$1,D40=$AM$1,D40=$AT$1,D41=$AM$1,D41=$AT$1),0,1)))</f>
        <v>1</v>
      </c>
      <c r="AV39" s="2">
        <f>IF($A39&gt;='243way_Regular Symbol'!G$16,"",IF(E39=0,"",IF(OR(E39=$AM$1,E39=$AT$1,E40=$AM$1,E40=$AT$1,E41=$AM$1,E41=$AT$1),0,1)))</f>
        <v>1</v>
      </c>
      <c r="AW39" s="128">
        <f>IF($A39&gt;='243way_Regular Symbol'!H$16,"",IF(F39=0,"",IF(OR(F39=$AM$1,F39=$AT$1,F40=$AM$1,F40=$AT$1,F41=$AM$1,F41=$AT$1),0,1)))</f>
        <v>1</v>
      </c>
      <c r="AY39" s="342"/>
      <c r="AZ39" s="2"/>
      <c r="BA39" s="2">
        <f>IF($A39&gt;='243way_Regular Symbol'!F$16,"",COUNTIF(D39:D41,$AZ$1))</f>
        <v>0</v>
      </c>
      <c r="BB39" s="2">
        <f>IF($A39&gt;='243way_Regular Symbol'!G$16,"",COUNTIF(E39:E41,$AZ$1))</f>
        <v>0</v>
      </c>
      <c r="BC39" s="2">
        <f>IF($A39&gt;='243way_Regular Symbol'!H$16,"",COUNTIF(F39:F41,$AZ$1))</f>
        <v>0</v>
      </c>
      <c r="BE39" s="342">
        <f>IF($A39&gt;='243way_Regular Symbol'!D$16,"",IF(B39=0,"",IF(OR(B39=$AM$1,B39=$BF$1,B40=$AM$1,B40=$BF$1,B41=$AM$1,B41=$BF$1),1,0)))</f>
        <v>0</v>
      </c>
      <c r="BF39" s="342">
        <f>IF($A39&gt;='243way_Regular Symbol'!E$16,"",IF(C39=0,"",IF(OR(C39=$AM$1,C39=$BF$1,C40=$AM$1,C40=$BF$1,C41=$AM$1,C41=$BF$1),1,0)))</f>
        <v>1</v>
      </c>
      <c r="BG39" s="342">
        <f>IF($A39&gt;='243way_Regular Symbol'!F$16,"",IF(D39=0,"",IF(OR(D39=$AM$1,D39=$BF$1,D40=$AM$1,D40=$BF$1,D41=$AM$1,D41=$BF$1),1,0)))</f>
        <v>0</v>
      </c>
      <c r="BH39" s="342">
        <f>IF($A39&gt;='243way_Regular Symbol'!G$16,"",IF(E39=0,"",IF(OR(E39=$AM$1,E39=$BF$1,E40=$AM$1,E40=$BF$1,E41=$AM$1,E41=$BF$1),1,0)))</f>
        <v>0</v>
      </c>
      <c r="BI39" s="342">
        <f>IF($A39&gt;='243way_Regular Symbol'!H$16,"",IF(F39=0,"",IF(OR(F39=$AM$1,F39=$BF$1,F40=$AM$1,F40=$BF$1,F41=$AM$1,F41=$BF$1),1,0)))</f>
        <v>0</v>
      </c>
      <c r="BK39" s="342">
        <f>IF($A39&gt;='243way_Regular Symbol'!D$16,"",IF(B39=0,"",IF(OR(B39=$AM$1,B39=$BL$1,B40=$AM$1,B40=$BL$1,B41=$AM$1,B41=$BL$1),0,1)))</f>
        <v>1</v>
      </c>
      <c r="BL39" s="2">
        <f>IF($A39&gt;='243way_Regular Symbol'!E$16,"",IF(C39=0,"",IF(OR(C39=$AM$1,C39=$BL$1,C40=$AM$1,C40=$BL$1,C41=$AM$1,C41=$BL$1),0,1)))</f>
        <v>0</v>
      </c>
      <c r="BM39" s="2">
        <f>IF($A39&gt;='243way_Regular Symbol'!F$16,"",IF(D39=0,"",IF(OR(D39=$AM$1,D39=$BL$1,D40=$AM$1,D40=$BL$1,D41=$AM$1,D41=$BL$1),0,1)))</f>
        <v>1</v>
      </c>
      <c r="BN39" s="2">
        <f>IF($A39&gt;='243way_Regular Symbol'!G$16,"",IF(E39=0,"",IF(OR(E39=$AM$1,E39=$BL$1,E40=$AM$1,E40=$BL$1,E41=$AM$1,E41=$BL$1),0,1)))</f>
        <v>1</v>
      </c>
      <c r="BO39" s="128">
        <f>IF($A39&gt;='243way_Regular Symbol'!H$16,"",IF(F39=0,"",IF(OR(F39=$AM$1,F39=$BL$1,F40=$AM$1,F40=$BL$1,F41=$AM$1,F41=$BL$1),0,1)))</f>
        <v>1</v>
      </c>
      <c r="BQ39" s="2">
        <f>IF($A39&gt;='243way_Regular Symbol'!D$16,"",IF(B39=0,"",IF(OR(B39=$BQ$1,B39=$BR$1,B40=$BQ$1,B40=$BR$1,B41=$BQ$1,B41=$BR$1),0,1)))</f>
        <v>1</v>
      </c>
      <c r="BR39" s="2">
        <f>IF($A39&gt;='243way_Regular Symbol'!E$16,"",IF(C39=0,"",IF(OR(C39=$BQ$1,C39=$BR$1,C40=$BQ$1,C40=$BR$1,C41=$BQ$1,C41=$BR$1),0,1)))</f>
        <v>0</v>
      </c>
      <c r="BS39" s="2">
        <f>IF($A39&gt;='243way_Regular Symbol'!F$16,"",IF(D39=0,"",IF(OR(D39=$BQ$1,D39=$BR$1,D40=$BQ$1,D40=$BR$1,D41=$BQ$1,D41=$BR$1),0,1)))</f>
        <v>1</v>
      </c>
      <c r="BT39" s="2">
        <f>IF($A39&gt;='243way_Regular Symbol'!G$16,"",IF(E39=0,"",IF(OR(E39=$BQ$1,E39=$BR$1,E40=$BQ$1,E40=$BR$1,E41=$BQ$1,E41=$BR$1),0,1)))</f>
        <v>0</v>
      </c>
      <c r="BU39" s="2">
        <f>IF($A39&gt;='243way_Regular Symbol'!H$16,"",IF(F39=0,"",IF(OR(F39=$BQ$1,F39=$BR$1,F40=$BQ$1,F40=$BR$1,F41=$BQ$1,F41=$BR$1),0,1)))</f>
        <v>1</v>
      </c>
      <c r="BW39" s="2">
        <f>IF($A39&gt;='243way_Regular Symbol'!D$16,"",IF(B39=0,"",IF(OR(B39=$BW$1,B40=$BW$1,B41=$BW$1,B39=$BX$1,B40=$BX$1,B41=$BX$1),0,1)))</f>
        <v>0</v>
      </c>
      <c r="BX39" s="2">
        <f>IF($A39&gt;='243way_Regular Symbol'!E$16,"",IF(C39=0,"",IF(OR(C39=$BW$1,C40=$BW$1,C41=$BW$1,C39=$BX$1,C40=$BX$1,C41=$BX$1),0,1)))</f>
        <v>0</v>
      </c>
      <c r="BY39" s="2">
        <f>IF($A39&gt;='243way_Regular Symbol'!F$16,"",IF(D39=0,"",IF(OR(D39=$BW$1,D40=$BW$1,D41=$BW$1,D39=$BX$1,D40=$BX$1,D41=$BX$1),0,1)))</f>
        <v>1</v>
      </c>
      <c r="BZ39" s="2">
        <f>IF($A39&gt;='243way_Regular Symbol'!G$16,"",IF(E39=0,"",IF(OR(E39=$BW$1,E40=$BW$1,E41=$BW$1,E39=$BX$1,E40=$BX$1,E41=$BX$1),0,1)))</f>
        <v>1</v>
      </c>
      <c r="CA39" s="2">
        <f>IF($A39&gt;='243way_Regular Symbol'!H$16,"",IF(F39=0,"",IF(OR(F39=$BW$1,F40=$BW$1,F41=$BW$1,F39=$BX$1,F40=$BX$1,F41=$BX$1),0,1)))</f>
        <v>1</v>
      </c>
      <c r="CC39" s="2">
        <f>IF($A39&gt;='243way_Regular Symbol'!D$16,"",IF(B39=0,"",IF(OR(B39=$BW$1,B40=$BW$1,B41=$BW$1,B39=$CD$1,B40=$CD$1,B41=$CD$1),0,1)))</f>
        <v>1</v>
      </c>
      <c r="CD39" s="2">
        <f>IF($A39&gt;='243way_Regular Symbol'!E$16,"",IF(C39=0,"",IF(OR(C39=$BW$1,C40=$BW$1,C41=$BW$1,C39=$CD$1,C40=$CD$1,C41=$CD$1),0,1)))</f>
        <v>0</v>
      </c>
      <c r="CE39" s="2">
        <f>IF($A39&gt;='243way_Regular Symbol'!F$16,"",IF(D39=0,"",IF(OR(D39=$BW$1,D40=$BW$1,D41=$BW$1,D39=$CD$1,D40=$CD$1,D41=$CD$1),0,1)))</f>
        <v>0</v>
      </c>
      <c r="CF39" s="2">
        <f>IF($A39&gt;='243way_Regular Symbol'!G$16,"",IF(E39=0,"",IF(OR(E39=$BW$1,E40=$BW$1,E41=$BW$1,E39=$CD$1,E40=$CD$1,E41=$CD$1),0,1)))</f>
        <v>0</v>
      </c>
      <c r="CG39" s="2">
        <f>IF($A39&gt;='243way_Regular Symbol'!H$16,"",IF(F39=0,"",IF(OR(F39=$BW$1,F40=$BW$1,F41=$BW$1,F39=$CD$1,F40=$CD$1,F41=$CD$1),0,1)))</f>
        <v>1</v>
      </c>
      <c r="CI39" s="2">
        <f>IF($A39&gt;='243way_Regular Symbol'!D$16,"",IF(B39=0,"",IF(OR(B39=$BW$1,B40=$BW$1,B41=$BW$1,B39=$CJ$1,B40=$CJ$1,B41=$CJ$1),0,1)))</f>
        <v>1</v>
      </c>
      <c r="CJ39" s="2">
        <f>IF($A39&gt;='243way_Regular Symbol'!E$16,"",IF(C39=0,"",IF(OR(C39=$BW$1,C40=$BW$1,C41=$BW$1,C39=$CJ$1,C40=$CJ$1,C41=$CJ$1),0,1)))</f>
        <v>0</v>
      </c>
      <c r="CK39" s="2">
        <f>IF($A39&gt;='243way_Regular Symbol'!F$16,"",IF(D39=0,"",IF(OR(D39=$BW$1,D40=$BW$1,D41=$BW$1,D39=$CJ$1,D40=$CJ$1,D41=$CJ$1),0,1)))</f>
        <v>1</v>
      </c>
      <c r="CL39" s="2">
        <f>IF($A39&gt;='243way_Regular Symbol'!G$16,"",IF(E39=0,"",IF(OR(E39=$BW$1,E40=$BW$1,E41=$BW$1,E39=$CJ$1,E40=$CJ$1,E41=$CJ$1),0,1)))</f>
        <v>1</v>
      </c>
      <c r="CM39" s="2">
        <f>IF($A39&gt;='243way_Regular Symbol'!H$16,"",IF(F39=0,"",IF(OR(F39=$BW$1,F40=$BW$1,F41=$BW$1,F39=$CJ$1,F40=$CJ$1,F41=$CJ$1),0,1)))</f>
        <v>0</v>
      </c>
      <c r="CO39" s="2">
        <f>IF($A39&gt;='243way_Regular Symbol'!D$16,"",IF(B39=0,"",IF(OR(B39=$BW$1,B40=$BW$1,B41=$BW$1,B39=$CP$1,B40=$CP$1,B41=$CP$1),0,1)))</f>
        <v>1</v>
      </c>
      <c r="CP39" s="2">
        <f>IF($A39&gt;='243way_Regular Symbol'!E$16,"",IF(C39=0,"",IF(OR(C39=$BW$1,C40=$BW$1,C41=$BW$1,C39=$CP$1,C40=$CP$1,C41=$CP$1),0,1)))</f>
        <v>0</v>
      </c>
      <c r="CQ39" s="2">
        <f>IF($A39&gt;='243way_Regular Symbol'!F$16,"",IF(D39=0,"",IF(OR(D39=$BW$1,D40=$BW$1,D41=$BW$1,D39=$CP$1,D40=$CP$1,D41=$CP$1),0,1)))</f>
        <v>1</v>
      </c>
      <c r="CR39" s="2">
        <f>IF($A39&gt;='243way_Regular Symbol'!G$16,"",IF(E39=0,"",IF(OR(E39=$BW$1,E40=$BW$1,E41=$BW$1,E39=$CP$1,E40=$CP$1,E41=$CP$1),0,1)))</f>
        <v>1</v>
      </c>
      <c r="CS39" s="2">
        <f>IF($A39&gt;='243way_Regular Symbol'!H$16,"",IF(F39=0,"",IF(OR(F39=$BW$1,F40=$BW$1,F41=$BW$1,F39=$CP$1,F40=$CP$1,F41=$CP$1),0,1)))</f>
        <v>0</v>
      </c>
      <c r="CU39" s="2">
        <f>IF($A39&gt;='243way_Regular Symbol'!D$16,"",IF(B39=0,"",IF(OR(B39=$BW$1,B40=$BW$1,B41=$BW$1,B39=$CV$1,B40=$CV$1,B41=$CV$1),0,1)))</f>
        <v>0</v>
      </c>
      <c r="CV39" s="2">
        <f>IF($A39&gt;='243way_Regular Symbol'!E$16,"",IF(C39=0,"",IF(OR(C39=$BW$1,C40=$BW$1,C41=$BW$1,C39=$CV$1,C40=$CV$1,C41=$CV$1),0,1)))</f>
        <v>0</v>
      </c>
      <c r="CW39" s="2">
        <f>IF($A39&gt;='243way_Regular Symbol'!F$16,"",IF(D39=0,"",IF(OR(D39=$BW$1,D40=$BW$1,D41=$BW$1,D39=$CV$1,D40=$CV$1,D41=$CV$1),0,1)))</f>
        <v>1</v>
      </c>
      <c r="CX39" s="2">
        <f>IF($A39&gt;='243way_Regular Symbol'!G$16,"",IF(E39=0,"",IF(OR(E39=$BW$1,E40=$BW$1,E41=$BW$1,E39=$CV$1,E40=$CV$1,E41=$CV$1),0,1)))</f>
        <v>1</v>
      </c>
      <c r="CY39" s="2">
        <f>IF($A39&gt;='243way_Regular Symbol'!H$16,"",IF(F39=0,"",IF(OR(F39=$BW$1,F40=$BW$1,F41=$BW$1,F39=$CV$1,F40=$CV$1,F41=$CV$1),0,1)))</f>
        <v>1</v>
      </c>
    </row>
    <row r="40" spans="1:103">
      <c r="A40" s="341">
        <f>IF('243way_Regular Symbol'!L39="","",'243way_Regular Symbol'!L39)</f>
        <v>36</v>
      </c>
      <c r="B40" s="184" t="str">
        <f>IF('243way_Regular Symbol'!M39="",
IF($A40-'243way_Regular Symbol'!D$16&gt;='243way_RegularＸ_W()'!B$2-1,"",VLOOKUP($A40-'243way_Regular Symbol'!D$16,'243way_Regular Symbol'!$L$3:$Q$250,'243way_RegularＸ_W()'!B$3+1,FALSE)),
'243way_Regular Symbol'!M39)</f>
        <v>K</v>
      </c>
      <c r="C40" s="184" t="str">
        <f>IF('243way_Regular Symbol'!N39="",
IF($A40-'243way_Regular Symbol'!E$16&gt;='243way_RegularＸ_W()'!C$2-1,"",VLOOKUP($A40-'243way_Regular Symbol'!E$16,'243way_Regular Symbol'!$L$3:$Q$250,'243way_RegularＸ_W()'!C$3+1,FALSE)),
'243way_Regular Symbol'!N39)</f>
        <v>WW</v>
      </c>
      <c r="D40" s="184" t="str">
        <f>IF('243way_Regular Symbol'!O39="",
IF($A40-'243way_Regular Symbol'!F$16&gt;='243way_RegularＸ_W()'!D$2-1,"",VLOOKUP($A40-'243way_Regular Symbol'!F$16,'243way_Regular Symbol'!$L$3:$Q$250,'243way_RegularＸ_W()'!D$3+1,FALSE)),
'243way_Regular Symbol'!O39)</f>
        <v>M1</v>
      </c>
      <c r="E40" s="184" t="str">
        <f>IF('243way_Regular Symbol'!P39="",
IF($A40-'243way_Regular Symbol'!G$16&gt;='243way_RegularＸ_W()'!E$2-1,"",VLOOKUP($A40-'243way_Regular Symbol'!G$16,'243way_Regular Symbol'!$L$3:$Q$250,'243way_RegularＸ_W()'!E$3+1,FALSE)),
'243way_Regular Symbol'!P39)</f>
        <v>A</v>
      </c>
      <c r="F40" s="184" t="str">
        <f>IF('243way_Regular Symbol'!Q39="",
IF($A40-'243way_Regular Symbol'!H$16&gt;='243way_RegularＸ_W()'!F$2-1,"",VLOOKUP($A40-'243way_Regular Symbol'!H$16,'243way_Regular Symbol'!$L$3:$Q$250,'243way_RegularＸ_W()'!F$3+1,FALSE)),
'243way_Regular Symbol'!Q39)</f>
        <v>M2</v>
      </c>
      <c r="O40" s="342">
        <f>IF($A40&gt;='243way_Regular Symbol'!D$16,"",IF(B40=0,"",IF(OR(B40=$O$1,B40=$P$1,B41=$O$1,B41=$P$1,B42=$O$1,B42=$P$1),0,1)))</f>
        <v>1</v>
      </c>
      <c r="P40" s="2">
        <f>IF($A40&gt;='243way_Regular Symbol'!E$16,"",IF(C40=0,"",IF(OR(C40=$O$1,C40=$P$1,C41=$O$1,C41=$P$1,C42=$O$1,C42=$P$1),0,1)))</f>
        <v>0</v>
      </c>
      <c r="Q40" s="2">
        <f>IF($A40&gt;='243way_Regular Symbol'!F$16,"",IF(D40=0,"",IF(OR(D40=$O$1,D40=$P$1,D41=$O$1,D41=$P$1,D42=$O$1,D42=$P$1),0,1)))</f>
        <v>0</v>
      </c>
      <c r="R40" s="2">
        <f>IF($A40&gt;='243way_Regular Symbol'!G$16,"",IF(E40=0,"",IF(OR(E40=$O$1,E40=$P$1,E41=$O$1,E41=$P$1,E42=$O$1,E42=$P$1),0,1)))</f>
        <v>1</v>
      </c>
      <c r="S40" s="128">
        <f>IF($A40&gt;='243way_Regular Symbol'!H$16,"",IF(F40=0,"",IF(OR(F40=$O$1,F40=$P$1,F41=$O$1,F41=$P$1,F42=$O$1,F42=$P$1),0,1)))</f>
        <v>1</v>
      </c>
      <c r="U40" s="342">
        <f>IF($A40&gt;='243way_Regular Symbol'!D$16,"",IF(B40=0,"",IF(OR(B40=$U$1,B40=$V$1,B41=$U$1,B41=$V$1,B42=$U$1,B42=$V$1),0,1)))</f>
        <v>1</v>
      </c>
      <c r="V40" s="2">
        <f>IF($A40&gt;='243way_Regular Symbol'!E$16,"",IF(C40=0,"",IF(OR(C40=$U$1,C40=$V$1,C41=$U$1,C41=$V$1,C42=$U$1,C42=$V$1),0,1)))</f>
        <v>0</v>
      </c>
      <c r="W40" s="2">
        <f>IF($A40&gt;='243way_Regular Symbol'!F$16,"",IF(D40=0,"",IF(OR(D40=$U$1,D40=$V$1,D41=$U$1,D41=$V$1,D42=$U$1,D42=$V$1),0,1)))</f>
        <v>0</v>
      </c>
      <c r="X40" s="2">
        <f>IF($A40&gt;='243way_Regular Symbol'!G$16,"",IF(E40=0,"",IF(OR(E40=$U$1,E40=$V$1,E41=$U$1,E41=$V$1,E42=$U$1,E42=$V$1),0,1)))</f>
        <v>1</v>
      </c>
      <c r="Y40" s="128">
        <f>IF($A40&gt;='243way_Regular Symbol'!H$16,"",IF(F40=0,"",IF(OR(F40=$U$1,F40=$V$1,F41=$U$1,F41=$V$1,F42=$U$1,F42=$V$1),0,1)))</f>
        <v>0</v>
      </c>
      <c r="AA40" s="342">
        <f>IF($A40&gt;='243way_Regular Symbol'!D$16,"",IF(B40=0,"",IF(OR(B40=$AA$1,B40=$AB$1,B41=$AA$1,B41=$AB$1,B42=$AA$1,,B42=$AB$1),0,1)))</f>
        <v>1</v>
      </c>
      <c r="AB40" s="2">
        <f>IF($A40&gt;='243way_Regular Symbol'!E$16,"",IF(C40=0,"",IF(OR(C40=$AA$1,C40=$AB$1,C41=$AA$1,C41=$AB$1,C42=$AA$1,,C42=$AB$1),0,1)))</f>
        <v>0</v>
      </c>
      <c r="AC40" s="2">
        <f>IF($A40&gt;='243way_Regular Symbol'!F$16,"",IF(D40=0,"",IF(OR(D40=$AA$1,D40=$AB$1,D41=$AA$1,D41=$AB$1,D42=$AA$1,,D42=$AB$1),0,1)))</f>
        <v>1</v>
      </c>
      <c r="AD40" s="2">
        <f>IF($A40&gt;='243way_Regular Symbol'!G$16,"",IF(E40=0,"",IF(OR(E40=$AA$1,E40=$AB$1,E41=$AA$1,E41=$AB$1,E42=$AA$1,,E42=$AB$1),0,1)))</f>
        <v>1</v>
      </c>
      <c r="AE40" s="128">
        <f>IF($A40&gt;='243way_Regular Symbol'!H$16,"",IF(F40=0,"",IF(OR(F40=$AA$1,F40=$AB$1,F41=$AA$1,F41=$AB$1,F42=$AA$1,,F42=$AB$1),0,1)))</f>
        <v>1</v>
      </c>
      <c r="AG40" s="342">
        <f>IF($A40&gt;='243way_Regular Symbol'!D$16,"",IF(B40=0,"",IF(OR(B40=$AG$1,B40=$AH$1,B41=$AG$1,B41=$AH$1,B42=$AG$1,B42=$AH$1),0,1)))</f>
        <v>0</v>
      </c>
      <c r="AH40" s="2">
        <f>IF($A40&gt;='243way_Regular Symbol'!E$16,"",IF(C40=0,"",IF(OR(C40=$AG$1,C40=$AH$1,C41=$AG$1,C41=$AH$1,C42=$AG$1,C42=$AH$1),0,1)))</f>
        <v>0</v>
      </c>
      <c r="AI40" s="2">
        <f>IF($A40&gt;='243way_Regular Symbol'!F$16,"",IF(D40=0,"",IF(OR(D40=$AG$1,D40=$AH$1,D41=$AG$1,D41=$AH$1,D42=$AG$1,D42=$AH$1),0,1)))</f>
        <v>0</v>
      </c>
      <c r="AJ40" s="2">
        <f>IF($A40&gt;='243way_Regular Symbol'!G$16,"",IF(E40=0,"",IF(OR(E40=$AG$1,E40=$AH$1,E41=$AG$1,E41=$AH$1,E42=$AG$1,E42=$AH$1),0,1)))</f>
        <v>1</v>
      </c>
      <c r="AK40" s="128">
        <f>IF($A40&gt;='243way_Regular Symbol'!H$16,"",IF(F40=0,"",IF(OR(F40=$AG$1,F40=$AH$1,F41=$AG$1,F41=$AH$1,F42=$AG$1,F42=$AH$1),0,1)))</f>
        <v>1</v>
      </c>
      <c r="AM40" s="342">
        <f>IF($A40&gt;='243way_Regular Symbol'!D$16,"",IF(B40=0,"",IF(OR(B40=$AM$1,B40=$AN$1,B41=$AM$1,B41=$AN$1,B42=$AM$1,B42=$AN$1),0,1)))</f>
        <v>1</v>
      </c>
      <c r="AN40" s="2">
        <f>IF($A40&gt;='243way_Regular Symbol'!E$16,"",IF(C40=0,"",IF(OR(C40=$AM$1,C40=$AN$1,C41=$AM$1,C41=$AN$1,C42=$AM$1,C42=$AN$1),0,1)))</f>
        <v>0</v>
      </c>
      <c r="AO40" s="2">
        <f>IF($A40&gt;='243way_Regular Symbol'!F$16,"",IF(D40=0,"",IF(OR(D40=$AM$1,D40=$AN$1,D41=$AM$1,D41=$AN$1,D42=$AM$1,D42=$AN$1),0,1)))</f>
        <v>1</v>
      </c>
      <c r="AP40" s="2">
        <f>IF($A40&gt;='243way_Regular Symbol'!G$16,"",IF(E40=0,"",IF(OR(E40=$AM$1,E40=$AN$1,E41=$AM$1,E41=$AN$1,E42=$AM$1,E42=$AN$1),0,1)))</f>
        <v>1</v>
      </c>
      <c r="AQ40" s="128">
        <f>IF($A40&gt;='243way_Regular Symbol'!H$16,"",IF(F40=0,"",IF(OR(F40=$AM$1,F40=$AN$1,F41=$AM$1,F41=$AN$1,F42=$AM$1,F42=$AN$1),0,1)))</f>
        <v>1</v>
      </c>
      <c r="AS40" s="342">
        <f>IF($A40&gt;='243way_Regular Symbol'!D$16,"",IF(B40=0,"",IF(OR(B40=$AM$1,B40=$AT$1,B41=$AM$1,B41=$AT$1,B42=$AM$1,B42=$AT$1),0,1)))</f>
        <v>1</v>
      </c>
      <c r="AT40" s="2">
        <f>IF($A40&gt;='243way_Regular Symbol'!E$16,"",IF(C40=0,"",IF(OR(C40=$AM$1,C40=$AT$1,C41=$AM$1,C41=$AT$1,C42=$AM$1,C42=$AT$1),0,1)))</f>
        <v>0</v>
      </c>
      <c r="AU40" s="2">
        <f>IF($A40&gt;='243way_Regular Symbol'!F$16,"",IF(D40=0,"",IF(OR(D40=$AM$1,D40=$AT$1,D41=$AM$1,D41=$AT$1,D42=$AM$1,D42=$AT$1),0,1)))</f>
        <v>1</v>
      </c>
      <c r="AV40" s="2">
        <f>IF($A40&gt;='243way_Regular Symbol'!G$16,"",IF(E40=0,"",IF(OR(E40=$AM$1,E40=$AT$1,E41=$AM$1,E41=$AT$1,E42=$AM$1,E42=$AT$1),0,1)))</f>
        <v>1</v>
      </c>
      <c r="AW40" s="128">
        <f>IF($A40&gt;='243way_Regular Symbol'!H$16,"",IF(F40=0,"",IF(OR(F40=$AM$1,F40=$AT$1,F41=$AM$1,F41=$AT$1,F42=$AM$1,F42=$AT$1),0,1)))</f>
        <v>1</v>
      </c>
      <c r="AY40" s="342"/>
      <c r="AZ40" s="2"/>
      <c r="BA40" s="2">
        <f>IF($A40&gt;='243way_Regular Symbol'!F$16,"",COUNTIF(D40:D42,$AZ$1))</f>
        <v>0</v>
      </c>
      <c r="BB40" s="2">
        <f>IF($A40&gt;='243way_Regular Symbol'!G$16,"",COUNTIF(E40:E42,$AZ$1))</f>
        <v>0</v>
      </c>
      <c r="BC40" s="2">
        <f>IF($A40&gt;='243way_Regular Symbol'!H$16,"",COUNTIF(F40:F42,$AZ$1))</f>
        <v>0</v>
      </c>
      <c r="BE40" s="342">
        <f>IF($A40&gt;='243way_Regular Symbol'!D$16,"",IF(B40=0,"",IF(OR(B40=$AM$1,B40=$BF$1,B41=$AM$1,B41=$BF$1,B42=$AM$1,B42=$BF$1),1,0)))</f>
        <v>0</v>
      </c>
      <c r="BF40" s="342">
        <f>IF($A40&gt;='243way_Regular Symbol'!E$16,"",IF(C40=0,"",IF(OR(C40=$AM$1,C40=$BF$1,C41=$AM$1,C41=$BF$1,C42=$AM$1,C42=$BF$1),1,0)))</f>
        <v>1</v>
      </c>
      <c r="BG40" s="342">
        <f>IF($A40&gt;='243way_Regular Symbol'!F$16,"",IF(D40=0,"",IF(OR(D40=$AM$1,D40=$BF$1,D41=$AM$1,D41=$BF$1,D42=$AM$1,D42=$BF$1),1,0)))</f>
        <v>0</v>
      </c>
      <c r="BH40" s="342">
        <f>IF($A40&gt;='243way_Regular Symbol'!G$16,"",IF(E40=0,"",IF(OR(E40=$AM$1,E40=$BF$1,E41=$AM$1,E41=$BF$1,E42=$AM$1,E42=$BF$1),1,0)))</f>
        <v>0</v>
      </c>
      <c r="BI40" s="342">
        <f>IF($A40&gt;='243way_Regular Symbol'!H$16,"",IF(F40=0,"",IF(OR(F40=$AM$1,F40=$BF$1,F41=$AM$1,F41=$BF$1,F42=$AM$1,F42=$BF$1),1,0)))</f>
        <v>0</v>
      </c>
      <c r="BK40" s="342">
        <f>IF($A40&gt;='243way_Regular Symbol'!D$16,"",IF(B40=0,"",IF(OR(B40=$AM$1,B40=$BL$1,B41=$AM$1,B41=$BL$1,B42=$AM$1,B42=$BL$1),0,1)))</f>
        <v>1</v>
      </c>
      <c r="BL40" s="2">
        <f>IF($A40&gt;='243way_Regular Symbol'!E$16,"",IF(C40=0,"",IF(OR(C40=$AM$1,C40=$BL$1,C41=$AM$1,C41=$BL$1,C42=$AM$1,C42=$BL$1),0,1)))</f>
        <v>0</v>
      </c>
      <c r="BM40" s="2">
        <f>IF($A40&gt;='243way_Regular Symbol'!F$16,"",IF(D40=0,"",IF(OR(D40=$AM$1,D40=$BL$1,D41=$AM$1,D41=$BL$1,D42=$AM$1,D42=$BL$1),0,1)))</f>
        <v>1</v>
      </c>
      <c r="BN40" s="2">
        <f>IF($A40&gt;='243way_Regular Symbol'!G$16,"",IF(E40=0,"",IF(OR(E40=$AM$1,E40=$BL$1,E41=$AM$1,E41=$BL$1,E42=$AM$1,E42=$BL$1),0,1)))</f>
        <v>1</v>
      </c>
      <c r="BO40" s="128">
        <f>IF($A40&gt;='243way_Regular Symbol'!H$16,"",IF(F40=0,"",IF(OR(F40=$AM$1,F40=$BL$1,F41=$AM$1,F41=$BL$1,F42=$AM$1,F42=$BL$1),0,1)))</f>
        <v>1</v>
      </c>
      <c r="BQ40" s="2">
        <f>IF($A40&gt;='243way_Regular Symbol'!D$16,"",IF(B40=0,"",IF(OR(B40=$BQ$1,B40=$BR$1,B41=$BQ$1,B41=$BR$1,B42=$BQ$1,B42=$BR$1),0,1)))</f>
        <v>0</v>
      </c>
      <c r="BR40" s="2">
        <f>IF($A40&gt;='243way_Regular Symbol'!E$16,"",IF(C40=0,"",IF(OR(C40=$BQ$1,C40=$BR$1,C41=$BQ$1,C41=$BR$1,C42=$BQ$1,C42=$BR$1),0,1)))</f>
        <v>0</v>
      </c>
      <c r="BS40" s="2">
        <f>IF($A40&gt;='243way_Regular Symbol'!F$16,"",IF(D40=0,"",IF(OR(D40=$BQ$1,D40=$BR$1,D41=$BQ$1,D41=$BR$1,D42=$BQ$1,D42=$BR$1),0,1)))</f>
        <v>1</v>
      </c>
      <c r="BT40" s="2">
        <f>IF($A40&gt;='243way_Regular Symbol'!G$16,"",IF(E40=0,"",IF(OR(E40=$BQ$1,E40=$BR$1,E41=$BQ$1,E41=$BR$1,E42=$BQ$1,E42=$BR$1),0,1)))</f>
        <v>0</v>
      </c>
      <c r="BU40" s="2">
        <f>IF($A40&gt;='243way_Regular Symbol'!H$16,"",IF(F40=0,"",IF(OR(F40=$BQ$1,F40=$BR$1,F41=$BQ$1,F41=$BR$1,F42=$BQ$1,F42=$BR$1),0,1)))</f>
        <v>1</v>
      </c>
      <c r="BW40" s="2">
        <f>IF($A40&gt;='243way_Regular Symbol'!D$16,"",IF(B40=0,"",IF(OR(B40=$BW$1,B41=$BW$1,B42=$BW$1,B40=$BX$1,B41=$BX$1,B42=$BX$1),0,1)))</f>
        <v>0</v>
      </c>
      <c r="BX40" s="2">
        <f>IF($A40&gt;='243way_Regular Symbol'!E$16,"",IF(C40=0,"",IF(OR(C40=$BW$1,C41=$BW$1,C42=$BW$1,C40=$BX$1,C41=$BX$1,C42=$BX$1),0,1)))</f>
        <v>0</v>
      </c>
      <c r="BY40" s="2">
        <f>IF($A40&gt;='243way_Regular Symbol'!F$16,"",IF(D40=0,"",IF(OR(D40=$BW$1,D41=$BW$1,D42=$BW$1,D40=$BX$1,D41=$BX$1,D42=$BX$1),0,1)))</f>
        <v>1</v>
      </c>
      <c r="BZ40" s="2">
        <f>IF($A40&gt;='243way_Regular Symbol'!G$16,"",IF(E40=0,"",IF(OR(E40=$BW$1,E41=$BW$1,E42=$BW$1,E40=$BX$1,E41=$BX$1,E42=$BX$1),0,1)))</f>
        <v>1</v>
      </c>
      <c r="CA40" s="2">
        <f>IF($A40&gt;='243way_Regular Symbol'!H$16,"",IF(F40=0,"",IF(OR(F40=$BW$1,F41=$BW$1,F42=$BW$1,F40=$BX$1,F41=$BX$1,F42=$BX$1),0,1)))</f>
        <v>1</v>
      </c>
      <c r="CC40" s="2">
        <f>IF($A40&gt;='243way_Regular Symbol'!D$16,"",IF(B40=0,"",IF(OR(B40=$BW$1,B41=$BW$1,B42=$BW$1,B40=$CD$1,B41=$CD$1,B42=$CD$1),0,1)))</f>
        <v>1</v>
      </c>
      <c r="CD40" s="2">
        <f>IF($A40&gt;='243way_Regular Symbol'!E$16,"",IF(C40=0,"",IF(OR(C40=$BW$1,C41=$BW$1,C42=$BW$1,C40=$CD$1,C41=$CD$1,C42=$CD$1),0,1)))</f>
        <v>0</v>
      </c>
      <c r="CE40" s="2">
        <f>IF($A40&gt;='243way_Regular Symbol'!F$16,"",IF(D40=0,"",IF(OR(D40=$BW$1,D41=$BW$1,D42=$BW$1,D40=$CD$1,D41=$CD$1,D42=$CD$1),0,1)))</f>
        <v>1</v>
      </c>
      <c r="CF40" s="2">
        <f>IF($A40&gt;='243way_Regular Symbol'!G$16,"",IF(E40=0,"",IF(OR(E40=$BW$1,E41=$BW$1,E42=$BW$1,E40=$CD$1,E41=$CD$1,E42=$CD$1),0,1)))</f>
        <v>0</v>
      </c>
      <c r="CG40" s="2">
        <f>IF($A40&gt;='243way_Regular Symbol'!H$16,"",IF(F40=0,"",IF(OR(F40=$BW$1,F41=$BW$1,F42=$BW$1,F40=$CD$1,F41=$CD$1,F42=$CD$1),0,1)))</f>
        <v>1</v>
      </c>
      <c r="CI40" s="2">
        <f>IF($A40&gt;='243way_Regular Symbol'!D$16,"",IF(B40=0,"",IF(OR(B40=$BW$1,B41=$BW$1,B42=$BW$1,B40=$CJ$1,B41=$CJ$1,B42=$CJ$1),0,1)))</f>
        <v>1</v>
      </c>
      <c r="CJ40" s="2">
        <f>IF($A40&gt;='243way_Regular Symbol'!E$16,"",IF(C40=0,"",IF(OR(C40=$BW$1,C41=$BW$1,C42=$BW$1,C40=$CJ$1,C41=$CJ$1,C42=$CJ$1),0,1)))</f>
        <v>0</v>
      </c>
      <c r="CK40" s="2">
        <f>IF($A40&gt;='243way_Regular Symbol'!F$16,"",IF(D40=0,"",IF(OR(D40=$BW$1,D41=$BW$1,D42=$BW$1,D40=$CJ$1,D41=$CJ$1,D42=$CJ$1),0,1)))</f>
        <v>1</v>
      </c>
      <c r="CL40" s="2">
        <f>IF($A40&gt;='243way_Regular Symbol'!G$16,"",IF(E40=0,"",IF(OR(E40=$BW$1,E41=$BW$1,E42=$BW$1,E40=$CJ$1,E41=$CJ$1,E42=$CJ$1),0,1)))</f>
        <v>1</v>
      </c>
      <c r="CM40" s="2">
        <f>IF($A40&gt;='243way_Regular Symbol'!H$16,"",IF(F40=0,"",IF(OR(F40=$BW$1,F41=$BW$1,F42=$BW$1,F40=$CJ$1,F41=$CJ$1,F42=$CJ$1),0,1)))</f>
        <v>0</v>
      </c>
      <c r="CO40" s="2">
        <f>IF($A40&gt;='243way_Regular Symbol'!D$16,"",IF(B40=0,"",IF(OR(B40=$BW$1,B41=$BW$1,B42=$BW$1,B40=$CP$1,B41=$CP$1,B42=$CP$1),0,1)))</f>
        <v>1</v>
      </c>
      <c r="CP40" s="2">
        <f>IF($A40&gt;='243way_Regular Symbol'!E$16,"",IF(C40=0,"",IF(OR(C40=$BW$1,C41=$BW$1,C42=$BW$1,C40=$CP$1,C41=$CP$1,C42=$CP$1),0,1)))</f>
        <v>0</v>
      </c>
      <c r="CQ40" s="2">
        <f>IF($A40&gt;='243way_Regular Symbol'!F$16,"",IF(D40=0,"",IF(OR(D40=$BW$1,D41=$BW$1,D42=$BW$1,D40=$CP$1,D41=$CP$1,D42=$CP$1),0,1)))</f>
        <v>1</v>
      </c>
      <c r="CR40" s="2">
        <f>IF($A40&gt;='243way_Regular Symbol'!G$16,"",IF(E40=0,"",IF(OR(E40=$BW$1,E41=$BW$1,E42=$BW$1,E40=$CP$1,E41=$CP$1,E42=$CP$1),0,1)))</f>
        <v>0</v>
      </c>
      <c r="CS40" s="2">
        <f>IF($A40&gt;='243way_Regular Symbol'!H$16,"",IF(F40=0,"",IF(OR(F40=$BW$1,F41=$BW$1,F42=$BW$1,F40=$CP$1,F41=$CP$1,F42=$CP$1),0,1)))</f>
        <v>1</v>
      </c>
      <c r="CU40" s="2">
        <f>IF($A40&gt;='243way_Regular Symbol'!D$16,"",IF(B40=0,"",IF(OR(B40=$BW$1,B41=$BW$1,B42=$BW$1,B40=$CV$1,B41=$CV$1,B42=$CV$1),0,1)))</f>
        <v>1</v>
      </c>
      <c r="CV40" s="2">
        <f>IF($A40&gt;='243way_Regular Symbol'!E$16,"",IF(C40=0,"",IF(OR(C40=$BW$1,C41=$BW$1,C42=$BW$1,C40=$CV$1,C41=$CV$1,C42=$CV$1),0,1)))</f>
        <v>0</v>
      </c>
      <c r="CW40" s="2">
        <f>IF($A40&gt;='243way_Regular Symbol'!F$16,"",IF(D40=0,"",IF(OR(D40=$BW$1,D41=$BW$1,D42=$BW$1,D40=$CV$1,D41=$CV$1,D42=$CV$1),0,1)))</f>
        <v>1</v>
      </c>
      <c r="CX40" s="2">
        <f>IF($A40&gt;='243way_Regular Symbol'!G$16,"",IF(E40=0,"",IF(OR(E40=$BW$1,E41=$BW$1,E42=$BW$1,E40=$CV$1,E41=$CV$1,E42=$CV$1),0,1)))</f>
        <v>1</v>
      </c>
      <c r="CY40" s="2">
        <f>IF($A40&gt;='243way_Regular Symbol'!H$16,"",IF(F40=0,"",IF(OR(F40=$BW$1,F41=$BW$1,F42=$BW$1,F40=$CV$1,F41=$CV$1,F42=$CV$1),0,1)))</f>
        <v>0</v>
      </c>
    </row>
    <row r="41" spans="1:103">
      <c r="A41" s="341">
        <f>IF('243way_Regular Symbol'!L40="","",'243way_Regular Symbol'!L40)</f>
        <v>37</v>
      </c>
      <c r="B41" s="184" t="str">
        <f>IF('243way_Regular Symbol'!M40="",
IF($A41-'243way_Regular Symbol'!D$16&gt;='243way_RegularＸ_W()'!B$2-1,"",VLOOKUP($A41-'243way_Regular Symbol'!D$16,'243way_Regular Symbol'!$L$3:$Q$250,'243way_RegularＸ_W()'!B$3+1,FALSE)),
'243way_Regular Symbol'!M40)</f>
        <v>M4</v>
      </c>
      <c r="C41" s="184" t="str">
        <f>IF('243way_Regular Symbol'!N40="",
IF($A41-'243way_Regular Symbol'!E$16&gt;='243way_RegularＸ_W()'!C$2-1,"",VLOOKUP($A41-'243way_Regular Symbol'!E$16,'243way_Regular Symbol'!$L$3:$Q$250,'243way_RegularＸ_W()'!C$3+1,FALSE)),
'243way_Regular Symbol'!N40)</f>
        <v>Q</v>
      </c>
      <c r="D41" s="184" t="str">
        <f>IF('243way_Regular Symbol'!O40="",
IF($A41-'243way_Regular Symbol'!F$16&gt;='243way_RegularＸ_W()'!D$2-1,"",VLOOKUP($A41-'243way_Regular Symbol'!F$16,'243way_Regular Symbol'!$L$3:$Q$250,'243way_RegularＸ_W()'!D$3+1,FALSE)),
'243way_Regular Symbol'!O40)</f>
        <v>M2</v>
      </c>
      <c r="E41" s="184" t="str">
        <f>IF('243way_Regular Symbol'!P40="",
IF($A41-'243way_Regular Symbol'!G$16&gt;='243way_RegularＸ_W()'!E$2-1,"",VLOOKUP($A41-'243way_Regular Symbol'!G$16,'243way_Regular Symbol'!$L$3:$Q$250,'243way_RegularＸ_W()'!E$3+1,FALSE)),
'243way_Regular Symbol'!P40)</f>
        <v>Q</v>
      </c>
      <c r="F41" s="184" t="str">
        <f>IF('243way_Regular Symbol'!Q40="",
IF($A41-'243way_Regular Symbol'!H$16&gt;='243way_RegularＸ_W()'!F$2-1,"",VLOOKUP($A41-'243way_Regular Symbol'!H$16,'243way_Regular Symbol'!$L$3:$Q$250,'243way_RegularＸ_W()'!F$3+1,FALSE)),
'243way_Regular Symbol'!Q40)</f>
        <v>J</v>
      </c>
      <c r="O41" s="342">
        <f>IF($A41&gt;='243way_Regular Symbol'!D$16,"",IF(B41=0,"",IF(OR(B41=$O$1,B41=$P$1,B42=$O$1,B42=$P$1,B43=$O$1,B43=$P$1),0,1)))</f>
        <v>1</v>
      </c>
      <c r="P41" s="2">
        <f>IF($A41&gt;='243way_Regular Symbol'!E$16,"",IF(C41=0,"",IF(OR(C41=$O$1,C41=$P$1,C42=$O$1,C42=$P$1,C43=$O$1,C43=$P$1),0,1)))</f>
        <v>0</v>
      </c>
      <c r="Q41" s="2">
        <f>IF($A41&gt;='243way_Regular Symbol'!F$16,"",IF(D41=0,"",IF(OR(D41=$O$1,D41=$P$1,D42=$O$1,D42=$P$1,D43=$O$1,D43=$P$1),0,1)))</f>
        <v>1</v>
      </c>
      <c r="R41" s="2">
        <f>IF($A41&gt;='243way_Regular Symbol'!G$16,"",IF(E41=0,"",IF(OR(E41=$O$1,E41=$P$1,E42=$O$1,E42=$P$1,E43=$O$1,E43=$P$1),0,1)))</f>
        <v>0</v>
      </c>
      <c r="S41" s="128">
        <f>IF($A41&gt;='243way_Regular Symbol'!H$16,"",IF(F41=0,"",IF(OR(F41=$O$1,F41=$P$1,F42=$O$1,F42=$P$1,F43=$O$1,F43=$P$1),0,1)))</f>
        <v>1</v>
      </c>
      <c r="U41" s="342">
        <f>IF($A41&gt;='243way_Regular Symbol'!D$16,"",IF(B41=0,"",IF(OR(B41=$U$1,B41=$V$1,B42=$U$1,B42=$V$1,B43=$U$1,B43=$V$1),0,1)))</f>
        <v>1</v>
      </c>
      <c r="V41" s="2">
        <f>IF($A41&gt;='243way_Regular Symbol'!E$16,"",IF(C41=0,"",IF(OR(C41=$U$1,C41=$V$1,C42=$U$1,C42=$V$1,C43=$U$1,C43=$V$1),0,1)))</f>
        <v>1</v>
      </c>
      <c r="W41" s="2">
        <f>IF($A41&gt;='243way_Regular Symbol'!F$16,"",IF(D41=0,"",IF(OR(D41=$U$1,D41=$V$1,D42=$U$1,D42=$V$1,D43=$U$1,D43=$V$1),0,1)))</f>
        <v>0</v>
      </c>
      <c r="X41" s="2">
        <f>IF($A41&gt;='243way_Regular Symbol'!G$16,"",IF(E41=0,"",IF(OR(E41=$U$1,E41=$V$1,E42=$U$1,E42=$V$1,E43=$U$1,E43=$V$1),0,1)))</f>
        <v>1</v>
      </c>
      <c r="Y41" s="128">
        <f>IF($A41&gt;='243way_Regular Symbol'!H$16,"",IF(F41=0,"",IF(OR(F41=$U$1,F41=$V$1,F42=$U$1,F42=$V$1,F43=$U$1,F43=$V$1),0,1)))</f>
        <v>1</v>
      </c>
      <c r="AA41" s="342">
        <f>IF($A41&gt;='243way_Regular Symbol'!D$16,"",IF(B41=0,"",IF(OR(B41=$AA$1,B41=$AB$1,B42=$AA$1,B42=$AB$1,B43=$AA$1,,B43=$AB$1),0,1)))</f>
        <v>1</v>
      </c>
      <c r="AB41" s="2">
        <f>IF($A41&gt;='243way_Regular Symbol'!E$16,"",IF(C41=0,"",IF(OR(C41=$AA$1,C41=$AB$1,C42=$AA$1,C42=$AB$1,C43=$AA$1,,C43=$AB$1),0,1)))</f>
        <v>1</v>
      </c>
      <c r="AC41" s="2">
        <f>IF($A41&gt;='243way_Regular Symbol'!F$16,"",IF(D41=0,"",IF(OR(D41=$AA$1,D41=$AB$1,D42=$AA$1,D42=$AB$1,D43=$AA$1,,D43=$AB$1),0,1)))</f>
        <v>1</v>
      </c>
      <c r="AD41" s="2">
        <f>IF($A41&gt;='243way_Regular Symbol'!G$16,"",IF(E41=0,"",IF(OR(E41=$AA$1,E41=$AB$1,E42=$AA$1,E42=$AB$1,E43=$AA$1,,E43=$AB$1),0,1)))</f>
        <v>1</v>
      </c>
      <c r="AE41" s="128">
        <f>IF($A41&gt;='243way_Regular Symbol'!H$16,"",IF(F41=0,"",IF(OR(F41=$AA$1,F41=$AB$1,F42=$AA$1,F42=$AB$1,F43=$AA$1,,F43=$AB$1),0,1)))</f>
        <v>1</v>
      </c>
      <c r="AG41" s="342">
        <f>IF($A41&gt;='243way_Regular Symbol'!D$16,"",IF(B41=0,"",IF(OR(B41=$AG$1,B41=$AH$1,B42=$AG$1,B42=$AH$1,B43=$AG$1,B43=$AH$1),0,1)))</f>
        <v>0</v>
      </c>
      <c r="AH41" s="2">
        <f>IF($A41&gt;='243way_Regular Symbol'!E$16,"",IF(C41=0,"",IF(OR(C41=$AG$1,C41=$AH$1,C42=$AG$1,C42=$AH$1,C43=$AG$1,C43=$AH$1),0,1)))</f>
        <v>1</v>
      </c>
      <c r="AI41" s="2">
        <f>IF($A41&gt;='243way_Regular Symbol'!F$16,"",IF(D41=0,"",IF(OR(D41=$AG$1,D41=$AH$1,D42=$AG$1,D42=$AH$1,D43=$AG$1,D43=$AH$1),0,1)))</f>
        <v>0</v>
      </c>
      <c r="AJ41" s="2">
        <f>IF($A41&gt;='243way_Regular Symbol'!G$16,"",IF(E41=0,"",IF(OR(E41=$AG$1,E41=$AH$1,E42=$AG$1,E42=$AH$1,E43=$AG$1,E43=$AH$1),0,1)))</f>
        <v>1</v>
      </c>
      <c r="AK41" s="128">
        <f>IF($A41&gt;='243way_Regular Symbol'!H$16,"",IF(F41=0,"",IF(OR(F41=$AG$1,F41=$AH$1,F42=$AG$1,F42=$AH$1,F43=$AG$1,F43=$AH$1),0,1)))</f>
        <v>1</v>
      </c>
      <c r="AM41" s="342">
        <f>IF($A41&gt;='243way_Regular Symbol'!D$16,"",IF(B41=0,"",IF(OR(B41=$AM$1,B41=$AN$1,B42=$AM$1,B42=$AN$1,B43=$AM$1,B43=$AN$1),0,1)))</f>
        <v>1</v>
      </c>
      <c r="AN41" s="2">
        <f>IF($A41&gt;='243way_Regular Symbol'!E$16,"",IF(C41=0,"",IF(OR(C41=$AM$1,C41=$AN$1,C42=$AM$1,C42=$AN$1,C43=$AM$1,C43=$AN$1),0,1)))</f>
        <v>1</v>
      </c>
      <c r="AO41" s="2">
        <f>IF($A41&gt;='243way_Regular Symbol'!F$16,"",IF(D41=0,"",IF(OR(D41=$AM$1,D41=$AN$1,D42=$AM$1,D42=$AN$1,D43=$AM$1,D43=$AN$1),0,1)))</f>
        <v>1</v>
      </c>
      <c r="AP41" s="2">
        <f>IF($A41&gt;='243way_Regular Symbol'!G$16,"",IF(E41=0,"",IF(OR(E41=$AM$1,E41=$AN$1,E42=$AM$1,E42=$AN$1,E43=$AM$1,E43=$AN$1),0,1)))</f>
        <v>1</v>
      </c>
      <c r="AQ41" s="128">
        <f>IF($A41&gt;='243way_Regular Symbol'!H$16,"",IF(F41=0,"",IF(OR(F41=$AM$1,F41=$AN$1,F42=$AM$1,F42=$AN$1,F43=$AM$1,F43=$AN$1),0,1)))</f>
        <v>1</v>
      </c>
      <c r="AS41" s="342">
        <f>IF($A41&gt;='243way_Regular Symbol'!D$16,"",IF(B41=0,"",IF(OR(B41=$AM$1,B41=$AT$1,B42=$AM$1,B42=$AT$1,B43=$AM$1,B43=$AT$1),0,1)))</f>
        <v>1</v>
      </c>
      <c r="AT41" s="2">
        <f>IF($A41&gt;='243way_Regular Symbol'!E$16,"",IF(C41=0,"",IF(OR(C41=$AM$1,C41=$AT$1,C42=$AM$1,C42=$AT$1,C43=$AM$1,C43=$AT$1),0,1)))</f>
        <v>1</v>
      </c>
      <c r="AU41" s="2">
        <f>IF($A41&gt;='243way_Regular Symbol'!F$16,"",IF(D41=0,"",IF(OR(D41=$AM$1,D41=$AT$1,D42=$AM$1,D42=$AT$1,D43=$AM$1,D43=$AT$1),0,1)))</f>
        <v>1</v>
      </c>
      <c r="AV41" s="2">
        <f>IF($A41&gt;='243way_Regular Symbol'!G$16,"",IF(E41=0,"",IF(OR(E41=$AM$1,E41=$AT$1,E42=$AM$1,E42=$AT$1,E43=$AM$1,E43=$AT$1),0,1)))</f>
        <v>1</v>
      </c>
      <c r="AW41" s="128">
        <f>IF($A41&gt;='243way_Regular Symbol'!H$16,"",IF(F41=0,"",IF(OR(F41=$AM$1,F41=$AT$1,F42=$AM$1,F42=$AT$1,F43=$AM$1,F43=$AT$1),0,1)))</f>
        <v>1</v>
      </c>
      <c r="AY41" s="342"/>
      <c r="AZ41" s="2"/>
      <c r="BA41" s="2">
        <f>IF($A41&gt;='243way_Regular Symbol'!F$16,"",COUNTIF(D41:D43,$AZ$1))</f>
        <v>0</v>
      </c>
      <c r="BB41" s="2">
        <f>IF($A41&gt;='243way_Regular Symbol'!G$16,"",COUNTIF(E41:E43,$AZ$1))</f>
        <v>0</v>
      </c>
      <c r="BC41" s="2">
        <f>IF($A41&gt;='243way_Regular Symbol'!H$16,"",COUNTIF(F41:F43,$AZ$1))</f>
        <v>0</v>
      </c>
      <c r="BE41" s="342">
        <f>IF($A41&gt;='243way_Regular Symbol'!D$16,"",IF(B41=0,"",IF(OR(B41=$AM$1,B41=$BF$1,B42=$AM$1,B42=$BF$1,B43=$AM$1,B43=$BF$1),1,0)))</f>
        <v>0</v>
      </c>
      <c r="BF41" s="342">
        <f>IF($A41&gt;='243way_Regular Symbol'!E$16,"",IF(C41=0,"",IF(OR(C41=$AM$1,C41=$BF$1,C42=$AM$1,C42=$BF$1,C43=$AM$1,C43=$BF$1),1,0)))</f>
        <v>0</v>
      </c>
      <c r="BG41" s="342">
        <f>IF($A41&gt;='243way_Regular Symbol'!F$16,"",IF(D41=0,"",IF(OR(D41=$AM$1,D41=$BF$1,D42=$AM$1,D42=$BF$1,D43=$AM$1,D43=$BF$1),1,0)))</f>
        <v>0</v>
      </c>
      <c r="BH41" s="342">
        <f>IF($A41&gt;='243way_Regular Symbol'!G$16,"",IF(E41=0,"",IF(OR(E41=$AM$1,E41=$BF$1,E42=$AM$1,E42=$BF$1,E43=$AM$1,E43=$BF$1),1,0)))</f>
        <v>0</v>
      </c>
      <c r="BI41" s="342">
        <f>IF($A41&gt;='243way_Regular Symbol'!H$16,"",IF(F41=0,"",IF(OR(F41=$AM$1,F41=$BF$1,F42=$AM$1,F42=$BF$1,F43=$AM$1,F43=$BF$1),1,0)))</f>
        <v>0</v>
      </c>
      <c r="BK41" s="342">
        <f>IF($A41&gt;='243way_Regular Symbol'!D$16,"",IF(B41=0,"",IF(OR(B41=$AM$1,B41=$BL$1,B42=$AM$1,B42=$BL$1,B43=$AM$1,B43=$BL$1),0,1)))</f>
        <v>1</v>
      </c>
      <c r="BL41" s="2">
        <f>IF($A41&gt;='243way_Regular Symbol'!E$16,"",IF(C41=0,"",IF(OR(C41=$AM$1,C41=$BL$1,C42=$AM$1,C42=$BL$1,C43=$AM$1,C43=$BL$1),0,1)))</f>
        <v>1</v>
      </c>
      <c r="BM41" s="2">
        <f>IF($A41&gt;='243way_Regular Symbol'!F$16,"",IF(D41=0,"",IF(OR(D41=$AM$1,D41=$BL$1,D42=$AM$1,D42=$BL$1,D43=$AM$1,D43=$BL$1),0,1)))</f>
        <v>1</v>
      </c>
      <c r="BN41" s="2">
        <f>IF($A41&gt;='243way_Regular Symbol'!G$16,"",IF(E41=0,"",IF(OR(E41=$AM$1,E41=$BL$1,E42=$AM$1,E42=$BL$1,E43=$AM$1,E43=$BL$1),0,1)))</f>
        <v>1</v>
      </c>
      <c r="BO41" s="128">
        <f>IF($A41&gt;='243way_Regular Symbol'!H$16,"",IF(F41=0,"",IF(OR(F41=$AM$1,F41=$BL$1,F42=$AM$1,F42=$BL$1,F43=$AM$1,F43=$BL$1),0,1)))</f>
        <v>1</v>
      </c>
      <c r="BQ41" s="2">
        <f>IF($A41&gt;='243way_Regular Symbol'!D$16,"",IF(B41=0,"",IF(OR(B41=$BQ$1,B41=$BR$1,B42=$BQ$1,B42=$BR$1,B43=$BQ$1,B43=$BR$1),0,1)))</f>
        <v>0</v>
      </c>
      <c r="BR41" s="2">
        <f>IF($A41&gt;='243way_Regular Symbol'!E$16,"",IF(C41=0,"",IF(OR(C41=$BQ$1,C41=$BR$1,C42=$BQ$1,C42=$BR$1,C43=$BQ$1,C43=$BR$1),0,1)))</f>
        <v>1</v>
      </c>
      <c r="BS41" s="2">
        <f>IF($A41&gt;='243way_Regular Symbol'!F$16,"",IF(D41=0,"",IF(OR(D41=$BQ$1,D41=$BR$1,D42=$BQ$1,D42=$BR$1,D43=$BQ$1,D43=$BR$1),0,1)))</f>
        <v>1</v>
      </c>
      <c r="BT41" s="2">
        <f>IF($A41&gt;='243way_Regular Symbol'!G$16,"",IF(E41=0,"",IF(OR(E41=$BQ$1,E41=$BR$1,E42=$BQ$1,E42=$BR$1,E43=$BQ$1,E43=$BR$1),0,1)))</f>
        <v>1</v>
      </c>
      <c r="BU41" s="2">
        <f>IF($A41&gt;='243way_Regular Symbol'!H$16,"",IF(F41=0,"",IF(OR(F41=$BQ$1,F41=$BR$1,F42=$BQ$1,F42=$BR$1,F43=$BQ$1,F43=$BR$1),0,1)))</f>
        <v>1</v>
      </c>
      <c r="BW41" s="2">
        <f>IF($A41&gt;='243way_Regular Symbol'!D$16,"",IF(B41=0,"",IF(OR(B41=$BW$1,B42=$BW$1,B43=$BW$1,B41=$BX$1,B42=$BX$1,B43=$BX$1),0,1)))</f>
        <v>1</v>
      </c>
      <c r="BX41" s="2">
        <f>IF($A41&gt;='243way_Regular Symbol'!E$16,"",IF(C41=0,"",IF(OR(C41=$BW$1,C42=$BW$1,C43=$BW$1,C41=$BX$1,C42=$BX$1,C43=$BX$1),0,1)))</f>
        <v>1</v>
      </c>
      <c r="BY41" s="2">
        <f>IF($A41&gt;='243way_Regular Symbol'!F$16,"",IF(D41=0,"",IF(OR(D41=$BW$1,D42=$BW$1,D43=$BW$1,D41=$BX$1,D42=$BX$1,D43=$BX$1),0,1)))</f>
        <v>1</v>
      </c>
      <c r="BZ41" s="2">
        <f>IF($A41&gt;='243way_Regular Symbol'!G$16,"",IF(E41=0,"",IF(OR(E41=$BW$1,E42=$BW$1,E43=$BW$1,E41=$BX$1,E42=$BX$1,E43=$BX$1),0,1)))</f>
        <v>1</v>
      </c>
      <c r="CA41" s="2">
        <f>IF($A41&gt;='243way_Regular Symbol'!H$16,"",IF(F41=0,"",IF(OR(F41=$BW$1,F42=$BW$1,F43=$BW$1,F41=$BX$1,F42=$BX$1,F43=$BX$1),0,1)))</f>
        <v>1</v>
      </c>
      <c r="CC41" s="2">
        <f>IF($A41&gt;='243way_Regular Symbol'!D$16,"",IF(B41=0,"",IF(OR(B41=$BW$1,B42=$BW$1,B43=$BW$1,B41=$CD$1,B42=$CD$1,B43=$CD$1),0,1)))</f>
        <v>1</v>
      </c>
      <c r="CD41" s="2">
        <f>IF($A41&gt;='243way_Regular Symbol'!E$16,"",IF(C41=0,"",IF(OR(C41=$BW$1,C42=$BW$1,C43=$BW$1,C41=$CD$1,C42=$CD$1,C43=$CD$1),0,1)))</f>
        <v>0</v>
      </c>
      <c r="CE41" s="2">
        <f>IF($A41&gt;='243way_Regular Symbol'!F$16,"",IF(D41=0,"",IF(OR(D41=$BW$1,D42=$BW$1,D43=$BW$1,D41=$CD$1,D42=$CD$1,D43=$CD$1),0,1)))</f>
        <v>1</v>
      </c>
      <c r="CF41" s="2">
        <f>IF($A41&gt;='243way_Regular Symbol'!G$16,"",IF(E41=0,"",IF(OR(E41=$BW$1,E42=$BW$1,E43=$BW$1,E41=$CD$1,E42=$CD$1,E43=$CD$1),0,1)))</f>
        <v>0</v>
      </c>
      <c r="CG41" s="2">
        <f>IF($A41&gt;='243way_Regular Symbol'!H$16,"",IF(F41=0,"",IF(OR(F41=$BW$1,F42=$BW$1,F43=$BW$1,F41=$CD$1,F42=$CD$1,F43=$CD$1),0,1)))</f>
        <v>0</v>
      </c>
      <c r="CI41" s="2">
        <f>IF($A41&gt;='243way_Regular Symbol'!D$16,"",IF(B41=0,"",IF(OR(B41=$BW$1,B42=$BW$1,B43=$BW$1,B41=$CJ$1,B42=$CJ$1,B43=$CJ$1),0,1)))</f>
        <v>1</v>
      </c>
      <c r="CJ41" s="2">
        <f>IF($A41&gt;='243way_Regular Symbol'!E$16,"",IF(C41=0,"",IF(OR(C41=$BW$1,C42=$BW$1,C43=$BW$1,C41=$CJ$1,C42=$CJ$1,C43=$CJ$1),0,1)))</f>
        <v>0</v>
      </c>
      <c r="CK41" s="2">
        <f>IF($A41&gt;='243way_Regular Symbol'!F$16,"",IF(D41=0,"",IF(OR(D41=$BW$1,D42=$BW$1,D43=$BW$1,D41=$CJ$1,D42=$CJ$1,D43=$CJ$1),0,1)))</f>
        <v>1</v>
      </c>
      <c r="CL41" s="2">
        <f>IF($A41&gt;='243way_Regular Symbol'!G$16,"",IF(E41=0,"",IF(OR(E41=$BW$1,E42=$BW$1,E43=$BW$1,E41=$CJ$1,E42=$CJ$1,E43=$CJ$1),0,1)))</f>
        <v>1</v>
      </c>
      <c r="CM41" s="2">
        <f>IF($A41&gt;='243way_Regular Symbol'!H$16,"",IF(F41=0,"",IF(OR(F41=$BW$1,F42=$BW$1,F43=$BW$1,F41=$CJ$1,F42=$CJ$1,F43=$CJ$1),0,1)))</f>
        <v>0</v>
      </c>
      <c r="CO41" s="2">
        <f>IF($A41&gt;='243way_Regular Symbol'!D$16,"",IF(B41=0,"",IF(OR(B41=$BW$1,B42=$BW$1,B43=$BW$1,B41=$CP$1,B42=$CP$1,B43=$CP$1),0,1)))</f>
        <v>1</v>
      </c>
      <c r="CP41" s="2">
        <f>IF($A41&gt;='243way_Regular Symbol'!E$16,"",IF(C41=0,"",IF(OR(C41=$BW$1,C42=$BW$1,C43=$BW$1,C41=$CP$1,C42=$CP$1,C43=$CP$1),0,1)))</f>
        <v>1</v>
      </c>
      <c r="CQ41" s="2">
        <f>IF($A41&gt;='243way_Regular Symbol'!F$16,"",IF(D41=0,"",IF(OR(D41=$BW$1,D42=$BW$1,D43=$BW$1,D41=$CP$1,D42=$CP$1,D43=$CP$1),0,1)))</f>
        <v>1</v>
      </c>
      <c r="CR41" s="2">
        <f>IF($A41&gt;='243way_Regular Symbol'!G$16,"",IF(E41=0,"",IF(OR(E41=$BW$1,E42=$BW$1,E43=$BW$1,E41=$CP$1,E42=$CP$1,E43=$CP$1),0,1)))</f>
        <v>0</v>
      </c>
      <c r="CS41" s="2">
        <f>IF($A41&gt;='243way_Regular Symbol'!H$16,"",IF(F41=0,"",IF(OR(F41=$BW$1,F42=$BW$1,F43=$BW$1,F41=$CP$1,F42=$CP$1,F43=$CP$1),0,1)))</f>
        <v>1</v>
      </c>
      <c r="CU41" s="2">
        <f>IF($A41&gt;='243way_Regular Symbol'!D$16,"",IF(B41=0,"",IF(OR(B41=$BW$1,B42=$BW$1,B43=$BW$1,B41=$CV$1,B42=$CV$1,B43=$CV$1),0,1)))</f>
        <v>0</v>
      </c>
      <c r="CV41" s="2">
        <f>IF($A41&gt;='243way_Regular Symbol'!E$16,"",IF(C41=0,"",IF(OR(C41=$BW$1,C42=$BW$1,C43=$BW$1,C41=$CV$1,C42=$CV$1,C43=$CV$1),0,1)))</f>
        <v>1</v>
      </c>
      <c r="CW41" s="2">
        <f>IF($A41&gt;='243way_Regular Symbol'!F$16,"",IF(D41=0,"",IF(OR(D41=$BW$1,D42=$BW$1,D43=$BW$1,D41=$CV$1,D42=$CV$1,D43=$CV$1),0,1)))</f>
        <v>0</v>
      </c>
      <c r="CX41" s="2">
        <f>IF($A41&gt;='243way_Regular Symbol'!G$16,"",IF(E41=0,"",IF(OR(E41=$BW$1,E42=$BW$1,E43=$BW$1,E41=$CV$1,E42=$CV$1,E43=$CV$1),0,1)))</f>
        <v>1</v>
      </c>
      <c r="CY41" s="2">
        <f>IF($A41&gt;='243way_Regular Symbol'!H$16,"",IF(F41=0,"",IF(OR(F41=$BW$1,F42=$BW$1,F43=$BW$1,F41=$CV$1,F42=$CV$1,F43=$CV$1),0,1)))</f>
        <v>0</v>
      </c>
    </row>
    <row r="42" spans="1:103">
      <c r="A42" s="341">
        <f>IF('243way_Regular Symbol'!L41="","",'243way_Regular Symbol'!L41)</f>
        <v>38</v>
      </c>
      <c r="B42" s="184" t="str">
        <f>IF('243way_Regular Symbol'!M41="",
IF($A42-'243way_Regular Symbol'!D$16&gt;='243way_RegularＸ_W()'!B$2-1,"",VLOOKUP($A42-'243way_Regular Symbol'!D$16,'243way_Regular Symbol'!$L$3:$Q$250,'243way_RegularＸ_W()'!B$3+1,FALSE)),
'243way_Regular Symbol'!M41)</f>
        <v>A</v>
      </c>
      <c r="C42" s="184" t="str">
        <f>IF('243way_Regular Symbol'!N41="",
IF($A42-'243way_Regular Symbol'!E$16&gt;='243way_RegularＸ_W()'!C$2-1,"",VLOOKUP($A42-'243way_Regular Symbol'!E$16,'243way_Regular Symbol'!$L$3:$Q$250,'243way_RegularＸ_W()'!C$3+1,FALSE)),
'243way_Regular Symbol'!N41)</f>
        <v>M1</v>
      </c>
      <c r="D42" s="184" t="str">
        <f>IF('243way_Regular Symbol'!O41="",
IF($A42-'243way_Regular Symbol'!F$16&gt;='243way_RegularＸ_W()'!D$2-1,"",VLOOKUP($A42-'243way_Regular Symbol'!F$16,'243way_Regular Symbol'!$L$3:$Q$250,'243way_RegularＸ_W()'!D$3+1,FALSE)),
'243way_Regular Symbol'!O41)</f>
        <v>M4</v>
      </c>
      <c r="E42" s="184" t="str">
        <f>IF('243way_Regular Symbol'!P41="",
IF($A42-'243way_Regular Symbol'!G$16&gt;='243way_RegularＸ_W()'!E$2-1,"",VLOOKUP($A42-'243way_Regular Symbol'!G$16,'243way_Regular Symbol'!$L$3:$Q$250,'243way_RegularＸ_W()'!E$3+1,FALSE)),
'243way_Regular Symbol'!P41)</f>
        <v>TE</v>
      </c>
      <c r="F42" s="184" t="str">
        <f>IF('243way_Regular Symbol'!Q41="",
IF($A42-'243way_Regular Symbol'!H$16&gt;='243way_RegularＸ_W()'!F$2-1,"",VLOOKUP($A42-'243way_Regular Symbol'!H$16,'243way_Regular Symbol'!$L$3:$Q$250,'243way_RegularＸ_W()'!F$3+1,FALSE)),
'243way_Regular Symbol'!Q41)</f>
        <v>NI</v>
      </c>
      <c r="O42" s="342">
        <f>IF($A42&gt;='243way_Regular Symbol'!D$16,"",IF(B42=0,"",IF(OR(B42=$O$1,B42=$P$1,B43=$O$1,B43=$P$1,B44=$O$1,B44=$P$1),0,1)))</f>
        <v>1</v>
      </c>
      <c r="P42" s="2">
        <f>IF($A42&gt;='243way_Regular Symbol'!E$16,"",IF(C42=0,"",IF(OR(C42=$O$1,C42=$P$1,C43=$O$1,C43=$P$1,C44=$O$1,C44=$P$1),0,1)))</f>
        <v>0</v>
      </c>
      <c r="Q42" s="2">
        <f>IF($A42&gt;='243way_Regular Symbol'!F$16,"",IF(D42=0,"",IF(OR(D42=$O$1,D42=$P$1,D43=$O$1,D43=$P$1,D44=$O$1,D44=$P$1),0,1)))</f>
        <v>1</v>
      </c>
      <c r="R42" s="2">
        <f>IF($A42&gt;='243way_Regular Symbol'!G$16,"",IF(E42=0,"",IF(OR(E42=$O$1,E42=$P$1,E43=$O$1,E43=$P$1,E44=$O$1,E44=$P$1),0,1)))</f>
        <v>0</v>
      </c>
      <c r="S42" s="128">
        <f>IF($A42&gt;='243way_Regular Symbol'!H$16,"",IF(F42=0,"",IF(OR(F42=$O$1,F42=$P$1,F43=$O$1,F43=$P$1,F44=$O$1,F44=$P$1),0,1)))</f>
        <v>1</v>
      </c>
      <c r="U42" s="342">
        <f>IF($A42&gt;='243way_Regular Symbol'!D$16,"",IF(B42=0,"",IF(OR(B42=$U$1,B42=$V$1,B43=$U$1,B43=$V$1,B44=$U$1,B44=$V$1),0,1)))</f>
        <v>1</v>
      </c>
      <c r="V42" s="2">
        <f>IF($A42&gt;='243way_Regular Symbol'!E$16,"",IF(C42=0,"",IF(OR(C42=$U$1,C42=$V$1,C43=$U$1,C43=$V$1,C44=$U$1,C44=$V$1),0,1)))</f>
        <v>1</v>
      </c>
      <c r="W42" s="2">
        <f>IF($A42&gt;='243way_Regular Symbol'!F$16,"",IF(D42=0,"",IF(OR(D42=$U$1,D42=$V$1,D43=$U$1,D43=$V$1,D44=$U$1,D44=$V$1),0,1)))</f>
        <v>1</v>
      </c>
      <c r="X42" s="2">
        <f>IF($A42&gt;='243way_Regular Symbol'!G$16,"",IF(E42=0,"",IF(OR(E42=$U$1,E42=$V$1,E43=$U$1,E43=$V$1,E44=$U$1,E44=$V$1),0,1)))</f>
        <v>1</v>
      </c>
      <c r="Y42" s="128">
        <f>IF($A42&gt;='243way_Regular Symbol'!H$16,"",IF(F42=0,"",IF(OR(F42=$U$1,F42=$V$1,F43=$U$1,F43=$V$1,F44=$U$1,F44=$V$1),0,1)))</f>
        <v>1</v>
      </c>
      <c r="AA42" s="342">
        <f>IF($A42&gt;='243way_Regular Symbol'!D$16,"",IF(B42=0,"",IF(OR(B42=$AA$1,B42=$AB$1,B43=$AA$1,B43=$AB$1,B44=$AA$1,,B44=$AB$1),0,1)))</f>
        <v>1</v>
      </c>
      <c r="AB42" s="2">
        <f>IF($A42&gt;='243way_Regular Symbol'!E$16,"",IF(C42=0,"",IF(OR(C42=$AA$1,C42=$AB$1,C43=$AA$1,C43=$AB$1,C44=$AA$1,,C44=$AB$1),0,1)))</f>
        <v>1</v>
      </c>
      <c r="AC42" s="2">
        <f>IF($A42&gt;='243way_Regular Symbol'!F$16,"",IF(D42=0,"",IF(OR(D42=$AA$1,D42=$AB$1,D43=$AA$1,D43=$AB$1,D44=$AA$1,,D44=$AB$1),0,1)))</f>
        <v>1</v>
      </c>
      <c r="AD42" s="2">
        <f>IF($A42&gt;='243way_Regular Symbol'!G$16,"",IF(E42=0,"",IF(OR(E42=$AA$1,E42=$AB$1,E43=$AA$1,E43=$AB$1,E44=$AA$1,,E44=$AB$1),0,1)))</f>
        <v>1</v>
      </c>
      <c r="AE42" s="128">
        <f>IF($A42&gt;='243way_Regular Symbol'!H$16,"",IF(F42=0,"",IF(OR(F42=$AA$1,F42=$AB$1,F43=$AA$1,F43=$AB$1,F44=$AA$1,,F44=$AB$1),0,1)))</f>
        <v>1</v>
      </c>
      <c r="AG42" s="342">
        <f>IF($A42&gt;='243way_Regular Symbol'!D$16,"",IF(B42=0,"",IF(OR(B42=$AG$1,B42=$AH$1,B43=$AG$1,B43=$AH$1,B44=$AG$1,B44=$AH$1),0,1)))</f>
        <v>1</v>
      </c>
      <c r="AH42" s="2">
        <f>IF($A42&gt;='243way_Regular Symbol'!E$16,"",IF(C42=0,"",IF(OR(C42=$AG$1,C42=$AH$1,C43=$AG$1,C43=$AH$1,C44=$AG$1,C44=$AH$1),0,1)))</f>
        <v>1</v>
      </c>
      <c r="AI42" s="2">
        <f>IF($A42&gt;='243way_Regular Symbol'!F$16,"",IF(D42=0,"",IF(OR(D42=$AG$1,D42=$AH$1,D43=$AG$1,D43=$AH$1,D44=$AG$1,D44=$AH$1),0,1)))</f>
        <v>0</v>
      </c>
      <c r="AJ42" s="2">
        <f>IF($A42&gt;='243way_Regular Symbol'!G$16,"",IF(E42=0,"",IF(OR(E42=$AG$1,E42=$AH$1,E43=$AG$1,E43=$AH$1,E44=$AG$1,E44=$AH$1),0,1)))</f>
        <v>1</v>
      </c>
      <c r="AK42" s="128">
        <f>IF($A42&gt;='243way_Regular Symbol'!H$16,"",IF(F42=0,"",IF(OR(F42=$AG$1,F42=$AH$1,F43=$AG$1,F43=$AH$1,F44=$AG$1,F44=$AH$1),0,1)))</f>
        <v>1</v>
      </c>
      <c r="AM42" s="342">
        <f>IF($A42&gt;='243way_Regular Symbol'!D$16,"",IF(B42=0,"",IF(OR(B42=$AM$1,B42=$AN$1,B43=$AM$1,B43=$AN$1,B44=$AM$1,B44=$AN$1),0,1)))</f>
        <v>1</v>
      </c>
      <c r="AN42" s="2">
        <f>IF($A42&gt;='243way_Regular Symbol'!E$16,"",IF(C42=0,"",IF(OR(C42=$AM$1,C42=$AN$1,C43=$AM$1,C43=$AN$1,C44=$AM$1,C44=$AN$1),0,1)))</f>
        <v>1</v>
      </c>
      <c r="AO42" s="2">
        <f>IF($A42&gt;='243way_Regular Symbol'!F$16,"",IF(D42=0,"",IF(OR(D42=$AM$1,D42=$AN$1,D43=$AM$1,D43=$AN$1,D44=$AM$1,D44=$AN$1),0,1)))</f>
        <v>1</v>
      </c>
      <c r="AP42" s="2">
        <f>IF($A42&gt;='243way_Regular Symbol'!G$16,"",IF(E42=0,"",IF(OR(E42=$AM$1,E42=$AN$1,E43=$AM$1,E43=$AN$1,E44=$AM$1,E44=$AN$1),0,1)))</f>
        <v>1</v>
      </c>
      <c r="AQ42" s="128">
        <f>IF($A42&gt;='243way_Regular Symbol'!H$16,"",IF(F42=0,"",IF(OR(F42=$AM$1,F42=$AN$1,F43=$AM$1,F43=$AN$1,F44=$AM$1,F44=$AN$1),0,1)))</f>
        <v>1</v>
      </c>
      <c r="AS42" s="342">
        <f>IF($A42&gt;='243way_Regular Symbol'!D$16,"",IF(B42=0,"",IF(OR(B42=$AM$1,B42=$AT$1,B43=$AM$1,B43=$AT$1,B44=$AM$1,B44=$AT$1),0,1)))</f>
        <v>1</v>
      </c>
      <c r="AT42" s="2">
        <f>IF($A42&gt;='243way_Regular Symbol'!E$16,"",IF(C42=0,"",IF(OR(C42=$AM$1,C42=$AT$1,C43=$AM$1,C43=$AT$1,C44=$AM$1,C44=$AT$1),0,1)))</f>
        <v>1</v>
      </c>
      <c r="AU42" s="2">
        <f>IF($A42&gt;='243way_Regular Symbol'!F$16,"",IF(D42=0,"",IF(OR(D42=$AM$1,D42=$AT$1,D43=$AM$1,D43=$AT$1,D44=$AM$1,D44=$AT$1),0,1)))</f>
        <v>1</v>
      </c>
      <c r="AV42" s="2">
        <f>IF($A42&gt;='243way_Regular Symbol'!G$16,"",IF(E42=0,"",IF(OR(E42=$AM$1,E42=$AT$1,E43=$AM$1,E43=$AT$1,E44=$AM$1,E44=$AT$1),0,1)))</f>
        <v>1</v>
      </c>
      <c r="AW42" s="128">
        <f>IF($A42&gt;='243way_Regular Symbol'!H$16,"",IF(F42=0,"",IF(OR(F42=$AM$1,F42=$AT$1,F43=$AM$1,F43=$AT$1,F44=$AM$1,F44=$AT$1),0,1)))</f>
        <v>1</v>
      </c>
      <c r="AY42" s="342"/>
      <c r="AZ42" s="2"/>
      <c r="BA42" s="2">
        <f>IF($A42&gt;='243way_Regular Symbol'!F$16,"",COUNTIF(D42:D44,$AZ$1))</f>
        <v>0</v>
      </c>
      <c r="BB42" s="2">
        <f>IF($A42&gt;='243way_Regular Symbol'!G$16,"",COUNTIF(E42:E44,$AZ$1))</f>
        <v>0</v>
      </c>
      <c r="BC42" s="2">
        <f>IF($A42&gt;='243way_Regular Symbol'!H$16,"",COUNTIF(F42:F44,$AZ$1))</f>
        <v>0</v>
      </c>
      <c r="BE42" s="342">
        <f>IF($A42&gt;='243way_Regular Symbol'!D$16,"",IF(B42=0,"",IF(OR(B42=$AM$1,B42=$BF$1,B43=$AM$1,B43=$BF$1,B44=$AM$1,B44=$BF$1),1,0)))</f>
        <v>0</v>
      </c>
      <c r="BF42" s="342">
        <f>IF($A42&gt;='243way_Regular Symbol'!E$16,"",IF(C42=0,"",IF(OR(C42=$AM$1,C42=$BF$1,C43=$AM$1,C43=$BF$1,C44=$AM$1,C44=$BF$1),1,0)))</f>
        <v>0</v>
      </c>
      <c r="BG42" s="342">
        <f>IF($A42&gt;='243way_Regular Symbol'!F$16,"",IF(D42=0,"",IF(OR(D42=$AM$1,D42=$BF$1,D43=$AM$1,D43=$BF$1,D44=$AM$1,D44=$BF$1),1,0)))</f>
        <v>0</v>
      </c>
      <c r="BH42" s="342">
        <f>IF($A42&gt;='243way_Regular Symbol'!G$16,"",IF(E42=0,"",IF(OR(E42=$AM$1,E42=$BF$1,E43=$AM$1,E43=$BF$1,E44=$AM$1,E44=$BF$1),1,0)))</f>
        <v>0</v>
      </c>
      <c r="BI42" s="342">
        <f>IF($A42&gt;='243way_Regular Symbol'!H$16,"",IF(F42=0,"",IF(OR(F42=$AM$1,F42=$BF$1,F43=$AM$1,F43=$BF$1,F44=$AM$1,F44=$BF$1),1,0)))</f>
        <v>0</v>
      </c>
      <c r="BK42" s="342">
        <f>IF($A42&gt;='243way_Regular Symbol'!D$16,"",IF(B42=0,"",IF(OR(B42=$AM$1,B42=$BL$1,B43=$AM$1,B43=$BL$1,B44=$AM$1,B44=$BL$1),0,1)))</f>
        <v>1</v>
      </c>
      <c r="BL42" s="2">
        <f>IF($A42&gt;='243way_Regular Symbol'!E$16,"",IF(C42=0,"",IF(OR(C42=$AM$1,C42=$BL$1,C43=$AM$1,C43=$BL$1,C44=$AM$1,C44=$BL$1),0,1)))</f>
        <v>1</v>
      </c>
      <c r="BM42" s="2">
        <f>IF($A42&gt;='243way_Regular Symbol'!F$16,"",IF(D42=0,"",IF(OR(D42=$AM$1,D42=$BL$1,D43=$AM$1,D43=$BL$1,D44=$AM$1,D44=$BL$1),0,1)))</f>
        <v>1</v>
      </c>
      <c r="BN42" s="2">
        <f>IF($A42&gt;='243way_Regular Symbol'!G$16,"",IF(E42=0,"",IF(OR(E42=$AM$1,E42=$BL$1,E43=$AM$1,E43=$BL$1,E44=$AM$1,E44=$BL$1),0,1)))</f>
        <v>1</v>
      </c>
      <c r="BO42" s="128">
        <f>IF($A42&gt;='243way_Regular Symbol'!H$16,"",IF(F42=0,"",IF(OR(F42=$AM$1,F42=$BL$1,F43=$AM$1,F43=$BL$1,F44=$AM$1,F44=$BL$1),0,1)))</f>
        <v>1</v>
      </c>
      <c r="BQ42" s="2">
        <f>IF($A42&gt;='243way_Regular Symbol'!D$16,"",IF(B42=0,"",IF(OR(B42=$BQ$1,B42=$BR$1,B43=$BQ$1,B43=$BR$1,B44=$BQ$1,B44=$BR$1),0,1)))</f>
        <v>0</v>
      </c>
      <c r="BR42" s="2">
        <f>IF($A42&gt;='243way_Regular Symbol'!E$16,"",IF(C42=0,"",IF(OR(C42=$BQ$1,C42=$BR$1,C43=$BQ$1,C43=$BR$1,C44=$BQ$1,C44=$BR$1),0,1)))</f>
        <v>1</v>
      </c>
      <c r="BS42" s="2">
        <f>IF($A42&gt;='243way_Regular Symbol'!F$16,"",IF(D42=0,"",IF(OR(D42=$BQ$1,D42=$BR$1,D43=$BQ$1,D43=$BR$1,D44=$BQ$1,D44=$BR$1),0,1)))</f>
        <v>1</v>
      </c>
      <c r="BT42" s="2">
        <f>IF($A42&gt;='243way_Regular Symbol'!G$16,"",IF(E42=0,"",IF(OR(E42=$BQ$1,E42=$BR$1,E43=$BQ$1,E43=$BR$1,E44=$BQ$1,E44=$BR$1),0,1)))</f>
        <v>1</v>
      </c>
      <c r="BU42" s="2">
        <f>IF($A42&gt;='243way_Regular Symbol'!H$16,"",IF(F42=0,"",IF(OR(F42=$BQ$1,F42=$BR$1,F43=$BQ$1,F43=$BR$1,F44=$BQ$1,F44=$BR$1),0,1)))</f>
        <v>1</v>
      </c>
      <c r="BW42" s="2">
        <f>IF($A42&gt;='243way_Regular Symbol'!D$16,"",IF(B42=0,"",IF(OR(B42=$BW$1,B43=$BW$1,B44=$BW$1,B42=$BX$1,B43=$BX$1,B44=$BX$1),0,1)))</f>
        <v>1</v>
      </c>
      <c r="BX42" s="2">
        <f>IF($A42&gt;='243way_Regular Symbol'!E$16,"",IF(C42=0,"",IF(OR(C42=$BW$1,C43=$BW$1,C44=$BW$1,C42=$BX$1,C43=$BX$1,C44=$BX$1),0,1)))</f>
        <v>1</v>
      </c>
      <c r="BY42" s="2">
        <f>IF($A42&gt;='243way_Regular Symbol'!F$16,"",IF(D42=0,"",IF(OR(D42=$BW$1,D43=$BW$1,D44=$BW$1,D42=$BX$1,D43=$BX$1,D44=$BX$1),0,1)))</f>
        <v>1</v>
      </c>
      <c r="BZ42" s="2">
        <f>IF($A42&gt;='243way_Regular Symbol'!G$16,"",IF(E42=0,"",IF(OR(E42=$BW$1,E43=$BW$1,E44=$BW$1,E42=$BX$1,E43=$BX$1,E44=$BX$1),0,1)))</f>
        <v>1</v>
      </c>
      <c r="CA42" s="2">
        <f>IF($A42&gt;='243way_Regular Symbol'!H$16,"",IF(F42=0,"",IF(OR(F42=$BW$1,F43=$BW$1,F44=$BW$1,F42=$BX$1,F43=$BX$1,F44=$BX$1),0,1)))</f>
        <v>1</v>
      </c>
      <c r="CC42" s="2">
        <f>IF($A42&gt;='243way_Regular Symbol'!D$16,"",IF(B42=0,"",IF(OR(B42=$BW$1,B43=$BW$1,B44=$BW$1,B42=$CD$1,B43=$CD$1,B44=$CD$1),0,1)))</f>
        <v>0</v>
      </c>
      <c r="CD42" s="2">
        <f>IF($A42&gt;='243way_Regular Symbol'!E$16,"",IF(C42=0,"",IF(OR(C42=$BW$1,C43=$BW$1,C44=$BW$1,C42=$CD$1,C43=$CD$1,C44=$CD$1),0,1)))</f>
        <v>1</v>
      </c>
      <c r="CE42" s="2">
        <f>IF($A42&gt;='243way_Regular Symbol'!F$16,"",IF(D42=0,"",IF(OR(D42=$BW$1,D43=$BW$1,D44=$BW$1,D42=$CD$1,D43=$CD$1,D44=$CD$1),0,1)))</f>
        <v>1</v>
      </c>
      <c r="CF42" s="2">
        <f>IF($A42&gt;='243way_Regular Symbol'!G$16,"",IF(E42=0,"",IF(OR(E42=$BW$1,E43=$BW$1,E44=$BW$1,E42=$CD$1,E43=$CD$1,E44=$CD$1),0,1)))</f>
        <v>1</v>
      </c>
      <c r="CG42" s="2">
        <f>IF($A42&gt;='243way_Regular Symbol'!H$16,"",IF(F42=0,"",IF(OR(F42=$BW$1,F43=$BW$1,F44=$BW$1,F42=$CD$1,F43=$CD$1,F44=$CD$1),0,1)))</f>
        <v>0</v>
      </c>
      <c r="CI42" s="2">
        <f>IF($A42&gt;='243way_Regular Symbol'!D$16,"",IF(B42=0,"",IF(OR(B42=$BW$1,B43=$BW$1,B44=$BW$1,B42=$CJ$1,B43=$CJ$1,B44=$CJ$1),0,1)))</f>
        <v>1</v>
      </c>
      <c r="CJ42" s="2">
        <f>IF($A42&gt;='243way_Regular Symbol'!E$16,"",IF(C42=0,"",IF(OR(C42=$BW$1,C43=$BW$1,C44=$BW$1,C42=$CJ$1,C43=$CJ$1,C44=$CJ$1),0,1)))</f>
        <v>0</v>
      </c>
      <c r="CK42" s="2">
        <f>IF($A42&gt;='243way_Regular Symbol'!F$16,"",IF(D42=0,"",IF(OR(D42=$BW$1,D43=$BW$1,D44=$BW$1,D42=$CJ$1,D43=$CJ$1,D44=$CJ$1),0,1)))</f>
        <v>1</v>
      </c>
      <c r="CL42" s="2">
        <f>IF($A42&gt;='243way_Regular Symbol'!G$16,"",IF(E42=0,"",IF(OR(E42=$BW$1,E43=$BW$1,E44=$BW$1,E42=$CJ$1,E43=$CJ$1,E44=$CJ$1),0,1)))</f>
        <v>1</v>
      </c>
      <c r="CM42" s="2">
        <f>IF($A42&gt;='243way_Regular Symbol'!H$16,"",IF(F42=0,"",IF(OR(F42=$BW$1,F43=$BW$1,F44=$BW$1,F42=$CJ$1,F43=$CJ$1,F44=$CJ$1),0,1)))</f>
        <v>1</v>
      </c>
      <c r="CO42" s="2">
        <f>IF($A42&gt;='243way_Regular Symbol'!D$16,"",IF(B42=0,"",IF(OR(B42=$BW$1,B43=$BW$1,B44=$BW$1,B42=$CP$1,B43=$CP$1,B44=$CP$1),0,1)))</f>
        <v>1</v>
      </c>
      <c r="CP42" s="2">
        <f>IF($A42&gt;='243way_Regular Symbol'!E$16,"",IF(C42=0,"",IF(OR(C42=$BW$1,C43=$BW$1,C44=$BW$1,C42=$CP$1,C43=$CP$1,C44=$CP$1),0,1)))</f>
        <v>0</v>
      </c>
      <c r="CQ42" s="2">
        <f>IF($A42&gt;='243way_Regular Symbol'!F$16,"",IF(D42=0,"",IF(OR(D42=$BW$1,D43=$BW$1,D44=$BW$1,D42=$CP$1,D43=$CP$1,D44=$CP$1),0,1)))</f>
        <v>0</v>
      </c>
      <c r="CR42" s="2">
        <f>IF($A42&gt;='243way_Regular Symbol'!G$16,"",IF(E42=0,"",IF(OR(E42=$BW$1,E43=$BW$1,E44=$BW$1,E42=$CP$1,E43=$CP$1,E44=$CP$1),0,1)))</f>
        <v>0</v>
      </c>
      <c r="CS42" s="2">
        <f>IF($A42&gt;='243way_Regular Symbol'!H$16,"",IF(F42=0,"",IF(OR(F42=$BW$1,F43=$BW$1,F44=$BW$1,F42=$CP$1,F43=$CP$1,F44=$CP$1),0,1)))</f>
        <v>0</v>
      </c>
      <c r="CU42" s="2">
        <f>IF($A42&gt;='243way_Regular Symbol'!D$16,"",IF(B42=0,"",IF(OR(B42=$BW$1,B43=$BW$1,B44=$BW$1,B42=$CV$1,B43=$CV$1,B44=$CV$1),0,1)))</f>
        <v>0</v>
      </c>
      <c r="CV42" s="2">
        <f>IF($A42&gt;='243way_Regular Symbol'!E$16,"",IF(C42=0,"",IF(OR(C42=$BW$1,C43=$BW$1,C44=$BW$1,C42=$CV$1,C43=$CV$1,C44=$CV$1),0,1)))</f>
        <v>1</v>
      </c>
      <c r="CW42" s="2">
        <f>IF($A42&gt;='243way_Regular Symbol'!F$16,"",IF(D42=0,"",IF(OR(D42=$BW$1,D43=$BW$1,D44=$BW$1,D42=$CV$1,D43=$CV$1,D44=$CV$1),0,1)))</f>
        <v>0</v>
      </c>
      <c r="CX42" s="2">
        <f>IF($A42&gt;='243way_Regular Symbol'!G$16,"",IF(E42=0,"",IF(OR(E42=$BW$1,E43=$BW$1,E44=$BW$1,E42=$CV$1,E43=$CV$1,E44=$CV$1),0,1)))</f>
        <v>0</v>
      </c>
      <c r="CY42" s="2">
        <f>IF($A42&gt;='243way_Regular Symbol'!H$16,"",IF(F42=0,"",IF(OR(F42=$BW$1,F43=$BW$1,F44=$BW$1,F42=$CV$1,F43=$CV$1,F44=$CV$1),0,1)))</f>
        <v>0</v>
      </c>
    </row>
    <row r="43" spans="1:103">
      <c r="A43" s="341">
        <f>IF('243way_Regular Symbol'!L42="","",'243way_Regular Symbol'!L42)</f>
        <v>39</v>
      </c>
      <c r="B43" s="184" t="str">
        <f>IF('243way_Regular Symbol'!M42="",
IF($A43-'243way_Regular Symbol'!D$16&gt;='243way_RegularＸ_W()'!B$2-1,"",VLOOKUP($A43-'243way_Regular Symbol'!D$16,'243way_Regular Symbol'!$L$3:$Q$250,'243way_RegularＸ_W()'!B$3+1,FALSE)),
'243way_Regular Symbol'!M42)</f>
        <v>NI</v>
      </c>
      <c r="C43" s="184" t="str">
        <f>IF('243way_Regular Symbol'!N42="",
IF($A43-'243way_Regular Symbol'!E$16&gt;='243way_RegularＸ_W()'!C$2-1,"",VLOOKUP($A43-'243way_Regular Symbol'!E$16,'243way_Regular Symbol'!$L$3:$Q$250,'243way_RegularＸ_W()'!C$3+1,FALSE)),
'243way_Regular Symbol'!N42)</f>
        <v>J</v>
      </c>
      <c r="D43" s="184" t="str">
        <f>IF('243way_Regular Symbol'!O42="",
IF($A43-'243way_Regular Symbol'!F$16&gt;='243way_RegularＸ_W()'!D$2-1,"",VLOOKUP($A43-'243way_Regular Symbol'!F$16,'243way_Regular Symbol'!$L$3:$Q$250,'243way_RegularＸ_W()'!D$3+1,FALSE)),
'243way_Regular Symbol'!O42)</f>
        <v>NI</v>
      </c>
      <c r="E43" s="184" t="str">
        <f>IF('243way_Regular Symbol'!P42="",
IF($A43-'243way_Regular Symbol'!G$16&gt;='243way_RegularＸ_W()'!E$2-1,"",VLOOKUP($A43-'243way_Regular Symbol'!G$16,'243way_Regular Symbol'!$L$3:$Q$250,'243way_RegularＸ_W()'!E$3+1,FALSE)),
'243way_Regular Symbol'!P42)</f>
        <v>M1</v>
      </c>
      <c r="F43" s="184" t="str">
        <f>IF('243way_Regular Symbol'!Q42="",
IF($A43-'243way_Regular Symbol'!H$16&gt;='243way_RegularＸ_W()'!F$2-1,"",VLOOKUP($A43-'243way_Regular Symbol'!H$16,'243way_Regular Symbol'!$L$3:$Q$250,'243way_RegularＸ_W()'!F$3+1,FALSE)),
'243way_Regular Symbol'!Q42)</f>
        <v>Q</v>
      </c>
      <c r="O43" s="342">
        <f>IF($A43&gt;='243way_Regular Symbol'!D$16,"",IF(B43=0,"",IF(OR(B43=$O$1,B43=$P$1,B44=$O$1,B44=$P$1,B45=$O$1,B45=$P$1),0,1)))</f>
        <v>1</v>
      </c>
      <c r="P43" s="2">
        <f>IF($A43&gt;='243way_Regular Symbol'!E$16,"",IF(C43=0,"",IF(OR(C43=$O$1,C43=$P$1,C44=$O$1,C44=$P$1,C45=$O$1,C45=$P$1),0,1)))</f>
        <v>1</v>
      </c>
      <c r="Q43" s="2">
        <f>IF($A43&gt;='243way_Regular Symbol'!F$16,"",IF(D43=0,"",IF(OR(D43=$O$1,D43=$P$1,D44=$O$1,D44=$P$1,D45=$O$1,D45=$P$1),0,1)))</f>
        <v>1</v>
      </c>
      <c r="R43" s="2" t="str">
        <f>IF($A43&gt;='243way_Regular Symbol'!G$16,"",IF(E43=0,"",IF(OR(E43=$O$1,E43=$P$1,E44=$O$1,E44=$P$1,E45=$O$1,E45=$P$1),0,1)))</f>
        <v/>
      </c>
      <c r="S43" s="128">
        <f>IF($A43&gt;='243way_Regular Symbol'!H$16,"",IF(F43=0,"",IF(OR(F43=$O$1,F43=$P$1,F44=$O$1,F44=$P$1,F45=$O$1,F45=$P$1),0,1)))</f>
        <v>1</v>
      </c>
      <c r="U43" s="342">
        <f>IF($A43&gt;='243way_Regular Symbol'!D$16,"",IF(B43=0,"",IF(OR(B43=$U$1,B43=$V$1,B44=$U$1,B44=$V$1,B45=$U$1,B45=$V$1),0,1)))</f>
        <v>1</v>
      </c>
      <c r="V43" s="2">
        <f>IF($A43&gt;='243way_Regular Symbol'!E$16,"",IF(C43=0,"",IF(OR(C43=$U$1,C43=$V$1,C44=$U$1,C44=$V$1,C45=$U$1,C45=$V$1),0,1)))</f>
        <v>1</v>
      </c>
      <c r="W43" s="2">
        <f>IF($A43&gt;='243way_Regular Symbol'!F$16,"",IF(D43=0,"",IF(OR(D43=$U$1,D43=$V$1,D44=$U$1,D44=$V$1,D45=$U$1,D45=$V$1),0,1)))</f>
        <v>1</v>
      </c>
      <c r="X43" s="2" t="str">
        <f>IF($A43&gt;='243way_Regular Symbol'!G$16,"",IF(E43=0,"",IF(OR(E43=$U$1,E43=$V$1,E44=$U$1,E44=$V$1,E45=$U$1,E45=$V$1),0,1)))</f>
        <v/>
      </c>
      <c r="Y43" s="128">
        <f>IF($A43&gt;='243way_Regular Symbol'!H$16,"",IF(F43=0,"",IF(OR(F43=$U$1,F43=$V$1,F44=$U$1,F44=$V$1,F45=$U$1,F45=$V$1),0,1)))</f>
        <v>1</v>
      </c>
      <c r="AA43" s="342">
        <f>IF($A43&gt;='243way_Regular Symbol'!D$16,"",IF(B43=0,"",IF(OR(B43=$AA$1,B43=$AB$1,B44=$AA$1,B44=$AB$1,B45=$AA$1,,B45=$AB$1),0,1)))</f>
        <v>1</v>
      </c>
      <c r="AB43" s="2">
        <f>IF($A43&gt;='243way_Regular Symbol'!E$16,"",IF(C43=0,"",IF(OR(C43=$AA$1,C43=$AB$1,C44=$AA$1,C44=$AB$1,C45=$AA$1,,C45=$AB$1),0,1)))</f>
        <v>1</v>
      </c>
      <c r="AC43" s="2">
        <f>IF($A43&gt;='243way_Regular Symbol'!F$16,"",IF(D43=0,"",IF(OR(D43=$AA$1,D43=$AB$1,D44=$AA$1,D44=$AB$1,D45=$AA$1,,D45=$AB$1),0,1)))</f>
        <v>1</v>
      </c>
      <c r="AD43" s="2" t="str">
        <f>IF($A43&gt;='243way_Regular Symbol'!G$16,"",IF(E43=0,"",IF(OR(E43=$AA$1,E43=$AB$1,E44=$AA$1,E44=$AB$1,E45=$AA$1,,E45=$AB$1),0,1)))</f>
        <v/>
      </c>
      <c r="AE43" s="128">
        <f>IF($A43&gt;='243way_Regular Symbol'!H$16,"",IF(F43=0,"",IF(OR(F43=$AA$1,F43=$AB$1,F44=$AA$1,F44=$AB$1,F45=$AA$1,,F45=$AB$1),0,1)))</f>
        <v>1</v>
      </c>
      <c r="AG43" s="342">
        <f>IF($A43&gt;='243way_Regular Symbol'!D$16,"",IF(B43=0,"",IF(OR(B43=$AG$1,B43=$AH$1,B44=$AG$1,B44=$AH$1,B45=$AG$1,B45=$AH$1),0,1)))</f>
        <v>1</v>
      </c>
      <c r="AH43" s="2">
        <f>IF($A43&gt;='243way_Regular Symbol'!E$16,"",IF(C43=0,"",IF(OR(C43=$AG$1,C43=$AH$1,C44=$AG$1,C44=$AH$1,C45=$AG$1,C45=$AH$1),0,1)))</f>
        <v>1</v>
      </c>
      <c r="AI43" s="2">
        <f>IF($A43&gt;='243way_Regular Symbol'!F$16,"",IF(D43=0,"",IF(OR(D43=$AG$1,D43=$AH$1,D44=$AG$1,D44=$AH$1,D45=$AG$1,D45=$AH$1),0,1)))</f>
        <v>1</v>
      </c>
      <c r="AJ43" s="2" t="str">
        <f>IF($A43&gt;='243way_Regular Symbol'!G$16,"",IF(E43=0,"",IF(OR(E43=$AG$1,E43=$AH$1,E44=$AG$1,E44=$AH$1,E45=$AG$1,E45=$AH$1),0,1)))</f>
        <v/>
      </c>
      <c r="AK43" s="128">
        <f>IF($A43&gt;='243way_Regular Symbol'!H$16,"",IF(F43=0,"",IF(OR(F43=$AG$1,F43=$AH$1,F44=$AG$1,F44=$AH$1,F45=$AG$1,F45=$AH$1),0,1)))</f>
        <v>1</v>
      </c>
      <c r="AM43" s="342">
        <f>IF($A43&gt;='243way_Regular Symbol'!D$16,"",IF(B43=0,"",IF(OR(B43=$AM$1,B43=$AN$1,B44=$AM$1,B44=$AN$1,B45=$AM$1,B45=$AN$1),0,1)))</f>
        <v>1</v>
      </c>
      <c r="AN43" s="2">
        <f>IF($A43&gt;='243way_Regular Symbol'!E$16,"",IF(C43=0,"",IF(OR(C43=$AM$1,C43=$AN$1,C44=$AM$1,C44=$AN$1,C45=$AM$1,C45=$AN$1),0,1)))</f>
        <v>1</v>
      </c>
      <c r="AO43" s="2">
        <f>IF($A43&gt;='243way_Regular Symbol'!F$16,"",IF(D43=0,"",IF(OR(D43=$AM$1,D43=$AN$1,D44=$AM$1,D44=$AN$1,D45=$AM$1,D45=$AN$1),0,1)))</f>
        <v>1</v>
      </c>
      <c r="AP43" s="2" t="str">
        <f>IF($A43&gt;='243way_Regular Symbol'!G$16,"",IF(E43=0,"",IF(OR(E43=$AM$1,E43=$AN$1,E44=$AM$1,E44=$AN$1,E45=$AM$1,E45=$AN$1),0,1)))</f>
        <v/>
      </c>
      <c r="AQ43" s="128">
        <f>IF($A43&gt;='243way_Regular Symbol'!H$16,"",IF(F43=0,"",IF(OR(F43=$AM$1,F43=$AN$1,F44=$AM$1,F44=$AN$1,F45=$AM$1,F45=$AN$1),0,1)))</f>
        <v>1</v>
      </c>
      <c r="AS43" s="342">
        <f>IF($A43&gt;='243way_Regular Symbol'!D$16,"",IF(B43=0,"",IF(OR(B43=$AM$1,B43=$AT$1,B44=$AM$1,B44=$AT$1,B45=$AM$1,B45=$AT$1),0,1)))</f>
        <v>1</v>
      </c>
      <c r="AT43" s="2">
        <f>IF($A43&gt;='243way_Regular Symbol'!E$16,"",IF(C43=0,"",IF(OR(C43=$AM$1,C43=$AT$1,C44=$AM$1,C44=$AT$1,C45=$AM$1,C45=$AT$1),0,1)))</f>
        <v>1</v>
      </c>
      <c r="AU43" s="2">
        <f>IF($A43&gt;='243way_Regular Symbol'!F$16,"",IF(D43=0,"",IF(OR(D43=$AM$1,D43=$AT$1,D44=$AM$1,D44=$AT$1,D45=$AM$1,D45=$AT$1),0,1)))</f>
        <v>1</v>
      </c>
      <c r="AV43" s="2" t="str">
        <f>IF($A43&gt;='243way_Regular Symbol'!G$16,"",IF(E43=0,"",IF(OR(E43=$AM$1,E43=$AT$1,E44=$AM$1,E44=$AT$1,E45=$AM$1,E45=$AT$1),0,1)))</f>
        <v/>
      </c>
      <c r="AW43" s="128">
        <f>IF($A43&gt;='243way_Regular Symbol'!H$16,"",IF(F43=0,"",IF(OR(F43=$AM$1,F43=$AT$1,F44=$AM$1,F44=$AT$1,F45=$AM$1,F45=$AT$1),0,1)))</f>
        <v>1</v>
      </c>
      <c r="AY43" s="342"/>
      <c r="AZ43" s="2"/>
      <c r="BA43" s="2">
        <f>IF($A43&gt;='243way_Regular Symbol'!F$16,"",COUNTIF(D43:D45,$AZ$1))</f>
        <v>0</v>
      </c>
      <c r="BB43" s="2" t="str">
        <f>IF($A43&gt;='243way_Regular Symbol'!G$16,"",COUNTIF(E43:E45,$AZ$1))</f>
        <v/>
      </c>
      <c r="BC43" s="2">
        <f>IF($A43&gt;='243way_Regular Symbol'!H$16,"",COUNTIF(F43:F45,$AZ$1))</f>
        <v>0</v>
      </c>
      <c r="BE43" s="342">
        <f>IF($A43&gt;='243way_Regular Symbol'!D$16,"",IF(B43=0,"",IF(OR(B43=$AM$1,B43=$BF$1,B44=$AM$1,B44=$BF$1,B45=$AM$1,B45=$BF$1),1,0)))</f>
        <v>0</v>
      </c>
      <c r="BF43" s="342">
        <f>IF($A43&gt;='243way_Regular Symbol'!E$16,"",IF(C43=0,"",IF(OR(C43=$AM$1,C43=$BF$1,C44=$AM$1,C44=$BF$1,C45=$AM$1,C45=$BF$1),1,0)))</f>
        <v>0</v>
      </c>
      <c r="BG43" s="342">
        <f>IF($A43&gt;='243way_Regular Symbol'!F$16,"",IF(D43=0,"",IF(OR(D43=$AM$1,D43=$BF$1,D44=$AM$1,D44=$BF$1,D45=$AM$1,D45=$BF$1),1,0)))</f>
        <v>0</v>
      </c>
      <c r="BH43" s="342" t="str">
        <f>IF($A43&gt;='243way_Regular Symbol'!G$16,"",IF(E43=0,"",IF(OR(E43=$AM$1,E43=$BF$1,E44=$AM$1,E44=$BF$1,E45=$AM$1,E45=$BF$1),1,0)))</f>
        <v/>
      </c>
      <c r="BI43" s="342">
        <f>IF($A43&gt;='243way_Regular Symbol'!H$16,"",IF(F43=0,"",IF(OR(F43=$AM$1,F43=$BF$1,F44=$AM$1,F44=$BF$1,F45=$AM$1,F45=$BF$1),1,0)))</f>
        <v>0</v>
      </c>
      <c r="BK43" s="342">
        <f>IF($A43&gt;='243way_Regular Symbol'!D$16,"",IF(B43=0,"",IF(OR(B43=$AM$1,B43=$BL$1,B44=$AM$1,B44=$BL$1,B45=$AM$1,B45=$BL$1),0,1)))</f>
        <v>1</v>
      </c>
      <c r="BL43" s="2">
        <f>IF($A43&gt;='243way_Regular Symbol'!E$16,"",IF(C43=0,"",IF(OR(C43=$AM$1,C43=$BL$1,C44=$AM$1,C44=$BL$1,C45=$AM$1,C45=$BL$1),0,1)))</f>
        <v>1</v>
      </c>
      <c r="BM43" s="2">
        <f>IF($A43&gt;='243way_Regular Symbol'!F$16,"",IF(D43=0,"",IF(OR(D43=$AM$1,D43=$BL$1,D44=$AM$1,D44=$BL$1,D45=$AM$1,D45=$BL$1),0,1)))</f>
        <v>1</v>
      </c>
      <c r="BN43" s="2" t="str">
        <f>IF($A43&gt;='243way_Regular Symbol'!G$16,"",IF(E43=0,"",IF(OR(E43=$AM$1,E43=$BL$1,E44=$AM$1,E44=$BL$1,E45=$AM$1,E45=$BL$1),0,1)))</f>
        <v/>
      </c>
      <c r="BO43" s="128">
        <f>IF($A43&gt;='243way_Regular Symbol'!H$16,"",IF(F43=0,"",IF(OR(F43=$AM$1,F43=$BL$1,F44=$AM$1,F44=$BL$1,F45=$AM$1,F45=$BL$1),0,1)))</f>
        <v>1</v>
      </c>
      <c r="BQ43" s="2">
        <f>IF($A43&gt;='243way_Regular Symbol'!D$16,"",IF(B43=0,"",IF(OR(B43=$BQ$1,B43=$BR$1,B44=$BQ$1,B44=$BR$1,B45=$BQ$1,B45=$BR$1),0,1)))</f>
        <v>0</v>
      </c>
      <c r="BR43" s="2">
        <f>IF($A43&gt;='243way_Regular Symbol'!E$16,"",IF(C43=0,"",IF(OR(C43=$BQ$1,C43=$BR$1,C44=$BQ$1,C44=$BR$1,C45=$BQ$1,C45=$BR$1),0,1)))</f>
        <v>1</v>
      </c>
      <c r="BS43" s="2">
        <f>IF($A43&gt;='243way_Regular Symbol'!F$16,"",IF(D43=0,"",IF(OR(D43=$BQ$1,D43=$BR$1,D44=$BQ$1,D44=$BR$1,D45=$BQ$1,D45=$BR$1),0,1)))</f>
        <v>1</v>
      </c>
      <c r="BT43" s="2" t="str">
        <f>IF($A43&gt;='243way_Regular Symbol'!G$16,"",IF(E43=0,"",IF(OR(E43=$BQ$1,E43=$BR$1,E44=$BQ$1,E44=$BR$1,E45=$BQ$1,E45=$BR$1),0,1)))</f>
        <v/>
      </c>
      <c r="BU43" s="2">
        <f>IF($A43&gt;='243way_Regular Symbol'!H$16,"",IF(F43=0,"",IF(OR(F43=$BQ$1,F43=$BR$1,F44=$BQ$1,F44=$BR$1,F45=$BQ$1,F45=$BR$1),0,1)))</f>
        <v>1</v>
      </c>
      <c r="BW43" s="2">
        <f>IF($A43&gt;='243way_Regular Symbol'!D$16,"",IF(B43=0,"",IF(OR(B43=$BW$1,B44=$BW$1,B45=$BW$1,B43=$BX$1,B44=$BX$1,B45=$BX$1),0,1)))</f>
        <v>1</v>
      </c>
      <c r="BX43" s="2">
        <f>IF($A43&gt;='243way_Regular Symbol'!E$16,"",IF(C43=0,"",IF(OR(C43=$BW$1,C44=$BW$1,C45=$BW$1,C43=$BX$1,C44=$BX$1,C45=$BX$1),0,1)))</f>
        <v>1</v>
      </c>
      <c r="BY43" s="2">
        <f>IF($A43&gt;='243way_Regular Symbol'!F$16,"",IF(D43=0,"",IF(OR(D43=$BW$1,D44=$BW$1,D45=$BW$1,D43=$BX$1,D44=$BX$1,D45=$BX$1),0,1)))</f>
        <v>1</v>
      </c>
      <c r="BZ43" s="2" t="str">
        <f>IF($A43&gt;='243way_Regular Symbol'!G$16,"",IF(E43=0,"",IF(OR(E43=$BW$1,E44=$BW$1,E45=$BW$1,E43=$BX$1,E44=$BX$1,E45=$BX$1),0,1)))</f>
        <v/>
      </c>
      <c r="CA43" s="2">
        <f>IF($A43&gt;='243way_Regular Symbol'!H$16,"",IF(F43=0,"",IF(OR(F43=$BW$1,F44=$BW$1,F45=$BW$1,F43=$BX$1,F44=$BX$1,F45=$BX$1),0,1)))</f>
        <v>1</v>
      </c>
      <c r="CC43" s="2">
        <f>IF($A43&gt;='243way_Regular Symbol'!D$16,"",IF(B43=0,"",IF(OR(B43=$BW$1,B44=$BW$1,B45=$BW$1,B43=$CD$1,B44=$CD$1,B45=$CD$1),0,1)))</f>
        <v>0</v>
      </c>
      <c r="CD43" s="2">
        <f>IF($A43&gt;='243way_Regular Symbol'!E$16,"",IF(C43=0,"",IF(OR(C43=$BW$1,C44=$BW$1,C45=$BW$1,C43=$CD$1,C44=$CD$1,C45=$CD$1),0,1)))</f>
        <v>1</v>
      </c>
      <c r="CE43" s="2">
        <f>IF($A43&gt;='243way_Regular Symbol'!F$16,"",IF(D43=0,"",IF(OR(D43=$BW$1,D44=$BW$1,D45=$BW$1,D43=$CD$1,D44=$CD$1,D45=$CD$1),0,1)))</f>
        <v>1</v>
      </c>
      <c r="CF43" s="2" t="str">
        <f>IF($A43&gt;='243way_Regular Symbol'!G$16,"",IF(E43=0,"",IF(OR(E43=$BW$1,E44=$BW$1,E45=$BW$1,E43=$CD$1,E44=$CD$1,E45=$CD$1),0,1)))</f>
        <v/>
      </c>
      <c r="CG43" s="2">
        <f>IF($A43&gt;='243way_Regular Symbol'!H$16,"",IF(F43=0,"",IF(OR(F43=$BW$1,F44=$BW$1,F45=$BW$1,F43=$CD$1,F44=$CD$1,F45=$CD$1),0,1)))</f>
        <v>0</v>
      </c>
      <c r="CI43" s="2">
        <f>IF($A43&gt;='243way_Regular Symbol'!D$16,"",IF(B43=0,"",IF(OR(B43=$BW$1,B44=$BW$1,B45=$BW$1,B43=$CJ$1,B44=$CJ$1,B45=$CJ$1),0,1)))</f>
        <v>1</v>
      </c>
      <c r="CJ43" s="2">
        <f>IF($A43&gt;='243way_Regular Symbol'!E$16,"",IF(C43=0,"",IF(OR(C43=$BW$1,C44=$BW$1,C45=$BW$1,C43=$CJ$1,C44=$CJ$1,C45=$CJ$1),0,1)))</f>
        <v>0</v>
      </c>
      <c r="CK43" s="2">
        <f>IF($A43&gt;='243way_Regular Symbol'!F$16,"",IF(D43=0,"",IF(OR(D43=$BW$1,D44=$BW$1,D45=$BW$1,D43=$CJ$1,D44=$CJ$1,D45=$CJ$1),0,1)))</f>
        <v>0</v>
      </c>
      <c r="CL43" s="2" t="str">
        <f>IF($A43&gt;='243way_Regular Symbol'!G$16,"",IF(E43=0,"",IF(OR(E43=$BW$1,E44=$BW$1,E45=$BW$1,E43=$CJ$1,E44=$CJ$1,E45=$CJ$1),0,1)))</f>
        <v/>
      </c>
      <c r="CM43" s="2">
        <f>IF($A43&gt;='243way_Regular Symbol'!H$16,"",IF(F43=0,"",IF(OR(F43=$BW$1,F44=$BW$1,F45=$BW$1,F43=$CJ$1,F44=$CJ$1,F45=$CJ$1),0,1)))</f>
        <v>1</v>
      </c>
      <c r="CO43" s="2">
        <f>IF($A43&gt;='243way_Regular Symbol'!D$16,"",IF(B43=0,"",IF(OR(B43=$BW$1,B44=$BW$1,B45=$BW$1,B43=$CP$1,B44=$CP$1,B45=$CP$1),0,1)))</f>
        <v>1</v>
      </c>
      <c r="CP43" s="2">
        <f>IF($A43&gt;='243way_Regular Symbol'!E$16,"",IF(C43=0,"",IF(OR(C43=$BW$1,C44=$BW$1,C45=$BW$1,C43=$CP$1,C44=$CP$1,C45=$CP$1),0,1)))</f>
        <v>0</v>
      </c>
      <c r="CQ43" s="2">
        <f>IF($A43&gt;='243way_Regular Symbol'!F$16,"",IF(D43=0,"",IF(OR(D43=$BW$1,D44=$BW$1,D45=$BW$1,D43=$CP$1,D44=$CP$1,D45=$CP$1),0,1)))</f>
        <v>0</v>
      </c>
      <c r="CR43" s="2" t="str">
        <f>IF($A43&gt;='243way_Regular Symbol'!G$16,"",IF(E43=0,"",IF(OR(E43=$BW$1,E44=$BW$1,E45=$BW$1,E43=$CP$1,E44=$CP$1,E45=$CP$1),0,1)))</f>
        <v/>
      </c>
      <c r="CS43" s="2">
        <f>IF($A43&gt;='243way_Regular Symbol'!H$16,"",IF(F43=0,"",IF(OR(F43=$BW$1,F44=$BW$1,F45=$BW$1,F43=$CP$1,F44=$CP$1,F45=$CP$1),0,1)))</f>
        <v>0</v>
      </c>
      <c r="CU43" s="2">
        <f>IF($A43&gt;='243way_Regular Symbol'!D$16,"",IF(B43=0,"",IF(OR(B43=$BW$1,B44=$BW$1,B45=$BW$1,B43=$CV$1,B44=$CV$1,B45=$CV$1),0,1)))</f>
        <v>0</v>
      </c>
      <c r="CV43" s="2">
        <f>IF($A43&gt;='243way_Regular Symbol'!E$16,"",IF(C43=0,"",IF(OR(C43=$BW$1,C44=$BW$1,C45=$BW$1,C43=$CV$1,C44=$CV$1,C45=$CV$1),0,1)))</f>
        <v>0</v>
      </c>
      <c r="CW43" s="2">
        <f>IF($A43&gt;='243way_Regular Symbol'!F$16,"",IF(D43=0,"",IF(OR(D43=$BW$1,D44=$BW$1,D45=$BW$1,D43=$CV$1,D44=$CV$1,D45=$CV$1),0,1)))</f>
        <v>0</v>
      </c>
      <c r="CX43" s="2" t="str">
        <f>IF($A43&gt;='243way_Regular Symbol'!G$16,"",IF(E43=0,"",IF(OR(E43=$BW$1,E44=$BW$1,E45=$BW$1,E43=$CV$1,E44=$CV$1,E45=$CV$1),0,1)))</f>
        <v/>
      </c>
      <c r="CY43" s="2">
        <f>IF($A43&gt;='243way_Regular Symbol'!H$16,"",IF(F43=0,"",IF(OR(F43=$BW$1,F44=$BW$1,F45=$BW$1,F43=$CV$1,F44=$CV$1,F45=$CV$1),0,1)))</f>
        <v>0</v>
      </c>
    </row>
    <row r="44" spans="1:103">
      <c r="A44" s="341">
        <f>IF('243way_Regular Symbol'!L43="","",'243way_Regular Symbol'!L43)</f>
        <v>40</v>
      </c>
      <c r="B44" s="184" t="str">
        <f>IF('243way_Regular Symbol'!M43="",
IF($A44-'243way_Regular Symbol'!D$16&gt;='243way_RegularＸ_W()'!B$2-1,"",VLOOKUP($A44-'243way_Regular Symbol'!D$16,'243way_Regular Symbol'!$L$3:$Q$250,'243way_RegularＸ_W()'!B$3+1,FALSE)),
'243way_Regular Symbol'!M43)</f>
        <v>Q</v>
      </c>
      <c r="C44" s="184" t="str">
        <f>IF('243way_Regular Symbol'!N43="",
IF($A44-'243way_Regular Symbol'!E$16&gt;='243way_RegularＸ_W()'!C$2-1,"",VLOOKUP($A44-'243way_Regular Symbol'!E$16,'243way_Regular Symbol'!$L$3:$Q$250,'243way_RegularＸ_W()'!C$3+1,FALSE)),
'243way_Regular Symbol'!N43)</f>
        <v>TE</v>
      </c>
      <c r="D44" s="184" t="str">
        <f>IF('243way_Regular Symbol'!O43="",
IF($A44-'243way_Regular Symbol'!F$16&gt;='243way_RegularＸ_W()'!D$2-1,"",VLOOKUP($A44-'243way_Regular Symbol'!F$16,'243way_Regular Symbol'!$L$3:$Q$250,'243way_RegularＸ_W()'!D$3+1,FALSE)),
'243way_Regular Symbol'!O43)</f>
        <v>TE</v>
      </c>
      <c r="E44" s="184" t="str">
        <f>IF('243way_Regular Symbol'!P43="",
IF($A44-'243way_Regular Symbol'!G$16&gt;='243way_RegularＸ_W()'!E$2-1,"",VLOOKUP($A44-'243way_Regular Symbol'!G$16,'243way_Regular Symbol'!$L$3:$Q$250,'243way_RegularＸ_W()'!E$3+1,FALSE)),
'243way_Regular Symbol'!P43)</f>
        <v>NI</v>
      </c>
      <c r="F44" s="184" t="str">
        <f>IF('243way_Regular Symbol'!Q43="",
IF($A44-'243way_Regular Symbol'!H$16&gt;='243way_RegularＸ_W()'!F$2-1,"",VLOOKUP($A44-'243way_Regular Symbol'!H$16,'243way_Regular Symbol'!$L$3:$Q$250,'243way_RegularＸ_W()'!F$3+1,FALSE)),
'243way_Regular Symbol'!Q43)</f>
        <v>TE</v>
      </c>
      <c r="O44" s="342">
        <f>IF($A44&gt;='243way_Regular Symbol'!D$16,"",IF(B44=0,"",IF(OR(B44=$O$1,B44=$P$1,B45=$O$1,B45=$P$1,B46=$O$1,B46=$P$1),0,1)))</f>
        <v>1</v>
      </c>
      <c r="P44" s="2">
        <f>IF($A44&gt;='243way_Regular Symbol'!E$16,"",IF(C44=0,"",IF(OR(C44=$O$1,C44=$P$1,C45=$O$1,C45=$P$1,C46=$O$1,C46=$P$1),0,1)))</f>
        <v>1</v>
      </c>
      <c r="Q44" s="2">
        <f>IF($A44&gt;='243way_Regular Symbol'!F$16,"",IF(D44=0,"",IF(OR(D44=$O$1,D44=$P$1,D45=$O$1,D45=$P$1,D46=$O$1,D46=$P$1),0,1)))</f>
        <v>0</v>
      </c>
      <c r="R44" s="2" t="str">
        <f>IF($A44&gt;='243way_Regular Symbol'!G$16,"",IF(E44=0,"",IF(OR(E44=$O$1,E44=$P$1,E45=$O$1,E45=$P$1,E46=$O$1,E46=$P$1),0,1)))</f>
        <v/>
      </c>
      <c r="S44" s="128">
        <f>IF($A44&gt;='243way_Regular Symbol'!H$16,"",IF(F44=0,"",IF(OR(F44=$O$1,F44=$P$1,F45=$O$1,F45=$P$1,F46=$O$1,F46=$P$1),0,1)))</f>
        <v>1</v>
      </c>
      <c r="U44" s="342">
        <f>IF($A44&gt;='243way_Regular Symbol'!D$16,"",IF(B44=0,"",IF(OR(B44=$U$1,B44=$V$1,B45=$U$1,B45=$V$1,B46=$U$1,B46=$V$1),0,1)))</f>
        <v>1</v>
      </c>
      <c r="V44" s="2">
        <f>IF($A44&gt;='243way_Regular Symbol'!E$16,"",IF(C44=0,"",IF(OR(C44=$U$1,C44=$V$1,C45=$U$1,C45=$V$1,C46=$U$1,C46=$V$1),0,1)))</f>
        <v>1</v>
      </c>
      <c r="W44" s="2">
        <f>IF($A44&gt;='243way_Regular Symbol'!F$16,"",IF(D44=0,"",IF(OR(D44=$U$1,D44=$V$1,D45=$U$1,D45=$V$1,D46=$U$1,D46=$V$1),0,1)))</f>
        <v>1</v>
      </c>
      <c r="X44" s="2" t="str">
        <f>IF($A44&gt;='243way_Regular Symbol'!G$16,"",IF(E44=0,"",IF(OR(E44=$U$1,E44=$V$1,E45=$U$1,E45=$V$1,E46=$U$1,E46=$V$1),0,1)))</f>
        <v/>
      </c>
      <c r="Y44" s="128">
        <f>IF($A44&gt;='243way_Regular Symbol'!H$16,"",IF(F44=0,"",IF(OR(F44=$U$1,F44=$V$1,F45=$U$1,F45=$V$1,F46=$U$1,F46=$V$1),0,1)))</f>
        <v>1</v>
      </c>
      <c r="AA44" s="342">
        <f>IF($A44&gt;='243way_Regular Symbol'!D$16,"",IF(B44=0,"",IF(OR(B44=$AA$1,B44=$AB$1,B45=$AA$1,B45=$AB$1,B46=$AA$1,,B46=$AB$1),0,1)))</f>
        <v>1</v>
      </c>
      <c r="AB44" s="2">
        <f>IF($A44&gt;='243way_Regular Symbol'!E$16,"",IF(C44=0,"",IF(OR(C44=$AA$1,C44=$AB$1,C45=$AA$1,C45=$AB$1,C46=$AA$1,,C46=$AB$1),0,1)))</f>
        <v>1</v>
      </c>
      <c r="AC44" s="2">
        <f>IF($A44&gt;='243way_Regular Symbol'!F$16,"",IF(D44=0,"",IF(OR(D44=$AA$1,D44=$AB$1,D45=$AA$1,D45=$AB$1,D46=$AA$1,,D46=$AB$1),0,1)))</f>
        <v>1</v>
      </c>
      <c r="AD44" s="2" t="str">
        <f>IF($A44&gt;='243way_Regular Symbol'!G$16,"",IF(E44=0,"",IF(OR(E44=$AA$1,E44=$AB$1,E45=$AA$1,E45=$AB$1,E46=$AA$1,,E46=$AB$1),0,1)))</f>
        <v/>
      </c>
      <c r="AE44" s="128">
        <f>IF($A44&gt;='243way_Regular Symbol'!H$16,"",IF(F44=0,"",IF(OR(F44=$AA$1,F44=$AB$1,F45=$AA$1,F45=$AB$1,F46=$AA$1,,F46=$AB$1),0,1)))</f>
        <v>1</v>
      </c>
      <c r="AG44" s="342">
        <f>IF($A44&gt;='243way_Regular Symbol'!D$16,"",IF(B44=0,"",IF(OR(B44=$AG$1,B44=$AH$1,B45=$AG$1,B45=$AH$1,B46=$AG$1,B46=$AH$1),0,1)))</f>
        <v>1</v>
      </c>
      <c r="AH44" s="2">
        <f>IF($A44&gt;='243way_Regular Symbol'!E$16,"",IF(C44=0,"",IF(OR(C44=$AG$1,C44=$AH$1,C45=$AG$1,C45=$AH$1,C46=$AG$1,C46=$AH$1),0,1)))</f>
        <v>1</v>
      </c>
      <c r="AI44" s="2">
        <f>IF($A44&gt;='243way_Regular Symbol'!F$16,"",IF(D44=0,"",IF(OR(D44=$AG$1,D44=$AH$1,D45=$AG$1,D45=$AH$1,D46=$AG$1,D46=$AH$1),0,1)))</f>
        <v>1</v>
      </c>
      <c r="AJ44" s="2" t="str">
        <f>IF($A44&gt;='243way_Regular Symbol'!G$16,"",IF(E44=0,"",IF(OR(E44=$AG$1,E44=$AH$1,E45=$AG$1,E45=$AH$1,E46=$AG$1,E46=$AH$1),0,1)))</f>
        <v/>
      </c>
      <c r="AK44" s="128">
        <f>IF($A44&gt;='243way_Regular Symbol'!H$16,"",IF(F44=0,"",IF(OR(F44=$AG$1,F44=$AH$1,F45=$AG$1,F45=$AH$1,F46=$AG$1,F46=$AH$1),0,1)))</f>
        <v>1</v>
      </c>
      <c r="AM44" s="342">
        <f>IF($A44&gt;='243way_Regular Symbol'!D$16,"",IF(B44=0,"",IF(OR(B44=$AM$1,B44=$AN$1,B45=$AM$1,B45=$AN$1,B46=$AM$1,B46=$AN$1),0,1)))</f>
        <v>1</v>
      </c>
      <c r="AN44" s="2">
        <f>IF($A44&gt;='243way_Regular Symbol'!E$16,"",IF(C44=0,"",IF(OR(C44=$AM$1,C44=$AN$1,C45=$AM$1,C45=$AN$1,C46=$AM$1,C46=$AN$1),0,1)))</f>
        <v>0</v>
      </c>
      <c r="AO44" s="2">
        <f>IF($A44&gt;='243way_Regular Symbol'!F$16,"",IF(D44=0,"",IF(OR(D44=$AM$1,D44=$AN$1,D45=$AM$1,D45=$AN$1,D46=$AM$1,D46=$AN$1),0,1)))</f>
        <v>1</v>
      </c>
      <c r="AP44" s="2" t="str">
        <f>IF($A44&gt;='243way_Regular Symbol'!G$16,"",IF(E44=0,"",IF(OR(E44=$AM$1,E44=$AN$1,E45=$AM$1,E45=$AN$1,E46=$AM$1,E46=$AN$1),0,1)))</f>
        <v/>
      </c>
      <c r="AQ44" s="128">
        <f>IF($A44&gt;='243way_Regular Symbol'!H$16,"",IF(F44=0,"",IF(OR(F44=$AM$1,F44=$AN$1,F45=$AM$1,F45=$AN$1,F46=$AM$1,F46=$AN$1),0,1)))</f>
        <v>1</v>
      </c>
      <c r="AS44" s="342">
        <f>IF($A44&gt;='243way_Regular Symbol'!D$16,"",IF(B44=0,"",IF(OR(B44=$AM$1,B44=$AT$1,B45=$AM$1,B45=$AT$1,B46=$AM$1,B46=$AT$1),0,1)))</f>
        <v>1</v>
      </c>
      <c r="AT44" s="2">
        <f>IF($A44&gt;='243way_Regular Symbol'!E$16,"",IF(C44=0,"",IF(OR(C44=$AM$1,C44=$AT$1,C45=$AM$1,C45=$AT$1,C46=$AM$1,C46=$AT$1),0,1)))</f>
        <v>1</v>
      </c>
      <c r="AU44" s="2">
        <f>IF($A44&gt;='243way_Regular Symbol'!F$16,"",IF(D44=0,"",IF(OR(D44=$AM$1,D44=$AT$1,D45=$AM$1,D45=$AT$1,D46=$AM$1,D46=$AT$1),0,1)))</f>
        <v>1</v>
      </c>
      <c r="AV44" s="2" t="str">
        <f>IF($A44&gt;='243way_Regular Symbol'!G$16,"",IF(E44=0,"",IF(OR(E44=$AM$1,E44=$AT$1,E45=$AM$1,E45=$AT$1,E46=$AM$1,E46=$AT$1),0,1)))</f>
        <v/>
      </c>
      <c r="AW44" s="128">
        <f>IF($A44&gt;='243way_Regular Symbol'!H$16,"",IF(F44=0,"",IF(OR(F44=$AM$1,F44=$AT$1,F45=$AM$1,F45=$AT$1,F46=$AM$1,F46=$AT$1),0,1)))</f>
        <v>1</v>
      </c>
      <c r="AY44" s="342"/>
      <c r="AZ44" s="2"/>
      <c r="BA44" s="2">
        <f>IF($A44&gt;='243way_Regular Symbol'!F$16,"",COUNTIF(D44:D46,$AZ$1))</f>
        <v>0</v>
      </c>
      <c r="BB44" s="2" t="str">
        <f>IF($A44&gt;='243way_Regular Symbol'!G$16,"",COUNTIF(E44:E46,$AZ$1))</f>
        <v/>
      </c>
      <c r="BC44" s="2">
        <f>IF($A44&gt;='243way_Regular Symbol'!H$16,"",COUNTIF(F44:F46,$AZ$1))</f>
        <v>0</v>
      </c>
      <c r="BE44" s="342">
        <f>IF($A44&gt;='243way_Regular Symbol'!D$16,"",IF(B44=0,"",IF(OR(B44=$AM$1,B44=$BF$1,B45=$AM$1,B45=$BF$1,B46=$AM$1,B46=$BF$1),1,0)))</f>
        <v>0</v>
      </c>
      <c r="BF44" s="342">
        <f>IF($A44&gt;='243way_Regular Symbol'!E$16,"",IF(C44=0,"",IF(OR(C44=$AM$1,C44=$BF$1,C45=$AM$1,C45=$BF$1,C46=$AM$1,C46=$BF$1),1,0)))</f>
        <v>0</v>
      </c>
      <c r="BG44" s="342">
        <f>IF($A44&gt;='243way_Regular Symbol'!F$16,"",IF(D44=0,"",IF(OR(D44=$AM$1,D44=$BF$1,D45=$AM$1,D45=$BF$1,D46=$AM$1,D46=$BF$1),1,0)))</f>
        <v>0</v>
      </c>
      <c r="BH44" s="342" t="str">
        <f>IF($A44&gt;='243way_Regular Symbol'!G$16,"",IF(E44=0,"",IF(OR(E44=$AM$1,E44=$BF$1,E45=$AM$1,E45=$BF$1,E46=$AM$1,E46=$BF$1),1,0)))</f>
        <v/>
      </c>
      <c r="BI44" s="342">
        <f>IF($A44&gt;='243way_Regular Symbol'!H$16,"",IF(F44=0,"",IF(OR(F44=$AM$1,F44=$BF$1,F45=$AM$1,F45=$BF$1,F46=$AM$1,F46=$BF$1),1,0)))</f>
        <v>0</v>
      </c>
      <c r="BK44" s="342">
        <f>IF($A44&gt;='243way_Regular Symbol'!D$16,"",IF(B44=0,"",IF(OR(B44=$AM$1,B44=$BL$1,B45=$AM$1,B45=$BL$1,B46=$AM$1,B46=$BL$1),0,1)))</f>
        <v>1</v>
      </c>
      <c r="BL44" s="2">
        <f>IF($A44&gt;='243way_Regular Symbol'!E$16,"",IF(C44=0,"",IF(OR(C44=$AM$1,C44=$BL$1,C45=$AM$1,C45=$BL$1,C46=$AM$1,C46=$BL$1),0,1)))</f>
        <v>1</v>
      </c>
      <c r="BM44" s="2">
        <f>IF($A44&gt;='243way_Regular Symbol'!F$16,"",IF(D44=0,"",IF(OR(D44=$AM$1,D44=$BL$1,D45=$AM$1,D45=$BL$1,D46=$AM$1,D46=$BL$1),0,1)))</f>
        <v>1</v>
      </c>
      <c r="BN44" s="2" t="str">
        <f>IF($A44&gt;='243way_Regular Symbol'!G$16,"",IF(E44=0,"",IF(OR(E44=$AM$1,E44=$BL$1,E45=$AM$1,E45=$BL$1,E46=$AM$1,E46=$BL$1),0,1)))</f>
        <v/>
      </c>
      <c r="BO44" s="128">
        <f>IF($A44&gt;='243way_Regular Symbol'!H$16,"",IF(F44=0,"",IF(OR(F44=$AM$1,F44=$BL$1,F45=$AM$1,F45=$BL$1,F46=$AM$1,F46=$BL$1),0,1)))</f>
        <v>1</v>
      </c>
      <c r="BQ44" s="2">
        <f>IF($A44&gt;='243way_Regular Symbol'!D$16,"",IF(B44=0,"",IF(OR(B44=$BQ$1,B44=$BR$1,B45=$BQ$1,B45=$BR$1,B46=$BQ$1,B46=$BR$1),0,1)))</f>
        <v>0</v>
      </c>
      <c r="BR44" s="2">
        <f>IF($A44&gt;='243way_Regular Symbol'!E$16,"",IF(C44=0,"",IF(OR(C44=$BQ$1,C44=$BR$1,C45=$BQ$1,C45=$BR$1,C46=$BQ$1,C46=$BR$1),0,1)))</f>
        <v>1</v>
      </c>
      <c r="BS44" s="2">
        <f>IF($A44&gt;='243way_Regular Symbol'!F$16,"",IF(D44=0,"",IF(OR(D44=$BQ$1,D44=$BR$1,D45=$BQ$1,D45=$BR$1,D46=$BQ$1,D46=$BR$1),0,1)))</f>
        <v>1</v>
      </c>
      <c r="BT44" s="2" t="str">
        <f>IF($A44&gt;='243way_Regular Symbol'!G$16,"",IF(E44=0,"",IF(OR(E44=$BQ$1,E44=$BR$1,E45=$BQ$1,E45=$BR$1,E46=$BQ$1,E46=$BR$1),0,1)))</f>
        <v/>
      </c>
      <c r="BU44" s="2">
        <f>IF($A44&gt;='243way_Regular Symbol'!H$16,"",IF(F44=0,"",IF(OR(F44=$BQ$1,F44=$BR$1,F45=$BQ$1,F45=$BR$1,F46=$BQ$1,F46=$BR$1),0,1)))</f>
        <v>1</v>
      </c>
      <c r="BW44" s="2">
        <f>IF($A44&gt;='243way_Regular Symbol'!D$16,"",IF(B44=0,"",IF(OR(B44=$BW$1,B45=$BW$1,B46=$BW$1,B44=$BX$1,B45=$BX$1,B46=$BX$1),0,1)))</f>
        <v>1</v>
      </c>
      <c r="BX44" s="2">
        <f>IF($A44&gt;='243way_Regular Symbol'!E$16,"",IF(C44=0,"",IF(OR(C44=$BW$1,C45=$BW$1,C46=$BW$1,C44=$BX$1,C45=$BX$1,C46=$BX$1),0,1)))</f>
        <v>1</v>
      </c>
      <c r="BY44" s="2">
        <f>IF($A44&gt;='243way_Regular Symbol'!F$16,"",IF(D44=0,"",IF(OR(D44=$BW$1,D45=$BW$1,D46=$BW$1,D44=$BX$1,D45=$BX$1,D46=$BX$1),0,1)))</f>
        <v>1</v>
      </c>
      <c r="BZ44" s="2" t="str">
        <f>IF($A44&gt;='243way_Regular Symbol'!G$16,"",IF(E44=0,"",IF(OR(E44=$BW$1,E45=$BW$1,E46=$BW$1,E44=$BX$1,E45=$BX$1,E46=$BX$1),0,1)))</f>
        <v/>
      </c>
      <c r="CA44" s="2">
        <f>IF($A44&gt;='243way_Regular Symbol'!H$16,"",IF(F44=0,"",IF(OR(F44=$BW$1,F45=$BW$1,F46=$BW$1,F44=$BX$1,F45=$BX$1,F46=$BX$1),0,1)))</f>
        <v>1</v>
      </c>
      <c r="CC44" s="2">
        <f>IF($A44&gt;='243way_Regular Symbol'!D$16,"",IF(B44=0,"",IF(OR(B44=$BW$1,B45=$BW$1,B46=$BW$1,B44=$CD$1,B45=$CD$1,B46=$CD$1),0,1)))</f>
        <v>0</v>
      </c>
      <c r="CD44" s="2">
        <f>IF($A44&gt;='243way_Regular Symbol'!E$16,"",IF(C44=0,"",IF(OR(C44=$BW$1,C45=$BW$1,C46=$BW$1,C44=$CD$1,C45=$CD$1,C46=$CD$1),0,1)))</f>
        <v>1</v>
      </c>
      <c r="CE44" s="2">
        <f>IF($A44&gt;='243way_Regular Symbol'!F$16,"",IF(D44=0,"",IF(OR(D44=$BW$1,D45=$BW$1,D46=$BW$1,D44=$CD$1,D45=$CD$1,D46=$CD$1),0,1)))</f>
        <v>1</v>
      </c>
      <c r="CF44" s="2" t="str">
        <f>IF($A44&gt;='243way_Regular Symbol'!G$16,"",IF(E44=0,"",IF(OR(E44=$BW$1,E45=$BW$1,E46=$BW$1,E44=$CD$1,E45=$CD$1,E46=$CD$1),0,1)))</f>
        <v/>
      </c>
      <c r="CG44" s="2">
        <f>IF($A44&gt;='243way_Regular Symbol'!H$16,"",IF(F44=0,"",IF(OR(F44=$BW$1,F45=$BW$1,F46=$BW$1,F44=$CD$1,F45=$CD$1,F46=$CD$1),0,1)))</f>
        <v>1</v>
      </c>
      <c r="CI44" s="2">
        <f>IF($A44&gt;='243way_Regular Symbol'!D$16,"",IF(B44=0,"",IF(OR(B44=$BW$1,B45=$BW$1,B46=$BW$1,B44=$CJ$1,B45=$CJ$1,B46=$CJ$1),0,1)))</f>
        <v>1</v>
      </c>
      <c r="CJ44" s="2">
        <f>IF($A44&gt;='243way_Regular Symbol'!E$16,"",IF(C44=0,"",IF(OR(C44=$BW$1,C45=$BW$1,C46=$BW$1,C44=$CJ$1,C45=$CJ$1,C46=$CJ$1),0,1)))</f>
        <v>1</v>
      </c>
      <c r="CK44" s="2">
        <f>IF($A44&gt;='243way_Regular Symbol'!F$16,"",IF(D44=0,"",IF(OR(D44=$BW$1,D45=$BW$1,D46=$BW$1,D44=$CJ$1,D45=$CJ$1,D46=$CJ$1),0,1)))</f>
        <v>0</v>
      </c>
      <c r="CL44" s="2" t="str">
        <f>IF($A44&gt;='243way_Regular Symbol'!G$16,"",IF(E44=0,"",IF(OR(E44=$BW$1,E45=$BW$1,E46=$BW$1,E44=$CJ$1,E45=$CJ$1,E46=$CJ$1),0,1)))</f>
        <v/>
      </c>
      <c r="CM44" s="2">
        <f>IF($A44&gt;='243way_Regular Symbol'!H$16,"",IF(F44=0,"",IF(OR(F44=$BW$1,F45=$BW$1,F46=$BW$1,F44=$CJ$1,F45=$CJ$1,F46=$CJ$1),0,1)))</f>
        <v>0</v>
      </c>
      <c r="CO44" s="2">
        <f>IF($A44&gt;='243way_Regular Symbol'!D$16,"",IF(B44=0,"",IF(OR(B44=$BW$1,B45=$BW$1,B46=$BW$1,B44=$CP$1,B45=$CP$1,B46=$CP$1),0,1)))</f>
        <v>1</v>
      </c>
      <c r="CP44" s="2">
        <f>IF($A44&gt;='243way_Regular Symbol'!E$16,"",IF(C44=0,"",IF(OR(C44=$BW$1,C45=$BW$1,C46=$BW$1,C44=$CP$1,C45=$CP$1,C46=$CP$1),0,1)))</f>
        <v>0</v>
      </c>
      <c r="CQ44" s="2">
        <f>IF($A44&gt;='243way_Regular Symbol'!F$16,"",IF(D44=0,"",IF(OR(D44=$BW$1,D45=$BW$1,D46=$BW$1,D44=$CP$1,D45=$CP$1,D46=$CP$1),0,1)))</f>
        <v>0</v>
      </c>
      <c r="CR44" s="2" t="str">
        <f>IF($A44&gt;='243way_Regular Symbol'!G$16,"",IF(E44=0,"",IF(OR(E44=$BW$1,E45=$BW$1,E46=$BW$1,E44=$CP$1,E45=$CP$1,E46=$CP$1),0,1)))</f>
        <v/>
      </c>
      <c r="CS44" s="2">
        <f>IF($A44&gt;='243way_Regular Symbol'!H$16,"",IF(F44=0,"",IF(OR(F44=$BW$1,F45=$BW$1,F46=$BW$1,F44=$CP$1,F45=$CP$1,F46=$CP$1),0,1)))</f>
        <v>0</v>
      </c>
      <c r="CU44" s="2">
        <f>IF($A44&gt;='243way_Regular Symbol'!D$16,"",IF(B44=0,"",IF(OR(B44=$BW$1,B45=$BW$1,B46=$BW$1,B44=$CV$1,B45=$CV$1,B46=$CV$1),0,1)))</f>
        <v>0</v>
      </c>
      <c r="CV44" s="2">
        <f>IF($A44&gt;='243way_Regular Symbol'!E$16,"",IF(C44=0,"",IF(OR(C44=$BW$1,C45=$BW$1,C46=$BW$1,C44=$CV$1,C45=$CV$1,C46=$CV$1),0,1)))</f>
        <v>0</v>
      </c>
      <c r="CW44" s="2">
        <f>IF($A44&gt;='243way_Regular Symbol'!F$16,"",IF(D44=0,"",IF(OR(D44=$BW$1,D45=$BW$1,D46=$BW$1,D44=$CV$1,D45=$CV$1,D46=$CV$1),0,1)))</f>
        <v>1</v>
      </c>
      <c r="CX44" s="2" t="str">
        <f>IF($A44&gt;='243way_Regular Symbol'!G$16,"",IF(E44=0,"",IF(OR(E44=$BW$1,E45=$BW$1,E46=$BW$1,E44=$CV$1,E45=$CV$1,E46=$CV$1),0,1)))</f>
        <v/>
      </c>
      <c r="CY44" s="2">
        <f>IF($A44&gt;='243way_Regular Symbol'!H$16,"",IF(F44=0,"",IF(OR(F44=$BW$1,F45=$BW$1,F46=$BW$1,F44=$CV$1,F45=$CV$1,F46=$CV$1),0,1)))</f>
        <v>0</v>
      </c>
    </row>
    <row r="45" spans="1:103">
      <c r="A45" s="341">
        <f>IF('243way_Regular Symbol'!L44="","",'243way_Regular Symbol'!L44)</f>
        <v>41</v>
      </c>
      <c r="B45" s="184" t="str">
        <f>IF('243way_Regular Symbol'!M44="",
IF($A45-'243way_Regular Symbol'!D$16&gt;='243way_RegularＸ_W()'!B$2-1,"",VLOOKUP($A45-'243way_Regular Symbol'!D$16,'243way_Regular Symbol'!$L$3:$Q$250,'243way_RegularＸ_W()'!B$3+1,FALSE)),
'243way_Regular Symbol'!M44)</f>
        <v>A</v>
      </c>
      <c r="C45" s="184" t="str">
        <f>IF('243way_Regular Symbol'!N44="",
IF($A45-'243way_Regular Symbol'!E$16&gt;='243way_RegularＸ_W()'!C$2-1,"",VLOOKUP($A45-'243way_Regular Symbol'!E$16,'243way_Regular Symbol'!$L$3:$Q$250,'243way_RegularＸ_W()'!C$3+1,FALSE)),
'243way_Regular Symbol'!N44)</f>
        <v>NI</v>
      </c>
      <c r="D45" s="184" t="str">
        <f>IF('243way_Regular Symbol'!O44="",
IF($A45-'243way_Regular Symbol'!F$16&gt;='243way_RegularＸ_W()'!D$2-1,"",VLOOKUP($A45-'243way_Regular Symbol'!F$16,'243way_Regular Symbol'!$L$3:$Q$250,'243way_RegularＸ_W()'!D$3+1,FALSE)),
'243way_Regular Symbol'!O44)</f>
        <v>J</v>
      </c>
      <c r="E45" s="184" t="str">
        <f>IF('243way_Regular Symbol'!P44="",
IF($A45-'243way_Regular Symbol'!G$16&gt;='243way_RegularＸ_W()'!E$2-1,"",VLOOKUP($A45-'243way_Regular Symbol'!G$16,'243way_Regular Symbol'!$L$3:$Q$250,'243way_RegularＸ_W()'!E$3+1,FALSE)),
'243way_Regular Symbol'!P44)</f>
        <v/>
      </c>
      <c r="F45" s="184" t="str">
        <f>IF('243way_Regular Symbol'!Q44="",
IF($A45-'243way_Regular Symbol'!H$16&gt;='243way_RegularＸ_W()'!F$2-1,"",VLOOKUP($A45-'243way_Regular Symbol'!H$16,'243way_Regular Symbol'!$L$3:$Q$250,'243way_RegularＸ_W()'!F$3+1,FALSE)),
'243way_Regular Symbol'!Q44)</f>
        <v>NI</v>
      </c>
      <c r="O45" s="342">
        <f>IF($A45&gt;='243way_Regular Symbol'!D$16,"",IF(B45=0,"",IF(OR(B45=$O$1,B45=$P$1,B46=$O$1,B46=$P$1,B47=$O$1,B47=$P$1),0,1)))</f>
        <v>1</v>
      </c>
      <c r="P45" s="2">
        <f>IF($A45&gt;='243way_Regular Symbol'!E$16,"",IF(C45=0,"",IF(OR(C45=$O$1,C45=$P$1,C46=$O$1,C46=$P$1,C47=$O$1,C47=$P$1),0,1)))</f>
        <v>1</v>
      </c>
      <c r="Q45" s="2">
        <f>IF($A45&gt;='243way_Regular Symbol'!F$16,"",IF(D45=0,"",IF(OR(D45=$O$1,D45=$P$1,D46=$O$1,D46=$P$1,D47=$O$1,D47=$P$1),0,1)))</f>
        <v>0</v>
      </c>
      <c r="R45" s="2" t="str">
        <f>IF($A45&gt;='243way_Regular Symbol'!G$16,"",IF(E45=0,"",IF(OR(E45=$O$1,E45=$P$1,E46=$O$1,E46=$P$1,E47=$O$1,E47=$P$1),0,1)))</f>
        <v/>
      </c>
      <c r="S45" s="128">
        <f>IF($A45&gt;='243way_Regular Symbol'!H$16,"",IF(F45=0,"",IF(OR(F45=$O$1,F45=$P$1,F46=$O$1,F46=$P$1,F47=$O$1,F47=$P$1),0,1)))</f>
        <v>1</v>
      </c>
      <c r="U45" s="342">
        <f>IF($A45&gt;='243way_Regular Symbol'!D$16,"",IF(B45=0,"",IF(OR(B45=$U$1,B45=$V$1,B46=$U$1,B46=$V$1,B47=$U$1,B47=$V$1),0,1)))</f>
        <v>1</v>
      </c>
      <c r="V45" s="2">
        <f>IF($A45&gt;='243way_Regular Symbol'!E$16,"",IF(C45=0,"",IF(OR(C45=$U$1,C45=$V$1,C46=$U$1,C46=$V$1,C47=$U$1,C47=$V$1),0,1)))</f>
        <v>0</v>
      </c>
      <c r="W45" s="2">
        <f>IF($A45&gt;='243way_Regular Symbol'!F$16,"",IF(D45=0,"",IF(OR(D45=$U$1,D45=$V$1,D46=$U$1,D46=$V$1,D47=$U$1,D47=$V$1),0,1)))</f>
        <v>0</v>
      </c>
      <c r="X45" s="2" t="str">
        <f>IF($A45&gt;='243way_Regular Symbol'!G$16,"",IF(E45=0,"",IF(OR(E45=$U$1,E45=$V$1,E46=$U$1,E46=$V$1,E47=$U$1,E47=$V$1),0,1)))</f>
        <v/>
      </c>
      <c r="Y45" s="128">
        <f>IF($A45&gt;='243way_Regular Symbol'!H$16,"",IF(F45=0,"",IF(OR(F45=$U$1,F45=$V$1,F46=$U$1,F46=$V$1,F47=$U$1,F47=$V$1),0,1)))</f>
        <v>1</v>
      </c>
      <c r="AA45" s="342">
        <f>IF($A45&gt;='243way_Regular Symbol'!D$16,"",IF(B45=0,"",IF(OR(B45=$AA$1,B45=$AB$1,B46=$AA$1,B46=$AB$1,B47=$AA$1,,B47=$AB$1),0,1)))</f>
        <v>1</v>
      </c>
      <c r="AB45" s="2">
        <f>IF($A45&gt;='243way_Regular Symbol'!E$16,"",IF(C45=0,"",IF(OR(C45=$AA$1,C45=$AB$1,C46=$AA$1,C46=$AB$1,C47=$AA$1,,C47=$AB$1),0,1)))</f>
        <v>1</v>
      </c>
      <c r="AC45" s="2">
        <f>IF($A45&gt;='243way_Regular Symbol'!F$16,"",IF(D45=0,"",IF(OR(D45=$AA$1,D45=$AB$1,D46=$AA$1,D46=$AB$1,D47=$AA$1,,D47=$AB$1),0,1)))</f>
        <v>1</v>
      </c>
      <c r="AD45" s="2" t="str">
        <f>IF($A45&gt;='243way_Regular Symbol'!G$16,"",IF(E45=0,"",IF(OR(E45=$AA$1,E45=$AB$1,E46=$AA$1,E46=$AB$1,E47=$AA$1,,E47=$AB$1),0,1)))</f>
        <v/>
      </c>
      <c r="AE45" s="128">
        <f>IF($A45&gt;='243way_Regular Symbol'!H$16,"",IF(F45=0,"",IF(OR(F45=$AA$1,F45=$AB$1,F46=$AA$1,F46=$AB$1,F47=$AA$1,,F47=$AB$1),0,1)))</f>
        <v>1</v>
      </c>
      <c r="AG45" s="342">
        <f>IF($A45&gt;='243way_Regular Symbol'!D$16,"",IF(B45=0,"",IF(OR(B45=$AG$1,B45=$AH$1,B46=$AG$1,B46=$AH$1,B47=$AG$1,B47=$AH$1),0,1)))</f>
        <v>1</v>
      </c>
      <c r="AH45" s="2">
        <f>IF($A45&gt;='243way_Regular Symbol'!E$16,"",IF(C45=0,"",IF(OR(C45=$AG$1,C45=$AH$1,C46=$AG$1,C46=$AH$1,C47=$AG$1,C47=$AH$1),0,1)))</f>
        <v>1</v>
      </c>
      <c r="AI45" s="2">
        <f>IF($A45&gt;='243way_Regular Symbol'!F$16,"",IF(D45=0,"",IF(OR(D45=$AG$1,D45=$AH$1,D46=$AG$1,D46=$AH$1,D47=$AG$1,D47=$AH$1),0,1)))</f>
        <v>1</v>
      </c>
      <c r="AJ45" s="2" t="str">
        <f>IF($A45&gt;='243way_Regular Symbol'!G$16,"",IF(E45=0,"",IF(OR(E45=$AG$1,E45=$AH$1,E46=$AG$1,E46=$AH$1,E47=$AG$1,E47=$AH$1),0,1)))</f>
        <v/>
      </c>
      <c r="AK45" s="128">
        <f>IF($A45&gt;='243way_Regular Symbol'!H$16,"",IF(F45=0,"",IF(OR(F45=$AG$1,F45=$AH$1,F46=$AG$1,F46=$AH$1,F47=$AG$1,F47=$AH$1),0,1)))</f>
        <v>1</v>
      </c>
      <c r="AM45" s="342">
        <f>IF($A45&gt;='243way_Regular Symbol'!D$16,"",IF(B45=0,"",IF(OR(B45=$AM$1,B45=$AN$1,B46=$AM$1,B46=$AN$1,B47=$AM$1,B47=$AN$1),0,1)))</f>
        <v>1</v>
      </c>
      <c r="AN45" s="2">
        <f>IF($A45&gt;='243way_Regular Symbol'!E$16,"",IF(C45=0,"",IF(OR(C45=$AM$1,C45=$AN$1,C46=$AM$1,C46=$AN$1,C47=$AM$1,C47=$AN$1),0,1)))</f>
        <v>0</v>
      </c>
      <c r="AO45" s="2">
        <f>IF($A45&gt;='243way_Regular Symbol'!F$16,"",IF(D45=0,"",IF(OR(D45=$AM$1,D45=$AN$1,D46=$AM$1,D46=$AN$1,D47=$AM$1,D47=$AN$1),0,1)))</f>
        <v>1</v>
      </c>
      <c r="AP45" s="2" t="str">
        <f>IF($A45&gt;='243way_Regular Symbol'!G$16,"",IF(E45=0,"",IF(OR(E45=$AM$1,E45=$AN$1,E46=$AM$1,E46=$AN$1,E47=$AM$1,E47=$AN$1),0,1)))</f>
        <v/>
      </c>
      <c r="AQ45" s="128">
        <f>IF($A45&gt;='243way_Regular Symbol'!H$16,"",IF(F45=0,"",IF(OR(F45=$AM$1,F45=$AN$1,F46=$AM$1,F46=$AN$1,F47=$AM$1,F47=$AN$1),0,1)))</f>
        <v>1</v>
      </c>
      <c r="AS45" s="342">
        <f>IF($A45&gt;='243way_Regular Symbol'!D$16,"",IF(B45=0,"",IF(OR(B45=$AM$1,B45=$AT$1,B46=$AM$1,B46=$AT$1,B47=$AM$1,B47=$AT$1),0,1)))</f>
        <v>1</v>
      </c>
      <c r="AT45" s="2">
        <f>IF($A45&gt;='243way_Regular Symbol'!E$16,"",IF(C45=0,"",IF(OR(C45=$AM$1,C45=$AT$1,C46=$AM$1,C46=$AT$1,C47=$AM$1,C47=$AT$1),0,1)))</f>
        <v>1</v>
      </c>
      <c r="AU45" s="2">
        <f>IF($A45&gt;='243way_Regular Symbol'!F$16,"",IF(D45=0,"",IF(OR(D45=$AM$1,D45=$AT$1,D46=$AM$1,D46=$AT$1,D47=$AM$1,D47=$AT$1),0,1)))</f>
        <v>1</v>
      </c>
      <c r="AV45" s="2" t="str">
        <f>IF($A45&gt;='243way_Regular Symbol'!G$16,"",IF(E45=0,"",IF(OR(E45=$AM$1,E45=$AT$1,E46=$AM$1,E46=$AT$1,E47=$AM$1,E47=$AT$1),0,1)))</f>
        <v/>
      </c>
      <c r="AW45" s="128">
        <f>IF($A45&gt;='243way_Regular Symbol'!H$16,"",IF(F45=0,"",IF(OR(F45=$AM$1,F45=$AT$1,F46=$AM$1,F46=$AT$1,F47=$AM$1,F47=$AT$1),0,1)))</f>
        <v>1</v>
      </c>
      <c r="AY45" s="342"/>
      <c r="AZ45" s="2"/>
      <c r="BA45" s="2">
        <f>IF($A45&gt;='243way_Regular Symbol'!F$16,"",COUNTIF(D45:D47,$AZ$1))</f>
        <v>0</v>
      </c>
      <c r="BB45" s="2" t="str">
        <f>IF($A45&gt;='243way_Regular Symbol'!G$16,"",COUNTIF(E45:E47,$AZ$1))</f>
        <v/>
      </c>
      <c r="BC45" s="2">
        <f>IF($A45&gt;='243way_Regular Symbol'!H$16,"",COUNTIF(F45:F47,$AZ$1))</f>
        <v>0</v>
      </c>
      <c r="BE45" s="342">
        <f>IF($A45&gt;='243way_Regular Symbol'!D$16,"",IF(B45=0,"",IF(OR(B45=$AM$1,B45=$BF$1,B46=$AM$1,B46=$BF$1,B47=$AM$1,B47=$BF$1),1,0)))</f>
        <v>0</v>
      </c>
      <c r="BF45" s="342">
        <f>IF($A45&gt;='243way_Regular Symbol'!E$16,"",IF(C45=0,"",IF(OR(C45=$AM$1,C45=$BF$1,C46=$AM$1,C46=$BF$1,C47=$AM$1,C47=$BF$1),1,0)))</f>
        <v>0</v>
      </c>
      <c r="BG45" s="342">
        <f>IF($A45&gt;='243way_Regular Symbol'!F$16,"",IF(D45=0,"",IF(OR(D45=$AM$1,D45=$BF$1,D46=$AM$1,D46=$BF$1,D47=$AM$1,D47=$BF$1),1,0)))</f>
        <v>0</v>
      </c>
      <c r="BH45" s="342" t="str">
        <f>IF($A45&gt;='243way_Regular Symbol'!G$16,"",IF(E45=0,"",IF(OR(E45=$AM$1,E45=$BF$1,E46=$AM$1,E46=$BF$1,E47=$AM$1,E47=$BF$1),1,0)))</f>
        <v/>
      </c>
      <c r="BI45" s="342">
        <f>IF($A45&gt;='243way_Regular Symbol'!H$16,"",IF(F45=0,"",IF(OR(F45=$AM$1,F45=$BF$1,F46=$AM$1,F46=$BF$1,F47=$AM$1,F47=$BF$1),1,0)))</f>
        <v>0</v>
      </c>
      <c r="BK45" s="342">
        <f>IF($A45&gt;='243way_Regular Symbol'!D$16,"",IF(B45=0,"",IF(OR(B45=$AM$1,B45=$BL$1,B46=$AM$1,B46=$BL$1,B47=$AM$1,B47=$BL$1),0,1)))</f>
        <v>1</v>
      </c>
      <c r="BL45" s="2">
        <f>IF($A45&gt;='243way_Regular Symbol'!E$16,"",IF(C45=0,"",IF(OR(C45=$AM$1,C45=$BL$1,C46=$AM$1,C46=$BL$1,C47=$AM$1,C47=$BL$1),0,1)))</f>
        <v>1</v>
      </c>
      <c r="BM45" s="2">
        <f>IF($A45&gt;='243way_Regular Symbol'!F$16,"",IF(D45=0,"",IF(OR(D45=$AM$1,D45=$BL$1,D46=$AM$1,D46=$BL$1,D47=$AM$1,D47=$BL$1),0,1)))</f>
        <v>1</v>
      </c>
      <c r="BN45" s="2" t="str">
        <f>IF($A45&gt;='243way_Regular Symbol'!G$16,"",IF(E45=0,"",IF(OR(E45=$AM$1,E45=$BL$1,E46=$AM$1,E46=$BL$1,E47=$AM$1,E47=$BL$1),0,1)))</f>
        <v/>
      </c>
      <c r="BO45" s="128">
        <f>IF($A45&gt;='243way_Regular Symbol'!H$16,"",IF(F45=0,"",IF(OR(F45=$AM$1,F45=$BL$1,F46=$AM$1,F46=$BL$1,F47=$AM$1,F47=$BL$1),0,1)))</f>
        <v>1</v>
      </c>
      <c r="BQ45" s="2">
        <f>IF($A45&gt;='243way_Regular Symbol'!D$16,"",IF(B45=0,"",IF(OR(B45=$BQ$1,B45=$BR$1,B46=$BQ$1,B46=$BR$1,B47=$BQ$1,B47=$BR$1),0,1)))</f>
        <v>0</v>
      </c>
      <c r="BR45" s="2">
        <f>IF($A45&gt;='243way_Regular Symbol'!E$16,"",IF(C45=0,"",IF(OR(C45=$BQ$1,C45=$BR$1,C46=$BQ$1,C46=$BR$1,C47=$BQ$1,C47=$BR$1),0,1)))</f>
        <v>1</v>
      </c>
      <c r="BS45" s="2">
        <f>IF($A45&gt;='243way_Regular Symbol'!F$16,"",IF(D45=0,"",IF(OR(D45=$BQ$1,D45=$BR$1,D46=$BQ$1,D46=$BR$1,D47=$BQ$1,D47=$BR$1),0,1)))</f>
        <v>1</v>
      </c>
      <c r="BT45" s="2" t="str">
        <f>IF($A45&gt;='243way_Regular Symbol'!G$16,"",IF(E45=0,"",IF(OR(E45=$BQ$1,E45=$BR$1,E46=$BQ$1,E46=$BR$1,E47=$BQ$1,E47=$BR$1),0,1)))</f>
        <v/>
      </c>
      <c r="BU45" s="2">
        <f>IF($A45&gt;='243way_Regular Symbol'!H$16,"",IF(F45=0,"",IF(OR(F45=$BQ$1,F45=$BR$1,F46=$BQ$1,F46=$BR$1,F47=$BQ$1,F47=$BR$1),0,1)))</f>
        <v>1</v>
      </c>
      <c r="BW45" s="2">
        <f>IF($A45&gt;='243way_Regular Symbol'!D$16,"",IF(B45=0,"",IF(OR(B45=$BW$1,B46=$BW$1,B47=$BW$1,B45=$BX$1,B46=$BX$1,B47=$BX$1),0,1)))</f>
        <v>1</v>
      </c>
      <c r="BX45" s="2">
        <f>IF($A45&gt;='243way_Regular Symbol'!E$16,"",IF(C45=0,"",IF(OR(C45=$BW$1,C46=$BW$1,C47=$BW$1,C45=$BX$1,C46=$BX$1,C47=$BX$1),0,1)))</f>
        <v>1</v>
      </c>
      <c r="BY45" s="2">
        <f>IF($A45&gt;='243way_Regular Symbol'!F$16,"",IF(D45=0,"",IF(OR(D45=$BW$1,D46=$BW$1,D47=$BW$1,D45=$BX$1,D46=$BX$1,D47=$BX$1),0,1)))</f>
        <v>1</v>
      </c>
      <c r="BZ45" s="2" t="str">
        <f>IF($A45&gt;='243way_Regular Symbol'!G$16,"",IF(E45=0,"",IF(OR(E45=$BW$1,E46=$BW$1,E47=$BW$1,E45=$BX$1,E46=$BX$1,E47=$BX$1),0,1)))</f>
        <v/>
      </c>
      <c r="CA45" s="2">
        <f>IF($A45&gt;='243way_Regular Symbol'!H$16,"",IF(F45=0,"",IF(OR(F45=$BW$1,F46=$BW$1,F47=$BW$1,F45=$BX$1,F46=$BX$1,F47=$BX$1),0,1)))</f>
        <v>1</v>
      </c>
      <c r="CC45" s="2">
        <f>IF($A45&gt;='243way_Regular Symbol'!D$16,"",IF(B45=0,"",IF(OR(B45=$BW$1,B46=$BW$1,B47=$BW$1,B45=$CD$1,B46=$CD$1,B47=$CD$1),0,1)))</f>
        <v>0</v>
      </c>
      <c r="CD45" s="2">
        <f>IF($A45&gt;='243way_Regular Symbol'!E$16,"",IF(C45=0,"",IF(OR(C45=$BW$1,C46=$BW$1,C47=$BW$1,C45=$CD$1,C46=$CD$1,C47=$CD$1),0,1)))</f>
        <v>1</v>
      </c>
      <c r="CE45" s="2">
        <f>IF($A45&gt;='243way_Regular Symbol'!F$16,"",IF(D45=0,"",IF(OR(D45=$BW$1,D46=$BW$1,D47=$BW$1,D45=$CD$1,D46=$CD$1,D47=$CD$1),0,1)))</f>
        <v>1</v>
      </c>
      <c r="CF45" s="2" t="str">
        <f>IF($A45&gt;='243way_Regular Symbol'!G$16,"",IF(E45=0,"",IF(OR(E45=$BW$1,E46=$BW$1,E47=$BW$1,E45=$CD$1,E46=$CD$1,E47=$CD$1),0,1)))</f>
        <v/>
      </c>
      <c r="CG45" s="2">
        <f>IF($A45&gt;='243way_Regular Symbol'!H$16,"",IF(F45=0,"",IF(OR(F45=$BW$1,F46=$BW$1,F47=$BW$1,F45=$CD$1,F46=$CD$1,F47=$CD$1),0,1)))</f>
        <v>1</v>
      </c>
      <c r="CI45" s="2">
        <f>IF($A45&gt;='243way_Regular Symbol'!D$16,"",IF(B45=0,"",IF(OR(B45=$BW$1,B46=$BW$1,B47=$BW$1,B45=$CJ$1,B46=$CJ$1,B47=$CJ$1),0,1)))</f>
        <v>1</v>
      </c>
      <c r="CJ45" s="2">
        <f>IF($A45&gt;='243way_Regular Symbol'!E$16,"",IF(C45=0,"",IF(OR(C45=$BW$1,C46=$BW$1,C47=$BW$1,C45=$CJ$1,C46=$CJ$1,C47=$CJ$1),0,1)))</f>
        <v>1</v>
      </c>
      <c r="CK45" s="2">
        <f>IF($A45&gt;='243way_Regular Symbol'!F$16,"",IF(D45=0,"",IF(OR(D45=$BW$1,D46=$BW$1,D47=$BW$1,D45=$CJ$1,D46=$CJ$1,D47=$CJ$1),0,1)))</f>
        <v>0</v>
      </c>
      <c r="CL45" s="2" t="str">
        <f>IF($A45&gt;='243way_Regular Symbol'!G$16,"",IF(E45=0,"",IF(OR(E45=$BW$1,E46=$BW$1,E47=$BW$1,E45=$CJ$1,E46=$CJ$1,E47=$CJ$1),0,1)))</f>
        <v/>
      </c>
      <c r="CM45" s="2">
        <f>IF($A45&gt;='243way_Regular Symbol'!H$16,"",IF(F45=0,"",IF(OR(F45=$BW$1,F46=$BW$1,F47=$BW$1,F45=$CJ$1,F46=$CJ$1,F47=$CJ$1),0,1)))</f>
        <v>0</v>
      </c>
      <c r="CO45" s="2">
        <f>IF($A45&gt;='243way_Regular Symbol'!D$16,"",IF(B45=0,"",IF(OR(B45=$BW$1,B46=$BW$1,B47=$BW$1,B45=$CP$1,B46=$CP$1,B47=$CP$1),0,1)))</f>
        <v>1</v>
      </c>
      <c r="CP45" s="2">
        <f>IF($A45&gt;='243way_Regular Symbol'!E$16,"",IF(C45=0,"",IF(OR(C45=$BW$1,C46=$BW$1,C47=$BW$1,C45=$CP$1,C46=$CP$1,C47=$CP$1),0,1)))</f>
        <v>1</v>
      </c>
      <c r="CQ45" s="2">
        <f>IF($A45&gt;='243way_Regular Symbol'!F$16,"",IF(D45=0,"",IF(OR(D45=$BW$1,D46=$BW$1,D47=$BW$1,D45=$CP$1,D46=$CP$1,D47=$CP$1),0,1)))</f>
        <v>1</v>
      </c>
      <c r="CR45" s="2" t="str">
        <f>IF($A45&gt;='243way_Regular Symbol'!G$16,"",IF(E45=0,"",IF(OR(E45=$BW$1,E46=$BW$1,E47=$BW$1,E45=$CP$1,E46=$CP$1,E47=$CP$1),0,1)))</f>
        <v/>
      </c>
      <c r="CS45" s="2">
        <f>IF($A45&gt;='243way_Regular Symbol'!H$16,"",IF(F45=0,"",IF(OR(F45=$BW$1,F46=$BW$1,F47=$BW$1,F45=$CP$1,F46=$CP$1,F47=$CP$1),0,1)))</f>
        <v>0</v>
      </c>
      <c r="CU45" s="2">
        <f>IF($A45&gt;='243way_Regular Symbol'!D$16,"",IF(B45=0,"",IF(OR(B45=$BW$1,B46=$BW$1,B47=$BW$1,B45=$CV$1,B46=$CV$1,B47=$CV$1),0,1)))</f>
        <v>0</v>
      </c>
      <c r="CV45" s="2">
        <f>IF($A45&gt;='243way_Regular Symbol'!E$16,"",IF(C45=0,"",IF(OR(C45=$BW$1,C46=$BW$1,C47=$BW$1,C45=$CV$1,C46=$CV$1,C47=$CV$1),0,1)))</f>
        <v>0</v>
      </c>
      <c r="CW45" s="2">
        <f>IF($A45&gt;='243way_Regular Symbol'!F$16,"",IF(D45=0,"",IF(OR(D45=$BW$1,D46=$BW$1,D47=$BW$1,D45=$CV$1,D46=$CV$1,D47=$CV$1),0,1)))</f>
        <v>1</v>
      </c>
      <c r="CX45" s="2" t="str">
        <f>IF($A45&gt;='243way_Regular Symbol'!G$16,"",IF(E45=0,"",IF(OR(E45=$BW$1,E46=$BW$1,E47=$BW$1,E45=$CV$1,E46=$CV$1,E47=$CV$1),0,1)))</f>
        <v/>
      </c>
      <c r="CY45" s="2">
        <f>IF($A45&gt;='243way_Regular Symbol'!H$16,"",IF(F45=0,"",IF(OR(F45=$BW$1,F46=$BW$1,F47=$BW$1,F45=$CV$1,F46=$CV$1,F47=$CV$1),0,1)))</f>
        <v>0</v>
      </c>
    </row>
    <row r="46" spans="1:103">
      <c r="A46" s="341">
        <f>IF('243way_Regular Symbol'!L45="","",'243way_Regular Symbol'!L45)</f>
        <v>42</v>
      </c>
      <c r="B46" s="184" t="str">
        <f>IF('243way_Regular Symbol'!M45="",
IF($A46-'243way_Regular Symbol'!D$16&gt;='243way_RegularＸ_W()'!B$2-1,"",VLOOKUP($A46-'243way_Regular Symbol'!D$16,'243way_Regular Symbol'!$L$3:$Q$250,'243way_RegularＸ_W()'!B$3+1,FALSE)),
'243way_Regular Symbol'!M45)</f>
        <v>NI</v>
      </c>
      <c r="C46" s="184" t="str">
        <f>IF('243way_Regular Symbol'!N45="",
IF($A46-'243way_Regular Symbol'!E$16&gt;='243way_RegularＸ_W()'!C$2-1,"",VLOOKUP($A46-'243way_Regular Symbol'!E$16,'243way_Regular Symbol'!$L$3:$Q$250,'243way_RegularＸ_W()'!C$3+1,FALSE)),
'243way_Regular Symbol'!N45)</f>
        <v>M5</v>
      </c>
      <c r="D46" s="184" t="str">
        <f>IF('243way_Regular Symbol'!O45="",
IF($A46-'243way_Regular Symbol'!F$16&gt;='243way_RegularＸ_W()'!D$2-1,"",VLOOKUP($A46-'243way_Regular Symbol'!F$16,'243way_Regular Symbol'!$L$3:$Q$250,'243way_RegularＸ_W()'!D$3+1,FALSE)),
'243way_Regular Symbol'!O45)</f>
        <v>M1</v>
      </c>
      <c r="E46" s="184" t="str">
        <f>IF('243way_Regular Symbol'!P45="",
IF($A46-'243way_Regular Symbol'!G$16&gt;='243way_RegularＸ_W()'!E$2-1,"",VLOOKUP($A46-'243way_Regular Symbol'!G$16,'243way_Regular Symbol'!$L$3:$Q$250,'243way_RegularＸ_W()'!E$3+1,FALSE)),
'243way_Regular Symbol'!P45)</f>
        <v/>
      </c>
      <c r="F46" s="184" t="str">
        <f>IF('243way_Regular Symbol'!Q45="",
IF($A46-'243way_Regular Symbol'!H$16&gt;='243way_RegularＸ_W()'!F$2-1,"",VLOOKUP($A46-'243way_Regular Symbol'!H$16,'243way_Regular Symbol'!$L$3:$Q$250,'243way_RegularＸ_W()'!F$3+1,FALSE)),
'243way_Regular Symbol'!Q45)</f>
        <v>J</v>
      </c>
      <c r="O46" s="342">
        <f>IF($A46&gt;='243way_Regular Symbol'!D$16,"",IF(B46=0,"",IF(OR(B46=$O$1,B46=$P$1,B47=$O$1,B47=$P$1,B48=$O$1,B48=$P$1),0,1)))</f>
        <v>1</v>
      </c>
      <c r="P46" s="2">
        <f>IF($A46&gt;='243way_Regular Symbol'!E$16,"",IF(C46=0,"",IF(OR(C46=$O$1,C46=$P$1,C47=$O$1,C47=$P$1,C48=$O$1,C48=$P$1),0,1)))</f>
        <v>0</v>
      </c>
      <c r="Q46" s="2">
        <f>IF($A46&gt;='243way_Regular Symbol'!F$16,"",IF(D46=0,"",IF(OR(D46=$O$1,D46=$P$1,D47=$O$1,D47=$P$1,D48=$O$1,D48=$P$1),0,1)))</f>
        <v>0</v>
      </c>
      <c r="R46" s="2" t="str">
        <f>IF($A46&gt;='243way_Regular Symbol'!G$16,"",IF(E46=0,"",IF(OR(E46=$O$1,E46=$P$1,E47=$O$1,E47=$P$1,E48=$O$1,E48=$P$1),0,1)))</f>
        <v/>
      </c>
      <c r="S46" s="128" t="str">
        <f>IF($A46&gt;='243way_Regular Symbol'!H$16,"",IF(F46=0,"",IF(OR(F46=$O$1,F46=$P$1,F47=$O$1,F47=$P$1,F48=$O$1,F48=$P$1),0,1)))</f>
        <v/>
      </c>
      <c r="U46" s="342">
        <f>IF($A46&gt;='243way_Regular Symbol'!D$16,"",IF(B46=0,"",IF(OR(B46=$U$1,B46=$V$1,B47=$U$1,B47=$V$1,B48=$U$1,B48=$V$1),0,1)))</f>
        <v>1</v>
      </c>
      <c r="V46" s="2">
        <f>IF($A46&gt;='243way_Regular Symbol'!E$16,"",IF(C46=0,"",IF(OR(C46=$U$1,C46=$V$1,C47=$U$1,C47=$V$1,C48=$U$1,C48=$V$1),0,1)))</f>
        <v>0</v>
      </c>
      <c r="W46" s="2">
        <f>IF($A46&gt;='243way_Regular Symbol'!F$16,"",IF(D46=0,"",IF(OR(D46=$U$1,D46=$V$1,D47=$U$1,D47=$V$1,D48=$U$1,D48=$V$1),0,1)))</f>
        <v>0</v>
      </c>
      <c r="X46" s="2" t="str">
        <f>IF($A46&gt;='243way_Regular Symbol'!G$16,"",IF(E46=0,"",IF(OR(E46=$U$1,E46=$V$1,E47=$U$1,E47=$V$1,E48=$U$1,E48=$V$1),0,1)))</f>
        <v/>
      </c>
      <c r="Y46" s="128" t="str">
        <f>IF($A46&gt;='243way_Regular Symbol'!H$16,"",IF(F46=0,"",IF(OR(F46=$U$1,F46=$V$1,F47=$U$1,F47=$V$1,F48=$U$1,F48=$V$1),0,1)))</f>
        <v/>
      </c>
      <c r="AA46" s="342">
        <f>IF($A46&gt;='243way_Regular Symbol'!D$16,"",IF(B46=0,"",IF(OR(B46=$AA$1,B46=$AB$1,B47=$AA$1,B47=$AB$1,B48=$AA$1,,B48=$AB$1),0,1)))</f>
        <v>1</v>
      </c>
      <c r="AB46" s="2">
        <f>IF($A46&gt;='243way_Regular Symbol'!E$16,"",IF(C46=0,"",IF(OR(C46=$AA$1,C46=$AB$1,C47=$AA$1,C47=$AB$1,C48=$AA$1,,C48=$AB$1),0,1)))</f>
        <v>1</v>
      </c>
      <c r="AC46" s="2">
        <f>IF($A46&gt;='243way_Regular Symbol'!F$16,"",IF(D46=0,"",IF(OR(D46=$AA$1,D46=$AB$1,D47=$AA$1,D47=$AB$1,D48=$AA$1,,D48=$AB$1),0,1)))</f>
        <v>1</v>
      </c>
      <c r="AD46" s="2" t="str">
        <f>IF($A46&gt;='243way_Regular Symbol'!G$16,"",IF(E46=0,"",IF(OR(E46=$AA$1,E46=$AB$1,E47=$AA$1,E47=$AB$1,E48=$AA$1,,E48=$AB$1),0,1)))</f>
        <v/>
      </c>
      <c r="AE46" s="128" t="str">
        <f>IF($A46&gt;='243way_Regular Symbol'!H$16,"",IF(F46=0,"",IF(OR(F46=$AA$1,F46=$AB$1,F47=$AA$1,F47=$AB$1,F48=$AA$1,,F48=$AB$1),0,1)))</f>
        <v/>
      </c>
      <c r="AG46" s="342">
        <f>IF($A46&gt;='243way_Regular Symbol'!D$16,"",IF(B46=0,"",IF(OR(B46=$AG$1,B46=$AH$1,B47=$AG$1,B47=$AH$1,B48=$AG$1,B48=$AH$1),0,1)))</f>
        <v>0</v>
      </c>
      <c r="AH46" s="2">
        <f>IF($A46&gt;='243way_Regular Symbol'!E$16,"",IF(C46=0,"",IF(OR(C46=$AG$1,C46=$AH$1,C47=$AG$1,C47=$AH$1,C48=$AG$1,C48=$AH$1),0,1)))</f>
        <v>1</v>
      </c>
      <c r="AI46" s="2">
        <f>IF($A46&gt;='243way_Regular Symbol'!F$16,"",IF(D46=0,"",IF(OR(D46=$AG$1,D46=$AH$1,D47=$AG$1,D47=$AH$1,D48=$AG$1,D48=$AH$1),0,1)))</f>
        <v>0</v>
      </c>
      <c r="AJ46" s="2" t="str">
        <f>IF($A46&gt;='243way_Regular Symbol'!G$16,"",IF(E46=0,"",IF(OR(E46=$AG$1,E46=$AH$1,E47=$AG$1,E47=$AH$1,E48=$AG$1,E48=$AH$1),0,1)))</f>
        <v/>
      </c>
      <c r="AK46" s="128" t="str">
        <f>IF($A46&gt;='243way_Regular Symbol'!H$16,"",IF(F46=0,"",IF(OR(F46=$AG$1,F46=$AH$1,F47=$AG$1,F47=$AH$1,F48=$AG$1,F48=$AH$1),0,1)))</f>
        <v/>
      </c>
      <c r="AM46" s="342">
        <f>IF($A46&gt;='243way_Regular Symbol'!D$16,"",IF(B46=0,"",IF(OR(B46=$AM$1,B46=$AN$1,B47=$AM$1,B47=$AN$1,B48=$AM$1,B48=$AN$1),0,1)))</f>
        <v>1</v>
      </c>
      <c r="AN46" s="2">
        <f>IF($A46&gt;='243way_Regular Symbol'!E$16,"",IF(C46=0,"",IF(OR(C46=$AM$1,C46=$AN$1,C47=$AM$1,C47=$AN$1,C48=$AM$1,C48=$AN$1),0,1)))</f>
        <v>0</v>
      </c>
      <c r="AO46" s="2">
        <f>IF($A46&gt;='243way_Regular Symbol'!F$16,"",IF(D46=0,"",IF(OR(D46=$AM$1,D46=$AN$1,D47=$AM$1,D47=$AN$1,D48=$AM$1,D48=$AN$1),0,1)))</f>
        <v>1</v>
      </c>
      <c r="AP46" s="2" t="str">
        <f>IF($A46&gt;='243way_Regular Symbol'!G$16,"",IF(E46=0,"",IF(OR(E46=$AM$1,E46=$AN$1,E47=$AM$1,E47=$AN$1,E48=$AM$1,E48=$AN$1),0,1)))</f>
        <v/>
      </c>
      <c r="AQ46" s="128" t="str">
        <f>IF($A46&gt;='243way_Regular Symbol'!H$16,"",IF(F46=0,"",IF(OR(F46=$AM$1,F46=$AN$1,F47=$AM$1,F47=$AN$1,F48=$AM$1,F48=$AN$1),0,1)))</f>
        <v/>
      </c>
      <c r="AS46" s="342">
        <f>IF($A46&gt;='243way_Regular Symbol'!D$16,"",IF(B46=0,"",IF(OR(B46=$AM$1,B46=$AT$1,B47=$AM$1,B47=$AT$1,B48=$AM$1,B48=$AT$1),0,1)))</f>
        <v>1</v>
      </c>
      <c r="AT46" s="2">
        <f>IF($A46&gt;='243way_Regular Symbol'!E$16,"",IF(C46=0,"",IF(OR(C46=$AM$1,C46=$AT$1,C47=$AM$1,C47=$AT$1,C48=$AM$1,C48=$AT$1),0,1)))</f>
        <v>1</v>
      </c>
      <c r="AU46" s="2">
        <f>IF($A46&gt;='243way_Regular Symbol'!F$16,"",IF(D46=0,"",IF(OR(D46=$AM$1,D46=$AT$1,D47=$AM$1,D47=$AT$1,D48=$AM$1,D48=$AT$1),0,1)))</f>
        <v>1</v>
      </c>
      <c r="AV46" s="2" t="str">
        <f>IF($A46&gt;='243way_Regular Symbol'!G$16,"",IF(E46=0,"",IF(OR(E46=$AM$1,E46=$AT$1,E47=$AM$1,E47=$AT$1,E48=$AM$1,E48=$AT$1),0,1)))</f>
        <v/>
      </c>
      <c r="AW46" s="128" t="str">
        <f>IF($A46&gt;='243way_Regular Symbol'!H$16,"",IF(F46=0,"",IF(OR(F46=$AM$1,F46=$AT$1,F47=$AM$1,F47=$AT$1,F48=$AM$1,F48=$AT$1),0,1)))</f>
        <v/>
      </c>
      <c r="AY46" s="342"/>
      <c r="AZ46" s="2"/>
      <c r="BA46" s="2">
        <f>IF($A46&gt;='243way_Regular Symbol'!F$16,"",COUNTIF(D46:D48,$AZ$1))</f>
        <v>0</v>
      </c>
      <c r="BB46" s="2" t="str">
        <f>IF($A46&gt;='243way_Regular Symbol'!G$16,"",COUNTIF(E46:E48,$AZ$1))</f>
        <v/>
      </c>
      <c r="BC46" s="2" t="str">
        <f>IF($A46&gt;='243way_Regular Symbol'!H$16,"",COUNTIF(F46:F48,$AZ$1))</f>
        <v/>
      </c>
      <c r="BE46" s="342">
        <f>IF($A46&gt;='243way_Regular Symbol'!D$16,"",IF(B46=0,"",IF(OR(B46=$AM$1,B46=$BF$1,B47=$AM$1,B47=$BF$1,B48=$AM$1,B48=$BF$1),1,0)))</f>
        <v>0</v>
      </c>
      <c r="BF46" s="342">
        <f>IF($A46&gt;='243way_Regular Symbol'!E$16,"",IF(C46=0,"",IF(OR(C46=$AM$1,C46=$BF$1,C47=$AM$1,C47=$BF$1,C48=$AM$1,C48=$BF$1),1,0)))</f>
        <v>0</v>
      </c>
      <c r="BG46" s="342">
        <f>IF($A46&gt;='243way_Regular Symbol'!F$16,"",IF(D46=0,"",IF(OR(D46=$AM$1,D46=$BF$1,D47=$AM$1,D47=$BF$1,D48=$AM$1,D48=$BF$1),1,0)))</f>
        <v>0</v>
      </c>
      <c r="BH46" s="342" t="str">
        <f>IF($A46&gt;='243way_Regular Symbol'!G$16,"",IF(E46=0,"",IF(OR(E46=$AM$1,E46=$BF$1,E47=$AM$1,E47=$BF$1,E48=$AM$1,E48=$BF$1),1,0)))</f>
        <v/>
      </c>
      <c r="BI46" s="342" t="str">
        <f>IF($A46&gt;='243way_Regular Symbol'!H$16,"",IF(F46=0,"",IF(OR(F46=$AM$1,F46=$BF$1,F47=$AM$1,F47=$BF$1,F48=$AM$1,F48=$BF$1),1,0)))</f>
        <v/>
      </c>
      <c r="BK46" s="342">
        <f>IF($A46&gt;='243way_Regular Symbol'!D$16,"",IF(B46=0,"",IF(OR(B46=$AM$1,B46=$BL$1,B47=$AM$1,B47=$BL$1,B48=$AM$1,B48=$BL$1),0,1)))</f>
        <v>1</v>
      </c>
      <c r="BL46" s="2">
        <f>IF($A46&gt;='243way_Regular Symbol'!E$16,"",IF(C46=0,"",IF(OR(C46=$AM$1,C46=$BL$1,C47=$AM$1,C47=$BL$1,C48=$AM$1,C48=$BL$1),0,1)))</f>
        <v>1</v>
      </c>
      <c r="BM46" s="2">
        <f>IF($A46&gt;='243way_Regular Symbol'!F$16,"",IF(D46=0,"",IF(OR(D46=$AM$1,D46=$BL$1,D47=$AM$1,D47=$BL$1,D48=$AM$1,D48=$BL$1),0,1)))</f>
        <v>1</v>
      </c>
      <c r="BN46" s="2" t="str">
        <f>IF($A46&gt;='243way_Regular Symbol'!G$16,"",IF(E46=0,"",IF(OR(E46=$AM$1,E46=$BL$1,E47=$AM$1,E47=$BL$1,E48=$AM$1,E48=$BL$1),0,1)))</f>
        <v/>
      </c>
      <c r="BO46" s="128" t="str">
        <f>IF($A46&gt;='243way_Regular Symbol'!H$16,"",IF(F46=0,"",IF(OR(F46=$AM$1,F46=$BL$1,F47=$AM$1,F47=$BL$1,F48=$AM$1,F48=$BL$1),0,1)))</f>
        <v/>
      </c>
      <c r="BQ46" s="2">
        <f>IF($A46&gt;='243way_Regular Symbol'!D$16,"",IF(B46=0,"",IF(OR(B46=$BQ$1,B46=$BR$1,B47=$BQ$1,B47=$BR$1,B48=$BQ$1,B48=$BR$1),0,1)))</f>
        <v>1</v>
      </c>
      <c r="BR46" s="2">
        <f>IF($A46&gt;='243way_Regular Symbol'!E$16,"",IF(C46=0,"",IF(OR(C46=$BQ$1,C46=$BR$1,C47=$BQ$1,C47=$BR$1,C48=$BQ$1,C48=$BR$1),0,1)))</f>
        <v>1</v>
      </c>
      <c r="BS46" s="2">
        <f>IF($A46&gt;='243way_Regular Symbol'!F$16,"",IF(D46=0,"",IF(OR(D46=$BQ$1,D46=$BR$1,D47=$BQ$1,D47=$BR$1,D48=$BQ$1,D48=$BR$1),0,1)))</f>
        <v>1</v>
      </c>
      <c r="BT46" s="2" t="str">
        <f>IF($A46&gt;='243way_Regular Symbol'!G$16,"",IF(E46=0,"",IF(OR(E46=$BQ$1,E46=$BR$1,E47=$BQ$1,E47=$BR$1,E48=$BQ$1,E48=$BR$1),0,1)))</f>
        <v/>
      </c>
      <c r="BU46" s="2" t="str">
        <f>IF($A46&gt;='243way_Regular Symbol'!H$16,"",IF(F46=0,"",IF(OR(F46=$BQ$1,F46=$BR$1,F47=$BQ$1,F47=$BR$1,F48=$BQ$1,F48=$BR$1),0,1)))</f>
        <v/>
      </c>
      <c r="BW46" s="2">
        <f>IF($A46&gt;='243way_Regular Symbol'!D$16,"",IF(B46=0,"",IF(OR(B46=$BW$1,B47=$BW$1,B48=$BW$1,B46=$BX$1,B47=$BX$1,B48=$BX$1),0,1)))</f>
        <v>1</v>
      </c>
      <c r="BX46" s="2">
        <f>IF($A46&gt;='243way_Regular Symbol'!E$16,"",IF(C46=0,"",IF(OR(C46=$BW$1,C47=$BW$1,C48=$BW$1,C46=$BX$1,C47=$BX$1,C48=$BX$1),0,1)))</f>
        <v>1</v>
      </c>
      <c r="BY46" s="2">
        <f>IF($A46&gt;='243way_Regular Symbol'!F$16,"",IF(D46=0,"",IF(OR(D46=$BW$1,D47=$BW$1,D48=$BW$1,D46=$BX$1,D47=$BX$1,D48=$BX$1),0,1)))</f>
        <v>1</v>
      </c>
      <c r="BZ46" s="2" t="str">
        <f>IF($A46&gt;='243way_Regular Symbol'!G$16,"",IF(E46=0,"",IF(OR(E46=$BW$1,E47=$BW$1,E48=$BW$1,E46=$BX$1,E47=$BX$1,E48=$BX$1),0,1)))</f>
        <v/>
      </c>
      <c r="CA46" s="2" t="str">
        <f>IF($A46&gt;='243way_Regular Symbol'!H$16,"",IF(F46=0,"",IF(OR(F46=$BW$1,F47=$BW$1,F48=$BW$1,F46=$BX$1,F47=$BX$1,F48=$BX$1),0,1)))</f>
        <v/>
      </c>
      <c r="CC46" s="2">
        <f>IF($A46&gt;='243way_Regular Symbol'!D$16,"",IF(B46=0,"",IF(OR(B46=$BW$1,B47=$BW$1,B48=$BW$1,B46=$CD$1,B47=$CD$1,B48=$CD$1),0,1)))</f>
        <v>0</v>
      </c>
      <c r="CD46" s="2">
        <f>IF($A46&gt;='243way_Regular Symbol'!E$16,"",IF(C46=0,"",IF(OR(C46=$BW$1,C47=$BW$1,C48=$BW$1,C46=$CD$1,C47=$CD$1,C48=$CD$1),0,1)))</f>
        <v>1</v>
      </c>
      <c r="CE46" s="2">
        <f>IF($A46&gt;='243way_Regular Symbol'!F$16,"",IF(D46=0,"",IF(OR(D46=$BW$1,D47=$BW$1,D48=$BW$1,D46=$CD$1,D47=$CD$1,D48=$CD$1),0,1)))</f>
        <v>1</v>
      </c>
      <c r="CF46" s="2" t="str">
        <f>IF($A46&gt;='243way_Regular Symbol'!G$16,"",IF(E46=0,"",IF(OR(E46=$BW$1,E47=$BW$1,E48=$BW$1,E46=$CD$1,E47=$CD$1,E48=$CD$1),0,1)))</f>
        <v/>
      </c>
      <c r="CG46" s="2" t="str">
        <f>IF($A46&gt;='243way_Regular Symbol'!H$16,"",IF(F46=0,"",IF(OR(F46=$BW$1,F47=$BW$1,F48=$BW$1,F46=$CD$1,F47=$CD$1,F48=$CD$1),0,1)))</f>
        <v/>
      </c>
      <c r="CI46" s="2">
        <f>IF($A46&gt;='243way_Regular Symbol'!D$16,"",IF(B46=0,"",IF(OR(B46=$BW$1,B47=$BW$1,B48=$BW$1,B46=$CJ$1,B47=$CJ$1,B48=$CJ$1),0,1)))</f>
        <v>1</v>
      </c>
      <c r="CJ46" s="2">
        <f>IF($A46&gt;='243way_Regular Symbol'!E$16,"",IF(C46=0,"",IF(OR(C46=$BW$1,C47=$BW$1,C48=$BW$1,C46=$CJ$1,C47=$CJ$1,C48=$CJ$1),0,1)))</f>
        <v>1</v>
      </c>
      <c r="CK46" s="2">
        <f>IF($A46&gt;='243way_Regular Symbol'!F$16,"",IF(D46=0,"",IF(OR(D46=$BW$1,D47=$BW$1,D48=$BW$1,D46=$CJ$1,D47=$CJ$1,D48=$CJ$1),0,1)))</f>
        <v>1</v>
      </c>
      <c r="CL46" s="2" t="str">
        <f>IF($A46&gt;='243way_Regular Symbol'!G$16,"",IF(E46=0,"",IF(OR(E46=$BW$1,E47=$BW$1,E48=$BW$1,E46=$CJ$1,E47=$CJ$1,E48=$CJ$1),0,1)))</f>
        <v/>
      </c>
      <c r="CM46" s="2" t="str">
        <f>IF($A46&gt;='243way_Regular Symbol'!H$16,"",IF(F46=0,"",IF(OR(F46=$BW$1,F47=$BW$1,F48=$BW$1,F46=$CJ$1,F47=$CJ$1,F48=$CJ$1),0,1)))</f>
        <v/>
      </c>
      <c r="CO46" s="2">
        <f>IF($A46&gt;='243way_Regular Symbol'!D$16,"",IF(B46=0,"",IF(OR(B46=$BW$1,B47=$BW$1,B48=$BW$1,B46=$CP$1,B47=$CP$1,B48=$CP$1),0,1)))</f>
        <v>1</v>
      </c>
      <c r="CP46" s="2">
        <f>IF($A46&gt;='243way_Regular Symbol'!E$16,"",IF(C46=0,"",IF(OR(C46=$BW$1,C47=$BW$1,C48=$BW$1,C46=$CP$1,C47=$CP$1,C48=$CP$1),0,1)))</f>
        <v>1</v>
      </c>
      <c r="CQ46" s="2">
        <f>IF($A46&gt;='243way_Regular Symbol'!F$16,"",IF(D46=0,"",IF(OR(D46=$BW$1,D47=$BW$1,D48=$BW$1,D46=$CP$1,D47=$CP$1,D48=$CP$1),0,1)))</f>
        <v>1</v>
      </c>
      <c r="CR46" s="2" t="str">
        <f>IF($A46&gt;='243way_Regular Symbol'!G$16,"",IF(E46=0,"",IF(OR(E46=$BW$1,E47=$BW$1,E48=$BW$1,E46=$CP$1,E47=$CP$1,E48=$CP$1),0,1)))</f>
        <v/>
      </c>
      <c r="CS46" s="2" t="str">
        <f>IF($A46&gt;='243way_Regular Symbol'!H$16,"",IF(F46=0,"",IF(OR(F46=$BW$1,F47=$BW$1,F48=$BW$1,F46=$CP$1,F47=$CP$1,F48=$CP$1),0,1)))</f>
        <v/>
      </c>
      <c r="CU46" s="2">
        <f>IF($A46&gt;='243way_Regular Symbol'!D$16,"",IF(B46=0,"",IF(OR(B46=$BW$1,B47=$BW$1,B48=$BW$1,B46=$CV$1,B47=$CV$1,B48=$CV$1),0,1)))</f>
        <v>0</v>
      </c>
      <c r="CV46" s="2">
        <f>IF($A46&gt;='243way_Regular Symbol'!E$16,"",IF(C46=0,"",IF(OR(C46=$BW$1,C47=$BW$1,C48=$BW$1,C46=$CV$1,C47=$CV$1,C48=$CV$1),0,1)))</f>
        <v>1</v>
      </c>
      <c r="CW46" s="2">
        <f>IF($A46&gt;='243way_Regular Symbol'!F$16,"",IF(D46=0,"",IF(OR(D46=$BW$1,D47=$BW$1,D48=$BW$1,D46=$CV$1,D47=$CV$1,D48=$CV$1),0,1)))</f>
        <v>1</v>
      </c>
      <c r="CX46" s="2" t="str">
        <f>IF($A46&gt;='243way_Regular Symbol'!G$16,"",IF(E46=0,"",IF(OR(E46=$BW$1,E47=$BW$1,E48=$BW$1,E46=$CV$1,E47=$CV$1,E48=$CV$1),0,1)))</f>
        <v/>
      </c>
      <c r="CY46" s="2" t="str">
        <f>IF($A46&gt;='243way_Regular Symbol'!H$16,"",IF(F46=0,"",IF(OR(F46=$BW$1,F47=$BW$1,F48=$BW$1,F46=$CV$1,F47=$CV$1,F48=$CV$1),0,1)))</f>
        <v/>
      </c>
    </row>
    <row r="47" spans="1:103">
      <c r="A47" s="341">
        <f>IF('243way_Regular Symbol'!L46="","",'243way_Regular Symbol'!L46)</f>
        <v>43</v>
      </c>
      <c r="B47" s="184" t="str">
        <f>IF('243way_Regular Symbol'!M46="",
IF($A47-'243way_Regular Symbol'!D$16&gt;='243way_RegularＸ_W()'!B$2-1,"",VLOOKUP($A47-'243way_Regular Symbol'!D$16,'243way_Regular Symbol'!$L$3:$Q$250,'243way_RegularＸ_W()'!B$3+1,FALSE)),
'243way_Regular Symbol'!M46)</f>
        <v>Q</v>
      </c>
      <c r="C47" s="184" t="str">
        <f>IF('243way_Regular Symbol'!N46="",
IF($A47-'243way_Regular Symbol'!E$16&gt;='243way_RegularＸ_W()'!C$2-1,"",VLOOKUP($A47-'243way_Regular Symbol'!E$16,'243way_Regular Symbol'!$L$3:$Q$250,'243way_RegularＸ_W()'!C$3+1,FALSE)),
'243way_Regular Symbol'!N46)</f>
        <v>M2</v>
      </c>
      <c r="D47" s="184" t="str">
        <f>IF('243way_Regular Symbol'!O46="",
IF($A47-'243way_Regular Symbol'!F$16&gt;='243way_RegularＸ_W()'!D$2-1,"",VLOOKUP($A47-'243way_Regular Symbol'!F$16,'243way_Regular Symbol'!$L$3:$Q$250,'243way_RegularＸ_W()'!D$3+1,FALSE)),
'243way_Regular Symbol'!O46)</f>
        <v>M2</v>
      </c>
      <c r="E47" s="184" t="str">
        <f>IF('243way_Regular Symbol'!P46="",
IF($A47-'243way_Regular Symbol'!G$16&gt;='243way_RegularＸ_W()'!E$2-1,"",VLOOKUP($A47-'243way_Regular Symbol'!G$16,'243way_Regular Symbol'!$L$3:$Q$250,'243way_RegularＸ_W()'!E$3+1,FALSE)),
'243way_Regular Symbol'!P46)</f>
        <v/>
      </c>
      <c r="F47" s="184" t="str">
        <f>IF('243way_Regular Symbol'!Q46="",
IF($A47-'243way_Regular Symbol'!H$16&gt;='243way_RegularＸ_W()'!F$2-1,"",VLOOKUP($A47-'243way_Regular Symbol'!H$16,'243way_Regular Symbol'!$L$3:$Q$250,'243way_RegularＸ_W()'!F$3+1,FALSE)),
'243way_Regular Symbol'!Q46)</f>
        <v>TE</v>
      </c>
      <c r="O47" s="342">
        <f>IF($A47&gt;='243way_Regular Symbol'!D$16,"",IF(B47=0,"",IF(OR(B47=$O$1,B47=$P$1,B48=$O$1,B48=$P$1,B49=$O$1,B49=$P$1),0,1)))</f>
        <v>1</v>
      </c>
      <c r="P47" s="2">
        <f>IF($A47&gt;='243way_Regular Symbol'!E$16,"",IF(C47=0,"",IF(OR(C47=$O$1,C47=$P$1,C48=$O$1,C48=$P$1,C49=$O$1,C49=$P$1),0,1)))</f>
        <v>0</v>
      </c>
      <c r="Q47" s="2">
        <f>IF($A47&gt;='243way_Regular Symbol'!F$16,"",IF(D47=0,"",IF(OR(D47=$O$1,D47=$P$1,D48=$O$1,D48=$P$1,D49=$O$1,D49=$P$1),0,1)))</f>
        <v>1</v>
      </c>
      <c r="R47" s="2" t="str">
        <f>IF($A47&gt;='243way_Regular Symbol'!G$16,"",IF(E47=0,"",IF(OR(E47=$O$1,E47=$P$1,E48=$O$1,E48=$P$1,E49=$O$1,E49=$P$1),0,1)))</f>
        <v/>
      </c>
      <c r="S47" s="128" t="str">
        <f>IF($A47&gt;='243way_Regular Symbol'!H$16,"",IF(F47=0,"",IF(OR(F47=$O$1,F47=$P$1,F48=$O$1,F48=$P$1,F49=$O$1,F49=$P$1),0,1)))</f>
        <v/>
      </c>
      <c r="U47" s="342">
        <f>IF($A47&gt;='243way_Regular Symbol'!D$16,"",IF(B47=0,"",IF(OR(B47=$U$1,B47=$V$1,B48=$U$1,B48=$V$1,B49=$U$1,B49=$V$1),0,1)))</f>
        <v>1</v>
      </c>
      <c r="V47" s="2">
        <f>IF($A47&gt;='243way_Regular Symbol'!E$16,"",IF(C47=0,"",IF(OR(C47=$U$1,C47=$V$1,C48=$U$1,C48=$V$1,C49=$U$1,C49=$V$1),0,1)))</f>
        <v>0</v>
      </c>
      <c r="W47" s="2">
        <f>IF($A47&gt;='243way_Regular Symbol'!F$16,"",IF(D47=0,"",IF(OR(D47=$U$1,D47=$V$1,D48=$U$1,D48=$V$1,D49=$U$1,D49=$V$1),0,1)))</f>
        <v>0</v>
      </c>
      <c r="X47" s="2" t="str">
        <f>IF($A47&gt;='243way_Regular Symbol'!G$16,"",IF(E47=0,"",IF(OR(E47=$U$1,E47=$V$1,E48=$U$1,E48=$V$1,E49=$U$1,E49=$V$1),0,1)))</f>
        <v/>
      </c>
      <c r="Y47" s="128" t="str">
        <f>IF($A47&gt;='243way_Regular Symbol'!H$16,"",IF(F47=0,"",IF(OR(F47=$U$1,F47=$V$1,F48=$U$1,F48=$V$1,F49=$U$1,F49=$V$1),0,1)))</f>
        <v/>
      </c>
      <c r="AA47" s="342">
        <f>IF($A47&gt;='243way_Regular Symbol'!D$16,"",IF(B47=0,"",IF(OR(B47=$AA$1,B47=$AB$1,B48=$AA$1,B48=$AB$1,B49=$AA$1,,B49=$AB$1),0,1)))</f>
        <v>1</v>
      </c>
      <c r="AB47" s="2">
        <f>IF($A47&gt;='243way_Regular Symbol'!E$16,"",IF(C47=0,"",IF(OR(C47=$AA$1,C47=$AB$1,C48=$AA$1,C48=$AB$1,C49=$AA$1,,C49=$AB$1),0,1)))</f>
        <v>1</v>
      </c>
      <c r="AC47" s="2">
        <f>IF($A47&gt;='243way_Regular Symbol'!F$16,"",IF(D47=0,"",IF(OR(D47=$AA$1,D47=$AB$1,D48=$AA$1,D48=$AB$1,D49=$AA$1,,D49=$AB$1),0,1)))</f>
        <v>1</v>
      </c>
      <c r="AD47" s="2" t="str">
        <f>IF($A47&gt;='243way_Regular Symbol'!G$16,"",IF(E47=0,"",IF(OR(E47=$AA$1,E47=$AB$1,E48=$AA$1,E48=$AB$1,E49=$AA$1,,E49=$AB$1),0,1)))</f>
        <v/>
      </c>
      <c r="AE47" s="128" t="str">
        <f>IF($A47&gt;='243way_Regular Symbol'!H$16,"",IF(F47=0,"",IF(OR(F47=$AA$1,F47=$AB$1,F48=$AA$1,F48=$AB$1,F49=$AA$1,,F49=$AB$1),0,1)))</f>
        <v/>
      </c>
      <c r="AG47" s="342">
        <f>IF($A47&gt;='243way_Regular Symbol'!D$16,"",IF(B47=0,"",IF(OR(B47=$AG$1,B47=$AH$1,B48=$AG$1,B48=$AH$1,B49=$AG$1,B49=$AH$1),0,1)))</f>
        <v>0</v>
      </c>
      <c r="AH47" s="2">
        <f>IF($A47&gt;='243way_Regular Symbol'!E$16,"",IF(C47=0,"",IF(OR(C47=$AG$1,C47=$AH$1,C48=$AG$1,C48=$AH$1,C49=$AG$1,C49=$AH$1),0,1)))</f>
        <v>1</v>
      </c>
      <c r="AI47" s="2">
        <f>IF($A47&gt;='243way_Regular Symbol'!F$16,"",IF(D47=0,"",IF(OR(D47=$AG$1,D47=$AH$1,D48=$AG$1,D48=$AH$1,D49=$AG$1,D49=$AH$1),0,1)))</f>
        <v>0</v>
      </c>
      <c r="AJ47" s="2" t="str">
        <f>IF($A47&gt;='243way_Regular Symbol'!G$16,"",IF(E47=0,"",IF(OR(E47=$AG$1,E47=$AH$1,E48=$AG$1,E48=$AH$1,E49=$AG$1,E49=$AH$1),0,1)))</f>
        <v/>
      </c>
      <c r="AK47" s="128" t="str">
        <f>IF($A47&gt;='243way_Regular Symbol'!H$16,"",IF(F47=0,"",IF(OR(F47=$AG$1,F47=$AH$1,F48=$AG$1,F48=$AH$1,F49=$AG$1,F49=$AH$1),0,1)))</f>
        <v/>
      </c>
      <c r="AM47" s="342">
        <f>IF($A47&gt;='243way_Regular Symbol'!D$16,"",IF(B47=0,"",IF(OR(B47=$AM$1,B47=$AN$1,B48=$AM$1,B48=$AN$1,B49=$AM$1,B49=$AN$1),0,1)))</f>
        <v>0</v>
      </c>
      <c r="AN47" s="2">
        <f>IF($A47&gt;='243way_Regular Symbol'!E$16,"",IF(C47=0,"",IF(OR(C47=$AM$1,C47=$AN$1,C48=$AM$1,C48=$AN$1,C49=$AM$1,C49=$AN$1),0,1)))</f>
        <v>1</v>
      </c>
      <c r="AO47" s="2">
        <f>IF($A47&gt;='243way_Regular Symbol'!F$16,"",IF(D47=0,"",IF(OR(D47=$AM$1,D47=$AN$1,D48=$AM$1,D48=$AN$1,D49=$AM$1,D49=$AN$1),0,1)))</f>
        <v>1</v>
      </c>
      <c r="AP47" s="2" t="str">
        <f>IF($A47&gt;='243way_Regular Symbol'!G$16,"",IF(E47=0,"",IF(OR(E47=$AM$1,E47=$AN$1,E48=$AM$1,E48=$AN$1,E49=$AM$1,E49=$AN$1),0,1)))</f>
        <v/>
      </c>
      <c r="AQ47" s="128" t="str">
        <f>IF($A47&gt;='243way_Regular Symbol'!H$16,"",IF(F47=0,"",IF(OR(F47=$AM$1,F47=$AN$1,F48=$AM$1,F48=$AN$1,F49=$AM$1,F49=$AN$1),0,1)))</f>
        <v/>
      </c>
      <c r="AS47" s="342">
        <f>IF($A47&gt;='243way_Regular Symbol'!D$16,"",IF(B47=0,"",IF(OR(B47=$AM$1,B47=$AT$1,B48=$AM$1,B48=$AT$1,B49=$AM$1,B49=$AT$1),0,1)))</f>
        <v>1</v>
      </c>
      <c r="AT47" s="2">
        <f>IF($A47&gt;='243way_Regular Symbol'!E$16,"",IF(C47=0,"",IF(OR(C47=$AM$1,C47=$AT$1,C48=$AM$1,C48=$AT$1,C49=$AM$1,C49=$AT$1),0,1)))</f>
        <v>1</v>
      </c>
      <c r="AU47" s="2">
        <f>IF($A47&gt;='243way_Regular Symbol'!F$16,"",IF(D47=0,"",IF(OR(D47=$AM$1,D47=$AT$1,D48=$AM$1,D48=$AT$1,D49=$AM$1,D49=$AT$1),0,1)))</f>
        <v>1</v>
      </c>
      <c r="AV47" s="2" t="str">
        <f>IF($A47&gt;='243way_Regular Symbol'!G$16,"",IF(E47=0,"",IF(OR(E47=$AM$1,E47=$AT$1,E48=$AM$1,E48=$AT$1,E49=$AM$1,E49=$AT$1),0,1)))</f>
        <v/>
      </c>
      <c r="AW47" s="128" t="str">
        <f>IF($A47&gt;='243way_Regular Symbol'!H$16,"",IF(F47=0,"",IF(OR(F47=$AM$1,F47=$AT$1,F48=$AM$1,F48=$AT$1,F49=$AM$1,F49=$AT$1),0,1)))</f>
        <v/>
      </c>
      <c r="AY47" s="342"/>
      <c r="AZ47" s="2"/>
      <c r="BA47" s="2">
        <f>IF($A47&gt;='243way_Regular Symbol'!F$16,"",COUNTIF(D47:D49,$AZ$1))</f>
        <v>0</v>
      </c>
      <c r="BB47" s="2" t="str">
        <f>IF($A47&gt;='243way_Regular Symbol'!G$16,"",COUNTIF(E47:E49,$AZ$1))</f>
        <v/>
      </c>
      <c r="BC47" s="2" t="str">
        <f>IF($A47&gt;='243way_Regular Symbol'!H$16,"",COUNTIF(F47:F49,$AZ$1))</f>
        <v/>
      </c>
      <c r="BE47" s="342">
        <f>IF($A47&gt;='243way_Regular Symbol'!D$16,"",IF(B47=0,"",IF(OR(B47=$AM$1,B47=$BF$1,B48=$AM$1,B48=$BF$1,B49=$AM$1,B49=$BF$1),1,0)))</f>
        <v>0</v>
      </c>
      <c r="BF47" s="342">
        <f>IF($A47&gt;='243way_Regular Symbol'!E$16,"",IF(C47=0,"",IF(OR(C47=$AM$1,C47=$BF$1,C48=$AM$1,C48=$BF$1,C49=$AM$1,C49=$BF$1),1,0)))</f>
        <v>0</v>
      </c>
      <c r="BG47" s="342">
        <f>IF($A47&gt;='243way_Regular Symbol'!F$16,"",IF(D47=0,"",IF(OR(D47=$AM$1,D47=$BF$1,D48=$AM$1,D48=$BF$1,D49=$AM$1,D49=$BF$1),1,0)))</f>
        <v>0</v>
      </c>
      <c r="BH47" s="342" t="str">
        <f>IF($A47&gt;='243way_Regular Symbol'!G$16,"",IF(E47=0,"",IF(OR(E47=$AM$1,E47=$BF$1,E48=$AM$1,E48=$BF$1,E49=$AM$1,E49=$BF$1),1,0)))</f>
        <v/>
      </c>
      <c r="BI47" s="342" t="str">
        <f>IF($A47&gt;='243way_Regular Symbol'!H$16,"",IF(F47=0,"",IF(OR(F47=$AM$1,F47=$BF$1,F48=$AM$1,F48=$BF$1,F49=$AM$1,F49=$BF$1),1,0)))</f>
        <v/>
      </c>
      <c r="BK47" s="342">
        <f>IF($A47&gt;='243way_Regular Symbol'!D$16,"",IF(B47=0,"",IF(OR(B47=$AM$1,B47=$BL$1,B48=$AM$1,B48=$BL$1,B49=$AM$1,B49=$BL$1),0,1)))</f>
        <v>1</v>
      </c>
      <c r="BL47" s="2">
        <f>IF($A47&gt;='243way_Regular Symbol'!E$16,"",IF(C47=0,"",IF(OR(C47=$AM$1,C47=$BL$1,C48=$AM$1,C48=$BL$1,C49=$AM$1,C49=$BL$1),0,1)))</f>
        <v>1</v>
      </c>
      <c r="BM47" s="2">
        <f>IF($A47&gt;='243way_Regular Symbol'!F$16,"",IF(D47=0,"",IF(OR(D47=$AM$1,D47=$BL$1,D48=$AM$1,D48=$BL$1,D49=$AM$1,D49=$BL$1),0,1)))</f>
        <v>1</v>
      </c>
      <c r="BN47" s="2" t="str">
        <f>IF($A47&gt;='243way_Regular Symbol'!G$16,"",IF(E47=0,"",IF(OR(E47=$AM$1,E47=$BL$1,E48=$AM$1,E48=$BL$1,E49=$AM$1,E49=$BL$1),0,1)))</f>
        <v/>
      </c>
      <c r="BO47" s="128" t="str">
        <f>IF($A47&gt;='243way_Regular Symbol'!H$16,"",IF(F47=0,"",IF(OR(F47=$AM$1,F47=$BL$1,F48=$AM$1,F48=$BL$1,F49=$AM$1,F49=$BL$1),0,1)))</f>
        <v/>
      </c>
      <c r="BQ47" s="2">
        <f>IF($A47&gt;='243way_Regular Symbol'!D$16,"",IF(B47=0,"",IF(OR(B47=$BQ$1,B47=$BR$1,B48=$BQ$1,B48=$BR$1,B49=$BQ$1,B49=$BR$1),0,1)))</f>
        <v>1</v>
      </c>
      <c r="BR47" s="2">
        <f>IF($A47&gt;='243way_Regular Symbol'!E$16,"",IF(C47=0,"",IF(OR(C47=$BQ$1,C47=$BR$1,C48=$BQ$1,C48=$BR$1,C49=$BQ$1,C49=$BR$1),0,1)))</f>
        <v>1</v>
      </c>
      <c r="BS47" s="2">
        <f>IF($A47&gt;='243way_Regular Symbol'!F$16,"",IF(D47=0,"",IF(OR(D47=$BQ$1,D47=$BR$1,D48=$BQ$1,D48=$BR$1,D49=$BQ$1,D49=$BR$1),0,1)))</f>
        <v>1</v>
      </c>
      <c r="BT47" s="2" t="str">
        <f>IF($A47&gt;='243way_Regular Symbol'!G$16,"",IF(E47=0,"",IF(OR(E47=$BQ$1,E47=$BR$1,E48=$BQ$1,E48=$BR$1,E49=$BQ$1,E49=$BR$1),0,1)))</f>
        <v/>
      </c>
      <c r="BU47" s="2" t="str">
        <f>IF($A47&gt;='243way_Regular Symbol'!H$16,"",IF(F47=0,"",IF(OR(F47=$BQ$1,F47=$BR$1,F48=$BQ$1,F48=$BR$1,F49=$BQ$1,F49=$BR$1),0,1)))</f>
        <v/>
      </c>
      <c r="BW47" s="2">
        <f>IF($A47&gt;='243way_Regular Symbol'!D$16,"",IF(B47=0,"",IF(OR(B47=$BW$1,B48=$BW$1,B49=$BW$1,B47=$BX$1,B48=$BX$1,B49=$BX$1),0,1)))</f>
        <v>1</v>
      </c>
      <c r="BX47" s="2">
        <f>IF($A47&gt;='243way_Regular Symbol'!E$16,"",IF(C47=0,"",IF(OR(C47=$BW$1,C48=$BW$1,C49=$BW$1,C47=$BX$1,C48=$BX$1,C49=$BX$1),0,1)))</f>
        <v>1</v>
      </c>
      <c r="BY47" s="2">
        <f>IF($A47&gt;='243way_Regular Symbol'!F$16,"",IF(D47=0,"",IF(OR(D47=$BW$1,D48=$BW$1,D49=$BW$1,D47=$BX$1,D48=$BX$1,D49=$BX$1),0,1)))</f>
        <v>1</v>
      </c>
      <c r="BZ47" s="2" t="str">
        <f>IF($A47&gt;='243way_Regular Symbol'!G$16,"",IF(E47=0,"",IF(OR(E47=$BW$1,E48=$BW$1,E49=$BW$1,E47=$BX$1,E48=$BX$1,E49=$BX$1),0,1)))</f>
        <v/>
      </c>
      <c r="CA47" s="2" t="str">
        <f>IF($A47&gt;='243way_Regular Symbol'!H$16,"",IF(F47=0,"",IF(OR(F47=$BW$1,F48=$BW$1,F49=$BW$1,F47=$BX$1,F48=$BX$1,F49=$BX$1),0,1)))</f>
        <v/>
      </c>
      <c r="CC47" s="2">
        <f>IF($A47&gt;='243way_Regular Symbol'!D$16,"",IF(B47=0,"",IF(OR(B47=$BW$1,B48=$BW$1,B49=$BW$1,B47=$CD$1,B48=$CD$1,B49=$CD$1),0,1)))</f>
        <v>0</v>
      </c>
      <c r="CD47" s="2">
        <f>IF($A47&gt;='243way_Regular Symbol'!E$16,"",IF(C47=0,"",IF(OR(C47=$BW$1,C48=$BW$1,C49=$BW$1,C47=$CD$1,C48=$CD$1,C49=$CD$1),0,1)))</f>
        <v>1</v>
      </c>
      <c r="CE47" s="2">
        <f>IF($A47&gt;='243way_Regular Symbol'!F$16,"",IF(D47=0,"",IF(OR(D47=$BW$1,D48=$BW$1,D49=$BW$1,D47=$CD$1,D48=$CD$1,D49=$CD$1),0,1)))</f>
        <v>1</v>
      </c>
      <c r="CF47" s="2" t="str">
        <f>IF($A47&gt;='243way_Regular Symbol'!G$16,"",IF(E47=0,"",IF(OR(E47=$BW$1,E48=$BW$1,E49=$BW$1,E47=$CD$1,E48=$CD$1,E49=$CD$1),0,1)))</f>
        <v/>
      </c>
      <c r="CG47" s="2" t="str">
        <f>IF($A47&gt;='243way_Regular Symbol'!H$16,"",IF(F47=0,"",IF(OR(F47=$BW$1,F48=$BW$1,F49=$BW$1,F47=$CD$1,F48=$CD$1,F49=$CD$1),0,1)))</f>
        <v/>
      </c>
      <c r="CI47" s="2">
        <f>IF($A47&gt;='243way_Regular Symbol'!D$16,"",IF(B47=0,"",IF(OR(B47=$BW$1,B48=$BW$1,B49=$BW$1,B47=$CJ$1,B48=$CJ$1,B49=$CJ$1),0,1)))</f>
        <v>1</v>
      </c>
      <c r="CJ47" s="2">
        <f>IF($A47&gt;='243way_Regular Symbol'!E$16,"",IF(C47=0,"",IF(OR(C47=$BW$1,C48=$BW$1,C49=$BW$1,C47=$CJ$1,C48=$CJ$1,C49=$CJ$1),0,1)))</f>
        <v>1</v>
      </c>
      <c r="CK47" s="2">
        <f>IF($A47&gt;='243way_Regular Symbol'!F$16,"",IF(D47=0,"",IF(OR(D47=$BW$1,D48=$BW$1,D49=$BW$1,D47=$CJ$1,D48=$CJ$1,D49=$CJ$1),0,1)))</f>
        <v>1</v>
      </c>
      <c r="CL47" s="2" t="str">
        <f>IF($A47&gt;='243way_Regular Symbol'!G$16,"",IF(E47=0,"",IF(OR(E47=$BW$1,E48=$BW$1,E49=$BW$1,E47=$CJ$1,E48=$CJ$1,E49=$CJ$1),0,1)))</f>
        <v/>
      </c>
      <c r="CM47" s="2" t="str">
        <f>IF($A47&gt;='243way_Regular Symbol'!H$16,"",IF(F47=0,"",IF(OR(F47=$BW$1,F48=$BW$1,F49=$BW$1,F47=$CJ$1,F48=$CJ$1,F49=$CJ$1),0,1)))</f>
        <v/>
      </c>
      <c r="CO47" s="2">
        <f>IF($A47&gt;='243way_Regular Symbol'!D$16,"",IF(B47=0,"",IF(OR(B47=$BW$1,B48=$BW$1,B49=$BW$1,B47=$CP$1,B48=$CP$1,B49=$CP$1),0,1)))</f>
        <v>1</v>
      </c>
      <c r="CP47" s="2">
        <f>IF($A47&gt;='243way_Regular Symbol'!E$16,"",IF(C47=0,"",IF(OR(C47=$BW$1,C48=$BW$1,C49=$BW$1,C47=$CP$1,C48=$CP$1,C49=$CP$1),0,1)))</f>
        <v>0</v>
      </c>
      <c r="CQ47" s="2">
        <f>IF($A47&gt;='243way_Regular Symbol'!F$16,"",IF(D47=0,"",IF(OR(D47=$BW$1,D48=$BW$1,D49=$BW$1,D47=$CP$1,D48=$CP$1,D49=$CP$1),0,1)))</f>
        <v>1</v>
      </c>
      <c r="CR47" s="2" t="str">
        <f>IF($A47&gt;='243way_Regular Symbol'!G$16,"",IF(E47=0,"",IF(OR(E47=$BW$1,E48=$BW$1,E49=$BW$1,E47=$CP$1,E48=$CP$1,E49=$CP$1),0,1)))</f>
        <v/>
      </c>
      <c r="CS47" s="2" t="str">
        <f>IF($A47&gt;='243way_Regular Symbol'!H$16,"",IF(F47=0,"",IF(OR(F47=$BW$1,F48=$BW$1,F49=$BW$1,F47=$CP$1,F48=$CP$1,F49=$CP$1),0,1)))</f>
        <v/>
      </c>
      <c r="CU47" s="2">
        <f>IF($A47&gt;='243way_Regular Symbol'!D$16,"",IF(B47=0,"",IF(OR(B47=$BW$1,B48=$BW$1,B49=$BW$1,B47=$CV$1,B48=$CV$1,B49=$CV$1),0,1)))</f>
        <v>1</v>
      </c>
      <c r="CV47" s="2">
        <f>IF($A47&gt;='243way_Regular Symbol'!E$16,"",IF(C47=0,"",IF(OR(C47=$BW$1,C48=$BW$1,C49=$BW$1,C47=$CV$1,C48=$CV$1,C49=$CV$1),0,1)))</f>
        <v>1</v>
      </c>
      <c r="CW47" s="2">
        <f>IF($A47&gt;='243way_Regular Symbol'!F$16,"",IF(D47=0,"",IF(OR(D47=$BW$1,D48=$BW$1,D49=$BW$1,D47=$CV$1,D48=$CV$1,D49=$CV$1),0,1)))</f>
        <v>0</v>
      </c>
      <c r="CX47" s="2" t="str">
        <f>IF($A47&gt;='243way_Regular Symbol'!G$16,"",IF(E47=0,"",IF(OR(E47=$BW$1,E48=$BW$1,E49=$BW$1,E47=$CV$1,E48=$CV$1,E49=$CV$1),0,1)))</f>
        <v/>
      </c>
      <c r="CY47" s="2" t="str">
        <f>IF($A47&gt;='243way_Regular Symbol'!H$16,"",IF(F47=0,"",IF(OR(F47=$BW$1,F48=$BW$1,F49=$BW$1,F47=$CV$1,F48=$CV$1,F49=$CV$1),0,1)))</f>
        <v/>
      </c>
    </row>
    <row r="48" spans="1:103">
      <c r="A48" s="341">
        <f>IF('243way_Regular Symbol'!L47="","",'243way_Regular Symbol'!L47)</f>
        <v>44</v>
      </c>
      <c r="B48" s="184" t="str">
        <f>IF('243way_Regular Symbol'!M47="",
IF($A48-'243way_Regular Symbol'!D$16&gt;='243way_RegularＸ_W()'!B$2-1,"",VLOOKUP($A48-'243way_Regular Symbol'!D$16,'243way_Regular Symbol'!$L$3:$Q$250,'243way_RegularＸ_W()'!B$3+1,FALSE)),
'243way_Regular Symbol'!M47)</f>
        <v>M4</v>
      </c>
      <c r="C48" s="184" t="str">
        <f>IF('243way_Regular Symbol'!N47="",
IF($A48-'243way_Regular Symbol'!E$16&gt;='243way_RegularＸ_W()'!C$2-1,"",VLOOKUP($A48-'243way_Regular Symbol'!E$16,'243way_Regular Symbol'!$L$3:$Q$250,'243way_RegularＸ_W()'!C$3+1,FALSE)),
'243way_Regular Symbol'!N47)</f>
        <v>M1</v>
      </c>
      <c r="D48" s="184" t="str">
        <f>IF('243way_Regular Symbol'!O47="",
IF($A48-'243way_Regular Symbol'!F$16&gt;='243way_RegularＸ_W()'!D$2-1,"",VLOOKUP($A48-'243way_Regular Symbol'!F$16,'243way_Regular Symbol'!$L$3:$Q$250,'243way_RegularＸ_W()'!D$3+1,FALSE)),
'243way_Regular Symbol'!O47)</f>
        <v>M4</v>
      </c>
      <c r="E48" s="184" t="str">
        <f>IF('243way_Regular Symbol'!P47="",
IF($A48-'243way_Regular Symbol'!G$16&gt;='243way_RegularＸ_W()'!E$2-1,"",VLOOKUP($A48-'243way_Regular Symbol'!G$16,'243way_Regular Symbol'!$L$3:$Q$250,'243way_RegularＸ_W()'!E$3+1,FALSE)),
'243way_Regular Symbol'!P47)</f>
        <v/>
      </c>
      <c r="F48" s="184" t="str">
        <f>IF('243way_Regular Symbol'!Q47="",
IF($A48-'243way_Regular Symbol'!H$16&gt;='243way_RegularＸ_W()'!F$2-1,"",VLOOKUP($A48-'243way_Regular Symbol'!H$16,'243way_Regular Symbol'!$L$3:$Q$250,'243way_RegularＸ_W()'!F$3+1,FALSE)),
'243way_Regular Symbol'!Q47)</f>
        <v/>
      </c>
      <c r="O48" s="342">
        <f>IF($A48&gt;='243way_Regular Symbol'!D$16,"",IF(B48=0,"",IF(OR(B48=$O$1,B48=$P$1,B49=$O$1,B49=$P$1,B50=$O$1,B50=$P$1),0,1)))</f>
        <v>1</v>
      </c>
      <c r="P48" s="2">
        <f>IF($A48&gt;='243way_Regular Symbol'!E$16,"",IF(C48=0,"",IF(OR(C48=$O$1,C48=$P$1,C49=$O$1,C49=$P$1,C50=$O$1,C50=$P$1),0,1)))</f>
        <v>0</v>
      </c>
      <c r="Q48" s="2">
        <f>IF($A48&gt;='243way_Regular Symbol'!F$16,"",IF(D48=0,"",IF(OR(D48=$O$1,D48=$P$1,D49=$O$1,D49=$P$1,D50=$O$1,D50=$P$1),0,1)))</f>
        <v>1</v>
      </c>
      <c r="R48" s="2" t="str">
        <f>IF($A48&gt;='243way_Regular Symbol'!G$16,"",IF(E48=0,"",IF(OR(E48=$O$1,E48=$P$1,E49=$O$1,E49=$P$1,E50=$O$1,E50=$P$1),0,1)))</f>
        <v/>
      </c>
      <c r="S48" s="128" t="str">
        <f>IF($A48&gt;='243way_Regular Symbol'!H$16,"",IF(F48=0,"",IF(OR(F48=$O$1,F48=$P$1,F49=$O$1,F49=$P$1,F50=$O$1,F50=$P$1),0,1)))</f>
        <v/>
      </c>
      <c r="U48" s="342">
        <f>IF($A48&gt;='243way_Regular Symbol'!D$16,"",IF(B48=0,"",IF(OR(B48=$U$1,B48=$V$1,B49=$U$1,B49=$V$1,B50=$U$1,B50=$V$1),0,1)))</f>
        <v>1</v>
      </c>
      <c r="V48" s="2">
        <f>IF($A48&gt;='243way_Regular Symbol'!E$16,"",IF(C48=0,"",IF(OR(C48=$U$1,C48=$V$1,C49=$U$1,C49=$V$1,C50=$U$1,C50=$V$1),0,1)))</f>
        <v>1</v>
      </c>
      <c r="W48" s="2">
        <f>IF($A48&gt;='243way_Regular Symbol'!F$16,"",IF(D48=0,"",IF(OR(D48=$U$1,D48=$V$1,D49=$U$1,D49=$V$1,D50=$U$1,D50=$V$1),0,1)))</f>
        <v>1</v>
      </c>
      <c r="X48" s="2" t="str">
        <f>IF($A48&gt;='243way_Regular Symbol'!G$16,"",IF(E48=0,"",IF(OR(E48=$U$1,E48=$V$1,E49=$U$1,E49=$V$1,E50=$U$1,E50=$V$1),0,1)))</f>
        <v/>
      </c>
      <c r="Y48" s="128" t="str">
        <f>IF($A48&gt;='243way_Regular Symbol'!H$16,"",IF(F48=0,"",IF(OR(F48=$U$1,F48=$V$1,F49=$U$1,F49=$V$1,F50=$U$1,F50=$V$1),0,1)))</f>
        <v/>
      </c>
      <c r="AA48" s="342">
        <f>IF($A48&gt;='243way_Regular Symbol'!D$16,"",IF(B48=0,"",IF(OR(B48=$AA$1,B48=$AB$1,B49=$AA$1,B49=$AB$1,B50=$AA$1,,B50=$AB$1),0,1)))</f>
        <v>1</v>
      </c>
      <c r="AB48" s="2">
        <f>IF($A48&gt;='243way_Regular Symbol'!E$16,"",IF(C48=0,"",IF(OR(C48=$AA$1,C48=$AB$1,C49=$AA$1,C49=$AB$1,C50=$AA$1,,C50=$AB$1),0,1)))</f>
        <v>1</v>
      </c>
      <c r="AC48" s="2">
        <f>IF($A48&gt;='243way_Regular Symbol'!F$16,"",IF(D48=0,"",IF(OR(D48=$AA$1,D48=$AB$1,D49=$AA$1,D49=$AB$1,D50=$AA$1,,D50=$AB$1),0,1)))</f>
        <v>1</v>
      </c>
      <c r="AD48" s="2" t="str">
        <f>IF($A48&gt;='243way_Regular Symbol'!G$16,"",IF(E48=0,"",IF(OR(E48=$AA$1,E48=$AB$1,E49=$AA$1,E49=$AB$1,E50=$AA$1,,E50=$AB$1),0,1)))</f>
        <v/>
      </c>
      <c r="AE48" s="128" t="str">
        <f>IF($A48&gt;='243way_Regular Symbol'!H$16,"",IF(F48=0,"",IF(OR(F48=$AA$1,F48=$AB$1,F49=$AA$1,F49=$AB$1,F50=$AA$1,,F50=$AB$1),0,1)))</f>
        <v/>
      </c>
      <c r="AG48" s="342">
        <f>IF($A48&gt;='243way_Regular Symbol'!D$16,"",IF(B48=0,"",IF(OR(B48=$AG$1,B48=$AH$1,B49=$AG$1,B49=$AH$1,B50=$AG$1,B50=$AH$1),0,1)))</f>
        <v>0</v>
      </c>
      <c r="AH48" s="2">
        <f>IF($A48&gt;='243way_Regular Symbol'!E$16,"",IF(C48=0,"",IF(OR(C48=$AG$1,C48=$AH$1,C49=$AG$1,C49=$AH$1,C50=$AG$1,C50=$AH$1),0,1)))</f>
        <v>1</v>
      </c>
      <c r="AI48" s="2">
        <f>IF($A48&gt;='243way_Regular Symbol'!F$16,"",IF(D48=0,"",IF(OR(D48=$AG$1,D48=$AH$1,D49=$AG$1,D49=$AH$1,D50=$AG$1,D50=$AH$1),0,1)))</f>
        <v>0</v>
      </c>
      <c r="AJ48" s="2" t="str">
        <f>IF($A48&gt;='243way_Regular Symbol'!G$16,"",IF(E48=0,"",IF(OR(E48=$AG$1,E48=$AH$1,E49=$AG$1,E49=$AH$1,E50=$AG$1,E50=$AH$1),0,1)))</f>
        <v/>
      </c>
      <c r="AK48" s="128" t="str">
        <f>IF($A48&gt;='243way_Regular Symbol'!H$16,"",IF(F48=0,"",IF(OR(F48=$AG$1,F48=$AH$1,F49=$AG$1,F49=$AH$1,F50=$AG$1,F50=$AH$1),0,1)))</f>
        <v/>
      </c>
      <c r="AM48" s="342">
        <f>IF($A48&gt;='243way_Regular Symbol'!D$16,"",IF(B48=0,"",IF(OR(B48=$AM$1,B48=$AN$1,B49=$AM$1,B49=$AN$1,B50=$AM$1,B50=$AN$1),0,1)))</f>
        <v>0</v>
      </c>
      <c r="AN48" s="2">
        <f>IF($A48&gt;='243way_Regular Symbol'!E$16,"",IF(C48=0,"",IF(OR(C48=$AM$1,C48=$AN$1,C49=$AM$1,C49=$AN$1,C50=$AM$1,C50=$AN$1),0,1)))</f>
        <v>1</v>
      </c>
      <c r="AO48" s="2">
        <f>IF($A48&gt;='243way_Regular Symbol'!F$16,"",IF(D48=0,"",IF(OR(D48=$AM$1,D48=$AN$1,D49=$AM$1,D49=$AN$1,D50=$AM$1,D50=$AN$1),0,1)))</f>
        <v>1</v>
      </c>
      <c r="AP48" s="2" t="str">
        <f>IF($A48&gt;='243way_Regular Symbol'!G$16,"",IF(E48=0,"",IF(OR(E48=$AM$1,E48=$AN$1,E49=$AM$1,E49=$AN$1,E50=$AM$1,E50=$AN$1),0,1)))</f>
        <v/>
      </c>
      <c r="AQ48" s="128" t="str">
        <f>IF($A48&gt;='243way_Regular Symbol'!H$16,"",IF(F48=0,"",IF(OR(F48=$AM$1,F48=$AN$1,F49=$AM$1,F49=$AN$1,F50=$AM$1,F50=$AN$1),0,1)))</f>
        <v/>
      </c>
      <c r="AS48" s="342">
        <f>IF($A48&gt;='243way_Regular Symbol'!D$16,"",IF(B48=0,"",IF(OR(B48=$AM$1,B48=$AT$1,B49=$AM$1,B49=$AT$1,B50=$AM$1,B50=$AT$1),0,1)))</f>
        <v>1</v>
      </c>
      <c r="AT48" s="2">
        <f>IF($A48&gt;='243way_Regular Symbol'!E$16,"",IF(C48=0,"",IF(OR(C48=$AM$1,C48=$AT$1,C49=$AM$1,C49=$AT$1,C50=$AM$1,C50=$AT$1),0,1)))</f>
        <v>1</v>
      </c>
      <c r="AU48" s="2">
        <f>IF($A48&gt;='243way_Regular Symbol'!F$16,"",IF(D48=0,"",IF(OR(D48=$AM$1,D48=$AT$1,D49=$AM$1,D49=$AT$1,D50=$AM$1,D50=$AT$1),0,1)))</f>
        <v>1</v>
      </c>
      <c r="AV48" s="2" t="str">
        <f>IF($A48&gt;='243way_Regular Symbol'!G$16,"",IF(E48=0,"",IF(OR(E48=$AM$1,E48=$AT$1,E49=$AM$1,E49=$AT$1,E50=$AM$1,E50=$AT$1),0,1)))</f>
        <v/>
      </c>
      <c r="AW48" s="128" t="str">
        <f>IF($A48&gt;='243way_Regular Symbol'!H$16,"",IF(F48=0,"",IF(OR(F48=$AM$1,F48=$AT$1,F49=$AM$1,F49=$AT$1,F50=$AM$1,F50=$AT$1),0,1)))</f>
        <v/>
      </c>
      <c r="AY48" s="342"/>
      <c r="AZ48" s="2"/>
      <c r="BA48" s="2">
        <f>IF($A48&gt;='243way_Regular Symbol'!F$16,"",COUNTIF(D48:D50,$AZ$1))</f>
        <v>0</v>
      </c>
      <c r="BB48" s="2" t="str">
        <f>IF($A48&gt;='243way_Regular Symbol'!G$16,"",COUNTIF(E48:E50,$AZ$1))</f>
        <v/>
      </c>
      <c r="BC48" s="2" t="str">
        <f>IF($A48&gt;='243way_Regular Symbol'!H$16,"",COUNTIF(F48:F50,$AZ$1))</f>
        <v/>
      </c>
      <c r="BE48" s="342">
        <f>IF($A48&gt;='243way_Regular Symbol'!D$16,"",IF(B48=0,"",IF(OR(B48=$AM$1,B48=$BF$1,B49=$AM$1,B49=$BF$1,B50=$AM$1,B50=$BF$1),1,0)))</f>
        <v>0</v>
      </c>
      <c r="BF48" s="342">
        <f>IF($A48&gt;='243way_Regular Symbol'!E$16,"",IF(C48=0,"",IF(OR(C48=$AM$1,C48=$BF$1,C49=$AM$1,C49=$BF$1,C50=$AM$1,C50=$BF$1),1,0)))</f>
        <v>0</v>
      </c>
      <c r="BG48" s="342">
        <f>IF($A48&gt;='243way_Regular Symbol'!F$16,"",IF(D48=0,"",IF(OR(D48=$AM$1,D48=$BF$1,D49=$AM$1,D49=$BF$1,D50=$AM$1,D50=$BF$1),1,0)))</f>
        <v>0</v>
      </c>
      <c r="BH48" s="342" t="str">
        <f>IF($A48&gt;='243way_Regular Symbol'!G$16,"",IF(E48=0,"",IF(OR(E48=$AM$1,E48=$BF$1,E49=$AM$1,E49=$BF$1,E50=$AM$1,E50=$BF$1),1,0)))</f>
        <v/>
      </c>
      <c r="BI48" s="342" t="str">
        <f>IF($A48&gt;='243way_Regular Symbol'!H$16,"",IF(F48=0,"",IF(OR(F48=$AM$1,F48=$BF$1,F49=$AM$1,F49=$BF$1,F50=$AM$1,F50=$BF$1),1,0)))</f>
        <v/>
      </c>
      <c r="BK48" s="342">
        <f>IF($A48&gt;='243way_Regular Symbol'!D$16,"",IF(B48=0,"",IF(OR(B48=$AM$1,B48=$BL$1,B49=$AM$1,B49=$BL$1,B50=$AM$1,B50=$BL$1),0,1)))</f>
        <v>1</v>
      </c>
      <c r="BL48" s="2">
        <f>IF($A48&gt;='243way_Regular Symbol'!E$16,"",IF(C48=0,"",IF(OR(C48=$AM$1,C48=$BL$1,C49=$AM$1,C49=$BL$1,C50=$AM$1,C50=$BL$1),0,1)))</f>
        <v>1</v>
      </c>
      <c r="BM48" s="2">
        <f>IF($A48&gt;='243way_Regular Symbol'!F$16,"",IF(D48=0,"",IF(OR(D48=$AM$1,D48=$BL$1,D49=$AM$1,D49=$BL$1,D50=$AM$1,D50=$BL$1),0,1)))</f>
        <v>1</v>
      </c>
      <c r="BN48" s="2" t="str">
        <f>IF($A48&gt;='243way_Regular Symbol'!G$16,"",IF(E48=0,"",IF(OR(E48=$AM$1,E48=$BL$1,E49=$AM$1,E49=$BL$1,E50=$AM$1,E50=$BL$1),0,1)))</f>
        <v/>
      </c>
      <c r="BO48" s="128" t="str">
        <f>IF($A48&gt;='243way_Regular Symbol'!H$16,"",IF(F48=0,"",IF(OR(F48=$AM$1,F48=$BL$1,F49=$AM$1,F49=$BL$1,F50=$AM$1,F50=$BL$1),0,1)))</f>
        <v/>
      </c>
      <c r="BQ48" s="2">
        <f>IF($A48&gt;='243way_Regular Symbol'!D$16,"",IF(B48=0,"",IF(OR(B48=$BQ$1,B48=$BR$1,B49=$BQ$1,B49=$BR$1,B50=$BQ$1,B50=$BR$1),0,1)))</f>
        <v>1</v>
      </c>
      <c r="BR48" s="2">
        <f>IF($A48&gt;='243way_Regular Symbol'!E$16,"",IF(C48=0,"",IF(OR(C48=$BQ$1,C48=$BR$1,C49=$BQ$1,C49=$BR$1,C50=$BQ$1,C50=$BR$1),0,1)))</f>
        <v>0</v>
      </c>
      <c r="BS48" s="2">
        <f>IF($A48&gt;='243way_Regular Symbol'!F$16,"",IF(D48=0,"",IF(OR(D48=$BQ$1,D48=$BR$1,D49=$BQ$1,D49=$BR$1,D50=$BQ$1,D50=$BR$1),0,1)))</f>
        <v>1</v>
      </c>
      <c r="BT48" s="2" t="str">
        <f>IF($A48&gt;='243way_Regular Symbol'!G$16,"",IF(E48=0,"",IF(OR(E48=$BQ$1,E48=$BR$1,E49=$BQ$1,E49=$BR$1,E50=$BQ$1,E50=$BR$1),0,1)))</f>
        <v/>
      </c>
      <c r="BU48" s="2" t="str">
        <f>IF($A48&gt;='243way_Regular Symbol'!H$16,"",IF(F48=0,"",IF(OR(F48=$BQ$1,F48=$BR$1,F49=$BQ$1,F49=$BR$1,F50=$BQ$1,F50=$BR$1),0,1)))</f>
        <v/>
      </c>
      <c r="BW48" s="2">
        <f>IF($A48&gt;='243way_Regular Symbol'!D$16,"",IF(B48=0,"",IF(OR(B48=$BW$1,B49=$BW$1,B50=$BW$1,B48=$BX$1,B49=$BX$1,B50=$BX$1),0,1)))</f>
        <v>1</v>
      </c>
      <c r="BX48" s="2">
        <f>IF($A48&gt;='243way_Regular Symbol'!E$16,"",IF(C48=0,"",IF(OR(C48=$BW$1,C49=$BW$1,C50=$BW$1,C48=$BX$1,C49=$BX$1,C50=$BX$1),0,1)))</f>
        <v>1</v>
      </c>
      <c r="BY48" s="2">
        <f>IF($A48&gt;='243way_Regular Symbol'!F$16,"",IF(D48=0,"",IF(OR(D48=$BW$1,D49=$BW$1,D50=$BW$1,D48=$BX$1,D49=$BX$1,D50=$BX$1),0,1)))</f>
        <v>1</v>
      </c>
      <c r="BZ48" s="2" t="str">
        <f>IF($A48&gt;='243way_Regular Symbol'!G$16,"",IF(E48=0,"",IF(OR(E48=$BW$1,E49=$BW$1,E50=$BW$1,E48=$BX$1,E49=$BX$1,E50=$BX$1),0,1)))</f>
        <v/>
      </c>
      <c r="CA48" s="2" t="str">
        <f>IF($A48&gt;='243way_Regular Symbol'!H$16,"",IF(F48=0,"",IF(OR(F48=$BW$1,F49=$BW$1,F50=$BW$1,F48=$BX$1,F49=$BX$1,F50=$BX$1),0,1)))</f>
        <v/>
      </c>
      <c r="CC48" s="2">
        <f>IF($A48&gt;='243way_Regular Symbol'!D$16,"",IF(B48=0,"",IF(OR(B48=$BW$1,B49=$BW$1,B50=$BW$1,B48=$CD$1,B49=$CD$1,B50=$CD$1),0,1)))</f>
        <v>1</v>
      </c>
      <c r="CD48" s="2">
        <f>IF($A48&gt;='243way_Regular Symbol'!E$16,"",IF(C48=0,"",IF(OR(C48=$BW$1,C49=$BW$1,C50=$BW$1,C48=$CD$1,C49=$CD$1,C50=$CD$1),0,1)))</f>
        <v>1</v>
      </c>
      <c r="CE48" s="2">
        <f>IF($A48&gt;='243way_Regular Symbol'!F$16,"",IF(D48=0,"",IF(OR(D48=$BW$1,D49=$BW$1,D50=$BW$1,D48=$CD$1,D49=$CD$1,D50=$CD$1),0,1)))</f>
        <v>1</v>
      </c>
      <c r="CF48" s="2" t="str">
        <f>IF($A48&gt;='243way_Regular Symbol'!G$16,"",IF(E48=0,"",IF(OR(E48=$BW$1,E49=$BW$1,E50=$BW$1,E48=$CD$1,E49=$CD$1,E50=$CD$1),0,1)))</f>
        <v/>
      </c>
      <c r="CG48" s="2" t="str">
        <f>IF($A48&gt;='243way_Regular Symbol'!H$16,"",IF(F48=0,"",IF(OR(F48=$BW$1,F49=$BW$1,F50=$BW$1,F48=$CD$1,F49=$CD$1,F50=$CD$1),0,1)))</f>
        <v/>
      </c>
      <c r="CI48" s="2">
        <f>IF($A48&gt;='243way_Regular Symbol'!D$16,"",IF(B48=0,"",IF(OR(B48=$BW$1,B49=$BW$1,B50=$BW$1,B48=$CJ$1,B49=$CJ$1,B50=$CJ$1),0,1)))</f>
        <v>0</v>
      </c>
      <c r="CJ48" s="2">
        <f>IF($A48&gt;='243way_Regular Symbol'!E$16,"",IF(C48=0,"",IF(OR(C48=$BW$1,C49=$BW$1,C50=$BW$1,C48=$CJ$1,C49=$CJ$1,C50=$CJ$1),0,1)))</f>
        <v>1</v>
      </c>
      <c r="CK48" s="2">
        <f>IF($A48&gt;='243way_Regular Symbol'!F$16,"",IF(D48=0,"",IF(OR(D48=$BW$1,D49=$BW$1,D50=$BW$1,D48=$CJ$1,D49=$CJ$1,D50=$CJ$1),0,1)))</f>
        <v>1</v>
      </c>
      <c r="CL48" s="2" t="str">
        <f>IF($A48&gt;='243way_Regular Symbol'!G$16,"",IF(E48=0,"",IF(OR(E48=$BW$1,E49=$BW$1,E50=$BW$1,E48=$CJ$1,E49=$CJ$1,E50=$CJ$1),0,1)))</f>
        <v/>
      </c>
      <c r="CM48" s="2" t="str">
        <f>IF($A48&gt;='243way_Regular Symbol'!H$16,"",IF(F48=0,"",IF(OR(F48=$BW$1,F49=$BW$1,F50=$BW$1,F48=$CJ$1,F49=$CJ$1,F50=$CJ$1),0,1)))</f>
        <v/>
      </c>
      <c r="CO48" s="2">
        <f>IF($A48&gt;='243way_Regular Symbol'!D$16,"",IF(B48=0,"",IF(OR(B48=$BW$1,B49=$BW$1,B50=$BW$1,B48=$CP$1,B49=$CP$1,B50=$CP$1),0,1)))</f>
        <v>1</v>
      </c>
      <c r="CP48" s="2">
        <f>IF($A48&gt;='243way_Regular Symbol'!E$16,"",IF(C48=0,"",IF(OR(C48=$BW$1,C49=$BW$1,C50=$BW$1,C48=$CP$1,C49=$CP$1,C50=$CP$1),0,1)))</f>
        <v>0</v>
      </c>
      <c r="CQ48" s="2">
        <f>IF($A48&gt;='243way_Regular Symbol'!F$16,"",IF(D48=0,"",IF(OR(D48=$BW$1,D49=$BW$1,D50=$BW$1,D48=$CP$1,D49=$CP$1,D50=$CP$1),0,1)))</f>
        <v>0</v>
      </c>
      <c r="CR48" s="2" t="str">
        <f>IF($A48&gt;='243way_Regular Symbol'!G$16,"",IF(E48=0,"",IF(OR(E48=$BW$1,E49=$BW$1,E50=$BW$1,E48=$CP$1,E49=$CP$1,E50=$CP$1),0,1)))</f>
        <v/>
      </c>
      <c r="CS48" s="2" t="str">
        <f>IF($A48&gt;='243way_Regular Symbol'!H$16,"",IF(F48=0,"",IF(OR(F48=$BW$1,F49=$BW$1,F50=$BW$1,F48=$CP$1,F49=$CP$1,F50=$CP$1),0,1)))</f>
        <v/>
      </c>
      <c r="CU48" s="2">
        <f>IF($A48&gt;='243way_Regular Symbol'!D$16,"",IF(B48=0,"",IF(OR(B48=$BW$1,B49=$BW$1,B50=$BW$1,B48=$CV$1,B49=$CV$1,B50=$CV$1),0,1)))</f>
        <v>1</v>
      </c>
      <c r="CV48" s="2">
        <f>IF($A48&gt;='243way_Regular Symbol'!E$16,"",IF(C48=0,"",IF(OR(C48=$BW$1,C49=$BW$1,C50=$BW$1,C48=$CV$1,C49=$CV$1,C50=$CV$1),0,1)))</f>
        <v>1</v>
      </c>
      <c r="CW48" s="2">
        <f>IF($A48&gt;='243way_Regular Symbol'!F$16,"",IF(D48=0,"",IF(OR(D48=$BW$1,D49=$BW$1,D50=$BW$1,D48=$CV$1,D49=$CV$1,D50=$CV$1),0,1)))</f>
        <v>0</v>
      </c>
      <c r="CX48" s="2" t="str">
        <f>IF($A48&gt;='243way_Regular Symbol'!G$16,"",IF(E48=0,"",IF(OR(E48=$BW$1,E49=$BW$1,E50=$BW$1,E48=$CV$1,E49=$CV$1,E50=$CV$1),0,1)))</f>
        <v/>
      </c>
      <c r="CY48" s="2" t="str">
        <f>IF($A48&gt;='243way_Regular Symbol'!H$16,"",IF(F48=0,"",IF(OR(F48=$BW$1,F49=$BW$1,F50=$BW$1,F48=$CV$1,F49=$CV$1,F50=$CV$1),0,1)))</f>
        <v/>
      </c>
    </row>
    <row r="49" spans="1:103">
      <c r="A49" s="341">
        <f>IF('243way_Regular Symbol'!L48="","",'243way_Regular Symbol'!L48)</f>
        <v>45</v>
      </c>
      <c r="B49" s="184" t="str">
        <f>IF('243way_Regular Symbol'!M48="",
IF($A49-'243way_Regular Symbol'!D$16&gt;='243way_RegularＸ_W()'!B$2-1,"",VLOOKUP($A49-'243way_Regular Symbol'!D$16,'243way_Regular Symbol'!$L$3:$Q$250,'243way_RegularＸ_W()'!B$3+1,FALSE)),
'243way_Regular Symbol'!M48)</f>
        <v>M5</v>
      </c>
      <c r="C49" s="184" t="str">
        <f>IF('243way_Regular Symbol'!N48="",
IF($A49-'243way_Regular Symbol'!E$16&gt;='243way_RegularＸ_W()'!C$2-1,"",VLOOKUP($A49-'243way_Regular Symbol'!E$16,'243way_Regular Symbol'!$L$3:$Q$250,'243way_RegularＸ_W()'!C$3+1,FALSE)),
'243way_Regular Symbol'!N48)</f>
        <v>TE</v>
      </c>
      <c r="D49" s="184" t="str">
        <f>IF('243way_Regular Symbol'!O48="",
IF($A49-'243way_Regular Symbol'!F$16&gt;='243way_RegularＸ_W()'!D$2-1,"",VLOOKUP($A49-'243way_Regular Symbol'!F$16,'243way_Regular Symbol'!$L$3:$Q$250,'243way_RegularＸ_W()'!D$3+1,FALSE)),
'243way_Regular Symbol'!O48)</f>
        <v>NI</v>
      </c>
      <c r="E49" s="184" t="str">
        <f>IF('243way_Regular Symbol'!P48="",
IF($A49-'243way_Regular Symbol'!G$16&gt;='243way_RegularＸ_W()'!E$2-1,"",VLOOKUP($A49-'243way_Regular Symbol'!G$16,'243way_Regular Symbol'!$L$3:$Q$250,'243way_RegularＸ_W()'!E$3+1,FALSE)),
'243way_Regular Symbol'!P48)</f>
        <v/>
      </c>
      <c r="F49" s="184" t="str">
        <f>IF('243way_Regular Symbol'!Q48="",
IF($A49-'243way_Regular Symbol'!H$16&gt;='243way_RegularＸ_W()'!F$2-1,"",VLOOKUP($A49-'243way_Regular Symbol'!H$16,'243way_Regular Symbol'!$L$3:$Q$250,'243way_RegularＸ_W()'!F$3+1,FALSE)),
'243way_Regular Symbol'!Q48)</f>
        <v/>
      </c>
      <c r="O49" s="342">
        <f>IF($A49&gt;='243way_Regular Symbol'!D$16,"",IF(B49=0,"",IF(OR(B49=$O$1,B49=$P$1,B50=$O$1,B50=$P$1,B51=$O$1,B51=$P$1),0,1)))</f>
        <v>1</v>
      </c>
      <c r="P49" s="2" t="str">
        <f>IF($A49&gt;='243way_Regular Symbol'!E$16,"",IF(C49=0,"",IF(OR(C49=$O$1,C49=$P$1,C50=$O$1,C50=$P$1,C51=$O$1,C51=$P$1),0,1)))</f>
        <v/>
      </c>
      <c r="Q49" s="2">
        <f>IF($A49&gt;='243way_Regular Symbol'!F$16,"",IF(D49=0,"",IF(OR(D49=$O$1,D49=$P$1,D50=$O$1,D50=$P$1,D51=$O$1,D51=$P$1),0,1)))</f>
        <v>1</v>
      </c>
      <c r="R49" s="2" t="str">
        <f>IF($A49&gt;='243way_Regular Symbol'!G$16,"",IF(E49=0,"",IF(OR(E49=$O$1,E49=$P$1,E50=$O$1,E50=$P$1,E51=$O$1,E51=$P$1),0,1)))</f>
        <v/>
      </c>
      <c r="S49" s="128" t="str">
        <f>IF($A49&gt;='243way_Regular Symbol'!H$16,"",IF(F49=0,"",IF(OR(F49=$O$1,F49=$P$1,F50=$O$1,F50=$P$1,F51=$O$1,F51=$P$1),0,1)))</f>
        <v/>
      </c>
      <c r="U49" s="342">
        <f>IF($A49&gt;='243way_Regular Symbol'!D$16,"",IF(B49=0,"",IF(OR(B49=$U$1,B49=$V$1,B50=$U$1,B50=$V$1,B51=$U$1,B51=$V$1),0,1)))</f>
        <v>1</v>
      </c>
      <c r="V49" s="2" t="str">
        <f>IF($A49&gt;='243way_Regular Symbol'!E$16,"",IF(C49=0,"",IF(OR(C49=$U$1,C49=$V$1,C50=$U$1,C50=$V$1,C51=$U$1,C51=$V$1),0,1)))</f>
        <v/>
      </c>
      <c r="W49" s="2">
        <f>IF($A49&gt;='243way_Regular Symbol'!F$16,"",IF(D49=0,"",IF(OR(D49=$U$1,D49=$V$1,D50=$U$1,D50=$V$1,D51=$U$1,D51=$V$1),0,1)))</f>
        <v>1</v>
      </c>
      <c r="X49" s="2" t="str">
        <f>IF($A49&gt;='243way_Regular Symbol'!G$16,"",IF(E49=0,"",IF(OR(E49=$U$1,E49=$V$1,E50=$U$1,E50=$V$1,E51=$U$1,E51=$V$1),0,1)))</f>
        <v/>
      </c>
      <c r="Y49" s="128" t="str">
        <f>IF($A49&gt;='243way_Regular Symbol'!H$16,"",IF(F49=0,"",IF(OR(F49=$U$1,F49=$V$1,F50=$U$1,F50=$V$1,F51=$U$1,F51=$V$1),0,1)))</f>
        <v/>
      </c>
      <c r="AA49" s="342">
        <f>IF($A49&gt;='243way_Regular Symbol'!D$16,"",IF(B49=0,"",IF(OR(B49=$AA$1,B49=$AB$1,B50=$AA$1,B50=$AB$1,B51=$AA$1,,B51=$AB$1),0,1)))</f>
        <v>1</v>
      </c>
      <c r="AB49" s="2" t="str">
        <f>IF($A49&gt;='243way_Regular Symbol'!E$16,"",IF(C49=0,"",IF(OR(C49=$AA$1,C49=$AB$1,C50=$AA$1,C50=$AB$1,C51=$AA$1,,C51=$AB$1),0,1)))</f>
        <v/>
      </c>
      <c r="AC49" s="2">
        <f>IF($A49&gt;='243way_Regular Symbol'!F$16,"",IF(D49=0,"",IF(OR(D49=$AA$1,D49=$AB$1,D50=$AA$1,D50=$AB$1,D51=$AA$1,,D51=$AB$1),0,1)))</f>
        <v>1</v>
      </c>
      <c r="AD49" s="2" t="str">
        <f>IF($A49&gt;='243way_Regular Symbol'!G$16,"",IF(E49=0,"",IF(OR(E49=$AA$1,E49=$AB$1,E50=$AA$1,E50=$AB$1,E51=$AA$1,,E51=$AB$1),0,1)))</f>
        <v/>
      </c>
      <c r="AE49" s="128" t="str">
        <f>IF($A49&gt;='243way_Regular Symbol'!H$16,"",IF(F49=0,"",IF(OR(F49=$AA$1,F49=$AB$1,F50=$AA$1,F50=$AB$1,F51=$AA$1,,F51=$AB$1),0,1)))</f>
        <v/>
      </c>
      <c r="AG49" s="342">
        <f>IF($A49&gt;='243way_Regular Symbol'!D$16,"",IF(B49=0,"",IF(OR(B49=$AG$1,B49=$AH$1,B50=$AG$1,B50=$AH$1,B51=$AG$1,B51=$AH$1),0,1)))</f>
        <v>1</v>
      </c>
      <c r="AH49" s="2" t="str">
        <f>IF($A49&gt;='243way_Regular Symbol'!E$16,"",IF(C49=0,"",IF(OR(C49=$AG$1,C49=$AH$1,C50=$AG$1,C50=$AH$1,C51=$AG$1,C51=$AH$1),0,1)))</f>
        <v/>
      </c>
      <c r="AI49" s="2">
        <f>IF($A49&gt;='243way_Regular Symbol'!F$16,"",IF(D49=0,"",IF(OR(D49=$AG$1,D49=$AH$1,D50=$AG$1,D50=$AH$1,D51=$AG$1,D51=$AH$1),0,1)))</f>
        <v>1</v>
      </c>
      <c r="AJ49" s="2" t="str">
        <f>IF($A49&gt;='243way_Regular Symbol'!G$16,"",IF(E49=0,"",IF(OR(E49=$AG$1,E49=$AH$1,E50=$AG$1,E50=$AH$1,E51=$AG$1,E51=$AH$1),0,1)))</f>
        <v/>
      </c>
      <c r="AK49" s="128" t="str">
        <f>IF($A49&gt;='243way_Regular Symbol'!H$16,"",IF(F49=0,"",IF(OR(F49=$AG$1,F49=$AH$1,F50=$AG$1,F50=$AH$1,F51=$AG$1,F51=$AH$1),0,1)))</f>
        <v/>
      </c>
      <c r="AM49" s="342">
        <f>IF($A49&gt;='243way_Regular Symbol'!D$16,"",IF(B49=0,"",IF(OR(B49=$AM$1,B49=$AN$1,B50=$AM$1,B50=$AN$1,B51=$AM$1,B51=$AN$1),0,1)))</f>
        <v>0</v>
      </c>
      <c r="AN49" s="2" t="str">
        <f>IF($A49&gt;='243way_Regular Symbol'!E$16,"",IF(C49=0,"",IF(OR(C49=$AM$1,C49=$AN$1,C50=$AM$1,C50=$AN$1,C51=$AM$1,C51=$AN$1),0,1)))</f>
        <v/>
      </c>
      <c r="AO49" s="2">
        <f>IF($A49&gt;='243way_Regular Symbol'!F$16,"",IF(D49=0,"",IF(OR(D49=$AM$1,D49=$AN$1,D50=$AM$1,D50=$AN$1,D51=$AM$1,D51=$AN$1),0,1)))</f>
        <v>1</v>
      </c>
      <c r="AP49" s="2" t="str">
        <f>IF($A49&gt;='243way_Regular Symbol'!G$16,"",IF(E49=0,"",IF(OR(E49=$AM$1,E49=$AN$1,E50=$AM$1,E50=$AN$1,E51=$AM$1,E51=$AN$1),0,1)))</f>
        <v/>
      </c>
      <c r="AQ49" s="128" t="str">
        <f>IF($A49&gt;='243way_Regular Symbol'!H$16,"",IF(F49=0,"",IF(OR(F49=$AM$1,F49=$AN$1,F50=$AM$1,F50=$AN$1,F51=$AM$1,F51=$AN$1),0,1)))</f>
        <v/>
      </c>
      <c r="AS49" s="342">
        <f>IF($A49&gt;='243way_Regular Symbol'!D$16,"",IF(B49=0,"",IF(OR(B49=$AM$1,B49=$AT$1,B50=$AM$1,B50=$AT$1,B51=$AM$1,B51=$AT$1),0,1)))</f>
        <v>1</v>
      </c>
      <c r="AT49" s="2" t="str">
        <f>IF($A49&gt;='243way_Regular Symbol'!E$16,"",IF(C49=0,"",IF(OR(C49=$AM$1,C49=$AT$1,C50=$AM$1,C50=$AT$1,C51=$AM$1,C51=$AT$1),0,1)))</f>
        <v/>
      </c>
      <c r="AU49" s="2">
        <f>IF($A49&gt;='243way_Regular Symbol'!F$16,"",IF(D49=0,"",IF(OR(D49=$AM$1,D49=$AT$1,D50=$AM$1,D50=$AT$1,D51=$AM$1,D51=$AT$1),0,1)))</f>
        <v>1</v>
      </c>
      <c r="AV49" s="2" t="str">
        <f>IF($A49&gt;='243way_Regular Symbol'!G$16,"",IF(E49=0,"",IF(OR(E49=$AM$1,E49=$AT$1,E50=$AM$1,E50=$AT$1,E51=$AM$1,E51=$AT$1),0,1)))</f>
        <v/>
      </c>
      <c r="AW49" s="128" t="str">
        <f>IF($A49&gt;='243way_Regular Symbol'!H$16,"",IF(F49=0,"",IF(OR(F49=$AM$1,F49=$AT$1,F50=$AM$1,F50=$AT$1,F51=$AM$1,F51=$AT$1),0,1)))</f>
        <v/>
      </c>
      <c r="AY49" s="342"/>
      <c r="AZ49" s="2"/>
      <c r="BA49" s="2">
        <f>IF($A49&gt;='243way_Regular Symbol'!F$16,"",COUNTIF(D49:D51,$AZ$1))</f>
        <v>0</v>
      </c>
      <c r="BB49" s="2" t="str">
        <f>IF($A49&gt;='243way_Regular Symbol'!G$16,"",COUNTIF(E49:E51,$AZ$1))</f>
        <v/>
      </c>
      <c r="BC49" s="2" t="str">
        <f>IF($A49&gt;='243way_Regular Symbol'!H$16,"",COUNTIF(F49:F51,$AZ$1))</f>
        <v/>
      </c>
      <c r="BE49" s="342">
        <f>IF($A49&gt;='243way_Regular Symbol'!D$16,"",IF(B49=0,"",IF(OR(B49=$AM$1,B49=$BF$1,B50=$AM$1,B50=$BF$1,B51=$AM$1,B51=$BF$1),1,0)))</f>
        <v>0</v>
      </c>
      <c r="BF49" s="342" t="str">
        <f>IF($A49&gt;='243way_Regular Symbol'!E$16,"",IF(C49=0,"",IF(OR(C49=$AM$1,C49=$BF$1,C50=$AM$1,C50=$BF$1,C51=$AM$1,C51=$BF$1),1,0)))</f>
        <v/>
      </c>
      <c r="BG49" s="342">
        <f>IF($A49&gt;='243way_Regular Symbol'!F$16,"",IF(D49=0,"",IF(OR(D49=$AM$1,D49=$BF$1,D50=$AM$1,D50=$BF$1,D51=$AM$1,D51=$BF$1),1,0)))</f>
        <v>0</v>
      </c>
      <c r="BH49" s="342" t="str">
        <f>IF($A49&gt;='243way_Regular Symbol'!G$16,"",IF(E49=0,"",IF(OR(E49=$AM$1,E49=$BF$1,E50=$AM$1,E50=$BF$1,E51=$AM$1,E51=$BF$1),1,0)))</f>
        <v/>
      </c>
      <c r="BI49" s="342" t="str">
        <f>IF($A49&gt;='243way_Regular Symbol'!H$16,"",IF(F49=0,"",IF(OR(F49=$AM$1,F49=$BF$1,F50=$AM$1,F50=$BF$1,F51=$AM$1,F51=$BF$1),1,0)))</f>
        <v/>
      </c>
      <c r="BK49" s="342">
        <f>IF($A49&gt;='243way_Regular Symbol'!D$16,"",IF(B49=0,"",IF(OR(B49=$AM$1,B49=$BL$1,B50=$AM$1,B50=$BL$1,B51=$AM$1,B51=$BL$1),0,1)))</f>
        <v>1</v>
      </c>
      <c r="BL49" s="2" t="str">
        <f>IF($A49&gt;='243way_Regular Symbol'!E$16,"",IF(C49=0,"",IF(OR(C49=$AM$1,C49=$BL$1,C50=$AM$1,C50=$BL$1,C51=$AM$1,C51=$BL$1),0,1)))</f>
        <v/>
      </c>
      <c r="BM49" s="2">
        <f>IF($A49&gt;='243way_Regular Symbol'!F$16,"",IF(D49=0,"",IF(OR(D49=$AM$1,D49=$BL$1,D50=$AM$1,D50=$BL$1,D51=$AM$1,D51=$BL$1),0,1)))</f>
        <v>1</v>
      </c>
      <c r="BN49" s="2" t="str">
        <f>IF($A49&gt;='243way_Regular Symbol'!G$16,"",IF(E49=0,"",IF(OR(E49=$AM$1,E49=$BL$1,E50=$AM$1,E50=$BL$1,E51=$AM$1,E51=$BL$1),0,1)))</f>
        <v/>
      </c>
      <c r="BO49" s="128" t="str">
        <f>IF($A49&gt;='243way_Regular Symbol'!H$16,"",IF(F49=0,"",IF(OR(F49=$AM$1,F49=$BL$1,F50=$AM$1,F50=$BL$1,F51=$AM$1,F51=$BL$1),0,1)))</f>
        <v/>
      </c>
      <c r="BQ49" s="2">
        <f>IF($A49&gt;='243way_Regular Symbol'!D$16,"",IF(B49=0,"",IF(OR(B49=$BQ$1,B49=$BR$1,B50=$BQ$1,B50=$BR$1,B51=$BQ$1,B51=$BR$1),0,1)))</f>
        <v>1</v>
      </c>
      <c r="BR49" s="2" t="str">
        <f>IF($A49&gt;='243way_Regular Symbol'!E$16,"",IF(C49=0,"",IF(OR(C49=$BQ$1,C49=$BR$1,C50=$BQ$1,C50=$BR$1,C51=$BQ$1,C51=$BR$1),0,1)))</f>
        <v/>
      </c>
      <c r="BS49" s="2">
        <f>IF($A49&gt;='243way_Regular Symbol'!F$16,"",IF(D49=0,"",IF(OR(D49=$BQ$1,D49=$BR$1,D50=$BQ$1,D50=$BR$1,D51=$BQ$1,D51=$BR$1),0,1)))</f>
        <v>1</v>
      </c>
      <c r="BT49" s="2" t="str">
        <f>IF($A49&gt;='243way_Regular Symbol'!G$16,"",IF(E49=0,"",IF(OR(E49=$BQ$1,E49=$BR$1,E50=$BQ$1,E50=$BR$1,E51=$BQ$1,E51=$BR$1),0,1)))</f>
        <v/>
      </c>
      <c r="BU49" s="2" t="str">
        <f>IF($A49&gt;='243way_Regular Symbol'!H$16,"",IF(F49=0,"",IF(OR(F49=$BQ$1,F49=$BR$1,F50=$BQ$1,F50=$BR$1,F51=$BQ$1,F51=$BR$1),0,1)))</f>
        <v/>
      </c>
      <c r="BW49" s="2">
        <f>IF($A49&gt;='243way_Regular Symbol'!D$16,"",IF(B49=0,"",IF(OR(B49=$BW$1,B50=$BW$1,B51=$BW$1,B49=$BX$1,B50=$BX$1,B51=$BX$1),0,1)))</f>
        <v>1</v>
      </c>
      <c r="BX49" s="2" t="str">
        <f>IF($A49&gt;='243way_Regular Symbol'!E$16,"",IF(C49=0,"",IF(OR(C49=$BW$1,C50=$BW$1,C51=$BW$1,C49=$BX$1,C50=$BX$1,C51=$BX$1),0,1)))</f>
        <v/>
      </c>
      <c r="BY49" s="2">
        <f>IF($A49&gt;='243way_Regular Symbol'!F$16,"",IF(D49=0,"",IF(OR(D49=$BW$1,D50=$BW$1,D51=$BW$1,D49=$BX$1,D50=$BX$1,D51=$BX$1),0,1)))</f>
        <v>1</v>
      </c>
      <c r="BZ49" s="2" t="str">
        <f>IF($A49&gt;='243way_Regular Symbol'!G$16,"",IF(E49=0,"",IF(OR(E49=$BW$1,E50=$BW$1,E51=$BW$1,E49=$BX$1,E50=$BX$1,E51=$BX$1),0,1)))</f>
        <v/>
      </c>
      <c r="CA49" s="2" t="str">
        <f>IF($A49&gt;='243way_Regular Symbol'!H$16,"",IF(F49=0,"",IF(OR(F49=$BW$1,F50=$BW$1,F51=$BW$1,F49=$BX$1,F50=$BX$1,F51=$BX$1),0,1)))</f>
        <v/>
      </c>
      <c r="CC49" s="2">
        <f>IF($A49&gt;='243way_Regular Symbol'!D$16,"",IF(B49=0,"",IF(OR(B49=$BW$1,B50=$BW$1,B51=$BW$1,B49=$CD$1,B50=$CD$1,B51=$CD$1),0,1)))</f>
        <v>1</v>
      </c>
      <c r="CD49" s="2" t="str">
        <f>IF($A49&gt;='243way_Regular Symbol'!E$16,"",IF(C49=0,"",IF(OR(C49=$BW$1,C50=$BW$1,C51=$BW$1,C49=$CD$1,C50=$CD$1,C51=$CD$1),0,1)))</f>
        <v/>
      </c>
      <c r="CE49" s="2">
        <f>IF($A49&gt;='243way_Regular Symbol'!F$16,"",IF(D49=0,"",IF(OR(D49=$BW$1,D50=$BW$1,D51=$BW$1,D49=$CD$1,D50=$CD$1,D51=$CD$1),0,1)))</f>
        <v>1</v>
      </c>
      <c r="CF49" s="2" t="str">
        <f>IF($A49&gt;='243way_Regular Symbol'!G$16,"",IF(E49=0,"",IF(OR(E49=$BW$1,E50=$BW$1,E51=$BW$1,E49=$CD$1,E50=$CD$1,E51=$CD$1),0,1)))</f>
        <v/>
      </c>
      <c r="CG49" s="2" t="str">
        <f>IF($A49&gt;='243way_Regular Symbol'!H$16,"",IF(F49=0,"",IF(OR(F49=$BW$1,F50=$BW$1,F51=$BW$1,F49=$CD$1,F50=$CD$1,F51=$CD$1),0,1)))</f>
        <v/>
      </c>
      <c r="CI49" s="2">
        <f>IF($A49&gt;='243way_Regular Symbol'!D$16,"",IF(B49=0,"",IF(OR(B49=$BW$1,B50=$BW$1,B51=$BW$1,B49=$CJ$1,B50=$CJ$1,B51=$CJ$1),0,1)))</f>
        <v>0</v>
      </c>
      <c r="CJ49" s="2" t="str">
        <f>IF($A49&gt;='243way_Regular Symbol'!E$16,"",IF(C49=0,"",IF(OR(C49=$BW$1,C50=$BW$1,C51=$BW$1,C49=$CJ$1,C50=$CJ$1,C51=$CJ$1),0,1)))</f>
        <v/>
      </c>
      <c r="CK49" s="2">
        <f>IF($A49&gt;='243way_Regular Symbol'!F$16,"",IF(D49=0,"",IF(OR(D49=$BW$1,D50=$BW$1,D51=$BW$1,D49=$CJ$1,D50=$CJ$1,D51=$CJ$1),0,1)))</f>
        <v>0</v>
      </c>
      <c r="CL49" s="2" t="str">
        <f>IF($A49&gt;='243way_Regular Symbol'!G$16,"",IF(E49=0,"",IF(OR(E49=$BW$1,E50=$BW$1,E51=$BW$1,E49=$CJ$1,E50=$CJ$1,E51=$CJ$1),0,1)))</f>
        <v/>
      </c>
      <c r="CM49" s="2" t="str">
        <f>IF($A49&gt;='243way_Regular Symbol'!H$16,"",IF(F49=0,"",IF(OR(F49=$BW$1,F50=$BW$1,F51=$BW$1,F49=$CJ$1,F50=$CJ$1,F51=$CJ$1),0,1)))</f>
        <v/>
      </c>
      <c r="CO49" s="2">
        <f>IF($A49&gt;='243way_Regular Symbol'!D$16,"",IF(B49=0,"",IF(OR(B49=$BW$1,B50=$BW$1,B51=$BW$1,B49=$CP$1,B50=$CP$1,B51=$CP$1),0,1)))</f>
        <v>1</v>
      </c>
      <c r="CP49" s="2" t="str">
        <f>IF($A49&gt;='243way_Regular Symbol'!E$16,"",IF(C49=0,"",IF(OR(C49=$BW$1,C50=$BW$1,C51=$BW$1,C49=$CP$1,C50=$CP$1,C51=$CP$1),0,1)))</f>
        <v/>
      </c>
      <c r="CQ49" s="2">
        <f>IF($A49&gt;='243way_Regular Symbol'!F$16,"",IF(D49=0,"",IF(OR(D49=$BW$1,D50=$BW$1,D51=$BW$1,D49=$CP$1,D50=$CP$1,D51=$CP$1),0,1)))</f>
        <v>0</v>
      </c>
      <c r="CR49" s="2" t="str">
        <f>IF($A49&gt;='243way_Regular Symbol'!G$16,"",IF(E49=0,"",IF(OR(E49=$BW$1,E50=$BW$1,E51=$BW$1,E49=$CP$1,E50=$CP$1,E51=$CP$1),0,1)))</f>
        <v/>
      </c>
      <c r="CS49" s="2" t="str">
        <f>IF($A49&gt;='243way_Regular Symbol'!H$16,"",IF(F49=0,"",IF(OR(F49=$BW$1,F50=$BW$1,F51=$BW$1,F49=$CP$1,F50=$CP$1,F51=$CP$1),0,1)))</f>
        <v/>
      </c>
      <c r="CU49" s="2">
        <f>IF($A49&gt;='243way_Regular Symbol'!D$16,"",IF(B49=0,"",IF(OR(B49=$BW$1,B50=$BW$1,B51=$BW$1,B49=$CV$1,B50=$CV$1,B51=$CV$1),0,1)))</f>
        <v>0</v>
      </c>
      <c r="CV49" s="2" t="str">
        <f>IF($A49&gt;='243way_Regular Symbol'!E$16,"",IF(C49=0,"",IF(OR(C49=$BW$1,C50=$BW$1,C51=$BW$1,C49=$CV$1,C50=$CV$1,C51=$CV$1),0,1)))</f>
        <v/>
      </c>
      <c r="CW49" s="2">
        <f>IF($A49&gt;='243way_Regular Symbol'!F$16,"",IF(D49=0,"",IF(OR(D49=$BW$1,D50=$BW$1,D51=$BW$1,D49=$CV$1,D50=$CV$1,D51=$CV$1),0,1)))</f>
        <v>0</v>
      </c>
      <c r="CX49" s="2" t="str">
        <f>IF($A49&gt;='243way_Regular Symbol'!G$16,"",IF(E49=0,"",IF(OR(E49=$BW$1,E50=$BW$1,E51=$BW$1,E49=$CV$1,E50=$CV$1,E51=$CV$1),0,1)))</f>
        <v/>
      </c>
      <c r="CY49" s="2" t="str">
        <f>IF($A49&gt;='243way_Regular Symbol'!H$16,"",IF(F49=0,"",IF(OR(F49=$BW$1,F50=$BW$1,F51=$BW$1,F49=$CV$1,F50=$CV$1,F51=$CV$1),0,1)))</f>
        <v/>
      </c>
    </row>
    <row r="50" spans="1:103">
      <c r="A50" s="341">
        <f>IF('243way_Regular Symbol'!L49="","",'243way_Regular Symbol'!L49)</f>
        <v>46</v>
      </c>
      <c r="B50" s="184" t="str">
        <f>IF('243way_Regular Symbol'!M49="",
IF($A50-'243way_Regular Symbol'!D$16&gt;='243way_RegularＸ_W()'!B$2-1,"",VLOOKUP($A50-'243way_Regular Symbol'!D$16,'243way_Regular Symbol'!$L$3:$Q$250,'243way_RegularＸ_W()'!B$3+1,FALSE)),
'243way_Regular Symbol'!M49)</f>
        <v>J</v>
      </c>
      <c r="C50" s="184" t="str">
        <f>IF('243way_Regular Symbol'!N49="",
IF($A50-'243way_Regular Symbol'!E$16&gt;='243way_RegularＸ_W()'!C$2-1,"",VLOOKUP($A50-'243way_Regular Symbol'!E$16,'243way_Regular Symbol'!$L$3:$Q$250,'243way_RegularＸ_W()'!C$3+1,FALSE)),
'243way_Regular Symbol'!N49)</f>
        <v>A</v>
      </c>
      <c r="D50" s="184" t="str">
        <f>IF('243way_Regular Symbol'!O49="",
IF($A50-'243way_Regular Symbol'!F$16&gt;='243way_RegularＸ_W()'!D$2-1,"",VLOOKUP($A50-'243way_Regular Symbol'!F$16,'243way_Regular Symbol'!$L$3:$Q$250,'243way_RegularＸ_W()'!D$3+1,FALSE)),
'243way_Regular Symbol'!O49)</f>
        <v>TE</v>
      </c>
      <c r="E50" s="184" t="str">
        <f>IF('243way_Regular Symbol'!P49="",
IF($A50-'243way_Regular Symbol'!G$16&gt;='243way_RegularＸ_W()'!E$2-1,"",VLOOKUP($A50-'243way_Regular Symbol'!G$16,'243way_Regular Symbol'!$L$3:$Q$250,'243way_RegularＸ_W()'!E$3+1,FALSE)),
'243way_Regular Symbol'!P49)</f>
        <v/>
      </c>
      <c r="F50" s="184" t="str">
        <f>IF('243way_Regular Symbol'!Q49="",
IF($A50-'243way_Regular Symbol'!H$16&gt;='243way_RegularＸ_W()'!F$2-1,"",VLOOKUP($A50-'243way_Regular Symbol'!H$16,'243way_Regular Symbol'!$L$3:$Q$250,'243way_RegularＸ_W()'!F$3+1,FALSE)),
'243way_Regular Symbol'!Q49)</f>
        <v/>
      </c>
      <c r="O50" s="342">
        <f>IF($A50&gt;='243way_Regular Symbol'!D$16,"",IF(B50=0,"",IF(OR(B50=$O$1,B50=$P$1,B51=$O$1,B51=$P$1,B52=$O$1,B52=$P$1),0,1)))</f>
        <v>1</v>
      </c>
      <c r="P50" s="2" t="str">
        <f>IF($A50&gt;='243way_Regular Symbol'!E$16,"",IF(C50=0,"",IF(OR(C50=$O$1,C50=$P$1,C51=$O$1,C51=$P$1,C52=$O$1,C52=$P$1),0,1)))</f>
        <v/>
      </c>
      <c r="Q50" s="2">
        <f>IF($A50&gt;='243way_Regular Symbol'!F$16,"",IF(D50=0,"",IF(OR(D50=$O$1,D50=$P$1,D51=$O$1,D51=$P$1,D52=$O$1,D52=$P$1),0,1)))</f>
        <v>1</v>
      </c>
      <c r="R50" s="2" t="str">
        <f>IF($A50&gt;='243way_Regular Symbol'!G$16,"",IF(E50=0,"",IF(OR(E50=$O$1,E50=$P$1,E51=$O$1,E51=$P$1,E52=$O$1,E52=$P$1),0,1)))</f>
        <v/>
      </c>
      <c r="S50" s="128" t="str">
        <f>IF($A50&gt;='243way_Regular Symbol'!H$16,"",IF(F50=0,"",IF(OR(F50=$O$1,F50=$P$1,F51=$O$1,F51=$P$1,F52=$O$1,F52=$P$1),0,1)))</f>
        <v/>
      </c>
      <c r="U50" s="342">
        <f>IF($A50&gt;='243way_Regular Symbol'!D$16,"",IF(B50=0,"",IF(OR(B50=$U$1,B50=$V$1,B51=$U$1,B51=$V$1,B52=$U$1,B52=$V$1),0,1)))</f>
        <v>1</v>
      </c>
      <c r="V50" s="2" t="str">
        <f>IF($A50&gt;='243way_Regular Symbol'!E$16,"",IF(C50=0,"",IF(OR(C50=$U$1,C50=$V$1,C51=$U$1,C51=$V$1,C52=$U$1,C52=$V$1),0,1)))</f>
        <v/>
      </c>
      <c r="W50" s="2">
        <f>IF($A50&gt;='243way_Regular Symbol'!F$16,"",IF(D50=0,"",IF(OR(D50=$U$1,D50=$V$1,D51=$U$1,D51=$V$1,D52=$U$1,D52=$V$1),0,1)))</f>
        <v>1</v>
      </c>
      <c r="X50" s="2" t="str">
        <f>IF($A50&gt;='243way_Regular Symbol'!G$16,"",IF(E50=0,"",IF(OR(E50=$U$1,E50=$V$1,E51=$U$1,E51=$V$1,E52=$U$1,E52=$V$1),0,1)))</f>
        <v/>
      </c>
      <c r="Y50" s="128" t="str">
        <f>IF($A50&gt;='243way_Regular Symbol'!H$16,"",IF(F50=0,"",IF(OR(F50=$U$1,F50=$V$1,F51=$U$1,F51=$V$1,F52=$U$1,F52=$V$1),0,1)))</f>
        <v/>
      </c>
      <c r="AA50" s="342">
        <f>IF($A50&gt;='243way_Regular Symbol'!D$16,"",IF(B50=0,"",IF(OR(B50=$AA$1,B50=$AB$1,B51=$AA$1,B51=$AB$1,B52=$AA$1,,B52=$AB$1),0,1)))</f>
        <v>1</v>
      </c>
      <c r="AB50" s="2" t="str">
        <f>IF($A50&gt;='243way_Regular Symbol'!E$16,"",IF(C50=0,"",IF(OR(C50=$AA$1,C50=$AB$1,C51=$AA$1,C51=$AB$1,C52=$AA$1,,C52=$AB$1),0,1)))</f>
        <v/>
      </c>
      <c r="AC50" s="2">
        <f>IF($A50&gt;='243way_Regular Symbol'!F$16,"",IF(D50=0,"",IF(OR(D50=$AA$1,D50=$AB$1,D51=$AA$1,D51=$AB$1,D52=$AA$1,,D52=$AB$1),0,1)))</f>
        <v>1</v>
      </c>
      <c r="AD50" s="2" t="str">
        <f>IF($A50&gt;='243way_Regular Symbol'!G$16,"",IF(E50=0,"",IF(OR(E50=$AA$1,E50=$AB$1,E51=$AA$1,E51=$AB$1,E52=$AA$1,,E52=$AB$1),0,1)))</f>
        <v/>
      </c>
      <c r="AE50" s="128" t="str">
        <f>IF($A50&gt;='243way_Regular Symbol'!H$16,"",IF(F50=0,"",IF(OR(F50=$AA$1,F50=$AB$1,F51=$AA$1,F51=$AB$1,F52=$AA$1,,F52=$AB$1),0,1)))</f>
        <v/>
      </c>
      <c r="AG50" s="342">
        <f>IF($A50&gt;='243way_Regular Symbol'!D$16,"",IF(B50=0,"",IF(OR(B50=$AG$1,B50=$AH$1,B51=$AG$1,B51=$AH$1,B52=$AG$1,B52=$AH$1),0,1)))</f>
        <v>1</v>
      </c>
      <c r="AH50" s="2" t="str">
        <f>IF($A50&gt;='243way_Regular Symbol'!E$16,"",IF(C50=0,"",IF(OR(C50=$AG$1,C50=$AH$1,C51=$AG$1,C51=$AH$1,C52=$AG$1,C52=$AH$1),0,1)))</f>
        <v/>
      </c>
      <c r="AI50" s="2">
        <f>IF($A50&gt;='243way_Regular Symbol'!F$16,"",IF(D50=0,"",IF(OR(D50=$AG$1,D50=$AH$1,D51=$AG$1,D51=$AH$1,D52=$AG$1,D52=$AH$1),0,1)))</f>
        <v>1</v>
      </c>
      <c r="AJ50" s="2" t="str">
        <f>IF($A50&gt;='243way_Regular Symbol'!G$16,"",IF(E50=0,"",IF(OR(E50=$AG$1,E50=$AH$1,E51=$AG$1,E51=$AH$1,E52=$AG$1,E52=$AH$1),0,1)))</f>
        <v/>
      </c>
      <c r="AK50" s="128" t="str">
        <f>IF($A50&gt;='243way_Regular Symbol'!H$16,"",IF(F50=0,"",IF(OR(F50=$AG$1,F50=$AH$1,F51=$AG$1,F51=$AH$1,F52=$AG$1,F52=$AH$1),0,1)))</f>
        <v/>
      </c>
      <c r="AM50" s="342">
        <f>IF($A50&gt;='243way_Regular Symbol'!D$16,"",IF(B50=0,"",IF(OR(B50=$AM$1,B50=$AN$1,B51=$AM$1,B51=$AN$1,B52=$AM$1,B52=$AN$1),0,1)))</f>
        <v>1</v>
      </c>
      <c r="AN50" s="2" t="str">
        <f>IF($A50&gt;='243way_Regular Symbol'!E$16,"",IF(C50=0,"",IF(OR(C50=$AM$1,C50=$AN$1,C51=$AM$1,C51=$AN$1,C52=$AM$1,C52=$AN$1),0,1)))</f>
        <v/>
      </c>
      <c r="AO50" s="2">
        <f>IF($A50&gt;='243way_Regular Symbol'!F$16,"",IF(D50=0,"",IF(OR(D50=$AM$1,D50=$AN$1,D51=$AM$1,D51=$AN$1,D52=$AM$1,D52=$AN$1),0,1)))</f>
        <v>1</v>
      </c>
      <c r="AP50" s="2" t="str">
        <f>IF($A50&gt;='243way_Regular Symbol'!G$16,"",IF(E50=0,"",IF(OR(E50=$AM$1,E50=$AN$1,E51=$AM$1,E51=$AN$1,E52=$AM$1,E52=$AN$1),0,1)))</f>
        <v/>
      </c>
      <c r="AQ50" s="128" t="str">
        <f>IF($A50&gt;='243way_Regular Symbol'!H$16,"",IF(F50=0,"",IF(OR(F50=$AM$1,F50=$AN$1,F51=$AM$1,F51=$AN$1,F52=$AM$1,F52=$AN$1),0,1)))</f>
        <v/>
      </c>
      <c r="AS50" s="342">
        <f>IF($A50&gt;='243way_Regular Symbol'!D$16,"",IF(B50=0,"",IF(OR(B50=$AM$1,B50=$AT$1,B51=$AM$1,B51=$AT$1,B52=$AM$1,B52=$AT$1),0,1)))</f>
        <v>1</v>
      </c>
      <c r="AT50" s="2" t="str">
        <f>IF($A50&gt;='243way_Regular Symbol'!E$16,"",IF(C50=0,"",IF(OR(C50=$AM$1,C50=$AT$1,C51=$AM$1,C51=$AT$1,C52=$AM$1,C52=$AT$1),0,1)))</f>
        <v/>
      </c>
      <c r="AU50" s="2">
        <f>IF($A50&gt;='243way_Regular Symbol'!F$16,"",IF(D50=0,"",IF(OR(D50=$AM$1,D50=$AT$1,D51=$AM$1,D51=$AT$1,D52=$AM$1,D52=$AT$1),0,1)))</f>
        <v>1</v>
      </c>
      <c r="AV50" s="2" t="str">
        <f>IF($A50&gt;='243way_Regular Symbol'!G$16,"",IF(E50=0,"",IF(OR(E50=$AM$1,E50=$AT$1,E51=$AM$1,E51=$AT$1,E52=$AM$1,E52=$AT$1),0,1)))</f>
        <v/>
      </c>
      <c r="AW50" s="128" t="str">
        <f>IF($A50&gt;='243way_Regular Symbol'!H$16,"",IF(F50=0,"",IF(OR(F50=$AM$1,F50=$AT$1,F51=$AM$1,F51=$AT$1,F52=$AM$1,F52=$AT$1),0,1)))</f>
        <v/>
      </c>
      <c r="AY50" s="342"/>
      <c r="AZ50" s="2"/>
      <c r="BA50" s="2">
        <f>IF($A50&gt;='243way_Regular Symbol'!F$16,"",COUNTIF(D50:D52,$AZ$1))</f>
        <v>0</v>
      </c>
      <c r="BB50" s="2" t="str">
        <f>IF($A50&gt;='243way_Regular Symbol'!G$16,"",COUNTIF(E50:E52,$AZ$1))</f>
        <v/>
      </c>
      <c r="BC50" s="2" t="str">
        <f>IF($A50&gt;='243way_Regular Symbol'!H$16,"",COUNTIF(F50:F52,$AZ$1))</f>
        <v/>
      </c>
      <c r="BE50" s="342">
        <f>IF($A50&gt;='243way_Regular Symbol'!D$16,"",IF(B50=0,"",IF(OR(B50=$AM$1,B50=$BF$1,B51=$AM$1,B51=$BF$1,B52=$AM$1,B52=$BF$1),1,0)))</f>
        <v>0</v>
      </c>
      <c r="BF50" s="342" t="str">
        <f>IF($A50&gt;='243way_Regular Symbol'!E$16,"",IF(C50=0,"",IF(OR(C50=$AM$1,C50=$BF$1,C51=$AM$1,C51=$BF$1,C52=$AM$1,C52=$BF$1),1,0)))</f>
        <v/>
      </c>
      <c r="BG50" s="342">
        <f>IF($A50&gt;='243way_Regular Symbol'!F$16,"",IF(D50=0,"",IF(OR(D50=$AM$1,D50=$BF$1,D51=$AM$1,D51=$BF$1,D52=$AM$1,D52=$BF$1),1,0)))</f>
        <v>0</v>
      </c>
      <c r="BH50" s="342" t="str">
        <f>IF($A50&gt;='243way_Regular Symbol'!G$16,"",IF(E50=0,"",IF(OR(E50=$AM$1,E50=$BF$1,E51=$AM$1,E51=$BF$1,E52=$AM$1,E52=$BF$1),1,0)))</f>
        <v/>
      </c>
      <c r="BI50" s="342" t="str">
        <f>IF($A50&gt;='243way_Regular Symbol'!H$16,"",IF(F50=0,"",IF(OR(F50=$AM$1,F50=$BF$1,F51=$AM$1,F51=$BF$1,F52=$AM$1,F52=$BF$1),1,0)))</f>
        <v/>
      </c>
      <c r="BK50" s="342">
        <f>IF($A50&gt;='243way_Regular Symbol'!D$16,"",IF(B50=0,"",IF(OR(B50=$AM$1,B50=$BL$1,B51=$AM$1,B51=$BL$1,B52=$AM$1,B52=$BL$1),0,1)))</f>
        <v>1</v>
      </c>
      <c r="BL50" s="2" t="str">
        <f>IF($A50&gt;='243way_Regular Symbol'!E$16,"",IF(C50=0,"",IF(OR(C50=$AM$1,C50=$BL$1,C51=$AM$1,C51=$BL$1,C52=$AM$1,C52=$BL$1),0,1)))</f>
        <v/>
      </c>
      <c r="BM50" s="2">
        <f>IF($A50&gt;='243way_Regular Symbol'!F$16,"",IF(D50=0,"",IF(OR(D50=$AM$1,D50=$BL$1,D51=$AM$1,D51=$BL$1,D52=$AM$1,D52=$BL$1),0,1)))</f>
        <v>1</v>
      </c>
      <c r="BN50" s="2" t="str">
        <f>IF($A50&gt;='243way_Regular Symbol'!G$16,"",IF(E50=0,"",IF(OR(E50=$AM$1,E50=$BL$1,E51=$AM$1,E51=$BL$1,E52=$AM$1,E52=$BL$1),0,1)))</f>
        <v/>
      </c>
      <c r="BO50" s="128" t="str">
        <f>IF($A50&gt;='243way_Regular Symbol'!H$16,"",IF(F50=0,"",IF(OR(F50=$AM$1,F50=$BL$1,F51=$AM$1,F51=$BL$1,F52=$AM$1,F52=$BL$1),0,1)))</f>
        <v/>
      </c>
      <c r="BQ50" s="2">
        <f>IF($A50&gt;='243way_Regular Symbol'!D$16,"",IF(B50=0,"",IF(OR(B50=$BQ$1,B50=$BR$1,B51=$BQ$1,B51=$BR$1,B52=$BQ$1,B52=$BR$1),0,1)))</f>
        <v>1</v>
      </c>
      <c r="BR50" s="2" t="str">
        <f>IF($A50&gt;='243way_Regular Symbol'!E$16,"",IF(C50=0,"",IF(OR(C50=$BQ$1,C50=$BR$1,C51=$BQ$1,C51=$BR$1,C52=$BQ$1,C52=$BR$1),0,1)))</f>
        <v/>
      </c>
      <c r="BS50" s="2">
        <f>IF($A50&gt;='243way_Regular Symbol'!F$16,"",IF(D50=0,"",IF(OR(D50=$BQ$1,D50=$BR$1,D51=$BQ$1,D51=$BR$1,D52=$BQ$1,D52=$BR$1),0,1)))</f>
        <v>1</v>
      </c>
      <c r="BT50" s="2" t="str">
        <f>IF($A50&gt;='243way_Regular Symbol'!G$16,"",IF(E50=0,"",IF(OR(E50=$BQ$1,E50=$BR$1,E51=$BQ$1,E51=$BR$1,E52=$BQ$1,E52=$BR$1),0,1)))</f>
        <v/>
      </c>
      <c r="BU50" s="2" t="str">
        <f>IF($A50&gt;='243way_Regular Symbol'!H$16,"",IF(F50=0,"",IF(OR(F50=$BQ$1,F50=$BR$1,F51=$BQ$1,F51=$BR$1,F52=$BQ$1,F52=$BR$1),0,1)))</f>
        <v/>
      </c>
      <c r="BW50" s="2">
        <f>IF($A50&gt;='243way_Regular Symbol'!D$16,"",IF(B50=0,"",IF(OR(B50=$BW$1,B51=$BW$1,B52=$BW$1,B50=$BX$1,B51=$BX$1,B52=$BX$1),0,1)))</f>
        <v>1</v>
      </c>
      <c r="BX50" s="2" t="str">
        <f>IF($A50&gt;='243way_Regular Symbol'!E$16,"",IF(C50=0,"",IF(OR(C50=$BW$1,C51=$BW$1,C52=$BW$1,C50=$BX$1,C51=$BX$1,C52=$BX$1),0,1)))</f>
        <v/>
      </c>
      <c r="BY50" s="2">
        <f>IF($A50&gt;='243way_Regular Symbol'!F$16,"",IF(D50=0,"",IF(OR(D50=$BW$1,D51=$BW$1,D52=$BW$1,D50=$BX$1,D51=$BX$1,D52=$BX$1),0,1)))</f>
        <v>1</v>
      </c>
      <c r="BZ50" s="2" t="str">
        <f>IF($A50&gt;='243way_Regular Symbol'!G$16,"",IF(E50=0,"",IF(OR(E50=$BW$1,E51=$BW$1,E52=$BW$1,E50=$BX$1,E51=$BX$1,E52=$BX$1),0,1)))</f>
        <v/>
      </c>
      <c r="CA50" s="2" t="str">
        <f>IF($A50&gt;='243way_Regular Symbol'!H$16,"",IF(F50=0,"",IF(OR(F50=$BW$1,F51=$BW$1,F52=$BW$1,F50=$BX$1,F51=$BX$1,F52=$BX$1),0,1)))</f>
        <v/>
      </c>
      <c r="CC50" s="2">
        <f>IF($A50&gt;='243way_Regular Symbol'!D$16,"",IF(B50=0,"",IF(OR(B50=$BW$1,B51=$BW$1,B52=$BW$1,B50=$CD$1,B51=$CD$1,B52=$CD$1),0,1)))</f>
        <v>1</v>
      </c>
      <c r="CD50" s="2" t="str">
        <f>IF($A50&gt;='243way_Regular Symbol'!E$16,"",IF(C50=0,"",IF(OR(C50=$BW$1,C51=$BW$1,C52=$BW$1,C50=$CD$1,C51=$CD$1,C52=$CD$1),0,1)))</f>
        <v/>
      </c>
      <c r="CE50" s="2">
        <f>IF($A50&gt;='243way_Regular Symbol'!F$16,"",IF(D50=0,"",IF(OR(D50=$BW$1,D51=$BW$1,D52=$BW$1,D50=$CD$1,D51=$CD$1,D52=$CD$1),0,1)))</f>
        <v>1</v>
      </c>
      <c r="CF50" s="2" t="str">
        <f>IF($A50&gt;='243way_Regular Symbol'!G$16,"",IF(E50=0,"",IF(OR(E50=$BW$1,E51=$BW$1,E52=$BW$1,E50=$CD$1,E51=$CD$1,E52=$CD$1),0,1)))</f>
        <v/>
      </c>
      <c r="CG50" s="2" t="str">
        <f>IF($A50&gt;='243way_Regular Symbol'!H$16,"",IF(F50=0,"",IF(OR(F50=$BW$1,F51=$BW$1,F52=$BW$1,F50=$CD$1,F51=$CD$1,F52=$CD$1),0,1)))</f>
        <v/>
      </c>
      <c r="CI50" s="2">
        <f>IF($A50&gt;='243way_Regular Symbol'!D$16,"",IF(B50=0,"",IF(OR(B50=$BW$1,B51=$BW$1,B52=$BW$1,B50=$CJ$1,B51=$CJ$1,B52=$CJ$1),0,1)))</f>
        <v>0</v>
      </c>
      <c r="CJ50" s="2" t="str">
        <f>IF($A50&gt;='243way_Regular Symbol'!E$16,"",IF(C50=0,"",IF(OR(C50=$BW$1,C51=$BW$1,C52=$BW$1,C50=$CJ$1,C51=$CJ$1,C52=$CJ$1),0,1)))</f>
        <v/>
      </c>
      <c r="CK50" s="2">
        <f>IF($A50&gt;='243way_Regular Symbol'!F$16,"",IF(D50=0,"",IF(OR(D50=$BW$1,D51=$BW$1,D52=$BW$1,D50=$CJ$1,D51=$CJ$1,D52=$CJ$1),0,1)))</f>
        <v>0</v>
      </c>
      <c r="CL50" s="2" t="str">
        <f>IF($A50&gt;='243way_Regular Symbol'!G$16,"",IF(E50=0,"",IF(OR(E50=$BW$1,E51=$BW$1,E52=$BW$1,E50=$CJ$1,E51=$CJ$1,E52=$CJ$1),0,1)))</f>
        <v/>
      </c>
      <c r="CM50" s="2" t="str">
        <f>IF($A50&gt;='243way_Regular Symbol'!H$16,"",IF(F50=0,"",IF(OR(F50=$BW$1,F51=$BW$1,F52=$BW$1,F50=$CJ$1,F51=$CJ$1,F52=$CJ$1),0,1)))</f>
        <v/>
      </c>
      <c r="CO50" s="2">
        <f>IF($A50&gt;='243way_Regular Symbol'!D$16,"",IF(B50=0,"",IF(OR(B50=$BW$1,B51=$BW$1,B52=$BW$1,B50=$CP$1,B51=$CP$1,B52=$CP$1),0,1)))</f>
        <v>0</v>
      </c>
      <c r="CP50" s="2" t="str">
        <f>IF($A50&gt;='243way_Regular Symbol'!E$16,"",IF(C50=0,"",IF(OR(C50=$BW$1,C51=$BW$1,C52=$BW$1,C50=$CP$1,C51=$CP$1,C52=$CP$1),0,1)))</f>
        <v/>
      </c>
      <c r="CQ50" s="2">
        <f>IF($A50&gt;='243way_Regular Symbol'!F$16,"",IF(D50=0,"",IF(OR(D50=$BW$1,D51=$BW$1,D52=$BW$1,D50=$CP$1,D51=$CP$1,D52=$CP$1),0,1)))</f>
        <v>0</v>
      </c>
      <c r="CR50" s="2" t="str">
        <f>IF($A50&gt;='243way_Regular Symbol'!G$16,"",IF(E50=0,"",IF(OR(E50=$BW$1,E51=$BW$1,E52=$BW$1,E50=$CP$1,E51=$CP$1,E52=$CP$1),0,1)))</f>
        <v/>
      </c>
      <c r="CS50" s="2" t="str">
        <f>IF($A50&gt;='243way_Regular Symbol'!H$16,"",IF(F50=0,"",IF(OR(F50=$BW$1,F51=$BW$1,F52=$BW$1,F50=$CP$1,F51=$CP$1,F52=$CP$1),0,1)))</f>
        <v/>
      </c>
      <c r="CU50" s="2">
        <f>IF($A50&gt;='243way_Regular Symbol'!D$16,"",IF(B50=0,"",IF(OR(B50=$BW$1,B51=$BW$1,B52=$BW$1,B50=$CV$1,B51=$CV$1,B52=$CV$1),0,1)))</f>
        <v>0</v>
      </c>
      <c r="CV50" s="2" t="str">
        <f>IF($A50&gt;='243way_Regular Symbol'!E$16,"",IF(C50=0,"",IF(OR(C50=$BW$1,C51=$BW$1,C52=$BW$1,C50=$CV$1,C51=$CV$1,C52=$CV$1),0,1)))</f>
        <v/>
      </c>
      <c r="CW50" s="2">
        <f>IF($A50&gt;='243way_Regular Symbol'!F$16,"",IF(D50=0,"",IF(OR(D50=$BW$1,D51=$BW$1,D52=$BW$1,D50=$CV$1,D51=$CV$1,D52=$CV$1),0,1)))</f>
        <v>1</v>
      </c>
      <c r="CX50" s="2" t="str">
        <f>IF($A50&gt;='243way_Regular Symbol'!G$16,"",IF(E50=0,"",IF(OR(E50=$BW$1,E51=$BW$1,E52=$BW$1,E50=$CV$1,E51=$CV$1,E52=$CV$1),0,1)))</f>
        <v/>
      </c>
      <c r="CY50" s="2" t="str">
        <f>IF($A50&gt;='243way_Regular Symbol'!H$16,"",IF(F50=0,"",IF(OR(F50=$BW$1,F51=$BW$1,F52=$BW$1,F50=$CV$1,F51=$CV$1,F52=$CV$1),0,1)))</f>
        <v/>
      </c>
    </row>
    <row r="51" spans="1:103">
      <c r="A51" s="341">
        <f>IF('243way_Regular Symbol'!L50="","",'243way_Regular Symbol'!L50)</f>
        <v>47</v>
      </c>
      <c r="B51" s="184" t="str">
        <f>IF('243way_Regular Symbol'!M50="",
IF($A51-'243way_Regular Symbol'!D$16&gt;='243way_RegularＸ_W()'!B$2-1,"",VLOOKUP($A51-'243way_Regular Symbol'!D$16,'243way_Regular Symbol'!$L$3:$Q$250,'243way_RegularＸ_W()'!B$3+1,FALSE)),
'243way_Regular Symbol'!M50)</f>
        <v>NI</v>
      </c>
      <c r="C51" s="184" t="str">
        <f>IF('243way_Regular Symbol'!N50="",
IF($A51-'243way_Regular Symbol'!E$16&gt;='243way_RegularＸ_W()'!C$2-1,"",VLOOKUP($A51-'243way_Regular Symbol'!E$16,'243way_Regular Symbol'!$L$3:$Q$250,'243way_RegularＸ_W()'!C$3+1,FALSE)),
'243way_Regular Symbol'!N50)</f>
        <v/>
      </c>
      <c r="D51" s="184" t="str">
        <f>IF('243way_Regular Symbol'!O50="",
IF($A51-'243way_Regular Symbol'!F$16&gt;='243way_RegularＸ_W()'!D$2-1,"",VLOOKUP($A51-'243way_Regular Symbol'!F$16,'243way_Regular Symbol'!$L$3:$Q$250,'243way_RegularＸ_W()'!D$3+1,FALSE)),
'243way_Regular Symbol'!O50)</f>
        <v>J</v>
      </c>
      <c r="E51" s="184" t="str">
        <f>IF('243way_Regular Symbol'!P50="",
IF($A51-'243way_Regular Symbol'!G$16&gt;='243way_RegularＸ_W()'!E$2-1,"",VLOOKUP($A51-'243way_Regular Symbol'!G$16,'243way_Regular Symbol'!$L$3:$Q$250,'243way_RegularＸ_W()'!E$3+1,FALSE)),
'243way_Regular Symbol'!P50)</f>
        <v/>
      </c>
      <c r="F51" s="184" t="str">
        <f>IF('243way_Regular Symbol'!Q50="",
IF($A51-'243way_Regular Symbol'!H$16&gt;='243way_RegularＸ_W()'!F$2-1,"",VLOOKUP($A51-'243way_Regular Symbol'!H$16,'243way_Regular Symbol'!$L$3:$Q$250,'243way_RegularＸ_W()'!F$3+1,FALSE)),
'243way_Regular Symbol'!Q50)</f>
        <v/>
      </c>
      <c r="O51" s="342">
        <f>IF($A51&gt;='243way_Regular Symbol'!D$16,"",IF(B51=0,"",IF(OR(B51=$O$1,B51=$P$1,B52=$O$1,B52=$P$1,B53=$O$1,B53=$P$1),0,1)))</f>
        <v>1</v>
      </c>
      <c r="P51" s="2" t="str">
        <f>IF($A51&gt;='243way_Regular Symbol'!E$16,"",IF(C51=0,"",IF(OR(C51=$O$1,C51=$P$1,C52=$O$1,C52=$P$1,C53=$O$1,C53=$P$1),0,1)))</f>
        <v/>
      </c>
      <c r="Q51" s="2">
        <f>IF($A51&gt;='243way_Regular Symbol'!F$16,"",IF(D51=0,"",IF(OR(D51=$O$1,D51=$P$1,D52=$O$1,D52=$P$1,D53=$O$1,D53=$P$1),0,1)))</f>
        <v>0</v>
      </c>
      <c r="R51" s="2" t="str">
        <f>IF($A51&gt;='243way_Regular Symbol'!G$16,"",IF(E51=0,"",IF(OR(E51=$O$1,E51=$P$1,E52=$O$1,E52=$P$1,E53=$O$1,E53=$P$1),0,1)))</f>
        <v/>
      </c>
      <c r="S51" s="128" t="str">
        <f>IF($A51&gt;='243way_Regular Symbol'!H$16,"",IF(F51=0,"",IF(OR(F51=$O$1,F51=$P$1,F52=$O$1,F52=$P$1,F53=$O$1,F53=$P$1),0,1)))</f>
        <v/>
      </c>
      <c r="U51" s="342">
        <f>IF($A51&gt;='243way_Regular Symbol'!D$16,"",IF(B51=0,"",IF(OR(B51=$U$1,B51=$V$1,B52=$U$1,B52=$V$1,B53=$U$1,B53=$V$1),0,1)))</f>
        <v>1</v>
      </c>
      <c r="V51" s="2" t="str">
        <f>IF($A51&gt;='243way_Regular Symbol'!E$16,"",IF(C51=0,"",IF(OR(C51=$U$1,C51=$V$1,C52=$U$1,C52=$V$1,C53=$U$1,C53=$V$1),0,1)))</f>
        <v/>
      </c>
      <c r="W51" s="2">
        <f>IF($A51&gt;='243way_Regular Symbol'!F$16,"",IF(D51=0,"",IF(OR(D51=$U$1,D51=$V$1,D52=$U$1,D52=$V$1,D53=$U$1,D53=$V$1),0,1)))</f>
        <v>1</v>
      </c>
      <c r="X51" s="2" t="str">
        <f>IF($A51&gt;='243way_Regular Symbol'!G$16,"",IF(E51=0,"",IF(OR(E51=$U$1,E51=$V$1,E52=$U$1,E52=$V$1,E53=$U$1,E53=$V$1),0,1)))</f>
        <v/>
      </c>
      <c r="Y51" s="128" t="str">
        <f>IF($A51&gt;='243way_Regular Symbol'!H$16,"",IF(F51=0,"",IF(OR(F51=$U$1,F51=$V$1,F52=$U$1,F52=$V$1,F53=$U$1,F53=$V$1),0,1)))</f>
        <v/>
      </c>
      <c r="AA51" s="342">
        <f>IF($A51&gt;='243way_Regular Symbol'!D$16,"",IF(B51=0,"",IF(OR(B51=$AA$1,B51=$AB$1,B52=$AA$1,B52=$AB$1,B53=$AA$1,,B53=$AB$1),0,1)))</f>
        <v>1</v>
      </c>
      <c r="AB51" s="2" t="str">
        <f>IF($A51&gt;='243way_Regular Symbol'!E$16,"",IF(C51=0,"",IF(OR(C51=$AA$1,C51=$AB$1,C52=$AA$1,C52=$AB$1,C53=$AA$1,,C53=$AB$1),0,1)))</f>
        <v/>
      </c>
      <c r="AC51" s="2">
        <f>IF($A51&gt;='243way_Regular Symbol'!F$16,"",IF(D51=0,"",IF(OR(D51=$AA$1,D51=$AB$1,D52=$AA$1,D52=$AB$1,D53=$AA$1,,D53=$AB$1),0,1)))</f>
        <v>1</v>
      </c>
      <c r="AD51" s="2" t="str">
        <f>IF($A51&gt;='243way_Regular Symbol'!G$16,"",IF(E51=0,"",IF(OR(E51=$AA$1,E51=$AB$1,E52=$AA$1,E52=$AB$1,E53=$AA$1,,E53=$AB$1),0,1)))</f>
        <v/>
      </c>
      <c r="AE51" s="128" t="str">
        <f>IF($A51&gt;='243way_Regular Symbol'!H$16,"",IF(F51=0,"",IF(OR(F51=$AA$1,F51=$AB$1,F52=$AA$1,F52=$AB$1,F53=$AA$1,,F53=$AB$1),0,1)))</f>
        <v/>
      </c>
      <c r="AG51" s="342">
        <f>IF($A51&gt;='243way_Regular Symbol'!D$16,"",IF(B51=0,"",IF(OR(B51=$AG$1,B51=$AH$1,B52=$AG$1,B52=$AH$1,B53=$AG$1,B53=$AH$1),0,1)))</f>
        <v>1</v>
      </c>
      <c r="AH51" s="2" t="str">
        <f>IF($A51&gt;='243way_Regular Symbol'!E$16,"",IF(C51=0,"",IF(OR(C51=$AG$1,C51=$AH$1,C52=$AG$1,C52=$AH$1,C53=$AG$1,C53=$AH$1),0,1)))</f>
        <v/>
      </c>
      <c r="AI51" s="2">
        <f>IF($A51&gt;='243way_Regular Symbol'!F$16,"",IF(D51=0,"",IF(OR(D51=$AG$1,D51=$AH$1,D52=$AG$1,D52=$AH$1,D53=$AG$1,D53=$AH$1),0,1)))</f>
        <v>1</v>
      </c>
      <c r="AJ51" s="2" t="str">
        <f>IF($A51&gt;='243way_Regular Symbol'!G$16,"",IF(E51=0,"",IF(OR(E51=$AG$1,E51=$AH$1,E52=$AG$1,E52=$AH$1,E53=$AG$1,E53=$AH$1),0,1)))</f>
        <v/>
      </c>
      <c r="AK51" s="128" t="str">
        <f>IF($A51&gt;='243way_Regular Symbol'!H$16,"",IF(F51=0,"",IF(OR(F51=$AG$1,F51=$AH$1,F52=$AG$1,F52=$AH$1,F53=$AG$1,F53=$AH$1),0,1)))</f>
        <v/>
      </c>
      <c r="AM51" s="342">
        <f>IF($A51&gt;='243way_Regular Symbol'!D$16,"",IF(B51=0,"",IF(OR(B51=$AM$1,B51=$AN$1,B52=$AM$1,B52=$AN$1,B53=$AM$1,B53=$AN$1),0,1)))</f>
        <v>1</v>
      </c>
      <c r="AN51" s="2" t="str">
        <f>IF($A51&gt;='243way_Regular Symbol'!E$16,"",IF(C51=0,"",IF(OR(C51=$AM$1,C51=$AN$1,C52=$AM$1,C52=$AN$1,C53=$AM$1,C53=$AN$1),0,1)))</f>
        <v/>
      </c>
      <c r="AO51" s="2">
        <f>IF($A51&gt;='243way_Regular Symbol'!F$16,"",IF(D51=0,"",IF(OR(D51=$AM$1,D51=$AN$1,D52=$AM$1,D52=$AN$1,D53=$AM$1,D53=$AN$1),0,1)))</f>
        <v>1</v>
      </c>
      <c r="AP51" s="2" t="str">
        <f>IF($A51&gt;='243way_Regular Symbol'!G$16,"",IF(E51=0,"",IF(OR(E51=$AM$1,E51=$AN$1,E52=$AM$1,E52=$AN$1,E53=$AM$1,E53=$AN$1),0,1)))</f>
        <v/>
      </c>
      <c r="AQ51" s="128" t="str">
        <f>IF($A51&gt;='243way_Regular Symbol'!H$16,"",IF(F51=0,"",IF(OR(F51=$AM$1,F51=$AN$1,F52=$AM$1,F52=$AN$1,F53=$AM$1,F53=$AN$1),0,1)))</f>
        <v/>
      </c>
      <c r="AS51" s="342">
        <f>IF($A51&gt;='243way_Regular Symbol'!D$16,"",IF(B51=0,"",IF(OR(B51=$AM$1,B51=$AT$1,B52=$AM$1,B52=$AT$1,B53=$AM$1,B53=$AT$1),0,1)))</f>
        <v>1</v>
      </c>
      <c r="AT51" s="2" t="str">
        <f>IF($A51&gt;='243way_Regular Symbol'!E$16,"",IF(C51=0,"",IF(OR(C51=$AM$1,C51=$AT$1,C52=$AM$1,C52=$AT$1,C53=$AM$1,C53=$AT$1),0,1)))</f>
        <v/>
      </c>
      <c r="AU51" s="2">
        <f>IF($A51&gt;='243way_Regular Symbol'!F$16,"",IF(D51=0,"",IF(OR(D51=$AM$1,D51=$AT$1,D52=$AM$1,D52=$AT$1,D53=$AM$1,D53=$AT$1),0,1)))</f>
        <v>1</v>
      </c>
      <c r="AV51" s="2" t="str">
        <f>IF($A51&gt;='243way_Regular Symbol'!G$16,"",IF(E51=0,"",IF(OR(E51=$AM$1,E51=$AT$1,E52=$AM$1,E52=$AT$1,E53=$AM$1,E53=$AT$1),0,1)))</f>
        <v/>
      </c>
      <c r="AW51" s="128" t="str">
        <f>IF($A51&gt;='243way_Regular Symbol'!H$16,"",IF(F51=0,"",IF(OR(F51=$AM$1,F51=$AT$1,F52=$AM$1,F52=$AT$1,F53=$AM$1,F53=$AT$1),0,1)))</f>
        <v/>
      </c>
      <c r="AY51" s="342"/>
      <c r="AZ51" s="2"/>
      <c r="BA51" s="2">
        <f>IF($A51&gt;='243way_Regular Symbol'!F$16,"",COUNTIF(D51:D53,$AZ$1))</f>
        <v>0</v>
      </c>
      <c r="BB51" s="2" t="str">
        <f>IF($A51&gt;='243way_Regular Symbol'!G$16,"",COUNTIF(E51:E53,$AZ$1))</f>
        <v/>
      </c>
      <c r="BC51" s="2" t="str">
        <f>IF($A51&gt;='243way_Regular Symbol'!H$16,"",COUNTIF(F51:F53,$AZ$1))</f>
        <v/>
      </c>
      <c r="BE51" s="342">
        <f>IF($A51&gt;='243way_Regular Symbol'!D$16,"",IF(B51=0,"",IF(OR(B51=$AM$1,B51=$BF$1,B52=$AM$1,B52=$BF$1,B53=$AM$1,B53=$BF$1),1,0)))</f>
        <v>0</v>
      </c>
      <c r="BF51" s="342" t="str">
        <f>IF($A51&gt;='243way_Regular Symbol'!E$16,"",IF(C51=0,"",IF(OR(C51=$AM$1,C51=$BF$1,C52=$AM$1,C52=$BF$1,C53=$AM$1,C53=$BF$1),1,0)))</f>
        <v/>
      </c>
      <c r="BG51" s="342">
        <f>IF($A51&gt;='243way_Regular Symbol'!F$16,"",IF(D51=0,"",IF(OR(D51=$AM$1,D51=$BF$1,D52=$AM$1,D52=$BF$1,D53=$AM$1,D53=$BF$1),1,0)))</f>
        <v>0</v>
      </c>
      <c r="BH51" s="342" t="str">
        <f>IF($A51&gt;='243way_Regular Symbol'!G$16,"",IF(E51=0,"",IF(OR(E51=$AM$1,E51=$BF$1,E52=$AM$1,E52=$BF$1,E53=$AM$1,E53=$BF$1),1,0)))</f>
        <v/>
      </c>
      <c r="BI51" s="342" t="str">
        <f>IF($A51&gt;='243way_Regular Symbol'!H$16,"",IF(F51=0,"",IF(OR(F51=$AM$1,F51=$BF$1,F52=$AM$1,F52=$BF$1,F53=$AM$1,F53=$BF$1),1,0)))</f>
        <v/>
      </c>
      <c r="BK51" s="342">
        <f>IF($A51&gt;='243way_Regular Symbol'!D$16,"",IF(B51=0,"",IF(OR(B51=$AM$1,B51=$BL$1,B52=$AM$1,B52=$BL$1,B53=$AM$1,B53=$BL$1),0,1)))</f>
        <v>1</v>
      </c>
      <c r="BL51" s="2" t="str">
        <f>IF($A51&gt;='243way_Regular Symbol'!E$16,"",IF(C51=0,"",IF(OR(C51=$AM$1,C51=$BL$1,C52=$AM$1,C52=$BL$1,C53=$AM$1,C53=$BL$1),0,1)))</f>
        <v/>
      </c>
      <c r="BM51" s="2">
        <f>IF($A51&gt;='243way_Regular Symbol'!F$16,"",IF(D51=0,"",IF(OR(D51=$AM$1,D51=$BL$1,D52=$AM$1,D52=$BL$1,D53=$AM$1,D53=$BL$1),0,1)))</f>
        <v>1</v>
      </c>
      <c r="BN51" s="2" t="str">
        <f>IF($A51&gt;='243way_Regular Symbol'!G$16,"",IF(E51=0,"",IF(OR(E51=$AM$1,E51=$BL$1,E52=$AM$1,E52=$BL$1,E53=$AM$1,E53=$BL$1),0,1)))</f>
        <v/>
      </c>
      <c r="BO51" s="128" t="str">
        <f>IF($A51&gt;='243way_Regular Symbol'!H$16,"",IF(F51=0,"",IF(OR(F51=$AM$1,F51=$BL$1,F52=$AM$1,F52=$BL$1,F53=$AM$1,F53=$BL$1),0,1)))</f>
        <v/>
      </c>
      <c r="BQ51" s="2">
        <f>IF($A51&gt;='243way_Regular Symbol'!D$16,"",IF(B51=0,"",IF(OR(B51=$BQ$1,B51=$BR$1,B52=$BQ$1,B52=$BR$1,B53=$BQ$1,B53=$BR$1),0,1)))</f>
        <v>1</v>
      </c>
      <c r="BR51" s="2" t="str">
        <f>IF($A51&gt;='243way_Regular Symbol'!E$16,"",IF(C51=0,"",IF(OR(C51=$BQ$1,C51=$BR$1,C52=$BQ$1,C52=$BR$1,C53=$BQ$1,C53=$BR$1),0,1)))</f>
        <v/>
      </c>
      <c r="BS51" s="2">
        <f>IF($A51&gt;='243way_Regular Symbol'!F$16,"",IF(D51=0,"",IF(OR(D51=$BQ$1,D51=$BR$1,D52=$BQ$1,D52=$BR$1,D53=$BQ$1,D53=$BR$1),0,1)))</f>
        <v>1</v>
      </c>
      <c r="BT51" s="2" t="str">
        <f>IF($A51&gt;='243way_Regular Symbol'!G$16,"",IF(E51=0,"",IF(OR(E51=$BQ$1,E51=$BR$1,E52=$BQ$1,E52=$BR$1,E53=$BQ$1,E53=$BR$1),0,1)))</f>
        <v/>
      </c>
      <c r="BU51" s="2" t="str">
        <f>IF($A51&gt;='243way_Regular Symbol'!H$16,"",IF(F51=0,"",IF(OR(F51=$BQ$1,F51=$BR$1,F52=$BQ$1,F52=$BR$1,F53=$BQ$1,F53=$BR$1),0,1)))</f>
        <v/>
      </c>
      <c r="BW51" s="2">
        <f>IF($A51&gt;='243way_Regular Symbol'!D$16,"",IF(B51=0,"",IF(OR(B51=$BW$1,B52=$BW$1,B53=$BW$1,B51=$BX$1,B52=$BX$1,B53=$BX$1),0,1)))</f>
        <v>1</v>
      </c>
      <c r="BX51" s="2" t="str">
        <f>IF($A51&gt;='243way_Regular Symbol'!E$16,"",IF(C51=0,"",IF(OR(C51=$BW$1,C52=$BW$1,C53=$BW$1,C51=$BX$1,C52=$BX$1,C53=$BX$1),0,1)))</f>
        <v/>
      </c>
      <c r="BY51" s="2">
        <f>IF($A51&gt;='243way_Regular Symbol'!F$16,"",IF(D51=0,"",IF(OR(D51=$BW$1,D52=$BW$1,D53=$BW$1,D51=$BX$1,D52=$BX$1,D53=$BX$1),0,1)))</f>
        <v>1</v>
      </c>
      <c r="BZ51" s="2" t="str">
        <f>IF($A51&gt;='243way_Regular Symbol'!G$16,"",IF(E51=0,"",IF(OR(E51=$BW$1,E52=$BW$1,E53=$BW$1,E51=$BX$1,E52=$BX$1,E53=$BX$1),0,1)))</f>
        <v/>
      </c>
      <c r="CA51" s="2" t="str">
        <f>IF($A51&gt;='243way_Regular Symbol'!H$16,"",IF(F51=0,"",IF(OR(F51=$BW$1,F52=$BW$1,F53=$BW$1,F51=$BX$1,F52=$BX$1,F53=$BX$1),0,1)))</f>
        <v/>
      </c>
      <c r="CC51" s="2">
        <f>IF($A51&gt;='243way_Regular Symbol'!D$16,"",IF(B51=0,"",IF(OR(B51=$BW$1,B52=$BW$1,B53=$BW$1,B51=$CD$1,B52=$CD$1,B53=$CD$1),0,1)))</f>
        <v>1</v>
      </c>
      <c r="CD51" s="2" t="str">
        <f>IF($A51&gt;='243way_Regular Symbol'!E$16,"",IF(C51=0,"",IF(OR(C51=$BW$1,C52=$BW$1,C53=$BW$1,C51=$CD$1,C52=$CD$1,C53=$CD$1),0,1)))</f>
        <v/>
      </c>
      <c r="CE51" s="2">
        <f>IF($A51&gt;='243way_Regular Symbol'!F$16,"",IF(D51=0,"",IF(OR(D51=$BW$1,D52=$BW$1,D53=$BW$1,D51=$CD$1,D52=$CD$1,D53=$CD$1),0,1)))</f>
        <v>1</v>
      </c>
      <c r="CF51" s="2" t="str">
        <f>IF($A51&gt;='243way_Regular Symbol'!G$16,"",IF(E51=0,"",IF(OR(E51=$BW$1,E52=$BW$1,E53=$BW$1,E51=$CD$1,E52=$CD$1,E53=$CD$1),0,1)))</f>
        <v/>
      </c>
      <c r="CG51" s="2" t="str">
        <f>IF($A51&gt;='243way_Regular Symbol'!H$16,"",IF(F51=0,"",IF(OR(F51=$BW$1,F52=$BW$1,F53=$BW$1,F51=$CD$1,F52=$CD$1,F53=$CD$1),0,1)))</f>
        <v/>
      </c>
      <c r="CI51" s="2">
        <f>IF($A51&gt;='243way_Regular Symbol'!D$16,"",IF(B51=0,"",IF(OR(B51=$BW$1,B52=$BW$1,B53=$BW$1,B51=$CJ$1,B52=$CJ$1,B53=$CJ$1),0,1)))</f>
        <v>0</v>
      </c>
      <c r="CJ51" s="2" t="str">
        <f>IF($A51&gt;='243way_Regular Symbol'!E$16,"",IF(C51=0,"",IF(OR(C51=$BW$1,C52=$BW$1,C53=$BW$1,C51=$CJ$1,C52=$CJ$1,C53=$CJ$1),0,1)))</f>
        <v/>
      </c>
      <c r="CK51" s="2">
        <f>IF($A51&gt;='243way_Regular Symbol'!F$16,"",IF(D51=0,"",IF(OR(D51=$BW$1,D52=$BW$1,D53=$BW$1,D51=$CJ$1,D52=$CJ$1,D53=$CJ$1),0,1)))</f>
        <v>0</v>
      </c>
      <c r="CL51" s="2" t="str">
        <f>IF($A51&gt;='243way_Regular Symbol'!G$16,"",IF(E51=0,"",IF(OR(E51=$BW$1,E52=$BW$1,E53=$BW$1,E51=$CJ$1,E52=$CJ$1,E53=$CJ$1),0,1)))</f>
        <v/>
      </c>
      <c r="CM51" s="2" t="str">
        <f>IF($A51&gt;='243way_Regular Symbol'!H$16,"",IF(F51=0,"",IF(OR(F51=$BW$1,F52=$BW$1,F53=$BW$1,F51=$CJ$1,F52=$CJ$1,F53=$CJ$1),0,1)))</f>
        <v/>
      </c>
      <c r="CO51" s="2">
        <f>IF($A51&gt;='243way_Regular Symbol'!D$16,"",IF(B51=0,"",IF(OR(B51=$BW$1,B52=$BW$1,B53=$BW$1,B51=$CP$1,B52=$CP$1,B53=$CP$1),0,1)))</f>
        <v>0</v>
      </c>
      <c r="CP51" s="2" t="str">
        <f>IF($A51&gt;='243way_Regular Symbol'!E$16,"",IF(C51=0,"",IF(OR(C51=$BW$1,C52=$BW$1,C53=$BW$1,C51=$CP$1,C52=$CP$1,C53=$CP$1),0,1)))</f>
        <v/>
      </c>
      <c r="CQ51" s="2">
        <f>IF($A51&gt;='243way_Regular Symbol'!F$16,"",IF(D51=0,"",IF(OR(D51=$BW$1,D52=$BW$1,D53=$BW$1,D51=$CP$1,D52=$CP$1,D53=$CP$1),0,1)))</f>
        <v>0</v>
      </c>
      <c r="CR51" s="2" t="str">
        <f>IF($A51&gt;='243way_Regular Symbol'!G$16,"",IF(E51=0,"",IF(OR(E51=$BW$1,E52=$BW$1,E53=$BW$1,E51=$CP$1,E52=$CP$1,E53=$CP$1),0,1)))</f>
        <v/>
      </c>
      <c r="CS51" s="2" t="str">
        <f>IF($A51&gt;='243way_Regular Symbol'!H$16,"",IF(F51=0,"",IF(OR(F51=$BW$1,F52=$BW$1,F53=$BW$1,F51=$CP$1,F52=$CP$1,F53=$CP$1),0,1)))</f>
        <v/>
      </c>
      <c r="CU51" s="2">
        <f>IF($A51&gt;='243way_Regular Symbol'!D$16,"",IF(B51=0,"",IF(OR(B51=$BW$1,B52=$BW$1,B53=$BW$1,B51=$CV$1,B52=$CV$1,B53=$CV$1),0,1)))</f>
        <v>0</v>
      </c>
      <c r="CV51" s="2" t="str">
        <f>IF($A51&gt;='243way_Regular Symbol'!E$16,"",IF(C51=0,"",IF(OR(C51=$BW$1,C52=$BW$1,C53=$BW$1,C51=$CV$1,C52=$CV$1,C53=$CV$1),0,1)))</f>
        <v/>
      </c>
      <c r="CW51" s="2">
        <f>IF($A51&gt;='243way_Regular Symbol'!F$16,"",IF(D51=0,"",IF(OR(D51=$BW$1,D52=$BW$1,D53=$BW$1,D51=$CV$1,D52=$CV$1,D53=$CV$1),0,1)))</f>
        <v>1</v>
      </c>
      <c r="CX51" s="2" t="str">
        <f>IF($A51&gt;='243way_Regular Symbol'!G$16,"",IF(E51=0,"",IF(OR(E51=$BW$1,E52=$BW$1,E53=$BW$1,E51=$CV$1,E52=$CV$1,E53=$CV$1),0,1)))</f>
        <v/>
      </c>
      <c r="CY51" s="2" t="str">
        <f>IF($A51&gt;='243way_Regular Symbol'!H$16,"",IF(F51=0,"",IF(OR(F51=$BW$1,F52=$BW$1,F53=$BW$1,F51=$CV$1,F52=$CV$1,F53=$CV$1),0,1)))</f>
        <v/>
      </c>
    </row>
    <row r="52" spans="1:103">
      <c r="A52" s="341">
        <f>IF('243way_Regular Symbol'!L51="","",'243way_Regular Symbol'!L51)</f>
        <v>48</v>
      </c>
      <c r="B52" s="184" t="str">
        <f>IF('243way_Regular Symbol'!M51="",
IF($A52-'243way_Regular Symbol'!D$16&gt;='243way_RegularＸ_W()'!B$2-1,"",VLOOKUP($A52-'243way_Regular Symbol'!D$16,'243way_Regular Symbol'!$L$3:$Q$250,'243way_RegularＸ_W()'!B$3+1,FALSE)),
'243way_Regular Symbol'!M51)</f>
        <v>TE</v>
      </c>
      <c r="C52" s="184" t="str">
        <f>IF('243way_Regular Symbol'!N51="",
IF($A52-'243way_Regular Symbol'!E$16&gt;='243way_RegularＸ_W()'!C$2-1,"",VLOOKUP($A52-'243way_Regular Symbol'!E$16,'243way_Regular Symbol'!$L$3:$Q$250,'243way_RegularＸ_W()'!C$3+1,FALSE)),
'243way_Regular Symbol'!N51)</f>
        <v/>
      </c>
      <c r="D52" s="184" t="str">
        <f>IF('243way_Regular Symbol'!O51="",
IF($A52-'243way_Regular Symbol'!F$16&gt;='243way_RegularＸ_W()'!D$2-1,"",VLOOKUP($A52-'243way_Regular Symbol'!F$16,'243way_Regular Symbol'!$L$3:$Q$250,'243way_RegularＸ_W()'!D$3+1,FALSE)),
'243way_Regular Symbol'!O51)</f>
        <v>TE</v>
      </c>
      <c r="E52" s="184" t="str">
        <f>IF('243way_Regular Symbol'!P51="",
IF($A52-'243way_Regular Symbol'!G$16&gt;='243way_RegularＸ_W()'!E$2-1,"",VLOOKUP($A52-'243way_Regular Symbol'!G$16,'243way_Regular Symbol'!$L$3:$Q$250,'243way_RegularＸ_W()'!E$3+1,FALSE)),
'243way_Regular Symbol'!P51)</f>
        <v/>
      </c>
      <c r="F52" s="184" t="str">
        <f>IF('243way_Regular Symbol'!Q51="",
IF($A52-'243way_Regular Symbol'!H$16&gt;='243way_RegularＸ_W()'!F$2-1,"",VLOOKUP($A52-'243way_Regular Symbol'!H$16,'243way_Regular Symbol'!$L$3:$Q$250,'243way_RegularＸ_W()'!F$3+1,FALSE)),
'243way_Regular Symbol'!Q51)</f>
        <v/>
      </c>
      <c r="O52" s="342">
        <f>IF($A52&gt;='243way_Regular Symbol'!D$16,"",IF(B52=0,"",IF(OR(B52=$O$1,B52=$P$1,B53=$O$1,B53=$P$1,B54=$O$1,B54=$P$1),0,1)))</f>
        <v>1</v>
      </c>
      <c r="P52" s="2" t="str">
        <f>IF($A52&gt;='243way_Regular Symbol'!E$16,"",IF(C52=0,"",IF(OR(C52=$O$1,C52=$P$1,C53=$O$1,C53=$P$1,C54=$O$1,C54=$P$1),0,1)))</f>
        <v/>
      </c>
      <c r="Q52" s="2">
        <f>IF($A52&gt;='243way_Regular Symbol'!F$16,"",IF(D52=0,"",IF(OR(D52=$O$1,D52=$P$1,D53=$O$1,D53=$P$1,D54=$O$1,D54=$P$1),0,1)))</f>
        <v>0</v>
      </c>
      <c r="R52" s="2" t="str">
        <f>IF($A52&gt;='243way_Regular Symbol'!G$16,"",IF(E52=0,"",IF(OR(E52=$O$1,E52=$P$1,E53=$O$1,E53=$P$1,E54=$O$1,E54=$P$1),0,1)))</f>
        <v/>
      </c>
      <c r="S52" s="128" t="str">
        <f>IF($A52&gt;='243way_Regular Symbol'!H$16,"",IF(F52=0,"",IF(OR(F52=$O$1,F52=$P$1,F53=$O$1,F53=$P$1,F54=$O$1,F54=$P$1),0,1)))</f>
        <v/>
      </c>
      <c r="U52" s="342">
        <f>IF($A52&gt;='243way_Regular Symbol'!D$16,"",IF(B52=0,"",IF(OR(B52=$U$1,B52=$V$1,B53=$U$1,B53=$V$1,B54=$U$1,B54=$V$1),0,1)))</f>
        <v>1</v>
      </c>
      <c r="V52" s="2" t="str">
        <f>IF($A52&gt;='243way_Regular Symbol'!E$16,"",IF(C52=0,"",IF(OR(C52=$U$1,C52=$V$1,C53=$U$1,C53=$V$1,C54=$U$1,C54=$V$1),0,1)))</f>
        <v/>
      </c>
      <c r="W52" s="2">
        <f>IF($A52&gt;='243way_Regular Symbol'!F$16,"",IF(D52=0,"",IF(OR(D52=$U$1,D52=$V$1,D53=$U$1,D53=$V$1,D54=$U$1,D54=$V$1),0,1)))</f>
        <v>0</v>
      </c>
      <c r="X52" s="2" t="str">
        <f>IF($A52&gt;='243way_Regular Symbol'!G$16,"",IF(E52=0,"",IF(OR(E52=$U$1,E52=$V$1,E53=$U$1,E53=$V$1,E54=$U$1,E54=$V$1),0,1)))</f>
        <v/>
      </c>
      <c r="Y52" s="128" t="str">
        <f>IF($A52&gt;='243way_Regular Symbol'!H$16,"",IF(F52=0,"",IF(OR(F52=$U$1,F52=$V$1,F53=$U$1,F53=$V$1,F54=$U$1,F54=$V$1),0,1)))</f>
        <v/>
      </c>
      <c r="AA52" s="342">
        <f>IF($A52&gt;='243way_Regular Symbol'!D$16,"",IF(B52=0,"",IF(OR(B52=$AA$1,B52=$AB$1,B53=$AA$1,B53=$AB$1,B54=$AA$1,,B54=$AB$1),0,1)))</f>
        <v>1</v>
      </c>
      <c r="AB52" s="2" t="str">
        <f>IF($A52&gt;='243way_Regular Symbol'!E$16,"",IF(C52=0,"",IF(OR(C52=$AA$1,C52=$AB$1,C53=$AA$1,C53=$AB$1,C54=$AA$1,,C54=$AB$1),0,1)))</f>
        <v/>
      </c>
      <c r="AC52" s="2">
        <f>IF($A52&gt;='243way_Regular Symbol'!F$16,"",IF(D52=0,"",IF(OR(D52=$AA$1,D52=$AB$1,D53=$AA$1,D53=$AB$1,D54=$AA$1,,D54=$AB$1),0,1)))</f>
        <v>1</v>
      </c>
      <c r="AD52" s="2" t="str">
        <f>IF($A52&gt;='243way_Regular Symbol'!G$16,"",IF(E52=0,"",IF(OR(E52=$AA$1,E52=$AB$1,E53=$AA$1,E53=$AB$1,E54=$AA$1,,E54=$AB$1),0,1)))</f>
        <v/>
      </c>
      <c r="AE52" s="128" t="str">
        <f>IF($A52&gt;='243way_Regular Symbol'!H$16,"",IF(F52=0,"",IF(OR(F52=$AA$1,F52=$AB$1,F53=$AA$1,F53=$AB$1,F54=$AA$1,,F54=$AB$1),0,1)))</f>
        <v/>
      </c>
      <c r="AG52" s="342">
        <f>IF($A52&gt;='243way_Regular Symbol'!D$16,"",IF(B52=0,"",IF(OR(B52=$AG$1,B52=$AH$1,B53=$AG$1,B53=$AH$1,B54=$AG$1,B54=$AH$1),0,1)))</f>
        <v>1</v>
      </c>
      <c r="AH52" s="2" t="str">
        <f>IF($A52&gt;='243way_Regular Symbol'!E$16,"",IF(C52=0,"",IF(OR(C52=$AG$1,C52=$AH$1,C53=$AG$1,C53=$AH$1,C54=$AG$1,C54=$AH$1),0,1)))</f>
        <v/>
      </c>
      <c r="AI52" s="2">
        <f>IF($A52&gt;='243way_Regular Symbol'!F$16,"",IF(D52=0,"",IF(OR(D52=$AG$1,D52=$AH$1,D53=$AG$1,D53=$AH$1,D54=$AG$1,D54=$AH$1),0,1)))</f>
        <v>1</v>
      </c>
      <c r="AJ52" s="2" t="str">
        <f>IF($A52&gt;='243way_Regular Symbol'!G$16,"",IF(E52=0,"",IF(OR(E52=$AG$1,E52=$AH$1,E53=$AG$1,E53=$AH$1,E54=$AG$1,E54=$AH$1),0,1)))</f>
        <v/>
      </c>
      <c r="AK52" s="128" t="str">
        <f>IF($A52&gt;='243way_Regular Symbol'!H$16,"",IF(F52=0,"",IF(OR(F52=$AG$1,F52=$AH$1,F53=$AG$1,F53=$AH$1,F54=$AG$1,F54=$AH$1),0,1)))</f>
        <v/>
      </c>
      <c r="AM52" s="342">
        <f>IF($A52&gt;='243way_Regular Symbol'!D$16,"",IF(B52=0,"",IF(OR(B52=$AM$1,B52=$AN$1,B53=$AM$1,B53=$AN$1,B54=$AM$1,B54=$AN$1),0,1)))</f>
        <v>1</v>
      </c>
      <c r="AN52" s="2" t="str">
        <f>IF($A52&gt;='243way_Regular Symbol'!E$16,"",IF(C52=0,"",IF(OR(C52=$AM$1,C52=$AN$1,C53=$AM$1,C53=$AN$1,C54=$AM$1,C54=$AN$1),0,1)))</f>
        <v/>
      </c>
      <c r="AO52" s="2">
        <f>IF($A52&gt;='243way_Regular Symbol'!F$16,"",IF(D52=0,"",IF(OR(D52=$AM$1,D52=$AN$1,D53=$AM$1,D53=$AN$1,D54=$AM$1,D54=$AN$1),0,1)))</f>
        <v>1</v>
      </c>
      <c r="AP52" s="2" t="str">
        <f>IF($A52&gt;='243way_Regular Symbol'!G$16,"",IF(E52=0,"",IF(OR(E52=$AM$1,E52=$AN$1,E53=$AM$1,E53=$AN$1,E54=$AM$1,E54=$AN$1),0,1)))</f>
        <v/>
      </c>
      <c r="AQ52" s="128" t="str">
        <f>IF($A52&gt;='243way_Regular Symbol'!H$16,"",IF(F52=0,"",IF(OR(F52=$AM$1,F52=$AN$1,F53=$AM$1,F53=$AN$1,F54=$AM$1,F54=$AN$1),0,1)))</f>
        <v/>
      </c>
      <c r="AS52" s="342">
        <f>IF($A52&gt;='243way_Regular Symbol'!D$16,"",IF(B52=0,"",IF(OR(B52=$AM$1,B52=$AT$1,B53=$AM$1,B53=$AT$1,B54=$AM$1,B54=$AT$1),0,1)))</f>
        <v>1</v>
      </c>
      <c r="AT52" s="2" t="str">
        <f>IF($A52&gt;='243way_Regular Symbol'!E$16,"",IF(C52=0,"",IF(OR(C52=$AM$1,C52=$AT$1,C53=$AM$1,C53=$AT$1,C54=$AM$1,C54=$AT$1),0,1)))</f>
        <v/>
      </c>
      <c r="AU52" s="2">
        <f>IF($A52&gt;='243way_Regular Symbol'!F$16,"",IF(D52=0,"",IF(OR(D52=$AM$1,D52=$AT$1,D53=$AM$1,D53=$AT$1,D54=$AM$1,D54=$AT$1),0,1)))</f>
        <v>1</v>
      </c>
      <c r="AV52" s="2" t="str">
        <f>IF($A52&gt;='243way_Regular Symbol'!G$16,"",IF(E52=0,"",IF(OR(E52=$AM$1,E52=$AT$1,E53=$AM$1,E53=$AT$1,E54=$AM$1,E54=$AT$1),0,1)))</f>
        <v/>
      </c>
      <c r="AW52" s="128" t="str">
        <f>IF($A52&gt;='243way_Regular Symbol'!H$16,"",IF(F52=0,"",IF(OR(F52=$AM$1,F52=$AT$1,F53=$AM$1,F53=$AT$1,F54=$AM$1,F54=$AT$1),0,1)))</f>
        <v/>
      </c>
      <c r="AY52" s="342"/>
      <c r="AZ52" s="2"/>
      <c r="BA52" s="2">
        <f>IF($A52&gt;='243way_Regular Symbol'!F$16,"",COUNTIF(D52:D54,$AZ$1))</f>
        <v>0</v>
      </c>
      <c r="BB52" s="2" t="str">
        <f>IF($A52&gt;='243way_Regular Symbol'!G$16,"",COUNTIF(E52:E54,$AZ$1))</f>
        <v/>
      </c>
      <c r="BC52" s="2" t="str">
        <f>IF($A52&gt;='243way_Regular Symbol'!H$16,"",COUNTIF(F52:F54,$AZ$1))</f>
        <v/>
      </c>
      <c r="BE52" s="342">
        <f>IF($A52&gt;='243way_Regular Symbol'!D$16,"",IF(B52=0,"",IF(OR(B52=$AM$1,B52=$BF$1,B53=$AM$1,B53=$BF$1,B54=$AM$1,B54=$BF$1),1,0)))</f>
        <v>0</v>
      </c>
      <c r="BF52" s="342" t="str">
        <f>IF($A52&gt;='243way_Regular Symbol'!E$16,"",IF(C52=0,"",IF(OR(C52=$AM$1,C52=$BF$1,C53=$AM$1,C53=$BF$1,C54=$AM$1,C54=$BF$1),1,0)))</f>
        <v/>
      </c>
      <c r="BG52" s="342">
        <f>IF($A52&gt;='243way_Regular Symbol'!F$16,"",IF(D52=0,"",IF(OR(D52=$AM$1,D52=$BF$1,D53=$AM$1,D53=$BF$1,D54=$AM$1,D54=$BF$1),1,0)))</f>
        <v>0</v>
      </c>
      <c r="BH52" s="342" t="str">
        <f>IF($A52&gt;='243way_Regular Symbol'!G$16,"",IF(E52=0,"",IF(OR(E52=$AM$1,E52=$BF$1,E53=$AM$1,E53=$BF$1,E54=$AM$1,E54=$BF$1),1,0)))</f>
        <v/>
      </c>
      <c r="BI52" s="342" t="str">
        <f>IF($A52&gt;='243way_Regular Symbol'!H$16,"",IF(F52=0,"",IF(OR(F52=$AM$1,F52=$BF$1,F53=$AM$1,F53=$BF$1,F54=$AM$1,F54=$BF$1),1,0)))</f>
        <v/>
      </c>
      <c r="BK52" s="342">
        <f>IF($A52&gt;='243way_Regular Symbol'!D$16,"",IF(B52=0,"",IF(OR(B52=$AM$1,B52=$BL$1,B53=$AM$1,B53=$BL$1,B54=$AM$1,B54=$BL$1),0,1)))</f>
        <v>1</v>
      </c>
      <c r="BL52" s="2" t="str">
        <f>IF($A52&gt;='243way_Regular Symbol'!E$16,"",IF(C52=0,"",IF(OR(C52=$AM$1,C52=$BL$1,C53=$AM$1,C53=$BL$1,C54=$AM$1,C54=$BL$1),0,1)))</f>
        <v/>
      </c>
      <c r="BM52" s="2">
        <f>IF($A52&gt;='243way_Regular Symbol'!F$16,"",IF(D52=0,"",IF(OR(D52=$AM$1,D52=$BL$1,D53=$AM$1,D53=$BL$1,D54=$AM$1,D54=$BL$1),0,1)))</f>
        <v>1</v>
      </c>
      <c r="BN52" s="2" t="str">
        <f>IF($A52&gt;='243way_Regular Symbol'!G$16,"",IF(E52=0,"",IF(OR(E52=$AM$1,E52=$BL$1,E53=$AM$1,E53=$BL$1,E54=$AM$1,E54=$BL$1),0,1)))</f>
        <v/>
      </c>
      <c r="BO52" s="128" t="str">
        <f>IF($A52&gt;='243way_Regular Symbol'!H$16,"",IF(F52=0,"",IF(OR(F52=$AM$1,F52=$BL$1,F53=$AM$1,F53=$BL$1,F54=$AM$1,F54=$BL$1),0,1)))</f>
        <v/>
      </c>
      <c r="BQ52" s="2">
        <f>IF($A52&gt;='243way_Regular Symbol'!D$16,"",IF(B52=0,"",IF(OR(B52=$BQ$1,B52=$BR$1,B53=$BQ$1,B53=$BR$1,B54=$BQ$1,B54=$BR$1),0,1)))</f>
        <v>1</v>
      </c>
      <c r="BR52" s="2" t="str">
        <f>IF($A52&gt;='243way_Regular Symbol'!E$16,"",IF(C52=0,"",IF(OR(C52=$BQ$1,C52=$BR$1,C53=$BQ$1,C53=$BR$1,C54=$BQ$1,C54=$BR$1),0,1)))</f>
        <v/>
      </c>
      <c r="BS52" s="2">
        <f>IF($A52&gt;='243way_Regular Symbol'!F$16,"",IF(D52=0,"",IF(OR(D52=$BQ$1,D52=$BR$1,D53=$BQ$1,D53=$BR$1,D54=$BQ$1,D54=$BR$1),0,1)))</f>
        <v>1</v>
      </c>
      <c r="BT52" s="2" t="str">
        <f>IF($A52&gt;='243way_Regular Symbol'!G$16,"",IF(E52=0,"",IF(OR(E52=$BQ$1,E52=$BR$1,E53=$BQ$1,E53=$BR$1,E54=$BQ$1,E54=$BR$1),0,1)))</f>
        <v/>
      </c>
      <c r="BU52" s="2" t="str">
        <f>IF($A52&gt;='243way_Regular Symbol'!H$16,"",IF(F52=0,"",IF(OR(F52=$BQ$1,F52=$BR$1,F53=$BQ$1,F53=$BR$1,F54=$BQ$1,F54=$BR$1),0,1)))</f>
        <v/>
      </c>
      <c r="BW52" s="2">
        <f>IF($A52&gt;='243way_Regular Symbol'!D$16,"",IF(B52=0,"",IF(OR(B52=$BW$1,B53=$BW$1,B54=$BW$1,B52=$BX$1,B53=$BX$1,B54=$BX$1),0,1)))</f>
        <v>0</v>
      </c>
      <c r="BX52" s="2" t="str">
        <f>IF($A52&gt;='243way_Regular Symbol'!E$16,"",IF(C52=0,"",IF(OR(C52=$BW$1,C53=$BW$1,C54=$BW$1,C52=$BX$1,C53=$BX$1,C54=$BX$1),0,1)))</f>
        <v/>
      </c>
      <c r="BY52" s="2">
        <f>IF($A52&gt;='243way_Regular Symbol'!F$16,"",IF(D52=0,"",IF(OR(D52=$BW$1,D53=$BW$1,D54=$BW$1,D52=$BX$1,D53=$BX$1,D54=$BX$1),0,1)))</f>
        <v>1</v>
      </c>
      <c r="BZ52" s="2" t="str">
        <f>IF($A52&gt;='243way_Regular Symbol'!G$16,"",IF(E52=0,"",IF(OR(E52=$BW$1,E53=$BW$1,E54=$BW$1,E52=$BX$1,E53=$BX$1,E54=$BX$1),0,1)))</f>
        <v/>
      </c>
      <c r="CA52" s="2" t="str">
        <f>IF($A52&gt;='243way_Regular Symbol'!H$16,"",IF(F52=0,"",IF(OR(F52=$BW$1,F53=$BW$1,F54=$BW$1,F52=$BX$1,F53=$BX$1,F54=$BX$1),0,1)))</f>
        <v/>
      </c>
      <c r="CC52" s="2">
        <f>IF($A52&gt;='243way_Regular Symbol'!D$16,"",IF(B52=0,"",IF(OR(B52=$BW$1,B53=$BW$1,B54=$BW$1,B52=$CD$1,B53=$CD$1,B54=$CD$1),0,1)))</f>
        <v>1</v>
      </c>
      <c r="CD52" s="2" t="str">
        <f>IF($A52&gt;='243way_Regular Symbol'!E$16,"",IF(C52=0,"",IF(OR(C52=$BW$1,C53=$BW$1,C54=$BW$1,C52=$CD$1,C53=$CD$1,C54=$CD$1),0,1)))</f>
        <v/>
      </c>
      <c r="CE52" s="2">
        <f>IF($A52&gt;='243way_Regular Symbol'!F$16,"",IF(D52=0,"",IF(OR(D52=$BW$1,D53=$BW$1,D54=$BW$1,D52=$CD$1,D53=$CD$1,D54=$CD$1),0,1)))</f>
        <v>1</v>
      </c>
      <c r="CF52" s="2" t="str">
        <f>IF($A52&gt;='243way_Regular Symbol'!G$16,"",IF(E52=0,"",IF(OR(E52=$BW$1,E53=$BW$1,E54=$BW$1,E52=$CD$1,E53=$CD$1,E54=$CD$1),0,1)))</f>
        <v/>
      </c>
      <c r="CG52" s="2" t="str">
        <f>IF($A52&gt;='243way_Regular Symbol'!H$16,"",IF(F52=0,"",IF(OR(F52=$BW$1,F53=$BW$1,F54=$BW$1,F52=$CD$1,F53=$CD$1,F54=$CD$1),0,1)))</f>
        <v/>
      </c>
      <c r="CI52" s="2">
        <f>IF($A52&gt;='243way_Regular Symbol'!D$16,"",IF(B52=0,"",IF(OR(B52=$BW$1,B53=$BW$1,B54=$BW$1,B52=$CJ$1,B53=$CJ$1,B54=$CJ$1),0,1)))</f>
        <v>0</v>
      </c>
      <c r="CJ52" s="2" t="str">
        <f>IF($A52&gt;='243way_Regular Symbol'!E$16,"",IF(C52=0,"",IF(OR(C52=$BW$1,C53=$BW$1,C54=$BW$1,C52=$CJ$1,C53=$CJ$1,C54=$CJ$1),0,1)))</f>
        <v/>
      </c>
      <c r="CK52" s="2">
        <f>IF($A52&gt;='243way_Regular Symbol'!F$16,"",IF(D52=0,"",IF(OR(D52=$BW$1,D53=$BW$1,D54=$BW$1,D52=$CJ$1,D53=$CJ$1,D54=$CJ$1),0,1)))</f>
        <v>1</v>
      </c>
      <c r="CL52" s="2" t="str">
        <f>IF($A52&gt;='243way_Regular Symbol'!G$16,"",IF(E52=0,"",IF(OR(E52=$BW$1,E53=$BW$1,E54=$BW$1,E52=$CJ$1,E53=$CJ$1,E54=$CJ$1),0,1)))</f>
        <v/>
      </c>
      <c r="CM52" s="2" t="str">
        <f>IF($A52&gt;='243way_Regular Symbol'!H$16,"",IF(F52=0,"",IF(OR(F52=$BW$1,F53=$BW$1,F54=$BW$1,F52=$CJ$1,F53=$CJ$1,F54=$CJ$1),0,1)))</f>
        <v/>
      </c>
      <c r="CO52" s="2">
        <f>IF($A52&gt;='243way_Regular Symbol'!D$16,"",IF(B52=0,"",IF(OR(B52=$BW$1,B53=$BW$1,B54=$BW$1,B52=$CP$1,B53=$CP$1,B54=$CP$1),0,1)))</f>
        <v>0</v>
      </c>
      <c r="CP52" s="2" t="str">
        <f>IF($A52&gt;='243way_Regular Symbol'!E$16,"",IF(C52=0,"",IF(OR(C52=$BW$1,C53=$BW$1,C54=$BW$1,C52=$CP$1,C53=$CP$1,C54=$CP$1),0,1)))</f>
        <v/>
      </c>
      <c r="CQ52" s="2">
        <f>IF($A52&gt;='243way_Regular Symbol'!F$16,"",IF(D52=0,"",IF(OR(D52=$BW$1,D53=$BW$1,D54=$BW$1,D52=$CP$1,D53=$CP$1,D54=$CP$1),0,1)))</f>
        <v>0</v>
      </c>
      <c r="CR52" s="2" t="str">
        <f>IF($A52&gt;='243way_Regular Symbol'!G$16,"",IF(E52=0,"",IF(OR(E52=$BW$1,E53=$BW$1,E54=$BW$1,E52=$CP$1,E53=$CP$1,E54=$CP$1),0,1)))</f>
        <v/>
      </c>
      <c r="CS52" s="2" t="str">
        <f>IF($A52&gt;='243way_Regular Symbol'!H$16,"",IF(F52=0,"",IF(OR(F52=$BW$1,F53=$BW$1,F54=$BW$1,F52=$CP$1,F53=$CP$1,F54=$CP$1),0,1)))</f>
        <v/>
      </c>
      <c r="CU52" s="2">
        <f>IF($A52&gt;='243way_Regular Symbol'!D$16,"",IF(B52=0,"",IF(OR(B52=$BW$1,B53=$BW$1,B54=$BW$1,B52=$CV$1,B53=$CV$1,B54=$CV$1),0,1)))</f>
        <v>1</v>
      </c>
      <c r="CV52" s="2" t="str">
        <f>IF($A52&gt;='243way_Regular Symbol'!E$16,"",IF(C52=0,"",IF(OR(C52=$BW$1,C53=$BW$1,C54=$BW$1,C52=$CV$1,C53=$CV$1,C54=$CV$1),0,1)))</f>
        <v/>
      </c>
      <c r="CW52" s="2">
        <f>IF($A52&gt;='243way_Regular Symbol'!F$16,"",IF(D52=0,"",IF(OR(D52=$BW$1,D53=$BW$1,D54=$BW$1,D52=$CV$1,D53=$CV$1,D54=$CV$1),0,1)))</f>
        <v>1</v>
      </c>
      <c r="CX52" s="2" t="str">
        <f>IF($A52&gt;='243way_Regular Symbol'!G$16,"",IF(E52=0,"",IF(OR(E52=$BW$1,E53=$BW$1,E54=$BW$1,E52=$CV$1,E53=$CV$1,E54=$CV$1),0,1)))</f>
        <v/>
      </c>
      <c r="CY52" s="2" t="str">
        <f>IF($A52&gt;='243way_Regular Symbol'!H$16,"",IF(F52=0,"",IF(OR(F52=$BW$1,F53=$BW$1,F54=$BW$1,F52=$CV$1,F53=$CV$1,F54=$CV$1),0,1)))</f>
        <v/>
      </c>
    </row>
    <row r="53" spans="1:103">
      <c r="A53" s="341">
        <f>IF('243way_Regular Symbol'!L52="","",'243way_Regular Symbol'!L52)</f>
        <v>49</v>
      </c>
      <c r="B53" s="184" t="str">
        <f>IF('243way_Regular Symbol'!M52="",
IF($A53-'243way_Regular Symbol'!D$16&gt;='243way_RegularＸ_W()'!B$2-1,"",VLOOKUP($A53-'243way_Regular Symbol'!D$16,'243way_Regular Symbol'!$L$3:$Q$250,'243way_RegularＸ_W()'!B$3+1,FALSE)),
'243way_Regular Symbol'!M52)</f>
        <v>J</v>
      </c>
      <c r="C53" s="184" t="str">
        <f>IF('243way_Regular Symbol'!N52="",
IF($A53-'243way_Regular Symbol'!E$16&gt;='243way_RegularＸ_W()'!C$2-1,"",VLOOKUP($A53-'243way_Regular Symbol'!E$16,'243way_Regular Symbol'!$L$3:$Q$250,'243way_RegularＸ_W()'!C$3+1,FALSE)),
'243way_Regular Symbol'!N52)</f>
        <v/>
      </c>
      <c r="D53" s="184" t="str">
        <f>IF('243way_Regular Symbol'!O52="",
IF($A53-'243way_Regular Symbol'!F$16&gt;='243way_RegularＸ_W()'!D$2-1,"",VLOOKUP($A53-'243way_Regular Symbol'!F$16,'243way_Regular Symbol'!$L$3:$Q$250,'243way_RegularＸ_W()'!D$3+1,FALSE)),
'243way_Regular Symbol'!O52)</f>
        <v>M1</v>
      </c>
      <c r="E53" s="184" t="str">
        <f>IF('243way_Regular Symbol'!P52="",
IF($A53-'243way_Regular Symbol'!G$16&gt;='243way_RegularＸ_W()'!E$2-1,"",VLOOKUP($A53-'243way_Regular Symbol'!G$16,'243way_Regular Symbol'!$L$3:$Q$250,'243way_RegularＸ_W()'!E$3+1,FALSE)),
'243way_Regular Symbol'!P52)</f>
        <v/>
      </c>
      <c r="F53" s="184" t="str">
        <f>IF('243way_Regular Symbol'!Q52="",
IF($A53-'243way_Regular Symbol'!H$16&gt;='243way_RegularＸ_W()'!F$2-1,"",VLOOKUP($A53-'243way_Regular Symbol'!H$16,'243way_Regular Symbol'!$L$3:$Q$250,'243way_RegularＸ_W()'!F$3+1,FALSE)),
'243way_Regular Symbol'!Q52)</f>
        <v/>
      </c>
      <c r="O53" s="342">
        <f>IF($A53&gt;='243way_Regular Symbol'!D$16,"",IF(B53=0,"",IF(OR(B53=$O$1,B53=$P$1,B54=$O$1,B54=$P$1,B55=$O$1,B55=$P$1),0,1)))</f>
        <v>1</v>
      </c>
      <c r="P53" s="2" t="str">
        <f>IF($A53&gt;='243way_Regular Symbol'!E$16,"",IF(C53=0,"",IF(OR(C53=$O$1,C53=$P$1,C54=$O$1,C54=$P$1,C55=$O$1,C55=$P$1),0,1)))</f>
        <v/>
      </c>
      <c r="Q53" s="2">
        <f>IF($A53&gt;='243way_Regular Symbol'!F$16,"",IF(D53=0,"",IF(OR(D53=$O$1,D53=$P$1,D54=$O$1,D54=$P$1,D55=$O$1,D55=$P$1),0,1)))</f>
        <v>0</v>
      </c>
      <c r="R53" s="2" t="str">
        <f>IF($A53&gt;='243way_Regular Symbol'!G$16,"",IF(E53=0,"",IF(OR(E53=$O$1,E53=$P$1,E54=$O$1,E54=$P$1,E55=$O$1,E55=$P$1),0,1)))</f>
        <v/>
      </c>
      <c r="S53" s="128" t="str">
        <f>IF($A53&gt;='243way_Regular Symbol'!H$16,"",IF(F53=0,"",IF(OR(F53=$O$1,F53=$P$1,F54=$O$1,F54=$P$1,F55=$O$1,F55=$P$1),0,1)))</f>
        <v/>
      </c>
      <c r="U53" s="342">
        <f>IF($A53&gt;='243way_Regular Symbol'!D$16,"",IF(B53=0,"",IF(OR(B53=$U$1,B53=$V$1,B54=$U$1,B54=$V$1,B55=$U$1,B55=$V$1),0,1)))</f>
        <v>1</v>
      </c>
      <c r="V53" s="2" t="str">
        <f>IF($A53&gt;='243way_Regular Symbol'!E$16,"",IF(C53=0,"",IF(OR(C53=$U$1,C53=$V$1,C54=$U$1,C54=$V$1,C55=$U$1,C55=$V$1),0,1)))</f>
        <v/>
      </c>
      <c r="W53" s="2">
        <f>IF($A53&gt;='243way_Regular Symbol'!F$16,"",IF(D53=0,"",IF(OR(D53=$U$1,D53=$V$1,D54=$U$1,D54=$V$1,D55=$U$1,D55=$V$1),0,1)))</f>
        <v>0</v>
      </c>
      <c r="X53" s="2" t="str">
        <f>IF($A53&gt;='243way_Regular Symbol'!G$16,"",IF(E53=0,"",IF(OR(E53=$U$1,E53=$V$1,E54=$U$1,E54=$V$1,E55=$U$1,E55=$V$1),0,1)))</f>
        <v/>
      </c>
      <c r="Y53" s="128" t="str">
        <f>IF($A53&gt;='243way_Regular Symbol'!H$16,"",IF(F53=0,"",IF(OR(F53=$U$1,F53=$V$1,F54=$U$1,F54=$V$1,F55=$U$1,F55=$V$1),0,1)))</f>
        <v/>
      </c>
      <c r="AA53" s="342">
        <f>IF($A53&gt;='243way_Regular Symbol'!D$16,"",IF(B53=0,"",IF(OR(B53=$AA$1,B53=$AB$1,B54=$AA$1,B54=$AB$1,B55=$AA$1,,B55=$AB$1),0,1)))</f>
        <v>1</v>
      </c>
      <c r="AB53" s="2" t="str">
        <f>IF($A53&gt;='243way_Regular Symbol'!E$16,"",IF(C53=0,"",IF(OR(C53=$AA$1,C53=$AB$1,C54=$AA$1,C54=$AB$1,C55=$AA$1,,C55=$AB$1),0,1)))</f>
        <v/>
      </c>
      <c r="AC53" s="2">
        <f>IF($A53&gt;='243way_Regular Symbol'!F$16,"",IF(D53=0,"",IF(OR(D53=$AA$1,D53=$AB$1,D54=$AA$1,D54=$AB$1,D55=$AA$1,,D55=$AB$1),0,1)))</f>
        <v>1</v>
      </c>
      <c r="AD53" s="2" t="str">
        <f>IF($A53&gt;='243way_Regular Symbol'!G$16,"",IF(E53=0,"",IF(OR(E53=$AA$1,E53=$AB$1,E54=$AA$1,E54=$AB$1,E55=$AA$1,,E55=$AB$1),0,1)))</f>
        <v/>
      </c>
      <c r="AE53" s="128" t="str">
        <f>IF($A53&gt;='243way_Regular Symbol'!H$16,"",IF(F53=0,"",IF(OR(F53=$AA$1,F53=$AB$1,F54=$AA$1,F54=$AB$1,F55=$AA$1,,F55=$AB$1),0,1)))</f>
        <v/>
      </c>
      <c r="AG53" s="342">
        <f>IF($A53&gt;='243way_Regular Symbol'!D$16,"",IF(B53=0,"",IF(OR(B53=$AG$1,B53=$AH$1,B54=$AG$1,B54=$AH$1,B55=$AG$1,B55=$AH$1),0,1)))</f>
        <v>1</v>
      </c>
      <c r="AH53" s="2" t="str">
        <f>IF($A53&gt;='243way_Regular Symbol'!E$16,"",IF(C53=0,"",IF(OR(C53=$AG$1,C53=$AH$1,C54=$AG$1,C54=$AH$1,C55=$AG$1,C55=$AH$1),0,1)))</f>
        <v/>
      </c>
      <c r="AI53" s="2">
        <f>IF($A53&gt;='243way_Regular Symbol'!F$16,"",IF(D53=0,"",IF(OR(D53=$AG$1,D53=$AH$1,D54=$AG$1,D54=$AH$1,D55=$AG$1,D55=$AH$1),0,1)))</f>
        <v>0</v>
      </c>
      <c r="AJ53" s="2" t="str">
        <f>IF($A53&gt;='243way_Regular Symbol'!G$16,"",IF(E53=0,"",IF(OR(E53=$AG$1,E53=$AH$1,E54=$AG$1,E54=$AH$1,E55=$AG$1,E55=$AH$1),0,1)))</f>
        <v/>
      </c>
      <c r="AK53" s="128" t="str">
        <f>IF($A53&gt;='243way_Regular Symbol'!H$16,"",IF(F53=0,"",IF(OR(F53=$AG$1,F53=$AH$1,F54=$AG$1,F54=$AH$1,F55=$AG$1,F55=$AH$1),0,1)))</f>
        <v/>
      </c>
      <c r="AM53" s="342">
        <f>IF($A53&gt;='243way_Regular Symbol'!D$16,"",IF(B53=0,"",IF(OR(B53=$AM$1,B53=$AN$1,B54=$AM$1,B54=$AN$1,B55=$AM$1,B55=$AN$1),0,1)))</f>
        <v>1</v>
      </c>
      <c r="AN53" s="2" t="str">
        <f>IF($A53&gt;='243way_Regular Symbol'!E$16,"",IF(C53=0,"",IF(OR(C53=$AM$1,C53=$AN$1,C54=$AM$1,C54=$AN$1,C55=$AM$1,C55=$AN$1),0,1)))</f>
        <v/>
      </c>
      <c r="AO53" s="2">
        <f>IF($A53&gt;='243way_Regular Symbol'!F$16,"",IF(D53=0,"",IF(OR(D53=$AM$1,D53=$AN$1,D54=$AM$1,D54=$AN$1,D55=$AM$1,D55=$AN$1),0,1)))</f>
        <v>1</v>
      </c>
      <c r="AP53" s="2" t="str">
        <f>IF($A53&gt;='243way_Regular Symbol'!G$16,"",IF(E53=0,"",IF(OR(E53=$AM$1,E53=$AN$1,E54=$AM$1,E54=$AN$1,E55=$AM$1,E55=$AN$1),0,1)))</f>
        <v/>
      </c>
      <c r="AQ53" s="128" t="str">
        <f>IF($A53&gt;='243way_Regular Symbol'!H$16,"",IF(F53=0,"",IF(OR(F53=$AM$1,F53=$AN$1,F54=$AM$1,F54=$AN$1,F55=$AM$1,F55=$AN$1),0,1)))</f>
        <v/>
      </c>
      <c r="AS53" s="342">
        <f>IF($A53&gt;='243way_Regular Symbol'!D$16,"",IF(B53=0,"",IF(OR(B53=$AM$1,B53=$AT$1,B54=$AM$1,B54=$AT$1,B55=$AM$1,B55=$AT$1),0,1)))</f>
        <v>1</v>
      </c>
      <c r="AT53" s="2" t="str">
        <f>IF($A53&gt;='243way_Regular Symbol'!E$16,"",IF(C53=0,"",IF(OR(C53=$AM$1,C53=$AT$1,C54=$AM$1,C54=$AT$1,C55=$AM$1,C55=$AT$1),0,1)))</f>
        <v/>
      </c>
      <c r="AU53" s="2">
        <f>IF($A53&gt;='243way_Regular Symbol'!F$16,"",IF(D53=0,"",IF(OR(D53=$AM$1,D53=$AT$1,D54=$AM$1,D54=$AT$1,D55=$AM$1,D55=$AT$1),0,1)))</f>
        <v>1</v>
      </c>
      <c r="AV53" s="2" t="str">
        <f>IF($A53&gt;='243way_Regular Symbol'!G$16,"",IF(E53=0,"",IF(OR(E53=$AM$1,E53=$AT$1,E54=$AM$1,E54=$AT$1,E55=$AM$1,E55=$AT$1),0,1)))</f>
        <v/>
      </c>
      <c r="AW53" s="128" t="str">
        <f>IF($A53&gt;='243way_Regular Symbol'!H$16,"",IF(F53=0,"",IF(OR(F53=$AM$1,F53=$AT$1,F54=$AM$1,F54=$AT$1,F55=$AM$1,F55=$AT$1),0,1)))</f>
        <v/>
      </c>
      <c r="AY53" s="342"/>
      <c r="AZ53" s="2"/>
      <c r="BA53" s="2">
        <f>IF($A53&gt;='243way_Regular Symbol'!F$16,"",COUNTIF(D53:D55,$AZ$1))</f>
        <v>0</v>
      </c>
      <c r="BB53" s="2" t="str">
        <f>IF($A53&gt;='243way_Regular Symbol'!G$16,"",COUNTIF(E53:E55,$AZ$1))</f>
        <v/>
      </c>
      <c r="BC53" s="2" t="str">
        <f>IF($A53&gt;='243way_Regular Symbol'!H$16,"",COUNTIF(F53:F55,$AZ$1))</f>
        <v/>
      </c>
      <c r="BE53" s="342">
        <f>IF($A53&gt;='243way_Regular Symbol'!D$16,"",IF(B53=0,"",IF(OR(B53=$AM$1,B53=$BF$1,B54=$AM$1,B54=$BF$1,B55=$AM$1,B55=$BF$1),1,0)))</f>
        <v>0</v>
      </c>
      <c r="BF53" s="342" t="str">
        <f>IF($A53&gt;='243way_Regular Symbol'!E$16,"",IF(C53=0,"",IF(OR(C53=$AM$1,C53=$BF$1,C54=$AM$1,C54=$BF$1,C55=$AM$1,C55=$BF$1),1,0)))</f>
        <v/>
      </c>
      <c r="BG53" s="342">
        <f>IF($A53&gt;='243way_Regular Symbol'!F$16,"",IF(D53=0,"",IF(OR(D53=$AM$1,D53=$BF$1,D54=$AM$1,D54=$BF$1,D55=$AM$1,D55=$BF$1),1,0)))</f>
        <v>0</v>
      </c>
      <c r="BH53" s="342" t="str">
        <f>IF($A53&gt;='243way_Regular Symbol'!G$16,"",IF(E53=0,"",IF(OR(E53=$AM$1,E53=$BF$1,E54=$AM$1,E54=$BF$1,E55=$AM$1,E55=$BF$1),1,0)))</f>
        <v/>
      </c>
      <c r="BI53" s="342" t="str">
        <f>IF($A53&gt;='243way_Regular Symbol'!H$16,"",IF(F53=0,"",IF(OR(F53=$AM$1,F53=$BF$1,F54=$AM$1,F54=$BF$1,F55=$AM$1,F55=$BF$1),1,0)))</f>
        <v/>
      </c>
      <c r="BK53" s="342">
        <f>IF($A53&gt;='243way_Regular Symbol'!D$16,"",IF(B53=0,"",IF(OR(B53=$AM$1,B53=$BL$1,B54=$AM$1,B54=$BL$1,B55=$AM$1,B55=$BL$1),0,1)))</f>
        <v>1</v>
      </c>
      <c r="BL53" s="2" t="str">
        <f>IF($A53&gt;='243way_Regular Symbol'!E$16,"",IF(C53=0,"",IF(OR(C53=$AM$1,C53=$BL$1,C54=$AM$1,C54=$BL$1,C55=$AM$1,C55=$BL$1),0,1)))</f>
        <v/>
      </c>
      <c r="BM53" s="2">
        <f>IF($A53&gt;='243way_Regular Symbol'!F$16,"",IF(D53=0,"",IF(OR(D53=$AM$1,D53=$BL$1,D54=$AM$1,D54=$BL$1,D55=$AM$1,D55=$BL$1),0,1)))</f>
        <v>1</v>
      </c>
      <c r="BN53" s="2" t="str">
        <f>IF($A53&gt;='243way_Regular Symbol'!G$16,"",IF(E53=0,"",IF(OR(E53=$AM$1,E53=$BL$1,E54=$AM$1,E54=$BL$1,E55=$AM$1,E55=$BL$1),0,1)))</f>
        <v/>
      </c>
      <c r="BO53" s="128" t="str">
        <f>IF($A53&gt;='243way_Regular Symbol'!H$16,"",IF(F53=0,"",IF(OR(F53=$AM$1,F53=$BL$1,F54=$AM$1,F54=$BL$1,F55=$AM$1,F55=$BL$1),0,1)))</f>
        <v/>
      </c>
      <c r="BQ53" s="2">
        <f>IF($A53&gt;='243way_Regular Symbol'!D$16,"",IF(B53=0,"",IF(OR(B53=$BQ$1,B53=$BR$1,B54=$BQ$1,B54=$BR$1,B55=$BQ$1,B55=$BR$1),0,1)))</f>
        <v>1</v>
      </c>
      <c r="BR53" s="2" t="str">
        <f>IF($A53&gt;='243way_Regular Symbol'!E$16,"",IF(C53=0,"",IF(OR(C53=$BQ$1,C53=$BR$1,C54=$BQ$1,C54=$BR$1,C55=$BQ$1,C55=$BR$1),0,1)))</f>
        <v/>
      </c>
      <c r="BS53" s="2">
        <f>IF($A53&gt;='243way_Regular Symbol'!F$16,"",IF(D53=0,"",IF(OR(D53=$BQ$1,D53=$BR$1,D54=$BQ$1,D54=$BR$1,D55=$BQ$1,D55=$BR$1),0,1)))</f>
        <v>1</v>
      </c>
      <c r="BT53" s="2" t="str">
        <f>IF($A53&gt;='243way_Regular Symbol'!G$16,"",IF(E53=0,"",IF(OR(E53=$BQ$1,E53=$BR$1,E54=$BQ$1,E54=$BR$1,E55=$BQ$1,E55=$BR$1),0,1)))</f>
        <v/>
      </c>
      <c r="BU53" s="2" t="str">
        <f>IF($A53&gt;='243way_Regular Symbol'!H$16,"",IF(F53=0,"",IF(OR(F53=$BQ$1,F53=$BR$1,F54=$BQ$1,F54=$BR$1,F55=$BQ$1,F55=$BR$1),0,1)))</f>
        <v/>
      </c>
      <c r="BW53" s="2">
        <f>IF($A53&gt;='243way_Regular Symbol'!D$16,"",IF(B53=0,"",IF(OR(B53=$BW$1,B54=$BW$1,B55=$BW$1,B53=$BX$1,B54=$BX$1,B55=$BX$1),0,1)))</f>
        <v>0</v>
      </c>
      <c r="BX53" s="2" t="str">
        <f>IF($A53&gt;='243way_Regular Symbol'!E$16,"",IF(C53=0,"",IF(OR(C53=$BW$1,C54=$BW$1,C55=$BW$1,C53=$BX$1,C54=$BX$1,C55=$BX$1),0,1)))</f>
        <v/>
      </c>
      <c r="BY53" s="2">
        <f>IF($A53&gt;='243way_Regular Symbol'!F$16,"",IF(D53=0,"",IF(OR(D53=$BW$1,D54=$BW$1,D55=$BW$1,D53=$BX$1,D54=$BX$1,D55=$BX$1),0,1)))</f>
        <v>1</v>
      </c>
      <c r="BZ53" s="2" t="str">
        <f>IF($A53&gt;='243way_Regular Symbol'!G$16,"",IF(E53=0,"",IF(OR(E53=$BW$1,E54=$BW$1,E55=$BW$1,E53=$BX$1,E54=$BX$1,E55=$BX$1),0,1)))</f>
        <v/>
      </c>
      <c r="CA53" s="2" t="str">
        <f>IF($A53&gt;='243way_Regular Symbol'!H$16,"",IF(F53=0,"",IF(OR(F53=$BW$1,F54=$BW$1,F55=$BW$1,F53=$BX$1,F54=$BX$1,F55=$BX$1),0,1)))</f>
        <v/>
      </c>
      <c r="CC53" s="2">
        <f>IF($A53&gt;='243way_Regular Symbol'!D$16,"",IF(B53=0,"",IF(OR(B53=$BW$1,B54=$BW$1,B55=$BW$1,B53=$CD$1,B54=$CD$1,B55=$CD$1),0,1)))</f>
        <v>1</v>
      </c>
      <c r="CD53" s="2" t="str">
        <f>IF($A53&gt;='243way_Regular Symbol'!E$16,"",IF(C53=0,"",IF(OR(C53=$BW$1,C54=$BW$1,C55=$BW$1,C53=$CD$1,C54=$CD$1,C55=$CD$1),0,1)))</f>
        <v/>
      </c>
      <c r="CE53" s="2">
        <f>IF($A53&gt;='243way_Regular Symbol'!F$16,"",IF(D53=0,"",IF(OR(D53=$BW$1,D54=$BW$1,D55=$BW$1,D53=$CD$1,D54=$CD$1,D55=$CD$1),0,1)))</f>
        <v>1</v>
      </c>
      <c r="CF53" s="2" t="str">
        <f>IF($A53&gt;='243way_Regular Symbol'!G$16,"",IF(E53=0,"",IF(OR(E53=$BW$1,E54=$BW$1,E55=$BW$1,E53=$CD$1,E54=$CD$1,E55=$CD$1),0,1)))</f>
        <v/>
      </c>
      <c r="CG53" s="2" t="str">
        <f>IF($A53&gt;='243way_Regular Symbol'!H$16,"",IF(F53=0,"",IF(OR(F53=$BW$1,F54=$BW$1,F55=$BW$1,F53=$CD$1,F54=$CD$1,F55=$CD$1),0,1)))</f>
        <v/>
      </c>
      <c r="CI53" s="2">
        <f>IF($A53&gt;='243way_Regular Symbol'!D$16,"",IF(B53=0,"",IF(OR(B53=$BW$1,B54=$BW$1,B55=$BW$1,B53=$CJ$1,B54=$CJ$1,B55=$CJ$1),0,1)))</f>
        <v>0</v>
      </c>
      <c r="CJ53" s="2" t="str">
        <f>IF($A53&gt;='243way_Regular Symbol'!E$16,"",IF(C53=0,"",IF(OR(C53=$BW$1,C54=$BW$1,C55=$BW$1,C53=$CJ$1,C54=$CJ$1,C55=$CJ$1),0,1)))</f>
        <v/>
      </c>
      <c r="CK53" s="2">
        <f>IF($A53&gt;='243way_Regular Symbol'!F$16,"",IF(D53=0,"",IF(OR(D53=$BW$1,D54=$BW$1,D55=$BW$1,D53=$CJ$1,D54=$CJ$1,D55=$CJ$1),0,1)))</f>
        <v>1</v>
      </c>
      <c r="CL53" s="2" t="str">
        <f>IF($A53&gt;='243way_Regular Symbol'!G$16,"",IF(E53=0,"",IF(OR(E53=$BW$1,E54=$BW$1,E55=$BW$1,E53=$CJ$1,E54=$CJ$1,E55=$CJ$1),0,1)))</f>
        <v/>
      </c>
      <c r="CM53" s="2" t="str">
        <f>IF($A53&gt;='243way_Regular Symbol'!H$16,"",IF(F53=0,"",IF(OR(F53=$BW$1,F54=$BW$1,F55=$BW$1,F53=$CJ$1,F54=$CJ$1,F55=$CJ$1),0,1)))</f>
        <v/>
      </c>
      <c r="CO53" s="2">
        <f>IF($A53&gt;='243way_Regular Symbol'!D$16,"",IF(B53=0,"",IF(OR(B53=$BW$1,B54=$BW$1,B55=$BW$1,B53=$CP$1,B54=$CP$1,B55=$CP$1),0,1)))</f>
        <v>0</v>
      </c>
      <c r="CP53" s="2" t="str">
        <f>IF($A53&gt;='243way_Regular Symbol'!E$16,"",IF(C53=0,"",IF(OR(C53=$BW$1,C54=$BW$1,C55=$BW$1,C53=$CP$1,C54=$CP$1,C55=$CP$1),0,1)))</f>
        <v/>
      </c>
      <c r="CQ53" s="2">
        <f>IF($A53&gt;='243way_Regular Symbol'!F$16,"",IF(D53=0,"",IF(OR(D53=$BW$1,D54=$BW$1,D55=$BW$1,D53=$CP$1,D54=$CP$1,D55=$CP$1),0,1)))</f>
        <v>1</v>
      </c>
      <c r="CR53" s="2" t="str">
        <f>IF($A53&gt;='243way_Regular Symbol'!G$16,"",IF(E53=0,"",IF(OR(E53=$BW$1,E54=$BW$1,E55=$BW$1,E53=$CP$1,E54=$CP$1,E55=$CP$1),0,1)))</f>
        <v/>
      </c>
      <c r="CS53" s="2" t="str">
        <f>IF($A53&gt;='243way_Regular Symbol'!H$16,"",IF(F53=0,"",IF(OR(F53=$BW$1,F54=$BW$1,F55=$BW$1,F53=$CP$1,F54=$CP$1,F55=$CP$1),0,1)))</f>
        <v/>
      </c>
      <c r="CU53" s="2">
        <f>IF($A53&gt;='243way_Regular Symbol'!D$16,"",IF(B53=0,"",IF(OR(B53=$BW$1,B54=$BW$1,B55=$BW$1,B53=$CV$1,B54=$CV$1,B55=$CV$1),0,1)))</f>
        <v>1</v>
      </c>
      <c r="CV53" s="2" t="str">
        <f>IF($A53&gt;='243way_Regular Symbol'!E$16,"",IF(C53=0,"",IF(OR(C53=$BW$1,C54=$BW$1,C55=$BW$1,C53=$CV$1,C54=$CV$1,C55=$CV$1),0,1)))</f>
        <v/>
      </c>
      <c r="CW53" s="2">
        <f>IF($A53&gt;='243way_Regular Symbol'!F$16,"",IF(D53=0,"",IF(OR(D53=$BW$1,D54=$BW$1,D55=$BW$1,D53=$CV$1,D54=$CV$1,D55=$CV$1),0,1)))</f>
        <v>1</v>
      </c>
      <c r="CX53" s="2" t="str">
        <f>IF($A53&gt;='243way_Regular Symbol'!G$16,"",IF(E53=0,"",IF(OR(E53=$BW$1,E54=$BW$1,E55=$BW$1,E53=$CV$1,E54=$CV$1,E55=$CV$1),0,1)))</f>
        <v/>
      </c>
      <c r="CY53" s="2" t="str">
        <f>IF($A53&gt;='243way_Regular Symbol'!H$16,"",IF(F53=0,"",IF(OR(F53=$BW$1,F54=$BW$1,F55=$BW$1,F53=$CV$1,F54=$CV$1,F55=$CV$1),0,1)))</f>
        <v/>
      </c>
    </row>
    <row r="54" spans="1:103">
      <c r="A54" s="341">
        <f>IF('243way_Regular Symbol'!L53="","",'243way_Regular Symbol'!L53)</f>
        <v>50</v>
      </c>
      <c r="B54" s="184" t="str">
        <f>IF('243way_Regular Symbol'!M53="",
IF($A54-'243way_Regular Symbol'!D$16&gt;='243way_RegularＸ_W()'!B$2-1,"",VLOOKUP($A54-'243way_Regular Symbol'!D$16,'243way_Regular Symbol'!$L$3:$Q$250,'243way_RegularＸ_W()'!B$3+1,FALSE)),
'243way_Regular Symbol'!M53)</f>
        <v>K</v>
      </c>
      <c r="C54" s="184" t="str">
        <f>IF('243way_Regular Symbol'!N53="",
IF($A54-'243way_Regular Symbol'!E$16&gt;='243way_RegularＸ_W()'!C$2-1,"",VLOOKUP($A54-'243way_Regular Symbol'!E$16,'243way_Regular Symbol'!$L$3:$Q$250,'243way_RegularＸ_W()'!C$3+1,FALSE)),
'243way_Regular Symbol'!N53)</f>
        <v/>
      </c>
      <c r="D54" s="184" t="str">
        <f>IF('243way_Regular Symbol'!O53="",
IF($A54-'243way_Regular Symbol'!F$16&gt;='243way_RegularＸ_W()'!D$2-1,"",VLOOKUP($A54-'243way_Regular Symbol'!F$16,'243way_Regular Symbol'!$L$3:$Q$250,'243way_RegularＸ_W()'!D$3+1,FALSE)),
'243way_Regular Symbol'!O53)</f>
        <v>M2</v>
      </c>
      <c r="E54" s="184" t="str">
        <f>IF('243way_Regular Symbol'!P53="",
IF($A54-'243way_Regular Symbol'!G$16&gt;='243way_RegularＸ_W()'!E$2-1,"",VLOOKUP($A54-'243way_Regular Symbol'!G$16,'243way_Regular Symbol'!$L$3:$Q$250,'243way_RegularＸ_W()'!E$3+1,FALSE)),
'243way_Regular Symbol'!P53)</f>
        <v/>
      </c>
      <c r="F54" s="184" t="str">
        <f>IF('243way_Regular Symbol'!Q53="",
IF($A54-'243way_Regular Symbol'!H$16&gt;='243way_RegularＸ_W()'!F$2-1,"",VLOOKUP($A54-'243way_Regular Symbol'!H$16,'243way_Regular Symbol'!$L$3:$Q$250,'243way_RegularＸ_W()'!F$3+1,FALSE)),
'243way_Regular Symbol'!Q53)</f>
        <v/>
      </c>
      <c r="O54" s="342">
        <f>IF($A54&gt;='243way_Regular Symbol'!D$16,"",IF(B54=0,"",IF(OR(B54=$O$1,B54=$P$1,B55=$O$1,B55=$P$1,B56=$O$1,B56=$P$1),0,1)))</f>
        <v>1</v>
      </c>
      <c r="P54" s="2" t="str">
        <f>IF($A54&gt;='243way_Regular Symbol'!E$16,"",IF(C54=0,"",IF(OR(C54=$O$1,C54=$P$1,C55=$O$1,C55=$P$1,C56=$O$1,C56=$P$1),0,1)))</f>
        <v/>
      </c>
      <c r="Q54" s="2">
        <f>IF($A54&gt;='243way_Regular Symbol'!F$16,"",IF(D54=0,"",IF(OR(D54=$O$1,D54=$P$1,D55=$O$1,D55=$P$1,D56=$O$1,D56=$P$1),0,1)))</f>
        <v>1</v>
      </c>
      <c r="R54" s="2" t="str">
        <f>IF($A54&gt;='243way_Regular Symbol'!G$16,"",IF(E54=0,"",IF(OR(E54=$O$1,E54=$P$1,E55=$O$1,E55=$P$1,E56=$O$1,E56=$P$1),0,1)))</f>
        <v/>
      </c>
      <c r="S54" s="128" t="str">
        <f>IF($A54&gt;='243way_Regular Symbol'!H$16,"",IF(F54=0,"",IF(OR(F54=$O$1,F54=$P$1,F55=$O$1,F55=$P$1,F56=$O$1,F56=$P$1),0,1)))</f>
        <v/>
      </c>
      <c r="U54" s="342">
        <f>IF($A54&gt;='243way_Regular Symbol'!D$16,"",IF(B54=0,"",IF(OR(B54=$U$1,B54=$V$1,B55=$U$1,B55=$V$1,B56=$U$1,B56=$V$1),0,1)))</f>
        <v>1</v>
      </c>
      <c r="V54" s="2" t="str">
        <f>IF($A54&gt;='243way_Regular Symbol'!E$16,"",IF(C54=0,"",IF(OR(C54=$U$1,C54=$V$1,C55=$U$1,C55=$V$1,C56=$U$1,C56=$V$1),0,1)))</f>
        <v/>
      </c>
      <c r="W54" s="2">
        <f>IF($A54&gt;='243way_Regular Symbol'!F$16,"",IF(D54=0,"",IF(OR(D54=$U$1,D54=$V$1,D55=$U$1,D55=$V$1,D56=$U$1,D56=$V$1),0,1)))</f>
        <v>0</v>
      </c>
      <c r="X54" s="2" t="str">
        <f>IF($A54&gt;='243way_Regular Symbol'!G$16,"",IF(E54=0,"",IF(OR(E54=$U$1,E54=$V$1,E55=$U$1,E55=$V$1,E56=$U$1,E56=$V$1),0,1)))</f>
        <v/>
      </c>
      <c r="Y54" s="128" t="str">
        <f>IF($A54&gt;='243way_Regular Symbol'!H$16,"",IF(F54=0,"",IF(OR(F54=$U$1,F54=$V$1,F55=$U$1,F55=$V$1,F56=$U$1,F56=$V$1),0,1)))</f>
        <v/>
      </c>
      <c r="AA54" s="342">
        <f>IF($A54&gt;='243way_Regular Symbol'!D$16,"",IF(B54=0,"",IF(OR(B54=$AA$1,B54=$AB$1,B55=$AA$1,B55=$AB$1,B56=$AA$1,,B56=$AB$1),0,1)))</f>
        <v>1</v>
      </c>
      <c r="AB54" s="2" t="str">
        <f>IF($A54&gt;='243way_Regular Symbol'!E$16,"",IF(C54=0,"",IF(OR(C54=$AA$1,C54=$AB$1,C55=$AA$1,C55=$AB$1,C56=$AA$1,,C56=$AB$1),0,1)))</f>
        <v/>
      </c>
      <c r="AC54" s="2">
        <f>IF($A54&gt;='243way_Regular Symbol'!F$16,"",IF(D54=0,"",IF(OR(D54=$AA$1,D54=$AB$1,D55=$AA$1,D55=$AB$1,D56=$AA$1,,D56=$AB$1),0,1)))</f>
        <v>1</v>
      </c>
      <c r="AD54" s="2" t="str">
        <f>IF($A54&gt;='243way_Regular Symbol'!G$16,"",IF(E54=0,"",IF(OR(E54=$AA$1,E54=$AB$1,E55=$AA$1,E55=$AB$1,E56=$AA$1,,E56=$AB$1),0,1)))</f>
        <v/>
      </c>
      <c r="AE54" s="128" t="str">
        <f>IF($A54&gt;='243way_Regular Symbol'!H$16,"",IF(F54=0,"",IF(OR(F54=$AA$1,F54=$AB$1,F55=$AA$1,F55=$AB$1,F56=$AA$1,,F56=$AB$1),0,1)))</f>
        <v/>
      </c>
      <c r="AG54" s="342">
        <f>IF($A54&gt;='243way_Regular Symbol'!D$16,"",IF(B54=0,"",IF(OR(B54=$AG$1,B54=$AH$1,B55=$AG$1,B55=$AH$1,B56=$AG$1,B56=$AH$1),0,1)))</f>
        <v>0</v>
      </c>
      <c r="AH54" s="2" t="str">
        <f>IF($A54&gt;='243way_Regular Symbol'!E$16,"",IF(C54=0,"",IF(OR(C54=$AG$1,C54=$AH$1,C55=$AG$1,C55=$AH$1,C56=$AG$1,C56=$AH$1),0,1)))</f>
        <v/>
      </c>
      <c r="AI54" s="2">
        <f>IF($A54&gt;='243way_Regular Symbol'!F$16,"",IF(D54=0,"",IF(OR(D54=$AG$1,D54=$AH$1,D55=$AG$1,D55=$AH$1,D56=$AG$1,D56=$AH$1),0,1)))</f>
        <v>0</v>
      </c>
      <c r="AJ54" s="2" t="str">
        <f>IF($A54&gt;='243way_Regular Symbol'!G$16,"",IF(E54=0,"",IF(OR(E54=$AG$1,E54=$AH$1,E55=$AG$1,E55=$AH$1,E56=$AG$1,E56=$AH$1),0,1)))</f>
        <v/>
      </c>
      <c r="AK54" s="128" t="str">
        <f>IF($A54&gt;='243way_Regular Symbol'!H$16,"",IF(F54=0,"",IF(OR(F54=$AG$1,F54=$AH$1,F55=$AG$1,F55=$AH$1,F56=$AG$1,F56=$AH$1),0,1)))</f>
        <v/>
      </c>
      <c r="AM54" s="342">
        <f>IF($A54&gt;='243way_Regular Symbol'!D$16,"",IF(B54=0,"",IF(OR(B54=$AM$1,B54=$AN$1,B55=$AM$1,B55=$AN$1,B56=$AM$1,B56=$AN$1),0,1)))</f>
        <v>1</v>
      </c>
      <c r="AN54" s="2" t="str">
        <f>IF($A54&gt;='243way_Regular Symbol'!E$16,"",IF(C54=0,"",IF(OR(C54=$AM$1,C54=$AN$1,C55=$AM$1,C55=$AN$1,C56=$AM$1,C56=$AN$1),0,1)))</f>
        <v/>
      </c>
      <c r="AO54" s="2">
        <f>IF($A54&gt;='243way_Regular Symbol'!F$16,"",IF(D54=0,"",IF(OR(D54=$AM$1,D54=$AN$1,D55=$AM$1,D55=$AN$1,D56=$AM$1,D56=$AN$1),0,1)))</f>
        <v>0</v>
      </c>
      <c r="AP54" s="2" t="str">
        <f>IF($A54&gt;='243way_Regular Symbol'!G$16,"",IF(E54=0,"",IF(OR(E54=$AM$1,E54=$AN$1,E55=$AM$1,E55=$AN$1,E56=$AM$1,E56=$AN$1),0,1)))</f>
        <v/>
      </c>
      <c r="AQ54" s="128" t="str">
        <f>IF($A54&gt;='243way_Regular Symbol'!H$16,"",IF(F54=0,"",IF(OR(F54=$AM$1,F54=$AN$1,F55=$AM$1,F55=$AN$1,F56=$AM$1,F56=$AN$1),0,1)))</f>
        <v/>
      </c>
      <c r="AS54" s="342">
        <f>IF($A54&gt;='243way_Regular Symbol'!D$16,"",IF(B54=0,"",IF(OR(B54=$AM$1,B54=$AT$1,B55=$AM$1,B55=$AT$1,B56=$AM$1,B56=$AT$1),0,1)))</f>
        <v>1</v>
      </c>
      <c r="AT54" s="2" t="str">
        <f>IF($A54&gt;='243way_Regular Symbol'!E$16,"",IF(C54=0,"",IF(OR(C54=$AM$1,C54=$AT$1,C55=$AM$1,C55=$AT$1,C56=$AM$1,C56=$AT$1),0,1)))</f>
        <v/>
      </c>
      <c r="AU54" s="2">
        <f>IF($A54&gt;='243way_Regular Symbol'!F$16,"",IF(D54=0,"",IF(OR(D54=$AM$1,D54=$AT$1,D55=$AM$1,D55=$AT$1,D56=$AM$1,D56=$AT$1),0,1)))</f>
        <v>1</v>
      </c>
      <c r="AV54" s="2" t="str">
        <f>IF($A54&gt;='243way_Regular Symbol'!G$16,"",IF(E54=0,"",IF(OR(E54=$AM$1,E54=$AT$1,E55=$AM$1,E55=$AT$1,E56=$AM$1,E56=$AT$1),0,1)))</f>
        <v/>
      </c>
      <c r="AW54" s="128" t="str">
        <f>IF($A54&gt;='243way_Regular Symbol'!H$16,"",IF(F54=0,"",IF(OR(F54=$AM$1,F54=$AT$1,F55=$AM$1,F55=$AT$1,F56=$AM$1,F56=$AT$1),0,1)))</f>
        <v/>
      </c>
      <c r="AY54" s="342"/>
      <c r="AZ54" s="2"/>
      <c r="BA54" s="2">
        <f>IF($A54&gt;='243way_Regular Symbol'!F$16,"",COUNTIF(D54:D56,$AZ$1))</f>
        <v>0</v>
      </c>
      <c r="BB54" s="2" t="str">
        <f>IF($A54&gt;='243way_Regular Symbol'!G$16,"",COUNTIF(E54:E56,$AZ$1))</f>
        <v/>
      </c>
      <c r="BC54" s="2" t="str">
        <f>IF($A54&gt;='243way_Regular Symbol'!H$16,"",COUNTIF(F54:F56,$AZ$1))</f>
        <v/>
      </c>
      <c r="BE54" s="342">
        <f>IF($A54&gt;='243way_Regular Symbol'!D$16,"",IF(B54=0,"",IF(OR(B54=$AM$1,B54=$BF$1,B55=$AM$1,B55=$BF$1,B56=$AM$1,B56=$BF$1),1,0)))</f>
        <v>0</v>
      </c>
      <c r="BF54" s="342" t="str">
        <f>IF($A54&gt;='243way_Regular Symbol'!E$16,"",IF(C54=0,"",IF(OR(C54=$AM$1,C54=$BF$1,C55=$AM$1,C55=$BF$1,C56=$AM$1,C56=$BF$1),1,0)))</f>
        <v/>
      </c>
      <c r="BG54" s="342">
        <f>IF($A54&gt;='243way_Regular Symbol'!F$16,"",IF(D54=0,"",IF(OR(D54=$AM$1,D54=$BF$1,D55=$AM$1,D55=$BF$1,D56=$AM$1,D56=$BF$1),1,0)))</f>
        <v>0</v>
      </c>
      <c r="BH54" s="342" t="str">
        <f>IF($A54&gt;='243way_Regular Symbol'!G$16,"",IF(E54=0,"",IF(OR(E54=$AM$1,E54=$BF$1,E55=$AM$1,E55=$BF$1,E56=$AM$1,E56=$BF$1),1,0)))</f>
        <v/>
      </c>
      <c r="BI54" s="342" t="str">
        <f>IF($A54&gt;='243way_Regular Symbol'!H$16,"",IF(F54=0,"",IF(OR(F54=$AM$1,F54=$BF$1,F55=$AM$1,F55=$BF$1,F56=$AM$1,F56=$BF$1),1,0)))</f>
        <v/>
      </c>
      <c r="BK54" s="342">
        <f>IF($A54&gt;='243way_Regular Symbol'!D$16,"",IF(B54=0,"",IF(OR(B54=$AM$1,B54=$BL$1,B55=$AM$1,B55=$BL$1,B56=$AM$1,B56=$BL$1),0,1)))</f>
        <v>1</v>
      </c>
      <c r="BL54" s="2" t="str">
        <f>IF($A54&gt;='243way_Regular Symbol'!E$16,"",IF(C54=0,"",IF(OR(C54=$AM$1,C54=$BL$1,C55=$AM$1,C55=$BL$1,C56=$AM$1,C56=$BL$1),0,1)))</f>
        <v/>
      </c>
      <c r="BM54" s="2">
        <f>IF($A54&gt;='243way_Regular Symbol'!F$16,"",IF(D54=0,"",IF(OR(D54=$AM$1,D54=$BL$1,D55=$AM$1,D55=$BL$1,D56=$AM$1,D56=$BL$1),0,1)))</f>
        <v>1</v>
      </c>
      <c r="BN54" s="2" t="str">
        <f>IF($A54&gt;='243way_Regular Symbol'!G$16,"",IF(E54=0,"",IF(OR(E54=$AM$1,E54=$BL$1,E55=$AM$1,E55=$BL$1,E56=$AM$1,E56=$BL$1),0,1)))</f>
        <v/>
      </c>
      <c r="BO54" s="128" t="str">
        <f>IF($A54&gt;='243way_Regular Symbol'!H$16,"",IF(F54=0,"",IF(OR(F54=$AM$1,F54=$BL$1,F55=$AM$1,F55=$BL$1,F56=$AM$1,F56=$BL$1),0,1)))</f>
        <v/>
      </c>
      <c r="BQ54" s="2">
        <f>IF($A54&gt;='243way_Regular Symbol'!D$16,"",IF(B54=0,"",IF(OR(B54=$BQ$1,B54=$BR$1,B55=$BQ$1,B55=$BR$1,B56=$BQ$1,B56=$BR$1),0,1)))</f>
        <v>1</v>
      </c>
      <c r="BR54" s="2" t="str">
        <f>IF($A54&gt;='243way_Regular Symbol'!E$16,"",IF(C54=0,"",IF(OR(C54=$BQ$1,C54=$BR$1,C55=$BQ$1,C55=$BR$1,C56=$BQ$1,C56=$BR$1),0,1)))</f>
        <v/>
      </c>
      <c r="BS54" s="2">
        <f>IF($A54&gt;='243way_Regular Symbol'!F$16,"",IF(D54=0,"",IF(OR(D54=$BQ$1,D54=$BR$1,D55=$BQ$1,D55=$BR$1,D56=$BQ$1,D56=$BR$1),0,1)))</f>
        <v>1</v>
      </c>
      <c r="BT54" s="2" t="str">
        <f>IF($A54&gt;='243way_Regular Symbol'!G$16,"",IF(E54=0,"",IF(OR(E54=$BQ$1,E54=$BR$1,E55=$BQ$1,E55=$BR$1,E56=$BQ$1,E56=$BR$1),0,1)))</f>
        <v/>
      </c>
      <c r="BU54" s="2" t="str">
        <f>IF($A54&gt;='243way_Regular Symbol'!H$16,"",IF(F54=0,"",IF(OR(F54=$BQ$1,F54=$BR$1,F55=$BQ$1,F55=$BR$1,F56=$BQ$1,F56=$BR$1),0,1)))</f>
        <v/>
      </c>
      <c r="BW54" s="2">
        <f>IF($A54&gt;='243way_Regular Symbol'!D$16,"",IF(B54=0,"",IF(OR(B54=$BW$1,B55=$BW$1,B56=$BW$1,B54=$BX$1,B55=$BX$1,B56=$BX$1),0,1)))</f>
        <v>0</v>
      </c>
      <c r="BX54" s="2" t="str">
        <f>IF($A54&gt;='243way_Regular Symbol'!E$16,"",IF(C54=0,"",IF(OR(C54=$BW$1,C55=$BW$1,C56=$BW$1,C54=$BX$1,C55=$BX$1,C56=$BX$1),0,1)))</f>
        <v/>
      </c>
      <c r="BY54" s="2">
        <f>IF($A54&gt;='243way_Regular Symbol'!F$16,"",IF(D54=0,"",IF(OR(D54=$BW$1,D55=$BW$1,D56=$BW$1,D54=$BX$1,D55=$BX$1,D56=$BX$1),0,1)))</f>
        <v>1</v>
      </c>
      <c r="BZ54" s="2" t="str">
        <f>IF($A54&gt;='243way_Regular Symbol'!G$16,"",IF(E54=0,"",IF(OR(E54=$BW$1,E55=$BW$1,E56=$BW$1,E54=$BX$1,E55=$BX$1,E56=$BX$1),0,1)))</f>
        <v/>
      </c>
      <c r="CA54" s="2" t="str">
        <f>IF($A54&gt;='243way_Regular Symbol'!H$16,"",IF(F54=0,"",IF(OR(F54=$BW$1,F55=$BW$1,F56=$BW$1,F54=$BX$1,F55=$BX$1,F56=$BX$1),0,1)))</f>
        <v/>
      </c>
      <c r="CC54" s="2">
        <f>IF($A54&gt;='243way_Regular Symbol'!D$16,"",IF(B54=0,"",IF(OR(B54=$BW$1,B55=$BW$1,B56=$BW$1,B54=$CD$1,B55=$CD$1,B56=$CD$1),0,1)))</f>
        <v>1</v>
      </c>
      <c r="CD54" s="2" t="str">
        <f>IF($A54&gt;='243way_Regular Symbol'!E$16,"",IF(C54=0,"",IF(OR(C54=$BW$1,C55=$BW$1,C56=$BW$1,C54=$CD$1,C55=$CD$1,C56=$CD$1),0,1)))</f>
        <v/>
      </c>
      <c r="CE54" s="2">
        <f>IF($A54&gt;='243way_Regular Symbol'!F$16,"",IF(D54=0,"",IF(OR(D54=$BW$1,D55=$BW$1,D56=$BW$1,D54=$CD$1,D55=$CD$1,D56=$CD$1),0,1)))</f>
        <v>1</v>
      </c>
      <c r="CF54" s="2" t="str">
        <f>IF($A54&gt;='243way_Regular Symbol'!G$16,"",IF(E54=0,"",IF(OR(E54=$BW$1,E55=$BW$1,E56=$BW$1,E54=$CD$1,E55=$CD$1,E56=$CD$1),0,1)))</f>
        <v/>
      </c>
      <c r="CG54" s="2" t="str">
        <f>IF($A54&gt;='243way_Regular Symbol'!H$16,"",IF(F54=0,"",IF(OR(F54=$BW$1,F55=$BW$1,F56=$BW$1,F54=$CD$1,F55=$CD$1,F56=$CD$1),0,1)))</f>
        <v/>
      </c>
      <c r="CI54" s="2">
        <f>IF($A54&gt;='243way_Regular Symbol'!D$16,"",IF(B54=0,"",IF(OR(B54=$BW$1,B55=$BW$1,B56=$BW$1,B54=$CJ$1,B55=$CJ$1,B56=$CJ$1),0,1)))</f>
        <v>1</v>
      </c>
      <c r="CJ54" s="2" t="str">
        <f>IF($A54&gt;='243way_Regular Symbol'!E$16,"",IF(C54=0,"",IF(OR(C54=$BW$1,C55=$BW$1,C56=$BW$1,C54=$CJ$1,C55=$CJ$1,C56=$CJ$1),0,1)))</f>
        <v/>
      </c>
      <c r="CK54" s="2">
        <f>IF($A54&gt;='243way_Regular Symbol'!F$16,"",IF(D54=0,"",IF(OR(D54=$BW$1,D55=$BW$1,D56=$BW$1,D54=$CJ$1,D55=$CJ$1,D56=$CJ$1),0,1)))</f>
        <v>1</v>
      </c>
      <c r="CL54" s="2" t="str">
        <f>IF($A54&gt;='243way_Regular Symbol'!G$16,"",IF(E54=0,"",IF(OR(E54=$BW$1,E55=$BW$1,E56=$BW$1,E54=$CJ$1,E55=$CJ$1,E56=$CJ$1),0,1)))</f>
        <v/>
      </c>
      <c r="CM54" s="2" t="str">
        <f>IF($A54&gt;='243way_Regular Symbol'!H$16,"",IF(F54=0,"",IF(OR(F54=$BW$1,F55=$BW$1,F56=$BW$1,F54=$CJ$1,F55=$CJ$1,F56=$CJ$1),0,1)))</f>
        <v/>
      </c>
      <c r="CO54" s="2">
        <f>IF($A54&gt;='243way_Regular Symbol'!D$16,"",IF(B54=0,"",IF(OR(B54=$BW$1,B55=$BW$1,B56=$BW$1,B54=$CP$1,B55=$CP$1,B56=$CP$1),0,1)))</f>
        <v>0</v>
      </c>
      <c r="CP54" s="2" t="str">
        <f>IF($A54&gt;='243way_Regular Symbol'!E$16,"",IF(C54=0,"",IF(OR(C54=$BW$1,C55=$BW$1,C56=$BW$1,C54=$CP$1,C55=$CP$1,C56=$CP$1),0,1)))</f>
        <v/>
      </c>
      <c r="CQ54" s="2">
        <f>IF($A54&gt;='243way_Regular Symbol'!F$16,"",IF(D54=0,"",IF(OR(D54=$BW$1,D55=$BW$1,D56=$BW$1,D54=$CP$1,D55=$CP$1,D56=$CP$1),0,1)))</f>
        <v>1</v>
      </c>
      <c r="CR54" s="2" t="str">
        <f>IF($A54&gt;='243way_Regular Symbol'!G$16,"",IF(E54=0,"",IF(OR(E54=$BW$1,E55=$BW$1,E56=$BW$1,E54=$CP$1,E55=$CP$1,E56=$CP$1),0,1)))</f>
        <v/>
      </c>
      <c r="CS54" s="2" t="str">
        <f>IF($A54&gt;='243way_Regular Symbol'!H$16,"",IF(F54=0,"",IF(OR(F54=$BW$1,F55=$BW$1,F56=$BW$1,F54=$CP$1,F55=$CP$1,F56=$CP$1),0,1)))</f>
        <v/>
      </c>
      <c r="CU54" s="2">
        <f>IF($A54&gt;='243way_Regular Symbol'!D$16,"",IF(B54=0,"",IF(OR(B54=$BW$1,B55=$BW$1,B56=$BW$1,B54=$CV$1,B55=$CV$1,B56=$CV$1),0,1)))</f>
        <v>1</v>
      </c>
      <c r="CV54" s="2" t="str">
        <f>IF($A54&gt;='243way_Regular Symbol'!E$16,"",IF(C54=0,"",IF(OR(C54=$BW$1,C55=$BW$1,C56=$BW$1,C54=$CV$1,C55=$CV$1,C56=$CV$1),0,1)))</f>
        <v/>
      </c>
      <c r="CW54" s="2">
        <f>IF($A54&gt;='243way_Regular Symbol'!F$16,"",IF(D54=0,"",IF(OR(D54=$BW$1,D55=$BW$1,D56=$BW$1,D54=$CV$1,D55=$CV$1,D56=$CV$1),0,1)))</f>
        <v>1</v>
      </c>
      <c r="CX54" s="2" t="str">
        <f>IF($A54&gt;='243way_Regular Symbol'!G$16,"",IF(E54=0,"",IF(OR(E54=$BW$1,E55=$BW$1,E56=$BW$1,E54=$CV$1,E55=$CV$1,E56=$CV$1),0,1)))</f>
        <v/>
      </c>
      <c r="CY54" s="2" t="str">
        <f>IF($A54&gt;='243way_Regular Symbol'!H$16,"",IF(F54=0,"",IF(OR(F54=$BW$1,F55=$BW$1,F56=$BW$1,F54=$CV$1,F55=$CV$1,F56=$CV$1),0,1)))</f>
        <v/>
      </c>
    </row>
    <row r="55" spans="1:103">
      <c r="A55" s="341">
        <f>IF('243way_Regular Symbol'!L54="","",'243way_Regular Symbol'!L54)</f>
        <v>51</v>
      </c>
      <c r="B55" s="184" t="str">
        <f>IF('243way_Regular Symbol'!M54="",
IF($A55-'243way_Regular Symbol'!D$16&gt;='243way_RegularＸ_W()'!B$2-1,"",VLOOKUP($A55-'243way_Regular Symbol'!D$16,'243way_Regular Symbol'!$L$3:$Q$250,'243way_RegularＸ_W()'!B$3+1,FALSE)),
'243way_Regular Symbol'!M54)</f>
        <v>TE</v>
      </c>
      <c r="C55" s="184" t="str">
        <f>IF('243way_Regular Symbol'!N54="",
IF($A55-'243way_Regular Symbol'!E$16&gt;='243way_RegularＸ_W()'!C$2-1,"",VLOOKUP($A55-'243way_Regular Symbol'!E$16,'243way_Regular Symbol'!$L$3:$Q$250,'243way_RegularＸ_W()'!C$3+1,FALSE)),
'243way_Regular Symbol'!N54)</f>
        <v/>
      </c>
      <c r="D55" s="184" t="str">
        <f>IF('243way_Regular Symbol'!O54="",
IF($A55-'243way_Regular Symbol'!F$16&gt;='243way_RegularＸ_W()'!D$2-1,"",VLOOKUP($A55-'243way_Regular Symbol'!F$16,'243way_Regular Symbol'!$L$3:$Q$250,'243way_RegularＸ_W()'!D$3+1,FALSE)),
'243way_Regular Symbol'!O54)</f>
        <v>M4</v>
      </c>
      <c r="E55" s="184" t="str">
        <f>IF('243way_Regular Symbol'!P54="",
IF($A55-'243way_Regular Symbol'!G$16&gt;='243way_RegularＸ_W()'!E$2-1,"",VLOOKUP($A55-'243way_Regular Symbol'!G$16,'243way_Regular Symbol'!$L$3:$Q$250,'243way_RegularＸ_W()'!E$3+1,FALSE)),
'243way_Regular Symbol'!P54)</f>
        <v/>
      </c>
      <c r="F55" s="184" t="str">
        <f>IF('243way_Regular Symbol'!Q54="",
IF($A55-'243way_Regular Symbol'!H$16&gt;='243way_RegularＸ_W()'!F$2-1,"",VLOOKUP($A55-'243way_Regular Symbol'!H$16,'243way_Regular Symbol'!$L$3:$Q$250,'243way_RegularＸ_W()'!F$3+1,FALSE)),
'243way_Regular Symbol'!Q54)</f>
        <v/>
      </c>
      <c r="O55" s="342">
        <f>IF($A55&gt;='243way_Regular Symbol'!D$16,"",IF(B55=0,"",IF(OR(B55=$O$1,B55=$P$1,B56=$O$1,B56=$P$1,B57=$O$1,B57=$P$1),0,1)))</f>
        <v>1</v>
      </c>
      <c r="P55" s="2" t="str">
        <f>IF($A55&gt;='243way_Regular Symbol'!E$16,"",IF(C55=0,"",IF(OR(C55=$O$1,C55=$P$1,C56=$O$1,C56=$P$1,C57=$O$1,C57=$P$1),0,1)))</f>
        <v/>
      </c>
      <c r="Q55" s="2">
        <f>IF($A55&gt;='243way_Regular Symbol'!F$16,"",IF(D55=0,"",IF(OR(D55=$O$1,D55=$P$1,D56=$O$1,D56=$P$1,D57=$O$1,D57=$P$1),0,1)))</f>
        <v>1</v>
      </c>
      <c r="R55" s="2" t="str">
        <f>IF($A55&gt;='243way_Regular Symbol'!G$16,"",IF(E55=0,"",IF(OR(E55=$O$1,E55=$P$1,E56=$O$1,E56=$P$1,E57=$O$1,E57=$P$1),0,1)))</f>
        <v/>
      </c>
      <c r="S55" s="128" t="str">
        <f>IF($A55&gt;='243way_Regular Symbol'!H$16,"",IF(F55=0,"",IF(OR(F55=$O$1,F55=$P$1,F56=$O$1,F56=$P$1,F57=$O$1,F57=$P$1),0,1)))</f>
        <v/>
      </c>
      <c r="U55" s="342">
        <f>IF($A55&gt;='243way_Regular Symbol'!D$16,"",IF(B55=0,"",IF(OR(B55=$U$1,B55=$V$1,B56=$U$1,B56=$V$1,B57=$U$1,B57=$V$1),0,1)))</f>
        <v>1</v>
      </c>
      <c r="V55" s="2" t="str">
        <f>IF($A55&gt;='243way_Regular Symbol'!E$16,"",IF(C55=0,"",IF(OR(C55=$U$1,C55=$V$1,C56=$U$1,C56=$V$1,C57=$U$1,C57=$V$1),0,1)))</f>
        <v/>
      </c>
      <c r="W55" s="2">
        <f>IF($A55&gt;='243way_Regular Symbol'!F$16,"",IF(D55=0,"",IF(OR(D55=$U$1,D55=$V$1,D56=$U$1,D56=$V$1,D57=$U$1,D57=$V$1),0,1)))</f>
        <v>1</v>
      </c>
      <c r="X55" s="2" t="str">
        <f>IF($A55&gt;='243way_Regular Symbol'!G$16,"",IF(E55=0,"",IF(OR(E55=$U$1,E55=$V$1,E56=$U$1,E56=$V$1,E57=$U$1,E57=$V$1),0,1)))</f>
        <v/>
      </c>
      <c r="Y55" s="128" t="str">
        <f>IF($A55&gt;='243way_Regular Symbol'!H$16,"",IF(F55=0,"",IF(OR(F55=$U$1,F55=$V$1,F56=$U$1,F56=$V$1,F57=$U$1,F57=$V$1),0,1)))</f>
        <v/>
      </c>
      <c r="AA55" s="342">
        <f>IF($A55&gt;='243way_Regular Symbol'!D$16,"",IF(B55=0,"",IF(OR(B55=$AA$1,B55=$AB$1,B56=$AA$1,B56=$AB$1,B57=$AA$1,,B57=$AB$1),0,1)))</f>
        <v>1</v>
      </c>
      <c r="AB55" s="2" t="str">
        <f>IF($A55&gt;='243way_Regular Symbol'!E$16,"",IF(C55=0,"",IF(OR(C55=$AA$1,C55=$AB$1,C56=$AA$1,C56=$AB$1,C57=$AA$1,,C57=$AB$1),0,1)))</f>
        <v/>
      </c>
      <c r="AC55" s="2">
        <f>IF($A55&gt;='243way_Regular Symbol'!F$16,"",IF(D55=0,"",IF(OR(D55=$AA$1,D55=$AB$1,D56=$AA$1,D56=$AB$1,D57=$AA$1,,D57=$AB$1),0,1)))</f>
        <v>1</v>
      </c>
      <c r="AD55" s="2" t="str">
        <f>IF($A55&gt;='243way_Regular Symbol'!G$16,"",IF(E55=0,"",IF(OR(E55=$AA$1,E55=$AB$1,E56=$AA$1,E56=$AB$1,E57=$AA$1,,E57=$AB$1),0,1)))</f>
        <v/>
      </c>
      <c r="AE55" s="128" t="str">
        <f>IF($A55&gt;='243way_Regular Symbol'!H$16,"",IF(F55=0,"",IF(OR(F55=$AA$1,F55=$AB$1,F56=$AA$1,F56=$AB$1,F57=$AA$1,,F57=$AB$1),0,1)))</f>
        <v/>
      </c>
      <c r="AG55" s="342">
        <f>IF($A55&gt;='243way_Regular Symbol'!D$16,"",IF(B55=0,"",IF(OR(B55=$AG$1,B55=$AH$1,B56=$AG$1,B56=$AH$1,B57=$AG$1,B57=$AH$1),0,1)))</f>
        <v>0</v>
      </c>
      <c r="AH55" s="2" t="str">
        <f>IF($A55&gt;='243way_Regular Symbol'!E$16,"",IF(C55=0,"",IF(OR(C55=$AG$1,C55=$AH$1,C56=$AG$1,C56=$AH$1,C57=$AG$1,C57=$AH$1),0,1)))</f>
        <v/>
      </c>
      <c r="AI55" s="2">
        <f>IF($A55&gt;='243way_Regular Symbol'!F$16,"",IF(D55=0,"",IF(OR(D55=$AG$1,D55=$AH$1,D56=$AG$1,D56=$AH$1,D57=$AG$1,D57=$AH$1),0,1)))</f>
        <v>0</v>
      </c>
      <c r="AJ55" s="2" t="str">
        <f>IF($A55&gt;='243way_Regular Symbol'!G$16,"",IF(E55=0,"",IF(OR(E55=$AG$1,E55=$AH$1,E56=$AG$1,E56=$AH$1,E57=$AG$1,E57=$AH$1),0,1)))</f>
        <v/>
      </c>
      <c r="AK55" s="128" t="str">
        <f>IF($A55&gt;='243way_Regular Symbol'!H$16,"",IF(F55=0,"",IF(OR(F55=$AG$1,F55=$AH$1,F56=$AG$1,F56=$AH$1,F57=$AG$1,F57=$AH$1),0,1)))</f>
        <v/>
      </c>
      <c r="AM55" s="342">
        <f>IF($A55&gt;='243way_Regular Symbol'!D$16,"",IF(B55=0,"",IF(OR(B55=$AM$1,B55=$AN$1,B56=$AM$1,B56=$AN$1,B57=$AM$1,B57=$AN$1),0,1)))</f>
        <v>0</v>
      </c>
      <c r="AN55" s="2" t="str">
        <f>IF($A55&gt;='243way_Regular Symbol'!E$16,"",IF(C55=0,"",IF(OR(C55=$AM$1,C55=$AN$1,C56=$AM$1,C56=$AN$1,C57=$AM$1,C57=$AN$1),0,1)))</f>
        <v/>
      </c>
      <c r="AO55" s="2">
        <f>IF($A55&gt;='243way_Regular Symbol'!F$16,"",IF(D55=0,"",IF(OR(D55=$AM$1,D55=$AN$1,D56=$AM$1,D56=$AN$1,D57=$AM$1,D57=$AN$1),0,1)))</f>
        <v>0</v>
      </c>
      <c r="AP55" s="2" t="str">
        <f>IF($A55&gt;='243way_Regular Symbol'!G$16,"",IF(E55=0,"",IF(OR(E55=$AM$1,E55=$AN$1,E56=$AM$1,E56=$AN$1,E57=$AM$1,E57=$AN$1),0,1)))</f>
        <v/>
      </c>
      <c r="AQ55" s="128" t="str">
        <f>IF($A55&gt;='243way_Regular Symbol'!H$16,"",IF(F55=0,"",IF(OR(F55=$AM$1,F55=$AN$1,F56=$AM$1,F56=$AN$1,F57=$AM$1,F57=$AN$1),0,1)))</f>
        <v/>
      </c>
      <c r="AS55" s="342">
        <f>IF($A55&gt;='243way_Regular Symbol'!D$16,"",IF(B55=0,"",IF(OR(B55=$AM$1,B55=$AT$1,B56=$AM$1,B56=$AT$1,B57=$AM$1,B57=$AT$1),0,1)))</f>
        <v>1</v>
      </c>
      <c r="AT55" s="2" t="str">
        <f>IF($A55&gt;='243way_Regular Symbol'!E$16,"",IF(C55=0,"",IF(OR(C55=$AM$1,C55=$AT$1,C56=$AM$1,C56=$AT$1,C57=$AM$1,C57=$AT$1),0,1)))</f>
        <v/>
      </c>
      <c r="AU55" s="2">
        <f>IF($A55&gt;='243way_Regular Symbol'!F$16,"",IF(D55=0,"",IF(OR(D55=$AM$1,D55=$AT$1,D56=$AM$1,D56=$AT$1,D57=$AM$1,D57=$AT$1),0,1)))</f>
        <v>1</v>
      </c>
      <c r="AV55" s="2" t="str">
        <f>IF($A55&gt;='243way_Regular Symbol'!G$16,"",IF(E55=0,"",IF(OR(E55=$AM$1,E55=$AT$1,E56=$AM$1,E56=$AT$1,E57=$AM$1,E57=$AT$1),0,1)))</f>
        <v/>
      </c>
      <c r="AW55" s="128" t="str">
        <f>IF($A55&gt;='243way_Regular Symbol'!H$16,"",IF(F55=0,"",IF(OR(F55=$AM$1,F55=$AT$1,F56=$AM$1,F56=$AT$1,F57=$AM$1,F57=$AT$1),0,1)))</f>
        <v/>
      </c>
      <c r="AY55" s="342"/>
      <c r="AZ55" s="2"/>
      <c r="BA55" s="2">
        <f>IF($A55&gt;='243way_Regular Symbol'!F$16,"",COUNTIF(D55:D57,$AZ$1))</f>
        <v>0</v>
      </c>
      <c r="BB55" s="2" t="str">
        <f>IF($A55&gt;='243way_Regular Symbol'!G$16,"",COUNTIF(E55:E57,$AZ$1))</f>
        <v/>
      </c>
      <c r="BC55" s="2" t="str">
        <f>IF($A55&gt;='243way_Regular Symbol'!H$16,"",COUNTIF(F55:F57,$AZ$1))</f>
        <v/>
      </c>
      <c r="BE55" s="342">
        <f>IF($A55&gt;='243way_Regular Symbol'!D$16,"",IF(B55=0,"",IF(OR(B55=$AM$1,B55=$BF$1,B56=$AM$1,B56=$BF$1,B57=$AM$1,B57=$BF$1),1,0)))</f>
        <v>0</v>
      </c>
      <c r="BF55" s="342" t="str">
        <f>IF($A55&gt;='243way_Regular Symbol'!E$16,"",IF(C55=0,"",IF(OR(C55=$AM$1,C55=$BF$1,C56=$AM$1,C56=$BF$1,C57=$AM$1,C57=$BF$1),1,0)))</f>
        <v/>
      </c>
      <c r="BG55" s="342">
        <f>IF($A55&gt;='243way_Regular Symbol'!F$16,"",IF(D55=0,"",IF(OR(D55=$AM$1,D55=$BF$1,D56=$AM$1,D56=$BF$1,D57=$AM$1,D57=$BF$1),1,0)))</f>
        <v>0</v>
      </c>
      <c r="BH55" s="342" t="str">
        <f>IF($A55&gt;='243way_Regular Symbol'!G$16,"",IF(E55=0,"",IF(OR(E55=$AM$1,E55=$BF$1,E56=$AM$1,E56=$BF$1,E57=$AM$1,E57=$BF$1),1,0)))</f>
        <v/>
      </c>
      <c r="BI55" s="342" t="str">
        <f>IF($A55&gt;='243way_Regular Symbol'!H$16,"",IF(F55=0,"",IF(OR(F55=$AM$1,F55=$BF$1,F56=$AM$1,F56=$BF$1,F57=$AM$1,F57=$BF$1),1,0)))</f>
        <v/>
      </c>
      <c r="BK55" s="342">
        <f>IF($A55&gt;='243way_Regular Symbol'!D$16,"",IF(B55=0,"",IF(OR(B55=$AM$1,B55=$BL$1,B56=$AM$1,B56=$BL$1,B57=$AM$1,B57=$BL$1),0,1)))</f>
        <v>1</v>
      </c>
      <c r="BL55" s="2" t="str">
        <f>IF($A55&gt;='243way_Regular Symbol'!E$16,"",IF(C55=0,"",IF(OR(C55=$AM$1,C55=$BL$1,C56=$AM$1,C56=$BL$1,C57=$AM$1,C57=$BL$1),0,1)))</f>
        <v/>
      </c>
      <c r="BM55" s="2">
        <f>IF($A55&gt;='243way_Regular Symbol'!F$16,"",IF(D55=0,"",IF(OR(D55=$AM$1,D55=$BL$1,D56=$AM$1,D56=$BL$1,D57=$AM$1,D57=$BL$1),0,1)))</f>
        <v>1</v>
      </c>
      <c r="BN55" s="2" t="str">
        <f>IF($A55&gt;='243way_Regular Symbol'!G$16,"",IF(E55=0,"",IF(OR(E55=$AM$1,E55=$BL$1,E56=$AM$1,E56=$BL$1,E57=$AM$1,E57=$BL$1),0,1)))</f>
        <v/>
      </c>
      <c r="BO55" s="128" t="str">
        <f>IF($A55&gt;='243way_Regular Symbol'!H$16,"",IF(F55=0,"",IF(OR(F55=$AM$1,F55=$BL$1,F56=$AM$1,F56=$BL$1,F57=$AM$1,F57=$BL$1),0,1)))</f>
        <v/>
      </c>
      <c r="BQ55" s="2">
        <f>IF($A55&gt;='243way_Regular Symbol'!D$16,"",IF(B55=0,"",IF(OR(B55=$BQ$1,B55=$BR$1,B56=$BQ$1,B56=$BR$1,B57=$BQ$1,B57=$BR$1),0,1)))</f>
        <v>1</v>
      </c>
      <c r="BR55" s="2" t="str">
        <f>IF($A55&gt;='243way_Regular Symbol'!E$16,"",IF(C55=0,"",IF(OR(C55=$BQ$1,C55=$BR$1,C56=$BQ$1,C56=$BR$1,C57=$BQ$1,C57=$BR$1),0,1)))</f>
        <v/>
      </c>
      <c r="BS55" s="2">
        <f>IF($A55&gt;='243way_Regular Symbol'!F$16,"",IF(D55=0,"",IF(OR(D55=$BQ$1,D55=$BR$1,D56=$BQ$1,D56=$BR$1,D57=$BQ$1,D57=$BR$1),0,1)))</f>
        <v>1</v>
      </c>
      <c r="BT55" s="2" t="str">
        <f>IF($A55&gt;='243way_Regular Symbol'!G$16,"",IF(E55=0,"",IF(OR(E55=$BQ$1,E55=$BR$1,E56=$BQ$1,E56=$BR$1,E57=$BQ$1,E57=$BR$1),0,1)))</f>
        <v/>
      </c>
      <c r="BU55" s="2" t="str">
        <f>IF($A55&gt;='243way_Regular Symbol'!H$16,"",IF(F55=0,"",IF(OR(F55=$BQ$1,F55=$BR$1,F56=$BQ$1,F56=$BR$1,F57=$BQ$1,F57=$BR$1),0,1)))</f>
        <v/>
      </c>
      <c r="BW55" s="2">
        <f>IF($A55&gt;='243way_Regular Symbol'!D$16,"",IF(B55=0,"",IF(OR(B55=$BW$1,B56=$BW$1,B57=$BW$1,B55=$BX$1,B56=$BX$1,B57=$BX$1),0,1)))</f>
        <v>1</v>
      </c>
      <c r="BX55" s="2" t="str">
        <f>IF($A55&gt;='243way_Regular Symbol'!E$16,"",IF(C55=0,"",IF(OR(C55=$BW$1,C56=$BW$1,C57=$BW$1,C55=$BX$1,C56=$BX$1,C57=$BX$1),0,1)))</f>
        <v/>
      </c>
      <c r="BY55" s="2">
        <f>IF($A55&gt;='243way_Regular Symbol'!F$16,"",IF(D55=0,"",IF(OR(D55=$BW$1,D56=$BW$1,D57=$BW$1,D55=$BX$1,D56=$BX$1,D57=$BX$1),0,1)))</f>
        <v>0</v>
      </c>
      <c r="BZ55" s="2" t="str">
        <f>IF($A55&gt;='243way_Regular Symbol'!G$16,"",IF(E55=0,"",IF(OR(E55=$BW$1,E56=$BW$1,E57=$BW$1,E55=$BX$1,E56=$BX$1,E57=$BX$1),0,1)))</f>
        <v/>
      </c>
      <c r="CA55" s="2" t="str">
        <f>IF($A55&gt;='243way_Regular Symbol'!H$16,"",IF(F55=0,"",IF(OR(F55=$BW$1,F56=$BW$1,F57=$BW$1,F55=$BX$1,F56=$BX$1,F57=$BX$1),0,1)))</f>
        <v/>
      </c>
      <c r="CC55" s="2">
        <f>IF($A55&gt;='243way_Regular Symbol'!D$16,"",IF(B55=0,"",IF(OR(B55=$BW$1,B56=$BW$1,B57=$BW$1,B55=$CD$1,B56=$CD$1,B57=$CD$1),0,1)))</f>
        <v>1</v>
      </c>
      <c r="CD55" s="2" t="str">
        <f>IF($A55&gt;='243way_Regular Symbol'!E$16,"",IF(C55=0,"",IF(OR(C55=$BW$1,C56=$BW$1,C57=$BW$1,C55=$CD$1,C56=$CD$1,C57=$CD$1),0,1)))</f>
        <v/>
      </c>
      <c r="CE55" s="2">
        <f>IF($A55&gt;='243way_Regular Symbol'!F$16,"",IF(D55=0,"",IF(OR(D55=$BW$1,D56=$BW$1,D57=$BW$1,D55=$CD$1,D56=$CD$1,D57=$CD$1),0,1)))</f>
        <v>1</v>
      </c>
      <c r="CF55" s="2" t="str">
        <f>IF($A55&gt;='243way_Regular Symbol'!G$16,"",IF(E55=0,"",IF(OR(E55=$BW$1,E56=$BW$1,E57=$BW$1,E55=$CD$1,E56=$CD$1,E57=$CD$1),0,1)))</f>
        <v/>
      </c>
      <c r="CG55" s="2" t="str">
        <f>IF($A55&gt;='243way_Regular Symbol'!H$16,"",IF(F55=0,"",IF(OR(F55=$BW$1,F56=$BW$1,F57=$BW$1,F55=$CD$1,F56=$CD$1,F57=$CD$1),0,1)))</f>
        <v/>
      </c>
      <c r="CI55" s="2">
        <f>IF($A55&gt;='243way_Regular Symbol'!D$16,"",IF(B55=0,"",IF(OR(B55=$BW$1,B56=$BW$1,B57=$BW$1,B55=$CJ$1,B56=$CJ$1,B57=$CJ$1),0,1)))</f>
        <v>1</v>
      </c>
      <c r="CJ55" s="2" t="str">
        <f>IF($A55&gt;='243way_Regular Symbol'!E$16,"",IF(C55=0,"",IF(OR(C55=$BW$1,C56=$BW$1,C57=$BW$1,C55=$CJ$1,C56=$CJ$1,C57=$CJ$1),0,1)))</f>
        <v/>
      </c>
      <c r="CK55" s="2">
        <f>IF($A55&gt;='243way_Regular Symbol'!F$16,"",IF(D55=0,"",IF(OR(D55=$BW$1,D56=$BW$1,D57=$BW$1,D55=$CJ$1,D56=$CJ$1,D57=$CJ$1),0,1)))</f>
        <v>1</v>
      </c>
      <c r="CL55" s="2" t="str">
        <f>IF($A55&gt;='243way_Regular Symbol'!G$16,"",IF(E55=0,"",IF(OR(E55=$BW$1,E56=$BW$1,E57=$BW$1,E55=$CJ$1,E56=$CJ$1,E57=$CJ$1),0,1)))</f>
        <v/>
      </c>
      <c r="CM55" s="2" t="str">
        <f>IF($A55&gt;='243way_Regular Symbol'!H$16,"",IF(F55=0,"",IF(OR(F55=$BW$1,F56=$BW$1,F57=$BW$1,F55=$CJ$1,F56=$CJ$1,F57=$CJ$1),0,1)))</f>
        <v/>
      </c>
      <c r="CO55" s="2">
        <f>IF($A55&gt;='243way_Regular Symbol'!D$16,"",IF(B55=0,"",IF(OR(B55=$BW$1,B56=$BW$1,B57=$BW$1,B55=$CP$1,B56=$CP$1,B57=$CP$1),0,1)))</f>
        <v>0</v>
      </c>
      <c r="CP55" s="2" t="str">
        <f>IF($A55&gt;='243way_Regular Symbol'!E$16,"",IF(C55=0,"",IF(OR(C55=$BW$1,C56=$BW$1,C57=$BW$1,C55=$CP$1,C56=$CP$1,C57=$CP$1),0,1)))</f>
        <v/>
      </c>
      <c r="CQ55" s="2">
        <f>IF($A55&gt;='243way_Regular Symbol'!F$16,"",IF(D55=0,"",IF(OR(D55=$BW$1,D56=$BW$1,D57=$BW$1,D55=$CP$1,D56=$CP$1,D57=$CP$1),0,1)))</f>
        <v>1</v>
      </c>
      <c r="CR55" s="2" t="str">
        <f>IF($A55&gt;='243way_Regular Symbol'!G$16,"",IF(E55=0,"",IF(OR(E55=$BW$1,E56=$BW$1,E57=$BW$1,E55=$CP$1,E56=$CP$1,E57=$CP$1),0,1)))</f>
        <v/>
      </c>
      <c r="CS55" s="2" t="str">
        <f>IF($A55&gt;='243way_Regular Symbol'!H$16,"",IF(F55=0,"",IF(OR(F55=$BW$1,F56=$BW$1,F57=$BW$1,F55=$CP$1,F56=$CP$1,F57=$CP$1),0,1)))</f>
        <v/>
      </c>
      <c r="CU55" s="2">
        <f>IF($A55&gt;='243way_Regular Symbol'!D$16,"",IF(B55=0,"",IF(OR(B55=$BW$1,B56=$BW$1,B57=$BW$1,B55=$CV$1,B56=$CV$1,B57=$CV$1),0,1)))</f>
        <v>1</v>
      </c>
      <c r="CV55" s="2" t="str">
        <f>IF($A55&gt;='243way_Regular Symbol'!E$16,"",IF(C55=0,"",IF(OR(C55=$BW$1,C56=$BW$1,C57=$BW$1,C55=$CV$1,C56=$CV$1,C57=$CV$1),0,1)))</f>
        <v/>
      </c>
      <c r="CW55" s="2">
        <f>IF($A55&gt;='243way_Regular Symbol'!F$16,"",IF(D55=0,"",IF(OR(D55=$BW$1,D56=$BW$1,D57=$BW$1,D55=$CV$1,D56=$CV$1,D57=$CV$1),0,1)))</f>
        <v>1</v>
      </c>
      <c r="CX55" s="2" t="str">
        <f>IF($A55&gt;='243way_Regular Symbol'!G$16,"",IF(E55=0,"",IF(OR(E55=$BW$1,E56=$BW$1,E57=$BW$1,E55=$CV$1,E56=$CV$1,E57=$CV$1),0,1)))</f>
        <v/>
      </c>
      <c r="CY55" s="2" t="str">
        <f>IF($A55&gt;='243way_Regular Symbol'!H$16,"",IF(F55=0,"",IF(OR(F55=$BW$1,F56=$BW$1,F57=$BW$1,F55=$CV$1,F56=$CV$1,F57=$CV$1),0,1)))</f>
        <v/>
      </c>
    </row>
    <row r="56" spans="1:103">
      <c r="A56" s="341">
        <f>IF('243way_Regular Symbol'!L55="","",'243way_Regular Symbol'!L55)</f>
        <v>52</v>
      </c>
      <c r="B56" s="184" t="str">
        <f>IF('243way_Regular Symbol'!M55="",
IF($A56-'243way_Regular Symbol'!D$16&gt;='243way_RegularＸ_W()'!B$2-1,"",VLOOKUP($A56-'243way_Regular Symbol'!D$16,'243way_Regular Symbol'!$L$3:$Q$250,'243way_RegularＸ_W()'!B$3+1,FALSE)),
'243way_Regular Symbol'!M55)</f>
        <v>M4</v>
      </c>
      <c r="C56" s="184" t="str">
        <f>IF('243way_Regular Symbol'!N55="",
IF($A56-'243way_Regular Symbol'!E$16&gt;='243way_RegularＸ_W()'!C$2-1,"",VLOOKUP($A56-'243way_Regular Symbol'!E$16,'243way_Regular Symbol'!$L$3:$Q$250,'243way_RegularＸ_W()'!C$3+1,FALSE)),
'243way_Regular Symbol'!N55)</f>
        <v/>
      </c>
      <c r="D56" s="184" t="str">
        <f>IF('243way_Regular Symbol'!O55="",
IF($A56-'243way_Regular Symbol'!F$16&gt;='243way_RegularＸ_W()'!D$2-1,"",VLOOKUP($A56-'243way_Regular Symbol'!F$16,'243way_Regular Symbol'!$L$3:$Q$250,'243way_RegularＸ_W()'!D$3+1,FALSE)),
'243way_Regular Symbol'!O55)</f>
        <v>M5</v>
      </c>
      <c r="E56" s="184" t="str">
        <f>IF('243way_Regular Symbol'!P55="",
IF($A56-'243way_Regular Symbol'!G$16&gt;='243way_RegularＸ_W()'!E$2-1,"",VLOOKUP($A56-'243way_Regular Symbol'!G$16,'243way_Regular Symbol'!$L$3:$Q$250,'243way_RegularＸ_W()'!E$3+1,FALSE)),
'243way_Regular Symbol'!P55)</f>
        <v/>
      </c>
      <c r="F56" s="184" t="str">
        <f>IF('243way_Regular Symbol'!Q55="",
IF($A56-'243way_Regular Symbol'!H$16&gt;='243way_RegularＸ_W()'!F$2-1,"",VLOOKUP($A56-'243way_Regular Symbol'!H$16,'243way_Regular Symbol'!$L$3:$Q$250,'243way_RegularＸ_W()'!F$3+1,FALSE)),
'243way_Regular Symbol'!Q55)</f>
        <v/>
      </c>
      <c r="O56" s="342">
        <f>IF($A56&gt;='243way_Regular Symbol'!D$16,"",IF(B56=0,"",IF(OR(B56=$O$1,B56=$P$1,B57=$O$1,B57=$P$1,B58=$O$1,B58=$P$1),0,1)))</f>
        <v>1</v>
      </c>
      <c r="P56" s="2" t="str">
        <f>IF($A56&gt;='243way_Regular Symbol'!E$16,"",IF(C56=0,"",IF(OR(C56=$O$1,C56=$P$1,C57=$O$1,C57=$P$1,C58=$O$1,C58=$P$1),0,1)))</f>
        <v/>
      </c>
      <c r="Q56" s="2">
        <f>IF($A56&gt;='243way_Regular Symbol'!F$16,"",IF(D56=0,"",IF(OR(D56=$O$1,D56=$P$1,D57=$O$1,D57=$P$1,D58=$O$1,D58=$P$1),0,1)))</f>
        <v>1</v>
      </c>
      <c r="R56" s="2" t="str">
        <f>IF($A56&gt;='243way_Regular Symbol'!G$16,"",IF(E56=0,"",IF(OR(E56=$O$1,E56=$P$1,E57=$O$1,E57=$P$1,E58=$O$1,E58=$P$1),0,1)))</f>
        <v/>
      </c>
      <c r="S56" s="128" t="str">
        <f>IF($A56&gt;='243way_Regular Symbol'!H$16,"",IF(F56=0,"",IF(OR(F56=$O$1,F56=$P$1,F57=$O$1,F57=$P$1,F58=$O$1,F58=$P$1),0,1)))</f>
        <v/>
      </c>
      <c r="U56" s="342">
        <f>IF($A56&gt;='243way_Regular Symbol'!D$16,"",IF(B56=0,"",IF(OR(B56=$U$1,B56=$V$1,B57=$U$1,B57=$V$1,B58=$U$1,B58=$V$1),0,1)))</f>
        <v>1</v>
      </c>
      <c r="V56" s="2" t="str">
        <f>IF($A56&gt;='243way_Regular Symbol'!E$16,"",IF(C56=0,"",IF(OR(C56=$U$1,C56=$V$1,C57=$U$1,C57=$V$1,C58=$U$1,C58=$V$1),0,1)))</f>
        <v/>
      </c>
      <c r="W56" s="2">
        <f>IF($A56&gt;='243way_Regular Symbol'!F$16,"",IF(D56=0,"",IF(OR(D56=$U$1,D56=$V$1,D57=$U$1,D57=$V$1,D58=$U$1,D58=$V$1),0,1)))</f>
        <v>1</v>
      </c>
      <c r="X56" s="2" t="str">
        <f>IF($A56&gt;='243way_Regular Symbol'!G$16,"",IF(E56=0,"",IF(OR(E56=$U$1,E56=$V$1,E57=$U$1,E57=$V$1,E58=$U$1,E58=$V$1),0,1)))</f>
        <v/>
      </c>
      <c r="Y56" s="128" t="str">
        <f>IF($A56&gt;='243way_Regular Symbol'!H$16,"",IF(F56=0,"",IF(OR(F56=$U$1,F56=$V$1,F57=$U$1,F57=$V$1,F58=$U$1,F58=$V$1),0,1)))</f>
        <v/>
      </c>
      <c r="AA56" s="342">
        <f>IF($A56&gt;='243way_Regular Symbol'!D$16,"",IF(B56=0,"",IF(OR(B56=$AA$1,B56=$AB$1,B57=$AA$1,B57=$AB$1,B58=$AA$1,,B58=$AB$1),0,1)))</f>
        <v>1</v>
      </c>
      <c r="AB56" s="2" t="str">
        <f>IF($A56&gt;='243way_Regular Symbol'!E$16,"",IF(C56=0,"",IF(OR(C56=$AA$1,C56=$AB$1,C57=$AA$1,C57=$AB$1,C58=$AA$1,,C58=$AB$1),0,1)))</f>
        <v/>
      </c>
      <c r="AC56" s="2">
        <f>IF($A56&gt;='243way_Regular Symbol'!F$16,"",IF(D56=0,"",IF(OR(D56=$AA$1,D56=$AB$1,D57=$AA$1,D57=$AB$1,D58=$AA$1,,D58=$AB$1),0,1)))</f>
        <v>1</v>
      </c>
      <c r="AD56" s="2" t="str">
        <f>IF($A56&gt;='243way_Regular Symbol'!G$16,"",IF(E56=0,"",IF(OR(E56=$AA$1,E56=$AB$1,E57=$AA$1,E57=$AB$1,E58=$AA$1,,E58=$AB$1),0,1)))</f>
        <v/>
      </c>
      <c r="AE56" s="128" t="str">
        <f>IF($A56&gt;='243way_Regular Symbol'!H$16,"",IF(F56=0,"",IF(OR(F56=$AA$1,F56=$AB$1,F57=$AA$1,F57=$AB$1,F58=$AA$1,,F58=$AB$1),0,1)))</f>
        <v/>
      </c>
      <c r="AG56" s="342">
        <f>IF($A56&gt;='243way_Regular Symbol'!D$16,"",IF(B56=0,"",IF(OR(B56=$AG$1,B56=$AH$1,B57=$AG$1,B57=$AH$1,B58=$AG$1,B58=$AH$1),0,1)))</f>
        <v>0</v>
      </c>
      <c r="AH56" s="2" t="str">
        <f>IF($A56&gt;='243way_Regular Symbol'!E$16,"",IF(C56=0,"",IF(OR(C56=$AG$1,C56=$AH$1,C57=$AG$1,C57=$AH$1,C58=$AG$1,C58=$AH$1),0,1)))</f>
        <v/>
      </c>
      <c r="AI56" s="2">
        <f>IF($A56&gt;='243way_Regular Symbol'!F$16,"",IF(D56=0,"",IF(OR(D56=$AG$1,D56=$AH$1,D57=$AG$1,D57=$AH$1,D58=$AG$1,D58=$AH$1),0,1)))</f>
        <v>1</v>
      </c>
      <c r="AJ56" s="2" t="str">
        <f>IF($A56&gt;='243way_Regular Symbol'!G$16,"",IF(E56=0,"",IF(OR(E56=$AG$1,E56=$AH$1,E57=$AG$1,E57=$AH$1,E58=$AG$1,E58=$AH$1),0,1)))</f>
        <v/>
      </c>
      <c r="AK56" s="128" t="str">
        <f>IF($A56&gt;='243way_Regular Symbol'!H$16,"",IF(F56=0,"",IF(OR(F56=$AG$1,F56=$AH$1,F57=$AG$1,F57=$AH$1,F58=$AG$1,F58=$AH$1),0,1)))</f>
        <v/>
      </c>
      <c r="AM56" s="342">
        <f>IF($A56&gt;='243way_Regular Symbol'!D$16,"",IF(B56=0,"",IF(OR(B56=$AM$1,B56=$AN$1,B57=$AM$1,B57=$AN$1,B58=$AM$1,B58=$AN$1),0,1)))</f>
        <v>0</v>
      </c>
      <c r="AN56" s="2" t="str">
        <f>IF($A56&gt;='243way_Regular Symbol'!E$16,"",IF(C56=0,"",IF(OR(C56=$AM$1,C56=$AN$1,C57=$AM$1,C57=$AN$1,C58=$AM$1,C58=$AN$1),0,1)))</f>
        <v/>
      </c>
      <c r="AO56" s="2">
        <f>IF($A56&gt;='243way_Regular Symbol'!F$16,"",IF(D56=0,"",IF(OR(D56=$AM$1,D56=$AN$1,D57=$AM$1,D57=$AN$1,D58=$AM$1,D58=$AN$1),0,1)))</f>
        <v>0</v>
      </c>
      <c r="AP56" s="2" t="str">
        <f>IF($A56&gt;='243way_Regular Symbol'!G$16,"",IF(E56=0,"",IF(OR(E56=$AM$1,E56=$AN$1,E57=$AM$1,E57=$AN$1,E58=$AM$1,E58=$AN$1),0,1)))</f>
        <v/>
      </c>
      <c r="AQ56" s="128" t="str">
        <f>IF($A56&gt;='243way_Regular Symbol'!H$16,"",IF(F56=0,"",IF(OR(F56=$AM$1,F56=$AN$1,F57=$AM$1,F57=$AN$1,F58=$AM$1,F58=$AN$1),0,1)))</f>
        <v/>
      </c>
      <c r="AS56" s="342">
        <f>IF($A56&gt;='243way_Regular Symbol'!D$16,"",IF(B56=0,"",IF(OR(B56=$AM$1,B56=$AT$1,B57=$AM$1,B57=$AT$1,B58=$AM$1,B58=$AT$1),0,1)))</f>
        <v>1</v>
      </c>
      <c r="AT56" s="2" t="str">
        <f>IF($A56&gt;='243way_Regular Symbol'!E$16,"",IF(C56=0,"",IF(OR(C56=$AM$1,C56=$AT$1,C57=$AM$1,C57=$AT$1,C58=$AM$1,C58=$AT$1),0,1)))</f>
        <v/>
      </c>
      <c r="AU56" s="2">
        <f>IF($A56&gt;='243way_Regular Symbol'!F$16,"",IF(D56=0,"",IF(OR(D56=$AM$1,D56=$AT$1,D57=$AM$1,D57=$AT$1,D58=$AM$1,D58=$AT$1),0,1)))</f>
        <v>1</v>
      </c>
      <c r="AV56" s="2" t="str">
        <f>IF($A56&gt;='243way_Regular Symbol'!G$16,"",IF(E56=0,"",IF(OR(E56=$AM$1,E56=$AT$1,E57=$AM$1,E57=$AT$1,E58=$AM$1,E58=$AT$1),0,1)))</f>
        <v/>
      </c>
      <c r="AW56" s="128" t="str">
        <f>IF($A56&gt;='243way_Regular Symbol'!H$16,"",IF(F56=0,"",IF(OR(F56=$AM$1,F56=$AT$1,F57=$AM$1,F57=$AT$1,F58=$AM$1,F58=$AT$1),0,1)))</f>
        <v/>
      </c>
      <c r="AY56" s="342"/>
      <c r="AZ56" s="2"/>
      <c r="BA56" s="2">
        <f>IF($A56&gt;='243way_Regular Symbol'!F$16,"",COUNTIF(D56:D58,$AZ$1))</f>
        <v>0</v>
      </c>
      <c r="BB56" s="2" t="str">
        <f>IF($A56&gt;='243way_Regular Symbol'!G$16,"",COUNTIF(E56:E58,$AZ$1))</f>
        <v/>
      </c>
      <c r="BC56" s="2" t="str">
        <f>IF($A56&gt;='243way_Regular Symbol'!H$16,"",COUNTIF(F56:F58,$AZ$1))</f>
        <v/>
      </c>
      <c r="BE56" s="342">
        <f>IF($A56&gt;='243way_Regular Symbol'!D$16,"",IF(B56=0,"",IF(OR(B56=$AM$1,B56=$BF$1,B57=$AM$1,B57=$BF$1,B58=$AM$1,B58=$BF$1),1,0)))</f>
        <v>0</v>
      </c>
      <c r="BF56" s="342" t="str">
        <f>IF($A56&gt;='243way_Regular Symbol'!E$16,"",IF(C56=0,"",IF(OR(C56=$AM$1,C56=$BF$1,C57=$AM$1,C57=$BF$1,C58=$AM$1,C58=$BF$1),1,0)))</f>
        <v/>
      </c>
      <c r="BG56" s="342">
        <f>IF($A56&gt;='243way_Regular Symbol'!F$16,"",IF(D56=0,"",IF(OR(D56=$AM$1,D56=$BF$1,D57=$AM$1,D57=$BF$1,D58=$AM$1,D58=$BF$1),1,0)))</f>
        <v>0</v>
      </c>
      <c r="BH56" s="342" t="str">
        <f>IF($A56&gt;='243way_Regular Symbol'!G$16,"",IF(E56=0,"",IF(OR(E56=$AM$1,E56=$BF$1,E57=$AM$1,E57=$BF$1,E58=$AM$1,E58=$BF$1),1,0)))</f>
        <v/>
      </c>
      <c r="BI56" s="342" t="str">
        <f>IF($A56&gt;='243way_Regular Symbol'!H$16,"",IF(F56=0,"",IF(OR(F56=$AM$1,F56=$BF$1,F57=$AM$1,F57=$BF$1,F58=$AM$1,F58=$BF$1),1,0)))</f>
        <v/>
      </c>
      <c r="BK56" s="342">
        <f>IF($A56&gt;='243way_Regular Symbol'!D$16,"",IF(B56=0,"",IF(OR(B56=$AM$1,B56=$BL$1,B57=$AM$1,B57=$BL$1,B58=$AM$1,B58=$BL$1),0,1)))</f>
        <v>1</v>
      </c>
      <c r="BL56" s="2" t="str">
        <f>IF($A56&gt;='243way_Regular Symbol'!E$16,"",IF(C56=0,"",IF(OR(C56=$AM$1,C56=$BL$1,C57=$AM$1,C57=$BL$1,C58=$AM$1,C58=$BL$1),0,1)))</f>
        <v/>
      </c>
      <c r="BM56" s="2">
        <f>IF($A56&gt;='243way_Regular Symbol'!F$16,"",IF(D56=0,"",IF(OR(D56=$AM$1,D56=$BL$1,D57=$AM$1,D57=$BL$1,D58=$AM$1,D58=$BL$1),0,1)))</f>
        <v>1</v>
      </c>
      <c r="BN56" s="2" t="str">
        <f>IF($A56&gt;='243way_Regular Symbol'!G$16,"",IF(E56=0,"",IF(OR(E56=$AM$1,E56=$BL$1,E57=$AM$1,E57=$BL$1,E58=$AM$1,E58=$BL$1),0,1)))</f>
        <v/>
      </c>
      <c r="BO56" s="128" t="str">
        <f>IF($A56&gt;='243way_Regular Symbol'!H$16,"",IF(F56=0,"",IF(OR(F56=$AM$1,F56=$BL$1,F57=$AM$1,F57=$BL$1,F58=$AM$1,F58=$BL$1),0,1)))</f>
        <v/>
      </c>
      <c r="BQ56" s="2">
        <f>IF($A56&gt;='243way_Regular Symbol'!D$16,"",IF(B56=0,"",IF(OR(B56=$BQ$1,B56=$BR$1,B57=$BQ$1,B57=$BR$1,B58=$BQ$1,B58=$BR$1),0,1)))</f>
        <v>1</v>
      </c>
      <c r="BR56" s="2" t="str">
        <f>IF($A56&gt;='243way_Regular Symbol'!E$16,"",IF(C56=0,"",IF(OR(C56=$BQ$1,C56=$BR$1,C57=$BQ$1,C57=$BR$1,C58=$BQ$1,C58=$BR$1),0,1)))</f>
        <v/>
      </c>
      <c r="BS56" s="2">
        <f>IF($A56&gt;='243way_Regular Symbol'!F$16,"",IF(D56=0,"",IF(OR(D56=$BQ$1,D56=$BR$1,D57=$BQ$1,D57=$BR$1,D58=$BQ$1,D58=$BR$1),0,1)))</f>
        <v>1</v>
      </c>
      <c r="BT56" s="2" t="str">
        <f>IF($A56&gt;='243way_Regular Symbol'!G$16,"",IF(E56=0,"",IF(OR(E56=$BQ$1,E56=$BR$1,E57=$BQ$1,E57=$BR$1,E58=$BQ$1,E58=$BR$1),0,1)))</f>
        <v/>
      </c>
      <c r="BU56" s="2" t="str">
        <f>IF($A56&gt;='243way_Regular Symbol'!H$16,"",IF(F56=0,"",IF(OR(F56=$BQ$1,F56=$BR$1,F57=$BQ$1,F57=$BR$1,F58=$BQ$1,F58=$BR$1),0,1)))</f>
        <v/>
      </c>
      <c r="BW56" s="2">
        <f>IF($A56&gt;='243way_Regular Symbol'!D$16,"",IF(B56=0,"",IF(OR(B56=$BW$1,B57=$BW$1,B58=$BW$1,B56=$BX$1,B57=$BX$1,B58=$BX$1),0,1)))</f>
        <v>1</v>
      </c>
      <c r="BX56" s="2" t="str">
        <f>IF($A56&gt;='243way_Regular Symbol'!E$16,"",IF(C56=0,"",IF(OR(C56=$BW$1,C57=$BW$1,C58=$BW$1,C56=$BX$1,C57=$BX$1,C58=$BX$1),0,1)))</f>
        <v/>
      </c>
      <c r="BY56" s="2">
        <f>IF($A56&gt;='243way_Regular Symbol'!F$16,"",IF(D56=0,"",IF(OR(D56=$BW$1,D57=$BW$1,D58=$BW$1,D56=$BX$1,D57=$BX$1,D58=$BX$1),0,1)))</f>
        <v>0</v>
      </c>
      <c r="BZ56" s="2" t="str">
        <f>IF($A56&gt;='243way_Regular Symbol'!G$16,"",IF(E56=0,"",IF(OR(E56=$BW$1,E57=$BW$1,E58=$BW$1,E56=$BX$1,E57=$BX$1,E58=$BX$1),0,1)))</f>
        <v/>
      </c>
      <c r="CA56" s="2" t="str">
        <f>IF($A56&gt;='243way_Regular Symbol'!H$16,"",IF(F56=0,"",IF(OR(F56=$BW$1,F57=$BW$1,F58=$BW$1,F56=$BX$1,F57=$BX$1,F58=$BX$1),0,1)))</f>
        <v/>
      </c>
      <c r="CC56" s="2">
        <f>IF($A56&gt;='243way_Regular Symbol'!D$16,"",IF(B56=0,"",IF(OR(B56=$BW$1,B57=$BW$1,B58=$BW$1,B56=$CD$1,B57=$CD$1,B58=$CD$1),0,1)))</f>
        <v>0</v>
      </c>
      <c r="CD56" s="2" t="str">
        <f>IF($A56&gt;='243way_Regular Symbol'!E$16,"",IF(C56=0,"",IF(OR(C56=$BW$1,C57=$BW$1,C58=$BW$1,C56=$CD$1,C57=$CD$1,C58=$CD$1),0,1)))</f>
        <v/>
      </c>
      <c r="CE56" s="2">
        <f>IF($A56&gt;='243way_Regular Symbol'!F$16,"",IF(D56=0,"",IF(OR(D56=$BW$1,D57=$BW$1,D58=$BW$1,D56=$CD$1,D57=$CD$1,D58=$CD$1),0,1)))</f>
        <v>1</v>
      </c>
      <c r="CF56" s="2" t="str">
        <f>IF($A56&gt;='243way_Regular Symbol'!G$16,"",IF(E56=0,"",IF(OR(E56=$BW$1,E57=$BW$1,E58=$BW$1,E56=$CD$1,E57=$CD$1,E58=$CD$1),0,1)))</f>
        <v/>
      </c>
      <c r="CG56" s="2" t="str">
        <f>IF($A56&gt;='243way_Regular Symbol'!H$16,"",IF(F56=0,"",IF(OR(F56=$BW$1,F57=$BW$1,F58=$BW$1,F56=$CD$1,F57=$CD$1,F58=$CD$1),0,1)))</f>
        <v/>
      </c>
      <c r="CI56" s="2">
        <f>IF($A56&gt;='243way_Regular Symbol'!D$16,"",IF(B56=0,"",IF(OR(B56=$BW$1,B57=$BW$1,B58=$BW$1,B56=$CJ$1,B57=$CJ$1,B58=$CJ$1),0,1)))</f>
        <v>1</v>
      </c>
      <c r="CJ56" s="2" t="str">
        <f>IF($A56&gt;='243way_Regular Symbol'!E$16,"",IF(C56=0,"",IF(OR(C56=$BW$1,C57=$BW$1,C58=$BW$1,C56=$CJ$1,C57=$CJ$1,C58=$CJ$1),0,1)))</f>
        <v/>
      </c>
      <c r="CK56" s="2">
        <f>IF($A56&gt;='243way_Regular Symbol'!F$16,"",IF(D56=0,"",IF(OR(D56=$BW$1,D57=$BW$1,D58=$BW$1,D56=$CJ$1,D57=$CJ$1,D58=$CJ$1),0,1)))</f>
        <v>0</v>
      </c>
      <c r="CL56" s="2" t="str">
        <f>IF($A56&gt;='243way_Regular Symbol'!G$16,"",IF(E56=0,"",IF(OR(E56=$BW$1,E57=$BW$1,E58=$BW$1,E56=$CJ$1,E57=$CJ$1,E58=$CJ$1),0,1)))</f>
        <v/>
      </c>
      <c r="CM56" s="2" t="str">
        <f>IF($A56&gt;='243way_Regular Symbol'!H$16,"",IF(F56=0,"",IF(OR(F56=$BW$1,F57=$BW$1,F58=$BW$1,F56=$CJ$1,F57=$CJ$1,F58=$CJ$1),0,1)))</f>
        <v/>
      </c>
      <c r="CO56" s="2">
        <f>IF($A56&gt;='243way_Regular Symbol'!D$16,"",IF(B56=0,"",IF(OR(B56=$BW$1,B57=$BW$1,B58=$BW$1,B56=$CP$1,B57=$CP$1,B58=$CP$1),0,1)))</f>
        <v>1</v>
      </c>
      <c r="CP56" s="2" t="str">
        <f>IF($A56&gt;='243way_Regular Symbol'!E$16,"",IF(C56=0,"",IF(OR(C56=$BW$1,C57=$BW$1,C58=$BW$1,C56=$CP$1,C57=$CP$1,C58=$CP$1),0,1)))</f>
        <v/>
      </c>
      <c r="CQ56" s="2">
        <f>IF($A56&gt;='243way_Regular Symbol'!F$16,"",IF(D56=0,"",IF(OR(D56=$BW$1,D57=$BW$1,D58=$BW$1,D56=$CP$1,D57=$CP$1,D58=$CP$1),0,1)))</f>
        <v>1</v>
      </c>
      <c r="CR56" s="2" t="str">
        <f>IF($A56&gt;='243way_Regular Symbol'!G$16,"",IF(E56=0,"",IF(OR(E56=$BW$1,E57=$BW$1,E58=$BW$1,E56=$CP$1,E57=$CP$1,E58=$CP$1),0,1)))</f>
        <v/>
      </c>
      <c r="CS56" s="2" t="str">
        <f>IF($A56&gt;='243way_Regular Symbol'!H$16,"",IF(F56=0,"",IF(OR(F56=$BW$1,F57=$BW$1,F58=$BW$1,F56=$CP$1,F57=$CP$1,F58=$CP$1),0,1)))</f>
        <v/>
      </c>
      <c r="CU56" s="2">
        <f>IF($A56&gt;='243way_Regular Symbol'!D$16,"",IF(B56=0,"",IF(OR(B56=$BW$1,B57=$BW$1,B58=$BW$1,B56=$CV$1,B57=$CV$1,B58=$CV$1),0,1)))</f>
        <v>1</v>
      </c>
      <c r="CV56" s="2" t="str">
        <f>IF($A56&gt;='243way_Regular Symbol'!E$16,"",IF(C56=0,"",IF(OR(C56=$BW$1,C57=$BW$1,C58=$BW$1,C56=$CV$1,C57=$CV$1,C58=$CV$1),0,1)))</f>
        <v/>
      </c>
      <c r="CW56" s="2">
        <f>IF($A56&gt;='243way_Regular Symbol'!F$16,"",IF(D56=0,"",IF(OR(D56=$BW$1,D57=$BW$1,D58=$BW$1,D56=$CV$1,D57=$CV$1,D58=$CV$1),0,1)))</f>
        <v>1</v>
      </c>
      <c r="CX56" s="2" t="str">
        <f>IF($A56&gt;='243way_Regular Symbol'!G$16,"",IF(E56=0,"",IF(OR(E56=$BW$1,E57=$BW$1,E58=$BW$1,E56=$CV$1,E57=$CV$1,E58=$CV$1),0,1)))</f>
        <v/>
      </c>
      <c r="CY56" s="2" t="str">
        <f>IF($A56&gt;='243way_Regular Symbol'!H$16,"",IF(F56=0,"",IF(OR(F56=$BW$1,F57=$BW$1,F58=$BW$1,F56=$CV$1,F57=$CV$1,F58=$CV$1),0,1)))</f>
        <v/>
      </c>
    </row>
    <row r="57" spans="1:103">
      <c r="A57" s="341">
        <f>IF('243way_Regular Symbol'!L56="","",'243way_Regular Symbol'!L56)</f>
        <v>53</v>
      </c>
      <c r="B57" s="184" t="str">
        <f>IF('243way_Regular Symbol'!M56="",
IF($A57-'243way_Regular Symbol'!D$16&gt;='243way_RegularＸ_W()'!B$2-1,"",VLOOKUP($A57-'243way_Regular Symbol'!D$16,'243way_Regular Symbol'!$L$3:$Q$250,'243way_RegularＸ_W()'!B$3+1,FALSE)),
'243way_Regular Symbol'!M56)</f>
        <v>M5</v>
      </c>
      <c r="C57" s="184" t="str">
        <f>IF('243way_Regular Symbol'!N56="",
IF($A57-'243way_Regular Symbol'!E$16&gt;='243way_RegularＸ_W()'!C$2-1,"",VLOOKUP($A57-'243way_Regular Symbol'!E$16,'243way_Regular Symbol'!$L$3:$Q$250,'243way_RegularＸ_W()'!C$3+1,FALSE)),
'243way_Regular Symbol'!N56)</f>
        <v/>
      </c>
      <c r="D57" s="184" t="str">
        <f>IF('243way_Regular Symbol'!O56="",
IF($A57-'243way_Regular Symbol'!F$16&gt;='243way_RegularＸ_W()'!D$2-1,"",VLOOKUP($A57-'243way_Regular Symbol'!F$16,'243way_Regular Symbol'!$L$3:$Q$250,'243way_RegularＸ_W()'!D$3+1,FALSE)),
'243way_Regular Symbol'!O56)</f>
        <v>K</v>
      </c>
      <c r="E57" s="184" t="str">
        <f>IF('243way_Regular Symbol'!P56="",
IF($A57-'243way_Regular Symbol'!G$16&gt;='243way_RegularＸ_W()'!E$2-1,"",VLOOKUP($A57-'243way_Regular Symbol'!G$16,'243way_Regular Symbol'!$L$3:$Q$250,'243way_RegularＸ_W()'!E$3+1,FALSE)),
'243way_Regular Symbol'!P56)</f>
        <v/>
      </c>
      <c r="F57" s="184" t="str">
        <f>IF('243way_Regular Symbol'!Q56="",
IF($A57-'243way_Regular Symbol'!H$16&gt;='243way_RegularＸ_W()'!F$2-1,"",VLOOKUP($A57-'243way_Regular Symbol'!H$16,'243way_Regular Symbol'!$L$3:$Q$250,'243way_RegularＸ_W()'!F$3+1,FALSE)),
'243way_Regular Symbol'!Q56)</f>
        <v/>
      </c>
      <c r="O57" s="342">
        <f>IF($A57&gt;='243way_Regular Symbol'!D$16,"",IF(B57=0,"",IF(OR(B57=$O$1,B57=$P$1,B58=$O$1,B58=$P$1,B59=$O$1,B59=$P$1),0,1)))</f>
        <v>1</v>
      </c>
      <c r="P57" s="2" t="str">
        <f>IF($A57&gt;='243way_Regular Symbol'!E$16,"",IF(C57=0,"",IF(OR(C57=$O$1,C57=$P$1,C58=$O$1,C58=$P$1,C59=$O$1,C59=$P$1),0,1)))</f>
        <v/>
      </c>
      <c r="Q57" s="2">
        <f>IF($A57&gt;='243way_Regular Symbol'!F$16,"",IF(D57=0,"",IF(OR(D57=$O$1,D57=$P$1,D58=$O$1,D58=$P$1,D59=$O$1,D59=$P$1),0,1)))</f>
        <v>1</v>
      </c>
      <c r="R57" s="2" t="str">
        <f>IF($A57&gt;='243way_Regular Symbol'!G$16,"",IF(E57=0,"",IF(OR(E57=$O$1,E57=$P$1,E58=$O$1,E58=$P$1,E59=$O$1,E59=$P$1),0,1)))</f>
        <v/>
      </c>
      <c r="S57" s="128" t="str">
        <f>IF($A57&gt;='243way_Regular Symbol'!H$16,"",IF(F57=0,"",IF(OR(F57=$O$1,F57=$P$1,F58=$O$1,F58=$P$1,F59=$O$1,F59=$P$1),0,1)))</f>
        <v/>
      </c>
      <c r="U57" s="342">
        <f>IF($A57&gt;='243way_Regular Symbol'!D$16,"",IF(B57=0,"",IF(OR(B57=$U$1,B57=$V$1,B58=$U$1,B58=$V$1,B59=$U$1,B59=$V$1),0,1)))</f>
        <v>1</v>
      </c>
      <c r="V57" s="2" t="str">
        <f>IF($A57&gt;='243way_Regular Symbol'!E$16,"",IF(C57=0,"",IF(OR(C57=$U$1,C57=$V$1,C58=$U$1,C58=$V$1,C59=$U$1,C59=$V$1),0,1)))</f>
        <v/>
      </c>
      <c r="W57" s="2">
        <f>IF($A57&gt;='243way_Regular Symbol'!F$16,"",IF(D57=0,"",IF(OR(D57=$U$1,D57=$V$1,D58=$U$1,D58=$V$1,D59=$U$1,D59=$V$1),0,1)))</f>
        <v>1</v>
      </c>
      <c r="X57" s="2" t="str">
        <f>IF($A57&gt;='243way_Regular Symbol'!G$16,"",IF(E57=0,"",IF(OR(E57=$U$1,E57=$V$1,E58=$U$1,E58=$V$1,E59=$U$1,E59=$V$1),0,1)))</f>
        <v/>
      </c>
      <c r="Y57" s="128" t="str">
        <f>IF($A57&gt;='243way_Regular Symbol'!H$16,"",IF(F57=0,"",IF(OR(F57=$U$1,F57=$V$1,F58=$U$1,F58=$V$1,F59=$U$1,F59=$V$1),0,1)))</f>
        <v/>
      </c>
      <c r="AA57" s="342">
        <f>IF($A57&gt;='243way_Regular Symbol'!D$16,"",IF(B57=0,"",IF(OR(B57=$AA$1,B57=$AB$1,B58=$AA$1,B58=$AB$1,B59=$AA$1,,B59=$AB$1),0,1)))</f>
        <v>1</v>
      </c>
      <c r="AB57" s="2" t="str">
        <f>IF($A57&gt;='243way_Regular Symbol'!E$16,"",IF(C57=0,"",IF(OR(C57=$AA$1,C57=$AB$1,C58=$AA$1,C58=$AB$1,C59=$AA$1,,C59=$AB$1),0,1)))</f>
        <v/>
      </c>
      <c r="AC57" s="2">
        <f>IF($A57&gt;='243way_Regular Symbol'!F$16,"",IF(D57=0,"",IF(OR(D57=$AA$1,D57=$AB$1,D58=$AA$1,D58=$AB$1,D59=$AA$1,,D59=$AB$1),0,1)))</f>
        <v>1</v>
      </c>
      <c r="AD57" s="2" t="str">
        <f>IF($A57&gt;='243way_Regular Symbol'!G$16,"",IF(E57=0,"",IF(OR(E57=$AA$1,E57=$AB$1,E58=$AA$1,E58=$AB$1,E59=$AA$1,,E59=$AB$1),0,1)))</f>
        <v/>
      </c>
      <c r="AE57" s="128" t="str">
        <f>IF($A57&gt;='243way_Regular Symbol'!H$16,"",IF(F57=0,"",IF(OR(F57=$AA$1,F57=$AB$1,F58=$AA$1,F58=$AB$1,F59=$AA$1,,F59=$AB$1),0,1)))</f>
        <v/>
      </c>
      <c r="AG57" s="342">
        <f>IF($A57&gt;='243way_Regular Symbol'!D$16,"",IF(B57=0,"",IF(OR(B57=$AG$1,B57=$AH$1,B58=$AG$1,B58=$AH$1,B59=$AG$1,B59=$AH$1),0,1)))</f>
        <v>1</v>
      </c>
      <c r="AH57" s="2" t="str">
        <f>IF($A57&gt;='243way_Regular Symbol'!E$16,"",IF(C57=0,"",IF(OR(C57=$AG$1,C57=$AH$1,C58=$AG$1,C58=$AH$1,C59=$AG$1,C59=$AH$1),0,1)))</f>
        <v/>
      </c>
      <c r="AI57" s="2">
        <f>IF($A57&gt;='243way_Regular Symbol'!F$16,"",IF(D57=0,"",IF(OR(D57=$AG$1,D57=$AH$1,D58=$AG$1,D58=$AH$1,D59=$AG$1,D59=$AH$1),0,1)))</f>
        <v>1</v>
      </c>
      <c r="AJ57" s="2" t="str">
        <f>IF($A57&gt;='243way_Regular Symbol'!G$16,"",IF(E57=0,"",IF(OR(E57=$AG$1,E57=$AH$1,E58=$AG$1,E58=$AH$1,E59=$AG$1,E59=$AH$1),0,1)))</f>
        <v/>
      </c>
      <c r="AK57" s="128" t="str">
        <f>IF($A57&gt;='243way_Regular Symbol'!H$16,"",IF(F57=0,"",IF(OR(F57=$AG$1,F57=$AH$1,F58=$AG$1,F58=$AH$1,F59=$AG$1,F59=$AH$1),0,1)))</f>
        <v/>
      </c>
      <c r="AM57" s="342">
        <f>IF($A57&gt;='243way_Regular Symbol'!D$16,"",IF(B57=0,"",IF(OR(B57=$AM$1,B57=$AN$1,B58=$AM$1,B58=$AN$1,B59=$AM$1,B59=$AN$1),0,1)))</f>
        <v>0</v>
      </c>
      <c r="AN57" s="2" t="str">
        <f>IF($A57&gt;='243way_Regular Symbol'!E$16,"",IF(C57=0,"",IF(OR(C57=$AM$1,C57=$AN$1,C58=$AM$1,C58=$AN$1,C59=$AM$1,C59=$AN$1),0,1)))</f>
        <v/>
      </c>
      <c r="AO57" s="2">
        <f>IF($A57&gt;='243way_Regular Symbol'!F$16,"",IF(D57=0,"",IF(OR(D57=$AM$1,D57=$AN$1,D58=$AM$1,D58=$AN$1,D59=$AM$1,D59=$AN$1),0,1)))</f>
        <v>1</v>
      </c>
      <c r="AP57" s="2" t="str">
        <f>IF($A57&gt;='243way_Regular Symbol'!G$16,"",IF(E57=0,"",IF(OR(E57=$AM$1,E57=$AN$1,E58=$AM$1,E58=$AN$1,E59=$AM$1,E59=$AN$1),0,1)))</f>
        <v/>
      </c>
      <c r="AQ57" s="128" t="str">
        <f>IF($A57&gt;='243way_Regular Symbol'!H$16,"",IF(F57=0,"",IF(OR(F57=$AM$1,F57=$AN$1,F58=$AM$1,F58=$AN$1,F59=$AM$1,F59=$AN$1),0,1)))</f>
        <v/>
      </c>
      <c r="AS57" s="342">
        <f>IF($A57&gt;='243way_Regular Symbol'!D$16,"",IF(B57=0,"",IF(OR(B57=$AM$1,B57=$AT$1,B58=$AM$1,B58=$AT$1,B59=$AM$1,B59=$AT$1),0,1)))</f>
        <v>1</v>
      </c>
      <c r="AT57" s="2" t="str">
        <f>IF($A57&gt;='243way_Regular Symbol'!E$16,"",IF(C57=0,"",IF(OR(C57=$AM$1,C57=$AT$1,C58=$AM$1,C58=$AT$1,C59=$AM$1,C59=$AT$1),0,1)))</f>
        <v/>
      </c>
      <c r="AU57" s="2">
        <f>IF($A57&gt;='243way_Regular Symbol'!F$16,"",IF(D57=0,"",IF(OR(D57=$AM$1,D57=$AT$1,D58=$AM$1,D58=$AT$1,D59=$AM$1,D59=$AT$1),0,1)))</f>
        <v>1</v>
      </c>
      <c r="AV57" s="2" t="str">
        <f>IF($A57&gt;='243way_Regular Symbol'!G$16,"",IF(E57=0,"",IF(OR(E57=$AM$1,E57=$AT$1,E58=$AM$1,E58=$AT$1,E59=$AM$1,E59=$AT$1),0,1)))</f>
        <v/>
      </c>
      <c r="AW57" s="128" t="str">
        <f>IF($A57&gt;='243way_Regular Symbol'!H$16,"",IF(F57=0,"",IF(OR(F57=$AM$1,F57=$AT$1,F58=$AM$1,F58=$AT$1,F59=$AM$1,F59=$AT$1),0,1)))</f>
        <v/>
      </c>
      <c r="AY57" s="342"/>
      <c r="AZ57" s="2"/>
      <c r="BA57" s="2">
        <f>IF($A57&gt;='243way_Regular Symbol'!F$16,"",COUNTIF(D57:D59,$AZ$1))</f>
        <v>0</v>
      </c>
      <c r="BB57" s="2" t="str">
        <f>IF($A57&gt;='243way_Regular Symbol'!G$16,"",COUNTIF(E57:E59,$AZ$1))</f>
        <v/>
      </c>
      <c r="BC57" s="2" t="str">
        <f>IF($A57&gt;='243way_Regular Symbol'!H$16,"",COUNTIF(F57:F59,$AZ$1))</f>
        <v/>
      </c>
      <c r="BE57" s="342">
        <f>IF($A57&gt;='243way_Regular Symbol'!D$16,"",IF(B57=0,"",IF(OR(B57=$AM$1,B57=$BF$1,B58=$AM$1,B58=$BF$1,B59=$AM$1,B59=$BF$1),1,0)))</f>
        <v>0</v>
      </c>
      <c r="BF57" s="342" t="str">
        <f>IF($A57&gt;='243way_Regular Symbol'!E$16,"",IF(C57=0,"",IF(OR(C57=$AM$1,C57=$BF$1,C58=$AM$1,C58=$BF$1,C59=$AM$1,C59=$BF$1),1,0)))</f>
        <v/>
      </c>
      <c r="BG57" s="342">
        <f>IF($A57&gt;='243way_Regular Symbol'!F$16,"",IF(D57=0,"",IF(OR(D57=$AM$1,D57=$BF$1,D58=$AM$1,D58=$BF$1,D59=$AM$1,D59=$BF$1),1,0)))</f>
        <v>0</v>
      </c>
      <c r="BH57" s="342" t="str">
        <f>IF($A57&gt;='243way_Regular Symbol'!G$16,"",IF(E57=0,"",IF(OR(E57=$AM$1,E57=$BF$1,E58=$AM$1,E58=$BF$1,E59=$AM$1,E59=$BF$1),1,0)))</f>
        <v/>
      </c>
      <c r="BI57" s="342" t="str">
        <f>IF($A57&gt;='243way_Regular Symbol'!H$16,"",IF(F57=0,"",IF(OR(F57=$AM$1,F57=$BF$1,F58=$AM$1,F58=$BF$1,F59=$AM$1,F59=$BF$1),1,0)))</f>
        <v/>
      </c>
      <c r="BK57" s="342">
        <f>IF($A57&gt;='243way_Regular Symbol'!D$16,"",IF(B57=0,"",IF(OR(B57=$AM$1,B57=$BL$1,B58=$AM$1,B58=$BL$1,B59=$AM$1,B59=$BL$1),0,1)))</f>
        <v>1</v>
      </c>
      <c r="BL57" s="2" t="str">
        <f>IF($A57&gt;='243way_Regular Symbol'!E$16,"",IF(C57=0,"",IF(OR(C57=$AM$1,C57=$BL$1,C58=$AM$1,C58=$BL$1,C59=$AM$1,C59=$BL$1),0,1)))</f>
        <v/>
      </c>
      <c r="BM57" s="2">
        <f>IF($A57&gt;='243way_Regular Symbol'!F$16,"",IF(D57=0,"",IF(OR(D57=$AM$1,D57=$BL$1,D58=$AM$1,D58=$BL$1,D59=$AM$1,D59=$BL$1),0,1)))</f>
        <v>1</v>
      </c>
      <c r="BN57" s="2" t="str">
        <f>IF($A57&gt;='243way_Regular Symbol'!G$16,"",IF(E57=0,"",IF(OR(E57=$AM$1,E57=$BL$1,E58=$AM$1,E58=$BL$1,E59=$AM$1,E59=$BL$1),0,1)))</f>
        <v/>
      </c>
      <c r="BO57" s="128" t="str">
        <f>IF($A57&gt;='243way_Regular Symbol'!H$16,"",IF(F57=0,"",IF(OR(F57=$AM$1,F57=$BL$1,F58=$AM$1,F58=$BL$1,F59=$AM$1,F59=$BL$1),0,1)))</f>
        <v/>
      </c>
      <c r="BQ57" s="2">
        <f>IF($A57&gt;='243way_Regular Symbol'!D$16,"",IF(B57=0,"",IF(OR(B57=$BQ$1,B57=$BR$1,B58=$BQ$1,B58=$BR$1,B59=$BQ$1,B59=$BR$1),0,1)))</f>
        <v>1</v>
      </c>
      <c r="BR57" s="2" t="str">
        <f>IF($A57&gt;='243way_Regular Symbol'!E$16,"",IF(C57=0,"",IF(OR(C57=$BQ$1,C57=$BR$1,C58=$BQ$1,C58=$BR$1,C59=$BQ$1,C59=$BR$1),0,1)))</f>
        <v/>
      </c>
      <c r="BS57" s="2">
        <f>IF($A57&gt;='243way_Regular Symbol'!F$16,"",IF(D57=0,"",IF(OR(D57=$BQ$1,D57=$BR$1,D58=$BQ$1,D58=$BR$1,D59=$BQ$1,D59=$BR$1),0,1)))</f>
        <v>1</v>
      </c>
      <c r="BT57" s="2" t="str">
        <f>IF($A57&gt;='243way_Regular Symbol'!G$16,"",IF(E57=0,"",IF(OR(E57=$BQ$1,E57=$BR$1,E58=$BQ$1,E58=$BR$1,E59=$BQ$1,E59=$BR$1),0,1)))</f>
        <v/>
      </c>
      <c r="BU57" s="2" t="str">
        <f>IF($A57&gt;='243way_Regular Symbol'!H$16,"",IF(F57=0,"",IF(OR(F57=$BQ$1,F57=$BR$1,F58=$BQ$1,F58=$BR$1,F59=$BQ$1,F59=$BR$1),0,1)))</f>
        <v/>
      </c>
      <c r="BW57" s="2">
        <f>IF($A57&gt;='243way_Regular Symbol'!D$16,"",IF(B57=0,"",IF(OR(B57=$BW$1,B58=$BW$1,B59=$BW$1,B57=$BX$1,B58=$BX$1,B59=$BX$1),0,1)))</f>
        <v>0</v>
      </c>
      <c r="BX57" s="2" t="str">
        <f>IF($A57&gt;='243way_Regular Symbol'!E$16,"",IF(C57=0,"",IF(OR(C57=$BW$1,C58=$BW$1,C59=$BW$1,C57=$BX$1,C58=$BX$1,C59=$BX$1),0,1)))</f>
        <v/>
      </c>
      <c r="BY57" s="2">
        <f>IF($A57&gt;='243way_Regular Symbol'!F$16,"",IF(D57=0,"",IF(OR(D57=$BW$1,D58=$BW$1,D59=$BW$1,D57=$BX$1,D58=$BX$1,D59=$BX$1),0,1)))</f>
        <v>0</v>
      </c>
      <c r="BZ57" s="2" t="str">
        <f>IF($A57&gt;='243way_Regular Symbol'!G$16,"",IF(E57=0,"",IF(OR(E57=$BW$1,E58=$BW$1,E59=$BW$1,E57=$BX$1,E58=$BX$1,E59=$BX$1),0,1)))</f>
        <v/>
      </c>
      <c r="CA57" s="2" t="str">
        <f>IF($A57&gt;='243way_Regular Symbol'!H$16,"",IF(F57=0,"",IF(OR(F57=$BW$1,F58=$BW$1,F59=$BW$1,F57=$BX$1,F58=$BX$1,F59=$BX$1),0,1)))</f>
        <v/>
      </c>
      <c r="CC57" s="2">
        <f>IF($A57&gt;='243way_Regular Symbol'!D$16,"",IF(B57=0,"",IF(OR(B57=$BW$1,B58=$BW$1,B59=$BW$1,B57=$CD$1,B58=$CD$1,B59=$CD$1),0,1)))</f>
        <v>0</v>
      </c>
      <c r="CD57" s="2" t="str">
        <f>IF($A57&gt;='243way_Regular Symbol'!E$16,"",IF(C57=0,"",IF(OR(C57=$BW$1,C58=$BW$1,C59=$BW$1,C57=$CD$1,C58=$CD$1,C59=$CD$1),0,1)))</f>
        <v/>
      </c>
      <c r="CE57" s="2">
        <f>IF($A57&gt;='243way_Regular Symbol'!F$16,"",IF(D57=0,"",IF(OR(D57=$BW$1,D58=$BW$1,D59=$BW$1,D57=$CD$1,D58=$CD$1,D59=$CD$1),0,1)))</f>
        <v>1</v>
      </c>
      <c r="CF57" s="2" t="str">
        <f>IF($A57&gt;='243way_Regular Symbol'!G$16,"",IF(E57=0,"",IF(OR(E57=$BW$1,E58=$BW$1,E59=$BW$1,E57=$CD$1,E58=$CD$1,E59=$CD$1),0,1)))</f>
        <v/>
      </c>
      <c r="CG57" s="2" t="str">
        <f>IF($A57&gt;='243way_Regular Symbol'!H$16,"",IF(F57=0,"",IF(OR(F57=$BW$1,F58=$BW$1,F59=$BW$1,F57=$CD$1,F58=$CD$1,F59=$CD$1),0,1)))</f>
        <v/>
      </c>
      <c r="CI57" s="2">
        <f>IF($A57&gt;='243way_Regular Symbol'!D$16,"",IF(B57=0,"",IF(OR(B57=$BW$1,B58=$BW$1,B59=$BW$1,B57=$CJ$1,B58=$CJ$1,B59=$CJ$1),0,1)))</f>
        <v>1</v>
      </c>
      <c r="CJ57" s="2" t="str">
        <f>IF($A57&gt;='243way_Regular Symbol'!E$16,"",IF(C57=0,"",IF(OR(C57=$BW$1,C58=$BW$1,C59=$BW$1,C57=$CJ$1,C58=$CJ$1,C59=$CJ$1),0,1)))</f>
        <v/>
      </c>
      <c r="CK57" s="2">
        <f>IF($A57&gt;='243way_Regular Symbol'!F$16,"",IF(D57=0,"",IF(OR(D57=$BW$1,D58=$BW$1,D59=$BW$1,D57=$CJ$1,D58=$CJ$1,D59=$CJ$1),0,1)))</f>
        <v>0</v>
      </c>
      <c r="CL57" s="2" t="str">
        <f>IF($A57&gt;='243way_Regular Symbol'!G$16,"",IF(E57=0,"",IF(OR(E57=$BW$1,E58=$BW$1,E59=$BW$1,E57=$CJ$1,E58=$CJ$1,E59=$CJ$1),0,1)))</f>
        <v/>
      </c>
      <c r="CM57" s="2" t="str">
        <f>IF($A57&gt;='243way_Regular Symbol'!H$16,"",IF(F57=0,"",IF(OR(F57=$BW$1,F58=$BW$1,F59=$BW$1,F57=$CJ$1,F58=$CJ$1,F59=$CJ$1),0,1)))</f>
        <v/>
      </c>
      <c r="CO57" s="2">
        <f>IF($A57&gt;='243way_Regular Symbol'!D$16,"",IF(B57=0,"",IF(OR(B57=$BW$1,B58=$BW$1,B59=$BW$1,B57=$CP$1,B58=$CP$1,B59=$CP$1),0,1)))</f>
        <v>1</v>
      </c>
      <c r="CP57" s="2" t="str">
        <f>IF($A57&gt;='243way_Regular Symbol'!E$16,"",IF(C57=0,"",IF(OR(C57=$BW$1,C58=$BW$1,C59=$BW$1,C57=$CP$1,C58=$CP$1,C59=$CP$1),0,1)))</f>
        <v/>
      </c>
      <c r="CQ57" s="2">
        <f>IF($A57&gt;='243way_Regular Symbol'!F$16,"",IF(D57=0,"",IF(OR(D57=$BW$1,D58=$BW$1,D59=$BW$1,D57=$CP$1,D58=$CP$1,D59=$CP$1),0,1)))</f>
        <v>0</v>
      </c>
      <c r="CR57" s="2" t="str">
        <f>IF($A57&gt;='243way_Regular Symbol'!G$16,"",IF(E57=0,"",IF(OR(E57=$BW$1,E58=$BW$1,E59=$BW$1,E57=$CP$1,E58=$CP$1,E59=$CP$1),0,1)))</f>
        <v/>
      </c>
      <c r="CS57" s="2" t="str">
        <f>IF($A57&gt;='243way_Regular Symbol'!H$16,"",IF(F57=0,"",IF(OR(F57=$BW$1,F58=$BW$1,F59=$BW$1,F57=$CP$1,F58=$CP$1,F59=$CP$1),0,1)))</f>
        <v/>
      </c>
      <c r="CU57" s="2">
        <f>IF($A57&gt;='243way_Regular Symbol'!D$16,"",IF(B57=0,"",IF(OR(B57=$BW$1,B58=$BW$1,B59=$BW$1,B57=$CV$1,B58=$CV$1,B59=$CV$1),0,1)))</f>
        <v>1</v>
      </c>
      <c r="CV57" s="2" t="str">
        <f>IF($A57&gt;='243way_Regular Symbol'!E$16,"",IF(C57=0,"",IF(OR(C57=$BW$1,C58=$BW$1,C59=$BW$1,C57=$CV$1,C58=$CV$1,C59=$CV$1),0,1)))</f>
        <v/>
      </c>
      <c r="CW57" s="2">
        <f>IF($A57&gt;='243way_Regular Symbol'!F$16,"",IF(D57=0,"",IF(OR(D57=$BW$1,D58=$BW$1,D59=$BW$1,D57=$CV$1,D58=$CV$1,D59=$CV$1),0,1)))</f>
        <v>1</v>
      </c>
      <c r="CX57" s="2" t="str">
        <f>IF($A57&gt;='243way_Regular Symbol'!G$16,"",IF(E57=0,"",IF(OR(E57=$BW$1,E58=$BW$1,E59=$BW$1,E57=$CV$1,E58=$CV$1,E59=$CV$1),0,1)))</f>
        <v/>
      </c>
      <c r="CY57" s="2" t="str">
        <f>IF($A57&gt;='243way_Regular Symbol'!H$16,"",IF(F57=0,"",IF(OR(F57=$BW$1,F58=$BW$1,F59=$BW$1,F57=$CV$1,F58=$CV$1,F59=$CV$1),0,1)))</f>
        <v/>
      </c>
    </row>
    <row r="58" spans="1:103">
      <c r="A58" s="341">
        <f>IF('243way_Regular Symbol'!L57="","",'243way_Regular Symbol'!L57)</f>
        <v>54</v>
      </c>
      <c r="B58" s="184" t="str">
        <f>IF('243way_Regular Symbol'!M57="",
IF($A58-'243way_Regular Symbol'!D$16&gt;='243way_RegularＸ_W()'!B$2-1,"",VLOOKUP($A58-'243way_Regular Symbol'!D$16,'243way_Regular Symbol'!$L$3:$Q$250,'243way_RegularＸ_W()'!B$3+1,FALSE)),
'243way_Regular Symbol'!M57)</f>
        <v>Q</v>
      </c>
      <c r="C58" s="184" t="str">
        <f>IF('243way_Regular Symbol'!N57="",
IF($A58-'243way_Regular Symbol'!E$16&gt;='243way_RegularＸ_W()'!C$2-1,"",VLOOKUP($A58-'243way_Regular Symbol'!E$16,'243way_Regular Symbol'!$L$3:$Q$250,'243way_RegularＸ_W()'!C$3+1,FALSE)),
'243way_Regular Symbol'!N57)</f>
        <v/>
      </c>
      <c r="D58" s="184" t="str">
        <f>IF('243way_Regular Symbol'!O57="",
IF($A58-'243way_Regular Symbol'!F$16&gt;='243way_RegularＸ_W()'!D$2-1,"",VLOOKUP($A58-'243way_Regular Symbol'!F$16,'243way_Regular Symbol'!$L$3:$Q$250,'243way_RegularＸ_W()'!D$3+1,FALSE)),
'243way_Regular Symbol'!O57)</f>
        <v>J</v>
      </c>
      <c r="E58" s="184" t="str">
        <f>IF('243way_Regular Symbol'!P57="",
IF($A58-'243way_Regular Symbol'!G$16&gt;='243way_RegularＸ_W()'!E$2-1,"",VLOOKUP($A58-'243way_Regular Symbol'!G$16,'243way_Regular Symbol'!$L$3:$Q$250,'243way_RegularＸ_W()'!E$3+1,FALSE)),
'243way_Regular Symbol'!P57)</f>
        <v/>
      </c>
      <c r="F58" s="184" t="str">
        <f>IF('243way_Regular Symbol'!Q57="",
IF($A58-'243way_Regular Symbol'!H$16&gt;='243way_RegularＸ_W()'!F$2-1,"",VLOOKUP($A58-'243way_Regular Symbol'!H$16,'243way_Regular Symbol'!$L$3:$Q$250,'243way_RegularＸ_W()'!F$3+1,FALSE)),
'243way_Regular Symbol'!Q57)</f>
        <v/>
      </c>
      <c r="O58" s="342">
        <f>IF($A58&gt;='243way_Regular Symbol'!D$16,"",IF(B58=0,"",IF(OR(B58=$O$1,B58=$P$1,B59=$O$1,B59=$P$1,B60=$O$1,B60=$P$1),0,1)))</f>
        <v>1</v>
      </c>
      <c r="P58" s="2" t="str">
        <f>IF($A58&gt;='243way_Regular Symbol'!E$16,"",IF(C58=0,"",IF(OR(C58=$O$1,C58=$P$1,C59=$O$1,C59=$P$1,C60=$O$1,C60=$P$1),0,1)))</f>
        <v/>
      </c>
      <c r="Q58" s="2">
        <f>IF($A58&gt;='243way_Regular Symbol'!F$16,"",IF(D58=0,"",IF(OR(D58=$O$1,D58=$P$1,D59=$O$1,D59=$P$1,D60=$O$1,D60=$P$1),0,1)))</f>
        <v>1</v>
      </c>
      <c r="R58" s="2" t="str">
        <f>IF($A58&gt;='243way_Regular Symbol'!G$16,"",IF(E58=0,"",IF(OR(E58=$O$1,E58=$P$1,E59=$O$1,E59=$P$1,E60=$O$1,E60=$P$1),0,1)))</f>
        <v/>
      </c>
      <c r="S58" s="128" t="str">
        <f>IF($A58&gt;='243way_Regular Symbol'!H$16,"",IF(F58=0,"",IF(OR(F58=$O$1,F58=$P$1,F59=$O$1,F59=$P$1,F60=$O$1,F60=$P$1),0,1)))</f>
        <v/>
      </c>
      <c r="U58" s="342">
        <f>IF($A58&gt;='243way_Regular Symbol'!D$16,"",IF(B58=0,"",IF(OR(B58=$U$1,B58=$V$1,B59=$U$1,B59=$V$1,B60=$U$1,B60=$V$1),0,1)))</f>
        <v>1</v>
      </c>
      <c r="V58" s="2" t="str">
        <f>IF($A58&gt;='243way_Regular Symbol'!E$16,"",IF(C58=0,"",IF(OR(C58=$U$1,C58=$V$1,C59=$U$1,C59=$V$1,C60=$U$1,C60=$V$1),0,1)))</f>
        <v/>
      </c>
      <c r="W58" s="2">
        <f>IF($A58&gt;='243way_Regular Symbol'!F$16,"",IF(D58=0,"",IF(OR(D58=$U$1,D58=$V$1,D59=$U$1,D59=$V$1,D60=$U$1,D60=$V$1),0,1)))</f>
        <v>1</v>
      </c>
      <c r="X58" s="2" t="str">
        <f>IF($A58&gt;='243way_Regular Symbol'!G$16,"",IF(E58=0,"",IF(OR(E58=$U$1,E58=$V$1,E59=$U$1,E59=$V$1,E60=$U$1,E60=$V$1),0,1)))</f>
        <v/>
      </c>
      <c r="Y58" s="128" t="str">
        <f>IF($A58&gt;='243way_Regular Symbol'!H$16,"",IF(F58=0,"",IF(OR(F58=$U$1,F58=$V$1,F59=$U$1,F59=$V$1,F60=$U$1,F60=$V$1),0,1)))</f>
        <v/>
      </c>
      <c r="AA58" s="342">
        <f>IF($A58&gt;='243way_Regular Symbol'!D$16,"",IF(B58=0,"",IF(OR(B58=$AA$1,B58=$AB$1,B59=$AA$1,B59=$AB$1,B60=$AA$1,,B60=$AB$1),0,1)))</f>
        <v>1</v>
      </c>
      <c r="AB58" s="2" t="str">
        <f>IF($A58&gt;='243way_Regular Symbol'!E$16,"",IF(C58=0,"",IF(OR(C58=$AA$1,C58=$AB$1,C59=$AA$1,C59=$AB$1,C60=$AA$1,,C60=$AB$1),0,1)))</f>
        <v/>
      </c>
      <c r="AC58" s="2">
        <f>IF($A58&gt;='243way_Regular Symbol'!F$16,"",IF(D58=0,"",IF(OR(D58=$AA$1,D58=$AB$1,D59=$AA$1,D59=$AB$1,D60=$AA$1,,D60=$AB$1),0,1)))</f>
        <v>1</v>
      </c>
      <c r="AD58" s="2" t="str">
        <f>IF($A58&gt;='243way_Regular Symbol'!G$16,"",IF(E58=0,"",IF(OR(E58=$AA$1,E58=$AB$1,E59=$AA$1,E59=$AB$1,E60=$AA$1,,E60=$AB$1),0,1)))</f>
        <v/>
      </c>
      <c r="AE58" s="128" t="str">
        <f>IF($A58&gt;='243way_Regular Symbol'!H$16,"",IF(F58=0,"",IF(OR(F58=$AA$1,F58=$AB$1,F59=$AA$1,F59=$AB$1,F60=$AA$1,,F60=$AB$1),0,1)))</f>
        <v/>
      </c>
      <c r="AG58" s="342">
        <f>IF($A58&gt;='243way_Regular Symbol'!D$16,"",IF(B58=0,"",IF(OR(B58=$AG$1,B58=$AH$1,B59=$AG$1,B59=$AH$1,B60=$AG$1,B60=$AH$1),0,1)))</f>
        <v>1</v>
      </c>
      <c r="AH58" s="2" t="str">
        <f>IF($A58&gt;='243way_Regular Symbol'!E$16,"",IF(C58=0,"",IF(OR(C58=$AG$1,C58=$AH$1,C59=$AG$1,C59=$AH$1,C60=$AG$1,C60=$AH$1),0,1)))</f>
        <v/>
      </c>
      <c r="AI58" s="2">
        <f>IF($A58&gt;='243way_Regular Symbol'!F$16,"",IF(D58=0,"",IF(OR(D58=$AG$1,D58=$AH$1,D59=$AG$1,D59=$AH$1,D60=$AG$1,D60=$AH$1),0,1)))</f>
        <v>1</v>
      </c>
      <c r="AJ58" s="2" t="str">
        <f>IF($A58&gt;='243way_Regular Symbol'!G$16,"",IF(E58=0,"",IF(OR(E58=$AG$1,E58=$AH$1,E59=$AG$1,E59=$AH$1,E60=$AG$1,E60=$AH$1),0,1)))</f>
        <v/>
      </c>
      <c r="AK58" s="128" t="str">
        <f>IF($A58&gt;='243way_Regular Symbol'!H$16,"",IF(F58=0,"",IF(OR(F58=$AG$1,F58=$AH$1,F59=$AG$1,F59=$AH$1,F60=$AG$1,F60=$AH$1),0,1)))</f>
        <v/>
      </c>
      <c r="AM58" s="342">
        <f>IF($A58&gt;='243way_Regular Symbol'!D$16,"",IF(B58=0,"",IF(OR(B58=$AM$1,B58=$AN$1,B59=$AM$1,B59=$AN$1,B60=$AM$1,B60=$AN$1),0,1)))</f>
        <v>1</v>
      </c>
      <c r="AN58" s="2" t="str">
        <f>IF($A58&gt;='243way_Regular Symbol'!E$16,"",IF(C58=0,"",IF(OR(C58=$AM$1,C58=$AN$1,C59=$AM$1,C59=$AN$1,C60=$AM$1,C60=$AN$1),0,1)))</f>
        <v/>
      </c>
      <c r="AO58" s="2">
        <f>IF($A58&gt;='243way_Regular Symbol'!F$16,"",IF(D58=0,"",IF(OR(D58=$AM$1,D58=$AN$1,D59=$AM$1,D59=$AN$1,D60=$AM$1,D60=$AN$1),0,1)))</f>
        <v>1</v>
      </c>
      <c r="AP58" s="2" t="str">
        <f>IF($A58&gt;='243way_Regular Symbol'!G$16,"",IF(E58=0,"",IF(OR(E58=$AM$1,E58=$AN$1,E59=$AM$1,E59=$AN$1,E60=$AM$1,E60=$AN$1),0,1)))</f>
        <v/>
      </c>
      <c r="AQ58" s="128" t="str">
        <f>IF($A58&gt;='243way_Regular Symbol'!H$16,"",IF(F58=0,"",IF(OR(F58=$AM$1,F58=$AN$1,F59=$AM$1,F59=$AN$1,F60=$AM$1,F60=$AN$1),0,1)))</f>
        <v/>
      </c>
      <c r="AS58" s="342">
        <f>IF($A58&gt;='243way_Regular Symbol'!D$16,"",IF(B58=0,"",IF(OR(B58=$AM$1,B58=$AT$1,B59=$AM$1,B59=$AT$1,B60=$AM$1,B60=$AT$1),0,1)))</f>
        <v>1</v>
      </c>
      <c r="AT58" s="2" t="str">
        <f>IF($A58&gt;='243way_Regular Symbol'!E$16,"",IF(C58=0,"",IF(OR(C58=$AM$1,C58=$AT$1,C59=$AM$1,C59=$AT$1,C60=$AM$1,C60=$AT$1),0,1)))</f>
        <v/>
      </c>
      <c r="AU58" s="2">
        <f>IF($A58&gt;='243way_Regular Symbol'!F$16,"",IF(D58=0,"",IF(OR(D58=$AM$1,D58=$AT$1,D59=$AM$1,D59=$AT$1,D60=$AM$1,D60=$AT$1),0,1)))</f>
        <v>1</v>
      </c>
      <c r="AV58" s="2" t="str">
        <f>IF($A58&gt;='243way_Regular Symbol'!G$16,"",IF(E58=0,"",IF(OR(E58=$AM$1,E58=$AT$1,E59=$AM$1,E59=$AT$1,E60=$AM$1,E60=$AT$1),0,1)))</f>
        <v/>
      </c>
      <c r="AW58" s="128" t="str">
        <f>IF($A58&gt;='243way_Regular Symbol'!H$16,"",IF(F58=0,"",IF(OR(F58=$AM$1,F58=$AT$1,F59=$AM$1,F59=$AT$1,F60=$AM$1,F60=$AT$1),0,1)))</f>
        <v/>
      </c>
      <c r="AY58" s="342"/>
      <c r="AZ58" s="2"/>
      <c r="BA58" s="2">
        <f>IF($A58&gt;='243way_Regular Symbol'!F$16,"",COUNTIF(D58:D60,$AZ$1))</f>
        <v>0</v>
      </c>
      <c r="BB58" s="2" t="str">
        <f>IF($A58&gt;='243way_Regular Symbol'!G$16,"",COUNTIF(E58:E60,$AZ$1))</f>
        <v/>
      </c>
      <c r="BC58" s="2" t="str">
        <f>IF($A58&gt;='243way_Regular Symbol'!H$16,"",COUNTIF(F58:F60,$AZ$1))</f>
        <v/>
      </c>
      <c r="BE58" s="342">
        <f>IF($A58&gt;='243way_Regular Symbol'!D$16,"",IF(B58=0,"",IF(OR(B58=$AM$1,B58=$BF$1,B59=$AM$1,B59=$BF$1,B60=$AM$1,B60=$BF$1),1,0)))</f>
        <v>0</v>
      </c>
      <c r="BF58" s="342" t="str">
        <f>IF($A58&gt;='243way_Regular Symbol'!E$16,"",IF(C58=0,"",IF(OR(C58=$AM$1,C58=$BF$1,C59=$AM$1,C59=$BF$1,C60=$AM$1,C60=$BF$1),1,0)))</f>
        <v/>
      </c>
      <c r="BG58" s="342">
        <f>IF($A58&gt;='243way_Regular Symbol'!F$16,"",IF(D58=0,"",IF(OR(D58=$AM$1,D58=$BF$1,D59=$AM$1,D59=$BF$1,D60=$AM$1,D60=$BF$1),1,0)))</f>
        <v>0</v>
      </c>
      <c r="BH58" s="342" t="str">
        <f>IF($A58&gt;='243way_Regular Symbol'!G$16,"",IF(E58=0,"",IF(OR(E58=$AM$1,E58=$BF$1,E59=$AM$1,E59=$BF$1,E60=$AM$1,E60=$BF$1),1,0)))</f>
        <v/>
      </c>
      <c r="BI58" s="342" t="str">
        <f>IF($A58&gt;='243way_Regular Symbol'!H$16,"",IF(F58=0,"",IF(OR(F58=$AM$1,F58=$BF$1,F59=$AM$1,F59=$BF$1,F60=$AM$1,F60=$BF$1),1,0)))</f>
        <v/>
      </c>
      <c r="BK58" s="342">
        <f>IF($A58&gt;='243way_Regular Symbol'!D$16,"",IF(B58=0,"",IF(OR(B58=$AM$1,B58=$BL$1,B59=$AM$1,B59=$BL$1,B60=$AM$1,B60=$BL$1),0,1)))</f>
        <v>1</v>
      </c>
      <c r="BL58" s="2" t="str">
        <f>IF($A58&gt;='243way_Regular Symbol'!E$16,"",IF(C58=0,"",IF(OR(C58=$AM$1,C58=$BL$1,C59=$AM$1,C59=$BL$1,C60=$AM$1,C60=$BL$1),0,1)))</f>
        <v/>
      </c>
      <c r="BM58" s="2">
        <f>IF($A58&gt;='243way_Regular Symbol'!F$16,"",IF(D58=0,"",IF(OR(D58=$AM$1,D58=$BL$1,D59=$AM$1,D59=$BL$1,D60=$AM$1,D60=$BL$1),0,1)))</f>
        <v>1</v>
      </c>
      <c r="BN58" s="2" t="str">
        <f>IF($A58&gt;='243way_Regular Symbol'!G$16,"",IF(E58=0,"",IF(OR(E58=$AM$1,E58=$BL$1,E59=$AM$1,E59=$BL$1,E60=$AM$1,E60=$BL$1),0,1)))</f>
        <v/>
      </c>
      <c r="BO58" s="128" t="str">
        <f>IF($A58&gt;='243way_Regular Symbol'!H$16,"",IF(F58=0,"",IF(OR(F58=$AM$1,F58=$BL$1,F59=$AM$1,F59=$BL$1,F60=$AM$1,F60=$BL$1),0,1)))</f>
        <v/>
      </c>
      <c r="BQ58" s="2">
        <f>IF($A58&gt;='243way_Regular Symbol'!D$16,"",IF(B58=0,"",IF(OR(B58=$BQ$1,B58=$BR$1,B59=$BQ$1,B59=$BR$1,B60=$BQ$1,B60=$BR$1),0,1)))</f>
        <v>1</v>
      </c>
      <c r="BR58" s="2" t="str">
        <f>IF($A58&gt;='243way_Regular Symbol'!E$16,"",IF(C58=0,"",IF(OR(C58=$BQ$1,C58=$BR$1,C59=$BQ$1,C59=$BR$1,C60=$BQ$1,C60=$BR$1),0,1)))</f>
        <v/>
      </c>
      <c r="BS58" s="2">
        <f>IF($A58&gt;='243way_Regular Symbol'!F$16,"",IF(D58=0,"",IF(OR(D58=$BQ$1,D58=$BR$1,D59=$BQ$1,D59=$BR$1,D60=$BQ$1,D60=$BR$1),0,1)))</f>
        <v>1</v>
      </c>
      <c r="BT58" s="2" t="str">
        <f>IF($A58&gt;='243way_Regular Symbol'!G$16,"",IF(E58=0,"",IF(OR(E58=$BQ$1,E58=$BR$1,E59=$BQ$1,E59=$BR$1,E60=$BQ$1,E60=$BR$1),0,1)))</f>
        <v/>
      </c>
      <c r="BU58" s="2" t="str">
        <f>IF($A58&gt;='243way_Regular Symbol'!H$16,"",IF(F58=0,"",IF(OR(F58=$BQ$1,F58=$BR$1,F59=$BQ$1,F59=$BR$1,F60=$BQ$1,F60=$BR$1),0,1)))</f>
        <v/>
      </c>
      <c r="BW58" s="2">
        <f>IF($A58&gt;='243way_Regular Symbol'!D$16,"",IF(B58=0,"",IF(OR(B58=$BW$1,B59=$BW$1,B60=$BW$1,B58=$BX$1,B59=$BX$1,B60=$BX$1),0,1)))</f>
        <v>0</v>
      </c>
      <c r="BX58" s="2" t="str">
        <f>IF($A58&gt;='243way_Regular Symbol'!E$16,"",IF(C58=0,"",IF(OR(C58=$BW$1,C59=$BW$1,C60=$BW$1,C58=$BX$1,C59=$BX$1,C60=$BX$1),0,1)))</f>
        <v/>
      </c>
      <c r="BY58" s="2">
        <f>IF($A58&gt;='243way_Regular Symbol'!F$16,"",IF(D58=0,"",IF(OR(D58=$BW$1,D59=$BW$1,D60=$BW$1,D58=$BX$1,D59=$BX$1,D60=$BX$1),0,1)))</f>
        <v>1</v>
      </c>
      <c r="BZ58" s="2" t="str">
        <f>IF($A58&gt;='243way_Regular Symbol'!G$16,"",IF(E58=0,"",IF(OR(E58=$BW$1,E59=$BW$1,E60=$BW$1,E58=$BX$1,E59=$BX$1,E60=$BX$1),0,1)))</f>
        <v/>
      </c>
      <c r="CA58" s="2" t="str">
        <f>IF($A58&gt;='243way_Regular Symbol'!H$16,"",IF(F58=0,"",IF(OR(F58=$BW$1,F59=$BW$1,F60=$BW$1,F58=$BX$1,F59=$BX$1,F60=$BX$1),0,1)))</f>
        <v/>
      </c>
      <c r="CC58" s="2">
        <f>IF($A58&gt;='243way_Regular Symbol'!D$16,"",IF(B58=0,"",IF(OR(B58=$BW$1,B59=$BW$1,B60=$BW$1,B58=$CD$1,B59=$CD$1,B60=$CD$1),0,1)))</f>
        <v>0</v>
      </c>
      <c r="CD58" s="2" t="str">
        <f>IF($A58&gt;='243way_Regular Symbol'!E$16,"",IF(C58=0,"",IF(OR(C58=$BW$1,C59=$BW$1,C60=$BW$1,C58=$CD$1,C59=$CD$1,C60=$CD$1),0,1)))</f>
        <v/>
      </c>
      <c r="CE58" s="2">
        <f>IF($A58&gt;='243way_Regular Symbol'!F$16,"",IF(D58=0,"",IF(OR(D58=$BW$1,D59=$BW$1,D60=$BW$1,D58=$CD$1,D59=$CD$1,D60=$CD$1),0,1)))</f>
        <v>1</v>
      </c>
      <c r="CF58" s="2" t="str">
        <f>IF($A58&gt;='243way_Regular Symbol'!G$16,"",IF(E58=0,"",IF(OR(E58=$BW$1,E59=$BW$1,E60=$BW$1,E58=$CD$1,E59=$CD$1,E60=$CD$1),0,1)))</f>
        <v/>
      </c>
      <c r="CG58" s="2" t="str">
        <f>IF($A58&gt;='243way_Regular Symbol'!H$16,"",IF(F58=0,"",IF(OR(F58=$BW$1,F59=$BW$1,F60=$BW$1,F58=$CD$1,F59=$CD$1,F60=$CD$1),0,1)))</f>
        <v/>
      </c>
      <c r="CI58" s="2">
        <f>IF($A58&gt;='243way_Regular Symbol'!D$16,"",IF(B58=0,"",IF(OR(B58=$BW$1,B59=$BW$1,B60=$BW$1,B58=$CJ$1,B59=$CJ$1,B60=$CJ$1),0,1)))</f>
        <v>0</v>
      </c>
      <c r="CJ58" s="2" t="str">
        <f>IF($A58&gt;='243way_Regular Symbol'!E$16,"",IF(C58=0,"",IF(OR(C58=$BW$1,C59=$BW$1,C60=$BW$1,C58=$CJ$1,C59=$CJ$1,C60=$CJ$1),0,1)))</f>
        <v/>
      </c>
      <c r="CK58" s="2">
        <f>IF($A58&gt;='243way_Regular Symbol'!F$16,"",IF(D58=0,"",IF(OR(D58=$BW$1,D59=$BW$1,D60=$BW$1,D58=$CJ$1,D59=$CJ$1,D60=$CJ$1),0,1)))</f>
        <v>0</v>
      </c>
      <c r="CL58" s="2" t="str">
        <f>IF($A58&gt;='243way_Regular Symbol'!G$16,"",IF(E58=0,"",IF(OR(E58=$BW$1,E59=$BW$1,E60=$BW$1,E58=$CJ$1,E59=$CJ$1,E60=$CJ$1),0,1)))</f>
        <v/>
      </c>
      <c r="CM58" s="2" t="str">
        <f>IF($A58&gt;='243way_Regular Symbol'!H$16,"",IF(F58=0,"",IF(OR(F58=$BW$1,F59=$BW$1,F60=$BW$1,F58=$CJ$1,F59=$CJ$1,F60=$CJ$1),0,1)))</f>
        <v/>
      </c>
      <c r="CO58" s="2">
        <f>IF($A58&gt;='243way_Regular Symbol'!D$16,"",IF(B58=0,"",IF(OR(B58=$BW$1,B59=$BW$1,B60=$BW$1,B58=$CP$1,B59=$CP$1,B60=$CP$1),0,1)))</f>
        <v>1</v>
      </c>
      <c r="CP58" s="2" t="str">
        <f>IF($A58&gt;='243way_Regular Symbol'!E$16,"",IF(C58=0,"",IF(OR(C58=$BW$1,C59=$BW$1,C60=$BW$1,C58=$CP$1,C59=$CP$1,C60=$CP$1),0,1)))</f>
        <v/>
      </c>
      <c r="CQ58" s="2">
        <f>IF($A58&gt;='243way_Regular Symbol'!F$16,"",IF(D58=0,"",IF(OR(D58=$BW$1,D59=$BW$1,D60=$BW$1,D58=$CP$1,D59=$CP$1,D60=$CP$1),0,1)))</f>
        <v>0</v>
      </c>
      <c r="CR58" s="2" t="str">
        <f>IF($A58&gt;='243way_Regular Symbol'!G$16,"",IF(E58=0,"",IF(OR(E58=$BW$1,E59=$BW$1,E60=$BW$1,E58=$CP$1,E59=$CP$1,E60=$CP$1),0,1)))</f>
        <v/>
      </c>
      <c r="CS58" s="2" t="str">
        <f>IF($A58&gt;='243way_Regular Symbol'!H$16,"",IF(F58=0,"",IF(OR(F58=$BW$1,F59=$BW$1,F60=$BW$1,F58=$CP$1,F59=$CP$1,F60=$CP$1),0,1)))</f>
        <v/>
      </c>
      <c r="CU58" s="2">
        <f>IF($A58&gt;='243way_Regular Symbol'!D$16,"",IF(B58=0,"",IF(OR(B58=$BW$1,B59=$BW$1,B60=$BW$1,B58=$CV$1,B59=$CV$1,B60=$CV$1),0,1)))</f>
        <v>1</v>
      </c>
      <c r="CV58" s="2" t="str">
        <f>IF($A58&gt;='243way_Regular Symbol'!E$16,"",IF(C58=0,"",IF(OR(C58=$BW$1,C59=$BW$1,C60=$BW$1,C58=$CV$1,C59=$CV$1,C60=$CV$1),0,1)))</f>
        <v/>
      </c>
      <c r="CW58" s="2">
        <f>IF($A58&gt;='243way_Regular Symbol'!F$16,"",IF(D58=0,"",IF(OR(D58=$BW$1,D59=$BW$1,D60=$BW$1,D58=$CV$1,D59=$CV$1,D60=$CV$1),0,1)))</f>
        <v>0</v>
      </c>
      <c r="CX58" s="2" t="str">
        <f>IF($A58&gt;='243way_Regular Symbol'!G$16,"",IF(E58=0,"",IF(OR(E58=$BW$1,E59=$BW$1,E60=$BW$1,E58=$CV$1,E59=$CV$1,E60=$CV$1),0,1)))</f>
        <v/>
      </c>
      <c r="CY58" s="2" t="str">
        <f>IF($A58&gt;='243way_Regular Symbol'!H$16,"",IF(F58=0,"",IF(OR(F58=$BW$1,F59=$BW$1,F60=$BW$1,F58=$CV$1,F59=$CV$1,F60=$CV$1),0,1)))</f>
        <v/>
      </c>
    </row>
    <row r="59" spans="1:103">
      <c r="A59" s="341">
        <f>IF('243way_Regular Symbol'!L58="","",'243way_Regular Symbol'!L58)</f>
        <v>55</v>
      </c>
      <c r="B59" s="184" t="str">
        <f>IF('243way_Regular Symbol'!M58="",
IF($A59-'243way_Regular Symbol'!D$16&gt;='243way_RegularＸ_W()'!B$2-1,"",VLOOKUP($A59-'243way_Regular Symbol'!D$16,'243way_Regular Symbol'!$L$3:$Q$250,'243way_RegularＸ_W()'!B$3+1,FALSE)),
'243way_Regular Symbol'!M58)</f>
        <v>K</v>
      </c>
      <c r="C59" s="184" t="str">
        <f>IF('243way_Regular Symbol'!N58="",
IF($A59-'243way_Regular Symbol'!E$16&gt;='243way_RegularＸ_W()'!C$2-1,"",VLOOKUP($A59-'243way_Regular Symbol'!E$16,'243way_Regular Symbol'!$L$3:$Q$250,'243way_RegularＸ_W()'!C$3+1,FALSE)),
'243way_Regular Symbol'!N58)</f>
        <v/>
      </c>
      <c r="D59" s="184" t="str">
        <f>IF('243way_Regular Symbol'!O58="",
IF($A59-'243way_Regular Symbol'!F$16&gt;='243way_RegularＸ_W()'!D$2-1,"",VLOOKUP($A59-'243way_Regular Symbol'!F$16,'243way_Regular Symbol'!$L$3:$Q$250,'243way_RegularＸ_W()'!D$3+1,FALSE)),
'243way_Regular Symbol'!O58)</f>
        <v>TE</v>
      </c>
      <c r="E59" s="184" t="str">
        <f>IF('243way_Regular Symbol'!P58="",
IF($A59-'243way_Regular Symbol'!G$16&gt;='243way_RegularＸ_W()'!E$2-1,"",VLOOKUP($A59-'243way_Regular Symbol'!G$16,'243way_Regular Symbol'!$L$3:$Q$250,'243way_RegularＸ_W()'!E$3+1,FALSE)),
'243way_Regular Symbol'!P58)</f>
        <v/>
      </c>
      <c r="F59" s="184" t="str">
        <f>IF('243way_Regular Symbol'!Q58="",
IF($A59-'243way_Regular Symbol'!H$16&gt;='243way_RegularＸ_W()'!F$2-1,"",VLOOKUP($A59-'243way_Regular Symbol'!H$16,'243way_Regular Symbol'!$L$3:$Q$250,'243way_RegularＸ_W()'!F$3+1,FALSE)),
'243way_Regular Symbol'!Q58)</f>
        <v/>
      </c>
      <c r="O59" s="342">
        <f>IF($A59&gt;='243way_Regular Symbol'!D$16,"",IF(B59=0,"",IF(OR(B59=$O$1,B59=$P$1,B60=$O$1,B60=$P$1,B61=$O$1,B61=$P$1),0,1)))</f>
        <v>1</v>
      </c>
      <c r="P59" s="2" t="str">
        <f>IF($A59&gt;='243way_Regular Symbol'!E$16,"",IF(C59=0,"",IF(OR(C59=$O$1,C59=$P$1,C60=$O$1,C60=$P$1,C61=$O$1,C61=$P$1),0,1)))</f>
        <v/>
      </c>
      <c r="Q59" s="2">
        <f>IF($A59&gt;='243way_Regular Symbol'!F$16,"",IF(D59=0,"",IF(OR(D59=$O$1,D59=$P$1,D60=$O$1,D60=$P$1,D61=$O$1,D61=$P$1),0,1)))</f>
        <v>1</v>
      </c>
      <c r="R59" s="2" t="str">
        <f>IF($A59&gt;='243way_Regular Symbol'!G$16,"",IF(E59=0,"",IF(OR(E59=$O$1,E59=$P$1,E60=$O$1,E60=$P$1,E61=$O$1,E61=$P$1),0,1)))</f>
        <v/>
      </c>
      <c r="S59" s="128" t="str">
        <f>IF($A59&gt;='243way_Regular Symbol'!H$16,"",IF(F59=0,"",IF(OR(F59=$O$1,F59=$P$1,F60=$O$1,F60=$P$1,F61=$O$1,F61=$P$1),0,1)))</f>
        <v/>
      </c>
      <c r="U59" s="342">
        <f>IF($A59&gt;='243way_Regular Symbol'!D$16,"",IF(B59=0,"",IF(OR(B59=$U$1,B59=$V$1,B60=$U$1,B60=$V$1,B61=$U$1,B61=$V$1),0,1)))</f>
        <v>1</v>
      </c>
      <c r="V59" s="2" t="str">
        <f>IF($A59&gt;='243way_Regular Symbol'!E$16,"",IF(C59=0,"",IF(OR(C59=$U$1,C59=$V$1,C60=$U$1,C60=$V$1,C61=$U$1,C61=$V$1),0,1)))</f>
        <v/>
      </c>
      <c r="W59" s="2">
        <f>IF($A59&gt;='243way_Regular Symbol'!F$16,"",IF(D59=0,"",IF(OR(D59=$U$1,D59=$V$1,D60=$U$1,D60=$V$1,D61=$U$1,D61=$V$1),0,1)))</f>
        <v>1</v>
      </c>
      <c r="X59" s="2" t="str">
        <f>IF($A59&gt;='243way_Regular Symbol'!G$16,"",IF(E59=0,"",IF(OR(E59=$U$1,E59=$V$1,E60=$U$1,E60=$V$1,E61=$U$1,E61=$V$1),0,1)))</f>
        <v/>
      </c>
      <c r="Y59" s="128" t="str">
        <f>IF($A59&gt;='243way_Regular Symbol'!H$16,"",IF(F59=0,"",IF(OR(F59=$U$1,F59=$V$1,F60=$U$1,F60=$V$1,F61=$U$1,F61=$V$1),0,1)))</f>
        <v/>
      </c>
      <c r="AA59" s="342">
        <f>IF($A59&gt;='243way_Regular Symbol'!D$16,"",IF(B59=0,"",IF(OR(B59=$AA$1,B59=$AB$1,B60=$AA$1,B60=$AB$1,B61=$AA$1,,B61=$AB$1),0,1)))</f>
        <v>1</v>
      </c>
      <c r="AB59" s="2" t="str">
        <f>IF($A59&gt;='243way_Regular Symbol'!E$16,"",IF(C59=0,"",IF(OR(C59=$AA$1,C59=$AB$1,C60=$AA$1,C60=$AB$1,C61=$AA$1,,C61=$AB$1),0,1)))</f>
        <v/>
      </c>
      <c r="AC59" s="2">
        <f>IF($A59&gt;='243way_Regular Symbol'!F$16,"",IF(D59=0,"",IF(OR(D59=$AA$1,D59=$AB$1,D60=$AA$1,D60=$AB$1,D61=$AA$1,,D61=$AB$1),0,1)))</f>
        <v>1</v>
      </c>
      <c r="AD59" s="2" t="str">
        <f>IF($A59&gt;='243way_Regular Symbol'!G$16,"",IF(E59=0,"",IF(OR(E59=$AA$1,E59=$AB$1,E60=$AA$1,E60=$AB$1,E61=$AA$1,,E61=$AB$1),0,1)))</f>
        <v/>
      </c>
      <c r="AE59" s="128" t="str">
        <f>IF($A59&gt;='243way_Regular Symbol'!H$16,"",IF(F59=0,"",IF(OR(F59=$AA$1,F59=$AB$1,F60=$AA$1,F60=$AB$1,F61=$AA$1,,F61=$AB$1),0,1)))</f>
        <v/>
      </c>
      <c r="AG59" s="342">
        <f>IF($A59&gt;='243way_Regular Symbol'!D$16,"",IF(B59=0,"",IF(OR(B59=$AG$1,B59=$AH$1,B60=$AG$1,B60=$AH$1,B61=$AG$1,B61=$AH$1),0,1)))</f>
        <v>1</v>
      </c>
      <c r="AH59" s="2" t="str">
        <f>IF($A59&gt;='243way_Regular Symbol'!E$16,"",IF(C59=0,"",IF(OR(C59=$AG$1,C59=$AH$1,C60=$AG$1,C60=$AH$1,C61=$AG$1,C61=$AH$1),0,1)))</f>
        <v/>
      </c>
      <c r="AI59" s="2">
        <f>IF($A59&gt;='243way_Regular Symbol'!F$16,"",IF(D59=0,"",IF(OR(D59=$AG$1,D59=$AH$1,D60=$AG$1,D60=$AH$1,D61=$AG$1,D61=$AH$1),0,1)))</f>
        <v>1</v>
      </c>
      <c r="AJ59" s="2" t="str">
        <f>IF($A59&gt;='243way_Regular Symbol'!G$16,"",IF(E59=0,"",IF(OR(E59=$AG$1,E59=$AH$1,E60=$AG$1,E60=$AH$1,E61=$AG$1,E61=$AH$1),0,1)))</f>
        <v/>
      </c>
      <c r="AK59" s="128" t="str">
        <f>IF($A59&gt;='243way_Regular Symbol'!H$16,"",IF(F59=0,"",IF(OR(F59=$AG$1,F59=$AH$1,F60=$AG$1,F60=$AH$1,F61=$AG$1,F61=$AH$1),0,1)))</f>
        <v/>
      </c>
      <c r="AM59" s="342">
        <f>IF($A59&gt;='243way_Regular Symbol'!D$16,"",IF(B59=0,"",IF(OR(B59=$AM$1,B59=$AN$1,B60=$AM$1,B60=$AN$1,B61=$AM$1,B61=$AN$1),0,1)))</f>
        <v>0</v>
      </c>
      <c r="AN59" s="2" t="str">
        <f>IF($A59&gt;='243way_Regular Symbol'!E$16,"",IF(C59=0,"",IF(OR(C59=$AM$1,C59=$AN$1,C60=$AM$1,C60=$AN$1,C61=$AM$1,C61=$AN$1),0,1)))</f>
        <v/>
      </c>
      <c r="AO59" s="2">
        <f>IF($A59&gt;='243way_Regular Symbol'!F$16,"",IF(D59=0,"",IF(OR(D59=$AM$1,D59=$AN$1,D60=$AM$1,D60=$AN$1,D61=$AM$1,D61=$AN$1),0,1)))</f>
        <v>1</v>
      </c>
      <c r="AP59" s="2" t="str">
        <f>IF($A59&gt;='243way_Regular Symbol'!G$16,"",IF(E59=0,"",IF(OR(E59=$AM$1,E59=$AN$1,E60=$AM$1,E60=$AN$1,E61=$AM$1,E61=$AN$1),0,1)))</f>
        <v/>
      </c>
      <c r="AQ59" s="128" t="str">
        <f>IF($A59&gt;='243way_Regular Symbol'!H$16,"",IF(F59=0,"",IF(OR(F59=$AM$1,F59=$AN$1,F60=$AM$1,F60=$AN$1,F61=$AM$1,F61=$AN$1),0,1)))</f>
        <v/>
      </c>
      <c r="AS59" s="342">
        <f>IF($A59&gt;='243way_Regular Symbol'!D$16,"",IF(B59=0,"",IF(OR(B59=$AM$1,B59=$AT$1,B60=$AM$1,B60=$AT$1,B61=$AM$1,B61=$AT$1),0,1)))</f>
        <v>1</v>
      </c>
      <c r="AT59" s="2" t="str">
        <f>IF($A59&gt;='243way_Regular Symbol'!E$16,"",IF(C59=0,"",IF(OR(C59=$AM$1,C59=$AT$1,C60=$AM$1,C60=$AT$1,C61=$AM$1,C61=$AT$1),0,1)))</f>
        <v/>
      </c>
      <c r="AU59" s="2">
        <f>IF($A59&gt;='243way_Regular Symbol'!F$16,"",IF(D59=0,"",IF(OR(D59=$AM$1,D59=$AT$1,D60=$AM$1,D60=$AT$1,D61=$AM$1,D61=$AT$1),0,1)))</f>
        <v>1</v>
      </c>
      <c r="AV59" s="2" t="str">
        <f>IF($A59&gt;='243way_Regular Symbol'!G$16,"",IF(E59=0,"",IF(OR(E59=$AM$1,E59=$AT$1,E60=$AM$1,E60=$AT$1,E61=$AM$1,E61=$AT$1),0,1)))</f>
        <v/>
      </c>
      <c r="AW59" s="128" t="str">
        <f>IF($A59&gt;='243way_Regular Symbol'!H$16,"",IF(F59=0,"",IF(OR(F59=$AM$1,F59=$AT$1,F60=$AM$1,F60=$AT$1,F61=$AM$1,F61=$AT$1),0,1)))</f>
        <v/>
      </c>
      <c r="AY59" s="342"/>
      <c r="AZ59" s="2"/>
      <c r="BA59" s="2">
        <f>IF($A59&gt;='243way_Regular Symbol'!F$16,"",COUNTIF(D59:D61,$AZ$1))</f>
        <v>0</v>
      </c>
      <c r="BB59" s="2" t="str">
        <f>IF($A59&gt;='243way_Regular Symbol'!G$16,"",COUNTIF(E59:E61,$AZ$1))</f>
        <v/>
      </c>
      <c r="BC59" s="2" t="str">
        <f>IF($A59&gt;='243way_Regular Symbol'!H$16,"",COUNTIF(F59:F61,$AZ$1))</f>
        <v/>
      </c>
      <c r="BE59" s="342">
        <f>IF($A59&gt;='243way_Regular Symbol'!D$16,"",IF(B59=0,"",IF(OR(B59=$AM$1,B59=$BF$1,B60=$AM$1,B60=$BF$1,B61=$AM$1,B61=$BF$1),1,0)))</f>
        <v>0</v>
      </c>
      <c r="BF59" s="342" t="str">
        <f>IF($A59&gt;='243way_Regular Symbol'!E$16,"",IF(C59=0,"",IF(OR(C59=$AM$1,C59=$BF$1,C60=$AM$1,C60=$BF$1,C61=$AM$1,C61=$BF$1),1,0)))</f>
        <v/>
      </c>
      <c r="BG59" s="342">
        <f>IF($A59&gt;='243way_Regular Symbol'!F$16,"",IF(D59=0,"",IF(OR(D59=$AM$1,D59=$BF$1,D60=$AM$1,D60=$BF$1,D61=$AM$1,D61=$BF$1),1,0)))</f>
        <v>0</v>
      </c>
      <c r="BH59" s="342" t="str">
        <f>IF($A59&gt;='243way_Regular Symbol'!G$16,"",IF(E59=0,"",IF(OR(E59=$AM$1,E59=$BF$1,E60=$AM$1,E60=$BF$1,E61=$AM$1,E61=$BF$1),1,0)))</f>
        <v/>
      </c>
      <c r="BI59" s="342" t="str">
        <f>IF($A59&gt;='243way_Regular Symbol'!H$16,"",IF(F59=0,"",IF(OR(F59=$AM$1,F59=$BF$1,F60=$AM$1,F60=$BF$1,F61=$AM$1,F61=$BF$1),1,0)))</f>
        <v/>
      </c>
      <c r="BK59" s="342">
        <f>IF($A59&gt;='243way_Regular Symbol'!D$16,"",IF(B59=0,"",IF(OR(B59=$AM$1,B59=$BL$1,B60=$AM$1,B60=$BL$1,B61=$AM$1,B61=$BL$1),0,1)))</f>
        <v>1</v>
      </c>
      <c r="BL59" s="2" t="str">
        <f>IF($A59&gt;='243way_Regular Symbol'!E$16,"",IF(C59=0,"",IF(OR(C59=$AM$1,C59=$BL$1,C60=$AM$1,C60=$BL$1,C61=$AM$1,C61=$BL$1),0,1)))</f>
        <v/>
      </c>
      <c r="BM59" s="2">
        <f>IF($A59&gt;='243way_Regular Symbol'!F$16,"",IF(D59=0,"",IF(OR(D59=$AM$1,D59=$BL$1,D60=$AM$1,D60=$BL$1,D61=$AM$1,D61=$BL$1),0,1)))</f>
        <v>1</v>
      </c>
      <c r="BN59" s="2" t="str">
        <f>IF($A59&gt;='243way_Regular Symbol'!G$16,"",IF(E59=0,"",IF(OR(E59=$AM$1,E59=$BL$1,E60=$AM$1,E60=$BL$1,E61=$AM$1,E61=$BL$1),0,1)))</f>
        <v/>
      </c>
      <c r="BO59" s="128" t="str">
        <f>IF($A59&gt;='243way_Regular Symbol'!H$16,"",IF(F59=0,"",IF(OR(F59=$AM$1,F59=$BL$1,F60=$AM$1,F60=$BL$1,F61=$AM$1,F61=$BL$1),0,1)))</f>
        <v/>
      </c>
      <c r="BQ59" s="2">
        <f>IF($A59&gt;='243way_Regular Symbol'!D$16,"",IF(B59=0,"",IF(OR(B59=$BQ$1,B59=$BR$1,B60=$BQ$1,B60=$BR$1,B61=$BQ$1,B61=$BR$1),0,1)))</f>
        <v>1</v>
      </c>
      <c r="BR59" s="2" t="str">
        <f>IF($A59&gt;='243way_Regular Symbol'!E$16,"",IF(C59=0,"",IF(OR(C59=$BQ$1,C59=$BR$1,C60=$BQ$1,C60=$BR$1,C61=$BQ$1,C61=$BR$1),0,1)))</f>
        <v/>
      </c>
      <c r="BS59" s="2">
        <f>IF($A59&gt;='243way_Regular Symbol'!F$16,"",IF(D59=0,"",IF(OR(D59=$BQ$1,D59=$BR$1,D60=$BQ$1,D60=$BR$1,D61=$BQ$1,D61=$BR$1),0,1)))</f>
        <v>1</v>
      </c>
      <c r="BT59" s="2" t="str">
        <f>IF($A59&gt;='243way_Regular Symbol'!G$16,"",IF(E59=0,"",IF(OR(E59=$BQ$1,E59=$BR$1,E60=$BQ$1,E60=$BR$1,E61=$BQ$1,E61=$BR$1),0,1)))</f>
        <v/>
      </c>
      <c r="BU59" s="2" t="str">
        <f>IF($A59&gt;='243way_Regular Symbol'!H$16,"",IF(F59=0,"",IF(OR(F59=$BQ$1,F59=$BR$1,F60=$BQ$1,F60=$BR$1,F61=$BQ$1,F61=$BR$1),0,1)))</f>
        <v/>
      </c>
      <c r="BW59" s="2">
        <f>IF($A59&gt;='243way_Regular Symbol'!D$16,"",IF(B59=0,"",IF(OR(B59=$BW$1,B60=$BW$1,B61=$BW$1,B59=$BX$1,B60=$BX$1,B61=$BX$1),0,1)))</f>
        <v>0</v>
      </c>
      <c r="BX59" s="2" t="str">
        <f>IF($A59&gt;='243way_Regular Symbol'!E$16,"",IF(C59=0,"",IF(OR(C59=$BW$1,C60=$BW$1,C61=$BW$1,C59=$BX$1,C60=$BX$1,C61=$BX$1),0,1)))</f>
        <v/>
      </c>
      <c r="BY59" s="2">
        <f>IF($A59&gt;='243way_Regular Symbol'!F$16,"",IF(D59=0,"",IF(OR(D59=$BW$1,D60=$BW$1,D61=$BW$1,D59=$BX$1,D60=$BX$1,D61=$BX$1),0,1)))</f>
        <v>1</v>
      </c>
      <c r="BZ59" s="2" t="str">
        <f>IF($A59&gt;='243way_Regular Symbol'!G$16,"",IF(E59=0,"",IF(OR(E59=$BW$1,E60=$BW$1,E61=$BW$1,E59=$BX$1,E60=$BX$1,E61=$BX$1),0,1)))</f>
        <v/>
      </c>
      <c r="CA59" s="2" t="str">
        <f>IF($A59&gt;='243way_Regular Symbol'!H$16,"",IF(F59=0,"",IF(OR(F59=$BW$1,F60=$BW$1,F61=$BW$1,F59=$BX$1,F60=$BX$1,F61=$BX$1),0,1)))</f>
        <v/>
      </c>
      <c r="CC59" s="2">
        <f>IF($A59&gt;='243way_Regular Symbol'!D$16,"",IF(B59=0,"",IF(OR(B59=$BW$1,B60=$BW$1,B61=$BW$1,B59=$CD$1,B60=$CD$1,B61=$CD$1),0,1)))</f>
        <v>1</v>
      </c>
      <c r="CD59" s="2" t="str">
        <f>IF($A59&gt;='243way_Regular Symbol'!E$16,"",IF(C59=0,"",IF(OR(C59=$BW$1,C60=$BW$1,C61=$BW$1,C59=$CD$1,C60=$CD$1,C61=$CD$1),0,1)))</f>
        <v/>
      </c>
      <c r="CE59" s="2">
        <f>IF($A59&gt;='243way_Regular Symbol'!F$16,"",IF(D59=0,"",IF(OR(D59=$BW$1,D60=$BW$1,D61=$BW$1,D59=$CD$1,D60=$CD$1,D61=$CD$1),0,1)))</f>
        <v>0</v>
      </c>
      <c r="CF59" s="2" t="str">
        <f>IF($A59&gt;='243way_Regular Symbol'!G$16,"",IF(E59=0,"",IF(OR(E59=$BW$1,E60=$BW$1,E61=$BW$1,E59=$CD$1,E60=$CD$1,E61=$CD$1),0,1)))</f>
        <v/>
      </c>
      <c r="CG59" s="2" t="str">
        <f>IF($A59&gt;='243way_Regular Symbol'!H$16,"",IF(F59=0,"",IF(OR(F59=$BW$1,F60=$BW$1,F61=$BW$1,F59=$CD$1,F60=$CD$1,F61=$CD$1),0,1)))</f>
        <v/>
      </c>
      <c r="CI59" s="2">
        <f>IF($A59&gt;='243way_Regular Symbol'!D$16,"",IF(B59=0,"",IF(OR(B59=$BW$1,B60=$BW$1,B61=$BW$1,B59=$CJ$1,B60=$CJ$1,B61=$CJ$1),0,1)))</f>
        <v>0</v>
      </c>
      <c r="CJ59" s="2" t="str">
        <f>IF($A59&gt;='243way_Regular Symbol'!E$16,"",IF(C59=0,"",IF(OR(C59=$BW$1,C60=$BW$1,C61=$BW$1,C59=$CJ$1,C60=$CJ$1,C61=$CJ$1),0,1)))</f>
        <v/>
      </c>
      <c r="CK59" s="2">
        <f>IF($A59&gt;='243way_Regular Symbol'!F$16,"",IF(D59=0,"",IF(OR(D59=$BW$1,D60=$BW$1,D61=$BW$1,D59=$CJ$1,D60=$CJ$1,D61=$CJ$1),0,1)))</f>
        <v>1</v>
      </c>
      <c r="CL59" s="2" t="str">
        <f>IF($A59&gt;='243way_Regular Symbol'!G$16,"",IF(E59=0,"",IF(OR(E59=$BW$1,E60=$BW$1,E61=$BW$1,E59=$CJ$1,E60=$CJ$1,E61=$CJ$1),0,1)))</f>
        <v/>
      </c>
      <c r="CM59" s="2" t="str">
        <f>IF($A59&gt;='243way_Regular Symbol'!H$16,"",IF(F59=0,"",IF(OR(F59=$BW$1,F60=$BW$1,F61=$BW$1,F59=$CJ$1,F60=$CJ$1,F61=$CJ$1),0,1)))</f>
        <v/>
      </c>
      <c r="CO59" s="2">
        <f>IF($A59&gt;='243way_Regular Symbol'!D$16,"",IF(B59=0,"",IF(OR(B59=$BW$1,B60=$BW$1,B61=$BW$1,B59=$CP$1,B60=$CP$1,B61=$CP$1),0,1)))</f>
        <v>1</v>
      </c>
      <c r="CP59" s="2" t="str">
        <f>IF($A59&gt;='243way_Regular Symbol'!E$16,"",IF(C59=0,"",IF(OR(C59=$BW$1,C60=$BW$1,C61=$BW$1,C59=$CP$1,C60=$CP$1,C61=$CP$1),0,1)))</f>
        <v/>
      </c>
      <c r="CQ59" s="2">
        <f>IF($A59&gt;='243way_Regular Symbol'!F$16,"",IF(D59=0,"",IF(OR(D59=$BW$1,D60=$BW$1,D61=$BW$1,D59=$CP$1,D60=$CP$1,D61=$CP$1),0,1)))</f>
        <v>0</v>
      </c>
      <c r="CR59" s="2" t="str">
        <f>IF($A59&gt;='243way_Regular Symbol'!G$16,"",IF(E59=0,"",IF(OR(E59=$BW$1,E60=$BW$1,E61=$BW$1,E59=$CP$1,E60=$CP$1,E61=$CP$1),0,1)))</f>
        <v/>
      </c>
      <c r="CS59" s="2" t="str">
        <f>IF($A59&gt;='243way_Regular Symbol'!H$16,"",IF(F59=0,"",IF(OR(F59=$BW$1,F60=$BW$1,F61=$BW$1,F59=$CP$1,F60=$CP$1,F61=$CP$1),0,1)))</f>
        <v/>
      </c>
      <c r="CU59" s="2">
        <f>IF($A59&gt;='243way_Regular Symbol'!D$16,"",IF(B59=0,"",IF(OR(B59=$BW$1,B60=$BW$1,B61=$BW$1,B59=$CV$1,B60=$CV$1,B61=$CV$1),0,1)))</f>
        <v>1</v>
      </c>
      <c r="CV59" s="2" t="str">
        <f>IF($A59&gt;='243way_Regular Symbol'!E$16,"",IF(C59=0,"",IF(OR(C59=$BW$1,C60=$BW$1,C61=$BW$1,C59=$CV$1,C60=$CV$1,C61=$CV$1),0,1)))</f>
        <v/>
      </c>
      <c r="CW59" s="2">
        <f>IF($A59&gt;='243way_Regular Symbol'!F$16,"",IF(D59=0,"",IF(OR(D59=$BW$1,D60=$BW$1,D61=$BW$1,D59=$CV$1,D60=$CV$1,D61=$CV$1),0,1)))</f>
        <v>0</v>
      </c>
      <c r="CX59" s="2" t="str">
        <f>IF($A59&gt;='243way_Regular Symbol'!G$16,"",IF(E59=0,"",IF(OR(E59=$BW$1,E60=$BW$1,E61=$BW$1,E59=$CV$1,E60=$CV$1,E61=$CV$1),0,1)))</f>
        <v/>
      </c>
      <c r="CY59" s="2" t="str">
        <f>IF($A59&gt;='243way_Regular Symbol'!H$16,"",IF(F59=0,"",IF(OR(F59=$BW$1,F60=$BW$1,F61=$BW$1,F59=$CV$1,F60=$CV$1,F61=$CV$1),0,1)))</f>
        <v/>
      </c>
    </row>
    <row r="60" spans="1:103">
      <c r="A60" s="341">
        <f>IF('243way_Regular Symbol'!L59="","",'243way_Regular Symbol'!L59)</f>
        <v>56</v>
      </c>
      <c r="B60" s="184" t="str">
        <f>IF('243way_Regular Symbol'!M59="",
IF($A60-'243way_Regular Symbol'!D$16&gt;='243way_RegularＸ_W()'!B$2-1,"",VLOOKUP($A60-'243way_Regular Symbol'!D$16,'243way_Regular Symbol'!$L$3:$Q$250,'243way_RegularＸ_W()'!B$3+1,FALSE)),
'243way_Regular Symbol'!M59)</f>
        <v>J</v>
      </c>
      <c r="C60" s="184" t="str">
        <f>IF('243way_Regular Symbol'!N59="",
IF($A60-'243way_Regular Symbol'!E$16&gt;='243way_RegularＸ_W()'!C$2-1,"",VLOOKUP($A60-'243way_Regular Symbol'!E$16,'243way_Regular Symbol'!$L$3:$Q$250,'243way_RegularＸ_W()'!C$3+1,FALSE)),
'243way_Regular Symbol'!N59)</f>
        <v/>
      </c>
      <c r="D60" s="184" t="str">
        <f>IF('243way_Regular Symbol'!O59="",
IF($A60-'243way_Regular Symbol'!F$16&gt;='243way_RegularＸ_W()'!D$2-1,"",VLOOKUP($A60-'243way_Regular Symbol'!F$16,'243way_Regular Symbol'!$L$3:$Q$250,'243way_RegularＸ_W()'!D$3+1,FALSE)),
'243way_Regular Symbol'!O59)</f>
        <v>NI</v>
      </c>
      <c r="E60" s="184" t="str">
        <f>IF('243way_Regular Symbol'!P59="",
IF($A60-'243way_Regular Symbol'!G$16&gt;='243way_RegularＸ_W()'!E$2-1,"",VLOOKUP($A60-'243way_Regular Symbol'!G$16,'243way_Regular Symbol'!$L$3:$Q$250,'243way_RegularＸ_W()'!E$3+1,FALSE)),
'243way_Regular Symbol'!P59)</f>
        <v/>
      </c>
      <c r="F60" s="184" t="str">
        <f>IF('243way_Regular Symbol'!Q59="",
IF($A60-'243way_Regular Symbol'!H$16&gt;='243way_RegularＸ_W()'!F$2-1,"",VLOOKUP($A60-'243way_Regular Symbol'!H$16,'243way_Regular Symbol'!$L$3:$Q$250,'243way_RegularＸ_W()'!F$3+1,FALSE)),
'243way_Regular Symbol'!Q59)</f>
        <v/>
      </c>
      <c r="O60" s="342">
        <f>IF($A60&gt;='243way_Regular Symbol'!D$16,"",IF(B60=0,"",IF(OR(B60=$O$1,B60=$P$1,B61=$O$1,B61=$P$1,B62=$O$1,B62=$P$1),0,1)))</f>
        <v>1</v>
      </c>
      <c r="P60" s="2" t="str">
        <f>IF($A60&gt;='243way_Regular Symbol'!E$16,"",IF(C60=0,"",IF(OR(C60=$O$1,C60=$P$1,C61=$O$1,C61=$P$1,C62=$O$1,C62=$P$1),0,1)))</f>
        <v/>
      </c>
      <c r="Q60" s="2">
        <f>IF($A60&gt;='243way_Regular Symbol'!F$16,"",IF(D60=0,"",IF(OR(D60=$O$1,D60=$P$1,D61=$O$1,D61=$P$1,D62=$O$1,D62=$P$1),0,1)))</f>
        <v>0</v>
      </c>
      <c r="R60" s="2" t="str">
        <f>IF($A60&gt;='243way_Regular Symbol'!G$16,"",IF(E60=0,"",IF(OR(E60=$O$1,E60=$P$1,E61=$O$1,E61=$P$1,E62=$O$1,E62=$P$1),0,1)))</f>
        <v/>
      </c>
      <c r="S60" s="128" t="str">
        <f>IF($A60&gt;='243way_Regular Symbol'!H$16,"",IF(F60=0,"",IF(OR(F60=$O$1,F60=$P$1,F61=$O$1,F61=$P$1,F62=$O$1,F62=$P$1),0,1)))</f>
        <v/>
      </c>
      <c r="U60" s="342">
        <f>IF($A60&gt;='243way_Regular Symbol'!D$16,"",IF(B60=0,"",IF(OR(B60=$U$1,B60=$V$1,B61=$U$1,B61=$V$1,B62=$U$1,B62=$V$1),0,1)))</f>
        <v>0</v>
      </c>
      <c r="V60" s="2" t="str">
        <f>IF($A60&gt;='243way_Regular Symbol'!E$16,"",IF(C60=0,"",IF(OR(C60=$U$1,C60=$V$1,C61=$U$1,C61=$V$1,C62=$U$1,C62=$V$1),0,1)))</f>
        <v/>
      </c>
      <c r="W60" s="2">
        <f>IF($A60&gt;='243way_Regular Symbol'!F$16,"",IF(D60=0,"",IF(OR(D60=$U$1,D60=$V$1,D61=$U$1,D61=$V$1,D62=$U$1,D62=$V$1),0,1)))</f>
        <v>1</v>
      </c>
      <c r="X60" s="2" t="str">
        <f>IF($A60&gt;='243way_Regular Symbol'!G$16,"",IF(E60=0,"",IF(OR(E60=$U$1,E60=$V$1,E61=$U$1,E61=$V$1,E62=$U$1,E62=$V$1),0,1)))</f>
        <v/>
      </c>
      <c r="Y60" s="128" t="str">
        <f>IF($A60&gt;='243way_Regular Symbol'!H$16,"",IF(F60=0,"",IF(OR(F60=$U$1,F60=$V$1,F61=$U$1,F61=$V$1,F62=$U$1,F62=$V$1),0,1)))</f>
        <v/>
      </c>
      <c r="AA60" s="342">
        <f>IF($A60&gt;='243way_Regular Symbol'!D$16,"",IF(B60=0,"",IF(OR(B60=$AA$1,B60=$AB$1,B61=$AA$1,B61=$AB$1,B62=$AA$1,,B62=$AB$1),0,1)))</f>
        <v>1</v>
      </c>
      <c r="AB60" s="2" t="str">
        <f>IF($A60&gt;='243way_Regular Symbol'!E$16,"",IF(C60=0,"",IF(OR(C60=$AA$1,C60=$AB$1,C61=$AA$1,C61=$AB$1,C62=$AA$1,,C62=$AB$1),0,1)))</f>
        <v/>
      </c>
      <c r="AC60" s="2">
        <f>IF($A60&gt;='243way_Regular Symbol'!F$16,"",IF(D60=0,"",IF(OR(D60=$AA$1,D60=$AB$1,D61=$AA$1,D61=$AB$1,D62=$AA$1,,D62=$AB$1),0,1)))</f>
        <v>1</v>
      </c>
      <c r="AD60" s="2" t="str">
        <f>IF($A60&gt;='243way_Regular Symbol'!G$16,"",IF(E60=0,"",IF(OR(E60=$AA$1,E60=$AB$1,E61=$AA$1,E61=$AB$1,E62=$AA$1,,E62=$AB$1),0,1)))</f>
        <v/>
      </c>
      <c r="AE60" s="128" t="str">
        <f>IF($A60&gt;='243way_Regular Symbol'!H$16,"",IF(F60=0,"",IF(OR(F60=$AA$1,F60=$AB$1,F61=$AA$1,F61=$AB$1,F62=$AA$1,,F62=$AB$1),0,1)))</f>
        <v/>
      </c>
      <c r="AG60" s="342">
        <f>IF($A60&gt;='243way_Regular Symbol'!D$16,"",IF(B60=0,"",IF(OR(B60=$AG$1,B60=$AH$1,B61=$AG$1,B61=$AH$1,B62=$AG$1,B62=$AH$1),0,1)))</f>
        <v>1</v>
      </c>
      <c r="AH60" s="2" t="str">
        <f>IF($A60&gt;='243way_Regular Symbol'!E$16,"",IF(C60=0,"",IF(OR(C60=$AG$1,C60=$AH$1,C61=$AG$1,C61=$AH$1,C62=$AG$1,C62=$AH$1),0,1)))</f>
        <v/>
      </c>
      <c r="AI60" s="2">
        <f>IF($A60&gt;='243way_Regular Symbol'!F$16,"",IF(D60=0,"",IF(OR(D60=$AG$1,D60=$AH$1,D61=$AG$1,D61=$AH$1,D62=$AG$1,D62=$AH$1),0,1)))</f>
        <v>1</v>
      </c>
      <c r="AJ60" s="2" t="str">
        <f>IF($A60&gt;='243way_Regular Symbol'!G$16,"",IF(E60=0,"",IF(OR(E60=$AG$1,E60=$AH$1,E61=$AG$1,E61=$AH$1,E62=$AG$1,E62=$AH$1),0,1)))</f>
        <v/>
      </c>
      <c r="AK60" s="128" t="str">
        <f>IF($A60&gt;='243way_Regular Symbol'!H$16,"",IF(F60=0,"",IF(OR(F60=$AG$1,F60=$AH$1,F61=$AG$1,F61=$AH$1,F62=$AG$1,F62=$AH$1),0,1)))</f>
        <v/>
      </c>
      <c r="AM60" s="342">
        <f>IF($A60&gt;='243way_Regular Symbol'!D$16,"",IF(B60=0,"",IF(OR(B60=$AM$1,B60=$AN$1,B61=$AM$1,B61=$AN$1,B62=$AM$1,B62=$AN$1),0,1)))</f>
        <v>0</v>
      </c>
      <c r="AN60" s="2" t="str">
        <f>IF($A60&gt;='243way_Regular Symbol'!E$16,"",IF(C60=0,"",IF(OR(C60=$AM$1,C60=$AN$1,C61=$AM$1,C61=$AN$1,C62=$AM$1,C62=$AN$1),0,1)))</f>
        <v/>
      </c>
      <c r="AO60" s="2">
        <f>IF($A60&gt;='243way_Regular Symbol'!F$16,"",IF(D60=0,"",IF(OR(D60=$AM$1,D60=$AN$1,D61=$AM$1,D61=$AN$1,D62=$AM$1,D62=$AN$1),0,1)))</f>
        <v>1</v>
      </c>
      <c r="AP60" s="2" t="str">
        <f>IF($A60&gt;='243way_Regular Symbol'!G$16,"",IF(E60=0,"",IF(OR(E60=$AM$1,E60=$AN$1,E61=$AM$1,E61=$AN$1,E62=$AM$1,E62=$AN$1),0,1)))</f>
        <v/>
      </c>
      <c r="AQ60" s="128" t="str">
        <f>IF($A60&gt;='243way_Regular Symbol'!H$16,"",IF(F60=0,"",IF(OR(F60=$AM$1,F60=$AN$1,F61=$AM$1,F61=$AN$1,F62=$AM$1,F62=$AN$1),0,1)))</f>
        <v/>
      </c>
      <c r="AS60" s="342">
        <f>IF($A60&gt;='243way_Regular Symbol'!D$16,"",IF(B60=0,"",IF(OR(B60=$AM$1,B60=$AT$1,B61=$AM$1,B61=$AT$1,B62=$AM$1,B62=$AT$1),0,1)))</f>
        <v>1</v>
      </c>
      <c r="AT60" s="2" t="str">
        <f>IF($A60&gt;='243way_Regular Symbol'!E$16,"",IF(C60=0,"",IF(OR(C60=$AM$1,C60=$AT$1,C61=$AM$1,C61=$AT$1,C62=$AM$1,C62=$AT$1),0,1)))</f>
        <v/>
      </c>
      <c r="AU60" s="2">
        <f>IF($A60&gt;='243way_Regular Symbol'!F$16,"",IF(D60=0,"",IF(OR(D60=$AM$1,D60=$AT$1,D61=$AM$1,D61=$AT$1,D62=$AM$1,D62=$AT$1),0,1)))</f>
        <v>1</v>
      </c>
      <c r="AV60" s="2" t="str">
        <f>IF($A60&gt;='243way_Regular Symbol'!G$16,"",IF(E60=0,"",IF(OR(E60=$AM$1,E60=$AT$1,E61=$AM$1,E61=$AT$1,E62=$AM$1,E62=$AT$1),0,1)))</f>
        <v/>
      </c>
      <c r="AW60" s="128" t="str">
        <f>IF($A60&gt;='243way_Regular Symbol'!H$16,"",IF(F60=0,"",IF(OR(F60=$AM$1,F60=$AT$1,F61=$AM$1,F61=$AT$1,F62=$AM$1,F62=$AT$1),0,1)))</f>
        <v/>
      </c>
      <c r="AY60" s="342"/>
      <c r="AZ60" s="2"/>
      <c r="BA60" s="2">
        <f>IF($A60&gt;='243way_Regular Symbol'!F$16,"",COUNTIF(D60:D62,$AZ$1))</f>
        <v>0</v>
      </c>
      <c r="BB60" s="2" t="str">
        <f>IF($A60&gt;='243way_Regular Symbol'!G$16,"",COUNTIF(E60:E62,$AZ$1))</f>
        <v/>
      </c>
      <c r="BC60" s="2" t="str">
        <f>IF($A60&gt;='243way_Regular Symbol'!H$16,"",COUNTIF(F60:F62,$AZ$1))</f>
        <v/>
      </c>
      <c r="BE60" s="342">
        <f>IF($A60&gt;='243way_Regular Symbol'!D$16,"",IF(B60=0,"",IF(OR(B60=$AM$1,B60=$BF$1,B61=$AM$1,B61=$BF$1,B62=$AM$1,B62=$BF$1),1,0)))</f>
        <v>0</v>
      </c>
      <c r="BF60" s="342" t="str">
        <f>IF($A60&gt;='243way_Regular Symbol'!E$16,"",IF(C60=0,"",IF(OR(C60=$AM$1,C60=$BF$1,C61=$AM$1,C61=$BF$1,C62=$AM$1,C62=$BF$1),1,0)))</f>
        <v/>
      </c>
      <c r="BG60" s="342">
        <f>IF($A60&gt;='243way_Regular Symbol'!F$16,"",IF(D60=0,"",IF(OR(D60=$AM$1,D60=$BF$1,D61=$AM$1,D61=$BF$1,D62=$AM$1,D62=$BF$1),1,0)))</f>
        <v>0</v>
      </c>
      <c r="BH60" s="342" t="str">
        <f>IF($A60&gt;='243way_Regular Symbol'!G$16,"",IF(E60=0,"",IF(OR(E60=$AM$1,E60=$BF$1,E61=$AM$1,E61=$BF$1,E62=$AM$1,E62=$BF$1),1,0)))</f>
        <v/>
      </c>
      <c r="BI60" s="342" t="str">
        <f>IF($A60&gt;='243way_Regular Symbol'!H$16,"",IF(F60=0,"",IF(OR(F60=$AM$1,F60=$BF$1,F61=$AM$1,F61=$BF$1,F62=$AM$1,F62=$BF$1),1,0)))</f>
        <v/>
      </c>
      <c r="BK60" s="342">
        <f>IF($A60&gt;='243way_Regular Symbol'!D$16,"",IF(B60=0,"",IF(OR(B60=$AM$1,B60=$BL$1,B61=$AM$1,B61=$BL$1,B62=$AM$1,B62=$BL$1),0,1)))</f>
        <v>1</v>
      </c>
      <c r="BL60" s="2" t="str">
        <f>IF($A60&gt;='243way_Regular Symbol'!E$16,"",IF(C60=0,"",IF(OR(C60=$AM$1,C60=$BL$1,C61=$AM$1,C61=$BL$1,C62=$AM$1,C62=$BL$1),0,1)))</f>
        <v/>
      </c>
      <c r="BM60" s="2">
        <f>IF($A60&gt;='243way_Regular Symbol'!F$16,"",IF(D60=0,"",IF(OR(D60=$AM$1,D60=$BL$1,D61=$AM$1,D61=$BL$1,D62=$AM$1,D62=$BL$1),0,1)))</f>
        <v>1</v>
      </c>
      <c r="BN60" s="2" t="str">
        <f>IF($A60&gt;='243way_Regular Symbol'!G$16,"",IF(E60=0,"",IF(OR(E60=$AM$1,E60=$BL$1,E61=$AM$1,E61=$BL$1,E62=$AM$1,E62=$BL$1),0,1)))</f>
        <v/>
      </c>
      <c r="BO60" s="128" t="str">
        <f>IF($A60&gt;='243way_Regular Symbol'!H$16,"",IF(F60=0,"",IF(OR(F60=$AM$1,F60=$BL$1,F61=$AM$1,F61=$BL$1,F62=$AM$1,F62=$BL$1),0,1)))</f>
        <v/>
      </c>
      <c r="BQ60" s="2">
        <f>IF($A60&gt;='243way_Regular Symbol'!D$16,"",IF(B60=0,"",IF(OR(B60=$BQ$1,B60=$BR$1,B61=$BQ$1,B61=$BR$1,B62=$BQ$1,B62=$BR$1),0,1)))</f>
        <v>1</v>
      </c>
      <c r="BR60" s="2" t="str">
        <f>IF($A60&gt;='243way_Regular Symbol'!E$16,"",IF(C60=0,"",IF(OR(C60=$BQ$1,C60=$BR$1,C61=$BQ$1,C61=$BR$1,C62=$BQ$1,C62=$BR$1),0,1)))</f>
        <v/>
      </c>
      <c r="BS60" s="2">
        <f>IF($A60&gt;='243way_Regular Symbol'!F$16,"",IF(D60=0,"",IF(OR(D60=$BQ$1,D60=$BR$1,D61=$BQ$1,D61=$BR$1,D62=$BQ$1,D62=$BR$1),0,1)))</f>
        <v>1</v>
      </c>
      <c r="BT60" s="2" t="str">
        <f>IF($A60&gt;='243way_Regular Symbol'!G$16,"",IF(E60=0,"",IF(OR(E60=$BQ$1,E60=$BR$1,E61=$BQ$1,E61=$BR$1,E62=$BQ$1,E62=$BR$1),0,1)))</f>
        <v/>
      </c>
      <c r="BU60" s="2" t="str">
        <f>IF($A60&gt;='243way_Regular Symbol'!H$16,"",IF(F60=0,"",IF(OR(F60=$BQ$1,F60=$BR$1,F61=$BQ$1,F61=$BR$1,F62=$BQ$1,F62=$BR$1),0,1)))</f>
        <v/>
      </c>
      <c r="BW60" s="2">
        <f>IF($A60&gt;='243way_Regular Symbol'!D$16,"",IF(B60=0,"",IF(OR(B60=$BW$1,B61=$BW$1,B62=$BW$1,B60=$BX$1,B61=$BX$1,B62=$BX$1),0,1)))</f>
        <v>1</v>
      </c>
      <c r="BX60" s="2" t="str">
        <f>IF($A60&gt;='243way_Regular Symbol'!E$16,"",IF(C60=0,"",IF(OR(C60=$BW$1,C61=$BW$1,C62=$BW$1,C60=$BX$1,C61=$BX$1,C62=$BX$1),0,1)))</f>
        <v/>
      </c>
      <c r="BY60" s="2">
        <f>IF($A60&gt;='243way_Regular Symbol'!F$16,"",IF(D60=0,"",IF(OR(D60=$BW$1,D61=$BW$1,D62=$BW$1,D60=$BX$1,D61=$BX$1,D62=$BX$1),0,1)))</f>
        <v>1</v>
      </c>
      <c r="BZ60" s="2" t="str">
        <f>IF($A60&gt;='243way_Regular Symbol'!G$16,"",IF(E60=0,"",IF(OR(E60=$BW$1,E61=$BW$1,E62=$BW$1,E60=$BX$1,E61=$BX$1,E62=$BX$1),0,1)))</f>
        <v/>
      </c>
      <c r="CA60" s="2" t="str">
        <f>IF($A60&gt;='243way_Regular Symbol'!H$16,"",IF(F60=0,"",IF(OR(F60=$BW$1,F61=$BW$1,F62=$BW$1,F60=$BX$1,F61=$BX$1,F62=$BX$1),0,1)))</f>
        <v/>
      </c>
      <c r="CC60" s="2">
        <f>IF($A60&gt;='243way_Regular Symbol'!D$16,"",IF(B60=0,"",IF(OR(B60=$BW$1,B61=$BW$1,B62=$BW$1,B60=$CD$1,B61=$CD$1,B62=$CD$1),0,1)))</f>
        <v>1</v>
      </c>
      <c r="CD60" s="2" t="str">
        <f>IF($A60&gt;='243way_Regular Symbol'!E$16,"",IF(C60=0,"",IF(OR(C60=$BW$1,C61=$BW$1,C62=$BW$1,C60=$CD$1,C61=$CD$1,C62=$CD$1),0,1)))</f>
        <v/>
      </c>
      <c r="CE60" s="2">
        <f>IF($A60&gt;='243way_Regular Symbol'!F$16,"",IF(D60=0,"",IF(OR(D60=$BW$1,D61=$BW$1,D62=$BW$1,D60=$CD$1,D61=$CD$1,D62=$CD$1),0,1)))</f>
        <v>0</v>
      </c>
      <c r="CF60" s="2" t="str">
        <f>IF($A60&gt;='243way_Regular Symbol'!G$16,"",IF(E60=0,"",IF(OR(E60=$BW$1,E61=$BW$1,E62=$BW$1,E60=$CD$1,E61=$CD$1,E62=$CD$1),0,1)))</f>
        <v/>
      </c>
      <c r="CG60" s="2" t="str">
        <f>IF($A60&gt;='243way_Regular Symbol'!H$16,"",IF(F60=0,"",IF(OR(F60=$BW$1,F61=$BW$1,F62=$BW$1,F60=$CD$1,F61=$CD$1,F62=$CD$1),0,1)))</f>
        <v/>
      </c>
      <c r="CI60" s="2">
        <f>IF($A60&gt;='243way_Regular Symbol'!D$16,"",IF(B60=0,"",IF(OR(B60=$BW$1,B61=$BW$1,B62=$BW$1,B60=$CJ$1,B61=$CJ$1,B62=$CJ$1),0,1)))</f>
        <v>0</v>
      </c>
      <c r="CJ60" s="2" t="str">
        <f>IF($A60&gt;='243way_Regular Symbol'!E$16,"",IF(C60=0,"",IF(OR(C60=$BW$1,C61=$BW$1,C62=$BW$1,C60=$CJ$1,C61=$CJ$1,C62=$CJ$1),0,1)))</f>
        <v/>
      </c>
      <c r="CK60" s="2">
        <f>IF($A60&gt;='243way_Regular Symbol'!F$16,"",IF(D60=0,"",IF(OR(D60=$BW$1,D61=$BW$1,D62=$BW$1,D60=$CJ$1,D61=$CJ$1,D62=$CJ$1),0,1)))</f>
        <v>1</v>
      </c>
      <c r="CL60" s="2" t="str">
        <f>IF($A60&gt;='243way_Regular Symbol'!G$16,"",IF(E60=0,"",IF(OR(E60=$BW$1,E61=$BW$1,E62=$BW$1,E60=$CJ$1,E61=$CJ$1,E62=$CJ$1),0,1)))</f>
        <v/>
      </c>
      <c r="CM60" s="2" t="str">
        <f>IF($A60&gt;='243way_Regular Symbol'!H$16,"",IF(F60=0,"",IF(OR(F60=$BW$1,F61=$BW$1,F62=$BW$1,F60=$CJ$1,F61=$CJ$1,F62=$CJ$1),0,1)))</f>
        <v/>
      </c>
      <c r="CO60" s="2">
        <f>IF($A60&gt;='243way_Regular Symbol'!D$16,"",IF(B60=0,"",IF(OR(B60=$BW$1,B61=$BW$1,B62=$BW$1,B60=$CP$1,B61=$CP$1,B62=$CP$1),0,1)))</f>
        <v>1</v>
      </c>
      <c r="CP60" s="2" t="str">
        <f>IF($A60&gt;='243way_Regular Symbol'!E$16,"",IF(C60=0,"",IF(OR(C60=$BW$1,C61=$BW$1,C62=$BW$1,C60=$CP$1,C61=$CP$1,C62=$CP$1),0,1)))</f>
        <v/>
      </c>
      <c r="CQ60" s="2">
        <f>IF($A60&gt;='243way_Regular Symbol'!F$16,"",IF(D60=0,"",IF(OR(D60=$BW$1,D61=$BW$1,D62=$BW$1,D60=$CP$1,D61=$CP$1,D62=$CP$1),0,1)))</f>
        <v>1</v>
      </c>
      <c r="CR60" s="2" t="str">
        <f>IF($A60&gt;='243way_Regular Symbol'!G$16,"",IF(E60=0,"",IF(OR(E60=$BW$1,E61=$BW$1,E62=$BW$1,E60=$CP$1,E61=$CP$1,E62=$CP$1),0,1)))</f>
        <v/>
      </c>
      <c r="CS60" s="2" t="str">
        <f>IF($A60&gt;='243way_Regular Symbol'!H$16,"",IF(F60=0,"",IF(OR(F60=$BW$1,F61=$BW$1,F62=$BW$1,F60=$CP$1,F61=$CP$1,F62=$CP$1),0,1)))</f>
        <v/>
      </c>
      <c r="CU60" s="2">
        <f>IF($A60&gt;='243way_Regular Symbol'!D$16,"",IF(B60=0,"",IF(OR(B60=$BW$1,B61=$BW$1,B62=$BW$1,B60=$CV$1,B61=$CV$1,B62=$CV$1),0,1)))</f>
        <v>1</v>
      </c>
      <c r="CV60" s="2" t="str">
        <f>IF($A60&gt;='243way_Regular Symbol'!E$16,"",IF(C60=0,"",IF(OR(C60=$BW$1,C61=$BW$1,C62=$BW$1,C60=$CV$1,C61=$CV$1,C62=$CV$1),0,1)))</f>
        <v/>
      </c>
      <c r="CW60" s="2">
        <f>IF($A60&gt;='243way_Regular Symbol'!F$16,"",IF(D60=0,"",IF(OR(D60=$BW$1,D61=$BW$1,D62=$BW$1,D60=$CV$1,D61=$CV$1,D62=$CV$1),0,1)))</f>
        <v>0</v>
      </c>
      <c r="CX60" s="2" t="str">
        <f>IF($A60&gt;='243way_Regular Symbol'!G$16,"",IF(E60=0,"",IF(OR(E60=$BW$1,E61=$BW$1,E62=$BW$1,E60=$CV$1,E61=$CV$1,E62=$CV$1),0,1)))</f>
        <v/>
      </c>
      <c r="CY60" s="2" t="str">
        <f>IF($A60&gt;='243way_Regular Symbol'!H$16,"",IF(F60=0,"",IF(OR(F60=$BW$1,F61=$BW$1,F62=$BW$1,F60=$CV$1,F61=$CV$1,F62=$CV$1),0,1)))</f>
        <v/>
      </c>
    </row>
    <row r="61" spans="1:103">
      <c r="A61" s="341">
        <f>IF('243way_Regular Symbol'!L60="","",'243way_Regular Symbol'!L60)</f>
        <v>57</v>
      </c>
      <c r="B61" s="184" t="str">
        <f>IF('243way_Regular Symbol'!M60="",
IF($A61-'243way_Regular Symbol'!D$16&gt;='243way_RegularＸ_W()'!B$2-1,"",VLOOKUP($A61-'243way_Regular Symbol'!D$16,'243way_Regular Symbol'!$L$3:$Q$250,'243way_RegularＸ_W()'!B$3+1,FALSE)),
'243way_Regular Symbol'!M60)</f>
        <v>M5</v>
      </c>
      <c r="C61" s="184" t="str">
        <f>IF('243way_Regular Symbol'!N60="",
IF($A61-'243way_Regular Symbol'!E$16&gt;='243way_RegularＸ_W()'!C$2-1,"",VLOOKUP($A61-'243way_Regular Symbol'!E$16,'243way_Regular Symbol'!$L$3:$Q$250,'243way_RegularＸ_W()'!C$3+1,FALSE)),
'243way_Regular Symbol'!N60)</f>
        <v/>
      </c>
      <c r="D61" s="184" t="str">
        <f>IF('243way_Regular Symbol'!O60="",
IF($A61-'243way_Regular Symbol'!F$16&gt;='243way_RegularＸ_W()'!D$2-1,"",VLOOKUP($A61-'243way_Regular Symbol'!F$16,'243way_Regular Symbol'!$L$3:$Q$250,'243way_RegularＸ_W()'!D$3+1,FALSE)),
'243way_Regular Symbol'!O60)</f>
        <v>Q</v>
      </c>
      <c r="E61" s="184" t="str">
        <f>IF('243way_Regular Symbol'!P60="",
IF($A61-'243way_Regular Symbol'!G$16&gt;='243way_RegularＸ_W()'!E$2-1,"",VLOOKUP($A61-'243way_Regular Symbol'!G$16,'243way_Regular Symbol'!$L$3:$Q$250,'243way_RegularＸ_W()'!E$3+1,FALSE)),
'243way_Regular Symbol'!P60)</f>
        <v/>
      </c>
      <c r="F61" s="184" t="str">
        <f>IF('243way_Regular Symbol'!Q60="",
IF($A61-'243way_Regular Symbol'!H$16&gt;='243way_RegularＸ_W()'!F$2-1,"",VLOOKUP($A61-'243way_Regular Symbol'!H$16,'243way_Regular Symbol'!$L$3:$Q$250,'243way_RegularＸ_W()'!F$3+1,FALSE)),
'243way_Regular Symbol'!Q60)</f>
        <v/>
      </c>
      <c r="O61" s="342">
        <f>IF($A61&gt;='243way_Regular Symbol'!D$16,"",IF(B61=0,"",IF(OR(B61=$O$1,B61=$P$1,B62=$O$1,B62=$P$1,B63=$O$1,B63=$P$1),0,1)))</f>
        <v>1</v>
      </c>
      <c r="P61" s="2" t="str">
        <f>IF($A61&gt;='243way_Regular Symbol'!E$16,"",IF(C61=0,"",IF(OR(C61=$O$1,C61=$P$1,C62=$O$1,C62=$P$1,C63=$O$1,C63=$P$1),0,1)))</f>
        <v/>
      </c>
      <c r="Q61" s="2">
        <f>IF($A61&gt;='243way_Regular Symbol'!F$16,"",IF(D61=0,"",IF(OR(D61=$O$1,D61=$P$1,D62=$O$1,D62=$P$1,D63=$O$1,D63=$P$1),0,1)))</f>
        <v>0</v>
      </c>
      <c r="R61" s="2" t="str">
        <f>IF($A61&gt;='243way_Regular Symbol'!G$16,"",IF(E61=0,"",IF(OR(E61=$O$1,E61=$P$1,E62=$O$1,E62=$P$1,E63=$O$1,E63=$P$1),0,1)))</f>
        <v/>
      </c>
      <c r="S61" s="128" t="str">
        <f>IF($A61&gt;='243way_Regular Symbol'!H$16,"",IF(F61=0,"",IF(OR(F61=$O$1,F61=$P$1,F62=$O$1,F62=$P$1,F63=$O$1,F63=$P$1),0,1)))</f>
        <v/>
      </c>
      <c r="U61" s="342">
        <f>IF($A61&gt;='243way_Regular Symbol'!D$16,"",IF(B61=0,"",IF(OR(B61=$U$1,B61=$V$1,B62=$U$1,B62=$V$1,B63=$U$1,B63=$V$1),0,1)))</f>
        <v>0</v>
      </c>
      <c r="V61" s="2" t="str">
        <f>IF($A61&gt;='243way_Regular Symbol'!E$16,"",IF(C61=0,"",IF(OR(C61=$U$1,C61=$V$1,C62=$U$1,C62=$V$1,C63=$U$1,C63=$V$1),0,1)))</f>
        <v/>
      </c>
      <c r="W61" s="2">
        <f>IF($A61&gt;='243way_Regular Symbol'!F$16,"",IF(D61=0,"",IF(OR(D61=$U$1,D61=$V$1,D62=$U$1,D62=$V$1,D63=$U$1,D63=$V$1),0,1)))</f>
        <v>0</v>
      </c>
      <c r="X61" s="2" t="str">
        <f>IF($A61&gt;='243way_Regular Symbol'!G$16,"",IF(E61=0,"",IF(OR(E61=$U$1,E61=$V$1,E62=$U$1,E62=$V$1,E63=$U$1,E63=$V$1),0,1)))</f>
        <v/>
      </c>
      <c r="Y61" s="128" t="str">
        <f>IF($A61&gt;='243way_Regular Symbol'!H$16,"",IF(F61=0,"",IF(OR(F61=$U$1,F61=$V$1,F62=$U$1,F62=$V$1,F63=$U$1,F63=$V$1),0,1)))</f>
        <v/>
      </c>
      <c r="AA61" s="342">
        <f>IF($A61&gt;='243way_Regular Symbol'!D$16,"",IF(B61=0,"",IF(OR(B61=$AA$1,B61=$AB$1,B62=$AA$1,B62=$AB$1,B63=$AA$1,,B63=$AB$1),0,1)))</f>
        <v>1</v>
      </c>
      <c r="AB61" s="2" t="str">
        <f>IF($A61&gt;='243way_Regular Symbol'!E$16,"",IF(C61=0,"",IF(OR(C61=$AA$1,C61=$AB$1,C62=$AA$1,C62=$AB$1,C63=$AA$1,,C63=$AB$1),0,1)))</f>
        <v/>
      </c>
      <c r="AC61" s="2">
        <f>IF($A61&gt;='243way_Regular Symbol'!F$16,"",IF(D61=0,"",IF(OR(D61=$AA$1,D61=$AB$1,D62=$AA$1,D62=$AB$1,D63=$AA$1,,D63=$AB$1),0,1)))</f>
        <v>1</v>
      </c>
      <c r="AD61" s="2" t="str">
        <f>IF($A61&gt;='243way_Regular Symbol'!G$16,"",IF(E61=0,"",IF(OR(E61=$AA$1,E61=$AB$1,E62=$AA$1,E62=$AB$1,E63=$AA$1,,E63=$AB$1),0,1)))</f>
        <v/>
      </c>
      <c r="AE61" s="128" t="str">
        <f>IF($A61&gt;='243way_Regular Symbol'!H$16,"",IF(F61=0,"",IF(OR(F61=$AA$1,F61=$AB$1,F62=$AA$1,F62=$AB$1,F63=$AA$1,,F63=$AB$1),0,1)))</f>
        <v/>
      </c>
      <c r="AG61" s="342">
        <f>IF($A61&gt;='243way_Regular Symbol'!D$16,"",IF(B61=0,"",IF(OR(B61=$AG$1,B61=$AH$1,B62=$AG$1,B62=$AH$1,B63=$AG$1,B63=$AH$1),0,1)))</f>
        <v>1</v>
      </c>
      <c r="AH61" s="2" t="str">
        <f>IF($A61&gt;='243way_Regular Symbol'!E$16,"",IF(C61=0,"",IF(OR(C61=$AG$1,C61=$AH$1,C62=$AG$1,C62=$AH$1,C63=$AG$1,C63=$AH$1),0,1)))</f>
        <v/>
      </c>
      <c r="AI61" s="2">
        <f>IF($A61&gt;='243way_Regular Symbol'!F$16,"",IF(D61=0,"",IF(OR(D61=$AG$1,D61=$AH$1,D62=$AG$1,D62=$AH$1,D63=$AG$1,D63=$AH$1),0,1)))</f>
        <v>1</v>
      </c>
      <c r="AJ61" s="2" t="str">
        <f>IF($A61&gt;='243way_Regular Symbol'!G$16,"",IF(E61=0,"",IF(OR(E61=$AG$1,E61=$AH$1,E62=$AG$1,E62=$AH$1,E63=$AG$1,E63=$AH$1),0,1)))</f>
        <v/>
      </c>
      <c r="AK61" s="128" t="str">
        <f>IF($A61&gt;='243way_Regular Symbol'!H$16,"",IF(F61=0,"",IF(OR(F61=$AG$1,F61=$AH$1,F62=$AG$1,F62=$AH$1,F63=$AG$1,F63=$AH$1),0,1)))</f>
        <v/>
      </c>
      <c r="AM61" s="342">
        <f>IF($A61&gt;='243way_Regular Symbol'!D$16,"",IF(B61=0,"",IF(OR(B61=$AM$1,B61=$AN$1,B62=$AM$1,B62=$AN$1,B63=$AM$1,B63=$AN$1),0,1)))</f>
        <v>0</v>
      </c>
      <c r="AN61" s="2" t="str">
        <f>IF($A61&gt;='243way_Regular Symbol'!E$16,"",IF(C61=0,"",IF(OR(C61=$AM$1,C61=$AN$1,C62=$AM$1,C62=$AN$1,C63=$AM$1,C63=$AN$1),0,1)))</f>
        <v/>
      </c>
      <c r="AO61" s="2">
        <f>IF($A61&gt;='243way_Regular Symbol'!F$16,"",IF(D61=0,"",IF(OR(D61=$AM$1,D61=$AN$1,D62=$AM$1,D62=$AN$1,D63=$AM$1,D63=$AN$1),0,1)))</f>
        <v>1</v>
      </c>
      <c r="AP61" s="2" t="str">
        <f>IF($A61&gt;='243way_Regular Symbol'!G$16,"",IF(E61=0,"",IF(OR(E61=$AM$1,E61=$AN$1,E62=$AM$1,E62=$AN$1,E63=$AM$1,E63=$AN$1),0,1)))</f>
        <v/>
      </c>
      <c r="AQ61" s="128" t="str">
        <f>IF($A61&gt;='243way_Regular Symbol'!H$16,"",IF(F61=0,"",IF(OR(F61=$AM$1,F61=$AN$1,F62=$AM$1,F62=$AN$1,F63=$AM$1,F63=$AN$1),0,1)))</f>
        <v/>
      </c>
      <c r="AS61" s="342">
        <f>IF($A61&gt;='243way_Regular Symbol'!D$16,"",IF(B61=0,"",IF(OR(B61=$AM$1,B61=$AT$1,B62=$AM$1,B62=$AT$1,B63=$AM$1,B63=$AT$1),0,1)))</f>
        <v>1</v>
      </c>
      <c r="AT61" s="2" t="str">
        <f>IF($A61&gt;='243way_Regular Symbol'!E$16,"",IF(C61=0,"",IF(OR(C61=$AM$1,C61=$AT$1,C62=$AM$1,C62=$AT$1,C63=$AM$1,C63=$AT$1),0,1)))</f>
        <v/>
      </c>
      <c r="AU61" s="2">
        <f>IF($A61&gt;='243way_Regular Symbol'!F$16,"",IF(D61=0,"",IF(OR(D61=$AM$1,D61=$AT$1,D62=$AM$1,D62=$AT$1,D63=$AM$1,D63=$AT$1),0,1)))</f>
        <v>1</v>
      </c>
      <c r="AV61" s="2" t="str">
        <f>IF($A61&gt;='243way_Regular Symbol'!G$16,"",IF(E61=0,"",IF(OR(E61=$AM$1,E61=$AT$1,E62=$AM$1,E62=$AT$1,E63=$AM$1,E63=$AT$1),0,1)))</f>
        <v/>
      </c>
      <c r="AW61" s="128" t="str">
        <f>IF($A61&gt;='243way_Regular Symbol'!H$16,"",IF(F61=0,"",IF(OR(F61=$AM$1,F61=$AT$1,F62=$AM$1,F62=$AT$1,F63=$AM$1,F63=$AT$1),0,1)))</f>
        <v/>
      </c>
      <c r="AY61" s="342"/>
      <c r="AZ61" s="2"/>
      <c r="BA61" s="2">
        <f>IF($A61&gt;='243way_Regular Symbol'!F$16,"",COUNTIF(D61:D63,$AZ$1))</f>
        <v>0</v>
      </c>
      <c r="BB61" s="2" t="str">
        <f>IF($A61&gt;='243way_Regular Symbol'!G$16,"",COUNTIF(E61:E63,$AZ$1))</f>
        <v/>
      </c>
      <c r="BC61" s="2" t="str">
        <f>IF($A61&gt;='243way_Regular Symbol'!H$16,"",COUNTIF(F61:F63,$AZ$1))</f>
        <v/>
      </c>
      <c r="BE61" s="342">
        <f>IF($A61&gt;='243way_Regular Symbol'!D$16,"",IF(B61=0,"",IF(OR(B61=$AM$1,B61=$BF$1,B62=$AM$1,B62=$BF$1,B63=$AM$1,B63=$BF$1),1,0)))</f>
        <v>0</v>
      </c>
      <c r="BF61" s="342" t="str">
        <f>IF($A61&gt;='243way_Regular Symbol'!E$16,"",IF(C61=0,"",IF(OR(C61=$AM$1,C61=$BF$1,C62=$AM$1,C62=$BF$1,C63=$AM$1,C63=$BF$1),1,0)))</f>
        <v/>
      </c>
      <c r="BG61" s="342">
        <f>IF($A61&gt;='243way_Regular Symbol'!F$16,"",IF(D61=0,"",IF(OR(D61=$AM$1,D61=$BF$1,D62=$AM$1,D62=$BF$1,D63=$AM$1,D63=$BF$1),1,0)))</f>
        <v>0</v>
      </c>
      <c r="BH61" s="342" t="str">
        <f>IF($A61&gt;='243way_Regular Symbol'!G$16,"",IF(E61=0,"",IF(OR(E61=$AM$1,E61=$BF$1,E62=$AM$1,E62=$BF$1,E63=$AM$1,E63=$BF$1),1,0)))</f>
        <v/>
      </c>
      <c r="BI61" s="342" t="str">
        <f>IF($A61&gt;='243way_Regular Symbol'!H$16,"",IF(F61=0,"",IF(OR(F61=$AM$1,F61=$BF$1,F62=$AM$1,F62=$BF$1,F63=$AM$1,F63=$BF$1),1,0)))</f>
        <v/>
      </c>
      <c r="BK61" s="342">
        <f>IF($A61&gt;='243way_Regular Symbol'!D$16,"",IF(B61=0,"",IF(OR(B61=$AM$1,B61=$BL$1,B62=$AM$1,B62=$BL$1,B63=$AM$1,B63=$BL$1),0,1)))</f>
        <v>1</v>
      </c>
      <c r="BL61" s="2" t="str">
        <f>IF($A61&gt;='243way_Regular Symbol'!E$16,"",IF(C61=0,"",IF(OR(C61=$AM$1,C61=$BL$1,C62=$AM$1,C62=$BL$1,C63=$AM$1,C63=$BL$1),0,1)))</f>
        <v/>
      </c>
      <c r="BM61" s="2">
        <f>IF($A61&gt;='243way_Regular Symbol'!F$16,"",IF(D61=0,"",IF(OR(D61=$AM$1,D61=$BL$1,D62=$AM$1,D62=$BL$1,D63=$AM$1,D63=$BL$1),0,1)))</f>
        <v>1</v>
      </c>
      <c r="BN61" s="2" t="str">
        <f>IF($A61&gt;='243way_Regular Symbol'!G$16,"",IF(E61=0,"",IF(OR(E61=$AM$1,E61=$BL$1,E62=$AM$1,E62=$BL$1,E63=$AM$1,E63=$BL$1),0,1)))</f>
        <v/>
      </c>
      <c r="BO61" s="128" t="str">
        <f>IF($A61&gt;='243way_Regular Symbol'!H$16,"",IF(F61=0,"",IF(OR(F61=$AM$1,F61=$BL$1,F62=$AM$1,F62=$BL$1,F63=$AM$1,F63=$BL$1),0,1)))</f>
        <v/>
      </c>
      <c r="BQ61" s="2">
        <f>IF($A61&gt;='243way_Regular Symbol'!D$16,"",IF(B61=0,"",IF(OR(B61=$BQ$1,B61=$BR$1,B62=$BQ$1,B62=$BR$1,B63=$BQ$1,B63=$BR$1),0,1)))</f>
        <v>1</v>
      </c>
      <c r="BR61" s="2" t="str">
        <f>IF($A61&gt;='243way_Regular Symbol'!E$16,"",IF(C61=0,"",IF(OR(C61=$BQ$1,C61=$BR$1,C62=$BQ$1,C62=$BR$1,C63=$BQ$1,C63=$BR$1),0,1)))</f>
        <v/>
      </c>
      <c r="BS61" s="2">
        <f>IF($A61&gt;='243way_Regular Symbol'!F$16,"",IF(D61=0,"",IF(OR(D61=$BQ$1,D61=$BR$1,D62=$BQ$1,D62=$BR$1,D63=$BQ$1,D63=$BR$1),0,1)))</f>
        <v>1</v>
      </c>
      <c r="BT61" s="2" t="str">
        <f>IF($A61&gt;='243way_Regular Symbol'!G$16,"",IF(E61=0,"",IF(OR(E61=$BQ$1,E61=$BR$1,E62=$BQ$1,E62=$BR$1,E63=$BQ$1,E63=$BR$1),0,1)))</f>
        <v/>
      </c>
      <c r="BU61" s="2" t="str">
        <f>IF($A61&gt;='243way_Regular Symbol'!H$16,"",IF(F61=0,"",IF(OR(F61=$BQ$1,F61=$BR$1,F62=$BQ$1,F62=$BR$1,F63=$BQ$1,F63=$BR$1),0,1)))</f>
        <v/>
      </c>
      <c r="BW61" s="2">
        <f>IF($A61&gt;='243way_Regular Symbol'!D$16,"",IF(B61=0,"",IF(OR(B61=$BW$1,B62=$BW$1,B63=$BW$1,B61=$BX$1,B62=$BX$1,B63=$BX$1),0,1)))</f>
        <v>1</v>
      </c>
      <c r="BX61" s="2" t="str">
        <f>IF($A61&gt;='243way_Regular Symbol'!E$16,"",IF(C61=0,"",IF(OR(C61=$BW$1,C62=$BW$1,C63=$BW$1,C61=$BX$1,C62=$BX$1,C63=$BX$1),0,1)))</f>
        <v/>
      </c>
      <c r="BY61" s="2">
        <f>IF($A61&gt;='243way_Regular Symbol'!F$16,"",IF(D61=0,"",IF(OR(D61=$BW$1,D62=$BW$1,D63=$BW$1,D61=$BX$1,D62=$BX$1,D63=$BX$1),0,1)))</f>
        <v>1</v>
      </c>
      <c r="BZ61" s="2" t="str">
        <f>IF($A61&gt;='243way_Regular Symbol'!G$16,"",IF(E61=0,"",IF(OR(E61=$BW$1,E62=$BW$1,E63=$BW$1,E61=$BX$1,E62=$BX$1,E63=$BX$1),0,1)))</f>
        <v/>
      </c>
      <c r="CA61" s="2" t="str">
        <f>IF($A61&gt;='243way_Regular Symbol'!H$16,"",IF(F61=0,"",IF(OR(F61=$BW$1,F62=$BW$1,F63=$BW$1,F61=$BX$1,F62=$BX$1,F63=$BX$1),0,1)))</f>
        <v/>
      </c>
      <c r="CC61" s="2">
        <f>IF($A61&gt;='243way_Regular Symbol'!D$16,"",IF(B61=0,"",IF(OR(B61=$BW$1,B62=$BW$1,B63=$BW$1,B61=$CD$1,B62=$CD$1,B63=$CD$1),0,1)))</f>
        <v>0</v>
      </c>
      <c r="CD61" s="2" t="str">
        <f>IF($A61&gt;='243way_Regular Symbol'!E$16,"",IF(C61=0,"",IF(OR(C61=$BW$1,C62=$BW$1,C63=$BW$1,C61=$CD$1,C62=$CD$1,C63=$CD$1),0,1)))</f>
        <v/>
      </c>
      <c r="CE61" s="2">
        <f>IF($A61&gt;='243way_Regular Symbol'!F$16,"",IF(D61=0,"",IF(OR(D61=$BW$1,D62=$BW$1,D63=$BW$1,D61=$CD$1,D62=$CD$1,D63=$CD$1),0,1)))</f>
        <v>0</v>
      </c>
      <c r="CF61" s="2" t="str">
        <f>IF($A61&gt;='243way_Regular Symbol'!G$16,"",IF(E61=0,"",IF(OR(E61=$BW$1,E62=$BW$1,E63=$BW$1,E61=$CD$1,E62=$CD$1,E63=$CD$1),0,1)))</f>
        <v/>
      </c>
      <c r="CG61" s="2" t="str">
        <f>IF($A61&gt;='243way_Regular Symbol'!H$16,"",IF(F61=0,"",IF(OR(F61=$BW$1,F62=$BW$1,F63=$BW$1,F61=$CD$1,F62=$CD$1,F63=$CD$1),0,1)))</f>
        <v/>
      </c>
      <c r="CI61" s="2">
        <f>IF($A61&gt;='243way_Regular Symbol'!D$16,"",IF(B61=0,"",IF(OR(B61=$BW$1,B62=$BW$1,B63=$BW$1,B61=$CJ$1,B62=$CJ$1,B63=$CJ$1),0,1)))</f>
        <v>1</v>
      </c>
      <c r="CJ61" s="2" t="str">
        <f>IF($A61&gt;='243way_Regular Symbol'!E$16,"",IF(C61=0,"",IF(OR(C61=$BW$1,C62=$BW$1,C63=$BW$1,C61=$CJ$1,C62=$CJ$1,C63=$CJ$1),0,1)))</f>
        <v/>
      </c>
      <c r="CK61" s="2">
        <f>IF($A61&gt;='243way_Regular Symbol'!F$16,"",IF(D61=0,"",IF(OR(D61=$BW$1,D62=$BW$1,D63=$BW$1,D61=$CJ$1,D62=$CJ$1,D63=$CJ$1),0,1)))</f>
        <v>1</v>
      </c>
      <c r="CL61" s="2" t="str">
        <f>IF($A61&gt;='243way_Regular Symbol'!G$16,"",IF(E61=0,"",IF(OR(E61=$BW$1,E62=$BW$1,E63=$BW$1,E61=$CJ$1,E62=$CJ$1,E63=$CJ$1),0,1)))</f>
        <v/>
      </c>
      <c r="CM61" s="2" t="str">
        <f>IF($A61&gt;='243way_Regular Symbol'!H$16,"",IF(F61=0,"",IF(OR(F61=$BW$1,F62=$BW$1,F63=$BW$1,F61=$CJ$1,F62=$CJ$1,F63=$CJ$1),0,1)))</f>
        <v/>
      </c>
      <c r="CO61" s="2">
        <f>IF($A61&gt;='243way_Regular Symbol'!D$16,"",IF(B61=0,"",IF(OR(B61=$BW$1,B62=$BW$1,B63=$BW$1,B61=$CP$1,B62=$CP$1,B63=$CP$1),0,1)))</f>
        <v>1</v>
      </c>
      <c r="CP61" s="2" t="str">
        <f>IF($A61&gt;='243way_Regular Symbol'!E$16,"",IF(C61=0,"",IF(OR(C61=$BW$1,C62=$BW$1,C63=$BW$1,C61=$CP$1,C62=$CP$1,C63=$CP$1),0,1)))</f>
        <v/>
      </c>
      <c r="CQ61" s="2">
        <f>IF($A61&gt;='243way_Regular Symbol'!F$16,"",IF(D61=0,"",IF(OR(D61=$BW$1,D62=$BW$1,D63=$BW$1,D61=$CP$1,D62=$CP$1,D63=$CP$1),0,1)))</f>
        <v>1</v>
      </c>
      <c r="CR61" s="2" t="str">
        <f>IF($A61&gt;='243way_Regular Symbol'!G$16,"",IF(E61=0,"",IF(OR(E61=$BW$1,E62=$BW$1,E63=$BW$1,E61=$CP$1,E62=$CP$1,E63=$CP$1),0,1)))</f>
        <v/>
      </c>
      <c r="CS61" s="2" t="str">
        <f>IF($A61&gt;='243way_Regular Symbol'!H$16,"",IF(F61=0,"",IF(OR(F61=$BW$1,F62=$BW$1,F63=$BW$1,F61=$CP$1,F62=$CP$1,F63=$CP$1),0,1)))</f>
        <v/>
      </c>
      <c r="CU61" s="2">
        <f>IF($A61&gt;='243way_Regular Symbol'!D$16,"",IF(B61=0,"",IF(OR(B61=$BW$1,B62=$BW$1,B63=$BW$1,B61=$CV$1,B62=$CV$1,B63=$CV$1),0,1)))</f>
        <v>1</v>
      </c>
      <c r="CV61" s="2" t="str">
        <f>IF($A61&gt;='243way_Regular Symbol'!E$16,"",IF(C61=0,"",IF(OR(C61=$BW$1,C62=$BW$1,C63=$BW$1,C61=$CV$1,C62=$CV$1,C63=$CV$1),0,1)))</f>
        <v/>
      </c>
      <c r="CW61" s="2">
        <f>IF($A61&gt;='243way_Regular Symbol'!F$16,"",IF(D61=0,"",IF(OR(D61=$BW$1,D62=$BW$1,D63=$BW$1,D61=$CV$1,D62=$CV$1,D63=$CV$1),0,1)))</f>
        <v>1</v>
      </c>
      <c r="CX61" s="2" t="str">
        <f>IF($A61&gt;='243way_Regular Symbol'!G$16,"",IF(E61=0,"",IF(OR(E61=$BW$1,E62=$BW$1,E63=$BW$1,E61=$CV$1,E62=$CV$1,E63=$CV$1),0,1)))</f>
        <v/>
      </c>
      <c r="CY61" s="2" t="str">
        <f>IF($A61&gt;='243way_Regular Symbol'!H$16,"",IF(F61=0,"",IF(OR(F61=$BW$1,F62=$BW$1,F63=$BW$1,F61=$CV$1,F62=$CV$1,F63=$CV$1),0,1)))</f>
        <v/>
      </c>
    </row>
    <row r="62" spans="1:103">
      <c r="A62" s="341">
        <f>IF('243way_Regular Symbol'!L61="","",'243way_Regular Symbol'!L61)</f>
        <v>58</v>
      </c>
      <c r="B62" s="184" t="str">
        <f>IF('243way_Regular Symbol'!M61="",
IF($A62-'243way_Regular Symbol'!D$16&gt;='243way_RegularＸ_W()'!B$2-1,"",VLOOKUP($A62-'243way_Regular Symbol'!D$16,'243way_Regular Symbol'!$L$3:$Q$250,'243way_RegularＸ_W()'!B$3+1,FALSE)),
'243way_Regular Symbol'!M61)</f>
        <v>M2</v>
      </c>
      <c r="C62" s="184" t="str">
        <f>IF('243way_Regular Symbol'!N61="",
IF($A62-'243way_Regular Symbol'!E$16&gt;='243way_RegularＸ_W()'!C$2-1,"",VLOOKUP($A62-'243way_Regular Symbol'!E$16,'243way_Regular Symbol'!$L$3:$Q$250,'243way_RegularＸ_W()'!C$3+1,FALSE)),
'243way_Regular Symbol'!N61)</f>
        <v/>
      </c>
      <c r="D62" s="184" t="str">
        <f>IF('243way_Regular Symbol'!O61="",
IF($A62-'243way_Regular Symbol'!F$16&gt;='243way_RegularＸ_W()'!D$2-1,"",VLOOKUP($A62-'243way_Regular Symbol'!F$16,'243way_Regular Symbol'!$L$3:$Q$250,'243way_RegularＸ_W()'!D$3+1,FALSE)),
'243way_Regular Symbol'!O61)</f>
        <v>M1</v>
      </c>
      <c r="E62" s="184" t="str">
        <f>IF('243way_Regular Symbol'!P61="",
IF($A62-'243way_Regular Symbol'!G$16&gt;='243way_RegularＸ_W()'!E$2-1,"",VLOOKUP($A62-'243way_Regular Symbol'!G$16,'243way_Regular Symbol'!$L$3:$Q$250,'243way_RegularＸ_W()'!E$3+1,FALSE)),
'243way_Regular Symbol'!P61)</f>
        <v/>
      </c>
      <c r="F62" s="184" t="str">
        <f>IF('243way_Regular Symbol'!Q61="",
IF($A62-'243way_Regular Symbol'!H$16&gt;='243way_RegularＸ_W()'!F$2-1,"",VLOOKUP($A62-'243way_Regular Symbol'!H$16,'243way_Regular Symbol'!$L$3:$Q$250,'243way_RegularＸ_W()'!F$3+1,FALSE)),
'243way_Regular Symbol'!Q61)</f>
        <v/>
      </c>
      <c r="O62" s="342">
        <f>IF($A62&gt;='243way_Regular Symbol'!D$16,"",IF(B62=0,"",IF(OR(B62=$O$1,B62=$P$1,B63=$O$1,B63=$P$1,B64=$O$1,B64=$P$1),0,1)))</f>
        <v>1</v>
      </c>
      <c r="P62" s="2" t="str">
        <f>IF($A62&gt;='243way_Regular Symbol'!E$16,"",IF(C62=0,"",IF(OR(C62=$O$1,C62=$P$1,C63=$O$1,C63=$P$1,C64=$O$1,C64=$P$1),0,1)))</f>
        <v/>
      </c>
      <c r="Q62" s="2">
        <f>IF($A62&gt;='243way_Regular Symbol'!F$16,"",IF(D62=0,"",IF(OR(D62=$O$1,D62=$P$1,D63=$O$1,D63=$P$1,D64=$O$1,D64=$P$1),0,1)))</f>
        <v>0</v>
      </c>
      <c r="R62" s="2" t="str">
        <f>IF($A62&gt;='243way_Regular Symbol'!G$16,"",IF(E62=0,"",IF(OR(E62=$O$1,E62=$P$1,E63=$O$1,E63=$P$1,E64=$O$1,E64=$P$1),0,1)))</f>
        <v/>
      </c>
      <c r="S62" s="128" t="str">
        <f>IF($A62&gt;='243way_Regular Symbol'!H$16,"",IF(F62=0,"",IF(OR(F62=$O$1,F62=$P$1,F63=$O$1,F63=$P$1,F64=$O$1,F64=$P$1),0,1)))</f>
        <v/>
      </c>
      <c r="U62" s="342">
        <f>IF($A62&gt;='243way_Regular Symbol'!D$16,"",IF(B62=0,"",IF(OR(B62=$U$1,B62=$V$1,B63=$U$1,B63=$V$1,B64=$U$1,B64=$V$1),0,1)))</f>
        <v>0</v>
      </c>
      <c r="V62" s="2" t="str">
        <f>IF($A62&gt;='243way_Regular Symbol'!E$16,"",IF(C62=0,"",IF(OR(C62=$U$1,C62=$V$1,C63=$U$1,C63=$V$1,C64=$U$1,C64=$V$1),0,1)))</f>
        <v/>
      </c>
      <c r="W62" s="2">
        <f>IF($A62&gt;='243way_Regular Symbol'!F$16,"",IF(D62=0,"",IF(OR(D62=$U$1,D62=$V$1,D63=$U$1,D63=$V$1,D64=$U$1,D64=$V$1),0,1)))</f>
        <v>0</v>
      </c>
      <c r="X62" s="2" t="str">
        <f>IF($A62&gt;='243way_Regular Symbol'!G$16,"",IF(E62=0,"",IF(OR(E62=$U$1,E62=$V$1,E63=$U$1,E63=$V$1,E64=$U$1,E64=$V$1),0,1)))</f>
        <v/>
      </c>
      <c r="Y62" s="128" t="str">
        <f>IF($A62&gt;='243way_Regular Symbol'!H$16,"",IF(F62=0,"",IF(OR(F62=$U$1,F62=$V$1,F63=$U$1,F63=$V$1,F64=$U$1,F64=$V$1),0,1)))</f>
        <v/>
      </c>
      <c r="AA62" s="342">
        <f>IF($A62&gt;='243way_Regular Symbol'!D$16,"",IF(B62=0,"",IF(OR(B62=$AA$1,B62=$AB$1,B63=$AA$1,B63=$AB$1,B64=$AA$1,,B64=$AB$1),0,1)))</f>
        <v>1</v>
      </c>
      <c r="AB62" s="2" t="str">
        <f>IF($A62&gt;='243way_Regular Symbol'!E$16,"",IF(C62=0,"",IF(OR(C62=$AA$1,C62=$AB$1,C63=$AA$1,C63=$AB$1,C64=$AA$1,,C64=$AB$1),0,1)))</f>
        <v/>
      </c>
      <c r="AC62" s="2">
        <f>IF($A62&gt;='243way_Regular Symbol'!F$16,"",IF(D62=0,"",IF(OR(D62=$AA$1,D62=$AB$1,D63=$AA$1,D63=$AB$1,D64=$AA$1,,D64=$AB$1),0,1)))</f>
        <v>1</v>
      </c>
      <c r="AD62" s="2" t="str">
        <f>IF($A62&gt;='243way_Regular Symbol'!G$16,"",IF(E62=0,"",IF(OR(E62=$AA$1,E62=$AB$1,E63=$AA$1,E63=$AB$1,E64=$AA$1,,E64=$AB$1),0,1)))</f>
        <v/>
      </c>
      <c r="AE62" s="128" t="str">
        <f>IF($A62&gt;='243way_Regular Symbol'!H$16,"",IF(F62=0,"",IF(OR(F62=$AA$1,F62=$AB$1,F63=$AA$1,F63=$AB$1,F64=$AA$1,,F64=$AB$1),0,1)))</f>
        <v/>
      </c>
      <c r="AG62" s="342">
        <f>IF($A62&gt;='243way_Regular Symbol'!D$16,"",IF(B62=0,"",IF(OR(B62=$AG$1,B62=$AH$1,B63=$AG$1,B63=$AH$1,B64=$AG$1,B64=$AH$1),0,1)))</f>
        <v>1</v>
      </c>
      <c r="AH62" s="2" t="str">
        <f>IF($A62&gt;='243way_Regular Symbol'!E$16,"",IF(C62=0,"",IF(OR(C62=$AG$1,C62=$AH$1,C63=$AG$1,C63=$AH$1,C64=$AG$1,C64=$AH$1),0,1)))</f>
        <v/>
      </c>
      <c r="AI62" s="2">
        <f>IF($A62&gt;='243way_Regular Symbol'!F$16,"",IF(D62=0,"",IF(OR(D62=$AG$1,D62=$AH$1,D63=$AG$1,D63=$AH$1,D64=$AG$1,D64=$AH$1),0,1)))</f>
        <v>0</v>
      </c>
      <c r="AJ62" s="2" t="str">
        <f>IF($A62&gt;='243way_Regular Symbol'!G$16,"",IF(E62=0,"",IF(OR(E62=$AG$1,E62=$AH$1,E63=$AG$1,E63=$AH$1,E64=$AG$1,E64=$AH$1),0,1)))</f>
        <v/>
      </c>
      <c r="AK62" s="128" t="str">
        <f>IF($A62&gt;='243way_Regular Symbol'!H$16,"",IF(F62=0,"",IF(OR(F62=$AG$1,F62=$AH$1,F63=$AG$1,F63=$AH$1,F64=$AG$1,F64=$AH$1),0,1)))</f>
        <v/>
      </c>
      <c r="AM62" s="342">
        <f>IF($A62&gt;='243way_Regular Symbol'!D$16,"",IF(B62=0,"",IF(OR(B62=$AM$1,B62=$AN$1,B63=$AM$1,B63=$AN$1,B64=$AM$1,B64=$AN$1),0,1)))</f>
        <v>1</v>
      </c>
      <c r="AN62" s="2" t="str">
        <f>IF($A62&gt;='243way_Regular Symbol'!E$16,"",IF(C62=0,"",IF(OR(C62=$AM$1,C62=$AN$1,C63=$AM$1,C63=$AN$1,C64=$AM$1,C64=$AN$1),0,1)))</f>
        <v/>
      </c>
      <c r="AO62" s="2">
        <f>IF($A62&gt;='243way_Regular Symbol'!F$16,"",IF(D62=0,"",IF(OR(D62=$AM$1,D62=$AN$1,D63=$AM$1,D63=$AN$1,D64=$AM$1,D64=$AN$1),0,1)))</f>
        <v>1</v>
      </c>
      <c r="AP62" s="2" t="str">
        <f>IF($A62&gt;='243way_Regular Symbol'!G$16,"",IF(E62=0,"",IF(OR(E62=$AM$1,E62=$AN$1,E63=$AM$1,E63=$AN$1,E64=$AM$1,E64=$AN$1),0,1)))</f>
        <v/>
      </c>
      <c r="AQ62" s="128" t="str">
        <f>IF($A62&gt;='243way_Regular Symbol'!H$16,"",IF(F62=0,"",IF(OR(F62=$AM$1,F62=$AN$1,F63=$AM$1,F63=$AN$1,F64=$AM$1,F64=$AN$1),0,1)))</f>
        <v/>
      </c>
      <c r="AS62" s="342">
        <f>IF($A62&gt;='243way_Regular Symbol'!D$16,"",IF(B62=0,"",IF(OR(B62=$AM$1,B62=$AT$1,B63=$AM$1,B63=$AT$1,B64=$AM$1,B64=$AT$1),0,1)))</f>
        <v>1</v>
      </c>
      <c r="AT62" s="2" t="str">
        <f>IF($A62&gt;='243way_Regular Symbol'!E$16,"",IF(C62=0,"",IF(OR(C62=$AM$1,C62=$AT$1,C63=$AM$1,C63=$AT$1,C64=$AM$1,C64=$AT$1),0,1)))</f>
        <v/>
      </c>
      <c r="AU62" s="2">
        <f>IF($A62&gt;='243way_Regular Symbol'!F$16,"",IF(D62=0,"",IF(OR(D62=$AM$1,D62=$AT$1,D63=$AM$1,D63=$AT$1,D64=$AM$1,D64=$AT$1),0,1)))</f>
        <v>1</v>
      </c>
      <c r="AV62" s="2" t="str">
        <f>IF($A62&gt;='243way_Regular Symbol'!G$16,"",IF(E62=0,"",IF(OR(E62=$AM$1,E62=$AT$1,E63=$AM$1,E63=$AT$1,E64=$AM$1,E64=$AT$1),0,1)))</f>
        <v/>
      </c>
      <c r="AW62" s="128" t="str">
        <f>IF($A62&gt;='243way_Regular Symbol'!H$16,"",IF(F62=0,"",IF(OR(F62=$AM$1,F62=$AT$1,F63=$AM$1,F63=$AT$1,F64=$AM$1,F64=$AT$1),0,1)))</f>
        <v/>
      </c>
      <c r="AY62" s="342"/>
      <c r="AZ62" s="2"/>
      <c r="BA62" s="2">
        <f>IF($A62&gt;='243way_Regular Symbol'!F$16,"",COUNTIF(D62:D64,$AZ$1))</f>
        <v>0</v>
      </c>
      <c r="BB62" s="2" t="str">
        <f>IF($A62&gt;='243way_Regular Symbol'!G$16,"",COUNTIF(E62:E64,$AZ$1))</f>
        <v/>
      </c>
      <c r="BC62" s="2" t="str">
        <f>IF($A62&gt;='243way_Regular Symbol'!H$16,"",COUNTIF(F62:F64,$AZ$1))</f>
        <v/>
      </c>
      <c r="BE62" s="342">
        <f>IF($A62&gt;='243way_Regular Symbol'!D$16,"",IF(B62=0,"",IF(OR(B62=$AM$1,B62=$BF$1,B63=$AM$1,B63=$BF$1,B64=$AM$1,B64=$BF$1),1,0)))</f>
        <v>0</v>
      </c>
      <c r="BF62" s="342" t="str">
        <f>IF($A62&gt;='243way_Regular Symbol'!E$16,"",IF(C62=0,"",IF(OR(C62=$AM$1,C62=$BF$1,C63=$AM$1,C63=$BF$1,C64=$AM$1,C64=$BF$1),1,0)))</f>
        <v/>
      </c>
      <c r="BG62" s="342">
        <f>IF($A62&gt;='243way_Regular Symbol'!F$16,"",IF(D62=0,"",IF(OR(D62=$AM$1,D62=$BF$1,D63=$AM$1,D63=$BF$1,D64=$AM$1,D64=$BF$1),1,0)))</f>
        <v>0</v>
      </c>
      <c r="BH62" s="342" t="str">
        <f>IF($A62&gt;='243way_Regular Symbol'!G$16,"",IF(E62=0,"",IF(OR(E62=$AM$1,E62=$BF$1,E63=$AM$1,E63=$BF$1,E64=$AM$1,E64=$BF$1),1,0)))</f>
        <v/>
      </c>
      <c r="BI62" s="342" t="str">
        <f>IF($A62&gt;='243way_Regular Symbol'!H$16,"",IF(F62=0,"",IF(OR(F62=$AM$1,F62=$BF$1,F63=$AM$1,F63=$BF$1,F64=$AM$1,F64=$BF$1),1,0)))</f>
        <v/>
      </c>
      <c r="BK62" s="342">
        <f>IF($A62&gt;='243way_Regular Symbol'!D$16,"",IF(B62=0,"",IF(OR(B62=$AM$1,B62=$BL$1,B63=$AM$1,B63=$BL$1,B64=$AM$1,B64=$BL$1),0,1)))</f>
        <v>1</v>
      </c>
      <c r="BL62" s="2" t="str">
        <f>IF($A62&gt;='243way_Regular Symbol'!E$16,"",IF(C62=0,"",IF(OR(C62=$AM$1,C62=$BL$1,C63=$AM$1,C63=$BL$1,C64=$AM$1,C64=$BL$1),0,1)))</f>
        <v/>
      </c>
      <c r="BM62" s="2">
        <f>IF($A62&gt;='243way_Regular Symbol'!F$16,"",IF(D62=0,"",IF(OR(D62=$AM$1,D62=$BL$1,D63=$AM$1,D63=$BL$1,D64=$AM$1,D64=$BL$1),0,1)))</f>
        <v>1</v>
      </c>
      <c r="BN62" s="2" t="str">
        <f>IF($A62&gt;='243way_Regular Symbol'!G$16,"",IF(E62=0,"",IF(OR(E62=$AM$1,E62=$BL$1,E63=$AM$1,E63=$BL$1,E64=$AM$1,E64=$BL$1),0,1)))</f>
        <v/>
      </c>
      <c r="BO62" s="128" t="str">
        <f>IF($A62&gt;='243way_Regular Symbol'!H$16,"",IF(F62=0,"",IF(OR(F62=$AM$1,F62=$BL$1,F63=$AM$1,F63=$BL$1,F64=$AM$1,F64=$BL$1),0,1)))</f>
        <v/>
      </c>
      <c r="BQ62" s="2">
        <f>IF($A62&gt;='243way_Regular Symbol'!D$16,"",IF(B62=0,"",IF(OR(B62=$BQ$1,B62=$BR$1,B63=$BQ$1,B63=$BR$1,B64=$BQ$1,B64=$BR$1),0,1)))</f>
        <v>1</v>
      </c>
      <c r="BR62" s="2" t="str">
        <f>IF($A62&gt;='243way_Regular Symbol'!E$16,"",IF(C62=0,"",IF(OR(C62=$BQ$1,C62=$BR$1,C63=$BQ$1,C63=$BR$1,C64=$BQ$1,C64=$BR$1),0,1)))</f>
        <v/>
      </c>
      <c r="BS62" s="2">
        <f>IF($A62&gt;='243way_Regular Symbol'!F$16,"",IF(D62=0,"",IF(OR(D62=$BQ$1,D62=$BR$1,D63=$BQ$1,D63=$BR$1,D64=$BQ$1,D64=$BR$1),0,1)))</f>
        <v>1</v>
      </c>
      <c r="BT62" s="2" t="str">
        <f>IF($A62&gt;='243way_Regular Symbol'!G$16,"",IF(E62=0,"",IF(OR(E62=$BQ$1,E62=$BR$1,E63=$BQ$1,E63=$BR$1,E64=$BQ$1,E64=$BR$1),0,1)))</f>
        <v/>
      </c>
      <c r="BU62" s="2" t="str">
        <f>IF($A62&gt;='243way_Regular Symbol'!H$16,"",IF(F62=0,"",IF(OR(F62=$BQ$1,F62=$BR$1,F63=$BQ$1,F63=$BR$1,F64=$BQ$1,F64=$BR$1),0,1)))</f>
        <v/>
      </c>
      <c r="BW62" s="2">
        <f>IF($A62&gt;='243way_Regular Symbol'!D$16,"",IF(B62=0,"",IF(OR(B62=$BW$1,B63=$BW$1,B64=$BW$1,B62=$BX$1,B63=$BX$1,B64=$BX$1),0,1)))</f>
        <v>0</v>
      </c>
      <c r="BX62" s="2" t="str">
        <f>IF($A62&gt;='243way_Regular Symbol'!E$16,"",IF(C62=0,"",IF(OR(C62=$BW$1,C63=$BW$1,C64=$BW$1,C62=$BX$1,C63=$BX$1,C64=$BX$1),0,1)))</f>
        <v/>
      </c>
      <c r="BY62" s="2">
        <f>IF($A62&gt;='243way_Regular Symbol'!F$16,"",IF(D62=0,"",IF(OR(D62=$BW$1,D63=$BW$1,D64=$BW$1,D62=$BX$1,D63=$BX$1,D64=$BX$1),0,1)))</f>
        <v>1</v>
      </c>
      <c r="BZ62" s="2" t="str">
        <f>IF($A62&gt;='243way_Regular Symbol'!G$16,"",IF(E62=0,"",IF(OR(E62=$BW$1,E63=$BW$1,E64=$BW$1,E62=$BX$1,E63=$BX$1,E64=$BX$1),0,1)))</f>
        <v/>
      </c>
      <c r="CA62" s="2" t="str">
        <f>IF($A62&gt;='243way_Regular Symbol'!H$16,"",IF(F62=0,"",IF(OR(F62=$BW$1,F63=$BW$1,F64=$BW$1,F62=$BX$1,F63=$BX$1,F64=$BX$1),0,1)))</f>
        <v/>
      </c>
      <c r="CC62" s="2">
        <f>IF($A62&gt;='243way_Regular Symbol'!D$16,"",IF(B62=0,"",IF(OR(B62=$BW$1,B63=$BW$1,B64=$BW$1,B62=$CD$1,B63=$CD$1,B64=$CD$1),0,1)))</f>
        <v>0</v>
      </c>
      <c r="CD62" s="2" t="str">
        <f>IF($A62&gt;='243way_Regular Symbol'!E$16,"",IF(C62=0,"",IF(OR(C62=$BW$1,C63=$BW$1,C64=$BW$1,C62=$CD$1,C63=$CD$1,C64=$CD$1),0,1)))</f>
        <v/>
      </c>
      <c r="CE62" s="2">
        <f>IF($A62&gt;='243way_Regular Symbol'!F$16,"",IF(D62=0,"",IF(OR(D62=$BW$1,D63=$BW$1,D64=$BW$1,D62=$CD$1,D63=$CD$1,D64=$CD$1),0,1)))</f>
        <v>1</v>
      </c>
      <c r="CF62" s="2" t="str">
        <f>IF($A62&gt;='243way_Regular Symbol'!G$16,"",IF(E62=0,"",IF(OR(E62=$BW$1,E63=$BW$1,E64=$BW$1,E62=$CD$1,E63=$CD$1,E64=$CD$1),0,1)))</f>
        <v/>
      </c>
      <c r="CG62" s="2" t="str">
        <f>IF($A62&gt;='243way_Regular Symbol'!H$16,"",IF(F62=0,"",IF(OR(F62=$BW$1,F63=$BW$1,F64=$BW$1,F62=$CD$1,F63=$CD$1,F64=$CD$1),0,1)))</f>
        <v/>
      </c>
      <c r="CI62" s="2">
        <f>IF($A62&gt;='243way_Regular Symbol'!D$16,"",IF(B62=0,"",IF(OR(B62=$BW$1,B63=$BW$1,B64=$BW$1,B62=$CJ$1,B63=$CJ$1,B64=$CJ$1),0,1)))</f>
        <v>1</v>
      </c>
      <c r="CJ62" s="2" t="str">
        <f>IF($A62&gt;='243way_Regular Symbol'!E$16,"",IF(C62=0,"",IF(OR(C62=$BW$1,C63=$BW$1,C64=$BW$1,C62=$CJ$1,C63=$CJ$1,C64=$CJ$1),0,1)))</f>
        <v/>
      </c>
      <c r="CK62" s="2">
        <f>IF($A62&gt;='243way_Regular Symbol'!F$16,"",IF(D62=0,"",IF(OR(D62=$BW$1,D63=$BW$1,D64=$BW$1,D62=$CJ$1,D63=$CJ$1,D64=$CJ$1),0,1)))</f>
        <v>1</v>
      </c>
      <c r="CL62" s="2" t="str">
        <f>IF($A62&gt;='243way_Regular Symbol'!G$16,"",IF(E62=0,"",IF(OR(E62=$BW$1,E63=$BW$1,E64=$BW$1,E62=$CJ$1,E63=$CJ$1,E64=$CJ$1),0,1)))</f>
        <v/>
      </c>
      <c r="CM62" s="2" t="str">
        <f>IF($A62&gt;='243way_Regular Symbol'!H$16,"",IF(F62=0,"",IF(OR(F62=$BW$1,F63=$BW$1,F64=$BW$1,F62=$CJ$1,F63=$CJ$1,F64=$CJ$1),0,1)))</f>
        <v/>
      </c>
      <c r="CO62" s="2">
        <f>IF($A62&gt;='243way_Regular Symbol'!D$16,"",IF(B62=0,"",IF(OR(B62=$BW$1,B63=$BW$1,B64=$BW$1,B62=$CP$1,B63=$CP$1,B64=$CP$1),0,1)))</f>
        <v>1</v>
      </c>
      <c r="CP62" s="2" t="str">
        <f>IF($A62&gt;='243way_Regular Symbol'!E$16,"",IF(C62=0,"",IF(OR(C62=$BW$1,C63=$BW$1,C64=$BW$1,C62=$CP$1,C63=$CP$1,C64=$CP$1),0,1)))</f>
        <v/>
      </c>
      <c r="CQ62" s="2">
        <f>IF($A62&gt;='243way_Regular Symbol'!F$16,"",IF(D62=0,"",IF(OR(D62=$BW$1,D63=$BW$1,D64=$BW$1,D62=$CP$1,D63=$CP$1,D64=$CP$1),0,1)))</f>
        <v>1</v>
      </c>
      <c r="CR62" s="2" t="str">
        <f>IF($A62&gt;='243way_Regular Symbol'!G$16,"",IF(E62=0,"",IF(OR(E62=$BW$1,E63=$BW$1,E64=$BW$1,E62=$CP$1,E63=$CP$1,E64=$CP$1),0,1)))</f>
        <v/>
      </c>
      <c r="CS62" s="2" t="str">
        <f>IF($A62&gt;='243way_Regular Symbol'!H$16,"",IF(F62=0,"",IF(OR(F62=$BW$1,F63=$BW$1,F64=$BW$1,F62=$CP$1,F63=$CP$1,F64=$CP$1),0,1)))</f>
        <v/>
      </c>
      <c r="CU62" s="2">
        <f>IF($A62&gt;='243way_Regular Symbol'!D$16,"",IF(B62=0,"",IF(OR(B62=$BW$1,B63=$BW$1,B64=$BW$1,B62=$CV$1,B63=$CV$1,B64=$CV$1),0,1)))</f>
        <v>1</v>
      </c>
      <c r="CV62" s="2" t="str">
        <f>IF($A62&gt;='243way_Regular Symbol'!E$16,"",IF(C62=0,"",IF(OR(C62=$BW$1,C63=$BW$1,C64=$BW$1,C62=$CV$1,C63=$CV$1,C64=$CV$1),0,1)))</f>
        <v/>
      </c>
      <c r="CW62" s="2">
        <f>IF($A62&gt;='243way_Regular Symbol'!F$16,"",IF(D62=0,"",IF(OR(D62=$BW$1,D63=$BW$1,D64=$BW$1,D62=$CV$1,D63=$CV$1,D64=$CV$1),0,1)))</f>
        <v>1</v>
      </c>
      <c r="CX62" s="2" t="str">
        <f>IF($A62&gt;='243way_Regular Symbol'!G$16,"",IF(E62=0,"",IF(OR(E62=$BW$1,E63=$BW$1,E64=$BW$1,E62=$CV$1,E63=$CV$1,E64=$CV$1),0,1)))</f>
        <v/>
      </c>
      <c r="CY62" s="2" t="str">
        <f>IF($A62&gt;='243way_Regular Symbol'!H$16,"",IF(F62=0,"",IF(OR(F62=$BW$1,F63=$BW$1,F64=$BW$1,F62=$CV$1,F63=$CV$1,F64=$CV$1),0,1)))</f>
        <v/>
      </c>
    </row>
    <row r="63" spans="1:103">
      <c r="A63" s="341">
        <f>IF('243way_Regular Symbol'!L62="","",'243way_Regular Symbol'!L62)</f>
        <v>59</v>
      </c>
      <c r="B63" s="184" t="str">
        <f>IF('243way_Regular Symbol'!M62="",
IF($A63-'243way_Regular Symbol'!D$16&gt;='243way_RegularＸ_W()'!B$2-1,"",VLOOKUP($A63-'243way_Regular Symbol'!D$16,'243way_Regular Symbol'!$L$3:$Q$250,'243way_RegularＸ_W()'!B$3+1,FALSE)),
'243way_Regular Symbol'!M62)</f>
        <v>Q</v>
      </c>
      <c r="C63" s="184" t="str">
        <f>IF('243way_Regular Symbol'!N62="",
IF($A63-'243way_Regular Symbol'!E$16&gt;='243way_RegularＸ_W()'!C$2-1,"",VLOOKUP($A63-'243way_Regular Symbol'!E$16,'243way_Regular Symbol'!$L$3:$Q$250,'243way_RegularＸ_W()'!C$3+1,FALSE)),
'243way_Regular Symbol'!N62)</f>
        <v/>
      </c>
      <c r="D63" s="184" t="str">
        <f>IF('243way_Regular Symbol'!O62="",
IF($A63-'243way_Regular Symbol'!F$16&gt;='243way_RegularＸ_W()'!D$2-1,"",VLOOKUP($A63-'243way_Regular Symbol'!F$16,'243way_Regular Symbol'!$L$3:$Q$250,'243way_RegularＸ_W()'!D$3+1,FALSE)),
'243way_Regular Symbol'!O62)</f>
        <v>M2</v>
      </c>
      <c r="E63" s="184" t="str">
        <f>IF('243way_Regular Symbol'!P62="",
IF($A63-'243way_Regular Symbol'!G$16&gt;='243way_RegularＸ_W()'!E$2-1,"",VLOOKUP($A63-'243way_Regular Symbol'!G$16,'243way_Regular Symbol'!$L$3:$Q$250,'243way_RegularＸ_W()'!E$3+1,FALSE)),
'243way_Regular Symbol'!P62)</f>
        <v/>
      </c>
      <c r="F63" s="184" t="str">
        <f>IF('243way_Regular Symbol'!Q62="",
IF($A63-'243way_Regular Symbol'!H$16&gt;='243way_RegularＸ_W()'!F$2-1,"",VLOOKUP($A63-'243way_Regular Symbol'!H$16,'243way_Regular Symbol'!$L$3:$Q$250,'243way_RegularＸ_W()'!F$3+1,FALSE)),
'243way_Regular Symbol'!Q62)</f>
        <v/>
      </c>
      <c r="O63" s="342">
        <f>IF($A63&gt;='243way_Regular Symbol'!D$16,"",IF(B63=0,"",IF(OR(B63=$O$1,B63=$P$1,B64=$O$1,B64=$P$1,B65=$O$1,B65=$P$1),0,1)))</f>
        <v>1</v>
      </c>
      <c r="P63" s="2" t="str">
        <f>IF($A63&gt;='243way_Regular Symbol'!E$16,"",IF(C63=0,"",IF(OR(C63=$O$1,C63=$P$1,C64=$O$1,C64=$P$1,C65=$O$1,C65=$P$1),0,1)))</f>
        <v/>
      </c>
      <c r="Q63" s="2">
        <f>IF($A63&gt;='243way_Regular Symbol'!F$16,"",IF(D63=0,"",IF(OR(D63=$O$1,D63=$P$1,D64=$O$1,D64=$P$1,D65=$O$1,D65=$P$1),0,1)))</f>
        <v>1</v>
      </c>
      <c r="R63" s="2" t="str">
        <f>IF($A63&gt;='243way_Regular Symbol'!G$16,"",IF(E63=0,"",IF(OR(E63=$O$1,E63=$P$1,E64=$O$1,E64=$P$1,E65=$O$1,E65=$P$1),0,1)))</f>
        <v/>
      </c>
      <c r="S63" s="128" t="str">
        <f>IF($A63&gt;='243way_Regular Symbol'!H$16,"",IF(F63=0,"",IF(OR(F63=$O$1,F63=$P$1,F64=$O$1,F64=$P$1,F65=$O$1,F65=$P$1),0,1)))</f>
        <v/>
      </c>
      <c r="U63" s="342">
        <f>IF($A63&gt;='243way_Regular Symbol'!D$16,"",IF(B63=0,"",IF(OR(B63=$U$1,B63=$V$1,B64=$U$1,B64=$V$1,B65=$U$1,B65=$V$1),0,1)))</f>
        <v>1</v>
      </c>
      <c r="V63" s="2" t="str">
        <f>IF($A63&gt;='243way_Regular Symbol'!E$16,"",IF(C63=0,"",IF(OR(C63=$U$1,C63=$V$1,C64=$U$1,C64=$V$1,C65=$U$1,C65=$V$1),0,1)))</f>
        <v/>
      </c>
      <c r="W63" s="2">
        <f>IF($A63&gt;='243way_Regular Symbol'!F$16,"",IF(D63=0,"",IF(OR(D63=$U$1,D63=$V$1,D64=$U$1,D64=$V$1,D65=$U$1,D65=$V$1),0,1)))</f>
        <v>0</v>
      </c>
      <c r="X63" s="2" t="str">
        <f>IF($A63&gt;='243way_Regular Symbol'!G$16,"",IF(E63=0,"",IF(OR(E63=$U$1,E63=$V$1,E64=$U$1,E64=$V$1,E65=$U$1,E65=$V$1),0,1)))</f>
        <v/>
      </c>
      <c r="Y63" s="128" t="str">
        <f>IF($A63&gt;='243way_Regular Symbol'!H$16,"",IF(F63=0,"",IF(OR(F63=$U$1,F63=$V$1,F64=$U$1,F64=$V$1,F65=$U$1,F65=$V$1),0,1)))</f>
        <v/>
      </c>
      <c r="AA63" s="342">
        <f>IF($A63&gt;='243way_Regular Symbol'!D$16,"",IF(B63=0,"",IF(OR(B63=$AA$1,B63=$AB$1,B64=$AA$1,B64=$AB$1,B65=$AA$1,,B65=$AB$1),0,1)))</f>
        <v>1</v>
      </c>
      <c r="AB63" s="2" t="str">
        <f>IF($A63&gt;='243way_Regular Symbol'!E$16,"",IF(C63=0,"",IF(OR(C63=$AA$1,C63=$AB$1,C64=$AA$1,C64=$AB$1,C65=$AA$1,,C65=$AB$1),0,1)))</f>
        <v/>
      </c>
      <c r="AC63" s="2">
        <f>IF($A63&gt;='243way_Regular Symbol'!F$16,"",IF(D63=0,"",IF(OR(D63=$AA$1,D63=$AB$1,D64=$AA$1,D64=$AB$1,D65=$AA$1,,D65=$AB$1),0,1)))</f>
        <v>1</v>
      </c>
      <c r="AD63" s="2" t="str">
        <f>IF($A63&gt;='243way_Regular Symbol'!G$16,"",IF(E63=0,"",IF(OR(E63=$AA$1,E63=$AB$1,E64=$AA$1,E64=$AB$1,E65=$AA$1,,E65=$AB$1),0,1)))</f>
        <v/>
      </c>
      <c r="AE63" s="128" t="str">
        <f>IF($A63&gt;='243way_Regular Symbol'!H$16,"",IF(F63=0,"",IF(OR(F63=$AA$1,F63=$AB$1,F64=$AA$1,F64=$AB$1,F65=$AA$1,,F65=$AB$1),0,1)))</f>
        <v/>
      </c>
      <c r="AG63" s="342">
        <f>IF($A63&gt;='243way_Regular Symbol'!D$16,"",IF(B63=0,"",IF(OR(B63=$AG$1,B63=$AH$1,B64=$AG$1,B64=$AH$1,B65=$AG$1,B65=$AH$1),0,1)))</f>
        <v>1</v>
      </c>
      <c r="AH63" s="2" t="str">
        <f>IF($A63&gt;='243way_Regular Symbol'!E$16,"",IF(C63=0,"",IF(OR(C63=$AG$1,C63=$AH$1,C64=$AG$1,C64=$AH$1,C65=$AG$1,C65=$AH$1),0,1)))</f>
        <v/>
      </c>
      <c r="AI63" s="2">
        <f>IF($A63&gt;='243way_Regular Symbol'!F$16,"",IF(D63=0,"",IF(OR(D63=$AG$1,D63=$AH$1,D64=$AG$1,D64=$AH$1,D65=$AG$1,D65=$AH$1),0,1)))</f>
        <v>0</v>
      </c>
      <c r="AJ63" s="2" t="str">
        <f>IF($A63&gt;='243way_Regular Symbol'!G$16,"",IF(E63=0,"",IF(OR(E63=$AG$1,E63=$AH$1,E64=$AG$1,E64=$AH$1,E65=$AG$1,E65=$AH$1),0,1)))</f>
        <v/>
      </c>
      <c r="AK63" s="128" t="str">
        <f>IF($A63&gt;='243way_Regular Symbol'!H$16,"",IF(F63=0,"",IF(OR(F63=$AG$1,F63=$AH$1,F64=$AG$1,F64=$AH$1,F65=$AG$1,F65=$AH$1),0,1)))</f>
        <v/>
      </c>
      <c r="AM63" s="342">
        <f>IF($A63&gt;='243way_Regular Symbol'!D$16,"",IF(B63=0,"",IF(OR(B63=$AM$1,B63=$AN$1,B64=$AM$1,B64=$AN$1,B65=$AM$1,B65=$AN$1),0,1)))</f>
        <v>1</v>
      </c>
      <c r="AN63" s="2" t="str">
        <f>IF($A63&gt;='243way_Regular Symbol'!E$16,"",IF(C63=0,"",IF(OR(C63=$AM$1,C63=$AN$1,C64=$AM$1,C64=$AN$1,C65=$AM$1,C65=$AN$1),0,1)))</f>
        <v/>
      </c>
      <c r="AO63" s="2">
        <f>IF($A63&gt;='243way_Regular Symbol'!F$16,"",IF(D63=0,"",IF(OR(D63=$AM$1,D63=$AN$1,D64=$AM$1,D64=$AN$1,D65=$AM$1,D65=$AN$1),0,1)))</f>
        <v>0</v>
      </c>
      <c r="AP63" s="2" t="str">
        <f>IF($A63&gt;='243way_Regular Symbol'!G$16,"",IF(E63=0,"",IF(OR(E63=$AM$1,E63=$AN$1,E64=$AM$1,E64=$AN$1,E65=$AM$1,E65=$AN$1),0,1)))</f>
        <v/>
      </c>
      <c r="AQ63" s="128" t="str">
        <f>IF($A63&gt;='243way_Regular Symbol'!H$16,"",IF(F63=0,"",IF(OR(F63=$AM$1,F63=$AN$1,F64=$AM$1,F64=$AN$1,F65=$AM$1,F65=$AN$1),0,1)))</f>
        <v/>
      </c>
      <c r="AS63" s="342">
        <f>IF($A63&gt;='243way_Regular Symbol'!D$16,"",IF(B63=0,"",IF(OR(B63=$AM$1,B63=$AT$1,B64=$AM$1,B64=$AT$1,B65=$AM$1,B65=$AT$1),0,1)))</f>
        <v>1</v>
      </c>
      <c r="AT63" s="2" t="str">
        <f>IF($A63&gt;='243way_Regular Symbol'!E$16,"",IF(C63=0,"",IF(OR(C63=$AM$1,C63=$AT$1,C64=$AM$1,C64=$AT$1,C65=$AM$1,C65=$AT$1),0,1)))</f>
        <v/>
      </c>
      <c r="AU63" s="2">
        <f>IF($A63&gt;='243way_Regular Symbol'!F$16,"",IF(D63=0,"",IF(OR(D63=$AM$1,D63=$AT$1,D64=$AM$1,D64=$AT$1,D65=$AM$1,D65=$AT$1),0,1)))</f>
        <v>1</v>
      </c>
      <c r="AV63" s="2" t="str">
        <f>IF($A63&gt;='243way_Regular Symbol'!G$16,"",IF(E63=0,"",IF(OR(E63=$AM$1,E63=$AT$1,E64=$AM$1,E64=$AT$1,E65=$AM$1,E65=$AT$1),0,1)))</f>
        <v/>
      </c>
      <c r="AW63" s="128" t="str">
        <f>IF($A63&gt;='243way_Regular Symbol'!H$16,"",IF(F63=0,"",IF(OR(F63=$AM$1,F63=$AT$1,F64=$AM$1,F64=$AT$1,F65=$AM$1,F65=$AT$1),0,1)))</f>
        <v/>
      </c>
      <c r="AY63" s="342"/>
      <c r="AZ63" s="2"/>
      <c r="BA63" s="2">
        <f>IF($A63&gt;='243way_Regular Symbol'!F$16,"",COUNTIF(D63:D65,$AZ$1))</f>
        <v>0</v>
      </c>
      <c r="BB63" s="2" t="str">
        <f>IF($A63&gt;='243way_Regular Symbol'!G$16,"",COUNTIF(E63:E65,$AZ$1))</f>
        <v/>
      </c>
      <c r="BC63" s="2" t="str">
        <f>IF($A63&gt;='243way_Regular Symbol'!H$16,"",COUNTIF(F63:F65,$AZ$1))</f>
        <v/>
      </c>
      <c r="BE63" s="342">
        <f>IF($A63&gt;='243way_Regular Symbol'!D$16,"",IF(B63=0,"",IF(OR(B63=$AM$1,B63=$BF$1,B64=$AM$1,B64=$BF$1,B65=$AM$1,B65=$BF$1),1,0)))</f>
        <v>0</v>
      </c>
      <c r="BF63" s="342" t="str">
        <f>IF($A63&gt;='243way_Regular Symbol'!E$16,"",IF(C63=0,"",IF(OR(C63=$AM$1,C63=$BF$1,C64=$AM$1,C64=$BF$1,C65=$AM$1,C65=$BF$1),1,0)))</f>
        <v/>
      </c>
      <c r="BG63" s="342">
        <f>IF($A63&gt;='243way_Regular Symbol'!F$16,"",IF(D63=0,"",IF(OR(D63=$AM$1,D63=$BF$1,D64=$AM$1,D64=$BF$1,D65=$AM$1,D65=$BF$1),1,0)))</f>
        <v>0</v>
      </c>
      <c r="BH63" s="342" t="str">
        <f>IF($A63&gt;='243way_Regular Symbol'!G$16,"",IF(E63=0,"",IF(OR(E63=$AM$1,E63=$BF$1,E64=$AM$1,E64=$BF$1,E65=$AM$1,E65=$BF$1),1,0)))</f>
        <v/>
      </c>
      <c r="BI63" s="342" t="str">
        <f>IF($A63&gt;='243way_Regular Symbol'!H$16,"",IF(F63=0,"",IF(OR(F63=$AM$1,F63=$BF$1,F64=$AM$1,F64=$BF$1,F65=$AM$1,F65=$BF$1),1,0)))</f>
        <v/>
      </c>
      <c r="BK63" s="342">
        <f>IF($A63&gt;='243way_Regular Symbol'!D$16,"",IF(B63=0,"",IF(OR(B63=$AM$1,B63=$BL$1,B64=$AM$1,B64=$BL$1,B65=$AM$1,B65=$BL$1),0,1)))</f>
        <v>1</v>
      </c>
      <c r="BL63" s="2" t="str">
        <f>IF($A63&gt;='243way_Regular Symbol'!E$16,"",IF(C63=0,"",IF(OR(C63=$AM$1,C63=$BL$1,C64=$AM$1,C64=$BL$1,C65=$AM$1,C65=$BL$1),0,1)))</f>
        <v/>
      </c>
      <c r="BM63" s="2">
        <f>IF($A63&gt;='243way_Regular Symbol'!F$16,"",IF(D63=0,"",IF(OR(D63=$AM$1,D63=$BL$1,D64=$AM$1,D64=$BL$1,D65=$AM$1,D65=$BL$1),0,1)))</f>
        <v>1</v>
      </c>
      <c r="BN63" s="2" t="str">
        <f>IF($A63&gt;='243way_Regular Symbol'!G$16,"",IF(E63=0,"",IF(OR(E63=$AM$1,E63=$BL$1,E64=$AM$1,E64=$BL$1,E65=$AM$1,E65=$BL$1),0,1)))</f>
        <v/>
      </c>
      <c r="BO63" s="128" t="str">
        <f>IF($A63&gt;='243way_Regular Symbol'!H$16,"",IF(F63=0,"",IF(OR(F63=$AM$1,F63=$BL$1,F64=$AM$1,F64=$BL$1,F65=$AM$1,F65=$BL$1),0,1)))</f>
        <v/>
      </c>
      <c r="BQ63" s="2">
        <f>IF($A63&gt;='243way_Regular Symbol'!D$16,"",IF(B63=0,"",IF(OR(B63=$BQ$1,B63=$BR$1,B64=$BQ$1,B64=$BR$1,B65=$BQ$1,B65=$BR$1),0,1)))</f>
        <v>1</v>
      </c>
      <c r="BR63" s="2" t="str">
        <f>IF($A63&gt;='243way_Regular Symbol'!E$16,"",IF(C63=0,"",IF(OR(C63=$BQ$1,C63=$BR$1,C64=$BQ$1,C64=$BR$1,C65=$BQ$1,C65=$BR$1),0,1)))</f>
        <v/>
      </c>
      <c r="BS63" s="2">
        <f>IF($A63&gt;='243way_Regular Symbol'!F$16,"",IF(D63=0,"",IF(OR(D63=$BQ$1,D63=$BR$1,D64=$BQ$1,D64=$BR$1,D65=$BQ$1,D65=$BR$1),0,1)))</f>
        <v>1</v>
      </c>
      <c r="BT63" s="2" t="str">
        <f>IF($A63&gt;='243way_Regular Symbol'!G$16,"",IF(E63=0,"",IF(OR(E63=$BQ$1,E63=$BR$1,E64=$BQ$1,E64=$BR$1,E65=$BQ$1,E65=$BR$1),0,1)))</f>
        <v/>
      </c>
      <c r="BU63" s="2" t="str">
        <f>IF($A63&gt;='243way_Regular Symbol'!H$16,"",IF(F63=0,"",IF(OR(F63=$BQ$1,F63=$BR$1,F64=$BQ$1,F64=$BR$1,F65=$BQ$1,F65=$BR$1),0,1)))</f>
        <v/>
      </c>
      <c r="BW63" s="2">
        <f>IF($A63&gt;='243way_Regular Symbol'!D$16,"",IF(B63=0,"",IF(OR(B63=$BW$1,B64=$BW$1,B65=$BW$1,B63=$BX$1,B64=$BX$1,B65=$BX$1),0,1)))</f>
        <v>0</v>
      </c>
      <c r="BX63" s="2" t="str">
        <f>IF($A63&gt;='243way_Regular Symbol'!E$16,"",IF(C63=0,"",IF(OR(C63=$BW$1,C64=$BW$1,C65=$BW$1,C63=$BX$1,C64=$BX$1,C65=$BX$1),0,1)))</f>
        <v/>
      </c>
      <c r="BY63" s="2">
        <f>IF($A63&gt;='243way_Regular Symbol'!F$16,"",IF(D63=0,"",IF(OR(D63=$BW$1,D64=$BW$1,D65=$BW$1,D63=$BX$1,D64=$BX$1,D65=$BX$1),0,1)))</f>
        <v>1</v>
      </c>
      <c r="BZ63" s="2" t="str">
        <f>IF($A63&gt;='243way_Regular Symbol'!G$16,"",IF(E63=0,"",IF(OR(E63=$BW$1,E64=$BW$1,E65=$BW$1,E63=$BX$1,E64=$BX$1,E65=$BX$1),0,1)))</f>
        <v/>
      </c>
      <c r="CA63" s="2" t="str">
        <f>IF($A63&gt;='243way_Regular Symbol'!H$16,"",IF(F63=0,"",IF(OR(F63=$BW$1,F64=$BW$1,F65=$BW$1,F63=$BX$1,F64=$BX$1,F65=$BX$1),0,1)))</f>
        <v/>
      </c>
      <c r="CC63" s="2">
        <f>IF($A63&gt;='243way_Regular Symbol'!D$16,"",IF(B63=0,"",IF(OR(B63=$BW$1,B64=$BW$1,B65=$BW$1,B63=$CD$1,B64=$CD$1,B65=$CD$1),0,1)))</f>
        <v>0</v>
      </c>
      <c r="CD63" s="2" t="str">
        <f>IF($A63&gt;='243way_Regular Symbol'!E$16,"",IF(C63=0,"",IF(OR(C63=$BW$1,C64=$BW$1,C65=$BW$1,C63=$CD$1,C64=$CD$1,C65=$CD$1),0,1)))</f>
        <v/>
      </c>
      <c r="CE63" s="2">
        <f>IF($A63&gt;='243way_Regular Symbol'!F$16,"",IF(D63=0,"",IF(OR(D63=$BW$1,D64=$BW$1,D65=$BW$1,D63=$CD$1,D64=$CD$1,D65=$CD$1),0,1)))</f>
        <v>1</v>
      </c>
      <c r="CF63" s="2" t="str">
        <f>IF($A63&gt;='243way_Regular Symbol'!G$16,"",IF(E63=0,"",IF(OR(E63=$BW$1,E64=$BW$1,E65=$BW$1,E63=$CD$1,E64=$CD$1,E65=$CD$1),0,1)))</f>
        <v/>
      </c>
      <c r="CG63" s="2" t="str">
        <f>IF($A63&gt;='243way_Regular Symbol'!H$16,"",IF(F63=0,"",IF(OR(F63=$BW$1,F64=$BW$1,F65=$BW$1,F63=$CD$1,F64=$CD$1,F65=$CD$1),0,1)))</f>
        <v/>
      </c>
      <c r="CI63" s="2">
        <f>IF($A63&gt;='243way_Regular Symbol'!D$16,"",IF(B63=0,"",IF(OR(B63=$BW$1,B64=$BW$1,B65=$BW$1,B63=$CJ$1,B64=$CJ$1,B65=$CJ$1),0,1)))</f>
        <v>0</v>
      </c>
      <c r="CJ63" s="2" t="str">
        <f>IF($A63&gt;='243way_Regular Symbol'!E$16,"",IF(C63=0,"",IF(OR(C63=$BW$1,C64=$BW$1,C65=$BW$1,C63=$CJ$1,C64=$CJ$1,C65=$CJ$1),0,1)))</f>
        <v/>
      </c>
      <c r="CK63" s="2">
        <f>IF($A63&gt;='243way_Regular Symbol'!F$16,"",IF(D63=0,"",IF(OR(D63=$BW$1,D64=$BW$1,D65=$BW$1,D63=$CJ$1,D64=$CJ$1,D65=$CJ$1),0,1)))</f>
        <v>1</v>
      </c>
      <c r="CL63" s="2" t="str">
        <f>IF($A63&gt;='243way_Regular Symbol'!G$16,"",IF(E63=0,"",IF(OR(E63=$BW$1,E64=$BW$1,E65=$BW$1,E63=$CJ$1,E64=$CJ$1,E65=$CJ$1),0,1)))</f>
        <v/>
      </c>
      <c r="CM63" s="2" t="str">
        <f>IF($A63&gt;='243way_Regular Symbol'!H$16,"",IF(F63=0,"",IF(OR(F63=$BW$1,F64=$BW$1,F65=$BW$1,F63=$CJ$1,F64=$CJ$1,F65=$CJ$1),0,1)))</f>
        <v/>
      </c>
      <c r="CO63" s="2">
        <f>IF($A63&gt;='243way_Regular Symbol'!D$16,"",IF(B63=0,"",IF(OR(B63=$BW$1,B64=$BW$1,B65=$BW$1,B63=$CP$1,B64=$CP$1,B65=$CP$1),0,1)))</f>
        <v>1</v>
      </c>
      <c r="CP63" s="2" t="str">
        <f>IF($A63&gt;='243way_Regular Symbol'!E$16,"",IF(C63=0,"",IF(OR(C63=$BW$1,C64=$BW$1,C65=$BW$1,C63=$CP$1,C64=$CP$1,C65=$CP$1),0,1)))</f>
        <v/>
      </c>
      <c r="CQ63" s="2">
        <f>IF($A63&gt;='243way_Regular Symbol'!F$16,"",IF(D63=0,"",IF(OR(D63=$BW$1,D64=$BW$1,D65=$BW$1,D63=$CP$1,D64=$CP$1,D65=$CP$1),0,1)))</f>
        <v>1</v>
      </c>
      <c r="CR63" s="2" t="str">
        <f>IF($A63&gt;='243way_Regular Symbol'!G$16,"",IF(E63=0,"",IF(OR(E63=$BW$1,E64=$BW$1,E65=$BW$1,E63=$CP$1,E64=$CP$1,E65=$CP$1),0,1)))</f>
        <v/>
      </c>
      <c r="CS63" s="2" t="str">
        <f>IF($A63&gt;='243way_Regular Symbol'!H$16,"",IF(F63=0,"",IF(OR(F63=$BW$1,F64=$BW$1,F65=$BW$1,F63=$CP$1,F64=$CP$1,F65=$CP$1),0,1)))</f>
        <v/>
      </c>
      <c r="CU63" s="2">
        <f>IF($A63&gt;='243way_Regular Symbol'!D$16,"",IF(B63=0,"",IF(OR(B63=$BW$1,B64=$BW$1,B65=$BW$1,B63=$CV$1,B64=$CV$1,B65=$CV$1),0,1)))</f>
        <v>1</v>
      </c>
      <c r="CV63" s="2" t="str">
        <f>IF($A63&gt;='243way_Regular Symbol'!E$16,"",IF(C63=0,"",IF(OR(C63=$BW$1,C64=$BW$1,C65=$BW$1,C63=$CV$1,C64=$CV$1,C65=$CV$1),0,1)))</f>
        <v/>
      </c>
      <c r="CW63" s="2">
        <f>IF($A63&gt;='243way_Regular Symbol'!F$16,"",IF(D63=0,"",IF(OR(D63=$BW$1,D64=$BW$1,D65=$BW$1,D63=$CV$1,D64=$CV$1,D65=$CV$1),0,1)))</f>
        <v>1</v>
      </c>
      <c r="CX63" s="2" t="str">
        <f>IF($A63&gt;='243way_Regular Symbol'!G$16,"",IF(E63=0,"",IF(OR(E63=$BW$1,E64=$BW$1,E65=$BW$1,E63=$CV$1,E64=$CV$1,E65=$CV$1),0,1)))</f>
        <v/>
      </c>
      <c r="CY63" s="2" t="str">
        <f>IF($A63&gt;='243way_Regular Symbol'!H$16,"",IF(F63=0,"",IF(OR(F63=$BW$1,F64=$BW$1,F65=$BW$1,F63=$CV$1,F64=$CV$1,F65=$CV$1),0,1)))</f>
        <v/>
      </c>
    </row>
    <row r="64" spans="1:103">
      <c r="A64" s="341">
        <f>IF('243way_Regular Symbol'!L63="","",'243way_Regular Symbol'!L63)</f>
        <v>60</v>
      </c>
      <c r="B64" s="184" t="str">
        <f>IF('243way_Regular Symbol'!M63="",
IF($A64-'243way_Regular Symbol'!D$16&gt;='243way_RegularＸ_W()'!B$2-1,"",VLOOKUP($A64-'243way_Regular Symbol'!D$16,'243way_Regular Symbol'!$L$3:$Q$250,'243way_RegularＸ_W()'!B$3+1,FALSE)),
'243way_Regular Symbol'!M63)</f>
        <v>K</v>
      </c>
      <c r="C64" s="184" t="str">
        <f>IF('243way_Regular Symbol'!N63="",
IF($A64-'243way_Regular Symbol'!E$16&gt;='243way_RegularＸ_W()'!C$2-1,"",VLOOKUP($A64-'243way_Regular Symbol'!E$16,'243way_Regular Symbol'!$L$3:$Q$250,'243way_RegularＸ_W()'!C$3+1,FALSE)),
'243way_Regular Symbol'!N63)</f>
        <v/>
      </c>
      <c r="D64" s="184" t="str">
        <f>IF('243way_Regular Symbol'!O63="",
IF($A64-'243way_Regular Symbol'!F$16&gt;='243way_RegularＸ_W()'!D$2-1,"",VLOOKUP($A64-'243way_Regular Symbol'!F$16,'243way_Regular Symbol'!$L$3:$Q$250,'243way_RegularＸ_W()'!D$3+1,FALSE)),
'243way_Regular Symbol'!O63)</f>
        <v>M4</v>
      </c>
      <c r="E64" s="184" t="str">
        <f>IF('243way_Regular Symbol'!P63="",
IF($A64-'243way_Regular Symbol'!G$16&gt;='243way_RegularＸ_W()'!E$2-1,"",VLOOKUP($A64-'243way_Regular Symbol'!G$16,'243way_Regular Symbol'!$L$3:$Q$250,'243way_RegularＸ_W()'!E$3+1,FALSE)),
'243way_Regular Symbol'!P63)</f>
        <v/>
      </c>
      <c r="F64" s="184" t="str">
        <f>IF('243way_Regular Symbol'!Q63="",
IF($A64-'243way_Regular Symbol'!H$16&gt;='243way_RegularＸ_W()'!F$2-1,"",VLOOKUP($A64-'243way_Regular Symbol'!H$16,'243way_Regular Symbol'!$L$3:$Q$250,'243way_RegularＸ_W()'!F$3+1,FALSE)),
'243way_Regular Symbol'!Q63)</f>
        <v/>
      </c>
      <c r="O64" s="342">
        <f>IF($A64&gt;='243way_Regular Symbol'!D$16,"",IF(B64=0,"",IF(OR(B64=$O$1,B64=$P$1,B65=$O$1,B65=$P$1,B66=$O$1,B66=$P$1),0,1)))</f>
        <v>1</v>
      </c>
      <c r="P64" s="2" t="str">
        <f>IF($A64&gt;='243way_Regular Symbol'!E$16,"",IF(C64=0,"",IF(OR(C64=$O$1,C64=$P$1,C65=$O$1,C65=$P$1,C66=$O$1,C66=$P$1),0,1)))</f>
        <v/>
      </c>
      <c r="Q64" s="2">
        <f>IF($A64&gt;='243way_Regular Symbol'!F$16,"",IF(D64=0,"",IF(OR(D64=$O$1,D64=$P$1,D65=$O$1,D65=$P$1,D66=$O$1,D66=$P$1),0,1)))</f>
        <v>1</v>
      </c>
      <c r="R64" s="2" t="str">
        <f>IF($A64&gt;='243way_Regular Symbol'!G$16,"",IF(E64=0,"",IF(OR(E64=$O$1,E64=$P$1,E65=$O$1,E65=$P$1,E66=$O$1,E66=$P$1),0,1)))</f>
        <v/>
      </c>
      <c r="S64" s="128" t="str">
        <f>IF($A64&gt;='243way_Regular Symbol'!H$16,"",IF(F64=0,"",IF(OR(F64=$O$1,F64=$P$1,F65=$O$1,F65=$P$1,F66=$O$1,F66=$P$1),0,1)))</f>
        <v/>
      </c>
      <c r="U64" s="342">
        <f>IF($A64&gt;='243way_Regular Symbol'!D$16,"",IF(B64=0,"",IF(OR(B64=$U$1,B64=$V$1,B65=$U$1,B65=$V$1,B66=$U$1,B66=$V$1),0,1)))</f>
        <v>1</v>
      </c>
      <c r="V64" s="2" t="str">
        <f>IF($A64&gt;='243way_Regular Symbol'!E$16,"",IF(C64=0,"",IF(OR(C64=$U$1,C64=$V$1,C65=$U$1,C65=$V$1,C66=$U$1,C66=$V$1),0,1)))</f>
        <v/>
      </c>
      <c r="W64" s="2">
        <f>IF($A64&gt;='243way_Regular Symbol'!F$16,"",IF(D64=0,"",IF(OR(D64=$U$1,D64=$V$1,D65=$U$1,D65=$V$1,D66=$U$1,D66=$V$1),0,1)))</f>
        <v>1</v>
      </c>
      <c r="X64" s="2" t="str">
        <f>IF($A64&gt;='243way_Regular Symbol'!G$16,"",IF(E64=0,"",IF(OR(E64=$U$1,E64=$V$1,E65=$U$1,E65=$V$1,E66=$U$1,E66=$V$1),0,1)))</f>
        <v/>
      </c>
      <c r="Y64" s="128" t="str">
        <f>IF($A64&gt;='243way_Regular Symbol'!H$16,"",IF(F64=0,"",IF(OR(F64=$U$1,F64=$V$1,F65=$U$1,F65=$V$1,F66=$U$1,F66=$V$1),0,1)))</f>
        <v/>
      </c>
      <c r="AA64" s="342">
        <f>IF($A64&gt;='243way_Regular Symbol'!D$16,"",IF(B64=0,"",IF(OR(B64=$AA$1,B64=$AB$1,B65=$AA$1,B65=$AB$1,B66=$AA$1,,B66=$AB$1),0,1)))</f>
        <v>1</v>
      </c>
      <c r="AB64" s="2" t="str">
        <f>IF($A64&gt;='243way_Regular Symbol'!E$16,"",IF(C64=0,"",IF(OR(C64=$AA$1,C64=$AB$1,C65=$AA$1,C65=$AB$1,C66=$AA$1,,C66=$AB$1),0,1)))</f>
        <v/>
      </c>
      <c r="AC64" s="2">
        <f>IF($A64&gt;='243way_Regular Symbol'!F$16,"",IF(D64=0,"",IF(OR(D64=$AA$1,D64=$AB$1,D65=$AA$1,D65=$AB$1,D66=$AA$1,,D66=$AB$1),0,1)))</f>
        <v>1</v>
      </c>
      <c r="AD64" s="2" t="str">
        <f>IF($A64&gt;='243way_Regular Symbol'!G$16,"",IF(E64=0,"",IF(OR(E64=$AA$1,E64=$AB$1,E65=$AA$1,E65=$AB$1,E66=$AA$1,,E66=$AB$1),0,1)))</f>
        <v/>
      </c>
      <c r="AE64" s="128" t="str">
        <f>IF($A64&gt;='243way_Regular Symbol'!H$16,"",IF(F64=0,"",IF(OR(F64=$AA$1,F64=$AB$1,F65=$AA$1,F65=$AB$1,F66=$AA$1,,F66=$AB$1),0,1)))</f>
        <v/>
      </c>
      <c r="AG64" s="342">
        <f>IF($A64&gt;='243way_Regular Symbol'!D$16,"",IF(B64=0,"",IF(OR(B64=$AG$1,B64=$AH$1,B65=$AG$1,B65=$AH$1,B66=$AG$1,B66=$AH$1),0,1)))</f>
        <v>1</v>
      </c>
      <c r="AH64" s="2" t="str">
        <f>IF($A64&gt;='243way_Regular Symbol'!E$16,"",IF(C64=0,"",IF(OR(C64=$AG$1,C64=$AH$1,C65=$AG$1,C65=$AH$1,C66=$AG$1,C66=$AH$1),0,1)))</f>
        <v/>
      </c>
      <c r="AI64" s="2">
        <f>IF($A64&gt;='243way_Regular Symbol'!F$16,"",IF(D64=0,"",IF(OR(D64=$AG$1,D64=$AH$1,D65=$AG$1,D65=$AH$1,D66=$AG$1,D66=$AH$1),0,1)))</f>
        <v>0</v>
      </c>
      <c r="AJ64" s="2" t="str">
        <f>IF($A64&gt;='243way_Regular Symbol'!G$16,"",IF(E64=0,"",IF(OR(E64=$AG$1,E64=$AH$1,E65=$AG$1,E65=$AH$1,E66=$AG$1,E66=$AH$1),0,1)))</f>
        <v/>
      </c>
      <c r="AK64" s="128" t="str">
        <f>IF($A64&gt;='243way_Regular Symbol'!H$16,"",IF(F64=0,"",IF(OR(F64=$AG$1,F64=$AH$1,F65=$AG$1,F65=$AH$1,F66=$AG$1,F66=$AH$1),0,1)))</f>
        <v/>
      </c>
      <c r="AM64" s="342">
        <f>IF($A64&gt;='243way_Regular Symbol'!D$16,"",IF(B64=0,"",IF(OR(B64=$AM$1,B64=$AN$1,B65=$AM$1,B65=$AN$1,B66=$AM$1,B66=$AN$1),0,1)))</f>
        <v>1</v>
      </c>
      <c r="AN64" s="2" t="str">
        <f>IF($A64&gt;='243way_Regular Symbol'!E$16,"",IF(C64=0,"",IF(OR(C64=$AM$1,C64=$AN$1,C65=$AM$1,C65=$AN$1,C66=$AM$1,C66=$AN$1),0,1)))</f>
        <v/>
      </c>
      <c r="AO64" s="2">
        <f>IF($A64&gt;='243way_Regular Symbol'!F$16,"",IF(D64=0,"",IF(OR(D64=$AM$1,D64=$AN$1,D65=$AM$1,D65=$AN$1,D66=$AM$1,D66=$AN$1),0,1)))</f>
        <v>0</v>
      </c>
      <c r="AP64" s="2" t="str">
        <f>IF($A64&gt;='243way_Regular Symbol'!G$16,"",IF(E64=0,"",IF(OR(E64=$AM$1,E64=$AN$1,E65=$AM$1,E65=$AN$1,E66=$AM$1,E66=$AN$1),0,1)))</f>
        <v/>
      </c>
      <c r="AQ64" s="128" t="str">
        <f>IF($A64&gt;='243way_Regular Symbol'!H$16,"",IF(F64=0,"",IF(OR(F64=$AM$1,F64=$AN$1,F65=$AM$1,F65=$AN$1,F66=$AM$1,F66=$AN$1),0,1)))</f>
        <v/>
      </c>
      <c r="AS64" s="342">
        <f>IF($A64&gt;='243way_Regular Symbol'!D$16,"",IF(B64=0,"",IF(OR(B64=$AM$1,B64=$AT$1,B65=$AM$1,B65=$AT$1,B66=$AM$1,B66=$AT$1),0,1)))</f>
        <v>1</v>
      </c>
      <c r="AT64" s="2" t="str">
        <f>IF($A64&gt;='243way_Regular Symbol'!E$16,"",IF(C64=0,"",IF(OR(C64=$AM$1,C64=$AT$1,C65=$AM$1,C65=$AT$1,C66=$AM$1,C66=$AT$1),0,1)))</f>
        <v/>
      </c>
      <c r="AU64" s="2">
        <f>IF($A64&gt;='243way_Regular Symbol'!F$16,"",IF(D64=0,"",IF(OR(D64=$AM$1,D64=$AT$1,D65=$AM$1,D65=$AT$1,D66=$AM$1,D66=$AT$1),0,1)))</f>
        <v>1</v>
      </c>
      <c r="AV64" s="2" t="str">
        <f>IF($A64&gt;='243way_Regular Symbol'!G$16,"",IF(E64=0,"",IF(OR(E64=$AM$1,E64=$AT$1,E65=$AM$1,E65=$AT$1,E66=$AM$1,E66=$AT$1),0,1)))</f>
        <v/>
      </c>
      <c r="AW64" s="128" t="str">
        <f>IF($A64&gt;='243way_Regular Symbol'!H$16,"",IF(F64=0,"",IF(OR(F64=$AM$1,F64=$AT$1,F65=$AM$1,F65=$AT$1,F66=$AM$1,F66=$AT$1),0,1)))</f>
        <v/>
      </c>
      <c r="AY64" s="342"/>
      <c r="AZ64" s="2"/>
      <c r="BA64" s="2">
        <f>IF($A64&gt;='243way_Regular Symbol'!F$16,"",COUNTIF(D64:D66,$AZ$1))</f>
        <v>0</v>
      </c>
      <c r="BB64" s="2" t="str">
        <f>IF($A64&gt;='243way_Regular Symbol'!G$16,"",COUNTIF(E64:E66,$AZ$1))</f>
        <v/>
      </c>
      <c r="BC64" s="2" t="str">
        <f>IF($A64&gt;='243way_Regular Symbol'!H$16,"",COUNTIF(F64:F66,$AZ$1))</f>
        <v/>
      </c>
      <c r="BE64" s="342">
        <f>IF($A64&gt;='243way_Regular Symbol'!D$16,"",IF(B64=0,"",IF(OR(B64=$AM$1,B64=$BF$1,B65=$AM$1,B65=$BF$1,B66=$AM$1,B66=$BF$1),1,0)))</f>
        <v>0</v>
      </c>
      <c r="BF64" s="342" t="str">
        <f>IF($A64&gt;='243way_Regular Symbol'!E$16,"",IF(C64=0,"",IF(OR(C64=$AM$1,C64=$BF$1,C65=$AM$1,C65=$BF$1,C66=$AM$1,C66=$BF$1),1,0)))</f>
        <v/>
      </c>
      <c r="BG64" s="342">
        <f>IF($A64&gt;='243way_Regular Symbol'!F$16,"",IF(D64=0,"",IF(OR(D64=$AM$1,D64=$BF$1,D65=$AM$1,D65=$BF$1,D66=$AM$1,D66=$BF$1),1,0)))</f>
        <v>0</v>
      </c>
      <c r="BH64" s="342" t="str">
        <f>IF($A64&gt;='243way_Regular Symbol'!G$16,"",IF(E64=0,"",IF(OR(E64=$AM$1,E64=$BF$1,E65=$AM$1,E65=$BF$1,E66=$AM$1,E66=$BF$1),1,0)))</f>
        <v/>
      </c>
      <c r="BI64" s="342" t="str">
        <f>IF($A64&gt;='243way_Regular Symbol'!H$16,"",IF(F64=0,"",IF(OR(F64=$AM$1,F64=$BF$1,F65=$AM$1,F65=$BF$1,F66=$AM$1,F66=$BF$1),1,0)))</f>
        <v/>
      </c>
      <c r="BK64" s="342">
        <f>IF($A64&gt;='243way_Regular Symbol'!D$16,"",IF(B64=0,"",IF(OR(B64=$AM$1,B64=$BL$1,B65=$AM$1,B65=$BL$1,B66=$AM$1,B66=$BL$1),0,1)))</f>
        <v>1</v>
      </c>
      <c r="BL64" s="2" t="str">
        <f>IF($A64&gt;='243way_Regular Symbol'!E$16,"",IF(C64=0,"",IF(OR(C64=$AM$1,C64=$BL$1,C65=$AM$1,C65=$BL$1,C66=$AM$1,C66=$BL$1),0,1)))</f>
        <v/>
      </c>
      <c r="BM64" s="2">
        <f>IF($A64&gt;='243way_Regular Symbol'!F$16,"",IF(D64=0,"",IF(OR(D64=$AM$1,D64=$BL$1,D65=$AM$1,D65=$BL$1,D66=$AM$1,D66=$BL$1),0,1)))</f>
        <v>1</v>
      </c>
      <c r="BN64" s="2" t="str">
        <f>IF($A64&gt;='243way_Regular Symbol'!G$16,"",IF(E64=0,"",IF(OR(E64=$AM$1,E64=$BL$1,E65=$AM$1,E65=$BL$1,E66=$AM$1,E66=$BL$1),0,1)))</f>
        <v/>
      </c>
      <c r="BO64" s="128" t="str">
        <f>IF($A64&gt;='243way_Regular Symbol'!H$16,"",IF(F64=0,"",IF(OR(F64=$AM$1,F64=$BL$1,F65=$AM$1,F65=$BL$1,F66=$AM$1,F66=$BL$1),0,1)))</f>
        <v/>
      </c>
      <c r="BQ64" s="2">
        <f>IF($A64&gt;='243way_Regular Symbol'!D$16,"",IF(B64=0,"",IF(OR(B64=$BQ$1,B64=$BR$1,B65=$BQ$1,B65=$BR$1,B66=$BQ$1,B66=$BR$1),0,1)))</f>
        <v>0</v>
      </c>
      <c r="BR64" s="2" t="str">
        <f>IF($A64&gt;='243way_Regular Symbol'!E$16,"",IF(C64=0,"",IF(OR(C64=$BQ$1,C64=$BR$1,C65=$BQ$1,C65=$BR$1,C66=$BQ$1,C66=$BR$1),0,1)))</f>
        <v/>
      </c>
      <c r="BS64" s="2">
        <f>IF($A64&gt;='243way_Regular Symbol'!F$16,"",IF(D64=0,"",IF(OR(D64=$BQ$1,D64=$BR$1,D65=$BQ$1,D65=$BR$1,D66=$BQ$1,D66=$BR$1),0,1)))</f>
        <v>1</v>
      </c>
      <c r="BT64" s="2" t="str">
        <f>IF($A64&gt;='243way_Regular Symbol'!G$16,"",IF(E64=0,"",IF(OR(E64=$BQ$1,E64=$BR$1,E65=$BQ$1,E65=$BR$1,E66=$BQ$1,E66=$BR$1),0,1)))</f>
        <v/>
      </c>
      <c r="BU64" s="2" t="str">
        <f>IF($A64&gt;='243way_Regular Symbol'!H$16,"",IF(F64=0,"",IF(OR(F64=$BQ$1,F64=$BR$1,F65=$BQ$1,F65=$BR$1,F66=$BQ$1,F66=$BR$1),0,1)))</f>
        <v/>
      </c>
      <c r="BW64" s="2">
        <f>IF($A64&gt;='243way_Regular Symbol'!D$16,"",IF(B64=0,"",IF(OR(B64=$BW$1,B65=$BW$1,B66=$BW$1,B64=$BX$1,B65=$BX$1,B66=$BX$1),0,1)))</f>
        <v>0</v>
      </c>
      <c r="BX64" s="2" t="str">
        <f>IF($A64&gt;='243way_Regular Symbol'!E$16,"",IF(C64=0,"",IF(OR(C64=$BW$1,C65=$BW$1,C66=$BW$1,C64=$BX$1,C65=$BX$1,C66=$BX$1),0,1)))</f>
        <v/>
      </c>
      <c r="BY64" s="2">
        <f>IF($A64&gt;='243way_Regular Symbol'!F$16,"",IF(D64=0,"",IF(OR(D64=$BW$1,D65=$BW$1,D66=$BW$1,D64=$BX$1,D65=$BX$1,D66=$BX$1),0,1)))</f>
        <v>1</v>
      </c>
      <c r="BZ64" s="2" t="str">
        <f>IF($A64&gt;='243way_Regular Symbol'!G$16,"",IF(E64=0,"",IF(OR(E64=$BW$1,E65=$BW$1,E66=$BW$1,E64=$BX$1,E65=$BX$1,E66=$BX$1),0,1)))</f>
        <v/>
      </c>
      <c r="CA64" s="2" t="str">
        <f>IF($A64&gt;='243way_Regular Symbol'!H$16,"",IF(F64=0,"",IF(OR(F64=$BW$1,F65=$BW$1,F66=$BW$1,F64=$BX$1,F65=$BX$1,F66=$BX$1),0,1)))</f>
        <v/>
      </c>
      <c r="CC64" s="2">
        <f>IF($A64&gt;='243way_Regular Symbol'!D$16,"",IF(B64=0,"",IF(OR(B64=$BW$1,B65=$BW$1,B66=$BW$1,B64=$CD$1,B65=$CD$1,B66=$CD$1),0,1)))</f>
        <v>1</v>
      </c>
      <c r="CD64" s="2" t="str">
        <f>IF($A64&gt;='243way_Regular Symbol'!E$16,"",IF(C64=0,"",IF(OR(C64=$BW$1,C65=$BW$1,C66=$BW$1,C64=$CD$1,C65=$CD$1,C66=$CD$1),0,1)))</f>
        <v/>
      </c>
      <c r="CE64" s="2">
        <f>IF($A64&gt;='243way_Regular Symbol'!F$16,"",IF(D64=0,"",IF(OR(D64=$BW$1,D65=$BW$1,D66=$BW$1,D64=$CD$1,D65=$CD$1,D66=$CD$1),0,1)))</f>
        <v>1</v>
      </c>
      <c r="CF64" s="2" t="str">
        <f>IF($A64&gt;='243way_Regular Symbol'!G$16,"",IF(E64=0,"",IF(OR(E64=$BW$1,E65=$BW$1,E66=$BW$1,E64=$CD$1,E65=$CD$1,E66=$CD$1),0,1)))</f>
        <v/>
      </c>
      <c r="CG64" s="2" t="str">
        <f>IF($A64&gt;='243way_Regular Symbol'!H$16,"",IF(F64=0,"",IF(OR(F64=$BW$1,F65=$BW$1,F66=$BW$1,F64=$CD$1,F65=$CD$1,F66=$CD$1),0,1)))</f>
        <v/>
      </c>
      <c r="CI64" s="2">
        <f>IF($A64&gt;='243way_Regular Symbol'!D$16,"",IF(B64=0,"",IF(OR(B64=$BW$1,B65=$BW$1,B66=$BW$1,B64=$CJ$1,B65=$CJ$1,B66=$CJ$1),0,1)))</f>
        <v>0</v>
      </c>
      <c r="CJ64" s="2" t="str">
        <f>IF($A64&gt;='243way_Regular Symbol'!E$16,"",IF(C64=0,"",IF(OR(C64=$BW$1,C65=$BW$1,C66=$BW$1,C64=$CJ$1,C65=$CJ$1,C66=$CJ$1),0,1)))</f>
        <v/>
      </c>
      <c r="CK64" s="2">
        <f>IF($A64&gt;='243way_Regular Symbol'!F$16,"",IF(D64=0,"",IF(OR(D64=$BW$1,D65=$BW$1,D66=$BW$1,D64=$CJ$1,D65=$CJ$1,D66=$CJ$1),0,1)))</f>
        <v>1</v>
      </c>
      <c r="CL64" s="2" t="str">
        <f>IF($A64&gt;='243way_Regular Symbol'!G$16,"",IF(E64=0,"",IF(OR(E64=$BW$1,E65=$BW$1,E66=$BW$1,E64=$CJ$1,E65=$CJ$1,E66=$CJ$1),0,1)))</f>
        <v/>
      </c>
      <c r="CM64" s="2" t="str">
        <f>IF($A64&gt;='243way_Regular Symbol'!H$16,"",IF(F64=0,"",IF(OR(F64=$BW$1,F65=$BW$1,F66=$BW$1,F64=$CJ$1,F65=$CJ$1,F66=$CJ$1),0,1)))</f>
        <v/>
      </c>
      <c r="CO64" s="2">
        <f>IF($A64&gt;='243way_Regular Symbol'!D$16,"",IF(B64=0,"",IF(OR(B64=$BW$1,B65=$BW$1,B66=$BW$1,B64=$CP$1,B65=$CP$1,B66=$CP$1),0,1)))</f>
        <v>1</v>
      </c>
      <c r="CP64" s="2" t="str">
        <f>IF($A64&gt;='243way_Regular Symbol'!E$16,"",IF(C64=0,"",IF(OR(C64=$BW$1,C65=$BW$1,C66=$BW$1,C64=$CP$1,C65=$CP$1,C66=$CP$1),0,1)))</f>
        <v/>
      </c>
      <c r="CQ64" s="2">
        <f>IF($A64&gt;='243way_Regular Symbol'!F$16,"",IF(D64=0,"",IF(OR(D64=$BW$1,D65=$BW$1,D66=$BW$1,D64=$CP$1,D65=$CP$1,D66=$CP$1),0,1)))</f>
        <v>1</v>
      </c>
      <c r="CR64" s="2" t="str">
        <f>IF($A64&gt;='243way_Regular Symbol'!G$16,"",IF(E64=0,"",IF(OR(E64=$BW$1,E65=$BW$1,E66=$BW$1,E64=$CP$1,E65=$CP$1,E66=$CP$1),0,1)))</f>
        <v/>
      </c>
      <c r="CS64" s="2" t="str">
        <f>IF($A64&gt;='243way_Regular Symbol'!H$16,"",IF(F64=0,"",IF(OR(F64=$BW$1,F65=$BW$1,F66=$BW$1,F64=$CP$1,F65=$CP$1,F66=$CP$1),0,1)))</f>
        <v/>
      </c>
      <c r="CU64" s="2">
        <f>IF($A64&gt;='243way_Regular Symbol'!D$16,"",IF(B64=0,"",IF(OR(B64=$BW$1,B65=$BW$1,B66=$BW$1,B64=$CV$1,B65=$CV$1,B66=$CV$1),0,1)))</f>
        <v>1</v>
      </c>
      <c r="CV64" s="2" t="str">
        <f>IF($A64&gt;='243way_Regular Symbol'!E$16,"",IF(C64=0,"",IF(OR(C64=$BW$1,C65=$BW$1,C66=$BW$1,C64=$CV$1,C65=$CV$1,C66=$CV$1),0,1)))</f>
        <v/>
      </c>
      <c r="CW64" s="2">
        <f>IF($A64&gt;='243way_Regular Symbol'!F$16,"",IF(D64=0,"",IF(OR(D64=$BW$1,D65=$BW$1,D66=$BW$1,D64=$CV$1,D65=$CV$1,D66=$CV$1),0,1)))</f>
        <v>1</v>
      </c>
      <c r="CX64" s="2" t="str">
        <f>IF($A64&gt;='243way_Regular Symbol'!G$16,"",IF(E64=0,"",IF(OR(E64=$BW$1,E65=$BW$1,E66=$BW$1,E64=$CV$1,E65=$CV$1,E66=$CV$1),0,1)))</f>
        <v/>
      </c>
      <c r="CY64" s="2" t="str">
        <f>IF($A64&gt;='243way_Regular Symbol'!H$16,"",IF(F64=0,"",IF(OR(F64=$BW$1,F65=$BW$1,F66=$BW$1,F64=$CV$1,F65=$CV$1,F66=$CV$1),0,1)))</f>
        <v/>
      </c>
    </row>
    <row r="65" spans="1:103">
      <c r="A65" s="341">
        <f>IF('243way_Regular Symbol'!L64="","",'243way_Regular Symbol'!L64)</f>
        <v>61</v>
      </c>
      <c r="B65" s="184" t="str">
        <f>IF('243way_Regular Symbol'!M64="",
IF($A65-'243way_Regular Symbol'!D$16&gt;='243way_RegularＸ_W()'!B$2-1,"",VLOOKUP($A65-'243way_Regular Symbol'!D$16,'243way_Regular Symbol'!$L$3:$Q$250,'243way_RegularＸ_W()'!B$3+1,FALSE)),
'243way_Regular Symbol'!M64)</f>
        <v>J</v>
      </c>
      <c r="C65" s="184" t="str">
        <f>IF('243way_Regular Symbol'!N64="",
IF($A65-'243way_Regular Symbol'!E$16&gt;='243way_RegularＸ_W()'!C$2-1,"",VLOOKUP($A65-'243way_Regular Symbol'!E$16,'243way_Regular Symbol'!$L$3:$Q$250,'243way_RegularＸ_W()'!C$3+1,FALSE)),
'243way_Regular Symbol'!N64)</f>
        <v/>
      </c>
      <c r="D65" s="184" t="str">
        <f>IF('243way_Regular Symbol'!O64="",
IF($A65-'243way_Regular Symbol'!F$16&gt;='243way_RegularＸ_W()'!D$2-1,"",VLOOKUP($A65-'243way_Regular Symbol'!F$16,'243way_Regular Symbol'!$L$3:$Q$250,'243way_RegularＸ_W()'!D$3+1,FALSE)),
'243way_Regular Symbol'!O64)</f>
        <v>M5</v>
      </c>
      <c r="E65" s="184" t="str">
        <f>IF('243way_Regular Symbol'!P64="",
IF($A65-'243way_Regular Symbol'!G$16&gt;='243way_RegularＸ_W()'!E$2-1,"",VLOOKUP($A65-'243way_Regular Symbol'!G$16,'243way_Regular Symbol'!$L$3:$Q$250,'243way_RegularＸ_W()'!E$3+1,FALSE)),
'243way_Regular Symbol'!P64)</f>
        <v/>
      </c>
      <c r="F65" s="184" t="str">
        <f>IF('243way_Regular Symbol'!Q64="",
IF($A65-'243way_Regular Symbol'!H$16&gt;='243way_RegularＸ_W()'!F$2-1,"",VLOOKUP($A65-'243way_Regular Symbol'!H$16,'243way_Regular Symbol'!$L$3:$Q$250,'243way_RegularＸ_W()'!F$3+1,FALSE)),
'243way_Regular Symbol'!Q64)</f>
        <v/>
      </c>
      <c r="O65" s="342">
        <f>IF($A65&gt;='243way_Regular Symbol'!D$16,"",IF(B65=0,"",IF(OR(B65=$O$1,B65=$P$1,B66=$O$1,B66=$P$1,B67=$O$1,B67=$P$1),0,1)))</f>
        <v>1</v>
      </c>
      <c r="P65" s="2" t="str">
        <f>IF($A65&gt;='243way_Regular Symbol'!E$16,"",IF(C65=0,"",IF(OR(C65=$O$1,C65=$P$1,C66=$O$1,C66=$P$1,C67=$O$1,C67=$P$1),0,1)))</f>
        <v/>
      </c>
      <c r="Q65" s="2">
        <f>IF($A65&gt;='243way_Regular Symbol'!F$16,"",IF(D65=0,"",IF(OR(D65=$O$1,D65=$P$1,D66=$O$1,D66=$P$1,D67=$O$1,D67=$P$1),0,1)))</f>
        <v>1</v>
      </c>
      <c r="R65" s="2" t="str">
        <f>IF($A65&gt;='243way_Regular Symbol'!G$16,"",IF(E65=0,"",IF(OR(E65=$O$1,E65=$P$1,E66=$O$1,E66=$P$1,E67=$O$1,E67=$P$1),0,1)))</f>
        <v/>
      </c>
      <c r="S65" s="128" t="str">
        <f>IF($A65&gt;='243way_Regular Symbol'!H$16,"",IF(F65=0,"",IF(OR(F65=$O$1,F65=$P$1,F66=$O$1,F66=$P$1,F67=$O$1,F67=$P$1),0,1)))</f>
        <v/>
      </c>
      <c r="U65" s="342">
        <f>IF($A65&gt;='243way_Regular Symbol'!D$16,"",IF(B65=0,"",IF(OR(B65=$U$1,B65=$V$1,B66=$U$1,B66=$V$1,B67=$U$1,B67=$V$1),0,1)))</f>
        <v>1</v>
      </c>
      <c r="V65" s="2" t="str">
        <f>IF($A65&gt;='243way_Regular Symbol'!E$16,"",IF(C65=0,"",IF(OR(C65=$U$1,C65=$V$1,C66=$U$1,C66=$V$1,C67=$U$1,C67=$V$1),0,1)))</f>
        <v/>
      </c>
      <c r="W65" s="2">
        <f>IF($A65&gt;='243way_Regular Symbol'!F$16,"",IF(D65=0,"",IF(OR(D65=$U$1,D65=$V$1,D66=$U$1,D66=$V$1,D67=$U$1,D67=$V$1),0,1)))</f>
        <v>1</v>
      </c>
      <c r="X65" s="2" t="str">
        <f>IF($A65&gt;='243way_Regular Symbol'!G$16,"",IF(E65=0,"",IF(OR(E65=$U$1,E65=$V$1,E66=$U$1,E66=$V$1,E67=$U$1,E67=$V$1),0,1)))</f>
        <v/>
      </c>
      <c r="Y65" s="128" t="str">
        <f>IF($A65&gt;='243way_Regular Symbol'!H$16,"",IF(F65=0,"",IF(OR(F65=$U$1,F65=$V$1,F66=$U$1,F66=$V$1,F67=$U$1,F67=$V$1),0,1)))</f>
        <v/>
      </c>
      <c r="AA65" s="342">
        <f>IF($A65&gt;='243way_Regular Symbol'!D$16,"",IF(B65=0,"",IF(OR(B65=$AA$1,B65=$AB$1,B66=$AA$1,B66=$AB$1,B67=$AA$1,,B67=$AB$1),0,1)))</f>
        <v>1</v>
      </c>
      <c r="AB65" s="2" t="str">
        <f>IF($A65&gt;='243way_Regular Symbol'!E$16,"",IF(C65=0,"",IF(OR(C65=$AA$1,C65=$AB$1,C66=$AA$1,C66=$AB$1,C67=$AA$1,,C67=$AB$1),0,1)))</f>
        <v/>
      </c>
      <c r="AC65" s="2">
        <f>IF($A65&gt;='243way_Regular Symbol'!F$16,"",IF(D65=0,"",IF(OR(D65=$AA$1,D65=$AB$1,D66=$AA$1,D66=$AB$1,D67=$AA$1,,D67=$AB$1),0,1)))</f>
        <v>1</v>
      </c>
      <c r="AD65" s="2" t="str">
        <f>IF($A65&gt;='243way_Regular Symbol'!G$16,"",IF(E65=0,"",IF(OR(E65=$AA$1,E65=$AB$1,E66=$AA$1,E66=$AB$1,E67=$AA$1,,E67=$AB$1),0,1)))</f>
        <v/>
      </c>
      <c r="AE65" s="128" t="str">
        <f>IF($A65&gt;='243way_Regular Symbol'!H$16,"",IF(F65=0,"",IF(OR(F65=$AA$1,F65=$AB$1,F66=$AA$1,F66=$AB$1,F67=$AA$1,,F67=$AB$1),0,1)))</f>
        <v/>
      </c>
      <c r="AG65" s="342">
        <f>IF($A65&gt;='243way_Regular Symbol'!D$16,"",IF(B65=0,"",IF(OR(B65=$AG$1,B65=$AH$1,B66=$AG$1,B66=$AH$1,B67=$AG$1,B67=$AH$1),0,1)))</f>
        <v>0</v>
      </c>
      <c r="AH65" s="2" t="str">
        <f>IF($A65&gt;='243way_Regular Symbol'!E$16,"",IF(C65=0,"",IF(OR(C65=$AG$1,C65=$AH$1,C66=$AG$1,C66=$AH$1,C67=$AG$1,C67=$AH$1),0,1)))</f>
        <v/>
      </c>
      <c r="AI65" s="2">
        <f>IF($A65&gt;='243way_Regular Symbol'!F$16,"",IF(D65=0,"",IF(OR(D65=$AG$1,D65=$AH$1,D66=$AG$1,D66=$AH$1,D67=$AG$1,D67=$AH$1),0,1)))</f>
        <v>1</v>
      </c>
      <c r="AJ65" s="2" t="str">
        <f>IF($A65&gt;='243way_Regular Symbol'!G$16,"",IF(E65=0,"",IF(OR(E65=$AG$1,E65=$AH$1,E66=$AG$1,E66=$AH$1,E67=$AG$1,E67=$AH$1),0,1)))</f>
        <v/>
      </c>
      <c r="AK65" s="128" t="str">
        <f>IF($A65&gt;='243way_Regular Symbol'!H$16,"",IF(F65=0,"",IF(OR(F65=$AG$1,F65=$AH$1,F66=$AG$1,F66=$AH$1,F67=$AG$1,F67=$AH$1),0,1)))</f>
        <v/>
      </c>
      <c r="AM65" s="342">
        <f>IF($A65&gt;='243way_Regular Symbol'!D$16,"",IF(B65=0,"",IF(OR(B65=$AM$1,B65=$AN$1,B66=$AM$1,B66=$AN$1,B67=$AM$1,B67=$AN$1),0,1)))</f>
        <v>1</v>
      </c>
      <c r="AN65" s="2" t="str">
        <f>IF($A65&gt;='243way_Regular Symbol'!E$16,"",IF(C65=0,"",IF(OR(C65=$AM$1,C65=$AN$1,C66=$AM$1,C66=$AN$1,C67=$AM$1,C67=$AN$1),0,1)))</f>
        <v/>
      </c>
      <c r="AO65" s="2">
        <f>IF($A65&gt;='243way_Regular Symbol'!F$16,"",IF(D65=0,"",IF(OR(D65=$AM$1,D65=$AN$1,D66=$AM$1,D66=$AN$1,D67=$AM$1,D67=$AN$1),0,1)))</f>
        <v>0</v>
      </c>
      <c r="AP65" s="2" t="str">
        <f>IF($A65&gt;='243way_Regular Symbol'!G$16,"",IF(E65=0,"",IF(OR(E65=$AM$1,E65=$AN$1,E66=$AM$1,E66=$AN$1,E67=$AM$1,E67=$AN$1),0,1)))</f>
        <v/>
      </c>
      <c r="AQ65" s="128" t="str">
        <f>IF($A65&gt;='243way_Regular Symbol'!H$16,"",IF(F65=0,"",IF(OR(F65=$AM$1,F65=$AN$1,F66=$AM$1,F66=$AN$1,F67=$AM$1,F67=$AN$1),0,1)))</f>
        <v/>
      </c>
      <c r="AS65" s="342">
        <f>IF($A65&gt;='243way_Regular Symbol'!D$16,"",IF(B65=0,"",IF(OR(B65=$AM$1,B65=$AT$1,B66=$AM$1,B66=$AT$1,B67=$AM$1,B67=$AT$1),0,1)))</f>
        <v>1</v>
      </c>
      <c r="AT65" s="2" t="str">
        <f>IF($A65&gt;='243way_Regular Symbol'!E$16,"",IF(C65=0,"",IF(OR(C65=$AM$1,C65=$AT$1,C66=$AM$1,C66=$AT$1,C67=$AM$1,C67=$AT$1),0,1)))</f>
        <v/>
      </c>
      <c r="AU65" s="2">
        <f>IF($A65&gt;='243way_Regular Symbol'!F$16,"",IF(D65=0,"",IF(OR(D65=$AM$1,D65=$AT$1,D66=$AM$1,D66=$AT$1,D67=$AM$1,D67=$AT$1),0,1)))</f>
        <v>1</v>
      </c>
      <c r="AV65" s="2" t="str">
        <f>IF($A65&gt;='243way_Regular Symbol'!G$16,"",IF(E65=0,"",IF(OR(E65=$AM$1,E65=$AT$1,E66=$AM$1,E66=$AT$1,E67=$AM$1,E67=$AT$1),0,1)))</f>
        <v/>
      </c>
      <c r="AW65" s="128" t="str">
        <f>IF($A65&gt;='243way_Regular Symbol'!H$16,"",IF(F65=0,"",IF(OR(F65=$AM$1,F65=$AT$1,F66=$AM$1,F66=$AT$1,F67=$AM$1,F67=$AT$1),0,1)))</f>
        <v/>
      </c>
      <c r="AY65" s="342"/>
      <c r="AZ65" s="2"/>
      <c r="BA65" s="2">
        <f>IF($A65&gt;='243way_Regular Symbol'!F$16,"",COUNTIF(D65:D67,$AZ$1))</f>
        <v>0</v>
      </c>
      <c r="BB65" s="2" t="str">
        <f>IF($A65&gt;='243way_Regular Symbol'!G$16,"",COUNTIF(E65:E67,$AZ$1))</f>
        <v/>
      </c>
      <c r="BC65" s="2" t="str">
        <f>IF($A65&gt;='243way_Regular Symbol'!H$16,"",COUNTIF(F65:F67,$AZ$1))</f>
        <v/>
      </c>
      <c r="BE65" s="342">
        <f>IF($A65&gt;='243way_Regular Symbol'!D$16,"",IF(B65=0,"",IF(OR(B65=$AM$1,B65=$BF$1,B66=$AM$1,B66=$BF$1,B67=$AM$1,B67=$BF$1),1,0)))</f>
        <v>0</v>
      </c>
      <c r="BF65" s="342" t="str">
        <f>IF($A65&gt;='243way_Regular Symbol'!E$16,"",IF(C65=0,"",IF(OR(C65=$AM$1,C65=$BF$1,C66=$AM$1,C66=$BF$1,C67=$AM$1,C67=$BF$1),1,0)))</f>
        <v/>
      </c>
      <c r="BG65" s="342">
        <f>IF($A65&gt;='243way_Regular Symbol'!F$16,"",IF(D65=0,"",IF(OR(D65=$AM$1,D65=$BF$1,D66=$AM$1,D66=$BF$1,D67=$AM$1,D67=$BF$1),1,0)))</f>
        <v>0</v>
      </c>
      <c r="BH65" s="342" t="str">
        <f>IF($A65&gt;='243way_Regular Symbol'!G$16,"",IF(E65=0,"",IF(OR(E65=$AM$1,E65=$BF$1,E66=$AM$1,E66=$BF$1,E67=$AM$1,E67=$BF$1),1,0)))</f>
        <v/>
      </c>
      <c r="BI65" s="342" t="str">
        <f>IF($A65&gt;='243way_Regular Symbol'!H$16,"",IF(F65=0,"",IF(OR(F65=$AM$1,F65=$BF$1,F66=$AM$1,F66=$BF$1,F67=$AM$1,F67=$BF$1),1,0)))</f>
        <v/>
      </c>
      <c r="BK65" s="342">
        <f>IF($A65&gt;='243way_Regular Symbol'!D$16,"",IF(B65=0,"",IF(OR(B65=$AM$1,B65=$BL$1,B66=$AM$1,B66=$BL$1,B67=$AM$1,B67=$BL$1),0,1)))</f>
        <v>1</v>
      </c>
      <c r="BL65" s="2" t="str">
        <f>IF($A65&gt;='243way_Regular Symbol'!E$16,"",IF(C65=0,"",IF(OR(C65=$AM$1,C65=$BL$1,C66=$AM$1,C66=$BL$1,C67=$AM$1,C67=$BL$1),0,1)))</f>
        <v/>
      </c>
      <c r="BM65" s="2">
        <f>IF($A65&gt;='243way_Regular Symbol'!F$16,"",IF(D65=0,"",IF(OR(D65=$AM$1,D65=$BL$1,D66=$AM$1,D66=$BL$1,D67=$AM$1,D67=$BL$1),0,1)))</f>
        <v>1</v>
      </c>
      <c r="BN65" s="2" t="str">
        <f>IF($A65&gt;='243way_Regular Symbol'!G$16,"",IF(E65=0,"",IF(OR(E65=$AM$1,E65=$BL$1,E66=$AM$1,E66=$BL$1,E67=$AM$1,E67=$BL$1),0,1)))</f>
        <v/>
      </c>
      <c r="BO65" s="128" t="str">
        <f>IF($A65&gt;='243way_Regular Symbol'!H$16,"",IF(F65=0,"",IF(OR(F65=$AM$1,F65=$BL$1,F66=$AM$1,F66=$BL$1,F67=$AM$1,F67=$BL$1),0,1)))</f>
        <v/>
      </c>
      <c r="BQ65" s="2">
        <f>IF($A65&gt;='243way_Regular Symbol'!D$16,"",IF(B65=0,"",IF(OR(B65=$BQ$1,B65=$BR$1,B66=$BQ$1,B66=$BR$1,B67=$BQ$1,B67=$BR$1),0,1)))</f>
        <v>0</v>
      </c>
      <c r="BR65" s="2" t="str">
        <f>IF($A65&gt;='243way_Regular Symbol'!E$16,"",IF(C65=0,"",IF(OR(C65=$BQ$1,C65=$BR$1,C66=$BQ$1,C66=$BR$1,C67=$BQ$1,C67=$BR$1),0,1)))</f>
        <v/>
      </c>
      <c r="BS65" s="2">
        <f>IF($A65&gt;='243way_Regular Symbol'!F$16,"",IF(D65=0,"",IF(OR(D65=$BQ$1,D65=$BR$1,D66=$BQ$1,D66=$BR$1,D67=$BQ$1,D67=$BR$1),0,1)))</f>
        <v>0</v>
      </c>
      <c r="BT65" s="2" t="str">
        <f>IF($A65&gt;='243way_Regular Symbol'!G$16,"",IF(E65=0,"",IF(OR(E65=$BQ$1,E65=$BR$1,E66=$BQ$1,E66=$BR$1,E67=$BQ$1,E67=$BR$1),0,1)))</f>
        <v/>
      </c>
      <c r="BU65" s="2" t="str">
        <f>IF($A65&gt;='243way_Regular Symbol'!H$16,"",IF(F65=0,"",IF(OR(F65=$BQ$1,F65=$BR$1,F66=$BQ$1,F66=$BR$1,F67=$BQ$1,F67=$BR$1),0,1)))</f>
        <v/>
      </c>
      <c r="BW65" s="2">
        <f>IF($A65&gt;='243way_Regular Symbol'!D$16,"",IF(B65=0,"",IF(OR(B65=$BW$1,B66=$BW$1,B67=$BW$1,B65=$BX$1,B66=$BX$1,B67=$BX$1),0,1)))</f>
        <v>1</v>
      </c>
      <c r="BX65" s="2" t="str">
        <f>IF($A65&gt;='243way_Regular Symbol'!E$16,"",IF(C65=0,"",IF(OR(C65=$BW$1,C66=$BW$1,C67=$BW$1,C65=$BX$1,C66=$BX$1,C67=$BX$1),0,1)))</f>
        <v/>
      </c>
      <c r="BY65" s="2">
        <f>IF($A65&gt;='243way_Regular Symbol'!F$16,"",IF(D65=0,"",IF(OR(D65=$BW$1,D66=$BW$1,D67=$BW$1,D65=$BX$1,D66=$BX$1,D67=$BX$1),0,1)))</f>
        <v>1</v>
      </c>
      <c r="BZ65" s="2" t="str">
        <f>IF($A65&gt;='243way_Regular Symbol'!G$16,"",IF(E65=0,"",IF(OR(E65=$BW$1,E66=$BW$1,E67=$BW$1,E65=$BX$1,E66=$BX$1,E67=$BX$1),0,1)))</f>
        <v/>
      </c>
      <c r="CA65" s="2" t="str">
        <f>IF($A65&gt;='243way_Regular Symbol'!H$16,"",IF(F65=0,"",IF(OR(F65=$BW$1,F66=$BW$1,F67=$BW$1,F65=$BX$1,F66=$BX$1,F67=$BX$1),0,1)))</f>
        <v/>
      </c>
      <c r="CC65" s="2">
        <f>IF($A65&gt;='243way_Regular Symbol'!D$16,"",IF(B65=0,"",IF(OR(B65=$BW$1,B66=$BW$1,B67=$BW$1,B65=$CD$1,B66=$CD$1,B67=$CD$1),0,1)))</f>
        <v>1</v>
      </c>
      <c r="CD65" s="2" t="str">
        <f>IF($A65&gt;='243way_Regular Symbol'!E$16,"",IF(C65=0,"",IF(OR(C65=$BW$1,C66=$BW$1,C67=$BW$1,C65=$CD$1,C66=$CD$1,C67=$CD$1),0,1)))</f>
        <v/>
      </c>
      <c r="CE65" s="2">
        <f>IF($A65&gt;='243way_Regular Symbol'!F$16,"",IF(D65=0,"",IF(OR(D65=$BW$1,D66=$BW$1,D67=$BW$1,D65=$CD$1,D66=$CD$1,D67=$CD$1),0,1)))</f>
        <v>1</v>
      </c>
      <c r="CF65" s="2" t="str">
        <f>IF($A65&gt;='243way_Regular Symbol'!G$16,"",IF(E65=0,"",IF(OR(E65=$BW$1,E66=$BW$1,E67=$BW$1,E65=$CD$1,E66=$CD$1,E67=$CD$1),0,1)))</f>
        <v/>
      </c>
      <c r="CG65" s="2" t="str">
        <f>IF($A65&gt;='243way_Regular Symbol'!H$16,"",IF(F65=0,"",IF(OR(F65=$BW$1,F66=$BW$1,F67=$BW$1,F65=$CD$1,F66=$CD$1,F67=$CD$1),0,1)))</f>
        <v/>
      </c>
      <c r="CI65" s="2">
        <f>IF($A65&gt;='243way_Regular Symbol'!D$16,"",IF(B65=0,"",IF(OR(B65=$BW$1,B66=$BW$1,B67=$BW$1,B65=$CJ$1,B66=$CJ$1,B67=$CJ$1),0,1)))</f>
        <v>0</v>
      </c>
      <c r="CJ65" s="2" t="str">
        <f>IF($A65&gt;='243way_Regular Symbol'!E$16,"",IF(C65=0,"",IF(OR(C65=$BW$1,C66=$BW$1,C67=$BW$1,C65=$CJ$1,C66=$CJ$1,C67=$CJ$1),0,1)))</f>
        <v/>
      </c>
      <c r="CK65" s="2">
        <f>IF($A65&gt;='243way_Regular Symbol'!F$16,"",IF(D65=0,"",IF(OR(D65=$BW$1,D66=$BW$1,D67=$BW$1,D65=$CJ$1,D66=$CJ$1,D67=$CJ$1),0,1)))</f>
        <v>1</v>
      </c>
      <c r="CL65" s="2" t="str">
        <f>IF($A65&gt;='243way_Regular Symbol'!G$16,"",IF(E65=0,"",IF(OR(E65=$BW$1,E66=$BW$1,E67=$BW$1,E65=$CJ$1,E66=$CJ$1,E67=$CJ$1),0,1)))</f>
        <v/>
      </c>
      <c r="CM65" s="2" t="str">
        <f>IF($A65&gt;='243way_Regular Symbol'!H$16,"",IF(F65=0,"",IF(OR(F65=$BW$1,F66=$BW$1,F67=$BW$1,F65=$CJ$1,F66=$CJ$1,F67=$CJ$1),0,1)))</f>
        <v/>
      </c>
      <c r="CO65" s="2">
        <f>IF($A65&gt;='243way_Regular Symbol'!D$16,"",IF(B65=0,"",IF(OR(B65=$BW$1,B66=$BW$1,B67=$BW$1,B65=$CP$1,B66=$CP$1,B67=$CP$1),0,1)))</f>
        <v>1</v>
      </c>
      <c r="CP65" s="2" t="str">
        <f>IF($A65&gt;='243way_Regular Symbol'!E$16,"",IF(C65=0,"",IF(OR(C65=$BW$1,C66=$BW$1,C67=$BW$1,C65=$CP$1,C66=$CP$1,C67=$CP$1),0,1)))</f>
        <v/>
      </c>
      <c r="CQ65" s="2">
        <f>IF($A65&gt;='243way_Regular Symbol'!F$16,"",IF(D65=0,"",IF(OR(D65=$BW$1,D66=$BW$1,D67=$BW$1,D65=$CP$1,D66=$CP$1,D67=$CP$1),0,1)))</f>
        <v>1</v>
      </c>
      <c r="CR65" s="2" t="str">
        <f>IF($A65&gt;='243way_Regular Symbol'!G$16,"",IF(E65=0,"",IF(OR(E65=$BW$1,E66=$BW$1,E67=$BW$1,E65=$CP$1,E66=$CP$1,E67=$CP$1),0,1)))</f>
        <v/>
      </c>
      <c r="CS65" s="2" t="str">
        <f>IF($A65&gt;='243way_Regular Symbol'!H$16,"",IF(F65=0,"",IF(OR(F65=$BW$1,F66=$BW$1,F67=$BW$1,F65=$CP$1,F66=$CP$1,F67=$CP$1),0,1)))</f>
        <v/>
      </c>
      <c r="CU65" s="2">
        <f>IF($A65&gt;='243way_Regular Symbol'!D$16,"",IF(B65=0,"",IF(OR(B65=$BW$1,B66=$BW$1,B67=$BW$1,B65=$CV$1,B66=$CV$1,B67=$CV$1),0,1)))</f>
        <v>1</v>
      </c>
      <c r="CV65" s="2" t="str">
        <f>IF($A65&gt;='243way_Regular Symbol'!E$16,"",IF(C65=0,"",IF(OR(C65=$BW$1,C66=$BW$1,C67=$BW$1,C65=$CV$1,C66=$CV$1,C67=$CV$1),0,1)))</f>
        <v/>
      </c>
      <c r="CW65" s="2">
        <f>IF($A65&gt;='243way_Regular Symbol'!F$16,"",IF(D65=0,"",IF(OR(D65=$BW$1,D66=$BW$1,D67=$BW$1,D65=$CV$1,D66=$CV$1,D67=$CV$1),0,1)))</f>
        <v>1</v>
      </c>
      <c r="CX65" s="2" t="str">
        <f>IF($A65&gt;='243way_Regular Symbol'!G$16,"",IF(E65=0,"",IF(OR(E65=$BW$1,E66=$BW$1,E67=$BW$1,E65=$CV$1,E66=$CV$1,E67=$CV$1),0,1)))</f>
        <v/>
      </c>
      <c r="CY65" s="2" t="str">
        <f>IF($A65&gt;='243way_Regular Symbol'!H$16,"",IF(F65=0,"",IF(OR(F65=$BW$1,F66=$BW$1,F67=$BW$1,F65=$CV$1,F66=$CV$1,F67=$CV$1),0,1)))</f>
        <v/>
      </c>
    </row>
    <row r="66" spans="1:103">
      <c r="A66" s="341">
        <f>IF('243way_Regular Symbol'!L65="","",'243way_Regular Symbol'!L65)</f>
        <v>62</v>
      </c>
      <c r="B66" s="184" t="str">
        <f>IF('243way_Regular Symbol'!M65="",
IF($A66-'243way_Regular Symbol'!D$16&gt;='243way_RegularＸ_W()'!B$2-1,"",VLOOKUP($A66-'243way_Regular Symbol'!D$16,'243way_Regular Symbol'!$L$3:$Q$250,'243way_RegularＸ_W()'!B$3+1,FALSE)),
'243way_Regular Symbol'!M65)</f>
        <v>A</v>
      </c>
      <c r="C66" s="184" t="str">
        <f>IF('243way_Regular Symbol'!N65="",
IF($A66-'243way_Regular Symbol'!E$16&gt;='243way_RegularＸ_W()'!C$2-1,"",VLOOKUP($A66-'243way_Regular Symbol'!E$16,'243way_Regular Symbol'!$L$3:$Q$250,'243way_RegularＸ_W()'!C$3+1,FALSE)),
'243way_Regular Symbol'!N65)</f>
        <v/>
      </c>
      <c r="D66" s="184" t="str">
        <f>IF('243way_Regular Symbol'!O65="",
IF($A66-'243way_Regular Symbol'!F$16&gt;='243way_RegularＸ_W()'!D$2-1,"",VLOOKUP($A66-'243way_Regular Symbol'!F$16,'243way_Regular Symbol'!$L$3:$Q$250,'243way_RegularＸ_W()'!D$3+1,FALSE)),
'243way_Regular Symbol'!O65)</f>
        <v>M5</v>
      </c>
      <c r="E66" s="184" t="str">
        <f>IF('243way_Regular Symbol'!P65="",
IF($A66-'243way_Regular Symbol'!G$16&gt;='243way_RegularＸ_W()'!E$2-1,"",VLOOKUP($A66-'243way_Regular Symbol'!G$16,'243way_Regular Symbol'!$L$3:$Q$250,'243way_RegularＸ_W()'!E$3+1,FALSE)),
'243way_Regular Symbol'!P65)</f>
        <v/>
      </c>
      <c r="F66" s="184" t="str">
        <f>IF('243way_Regular Symbol'!Q65="",
IF($A66-'243way_Regular Symbol'!H$16&gt;='243way_RegularＸ_W()'!F$2-1,"",VLOOKUP($A66-'243way_Regular Symbol'!H$16,'243way_Regular Symbol'!$L$3:$Q$250,'243way_RegularＸ_W()'!F$3+1,FALSE)),
'243way_Regular Symbol'!Q65)</f>
        <v/>
      </c>
      <c r="O66" s="342">
        <f>IF($A66&gt;='243way_Regular Symbol'!D$16,"",IF(B66=0,"",IF(OR(B66=$O$1,B66=$P$1,B67=$O$1,B67=$P$1,B68=$O$1,B68=$P$1),0,1)))</f>
        <v>1</v>
      </c>
      <c r="P66" s="2" t="str">
        <f>IF($A66&gt;='243way_Regular Symbol'!E$16,"",IF(C66=0,"",IF(OR(C66=$O$1,C66=$P$1,C67=$O$1,C67=$P$1,C68=$O$1,C68=$P$1),0,1)))</f>
        <v/>
      </c>
      <c r="Q66" s="2" t="str">
        <f>IF($A66&gt;='243way_Regular Symbol'!F$16,"",IF(D66=0,"",IF(OR(D66=$O$1,D66=$P$1,D67=$O$1,D67=$P$1,D68=$O$1,D68=$P$1),0,1)))</f>
        <v/>
      </c>
      <c r="R66" s="2" t="str">
        <f>IF($A66&gt;='243way_Regular Symbol'!G$16,"",IF(E66=0,"",IF(OR(E66=$O$1,E66=$P$1,E67=$O$1,E67=$P$1,E68=$O$1,E68=$P$1),0,1)))</f>
        <v/>
      </c>
      <c r="S66" s="128" t="str">
        <f>IF($A66&gt;='243way_Regular Symbol'!H$16,"",IF(F66=0,"",IF(OR(F66=$O$1,F66=$P$1,F67=$O$1,F67=$P$1,F68=$O$1,F68=$P$1),0,1)))</f>
        <v/>
      </c>
      <c r="U66" s="342">
        <f>IF($A66&gt;='243way_Regular Symbol'!D$16,"",IF(B66=0,"",IF(OR(B66=$U$1,B66=$V$1,B67=$U$1,B67=$V$1,B68=$U$1,B68=$V$1),0,1)))</f>
        <v>1</v>
      </c>
      <c r="V66" s="2" t="str">
        <f>IF($A66&gt;='243way_Regular Symbol'!E$16,"",IF(C66=0,"",IF(OR(C66=$U$1,C66=$V$1,C67=$U$1,C67=$V$1,C68=$U$1,C68=$V$1),0,1)))</f>
        <v/>
      </c>
      <c r="W66" s="2" t="str">
        <f>IF($A66&gt;='243way_Regular Symbol'!F$16,"",IF(D66=0,"",IF(OR(D66=$U$1,D66=$V$1,D67=$U$1,D67=$V$1,D68=$U$1,D68=$V$1),0,1)))</f>
        <v/>
      </c>
      <c r="X66" s="2" t="str">
        <f>IF($A66&gt;='243way_Regular Symbol'!G$16,"",IF(E66=0,"",IF(OR(E66=$U$1,E66=$V$1,E67=$U$1,E67=$V$1,E68=$U$1,E68=$V$1),0,1)))</f>
        <v/>
      </c>
      <c r="Y66" s="128" t="str">
        <f>IF($A66&gt;='243way_Regular Symbol'!H$16,"",IF(F66=0,"",IF(OR(F66=$U$1,F66=$V$1,F67=$U$1,F67=$V$1,F68=$U$1,F68=$V$1),0,1)))</f>
        <v/>
      </c>
      <c r="AA66" s="342">
        <f>IF($A66&gt;='243way_Regular Symbol'!D$16,"",IF(B66=0,"",IF(OR(B66=$AA$1,B66=$AB$1,B67=$AA$1,B67=$AB$1,B68=$AA$1,,B68=$AB$1),0,1)))</f>
        <v>1</v>
      </c>
      <c r="AB66" s="2" t="str">
        <f>IF($A66&gt;='243way_Regular Symbol'!E$16,"",IF(C66=0,"",IF(OR(C66=$AA$1,C66=$AB$1,C67=$AA$1,C67=$AB$1,C68=$AA$1,,C68=$AB$1),0,1)))</f>
        <v/>
      </c>
      <c r="AC66" s="2" t="str">
        <f>IF($A66&gt;='243way_Regular Symbol'!F$16,"",IF(D66=0,"",IF(OR(D66=$AA$1,D66=$AB$1,D67=$AA$1,D67=$AB$1,D68=$AA$1,,D68=$AB$1),0,1)))</f>
        <v/>
      </c>
      <c r="AD66" s="2" t="str">
        <f>IF($A66&gt;='243way_Regular Symbol'!G$16,"",IF(E66=0,"",IF(OR(E66=$AA$1,E66=$AB$1,E67=$AA$1,E67=$AB$1,E68=$AA$1,,E68=$AB$1),0,1)))</f>
        <v/>
      </c>
      <c r="AE66" s="128" t="str">
        <f>IF($A66&gt;='243way_Regular Symbol'!H$16,"",IF(F66=0,"",IF(OR(F66=$AA$1,F66=$AB$1,F67=$AA$1,F67=$AB$1,F68=$AA$1,,F68=$AB$1),0,1)))</f>
        <v/>
      </c>
      <c r="AG66" s="342">
        <f>IF($A66&gt;='243way_Regular Symbol'!D$16,"",IF(B66=0,"",IF(OR(B66=$AG$1,B66=$AH$1,B67=$AG$1,B67=$AH$1,B68=$AG$1,B68=$AH$1),0,1)))</f>
        <v>0</v>
      </c>
      <c r="AH66" s="2" t="str">
        <f>IF($A66&gt;='243way_Regular Symbol'!E$16,"",IF(C66=0,"",IF(OR(C66=$AG$1,C66=$AH$1,C67=$AG$1,C67=$AH$1,C68=$AG$1,C68=$AH$1),0,1)))</f>
        <v/>
      </c>
      <c r="AI66" s="2" t="str">
        <f>IF($A66&gt;='243way_Regular Symbol'!F$16,"",IF(D66=0,"",IF(OR(D66=$AG$1,D66=$AH$1,D67=$AG$1,D67=$AH$1,D68=$AG$1,D68=$AH$1),0,1)))</f>
        <v/>
      </c>
      <c r="AJ66" s="2" t="str">
        <f>IF($A66&gt;='243way_Regular Symbol'!G$16,"",IF(E66=0,"",IF(OR(E66=$AG$1,E66=$AH$1,E67=$AG$1,E67=$AH$1,E68=$AG$1,E68=$AH$1),0,1)))</f>
        <v/>
      </c>
      <c r="AK66" s="128" t="str">
        <f>IF($A66&gt;='243way_Regular Symbol'!H$16,"",IF(F66=0,"",IF(OR(F66=$AG$1,F66=$AH$1,F67=$AG$1,F67=$AH$1,F68=$AG$1,F68=$AH$1),0,1)))</f>
        <v/>
      </c>
      <c r="AM66" s="342">
        <f>IF($A66&gt;='243way_Regular Symbol'!D$16,"",IF(B66=0,"",IF(OR(B66=$AM$1,B66=$AN$1,B67=$AM$1,B67=$AN$1,B68=$AM$1,B68=$AN$1),0,1)))</f>
        <v>0</v>
      </c>
      <c r="AN66" s="2" t="str">
        <f>IF($A66&gt;='243way_Regular Symbol'!E$16,"",IF(C66=0,"",IF(OR(C66=$AM$1,C66=$AN$1,C67=$AM$1,C67=$AN$1,C68=$AM$1,C68=$AN$1),0,1)))</f>
        <v/>
      </c>
      <c r="AO66" s="2" t="str">
        <f>IF($A66&gt;='243way_Regular Symbol'!F$16,"",IF(D66=0,"",IF(OR(D66=$AM$1,D66=$AN$1,D67=$AM$1,D67=$AN$1,D68=$AM$1,D68=$AN$1),0,1)))</f>
        <v/>
      </c>
      <c r="AP66" s="2" t="str">
        <f>IF($A66&gt;='243way_Regular Symbol'!G$16,"",IF(E66=0,"",IF(OR(E66=$AM$1,E66=$AN$1,E67=$AM$1,E67=$AN$1,E68=$AM$1,E68=$AN$1),0,1)))</f>
        <v/>
      </c>
      <c r="AQ66" s="128" t="str">
        <f>IF($A66&gt;='243way_Regular Symbol'!H$16,"",IF(F66=0,"",IF(OR(F66=$AM$1,F66=$AN$1,F67=$AM$1,F67=$AN$1,F68=$AM$1,F68=$AN$1),0,1)))</f>
        <v/>
      </c>
      <c r="AS66" s="342">
        <f>IF($A66&gt;='243way_Regular Symbol'!D$16,"",IF(B66=0,"",IF(OR(B66=$AM$1,B66=$AT$1,B67=$AM$1,B67=$AT$1,B68=$AM$1,B68=$AT$1),0,1)))</f>
        <v>1</v>
      </c>
      <c r="AT66" s="2" t="str">
        <f>IF($A66&gt;='243way_Regular Symbol'!E$16,"",IF(C66=0,"",IF(OR(C66=$AM$1,C66=$AT$1,C67=$AM$1,C67=$AT$1,C68=$AM$1,C68=$AT$1),0,1)))</f>
        <v/>
      </c>
      <c r="AU66" s="2" t="str">
        <f>IF($A66&gt;='243way_Regular Symbol'!F$16,"",IF(D66=0,"",IF(OR(D66=$AM$1,D66=$AT$1,D67=$AM$1,D67=$AT$1,D68=$AM$1,D68=$AT$1),0,1)))</f>
        <v/>
      </c>
      <c r="AV66" s="2" t="str">
        <f>IF($A66&gt;='243way_Regular Symbol'!G$16,"",IF(E66=0,"",IF(OR(E66=$AM$1,E66=$AT$1,E67=$AM$1,E67=$AT$1,E68=$AM$1,E68=$AT$1),0,1)))</f>
        <v/>
      </c>
      <c r="AW66" s="128" t="str">
        <f>IF($A66&gt;='243way_Regular Symbol'!H$16,"",IF(F66=0,"",IF(OR(F66=$AM$1,F66=$AT$1,F67=$AM$1,F67=$AT$1,F68=$AM$1,F68=$AT$1),0,1)))</f>
        <v/>
      </c>
      <c r="AY66" s="342"/>
      <c r="AZ66" s="2"/>
      <c r="BA66" s="2" t="str">
        <f>IF($A66&gt;='243way_Regular Symbol'!F$16,"",COUNTIF(D66:D68,$AZ$1))</f>
        <v/>
      </c>
      <c r="BB66" s="2" t="str">
        <f>IF($A66&gt;='243way_Regular Symbol'!G$16,"",COUNTIF(E66:E68,$AZ$1))</f>
        <v/>
      </c>
      <c r="BC66" s="2" t="str">
        <f>IF($A66&gt;='243way_Regular Symbol'!H$16,"",COUNTIF(F66:F68,$AZ$1))</f>
        <v/>
      </c>
      <c r="BE66" s="342">
        <f>IF($A66&gt;='243way_Regular Symbol'!D$16,"",IF(B66=0,"",IF(OR(B66=$AM$1,B66=$BF$1,B67=$AM$1,B67=$BF$1,B68=$AM$1,B68=$BF$1),1,0)))</f>
        <v>0</v>
      </c>
      <c r="BF66" s="342" t="str">
        <f>IF($A66&gt;='243way_Regular Symbol'!E$16,"",IF(C66=0,"",IF(OR(C66=$AM$1,C66=$BF$1,C67=$AM$1,C67=$BF$1,C68=$AM$1,C68=$BF$1),1,0)))</f>
        <v/>
      </c>
      <c r="BG66" s="342" t="str">
        <f>IF($A66&gt;='243way_Regular Symbol'!F$16,"",IF(D66=0,"",IF(OR(D66=$AM$1,D66=$BF$1,D67=$AM$1,D67=$BF$1,D68=$AM$1,D68=$BF$1),1,0)))</f>
        <v/>
      </c>
      <c r="BH66" s="342" t="str">
        <f>IF($A66&gt;='243way_Regular Symbol'!G$16,"",IF(E66=0,"",IF(OR(E66=$AM$1,E66=$BF$1,E67=$AM$1,E67=$BF$1,E68=$AM$1,E68=$BF$1),1,0)))</f>
        <v/>
      </c>
      <c r="BI66" s="342" t="str">
        <f>IF($A66&gt;='243way_Regular Symbol'!H$16,"",IF(F66=0,"",IF(OR(F66=$AM$1,F66=$BF$1,F67=$AM$1,F67=$BF$1,F68=$AM$1,F68=$BF$1),1,0)))</f>
        <v/>
      </c>
      <c r="BK66" s="342">
        <f>IF($A66&gt;='243way_Regular Symbol'!D$16,"",IF(B66=0,"",IF(OR(B66=$AM$1,B66=$BL$1,B67=$AM$1,B67=$BL$1,B68=$AM$1,B68=$BL$1),0,1)))</f>
        <v>1</v>
      </c>
      <c r="BL66" s="2" t="str">
        <f>IF($A66&gt;='243way_Regular Symbol'!E$16,"",IF(C66=0,"",IF(OR(C66=$AM$1,C66=$BL$1,C67=$AM$1,C67=$BL$1,C68=$AM$1,C68=$BL$1),0,1)))</f>
        <v/>
      </c>
      <c r="BM66" s="2" t="str">
        <f>IF($A66&gt;='243way_Regular Symbol'!F$16,"",IF(D66=0,"",IF(OR(D66=$AM$1,D66=$BL$1,D67=$AM$1,D67=$BL$1,D68=$AM$1,D68=$BL$1),0,1)))</f>
        <v/>
      </c>
      <c r="BN66" s="2" t="str">
        <f>IF($A66&gt;='243way_Regular Symbol'!G$16,"",IF(E66=0,"",IF(OR(E66=$AM$1,E66=$BL$1,E67=$AM$1,E67=$BL$1,E68=$AM$1,E68=$BL$1),0,1)))</f>
        <v/>
      </c>
      <c r="BO66" s="128" t="str">
        <f>IF($A66&gt;='243way_Regular Symbol'!H$16,"",IF(F66=0,"",IF(OR(F66=$AM$1,F66=$BL$1,F67=$AM$1,F67=$BL$1,F68=$AM$1,F68=$BL$1),0,1)))</f>
        <v/>
      </c>
      <c r="BQ66" s="2">
        <f>IF($A66&gt;='243way_Regular Symbol'!D$16,"",IF(B66=0,"",IF(OR(B66=$BQ$1,B66=$BR$1,B67=$BQ$1,B67=$BR$1,B68=$BQ$1,B68=$BR$1),0,1)))</f>
        <v>0</v>
      </c>
      <c r="BR66" s="2" t="str">
        <f>IF($A66&gt;='243way_Regular Symbol'!E$16,"",IF(C66=0,"",IF(OR(C66=$BQ$1,C66=$BR$1,C67=$BQ$1,C67=$BR$1,C68=$BQ$1,C68=$BR$1),0,1)))</f>
        <v/>
      </c>
      <c r="BS66" s="2" t="str">
        <f>IF($A66&gt;='243way_Regular Symbol'!F$16,"",IF(D66=0,"",IF(OR(D66=$BQ$1,D66=$BR$1,D67=$BQ$1,D67=$BR$1,D68=$BQ$1,D68=$BR$1),0,1)))</f>
        <v/>
      </c>
      <c r="BT66" s="2" t="str">
        <f>IF($A66&gt;='243way_Regular Symbol'!G$16,"",IF(E66=0,"",IF(OR(E66=$BQ$1,E66=$BR$1,E67=$BQ$1,E67=$BR$1,E68=$BQ$1,E68=$BR$1),0,1)))</f>
        <v/>
      </c>
      <c r="BU66" s="2" t="str">
        <f>IF($A66&gt;='243way_Regular Symbol'!H$16,"",IF(F66=0,"",IF(OR(F66=$BQ$1,F66=$BR$1,F67=$BQ$1,F67=$BR$1,F68=$BQ$1,F68=$BR$1),0,1)))</f>
        <v/>
      </c>
      <c r="BW66" s="2">
        <f>IF($A66&gt;='243way_Regular Symbol'!D$16,"",IF(B66=0,"",IF(OR(B66=$BW$1,B67=$BW$1,B68=$BW$1,B66=$BX$1,B67=$BX$1,B68=$BX$1),0,1)))</f>
        <v>1</v>
      </c>
      <c r="BX66" s="2" t="str">
        <f>IF($A66&gt;='243way_Regular Symbol'!E$16,"",IF(C66=0,"",IF(OR(C66=$BW$1,C67=$BW$1,C68=$BW$1,C66=$BX$1,C67=$BX$1,C68=$BX$1),0,1)))</f>
        <v/>
      </c>
      <c r="BY66" s="2" t="str">
        <f>IF($A66&gt;='243way_Regular Symbol'!F$16,"",IF(D66=0,"",IF(OR(D66=$BW$1,D67=$BW$1,D68=$BW$1,D66=$BX$1,D67=$BX$1,D68=$BX$1),0,1)))</f>
        <v/>
      </c>
      <c r="BZ66" s="2" t="str">
        <f>IF($A66&gt;='243way_Regular Symbol'!G$16,"",IF(E66=0,"",IF(OR(E66=$BW$1,E67=$BW$1,E68=$BW$1,E66=$BX$1,E67=$BX$1,E68=$BX$1),0,1)))</f>
        <v/>
      </c>
      <c r="CA66" s="2" t="str">
        <f>IF($A66&gt;='243way_Regular Symbol'!H$16,"",IF(F66=0,"",IF(OR(F66=$BW$1,F67=$BW$1,F68=$BW$1,F66=$BX$1,F67=$BX$1,F68=$BX$1),0,1)))</f>
        <v/>
      </c>
      <c r="CC66" s="2">
        <f>IF($A66&gt;='243way_Regular Symbol'!D$16,"",IF(B66=0,"",IF(OR(B66=$BW$1,B67=$BW$1,B68=$BW$1,B66=$CD$1,B67=$CD$1,B68=$CD$1),0,1)))</f>
        <v>1</v>
      </c>
      <c r="CD66" s="2" t="str">
        <f>IF($A66&gt;='243way_Regular Symbol'!E$16,"",IF(C66=0,"",IF(OR(C66=$BW$1,C67=$BW$1,C68=$BW$1,C66=$CD$1,C67=$CD$1,C68=$CD$1),0,1)))</f>
        <v/>
      </c>
      <c r="CE66" s="2" t="str">
        <f>IF($A66&gt;='243way_Regular Symbol'!F$16,"",IF(D66=0,"",IF(OR(D66=$BW$1,D67=$BW$1,D68=$BW$1,D66=$CD$1,D67=$CD$1,D68=$CD$1),0,1)))</f>
        <v/>
      </c>
      <c r="CF66" s="2" t="str">
        <f>IF($A66&gt;='243way_Regular Symbol'!G$16,"",IF(E66=0,"",IF(OR(E66=$BW$1,E67=$BW$1,E68=$BW$1,E66=$CD$1,E67=$CD$1,E68=$CD$1),0,1)))</f>
        <v/>
      </c>
      <c r="CG66" s="2" t="str">
        <f>IF($A66&gt;='243way_Regular Symbol'!H$16,"",IF(F66=0,"",IF(OR(F66=$BW$1,F67=$BW$1,F68=$BW$1,F66=$CD$1,F67=$CD$1,F68=$CD$1),0,1)))</f>
        <v/>
      </c>
      <c r="CI66" s="2">
        <f>IF($A66&gt;='243way_Regular Symbol'!D$16,"",IF(B66=0,"",IF(OR(B66=$BW$1,B67=$BW$1,B68=$BW$1,B66=$CJ$1,B67=$CJ$1,B68=$CJ$1),0,1)))</f>
        <v>1</v>
      </c>
      <c r="CJ66" s="2" t="str">
        <f>IF($A66&gt;='243way_Regular Symbol'!E$16,"",IF(C66=0,"",IF(OR(C66=$BW$1,C67=$BW$1,C68=$BW$1,C66=$CJ$1,C67=$CJ$1,C68=$CJ$1),0,1)))</f>
        <v/>
      </c>
      <c r="CK66" s="2" t="str">
        <f>IF($A66&gt;='243way_Regular Symbol'!F$16,"",IF(D66=0,"",IF(OR(D66=$BW$1,D67=$BW$1,D68=$BW$1,D66=$CJ$1,D67=$CJ$1,D68=$CJ$1),0,1)))</f>
        <v/>
      </c>
      <c r="CL66" s="2" t="str">
        <f>IF($A66&gt;='243way_Regular Symbol'!G$16,"",IF(E66=0,"",IF(OR(E66=$BW$1,E67=$BW$1,E68=$BW$1,E66=$CJ$1,E67=$CJ$1,E68=$CJ$1),0,1)))</f>
        <v/>
      </c>
      <c r="CM66" s="2" t="str">
        <f>IF($A66&gt;='243way_Regular Symbol'!H$16,"",IF(F66=0,"",IF(OR(F66=$BW$1,F67=$BW$1,F68=$BW$1,F66=$CJ$1,F67=$CJ$1,F68=$CJ$1),0,1)))</f>
        <v/>
      </c>
      <c r="CO66" s="2">
        <f>IF($A66&gt;='243way_Regular Symbol'!D$16,"",IF(B66=0,"",IF(OR(B66=$BW$1,B67=$BW$1,B68=$BW$1,B66=$CP$1,B67=$CP$1,B68=$CP$1),0,1)))</f>
        <v>1</v>
      </c>
      <c r="CP66" s="2" t="str">
        <f>IF($A66&gt;='243way_Regular Symbol'!E$16,"",IF(C66=0,"",IF(OR(C66=$BW$1,C67=$BW$1,C68=$BW$1,C66=$CP$1,C67=$CP$1,C68=$CP$1),0,1)))</f>
        <v/>
      </c>
      <c r="CQ66" s="2" t="str">
        <f>IF($A66&gt;='243way_Regular Symbol'!F$16,"",IF(D66=0,"",IF(OR(D66=$BW$1,D67=$BW$1,D68=$BW$1,D66=$CP$1,D67=$CP$1,D68=$CP$1),0,1)))</f>
        <v/>
      </c>
      <c r="CR66" s="2" t="str">
        <f>IF($A66&gt;='243way_Regular Symbol'!G$16,"",IF(E66=0,"",IF(OR(E66=$BW$1,E67=$BW$1,E68=$BW$1,E66=$CP$1,E67=$CP$1,E68=$CP$1),0,1)))</f>
        <v/>
      </c>
      <c r="CS66" s="2" t="str">
        <f>IF($A66&gt;='243way_Regular Symbol'!H$16,"",IF(F66=0,"",IF(OR(F66=$BW$1,F67=$BW$1,F68=$BW$1,F66=$CP$1,F67=$CP$1,F68=$CP$1),0,1)))</f>
        <v/>
      </c>
      <c r="CU66" s="2">
        <f>IF($A66&gt;='243way_Regular Symbol'!D$16,"",IF(B66=0,"",IF(OR(B66=$BW$1,B67=$BW$1,B68=$BW$1,B66=$CV$1,B67=$CV$1,B68=$CV$1),0,1)))</f>
        <v>1</v>
      </c>
      <c r="CV66" s="2" t="str">
        <f>IF($A66&gt;='243way_Regular Symbol'!E$16,"",IF(C66=0,"",IF(OR(C66=$BW$1,C67=$BW$1,C68=$BW$1,C66=$CV$1,C67=$CV$1,C68=$CV$1),0,1)))</f>
        <v/>
      </c>
      <c r="CW66" s="2" t="str">
        <f>IF($A66&gt;='243way_Regular Symbol'!F$16,"",IF(D66=0,"",IF(OR(D66=$BW$1,D67=$BW$1,D68=$BW$1,D66=$CV$1,D67=$CV$1,D68=$CV$1),0,1)))</f>
        <v/>
      </c>
      <c r="CX66" s="2" t="str">
        <f>IF($A66&gt;='243way_Regular Symbol'!G$16,"",IF(E66=0,"",IF(OR(E66=$BW$1,E67=$BW$1,E68=$BW$1,E66=$CV$1,E67=$CV$1,E68=$CV$1),0,1)))</f>
        <v/>
      </c>
      <c r="CY66" s="2" t="str">
        <f>IF($A66&gt;='243way_Regular Symbol'!H$16,"",IF(F66=0,"",IF(OR(F66=$BW$1,F67=$BW$1,F68=$BW$1,F66=$CV$1,F67=$CV$1,F68=$CV$1),0,1)))</f>
        <v/>
      </c>
    </row>
    <row r="67" spans="1:103">
      <c r="A67" s="341">
        <f>IF('243way_Regular Symbol'!L66="","",'243way_Regular Symbol'!L66)</f>
        <v>63</v>
      </c>
      <c r="B67" s="184" t="str">
        <f>IF('243way_Regular Symbol'!M66="",
IF($A67-'243way_Regular Symbol'!D$16&gt;='243way_RegularＸ_W()'!B$2-1,"",VLOOKUP($A67-'243way_Regular Symbol'!D$16,'243way_Regular Symbol'!$L$3:$Q$250,'243way_RegularＸ_W()'!B$3+1,FALSE)),
'243way_Regular Symbol'!M66)</f>
        <v>M4</v>
      </c>
      <c r="C67" s="184" t="str">
        <f>IF('243way_Regular Symbol'!N66="",
IF($A67-'243way_Regular Symbol'!E$16&gt;='243way_RegularＸ_W()'!C$2-1,"",VLOOKUP($A67-'243way_Regular Symbol'!E$16,'243way_Regular Symbol'!$L$3:$Q$250,'243way_RegularＸ_W()'!C$3+1,FALSE)),
'243way_Regular Symbol'!N66)</f>
        <v/>
      </c>
      <c r="D67" s="184" t="str">
        <f>IF('243way_Regular Symbol'!O66="",
IF($A67-'243way_Regular Symbol'!F$16&gt;='243way_RegularＸ_W()'!D$2-1,"",VLOOKUP($A67-'243way_Regular Symbol'!F$16,'243way_Regular Symbol'!$L$3:$Q$250,'243way_RegularＸ_W()'!D$3+1,FALSE)),
'243way_Regular Symbol'!O66)</f>
        <v>A</v>
      </c>
      <c r="E67" s="184" t="str">
        <f>IF('243way_Regular Symbol'!P66="",
IF($A67-'243way_Regular Symbol'!G$16&gt;='243way_RegularＸ_W()'!E$2-1,"",VLOOKUP($A67-'243way_Regular Symbol'!G$16,'243way_Regular Symbol'!$L$3:$Q$250,'243way_RegularＸ_W()'!E$3+1,FALSE)),
'243way_Regular Symbol'!P66)</f>
        <v/>
      </c>
      <c r="F67" s="184" t="str">
        <f>IF('243way_Regular Symbol'!Q66="",
IF($A67-'243way_Regular Symbol'!H$16&gt;='243way_RegularＸ_W()'!F$2-1,"",VLOOKUP($A67-'243way_Regular Symbol'!H$16,'243way_Regular Symbol'!$L$3:$Q$250,'243way_RegularＸ_W()'!F$3+1,FALSE)),
'243way_Regular Symbol'!Q66)</f>
        <v/>
      </c>
      <c r="O67" s="342">
        <f>IF($A67&gt;='243way_Regular Symbol'!D$16,"",IF(B67=0,"",IF(OR(B67=$O$1,B67=$P$1,B68=$O$1,B68=$P$1,B69=$O$1,B69=$P$1),0,1)))</f>
        <v>1</v>
      </c>
      <c r="P67" s="2" t="str">
        <f>IF($A67&gt;='243way_Regular Symbol'!E$16,"",IF(C67=0,"",IF(OR(C67=$O$1,C67=$P$1,C68=$O$1,C68=$P$1,C69=$O$1,C69=$P$1),0,1)))</f>
        <v/>
      </c>
      <c r="Q67" s="2" t="str">
        <f>IF($A67&gt;='243way_Regular Symbol'!F$16,"",IF(D67=0,"",IF(OR(D67=$O$1,D67=$P$1,D68=$O$1,D68=$P$1,D69=$O$1,D69=$P$1),0,1)))</f>
        <v/>
      </c>
      <c r="R67" s="2" t="str">
        <f>IF($A67&gt;='243way_Regular Symbol'!G$16,"",IF(E67=0,"",IF(OR(E67=$O$1,E67=$P$1,E68=$O$1,E68=$P$1,E69=$O$1,E69=$P$1),0,1)))</f>
        <v/>
      </c>
      <c r="S67" s="128" t="str">
        <f>IF($A67&gt;='243way_Regular Symbol'!H$16,"",IF(F67=0,"",IF(OR(F67=$O$1,F67=$P$1,F68=$O$1,F68=$P$1,F69=$O$1,F69=$P$1),0,1)))</f>
        <v/>
      </c>
      <c r="U67" s="342">
        <f>IF($A67&gt;='243way_Regular Symbol'!D$16,"",IF(B67=0,"",IF(OR(B67=$U$1,B67=$V$1,B68=$U$1,B68=$V$1,B69=$U$1,B69=$V$1),0,1)))</f>
        <v>0</v>
      </c>
      <c r="V67" s="2" t="str">
        <f>IF($A67&gt;='243way_Regular Symbol'!E$16,"",IF(C67=0,"",IF(OR(C67=$U$1,C67=$V$1,C68=$U$1,C68=$V$1,C69=$U$1,C69=$V$1),0,1)))</f>
        <v/>
      </c>
      <c r="W67" s="2" t="str">
        <f>IF($A67&gt;='243way_Regular Symbol'!F$16,"",IF(D67=0,"",IF(OR(D67=$U$1,D67=$V$1,D68=$U$1,D68=$V$1,D69=$U$1,D69=$V$1),0,1)))</f>
        <v/>
      </c>
      <c r="X67" s="2" t="str">
        <f>IF($A67&gt;='243way_Regular Symbol'!G$16,"",IF(E67=0,"",IF(OR(E67=$U$1,E67=$V$1,E68=$U$1,E68=$V$1,E69=$U$1,E69=$V$1),0,1)))</f>
        <v/>
      </c>
      <c r="Y67" s="128" t="str">
        <f>IF($A67&gt;='243way_Regular Symbol'!H$16,"",IF(F67=0,"",IF(OR(F67=$U$1,F67=$V$1,F68=$U$1,F68=$V$1,F69=$U$1,F69=$V$1),0,1)))</f>
        <v/>
      </c>
      <c r="AA67" s="342">
        <f>IF($A67&gt;='243way_Regular Symbol'!D$16,"",IF(B67=0,"",IF(OR(B67=$AA$1,B67=$AB$1,B68=$AA$1,B68=$AB$1,B69=$AA$1,,B69=$AB$1),0,1)))</f>
        <v>1</v>
      </c>
      <c r="AB67" s="2" t="str">
        <f>IF($A67&gt;='243way_Regular Symbol'!E$16,"",IF(C67=0,"",IF(OR(C67=$AA$1,C67=$AB$1,C68=$AA$1,C68=$AB$1,C69=$AA$1,,C69=$AB$1),0,1)))</f>
        <v/>
      </c>
      <c r="AC67" s="2" t="str">
        <f>IF($A67&gt;='243way_Regular Symbol'!F$16,"",IF(D67=0,"",IF(OR(D67=$AA$1,D67=$AB$1,D68=$AA$1,D68=$AB$1,D69=$AA$1,,D69=$AB$1),0,1)))</f>
        <v/>
      </c>
      <c r="AD67" s="2" t="str">
        <f>IF($A67&gt;='243way_Regular Symbol'!G$16,"",IF(E67=0,"",IF(OR(E67=$AA$1,E67=$AB$1,E68=$AA$1,E68=$AB$1,E69=$AA$1,,E69=$AB$1),0,1)))</f>
        <v/>
      </c>
      <c r="AE67" s="128" t="str">
        <f>IF($A67&gt;='243way_Regular Symbol'!H$16,"",IF(F67=0,"",IF(OR(F67=$AA$1,F67=$AB$1,F68=$AA$1,F68=$AB$1,F69=$AA$1,,F69=$AB$1),0,1)))</f>
        <v/>
      </c>
      <c r="AG67" s="342">
        <f>IF($A67&gt;='243way_Regular Symbol'!D$16,"",IF(B67=0,"",IF(OR(B67=$AG$1,B67=$AH$1,B68=$AG$1,B68=$AH$1,B69=$AG$1,B69=$AH$1),0,1)))</f>
        <v>0</v>
      </c>
      <c r="AH67" s="2" t="str">
        <f>IF($A67&gt;='243way_Regular Symbol'!E$16,"",IF(C67=0,"",IF(OR(C67=$AG$1,C67=$AH$1,C68=$AG$1,C68=$AH$1,C69=$AG$1,C69=$AH$1),0,1)))</f>
        <v/>
      </c>
      <c r="AI67" s="2" t="str">
        <f>IF($A67&gt;='243way_Regular Symbol'!F$16,"",IF(D67=0,"",IF(OR(D67=$AG$1,D67=$AH$1,D68=$AG$1,D68=$AH$1,D69=$AG$1,D69=$AH$1),0,1)))</f>
        <v/>
      </c>
      <c r="AJ67" s="2" t="str">
        <f>IF($A67&gt;='243way_Regular Symbol'!G$16,"",IF(E67=0,"",IF(OR(E67=$AG$1,E67=$AH$1,E68=$AG$1,E68=$AH$1,E69=$AG$1,E69=$AH$1),0,1)))</f>
        <v/>
      </c>
      <c r="AK67" s="128" t="str">
        <f>IF($A67&gt;='243way_Regular Symbol'!H$16,"",IF(F67=0,"",IF(OR(F67=$AG$1,F67=$AH$1,F68=$AG$1,F68=$AH$1,F69=$AG$1,F69=$AH$1),0,1)))</f>
        <v/>
      </c>
      <c r="AM67" s="342">
        <f>IF($A67&gt;='243way_Regular Symbol'!D$16,"",IF(B67=0,"",IF(OR(B67=$AM$1,B67=$AN$1,B68=$AM$1,B68=$AN$1,B69=$AM$1,B69=$AN$1),0,1)))</f>
        <v>0</v>
      </c>
      <c r="AN67" s="2" t="str">
        <f>IF($A67&gt;='243way_Regular Symbol'!E$16,"",IF(C67=0,"",IF(OR(C67=$AM$1,C67=$AN$1,C68=$AM$1,C68=$AN$1,C69=$AM$1,C69=$AN$1),0,1)))</f>
        <v/>
      </c>
      <c r="AO67" s="2" t="str">
        <f>IF($A67&gt;='243way_Regular Symbol'!F$16,"",IF(D67=0,"",IF(OR(D67=$AM$1,D67=$AN$1,D68=$AM$1,D68=$AN$1,D69=$AM$1,D69=$AN$1),0,1)))</f>
        <v/>
      </c>
      <c r="AP67" s="2" t="str">
        <f>IF($A67&gt;='243way_Regular Symbol'!G$16,"",IF(E67=0,"",IF(OR(E67=$AM$1,E67=$AN$1,E68=$AM$1,E68=$AN$1,E69=$AM$1,E69=$AN$1),0,1)))</f>
        <v/>
      </c>
      <c r="AQ67" s="128" t="str">
        <f>IF($A67&gt;='243way_Regular Symbol'!H$16,"",IF(F67=0,"",IF(OR(F67=$AM$1,F67=$AN$1,F68=$AM$1,F68=$AN$1,F69=$AM$1,F69=$AN$1),0,1)))</f>
        <v/>
      </c>
      <c r="AS67" s="342">
        <f>IF($A67&gt;='243way_Regular Symbol'!D$16,"",IF(B67=0,"",IF(OR(B67=$AM$1,B67=$AT$1,B68=$AM$1,B68=$AT$1,B69=$AM$1,B69=$AT$1),0,1)))</f>
        <v>1</v>
      </c>
      <c r="AT67" s="2" t="str">
        <f>IF($A67&gt;='243way_Regular Symbol'!E$16,"",IF(C67=0,"",IF(OR(C67=$AM$1,C67=$AT$1,C68=$AM$1,C68=$AT$1,C69=$AM$1,C69=$AT$1),0,1)))</f>
        <v/>
      </c>
      <c r="AU67" s="2" t="str">
        <f>IF($A67&gt;='243way_Regular Symbol'!F$16,"",IF(D67=0,"",IF(OR(D67=$AM$1,D67=$AT$1,D68=$AM$1,D68=$AT$1,D69=$AM$1,D69=$AT$1),0,1)))</f>
        <v/>
      </c>
      <c r="AV67" s="2" t="str">
        <f>IF($A67&gt;='243way_Regular Symbol'!G$16,"",IF(E67=0,"",IF(OR(E67=$AM$1,E67=$AT$1,E68=$AM$1,E68=$AT$1,E69=$AM$1,E69=$AT$1),0,1)))</f>
        <v/>
      </c>
      <c r="AW67" s="128" t="str">
        <f>IF($A67&gt;='243way_Regular Symbol'!H$16,"",IF(F67=0,"",IF(OR(F67=$AM$1,F67=$AT$1,F68=$AM$1,F68=$AT$1,F69=$AM$1,F69=$AT$1),0,1)))</f>
        <v/>
      </c>
      <c r="AY67" s="342"/>
      <c r="AZ67" s="2"/>
      <c r="BA67" s="2" t="str">
        <f>IF($A67&gt;='243way_Regular Symbol'!F$16,"",COUNTIF(D67:D69,$AZ$1))</f>
        <v/>
      </c>
      <c r="BB67" s="2" t="str">
        <f>IF($A67&gt;='243way_Regular Symbol'!G$16,"",COUNTIF(E67:E69,$AZ$1))</f>
        <v/>
      </c>
      <c r="BC67" s="2" t="str">
        <f>IF($A67&gt;='243way_Regular Symbol'!H$16,"",COUNTIF(F67:F69,$AZ$1))</f>
        <v/>
      </c>
      <c r="BE67" s="342">
        <f>IF($A67&gt;='243way_Regular Symbol'!D$16,"",IF(B67=0,"",IF(OR(B67=$AM$1,B67=$BF$1,B68=$AM$1,B68=$BF$1,B69=$AM$1,B69=$BF$1),1,0)))</f>
        <v>0</v>
      </c>
      <c r="BF67" s="342" t="str">
        <f>IF($A67&gt;='243way_Regular Symbol'!E$16,"",IF(C67=0,"",IF(OR(C67=$AM$1,C67=$BF$1,C68=$AM$1,C68=$BF$1,C69=$AM$1,C69=$BF$1),1,0)))</f>
        <v/>
      </c>
      <c r="BG67" s="342" t="str">
        <f>IF($A67&gt;='243way_Regular Symbol'!F$16,"",IF(D67=0,"",IF(OR(D67=$AM$1,D67=$BF$1,D68=$AM$1,D68=$BF$1,D69=$AM$1,D69=$BF$1),1,0)))</f>
        <v/>
      </c>
      <c r="BH67" s="342" t="str">
        <f>IF($A67&gt;='243way_Regular Symbol'!G$16,"",IF(E67=0,"",IF(OR(E67=$AM$1,E67=$BF$1,E68=$AM$1,E68=$BF$1,E69=$AM$1,E69=$BF$1),1,0)))</f>
        <v/>
      </c>
      <c r="BI67" s="342" t="str">
        <f>IF($A67&gt;='243way_Regular Symbol'!H$16,"",IF(F67=0,"",IF(OR(F67=$AM$1,F67=$BF$1,F68=$AM$1,F68=$BF$1,F69=$AM$1,F69=$BF$1),1,0)))</f>
        <v/>
      </c>
      <c r="BK67" s="342">
        <f>IF($A67&gt;='243way_Regular Symbol'!D$16,"",IF(B67=0,"",IF(OR(B67=$AM$1,B67=$BL$1,B68=$AM$1,B68=$BL$1,B69=$AM$1,B69=$BL$1),0,1)))</f>
        <v>1</v>
      </c>
      <c r="BL67" s="2" t="str">
        <f>IF($A67&gt;='243way_Regular Symbol'!E$16,"",IF(C67=0,"",IF(OR(C67=$AM$1,C67=$BL$1,C68=$AM$1,C68=$BL$1,C69=$AM$1,C69=$BL$1),0,1)))</f>
        <v/>
      </c>
      <c r="BM67" s="2" t="str">
        <f>IF($A67&gt;='243way_Regular Symbol'!F$16,"",IF(D67=0,"",IF(OR(D67=$AM$1,D67=$BL$1,D68=$AM$1,D68=$BL$1,D69=$AM$1,D69=$BL$1),0,1)))</f>
        <v/>
      </c>
      <c r="BN67" s="2" t="str">
        <f>IF($A67&gt;='243way_Regular Symbol'!G$16,"",IF(E67=0,"",IF(OR(E67=$AM$1,E67=$BL$1,E68=$AM$1,E68=$BL$1,E69=$AM$1,E69=$BL$1),0,1)))</f>
        <v/>
      </c>
      <c r="BO67" s="128" t="str">
        <f>IF($A67&gt;='243way_Regular Symbol'!H$16,"",IF(F67=0,"",IF(OR(F67=$AM$1,F67=$BL$1,F68=$AM$1,F68=$BL$1,F69=$AM$1,F69=$BL$1),0,1)))</f>
        <v/>
      </c>
      <c r="BQ67" s="2">
        <f>IF($A67&gt;='243way_Regular Symbol'!D$16,"",IF(B67=0,"",IF(OR(B67=$BQ$1,B67=$BR$1,B68=$BQ$1,B68=$BR$1,B69=$BQ$1,B69=$BR$1),0,1)))</f>
        <v>1</v>
      </c>
      <c r="BR67" s="2" t="str">
        <f>IF($A67&gt;='243way_Regular Symbol'!E$16,"",IF(C67=0,"",IF(OR(C67=$BQ$1,C67=$BR$1,C68=$BQ$1,C68=$BR$1,C69=$BQ$1,C69=$BR$1),0,1)))</f>
        <v/>
      </c>
      <c r="BS67" s="2" t="str">
        <f>IF($A67&gt;='243way_Regular Symbol'!F$16,"",IF(D67=0,"",IF(OR(D67=$BQ$1,D67=$BR$1,D68=$BQ$1,D68=$BR$1,D69=$BQ$1,D69=$BR$1),0,1)))</f>
        <v/>
      </c>
      <c r="BT67" s="2" t="str">
        <f>IF($A67&gt;='243way_Regular Symbol'!G$16,"",IF(E67=0,"",IF(OR(E67=$BQ$1,E67=$BR$1,E68=$BQ$1,E68=$BR$1,E69=$BQ$1,E69=$BR$1),0,1)))</f>
        <v/>
      </c>
      <c r="BU67" s="2" t="str">
        <f>IF($A67&gt;='243way_Regular Symbol'!H$16,"",IF(F67=0,"",IF(OR(F67=$BQ$1,F67=$BR$1,F68=$BQ$1,F68=$BR$1,F69=$BQ$1,F69=$BR$1),0,1)))</f>
        <v/>
      </c>
      <c r="BW67" s="2">
        <f>IF($A67&gt;='243way_Regular Symbol'!D$16,"",IF(B67=0,"",IF(OR(B67=$BW$1,B68=$BW$1,B69=$BW$1,B67=$BX$1,B68=$BX$1,B69=$BX$1),0,1)))</f>
        <v>1</v>
      </c>
      <c r="BX67" s="2" t="str">
        <f>IF($A67&gt;='243way_Regular Symbol'!E$16,"",IF(C67=0,"",IF(OR(C67=$BW$1,C68=$BW$1,C69=$BW$1,C67=$BX$1,C68=$BX$1,C69=$BX$1),0,1)))</f>
        <v/>
      </c>
      <c r="BY67" s="2" t="str">
        <f>IF($A67&gt;='243way_Regular Symbol'!F$16,"",IF(D67=0,"",IF(OR(D67=$BW$1,D68=$BW$1,D69=$BW$1,D67=$BX$1,D68=$BX$1,D69=$BX$1),0,1)))</f>
        <v/>
      </c>
      <c r="BZ67" s="2" t="str">
        <f>IF($A67&gt;='243way_Regular Symbol'!G$16,"",IF(E67=0,"",IF(OR(E67=$BW$1,E68=$BW$1,E69=$BW$1,E67=$BX$1,E68=$BX$1,E69=$BX$1),0,1)))</f>
        <v/>
      </c>
      <c r="CA67" s="2" t="str">
        <f>IF($A67&gt;='243way_Regular Symbol'!H$16,"",IF(F67=0,"",IF(OR(F67=$BW$1,F68=$BW$1,F69=$BW$1,F67=$BX$1,F68=$BX$1,F69=$BX$1),0,1)))</f>
        <v/>
      </c>
      <c r="CC67" s="2">
        <f>IF($A67&gt;='243way_Regular Symbol'!D$16,"",IF(B67=0,"",IF(OR(B67=$BW$1,B68=$BW$1,B69=$BW$1,B67=$CD$1,B68=$CD$1,B69=$CD$1),0,1)))</f>
        <v>1</v>
      </c>
      <c r="CD67" s="2" t="str">
        <f>IF($A67&gt;='243way_Regular Symbol'!E$16,"",IF(C67=0,"",IF(OR(C67=$BW$1,C68=$BW$1,C69=$BW$1,C67=$CD$1,C68=$CD$1,C69=$CD$1),0,1)))</f>
        <v/>
      </c>
      <c r="CE67" s="2" t="str">
        <f>IF($A67&gt;='243way_Regular Symbol'!F$16,"",IF(D67=0,"",IF(OR(D67=$BW$1,D68=$BW$1,D69=$BW$1,D67=$CD$1,D68=$CD$1,D69=$CD$1),0,1)))</f>
        <v/>
      </c>
      <c r="CF67" s="2" t="str">
        <f>IF($A67&gt;='243way_Regular Symbol'!G$16,"",IF(E67=0,"",IF(OR(E67=$BW$1,E68=$BW$1,E69=$BW$1,E67=$CD$1,E68=$CD$1,E69=$CD$1),0,1)))</f>
        <v/>
      </c>
      <c r="CG67" s="2" t="str">
        <f>IF($A67&gt;='243way_Regular Symbol'!H$16,"",IF(F67=0,"",IF(OR(F67=$BW$1,F68=$BW$1,F69=$BW$1,F67=$CD$1,F68=$CD$1,F69=$CD$1),0,1)))</f>
        <v/>
      </c>
      <c r="CI67" s="2">
        <f>IF($A67&gt;='243way_Regular Symbol'!D$16,"",IF(B67=0,"",IF(OR(B67=$BW$1,B68=$BW$1,B69=$BW$1,B67=$CJ$1,B68=$CJ$1,B69=$CJ$1),0,1)))</f>
        <v>1</v>
      </c>
      <c r="CJ67" s="2" t="str">
        <f>IF($A67&gt;='243way_Regular Symbol'!E$16,"",IF(C67=0,"",IF(OR(C67=$BW$1,C68=$BW$1,C69=$BW$1,C67=$CJ$1,C68=$CJ$1,C69=$CJ$1),0,1)))</f>
        <v/>
      </c>
      <c r="CK67" s="2" t="str">
        <f>IF($A67&gt;='243way_Regular Symbol'!F$16,"",IF(D67=0,"",IF(OR(D67=$BW$1,D68=$BW$1,D69=$BW$1,D67=$CJ$1,D68=$CJ$1,D69=$CJ$1),0,1)))</f>
        <v/>
      </c>
      <c r="CL67" s="2" t="str">
        <f>IF($A67&gt;='243way_Regular Symbol'!G$16,"",IF(E67=0,"",IF(OR(E67=$BW$1,E68=$BW$1,E69=$BW$1,E67=$CJ$1,E68=$CJ$1,E69=$CJ$1),0,1)))</f>
        <v/>
      </c>
      <c r="CM67" s="2" t="str">
        <f>IF($A67&gt;='243way_Regular Symbol'!H$16,"",IF(F67=0,"",IF(OR(F67=$BW$1,F68=$BW$1,F69=$BW$1,F67=$CJ$1,F68=$CJ$1,F69=$CJ$1),0,1)))</f>
        <v/>
      </c>
      <c r="CO67" s="2">
        <f>IF($A67&gt;='243way_Regular Symbol'!D$16,"",IF(B67=0,"",IF(OR(B67=$BW$1,B68=$BW$1,B69=$BW$1,B67=$CP$1,B68=$CP$1,B69=$CP$1),0,1)))</f>
        <v>1</v>
      </c>
      <c r="CP67" s="2" t="str">
        <f>IF($A67&gt;='243way_Regular Symbol'!E$16,"",IF(C67=0,"",IF(OR(C67=$BW$1,C68=$BW$1,C69=$BW$1,C67=$CP$1,C68=$CP$1,C69=$CP$1),0,1)))</f>
        <v/>
      </c>
      <c r="CQ67" s="2" t="str">
        <f>IF($A67&gt;='243way_Regular Symbol'!F$16,"",IF(D67=0,"",IF(OR(D67=$BW$1,D68=$BW$1,D69=$BW$1,D67=$CP$1,D68=$CP$1,D69=$CP$1),0,1)))</f>
        <v/>
      </c>
      <c r="CR67" s="2" t="str">
        <f>IF($A67&gt;='243way_Regular Symbol'!G$16,"",IF(E67=0,"",IF(OR(E67=$BW$1,E68=$BW$1,E69=$BW$1,E67=$CP$1,E68=$CP$1,E69=$CP$1),0,1)))</f>
        <v/>
      </c>
      <c r="CS67" s="2" t="str">
        <f>IF($A67&gt;='243way_Regular Symbol'!H$16,"",IF(F67=0,"",IF(OR(F67=$BW$1,F68=$BW$1,F69=$BW$1,F67=$CP$1,F68=$CP$1,F69=$CP$1),0,1)))</f>
        <v/>
      </c>
      <c r="CU67" s="2">
        <f>IF($A67&gt;='243way_Regular Symbol'!D$16,"",IF(B67=0,"",IF(OR(B67=$BW$1,B68=$BW$1,B69=$BW$1,B67=$CV$1,B68=$CV$1,B69=$CV$1),0,1)))</f>
        <v>1</v>
      </c>
      <c r="CV67" s="2" t="str">
        <f>IF($A67&gt;='243way_Regular Symbol'!E$16,"",IF(C67=0,"",IF(OR(C67=$BW$1,C68=$BW$1,C69=$BW$1,C67=$CV$1,C68=$CV$1,C69=$CV$1),0,1)))</f>
        <v/>
      </c>
      <c r="CW67" s="2" t="str">
        <f>IF($A67&gt;='243way_Regular Symbol'!F$16,"",IF(D67=0,"",IF(OR(D67=$BW$1,D68=$BW$1,D69=$BW$1,D67=$CV$1,D68=$CV$1,D69=$CV$1),0,1)))</f>
        <v/>
      </c>
      <c r="CX67" s="2" t="str">
        <f>IF($A67&gt;='243way_Regular Symbol'!G$16,"",IF(E67=0,"",IF(OR(E67=$BW$1,E68=$BW$1,E69=$BW$1,E67=$CV$1,E68=$CV$1,E69=$CV$1),0,1)))</f>
        <v/>
      </c>
      <c r="CY67" s="2" t="str">
        <f>IF($A67&gt;='243way_Regular Symbol'!H$16,"",IF(F67=0,"",IF(OR(F67=$BW$1,F68=$BW$1,F69=$BW$1,F67=$CV$1,F68=$CV$1,F69=$CV$1),0,1)))</f>
        <v/>
      </c>
    </row>
    <row r="68" spans="1:103">
      <c r="A68" s="341">
        <f>IF('243way_Regular Symbol'!L67="","",'243way_Regular Symbol'!L67)</f>
        <v>64</v>
      </c>
      <c r="B68" s="184" t="str">
        <f>IF('243way_Regular Symbol'!M67="",
IF($A68-'243way_Regular Symbol'!D$16&gt;='243way_RegularＸ_W()'!B$2-1,"",VLOOKUP($A68-'243way_Regular Symbol'!D$16,'243way_Regular Symbol'!$L$3:$Q$250,'243way_RegularＸ_W()'!B$3+1,FALSE)),
'243way_Regular Symbol'!M67)</f>
        <v>M5</v>
      </c>
      <c r="C68" s="184" t="str">
        <f>IF('243way_Regular Symbol'!N67="",
IF($A68-'243way_Regular Symbol'!E$16&gt;='243way_RegularＸ_W()'!C$2-1,"",VLOOKUP($A68-'243way_Regular Symbol'!E$16,'243way_Regular Symbol'!$L$3:$Q$250,'243way_RegularＸ_W()'!C$3+1,FALSE)),
'243way_Regular Symbol'!N67)</f>
        <v/>
      </c>
      <c r="D68" s="184" t="str">
        <f>IF('243way_Regular Symbol'!O67="",
IF($A68-'243way_Regular Symbol'!F$16&gt;='243way_RegularＸ_W()'!D$2-1,"",VLOOKUP($A68-'243way_Regular Symbol'!F$16,'243way_Regular Symbol'!$L$3:$Q$250,'243way_RegularＸ_W()'!D$3+1,FALSE)),
'243way_Regular Symbol'!O67)</f>
        <v/>
      </c>
      <c r="E68" s="184" t="str">
        <f>IF('243way_Regular Symbol'!P67="",
IF($A68-'243way_Regular Symbol'!G$16&gt;='243way_RegularＸ_W()'!E$2-1,"",VLOOKUP($A68-'243way_Regular Symbol'!G$16,'243way_Regular Symbol'!$L$3:$Q$250,'243way_RegularＸ_W()'!E$3+1,FALSE)),
'243way_Regular Symbol'!P67)</f>
        <v/>
      </c>
      <c r="F68" s="184" t="str">
        <f>IF('243way_Regular Symbol'!Q67="",
IF($A68-'243way_Regular Symbol'!H$16&gt;='243way_RegularＸ_W()'!F$2-1,"",VLOOKUP($A68-'243way_Regular Symbol'!H$16,'243way_Regular Symbol'!$L$3:$Q$250,'243way_RegularＸ_W()'!F$3+1,FALSE)),
'243way_Regular Symbol'!Q67)</f>
        <v/>
      </c>
      <c r="O68" s="342">
        <f>IF($A68&gt;='243way_Regular Symbol'!D$16,"",IF(B68=0,"",IF(OR(B68=$O$1,B68=$P$1,B69=$O$1,B69=$P$1,B70=$O$1,B70=$P$1),0,1)))</f>
        <v>1</v>
      </c>
      <c r="P68" s="2" t="str">
        <f>IF($A68&gt;='243way_Regular Symbol'!E$16,"",IF(C68=0,"",IF(OR(C68=$O$1,C68=$P$1,C69=$O$1,C69=$P$1,C70=$O$1,C70=$P$1),0,1)))</f>
        <v/>
      </c>
      <c r="Q68" s="2" t="str">
        <f>IF($A68&gt;='243way_Regular Symbol'!F$16,"",IF(D68=0,"",IF(OR(D68=$O$1,D68=$P$1,D69=$O$1,D69=$P$1,D70=$O$1,D70=$P$1),0,1)))</f>
        <v/>
      </c>
      <c r="R68" s="2" t="str">
        <f>IF($A68&gt;='243way_Regular Symbol'!G$16,"",IF(E68=0,"",IF(OR(E68=$O$1,E68=$P$1,E69=$O$1,E69=$P$1,E70=$O$1,E70=$P$1),0,1)))</f>
        <v/>
      </c>
      <c r="S68" s="128" t="str">
        <f>IF($A68&gt;='243way_Regular Symbol'!H$16,"",IF(F68=0,"",IF(OR(F68=$O$1,F68=$P$1,F69=$O$1,F69=$P$1,F70=$O$1,F70=$P$1),0,1)))</f>
        <v/>
      </c>
      <c r="U68" s="342">
        <f>IF($A68&gt;='243way_Regular Symbol'!D$16,"",IF(B68=0,"",IF(OR(B68=$U$1,B68=$V$1,B69=$U$1,B69=$V$1,B70=$U$1,B70=$V$1),0,1)))</f>
        <v>0</v>
      </c>
      <c r="V68" s="2" t="str">
        <f>IF($A68&gt;='243way_Regular Symbol'!E$16,"",IF(C68=0,"",IF(OR(C68=$U$1,C68=$V$1,C69=$U$1,C69=$V$1,C70=$U$1,C70=$V$1),0,1)))</f>
        <v/>
      </c>
      <c r="W68" s="2" t="str">
        <f>IF($A68&gt;='243way_Regular Symbol'!F$16,"",IF(D68=0,"",IF(OR(D68=$U$1,D68=$V$1,D69=$U$1,D69=$V$1,D70=$U$1,D70=$V$1),0,1)))</f>
        <v/>
      </c>
      <c r="X68" s="2" t="str">
        <f>IF($A68&gt;='243way_Regular Symbol'!G$16,"",IF(E68=0,"",IF(OR(E68=$U$1,E68=$V$1,E69=$U$1,E69=$V$1,E70=$U$1,E70=$V$1),0,1)))</f>
        <v/>
      </c>
      <c r="Y68" s="128" t="str">
        <f>IF($A68&gt;='243way_Regular Symbol'!H$16,"",IF(F68=0,"",IF(OR(F68=$U$1,F68=$V$1,F69=$U$1,F69=$V$1,F70=$U$1,F70=$V$1),0,1)))</f>
        <v/>
      </c>
      <c r="AA68" s="342">
        <f>IF($A68&gt;='243way_Regular Symbol'!D$16,"",IF(B68=0,"",IF(OR(B68=$AA$1,B68=$AB$1,B69=$AA$1,B69=$AB$1,B70=$AA$1,,B70=$AB$1),0,1)))</f>
        <v>1</v>
      </c>
      <c r="AB68" s="2" t="str">
        <f>IF($A68&gt;='243way_Regular Symbol'!E$16,"",IF(C68=0,"",IF(OR(C68=$AA$1,C68=$AB$1,C69=$AA$1,C69=$AB$1,C70=$AA$1,,C70=$AB$1),0,1)))</f>
        <v/>
      </c>
      <c r="AC68" s="2" t="str">
        <f>IF($A68&gt;='243way_Regular Symbol'!F$16,"",IF(D68=0,"",IF(OR(D68=$AA$1,D68=$AB$1,D69=$AA$1,D69=$AB$1,D70=$AA$1,,D70=$AB$1),0,1)))</f>
        <v/>
      </c>
      <c r="AD68" s="2" t="str">
        <f>IF($A68&gt;='243way_Regular Symbol'!G$16,"",IF(E68=0,"",IF(OR(E68=$AA$1,E68=$AB$1,E69=$AA$1,E69=$AB$1,E70=$AA$1,,E70=$AB$1),0,1)))</f>
        <v/>
      </c>
      <c r="AE68" s="128" t="str">
        <f>IF($A68&gt;='243way_Regular Symbol'!H$16,"",IF(F68=0,"",IF(OR(F68=$AA$1,F68=$AB$1,F69=$AA$1,F69=$AB$1,F70=$AA$1,,F70=$AB$1),0,1)))</f>
        <v/>
      </c>
      <c r="AG68" s="342">
        <f>IF($A68&gt;='243way_Regular Symbol'!D$16,"",IF(B68=0,"",IF(OR(B68=$AG$1,B68=$AH$1,B69=$AG$1,B69=$AH$1,B70=$AG$1,B70=$AH$1),0,1)))</f>
        <v>1</v>
      </c>
      <c r="AH68" s="2" t="str">
        <f>IF($A68&gt;='243way_Regular Symbol'!E$16,"",IF(C68=0,"",IF(OR(C68=$AG$1,C68=$AH$1,C69=$AG$1,C69=$AH$1,C70=$AG$1,C70=$AH$1),0,1)))</f>
        <v/>
      </c>
      <c r="AI68" s="2" t="str">
        <f>IF($A68&gt;='243way_Regular Symbol'!F$16,"",IF(D68=0,"",IF(OR(D68=$AG$1,D68=$AH$1,D69=$AG$1,D69=$AH$1,D70=$AG$1,D70=$AH$1),0,1)))</f>
        <v/>
      </c>
      <c r="AJ68" s="2" t="str">
        <f>IF($A68&gt;='243way_Regular Symbol'!G$16,"",IF(E68=0,"",IF(OR(E68=$AG$1,E68=$AH$1,E69=$AG$1,E69=$AH$1,E70=$AG$1,E70=$AH$1),0,1)))</f>
        <v/>
      </c>
      <c r="AK68" s="128" t="str">
        <f>IF($A68&gt;='243way_Regular Symbol'!H$16,"",IF(F68=0,"",IF(OR(F68=$AG$1,F68=$AH$1,F69=$AG$1,F69=$AH$1,F70=$AG$1,F70=$AH$1),0,1)))</f>
        <v/>
      </c>
      <c r="AM68" s="342">
        <f>IF($A68&gt;='243way_Regular Symbol'!D$16,"",IF(B68=0,"",IF(OR(B68=$AM$1,B68=$AN$1,B69=$AM$1,B69=$AN$1,B70=$AM$1,B70=$AN$1),0,1)))</f>
        <v>0</v>
      </c>
      <c r="AN68" s="2" t="str">
        <f>IF($A68&gt;='243way_Regular Symbol'!E$16,"",IF(C68=0,"",IF(OR(C68=$AM$1,C68=$AN$1,C69=$AM$1,C69=$AN$1,C70=$AM$1,C70=$AN$1),0,1)))</f>
        <v/>
      </c>
      <c r="AO68" s="2" t="str">
        <f>IF($A68&gt;='243way_Regular Symbol'!F$16,"",IF(D68=0,"",IF(OR(D68=$AM$1,D68=$AN$1,D69=$AM$1,D69=$AN$1,D70=$AM$1,D70=$AN$1),0,1)))</f>
        <v/>
      </c>
      <c r="AP68" s="2" t="str">
        <f>IF($A68&gt;='243way_Regular Symbol'!G$16,"",IF(E68=0,"",IF(OR(E68=$AM$1,E68=$AN$1,E69=$AM$1,E69=$AN$1,E70=$AM$1,E70=$AN$1),0,1)))</f>
        <v/>
      </c>
      <c r="AQ68" s="128" t="str">
        <f>IF($A68&gt;='243way_Regular Symbol'!H$16,"",IF(F68=0,"",IF(OR(F68=$AM$1,F68=$AN$1,F69=$AM$1,F69=$AN$1,F70=$AM$1,F70=$AN$1),0,1)))</f>
        <v/>
      </c>
      <c r="AS68" s="342">
        <f>IF($A68&gt;='243way_Regular Symbol'!D$16,"",IF(B68=0,"",IF(OR(B68=$AM$1,B68=$AT$1,B69=$AM$1,B69=$AT$1,B70=$AM$1,B70=$AT$1),0,1)))</f>
        <v>1</v>
      </c>
      <c r="AT68" s="2" t="str">
        <f>IF($A68&gt;='243way_Regular Symbol'!E$16,"",IF(C68=0,"",IF(OR(C68=$AM$1,C68=$AT$1,C69=$AM$1,C69=$AT$1,C70=$AM$1,C70=$AT$1),0,1)))</f>
        <v/>
      </c>
      <c r="AU68" s="2" t="str">
        <f>IF($A68&gt;='243way_Regular Symbol'!F$16,"",IF(D68=0,"",IF(OR(D68=$AM$1,D68=$AT$1,D69=$AM$1,D69=$AT$1,D70=$AM$1,D70=$AT$1),0,1)))</f>
        <v/>
      </c>
      <c r="AV68" s="2" t="str">
        <f>IF($A68&gt;='243way_Regular Symbol'!G$16,"",IF(E68=0,"",IF(OR(E68=$AM$1,E68=$AT$1,E69=$AM$1,E69=$AT$1,E70=$AM$1,E70=$AT$1),0,1)))</f>
        <v/>
      </c>
      <c r="AW68" s="128" t="str">
        <f>IF($A68&gt;='243way_Regular Symbol'!H$16,"",IF(F68=0,"",IF(OR(F68=$AM$1,F68=$AT$1,F69=$AM$1,F69=$AT$1,F70=$AM$1,F70=$AT$1),0,1)))</f>
        <v/>
      </c>
      <c r="AY68" s="342"/>
      <c r="AZ68" s="2"/>
      <c r="BA68" s="2" t="str">
        <f>IF($A68&gt;='243way_Regular Symbol'!F$16,"",COUNTIF(D68:D70,$AZ$1))</f>
        <v/>
      </c>
      <c r="BB68" s="2" t="str">
        <f>IF($A68&gt;='243way_Regular Symbol'!G$16,"",COUNTIF(E68:E70,$AZ$1))</f>
        <v/>
      </c>
      <c r="BC68" s="2" t="str">
        <f>IF($A68&gt;='243way_Regular Symbol'!H$16,"",COUNTIF(F68:F70,$AZ$1))</f>
        <v/>
      </c>
      <c r="BE68" s="342">
        <f>IF($A68&gt;='243way_Regular Symbol'!D$16,"",IF(B68=0,"",IF(OR(B68=$AM$1,B68=$BF$1,B69=$AM$1,B69=$BF$1,B70=$AM$1,B70=$BF$1),1,0)))</f>
        <v>0</v>
      </c>
      <c r="BF68" s="342" t="str">
        <f>IF($A68&gt;='243way_Regular Symbol'!E$16,"",IF(C68=0,"",IF(OR(C68=$AM$1,C68=$BF$1,C69=$AM$1,C69=$BF$1,C70=$AM$1,C70=$BF$1),1,0)))</f>
        <v/>
      </c>
      <c r="BG68" s="342" t="str">
        <f>IF($A68&gt;='243way_Regular Symbol'!F$16,"",IF(D68=0,"",IF(OR(D68=$AM$1,D68=$BF$1,D69=$AM$1,D69=$BF$1,D70=$AM$1,D70=$BF$1),1,0)))</f>
        <v/>
      </c>
      <c r="BH68" s="342" t="str">
        <f>IF($A68&gt;='243way_Regular Symbol'!G$16,"",IF(E68=0,"",IF(OR(E68=$AM$1,E68=$BF$1,E69=$AM$1,E69=$BF$1,E70=$AM$1,E70=$BF$1),1,0)))</f>
        <v/>
      </c>
      <c r="BI68" s="342" t="str">
        <f>IF($A68&gt;='243way_Regular Symbol'!H$16,"",IF(F68=0,"",IF(OR(F68=$AM$1,F68=$BF$1,F69=$AM$1,F69=$BF$1,F70=$AM$1,F70=$BF$1),1,0)))</f>
        <v/>
      </c>
      <c r="BK68" s="342">
        <f>IF($A68&gt;='243way_Regular Symbol'!D$16,"",IF(B68=0,"",IF(OR(B68=$AM$1,B68=$BL$1,B69=$AM$1,B69=$BL$1,B70=$AM$1,B70=$BL$1),0,1)))</f>
        <v>1</v>
      </c>
      <c r="BL68" s="2" t="str">
        <f>IF($A68&gt;='243way_Regular Symbol'!E$16,"",IF(C68=0,"",IF(OR(C68=$AM$1,C68=$BL$1,C69=$AM$1,C69=$BL$1,C70=$AM$1,C70=$BL$1),0,1)))</f>
        <v/>
      </c>
      <c r="BM68" s="2" t="str">
        <f>IF($A68&gt;='243way_Regular Symbol'!F$16,"",IF(D68=0,"",IF(OR(D68=$AM$1,D68=$BL$1,D69=$AM$1,D69=$BL$1,D70=$AM$1,D70=$BL$1),0,1)))</f>
        <v/>
      </c>
      <c r="BN68" s="2" t="str">
        <f>IF($A68&gt;='243way_Regular Symbol'!G$16,"",IF(E68=0,"",IF(OR(E68=$AM$1,E68=$BL$1,E69=$AM$1,E69=$BL$1,E70=$AM$1,E70=$BL$1),0,1)))</f>
        <v/>
      </c>
      <c r="BO68" s="128" t="str">
        <f>IF($A68&gt;='243way_Regular Symbol'!H$16,"",IF(F68=0,"",IF(OR(F68=$AM$1,F68=$BL$1,F69=$AM$1,F69=$BL$1,F70=$AM$1,F70=$BL$1),0,1)))</f>
        <v/>
      </c>
      <c r="BQ68" s="2">
        <f>IF($A68&gt;='243way_Regular Symbol'!D$16,"",IF(B68=0,"",IF(OR(B68=$BQ$1,B68=$BR$1,B69=$BQ$1,B69=$BR$1,B70=$BQ$1,B70=$BR$1),0,1)))</f>
        <v>1</v>
      </c>
      <c r="BR68" s="2" t="str">
        <f>IF($A68&gt;='243way_Regular Symbol'!E$16,"",IF(C68=0,"",IF(OR(C68=$BQ$1,C68=$BR$1,C69=$BQ$1,C69=$BR$1,C70=$BQ$1,C70=$BR$1),0,1)))</f>
        <v/>
      </c>
      <c r="BS68" s="2" t="str">
        <f>IF($A68&gt;='243way_Regular Symbol'!F$16,"",IF(D68=0,"",IF(OR(D68=$BQ$1,D68=$BR$1,D69=$BQ$1,D69=$BR$1,D70=$BQ$1,D70=$BR$1),0,1)))</f>
        <v/>
      </c>
      <c r="BT68" s="2" t="str">
        <f>IF($A68&gt;='243way_Regular Symbol'!G$16,"",IF(E68=0,"",IF(OR(E68=$BQ$1,E68=$BR$1,E69=$BQ$1,E69=$BR$1,E70=$BQ$1,E70=$BR$1),0,1)))</f>
        <v/>
      </c>
      <c r="BU68" s="2" t="str">
        <f>IF($A68&gt;='243way_Regular Symbol'!H$16,"",IF(F68=0,"",IF(OR(F68=$BQ$1,F68=$BR$1,F69=$BQ$1,F69=$BR$1,F70=$BQ$1,F70=$BR$1),0,1)))</f>
        <v/>
      </c>
      <c r="BW68" s="2">
        <f>IF($A68&gt;='243way_Regular Symbol'!D$16,"",IF(B68=0,"",IF(OR(B68=$BW$1,B69=$BW$1,B70=$BW$1,B68=$BX$1,B69=$BX$1,B70=$BX$1),0,1)))</f>
        <v>1</v>
      </c>
      <c r="BX68" s="2" t="str">
        <f>IF($A68&gt;='243way_Regular Symbol'!E$16,"",IF(C68=0,"",IF(OR(C68=$BW$1,C69=$BW$1,C70=$BW$1,C68=$BX$1,C69=$BX$1,C70=$BX$1),0,1)))</f>
        <v/>
      </c>
      <c r="BY68" s="2" t="str">
        <f>IF($A68&gt;='243way_Regular Symbol'!F$16,"",IF(D68=0,"",IF(OR(D68=$BW$1,D69=$BW$1,D70=$BW$1,D68=$BX$1,D69=$BX$1,D70=$BX$1),0,1)))</f>
        <v/>
      </c>
      <c r="BZ68" s="2" t="str">
        <f>IF($A68&gt;='243way_Regular Symbol'!G$16,"",IF(E68=0,"",IF(OR(E68=$BW$1,E69=$BW$1,E70=$BW$1,E68=$BX$1,E69=$BX$1,E70=$BX$1),0,1)))</f>
        <v/>
      </c>
      <c r="CA68" s="2" t="str">
        <f>IF($A68&gt;='243way_Regular Symbol'!H$16,"",IF(F68=0,"",IF(OR(F68=$BW$1,F69=$BW$1,F70=$BW$1,F68=$BX$1,F69=$BX$1,F70=$BX$1),0,1)))</f>
        <v/>
      </c>
      <c r="CC68" s="2">
        <f>IF($A68&gt;='243way_Regular Symbol'!D$16,"",IF(B68=0,"",IF(OR(B68=$BW$1,B69=$BW$1,B70=$BW$1,B68=$CD$1,B69=$CD$1,B70=$CD$1),0,1)))</f>
        <v>1</v>
      </c>
      <c r="CD68" s="2" t="str">
        <f>IF($A68&gt;='243way_Regular Symbol'!E$16,"",IF(C68=0,"",IF(OR(C68=$BW$1,C69=$BW$1,C70=$BW$1,C68=$CD$1,C69=$CD$1,C70=$CD$1),0,1)))</f>
        <v/>
      </c>
      <c r="CE68" s="2" t="str">
        <f>IF($A68&gt;='243way_Regular Symbol'!F$16,"",IF(D68=0,"",IF(OR(D68=$BW$1,D69=$BW$1,D70=$BW$1,D68=$CD$1,D69=$CD$1,D70=$CD$1),0,1)))</f>
        <v/>
      </c>
      <c r="CF68" s="2" t="str">
        <f>IF($A68&gt;='243way_Regular Symbol'!G$16,"",IF(E68=0,"",IF(OR(E68=$BW$1,E69=$BW$1,E70=$BW$1,E68=$CD$1,E69=$CD$1,E70=$CD$1),0,1)))</f>
        <v/>
      </c>
      <c r="CG68" s="2" t="str">
        <f>IF($A68&gt;='243way_Regular Symbol'!H$16,"",IF(F68=0,"",IF(OR(F68=$BW$1,F69=$BW$1,F70=$BW$1,F68=$CD$1,F69=$CD$1,F70=$CD$1),0,1)))</f>
        <v/>
      </c>
      <c r="CI68" s="2">
        <f>IF($A68&gt;='243way_Regular Symbol'!D$16,"",IF(B68=0,"",IF(OR(B68=$BW$1,B69=$BW$1,B70=$BW$1,B68=$CJ$1,B69=$CJ$1,B70=$CJ$1),0,1)))</f>
        <v>1</v>
      </c>
      <c r="CJ68" s="2" t="str">
        <f>IF($A68&gt;='243way_Regular Symbol'!E$16,"",IF(C68=0,"",IF(OR(C68=$BW$1,C69=$BW$1,C70=$BW$1,C68=$CJ$1,C69=$CJ$1,C70=$CJ$1),0,1)))</f>
        <v/>
      </c>
      <c r="CK68" s="2" t="str">
        <f>IF($A68&gt;='243way_Regular Symbol'!F$16,"",IF(D68=0,"",IF(OR(D68=$BW$1,D69=$BW$1,D70=$BW$1,D68=$CJ$1,D69=$CJ$1,D70=$CJ$1),0,1)))</f>
        <v/>
      </c>
      <c r="CL68" s="2" t="str">
        <f>IF($A68&gt;='243way_Regular Symbol'!G$16,"",IF(E68=0,"",IF(OR(E68=$BW$1,E69=$BW$1,E70=$BW$1,E68=$CJ$1,E69=$CJ$1,E70=$CJ$1),0,1)))</f>
        <v/>
      </c>
      <c r="CM68" s="2" t="str">
        <f>IF($A68&gt;='243way_Regular Symbol'!H$16,"",IF(F68=0,"",IF(OR(F68=$BW$1,F69=$BW$1,F70=$BW$1,F68=$CJ$1,F69=$CJ$1,F70=$CJ$1),0,1)))</f>
        <v/>
      </c>
      <c r="CO68" s="2">
        <f>IF($A68&gt;='243way_Regular Symbol'!D$16,"",IF(B68=0,"",IF(OR(B68=$BW$1,B69=$BW$1,B70=$BW$1,B68=$CP$1,B69=$CP$1,B70=$CP$1),0,1)))</f>
        <v>0</v>
      </c>
      <c r="CP68" s="2" t="str">
        <f>IF($A68&gt;='243way_Regular Symbol'!E$16,"",IF(C68=0,"",IF(OR(C68=$BW$1,C69=$BW$1,C70=$BW$1,C68=$CP$1,C69=$CP$1,C70=$CP$1),0,1)))</f>
        <v/>
      </c>
      <c r="CQ68" s="2" t="str">
        <f>IF($A68&gt;='243way_Regular Symbol'!F$16,"",IF(D68=0,"",IF(OR(D68=$BW$1,D69=$BW$1,D70=$BW$1,D68=$CP$1,D69=$CP$1,D70=$CP$1),0,1)))</f>
        <v/>
      </c>
      <c r="CR68" s="2" t="str">
        <f>IF($A68&gt;='243way_Regular Symbol'!G$16,"",IF(E68=0,"",IF(OR(E68=$BW$1,E69=$BW$1,E70=$BW$1,E68=$CP$1,E69=$CP$1,E70=$CP$1),0,1)))</f>
        <v/>
      </c>
      <c r="CS68" s="2" t="str">
        <f>IF($A68&gt;='243way_Regular Symbol'!H$16,"",IF(F68=0,"",IF(OR(F68=$BW$1,F69=$BW$1,F70=$BW$1,F68=$CP$1,F69=$CP$1,F70=$CP$1),0,1)))</f>
        <v/>
      </c>
      <c r="CU68" s="2">
        <f>IF($A68&gt;='243way_Regular Symbol'!D$16,"",IF(B68=0,"",IF(OR(B68=$BW$1,B69=$BW$1,B70=$BW$1,B68=$CV$1,B69=$CV$1,B70=$CV$1),0,1)))</f>
        <v>1</v>
      </c>
      <c r="CV68" s="2" t="str">
        <f>IF($A68&gt;='243way_Regular Symbol'!E$16,"",IF(C68=0,"",IF(OR(C68=$BW$1,C69=$BW$1,C70=$BW$1,C68=$CV$1,C69=$CV$1,C70=$CV$1),0,1)))</f>
        <v/>
      </c>
      <c r="CW68" s="2" t="str">
        <f>IF($A68&gt;='243way_Regular Symbol'!F$16,"",IF(D68=0,"",IF(OR(D68=$BW$1,D69=$BW$1,D70=$BW$1,D68=$CV$1,D69=$CV$1,D70=$CV$1),0,1)))</f>
        <v/>
      </c>
      <c r="CX68" s="2" t="str">
        <f>IF($A68&gt;='243way_Regular Symbol'!G$16,"",IF(E68=0,"",IF(OR(E68=$BW$1,E69=$BW$1,E70=$BW$1,E68=$CV$1,E69=$CV$1,E70=$CV$1),0,1)))</f>
        <v/>
      </c>
      <c r="CY68" s="2" t="str">
        <f>IF($A68&gt;='243way_Regular Symbol'!H$16,"",IF(F68=0,"",IF(OR(F68=$BW$1,F69=$BW$1,F70=$BW$1,F68=$CV$1,F69=$CV$1,F70=$CV$1),0,1)))</f>
        <v/>
      </c>
    </row>
    <row r="69" spans="1:103">
      <c r="A69" s="341">
        <f>IF('243way_Regular Symbol'!L68="","",'243way_Regular Symbol'!L68)</f>
        <v>65</v>
      </c>
      <c r="B69" s="184" t="str">
        <f>IF('243way_Regular Symbol'!M68="",
IF($A69-'243way_Regular Symbol'!D$16&gt;='243way_RegularＸ_W()'!B$2-1,"",VLOOKUP($A69-'243way_Regular Symbol'!D$16,'243way_Regular Symbol'!$L$3:$Q$250,'243way_RegularＸ_W()'!B$3+1,FALSE)),
'243way_Regular Symbol'!M68)</f>
        <v>M2</v>
      </c>
      <c r="C69" s="184" t="str">
        <f>IF('243way_Regular Symbol'!N68="",
IF($A69-'243way_Regular Symbol'!E$16&gt;='243way_RegularＸ_W()'!C$2-1,"",VLOOKUP($A69-'243way_Regular Symbol'!E$16,'243way_Regular Symbol'!$L$3:$Q$250,'243way_RegularＸ_W()'!C$3+1,FALSE)),
'243way_Regular Symbol'!N68)</f>
        <v/>
      </c>
      <c r="D69" s="184" t="str">
        <f>IF('243way_Regular Symbol'!O68="",
IF($A69-'243way_Regular Symbol'!F$16&gt;='243way_RegularＸ_W()'!D$2-1,"",VLOOKUP($A69-'243way_Regular Symbol'!F$16,'243way_Regular Symbol'!$L$3:$Q$250,'243way_RegularＸ_W()'!D$3+1,FALSE)),
'243way_Regular Symbol'!O68)</f>
        <v/>
      </c>
      <c r="E69" s="184" t="str">
        <f>IF('243way_Regular Symbol'!P68="",
IF($A69-'243way_Regular Symbol'!G$16&gt;='243way_RegularＸ_W()'!E$2-1,"",VLOOKUP($A69-'243way_Regular Symbol'!G$16,'243way_Regular Symbol'!$L$3:$Q$250,'243way_RegularＸ_W()'!E$3+1,FALSE)),
'243way_Regular Symbol'!P68)</f>
        <v/>
      </c>
      <c r="F69" s="184" t="str">
        <f>IF('243way_Regular Symbol'!Q68="",
IF($A69-'243way_Regular Symbol'!H$16&gt;='243way_RegularＸ_W()'!F$2-1,"",VLOOKUP($A69-'243way_Regular Symbol'!H$16,'243way_Regular Symbol'!$L$3:$Q$250,'243way_RegularＸ_W()'!F$3+1,FALSE)),
'243way_Regular Symbol'!Q68)</f>
        <v/>
      </c>
      <c r="O69" s="342">
        <f>IF($A69&gt;='243way_Regular Symbol'!D$16,"",IF(B69=0,"",IF(OR(B69=$O$1,B69=$P$1,B70=$O$1,B70=$P$1,B71=$O$1,B71=$P$1),0,1)))</f>
        <v>1</v>
      </c>
      <c r="P69" s="2" t="str">
        <f>IF($A69&gt;='243way_Regular Symbol'!E$16,"",IF(C69=0,"",IF(OR(C69=$O$1,C69=$P$1,C70=$O$1,C70=$P$1,C71=$O$1,C71=$P$1),0,1)))</f>
        <v/>
      </c>
      <c r="Q69" s="2" t="str">
        <f>IF($A69&gt;='243way_Regular Symbol'!F$16,"",IF(D69=0,"",IF(OR(D69=$O$1,D69=$P$1,D70=$O$1,D70=$P$1,D71=$O$1,D71=$P$1),0,1)))</f>
        <v/>
      </c>
      <c r="R69" s="2" t="str">
        <f>IF($A69&gt;='243way_Regular Symbol'!G$16,"",IF(E69=0,"",IF(OR(E69=$O$1,E69=$P$1,E70=$O$1,E70=$P$1,E71=$O$1,E71=$P$1),0,1)))</f>
        <v/>
      </c>
      <c r="S69" s="128" t="str">
        <f>IF($A69&gt;='243way_Regular Symbol'!H$16,"",IF(F69=0,"",IF(OR(F69=$O$1,F69=$P$1,F70=$O$1,F70=$P$1,F71=$O$1,F71=$P$1),0,1)))</f>
        <v/>
      </c>
      <c r="U69" s="342">
        <f>IF($A69&gt;='243way_Regular Symbol'!D$16,"",IF(B69=0,"",IF(OR(B69=$U$1,B69=$V$1,B70=$U$1,B70=$V$1,B71=$U$1,B71=$V$1),0,1)))</f>
        <v>0</v>
      </c>
      <c r="V69" s="2" t="str">
        <f>IF($A69&gt;='243way_Regular Symbol'!E$16,"",IF(C69=0,"",IF(OR(C69=$U$1,C69=$V$1,C70=$U$1,C70=$V$1,C71=$U$1,C71=$V$1),0,1)))</f>
        <v/>
      </c>
      <c r="W69" s="2" t="str">
        <f>IF($A69&gt;='243way_Regular Symbol'!F$16,"",IF(D69=0,"",IF(OR(D69=$U$1,D69=$V$1,D70=$U$1,D70=$V$1,D71=$U$1,D71=$V$1),0,1)))</f>
        <v/>
      </c>
      <c r="X69" s="2" t="str">
        <f>IF($A69&gt;='243way_Regular Symbol'!G$16,"",IF(E69=0,"",IF(OR(E69=$U$1,E69=$V$1,E70=$U$1,E70=$V$1,E71=$U$1,E71=$V$1),0,1)))</f>
        <v/>
      </c>
      <c r="Y69" s="128" t="str">
        <f>IF($A69&gt;='243way_Regular Symbol'!H$16,"",IF(F69=0,"",IF(OR(F69=$U$1,F69=$V$1,F70=$U$1,F70=$V$1,F71=$U$1,F71=$V$1),0,1)))</f>
        <v/>
      </c>
      <c r="AA69" s="342">
        <f>IF($A69&gt;='243way_Regular Symbol'!D$16,"",IF(B69=0,"",IF(OR(B69=$AA$1,B69=$AB$1,B70=$AA$1,B70=$AB$1,B71=$AA$1,,B71=$AB$1),0,1)))</f>
        <v>1</v>
      </c>
      <c r="AB69" s="2" t="str">
        <f>IF($A69&gt;='243way_Regular Symbol'!E$16,"",IF(C69=0,"",IF(OR(C69=$AA$1,C69=$AB$1,C70=$AA$1,C70=$AB$1,C71=$AA$1,,C71=$AB$1),0,1)))</f>
        <v/>
      </c>
      <c r="AC69" s="2" t="str">
        <f>IF($A69&gt;='243way_Regular Symbol'!F$16,"",IF(D69=0,"",IF(OR(D69=$AA$1,D69=$AB$1,D70=$AA$1,D70=$AB$1,D71=$AA$1,,D71=$AB$1),0,1)))</f>
        <v/>
      </c>
      <c r="AD69" s="2" t="str">
        <f>IF($A69&gt;='243way_Regular Symbol'!G$16,"",IF(E69=0,"",IF(OR(E69=$AA$1,E69=$AB$1,E70=$AA$1,E70=$AB$1,E71=$AA$1,,E71=$AB$1),0,1)))</f>
        <v/>
      </c>
      <c r="AE69" s="128" t="str">
        <f>IF($A69&gt;='243way_Regular Symbol'!H$16,"",IF(F69=0,"",IF(OR(F69=$AA$1,F69=$AB$1,F70=$AA$1,F70=$AB$1,F71=$AA$1,,F71=$AB$1),0,1)))</f>
        <v/>
      </c>
      <c r="AG69" s="342">
        <f>IF($A69&gt;='243way_Regular Symbol'!D$16,"",IF(B69=0,"",IF(OR(B69=$AG$1,B69=$AH$1,B70=$AG$1,B70=$AH$1,B71=$AG$1,B71=$AH$1),0,1)))</f>
        <v>1</v>
      </c>
      <c r="AH69" s="2" t="str">
        <f>IF($A69&gt;='243way_Regular Symbol'!E$16,"",IF(C69=0,"",IF(OR(C69=$AG$1,C69=$AH$1,C70=$AG$1,C70=$AH$1,C71=$AG$1,C71=$AH$1),0,1)))</f>
        <v/>
      </c>
      <c r="AI69" s="2" t="str">
        <f>IF($A69&gt;='243way_Regular Symbol'!F$16,"",IF(D69=0,"",IF(OR(D69=$AG$1,D69=$AH$1,D70=$AG$1,D70=$AH$1,D71=$AG$1,D71=$AH$1),0,1)))</f>
        <v/>
      </c>
      <c r="AJ69" s="2" t="str">
        <f>IF($A69&gt;='243way_Regular Symbol'!G$16,"",IF(E69=0,"",IF(OR(E69=$AG$1,E69=$AH$1,E70=$AG$1,E70=$AH$1,E71=$AG$1,E71=$AH$1),0,1)))</f>
        <v/>
      </c>
      <c r="AK69" s="128" t="str">
        <f>IF($A69&gt;='243way_Regular Symbol'!H$16,"",IF(F69=0,"",IF(OR(F69=$AG$1,F69=$AH$1,F70=$AG$1,F70=$AH$1,F71=$AG$1,F71=$AH$1),0,1)))</f>
        <v/>
      </c>
      <c r="AM69" s="342">
        <f>IF($A69&gt;='243way_Regular Symbol'!D$16,"",IF(B69=0,"",IF(OR(B69=$AM$1,B69=$AN$1,B70=$AM$1,B70=$AN$1,B71=$AM$1,B71=$AN$1),0,1)))</f>
        <v>1</v>
      </c>
      <c r="AN69" s="2" t="str">
        <f>IF($A69&gt;='243way_Regular Symbol'!E$16,"",IF(C69=0,"",IF(OR(C69=$AM$1,C69=$AN$1,C70=$AM$1,C70=$AN$1,C71=$AM$1,C71=$AN$1),0,1)))</f>
        <v/>
      </c>
      <c r="AO69" s="2" t="str">
        <f>IF($A69&gt;='243way_Regular Symbol'!F$16,"",IF(D69=0,"",IF(OR(D69=$AM$1,D69=$AN$1,D70=$AM$1,D70=$AN$1,D71=$AM$1,D71=$AN$1),0,1)))</f>
        <v/>
      </c>
      <c r="AP69" s="2" t="str">
        <f>IF($A69&gt;='243way_Regular Symbol'!G$16,"",IF(E69=0,"",IF(OR(E69=$AM$1,E69=$AN$1,E70=$AM$1,E70=$AN$1,E71=$AM$1,E71=$AN$1),0,1)))</f>
        <v/>
      </c>
      <c r="AQ69" s="128" t="str">
        <f>IF($A69&gt;='243way_Regular Symbol'!H$16,"",IF(F69=0,"",IF(OR(F69=$AM$1,F69=$AN$1,F70=$AM$1,F70=$AN$1,F71=$AM$1,F71=$AN$1),0,1)))</f>
        <v/>
      </c>
      <c r="AS69" s="342">
        <f>IF($A69&gt;='243way_Regular Symbol'!D$16,"",IF(B69=0,"",IF(OR(B69=$AM$1,B69=$AT$1,B70=$AM$1,B70=$AT$1,B71=$AM$1,B71=$AT$1),0,1)))</f>
        <v>1</v>
      </c>
      <c r="AT69" s="2" t="str">
        <f>IF($A69&gt;='243way_Regular Symbol'!E$16,"",IF(C69=0,"",IF(OR(C69=$AM$1,C69=$AT$1,C70=$AM$1,C70=$AT$1,C71=$AM$1,C71=$AT$1),0,1)))</f>
        <v/>
      </c>
      <c r="AU69" s="2" t="str">
        <f>IF($A69&gt;='243way_Regular Symbol'!F$16,"",IF(D69=0,"",IF(OR(D69=$AM$1,D69=$AT$1,D70=$AM$1,D70=$AT$1,D71=$AM$1,D71=$AT$1),0,1)))</f>
        <v/>
      </c>
      <c r="AV69" s="2" t="str">
        <f>IF($A69&gt;='243way_Regular Symbol'!G$16,"",IF(E69=0,"",IF(OR(E69=$AM$1,E69=$AT$1,E70=$AM$1,E70=$AT$1,E71=$AM$1,E71=$AT$1),0,1)))</f>
        <v/>
      </c>
      <c r="AW69" s="128" t="str">
        <f>IF($A69&gt;='243way_Regular Symbol'!H$16,"",IF(F69=0,"",IF(OR(F69=$AM$1,F69=$AT$1,F70=$AM$1,F70=$AT$1,F71=$AM$1,F71=$AT$1),0,1)))</f>
        <v/>
      </c>
      <c r="AY69" s="342"/>
      <c r="AZ69" s="2"/>
      <c r="BA69" s="2" t="str">
        <f>IF($A69&gt;='243way_Regular Symbol'!F$16,"",COUNTIF(D69:D71,$AZ$1))</f>
        <v/>
      </c>
      <c r="BB69" s="2" t="str">
        <f>IF($A69&gt;='243way_Regular Symbol'!G$16,"",COUNTIF(E69:E71,$AZ$1))</f>
        <v/>
      </c>
      <c r="BC69" s="2" t="str">
        <f>IF($A69&gt;='243way_Regular Symbol'!H$16,"",COUNTIF(F69:F71,$AZ$1))</f>
        <v/>
      </c>
      <c r="BE69" s="342">
        <f>IF($A69&gt;='243way_Regular Symbol'!D$16,"",IF(B69=0,"",IF(OR(B69=$AM$1,B69=$BF$1,B70=$AM$1,B70=$BF$1,B71=$AM$1,B71=$BF$1),1,0)))</f>
        <v>0</v>
      </c>
      <c r="BF69" s="342" t="str">
        <f>IF($A69&gt;='243way_Regular Symbol'!E$16,"",IF(C69=0,"",IF(OR(C69=$AM$1,C69=$BF$1,C70=$AM$1,C70=$BF$1,C71=$AM$1,C71=$BF$1),1,0)))</f>
        <v/>
      </c>
      <c r="BG69" s="342" t="str">
        <f>IF($A69&gt;='243way_Regular Symbol'!F$16,"",IF(D69=0,"",IF(OR(D69=$AM$1,D69=$BF$1,D70=$AM$1,D70=$BF$1,D71=$AM$1,D71=$BF$1),1,0)))</f>
        <v/>
      </c>
      <c r="BH69" s="342" t="str">
        <f>IF($A69&gt;='243way_Regular Symbol'!G$16,"",IF(E69=0,"",IF(OR(E69=$AM$1,E69=$BF$1,E70=$AM$1,E70=$BF$1,E71=$AM$1,E71=$BF$1),1,0)))</f>
        <v/>
      </c>
      <c r="BI69" s="342" t="str">
        <f>IF($A69&gt;='243way_Regular Symbol'!H$16,"",IF(F69=0,"",IF(OR(F69=$AM$1,F69=$BF$1,F70=$AM$1,F70=$BF$1,F71=$AM$1,F71=$BF$1),1,0)))</f>
        <v/>
      </c>
      <c r="BK69" s="342">
        <f>IF($A69&gt;='243way_Regular Symbol'!D$16,"",IF(B69=0,"",IF(OR(B69=$AM$1,B69=$BL$1,B70=$AM$1,B70=$BL$1,B71=$AM$1,B71=$BL$1),0,1)))</f>
        <v>1</v>
      </c>
      <c r="BL69" s="2" t="str">
        <f>IF($A69&gt;='243way_Regular Symbol'!E$16,"",IF(C69=0,"",IF(OR(C69=$AM$1,C69=$BL$1,C70=$AM$1,C70=$BL$1,C71=$AM$1,C71=$BL$1),0,1)))</f>
        <v/>
      </c>
      <c r="BM69" s="2" t="str">
        <f>IF($A69&gt;='243way_Regular Symbol'!F$16,"",IF(D69=0,"",IF(OR(D69=$AM$1,D69=$BL$1,D70=$AM$1,D70=$BL$1,D71=$AM$1,D71=$BL$1),0,1)))</f>
        <v/>
      </c>
      <c r="BN69" s="2" t="str">
        <f>IF($A69&gt;='243way_Regular Symbol'!G$16,"",IF(E69=0,"",IF(OR(E69=$AM$1,E69=$BL$1,E70=$AM$1,E70=$BL$1,E71=$AM$1,E71=$BL$1),0,1)))</f>
        <v/>
      </c>
      <c r="BO69" s="128" t="str">
        <f>IF($A69&gt;='243way_Regular Symbol'!H$16,"",IF(F69=0,"",IF(OR(F69=$AM$1,F69=$BL$1,F70=$AM$1,F70=$BL$1,F71=$AM$1,F71=$BL$1),0,1)))</f>
        <v/>
      </c>
      <c r="BQ69" s="2">
        <f>IF($A69&gt;='243way_Regular Symbol'!D$16,"",IF(B69=0,"",IF(OR(B69=$BQ$1,B69=$BR$1,B70=$BQ$1,B70=$BR$1,B71=$BQ$1,B71=$BR$1),0,1)))</f>
        <v>1</v>
      </c>
      <c r="BR69" s="2" t="str">
        <f>IF($A69&gt;='243way_Regular Symbol'!E$16,"",IF(C69=0,"",IF(OR(C69=$BQ$1,C69=$BR$1,C70=$BQ$1,C70=$BR$1,C71=$BQ$1,C71=$BR$1),0,1)))</f>
        <v/>
      </c>
      <c r="BS69" s="2" t="str">
        <f>IF($A69&gt;='243way_Regular Symbol'!F$16,"",IF(D69=0,"",IF(OR(D69=$BQ$1,D69=$BR$1,D70=$BQ$1,D70=$BR$1,D71=$BQ$1,D71=$BR$1),0,1)))</f>
        <v/>
      </c>
      <c r="BT69" s="2" t="str">
        <f>IF($A69&gt;='243way_Regular Symbol'!G$16,"",IF(E69=0,"",IF(OR(E69=$BQ$1,E69=$BR$1,E70=$BQ$1,E70=$BR$1,E71=$BQ$1,E71=$BR$1),0,1)))</f>
        <v/>
      </c>
      <c r="BU69" s="2" t="str">
        <f>IF($A69&gt;='243way_Regular Symbol'!H$16,"",IF(F69=0,"",IF(OR(F69=$BQ$1,F69=$BR$1,F70=$BQ$1,F70=$BR$1,F71=$BQ$1,F71=$BR$1),0,1)))</f>
        <v/>
      </c>
      <c r="BW69" s="2">
        <f>IF($A69&gt;='243way_Regular Symbol'!D$16,"",IF(B69=0,"",IF(OR(B69=$BW$1,B70=$BW$1,B71=$BW$1,B69=$BX$1,B70=$BX$1,B71=$BX$1),0,1)))</f>
        <v>1</v>
      </c>
      <c r="BX69" s="2" t="str">
        <f>IF($A69&gt;='243way_Regular Symbol'!E$16,"",IF(C69=0,"",IF(OR(C69=$BW$1,C70=$BW$1,C71=$BW$1,C69=$BX$1,C70=$BX$1,C71=$BX$1),0,1)))</f>
        <v/>
      </c>
      <c r="BY69" s="2" t="str">
        <f>IF($A69&gt;='243way_Regular Symbol'!F$16,"",IF(D69=0,"",IF(OR(D69=$BW$1,D70=$BW$1,D71=$BW$1,D69=$BX$1,D70=$BX$1,D71=$BX$1),0,1)))</f>
        <v/>
      </c>
      <c r="BZ69" s="2" t="str">
        <f>IF($A69&gt;='243way_Regular Symbol'!G$16,"",IF(E69=0,"",IF(OR(E69=$BW$1,E70=$BW$1,E71=$BW$1,E69=$BX$1,E70=$BX$1,E71=$BX$1),0,1)))</f>
        <v/>
      </c>
      <c r="CA69" s="2" t="str">
        <f>IF($A69&gt;='243way_Regular Symbol'!H$16,"",IF(F69=0,"",IF(OR(F69=$BW$1,F70=$BW$1,F71=$BW$1,F69=$BX$1,F70=$BX$1,F71=$BX$1),0,1)))</f>
        <v/>
      </c>
      <c r="CC69" s="2">
        <f>IF($A69&gt;='243way_Regular Symbol'!D$16,"",IF(B69=0,"",IF(OR(B69=$BW$1,B70=$BW$1,B71=$BW$1,B69=$CD$1,B70=$CD$1,B71=$CD$1),0,1)))</f>
        <v>1</v>
      </c>
      <c r="CD69" s="2" t="str">
        <f>IF($A69&gt;='243way_Regular Symbol'!E$16,"",IF(C69=0,"",IF(OR(C69=$BW$1,C70=$BW$1,C71=$BW$1,C69=$CD$1,C70=$CD$1,C71=$CD$1),0,1)))</f>
        <v/>
      </c>
      <c r="CE69" s="2" t="str">
        <f>IF($A69&gt;='243way_Regular Symbol'!F$16,"",IF(D69=0,"",IF(OR(D69=$BW$1,D70=$BW$1,D71=$BW$1,D69=$CD$1,D70=$CD$1,D71=$CD$1),0,1)))</f>
        <v/>
      </c>
      <c r="CF69" s="2" t="str">
        <f>IF($A69&gt;='243way_Regular Symbol'!G$16,"",IF(E69=0,"",IF(OR(E69=$BW$1,E70=$BW$1,E71=$BW$1,E69=$CD$1,E70=$CD$1,E71=$CD$1),0,1)))</f>
        <v/>
      </c>
      <c r="CG69" s="2" t="str">
        <f>IF($A69&gt;='243way_Regular Symbol'!H$16,"",IF(F69=0,"",IF(OR(F69=$BW$1,F70=$BW$1,F71=$BW$1,F69=$CD$1,F70=$CD$1,F71=$CD$1),0,1)))</f>
        <v/>
      </c>
      <c r="CI69" s="2">
        <f>IF($A69&gt;='243way_Regular Symbol'!D$16,"",IF(B69=0,"",IF(OR(B69=$BW$1,B70=$BW$1,B71=$BW$1,B69=$CJ$1,B70=$CJ$1,B71=$CJ$1),0,1)))</f>
        <v>0</v>
      </c>
      <c r="CJ69" s="2" t="str">
        <f>IF($A69&gt;='243way_Regular Symbol'!E$16,"",IF(C69=0,"",IF(OR(C69=$BW$1,C70=$BW$1,C71=$BW$1,C69=$CJ$1,C70=$CJ$1,C71=$CJ$1),0,1)))</f>
        <v/>
      </c>
      <c r="CK69" s="2" t="str">
        <f>IF($A69&gt;='243way_Regular Symbol'!F$16,"",IF(D69=0,"",IF(OR(D69=$BW$1,D70=$BW$1,D71=$BW$1,D69=$CJ$1,D70=$CJ$1,D71=$CJ$1),0,1)))</f>
        <v/>
      </c>
      <c r="CL69" s="2" t="str">
        <f>IF($A69&gt;='243way_Regular Symbol'!G$16,"",IF(E69=0,"",IF(OR(E69=$BW$1,E70=$BW$1,E71=$BW$1,E69=$CJ$1,E70=$CJ$1,E71=$CJ$1),0,1)))</f>
        <v/>
      </c>
      <c r="CM69" s="2" t="str">
        <f>IF($A69&gt;='243way_Regular Symbol'!H$16,"",IF(F69=0,"",IF(OR(F69=$BW$1,F70=$BW$1,F71=$BW$1,F69=$CJ$1,F70=$CJ$1,F71=$CJ$1),0,1)))</f>
        <v/>
      </c>
      <c r="CO69" s="2">
        <f>IF($A69&gt;='243way_Regular Symbol'!D$16,"",IF(B69=0,"",IF(OR(B69=$BW$1,B70=$BW$1,B71=$BW$1,B69=$CP$1,B70=$CP$1,B71=$CP$1),0,1)))</f>
        <v>0</v>
      </c>
      <c r="CP69" s="2" t="str">
        <f>IF($A69&gt;='243way_Regular Symbol'!E$16,"",IF(C69=0,"",IF(OR(C69=$BW$1,C70=$BW$1,C71=$BW$1,C69=$CP$1,C70=$CP$1,C71=$CP$1),0,1)))</f>
        <v/>
      </c>
      <c r="CQ69" s="2" t="str">
        <f>IF($A69&gt;='243way_Regular Symbol'!F$16,"",IF(D69=0,"",IF(OR(D69=$BW$1,D70=$BW$1,D71=$BW$1,D69=$CP$1,D70=$CP$1,D71=$CP$1),0,1)))</f>
        <v/>
      </c>
      <c r="CR69" s="2" t="str">
        <f>IF($A69&gt;='243way_Regular Symbol'!G$16,"",IF(E69=0,"",IF(OR(E69=$BW$1,E70=$BW$1,E71=$BW$1,E69=$CP$1,E70=$CP$1,E71=$CP$1),0,1)))</f>
        <v/>
      </c>
      <c r="CS69" s="2" t="str">
        <f>IF($A69&gt;='243way_Regular Symbol'!H$16,"",IF(F69=0,"",IF(OR(F69=$BW$1,F70=$BW$1,F71=$BW$1,F69=$CP$1,F70=$CP$1,F71=$CP$1),0,1)))</f>
        <v/>
      </c>
      <c r="CU69" s="2">
        <f>IF($A69&gt;='243way_Regular Symbol'!D$16,"",IF(B69=0,"",IF(OR(B69=$BW$1,B70=$BW$1,B71=$BW$1,B69=$CV$1,B70=$CV$1,B71=$CV$1),0,1)))</f>
        <v>1</v>
      </c>
      <c r="CV69" s="2" t="str">
        <f>IF($A69&gt;='243way_Regular Symbol'!E$16,"",IF(C69=0,"",IF(OR(C69=$BW$1,C70=$BW$1,C71=$BW$1,C69=$CV$1,C70=$CV$1,C71=$CV$1),0,1)))</f>
        <v/>
      </c>
      <c r="CW69" s="2" t="str">
        <f>IF($A69&gt;='243way_Regular Symbol'!F$16,"",IF(D69=0,"",IF(OR(D69=$BW$1,D70=$BW$1,D71=$BW$1,D69=$CV$1,D70=$CV$1,D71=$CV$1),0,1)))</f>
        <v/>
      </c>
      <c r="CX69" s="2" t="str">
        <f>IF($A69&gt;='243way_Regular Symbol'!G$16,"",IF(E69=0,"",IF(OR(E69=$BW$1,E70=$BW$1,E71=$BW$1,E69=$CV$1,E70=$CV$1,E71=$CV$1),0,1)))</f>
        <v/>
      </c>
      <c r="CY69" s="2" t="str">
        <f>IF($A69&gt;='243way_Regular Symbol'!H$16,"",IF(F69=0,"",IF(OR(F69=$BW$1,F70=$BW$1,F71=$BW$1,F69=$CV$1,F70=$CV$1,F71=$CV$1),0,1)))</f>
        <v/>
      </c>
    </row>
    <row r="70" spans="1:103">
      <c r="A70" s="341">
        <f>IF('243way_Regular Symbol'!L69="","",'243way_Regular Symbol'!L69)</f>
        <v>66</v>
      </c>
      <c r="B70" s="184" t="str">
        <f>IF('243way_Regular Symbol'!M69="",
IF($A70-'243way_Regular Symbol'!D$16&gt;='243way_RegularＸ_W()'!B$2-1,"",VLOOKUP($A70-'243way_Regular Symbol'!D$16,'243way_Regular Symbol'!$L$3:$Q$250,'243way_RegularＸ_W()'!B$3+1,FALSE)),
'243way_Regular Symbol'!M69)</f>
        <v>TE</v>
      </c>
      <c r="C70" s="184" t="str">
        <f>IF('243way_Regular Symbol'!N69="",
IF($A70-'243way_Regular Symbol'!E$16&gt;='243way_RegularＸ_W()'!C$2-1,"",VLOOKUP($A70-'243way_Regular Symbol'!E$16,'243way_Regular Symbol'!$L$3:$Q$250,'243way_RegularＸ_W()'!C$3+1,FALSE)),
'243way_Regular Symbol'!N69)</f>
        <v/>
      </c>
      <c r="D70" s="184" t="str">
        <f>IF('243way_Regular Symbol'!O69="",
IF($A70-'243way_Regular Symbol'!F$16&gt;='243way_RegularＸ_W()'!D$2-1,"",VLOOKUP($A70-'243way_Regular Symbol'!F$16,'243way_Regular Symbol'!$L$3:$Q$250,'243way_RegularＸ_W()'!D$3+1,FALSE)),
'243way_Regular Symbol'!O69)</f>
        <v/>
      </c>
      <c r="E70" s="184" t="str">
        <f>IF('243way_Regular Symbol'!P69="",
IF($A70-'243way_Regular Symbol'!G$16&gt;='243way_RegularＸ_W()'!E$2-1,"",VLOOKUP($A70-'243way_Regular Symbol'!G$16,'243way_Regular Symbol'!$L$3:$Q$250,'243way_RegularＸ_W()'!E$3+1,FALSE)),
'243way_Regular Symbol'!P69)</f>
        <v/>
      </c>
      <c r="F70" s="184" t="str">
        <f>IF('243way_Regular Symbol'!Q69="",
IF($A70-'243way_Regular Symbol'!H$16&gt;='243way_RegularＸ_W()'!F$2-1,"",VLOOKUP($A70-'243way_Regular Symbol'!H$16,'243way_Regular Symbol'!$L$3:$Q$250,'243way_RegularＸ_W()'!F$3+1,FALSE)),
'243way_Regular Symbol'!Q69)</f>
        <v/>
      </c>
      <c r="O70" s="342">
        <f>IF($A70&gt;='243way_Regular Symbol'!D$16,"",IF(B70=0,"",IF(OR(B70=$O$1,B70=$P$1,B71=$O$1,B71=$P$1,B72=$O$1,B72=$P$1),0,1)))</f>
        <v>1</v>
      </c>
      <c r="P70" s="2" t="str">
        <f>IF($A70&gt;='243way_Regular Symbol'!E$16,"",IF(C70=0,"",IF(OR(C70=$O$1,C70=$P$1,C71=$O$1,C71=$P$1,C72=$O$1,C72=$P$1),0,1)))</f>
        <v/>
      </c>
      <c r="Q70" s="2" t="str">
        <f>IF($A70&gt;='243way_Regular Symbol'!F$16,"",IF(D70=0,"",IF(OR(D70=$O$1,D70=$P$1,D71=$O$1,D71=$P$1,D72=$O$1,D72=$P$1),0,1)))</f>
        <v/>
      </c>
      <c r="R70" s="2" t="str">
        <f>IF($A70&gt;='243way_Regular Symbol'!G$16,"",IF(E70=0,"",IF(OR(E70=$O$1,E70=$P$1,E71=$O$1,E71=$P$1,E72=$O$1,E72=$P$1),0,1)))</f>
        <v/>
      </c>
      <c r="S70" s="128" t="str">
        <f>IF($A70&gt;='243way_Regular Symbol'!H$16,"",IF(F70=0,"",IF(OR(F70=$O$1,F70=$P$1,F71=$O$1,F71=$P$1,F72=$O$1,F72=$P$1),0,1)))</f>
        <v/>
      </c>
      <c r="U70" s="342">
        <f>IF($A70&gt;='243way_Regular Symbol'!D$16,"",IF(B70=0,"",IF(OR(B70=$U$1,B70=$V$1,B71=$U$1,B71=$V$1,B72=$U$1,B72=$V$1),0,1)))</f>
        <v>1</v>
      </c>
      <c r="V70" s="2" t="str">
        <f>IF($A70&gt;='243way_Regular Symbol'!E$16,"",IF(C70=0,"",IF(OR(C70=$U$1,C70=$V$1,C71=$U$1,C71=$V$1,C72=$U$1,C72=$V$1),0,1)))</f>
        <v/>
      </c>
      <c r="W70" s="2" t="str">
        <f>IF($A70&gt;='243way_Regular Symbol'!F$16,"",IF(D70=0,"",IF(OR(D70=$U$1,D70=$V$1,D71=$U$1,D71=$V$1,D72=$U$1,D72=$V$1),0,1)))</f>
        <v/>
      </c>
      <c r="X70" s="2" t="str">
        <f>IF($A70&gt;='243way_Regular Symbol'!G$16,"",IF(E70=0,"",IF(OR(E70=$U$1,E70=$V$1,E71=$U$1,E71=$V$1,E72=$U$1,E72=$V$1),0,1)))</f>
        <v/>
      </c>
      <c r="Y70" s="128" t="str">
        <f>IF($A70&gt;='243way_Regular Symbol'!H$16,"",IF(F70=0,"",IF(OR(F70=$U$1,F70=$V$1,F71=$U$1,F71=$V$1,F72=$U$1,F72=$V$1),0,1)))</f>
        <v/>
      </c>
      <c r="AA70" s="342">
        <f>IF($A70&gt;='243way_Regular Symbol'!D$16,"",IF(B70=0,"",IF(OR(B70=$AA$1,B70=$AB$1,B71=$AA$1,B71=$AB$1,B72=$AA$1,,B72=$AB$1),0,1)))</f>
        <v>1</v>
      </c>
      <c r="AB70" s="2" t="str">
        <f>IF($A70&gt;='243way_Regular Symbol'!E$16,"",IF(C70=0,"",IF(OR(C70=$AA$1,C70=$AB$1,C71=$AA$1,C71=$AB$1,C72=$AA$1,,C72=$AB$1),0,1)))</f>
        <v/>
      </c>
      <c r="AC70" s="2" t="str">
        <f>IF($A70&gt;='243way_Regular Symbol'!F$16,"",IF(D70=0,"",IF(OR(D70=$AA$1,D70=$AB$1,D71=$AA$1,D71=$AB$1,D72=$AA$1,,D72=$AB$1),0,1)))</f>
        <v/>
      </c>
      <c r="AD70" s="2" t="str">
        <f>IF($A70&gt;='243way_Regular Symbol'!G$16,"",IF(E70=0,"",IF(OR(E70=$AA$1,E70=$AB$1,E71=$AA$1,E71=$AB$1,E72=$AA$1,,E72=$AB$1),0,1)))</f>
        <v/>
      </c>
      <c r="AE70" s="128" t="str">
        <f>IF($A70&gt;='243way_Regular Symbol'!H$16,"",IF(F70=0,"",IF(OR(F70=$AA$1,F70=$AB$1,F71=$AA$1,F71=$AB$1,F72=$AA$1,,F72=$AB$1),0,1)))</f>
        <v/>
      </c>
      <c r="AG70" s="342">
        <f>IF($A70&gt;='243way_Regular Symbol'!D$16,"",IF(B70=0,"",IF(OR(B70=$AG$1,B70=$AH$1,B71=$AG$1,B71=$AH$1,B72=$AG$1,B72=$AH$1),0,1)))</f>
        <v>1</v>
      </c>
      <c r="AH70" s="2" t="str">
        <f>IF($A70&gt;='243way_Regular Symbol'!E$16,"",IF(C70=0,"",IF(OR(C70=$AG$1,C70=$AH$1,C71=$AG$1,C71=$AH$1,C72=$AG$1,C72=$AH$1),0,1)))</f>
        <v/>
      </c>
      <c r="AI70" s="2" t="str">
        <f>IF($A70&gt;='243way_Regular Symbol'!F$16,"",IF(D70=0,"",IF(OR(D70=$AG$1,D70=$AH$1,D71=$AG$1,D71=$AH$1,D72=$AG$1,D72=$AH$1),0,1)))</f>
        <v/>
      </c>
      <c r="AJ70" s="2" t="str">
        <f>IF($A70&gt;='243way_Regular Symbol'!G$16,"",IF(E70=0,"",IF(OR(E70=$AG$1,E70=$AH$1,E71=$AG$1,E71=$AH$1,E72=$AG$1,E72=$AH$1),0,1)))</f>
        <v/>
      </c>
      <c r="AK70" s="128" t="str">
        <f>IF($A70&gt;='243way_Regular Symbol'!H$16,"",IF(F70=0,"",IF(OR(F70=$AG$1,F70=$AH$1,F71=$AG$1,F71=$AH$1,F72=$AG$1,F72=$AH$1),0,1)))</f>
        <v/>
      </c>
      <c r="AM70" s="342">
        <f>IF($A70&gt;='243way_Regular Symbol'!D$16,"",IF(B70=0,"",IF(OR(B70=$AM$1,B70=$AN$1,B71=$AM$1,B71=$AN$1,B72=$AM$1,B72=$AN$1),0,1)))</f>
        <v>1</v>
      </c>
      <c r="AN70" s="2" t="str">
        <f>IF($A70&gt;='243way_Regular Symbol'!E$16,"",IF(C70=0,"",IF(OR(C70=$AM$1,C70=$AN$1,C71=$AM$1,C71=$AN$1,C72=$AM$1,C72=$AN$1),0,1)))</f>
        <v/>
      </c>
      <c r="AO70" s="2" t="str">
        <f>IF($A70&gt;='243way_Regular Symbol'!F$16,"",IF(D70=0,"",IF(OR(D70=$AM$1,D70=$AN$1,D71=$AM$1,D71=$AN$1,D72=$AM$1,D72=$AN$1),0,1)))</f>
        <v/>
      </c>
      <c r="AP70" s="2" t="str">
        <f>IF($A70&gt;='243way_Regular Symbol'!G$16,"",IF(E70=0,"",IF(OR(E70=$AM$1,E70=$AN$1,E71=$AM$1,E71=$AN$1,E72=$AM$1,E72=$AN$1),0,1)))</f>
        <v/>
      </c>
      <c r="AQ70" s="128" t="str">
        <f>IF($A70&gt;='243way_Regular Symbol'!H$16,"",IF(F70=0,"",IF(OR(F70=$AM$1,F70=$AN$1,F71=$AM$1,F71=$AN$1,F72=$AM$1,F72=$AN$1),0,1)))</f>
        <v/>
      </c>
      <c r="AS70" s="342">
        <f>IF($A70&gt;='243way_Regular Symbol'!D$16,"",IF(B70=0,"",IF(OR(B70=$AM$1,B70=$AT$1,B71=$AM$1,B71=$AT$1,B72=$AM$1,B72=$AT$1),0,1)))</f>
        <v>1</v>
      </c>
      <c r="AT70" s="2" t="str">
        <f>IF($A70&gt;='243way_Regular Symbol'!E$16,"",IF(C70=0,"",IF(OR(C70=$AM$1,C70=$AT$1,C71=$AM$1,C71=$AT$1,C72=$AM$1,C72=$AT$1),0,1)))</f>
        <v/>
      </c>
      <c r="AU70" s="2" t="str">
        <f>IF($A70&gt;='243way_Regular Symbol'!F$16,"",IF(D70=0,"",IF(OR(D70=$AM$1,D70=$AT$1,D71=$AM$1,D71=$AT$1,D72=$AM$1,D72=$AT$1),0,1)))</f>
        <v/>
      </c>
      <c r="AV70" s="2" t="str">
        <f>IF($A70&gt;='243way_Regular Symbol'!G$16,"",IF(E70=0,"",IF(OR(E70=$AM$1,E70=$AT$1,E71=$AM$1,E71=$AT$1,E72=$AM$1,E72=$AT$1),0,1)))</f>
        <v/>
      </c>
      <c r="AW70" s="128" t="str">
        <f>IF($A70&gt;='243way_Regular Symbol'!H$16,"",IF(F70=0,"",IF(OR(F70=$AM$1,F70=$AT$1,F71=$AM$1,F71=$AT$1,F72=$AM$1,F72=$AT$1),0,1)))</f>
        <v/>
      </c>
      <c r="AY70" s="342"/>
      <c r="AZ70" s="2"/>
      <c r="BA70" s="2" t="str">
        <f>IF($A70&gt;='243way_Regular Symbol'!F$16,"",COUNTIF(D70:D72,$AZ$1))</f>
        <v/>
      </c>
      <c r="BB70" s="2" t="str">
        <f>IF($A70&gt;='243way_Regular Symbol'!G$16,"",COUNTIF(E70:E72,$AZ$1))</f>
        <v/>
      </c>
      <c r="BC70" s="2" t="str">
        <f>IF($A70&gt;='243way_Regular Symbol'!H$16,"",COUNTIF(F70:F72,$AZ$1))</f>
        <v/>
      </c>
      <c r="BE70" s="342">
        <f>IF($A70&gt;='243way_Regular Symbol'!D$16,"",IF(B70=0,"",IF(OR(B70=$AM$1,B70=$BF$1,B71=$AM$1,B71=$BF$1,B72=$AM$1,B72=$BF$1),1,0)))</f>
        <v>0</v>
      </c>
      <c r="BF70" s="342" t="str">
        <f>IF($A70&gt;='243way_Regular Symbol'!E$16,"",IF(C70=0,"",IF(OR(C70=$AM$1,C70=$BF$1,C71=$AM$1,C71=$BF$1,C72=$AM$1,C72=$BF$1),1,0)))</f>
        <v/>
      </c>
      <c r="BG70" s="342" t="str">
        <f>IF($A70&gt;='243way_Regular Symbol'!F$16,"",IF(D70=0,"",IF(OR(D70=$AM$1,D70=$BF$1,D71=$AM$1,D71=$BF$1,D72=$AM$1,D72=$BF$1),1,0)))</f>
        <v/>
      </c>
      <c r="BH70" s="342" t="str">
        <f>IF($A70&gt;='243way_Regular Symbol'!G$16,"",IF(E70=0,"",IF(OR(E70=$AM$1,E70=$BF$1,E71=$AM$1,E71=$BF$1,E72=$AM$1,E72=$BF$1),1,0)))</f>
        <v/>
      </c>
      <c r="BI70" s="342" t="str">
        <f>IF($A70&gt;='243way_Regular Symbol'!H$16,"",IF(F70=0,"",IF(OR(F70=$AM$1,F70=$BF$1,F71=$AM$1,F71=$BF$1,F72=$AM$1,F72=$BF$1),1,0)))</f>
        <v/>
      </c>
      <c r="BK70" s="342">
        <f>IF($A70&gt;='243way_Regular Symbol'!D$16,"",IF(B70=0,"",IF(OR(B70=$AM$1,B70=$BL$1,B71=$AM$1,B71=$BL$1,B72=$AM$1,B72=$BL$1),0,1)))</f>
        <v>1</v>
      </c>
      <c r="BL70" s="2" t="str">
        <f>IF($A70&gt;='243way_Regular Symbol'!E$16,"",IF(C70=0,"",IF(OR(C70=$AM$1,C70=$BL$1,C71=$AM$1,C71=$BL$1,C72=$AM$1,C72=$BL$1),0,1)))</f>
        <v/>
      </c>
      <c r="BM70" s="2" t="str">
        <f>IF($A70&gt;='243way_Regular Symbol'!F$16,"",IF(D70=0,"",IF(OR(D70=$AM$1,D70=$BL$1,D71=$AM$1,D71=$BL$1,D72=$AM$1,D72=$BL$1),0,1)))</f>
        <v/>
      </c>
      <c r="BN70" s="2" t="str">
        <f>IF($A70&gt;='243way_Regular Symbol'!G$16,"",IF(E70=0,"",IF(OR(E70=$AM$1,E70=$BL$1,E71=$AM$1,E71=$BL$1,E72=$AM$1,E72=$BL$1),0,1)))</f>
        <v/>
      </c>
      <c r="BO70" s="128" t="str">
        <f>IF($A70&gt;='243way_Regular Symbol'!H$16,"",IF(F70=0,"",IF(OR(F70=$AM$1,F70=$BL$1,F71=$AM$1,F71=$BL$1,F72=$AM$1,F72=$BL$1),0,1)))</f>
        <v/>
      </c>
      <c r="BQ70" s="2">
        <f>IF($A70&gt;='243way_Regular Symbol'!D$16,"",IF(B70=0,"",IF(OR(B70=$BQ$1,B70=$BR$1,B71=$BQ$1,B71=$BR$1,B72=$BQ$1,B72=$BR$1),0,1)))</f>
        <v>1</v>
      </c>
      <c r="BR70" s="2" t="str">
        <f>IF($A70&gt;='243way_Regular Symbol'!E$16,"",IF(C70=0,"",IF(OR(C70=$BQ$1,C70=$BR$1,C71=$BQ$1,C71=$BR$1,C72=$BQ$1,C72=$BR$1),0,1)))</f>
        <v/>
      </c>
      <c r="BS70" s="2" t="str">
        <f>IF($A70&gt;='243way_Regular Symbol'!F$16,"",IF(D70=0,"",IF(OR(D70=$BQ$1,D70=$BR$1,D71=$BQ$1,D71=$BR$1,D72=$BQ$1,D72=$BR$1),0,1)))</f>
        <v/>
      </c>
      <c r="BT70" s="2" t="str">
        <f>IF($A70&gt;='243way_Regular Symbol'!G$16,"",IF(E70=0,"",IF(OR(E70=$BQ$1,E70=$BR$1,E71=$BQ$1,E71=$BR$1,E72=$BQ$1,E72=$BR$1),0,1)))</f>
        <v/>
      </c>
      <c r="BU70" s="2" t="str">
        <f>IF($A70&gt;='243way_Regular Symbol'!H$16,"",IF(F70=0,"",IF(OR(F70=$BQ$1,F70=$BR$1,F71=$BQ$1,F71=$BR$1,F72=$BQ$1,F72=$BR$1),0,1)))</f>
        <v/>
      </c>
      <c r="BW70" s="2">
        <f>IF($A70&gt;='243way_Regular Symbol'!D$16,"",IF(B70=0,"",IF(OR(B70=$BW$1,B71=$BW$1,B72=$BW$1,B70=$BX$1,B71=$BX$1,B72=$BX$1),0,1)))</f>
        <v>1</v>
      </c>
      <c r="BX70" s="2" t="str">
        <f>IF($A70&gt;='243way_Regular Symbol'!E$16,"",IF(C70=0,"",IF(OR(C70=$BW$1,C71=$BW$1,C72=$BW$1,C70=$BX$1,C71=$BX$1,C72=$BX$1),0,1)))</f>
        <v/>
      </c>
      <c r="BY70" s="2" t="str">
        <f>IF($A70&gt;='243way_Regular Symbol'!F$16,"",IF(D70=0,"",IF(OR(D70=$BW$1,D71=$BW$1,D72=$BW$1,D70=$BX$1,D71=$BX$1,D72=$BX$1),0,1)))</f>
        <v/>
      </c>
      <c r="BZ70" s="2" t="str">
        <f>IF($A70&gt;='243way_Regular Symbol'!G$16,"",IF(E70=0,"",IF(OR(E70=$BW$1,E71=$BW$1,E72=$BW$1,E70=$BX$1,E71=$BX$1,E72=$BX$1),0,1)))</f>
        <v/>
      </c>
      <c r="CA70" s="2" t="str">
        <f>IF($A70&gt;='243way_Regular Symbol'!H$16,"",IF(F70=0,"",IF(OR(F70=$BW$1,F71=$BW$1,F72=$BW$1,F70=$BX$1,F71=$BX$1,F72=$BX$1),0,1)))</f>
        <v/>
      </c>
      <c r="CC70" s="2">
        <f>IF($A70&gt;='243way_Regular Symbol'!D$16,"",IF(B70=0,"",IF(OR(B70=$BW$1,B71=$BW$1,B72=$BW$1,B70=$CD$1,B71=$CD$1,B72=$CD$1),0,1)))</f>
        <v>1</v>
      </c>
      <c r="CD70" s="2" t="str">
        <f>IF($A70&gt;='243way_Regular Symbol'!E$16,"",IF(C70=0,"",IF(OR(C70=$BW$1,C71=$BW$1,C72=$BW$1,C70=$CD$1,C71=$CD$1,C72=$CD$1),0,1)))</f>
        <v/>
      </c>
      <c r="CE70" s="2" t="str">
        <f>IF($A70&gt;='243way_Regular Symbol'!F$16,"",IF(D70=0,"",IF(OR(D70=$BW$1,D71=$BW$1,D72=$BW$1,D70=$CD$1,D71=$CD$1,D72=$CD$1),0,1)))</f>
        <v/>
      </c>
      <c r="CF70" s="2" t="str">
        <f>IF($A70&gt;='243way_Regular Symbol'!G$16,"",IF(E70=0,"",IF(OR(E70=$BW$1,E71=$BW$1,E72=$BW$1,E70=$CD$1,E71=$CD$1,E72=$CD$1),0,1)))</f>
        <v/>
      </c>
      <c r="CG70" s="2" t="str">
        <f>IF($A70&gt;='243way_Regular Symbol'!H$16,"",IF(F70=0,"",IF(OR(F70=$BW$1,F71=$BW$1,F72=$BW$1,F70=$CD$1,F71=$CD$1,F72=$CD$1),0,1)))</f>
        <v/>
      </c>
      <c r="CI70" s="2">
        <f>IF($A70&gt;='243way_Regular Symbol'!D$16,"",IF(B70=0,"",IF(OR(B70=$BW$1,B71=$BW$1,B72=$BW$1,B70=$CJ$1,B71=$CJ$1,B72=$CJ$1),0,1)))</f>
        <v>0</v>
      </c>
      <c r="CJ70" s="2" t="str">
        <f>IF($A70&gt;='243way_Regular Symbol'!E$16,"",IF(C70=0,"",IF(OR(C70=$BW$1,C71=$BW$1,C72=$BW$1,C70=$CJ$1,C71=$CJ$1,C72=$CJ$1),0,1)))</f>
        <v/>
      </c>
      <c r="CK70" s="2" t="str">
        <f>IF($A70&gt;='243way_Regular Symbol'!F$16,"",IF(D70=0,"",IF(OR(D70=$BW$1,D71=$BW$1,D72=$BW$1,D70=$CJ$1,D71=$CJ$1,D72=$CJ$1),0,1)))</f>
        <v/>
      </c>
      <c r="CL70" s="2" t="str">
        <f>IF($A70&gt;='243way_Regular Symbol'!G$16,"",IF(E70=0,"",IF(OR(E70=$BW$1,E71=$BW$1,E72=$BW$1,E70=$CJ$1,E71=$CJ$1,E72=$CJ$1),0,1)))</f>
        <v/>
      </c>
      <c r="CM70" s="2" t="str">
        <f>IF($A70&gt;='243way_Regular Symbol'!H$16,"",IF(F70=0,"",IF(OR(F70=$BW$1,F71=$BW$1,F72=$BW$1,F70=$CJ$1,F71=$CJ$1,F72=$CJ$1),0,1)))</f>
        <v/>
      </c>
      <c r="CO70" s="2">
        <f>IF($A70&gt;='243way_Regular Symbol'!D$16,"",IF(B70=0,"",IF(OR(B70=$BW$1,B71=$BW$1,B72=$BW$1,B70=$CP$1,B71=$CP$1,B72=$CP$1),0,1)))</f>
        <v>0</v>
      </c>
      <c r="CP70" s="2" t="str">
        <f>IF($A70&gt;='243way_Regular Symbol'!E$16,"",IF(C70=0,"",IF(OR(C70=$BW$1,C71=$BW$1,C72=$BW$1,C70=$CP$1,C71=$CP$1,C72=$CP$1),0,1)))</f>
        <v/>
      </c>
      <c r="CQ70" s="2" t="str">
        <f>IF($A70&gt;='243way_Regular Symbol'!F$16,"",IF(D70=0,"",IF(OR(D70=$BW$1,D71=$BW$1,D72=$BW$1,D70=$CP$1,D71=$CP$1,D72=$CP$1),0,1)))</f>
        <v/>
      </c>
      <c r="CR70" s="2" t="str">
        <f>IF($A70&gt;='243way_Regular Symbol'!G$16,"",IF(E70=0,"",IF(OR(E70=$BW$1,E71=$BW$1,E72=$BW$1,E70=$CP$1,E71=$CP$1,E72=$CP$1),0,1)))</f>
        <v/>
      </c>
      <c r="CS70" s="2" t="str">
        <f>IF($A70&gt;='243way_Regular Symbol'!H$16,"",IF(F70=0,"",IF(OR(F70=$BW$1,F71=$BW$1,F72=$BW$1,F70=$CP$1,F71=$CP$1,F72=$CP$1),0,1)))</f>
        <v/>
      </c>
      <c r="CU70" s="2">
        <f>IF($A70&gt;='243way_Regular Symbol'!D$16,"",IF(B70=0,"",IF(OR(B70=$BW$1,B71=$BW$1,B72=$BW$1,B70=$CV$1,B71=$CV$1,B72=$CV$1),0,1)))</f>
        <v>1</v>
      </c>
      <c r="CV70" s="2" t="str">
        <f>IF($A70&gt;='243way_Regular Symbol'!E$16,"",IF(C70=0,"",IF(OR(C70=$BW$1,C71=$BW$1,C72=$BW$1,C70=$CV$1,C71=$CV$1,C72=$CV$1),0,1)))</f>
        <v/>
      </c>
      <c r="CW70" s="2" t="str">
        <f>IF($A70&gt;='243way_Regular Symbol'!F$16,"",IF(D70=0,"",IF(OR(D70=$BW$1,D71=$BW$1,D72=$BW$1,D70=$CV$1,D71=$CV$1,D72=$CV$1),0,1)))</f>
        <v/>
      </c>
      <c r="CX70" s="2" t="str">
        <f>IF($A70&gt;='243way_Regular Symbol'!G$16,"",IF(E70=0,"",IF(OR(E70=$BW$1,E71=$BW$1,E72=$BW$1,E70=$CV$1,E71=$CV$1,E72=$CV$1),0,1)))</f>
        <v/>
      </c>
      <c r="CY70" s="2" t="str">
        <f>IF($A70&gt;='243way_Regular Symbol'!H$16,"",IF(F70=0,"",IF(OR(F70=$BW$1,F71=$BW$1,F72=$BW$1,F70=$CV$1,F71=$CV$1,F72=$CV$1),0,1)))</f>
        <v/>
      </c>
    </row>
    <row r="71" spans="1:103">
      <c r="A71" s="341">
        <f>IF('243way_Regular Symbol'!L70="","",'243way_Regular Symbol'!L70)</f>
        <v>67</v>
      </c>
      <c r="B71" s="184" t="str">
        <f>IF('243way_Regular Symbol'!M70="",
IF($A71-'243way_Regular Symbol'!D$16&gt;='243way_RegularＸ_W()'!B$2-1,"",VLOOKUP($A71-'243way_Regular Symbol'!D$16,'243way_Regular Symbol'!$L$3:$Q$250,'243way_RegularＸ_W()'!B$3+1,FALSE)),
'243way_Regular Symbol'!M70)</f>
        <v>J</v>
      </c>
      <c r="C71" s="184" t="str">
        <f>IF('243way_Regular Symbol'!N70="",
IF($A71-'243way_Regular Symbol'!E$16&gt;='243way_RegularＸ_W()'!C$2-1,"",VLOOKUP($A71-'243way_Regular Symbol'!E$16,'243way_Regular Symbol'!$L$3:$Q$250,'243way_RegularＸ_W()'!C$3+1,FALSE)),
'243way_Regular Symbol'!N70)</f>
        <v/>
      </c>
      <c r="D71" s="184" t="str">
        <f>IF('243way_Regular Symbol'!O70="",
IF($A71-'243way_Regular Symbol'!F$16&gt;='243way_RegularＸ_W()'!D$2-1,"",VLOOKUP($A71-'243way_Regular Symbol'!F$16,'243way_Regular Symbol'!$L$3:$Q$250,'243way_RegularＸ_W()'!D$3+1,FALSE)),
'243way_Regular Symbol'!O70)</f>
        <v/>
      </c>
      <c r="E71" s="184" t="str">
        <f>IF('243way_Regular Symbol'!P70="",
IF($A71-'243way_Regular Symbol'!G$16&gt;='243way_RegularＸ_W()'!E$2-1,"",VLOOKUP($A71-'243way_Regular Symbol'!G$16,'243way_Regular Symbol'!$L$3:$Q$250,'243way_RegularＸ_W()'!E$3+1,FALSE)),
'243way_Regular Symbol'!P70)</f>
        <v/>
      </c>
      <c r="F71" s="184" t="str">
        <f>IF('243way_Regular Symbol'!Q70="",
IF($A71-'243way_Regular Symbol'!H$16&gt;='243way_RegularＸ_W()'!F$2-1,"",VLOOKUP($A71-'243way_Regular Symbol'!H$16,'243way_Regular Symbol'!$L$3:$Q$250,'243way_RegularＸ_W()'!F$3+1,FALSE)),
'243way_Regular Symbol'!Q70)</f>
        <v/>
      </c>
      <c r="O71" s="342">
        <f>IF($A71&gt;='243way_Regular Symbol'!D$16,"",IF(B71=0,"",IF(OR(B71=$O$1,B71=$P$1,B72=$O$1,B72=$P$1,B73=$O$1,B73=$P$1),0,1)))</f>
        <v>1</v>
      </c>
      <c r="P71" s="2" t="str">
        <f>IF($A71&gt;='243way_Regular Symbol'!E$16,"",IF(C71=0,"",IF(OR(C71=$O$1,C71=$P$1,C72=$O$1,C72=$P$1,C73=$O$1,C73=$P$1),0,1)))</f>
        <v/>
      </c>
      <c r="Q71" s="2" t="str">
        <f>IF($A71&gt;='243way_Regular Symbol'!F$16,"",IF(D71=0,"",IF(OR(D71=$O$1,D71=$P$1,D72=$O$1,D72=$P$1,D73=$O$1,D73=$P$1),0,1)))</f>
        <v/>
      </c>
      <c r="R71" s="2" t="str">
        <f>IF($A71&gt;='243way_Regular Symbol'!G$16,"",IF(E71=0,"",IF(OR(E71=$O$1,E71=$P$1,E72=$O$1,E72=$P$1,E73=$O$1,E73=$P$1),0,1)))</f>
        <v/>
      </c>
      <c r="S71" s="128" t="str">
        <f>IF($A71&gt;='243way_Regular Symbol'!H$16,"",IF(F71=0,"",IF(OR(F71=$O$1,F71=$P$1,F72=$O$1,F72=$P$1,F73=$O$1,F73=$P$1),0,1)))</f>
        <v/>
      </c>
      <c r="U71" s="342">
        <f>IF($A71&gt;='243way_Regular Symbol'!D$16,"",IF(B71=0,"",IF(OR(B71=$U$1,B71=$V$1,B72=$U$1,B72=$V$1,B73=$U$1,B73=$V$1),0,1)))</f>
        <v>1</v>
      </c>
      <c r="V71" s="2" t="str">
        <f>IF($A71&gt;='243way_Regular Symbol'!E$16,"",IF(C71=0,"",IF(OR(C71=$U$1,C71=$V$1,C72=$U$1,C72=$V$1,C73=$U$1,C73=$V$1),0,1)))</f>
        <v/>
      </c>
      <c r="W71" s="2" t="str">
        <f>IF($A71&gt;='243way_Regular Symbol'!F$16,"",IF(D71=0,"",IF(OR(D71=$U$1,D71=$V$1,D72=$U$1,D72=$V$1,D73=$U$1,D73=$V$1),0,1)))</f>
        <v/>
      </c>
      <c r="X71" s="2" t="str">
        <f>IF($A71&gt;='243way_Regular Symbol'!G$16,"",IF(E71=0,"",IF(OR(E71=$U$1,E71=$V$1,E72=$U$1,E72=$V$1,E73=$U$1,E73=$V$1),0,1)))</f>
        <v/>
      </c>
      <c r="Y71" s="128" t="str">
        <f>IF($A71&gt;='243way_Regular Symbol'!H$16,"",IF(F71=0,"",IF(OR(F71=$U$1,F71=$V$1,F72=$U$1,F72=$V$1,F73=$U$1,F73=$V$1),0,1)))</f>
        <v/>
      </c>
      <c r="AA71" s="342">
        <f>IF($A71&gt;='243way_Regular Symbol'!D$16,"",IF(B71=0,"",IF(OR(B71=$AA$1,B71=$AB$1,B72=$AA$1,B72=$AB$1,B73=$AA$1,,B73=$AB$1),0,1)))</f>
        <v>1</v>
      </c>
      <c r="AB71" s="2" t="str">
        <f>IF($A71&gt;='243way_Regular Symbol'!E$16,"",IF(C71=0,"",IF(OR(C71=$AA$1,C71=$AB$1,C72=$AA$1,C72=$AB$1,C73=$AA$1,,C73=$AB$1),0,1)))</f>
        <v/>
      </c>
      <c r="AC71" s="2" t="str">
        <f>IF($A71&gt;='243way_Regular Symbol'!F$16,"",IF(D71=0,"",IF(OR(D71=$AA$1,D71=$AB$1,D72=$AA$1,D72=$AB$1,D73=$AA$1,,D73=$AB$1),0,1)))</f>
        <v/>
      </c>
      <c r="AD71" s="2" t="str">
        <f>IF($A71&gt;='243way_Regular Symbol'!G$16,"",IF(E71=0,"",IF(OR(E71=$AA$1,E71=$AB$1,E72=$AA$1,E72=$AB$1,E73=$AA$1,,E73=$AB$1),0,1)))</f>
        <v/>
      </c>
      <c r="AE71" s="128" t="str">
        <f>IF($A71&gt;='243way_Regular Symbol'!H$16,"",IF(F71=0,"",IF(OR(F71=$AA$1,F71=$AB$1,F72=$AA$1,F72=$AB$1,F73=$AA$1,,F73=$AB$1),0,1)))</f>
        <v/>
      </c>
      <c r="AG71" s="342">
        <f>IF($A71&gt;='243way_Regular Symbol'!D$16,"",IF(B71=0,"",IF(OR(B71=$AG$1,B71=$AH$1,B72=$AG$1,B72=$AH$1,B73=$AG$1,B73=$AH$1),0,1)))</f>
        <v>1</v>
      </c>
      <c r="AH71" s="2" t="str">
        <f>IF($A71&gt;='243way_Regular Symbol'!E$16,"",IF(C71=0,"",IF(OR(C71=$AG$1,C71=$AH$1,C72=$AG$1,C72=$AH$1,C73=$AG$1,C73=$AH$1),0,1)))</f>
        <v/>
      </c>
      <c r="AI71" s="2" t="str">
        <f>IF($A71&gt;='243way_Regular Symbol'!F$16,"",IF(D71=0,"",IF(OR(D71=$AG$1,D71=$AH$1,D72=$AG$1,D72=$AH$1,D73=$AG$1,D73=$AH$1),0,1)))</f>
        <v/>
      </c>
      <c r="AJ71" s="2" t="str">
        <f>IF($A71&gt;='243way_Regular Symbol'!G$16,"",IF(E71=0,"",IF(OR(E71=$AG$1,E71=$AH$1,E72=$AG$1,E72=$AH$1,E73=$AG$1,E73=$AH$1),0,1)))</f>
        <v/>
      </c>
      <c r="AK71" s="128" t="str">
        <f>IF($A71&gt;='243way_Regular Symbol'!H$16,"",IF(F71=0,"",IF(OR(F71=$AG$1,F71=$AH$1,F72=$AG$1,F72=$AH$1,F73=$AG$1,F73=$AH$1),0,1)))</f>
        <v/>
      </c>
      <c r="AM71" s="342">
        <f>IF($A71&gt;='243way_Regular Symbol'!D$16,"",IF(B71=0,"",IF(OR(B71=$AM$1,B71=$AN$1,B72=$AM$1,B72=$AN$1,B73=$AM$1,B73=$AN$1),0,1)))</f>
        <v>1</v>
      </c>
      <c r="AN71" s="2" t="str">
        <f>IF($A71&gt;='243way_Regular Symbol'!E$16,"",IF(C71=0,"",IF(OR(C71=$AM$1,C71=$AN$1,C72=$AM$1,C72=$AN$1,C73=$AM$1,C73=$AN$1),0,1)))</f>
        <v/>
      </c>
      <c r="AO71" s="2" t="str">
        <f>IF($A71&gt;='243way_Regular Symbol'!F$16,"",IF(D71=0,"",IF(OR(D71=$AM$1,D71=$AN$1,D72=$AM$1,D72=$AN$1,D73=$AM$1,D73=$AN$1),0,1)))</f>
        <v/>
      </c>
      <c r="AP71" s="2" t="str">
        <f>IF($A71&gt;='243way_Regular Symbol'!G$16,"",IF(E71=0,"",IF(OR(E71=$AM$1,E71=$AN$1,E72=$AM$1,E72=$AN$1,E73=$AM$1,E73=$AN$1),0,1)))</f>
        <v/>
      </c>
      <c r="AQ71" s="128" t="str">
        <f>IF($A71&gt;='243way_Regular Symbol'!H$16,"",IF(F71=0,"",IF(OR(F71=$AM$1,F71=$AN$1,F72=$AM$1,F72=$AN$1,F73=$AM$1,F73=$AN$1),0,1)))</f>
        <v/>
      </c>
      <c r="AS71" s="342">
        <f>IF($A71&gt;='243way_Regular Symbol'!D$16,"",IF(B71=0,"",IF(OR(B71=$AM$1,B71=$AT$1,B72=$AM$1,B72=$AT$1,B73=$AM$1,B73=$AT$1),0,1)))</f>
        <v>1</v>
      </c>
      <c r="AT71" s="2" t="str">
        <f>IF($A71&gt;='243way_Regular Symbol'!E$16,"",IF(C71=0,"",IF(OR(C71=$AM$1,C71=$AT$1,C72=$AM$1,C72=$AT$1,C73=$AM$1,C73=$AT$1),0,1)))</f>
        <v/>
      </c>
      <c r="AU71" s="2" t="str">
        <f>IF($A71&gt;='243way_Regular Symbol'!F$16,"",IF(D71=0,"",IF(OR(D71=$AM$1,D71=$AT$1,D72=$AM$1,D72=$AT$1,D73=$AM$1,D73=$AT$1),0,1)))</f>
        <v/>
      </c>
      <c r="AV71" s="2" t="str">
        <f>IF($A71&gt;='243way_Regular Symbol'!G$16,"",IF(E71=0,"",IF(OR(E71=$AM$1,E71=$AT$1,E72=$AM$1,E72=$AT$1,E73=$AM$1,E73=$AT$1),0,1)))</f>
        <v/>
      </c>
      <c r="AW71" s="128" t="str">
        <f>IF($A71&gt;='243way_Regular Symbol'!H$16,"",IF(F71=0,"",IF(OR(F71=$AM$1,F71=$AT$1,F72=$AM$1,F72=$AT$1,F73=$AM$1,F73=$AT$1),0,1)))</f>
        <v/>
      </c>
      <c r="AY71" s="342"/>
      <c r="AZ71" s="2"/>
      <c r="BA71" s="2" t="str">
        <f>IF($A71&gt;='243way_Regular Symbol'!F$16,"",COUNTIF(D71:D73,$AZ$1))</f>
        <v/>
      </c>
      <c r="BB71" s="2" t="str">
        <f>IF($A71&gt;='243way_Regular Symbol'!G$16,"",COUNTIF(E71:E73,$AZ$1))</f>
        <v/>
      </c>
      <c r="BC71" s="2" t="str">
        <f>IF($A71&gt;='243way_Regular Symbol'!H$16,"",COUNTIF(F71:F73,$AZ$1))</f>
        <v/>
      </c>
      <c r="BE71" s="342">
        <f>IF($A71&gt;='243way_Regular Symbol'!D$16,"",IF(B71=0,"",IF(OR(B71=$AM$1,B71=$BF$1,B72=$AM$1,B72=$BF$1,B73=$AM$1,B73=$BF$1),1,0)))</f>
        <v>0</v>
      </c>
      <c r="BF71" s="342" t="str">
        <f>IF($A71&gt;='243way_Regular Symbol'!E$16,"",IF(C71=0,"",IF(OR(C71=$AM$1,C71=$BF$1,C72=$AM$1,C72=$BF$1,C73=$AM$1,C73=$BF$1),1,0)))</f>
        <v/>
      </c>
      <c r="BG71" s="342" t="str">
        <f>IF($A71&gt;='243way_Regular Symbol'!F$16,"",IF(D71=0,"",IF(OR(D71=$AM$1,D71=$BF$1,D72=$AM$1,D72=$BF$1,D73=$AM$1,D73=$BF$1),1,0)))</f>
        <v/>
      </c>
      <c r="BH71" s="342" t="str">
        <f>IF($A71&gt;='243way_Regular Symbol'!G$16,"",IF(E71=0,"",IF(OR(E71=$AM$1,E71=$BF$1,E72=$AM$1,E72=$BF$1,E73=$AM$1,E73=$BF$1),1,0)))</f>
        <v/>
      </c>
      <c r="BI71" s="342" t="str">
        <f>IF($A71&gt;='243way_Regular Symbol'!H$16,"",IF(F71=0,"",IF(OR(F71=$AM$1,F71=$BF$1,F72=$AM$1,F72=$BF$1,F73=$AM$1,F73=$BF$1),1,0)))</f>
        <v/>
      </c>
      <c r="BK71" s="342">
        <f>IF($A71&gt;='243way_Regular Symbol'!D$16,"",IF(B71=0,"",IF(OR(B71=$AM$1,B71=$BL$1,B72=$AM$1,B72=$BL$1,B73=$AM$1,B73=$BL$1),0,1)))</f>
        <v>1</v>
      </c>
      <c r="BL71" s="2" t="str">
        <f>IF($A71&gt;='243way_Regular Symbol'!E$16,"",IF(C71=0,"",IF(OR(C71=$AM$1,C71=$BL$1,C72=$AM$1,C72=$BL$1,C73=$AM$1,C73=$BL$1),0,1)))</f>
        <v/>
      </c>
      <c r="BM71" s="2" t="str">
        <f>IF($A71&gt;='243way_Regular Symbol'!F$16,"",IF(D71=0,"",IF(OR(D71=$AM$1,D71=$BL$1,D72=$AM$1,D72=$BL$1,D73=$AM$1,D73=$BL$1),0,1)))</f>
        <v/>
      </c>
      <c r="BN71" s="2" t="str">
        <f>IF($A71&gt;='243way_Regular Symbol'!G$16,"",IF(E71=0,"",IF(OR(E71=$AM$1,E71=$BL$1,E72=$AM$1,E72=$BL$1,E73=$AM$1,E73=$BL$1),0,1)))</f>
        <v/>
      </c>
      <c r="BO71" s="128" t="str">
        <f>IF($A71&gt;='243way_Regular Symbol'!H$16,"",IF(F71=0,"",IF(OR(F71=$AM$1,F71=$BL$1,F72=$AM$1,F72=$BL$1,F73=$AM$1,F73=$BL$1),0,1)))</f>
        <v/>
      </c>
      <c r="BQ71" s="2">
        <f>IF($A71&gt;='243way_Regular Symbol'!D$16,"",IF(B71=0,"",IF(OR(B71=$BQ$1,B71=$BR$1,B72=$BQ$1,B72=$BR$1,B73=$BQ$1,B73=$BR$1),0,1)))</f>
        <v>1</v>
      </c>
      <c r="BR71" s="2" t="str">
        <f>IF($A71&gt;='243way_Regular Symbol'!E$16,"",IF(C71=0,"",IF(OR(C71=$BQ$1,C71=$BR$1,C72=$BQ$1,C72=$BR$1,C73=$BQ$1,C73=$BR$1),0,1)))</f>
        <v/>
      </c>
      <c r="BS71" s="2" t="str">
        <f>IF($A71&gt;='243way_Regular Symbol'!F$16,"",IF(D71=0,"",IF(OR(D71=$BQ$1,D71=$BR$1,D72=$BQ$1,D72=$BR$1,D73=$BQ$1,D73=$BR$1),0,1)))</f>
        <v/>
      </c>
      <c r="BT71" s="2" t="str">
        <f>IF($A71&gt;='243way_Regular Symbol'!G$16,"",IF(E71=0,"",IF(OR(E71=$BQ$1,E71=$BR$1,E72=$BQ$1,E72=$BR$1,E73=$BQ$1,E73=$BR$1),0,1)))</f>
        <v/>
      </c>
      <c r="BU71" s="2" t="str">
        <f>IF($A71&gt;='243way_Regular Symbol'!H$16,"",IF(F71=0,"",IF(OR(F71=$BQ$1,F71=$BR$1,F72=$BQ$1,F72=$BR$1,F73=$BQ$1,F73=$BR$1),0,1)))</f>
        <v/>
      </c>
      <c r="BW71" s="2">
        <f>IF($A71&gt;='243way_Regular Symbol'!D$16,"",IF(B71=0,"",IF(OR(B71=$BW$1,B72=$BW$1,B73=$BW$1,B71=$BX$1,B72=$BX$1,B73=$BX$1),0,1)))</f>
        <v>1</v>
      </c>
      <c r="BX71" s="2" t="str">
        <f>IF($A71&gt;='243way_Regular Symbol'!E$16,"",IF(C71=0,"",IF(OR(C71=$BW$1,C72=$BW$1,C73=$BW$1,C71=$BX$1,C72=$BX$1,C73=$BX$1),0,1)))</f>
        <v/>
      </c>
      <c r="BY71" s="2" t="str">
        <f>IF($A71&gt;='243way_Regular Symbol'!F$16,"",IF(D71=0,"",IF(OR(D71=$BW$1,D72=$BW$1,D73=$BW$1,D71=$BX$1,D72=$BX$1,D73=$BX$1),0,1)))</f>
        <v/>
      </c>
      <c r="BZ71" s="2" t="str">
        <f>IF($A71&gt;='243way_Regular Symbol'!G$16,"",IF(E71=0,"",IF(OR(E71=$BW$1,E72=$BW$1,E73=$BW$1,E71=$BX$1,E72=$BX$1,E73=$BX$1),0,1)))</f>
        <v/>
      </c>
      <c r="CA71" s="2" t="str">
        <f>IF($A71&gt;='243way_Regular Symbol'!H$16,"",IF(F71=0,"",IF(OR(F71=$BW$1,F72=$BW$1,F73=$BW$1,F71=$BX$1,F72=$BX$1,F73=$BX$1),0,1)))</f>
        <v/>
      </c>
      <c r="CC71" s="2">
        <f>IF($A71&gt;='243way_Regular Symbol'!D$16,"",IF(B71=0,"",IF(OR(B71=$BW$1,B72=$BW$1,B73=$BW$1,B71=$CD$1,B72=$CD$1,B73=$CD$1),0,1)))</f>
        <v>1</v>
      </c>
      <c r="CD71" s="2" t="str">
        <f>IF($A71&gt;='243way_Regular Symbol'!E$16,"",IF(C71=0,"",IF(OR(C71=$BW$1,C72=$BW$1,C73=$BW$1,C71=$CD$1,C72=$CD$1,C73=$CD$1),0,1)))</f>
        <v/>
      </c>
      <c r="CE71" s="2" t="str">
        <f>IF($A71&gt;='243way_Regular Symbol'!F$16,"",IF(D71=0,"",IF(OR(D71=$BW$1,D72=$BW$1,D73=$BW$1,D71=$CD$1,D72=$CD$1,D73=$CD$1),0,1)))</f>
        <v/>
      </c>
      <c r="CF71" s="2" t="str">
        <f>IF($A71&gt;='243way_Regular Symbol'!G$16,"",IF(E71=0,"",IF(OR(E71=$BW$1,E72=$BW$1,E73=$BW$1,E71=$CD$1,E72=$CD$1,E73=$CD$1),0,1)))</f>
        <v/>
      </c>
      <c r="CG71" s="2" t="str">
        <f>IF($A71&gt;='243way_Regular Symbol'!H$16,"",IF(F71=0,"",IF(OR(F71=$BW$1,F72=$BW$1,F73=$BW$1,F71=$CD$1,F72=$CD$1,F73=$CD$1),0,1)))</f>
        <v/>
      </c>
      <c r="CI71" s="2">
        <f>IF($A71&gt;='243way_Regular Symbol'!D$16,"",IF(B71=0,"",IF(OR(B71=$BW$1,B72=$BW$1,B73=$BW$1,B71=$CJ$1,B72=$CJ$1,B73=$CJ$1),0,1)))</f>
        <v>0</v>
      </c>
      <c r="CJ71" s="2" t="str">
        <f>IF($A71&gt;='243way_Regular Symbol'!E$16,"",IF(C71=0,"",IF(OR(C71=$BW$1,C72=$BW$1,C73=$BW$1,C71=$CJ$1,C72=$CJ$1,C73=$CJ$1),0,1)))</f>
        <v/>
      </c>
      <c r="CK71" s="2" t="str">
        <f>IF($A71&gt;='243way_Regular Symbol'!F$16,"",IF(D71=0,"",IF(OR(D71=$BW$1,D72=$BW$1,D73=$BW$1,D71=$CJ$1,D72=$CJ$1,D73=$CJ$1),0,1)))</f>
        <v/>
      </c>
      <c r="CL71" s="2" t="str">
        <f>IF($A71&gt;='243way_Regular Symbol'!G$16,"",IF(E71=0,"",IF(OR(E71=$BW$1,E72=$BW$1,E73=$BW$1,E71=$CJ$1,E72=$CJ$1,E73=$CJ$1),0,1)))</f>
        <v/>
      </c>
      <c r="CM71" s="2" t="str">
        <f>IF($A71&gt;='243way_Regular Symbol'!H$16,"",IF(F71=0,"",IF(OR(F71=$BW$1,F72=$BW$1,F73=$BW$1,F71=$CJ$1,F72=$CJ$1,F73=$CJ$1),0,1)))</f>
        <v/>
      </c>
      <c r="CO71" s="2">
        <f>IF($A71&gt;='243way_Regular Symbol'!D$16,"",IF(B71=0,"",IF(OR(B71=$BW$1,B72=$BW$1,B73=$BW$1,B71=$CP$1,B72=$CP$1,B73=$CP$1),0,1)))</f>
        <v>0</v>
      </c>
      <c r="CP71" s="2" t="str">
        <f>IF($A71&gt;='243way_Regular Symbol'!E$16,"",IF(C71=0,"",IF(OR(C71=$BW$1,C72=$BW$1,C73=$BW$1,C71=$CP$1,C72=$CP$1,C73=$CP$1),0,1)))</f>
        <v/>
      </c>
      <c r="CQ71" s="2" t="str">
        <f>IF($A71&gt;='243way_Regular Symbol'!F$16,"",IF(D71=0,"",IF(OR(D71=$BW$1,D72=$BW$1,D73=$BW$1,D71=$CP$1,D72=$CP$1,D73=$CP$1),0,1)))</f>
        <v/>
      </c>
      <c r="CR71" s="2" t="str">
        <f>IF($A71&gt;='243way_Regular Symbol'!G$16,"",IF(E71=0,"",IF(OR(E71=$BW$1,E72=$BW$1,E73=$BW$1,E71=$CP$1,E72=$CP$1,E73=$CP$1),0,1)))</f>
        <v/>
      </c>
      <c r="CS71" s="2" t="str">
        <f>IF($A71&gt;='243way_Regular Symbol'!H$16,"",IF(F71=0,"",IF(OR(F71=$BW$1,F72=$BW$1,F73=$BW$1,F71=$CP$1,F72=$CP$1,F73=$CP$1),0,1)))</f>
        <v/>
      </c>
      <c r="CU71" s="2">
        <f>IF($A71&gt;='243way_Regular Symbol'!D$16,"",IF(B71=0,"",IF(OR(B71=$BW$1,B72=$BW$1,B73=$BW$1,B71=$CV$1,B72=$CV$1,B73=$CV$1),0,1)))</f>
        <v>0</v>
      </c>
      <c r="CV71" s="2" t="str">
        <f>IF($A71&gt;='243way_Regular Symbol'!E$16,"",IF(C71=0,"",IF(OR(C71=$BW$1,C72=$BW$1,C73=$BW$1,C71=$CV$1,C72=$CV$1,C73=$CV$1),0,1)))</f>
        <v/>
      </c>
      <c r="CW71" s="2" t="str">
        <f>IF($A71&gt;='243way_Regular Symbol'!F$16,"",IF(D71=0,"",IF(OR(D71=$BW$1,D72=$BW$1,D73=$BW$1,D71=$CV$1,D72=$CV$1,D73=$CV$1),0,1)))</f>
        <v/>
      </c>
      <c r="CX71" s="2" t="str">
        <f>IF($A71&gt;='243way_Regular Symbol'!G$16,"",IF(E71=0,"",IF(OR(E71=$BW$1,E72=$BW$1,E73=$BW$1,E71=$CV$1,E72=$CV$1,E73=$CV$1),0,1)))</f>
        <v/>
      </c>
      <c r="CY71" s="2" t="str">
        <f>IF($A71&gt;='243way_Regular Symbol'!H$16,"",IF(F71=0,"",IF(OR(F71=$BW$1,F72=$BW$1,F73=$BW$1,F71=$CV$1,F72=$CV$1,F73=$CV$1),0,1)))</f>
        <v/>
      </c>
    </row>
    <row r="72" spans="1:103">
      <c r="A72" s="341">
        <f>IF('243way_Regular Symbol'!L71="","",'243way_Regular Symbol'!L71)</f>
        <v>68</v>
      </c>
      <c r="B72" s="184" t="str">
        <f>IF('243way_Regular Symbol'!M71="",
IF($A72-'243way_Regular Symbol'!D$16&gt;='243way_RegularＸ_W()'!B$2-1,"",VLOOKUP($A72-'243way_Regular Symbol'!D$16,'243way_Regular Symbol'!$L$3:$Q$250,'243way_RegularＸ_W()'!B$3+1,FALSE)),
'243way_Regular Symbol'!M71)</f>
        <v>TE</v>
      </c>
      <c r="C72" s="184" t="str">
        <f>IF('243way_Regular Symbol'!N71="",
IF($A72-'243way_Regular Symbol'!E$16&gt;='243way_RegularＸ_W()'!C$2-1,"",VLOOKUP($A72-'243way_Regular Symbol'!E$16,'243way_Regular Symbol'!$L$3:$Q$250,'243way_RegularＸ_W()'!C$3+1,FALSE)),
'243way_Regular Symbol'!N71)</f>
        <v/>
      </c>
      <c r="D72" s="184" t="str">
        <f>IF('243way_Regular Symbol'!O71="",
IF($A72-'243way_Regular Symbol'!F$16&gt;='243way_RegularＸ_W()'!D$2-1,"",VLOOKUP($A72-'243way_Regular Symbol'!F$16,'243way_Regular Symbol'!$L$3:$Q$250,'243way_RegularＸ_W()'!D$3+1,FALSE)),
'243way_Regular Symbol'!O71)</f>
        <v/>
      </c>
      <c r="E72" s="184" t="str">
        <f>IF('243way_Regular Symbol'!P71="",
IF($A72-'243way_Regular Symbol'!G$16&gt;='243way_RegularＸ_W()'!E$2-1,"",VLOOKUP($A72-'243way_Regular Symbol'!G$16,'243way_Regular Symbol'!$L$3:$Q$250,'243way_RegularＸ_W()'!E$3+1,FALSE)),
'243way_Regular Symbol'!P71)</f>
        <v/>
      </c>
      <c r="F72" s="184" t="str">
        <f>IF('243way_Regular Symbol'!Q71="",
IF($A72-'243way_Regular Symbol'!H$16&gt;='243way_RegularＸ_W()'!F$2-1,"",VLOOKUP($A72-'243way_Regular Symbol'!H$16,'243way_Regular Symbol'!$L$3:$Q$250,'243way_RegularＸ_W()'!F$3+1,FALSE)),
'243way_Regular Symbol'!Q71)</f>
        <v/>
      </c>
      <c r="O72" s="342">
        <f>IF($A72&gt;='243way_Regular Symbol'!D$16,"",IF(B72=0,"",IF(OR(B72=$O$1,B72=$P$1,B73=$O$1,B73=$P$1,B74=$O$1,B74=$P$1),0,1)))</f>
        <v>1</v>
      </c>
      <c r="P72" s="2" t="str">
        <f>IF($A72&gt;='243way_Regular Symbol'!E$16,"",IF(C72=0,"",IF(OR(C72=$O$1,C72=$P$1,C73=$O$1,C73=$P$1,C74=$O$1,C74=$P$1),0,1)))</f>
        <v/>
      </c>
      <c r="Q72" s="2" t="str">
        <f>IF($A72&gt;='243way_Regular Symbol'!F$16,"",IF(D72=0,"",IF(OR(D72=$O$1,D72=$P$1,D73=$O$1,D73=$P$1,D74=$O$1,D74=$P$1),0,1)))</f>
        <v/>
      </c>
      <c r="R72" s="2" t="str">
        <f>IF($A72&gt;='243way_Regular Symbol'!G$16,"",IF(E72=0,"",IF(OR(E72=$O$1,E72=$P$1,E73=$O$1,E73=$P$1,E74=$O$1,E74=$P$1),0,1)))</f>
        <v/>
      </c>
      <c r="S72" s="128" t="str">
        <f>IF($A72&gt;='243way_Regular Symbol'!H$16,"",IF(F72=0,"",IF(OR(F72=$O$1,F72=$P$1,F73=$O$1,F73=$P$1,F74=$O$1,F74=$P$1),0,1)))</f>
        <v/>
      </c>
      <c r="U72" s="342">
        <f>IF($A72&gt;='243way_Regular Symbol'!D$16,"",IF(B72=0,"",IF(OR(B72=$U$1,B72=$V$1,B73=$U$1,B73=$V$1,B74=$U$1,B74=$V$1),0,1)))</f>
        <v>1</v>
      </c>
      <c r="V72" s="2" t="str">
        <f>IF($A72&gt;='243way_Regular Symbol'!E$16,"",IF(C72=0,"",IF(OR(C72=$U$1,C72=$V$1,C73=$U$1,C73=$V$1,C74=$U$1,C74=$V$1),0,1)))</f>
        <v/>
      </c>
      <c r="W72" s="2" t="str">
        <f>IF($A72&gt;='243way_Regular Symbol'!F$16,"",IF(D72=0,"",IF(OR(D72=$U$1,D72=$V$1,D73=$U$1,D73=$V$1,D74=$U$1,D74=$V$1),0,1)))</f>
        <v/>
      </c>
      <c r="X72" s="2" t="str">
        <f>IF($A72&gt;='243way_Regular Symbol'!G$16,"",IF(E72=0,"",IF(OR(E72=$U$1,E72=$V$1,E73=$U$1,E73=$V$1,E74=$U$1,E74=$V$1),0,1)))</f>
        <v/>
      </c>
      <c r="Y72" s="128" t="str">
        <f>IF($A72&gt;='243way_Regular Symbol'!H$16,"",IF(F72=0,"",IF(OR(F72=$U$1,F72=$V$1,F73=$U$1,F73=$V$1,F74=$U$1,F74=$V$1),0,1)))</f>
        <v/>
      </c>
      <c r="AA72" s="342">
        <f>IF($A72&gt;='243way_Regular Symbol'!D$16,"",IF(B72=0,"",IF(OR(B72=$AA$1,B72=$AB$1,B73=$AA$1,B73=$AB$1,B74=$AA$1,,B74=$AB$1),0,1)))</f>
        <v>0</v>
      </c>
      <c r="AB72" s="2" t="str">
        <f>IF($A72&gt;='243way_Regular Symbol'!E$16,"",IF(C72=0,"",IF(OR(C72=$AA$1,C72=$AB$1,C73=$AA$1,C73=$AB$1,C74=$AA$1,,C74=$AB$1),0,1)))</f>
        <v/>
      </c>
      <c r="AC72" s="2" t="str">
        <f>IF($A72&gt;='243way_Regular Symbol'!F$16,"",IF(D72=0,"",IF(OR(D72=$AA$1,D72=$AB$1,D73=$AA$1,D73=$AB$1,D74=$AA$1,,D74=$AB$1),0,1)))</f>
        <v/>
      </c>
      <c r="AD72" s="2" t="str">
        <f>IF($A72&gt;='243way_Regular Symbol'!G$16,"",IF(E72=0,"",IF(OR(E72=$AA$1,E72=$AB$1,E73=$AA$1,E73=$AB$1,E74=$AA$1,,E74=$AB$1),0,1)))</f>
        <v/>
      </c>
      <c r="AE72" s="128" t="str">
        <f>IF($A72&gt;='243way_Regular Symbol'!H$16,"",IF(F72=0,"",IF(OR(F72=$AA$1,F72=$AB$1,F73=$AA$1,F73=$AB$1,F74=$AA$1,,F74=$AB$1),0,1)))</f>
        <v/>
      </c>
      <c r="AG72" s="342">
        <f>IF($A72&gt;='243way_Regular Symbol'!D$16,"",IF(B72=0,"",IF(OR(B72=$AG$1,B72=$AH$1,B73=$AG$1,B73=$AH$1,B74=$AG$1,B74=$AH$1),0,1)))</f>
        <v>1</v>
      </c>
      <c r="AH72" s="2" t="str">
        <f>IF($A72&gt;='243way_Regular Symbol'!E$16,"",IF(C72=0,"",IF(OR(C72=$AG$1,C72=$AH$1,C73=$AG$1,C73=$AH$1,C74=$AG$1,C74=$AH$1),0,1)))</f>
        <v/>
      </c>
      <c r="AI72" s="2" t="str">
        <f>IF($A72&gt;='243way_Regular Symbol'!F$16,"",IF(D72=0,"",IF(OR(D72=$AG$1,D72=$AH$1,D73=$AG$1,D73=$AH$1,D74=$AG$1,D74=$AH$1),0,1)))</f>
        <v/>
      </c>
      <c r="AJ72" s="2" t="str">
        <f>IF($A72&gt;='243way_Regular Symbol'!G$16,"",IF(E72=0,"",IF(OR(E72=$AG$1,E72=$AH$1,E73=$AG$1,E73=$AH$1,E74=$AG$1,E74=$AH$1),0,1)))</f>
        <v/>
      </c>
      <c r="AK72" s="128" t="str">
        <f>IF($A72&gt;='243way_Regular Symbol'!H$16,"",IF(F72=0,"",IF(OR(F72=$AG$1,F72=$AH$1,F73=$AG$1,F73=$AH$1,F74=$AG$1,F74=$AH$1),0,1)))</f>
        <v/>
      </c>
      <c r="AM72" s="342">
        <f>IF($A72&gt;='243way_Regular Symbol'!D$16,"",IF(B72=0,"",IF(OR(B72=$AM$1,B72=$AN$1,B73=$AM$1,B73=$AN$1,B74=$AM$1,B74=$AN$1),0,1)))</f>
        <v>1</v>
      </c>
      <c r="AN72" s="2" t="str">
        <f>IF($A72&gt;='243way_Regular Symbol'!E$16,"",IF(C72=0,"",IF(OR(C72=$AM$1,C72=$AN$1,C73=$AM$1,C73=$AN$1,C74=$AM$1,C74=$AN$1),0,1)))</f>
        <v/>
      </c>
      <c r="AO72" s="2" t="str">
        <f>IF($A72&gt;='243way_Regular Symbol'!F$16,"",IF(D72=0,"",IF(OR(D72=$AM$1,D72=$AN$1,D73=$AM$1,D73=$AN$1,D74=$AM$1,D74=$AN$1),0,1)))</f>
        <v/>
      </c>
      <c r="AP72" s="2" t="str">
        <f>IF($A72&gt;='243way_Regular Symbol'!G$16,"",IF(E72=0,"",IF(OR(E72=$AM$1,E72=$AN$1,E73=$AM$1,E73=$AN$1,E74=$AM$1,E74=$AN$1),0,1)))</f>
        <v/>
      </c>
      <c r="AQ72" s="128" t="str">
        <f>IF($A72&gt;='243way_Regular Symbol'!H$16,"",IF(F72=0,"",IF(OR(F72=$AM$1,F72=$AN$1,F73=$AM$1,F73=$AN$1,F74=$AM$1,F74=$AN$1),0,1)))</f>
        <v/>
      </c>
      <c r="AS72" s="342">
        <f>IF($A72&gt;='243way_Regular Symbol'!D$16,"",IF(B72=0,"",IF(OR(B72=$AM$1,B72=$AT$1,B73=$AM$1,B73=$AT$1,B74=$AM$1,B74=$AT$1),0,1)))</f>
        <v>1</v>
      </c>
      <c r="AT72" s="2" t="str">
        <f>IF($A72&gt;='243way_Regular Symbol'!E$16,"",IF(C72=0,"",IF(OR(C72=$AM$1,C72=$AT$1,C73=$AM$1,C73=$AT$1,C74=$AM$1,C74=$AT$1),0,1)))</f>
        <v/>
      </c>
      <c r="AU72" s="2" t="str">
        <f>IF($A72&gt;='243way_Regular Symbol'!F$16,"",IF(D72=0,"",IF(OR(D72=$AM$1,D72=$AT$1,D73=$AM$1,D73=$AT$1,D74=$AM$1,D74=$AT$1),0,1)))</f>
        <v/>
      </c>
      <c r="AV72" s="2" t="str">
        <f>IF($A72&gt;='243way_Regular Symbol'!G$16,"",IF(E72=0,"",IF(OR(E72=$AM$1,E72=$AT$1,E73=$AM$1,E73=$AT$1,E74=$AM$1,E74=$AT$1),0,1)))</f>
        <v/>
      </c>
      <c r="AW72" s="128" t="str">
        <f>IF($A72&gt;='243way_Regular Symbol'!H$16,"",IF(F72=0,"",IF(OR(F72=$AM$1,F72=$AT$1,F73=$AM$1,F73=$AT$1,F74=$AM$1,F74=$AT$1),0,1)))</f>
        <v/>
      </c>
      <c r="AY72" s="342"/>
      <c r="AZ72" s="2"/>
      <c r="BA72" s="2" t="str">
        <f>IF($A72&gt;='243way_Regular Symbol'!F$16,"",COUNTIF(D72:D74,$AZ$1))</f>
        <v/>
      </c>
      <c r="BB72" s="2" t="str">
        <f>IF($A72&gt;='243way_Regular Symbol'!G$16,"",COUNTIF(E72:E74,$AZ$1))</f>
        <v/>
      </c>
      <c r="BC72" s="2" t="str">
        <f>IF($A72&gt;='243way_Regular Symbol'!H$16,"",COUNTIF(F72:F74,$AZ$1))</f>
        <v/>
      </c>
      <c r="BE72" s="342">
        <f>IF($A72&gt;='243way_Regular Symbol'!D$16,"",IF(B72=0,"",IF(OR(B72=$AM$1,B72=$BF$1,B73=$AM$1,B73=$BF$1,B74=$AM$1,B74=$BF$1),1,0)))</f>
        <v>0</v>
      </c>
      <c r="BF72" s="342" t="str">
        <f>IF($A72&gt;='243way_Regular Symbol'!E$16,"",IF(C72=0,"",IF(OR(C72=$AM$1,C72=$BF$1,C73=$AM$1,C73=$BF$1,C74=$AM$1,C74=$BF$1),1,0)))</f>
        <v/>
      </c>
      <c r="BG72" s="342" t="str">
        <f>IF($A72&gt;='243way_Regular Symbol'!F$16,"",IF(D72=0,"",IF(OR(D72=$AM$1,D72=$BF$1,D73=$AM$1,D73=$BF$1,D74=$AM$1,D74=$BF$1),1,0)))</f>
        <v/>
      </c>
      <c r="BH72" s="342" t="str">
        <f>IF($A72&gt;='243way_Regular Symbol'!G$16,"",IF(E72=0,"",IF(OR(E72=$AM$1,E72=$BF$1,E73=$AM$1,E73=$BF$1,E74=$AM$1,E74=$BF$1),1,0)))</f>
        <v/>
      </c>
      <c r="BI72" s="342" t="str">
        <f>IF($A72&gt;='243way_Regular Symbol'!H$16,"",IF(F72=0,"",IF(OR(F72=$AM$1,F72=$BF$1,F73=$AM$1,F73=$BF$1,F74=$AM$1,F74=$BF$1),1,0)))</f>
        <v/>
      </c>
      <c r="BK72" s="342">
        <f>IF($A72&gt;='243way_Regular Symbol'!D$16,"",IF(B72=0,"",IF(OR(B72=$AM$1,B72=$BL$1,B73=$AM$1,B73=$BL$1,B74=$AM$1,B74=$BL$1),0,1)))</f>
        <v>1</v>
      </c>
      <c r="BL72" s="2" t="str">
        <f>IF($A72&gt;='243way_Regular Symbol'!E$16,"",IF(C72=0,"",IF(OR(C72=$AM$1,C72=$BL$1,C73=$AM$1,C73=$BL$1,C74=$AM$1,C74=$BL$1),0,1)))</f>
        <v/>
      </c>
      <c r="BM72" s="2" t="str">
        <f>IF($A72&gt;='243way_Regular Symbol'!F$16,"",IF(D72=0,"",IF(OR(D72=$AM$1,D72=$BL$1,D73=$AM$1,D73=$BL$1,D74=$AM$1,D74=$BL$1),0,1)))</f>
        <v/>
      </c>
      <c r="BN72" s="2" t="str">
        <f>IF($A72&gt;='243way_Regular Symbol'!G$16,"",IF(E72=0,"",IF(OR(E72=$AM$1,E72=$BL$1,E73=$AM$1,E73=$BL$1,E74=$AM$1,E74=$BL$1),0,1)))</f>
        <v/>
      </c>
      <c r="BO72" s="128" t="str">
        <f>IF($A72&gt;='243way_Regular Symbol'!H$16,"",IF(F72=0,"",IF(OR(F72=$AM$1,F72=$BL$1,F73=$AM$1,F73=$BL$1,F74=$AM$1,F74=$BL$1),0,1)))</f>
        <v/>
      </c>
      <c r="BQ72" s="2">
        <f>IF($A72&gt;='243way_Regular Symbol'!D$16,"",IF(B72=0,"",IF(OR(B72=$BQ$1,B72=$BR$1,B73=$BQ$1,B73=$BR$1,B74=$BQ$1,B74=$BR$1),0,1)))</f>
        <v>1</v>
      </c>
      <c r="BR72" s="2" t="str">
        <f>IF($A72&gt;='243way_Regular Symbol'!E$16,"",IF(C72=0,"",IF(OR(C72=$BQ$1,C72=$BR$1,C73=$BQ$1,C73=$BR$1,C74=$BQ$1,C74=$BR$1),0,1)))</f>
        <v/>
      </c>
      <c r="BS72" s="2" t="str">
        <f>IF($A72&gt;='243way_Regular Symbol'!F$16,"",IF(D72=0,"",IF(OR(D72=$BQ$1,D72=$BR$1,D73=$BQ$1,D73=$BR$1,D74=$BQ$1,D74=$BR$1),0,1)))</f>
        <v/>
      </c>
      <c r="BT72" s="2" t="str">
        <f>IF($A72&gt;='243way_Regular Symbol'!G$16,"",IF(E72=0,"",IF(OR(E72=$BQ$1,E72=$BR$1,E73=$BQ$1,E73=$BR$1,E74=$BQ$1,E74=$BR$1),0,1)))</f>
        <v/>
      </c>
      <c r="BU72" s="2" t="str">
        <f>IF($A72&gt;='243way_Regular Symbol'!H$16,"",IF(F72=0,"",IF(OR(F72=$BQ$1,F72=$BR$1,F73=$BQ$1,F73=$BR$1,F74=$BQ$1,F74=$BR$1),0,1)))</f>
        <v/>
      </c>
      <c r="BW72" s="2">
        <f>IF($A72&gt;='243way_Regular Symbol'!D$16,"",IF(B72=0,"",IF(OR(B72=$BW$1,B73=$BW$1,B74=$BW$1,B72=$BX$1,B73=$BX$1,B74=$BX$1),0,1)))</f>
        <v>1</v>
      </c>
      <c r="BX72" s="2" t="str">
        <f>IF($A72&gt;='243way_Regular Symbol'!E$16,"",IF(C72=0,"",IF(OR(C72=$BW$1,C73=$BW$1,C74=$BW$1,C72=$BX$1,C73=$BX$1,C74=$BX$1),0,1)))</f>
        <v/>
      </c>
      <c r="BY72" s="2" t="str">
        <f>IF($A72&gt;='243way_Regular Symbol'!F$16,"",IF(D72=0,"",IF(OR(D72=$BW$1,D73=$BW$1,D74=$BW$1,D72=$BX$1,D73=$BX$1,D74=$BX$1),0,1)))</f>
        <v/>
      </c>
      <c r="BZ72" s="2" t="str">
        <f>IF($A72&gt;='243way_Regular Symbol'!G$16,"",IF(E72=0,"",IF(OR(E72=$BW$1,E73=$BW$1,E74=$BW$1,E72=$BX$1,E73=$BX$1,E74=$BX$1),0,1)))</f>
        <v/>
      </c>
      <c r="CA72" s="2" t="str">
        <f>IF($A72&gt;='243way_Regular Symbol'!H$16,"",IF(F72=0,"",IF(OR(F72=$BW$1,F73=$BW$1,F74=$BW$1,F72=$BX$1,F73=$BX$1,F74=$BX$1),0,1)))</f>
        <v/>
      </c>
      <c r="CC72" s="2">
        <f>IF($A72&gt;='243way_Regular Symbol'!D$16,"",IF(B72=0,"",IF(OR(B72=$BW$1,B73=$BW$1,B74=$BW$1,B72=$CD$1,B73=$CD$1,B74=$CD$1),0,1)))</f>
        <v>1</v>
      </c>
      <c r="CD72" s="2" t="str">
        <f>IF($A72&gt;='243way_Regular Symbol'!E$16,"",IF(C72=0,"",IF(OR(C72=$BW$1,C73=$BW$1,C74=$BW$1,C72=$CD$1,C73=$CD$1,C74=$CD$1),0,1)))</f>
        <v/>
      </c>
      <c r="CE72" s="2" t="str">
        <f>IF($A72&gt;='243way_Regular Symbol'!F$16,"",IF(D72=0,"",IF(OR(D72=$BW$1,D73=$BW$1,D74=$BW$1,D72=$CD$1,D73=$CD$1,D74=$CD$1),0,1)))</f>
        <v/>
      </c>
      <c r="CF72" s="2" t="str">
        <f>IF($A72&gt;='243way_Regular Symbol'!G$16,"",IF(E72=0,"",IF(OR(E72=$BW$1,E73=$BW$1,E74=$BW$1,E72=$CD$1,E73=$CD$1,E74=$CD$1),0,1)))</f>
        <v/>
      </c>
      <c r="CG72" s="2" t="str">
        <f>IF($A72&gt;='243way_Regular Symbol'!H$16,"",IF(F72=0,"",IF(OR(F72=$BW$1,F73=$BW$1,F74=$BW$1,F72=$CD$1,F73=$CD$1,F74=$CD$1),0,1)))</f>
        <v/>
      </c>
      <c r="CI72" s="2">
        <f>IF($A72&gt;='243way_Regular Symbol'!D$16,"",IF(B72=0,"",IF(OR(B72=$BW$1,B73=$BW$1,B74=$BW$1,B72=$CJ$1,B73=$CJ$1,B74=$CJ$1),0,1)))</f>
        <v>1</v>
      </c>
      <c r="CJ72" s="2" t="str">
        <f>IF($A72&gt;='243way_Regular Symbol'!E$16,"",IF(C72=0,"",IF(OR(C72=$BW$1,C73=$BW$1,C74=$BW$1,C72=$CJ$1,C73=$CJ$1,C74=$CJ$1),0,1)))</f>
        <v/>
      </c>
      <c r="CK72" s="2" t="str">
        <f>IF($A72&gt;='243way_Regular Symbol'!F$16,"",IF(D72=0,"",IF(OR(D72=$BW$1,D73=$BW$1,D74=$BW$1,D72=$CJ$1,D73=$CJ$1,D74=$CJ$1),0,1)))</f>
        <v/>
      </c>
      <c r="CL72" s="2" t="str">
        <f>IF($A72&gt;='243way_Regular Symbol'!G$16,"",IF(E72=0,"",IF(OR(E72=$BW$1,E73=$BW$1,E74=$BW$1,E72=$CJ$1,E73=$CJ$1,E74=$CJ$1),0,1)))</f>
        <v/>
      </c>
      <c r="CM72" s="2" t="str">
        <f>IF($A72&gt;='243way_Regular Symbol'!H$16,"",IF(F72=0,"",IF(OR(F72=$BW$1,F73=$BW$1,F74=$BW$1,F72=$CJ$1,F73=$CJ$1,F74=$CJ$1),0,1)))</f>
        <v/>
      </c>
      <c r="CO72" s="2">
        <f>IF($A72&gt;='243way_Regular Symbol'!D$16,"",IF(B72=0,"",IF(OR(B72=$BW$1,B73=$BW$1,B74=$BW$1,B72=$CP$1,B73=$CP$1,B74=$CP$1),0,1)))</f>
        <v>0</v>
      </c>
      <c r="CP72" s="2" t="str">
        <f>IF($A72&gt;='243way_Regular Symbol'!E$16,"",IF(C72=0,"",IF(OR(C72=$BW$1,C73=$BW$1,C74=$BW$1,C72=$CP$1,C73=$CP$1,C74=$CP$1),0,1)))</f>
        <v/>
      </c>
      <c r="CQ72" s="2" t="str">
        <f>IF($A72&gt;='243way_Regular Symbol'!F$16,"",IF(D72=0,"",IF(OR(D72=$BW$1,D73=$BW$1,D74=$BW$1,D72=$CP$1,D73=$CP$1,D74=$CP$1),0,1)))</f>
        <v/>
      </c>
      <c r="CR72" s="2" t="str">
        <f>IF($A72&gt;='243way_Regular Symbol'!G$16,"",IF(E72=0,"",IF(OR(E72=$BW$1,E73=$BW$1,E74=$BW$1,E72=$CP$1,E73=$CP$1,E74=$CP$1),0,1)))</f>
        <v/>
      </c>
      <c r="CS72" s="2" t="str">
        <f>IF($A72&gt;='243way_Regular Symbol'!H$16,"",IF(F72=0,"",IF(OR(F72=$BW$1,F73=$BW$1,F74=$BW$1,F72=$CP$1,F73=$CP$1,F74=$CP$1),0,1)))</f>
        <v/>
      </c>
      <c r="CU72" s="2">
        <f>IF($A72&gt;='243way_Regular Symbol'!D$16,"",IF(B72=0,"",IF(OR(B72=$BW$1,B73=$BW$1,B74=$BW$1,B72=$CV$1,B73=$CV$1,B74=$CV$1),0,1)))</f>
        <v>0</v>
      </c>
      <c r="CV72" s="2" t="str">
        <f>IF($A72&gt;='243way_Regular Symbol'!E$16,"",IF(C72=0,"",IF(OR(C72=$BW$1,C73=$BW$1,C74=$BW$1,C72=$CV$1,C73=$CV$1,C74=$CV$1),0,1)))</f>
        <v/>
      </c>
      <c r="CW72" s="2" t="str">
        <f>IF($A72&gt;='243way_Regular Symbol'!F$16,"",IF(D72=0,"",IF(OR(D72=$BW$1,D73=$BW$1,D74=$BW$1,D72=$CV$1,D73=$CV$1,D74=$CV$1),0,1)))</f>
        <v/>
      </c>
      <c r="CX72" s="2" t="str">
        <f>IF($A72&gt;='243way_Regular Symbol'!G$16,"",IF(E72=0,"",IF(OR(E72=$BW$1,E73=$BW$1,E74=$BW$1,E72=$CV$1,E73=$CV$1,E74=$CV$1),0,1)))</f>
        <v/>
      </c>
      <c r="CY72" s="2" t="str">
        <f>IF($A72&gt;='243way_Regular Symbol'!H$16,"",IF(F72=0,"",IF(OR(F72=$BW$1,F73=$BW$1,F74=$BW$1,F72=$CV$1,F73=$CV$1,F74=$CV$1),0,1)))</f>
        <v/>
      </c>
    </row>
    <row r="73" spans="1:103">
      <c r="A73" s="341">
        <f>IF('243way_Regular Symbol'!L72="","",'243way_Regular Symbol'!L72)</f>
        <v>69</v>
      </c>
      <c r="B73" s="184" t="str">
        <f>IF('243way_Regular Symbol'!M72="",
IF($A73-'243way_Regular Symbol'!D$16&gt;='243way_RegularＸ_W()'!B$2-1,"",VLOOKUP($A73-'243way_Regular Symbol'!D$16,'243way_Regular Symbol'!$L$3:$Q$250,'243way_RegularＸ_W()'!B$3+1,FALSE)),
'243way_Regular Symbol'!M72)</f>
        <v>NI</v>
      </c>
      <c r="C73" s="184" t="str">
        <f>IF('243way_Regular Symbol'!N72="",
IF($A73-'243way_Regular Symbol'!E$16&gt;='243way_RegularＸ_W()'!C$2-1,"",VLOOKUP($A73-'243way_Regular Symbol'!E$16,'243way_Regular Symbol'!$L$3:$Q$250,'243way_RegularＸ_W()'!C$3+1,FALSE)),
'243way_Regular Symbol'!N72)</f>
        <v/>
      </c>
      <c r="D73" s="184" t="str">
        <f>IF('243way_Regular Symbol'!O72="",
IF($A73-'243way_Regular Symbol'!F$16&gt;='243way_RegularＸ_W()'!D$2-1,"",VLOOKUP($A73-'243way_Regular Symbol'!F$16,'243way_Regular Symbol'!$L$3:$Q$250,'243way_RegularＸ_W()'!D$3+1,FALSE)),
'243way_Regular Symbol'!O72)</f>
        <v/>
      </c>
      <c r="E73" s="184" t="str">
        <f>IF('243way_Regular Symbol'!P72="",
IF($A73-'243way_Regular Symbol'!G$16&gt;='243way_RegularＸ_W()'!E$2-1,"",VLOOKUP($A73-'243way_Regular Symbol'!G$16,'243way_Regular Symbol'!$L$3:$Q$250,'243way_RegularＸ_W()'!E$3+1,FALSE)),
'243way_Regular Symbol'!P72)</f>
        <v/>
      </c>
      <c r="F73" s="184" t="str">
        <f>IF('243way_Regular Symbol'!Q72="",
IF($A73-'243way_Regular Symbol'!H$16&gt;='243way_RegularＸ_W()'!F$2-1,"",VLOOKUP($A73-'243way_Regular Symbol'!H$16,'243way_Regular Symbol'!$L$3:$Q$250,'243way_RegularＸ_W()'!F$3+1,FALSE)),
'243way_Regular Symbol'!Q72)</f>
        <v/>
      </c>
      <c r="O73" s="342">
        <f>IF($A73&gt;='243way_Regular Symbol'!D$16,"",IF(B73=0,"",IF(OR(B73=$O$1,B73=$P$1,B74=$O$1,B74=$P$1,B75=$O$1,B75=$P$1),0,1)))</f>
        <v>1</v>
      </c>
      <c r="P73" s="2" t="str">
        <f>IF($A73&gt;='243way_Regular Symbol'!E$16,"",IF(C73=0,"",IF(OR(C73=$O$1,C73=$P$1,C74=$O$1,C74=$P$1,C75=$O$1,C75=$P$1),0,1)))</f>
        <v/>
      </c>
      <c r="Q73" s="2" t="str">
        <f>IF($A73&gt;='243way_Regular Symbol'!F$16,"",IF(D73=0,"",IF(OR(D73=$O$1,D73=$P$1,D74=$O$1,D74=$P$1,D75=$O$1,D75=$P$1),0,1)))</f>
        <v/>
      </c>
      <c r="R73" s="2" t="str">
        <f>IF($A73&gt;='243way_Regular Symbol'!G$16,"",IF(E73=0,"",IF(OR(E73=$O$1,E73=$P$1,E74=$O$1,E74=$P$1,E75=$O$1,E75=$P$1),0,1)))</f>
        <v/>
      </c>
      <c r="S73" s="128" t="str">
        <f>IF($A73&gt;='243way_Regular Symbol'!H$16,"",IF(F73=0,"",IF(OR(F73=$O$1,F73=$P$1,F74=$O$1,F74=$P$1,F75=$O$1,F75=$P$1),0,1)))</f>
        <v/>
      </c>
      <c r="U73" s="342">
        <f>IF($A73&gt;='243way_Regular Symbol'!D$16,"",IF(B73=0,"",IF(OR(B73=$U$1,B73=$V$1,B74=$U$1,B74=$V$1,B75=$U$1,B75=$V$1),0,1)))</f>
        <v>1</v>
      </c>
      <c r="V73" s="2" t="str">
        <f>IF($A73&gt;='243way_Regular Symbol'!E$16,"",IF(C73=0,"",IF(OR(C73=$U$1,C73=$V$1,C74=$U$1,C74=$V$1,C75=$U$1,C75=$V$1),0,1)))</f>
        <v/>
      </c>
      <c r="W73" s="2" t="str">
        <f>IF($A73&gt;='243way_Regular Symbol'!F$16,"",IF(D73=0,"",IF(OR(D73=$U$1,D73=$V$1,D74=$U$1,D74=$V$1,D75=$U$1,D75=$V$1),0,1)))</f>
        <v/>
      </c>
      <c r="X73" s="2" t="str">
        <f>IF($A73&gt;='243way_Regular Symbol'!G$16,"",IF(E73=0,"",IF(OR(E73=$U$1,E73=$V$1,E74=$U$1,E74=$V$1,E75=$U$1,E75=$V$1),0,1)))</f>
        <v/>
      </c>
      <c r="Y73" s="128" t="str">
        <f>IF($A73&gt;='243way_Regular Symbol'!H$16,"",IF(F73=0,"",IF(OR(F73=$U$1,F73=$V$1,F74=$U$1,F74=$V$1,F75=$U$1,F75=$V$1),0,1)))</f>
        <v/>
      </c>
      <c r="AA73" s="342">
        <f>IF($A73&gt;='243way_Regular Symbol'!D$16,"",IF(B73=0,"",IF(OR(B73=$AA$1,B73=$AB$1,B74=$AA$1,B74=$AB$1,B75=$AA$1,,B75=$AB$1),0,1)))</f>
        <v>0</v>
      </c>
      <c r="AB73" s="2" t="str">
        <f>IF($A73&gt;='243way_Regular Symbol'!E$16,"",IF(C73=0,"",IF(OR(C73=$AA$1,C73=$AB$1,C74=$AA$1,C74=$AB$1,C75=$AA$1,,C75=$AB$1),0,1)))</f>
        <v/>
      </c>
      <c r="AC73" s="2" t="str">
        <f>IF($A73&gt;='243way_Regular Symbol'!F$16,"",IF(D73=0,"",IF(OR(D73=$AA$1,D73=$AB$1,D74=$AA$1,D74=$AB$1,D75=$AA$1,,D75=$AB$1),0,1)))</f>
        <v/>
      </c>
      <c r="AD73" s="2" t="str">
        <f>IF($A73&gt;='243way_Regular Symbol'!G$16,"",IF(E73=0,"",IF(OR(E73=$AA$1,E73=$AB$1,E74=$AA$1,E74=$AB$1,E75=$AA$1,,E75=$AB$1),0,1)))</f>
        <v/>
      </c>
      <c r="AE73" s="128" t="str">
        <f>IF($A73&gt;='243way_Regular Symbol'!H$16,"",IF(F73=0,"",IF(OR(F73=$AA$1,F73=$AB$1,F74=$AA$1,F74=$AB$1,F75=$AA$1,,F75=$AB$1),0,1)))</f>
        <v/>
      </c>
      <c r="AG73" s="342">
        <f>IF($A73&gt;='243way_Regular Symbol'!D$16,"",IF(B73=0,"",IF(OR(B73=$AG$1,B73=$AH$1,B74=$AG$1,B74=$AH$1,B75=$AG$1,B75=$AH$1),0,1)))</f>
        <v>0</v>
      </c>
      <c r="AH73" s="2" t="str">
        <f>IF($A73&gt;='243way_Regular Symbol'!E$16,"",IF(C73=0,"",IF(OR(C73=$AG$1,C73=$AH$1,C74=$AG$1,C74=$AH$1,C75=$AG$1,C75=$AH$1),0,1)))</f>
        <v/>
      </c>
      <c r="AI73" s="2" t="str">
        <f>IF($A73&gt;='243way_Regular Symbol'!F$16,"",IF(D73=0,"",IF(OR(D73=$AG$1,D73=$AH$1,D74=$AG$1,D74=$AH$1,D75=$AG$1,D75=$AH$1),0,1)))</f>
        <v/>
      </c>
      <c r="AJ73" s="2" t="str">
        <f>IF($A73&gt;='243way_Regular Symbol'!G$16,"",IF(E73=0,"",IF(OR(E73=$AG$1,E73=$AH$1,E74=$AG$1,E74=$AH$1,E75=$AG$1,E75=$AH$1),0,1)))</f>
        <v/>
      </c>
      <c r="AK73" s="128" t="str">
        <f>IF($A73&gt;='243way_Regular Symbol'!H$16,"",IF(F73=0,"",IF(OR(F73=$AG$1,F73=$AH$1,F74=$AG$1,F74=$AH$1,F75=$AG$1,F75=$AH$1),0,1)))</f>
        <v/>
      </c>
      <c r="AM73" s="342">
        <f>IF($A73&gt;='243way_Regular Symbol'!D$16,"",IF(B73=0,"",IF(OR(B73=$AM$1,B73=$AN$1,B74=$AM$1,B74=$AN$1,B75=$AM$1,B75=$AN$1),0,1)))</f>
        <v>1</v>
      </c>
      <c r="AN73" s="2" t="str">
        <f>IF($A73&gt;='243way_Regular Symbol'!E$16,"",IF(C73=0,"",IF(OR(C73=$AM$1,C73=$AN$1,C74=$AM$1,C74=$AN$1,C75=$AM$1,C75=$AN$1),0,1)))</f>
        <v/>
      </c>
      <c r="AO73" s="2" t="str">
        <f>IF($A73&gt;='243way_Regular Symbol'!F$16,"",IF(D73=0,"",IF(OR(D73=$AM$1,D73=$AN$1,D74=$AM$1,D74=$AN$1,D75=$AM$1,D75=$AN$1),0,1)))</f>
        <v/>
      </c>
      <c r="AP73" s="2" t="str">
        <f>IF($A73&gt;='243way_Regular Symbol'!G$16,"",IF(E73=0,"",IF(OR(E73=$AM$1,E73=$AN$1,E74=$AM$1,E74=$AN$1,E75=$AM$1,E75=$AN$1),0,1)))</f>
        <v/>
      </c>
      <c r="AQ73" s="128" t="str">
        <f>IF($A73&gt;='243way_Regular Symbol'!H$16,"",IF(F73=0,"",IF(OR(F73=$AM$1,F73=$AN$1,F74=$AM$1,F74=$AN$1,F75=$AM$1,F75=$AN$1),0,1)))</f>
        <v/>
      </c>
      <c r="AS73" s="342">
        <f>IF($A73&gt;='243way_Regular Symbol'!D$16,"",IF(B73=0,"",IF(OR(B73=$AM$1,B73=$AT$1,B74=$AM$1,B74=$AT$1,B75=$AM$1,B75=$AT$1),0,1)))</f>
        <v>1</v>
      </c>
      <c r="AT73" s="2" t="str">
        <f>IF($A73&gt;='243way_Regular Symbol'!E$16,"",IF(C73=0,"",IF(OR(C73=$AM$1,C73=$AT$1,C74=$AM$1,C74=$AT$1,C75=$AM$1,C75=$AT$1),0,1)))</f>
        <v/>
      </c>
      <c r="AU73" s="2" t="str">
        <f>IF($A73&gt;='243way_Regular Symbol'!F$16,"",IF(D73=0,"",IF(OR(D73=$AM$1,D73=$AT$1,D74=$AM$1,D74=$AT$1,D75=$AM$1,D75=$AT$1),0,1)))</f>
        <v/>
      </c>
      <c r="AV73" s="2" t="str">
        <f>IF($A73&gt;='243way_Regular Symbol'!G$16,"",IF(E73=0,"",IF(OR(E73=$AM$1,E73=$AT$1,E74=$AM$1,E74=$AT$1,E75=$AM$1,E75=$AT$1),0,1)))</f>
        <v/>
      </c>
      <c r="AW73" s="128" t="str">
        <f>IF($A73&gt;='243way_Regular Symbol'!H$16,"",IF(F73=0,"",IF(OR(F73=$AM$1,F73=$AT$1,F74=$AM$1,F74=$AT$1,F75=$AM$1,F75=$AT$1),0,1)))</f>
        <v/>
      </c>
      <c r="AY73" s="342"/>
      <c r="AZ73" s="2"/>
      <c r="BA73" s="2" t="str">
        <f>IF($A73&gt;='243way_Regular Symbol'!F$16,"",COUNTIF(D73:D75,$AZ$1))</f>
        <v/>
      </c>
      <c r="BB73" s="2" t="str">
        <f>IF($A73&gt;='243way_Regular Symbol'!G$16,"",COUNTIF(E73:E75,$AZ$1))</f>
        <v/>
      </c>
      <c r="BC73" s="2" t="str">
        <f>IF($A73&gt;='243way_Regular Symbol'!H$16,"",COUNTIF(F73:F75,$AZ$1))</f>
        <v/>
      </c>
      <c r="BE73" s="342">
        <f>IF($A73&gt;='243way_Regular Symbol'!D$16,"",IF(B73=0,"",IF(OR(B73=$AM$1,B73=$BF$1,B74=$AM$1,B74=$BF$1,B75=$AM$1,B75=$BF$1),1,0)))</f>
        <v>0</v>
      </c>
      <c r="BF73" s="342" t="str">
        <f>IF($A73&gt;='243way_Regular Symbol'!E$16,"",IF(C73=0,"",IF(OR(C73=$AM$1,C73=$BF$1,C74=$AM$1,C74=$BF$1,C75=$AM$1,C75=$BF$1),1,0)))</f>
        <v/>
      </c>
      <c r="BG73" s="342" t="str">
        <f>IF($A73&gt;='243way_Regular Symbol'!F$16,"",IF(D73=0,"",IF(OR(D73=$AM$1,D73=$BF$1,D74=$AM$1,D74=$BF$1,D75=$AM$1,D75=$BF$1),1,0)))</f>
        <v/>
      </c>
      <c r="BH73" s="342" t="str">
        <f>IF($A73&gt;='243way_Regular Symbol'!G$16,"",IF(E73=0,"",IF(OR(E73=$AM$1,E73=$BF$1,E74=$AM$1,E74=$BF$1,E75=$AM$1,E75=$BF$1),1,0)))</f>
        <v/>
      </c>
      <c r="BI73" s="342" t="str">
        <f>IF($A73&gt;='243way_Regular Symbol'!H$16,"",IF(F73=0,"",IF(OR(F73=$AM$1,F73=$BF$1,F74=$AM$1,F74=$BF$1,F75=$AM$1,F75=$BF$1),1,0)))</f>
        <v/>
      </c>
      <c r="BK73" s="342">
        <f>IF($A73&gt;='243way_Regular Symbol'!D$16,"",IF(B73=0,"",IF(OR(B73=$AM$1,B73=$BL$1,B74=$AM$1,B74=$BL$1,B75=$AM$1,B75=$BL$1),0,1)))</f>
        <v>1</v>
      </c>
      <c r="BL73" s="2" t="str">
        <f>IF($A73&gt;='243way_Regular Symbol'!E$16,"",IF(C73=0,"",IF(OR(C73=$AM$1,C73=$BL$1,C74=$AM$1,C74=$BL$1,C75=$AM$1,C75=$BL$1),0,1)))</f>
        <v/>
      </c>
      <c r="BM73" s="2" t="str">
        <f>IF($A73&gt;='243way_Regular Symbol'!F$16,"",IF(D73=0,"",IF(OR(D73=$AM$1,D73=$BL$1,D74=$AM$1,D74=$BL$1,D75=$AM$1,D75=$BL$1),0,1)))</f>
        <v/>
      </c>
      <c r="BN73" s="2" t="str">
        <f>IF($A73&gt;='243way_Regular Symbol'!G$16,"",IF(E73=0,"",IF(OR(E73=$AM$1,E73=$BL$1,E74=$AM$1,E74=$BL$1,E75=$AM$1,E75=$BL$1),0,1)))</f>
        <v/>
      </c>
      <c r="BO73" s="128" t="str">
        <f>IF($A73&gt;='243way_Regular Symbol'!H$16,"",IF(F73=0,"",IF(OR(F73=$AM$1,F73=$BL$1,F74=$AM$1,F74=$BL$1,F75=$AM$1,F75=$BL$1),0,1)))</f>
        <v/>
      </c>
      <c r="BQ73" s="2">
        <f>IF($A73&gt;='243way_Regular Symbol'!D$16,"",IF(B73=0,"",IF(OR(B73=$BQ$1,B73=$BR$1,B74=$BQ$1,B74=$BR$1,B75=$BQ$1,B75=$BR$1),0,1)))</f>
        <v>1</v>
      </c>
      <c r="BR73" s="2" t="str">
        <f>IF($A73&gt;='243way_Regular Symbol'!E$16,"",IF(C73=0,"",IF(OR(C73=$BQ$1,C73=$BR$1,C74=$BQ$1,C74=$BR$1,C75=$BQ$1,C75=$BR$1),0,1)))</f>
        <v/>
      </c>
      <c r="BS73" s="2" t="str">
        <f>IF($A73&gt;='243way_Regular Symbol'!F$16,"",IF(D73=0,"",IF(OR(D73=$BQ$1,D73=$BR$1,D74=$BQ$1,D74=$BR$1,D75=$BQ$1,D75=$BR$1),0,1)))</f>
        <v/>
      </c>
      <c r="BT73" s="2" t="str">
        <f>IF($A73&gt;='243way_Regular Symbol'!G$16,"",IF(E73=0,"",IF(OR(E73=$BQ$1,E73=$BR$1,E74=$BQ$1,E74=$BR$1,E75=$BQ$1,E75=$BR$1),0,1)))</f>
        <v/>
      </c>
      <c r="BU73" s="2" t="str">
        <f>IF($A73&gt;='243way_Regular Symbol'!H$16,"",IF(F73=0,"",IF(OR(F73=$BQ$1,F73=$BR$1,F74=$BQ$1,F74=$BR$1,F75=$BQ$1,F75=$BR$1),0,1)))</f>
        <v/>
      </c>
      <c r="BW73" s="2">
        <f>IF($A73&gt;='243way_Regular Symbol'!D$16,"",IF(B73=0,"",IF(OR(B73=$BW$1,B74=$BW$1,B75=$BW$1,B73=$BX$1,B74=$BX$1,B75=$BX$1),0,1)))</f>
        <v>1</v>
      </c>
      <c r="BX73" s="2" t="str">
        <f>IF($A73&gt;='243way_Regular Symbol'!E$16,"",IF(C73=0,"",IF(OR(C73=$BW$1,C74=$BW$1,C75=$BW$1,C73=$BX$1,C74=$BX$1,C75=$BX$1),0,1)))</f>
        <v/>
      </c>
      <c r="BY73" s="2" t="str">
        <f>IF($A73&gt;='243way_Regular Symbol'!F$16,"",IF(D73=0,"",IF(OR(D73=$BW$1,D74=$BW$1,D75=$BW$1,D73=$BX$1,D74=$BX$1,D75=$BX$1),0,1)))</f>
        <v/>
      </c>
      <c r="BZ73" s="2" t="str">
        <f>IF($A73&gt;='243way_Regular Symbol'!G$16,"",IF(E73=0,"",IF(OR(E73=$BW$1,E74=$BW$1,E75=$BW$1,E73=$BX$1,E74=$BX$1,E75=$BX$1),0,1)))</f>
        <v/>
      </c>
      <c r="CA73" s="2" t="str">
        <f>IF($A73&gt;='243way_Regular Symbol'!H$16,"",IF(F73=0,"",IF(OR(F73=$BW$1,F74=$BW$1,F75=$BW$1,F73=$BX$1,F74=$BX$1,F75=$BX$1),0,1)))</f>
        <v/>
      </c>
      <c r="CC73" s="2">
        <f>IF($A73&gt;='243way_Regular Symbol'!D$16,"",IF(B73=0,"",IF(OR(B73=$BW$1,B74=$BW$1,B75=$BW$1,B73=$CD$1,B74=$CD$1,B75=$CD$1),0,1)))</f>
        <v>1</v>
      </c>
      <c r="CD73" s="2" t="str">
        <f>IF($A73&gt;='243way_Regular Symbol'!E$16,"",IF(C73=0,"",IF(OR(C73=$BW$1,C74=$BW$1,C75=$BW$1,C73=$CD$1,C74=$CD$1,C75=$CD$1),0,1)))</f>
        <v/>
      </c>
      <c r="CE73" s="2" t="str">
        <f>IF($A73&gt;='243way_Regular Symbol'!F$16,"",IF(D73=0,"",IF(OR(D73=$BW$1,D74=$BW$1,D75=$BW$1,D73=$CD$1,D74=$CD$1,D75=$CD$1),0,1)))</f>
        <v/>
      </c>
      <c r="CF73" s="2" t="str">
        <f>IF($A73&gt;='243way_Regular Symbol'!G$16,"",IF(E73=0,"",IF(OR(E73=$BW$1,E74=$BW$1,E75=$BW$1,E73=$CD$1,E74=$CD$1,E75=$CD$1),0,1)))</f>
        <v/>
      </c>
      <c r="CG73" s="2" t="str">
        <f>IF($A73&gt;='243way_Regular Symbol'!H$16,"",IF(F73=0,"",IF(OR(F73=$BW$1,F74=$BW$1,F75=$BW$1,F73=$CD$1,F74=$CD$1,F75=$CD$1),0,1)))</f>
        <v/>
      </c>
      <c r="CI73" s="2">
        <f>IF($A73&gt;='243way_Regular Symbol'!D$16,"",IF(B73=0,"",IF(OR(B73=$BW$1,B74=$BW$1,B75=$BW$1,B73=$CJ$1,B74=$CJ$1,B75=$CJ$1),0,1)))</f>
        <v>1</v>
      </c>
      <c r="CJ73" s="2" t="str">
        <f>IF($A73&gt;='243way_Regular Symbol'!E$16,"",IF(C73=0,"",IF(OR(C73=$BW$1,C74=$BW$1,C75=$BW$1,C73=$CJ$1,C74=$CJ$1,C75=$CJ$1),0,1)))</f>
        <v/>
      </c>
      <c r="CK73" s="2" t="str">
        <f>IF($A73&gt;='243way_Regular Symbol'!F$16,"",IF(D73=0,"",IF(OR(D73=$BW$1,D74=$BW$1,D75=$BW$1,D73=$CJ$1,D74=$CJ$1,D75=$CJ$1),0,1)))</f>
        <v/>
      </c>
      <c r="CL73" s="2" t="str">
        <f>IF($A73&gt;='243way_Regular Symbol'!G$16,"",IF(E73=0,"",IF(OR(E73=$BW$1,E74=$BW$1,E75=$BW$1,E73=$CJ$1,E74=$CJ$1,E75=$CJ$1),0,1)))</f>
        <v/>
      </c>
      <c r="CM73" s="2" t="str">
        <f>IF($A73&gt;='243way_Regular Symbol'!H$16,"",IF(F73=0,"",IF(OR(F73=$BW$1,F74=$BW$1,F75=$BW$1,F73=$CJ$1,F74=$CJ$1,F75=$CJ$1),0,1)))</f>
        <v/>
      </c>
      <c r="CO73" s="2">
        <f>IF($A73&gt;='243way_Regular Symbol'!D$16,"",IF(B73=0,"",IF(OR(B73=$BW$1,B74=$BW$1,B75=$BW$1,B73=$CP$1,B74=$CP$1,B75=$CP$1),0,1)))</f>
        <v>1</v>
      </c>
      <c r="CP73" s="2" t="str">
        <f>IF($A73&gt;='243way_Regular Symbol'!E$16,"",IF(C73=0,"",IF(OR(C73=$BW$1,C74=$BW$1,C75=$BW$1,C73=$CP$1,C74=$CP$1,C75=$CP$1),0,1)))</f>
        <v/>
      </c>
      <c r="CQ73" s="2" t="str">
        <f>IF($A73&gt;='243way_Regular Symbol'!F$16,"",IF(D73=0,"",IF(OR(D73=$BW$1,D74=$BW$1,D75=$BW$1,D73=$CP$1,D74=$CP$1,D75=$CP$1),0,1)))</f>
        <v/>
      </c>
      <c r="CR73" s="2" t="str">
        <f>IF($A73&gt;='243way_Regular Symbol'!G$16,"",IF(E73=0,"",IF(OR(E73=$BW$1,E74=$BW$1,E75=$BW$1,E73=$CP$1,E74=$CP$1,E75=$CP$1),0,1)))</f>
        <v/>
      </c>
      <c r="CS73" s="2" t="str">
        <f>IF($A73&gt;='243way_Regular Symbol'!H$16,"",IF(F73=0,"",IF(OR(F73=$BW$1,F74=$BW$1,F75=$BW$1,F73=$CP$1,F74=$CP$1,F75=$CP$1),0,1)))</f>
        <v/>
      </c>
      <c r="CU73" s="2">
        <f>IF($A73&gt;='243way_Regular Symbol'!D$16,"",IF(B73=0,"",IF(OR(B73=$BW$1,B74=$BW$1,B75=$BW$1,B73=$CV$1,B74=$CV$1,B75=$CV$1),0,1)))</f>
        <v>0</v>
      </c>
      <c r="CV73" s="2" t="str">
        <f>IF($A73&gt;='243way_Regular Symbol'!E$16,"",IF(C73=0,"",IF(OR(C73=$BW$1,C74=$BW$1,C75=$BW$1,C73=$CV$1,C74=$CV$1,C75=$CV$1),0,1)))</f>
        <v/>
      </c>
      <c r="CW73" s="2" t="str">
        <f>IF($A73&gt;='243way_Regular Symbol'!F$16,"",IF(D73=0,"",IF(OR(D73=$BW$1,D74=$BW$1,D75=$BW$1,D73=$CV$1,D74=$CV$1,D75=$CV$1),0,1)))</f>
        <v/>
      </c>
      <c r="CX73" s="2" t="str">
        <f>IF($A73&gt;='243way_Regular Symbol'!G$16,"",IF(E73=0,"",IF(OR(E73=$BW$1,E74=$BW$1,E75=$BW$1,E73=$CV$1,E74=$CV$1,E75=$CV$1),0,1)))</f>
        <v/>
      </c>
      <c r="CY73" s="2" t="str">
        <f>IF($A73&gt;='243way_Regular Symbol'!H$16,"",IF(F73=0,"",IF(OR(F73=$BW$1,F74=$BW$1,F75=$BW$1,F73=$CV$1,F74=$CV$1,F75=$CV$1),0,1)))</f>
        <v/>
      </c>
    </row>
    <row r="74" spans="1:103">
      <c r="A74" s="341">
        <f>IF('243way_Regular Symbol'!L73="","",'243way_Regular Symbol'!L73)</f>
        <v>70</v>
      </c>
      <c r="B74" s="184" t="str">
        <f>IF('243way_Regular Symbol'!M73="",
IF($A74-'243way_Regular Symbol'!D$16&gt;='243way_RegularＸ_W()'!B$2-1,"",VLOOKUP($A74-'243way_Regular Symbol'!D$16,'243way_Regular Symbol'!$L$3:$Q$250,'243way_RegularＸ_W()'!B$3+1,FALSE)),
'243way_Regular Symbol'!M73)</f>
        <v>M3</v>
      </c>
      <c r="C74" s="184" t="str">
        <f>IF('243way_Regular Symbol'!N73="",
IF($A74-'243way_Regular Symbol'!E$16&gt;='243way_RegularＸ_W()'!C$2-1,"",VLOOKUP($A74-'243way_Regular Symbol'!E$16,'243way_Regular Symbol'!$L$3:$Q$250,'243way_RegularＸ_W()'!C$3+1,FALSE)),
'243way_Regular Symbol'!N73)</f>
        <v/>
      </c>
      <c r="D74" s="184" t="str">
        <f>IF('243way_Regular Symbol'!O73="",
IF($A74-'243way_Regular Symbol'!F$16&gt;='243way_RegularＸ_W()'!D$2-1,"",VLOOKUP($A74-'243way_Regular Symbol'!F$16,'243way_Regular Symbol'!$L$3:$Q$250,'243way_RegularＸ_W()'!D$3+1,FALSE)),
'243way_Regular Symbol'!O73)</f>
        <v/>
      </c>
      <c r="E74" s="184" t="str">
        <f>IF('243way_Regular Symbol'!P73="",
IF($A74-'243way_Regular Symbol'!G$16&gt;='243way_RegularＸ_W()'!E$2-1,"",VLOOKUP($A74-'243way_Regular Symbol'!G$16,'243way_Regular Symbol'!$L$3:$Q$250,'243way_RegularＸ_W()'!E$3+1,FALSE)),
'243way_Regular Symbol'!P73)</f>
        <v/>
      </c>
      <c r="F74" s="184" t="str">
        <f>IF('243way_Regular Symbol'!Q73="",
IF($A74-'243way_Regular Symbol'!H$16&gt;='243way_RegularＸ_W()'!F$2-1,"",VLOOKUP($A74-'243way_Regular Symbol'!H$16,'243way_Regular Symbol'!$L$3:$Q$250,'243way_RegularＸ_W()'!F$3+1,FALSE)),
'243way_Regular Symbol'!Q73)</f>
        <v/>
      </c>
      <c r="O74" s="342">
        <f>IF($A74&gt;='243way_Regular Symbol'!D$16,"",IF(B74=0,"",IF(OR(B74=$O$1,B74=$P$1,B75=$O$1,B75=$P$1,B76=$O$1,B76=$P$1),0,1)))</f>
        <v>1</v>
      </c>
      <c r="P74" s="2" t="str">
        <f>IF($A74&gt;='243way_Regular Symbol'!E$16,"",IF(C74=0,"",IF(OR(C74=$O$1,C74=$P$1,C75=$O$1,C75=$P$1,C76=$O$1,C76=$P$1),0,1)))</f>
        <v/>
      </c>
      <c r="Q74" s="2" t="str">
        <f>IF($A74&gt;='243way_Regular Symbol'!F$16,"",IF(D74=0,"",IF(OR(D74=$O$1,D74=$P$1,D75=$O$1,D75=$P$1,D76=$O$1,D76=$P$1),0,1)))</f>
        <v/>
      </c>
      <c r="R74" s="2" t="str">
        <f>IF($A74&gt;='243way_Regular Symbol'!G$16,"",IF(E74=0,"",IF(OR(E74=$O$1,E74=$P$1,E75=$O$1,E75=$P$1,E76=$O$1,E76=$P$1),0,1)))</f>
        <v/>
      </c>
      <c r="S74" s="128" t="str">
        <f>IF($A74&gt;='243way_Regular Symbol'!H$16,"",IF(F74=0,"",IF(OR(F74=$O$1,F74=$P$1,F75=$O$1,F75=$P$1,F76=$O$1,F76=$P$1),0,1)))</f>
        <v/>
      </c>
      <c r="U74" s="342">
        <f>IF($A74&gt;='243way_Regular Symbol'!D$16,"",IF(B74=0,"",IF(OR(B74=$U$1,B74=$V$1,B75=$U$1,B75=$V$1,B76=$U$1,B76=$V$1),0,1)))</f>
        <v>1</v>
      </c>
      <c r="V74" s="2" t="str">
        <f>IF($A74&gt;='243way_Regular Symbol'!E$16,"",IF(C74=0,"",IF(OR(C74=$U$1,C74=$V$1,C75=$U$1,C75=$V$1,C76=$U$1,C76=$V$1),0,1)))</f>
        <v/>
      </c>
      <c r="W74" s="2" t="str">
        <f>IF($A74&gt;='243way_Regular Symbol'!F$16,"",IF(D74=0,"",IF(OR(D74=$U$1,D74=$V$1,D75=$U$1,D75=$V$1,D76=$U$1,D76=$V$1),0,1)))</f>
        <v/>
      </c>
      <c r="X74" s="2" t="str">
        <f>IF($A74&gt;='243way_Regular Symbol'!G$16,"",IF(E74=0,"",IF(OR(E74=$U$1,E74=$V$1,E75=$U$1,E75=$V$1,E76=$U$1,E76=$V$1),0,1)))</f>
        <v/>
      </c>
      <c r="Y74" s="128" t="str">
        <f>IF($A74&gt;='243way_Regular Symbol'!H$16,"",IF(F74=0,"",IF(OR(F74=$U$1,F74=$V$1,F75=$U$1,F75=$V$1,F76=$U$1,F76=$V$1),0,1)))</f>
        <v/>
      </c>
      <c r="AA74" s="342">
        <f>IF($A74&gt;='243way_Regular Symbol'!D$16,"",IF(B74=0,"",IF(OR(B74=$AA$1,B74=$AB$1,B75=$AA$1,B75=$AB$1,B76=$AA$1,,B76=$AB$1),0,1)))</f>
        <v>0</v>
      </c>
      <c r="AB74" s="2" t="str">
        <f>IF($A74&gt;='243way_Regular Symbol'!E$16,"",IF(C74=0,"",IF(OR(C74=$AA$1,C74=$AB$1,C75=$AA$1,C75=$AB$1,C76=$AA$1,,C76=$AB$1),0,1)))</f>
        <v/>
      </c>
      <c r="AC74" s="2" t="str">
        <f>IF($A74&gt;='243way_Regular Symbol'!F$16,"",IF(D74=0,"",IF(OR(D74=$AA$1,D74=$AB$1,D75=$AA$1,D75=$AB$1,D76=$AA$1,,D76=$AB$1),0,1)))</f>
        <v/>
      </c>
      <c r="AD74" s="2" t="str">
        <f>IF($A74&gt;='243way_Regular Symbol'!G$16,"",IF(E74=0,"",IF(OR(E74=$AA$1,E74=$AB$1,E75=$AA$1,E75=$AB$1,E76=$AA$1,,E76=$AB$1),0,1)))</f>
        <v/>
      </c>
      <c r="AE74" s="128" t="str">
        <f>IF($A74&gt;='243way_Regular Symbol'!H$16,"",IF(F74=0,"",IF(OR(F74=$AA$1,F74=$AB$1,F75=$AA$1,F75=$AB$1,F76=$AA$1,,F76=$AB$1),0,1)))</f>
        <v/>
      </c>
      <c r="AG74" s="342">
        <f>IF($A74&gt;='243way_Regular Symbol'!D$16,"",IF(B74=0,"",IF(OR(B74=$AG$1,B74=$AH$1,B75=$AG$1,B75=$AH$1,B76=$AG$1,B76=$AH$1),0,1)))</f>
        <v>0</v>
      </c>
      <c r="AH74" s="2" t="str">
        <f>IF($A74&gt;='243way_Regular Symbol'!E$16,"",IF(C74=0,"",IF(OR(C74=$AG$1,C74=$AH$1,C75=$AG$1,C75=$AH$1,C76=$AG$1,C76=$AH$1),0,1)))</f>
        <v/>
      </c>
      <c r="AI74" s="2" t="str">
        <f>IF($A74&gt;='243way_Regular Symbol'!F$16,"",IF(D74=0,"",IF(OR(D74=$AG$1,D74=$AH$1,D75=$AG$1,D75=$AH$1,D76=$AG$1,D76=$AH$1),0,1)))</f>
        <v/>
      </c>
      <c r="AJ74" s="2" t="str">
        <f>IF($A74&gt;='243way_Regular Symbol'!G$16,"",IF(E74=0,"",IF(OR(E74=$AG$1,E74=$AH$1,E75=$AG$1,E75=$AH$1,E76=$AG$1,E76=$AH$1),0,1)))</f>
        <v/>
      </c>
      <c r="AK74" s="128" t="str">
        <f>IF($A74&gt;='243way_Regular Symbol'!H$16,"",IF(F74=0,"",IF(OR(F74=$AG$1,F74=$AH$1,F75=$AG$1,F75=$AH$1,F76=$AG$1,F76=$AH$1),0,1)))</f>
        <v/>
      </c>
      <c r="AM74" s="342">
        <f>IF($A74&gt;='243way_Regular Symbol'!D$16,"",IF(B74=0,"",IF(OR(B74=$AM$1,B74=$AN$1,B75=$AM$1,B75=$AN$1,B76=$AM$1,B76=$AN$1),0,1)))</f>
        <v>0</v>
      </c>
      <c r="AN74" s="2" t="str">
        <f>IF($A74&gt;='243way_Regular Symbol'!E$16,"",IF(C74=0,"",IF(OR(C74=$AM$1,C74=$AN$1,C75=$AM$1,C75=$AN$1,C76=$AM$1,C76=$AN$1),0,1)))</f>
        <v/>
      </c>
      <c r="AO74" s="2" t="str">
        <f>IF($A74&gt;='243way_Regular Symbol'!F$16,"",IF(D74=0,"",IF(OR(D74=$AM$1,D74=$AN$1,D75=$AM$1,D75=$AN$1,D76=$AM$1,D76=$AN$1),0,1)))</f>
        <v/>
      </c>
      <c r="AP74" s="2" t="str">
        <f>IF($A74&gt;='243way_Regular Symbol'!G$16,"",IF(E74=0,"",IF(OR(E74=$AM$1,E74=$AN$1,E75=$AM$1,E75=$AN$1,E76=$AM$1,E76=$AN$1),0,1)))</f>
        <v/>
      </c>
      <c r="AQ74" s="128" t="str">
        <f>IF($A74&gt;='243way_Regular Symbol'!H$16,"",IF(F74=0,"",IF(OR(F74=$AM$1,F74=$AN$1,F75=$AM$1,F75=$AN$1,F76=$AM$1,F76=$AN$1),0,1)))</f>
        <v/>
      </c>
      <c r="AS74" s="342">
        <f>IF($A74&gt;='243way_Regular Symbol'!D$16,"",IF(B74=0,"",IF(OR(B74=$AM$1,B74=$AT$1,B75=$AM$1,B75=$AT$1,B76=$AM$1,B76=$AT$1),0,1)))</f>
        <v>1</v>
      </c>
      <c r="AT74" s="2" t="str">
        <f>IF($A74&gt;='243way_Regular Symbol'!E$16,"",IF(C74=0,"",IF(OR(C74=$AM$1,C74=$AT$1,C75=$AM$1,C75=$AT$1,C76=$AM$1,C76=$AT$1),0,1)))</f>
        <v/>
      </c>
      <c r="AU74" s="2" t="str">
        <f>IF($A74&gt;='243way_Regular Symbol'!F$16,"",IF(D74=0,"",IF(OR(D74=$AM$1,D74=$AT$1,D75=$AM$1,D75=$AT$1,D76=$AM$1,D76=$AT$1),0,1)))</f>
        <v/>
      </c>
      <c r="AV74" s="2" t="str">
        <f>IF($A74&gt;='243way_Regular Symbol'!G$16,"",IF(E74=0,"",IF(OR(E74=$AM$1,E74=$AT$1,E75=$AM$1,E75=$AT$1,E76=$AM$1,E76=$AT$1),0,1)))</f>
        <v/>
      </c>
      <c r="AW74" s="128" t="str">
        <f>IF($A74&gt;='243way_Regular Symbol'!H$16,"",IF(F74=0,"",IF(OR(F74=$AM$1,F74=$AT$1,F75=$AM$1,F75=$AT$1,F76=$AM$1,F76=$AT$1),0,1)))</f>
        <v/>
      </c>
      <c r="AY74" s="342"/>
      <c r="AZ74" s="2"/>
      <c r="BA74" s="2" t="str">
        <f>IF($A74&gt;='243way_Regular Symbol'!F$16,"",COUNTIF(D74:D76,$AZ$1))</f>
        <v/>
      </c>
      <c r="BB74" s="2" t="str">
        <f>IF($A74&gt;='243way_Regular Symbol'!G$16,"",COUNTIF(E74:E76,$AZ$1))</f>
        <v/>
      </c>
      <c r="BC74" s="2" t="str">
        <f>IF($A74&gt;='243way_Regular Symbol'!H$16,"",COUNTIF(F74:F76,$AZ$1))</f>
        <v/>
      </c>
      <c r="BE74" s="342">
        <f>IF($A74&gt;='243way_Regular Symbol'!D$16,"",IF(B74=0,"",IF(OR(B74=$AM$1,B74=$BF$1,B75=$AM$1,B75=$BF$1,B76=$AM$1,B76=$BF$1),1,0)))</f>
        <v>0</v>
      </c>
      <c r="BF74" s="342" t="str">
        <f>IF($A74&gt;='243way_Regular Symbol'!E$16,"",IF(C74=0,"",IF(OR(C74=$AM$1,C74=$BF$1,C75=$AM$1,C75=$BF$1,C76=$AM$1,C76=$BF$1),1,0)))</f>
        <v/>
      </c>
      <c r="BG74" s="342" t="str">
        <f>IF($A74&gt;='243way_Regular Symbol'!F$16,"",IF(D74=0,"",IF(OR(D74=$AM$1,D74=$BF$1,D75=$AM$1,D75=$BF$1,D76=$AM$1,D76=$BF$1),1,0)))</f>
        <v/>
      </c>
      <c r="BH74" s="342" t="str">
        <f>IF($A74&gt;='243way_Regular Symbol'!G$16,"",IF(E74=0,"",IF(OR(E74=$AM$1,E74=$BF$1,E75=$AM$1,E75=$BF$1,E76=$AM$1,E76=$BF$1),1,0)))</f>
        <v/>
      </c>
      <c r="BI74" s="342" t="str">
        <f>IF($A74&gt;='243way_Regular Symbol'!H$16,"",IF(F74=0,"",IF(OR(F74=$AM$1,F74=$BF$1,F75=$AM$1,F75=$BF$1,F76=$AM$1,F76=$BF$1),1,0)))</f>
        <v/>
      </c>
      <c r="BK74" s="342">
        <f>IF($A74&gt;='243way_Regular Symbol'!D$16,"",IF(B74=0,"",IF(OR(B74=$AM$1,B74=$BL$1,B75=$AM$1,B75=$BL$1,B76=$AM$1,B76=$BL$1),0,1)))</f>
        <v>1</v>
      </c>
      <c r="BL74" s="2" t="str">
        <f>IF($A74&gt;='243way_Regular Symbol'!E$16,"",IF(C74=0,"",IF(OR(C74=$AM$1,C74=$BL$1,C75=$AM$1,C75=$BL$1,C76=$AM$1,C76=$BL$1),0,1)))</f>
        <v/>
      </c>
      <c r="BM74" s="2" t="str">
        <f>IF($A74&gt;='243way_Regular Symbol'!F$16,"",IF(D74=0,"",IF(OR(D74=$AM$1,D74=$BL$1,D75=$AM$1,D75=$BL$1,D76=$AM$1,D76=$BL$1),0,1)))</f>
        <v/>
      </c>
      <c r="BN74" s="2" t="str">
        <f>IF($A74&gt;='243way_Regular Symbol'!G$16,"",IF(E74=0,"",IF(OR(E74=$AM$1,E74=$BL$1,E75=$AM$1,E75=$BL$1,E76=$AM$1,E76=$BL$1),0,1)))</f>
        <v/>
      </c>
      <c r="BO74" s="128" t="str">
        <f>IF($A74&gt;='243way_Regular Symbol'!H$16,"",IF(F74=0,"",IF(OR(F74=$AM$1,F74=$BL$1,F75=$AM$1,F75=$BL$1,F76=$AM$1,F76=$BL$1),0,1)))</f>
        <v/>
      </c>
      <c r="BQ74" s="2">
        <f>IF($A74&gt;='243way_Regular Symbol'!D$16,"",IF(B74=0,"",IF(OR(B74=$BQ$1,B74=$BR$1,B75=$BQ$1,B75=$BR$1,B76=$BQ$1,B76=$BR$1),0,1)))</f>
        <v>1</v>
      </c>
      <c r="BR74" s="2" t="str">
        <f>IF($A74&gt;='243way_Regular Symbol'!E$16,"",IF(C74=0,"",IF(OR(C74=$BQ$1,C74=$BR$1,C75=$BQ$1,C75=$BR$1,C76=$BQ$1,C76=$BR$1),0,1)))</f>
        <v/>
      </c>
      <c r="BS74" s="2" t="str">
        <f>IF($A74&gt;='243way_Regular Symbol'!F$16,"",IF(D74=0,"",IF(OR(D74=$BQ$1,D74=$BR$1,D75=$BQ$1,D75=$BR$1,D76=$BQ$1,D76=$BR$1),0,1)))</f>
        <v/>
      </c>
      <c r="BT74" s="2" t="str">
        <f>IF($A74&gt;='243way_Regular Symbol'!G$16,"",IF(E74=0,"",IF(OR(E74=$BQ$1,E74=$BR$1,E75=$BQ$1,E75=$BR$1,E76=$BQ$1,E76=$BR$1),0,1)))</f>
        <v/>
      </c>
      <c r="BU74" s="2" t="str">
        <f>IF($A74&gt;='243way_Regular Symbol'!H$16,"",IF(F74=0,"",IF(OR(F74=$BQ$1,F74=$BR$1,F75=$BQ$1,F75=$BR$1,F76=$BQ$1,F76=$BR$1),0,1)))</f>
        <v/>
      </c>
      <c r="BW74" s="2">
        <f>IF($A74&gt;='243way_Regular Symbol'!D$16,"",IF(B74=0,"",IF(OR(B74=$BW$1,B75=$BW$1,B76=$BW$1,B74=$BX$1,B75=$BX$1,B76=$BX$1),0,1)))</f>
        <v>1</v>
      </c>
      <c r="BX74" s="2" t="str">
        <f>IF($A74&gt;='243way_Regular Symbol'!E$16,"",IF(C74=0,"",IF(OR(C74=$BW$1,C75=$BW$1,C76=$BW$1,C74=$BX$1,C75=$BX$1,C76=$BX$1),0,1)))</f>
        <v/>
      </c>
      <c r="BY74" s="2" t="str">
        <f>IF($A74&gt;='243way_Regular Symbol'!F$16,"",IF(D74=0,"",IF(OR(D74=$BW$1,D75=$BW$1,D76=$BW$1,D74=$BX$1,D75=$BX$1,D76=$BX$1),0,1)))</f>
        <v/>
      </c>
      <c r="BZ74" s="2" t="str">
        <f>IF($A74&gt;='243way_Regular Symbol'!G$16,"",IF(E74=0,"",IF(OR(E74=$BW$1,E75=$BW$1,E76=$BW$1,E74=$BX$1,E75=$BX$1,E76=$BX$1),0,1)))</f>
        <v/>
      </c>
      <c r="CA74" s="2" t="str">
        <f>IF($A74&gt;='243way_Regular Symbol'!H$16,"",IF(F74=0,"",IF(OR(F74=$BW$1,F75=$BW$1,F76=$BW$1,F74=$BX$1,F75=$BX$1,F76=$BX$1),0,1)))</f>
        <v/>
      </c>
      <c r="CC74" s="2">
        <f>IF($A74&gt;='243way_Regular Symbol'!D$16,"",IF(B74=0,"",IF(OR(B74=$BW$1,B75=$BW$1,B76=$BW$1,B74=$CD$1,B75=$CD$1,B76=$CD$1),0,1)))</f>
        <v>1</v>
      </c>
      <c r="CD74" s="2" t="str">
        <f>IF($A74&gt;='243way_Regular Symbol'!E$16,"",IF(C74=0,"",IF(OR(C74=$BW$1,C75=$BW$1,C76=$BW$1,C74=$CD$1,C75=$CD$1,C76=$CD$1),0,1)))</f>
        <v/>
      </c>
      <c r="CE74" s="2" t="str">
        <f>IF($A74&gt;='243way_Regular Symbol'!F$16,"",IF(D74=0,"",IF(OR(D74=$BW$1,D75=$BW$1,D76=$BW$1,D74=$CD$1,D75=$CD$1,D76=$CD$1),0,1)))</f>
        <v/>
      </c>
      <c r="CF74" s="2" t="str">
        <f>IF($A74&gt;='243way_Regular Symbol'!G$16,"",IF(E74=0,"",IF(OR(E74=$BW$1,E75=$BW$1,E76=$BW$1,E74=$CD$1,E75=$CD$1,E76=$CD$1),0,1)))</f>
        <v/>
      </c>
      <c r="CG74" s="2" t="str">
        <f>IF($A74&gt;='243way_Regular Symbol'!H$16,"",IF(F74=0,"",IF(OR(F74=$BW$1,F75=$BW$1,F76=$BW$1,F74=$CD$1,F75=$CD$1,F76=$CD$1),0,1)))</f>
        <v/>
      </c>
      <c r="CI74" s="2">
        <f>IF($A74&gt;='243way_Regular Symbol'!D$16,"",IF(B74=0,"",IF(OR(B74=$BW$1,B75=$BW$1,B76=$BW$1,B74=$CJ$1,B75=$CJ$1,B76=$CJ$1),0,1)))</f>
        <v>1</v>
      </c>
      <c r="CJ74" s="2" t="str">
        <f>IF($A74&gt;='243way_Regular Symbol'!E$16,"",IF(C74=0,"",IF(OR(C74=$BW$1,C75=$BW$1,C76=$BW$1,C74=$CJ$1,C75=$CJ$1,C76=$CJ$1),0,1)))</f>
        <v/>
      </c>
      <c r="CK74" s="2" t="str">
        <f>IF($A74&gt;='243way_Regular Symbol'!F$16,"",IF(D74=0,"",IF(OR(D74=$BW$1,D75=$BW$1,D76=$BW$1,D74=$CJ$1,D75=$CJ$1,D76=$CJ$1),0,1)))</f>
        <v/>
      </c>
      <c r="CL74" s="2" t="str">
        <f>IF($A74&gt;='243way_Regular Symbol'!G$16,"",IF(E74=0,"",IF(OR(E74=$BW$1,E75=$BW$1,E76=$BW$1,E74=$CJ$1,E75=$CJ$1,E76=$CJ$1),0,1)))</f>
        <v/>
      </c>
      <c r="CM74" s="2" t="str">
        <f>IF($A74&gt;='243way_Regular Symbol'!H$16,"",IF(F74=0,"",IF(OR(F74=$BW$1,F75=$BW$1,F76=$BW$1,F74=$CJ$1,F75=$CJ$1,F76=$CJ$1),0,1)))</f>
        <v/>
      </c>
      <c r="CO74" s="2">
        <f>IF($A74&gt;='243way_Regular Symbol'!D$16,"",IF(B74=0,"",IF(OR(B74=$BW$1,B75=$BW$1,B76=$BW$1,B74=$CP$1,B75=$CP$1,B76=$CP$1),0,1)))</f>
        <v>1</v>
      </c>
      <c r="CP74" s="2" t="str">
        <f>IF($A74&gt;='243way_Regular Symbol'!E$16,"",IF(C74=0,"",IF(OR(C74=$BW$1,C75=$BW$1,C76=$BW$1,C74=$CP$1,C75=$CP$1,C76=$CP$1),0,1)))</f>
        <v/>
      </c>
      <c r="CQ74" s="2" t="str">
        <f>IF($A74&gt;='243way_Regular Symbol'!F$16,"",IF(D74=0,"",IF(OR(D74=$BW$1,D75=$BW$1,D76=$BW$1,D74=$CP$1,D75=$CP$1,D76=$CP$1),0,1)))</f>
        <v/>
      </c>
      <c r="CR74" s="2" t="str">
        <f>IF($A74&gt;='243way_Regular Symbol'!G$16,"",IF(E74=0,"",IF(OR(E74=$BW$1,E75=$BW$1,E76=$BW$1,E74=$CP$1,E75=$CP$1,E76=$CP$1),0,1)))</f>
        <v/>
      </c>
      <c r="CS74" s="2" t="str">
        <f>IF($A74&gt;='243way_Regular Symbol'!H$16,"",IF(F74=0,"",IF(OR(F74=$BW$1,F75=$BW$1,F76=$BW$1,F74=$CP$1,F75=$CP$1,F76=$CP$1),0,1)))</f>
        <v/>
      </c>
      <c r="CU74" s="2">
        <f>IF($A74&gt;='243way_Regular Symbol'!D$16,"",IF(B74=0,"",IF(OR(B74=$BW$1,B75=$BW$1,B76=$BW$1,B74=$CV$1,B75=$CV$1,B76=$CV$1),0,1)))</f>
        <v>1</v>
      </c>
      <c r="CV74" s="2" t="str">
        <f>IF($A74&gt;='243way_Regular Symbol'!E$16,"",IF(C74=0,"",IF(OR(C74=$BW$1,C75=$BW$1,C76=$BW$1,C74=$CV$1,C75=$CV$1,C76=$CV$1),0,1)))</f>
        <v/>
      </c>
      <c r="CW74" s="2" t="str">
        <f>IF($A74&gt;='243way_Regular Symbol'!F$16,"",IF(D74=0,"",IF(OR(D74=$BW$1,D75=$BW$1,D76=$BW$1,D74=$CV$1,D75=$CV$1,D76=$CV$1),0,1)))</f>
        <v/>
      </c>
      <c r="CX74" s="2" t="str">
        <f>IF($A74&gt;='243way_Regular Symbol'!G$16,"",IF(E74=0,"",IF(OR(E74=$BW$1,E75=$BW$1,E76=$BW$1,E74=$CV$1,E75=$CV$1,E76=$CV$1),0,1)))</f>
        <v/>
      </c>
      <c r="CY74" s="2" t="str">
        <f>IF($A74&gt;='243way_Regular Symbol'!H$16,"",IF(F74=0,"",IF(OR(F74=$BW$1,F75=$BW$1,F76=$BW$1,F74=$CV$1,F75=$CV$1,F76=$CV$1),0,1)))</f>
        <v/>
      </c>
    </row>
    <row r="75" spans="1:103">
      <c r="A75" s="341">
        <f>IF('243way_Regular Symbol'!L74="","",'243way_Regular Symbol'!L74)</f>
        <v>71</v>
      </c>
      <c r="B75" s="184" t="str">
        <f>IF('243way_Regular Symbol'!M74="",
IF($A75-'243way_Regular Symbol'!D$16&gt;='243way_RegularＸ_W()'!B$2-1,"",VLOOKUP($A75-'243way_Regular Symbol'!D$16,'243way_Regular Symbol'!$L$3:$Q$250,'243way_RegularＸ_W()'!B$3+1,FALSE)),
'243way_Regular Symbol'!M74)</f>
        <v>M4</v>
      </c>
      <c r="C75" s="184" t="str">
        <f>IF('243way_Regular Symbol'!N74="",
IF($A75-'243way_Regular Symbol'!E$16&gt;='243way_RegularＸ_W()'!C$2-1,"",VLOOKUP($A75-'243way_Regular Symbol'!E$16,'243way_Regular Symbol'!$L$3:$Q$250,'243way_RegularＸ_W()'!C$3+1,FALSE)),
'243way_Regular Symbol'!N74)</f>
        <v/>
      </c>
      <c r="D75" s="184" t="str">
        <f>IF('243way_Regular Symbol'!O74="",
IF($A75-'243way_Regular Symbol'!F$16&gt;='243way_RegularＸ_W()'!D$2-1,"",VLOOKUP($A75-'243way_Regular Symbol'!F$16,'243way_Regular Symbol'!$L$3:$Q$250,'243way_RegularＸ_W()'!D$3+1,FALSE)),
'243way_Regular Symbol'!O74)</f>
        <v/>
      </c>
      <c r="E75" s="184" t="str">
        <f>IF('243way_Regular Symbol'!P74="",
IF($A75-'243way_Regular Symbol'!G$16&gt;='243way_RegularＸ_W()'!E$2-1,"",VLOOKUP($A75-'243way_Regular Symbol'!G$16,'243way_Regular Symbol'!$L$3:$Q$250,'243way_RegularＸ_W()'!E$3+1,FALSE)),
'243way_Regular Symbol'!P74)</f>
        <v/>
      </c>
      <c r="F75" s="184" t="str">
        <f>IF('243way_Regular Symbol'!Q74="",
IF($A75-'243way_Regular Symbol'!H$16&gt;='243way_RegularＸ_W()'!F$2-1,"",VLOOKUP($A75-'243way_Regular Symbol'!H$16,'243way_Regular Symbol'!$L$3:$Q$250,'243way_RegularＸ_W()'!F$3+1,FALSE)),
'243way_Regular Symbol'!Q74)</f>
        <v/>
      </c>
      <c r="O75" s="342">
        <f>IF($A75&gt;='243way_Regular Symbol'!D$16,"",IF(B75=0,"",IF(OR(B75=$O$1,B75=$P$1,B76=$O$1,B76=$P$1,B77=$O$1,B77=$P$1),0,1)))</f>
        <v>1</v>
      </c>
      <c r="P75" s="2" t="str">
        <f>IF($A75&gt;='243way_Regular Symbol'!E$16,"",IF(C75=0,"",IF(OR(C75=$O$1,C75=$P$1,C76=$O$1,C76=$P$1,C77=$O$1,C77=$P$1),0,1)))</f>
        <v/>
      </c>
      <c r="Q75" s="2" t="str">
        <f>IF($A75&gt;='243way_Regular Symbol'!F$16,"",IF(D75=0,"",IF(OR(D75=$O$1,D75=$P$1,D76=$O$1,D76=$P$1,D77=$O$1,D77=$P$1),0,1)))</f>
        <v/>
      </c>
      <c r="R75" s="2" t="str">
        <f>IF($A75&gt;='243way_Regular Symbol'!G$16,"",IF(E75=0,"",IF(OR(E75=$O$1,E75=$P$1,E76=$O$1,E76=$P$1,E77=$O$1,E77=$P$1),0,1)))</f>
        <v/>
      </c>
      <c r="S75" s="128" t="str">
        <f>IF($A75&gt;='243way_Regular Symbol'!H$16,"",IF(F75=0,"",IF(OR(F75=$O$1,F75=$P$1,F76=$O$1,F76=$P$1,F77=$O$1,F77=$P$1),0,1)))</f>
        <v/>
      </c>
      <c r="U75" s="342">
        <f>IF($A75&gt;='243way_Regular Symbol'!D$16,"",IF(B75=0,"",IF(OR(B75=$U$1,B75=$V$1,B76=$U$1,B76=$V$1,B77=$U$1,B77=$V$1),0,1)))</f>
        <v>1</v>
      </c>
      <c r="V75" s="2" t="str">
        <f>IF($A75&gt;='243way_Regular Symbol'!E$16,"",IF(C75=0,"",IF(OR(C75=$U$1,C75=$V$1,C76=$U$1,C76=$V$1,C77=$U$1,C77=$V$1),0,1)))</f>
        <v/>
      </c>
      <c r="W75" s="2" t="str">
        <f>IF($A75&gt;='243way_Regular Symbol'!F$16,"",IF(D75=0,"",IF(OR(D75=$U$1,D75=$V$1,D76=$U$1,D76=$V$1,D77=$U$1,D77=$V$1),0,1)))</f>
        <v/>
      </c>
      <c r="X75" s="2" t="str">
        <f>IF($A75&gt;='243way_Regular Symbol'!G$16,"",IF(E75=0,"",IF(OR(E75=$U$1,E75=$V$1,E76=$U$1,E76=$V$1,E77=$U$1,E77=$V$1),0,1)))</f>
        <v/>
      </c>
      <c r="Y75" s="128" t="str">
        <f>IF($A75&gt;='243way_Regular Symbol'!H$16,"",IF(F75=0,"",IF(OR(F75=$U$1,F75=$V$1,F76=$U$1,F76=$V$1,F77=$U$1,F77=$V$1),0,1)))</f>
        <v/>
      </c>
      <c r="AA75" s="342">
        <f>IF($A75&gt;='243way_Regular Symbol'!D$16,"",IF(B75=0,"",IF(OR(B75=$AA$1,B75=$AB$1,B76=$AA$1,B76=$AB$1,B77=$AA$1,,B77=$AB$1),0,1)))</f>
        <v>1</v>
      </c>
      <c r="AB75" s="2" t="str">
        <f>IF($A75&gt;='243way_Regular Symbol'!E$16,"",IF(C75=0,"",IF(OR(C75=$AA$1,C75=$AB$1,C76=$AA$1,C76=$AB$1,C77=$AA$1,,C77=$AB$1),0,1)))</f>
        <v/>
      </c>
      <c r="AC75" s="2" t="str">
        <f>IF($A75&gt;='243way_Regular Symbol'!F$16,"",IF(D75=0,"",IF(OR(D75=$AA$1,D75=$AB$1,D76=$AA$1,D76=$AB$1,D77=$AA$1,,D77=$AB$1),0,1)))</f>
        <v/>
      </c>
      <c r="AD75" s="2" t="str">
        <f>IF($A75&gt;='243way_Regular Symbol'!G$16,"",IF(E75=0,"",IF(OR(E75=$AA$1,E75=$AB$1,E76=$AA$1,E76=$AB$1,E77=$AA$1,,E77=$AB$1),0,1)))</f>
        <v/>
      </c>
      <c r="AE75" s="128" t="str">
        <f>IF($A75&gt;='243way_Regular Symbol'!H$16,"",IF(F75=0,"",IF(OR(F75=$AA$1,F75=$AB$1,F76=$AA$1,F76=$AB$1,F77=$AA$1,,F77=$AB$1),0,1)))</f>
        <v/>
      </c>
      <c r="AG75" s="342">
        <f>IF($A75&gt;='243way_Regular Symbol'!D$16,"",IF(B75=0,"",IF(OR(B75=$AG$1,B75=$AH$1,B76=$AG$1,B76=$AH$1,B77=$AG$1,B77=$AH$1),0,1)))</f>
        <v>0</v>
      </c>
      <c r="AH75" s="2" t="str">
        <f>IF($A75&gt;='243way_Regular Symbol'!E$16,"",IF(C75=0,"",IF(OR(C75=$AG$1,C75=$AH$1,C76=$AG$1,C76=$AH$1,C77=$AG$1,C77=$AH$1),0,1)))</f>
        <v/>
      </c>
      <c r="AI75" s="2" t="str">
        <f>IF($A75&gt;='243way_Regular Symbol'!F$16,"",IF(D75=0,"",IF(OR(D75=$AG$1,D75=$AH$1,D76=$AG$1,D76=$AH$1,D77=$AG$1,D77=$AH$1),0,1)))</f>
        <v/>
      </c>
      <c r="AJ75" s="2" t="str">
        <f>IF($A75&gt;='243way_Regular Symbol'!G$16,"",IF(E75=0,"",IF(OR(E75=$AG$1,E75=$AH$1,E76=$AG$1,E76=$AH$1,E77=$AG$1,E77=$AH$1),0,1)))</f>
        <v/>
      </c>
      <c r="AK75" s="128" t="str">
        <f>IF($A75&gt;='243way_Regular Symbol'!H$16,"",IF(F75=0,"",IF(OR(F75=$AG$1,F75=$AH$1,F76=$AG$1,F76=$AH$1,F77=$AG$1,F77=$AH$1),0,1)))</f>
        <v/>
      </c>
      <c r="AM75" s="342">
        <f>IF($A75&gt;='243way_Regular Symbol'!D$16,"",IF(B75=0,"",IF(OR(B75=$AM$1,B75=$AN$1,B76=$AM$1,B76=$AN$1,B77=$AM$1,B77=$AN$1),0,1)))</f>
        <v>0</v>
      </c>
      <c r="AN75" s="2" t="str">
        <f>IF($A75&gt;='243way_Regular Symbol'!E$16,"",IF(C75=0,"",IF(OR(C75=$AM$1,C75=$AN$1,C76=$AM$1,C76=$AN$1,C77=$AM$1,C77=$AN$1),0,1)))</f>
        <v/>
      </c>
      <c r="AO75" s="2" t="str">
        <f>IF($A75&gt;='243way_Regular Symbol'!F$16,"",IF(D75=0,"",IF(OR(D75=$AM$1,D75=$AN$1,D76=$AM$1,D76=$AN$1,D77=$AM$1,D77=$AN$1),0,1)))</f>
        <v/>
      </c>
      <c r="AP75" s="2" t="str">
        <f>IF($A75&gt;='243way_Regular Symbol'!G$16,"",IF(E75=0,"",IF(OR(E75=$AM$1,E75=$AN$1,E76=$AM$1,E76=$AN$1,E77=$AM$1,E77=$AN$1),0,1)))</f>
        <v/>
      </c>
      <c r="AQ75" s="128" t="str">
        <f>IF($A75&gt;='243way_Regular Symbol'!H$16,"",IF(F75=0,"",IF(OR(F75=$AM$1,F75=$AN$1,F76=$AM$1,F76=$AN$1,F77=$AM$1,F77=$AN$1),0,1)))</f>
        <v/>
      </c>
      <c r="AS75" s="342">
        <f>IF($A75&gt;='243way_Regular Symbol'!D$16,"",IF(B75=0,"",IF(OR(B75=$AM$1,B75=$AT$1,B76=$AM$1,B76=$AT$1,B77=$AM$1,B77=$AT$1),0,1)))</f>
        <v>1</v>
      </c>
      <c r="AT75" s="2" t="str">
        <f>IF($A75&gt;='243way_Regular Symbol'!E$16,"",IF(C75=0,"",IF(OR(C75=$AM$1,C75=$AT$1,C76=$AM$1,C76=$AT$1,C77=$AM$1,C77=$AT$1),0,1)))</f>
        <v/>
      </c>
      <c r="AU75" s="2" t="str">
        <f>IF($A75&gt;='243way_Regular Symbol'!F$16,"",IF(D75=0,"",IF(OR(D75=$AM$1,D75=$AT$1,D76=$AM$1,D76=$AT$1,D77=$AM$1,D77=$AT$1),0,1)))</f>
        <v/>
      </c>
      <c r="AV75" s="2" t="str">
        <f>IF($A75&gt;='243way_Regular Symbol'!G$16,"",IF(E75=0,"",IF(OR(E75=$AM$1,E75=$AT$1,E76=$AM$1,E76=$AT$1,E77=$AM$1,E77=$AT$1),0,1)))</f>
        <v/>
      </c>
      <c r="AW75" s="128" t="str">
        <f>IF($A75&gt;='243way_Regular Symbol'!H$16,"",IF(F75=0,"",IF(OR(F75=$AM$1,F75=$AT$1,F76=$AM$1,F76=$AT$1,F77=$AM$1,F77=$AT$1),0,1)))</f>
        <v/>
      </c>
      <c r="AY75" s="342"/>
      <c r="AZ75" s="2"/>
      <c r="BA75" s="2" t="str">
        <f>IF($A75&gt;='243way_Regular Symbol'!F$16,"",COUNTIF(D75:D77,$AZ$1))</f>
        <v/>
      </c>
      <c r="BB75" s="2" t="str">
        <f>IF($A75&gt;='243way_Regular Symbol'!G$16,"",COUNTIF(E75:E77,$AZ$1))</f>
        <v/>
      </c>
      <c r="BC75" s="2" t="str">
        <f>IF($A75&gt;='243way_Regular Symbol'!H$16,"",COUNTIF(F75:F77,$AZ$1))</f>
        <v/>
      </c>
      <c r="BE75" s="342">
        <f>IF($A75&gt;='243way_Regular Symbol'!D$16,"",IF(B75=0,"",IF(OR(B75=$AM$1,B75=$BF$1,B76=$AM$1,B76=$BF$1,B77=$AM$1,B77=$BF$1),1,0)))</f>
        <v>0</v>
      </c>
      <c r="BF75" s="342" t="str">
        <f>IF($A75&gt;='243way_Regular Symbol'!E$16,"",IF(C75=0,"",IF(OR(C75=$AM$1,C75=$BF$1,C76=$AM$1,C76=$BF$1,C77=$AM$1,C77=$BF$1),1,0)))</f>
        <v/>
      </c>
      <c r="BG75" s="342" t="str">
        <f>IF($A75&gt;='243way_Regular Symbol'!F$16,"",IF(D75=0,"",IF(OR(D75=$AM$1,D75=$BF$1,D76=$AM$1,D76=$BF$1,D77=$AM$1,D77=$BF$1),1,0)))</f>
        <v/>
      </c>
      <c r="BH75" s="342" t="str">
        <f>IF($A75&gt;='243way_Regular Symbol'!G$16,"",IF(E75=0,"",IF(OR(E75=$AM$1,E75=$BF$1,E76=$AM$1,E76=$BF$1,E77=$AM$1,E77=$BF$1),1,0)))</f>
        <v/>
      </c>
      <c r="BI75" s="342" t="str">
        <f>IF($A75&gt;='243way_Regular Symbol'!H$16,"",IF(F75=0,"",IF(OR(F75=$AM$1,F75=$BF$1,F76=$AM$1,F76=$BF$1,F77=$AM$1,F77=$BF$1),1,0)))</f>
        <v/>
      </c>
      <c r="BK75" s="342">
        <f>IF($A75&gt;='243way_Regular Symbol'!D$16,"",IF(B75=0,"",IF(OR(B75=$AM$1,B75=$BL$1,B76=$AM$1,B76=$BL$1,B77=$AM$1,B77=$BL$1),0,1)))</f>
        <v>1</v>
      </c>
      <c r="BL75" s="2" t="str">
        <f>IF($A75&gt;='243way_Regular Symbol'!E$16,"",IF(C75=0,"",IF(OR(C75=$AM$1,C75=$BL$1,C76=$AM$1,C76=$BL$1,C77=$AM$1,C77=$BL$1),0,1)))</f>
        <v/>
      </c>
      <c r="BM75" s="2" t="str">
        <f>IF($A75&gt;='243way_Regular Symbol'!F$16,"",IF(D75=0,"",IF(OR(D75=$AM$1,D75=$BL$1,D76=$AM$1,D76=$BL$1,D77=$AM$1,D77=$BL$1),0,1)))</f>
        <v/>
      </c>
      <c r="BN75" s="2" t="str">
        <f>IF($A75&gt;='243way_Regular Symbol'!G$16,"",IF(E75=0,"",IF(OR(E75=$AM$1,E75=$BL$1,E76=$AM$1,E76=$BL$1,E77=$AM$1,E77=$BL$1),0,1)))</f>
        <v/>
      </c>
      <c r="BO75" s="128" t="str">
        <f>IF($A75&gt;='243way_Regular Symbol'!H$16,"",IF(F75=0,"",IF(OR(F75=$AM$1,F75=$BL$1,F76=$AM$1,F76=$BL$1,F77=$AM$1,F77=$BL$1),0,1)))</f>
        <v/>
      </c>
      <c r="BQ75" s="2">
        <f>IF($A75&gt;='243way_Regular Symbol'!D$16,"",IF(B75=0,"",IF(OR(B75=$BQ$1,B75=$BR$1,B76=$BQ$1,B76=$BR$1,B77=$BQ$1,B77=$BR$1),0,1)))</f>
        <v>1</v>
      </c>
      <c r="BR75" s="2" t="str">
        <f>IF($A75&gt;='243way_Regular Symbol'!E$16,"",IF(C75=0,"",IF(OR(C75=$BQ$1,C75=$BR$1,C76=$BQ$1,C76=$BR$1,C77=$BQ$1,C77=$BR$1),0,1)))</f>
        <v/>
      </c>
      <c r="BS75" s="2" t="str">
        <f>IF($A75&gt;='243way_Regular Symbol'!F$16,"",IF(D75=0,"",IF(OR(D75=$BQ$1,D75=$BR$1,D76=$BQ$1,D76=$BR$1,D77=$BQ$1,D77=$BR$1),0,1)))</f>
        <v/>
      </c>
      <c r="BT75" s="2" t="str">
        <f>IF($A75&gt;='243way_Regular Symbol'!G$16,"",IF(E75=0,"",IF(OR(E75=$BQ$1,E75=$BR$1,E76=$BQ$1,E76=$BR$1,E77=$BQ$1,E77=$BR$1),0,1)))</f>
        <v/>
      </c>
      <c r="BU75" s="2" t="str">
        <f>IF($A75&gt;='243way_Regular Symbol'!H$16,"",IF(F75=0,"",IF(OR(F75=$BQ$1,F75=$BR$1,F76=$BQ$1,F76=$BR$1,F77=$BQ$1,F77=$BR$1),0,1)))</f>
        <v/>
      </c>
      <c r="BW75" s="2">
        <f>IF($A75&gt;='243way_Regular Symbol'!D$16,"",IF(B75=0,"",IF(OR(B75=$BW$1,B76=$BW$1,B77=$BW$1,B75=$BX$1,B76=$BX$1,B77=$BX$1),0,1)))</f>
        <v>1</v>
      </c>
      <c r="BX75" s="2" t="str">
        <f>IF($A75&gt;='243way_Regular Symbol'!E$16,"",IF(C75=0,"",IF(OR(C75=$BW$1,C76=$BW$1,C77=$BW$1,C75=$BX$1,C76=$BX$1,C77=$BX$1),0,1)))</f>
        <v/>
      </c>
      <c r="BY75" s="2" t="str">
        <f>IF($A75&gt;='243way_Regular Symbol'!F$16,"",IF(D75=0,"",IF(OR(D75=$BW$1,D76=$BW$1,D77=$BW$1,D75=$BX$1,D76=$BX$1,D77=$BX$1),0,1)))</f>
        <v/>
      </c>
      <c r="BZ75" s="2" t="str">
        <f>IF($A75&gt;='243way_Regular Symbol'!G$16,"",IF(E75=0,"",IF(OR(E75=$BW$1,E76=$BW$1,E77=$BW$1,E75=$BX$1,E76=$BX$1,E77=$BX$1),0,1)))</f>
        <v/>
      </c>
      <c r="CA75" s="2" t="str">
        <f>IF($A75&gt;='243way_Regular Symbol'!H$16,"",IF(F75=0,"",IF(OR(F75=$BW$1,F76=$BW$1,F77=$BW$1,F75=$BX$1,F76=$BX$1,F77=$BX$1),0,1)))</f>
        <v/>
      </c>
      <c r="CC75" s="2">
        <f>IF($A75&gt;='243way_Regular Symbol'!D$16,"",IF(B75=0,"",IF(OR(B75=$BW$1,B76=$BW$1,B77=$BW$1,B75=$CD$1,B76=$CD$1,B77=$CD$1),0,1)))</f>
        <v>1</v>
      </c>
      <c r="CD75" s="2" t="str">
        <f>IF($A75&gt;='243way_Regular Symbol'!E$16,"",IF(C75=0,"",IF(OR(C75=$BW$1,C76=$BW$1,C77=$BW$1,C75=$CD$1,C76=$CD$1,C77=$CD$1),0,1)))</f>
        <v/>
      </c>
      <c r="CE75" s="2" t="str">
        <f>IF($A75&gt;='243way_Regular Symbol'!F$16,"",IF(D75=0,"",IF(OR(D75=$BW$1,D76=$BW$1,D77=$BW$1,D75=$CD$1,D76=$CD$1,D77=$CD$1),0,1)))</f>
        <v/>
      </c>
      <c r="CF75" s="2" t="str">
        <f>IF($A75&gt;='243way_Regular Symbol'!G$16,"",IF(E75=0,"",IF(OR(E75=$BW$1,E76=$BW$1,E77=$BW$1,E75=$CD$1,E76=$CD$1,E77=$CD$1),0,1)))</f>
        <v/>
      </c>
      <c r="CG75" s="2" t="str">
        <f>IF($A75&gt;='243way_Regular Symbol'!H$16,"",IF(F75=0,"",IF(OR(F75=$BW$1,F76=$BW$1,F77=$BW$1,F75=$CD$1,F76=$CD$1,F77=$CD$1),0,1)))</f>
        <v/>
      </c>
      <c r="CI75" s="2">
        <f>IF($A75&gt;='243way_Regular Symbol'!D$16,"",IF(B75=0,"",IF(OR(B75=$BW$1,B76=$BW$1,B77=$BW$1,B75=$CJ$1,B76=$CJ$1,B77=$CJ$1),0,1)))</f>
        <v>1</v>
      </c>
      <c r="CJ75" s="2" t="str">
        <f>IF($A75&gt;='243way_Regular Symbol'!E$16,"",IF(C75=0,"",IF(OR(C75=$BW$1,C76=$BW$1,C77=$BW$1,C75=$CJ$1,C76=$CJ$1,C77=$CJ$1),0,1)))</f>
        <v/>
      </c>
      <c r="CK75" s="2" t="str">
        <f>IF($A75&gt;='243way_Regular Symbol'!F$16,"",IF(D75=0,"",IF(OR(D75=$BW$1,D76=$BW$1,D77=$BW$1,D75=$CJ$1,D76=$CJ$1,D77=$CJ$1),0,1)))</f>
        <v/>
      </c>
      <c r="CL75" s="2" t="str">
        <f>IF($A75&gt;='243way_Regular Symbol'!G$16,"",IF(E75=0,"",IF(OR(E75=$BW$1,E76=$BW$1,E77=$BW$1,E75=$CJ$1,E76=$CJ$1,E77=$CJ$1),0,1)))</f>
        <v/>
      </c>
      <c r="CM75" s="2" t="str">
        <f>IF($A75&gt;='243way_Regular Symbol'!H$16,"",IF(F75=0,"",IF(OR(F75=$BW$1,F76=$BW$1,F77=$BW$1,F75=$CJ$1,F76=$CJ$1,F77=$CJ$1),0,1)))</f>
        <v/>
      </c>
      <c r="CO75" s="2">
        <f>IF($A75&gt;='243way_Regular Symbol'!D$16,"",IF(B75=0,"",IF(OR(B75=$BW$1,B76=$BW$1,B77=$BW$1,B75=$CP$1,B76=$CP$1,B77=$CP$1),0,1)))</f>
        <v>1</v>
      </c>
      <c r="CP75" s="2" t="str">
        <f>IF($A75&gt;='243way_Regular Symbol'!E$16,"",IF(C75=0,"",IF(OR(C75=$BW$1,C76=$BW$1,C77=$BW$1,C75=$CP$1,C76=$CP$1,C77=$CP$1),0,1)))</f>
        <v/>
      </c>
      <c r="CQ75" s="2" t="str">
        <f>IF($A75&gt;='243way_Regular Symbol'!F$16,"",IF(D75=0,"",IF(OR(D75=$BW$1,D76=$BW$1,D77=$BW$1,D75=$CP$1,D76=$CP$1,D77=$CP$1),0,1)))</f>
        <v/>
      </c>
      <c r="CR75" s="2" t="str">
        <f>IF($A75&gt;='243way_Regular Symbol'!G$16,"",IF(E75=0,"",IF(OR(E75=$BW$1,E76=$BW$1,E77=$BW$1,E75=$CP$1,E76=$CP$1,E77=$CP$1),0,1)))</f>
        <v/>
      </c>
      <c r="CS75" s="2" t="str">
        <f>IF($A75&gt;='243way_Regular Symbol'!H$16,"",IF(F75=0,"",IF(OR(F75=$BW$1,F76=$BW$1,F77=$BW$1,F75=$CP$1,F76=$CP$1,F77=$CP$1),0,1)))</f>
        <v/>
      </c>
      <c r="CU75" s="2">
        <f>IF($A75&gt;='243way_Regular Symbol'!D$16,"",IF(B75=0,"",IF(OR(B75=$BW$1,B76=$BW$1,B77=$BW$1,B75=$CV$1,B76=$CV$1,B77=$CV$1),0,1)))</f>
        <v>1</v>
      </c>
      <c r="CV75" s="2" t="str">
        <f>IF($A75&gt;='243way_Regular Symbol'!E$16,"",IF(C75=0,"",IF(OR(C75=$BW$1,C76=$BW$1,C77=$BW$1,C75=$CV$1,C76=$CV$1,C77=$CV$1),0,1)))</f>
        <v/>
      </c>
      <c r="CW75" s="2" t="str">
        <f>IF($A75&gt;='243way_Regular Symbol'!F$16,"",IF(D75=0,"",IF(OR(D75=$BW$1,D76=$BW$1,D77=$BW$1,D75=$CV$1,D76=$CV$1,D77=$CV$1),0,1)))</f>
        <v/>
      </c>
      <c r="CX75" s="2" t="str">
        <f>IF($A75&gt;='243way_Regular Symbol'!G$16,"",IF(E75=0,"",IF(OR(E75=$BW$1,E76=$BW$1,E77=$BW$1,E75=$CV$1,E76=$CV$1,E77=$CV$1),0,1)))</f>
        <v/>
      </c>
      <c r="CY75" s="2" t="str">
        <f>IF($A75&gt;='243way_Regular Symbol'!H$16,"",IF(F75=0,"",IF(OR(F75=$BW$1,F76=$BW$1,F77=$BW$1,F75=$CV$1,F76=$CV$1,F77=$CV$1),0,1)))</f>
        <v/>
      </c>
    </row>
    <row r="76" spans="1:103">
      <c r="A76" s="341">
        <f>IF('243way_Regular Symbol'!L75="","",'243way_Regular Symbol'!L75)</f>
        <v>72</v>
      </c>
      <c r="B76" s="184" t="str">
        <f>IF('243way_Regular Symbol'!M75="",
IF($A76-'243way_Regular Symbol'!D$16&gt;='243way_RegularＸ_W()'!B$2-1,"",VLOOKUP($A76-'243way_Regular Symbol'!D$16,'243way_Regular Symbol'!$L$3:$Q$250,'243way_RegularＸ_W()'!B$3+1,FALSE)),
'243way_Regular Symbol'!M75)</f>
        <v>M5</v>
      </c>
      <c r="C76" s="184" t="str">
        <f>IF('243way_Regular Symbol'!N75="",
IF($A76-'243way_Regular Symbol'!E$16&gt;='243way_RegularＸ_W()'!C$2-1,"",VLOOKUP($A76-'243way_Regular Symbol'!E$16,'243way_Regular Symbol'!$L$3:$Q$250,'243way_RegularＸ_W()'!C$3+1,FALSE)),
'243way_Regular Symbol'!N75)</f>
        <v/>
      </c>
      <c r="D76" s="184" t="str">
        <f>IF('243way_Regular Symbol'!O75="",
IF($A76-'243way_Regular Symbol'!F$16&gt;='243way_RegularＸ_W()'!D$2-1,"",VLOOKUP($A76-'243way_Regular Symbol'!F$16,'243way_Regular Symbol'!$L$3:$Q$250,'243way_RegularＸ_W()'!D$3+1,FALSE)),
'243way_Regular Symbol'!O75)</f>
        <v/>
      </c>
      <c r="E76" s="184" t="str">
        <f>IF('243way_Regular Symbol'!P75="",
IF($A76-'243way_Regular Symbol'!G$16&gt;='243way_RegularＸ_W()'!E$2-1,"",VLOOKUP($A76-'243way_Regular Symbol'!G$16,'243way_Regular Symbol'!$L$3:$Q$250,'243way_RegularＸ_W()'!E$3+1,FALSE)),
'243way_Regular Symbol'!P75)</f>
        <v/>
      </c>
      <c r="F76" s="184" t="str">
        <f>IF('243way_Regular Symbol'!Q75="",
IF($A76-'243way_Regular Symbol'!H$16&gt;='243way_RegularＸ_W()'!F$2-1,"",VLOOKUP($A76-'243way_Regular Symbol'!H$16,'243way_Regular Symbol'!$L$3:$Q$250,'243way_RegularＸ_W()'!F$3+1,FALSE)),
'243way_Regular Symbol'!Q75)</f>
        <v/>
      </c>
      <c r="O76" s="342">
        <f>IF($A76&gt;='243way_Regular Symbol'!D$16,"",IF(B76=0,"",IF(OR(B76=$O$1,B76=$P$1,B77=$O$1,B77=$P$1,B78=$O$1,B78=$P$1),0,1)))</f>
        <v>1</v>
      </c>
      <c r="P76" s="2" t="str">
        <f>IF($A76&gt;='243way_Regular Symbol'!E$16,"",IF(C76=0,"",IF(OR(C76=$O$1,C76=$P$1,C77=$O$1,C77=$P$1,C78=$O$1,C78=$P$1),0,1)))</f>
        <v/>
      </c>
      <c r="Q76" s="2" t="str">
        <f>IF($A76&gt;='243way_Regular Symbol'!F$16,"",IF(D76=0,"",IF(OR(D76=$O$1,D76=$P$1,D77=$O$1,D77=$P$1,D78=$O$1,D78=$P$1),0,1)))</f>
        <v/>
      </c>
      <c r="R76" s="2" t="str">
        <f>IF($A76&gt;='243way_Regular Symbol'!G$16,"",IF(E76=0,"",IF(OR(E76=$O$1,E76=$P$1,E77=$O$1,E77=$P$1,E78=$O$1,E78=$P$1),0,1)))</f>
        <v/>
      </c>
      <c r="S76" s="128" t="str">
        <f>IF($A76&gt;='243way_Regular Symbol'!H$16,"",IF(F76=0,"",IF(OR(F76=$O$1,F76=$P$1,F77=$O$1,F77=$P$1,F78=$O$1,F78=$P$1),0,1)))</f>
        <v/>
      </c>
      <c r="U76" s="342">
        <f>IF($A76&gt;='243way_Regular Symbol'!D$16,"",IF(B76=0,"",IF(OR(B76=$U$1,B76=$V$1,B77=$U$1,B77=$V$1,B78=$U$1,B78=$V$1),0,1)))</f>
        <v>1</v>
      </c>
      <c r="V76" s="2" t="str">
        <f>IF($A76&gt;='243way_Regular Symbol'!E$16,"",IF(C76=0,"",IF(OR(C76=$U$1,C76=$V$1,C77=$U$1,C77=$V$1,C78=$U$1,C78=$V$1),0,1)))</f>
        <v/>
      </c>
      <c r="W76" s="2" t="str">
        <f>IF($A76&gt;='243way_Regular Symbol'!F$16,"",IF(D76=0,"",IF(OR(D76=$U$1,D76=$V$1,D77=$U$1,D77=$V$1,D78=$U$1,D78=$V$1),0,1)))</f>
        <v/>
      </c>
      <c r="X76" s="2" t="str">
        <f>IF($A76&gt;='243way_Regular Symbol'!G$16,"",IF(E76=0,"",IF(OR(E76=$U$1,E76=$V$1,E77=$U$1,E77=$V$1,E78=$U$1,E78=$V$1),0,1)))</f>
        <v/>
      </c>
      <c r="Y76" s="128" t="str">
        <f>IF($A76&gt;='243way_Regular Symbol'!H$16,"",IF(F76=0,"",IF(OR(F76=$U$1,F76=$V$1,F77=$U$1,F77=$V$1,F78=$U$1,F78=$V$1),0,1)))</f>
        <v/>
      </c>
      <c r="AA76" s="342">
        <f>IF($A76&gt;='243way_Regular Symbol'!D$16,"",IF(B76=0,"",IF(OR(B76=$AA$1,B76=$AB$1,B77=$AA$1,B77=$AB$1,B78=$AA$1,,B78=$AB$1),0,1)))</f>
        <v>1</v>
      </c>
      <c r="AB76" s="2" t="str">
        <f>IF($A76&gt;='243way_Regular Symbol'!E$16,"",IF(C76=0,"",IF(OR(C76=$AA$1,C76=$AB$1,C77=$AA$1,C77=$AB$1,C78=$AA$1,,C78=$AB$1),0,1)))</f>
        <v/>
      </c>
      <c r="AC76" s="2" t="str">
        <f>IF($A76&gt;='243way_Regular Symbol'!F$16,"",IF(D76=0,"",IF(OR(D76=$AA$1,D76=$AB$1,D77=$AA$1,D77=$AB$1,D78=$AA$1,,D78=$AB$1),0,1)))</f>
        <v/>
      </c>
      <c r="AD76" s="2" t="str">
        <f>IF($A76&gt;='243way_Regular Symbol'!G$16,"",IF(E76=0,"",IF(OR(E76=$AA$1,E76=$AB$1,E77=$AA$1,E77=$AB$1,E78=$AA$1,,E78=$AB$1),0,1)))</f>
        <v/>
      </c>
      <c r="AE76" s="128" t="str">
        <f>IF($A76&gt;='243way_Regular Symbol'!H$16,"",IF(F76=0,"",IF(OR(F76=$AA$1,F76=$AB$1,F77=$AA$1,F77=$AB$1,F78=$AA$1,,F78=$AB$1),0,1)))</f>
        <v/>
      </c>
      <c r="AG76" s="342">
        <f>IF($A76&gt;='243way_Regular Symbol'!D$16,"",IF(B76=0,"",IF(OR(B76=$AG$1,B76=$AH$1,B77=$AG$1,B77=$AH$1,B78=$AG$1,B78=$AH$1),0,1)))</f>
        <v>1</v>
      </c>
      <c r="AH76" s="2" t="str">
        <f>IF($A76&gt;='243way_Regular Symbol'!E$16,"",IF(C76=0,"",IF(OR(C76=$AG$1,C76=$AH$1,C77=$AG$1,C77=$AH$1,C78=$AG$1,C78=$AH$1),0,1)))</f>
        <v/>
      </c>
      <c r="AI76" s="2" t="str">
        <f>IF($A76&gt;='243way_Regular Symbol'!F$16,"",IF(D76=0,"",IF(OR(D76=$AG$1,D76=$AH$1,D77=$AG$1,D77=$AH$1,D78=$AG$1,D78=$AH$1),0,1)))</f>
        <v/>
      </c>
      <c r="AJ76" s="2" t="str">
        <f>IF($A76&gt;='243way_Regular Symbol'!G$16,"",IF(E76=0,"",IF(OR(E76=$AG$1,E76=$AH$1,E77=$AG$1,E77=$AH$1,E78=$AG$1,E78=$AH$1),0,1)))</f>
        <v/>
      </c>
      <c r="AK76" s="128" t="str">
        <f>IF($A76&gt;='243way_Regular Symbol'!H$16,"",IF(F76=0,"",IF(OR(F76=$AG$1,F76=$AH$1,F77=$AG$1,F77=$AH$1,F78=$AG$1,F78=$AH$1),0,1)))</f>
        <v/>
      </c>
      <c r="AM76" s="342">
        <f>IF($A76&gt;='243way_Regular Symbol'!D$16,"",IF(B76=0,"",IF(OR(B76=$AM$1,B76=$AN$1,B77=$AM$1,B77=$AN$1,B78=$AM$1,B78=$AN$1),0,1)))</f>
        <v>0</v>
      </c>
      <c r="AN76" s="2" t="str">
        <f>IF($A76&gt;='243way_Regular Symbol'!E$16,"",IF(C76=0,"",IF(OR(C76=$AM$1,C76=$AN$1,C77=$AM$1,C77=$AN$1,C78=$AM$1,C78=$AN$1),0,1)))</f>
        <v/>
      </c>
      <c r="AO76" s="2" t="str">
        <f>IF($A76&gt;='243way_Regular Symbol'!F$16,"",IF(D76=0,"",IF(OR(D76=$AM$1,D76=$AN$1,D77=$AM$1,D77=$AN$1,D78=$AM$1,D78=$AN$1),0,1)))</f>
        <v/>
      </c>
      <c r="AP76" s="2" t="str">
        <f>IF($A76&gt;='243way_Regular Symbol'!G$16,"",IF(E76=0,"",IF(OR(E76=$AM$1,E76=$AN$1,E77=$AM$1,E77=$AN$1,E78=$AM$1,E78=$AN$1),0,1)))</f>
        <v/>
      </c>
      <c r="AQ76" s="128" t="str">
        <f>IF($A76&gt;='243way_Regular Symbol'!H$16,"",IF(F76=0,"",IF(OR(F76=$AM$1,F76=$AN$1,F77=$AM$1,F77=$AN$1,F78=$AM$1,F78=$AN$1),0,1)))</f>
        <v/>
      </c>
      <c r="AS76" s="342">
        <f>IF($A76&gt;='243way_Regular Symbol'!D$16,"",IF(B76=0,"",IF(OR(B76=$AM$1,B76=$AT$1,B77=$AM$1,B77=$AT$1,B78=$AM$1,B78=$AT$1),0,1)))</f>
        <v>1</v>
      </c>
      <c r="AT76" s="2" t="str">
        <f>IF($A76&gt;='243way_Regular Symbol'!E$16,"",IF(C76=0,"",IF(OR(C76=$AM$1,C76=$AT$1,C77=$AM$1,C77=$AT$1,C78=$AM$1,C78=$AT$1),0,1)))</f>
        <v/>
      </c>
      <c r="AU76" s="2" t="str">
        <f>IF($A76&gt;='243way_Regular Symbol'!F$16,"",IF(D76=0,"",IF(OR(D76=$AM$1,D76=$AT$1,D77=$AM$1,D77=$AT$1,D78=$AM$1,D78=$AT$1),0,1)))</f>
        <v/>
      </c>
      <c r="AV76" s="2" t="str">
        <f>IF($A76&gt;='243way_Regular Symbol'!G$16,"",IF(E76=0,"",IF(OR(E76=$AM$1,E76=$AT$1,E77=$AM$1,E77=$AT$1,E78=$AM$1,E78=$AT$1),0,1)))</f>
        <v/>
      </c>
      <c r="AW76" s="128" t="str">
        <f>IF($A76&gt;='243way_Regular Symbol'!H$16,"",IF(F76=0,"",IF(OR(F76=$AM$1,F76=$AT$1,F77=$AM$1,F77=$AT$1,F78=$AM$1,F78=$AT$1),0,1)))</f>
        <v/>
      </c>
      <c r="AY76" s="342"/>
      <c r="AZ76" s="2"/>
      <c r="BA76" s="2" t="str">
        <f>IF($A76&gt;='243way_Regular Symbol'!F$16,"",COUNTIF(D76:D78,$AZ$1))</f>
        <v/>
      </c>
      <c r="BB76" s="2" t="str">
        <f>IF($A76&gt;='243way_Regular Symbol'!G$16,"",COUNTIF(E76:E78,$AZ$1))</f>
        <v/>
      </c>
      <c r="BC76" s="2" t="str">
        <f>IF($A76&gt;='243way_Regular Symbol'!H$16,"",COUNTIF(F76:F78,$AZ$1))</f>
        <v/>
      </c>
      <c r="BE76" s="342">
        <f>IF($A76&gt;='243way_Regular Symbol'!D$16,"",IF(B76=0,"",IF(OR(B76=$AM$1,B76=$BF$1,B77=$AM$1,B77=$BF$1,B78=$AM$1,B78=$BF$1),1,0)))</f>
        <v>0</v>
      </c>
      <c r="BF76" s="342" t="str">
        <f>IF($A76&gt;='243way_Regular Symbol'!E$16,"",IF(C76=0,"",IF(OR(C76=$AM$1,C76=$BF$1,C77=$AM$1,C77=$BF$1,C78=$AM$1,C78=$BF$1),1,0)))</f>
        <v/>
      </c>
      <c r="BG76" s="342" t="str">
        <f>IF($A76&gt;='243way_Regular Symbol'!F$16,"",IF(D76=0,"",IF(OR(D76=$AM$1,D76=$BF$1,D77=$AM$1,D77=$BF$1,D78=$AM$1,D78=$BF$1),1,0)))</f>
        <v/>
      </c>
      <c r="BH76" s="342" t="str">
        <f>IF($A76&gt;='243way_Regular Symbol'!G$16,"",IF(E76=0,"",IF(OR(E76=$AM$1,E76=$BF$1,E77=$AM$1,E77=$BF$1,E78=$AM$1,E78=$BF$1),1,0)))</f>
        <v/>
      </c>
      <c r="BI76" s="342" t="str">
        <f>IF($A76&gt;='243way_Regular Symbol'!H$16,"",IF(F76=0,"",IF(OR(F76=$AM$1,F76=$BF$1,F77=$AM$1,F77=$BF$1,F78=$AM$1,F78=$BF$1),1,0)))</f>
        <v/>
      </c>
      <c r="BK76" s="342">
        <f>IF($A76&gt;='243way_Regular Symbol'!D$16,"",IF(B76=0,"",IF(OR(B76=$AM$1,B76=$BL$1,B77=$AM$1,B77=$BL$1,B78=$AM$1,B78=$BL$1),0,1)))</f>
        <v>1</v>
      </c>
      <c r="BL76" s="2" t="str">
        <f>IF($A76&gt;='243way_Regular Symbol'!E$16,"",IF(C76=0,"",IF(OR(C76=$AM$1,C76=$BL$1,C77=$AM$1,C77=$BL$1,C78=$AM$1,C78=$BL$1),0,1)))</f>
        <v/>
      </c>
      <c r="BM76" s="2" t="str">
        <f>IF($A76&gt;='243way_Regular Symbol'!F$16,"",IF(D76=0,"",IF(OR(D76=$AM$1,D76=$BL$1,D77=$AM$1,D77=$BL$1,D78=$AM$1,D78=$BL$1),0,1)))</f>
        <v/>
      </c>
      <c r="BN76" s="2" t="str">
        <f>IF($A76&gt;='243way_Regular Symbol'!G$16,"",IF(E76=0,"",IF(OR(E76=$AM$1,E76=$BL$1,E77=$AM$1,E77=$BL$1,E78=$AM$1,E78=$BL$1),0,1)))</f>
        <v/>
      </c>
      <c r="BO76" s="128" t="str">
        <f>IF($A76&gt;='243way_Regular Symbol'!H$16,"",IF(F76=0,"",IF(OR(F76=$AM$1,F76=$BL$1,F77=$AM$1,F77=$BL$1,F78=$AM$1,F78=$BL$1),0,1)))</f>
        <v/>
      </c>
      <c r="BQ76" s="2">
        <f>IF($A76&gt;='243way_Regular Symbol'!D$16,"",IF(B76=0,"",IF(OR(B76=$BQ$1,B76=$BR$1,B77=$BQ$1,B77=$BR$1,B78=$BQ$1,B78=$BR$1),0,1)))</f>
        <v>1</v>
      </c>
      <c r="BR76" s="2" t="str">
        <f>IF($A76&gt;='243way_Regular Symbol'!E$16,"",IF(C76=0,"",IF(OR(C76=$BQ$1,C76=$BR$1,C77=$BQ$1,C77=$BR$1,C78=$BQ$1,C78=$BR$1),0,1)))</f>
        <v/>
      </c>
      <c r="BS76" s="2" t="str">
        <f>IF($A76&gt;='243way_Regular Symbol'!F$16,"",IF(D76=0,"",IF(OR(D76=$BQ$1,D76=$BR$1,D77=$BQ$1,D77=$BR$1,D78=$BQ$1,D78=$BR$1),0,1)))</f>
        <v/>
      </c>
      <c r="BT76" s="2" t="str">
        <f>IF($A76&gt;='243way_Regular Symbol'!G$16,"",IF(E76=0,"",IF(OR(E76=$BQ$1,E76=$BR$1,E77=$BQ$1,E77=$BR$1,E78=$BQ$1,E78=$BR$1),0,1)))</f>
        <v/>
      </c>
      <c r="BU76" s="2" t="str">
        <f>IF($A76&gt;='243way_Regular Symbol'!H$16,"",IF(F76=0,"",IF(OR(F76=$BQ$1,F76=$BR$1,F77=$BQ$1,F77=$BR$1,F78=$BQ$1,F78=$BR$1),0,1)))</f>
        <v/>
      </c>
      <c r="BW76" s="2">
        <f>IF($A76&gt;='243way_Regular Symbol'!D$16,"",IF(B76=0,"",IF(OR(B76=$BW$1,B77=$BW$1,B78=$BW$1,B76=$BX$1,B77=$BX$1,B78=$BX$1),0,1)))</f>
        <v>1</v>
      </c>
      <c r="BX76" s="2" t="str">
        <f>IF($A76&gt;='243way_Regular Symbol'!E$16,"",IF(C76=0,"",IF(OR(C76=$BW$1,C77=$BW$1,C78=$BW$1,C76=$BX$1,C77=$BX$1,C78=$BX$1),0,1)))</f>
        <v/>
      </c>
      <c r="BY76" s="2" t="str">
        <f>IF($A76&gt;='243way_Regular Symbol'!F$16,"",IF(D76=0,"",IF(OR(D76=$BW$1,D77=$BW$1,D78=$BW$1,D76=$BX$1,D77=$BX$1,D78=$BX$1),0,1)))</f>
        <v/>
      </c>
      <c r="BZ76" s="2" t="str">
        <f>IF($A76&gt;='243way_Regular Symbol'!G$16,"",IF(E76=0,"",IF(OR(E76=$BW$1,E77=$BW$1,E78=$BW$1,E76=$BX$1,E77=$BX$1,E78=$BX$1),0,1)))</f>
        <v/>
      </c>
      <c r="CA76" s="2" t="str">
        <f>IF($A76&gt;='243way_Regular Symbol'!H$16,"",IF(F76=0,"",IF(OR(F76=$BW$1,F77=$BW$1,F78=$BW$1,F76=$BX$1,F77=$BX$1,F78=$BX$1),0,1)))</f>
        <v/>
      </c>
      <c r="CC76" s="2">
        <f>IF($A76&gt;='243way_Regular Symbol'!D$16,"",IF(B76=0,"",IF(OR(B76=$BW$1,B77=$BW$1,B78=$BW$1,B76=$CD$1,B77=$CD$1,B78=$CD$1),0,1)))</f>
        <v>1</v>
      </c>
      <c r="CD76" s="2" t="str">
        <f>IF($A76&gt;='243way_Regular Symbol'!E$16,"",IF(C76=0,"",IF(OR(C76=$BW$1,C77=$BW$1,C78=$BW$1,C76=$CD$1,C77=$CD$1,C78=$CD$1),0,1)))</f>
        <v/>
      </c>
      <c r="CE76" s="2" t="str">
        <f>IF($A76&gt;='243way_Regular Symbol'!F$16,"",IF(D76=0,"",IF(OR(D76=$BW$1,D77=$BW$1,D78=$BW$1,D76=$CD$1,D77=$CD$1,D78=$CD$1),0,1)))</f>
        <v/>
      </c>
      <c r="CF76" s="2" t="str">
        <f>IF($A76&gt;='243way_Regular Symbol'!G$16,"",IF(E76=0,"",IF(OR(E76=$BW$1,E77=$BW$1,E78=$BW$1,E76=$CD$1,E77=$CD$1,E78=$CD$1),0,1)))</f>
        <v/>
      </c>
      <c r="CG76" s="2" t="str">
        <f>IF($A76&gt;='243way_Regular Symbol'!H$16,"",IF(F76=0,"",IF(OR(F76=$BW$1,F77=$BW$1,F78=$BW$1,F76=$CD$1,F77=$CD$1,F78=$CD$1),0,1)))</f>
        <v/>
      </c>
      <c r="CI76" s="2">
        <f>IF($A76&gt;='243way_Regular Symbol'!D$16,"",IF(B76=0,"",IF(OR(B76=$BW$1,B77=$BW$1,B78=$BW$1,B76=$CJ$1,B77=$CJ$1,B78=$CJ$1),0,1)))</f>
        <v>1</v>
      </c>
      <c r="CJ76" s="2" t="str">
        <f>IF($A76&gt;='243way_Regular Symbol'!E$16,"",IF(C76=0,"",IF(OR(C76=$BW$1,C77=$BW$1,C78=$BW$1,C76=$CJ$1,C77=$CJ$1,C78=$CJ$1),0,1)))</f>
        <v/>
      </c>
      <c r="CK76" s="2" t="str">
        <f>IF($A76&gt;='243way_Regular Symbol'!F$16,"",IF(D76=0,"",IF(OR(D76=$BW$1,D77=$BW$1,D78=$BW$1,D76=$CJ$1,D77=$CJ$1,D78=$CJ$1),0,1)))</f>
        <v/>
      </c>
      <c r="CL76" s="2" t="str">
        <f>IF($A76&gt;='243way_Regular Symbol'!G$16,"",IF(E76=0,"",IF(OR(E76=$BW$1,E77=$BW$1,E78=$BW$1,E76=$CJ$1,E77=$CJ$1,E78=$CJ$1),0,1)))</f>
        <v/>
      </c>
      <c r="CM76" s="2" t="str">
        <f>IF($A76&gt;='243way_Regular Symbol'!H$16,"",IF(F76=0,"",IF(OR(F76=$BW$1,F77=$BW$1,F78=$BW$1,F76=$CJ$1,F77=$CJ$1,F78=$CJ$1),0,1)))</f>
        <v/>
      </c>
      <c r="CO76" s="2">
        <f>IF($A76&gt;='243way_Regular Symbol'!D$16,"",IF(B76=0,"",IF(OR(B76=$BW$1,B77=$BW$1,B78=$BW$1,B76=$CP$1,B77=$CP$1,B78=$CP$1),0,1)))</f>
        <v>0</v>
      </c>
      <c r="CP76" s="2" t="str">
        <f>IF($A76&gt;='243way_Regular Symbol'!E$16,"",IF(C76=0,"",IF(OR(C76=$BW$1,C77=$BW$1,C78=$BW$1,C76=$CP$1,C77=$CP$1,C78=$CP$1),0,1)))</f>
        <v/>
      </c>
      <c r="CQ76" s="2" t="str">
        <f>IF($A76&gt;='243way_Regular Symbol'!F$16,"",IF(D76=0,"",IF(OR(D76=$BW$1,D77=$BW$1,D78=$BW$1,D76=$CP$1,D77=$CP$1,D78=$CP$1),0,1)))</f>
        <v/>
      </c>
      <c r="CR76" s="2" t="str">
        <f>IF($A76&gt;='243way_Regular Symbol'!G$16,"",IF(E76=0,"",IF(OR(E76=$BW$1,E77=$BW$1,E78=$BW$1,E76=$CP$1,E77=$CP$1,E78=$CP$1),0,1)))</f>
        <v/>
      </c>
      <c r="CS76" s="2" t="str">
        <f>IF($A76&gt;='243way_Regular Symbol'!H$16,"",IF(F76=0,"",IF(OR(F76=$BW$1,F77=$BW$1,F78=$BW$1,F76=$CP$1,F77=$CP$1,F78=$CP$1),0,1)))</f>
        <v/>
      </c>
      <c r="CU76" s="2">
        <f>IF($A76&gt;='243way_Regular Symbol'!D$16,"",IF(B76=0,"",IF(OR(B76=$BW$1,B77=$BW$1,B78=$BW$1,B76=$CV$1,B77=$CV$1,B78=$CV$1),0,1)))</f>
        <v>1</v>
      </c>
      <c r="CV76" s="2" t="str">
        <f>IF($A76&gt;='243way_Regular Symbol'!E$16,"",IF(C76=0,"",IF(OR(C76=$BW$1,C77=$BW$1,C78=$BW$1,C76=$CV$1,C77=$CV$1,C78=$CV$1),0,1)))</f>
        <v/>
      </c>
      <c r="CW76" s="2" t="str">
        <f>IF($A76&gt;='243way_Regular Symbol'!F$16,"",IF(D76=0,"",IF(OR(D76=$BW$1,D77=$BW$1,D78=$BW$1,D76=$CV$1,D77=$CV$1,D78=$CV$1),0,1)))</f>
        <v/>
      </c>
      <c r="CX76" s="2" t="str">
        <f>IF($A76&gt;='243way_Regular Symbol'!G$16,"",IF(E76=0,"",IF(OR(E76=$BW$1,E77=$BW$1,E78=$BW$1,E76=$CV$1,E77=$CV$1,E78=$CV$1),0,1)))</f>
        <v/>
      </c>
      <c r="CY76" s="2" t="str">
        <f>IF($A76&gt;='243way_Regular Symbol'!H$16,"",IF(F76=0,"",IF(OR(F76=$BW$1,F77=$BW$1,F78=$BW$1,F76=$CV$1,F77=$CV$1,F78=$CV$1),0,1)))</f>
        <v/>
      </c>
    </row>
    <row r="77" spans="1:103">
      <c r="A77" s="341">
        <f>IF('243way_Regular Symbol'!L76="","",'243way_Regular Symbol'!L76)</f>
        <v>73</v>
      </c>
      <c r="B77" s="184" t="str">
        <f>IF('243way_Regular Symbol'!M76="",
IF($A77-'243way_Regular Symbol'!D$16&gt;='243way_RegularＸ_W()'!B$2-1,"",VLOOKUP($A77-'243way_Regular Symbol'!D$16,'243way_Regular Symbol'!$L$3:$Q$250,'243way_RegularＸ_W()'!B$3+1,FALSE)),
'243way_Regular Symbol'!M76)</f>
        <v>S1</v>
      </c>
      <c r="C77" s="184" t="str">
        <f>IF('243way_Regular Symbol'!N76="",
IF($A77-'243way_Regular Symbol'!E$16&gt;='243way_RegularＸ_W()'!C$2-1,"",VLOOKUP($A77-'243way_Regular Symbol'!E$16,'243way_Regular Symbol'!$L$3:$Q$250,'243way_RegularＸ_W()'!C$3+1,FALSE)),
'243way_Regular Symbol'!N76)</f>
        <v/>
      </c>
      <c r="D77" s="184" t="str">
        <f>IF('243way_Regular Symbol'!O76="",
IF($A77-'243way_Regular Symbol'!F$16&gt;='243way_RegularＸ_W()'!D$2-1,"",VLOOKUP($A77-'243way_Regular Symbol'!F$16,'243way_Regular Symbol'!$L$3:$Q$250,'243way_RegularＸ_W()'!D$3+1,FALSE)),
'243way_Regular Symbol'!O76)</f>
        <v/>
      </c>
      <c r="E77" s="184" t="str">
        <f>IF('243way_Regular Symbol'!P76="",
IF($A77-'243way_Regular Symbol'!G$16&gt;='243way_RegularＸ_W()'!E$2-1,"",VLOOKUP($A77-'243way_Regular Symbol'!G$16,'243way_Regular Symbol'!$L$3:$Q$250,'243way_RegularＸ_W()'!E$3+1,FALSE)),
'243way_Regular Symbol'!P76)</f>
        <v/>
      </c>
      <c r="F77" s="184" t="str">
        <f>IF('243way_Regular Symbol'!Q76="",
IF($A77-'243way_Regular Symbol'!H$16&gt;='243way_RegularＸ_W()'!F$2-1,"",VLOOKUP($A77-'243way_Regular Symbol'!H$16,'243way_Regular Symbol'!$L$3:$Q$250,'243way_RegularＸ_W()'!F$3+1,FALSE)),
'243way_Regular Symbol'!Q76)</f>
        <v/>
      </c>
      <c r="O77" s="342" t="str">
        <f>IF($A77&gt;='243way_Regular Symbol'!D$16,"",IF(B77=0,"",IF(OR(B77=$O$1,B77=$P$1,B78=$O$1,B78=$P$1,B79=$O$1,B79=$P$1),0,1)))</f>
        <v/>
      </c>
      <c r="P77" s="2" t="str">
        <f>IF($A77&gt;='243way_Regular Symbol'!E$16,"",IF(C77=0,"",IF(OR(C77=$O$1,C77=$P$1,C78=$O$1,C78=$P$1,C79=$O$1,C79=$P$1),0,1)))</f>
        <v/>
      </c>
      <c r="Q77" s="2" t="str">
        <f>IF($A77&gt;='243way_Regular Symbol'!F$16,"",IF(D77=0,"",IF(OR(D77=$O$1,D77=$P$1,D78=$O$1,D78=$P$1,D79=$O$1,D79=$P$1),0,1)))</f>
        <v/>
      </c>
      <c r="R77" s="2" t="str">
        <f>IF($A77&gt;='243way_Regular Symbol'!G$16,"",IF(E77=0,"",IF(OR(E77=$O$1,E77=$P$1,E78=$O$1,E78=$P$1,E79=$O$1,E79=$P$1),0,1)))</f>
        <v/>
      </c>
      <c r="S77" s="128" t="str">
        <f>IF($A77&gt;='243way_Regular Symbol'!H$16,"",IF(F77=0,"",IF(OR(F77=$O$1,F77=$P$1,F78=$O$1,F78=$P$1,F79=$O$1,F79=$P$1),0,1)))</f>
        <v/>
      </c>
      <c r="U77" s="342" t="str">
        <f>IF($A77&gt;='243way_Regular Symbol'!D$16,"",IF(B77=0,"",IF(OR(B77=$U$1,B77=$V$1,B78=$U$1,B78=$V$1,B79=$U$1,B79=$V$1),0,1)))</f>
        <v/>
      </c>
      <c r="V77" s="2" t="str">
        <f>IF($A77&gt;='243way_Regular Symbol'!E$16,"",IF(C77=0,"",IF(OR(C77=$U$1,C77=$V$1,C78=$U$1,C78=$V$1,C79=$U$1,C79=$V$1),0,1)))</f>
        <v/>
      </c>
      <c r="W77" s="2" t="str">
        <f>IF($A77&gt;='243way_Regular Symbol'!F$16,"",IF(D77=0,"",IF(OR(D77=$U$1,D77=$V$1,D78=$U$1,D78=$V$1,D79=$U$1,D79=$V$1),0,1)))</f>
        <v/>
      </c>
      <c r="X77" s="2" t="str">
        <f>IF($A77&gt;='243way_Regular Symbol'!G$16,"",IF(E77=0,"",IF(OR(E77=$U$1,E77=$V$1,E78=$U$1,E78=$V$1,E79=$U$1,E79=$V$1),0,1)))</f>
        <v/>
      </c>
      <c r="Y77" s="128" t="str">
        <f>IF($A77&gt;='243way_Regular Symbol'!H$16,"",IF(F77=0,"",IF(OR(F77=$U$1,F77=$V$1,F78=$U$1,F78=$V$1,F79=$U$1,F79=$V$1),0,1)))</f>
        <v/>
      </c>
      <c r="AA77" s="342" t="str">
        <f>IF($A77&gt;='243way_Regular Symbol'!D$16,"",IF(B77=0,"",IF(OR(B77=$AA$1,B77=$AB$1,B78=$AA$1,B78=$AB$1,B79=$AA$1,,B79=$AB$1),0,1)))</f>
        <v/>
      </c>
      <c r="AB77" s="2" t="str">
        <f>IF($A77&gt;='243way_Regular Symbol'!E$16,"",IF(C77=0,"",IF(OR(C77=$AA$1,C77=$AB$1,C78=$AA$1,C78=$AB$1,C79=$AA$1,,C79=$AB$1),0,1)))</f>
        <v/>
      </c>
      <c r="AC77" s="2" t="str">
        <f>IF($A77&gt;='243way_Regular Symbol'!F$16,"",IF(D77=0,"",IF(OR(D77=$AA$1,D77=$AB$1,D78=$AA$1,D78=$AB$1,D79=$AA$1,,D79=$AB$1),0,1)))</f>
        <v/>
      </c>
      <c r="AD77" s="2" t="str">
        <f>IF($A77&gt;='243way_Regular Symbol'!G$16,"",IF(E77=0,"",IF(OR(E77=$AA$1,E77=$AB$1,E78=$AA$1,E78=$AB$1,E79=$AA$1,,E79=$AB$1),0,1)))</f>
        <v/>
      </c>
      <c r="AE77" s="128" t="str">
        <f>IF($A77&gt;='243way_Regular Symbol'!H$16,"",IF(F77=0,"",IF(OR(F77=$AA$1,F77=$AB$1,F78=$AA$1,F78=$AB$1,F79=$AA$1,,F79=$AB$1),0,1)))</f>
        <v/>
      </c>
      <c r="AG77" s="342" t="str">
        <f>IF($A77&gt;='243way_Regular Symbol'!D$16,"",IF(B77=0,"",IF(OR(B77=$AG$1,B77=$AH$1,B78=$AG$1,B78=$AH$1,B79=$AG$1,B79=$AH$1),0,1)))</f>
        <v/>
      </c>
      <c r="AH77" s="2" t="str">
        <f>IF($A77&gt;='243way_Regular Symbol'!E$16,"",IF(C77=0,"",IF(OR(C77=$AG$1,C77=$AH$1,C78=$AG$1,C78=$AH$1,C79=$AG$1,C79=$AH$1),0,1)))</f>
        <v/>
      </c>
      <c r="AI77" s="2" t="str">
        <f>IF($A77&gt;='243way_Regular Symbol'!F$16,"",IF(D77=0,"",IF(OR(D77=$AG$1,D77=$AH$1,D78=$AG$1,D78=$AH$1,D79=$AG$1,D79=$AH$1),0,1)))</f>
        <v/>
      </c>
      <c r="AJ77" s="2" t="str">
        <f>IF($A77&gt;='243way_Regular Symbol'!G$16,"",IF(E77=0,"",IF(OR(E77=$AG$1,E77=$AH$1,E78=$AG$1,E78=$AH$1,E79=$AG$1,E79=$AH$1),0,1)))</f>
        <v/>
      </c>
      <c r="AK77" s="128" t="str">
        <f>IF($A77&gt;='243way_Regular Symbol'!H$16,"",IF(F77=0,"",IF(OR(F77=$AG$1,F77=$AH$1,F78=$AG$1,F78=$AH$1,F79=$AG$1,F79=$AH$1),0,1)))</f>
        <v/>
      </c>
      <c r="AM77" s="342" t="str">
        <f>IF($A77&gt;='243way_Regular Symbol'!D$16,"",IF(B77=0,"",IF(OR(B77=$AM$1,B77=$AN$1,B78=$AM$1,B78=$AN$1,B79=$AM$1,B79=$AN$1),0,1)))</f>
        <v/>
      </c>
      <c r="AN77" s="2" t="str">
        <f>IF($A77&gt;='243way_Regular Symbol'!E$16,"",IF(C77=0,"",IF(OR(C77=$AM$1,C77=$AN$1,C78=$AM$1,C78=$AN$1,C79=$AM$1,C79=$AN$1),0,1)))</f>
        <v/>
      </c>
      <c r="AO77" s="2" t="str">
        <f>IF($A77&gt;='243way_Regular Symbol'!F$16,"",IF(D77=0,"",IF(OR(D77=$AM$1,D77=$AN$1,D78=$AM$1,D78=$AN$1,D79=$AM$1,D79=$AN$1),0,1)))</f>
        <v/>
      </c>
      <c r="AP77" s="2" t="str">
        <f>IF($A77&gt;='243way_Regular Symbol'!G$16,"",IF(E77=0,"",IF(OR(E77=$AM$1,E77=$AN$1,E78=$AM$1,E78=$AN$1,E79=$AM$1,E79=$AN$1),0,1)))</f>
        <v/>
      </c>
      <c r="AQ77" s="128" t="str">
        <f>IF($A77&gt;='243way_Regular Symbol'!H$16,"",IF(F77=0,"",IF(OR(F77=$AM$1,F77=$AN$1,F78=$AM$1,F78=$AN$1,F79=$AM$1,F79=$AN$1),0,1)))</f>
        <v/>
      </c>
      <c r="AS77" s="342" t="str">
        <f>IF($A77&gt;='243way_Regular Symbol'!D$16,"",IF(B77=0,"",IF(OR(B77=$AM$1,B77=$AT$1,B78=$AM$1,B78=$AT$1,B79=$AM$1,B79=$AT$1),0,1)))</f>
        <v/>
      </c>
      <c r="AT77" s="2" t="str">
        <f>IF($A77&gt;='243way_Regular Symbol'!E$16,"",IF(C77=0,"",IF(OR(C77=$AM$1,C77=$AT$1,C78=$AM$1,C78=$AT$1,C79=$AM$1,C79=$AT$1),0,1)))</f>
        <v/>
      </c>
      <c r="AU77" s="2" t="str">
        <f>IF($A77&gt;='243way_Regular Symbol'!F$16,"",IF(D77=0,"",IF(OR(D77=$AM$1,D77=$AT$1,D78=$AM$1,D78=$AT$1,D79=$AM$1,D79=$AT$1),0,1)))</f>
        <v/>
      </c>
      <c r="AV77" s="2" t="str">
        <f>IF($A77&gt;='243way_Regular Symbol'!G$16,"",IF(E77=0,"",IF(OR(E77=$AM$1,E77=$AT$1,E78=$AM$1,E78=$AT$1,E79=$AM$1,E79=$AT$1),0,1)))</f>
        <v/>
      </c>
      <c r="AW77" s="128" t="str">
        <f>IF($A77&gt;='243way_Regular Symbol'!H$16,"",IF(F77=0,"",IF(OR(F77=$AM$1,F77=$AT$1,F78=$AM$1,F78=$AT$1,F79=$AM$1,F79=$AT$1),0,1)))</f>
        <v/>
      </c>
      <c r="AY77" s="342"/>
      <c r="AZ77" s="2"/>
      <c r="BA77" s="2" t="str">
        <f>IF($A77&gt;='243way_Regular Symbol'!F$16,"",COUNTIF(D77:D79,$AZ$1))</f>
        <v/>
      </c>
      <c r="BB77" s="2" t="str">
        <f>IF($A77&gt;='243way_Regular Symbol'!G$16,"",COUNTIF(E77:E79,$AZ$1))</f>
        <v/>
      </c>
      <c r="BC77" s="2" t="str">
        <f>IF($A77&gt;='243way_Regular Symbol'!H$16,"",COUNTIF(F77:F79,$AZ$1))</f>
        <v/>
      </c>
      <c r="BE77" s="342" t="str">
        <f>IF($A77&gt;='243way_Regular Symbol'!D$16,"",IF(B77=0,"",IF(OR(B77=$AM$1,B77=$BF$1,B78=$AM$1,B78=$BF$1,B79=$AM$1,B79=$BF$1),1,0)))</f>
        <v/>
      </c>
      <c r="BF77" s="342" t="str">
        <f>IF($A77&gt;='243way_Regular Symbol'!E$16,"",IF(C77=0,"",IF(OR(C77=$AM$1,C77=$BF$1,C78=$AM$1,C78=$BF$1,C79=$AM$1,C79=$BF$1),1,0)))</f>
        <v/>
      </c>
      <c r="BG77" s="342" t="str">
        <f>IF($A77&gt;='243way_Regular Symbol'!F$16,"",IF(D77=0,"",IF(OR(D77=$AM$1,D77=$BF$1,D78=$AM$1,D78=$BF$1,D79=$AM$1,D79=$BF$1),1,0)))</f>
        <v/>
      </c>
      <c r="BH77" s="342" t="str">
        <f>IF($A77&gt;='243way_Regular Symbol'!G$16,"",IF(E77=0,"",IF(OR(E77=$AM$1,E77=$BF$1,E78=$AM$1,E78=$BF$1,E79=$AM$1,E79=$BF$1),1,0)))</f>
        <v/>
      </c>
      <c r="BI77" s="342" t="str">
        <f>IF($A77&gt;='243way_Regular Symbol'!H$16,"",IF(F77=0,"",IF(OR(F77=$AM$1,F77=$BF$1,F78=$AM$1,F78=$BF$1,F79=$AM$1,F79=$BF$1),1,0)))</f>
        <v/>
      </c>
      <c r="BK77" s="342" t="str">
        <f>IF($A77&gt;='243way_Regular Symbol'!D$16,"",IF(B77=0,"",IF(OR(B77=$AM$1,B77=$BL$1,B78=$AM$1,B78=$BL$1,B79=$AM$1,B79=$BL$1),0,1)))</f>
        <v/>
      </c>
      <c r="BL77" s="2" t="str">
        <f>IF($A77&gt;='243way_Regular Symbol'!E$16,"",IF(C77=0,"",IF(OR(C77=$AM$1,C77=$BL$1,C78=$AM$1,C78=$BL$1,C79=$AM$1,C79=$BL$1),0,1)))</f>
        <v/>
      </c>
      <c r="BM77" s="2" t="str">
        <f>IF($A77&gt;='243way_Regular Symbol'!F$16,"",IF(D77=0,"",IF(OR(D77=$AM$1,D77=$BL$1,D78=$AM$1,D78=$BL$1,D79=$AM$1,D79=$BL$1),0,1)))</f>
        <v/>
      </c>
      <c r="BN77" s="2" t="str">
        <f>IF($A77&gt;='243way_Regular Symbol'!G$16,"",IF(E77=0,"",IF(OR(E77=$AM$1,E77=$BL$1,E78=$AM$1,E78=$BL$1,E79=$AM$1,E79=$BL$1),0,1)))</f>
        <v/>
      </c>
      <c r="BO77" s="128" t="str">
        <f>IF($A77&gt;='243way_Regular Symbol'!H$16,"",IF(F77=0,"",IF(OR(F77=$AM$1,F77=$BL$1,F78=$AM$1,F78=$BL$1,F79=$AM$1,F79=$BL$1),0,1)))</f>
        <v/>
      </c>
      <c r="BQ77" s="2" t="str">
        <f>IF($A77&gt;='243way_Regular Symbol'!D$16,"",IF(B77=0,"",IF(OR(B77=$BQ$1,B77=$BR$1,B78=$BQ$1,B78=$BR$1,B79=$BQ$1,B79=$BR$1),0,1)))</f>
        <v/>
      </c>
      <c r="BR77" s="2" t="str">
        <f>IF($A77&gt;='243way_Regular Symbol'!E$16,"",IF(C77=0,"",IF(OR(C77=$BQ$1,C77=$BR$1,C78=$BQ$1,C78=$BR$1,C79=$BQ$1,C79=$BR$1),0,1)))</f>
        <v/>
      </c>
      <c r="BS77" s="2" t="str">
        <f>IF($A77&gt;='243way_Regular Symbol'!F$16,"",IF(D77=0,"",IF(OR(D77=$BQ$1,D77=$BR$1,D78=$BQ$1,D78=$BR$1,D79=$BQ$1,D79=$BR$1),0,1)))</f>
        <v/>
      </c>
      <c r="BT77" s="2" t="str">
        <f>IF($A77&gt;='243way_Regular Symbol'!G$16,"",IF(E77=0,"",IF(OR(E77=$BQ$1,E77=$BR$1,E78=$BQ$1,E78=$BR$1,E79=$BQ$1,E79=$BR$1),0,1)))</f>
        <v/>
      </c>
      <c r="BU77" s="2" t="str">
        <f>IF($A77&gt;='243way_Regular Symbol'!H$16,"",IF(F77=0,"",IF(OR(F77=$BQ$1,F77=$BR$1,F78=$BQ$1,F78=$BR$1,F79=$BQ$1,F79=$BR$1),0,1)))</f>
        <v/>
      </c>
      <c r="BW77" s="2" t="str">
        <f>IF($A77&gt;='243way_Regular Symbol'!D$16,"",IF(B77=0,"",IF(OR(B77=$BW$1,B78=$BW$1,B79=$BW$1,B77=$BX$1,B78=$BX$1,B79=$BX$1),0,1)))</f>
        <v/>
      </c>
      <c r="BX77" s="2" t="str">
        <f>IF($A77&gt;='243way_Regular Symbol'!E$16,"",IF(C77=0,"",IF(OR(C77=$BW$1,C78=$BW$1,C79=$BW$1,C77=$BX$1,C78=$BX$1,C79=$BX$1),0,1)))</f>
        <v/>
      </c>
      <c r="BY77" s="2" t="str">
        <f>IF($A77&gt;='243way_Regular Symbol'!F$16,"",IF(D77=0,"",IF(OR(D77=$BW$1,D78=$BW$1,D79=$BW$1,D77=$BX$1,D78=$BX$1,D79=$BX$1),0,1)))</f>
        <v/>
      </c>
      <c r="BZ77" s="2" t="str">
        <f>IF($A77&gt;='243way_Regular Symbol'!G$16,"",IF(E77=0,"",IF(OR(E77=$BW$1,E78=$BW$1,E79=$BW$1,E77=$BX$1,E78=$BX$1,E79=$BX$1),0,1)))</f>
        <v/>
      </c>
      <c r="CA77" s="2" t="str">
        <f>IF($A77&gt;='243way_Regular Symbol'!H$16,"",IF(F77=0,"",IF(OR(F77=$BW$1,F78=$BW$1,F79=$BW$1,F77=$BX$1,F78=$BX$1,F79=$BX$1),0,1)))</f>
        <v/>
      </c>
      <c r="CC77" s="2" t="str">
        <f>IF($A77&gt;='243way_Regular Symbol'!D$16,"",IF(B77=0,"",IF(OR(B77=$BW$1,B78=$BW$1,B79=$BW$1,B77=$CD$1,B78=$CD$1,B79=$CD$1),0,1)))</f>
        <v/>
      </c>
      <c r="CD77" s="2" t="str">
        <f>IF($A77&gt;='243way_Regular Symbol'!E$16,"",IF(C77=0,"",IF(OR(C77=$BW$1,C78=$BW$1,C79=$BW$1,C77=$CD$1,C78=$CD$1,C79=$CD$1),0,1)))</f>
        <v/>
      </c>
      <c r="CE77" s="2" t="str">
        <f>IF($A77&gt;='243way_Regular Symbol'!F$16,"",IF(D77=0,"",IF(OR(D77=$BW$1,D78=$BW$1,D79=$BW$1,D77=$CD$1,D78=$CD$1,D79=$CD$1),0,1)))</f>
        <v/>
      </c>
      <c r="CF77" s="2" t="str">
        <f>IF($A77&gt;='243way_Regular Symbol'!G$16,"",IF(E77=0,"",IF(OR(E77=$BW$1,E78=$BW$1,E79=$BW$1,E77=$CD$1,E78=$CD$1,E79=$CD$1),0,1)))</f>
        <v/>
      </c>
      <c r="CG77" s="2" t="str">
        <f>IF($A77&gt;='243way_Regular Symbol'!H$16,"",IF(F77=0,"",IF(OR(F77=$BW$1,F78=$BW$1,F79=$BW$1,F77=$CD$1,F78=$CD$1,F79=$CD$1),0,1)))</f>
        <v/>
      </c>
      <c r="CI77" s="2" t="str">
        <f>IF($A77&gt;='243way_Regular Symbol'!D$16,"",IF(B77=0,"",IF(OR(B77=$BW$1,B78=$BW$1,B79=$BW$1,B77=$CJ$1,B78=$CJ$1,B79=$CJ$1),0,1)))</f>
        <v/>
      </c>
      <c r="CJ77" s="2" t="str">
        <f>IF($A77&gt;='243way_Regular Symbol'!E$16,"",IF(C77=0,"",IF(OR(C77=$BW$1,C78=$BW$1,C79=$BW$1,C77=$CJ$1,C78=$CJ$1,C79=$CJ$1),0,1)))</f>
        <v/>
      </c>
      <c r="CK77" s="2" t="str">
        <f>IF($A77&gt;='243way_Regular Symbol'!F$16,"",IF(D77=0,"",IF(OR(D77=$BW$1,D78=$BW$1,D79=$BW$1,D77=$CJ$1,D78=$CJ$1,D79=$CJ$1),0,1)))</f>
        <v/>
      </c>
      <c r="CL77" s="2" t="str">
        <f>IF($A77&gt;='243way_Regular Symbol'!G$16,"",IF(E77=0,"",IF(OR(E77=$BW$1,E78=$BW$1,E79=$BW$1,E77=$CJ$1,E78=$CJ$1,E79=$CJ$1),0,1)))</f>
        <v/>
      </c>
      <c r="CM77" s="2" t="str">
        <f>IF($A77&gt;='243way_Regular Symbol'!H$16,"",IF(F77=0,"",IF(OR(F77=$BW$1,F78=$BW$1,F79=$BW$1,F77=$CJ$1,F78=$CJ$1,F79=$CJ$1),0,1)))</f>
        <v/>
      </c>
      <c r="CO77" s="2" t="str">
        <f>IF($A77&gt;='243way_Regular Symbol'!D$16,"",IF(B77=0,"",IF(OR(B77=$BW$1,B78=$BW$1,B79=$BW$1,B77=$CP$1,B78=$CP$1,B79=$CP$1),0,1)))</f>
        <v/>
      </c>
      <c r="CP77" s="2" t="str">
        <f>IF($A77&gt;='243way_Regular Symbol'!E$16,"",IF(C77=0,"",IF(OR(C77=$BW$1,C78=$BW$1,C79=$BW$1,C77=$CP$1,C78=$CP$1,C79=$CP$1),0,1)))</f>
        <v/>
      </c>
      <c r="CQ77" s="2" t="str">
        <f>IF($A77&gt;='243way_Regular Symbol'!F$16,"",IF(D77=0,"",IF(OR(D77=$BW$1,D78=$BW$1,D79=$BW$1,D77=$CP$1,D78=$CP$1,D79=$CP$1),0,1)))</f>
        <v/>
      </c>
      <c r="CR77" s="2" t="str">
        <f>IF($A77&gt;='243way_Regular Symbol'!G$16,"",IF(E77=0,"",IF(OR(E77=$BW$1,E78=$BW$1,E79=$BW$1,E77=$CP$1,E78=$CP$1,E79=$CP$1),0,1)))</f>
        <v/>
      </c>
      <c r="CS77" s="2" t="str">
        <f>IF($A77&gt;='243way_Regular Symbol'!H$16,"",IF(F77=0,"",IF(OR(F77=$BW$1,F78=$BW$1,F79=$BW$1,F77=$CP$1,F78=$CP$1,F79=$CP$1),0,1)))</f>
        <v/>
      </c>
      <c r="CU77" s="2" t="str">
        <f>IF($A77&gt;='243way_Regular Symbol'!D$16,"",IF(B77=0,"",IF(OR(B77=$BW$1,B78=$BW$1,B79=$BW$1,B77=$CV$1,B78=$CV$1,B79=$CV$1),0,1)))</f>
        <v/>
      </c>
      <c r="CV77" s="2" t="str">
        <f>IF($A77&gt;='243way_Regular Symbol'!E$16,"",IF(C77=0,"",IF(OR(C77=$BW$1,C78=$BW$1,C79=$BW$1,C77=$CV$1,C78=$CV$1,C79=$CV$1),0,1)))</f>
        <v/>
      </c>
      <c r="CW77" s="2" t="str">
        <f>IF($A77&gt;='243way_Regular Symbol'!F$16,"",IF(D77=0,"",IF(OR(D77=$BW$1,D78=$BW$1,D79=$BW$1,D77=$CV$1,D78=$CV$1,D79=$CV$1),0,1)))</f>
        <v/>
      </c>
      <c r="CX77" s="2" t="str">
        <f>IF($A77&gt;='243way_Regular Symbol'!G$16,"",IF(E77=0,"",IF(OR(E77=$BW$1,E78=$BW$1,E79=$BW$1,E77=$CV$1,E78=$CV$1,E79=$CV$1),0,1)))</f>
        <v/>
      </c>
      <c r="CY77" s="2" t="str">
        <f>IF($A77&gt;='243way_Regular Symbol'!H$16,"",IF(F77=0,"",IF(OR(F77=$BW$1,F78=$BW$1,F79=$BW$1,F77=$CV$1,F78=$CV$1,F79=$CV$1),0,1)))</f>
        <v/>
      </c>
    </row>
    <row r="78" spans="1:103">
      <c r="A78" s="341">
        <f>IF('243way_Regular Symbol'!L77="","",'243way_Regular Symbol'!L77)</f>
        <v>74</v>
      </c>
      <c r="B78" s="184" t="str">
        <f>IF('243way_Regular Symbol'!M77="",
IF($A78-'243way_Regular Symbol'!D$16&gt;='243way_RegularＸ_W()'!B$2-1,"",VLOOKUP($A78-'243way_Regular Symbol'!D$16,'243way_Regular Symbol'!$L$3:$Q$250,'243way_RegularＸ_W()'!B$3+1,FALSE)),
'243way_Regular Symbol'!M77)</f>
        <v>TE</v>
      </c>
      <c r="C78" s="184" t="str">
        <f>IF('243way_Regular Symbol'!N77="",
IF($A78-'243way_Regular Symbol'!E$16&gt;='243way_RegularＸ_W()'!C$2-1,"",VLOOKUP($A78-'243way_Regular Symbol'!E$16,'243way_Regular Symbol'!$L$3:$Q$250,'243way_RegularＸ_W()'!C$3+1,FALSE)),
'243way_Regular Symbol'!N77)</f>
        <v/>
      </c>
      <c r="D78" s="184" t="str">
        <f>IF('243way_Regular Symbol'!O77="",
IF($A78-'243way_Regular Symbol'!F$16&gt;='243way_RegularＸ_W()'!D$2-1,"",VLOOKUP($A78-'243way_Regular Symbol'!F$16,'243way_Regular Symbol'!$L$3:$Q$250,'243way_RegularＸ_W()'!D$3+1,FALSE)),
'243way_Regular Symbol'!O77)</f>
        <v/>
      </c>
      <c r="E78" s="184" t="str">
        <f>IF('243way_Regular Symbol'!P77="",
IF($A78-'243way_Regular Symbol'!G$16&gt;='243way_RegularＸ_W()'!E$2-1,"",VLOOKUP($A78-'243way_Regular Symbol'!G$16,'243way_Regular Symbol'!$L$3:$Q$250,'243way_RegularＸ_W()'!E$3+1,FALSE)),
'243way_Regular Symbol'!P77)</f>
        <v/>
      </c>
      <c r="F78" s="184" t="str">
        <f>IF('243way_Regular Symbol'!Q77="",
IF($A78-'243way_Regular Symbol'!H$16&gt;='243way_RegularＸ_W()'!F$2-1,"",VLOOKUP($A78-'243way_Regular Symbol'!H$16,'243way_Regular Symbol'!$L$3:$Q$250,'243way_RegularＸ_W()'!F$3+1,FALSE)),
'243way_Regular Symbol'!Q77)</f>
        <v/>
      </c>
      <c r="O78" s="342" t="str">
        <f>IF($A78&gt;='243way_Regular Symbol'!D$16,"",IF(B78=0,"",IF(OR(B78=$O$1,B78=$P$1,B79=$O$1,B79=$P$1,B80=$O$1,B80=$P$1),0,1)))</f>
        <v/>
      </c>
      <c r="P78" s="2" t="str">
        <f>IF($A78&gt;='243way_Regular Symbol'!E$16,"",IF(C78=0,"",IF(OR(C78=$O$1,C78=$P$1,C79=$O$1,C79=$P$1,C80=$O$1,C80=$P$1),0,1)))</f>
        <v/>
      </c>
      <c r="Q78" s="2" t="str">
        <f>IF($A78&gt;='243way_Regular Symbol'!F$16,"",IF(D78=0,"",IF(OR(D78=$O$1,D78=$P$1,D79=$O$1,D79=$P$1,D80=$O$1,D80=$P$1),0,1)))</f>
        <v/>
      </c>
      <c r="R78" s="2" t="str">
        <f>IF($A78&gt;='243way_Regular Symbol'!G$16,"",IF(E78=0,"",IF(OR(E78=$O$1,E78=$P$1,E79=$O$1,E79=$P$1,E80=$O$1,E80=$P$1),0,1)))</f>
        <v/>
      </c>
      <c r="S78" s="128" t="str">
        <f>IF($A78&gt;='243way_Regular Symbol'!H$16,"",IF(F78=0,"",IF(OR(F78=$O$1,F78=$P$1,F79=$O$1,F79=$P$1,F80=$O$1,F80=$P$1),0,1)))</f>
        <v/>
      </c>
      <c r="U78" s="342" t="str">
        <f>IF($A78&gt;='243way_Regular Symbol'!D$16,"",IF(B78=0,"",IF(OR(B78=$U$1,B78=$V$1,B79=$U$1,B79=$V$1,B80=$U$1,B80=$V$1),0,1)))</f>
        <v/>
      </c>
      <c r="V78" s="2" t="str">
        <f>IF($A78&gt;='243way_Regular Symbol'!E$16,"",IF(C78=0,"",IF(OR(C78=$U$1,C78=$V$1,C79=$U$1,C79=$V$1,C80=$U$1,C80=$V$1),0,1)))</f>
        <v/>
      </c>
      <c r="W78" s="2" t="str">
        <f>IF($A78&gt;='243way_Regular Symbol'!F$16,"",IF(D78=0,"",IF(OR(D78=$U$1,D78=$V$1,D79=$U$1,D79=$V$1,D80=$U$1,D80=$V$1),0,1)))</f>
        <v/>
      </c>
      <c r="X78" s="2" t="str">
        <f>IF($A78&gt;='243way_Regular Symbol'!G$16,"",IF(E78=0,"",IF(OR(E78=$U$1,E78=$V$1,E79=$U$1,E79=$V$1,E80=$U$1,E80=$V$1),0,1)))</f>
        <v/>
      </c>
      <c r="Y78" s="128" t="str">
        <f>IF($A78&gt;='243way_Regular Symbol'!H$16,"",IF(F78=0,"",IF(OR(F78=$U$1,F78=$V$1,F79=$U$1,F79=$V$1,F80=$U$1,F80=$V$1),0,1)))</f>
        <v/>
      </c>
      <c r="AA78" s="342" t="str">
        <f>IF($A78&gt;='243way_Regular Symbol'!D$16,"",IF(B78=0,"",IF(OR(B78=$AA$1,B78=$AB$1,B79=$AA$1,B79=$AB$1,B80=$AA$1,,B80=$AB$1),0,1)))</f>
        <v/>
      </c>
      <c r="AB78" s="2" t="str">
        <f>IF($A78&gt;='243way_Regular Symbol'!E$16,"",IF(C78=0,"",IF(OR(C78=$AA$1,C78=$AB$1,C79=$AA$1,C79=$AB$1,C80=$AA$1,,C80=$AB$1),0,1)))</f>
        <v/>
      </c>
      <c r="AC78" s="2" t="str">
        <f>IF($A78&gt;='243way_Regular Symbol'!F$16,"",IF(D78=0,"",IF(OR(D78=$AA$1,D78=$AB$1,D79=$AA$1,D79=$AB$1,D80=$AA$1,,D80=$AB$1),0,1)))</f>
        <v/>
      </c>
      <c r="AD78" s="2" t="str">
        <f>IF($A78&gt;='243way_Regular Symbol'!G$16,"",IF(E78=0,"",IF(OR(E78=$AA$1,E78=$AB$1,E79=$AA$1,E79=$AB$1,E80=$AA$1,,E80=$AB$1),0,1)))</f>
        <v/>
      </c>
      <c r="AE78" s="128" t="str">
        <f>IF($A78&gt;='243way_Regular Symbol'!H$16,"",IF(F78=0,"",IF(OR(F78=$AA$1,F78=$AB$1,F79=$AA$1,F79=$AB$1,F80=$AA$1,,F80=$AB$1),0,1)))</f>
        <v/>
      </c>
      <c r="AG78" s="342" t="str">
        <f>IF($A78&gt;='243way_Regular Symbol'!D$16,"",IF(B78=0,"",IF(OR(B78=$AG$1,B78=$AH$1,B79=$AG$1,B79=$AH$1,B80=$AG$1,B80=$AH$1),0,1)))</f>
        <v/>
      </c>
      <c r="AH78" s="2" t="str">
        <f>IF($A78&gt;='243way_Regular Symbol'!E$16,"",IF(C78=0,"",IF(OR(C78=$AG$1,C78=$AH$1,C79=$AG$1,C79=$AH$1,C80=$AG$1,C80=$AH$1),0,1)))</f>
        <v/>
      </c>
      <c r="AI78" s="2" t="str">
        <f>IF($A78&gt;='243way_Regular Symbol'!F$16,"",IF(D78=0,"",IF(OR(D78=$AG$1,D78=$AH$1,D79=$AG$1,D79=$AH$1,D80=$AG$1,D80=$AH$1),0,1)))</f>
        <v/>
      </c>
      <c r="AJ78" s="2" t="str">
        <f>IF($A78&gt;='243way_Regular Symbol'!G$16,"",IF(E78=0,"",IF(OR(E78=$AG$1,E78=$AH$1,E79=$AG$1,E79=$AH$1,E80=$AG$1,E80=$AH$1),0,1)))</f>
        <v/>
      </c>
      <c r="AK78" s="128" t="str">
        <f>IF($A78&gt;='243way_Regular Symbol'!H$16,"",IF(F78=0,"",IF(OR(F78=$AG$1,F78=$AH$1,F79=$AG$1,F79=$AH$1,F80=$AG$1,F80=$AH$1),0,1)))</f>
        <v/>
      </c>
      <c r="AM78" s="342" t="str">
        <f>IF($A78&gt;='243way_Regular Symbol'!D$16,"",IF(B78=0,"",IF(OR(B78=$AM$1,B78=$AN$1,B79=$AM$1,B79=$AN$1,B80=$AM$1,B80=$AN$1),0,1)))</f>
        <v/>
      </c>
      <c r="AN78" s="2" t="str">
        <f>IF($A78&gt;='243way_Regular Symbol'!E$16,"",IF(C78=0,"",IF(OR(C78=$AM$1,C78=$AN$1,C79=$AM$1,C79=$AN$1,C80=$AM$1,C80=$AN$1),0,1)))</f>
        <v/>
      </c>
      <c r="AO78" s="2" t="str">
        <f>IF($A78&gt;='243way_Regular Symbol'!F$16,"",IF(D78=0,"",IF(OR(D78=$AM$1,D78=$AN$1,D79=$AM$1,D79=$AN$1,D80=$AM$1,D80=$AN$1),0,1)))</f>
        <v/>
      </c>
      <c r="AP78" s="2" t="str">
        <f>IF($A78&gt;='243way_Regular Symbol'!G$16,"",IF(E78=0,"",IF(OR(E78=$AM$1,E78=$AN$1,E79=$AM$1,E79=$AN$1,E80=$AM$1,E80=$AN$1),0,1)))</f>
        <v/>
      </c>
      <c r="AQ78" s="128" t="str">
        <f>IF($A78&gt;='243way_Regular Symbol'!H$16,"",IF(F78=0,"",IF(OR(F78=$AM$1,F78=$AN$1,F79=$AM$1,F79=$AN$1,F80=$AM$1,F80=$AN$1),0,1)))</f>
        <v/>
      </c>
      <c r="AS78" s="342" t="str">
        <f>IF($A78&gt;='243way_Regular Symbol'!D$16,"",IF(B78=0,"",IF(OR(B78=$AM$1,B78=$AT$1,B79=$AM$1,B79=$AT$1,B80=$AM$1,B80=$AT$1),0,1)))</f>
        <v/>
      </c>
      <c r="AT78" s="2" t="str">
        <f>IF($A78&gt;='243way_Regular Symbol'!E$16,"",IF(C78=0,"",IF(OR(C78=$AM$1,C78=$AT$1,C79=$AM$1,C79=$AT$1,C80=$AM$1,C80=$AT$1),0,1)))</f>
        <v/>
      </c>
      <c r="AU78" s="2" t="str">
        <f>IF($A78&gt;='243way_Regular Symbol'!F$16,"",IF(D78=0,"",IF(OR(D78=$AM$1,D78=$AT$1,D79=$AM$1,D79=$AT$1,D80=$AM$1,D80=$AT$1),0,1)))</f>
        <v/>
      </c>
      <c r="AV78" s="2" t="str">
        <f>IF($A78&gt;='243way_Regular Symbol'!G$16,"",IF(E78=0,"",IF(OR(E78=$AM$1,E78=$AT$1,E79=$AM$1,E79=$AT$1,E80=$AM$1,E80=$AT$1),0,1)))</f>
        <v/>
      </c>
      <c r="AW78" s="128" t="str">
        <f>IF($A78&gt;='243way_Regular Symbol'!H$16,"",IF(F78=0,"",IF(OR(F78=$AM$1,F78=$AT$1,F79=$AM$1,F79=$AT$1,F80=$AM$1,F80=$AT$1),0,1)))</f>
        <v/>
      </c>
      <c r="AY78" s="342"/>
      <c r="AZ78" s="2"/>
      <c r="BA78" s="2" t="str">
        <f>IF($A78&gt;='243way_Regular Symbol'!F$16,"",COUNTIF(D78:D80,$AZ$1))</f>
        <v/>
      </c>
      <c r="BB78" s="2" t="str">
        <f>IF($A78&gt;='243way_Regular Symbol'!G$16,"",COUNTIF(E78:E80,$AZ$1))</f>
        <v/>
      </c>
      <c r="BC78" s="2" t="str">
        <f>IF($A78&gt;='243way_Regular Symbol'!H$16,"",COUNTIF(F78:F80,$AZ$1))</f>
        <v/>
      </c>
      <c r="BE78" s="342" t="str">
        <f>IF($A78&gt;='243way_Regular Symbol'!D$16,"",IF(B78=0,"",IF(OR(B78=$AM$1,B78=$BF$1,B79=$AM$1,B79=$BF$1,B80=$AM$1,B80=$BF$1),1,0)))</f>
        <v/>
      </c>
      <c r="BF78" s="342" t="str">
        <f>IF($A78&gt;='243way_Regular Symbol'!E$16,"",IF(C78=0,"",IF(OR(C78=$AM$1,C78=$BF$1,C79=$AM$1,C79=$BF$1,C80=$AM$1,C80=$BF$1),1,0)))</f>
        <v/>
      </c>
      <c r="BG78" s="342" t="str">
        <f>IF($A78&gt;='243way_Regular Symbol'!F$16,"",IF(D78=0,"",IF(OR(D78=$AM$1,D78=$BF$1,D79=$AM$1,D79=$BF$1,D80=$AM$1,D80=$BF$1),1,0)))</f>
        <v/>
      </c>
      <c r="BH78" s="342" t="str">
        <f>IF($A78&gt;='243way_Regular Symbol'!G$16,"",IF(E78=0,"",IF(OR(E78=$AM$1,E78=$BF$1,E79=$AM$1,E79=$BF$1,E80=$AM$1,E80=$BF$1),1,0)))</f>
        <v/>
      </c>
      <c r="BI78" s="342" t="str">
        <f>IF($A78&gt;='243way_Regular Symbol'!H$16,"",IF(F78=0,"",IF(OR(F78=$AM$1,F78=$BF$1,F79=$AM$1,F79=$BF$1,F80=$AM$1,F80=$BF$1),1,0)))</f>
        <v/>
      </c>
      <c r="BK78" s="342" t="str">
        <f>IF($A78&gt;='243way_Regular Symbol'!D$16,"",IF(B78=0,"",IF(OR(B78=$AM$1,B78=$BL$1,B79=$AM$1,B79=$BL$1,B80=$AM$1,B80=$BL$1),0,1)))</f>
        <v/>
      </c>
      <c r="BL78" s="2" t="str">
        <f>IF($A78&gt;='243way_Regular Symbol'!E$16,"",IF(C78=0,"",IF(OR(C78=$AM$1,C78=$BL$1,C79=$AM$1,C79=$BL$1,C80=$AM$1,C80=$BL$1),0,1)))</f>
        <v/>
      </c>
      <c r="BM78" s="2" t="str">
        <f>IF($A78&gt;='243way_Regular Symbol'!F$16,"",IF(D78=0,"",IF(OR(D78=$AM$1,D78=$BL$1,D79=$AM$1,D79=$BL$1,D80=$AM$1,D80=$BL$1),0,1)))</f>
        <v/>
      </c>
      <c r="BN78" s="2" t="str">
        <f>IF($A78&gt;='243way_Regular Symbol'!G$16,"",IF(E78=0,"",IF(OR(E78=$AM$1,E78=$BL$1,E79=$AM$1,E79=$BL$1,E80=$AM$1,E80=$BL$1),0,1)))</f>
        <v/>
      </c>
      <c r="BO78" s="128" t="str">
        <f>IF($A78&gt;='243way_Regular Symbol'!H$16,"",IF(F78=0,"",IF(OR(F78=$AM$1,F78=$BL$1,F79=$AM$1,F79=$BL$1,F80=$AM$1,F80=$BL$1),0,1)))</f>
        <v/>
      </c>
      <c r="BQ78" s="2" t="str">
        <f>IF($A78&gt;='243way_Regular Symbol'!D$16,"",IF(B78=0,"",IF(OR(B78=$BQ$1,B78=$BR$1,B79=$BQ$1,B79=$BR$1,B80=$BQ$1,B80=$BR$1),0,1)))</f>
        <v/>
      </c>
      <c r="BR78" s="2" t="str">
        <f>IF($A78&gt;='243way_Regular Symbol'!E$16,"",IF(C78=0,"",IF(OR(C78=$BQ$1,C78=$BR$1,C79=$BQ$1,C79=$BR$1,C80=$BQ$1,C80=$BR$1),0,1)))</f>
        <v/>
      </c>
      <c r="BS78" s="2" t="str">
        <f>IF($A78&gt;='243way_Regular Symbol'!F$16,"",IF(D78=0,"",IF(OR(D78=$BQ$1,D78=$BR$1,D79=$BQ$1,D79=$BR$1,D80=$BQ$1,D80=$BR$1),0,1)))</f>
        <v/>
      </c>
      <c r="BT78" s="2" t="str">
        <f>IF($A78&gt;='243way_Regular Symbol'!G$16,"",IF(E78=0,"",IF(OR(E78=$BQ$1,E78=$BR$1,E79=$BQ$1,E79=$BR$1,E80=$BQ$1,E80=$BR$1),0,1)))</f>
        <v/>
      </c>
      <c r="BU78" s="2" t="str">
        <f>IF($A78&gt;='243way_Regular Symbol'!H$16,"",IF(F78=0,"",IF(OR(F78=$BQ$1,F78=$BR$1,F79=$BQ$1,F79=$BR$1,F80=$BQ$1,F80=$BR$1),0,1)))</f>
        <v/>
      </c>
      <c r="BW78" s="2" t="str">
        <f>IF($A78&gt;='243way_Regular Symbol'!D$16,"",IF(B78=0,"",IF(OR(B78=$BW$1,B79=$BW$1,B80=$BW$1,B78=$BX$1,B79=$BX$1,B80=$BX$1),0,1)))</f>
        <v/>
      </c>
      <c r="BX78" s="2" t="str">
        <f>IF($A78&gt;='243way_Regular Symbol'!E$16,"",IF(C78=0,"",IF(OR(C78=$BW$1,C79=$BW$1,C80=$BW$1,C78=$BX$1,C79=$BX$1,C80=$BX$1),0,1)))</f>
        <v/>
      </c>
      <c r="BY78" s="2" t="str">
        <f>IF($A78&gt;='243way_Regular Symbol'!F$16,"",IF(D78=0,"",IF(OR(D78=$BW$1,D79=$BW$1,D80=$BW$1,D78=$BX$1,D79=$BX$1,D80=$BX$1),0,1)))</f>
        <v/>
      </c>
      <c r="BZ78" s="2" t="str">
        <f>IF($A78&gt;='243way_Regular Symbol'!G$16,"",IF(E78=0,"",IF(OR(E78=$BW$1,E79=$BW$1,E80=$BW$1,E78=$BX$1,E79=$BX$1,E80=$BX$1),0,1)))</f>
        <v/>
      </c>
      <c r="CA78" s="2" t="str">
        <f>IF($A78&gt;='243way_Regular Symbol'!H$16,"",IF(F78=0,"",IF(OR(F78=$BW$1,F79=$BW$1,F80=$BW$1,F78=$BX$1,F79=$BX$1,F80=$BX$1),0,1)))</f>
        <v/>
      </c>
      <c r="CC78" s="2" t="str">
        <f>IF($A78&gt;='243way_Regular Symbol'!D$16,"",IF(B78=0,"",IF(OR(B78=$BW$1,B79=$BW$1,B80=$BW$1,B78=$CD$1,B79=$CD$1,B80=$CD$1),0,1)))</f>
        <v/>
      </c>
      <c r="CD78" s="2" t="str">
        <f>IF($A78&gt;='243way_Regular Symbol'!E$16,"",IF(C78=0,"",IF(OR(C78=$BW$1,C79=$BW$1,C80=$BW$1,C78=$CD$1,C79=$CD$1,C80=$CD$1),0,1)))</f>
        <v/>
      </c>
      <c r="CE78" s="2" t="str">
        <f>IF($A78&gt;='243way_Regular Symbol'!F$16,"",IF(D78=0,"",IF(OR(D78=$BW$1,D79=$BW$1,D80=$BW$1,D78=$CD$1,D79=$CD$1,D80=$CD$1),0,1)))</f>
        <v/>
      </c>
      <c r="CF78" s="2" t="str">
        <f>IF($A78&gt;='243way_Regular Symbol'!G$16,"",IF(E78=0,"",IF(OR(E78=$BW$1,E79=$BW$1,E80=$BW$1,E78=$CD$1,E79=$CD$1,E80=$CD$1),0,1)))</f>
        <v/>
      </c>
      <c r="CG78" s="2" t="str">
        <f>IF($A78&gt;='243way_Regular Symbol'!H$16,"",IF(F78=0,"",IF(OR(F78=$BW$1,F79=$BW$1,F80=$BW$1,F78=$CD$1,F79=$CD$1,F80=$CD$1),0,1)))</f>
        <v/>
      </c>
      <c r="CI78" s="2" t="str">
        <f>IF($A78&gt;='243way_Regular Symbol'!D$16,"",IF(B78=0,"",IF(OR(B78=$BW$1,B79=$BW$1,B80=$BW$1,B78=$CJ$1,B79=$CJ$1,B80=$CJ$1),0,1)))</f>
        <v/>
      </c>
      <c r="CJ78" s="2" t="str">
        <f>IF($A78&gt;='243way_Regular Symbol'!E$16,"",IF(C78=0,"",IF(OR(C78=$BW$1,C79=$BW$1,C80=$BW$1,C78=$CJ$1,C79=$CJ$1,C80=$CJ$1),0,1)))</f>
        <v/>
      </c>
      <c r="CK78" s="2" t="str">
        <f>IF($A78&gt;='243way_Regular Symbol'!F$16,"",IF(D78=0,"",IF(OR(D78=$BW$1,D79=$BW$1,D80=$BW$1,D78=$CJ$1,D79=$CJ$1,D80=$CJ$1),0,1)))</f>
        <v/>
      </c>
      <c r="CL78" s="2" t="str">
        <f>IF($A78&gt;='243way_Regular Symbol'!G$16,"",IF(E78=0,"",IF(OR(E78=$BW$1,E79=$BW$1,E80=$BW$1,E78=$CJ$1,E79=$CJ$1,E80=$CJ$1),0,1)))</f>
        <v/>
      </c>
      <c r="CM78" s="2" t="str">
        <f>IF($A78&gt;='243way_Regular Symbol'!H$16,"",IF(F78=0,"",IF(OR(F78=$BW$1,F79=$BW$1,F80=$BW$1,F78=$CJ$1,F79=$CJ$1,F80=$CJ$1),0,1)))</f>
        <v/>
      </c>
      <c r="CO78" s="2" t="str">
        <f>IF($A78&gt;='243way_Regular Symbol'!D$16,"",IF(B78=0,"",IF(OR(B78=$BW$1,B79=$BW$1,B80=$BW$1,B78=$CP$1,B79=$CP$1,B80=$CP$1),0,1)))</f>
        <v/>
      </c>
      <c r="CP78" s="2" t="str">
        <f>IF($A78&gt;='243way_Regular Symbol'!E$16,"",IF(C78=0,"",IF(OR(C78=$BW$1,C79=$BW$1,C80=$BW$1,C78=$CP$1,C79=$CP$1,C80=$CP$1),0,1)))</f>
        <v/>
      </c>
      <c r="CQ78" s="2" t="str">
        <f>IF($A78&gt;='243way_Regular Symbol'!F$16,"",IF(D78=0,"",IF(OR(D78=$BW$1,D79=$BW$1,D80=$BW$1,D78=$CP$1,D79=$CP$1,D80=$CP$1),0,1)))</f>
        <v/>
      </c>
      <c r="CR78" s="2" t="str">
        <f>IF($A78&gt;='243way_Regular Symbol'!G$16,"",IF(E78=0,"",IF(OR(E78=$BW$1,E79=$BW$1,E80=$BW$1,E78=$CP$1,E79=$CP$1,E80=$CP$1),0,1)))</f>
        <v/>
      </c>
      <c r="CS78" s="2" t="str">
        <f>IF($A78&gt;='243way_Regular Symbol'!H$16,"",IF(F78=0,"",IF(OR(F78=$BW$1,F79=$BW$1,F80=$BW$1,F78=$CP$1,F79=$CP$1,F80=$CP$1),0,1)))</f>
        <v/>
      </c>
      <c r="CU78" s="2" t="str">
        <f>IF($A78&gt;='243way_Regular Symbol'!D$16,"",IF(B78=0,"",IF(OR(B78=$BW$1,B79=$BW$1,B80=$BW$1,B78=$CV$1,B79=$CV$1,B80=$CV$1),0,1)))</f>
        <v/>
      </c>
      <c r="CV78" s="2" t="str">
        <f>IF($A78&gt;='243way_Regular Symbol'!E$16,"",IF(C78=0,"",IF(OR(C78=$BW$1,C79=$BW$1,C80=$BW$1,C78=$CV$1,C79=$CV$1,C80=$CV$1),0,1)))</f>
        <v/>
      </c>
      <c r="CW78" s="2" t="str">
        <f>IF($A78&gt;='243way_Regular Symbol'!F$16,"",IF(D78=0,"",IF(OR(D78=$BW$1,D79=$BW$1,D80=$BW$1,D78=$CV$1,D79=$CV$1,D80=$CV$1),0,1)))</f>
        <v/>
      </c>
      <c r="CX78" s="2" t="str">
        <f>IF($A78&gt;='243way_Regular Symbol'!G$16,"",IF(E78=0,"",IF(OR(E78=$BW$1,E79=$BW$1,E80=$BW$1,E78=$CV$1,E79=$CV$1,E80=$CV$1),0,1)))</f>
        <v/>
      </c>
      <c r="CY78" s="2" t="str">
        <f>IF($A78&gt;='243way_Regular Symbol'!H$16,"",IF(F78=0,"",IF(OR(F78=$BW$1,F79=$BW$1,F80=$BW$1,F78=$CV$1,F79=$CV$1,F80=$CV$1),0,1)))</f>
        <v/>
      </c>
    </row>
    <row r="79" spans="1:103">
      <c r="A79" s="341">
        <f>IF('243way_Regular Symbol'!L78="","",'243way_Regular Symbol'!L78)</f>
        <v>75</v>
      </c>
      <c r="B79" s="184" t="str">
        <f>IF('243way_Regular Symbol'!M78="",
IF($A79-'243way_Regular Symbol'!D$16&gt;='243way_RegularＸ_W()'!B$2-1,"",VLOOKUP($A79-'243way_Regular Symbol'!D$16,'243way_Regular Symbol'!$L$3:$Q$250,'243way_RegularＸ_W()'!B$3+1,FALSE)),
'243way_Regular Symbol'!M78)</f>
        <v/>
      </c>
      <c r="C79" s="184" t="str">
        <f>IF('243way_Regular Symbol'!N78="",
IF($A79-'243way_Regular Symbol'!E$16&gt;='243way_RegularＸ_W()'!C$2-1,"",VLOOKUP($A79-'243way_Regular Symbol'!E$16,'243way_Regular Symbol'!$L$3:$Q$250,'243way_RegularＸ_W()'!C$3+1,FALSE)),
'243way_Regular Symbol'!N78)</f>
        <v/>
      </c>
      <c r="D79" s="184" t="str">
        <f>IF('243way_Regular Symbol'!O78="",
IF($A79-'243way_Regular Symbol'!F$16&gt;='243way_RegularＸ_W()'!D$2-1,"",VLOOKUP($A79-'243way_Regular Symbol'!F$16,'243way_Regular Symbol'!$L$3:$Q$250,'243way_RegularＸ_W()'!D$3+1,FALSE)),
'243way_Regular Symbol'!O78)</f>
        <v/>
      </c>
      <c r="E79" s="184" t="str">
        <f>IF('243way_Regular Symbol'!P78="",
IF($A79-'243way_Regular Symbol'!G$16&gt;='243way_RegularＸ_W()'!E$2-1,"",VLOOKUP($A79-'243way_Regular Symbol'!G$16,'243way_Regular Symbol'!$L$3:$Q$250,'243way_RegularＸ_W()'!E$3+1,FALSE)),
'243way_Regular Symbol'!P78)</f>
        <v/>
      </c>
      <c r="F79" s="184" t="str">
        <f>IF('243way_Regular Symbol'!Q78="",
IF($A79-'243way_Regular Symbol'!H$16&gt;='243way_RegularＸ_W()'!F$2-1,"",VLOOKUP($A79-'243way_Regular Symbol'!H$16,'243way_Regular Symbol'!$L$3:$Q$250,'243way_RegularＸ_W()'!F$3+1,FALSE)),
'243way_Regular Symbol'!Q78)</f>
        <v/>
      </c>
      <c r="O79" s="342" t="str">
        <f>IF($A79&gt;='243way_Regular Symbol'!D$16,"",IF(B79=0,"",IF(OR(B79=$O$1,B79=$P$1,B80=$O$1,B80=$P$1,B81=$O$1,B81=$P$1),0,1)))</f>
        <v/>
      </c>
      <c r="P79" s="2" t="str">
        <f>IF($A79&gt;='243way_Regular Symbol'!E$16,"",IF(C79=0,"",IF(OR(C79=$O$1,C79=$P$1,C80=$O$1,C80=$P$1,C81=$O$1,C81=$P$1),0,1)))</f>
        <v/>
      </c>
      <c r="Q79" s="2" t="str">
        <f>IF($A79&gt;='243way_Regular Symbol'!F$16,"",IF(D79=0,"",IF(OR(D79=$O$1,D79=$P$1,D80=$O$1,D80=$P$1,D81=$O$1,D81=$P$1),0,1)))</f>
        <v/>
      </c>
      <c r="R79" s="2" t="str">
        <f>IF($A79&gt;='243way_Regular Symbol'!G$16,"",IF(E79=0,"",IF(OR(E79=$O$1,E79=$P$1,E80=$O$1,E80=$P$1,E81=$O$1,E81=$P$1),0,1)))</f>
        <v/>
      </c>
      <c r="S79" s="128" t="str">
        <f>IF($A79&gt;='243way_Regular Symbol'!H$16,"",IF(F79=0,"",IF(OR(F79=$O$1,F79=$P$1,F80=$O$1,F80=$P$1,F81=$O$1,F81=$P$1),0,1)))</f>
        <v/>
      </c>
      <c r="U79" s="342" t="str">
        <f>IF($A79&gt;='243way_Regular Symbol'!D$16,"",IF(B79=0,"",IF(OR(B79=$U$1,B79=$V$1,B80=$U$1,B80=$V$1,B81=$U$1,B81=$V$1),0,1)))</f>
        <v/>
      </c>
      <c r="V79" s="2" t="str">
        <f>IF($A79&gt;='243way_Regular Symbol'!E$16,"",IF(C79=0,"",IF(OR(C79=$U$1,C79=$V$1,C80=$U$1,C80=$V$1,C81=$U$1,C81=$V$1),0,1)))</f>
        <v/>
      </c>
      <c r="W79" s="2" t="str">
        <f>IF($A79&gt;='243way_Regular Symbol'!F$16,"",IF(D79=0,"",IF(OR(D79=$U$1,D79=$V$1,D80=$U$1,D80=$V$1,D81=$U$1,D81=$V$1),0,1)))</f>
        <v/>
      </c>
      <c r="X79" s="2" t="str">
        <f>IF($A79&gt;='243way_Regular Symbol'!G$16,"",IF(E79=0,"",IF(OR(E79=$U$1,E79=$V$1,E80=$U$1,E80=$V$1,E81=$U$1,E81=$V$1),0,1)))</f>
        <v/>
      </c>
      <c r="Y79" s="128" t="str">
        <f>IF($A79&gt;='243way_Regular Symbol'!H$16,"",IF(F79=0,"",IF(OR(F79=$U$1,F79=$V$1,F80=$U$1,F80=$V$1,F81=$U$1,F81=$V$1),0,1)))</f>
        <v/>
      </c>
      <c r="AA79" s="342" t="str">
        <f>IF($A79&gt;='243way_Regular Symbol'!D$16,"",IF(B79=0,"",IF(OR(B79=$AA$1,B79=$AB$1,B80=$AA$1,B80=$AB$1,B81=$AA$1,,B81=$AB$1),0,1)))</f>
        <v/>
      </c>
      <c r="AB79" s="2" t="str">
        <f>IF($A79&gt;='243way_Regular Symbol'!E$16,"",IF(C79=0,"",IF(OR(C79=$AA$1,C79=$AB$1,C80=$AA$1,C80=$AB$1,C81=$AA$1,,C81=$AB$1),0,1)))</f>
        <v/>
      </c>
      <c r="AC79" s="2" t="str">
        <f>IF($A79&gt;='243way_Regular Symbol'!F$16,"",IF(D79=0,"",IF(OR(D79=$AA$1,D79=$AB$1,D80=$AA$1,D80=$AB$1,D81=$AA$1,,D81=$AB$1),0,1)))</f>
        <v/>
      </c>
      <c r="AD79" s="2" t="str">
        <f>IF($A79&gt;='243way_Regular Symbol'!G$16,"",IF(E79=0,"",IF(OR(E79=$AA$1,E79=$AB$1,E80=$AA$1,E80=$AB$1,E81=$AA$1,,E81=$AB$1),0,1)))</f>
        <v/>
      </c>
      <c r="AE79" s="128" t="str">
        <f>IF($A79&gt;='243way_Regular Symbol'!H$16,"",IF(F79=0,"",IF(OR(F79=$AA$1,F79=$AB$1,F80=$AA$1,F80=$AB$1,F81=$AA$1,,F81=$AB$1),0,1)))</f>
        <v/>
      </c>
      <c r="AG79" s="342" t="str">
        <f>IF($A79&gt;='243way_Regular Symbol'!D$16,"",IF(B79=0,"",IF(OR(B79=$AG$1,B79=$AH$1,B80=$AG$1,B80=$AH$1,B81=$AG$1,B81=$AH$1),0,1)))</f>
        <v/>
      </c>
      <c r="AH79" s="2" t="str">
        <f>IF($A79&gt;='243way_Regular Symbol'!E$16,"",IF(C79=0,"",IF(OR(C79=$AG$1,C79=$AH$1,C80=$AG$1,C80=$AH$1,C81=$AG$1,C81=$AH$1),0,1)))</f>
        <v/>
      </c>
      <c r="AI79" s="2" t="str">
        <f>IF($A79&gt;='243way_Regular Symbol'!F$16,"",IF(D79=0,"",IF(OR(D79=$AG$1,D79=$AH$1,D80=$AG$1,D80=$AH$1,D81=$AG$1,D81=$AH$1),0,1)))</f>
        <v/>
      </c>
      <c r="AJ79" s="2" t="str">
        <f>IF($A79&gt;='243way_Regular Symbol'!G$16,"",IF(E79=0,"",IF(OR(E79=$AG$1,E79=$AH$1,E80=$AG$1,E80=$AH$1,E81=$AG$1,E81=$AH$1),0,1)))</f>
        <v/>
      </c>
      <c r="AK79" s="128" t="str">
        <f>IF($A79&gt;='243way_Regular Symbol'!H$16,"",IF(F79=0,"",IF(OR(F79=$AG$1,F79=$AH$1,F80=$AG$1,F80=$AH$1,F81=$AG$1,F81=$AH$1),0,1)))</f>
        <v/>
      </c>
      <c r="AM79" s="342" t="str">
        <f>IF($A79&gt;='243way_Regular Symbol'!D$16,"",IF(B79=0,"",IF(OR(B79=$AM$1,B79=$AN$1,B80=$AM$1,B80=$AN$1,B81=$AM$1,B81=$AN$1),0,1)))</f>
        <v/>
      </c>
      <c r="AN79" s="2" t="str">
        <f>IF($A79&gt;='243way_Regular Symbol'!E$16,"",IF(C79=0,"",IF(OR(C79=$AM$1,C79=$AN$1,C80=$AM$1,C80=$AN$1,C81=$AM$1,C81=$AN$1),0,1)))</f>
        <v/>
      </c>
      <c r="AO79" s="2" t="str">
        <f>IF($A79&gt;='243way_Regular Symbol'!F$16,"",IF(D79=0,"",IF(OR(D79=$AM$1,D79=$AN$1,D80=$AM$1,D80=$AN$1,D81=$AM$1,D81=$AN$1),0,1)))</f>
        <v/>
      </c>
      <c r="AP79" s="2" t="str">
        <f>IF($A79&gt;='243way_Regular Symbol'!G$16,"",IF(E79=0,"",IF(OR(E79=$AM$1,E79=$AN$1,E80=$AM$1,E80=$AN$1,E81=$AM$1,E81=$AN$1),0,1)))</f>
        <v/>
      </c>
      <c r="AQ79" s="128" t="str">
        <f>IF($A79&gt;='243way_Regular Symbol'!H$16,"",IF(F79=0,"",IF(OR(F79=$AM$1,F79=$AN$1,F80=$AM$1,F80=$AN$1,F81=$AM$1,F81=$AN$1),0,1)))</f>
        <v/>
      </c>
      <c r="AS79" s="342" t="str">
        <f>IF($A79&gt;='243way_Regular Symbol'!D$16,"",IF(B79=0,"",IF(OR(B79=$AM$1,B79=$AT$1,B80=$AM$1,B80=$AT$1,B81=$AM$1,B81=$AT$1),0,1)))</f>
        <v/>
      </c>
      <c r="AT79" s="2" t="str">
        <f>IF($A79&gt;='243way_Regular Symbol'!E$16,"",IF(C79=0,"",IF(OR(C79=$AM$1,C79=$AT$1,C80=$AM$1,C80=$AT$1,C81=$AM$1,C81=$AT$1),0,1)))</f>
        <v/>
      </c>
      <c r="AU79" s="2" t="str">
        <f>IF($A79&gt;='243way_Regular Symbol'!F$16,"",IF(D79=0,"",IF(OR(D79=$AM$1,D79=$AT$1,D80=$AM$1,D80=$AT$1,D81=$AM$1,D81=$AT$1),0,1)))</f>
        <v/>
      </c>
      <c r="AV79" s="2" t="str">
        <f>IF($A79&gt;='243way_Regular Symbol'!G$16,"",IF(E79=0,"",IF(OR(E79=$AM$1,E79=$AT$1,E80=$AM$1,E80=$AT$1,E81=$AM$1,E81=$AT$1),0,1)))</f>
        <v/>
      </c>
      <c r="AW79" s="128" t="str">
        <f>IF($A79&gt;='243way_Regular Symbol'!H$16,"",IF(F79=0,"",IF(OR(F79=$AM$1,F79=$AT$1,F80=$AM$1,F80=$AT$1,F81=$AM$1,F81=$AT$1),0,1)))</f>
        <v/>
      </c>
      <c r="AY79" s="342"/>
      <c r="AZ79" s="2"/>
      <c r="BA79" s="2" t="str">
        <f>IF($A79&gt;='243way_Regular Symbol'!F$16,"",COUNTIF(D79:D81,$AZ$1))</f>
        <v/>
      </c>
      <c r="BB79" s="2" t="str">
        <f>IF($A79&gt;='243way_Regular Symbol'!G$16,"",COUNTIF(E79:E81,$AZ$1))</f>
        <v/>
      </c>
      <c r="BC79" s="2" t="str">
        <f>IF($A79&gt;='243way_Regular Symbol'!H$16,"",COUNTIF(F79:F81,$AZ$1))</f>
        <v/>
      </c>
      <c r="BE79" s="342" t="str">
        <f>IF($A79&gt;='243way_Regular Symbol'!D$16,"",IF(B79=0,"",IF(OR(B79=$AM$1,B79=$BF$1,B80=$AM$1,B80=$BF$1,B81=$AM$1,B81=$BF$1),1,0)))</f>
        <v/>
      </c>
      <c r="BF79" s="342" t="str">
        <f>IF($A79&gt;='243way_Regular Symbol'!E$16,"",IF(C79=0,"",IF(OR(C79=$AM$1,C79=$BF$1,C80=$AM$1,C80=$BF$1,C81=$AM$1,C81=$BF$1),1,0)))</f>
        <v/>
      </c>
      <c r="BG79" s="342" t="str">
        <f>IF($A79&gt;='243way_Regular Symbol'!F$16,"",IF(D79=0,"",IF(OR(D79=$AM$1,D79=$BF$1,D80=$AM$1,D80=$BF$1,D81=$AM$1,D81=$BF$1),1,0)))</f>
        <v/>
      </c>
      <c r="BH79" s="342" t="str">
        <f>IF($A79&gt;='243way_Regular Symbol'!G$16,"",IF(E79=0,"",IF(OR(E79=$AM$1,E79=$BF$1,E80=$AM$1,E80=$BF$1,E81=$AM$1,E81=$BF$1),1,0)))</f>
        <v/>
      </c>
      <c r="BI79" s="342" t="str">
        <f>IF($A79&gt;='243way_Regular Symbol'!H$16,"",IF(F79=0,"",IF(OR(F79=$AM$1,F79=$BF$1,F80=$AM$1,F80=$BF$1,F81=$AM$1,F81=$BF$1),1,0)))</f>
        <v/>
      </c>
      <c r="BK79" s="342" t="str">
        <f>IF($A79&gt;='243way_Regular Symbol'!D$16,"",IF(B79=0,"",IF(OR(B79=$AM$1,B79=$BL$1,B80=$AM$1,B80=$BL$1,B81=$AM$1,B81=$BL$1),0,1)))</f>
        <v/>
      </c>
      <c r="BL79" s="2" t="str">
        <f>IF($A79&gt;='243way_Regular Symbol'!E$16,"",IF(C79=0,"",IF(OR(C79=$AM$1,C79=$BL$1,C80=$AM$1,C80=$BL$1,C81=$AM$1,C81=$BL$1),0,1)))</f>
        <v/>
      </c>
      <c r="BM79" s="2" t="str">
        <f>IF($A79&gt;='243way_Regular Symbol'!F$16,"",IF(D79=0,"",IF(OR(D79=$AM$1,D79=$BL$1,D80=$AM$1,D80=$BL$1,D81=$AM$1,D81=$BL$1),0,1)))</f>
        <v/>
      </c>
      <c r="BN79" s="2" t="str">
        <f>IF($A79&gt;='243way_Regular Symbol'!G$16,"",IF(E79=0,"",IF(OR(E79=$AM$1,E79=$BL$1,E80=$AM$1,E80=$BL$1,E81=$AM$1,E81=$BL$1),0,1)))</f>
        <v/>
      </c>
      <c r="BO79" s="128" t="str">
        <f>IF($A79&gt;='243way_Regular Symbol'!H$16,"",IF(F79=0,"",IF(OR(F79=$AM$1,F79=$BL$1,F80=$AM$1,F80=$BL$1,F81=$AM$1,F81=$BL$1),0,1)))</f>
        <v/>
      </c>
      <c r="BQ79" s="2" t="str">
        <f>IF($A79&gt;='243way_Regular Symbol'!D$16,"",IF(B79=0,"",IF(OR(B79=$BQ$1,B79=$BR$1,B80=$BQ$1,B80=$BR$1,B81=$BQ$1,B81=$BR$1),0,1)))</f>
        <v/>
      </c>
      <c r="BR79" s="2" t="str">
        <f>IF($A79&gt;='243way_Regular Symbol'!E$16,"",IF(C79=0,"",IF(OR(C79=$BQ$1,C79=$BR$1,C80=$BQ$1,C80=$BR$1,C81=$BQ$1,C81=$BR$1),0,1)))</f>
        <v/>
      </c>
      <c r="BS79" s="2" t="str">
        <f>IF($A79&gt;='243way_Regular Symbol'!F$16,"",IF(D79=0,"",IF(OR(D79=$BQ$1,D79=$BR$1,D80=$BQ$1,D80=$BR$1,D81=$BQ$1,D81=$BR$1),0,1)))</f>
        <v/>
      </c>
      <c r="BT79" s="2" t="str">
        <f>IF($A79&gt;='243way_Regular Symbol'!G$16,"",IF(E79=0,"",IF(OR(E79=$BQ$1,E79=$BR$1,E80=$BQ$1,E80=$BR$1,E81=$BQ$1,E81=$BR$1),0,1)))</f>
        <v/>
      </c>
      <c r="BU79" s="2" t="str">
        <f>IF($A79&gt;='243way_Regular Symbol'!H$16,"",IF(F79=0,"",IF(OR(F79=$BQ$1,F79=$BR$1,F80=$BQ$1,F80=$BR$1,F81=$BQ$1,F81=$BR$1),0,1)))</f>
        <v/>
      </c>
      <c r="BW79" s="2" t="str">
        <f>IF($A79&gt;='243way_Regular Symbol'!D$16,"",IF(B79=0,"",IF(OR(B79=$BW$1,B80=$BW$1,B81=$BW$1,B79=$BX$1,B80=$BX$1,B81=$BX$1),0,1)))</f>
        <v/>
      </c>
      <c r="BX79" s="2" t="str">
        <f>IF($A79&gt;='243way_Regular Symbol'!E$16,"",IF(C79=0,"",IF(OR(C79=$BW$1,C80=$BW$1,C81=$BW$1,C79=$BX$1,C80=$BX$1,C81=$BX$1),0,1)))</f>
        <v/>
      </c>
      <c r="BY79" s="2" t="str">
        <f>IF($A79&gt;='243way_Regular Symbol'!F$16,"",IF(D79=0,"",IF(OR(D79=$BW$1,D80=$BW$1,D81=$BW$1,D79=$BX$1,D80=$BX$1,D81=$BX$1),0,1)))</f>
        <v/>
      </c>
      <c r="BZ79" s="2" t="str">
        <f>IF($A79&gt;='243way_Regular Symbol'!G$16,"",IF(E79=0,"",IF(OR(E79=$BW$1,E80=$BW$1,E81=$BW$1,E79=$BX$1,E80=$BX$1,E81=$BX$1),0,1)))</f>
        <v/>
      </c>
      <c r="CA79" s="2" t="str">
        <f>IF($A79&gt;='243way_Regular Symbol'!H$16,"",IF(F79=0,"",IF(OR(F79=$BW$1,F80=$BW$1,F81=$BW$1,F79=$BX$1,F80=$BX$1,F81=$BX$1),0,1)))</f>
        <v/>
      </c>
      <c r="CC79" s="2" t="str">
        <f>IF($A79&gt;='243way_Regular Symbol'!D$16,"",IF(B79=0,"",IF(OR(B79=$BW$1,B80=$BW$1,B81=$BW$1,B79=$CD$1,B80=$CD$1,B81=$CD$1),0,1)))</f>
        <v/>
      </c>
      <c r="CD79" s="2" t="str">
        <f>IF($A79&gt;='243way_Regular Symbol'!E$16,"",IF(C79=0,"",IF(OR(C79=$BW$1,C80=$BW$1,C81=$BW$1,C79=$CD$1,C80=$CD$1,C81=$CD$1),0,1)))</f>
        <v/>
      </c>
      <c r="CE79" s="2" t="str">
        <f>IF($A79&gt;='243way_Regular Symbol'!F$16,"",IF(D79=0,"",IF(OR(D79=$BW$1,D80=$BW$1,D81=$BW$1,D79=$CD$1,D80=$CD$1,D81=$CD$1),0,1)))</f>
        <v/>
      </c>
      <c r="CF79" s="2" t="str">
        <f>IF($A79&gt;='243way_Regular Symbol'!G$16,"",IF(E79=0,"",IF(OR(E79=$BW$1,E80=$BW$1,E81=$BW$1,E79=$CD$1,E80=$CD$1,E81=$CD$1),0,1)))</f>
        <v/>
      </c>
      <c r="CG79" s="2" t="str">
        <f>IF($A79&gt;='243way_Regular Symbol'!H$16,"",IF(F79=0,"",IF(OR(F79=$BW$1,F80=$BW$1,F81=$BW$1,F79=$CD$1,F80=$CD$1,F81=$CD$1),0,1)))</f>
        <v/>
      </c>
      <c r="CI79" s="2" t="str">
        <f>IF($A79&gt;='243way_Regular Symbol'!D$16,"",IF(B79=0,"",IF(OR(B79=$BW$1,B80=$BW$1,B81=$BW$1,B79=$CJ$1,B80=$CJ$1,B81=$CJ$1),0,1)))</f>
        <v/>
      </c>
      <c r="CJ79" s="2" t="str">
        <f>IF($A79&gt;='243way_Regular Symbol'!E$16,"",IF(C79=0,"",IF(OR(C79=$BW$1,C80=$BW$1,C81=$BW$1,C79=$CJ$1,C80=$CJ$1,C81=$CJ$1),0,1)))</f>
        <v/>
      </c>
      <c r="CK79" s="2" t="str">
        <f>IF($A79&gt;='243way_Regular Symbol'!F$16,"",IF(D79=0,"",IF(OR(D79=$BW$1,D80=$BW$1,D81=$BW$1,D79=$CJ$1,D80=$CJ$1,D81=$CJ$1),0,1)))</f>
        <v/>
      </c>
      <c r="CL79" s="2" t="str">
        <f>IF($A79&gt;='243way_Regular Symbol'!G$16,"",IF(E79=0,"",IF(OR(E79=$BW$1,E80=$BW$1,E81=$BW$1,E79=$CJ$1,E80=$CJ$1,E81=$CJ$1),0,1)))</f>
        <v/>
      </c>
      <c r="CM79" s="2" t="str">
        <f>IF($A79&gt;='243way_Regular Symbol'!H$16,"",IF(F79=0,"",IF(OR(F79=$BW$1,F80=$BW$1,F81=$BW$1,F79=$CJ$1,F80=$CJ$1,F81=$CJ$1),0,1)))</f>
        <v/>
      </c>
      <c r="CO79" s="2" t="str">
        <f>IF($A79&gt;='243way_Regular Symbol'!D$16,"",IF(B79=0,"",IF(OR(B79=$BW$1,B80=$BW$1,B81=$BW$1,B79=$CP$1,B80=$CP$1,B81=$CP$1),0,1)))</f>
        <v/>
      </c>
      <c r="CP79" s="2" t="str">
        <f>IF($A79&gt;='243way_Regular Symbol'!E$16,"",IF(C79=0,"",IF(OR(C79=$BW$1,C80=$BW$1,C81=$BW$1,C79=$CP$1,C80=$CP$1,C81=$CP$1),0,1)))</f>
        <v/>
      </c>
      <c r="CQ79" s="2" t="str">
        <f>IF($A79&gt;='243way_Regular Symbol'!F$16,"",IF(D79=0,"",IF(OR(D79=$BW$1,D80=$BW$1,D81=$BW$1,D79=$CP$1,D80=$CP$1,D81=$CP$1),0,1)))</f>
        <v/>
      </c>
      <c r="CR79" s="2" t="str">
        <f>IF($A79&gt;='243way_Regular Symbol'!G$16,"",IF(E79=0,"",IF(OR(E79=$BW$1,E80=$BW$1,E81=$BW$1,E79=$CP$1,E80=$CP$1,E81=$CP$1),0,1)))</f>
        <v/>
      </c>
      <c r="CS79" s="2" t="str">
        <f>IF($A79&gt;='243way_Regular Symbol'!H$16,"",IF(F79=0,"",IF(OR(F79=$BW$1,F80=$BW$1,F81=$BW$1,F79=$CP$1,F80=$CP$1,F81=$CP$1),0,1)))</f>
        <v/>
      </c>
      <c r="CU79" s="2" t="str">
        <f>IF($A79&gt;='243way_Regular Symbol'!D$16,"",IF(B79=0,"",IF(OR(B79=$BW$1,B80=$BW$1,B81=$BW$1,B79=$CV$1,B80=$CV$1,B81=$CV$1),0,1)))</f>
        <v/>
      </c>
      <c r="CV79" s="2" t="str">
        <f>IF($A79&gt;='243way_Regular Symbol'!E$16,"",IF(C79=0,"",IF(OR(C79=$BW$1,C80=$BW$1,C81=$BW$1,C79=$CV$1,C80=$CV$1,C81=$CV$1),0,1)))</f>
        <v/>
      </c>
      <c r="CW79" s="2" t="str">
        <f>IF($A79&gt;='243way_Regular Symbol'!F$16,"",IF(D79=0,"",IF(OR(D79=$BW$1,D80=$BW$1,D81=$BW$1,D79=$CV$1,D80=$CV$1,D81=$CV$1),0,1)))</f>
        <v/>
      </c>
      <c r="CX79" s="2" t="str">
        <f>IF($A79&gt;='243way_Regular Symbol'!G$16,"",IF(E79=0,"",IF(OR(E79=$BW$1,E80=$BW$1,E81=$BW$1,E79=$CV$1,E80=$CV$1,E81=$CV$1),0,1)))</f>
        <v/>
      </c>
      <c r="CY79" s="2" t="str">
        <f>IF($A79&gt;='243way_Regular Symbol'!H$16,"",IF(F79=0,"",IF(OR(F79=$BW$1,F80=$BW$1,F81=$BW$1,F79=$CV$1,F80=$CV$1,F81=$CV$1),0,1)))</f>
        <v/>
      </c>
    </row>
    <row r="80" spans="1:103">
      <c r="A80" s="341">
        <f>IF('243way_Regular Symbol'!L79="","",'243way_Regular Symbol'!L79)</f>
        <v>76</v>
      </c>
      <c r="B80" s="184" t="str">
        <f>IF('243way_Regular Symbol'!M79="",
IF($A80-'243way_Regular Symbol'!D$16&gt;='243way_RegularＸ_W()'!B$2-1,"",VLOOKUP($A80-'243way_Regular Symbol'!D$16,'243way_Regular Symbol'!$L$3:$Q$250,'243way_RegularＸ_W()'!B$3+1,FALSE)),
'243way_Regular Symbol'!M79)</f>
        <v/>
      </c>
      <c r="C80" s="184" t="str">
        <f>IF('243way_Regular Symbol'!N79="",
IF($A80-'243way_Regular Symbol'!E$16&gt;='243way_RegularＸ_W()'!C$2-1,"",VLOOKUP($A80-'243way_Regular Symbol'!E$16,'243way_Regular Symbol'!$L$3:$Q$250,'243way_RegularＸ_W()'!C$3+1,FALSE)),
'243way_Regular Symbol'!N79)</f>
        <v/>
      </c>
      <c r="D80" s="184" t="str">
        <f>IF('243way_Regular Symbol'!O79="",
IF($A80-'243way_Regular Symbol'!F$16&gt;='243way_RegularＸ_W()'!D$2-1,"",VLOOKUP($A80-'243way_Regular Symbol'!F$16,'243way_Regular Symbol'!$L$3:$Q$250,'243way_RegularＸ_W()'!D$3+1,FALSE)),
'243way_Regular Symbol'!O79)</f>
        <v/>
      </c>
      <c r="E80" s="184" t="str">
        <f>IF('243way_Regular Symbol'!P79="",
IF($A80-'243way_Regular Symbol'!G$16&gt;='243way_RegularＸ_W()'!E$2-1,"",VLOOKUP($A80-'243way_Regular Symbol'!G$16,'243way_Regular Symbol'!$L$3:$Q$250,'243way_RegularＸ_W()'!E$3+1,FALSE)),
'243way_Regular Symbol'!P79)</f>
        <v/>
      </c>
      <c r="F80" s="184" t="str">
        <f>IF('243way_Regular Symbol'!Q79="",
IF($A80-'243way_Regular Symbol'!H$16&gt;='243way_RegularＸ_W()'!F$2-1,"",VLOOKUP($A80-'243way_Regular Symbol'!H$16,'243way_Regular Symbol'!$L$3:$Q$250,'243way_RegularＸ_W()'!F$3+1,FALSE)),
'243way_Regular Symbol'!Q79)</f>
        <v/>
      </c>
      <c r="O80" s="342" t="str">
        <f>IF($A80&gt;='243way_Regular Symbol'!D$16,"",IF(B80=0,"",IF(OR(B80=$O$1,B80=$P$1,B81=$O$1,B81=$P$1,B82=$O$1,B82=$P$1),0,1)))</f>
        <v/>
      </c>
      <c r="P80" s="2" t="str">
        <f>IF($A80&gt;='243way_Regular Symbol'!E$16,"",IF(C80=0,"",IF(OR(C80=$O$1,C80=$P$1,C81=$O$1,C81=$P$1,C82=$O$1,C82=$P$1),0,1)))</f>
        <v/>
      </c>
      <c r="Q80" s="2" t="str">
        <f>IF($A80&gt;='243way_Regular Symbol'!F$16,"",IF(D80=0,"",IF(OR(D80=$O$1,D80=$P$1,D81=$O$1,D81=$P$1,D82=$O$1,D82=$P$1),0,1)))</f>
        <v/>
      </c>
      <c r="R80" s="2" t="str">
        <f>IF($A80&gt;='243way_Regular Symbol'!G$16,"",IF(E80=0,"",IF(OR(E80=$O$1,E80=$P$1,E81=$O$1,E81=$P$1,E82=$O$1,E82=$P$1),0,1)))</f>
        <v/>
      </c>
      <c r="S80" s="128" t="str">
        <f>IF($A80&gt;='243way_Regular Symbol'!H$16,"",IF(F80=0,"",IF(OR(F80=$O$1,F80=$P$1,F81=$O$1,F81=$P$1,F82=$O$1,F82=$P$1),0,1)))</f>
        <v/>
      </c>
      <c r="U80" s="342" t="str">
        <f>IF($A80&gt;='243way_Regular Symbol'!D$16,"",IF(B80=0,"",IF(OR(B80=$U$1,B80=$V$1,B81=$U$1,B81=$V$1,B82=$U$1,B82=$V$1),0,1)))</f>
        <v/>
      </c>
      <c r="V80" s="2" t="str">
        <f>IF($A80&gt;='243way_Regular Symbol'!E$16,"",IF(C80=0,"",IF(OR(C80=$U$1,C80=$V$1,C81=$U$1,C81=$V$1,C82=$U$1,C82=$V$1),0,1)))</f>
        <v/>
      </c>
      <c r="W80" s="2" t="str">
        <f>IF($A80&gt;='243way_Regular Symbol'!F$16,"",IF(D80=0,"",IF(OR(D80=$U$1,D80=$V$1,D81=$U$1,D81=$V$1,D82=$U$1,D82=$V$1),0,1)))</f>
        <v/>
      </c>
      <c r="X80" s="2" t="str">
        <f>IF($A80&gt;='243way_Regular Symbol'!G$16,"",IF(E80=0,"",IF(OR(E80=$U$1,E80=$V$1,E81=$U$1,E81=$V$1,E82=$U$1,E82=$V$1),0,1)))</f>
        <v/>
      </c>
      <c r="Y80" s="128" t="str">
        <f>IF($A80&gt;='243way_Regular Symbol'!H$16,"",IF(F80=0,"",IF(OR(F80=$U$1,F80=$V$1,F81=$U$1,F81=$V$1,F82=$U$1,F82=$V$1),0,1)))</f>
        <v/>
      </c>
      <c r="AA80" s="342" t="str">
        <f>IF($A80&gt;='243way_Regular Symbol'!D$16,"",IF(B80=0,"",IF(OR(B80=$AA$1,B80=$AB$1,B81=$AA$1,B81=$AB$1,B82=$AA$1,,B82=$AB$1),0,1)))</f>
        <v/>
      </c>
      <c r="AB80" s="2" t="str">
        <f>IF($A80&gt;='243way_Regular Symbol'!E$16,"",IF(C80=0,"",IF(OR(C80=$AA$1,C80=$AB$1,C81=$AA$1,C81=$AB$1,C82=$AA$1,,C82=$AB$1),0,1)))</f>
        <v/>
      </c>
      <c r="AC80" s="2" t="str">
        <f>IF($A80&gt;='243way_Regular Symbol'!F$16,"",IF(D80=0,"",IF(OR(D80=$AA$1,D80=$AB$1,D81=$AA$1,D81=$AB$1,D82=$AA$1,,D82=$AB$1),0,1)))</f>
        <v/>
      </c>
      <c r="AD80" s="2" t="str">
        <f>IF($A80&gt;='243way_Regular Symbol'!G$16,"",IF(E80=0,"",IF(OR(E80=$AA$1,E80=$AB$1,E81=$AA$1,E81=$AB$1,E82=$AA$1,,E82=$AB$1),0,1)))</f>
        <v/>
      </c>
      <c r="AE80" s="128" t="str">
        <f>IF($A80&gt;='243way_Regular Symbol'!H$16,"",IF(F80=0,"",IF(OR(F80=$AA$1,F80=$AB$1,F81=$AA$1,F81=$AB$1,F82=$AA$1,,F82=$AB$1),0,1)))</f>
        <v/>
      </c>
      <c r="AG80" s="342" t="str">
        <f>IF($A80&gt;='243way_Regular Symbol'!D$16,"",IF(B80=0,"",IF(OR(B80=$AG$1,B80=$AH$1,B81=$AG$1,B81=$AH$1,B82=$AG$1,B82=$AH$1),0,1)))</f>
        <v/>
      </c>
      <c r="AH80" s="2" t="str">
        <f>IF($A80&gt;='243way_Regular Symbol'!E$16,"",IF(C80=0,"",IF(OR(C80=$AG$1,C80=$AH$1,C81=$AG$1,C81=$AH$1,C82=$AG$1,C82=$AH$1),0,1)))</f>
        <v/>
      </c>
      <c r="AI80" s="2" t="str">
        <f>IF($A80&gt;='243way_Regular Symbol'!F$16,"",IF(D80=0,"",IF(OR(D80=$AG$1,D80=$AH$1,D81=$AG$1,D81=$AH$1,D82=$AG$1,D82=$AH$1),0,1)))</f>
        <v/>
      </c>
      <c r="AJ80" s="2" t="str">
        <f>IF($A80&gt;='243way_Regular Symbol'!G$16,"",IF(E80=0,"",IF(OR(E80=$AG$1,E80=$AH$1,E81=$AG$1,E81=$AH$1,E82=$AG$1,E82=$AH$1),0,1)))</f>
        <v/>
      </c>
      <c r="AK80" s="128" t="str">
        <f>IF($A80&gt;='243way_Regular Symbol'!H$16,"",IF(F80=0,"",IF(OR(F80=$AG$1,F80=$AH$1,F81=$AG$1,F81=$AH$1,F82=$AG$1,F82=$AH$1),0,1)))</f>
        <v/>
      </c>
      <c r="AM80" s="342" t="str">
        <f>IF($A80&gt;='243way_Regular Symbol'!D$16,"",IF(B80=0,"",IF(OR(B80=$AM$1,B80=$AN$1,B81=$AM$1,B81=$AN$1,B82=$AM$1,B82=$AN$1),0,1)))</f>
        <v/>
      </c>
      <c r="AN80" s="2" t="str">
        <f>IF($A80&gt;='243way_Regular Symbol'!E$16,"",IF(C80=0,"",IF(OR(C80=$AM$1,C80=$AN$1,C81=$AM$1,C81=$AN$1,C82=$AM$1,C82=$AN$1),0,1)))</f>
        <v/>
      </c>
      <c r="AO80" s="2" t="str">
        <f>IF($A80&gt;='243way_Regular Symbol'!F$16,"",IF(D80=0,"",IF(OR(D80=$AM$1,D80=$AN$1,D81=$AM$1,D81=$AN$1,D82=$AM$1,D82=$AN$1),0,1)))</f>
        <v/>
      </c>
      <c r="AP80" s="2" t="str">
        <f>IF($A80&gt;='243way_Regular Symbol'!G$16,"",IF(E80=0,"",IF(OR(E80=$AM$1,E80=$AN$1,E81=$AM$1,E81=$AN$1,E82=$AM$1,E82=$AN$1),0,1)))</f>
        <v/>
      </c>
      <c r="AQ80" s="128" t="str">
        <f>IF($A80&gt;='243way_Regular Symbol'!H$16,"",IF(F80=0,"",IF(OR(F80=$AM$1,F80=$AN$1,F81=$AM$1,F81=$AN$1,F82=$AM$1,F82=$AN$1),0,1)))</f>
        <v/>
      </c>
      <c r="AS80" s="342" t="str">
        <f>IF($A80&gt;='243way_Regular Symbol'!D$16,"",IF(B80=0,"",IF(OR(B80=$AM$1,B80=$AT$1,B81=$AM$1,B81=$AT$1,B82=$AM$1,B82=$AT$1),0,1)))</f>
        <v/>
      </c>
      <c r="AT80" s="2" t="str">
        <f>IF($A80&gt;='243way_Regular Symbol'!E$16,"",IF(C80=0,"",IF(OR(C80=$AM$1,C80=$AT$1,C81=$AM$1,C81=$AT$1,C82=$AM$1,C82=$AT$1),0,1)))</f>
        <v/>
      </c>
      <c r="AU80" s="2" t="str">
        <f>IF($A80&gt;='243way_Regular Symbol'!F$16,"",IF(D80=0,"",IF(OR(D80=$AM$1,D80=$AT$1,D81=$AM$1,D81=$AT$1,D82=$AM$1,D82=$AT$1),0,1)))</f>
        <v/>
      </c>
      <c r="AV80" s="2" t="str">
        <f>IF($A80&gt;='243way_Regular Symbol'!G$16,"",IF(E80=0,"",IF(OR(E80=$AM$1,E80=$AT$1,E81=$AM$1,E81=$AT$1,E82=$AM$1,E82=$AT$1),0,1)))</f>
        <v/>
      </c>
      <c r="AW80" s="128" t="str">
        <f>IF($A80&gt;='243way_Regular Symbol'!H$16,"",IF(F80=0,"",IF(OR(F80=$AM$1,F80=$AT$1,F81=$AM$1,F81=$AT$1,F82=$AM$1,F82=$AT$1),0,1)))</f>
        <v/>
      </c>
      <c r="AY80" s="342"/>
      <c r="AZ80" s="2"/>
      <c r="BA80" s="2" t="str">
        <f>IF($A80&gt;='243way_Regular Symbol'!F$16,"",COUNTIF(D80:D82,$AZ$1))</f>
        <v/>
      </c>
      <c r="BB80" s="2" t="str">
        <f>IF($A80&gt;='243way_Regular Symbol'!G$16,"",COUNTIF(E80:E82,$AZ$1))</f>
        <v/>
      </c>
      <c r="BC80" s="2" t="str">
        <f>IF($A80&gt;='243way_Regular Symbol'!H$16,"",COUNTIF(F80:F82,$AZ$1))</f>
        <v/>
      </c>
      <c r="BE80" s="342" t="str">
        <f>IF($A80&gt;='243way_Regular Symbol'!D$16,"",IF(B80=0,"",IF(OR(B80=$AM$1,B80=$BF$1,B81=$AM$1,B81=$BF$1,B82=$AM$1,B82=$BF$1),1,0)))</f>
        <v/>
      </c>
      <c r="BF80" s="342" t="str">
        <f>IF($A80&gt;='243way_Regular Symbol'!E$16,"",IF(C80=0,"",IF(OR(C80=$AM$1,C80=$BF$1,C81=$AM$1,C81=$BF$1,C82=$AM$1,C82=$BF$1),1,0)))</f>
        <v/>
      </c>
      <c r="BG80" s="342" t="str">
        <f>IF($A80&gt;='243way_Regular Symbol'!F$16,"",IF(D80=0,"",IF(OR(D80=$AM$1,D80=$BF$1,D81=$AM$1,D81=$BF$1,D82=$AM$1,D82=$BF$1),1,0)))</f>
        <v/>
      </c>
      <c r="BH80" s="342" t="str">
        <f>IF($A80&gt;='243way_Regular Symbol'!G$16,"",IF(E80=0,"",IF(OR(E80=$AM$1,E80=$BF$1,E81=$AM$1,E81=$BF$1,E82=$AM$1,E82=$BF$1),1,0)))</f>
        <v/>
      </c>
      <c r="BI80" s="342" t="str">
        <f>IF($A80&gt;='243way_Regular Symbol'!H$16,"",IF(F80=0,"",IF(OR(F80=$AM$1,F80=$BF$1,F81=$AM$1,F81=$BF$1,F82=$AM$1,F82=$BF$1),1,0)))</f>
        <v/>
      </c>
      <c r="BK80" s="342" t="str">
        <f>IF($A80&gt;='243way_Regular Symbol'!D$16,"",IF(B80=0,"",IF(OR(B80=$AM$1,B80=$BL$1,B81=$AM$1,B81=$BL$1,B82=$AM$1,B82=$BL$1),0,1)))</f>
        <v/>
      </c>
      <c r="BL80" s="2" t="str">
        <f>IF($A80&gt;='243way_Regular Symbol'!E$16,"",IF(C80=0,"",IF(OR(C80=$AM$1,C80=$BL$1,C81=$AM$1,C81=$BL$1,C82=$AM$1,C82=$BL$1),0,1)))</f>
        <v/>
      </c>
      <c r="BM80" s="2" t="str">
        <f>IF($A80&gt;='243way_Regular Symbol'!F$16,"",IF(D80=0,"",IF(OR(D80=$AM$1,D80=$BL$1,D81=$AM$1,D81=$BL$1,D82=$AM$1,D82=$BL$1),0,1)))</f>
        <v/>
      </c>
      <c r="BN80" s="2" t="str">
        <f>IF($A80&gt;='243way_Regular Symbol'!G$16,"",IF(E80=0,"",IF(OR(E80=$AM$1,E80=$BL$1,E81=$AM$1,E81=$BL$1,E82=$AM$1,E82=$BL$1),0,1)))</f>
        <v/>
      </c>
      <c r="BO80" s="128" t="str">
        <f>IF($A80&gt;='243way_Regular Symbol'!H$16,"",IF(F80=0,"",IF(OR(F80=$AM$1,F80=$BL$1,F81=$AM$1,F81=$BL$1,F82=$AM$1,F82=$BL$1),0,1)))</f>
        <v/>
      </c>
      <c r="BQ80" s="2" t="str">
        <f>IF($A80&gt;='243way_Regular Symbol'!D$16,"",IF(B80=0,"",IF(OR(B80=$BQ$1,B80=$BR$1,B81=$BQ$1,B81=$BR$1,B82=$BQ$1,B82=$BR$1),0,1)))</f>
        <v/>
      </c>
      <c r="BR80" s="2" t="str">
        <f>IF($A80&gt;='243way_Regular Symbol'!E$16,"",IF(C80=0,"",IF(OR(C80=$BQ$1,C80=$BR$1,C81=$BQ$1,C81=$BR$1,C82=$BQ$1,C82=$BR$1),0,1)))</f>
        <v/>
      </c>
      <c r="BS80" s="2" t="str">
        <f>IF($A80&gt;='243way_Regular Symbol'!F$16,"",IF(D80=0,"",IF(OR(D80=$BQ$1,D80=$BR$1,D81=$BQ$1,D81=$BR$1,D82=$BQ$1,D82=$BR$1),0,1)))</f>
        <v/>
      </c>
      <c r="BT80" s="2" t="str">
        <f>IF($A80&gt;='243way_Regular Symbol'!G$16,"",IF(E80=0,"",IF(OR(E80=$BQ$1,E80=$BR$1,E81=$BQ$1,E81=$BR$1,E82=$BQ$1,E82=$BR$1),0,1)))</f>
        <v/>
      </c>
      <c r="BU80" s="2" t="str">
        <f>IF($A80&gt;='243way_Regular Symbol'!H$16,"",IF(F80=0,"",IF(OR(F80=$BQ$1,F80=$BR$1,F81=$BQ$1,F81=$BR$1,F82=$BQ$1,F82=$BR$1),0,1)))</f>
        <v/>
      </c>
      <c r="BW80" s="2" t="str">
        <f>IF($A80&gt;='243way_Regular Symbol'!D$16,"",IF(B80=0,"",IF(OR(B80=$BW$1,B81=$BW$1,B82=$BW$1,B80=$BX$1,B81=$BX$1,B82=$BX$1),0,1)))</f>
        <v/>
      </c>
      <c r="BX80" s="2" t="str">
        <f>IF($A80&gt;='243way_Regular Symbol'!E$16,"",IF(C80=0,"",IF(OR(C80=$BW$1,C81=$BW$1,C82=$BW$1,C80=$BX$1,C81=$BX$1,C82=$BX$1),0,1)))</f>
        <v/>
      </c>
      <c r="BY80" s="2" t="str">
        <f>IF($A80&gt;='243way_Regular Symbol'!F$16,"",IF(D80=0,"",IF(OR(D80=$BW$1,D81=$BW$1,D82=$BW$1,D80=$BX$1,D81=$BX$1,D82=$BX$1),0,1)))</f>
        <v/>
      </c>
      <c r="BZ80" s="2" t="str">
        <f>IF($A80&gt;='243way_Regular Symbol'!G$16,"",IF(E80=0,"",IF(OR(E80=$BW$1,E81=$BW$1,E82=$BW$1,E80=$BX$1,E81=$BX$1,E82=$BX$1),0,1)))</f>
        <v/>
      </c>
      <c r="CA80" s="2" t="str">
        <f>IF($A80&gt;='243way_Regular Symbol'!H$16,"",IF(F80=0,"",IF(OR(F80=$BW$1,F81=$BW$1,F82=$BW$1,F80=$BX$1,F81=$BX$1,F82=$BX$1),0,1)))</f>
        <v/>
      </c>
      <c r="CC80" s="2" t="str">
        <f>IF($A80&gt;='243way_Regular Symbol'!D$16,"",IF(B80=0,"",IF(OR(B80=$BW$1,B81=$BW$1,B82=$BW$1,B80=$CD$1,B81=$CD$1,B82=$CD$1),0,1)))</f>
        <v/>
      </c>
      <c r="CD80" s="2" t="str">
        <f>IF($A80&gt;='243way_Regular Symbol'!E$16,"",IF(C80=0,"",IF(OR(C80=$BW$1,C81=$BW$1,C82=$BW$1,C80=$CD$1,C81=$CD$1,C82=$CD$1),0,1)))</f>
        <v/>
      </c>
      <c r="CE80" s="2" t="str">
        <f>IF($A80&gt;='243way_Regular Symbol'!F$16,"",IF(D80=0,"",IF(OR(D80=$BW$1,D81=$BW$1,D82=$BW$1,D80=$CD$1,D81=$CD$1,D82=$CD$1),0,1)))</f>
        <v/>
      </c>
      <c r="CF80" s="2" t="str">
        <f>IF($A80&gt;='243way_Regular Symbol'!G$16,"",IF(E80=0,"",IF(OR(E80=$BW$1,E81=$BW$1,E82=$BW$1,E80=$CD$1,E81=$CD$1,E82=$CD$1),0,1)))</f>
        <v/>
      </c>
      <c r="CG80" s="2" t="str">
        <f>IF($A80&gt;='243way_Regular Symbol'!H$16,"",IF(F80=0,"",IF(OR(F80=$BW$1,F81=$BW$1,F82=$BW$1,F80=$CD$1,F81=$CD$1,F82=$CD$1),0,1)))</f>
        <v/>
      </c>
      <c r="CI80" s="2" t="str">
        <f>IF($A80&gt;='243way_Regular Symbol'!D$16,"",IF(B80=0,"",IF(OR(B80=$BW$1,B81=$BW$1,B82=$BW$1,B80=$CJ$1,B81=$CJ$1,B82=$CJ$1),0,1)))</f>
        <v/>
      </c>
      <c r="CJ80" s="2" t="str">
        <f>IF($A80&gt;='243way_Regular Symbol'!E$16,"",IF(C80=0,"",IF(OR(C80=$BW$1,C81=$BW$1,C82=$BW$1,C80=$CJ$1,C81=$CJ$1,C82=$CJ$1),0,1)))</f>
        <v/>
      </c>
      <c r="CK80" s="2" t="str">
        <f>IF($A80&gt;='243way_Regular Symbol'!F$16,"",IF(D80=0,"",IF(OR(D80=$BW$1,D81=$BW$1,D82=$BW$1,D80=$CJ$1,D81=$CJ$1,D82=$CJ$1),0,1)))</f>
        <v/>
      </c>
      <c r="CL80" s="2" t="str">
        <f>IF($A80&gt;='243way_Regular Symbol'!G$16,"",IF(E80=0,"",IF(OR(E80=$BW$1,E81=$BW$1,E82=$BW$1,E80=$CJ$1,E81=$CJ$1,E82=$CJ$1),0,1)))</f>
        <v/>
      </c>
      <c r="CM80" s="2" t="str">
        <f>IF($A80&gt;='243way_Regular Symbol'!H$16,"",IF(F80=0,"",IF(OR(F80=$BW$1,F81=$BW$1,F82=$BW$1,F80=$CJ$1,F81=$CJ$1,F82=$CJ$1),0,1)))</f>
        <v/>
      </c>
      <c r="CO80" s="2" t="str">
        <f>IF($A80&gt;='243way_Regular Symbol'!D$16,"",IF(B80=0,"",IF(OR(B80=$BW$1,B81=$BW$1,B82=$BW$1,B80=$CP$1,B81=$CP$1,B82=$CP$1),0,1)))</f>
        <v/>
      </c>
      <c r="CP80" s="2" t="str">
        <f>IF($A80&gt;='243way_Regular Symbol'!E$16,"",IF(C80=0,"",IF(OR(C80=$BW$1,C81=$BW$1,C82=$BW$1,C80=$CP$1,C81=$CP$1,C82=$CP$1),0,1)))</f>
        <v/>
      </c>
      <c r="CQ80" s="2" t="str">
        <f>IF($A80&gt;='243way_Regular Symbol'!F$16,"",IF(D80=0,"",IF(OR(D80=$BW$1,D81=$BW$1,D82=$BW$1,D80=$CP$1,D81=$CP$1,D82=$CP$1),0,1)))</f>
        <v/>
      </c>
      <c r="CR80" s="2" t="str">
        <f>IF($A80&gt;='243way_Regular Symbol'!G$16,"",IF(E80=0,"",IF(OR(E80=$BW$1,E81=$BW$1,E82=$BW$1,E80=$CP$1,E81=$CP$1,E82=$CP$1),0,1)))</f>
        <v/>
      </c>
      <c r="CS80" s="2" t="str">
        <f>IF($A80&gt;='243way_Regular Symbol'!H$16,"",IF(F80=0,"",IF(OR(F80=$BW$1,F81=$BW$1,F82=$BW$1,F80=$CP$1,F81=$CP$1,F82=$CP$1),0,1)))</f>
        <v/>
      </c>
      <c r="CU80" s="2" t="str">
        <f>IF($A80&gt;='243way_Regular Symbol'!D$16,"",IF(B80=0,"",IF(OR(B80=$BW$1,B81=$BW$1,B82=$BW$1,B80=$CV$1,B81=$CV$1,B82=$CV$1),0,1)))</f>
        <v/>
      </c>
      <c r="CV80" s="2" t="str">
        <f>IF($A80&gt;='243way_Regular Symbol'!E$16,"",IF(C80=0,"",IF(OR(C80=$BW$1,C81=$BW$1,C82=$BW$1,C80=$CV$1,C81=$CV$1,C82=$CV$1),0,1)))</f>
        <v/>
      </c>
      <c r="CW80" s="2" t="str">
        <f>IF($A80&gt;='243way_Regular Symbol'!F$16,"",IF(D80=0,"",IF(OR(D80=$BW$1,D81=$BW$1,D82=$BW$1,D80=$CV$1,D81=$CV$1,D82=$CV$1),0,1)))</f>
        <v/>
      </c>
      <c r="CX80" s="2" t="str">
        <f>IF($A80&gt;='243way_Regular Symbol'!G$16,"",IF(E80=0,"",IF(OR(E80=$BW$1,E81=$BW$1,E82=$BW$1,E80=$CV$1,E81=$CV$1,E82=$CV$1),0,1)))</f>
        <v/>
      </c>
      <c r="CY80" s="2" t="str">
        <f>IF($A80&gt;='243way_Regular Symbol'!H$16,"",IF(F80=0,"",IF(OR(F80=$BW$1,F81=$BW$1,F82=$BW$1,F80=$CV$1,F81=$CV$1,F82=$CV$1),0,1)))</f>
        <v/>
      </c>
    </row>
    <row r="81" spans="1:103">
      <c r="A81" s="341">
        <f>IF('243way_Regular Symbol'!L80="","",'243way_Regular Symbol'!L80)</f>
        <v>77</v>
      </c>
      <c r="B81" s="184" t="str">
        <f>IF('243way_Regular Symbol'!M80="",
IF($A81-'243way_Regular Symbol'!D$16&gt;='243way_RegularＸ_W()'!B$2-1,"",VLOOKUP($A81-'243way_Regular Symbol'!D$16,'243way_Regular Symbol'!$L$3:$Q$250,'243way_RegularＸ_W()'!B$3+1,FALSE)),
'243way_Regular Symbol'!M80)</f>
        <v/>
      </c>
      <c r="C81" s="184" t="str">
        <f>IF('243way_Regular Symbol'!N80="",
IF($A81-'243way_Regular Symbol'!E$16&gt;='243way_RegularＸ_W()'!C$2-1,"",VLOOKUP($A81-'243way_Regular Symbol'!E$16,'243way_Regular Symbol'!$L$3:$Q$250,'243way_RegularＸ_W()'!C$3+1,FALSE)),
'243way_Regular Symbol'!N80)</f>
        <v/>
      </c>
      <c r="D81" s="184" t="str">
        <f>IF('243way_Regular Symbol'!O80="",
IF($A81-'243way_Regular Symbol'!F$16&gt;='243way_RegularＸ_W()'!D$2-1,"",VLOOKUP($A81-'243way_Regular Symbol'!F$16,'243way_Regular Symbol'!$L$3:$Q$250,'243way_RegularＸ_W()'!D$3+1,FALSE)),
'243way_Regular Symbol'!O80)</f>
        <v/>
      </c>
      <c r="E81" s="184" t="str">
        <f>IF('243way_Regular Symbol'!P80="",
IF($A81-'243way_Regular Symbol'!G$16&gt;='243way_RegularＸ_W()'!E$2-1,"",VLOOKUP($A81-'243way_Regular Symbol'!G$16,'243way_Regular Symbol'!$L$3:$Q$250,'243way_RegularＸ_W()'!E$3+1,FALSE)),
'243way_Regular Symbol'!P80)</f>
        <v/>
      </c>
      <c r="F81" s="184" t="str">
        <f>IF('243way_Regular Symbol'!Q80="",
IF($A81-'243way_Regular Symbol'!H$16&gt;='243way_RegularＸ_W()'!F$2-1,"",VLOOKUP($A81-'243way_Regular Symbol'!H$16,'243way_Regular Symbol'!$L$3:$Q$250,'243way_RegularＸ_W()'!F$3+1,FALSE)),
'243way_Regular Symbol'!Q80)</f>
        <v/>
      </c>
      <c r="O81" s="342" t="str">
        <f>IF($A81&gt;='243way_Regular Symbol'!D$16,"",IF(B81=0,"",IF(OR(B81=$O$1,B81=$P$1,B82=$O$1,B82=$P$1,B83=$O$1,B83=$P$1),0,1)))</f>
        <v/>
      </c>
      <c r="P81" s="2" t="str">
        <f>IF($A81&gt;='243way_Regular Symbol'!E$16,"",IF(C81=0,"",IF(OR(C81=$O$1,C81=$P$1,C82=$O$1,C82=$P$1,C83=$O$1,C83=$P$1),0,1)))</f>
        <v/>
      </c>
      <c r="Q81" s="2" t="str">
        <f>IF($A81&gt;='243way_Regular Symbol'!F$16,"",IF(D81=0,"",IF(OR(D81=$O$1,D81=$P$1,D82=$O$1,D82=$P$1,D83=$O$1,D83=$P$1),0,1)))</f>
        <v/>
      </c>
      <c r="R81" s="2" t="str">
        <f>IF($A81&gt;='243way_Regular Symbol'!G$16,"",IF(E81=0,"",IF(OR(E81=$O$1,E81=$P$1,E82=$O$1,E82=$P$1,E83=$O$1,E83=$P$1),0,1)))</f>
        <v/>
      </c>
      <c r="S81" s="128" t="str">
        <f>IF($A81&gt;='243way_Regular Symbol'!H$16,"",IF(F81=0,"",IF(OR(F81=$O$1,F81=$P$1,F82=$O$1,F82=$P$1,F83=$O$1,F83=$P$1),0,1)))</f>
        <v/>
      </c>
      <c r="U81" s="342" t="str">
        <f>IF($A81&gt;='243way_Regular Symbol'!D$16,"",IF(B81=0,"",IF(OR(B81=$U$1,B81=$V$1,B82=$U$1,B82=$V$1,B83=$U$1,B83=$V$1),0,1)))</f>
        <v/>
      </c>
      <c r="V81" s="2" t="str">
        <f>IF($A81&gt;='243way_Regular Symbol'!E$16,"",IF(C81=0,"",IF(OR(C81=$U$1,C81=$V$1,C82=$U$1,C82=$V$1,C83=$U$1,C83=$V$1),0,1)))</f>
        <v/>
      </c>
      <c r="W81" s="2" t="str">
        <f>IF($A81&gt;='243way_Regular Symbol'!F$16,"",IF(D81=0,"",IF(OR(D81=$U$1,D81=$V$1,D82=$U$1,D82=$V$1,D83=$U$1,D83=$V$1),0,1)))</f>
        <v/>
      </c>
      <c r="X81" s="2" t="str">
        <f>IF($A81&gt;='243way_Regular Symbol'!G$16,"",IF(E81=0,"",IF(OR(E81=$U$1,E81=$V$1,E82=$U$1,E82=$V$1,E83=$U$1,E83=$V$1),0,1)))</f>
        <v/>
      </c>
      <c r="Y81" s="128" t="str">
        <f>IF($A81&gt;='243way_Regular Symbol'!H$16,"",IF(F81=0,"",IF(OR(F81=$U$1,F81=$V$1,F82=$U$1,F82=$V$1,F83=$U$1,F83=$V$1),0,1)))</f>
        <v/>
      </c>
      <c r="AA81" s="342" t="str">
        <f>IF($A81&gt;='243way_Regular Symbol'!D$16,"",IF(B81=0,"",IF(OR(B81=$AA$1,B81=$AB$1,B82=$AA$1,B82=$AB$1,B83=$AA$1,,B83=$AB$1),0,1)))</f>
        <v/>
      </c>
      <c r="AB81" s="2" t="str">
        <f>IF($A81&gt;='243way_Regular Symbol'!E$16,"",IF(C81=0,"",IF(OR(C81=$AA$1,C81=$AB$1,C82=$AA$1,C82=$AB$1,C83=$AA$1,,C83=$AB$1),0,1)))</f>
        <v/>
      </c>
      <c r="AC81" s="2" t="str">
        <f>IF($A81&gt;='243way_Regular Symbol'!F$16,"",IF(D81=0,"",IF(OR(D81=$AA$1,D81=$AB$1,D82=$AA$1,D82=$AB$1,D83=$AA$1,,D83=$AB$1),0,1)))</f>
        <v/>
      </c>
      <c r="AD81" s="2" t="str">
        <f>IF($A81&gt;='243way_Regular Symbol'!G$16,"",IF(E81=0,"",IF(OR(E81=$AA$1,E81=$AB$1,E82=$AA$1,E82=$AB$1,E83=$AA$1,,E83=$AB$1),0,1)))</f>
        <v/>
      </c>
      <c r="AE81" s="128" t="str">
        <f>IF($A81&gt;='243way_Regular Symbol'!H$16,"",IF(F81=0,"",IF(OR(F81=$AA$1,F81=$AB$1,F82=$AA$1,F82=$AB$1,F83=$AA$1,,F83=$AB$1),0,1)))</f>
        <v/>
      </c>
      <c r="AG81" s="342" t="str">
        <f>IF($A81&gt;='243way_Regular Symbol'!D$16,"",IF(B81=0,"",IF(OR(B81=$AG$1,B81=$AH$1,B82=$AG$1,B82=$AH$1,B83=$AG$1,B83=$AH$1),0,1)))</f>
        <v/>
      </c>
      <c r="AH81" s="2" t="str">
        <f>IF($A81&gt;='243way_Regular Symbol'!E$16,"",IF(C81=0,"",IF(OR(C81=$AG$1,C81=$AH$1,C82=$AG$1,C82=$AH$1,C83=$AG$1,C83=$AH$1),0,1)))</f>
        <v/>
      </c>
      <c r="AI81" s="2" t="str">
        <f>IF($A81&gt;='243way_Regular Symbol'!F$16,"",IF(D81=0,"",IF(OR(D81=$AG$1,D81=$AH$1,D82=$AG$1,D82=$AH$1,D83=$AG$1,D83=$AH$1),0,1)))</f>
        <v/>
      </c>
      <c r="AJ81" s="2" t="str">
        <f>IF($A81&gt;='243way_Regular Symbol'!G$16,"",IF(E81=0,"",IF(OR(E81=$AG$1,E81=$AH$1,E82=$AG$1,E82=$AH$1,E83=$AG$1,E83=$AH$1),0,1)))</f>
        <v/>
      </c>
      <c r="AK81" s="128" t="str">
        <f>IF($A81&gt;='243way_Regular Symbol'!H$16,"",IF(F81=0,"",IF(OR(F81=$AG$1,F81=$AH$1,F82=$AG$1,F82=$AH$1,F83=$AG$1,F83=$AH$1),0,1)))</f>
        <v/>
      </c>
      <c r="AM81" s="342" t="str">
        <f>IF($A81&gt;='243way_Regular Symbol'!D$16,"",IF(B81=0,"",IF(OR(B81=$AM$1,B81=$AN$1,B82=$AM$1,B82=$AN$1,B83=$AM$1,B83=$AN$1),0,1)))</f>
        <v/>
      </c>
      <c r="AN81" s="2" t="str">
        <f>IF($A81&gt;='243way_Regular Symbol'!E$16,"",IF(C81=0,"",IF(OR(C81=$AM$1,C81=$AN$1,C82=$AM$1,C82=$AN$1,C83=$AM$1,C83=$AN$1),0,1)))</f>
        <v/>
      </c>
      <c r="AO81" s="2" t="str">
        <f>IF($A81&gt;='243way_Regular Symbol'!F$16,"",IF(D81=0,"",IF(OR(D81=$AM$1,D81=$AN$1,D82=$AM$1,D82=$AN$1,D83=$AM$1,D83=$AN$1),0,1)))</f>
        <v/>
      </c>
      <c r="AP81" s="2" t="str">
        <f>IF($A81&gt;='243way_Regular Symbol'!G$16,"",IF(E81=0,"",IF(OR(E81=$AM$1,E81=$AN$1,E82=$AM$1,E82=$AN$1,E83=$AM$1,E83=$AN$1),0,1)))</f>
        <v/>
      </c>
      <c r="AQ81" s="128" t="str">
        <f>IF($A81&gt;='243way_Regular Symbol'!H$16,"",IF(F81=0,"",IF(OR(F81=$AM$1,F81=$AN$1,F82=$AM$1,F82=$AN$1,F83=$AM$1,F83=$AN$1),0,1)))</f>
        <v/>
      </c>
      <c r="AS81" s="342" t="str">
        <f>IF($A81&gt;='243way_Regular Symbol'!D$16,"",IF(B81=0,"",IF(OR(B81=$AM$1,B81=$AT$1,B82=$AM$1,B82=$AT$1,B83=$AM$1,B83=$AT$1),0,1)))</f>
        <v/>
      </c>
      <c r="AT81" s="2" t="str">
        <f>IF($A81&gt;='243way_Regular Symbol'!E$16,"",IF(C81=0,"",IF(OR(C81=$AM$1,C81=$AT$1,C82=$AM$1,C82=$AT$1,C83=$AM$1,C83=$AT$1),0,1)))</f>
        <v/>
      </c>
      <c r="AU81" s="2" t="str">
        <f>IF($A81&gt;='243way_Regular Symbol'!F$16,"",IF(D81=0,"",IF(OR(D81=$AM$1,D81=$AT$1,D82=$AM$1,D82=$AT$1,D83=$AM$1,D83=$AT$1),0,1)))</f>
        <v/>
      </c>
      <c r="AV81" s="2" t="str">
        <f>IF($A81&gt;='243way_Regular Symbol'!G$16,"",IF(E81=0,"",IF(OR(E81=$AM$1,E81=$AT$1,E82=$AM$1,E82=$AT$1,E83=$AM$1,E83=$AT$1),0,1)))</f>
        <v/>
      </c>
      <c r="AW81" s="128" t="str">
        <f>IF($A81&gt;='243way_Regular Symbol'!H$16,"",IF(F81=0,"",IF(OR(F81=$AM$1,F81=$AT$1,F82=$AM$1,F82=$AT$1,F83=$AM$1,F83=$AT$1),0,1)))</f>
        <v/>
      </c>
      <c r="AY81" s="342"/>
      <c r="AZ81" s="2"/>
      <c r="BA81" s="2" t="str">
        <f>IF($A81&gt;='243way_Regular Symbol'!F$16,"",COUNTIF(D81:D83,$AZ$1))</f>
        <v/>
      </c>
      <c r="BB81" s="2" t="str">
        <f>IF($A81&gt;='243way_Regular Symbol'!G$16,"",COUNTIF(E81:E83,$AZ$1))</f>
        <v/>
      </c>
      <c r="BC81" s="2" t="str">
        <f>IF($A81&gt;='243way_Regular Symbol'!H$16,"",COUNTIF(F81:F83,$AZ$1))</f>
        <v/>
      </c>
      <c r="BE81" s="342" t="str">
        <f>IF($A81&gt;='243way_Regular Symbol'!D$16,"",IF(B81=0,"",IF(OR(B81=$AM$1,B81=$BF$1,B82=$AM$1,B82=$BF$1,B83=$AM$1,B83=$BF$1),1,0)))</f>
        <v/>
      </c>
      <c r="BF81" s="342" t="str">
        <f>IF($A81&gt;='243way_Regular Symbol'!E$16,"",IF(C81=0,"",IF(OR(C81=$AM$1,C81=$BF$1,C82=$AM$1,C82=$BF$1,C83=$AM$1,C83=$BF$1),1,0)))</f>
        <v/>
      </c>
      <c r="BG81" s="342" t="str">
        <f>IF($A81&gt;='243way_Regular Symbol'!F$16,"",IF(D81=0,"",IF(OR(D81=$AM$1,D81=$BF$1,D82=$AM$1,D82=$BF$1,D83=$AM$1,D83=$BF$1),1,0)))</f>
        <v/>
      </c>
      <c r="BH81" s="342" t="str">
        <f>IF($A81&gt;='243way_Regular Symbol'!G$16,"",IF(E81=0,"",IF(OR(E81=$AM$1,E81=$BF$1,E82=$AM$1,E82=$BF$1,E83=$AM$1,E83=$BF$1),1,0)))</f>
        <v/>
      </c>
      <c r="BI81" s="342" t="str">
        <f>IF($A81&gt;='243way_Regular Symbol'!H$16,"",IF(F81=0,"",IF(OR(F81=$AM$1,F81=$BF$1,F82=$AM$1,F82=$BF$1,F83=$AM$1,F83=$BF$1),1,0)))</f>
        <v/>
      </c>
      <c r="BK81" s="342" t="str">
        <f>IF($A81&gt;='243way_Regular Symbol'!D$16,"",IF(B81=0,"",IF(OR(B81=$AM$1,B81=$BL$1,B82=$AM$1,B82=$BL$1,B83=$AM$1,B83=$BL$1),0,1)))</f>
        <v/>
      </c>
      <c r="BL81" s="2" t="str">
        <f>IF($A81&gt;='243way_Regular Symbol'!E$16,"",IF(C81=0,"",IF(OR(C81=$AM$1,C81=$BL$1,C82=$AM$1,C82=$BL$1,C83=$AM$1,C83=$BL$1),0,1)))</f>
        <v/>
      </c>
      <c r="BM81" s="2" t="str">
        <f>IF($A81&gt;='243way_Regular Symbol'!F$16,"",IF(D81=0,"",IF(OR(D81=$AM$1,D81=$BL$1,D82=$AM$1,D82=$BL$1,D83=$AM$1,D83=$BL$1),0,1)))</f>
        <v/>
      </c>
      <c r="BN81" s="2" t="str">
        <f>IF($A81&gt;='243way_Regular Symbol'!G$16,"",IF(E81=0,"",IF(OR(E81=$AM$1,E81=$BL$1,E82=$AM$1,E82=$BL$1,E83=$AM$1,E83=$BL$1),0,1)))</f>
        <v/>
      </c>
      <c r="BO81" s="128" t="str">
        <f>IF($A81&gt;='243way_Regular Symbol'!H$16,"",IF(F81=0,"",IF(OR(F81=$AM$1,F81=$BL$1,F82=$AM$1,F82=$BL$1,F83=$AM$1,F83=$BL$1),0,1)))</f>
        <v/>
      </c>
      <c r="BQ81" s="2" t="str">
        <f>IF($A81&gt;='243way_Regular Symbol'!D$16,"",IF(B81=0,"",IF(OR(B81=$BQ$1,B81=$BR$1,B82=$BQ$1,B82=$BR$1,B83=$BQ$1,B83=$BR$1),0,1)))</f>
        <v/>
      </c>
      <c r="BR81" s="2" t="str">
        <f>IF($A81&gt;='243way_Regular Symbol'!E$16,"",IF(C81=0,"",IF(OR(C81=$BQ$1,C81=$BR$1,C82=$BQ$1,C82=$BR$1,C83=$BQ$1,C83=$BR$1),0,1)))</f>
        <v/>
      </c>
      <c r="BS81" s="2" t="str">
        <f>IF($A81&gt;='243way_Regular Symbol'!F$16,"",IF(D81=0,"",IF(OR(D81=$BQ$1,D81=$BR$1,D82=$BQ$1,D82=$BR$1,D83=$BQ$1,D83=$BR$1),0,1)))</f>
        <v/>
      </c>
      <c r="BT81" s="2" t="str">
        <f>IF($A81&gt;='243way_Regular Symbol'!G$16,"",IF(E81=0,"",IF(OR(E81=$BQ$1,E81=$BR$1,E82=$BQ$1,E82=$BR$1,E83=$BQ$1,E83=$BR$1),0,1)))</f>
        <v/>
      </c>
      <c r="BU81" s="2" t="str">
        <f>IF($A81&gt;='243way_Regular Symbol'!H$16,"",IF(F81=0,"",IF(OR(F81=$BQ$1,F81=$BR$1,F82=$BQ$1,F82=$BR$1,F83=$BQ$1,F83=$BR$1),0,1)))</f>
        <v/>
      </c>
      <c r="BW81" s="2" t="str">
        <f>IF($A81&gt;='243way_Regular Symbol'!D$16,"",IF(B81=0,"",IF(OR(B81=$BW$1,B82=$BW$1,B83=$BW$1,B81=$BX$1,B82=$BX$1,B83=$BX$1),0,1)))</f>
        <v/>
      </c>
      <c r="BX81" s="2" t="str">
        <f>IF($A81&gt;='243way_Regular Symbol'!E$16,"",IF(C81=0,"",IF(OR(C81=$BW$1,C82=$BW$1,C83=$BW$1,C81=$BX$1,C82=$BX$1,C83=$BX$1),0,1)))</f>
        <v/>
      </c>
      <c r="BY81" s="2" t="str">
        <f>IF($A81&gt;='243way_Regular Symbol'!F$16,"",IF(D81=0,"",IF(OR(D81=$BW$1,D82=$BW$1,D83=$BW$1,D81=$BX$1,D82=$BX$1,D83=$BX$1),0,1)))</f>
        <v/>
      </c>
      <c r="BZ81" s="2" t="str">
        <f>IF($A81&gt;='243way_Regular Symbol'!G$16,"",IF(E81=0,"",IF(OR(E81=$BW$1,E82=$BW$1,E83=$BW$1,E81=$BX$1,E82=$BX$1,E83=$BX$1),0,1)))</f>
        <v/>
      </c>
      <c r="CA81" s="2" t="str">
        <f>IF($A81&gt;='243way_Regular Symbol'!H$16,"",IF(F81=0,"",IF(OR(F81=$BW$1,F82=$BW$1,F83=$BW$1,F81=$BX$1,F82=$BX$1,F83=$BX$1),0,1)))</f>
        <v/>
      </c>
      <c r="CC81" s="2" t="str">
        <f>IF($A81&gt;='243way_Regular Symbol'!D$16,"",IF(B81=0,"",IF(OR(B81=$BW$1,B82=$BW$1,B83=$BW$1,B81=$CD$1,B82=$CD$1,B83=$CD$1),0,1)))</f>
        <v/>
      </c>
      <c r="CD81" s="2" t="str">
        <f>IF($A81&gt;='243way_Regular Symbol'!E$16,"",IF(C81=0,"",IF(OR(C81=$BW$1,C82=$BW$1,C83=$BW$1,C81=$CD$1,C82=$CD$1,C83=$CD$1),0,1)))</f>
        <v/>
      </c>
      <c r="CE81" s="2" t="str">
        <f>IF($A81&gt;='243way_Regular Symbol'!F$16,"",IF(D81=0,"",IF(OR(D81=$BW$1,D82=$BW$1,D83=$BW$1,D81=$CD$1,D82=$CD$1,D83=$CD$1),0,1)))</f>
        <v/>
      </c>
      <c r="CF81" s="2" t="str">
        <f>IF($A81&gt;='243way_Regular Symbol'!G$16,"",IF(E81=0,"",IF(OR(E81=$BW$1,E82=$BW$1,E83=$BW$1,E81=$CD$1,E82=$CD$1,E83=$CD$1),0,1)))</f>
        <v/>
      </c>
      <c r="CG81" s="2" t="str">
        <f>IF($A81&gt;='243way_Regular Symbol'!H$16,"",IF(F81=0,"",IF(OR(F81=$BW$1,F82=$BW$1,F83=$BW$1,F81=$CD$1,F82=$CD$1,F83=$CD$1),0,1)))</f>
        <v/>
      </c>
      <c r="CI81" s="2" t="str">
        <f>IF($A81&gt;='243way_Regular Symbol'!D$16,"",IF(B81=0,"",IF(OR(B81=$BW$1,B82=$BW$1,B83=$BW$1,B81=$CJ$1,B82=$CJ$1,B83=$CJ$1),0,1)))</f>
        <v/>
      </c>
      <c r="CJ81" s="2" t="str">
        <f>IF($A81&gt;='243way_Regular Symbol'!E$16,"",IF(C81=0,"",IF(OR(C81=$BW$1,C82=$BW$1,C83=$BW$1,C81=$CJ$1,C82=$CJ$1,C83=$CJ$1),0,1)))</f>
        <v/>
      </c>
      <c r="CK81" s="2" t="str">
        <f>IF($A81&gt;='243way_Regular Symbol'!F$16,"",IF(D81=0,"",IF(OR(D81=$BW$1,D82=$BW$1,D83=$BW$1,D81=$CJ$1,D82=$CJ$1,D83=$CJ$1),0,1)))</f>
        <v/>
      </c>
      <c r="CL81" s="2" t="str">
        <f>IF($A81&gt;='243way_Regular Symbol'!G$16,"",IF(E81=0,"",IF(OR(E81=$BW$1,E82=$BW$1,E83=$BW$1,E81=$CJ$1,E82=$CJ$1,E83=$CJ$1),0,1)))</f>
        <v/>
      </c>
      <c r="CM81" s="2" t="str">
        <f>IF($A81&gt;='243way_Regular Symbol'!H$16,"",IF(F81=0,"",IF(OR(F81=$BW$1,F82=$BW$1,F83=$BW$1,F81=$CJ$1,F82=$CJ$1,F83=$CJ$1),0,1)))</f>
        <v/>
      </c>
      <c r="CO81" s="2" t="str">
        <f>IF($A81&gt;='243way_Regular Symbol'!D$16,"",IF(B81=0,"",IF(OR(B81=$BW$1,B82=$BW$1,B83=$BW$1,B81=$CP$1,B82=$CP$1,B83=$CP$1),0,1)))</f>
        <v/>
      </c>
      <c r="CP81" s="2" t="str">
        <f>IF($A81&gt;='243way_Regular Symbol'!E$16,"",IF(C81=0,"",IF(OR(C81=$BW$1,C82=$BW$1,C83=$BW$1,C81=$CP$1,C82=$CP$1,C83=$CP$1),0,1)))</f>
        <v/>
      </c>
      <c r="CQ81" s="2" t="str">
        <f>IF($A81&gt;='243way_Regular Symbol'!F$16,"",IF(D81=0,"",IF(OR(D81=$BW$1,D82=$BW$1,D83=$BW$1,D81=$CP$1,D82=$CP$1,D83=$CP$1),0,1)))</f>
        <v/>
      </c>
      <c r="CR81" s="2" t="str">
        <f>IF($A81&gt;='243way_Regular Symbol'!G$16,"",IF(E81=0,"",IF(OR(E81=$BW$1,E82=$BW$1,E83=$BW$1,E81=$CP$1,E82=$CP$1,E83=$CP$1),0,1)))</f>
        <v/>
      </c>
      <c r="CS81" s="2" t="str">
        <f>IF($A81&gt;='243way_Regular Symbol'!H$16,"",IF(F81=0,"",IF(OR(F81=$BW$1,F82=$BW$1,F83=$BW$1,F81=$CP$1,F82=$CP$1,F83=$CP$1),0,1)))</f>
        <v/>
      </c>
      <c r="CU81" s="2" t="str">
        <f>IF($A81&gt;='243way_Regular Symbol'!D$16,"",IF(B81=0,"",IF(OR(B81=$BW$1,B82=$BW$1,B83=$BW$1,B81=$CV$1,B82=$CV$1,B83=$CV$1),0,1)))</f>
        <v/>
      </c>
      <c r="CV81" s="2" t="str">
        <f>IF($A81&gt;='243way_Regular Symbol'!E$16,"",IF(C81=0,"",IF(OR(C81=$BW$1,C82=$BW$1,C83=$BW$1,C81=$CV$1,C82=$CV$1,C83=$CV$1),0,1)))</f>
        <v/>
      </c>
      <c r="CW81" s="2" t="str">
        <f>IF($A81&gt;='243way_Regular Symbol'!F$16,"",IF(D81=0,"",IF(OR(D81=$BW$1,D82=$BW$1,D83=$BW$1,D81=$CV$1,D82=$CV$1,D83=$CV$1),0,1)))</f>
        <v/>
      </c>
      <c r="CX81" s="2" t="str">
        <f>IF($A81&gt;='243way_Regular Symbol'!G$16,"",IF(E81=0,"",IF(OR(E81=$BW$1,E82=$BW$1,E83=$BW$1,E81=$CV$1,E82=$CV$1,E83=$CV$1),0,1)))</f>
        <v/>
      </c>
      <c r="CY81" s="2" t="str">
        <f>IF($A81&gt;='243way_Regular Symbol'!H$16,"",IF(F81=0,"",IF(OR(F81=$BW$1,F82=$BW$1,F83=$BW$1,F81=$CV$1,F82=$CV$1,F83=$CV$1),0,1)))</f>
        <v/>
      </c>
    </row>
    <row r="82" spans="1:103">
      <c r="A82" s="341">
        <f>IF('243way_Regular Symbol'!L81="","",'243way_Regular Symbol'!L81)</f>
        <v>78</v>
      </c>
      <c r="B82" s="184" t="str">
        <f>IF('243way_Regular Symbol'!M81="",
IF($A82-'243way_Regular Symbol'!D$16&gt;='243way_RegularＸ_W()'!B$2-1,"",VLOOKUP($A82-'243way_Regular Symbol'!D$16,'243way_Regular Symbol'!$L$3:$Q$250,'243way_RegularＸ_W()'!B$3+1,FALSE)),
'243way_Regular Symbol'!M81)</f>
        <v/>
      </c>
      <c r="C82" s="184" t="str">
        <f>IF('243way_Regular Symbol'!N81="",
IF($A82-'243way_Regular Symbol'!E$16&gt;='243way_RegularＸ_W()'!C$2-1,"",VLOOKUP($A82-'243way_Regular Symbol'!E$16,'243way_Regular Symbol'!$L$3:$Q$250,'243way_RegularＸ_W()'!C$3+1,FALSE)),
'243way_Regular Symbol'!N81)</f>
        <v/>
      </c>
      <c r="D82" s="184" t="str">
        <f>IF('243way_Regular Symbol'!O81="",
IF($A82-'243way_Regular Symbol'!F$16&gt;='243way_RegularＸ_W()'!D$2-1,"",VLOOKUP($A82-'243way_Regular Symbol'!F$16,'243way_Regular Symbol'!$L$3:$Q$250,'243way_RegularＸ_W()'!D$3+1,FALSE)),
'243way_Regular Symbol'!O81)</f>
        <v/>
      </c>
      <c r="E82" s="184" t="str">
        <f>IF('243way_Regular Symbol'!P81="",
IF($A82-'243way_Regular Symbol'!G$16&gt;='243way_RegularＸ_W()'!E$2-1,"",VLOOKUP($A82-'243way_Regular Symbol'!G$16,'243way_Regular Symbol'!$L$3:$Q$250,'243way_RegularＸ_W()'!E$3+1,FALSE)),
'243way_Regular Symbol'!P81)</f>
        <v/>
      </c>
      <c r="F82" s="184" t="str">
        <f>IF('243way_Regular Symbol'!Q81="",
IF($A82-'243way_Regular Symbol'!H$16&gt;='243way_RegularＸ_W()'!F$2-1,"",VLOOKUP($A82-'243way_Regular Symbol'!H$16,'243way_Regular Symbol'!$L$3:$Q$250,'243way_RegularＸ_W()'!F$3+1,FALSE)),
'243way_Regular Symbol'!Q81)</f>
        <v/>
      </c>
      <c r="O82" s="342" t="str">
        <f>IF($A82&gt;='243way_Regular Symbol'!D$16,"",IF(B82=0,"",IF(OR(B82=$O$1,B82=$P$1,B83=$O$1,B83=$P$1,B84=$O$1,B84=$P$1),0,1)))</f>
        <v/>
      </c>
      <c r="P82" s="2" t="str">
        <f>IF($A82&gt;='243way_Regular Symbol'!E$16,"",IF(C82=0,"",IF(OR(C82=$O$1,C82=$P$1,C83=$O$1,C83=$P$1,C84=$O$1,C84=$P$1),0,1)))</f>
        <v/>
      </c>
      <c r="Q82" s="2" t="str">
        <f>IF($A82&gt;='243way_Regular Symbol'!F$16,"",IF(D82=0,"",IF(OR(D82=$O$1,D82=$P$1,D83=$O$1,D83=$P$1,D84=$O$1,D84=$P$1),0,1)))</f>
        <v/>
      </c>
      <c r="R82" s="2" t="str">
        <f>IF($A82&gt;='243way_Regular Symbol'!G$16,"",IF(E82=0,"",IF(OR(E82=$O$1,E82=$P$1,E83=$O$1,E83=$P$1,E84=$O$1,E84=$P$1),0,1)))</f>
        <v/>
      </c>
      <c r="S82" s="128" t="str">
        <f>IF($A82&gt;='243way_Regular Symbol'!H$16,"",IF(F82=0,"",IF(OR(F82=$O$1,F82=$P$1,F83=$O$1,F83=$P$1,F84=$O$1,F84=$P$1),0,1)))</f>
        <v/>
      </c>
      <c r="U82" s="342" t="str">
        <f>IF($A82&gt;='243way_Regular Symbol'!D$16,"",IF(B82=0,"",IF(OR(B82=$U$1,B82=$V$1,B83=$U$1,B83=$V$1,B84=$U$1,B84=$V$1),0,1)))</f>
        <v/>
      </c>
      <c r="V82" s="2" t="str">
        <f>IF($A82&gt;='243way_Regular Symbol'!E$16,"",IF(C82=0,"",IF(OR(C82=$U$1,C82=$V$1,C83=$U$1,C83=$V$1,C84=$U$1,C84=$V$1),0,1)))</f>
        <v/>
      </c>
      <c r="W82" s="2" t="str">
        <f>IF($A82&gt;='243way_Regular Symbol'!F$16,"",IF(D82=0,"",IF(OR(D82=$U$1,D82=$V$1,D83=$U$1,D83=$V$1,D84=$U$1,D84=$V$1),0,1)))</f>
        <v/>
      </c>
      <c r="X82" s="2" t="str">
        <f>IF($A82&gt;='243way_Regular Symbol'!G$16,"",IF(E82=0,"",IF(OR(E82=$U$1,E82=$V$1,E83=$U$1,E83=$V$1,E84=$U$1,E84=$V$1),0,1)))</f>
        <v/>
      </c>
      <c r="Y82" s="128" t="str">
        <f>IF($A82&gt;='243way_Regular Symbol'!H$16,"",IF(F82=0,"",IF(OR(F82=$U$1,F82=$V$1,F83=$U$1,F83=$V$1,F84=$U$1,F84=$V$1),0,1)))</f>
        <v/>
      </c>
      <c r="AA82" s="342" t="str">
        <f>IF($A82&gt;='243way_Regular Symbol'!D$16,"",IF(B82=0,"",IF(OR(B82=$AA$1,B82=$AB$1,B83=$AA$1,B83=$AB$1,B84=$AA$1,,B84=$AB$1),0,1)))</f>
        <v/>
      </c>
      <c r="AB82" s="2" t="str">
        <f>IF($A82&gt;='243way_Regular Symbol'!E$16,"",IF(C82=0,"",IF(OR(C82=$AA$1,C82=$AB$1,C83=$AA$1,C83=$AB$1,C84=$AA$1,,C84=$AB$1),0,1)))</f>
        <v/>
      </c>
      <c r="AC82" s="2" t="str">
        <f>IF($A82&gt;='243way_Regular Symbol'!F$16,"",IF(D82=0,"",IF(OR(D82=$AA$1,D82=$AB$1,D83=$AA$1,D83=$AB$1,D84=$AA$1,,D84=$AB$1),0,1)))</f>
        <v/>
      </c>
      <c r="AD82" s="2" t="str">
        <f>IF($A82&gt;='243way_Regular Symbol'!G$16,"",IF(E82=0,"",IF(OR(E82=$AA$1,E82=$AB$1,E83=$AA$1,E83=$AB$1,E84=$AA$1,,E84=$AB$1),0,1)))</f>
        <v/>
      </c>
      <c r="AE82" s="128" t="str">
        <f>IF($A82&gt;='243way_Regular Symbol'!H$16,"",IF(F82=0,"",IF(OR(F82=$AA$1,F82=$AB$1,F83=$AA$1,F83=$AB$1,F84=$AA$1,,F84=$AB$1),0,1)))</f>
        <v/>
      </c>
      <c r="AG82" s="342" t="str">
        <f>IF($A82&gt;='243way_Regular Symbol'!D$16,"",IF(B82=0,"",IF(OR(B82=$AG$1,B82=$AH$1,B83=$AG$1,B83=$AH$1,B84=$AG$1,B84=$AH$1),0,1)))</f>
        <v/>
      </c>
      <c r="AH82" s="2" t="str">
        <f>IF($A82&gt;='243way_Regular Symbol'!E$16,"",IF(C82=0,"",IF(OR(C82=$AG$1,C82=$AH$1,C83=$AG$1,C83=$AH$1,C84=$AG$1,C84=$AH$1),0,1)))</f>
        <v/>
      </c>
      <c r="AI82" s="2" t="str">
        <f>IF($A82&gt;='243way_Regular Symbol'!F$16,"",IF(D82=0,"",IF(OR(D82=$AG$1,D82=$AH$1,D83=$AG$1,D83=$AH$1,D84=$AG$1,D84=$AH$1),0,1)))</f>
        <v/>
      </c>
      <c r="AJ82" s="2" t="str">
        <f>IF($A82&gt;='243way_Regular Symbol'!G$16,"",IF(E82=0,"",IF(OR(E82=$AG$1,E82=$AH$1,E83=$AG$1,E83=$AH$1,E84=$AG$1,E84=$AH$1),0,1)))</f>
        <v/>
      </c>
      <c r="AK82" s="128" t="str">
        <f>IF($A82&gt;='243way_Regular Symbol'!H$16,"",IF(F82=0,"",IF(OR(F82=$AG$1,F82=$AH$1,F83=$AG$1,F83=$AH$1,F84=$AG$1,F84=$AH$1),0,1)))</f>
        <v/>
      </c>
      <c r="AM82" s="342" t="str">
        <f>IF($A82&gt;='243way_Regular Symbol'!D$16,"",IF(B82=0,"",IF(OR(B82=$AM$1,B82=$AN$1,B83=$AM$1,B83=$AN$1,B84=$AM$1,B84=$AN$1),0,1)))</f>
        <v/>
      </c>
      <c r="AN82" s="2" t="str">
        <f>IF($A82&gt;='243way_Regular Symbol'!E$16,"",IF(C82=0,"",IF(OR(C82=$AM$1,C82=$AN$1,C83=$AM$1,C83=$AN$1,C84=$AM$1,C84=$AN$1),0,1)))</f>
        <v/>
      </c>
      <c r="AO82" s="2" t="str">
        <f>IF($A82&gt;='243way_Regular Symbol'!F$16,"",IF(D82=0,"",IF(OR(D82=$AM$1,D82=$AN$1,D83=$AM$1,D83=$AN$1,D84=$AM$1,D84=$AN$1),0,1)))</f>
        <v/>
      </c>
      <c r="AP82" s="2" t="str">
        <f>IF($A82&gt;='243way_Regular Symbol'!G$16,"",IF(E82=0,"",IF(OR(E82=$AM$1,E82=$AN$1,E83=$AM$1,E83=$AN$1,E84=$AM$1,E84=$AN$1),0,1)))</f>
        <v/>
      </c>
      <c r="AQ82" s="128" t="str">
        <f>IF($A82&gt;='243way_Regular Symbol'!H$16,"",IF(F82=0,"",IF(OR(F82=$AM$1,F82=$AN$1,F83=$AM$1,F83=$AN$1,F84=$AM$1,F84=$AN$1),0,1)))</f>
        <v/>
      </c>
      <c r="AS82" s="342" t="str">
        <f>IF($A82&gt;='243way_Regular Symbol'!D$16,"",IF(B82=0,"",IF(OR(B82=$AM$1,B82=$AT$1,B83=$AM$1,B83=$AT$1,B84=$AM$1,B84=$AT$1),0,1)))</f>
        <v/>
      </c>
      <c r="AT82" s="2" t="str">
        <f>IF($A82&gt;='243way_Regular Symbol'!E$16,"",IF(C82=0,"",IF(OR(C82=$AM$1,C82=$AT$1,C83=$AM$1,C83=$AT$1,C84=$AM$1,C84=$AT$1),0,1)))</f>
        <v/>
      </c>
      <c r="AU82" s="2" t="str">
        <f>IF($A82&gt;='243way_Regular Symbol'!F$16,"",IF(D82=0,"",IF(OR(D82=$AM$1,D82=$AT$1,D83=$AM$1,D83=$AT$1,D84=$AM$1,D84=$AT$1),0,1)))</f>
        <v/>
      </c>
      <c r="AV82" s="2" t="str">
        <f>IF($A82&gt;='243way_Regular Symbol'!G$16,"",IF(E82=0,"",IF(OR(E82=$AM$1,E82=$AT$1,E83=$AM$1,E83=$AT$1,E84=$AM$1,E84=$AT$1),0,1)))</f>
        <v/>
      </c>
      <c r="AW82" s="128" t="str">
        <f>IF($A82&gt;='243way_Regular Symbol'!H$16,"",IF(F82=0,"",IF(OR(F82=$AM$1,F82=$AT$1,F83=$AM$1,F83=$AT$1,F84=$AM$1,F84=$AT$1),0,1)))</f>
        <v/>
      </c>
      <c r="AY82" s="342"/>
      <c r="AZ82" s="2"/>
      <c r="BA82" s="2" t="str">
        <f>IF($A82&gt;='243way_Regular Symbol'!F$16,"",COUNTIF(D82:D84,$AZ$1))</f>
        <v/>
      </c>
      <c r="BB82" s="2" t="str">
        <f>IF($A82&gt;='243way_Regular Symbol'!G$16,"",COUNTIF(E82:E84,$AZ$1))</f>
        <v/>
      </c>
      <c r="BC82" s="2" t="str">
        <f>IF($A82&gt;='243way_Regular Symbol'!H$16,"",COUNTIF(F82:F84,$AZ$1))</f>
        <v/>
      </c>
      <c r="BE82" s="342" t="str">
        <f>IF($A82&gt;='243way_Regular Symbol'!D$16,"",IF(B82=0,"",IF(OR(B82=$AM$1,B82=$BF$1,B83=$AM$1,B83=$BF$1,B84=$AM$1,B84=$BF$1),1,0)))</f>
        <v/>
      </c>
      <c r="BF82" s="342" t="str">
        <f>IF($A82&gt;='243way_Regular Symbol'!E$16,"",IF(C82=0,"",IF(OR(C82=$AM$1,C82=$BF$1,C83=$AM$1,C83=$BF$1,C84=$AM$1,C84=$BF$1),1,0)))</f>
        <v/>
      </c>
      <c r="BG82" s="342" t="str">
        <f>IF($A82&gt;='243way_Regular Symbol'!F$16,"",IF(D82=0,"",IF(OR(D82=$AM$1,D82=$BF$1,D83=$AM$1,D83=$BF$1,D84=$AM$1,D84=$BF$1),1,0)))</f>
        <v/>
      </c>
      <c r="BH82" s="342" t="str">
        <f>IF($A82&gt;='243way_Regular Symbol'!G$16,"",IF(E82=0,"",IF(OR(E82=$AM$1,E82=$BF$1,E83=$AM$1,E83=$BF$1,E84=$AM$1,E84=$BF$1),1,0)))</f>
        <v/>
      </c>
      <c r="BI82" s="342" t="str">
        <f>IF($A82&gt;='243way_Regular Symbol'!H$16,"",IF(F82=0,"",IF(OR(F82=$AM$1,F82=$BF$1,F83=$AM$1,F83=$BF$1,F84=$AM$1,F84=$BF$1),1,0)))</f>
        <v/>
      </c>
      <c r="BK82" s="342" t="str">
        <f>IF($A82&gt;='243way_Regular Symbol'!D$16,"",IF(B82=0,"",IF(OR(B82=$AM$1,B82=$BL$1,B83=$AM$1,B83=$BL$1,B84=$AM$1,B84=$BL$1),0,1)))</f>
        <v/>
      </c>
      <c r="BL82" s="2" t="str">
        <f>IF($A82&gt;='243way_Regular Symbol'!E$16,"",IF(C82=0,"",IF(OR(C82=$AM$1,C82=$BL$1,C83=$AM$1,C83=$BL$1,C84=$AM$1,C84=$BL$1),0,1)))</f>
        <v/>
      </c>
      <c r="BM82" s="2" t="str">
        <f>IF($A82&gt;='243way_Regular Symbol'!F$16,"",IF(D82=0,"",IF(OR(D82=$AM$1,D82=$BL$1,D83=$AM$1,D83=$BL$1,D84=$AM$1,D84=$BL$1),0,1)))</f>
        <v/>
      </c>
      <c r="BN82" s="2" t="str">
        <f>IF($A82&gt;='243way_Regular Symbol'!G$16,"",IF(E82=0,"",IF(OR(E82=$AM$1,E82=$BL$1,E83=$AM$1,E83=$BL$1,E84=$AM$1,E84=$BL$1),0,1)))</f>
        <v/>
      </c>
      <c r="BO82" s="128" t="str">
        <f>IF($A82&gt;='243way_Regular Symbol'!H$16,"",IF(F82=0,"",IF(OR(F82=$AM$1,F82=$BL$1,F83=$AM$1,F83=$BL$1,F84=$AM$1,F84=$BL$1),0,1)))</f>
        <v/>
      </c>
      <c r="BQ82" s="2" t="str">
        <f>IF($A82&gt;='243way_Regular Symbol'!D$16,"",IF(B82=0,"",IF(OR(B82=$BQ$1,B82=$BR$1,B83=$BQ$1,B83=$BR$1,B84=$BQ$1,B84=$BR$1),0,1)))</f>
        <v/>
      </c>
      <c r="BR82" s="2" t="str">
        <f>IF($A82&gt;='243way_Regular Symbol'!E$16,"",IF(C82=0,"",IF(OR(C82=$BQ$1,C82=$BR$1,C83=$BQ$1,C83=$BR$1,C84=$BQ$1,C84=$BR$1),0,1)))</f>
        <v/>
      </c>
      <c r="BS82" s="2" t="str">
        <f>IF($A82&gt;='243way_Regular Symbol'!F$16,"",IF(D82=0,"",IF(OR(D82=$BQ$1,D82=$BR$1,D83=$BQ$1,D83=$BR$1,D84=$BQ$1,D84=$BR$1),0,1)))</f>
        <v/>
      </c>
      <c r="BT82" s="2" t="str">
        <f>IF($A82&gt;='243way_Regular Symbol'!G$16,"",IF(E82=0,"",IF(OR(E82=$BQ$1,E82=$BR$1,E83=$BQ$1,E83=$BR$1,E84=$BQ$1,E84=$BR$1),0,1)))</f>
        <v/>
      </c>
      <c r="BU82" s="2" t="str">
        <f>IF($A82&gt;='243way_Regular Symbol'!H$16,"",IF(F82=0,"",IF(OR(F82=$BQ$1,F82=$BR$1,F83=$BQ$1,F83=$BR$1,F84=$BQ$1,F84=$BR$1),0,1)))</f>
        <v/>
      </c>
      <c r="BW82" s="2" t="str">
        <f>IF($A82&gt;='243way_Regular Symbol'!D$16,"",IF(B82=0,"",IF(OR(B82=$BW$1,B83=$BW$1,B84=$BW$1,B82=$BX$1,B83=$BX$1,B84=$BX$1),0,1)))</f>
        <v/>
      </c>
      <c r="BX82" s="2" t="str">
        <f>IF($A82&gt;='243way_Regular Symbol'!E$16,"",IF(C82=0,"",IF(OR(C82=$BW$1,C83=$BW$1,C84=$BW$1,C82=$BX$1,C83=$BX$1,C84=$BX$1),0,1)))</f>
        <v/>
      </c>
      <c r="BY82" s="2" t="str">
        <f>IF($A82&gt;='243way_Regular Symbol'!F$16,"",IF(D82=0,"",IF(OR(D82=$BW$1,D83=$BW$1,D84=$BW$1,D82=$BX$1,D83=$BX$1,D84=$BX$1),0,1)))</f>
        <v/>
      </c>
      <c r="BZ82" s="2" t="str">
        <f>IF($A82&gt;='243way_Regular Symbol'!G$16,"",IF(E82=0,"",IF(OR(E82=$BW$1,E83=$BW$1,E84=$BW$1,E82=$BX$1,E83=$BX$1,E84=$BX$1),0,1)))</f>
        <v/>
      </c>
      <c r="CA82" s="2" t="str">
        <f>IF($A82&gt;='243way_Regular Symbol'!H$16,"",IF(F82=0,"",IF(OR(F82=$BW$1,F83=$BW$1,F84=$BW$1,F82=$BX$1,F83=$BX$1,F84=$BX$1),0,1)))</f>
        <v/>
      </c>
      <c r="CC82" s="2" t="str">
        <f>IF($A82&gt;='243way_Regular Symbol'!D$16,"",IF(B82=0,"",IF(OR(B82=$BW$1,B83=$BW$1,B84=$BW$1,B82=$CD$1,B83=$CD$1,B84=$CD$1),0,1)))</f>
        <v/>
      </c>
      <c r="CD82" s="2" t="str">
        <f>IF($A82&gt;='243way_Regular Symbol'!E$16,"",IF(C82=0,"",IF(OR(C82=$BW$1,C83=$BW$1,C84=$BW$1,C82=$CD$1,C83=$CD$1,C84=$CD$1),0,1)))</f>
        <v/>
      </c>
      <c r="CE82" s="2" t="str">
        <f>IF($A82&gt;='243way_Regular Symbol'!F$16,"",IF(D82=0,"",IF(OR(D82=$BW$1,D83=$BW$1,D84=$BW$1,D82=$CD$1,D83=$CD$1,D84=$CD$1),0,1)))</f>
        <v/>
      </c>
      <c r="CF82" s="2" t="str">
        <f>IF($A82&gt;='243way_Regular Symbol'!G$16,"",IF(E82=0,"",IF(OR(E82=$BW$1,E83=$BW$1,E84=$BW$1,E82=$CD$1,E83=$CD$1,E84=$CD$1),0,1)))</f>
        <v/>
      </c>
      <c r="CG82" s="2" t="str">
        <f>IF($A82&gt;='243way_Regular Symbol'!H$16,"",IF(F82=0,"",IF(OR(F82=$BW$1,F83=$BW$1,F84=$BW$1,F82=$CD$1,F83=$CD$1,F84=$CD$1),0,1)))</f>
        <v/>
      </c>
      <c r="CI82" s="2" t="str">
        <f>IF($A82&gt;='243way_Regular Symbol'!D$16,"",IF(B82=0,"",IF(OR(B82=$BW$1,B83=$BW$1,B84=$BW$1,B82=$CJ$1,B83=$CJ$1,B84=$CJ$1),0,1)))</f>
        <v/>
      </c>
      <c r="CJ82" s="2" t="str">
        <f>IF($A82&gt;='243way_Regular Symbol'!E$16,"",IF(C82=0,"",IF(OR(C82=$BW$1,C83=$BW$1,C84=$BW$1,C82=$CJ$1,C83=$CJ$1,C84=$CJ$1),0,1)))</f>
        <v/>
      </c>
      <c r="CK82" s="2" t="str">
        <f>IF($A82&gt;='243way_Regular Symbol'!F$16,"",IF(D82=0,"",IF(OR(D82=$BW$1,D83=$BW$1,D84=$BW$1,D82=$CJ$1,D83=$CJ$1,D84=$CJ$1),0,1)))</f>
        <v/>
      </c>
      <c r="CL82" s="2" t="str">
        <f>IF($A82&gt;='243way_Regular Symbol'!G$16,"",IF(E82=0,"",IF(OR(E82=$BW$1,E83=$BW$1,E84=$BW$1,E82=$CJ$1,E83=$CJ$1,E84=$CJ$1),0,1)))</f>
        <v/>
      </c>
      <c r="CM82" s="2" t="str">
        <f>IF($A82&gt;='243way_Regular Symbol'!H$16,"",IF(F82=0,"",IF(OR(F82=$BW$1,F83=$BW$1,F84=$BW$1,F82=$CJ$1,F83=$CJ$1,F84=$CJ$1),0,1)))</f>
        <v/>
      </c>
      <c r="CO82" s="2" t="str">
        <f>IF($A82&gt;='243way_Regular Symbol'!D$16,"",IF(B82=0,"",IF(OR(B82=$BW$1,B83=$BW$1,B84=$BW$1,B82=$CP$1,B83=$CP$1,B84=$CP$1),0,1)))</f>
        <v/>
      </c>
      <c r="CP82" s="2" t="str">
        <f>IF($A82&gt;='243way_Regular Symbol'!E$16,"",IF(C82=0,"",IF(OR(C82=$BW$1,C83=$BW$1,C84=$BW$1,C82=$CP$1,C83=$CP$1,C84=$CP$1),0,1)))</f>
        <v/>
      </c>
      <c r="CQ82" s="2" t="str">
        <f>IF($A82&gt;='243way_Regular Symbol'!F$16,"",IF(D82=0,"",IF(OR(D82=$BW$1,D83=$BW$1,D84=$BW$1,D82=$CP$1,D83=$CP$1,D84=$CP$1),0,1)))</f>
        <v/>
      </c>
      <c r="CR82" s="2" t="str">
        <f>IF($A82&gt;='243way_Regular Symbol'!G$16,"",IF(E82=0,"",IF(OR(E82=$BW$1,E83=$BW$1,E84=$BW$1,E82=$CP$1,E83=$CP$1,E84=$CP$1),0,1)))</f>
        <v/>
      </c>
      <c r="CS82" s="2" t="str">
        <f>IF($A82&gt;='243way_Regular Symbol'!H$16,"",IF(F82=0,"",IF(OR(F82=$BW$1,F83=$BW$1,F84=$BW$1,F82=$CP$1,F83=$CP$1,F84=$CP$1),0,1)))</f>
        <v/>
      </c>
      <c r="CU82" s="2" t="str">
        <f>IF($A82&gt;='243way_Regular Symbol'!D$16,"",IF(B82=0,"",IF(OR(B82=$BW$1,B83=$BW$1,B84=$BW$1,B82=$CV$1,B83=$CV$1,B84=$CV$1),0,1)))</f>
        <v/>
      </c>
      <c r="CV82" s="2" t="str">
        <f>IF($A82&gt;='243way_Regular Symbol'!E$16,"",IF(C82=0,"",IF(OR(C82=$BW$1,C83=$BW$1,C84=$BW$1,C82=$CV$1,C83=$CV$1,C84=$CV$1),0,1)))</f>
        <v/>
      </c>
      <c r="CW82" s="2" t="str">
        <f>IF($A82&gt;='243way_Regular Symbol'!F$16,"",IF(D82=0,"",IF(OR(D82=$BW$1,D83=$BW$1,D84=$BW$1,D82=$CV$1,D83=$CV$1,D84=$CV$1),0,1)))</f>
        <v/>
      </c>
      <c r="CX82" s="2" t="str">
        <f>IF($A82&gt;='243way_Regular Symbol'!G$16,"",IF(E82=0,"",IF(OR(E82=$BW$1,E83=$BW$1,E84=$BW$1,E82=$CV$1,E83=$CV$1,E84=$CV$1),0,1)))</f>
        <v/>
      </c>
      <c r="CY82" s="2" t="str">
        <f>IF($A82&gt;='243way_Regular Symbol'!H$16,"",IF(F82=0,"",IF(OR(F82=$BW$1,F83=$BW$1,F84=$BW$1,F82=$CV$1,F83=$CV$1,F84=$CV$1),0,1)))</f>
        <v/>
      </c>
    </row>
    <row r="83" spans="1:103">
      <c r="A83" s="341">
        <f>IF('243way_Regular Symbol'!L82="","",'243way_Regular Symbol'!L82)</f>
        <v>79</v>
      </c>
      <c r="B83" s="184" t="str">
        <f>IF('243way_Regular Symbol'!M82="",
IF($A83-'243way_Regular Symbol'!D$16&gt;='243way_RegularＸ_W()'!B$2-1,"",VLOOKUP($A83-'243way_Regular Symbol'!D$16,'243way_Regular Symbol'!$L$3:$Q$250,'243way_RegularＸ_W()'!B$3+1,FALSE)),
'243way_Regular Symbol'!M82)</f>
        <v/>
      </c>
      <c r="C83" s="184" t="str">
        <f>IF('243way_Regular Symbol'!N82="",
IF($A83-'243way_Regular Symbol'!E$16&gt;='243way_RegularＸ_W()'!C$2-1,"",VLOOKUP($A83-'243way_Regular Symbol'!E$16,'243way_Regular Symbol'!$L$3:$Q$250,'243way_RegularＸ_W()'!C$3+1,FALSE)),
'243way_Regular Symbol'!N82)</f>
        <v/>
      </c>
      <c r="D83" s="184" t="str">
        <f>IF('243way_Regular Symbol'!O82="",
IF($A83-'243way_Regular Symbol'!F$16&gt;='243way_RegularＸ_W()'!D$2-1,"",VLOOKUP($A83-'243way_Regular Symbol'!F$16,'243way_Regular Symbol'!$L$3:$Q$250,'243way_RegularＸ_W()'!D$3+1,FALSE)),
'243way_Regular Symbol'!O82)</f>
        <v/>
      </c>
      <c r="E83" s="184" t="str">
        <f>IF('243way_Regular Symbol'!P82="",
IF($A83-'243way_Regular Symbol'!G$16&gt;='243way_RegularＸ_W()'!E$2-1,"",VLOOKUP($A83-'243way_Regular Symbol'!G$16,'243way_Regular Symbol'!$L$3:$Q$250,'243way_RegularＸ_W()'!E$3+1,FALSE)),
'243way_Regular Symbol'!P82)</f>
        <v/>
      </c>
      <c r="F83" s="184" t="str">
        <f>IF('243way_Regular Symbol'!Q82="",
IF($A83-'243way_Regular Symbol'!H$16&gt;='243way_RegularＸ_W()'!F$2-1,"",VLOOKUP($A83-'243way_Regular Symbol'!H$16,'243way_Regular Symbol'!$L$3:$Q$250,'243way_RegularＸ_W()'!F$3+1,FALSE)),
'243way_Regular Symbol'!Q82)</f>
        <v/>
      </c>
      <c r="O83" s="342" t="str">
        <f>IF($A83&gt;='243way_Regular Symbol'!D$16,"",IF(B83=0,"",IF(OR(B83=$O$1,B83=$P$1,B84=$O$1,B84=$P$1,B85=$O$1,B85=$P$1),0,1)))</f>
        <v/>
      </c>
      <c r="P83" s="2" t="str">
        <f>IF($A83&gt;='243way_Regular Symbol'!E$16,"",IF(C83=0,"",IF(OR(C83=$O$1,C83=$P$1,C84=$O$1,C84=$P$1,C85=$O$1,C85=$P$1),0,1)))</f>
        <v/>
      </c>
      <c r="Q83" s="2" t="str">
        <f>IF($A83&gt;='243way_Regular Symbol'!F$16,"",IF(D83=0,"",IF(OR(D83=$O$1,D83=$P$1,D84=$O$1,D84=$P$1,D85=$O$1,D85=$P$1),0,1)))</f>
        <v/>
      </c>
      <c r="R83" s="2" t="str">
        <f>IF($A83&gt;='243way_Regular Symbol'!G$16,"",IF(E83=0,"",IF(OR(E83=$O$1,E83=$P$1,E84=$O$1,E84=$P$1,E85=$O$1,E85=$P$1),0,1)))</f>
        <v/>
      </c>
      <c r="S83" s="128" t="str">
        <f>IF($A83&gt;='243way_Regular Symbol'!H$16,"",IF(F83=0,"",IF(OR(F83=$O$1,F83=$P$1,F84=$O$1,F84=$P$1,F85=$O$1,F85=$P$1),0,1)))</f>
        <v/>
      </c>
      <c r="U83" s="342" t="str">
        <f>IF($A83&gt;='243way_Regular Symbol'!D$16,"",IF(B83=0,"",IF(OR(B83=$U$1,B83=$V$1,B84=$U$1,B84=$V$1,B85=$U$1,B85=$V$1),0,1)))</f>
        <v/>
      </c>
      <c r="V83" s="2" t="str">
        <f>IF($A83&gt;='243way_Regular Symbol'!E$16,"",IF(C83=0,"",IF(OR(C83=$U$1,C83=$V$1,C84=$U$1,C84=$V$1,C85=$U$1,C85=$V$1),0,1)))</f>
        <v/>
      </c>
      <c r="W83" s="2" t="str">
        <f>IF($A83&gt;='243way_Regular Symbol'!F$16,"",IF(D83=0,"",IF(OR(D83=$U$1,D83=$V$1,D84=$U$1,D84=$V$1,D85=$U$1,D85=$V$1),0,1)))</f>
        <v/>
      </c>
      <c r="X83" s="2" t="str">
        <f>IF($A83&gt;='243way_Regular Symbol'!G$16,"",IF(E83=0,"",IF(OR(E83=$U$1,E83=$V$1,E84=$U$1,E84=$V$1,E85=$U$1,E85=$V$1),0,1)))</f>
        <v/>
      </c>
      <c r="Y83" s="128" t="str">
        <f>IF($A83&gt;='243way_Regular Symbol'!H$16,"",IF(F83=0,"",IF(OR(F83=$U$1,F83=$V$1,F84=$U$1,F84=$V$1,F85=$U$1,F85=$V$1),0,1)))</f>
        <v/>
      </c>
      <c r="AA83" s="342" t="str">
        <f>IF($A83&gt;='243way_Regular Symbol'!D$16,"",IF(B83=0,"",IF(OR(B83=$AA$1,B83=$AB$1,B84=$AA$1,B84=$AB$1,B85=$AA$1,,B85=$AB$1),0,1)))</f>
        <v/>
      </c>
      <c r="AB83" s="2" t="str">
        <f>IF($A83&gt;='243way_Regular Symbol'!E$16,"",IF(C83=0,"",IF(OR(C83=$AA$1,C83=$AB$1,C84=$AA$1,C84=$AB$1,C85=$AA$1,,C85=$AB$1),0,1)))</f>
        <v/>
      </c>
      <c r="AC83" s="2" t="str">
        <f>IF($A83&gt;='243way_Regular Symbol'!F$16,"",IF(D83=0,"",IF(OR(D83=$AA$1,D83=$AB$1,D84=$AA$1,D84=$AB$1,D85=$AA$1,,D85=$AB$1),0,1)))</f>
        <v/>
      </c>
      <c r="AD83" s="2" t="str">
        <f>IF($A83&gt;='243way_Regular Symbol'!G$16,"",IF(E83=0,"",IF(OR(E83=$AA$1,E83=$AB$1,E84=$AA$1,E84=$AB$1,E85=$AA$1,,E85=$AB$1),0,1)))</f>
        <v/>
      </c>
      <c r="AE83" s="128" t="str">
        <f>IF($A83&gt;='243way_Regular Symbol'!H$16,"",IF(F83=0,"",IF(OR(F83=$AA$1,F83=$AB$1,F84=$AA$1,F84=$AB$1,F85=$AA$1,,F85=$AB$1),0,1)))</f>
        <v/>
      </c>
      <c r="AG83" s="342" t="str">
        <f>IF($A83&gt;='243way_Regular Symbol'!D$16,"",IF(B83=0,"",IF(OR(B83=$AG$1,B83=$AH$1,B84=$AG$1,B84=$AH$1,B85=$AG$1,B85=$AH$1),0,1)))</f>
        <v/>
      </c>
      <c r="AH83" s="2" t="str">
        <f>IF($A83&gt;='243way_Regular Symbol'!E$16,"",IF(C83=0,"",IF(OR(C83=$AG$1,C83=$AH$1,C84=$AG$1,C84=$AH$1,C85=$AG$1,C85=$AH$1),0,1)))</f>
        <v/>
      </c>
      <c r="AI83" s="2" t="str">
        <f>IF($A83&gt;='243way_Regular Symbol'!F$16,"",IF(D83=0,"",IF(OR(D83=$AG$1,D83=$AH$1,D84=$AG$1,D84=$AH$1,D85=$AG$1,D85=$AH$1),0,1)))</f>
        <v/>
      </c>
      <c r="AJ83" s="2" t="str">
        <f>IF($A83&gt;='243way_Regular Symbol'!G$16,"",IF(E83=0,"",IF(OR(E83=$AG$1,E83=$AH$1,E84=$AG$1,E84=$AH$1,E85=$AG$1,E85=$AH$1),0,1)))</f>
        <v/>
      </c>
      <c r="AK83" s="128" t="str">
        <f>IF($A83&gt;='243way_Regular Symbol'!H$16,"",IF(F83=0,"",IF(OR(F83=$AG$1,F83=$AH$1,F84=$AG$1,F84=$AH$1,F85=$AG$1,F85=$AH$1),0,1)))</f>
        <v/>
      </c>
      <c r="AM83" s="342" t="str">
        <f>IF($A83&gt;='243way_Regular Symbol'!D$16,"",IF(B83=0,"",IF(OR(B83=$AM$1,B83=$AN$1,B84=$AM$1,B84=$AN$1,B85=$AM$1,B85=$AN$1),0,1)))</f>
        <v/>
      </c>
      <c r="AN83" s="2" t="str">
        <f>IF($A83&gt;='243way_Regular Symbol'!E$16,"",IF(C83=0,"",IF(OR(C83=$AM$1,C83=$AN$1,C84=$AM$1,C84=$AN$1,C85=$AM$1,C85=$AN$1),0,1)))</f>
        <v/>
      </c>
      <c r="AO83" s="2" t="str">
        <f>IF($A83&gt;='243way_Regular Symbol'!F$16,"",IF(D83=0,"",IF(OR(D83=$AM$1,D83=$AN$1,D84=$AM$1,D84=$AN$1,D85=$AM$1,D85=$AN$1),0,1)))</f>
        <v/>
      </c>
      <c r="AP83" s="2" t="str">
        <f>IF($A83&gt;='243way_Regular Symbol'!G$16,"",IF(E83=0,"",IF(OR(E83=$AM$1,E83=$AN$1,E84=$AM$1,E84=$AN$1,E85=$AM$1,E85=$AN$1),0,1)))</f>
        <v/>
      </c>
      <c r="AQ83" s="128" t="str">
        <f>IF($A83&gt;='243way_Regular Symbol'!H$16,"",IF(F83=0,"",IF(OR(F83=$AM$1,F83=$AN$1,F84=$AM$1,F84=$AN$1,F85=$AM$1,F85=$AN$1),0,1)))</f>
        <v/>
      </c>
      <c r="AS83" s="342" t="str">
        <f>IF($A83&gt;='243way_Regular Symbol'!D$16,"",IF(B83=0,"",IF(OR(B83=$AM$1,B83=$AT$1,B84=$AM$1,B84=$AT$1,B85=$AM$1,B85=$AT$1),0,1)))</f>
        <v/>
      </c>
      <c r="AT83" s="2" t="str">
        <f>IF($A83&gt;='243way_Regular Symbol'!E$16,"",IF(C83=0,"",IF(OR(C83=$AM$1,C83=$AT$1,C84=$AM$1,C84=$AT$1,C85=$AM$1,C85=$AT$1),0,1)))</f>
        <v/>
      </c>
      <c r="AU83" s="2" t="str">
        <f>IF($A83&gt;='243way_Regular Symbol'!F$16,"",IF(D83=0,"",IF(OR(D83=$AM$1,D83=$AT$1,D84=$AM$1,D84=$AT$1,D85=$AM$1,D85=$AT$1),0,1)))</f>
        <v/>
      </c>
      <c r="AV83" s="2" t="str">
        <f>IF($A83&gt;='243way_Regular Symbol'!G$16,"",IF(E83=0,"",IF(OR(E83=$AM$1,E83=$AT$1,E84=$AM$1,E84=$AT$1,E85=$AM$1,E85=$AT$1),0,1)))</f>
        <v/>
      </c>
      <c r="AW83" s="128" t="str">
        <f>IF($A83&gt;='243way_Regular Symbol'!H$16,"",IF(F83=0,"",IF(OR(F83=$AM$1,F83=$AT$1,F84=$AM$1,F84=$AT$1,F85=$AM$1,F85=$AT$1),0,1)))</f>
        <v/>
      </c>
      <c r="AY83" s="342"/>
      <c r="AZ83" s="2"/>
      <c r="BA83" s="2" t="str">
        <f>IF($A83&gt;='243way_Regular Symbol'!F$16,"",COUNTIF(D83:D85,$AZ$1))</f>
        <v/>
      </c>
      <c r="BB83" s="2" t="str">
        <f>IF($A83&gt;='243way_Regular Symbol'!G$16,"",COUNTIF(E83:E85,$AZ$1))</f>
        <v/>
      </c>
      <c r="BC83" s="2" t="str">
        <f>IF($A83&gt;='243way_Regular Symbol'!H$16,"",COUNTIF(F83:F85,$AZ$1))</f>
        <v/>
      </c>
      <c r="BE83" s="342" t="str">
        <f>IF($A83&gt;='243way_Regular Symbol'!D$16,"",IF(B83=0,"",IF(OR(B83=$AM$1,B83=$BF$1,B84=$AM$1,B84=$BF$1,B85=$AM$1,B85=$BF$1),1,0)))</f>
        <v/>
      </c>
      <c r="BF83" s="342" t="str">
        <f>IF($A83&gt;='243way_Regular Symbol'!E$16,"",IF(C83=0,"",IF(OR(C83=$AM$1,C83=$BF$1,C84=$AM$1,C84=$BF$1,C85=$AM$1,C85=$BF$1),1,0)))</f>
        <v/>
      </c>
      <c r="BG83" s="342" t="str">
        <f>IF($A83&gt;='243way_Regular Symbol'!F$16,"",IF(D83=0,"",IF(OR(D83=$AM$1,D83=$BF$1,D84=$AM$1,D84=$BF$1,D85=$AM$1,D85=$BF$1),1,0)))</f>
        <v/>
      </c>
      <c r="BH83" s="342" t="str">
        <f>IF($A83&gt;='243way_Regular Symbol'!G$16,"",IF(E83=0,"",IF(OR(E83=$AM$1,E83=$BF$1,E84=$AM$1,E84=$BF$1,E85=$AM$1,E85=$BF$1),1,0)))</f>
        <v/>
      </c>
      <c r="BI83" s="342" t="str">
        <f>IF($A83&gt;='243way_Regular Symbol'!H$16,"",IF(F83=0,"",IF(OR(F83=$AM$1,F83=$BF$1,F84=$AM$1,F84=$BF$1,F85=$AM$1,F85=$BF$1),1,0)))</f>
        <v/>
      </c>
      <c r="BK83" s="342" t="str">
        <f>IF($A83&gt;='243way_Regular Symbol'!D$16,"",IF(B83=0,"",IF(OR(B83=$AM$1,B83=$BL$1,B84=$AM$1,B84=$BL$1,B85=$AM$1,B85=$BL$1),0,1)))</f>
        <v/>
      </c>
      <c r="BL83" s="2" t="str">
        <f>IF($A83&gt;='243way_Regular Symbol'!E$16,"",IF(C83=0,"",IF(OR(C83=$AM$1,C83=$BL$1,C84=$AM$1,C84=$BL$1,C85=$AM$1,C85=$BL$1),0,1)))</f>
        <v/>
      </c>
      <c r="BM83" s="2" t="str">
        <f>IF($A83&gt;='243way_Regular Symbol'!F$16,"",IF(D83=0,"",IF(OR(D83=$AM$1,D83=$BL$1,D84=$AM$1,D84=$BL$1,D85=$AM$1,D85=$BL$1),0,1)))</f>
        <v/>
      </c>
      <c r="BN83" s="2" t="str">
        <f>IF($A83&gt;='243way_Regular Symbol'!G$16,"",IF(E83=0,"",IF(OR(E83=$AM$1,E83=$BL$1,E84=$AM$1,E84=$BL$1,E85=$AM$1,E85=$BL$1),0,1)))</f>
        <v/>
      </c>
      <c r="BO83" s="128" t="str">
        <f>IF($A83&gt;='243way_Regular Symbol'!H$16,"",IF(F83=0,"",IF(OR(F83=$AM$1,F83=$BL$1,F84=$AM$1,F84=$BL$1,F85=$AM$1,F85=$BL$1),0,1)))</f>
        <v/>
      </c>
      <c r="BQ83" s="2" t="str">
        <f>IF($A83&gt;='243way_Regular Symbol'!D$16,"",IF(B83=0,"",IF(OR(B83=$BQ$1,B83=$BR$1,B84=$BQ$1,B84=$BR$1,B85=$BQ$1,B85=$BR$1),0,1)))</f>
        <v/>
      </c>
      <c r="BR83" s="2" t="str">
        <f>IF($A83&gt;='243way_Regular Symbol'!E$16,"",IF(C83=0,"",IF(OR(C83=$BQ$1,C83=$BR$1,C84=$BQ$1,C84=$BR$1,C85=$BQ$1,C85=$BR$1),0,1)))</f>
        <v/>
      </c>
      <c r="BS83" s="2" t="str">
        <f>IF($A83&gt;='243way_Regular Symbol'!F$16,"",IF(D83=0,"",IF(OR(D83=$BQ$1,D83=$BR$1,D84=$BQ$1,D84=$BR$1,D85=$BQ$1,D85=$BR$1),0,1)))</f>
        <v/>
      </c>
      <c r="BT83" s="2" t="str">
        <f>IF($A83&gt;='243way_Regular Symbol'!G$16,"",IF(E83=0,"",IF(OR(E83=$BQ$1,E83=$BR$1,E84=$BQ$1,E84=$BR$1,E85=$BQ$1,E85=$BR$1),0,1)))</f>
        <v/>
      </c>
      <c r="BU83" s="2" t="str">
        <f>IF($A83&gt;='243way_Regular Symbol'!H$16,"",IF(F83=0,"",IF(OR(F83=$BQ$1,F83=$BR$1,F84=$BQ$1,F84=$BR$1,F85=$BQ$1,F85=$BR$1),0,1)))</f>
        <v/>
      </c>
      <c r="BW83" s="2" t="str">
        <f>IF($A83&gt;='243way_Regular Symbol'!D$16,"",IF(B83=0,"",IF(OR(B83=$BW$1,B84=$BW$1,B85=$BW$1,B83=$BX$1,B84=$BX$1,B85=$BX$1),0,1)))</f>
        <v/>
      </c>
      <c r="BX83" s="2" t="str">
        <f>IF($A83&gt;='243way_Regular Symbol'!E$16,"",IF(C83=0,"",IF(OR(C83=$BW$1,C84=$BW$1,C85=$BW$1,C83=$BX$1,C84=$BX$1,C85=$BX$1),0,1)))</f>
        <v/>
      </c>
      <c r="BY83" s="2" t="str">
        <f>IF($A83&gt;='243way_Regular Symbol'!F$16,"",IF(D83=0,"",IF(OR(D83=$BW$1,D84=$BW$1,D85=$BW$1,D83=$BX$1,D84=$BX$1,D85=$BX$1),0,1)))</f>
        <v/>
      </c>
      <c r="BZ83" s="2" t="str">
        <f>IF($A83&gt;='243way_Regular Symbol'!G$16,"",IF(E83=0,"",IF(OR(E83=$BW$1,E84=$BW$1,E85=$BW$1,E83=$BX$1,E84=$BX$1,E85=$BX$1),0,1)))</f>
        <v/>
      </c>
      <c r="CA83" s="2" t="str">
        <f>IF($A83&gt;='243way_Regular Symbol'!H$16,"",IF(F83=0,"",IF(OR(F83=$BW$1,F84=$BW$1,F85=$BW$1,F83=$BX$1,F84=$BX$1,F85=$BX$1),0,1)))</f>
        <v/>
      </c>
      <c r="CC83" s="2" t="str">
        <f>IF($A83&gt;='243way_Regular Symbol'!D$16,"",IF(B83=0,"",IF(OR(B83=$BW$1,B84=$BW$1,B85=$BW$1,B83=$CD$1,B84=$CD$1,B85=$CD$1),0,1)))</f>
        <v/>
      </c>
      <c r="CD83" s="2" t="str">
        <f>IF($A83&gt;='243way_Regular Symbol'!E$16,"",IF(C83=0,"",IF(OR(C83=$BW$1,C84=$BW$1,C85=$BW$1,C83=$CD$1,C84=$CD$1,C85=$CD$1),0,1)))</f>
        <v/>
      </c>
      <c r="CE83" s="2" t="str">
        <f>IF($A83&gt;='243way_Regular Symbol'!F$16,"",IF(D83=0,"",IF(OR(D83=$BW$1,D84=$BW$1,D85=$BW$1,D83=$CD$1,D84=$CD$1,D85=$CD$1),0,1)))</f>
        <v/>
      </c>
      <c r="CF83" s="2" t="str">
        <f>IF($A83&gt;='243way_Regular Symbol'!G$16,"",IF(E83=0,"",IF(OR(E83=$BW$1,E84=$BW$1,E85=$BW$1,E83=$CD$1,E84=$CD$1,E85=$CD$1),0,1)))</f>
        <v/>
      </c>
      <c r="CG83" s="2" t="str">
        <f>IF($A83&gt;='243way_Regular Symbol'!H$16,"",IF(F83=0,"",IF(OR(F83=$BW$1,F84=$BW$1,F85=$BW$1,F83=$CD$1,F84=$CD$1,F85=$CD$1),0,1)))</f>
        <v/>
      </c>
      <c r="CI83" s="2" t="str">
        <f>IF($A83&gt;='243way_Regular Symbol'!D$16,"",IF(B83=0,"",IF(OR(B83=$BW$1,B84=$BW$1,B85=$BW$1,B83=$CJ$1,B84=$CJ$1,B85=$CJ$1),0,1)))</f>
        <v/>
      </c>
      <c r="CJ83" s="2" t="str">
        <f>IF($A83&gt;='243way_Regular Symbol'!E$16,"",IF(C83=0,"",IF(OR(C83=$BW$1,C84=$BW$1,C85=$BW$1,C83=$CJ$1,C84=$CJ$1,C85=$CJ$1),0,1)))</f>
        <v/>
      </c>
      <c r="CK83" s="2" t="str">
        <f>IF($A83&gt;='243way_Regular Symbol'!F$16,"",IF(D83=0,"",IF(OR(D83=$BW$1,D84=$BW$1,D85=$BW$1,D83=$CJ$1,D84=$CJ$1,D85=$CJ$1),0,1)))</f>
        <v/>
      </c>
      <c r="CL83" s="2" t="str">
        <f>IF($A83&gt;='243way_Regular Symbol'!G$16,"",IF(E83=0,"",IF(OR(E83=$BW$1,E84=$BW$1,E85=$BW$1,E83=$CJ$1,E84=$CJ$1,E85=$CJ$1),0,1)))</f>
        <v/>
      </c>
      <c r="CM83" s="2" t="str">
        <f>IF($A83&gt;='243way_Regular Symbol'!H$16,"",IF(F83=0,"",IF(OR(F83=$BW$1,F84=$BW$1,F85=$BW$1,F83=$CJ$1,F84=$CJ$1,F85=$CJ$1),0,1)))</f>
        <v/>
      </c>
      <c r="CO83" s="2" t="str">
        <f>IF($A83&gt;='243way_Regular Symbol'!D$16,"",IF(B83=0,"",IF(OR(B83=$BW$1,B84=$BW$1,B85=$BW$1,B83=$CP$1,B84=$CP$1,B85=$CP$1),0,1)))</f>
        <v/>
      </c>
      <c r="CP83" s="2" t="str">
        <f>IF($A83&gt;='243way_Regular Symbol'!E$16,"",IF(C83=0,"",IF(OR(C83=$BW$1,C84=$BW$1,C85=$BW$1,C83=$CP$1,C84=$CP$1,C85=$CP$1),0,1)))</f>
        <v/>
      </c>
      <c r="CQ83" s="2" t="str">
        <f>IF($A83&gt;='243way_Regular Symbol'!F$16,"",IF(D83=0,"",IF(OR(D83=$BW$1,D84=$BW$1,D85=$BW$1,D83=$CP$1,D84=$CP$1,D85=$CP$1),0,1)))</f>
        <v/>
      </c>
      <c r="CR83" s="2" t="str">
        <f>IF($A83&gt;='243way_Regular Symbol'!G$16,"",IF(E83=0,"",IF(OR(E83=$BW$1,E84=$BW$1,E85=$BW$1,E83=$CP$1,E84=$CP$1,E85=$CP$1),0,1)))</f>
        <v/>
      </c>
      <c r="CS83" s="2" t="str">
        <f>IF($A83&gt;='243way_Regular Symbol'!H$16,"",IF(F83=0,"",IF(OR(F83=$BW$1,F84=$BW$1,F85=$BW$1,F83=$CP$1,F84=$CP$1,F85=$CP$1),0,1)))</f>
        <v/>
      </c>
      <c r="CU83" s="2" t="str">
        <f>IF($A83&gt;='243way_Regular Symbol'!D$16,"",IF(B83=0,"",IF(OR(B83=$BW$1,B84=$BW$1,B85=$BW$1,B83=$CV$1,B84=$CV$1,B85=$CV$1),0,1)))</f>
        <v/>
      </c>
      <c r="CV83" s="2" t="str">
        <f>IF($A83&gt;='243way_Regular Symbol'!E$16,"",IF(C83=0,"",IF(OR(C83=$BW$1,C84=$BW$1,C85=$BW$1,C83=$CV$1,C84=$CV$1,C85=$CV$1),0,1)))</f>
        <v/>
      </c>
      <c r="CW83" s="2" t="str">
        <f>IF($A83&gt;='243way_Regular Symbol'!F$16,"",IF(D83=0,"",IF(OR(D83=$BW$1,D84=$BW$1,D85=$BW$1,D83=$CV$1,D84=$CV$1,D85=$CV$1),0,1)))</f>
        <v/>
      </c>
      <c r="CX83" s="2" t="str">
        <f>IF($A83&gt;='243way_Regular Symbol'!G$16,"",IF(E83=0,"",IF(OR(E83=$BW$1,E84=$BW$1,E85=$BW$1,E83=$CV$1,E84=$CV$1,E85=$CV$1),0,1)))</f>
        <v/>
      </c>
      <c r="CY83" s="2" t="str">
        <f>IF($A83&gt;='243way_Regular Symbol'!H$16,"",IF(F83=0,"",IF(OR(F83=$BW$1,F84=$BW$1,F85=$BW$1,F83=$CV$1,F84=$CV$1,F85=$CV$1),0,1)))</f>
        <v/>
      </c>
    </row>
    <row r="84" spans="1:103">
      <c r="A84" s="341">
        <f>IF('243way_Regular Symbol'!L83="","",'243way_Regular Symbol'!L83)</f>
        <v>80</v>
      </c>
      <c r="B84" s="184" t="str">
        <f>IF('243way_Regular Symbol'!M83="",
IF($A84-'243way_Regular Symbol'!D$16&gt;='243way_RegularＸ_W()'!B$2-1,"",VLOOKUP($A84-'243way_Regular Symbol'!D$16,'243way_Regular Symbol'!$L$3:$Q$250,'243way_RegularＸ_W()'!B$3+1,FALSE)),
'243way_Regular Symbol'!M83)</f>
        <v/>
      </c>
      <c r="C84" s="184" t="str">
        <f>IF('243way_Regular Symbol'!N83="",
IF($A84-'243way_Regular Symbol'!E$16&gt;='243way_RegularＸ_W()'!C$2-1,"",VLOOKUP($A84-'243way_Regular Symbol'!E$16,'243way_Regular Symbol'!$L$3:$Q$250,'243way_RegularＸ_W()'!C$3+1,FALSE)),
'243way_Regular Symbol'!N83)</f>
        <v/>
      </c>
      <c r="D84" s="184" t="str">
        <f>IF('243way_Regular Symbol'!O83="",
IF($A84-'243way_Regular Symbol'!F$16&gt;='243way_RegularＸ_W()'!D$2-1,"",VLOOKUP($A84-'243way_Regular Symbol'!F$16,'243way_Regular Symbol'!$L$3:$Q$250,'243way_RegularＸ_W()'!D$3+1,FALSE)),
'243way_Regular Symbol'!O83)</f>
        <v/>
      </c>
      <c r="E84" s="184" t="str">
        <f>IF('243way_Regular Symbol'!P83="",
IF($A84-'243way_Regular Symbol'!G$16&gt;='243way_RegularＸ_W()'!E$2-1,"",VLOOKUP($A84-'243way_Regular Symbol'!G$16,'243way_Regular Symbol'!$L$3:$Q$250,'243way_RegularＸ_W()'!E$3+1,FALSE)),
'243way_Regular Symbol'!P83)</f>
        <v/>
      </c>
      <c r="F84" s="184" t="str">
        <f>IF('243way_Regular Symbol'!Q83="",
IF($A84-'243way_Regular Symbol'!H$16&gt;='243way_RegularＸ_W()'!F$2-1,"",VLOOKUP($A84-'243way_Regular Symbol'!H$16,'243way_Regular Symbol'!$L$3:$Q$250,'243way_RegularＸ_W()'!F$3+1,FALSE)),
'243way_Regular Symbol'!Q83)</f>
        <v/>
      </c>
      <c r="O84" s="342" t="str">
        <f>IF($A84&gt;='243way_Regular Symbol'!D$16,"",IF(B84=0,"",IF(OR(B84=$O$1,B84=$P$1,B85=$O$1,B85=$P$1,B86=$O$1,B86=$P$1),0,1)))</f>
        <v/>
      </c>
      <c r="P84" s="2" t="str">
        <f>IF($A84&gt;='243way_Regular Symbol'!E$16,"",IF(C84=0,"",IF(OR(C84=$O$1,C84=$P$1,C85=$O$1,C85=$P$1,C86=$O$1,C86=$P$1),0,1)))</f>
        <v/>
      </c>
      <c r="Q84" s="2" t="str">
        <f>IF($A84&gt;='243way_Regular Symbol'!F$16,"",IF(D84=0,"",IF(OR(D84=$O$1,D84=$P$1,D85=$O$1,D85=$P$1,D86=$O$1,D86=$P$1),0,1)))</f>
        <v/>
      </c>
      <c r="R84" s="2" t="str">
        <f>IF($A84&gt;='243way_Regular Symbol'!G$16,"",IF(E84=0,"",IF(OR(E84=$O$1,E84=$P$1,E85=$O$1,E85=$P$1,E86=$O$1,E86=$P$1),0,1)))</f>
        <v/>
      </c>
      <c r="S84" s="128" t="str">
        <f>IF($A84&gt;='243way_Regular Symbol'!H$16,"",IF(F84=0,"",IF(OR(F84=$O$1,F84=$P$1,F85=$O$1,F85=$P$1,F86=$O$1,F86=$P$1),0,1)))</f>
        <v/>
      </c>
      <c r="U84" s="342" t="str">
        <f>IF($A84&gt;='243way_Regular Symbol'!D$16,"",IF(B84=0,"",IF(OR(B84=$U$1,B84=$V$1,B85=$U$1,B85=$V$1,B86=$U$1,B86=$V$1),0,1)))</f>
        <v/>
      </c>
      <c r="V84" s="2" t="str">
        <f>IF($A84&gt;='243way_Regular Symbol'!E$16,"",IF(C84=0,"",IF(OR(C84=$U$1,C84=$V$1,C85=$U$1,C85=$V$1,C86=$U$1,C86=$V$1),0,1)))</f>
        <v/>
      </c>
      <c r="W84" s="2" t="str">
        <f>IF($A84&gt;='243way_Regular Symbol'!F$16,"",IF(D84=0,"",IF(OR(D84=$U$1,D84=$V$1,D85=$U$1,D85=$V$1,D86=$U$1,D86=$V$1),0,1)))</f>
        <v/>
      </c>
      <c r="X84" s="2" t="str">
        <f>IF($A84&gt;='243way_Regular Symbol'!G$16,"",IF(E84=0,"",IF(OR(E84=$U$1,E84=$V$1,E85=$U$1,E85=$V$1,E86=$U$1,E86=$V$1),0,1)))</f>
        <v/>
      </c>
      <c r="Y84" s="128" t="str">
        <f>IF($A84&gt;='243way_Regular Symbol'!H$16,"",IF(F84=0,"",IF(OR(F84=$U$1,F84=$V$1,F85=$U$1,F85=$V$1,F86=$U$1,F86=$V$1),0,1)))</f>
        <v/>
      </c>
      <c r="AA84" s="342" t="str">
        <f>IF($A84&gt;='243way_Regular Symbol'!D$16,"",IF(B84=0,"",IF(OR(B84=$AA$1,B84=$AB$1,B85=$AA$1,B85=$AB$1,B86=$AA$1,,B86=$AB$1),0,1)))</f>
        <v/>
      </c>
      <c r="AB84" s="2" t="str">
        <f>IF($A84&gt;='243way_Regular Symbol'!E$16,"",IF(C84=0,"",IF(OR(C84=$AA$1,C84=$AB$1,C85=$AA$1,C85=$AB$1,C86=$AA$1,,C86=$AB$1),0,1)))</f>
        <v/>
      </c>
      <c r="AC84" s="2" t="str">
        <f>IF($A84&gt;='243way_Regular Symbol'!F$16,"",IF(D84=0,"",IF(OR(D84=$AA$1,D84=$AB$1,D85=$AA$1,D85=$AB$1,D86=$AA$1,,D86=$AB$1),0,1)))</f>
        <v/>
      </c>
      <c r="AD84" s="2" t="str">
        <f>IF($A84&gt;='243way_Regular Symbol'!G$16,"",IF(E84=0,"",IF(OR(E84=$AA$1,E84=$AB$1,E85=$AA$1,E85=$AB$1,E86=$AA$1,,E86=$AB$1),0,1)))</f>
        <v/>
      </c>
      <c r="AE84" s="128" t="str">
        <f>IF($A84&gt;='243way_Regular Symbol'!H$16,"",IF(F84=0,"",IF(OR(F84=$AA$1,F84=$AB$1,F85=$AA$1,F85=$AB$1,F86=$AA$1,,F86=$AB$1),0,1)))</f>
        <v/>
      </c>
      <c r="AG84" s="342" t="str">
        <f>IF($A84&gt;='243way_Regular Symbol'!D$16,"",IF(B84=0,"",IF(OR(B84=$AG$1,B84=$AH$1,B85=$AG$1,B85=$AH$1,B86=$AG$1,B86=$AH$1),0,1)))</f>
        <v/>
      </c>
      <c r="AH84" s="2" t="str">
        <f>IF($A84&gt;='243way_Regular Symbol'!E$16,"",IF(C84=0,"",IF(OR(C84=$AG$1,C84=$AH$1,C85=$AG$1,C85=$AH$1,C86=$AG$1,C86=$AH$1),0,1)))</f>
        <v/>
      </c>
      <c r="AI84" s="2" t="str">
        <f>IF($A84&gt;='243way_Regular Symbol'!F$16,"",IF(D84=0,"",IF(OR(D84=$AG$1,D84=$AH$1,D85=$AG$1,D85=$AH$1,D86=$AG$1,D86=$AH$1),0,1)))</f>
        <v/>
      </c>
      <c r="AJ84" s="2" t="str">
        <f>IF($A84&gt;='243way_Regular Symbol'!G$16,"",IF(E84=0,"",IF(OR(E84=$AG$1,E84=$AH$1,E85=$AG$1,E85=$AH$1,E86=$AG$1,E86=$AH$1),0,1)))</f>
        <v/>
      </c>
      <c r="AK84" s="128" t="str">
        <f>IF($A84&gt;='243way_Regular Symbol'!H$16,"",IF(F84=0,"",IF(OR(F84=$AG$1,F84=$AH$1,F85=$AG$1,F85=$AH$1,F86=$AG$1,F86=$AH$1),0,1)))</f>
        <v/>
      </c>
      <c r="AM84" s="342" t="str">
        <f>IF($A84&gt;='243way_Regular Symbol'!D$16,"",IF(B84=0,"",IF(OR(B84=$AM$1,B84=$AN$1,B85=$AM$1,B85=$AN$1,B86=$AM$1,B86=$AN$1),0,1)))</f>
        <v/>
      </c>
      <c r="AN84" s="2" t="str">
        <f>IF($A84&gt;='243way_Regular Symbol'!E$16,"",IF(C84=0,"",IF(OR(C84=$AM$1,C84=$AN$1,C85=$AM$1,C85=$AN$1,C86=$AM$1,C86=$AN$1),0,1)))</f>
        <v/>
      </c>
      <c r="AO84" s="2" t="str">
        <f>IF($A84&gt;='243way_Regular Symbol'!F$16,"",IF(D84=0,"",IF(OR(D84=$AM$1,D84=$AN$1,D85=$AM$1,D85=$AN$1,D86=$AM$1,D86=$AN$1),0,1)))</f>
        <v/>
      </c>
      <c r="AP84" s="2" t="str">
        <f>IF($A84&gt;='243way_Regular Symbol'!G$16,"",IF(E84=0,"",IF(OR(E84=$AM$1,E84=$AN$1,E85=$AM$1,E85=$AN$1,E86=$AM$1,E86=$AN$1),0,1)))</f>
        <v/>
      </c>
      <c r="AQ84" s="128" t="str">
        <f>IF($A84&gt;='243way_Regular Symbol'!H$16,"",IF(F84=0,"",IF(OR(F84=$AM$1,F84=$AN$1,F85=$AM$1,F85=$AN$1,F86=$AM$1,F86=$AN$1),0,1)))</f>
        <v/>
      </c>
      <c r="AS84" s="342" t="str">
        <f>IF($A84&gt;='243way_Regular Symbol'!D$16,"",IF(B84=0,"",IF(OR(B84=$AM$1,B84=$AT$1,B85=$AM$1,B85=$AT$1,B86=$AM$1,B86=$AT$1),0,1)))</f>
        <v/>
      </c>
      <c r="AT84" s="2" t="str">
        <f>IF($A84&gt;='243way_Regular Symbol'!E$16,"",IF(C84=0,"",IF(OR(C84=$AM$1,C84=$AT$1,C85=$AM$1,C85=$AT$1,C86=$AM$1,C86=$AT$1),0,1)))</f>
        <v/>
      </c>
      <c r="AU84" s="2" t="str">
        <f>IF($A84&gt;='243way_Regular Symbol'!F$16,"",IF(D84=0,"",IF(OR(D84=$AM$1,D84=$AT$1,D85=$AM$1,D85=$AT$1,D86=$AM$1,D86=$AT$1),0,1)))</f>
        <v/>
      </c>
      <c r="AV84" s="2" t="str">
        <f>IF($A84&gt;='243way_Regular Symbol'!G$16,"",IF(E84=0,"",IF(OR(E84=$AM$1,E84=$AT$1,E85=$AM$1,E85=$AT$1,E86=$AM$1,E86=$AT$1),0,1)))</f>
        <v/>
      </c>
      <c r="AW84" s="128" t="str">
        <f>IF($A84&gt;='243way_Regular Symbol'!H$16,"",IF(F84=0,"",IF(OR(F84=$AM$1,F84=$AT$1,F85=$AM$1,F85=$AT$1,F86=$AM$1,F86=$AT$1),0,1)))</f>
        <v/>
      </c>
      <c r="AY84" s="342"/>
      <c r="AZ84" s="2"/>
      <c r="BA84" s="2" t="str">
        <f>IF($A84&gt;='243way_Regular Symbol'!F$16,"",COUNTIF(D84:D86,$AZ$1))</f>
        <v/>
      </c>
      <c r="BB84" s="2" t="str">
        <f>IF($A84&gt;='243way_Regular Symbol'!G$16,"",COUNTIF(E84:E86,$AZ$1))</f>
        <v/>
      </c>
      <c r="BC84" s="2" t="str">
        <f>IF($A84&gt;='243way_Regular Symbol'!H$16,"",COUNTIF(F84:F86,$AZ$1))</f>
        <v/>
      </c>
      <c r="BE84" s="342" t="str">
        <f>IF($A84&gt;='243way_Regular Symbol'!D$16,"",IF(B84=0,"",IF(OR(B84=$AM$1,B84=$BF$1,B85=$AM$1,B85=$BF$1,B86=$AM$1,B86=$BF$1),1,0)))</f>
        <v/>
      </c>
      <c r="BF84" s="342" t="str">
        <f>IF($A84&gt;='243way_Regular Symbol'!E$16,"",IF(C84=0,"",IF(OR(C84=$AM$1,C84=$BF$1,C85=$AM$1,C85=$BF$1,C86=$AM$1,C86=$BF$1),1,0)))</f>
        <v/>
      </c>
      <c r="BG84" s="342" t="str">
        <f>IF($A84&gt;='243way_Regular Symbol'!F$16,"",IF(D84=0,"",IF(OR(D84=$AM$1,D84=$BF$1,D85=$AM$1,D85=$BF$1,D86=$AM$1,D86=$BF$1),1,0)))</f>
        <v/>
      </c>
      <c r="BH84" s="342" t="str">
        <f>IF($A84&gt;='243way_Regular Symbol'!G$16,"",IF(E84=0,"",IF(OR(E84=$AM$1,E84=$BF$1,E85=$AM$1,E85=$BF$1,E86=$AM$1,E86=$BF$1),1,0)))</f>
        <v/>
      </c>
      <c r="BI84" s="342" t="str">
        <f>IF($A84&gt;='243way_Regular Symbol'!H$16,"",IF(F84=0,"",IF(OR(F84=$AM$1,F84=$BF$1,F85=$AM$1,F85=$BF$1,F86=$AM$1,F86=$BF$1),1,0)))</f>
        <v/>
      </c>
      <c r="BK84" s="342" t="str">
        <f>IF($A84&gt;='243way_Regular Symbol'!D$16,"",IF(B84=0,"",IF(OR(B84=$AM$1,B84=$BL$1,B85=$AM$1,B85=$BL$1,B86=$AM$1,B86=$BL$1),0,1)))</f>
        <v/>
      </c>
      <c r="BL84" s="2" t="str">
        <f>IF($A84&gt;='243way_Regular Symbol'!E$16,"",IF(C84=0,"",IF(OR(C84=$AM$1,C84=$BL$1,C85=$AM$1,C85=$BL$1,C86=$AM$1,C86=$BL$1),0,1)))</f>
        <v/>
      </c>
      <c r="BM84" s="2" t="str">
        <f>IF($A84&gt;='243way_Regular Symbol'!F$16,"",IF(D84=0,"",IF(OR(D84=$AM$1,D84=$BL$1,D85=$AM$1,D85=$BL$1,D86=$AM$1,D86=$BL$1),0,1)))</f>
        <v/>
      </c>
      <c r="BN84" s="2" t="str">
        <f>IF($A84&gt;='243way_Regular Symbol'!G$16,"",IF(E84=0,"",IF(OR(E84=$AM$1,E84=$BL$1,E85=$AM$1,E85=$BL$1,E86=$AM$1,E86=$BL$1),0,1)))</f>
        <v/>
      </c>
      <c r="BO84" s="128" t="str">
        <f>IF($A84&gt;='243way_Regular Symbol'!H$16,"",IF(F84=0,"",IF(OR(F84=$AM$1,F84=$BL$1,F85=$AM$1,F85=$BL$1,F86=$AM$1,F86=$BL$1),0,1)))</f>
        <v/>
      </c>
      <c r="BQ84" s="2" t="str">
        <f>IF($A84&gt;='243way_Regular Symbol'!D$16,"",IF(B84=0,"",IF(OR(B84=$BQ$1,B84=$BR$1,B85=$BQ$1,B85=$BR$1,B86=$BQ$1,B86=$BR$1),0,1)))</f>
        <v/>
      </c>
      <c r="BR84" s="2" t="str">
        <f>IF($A84&gt;='243way_Regular Symbol'!E$16,"",IF(C84=0,"",IF(OR(C84=$BQ$1,C84=$BR$1,C85=$BQ$1,C85=$BR$1,C86=$BQ$1,C86=$BR$1),0,1)))</f>
        <v/>
      </c>
      <c r="BS84" s="2" t="str">
        <f>IF($A84&gt;='243way_Regular Symbol'!F$16,"",IF(D84=0,"",IF(OR(D84=$BQ$1,D84=$BR$1,D85=$BQ$1,D85=$BR$1,D86=$BQ$1,D86=$BR$1),0,1)))</f>
        <v/>
      </c>
      <c r="BT84" s="2" t="str">
        <f>IF($A84&gt;='243way_Regular Symbol'!G$16,"",IF(E84=0,"",IF(OR(E84=$BQ$1,E84=$BR$1,E85=$BQ$1,E85=$BR$1,E86=$BQ$1,E86=$BR$1),0,1)))</f>
        <v/>
      </c>
      <c r="BU84" s="2" t="str">
        <f>IF($A84&gt;='243way_Regular Symbol'!H$16,"",IF(F84=0,"",IF(OR(F84=$BQ$1,F84=$BR$1,F85=$BQ$1,F85=$BR$1,F86=$BQ$1,F86=$BR$1),0,1)))</f>
        <v/>
      </c>
      <c r="BW84" s="2" t="str">
        <f>IF($A84&gt;='243way_Regular Symbol'!D$16,"",IF(B84=0,"",IF(OR(B84=$BW$1,B85=$BW$1,B86=$BW$1,B84=$BX$1,B85=$BX$1,B86=$BX$1),0,1)))</f>
        <v/>
      </c>
      <c r="BX84" s="2" t="str">
        <f>IF($A84&gt;='243way_Regular Symbol'!E$16,"",IF(C84=0,"",IF(OR(C84=$BW$1,C85=$BW$1,C86=$BW$1,C84=$BX$1,C85=$BX$1,C86=$BX$1),0,1)))</f>
        <v/>
      </c>
      <c r="BY84" s="2" t="str">
        <f>IF($A84&gt;='243way_Regular Symbol'!F$16,"",IF(D84=0,"",IF(OR(D84=$BW$1,D85=$BW$1,D86=$BW$1,D84=$BX$1,D85=$BX$1,D86=$BX$1),0,1)))</f>
        <v/>
      </c>
      <c r="BZ84" s="2" t="str">
        <f>IF($A84&gt;='243way_Regular Symbol'!G$16,"",IF(E84=0,"",IF(OR(E84=$BW$1,E85=$BW$1,E86=$BW$1,E84=$BX$1,E85=$BX$1,E86=$BX$1),0,1)))</f>
        <v/>
      </c>
      <c r="CA84" s="2" t="str">
        <f>IF($A84&gt;='243way_Regular Symbol'!H$16,"",IF(F84=0,"",IF(OR(F84=$BW$1,F85=$BW$1,F86=$BW$1,F84=$BX$1,F85=$BX$1,F86=$BX$1),0,1)))</f>
        <v/>
      </c>
      <c r="CC84" s="2" t="str">
        <f>IF($A84&gt;='243way_Regular Symbol'!D$16,"",IF(B84=0,"",IF(OR(B84=$BW$1,B85=$BW$1,B86=$BW$1,B84=$CD$1,B85=$CD$1,B86=$CD$1),0,1)))</f>
        <v/>
      </c>
      <c r="CD84" s="2" t="str">
        <f>IF($A84&gt;='243way_Regular Symbol'!E$16,"",IF(C84=0,"",IF(OR(C84=$BW$1,C85=$BW$1,C86=$BW$1,C84=$CD$1,C85=$CD$1,C86=$CD$1),0,1)))</f>
        <v/>
      </c>
      <c r="CE84" s="2" t="str">
        <f>IF($A84&gt;='243way_Regular Symbol'!F$16,"",IF(D84=0,"",IF(OR(D84=$BW$1,D85=$BW$1,D86=$BW$1,D84=$CD$1,D85=$CD$1,D86=$CD$1),0,1)))</f>
        <v/>
      </c>
      <c r="CF84" s="2" t="str">
        <f>IF($A84&gt;='243way_Regular Symbol'!G$16,"",IF(E84=0,"",IF(OR(E84=$BW$1,E85=$BW$1,E86=$BW$1,E84=$CD$1,E85=$CD$1,E86=$CD$1),0,1)))</f>
        <v/>
      </c>
      <c r="CG84" s="2" t="str">
        <f>IF($A84&gt;='243way_Regular Symbol'!H$16,"",IF(F84=0,"",IF(OR(F84=$BW$1,F85=$BW$1,F86=$BW$1,F84=$CD$1,F85=$CD$1,F86=$CD$1),0,1)))</f>
        <v/>
      </c>
      <c r="CI84" s="2" t="str">
        <f>IF($A84&gt;='243way_Regular Symbol'!D$16,"",IF(B84=0,"",IF(OR(B84=$BW$1,B85=$BW$1,B86=$BW$1,B84=$CJ$1,B85=$CJ$1,B86=$CJ$1),0,1)))</f>
        <v/>
      </c>
      <c r="CJ84" s="2" t="str">
        <f>IF($A84&gt;='243way_Regular Symbol'!E$16,"",IF(C84=0,"",IF(OR(C84=$BW$1,C85=$BW$1,C86=$BW$1,C84=$CJ$1,C85=$CJ$1,C86=$CJ$1),0,1)))</f>
        <v/>
      </c>
      <c r="CK84" s="2" t="str">
        <f>IF($A84&gt;='243way_Regular Symbol'!F$16,"",IF(D84=0,"",IF(OR(D84=$BW$1,D85=$BW$1,D86=$BW$1,D84=$CJ$1,D85=$CJ$1,D86=$CJ$1),0,1)))</f>
        <v/>
      </c>
      <c r="CL84" s="2" t="str">
        <f>IF($A84&gt;='243way_Regular Symbol'!G$16,"",IF(E84=0,"",IF(OR(E84=$BW$1,E85=$BW$1,E86=$BW$1,E84=$CJ$1,E85=$CJ$1,E86=$CJ$1),0,1)))</f>
        <v/>
      </c>
      <c r="CM84" s="2" t="str">
        <f>IF($A84&gt;='243way_Regular Symbol'!H$16,"",IF(F84=0,"",IF(OR(F84=$BW$1,F85=$BW$1,F86=$BW$1,F84=$CJ$1,F85=$CJ$1,F86=$CJ$1),0,1)))</f>
        <v/>
      </c>
      <c r="CO84" s="2" t="str">
        <f>IF($A84&gt;='243way_Regular Symbol'!D$16,"",IF(B84=0,"",IF(OR(B84=$BW$1,B85=$BW$1,B86=$BW$1,B84=$CP$1,B85=$CP$1,B86=$CP$1),0,1)))</f>
        <v/>
      </c>
      <c r="CP84" s="2" t="str">
        <f>IF($A84&gt;='243way_Regular Symbol'!E$16,"",IF(C84=0,"",IF(OR(C84=$BW$1,C85=$BW$1,C86=$BW$1,C84=$CP$1,C85=$CP$1,C86=$CP$1),0,1)))</f>
        <v/>
      </c>
      <c r="CQ84" s="2" t="str">
        <f>IF($A84&gt;='243way_Regular Symbol'!F$16,"",IF(D84=0,"",IF(OR(D84=$BW$1,D85=$BW$1,D86=$BW$1,D84=$CP$1,D85=$CP$1,D86=$CP$1),0,1)))</f>
        <v/>
      </c>
      <c r="CR84" s="2" t="str">
        <f>IF($A84&gt;='243way_Regular Symbol'!G$16,"",IF(E84=0,"",IF(OR(E84=$BW$1,E85=$BW$1,E86=$BW$1,E84=$CP$1,E85=$CP$1,E86=$CP$1),0,1)))</f>
        <v/>
      </c>
      <c r="CS84" s="2" t="str">
        <f>IF($A84&gt;='243way_Regular Symbol'!H$16,"",IF(F84=0,"",IF(OR(F84=$BW$1,F85=$BW$1,F86=$BW$1,F84=$CP$1,F85=$CP$1,F86=$CP$1),0,1)))</f>
        <v/>
      </c>
      <c r="CU84" s="2" t="str">
        <f>IF($A84&gt;='243way_Regular Symbol'!D$16,"",IF(B84=0,"",IF(OR(B84=$BW$1,B85=$BW$1,B86=$BW$1,B84=$CV$1,B85=$CV$1,B86=$CV$1),0,1)))</f>
        <v/>
      </c>
      <c r="CV84" s="2" t="str">
        <f>IF($A84&gt;='243way_Regular Symbol'!E$16,"",IF(C84=0,"",IF(OR(C84=$BW$1,C85=$BW$1,C86=$BW$1,C84=$CV$1,C85=$CV$1,C86=$CV$1),0,1)))</f>
        <v/>
      </c>
      <c r="CW84" s="2" t="str">
        <f>IF($A84&gt;='243way_Regular Symbol'!F$16,"",IF(D84=0,"",IF(OR(D84=$BW$1,D85=$BW$1,D86=$BW$1,D84=$CV$1,D85=$CV$1,D86=$CV$1),0,1)))</f>
        <v/>
      </c>
      <c r="CX84" s="2" t="str">
        <f>IF($A84&gt;='243way_Regular Symbol'!G$16,"",IF(E84=0,"",IF(OR(E84=$BW$1,E85=$BW$1,E86=$BW$1,E84=$CV$1,E85=$CV$1,E86=$CV$1),0,1)))</f>
        <v/>
      </c>
      <c r="CY84" s="2" t="str">
        <f>IF($A84&gt;='243way_Regular Symbol'!H$16,"",IF(F84=0,"",IF(OR(F84=$BW$1,F85=$BW$1,F86=$BW$1,F84=$CV$1,F85=$CV$1,F86=$CV$1),0,1)))</f>
        <v/>
      </c>
    </row>
    <row r="85" spans="1:103" s="308" customFormat="1" ht="16" thickBot="1">
      <c r="A85" s="341">
        <f>IF('243way_Regular Symbol'!L84="","",'243way_Regular Symbol'!L84)</f>
        <v>81</v>
      </c>
      <c r="B85" s="184" t="str">
        <f>IF('243way_Regular Symbol'!M84="",
IF($A85-'243way_Regular Symbol'!D$16&gt;='243way_RegularＸ_W()'!B$2-1,"",VLOOKUP($A85-'243way_Regular Symbol'!D$16,'243way_Regular Symbol'!$L$3:$Q$250,'243way_RegularＸ_W()'!B$3+1,FALSE)),
'243way_Regular Symbol'!M84)</f>
        <v/>
      </c>
      <c r="C85" s="184" t="str">
        <f>IF('243way_Regular Symbol'!N84="",
IF($A85-'243way_Regular Symbol'!E$16&gt;='243way_RegularＸ_W()'!C$2-1,"",VLOOKUP($A85-'243way_Regular Symbol'!E$16,'243way_Regular Symbol'!$L$3:$Q$250,'243way_RegularＸ_W()'!C$3+1,FALSE)),
'243way_Regular Symbol'!N84)</f>
        <v/>
      </c>
      <c r="D85" s="184" t="str">
        <f>IF('243way_Regular Symbol'!O84="",
IF($A85-'243way_Regular Symbol'!F$16&gt;='243way_RegularＸ_W()'!D$2-1,"",VLOOKUP($A85-'243way_Regular Symbol'!F$16,'243way_Regular Symbol'!$L$3:$Q$250,'243way_RegularＸ_W()'!D$3+1,FALSE)),
'243way_Regular Symbol'!O84)</f>
        <v/>
      </c>
      <c r="E85" s="184" t="str">
        <f>IF('243way_Regular Symbol'!P84="",
IF($A85-'243way_Regular Symbol'!G$16&gt;='243way_RegularＸ_W()'!E$2-1,"",VLOOKUP($A85-'243way_Regular Symbol'!G$16,'243way_Regular Symbol'!$L$3:$Q$250,'243way_RegularＸ_W()'!E$3+1,FALSE)),
'243way_Regular Symbol'!P84)</f>
        <v/>
      </c>
      <c r="F85" s="184" t="str">
        <f>IF('243way_Regular Symbol'!Q84="",
IF($A85-'243way_Regular Symbol'!H$16&gt;='243way_RegularＸ_W()'!F$2-1,"",VLOOKUP($A85-'243way_Regular Symbol'!H$16,'243way_Regular Symbol'!$L$3:$Q$250,'243way_RegularＸ_W()'!F$3+1,FALSE)),
'243way_Regular Symbol'!Q84)</f>
        <v/>
      </c>
      <c r="O85" s="342" t="str">
        <f>IF($A85&gt;='243way_Regular Symbol'!D$16,"",IF(B85=0,"",IF(OR(B85=$O$1,B85=$P$1,B86=$O$1,B86=$P$1,B87=$O$1,B87=$P$1),0,1)))</f>
        <v/>
      </c>
      <c r="P85" s="2" t="str">
        <f>IF($A85&gt;='243way_Regular Symbol'!E$16,"",IF(C85=0,"",IF(OR(C85=$O$1,C85=$P$1,C86=$O$1,C86=$P$1,C87=$O$1,C87=$P$1),0,1)))</f>
        <v/>
      </c>
      <c r="Q85" s="2" t="str">
        <f>IF($A85&gt;='243way_Regular Symbol'!F$16,"",IF(D85=0,"",IF(OR(D85=$O$1,D85=$P$1,D86=$O$1,D86=$P$1,D87=$O$1,D87=$P$1),0,1)))</f>
        <v/>
      </c>
      <c r="R85" s="2" t="str">
        <f>IF($A85&gt;='243way_Regular Symbol'!G$16,"",IF(E85=0,"",IF(OR(E85=$O$1,E85=$P$1,E86=$O$1,E86=$P$1,E87=$O$1,E87=$P$1),0,1)))</f>
        <v/>
      </c>
      <c r="S85" s="128" t="str">
        <f>IF($A85&gt;='243way_Regular Symbol'!H$16,"",IF(F85=0,"",IF(OR(F85=$O$1,F85=$P$1,F86=$O$1,F86=$P$1,F87=$O$1,F87=$P$1),0,1)))</f>
        <v/>
      </c>
      <c r="T85" s="217"/>
      <c r="U85" s="342" t="str">
        <f>IF($A85&gt;='243way_Regular Symbol'!D$16,"",IF(B85=0,"",IF(OR(B85=$U$1,B85=$V$1,B86=$U$1,B86=$V$1,B87=$U$1,B87=$V$1),0,1)))</f>
        <v/>
      </c>
      <c r="V85" s="2" t="str">
        <f>IF($A85&gt;='243way_Regular Symbol'!E$16,"",IF(C85=0,"",IF(OR(C85=$U$1,C85=$V$1,C86=$U$1,C86=$V$1,C87=$U$1,C87=$V$1),0,1)))</f>
        <v/>
      </c>
      <c r="W85" s="2" t="str">
        <f>IF($A85&gt;='243way_Regular Symbol'!F$16,"",IF(D85=0,"",IF(OR(D85=$U$1,D85=$V$1,D86=$U$1,D86=$V$1,D87=$U$1,D87=$V$1),0,1)))</f>
        <v/>
      </c>
      <c r="X85" s="2" t="str">
        <f>IF($A85&gt;='243way_Regular Symbol'!G$16,"",IF(E85=0,"",IF(OR(E85=$U$1,E85=$V$1,E86=$U$1,E86=$V$1,E87=$U$1,E87=$V$1),0,1)))</f>
        <v/>
      </c>
      <c r="Y85" s="128" t="str">
        <f>IF($A85&gt;='243way_Regular Symbol'!H$16,"",IF(F85=0,"",IF(OR(F85=$U$1,F85=$V$1,F86=$U$1,F86=$V$1,F87=$U$1,F87=$V$1),0,1)))</f>
        <v/>
      </c>
      <c r="Z85" s="217"/>
      <c r="AA85" s="342" t="str">
        <f>IF($A85&gt;='243way_Regular Symbol'!D$16,"",IF(B85=0,"",IF(OR(B85=$AA$1,B85=$AB$1,B86=$AA$1,B86=$AB$1,B87=$AA$1,,B87=$AB$1),0,1)))</f>
        <v/>
      </c>
      <c r="AB85" s="2" t="str">
        <f>IF($A85&gt;='243way_Regular Symbol'!E$16,"",IF(C85=0,"",IF(OR(C85=$AA$1,C85=$AB$1,C86=$AA$1,C86=$AB$1,C87=$AA$1,,C87=$AB$1),0,1)))</f>
        <v/>
      </c>
      <c r="AC85" s="2" t="str">
        <f>IF($A85&gt;='243way_Regular Symbol'!F$16,"",IF(D85=0,"",IF(OR(D85=$AA$1,D85=$AB$1,D86=$AA$1,D86=$AB$1,D87=$AA$1,,D87=$AB$1),0,1)))</f>
        <v/>
      </c>
      <c r="AD85" s="2" t="str">
        <f>IF($A85&gt;='243way_Regular Symbol'!G$16,"",IF(E85=0,"",IF(OR(E85=$AA$1,E85=$AB$1,E86=$AA$1,E86=$AB$1,E87=$AA$1,,E87=$AB$1),0,1)))</f>
        <v/>
      </c>
      <c r="AE85" s="128" t="str">
        <f>IF($A85&gt;='243way_Regular Symbol'!H$16,"",IF(F85=0,"",IF(OR(F85=$AA$1,F85=$AB$1,F86=$AA$1,F86=$AB$1,F87=$AA$1,,F87=$AB$1),0,1)))</f>
        <v/>
      </c>
      <c r="AF85" s="217"/>
      <c r="AG85" s="342" t="str">
        <f>IF($A85&gt;='243way_Regular Symbol'!D$16,"",IF(B85=0,"",IF(OR(B85=$AG$1,B85=$AH$1,B86=$AG$1,B86=$AH$1,B87=$AG$1,B87=$AH$1),0,1)))</f>
        <v/>
      </c>
      <c r="AH85" s="2" t="str">
        <f>IF($A85&gt;='243way_Regular Symbol'!E$16,"",IF(C85=0,"",IF(OR(C85=$AG$1,C85=$AH$1,C86=$AG$1,C86=$AH$1,C87=$AG$1,C87=$AH$1),0,1)))</f>
        <v/>
      </c>
      <c r="AI85" s="2" t="str">
        <f>IF($A85&gt;='243way_Regular Symbol'!F$16,"",IF(D85=0,"",IF(OR(D85=$AG$1,D85=$AH$1,D86=$AG$1,D86=$AH$1,D87=$AG$1,D87=$AH$1),0,1)))</f>
        <v/>
      </c>
      <c r="AJ85" s="2" t="str">
        <f>IF($A85&gt;='243way_Regular Symbol'!G$16,"",IF(E85=0,"",IF(OR(E85=$AG$1,E85=$AH$1,E86=$AG$1,E86=$AH$1,E87=$AG$1,E87=$AH$1),0,1)))</f>
        <v/>
      </c>
      <c r="AK85" s="128" t="str">
        <f>IF($A85&gt;='243way_Regular Symbol'!H$16,"",IF(F85=0,"",IF(OR(F85=$AG$1,F85=$AH$1,F86=$AG$1,F86=$AH$1,F87=$AG$1,F87=$AH$1),0,1)))</f>
        <v/>
      </c>
      <c r="AL85" s="217"/>
      <c r="AM85" s="342" t="str">
        <f>IF($A85&gt;='243way_Regular Symbol'!D$16,"",IF(B85=0,"",IF(OR(B85=$AM$1,B85=$AN$1,B86=$AM$1,B86=$AN$1,B87=$AM$1,B87=$AN$1),0,1)))</f>
        <v/>
      </c>
      <c r="AN85" s="2" t="str">
        <f>IF($A85&gt;='243way_Regular Symbol'!E$16,"",IF(C85=0,"",IF(OR(C85=$AM$1,C85=$AN$1,C86=$AM$1,C86=$AN$1,C87=$AM$1,C87=$AN$1),0,1)))</f>
        <v/>
      </c>
      <c r="AO85" s="2" t="str">
        <f>IF($A85&gt;='243way_Regular Symbol'!F$16,"",IF(D85=0,"",IF(OR(D85=$AM$1,D85=$AN$1,D86=$AM$1,D86=$AN$1,D87=$AM$1,D87=$AN$1),0,1)))</f>
        <v/>
      </c>
      <c r="AP85" s="2" t="str">
        <f>IF($A85&gt;='243way_Regular Symbol'!G$16,"",IF(E85=0,"",IF(OR(E85=$AM$1,E85=$AN$1,E86=$AM$1,E86=$AN$1,E87=$AM$1,E87=$AN$1),0,1)))</f>
        <v/>
      </c>
      <c r="AQ85" s="128" t="str">
        <f>IF($A85&gt;='243way_Regular Symbol'!H$16,"",IF(F85=0,"",IF(OR(F85=$AM$1,F85=$AN$1,F86=$AM$1,F86=$AN$1,F87=$AM$1,F87=$AN$1),0,1)))</f>
        <v/>
      </c>
      <c r="AR85" s="217"/>
      <c r="AS85" s="342" t="str">
        <f>IF($A85&gt;='243way_Regular Symbol'!D$16,"",IF(B85=0,"",IF(OR(B85=$AM$1,B85=$AT$1,B86=$AM$1,B86=$AT$1,B87=$AM$1,B87=$AT$1),0,1)))</f>
        <v/>
      </c>
      <c r="AT85" s="2" t="str">
        <f>IF($A85&gt;='243way_Regular Symbol'!E$16,"",IF(C85=0,"",IF(OR(C85=$AM$1,C85=$AT$1,C86=$AM$1,C86=$AT$1,C87=$AM$1,C87=$AT$1),0,1)))</f>
        <v/>
      </c>
      <c r="AU85" s="2" t="str">
        <f>IF($A85&gt;='243way_Regular Symbol'!F$16,"",IF(D85=0,"",IF(OR(D85=$AM$1,D85=$AT$1,D86=$AM$1,D86=$AT$1,D87=$AM$1,D87=$AT$1),0,1)))</f>
        <v/>
      </c>
      <c r="AV85" s="2" t="str">
        <f>IF($A85&gt;='243way_Regular Symbol'!G$16,"",IF(E85=0,"",IF(OR(E85=$AM$1,E85=$AT$1,E86=$AM$1,E86=$AT$1,E87=$AM$1,E87=$AT$1),0,1)))</f>
        <v/>
      </c>
      <c r="AW85" s="128" t="str">
        <f>IF($A85&gt;='243way_Regular Symbol'!H$16,"",IF(F85=0,"",IF(OR(F85=$AM$1,F85=$AT$1,F86=$AM$1,F86=$AT$1,F87=$AM$1,F87=$AT$1),0,1)))</f>
        <v/>
      </c>
      <c r="AX85" s="217"/>
      <c r="AY85" s="342"/>
      <c r="AZ85" s="2"/>
      <c r="BA85" s="2" t="str">
        <f>IF($A85&gt;='243way_Regular Symbol'!F$16,"",COUNTIF(D85:D87,$AZ$1))</f>
        <v/>
      </c>
      <c r="BB85" s="2" t="str">
        <f>IF($A85&gt;='243way_Regular Symbol'!G$16,"",COUNTIF(E85:E87,$AZ$1))</f>
        <v/>
      </c>
      <c r="BC85" s="2" t="str">
        <f>IF($A85&gt;='243way_Regular Symbol'!H$16,"",COUNTIF(F85:F87,$AZ$1))</f>
        <v/>
      </c>
      <c r="BD85" s="217"/>
      <c r="BE85" s="342" t="str">
        <f>IF($A85&gt;='243way_Regular Symbol'!D$16,"",IF(B85=0,"",IF(OR(B85=$AM$1,B85=$BF$1,B86=$AM$1,B86=$BF$1,B87=$AM$1,B87=$BF$1),1,0)))</f>
        <v/>
      </c>
      <c r="BF85" s="342" t="str">
        <f>IF($A85&gt;='243way_Regular Symbol'!E$16,"",IF(C85=0,"",IF(OR(C85=$AM$1,C85=$BF$1,C86=$AM$1,C86=$BF$1,C87=$AM$1,C87=$BF$1),1,0)))</f>
        <v/>
      </c>
      <c r="BG85" s="342" t="str">
        <f>IF($A85&gt;='243way_Regular Symbol'!F$16,"",IF(D85=0,"",IF(OR(D85=$AM$1,D85=$BF$1,D86=$AM$1,D86=$BF$1,D87=$AM$1,D87=$BF$1),1,0)))</f>
        <v/>
      </c>
      <c r="BH85" s="342" t="str">
        <f>IF($A85&gt;='243way_Regular Symbol'!G$16,"",IF(E85=0,"",IF(OR(E85=$AM$1,E85=$BF$1,E86=$AM$1,E86=$BF$1,E87=$AM$1,E87=$BF$1),1,0)))</f>
        <v/>
      </c>
      <c r="BI85" s="342" t="str">
        <f>IF($A85&gt;='243way_Regular Symbol'!H$16,"",IF(F85=0,"",IF(OR(F85=$AM$1,F85=$BF$1,F86=$AM$1,F86=$BF$1,F87=$AM$1,F87=$BF$1),1,0)))</f>
        <v/>
      </c>
      <c r="BJ85" s="217"/>
      <c r="BK85" s="342" t="str">
        <f>IF($A85&gt;='243way_Regular Symbol'!D$16,"",IF(B85=0,"",IF(OR(B85=$AM$1,B85=$BL$1,B86=$AM$1,B86=$BL$1,B87=$AM$1,B87=$BL$1),0,1)))</f>
        <v/>
      </c>
      <c r="BL85" s="2" t="str">
        <f>IF($A85&gt;='243way_Regular Symbol'!E$16,"",IF(C85=0,"",IF(OR(C85=$AM$1,C85=$BL$1,C86=$AM$1,C86=$BL$1,C87=$AM$1,C87=$BL$1),0,1)))</f>
        <v/>
      </c>
      <c r="BM85" s="2" t="str">
        <f>IF($A85&gt;='243way_Regular Symbol'!F$16,"",IF(D85=0,"",IF(OR(D85=$AM$1,D85=$BL$1,D86=$AM$1,D86=$BL$1,D87=$AM$1,D87=$BL$1),0,1)))</f>
        <v/>
      </c>
      <c r="BN85" s="2" t="str">
        <f>IF($A85&gt;='243way_Regular Symbol'!G$16,"",IF(E85=0,"",IF(OR(E85=$AM$1,E85=$BL$1,E86=$AM$1,E86=$BL$1,E87=$AM$1,E87=$BL$1),0,1)))</f>
        <v/>
      </c>
      <c r="BO85" s="128" t="str">
        <f>IF($A85&gt;='243way_Regular Symbol'!H$16,"",IF(F85=0,"",IF(OR(F85=$AM$1,F85=$BL$1,F86=$AM$1,F86=$BL$1,F87=$AM$1,F87=$BL$1),0,1)))</f>
        <v/>
      </c>
      <c r="BP85" s="217"/>
      <c r="BQ85" s="2" t="str">
        <f>IF($A85&gt;='243way_Regular Symbol'!D$16,"",IF(B85=0,"",IF(OR(B85=$BQ$1,B85=$BR$1,B86=$BQ$1,B86=$BR$1,B87=$BQ$1,B87=$BR$1),0,1)))</f>
        <v/>
      </c>
      <c r="BR85" s="2" t="str">
        <f>IF($A85&gt;='243way_Regular Symbol'!E$16,"",IF(C85=0,"",IF(OR(C85=$BQ$1,C85=$BR$1,C86=$BQ$1,C86=$BR$1,C87=$BQ$1,C87=$BR$1),0,1)))</f>
        <v/>
      </c>
      <c r="BS85" s="2" t="str">
        <f>IF($A85&gt;='243way_Regular Symbol'!F$16,"",IF(D85=0,"",IF(OR(D85=$BQ$1,D85=$BR$1,D86=$BQ$1,D86=$BR$1,D87=$BQ$1,D87=$BR$1),0,1)))</f>
        <v/>
      </c>
      <c r="BT85" s="2" t="str">
        <f>IF($A85&gt;='243way_Regular Symbol'!G$16,"",IF(E85=0,"",IF(OR(E85=$BQ$1,E85=$BR$1,E86=$BQ$1,E86=$BR$1,E87=$BQ$1,E87=$BR$1),0,1)))</f>
        <v/>
      </c>
      <c r="BU85" s="2" t="str">
        <f>IF($A85&gt;='243way_Regular Symbol'!H$16,"",IF(F85=0,"",IF(OR(F85=$BQ$1,F85=$BR$1,F86=$BQ$1,F86=$BR$1,F87=$BQ$1,F87=$BR$1),0,1)))</f>
        <v/>
      </c>
      <c r="BV85" s="217"/>
      <c r="BW85" s="2" t="str">
        <f>IF($A85&gt;='243way_Regular Symbol'!D$16,"",IF(B85=0,"",IF(OR(B85=$BW$1,B86=$BW$1,B87=$BW$1,B85=$BX$1,B86=$BX$1,B87=$BX$1),0,1)))</f>
        <v/>
      </c>
      <c r="BX85" s="2" t="str">
        <f>IF($A85&gt;='243way_Regular Symbol'!E$16,"",IF(C85=0,"",IF(OR(C85=$BW$1,C86=$BW$1,C87=$BW$1,C85=$BX$1,C86=$BX$1,C87=$BX$1),0,1)))</f>
        <v/>
      </c>
      <c r="BY85" s="2" t="str">
        <f>IF($A85&gt;='243way_Regular Symbol'!F$16,"",IF(D85=0,"",IF(OR(D85=$BW$1,D86=$BW$1,D87=$BW$1,D85=$BX$1,D86=$BX$1,D87=$BX$1),0,1)))</f>
        <v/>
      </c>
      <c r="BZ85" s="2" t="str">
        <f>IF($A85&gt;='243way_Regular Symbol'!G$16,"",IF(E85=0,"",IF(OR(E85=$BW$1,E86=$BW$1,E87=$BW$1,E85=$BX$1,E86=$BX$1,E87=$BX$1),0,1)))</f>
        <v/>
      </c>
      <c r="CA85" s="2" t="str">
        <f>IF($A85&gt;='243way_Regular Symbol'!H$16,"",IF(F85=0,"",IF(OR(F85=$BW$1,F86=$BW$1,F87=$BW$1,F85=$BX$1,F86=$BX$1,F87=$BX$1),0,1)))</f>
        <v/>
      </c>
      <c r="CB85" s="217"/>
      <c r="CC85" s="2" t="str">
        <f>IF($A85&gt;='243way_Regular Symbol'!D$16,"",IF(B85=0,"",IF(OR(B85=$BW$1,B86=$BW$1,B87=$BW$1,B85=$CD$1,B86=$CD$1,B87=$CD$1),0,1)))</f>
        <v/>
      </c>
      <c r="CD85" s="2" t="str">
        <f>IF($A85&gt;='243way_Regular Symbol'!E$16,"",IF(C85=0,"",IF(OR(C85=$BW$1,C86=$BW$1,C87=$BW$1,C85=$CD$1,C86=$CD$1,C87=$CD$1),0,1)))</f>
        <v/>
      </c>
      <c r="CE85" s="2" t="str">
        <f>IF($A85&gt;='243way_Regular Symbol'!F$16,"",IF(D85=0,"",IF(OR(D85=$BW$1,D86=$BW$1,D87=$BW$1,D85=$CD$1,D86=$CD$1,D87=$CD$1),0,1)))</f>
        <v/>
      </c>
      <c r="CF85" s="2" t="str">
        <f>IF($A85&gt;='243way_Regular Symbol'!G$16,"",IF(E85=0,"",IF(OR(E85=$BW$1,E86=$BW$1,E87=$BW$1,E85=$CD$1,E86=$CD$1,E87=$CD$1),0,1)))</f>
        <v/>
      </c>
      <c r="CG85" s="2" t="str">
        <f>IF($A85&gt;='243way_Regular Symbol'!H$16,"",IF(F85=0,"",IF(OR(F85=$BW$1,F86=$BW$1,F87=$BW$1,F85=$CD$1,F86=$CD$1,F87=$CD$1),0,1)))</f>
        <v/>
      </c>
      <c r="CH85" s="217"/>
      <c r="CI85" s="2" t="str">
        <f>IF($A85&gt;='243way_Regular Symbol'!D$16,"",IF(B85=0,"",IF(OR(B85=$BW$1,B86=$BW$1,B87=$BW$1,B85=$CJ$1,B86=$CJ$1,B87=$CJ$1),0,1)))</f>
        <v/>
      </c>
      <c r="CJ85" s="2" t="str">
        <f>IF($A85&gt;='243way_Regular Symbol'!E$16,"",IF(C85=0,"",IF(OR(C85=$BW$1,C86=$BW$1,C87=$BW$1,C85=$CJ$1,C86=$CJ$1,C87=$CJ$1),0,1)))</f>
        <v/>
      </c>
      <c r="CK85" s="2" t="str">
        <f>IF($A85&gt;='243way_Regular Symbol'!F$16,"",IF(D85=0,"",IF(OR(D85=$BW$1,D86=$BW$1,D87=$BW$1,D85=$CJ$1,D86=$CJ$1,D87=$CJ$1),0,1)))</f>
        <v/>
      </c>
      <c r="CL85" s="2" t="str">
        <f>IF($A85&gt;='243way_Regular Symbol'!G$16,"",IF(E85=0,"",IF(OR(E85=$BW$1,E86=$BW$1,E87=$BW$1,E85=$CJ$1,E86=$CJ$1,E87=$CJ$1),0,1)))</f>
        <v/>
      </c>
      <c r="CM85" s="2" t="str">
        <f>IF($A85&gt;='243way_Regular Symbol'!H$16,"",IF(F85=0,"",IF(OR(F85=$BW$1,F86=$BW$1,F87=$BW$1,F85=$CJ$1,F86=$CJ$1,F87=$CJ$1),0,1)))</f>
        <v/>
      </c>
      <c r="CN85" s="217"/>
      <c r="CO85" s="2" t="str">
        <f>IF($A85&gt;='243way_Regular Symbol'!D$16,"",IF(B85=0,"",IF(OR(B85=$BW$1,B86=$BW$1,B87=$BW$1,B85=$CP$1,B86=$CP$1,B87=$CP$1),0,1)))</f>
        <v/>
      </c>
      <c r="CP85" s="2" t="str">
        <f>IF($A85&gt;='243way_Regular Symbol'!E$16,"",IF(C85=0,"",IF(OR(C85=$BW$1,C86=$BW$1,C87=$BW$1,C85=$CP$1,C86=$CP$1,C87=$CP$1),0,1)))</f>
        <v/>
      </c>
      <c r="CQ85" s="2" t="str">
        <f>IF($A85&gt;='243way_Regular Symbol'!F$16,"",IF(D85=0,"",IF(OR(D85=$BW$1,D86=$BW$1,D87=$BW$1,D85=$CP$1,D86=$CP$1,D87=$CP$1),0,1)))</f>
        <v/>
      </c>
      <c r="CR85" s="2" t="str">
        <f>IF($A85&gt;='243way_Regular Symbol'!G$16,"",IF(E85=0,"",IF(OR(E85=$BW$1,E86=$BW$1,E87=$BW$1,E85=$CP$1,E86=$CP$1,E87=$CP$1),0,1)))</f>
        <v/>
      </c>
      <c r="CS85" s="2" t="str">
        <f>IF($A85&gt;='243way_Regular Symbol'!H$16,"",IF(F85=0,"",IF(OR(F85=$BW$1,F86=$BW$1,F87=$BW$1,F85=$CP$1,F86=$CP$1,F87=$CP$1),0,1)))</f>
        <v/>
      </c>
      <c r="CT85" s="217"/>
      <c r="CU85" s="2" t="str">
        <f>IF($A85&gt;='243way_Regular Symbol'!D$16,"",IF(B85=0,"",IF(OR(B85=$BW$1,B86=$BW$1,B87=$BW$1,B85=$CV$1,B86=$CV$1,B87=$CV$1),0,1)))</f>
        <v/>
      </c>
      <c r="CV85" s="2" t="str">
        <f>IF($A85&gt;='243way_Regular Symbol'!E$16,"",IF(C85=0,"",IF(OR(C85=$BW$1,C86=$BW$1,C87=$BW$1,C85=$CV$1,C86=$CV$1,C87=$CV$1),0,1)))</f>
        <v/>
      </c>
      <c r="CW85" s="2" t="str">
        <f>IF($A85&gt;='243way_Regular Symbol'!F$16,"",IF(D85=0,"",IF(OR(D85=$BW$1,D86=$BW$1,D87=$BW$1,D85=$CV$1,D86=$CV$1,D87=$CV$1),0,1)))</f>
        <v/>
      </c>
      <c r="CX85" s="2" t="str">
        <f>IF($A85&gt;='243way_Regular Symbol'!G$16,"",IF(E85=0,"",IF(OR(E85=$BW$1,E86=$BW$1,E87=$BW$1,E85=$CV$1,E86=$CV$1,E87=$CV$1),0,1)))</f>
        <v/>
      </c>
      <c r="CY85" s="2" t="str">
        <f>IF($A85&gt;='243way_Regular Symbol'!H$16,"",IF(F85=0,"",IF(OR(F85=$BW$1,F86=$BW$1,F87=$BW$1,F85=$CV$1,F86=$CV$1,F87=$CV$1),0,1)))</f>
        <v/>
      </c>
    </row>
    <row r="86" spans="1:103">
      <c r="A86" s="341">
        <f>IF('243way_Regular Symbol'!L85="","",'243way_Regular Symbol'!L85)</f>
        <v>82</v>
      </c>
      <c r="B86" s="184" t="str">
        <f>IF('243way_Regular Symbol'!M85="",
IF($A86-'243way_Regular Symbol'!D$16&gt;='243way_RegularＸ_W()'!B$2-1,"",VLOOKUP($A86-'243way_Regular Symbol'!D$16,'243way_Regular Symbol'!$L$3:$Q$250,'243way_RegularＸ_W()'!B$3+1,FALSE)),
'243way_Regular Symbol'!M85)</f>
        <v/>
      </c>
      <c r="C86" s="184" t="str">
        <f>IF('243way_Regular Symbol'!N85="",
IF($A86-'243way_Regular Symbol'!E$16&gt;='243way_RegularＸ_W()'!C$2-1,"",VLOOKUP($A86-'243way_Regular Symbol'!E$16,'243way_Regular Symbol'!$L$3:$Q$250,'243way_RegularＸ_W()'!C$3+1,FALSE)),
'243way_Regular Symbol'!N85)</f>
        <v/>
      </c>
      <c r="D86" s="184" t="str">
        <f>IF('243way_Regular Symbol'!O85="",
IF($A86-'243way_Regular Symbol'!F$16&gt;='243way_RegularＸ_W()'!D$2-1,"",VLOOKUP($A86-'243way_Regular Symbol'!F$16,'243way_Regular Symbol'!$L$3:$Q$250,'243way_RegularＸ_W()'!D$3+1,FALSE)),
'243way_Regular Symbol'!O85)</f>
        <v/>
      </c>
      <c r="E86" s="184" t="str">
        <f>IF('243way_Regular Symbol'!P85="",
IF($A86-'243way_Regular Symbol'!G$16&gt;='243way_RegularＸ_W()'!E$2-1,"",VLOOKUP($A86-'243way_Regular Symbol'!G$16,'243way_Regular Symbol'!$L$3:$Q$250,'243way_RegularＸ_W()'!E$3+1,FALSE)),
'243way_Regular Symbol'!P85)</f>
        <v/>
      </c>
      <c r="F86" s="184" t="str">
        <f>IF('243way_Regular Symbol'!Q85="",
IF($A86-'243way_Regular Symbol'!H$16&gt;='243way_RegularＸ_W()'!F$2-1,"",VLOOKUP($A86-'243way_Regular Symbol'!H$16,'243way_Regular Symbol'!$L$3:$Q$250,'243way_RegularＸ_W()'!F$3+1,FALSE)),
'243way_Regular Symbol'!Q85)</f>
        <v/>
      </c>
      <c r="O86" s="342" t="str">
        <f>IF($A86&gt;='243way_Regular Symbol'!D$16,"",IF(B86=0,"",IF(OR(B86=$O$1,B86=$P$1,B87=$O$1,B87=$P$1,B88=$O$1,B88=$P$1),0,1)))</f>
        <v/>
      </c>
      <c r="P86" s="2" t="str">
        <f>IF($A86&gt;='243way_Regular Symbol'!E$16,"",IF(C86=0,"",IF(OR(C86=$O$1,C86=$P$1,C87=$O$1,C87=$P$1,C88=$O$1,C88=$P$1),0,1)))</f>
        <v/>
      </c>
      <c r="Q86" s="2" t="str">
        <f>IF($A86&gt;='243way_Regular Symbol'!F$16,"",IF(D86=0,"",IF(OR(D86=$O$1,D86=$P$1,D87=$O$1,D87=$P$1,D88=$O$1,D88=$P$1),0,1)))</f>
        <v/>
      </c>
      <c r="R86" s="2" t="str">
        <f>IF($A86&gt;='243way_Regular Symbol'!G$16,"",IF(E86=0,"",IF(OR(E86=$O$1,E86=$P$1,E87=$O$1,E87=$P$1,E88=$O$1,E88=$P$1),0,1)))</f>
        <v/>
      </c>
      <c r="S86" s="128" t="str">
        <f>IF($A86&gt;='243way_Regular Symbol'!H$16,"",IF(F86=0,"",IF(OR(F86=$O$1,F86=$P$1,F87=$O$1,F87=$P$1,F88=$O$1,F88=$P$1),0,1)))</f>
        <v/>
      </c>
      <c r="U86" s="342" t="str">
        <f>IF($A86&gt;='243way_Regular Symbol'!D$16,"",IF(B86=0,"",IF(OR(B86=$U$1,B86=$V$1,B87=$U$1,B87=$V$1,B88=$U$1,B88=$V$1),0,1)))</f>
        <v/>
      </c>
      <c r="V86" s="2" t="str">
        <f>IF($A86&gt;='243way_Regular Symbol'!E$16,"",IF(C86=0,"",IF(OR(C86=$U$1,C86=$V$1,C87=$U$1,C87=$V$1,C88=$U$1,C88=$V$1),0,1)))</f>
        <v/>
      </c>
      <c r="W86" s="2" t="str">
        <f>IF($A86&gt;='243way_Regular Symbol'!F$16,"",IF(D86=0,"",IF(OR(D86=$U$1,D86=$V$1,D87=$U$1,D87=$V$1,D88=$U$1,D88=$V$1),0,1)))</f>
        <v/>
      </c>
      <c r="X86" s="2" t="str">
        <f>IF($A86&gt;='243way_Regular Symbol'!G$16,"",IF(E86=0,"",IF(OR(E86=$U$1,E86=$V$1,E87=$U$1,E87=$V$1,E88=$U$1,E88=$V$1),0,1)))</f>
        <v/>
      </c>
      <c r="Y86" s="128" t="str">
        <f>IF($A86&gt;='243way_Regular Symbol'!H$16,"",IF(F86=0,"",IF(OR(F86=$U$1,F86=$V$1,F87=$U$1,F87=$V$1,F88=$U$1,F88=$V$1),0,1)))</f>
        <v/>
      </c>
      <c r="AA86" s="342" t="str">
        <f>IF($A86&gt;='243way_Regular Symbol'!D$16,"",IF(B86=0,"",IF(OR(B86=$AA$1,B86=$AB$1,B87=$AA$1,B87=$AB$1,B88=$AA$1,,B88=$AB$1),0,1)))</f>
        <v/>
      </c>
      <c r="AB86" s="2" t="str">
        <f>IF($A86&gt;='243way_Regular Symbol'!E$16,"",IF(C86=0,"",IF(OR(C86=$AA$1,C86=$AB$1,C87=$AA$1,C87=$AB$1,C88=$AA$1,,C88=$AB$1),0,1)))</f>
        <v/>
      </c>
      <c r="AC86" s="2" t="str">
        <f>IF($A86&gt;='243way_Regular Symbol'!F$16,"",IF(D86=0,"",IF(OR(D86=$AA$1,D86=$AB$1,D87=$AA$1,D87=$AB$1,D88=$AA$1,,D88=$AB$1),0,1)))</f>
        <v/>
      </c>
      <c r="AD86" s="2" t="str">
        <f>IF($A86&gt;='243way_Regular Symbol'!G$16,"",IF(E86=0,"",IF(OR(E86=$AA$1,E86=$AB$1,E87=$AA$1,E87=$AB$1,E88=$AA$1,,E88=$AB$1),0,1)))</f>
        <v/>
      </c>
      <c r="AE86" s="128" t="str">
        <f>IF($A86&gt;='243way_Regular Symbol'!H$16,"",IF(F86=0,"",IF(OR(F86=$AA$1,F86=$AB$1,F87=$AA$1,F87=$AB$1,F88=$AA$1,,F88=$AB$1),0,1)))</f>
        <v/>
      </c>
      <c r="AG86" s="342" t="str">
        <f>IF($A86&gt;='243way_Regular Symbol'!D$16,"",IF(B86=0,"",IF(OR(B86=$AG$1,B86=$AH$1,B87=$AG$1,B87=$AH$1,B88=$AG$1,B88=$AH$1),0,1)))</f>
        <v/>
      </c>
      <c r="AH86" s="2" t="str">
        <f>IF($A86&gt;='243way_Regular Symbol'!E$16,"",IF(C86=0,"",IF(OR(C86=$AG$1,C86=$AH$1,C87=$AG$1,C87=$AH$1,C88=$AG$1,C88=$AH$1),0,1)))</f>
        <v/>
      </c>
      <c r="AI86" s="2" t="str">
        <f>IF($A86&gt;='243way_Regular Symbol'!F$16,"",IF(D86=0,"",IF(OR(D86=$AG$1,D86=$AH$1,D87=$AG$1,D87=$AH$1,D88=$AG$1,D88=$AH$1),0,1)))</f>
        <v/>
      </c>
      <c r="AJ86" s="2" t="str">
        <f>IF($A86&gt;='243way_Regular Symbol'!G$16,"",IF(E86=0,"",IF(OR(E86=$AG$1,E86=$AH$1,E87=$AG$1,E87=$AH$1,E88=$AG$1,E88=$AH$1),0,1)))</f>
        <v/>
      </c>
      <c r="AK86" s="128" t="str">
        <f>IF($A86&gt;='243way_Regular Symbol'!H$16,"",IF(F86=0,"",IF(OR(F86=$AG$1,F86=$AH$1,F87=$AG$1,F87=$AH$1,F88=$AG$1,F88=$AH$1),0,1)))</f>
        <v/>
      </c>
      <c r="AM86" s="342" t="str">
        <f>IF($A86&gt;='243way_Regular Symbol'!D$16,"",IF(B86=0,"",IF(OR(B86=$AM$1,B86=$AN$1,B87=$AM$1,B87=$AN$1,B88=$AM$1,B88=$AN$1),0,1)))</f>
        <v/>
      </c>
      <c r="AN86" s="2" t="str">
        <f>IF($A86&gt;='243way_Regular Symbol'!E$16,"",IF(C86=0,"",IF(OR(C86=$AM$1,C86=$AN$1,C87=$AM$1,C87=$AN$1,C88=$AM$1,C88=$AN$1),0,1)))</f>
        <v/>
      </c>
      <c r="AO86" s="2" t="str">
        <f>IF($A86&gt;='243way_Regular Symbol'!F$16,"",IF(D86=0,"",IF(OR(D86=$AM$1,D86=$AN$1,D87=$AM$1,D87=$AN$1,D88=$AM$1,D88=$AN$1),0,1)))</f>
        <v/>
      </c>
      <c r="AP86" s="2" t="str">
        <f>IF($A86&gt;='243way_Regular Symbol'!G$16,"",IF(E86=0,"",IF(OR(E86=$AM$1,E86=$AN$1,E87=$AM$1,E87=$AN$1,E88=$AM$1,E88=$AN$1),0,1)))</f>
        <v/>
      </c>
      <c r="AQ86" s="128" t="str">
        <f>IF($A86&gt;='243way_Regular Symbol'!H$16,"",IF(F86=0,"",IF(OR(F86=$AM$1,F86=$AN$1,F87=$AM$1,F87=$AN$1,F88=$AM$1,F88=$AN$1),0,1)))</f>
        <v/>
      </c>
      <c r="AS86" s="342" t="str">
        <f>IF($A86&gt;='243way_Regular Symbol'!D$16,"",IF(B86=0,"",IF(OR(B86=$AM$1,B86=$AT$1,B87=$AM$1,B87=$AT$1,B88=$AM$1,B88=$AT$1),0,1)))</f>
        <v/>
      </c>
      <c r="AT86" s="2" t="str">
        <f>IF($A86&gt;='243way_Regular Symbol'!E$16,"",IF(C86=0,"",IF(OR(C86=$AM$1,C86=$AT$1,C87=$AM$1,C87=$AT$1,C88=$AM$1,C88=$AT$1),0,1)))</f>
        <v/>
      </c>
      <c r="AU86" s="2" t="str">
        <f>IF($A86&gt;='243way_Regular Symbol'!F$16,"",IF(D86=0,"",IF(OR(D86=$AM$1,D86=$AT$1,D87=$AM$1,D87=$AT$1,D88=$AM$1,D88=$AT$1),0,1)))</f>
        <v/>
      </c>
      <c r="AV86" s="2" t="str">
        <f>IF($A86&gt;='243way_Regular Symbol'!G$16,"",IF(E86=0,"",IF(OR(E86=$AM$1,E86=$AT$1,E87=$AM$1,E87=$AT$1,E88=$AM$1,E88=$AT$1),0,1)))</f>
        <v/>
      </c>
      <c r="AW86" s="128" t="str">
        <f>IF($A86&gt;='243way_Regular Symbol'!H$16,"",IF(F86=0,"",IF(OR(F86=$AM$1,F86=$AT$1,F87=$AM$1,F87=$AT$1,F88=$AM$1,F88=$AT$1),0,1)))</f>
        <v/>
      </c>
      <c r="AY86" s="342"/>
      <c r="AZ86" s="2"/>
      <c r="BA86" s="2" t="str">
        <f>IF($A86&gt;='243way_Regular Symbol'!F$16,"",COUNTIF(D86:D88,$AZ$1))</f>
        <v/>
      </c>
      <c r="BB86" s="2" t="str">
        <f>IF($A86&gt;='243way_Regular Symbol'!G$16,"",COUNTIF(E86:E88,$AZ$1))</f>
        <v/>
      </c>
      <c r="BC86" s="2" t="str">
        <f>IF($A86&gt;='243way_Regular Symbol'!H$16,"",COUNTIF(F86:F88,$AZ$1))</f>
        <v/>
      </c>
      <c r="BE86" s="342" t="str">
        <f>IF($A86&gt;='243way_Regular Symbol'!D$16,"",IF(B86=0,"",IF(OR(B86=$AM$1,B86=$BF$1,B87=$AM$1,B87=$BF$1,B88=$AM$1,B88=$BF$1),1,0)))</f>
        <v/>
      </c>
      <c r="BF86" s="342" t="str">
        <f>IF($A86&gt;='243way_Regular Symbol'!E$16,"",IF(C86=0,"",IF(OR(C86=$AM$1,C86=$BF$1,C87=$AM$1,C87=$BF$1,C88=$AM$1,C88=$BF$1),1,0)))</f>
        <v/>
      </c>
      <c r="BG86" s="342" t="str">
        <f>IF($A86&gt;='243way_Regular Symbol'!F$16,"",IF(D86=0,"",IF(OR(D86=$AM$1,D86=$BF$1,D87=$AM$1,D87=$BF$1,D88=$AM$1,D88=$BF$1),1,0)))</f>
        <v/>
      </c>
      <c r="BH86" s="342" t="str">
        <f>IF($A86&gt;='243way_Regular Symbol'!G$16,"",IF(E86=0,"",IF(OR(E86=$AM$1,E86=$BF$1,E87=$AM$1,E87=$BF$1,E88=$AM$1,E88=$BF$1),1,0)))</f>
        <v/>
      </c>
      <c r="BI86" s="342" t="str">
        <f>IF($A86&gt;='243way_Regular Symbol'!H$16,"",IF(F86=0,"",IF(OR(F86=$AM$1,F86=$BF$1,F87=$AM$1,F87=$BF$1,F88=$AM$1,F88=$BF$1),1,0)))</f>
        <v/>
      </c>
      <c r="BK86" s="342" t="str">
        <f>IF($A86&gt;='243way_Regular Symbol'!D$16,"",IF(B86=0,"",IF(OR(B86=$AM$1,B86=$BL$1,B87=$AM$1,B87=$BL$1,B88=$AM$1,B88=$BL$1),0,1)))</f>
        <v/>
      </c>
      <c r="BL86" s="2" t="str">
        <f>IF($A86&gt;='243way_Regular Symbol'!E$16,"",IF(C86=0,"",IF(OR(C86=$AM$1,C86=$BL$1,C87=$AM$1,C87=$BL$1,C88=$AM$1,C88=$BL$1),0,1)))</f>
        <v/>
      </c>
      <c r="BM86" s="2" t="str">
        <f>IF($A86&gt;='243way_Regular Symbol'!F$16,"",IF(D86=0,"",IF(OR(D86=$AM$1,D86=$BL$1,D87=$AM$1,D87=$BL$1,D88=$AM$1,D88=$BL$1),0,1)))</f>
        <v/>
      </c>
      <c r="BN86" s="2" t="str">
        <f>IF($A86&gt;='243way_Regular Symbol'!G$16,"",IF(E86=0,"",IF(OR(E86=$AM$1,E86=$BL$1,E87=$AM$1,E87=$BL$1,E88=$AM$1,E88=$BL$1),0,1)))</f>
        <v/>
      </c>
      <c r="BO86" s="128" t="str">
        <f>IF($A86&gt;='243way_Regular Symbol'!H$16,"",IF(F86=0,"",IF(OR(F86=$AM$1,F86=$BL$1,F87=$AM$1,F87=$BL$1,F88=$AM$1,F88=$BL$1),0,1)))</f>
        <v/>
      </c>
      <c r="BQ86" s="2" t="str">
        <f>IF($A86&gt;='243way_Regular Symbol'!D$16,"",IF(B86=0,"",IF(OR(B86=$BQ$1,B86=$BR$1,B87=$BQ$1,B87=$BR$1,B88=$BQ$1,B88=$BR$1),0,1)))</f>
        <v/>
      </c>
      <c r="BR86" s="2" t="str">
        <f>IF($A86&gt;='243way_Regular Symbol'!E$16,"",IF(C86=0,"",IF(OR(C86=$BQ$1,C86=$BR$1,C87=$BQ$1,C87=$BR$1,C88=$BQ$1,C88=$BR$1),0,1)))</f>
        <v/>
      </c>
      <c r="BS86" s="2" t="str">
        <f>IF($A86&gt;='243way_Regular Symbol'!F$16,"",IF(D86=0,"",IF(OR(D86=$BQ$1,D86=$BR$1,D87=$BQ$1,D87=$BR$1,D88=$BQ$1,D88=$BR$1),0,1)))</f>
        <v/>
      </c>
      <c r="BT86" s="2" t="str">
        <f>IF($A86&gt;='243way_Regular Symbol'!G$16,"",IF(E86=0,"",IF(OR(E86=$BQ$1,E86=$BR$1,E87=$BQ$1,E87=$BR$1,E88=$BQ$1,E88=$BR$1),0,1)))</f>
        <v/>
      </c>
      <c r="BU86" s="2" t="str">
        <f>IF($A86&gt;='243way_Regular Symbol'!H$16,"",IF(F86=0,"",IF(OR(F86=$BQ$1,F86=$BR$1,F87=$BQ$1,F87=$BR$1,F88=$BQ$1,F88=$BR$1),0,1)))</f>
        <v/>
      </c>
      <c r="BW86" s="2" t="str">
        <f>IF($A86&gt;='243way_Regular Symbol'!D$16,"",IF(B86=0,"",IF(OR(B86=$BW$1,B87=$BW$1,B88=$BW$1,B86=$BX$1,B87=$BX$1,B88=$BX$1),0,1)))</f>
        <v/>
      </c>
      <c r="BX86" s="2" t="str">
        <f>IF($A86&gt;='243way_Regular Symbol'!E$16,"",IF(C86=0,"",IF(OR(C86=$BW$1,C87=$BW$1,C88=$BW$1,C86=$BX$1,C87=$BX$1,C88=$BX$1),0,1)))</f>
        <v/>
      </c>
      <c r="BY86" s="2" t="str">
        <f>IF($A86&gt;='243way_Regular Symbol'!F$16,"",IF(D86=0,"",IF(OR(D86=$BW$1,D87=$BW$1,D88=$BW$1,D86=$BX$1,D87=$BX$1,D88=$BX$1),0,1)))</f>
        <v/>
      </c>
      <c r="BZ86" s="2" t="str">
        <f>IF($A86&gt;='243way_Regular Symbol'!G$16,"",IF(E86=0,"",IF(OR(E86=$BW$1,E87=$BW$1,E88=$BW$1,E86=$BX$1,E87=$BX$1,E88=$BX$1),0,1)))</f>
        <v/>
      </c>
      <c r="CA86" s="2" t="str">
        <f>IF($A86&gt;='243way_Regular Symbol'!H$16,"",IF(F86=0,"",IF(OR(F86=$BW$1,F87=$BW$1,F88=$BW$1,F86=$BX$1,F87=$BX$1,F88=$BX$1),0,1)))</f>
        <v/>
      </c>
      <c r="CC86" s="2" t="str">
        <f>IF($A86&gt;='243way_Regular Symbol'!D$16,"",IF(B86=0,"",IF(OR(B86=$BW$1,B87=$BW$1,B88=$BW$1,B86=$CD$1,B87=$CD$1,B88=$CD$1),0,1)))</f>
        <v/>
      </c>
      <c r="CD86" s="2" t="str">
        <f>IF($A86&gt;='243way_Regular Symbol'!E$16,"",IF(C86=0,"",IF(OR(C86=$BW$1,C87=$BW$1,C88=$BW$1,C86=$CD$1,C87=$CD$1,C88=$CD$1),0,1)))</f>
        <v/>
      </c>
      <c r="CE86" s="2" t="str">
        <f>IF($A86&gt;='243way_Regular Symbol'!F$16,"",IF(D86=0,"",IF(OR(D86=$BW$1,D87=$BW$1,D88=$BW$1,D86=$CD$1,D87=$CD$1,D88=$CD$1),0,1)))</f>
        <v/>
      </c>
      <c r="CF86" s="2" t="str">
        <f>IF($A86&gt;='243way_Regular Symbol'!G$16,"",IF(E86=0,"",IF(OR(E86=$BW$1,E87=$BW$1,E88=$BW$1,E86=$CD$1,E87=$CD$1,E88=$CD$1),0,1)))</f>
        <v/>
      </c>
      <c r="CG86" s="2" t="str">
        <f>IF($A86&gt;='243way_Regular Symbol'!H$16,"",IF(F86=0,"",IF(OR(F86=$BW$1,F87=$BW$1,F88=$BW$1,F86=$CD$1,F87=$CD$1,F88=$CD$1),0,1)))</f>
        <v/>
      </c>
      <c r="CI86" s="2" t="str">
        <f>IF($A86&gt;='243way_Regular Symbol'!D$16,"",IF(B86=0,"",IF(OR(B86=$BW$1,B87=$BW$1,B88=$BW$1,B86=$CJ$1,B87=$CJ$1,B88=$CJ$1),0,1)))</f>
        <v/>
      </c>
      <c r="CJ86" s="2" t="str">
        <f>IF($A86&gt;='243way_Regular Symbol'!E$16,"",IF(C86=0,"",IF(OR(C86=$BW$1,C87=$BW$1,C88=$BW$1,C86=$CJ$1,C87=$CJ$1,C88=$CJ$1),0,1)))</f>
        <v/>
      </c>
      <c r="CK86" s="2" t="str">
        <f>IF($A86&gt;='243way_Regular Symbol'!F$16,"",IF(D86=0,"",IF(OR(D86=$BW$1,D87=$BW$1,D88=$BW$1,D86=$CJ$1,D87=$CJ$1,D88=$CJ$1),0,1)))</f>
        <v/>
      </c>
      <c r="CL86" s="2" t="str">
        <f>IF($A86&gt;='243way_Regular Symbol'!G$16,"",IF(E86=0,"",IF(OR(E86=$BW$1,E87=$BW$1,E88=$BW$1,E86=$CJ$1,E87=$CJ$1,E88=$CJ$1),0,1)))</f>
        <v/>
      </c>
      <c r="CM86" s="2" t="str">
        <f>IF($A86&gt;='243way_Regular Symbol'!H$16,"",IF(F86=0,"",IF(OR(F86=$BW$1,F87=$BW$1,F88=$BW$1,F86=$CJ$1,F87=$CJ$1,F88=$CJ$1),0,1)))</f>
        <v/>
      </c>
      <c r="CO86" s="2" t="str">
        <f>IF($A86&gt;='243way_Regular Symbol'!D$16,"",IF(B86=0,"",IF(OR(B86=$BW$1,B87=$BW$1,B88=$BW$1,B86=$CP$1,B87=$CP$1,B88=$CP$1),0,1)))</f>
        <v/>
      </c>
      <c r="CP86" s="2" t="str">
        <f>IF($A86&gt;='243way_Regular Symbol'!E$16,"",IF(C86=0,"",IF(OR(C86=$BW$1,C87=$BW$1,C88=$BW$1,C86=$CP$1,C87=$CP$1,C88=$CP$1),0,1)))</f>
        <v/>
      </c>
      <c r="CQ86" s="2" t="str">
        <f>IF($A86&gt;='243way_Regular Symbol'!F$16,"",IF(D86=0,"",IF(OR(D86=$BW$1,D87=$BW$1,D88=$BW$1,D86=$CP$1,D87=$CP$1,D88=$CP$1),0,1)))</f>
        <v/>
      </c>
      <c r="CR86" s="2" t="str">
        <f>IF($A86&gt;='243way_Regular Symbol'!G$16,"",IF(E86=0,"",IF(OR(E86=$BW$1,E87=$BW$1,E88=$BW$1,E86=$CP$1,E87=$CP$1,E88=$CP$1),0,1)))</f>
        <v/>
      </c>
      <c r="CS86" s="2" t="str">
        <f>IF($A86&gt;='243way_Regular Symbol'!H$16,"",IF(F86=0,"",IF(OR(F86=$BW$1,F87=$BW$1,F88=$BW$1,F86=$CP$1,F87=$CP$1,F88=$CP$1),0,1)))</f>
        <v/>
      </c>
      <c r="CU86" s="2" t="str">
        <f>IF($A86&gt;='243way_Regular Symbol'!D$16,"",IF(B86=0,"",IF(OR(B86=$BW$1,B87=$BW$1,B88=$BW$1,B86=$CV$1,B87=$CV$1,B88=$CV$1),0,1)))</f>
        <v/>
      </c>
      <c r="CV86" s="2" t="str">
        <f>IF($A86&gt;='243way_Regular Symbol'!E$16,"",IF(C86=0,"",IF(OR(C86=$BW$1,C87=$BW$1,C88=$BW$1,C86=$CV$1,C87=$CV$1,C88=$CV$1),0,1)))</f>
        <v/>
      </c>
      <c r="CW86" s="2" t="str">
        <f>IF($A86&gt;='243way_Regular Symbol'!F$16,"",IF(D86=0,"",IF(OR(D86=$BW$1,D87=$BW$1,D88=$BW$1,D86=$CV$1,D87=$CV$1,D88=$CV$1),0,1)))</f>
        <v/>
      </c>
      <c r="CX86" s="2" t="str">
        <f>IF($A86&gt;='243way_Regular Symbol'!G$16,"",IF(E86=0,"",IF(OR(E86=$BW$1,E87=$BW$1,E88=$BW$1,E86=$CV$1,E87=$CV$1,E88=$CV$1),0,1)))</f>
        <v/>
      </c>
      <c r="CY86" s="2" t="str">
        <f>IF($A86&gt;='243way_Regular Symbol'!H$16,"",IF(F86=0,"",IF(OR(F86=$BW$1,F87=$BW$1,F88=$BW$1,F86=$CV$1,F87=$CV$1,F88=$CV$1),0,1)))</f>
        <v/>
      </c>
    </row>
    <row r="87" spans="1:103">
      <c r="A87" s="341">
        <f>IF('243way_Regular Symbol'!L86="","",'243way_Regular Symbol'!L86)</f>
        <v>83</v>
      </c>
      <c r="B87" s="184" t="str">
        <f>IF('243way_Regular Symbol'!M86="",
IF($A87-'243way_Regular Symbol'!D$16&gt;='243way_RegularＸ_W()'!B$2-1,"",VLOOKUP($A87-'243way_Regular Symbol'!D$16,'243way_Regular Symbol'!$L$3:$Q$250,'243way_RegularＸ_W()'!B$3+1,FALSE)),
'243way_Regular Symbol'!M86)</f>
        <v/>
      </c>
      <c r="C87" s="184" t="str">
        <f>IF('243way_Regular Symbol'!N86="",
IF($A87-'243way_Regular Symbol'!E$16&gt;='243way_RegularＸ_W()'!C$2-1,"",VLOOKUP($A87-'243way_Regular Symbol'!E$16,'243way_Regular Symbol'!$L$3:$Q$250,'243way_RegularＸ_W()'!C$3+1,FALSE)),
'243way_Regular Symbol'!N86)</f>
        <v/>
      </c>
      <c r="D87" s="184" t="str">
        <f>IF('243way_Regular Symbol'!O86="",
IF($A87-'243way_Regular Symbol'!F$16&gt;='243way_RegularＸ_W()'!D$2-1,"",VLOOKUP($A87-'243way_Regular Symbol'!F$16,'243way_Regular Symbol'!$L$3:$Q$250,'243way_RegularＸ_W()'!D$3+1,FALSE)),
'243way_Regular Symbol'!O86)</f>
        <v/>
      </c>
      <c r="E87" s="184" t="str">
        <f>IF('243way_Regular Symbol'!P86="",
IF($A87-'243way_Regular Symbol'!G$16&gt;='243way_RegularＸ_W()'!E$2-1,"",VLOOKUP($A87-'243way_Regular Symbol'!G$16,'243way_Regular Symbol'!$L$3:$Q$250,'243way_RegularＸ_W()'!E$3+1,FALSE)),
'243way_Regular Symbol'!P86)</f>
        <v/>
      </c>
      <c r="F87" s="184" t="str">
        <f>IF('243way_Regular Symbol'!Q86="",
IF($A87-'243way_Regular Symbol'!H$16&gt;='243way_RegularＸ_W()'!F$2-1,"",VLOOKUP($A87-'243way_Regular Symbol'!H$16,'243way_Regular Symbol'!$L$3:$Q$250,'243way_RegularＸ_W()'!F$3+1,FALSE)),
'243way_Regular Symbol'!Q86)</f>
        <v/>
      </c>
      <c r="O87" s="342" t="str">
        <f>IF($A87&gt;='243way_Regular Symbol'!D$16,"",IF(B87=0,"",IF(OR(B87=$O$1,B87=$P$1,B88=$O$1,B88=$P$1,B89=$O$1,B89=$P$1),0,1)))</f>
        <v/>
      </c>
      <c r="P87" s="2" t="str">
        <f>IF($A87&gt;='243way_Regular Symbol'!E$16,"",IF(C87=0,"",IF(OR(C87=$O$1,C87=$P$1,C88=$O$1,C88=$P$1,C89=$O$1,C89=$P$1),0,1)))</f>
        <v/>
      </c>
      <c r="Q87" s="2" t="str">
        <f>IF($A87&gt;='243way_Regular Symbol'!F$16,"",IF(D87=0,"",IF(OR(D87=$O$1,D87=$P$1,D88=$O$1,D88=$P$1,D89=$O$1,D89=$P$1),0,1)))</f>
        <v/>
      </c>
      <c r="R87" s="2" t="str">
        <f>IF($A87&gt;='243way_Regular Symbol'!G$16,"",IF(E87=0,"",IF(OR(E87=$O$1,E87=$P$1,E88=$O$1,E88=$P$1,E89=$O$1,E89=$P$1),0,1)))</f>
        <v/>
      </c>
      <c r="S87" s="128" t="str">
        <f>IF($A87&gt;='243way_Regular Symbol'!H$16,"",IF(F87=0,"",IF(OR(F87=$O$1,F87=$P$1,F88=$O$1,F88=$P$1,F89=$O$1,F89=$P$1),0,1)))</f>
        <v/>
      </c>
      <c r="U87" s="342" t="str">
        <f>IF($A87&gt;='243way_Regular Symbol'!D$16,"",IF(B87=0,"",IF(OR(B87=$U$1,B87=$V$1,B88=$U$1,B88=$V$1,B89=$U$1,B89=$V$1),0,1)))</f>
        <v/>
      </c>
      <c r="V87" s="2" t="str">
        <f>IF($A87&gt;='243way_Regular Symbol'!E$16,"",IF(C87=0,"",IF(OR(C87=$U$1,C87=$V$1,C88=$U$1,C88=$V$1,C89=$U$1,C89=$V$1),0,1)))</f>
        <v/>
      </c>
      <c r="W87" s="2" t="str">
        <f>IF($A87&gt;='243way_Regular Symbol'!F$16,"",IF(D87=0,"",IF(OR(D87=$U$1,D87=$V$1,D88=$U$1,D88=$V$1,D89=$U$1,D89=$V$1),0,1)))</f>
        <v/>
      </c>
      <c r="X87" s="2" t="str">
        <f>IF($A87&gt;='243way_Regular Symbol'!G$16,"",IF(E87=0,"",IF(OR(E87=$U$1,E87=$V$1,E88=$U$1,E88=$V$1,E89=$U$1,E89=$V$1),0,1)))</f>
        <v/>
      </c>
      <c r="Y87" s="128" t="str">
        <f>IF($A87&gt;='243way_Regular Symbol'!H$16,"",IF(F87=0,"",IF(OR(F87=$U$1,F87=$V$1,F88=$U$1,F88=$V$1,F89=$U$1,F89=$V$1),0,1)))</f>
        <v/>
      </c>
      <c r="AA87" s="342" t="str">
        <f>IF($A87&gt;='243way_Regular Symbol'!D$16,"",IF(B87=0,"",IF(OR(B87=$AA$1,B87=$AB$1,B88=$AA$1,B88=$AB$1,B89=$AA$1,,B89=$AB$1),0,1)))</f>
        <v/>
      </c>
      <c r="AB87" s="2" t="str">
        <f>IF($A87&gt;='243way_Regular Symbol'!E$16,"",IF(C87=0,"",IF(OR(C87=$AA$1,C87=$AB$1,C88=$AA$1,C88=$AB$1,C89=$AA$1,,C89=$AB$1),0,1)))</f>
        <v/>
      </c>
      <c r="AC87" s="2" t="str">
        <f>IF($A87&gt;='243way_Regular Symbol'!F$16,"",IF(D87=0,"",IF(OR(D87=$AA$1,D87=$AB$1,D88=$AA$1,D88=$AB$1,D89=$AA$1,,D89=$AB$1),0,1)))</f>
        <v/>
      </c>
      <c r="AD87" s="2" t="str">
        <f>IF($A87&gt;='243way_Regular Symbol'!G$16,"",IF(E87=0,"",IF(OR(E87=$AA$1,E87=$AB$1,E88=$AA$1,E88=$AB$1,E89=$AA$1,,E89=$AB$1),0,1)))</f>
        <v/>
      </c>
      <c r="AE87" s="128" t="str">
        <f>IF($A87&gt;='243way_Regular Symbol'!H$16,"",IF(F87=0,"",IF(OR(F87=$AA$1,F87=$AB$1,F88=$AA$1,F88=$AB$1,F89=$AA$1,,F89=$AB$1),0,1)))</f>
        <v/>
      </c>
      <c r="AG87" s="342" t="str">
        <f>IF($A87&gt;='243way_Regular Symbol'!D$16,"",IF(B87=0,"",IF(OR(B87=$AG$1,B87=$AH$1,B88=$AG$1,B88=$AH$1,B89=$AG$1,B89=$AH$1),0,1)))</f>
        <v/>
      </c>
      <c r="AH87" s="2" t="str">
        <f>IF($A87&gt;='243way_Regular Symbol'!E$16,"",IF(C87=0,"",IF(OR(C87=$AG$1,C87=$AH$1,C88=$AG$1,C88=$AH$1,C89=$AG$1,C89=$AH$1),0,1)))</f>
        <v/>
      </c>
      <c r="AI87" s="2" t="str">
        <f>IF($A87&gt;='243way_Regular Symbol'!F$16,"",IF(D87=0,"",IF(OR(D87=$AG$1,D87=$AH$1,D88=$AG$1,D88=$AH$1,D89=$AG$1,D89=$AH$1),0,1)))</f>
        <v/>
      </c>
      <c r="AJ87" s="2" t="str">
        <f>IF($A87&gt;='243way_Regular Symbol'!G$16,"",IF(E87=0,"",IF(OR(E87=$AG$1,E87=$AH$1,E88=$AG$1,E88=$AH$1,E89=$AG$1,E89=$AH$1),0,1)))</f>
        <v/>
      </c>
      <c r="AK87" s="128" t="str">
        <f>IF($A87&gt;='243way_Regular Symbol'!H$16,"",IF(F87=0,"",IF(OR(F87=$AG$1,F87=$AH$1,F88=$AG$1,F88=$AH$1,F89=$AG$1,F89=$AH$1),0,1)))</f>
        <v/>
      </c>
      <c r="AM87" s="342" t="str">
        <f>IF($A87&gt;='243way_Regular Symbol'!D$16,"",IF(B87=0,"",IF(OR(B87=$AM$1,B87=$AN$1,B88=$AM$1,B88=$AN$1,B89=$AM$1,B89=$AN$1),0,1)))</f>
        <v/>
      </c>
      <c r="AN87" s="2" t="str">
        <f>IF($A87&gt;='243way_Regular Symbol'!E$16,"",IF(C87=0,"",IF(OR(C87=$AM$1,C87=$AN$1,C88=$AM$1,C88=$AN$1,C89=$AM$1,C89=$AN$1),0,1)))</f>
        <v/>
      </c>
      <c r="AO87" s="2" t="str">
        <f>IF($A87&gt;='243way_Regular Symbol'!F$16,"",IF(D87=0,"",IF(OR(D87=$AM$1,D87=$AN$1,D88=$AM$1,D88=$AN$1,D89=$AM$1,D89=$AN$1),0,1)))</f>
        <v/>
      </c>
      <c r="AP87" s="2" t="str">
        <f>IF($A87&gt;='243way_Regular Symbol'!G$16,"",IF(E87=0,"",IF(OR(E87=$AM$1,E87=$AN$1,E88=$AM$1,E88=$AN$1,E89=$AM$1,E89=$AN$1),0,1)))</f>
        <v/>
      </c>
      <c r="AQ87" s="128" t="str">
        <f>IF($A87&gt;='243way_Regular Symbol'!H$16,"",IF(F87=0,"",IF(OR(F87=$AM$1,F87=$AN$1,F88=$AM$1,F88=$AN$1,F89=$AM$1,F89=$AN$1),0,1)))</f>
        <v/>
      </c>
      <c r="AS87" s="342" t="str">
        <f>IF($A87&gt;='243way_Regular Symbol'!D$16,"",IF(B87=0,"",IF(OR(B87=$AM$1,B87=$AT$1,B88=$AM$1,B88=$AT$1,B89=$AM$1,B89=$AT$1),0,1)))</f>
        <v/>
      </c>
      <c r="AT87" s="2" t="str">
        <f>IF($A87&gt;='243way_Regular Symbol'!E$16,"",IF(C87=0,"",IF(OR(C87=$AM$1,C87=$AT$1,C88=$AM$1,C88=$AT$1,C89=$AM$1,C89=$AT$1),0,1)))</f>
        <v/>
      </c>
      <c r="AU87" s="2" t="str">
        <f>IF($A87&gt;='243way_Regular Symbol'!F$16,"",IF(D87=0,"",IF(OR(D87=$AM$1,D87=$AT$1,D88=$AM$1,D88=$AT$1,D89=$AM$1,D89=$AT$1),0,1)))</f>
        <v/>
      </c>
      <c r="AV87" s="2" t="str">
        <f>IF($A87&gt;='243way_Regular Symbol'!G$16,"",IF(E87=0,"",IF(OR(E87=$AM$1,E87=$AT$1,E88=$AM$1,E88=$AT$1,E89=$AM$1,E89=$AT$1),0,1)))</f>
        <v/>
      </c>
      <c r="AW87" s="128" t="str">
        <f>IF($A87&gt;='243way_Regular Symbol'!H$16,"",IF(F87=0,"",IF(OR(F87=$AM$1,F87=$AT$1,F88=$AM$1,F88=$AT$1,F89=$AM$1,F89=$AT$1),0,1)))</f>
        <v/>
      </c>
      <c r="AY87" s="342"/>
      <c r="AZ87" s="2"/>
      <c r="BA87" s="2" t="str">
        <f>IF($A87&gt;='243way_Regular Symbol'!F$16,"",COUNTIF(D87:D89,$AZ$1))</f>
        <v/>
      </c>
      <c r="BB87" s="2" t="str">
        <f>IF($A87&gt;='243way_Regular Symbol'!G$16,"",COUNTIF(E87:E89,$AZ$1))</f>
        <v/>
      </c>
      <c r="BC87" s="2" t="str">
        <f>IF($A87&gt;='243way_Regular Symbol'!H$16,"",COUNTIF(F87:F89,$AZ$1))</f>
        <v/>
      </c>
      <c r="BE87" s="342" t="str">
        <f>IF($A87&gt;='243way_Regular Symbol'!D$16,"",IF(B87=0,"",IF(OR(B87=$AM$1,B87=$BF$1,B88=$AM$1,B88=$BF$1,B89=$AM$1,B89=$BF$1),1,0)))</f>
        <v/>
      </c>
      <c r="BF87" s="342" t="str">
        <f>IF($A87&gt;='243way_Regular Symbol'!E$16,"",IF(C87=0,"",IF(OR(C87=$AM$1,C87=$BF$1,C88=$AM$1,C88=$BF$1,C89=$AM$1,C89=$BF$1),1,0)))</f>
        <v/>
      </c>
      <c r="BG87" s="342" t="str">
        <f>IF($A87&gt;='243way_Regular Symbol'!F$16,"",IF(D87=0,"",IF(OR(D87=$AM$1,D87=$BF$1,D88=$AM$1,D88=$BF$1,D89=$AM$1,D89=$BF$1),1,0)))</f>
        <v/>
      </c>
      <c r="BH87" s="342" t="str">
        <f>IF($A87&gt;='243way_Regular Symbol'!G$16,"",IF(E87=0,"",IF(OR(E87=$AM$1,E87=$BF$1,E88=$AM$1,E88=$BF$1,E89=$AM$1,E89=$BF$1),1,0)))</f>
        <v/>
      </c>
      <c r="BI87" s="342" t="str">
        <f>IF($A87&gt;='243way_Regular Symbol'!H$16,"",IF(F87=0,"",IF(OR(F87=$AM$1,F87=$BF$1,F88=$AM$1,F88=$BF$1,F89=$AM$1,F89=$BF$1),1,0)))</f>
        <v/>
      </c>
      <c r="BK87" s="342" t="str">
        <f>IF($A87&gt;='243way_Regular Symbol'!D$16,"",IF(B87=0,"",IF(OR(B87=$AM$1,B87=$BL$1,B88=$AM$1,B88=$BL$1,B89=$AM$1,B89=$BL$1),0,1)))</f>
        <v/>
      </c>
      <c r="BL87" s="2" t="str">
        <f>IF($A87&gt;='243way_Regular Symbol'!E$16,"",IF(C87=0,"",IF(OR(C87=$AM$1,C87=$BL$1,C88=$AM$1,C88=$BL$1,C89=$AM$1,C89=$BL$1),0,1)))</f>
        <v/>
      </c>
      <c r="BM87" s="2" t="str">
        <f>IF($A87&gt;='243way_Regular Symbol'!F$16,"",IF(D87=0,"",IF(OR(D87=$AM$1,D87=$BL$1,D88=$AM$1,D88=$BL$1,D89=$AM$1,D89=$BL$1),0,1)))</f>
        <v/>
      </c>
      <c r="BN87" s="2" t="str">
        <f>IF($A87&gt;='243way_Regular Symbol'!G$16,"",IF(E87=0,"",IF(OR(E87=$AM$1,E87=$BL$1,E88=$AM$1,E88=$BL$1,E89=$AM$1,E89=$BL$1),0,1)))</f>
        <v/>
      </c>
      <c r="BO87" s="128" t="str">
        <f>IF($A87&gt;='243way_Regular Symbol'!H$16,"",IF(F87=0,"",IF(OR(F87=$AM$1,F87=$BL$1,F88=$AM$1,F88=$BL$1,F89=$AM$1,F89=$BL$1),0,1)))</f>
        <v/>
      </c>
      <c r="BQ87" s="2" t="str">
        <f>IF($A87&gt;='243way_Regular Symbol'!D$16,"",IF(B87=0,"",IF(OR(B87=$BQ$1,B87=$BR$1,B88=$BQ$1,B88=$BR$1,B89=$BQ$1,B89=$BR$1),0,1)))</f>
        <v/>
      </c>
      <c r="BR87" s="2" t="str">
        <f>IF($A87&gt;='243way_Regular Symbol'!E$16,"",IF(C87=0,"",IF(OR(C87=$BQ$1,C87=$BR$1,C88=$BQ$1,C88=$BR$1,C89=$BQ$1,C89=$BR$1),0,1)))</f>
        <v/>
      </c>
      <c r="BS87" s="2" t="str">
        <f>IF($A87&gt;='243way_Regular Symbol'!F$16,"",IF(D87=0,"",IF(OR(D87=$BQ$1,D87=$BR$1,D88=$BQ$1,D88=$BR$1,D89=$BQ$1,D89=$BR$1),0,1)))</f>
        <v/>
      </c>
      <c r="BT87" s="2" t="str">
        <f>IF($A87&gt;='243way_Regular Symbol'!G$16,"",IF(E87=0,"",IF(OR(E87=$BQ$1,E87=$BR$1,E88=$BQ$1,E88=$BR$1,E89=$BQ$1,E89=$BR$1),0,1)))</f>
        <v/>
      </c>
      <c r="BU87" s="2" t="str">
        <f>IF($A87&gt;='243way_Regular Symbol'!H$16,"",IF(F87=0,"",IF(OR(F87=$BQ$1,F87=$BR$1,F88=$BQ$1,F88=$BR$1,F89=$BQ$1,F89=$BR$1),0,1)))</f>
        <v/>
      </c>
      <c r="BW87" s="2" t="str">
        <f>IF($A87&gt;='243way_Regular Symbol'!D$16,"",IF(B87=0,"",IF(OR(B87=$BW$1,B88=$BW$1,B89=$BW$1,B87=$BX$1,B88=$BX$1,B89=$BX$1),0,1)))</f>
        <v/>
      </c>
      <c r="BX87" s="2" t="str">
        <f>IF($A87&gt;='243way_Regular Symbol'!E$16,"",IF(C87=0,"",IF(OR(C87=$BW$1,C88=$BW$1,C89=$BW$1,C87=$BX$1,C88=$BX$1,C89=$BX$1),0,1)))</f>
        <v/>
      </c>
      <c r="BY87" s="2" t="str">
        <f>IF($A87&gt;='243way_Regular Symbol'!F$16,"",IF(D87=0,"",IF(OR(D87=$BW$1,D88=$BW$1,D89=$BW$1,D87=$BX$1,D88=$BX$1,D89=$BX$1),0,1)))</f>
        <v/>
      </c>
      <c r="BZ87" s="2" t="str">
        <f>IF($A87&gt;='243way_Regular Symbol'!G$16,"",IF(E87=0,"",IF(OR(E87=$BW$1,E88=$BW$1,E89=$BW$1,E87=$BX$1,E88=$BX$1,E89=$BX$1),0,1)))</f>
        <v/>
      </c>
      <c r="CA87" s="2" t="str">
        <f>IF($A87&gt;='243way_Regular Symbol'!H$16,"",IF(F87=0,"",IF(OR(F87=$BW$1,F88=$BW$1,F89=$BW$1,F87=$BX$1,F88=$BX$1,F89=$BX$1),0,1)))</f>
        <v/>
      </c>
      <c r="CC87" s="2" t="str">
        <f>IF($A87&gt;='243way_Regular Symbol'!D$16,"",IF(B87=0,"",IF(OR(B87=$BW$1,B88=$BW$1,B89=$BW$1,B87=$CD$1,B88=$CD$1,B89=$CD$1),0,1)))</f>
        <v/>
      </c>
      <c r="CD87" s="2" t="str">
        <f>IF($A87&gt;='243way_Regular Symbol'!E$16,"",IF(C87=0,"",IF(OR(C87=$BW$1,C88=$BW$1,C89=$BW$1,C87=$CD$1,C88=$CD$1,C89=$CD$1),0,1)))</f>
        <v/>
      </c>
      <c r="CE87" s="2" t="str">
        <f>IF($A87&gt;='243way_Regular Symbol'!F$16,"",IF(D87=0,"",IF(OR(D87=$BW$1,D88=$BW$1,D89=$BW$1,D87=$CD$1,D88=$CD$1,D89=$CD$1),0,1)))</f>
        <v/>
      </c>
      <c r="CF87" s="2" t="str">
        <f>IF($A87&gt;='243way_Regular Symbol'!G$16,"",IF(E87=0,"",IF(OR(E87=$BW$1,E88=$BW$1,E89=$BW$1,E87=$CD$1,E88=$CD$1,E89=$CD$1),0,1)))</f>
        <v/>
      </c>
      <c r="CG87" s="2" t="str">
        <f>IF($A87&gt;='243way_Regular Symbol'!H$16,"",IF(F87=0,"",IF(OR(F87=$BW$1,F88=$BW$1,F89=$BW$1,F87=$CD$1,F88=$CD$1,F89=$CD$1),0,1)))</f>
        <v/>
      </c>
      <c r="CI87" s="2" t="str">
        <f>IF($A87&gt;='243way_Regular Symbol'!D$16,"",IF(B87=0,"",IF(OR(B87=$BW$1,B88=$BW$1,B89=$BW$1,B87=$CJ$1,B88=$CJ$1,B89=$CJ$1),0,1)))</f>
        <v/>
      </c>
      <c r="CJ87" s="2" t="str">
        <f>IF($A87&gt;='243way_Regular Symbol'!E$16,"",IF(C87=0,"",IF(OR(C87=$BW$1,C88=$BW$1,C89=$BW$1,C87=$CJ$1,C88=$CJ$1,C89=$CJ$1),0,1)))</f>
        <v/>
      </c>
      <c r="CK87" s="2" t="str">
        <f>IF($A87&gt;='243way_Regular Symbol'!F$16,"",IF(D87=0,"",IF(OR(D87=$BW$1,D88=$BW$1,D89=$BW$1,D87=$CJ$1,D88=$CJ$1,D89=$CJ$1),0,1)))</f>
        <v/>
      </c>
      <c r="CL87" s="2" t="str">
        <f>IF($A87&gt;='243way_Regular Symbol'!G$16,"",IF(E87=0,"",IF(OR(E87=$BW$1,E88=$BW$1,E89=$BW$1,E87=$CJ$1,E88=$CJ$1,E89=$CJ$1),0,1)))</f>
        <v/>
      </c>
      <c r="CM87" s="2" t="str">
        <f>IF($A87&gt;='243way_Regular Symbol'!H$16,"",IF(F87=0,"",IF(OR(F87=$BW$1,F88=$BW$1,F89=$BW$1,F87=$CJ$1,F88=$CJ$1,F89=$CJ$1),0,1)))</f>
        <v/>
      </c>
      <c r="CO87" s="2" t="str">
        <f>IF($A87&gt;='243way_Regular Symbol'!D$16,"",IF(B87=0,"",IF(OR(B87=$BW$1,B88=$BW$1,B89=$BW$1,B87=$CP$1,B88=$CP$1,B89=$CP$1),0,1)))</f>
        <v/>
      </c>
      <c r="CP87" s="2" t="str">
        <f>IF($A87&gt;='243way_Regular Symbol'!E$16,"",IF(C87=0,"",IF(OR(C87=$BW$1,C88=$BW$1,C89=$BW$1,C87=$CP$1,C88=$CP$1,C89=$CP$1),0,1)))</f>
        <v/>
      </c>
      <c r="CQ87" s="2" t="str">
        <f>IF($A87&gt;='243way_Regular Symbol'!F$16,"",IF(D87=0,"",IF(OR(D87=$BW$1,D88=$BW$1,D89=$BW$1,D87=$CP$1,D88=$CP$1,D89=$CP$1),0,1)))</f>
        <v/>
      </c>
      <c r="CR87" s="2" t="str">
        <f>IF($A87&gt;='243way_Regular Symbol'!G$16,"",IF(E87=0,"",IF(OR(E87=$BW$1,E88=$BW$1,E89=$BW$1,E87=$CP$1,E88=$CP$1,E89=$CP$1),0,1)))</f>
        <v/>
      </c>
      <c r="CS87" s="2" t="str">
        <f>IF($A87&gt;='243way_Regular Symbol'!H$16,"",IF(F87=0,"",IF(OR(F87=$BW$1,F88=$BW$1,F89=$BW$1,F87=$CP$1,F88=$CP$1,F89=$CP$1),0,1)))</f>
        <v/>
      </c>
      <c r="CU87" s="2" t="str">
        <f>IF($A87&gt;='243way_Regular Symbol'!D$16,"",IF(B87=0,"",IF(OR(B87=$BW$1,B88=$BW$1,B89=$BW$1,B87=$CV$1,B88=$CV$1,B89=$CV$1),0,1)))</f>
        <v/>
      </c>
      <c r="CV87" s="2" t="str">
        <f>IF($A87&gt;='243way_Regular Symbol'!E$16,"",IF(C87=0,"",IF(OR(C87=$BW$1,C88=$BW$1,C89=$BW$1,C87=$CV$1,C88=$CV$1,C89=$CV$1),0,1)))</f>
        <v/>
      </c>
      <c r="CW87" s="2" t="str">
        <f>IF($A87&gt;='243way_Regular Symbol'!F$16,"",IF(D87=0,"",IF(OR(D87=$BW$1,D88=$BW$1,D89=$BW$1,D87=$CV$1,D88=$CV$1,D89=$CV$1),0,1)))</f>
        <v/>
      </c>
      <c r="CX87" s="2" t="str">
        <f>IF($A87&gt;='243way_Regular Symbol'!G$16,"",IF(E87=0,"",IF(OR(E87=$BW$1,E88=$BW$1,E89=$BW$1,E87=$CV$1,E88=$CV$1,E89=$CV$1),0,1)))</f>
        <v/>
      </c>
      <c r="CY87" s="2" t="str">
        <f>IF($A87&gt;='243way_Regular Symbol'!H$16,"",IF(F87=0,"",IF(OR(F87=$BW$1,F88=$BW$1,F89=$BW$1,F87=$CV$1,F88=$CV$1,F89=$CV$1),0,1)))</f>
        <v/>
      </c>
    </row>
    <row r="88" spans="1:103">
      <c r="A88" s="341">
        <f>IF('243way_Regular Symbol'!L87="","",'243way_Regular Symbol'!L87)</f>
        <v>84</v>
      </c>
      <c r="B88" s="184" t="str">
        <f>IF('243way_Regular Symbol'!M87="",
IF($A88-'243way_Regular Symbol'!D$16&gt;='243way_RegularＸ_W()'!B$2-1,"",VLOOKUP($A88-'243way_Regular Symbol'!D$16,'243way_Regular Symbol'!$L$3:$Q$250,'243way_RegularＸ_W()'!B$3+1,FALSE)),
'243way_Regular Symbol'!M87)</f>
        <v/>
      </c>
      <c r="C88" s="184" t="str">
        <f>IF('243way_Regular Symbol'!N87="",
IF($A88-'243way_Regular Symbol'!E$16&gt;='243way_RegularＸ_W()'!C$2-1,"",VLOOKUP($A88-'243way_Regular Symbol'!E$16,'243way_Regular Symbol'!$L$3:$Q$250,'243way_RegularＸ_W()'!C$3+1,FALSE)),
'243way_Regular Symbol'!N87)</f>
        <v/>
      </c>
      <c r="D88" s="184" t="str">
        <f>IF('243way_Regular Symbol'!O87="",
IF($A88-'243way_Regular Symbol'!F$16&gt;='243way_RegularＸ_W()'!D$2-1,"",VLOOKUP($A88-'243way_Regular Symbol'!F$16,'243way_Regular Symbol'!$L$3:$Q$250,'243way_RegularＸ_W()'!D$3+1,FALSE)),
'243way_Regular Symbol'!O87)</f>
        <v/>
      </c>
      <c r="E88" s="184" t="str">
        <f>IF('243way_Regular Symbol'!P87="",
IF($A88-'243way_Regular Symbol'!G$16&gt;='243way_RegularＸ_W()'!E$2-1,"",VLOOKUP($A88-'243way_Regular Symbol'!G$16,'243way_Regular Symbol'!$L$3:$Q$250,'243way_RegularＸ_W()'!E$3+1,FALSE)),
'243way_Regular Symbol'!P87)</f>
        <v/>
      </c>
      <c r="F88" s="184" t="str">
        <f>IF('243way_Regular Symbol'!Q87="",
IF($A88-'243way_Regular Symbol'!H$16&gt;='243way_RegularＸ_W()'!F$2-1,"",VLOOKUP($A88-'243way_Regular Symbol'!H$16,'243way_Regular Symbol'!$L$3:$Q$250,'243way_RegularＸ_W()'!F$3+1,FALSE)),
'243way_Regular Symbol'!Q87)</f>
        <v/>
      </c>
      <c r="O88" s="342" t="str">
        <f>IF($A88&gt;='243way_Regular Symbol'!D$16,"",IF(B88=0,"",IF(OR(B88=$O$1,B88=$P$1,B89=$O$1,B89=$P$1,B90=$O$1,B90=$P$1),0,1)))</f>
        <v/>
      </c>
      <c r="P88" s="2" t="str">
        <f>IF($A88&gt;='243way_Regular Symbol'!E$16,"",IF(C88=0,"",IF(OR(C88=$O$1,C88=$P$1,C89=$O$1,C89=$P$1,C90=$O$1,C90=$P$1),0,1)))</f>
        <v/>
      </c>
      <c r="Q88" s="2" t="str">
        <f>IF($A88&gt;='243way_Regular Symbol'!F$16,"",IF(D88=0,"",IF(OR(D88=$O$1,D88=$P$1,D89=$O$1,D89=$P$1,D90=$O$1,D90=$P$1),0,1)))</f>
        <v/>
      </c>
      <c r="R88" s="2" t="str">
        <f>IF($A88&gt;='243way_Regular Symbol'!G$16,"",IF(E88=0,"",IF(OR(E88=$O$1,E88=$P$1,E89=$O$1,E89=$P$1,E90=$O$1,E90=$P$1),0,1)))</f>
        <v/>
      </c>
      <c r="S88" s="128" t="str">
        <f>IF($A88&gt;='243way_Regular Symbol'!H$16,"",IF(F88=0,"",IF(OR(F88=$O$1,F88=$P$1,F89=$O$1,F89=$P$1,F90=$O$1,F90=$P$1),0,1)))</f>
        <v/>
      </c>
      <c r="U88" s="342" t="str">
        <f>IF($A88&gt;='243way_Regular Symbol'!D$16,"",IF(B88=0,"",IF(OR(B88=$U$1,B88=$V$1,B89=$U$1,B89=$V$1,B90=$U$1,B90=$V$1),0,1)))</f>
        <v/>
      </c>
      <c r="V88" s="2" t="str">
        <f>IF($A88&gt;='243way_Regular Symbol'!E$16,"",IF(C88=0,"",IF(OR(C88=$U$1,C88=$V$1,C89=$U$1,C89=$V$1,C90=$U$1,C90=$V$1),0,1)))</f>
        <v/>
      </c>
      <c r="W88" s="2" t="str">
        <f>IF($A88&gt;='243way_Regular Symbol'!F$16,"",IF(D88=0,"",IF(OR(D88=$U$1,D88=$V$1,D89=$U$1,D89=$V$1,D90=$U$1,D90=$V$1),0,1)))</f>
        <v/>
      </c>
      <c r="X88" s="2" t="str">
        <f>IF($A88&gt;='243way_Regular Symbol'!G$16,"",IF(E88=0,"",IF(OR(E88=$U$1,E88=$V$1,E89=$U$1,E89=$V$1,E90=$U$1,E90=$V$1),0,1)))</f>
        <v/>
      </c>
      <c r="Y88" s="128" t="str">
        <f>IF($A88&gt;='243way_Regular Symbol'!H$16,"",IF(F88=0,"",IF(OR(F88=$U$1,F88=$V$1,F89=$U$1,F89=$V$1,F90=$U$1,F90=$V$1),0,1)))</f>
        <v/>
      </c>
      <c r="AA88" s="342" t="str">
        <f>IF($A88&gt;='243way_Regular Symbol'!D$16,"",IF(B88=0,"",IF(OR(B88=$AA$1,B88=$AB$1,B89=$AA$1,B89=$AB$1,B90=$AA$1,,B90=$AB$1),0,1)))</f>
        <v/>
      </c>
      <c r="AB88" s="2" t="str">
        <f>IF($A88&gt;='243way_Regular Symbol'!E$16,"",IF(C88=0,"",IF(OR(C88=$AA$1,C88=$AB$1,C89=$AA$1,C89=$AB$1,C90=$AA$1,,C90=$AB$1),0,1)))</f>
        <v/>
      </c>
      <c r="AC88" s="2" t="str">
        <f>IF($A88&gt;='243way_Regular Symbol'!F$16,"",IF(D88=0,"",IF(OR(D88=$AA$1,D88=$AB$1,D89=$AA$1,D89=$AB$1,D90=$AA$1,,D90=$AB$1),0,1)))</f>
        <v/>
      </c>
      <c r="AD88" s="2" t="str">
        <f>IF($A88&gt;='243way_Regular Symbol'!G$16,"",IF(E88=0,"",IF(OR(E88=$AA$1,E88=$AB$1,E89=$AA$1,E89=$AB$1,E90=$AA$1,,E90=$AB$1),0,1)))</f>
        <v/>
      </c>
      <c r="AE88" s="128" t="str">
        <f>IF($A88&gt;='243way_Regular Symbol'!H$16,"",IF(F88=0,"",IF(OR(F88=$AA$1,F88=$AB$1,F89=$AA$1,F89=$AB$1,F90=$AA$1,,F90=$AB$1),0,1)))</f>
        <v/>
      </c>
      <c r="AG88" s="342" t="str">
        <f>IF($A88&gt;='243way_Regular Symbol'!D$16,"",IF(B88=0,"",IF(OR(B88=$AG$1,B88=$AH$1,B89=$AG$1,B89=$AH$1,B90=$AG$1,B90=$AH$1),0,1)))</f>
        <v/>
      </c>
      <c r="AH88" s="2" t="str">
        <f>IF($A88&gt;='243way_Regular Symbol'!E$16,"",IF(C88=0,"",IF(OR(C88=$AG$1,C88=$AH$1,C89=$AG$1,C89=$AH$1,C90=$AG$1,C90=$AH$1),0,1)))</f>
        <v/>
      </c>
      <c r="AI88" s="2" t="str">
        <f>IF($A88&gt;='243way_Regular Symbol'!F$16,"",IF(D88=0,"",IF(OR(D88=$AG$1,D88=$AH$1,D89=$AG$1,D89=$AH$1,D90=$AG$1,D90=$AH$1),0,1)))</f>
        <v/>
      </c>
      <c r="AJ88" s="2" t="str">
        <f>IF($A88&gt;='243way_Regular Symbol'!G$16,"",IF(E88=0,"",IF(OR(E88=$AG$1,E88=$AH$1,E89=$AG$1,E89=$AH$1,E90=$AG$1,E90=$AH$1),0,1)))</f>
        <v/>
      </c>
      <c r="AK88" s="128" t="str">
        <f>IF($A88&gt;='243way_Regular Symbol'!H$16,"",IF(F88=0,"",IF(OR(F88=$AG$1,F88=$AH$1,F89=$AG$1,F89=$AH$1,F90=$AG$1,F90=$AH$1),0,1)))</f>
        <v/>
      </c>
      <c r="AM88" s="342" t="str">
        <f>IF($A88&gt;='243way_Regular Symbol'!D$16,"",IF(B88=0,"",IF(OR(B88=$AM$1,B88=$AN$1,B89=$AM$1,B89=$AN$1,B90=$AM$1,B90=$AN$1),0,1)))</f>
        <v/>
      </c>
      <c r="AN88" s="2" t="str">
        <f>IF($A88&gt;='243way_Regular Symbol'!E$16,"",IF(C88=0,"",IF(OR(C88=$AM$1,C88=$AN$1,C89=$AM$1,C89=$AN$1,C90=$AM$1,C90=$AN$1),0,1)))</f>
        <v/>
      </c>
      <c r="AO88" s="2" t="str">
        <f>IF($A88&gt;='243way_Regular Symbol'!F$16,"",IF(D88=0,"",IF(OR(D88=$AM$1,D88=$AN$1,D89=$AM$1,D89=$AN$1,D90=$AM$1,D90=$AN$1),0,1)))</f>
        <v/>
      </c>
      <c r="AP88" s="2" t="str">
        <f>IF($A88&gt;='243way_Regular Symbol'!G$16,"",IF(E88=0,"",IF(OR(E88=$AM$1,E88=$AN$1,E89=$AM$1,E89=$AN$1,E90=$AM$1,E90=$AN$1),0,1)))</f>
        <v/>
      </c>
      <c r="AQ88" s="128" t="str">
        <f>IF($A88&gt;='243way_Regular Symbol'!H$16,"",IF(F88=0,"",IF(OR(F88=$AM$1,F88=$AN$1,F89=$AM$1,F89=$AN$1,F90=$AM$1,F90=$AN$1),0,1)))</f>
        <v/>
      </c>
      <c r="AS88" s="342" t="str">
        <f>IF($A88&gt;='243way_Regular Symbol'!D$16,"",IF(B88=0,"",IF(OR(B88=$AM$1,B88=$AT$1,B89=$AM$1,B89=$AT$1,B90=$AM$1,B90=$AT$1),0,1)))</f>
        <v/>
      </c>
      <c r="AT88" s="2" t="str">
        <f>IF($A88&gt;='243way_Regular Symbol'!E$16,"",IF(C88=0,"",IF(OR(C88=$AM$1,C88=$AT$1,C89=$AM$1,C89=$AT$1,C90=$AM$1,C90=$AT$1),0,1)))</f>
        <v/>
      </c>
      <c r="AU88" s="2" t="str">
        <f>IF($A88&gt;='243way_Regular Symbol'!F$16,"",IF(D88=0,"",IF(OR(D88=$AM$1,D88=$AT$1,D89=$AM$1,D89=$AT$1,D90=$AM$1,D90=$AT$1),0,1)))</f>
        <v/>
      </c>
      <c r="AV88" s="2" t="str">
        <f>IF($A88&gt;='243way_Regular Symbol'!G$16,"",IF(E88=0,"",IF(OR(E88=$AM$1,E88=$AT$1,E89=$AM$1,E89=$AT$1,E90=$AM$1,E90=$AT$1),0,1)))</f>
        <v/>
      </c>
      <c r="AW88" s="128" t="str">
        <f>IF($A88&gt;='243way_Regular Symbol'!H$16,"",IF(F88=0,"",IF(OR(F88=$AM$1,F88=$AT$1,F89=$AM$1,F89=$AT$1,F90=$AM$1,F90=$AT$1),0,1)))</f>
        <v/>
      </c>
      <c r="AY88" s="342"/>
      <c r="AZ88" s="2"/>
      <c r="BA88" s="2" t="str">
        <f>IF($A88&gt;='243way_Regular Symbol'!F$16,"",COUNTIF(D88:D90,$AZ$1))</f>
        <v/>
      </c>
      <c r="BB88" s="2" t="str">
        <f>IF($A88&gt;='243way_Regular Symbol'!G$16,"",COUNTIF(E88:E90,$AZ$1))</f>
        <v/>
      </c>
      <c r="BC88" s="2" t="str">
        <f>IF($A88&gt;='243way_Regular Symbol'!H$16,"",COUNTIF(F88:F90,$AZ$1))</f>
        <v/>
      </c>
      <c r="BE88" s="342" t="str">
        <f>IF($A88&gt;='243way_Regular Symbol'!D$16,"",IF(B88=0,"",IF(OR(B88=$AM$1,B88=$BF$1,B89=$AM$1,B89=$BF$1,B90=$AM$1,B90=$BF$1),1,0)))</f>
        <v/>
      </c>
      <c r="BF88" s="342" t="str">
        <f>IF($A88&gt;='243way_Regular Symbol'!E$16,"",IF(C88=0,"",IF(OR(C88=$AM$1,C88=$BF$1,C89=$AM$1,C89=$BF$1,C90=$AM$1,C90=$BF$1),1,0)))</f>
        <v/>
      </c>
      <c r="BG88" s="342" t="str">
        <f>IF($A88&gt;='243way_Regular Symbol'!F$16,"",IF(D88=0,"",IF(OR(D88=$AM$1,D88=$BF$1,D89=$AM$1,D89=$BF$1,D90=$AM$1,D90=$BF$1),1,0)))</f>
        <v/>
      </c>
      <c r="BH88" s="342" t="str">
        <f>IF($A88&gt;='243way_Regular Symbol'!G$16,"",IF(E88=0,"",IF(OR(E88=$AM$1,E88=$BF$1,E89=$AM$1,E89=$BF$1,E90=$AM$1,E90=$BF$1),1,0)))</f>
        <v/>
      </c>
      <c r="BI88" s="342" t="str">
        <f>IF($A88&gt;='243way_Regular Symbol'!H$16,"",IF(F88=0,"",IF(OR(F88=$AM$1,F88=$BF$1,F89=$AM$1,F89=$BF$1,F90=$AM$1,F90=$BF$1),1,0)))</f>
        <v/>
      </c>
      <c r="BK88" s="342" t="str">
        <f>IF($A88&gt;='243way_Regular Symbol'!D$16,"",IF(B88=0,"",IF(OR(B88=$AM$1,B88=$BL$1,B89=$AM$1,B89=$BL$1,B90=$AM$1,B90=$BL$1),0,1)))</f>
        <v/>
      </c>
      <c r="BL88" s="2" t="str">
        <f>IF($A88&gt;='243way_Regular Symbol'!E$16,"",IF(C88=0,"",IF(OR(C88=$AM$1,C88=$BL$1,C89=$AM$1,C89=$BL$1,C90=$AM$1,C90=$BL$1),0,1)))</f>
        <v/>
      </c>
      <c r="BM88" s="2" t="str">
        <f>IF($A88&gt;='243way_Regular Symbol'!F$16,"",IF(D88=0,"",IF(OR(D88=$AM$1,D88=$BL$1,D89=$AM$1,D89=$BL$1,D90=$AM$1,D90=$BL$1),0,1)))</f>
        <v/>
      </c>
      <c r="BN88" s="2" t="str">
        <f>IF($A88&gt;='243way_Regular Symbol'!G$16,"",IF(E88=0,"",IF(OR(E88=$AM$1,E88=$BL$1,E89=$AM$1,E89=$BL$1,E90=$AM$1,E90=$BL$1),0,1)))</f>
        <v/>
      </c>
      <c r="BO88" s="128" t="str">
        <f>IF($A88&gt;='243way_Regular Symbol'!H$16,"",IF(F88=0,"",IF(OR(F88=$AM$1,F88=$BL$1,F89=$AM$1,F89=$BL$1,F90=$AM$1,F90=$BL$1),0,1)))</f>
        <v/>
      </c>
      <c r="BQ88" s="2" t="str">
        <f>IF($A88&gt;='243way_Regular Symbol'!D$16,"",IF(B88=0,"",IF(OR(B88=$BQ$1,B88=$BR$1,B89=$BQ$1,B89=$BR$1,B90=$BQ$1,B90=$BR$1),0,1)))</f>
        <v/>
      </c>
      <c r="BR88" s="2" t="str">
        <f>IF($A88&gt;='243way_Regular Symbol'!E$16,"",IF(C88=0,"",IF(OR(C88=$BQ$1,C88=$BR$1,C89=$BQ$1,C89=$BR$1,C90=$BQ$1,C90=$BR$1),0,1)))</f>
        <v/>
      </c>
      <c r="BS88" s="2" t="str">
        <f>IF($A88&gt;='243way_Regular Symbol'!F$16,"",IF(D88=0,"",IF(OR(D88=$BQ$1,D88=$BR$1,D89=$BQ$1,D89=$BR$1,D90=$BQ$1,D90=$BR$1),0,1)))</f>
        <v/>
      </c>
      <c r="BT88" s="2" t="str">
        <f>IF($A88&gt;='243way_Regular Symbol'!G$16,"",IF(E88=0,"",IF(OR(E88=$BQ$1,E88=$BR$1,E89=$BQ$1,E89=$BR$1,E90=$BQ$1,E90=$BR$1),0,1)))</f>
        <v/>
      </c>
      <c r="BU88" s="2" t="str">
        <f>IF($A88&gt;='243way_Regular Symbol'!H$16,"",IF(F88=0,"",IF(OR(F88=$BQ$1,F88=$BR$1,F89=$BQ$1,F89=$BR$1,F90=$BQ$1,F90=$BR$1),0,1)))</f>
        <v/>
      </c>
      <c r="BW88" s="2" t="str">
        <f>IF($A88&gt;='243way_Regular Symbol'!D$16,"",IF(B88=0,"",IF(OR(B88=$BW$1,B89=$BW$1,B90=$BW$1,B88=$BX$1,B89=$BX$1,B90=$BX$1),0,1)))</f>
        <v/>
      </c>
      <c r="BX88" s="2" t="str">
        <f>IF($A88&gt;='243way_Regular Symbol'!E$16,"",IF(C88=0,"",IF(OR(C88=$BW$1,C89=$BW$1,C90=$BW$1,C88=$BX$1,C89=$BX$1,C90=$BX$1),0,1)))</f>
        <v/>
      </c>
      <c r="BY88" s="2" t="str">
        <f>IF($A88&gt;='243way_Regular Symbol'!F$16,"",IF(D88=0,"",IF(OR(D88=$BW$1,D89=$BW$1,D90=$BW$1,D88=$BX$1,D89=$BX$1,D90=$BX$1),0,1)))</f>
        <v/>
      </c>
      <c r="BZ88" s="2" t="str">
        <f>IF($A88&gt;='243way_Regular Symbol'!G$16,"",IF(E88=0,"",IF(OR(E88=$BW$1,E89=$BW$1,E90=$BW$1,E88=$BX$1,E89=$BX$1,E90=$BX$1),0,1)))</f>
        <v/>
      </c>
      <c r="CA88" s="2" t="str">
        <f>IF($A88&gt;='243way_Regular Symbol'!H$16,"",IF(F88=0,"",IF(OR(F88=$BW$1,F89=$BW$1,F90=$BW$1,F88=$BX$1,F89=$BX$1,F90=$BX$1),0,1)))</f>
        <v/>
      </c>
      <c r="CC88" s="2" t="str">
        <f>IF($A88&gt;='243way_Regular Symbol'!D$16,"",IF(B88=0,"",IF(OR(B88=$BW$1,B89=$BW$1,B90=$BW$1,B88=$CD$1,B89=$CD$1,B90=$CD$1),0,1)))</f>
        <v/>
      </c>
      <c r="CD88" s="2" t="str">
        <f>IF($A88&gt;='243way_Regular Symbol'!E$16,"",IF(C88=0,"",IF(OR(C88=$BW$1,C89=$BW$1,C90=$BW$1,C88=$CD$1,C89=$CD$1,C90=$CD$1),0,1)))</f>
        <v/>
      </c>
      <c r="CE88" s="2" t="str">
        <f>IF($A88&gt;='243way_Regular Symbol'!F$16,"",IF(D88=0,"",IF(OR(D88=$BW$1,D89=$BW$1,D90=$BW$1,D88=$CD$1,D89=$CD$1,D90=$CD$1),0,1)))</f>
        <v/>
      </c>
      <c r="CF88" s="2" t="str">
        <f>IF($A88&gt;='243way_Regular Symbol'!G$16,"",IF(E88=0,"",IF(OR(E88=$BW$1,E89=$BW$1,E90=$BW$1,E88=$CD$1,E89=$CD$1,E90=$CD$1),0,1)))</f>
        <v/>
      </c>
      <c r="CG88" s="2" t="str">
        <f>IF($A88&gt;='243way_Regular Symbol'!H$16,"",IF(F88=0,"",IF(OR(F88=$BW$1,F89=$BW$1,F90=$BW$1,F88=$CD$1,F89=$CD$1,F90=$CD$1),0,1)))</f>
        <v/>
      </c>
      <c r="CI88" s="2" t="str">
        <f>IF($A88&gt;='243way_Regular Symbol'!D$16,"",IF(B88=0,"",IF(OR(B88=$BW$1,B89=$BW$1,B90=$BW$1,B88=$CJ$1,B89=$CJ$1,B90=$CJ$1),0,1)))</f>
        <v/>
      </c>
      <c r="CJ88" s="2" t="str">
        <f>IF($A88&gt;='243way_Regular Symbol'!E$16,"",IF(C88=0,"",IF(OR(C88=$BW$1,C89=$BW$1,C90=$BW$1,C88=$CJ$1,C89=$CJ$1,C90=$CJ$1),0,1)))</f>
        <v/>
      </c>
      <c r="CK88" s="2" t="str">
        <f>IF($A88&gt;='243way_Regular Symbol'!F$16,"",IF(D88=0,"",IF(OR(D88=$BW$1,D89=$BW$1,D90=$BW$1,D88=$CJ$1,D89=$CJ$1,D90=$CJ$1),0,1)))</f>
        <v/>
      </c>
      <c r="CL88" s="2" t="str">
        <f>IF($A88&gt;='243way_Regular Symbol'!G$16,"",IF(E88=0,"",IF(OR(E88=$BW$1,E89=$BW$1,E90=$BW$1,E88=$CJ$1,E89=$CJ$1,E90=$CJ$1),0,1)))</f>
        <v/>
      </c>
      <c r="CM88" s="2" t="str">
        <f>IF($A88&gt;='243way_Regular Symbol'!H$16,"",IF(F88=0,"",IF(OR(F88=$BW$1,F89=$BW$1,F90=$BW$1,F88=$CJ$1,F89=$CJ$1,F90=$CJ$1),0,1)))</f>
        <v/>
      </c>
      <c r="CO88" s="2" t="str">
        <f>IF($A88&gt;='243way_Regular Symbol'!D$16,"",IF(B88=0,"",IF(OR(B88=$BW$1,B89=$BW$1,B90=$BW$1,B88=$CP$1,B89=$CP$1,B90=$CP$1),0,1)))</f>
        <v/>
      </c>
      <c r="CP88" s="2" t="str">
        <f>IF($A88&gt;='243way_Regular Symbol'!E$16,"",IF(C88=0,"",IF(OR(C88=$BW$1,C89=$BW$1,C90=$BW$1,C88=$CP$1,C89=$CP$1,C90=$CP$1),0,1)))</f>
        <v/>
      </c>
      <c r="CQ88" s="2" t="str">
        <f>IF($A88&gt;='243way_Regular Symbol'!F$16,"",IF(D88=0,"",IF(OR(D88=$BW$1,D89=$BW$1,D90=$BW$1,D88=$CP$1,D89=$CP$1,D90=$CP$1),0,1)))</f>
        <v/>
      </c>
      <c r="CR88" s="2" t="str">
        <f>IF($A88&gt;='243way_Regular Symbol'!G$16,"",IF(E88=0,"",IF(OR(E88=$BW$1,E89=$BW$1,E90=$BW$1,E88=$CP$1,E89=$CP$1,E90=$CP$1),0,1)))</f>
        <v/>
      </c>
      <c r="CS88" s="2" t="str">
        <f>IF($A88&gt;='243way_Regular Symbol'!H$16,"",IF(F88=0,"",IF(OR(F88=$BW$1,F89=$BW$1,F90=$BW$1,F88=$CP$1,F89=$CP$1,F90=$CP$1),0,1)))</f>
        <v/>
      </c>
      <c r="CU88" s="2" t="str">
        <f>IF($A88&gt;='243way_Regular Symbol'!D$16,"",IF(B88=0,"",IF(OR(B88=$BW$1,B89=$BW$1,B90=$BW$1,B88=$CV$1,B89=$CV$1,B90=$CV$1),0,1)))</f>
        <v/>
      </c>
      <c r="CV88" s="2" t="str">
        <f>IF($A88&gt;='243way_Regular Symbol'!E$16,"",IF(C88=0,"",IF(OR(C88=$BW$1,C89=$BW$1,C90=$BW$1,C88=$CV$1,C89=$CV$1,C90=$CV$1),0,1)))</f>
        <v/>
      </c>
      <c r="CW88" s="2" t="str">
        <f>IF($A88&gt;='243way_Regular Symbol'!F$16,"",IF(D88=0,"",IF(OR(D88=$BW$1,D89=$BW$1,D90=$BW$1,D88=$CV$1,D89=$CV$1,D90=$CV$1),0,1)))</f>
        <v/>
      </c>
      <c r="CX88" s="2" t="str">
        <f>IF($A88&gt;='243way_Regular Symbol'!G$16,"",IF(E88=0,"",IF(OR(E88=$BW$1,E89=$BW$1,E90=$BW$1,E88=$CV$1,E89=$CV$1,E90=$CV$1),0,1)))</f>
        <v/>
      </c>
      <c r="CY88" s="2" t="str">
        <f>IF($A88&gt;='243way_Regular Symbol'!H$16,"",IF(F88=0,"",IF(OR(F88=$BW$1,F89=$BW$1,F90=$BW$1,F88=$CV$1,F89=$CV$1,F90=$CV$1),0,1)))</f>
        <v/>
      </c>
    </row>
    <row r="89" spans="1:103">
      <c r="A89" s="341">
        <f>IF('243way_Regular Symbol'!L88="","",'243way_Regular Symbol'!L88)</f>
        <v>85</v>
      </c>
      <c r="B89" s="184" t="str">
        <f>IF('243way_Regular Symbol'!M88="",
IF($A89-'243way_Regular Symbol'!D$16&gt;='243way_RegularＸ_W()'!B$2-1,"",VLOOKUP($A89-'243way_Regular Symbol'!D$16,'243way_Regular Symbol'!$L$3:$Q$250,'243way_RegularＸ_W()'!B$3+1,FALSE)),
'243way_Regular Symbol'!M88)</f>
        <v/>
      </c>
      <c r="C89" s="184" t="str">
        <f>IF('243way_Regular Symbol'!N88="",
IF($A89-'243way_Regular Symbol'!E$16&gt;='243way_RegularＸ_W()'!C$2-1,"",VLOOKUP($A89-'243way_Regular Symbol'!E$16,'243way_Regular Symbol'!$L$3:$Q$250,'243way_RegularＸ_W()'!C$3+1,FALSE)),
'243way_Regular Symbol'!N88)</f>
        <v/>
      </c>
      <c r="D89" s="184" t="str">
        <f>IF('243way_Regular Symbol'!O88="",
IF($A89-'243way_Regular Symbol'!F$16&gt;='243way_RegularＸ_W()'!D$2-1,"",VLOOKUP($A89-'243way_Regular Symbol'!F$16,'243way_Regular Symbol'!$L$3:$Q$250,'243way_RegularＸ_W()'!D$3+1,FALSE)),
'243way_Regular Symbol'!O88)</f>
        <v/>
      </c>
      <c r="E89" s="184" t="str">
        <f>IF('243way_Regular Symbol'!P88="",
IF($A89-'243way_Regular Symbol'!G$16&gt;='243way_RegularＸ_W()'!E$2-1,"",VLOOKUP($A89-'243way_Regular Symbol'!G$16,'243way_Regular Symbol'!$L$3:$Q$250,'243way_RegularＸ_W()'!E$3+1,FALSE)),
'243way_Regular Symbol'!P88)</f>
        <v/>
      </c>
      <c r="F89" s="184" t="str">
        <f>IF('243way_Regular Symbol'!Q88="",
IF($A89-'243way_Regular Symbol'!H$16&gt;='243way_RegularＸ_W()'!F$2-1,"",VLOOKUP($A89-'243way_Regular Symbol'!H$16,'243way_Regular Symbol'!$L$3:$Q$250,'243way_RegularＸ_W()'!F$3+1,FALSE)),
'243way_Regular Symbol'!Q88)</f>
        <v/>
      </c>
      <c r="O89" s="342" t="str">
        <f>IF($A89&gt;='243way_Regular Symbol'!D$16,"",IF(B89=0,"",IF(OR(B89=$O$1,B89=$P$1,B90=$O$1,B90=$P$1,B91=$O$1,B91=$P$1),0,1)))</f>
        <v/>
      </c>
      <c r="P89" s="2" t="str">
        <f>IF($A89&gt;='243way_Regular Symbol'!E$16,"",IF(C89=0,"",IF(OR(C89=$O$1,C89=$P$1,C90=$O$1,C90=$P$1,C91=$O$1,C91=$P$1),0,1)))</f>
        <v/>
      </c>
      <c r="Q89" s="2" t="str">
        <f>IF($A89&gt;='243way_Regular Symbol'!F$16,"",IF(D89=0,"",IF(OR(D89=$O$1,D89=$P$1,D90=$O$1,D90=$P$1,D91=$O$1,D91=$P$1),0,1)))</f>
        <v/>
      </c>
      <c r="R89" s="2" t="str">
        <f>IF($A89&gt;='243way_Regular Symbol'!G$16,"",IF(E89=0,"",IF(OR(E89=$O$1,E89=$P$1,E90=$O$1,E90=$P$1,E91=$O$1,E91=$P$1),0,1)))</f>
        <v/>
      </c>
      <c r="S89" s="128" t="str">
        <f>IF($A89&gt;='243way_Regular Symbol'!H$16,"",IF(F89=0,"",IF(OR(F89=$O$1,F89=$P$1,F90=$O$1,F90=$P$1,F91=$O$1,F91=$P$1),0,1)))</f>
        <v/>
      </c>
      <c r="U89" s="342" t="str">
        <f>IF($A89&gt;='243way_Regular Symbol'!D$16,"",IF(B89=0,"",IF(OR(B89=$U$1,B89=$V$1,B90=$U$1,B90=$V$1,B91=$U$1,B91=$V$1),0,1)))</f>
        <v/>
      </c>
      <c r="V89" s="2" t="str">
        <f>IF($A89&gt;='243way_Regular Symbol'!E$16,"",IF(C89=0,"",IF(OR(C89=$U$1,C89=$V$1,C90=$U$1,C90=$V$1,C91=$U$1,C91=$V$1),0,1)))</f>
        <v/>
      </c>
      <c r="W89" s="2" t="str">
        <f>IF($A89&gt;='243way_Regular Symbol'!F$16,"",IF(D89=0,"",IF(OR(D89=$U$1,D89=$V$1,D90=$U$1,D90=$V$1,D91=$U$1,D91=$V$1),0,1)))</f>
        <v/>
      </c>
      <c r="X89" s="2" t="str">
        <f>IF($A89&gt;='243way_Regular Symbol'!G$16,"",IF(E89=0,"",IF(OR(E89=$U$1,E89=$V$1,E90=$U$1,E90=$V$1,E91=$U$1,E91=$V$1),0,1)))</f>
        <v/>
      </c>
      <c r="Y89" s="128" t="str">
        <f>IF($A89&gt;='243way_Regular Symbol'!H$16,"",IF(F89=0,"",IF(OR(F89=$U$1,F89=$V$1,F90=$U$1,F90=$V$1,F91=$U$1,F91=$V$1),0,1)))</f>
        <v/>
      </c>
      <c r="AA89" s="342" t="str">
        <f>IF($A89&gt;='243way_Regular Symbol'!D$16,"",IF(B89=0,"",IF(OR(B89=$AA$1,B89=$AB$1,B90=$AA$1,B90=$AB$1,B91=$AA$1,,B91=$AB$1),0,1)))</f>
        <v/>
      </c>
      <c r="AB89" s="2" t="str">
        <f>IF($A89&gt;='243way_Regular Symbol'!E$16,"",IF(C89=0,"",IF(OR(C89=$AA$1,C89=$AB$1,C90=$AA$1,C90=$AB$1,C91=$AA$1,,C91=$AB$1),0,1)))</f>
        <v/>
      </c>
      <c r="AC89" s="2" t="str">
        <f>IF($A89&gt;='243way_Regular Symbol'!F$16,"",IF(D89=0,"",IF(OR(D89=$AA$1,D89=$AB$1,D90=$AA$1,D90=$AB$1,D91=$AA$1,,D91=$AB$1),0,1)))</f>
        <v/>
      </c>
      <c r="AD89" s="2" t="str">
        <f>IF($A89&gt;='243way_Regular Symbol'!G$16,"",IF(E89=0,"",IF(OR(E89=$AA$1,E89=$AB$1,E90=$AA$1,E90=$AB$1,E91=$AA$1,,E91=$AB$1),0,1)))</f>
        <v/>
      </c>
      <c r="AE89" s="128" t="str">
        <f>IF($A89&gt;='243way_Regular Symbol'!H$16,"",IF(F89=0,"",IF(OR(F89=$AA$1,F89=$AB$1,F90=$AA$1,F90=$AB$1,F91=$AA$1,,F91=$AB$1),0,1)))</f>
        <v/>
      </c>
      <c r="AG89" s="342" t="str">
        <f>IF($A89&gt;='243way_Regular Symbol'!D$16,"",IF(B89=0,"",IF(OR(B89=$AG$1,B89=$AH$1,B90=$AG$1,B90=$AH$1,B91=$AG$1,B91=$AH$1),0,1)))</f>
        <v/>
      </c>
      <c r="AH89" s="2" t="str">
        <f>IF($A89&gt;='243way_Regular Symbol'!E$16,"",IF(C89=0,"",IF(OR(C89=$AG$1,C89=$AH$1,C90=$AG$1,C90=$AH$1,C91=$AG$1,C91=$AH$1),0,1)))</f>
        <v/>
      </c>
      <c r="AI89" s="2" t="str">
        <f>IF($A89&gt;='243way_Regular Symbol'!F$16,"",IF(D89=0,"",IF(OR(D89=$AG$1,D89=$AH$1,D90=$AG$1,D90=$AH$1,D91=$AG$1,D91=$AH$1),0,1)))</f>
        <v/>
      </c>
      <c r="AJ89" s="2" t="str">
        <f>IF($A89&gt;='243way_Regular Symbol'!G$16,"",IF(E89=0,"",IF(OR(E89=$AG$1,E89=$AH$1,E90=$AG$1,E90=$AH$1,E91=$AG$1,E91=$AH$1),0,1)))</f>
        <v/>
      </c>
      <c r="AK89" s="128" t="str">
        <f>IF($A89&gt;='243way_Regular Symbol'!H$16,"",IF(F89=0,"",IF(OR(F89=$AG$1,F89=$AH$1,F90=$AG$1,F90=$AH$1,F91=$AG$1,F91=$AH$1),0,1)))</f>
        <v/>
      </c>
      <c r="AM89" s="342" t="str">
        <f>IF($A89&gt;='243way_Regular Symbol'!D$16,"",IF(B89=0,"",IF(OR(B89=$AM$1,B89=$AN$1,B90=$AM$1,B90=$AN$1,B91=$AM$1,B91=$AN$1),0,1)))</f>
        <v/>
      </c>
      <c r="AN89" s="2" t="str">
        <f>IF($A89&gt;='243way_Regular Symbol'!E$16,"",IF(C89=0,"",IF(OR(C89=$AM$1,C89=$AN$1,C90=$AM$1,C90=$AN$1,C91=$AM$1,C91=$AN$1),0,1)))</f>
        <v/>
      </c>
      <c r="AO89" s="2" t="str">
        <f>IF($A89&gt;='243way_Regular Symbol'!F$16,"",IF(D89=0,"",IF(OR(D89=$AM$1,D89=$AN$1,D90=$AM$1,D90=$AN$1,D91=$AM$1,D91=$AN$1),0,1)))</f>
        <v/>
      </c>
      <c r="AP89" s="2" t="str">
        <f>IF($A89&gt;='243way_Regular Symbol'!G$16,"",IF(E89=0,"",IF(OR(E89=$AM$1,E89=$AN$1,E90=$AM$1,E90=$AN$1,E91=$AM$1,E91=$AN$1),0,1)))</f>
        <v/>
      </c>
      <c r="AQ89" s="128" t="str">
        <f>IF($A89&gt;='243way_Regular Symbol'!H$16,"",IF(F89=0,"",IF(OR(F89=$AM$1,F89=$AN$1,F90=$AM$1,F90=$AN$1,F91=$AM$1,F91=$AN$1),0,1)))</f>
        <v/>
      </c>
      <c r="AS89" s="342" t="str">
        <f>IF($A89&gt;='243way_Regular Symbol'!D$16,"",IF(B89=0,"",IF(OR(B89=$AM$1,B89=$AT$1,B90=$AM$1,B90=$AT$1,B91=$AM$1,B91=$AT$1),0,1)))</f>
        <v/>
      </c>
      <c r="AT89" s="2" t="str">
        <f>IF($A89&gt;='243way_Regular Symbol'!E$16,"",IF(C89=0,"",IF(OR(C89=$AM$1,C89=$AT$1,C90=$AM$1,C90=$AT$1,C91=$AM$1,C91=$AT$1),0,1)))</f>
        <v/>
      </c>
      <c r="AU89" s="2" t="str">
        <f>IF($A89&gt;='243way_Regular Symbol'!F$16,"",IF(D89=0,"",IF(OR(D89=$AM$1,D89=$AT$1,D90=$AM$1,D90=$AT$1,D91=$AM$1,D91=$AT$1),0,1)))</f>
        <v/>
      </c>
      <c r="AV89" s="2" t="str">
        <f>IF($A89&gt;='243way_Regular Symbol'!G$16,"",IF(E89=0,"",IF(OR(E89=$AM$1,E89=$AT$1,E90=$AM$1,E90=$AT$1,E91=$AM$1,E91=$AT$1),0,1)))</f>
        <v/>
      </c>
      <c r="AW89" s="128" t="str">
        <f>IF($A89&gt;='243way_Regular Symbol'!H$16,"",IF(F89=0,"",IF(OR(F89=$AM$1,F89=$AT$1,F90=$AM$1,F90=$AT$1,F91=$AM$1,F91=$AT$1),0,1)))</f>
        <v/>
      </c>
      <c r="AY89" s="342"/>
      <c r="AZ89" s="2"/>
      <c r="BA89" s="2" t="str">
        <f>IF($A89&gt;='243way_Regular Symbol'!F$16,"",COUNTIF(D89:D91,$AZ$1))</f>
        <v/>
      </c>
      <c r="BB89" s="2" t="str">
        <f>IF($A89&gt;='243way_Regular Symbol'!G$16,"",COUNTIF(E89:E91,$AZ$1))</f>
        <v/>
      </c>
      <c r="BC89" s="2" t="str">
        <f>IF($A89&gt;='243way_Regular Symbol'!H$16,"",COUNTIF(F89:F91,$AZ$1))</f>
        <v/>
      </c>
      <c r="BE89" s="342" t="str">
        <f>IF($A89&gt;='243way_Regular Symbol'!D$16,"",IF(B89=0,"",IF(OR(B89=$AM$1,B89=$BF$1,B90=$AM$1,B90=$BF$1,B91=$AM$1,B91=$BF$1),1,0)))</f>
        <v/>
      </c>
      <c r="BF89" s="342" t="str">
        <f>IF($A89&gt;='243way_Regular Symbol'!E$16,"",IF(C89=0,"",IF(OR(C89=$AM$1,C89=$BF$1,C90=$AM$1,C90=$BF$1,C91=$AM$1,C91=$BF$1),1,0)))</f>
        <v/>
      </c>
      <c r="BG89" s="342" t="str">
        <f>IF($A89&gt;='243way_Regular Symbol'!F$16,"",IF(D89=0,"",IF(OR(D89=$AM$1,D89=$BF$1,D90=$AM$1,D90=$BF$1,D91=$AM$1,D91=$BF$1),1,0)))</f>
        <v/>
      </c>
      <c r="BH89" s="342" t="str">
        <f>IF($A89&gt;='243way_Regular Symbol'!G$16,"",IF(E89=0,"",IF(OR(E89=$AM$1,E89=$BF$1,E90=$AM$1,E90=$BF$1,E91=$AM$1,E91=$BF$1),1,0)))</f>
        <v/>
      </c>
      <c r="BI89" s="342" t="str">
        <f>IF($A89&gt;='243way_Regular Symbol'!H$16,"",IF(F89=0,"",IF(OR(F89=$AM$1,F89=$BF$1,F90=$AM$1,F90=$BF$1,F91=$AM$1,F91=$BF$1),1,0)))</f>
        <v/>
      </c>
      <c r="BK89" s="342" t="str">
        <f>IF($A89&gt;='243way_Regular Symbol'!D$16,"",IF(B89=0,"",IF(OR(B89=$AM$1,B89=$BL$1,B90=$AM$1,B90=$BL$1,B91=$AM$1,B91=$BL$1),0,1)))</f>
        <v/>
      </c>
      <c r="BL89" s="2" t="str">
        <f>IF($A89&gt;='243way_Regular Symbol'!E$16,"",IF(C89=0,"",IF(OR(C89=$AM$1,C89=$BL$1,C90=$AM$1,C90=$BL$1,C91=$AM$1,C91=$BL$1),0,1)))</f>
        <v/>
      </c>
      <c r="BM89" s="2" t="str">
        <f>IF($A89&gt;='243way_Regular Symbol'!F$16,"",IF(D89=0,"",IF(OR(D89=$AM$1,D89=$BL$1,D90=$AM$1,D90=$BL$1,D91=$AM$1,D91=$BL$1),0,1)))</f>
        <v/>
      </c>
      <c r="BN89" s="2" t="str">
        <f>IF($A89&gt;='243way_Regular Symbol'!G$16,"",IF(E89=0,"",IF(OR(E89=$AM$1,E89=$BL$1,E90=$AM$1,E90=$BL$1,E91=$AM$1,E91=$BL$1),0,1)))</f>
        <v/>
      </c>
      <c r="BO89" s="128" t="str">
        <f>IF($A89&gt;='243way_Regular Symbol'!H$16,"",IF(F89=0,"",IF(OR(F89=$AM$1,F89=$BL$1,F90=$AM$1,F90=$BL$1,F91=$AM$1,F91=$BL$1),0,1)))</f>
        <v/>
      </c>
      <c r="BQ89" s="2" t="str">
        <f>IF($A89&gt;='243way_Regular Symbol'!D$16,"",IF(B89=0,"",IF(OR(B89=$BQ$1,B89=$BR$1,B90=$BQ$1,B90=$BR$1,B91=$BQ$1,B91=$BR$1),0,1)))</f>
        <v/>
      </c>
      <c r="BR89" s="2" t="str">
        <f>IF($A89&gt;='243way_Regular Symbol'!E$16,"",IF(C89=0,"",IF(OR(C89=$BQ$1,C89=$BR$1,C90=$BQ$1,C90=$BR$1,C91=$BQ$1,C91=$BR$1),0,1)))</f>
        <v/>
      </c>
      <c r="BS89" s="2" t="str">
        <f>IF($A89&gt;='243way_Regular Symbol'!F$16,"",IF(D89=0,"",IF(OR(D89=$BQ$1,D89=$BR$1,D90=$BQ$1,D90=$BR$1,D91=$BQ$1,D91=$BR$1),0,1)))</f>
        <v/>
      </c>
      <c r="BT89" s="2" t="str">
        <f>IF($A89&gt;='243way_Regular Symbol'!G$16,"",IF(E89=0,"",IF(OR(E89=$BQ$1,E89=$BR$1,E90=$BQ$1,E90=$BR$1,E91=$BQ$1,E91=$BR$1),0,1)))</f>
        <v/>
      </c>
      <c r="BU89" s="2" t="str">
        <f>IF($A89&gt;='243way_Regular Symbol'!H$16,"",IF(F89=0,"",IF(OR(F89=$BQ$1,F89=$BR$1,F90=$BQ$1,F90=$BR$1,F91=$BQ$1,F91=$BR$1),0,1)))</f>
        <v/>
      </c>
      <c r="BW89" s="2" t="str">
        <f>IF($A89&gt;='243way_Regular Symbol'!D$16,"",IF(B89=0,"",IF(OR(B89=$BW$1,B90=$BW$1,B91=$BW$1,B89=$BX$1,B90=$BX$1,B91=$BX$1),0,1)))</f>
        <v/>
      </c>
      <c r="BX89" s="2" t="str">
        <f>IF($A89&gt;='243way_Regular Symbol'!E$16,"",IF(C89=0,"",IF(OR(C89=$BW$1,C90=$BW$1,C91=$BW$1,C89=$BX$1,C90=$BX$1,C91=$BX$1),0,1)))</f>
        <v/>
      </c>
      <c r="BY89" s="2" t="str">
        <f>IF($A89&gt;='243way_Regular Symbol'!F$16,"",IF(D89=0,"",IF(OR(D89=$BW$1,D90=$BW$1,D91=$BW$1,D89=$BX$1,D90=$BX$1,D91=$BX$1),0,1)))</f>
        <v/>
      </c>
      <c r="BZ89" s="2" t="str">
        <f>IF($A89&gt;='243way_Regular Symbol'!G$16,"",IF(E89=0,"",IF(OR(E89=$BW$1,E90=$BW$1,E91=$BW$1,E89=$BX$1,E90=$BX$1,E91=$BX$1),0,1)))</f>
        <v/>
      </c>
      <c r="CA89" s="2" t="str">
        <f>IF($A89&gt;='243way_Regular Symbol'!H$16,"",IF(F89=0,"",IF(OR(F89=$BW$1,F90=$BW$1,F91=$BW$1,F89=$BX$1,F90=$BX$1,F91=$BX$1),0,1)))</f>
        <v/>
      </c>
      <c r="CC89" s="2" t="str">
        <f>IF($A89&gt;='243way_Regular Symbol'!D$16,"",IF(B89=0,"",IF(OR(B89=$BW$1,B90=$BW$1,B91=$BW$1,B89=$CD$1,B90=$CD$1,B91=$CD$1),0,1)))</f>
        <v/>
      </c>
      <c r="CD89" s="2" t="str">
        <f>IF($A89&gt;='243way_Regular Symbol'!E$16,"",IF(C89=0,"",IF(OR(C89=$BW$1,C90=$BW$1,C91=$BW$1,C89=$CD$1,C90=$CD$1,C91=$CD$1),0,1)))</f>
        <v/>
      </c>
      <c r="CE89" s="2" t="str">
        <f>IF($A89&gt;='243way_Regular Symbol'!F$16,"",IF(D89=0,"",IF(OR(D89=$BW$1,D90=$BW$1,D91=$BW$1,D89=$CD$1,D90=$CD$1,D91=$CD$1),0,1)))</f>
        <v/>
      </c>
      <c r="CF89" s="2" t="str">
        <f>IF($A89&gt;='243way_Regular Symbol'!G$16,"",IF(E89=0,"",IF(OR(E89=$BW$1,E90=$BW$1,E91=$BW$1,E89=$CD$1,E90=$CD$1,E91=$CD$1),0,1)))</f>
        <v/>
      </c>
      <c r="CG89" s="2" t="str">
        <f>IF($A89&gt;='243way_Regular Symbol'!H$16,"",IF(F89=0,"",IF(OR(F89=$BW$1,F90=$BW$1,F91=$BW$1,F89=$CD$1,F90=$CD$1,F91=$CD$1),0,1)))</f>
        <v/>
      </c>
      <c r="CI89" s="2" t="str">
        <f>IF($A89&gt;='243way_Regular Symbol'!D$16,"",IF(B89=0,"",IF(OR(B89=$BW$1,B90=$BW$1,B91=$BW$1,B89=$CJ$1,B90=$CJ$1,B91=$CJ$1),0,1)))</f>
        <v/>
      </c>
      <c r="CJ89" s="2" t="str">
        <f>IF($A89&gt;='243way_Regular Symbol'!E$16,"",IF(C89=0,"",IF(OR(C89=$BW$1,C90=$BW$1,C91=$BW$1,C89=$CJ$1,C90=$CJ$1,C91=$CJ$1),0,1)))</f>
        <v/>
      </c>
      <c r="CK89" s="2" t="str">
        <f>IF($A89&gt;='243way_Regular Symbol'!F$16,"",IF(D89=0,"",IF(OR(D89=$BW$1,D90=$BW$1,D91=$BW$1,D89=$CJ$1,D90=$CJ$1,D91=$CJ$1),0,1)))</f>
        <v/>
      </c>
      <c r="CL89" s="2" t="str">
        <f>IF($A89&gt;='243way_Regular Symbol'!G$16,"",IF(E89=0,"",IF(OR(E89=$BW$1,E90=$BW$1,E91=$BW$1,E89=$CJ$1,E90=$CJ$1,E91=$CJ$1),0,1)))</f>
        <v/>
      </c>
      <c r="CM89" s="2" t="str">
        <f>IF($A89&gt;='243way_Regular Symbol'!H$16,"",IF(F89=0,"",IF(OR(F89=$BW$1,F90=$BW$1,F91=$BW$1,F89=$CJ$1,F90=$CJ$1,F91=$CJ$1),0,1)))</f>
        <v/>
      </c>
      <c r="CO89" s="2" t="str">
        <f>IF($A89&gt;='243way_Regular Symbol'!D$16,"",IF(B89=0,"",IF(OR(B89=$BW$1,B90=$BW$1,B91=$BW$1,B89=$CP$1,B90=$CP$1,B91=$CP$1),0,1)))</f>
        <v/>
      </c>
      <c r="CP89" s="2" t="str">
        <f>IF($A89&gt;='243way_Regular Symbol'!E$16,"",IF(C89=0,"",IF(OR(C89=$BW$1,C90=$BW$1,C91=$BW$1,C89=$CP$1,C90=$CP$1,C91=$CP$1),0,1)))</f>
        <v/>
      </c>
      <c r="CQ89" s="2" t="str">
        <f>IF($A89&gt;='243way_Regular Symbol'!F$16,"",IF(D89=0,"",IF(OR(D89=$BW$1,D90=$BW$1,D91=$BW$1,D89=$CP$1,D90=$CP$1,D91=$CP$1),0,1)))</f>
        <v/>
      </c>
      <c r="CR89" s="2" t="str">
        <f>IF($A89&gt;='243way_Regular Symbol'!G$16,"",IF(E89=0,"",IF(OR(E89=$BW$1,E90=$BW$1,E91=$BW$1,E89=$CP$1,E90=$CP$1,E91=$CP$1),0,1)))</f>
        <v/>
      </c>
      <c r="CS89" s="2" t="str">
        <f>IF($A89&gt;='243way_Regular Symbol'!H$16,"",IF(F89=0,"",IF(OR(F89=$BW$1,F90=$BW$1,F91=$BW$1,F89=$CP$1,F90=$CP$1,F91=$CP$1),0,1)))</f>
        <v/>
      </c>
      <c r="CU89" s="2" t="str">
        <f>IF($A89&gt;='243way_Regular Symbol'!D$16,"",IF(B89=0,"",IF(OR(B89=$BW$1,B90=$BW$1,B91=$BW$1,B89=$CV$1,B90=$CV$1,B91=$CV$1),0,1)))</f>
        <v/>
      </c>
      <c r="CV89" s="2" t="str">
        <f>IF($A89&gt;='243way_Regular Symbol'!E$16,"",IF(C89=0,"",IF(OR(C89=$BW$1,C90=$BW$1,C91=$BW$1,C89=$CV$1,C90=$CV$1,C91=$CV$1),0,1)))</f>
        <v/>
      </c>
      <c r="CW89" s="2" t="str">
        <f>IF($A89&gt;='243way_Regular Symbol'!F$16,"",IF(D89=0,"",IF(OR(D89=$BW$1,D90=$BW$1,D91=$BW$1,D89=$CV$1,D90=$CV$1,D91=$CV$1),0,1)))</f>
        <v/>
      </c>
      <c r="CX89" s="2" t="str">
        <f>IF($A89&gt;='243way_Regular Symbol'!G$16,"",IF(E89=0,"",IF(OR(E89=$BW$1,E90=$BW$1,E91=$BW$1,E89=$CV$1,E90=$CV$1,E91=$CV$1),0,1)))</f>
        <v/>
      </c>
      <c r="CY89" s="2" t="str">
        <f>IF($A89&gt;='243way_Regular Symbol'!H$16,"",IF(F89=0,"",IF(OR(F89=$BW$1,F90=$BW$1,F91=$BW$1,F89=$CV$1,F90=$CV$1,F91=$CV$1),0,1)))</f>
        <v/>
      </c>
    </row>
    <row r="90" spans="1:103">
      <c r="A90" s="341">
        <f>IF('243way_Regular Symbol'!L89="","",'243way_Regular Symbol'!L89)</f>
        <v>86</v>
      </c>
      <c r="B90" s="184" t="str">
        <f>IF('243way_Regular Symbol'!M89="",
IF($A90-'243way_Regular Symbol'!D$16&gt;='243way_RegularＸ_W()'!B$2-1,"",VLOOKUP($A90-'243way_Regular Symbol'!D$16,'243way_Regular Symbol'!$L$3:$Q$250,'243way_RegularＸ_W()'!B$3+1,FALSE)),
'243way_Regular Symbol'!M89)</f>
        <v/>
      </c>
      <c r="C90" s="184" t="str">
        <f>IF('243way_Regular Symbol'!N89="",
IF($A90-'243way_Regular Symbol'!E$16&gt;='243way_RegularＸ_W()'!C$2-1,"",VLOOKUP($A90-'243way_Regular Symbol'!E$16,'243way_Regular Symbol'!$L$3:$Q$250,'243way_RegularＸ_W()'!C$3+1,FALSE)),
'243way_Regular Symbol'!N89)</f>
        <v/>
      </c>
      <c r="D90" s="184" t="str">
        <f>IF('243way_Regular Symbol'!O89="",
IF($A90-'243way_Regular Symbol'!F$16&gt;='243way_RegularＸ_W()'!D$2-1,"",VLOOKUP($A90-'243way_Regular Symbol'!F$16,'243way_Regular Symbol'!$L$3:$Q$250,'243way_RegularＸ_W()'!D$3+1,FALSE)),
'243way_Regular Symbol'!O89)</f>
        <v/>
      </c>
      <c r="E90" s="184" t="str">
        <f>IF('243way_Regular Symbol'!P89="",
IF($A90-'243way_Regular Symbol'!G$16&gt;='243way_RegularＸ_W()'!E$2-1,"",VLOOKUP($A90-'243way_Regular Symbol'!G$16,'243way_Regular Symbol'!$L$3:$Q$250,'243way_RegularＸ_W()'!E$3+1,FALSE)),
'243way_Regular Symbol'!P89)</f>
        <v/>
      </c>
      <c r="F90" s="184" t="str">
        <f>IF('243way_Regular Symbol'!Q89="",
IF($A90-'243way_Regular Symbol'!H$16&gt;='243way_RegularＸ_W()'!F$2-1,"",VLOOKUP($A90-'243way_Regular Symbol'!H$16,'243way_Regular Symbol'!$L$3:$Q$250,'243way_RegularＸ_W()'!F$3+1,FALSE)),
'243way_Regular Symbol'!Q89)</f>
        <v/>
      </c>
      <c r="O90" s="342" t="str">
        <f>IF($A90&gt;='243way_Regular Symbol'!D$16,"",IF(B90=0,"",IF(OR(B90=$O$1,B90=$P$1,B91=$O$1,B91=$P$1,B92=$O$1,B92=$P$1),0,1)))</f>
        <v/>
      </c>
      <c r="P90" s="2" t="str">
        <f>IF($A90&gt;='243way_Regular Symbol'!E$16,"",IF(C90=0,"",IF(OR(C90=$O$1,C90=$P$1,C91=$O$1,C91=$P$1,C92=$O$1,C92=$P$1),0,1)))</f>
        <v/>
      </c>
      <c r="Q90" s="2" t="str">
        <f>IF($A90&gt;='243way_Regular Symbol'!F$16,"",IF(D90=0,"",IF(OR(D90=$O$1,D90=$P$1,D91=$O$1,D91=$P$1,D92=$O$1,D92=$P$1),0,1)))</f>
        <v/>
      </c>
      <c r="R90" s="2" t="str">
        <f>IF($A90&gt;='243way_Regular Symbol'!G$16,"",IF(E90=0,"",IF(OR(E90=$O$1,E90=$P$1,E91=$O$1,E91=$P$1,E92=$O$1,E92=$P$1),0,1)))</f>
        <v/>
      </c>
      <c r="S90" s="128" t="str">
        <f>IF($A90&gt;='243way_Regular Symbol'!H$16,"",IF(F90=0,"",IF(OR(F90=$O$1,F90=$P$1,F91=$O$1,F91=$P$1,F92=$O$1,F92=$P$1),0,1)))</f>
        <v/>
      </c>
      <c r="U90" s="342" t="str">
        <f>IF($A90&gt;='243way_Regular Symbol'!D$16,"",IF(B90=0,"",IF(OR(B90=$U$1,B90=$V$1,B91=$U$1,B91=$V$1,B92=$U$1,B92=$V$1),0,1)))</f>
        <v/>
      </c>
      <c r="V90" s="2" t="str">
        <f>IF($A90&gt;='243way_Regular Symbol'!E$16,"",IF(C90=0,"",IF(OR(C90=$U$1,C90=$V$1,C91=$U$1,C91=$V$1,C92=$U$1,C92=$V$1),0,1)))</f>
        <v/>
      </c>
      <c r="W90" s="2" t="str">
        <f>IF($A90&gt;='243way_Regular Symbol'!F$16,"",IF(D90=0,"",IF(OR(D90=$U$1,D90=$V$1,D91=$U$1,D91=$V$1,D92=$U$1,D92=$V$1),0,1)))</f>
        <v/>
      </c>
      <c r="X90" s="2" t="str">
        <f>IF($A90&gt;='243way_Regular Symbol'!G$16,"",IF(E90=0,"",IF(OR(E90=$U$1,E90=$V$1,E91=$U$1,E91=$V$1,E92=$U$1,E92=$V$1),0,1)))</f>
        <v/>
      </c>
      <c r="Y90" s="128" t="str">
        <f>IF($A90&gt;='243way_Regular Symbol'!H$16,"",IF(F90=0,"",IF(OR(F90=$U$1,F90=$V$1,F91=$U$1,F91=$V$1,F92=$U$1,F92=$V$1),0,1)))</f>
        <v/>
      </c>
      <c r="AA90" s="342" t="str">
        <f>IF($A90&gt;='243way_Regular Symbol'!D$16,"",IF(B90=0,"",IF(OR(B90=$AA$1,B90=$AB$1,B91=$AA$1,B91=$AB$1,B92=$AA$1,,B92=$AB$1),0,1)))</f>
        <v/>
      </c>
      <c r="AB90" s="2" t="str">
        <f>IF($A90&gt;='243way_Regular Symbol'!E$16,"",IF(C90=0,"",IF(OR(C90=$AA$1,C90=$AB$1,C91=$AA$1,C91=$AB$1,C92=$AA$1,,C92=$AB$1),0,1)))</f>
        <v/>
      </c>
      <c r="AC90" s="2" t="str">
        <f>IF($A90&gt;='243way_Regular Symbol'!F$16,"",IF(D90=0,"",IF(OR(D90=$AA$1,D90=$AB$1,D91=$AA$1,D91=$AB$1,D92=$AA$1,,D92=$AB$1),0,1)))</f>
        <v/>
      </c>
      <c r="AD90" s="2" t="str">
        <f>IF($A90&gt;='243way_Regular Symbol'!G$16,"",IF(E90=0,"",IF(OR(E90=$AA$1,E90=$AB$1,E91=$AA$1,E91=$AB$1,E92=$AA$1,,E92=$AB$1),0,1)))</f>
        <v/>
      </c>
      <c r="AE90" s="128" t="str">
        <f>IF($A90&gt;='243way_Regular Symbol'!H$16,"",IF(F90=0,"",IF(OR(F90=$AA$1,F90=$AB$1,F91=$AA$1,F91=$AB$1,F92=$AA$1,,F92=$AB$1),0,1)))</f>
        <v/>
      </c>
      <c r="AG90" s="342" t="str">
        <f>IF($A90&gt;='243way_Regular Symbol'!D$16,"",IF(B90=0,"",IF(OR(B90=$AG$1,B90=$AH$1,B91=$AG$1,B91=$AH$1,B92=$AG$1,B92=$AH$1),0,1)))</f>
        <v/>
      </c>
      <c r="AH90" s="2" t="str">
        <f>IF($A90&gt;='243way_Regular Symbol'!E$16,"",IF(C90=0,"",IF(OR(C90=$AG$1,C90=$AH$1,C91=$AG$1,C91=$AH$1,C92=$AG$1,C92=$AH$1),0,1)))</f>
        <v/>
      </c>
      <c r="AI90" s="2" t="str">
        <f>IF($A90&gt;='243way_Regular Symbol'!F$16,"",IF(D90=0,"",IF(OR(D90=$AG$1,D90=$AH$1,D91=$AG$1,D91=$AH$1,D92=$AG$1,D92=$AH$1),0,1)))</f>
        <v/>
      </c>
      <c r="AJ90" s="2" t="str">
        <f>IF($A90&gt;='243way_Regular Symbol'!G$16,"",IF(E90=0,"",IF(OR(E90=$AG$1,E90=$AH$1,E91=$AG$1,E91=$AH$1,E92=$AG$1,E92=$AH$1),0,1)))</f>
        <v/>
      </c>
      <c r="AK90" s="128" t="str">
        <f>IF($A90&gt;='243way_Regular Symbol'!H$16,"",IF(F90=0,"",IF(OR(F90=$AG$1,F90=$AH$1,F91=$AG$1,F91=$AH$1,F92=$AG$1,F92=$AH$1),0,1)))</f>
        <v/>
      </c>
      <c r="AM90" s="342" t="str">
        <f>IF($A90&gt;='243way_Regular Symbol'!D$16,"",IF(B90=0,"",IF(OR(B90=$AM$1,B90=$AN$1,B91=$AM$1,B91=$AN$1,B92=$AM$1,B92=$AN$1),0,1)))</f>
        <v/>
      </c>
      <c r="AN90" s="2" t="str">
        <f>IF($A90&gt;='243way_Regular Symbol'!E$16,"",IF(C90=0,"",IF(OR(C90=$AM$1,C90=$AN$1,C91=$AM$1,C91=$AN$1,C92=$AM$1,C92=$AN$1),0,1)))</f>
        <v/>
      </c>
      <c r="AO90" s="2" t="str">
        <f>IF($A90&gt;='243way_Regular Symbol'!F$16,"",IF(D90=0,"",IF(OR(D90=$AM$1,D90=$AN$1,D91=$AM$1,D91=$AN$1,D92=$AM$1,D92=$AN$1),0,1)))</f>
        <v/>
      </c>
      <c r="AP90" s="2" t="str">
        <f>IF($A90&gt;='243way_Regular Symbol'!G$16,"",IF(E90=0,"",IF(OR(E90=$AM$1,E90=$AN$1,E91=$AM$1,E91=$AN$1,E92=$AM$1,E92=$AN$1),0,1)))</f>
        <v/>
      </c>
      <c r="AQ90" s="128" t="str">
        <f>IF($A90&gt;='243way_Regular Symbol'!H$16,"",IF(F90=0,"",IF(OR(F90=$AM$1,F90=$AN$1,F91=$AM$1,F91=$AN$1,F92=$AM$1,F92=$AN$1),0,1)))</f>
        <v/>
      </c>
      <c r="AS90" s="342" t="str">
        <f>IF($A90&gt;='243way_Regular Symbol'!D$16,"",IF(B90=0,"",IF(OR(B90=$AM$1,B90=$AT$1,B91=$AM$1,B91=$AT$1,B92=$AM$1,B92=$AT$1),0,1)))</f>
        <v/>
      </c>
      <c r="AT90" s="2" t="str">
        <f>IF($A90&gt;='243way_Regular Symbol'!E$16,"",IF(C90=0,"",IF(OR(C90=$AM$1,C90=$AT$1,C91=$AM$1,C91=$AT$1,C92=$AM$1,C92=$AT$1),0,1)))</f>
        <v/>
      </c>
      <c r="AU90" s="2" t="str">
        <f>IF($A90&gt;='243way_Regular Symbol'!F$16,"",IF(D90=0,"",IF(OR(D90=$AM$1,D90=$AT$1,D91=$AM$1,D91=$AT$1,D92=$AM$1,D92=$AT$1),0,1)))</f>
        <v/>
      </c>
      <c r="AV90" s="2" t="str">
        <f>IF($A90&gt;='243way_Regular Symbol'!G$16,"",IF(E90=0,"",IF(OR(E90=$AM$1,E90=$AT$1,E91=$AM$1,E91=$AT$1,E92=$AM$1,E92=$AT$1),0,1)))</f>
        <v/>
      </c>
      <c r="AW90" s="128" t="str">
        <f>IF($A90&gt;='243way_Regular Symbol'!H$16,"",IF(F90=0,"",IF(OR(F90=$AM$1,F90=$AT$1,F91=$AM$1,F91=$AT$1,F92=$AM$1,F92=$AT$1),0,1)))</f>
        <v/>
      </c>
      <c r="AY90" s="342"/>
      <c r="AZ90" s="2"/>
      <c r="BA90" s="2" t="str">
        <f>IF($A90&gt;='243way_Regular Symbol'!F$16,"",COUNTIF(D90:D92,$AZ$1))</f>
        <v/>
      </c>
      <c r="BB90" s="2" t="str">
        <f>IF($A90&gt;='243way_Regular Symbol'!G$16,"",COUNTIF(E90:E92,$AZ$1))</f>
        <v/>
      </c>
      <c r="BC90" s="2" t="str">
        <f>IF($A90&gt;='243way_Regular Symbol'!H$16,"",COUNTIF(F90:F92,$AZ$1))</f>
        <v/>
      </c>
      <c r="BE90" s="342" t="str">
        <f>IF($A90&gt;='243way_Regular Symbol'!D$16,"",IF(B90=0,"",IF(OR(B90=$AM$1,B90=$BF$1,B91=$AM$1,B91=$BF$1,B92=$AM$1,B92=$BF$1),1,0)))</f>
        <v/>
      </c>
      <c r="BF90" s="342" t="str">
        <f>IF($A90&gt;='243way_Regular Symbol'!E$16,"",IF(C90=0,"",IF(OR(C90=$AM$1,C90=$BF$1,C91=$AM$1,C91=$BF$1,C92=$AM$1,C92=$BF$1),1,0)))</f>
        <v/>
      </c>
      <c r="BG90" s="342" t="str">
        <f>IF($A90&gt;='243way_Regular Symbol'!F$16,"",IF(D90=0,"",IF(OR(D90=$AM$1,D90=$BF$1,D91=$AM$1,D91=$BF$1,D92=$AM$1,D92=$BF$1),1,0)))</f>
        <v/>
      </c>
      <c r="BH90" s="342" t="str">
        <f>IF($A90&gt;='243way_Regular Symbol'!G$16,"",IF(E90=0,"",IF(OR(E90=$AM$1,E90=$BF$1,E91=$AM$1,E91=$BF$1,E92=$AM$1,E92=$BF$1),1,0)))</f>
        <v/>
      </c>
      <c r="BI90" s="342" t="str">
        <f>IF($A90&gt;='243way_Regular Symbol'!H$16,"",IF(F90=0,"",IF(OR(F90=$AM$1,F90=$BF$1,F91=$AM$1,F91=$BF$1,F92=$AM$1,F92=$BF$1),1,0)))</f>
        <v/>
      </c>
      <c r="BK90" s="342" t="str">
        <f>IF($A90&gt;='243way_Regular Symbol'!D$16,"",IF(B90=0,"",IF(OR(B90=$AM$1,B90=$BL$1,B91=$AM$1,B91=$BL$1,B92=$AM$1,B92=$BL$1),0,1)))</f>
        <v/>
      </c>
      <c r="BL90" s="2" t="str">
        <f>IF($A90&gt;='243way_Regular Symbol'!E$16,"",IF(C90=0,"",IF(OR(C90=$AM$1,C90=$BL$1,C91=$AM$1,C91=$BL$1,C92=$AM$1,C92=$BL$1),0,1)))</f>
        <v/>
      </c>
      <c r="BM90" s="2" t="str">
        <f>IF($A90&gt;='243way_Regular Symbol'!F$16,"",IF(D90=0,"",IF(OR(D90=$AM$1,D90=$BL$1,D91=$AM$1,D91=$BL$1,D92=$AM$1,D92=$BL$1),0,1)))</f>
        <v/>
      </c>
      <c r="BN90" s="2" t="str">
        <f>IF($A90&gt;='243way_Regular Symbol'!G$16,"",IF(E90=0,"",IF(OR(E90=$AM$1,E90=$BL$1,E91=$AM$1,E91=$BL$1,E92=$AM$1,E92=$BL$1),0,1)))</f>
        <v/>
      </c>
      <c r="BO90" s="128" t="str">
        <f>IF($A90&gt;='243way_Regular Symbol'!H$16,"",IF(F90=0,"",IF(OR(F90=$AM$1,F90=$BL$1,F91=$AM$1,F91=$BL$1,F92=$AM$1,F92=$BL$1),0,1)))</f>
        <v/>
      </c>
      <c r="BQ90" s="2" t="str">
        <f>IF($A90&gt;='243way_Regular Symbol'!D$16,"",IF(B90=0,"",IF(OR(B90=$BQ$1,B90=$BR$1,B91=$BQ$1,B91=$BR$1,B92=$BQ$1,B92=$BR$1),0,1)))</f>
        <v/>
      </c>
      <c r="BR90" s="2" t="str">
        <f>IF($A90&gt;='243way_Regular Symbol'!E$16,"",IF(C90=0,"",IF(OR(C90=$BQ$1,C90=$BR$1,C91=$BQ$1,C91=$BR$1,C92=$BQ$1,C92=$BR$1),0,1)))</f>
        <v/>
      </c>
      <c r="BS90" s="2" t="str">
        <f>IF($A90&gt;='243way_Regular Symbol'!F$16,"",IF(D90=0,"",IF(OR(D90=$BQ$1,D90=$BR$1,D91=$BQ$1,D91=$BR$1,D92=$BQ$1,D92=$BR$1),0,1)))</f>
        <v/>
      </c>
      <c r="BT90" s="2" t="str">
        <f>IF($A90&gt;='243way_Regular Symbol'!G$16,"",IF(E90=0,"",IF(OR(E90=$BQ$1,E90=$BR$1,E91=$BQ$1,E91=$BR$1,E92=$BQ$1,E92=$BR$1),0,1)))</f>
        <v/>
      </c>
      <c r="BU90" s="2" t="str">
        <f>IF($A90&gt;='243way_Regular Symbol'!H$16,"",IF(F90=0,"",IF(OR(F90=$BQ$1,F90=$BR$1,F91=$BQ$1,F91=$BR$1,F92=$BQ$1,F92=$BR$1),0,1)))</f>
        <v/>
      </c>
      <c r="BW90" s="2" t="str">
        <f>IF($A90&gt;='243way_Regular Symbol'!D$16,"",IF(B90=0,"",IF(OR(B90=$BW$1,B91=$BW$1,B92=$BW$1,B90=$BX$1,B91=$BX$1,B92=$BX$1),0,1)))</f>
        <v/>
      </c>
      <c r="BX90" s="2" t="str">
        <f>IF($A90&gt;='243way_Regular Symbol'!E$16,"",IF(C90=0,"",IF(OR(C90=$BW$1,C91=$BW$1,C92=$BW$1,C90=$BX$1,C91=$BX$1,C92=$BX$1),0,1)))</f>
        <v/>
      </c>
      <c r="BY90" s="2" t="str">
        <f>IF($A90&gt;='243way_Regular Symbol'!F$16,"",IF(D90=0,"",IF(OR(D90=$BW$1,D91=$BW$1,D92=$BW$1,D90=$BX$1,D91=$BX$1,D92=$BX$1),0,1)))</f>
        <v/>
      </c>
      <c r="BZ90" s="2" t="str">
        <f>IF($A90&gt;='243way_Regular Symbol'!G$16,"",IF(E90=0,"",IF(OR(E90=$BW$1,E91=$BW$1,E92=$BW$1,E90=$BX$1,E91=$BX$1,E92=$BX$1),0,1)))</f>
        <v/>
      </c>
      <c r="CA90" s="2" t="str">
        <f>IF($A90&gt;='243way_Regular Symbol'!H$16,"",IF(F90=0,"",IF(OR(F90=$BW$1,F91=$BW$1,F92=$BW$1,F90=$BX$1,F91=$BX$1,F92=$BX$1),0,1)))</f>
        <v/>
      </c>
      <c r="CC90" s="2" t="str">
        <f>IF($A90&gt;='243way_Regular Symbol'!D$16,"",IF(B90=0,"",IF(OR(B90=$BW$1,B91=$BW$1,B92=$BW$1,B90=$CD$1,B91=$CD$1,B92=$CD$1),0,1)))</f>
        <v/>
      </c>
      <c r="CD90" s="2" t="str">
        <f>IF($A90&gt;='243way_Regular Symbol'!E$16,"",IF(C90=0,"",IF(OR(C90=$BW$1,C91=$BW$1,C92=$BW$1,C90=$CD$1,C91=$CD$1,C92=$CD$1),0,1)))</f>
        <v/>
      </c>
      <c r="CE90" s="2" t="str">
        <f>IF($A90&gt;='243way_Regular Symbol'!F$16,"",IF(D90=0,"",IF(OR(D90=$BW$1,D91=$BW$1,D92=$BW$1,D90=$CD$1,D91=$CD$1,D92=$CD$1),0,1)))</f>
        <v/>
      </c>
      <c r="CF90" s="2" t="str">
        <f>IF($A90&gt;='243way_Regular Symbol'!G$16,"",IF(E90=0,"",IF(OR(E90=$BW$1,E91=$BW$1,E92=$BW$1,E90=$CD$1,E91=$CD$1,E92=$CD$1),0,1)))</f>
        <v/>
      </c>
      <c r="CG90" s="2" t="str">
        <f>IF($A90&gt;='243way_Regular Symbol'!H$16,"",IF(F90=0,"",IF(OR(F90=$BW$1,F91=$BW$1,F92=$BW$1,F90=$CD$1,F91=$CD$1,F92=$CD$1),0,1)))</f>
        <v/>
      </c>
      <c r="CI90" s="2" t="str">
        <f>IF($A90&gt;='243way_Regular Symbol'!D$16,"",IF(B90=0,"",IF(OR(B90=$BW$1,B91=$BW$1,B92=$BW$1,B90=$CJ$1,B91=$CJ$1,B92=$CJ$1),0,1)))</f>
        <v/>
      </c>
      <c r="CJ90" s="2" t="str">
        <f>IF($A90&gt;='243way_Regular Symbol'!E$16,"",IF(C90=0,"",IF(OR(C90=$BW$1,C91=$BW$1,C92=$BW$1,C90=$CJ$1,C91=$CJ$1,C92=$CJ$1),0,1)))</f>
        <v/>
      </c>
      <c r="CK90" s="2" t="str">
        <f>IF($A90&gt;='243way_Regular Symbol'!F$16,"",IF(D90=0,"",IF(OR(D90=$BW$1,D91=$BW$1,D92=$BW$1,D90=$CJ$1,D91=$CJ$1,D92=$CJ$1),0,1)))</f>
        <v/>
      </c>
      <c r="CL90" s="2" t="str">
        <f>IF($A90&gt;='243way_Regular Symbol'!G$16,"",IF(E90=0,"",IF(OR(E90=$BW$1,E91=$BW$1,E92=$BW$1,E90=$CJ$1,E91=$CJ$1,E92=$CJ$1),0,1)))</f>
        <v/>
      </c>
      <c r="CM90" s="2" t="str">
        <f>IF($A90&gt;='243way_Regular Symbol'!H$16,"",IF(F90=0,"",IF(OR(F90=$BW$1,F91=$BW$1,F92=$BW$1,F90=$CJ$1,F91=$CJ$1,F92=$CJ$1),0,1)))</f>
        <v/>
      </c>
      <c r="CO90" s="2" t="str">
        <f>IF($A90&gt;='243way_Regular Symbol'!D$16,"",IF(B90=0,"",IF(OR(B90=$BW$1,B91=$BW$1,B92=$BW$1,B90=$CP$1,B91=$CP$1,B92=$CP$1),0,1)))</f>
        <v/>
      </c>
      <c r="CP90" s="2" t="str">
        <f>IF($A90&gt;='243way_Regular Symbol'!E$16,"",IF(C90=0,"",IF(OR(C90=$BW$1,C91=$BW$1,C92=$BW$1,C90=$CP$1,C91=$CP$1,C92=$CP$1),0,1)))</f>
        <v/>
      </c>
      <c r="CQ90" s="2" t="str">
        <f>IF($A90&gt;='243way_Regular Symbol'!F$16,"",IF(D90=0,"",IF(OR(D90=$BW$1,D91=$BW$1,D92=$BW$1,D90=$CP$1,D91=$CP$1,D92=$CP$1),0,1)))</f>
        <v/>
      </c>
      <c r="CR90" s="2" t="str">
        <f>IF($A90&gt;='243way_Regular Symbol'!G$16,"",IF(E90=0,"",IF(OR(E90=$BW$1,E91=$BW$1,E92=$BW$1,E90=$CP$1,E91=$CP$1,E92=$CP$1),0,1)))</f>
        <v/>
      </c>
      <c r="CS90" s="2" t="str">
        <f>IF($A90&gt;='243way_Regular Symbol'!H$16,"",IF(F90=0,"",IF(OR(F90=$BW$1,F91=$BW$1,F92=$BW$1,F90=$CP$1,F91=$CP$1,F92=$CP$1),0,1)))</f>
        <v/>
      </c>
      <c r="CU90" s="2" t="str">
        <f>IF($A90&gt;='243way_Regular Symbol'!D$16,"",IF(B90=0,"",IF(OR(B90=$BW$1,B91=$BW$1,B92=$BW$1,B90=$CV$1,B91=$CV$1,B92=$CV$1),0,1)))</f>
        <v/>
      </c>
      <c r="CV90" s="2" t="str">
        <f>IF($A90&gt;='243way_Regular Symbol'!E$16,"",IF(C90=0,"",IF(OR(C90=$BW$1,C91=$BW$1,C92=$BW$1,C90=$CV$1,C91=$CV$1,C92=$CV$1),0,1)))</f>
        <v/>
      </c>
      <c r="CW90" s="2" t="str">
        <f>IF($A90&gt;='243way_Regular Symbol'!F$16,"",IF(D90=0,"",IF(OR(D90=$BW$1,D91=$BW$1,D92=$BW$1,D90=$CV$1,D91=$CV$1,D92=$CV$1),0,1)))</f>
        <v/>
      </c>
      <c r="CX90" s="2" t="str">
        <f>IF($A90&gt;='243way_Regular Symbol'!G$16,"",IF(E90=0,"",IF(OR(E90=$BW$1,E91=$BW$1,E92=$BW$1,E90=$CV$1,E91=$CV$1,E92=$CV$1),0,1)))</f>
        <v/>
      </c>
      <c r="CY90" s="2" t="str">
        <f>IF($A90&gt;='243way_Regular Symbol'!H$16,"",IF(F90=0,"",IF(OR(F90=$BW$1,F91=$BW$1,F92=$BW$1,F90=$CV$1,F91=$CV$1,F92=$CV$1),0,1)))</f>
        <v/>
      </c>
    </row>
    <row r="91" spans="1:103">
      <c r="A91" s="341">
        <f>IF('243way_Regular Symbol'!L90="","",'243way_Regular Symbol'!L90)</f>
        <v>87</v>
      </c>
      <c r="B91" s="184" t="str">
        <f>IF('243way_Regular Symbol'!M90="",
IF($A91-'243way_Regular Symbol'!D$16&gt;='243way_RegularＸ_W()'!B$2-1,"",VLOOKUP($A91-'243way_Regular Symbol'!D$16,'243way_Regular Symbol'!$L$3:$Q$250,'243way_RegularＸ_W()'!B$3+1,FALSE)),
'243way_Regular Symbol'!M90)</f>
        <v/>
      </c>
      <c r="C91" s="184" t="str">
        <f>IF('243way_Regular Symbol'!N90="",
IF($A91-'243way_Regular Symbol'!E$16&gt;='243way_RegularＸ_W()'!C$2-1,"",VLOOKUP($A91-'243way_Regular Symbol'!E$16,'243way_Regular Symbol'!$L$3:$Q$250,'243way_RegularＸ_W()'!C$3+1,FALSE)),
'243way_Regular Symbol'!N90)</f>
        <v/>
      </c>
      <c r="D91" s="184" t="str">
        <f>IF('243way_Regular Symbol'!O90="",
IF($A91-'243way_Regular Symbol'!F$16&gt;='243way_RegularＸ_W()'!D$2-1,"",VLOOKUP($A91-'243way_Regular Symbol'!F$16,'243way_Regular Symbol'!$L$3:$Q$250,'243way_RegularＸ_W()'!D$3+1,FALSE)),
'243way_Regular Symbol'!O90)</f>
        <v/>
      </c>
      <c r="E91" s="184" t="str">
        <f>IF('243way_Regular Symbol'!P90="",
IF($A91-'243way_Regular Symbol'!G$16&gt;='243way_RegularＸ_W()'!E$2-1,"",VLOOKUP($A91-'243way_Regular Symbol'!G$16,'243way_Regular Symbol'!$L$3:$Q$250,'243way_RegularＸ_W()'!E$3+1,FALSE)),
'243way_Regular Symbol'!P90)</f>
        <v/>
      </c>
      <c r="F91" s="184" t="str">
        <f>IF('243way_Regular Symbol'!Q90="",
IF($A91-'243way_Regular Symbol'!H$16&gt;='243way_RegularＸ_W()'!F$2-1,"",VLOOKUP($A91-'243way_Regular Symbol'!H$16,'243way_Regular Symbol'!$L$3:$Q$250,'243way_RegularＸ_W()'!F$3+1,FALSE)),
'243way_Regular Symbol'!Q90)</f>
        <v/>
      </c>
      <c r="O91" s="342" t="str">
        <f>IF($A91&gt;='243way_Regular Symbol'!D$16,"",IF(B91=0,"",IF(OR(B91=$O$1,B91=$P$1,B92=$O$1,B92=$P$1,B93=$O$1,B93=$P$1),0,1)))</f>
        <v/>
      </c>
      <c r="P91" s="2" t="str">
        <f>IF($A91&gt;='243way_Regular Symbol'!E$16,"",IF(C91=0,"",IF(OR(C91=$O$1,C91=$P$1,C92=$O$1,C92=$P$1,C93=$O$1,C93=$P$1),0,1)))</f>
        <v/>
      </c>
      <c r="Q91" s="2" t="str">
        <f>IF($A91&gt;='243way_Regular Symbol'!F$16,"",IF(D91=0,"",IF(OR(D91=$O$1,D91=$P$1,D92=$O$1,D92=$P$1,D93=$O$1,D93=$P$1),0,1)))</f>
        <v/>
      </c>
      <c r="R91" s="2" t="str">
        <f>IF($A91&gt;='243way_Regular Symbol'!G$16,"",IF(E91=0,"",IF(OR(E91=$O$1,E91=$P$1,E92=$O$1,E92=$P$1,E93=$O$1,E93=$P$1),0,1)))</f>
        <v/>
      </c>
      <c r="S91" s="128" t="str">
        <f>IF($A91&gt;='243way_Regular Symbol'!H$16,"",IF(F91=0,"",IF(OR(F91=$O$1,F91=$P$1,F92=$O$1,F92=$P$1,F93=$O$1,F93=$P$1),0,1)))</f>
        <v/>
      </c>
      <c r="U91" s="342" t="str">
        <f>IF($A91&gt;='243way_Regular Symbol'!D$16,"",IF(B91=0,"",IF(OR(B91=$U$1,B91=$V$1,B92=$U$1,B92=$V$1,B93=$U$1,B93=$V$1),0,1)))</f>
        <v/>
      </c>
      <c r="V91" s="2" t="str">
        <f>IF($A91&gt;='243way_Regular Symbol'!E$16,"",IF(C91=0,"",IF(OR(C91=$U$1,C91=$V$1,C92=$U$1,C92=$V$1,C93=$U$1,C93=$V$1),0,1)))</f>
        <v/>
      </c>
      <c r="W91" s="2" t="str">
        <f>IF($A91&gt;='243way_Regular Symbol'!F$16,"",IF(D91=0,"",IF(OR(D91=$U$1,D91=$V$1,D92=$U$1,D92=$V$1,D93=$U$1,D93=$V$1),0,1)))</f>
        <v/>
      </c>
      <c r="X91" s="2" t="str">
        <f>IF($A91&gt;='243way_Regular Symbol'!G$16,"",IF(E91=0,"",IF(OR(E91=$U$1,E91=$V$1,E92=$U$1,E92=$V$1,E93=$U$1,E93=$V$1),0,1)))</f>
        <v/>
      </c>
      <c r="Y91" s="128" t="str">
        <f>IF($A91&gt;='243way_Regular Symbol'!H$16,"",IF(F91=0,"",IF(OR(F91=$U$1,F91=$V$1,F92=$U$1,F92=$V$1,F93=$U$1,F93=$V$1),0,1)))</f>
        <v/>
      </c>
      <c r="AA91" s="342" t="str">
        <f>IF($A91&gt;='243way_Regular Symbol'!D$16,"",IF(B91=0,"",IF(OR(B91=$AA$1,B91=$AB$1,B92=$AA$1,B92=$AB$1,B93=$AA$1,,B93=$AB$1),0,1)))</f>
        <v/>
      </c>
      <c r="AB91" s="2" t="str">
        <f>IF($A91&gt;='243way_Regular Symbol'!E$16,"",IF(C91=0,"",IF(OR(C91=$AA$1,C91=$AB$1,C92=$AA$1,C92=$AB$1,C93=$AA$1,,C93=$AB$1),0,1)))</f>
        <v/>
      </c>
      <c r="AC91" s="2" t="str">
        <f>IF($A91&gt;='243way_Regular Symbol'!F$16,"",IF(D91=0,"",IF(OR(D91=$AA$1,D91=$AB$1,D92=$AA$1,D92=$AB$1,D93=$AA$1,,D93=$AB$1),0,1)))</f>
        <v/>
      </c>
      <c r="AD91" s="2" t="str">
        <f>IF($A91&gt;='243way_Regular Symbol'!G$16,"",IF(E91=0,"",IF(OR(E91=$AA$1,E91=$AB$1,E92=$AA$1,E92=$AB$1,E93=$AA$1,,E93=$AB$1),0,1)))</f>
        <v/>
      </c>
      <c r="AE91" s="128" t="str">
        <f>IF($A91&gt;='243way_Regular Symbol'!H$16,"",IF(F91=0,"",IF(OR(F91=$AA$1,F91=$AB$1,F92=$AA$1,F92=$AB$1,F93=$AA$1,,F93=$AB$1),0,1)))</f>
        <v/>
      </c>
      <c r="AG91" s="342" t="str">
        <f>IF($A91&gt;='243way_Regular Symbol'!D$16,"",IF(B91=0,"",IF(OR(B91=$AG$1,B91=$AH$1,B92=$AG$1,B92=$AH$1,B93=$AG$1,B93=$AH$1),0,1)))</f>
        <v/>
      </c>
      <c r="AH91" s="2" t="str">
        <f>IF($A91&gt;='243way_Regular Symbol'!E$16,"",IF(C91=0,"",IF(OR(C91=$AG$1,C91=$AH$1,C92=$AG$1,C92=$AH$1,C93=$AG$1,C93=$AH$1),0,1)))</f>
        <v/>
      </c>
      <c r="AI91" s="2" t="str">
        <f>IF($A91&gt;='243way_Regular Symbol'!F$16,"",IF(D91=0,"",IF(OR(D91=$AG$1,D91=$AH$1,D92=$AG$1,D92=$AH$1,D93=$AG$1,D93=$AH$1),0,1)))</f>
        <v/>
      </c>
      <c r="AJ91" s="2" t="str">
        <f>IF($A91&gt;='243way_Regular Symbol'!G$16,"",IF(E91=0,"",IF(OR(E91=$AG$1,E91=$AH$1,E92=$AG$1,E92=$AH$1,E93=$AG$1,E93=$AH$1),0,1)))</f>
        <v/>
      </c>
      <c r="AK91" s="128" t="str">
        <f>IF($A91&gt;='243way_Regular Symbol'!H$16,"",IF(F91=0,"",IF(OR(F91=$AG$1,F91=$AH$1,F92=$AG$1,F92=$AH$1,F93=$AG$1,F93=$AH$1),0,1)))</f>
        <v/>
      </c>
      <c r="AM91" s="342" t="str">
        <f>IF($A91&gt;='243way_Regular Symbol'!D$16,"",IF(B91=0,"",IF(OR(B91=$AM$1,B91=$AN$1,B92=$AM$1,B92=$AN$1,B93=$AM$1,B93=$AN$1),0,1)))</f>
        <v/>
      </c>
      <c r="AN91" s="2" t="str">
        <f>IF($A91&gt;='243way_Regular Symbol'!E$16,"",IF(C91=0,"",IF(OR(C91=$AM$1,C91=$AN$1,C92=$AM$1,C92=$AN$1,C93=$AM$1,C93=$AN$1),0,1)))</f>
        <v/>
      </c>
      <c r="AO91" s="2" t="str">
        <f>IF($A91&gt;='243way_Regular Symbol'!F$16,"",IF(D91=0,"",IF(OR(D91=$AM$1,D91=$AN$1,D92=$AM$1,D92=$AN$1,D93=$AM$1,D93=$AN$1),0,1)))</f>
        <v/>
      </c>
      <c r="AP91" s="2" t="str">
        <f>IF($A91&gt;='243way_Regular Symbol'!G$16,"",IF(E91=0,"",IF(OR(E91=$AM$1,E91=$AN$1,E92=$AM$1,E92=$AN$1,E93=$AM$1,E93=$AN$1),0,1)))</f>
        <v/>
      </c>
      <c r="AQ91" s="128" t="str">
        <f>IF($A91&gt;='243way_Regular Symbol'!H$16,"",IF(F91=0,"",IF(OR(F91=$AM$1,F91=$AN$1,F92=$AM$1,F92=$AN$1,F93=$AM$1,F93=$AN$1),0,1)))</f>
        <v/>
      </c>
      <c r="AS91" s="342" t="str">
        <f>IF($A91&gt;='243way_Regular Symbol'!D$16,"",IF(B91=0,"",IF(OR(B91=$AM$1,B91=$AT$1,B92=$AM$1,B92=$AT$1,B93=$AM$1,B93=$AT$1),0,1)))</f>
        <v/>
      </c>
      <c r="AT91" s="2" t="str">
        <f>IF($A91&gt;='243way_Regular Symbol'!E$16,"",IF(C91=0,"",IF(OR(C91=$AM$1,C91=$AT$1,C92=$AM$1,C92=$AT$1,C93=$AM$1,C93=$AT$1),0,1)))</f>
        <v/>
      </c>
      <c r="AU91" s="2" t="str">
        <f>IF($A91&gt;='243way_Regular Symbol'!F$16,"",IF(D91=0,"",IF(OR(D91=$AM$1,D91=$AT$1,D92=$AM$1,D92=$AT$1,D93=$AM$1,D93=$AT$1),0,1)))</f>
        <v/>
      </c>
      <c r="AV91" s="2" t="str">
        <f>IF($A91&gt;='243way_Regular Symbol'!G$16,"",IF(E91=0,"",IF(OR(E91=$AM$1,E91=$AT$1,E92=$AM$1,E92=$AT$1,E93=$AM$1,E93=$AT$1),0,1)))</f>
        <v/>
      </c>
      <c r="AW91" s="128" t="str">
        <f>IF($A91&gt;='243way_Regular Symbol'!H$16,"",IF(F91=0,"",IF(OR(F91=$AM$1,F91=$AT$1,F92=$AM$1,F92=$AT$1,F93=$AM$1,F93=$AT$1),0,1)))</f>
        <v/>
      </c>
      <c r="AY91" s="342"/>
      <c r="AZ91" s="2"/>
      <c r="BA91" s="2" t="str">
        <f>IF($A91&gt;='243way_Regular Symbol'!F$16,"",COUNTIF(D91:D93,$AZ$1))</f>
        <v/>
      </c>
      <c r="BB91" s="2" t="str">
        <f>IF($A91&gt;='243way_Regular Symbol'!G$16,"",COUNTIF(E91:E93,$AZ$1))</f>
        <v/>
      </c>
      <c r="BC91" s="2" t="str">
        <f>IF($A91&gt;='243way_Regular Symbol'!H$16,"",COUNTIF(F91:F93,$AZ$1))</f>
        <v/>
      </c>
      <c r="BE91" s="342" t="str">
        <f>IF($A91&gt;='243way_Regular Symbol'!D$16,"",IF(B91=0,"",IF(OR(B91=$AM$1,B91=$BF$1,B92=$AM$1,B92=$BF$1,B93=$AM$1,B93=$BF$1),1,0)))</f>
        <v/>
      </c>
      <c r="BF91" s="342" t="str">
        <f>IF($A91&gt;='243way_Regular Symbol'!E$16,"",IF(C91=0,"",IF(OR(C91=$AM$1,C91=$BF$1,C92=$AM$1,C92=$BF$1,C93=$AM$1,C93=$BF$1),1,0)))</f>
        <v/>
      </c>
      <c r="BG91" s="342" t="str">
        <f>IF($A91&gt;='243way_Regular Symbol'!F$16,"",IF(D91=0,"",IF(OR(D91=$AM$1,D91=$BF$1,D92=$AM$1,D92=$BF$1,D93=$AM$1,D93=$BF$1),1,0)))</f>
        <v/>
      </c>
      <c r="BH91" s="342" t="str">
        <f>IF($A91&gt;='243way_Regular Symbol'!G$16,"",IF(E91=0,"",IF(OR(E91=$AM$1,E91=$BF$1,E92=$AM$1,E92=$BF$1,E93=$AM$1,E93=$BF$1),1,0)))</f>
        <v/>
      </c>
      <c r="BI91" s="342" t="str">
        <f>IF($A91&gt;='243way_Regular Symbol'!H$16,"",IF(F91=0,"",IF(OR(F91=$AM$1,F91=$BF$1,F92=$AM$1,F92=$BF$1,F93=$AM$1,F93=$BF$1),1,0)))</f>
        <v/>
      </c>
      <c r="BK91" s="342" t="str">
        <f>IF($A91&gt;='243way_Regular Symbol'!D$16,"",IF(B91=0,"",IF(OR(B91=$AM$1,B91=$BL$1,B92=$AM$1,B92=$BL$1,B93=$AM$1,B93=$BL$1),0,1)))</f>
        <v/>
      </c>
      <c r="BL91" s="2" t="str">
        <f>IF($A91&gt;='243way_Regular Symbol'!E$16,"",IF(C91=0,"",IF(OR(C91=$AM$1,C91=$BL$1,C92=$AM$1,C92=$BL$1,C93=$AM$1,C93=$BL$1),0,1)))</f>
        <v/>
      </c>
      <c r="BM91" s="2" t="str">
        <f>IF($A91&gt;='243way_Regular Symbol'!F$16,"",IF(D91=0,"",IF(OR(D91=$AM$1,D91=$BL$1,D92=$AM$1,D92=$BL$1,D93=$AM$1,D93=$BL$1),0,1)))</f>
        <v/>
      </c>
      <c r="BN91" s="2" t="str">
        <f>IF($A91&gt;='243way_Regular Symbol'!G$16,"",IF(E91=0,"",IF(OR(E91=$AM$1,E91=$BL$1,E92=$AM$1,E92=$BL$1,E93=$AM$1,E93=$BL$1),0,1)))</f>
        <v/>
      </c>
      <c r="BO91" s="128" t="str">
        <f>IF($A91&gt;='243way_Regular Symbol'!H$16,"",IF(F91=0,"",IF(OR(F91=$AM$1,F91=$BL$1,F92=$AM$1,F92=$BL$1,F93=$AM$1,F93=$BL$1),0,1)))</f>
        <v/>
      </c>
      <c r="BQ91" s="2" t="str">
        <f>IF($A91&gt;='243way_Regular Symbol'!D$16,"",IF(B91=0,"",IF(OR(B91=$BQ$1,B91=$BR$1,B92=$BQ$1,B92=$BR$1,B93=$BQ$1,B93=$BR$1),0,1)))</f>
        <v/>
      </c>
      <c r="BR91" s="2" t="str">
        <f>IF($A91&gt;='243way_Regular Symbol'!E$16,"",IF(C91=0,"",IF(OR(C91=$BQ$1,C91=$BR$1,C92=$BQ$1,C92=$BR$1,C93=$BQ$1,C93=$BR$1),0,1)))</f>
        <v/>
      </c>
      <c r="BS91" s="2" t="str">
        <f>IF($A91&gt;='243way_Regular Symbol'!F$16,"",IF(D91=0,"",IF(OR(D91=$BQ$1,D91=$BR$1,D92=$BQ$1,D92=$BR$1,D93=$BQ$1,D93=$BR$1),0,1)))</f>
        <v/>
      </c>
      <c r="BT91" s="2" t="str">
        <f>IF($A91&gt;='243way_Regular Symbol'!G$16,"",IF(E91=0,"",IF(OR(E91=$BQ$1,E91=$BR$1,E92=$BQ$1,E92=$BR$1,E93=$BQ$1,E93=$BR$1),0,1)))</f>
        <v/>
      </c>
      <c r="BU91" s="2" t="str">
        <f>IF($A91&gt;='243way_Regular Symbol'!H$16,"",IF(F91=0,"",IF(OR(F91=$BQ$1,F91=$BR$1,F92=$BQ$1,F92=$BR$1,F93=$BQ$1,F93=$BR$1),0,1)))</f>
        <v/>
      </c>
      <c r="BW91" s="2" t="str">
        <f>IF($A91&gt;='243way_Regular Symbol'!D$16,"",IF(B91=0,"",IF(OR(B91=$BW$1,B92=$BW$1,B93=$BW$1,B91=$BX$1,B92=$BX$1,B93=$BX$1),0,1)))</f>
        <v/>
      </c>
      <c r="BX91" s="2" t="str">
        <f>IF($A91&gt;='243way_Regular Symbol'!E$16,"",IF(C91=0,"",IF(OR(C91=$BW$1,C92=$BW$1,C93=$BW$1,C91=$BX$1,C92=$BX$1,C93=$BX$1),0,1)))</f>
        <v/>
      </c>
      <c r="BY91" s="2" t="str">
        <f>IF($A91&gt;='243way_Regular Symbol'!F$16,"",IF(D91=0,"",IF(OR(D91=$BW$1,D92=$BW$1,D93=$BW$1,D91=$BX$1,D92=$BX$1,D93=$BX$1),0,1)))</f>
        <v/>
      </c>
      <c r="BZ91" s="2" t="str">
        <f>IF($A91&gt;='243way_Regular Symbol'!G$16,"",IF(E91=0,"",IF(OR(E91=$BW$1,E92=$BW$1,E93=$BW$1,E91=$BX$1,E92=$BX$1,E93=$BX$1),0,1)))</f>
        <v/>
      </c>
      <c r="CA91" s="2" t="str">
        <f>IF($A91&gt;='243way_Regular Symbol'!H$16,"",IF(F91=0,"",IF(OR(F91=$BW$1,F92=$BW$1,F93=$BW$1,F91=$BX$1,F92=$BX$1,F93=$BX$1),0,1)))</f>
        <v/>
      </c>
      <c r="CC91" s="2" t="str">
        <f>IF($A91&gt;='243way_Regular Symbol'!D$16,"",IF(B91=0,"",IF(OR(B91=$BW$1,B92=$BW$1,B93=$BW$1,B91=$CD$1,B92=$CD$1,B93=$CD$1),0,1)))</f>
        <v/>
      </c>
      <c r="CD91" s="2" t="str">
        <f>IF($A91&gt;='243way_Regular Symbol'!E$16,"",IF(C91=0,"",IF(OR(C91=$BW$1,C92=$BW$1,C93=$BW$1,C91=$CD$1,C92=$CD$1,C93=$CD$1),0,1)))</f>
        <v/>
      </c>
      <c r="CE91" s="2" t="str">
        <f>IF($A91&gt;='243way_Regular Symbol'!F$16,"",IF(D91=0,"",IF(OR(D91=$BW$1,D92=$BW$1,D93=$BW$1,D91=$CD$1,D92=$CD$1,D93=$CD$1),0,1)))</f>
        <v/>
      </c>
      <c r="CF91" s="2" t="str">
        <f>IF($A91&gt;='243way_Regular Symbol'!G$16,"",IF(E91=0,"",IF(OR(E91=$BW$1,E92=$BW$1,E93=$BW$1,E91=$CD$1,E92=$CD$1,E93=$CD$1),0,1)))</f>
        <v/>
      </c>
      <c r="CG91" s="2" t="str">
        <f>IF($A91&gt;='243way_Regular Symbol'!H$16,"",IF(F91=0,"",IF(OR(F91=$BW$1,F92=$BW$1,F93=$BW$1,F91=$CD$1,F92=$CD$1,F93=$CD$1),0,1)))</f>
        <v/>
      </c>
      <c r="CI91" s="2" t="str">
        <f>IF($A91&gt;='243way_Regular Symbol'!D$16,"",IF(B91=0,"",IF(OR(B91=$BW$1,B92=$BW$1,B93=$BW$1,B91=$CJ$1,B92=$CJ$1,B93=$CJ$1),0,1)))</f>
        <v/>
      </c>
      <c r="CJ91" s="2" t="str">
        <f>IF($A91&gt;='243way_Regular Symbol'!E$16,"",IF(C91=0,"",IF(OR(C91=$BW$1,C92=$BW$1,C93=$BW$1,C91=$CJ$1,C92=$CJ$1,C93=$CJ$1),0,1)))</f>
        <v/>
      </c>
      <c r="CK91" s="2" t="str">
        <f>IF($A91&gt;='243way_Regular Symbol'!F$16,"",IF(D91=0,"",IF(OR(D91=$BW$1,D92=$BW$1,D93=$BW$1,D91=$CJ$1,D92=$CJ$1,D93=$CJ$1),0,1)))</f>
        <v/>
      </c>
      <c r="CL91" s="2" t="str">
        <f>IF($A91&gt;='243way_Regular Symbol'!G$16,"",IF(E91=0,"",IF(OR(E91=$BW$1,E92=$BW$1,E93=$BW$1,E91=$CJ$1,E92=$CJ$1,E93=$CJ$1),0,1)))</f>
        <v/>
      </c>
      <c r="CM91" s="2" t="str">
        <f>IF($A91&gt;='243way_Regular Symbol'!H$16,"",IF(F91=0,"",IF(OR(F91=$BW$1,F92=$BW$1,F93=$BW$1,F91=$CJ$1,F92=$CJ$1,F93=$CJ$1),0,1)))</f>
        <v/>
      </c>
      <c r="CO91" s="2" t="str">
        <f>IF($A91&gt;='243way_Regular Symbol'!D$16,"",IF(B91=0,"",IF(OR(B91=$BW$1,B92=$BW$1,B93=$BW$1,B91=$CP$1,B92=$CP$1,B93=$CP$1),0,1)))</f>
        <v/>
      </c>
      <c r="CP91" s="2" t="str">
        <f>IF($A91&gt;='243way_Regular Symbol'!E$16,"",IF(C91=0,"",IF(OR(C91=$BW$1,C92=$BW$1,C93=$BW$1,C91=$CP$1,C92=$CP$1,C93=$CP$1),0,1)))</f>
        <v/>
      </c>
      <c r="CQ91" s="2" t="str">
        <f>IF($A91&gt;='243way_Regular Symbol'!F$16,"",IF(D91=0,"",IF(OR(D91=$BW$1,D92=$BW$1,D93=$BW$1,D91=$CP$1,D92=$CP$1,D93=$CP$1),0,1)))</f>
        <v/>
      </c>
      <c r="CR91" s="2" t="str">
        <f>IF($A91&gt;='243way_Regular Symbol'!G$16,"",IF(E91=0,"",IF(OR(E91=$BW$1,E92=$BW$1,E93=$BW$1,E91=$CP$1,E92=$CP$1,E93=$CP$1),0,1)))</f>
        <v/>
      </c>
      <c r="CS91" s="2" t="str">
        <f>IF($A91&gt;='243way_Regular Symbol'!H$16,"",IF(F91=0,"",IF(OR(F91=$BW$1,F92=$BW$1,F93=$BW$1,F91=$CP$1,F92=$CP$1,F93=$CP$1),0,1)))</f>
        <v/>
      </c>
      <c r="CU91" s="2" t="str">
        <f>IF($A91&gt;='243way_Regular Symbol'!D$16,"",IF(B91=0,"",IF(OR(B91=$BW$1,B92=$BW$1,B93=$BW$1,B91=$CV$1,B92=$CV$1,B93=$CV$1),0,1)))</f>
        <v/>
      </c>
      <c r="CV91" s="2" t="str">
        <f>IF($A91&gt;='243way_Regular Symbol'!E$16,"",IF(C91=0,"",IF(OR(C91=$BW$1,C92=$BW$1,C93=$BW$1,C91=$CV$1,C92=$CV$1,C93=$CV$1),0,1)))</f>
        <v/>
      </c>
      <c r="CW91" s="2" t="str">
        <f>IF($A91&gt;='243way_Regular Symbol'!F$16,"",IF(D91=0,"",IF(OR(D91=$BW$1,D92=$BW$1,D93=$BW$1,D91=$CV$1,D92=$CV$1,D93=$CV$1),0,1)))</f>
        <v/>
      </c>
      <c r="CX91" s="2" t="str">
        <f>IF($A91&gt;='243way_Regular Symbol'!G$16,"",IF(E91=0,"",IF(OR(E91=$BW$1,E92=$BW$1,E93=$BW$1,E91=$CV$1,E92=$CV$1,E93=$CV$1),0,1)))</f>
        <v/>
      </c>
      <c r="CY91" s="2" t="str">
        <f>IF($A91&gt;='243way_Regular Symbol'!H$16,"",IF(F91=0,"",IF(OR(F91=$BW$1,F92=$BW$1,F93=$BW$1,F91=$CV$1,F92=$CV$1,F93=$CV$1),0,1)))</f>
        <v/>
      </c>
    </row>
    <row r="92" spans="1:103">
      <c r="A92" s="341">
        <f>IF('243way_Regular Symbol'!L91="","",'243way_Regular Symbol'!L91)</f>
        <v>88</v>
      </c>
      <c r="B92" s="184" t="str">
        <f>IF('243way_Regular Symbol'!M91="",
IF($A92-'243way_Regular Symbol'!D$16&gt;='243way_RegularＸ_W()'!B$2-1,"",VLOOKUP($A92-'243way_Regular Symbol'!D$16,'243way_Regular Symbol'!$L$3:$Q$250,'243way_RegularＸ_W()'!B$3+1,FALSE)),
'243way_Regular Symbol'!M91)</f>
        <v/>
      </c>
      <c r="C92" s="184" t="str">
        <f>IF('243way_Regular Symbol'!N91="",
IF($A92-'243way_Regular Symbol'!E$16&gt;='243way_RegularＸ_W()'!C$2-1,"",VLOOKUP($A92-'243way_Regular Symbol'!E$16,'243way_Regular Symbol'!$L$3:$Q$250,'243way_RegularＸ_W()'!C$3+1,FALSE)),
'243way_Regular Symbol'!N91)</f>
        <v/>
      </c>
      <c r="D92" s="184" t="str">
        <f>IF('243way_Regular Symbol'!O91="",
IF($A92-'243way_Regular Symbol'!F$16&gt;='243way_RegularＸ_W()'!D$2-1,"",VLOOKUP($A92-'243way_Regular Symbol'!F$16,'243way_Regular Symbol'!$L$3:$Q$250,'243way_RegularＸ_W()'!D$3+1,FALSE)),
'243way_Regular Symbol'!O91)</f>
        <v/>
      </c>
      <c r="E92" s="184" t="str">
        <f>IF('243way_Regular Symbol'!P91="",
IF($A92-'243way_Regular Symbol'!G$16&gt;='243way_RegularＸ_W()'!E$2-1,"",VLOOKUP($A92-'243way_Regular Symbol'!G$16,'243way_Regular Symbol'!$L$3:$Q$250,'243way_RegularＸ_W()'!E$3+1,FALSE)),
'243way_Regular Symbol'!P91)</f>
        <v/>
      </c>
      <c r="F92" s="184" t="str">
        <f>IF('243way_Regular Symbol'!Q91="",
IF($A92-'243way_Regular Symbol'!H$16&gt;='243way_RegularＸ_W()'!F$2-1,"",VLOOKUP($A92-'243way_Regular Symbol'!H$16,'243way_Regular Symbol'!$L$3:$Q$250,'243way_RegularＸ_W()'!F$3+1,FALSE)),
'243way_Regular Symbol'!Q91)</f>
        <v/>
      </c>
      <c r="O92" s="342" t="str">
        <f>IF($A92&gt;='243way_Regular Symbol'!D$16,"",IF(B92=0,"",IF(OR(B92=$O$1,B92=$P$1,B93=$O$1,B93=$P$1,B94=$O$1,B94=$P$1),0,1)))</f>
        <v/>
      </c>
      <c r="P92" s="2" t="str">
        <f>IF($A92&gt;='243way_Regular Symbol'!E$16,"",IF(C92=0,"",IF(OR(C92=$O$1,C92=$P$1,C93=$O$1,C93=$P$1,C94=$O$1,C94=$P$1),0,1)))</f>
        <v/>
      </c>
      <c r="Q92" s="2" t="str">
        <f>IF($A92&gt;='243way_Regular Symbol'!F$16,"",IF(D92=0,"",IF(OR(D92=$O$1,D92=$P$1,D93=$O$1,D93=$P$1,D94=$O$1,D94=$P$1),0,1)))</f>
        <v/>
      </c>
      <c r="R92" s="2" t="str">
        <f>IF($A92&gt;='243way_Regular Symbol'!G$16,"",IF(E92=0,"",IF(OR(E92=$O$1,E92=$P$1,E93=$O$1,E93=$P$1,E94=$O$1,E94=$P$1),0,1)))</f>
        <v/>
      </c>
      <c r="S92" s="128" t="str">
        <f>IF($A92&gt;='243way_Regular Symbol'!H$16,"",IF(F92=0,"",IF(OR(F92=$O$1,F92=$P$1,F93=$O$1,F93=$P$1,F94=$O$1,F94=$P$1),0,1)))</f>
        <v/>
      </c>
      <c r="U92" s="342" t="str">
        <f>IF($A92&gt;='243way_Regular Symbol'!D$16,"",IF(B92=0,"",IF(OR(B92=$U$1,B92=$V$1,B93=$U$1,B93=$V$1,B94=$U$1,B94=$V$1),0,1)))</f>
        <v/>
      </c>
      <c r="V92" s="2" t="str">
        <f>IF($A92&gt;='243way_Regular Symbol'!E$16,"",IF(C92=0,"",IF(OR(C92=$U$1,C92=$V$1,C93=$U$1,C93=$V$1,C94=$U$1,C94=$V$1),0,1)))</f>
        <v/>
      </c>
      <c r="W92" s="2" t="str">
        <f>IF($A92&gt;='243way_Regular Symbol'!F$16,"",IF(D92=0,"",IF(OR(D92=$U$1,D92=$V$1,D93=$U$1,D93=$V$1,D94=$U$1,D94=$V$1),0,1)))</f>
        <v/>
      </c>
      <c r="X92" s="2" t="str">
        <f>IF($A92&gt;='243way_Regular Symbol'!G$16,"",IF(E92=0,"",IF(OR(E92=$U$1,E92=$V$1,E93=$U$1,E93=$V$1,E94=$U$1,E94=$V$1),0,1)))</f>
        <v/>
      </c>
      <c r="Y92" s="128" t="str">
        <f>IF($A92&gt;='243way_Regular Symbol'!H$16,"",IF(F92=0,"",IF(OR(F92=$U$1,F92=$V$1,F93=$U$1,F93=$V$1,F94=$U$1,F94=$V$1),0,1)))</f>
        <v/>
      </c>
      <c r="AA92" s="342" t="str">
        <f>IF($A92&gt;='243way_Regular Symbol'!D$16,"",IF(B92=0,"",IF(OR(B92=$AA$1,B92=$AB$1,B93=$AA$1,B93=$AB$1,B94=$AA$1,,B94=$AB$1),0,1)))</f>
        <v/>
      </c>
      <c r="AB92" s="2" t="str">
        <f>IF($A92&gt;='243way_Regular Symbol'!E$16,"",IF(C92=0,"",IF(OR(C92=$AA$1,C92=$AB$1,C93=$AA$1,C93=$AB$1,C94=$AA$1,,C94=$AB$1),0,1)))</f>
        <v/>
      </c>
      <c r="AC92" s="2" t="str">
        <f>IF($A92&gt;='243way_Regular Symbol'!F$16,"",IF(D92=0,"",IF(OR(D92=$AA$1,D92=$AB$1,D93=$AA$1,D93=$AB$1,D94=$AA$1,,D94=$AB$1),0,1)))</f>
        <v/>
      </c>
      <c r="AD92" s="2" t="str">
        <f>IF($A92&gt;='243way_Regular Symbol'!G$16,"",IF(E92=0,"",IF(OR(E92=$AA$1,E92=$AB$1,E93=$AA$1,E93=$AB$1,E94=$AA$1,,E94=$AB$1),0,1)))</f>
        <v/>
      </c>
      <c r="AE92" s="128" t="str">
        <f>IF($A92&gt;='243way_Regular Symbol'!H$16,"",IF(F92=0,"",IF(OR(F92=$AA$1,F92=$AB$1,F93=$AA$1,F93=$AB$1,F94=$AA$1,,F94=$AB$1),0,1)))</f>
        <v/>
      </c>
      <c r="AG92" s="342" t="str">
        <f>IF($A92&gt;='243way_Regular Symbol'!D$16,"",IF(B92=0,"",IF(OR(B92=$AG$1,B92=$AH$1,B93=$AG$1,B93=$AH$1,B94=$AG$1,B94=$AH$1),0,1)))</f>
        <v/>
      </c>
      <c r="AH92" s="2" t="str">
        <f>IF($A92&gt;='243way_Regular Symbol'!E$16,"",IF(C92=0,"",IF(OR(C92=$AG$1,C92=$AH$1,C93=$AG$1,C93=$AH$1,C94=$AG$1,C94=$AH$1),0,1)))</f>
        <v/>
      </c>
      <c r="AI92" s="2" t="str">
        <f>IF($A92&gt;='243way_Regular Symbol'!F$16,"",IF(D92=0,"",IF(OR(D92=$AG$1,D92=$AH$1,D93=$AG$1,D93=$AH$1,D94=$AG$1,D94=$AH$1),0,1)))</f>
        <v/>
      </c>
      <c r="AJ92" s="2" t="str">
        <f>IF($A92&gt;='243way_Regular Symbol'!G$16,"",IF(E92=0,"",IF(OR(E92=$AG$1,E92=$AH$1,E93=$AG$1,E93=$AH$1,E94=$AG$1,E94=$AH$1),0,1)))</f>
        <v/>
      </c>
      <c r="AK92" s="128" t="str">
        <f>IF($A92&gt;='243way_Regular Symbol'!H$16,"",IF(F92=0,"",IF(OR(F92=$AG$1,F92=$AH$1,F93=$AG$1,F93=$AH$1,F94=$AG$1,F94=$AH$1),0,1)))</f>
        <v/>
      </c>
      <c r="AM92" s="342" t="str">
        <f>IF($A92&gt;='243way_Regular Symbol'!D$16,"",IF(B92=0,"",IF(OR(B92=$AM$1,B92=$AN$1,B93=$AM$1,B93=$AN$1,B94=$AM$1,B94=$AN$1),0,1)))</f>
        <v/>
      </c>
      <c r="AN92" s="2" t="str">
        <f>IF($A92&gt;='243way_Regular Symbol'!E$16,"",IF(C92=0,"",IF(OR(C92=$AM$1,C92=$AN$1,C93=$AM$1,C93=$AN$1,C94=$AM$1,C94=$AN$1),0,1)))</f>
        <v/>
      </c>
      <c r="AO92" s="2" t="str">
        <f>IF($A92&gt;='243way_Regular Symbol'!F$16,"",IF(D92=0,"",IF(OR(D92=$AM$1,D92=$AN$1,D93=$AM$1,D93=$AN$1,D94=$AM$1,D94=$AN$1),0,1)))</f>
        <v/>
      </c>
      <c r="AP92" s="2" t="str">
        <f>IF($A92&gt;='243way_Regular Symbol'!G$16,"",IF(E92=0,"",IF(OR(E92=$AM$1,E92=$AN$1,E93=$AM$1,E93=$AN$1,E94=$AM$1,E94=$AN$1),0,1)))</f>
        <v/>
      </c>
      <c r="AQ92" s="128" t="str">
        <f>IF($A92&gt;='243way_Regular Symbol'!H$16,"",IF(F92=0,"",IF(OR(F92=$AM$1,F92=$AN$1,F93=$AM$1,F93=$AN$1,F94=$AM$1,F94=$AN$1),0,1)))</f>
        <v/>
      </c>
      <c r="AS92" s="342" t="str">
        <f>IF($A92&gt;='243way_Regular Symbol'!D$16,"",IF(B92=0,"",IF(OR(B92=$AM$1,B92=$AT$1,B93=$AM$1,B93=$AT$1,B94=$AM$1,B94=$AT$1),0,1)))</f>
        <v/>
      </c>
      <c r="AT92" s="2" t="str">
        <f>IF($A92&gt;='243way_Regular Symbol'!E$16,"",IF(C92=0,"",IF(OR(C92=$AM$1,C92=$AT$1,C93=$AM$1,C93=$AT$1,C94=$AM$1,C94=$AT$1),0,1)))</f>
        <v/>
      </c>
      <c r="AU92" s="2" t="str">
        <f>IF($A92&gt;='243way_Regular Symbol'!F$16,"",IF(D92=0,"",IF(OR(D92=$AM$1,D92=$AT$1,D93=$AM$1,D93=$AT$1,D94=$AM$1,D94=$AT$1),0,1)))</f>
        <v/>
      </c>
      <c r="AV92" s="2" t="str">
        <f>IF($A92&gt;='243way_Regular Symbol'!G$16,"",IF(E92=0,"",IF(OR(E92=$AM$1,E92=$AT$1,E93=$AM$1,E93=$AT$1,E94=$AM$1,E94=$AT$1),0,1)))</f>
        <v/>
      </c>
      <c r="AW92" s="128" t="str">
        <f>IF($A92&gt;='243way_Regular Symbol'!H$16,"",IF(F92=0,"",IF(OR(F92=$AM$1,F92=$AT$1,F93=$AM$1,F93=$AT$1,F94=$AM$1,F94=$AT$1),0,1)))</f>
        <v/>
      </c>
      <c r="AY92" s="342"/>
      <c r="AZ92" s="2"/>
      <c r="BA92" s="2" t="str">
        <f>IF($A92&gt;='243way_Regular Symbol'!F$16,"",COUNTIF(D92:D94,$AZ$1))</f>
        <v/>
      </c>
      <c r="BB92" s="2" t="str">
        <f>IF($A92&gt;='243way_Regular Symbol'!G$16,"",COUNTIF(E92:E94,$AZ$1))</f>
        <v/>
      </c>
      <c r="BC92" s="2" t="str">
        <f>IF($A92&gt;='243way_Regular Symbol'!H$16,"",COUNTIF(F92:F94,$AZ$1))</f>
        <v/>
      </c>
      <c r="BE92" s="342" t="str">
        <f>IF($A92&gt;='243way_Regular Symbol'!D$16,"",IF(B92=0,"",IF(OR(B92=$AM$1,B92=$BF$1,B93=$AM$1,B93=$BF$1,B94=$AM$1,B94=$BF$1),1,0)))</f>
        <v/>
      </c>
      <c r="BF92" s="342" t="str">
        <f>IF($A92&gt;='243way_Regular Symbol'!E$16,"",IF(C92=0,"",IF(OR(C92=$AM$1,C92=$BF$1,C93=$AM$1,C93=$BF$1,C94=$AM$1,C94=$BF$1),1,0)))</f>
        <v/>
      </c>
      <c r="BG92" s="342" t="str">
        <f>IF($A92&gt;='243way_Regular Symbol'!F$16,"",IF(D92=0,"",IF(OR(D92=$AM$1,D92=$BF$1,D93=$AM$1,D93=$BF$1,D94=$AM$1,D94=$BF$1),1,0)))</f>
        <v/>
      </c>
      <c r="BH92" s="342" t="str">
        <f>IF($A92&gt;='243way_Regular Symbol'!G$16,"",IF(E92=0,"",IF(OR(E92=$AM$1,E92=$BF$1,E93=$AM$1,E93=$BF$1,E94=$AM$1,E94=$BF$1),1,0)))</f>
        <v/>
      </c>
      <c r="BI92" s="342" t="str">
        <f>IF($A92&gt;='243way_Regular Symbol'!H$16,"",IF(F92=0,"",IF(OR(F92=$AM$1,F92=$BF$1,F93=$AM$1,F93=$BF$1,F94=$AM$1,F94=$BF$1),1,0)))</f>
        <v/>
      </c>
      <c r="BK92" s="342" t="str">
        <f>IF($A92&gt;='243way_Regular Symbol'!D$16,"",IF(B92=0,"",IF(OR(B92=$AM$1,B92=$BL$1,B93=$AM$1,B93=$BL$1,B94=$AM$1,B94=$BL$1),0,1)))</f>
        <v/>
      </c>
      <c r="BL92" s="2" t="str">
        <f>IF($A92&gt;='243way_Regular Symbol'!E$16,"",IF(C92=0,"",IF(OR(C92=$AM$1,C92=$BL$1,C93=$AM$1,C93=$BL$1,C94=$AM$1,C94=$BL$1),0,1)))</f>
        <v/>
      </c>
      <c r="BM92" s="2" t="str">
        <f>IF($A92&gt;='243way_Regular Symbol'!F$16,"",IF(D92=0,"",IF(OR(D92=$AM$1,D92=$BL$1,D93=$AM$1,D93=$BL$1,D94=$AM$1,D94=$BL$1),0,1)))</f>
        <v/>
      </c>
      <c r="BN92" s="2" t="str">
        <f>IF($A92&gt;='243way_Regular Symbol'!G$16,"",IF(E92=0,"",IF(OR(E92=$AM$1,E92=$BL$1,E93=$AM$1,E93=$BL$1,E94=$AM$1,E94=$BL$1),0,1)))</f>
        <v/>
      </c>
      <c r="BO92" s="128" t="str">
        <f>IF($A92&gt;='243way_Regular Symbol'!H$16,"",IF(F92=0,"",IF(OR(F92=$AM$1,F92=$BL$1,F93=$AM$1,F93=$BL$1,F94=$AM$1,F94=$BL$1),0,1)))</f>
        <v/>
      </c>
      <c r="BQ92" s="2" t="str">
        <f>IF($A92&gt;='243way_Regular Symbol'!D$16,"",IF(B92=0,"",IF(OR(B92=$BQ$1,B92=$BR$1,B93=$BQ$1,B93=$BR$1,B94=$BQ$1,B94=$BR$1),0,1)))</f>
        <v/>
      </c>
      <c r="BR92" s="2" t="str">
        <f>IF($A92&gt;='243way_Regular Symbol'!E$16,"",IF(C92=0,"",IF(OR(C92=$BQ$1,C92=$BR$1,C93=$BQ$1,C93=$BR$1,C94=$BQ$1,C94=$BR$1),0,1)))</f>
        <v/>
      </c>
      <c r="BS92" s="2" t="str">
        <f>IF($A92&gt;='243way_Regular Symbol'!F$16,"",IF(D92=0,"",IF(OR(D92=$BQ$1,D92=$BR$1,D93=$BQ$1,D93=$BR$1,D94=$BQ$1,D94=$BR$1),0,1)))</f>
        <v/>
      </c>
      <c r="BT92" s="2" t="str">
        <f>IF($A92&gt;='243way_Regular Symbol'!G$16,"",IF(E92=0,"",IF(OR(E92=$BQ$1,E92=$BR$1,E93=$BQ$1,E93=$BR$1,E94=$BQ$1,E94=$BR$1),0,1)))</f>
        <v/>
      </c>
      <c r="BU92" s="2" t="str">
        <f>IF($A92&gt;='243way_Regular Symbol'!H$16,"",IF(F92=0,"",IF(OR(F92=$BQ$1,F92=$BR$1,F93=$BQ$1,F93=$BR$1,F94=$BQ$1,F94=$BR$1),0,1)))</f>
        <v/>
      </c>
      <c r="BW92" s="2" t="str">
        <f>IF($A92&gt;='243way_Regular Symbol'!D$16,"",IF(B92=0,"",IF(OR(B92=$BW$1,B93=$BW$1,B94=$BW$1,B92=$BX$1,B93=$BX$1,B94=$BX$1),0,1)))</f>
        <v/>
      </c>
      <c r="BX92" s="2" t="str">
        <f>IF($A92&gt;='243way_Regular Symbol'!E$16,"",IF(C92=0,"",IF(OR(C92=$BW$1,C93=$BW$1,C94=$BW$1,C92=$BX$1,C93=$BX$1,C94=$BX$1),0,1)))</f>
        <v/>
      </c>
      <c r="BY92" s="2" t="str">
        <f>IF($A92&gt;='243way_Regular Symbol'!F$16,"",IF(D92=0,"",IF(OR(D92=$BW$1,D93=$BW$1,D94=$BW$1,D92=$BX$1,D93=$BX$1,D94=$BX$1),0,1)))</f>
        <v/>
      </c>
      <c r="BZ92" s="2" t="str">
        <f>IF($A92&gt;='243way_Regular Symbol'!G$16,"",IF(E92=0,"",IF(OR(E92=$BW$1,E93=$BW$1,E94=$BW$1,E92=$BX$1,E93=$BX$1,E94=$BX$1),0,1)))</f>
        <v/>
      </c>
      <c r="CA92" s="2" t="str">
        <f>IF($A92&gt;='243way_Regular Symbol'!H$16,"",IF(F92=0,"",IF(OR(F92=$BW$1,F93=$BW$1,F94=$BW$1,F92=$BX$1,F93=$BX$1,F94=$BX$1),0,1)))</f>
        <v/>
      </c>
      <c r="CC92" s="2" t="str">
        <f>IF($A92&gt;='243way_Regular Symbol'!D$16,"",IF(B92=0,"",IF(OR(B92=$BW$1,B93=$BW$1,B94=$BW$1,B92=$CD$1,B93=$CD$1,B94=$CD$1),0,1)))</f>
        <v/>
      </c>
      <c r="CD92" s="2" t="str">
        <f>IF($A92&gt;='243way_Regular Symbol'!E$16,"",IF(C92=0,"",IF(OR(C92=$BW$1,C93=$BW$1,C94=$BW$1,C92=$CD$1,C93=$CD$1,C94=$CD$1),0,1)))</f>
        <v/>
      </c>
      <c r="CE92" s="2" t="str">
        <f>IF($A92&gt;='243way_Regular Symbol'!F$16,"",IF(D92=0,"",IF(OR(D92=$BW$1,D93=$BW$1,D94=$BW$1,D92=$CD$1,D93=$CD$1,D94=$CD$1),0,1)))</f>
        <v/>
      </c>
      <c r="CF92" s="2" t="str">
        <f>IF($A92&gt;='243way_Regular Symbol'!G$16,"",IF(E92=0,"",IF(OR(E92=$BW$1,E93=$BW$1,E94=$BW$1,E92=$CD$1,E93=$CD$1,E94=$CD$1),0,1)))</f>
        <v/>
      </c>
      <c r="CG92" s="2" t="str">
        <f>IF($A92&gt;='243way_Regular Symbol'!H$16,"",IF(F92=0,"",IF(OR(F92=$BW$1,F93=$BW$1,F94=$BW$1,F92=$CD$1,F93=$CD$1,F94=$CD$1),0,1)))</f>
        <v/>
      </c>
      <c r="CI92" s="2" t="str">
        <f>IF($A92&gt;='243way_Regular Symbol'!D$16,"",IF(B92=0,"",IF(OR(B92=$BW$1,B93=$BW$1,B94=$BW$1,B92=$CJ$1,B93=$CJ$1,B94=$CJ$1),0,1)))</f>
        <v/>
      </c>
      <c r="CJ92" s="2" t="str">
        <f>IF($A92&gt;='243way_Regular Symbol'!E$16,"",IF(C92=0,"",IF(OR(C92=$BW$1,C93=$BW$1,C94=$BW$1,C92=$CJ$1,C93=$CJ$1,C94=$CJ$1),0,1)))</f>
        <v/>
      </c>
      <c r="CK92" s="2" t="str">
        <f>IF($A92&gt;='243way_Regular Symbol'!F$16,"",IF(D92=0,"",IF(OR(D92=$BW$1,D93=$BW$1,D94=$BW$1,D92=$CJ$1,D93=$CJ$1,D94=$CJ$1),0,1)))</f>
        <v/>
      </c>
      <c r="CL92" s="2" t="str">
        <f>IF($A92&gt;='243way_Regular Symbol'!G$16,"",IF(E92=0,"",IF(OR(E92=$BW$1,E93=$BW$1,E94=$BW$1,E92=$CJ$1,E93=$CJ$1,E94=$CJ$1),0,1)))</f>
        <v/>
      </c>
      <c r="CM92" s="2" t="str">
        <f>IF($A92&gt;='243way_Regular Symbol'!H$16,"",IF(F92=0,"",IF(OR(F92=$BW$1,F93=$BW$1,F94=$BW$1,F92=$CJ$1,F93=$CJ$1,F94=$CJ$1),0,1)))</f>
        <v/>
      </c>
      <c r="CO92" s="2" t="str">
        <f>IF($A92&gt;='243way_Regular Symbol'!D$16,"",IF(B92=0,"",IF(OR(B92=$BW$1,B93=$BW$1,B94=$BW$1,B92=$CP$1,B93=$CP$1,B94=$CP$1),0,1)))</f>
        <v/>
      </c>
      <c r="CP92" s="2" t="str">
        <f>IF($A92&gt;='243way_Regular Symbol'!E$16,"",IF(C92=0,"",IF(OR(C92=$BW$1,C93=$BW$1,C94=$BW$1,C92=$CP$1,C93=$CP$1,C94=$CP$1),0,1)))</f>
        <v/>
      </c>
      <c r="CQ92" s="2" t="str">
        <f>IF($A92&gt;='243way_Regular Symbol'!F$16,"",IF(D92=0,"",IF(OR(D92=$BW$1,D93=$BW$1,D94=$BW$1,D92=$CP$1,D93=$CP$1,D94=$CP$1),0,1)))</f>
        <v/>
      </c>
      <c r="CR92" s="2" t="str">
        <f>IF($A92&gt;='243way_Regular Symbol'!G$16,"",IF(E92=0,"",IF(OR(E92=$BW$1,E93=$BW$1,E94=$BW$1,E92=$CP$1,E93=$CP$1,E94=$CP$1),0,1)))</f>
        <v/>
      </c>
      <c r="CS92" s="2" t="str">
        <f>IF($A92&gt;='243way_Regular Symbol'!H$16,"",IF(F92=0,"",IF(OR(F92=$BW$1,F93=$BW$1,F94=$BW$1,F92=$CP$1,F93=$CP$1,F94=$CP$1),0,1)))</f>
        <v/>
      </c>
      <c r="CU92" s="2" t="str">
        <f>IF($A92&gt;='243way_Regular Symbol'!D$16,"",IF(B92=0,"",IF(OR(B92=$BW$1,B93=$BW$1,B94=$BW$1,B92=$CV$1,B93=$CV$1,B94=$CV$1),0,1)))</f>
        <v/>
      </c>
      <c r="CV92" s="2" t="str">
        <f>IF($A92&gt;='243way_Regular Symbol'!E$16,"",IF(C92=0,"",IF(OR(C92=$BW$1,C93=$BW$1,C94=$BW$1,C92=$CV$1,C93=$CV$1,C94=$CV$1),0,1)))</f>
        <v/>
      </c>
      <c r="CW92" s="2" t="str">
        <f>IF($A92&gt;='243way_Regular Symbol'!F$16,"",IF(D92=0,"",IF(OR(D92=$BW$1,D93=$BW$1,D94=$BW$1,D92=$CV$1,D93=$CV$1,D94=$CV$1),0,1)))</f>
        <v/>
      </c>
      <c r="CX92" s="2" t="str">
        <f>IF($A92&gt;='243way_Regular Symbol'!G$16,"",IF(E92=0,"",IF(OR(E92=$BW$1,E93=$BW$1,E94=$BW$1,E92=$CV$1,E93=$CV$1,E94=$CV$1),0,1)))</f>
        <v/>
      </c>
      <c r="CY92" s="2" t="str">
        <f>IF($A92&gt;='243way_Regular Symbol'!H$16,"",IF(F92=0,"",IF(OR(F92=$BW$1,F93=$BW$1,F94=$BW$1,F92=$CV$1,F93=$CV$1,F94=$CV$1),0,1)))</f>
        <v/>
      </c>
    </row>
    <row r="93" spans="1:103">
      <c r="A93" s="341">
        <f>IF('243way_Regular Symbol'!L92="","",'243way_Regular Symbol'!L92)</f>
        <v>89</v>
      </c>
      <c r="B93" s="184" t="str">
        <f>IF('243way_Regular Symbol'!M92="",
IF($A93-'243way_Regular Symbol'!D$16&gt;='243way_RegularＸ_W()'!B$2-1,"",VLOOKUP($A93-'243way_Regular Symbol'!D$16,'243way_Regular Symbol'!$L$3:$Q$250,'243way_RegularＸ_W()'!B$3+1,FALSE)),
'243way_Regular Symbol'!M92)</f>
        <v/>
      </c>
      <c r="C93" s="184" t="str">
        <f>IF('243way_Regular Symbol'!N92="",
IF($A93-'243way_Regular Symbol'!E$16&gt;='243way_RegularＸ_W()'!C$2-1,"",VLOOKUP($A93-'243way_Regular Symbol'!E$16,'243way_Regular Symbol'!$L$3:$Q$250,'243way_RegularＸ_W()'!C$3+1,FALSE)),
'243way_Regular Symbol'!N92)</f>
        <v/>
      </c>
      <c r="D93" s="184" t="str">
        <f>IF('243way_Regular Symbol'!O92="",
IF($A93-'243way_Regular Symbol'!F$16&gt;='243way_RegularＸ_W()'!D$2-1,"",VLOOKUP($A93-'243way_Regular Symbol'!F$16,'243way_Regular Symbol'!$L$3:$Q$250,'243way_RegularＸ_W()'!D$3+1,FALSE)),
'243way_Regular Symbol'!O92)</f>
        <v/>
      </c>
      <c r="E93" s="184" t="str">
        <f>IF('243way_Regular Symbol'!P92="",
IF($A93-'243way_Regular Symbol'!G$16&gt;='243way_RegularＸ_W()'!E$2-1,"",VLOOKUP($A93-'243way_Regular Symbol'!G$16,'243way_Regular Symbol'!$L$3:$Q$250,'243way_RegularＸ_W()'!E$3+1,FALSE)),
'243way_Regular Symbol'!P92)</f>
        <v/>
      </c>
      <c r="F93" s="184" t="str">
        <f>IF('243way_Regular Symbol'!Q92="",
IF($A93-'243way_Regular Symbol'!H$16&gt;='243way_RegularＸ_W()'!F$2-1,"",VLOOKUP($A93-'243way_Regular Symbol'!H$16,'243way_Regular Symbol'!$L$3:$Q$250,'243way_RegularＸ_W()'!F$3+1,FALSE)),
'243way_Regular Symbol'!Q92)</f>
        <v/>
      </c>
      <c r="O93" s="342" t="str">
        <f>IF($A93&gt;='243way_Regular Symbol'!D$16,"",IF(B93=0,"",IF(OR(B93=$O$1,B93=$P$1,B94=$O$1,B94=$P$1,B95=$O$1,B95=$P$1),0,1)))</f>
        <v/>
      </c>
      <c r="P93" s="2" t="str">
        <f>IF($A93&gt;='243way_Regular Symbol'!E$16,"",IF(C93=0,"",IF(OR(C93=$O$1,C93=$P$1,C94=$O$1,C94=$P$1,C95=$O$1,C95=$P$1),0,1)))</f>
        <v/>
      </c>
      <c r="Q93" s="2" t="str">
        <f>IF($A93&gt;='243way_Regular Symbol'!F$16,"",IF(D93=0,"",IF(OR(D93=$O$1,D93=$P$1,D94=$O$1,D94=$P$1,D95=$O$1,D95=$P$1),0,1)))</f>
        <v/>
      </c>
      <c r="R93" s="2" t="str">
        <f>IF($A93&gt;='243way_Regular Symbol'!G$16,"",IF(E93=0,"",IF(OR(E93=$O$1,E93=$P$1,E94=$O$1,E94=$P$1,E95=$O$1,E95=$P$1),0,1)))</f>
        <v/>
      </c>
      <c r="S93" s="128" t="str">
        <f>IF($A93&gt;='243way_Regular Symbol'!H$16,"",IF(F93=0,"",IF(OR(F93=$O$1,F93=$P$1,F94=$O$1,F94=$P$1,F95=$O$1,F95=$P$1),0,1)))</f>
        <v/>
      </c>
      <c r="U93" s="342" t="str">
        <f>IF($A93&gt;='243way_Regular Symbol'!D$16,"",IF(B93=0,"",IF(OR(B93=$U$1,B93=$V$1,B94=$U$1,B94=$V$1,B95=$U$1,B95=$V$1),0,1)))</f>
        <v/>
      </c>
      <c r="V93" s="2" t="str">
        <f>IF($A93&gt;='243way_Regular Symbol'!E$16,"",IF(C93=0,"",IF(OR(C93=$U$1,C93=$V$1,C94=$U$1,C94=$V$1,C95=$U$1,C95=$V$1),0,1)))</f>
        <v/>
      </c>
      <c r="W93" s="2" t="str">
        <f>IF($A93&gt;='243way_Regular Symbol'!F$16,"",IF(D93=0,"",IF(OR(D93=$U$1,D93=$V$1,D94=$U$1,D94=$V$1,D95=$U$1,D95=$V$1),0,1)))</f>
        <v/>
      </c>
      <c r="X93" s="2" t="str">
        <f>IF($A93&gt;='243way_Regular Symbol'!G$16,"",IF(E93=0,"",IF(OR(E93=$U$1,E93=$V$1,E94=$U$1,E94=$V$1,E95=$U$1,E95=$V$1),0,1)))</f>
        <v/>
      </c>
      <c r="Y93" s="128" t="str">
        <f>IF($A93&gt;='243way_Regular Symbol'!H$16,"",IF(F93=0,"",IF(OR(F93=$U$1,F93=$V$1,F94=$U$1,F94=$V$1,F95=$U$1,F95=$V$1),0,1)))</f>
        <v/>
      </c>
      <c r="AA93" s="342" t="str">
        <f>IF($A93&gt;='243way_Regular Symbol'!D$16,"",IF(B93=0,"",IF(OR(B93=$AA$1,B93=$AB$1,B94=$AA$1,B94=$AB$1,B95=$AA$1,,B95=$AB$1),0,1)))</f>
        <v/>
      </c>
      <c r="AB93" s="2" t="str">
        <f>IF($A93&gt;='243way_Regular Symbol'!E$16,"",IF(C93=0,"",IF(OR(C93=$AA$1,C93=$AB$1,C94=$AA$1,C94=$AB$1,C95=$AA$1,,C95=$AB$1),0,1)))</f>
        <v/>
      </c>
      <c r="AC93" s="2" t="str">
        <f>IF($A93&gt;='243way_Regular Symbol'!F$16,"",IF(D93=0,"",IF(OR(D93=$AA$1,D93=$AB$1,D94=$AA$1,D94=$AB$1,D95=$AA$1,,D95=$AB$1),0,1)))</f>
        <v/>
      </c>
      <c r="AD93" s="2" t="str">
        <f>IF($A93&gt;='243way_Regular Symbol'!G$16,"",IF(E93=0,"",IF(OR(E93=$AA$1,E93=$AB$1,E94=$AA$1,E94=$AB$1,E95=$AA$1,,E95=$AB$1),0,1)))</f>
        <v/>
      </c>
      <c r="AE93" s="128" t="str">
        <f>IF($A93&gt;='243way_Regular Symbol'!H$16,"",IF(F93=0,"",IF(OR(F93=$AA$1,F93=$AB$1,F94=$AA$1,F94=$AB$1,F95=$AA$1,,F95=$AB$1),0,1)))</f>
        <v/>
      </c>
      <c r="AG93" s="342" t="str">
        <f>IF($A93&gt;='243way_Regular Symbol'!D$16,"",IF(B93=0,"",IF(OR(B93=$AG$1,B93=$AH$1,B94=$AG$1,B94=$AH$1,B95=$AG$1,B95=$AH$1),0,1)))</f>
        <v/>
      </c>
      <c r="AH93" s="2" t="str">
        <f>IF($A93&gt;='243way_Regular Symbol'!E$16,"",IF(C93=0,"",IF(OR(C93=$AG$1,C93=$AH$1,C94=$AG$1,C94=$AH$1,C95=$AG$1,C95=$AH$1),0,1)))</f>
        <v/>
      </c>
      <c r="AI93" s="2" t="str">
        <f>IF($A93&gt;='243way_Regular Symbol'!F$16,"",IF(D93=0,"",IF(OR(D93=$AG$1,D93=$AH$1,D94=$AG$1,D94=$AH$1,D95=$AG$1,D95=$AH$1),0,1)))</f>
        <v/>
      </c>
      <c r="AJ93" s="2" t="str">
        <f>IF($A93&gt;='243way_Regular Symbol'!G$16,"",IF(E93=0,"",IF(OR(E93=$AG$1,E93=$AH$1,E94=$AG$1,E94=$AH$1,E95=$AG$1,E95=$AH$1),0,1)))</f>
        <v/>
      </c>
      <c r="AK93" s="128" t="str">
        <f>IF($A93&gt;='243way_Regular Symbol'!H$16,"",IF(F93=0,"",IF(OR(F93=$AG$1,F93=$AH$1,F94=$AG$1,F94=$AH$1,F95=$AG$1,F95=$AH$1),0,1)))</f>
        <v/>
      </c>
      <c r="AM93" s="342" t="str">
        <f>IF($A93&gt;='243way_Regular Symbol'!D$16,"",IF(B93=0,"",IF(OR(B93=$AM$1,B93=$AN$1,B94=$AM$1,B94=$AN$1,B95=$AM$1,B95=$AN$1),0,1)))</f>
        <v/>
      </c>
      <c r="AN93" s="2" t="str">
        <f>IF($A93&gt;='243way_Regular Symbol'!E$16,"",IF(C93=0,"",IF(OR(C93=$AM$1,C93=$AN$1,C94=$AM$1,C94=$AN$1,C95=$AM$1,C95=$AN$1),0,1)))</f>
        <v/>
      </c>
      <c r="AO93" s="2" t="str">
        <f>IF($A93&gt;='243way_Regular Symbol'!F$16,"",IF(D93=0,"",IF(OR(D93=$AM$1,D93=$AN$1,D94=$AM$1,D94=$AN$1,D95=$AM$1,D95=$AN$1),0,1)))</f>
        <v/>
      </c>
      <c r="AP93" s="2" t="str">
        <f>IF($A93&gt;='243way_Regular Symbol'!G$16,"",IF(E93=0,"",IF(OR(E93=$AM$1,E93=$AN$1,E94=$AM$1,E94=$AN$1,E95=$AM$1,E95=$AN$1),0,1)))</f>
        <v/>
      </c>
      <c r="AQ93" s="128" t="str">
        <f>IF($A93&gt;='243way_Regular Symbol'!H$16,"",IF(F93=0,"",IF(OR(F93=$AM$1,F93=$AN$1,F94=$AM$1,F94=$AN$1,F95=$AM$1,F95=$AN$1),0,1)))</f>
        <v/>
      </c>
      <c r="AS93" s="342" t="str">
        <f>IF($A93&gt;='243way_Regular Symbol'!D$16,"",IF(B93=0,"",IF(OR(B93=$AM$1,B93=$AT$1,B94=$AM$1,B94=$AT$1,B95=$AM$1,B95=$AT$1),0,1)))</f>
        <v/>
      </c>
      <c r="AT93" s="2" t="str">
        <f>IF($A93&gt;='243way_Regular Symbol'!E$16,"",IF(C93=0,"",IF(OR(C93=$AM$1,C93=$AT$1,C94=$AM$1,C94=$AT$1,C95=$AM$1,C95=$AT$1),0,1)))</f>
        <v/>
      </c>
      <c r="AU93" s="2" t="str">
        <f>IF($A93&gt;='243way_Regular Symbol'!F$16,"",IF(D93=0,"",IF(OR(D93=$AM$1,D93=$AT$1,D94=$AM$1,D94=$AT$1,D95=$AM$1,D95=$AT$1),0,1)))</f>
        <v/>
      </c>
      <c r="AV93" s="2" t="str">
        <f>IF($A93&gt;='243way_Regular Symbol'!G$16,"",IF(E93=0,"",IF(OR(E93=$AM$1,E93=$AT$1,E94=$AM$1,E94=$AT$1,E95=$AM$1,E95=$AT$1),0,1)))</f>
        <v/>
      </c>
      <c r="AW93" s="128" t="str">
        <f>IF($A93&gt;='243way_Regular Symbol'!H$16,"",IF(F93=0,"",IF(OR(F93=$AM$1,F93=$AT$1,F94=$AM$1,F94=$AT$1,F95=$AM$1,F95=$AT$1),0,1)))</f>
        <v/>
      </c>
      <c r="AY93" s="342"/>
      <c r="AZ93" s="2"/>
      <c r="BA93" s="2" t="str">
        <f>IF($A93&gt;='243way_Regular Symbol'!F$16,"",COUNTIF(D93:D95,$AZ$1))</f>
        <v/>
      </c>
      <c r="BB93" s="2" t="str">
        <f>IF($A93&gt;='243way_Regular Symbol'!G$16,"",COUNTIF(E93:E95,$AZ$1))</f>
        <v/>
      </c>
      <c r="BC93" s="2" t="str">
        <f>IF($A93&gt;='243way_Regular Symbol'!H$16,"",COUNTIF(F93:F95,$AZ$1))</f>
        <v/>
      </c>
      <c r="BE93" s="342" t="str">
        <f>IF($A93&gt;='243way_Regular Symbol'!D$16,"",IF(B93=0,"",IF(OR(B93=$AM$1,B93=$BF$1,B94=$AM$1,B94=$BF$1,B95=$AM$1,B95=$BF$1),1,0)))</f>
        <v/>
      </c>
      <c r="BF93" s="342" t="str">
        <f>IF($A93&gt;='243way_Regular Symbol'!E$16,"",IF(C93=0,"",IF(OR(C93=$AM$1,C93=$BF$1,C94=$AM$1,C94=$BF$1,C95=$AM$1,C95=$BF$1),1,0)))</f>
        <v/>
      </c>
      <c r="BG93" s="342" t="str">
        <f>IF($A93&gt;='243way_Regular Symbol'!F$16,"",IF(D93=0,"",IF(OR(D93=$AM$1,D93=$BF$1,D94=$AM$1,D94=$BF$1,D95=$AM$1,D95=$BF$1),1,0)))</f>
        <v/>
      </c>
      <c r="BH93" s="342" t="str">
        <f>IF($A93&gt;='243way_Regular Symbol'!G$16,"",IF(E93=0,"",IF(OR(E93=$AM$1,E93=$BF$1,E94=$AM$1,E94=$BF$1,E95=$AM$1,E95=$BF$1),1,0)))</f>
        <v/>
      </c>
      <c r="BI93" s="342" t="str">
        <f>IF($A93&gt;='243way_Regular Symbol'!H$16,"",IF(F93=0,"",IF(OR(F93=$AM$1,F93=$BF$1,F94=$AM$1,F94=$BF$1,F95=$AM$1,F95=$BF$1),1,0)))</f>
        <v/>
      </c>
      <c r="BK93" s="342" t="str">
        <f>IF($A93&gt;='243way_Regular Symbol'!D$16,"",IF(B93=0,"",IF(OR(B93=$AM$1,B93=$BL$1,B94=$AM$1,B94=$BL$1,B95=$AM$1,B95=$BL$1),0,1)))</f>
        <v/>
      </c>
      <c r="BL93" s="2" t="str">
        <f>IF($A93&gt;='243way_Regular Symbol'!E$16,"",IF(C93=0,"",IF(OR(C93=$AM$1,C93=$BL$1,C94=$AM$1,C94=$BL$1,C95=$AM$1,C95=$BL$1),0,1)))</f>
        <v/>
      </c>
      <c r="BM93" s="2" t="str">
        <f>IF($A93&gt;='243way_Regular Symbol'!F$16,"",IF(D93=0,"",IF(OR(D93=$AM$1,D93=$BL$1,D94=$AM$1,D94=$BL$1,D95=$AM$1,D95=$BL$1),0,1)))</f>
        <v/>
      </c>
      <c r="BN93" s="2" t="str">
        <f>IF($A93&gt;='243way_Regular Symbol'!G$16,"",IF(E93=0,"",IF(OR(E93=$AM$1,E93=$BL$1,E94=$AM$1,E94=$BL$1,E95=$AM$1,E95=$BL$1),0,1)))</f>
        <v/>
      </c>
      <c r="BO93" s="128" t="str">
        <f>IF($A93&gt;='243way_Regular Symbol'!H$16,"",IF(F93=0,"",IF(OR(F93=$AM$1,F93=$BL$1,F94=$AM$1,F94=$BL$1,F95=$AM$1,F95=$BL$1),0,1)))</f>
        <v/>
      </c>
      <c r="BQ93" s="2" t="str">
        <f>IF($A93&gt;='243way_Regular Symbol'!D$16,"",IF(B93=0,"",IF(OR(B93=$BQ$1,B93=$BR$1,B94=$BQ$1,B94=$BR$1,B95=$BQ$1,B95=$BR$1),0,1)))</f>
        <v/>
      </c>
      <c r="BR93" s="2" t="str">
        <f>IF($A93&gt;='243way_Regular Symbol'!E$16,"",IF(C93=0,"",IF(OR(C93=$BQ$1,C93=$BR$1,C94=$BQ$1,C94=$BR$1,C95=$BQ$1,C95=$BR$1),0,1)))</f>
        <v/>
      </c>
      <c r="BS93" s="2" t="str">
        <f>IF($A93&gt;='243way_Regular Symbol'!F$16,"",IF(D93=0,"",IF(OR(D93=$BQ$1,D93=$BR$1,D94=$BQ$1,D94=$BR$1,D95=$BQ$1,D95=$BR$1),0,1)))</f>
        <v/>
      </c>
      <c r="BT93" s="2" t="str">
        <f>IF($A93&gt;='243way_Regular Symbol'!G$16,"",IF(E93=0,"",IF(OR(E93=$BQ$1,E93=$BR$1,E94=$BQ$1,E94=$BR$1,E95=$BQ$1,E95=$BR$1),0,1)))</f>
        <v/>
      </c>
      <c r="BU93" s="2" t="str">
        <f>IF($A93&gt;='243way_Regular Symbol'!H$16,"",IF(F93=0,"",IF(OR(F93=$BQ$1,F93=$BR$1,F94=$BQ$1,F94=$BR$1,F95=$BQ$1,F95=$BR$1),0,1)))</f>
        <v/>
      </c>
      <c r="BW93" s="2" t="str">
        <f>IF($A93&gt;='243way_Regular Symbol'!D$16,"",IF(B93=0,"",IF(OR(B93=$BW$1,B94=$BW$1,B95=$BW$1,B93=$BX$1,B94=$BX$1,B95=$BX$1),0,1)))</f>
        <v/>
      </c>
      <c r="BX93" s="2" t="str">
        <f>IF($A93&gt;='243way_Regular Symbol'!E$16,"",IF(C93=0,"",IF(OR(C93=$BW$1,C94=$BW$1,C95=$BW$1,C93=$BX$1,C94=$BX$1,C95=$BX$1),0,1)))</f>
        <v/>
      </c>
      <c r="BY93" s="2" t="str">
        <f>IF($A93&gt;='243way_Regular Symbol'!F$16,"",IF(D93=0,"",IF(OR(D93=$BW$1,D94=$BW$1,D95=$BW$1,D93=$BX$1,D94=$BX$1,D95=$BX$1),0,1)))</f>
        <v/>
      </c>
      <c r="BZ93" s="2" t="str">
        <f>IF($A93&gt;='243way_Regular Symbol'!G$16,"",IF(E93=0,"",IF(OR(E93=$BW$1,E94=$BW$1,E95=$BW$1,E93=$BX$1,E94=$BX$1,E95=$BX$1),0,1)))</f>
        <v/>
      </c>
      <c r="CA93" s="2" t="str">
        <f>IF($A93&gt;='243way_Regular Symbol'!H$16,"",IF(F93=0,"",IF(OR(F93=$BW$1,F94=$BW$1,F95=$BW$1,F93=$BX$1,F94=$BX$1,F95=$BX$1),0,1)))</f>
        <v/>
      </c>
      <c r="CC93" s="2" t="str">
        <f>IF($A93&gt;='243way_Regular Symbol'!D$16,"",IF(B93=0,"",IF(OR(B93=$BW$1,B94=$BW$1,B95=$BW$1,B93=$CD$1,B94=$CD$1,B95=$CD$1),0,1)))</f>
        <v/>
      </c>
      <c r="CD93" s="2" t="str">
        <f>IF($A93&gt;='243way_Regular Symbol'!E$16,"",IF(C93=0,"",IF(OR(C93=$BW$1,C94=$BW$1,C95=$BW$1,C93=$CD$1,C94=$CD$1,C95=$CD$1),0,1)))</f>
        <v/>
      </c>
      <c r="CE93" s="2" t="str">
        <f>IF($A93&gt;='243way_Regular Symbol'!F$16,"",IF(D93=0,"",IF(OR(D93=$BW$1,D94=$BW$1,D95=$BW$1,D93=$CD$1,D94=$CD$1,D95=$CD$1),0,1)))</f>
        <v/>
      </c>
      <c r="CF93" s="2" t="str">
        <f>IF($A93&gt;='243way_Regular Symbol'!G$16,"",IF(E93=0,"",IF(OR(E93=$BW$1,E94=$BW$1,E95=$BW$1,E93=$CD$1,E94=$CD$1,E95=$CD$1),0,1)))</f>
        <v/>
      </c>
      <c r="CG93" s="2" t="str">
        <f>IF($A93&gt;='243way_Regular Symbol'!H$16,"",IF(F93=0,"",IF(OR(F93=$BW$1,F94=$BW$1,F95=$BW$1,F93=$CD$1,F94=$CD$1,F95=$CD$1),0,1)))</f>
        <v/>
      </c>
      <c r="CI93" s="2" t="str">
        <f>IF($A93&gt;='243way_Regular Symbol'!D$16,"",IF(B93=0,"",IF(OR(B93=$BW$1,B94=$BW$1,B95=$BW$1,B93=$CJ$1,B94=$CJ$1,B95=$CJ$1),0,1)))</f>
        <v/>
      </c>
      <c r="CJ93" s="2" t="str">
        <f>IF($A93&gt;='243way_Regular Symbol'!E$16,"",IF(C93=0,"",IF(OR(C93=$BW$1,C94=$BW$1,C95=$BW$1,C93=$CJ$1,C94=$CJ$1,C95=$CJ$1),0,1)))</f>
        <v/>
      </c>
      <c r="CK93" s="2" t="str">
        <f>IF($A93&gt;='243way_Regular Symbol'!F$16,"",IF(D93=0,"",IF(OR(D93=$BW$1,D94=$BW$1,D95=$BW$1,D93=$CJ$1,D94=$CJ$1,D95=$CJ$1),0,1)))</f>
        <v/>
      </c>
      <c r="CL93" s="2" t="str">
        <f>IF($A93&gt;='243way_Regular Symbol'!G$16,"",IF(E93=0,"",IF(OR(E93=$BW$1,E94=$BW$1,E95=$BW$1,E93=$CJ$1,E94=$CJ$1,E95=$CJ$1),0,1)))</f>
        <v/>
      </c>
      <c r="CM93" s="2" t="str">
        <f>IF($A93&gt;='243way_Regular Symbol'!H$16,"",IF(F93=0,"",IF(OR(F93=$BW$1,F94=$BW$1,F95=$BW$1,F93=$CJ$1,F94=$CJ$1,F95=$CJ$1),0,1)))</f>
        <v/>
      </c>
      <c r="CO93" s="2" t="str">
        <f>IF($A93&gt;='243way_Regular Symbol'!D$16,"",IF(B93=0,"",IF(OR(B93=$BW$1,B94=$BW$1,B95=$BW$1,B93=$CP$1,B94=$CP$1,B95=$CP$1),0,1)))</f>
        <v/>
      </c>
      <c r="CP93" s="2" t="str">
        <f>IF($A93&gt;='243way_Regular Symbol'!E$16,"",IF(C93=0,"",IF(OR(C93=$BW$1,C94=$BW$1,C95=$BW$1,C93=$CP$1,C94=$CP$1,C95=$CP$1),0,1)))</f>
        <v/>
      </c>
      <c r="CQ93" s="2" t="str">
        <f>IF($A93&gt;='243way_Regular Symbol'!F$16,"",IF(D93=0,"",IF(OR(D93=$BW$1,D94=$BW$1,D95=$BW$1,D93=$CP$1,D94=$CP$1,D95=$CP$1),0,1)))</f>
        <v/>
      </c>
      <c r="CR93" s="2" t="str">
        <f>IF($A93&gt;='243way_Regular Symbol'!G$16,"",IF(E93=0,"",IF(OR(E93=$BW$1,E94=$BW$1,E95=$BW$1,E93=$CP$1,E94=$CP$1,E95=$CP$1),0,1)))</f>
        <v/>
      </c>
      <c r="CS93" s="2" t="str">
        <f>IF($A93&gt;='243way_Regular Symbol'!H$16,"",IF(F93=0,"",IF(OR(F93=$BW$1,F94=$BW$1,F95=$BW$1,F93=$CP$1,F94=$CP$1,F95=$CP$1),0,1)))</f>
        <v/>
      </c>
      <c r="CU93" s="2" t="str">
        <f>IF($A93&gt;='243way_Regular Symbol'!D$16,"",IF(B93=0,"",IF(OR(B93=$BW$1,B94=$BW$1,B95=$BW$1,B93=$CV$1,B94=$CV$1,B95=$CV$1),0,1)))</f>
        <v/>
      </c>
      <c r="CV93" s="2" t="str">
        <f>IF($A93&gt;='243way_Regular Symbol'!E$16,"",IF(C93=0,"",IF(OR(C93=$BW$1,C94=$BW$1,C95=$BW$1,C93=$CV$1,C94=$CV$1,C95=$CV$1),0,1)))</f>
        <v/>
      </c>
      <c r="CW93" s="2" t="str">
        <f>IF($A93&gt;='243way_Regular Symbol'!F$16,"",IF(D93=0,"",IF(OR(D93=$BW$1,D94=$BW$1,D95=$BW$1,D93=$CV$1,D94=$CV$1,D95=$CV$1),0,1)))</f>
        <v/>
      </c>
      <c r="CX93" s="2" t="str">
        <f>IF($A93&gt;='243way_Regular Symbol'!G$16,"",IF(E93=0,"",IF(OR(E93=$BW$1,E94=$BW$1,E95=$BW$1,E93=$CV$1,E94=$CV$1,E95=$CV$1),0,1)))</f>
        <v/>
      </c>
      <c r="CY93" s="2" t="str">
        <f>IF($A93&gt;='243way_Regular Symbol'!H$16,"",IF(F93=0,"",IF(OR(F93=$BW$1,F94=$BW$1,F95=$BW$1,F93=$CV$1,F94=$CV$1,F95=$CV$1),0,1)))</f>
        <v/>
      </c>
    </row>
    <row r="94" spans="1:103">
      <c r="A94" s="341">
        <f>IF('243way_Regular Symbol'!L93="","",'243way_Regular Symbol'!L93)</f>
        <v>90</v>
      </c>
      <c r="B94" s="184" t="str">
        <f>IF('243way_Regular Symbol'!M93="",
IF($A94-'243way_Regular Symbol'!D$16&gt;='243way_RegularＸ_W()'!B$2-1,"",VLOOKUP($A94-'243way_Regular Symbol'!D$16,'243way_Regular Symbol'!$L$3:$Q$250,'243way_RegularＸ_W()'!B$3+1,FALSE)),
'243way_Regular Symbol'!M93)</f>
        <v/>
      </c>
      <c r="C94" s="184" t="str">
        <f>IF('243way_Regular Symbol'!N93="",
IF($A94-'243way_Regular Symbol'!E$16&gt;='243way_RegularＸ_W()'!C$2-1,"",VLOOKUP($A94-'243way_Regular Symbol'!E$16,'243way_Regular Symbol'!$L$3:$Q$250,'243way_RegularＸ_W()'!C$3+1,FALSE)),
'243way_Regular Symbol'!N93)</f>
        <v/>
      </c>
      <c r="D94" s="184" t="str">
        <f>IF('243way_Regular Symbol'!O93="",
IF($A94-'243way_Regular Symbol'!F$16&gt;='243way_RegularＸ_W()'!D$2-1,"",VLOOKUP($A94-'243way_Regular Symbol'!F$16,'243way_Regular Symbol'!$L$3:$Q$250,'243way_RegularＸ_W()'!D$3+1,FALSE)),
'243way_Regular Symbol'!O93)</f>
        <v/>
      </c>
      <c r="E94" s="184" t="str">
        <f>IF('243way_Regular Symbol'!P93="",
IF($A94-'243way_Regular Symbol'!G$16&gt;='243way_RegularＸ_W()'!E$2-1,"",VLOOKUP($A94-'243way_Regular Symbol'!G$16,'243way_Regular Symbol'!$L$3:$Q$250,'243way_RegularＸ_W()'!E$3+1,FALSE)),
'243way_Regular Symbol'!P93)</f>
        <v/>
      </c>
      <c r="F94" s="184" t="str">
        <f>IF('243way_Regular Symbol'!Q93="",
IF($A94-'243way_Regular Symbol'!H$16&gt;='243way_RegularＸ_W()'!F$2-1,"",VLOOKUP($A94-'243way_Regular Symbol'!H$16,'243way_Regular Symbol'!$L$3:$Q$250,'243way_RegularＸ_W()'!F$3+1,FALSE)),
'243way_Regular Symbol'!Q93)</f>
        <v/>
      </c>
      <c r="O94" s="342" t="str">
        <f>IF($A94&gt;='243way_Regular Symbol'!D$16,"",IF(B94=0,"",IF(OR(B94=$O$1,B94=$P$1,B95=$O$1,B95=$P$1,B96=$O$1,B96=$P$1),0,1)))</f>
        <v/>
      </c>
      <c r="P94" s="2" t="str">
        <f>IF($A94&gt;='243way_Regular Symbol'!E$16,"",IF(C94=0,"",IF(OR(C94=$O$1,C94=$P$1,C95=$O$1,C95=$P$1,C96=$O$1,C96=$P$1),0,1)))</f>
        <v/>
      </c>
      <c r="Q94" s="2" t="str">
        <f>IF($A94&gt;='243way_Regular Symbol'!F$16,"",IF(D94=0,"",IF(OR(D94=$O$1,D94=$P$1,D95=$O$1,D95=$P$1,D96=$O$1,D96=$P$1),0,1)))</f>
        <v/>
      </c>
      <c r="R94" s="2" t="str">
        <f>IF($A94&gt;='243way_Regular Symbol'!G$16,"",IF(E94=0,"",IF(OR(E94=$O$1,E94=$P$1,E95=$O$1,E95=$P$1,E96=$O$1,E96=$P$1),0,1)))</f>
        <v/>
      </c>
      <c r="S94" s="128" t="str">
        <f>IF($A94&gt;='243way_Regular Symbol'!H$16,"",IF(F94=0,"",IF(OR(F94=$O$1,F94=$P$1,F95=$O$1,F95=$P$1,F96=$O$1,F96=$P$1),0,1)))</f>
        <v/>
      </c>
      <c r="U94" s="342" t="str">
        <f>IF($A94&gt;='243way_Regular Symbol'!D$16,"",IF(B94=0,"",IF(OR(B94=$U$1,B94=$V$1,B95=$U$1,B95=$V$1,B96=$U$1,B96=$V$1),0,1)))</f>
        <v/>
      </c>
      <c r="V94" s="2" t="str">
        <f>IF($A94&gt;='243way_Regular Symbol'!E$16,"",IF(C94=0,"",IF(OR(C94=$U$1,C94=$V$1,C95=$U$1,C95=$V$1,C96=$U$1,C96=$V$1),0,1)))</f>
        <v/>
      </c>
      <c r="W94" s="2" t="str">
        <f>IF($A94&gt;='243way_Regular Symbol'!F$16,"",IF(D94=0,"",IF(OR(D94=$U$1,D94=$V$1,D95=$U$1,D95=$V$1,D96=$U$1,D96=$V$1),0,1)))</f>
        <v/>
      </c>
      <c r="X94" s="2" t="str">
        <f>IF($A94&gt;='243way_Regular Symbol'!G$16,"",IF(E94=0,"",IF(OR(E94=$U$1,E94=$V$1,E95=$U$1,E95=$V$1,E96=$U$1,E96=$V$1),0,1)))</f>
        <v/>
      </c>
      <c r="Y94" s="128" t="str">
        <f>IF($A94&gt;='243way_Regular Symbol'!H$16,"",IF(F94=0,"",IF(OR(F94=$U$1,F94=$V$1,F95=$U$1,F95=$V$1,F96=$U$1,F96=$V$1),0,1)))</f>
        <v/>
      </c>
      <c r="AA94" s="342" t="str">
        <f>IF($A94&gt;='243way_Regular Symbol'!D$16,"",IF(B94=0,"",IF(OR(B94=$AA$1,B94=$AB$1,B95=$AA$1,B95=$AB$1,B96=$AA$1,,B96=$AB$1),0,1)))</f>
        <v/>
      </c>
      <c r="AB94" s="2" t="str">
        <f>IF($A94&gt;='243way_Regular Symbol'!E$16,"",IF(C94=0,"",IF(OR(C94=$AA$1,C94=$AB$1,C95=$AA$1,C95=$AB$1,C96=$AA$1,,C96=$AB$1),0,1)))</f>
        <v/>
      </c>
      <c r="AC94" s="2" t="str">
        <f>IF($A94&gt;='243way_Regular Symbol'!F$16,"",IF(D94=0,"",IF(OR(D94=$AA$1,D94=$AB$1,D95=$AA$1,D95=$AB$1,D96=$AA$1,,D96=$AB$1),0,1)))</f>
        <v/>
      </c>
      <c r="AD94" s="2" t="str">
        <f>IF($A94&gt;='243way_Regular Symbol'!G$16,"",IF(E94=0,"",IF(OR(E94=$AA$1,E94=$AB$1,E95=$AA$1,E95=$AB$1,E96=$AA$1,,E96=$AB$1),0,1)))</f>
        <v/>
      </c>
      <c r="AE94" s="128" t="str">
        <f>IF($A94&gt;='243way_Regular Symbol'!H$16,"",IF(F94=0,"",IF(OR(F94=$AA$1,F94=$AB$1,F95=$AA$1,F95=$AB$1,F96=$AA$1,,F96=$AB$1),0,1)))</f>
        <v/>
      </c>
      <c r="AG94" s="342" t="str">
        <f>IF($A94&gt;='243way_Regular Symbol'!D$16,"",IF(B94=0,"",IF(OR(B94=$AG$1,B94=$AH$1,B95=$AG$1,B95=$AH$1,B96=$AG$1,B96=$AH$1),0,1)))</f>
        <v/>
      </c>
      <c r="AH94" s="2" t="str">
        <f>IF($A94&gt;='243way_Regular Symbol'!E$16,"",IF(C94=0,"",IF(OR(C94=$AG$1,C94=$AH$1,C95=$AG$1,C95=$AH$1,C96=$AG$1,C96=$AH$1),0,1)))</f>
        <v/>
      </c>
      <c r="AI94" s="2" t="str">
        <f>IF($A94&gt;='243way_Regular Symbol'!F$16,"",IF(D94=0,"",IF(OR(D94=$AG$1,D94=$AH$1,D95=$AG$1,D95=$AH$1,D96=$AG$1,D96=$AH$1),0,1)))</f>
        <v/>
      </c>
      <c r="AJ94" s="2" t="str">
        <f>IF($A94&gt;='243way_Regular Symbol'!G$16,"",IF(E94=0,"",IF(OR(E94=$AG$1,E94=$AH$1,E95=$AG$1,E95=$AH$1,E96=$AG$1,E96=$AH$1),0,1)))</f>
        <v/>
      </c>
      <c r="AK94" s="128" t="str">
        <f>IF($A94&gt;='243way_Regular Symbol'!H$16,"",IF(F94=0,"",IF(OR(F94=$AG$1,F94=$AH$1,F95=$AG$1,F95=$AH$1,F96=$AG$1,F96=$AH$1),0,1)))</f>
        <v/>
      </c>
      <c r="AM94" s="342" t="str">
        <f>IF($A94&gt;='243way_Regular Symbol'!D$16,"",IF(B94=0,"",IF(OR(B94=$AM$1,B94=$AN$1,B95=$AM$1,B95=$AN$1,B96=$AM$1,B96=$AN$1),0,1)))</f>
        <v/>
      </c>
      <c r="AN94" s="2" t="str">
        <f>IF($A94&gt;='243way_Regular Symbol'!E$16,"",IF(C94=0,"",IF(OR(C94=$AM$1,C94=$AN$1,C95=$AM$1,C95=$AN$1,C96=$AM$1,C96=$AN$1),0,1)))</f>
        <v/>
      </c>
      <c r="AO94" s="2" t="str">
        <f>IF($A94&gt;='243way_Regular Symbol'!F$16,"",IF(D94=0,"",IF(OR(D94=$AM$1,D94=$AN$1,D95=$AM$1,D95=$AN$1,D96=$AM$1,D96=$AN$1),0,1)))</f>
        <v/>
      </c>
      <c r="AP94" s="2" t="str">
        <f>IF($A94&gt;='243way_Regular Symbol'!G$16,"",IF(E94=0,"",IF(OR(E94=$AM$1,E94=$AN$1,E95=$AM$1,E95=$AN$1,E96=$AM$1,E96=$AN$1),0,1)))</f>
        <v/>
      </c>
      <c r="AQ94" s="128" t="str">
        <f>IF($A94&gt;='243way_Regular Symbol'!H$16,"",IF(F94=0,"",IF(OR(F94=$AM$1,F94=$AN$1,F95=$AM$1,F95=$AN$1,F96=$AM$1,F96=$AN$1),0,1)))</f>
        <v/>
      </c>
      <c r="AS94" s="342" t="str">
        <f>IF($A94&gt;='243way_Regular Symbol'!D$16,"",IF(B94=0,"",IF(OR(B94=$AM$1,B94=$AT$1,B95=$AM$1,B95=$AT$1,B96=$AM$1,B96=$AT$1),0,1)))</f>
        <v/>
      </c>
      <c r="AT94" s="2" t="str">
        <f>IF($A94&gt;='243way_Regular Symbol'!E$16,"",IF(C94=0,"",IF(OR(C94=$AM$1,C94=$AT$1,C95=$AM$1,C95=$AT$1,C96=$AM$1,C96=$AT$1),0,1)))</f>
        <v/>
      </c>
      <c r="AU94" s="2" t="str">
        <f>IF($A94&gt;='243way_Regular Symbol'!F$16,"",IF(D94=0,"",IF(OR(D94=$AM$1,D94=$AT$1,D95=$AM$1,D95=$AT$1,D96=$AM$1,D96=$AT$1),0,1)))</f>
        <v/>
      </c>
      <c r="AV94" s="2" t="str">
        <f>IF($A94&gt;='243way_Regular Symbol'!G$16,"",IF(E94=0,"",IF(OR(E94=$AM$1,E94=$AT$1,E95=$AM$1,E95=$AT$1,E96=$AM$1,E96=$AT$1),0,1)))</f>
        <v/>
      </c>
      <c r="AW94" s="128" t="str">
        <f>IF($A94&gt;='243way_Regular Symbol'!H$16,"",IF(F94=0,"",IF(OR(F94=$AM$1,F94=$AT$1,F95=$AM$1,F95=$AT$1,F96=$AM$1,F96=$AT$1),0,1)))</f>
        <v/>
      </c>
      <c r="AY94" s="342"/>
      <c r="AZ94" s="2"/>
      <c r="BA94" s="2" t="str">
        <f>IF($A94&gt;='243way_Regular Symbol'!F$16,"",COUNTIF(D94:D96,$AZ$1))</f>
        <v/>
      </c>
      <c r="BB94" s="2" t="str">
        <f>IF($A94&gt;='243way_Regular Symbol'!G$16,"",COUNTIF(E94:E96,$AZ$1))</f>
        <v/>
      </c>
      <c r="BC94" s="2" t="str">
        <f>IF($A94&gt;='243way_Regular Symbol'!H$16,"",COUNTIF(F94:F96,$AZ$1))</f>
        <v/>
      </c>
      <c r="BE94" s="342" t="str">
        <f>IF($A94&gt;='243way_Regular Symbol'!D$16,"",IF(B94=0,"",IF(OR(B94=$AM$1,B94=$BF$1,B95=$AM$1,B95=$BF$1,B96=$AM$1,B96=$BF$1),1,0)))</f>
        <v/>
      </c>
      <c r="BF94" s="342" t="str">
        <f>IF($A94&gt;='243way_Regular Symbol'!E$16,"",IF(C94=0,"",IF(OR(C94=$AM$1,C94=$BF$1,C95=$AM$1,C95=$BF$1,C96=$AM$1,C96=$BF$1),1,0)))</f>
        <v/>
      </c>
      <c r="BG94" s="342" t="str">
        <f>IF($A94&gt;='243way_Regular Symbol'!F$16,"",IF(D94=0,"",IF(OR(D94=$AM$1,D94=$BF$1,D95=$AM$1,D95=$BF$1,D96=$AM$1,D96=$BF$1),1,0)))</f>
        <v/>
      </c>
      <c r="BH94" s="342" t="str">
        <f>IF($A94&gt;='243way_Regular Symbol'!G$16,"",IF(E94=0,"",IF(OR(E94=$AM$1,E94=$BF$1,E95=$AM$1,E95=$BF$1,E96=$AM$1,E96=$BF$1),1,0)))</f>
        <v/>
      </c>
      <c r="BI94" s="342" t="str">
        <f>IF($A94&gt;='243way_Regular Symbol'!H$16,"",IF(F94=0,"",IF(OR(F94=$AM$1,F94=$BF$1,F95=$AM$1,F95=$BF$1,F96=$AM$1,F96=$BF$1),1,0)))</f>
        <v/>
      </c>
      <c r="BK94" s="342" t="str">
        <f>IF($A94&gt;='243way_Regular Symbol'!D$16,"",IF(B94=0,"",IF(OR(B94=$AM$1,B94=$BL$1,B95=$AM$1,B95=$BL$1,B96=$AM$1,B96=$BL$1),0,1)))</f>
        <v/>
      </c>
      <c r="BL94" s="2" t="str">
        <f>IF($A94&gt;='243way_Regular Symbol'!E$16,"",IF(C94=0,"",IF(OR(C94=$AM$1,C94=$BL$1,C95=$AM$1,C95=$BL$1,C96=$AM$1,C96=$BL$1),0,1)))</f>
        <v/>
      </c>
      <c r="BM94" s="2" t="str">
        <f>IF($A94&gt;='243way_Regular Symbol'!F$16,"",IF(D94=0,"",IF(OR(D94=$AM$1,D94=$BL$1,D95=$AM$1,D95=$BL$1,D96=$AM$1,D96=$BL$1),0,1)))</f>
        <v/>
      </c>
      <c r="BN94" s="2" t="str">
        <f>IF($A94&gt;='243way_Regular Symbol'!G$16,"",IF(E94=0,"",IF(OR(E94=$AM$1,E94=$BL$1,E95=$AM$1,E95=$BL$1,E96=$AM$1,E96=$BL$1),0,1)))</f>
        <v/>
      </c>
      <c r="BO94" s="128" t="str">
        <f>IF($A94&gt;='243way_Regular Symbol'!H$16,"",IF(F94=0,"",IF(OR(F94=$AM$1,F94=$BL$1,F95=$AM$1,F95=$BL$1,F96=$AM$1,F96=$BL$1),0,1)))</f>
        <v/>
      </c>
      <c r="BQ94" s="2" t="str">
        <f>IF($A94&gt;='243way_Regular Symbol'!D$16,"",IF(B94=0,"",IF(OR(B94=$BQ$1,B94=$BR$1,B95=$BQ$1,B95=$BR$1,B96=$BQ$1,B96=$BR$1),0,1)))</f>
        <v/>
      </c>
      <c r="BR94" s="2" t="str">
        <f>IF($A94&gt;='243way_Regular Symbol'!E$16,"",IF(C94=0,"",IF(OR(C94=$BQ$1,C94=$BR$1,C95=$BQ$1,C95=$BR$1,C96=$BQ$1,C96=$BR$1),0,1)))</f>
        <v/>
      </c>
      <c r="BS94" s="2" t="str">
        <f>IF($A94&gt;='243way_Regular Symbol'!F$16,"",IF(D94=0,"",IF(OR(D94=$BQ$1,D94=$BR$1,D95=$BQ$1,D95=$BR$1,D96=$BQ$1,D96=$BR$1),0,1)))</f>
        <v/>
      </c>
      <c r="BT94" s="2" t="str">
        <f>IF($A94&gt;='243way_Regular Symbol'!G$16,"",IF(E94=0,"",IF(OR(E94=$BQ$1,E94=$BR$1,E95=$BQ$1,E95=$BR$1,E96=$BQ$1,E96=$BR$1),0,1)))</f>
        <v/>
      </c>
      <c r="BU94" s="2" t="str">
        <f>IF($A94&gt;='243way_Regular Symbol'!H$16,"",IF(F94=0,"",IF(OR(F94=$BQ$1,F94=$BR$1,F95=$BQ$1,F95=$BR$1,F96=$BQ$1,F96=$BR$1),0,1)))</f>
        <v/>
      </c>
      <c r="BW94" s="2" t="str">
        <f>IF($A94&gt;='243way_Regular Symbol'!D$16,"",IF(B94=0,"",IF(OR(B94=$BW$1,B95=$BW$1,B96=$BW$1,B94=$BX$1,B95=$BX$1,B96=$BX$1),0,1)))</f>
        <v/>
      </c>
      <c r="BX94" s="2" t="str">
        <f>IF($A94&gt;='243way_Regular Symbol'!E$16,"",IF(C94=0,"",IF(OR(C94=$BW$1,C95=$BW$1,C96=$BW$1,C94=$BX$1,C95=$BX$1,C96=$BX$1),0,1)))</f>
        <v/>
      </c>
      <c r="BY94" s="2" t="str">
        <f>IF($A94&gt;='243way_Regular Symbol'!F$16,"",IF(D94=0,"",IF(OR(D94=$BW$1,D95=$BW$1,D96=$BW$1,D94=$BX$1,D95=$BX$1,D96=$BX$1),0,1)))</f>
        <v/>
      </c>
      <c r="BZ94" s="2" t="str">
        <f>IF($A94&gt;='243way_Regular Symbol'!G$16,"",IF(E94=0,"",IF(OR(E94=$BW$1,E95=$BW$1,E96=$BW$1,E94=$BX$1,E95=$BX$1,E96=$BX$1),0,1)))</f>
        <v/>
      </c>
      <c r="CA94" s="2" t="str">
        <f>IF($A94&gt;='243way_Regular Symbol'!H$16,"",IF(F94=0,"",IF(OR(F94=$BW$1,F95=$BW$1,F96=$BW$1,F94=$BX$1,F95=$BX$1,F96=$BX$1),0,1)))</f>
        <v/>
      </c>
      <c r="CC94" s="2" t="str">
        <f>IF($A94&gt;='243way_Regular Symbol'!D$16,"",IF(B94=0,"",IF(OR(B94=$BW$1,B95=$BW$1,B96=$BW$1,B94=$CD$1,B95=$CD$1,B96=$CD$1),0,1)))</f>
        <v/>
      </c>
      <c r="CD94" s="2" t="str">
        <f>IF($A94&gt;='243way_Regular Symbol'!E$16,"",IF(C94=0,"",IF(OR(C94=$BW$1,C95=$BW$1,C96=$BW$1,C94=$CD$1,C95=$CD$1,C96=$CD$1),0,1)))</f>
        <v/>
      </c>
      <c r="CE94" s="2" t="str">
        <f>IF($A94&gt;='243way_Regular Symbol'!F$16,"",IF(D94=0,"",IF(OR(D94=$BW$1,D95=$BW$1,D96=$BW$1,D94=$CD$1,D95=$CD$1,D96=$CD$1),0,1)))</f>
        <v/>
      </c>
      <c r="CF94" s="2" t="str">
        <f>IF($A94&gt;='243way_Regular Symbol'!G$16,"",IF(E94=0,"",IF(OR(E94=$BW$1,E95=$BW$1,E96=$BW$1,E94=$CD$1,E95=$CD$1,E96=$CD$1),0,1)))</f>
        <v/>
      </c>
      <c r="CG94" s="2" t="str">
        <f>IF($A94&gt;='243way_Regular Symbol'!H$16,"",IF(F94=0,"",IF(OR(F94=$BW$1,F95=$BW$1,F96=$BW$1,F94=$CD$1,F95=$CD$1,F96=$CD$1),0,1)))</f>
        <v/>
      </c>
      <c r="CI94" s="2" t="str">
        <f>IF($A94&gt;='243way_Regular Symbol'!D$16,"",IF(B94=0,"",IF(OR(B94=$BW$1,B95=$BW$1,B96=$BW$1,B94=$CJ$1,B95=$CJ$1,B96=$CJ$1),0,1)))</f>
        <v/>
      </c>
      <c r="CJ94" s="2" t="str">
        <f>IF($A94&gt;='243way_Regular Symbol'!E$16,"",IF(C94=0,"",IF(OR(C94=$BW$1,C95=$BW$1,C96=$BW$1,C94=$CJ$1,C95=$CJ$1,C96=$CJ$1),0,1)))</f>
        <v/>
      </c>
      <c r="CK94" s="2" t="str">
        <f>IF($A94&gt;='243way_Regular Symbol'!F$16,"",IF(D94=0,"",IF(OR(D94=$BW$1,D95=$BW$1,D96=$BW$1,D94=$CJ$1,D95=$CJ$1,D96=$CJ$1),0,1)))</f>
        <v/>
      </c>
      <c r="CL94" s="2" t="str">
        <f>IF($A94&gt;='243way_Regular Symbol'!G$16,"",IF(E94=0,"",IF(OR(E94=$BW$1,E95=$BW$1,E96=$BW$1,E94=$CJ$1,E95=$CJ$1,E96=$CJ$1),0,1)))</f>
        <v/>
      </c>
      <c r="CM94" s="2" t="str">
        <f>IF($A94&gt;='243way_Regular Symbol'!H$16,"",IF(F94=0,"",IF(OR(F94=$BW$1,F95=$BW$1,F96=$BW$1,F94=$CJ$1,F95=$CJ$1,F96=$CJ$1),0,1)))</f>
        <v/>
      </c>
      <c r="CO94" s="2" t="str">
        <f>IF($A94&gt;='243way_Regular Symbol'!D$16,"",IF(B94=0,"",IF(OR(B94=$BW$1,B95=$BW$1,B96=$BW$1,B94=$CP$1,B95=$CP$1,B96=$CP$1),0,1)))</f>
        <v/>
      </c>
      <c r="CP94" s="2" t="str">
        <f>IF($A94&gt;='243way_Regular Symbol'!E$16,"",IF(C94=0,"",IF(OR(C94=$BW$1,C95=$BW$1,C96=$BW$1,C94=$CP$1,C95=$CP$1,C96=$CP$1),0,1)))</f>
        <v/>
      </c>
      <c r="CQ94" s="2" t="str">
        <f>IF($A94&gt;='243way_Regular Symbol'!F$16,"",IF(D94=0,"",IF(OR(D94=$BW$1,D95=$BW$1,D96=$BW$1,D94=$CP$1,D95=$CP$1,D96=$CP$1),0,1)))</f>
        <v/>
      </c>
      <c r="CR94" s="2" t="str">
        <f>IF($A94&gt;='243way_Regular Symbol'!G$16,"",IF(E94=0,"",IF(OR(E94=$BW$1,E95=$BW$1,E96=$BW$1,E94=$CP$1,E95=$CP$1,E96=$CP$1),0,1)))</f>
        <v/>
      </c>
      <c r="CS94" s="2" t="str">
        <f>IF($A94&gt;='243way_Regular Symbol'!H$16,"",IF(F94=0,"",IF(OR(F94=$BW$1,F95=$BW$1,F96=$BW$1,F94=$CP$1,F95=$CP$1,F96=$CP$1),0,1)))</f>
        <v/>
      </c>
      <c r="CU94" s="2" t="str">
        <f>IF($A94&gt;='243way_Regular Symbol'!D$16,"",IF(B94=0,"",IF(OR(B94=$BW$1,B95=$BW$1,B96=$BW$1,B94=$CV$1,B95=$CV$1,B96=$CV$1),0,1)))</f>
        <v/>
      </c>
      <c r="CV94" s="2" t="str">
        <f>IF($A94&gt;='243way_Regular Symbol'!E$16,"",IF(C94=0,"",IF(OR(C94=$BW$1,C95=$BW$1,C96=$BW$1,C94=$CV$1,C95=$CV$1,C96=$CV$1),0,1)))</f>
        <v/>
      </c>
      <c r="CW94" s="2" t="str">
        <f>IF($A94&gt;='243way_Regular Symbol'!F$16,"",IF(D94=0,"",IF(OR(D94=$BW$1,D95=$BW$1,D96=$BW$1,D94=$CV$1,D95=$CV$1,D96=$CV$1),0,1)))</f>
        <v/>
      </c>
      <c r="CX94" s="2" t="str">
        <f>IF($A94&gt;='243way_Regular Symbol'!G$16,"",IF(E94=0,"",IF(OR(E94=$BW$1,E95=$BW$1,E96=$BW$1,E94=$CV$1,E95=$CV$1,E96=$CV$1),0,1)))</f>
        <v/>
      </c>
      <c r="CY94" s="2" t="str">
        <f>IF($A94&gt;='243way_Regular Symbol'!H$16,"",IF(F94=0,"",IF(OR(F94=$BW$1,F95=$BW$1,F96=$BW$1,F94=$CV$1,F95=$CV$1,F96=$CV$1),0,1)))</f>
        <v/>
      </c>
    </row>
    <row r="95" spans="1:103">
      <c r="A95" s="341">
        <f>IF('243way_Regular Symbol'!L94="","",'243way_Regular Symbol'!L94)</f>
        <v>91</v>
      </c>
      <c r="B95" s="184" t="str">
        <f>IF('243way_Regular Symbol'!M94="",
IF($A95-'243way_Regular Symbol'!D$16&gt;='243way_RegularＸ_W()'!B$2-1,"",VLOOKUP($A95-'243way_Regular Symbol'!D$16,'243way_Regular Symbol'!$L$3:$Q$250,'243way_RegularＸ_W()'!B$3+1,FALSE)),
'243way_Regular Symbol'!M94)</f>
        <v/>
      </c>
      <c r="C95" s="184" t="str">
        <f>IF('243way_Regular Symbol'!N94="",
IF($A95-'243way_Regular Symbol'!E$16&gt;='243way_RegularＸ_W()'!C$2-1,"",VLOOKUP($A95-'243way_Regular Symbol'!E$16,'243way_Regular Symbol'!$L$3:$Q$250,'243way_RegularＸ_W()'!C$3+1,FALSE)),
'243way_Regular Symbol'!N94)</f>
        <v/>
      </c>
      <c r="D95" s="184" t="str">
        <f>IF('243way_Regular Symbol'!O94="",
IF($A95-'243way_Regular Symbol'!F$16&gt;='243way_RegularＸ_W()'!D$2-1,"",VLOOKUP($A95-'243way_Regular Symbol'!F$16,'243way_Regular Symbol'!$L$3:$Q$250,'243way_RegularＸ_W()'!D$3+1,FALSE)),
'243way_Regular Symbol'!O94)</f>
        <v/>
      </c>
      <c r="E95" s="184" t="str">
        <f>IF('243way_Regular Symbol'!P94="",
IF($A95-'243way_Regular Symbol'!G$16&gt;='243way_RegularＸ_W()'!E$2-1,"",VLOOKUP($A95-'243way_Regular Symbol'!G$16,'243way_Regular Symbol'!$L$3:$Q$250,'243way_RegularＸ_W()'!E$3+1,FALSE)),
'243way_Regular Symbol'!P94)</f>
        <v/>
      </c>
      <c r="F95" s="184" t="str">
        <f>IF('243way_Regular Symbol'!Q94="",
IF($A95-'243way_Regular Symbol'!H$16&gt;='243way_RegularＸ_W()'!F$2-1,"",VLOOKUP($A95-'243way_Regular Symbol'!H$16,'243way_Regular Symbol'!$L$3:$Q$250,'243way_RegularＸ_W()'!F$3+1,FALSE)),
'243way_Regular Symbol'!Q94)</f>
        <v/>
      </c>
      <c r="O95" s="342" t="str">
        <f>IF($A95&gt;='243way_Regular Symbol'!D$16,"",IF(B95=0,"",IF(OR(B95=$O$1,B95=$P$1,B96=$O$1,B96=$P$1,B97=$O$1,B97=$P$1),0,1)))</f>
        <v/>
      </c>
      <c r="P95" s="2" t="str">
        <f>IF($A95&gt;='243way_Regular Symbol'!E$16,"",IF(C95=0,"",IF(OR(C95=$O$1,C95=$P$1,C96=$O$1,C96=$P$1,C97=$O$1,C97=$P$1),0,1)))</f>
        <v/>
      </c>
      <c r="Q95" s="2" t="str">
        <f>IF($A95&gt;='243way_Regular Symbol'!F$16,"",IF(D95=0,"",IF(OR(D95=$O$1,D95=$P$1,D96=$O$1,D96=$P$1,D97=$O$1,D97=$P$1),0,1)))</f>
        <v/>
      </c>
      <c r="R95" s="2" t="str">
        <f>IF($A95&gt;='243way_Regular Symbol'!G$16,"",IF(E95=0,"",IF(OR(E95=$O$1,E95=$P$1,E96=$O$1,E96=$P$1,E97=$O$1,E97=$P$1),0,1)))</f>
        <v/>
      </c>
      <c r="S95" s="128" t="str">
        <f>IF($A95&gt;='243way_Regular Symbol'!H$16,"",IF(F95=0,"",IF(OR(F95=$O$1,F95=$P$1,F96=$O$1,F96=$P$1,F97=$O$1,F97=$P$1),0,1)))</f>
        <v/>
      </c>
      <c r="U95" s="342" t="str">
        <f>IF($A95&gt;='243way_Regular Symbol'!D$16,"",IF(B95=0,"",IF(OR(B95=$U$1,B95=$V$1,B96=$U$1,B96=$V$1,B97=$U$1,B97=$V$1),0,1)))</f>
        <v/>
      </c>
      <c r="V95" s="2" t="str">
        <f>IF($A95&gt;='243way_Regular Symbol'!E$16,"",IF(C95=0,"",IF(OR(C95=$U$1,C95=$V$1,C96=$U$1,C96=$V$1,C97=$U$1,C97=$V$1),0,1)))</f>
        <v/>
      </c>
      <c r="W95" s="2" t="str">
        <f>IF($A95&gt;='243way_Regular Symbol'!F$16,"",IF(D95=0,"",IF(OR(D95=$U$1,D95=$V$1,D96=$U$1,D96=$V$1,D97=$U$1,D97=$V$1),0,1)))</f>
        <v/>
      </c>
      <c r="X95" s="2" t="str">
        <f>IF($A95&gt;='243way_Regular Symbol'!G$16,"",IF(E95=0,"",IF(OR(E95=$U$1,E95=$V$1,E96=$U$1,E96=$V$1,E97=$U$1,E97=$V$1),0,1)))</f>
        <v/>
      </c>
      <c r="Y95" s="128" t="str">
        <f>IF($A95&gt;='243way_Regular Symbol'!H$16,"",IF(F95=0,"",IF(OR(F95=$U$1,F95=$V$1,F96=$U$1,F96=$V$1,F97=$U$1,F97=$V$1),0,1)))</f>
        <v/>
      </c>
      <c r="AA95" s="342" t="str">
        <f>IF($A95&gt;='243way_Regular Symbol'!D$16,"",IF(B95=0,"",IF(OR(B95=$AA$1,B95=$AB$1,B96=$AA$1,B96=$AB$1,B97=$AA$1,,B97=$AB$1),0,1)))</f>
        <v/>
      </c>
      <c r="AB95" s="2" t="str">
        <f>IF($A95&gt;='243way_Regular Symbol'!E$16,"",IF(C95=0,"",IF(OR(C95=$AA$1,C95=$AB$1,C96=$AA$1,C96=$AB$1,C97=$AA$1,,C97=$AB$1),0,1)))</f>
        <v/>
      </c>
      <c r="AC95" s="2" t="str">
        <f>IF($A95&gt;='243way_Regular Symbol'!F$16,"",IF(D95=0,"",IF(OR(D95=$AA$1,D95=$AB$1,D96=$AA$1,D96=$AB$1,D97=$AA$1,,D97=$AB$1),0,1)))</f>
        <v/>
      </c>
      <c r="AD95" s="2" t="str">
        <f>IF($A95&gt;='243way_Regular Symbol'!G$16,"",IF(E95=0,"",IF(OR(E95=$AA$1,E95=$AB$1,E96=$AA$1,E96=$AB$1,E97=$AA$1,,E97=$AB$1),0,1)))</f>
        <v/>
      </c>
      <c r="AE95" s="128" t="str">
        <f>IF($A95&gt;='243way_Regular Symbol'!H$16,"",IF(F95=0,"",IF(OR(F95=$AA$1,F95=$AB$1,F96=$AA$1,F96=$AB$1,F97=$AA$1,,F97=$AB$1),0,1)))</f>
        <v/>
      </c>
      <c r="AG95" s="342" t="str">
        <f>IF($A95&gt;='243way_Regular Symbol'!D$16,"",IF(B95=0,"",IF(OR(B95=$AG$1,B95=$AH$1,B96=$AG$1,B96=$AH$1,B97=$AG$1,B97=$AH$1),0,1)))</f>
        <v/>
      </c>
      <c r="AH95" s="2" t="str">
        <f>IF($A95&gt;='243way_Regular Symbol'!E$16,"",IF(C95=0,"",IF(OR(C95=$AG$1,C95=$AH$1,C96=$AG$1,C96=$AH$1,C97=$AG$1,C97=$AH$1),0,1)))</f>
        <v/>
      </c>
      <c r="AI95" s="2" t="str">
        <f>IF($A95&gt;='243way_Regular Symbol'!F$16,"",IF(D95=0,"",IF(OR(D95=$AG$1,D95=$AH$1,D96=$AG$1,D96=$AH$1,D97=$AG$1,D97=$AH$1),0,1)))</f>
        <v/>
      </c>
      <c r="AJ95" s="2" t="str">
        <f>IF($A95&gt;='243way_Regular Symbol'!G$16,"",IF(E95=0,"",IF(OR(E95=$AG$1,E95=$AH$1,E96=$AG$1,E96=$AH$1,E97=$AG$1,E97=$AH$1),0,1)))</f>
        <v/>
      </c>
      <c r="AK95" s="128" t="str">
        <f>IF($A95&gt;='243way_Regular Symbol'!H$16,"",IF(F95=0,"",IF(OR(F95=$AG$1,F95=$AH$1,F96=$AG$1,F96=$AH$1,F97=$AG$1,F97=$AH$1),0,1)))</f>
        <v/>
      </c>
      <c r="AM95" s="342" t="str">
        <f>IF($A95&gt;='243way_Regular Symbol'!D$16,"",IF(B95=0,"",IF(OR(B95=$AM$1,B95=$AN$1,B96=$AM$1,B96=$AN$1,B97=$AM$1,B97=$AN$1),0,1)))</f>
        <v/>
      </c>
      <c r="AN95" s="2" t="str">
        <f>IF($A95&gt;='243way_Regular Symbol'!E$16,"",IF(C95=0,"",IF(OR(C95=$AM$1,C95=$AN$1,C96=$AM$1,C96=$AN$1,C97=$AM$1,C97=$AN$1),0,1)))</f>
        <v/>
      </c>
      <c r="AO95" s="2" t="str">
        <f>IF($A95&gt;='243way_Regular Symbol'!F$16,"",IF(D95=0,"",IF(OR(D95=$AM$1,D95=$AN$1,D96=$AM$1,D96=$AN$1,D97=$AM$1,D97=$AN$1),0,1)))</f>
        <v/>
      </c>
      <c r="AP95" s="2" t="str">
        <f>IF($A95&gt;='243way_Regular Symbol'!G$16,"",IF(E95=0,"",IF(OR(E95=$AM$1,E95=$AN$1,E96=$AM$1,E96=$AN$1,E97=$AM$1,E97=$AN$1),0,1)))</f>
        <v/>
      </c>
      <c r="AQ95" s="128" t="str">
        <f>IF($A95&gt;='243way_Regular Symbol'!H$16,"",IF(F95=0,"",IF(OR(F95=$AM$1,F95=$AN$1,F96=$AM$1,F96=$AN$1,F97=$AM$1,F97=$AN$1),0,1)))</f>
        <v/>
      </c>
      <c r="AS95" s="342" t="str">
        <f>IF($A95&gt;='243way_Regular Symbol'!D$16,"",IF(B95=0,"",IF(OR(B95=$AM$1,B95=$AT$1,B96=$AM$1,B96=$AT$1,B97=$AM$1,B97=$AT$1),0,1)))</f>
        <v/>
      </c>
      <c r="AT95" s="2" t="str">
        <f>IF($A95&gt;='243way_Regular Symbol'!E$16,"",IF(C95=0,"",IF(OR(C95=$AM$1,C95=$AT$1,C96=$AM$1,C96=$AT$1,C97=$AM$1,C97=$AT$1),0,1)))</f>
        <v/>
      </c>
      <c r="AU95" s="2" t="str">
        <f>IF($A95&gt;='243way_Regular Symbol'!F$16,"",IF(D95=0,"",IF(OR(D95=$AM$1,D95=$AT$1,D96=$AM$1,D96=$AT$1,D97=$AM$1,D97=$AT$1),0,1)))</f>
        <v/>
      </c>
      <c r="AV95" s="2" t="str">
        <f>IF($A95&gt;='243way_Regular Symbol'!G$16,"",IF(E95=0,"",IF(OR(E95=$AM$1,E95=$AT$1,E96=$AM$1,E96=$AT$1,E97=$AM$1,E97=$AT$1),0,1)))</f>
        <v/>
      </c>
      <c r="AW95" s="128" t="str">
        <f>IF($A95&gt;='243way_Regular Symbol'!H$16,"",IF(F95=0,"",IF(OR(F95=$AM$1,F95=$AT$1,F96=$AM$1,F96=$AT$1,F97=$AM$1,F97=$AT$1),0,1)))</f>
        <v/>
      </c>
      <c r="AY95" s="342"/>
      <c r="AZ95" s="2"/>
      <c r="BA95" s="2" t="str">
        <f>IF($A95&gt;='243way_Regular Symbol'!F$16,"",COUNTIF(D95:D97,$AZ$1))</f>
        <v/>
      </c>
      <c r="BB95" s="2" t="str">
        <f>IF($A95&gt;='243way_Regular Symbol'!G$16,"",COUNTIF(E95:E97,$AZ$1))</f>
        <v/>
      </c>
      <c r="BC95" s="2" t="str">
        <f>IF($A95&gt;='243way_Regular Symbol'!H$16,"",COUNTIF(F95:F97,$AZ$1))</f>
        <v/>
      </c>
      <c r="BE95" s="342" t="str">
        <f>IF($A95&gt;='243way_Regular Symbol'!D$16,"",IF(B95=0,"",IF(OR(B95=$AM$1,B95=$BF$1,B96=$AM$1,B96=$BF$1,B97=$AM$1,B97=$BF$1),1,0)))</f>
        <v/>
      </c>
      <c r="BF95" s="342" t="str">
        <f>IF($A95&gt;='243way_Regular Symbol'!E$16,"",IF(C95=0,"",IF(OR(C95=$AM$1,C95=$BF$1,C96=$AM$1,C96=$BF$1,C97=$AM$1,C97=$BF$1),1,0)))</f>
        <v/>
      </c>
      <c r="BG95" s="342" t="str">
        <f>IF($A95&gt;='243way_Regular Symbol'!F$16,"",IF(D95=0,"",IF(OR(D95=$AM$1,D95=$BF$1,D96=$AM$1,D96=$BF$1,D97=$AM$1,D97=$BF$1),1,0)))</f>
        <v/>
      </c>
      <c r="BH95" s="342" t="str">
        <f>IF($A95&gt;='243way_Regular Symbol'!G$16,"",IF(E95=0,"",IF(OR(E95=$AM$1,E95=$BF$1,E96=$AM$1,E96=$BF$1,E97=$AM$1,E97=$BF$1),1,0)))</f>
        <v/>
      </c>
      <c r="BI95" s="342" t="str">
        <f>IF($A95&gt;='243way_Regular Symbol'!H$16,"",IF(F95=0,"",IF(OR(F95=$AM$1,F95=$BF$1,F96=$AM$1,F96=$BF$1,F97=$AM$1,F97=$BF$1),1,0)))</f>
        <v/>
      </c>
      <c r="BK95" s="342" t="str">
        <f>IF($A95&gt;='243way_Regular Symbol'!D$16,"",IF(B95=0,"",IF(OR(B95=$AM$1,B95=$BL$1,B96=$AM$1,B96=$BL$1,B97=$AM$1,B97=$BL$1),0,1)))</f>
        <v/>
      </c>
      <c r="BL95" s="2" t="str">
        <f>IF($A95&gt;='243way_Regular Symbol'!E$16,"",IF(C95=0,"",IF(OR(C95=$AM$1,C95=$BL$1,C96=$AM$1,C96=$BL$1,C97=$AM$1,C97=$BL$1),0,1)))</f>
        <v/>
      </c>
      <c r="BM95" s="2" t="str">
        <f>IF($A95&gt;='243way_Regular Symbol'!F$16,"",IF(D95=0,"",IF(OR(D95=$AM$1,D95=$BL$1,D96=$AM$1,D96=$BL$1,D97=$AM$1,D97=$BL$1),0,1)))</f>
        <v/>
      </c>
      <c r="BN95" s="2" t="str">
        <f>IF($A95&gt;='243way_Regular Symbol'!G$16,"",IF(E95=0,"",IF(OR(E95=$AM$1,E95=$BL$1,E96=$AM$1,E96=$BL$1,E97=$AM$1,E97=$BL$1),0,1)))</f>
        <v/>
      </c>
      <c r="BO95" s="128" t="str">
        <f>IF($A95&gt;='243way_Regular Symbol'!H$16,"",IF(F95=0,"",IF(OR(F95=$AM$1,F95=$BL$1,F96=$AM$1,F96=$BL$1,F97=$AM$1,F97=$BL$1),0,1)))</f>
        <v/>
      </c>
      <c r="BQ95" s="2" t="str">
        <f>IF($A95&gt;='243way_Regular Symbol'!D$16,"",IF(B95=0,"",IF(OR(B95=$BQ$1,B95=$BR$1,B96=$BQ$1,B96=$BR$1,B97=$BQ$1,B97=$BR$1),0,1)))</f>
        <v/>
      </c>
      <c r="BR95" s="2" t="str">
        <f>IF($A95&gt;='243way_Regular Symbol'!E$16,"",IF(C95=0,"",IF(OR(C95=$BQ$1,C95=$BR$1,C96=$BQ$1,C96=$BR$1,C97=$BQ$1,C97=$BR$1),0,1)))</f>
        <v/>
      </c>
      <c r="BS95" s="2" t="str">
        <f>IF($A95&gt;='243way_Regular Symbol'!F$16,"",IF(D95=0,"",IF(OR(D95=$BQ$1,D95=$BR$1,D96=$BQ$1,D96=$BR$1,D97=$BQ$1,D97=$BR$1),0,1)))</f>
        <v/>
      </c>
      <c r="BT95" s="2" t="str">
        <f>IF($A95&gt;='243way_Regular Symbol'!G$16,"",IF(E95=0,"",IF(OR(E95=$BQ$1,E95=$BR$1,E96=$BQ$1,E96=$BR$1,E97=$BQ$1,E97=$BR$1),0,1)))</f>
        <v/>
      </c>
      <c r="BU95" s="2" t="str">
        <f>IF($A95&gt;='243way_Regular Symbol'!H$16,"",IF(F95=0,"",IF(OR(F95=$BQ$1,F95=$BR$1,F96=$BQ$1,F96=$BR$1,F97=$BQ$1,F97=$BR$1),0,1)))</f>
        <v/>
      </c>
      <c r="BW95" s="2" t="str">
        <f>IF($A95&gt;='243way_Regular Symbol'!D$16,"",IF(B95=0,"",IF(OR(B95=$BW$1,B96=$BW$1,B97=$BW$1,B95=$BX$1,B96=$BX$1,B97=$BX$1),0,1)))</f>
        <v/>
      </c>
      <c r="BX95" s="2" t="str">
        <f>IF($A95&gt;='243way_Regular Symbol'!E$16,"",IF(C95=0,"",IF(OR(C95=$BW$1,C96=$BW$1,C97=$BW$1,C95=$BX$1,C96=$BX$1,C97=$BX$1),0,1)))</f>
        <v/>
      </c>
      <c r="BY95" s="2" t="str">
        <f>IF($A95&gt;='243way_Regular Symbol'!F$16,"",IF(D95=0,"",IF(OR(D95=$BW$1,D96=$BW$1,D97=$BW$1,D95=$BX$1,D96=$BX$1,D97=$BX$1),0,1)))</f>
        <v/>
      </c>
      <c r="BZ95" s="2" t="str">
        <f>IF($A95&gt;='243way_Regular Symbol'!G$16,"",IF(E95=0,"",IF(OR(E95=$BW$1,E96=$BW$1,E97=$BW$1,E95=$BX$1,E96=$BX$1,E97=$BX$1),0,1)))</f>
        <v/>
      </c>
      <c r="CA95" s="2" t="str">
        <f>IF($A95&gt;='243way_Regular Symbol'!H$16,"",IF(F95=0,"",IF(OR(F95=$BW$1,F96=$BW$1,F97=$BW$1,F95=$BX$1,F96=$BX$1,F97=$BX$1),0,1)))</f>
        <v/>
      </c>
      <c r="CC95" s="2" t="str">
        <f>IF($A95&gt;='243way_Regular Symbol'!D$16,"",IF(B95=0,"",IF(OR(B95=$BW$1,B96=$BW$1,B97=$BW$1,B95=$CD$1,B96=$CD$1,B97=$CD$1),0,1)))</f>
        <v/>
      </c>
      <c r="CD95" s="2" t="str">
        <f>IF($A95&gt;='243way_Regular Symbol'!E$16,"",IF(C95=0,"",IF(OR(C95=$BW$1,C96=$BW$1,C97=$BW$1,C95=$CD$1,C96=$CD$1,C97=$CD$1),0,1)))</f>
        <v/>
      </c>
      <c r="CE95" s="2" t="str">
        <f>IF($A95&gt;='243way_Regular Symbol'!F$16,"",IF(D95=0,"",IF(OR(D95=$BW$1,D96=$BW$1,D97=$BW$1,D95=$CD$1,D96=$CD$1,D97=$CD$1),0,1)))</f>
        <v/>
      </c>
      <c r="CF95" s="2" t="str">
        <f>IF($A95&gt;='243way_Regular Symbol'!G$16,"",IF(E95=0,"",IF(OR(E95=$BW$1,E96=$BW$1,E97=$BW$1,E95=$CD$1,E96=$CD$1,E97=$CD$1),0,1)))</f>
        <v/>
      </c>
      <c r="CG95" s="2" t="str">
        <f>IF($A95&gt;='243way_Regular Symbol'!H$16,"",IF(F95=0,"",IF(OR(F95=$BW$1,F96=$BW$1,F97=$BW$1,F95=$CD$1,F96=$CD$1,F97=$CD$1),0,1)))</f>
        <v/>
      </c>
      <c r="CI95" s="2" t="str">
        <f>IF($A95&gt;='243way_Regular Symbol'!D$16,"",IF(B95=0,"",IF(OR(B95=$BW$1,B96=$BW$1,B97=$BW$1,B95=$CJ$1,B96=$CJ$1,B97=$CJ$1),0,1)))</f>
        <v/>
      </c>
      <c r="CJ95" s="2" t="str">
        <f>IF($A95&gt;='243way_Regular Symbol'!E$16,"",IF(C95=0,"",IF(OR(C95=$BW$1,C96=$BW$1,C97=$BW$1,C95=$CJ$1,C96=$CJ$1,C97=$CJ$1),0,1)))</f>
        <v/>
      </c>
      <c r="CK95" s="2" t="str">
        <f>IF($A95&gt;='243way_Regular Symbol'!F$16,"",IF(D95=0,"",IF(OR(D95=$BW$1,D96=$BW$1,D97=$BW$1,D95=$CJ$1,D96=$CJ$1,D97=$CJ$1),0,1)))</f>
        <v/>
      </c>
      <c r="CL95" s="2" t="str">
        <f>IF($A95&gt;='243way_Regular Symbol'!G$16,"",IF(E95=0,"",IF(OR(E95=$BW$1,E96=$BW$1,E97=$BW$1,E95=$CJ$1,E96=$CJ$1,E97=$CJ$1),0,1)))</f>
        <v/>
      </c>
      <c r="CM95" s="2" t="str">
        <f>IF($A95&gt;='243way_Regular Symbol'!H$16,"",IF(F95=0,"",IF(OR(F95=$BW$1,F96=$BW$1,F97=$BW$1,F95=$CJ$1,F96=$CJ$1,F97=$CJ$1),0,1)))</f>
        <v/>
      </c>
      <c r="CO95" s="2" t="str">
        <f>IF($A95&gt;='243way_Regular Symbol'!D$16,"",IF(B95=0,"",IF(OR(B95=$BW$1,B96=$BW$1,B97=$BW$1,B95=$CP$1,B96=$CP$1,B97=$CP$1),0,1)))</f>
        <v/>
      </c>
      <c r="CP95" s="2" t="str">
        <f>IF($A95&gt;='243way_Regular Symbol'!E$16,"",IF(C95=0,"",IF(OR(C95=$BW$1,C96=$BW$1,C97=$BW$1,C95=$CP$1,C96=$CP$1,C97=$CP$1),0,1)))</f>
        <v/>
      </c>
      <c r="CQ95" s="2" t="str">
        <f>IF($A95&gt;='243way_Regular Symbol'!F$16,"",IF(D95=0,"",IF(OR(D95=$BW$1,D96=$BW$1,D97=$BW$1,D95=$CP$1,D96=$CP$1,D97=$CP$1),0,1)))</f>
        <v/>
      </c>
      <c r="CR95" s="2" t="str">
        <f>IF($A95&gt;='243way_Regular Symbol'!G$16,"",IF(E95=0,"",IF(OR(E95=$BW$1,E96=$BW$1,E97=$BW$1,E95=$CP$1,E96=$CP$1,E97=$CP$1),0,1)))</f>
        <v/>
      </c>
      <c r="CS95" s="2" t="str">
        <f>IF($A95&gt;='243way_Regular Symbol'!H$16,"",IF(F95=0,"",IF(OR(F95=$BW$1,F96=$BW$1,F97=$BW$1,F95=$CP$1,F96=$CP$1,F97=$CP$1),0,1)))</f>
        <v/>
      </c>
      <c r="CU95" s="2" t="str">
        <f>IF($A95&gt;='243way_Regular Symbol'!D$16,"",IF(B95=0,"",IF(OR(B95=$BW$1,B96=$BW$1,B97=$BW$1,B95=$CV$1,B96=$CV$1,B97=$CV$1),0,1)))</f>
        <v/>
      </c>
      <c r="CV95" s="2" t="str">
        <f>IF($A95&gt;='243way_Regular Symbol'!E$16,"",IF(C95=0,"",IF(OR(C95=$BW$1,C96=$BW$1,C97=$BW$1,C95=$CV$1,C96=$CV$1,C97=$CV$1),0,1)))</f>
        <v/>
      </c>
      <c r="CW95" s="2" t="str">
        <f>IF($A95&gt;='243way_Regular Symbol'!F$16,"",IF(D95=0,"",IF(OR(D95=$BW$1,D96=$BW$1,D97=$BW$1,D95=$CV$1,D96=$CV$1,D97=$CV$1),0,1)))</f>
        <v/>
      </c>
      <c r="CX95" s="2" t="str">
        <f>IF($A95&gt;='243way_Regular Symbol'!G$16,"",IF(E95=0,"",IF(OR(E95=$BW$1,E96=$BW$1,E97=$BW$1,E95=$CV$1,E96=$CV$1,E97=$CV$1),0,1)))</f>
        <v/>
      </c>
      <c r="CY95" s="2" t="str">
        <f>IF($A95&gt;='243way_Regular Symbol'!H$16,"",IF(F95=0,"",IF(OR(F95=$BW$1,F96=$BW$1,F97=$BW$1,F95=$CV$1,F96=$CV$1,F97=$CV$1),0,1)))</f>
        <v/>
      </c>
    </row>
    <row r="96" spans="1:103">
      <c r="A96" s="341">
        <f>IF('243way_Regular Symbol'!L95="","",'243way_Regular Symbol'!L95)</f>
        <v>92</v>
      </c>
      <c r="B96" s="184" t="str">
        <f>IF('243way_Regular Symbol'!M95="",
IF($A96-'243way_Regular Symbol'!D$16&gt;='243way_RegularＸ_W()'!B$2-1,"",VLOOKUP($A96-'243way_Regular Symbol'!D$16,'243way_Regular Symbol'!$L$3:$Q$250,'243way_RegularＸ_W()'!B$3+1,FALSE)),
'243way_Regular Symbol'!M95)</f>
        <v/>
      </c>
      <c r="C96" s="184" t="str">
        <f>IF('243way_Regular Symbol'!N95="",
IF($A96-'243way_Regular Symbol'!E$16&gt;='243way_RegularＸ_W()'!C$2-1,"",VLOOKUP($A96-'243way_Regular Symbol'!E$16,'243way_Regular Symbol'!$L$3:$Q$250,'243way_RegularＸ_W()'!C$3+1,FALSE)),
'243way_Regular Symbol'!N95)</f>
        <v/>
      </c>
      <c r="D96" s="184" t="str">
        <f>IF('243way_Regular Symbol'!O95="",
IF($A96-'243way_Regular Symbol'!F$16&gt;='243way_RegularＸ_W()'!D$2-1,"",VLOOKUP($A96-'243way_Regular Symbol'!F$16,'243way_Regular Symbol'!$L$3:$Q$250,'243way_RegularＸ_W()'!D$3+1,FALSE)),
'243way_Regular Symbol'!O95)</f>
        <v/>
      </c>
      <c r="E96" s="184" t="str">
        <f>IF('243way_Regular Symbol'!P95="",
IF($A96-'243way_Regular Symbol'!G$16&gt;='243way_RegularＸ_W()'!E$2-1,"",VLOOKUP($A96-'243way_Regular Symbol'!G$16,'243way_Regular Symbol'!$L$3:$Q$250,'243way_RegularＸ_W()'!E$3+1,FALSE)),
'243way_Regular Symbol'!P95)</f>
        <v/>
      </c>
      <c r="F96" s="184" t="str">
        <f>IF('243way_Regular Symbol'!Q95="",
IF($A96-'243way_Regular Symbol'!H$16&gt;='243way_RegularＸ_W()'!F$2-1,"",VLOOKUP($A96-'243way_Regular Symbol'!H$16,'243way_Regular Symbol'!$L$3:$Q$250,'243way_RegularＸ_W()'!F$3+1,FALSE)),
'243way_Regular Symbol'!Q95)</f>
        <v/>
      </c>
      <c r="O96" s="342" t="str">
        <f>IF($A96&gt;='243way_Regular Symbol'!D$16,"",IF(B96=0,"",IF(OR(B96=$O$1,B96=$P$1,B97=$O$1,B97=$P$1,B98=$O$1,B98=$P$1),0,1)))</f>
        <v/>
      </c>
      <c r="P96" s="2" t="str">
        <f>IF($A96&gt;='243way_Regular Symbol'!E$16,"",IF(C96=0,"",IF(OR(C96=$O$1,C96=$P$1,C97=$O$1,C97=$P$1,C98=$O$1,C98=$P$1),0,1)))</f>
        <v/>
      </c>
      <c r="Q96" s="2" t="str">
        <f>IF($A96&gt;='243way_Regular Symbol'!F$16,"",IF(D96=0,"",IF(OR(D96=$O$1,D96=$P$1,D97=$O$1,D97=$P$1,D98=$O$1,D98=$P$1),0,1)))</f>
        <v/>
      </c>
      <c r="R96" s="2" t="str">
        <f>IF($A96&gt;='243way_Regular Symbol'!G$16,"",IF(E96=0,"",IF(OR(E96=$O$1,E96=$P$1,E97=$O$1,E97=$P$1,E98=$O$1,E98=$P$1),0,1)))</f>
        <v/>
      </c>
      <c r="S96" s="128" t="str">
        <f>IF($A96&gt;='243way_Regular Symbol'!H$16,"",IF(F96=0,"",IF(OR(F96=$O$1,F96=$P$1,F97=$O$1,F97=$P$1,F98=$O$1,F98=$P$1),0,1)))</f>
        <v/>
      </c>
      <c r="U96" s="342" t="str">
        <f>IF($A96&gt;='243way_Regular Symbol'!D$16,"",IF(B96=0,"",IF(OR(B96=$U$1,B96=$V$1,B97=$U$1,B97=$V$1,B98=$U$1,B98=$V$1),0,1)))</f>
        <v/>
      </c>
      <c r="V96" s="2" t="str">
        <f>IF($A96&gt;='243way_Regular Symbol'!E$16,"",IF(C96=0,"",IF(OR(C96=$U$1,C96=$V$1,C97=$U$1,C97=$V$1,C98=$U$1,C98=$V$1),0,1)))</f>
        <v/>
      </c>
      <c r="W96" s="2" t="str">
        <f>IF($A96&gt;='243way_Regular Symbol'!F$16,"",IF(D96=0,"",IF(OR(D96=$U$1,D96=$V$1,D97=$U$1,D97=$V$1,D98=$U$1,D98=$V$1),0,1)))</f>
        <v/>
      </c>
      <c r="X96" s="2" t="str">
        <f>IF($A96&gt;='243way_Regular Symbol'!G$16,"",IF(E96=0,"",IF(OR(E96=$U$1,E96=$V$1,E97=$U$1,E97=$V$1,E98=$U$1,E98=$V$1),0,1)))</f>
        <v/>
      </c>
      <c r="Y96" s="128" t="str">
        <f>IF($A96&gt;='243way_Regular Symbol'!H$16,"",IF(F96=0,"",IF(OR(F96=$U$1,F96=$V$1,F97=$U$1,F97=$V$1,F98=$U$1,F98=$V$1),0,1)))</f>
        <v/>
      </c>
      <c r="AA96" s="342" t="str">
        <f>IF($A96&gt;='243way_Regular Symbol'!D$16,"",IF(B96=0,"",IF(OR(B96=$AA$1,B96=$AB$1,B97=$AA$1,B97=$AB$1,B98=$AA$1,,B98=$AB$1),0,1)))</f>
        <v/>
      </c>
      <c r="AB96" s="2" t="str">
        <f>IF($A96&gt;='243way_Regular Symbol'!E$16,"",IF(C96=0,"",IF(OR(C96=$AA$1,C96=$AB$1,C97=$AA$1,C97=$AB$1,C98=$AA$1,,C98=$AB$1),0,1)))</f>
        <v/>
      </c>
      <c r="AC96" s="2" t="str">
        <f>IF($A96&gt;='243way_Regular Symbol'!F$16,"",IF(D96=0,"",IF(OR(D96=$AA$1,D96=$AB$1,D97=$AA$1,D97=$AB$1,D98=$AA$1,,D98=$AB$1),0,1)))</f>
        <v/>
      </c>
      <c r="AD96" s="2" t="str">
        <f>IF($A96&gt;='243way_Regular Symbol'!G$16,"",IF(E96=0,"",IF(OR(E96=$AA$1,E96=$AB$1,E97=$AA$1,E97=$AB$1,E98=$AA$1,,E98=$AB$1),0,1)))</f>
        <v/>
      </c>
      <c r="AE96" s="128" t="str">
        <f>IF($A96&gt;='243way_Regular Symbol'!H$16,"",IF(F96=0,"",IF(OR(F96=$AA$1,F96=$AB$1,F97=$AA$1,F97=$AB$1,F98=$AA$1,,F98=$AB$1),0,1)))</f>
        <v/>
      </c>
      <c r="AG96" s="342" t="str">
        <f>IF($A96&gt;='243way_Regular Symbol'!D$16,"",IF(B96=0,"",IF(OR(B96=$AG$1,B96=$AH$1,B97=$AG$1,B97=$AH$1,B98=$AG$1,B98=$AH$1),0,1)))</f>
        <v/>
      </c>
      <c r="AH96" s="2" t="str">
        <f>IF($A96&gt;='243way_Regular Symbol'!E$16,"",IF(C96=0,"",IF(OR(C96=$AG$1,C96=$AH$1,C97=$AG$1,C97=$AH$1,C98=$AG$1,C98=$AH$1),0,1)))</f>
        <v/>
      </c>
      <c r="AI96" s="2" t="str">
        <f>IF($A96&gt;='243way_Regular Symbol'!F$16,"",IF(D96=0,"",IF(OR(D96=$AG$1,D96=$AH$1,D97=$AG$1,D97=$AH$1,D98=$AG$1,D98=$AH$1),0,1)))</f>
        <v/>
      </c>
      <c r="AJ96" s="2" t="str">
        <f>IF($A96&gt;='243way_Regular Symbol'!G$16,"",IF(E96=0,"",IF(OR(E96=$AG$1,E96=$AH$1,E97=$AG$1,E97=$AH$1,E98=$AG$1,E98=$AH$1),0,1)))</f>
        <v/>
      </c>
      <c r="AK96" s="128" t="str">
        <f>IF($A96&gt;='243way_Regular Symbol'!H$16,"",IF(F96=0,"",IF(OR(F96=$AG$1,F96=$AH$1,F97=$AG$1,F97=$AH$1,F98=$AG$1,F98=$AH$1),0,1)))</f>
        <v/>
      </c>
      <c r="AM96" s="342" t="str">
        <f>IF($A96&gt;='243way_Regular Symbol'!D$16,"",IF(B96=0,"",IF(OR(B96=$AM$1,B96=$AN$1,B97=$AM$1,B97=$AN$1,B98=$AM$1,B98=$AN$1),0,1)))</f>
        <v/>
      </c>
      <c r="AN96" s="2" t="str">
        <f>IF($A96&gt;='243way_Regular Symbol'!E$16,"",IF(C96=0,"",IF(OR(C96=$AM$1,C96=$AN$1,C97=$AM$1,C97=$AN$1,C98=$AM$1,C98=$AN$1),0,1)))</f>
        <v/>
      </c>
      <c r="AO96" s="2" t="str">
        <f>IF($A96&gt;='243way_Regular Symbol'!F$16,"",IF(D96=0,"",IF(OR(D96=$AM$1,D96=$AN$1,D97=$AM$1,D97=$AN$1,D98=$AM$1,D98=$AN$1),0,1)))</f>
        <v/>
      </c>
      <c r="AP96" s="2" t="str">
        <f>IF($A96&gt;='243way_Regular Symbol'!G$16,"",IF(E96=0,"",IF(OR(E96=$AM$1,E96=$AN$1,E97=$AM$1,E97=$AN$1,E98=$AM$1,E98=$AN$1),0,1)))</f>
        <v/>
      </c>
      <c r="AQ96" s="128" t="str">
        <f>IF($A96&gt;='243way_Regular Symbol'!H$16,"",IF(F96=0,"",IF(OR(F96=$AM$1,F96=$AN$1,F97=$AM$1,F97=$AN$1,F98=$AM$1,F98=$AN$1),0,1)))</f>
        <v/>
      </c>
      <c r="AS96" s="342" t="str">
        <f>IF($A96&gt;='243way_Regular Symbol'!D$16,"",IF(B96=0,"",IF(OR(B96=$AM$1,B96=$AT$1,B97=$AM$1,B97=$AT$1,B98=$AM$1,B98=$AT$1),0,1)))</f>
        <v/>
      </c>
      <c r="AT96" s="2" t="str">
        <f>IF($A96&gt;='243way_Regular Symbol'!E$16,"",IF(C96=0,"",IF(OR(C96=$AM$1,C96=$AT$1,C97=$AM$1,C97=$AT$1,C98=$AM$1,C98=$AT$1),0,1)))</f>
        <v/>
      </c>
      <c r="AU96" s="2" t="str">
        <f>IF($A96&gt;='243way_Regular Symbol'!F$16,"",IF(D96=0,"",IF(OR(D96=$AM$1,D96=$AT$1,D97=$AM$1,D97=$AT$1,D98=$AM$1,D98=$AT$1),0,1)))</f>
        <v/>
      </c>
      <c r="AV96" s="2" t="str">
        <f>IF($A96&gt;='243way_Regular Symbol'!G$16,"",IF(E96=0,"",IF(OR(E96=$AM$1,E96=$AT$1,E97=$AM$1,E97=$AT$1,E98=$AM$1,E98=$AT$1),0,1)))</f>
        <v/>
      </c>
      <c r="AW96" s="128" t="str">
        <f>IF($A96&gt;='243way_Regular Symbol'!H$16,"",IF(F96=0,"",IF(OR(F96=$AM$1,F96=$AT$1,F97=$AM$1,F97=$AT$1,F98=$AM$1,F98=$AT$1),0,1)))</f>
        <v/>
      </c>
      <c r="AY96" s="342"/>
      <c r="AZ96" s="2"/>
      <c r="BA96" s="2" t="str">
        <f>IF($A96&gt;='243way_Regular Symbol'!F$16,"",COUNTIF(D96:D98,$AZ$1))</f>
        <v/>
      </c>
      <c r="BB96" s="2" t="str">
        <f>IF($A96&gt;='243way_Regular Symbol'!G$16,"",COUNTIF(E96:E98,$AZ$1))</f>
        <v/>
      </c>
      <c r="BC96" s="2" t="str">
        <f>IF($A96&gt;='243way_Regular Symbol'!H$16,"",COUNTIF(F96:F98,$AZ$1))</f>
        <v/>
      </c>
      <c r="BE96" s="342" t="str">
        <f>IF($A96&gt;='243way_Regular Symbol'!D$16,"",IF(B96=0,"",IF(OR(B96=$AM$1,B96=$BF$1,B97=$AM$1,B97=$BF$1,B98=$AM$1,B98=$BF$1),1,0)))</f>
        <v/>
      </c>
      <c r="BF96" s="342" t="str">
        <f>IF($A96&gt;='243way_Regular Symbol'!E$16,"",IF(C96=0,"",IF(OR(C96=$AM$1,C96=$BF$1,C97=$AM$1,C97=$BF$1,C98=$AM$1,C98=$BF$1),1,0)))</f>
        <v/>
      </c>
      <c r="BG96" s="342" t="str">
        <f>IF($A96&gt;='243way_Regular Symbol'!F$16,"",IF(D96=0,"",IF(OR(D96=$AM$1,D96=$BF$1,D97=$AM$1,D97=$BF$1,D98=$AM$1,D98=$BF$1),1,0)))</f>
        <v/>
      </c>
      <c r="BH96" s="342" t="str">
        <f>IF($A96&gt;='243way_Regular Symbol'!G$16,"",IF(E96=0,"",IF(OR(E96=$AM$1,E96=$BF$1,E97=$AM$1,E97=$BF$1,E98=$AM$1,E98=$BF$1),1,0)))</f>
        <v/>
      </c>
      <c r="BI96" s="342" t="str">
        <f>IF($A96&gt;='243way_Regular Symbol'!H$16,"",IF(F96=0,"",IF(OR(F96=$AM$1,F96=$BF$1,F97=$AM$1,F97=$BF$1,F98=$AM$1,F98=$BF$1),1,0)))</f>
        <v/>
      </c>
      <c r="BK96" s="342" t="str">
        <f>IF($A96&gt;='243way_Regular Symbol'!D$16,"",IF(B96=0,"",IF(OR(B96=$AM$1,B96=$BL$1,B97=$AM$1,B97=$BL$1,B98=$AM$1,B98=$BL$1),0,1)))</f>
        <v/>
      </c>
      <c r="BL96" s="2" t="str">
        <f>IF($A96&gt;='243way_Regular Symbol'!E$16,"",IF(C96=0,"",IF(OR(C96=$AM$1,C96=$BL$1,C97=$AM$1,C97=$BL$1,C98=$AM$1,C98=$BL$1),0,1)))</f>
        <v/>
      </c>
      <c r="BM96" s="2" t="str">
        <f>IF($A96&gt;='243way_Regular Symbol'!F$16,"",IF(D96=0,"",IF(OR(D96=$AM$1,D96=$BL$1,D97=$AM$1,D97=$BL$1,D98=$AM$1,D98=$BL$1),0,1)))</f>
        <v/>
      </c>
      <c r="BN96" s="2" t="str">
        <f>IF($A96&gt;='243way_Regular Symbol'!G$16,"",IF(E96=0,"",IF(OR(E96=$AM$1,E96=$BL$1,E97=$AM$1,E97=$BL$1,E98=$AM$1,E98=$BL$1),0,1)))</f>
        <v/>
      </c>
      <c r="BO96" s="128" t="str">
        <f>IF($A96&gt;='243way_Regular Symbol'!H$16,"",IF(F96=0,"",IF(OR(F96=$AM$1,F96=$BL$1,F97=$AM$1,F97=$BL$1,F98=$AM$1,F98=$BL$1),0,1)))</f>
        <v/>
      </c>
      <c r="BQ96" s="2" t="str">
        <f>IF($A96&gt;='243way_Regular Symbol'!D$16,"",IF(B96=0,"",IF(OR(B96=$BQ$1,B96=$BR$1,B97=$BQ$1,B97=$BR$1,B98=$BQ$1,B98=$BR$1),0,1)))</f>
        <v/>
      </c>
      <c r="BR96" s="2" t="str">
        <f>IF($A96&gt;='243way_Regular Symbol'!E$16,"",IF(C96=0,"",IF(OR(C96=$BQ$1,C96=$BR$1,C97=$BQ$1,C97=$BR$1,C98=$BQ$1,C98=$BR$1),0,1)))</f>
        <v/>
      </c>
      <c r="BS96" s="2" t="str">
        <f>IF($A96&gt;='243way_Regular Symbol'!F$16,"",IF(D96=0,"",IF(OR(D96=$BQ$1,D96=$BR$1,D97=$BQ$1,D97=$BR$1,D98=$BQ$1,D98=$BR$1),0,1)))</f>
        <v/>
      </c>
      <c r="BT96" s="2" t="str">
        <f>IF($A96&gt;='243way_Regular Symbol'!G$16,"",IF(E96=0,"",IF(OR(E96=$BQ$1,E96=$BR$1,E97=$BQ$1,E97=$BR$1,E98=$BQ$1,E98=$BR$1),0,1)))</f>
        <v/>
      </c>
      <c r="BU96" s="2" t="str">
        <f>IF($A96&gt;='243way_Regular Symbol'!H$16,"",IF(F96=0,"",IF(OR(F96=$BQ$1,F96=$BR$1,F97=$BQ$1,F97=$BR$1,F98=$BQ$1,F98=$BR$1),0,1)))</f>
        <v/>
      </c>
      <c r="BW96" s="2" t="str">
        <f>IF($A96&gt;='243way_Regular Symbol'!D$16,"",IF(B96=0,"",IF(OR(B96=$BW$1,B97=$BW$1,B98=$BW$1,B96=$BX$1,B97=$BX$1,B98=$BX$1),0,1)))</f>
        <v/>
      </c>
      <c r="BX96" s="2" t="str">
        <f>IF($A96&gt;='243way_Regular Symbol'!E$16,"",IF(C96=0,"",IF(OR(C96=$BW$1,C97=$BW$1,C98=$BW$1,C96=$BX$1,C97=$BX$1,C98=$BX$1),0,1)))</f>
        <v/>
      </c>
      <c r="BY96" s="2" t="str">
        <f>IF($A96&gt;='243way_Regular Symbol'!F$16,"",IF(D96=0,"",IF(OR(D96=$BW$1,D97=$BW$1,D98=$BW$1,D96=$BX$1,D97=$BX$1,D98=$BX$1),0,1)))</f>
        <v/>
      </c>
      <c r="BZ96" s="2" t="str">
        <f>IF($A96&gt;='243way_Regular Symbol'!G$16,"",IF(E96=0,"",IF(OR(E96=$BW$1,E97=$BW$1,E98=$BW$1,E96=$BX$1,E97=$BX$1,E98=$BX$1),0,1)))</f>
        <v/>
      </c>
      <c r="CA96" s="2" t="str">
        <f>IF($A96&gt;='243way_Regular Symbol'!H$16,"",IF(F96=0,"",IF(OR(F96=$BW$1,F97=$BW$1,F98=$BW$1,F96=$BX$1,F97=$BX$1,F98=$BX$1),0,1)))</f>
        <v/>
      </c>
      <c r="CC96" s="2" t="str">
        <f>IF($A96&gt;='243way_Regular Symbol'!D$16,"",IF(B96=0,"",IF(OR(B96=$BW$1,B97=$BW$1,B98=$BW$1,B96=$CD$1,B97=$CD$1,B98=$CD$1),0,1)))</f>
        <v/>
      </c>
      <c r="CD96" s="2" t="str">
        <f>IF($A96&gt;='243way_Regular Symbol'!E$16,"",IF(C96=0,"",IF(OR(C96=$BW$1,C97=$BW$1,C98=$BW$1,C96=$CD$1,C97=$CD$1,C98=$CD$1),0,1)))</f>
        <v/>
      </c>
      <c r="CE96" s="2" t="str">
        <f>IF($A96&gt;='243way_Regular Symbol'!F$16,"",IF(D96=0,"",IF(OR(D96=$BW$1,D97=$BW$1,D98=$BW$1,D96=$CD$1,D97=$CD$1,D98=$CD$1),0,1)))</f>
        <v/>
      </c>
      <c r="CF96" s="2" t="str">
        <f>IF($A96&gt;='243way_Regular Symbol'!G$16,"",IF(E96=0,"",IF(OR(E96=$BW$1,E97=$BW$1,E98=$BW$1,E96=$CD$1,E97=$CD$1,E98=$CD$1),0,1)))</f>
        <v/>
      </c>
      <c r="CG96" s="2" t="str">
        <f>IF($A96&gt;='243way_Regular Symbol'!H$16,"",IF(F96=0,"",IF(OR(F96=$BW$1,F97=$BW$1,F98=$BW$1,F96=$CD$1,F97=$CD$1,F98=$CD$1),0,1)))</f>
        <v/>
      </c>
      <c r="CI96" s="2" t="str">
        <f>IF($A96&gt;='243way_Regular Symbol'!D$16,"",IF(B96=0,"",IF(OR(B96=$BW$1,B97=$BW$1,B98=$BW$1,B96=$CJ$1,B97=$CJ$1,B98=$CJ$1),0,1)))</f>
        <v/>
      </c>
      <c r="CJ96" s="2" t="str">
        <f>IF($A96&gt;='243way_Regular Symbol'!E$16,"",IF(C96=0,"",IF(OR(C96=$BW$1,C97=$BW$1,C98=$BW$1,C96=$CJ$1,C97=$CJ$1,C98=$CJ$1),0,1)))</f>
        <v/>
      </c>
      <c r="CK96" s="2" t="str">
        <f>IF($A96&gt;='243way_Regular Symbol'!F$16,"",IF(D96=0,"",IF(OR(D96=$BW$1,D97=$BW$1,D98=$BW$1,D96=$CJ$1,D97=$CJ$1,D98=$CJ$1),0,1)))</f>
        <v/>
      </c>
      <c r="CL96" s="2" t="str">
        <f>IF($A96&gt;='243way_Regular Symbol'!G$16,"",IF(E96=0,"",IF(OR(E96=$BW$1,E97=$BW$1,E98=$BW$1,E96=$CJ$1,E97=$CJ$1,E98=$CJ$1),0,1)))</f>
        <v/>
      </c>
      <c r="CM96" s="2" t="str">
        <f>IF($A96&gt;='243way_Regular Symbol'!H$16,"",IF(F96=0,"",IF(OR(F96=$BW$1,F97=$BW$1,F98=$BW$1,F96=$CJ$1,F97=$CJ$1,F98=$CJ$1),0,1)))</f>
        <v/>
      </c>
      <c r="CO96" s="2" t="str">
        <f>IF($A96&gt;='243way_Regular Symbol'!D$16,"",IF(B96=0,"",IF(OR(B96=$BW$1,B97=$BW$1,B98=$BW$1,B96=$CP$1,B97=$CP$1,B98=$CP$1),0,1)))</f>
        <v/>
      </c>
      <c r="CP96" s="2" t="str">
        <f>IF($A96&gt;='243way_Regular Symbol'!E$16,"",IF(C96=0,"",IF(OR(C96=$BW$1,C97=$BW$1,C98=$BW$1,C96=$CP$1,C97=$CP$1,C98=$CP$1),0,1)))</f>
        <v/>
      </c>
      <c r="CQ96" s="2" t="str">
        <f>IF($A96&gt;='243way_Regular Symbol'!F$16,"",IF(D96=0,"",IF(OR(D96=$BW$1,D97=$BW$1,D98=$BW$1,D96=$CP$1,D97=$CP$1,D98=$CP$1),0,1)))</f>
        <v/>
      </c>
      <c r="CR96" s="2" t="str">
        <f>IF($A96&gt;='243way_Regular Symbol'!G$16,"",IF(E96=0,"",IF(OR(E96=$BW$1,E97=$BW$1,E98=$BW$1,E96=$CP$1,E97=$CP$1,E98=$CP$1),0,1)))</f>
        <v/>
      </c>
      <c r="CS96" s="2" t="str">
        <f>IF($A96&gt;='243way_Regular Symbol'!H$16,"",IF(F96=0,"",IF(OR(F96=$BW$1,F97=$BW$1,F98=$BW$1,F96=$CP$1,F97=$CP$1,F98=$CP$1),0,1)))</f>
        <v/>
      </c>
      <c r="CU96" s="2" t="str">
        <f>IF($A96&gt;='243way_Regular Symbol'!D$16,"",IF(B96=0,"",IF(OR(B96=$BW$1,B97=$BW$1,B98=$BW$1,B96=$CV$1,B97=$CV$1,B98=$CV$1),0,1)))</f>
        <v/>
      </c>
      <c r="CV96" s="2" t="str">
        <f>IF($A96&gt;='243way_Regular Symbol'!E$16,"",IF(C96=0,"",IF(OR(C96=$BW$1,C97=$BW$1,C98=$BW$1,C96=$CV$1,C97=$CV$1,C98=$CV$1),0,1)))</f>
        <v/>
      </c>
      <c r="CW96" s="2" t="str">
        <f>IF($A96&gt;='243way_Regular Symbol'!F$16,"",IF(D96=0,"",IF(OR(D96=$BW$1,D97=$BW$1,D98=$BW$1,D96=$CV$1,D97=$CV$1,D98=$CV$1),0,1)))</f>
        <v/>
      </c>
      <c r="CX96" s="2" t="str">
        <f>IF($A96&gt;='243way_Regular Symbol'!G$16,"",IF(E96=0,"",IF(OR(E96=$BW$1,E97=$BW$1,E98=$BW$1,E96=$CV$1,E97=$CV$1,E98=$CV$1),0,1)))</f>
        <v/>
      </c>
      <c r="CY96" s="2" t="str">
        <f>IF($A96&gt;='243way_Regular Symbol'!H$16,"",IF(F96=0,"",IF(OR(F96=$BW$1,F97=$BW$1,F98=$BW$1,F96=$CV$1,F97=$CV$1,F98=$CV$1),0,1)))</f>
        <v/>
      </c>
    </row>
    <row r="97" spans="1:103">
      <c r="A97" s="341">
        <f>IF('243way_Regular Symbol'!L96="","",'243way_Regular Symbol'!L96)</f>
        <v>93</v>
      </c>
      <c r="B97" s="184" t="str">
        <f>IF('243way_Regular Symbol'!M96="",
IF($A97-'243way_Regular Symbol'!D$16&gt;='243way_RegularＸ_W()'!B$2-1,"",VLOOKUP($A97-'243way_Regular Symbol'!D$16,'243way_Regular Symbol'!$L$3:$Q$250,'243way_RegularＸ_W()'!B$3+1,FALSE)),
'243way_Regular Symbol'!M96)</f>
        <v/>
      </c>
      <c r="C97" s="184" t="str">
        <f>IF('243way_Regular Symbol'!N96="",
IF($A97-'243way_Regular Symbol'!E$16&gt;='243way_RegularＸ_W()'!C$2-1,"",VLOOKUP($A97-'243way_Regular Symbol'!E$16,'243way_Regular Symbol'!$L$3:$Q$250,'243way_RegularＸ_W()'!C$3+1,FALSE)),
'243way_Regular Symbol'!N96)</f>
        <v/>
      </c>
      <c r="D97" s="184" t="str">
        <f>IF('243way_Regular Symbol'!O96="",
IF($A97-'243way_Regular Symbol'!F$16&gt;='243way_RegularＸ_W()'!D$2-1,"",VLOOKUP($A97-'243way_Regular Symbol'!F$16,'243way_Regular Symbol'!$L$3:$Q$250,'243way_RegularＸ_W()'!D$3+1,FALSE)),
'243way_Regular Symbol'!O96)</f>
        <v/>
      </c>
      <c r="E97" s="184" t="str">
        <f>IF('243way_Regular Symbol'!P96="",
IF($A97-'243way_Regular Symbol'!G$16&gt;='243way_RegularＸ_W()'!E$2-1,"",VLOOKUP($A97-'243way_Regular Symbol'!G$16,'243way_Regular Symbol'!$L$3:$Q$250,'243way_RegularＸ_W()'!E$3+1,FALSE)),
'243way_Regular Symbol'!P96)</f>
        <v/>
      </c>
      <c r="F97" s="184" t="str">
        <f>IF('243way_Regular Symbol'!Q96="",
IF($A97-'243way_Regular Symbol'!H$16&gt;='243way_RegularＸ_W()'!F$2-1,"",VLOOKUP($A97-'243way_Regular Symbol'!H$16,'243way_Regular Symbol'!$L$3:$Q$250,'243way_RegularＸ_W()'!F$3+1,FALSE)),
'243way_Regular Symbol'!Q96)</f>
        <v/>
      </c>
      <c r="O97" s="342" t="str">
        <f>IF($A97&gt;='243way_Regular Symbol'!D$16,"",IF(B97=0,"",IF(OR(B97=$O$1,B97=$P$1,B98=$O$1,B98=$P$1,B99=$O$1,B99=$P$1),0,1)))</f>
        <v/>
      </c>
      <c r="P97" s="2" t="str">
        <f>IF($A97&gt;='243way_Regular Symbol'!E$16,"",IF(C97=0,"",IF(OR(C97=$O$1,C97=$P$1,C98=$O$1,C98=$P$1,C99=$O$1,C99=$P$1),0,1)))</f>
        <v/>
      </c>
      <c r="Q97" s="2" t="str">
        <f>IF($A97&gt;='243way_Regular Symbol'!F$16,"",IF(D97=0,"",IF(OR(D97=$O$1,D97=$P$1,D98=$O$1,D98=$P$1,D99=$O$1,D99=$P$1),0,1)))</f>
        <v/>
      </c>
      <c r="R97" s="2" t="str">
        <f>IF($A97&gt;='243way_Regular Symbol'!G$16,"",IF(E97=0,"",IF(OR(E97=$O$1,E97=$P$1,E98=$O$1,E98=$P$1,E99=$O$1,E99=$P$1),0,1)))</f>
        <v/>
      </c>
      <c r="S97" s="128" t="str">
        <f>IF($A97&gt;='243way_Regular Symbol'!H$16,"",IF(F97=0,"",IF(OR(F97=$O$1,F97=$P$1,F98=$O$1,F98=$P$1,F99=$O$1,F99=$P$1),0,1)))</f>
        <v/>
      </c>
      <c r="U97" s="342" t="str">
        <f>IF($A97&gt;='243way_Regular Symbol'!D$16,"",IF(B97=0,"",IF(OR(B97=$U$1,B97=$V$1,B98=$U$1,B98=$V$1,B99=$U$1,B99=$V$1),0,1)))</f>
        <v/>
      </c>
      <c r="V97" s="2" t="str">
        <f>IF($A97&gt;='243way_Regular Symbol'!E$16,"",IF(C97=0,"",IF(OR(C97=$U$1,C97=$V$1,C98=$U$1,C98=$V$1,C99=$U$1,C99=$V$1),0,1)))</f>
        <v/>
      </c>
      <c r="W97" s="2" t="str">
        <f>IF($A97&gt;='243way_Regular Symbol'!F$16,"",IF(D97=0,"",IF(OR(D97=$U$1,D97=$V$1,D98=$U$1,D98=$V$1,D99=$U$1,D99=$V$1),0,1)))</f>
        <v/>
      </c>
      <c r="X97" s="2" t="str">
        <f>IF($A97&gt;='243way_Regular Symbol'!G$16,"",IF(E97=0,"",IF(OR(E97=$U$1,E97=$V$1,E98=$U$1,E98=$V$1,E99=$U$1,E99=$V$1),0,1)))</f>
        <v/>
      </c>
      <c r="Y97" s="128" t="str">
        <f>IF($A97&gt;='243way_Regular Symbol'!H$16,"",IF(F97=0,"",IF(OR(F97=$U$1,F97=$V$1,F98=$U$1,F98=$V$1,F99=$U$1,F99=$V$1),0,1)))</f>
        <v/>
      </c>
      <c r="AA97" s="342" t="str">
        <f>IF($A97&gt;='243way_Regular Symbol'!D$16,"",IF(B97=0,"",IF(OR(B97=$AA$1,B97=$AB$1,B98=$AA$1,B98=$AB$1,B99=$AA$1,,B99=$AB$1),0,1)))</f>
        <v/>
      </c>
      <c r="AB97" s="2" t="str">
        <f>IF($A97&gt;='243way_Regular Symbol'!E$16,"",IF(C97=0,"",IF(OR(C97=$AA$1,C97=$AB$1,C98=$AA$1,C98=$AB$1,C99=$AA$1,,C99=$AB$1),0,1)))</f>
        <v/>
      </c>
      <c r="AC97" s="2" t="str">
        <f>IF($A97&gt;='243way_Regular Symbol'!F$16,"",IF(D97=0,"",IF(OR(D97=$AA$1,D97=$AB$1,D98=$AA$1,D98=$AB$1,D99=$AA$1,,D99=$AB$1),0,1)))</f>
        <v/>
      </c>
      <c r="AD97" s="2" t="str">
        <f>IF($A97&gt;='243way_Regular Symbol'!G$16,"",IF(E97=0,"",IF(OR(E97=$AA$1,E97=$AB$1,E98=$AA$1,E98=$AB$1,E99=$AA$1,,E99=$AB$1),0,1)))</f>
        <v/>
      </c>
      <c r="AE97" s="128" t="str">
        <f>IF($A97&gt;='243way_Regular Symbol'!H$16,"",IF(F97=0,"",IF(OR(F97=$AA$1,F97=$AB$1,F98=$AA$1,F98=$AB$1,F99=$AA$1,,F99=$AB$1),0,1)))</f>
        <v/>
      </c>
      <c r="AG97" s="342" t="str">
        <f>IF($A97&gt;='243way_Regular Symbol'!D$16,"",IF(B97=0,"",IF(OR(B97=$AG$1,B97=$AH$1,B98=$AG$1,B98=$AH$1,B99=$AG$1,B99=$AH$1),0,1)))</f>
        <v/>
      </c>
      <c r="AH97" s="2" t="str">
        <f>IF($A97&gt;='243way_Regular Symbol'!E$16,"",IF(C97=0,"",IF(OR(C97=$AG$1,C97=$AH$1,C98=$AG$1,C98=$AH$1,C99=$AG$1,C99=$AH$1),0,1)))</f>
        <v/>
      </c>
      <c r="AI97" s="2" t="str">
        <f>IF($A97&gt;='243way_Regular Symbol'!F$16,"",IF(D97=0,"",IF(OR(D97=$AG$1,D97=$AH$1,D98=$AG$1,D98=$AH$1,D99=$AG$1,D99=$AH$1),0,1)))</f>
        <v/>
      </c>
      <c r="AJ97" s="2" t="str">
        <f>IF($A97&gt;='243way_Regular Symbol'!G$16,"",IF(E97=0,"",IF(OR(E97=$AG$1,E97=$AH$1,E98=$AG$1,E98=$AH$1,E99=$AG$1,E99=$AH$1),0,1)))</f>
        <v/>
      </c>
      <c r="AK97" s="128" t="str">
        <f>IF($A97&gt;='243way_Regular Symbol'!H$16,"",IF(F97=0,"",IF(OR(F97=$AG$1,F97=$AH$1,F98=$AG$1,F98=$AH$1,F99=$AG$1,F99=$AH$1),0,1)))</f>
        <v/>
      </c>
      <c r="AM97" s="342" t="str">
        <f>IF($A97&gt;='243way_Regular Symbol'!D$16,"",IF(B97=0,"",IF(OR(B97=$AM$1,B97=$AN$1,B98=$AM$1,B98=$AN$1,B99=$AM$1,B99=$AN$1),0,1)))</f>
        <v/>
      </c>
      <c r="AN97" s="2" t="str">
        <f>IF($A97&gt;='243way_Regular Symbol'!E$16,"",IF(C97=0,"",IF(OR(C97=$AM$1,C97=$AN$1,C98=$AM$1,C98=$AN$1,C99=$AM$1,C99=$AN$1),0,1)))</f>
        <v/>
      </c>
      <c r="AO97" s="2" t="str">
        <f>IF($A97&gt;='243way_Regular Symbol'!F$16,"",IF(D97=0,"",IF(OR(D97=$AM$1,D97=$AN$1,D98=$AM$1,D98=$AN$1,D99=$AM$1,D99=$AN$1),0,1)))</f>
        <v/>
      </c>
      <c r="AP97" s="2" t="str">
        <f>IF($A97&gt;='243way_Regular Symbol'!G$16,"",IF(E97=0,"",IF(OR(E97=$AM$1,E97=$AN$1,E98=$AM$1,E98=$AN$1,E99=$AM$1,E99=$AN$1),0,1)))</f>
        <v/>
      </c>
      <c r="AQ97" s="128" t="str">
        <f>IF($A97&gt;='243way_Regular Symbol'!H$16,"",IF(F97=0,"",IF(OR(F97=$AM$1,F97=$AN$1,F98=$AM$1,F98=$AN$1,F99=$AM$1,F99=$AN$1),0,1)))</f>
        <v/>
      </c>
      <c r="AS97" s="342" t="str">
        <f>IF($A97&gt;='243way_Regular Symbol'!D$16,"",IF(B97=0,"",IF(OR(B97=$AM$1,B97=$AT$1,B98=$AM$1,B98=$AT$1,B99=$AM$1,B99=$AT$1),0,1)))</f>
        <v/>
      </c>
      <c r="AT97" s="2" t="str">
        <f>IF($A97&gt;='243way_Regular Symbol'!E$16,"",IF(C97=0,"",IF(OR(C97=$AM$1,C97=$AT$1,C98=$AM$1,C98=$AT$1,C99=$AM$1,C99=$AT$1),0,1)))</f>
        <v/>
      </c>
      <c r="AU97" s="2" t="str">
        <f>IF($A97&gt;='243way_Regular Symbol'!F$16,"",IF(D97=0,"",IF(OR(D97=$AM$1,D97=$AT$1,D98=$AM$1,D98=$AT$1,D99=$AM$1,D99=$AT$1),0,1)))</f>
        <v/>
      </c>
      <c r="AV97" s="2" t="str">
        <f>IF($A97&gt;='243way_Regular Symbol'!G$16,"",IF(E97=0,"",IF(OR(E97=$AM$1,E97=$AT$1,E98=$AM$1,E98=$AT$1,E99=$AM$1,E99=$AT$1),0,1)))</f>
        <v/>
      </c>
      <c r="AW97" s="128" t="str">
        <f>IF($A97&gt;='243way_Regular Symbol'!H$16,"",IF(F97=0,"",IF(OR(F97=$AM$1,F97=$AT$1,F98=$AM$1,F98=$AT$1,F99=$AM$1,F99=$AT$1),0,1)))</f>
        <v/>
      </c>
      <c r="AY97" s="342"/>
      <c r="AZ97" s="2"/>
      <c r="BA97" s="2" t="str">
        <f>IF($A97&gt;='243way_Regular Symbol'!F$16,"",COUNTIF(D97:D99,$AZ$1))</f>
        <v/>
      </c>
      <c r="BB97" s="2" t="str">
        <f>IF($A97&gt;='243way_Regular Symbol'!G$16,"",COUNTIF(E97:E99,$AZ$1))</f>
        <v/>
      </c>
      <c r="BC97" s="2" t="str">
        <f>IF($A97&gt;='243way_Regular Symbol'!H$16,"",COUNTIF(F97:F99,$AZ$1))</f>
        <v/>
      </c>
      <c r="BE97" s="342" t="str">
        <f>IF($A97&gt;='243way_Regular Symbol'!D$16,"",IF(B97=0,"",IF(OR(B97=$AM$1,B97=$BF$1,B98=$AM$1,B98=$BF$1,B99=$AM$1,B99=$BF$1),1,0)))</f>
        <v/>
      </c>
      <c r="BF97" s="342" t="str">
        <f>IF($A97&gt;='243way_Regular Symbol'!E$16,"",IF(C97=0,"",IF(OR(C97=$AM$1,C97=$BF$1,C98=$AM$1,C98=$BF$1,C99=$AM$1,C99=$BF$1),1,0)))</f>
        <v/>
      </c>
      <c r="BG97" s="342" t="str">
        <f>IF($A97&gt;='243way_Regular Symbol'!F$16,"",IF(D97=0,"",IF(OR(D97=$AM$1,D97=$BF$1,D98=$AM$1,D98=$BF$1,D99=$AM$1,D99=$BF$1),1,0)))</f>
        <v/>
      </c>
      <c r="BH97" s="342" t="str">
        <f>IF($A97&gt;='243way_Regular Symbol'!G$16,"",IF(E97=0,"",IF(OR(E97=$AM$1,E97=$BF$1,E98=$AM$1,E98=$BF$1,E99=$AM$1,E99=$BF$1),1,0)))</f>
        <v/>
      </c>
      <c r="BI97" s="342" t="str">
        <f>IF($A97&gt;='243way_Regular Symbol'!H$16,"",IF(F97=0,"",IF(OR(F97=$AM$1,F97=$BF$1,F98=$AM$1,F98=$BF$1,F99=$AM$1,F99=$BF$1),1,0)))</f>
        <v/>
      </c>
      <c r="BK97" s="342" t="str">
        <f>IF($A97&gt;='243way_Regular Symbol'!D$16,"",IF(B97=0,"",IF(OR(B97=$AM$1,B97=$BL$1,B98=$AM$1,B98=$BL$1,B99=$AM$1,B99=$BL$1),0,1)))</f>
        <v/>
      </c>
      <c r="BL97" s="2" t="str">
        <f>IF($A97&gt;='243way_Regular Symbol'!E$16,"",IF(C97=0,"",IF(OR(C97=$AM$1,C97=$BL$1,C98=$AM$1,C98=$BL$1,C99=$AM$1,C99=$BL$1),0,1)))</f>
        <v/>
      </c>
      <c r="BM97" s="2" t="str">
        <f>IF($A97&gt;='243way_Regular Symbol'!F$16,"",IF(D97=0,"",IF(OR(D97=$AM$1,D97=$BL$1,D98=$AM$1,D98=$BL$1,D99=$AM$1,D99=$BL$1),0,1)))</f>
        <v/>
      </c>
      <c r="BN97" s="2" t="str">
        <f>IF($A97&gt;='243way_Regular Symbol'!G$16,"",IF(E97=0,"",IF(OR(E97=$AM$1,E97=$BL$1,E98=$AM$1,E98=$BL$1,E99=$AM$1,E99=$BL$1),0,1)))</f>
        <v/>
      </c>
      <c r="BO97" s="128" t="str">
        <f>IF($A97&gt;='243way_Regular Symbol'!H$16,"",IF(F97=0,"",IF(OR(F97=$AM$1,F97=$BL$1,F98=$AM$1,F98=$BL$1,F99=$AM$1,F99=$BL$1),0,1)))</f>
        <v/>
      </c>
      <c r="BQ97" s="2" t="str">
        <f>IF($A97&gt;='243way_Regular Symbol'!D$16,"",IF(B97=0,"",IF(OR(B97=$BQ$1,B97=$BR$1,B98=$BQ$1,B98=$BR$1,B99=$BQ$1,B99=$BR$1),0,1)))</f>
        <v/>
      </c>
      <c r="BR97" s="2" t="str">
        <f>IF($A97&gt;='243way_Regular Symbol'!E$16,"",IF(C97=0,"",IF(OR(C97=$BQ$1,C97=$BR$1,C98=$BQ$1,C98=$BR$1,C99=$BQ$1,C99=$BR$1),0,1)))</f>
        <v/>
      </c>
      <c r="BS97" s="2" t="str">
        <f>IF($A97&gt;='243way_Regular Symbol'!F$16,"",IF(D97=0,"",IF(OR(D97=$BQ$1,D97=$BR$1,D98=$BQ$1,D98=$BR$1,D99=$BQ$1,D99=$BR$1),0,1)))</f>
        <v/>
      </c>
      <c r="BT97" s="2" t="str">
        <f>IF($A97&gt;='243way_Regular Symbol'!G$16,"",IF(E97=0,"",IF(OR(E97=$BQ$1,E97=$BR$1,E98=$BQ$1,E98=$BR$1,E99=$BQ$1,E99=$BR$1),0,1)))</f>
        <v/>
      </c>
      <c r="BU97" s="2" t="str">
        <f>IF($A97&gt;='243way_Regular Symbol'!H$16,"",IF(F97=0,"",IF(OR(F97=$BQ$1,F97=$BR$1,F98=$BQ$1,F98=$BR$1,F99=$BQ$1,F99=$BR$1),0,1)))</f>
        <v/>
      </c>
      <c r="BW97" s="2" t="str">
        <f>IF($A97&gt;='243way_Regular Symbol'!D$16,"",IF(B97=0,"",IF(OR(B97=$BW$1,B98=$BW$1,B99=$BW$1,B97=$BX$1,B98=$BX$1,B99=$BX$1),0,1)))</f>
        <v/>
      </c>
      <c r="BX97" s="2" t="str">
        <f>IF($A97&gt;='243way_Regular Symbol'!E$16,"",IF(C97=0,"",IF(OR(C97=$BW$1,C98=$BW$1,C99=$BW$1,C97=$BX$1,C98=$BX$1,C99=$BX$1),0,1)))</f>
        <v/>
      </c>
      <c r="BY97" s="2" t="str">
        <f>IF($A97&gt;='243way_Regular Symbol'!F$16,"",IF(D97=0,"",IF(OR(D97=$BW$1,D98=$BW$1,D99=$BW$1,D97=$BX$1,D98=$BX$1,D99=$BX$1),0,1)))</f>
        <v/>
      </c>
      <c r="BZ97" s="2" t="str">
        <f>IF($A97&gt;='243way_Regular Symbol'!G$16,"",IF(E97=0,"",IF(OR(E97=$BW$1,E98=$BW$1,E99=$BW$1,E97=$BX$1,E98=$BX$1,E99=$BX$1),0,1)))</f>
        <v/>
      </c>
      <c r="CA97" s="2" t="str">
        <f>IF($A97&gt;='243way_Regular Symbol'!H$16,"",IF(F97=0,"",IF(OR(F97=$BW$1,F98=$BW$1,F99=$BW$1,F97=$BX$1,F98=$BX$1,F99=$BX$1),0,1)))</f>
        <v/>
      </c>
      <c r="CC97" s="2" t="str">
        <f>IF($A97&gt;='243way_Regular Symbol'!D$16,"",IF(B97=0,"",IF(OR(B97=$BW$1,B98=$BW$1,B99=$BW$1,B97=$CD$1,B98=$CD$1,B99=$CD$1),0,1)))</f>
        <v/>
      </c>
      <c r="CD97" s="2" t="str">
        <f>IF($A97&gt;='243way_Regular Symbol'!E$16,"",IF(C97=0,"",IF(OR(C97=$BW$1,C98=$BW$1,C99=$BW$1,C97=$CD$1,C98=$CD$1,C99=$CD$1),0,1)))</f>
        <v/>
      </c>
      <c r="CE97" s="2" t="str">
        <f>IF($A97&gt;='243way_Regular Symbol'!F$16,"",IF(D97=0,"",IF(OR(D97=$BW$1,D98=$BW$1,D99=$BW$1,D97=$CD$1,D98=$CD$1,D99=$CD$1),0,1)))</f>
        <v/>
      </c>
      <c r="CF97" s="2" t="str">
        <f>IF($A97&gt;='243way_Regular Symbol'!G$16,"",IF(E97=0,"",IF(OR(E97=$BW$1,E98=$BW$1,E99=$BW$1,E97=$CD$1,E98=$CD$1,E99=$CD$1),0,1)))</f>
        <v/>
      </c>
      <c r="CG97" s="2" t="str">
        <f>IF($A97&gt;='243way_Regular Symbol'!H$16,"",IF(F97=0,"",IF(OR(F97=$BW$1,F98=$BW$1,F99=$BW$1,F97=$CD$1,F98=$CD$1,F99=$CD$1),0,1)))</f>
        <v/>
      </c>
      <c r="CI97" s="2" t="str">
        <f>IF($A97&gt;='243way_Regular Symbol'!D$16,"",IF(B97=0,"",IF(OR(B97=$BW$1,B98=$BW$1,B99=$BW$1,B97=$CJ$1,B98=$CJ$1,B99=$CJ$1),0,1)))</f>
        <v/>
      </c>
      <c r="CJ97" s="2" t="str">
        <f>IF($A97&gt;='243way_Regular Symbol'!E$16,"",IF(C97=0,"",IF(OR(C97=$BW$1,C98=$BW$1,C99=$BW$1,C97=$CJ$1,C98=$CJ$1,C99=$CJ$1),0,1)))</f>
        <v/>
      </c>
      <c r="CK97" s="2" t="str">
        <f>IF($A97&gt;='243way_Regular Symbol'!F$16,"",IF(D97=0,"",IF(OR(D97=$BW$1,D98=$BW$1,D99=$BW$1,D97=$CJ$1,D98=$CJ$1,D99=$CJ$1),0,1)))</f>
        <v/>
      </c>
      <c r="CL97" s="2" t="str">
        <f>IF($A97&gt;='243way_Regular Symbol'!G$16,"",IF(E97=0,"",IF(OR(E97=$BW$1,E98=$BW$1,E99=$BW$1,E97=$CJ$1,E98=$CJ$1,E99=$CJ$1),0,1)))</f>
        <v/>
      </c>
      <c r="CM97" s="2" t="str">
        <f>IF($A97&gt;='243way_Regular Symbol'!H$16,"",IF(F97=0,"",IF(OR(F97=$BW$1,F98=$BW$1,F99=$BW$1,F97=$CJ$1,F98=$CJ$1,F99=$CJ$1),0,1)))</f>
        <v/>
      </c>
      <c r="CO97" s="2" t="str">
        <f>IF($A97&gt;='243way_Regular Symbol'!D$16,"",IF(B97=0,"",IF(OR(B97=$BW$1,B98=$BW$1,B99=$BW$1,B97=$CP$1,B98=$CP$1,B99=$CP$1),0,1)))</f>
        <v/>
      </c>
      <c r="CP97" s="2" t="str">
        <f>IF($A97&gt;='243way_Regular Symbol'!E$16,"",IF(C97=0,"",IF(OR(C97=$BW$1,C98=$BW$1,C99=$BW$1,C97=$CP$1,C98=$CP$1,C99=$CP$1),0,1)))</f>
        <v/>
      </c>
      <c r="CQ97" s="2" t="str">
        <f>IF($A97&gt;='243way_Regular Symbol'!F$16,"",IF(D97=0,"",IF(OR(D97=$BW$1,D98=$BW$1,D99=$BW$1,D97=$CP$1,D98=$CP$1,D99=$CP$1),0,1)))</f>
        <v/>
      </c>
      <c r="CR97" s="2" t="str">
        <f>IF($A97&gt;='243way_Regular Symbol'!G$16,"",IF(E97=0,"",IF(OR(E97=$BW$1,E98=$BW$1,E99=$BW$1,E97=$CP$1,E98=$CP$1,E99=$CP$1),0,1)))</f>
        <v/>
      </c>
      <c r="CS97" s="2" t="str">
        <f>IF($A97&gt;='243way_Regular Symbol'!H$16,"",IF(F97=0,"",IF(OR(F97=$BW$1,F98=$BW$1,F99=$BW$1,F97=$CP$1,F98=$CP$1,F99=$CP$1),0,1)))</f>
        <v/>
      </c>
      <c r="CU97" s="2" t="str">
        <f>IF($A97&gt;='243way_Regular Symbol'!D$16,"",IF(B97=0,"",IF(OR(B97=$BW$1,B98=$BW$1,B99=$BW$1,B97=$CV$1,B98=$CV$1,B99=$CV$1),0,1)))</f>
        <v/>
      </c>
      <c r="CV97" s="2" t="str">
        <f>IF($A97&gt;='243way_Regular Symbol'!E$16,"",IF(C97=0,"",IF(OR(C97=$BW$1,C98=$BW$1,C99=$BW$1,C97=$CV$1,C98=$CV$1,C99=$CV$1),0,1)))</f>
        <v/>
      </c>
      <c r="CW97" s="2" t="str">
        <f>IF($A97&gt;='243way_Regular Symbol'!F$16,"",IF(D97=0,"",IF(OR(D97=$BW$1,D98=$BW$1,D99=$BW$1,D97=$CV$1,D98=$CV$1,D99=$CV$1),0,1)))</f>
        <v/>
      </c>
      <c r="CX97" s="2" t="str">
        <f>IF($A97&gt;='243way_Regular Symbol'!G$16,"",IF(E97=0,"",IF(OR(E97=$BW$1,E98=$BW$1,E99=$BW$1,E97=$CV$1,E98=$CV$1,E99=$CV$1),0,1)))</f>
        <v/>
      </c>
      <c r="CY97" s="2" t="str">
        <f>IF($A97&gt;='243way_Regular Symbol'!H$16,"",IF(F97=0,"",IF(OR(F97=$BW$1,F98=$BW$1,F99=$BW$1,F97=$CV$1,F98=$CV$1,F99=$CV$1),0,1)))</f>
        <v/>
      </c>
    </row>
    <row r="98" spans="1:103">
      <c r="A98" s="341">
        <f>IF('243way_Regular Symbol'!L97="","",'243way_Regular Symbol'!L97)</f>
        <v>94</v>
      </c>
      <c r="B98" s="184" t="str">
        <f>IF('243way_Regular Symbol'!M97="",
IF($A98-'243way_Regular Symbol'!D$16&gt;='243way_RegularＸ_W()'!B$2-1,"",VLOOKUP($A98-'243way_Regular Symbol'!D$16,'243way_Regular Symbol'!$L$3:$Q$250,'243way_RegularＸ_W()'!B$3+1,FALSE)),
'243way_Regular Symbol'!M97)</f>
        <v/>
      </c>
      <c r="C98" s="184" t="str">
        <f>IF('243way_Regular Symbol'!N97="",
IF($A98-'243way_Regular Symbol'!E$16&gt;='243way_RegularＸ_W()'!C$2-1,"",VLOOKUP($A98-'243way_Regular Symbol'!E$16,'243way_Regular Symbol'!$L$3:$Q$250,'243way_RegularＸ_W()'!C$3+1,FALSE)),
'243way_Regular Symbol'!N97)</f>
        <v/>
      </c>
      <c r="D98" s="184" t="str">
        <f>IF('243way_Regular Symbol'!O97="",
IF($A98-'243way_Regular Symbol'!F$16&gt;='243way_RegularＸ_W()'!D$2-1,"",VLOOKUP($A98-'243way_Regular Symbol'!F$16,'243way_Regular Symbol'!$L$3:$Q$250,'243way_RegularＸ_W()'!D$3+1,FALSE)),
'243way_Regular Symbol'!O97)</f>
        <v/>
      </c>
      <c r="E98" s="184" t="str">
        <f>IF('243way_Regular Symbol'!P97="",
IF($A98-'243way_Regular Symbol'!G$16&gt;='243way_RegularＸ_W()'!E$2-1,"",VLOOKUP($A98-'243way_Regular Symbol'!G$16,'243way_Regular Symbol'!$L$3:$Q$250,'243way_RegularＸ_W()'!E$3+1,FALSE)),
'243way_Regular Symbol'!P97)</f>
        <v/>
      </c>
      <c r="F98" s="184" t="str">
        <f>IF('243way_Regular Symbol'!Q97="",
IF($A98-'243way_Regular Symbol'!H$16&gt;='243way_RegularＸ_W()'!F$2-1,"",VLOOKUP($A98-'243way_Regular Symbol'!H$16,'243way_Regular Symbol'!$L$3:$Q$250,'243way_RegularＸ_W()'!F$3+1,FALSE)),
'243way_Regular Symbol'!Q97)</f>
        <v/>
      </c>
      <c r="O98" s="342" t="str">
        <f>IF($A98&gt;='243way_Regular Symbol'!D$16,"",IF(B98=0,"",IF(OR(B98=$O$1,B98=$P$1,B99=$O$1,B99=$P$1,B100=$O$1,B100=$P$1),0,1)))</f>
        <v/>
      </c>
      <c r="P98" s="2" t="str">
        <f>IF($A98&gt;='243way_Regular Symbol'!E$16,"",IF(C98=0,"",IF(OR(C98=$O$1,C98=$P$1,C99=$O$1,C99=$P$1,C100=$O$1,C100=$P$1),0,1)))</f>
        <v/>
      </c>
      <c r="Q98" s="2" t="str">
        <f>IF($A98&gt;='243way_Regular Symbol'!F$16,"",IF(D98=0,"",IF(OR(D98=$O$1,D98=$P$1,D99=$O$1,D99=$P$1,D100=$O$1,D100=$P$1),0,1)))</f>
        <v/>
      </c>
      <c r="R98" s="2" t="str">
        <f>IF($A98&gt;='243way_Regular Symbol'!G$16,"",IF(E98=0,"",IF(OR(E98=$O$1,E98=$P$1,E99=$O$1,E99=$P$1,E100=$O$1,E100=$P$1),0,1)))</f>
        <v/>
      </c>
      <c r="S98" s="128" t="str">
        <f>IF($A98&gt;='243way_Regular Symbol'!H$16,"",IF(F98=0,"",IF(OR(F98=$O$1,F98=$P$1,F99=$O$1,F99=$P$1,F100=$O$1,F100=$P$1),0,1)))</f>
        <v/>
      </c>
      <c r="U98" s="342" t="str">
        <f>IF($A98&gt;='243way_Regular Symbol'!D$16,"",IF(B98=0,"",IF(OR(B98=$U$1,B98=$V$1,B99=$U$1,B99=$V$1,B100=$U$1,B100=$V$1),0,1)))</f>
        <v/>
      </c>
      <c r="V98" s="2" t="str">
        <f>IF($A98&gt;='243way_Regular Symbol'!E$16,"",IF(C98=0,"",IF(OR(C98=$U$1,C98=$V$1,C99=$U$1,C99=$V$1,C100=$U$1,C100=$V$1),0,1)))</f>
        <v/>
      </c>
      <c r="W98" s="2" t="str">
        <f>IF($A98&gt;='243way_Regular Symbol'!F$16,"",IF(D98=0,"",IF(OR(D98=$U$1,D98=$V$1,D99=$U$1,D99=$V$1,D100=$U$1,D100=$V$1),0,1)))</f>
        <v/>
      </c>
      <c r="X98" s="2" t="str">
        <f>IF($A98&gt;='243way_Regular Symbol'!G$16,"",IF(E98=0,"",IF(OR(E98=$U$1,E98=$V$1,E99=$U$1,E99=$V$1,E100=$U$1,E100=$V$1),0,1)))</f>
        <v/>
      </c>
      <c r="Y98" s="128" t="str">
        <f>IF($A98&gt;='243way_Regular Symbol'!H$16,"",IF(F98=0,"",IF(OR(F98=$U$1,F98=$V$1,F99=$U$1,F99=$V$1,F100=$U$1,F100=$V$1),0,1)))</f>
        <v/>
      </c>
      <c r="AA98" s="342" t="str">
        <f>IF($A98&gt;='243way_Regular Symbol'!D$16,"",IF(B98=0,"",IF(OR(B98=$AA$1,B98=$AB$1,B99=$AA$1,B99=$AB$1,B100=$AA$1,,B100=$AB$1),0,1)))</f>
        <v/>
      </c>
      <c r="AB98" s="2" t="str">
        <f>IF($A98&gt;='243way_Regular Symbol'!E$16,"",IF(C98=0,"",IF(OR(C98=$AA$1,C98=$AB$1,C99=$AA$1,C99=$AB$1,C100=$AA$1,,C100=$AB$1),0,1)))</f>
        <v/>
      </c>
      <c r="AC98" s="2" t="str">
        <f>IF($A98&gt;='243way_Regular Symbol'!F$16,"",IF(D98=0,"",IF(OR(D98=$AA$1,D98=$AB$1,D99=$AA$1,D99=$AB$1,D100=$AA$1,,D100=$AB$1),0,1)))</f>
        <v/>
      </c>
      <c r="AD98" s="2" t="str">
        <f>IF($A98&gt;='243way_Regular Symbol'!G$16,"",IF(E98=0,"",IF(OR(E98=$AA$1,E98=$AB$1,E99=$AA$1,E99=$AB$1,E100=$AA$1,,E100=$AB$1),0,1)))</f>
        <v/>
      </c>
      <c r="AE98" s="128" t="str">
        <f>IF($A98&gt;='243way_Regular Symbol'!H$16,"",IF(F98=0,"",IF(OR(F98=$AA$1,F98=$AB$1,F99=$AA$1,F99=$AB$1,F100=$AA$1,,F100=$AB$1),0,1)))</f>
        <v/>
      </c>
      <c r="AG98" s="342" t="str">
        <f>IF($A98&gt;='243way_Regular Symbol'!D$16,"",IF(B98=0,"",IF(OR(B98=$AG$1,B98=$AH$1,B99=$AG$1,B99=$AH$1,B100=$AG$1,B100=$AH$1),0,1)))</f>
        <v/>
      </c>
      <c r="AH98" s="2" t="str">
        <f>IF($A98&gt;='243way_Regular Symbol'!E$16,"",IF(C98=0,"",IF(OR(C98=$AG$1,C98=$AH$1,C99=$AG$1,C99=$AH$1,C100=$AG$1,C100=$AH$1),0,1)))</f>
        <v/>
      </c>
      <c r="AI98" s="2" t="str">
        <f>IF($A98&gt;='243way_Regular Symbol'!F$16,"",IF(D98=0,"",IF(OR(D98=$AG$1,D98=$AH$1,D99=$AG$1,D99=$AH$1,D100=$AG$1,D100=$AH$1),0,1)))</f>
        <v/>
      </c>
      <c r="AJ98" s="2" t="str">
        <f>IF($A98&gt;='243way_Regular Symbol'!G$16,"",IF(E98=0,"",IF(OR(E98=$AG$1,E98=$AH$1,E99=$AG$1,E99=$AH$1,E100=$AG$1,E100=$AH$1),0,1)))</f>
        <v/>
      </c>
      <c r="AK98" s="128" t="str">
        <f>IF($A98&gt;='243way_Regular Symbol'!H$16,"",IF(F98=0,"",IF(OR(F98=$AG$1,F98=$AH$1,F99=$AG$1,F99=$AH$1,F100=$AG$1,F100=$AH$1),0,1)))</f>
        <v/>
      </c>
      <c r="AM98" s="342" t="str">
        <f>IF($A98&gt;='243way_Regular Symbol'!D$16,"",IF(B98=0,"",IF(OR(B98=$AM$1,B98=$AN$1,B99=$AM$1,B99=$AN$1,B100=$AM$1,B100=$AN$1),0,1)))</f>
        <v/>
      </c>
      <c r="AN98" s="2" t="str">
        <f>IF($A98&gt;='243way_Regular Symbol'!E$16,"",IF(C98=0,"",IF(OR(C98=$AM$1,C98=$AN$1,C99=$AM$1,C99=$AN$1,C100=$AM$1,C100=$AN$1),0,1)))</f>
        <v/>
      </c>
      <c r="AO98" s="2" t="str">
        <f>IF($A98&gt;='243way_Regular Symbol'!F$16,"",IF(D98=0,"",IF(OR(D98=$AM$1,D98=$AN$1,D99=$AM$1,D99=$AN$1,D100=$AM$1,D100=$AN$1),0,1)))</f>
        <v/>
      </c>
      <c r="AP98" s="2" t="str">
        <f>IF($A98&gt;='243way_Regular Symbol'!G$16,"",IF(E98=0,"",IF(OR(E98=$AM$1,E98=$AN$1,E99=$AM$1,E99=$AN$1,E100=$AM$1,E100=$AN$1),0,1)))</f>
        <v/>
      </c>
      <c r="AQ98" s="128" t="str">
        <f>IF($A98&gt;='243way_Regular Symbol'!H$16,"",IF(F98=0,"",IF(OR(F98=$AM$1,F98=$AN$1,F99=$AM$1,F99=$AN$1,F100=$AM$1,F100=$AN$1),0,1)))</f>
        <v/>
      </c>
      <c r="AS98" s="342" t="str">
        <f>IF($A98&gt;='243way_Regular Symbol'!D$16,"",IF(B98=0,"",IF(OR(B98=$AM$1,B98=$AT$1,B99=$AM$1,B99=$AT$1,B100=$AM$1,B100=$AT$1),0,1)))</f>
        <v/>
      </c>
      <c r="AT98" s="2" t="str">
        <f>IF($A98&gt;='243way_Regular Symbol'!E$16,"",IF(C98=0,"",IF(OR(C98=$AM$1,C98=$AT$1,C99=$AM$1,C99=$AT$1,C100=$AM$1,C100=$AT$1),0,1)))</f>
        <v/>
      </c>
      <c r="AU98" s="2" t="str">
        <f>IF($A98&gt;='243way_Regular Symbol'!F$16,"",IF(D98=0,"",IF(OR(D98=$AM$1,D98=$AT$1,D99=$AM$1,D99=$AT$1,D100=$AM$1,D100=$AT$1),0,1)))</f>
        <v/>
      </c>
      <c r="AV98" s="2" t="str">
        <f>IF($A98&gt;='243way_Regular Symbol'!G$16,"",IF(E98=0,"",IF(OR(E98=$AM$1,E98=$AT$1,E99=$AM$1,E99=$AT$1,E100=$AM$1,E100=$AT$1),0,1)))</f>
        <v/>
      </c>
      <c r="AW98" s="128" t="str">
        <f>IF($A98&gt;='243way_Regular Symbol'!H$16,"",IF(F98=0,"",IF(OR(F98=$AM$1,F98=$AT$1,F99=$AM$1,F99=$AT$1,F100=$AM$1,F100=$AT$1),0,1)))</f>
        <v/>
      </c>
      <c r="AY98" s="342"/>
      <c r="AZ98" s="2"/>
      <c r="BA98" s="2" t="str">
        <f>IF($A98&gt;='243way_Regular Symbol'!F$16,"",COUNTIF(D98:D100,$AZ$1))</f>
        <v/>
      </c>
      <c r="BB98" s="2" t="str">
        <f>IF($A98&gt;='243way_Regular Symbol'!G$16,"",COUNTIF(E98:E100,$AZ$1))</f>
        <v/>
      </c>
      <c r="BC98" s="2" t="str">
        <f>IF($A98&gt;='243way_Regular Symbol'!H$16,"",COUNTIF(F98:F100,$AZ$1))</f>
        <v/>
      </c>
      <c r="BE98" s="342" t="str">
        <f>IF($A98&gt;='243way_Regular Symbol'!D$16,"",IF(B98=0,"",IF(OR(B98=$AM$1,B98=$BF$1,B99=$AM$1,B99=$BF$1,B100=$AM$1,B100=$BF$1),1,0)))</f>
        <v/>
      </c>
      <c r="BF98" s="342" t="str">
        <f>IF($A98&gt;='243way_Regular Symbol'!E$16,"",IF(C98=0,"",IF(OR(C98=$AM$1,C98=$BF$1,C99=$AM$1,C99=$BF$1,C100=$AM$1,C100=$BF$1),1,0)))</f>
        <v/>
      </c>
      <c r="BG98" s="342" t="str">
        <f>IF($A98&gt;='243way_Regular Symbol'!F$16,"",IF(D98=0,"",IF(OR(D98=$AM$1,D98=$BF$1,D99=$AM$1,D99=$BF$1,D100=$AM$1,D100=$BF$1),1,0)))</f>
        <v/>
      </c>
      <c r="BH98" s="342" t="str">
        <f>IF($A98&gt;='243way_Regular Symbol'!G$16,"",IF(E98=0,"",IF(OR(E98=$AM$1,E98=$BF$1,E99=$AM$1,E99=$BF$1,E100=$AM$1,E100=$BF$1),1,0)))</f>
        <v/>
      </c>
      <c r="BI98" s="342" t="str">
        <f>IF($A98&gt;='243way_Regular Symbol'!H$16,"",IF(F98=0,"",IF(OR(F98=$AM$1,F98=$BF$1,F99=$AM$1,F99=$BF$1,F100=$AM$1,F100=$BF$1),1,0)))</f>
        <v/>
      </c>
      <c r="BK98" s="342" t="str">
        <f>IF($A98&gt;='243way_Regular Symbol'!D$16,"",IF(B98=0,"",IF(OR(B98=$AM$1,B98=$BL$1,B99=$AM$1,B99=$BL$1,B100=$AM$1,B100=$BL$1),0,1)))</f>
        <v/>
      </c>
      <c r="BL98" s="2" t="str">
        <f>IF($A98&gt;='243way_Regular Symbol'!E$16,"",IF(C98=0,"",IF(OR(C98=$AM$1,C98=$BL$1,C99=$AM$1,C99=$BL$1,C100=$AM$1,C100=$BL$1),0,1)))</f>
        <v/>
      </c>
      <c r="BM98" s="2" t="str">
        <f>IF($A98&gt;='243way_Regular Symbol'!F$16,"",IF(D98=0,"",IF(OR(D98=$AM$1,D98=$BL$1,D99=$AM$1,D99=$BL$1,D100=$AM$1,D100=$BL$1),0,1)))</f>
        <v/>
      </c>
      <c r="BN98" s="2" t="str">
        <f>IF($A98&gt;='243way_Regular Symbol'!G$16,"",IF(E98=0,"",IF(OR(E98=$AM$1,E98=$BL$1,E99=$AM$1,E99=$BL$1,E100=$AM$1,E100=$BL$1),0,1)))</f>
        <v/>
      </c>
      <c r="BO98" s="128" t="str">
        <f>IF($A98&gt;='243way_Regular Symbol'!H$16,"",IF(F98=0,"",IF(OR(F98=$AM$1,F98=$BL$1,F99=$AM$1,F99=$BL$1,F100=$AM$1,F100=$BL$1),0,1)))</f>
        <v/>
      </c>
      <c r="BQ98" s="2" t="str">
        <f>IF($A98&gt;='243way_Regular Symbol'!D$16,"",IF(B98=0,"",IF(OR(B98=$BQ$1,B98=$BR$1,B99=$BQ$1,B99=$BR$1,B100=$BQ$1,B100=$BR$1),0,1)))</f>
        <v/>
      </c>
      <c r="BR98" s="2" t="str">
        <f>IF($A98&gt;='243way_Regular Symbol'!E$16,"",IF(C98=0,"",IF(OR(C98=$BQ$1,C98=$BR$1,C99=$BQ$1,C99=$BR$1,C100=$BQ$1,C100=$BR$1),0,1)))</f>
        <v/>
      </c>
      <c r="BS98" s="2" t="str">
        <f>IF($A98&gt;='243way_Regular Symbol'!F$16,"",IF(D98=0,"",IF(OR(D98=$BQ$1,D98=$BR$1,D99=$BQ$1,D99=$BR$1,D100=$BQ$1,D100=$BR$1),0,1)))</f>
        <v/>
      </c>
      <c r="BT98" s="2" t="str">
        <f>IF($A98&gt;='243way_Regular Symbol'!G$16,"",IF(E98=0,"",IF(OR(E98=$BQ$1,E98=$BR$1,E99=$BQ$1,E99=$BR$1,E100=$BQ$1,E100=$BR$1),0,1)))</f>
        <v/>
      </c>
      <c r="BU98" s="2" t="str">
        <f>IF($A98&gt;='243way_Regular Symbol'!H$16,"",IF(F98=0,"",IF(OR(F98=$BQ$1,F98=$BR$1,F99=$BQ$1,F99=$BR$1,F100=$BQ$1,F100=$BR$1),0,1)))</f>
        <v/>
      </c>
      <c r="BW98" s="2" t="str">
        <f>IF($A98&gt;='243way_Regular Symbol'!D$16,"",IF(B98=0,"",IF(OR(B98=$BW$1,B99=$BW$1,B100=$BW$1,B98=$BX$1,B99=$BX$1,B100=$BX$1),0,1)))</f>
        <v/>
      </c>
      <c r="BX98" s="2" t="str">
        <f>IF($A98&gt;='243way_Regular Symbol'!E$16,"",IF(C98=0,"",IF(OR(C98=$BW$1,C99=$BW$1,C100=$BW$1,C98=$BX$1,C99=$BX$1,C100=$BX$1),0,1)))</f>
        <v/>
      </c>
      <c r="BY98" s="2" t="str">
        <f>IF($A98&gt;='243way_Regular Symbol'!F$16,"",IF(D98=0,"",IF(OR(D98=$BW$1,D99=$BW$1,D100=$BW$1,D98=$BX$1,D99=$BX$1,D100=$BX$1),0,1)))</f>
        <v/>
      </c>
      <c r="BZ98" s="2" t="str">
        <f>IF($A98&gt;='243way_Regular Symbol'!G$16,"",IF(E98=0,"",IF(OR(E98=$BW$1,E99=$BW$1,E100=$BW$1,E98=$BX$1,E99=$BX$1,E100=$BX$1),0,1)))</f>
        <v/>
      </c>
      <c r="CA98" s="2" t="str">
        <f>IF($A98&gt;='243way_Regular Symbol'!H$16,"",IF(F98=0,"",IF(OR(F98=$BW$1,F99=$BW$1,F100=$BW$1,F98=$BX$1,F99=$BX$1,F100=$BX$1),0,1)))</f>
        <v/>
      </c>
      <c r="CC98" s="2" t="str">
        <f>IF($A98&gt;='243way_Regular Symbol'!D$16,"",IF(B98=0,"",IF(OR(B98=$BW$1,B99=$BW$1,B100=$BW$1,B98=$CD$1,B99=$CD$1,B100=$CD$1),0,1)))</f>
        <v/>
      </c>
      <c r="CD98" s="2" t="str">
        <f>IF($A98&gt;='243way_Regular Symbol'!E$16,"",IF(C98=0,"",IF(OR(C98=$BW$1,C99=$BW$1,C100=$BW$1,C98=$CD$1,C99=$CD$1,C100=$CD$1),0,1)))</f>
        <v/>
      </c>
      <c r="CE98" s="2" t="str">
        <f>IF($A98&gt;='243way_Regular Symbol'!F$16,"",IF(D98=0,"",IF(OR(D98=$BW$1,D99=$BW$1,D100=$BW$1,D98=$CD$1,D99=$CD$1,D100=$CD$1),0,1)))</f>
        <v/>
      </c>
      <c r="CF98" s="2" t="str">
        <f>IF($A98&gt;='243way_Regular Symbol'!G$16,"",IF(E98=0,"",IF(OR(E98=$BW$1,E99=$BW$1,E100=$BW$1,E98=$CD$1,E99=$CD$1,E100=$CD$1),0,1)))</f>
        <v/>
      </c>
      <c r="CG98" s="2" t="str">
        <f>IF($A98&gt;='243way_Regular Symbol'!H$16,"",IF(F98=0,"",IF(OR(F98=$BW$1,F99=$BW$1,F100=$BW$1,F98=$CD$1,F99=$CD$1,F100=$CD$1),0,1)))</f>
        <v/>
      </c>
      <c r="CI98" s="2" t="str">
        <f>IF($A98&gt;='243way_Regular Symbol'!D$16,"",IF(B98=0,"",IF(OR(B98=$BW$1,B99=$BW$1,B100=$BW$1,B98=$CJ$1,B99=$CJ$1,B100=$CJ$1),0,1)))</f>
        <v/>
      </c>
      <c r="CJ98" s="2" t="str">
        <f>IF($A98&gt;='243way_Regular Symbol'!E$16,"",IF(C98=0,"",IF(OR(C98=$BW$1,C99=$BW$1,C100=$BW$1,C98=$CJ$1,C99=$CJ$1,C100=$CJ$1),0,1)))</f>
        <v/>
      </c>
      <c r="CK98" s="2" t="str">
        <f>IF($A98&gt;='243way_Regular Symbol'!F$16,"",IF(D98=0,"",IF(OR(D98=$BW$1,D99=$BW$1,D100=$BW$1,D98=$CJ$1,D99=$CJ$1,D100=$CJ$1),0,1)))</f>
        <v/>
      </c>
      <c r="CL98" s="2" t="str">
        <f>IF($A98&gt;='243way_Regular Symbol'!G$16,"",IF(E98=0,"",IF(OR(E98=$BW$1,E99=$BW$1,E100=$BW$1,E98=$CJ$1,E99=$CJ$1,E100=$CJ$1),0,1)))</f>
        <v/>
      </c>
      <c r="CM98" s="2" t="str">
        <f>IF($A98&gt;='243way_Regular Symbol'!H$16,"",IF(F98=0,"",IF(OR(F98=$BW$1,F99=$BW$1,F100=$BW$1,F98=$CJ$1,F99=$CJ$1,F100=$CJ$1),0,1)))</f>
        <v/>
      </c>
      <c r="CO98" s="2" t="str">
        <f>IF($A98&gt;='243way_Regular Symbol'!D$16,"",IF(B98=0,"",IF(OR(B98=$BW$1,B99=$BW$1,B100=$BW$1,B98=$CP$1,B99=$CP$1,B100=$CP$1),0,1)))</f>
        <v/>
      </c>
      <c r="CP98" s="2" t="str">
        <f>IF($A98&gt;='243way_Regular Symbol'!E$16,"",IF(C98=0,"",IF(OR(C98=$BW$1,C99=$BW$1,C100=$BW$1,C98=$CP$1,C99=$CP$1,C100=$CP$1),0,1)))</f>
        <v/>
      </c>
      <c r="CQ98" s="2" t="str">
        <f>IF($A98&gt;='243way_Regular Symbol'!F$16,"",IF(D98=0,"",IF(OR(D98=$BW$1,D99=$BW$1,D100=$BW$1,D98=$CP$1,D99=$CP$1,D100=$CP$1),0,1)))</f>
        <v/>
      </c>
      <c r="CR98" s="2" t="str">
        <f>IF($A98&gt;='243way_Regular Symbol'!G$16,"",IF(E98=0,"",IF(OR(E98=$BW$1,E99=$BW$1,E100=$BW$1,E98=$CP$1,E99=$CP$1,E100=$CP$1),0,1)))</f>
        <v/>
      </c>
      <c r="CS98" s="2" t="str">
        <f>IF($A98&gt;='243way_Regular Symbol'!H$16,"",IF(F98=0,"",IF(OR(F98=$BW$1,F99=$BW$1,F100=$BW$1,F98=$CP$1,F99=$CP$1,F100=$CP$1),0,1)))</f>
        <v/>
      </c>
      <c r="CU98" s="2" t="str">
        <f>IF($A98&gt;='243way_Regular Symbol'!D$16,"",IF(B98=0,"",IF(OR(B98=$BW$1,B99=$BW$1,B100=$BW$1,B98=$CV$1,B99=$CV$1,B100=$CV$1),0,1)))</f>
        <v/>
      </c>
      <c r="CV98" s="2" t="str">
        <f>IF($A98&gt;='243way_Regular Symbol'!E$16,"",IF(C98=0,"",IF(OR(C98=$BW$1,C99=$BW$1,C100=$BW$1,C98=$CV$1,C99=$CV$1,C100=$CV$1),0,1)))</f>
        <v/>
      </c>
      <c r="CW98" s="2" t="str">
        <f>IF($A98&gt;='243way_Regular Symbol'!F$16,"",IF(D98=0,"",IF(OR(D98=$BW$1,D99=$BW$1,D100=$BW$1,D98=$CV$1,D99=$CV$1,D100=$CV$1),0,1)))</f>
        <v/>
      </c>
      <c r="CX98" s="2" t="str">
        <f>IF($A98&gt;='243way_Regular Symbol'!G$16,"",IF(E98=0,"",IF(OR(E98=$BW$1,E99=$BW$1,E100=$BW$1,E98=$CV$1,E99=$CV$1,E100=$CV$1),0,1)))</f>
        <v/>
      </c>
      <c r="CY98" s="2" t="str">
        <f>IF($A98&gt;='243way_Regular Symbol'!H$16,"",IF(F98=0,"",IF(OR(F98=$BW$1,F99=$BW$1,F100=$BW$1,F98=$CV$1,F99=$CV$1,F100=$CV$1),0,1)))</f>
        <v/>
      </c>
    </row>
    <row r="99" spans="1:103">
      <c r="A99" s="341">
        <f>IF('243way_Regular Symbol'!L98="","",'243way_Regular Symbol'!L98)</f>
        <v>95</v>
      </c>
      <c r="B99" s="184" t="str">
        <f>IF('243way_Regular Symbol'!M98="",
IF($A99-'243way_Regular Symbol'!D$16&gt;='243way_RegularＸ_W()'!B$2-1,"",VLOOKUP($A99-'243way_Regular Symbol'!D$16,'243way_Regular Symbol'!$L$3:$Q$250,'243way_RegularＸ_W()'!B$3+1,FALSE)),
'243way_Regular Symbol'!M98)</f>
        <v/>
      </c>
      <c r="C99" s="184" t="str">
        <f>IF('243way_Regular Symbol'!N98="",
IF($A99-'243way_Regular Symbol'!E$16&gt;='243way_RegularＸ_W()'!C$2-1,"",VLOOKUP($A99-'243way_Regular Symbol'!E$16,'243way_Regular Symbol'!$L$3:$Q$250,'243way_RegularＸ_W()'!C$3+1,FALSE)),
'243way_Regular Symbol'!N98)</f>
        <v/>
      </c>
      <c r="D99" s="184" t="str">
        <f>IF('243way_Regular Symbol'!O98="",
IF($A99-'243way_Regular Symbol'!F$16&gt;='243way_RegularＸ_W()'!D$2-1,"",VLOOKUP($A99-'243way_Regular Symbol'!F$16,'243way_Regular Symbol'!$L$3:$Q$250,'243way_RegularＸ_W()'!D$3+1,FALSE)),
'243way_Regular Symbol'!O98)</f>
        <v/>
      </c>
      <c r="E99" s="184" t="str">
        <f>IF('243way_Regular Symbol'!P98="",
IF($A99-'243way_Regular Symbol'!G$16&gt;='243way_RegularＸ_W()'!E$2-1,"",VLOOKUP($A99-'243way_Regular Symbol'!G$16,'243way_Regular Symbol'!$L$3:$Q$250,'243way_RegularＸ_W()'!E$3+1,FALSE)),
'243way_Regular Symbol'!P98)</f>
        <v/>
      </c>
      <c r="F99" s="184" t="str">
        <f>IF('243way_Regular Symbol'!Q98="",
IF($A99-'243way_Regular Symbol'!H$16&gt;='243way_RegularＸ_W()'!F$2-1,"",VLOOKUP($A99-'243way_Regular Symbol'!H$16,'243way_Regular Symbol'!$L$3:$Q$250,'243way_RegularＸ_W()'!F$3+1,FALSE)),
'243way_Regular Symbol'!Q98)</f>
        <v/>
      </c>
      <c r="O99" s="342" t="str">
        <f>IF($A99&gt;='243way_Regular Symbol'!D$16,"",IF(B99=0,"",IF(OR(B99=$O$1,B99=$P$1,B100=$O$1,B100=$P$1,B101=$O$1,B101=$P$1),0,1)))</f>
        <v/>
      </c>
      <c r="P99" s="2" t="str">
        <f>IF($A99&gt;='243way_Regular Symbol'!E$16,"",IF(C99=0,"",IF(OR(C99=$O$1,C99=$P$1,C100=$O$1,C100=$P$1,C101=$O$1,C101=$P$1),0,1)))</f>
        <v/>
      </c>
      <c r="Q99" s="2" t="str">
        <f>IF($A99&gt;='243way_Regular Symbol'!F$16,"",IF(D99=0,"",IF(OR(D99=$O$1,D99=$P$1,D100=$O$1,D100=$P$1,D101=$O$1,D101=$P$1),0,1)))</f>
        <v/>
      </c>
      <c r="R99" s="2" t="str">
        <f>IF($A99&gt;='243way_Regular Symbol'!G$16,"",IF(E99=0,"",IF(OR(E99=$O$1,E99=$P$1,E100=$O$1,E100=$P$1,E101=$O$1,E101=$P$1),0,1)))</f>
        <v/>
      </c>
      <c r="S99" s="128" t="str">
        <f>IF($A99&gt;='243way_Regular Symbol'!H$16,"",IF(F99=0,"",IF(OR(F99=$O$1,F99=$P$1,F100=$O$1,F100=$P$1,F101=$O$1,F101=$P$1),0,1)))</f>
        <v/>
      </c>
      <c r="U99" s="342" t="str">
        <f>IF($A99&gt;='243way_Regular Symbol'!D$16,"",IF(B99=0,"",IF(OR(B99=$U$1,B99=$V$1,B100=$U$1,B100=$V$1,B101=$U$1,B101=$V$1),0,1)))</f>
        <v/>
      </c>
      <c r="V99" s="2" t="str">
        <f>IF($A99&gt;='243way_Regular Symbol'!E$16,"",IF(C99=0,"",IF(OR(C99=$U$1,C99=$V$1,C100=$U$1,C100=$V$1,C101=$U$1,C101=$V$1),0,1)))</f>
        <v/>
      </c>
      <c r="W99" s="2" t="str">
        <f>IF($A99&gt;='243way_Regular Symbol'!F$16,"",IF(D99=0,"",IF(OR(D99=$U$1,D99=$V$1,D100=$U$1,D100=$V$1,D101=$U$1,D101=$V$1),0,1)))</f>
        <v/>
      </c>
      <c r="X99" s="2" t="str">
        <f>IF($A99&gt;='243way_Regular Symbol'!G$16,"",IF(E99=0,"",IF(OR(E99=$U$1,E99=$V$1,E100=$U$1,E100=$V$1,E101=$U$1,E101=$V$1),0,1)))</f>
        <v/>
      </c>
      <c r="Y99" s="128" t="str">
        <f>IF($A99&gt;='243way_Regular Symbol'!H$16,"",IF(F99=0,"",IF(OR(F99=$U$1,F99=$V$1,F100=$U$1,F100=$V$1,F101=$U$1,F101=$V$1),0,1)))</f>
        <v/>
      </c>
      <c r="AA99" s="342" t="str">
        <f>IF($A99&gt;='243way_Regular Symbol'!D$16,"",IF(B99=0,"",IF(OR(B99=$AA$1,B99=$AB$1,B100=$AA$1,B100=$AB$1,B101=$AA$1,,B101=$AB$1),0,1)))</f>
        <v/>
      </c>
      <c r="AB99" s="2" t="str">
        <f>IF($A99&gt;='243way_Regular Symbol'!E$16,"",IF(C99=0,"",IF(OR(C99=$AA$1,C99=$AB$1,C100=$AA$1,C100=$AB$1,C101=$AA$1,,C101=$AB$1),0,1)))</f>
        <v/>
      </c>
      <c r="AC99" s="2" t="str">
        <f>IF($A99&gt;='243way_Regular Symbol'!F$16,"",IF(D99=0,"",IF(OR(D99=$AA$1,D99=$AB$1,D100=$AA$1,D100=$AB$1,D101=$AA$1,,D101=$AB$1),0,1)))</f>
        <v/>
      </c>
      <c r="AD99" s="2" t="str">
        <f>IF($A99&gt;='243way_Regular Symbol'!G$16,"",IF(E99=0,"",IF(OR(E99=$AA$1,E99=$AB$1,E100=$AA$1,E100=$AB$1,E101=$AA$1,,E101=$AB$1),0,1)))</f>
        <v/>
      </c>
      <c r="AE99" s="128" t="str">
        <f>IF($A99&gt;='243way_Regular Symbol'!H$16,"",IF(F99=0,"",IF(OR(F99=$AA$1,F99=$AB$1,F100=$AA$1,F100=$AB$1,F101=$AA$1,,F101=$AB$1),0,1)))</f>
        <v/>
      </c>
      <c r="AG99" s="342" t="str">
        <f>IF($A99&gt;='243way_Regular Symbol'!D$16,"",IF(B99=0,"",IF(OR(B99=$AG$1,B99=$AH$1,B100=$AG$1,B100=$AH$1,B101=$AG$1,B101=$AH$1),0,1)))</f>
        <v/>
      </c>
      <c r="AH99" s="2" t="str">
        <f>IF($A99&gt;='243way_Regular Symbol'!E$16,"",IF(C99=0,"",IF(OR(C99=$AG$1,C99=$AH$1,C100=$AG$1,C100=$AH$1,C101=$AG$1,C101=$AH$1),0,1)))</f>
        <v/>
      </c>
      <c r="AI99" s="2" t="str">
        <f>IF($A99&gt;='243way_Regular Symbol'!F$16,"",IF(D99=0,"",IF(OR(D99=$AG$1,D99=$AH$1,D100=$AG$1,D100=$AH$1,D101=$AG$1,D101=$AH$1),0,1)))</f>
        <v/>
      </c>
      <c r="AJ99" s="2" t="str">
        <f>IF($A99&gt;='243way_Regular Symbol'!G$16,"",IF(E99=0,"",IF(OR(E99=$AG$1,E99=$AH$1,E100=$AG$1,E100=$AH$1,E101=$AG$1,E101=$AH$1),0,1)))</f>
        <v/>
      </c>
      <c r="AK99" s="128" t="str">
        <f>IF($A99&gt;='243way_Regular Symbol'!H$16,"",IF(F99=0,"",IF(OR(F99=$AG$1,F99=$AH$1,F100=$AG$1,F100=$AH$1,F101=$AG$1,F101=$AH$1),0,1)))</f>
        <v/>
      </c>
      <c r="AM99" s="342" t="str">
        <f>IF($A99&gt;='243way_Regular Symbol'!D$16,"",IF(B99=0,"",IF(OR(B99=$AM$1,B99=$AN$1,B100=$AM$1,B100=$AN$1,B101=$AM$1,B101=$AN$1),0,1)))</f>
        <v/>
      </c>
      <c r="AN99" s="2" t="str">
        <f>IF($A99&gt;='243way_Regular Symbol'!E$16,"",IF(C99=0,"",IF(OR(C99=$AM$1,C99=$AN$1,C100=$AM$1,C100=$AN$1,C101=$AM$1,C101=$AN$1),0,1)))</f>
        <v/>
      </c>
      <c r="AO99" s="2" t="str">
        <f>IF($A99&gt;='243way_Regular Symbol'!F$16,"",IF(D99=0,"",IF(OR(D99=$AM$1,D99=$AN$1,D100=$AM$1,D100=$AN$1,D101=$AM$1,D101=$AN$1),0,1)))</f>
        <v/>
      </c>
      <c r="AP99" s="2" t="str">
        <f>IF($A99&gt;='243way_Regular Symbol'!G$16,"",IF(E99=0,"",IF(OR(E99=$AM$1,E99=$AN$1,E100=$AM$1,E100=$AN$1,E101=$AM$1,E101=$AN$1),0,1)))</f>
        <v/>
      </c>
      <c r="AQ99" s="128" t="str">
        <f>IF($A99&gt;='243way_Regular Symbol'!H$16,"",IF(F99=0,"",IF(OR(F99=$AM$1,F99=$AN$1,F100=$AM$1,F100=$AN$1,F101=$AM$1,F101=$AN$1),0,1)))</f>
        <v/>
      </c>
      <c r="AS99" s="342" t="str">
        <f>IF($A99&gt;='243way_Regular Symbol'!D$16,"",IF(B99=0,"",IF(OR(B99=$AM$1,B99=$AT$1,B100=$AM$1,B100=$AT$1,B101=$AM$1,B101=$AT$1),0,1)))</f>
        <v/>
      </c>
      <c r="AT99" s="2" t="str">
        <f>IF($A99&gt;='243way_Regular Symbol'!E$16,"",IF(C99=0,"",IF(OR(C99=$AM$1,C99=$AT$1,C100=$AM$1,C100=$AT$1,C101=$AM$1,C101=$AT$1),0,1)))</f>
        <v/>
      </c>
      <c r="AU99" s="2" t="str">
        <f>IF($A99&gt;='243way_Regular Symbol'!F$16,"",IF(D99=0,"",IF(OR(D99=$AM$1,D99=$AT$1,D100=$AM$1,D100=$AT$1,D101=$AM$1,D101=$AT$1),0,1)))</f>
        <v/>
      </c>
      <c r="AV99" s="2" t="str">
        <f>IF($A99&gt;='243way_Regular Symbol'!G$16,"",IF(E99=0,"",IF(OR(E99=$AM$1,E99=$AT$1,E100=$AM$1,E100=$AT$1,E101=$AM$1,E101=$AT$1),0,1)))</f>
        <v/>
      </c>
      <c r="AW99" s="128" t="str">
        <f>IF($A99&gt;='243way_Regular Symbol'!H$16,"",IF(F99=0,"",IF(OR(F99=$AM$1,F99=$AT$1,F100=$AM$1,F100=$AT$1,F101=$AM$1,F101=$AT$1),0,1)))</f>
        <v/>
      </c>
      <c r="AY99" s="342"/>
      <c r="AZ99" s="2"/>
      <c r="BA99" s="2" t="str">
        <f>IF($A99&gt;='243way_Regular Symbol'!F$16,"",COUNTIF(D99:D101,$AZ$1))</f>
        <v/>
      </c>
      <c r="BB99" s="2" t="str">
        <f>IF($A99&gt;='243way_Regular Symbol'!G$16,"",COUNTIF(E99:E101,$AZ$1))</f>
        <v/>
      </c>
      <c r="BC99" s="2" t="str">
        <f>IF($A99&gt;='243way_Regular Symbol'!H$16,"",COUNTIF(F99:F101,$AZ$1))</f>
        <v/>
      </c>
      <c r="BE99" s="342" t="str">
        <f>IF($A99&gt;='243way_Regular Symbol'!D$16,"",IF(B99=0,"",IF(OR(B99=$AM$1,B99=$BF$1,B100=$AM$1,B100=$BF$1,B101=$AM$1,B101=$BF$1),1,0)))</f>
        <v/>
      </c>
      <c r="BF99" s="342" t="str">
        <f>IF($A99&gt;='243way_Regular Symbol'!E$16,"",IF(C99=0,"",IF(OR(C99=$AM$1,C99=$BF$1,C100=$AM$1,C100=$BF$1,C101=$AM$1,C101=$BF$1),1,0)))</f>
        <v/>
      </c>
      <c r="BG99" s="342" t="str">
        <f>IF($A99&gt;='243way_Regular Symbol'!F$16,"",IF(D99=0,"",IF(OR(D99=$AM$1,D99=$BF$1,D100=$AM$1,D100=$BF$1,D101=$AM$1,D101=$BF$1),1,0)))</f>
        <v/>
      </c>
      <c r="BH99" s="342" t="str">
        <f>IF($A99&gt;='243way_Regular Symbol'!G$16,"",IF(E99=0,"",IF(OR(E99=$AM$1,E99=$BF$1,E100=$AM$1,E100=$BF$1,E101=$AM$1,E101=$BF$1),1,0)))</f>
        <v/>
      </c>
      <c r="BI99" s="342" t="str">
        <f>IF($A99&gt;='243way_Regular Symbol'!H$16,"",IF(F99=0,"",IF(OR(F99=$AM$1,F99=$BF$1,F100=$AM$1,F100=$BF$1,F101=$AM$1,F101=$BF$1),1,0)))</f>
        <v/>
      </c>
      <c r="BK99" s="342" t="str">
        <f>IF($A99&gt;='243way_Regular Symbol'!D$16,"",IF(B99=0,"",IF(OR(B99=$AM$1,B99=$BL$1,B100=$AM$1,B100=$BL$1,B101=$AM$1,B101=$BL$1),0,1)))</f>
        <v/>
      </c>
      <c r="BL99" s="2" t="str">
        <f>IF($A99&gt;='243way_Regular Symbol'!E$16,"",IF(C99=0,"",IF(OR(C99=$AM$1,C99=$BL$1,C100=$AM$1,C100=$BL$1,C101=$AM$1,C101=$BL$1),0,1)))</f>
        <v/>
      </c>
      <c r="BM99" s="2" t="str">
        <f>IF($A99&gt;='243way_Regular Symbol'!F$16,"",IF(D99=0,"",IF(OR(D99=$AM$1,D99=$BL$1,D100=$AM$1,D100=$BL$1,D101=$AM$1,D101=$BL$1),0,1)))</f>
        <v/>
      </c>
      <c r="BN99" s="2" t="str">
        <f>IF($A99&gt;='243way_Regular Symbol'!G$16,"",IF(E99=0,"",IF(OR(E99=$AM$1,E99=$BL$1,E100=$AM$1,E100=$BL$1,E101=$AM$1,E101=$BL$1),0,1)))</f>
        <v/>
      </c>
      <c r="BO99" s="128" t="str">
        <f>IF($A99&gt;='243way_Regular Symbol'!H$16,"",IF(F99=0,"",IF(OR(F99=$AM$1,F99=$BL$1,F100=$AM$1,F100=$BL$1,F101=$AM$1,F101=$BL$1),0,1)))</f>
        <v/>
      </c>
      <c r="BQ99" s="2" t="str">
        <f>IF($A99&gt;='243way_Regular Symbol'!D$16,"",IF(B99=0,"",IF(OR(B99=$BQ$1,B99=$BR$1,B100=$BQ$1,B100=$BR$1,B101=$BQ$1,B101=$BR$1),0,1)))</f>
        <v/>
      </c>
      <c r="BR99" s="2" t="str">
        <f>IF($A99&gt;='243way_Regular Symbol'!E$16,"",IF(C99=0,"",IF(OR(C99=$BQ$1,C99=$BR$1,C100=$BQ$1,C100=$BR$1,C101=$BQ$1,C101=$BR$1),0,1)))</f>
        <v/>
      </c>
      <c r="BS99" s="2" t="str">
        <f>IF($A99&gt;='243way_Regular Symbol'!F$16,"",IF(D99=0,"",IF(OR(D99=$BQ$1,D99=$BR$1,D100=$BQ$1,D100=$BR$1,D101=$BQ$1,D101=$BR$1),0,1)))</f>
        <v/>
      </c>
      <c r="BT99" s="2" t="str">
        <f>IF($A99&gt;='243way_Regular Symbol'!G$16,"",IF(E99=0,"",IF(OR(E99=$BQ$1,E99=$BR$1,E100=$BQ$1,E100=$BR$1,E101=$BQ$1,E101=$BR$1),0,1)))</f>
        <v/>
      </c>
      <c r="BU99" s="2" t="str">
        <f>IF($A99&gt;='243way_Regular Symbol'!H$16,"",IF(F99=0,"",IF(OR(F99=$BQ$1,F99=$BR$1,F100=$BQ$1,F100=$BR$1,F101=$BQ$1,F101=$BR$1),0,1)))</f>
        <v/>
      </c>
      <c r="BW99" s="2" t="str">
        <f>IF($A99&gt;='243way_Regular Symbol'!D$16,"",IF(B99=0,"",IF(OR(B99=$BW$1,B100=$BW$1,B101=$BW$1,B99=$BX$1,B100=$BX$1,B101=$BX$1),0,1)))</f>
        <v/>
      </c>
      <c r="BX99" s="2" t="str">
        <f>IF($A99&gt;='243way_Regular Symbol'!E$16,"",IF(C99=0,"",IF(OR(C99=$BW$1,C100=$BW$1,C101=$BW$1,C99=$BX$1,C100=$BX$1,C101=$BX$1),0,1)))</f>
        <v/>
      </c>
      <c r="BY99" s="2" t="str">
        <f>IF($A99&gt;='243way_Regular Symbol'!F$16,"",IF(D99=0,"",IF(OR(D99=$BW$1,D100=$BW$1,D101=$BW$1,D99=$BX$1,D100=$BX$1,D101=$BX$1),0,1)))</f>
        <v/>
      </c>
      <c r="BZ99" s="2" t="str">
        <f>IF($A99&gt;='243way_Regular Symbol'!G$16,"",IF(E99=0,"",IF(OR(E99=$BW$1,E100=$BW$1,E101=$BW$1,E99=$BX$1,E100=$BX$1,E101=$BX$1),0,1)))</f>
        <v/>
      </c>
      <c r="CA99" s="2" t="str">
        <f>IF($A99&gt;='243way_Regular Symbol'!H$16,"",IF(F99=0,"",IF(OR(F99=$BW$1,F100=$BW$1,F101=$BW$1,F99=$BX$1,F100=$BX$1,F101=$BX$1),0,1)))</f>
        <v/>
      </c>
      <c r="CC99" s="2" t="str">
        <f>IF($A99&gt;='243way_Regular Symbol'!D$16,"",IF(B99=0,"",IF(OR(B99=$BW$1,B100=$BW$1,B101=$BW$1,B99=$CD$1,B100=$CD$1,B101=$CD$1),0,1)))</f>
        <v/>
      </c>
      <c r="CD99" s="2" t="str">
        <f>IF($A99&gt;='243way_Regular Symbol'!E$16,"",IF(C99=0,"",IF(OR(C99=$BW$1,C100=$BW$1,C101=$BW$1,C99=$CD$1,C100=$CD$1,C101=$CD$1),0,1)))</f>
        <v/>
      </c>
      <c r="CE99" s="2" t="str">
        <f>IF($A99&gt;='243way_Regular Symbol'!F$16,"",IF(D99=0,"",IF(OR(D99=$BW$1,D100=$BW$1,D101=$BW$1,D99=$CD$1,D100=$CD$1,D101=$CD$1),0,1)))</f>
        <v/>
      </c>
      <c r="CF99" s="2" t="str">
        <f>IF($A99&gt;='243way_Regular Symbol'!G$16,"",IF(E99=0,"",IF(OR(E99=$BW$1,E100=$BW$1,E101=$BW$1,E99=$CD$1,E100=$CD$1,E101=$CD$1),0,1)))</f>
        <v/>
      </c>
      <c r="CG99" s="2" t="str">
        <f>IF($A99&gt;='243way_Regular Symbol'!H$16,"",IF(F99=0,"",IF(OR(F99=$BW$1,F100=$BW$1,F101=$BW$1,F99=$CD$1,F100=$CD$1,F101=$CD$1),0,1)))</f>
        <v/>
      </c>
      <c r="CI99" s="2" t="str">
        <f>IF($A99&gt;='243way_Regular Symbol'!D$16,"",IF(B99=0,"",IF(OR(B99=$BW$1,B100=$BW$1,B101=$BW$1,B99=$CJ$1,B100=$CJ$1,B101=$CJ$1),0,1)))</f>
        <v/>
      </c>
      <c r="CJ99" s="2" t="str">
        <f>IF($A99&gt;='243way_Regular Symbol'!E$16,"",IF(C99=0,"",IF(OR(C99=$BW$1,C100=$BW$1,C101=$BW$1,C99=$CJ$1,C100=$CJ$1,C101=$CJ$1),0,1)))</f>
        <v/>
      </c>
      <c r="CK99" s="2" t="str">
        <f>IF($A99&gt;='243way_Regular Symbol'!F$16,"",IF(D99=0,"",IF(OR(D99=$BW$1,D100=$BW$1,D101=$BW$1,D99=$CJ$1,D100=$CJ$1,D101=$CJ$1),0,1)))</f>
        <v/>
      </c>
      <c r="CL99" s="2" t="str">
        <f>IF($A99&gt;='243way_Regular Symbol'!G$16,"",IF(E99=0,"",IF(OR(E99=$BW$1,E100=$BW$1,E101=$BW$1,E99=$CJ$1,E100=$CJ$1,E101=$CJ$1),0,1)))</f>
        <v/>
      </c>
      <c r="CM99" s="2" t="str">
        <f>IF($A99&gt;='243way_Regular Symbol'!H$16,"",IF(F99=0,"",IF(OR(F99=$BW$1,F100=$BW$1,F101=$BW$1,F99=$CJ$1,F100=$CJ$1,F101=$CJ$1),0,1)))</f>
        <v/>
      </c>
      <c r="CO99" s="2" t="str">
        <f>IF($A99&gt;='243way_Regular Symbol'!D$16,"",IF(B99=0,"",IF(OR(B99=$BW$1,B100=$BW$1,B101=$BW$1,B99=$CP$1,B100=$CP$1,B101=$CP$1),0,1)))</f>
        <v/>
      </c>
      <c r="CP99" s="2" t="str">
        <f>IF($A99&gt;='243way_Regular Symbol'!E$16,"",IF(C99=0,"",IF(OR(C99=$BW$1,C100=$BW$1,C101=$BW$1,C99=$CP$1,C100=$CP$1,C101=$CP$1),0,1)))</f>
        <v/>
      </c>
      <c r="CQ99" s="2" t="str">
        <f>IF($A99&gt;='243way_Regular Symbol'!F$16,"",IF(D99=0,"",IF(OR(D99=$BW$1,D100=$BW$1,D101=$BW$1,D99=$CP$1,D100=$CP$1,D101=$CP$1),0,1)))</f>
        <v/>
      </c>
      <c r="CR99" s="2" t="str">
        <f>IF($A99&gt;='243way_Regular Symbol'!G$16,"",IF(E99=0,"",IF(OR(E99=$BW$1,E100=$BW$1,E101=$BW$1,E99=$CP$1,E100=$CP$1,E101=$CP$1),0,1)))</f>
        <v/>
      </c>
      <c r="CS99" s="2" t="str">
        <f>IF($A99&gt;='243way_Regular Symbol'!H$16,"",IF(F99=0,"",IF(OR(F99=$BW$1,F100=$BW$1,F101=$BW$1,F99=$CP$1,F100=$CP$1,F101=$CP$1),0,1)))</f>
        <v/>
      </c>
      <c r="CU99" s="2" t="str">
        <f>IF($A99&gt;='243way_Regular Symbol'!D$16,"",IF(B99=0,"",IF(OR(B99=$BW$1,B100=$BW$1,B101=$BW$1,B99=$CV$1,B100=$CV$1,B101=$CV$1),0,1)))</f>
        <v/>
      </c>
      <c r="CV99" s="2" t="str">
        <f>IF($A99&gt;='243way_Regular Symbol'!E$16,"",IF(C99=0,"",IF(OR(C99=$BW$1,C100=$BW$1,C101=$BW$1,C99=$CV$1,C100=$CV$1,C101=$CV$1),0,1)))</f>
        <v/>
      </c>
      <c r="CW99" s="2" t="str">
        <f>IF($A99&gt;='243way_Regular Symbol'!F$16,"",IF(D99=0,"",IF(OR(D99=$BW$1,D100=$BW$1,D101=$BW$1,D99=$CV$1,D100=$CV$1,D101=$CV$1),0,1)))</f>
        <v/>
      </c>
      <c r="CX99" s="2" t="str">
        <f>IF($A99&gt;='243way_Regular Symbol'!G$16,"",IF(E99=0,"",IF(OR(E99=$BW$1,E100=$BW$1,E101=$BW$1,E99=$CV$1,E100=$CV$1,E101=$CV$1),0,1)))</f>
        <v/>
      </c>
      <c r="CY99" s="2" t="str">
        <f>IF($A99&gt;='243way_Regular Symbol'!H$16,"",IF(F99=0,"",IF(OR(F99=$BW$1,F100=$BW$1,F101=$BW$1,F99=$CV$1,F100=$CV$1,F101=$CV$1),0,1)))</f>
        <v/>
      </c>
    </row>
    <row r="100" spans="1:103">
      <c r="A100" s="341">
        <f>IF('243way_Regular Symbol'!L99="","",'243way_Regular Symbol'!L99)</f>
        <v>96</v>
      </c>
      <c r="B100" s="184" t="str">
        <f>IF('243way_Regular Symbol'!M99="",
IF($A100-'243way_Regular Symbol'!D$16&gt;='243way_RegularＸ_W()'!B$2-1,"",VLOOKUP($A100-'243way_Regular Symbol'!D$16,'243way_Regular Symbol'!$L$3:$Q$250,'243way_RegularＸ_W()'!B$3+1,FALSE)),
'243way_Regular Symbol'!M99)</f>
        <v/>
      </c>
      <c r="C100" s="184" t="str">
        <f>IF('243way_Regular Symbol'!N99="",
IF($A100-'243way_Regular Symbol'!E$16&gt;='243way_RegularＸ_W()'!C$2-1,"",VLOOKUP($A100-'243way_Regular Symbol'!E$16,'243way_Regular Symbol'!$L$3:$Q$250,'243way_RegularＸ_W()'!C$3+1,FALSE)),
'243way_Regular Symbol'!N99)</f>
        <v/>
      </c>
      <c r="D100" s="184" t="str">
        <f>IF('243way_Regular Symbol'!O99="",
IF($A100-'243way_Regular Symbol'!F$16&gt;='243way_RegularＸ_W()'!D$2-1,"",VLOOKUP($A100-'243way_Regular Symbol'!F$16,'243way_Regular Symbol'!$L$3:$Q$250,'243way_RegularＸ_W()'!D$3+1,FALSE)),
'243way_Regular Symbol'!O99)</f>
        <v/>
      </c>
      <c r="E100" s="184" t="str">
        <f>IF('243way_Regular Symbol'!P99="",
IF($A100-'243way_Regular Symbol'!G$16&gt;='243way_RegularＸ_W()'!E$2-1,"",VLOOKUP($A100-'243way_Regular Symbol'!G$16,'243way_Regular Symbol'!$L$3:$Q$250,'243way_RegularＸ_W()'!E$3+1,FALSE)),
'243way_Regular Symbol'!P99)</f>
        <v/>
      </c>
      <c r="F100" s="184" t="str">
        <f>IF('243way_Regular Symbol'!Q99="",
IF($A100-'243way_Regular Symbol'!H$16&gt;='243way_RegularＸ_W()'!F$2-1,"",VLOOKUP($A100-'243way_Regular Symbol'!H$16,'243way_Regular Symbol'!$L$3:$Q$250,'243way_RegularＸ_W()'!F$3+1,FALSE)),
'243way_Regular Symbol'!Q99)</f>
        <v/>
      </c>
      <c r="O100" s="342" t="str">
        <f>IF($A100&gt;='243way_Regular Symbol'!D$16,"",IF(B100=0,"",IF(OR(B100=$O$1,B100=$P$1,B101=$O$1,B101=$P$1,B102=$O$1,B102=$P$1),0,1)))</f>
        <v/>
      </c>
      <c r="P100" s="2" t="str">
        <f>IF($A100&gt;='243way_Regular Symbol'!E$16,"",IF(C100=0,"",IF(OR(C100=$O$1,C100=$P$1,C101=$O$1,C101=$P$1,C102=$O$1,C102=$P$1),0,1)))</f>
        <v/>
      </c>
      <c r="Q100" s="2" t="str">
        <f>IF($A100&gt;='243way_Regular Symbol'!F$16,"",IF(D100=0,"",IF(OR(D100=$O$1,D100=$P$1,D101=$O$1,D101=$P$1,D102=$O$1,D102=$P$1),0,1)))</f>
        <v/>
      </c>
      <c r="R100" s="2" t="str">
        <f>IF($A100&gt;='243way_Regular Symbol'!G$16,"",IF(E100=0,"",IF(OR(E100=$O$1,E100=$P$1,E101=$O$1,E101=$P$1,E102=$O$1,E102=$P$1),0,1)))</f>
        <v/>
      </c>
      <c r="S100" s="128" t="str">
        <f>IF($A100&gt;='243way_Regular Symbol'!H$16,"",IF(F100=0,"",IF(OR(F100=$O$1,F100=$P$1,F101=$O$1,F101=$P$1,F102=$O$1,F102=$P$1),0,1)))</f>
        <v/>
      </c>
      <c r="U100" s="342" t="str">
        <f>IF($A100&gt;='243way_Regular Symbol'!D$16,"",IF(B100=0,"",IF(OR(B100=$U$1,B100=$V$1,B101=$U$1,B101=$V$1,B102=$U$1,B102=$V$1),0,1)))</f>
        <v/>
      </c>
      <c r="V100" s="2" t="str">
        <f>IF($A100&gt;='243way_Regular Symbol'!E$16,"",IF(C100=0,"",IF(OR(C100=$U$1,C100=$V$1,C101=$U$1,C101=$V$1,C102=$U$1,C102=$V$1),0,1)))</f>
        <v/>
      </c>
      <c r="W100" s="2" t="str">
        <f>IF($A100&gt;='243way_Regular Symbol'!F$16,"",IF(D100=0,"",IF(OR(D100=$U$1,D100=$V$1,D101=$U$1,D101=$V$1,D102=$U$1,D102=$V$1),0,1)))</f>
        <v/>
      </c>
      <c r="X100" s="2" t="str">
        <f>IF($A100&gt;='243way_Regular Symbol'!G$16,"",IF(E100=0,"",IF(OR(E100=$U$1,E100=$V$1,E101=$U$1,E101=$V$1,E102=$U$1,E102=$V$1),0,1)))</f>
        <v/>
      </c>
      <c r="Y100" s="128" t="str">
        <f>IF($A100&gt;='243way_Regular Symbol'!H$16,"",IF(F100=0,"",IF(OR(F100=$U$1,F100=$V$1,F101=$U$1,F101=$V$1,F102=$U$1,F102=$V$1),0,1)))</f>
        <v/>
      </c>
      <c r="AA100" s="342" t="str">
        <f>IF($A100&gt;='243way_Regular Symbol'!D$16,"",IF(B100=0,"",IF(OR(B100=$AA$1,B100=$AB$1,B101=$AA$1,B101=$AB$1,B102=$AA$1,,B102=$AB$1),0,1)))</f>
        <v/>
      </c>
      <c r="AB100" s="2" t="str">
        <f>IF($A100&gt;='243way_Regular Symbol'!E$16,"",IF(C100=0,"",IF(OR(C100=$AA$1,C100=$AB$1,C101=$AA$1,C101=$AB$1,C102=$AA$1,,C102=$AB$1),0,1)))</f>
        <v/>
      </c>
      <c r="AC100" s="2" t="str">
        <f>IF($A100&gt;='243way_Regular Symbol'!F$16,"",IF(D100=0,"",IF(OR(D100=$AA$1,D100=$AB$1,D101=$AA$1,D101=$AB$1,D102=$AA$1,,D102=$AB$1),0,1)))</f>
        <v/>
      </c>
      <c r="AD100" s="2" t="str">
        <f>IF($A100&gt;='243way_Regular Symbol'!G$16,"",IF(E100=0,"",IF(OR(E100=$AA$1,E100=$AB$1,E101=$AA$1,E101=$AB$1,E102=$AA$1,,E102=$AB$1),0,1)))</f>
        <v/>
      </c>
      <c r="AE100" s="128" t="str">
        <f>IF($A100&gt;='243way_Regular Symbol'!H$16,"",IF(F100=0,"",IF(OR(F100=$AA$1,F100=$AB$1,F101=$AA$1,F101=$AB$1,F102=$AA$1,,F102=$AB$1),0,1)))</f>
        <v/>
      </c>
      <c r="AG100" s="342" t="str">
        <f>IF($A100&gt;='243way_Regular Symbol'!D$16,"",IF(B100=0,"",IF(OR(B100=$AG$1,B100=$AH$1,B101=$AG$1,B101=$AH$1,B102=$AG$1,B102=$AH$1),0,1)))</f>
        <v/>
      </c>
      <c r="AH100" s="2" t="str">
        <f>IF($A100&gt;='243way_Regular Symbol'!E$16,"",IF(C100=0,"",IF(OR(C100=$AG$1,C100=$AH$1,C101=$AG$1,C101=$AH$1,C102=$AG$1,C102=$AH$1),0,1)))</f>
        <v/>
      </c>
      <c r="AI100" s="2" t="str">
        <f>IF($A100&gt;='243way_Regular Symbol'!F$16,"",IF(D100=0,"",IF(OR(D100=$AG$1,D100=$AH$1,D101=$AG$1,D101=$AH$1,D102=$AG$1,D102=$AH$1),0,1)))</f>
        <v/>
      </c>
      <c r="AJ100" s="2" t="str">
        <f>IF($A100&gt;='243way_Regular Symbol'!G$16,"",IF(E100=0,"",IF(OR(E100=$AG$1,E100=$AH$1,E101=$AG$1,E101=$AH$1,E102=$AG$1,E102=$AH$1),0,1)))</f>
        <v/>
      </c>
      <c r="AK100" s="128" t="str">
        <f>IF($A100&gt;='243way_Regular Symbol'!H$16,"",IF(F100=0,"",IF(OR(F100=$AG$1,F100=$AH$1,F101=$AG$1,F101=$AH$1,F102=$AG$1,F102=$AH$1),0,1)))</f>
        <v/>
      </c>
      <c r="AM100" s="342" t="str">
        <f>IF($A100&gt;='243way_Regular Symbol'!D$16,"",IF(B100=0,"",IF(OR(B100=$AM$1,B100=$AN$1,B101=$AM$1,B101=$AN$1,B102=$AM$1,B102=$AN$1),0,1)))</f>
        <v/>
      </c>
      <c r="AN100" s="2" t="str">
        <f>IF($A100&gt;='243way_Regular Symbol'!E$16,"",IF(C100=0,"",IF(OR(C100=$AM$1,C100=$AN$1,C101=$AM$1,C101=$AN$1,C102=$AM$1,C102=$AN$1),0,1)))</f>
        <v/>
      </c>
      <c r="AO100" s="2" t="str">
        <f>IF($A100&gt;='243way_Regular Symbol'!F$16,"",IF(D100=0,"",IF(OR(D100=$AM$1,D100=$AN$1,D101=$AM$1,D101=$AN$1,D102=$AM$1,D102=$AN$1),0,1)))</f>
        <v/>
      </c>
      <c r="AP100" s="2" t="str">
        <f>IF($A100&gt;='243way_Regular Symbol'!G$16,"",IF(E100=0,"",IF(OR(E100=$AM$1,E100=$AN$1,E101=$AM$1,E101=$AN$1,E102=$AM$1,E102=$AN$1),0,1)))</f>
        <v/>
      </c>
      <c r="AQ100" s="128" t="str">
        <f>IF($A100&gt;='243way_Regular Symbol'!H$16,"",IF(F100=0,"",IF(OR(F100=$AM$1,F100=$AN$1,F101=$AM$1,F101=$AN$1,F102=$AM$1,F102=$AN$1),0,1)))</f>
        <v/>
      </c>
      <c r="AS100" s="342" t="str">
        <f>IF($A100&gt;='243way_Regular Symbol'!D$16,"",IF(B100=0,"",IF(OR(B100=$AM$1,B100=$AT$1,B101=$AM$1,B101=$AT$1,B102=$AM$1,B102=$AT$1),0,1)))</f>
        <v/>
      </c>
      <c r="AT100" s="2" t="str">
        <f>IF($A100&gt;='243way_Regular Symbol'!E$16,"",IF(C100=0,"",IF(OR(C100=$AM$1,C100=$AT$1,C101=$AM$1,C101=$AT$1,C102=$AM$1,C102=$AT$1),0,1)))</f>
        <v/>
      </c>
      <c r="AU100" s="2" t="str">
        <f>IF($A100&gt;='243way_Regular Symbol'!F$16,"",IF(D100=0,"",IF(OR(D100=$AM$1,D100=$AT$1,D101=$AM$1,D101=$AT$1,D102=$AM$1,D102=$AT$1),0,1)))</f>
        <v/>
      </c>
      <c r="AV100" s="2" t="str">
        <f>IF($A100&gt;='243way_Regular Symbol'!G$16,"",IF(E100=0,"",IF(OR(E100=$AM$1,E100=$AT$1,E101=$AM$1,E101=$AT$1,E102=$AM$1,E102=$AT$1),0,1)))</f>
        <v/>
      </c>
      <c r="AW100" s="128" t="str">
        <f>IF($A100&gt;='243way_Regular Symbol'!H$16,"",IF(F100=0,"",IF(OR(F100=$AM$1,F100=$AT$1,F101=$AM$1,F101=$AT$1,F102=$AM$1,F102=$AT$1),0,1)))</f>
        <v/>
      </c>
      <c r="AY100" s="342"/>
      <c r="AZ100" s="2"/>
      <c r="BA100" s="2" t="str">
        <f>IF($A100&gt;='243way_Regular Symbol'!F$16,"",COUNTIF(D100:D102,$AZ$1))</f>
        <v/>
      </c>
      <c r="BB100" s="2" t="str">
        <f>IF($A100&gt;='243way_Regular Symbol'!G$16,"",COUNTIF(E100:E102,$AZ$1))</f>
        <v/>
      </c>
      <c r="BC100" s="2" t="str">
        <f>IF($A100&gt;='243way_Regular Symbol'!H$16,"",COUNTIF(F100:F102,$AZ$1))</f>
        <v/>
      </c>
      <c r="BE100" s="342" t="str">
        <f>IF($A100&gt;='243way_Regular Symbol'!D$16,"",IF(B100=0,"",IF(OR(B100=$AM$1,B100=$BF$1,B101=$AM$1,B101=$BF$1,B102=$AM$1,B102=$BF$1),1,0)))</f>
        <v/>
      </c>
      <c r="BF100" s="342" t="str">
        <f>IF($A100&gt;='243way_Regular Symbol'!E$16,"",IF(C100=0,"",IF(OR(C100=$AM$1,C100=$BF$1,C101=$AM$1,C101=$BF$1,C102=$AM$1,C102=$BF$1),1,0)))</f>
        <v/>
      </c>
      <c r="BG100" s="342" t="str">
        <f>IF($A100&gt;='243way_Regular Symbol'!F$16,"",IF(D100=0,"",IF(OR(D100=$AM$1,D100=$BF$1,D101=$AM$1,D101=$BF$1,D102=$AM$1,D102=$BF$1),1,0)))</f>
        <v/>
      </c>
      <c r="BH100" s="342" t="str">
        <f>IF($A100&gt;='243way_Regular Symbol'!G$16,"",IF(E100=0,"",IF(OR(E100=$AM$1,E100=$BF$1,E101=$AM$1,E101=$BF$1,E102=$AM$1,E102=$BF$1),1,0)))</f>
        <v/>
      </c>
      <c r="BI100" s="342" t="str">
        <f>IF($A100&gt;='243way_Regular Symbol'!H$16,"",IF(F100=0,"",IF(OR(F100=$AM$1,F100=$BF$1,F101=$AM$1,F101=$BF$1,F102=$AM$1,F102=$BF$1),1,0)))</f>
        <v/>
      </c>
      <c r="BK100" s="342" t="str">
        <f>IF($A100&gt;='243way_Regular Symbol'!D$16,"",IF(B100=0,"",IF(OR(B100=$AM$1,B100=$BL$1,B101=$AM$1,B101=$BL$1,B102=$AM$1,B102=$BL$1),0,1)))</f>
        <v/>
      </c>
      <c r="BL100" s="2" t="str">
        <f>IF($A100&gt;='243way_Regular Symbol'!E$16,"",IF(C100=0,"",IF(OR(C100=$AM$1,C100=$BL$1,C101=$AM$1,C101=$BL$1,C102=$AM$1,C102=$BL$1),0,1)))</f>
        <v/>
      </c>
      <c r="BM100" s="2" t="str">
        <f>IF($A100&gt;='243way_Regular Symbol'!F$16,"",IF(D100=0,"",IF(OR(D100=$AM$1,D100=$BL$1,D101=$AM$1,D101=$BL$1,D102=$AM$1,D102=$BL$1),0,1)))</f>
        <v/>
      </c>
      <c r="BN100" s="2" t="str">
        <f>IF($A100&gt;='243way_Regular Symbol'!G$16,"",IF(E100=0,"",IF(OR(E100=$AM$1,E100=$BL$1,E101=$AM$1,E101=$BL$1,E102=$AM$1,E102=$BL$1),0,1)))</f>
        <v/>
      </c>
      <c r="BO100" s="128" t="str">
        <f>IF($A100&gt;='243way_Regular Symbol'!H$16,"",IF(F100=0,"",IF(OR(F100=$AM$1,F100=$BL$1,F101=$AM$1,F101=$BL$1,F102=$AM$1,F102=$BL$1),0,1)))</f>
        <v/>
      </c>
      <c r="BQ100" s="2" t="str">
        <f>IF($A100&gt;='243way_Regular Symbol'!D$16,"",IF(B100=0,"",IF(OR(B100=$BQ$1,B100=$BR$1,B101=$BQ$1,B101=$BR$1,B102=$BQ$1,B102=$BR$1),0,1)))</f>
        <v/>
      </c>
      <c r="BR100" s="2" t="str">
        <f>IF($A100&gt;='243way_Regular Symbol'!E$16,"",IF(C100=0,"",IF(OR(C100=$BQ$1,C100=$BR$1,C101=$BQ$1,C101=$BR$1,C102=$BQ$1,C102=$BR$1),0,1)))</f>
        <v/>
      </c>
      <c r="BS100" s="2" t="str">
        <f>IF($A100&gt;='243way_Regular Symbol'!F$16,"",IF(D100=0,"",IF(OR(D100=$BQ$1,D100=$BR$1,D101=$BQ$1,D101=$BR$1,D102=$BQ$1,D102=$BR$1),0,1)))</f>
        <v/>
      </c>
      <c r="BT100" s="2" t="str">
        <f>IF($A100&gt;='243way_Regular Symbol'!G$16,"",IF(E100=0,"",IF(OR(E100=$BQ$1,E100=$BR$1,E101=$BQ$1,E101=$BR$1,E102=$BQ$1,E102=$BR$1),0,1)))</f>
        <v/>
      </c>
      <c r="BU100" s="2" t="str">
        <f>IF($A100&gt;='243way_Regular Symbol'!H$16,"",IF(F100=0,"",IF(OR(F100=$BQ$1,F100=$BR$1,F101=$BQ$1,F101=$BR$1,F102=$BQ$1,F102=$BR$1),0,1)))</f>
        <v/>
      </c>
      <c r="BW100" s="2" t="str">
        <f>IF($A100&gt;='243way_Regular Symbol'!D$16,"",IF(B100=0,"",IF(OR(B100=$BW$1,B101=$BW$1,B102=$BW$1,B100=$BX$1,B101=$BX$1,B102=$BX$1),0,1)))</f>
        <v/>
      </c>
      <c r="BX100" s="2" t="str">
        <f>IF($A100&gt;='243way_Regular Symbol'!E$16,"",IF(C100=0,"",IF(OR(C100=$BW$1,C101=$BW$1,C102=$BW$1,C100=$BX$1,C101=$BX$1,C102=$BX$1),0,1)))</f>
        <v/>
      </c>
      <c r="BY100" s="2" t="str">
        <f>IF($A100&gt;='243way_Regular Symbol'!F$16,"",IF(D100=0,"",IF(OR(D100=$BW$1,D101=$BW$1,D102=$BW$1,D100=$BX$1,D101=$BX$1,D102=$BX$1),0,1)))</f>
        <v/>
      </c>
      <c r="BZ100" s="2" t="str">
        <f>IF($A100&gt;='243way_Regular Symbol'!G$16,"",IF(E100=0,"",IF(OR(E100=$BW$1,E101=$BW$1,E102=$BW$1,E100=$BX$1,E101=$BX$1,E102=$BX$1),0,1)))</f>
        <v/>
      </c>
      <c r="CA100" s="2" t="str">
        <f>IF($A100&gt;='243way_Regular Symbol'!H$16,"",IF(F100=0,"",IF(OR(F100=$BW$1,F101=$BW$1,F102=$BW$1,F100=$BX$1,F101=$BX$1,F102=$BX$1),0,1)))</f>
        <v/>
      </c>
      <c r="CC100" s="2" t="str">
        <f>IF($A100&gt;='243way_Regular Symbol'!D$16,"",IF(B100=0,"",IF(OR(B100=$BW$1,B101=$BW$1,B102=$BW$1,B100=$CD$1,B101=$CD$1,B102=$CD$1),0,1)))</f>
        <v/>
      </c>
      <c r="CD100" s="2" t="str">
        <f>IF($A100&gt;='243way_Regular Symbol'!E$16,"",IF(C100=0,"",IF(OR(C100=$BW$1,C101=$BW$1,C102=$BW$1,C100=$CD$1,C101=$CD$1,C102=$CD$1),0,1)))</f>
        <v/>
      </c>
      <c r="CE100" s="2" t="str">
        <f>IF($A100&gt;='243way_Regular Symbol'!F$16,"",IF(D100=0,"",IF(OR(D100=$BW$1,D101=$BW$1,D102=$BW$1,D100=$CD$1,D101=$CD$1,D102=$CD$1),0,1)))</f>
        <v/>
      </c>
      <c r="CF100" s="2" t="str">
        <f>IF($A100&gt;='243way_Regular Symbol'!G$16,"",IF(E100=0,"",IF(OR(E100=$BW$1,E101=$BW$1,E102=$BW$1,E100=$CD$1,E101=$CD$1,E102=$CD$1),0,1)))</f>
        <v/>
      </c>
      <c r="CG100" s="2" t="str">
        <f>IF($A100&gt;='243way_Regular Symbol'!H$16,"",IF(F100=0,"",IF(OR(F100=$BW$1,F101=$BW$1,F102=$BW$1,F100=$CD$1,F101=$CD$1,F102=$CD$1),0,1)))</f>
        <v/>
      </c>
      <c r="CI100" s="2" t="str">
        <f>IF($A100&gt;='243way_Regular Symbol'!D$16,"",IF(B100=0,"",IF(OR(B100=$BW$1,B101=$BW$1,B102=$BW$1,B100=$CJ$1,B101=$CJ$1,B102=$CJ$1),0,1)))</f>
        <v/>
      </c>
      <c r="CJ100" s="2" t="str">
        <f>IF($A100&gt;='243way_Regular Symbol'!E$16,"",IF(C100=0,"",IF(OR(C100=$BW$1,C101=$BW$1,C102=$BW$1,C100=$CJ$1,C101=$CJ$1,C102=$CJ$1),0,1)))</f>
        <v/>
      </c>
      <c r="CK100" s="2" t="str">
        <f>IF($A100&gt;='243way_Regular Symbol'!F$16,"",IF(D100=0,"",IF(OR(D100=$BW$1,D101=$BW$1,D102=$BW$1,D100=$CJ$1,D101=$CJ$1,D102=$CJ$1),0,1)))</f>
        <v/>
      </c>
      <c r="CL100" s="2" t="str">
        <f>IF($A100&gt;='243way_Regular Symbol'!G$16,"",IF(E100=0,"",IF(OR(E100=$BW$1,E101=$BW$1,E102=$BW$1,E100=$CJ$1,E101=$CJ$1,E102=$CJ$1),0,1)))</f>
        <v/>
      </c>
      <c r="CM100" s="2" t="str">
        <f>IF($A100&gt;='243way_Regular Symbol'!H$16,"",IF(F100=0,"",IF(OR(F100=$BW$1,F101=$BW$1,F102=$BW$1,F100=$CJ$1,F101=$CJ$1,F102=$CJ$1),0,1)))</f>
        <v/>
      </c>
      <c r="CO100" s="2" t="str">
        <f>IF($A100&gt;='243way_Regular Symbol'!D$16,"",IF(B100=0,"",IF(OR(B100=$BW$1,B101=$BW$1,B102=$BW$1,B100=$CP$1,B101=$CP$1,B102=$CP$1),0,1)))</f>
        <v/>
      </c>
      <c r="CP100" s="2" t="str">
        <f>IF($A100&gt;='243way_Regular Symbol'!E$16,"",IF(C100=0,"",IF(OR(C100=$BW$1,C101=$BW$1,C102=$BW$1,C100=$CP$1,C101=$CP$1,C102=$CP$1),0,1)))</f>
        <v/>
      </c>
      <c r="CQ100" s="2" t="str">
        <f>IF($A100&gt;='243way_Regular Symbol'!F$16,"",IF(D100=0,"",IF(OR(D100=$BW$1,D101=$BW$1,D102=$BW$1,D100=$CP$1,D101=$CP$1,D102=$CP$1),0,1)))</f>
        <v/>
      </c>
      <c r="CR100" s="2" t="str">
        <f>IF($A100&gt;='243way_Regular Symbol'!G$16,"",IF(E100=0,"",IF(OR(E100=$BW$1,E101=$BW$1,E102=$BW$1,E100=$CP$1,E101=$CP$1,E102=$CP$1),0,1)))</f>
        <v/>
      </c>
      <c r="CS100" s="2" t="str">
        <f>IF($A100&gt;='243way_Regular Symbol'!H$16,"",IF(F100=0,"",IF(OR(F100=$BW$1,F101=$BW$1,F102=$BW$1,F100=$CP$1,F101=$CP$1,F102=$CP$1),0,1)))</f>
        <v/>
      </c>
      <c r="CU100" s="2" t="str">
        <f>IF($A100&gt;='243way_Regular Symbol'!D$16,"",IF(B100=0,"",IF(OR(B100=$BW$1,B101=$BW$1,B102=$BW$1,B100=$CV$1,B101=$CV$1,B102=$CV$1),0,1)))</f>
        <v/>
      </c>
      <c r="CV100" s="2" t="str">
        <f>IF($A100&gt;='243way_Regular Symbol'!E$16,"",IF(C100=0,"",IF(OR(C100=$BW$1,C101=$BW$1,C102=$BW$1,C100=$CV$1,C101=$CV$1,C102=$CV$1),0,1)))</f>
        <v/>
      </c>
      <c r="CW100" s="2" t="str">
        <f>IF($A100&gt;='243way_Regular Symbol'!F$16,"",IF(D100=0,"",IF(OR(D100=$BW$1,D101=$BW$1,D102=$BW$1,D100=$CV$1,D101=$CV$1,D102=$CV$1),0,1)))</f>
        <v/>
      </c>
      <c r="CX100" s="2" t="str">
        <f>IF($A100&gt;='243way_Regular Symbol'!G$16,"",IF(E100=0,"",IF(OR(E100=$BW$1,E101=$BW$1,E102=$BW$1,E100=$CV$1,E101=$CV$1,E102=$CV$1),0,1)))</f>
        <v/>
      </c>
      <c r="CY100" s="2" t="str">
        <f>IF($A100&gt;='243way_Regular Symbol'!H$16,"",IF(F100=0,"",IF(OR(F100=$BW$1,F101=$BW$1,F102=$BW$1,F100=$CV$1,F101=$CV$1,F102=$CV$1),0,1)))</f>
        <v/>
      </c>
    </row>
    <row r="101" spans="1:103">
      <c r="A101" s="341">
        <f>IF('243way_Regular Symbol'!L100="","",'243way_Regular Symbol'!L100)</f>
        <v>97</v>
      </c>
      <c r="B101" s="184" t="str">
        <f>IF('243way_Regular Symbol'!M100="",
IF($A101-'243way_Regular Symbol'!D$16&gt;='243way_RegularＸ_W()'!B$2-1,"",VLOOKUP($A101-'243way_Regular Symbol'!D$16,'243way_Regular Symbol'!$L$3:$Q$250,'243way_RegularＸ_W()'!B$3+1,FALSE)),
'243way_Regular Symbol'!M100)</f>
        <v/>
      </c>
      <c r="C101" s="184" t="str">
        <f>IF('243way_Regular Symbol'!N100="",
IF($A101-'243way_Regular Symbol'!E$16&gt;='243way_RegularＸ_W()'!C$2-1,"",VLOOKUP($A101-'243way_Regular Symbol'!E$16,'243way_Regular Symbol'!$L$3:$Q$250,'243way_RegularＸ_W()'!C$3+1,FALSE)),
'243way_Regular Symbol'!N100)</f>
        <v/>
      </c>
      <c r="D101" s="184" t="str">
        <f>IF('243way_Regular Symbol'!O100="",
IF($A101-'243way_Regular Symbol'!F$16&gt;='243way_RegularＸ_W()'!D$2-1,"",VLOOKUP($A101-'243way_Regular Symbol'!F$16,'243way_Regular Symbol'!$L$3:$Q$250,'243way_RegularＸ_W()'!D$3+1,FALSE)),
'243way_Regular Symbol'!O100)</f>
        <v/>
      </c>
      <c r="E101" s="184" t="str">
        <f>IF('243way_Regular Symbol'!P100="",
IF($A101-'243way_Regular Symbol'!G$16&gt;='243way_RegularＸ_W()'!E$2-1,"",VLOOKUP($A101-'243way_Regular Symbol'!G$16,'243way_Regular Symbol'!$L$3:$Q$250,'243way_RegularＸ_W()'!E$3+1,FALSE)),
'243way_Regular Symbol'!P100)</f>
        <v/>
      </c>
      <c r="F101" s="184" t="str">
        <f>IF('243way_Regular Symbol'!Q100="",
IF($A101-'243way_Regular Symbol'!H$16&gt;='243way_RegularＸ_W()'!F$2-1,"",VLOOKUP($A101-'243way_Regular Symbol'!H$16,'243way_Regular Symbol'!$L$3:$Q$250,'243way_RegularＸ_W()'!F$3+1,FALSE)),
'243way_Regular Symbol'!Q100)</f>
        <v/>
      </c>
      <c r="O101" s="342" t="str">
        <f>IF($A101&gt;='243way_Regular Symbol'!D$16,"",IF(B101=0,"",IF(OR(B101=$O$1,B101=$P$1,B102=$O$1,B102=$P$1,B103=$O$1,B103=$P$1),0,1)))</f>
        <v/>
      </c>
      <c r="P101" s="2" t="str">
        <f>IF($A101&gt;='243way_Regular Symbol'!E$16,"",IF(C101=0,"",IF(OR(C101=$O$1,C101=$P$1,C102=$O$1,C102=$P$1,C103=$O$1,C103=$P$1),0,1)))</f>
        <v/>
      </c>
      <c r="Q101" s="2" t="str">
        <f>IF($A101&gt;='243way_Regular Symbol'!F$16,"",IF(D101=0,"",IF(OR(D101=$O$1,D101=$P$1,D102=$O$1,D102=$P$1,D103=$O$1,D103=$P$1),0,1)))</f>
        <v/>
      </c>
      <c r="R101" s="2" t="str">
        <f>IF($A101&gt;='243way_Regular Symbol'!G$16,"",IF(E101=0,"",IF(OR(E101=$O$1,E101=$P$1,E102=$O$1,E102=$P$1,E103=$O$1,E103=$P$1),0,1)))</f>
        <v/>
      </c>
      <c r="S101" s="128" t="str">
        <f>IF($A101&gt;='243way_Regular Symbol'!H$16,"",IF(F101=0,"",IF(OR(F101=$O$1,F101=$P$1,F102=$O$1,F102=$P$1,F103=$O$1,F103=$P$1),0,1)))</f>
        <v/>
      </c>
      <c r="U101" s="342" t="str">
        <f>IF($A101&gt;='243way_Regular Symbol'!D$16,"",IF(B101=0,"",IF(OR(B101=$U$1,B101=$V$1,B102=$U$1,B102=$V$1,B103=$U$1,B103=$V$1),0,1)))</f>
        <v/>
      </c>
      <c r="V101" s="2" t="str">
        <f>IF($A101&gt;='243way_Regular Symbol'!E$16,"",IF(C101=0,"",IF(OR(C101=$U$1,C101=$V$1,C102=$U$1,C102=$V$1,C103=$U$1,C103=$V$1),0,1)))</f>
        <v/>
      </c>
      <c r="W101" s="2" t="str">
        <f>IF($A101&gt;='243way_Regular Symbol'!F$16,"",IF(D101=0,"",IF(OR(D101=$U$1,D101=$V$1,D102=$U$1,D102=$V$1,D103=$U$1,D103=$V$1),0,1)))</f>
        <v/>
      </c>
      <c r="X101" s="2" t="str">
        <f>IF($A101&gt;='243way_Regular Symbol'!G$16,"",IF(E101=0,"",IF(OR(E101=$U$1,E101=$V$1,E102=$U$1,E102=$V$1,E103=$U$1,E103=$V$1),0,1)))</f>
        <v/>
      </c>
      <c r="Y101" s="128" t="str">
        <f>IF($A101&gt;='243way_Regular Symbol'!H$16,"",IF(F101=0,"",IF(OR(F101=$U$1,F101=$V$1,F102=$U$1,F102=$V$1,F103=$U$1,F103=$V$1),0,1)))</f>
        <v/>
      </c>
      <c r="AA101" s="342" t="str">
        <f>IF($A101&gt;='243way_Regular Symbol'!D$16,"",IF(B101=0,"",IF(OR(B101=$AA$1,B101=$AB$1,B102=$AA$1,B102=$AB$1,B103=$AA$1,,B103=$AB$1),0,1)))</f>
        <v/>
      </c>
      <c r="AB101" s="2" t="str">
        <f>IF($A101&gt;='243way_Regular Symbol'!E$16,"",IF(C101=0,"",IF(OR(C101=$AA$1,C101=$AB$1,C102=$AA$1,C102=$AB$1,C103=$AA$1,,C103=$AB$1),0,1)))</f>
        <v/>
      </c>
      <c r="AC101" s="2" t="str">
        <f>IF($A101&gt;='243way_Regular Symbol'!F$16,"",IF(D101=0,"",IF(OR(D101=$AA$1,D101=$AB$1,D102=$AA$1,D102=$AB$1,D103=$AA$1,,D103=$AB$1),0,1)))</f>
        <v/>
      </c>
      <c r="AD101" s="2" t="str">
        <f>IF($A101&gt;='243way_Regular Symbol'!G$16,"",IF(E101=0,"",IF(OR(E101=$AA$1,E101=$AB$1,E102=$AA$1,E102=$AB$1,E103=$AA$1,,E103=$AB$1),0,1)))</f>
        <v/>
      </c>
      <c r="AE101" s="128" t="str">
        <f>IF($A101&gt;='243way_Regular Symbol'!H$16,"",IF(F101=0,"",IF(OR(F101=$AA$1,F101=$AB$1,F102=$AA$1,F102=$AB$1,F103=$AA$1,,F103=$AB$1),0,1)))</f>
        <v/>
      </c>
      <c r="AG101" s="342" t="str">
        <f>IF($A101&gt;='243way_Regular Symbol'!D$16,"",IF(B101=0,"",IF(OR(B101=$AG$1,B101=$AH$1,B102=$AG$1,B102=$AH$1,B103=$AG$1,B103=$AH$1),0,1)))</f>
        <v/>
      </c>
      <c r="AH101" s="2" t="str">
        <f>IF($A101&gt;='243way_Regular Symbol'!E$16,"",IF(C101=0,"",IF(OR(C101=$AG$1,C101=$AH$1,C102=$AG$1,C102=$AH$1,C103=$AG$1,C103=$AH$1),0,1)))</f>
        <v/>
      </c>
      <c r="AI101" s="2" t="str">
        <f>IF($A101&gt;='243way_Regular Symbol'!F$16,"",IF(D101=0,"",IF(OR(D101=$AG$1,D101=$AH$1,D102=$AG$1,D102=$AH$1,D103=$AG$1,D103=$AH$1),0,1)))</f>
        <v/>
      </c>
      <c r="AJ101" s="2" t="str">
        <f>IF($A101&gt;='243way_Regular Symbol'!G$16,"",IF(E101=0,"",IF(OR(E101=$AG$1,E101=$AH$1,E102=$AG$1,E102=$AH$1,E103=$AG$1,E103=$AH$1),0,1)))</f>
        <v/>
      </c>
      <c r="AK101" s="128" t="str">
        <f>IF($A101&gt;='243way_Regular Symbol'!H$16,"",IF(F101=0,"",IF(OR(F101=$AG$1,F101=$AH$1,F102=$AG$1,F102=$AH$1,F103=$AG$1,F103=$AH$1),0,1)))</f>
        <v/>
      </c>
      <c r="AM101" s="342" t="str">
        <f>IF($A101&gt;='243way_Regular Symbol'!D$16,"",IF(B101=0,"",IF(OR(B101=$AM$1,B101=$AN$1,B102=$AM$1,B102=$AN$1,B103=$AM$1,B103=$AN$1),0,1)))</f>
        <v/>
      </c>
      <c r="AN101" s="2" t="str">
        <f>IF($A101&gt;='243way_Regular Symbol'!E$16,"",IF(C101=0,"",IF(OR(C101=$AM$1,C101=$AN$1,C102=$AM$1,C102=$AN$1,C103=$AM$1,C103=$AN$1),0,1)))</f>
        <v/>
      </c>
      <c r="AO101" s="2" t="str">
        <f>IF($A101&gt;='243way_Regular Symbol'!F$16,"",IF(D101=0,"",IF(OR(D101=$AM$1,D101=$AN$1,D102=$AM$1,D102=$AN$1,D103=$AM$1,D103=$AN$1),0,1)))</f>
        <v/>
      </c>
      <c r="AP101" s="2" t="str">
        <f>IF($A101&gt;='243way_Regular Symbol'!G$16,"",IF(E101=0,"",IF(OR(E101=$AM$1,E101=$AN$1,E102=$AM$1,E102=$AN$1,E103=$AM$1,E103=$AN$1),0,1)))</f>
        <v/>
      </c>
      <c r="AQ101" s="128" t="str">
        <f>IF($A101&gt;='243way_Regular Symbol'!H$16,"",IF(F101=0,"",IF(OR(F101=$AM$1,F101=$AN$1,F102=$AM$1,F102=$AN$1,F103=$AM$1,F103=$AN$1),0,1)))</f>
        <v/>
      </c>
      <c r="AS101" s="342" t="str">
        <f>IF($A101&gt;='243way_Regular Symbol'!D$16,"",IF(B101=0,"",IF(OR(B101=$AM$1,B101=$AT$1,B102=$AM$1,B102=$AT$1,B103=$AM$1,B103=$AT$1),0,1)))</f>
        <v/>
      </c>
      <c r="AT101" s="2" t="str">
        <f>IF($A101&gt;='243way_Regular Symbol'!E$16,"",IF(C101=0,"",IF(OR(C101=$AM$1,C101=$AT$1,C102=$AM$1,C102=$AT$1,C103=$AM$1,C103=$AT$1),0,1)))</f>
        <v/>
      </c>
      <c r="AU101" s="2" t="str">
        <f>IF($A101&gt;='243way_Regular Symbol'!F$16,"",IF(D101=0,"",IF(OR(D101=$AM$1,D101=$AT$1,D102=$AM$1,D102=$AT$1,D103=$AM$1,D103=$AT$1),0,1)))</f>
        <v/>
      </c>
      <c r="AV101" s="2" t="str">
        <f>IF($A101&gt;='243way_Regular Symbol'!G$16,"",IF(E101=0,"",IF(OR(E101=$AM$1,E101=$AT$1,E102=$AM$1,E102=$AT$1,E103=$AM$1,E103=$AT$1),0,1)))</f>
        <v/>
      </c>
      <c r="AW101" s="128" t="str">
        <f>IF($A101&gt;='243way_Regular Symbol'!H$16,"",IF(F101=0,"",IF(OR(F101=$AM$1,F101=$AT$1,F102=$AM$1,F102=$AT$1,F103=$AM$1,F103=$AT$1),0,1)))</f>
        <v/>
      </c>
      <c r="AY101" s="342"/>
      <c r="AZ101" s="2"/>
      <c r="BA101" s="2" t="str">
        <f>IF($A101&gt;='243way_Regular Symbol'!F$16,"",COUNTIF(D101:D103,$AZ$1))</f>
        <v/>
      </c>
      <c r="BB101" s="2" t="str">
        <f>IF($A101&gt;='243way_Regular Symbol'!G$16,"",COUNTIF(E101:E103,$AZ$1))</f>
        <v/>
      </c>
      <c r="BC101" s="2" t="str">
        <f>IF($A101&gt;='243way_Regular Symbol'!H$16,"",COUNTIF(F101:F103,$AZ$1))</f>
        <v/>
      </c>
      <c r="BE101" s="342" t="str">
        <f>IF($A101&gt;='243way_Regular Symbol'!D$16,"",IF(B101=0,"",IF(OR(B101=$AM$1,B101=$BF$1,B102=$AM$1,B102=$BF$1,B103=$AM$1,B103=$BF$1),1,0)))</f>
        <v/>
      </c>
      <c r="BF101" s="342" t="str">
        <f>IF($A101&gt;='243way_Regular Symbol'!E$16,"",IF(C101=0,"",IF(OR(C101=$AM$1,C101=$BF$1,C102=$AM$1,C102=$BF$1,C103=$AM$1,C103=$BF$1),1,0)))</f>
        <v/>
      </c>
      <c r="BG101" s="342" t="str">
        <f>IF($A101&gt;='243way_Regular Symbol'!F$16,"",IF(D101=0,"",IF(OR(D101=$AM$1,D101=$BF$1,D102=$AM$1,D102=$BF$1,D103=$AM$1,D103=$BF$1),1,0)))</f>
        <v/>
      </c>
      <c r="BH101" s="342" t="str">
        <f>IF($A101&gt;='243way_Regular Symbol'!G$16,"",IF(E101=0,"",IF(OR(E101=$AM$1,E101=$BF$1,E102=$AM$1,E102=$BF$1,E103=$AM$1,E103=$BF$1),1,0)))</f>
        <v/>
      </c>
      <c r="BI101" s="342" t="str">
        <f>IF($A101&gt;='243way_Regular Symbol'!H$16,"",IF(F101=0,"",IF(OR(F101=$AM$1,F101=$BF$1,F102=$AM$1,F102=$BF$1,F103=$AM$1,F103=$BF$1),1,0)))</f>
        <v/>
      </c>
      <c r="BK101" s="342" t="str">
        <f>IF($A101&gt;='243way_Regular Symbol'!D$16,"",IF(B101=0,"",IF(OR(B101=$AM$1,B101=$BL$1,B102=$AM$1,B102=$BL$1,B103=$AM$1,B103=$BL$1),0,1)))</f>
        <v/>
      </c>
      <c r="BL101" s="2" t="str">
        <f>IF($A101&gt;='243way_Regular Symbol'!E$16,"",IF(C101=0,"",IF(OR(C101=$AM$1,C101=$BL$1,C102=$AM$1,C102=$BL$1,C103=$AM$1,C103=$BL$1),0,1)))</f>
        <v/>
      </c>
      <c r="BM101" s="2" t="str">
        <f>IF($A101&gt;='243way_Regular Symbol'!F$16,"",IF(D101=0,"",IF(OR(D101=$AM$1,D101=$BL$1,D102=$AM$1,D102=$BL$1,D103=$AM$1,D103=$BL$1),0,1)))</f>
        <v/>
      </c>
      <c r="BN101" s="2" t="str">
        <f>IF($A101&gt;='243way_Regular Symbol'!G$16,"",IF(E101=0,"",IF(OR(E101=$AM$1,E101=$BL$1,E102=$AM$1,E102=$BL$1,E103=$AM$1,E103=$BL$1),0,1)))</f>
        <v/>
      </c>
      <c r="BO101" s="128" t="str">
        <f>IF($A101&gt;='243way_Regular Symbol'!H$16,"",IF(F101=0,"",IF(OR(F101=$AM$1,F101=$BL$1,F102=$AM$1,F102=$BL$1,F103=$AM$1,F103=$BL$1),0,1)))</f>
        <v/>
      </c>
      <c r="BQ101" s="2" t="str">
        <f>IF($A101&gt;='243way_Regular Symbol'!D$16,"",IF(B101=0,"",IF(OR(B101=$BQ$1,B101=$BR$1,B102=$BQ$1,B102=$BR$1,B103=$BQ$1,B103=$BR$1),0,1)))</f>
        <v/>
      </c>
      <c r="BR101" s="2" t="str">
        <f>IF($A101&gt;='243way_Regular Symbol'!E$16,"",IF(C101=0,"",IF(OR(C101=$BQ$1,C101=$BR$1,C102=$BQ$1,C102=$BR$1,C103=$BQ$1,C103=$BR$1),0,1)))</f>
        <v/>
      </c>
      <c r="BS101" s="2" t="str">
        <f>IF($A101&gt;='243way_Regular Symbol'!F$16,"",IF(D101=0,"",IF(OR(D101=$BQ$1,D101=$BR$1,D102=$BQ$1,D102=$BR$1,D103=$BQ$1,D103=$BR$1),0,1)))</f>
        <v/>
      </c>
      <c r="BT101" s="2" t="str">
        <f>IF($A101&gt;='243way_Regular Symbol'!G$16,"",IF(E101=0,"",IF(OR(E101=$BQ$1,E101=$BR$1,E102=$BQ$1,E102=$BR$1,E103=$BQ$1,E103=$BR$1),0,1)))</f>
        <v/>
      </c>
      <c r="BU101" s="2" t="str">
        <f>IF($A101&gt;='243way_Regular Symbol'!H$16,"",IF(F101=0,"",IF(OR(F101=$BQ$1,F101=$BR$1,F102=$BQ$1,F102=$BR$1,F103=$BQ$1,F103=$BR$1),0,1)))</f>
        <v/>
      </c>
      <c r="BW101" s="2" t="str">
        <f>IF($A101&gt;='243way_Regular Symbol'!D$16,"",IF(B101=0,"",IF(OR(B101=$BW$1,B102=$BW$1,B103=$BW$1,B101=$BX$1,B102=$BX$1,B103=$BX$1),0,1)))</f>
        <v/>
      </c>
      <c r="BX101" s="2" t="str">
        <f>IF($A101&gt;='243way_Regular Symbol'!E$16,"",IF(C101=0,"",IF(OR(C101=$BW$1,C102=$BW$1,C103=$BW$1,C101=$BX$1,C102=$BX$1,C103=$BX$1),0,1)))</f>
        <v/>
      </c>
      <c r="BY101" s="2" t="str">
        <f>IF($A101&gt;='243way_Regular Symbol'!F$16,"",IF(D101=0,"",IF(OR(D101=$BW$1,D102=$BW$1,D103=$BW$1,D101=$BX$1,D102=$BX$1,D103=$BX$1),0,1)))</f>
        <v/>
      </c>
      <c r="BZ101" s="2" t="str">
        <f>IF($A101&gt;='243way_Regular Symbol'!G$16,"",IF(E101=0,"",IF(OR(E101=$BW$1,E102=$BW$1,E103=$BW$1,E101=$BX$1,E102=$BX$1,E103=$BX$1),0,1)))</f>
        <v/>
      </c>
      <c r="CA101" s="2" t="str">
        <f>IF($A101&gt;='243way_Regular Symbol'!H$16,"",IF(F101=0,"",IF(OR(F101=$BW$1,F102=$BW$1,F103=$BW$1,F101=$BX$1,F102=$BX$1,F103=$BX$1),0,1)))</f>
        <v/>
      </c>
      <c r="CC101" s="2" t="str">
        <f>IF($A101&gt;='243way_Regular Symbol'!D$16,"",IF(B101=0,"",IF(OR(B101=$BW$1,B102=$BW$1,B103=$BW$1,B101=$CD$1,B102=$CD$1,B103=$CD$1),0,1)))</f>
        <v/>
      </c>
      <c r="CD101" s="2" t="str">
        <f>IF($A101&gt;='243way_Regular Symbol'!E$16,"",IF(C101=0,"",IF(OR(C101=$BW$1,C102=$BW$1,C103=$BW$1,C101=$CD$1,C102=$CD$1,C103=$CD$1),0,1)))</f>
        <v/>
      </c>
      <c r="CE101" s="2" t="str">
        <f>IF($A101&gt;='243way_Regular Symbol'!F$16,"",IF(D101=0,"",IF(OR(D101=$BW$1,D102=$BW$1,D103=$BW$1,D101=$CD$1,D102=$CD$1,D103=$CD$1),0,1)))</f>
        <v/>
      </c>
      <c r="CF101" s="2" t="str">
        <f>IF($A101&gt;='243way_Regular Symbol'!G$16,"",IF(E101=0,"",IF(OR(E101=$BW$1,E102=$BW$1,E103=$BW$1,E101=$CD$1,E102=$CD$1,E103=$CD$1),0,1)))</f>
        <v/>
      </c>
      <c r="CG101" s="2" t="str">
        <f>IF($A101&gt;='243way_Regular Symbol'!H$16,"",IF(F101=0,"",IF(OR(F101=$BW$1,F102=$BW$1,F103=$BW$1,F101=$CD$1,F102=$CD$1,F103=$CD$1),0,1)))</f>
        <v/>
      </c>
      <c r="CI101" s="2" t="str">
        <f>IF($A101&gt;='243way_Regular Symbol'!D$16,"",IF(B101=0,"",IF(OR(B101=$BW$1,B102=$BW$1,B103=$BW$1,B101=$CJ$1,B102=$CJ$1,B103=$CJ$1),0,1)))</f>
        <v/>
      </c>
      <c r="CJ101" s="2" t="str">
        <f>IF($A101&gt;='243way_Regular Symbol'!E$16,"",IF(C101=0,"",IF(OR(C101=$BW$1,C102=$BW$1,C103=$BW$1,C101=$CJ$1,C102=$CJ$1,C103=$CJ$1),0,1)))</f>
        <v/>
      </c>
      <c r="CK101" s="2" t="str">
        <f>IF($A101&gt;='243way_Regular Symbol'!F$16,"",IF(D101=0,"",IF(OR(D101=$BW$1,D102=$BW$1,D103=$BW$1,D101=$CJ$1,D102=$CJ$1,D103=$CJ$1),0,1)))</f>
        <v/>
      </c>
      <c r="CL101" s="2" t="str">
        <f>IF($A101&gt;='243way_Regular Symbol'!G$16,"",IF(E101=0,"",IF(OR(E101=$BW$1,E102=$BW$1,E103=$BW$1,E101=$CJ$1,E102=$CJ$1,E103=$CJ$1),0,1)))</f>
        <v/>
      </c>
      <c r="CM101" s="2" t="str">
        <f>IF($A101&gt;='243way_Regular Symbol'!H$16,"",IF(F101=0,"",IF(OR(F101=$BW$1,F102=$BW$1,F103=$BW$1,F101=$CJ$1,F102=$CJ$1,F103=$CJ$1),0,1)))</f>
        <v/>
      </c>
      <c r="CO101" s="2" t="str">
        <f>IF($A101&gt;='243way_Regular Symbol'!D$16,"",IF(B101=0,"",IF(OR(B101=$BW$1,B102=$BW$1,B103=$BW$1,B101=$CP$1,B102=$CP$1,B103=$CP$1),0,1)))</f>
        <v/>
      </c>
      <c r="CP101" s="2" t="str">
        <f>IF($A101&gt;='243way_Regular Symbol'!E$16,"",IF(C101=0,"",IF(OR(C101=$BW$1,C102=$BW$1,C103=$BW$1,C101=$CP$1,C102=$CP$1,C103=$CP$1),0,1)))</f>
        <v/>
      </c>
      <c r="CQ101" s="2" t="str">
        <f>IF($A101&gt;='243way_Regular Symbol'!F$16,"",IF(D101=0,"",IF(OR(D101=$BW$1,D102=$BW$1,D103=$BW$1,D101=$CP$1,D102=$CP$1,D103=$CP$1),0,1)))</f>
        <v/>
      </c>
      <c r="CR101" s="2" t="str">
        <f>IF($A101&gt;='243way_Regular Symbol'!G$16,"",IF(E101=0,"",IF(OR(E101=$BW$1,E102=$BW$1,E103=$BW$1,E101=$CP$1,E102=$CP$1,E103=$CP$1),0,1)))</f>
        <v/>
      </c>
      <c r="CS101" s="2" t="str">
        <f>IF($A101&gt;='243way_Regular Symbol'!H$16,"",IF(F101=0,"",IF(OR(F101=$BW$1,F102=$BW$1,F103=$BW$1,F101=$CP$1,F102=$CP$1,F103=$CP$1),0,1)))</f>
        <v/>
      </c>
      <c r="CU101" s="2" t="str">
        <f>IF($A101&gt;='243way_Regular Symbol'!D$16,"",IF(B101=0,"",IF(OR(B101=$BW$1,B102=$BW$1,B103=$BW$1,B101=$CV$1,B102=$CV$1,B103=$CV$1),0,1)))</f>
        <v/>
      </c>
      <c r="CV101" s="2" t="str">
        <f>IF($A101&gt;='243way_Regular Symbol'!E$16,"",IF(C101=0,"",IF(OR(C101=$BW$1,C102=$BW$1,C103=$BW$1,C101=$CV$1,C102=$CV$1,C103=$CV$1),0,1)))</f>
        <v/>
      </c>
      <c r="CW101" s="2" t="str">
        <f>IF($A101&gt;='243way_Regular Symbol'!F$16,"",IF(D101=0,"",IF(OR(D101=$BW$1,D102=$BW$1,D103=$BW$1,D101=$CV$1,D102=$CV$1,D103=$CV$1),0,1)))</f>
        <v/>
      </c>
      <c r="CX101" s="2" t="str">
        <f>IF($A101&gt;='243way_Regular Symbol'!G$16,"",IF(E101=0,"",IF(OR(E101=$BW$1,E102=$BW$1,E103=$BW$1,E101=$CV$1,E102=$CV$1,E103=$CV$1),0,1)))</f>
        <v/>
      </c>
      <c r="CY101" s="2" t="str">
        <f>IF($A101&gt;='243way_Regular Symbol'!H$16,"",IF(F101=0,"",IF(OR(F101=$BW$1,F102=$BW$1,F103=$BW$1,F101=$CV$1,F102=$CV$1,F103=$CV$1),0,1)))</f>
        <v/>
      </c>
    </row>
    <row r="102" spans="1:103">
      <c r="A102" s="341">
        <f>IF('243way_Regular Symbol'!L101="","",'243way_Regular Symbol'!L101)</f>
        <v>98</v>
      </c>
      <c r="B102" s="184" t="str">
        <f>IF('243way_Regular Symbol'!M101="",
IF($A102-'243way_Regular Symbol'!D$16&gt;='243way_RegularＸ_W()'!B$2-1,"",VLOOKUP($A102-'243way_Regular Symbol'!D$16,'243way_Regular Symbol'!$L$3:$Q$250,'243way_RegularＸ_W()'!B$3+1,FALSE)),
'243way_Regular Symbol'!M101)</f>
        <v/>
      </c>
      <c r="C102" s="184" t="str">
        <f>IF('243way_Regular Symbol'!N101="",
IF($A102-'243way_Regular Symbol'!E$16&gt;='243way_RegularＸ_W()'!C$2-1,"",VLOOKUP($A102-'243way_Regular Symbol'!E$16,'243way_Regular Symbol'!$L$3:$Q$250,'243way_RegularＸ_W()'!C$3+1,FALSE)),
'243way_Regular Symbol'!N101)</f>
        <v/>
      </c>
      <c r="D102" s="184" t="str">
        <f>IF('243way_Regular Symbol'!O101="",
IF($A102-'243way_Regular Symbol'!F$16&gt;='243way_RegularＸ_W()'!D$2-1,"",VLOOKUP($A102-'243way_Regular Symbol'!F$16,'243way_Regular Symbol'!$L$3:$Q$250,'243way_RegularＸ_W()'!D$3+1,FALSE)),
'243way_Regular Symbol'!O101)</f>
        <v/>
      </c>
      <c r="E102" s="184" t="str">
        <f>IF('243way_Regular Symbol'!P101="",
IF($A102-'243way_Regular Symbol'!G$16&gt;='243way_RegularＸ_W()'!E$2-1,"",VLOOKUP($A102-'243way_Regular Symbol'!G$16,'243way_Regular Symbol'!$L$3:$Q$250,'243way_RegularＸ_W()'!E$3+1,FALSE)),
'243way_Regular Symbol'!P101)</f>
        <v/>
      </c>
      <c r="F102" s="184" t="str">
        <f>IF('243way_Regular Symbol'!Q101="",
IF($A102-'243way_Regular Symbol'!H$16&gt;='243way_RegularＸ_W()'!F$2-1,"",VLOOKUP($A102-'243way_Regular Symbol'!H$16,'243way_Regular Symbol'!$L$3:$Q$250,'243way_RegularＸ_W()'!F$3+1,FALSE)),
'243way_Regular Symbol'!Q101)</f>
        <v/>
      </c>
      <c r="O102" s="342" t="str">
        <f>IF($A102&gt;='243way_Regular Symbol'!D$16,"",IF(B102=0,"",IF(OR(B102=$O$1,B102=$P$1,B103=$O$1,B103=$P$1,B104=$O$1,B104=$P$1),0,1)))</f>
        <v/>
      </c>
      <c r="P102" s="2" t="str">
        <f>IF($A102&gt;='243way_Regular Symbol'!E$16,"",IF(C102=0,"",IF(OR(C102=$O$1,C102=$P$1,C103=$O$1,C103=$P$1,C104=$O$1,C104=$P$1),0,1)))</f>
        <v/>
      </c>
      <c r="Q102" s="2" t="str">
        <f>IF($A102&gt;='243way_Regular Symbol'!F$16,"",IF(D102=0,"",IF(OR(D102=$O$1,D102=$P$1,D103=$O$1,D103=$P$1,D104=$O$1,D104=$P$1),0,1)))</f>
        <v/>
      </c>
      <c r="R102" s="2" t="str">
        <f>IF($A102&gt;='243way_Regular Symbol'!G$16,"",IF(E102=0,"",IF(OR(E102=$O$1,E102=$P$1,E103=$O$1,E103=$P$1,E104=$O$1,E104=$P$1),0,1)))</f>
        <v/>
      </c>
      <c r="S102" s="128" t="str">
        <f>IF($A102&gt;='243way_Regular Symbol'!H$16,"",IF(F102=0,"",IF(OR(F102=$O$1,F102=$P$1,F103=$O$1,F103=$P$1,F104=$O$1,F104=$P$1),0,1)))</f>
        <v/>
      </c>
      <c r="U102" s="342" t="str">
        <f>IF($A102&gt;='243way_Regular Symbol'!D$16,"",IF(B102=0,"",IF(OR(B102=$U$1,B102=$V$1,B103=$U$1,B103=$V$1,B104=$U$1,B104=$V$1),0,1)))</f>
        <v/>
      </c>
      <c r="V102" s="2" t="str">
        <f>IF($A102&gt;='243way_Regular Symbol'!E$16,"",IF(C102=0,"",IF(OR(C102=$U$1,C102=$V$1,C103=$U$1,C103=$V$1,C104=$U$1,C104=$V$1),0,1)))</f>
        <v/>
      </c>
      <c r="W102" s="2" t="str">
        <f>IF($A102&gt;='243way_Regular Symbol'!F$16,"",IF(D102=0,"",IF(OR(D102=$U$1,D102=$V$1,D103=$U$1,D103=$V$1,D104=$U$1,D104=$V$1),0,1)))</f>
        <v/>
      </c>
      <c r="X102" s="2" t="str">
        <f>IF($A102&gt;='243way_Regular Symbol'!G$16,"",IF(E102=0,"",IF(OR(E102=$U$1,E102=$V$1,E103=$U$1,E103=$V$1,E104=$U$1,E104=$V$1),0,1)))</f>
        <v/>
      </c>
      <c r="Y102" s="128" t="str">
        <f>IF($A102&gt;='243way_Regular Symbol'!H$16,"",IF(F102=0,"",IF(OR(F102=$U$1,F102=$V$1,F103=$U$1,F103=$V$1,F104=$U$1,F104=$V$1),0,1)))</f>
        <v/>
      </c>
      <c r="AA102" s="342" t="str">
        <f>IF($A102&gt;='243way_Regular Symbol'!D$16,"",IF(B102=0,"",IF(OR(B102=$AA$1,B102=$AB$1,B103=$AA$1,B103=$AB$1,B104=$AA$1,,B104=$AB$1),0,1)))</f>
        <v/>
      </c>
      <c r="AB102" s="2" t="str">
        <f>IF($A102&gt;='243way_Regular Symbol'!E$16,"",IF(C102=0,"",IF(OR(C102=$AA$1,C102=$AB$1,C103=$AA$1,C103=$AB$1,C104=$AA$1,,C104=$AB$1),0,1)))</f>
        <v/>
      </c>
      <c r="AC102" s="2" t="str">
        <f>IF($A102&gt;='243way_Regular Symbol'!F$16,"",IF(D102=0,"",IF(OR(D102=$AA$1,D102=$AB$1,D103=$AA$1,D103=$AB$1,D104=$AA$1,,D104=$AB$1),0,1)))</f>
        <v/>
      </c>
      <c r="AD102" s="2" t="str">
        <f>IF($A102&gt;='243way_Regular Symbol'!G$16,"",IF(E102=0,"",IF(OR(E102=$AA$1,E102=$AB$1,E103=$AA$1,E103=$AB$1,E104=$AA$1,,E104=$AB$1),0,1)))</f>
        <v/>
      </c>
      <c r="AE102" s="128" t="str">
        <f>IF($A102&gt;='243way_Regular Symbol'!H$16,"",IF(F102=0,"",IF(OR(F102=$AA$1,F102=$AB$1,F103=$AA$1,F103=$AB$1,F104=$AA$1,,F104=$AB$1),0,1)))</f>
        <v/>
      </c>
      <c r="AG102" s="342" t="str">
        <f>IF($A102&gt;='243way_Regular Symbol'!D$16,"",IF(B102=0,"",IF(OR(B102=$AG$1,B102=$AH$1,B103=$AG$1,B103=$AH$1,B104=$AG$1,B104=$AH$1),0,1)))</f>
        <v/>
      </c>
      <c r="AH102" s="2" t="str">
        <f>IF($A102&gt;='243way_Regular Symbol'!E$16,"",IF(C102=0,"",IF(OR(C102=$AG$1,C102=$AH$1,C103=$AG$1,C103=$AH$1,C104=$AG$1,C104=$AH$1),0,1)))</f>
        <v/>
      </c>
      <c r="AI102" s="2" t="str">
        <f>IF($A102&gt;='243way_Regular Symbol'!F$16,"",IF(D102=0,"",IF(OR(D102=$AG$1,D102=$AH$1,D103=$AG$1,D103=$AH$1,D104=$AG$1,D104=$AH$1),0,1)))</f>
        <v/>
      </c>
      <c r="AJ102" s="2" t="str">
        <f>IF($A102&gt;='243way_Regular Symbol'!G$16,"",IF(E102=0,"",IF(OR(E102=$AG$1,E102=$AH$1,E103=$AG$1,E103=$AH$1,E104=$AG$1,E104=$AH$1),0,1)))</f>
        <v/>
      </c>
      <c r="AK102" s="128" t="str">
        <f>IF($A102&gt;='243way_Regular Symbol'!H$16,"",IF(F102=0,"",IF(OR(F102=$AG$1,F102=$AH$1,F103=$AG$1,F103=$AH$1,F104=$AG$1,F104=$AH$1),0,1)))</f>
        <v/>
      </c>
      <c r="AM102" s="342" t="str">
        <f>IF($A102&gt;='243way_Regular Symbol'!D$16,"",IF(B102=0,"",IF(OR(B102=$AM$1,B102=$AN$1,B103=$AM$1,B103=$AN$1,B104=$AM$1,B104=$AN$1),0,1)))</f>
        <v/>
      </c>
      <c r="AN102" s="2" t="str">
        <f>IF($A102&gt;='243way_Regular Symbol'!E$16,"",IF(C102=0,"",IF(OR(C102=$AM$1,C102=$AN$1,C103=$AM$1,C103=$AN$1,C104=$AM$1,C104=$AN$1),0,1)))</f>
        <v/>
      </c>
      <c r="AO102" s="2" t="str">
        <f>IF($A102&gt;='243way_Regular Symbol'!F$16,"",IF(D102=0,"",IF(OR(D102=$AM$1,D102=$AN$1,D103=$AM$1,D103=$AN$1,D104=$AM$1,D104=$AN$1),0,1)))</f>
        <v/>
      </c>
      <c r="AP102" s="2" t="str">
        <f>IF($A102&gt;='243way_Regular Symbol'!G$16,"",IF(E102=0,"",IF(OR(E102=$AM$1,E102=$AN$1,E103=$AM$1,E103=$AN$1,E104=$AM$1,E104=$AN$1),0,1)))</f>
        <v/>
      </c>
      <c r="AQ102" s="128" t="str">
        <f>IF($A102&gt;='243way_Regular Symbol'!H$16,"",IF(F102=0,"",IF(OR(F102=$AM$1,F102=$AN$1,F103=$AM$1,F103=$AN$1,F104=$AM$1,F104=$AN$1),0,1)))</f>
        <v/>
      </c>
      <c r="AS102" s="342" t="str">
        <f>IF($A102&gt;='243way_Regular Symbol'!D$16,"",IF(B102=0,"",IF(OR(B102=$AM$1,B102=$AT$1,B103=$AM$1,B103=$AT$1,B104=$AM$1,B104=$AT$1),0,1)))</f>
        <v/>
      </c>
      <c r="AT102" s="2" t="str">
        <f>IF($A102&gt;='243way_Regular Symbol'!E$16,"",IF(C102=0,"",IF(OR(C102=$AM$1,C102=$AT$1,C103=$AM$1,C103=$AT$1,C104=$AM$1,C104=$AT$1),0,1)))</f>
        <v/>
      </c>
      <c r="AU102" s="2" t="str">
        <f>IF($A102&gt;='243way_Regular Symbol'!F$16,"",IF(D102=0,"",IF(OR(D102=$AM$1,D102=$AT$1,D103=$AM$1,D103=$AT$1,D104=$AM$1,D104=$AT$1),0,1)))</f>
        <v/>
      </c>
      <c r="AV102" s="2" t="str">
        <f>IF($A102&gt;='243way_Regular Symbol'!G$16,"",IF(E102=0,"",IF(OR(E102=$AM$1,E102=$AT$1,E103=$AM$1,E103=$AT$1,E104=$AM$1,E104=$AT$1),0,1)))</f>
        <v/>
      </c>
      <c r="AW102" s="128" t="str">
        <f>IF($A102&gt;='243way_Regular Symbol'!H$16,"",IF(F102=0,"",IF(OR(F102=$AM$1,F102=$AT$1,F103=$AM$1,F103=$AT$1,F104=$AM$1,F104=$AT$1),0,1)))</f>
        <v/>
      </c>
      <c r="AY102" s="342"/>
      <c r="AZ102" s="2"/>
      <c r="BA102" s="2" t="str">
        <f>IF($A102&gt;='243way_Regular Symbol'!F$16,"",COUNTIF(D102:D104,$AZ$1))</f>
        <v/>
      </c>
      <c r="BB102" s="2" t="str">
        <f>IF($A102&gt;='243way_Regular Symbol'!G$16,"",COUNTIF(E102:E104,$AZ$1))</f>
        <v/>
      </c>
      <c r="BC102" s="2" t="str">
        <f>IF($A102&gt;='243way_Regular Symbol'!H$16,"",COUNTIF(F102:F104,$AZ$1))</f>
        <v/>
      </c>
      <c r="BE102" s="342" t="str">
        <f>IF($A102&gt;='243way_Regular Symbol'!D$16,"",IF(B102=0,"",IF(OR(B102=$AM$1,B102=$BF$1,B103=$AM$1,B103=$BF$1,B104=$AM$1,B104=$BF$1),1,0)))</f>
        <v/>
      </c>
      <c r="BF102" s="342" t="str">
        <f>IF($A102&gt;='243way_Regular Symbol'!E$16,"",IF(C102=0,"",IF(OR(C102=$AM$1,C102=$BF$1,C103=$AM$1,C103=$BF$1,C104=$AM$1,C104=$BF$1),1,0)))</f>
        <v/>
      </c>
      <c r="BG102" s="342" t="str">
        <f>IF($A102&gt;='243way_Regular Symbol'!F$16,"",IF(D102=0,"",IF(OR(D102=$AM$1,D102=$BF$1,D103=$AM$1,D103=$BF$1,D104=$AM$1,D104=$BF$1),1,0)))</f>
        <v/>
      </c>
      <c r="BH102" s="342" t="str">
        <f>IF($A102&gt;='243way_Regular Symbol'!G$16,"",IF(E102=0,"",IF(OR(E102=$AM$1,E102=$BF$1,E103=$AM$1,E103=$BF$1,E104=$AM$1,E104=$BF$1),1,0)))</f>
        <v/>
      </c>
      <c r="BI102" s="342" t="str">
        <f>IF($A102&gt;='243way_Regular Symbol'!H$16,"",IF(F102=0,"",IF(OR(F102=$AM$1,F102=$BF$1,F103=$AM$1,F103=$BF$1,F104=$AM$1,F104=$BF$1),1,0)))</f>
        <v/>
      </c>
      <c r="BK102" s="342" t="str">
        <f>IF($A102&gt;='243way_Regular Symbol'!D$16,"",IF(B102=0,"",IF(OR(B102=$AM$1,B102=$BL$1,B103=$AM$1,B103=$BL$1,B104=$AM$1,B104=$BL$1),0,1)))</f>
        <v/>
      </c>
      <c r="BL102" s="2" t="str">
        <f>IF($A102&gt;='243way_Regular Symbol'!E$16,"",IF(C102=0,"",IF(OR(C102=$AM$1,C102=$BL$1,C103=$AM$1,C103=$BL$1,C104=$AM$1,C104=$BL$1),0,1)))</f>
        <v/>
      </c>
      <c r="BM102" s="2" t="str">
        <f>IF($A102&gt;='243way_Regular Symbol'!F$16,"",IF(D102=0,"",IF(OR(D102=$AM$1,D102=$BL$1,D103=$AM$1,D103=$BL$1,D104=$AM$1,D104=$BL$1),0,1)))</f>
        <v/>
      </c>
      <c r="BN102" s="2" t="str">
        <f>IF($A102&gt;='243way_Regular Symbol'!G$16,"",IF(E102=0,"",IF(OR(E102=$AM$1,E102=$BL$1,E103=$AM$1,E103=$BL$1,E104=$AM$1,E104=$BL$1),0,1)))</f>
        <v/>
      </c>
      <c r="BO102" s="128" t="str">
        <f>IF($A102&gt;='243way_Regular Symbol'!H$16,"",IF(F102=0,"",IF(OR(F102=$AM$1,F102=$BL$1,F103=$AM$1,F103=$BL$1,F104=$AM$1,F104=$BL$1),0,1)))</f>
        <v/>
      </c>
      <c r="BQ102" s="2" t="str">
        <f>IF($A102&gt;='243way_Regular Symbol'!D$16,"",IF(B102=0,"",IF(OR(B102=$BQ$1,B102=$BR$1,B103=$BQ$1,B103=$BR$1,B104=$BQ$1,B104=$BR$1),0,1)))</f>
        <v/>
      </c>
      <c r="BR102" s="2" t="str">
        <f>IF($A102&gt;='243way_Regular Symbol'!E$16,"",IF(C102=0,"",IF(OR(C102=$BQ$1,C102=$BR$1,C103=$BQ$1,C103=$BR$1,C104=$BQ$1,C104=$BR$1),0,1)))</f>
        <v/>
      </c>
      <c r="BS102" s="2" t="str">
        <f>IF($A102&gt;='243way_Regular Symbol'!F$16,"",IF(D102=0,"",IF(OR(D102=$BQ$1,D102=$BR$1,D103=$BQ$1,D103=$BR$1,D104=$BQ$1,D104=$BR$1),0,1)))</f>
        <v/>
      </c>
      <c r="BT102" s="2" t="str">
        <f>IF($A102&gt;='243way_Regular Symbol'!G$16,"",IF(E102=0,"",IF(OR(E102=$BQ$1,E102=$BR$1,E103=$BQ$1,E103=$BR$1,E104=$BQ$1,E104=$BR$1),0,1)))</f>
        <v/>
      </c>
      <c r="BU102" s="2" t="str">
        <f>IF($A102&gt;='243way_Regular Symbol'!H$16,"",IF(F102=0,"",IF(OR(F102=$BQ$1,F102=$BR$1,F103=$BQ$1,F103=$BR$1,F104=$BQ$1,F104=$BR$1),0,1)))</f>
        <v/>
      </c>
      <c r="BW102" s="2" t="str">
        <f>IF($A102&gt;='243way_Regular Symbol'!D$16,"",IF(B102=0,"",IF(OR(B102=$BW$1,B103=$BW$1,B104=$BW$1,B102=$BX$1,B103=$BX$1,B104=$BX$1),0,1)))</f>
        <v/>
      </c>
      <c r="BX102" s="2" t="str">
        <f>IF($A102&gt;='243way_Regular Symbol'!E$16,"",IF(C102=0,"",IF(OR(C102=$BW$1,C103=$BW$1,C104=$BW$1,C102=$BX$1,C103=$BX$1,C104=$BX$1),0,1)))</f>
        <v/>
      </c>
      <c r="BY102" s="2" t="str">
        <f>IF($A102&gt;='243way_Regular Symbol'!F$16,"",IF(D102=0,"",IF(OR(D102=$BW$1,D103=$BW$1,D104=$BW$1,D102=$BX$1,D103=$BX$1,D104=$BX$1),0,1)))</f>
        <v/>
      </c>
      <c r="BZ102" s="2" t="str">
        <f>IF($A102&gt;='243way_Regular Symbol'!G$16,"",IF(E102=0,"",IF(OR(E102=$BW$1,E103=$BW$1,E104=$BW$1,E102=$BX$1,E103=$BX$1,E104=$BX$1),0,1)))</f>
        <v/>
      </c>
      <c r="CA102" s="2" t="str">
        <f>IF($A102&gt;='243way_Regular Symbol'!H$16,"",IF(F102=0,"",IF(OR(F102=$BW$1,F103=$BW$1,F104=$BW$1,F102=$BX$1,F103=$BX$1,F104=$BX$1),0,1)))</f>
        <v/>
      </c>
      <c r="CC102" s="2" t="str">
        <f>IF($A102&gt;='243way_Regular Symbol'!D$16,"",IF(B102=0,"",IF(OR(B102=$BW$1,B103=$BW$1,B104=$BW$1,B102=$CD$1,B103=$CD$1,B104=$CD$1),0,1)))</f>
        <v/>
      </c>
      <c r="CD102" s="2" t="str">
        <f>IF($A102&gt;='243way_Regular Symbol'!E$16,"",IF(C102=0,"",IF(OR(C102=$BW$1,C103=$BW$1,C104=$BW$1,C102=$CD$1,C103=$CD$1,C104=$CD$1),0,1)))</f>
        <v/>
      </c>
      <c r="CE102" s="2" t="str">
        <f>IF($A102&gt;='243way_Regular Symbol'!F$16,"",IF(D102=0,"",IF(OR(D102=$BW$1,D103=$BW$1,D104=$BW$1,D102=$CD$1,D103=$CD$1,D104=$CD$1),0,1)))</f>
        <v/>
      </c>
      <c r="CF102" s="2" t="str">
        <f>IF($A102&gt;='243way_Regular Symbol'!G$16,"",IF(E102=0,"",IF(OR(E102=$BW$1,E103=$BW$1,E104=$BW$1,E102=$CD$1,E103=$CD$1,E104=$CD$1),0,1)))</f>
        <v/>
      </c>
      <c r="CG102" s="2" t="str">
        <f>IF($A102&gt;='243way_Regular Symbol'!H$16,"",IF(F102=0,"",IF(OR(F102=$BW$1,F103=$BW$1,F104=$BW$1,F102=$CD$1,F103=$CD$1,F104=$CD$1),0,1)))</f>
        <v/>
      </c>
      <c r="CI102" s="2" t="str">
        <f>IF($A102&gt;='243way_Regular Symbol'!D$16,"",IF(B102=0,"",IF(OR(B102=$BW$1,B103=$BW$1,B104=$BW$1,B102=$CJ$1,B103=$CJ$1,B104=$CJ$1),0,1)))</f>
        <v/>
      </c>
      <c r="CJ102" s="2" t="str">
        <f>IF($A102&gt;='243way_Regular Symbol'!E$16,"",IF(C102=0,"",IF(OR(C102=$BW$1,C103=$BW$1,C104=$BW$1,C102=$CJ$1,C103=$CJ$1,C104=$CJ$1),0,1)))</f>
        <v/>
      </c>
      <c r="CK102" s="2" t="str">
        <f>IF($A102&gt;='243way_Regular Symbol'!F$16,"",IF(D102=0,"",IF(OR(D102=$BW$1,D103=$BW$1,D104=$BW$1,D102=$CJ$1,D103=$CJ$1,D104=$CJ$1),0,1)))</f>
        <v/>
      </c>
      <c r="CL102" s="2" t="str">
        <f>IF($A102&gt;='243way_Regular Symbol'!G$16,"",IF(E102=0,"",IF(OR(E102=$BW$1,E103=$BW$1,E104=$BW$1,E102=$CJ$1,E103=$CJ$1,E104=$CJ$1),0,1)))</f>
        <v/>
      </c>
      <c r="CM102" s="2" t="str">
        <f>IF($A102&gt;='243way_Regular Symbol'!H$16,"",IF(F102=0,"",IF(OR(F102=$BW$1,F103=$BW$1,F104=$BW$1,F102=$CJ$1,F103=$CJ$1,F104=$CJ$1),0,1)))</f>
        <v/>
      </c>
      <c r="CO102" s="2" t="str">
        <f>IF($A102&gt;='243way_Regular Symbol'!D$16,"",IF(B102=0,"",IF(OR(B102=$BW$1,B103=$BW$1,B104=$BW$1,B102=$CP$1,B103=$CP$1,B104=$CP$1),0,1)))</f>
        <v/>
      </c>
      <c r="CP102" s="2" t="str">
        <f>IF($A102&gt;='243way_Regular Symbol'!E$16,"",IF(C102=0,"",IF(OR(C102=$BW$1,C103=$BW$1,C104=$BW$1,C102=$CP$1,C103=$CP$1,C104=$CP$1),0,1)))</f>
        <v/>
      </c>
      <c r="CQ102" s="2" t="str">
        <f>IF($A102&gt;='243way_Regular Symbol'!F$16,"",IF(D102=0,"",IF(OR(D102=$BW$1,D103=$BW$1,D104=$BW$1,D102=$CP$1,D103=$CP$1,D104=$CP$1),0,1)))</f>
        <v/>
      </c>
      <c r="CR102" s="2" t="str">
        <f>IF($A102&gt;='243way_Regular Symbol'!G$16,"",IF(E102=0,"",IF(OR(E102=$BW$1,E103=$BW$1,E104=$BW$1,E102=$CP$1,E103=$CP$1,E104=$CP$1),0,1)))</f>
        <v/>
      </c>
      <c r="CS102" s="2" t="str">
        <f>IF($A102&gt;='243way_Regular Symbol'!H$16,"",IF(F102=0,"",IF(OR(F102=$BW$1,F103=$BW$1,F104=$BW$1,F102=$CP$1,F103=$CP$1,F104=$CP$1),0,1)))</f>
        <v/>
      </c>
      <c r="CU102" s="2" t="str">
        <f>IF($A102&gt;='243way_Regular Symbol'!D$16,"",IF(B102=0,"",IF(OR(B102=$BW$1,B103=$BW$1,B104=$BW$1,B102=$CV$1,B103=$CV$1,B104=$CV$1),0,1)))</f>
        <v/>
      </c>
      <c r="CV102" s="2" t="str">
        <f>IF($A102&gt;='243way_Regular Symbol'!E$16,"",IF(C102=0,"",IF(OR(C102=$BW$1,C103=$BW$1,C104=$BW$1,C102=$CV$1,C103=$CV$1,C104=$CV$1),0,1)))</f>
        <v/>
      </c>
      <c r="CW102" s="2" t="str">
        <f>IF($A102&gt;='243way_Regular Symbol'!F$16,"",IF(D102=0,"",IF(OR(D102=$BW$1,D103=$BW$1,D104=$BW$1,D102=$CV$1,D103=$CV$1,D104=$CV$1),0,1)))</f>
        <v/>
      </c>
      <c r="CX102" s="2" t="str">
        <f>IF($A102&gt;='243way_Regular Symbol'!G$16,"",IF(E102=0,"",IF(OR(E102=$BW$1,E103=$BW$1,E104=$BW$1,E102=$CV$1,E103=$CV$1,E104=$CV$1),0,1)))</f>
        <v/>
      </c>
      <c r="CY102" s="2" t="str">
        <f>IF($A102&gt;='243way_Regular Symbol'!H$16,"",IF(F102=0,"",IF(OR(F102=$BW$1,F103=$BW$1,F104=$BW$1,F102=$CV$1,F103=$CV$1,F104=$CV$1),0,1)))</f>
        <v/>
      </c>
    </row>
    <row r="103" spans="1:103">
      <c r="A103" s="341">
        <f>IF('243way_Regular Symbol'!L102="","",'243way_Regular Symbol'!L102)</f>
        <v>99</v>
      </c>
      <c r="B103" s="184" t="str">
        <f>IF('243way_Regular Symbol'!M102="",
IF($A103-'243way_Regular Symbol'!D$16&gt;='243way_RegularＸ_W()'!B$2-1,"",VLOOKUP($A103-'243way_Regular Symbol'!D$16,'243way_Regular Symbol'!$L$3:$Q$250,'243way_RegularＸ_W()'!B$3+1,FALSE)),
'243way_Regular Symbol'!M102)</f>
        <v/>
      </c>
      <c r="C103" s="184" t="str">
        <f>IF('243way_Regular Symbol'!N102="",
IF($A103-'243way_Regular Symbol'!E$16&gt;='243way_RegularＸ_W()'!C$2-1,"",VLOOKUP($A103-'243way_Regular Symbol'!E$16,'243way_Regular Symbol'!$L$3:$Q$250,'243way_RegularＸ_W()'!C$3+1,FALSE)),
'243way_Regular Symbol'!N102)</f>
        <v/>
      </c>
      <c r="D103" s="184" t="str">
        <f>IF('243way_Regular Symbol'!O102="",
IF($A103-'243way_Regular Symbol'!F$16&gt;='243way_RegularＸ_W()'!D$2-1,"",VLOOKUP($A103-'243way_Regular Symbol'!F$16,'243way_Regular Symbol'!$L$3:$Q$250,'243way_RegularＸ_W()'!D$3+1,FALSE)),
'243way_Regular Symbol'!O102)</f>
        <v/>
      </c>
      <c r="E103" s="184" t="str">
        <f>IF('243way_Regular Symbol'!P102="",
IF($A103-'243way_Regular Symbol'!G$16&gt;='243way_RegularＸ_W()'!E$2-1,"",VLOOKUP($A103-'243way_Regular Symbol'!G$16,'243way_Regular Symbol'!$L$3:$Q$250,'243way_RegularＸ_W()'!E$3+1,FALSE)),
'243way_Regular Symbol'!P102)</f>
        <v/>
      </c>
      <c r="F103" s="184" t="str">
        <f>IF('243way_Regular Symbol'!Q102="",
IF($A103-'243way_Regular Symbol'!H$16&gt;='243way_RegularＸ_W()'!F$2-1,"",VLOOKUP($A103-'243way_Regular Symbol'!H$16,'243way_Regular Symbol'!$L$3:$Q$250,'243way_RegularＸ_W()'!F$3+1,FALSE)),
'243way_Regular Symbol'!Q102)</f>
        <v/>
      </c>
      <c r="O103" s="342" t="str">
        <f>IF($A103&gt;='243way_Regular Symbol'!D$16,"",IF(B103=0,"",IF(OR(B103=$O$1,B103=$P$1,B104=$O$1,B104=$P$1,B105=$O$1,B105=$P$1),0,1)))</f>
        <v/>
      </c>
      <c r="P103" s="2" t="str">
        <f>IF($A103&gt;='243way_Regular Symbol'!E$16,"",IF(C103=0,"",IF(OR(C103=$O$1,C103=$P$1,C104=$O$1,C104=$P$1,C105=$O$1,C105=$P$1),0,1)))</f>
        <v/>
      </c>
      <c r="Q103" s="2" t="str">
        <f>IF($A103&gt;='243way_Regular Symbol'!F$16,"",IF(D103=0,"",IF(OR(D103=$O$1,D103=$P$1,D104=$O$1,D104=$P$1,D105=$O$1,D105=$P$1),0,1)))</f>
        <v/>
      </c>
      <c r="R103" s="2" t="str">
        <f>IF($A103&gt;='243way_Regular Symbol'!G$16,"",IF(E103=0,"",IF(OR(E103=$O$1,E103=$P$1,E104=$O$1,E104=$P$1,E105=$O$1,E105=$P$1),0,1)))</f>
        <v/>
      </c>
      <c r="S103" s="128" t="str">
        <f>IF($A103&gt;='243way_Regular Symbol'!H$16,"",IF(F103=0,"",IF(OR(F103=$O$1,F103=$P$1,F104=$O$1,F104=$P$1,F105=$O$1,F105=$P$1),0,1)))</f>
        <v/>
      </c>
      <c r="U103" s="342" t="str">
        <f>IF($A103&gt;='243way_Regular Symbol'!D$16,"",IF(B103=0,"",IF(OR(B103=$U$1,B103=$V$1,B104=$U$1,B104=$V$1,B105=$U$1,B105=$V$1),0,1)))</f>
        <v/>
      </c>
      <c r="V103" s="2" t="str">
        <f>IF($A103&gt;='243way_Regular Symbol'!E$16,"",IF(C103=0,"",IF(OR(C103=$U$1,C103=$V$1,C104=$U$1,C104=$V$1,C105=$U$1,C105=$V$1),0,1)))</f>
        <v/>
      </c>
      <c r="W103" s="2" t="str">
        <f>IF($A103&gt;='243way_Regular Symbol'!F$16,"",IF(D103=0,"",IF(OR(D103=$U$1,D103=$V$1,D104=$U$1,D104=$V$1,D105=$U$1,D105=$V$1),0,1)))</f>
        <v/>
      </c>
      <c r="X103" s="2" t="str">
        <f>IF($A103&gt;='243way_Regular Symbol'!G$16,"",IF(E103=0,"",IF(OR(E103=$U$1,E103=$V$1,E104=$U$1,E104=$V$1,E105=$U$1,E105=$V$1),0,1)))</f>
        <v/>
      </c>
      <c r="Y103" s="128" t="str">
        <f>IF($A103&gt;='243way_Regular Symbol'!H$16,"",IF(F103=0,"",IF(OR(F103=$U$1,F103=$V$1,F104=$U$1,F104=$V$1,F105=$U$1,F105=$V$1),0,1)))</f>
        <v/>
      </c>
      <c r="AA103" s="342" t="str">
        <f>IF($A103&gt;='243way_Regular Symbol'!D$16,"",IF(B103=0,"",IF(OR(B103=$AA$1,B103=$AB$1,B104=$AA$1,B104=$AB$1,B105=$AA$1,,B105=$AB$1),0,1)))</f>
        <v/>
      </c>
      <c r="AB103" s="2" t="str">
        <f>IF($A103&gt;='243way_Regular Symbol'!E$16,"",IF(C103=0,"",IF(OR(C103=$AA$1,C103=$AB$1,C104=$AA$1,C104=$AB$1,C105=$AA$1,,C105=$AB$1),0,1)))</f>
        <v/>
      </c>
      <c r="AC103" s="2" t="str">
        <f>IF($A103&gt;='243way_Regular Symbol'!F$16,"",IF(D103=0,"",IF(OR(D103=$AA$1,D103=$AB$1,D104=$AA$1,D104=$AB$1,D105=$AA$1,,D105=$AB$1),0,1)))</f>
        <v/>
      </c>
      <c r="AD103" s="2" t="str">
        <f>IF($A103&gt;='243way_Regular Symbol'!G$16,"",IF(E103=0,"",IF(OR(E103=$AA$1,E103=$AB$1,E104=$AA$1,E104=$AB$1,E105=$AA$1,,E105=$AB$1),0,1)))</f>
        <v/>
      </c>
      <c r="AE103" s="128" t="str">
        <f>IF($A103&gt;='243way_Regular Symbol'!H$16,"",IF(F103=0,"",IF(OR(F103=$AA$1,F103=$AB$1,F104=$AA$1,F104=$AB$1,F105=$AA$1,,F105=$AB$1),0,1)))</f>
        <v/>
      </c>
      <c r="AG103" s="342" t="str">
        <f>IF($A103&gt;='243way_Regular Symbol'!D$16,"",IF(B103=0,"",IF(OR(B103=$AG$1,B103=$AH$1,B104=$AG$1,B104=$AH$1,B105=$AG$1,B105=$AH$1),0,1)))</f>
        <v/>
      </c>
      <c r="AH103" s="2" t="str">
        <f>IF($A103&gt;='243way_Regular Symbol'!E$16,"",IF(C103=0,"",IF(OR(C103=$AG$1,C103=$AH$1,C104=$AG$1,C104=$AH$1,C105=$AG$1,C105=$AH$1),0,1)))</f>
        <v/>
      </c>
      <c r="AI103" s="2" t="str">
        <f>IF($A103&gt;='243way_Regular Symbol'!F$16,"",IF(D103=0,"",IF(OR(D103=$AG$1,D103=$AH$1,D104=$AG$1,D104=$AH$1,D105=$AG$1,D105=$AH$1),0,1)))</f>
        <v/>
      </c>
      <c r="AJ103" s="2" t="str">
        <f>IF($A103&gt;='243way_Regular Symbol'!G$16,"",IF(E103=0,"",IF(OR(E103=$AG$1,E103=$AH$1,E104=$AG$1,E104=$AH$1,E105=$AG$1,E105=$AH$1),0,1)))</f>
        <v/>
      </c>
      <c r="AK103" s="128" t="str">
        <f>IF($A103&gt;='243way_Regular Symbol'!H$16,"",IF(F103=0,"",IF(OR(F103=$AG$1,F103=$AH$1,F104=$AG$1,F104=$AH$1,F105=$AG$1,F105=$AH$1),0,1)))</f>
        <v/>
      </c>
      <c r="AM103" s="342" t="str">
        <f>IF($A103&gt;='243way_Regular Symbol'!D$16,"",IF(B103=0,"",IF(OR(B103=$AM$1,B103=$AN$1,B104=$AM$1,B104=$AN$1,B105=$AM$1,B105=$AN$1),0,1)))</f>
        <v/>
      </c>
      <c r="AN103" s="2" t="str">
        <f>IF($A103&gt;='243way_Regular Symbol'!E$16,"",IF(C103=0,"",IF(OR(C103=$AM$1,C103=$AN$1,C104=$AM$1,C104=$AN$1,C105=$AM$1,C105=$AN$1),0,1)))</f>
        <v/>
      </c>
      <c r="AO103" s="2" t="str">
        <f>IF($A103&gt;='243way_Regular Symbol'!F$16,"",IF(D103=0,"",IF(OR(D103=$AM$1,D103=$AN$1,D104=$AM$1,D104=$AN$1,D105=$AM$1,D105=$AN$1),0,1)))</f>
        <v/>
      </c>
      <c r="AP103" s="2" t="str">
        <f>IF($A103&gt;='243way_Regular Symbol'!G$16,"",IF(E103=0,"",IF(OR(E103=$AM$1,E103=$AN$1,E104=$AM$1,E104=$AN$1,E105=$AM$1,E105=$AN$1),0,1)))</f>
        <v/>
      </c>
      <c r="AQ103" s="128" t="str">
        <f>IF($A103&gt;='243way_Regular Symbol'!H$16,"",IF(F103=0,"",IF(OR(F103=$AM$1,F103=$AN$1,F104=$AM$1,F104=$AN$1,F105=$AM$1,F105=$AN$1),0,1)))</f>
        <v/>
      </c>
      <c r="AS103" s="342" t="str">
        <f>IF($A103&gt;='243way_Regular Symbol'!D$16,"",IF(B103=0,"",IF(OR(B103=$AM$1,B103=$AT$1,B104=$AM$1,B104=$AT$1,B105=$AM$1,B105=$AT$1),0,1)))</f>
        <v/>
      </c>
      <c r="AT103" s="2" t="str">
        <f>IF($A103&gt;='243way_Regular Symbol'!E$16,"",IF(C103=0,"",IF(OR(C103=$AM$1,C103=$AT$1,C104=$AM$1,C104=$AT$1,C105=$AM$1,C105=$AT$1),0,1)))</f>
        <v/>
      </c>
      <c r="AU103" s="2" t="str">
        <f>IF($A103&gt;='243way_Regular Symbol'!F$16,"",IF(D103=0,"",IF(OR(D103=$AM$1,D103=$AT$1,D104=$AM$1,D104=$AT$1,D105=$AM$1,D105=$AT$1),0,1)))</f>
        <v/>
      </c>
      <c r="AV103" s="2" t="str">
        <f>IF($A103&gt;='243way_Regular Symbol'!G$16,"",IF(E103=0,"",IF(OR(E103=$AM$1,E103=$AT$1,E104=$AM$1,E104=$AT$1,E105=$AM$1,E105=$AT$1),0,1)))</f>
        <v/>
      </c>
      <c r="AW103" s="128" t="str">
        <f>IF($A103&gt;='243way_Regular Symbol'!H$16,"",IF(F103=0,"",IF(OR(F103=$AM$1,F103=$AT$1,F104=$AM$1,F104=$AT$1,F105=$AM$1,F105=$AT$1),0,1)))</f>
        <v/>
      </c>
      <c r="AY103" s="342"/>
      <c r="AZ103" s="2"/>
      <c r="BA103" s="2" t="str">
        <f>IF($A103&gt;='243way_Regular Symbol'!F$16,"",COUNTIF(D103:D105,$AZ$1))</f>
        <v/>
      </c>
      <c r="BB103" s="2" t="str">
        <f>IF($A103&gt;='243way_Regular Symbol'!G$16,"",COUNTIF(E103:E105,$AZ$1))</f>
        <v/>
      </c>
      <c r="BC103" s="2" t="str">
        <f>IF($A103&gt;='243way_Regular Symbol'!H$16,"",COUNTIF(F103:F105,$AZ$1))</f>
        <v/>
      </c>
      <c r="BE103" s="342" t="str">
        <f>IF($A103&gt;='243way_Regular Symbol'!D$16,"",IF(B103=0,"",IF(OR(B103=$AM$1,B103=$BF$1,B104=$AM$1,B104=$BF$1,B105=$AM$1,B105=$BF$1),1,0)))</f>
        <v/>
      </c>
      <c r="BF103" s="342" t="str">
        <f>IF($A103&gt;='243way_Regular Symbol'!E$16,"",IF(C103=0,"",IF(OR(C103=$AM$1,C103=$BF$1,C104=$AM$1,C104=$BF$1,C105=$AM$1,C105=$BF$1),1,0)))</f>
        <v/>
      </c>
      <c r="BG103" s="342" t="str">
        <f>IF($A103&gt;='243way_Regular Symbol'!F$16,"",IF(D103=0,"",IF(OR(D103=$AM$1,D103=$BF$1,D104=$AM$1,D104=$BF$1,D105=$AM$1,D105=$BF$1),1,0)))</f>
        <v/>
      </c>
      <c r="BH103" s="342" t="str">
        <f>IF($A103&gt;='243way_Regular Symbol'!G$16,"",IF(E103=0,"",IF(OR(E103=$AM$1,E103=$BF$1,E104=$AM$1,E104=$BF$1,E105=$AM$1,E105=$BF$1),1,0)))</f>
        <v/>
      </c>
      <c r="BI103" s="342" t="str">
        <f>IF($A103&gt;='243way_Regular Symbol'!H$16,"",IF(F103=0,"",IF(OR(F103=$AM$1,F103=$BF$1,F104=$AM$1,F104=$BF$1,F105=$AM$1,F105=$BF$1),1,0)))</f>
        <v/>
      </c>
      <c r="BK103" s="342" t="str">
        <f>IF($A103&gt;='243way_Regular Symbol'!D$16,"",IF(B103=0,"",IF(OR(B103=$AM$1,B103=$BL$1,B104=$AM$1,B104=$BL$1,B105=$AM$1,B105=$BL$1),0,1)))</f>
        <v/>
      </c>
      <c r="BL103" s="2" t="str">
        <f>IF($A103&gt;='243way_Regular Symbol'!E$16,"",IF(C103=0,"",IF(OR(C103=$AM$1,C103=$BL$1,C104=$AM$1,C104=$BL$1,C105=$AM$1,C105=$BL$1),0,1)))</f>
        <v/>
      </c>
      <c r="BM103" s="2" t="str">
        <f>IF($A103&gt;='243way_Regular Symbol'!F$16,"",IF(D103=0,"",IF(OR(D103=$AM$1,D103=$BL$1,D104=$AM$1,D104=$BL$1,D105=$AM$1,D105=$BL$1),0,1)))</f>
        <v/>
      </c>
      <c r="BN103" s="2" t="str">
        <f>IF($A103&gt;='243way_Regular Symbol'!G$16,"",IF(E103=0,"",IF(OR(E103=$AM$1,E103=$BL$1,E104=$AM$1,E104=$BL$1,E105=$AM$1,E105=$BL$1),0,1)))</f>
        <v/>
      </c>
      <c r="BO103" s="128" t="str">
        <f>IF($A103&gt;='243way_Regular Symbol'!H$16,"",IF(F103=0,"",IF(OR(F103=$AM$1,F103=$BL$1,F104=$AM$1,F104=$BL$1,F105=$AM$1,F105=$BL$1),0,1)))</f>
        <v/>
      </c>
      <c r="BQ103" s="2" t="str">
        <f>IF($A103&gt;='243way_Regular Symbol'!D$16,"",IF(B103=0,"",IF(OR(B103=$BQ$1,B103=$BR$1,B104=$BQ$1,B104=$BR$1,B105=$BQ$1,B105=$BR$1),0,1)))</f>
        <v/>
      </c>
      <c r="BR103" s="2" t="str">
        <f>IF($A103&gt;='243way_Regular Symbol'!E$16,"",IF(C103=0,"",IF(OR(C103=$BQ$1,C103=$BR$1,C104=$BQ$1,C104=$BR$1,C105=$BQ$1,C105=$BR$1),0,1)))</f>
        <v/>
      </c>
      <c r="BS103" s="2" t="str">
        <f>IF($A103&gt;='243way_Regular Symbol'!F$16,"",IF(D103=0,"",IF(OR(D103=$BQ$1,D103=$BR$1,D104=$BQ$1,D104=$BR$1,D105=$BQ$1,D105=$BR$1),0,1)))</f>
        <v/>
      </c>
      <c r="BT103" s="2" t="str">
        <f>IF($A103&gt;='243way_Regular Symbol'!G$16,"",IF(E103=0,"",IF(OR(E103=$BQ$1,E103=$BR$1,E104=$BQ$1,E104=$BR$1,E105=$BQ$1,E105=$BR$1),0,1)))</f>
        <v/>
      </c>
      <c r="BU103" s="2" t="str">
        <f>IF($A103&gt;='243way_Regular Symbol'!H$16,"",IF(F103=0,"",IF(OR(F103=$BQ$1,F103=$BR$1,F104=$BQ$1,F104=$BR$1,F105=$BQ$1,F105=$BR$1),0,1)))</f>
        <v/>
      </c>
      <c r="BW103" s="2" t="str">
        <f>IF($A103&gt;='243way_Regular Symbol'!D$16,"",IF(B103=0,"",IF(OR(B103=$BW$1,B104=$BW$1,B105=$BW$1,B103=$BX$1,B104=$BX$1,B105=$BX$1),0,1)))</f>
        <v/>
      </c>
      <c r="BX103" s="2" t="str">
        <f>IF($A103&gt;='243way_Regular Symbol'!E$16,"",IF(C103=0,"",IF(OR(C103=$BW$1,C104=$BW$1,C105=$BW$1,C103=$BX$1,C104=$BX$1,C105=$BX$1),0,1)))</f>
        <v/>
      </c>
      <c r="BY103" s="2" t="str">
        <f>IF($A103&gt;='243way_Regular Symbol'!F$16,"",IF(D103=0,"",IF(OR(D103=$BW$1,D104=$BW$1,D105=$BW$1,D103=$BX$1,D104=$BX$1,D105=$BX$1),0,1)))</f>
        <v/>
      </c>
      <c r="BZ103" s="2" t="str">
        <f>IF($A103&gt;='243way_Regular Symbol'!G$16,"",IF(E103=0,"",IF(OR(E103=$BW$1,E104=$BW$1,E105=$BW$1,E103=$BX$1,E104=$BX$1,E105=$BX$1),0,1)))</f>
        <v/>
      </c>
      <c r="CA103" s="2" t="str">
        <f>IF($A103&gt;='243way_Regular Symbol'!H$16,"",IF(F103=0,"",IF(OR(F103=$BW$1,F104=$BW$1,F105=$BW$1,F103=$BX$1,F104=$BX$1,F105=$BX$1),0,1)))</f>
        <v/>
      </c>
      <c r="CC103" s="2" t="str">
        <f>IF($A103&gt;='243way_Regular Symbol'!D$16,"",IF(B103=0,"",IF(OR(B103=$BW$1,B104=$BW$1,B105=$BW$1,B103=$CD$1,B104=$CD$1,B105=$CD$1),0,1)))</f>
        <v/>
      </c>
      <c r="CD103" s="2" t="str">
        <f>IF($A103&gt;='243way_Regular Symbol'!E$16,"",IF(C103=0,"",IF(OR(C103=$BW$1,C104=$BW$1,C105=$BW$1,C103=$CD$1,C104=$CD$1,C105=$CD$1),0,1)))</f>
        <v/>
      </c>
      <c r="CE103" s="2" t="str">
        <f>IF($A103&gt;='243way_Regular Symbol'!F$16,"",IF(D103=0,"",IF(OR(D103=$BW$1,D104=$BW$1,D105=$BW$1,D103=$CD$1,D104=$CD$1,D105=$CD$1),0,1)))</f>
        <v/>
      </c>
      <c r="CF103" s="2" t="str">
        <f>IF($A103&gt;='243way_Regular Symbol'!G$16,"",IF(E103=0,"",IF(OR(E103=$BW$1,E104=$BW$1,E105=$BW$1,E103=$CD$1,E104=$CD$1,E105=$CD$1),0,1)))</f>
        <v/>
      </c>
      <c r="CG103" s="2" t="str">
        <f>IF($A103&gt;='243way_Regular Symbol'!H$16,"",IF(F103=0,"",IF(OR(F103=$BW$1,F104=$BW$1,F105=$BW$1,F103=$CD$1,F104=$CD$1,F105=$CD$1),0,1)))</f>
        <v/>
      </c>
      <c r="CI103" s="2" t="str">
        <f>IF($A103&gt;='243way_Regular Symbol'!D$16,"",IF(B103=0,"",IF(OR(B103=$BW$1,B104=$BW$1,B105=$BW$1,B103=$CJ$1,B104=$CJ$1,B105=$CJ$1),0,1)))</f>
        <v/>
      </c>
      <c r="CJ103" s="2" t="str">
        <f>IF($A103&gt;='243way_Regular Symbol'!E$16,"",IF(C103=0,"",IF(OR(C103=$BW$1,C104=$BW$1,C105=$BW$1,C103=$CJ$1,C104=$CJ$1,C105=$CJ$1),0,1)))</f>
        <v/>
      </c>
      <c r="CK103" s="2" t="str">
        <f>IF($A103&gt;='243way_Regular Symbol'!F$16,"",IF(D103=0,"",IF(OR(D103=$BW$1,D104=$BW$1,D105=$BW$1,D103=$CJ$1,D104=$CJ$1,D105=$CJ$1),0,1)))</f>
        <v/>
      </c>
      <c r="CL103" s="2" t="str">
        <f>IF($A103&gt;='243way_Regular Symbol'!G$16,"",IF(E103=0,"",IF(OR(E103=$BW$1,E104=$BW$1,E105=$BW$1,E103=$CJ$1,E104=$CJ$1,E105=$CJ$1),0,1)))</f>
        <v/>
      </c>
      <c r="CM103" s="2" t="str">
        <f>IF($A103&gt;='243way_Regular Symbol'!H$16,"",IF(F103=0,"",IF(OR(F103=$BW$1,F104=$BW$1,F105=$BW$1,F103=$CJ$1,F104=$CJ$1,F105=$CJ$1),0,1)))</f>
        <v/>
      </c>
      <c r="CO103" s="2" t="str">
        <f>IF($A103&gt;='243way_Regular Symbol'!D$16,"",IF(B103=0,"",IF(OR(B103=$BW$1,B104=$BW$1,B105=$BW$1,B103=$CP$1,B104=$CP$1,B105=$CP$1),0,1)))</f>
        <v/>
      </c>
      <c r="CP103" s="2" t="str">
        <f>IF($A103&gt;='243way_Regular Symbol'!E$16,"",IF(C103=0,"",IF(OR(C103=$BW$1,C104=$BW$1,C105=$BW$1,C103=$CP$1,C104=$CP$1,C105=$CP$1),0,1)))</f>
        <v/>
      </c>
      <c r="CQ103" s="2" t="str">
        <f>IF($A103&gt;='243way_Regular Symbol'!F$16,"",IF(D103=0,"",IF(OR(D103=$BW$1,D104=$BW$1,D105=$BW$1,D103=$CP$1,D104=$CP$1,D105=$CP$1),0,1)))</f>
        <v/>
      </c>
      <c r="CR103" s="2" t="str">
        <f>IF($A103&gt;='243way_Regular Symbol'!G$16,"",IF(E103=0,"",IF(OR(E103=$BW$1,E104=$BW$1,E105=$BW$1,E103=$CP$1,E104=$CP$1,E105=$CP$1),0,1)))</f>
        <v/>
      </c>
      <c r="CS103" s="2" t="str">
        <f>IF($A103&gt;='243way_Regular Symbol'!H$16,"",IF(F103=0,"",IF(OR(F103=$BW$1,F104=$BW$1,F105=$BW$1,F103=$CP$1,F104=$CP$1,F105=$CP$1),0,1)))</f>
        <v/>
      </c>
      <c r="CU103" s="2" t="str">
        <f>IF($A103&gt;='243way_Regular Symbol'!D$16,"",IF(B103=0,"",IF(OR(B103=$BW$1,B104=$BW$1,B105=$BW$1,B103=$CV$1,B104=$CV$1,B105=$CV$1),0,1)))</f>
        <v/>
      </c>
      <c r="CV103" s="2" t="str">
        <f>IF($A103&gt;='243way_Regular Symbol'!E$16,"",IF(C103=0,"",IF(OR(C103=$BW$1,C104=$BW$1,C105=$BW$1,C103=$CV$1,C104=$CV$1,C105=$CV$1),0,1)))</f>
        <v/>
      </c>
      <c r="CW103" s="2" t="str">
        <f>IF($A103&gt;='243way_Regular Symbol'!F$16,"",IF(D103=0,"",IF(OR(D103=$BW$1,D104=$BW$1,D105=$BW$1,D103=$CV$1,D104=$CV$1,D105=$CV$1),0,1)))</f>
        <v/>
      </c>
      <c r="CX103" s="2" t="str">
        <f>IF($A103&gt;='243way_Regular Symbol'!G$16,"",IF(E103=0,"",IF(OR(E103=$BW$1,E104=$BW$1,E105=$BW$1,E103=$CV$1,E104=$CV$1,E105=$CV$1),0,1)))</f>
        <v/>
      </c>
      <c r="CY103" s="2" t="str">
        <f>IF($A103&gt;='243way_Regular Symbol'!H$16,"",IF(F103=0,"",IF(OR(F103=$BW$1,F104=$BW$1,F105=$BW$1,F103=$CV$1,F104=$CV$1,F105=$CV$1),0,1)))</f>
        <v/>
      </c>
    </row>
    <row r="104" spans="1:103">
      <c r="A104" s="341">
        <f>IF('243way_Regular Symbol'!L103="","",'243way_Regular Symbol'!L103)</f>
        <v>100</v>
      </c>
      <c r="B104" s="184" t="str">
        <f>IF('243way_Regular Symbol'!M103="",
IF($A104-'243way_Regular Symbol'!D$16&gt;='243way_RegularＸ_W()'!B$2-1,"",VLOOKUP($A104-'243way_Regular Symbol'!D$16,'243way_Regular Symbol'!$L$3:$Q$250,'243way_RegularＸ_W()'!B$3+1,FALSE)),
'243way_Regular Symbol'!M103)</f>
        <v/>
      </c>
      <c r="C104" s="184" t="str">
        <f>IF('243way_Regular Symbol'!N103="",
IF($A104-'243way_Regular Symbol'!E$16&gt;='243way_RegularＸ_W()'!C$2-1,"",VLOOKUP($A104-'243way_Regular Symbol'!E$16,'243way_Regular Symbol'!$L$3:$Q$250,'243way_RegularＸ_W()'!C$3+1,FALSE)),
'243way_Regular Symbol'!N103)</f>
        <v/>
      </c>
      <c r="D104" s="184" t="str">
        <f>IF('243way_Regular Symbol'!O103="",
IF($A104-'243way_Regular Symbol'!F$16&gt;='243way_RegularＸ_W()'!D$2-1,"",VLOOKUP($A104-'243way_Regular Symbol'!F$16,'243way_Regular Symbol'!$L$3:$Q$250,'243way_RegularＸ_W()'!D$3+1,FALSE)),
'243way_Regular Symbol'!O103)</f>
        <v/>
      </c>
      <c r="E104" s="184" t="str">
        <f>IF('243way_Regular Symbol'!P103="",
IF($A104-'243way_Regular Symbol'!G$16&gt;='243way_RegularＸ_W()'!E$2-1,"",VLOOKUP($A104-'243way_Regular Symbol'!G$16,'243way_Regular Symbol'!$L$3:$Q$250,'243way_RegularＸ_W()'!E$3+1,FALSE)),
'243way_Regular Symbol'!P103)</f>
        <v/>
      </c>
      <c r="F104" s="184" t="str">
        <f>IF('243way_Regular Symbol'!Q103="",
IF($A104-'243way_Regular Symbol'!H$16&gt;='243way_RegularＸ_W()'!F$2-1,"",VLOOKUP($A104-'243way_Regular Symbol'!H$16,'243way_Regular Symbol'!$L$3:$Q$250,'243way_RegularＸ_W()'!F$3+1,FALSE)),
'243way_Regular Symbol'!Q103)</f>
        <v/>
      </c>
      <c r="O104" s="342" t="str">
        <f>IF($A104&gt;='243way_Regular Symbol'!D$16,"",IF(B104=0,"",IF(OR(B104=$O$1,B104=$P$1,B105=$O$1,B105=$P$1,B106=$O$1,B106=$P$1),0,1)))</f>
        <v/>
      </c>
      <c r="P104" s="2" t="str">
        <f>IF($A104&gt;='243way_Regular Symbol'!E$16,"",IF(C104=0,"",IF(OR(C104=$O$1,C104=$P$1,C105=$O$1,C105=$P$1,C106=$O$1,C106=$P$1),0,1)))</f>
        <v/>
      </c>
      <c r="Q104" s="2" t="str">
        <f>IF($A104&gt;='243way_Regular Symbol'!F$16,"",IF(D104=0,"",IF(OR(D104=$O$1,D104=$P$1,D105=$O$1,D105=$P$1,D106=$O$1,D106=$P$1),0,1)))</f>
        <v/>
      </c>
      <c r="R104" s="2" t="str">
        <f>IF($A104&gt;='243way_Regular Symbol'!G$16,"",IF(E104=0,"",IF(OR(E104=$O$1,E104=$P$1,E105=$O$1,E105=$P$1,E106=$O$1,E106=$P$1),0,1)))</f>
        <v/>
      </c>
      <c r="S104" s="128" t="str">
        <f>IF($A104&gt;='243way_Regular Symbol'!H$16,"",IF(F104=0,"",IF(OR(F104=$O$1,F104=$P$1,F105=$O$1,F105=$P$1,F106=$O$1,F106=$P$1),0,1)))</f>
        <v/>
      </c>
      <c r="U104" s="342" t="str">
        <f>IF($A104&gt;='243way_Regular Symbol'!D$16,"",IF(B104=0,"",IF(OR(B104=$U$1,B104=$V$1,B105=$U$1,B105=$V$1,B106=$U$1,B106=$V$1),0,1)))</f>
        <v/>
      </c>
      <c r="V104" s="2" t="str">
        <f>IF($A104&gt;='243way_Regular Symbol'!E$16,"",IF(C104=0,"",IF(OR(C104=$U$1,C104=$V$1,C105=$U$1,C105=$V$1,C106=$U$1,C106=$V$1),0,1)))</f>
        <v/>
      </c>
      <c r="W104" s="2" t="str">
        <f>IF($A104&gt;='243way_Regular Symbol'!F$16,"",IF(D104=0,"",IF(OR(D104=$U$1,D104=$V$1,D105=$U$1,D105=$V$1,D106=$U$1,D106=$V$1),0,1)))</f>
        <v/>
      </c>
      <c r="X104" s="2" t="str">
        <f>IF($A104&gt;='243way_Regular Symbol'!G$16,"",IF(E104=0,"",IF(OR(E104=$U$1,E104=$V$1,E105=$U$1,E105=$V$1,E106=$U$1,E106=$V$1),0,1)))</f>
        <v/>
      </c>
      <c r="Y104" s="128" t="str">
        <f>IF($A104&gt;='243way_Regular Symbol'!H$16,"",IF(F104=0,"",IF(OR(F104=$U$1,F104=$V$1,F105=$U$1,F105=$V$1,F106=$U$1,F106=$V$1),0,1)))</f>
        <v/>
      </c>
      <c r="AA104" s="342" t="str">
        <f>IF($A104&gt;='243way_Regular Symbol'!D$16,"",IF(B104=0,"",IF(OR(B104=$AA$1,B104=$AB$1,B105=$AA$1,B105=$AB$1,B106=$AA$1,,B106=$AB$1),0,1)))</f>
        <v/>
      </c>
      <c r="AB104" s="2" t="str">
        <f>IF($A104&gt;='243way_Regular Symbol'!E$16,"",IF(C104=0,"",IF(OR(C104=$AA$1,C104=$AB$1,C105=$AA$1,C105=$AB$1,C106=$AA$1,,C106=$AB$1),0,1)))</f>
        <v/>
      </c>
      <c r="AC104" s="2" t="str">
        <f>IF($A104&gt;='243way_Regular Symbol'!F$16,"",IF(D104=0,"",IF(OR(D104=$AA$1,D104=$AB$1,D105=$AA$1,D105=$AB$1,D106=$AA$1,,D106=$AB$1),0,1)))</f>
        <v/>
      </c>
      <c r="AD104" s="2" t="str">
        <f>IF($A104&gt;='243way_Regular Symbol'!G$16,"",IF(E104=0,"",IF(OR(E104=$AA$1,E104=$AB$1,E105=$AA$1,E105=$AB$1,E106=$AA$1,,E106=$AB$1),0,1)))</f>
        <v/>
      </c>
      <c r="AE104" s="128" t="str">
        <f>IF($A104&gt;='243way_Regular Symbol'!H$16,"",IF(F104=0,"",IF(OR(F104=$AA$1,F104=$AB$1,F105=$AA$1,F105=$AB$1,F106=$AA$1,,F106=$AB$1),0,1)))</f>
        <v/>
      </c>
      <c r="AG104" s="342" t="str">
        <f>IF($A104&gt;='243way_Regular Symbol'!D$16,"",IF(B104=0,"",IF(OR(B104=$AG$1,B104=$AH$1,B105=$AG$1,B105=$AH$1,B106=$AG$1,B106=$AH$1),0,1)))</f>
        <v/>
      </c>
      <c r="AH104" s="2" t="str">
        <f>IF($A104&gt;='243way_Regular Symbol'!E$16,"",IF(C104=0,"",IF(OR(C104=$AG$1,C104=$AH$1,C105=$AG$1,C105=$AH$1,C106=$AG$1,C106=$AH$1),0,1)))</f>
        <v/>
      </c>
      <c r="AI104" s="2" t="str">
        <f>IF($A104&gt;='243way_Regular Symbol'!F$16,"",IF(D104=0,"",IF(OR(D104=$AG$1,D104=$AH$1,D105=$AG$1,D105=$AH$1,D106=$AG$1,D106=$AH$1),0,1)))</f>
        <v/>
      </c>
      <c r="AJ104" s="2" t="str">
        <f>IF($A104&gt;='243way_Regular Symbol'!G$16,"",IF(E104=0,"",IF(OR(E104=$AG$1,E104=$AH$1,E105=$AG$1,E105=$AH$1,E106=$AG$1,E106=$AH$1),0,1)))</f>
        <v/>
      </c>
      <c r="AK104" s="128" t="str">
        <f>IF($A104&gt;='243way_Regular Symbol'!H$16,"",IF(F104=0,"",IF(OR(F104=$AG$1,F104=$AH$1,F105=$AG$1,F105=$AH$1,F106=$AG$1,F106=$AH$1),0,1)))</f>
        <v/>
      </c>
      <c r="AM104" s="342" t="str">
        <f>IF($A104&gt;='243way_Regular Symbol'!D$16,"",IF(B104=0,"",IF(OR(B104=$AM$1,B104=$AN$1,B105=$AM$1,B105=$AN$1,B106=$AM$1,B106=$AN$1),0,1)))</f>
        <v/>
      </c>
      <c r="AN104" s="2" t="str">
        <f>IF($A104&gt;='243way_Regular Symbol'!E$16,"",IF(C104=0,"",IF(OR(C104=$AM$1,C104=$AN$1,C105=$AM$1,C105=$AN$1,C106=$AM$1,C106=$AN$1),0,1)))</f>
        <v/>
      </c>
      <c r="AO104" s="2" t="str">
        <f>IF($A104&gt;='243way_Regular Symbol'!F$16,"",IF(D104=0,"",IF(OR(D104=$AM$1,D104=$AN$1,D105=$AM$1,D105=$AN$1,D106=$AM$1,D106=$AN$1),0,1)))</f>
        <v/>
      </c>
      <c r="AP104" s="2" t="str">
        <f>IF($A104&gt;='243way_Regular Symbol'!G$16,"",IF(E104=0,"",IF(OR(E104=$AM$1,E104=$AN$1,E105=$AM$1,E105=$AN$1,E106=$AM$1,E106=$AN$1),0,1)))</f>
        <v/>
      </c>
      <c r="AQ104" s="128" t="str">
        <f>IF($A104&gt;='243way_Regular Symbol'!H$16,"",IF(F104=0,"",IF(OR(F104=$AM$1,F104=$AN$1,F105=$AM$1,F105=$AN$1,F106=$AM$1,F106=$AN$1),0,1)))</f>
        <v/>
      </c>
      <c r="AS104" s="342" t="str">
        <f>IF($A104&gt;='243way_Regular Symbol'!D$16,"",IF(B104=0,"",IF(OR(B104=$AM$1,B104=$AT$1,B105=$AM$1,B105=$AT$1,B106=$AM$1,B106=$AT$1),0,1)))</f>
        <v/>
      </c>
      <c r="AT104" s="2" t="str">
        <f>IF($A104&gt;='243way_Regular Symbol'!E$16,"",IF(C104=0,"",IF(OR(C104=$AM$1,C104=$AT$1,C105=$AM$1,C105=$AT$1,C106=$AM$1,C106=$AT$1),0,1)))</f>
        <v/>
      </c>
      <c r="AU104" s="2" t="str">
        <f>IF($A104&gt;='243way_Regular Symbol'!F$16,"",IF(D104=0,"",IF(OR(D104=$AM$1,D104=$AT$1,D105=$AM$1,D105=$AT$1,D106=$AM$1,D106=$AT$1),0,1)))</f>
        <v/>
      </c>
      <c r="AV104" s="2" t="str">
        <f>IF($A104&gt;='243way_Regular Symbol'!G$16,"",IF(E104=0,"",IF(OR(E104=$AM$1,E104=$AT$1,E105=$AM$1,E105=$AT$1,E106=$AM$1,E106=$AT$1),0,1)))</f>
        <v/>
      </c>
      <c r="AW104" s="128" t="str">
        <f>IF($A104&gt;='243way_Regular Symbol'!H$16,"",IF(F104=0,"",IF(OR(F104=$AM$1,F104=$AT$1,F105=$AM$1,F105=$AT$1,F106=$AM$1,F106=$AT$1),0,1)))</f>
        <v/>
      </c>
      <c r="AY104" s="342"/>
      <c r="AZ104" s="2"/>
      <c r="BA104" s="2" t="str">
        <f>IF($A104&gt;='243way_Regular Symbol'!F$16,"",COUNTIF(D104:D106,$AZ$1))</f>
        <v/>
      </c>
      <c r="BB104" s="2" t="str">
        <f>IF($A104&gt;='243way_Regular Symbol'!G$16,"",COUNTIF(E104:E106,$AZ$1))</f>
        <v/>
      </c>
      <c r="BC104" s="2" t="str">
        <f>IF($A104&gt;='243way_Regular Symbol'!H$16,"",COUNTIF(F104:F106,$AZ$1))</f>
        <v/>
      </c>
      <c r="BE104" s="342" t="str">
        <f>IF($A104&gt;='243way_Regular Symbol'!D$16,"",IF(B104=0,"",IF(OR(B104=$AM$1,B104=$BF$1,B105=$AM$1,B105=$BF$1,B106=$AM$1,B106=$BF$1),1,0)))</f>
        <v/>
      </c>
      <c r="BF104" s="342" t="str">
        <f>IF($A104&gt;='243way_Regular Symbol'!E$16,"",IF(C104=0,"",IF(OR(C104=$AM$1,C104=$BF$1,C105=$AM$1,C105=$BF$1,C106=$AM$1,C106=$BF$1),1,0)))</f>
        <v/>
      </c>
      <c r="BG104" s="342" t="str">
        <f>IF($A104&gt;='243way_Regular Symbol'!F$16,"",IF(D104=0,"",IF(OR(D104=$AM$1,D104=$BF$1,D105=$AM$1,D105=$BF$1,D106=$AM$1,D106=$BF$1),1,0)))</f>
        <v/>
      </c>
      <c r="BH104" s="342" t="str">
        <f>IF($A104&gt;='243way_Regular Symbol'!G$16,"",IF(E104=0,"",IF(OR(E104=$AM$1,E104=$BF$1,E105=$AM$1,E105=$BF$1,E106=$AM$1,E106=$BF$1),1,0)))</f>
        <v/>
      </c>
      <c r="BI104" s="342" t="str">
        <f>IF($A104&gt;='243way_Regular Symbol'!H$16,"",IF(F104=0,"",IF(OR(F104=$AM$1,F104=$BF$1,F105=$AM$1,F105=$BF$1,F106=$AM$1,F106=$BF$1),1,0)))</f>
        <v/>
      </c>
      <c r="BK104" s="342" t="str">
        <f>IF($A104&gt;='243way_Regular Symbol'!D$16,"",IF(B104=0,"",IF(OR(B104=$AM$1,B104=$BL$1,B105=$AM$1,B105=$BL$1,B106=$AM$1,B106=$BL$1),0,1)))</f>
        <v/>
      </c>
      <c r="BL104" s="2" t="str">
        <f>IF($A104&gt;='243way_Regular Symbol'!E$16,"",IF(C104=0,"",IF(OR(C104=$AM$1,C104=$BL$1,C105=$AM$1,C105=$BL$1,C106=$AM$1,C106=$BL$1),0,1)))</f>
        <v/>
      </c>
      <c r="BM104" s="2" t="str">
        <f>IF($A104&gt;='243way_Regular Symbol'!F$16,"",IF(D104=0,"",IF(OR(D104=$AM$1,D104=$BL$1,D105=$AM$1,D105=$BL$1,D106=$AM$1,D106=$BL$1),0,1)))</f>
        <v/>
      </c>
      <c r="BN104" s="2" t="str">
        <f>IF($A104&gt;='243way_Regular Symbol'!G$16,"",IF(E104=0,"",IF(OR(E104=$AM$1,E104=$BL$1,E105=$AM$1,E105=$BL$1,E106=$AM$1,E106=$BL$1),0,1)))</f>
        <v/>
      </c>
      <c r="BO104" s="128" t="str">
        <f>IF($A104&gt;='243way_Regular Symbol'!H$16,"",IF(F104=0,"",IF(OR(F104=$AM$1,F104=$BL$1,F105=$AM$1,F105=$BL$1,F106=$AM$1,F106=$BL$1),0,1)))</f>
        <v/>
      </c>
      <c r="BQ104" s="2" t="str">
        <f>IF($A104&gt;='243way_Regular Symbol'!D$16,"",IF(B104=0,"",IF(OR(B104=$BQ$1,B104=$BR$1,B105=$BQ$1,B105=$BR$1,B106=$BQ$1,B106=$BR$1),0,1)))</f>
        <v/>
      </c>
      <c r="BR104" s="2" t="str">
        <f>IF($A104&gt;='243way_Regular Symbol'!E$16,"",IF(C104=0,"",IF(OR(C104=$BQ$1,C104=$BR$1,C105=$BQ$1,C105=$BR$1,C106=$BQ$1,C106=$BR$1),0,1)))</f>
        <v/>
      </c>
      <c r="BS104" s="2" t="str">
        <f>IF($A104&gt;='243way_Regular Symbol'!F$16,"",IF(D104=0,"",IF(OR(D104=$BQ$1,D104=$BR$1,D105=$BQ$1,D105=$BR$1,D106=$BQ$1,D106=$BR$1),0,1)))</f>
        <v/>
      </c>
      <c r="BT104" s="2" t="str">
        <f>IF($A104&gt;='243way_Regular Symbol'!G$16,"",IF(E104=0,"",IF(OR(E104=$BQ$1,E104=$BR$1,E105=$BQ$1,E105=$BR$1,E106=$BQ$1,E106=$BR$1),0,1)))</f>
        <v/>
      </c>
      <c r="BU104" s="2" t="str">
        <f>IF($A104&gt;='243way_Regular Symbol'!H$16,"",IF(F104=0,"",IF(OR(F104=$BQ$1,F104=$BR$1,F105=$BQ$1,F105=$BR$1,F106=$BQ$1,F106=$BR$1),0,1)))</f>
        <v/>
      </c>
      <c r="BW104" s="2" t="str">
        <f>IF($A104&gt;='243way_Regular Symbol'!D$16,"",IF(B104=0,"",IF(OR(B104=$BW$1,B105=$BW$1,B106=$BW$1,B104=$BX$1,B105=$BX$1,B106=$BX$1),0,1)))</f>
        <v/>
      </c>
      <c r="BX104" s="2" t="str">
        <f>IF($A104&gt;='243way_Regular Symbol'!E$16,"",IF(C104=0,"",IF(OR(C104=$BW$1,C105=$BW$1,C106=$BW$1,C104=$BX$1,C105=$BX$1,C106=$BX$1),0,1)))</f>
        <v/>
      </c>
      <c r="BY104" s="2" t="str">
        <f>IF($A104&gt;='243way_Regular Symbol'!F$16,"",IF(D104=0,"",IF(OR(D104=$BW$1,D105=$BW$1,D106=$BW$1,D104=$BX$1,D105=$BX$1,D106=$BX$1),0,1)))</f>
        <v/>
      </c>
      <c r="BZ104" s="2" t="str">
        <f>IF($A104&gt;='243way_Regular Symbol'!G$16,"",IF(E104=0,"",IF(OR(E104=$BW$1,E105=$BW$1,E106=$BW$1,E104=$BX$1,E105=$BX$1,E106=$BX$1),0,1)))</f>
        <v/>
      </c>
      <c r="CA104" s="2" t="str">
        <f>IF($A104&gt;='243way_Regular Symbol'!H$16,"",IF(F104=0,"",IF(OR(F104=$BW$1,F105=$BW$1,F106=$BW$1,F104=$BX$1,F105=$BX$1,F106=$BX$1),0,1)))</f>
        <v/>
      </c>
      <c r="CC104" s="2" t="str">
        <f>IF($A104&gt;='243way_Regular Symbol'!D$16,"",IF(B104=0,"",IF(OR(B104=$BW$1,B105=$BW$1,B106=$BW$1,B104=$CD$1,B105=$CD$1,B106=$CD$1),0,1)))</f>
        <v/>
      </c>
      <c r="CD104" s="2" t="str">
        <f>IF($A104&gt;='243way_Regular Symbol'!E$16,"",IF(C104=0,"",IF(OR(C104=$BW$1,C105=$BW$1,C106=$BW$1,C104=$CD$1,C105=$CD$1,C106=$CD$1),0,1)))</f>
        <v/>
      </c>
      <c r="CE104" s="2" t="str">
        <f>IF($A104&gt;='243way_Regular Symbol'!F$16,"",IF(D104=0,"",IF(OR(D104=$BW$1,D105=$BW$1,D106=$BW$1,D104=$CD$1,D105=$CD$1,D106=$CD$1),0,1)))</f>
        <v/>
      </c>
      <c r="CF104" s="2" t="str">
        <f>IF($A104&gt;='243way_Regular Symbol'!G$16,"",IF(E104=0,"",IF(OR(E104=$BW$1,E105=$BW$1,E106=$BW$1,E104=$CD$1,E105=$CD$1,E106=$CD$1),0,1)))</f>
        <v/>
      </c>
      <c r="CG104" s="2" t="str">
        <f>IF($A104&gt;='243way_Regular Symbol'!H$16,"",IF(F104=0,"",IF(OR(F104=$BW$1,F105=$BW$1,F106=$BW$1,F104=$CD$1,F105=$CD$1,F106=$CD$1),0,1)))</f>
        <v/>
      </c>
      <c r="CI104" s="2" t="str">
        <f>IF($A104&gt;='243way_Regular Symbol'!D$16,"",IF(B104=0,"",IF(OR(B104=$BW$1,B105=$BW$1,B106=$BW$1,B104=$CJ$1,B105=$CJ$1,B106=$CJ$1),0,1)))</f>
        <v/>
      </c>
      <c r="CJ104" s="2" t="str">
        <f>IF($A104&gt;='243way_Regular Symbol'!E$16,"",IF(C104=0,"",IF(OR(C104=$BW$1,C105=$BW$1,C106=$BW$1,C104=$CJ$1,C105=$CJ$1,C106=$CJ$1),0,1)))</f>
        <v/>
      </c>
      <c r="CK104" s="2" t="str">
        <f>IF($A104&gt;='243way_Regular Symbol'!F$16,"",IF(D104=0,"",IF(OR(D104=$BW$1,D105=$BW$1,D106=$BW$1,D104=$CJ$1,D105=$CJ$1,D106=$CJ$1),0,1)))</f>
        <v/>
      </c>
      <c r="CL104" s="2" t="str">
        <f>IF($A104&gt;='243way_Regular Symbol'!G$16,"",IF(E104=0,"",IF(OR(E104=$BW$1,E105=$BW$1,E106=$BW$1,E104=$CJ$1,E105=$CJ$1,E106=$CJ$1),0,1)))</f>
        <v/>
      </c>
      <c r="CM104" s="2" t="str">
        <f>IF($A104&gt;='243way_Regular Symbol'!H$16,"",IF(F104=0,"",IF(OR(F104=$BW$1,F105=$BW$1,F106=$BW$1,F104=$CJ$1,F105=$CJ$1,F106=$CJ$1),0,1)))</f>
        <v/>
      </c>
      <c r="CO104" s="2" t="str">
        <f>IF($A104&gt;='243way_Regular Symbol'!D$16,"",IF(B104=0,"",IF(OR(B104=$BW$1,B105=$BW$1,B106=$BW$1,B104=$CP$1,B105=$CP$1,B106=$CP$1),0,1)))</f>
        <v/>
      </c>
      <c r="CP104" s="2" t="str">
        <f>IF($A104&gt;='243way_Regular Symbol'!E$16,"",IF(C104=0,"",IF(OR(C104=$BW$1,C105=$BW$1,C106=$BW$1,C104=$CP$1,C105=$CP$1,C106=$CP$1),0,1)))</f>
        <v/>
      </c>
      <c r="CQ104" s="2" t="str">
        <f>IF($A104&gt;='243way_Regular Symbol'!F$16,"",IF(D104=0,"",IF(OR(D104=$BW$1,D105=$BW$1,D106=$BW$1,D104=$CP$1,D105=$CP$1,D106=$CP$1),0,1)))</f>
        <v/>
      </c>
      <c r="CR104" s="2" t="str">
        <f>IF($A104&gt;='243way_Regular Symbol'!G$16,"",IF(E104=0,"",IF(OR(E104=$BW$1,E105=$BW$1,E106=$BW$1,E104=$CP$1,E105=$CP$1,E106=$CP$1),0,1)))</f>
        <v/>
      </c>
      <c r="CS104" s="2" t="str">
        <f>IF($A104&gt;='243way_Regular Symbol'!H$16,"",IF(F104=0,"",IF(OR(F104=$BW$1,F105=$BW$1,F106=$BW$1,F104=$CP$1,F105=$CP$1,F106=$CP$1),0,1)))</f>
        <v/>
      </c>
      <c r="CU104" s="2" t="str">
        <f>IF($A104&gt;='243way_Regular Symbol'!D$16,"",IF(B104=0,"",IF(OR(B104=$BW$1,B105=$BW$1,B106=$BW$1,B104=$CV$1,B105=$CV$1,B106=$CV$1),0,1)))</f>
        <v/>
      </c>
      <c r="CV104" s="2" t="str">
        <f>IF($A104&gt;='243way_Regular Symbol'!E$16,"",IF(C104=0,"",IF(OR(C104=$BW$1,C105=$BW$1,C106=$BW$1,C104=$CV$1,C105=$CV$1,C106=$CV$1),0,1)))</f>
        <v/>
      </c>
      <c r="CW104" s="2" t="str">
        <f>IF($A104&gt;='243way_Regular Symbol'!F$16,"",IF(D104=0,"",IF(OR(D104=$BW$1,D105=$BW$1,D106=$BW$1,D104=$CV$1,D105=$CV$1,D106=$CV$1),0,1)))</f>
        <v/>
      </c>
      <c r="CX104" s="2" t="str">
        <f>IF($A104&gt;='243way_Regular Symbol'!G$16,"",IF(E104=0,"",IF(OR(E104=$BW$1,E105=$BW$1,E106=$BW$1,E104=$CV$1,E105=$CV$1,E106=$CV$1),0,1)))</f>
        <v/>
      </c>
      <c r="CY104" s="2" t="str">
        <f>IF($A104&gt;='243way_Regular Symbol'!H$16,"",IF(F104=0,"",IF(OR(F104=$BW$1,F105=$BW$1,F106=$BW$1,F104=$CV$1,F105=$CV$1,F106=$CV$1),0,1)))</f>
        <v/>
      </c>
    </row>
    <row r="105" spans="1:103">
      <c r="A105" s="341">
        <f>IF('243way_Regular Symbol'!L104="","",'243way_Regular Symbol'!L104)</f>
        <v>101</v>
      </c>
      <c r="B105" s="184" t="str">
        <f>IF('243way_Regular Symbol'!M104="",
IF($A105-'243way_Regular Symbol'!D$16&gt;='243way_RegularＸ_W()'!B$2-1,"",VLOOKUP($A105-'243way_Regular Symbol'!D$16,'243way_Regular Symbol'!$L$3:$Q$250,'243way_RegularＸ_W()'!B$3+1,FALSE)),
'243way_Regular Symbol'!M104)</f>
        <v/>
      </c>
      <c r="C105" s="184" t="str">
        <f>IF('243way_Regular Symbol'!N104="",
IF($A105-'243way_Regular Symbol'!E$16&gt;='243way_RegularＸ_W()'!C$2-1,"",VLOOKUP($A105-'243way_Regular Symbol'!E$16,'243way_Regular Symbol'!$L$3:$Q$250,'243way_RegularＸ_W()'!C$3+1,FALSE)),
'243way_Regular Symbol'!N104)</f>
        <v/>
      </c>
      <c r="D105" s="184" t="str">
        <f>IF('243way_Regular Symbol'!O104="",
IF($A105-'243way_Regular Symbol'!F$16&gt;='243way_RegularＸ_W()'!D$2-1,"",VLOOKUP($A105-'243way_Regular Symbol'!F$16,'243way_Regular Symbol'!$L$3:$Q$250,'243way_RegularＸ_W()'!D$3+1,FALSE)),
'243way_Regular Symbol'!O104)</f>
        <v/>
      </c>
      <c r="E105" s="184" t="str">
        <f>IF('243way_Regular Symbol'!P104="",
IF($A105-'243way_Regular Symbol'!G$16&gt;='243way_RegularＸ_W()'!E$2-1,"",VLOOKUP($A105-'243way_Regular Symbol'!G$16,'243way_Regular Symbol'!$L$3:$Q$250,'243way_RegularＸ_W()'!E$3+1,FALSE)),
'243way_Regular Symbol'!P104)</f>
        <v/>
      </c>
      <c r="F105" s="184" t="str">
        <f>IF('243way_Regular Symbol'!Q104="",
IF($A105-'243way_Regular Symbol'!H$16&gt;='243way_RegularＸ_W()'!F$2-1,"",VLOOKUP($A105-'243way_Regular Symbol'!H$16,'243way_Regular Symbol'!$L$3:$Q$250,'243way_RegularＸ_W()'!F$3+1,FALSE)),
'243way_Regular Symbol'!Q104)</f>
        <v/>
      </c>
      <c r="O105" s="342" t="str">
        <f>IF($A105&gt;='243way_Regular Symbol'!D$16,"",IF(B105=0,"",IF(OR(B105=$O$1,B105=$P$1,B106=$O$1,B106=$P$1,B107=$O$1,B107=$P$1),0,1)))</f>
        <v/>
      </c>
      <c r="P105" s="2" t="str">
        <f>IF($A105&gt;='243way_Regular Symbol'!E$16,"",IF(C105=0,"",IF(OR(C105=$O$1,C105=$P$1,C106=$O$1,C106=$P$1,C107=$O$1,C107=$P$1),0,1)))</f>
        <v/>
      </c>
      <c r="Q105" s="2" t="str">
        <f>IF($A105&gt;='243way_Regular Symbol'!F$16,"",IF(D105=0,"",IF(OR(D105=$O$1,D105=$P$1,D106=$O$1,D106=$P$1,D107=$O$1,D107=$P$1),0,1)))</f>
        <v/>
      </c>
      <c r="R105" s="2" t="str">
        <f>IF($A105&gt;='243way_Regular Symbol'!G$16,"",IF(E105=0,"",IF(OR(E105=$O$1,E105=$P$1,E106=$O$1,E106=$P$1,E107=$O$1,E107=$P$1),0,1)))</f>
        <v/>
      </c>
      <c r="S105" s="128" t="str">
        <f>IF($A105&gt;='243way_Regular Symbol'!H$16,"",IF(F105=0,"",IF(OR(F105=$O$1,F105=$P$1,F106=$O$1,F106=$P$1,F107=$O$1,F107=$P$1),0,1)))</f>
        <v/>
      </c>
      <c r="U105" s="342" t="str">
        <f>IF($A105&gt;='243way_Regular Symbol'!D$16,"",IF(B105=0,"",IF(OR(B105=$U$1,B105=$V$1,B106=$U$1,B106=$V$1,B107=$U$1,B107=$V$1),0,1)))</f>
        <v/>
      </c>
      <c r="V105" s="2" t="str">
        <f>IF($A105&gt;='243way_Regular Symbol'!E$16,"",IF(C105=0,"",IF(OR(C105=$U$1,C105=$V$1,C106=$U$1,C106=$V$1,C107=$U$1,C107=$V$1),0,1)))</f>
        <v/>
      </c>
      <c r="W105" s="2" t="str">
        <f>IF($A105&gt;='243way_Regular Symbol'!F$16,"",IF(D105=0,"",IF(OR(D105=$U$1,D105=$V$1,D106=$U$1,D106=$V$1,D107=$U$1,D107=$V$1),0,1)))</f>
        <v/>
      </c>
      <c r="X105" s="2" t="str">
        <f>IF($A105&gt;='243way_Regular Symbol'!G$16,"",IF(E105=0,"",IF(OR(E105=$U$1,E105=$V$1,E106=$U$1,E106=$V$1,E107=$U$1,E107=$V$1),0,1)))</f>
        <v/>
      </c>
      <c r="Y105" s="128" t="str">
        <f>IF($A105&gt;='243way_Regular Symbol'!H$16,"",IF(F105=0,"",IF(OR(F105=$U$1,F105=$V$1,F106=$U$1,F106=$V$1,F107=$U$1,F107=$V$1),0,1)))</f>
        <v/>
      </c>
      <c r="AA105" s="342" t="str">
        <f>IF($A105&gt;='243way_Regular Symbol'!D$16,"",IF(B105=0,"",IF(OR(B105=$AA$1,B105=$AB$1,B106=$AA$1,B106=$AB$1,B107=$AA$1,,B107=$AB$1),0,1)))</f>
        <v/>
      </c>
      <c r="AB105" s="2" t="str">
        <f>IF($A105&gt;='243way_Regular Symbol'!E$16,"",IF(C105=0,"",IF(OR(C105=$AA$1,C105=$AB$1,C106=$AA$1,C106=$AB$1,C107=$AA$1,,C107=$AB$1),0,1)))</f>
        <v/>
      </c>
      <c r="AC105" s="2" t="str">
        <f>IF($A105&gt;='243way_Regular Symbol'!F$16,"",IF(D105=0,"",IF(OR(D105=$AA$1,D105=$AB$1,D106=$AA$1,D106=$AB$1,D107=$AA$1,,D107=$AB$1),0,1)))</f>
        <v/>
      </c>
      <c r="AD105" s="2" t="str">
        <f>IF($A105&gt;='243way_Regular Symbol'!G$16,"",IF(E105=0,"",IF(OR(E105=$AA$1,E105=$AB$1,E106=$AA$1,E106=$AB$1,E107=$AA$1,,E107=$AB$1),0,1)))</f>
        <v/>
      </c>
      <c r="AE105" s="128" t="str">
        <f>IF($A105&gt;='243way_Regular Symbol'!H$16,"",IF(F105=0,"",IF(OR(F105=$AA$1,F105=$AB$1,F106=$AA$1,F106=$AB$1,F107=$AA$1,,F107=$AB$1),0,1)))</f>
        <v/>
      </c>
      <c r="AG105" s="342" t="str">
        <f>IF($A105&gt;='243way_Regular Symbol'!D$16,"",IF(B105=0,"",IF(OR(B105=$AG$1,B105=$AH$1,B106=$AG$1,B106=$AH$1,B107=$AG$1,B107=$AH$1),0,1)))</f>
        <v/>
      </c>
      <c r="AH105" s="2" t="str">
        <f>IF($A105&gt;='243way_Regular Symbol'!E$16,"",IF(C105=0,"",IF(OR(C105=$AG$1,C105=$AH$1,C106=$AG$1,C106=$AH$1,C107=$AG$1,C107=$AH$1),0,1)))</f>
        <v/>
      </c>
      <c r="AI105" s="2" t="str">
        <f>IF($A105&gt;='243way_Regular Symbol'!F$16,"",IF(D105=0,"",IF(OR(D105=$AG$1,D105=$AH$1,D106=$AG$1,D106=$AH$1,D107=$AG$1,D107=$AH$1),0,1)))</f>
        <v/>
      </c>
      <c r="AJ105" s="2" t="str">
        <f>IF($A105&gt;='243way_Regular Symbol'!G$16,"",IF(E105=0,"",IF(OR(E105=$AG$1,E105=$AH$1,E106=$AG$1,E106=$AH$1,E107=$AG$1,E107=$AH$1),0,1)))</f>
        <v/>
      </c>
      <c r="AK105" s="128" t="str">
        <f>IF($A105&gt;='243way_Regular Symbol'!H$16,"",IF(F105=0,"",IF(OR(F105=$AG$1,F105=$AH$1,F106=$AG$1,F106=$AH$1,F107=$AG$1,F107=$AH$1),0,1)))</f>
        <v/>
      </c>
      <c r="AM105" s="342" t="str">
        <f>IF($A105&gt;='243way_Regular Symbol'!D$16,"",IF(B105=0,"",IF(OR(B105=$AM$1,B105=$AN$1,B106=$AM$1,B106=$AN$1,B107=$AM$1,B107=$AN$1),0,1)))</f>
        <v/>
      </c>
      <c r="AN105" s="2" t="str">
        <f>IF($A105&gt;='243way_Regular Symbol'!E$16,"",IF(C105=0,"",IF(OR(C105=$AM$1,C105=$AN$1,C106=$AM$1,C106=$AN$1,C107=$AM$1,C107=$AN$1),0,1)))</f>
        <v/>
      </c>
      <c r="AO105" s="2" t="str">
        <f>IF($A105&gt;='243way_Regular Symbol'!F$16,"",IF(D105=0,"",IF(OR(D105=$AM$1,D105=$AN$1,D106=$AM$1,D106=$AN$1,D107=$AM$1,D107=$AN$1),0,1)))</f>
        <v/>
      </c>
      <c r="AP105" s="2" t="str">
        <f>IF($A105&gt;='243way_Regular Symbol'!G$16,"",IF(E105=0,"",IF(OR(E105=$AM$1,E105=$AN$1,E106=$AM$1,E106=$AN$1,E107=$AM$1,E107=$AN$1),0,1)))</f>
        <v/>
      </c>
      <c r="AQ105" s="128" t="str">
        <f>IF($A105&gt;='243way_Regular Symbol'!H$16,"",IF(F105=0,"",IF(OR(F105=$AM$1,F105=$AN$1,F106=$AM$1,F106=$AN$1,F107=$AM$1,F107=$AN$1),0,1)))</f>
        <v/>
      </c>
      <c r="AS105" s="342" t="str">
        <f>IF($A105&gt;='243way_Regular Symbol'!D$16,"",IF(B105=0,"",IF(OR(B105=$AM$1,B105=$AT$1,B106=$AM$1,B106=$AT$1,B107=$AM$1,B107=$AT$1),0,1)))</f>
        <v/>
      </c>
      <c r="AT105" s="2" t="str">
        <f>IF($A105&gt;='243way_Regular Symbol'!E$16,"",IF(C105=0,"",IF(OR(C105=$AM$1,C105=$AT$1,C106=$AM$1,C106=$AT$1,C107=$AM$1,C107=$AT$1),0,1)))</f>
        <v/>
      </c>
      <c r="AU105" s="2" t="str">
        <f>IF($A105&gt;='243way_Regular Symbol'!F$16,"",IF(D105=0,"",IF(OR(D105=$AM$1,D105=$AT$1,D106=$AM$1,D106=$AT$1,D107=$AM$1,D107=$AT$1),0,1)))</f>
        <v/>
      </c>
      <c r="AV105" s="2" t="str">
        <f>IF($A105&gt;='243way_Regular Symbol'!G$16,"",IF(E105=0,"",IF(OR(E105=$AM$1,E105=$AT$1,E106=$AM$1,E106=$AT$1,E107=$AM$1,E107=$AT$1),0,1)))</f>
        <v/>
      </c>
      <c r="AW105" s="128" t="str">
        <f>IF($A105&gt;='243way_Regular Symbol'!H$16,"",IF(F105=0,"",IF(OR(F105=$AM$1,F105=$AT$1,F106=$AM$1,F106=$AT$1,F107=$AM$1,F107=$AT$1),0,1)))</f>
        <v/>
      </c>
      <c r="AY105" s="342"/>
      <c r="AZ105" s="2"/>
      <c r="BA105" s="2" t="str">
        <f>IF($A105&gt;='243way_Regular Symbol'!F$16,"",COUNTIF(D105:D107,$AZ$1))</f>
        <v/>
      </c>
      <c r="BB105" s="2" t="str">
        <f>IF($A105&gt;='243way_Regular Symbol'!G$16,"",COUNTIF(E105:E107,$AZ$1))</f>
        <v/>
      </c>
      <c r="BC105" s="2" t="str">
        <f>IF($A105&gt;='243way_Regular Symbol'!H$16,"",COUNTIF(F105:F107,$AZ$1))</f>
        <v/>
      </c>
      <c r="BE105" s="342" t="str">
        <f>IF($A105&gt;='243way_Regular Symbol'!D$16,"",IF(B105=0,"",IF(OR(B105=$AM$1,B105=$BF$1,B106=$AM$1,B106=$BF$1,B107=$AM$1,B107=$BF$1),1,0)))</f>
        <v/>
      </c>
      <c r="BF105" s="342" t="str">
        <f>IF($A105&gt;='243way_Regular Symbol'!E$16,"",IF(C105=0,"",IF(OR(C105=$AM$1,C105=$BF$1,C106=$AM$1,C106=$BF$1,C107=$AM$1,C107=$BF$1),1,0)))</f>
        <v/>
      </c>
      <c r="BG105" s="342" t="str">
        <f>IF($A105&gt;='243way_Regular Symbol'!F$16,"",IF(D105=0,"",IF(OR(D105=$AM$1,D105=$BF$1,D106=$AM$1,D106=$BF$1,D107=$AM$1,D107=$BF$1),1,0)))</f>
        <v/>
      </c>
      <c r="BH105" s="342" t="str">
        <f>IF($A105&gt;='243way_Regular Symbol'!G$16,"",IF(E105=0,"",IF(OR(E105=$AM$1,E105=$BF$1,E106=$AM$1,E106=$BF$1,E107=$AM$1,E107=$BF$1),1,0)))</f>
        <v/>
      </c>
      <c r="BI105" s="342" t="str">
        <f>IF($A105&gt;='243way_Regular Symbol'!H$16,"",IF(F105=0,"",IF(OR(F105=$AM$1,F105=$BF$1,F106=$AM$1,F106=$BF$1,F107=$AM$1,F107=$BF$1),1,0)))</f>
        <v/>
      </c>
      <c r="BK105" s="342" t="str">
        <f>IF($A105&gt;='243way_Regular Symbol'!D$16,"",IF(B105=0,"",IF(OR(B105=$AM$1,B105=$BL$1,B106=$AM$1,B106=$BL$1,B107=$AM$1,B107=$BL$1),0,1)))</f>
        <v/>
      </c>
      <c r="BL105" s="2" t="str">
        <f>IF($A105&gt;='243way_Regular Symbol'!E$16,"",IF(C105=0,"",IF(OR(C105=$AM$1,C105=$BL$1,C106=$AM$1,C106=$BL$1,C107=$AM$1,C107=$BL$1),0,1)))</f>
        <v/>
      </c>
      <c r="BM105" s="2" t="str">
        <f>IF($A105&gt;='243way_Regular Symbol'!F$16,"",IF(D105=0,"",IF(OR(D105=$AM$1,D105=$BL$1,D106=$AM$1,D106=$BL$1,D107=$AM$1,D107=$BL$1),0,1)))</f>
        <v/>
      </c>
      <c r="BN105" s="2" t="str">
        <f>IF($A105&gt;='243way_Regular Symbol'!G$16,"",IF(E105=0,"",IF(OR(E105=$AM$1,E105=$BL$1,E106=$AM$1,E106=$BL$1,E107=$AM$1,E107=$BL$1),0,1)))</f>
        <v/>
      </c>
      <c r="BO105" s="128" t="str">
        <f>IF($A105&gt;='243way_Regular Symbol'!H$16,"",IF(F105=0,"",IF(OR(F105=$AM$1,F105=$BL$1,F106=$AM$1,F106=$BL$1,F107=$AM$1,F107=$BL$1),0,1)))</f>
        <v/>
      </c>
      <c r="BQ105" s="2" t="str">
        <f>IF($A105&gt;='243way_Regular Symbol'!D$16,"",IF(B105=0,"",IF(OR(B105=$BQ$1,B105=$BR$1,B106=$BQ$1,B106=$BR$1,B107=$BQ$1,B107=$BR$1),0,1)))</f>
        <v/>
      </c>
      <c r="BR105" s="2" t="str">
        <f>IF($A105&gt;='243way_Regular Symbol'!E$16,"",IF(C105=0,"",IF(OR(C105=$BQ$1,C105=$BR$1,C106=$BQ$1,C106=$BR$1,C107=$BQ$1,C107=$BR$1),0,1)))</f>
        <v/>
      </c>
      <c r="BS105" s="2" t="str">
        <f>IF($A105&gt;='243way_Regular Symbol'!F$16,"",IF(D105=0,"",IF(OR(D105=$BQ$1,D105=$BR$1,D106=$BQ$1,D106=$BR$1,D107=$BQ$1,D107=$BR$1),0,1)))</f>
        <v/>
      </c>
      <c r="BT105" s="2" t="str">
        <f>IF($A105&gt;='243way_Regular Symbol'!G$16,"",IF(E105=0,"",IF(OR(E105=$BQ$1,E105=$BR$1,E106=$BQ$1,E106=$BR$1,E107=$BQ$1,E107=$BR$1),0,1)))</f>
        <v/>
      </c>
      <c r="BU105" s="2" t="str">
        <f>IF($A105&gt;='243way_Regular Symbol'!H$16,"",IF(F105=0,"",IF(OR(F105=$BQ$1,F105=$BR$1,F106=$BQ$1,F106=$BR$1,F107=$BQ$1,F107=$BR$1),0,1)))</f>
        <v/>
      </c>
      <c r="BW105" s="2" t="str">
        <f>IF($A105&gt;='243way_Regular Symbol'!D$16,"",IF(B105=0,"",IF(OR(B105=$BW$1,B106=$BW$1,B107=$BW$1,B105=$BX$1,B106=$BX$1,B107=$BX$1),0,1)))</f>
        <v/>
      </c>
      <c r="BX105" s="2" t="str">
        <f>IF($A105&gt;='243way_Regular Symbol'!E$16,"",IF(C105=0,"",IF(OR(C105=$BW$1,C106=$BW$1,C107=$BW$1,C105=$BX$1,C106=$BX$1,C107=$BX$1),0,1)))</f>
        <v/>
      </c>
      <c r="BY105" s="2" t="str">
        <f>IF($A105&gt;='243way_Regular Symbol'!F$16,"",IF(D105=0,"",IF(OR(D105=$BW$1,D106=$BW$1,D107=$BW$1,D105=$BX$1,D106=$BX$1,D107=$BX$1),0,1)))</f>
        <v/>
      </c>
      <c r="BZ105" s="2" t="str">
        <f>IF($A105&gt;='243way_Regular Symbol'!G$16,"",IF(E105=0,"",IF(OR(E105=$BW$1,E106=$BW$1,E107=$BW$1,E105=$BX$1,E106=$BX$1,E107=$BX$1),0,1)))</f>
        <v/>
      </c>
      <c r="CA105" s="2" t="str">
        <f>IF($A105&gt;='243way_Regular Symbol'!H$16,"",IF(F105=0,"",IF(OR(F105=$BW$1,F106=$BW$1,F107=$BW$1,F105=$BX$1,F106=$BX$1,F107=$BX$1),0,1)))</f>
        <v/>
      </c>
      <c r="CC105" s="2" t="str">
        <f>IF($A105&gt;='243way_Regular Symbol'!D$16,"",IF(B105=0,"",IF(OR(B105=$BW$1,B106=$BW$1,B107=$BW$1,B105=$CD$1,B106=$CD$1,B107=$CD$1),0,1)))</f>
        <v/>
      </c>
      <c r="CD105" s="2" t="str">
        <f>IF($A105&gt;='243way_Regular Symbol'!E$16,"",IF(C105=0,"",IF(OR(C105=$BW$1,C106=$BW$1,C107=$BW$1,C105=$CD$1,C106=$CD$1,C107=$CD$1),0,1)))</f>
        <v/>
      </c>
      <c r="CE105" s="2" t="str">
        <f>IF($A105&gt;='243way_Regular Symbol'!F$16,"",IF(D105=0,"",IF(OR(D105=$BW$1,D106=$BW$1,D107=$BW$1,D105=$CD$1,D106=$CD$1,D107=$CD$1),0,1)))</f>
        <v/>
      </c>
      <c r="CF105" s="2" t="str">
        <f>IF($A105&gt;='243way_Regular Symbol'!G$16,"",IF(E105=0,"",IF(OR(E105=$BW$1,E106=$BW$1,E107=$BW$1,E105=$CD$1,E106=$CD$1,E107=$CD$1),0,1)))</f>
        <v/>
      </c>
      <c r="CG105" s="2" t="str">
        <f>IF($A105&gt;='243way_Regular Symbol'!H$16,"",IF(F105=0,"",IF(OR(F105=$BW$1,F106=$BW$1,F107=$BW$1,F105=$CD$1,F106=$CD$1,F107=$CD$1),0,1)))</f>
        <v/>
      </c>
      <c r="CI105" s="2" t="str">
        <f>IF($A105&gt;='243way_Regular Symbol'!D$16,"",IF(B105=0,"",IF(OR(B105=$BW$1,B106=$BW$1,B107=$BW$1,B105=$CJ$1,B106=$CJ$1,B107=$CJ$1),0,1)))</f>
        <v/>
      </c>
      <c r="CJ105" s="2" t="str">
        <f>IF($A105&gt;='243way_Regular Symbol'!E$16,"",IF(C105=0,"",IF(OR(C105=$BW$1,C106=$BW$1,C107=$BW$1,C105=$CJ$1,C106=$CJ$1,C107=$CJ$1),0,1)))</f>
        <v/>
      </c>
      <c r="CK105" s="2" t="str">
        <f>IF($A105&gt;='243way_Regular Symbol'!F$16,"",IF(D105=0,"",IF(OR(D105=$BW$1,D106=$BW$1,D107=$BW$1,D105=$CJ$1,D106=$CJ$1,D107=$CJ$1),0,1)))</f>
        <v/>
      </c>
      <c r="CL105" s="2" t="str">
        <f>IF($A105&gt;='243way_Regular Symbol'!G$16,"",IF(E105=0,"",IF(OR(E105=$BW$1,E106=$BW$1,E107=$BW$1,E105=$CJ$1,E106=$CJ$1,E107=$CJ$1),0,1)))</f>
        <v/>
      </c>
      <c r="CM105" s="2" t="str">
        <f>IF($A105&gt;='243way_Regular Symbol'!H$16,"",IF(F105=0,"",IF(OR(F105=$BW$1,F106=$BW$1,F107=$BW$1,F105=$CJ$1,F106=$CJ$1,F107=$CJ$1),0,1)))</f>
        <v/>
      </c>
      <c r="CO105" s="2" t="str">
        <f>IF($A105&gt;='243way_Regular Symbol'!D$16,"",IF(B105=0,"",IF(OR(B105=$BW$1,B106=$BW$1,B107=$BW$1,B105=$CP$1,B106=$CP$1,B107=$CP$1),0,1)))</f>
        <v/>
      </c>
      <c r="CP105" s="2" t="str">
        <f>IF($A105&gt;='243way_Regular Symbol'!E$16,"",IF(C105=0,"",IF(OR(C105=$BW$1,C106=$BW$1,C107=$BW$1,C105=$CP$1,C106=$CP$1,C107=$CP$1),0,1)))</f>
        <v/>
      </c>
      <c r="CQ105" s="2" t="str">
        <f>IF($A105&gt;='243way_Regular Symbol'!F$16,"",IF(D105=0,"",IF(OR(D105=$BW$1,D106=$BW$1,D107=$BW$1,D105=$CP$1,D106=$CP$1,D107=$CP$1),0,1)))</f>
        <v/>
      </c>
      <c r="CR105" s="2" t="str">
        <f>IF($A105&gt;='243way_Regular Symbol'!G$16,"",IF(E105=0,"",IF(OR(E105=$BW$1,E106=$BW$1,E107=$BW$1,E105=$CP$1,E106=$CP$1,E107=$CP$1),0,1)))</f>
        <v/>
      </c>
      <c r="CS105" s="2" t="str">
        <f>IF($A105&gt;='243way_Regular Symbol'!H$16,"",IF(F105=0,"",IF(OR(F105=$BW$1,F106=$BW$1,F107=$BW$1,F105=$CP$1,F106=$CP$1,F107=$CP$1),0,1)))</f>
        <v/>
      </c>
      <c r="CU105" s="2" t="str">
        <f>IF($A105&gt;='243way_Regular Symbol'!D$16,"",IF(B105=0,"",IF(OR(B105=$BW$1,B106=$BW$1,B107=$BW$1,B105=$CV$1,B106=$CV$1,B107=$CV$1),0,1)))</f>
        <v/>
      </c>
      <c r="CV105" s="2" t="str">
        <f>IF($A105&gt;='243way_Regular Symbol'!E$16,"",IF(C105=0,"",IF(OR(C105=$BW$1,C106=$BW$1,C107=$BW$1,C105=$CV$1,C106=$CV$1,C107=$CV$1),0,1)))</f>
        <v/>
      </c>
      <c r="CW105" s="2" t="str">
        <f>IF($A105&gt;='243way_Regular Symbol'!F$16,"",IF(D105=0,"",IF(OR(D105=$BW$1,D106=$BW$1,D107=$BW$1,D105=$CV$1,D106=$CV$1,D107=$CV$1),0,1)))</f>
        <v/>
      </c>
      <c r="CX105" s="2" t="str">
        <f>IF($A105&gt;='243way_Regular Symbol'!G$16,"",IF(E105=0,"",IF(OR(E105=$BW$1,E106=$BW$1,E107=$BW$1,E105=$CV$1,E106=$CV$1,E107=$CV$1),0,1)))</f>
        <v/>
      </c>
      <c r="CY105" s="2" t="str">
        <f>IF($A105&gt;='243way_Regular Symbol'!H$16,"",IF(F105=0,"",IF(OR(F105=$BW$1,F106=$BW$1,F107=$BW$1,F105=$CV$1,F106=$CV$1,F107=$CV$1),0,1)))</f>
        <v/>
      </c>
    </row>
    <row r="106" spans="1:103">
      <c r="A106" s="341">
        <f>IF('243way_Regular Symbol'!L105="","",'243way_Regular Symbol'!L105)</f>
        <v>102</v>
      </c>
      <c r="B106" s="184" t="str">
        <f>IF('243way_Regular Symbol'!M105="",
IF($A106-'243way_Regular Symbol'!D$16&gt;='243way_RegularＸ_W()'!B$2-1,"",VLOOKUP($A106-'243way_Regular Symbol'!D$16,'243way_Regular Symbol'!$L$3:$Q$250,'243way_RegularＸ_W()'!B$3+1,FALSE)),
'243way_Regular Symbol'!M105)</f>
        <v/>
      </c>
      <c r="C106" s="184" t="str">
        <f>IF('243way_Regular Symbol'!N105="",
IF($A106-'243way_Regular Symbol'!E$16&gt;='243way_RegularＸ_W()'!C$2-1,"",VLOOKUP($A106-'243way_Regular Symbol'!E$16,'243way_Regular Symbol'!$L$3:$Q$250,'243way_RegularＸ_W()'!C$3+1,FALSE)),
'243way_Regular Symbol'!N105)</f>
        <v/>
      </c>
      <c r="D106" s="184" t="str">
        <f>IF('243way_Regular Symbol'!O105="",
IF($A106-'243way_Regular Symbol'!F$16&gt;='243way_RegularＸ_W()'!D$2-1,"",VLOOKUP($A106-'243way_Regular Symbol'!F$16,'243way_Regular Symbol'!$L$3:$Q$250,'243way_RegularＸ_W()'!D$3+1,FALSE)),
'243way_Regular Symbol'!O105)</f>
        <v/>
      </c>
      <c r="E106" s="184" t="str">
        <f>IF('243way_Regular Symbol'!P105="",
IF($A106-'243way_Regular Symbol'!G$16&gt;='243way_RegularＸ_W()'!E$2-1,"",VLOOKUP($A106-'243way_Regular Symbol'!G$16,'243way_Regular Symbol'!$L$3:$Q$250,'243way_RegularＸ_W()'!E$3+1,FALSE)),
'243way_Regular Symbol'!P105)</f>
        <v/>
      </c>
      <c r="F106" s="184" t="str">
        <f>IF('243way_Regular Symbol'!Q105="",
IF($A106-'243way_Regular Symbol'!H$16&gt;='243way_RegularＸ_W()'!F$2-1,"",VLOOKUP($A106-'243way_Regular Symbol'!H$16,'243way_Regular Symbol'!$L$3:$Q$250,'243way_RegularＸ_W()'!F$3+1,FALSE)),
'243way_Regular Symbol'!Q105)</f>
        <v/>
      </c>
      <c r="O106" s="342" t="str">
        <f>IF($A106&gt;='243way_Regular Symbol'!D$16,"",IF(B106=0,"",IF(OR(B106=$O$1,B106=$P$1,B107=$O$1,B107=$P$1,B108=$O$1,B108=$P$1),0,1)))</f>
        <v/>
      </c>
      <c r="P106" s="2" t="str">
        <f>IF($A106&gt;='243way_Regular Symbol'!E$16,"",IF(C106=0,"",IF(OR(C106=$O$1,C106=$P$1,C107=$O$1,C107=$P$1,C108=$O$1,C108=$P$1),0,1)))</f>
        <v/>
      </c>
      <c r="Q106" s="2" t="str">
        <f>IF($A106&gt;='243way_Regular Symbol'!F$16,"",IF(D106=0,"",IF(OR(D106=$O$1,D106=$P$1,D107=$O$1,D107=$P$1,D108=$O$1,D108=$P$1),0,1)))</f>
        <v/>
      </c>
      <c r="R106" s="2" t="str">
        <f>IF($A106&gt;='243way_Regular Symbol'!G$16,"",IF(E106=0,"",IF(OR(E106=$O$1,E106=$P$1,E107=$O$1,E107=$P$1,E108=$O$1,E108=$P$1),0,1)))</f>
        <v/>
      </c>
      <c r="S106" s="128" t="str">
        <f>IF($A106&gt;='243way_Regular Symbol'!H$16,"",IF(F106=0,"",IF(OR(F106=$O$1,F106=$P$1,F107=$O$1,F107=$P$1,F108=$O$1,F108=$P$1),0,1)))</f>
        <v/>
      </c>
      <c r="U106" s="342" t="str">
        <f>IF($A106&gt;='243way_Regular Symbol'!D$16,"",IF(B106=0,"",IF(OR(B106=$U$1,B106=$V$1,B107=$U$1,B107=$V$1,B108=$U$1,B108=$V$1),0,1)))</f>
        <v/>
      </c>
      <c r="V106" s="2" t="str">
        <f>IF($A106&gt;='243way_Regular Symbol'!E$16,"",IF(C106=0,"",IF(OR(C106=$U$1,C106=$V$1,C107=$U$1,C107=$V$1,C108=$U$1,C108=$V$1),0,1)))</f>
        <v/>
      </c>
      <c r="W106" s="2" t="str">
        <f>IF($A106&gt;='243way_Regular Symbol'!F$16,"",IF(D106=0,"",IF(OR(D106=$U$1,D106=$V$1,D107=$U$1,D107=$V$1,D108=$U$1,D108=$V$1),0,1)))</f>
        <v/>
      </c>
      <c r="X106" s="2" t="str">
        <f>IF($A106&gt;='243way_Regular Symbol'!G$16,"",IF(E106=0,"",IF(OR(E106=$U$1,E106=$V$1,E107=$U$1,E107=$V$1,E108=$U$1,E108=$V$1),0,1)))</f>
        <v/>
      </c>
      <c r="Y106" s="128" t="str">
        <f>IF($A106&gt;='243way_Regular Symbol'!H$16,"",IF(F106=0,"",IF(OR(F106=$U$1,F106=$V$1,F107=$U$1,F107=$V$1,F108=$U$1,F108=$V$1),0,1)))</f>
        <v/>
      </c>
      <c r="AA106" s="342" t="str">
        <f>IF($A106&gt;='243way_Regular Symbol'!D$16,"",IF(B106=0,"",IF(OR(B106=$AA$1,B106=$AB$1,B107=$AA$1,B107=$AB$1,B108=$AA$1,,B108=$AB$1),0,1)))</f>
        <v/>
      </c>
      <c r="AB106" s="2" t="str">
        <f>IF($A106&gt;='243way_Regular Symbol'!E$16,"",IF(C106=0,"",IF(OR(C106=$AA$1,C106=$AB$1,C107=$AA$1,C107=$AB$1,C108=$AA$1,,C108=$AB$1),0,1)))</f>
        <v/>
      </c>
      <c r="AC106" s="2" t="str">
        <f>IF($A106&gt;='243way_Regular Symbol'!F$16,"",IF(D106=0,"",IF(OR(D106=$AA$1,D106=$AB$1,D107=$AA$1,D107=$AB$1,D108=$AA$1,,D108=$AB$1),0,1)))</f>
        <v/>
      </c>
      <c r="AD106" s="2" t="str">
        <f>IF($A106&gt;='243way_Regular Symbol'!G$16,"",IF(E106=0,"",IF(OR(E106=$AA$1,E106=$AB$1,E107=$AA$1,E107=$AB$1,E108=$AA$1,,E108=$AB$1),0,1)))</f>
        <v/>
      </c>
      <c r="AE106" s="128" t="str">
        <f>IF($A106&gt;='243way_Regular Symbol'!H$16,"",IF(F106=0,"",IF(OR(F106=$AA$1,F106=$AB$1,F107=$AA$1,F107=$AB$1,F108=$AA$1,,F108=$AB$1),0,1)))</f>
        <v/>
      </c>
      <c r="AG106" s="342" t="str">
        <f>IF($A106&gt;='243way_Regular Symbol'!D$16,"",IF(B106=0,"",IF(OR(B106=$AG$1,B106=$AH$1,B107=$AG$1,B107=$AH$1,B108=$AG$1,B108=$AH$1),0,1)))</f>
        <v/>
      </c>
      <c r="AH106" s="2" t="str">
        <f>IF($A106&gt;='243way_Regular Symbol'!E$16,"",IF(C106=0,"",IF(OR(C106=$AG$1,C106=$AH$1,C107=$AG$1,C107=$AH$1,C108=$AG$1,C108=$AH$1),0,1)))</f>
        <v/>
      </c>
      <c r="AI106" s="2" t="str">
        <f>IF($A106&gt;='243way_Regular Symbol'!F$16,"",IF(D106=0,"",IF(OR(D106=$AG$1,D106=$AH$1,D107=$AG$1,D107=$AH$1,D108=$AG$1,D108=$AH$1),0,1)))</f>
        <v/>
      </c>
      <c r="AJ106" s="2" t="str">
        <f>IF($A106&gt;='243way_Regular Symbol'!G$16,"",IF(E106=0,"",IF(OR(E106=$AG$1,E106=$AH$1,E107=$AG$1,E107=$AH$1,E108=$AG$1,E108=$AH$1),0,1)))</f>
        <v/>
      </c>
      <c r="AK106" s="128" t="str">
        <f>IF($A106&gt;='243way_Regular Symbol'!H$16,"",IF(F106=0,"",IF(OR(F106=$AG$1,F106=$AH$1,F107=$AG$1,F107=$AH$1,F108=$AG$1,F108=$AH$1),0,1)))</f>
        <v/>
      </c>
      <c r="AM106" s="342" t="str">
        <f>IF($A106&gt;='243way_Regular Symbol'!D$16,"",IF(B106=0,"",IF(OR(B106=$AM$1,B106=$AN$1,B107=$AM$1,B107=$AN$1,B108=$AM$1,B108=$AN$1),0,1)))</f>
        <v/>
      </c>
      <c r="AN106" s="2" t="str">
        <f>IF($A106&gt;='243way_Regular Symbol'!E$16,"",IF(C106=0,"",IF(OR(C106=$AM$1,C106=$AN$1,C107=$AM$1,C107=$AN$1,C108=$AM$1,C108=$AN$1),0,1)))</f>
        <v/>
      </c>
      <c r="AO106" s="2" t="str">
        <f>IF($A106&gt;='243way_Regular Symbol'!F$16,"",IF(D106=0,"",IF(OR(D106=$AM$1,D106=$AN$1,D107=$AM$1,D107=$AN$1,D108=$AM$1,D108=$AN$1),0,1)))</f>
        <v/>
      </c>
      <c r="AP106" s="2" t="str">
        <f>IF($A106&gt;='243way_Regular Symbol'!G$16,"",IF(E106=0,"",IF(OR(E106=$AM$1,E106=$AN$1,E107=$AM$1,E107=$AN$1,E108=$AM$1,E108=$AN$1),0,1)))</f>
        <v/>
      </c>
      <c r="AQ106" s="128" t="str">
        <f>IF($A106&gt;='243way_Regular Symbol'!H$16,"",IF(F106=0,"",IF(OR(F106=$AM$1,F106=$AN$1,F107=$AM$1,F107=$AN$1,F108=$AM$1,F108=$AN$1),0,1)))</f>
        <v/>
      </c>
      <c r="AS106" s="342" t="str">
        <f>IF($A106&gt;='243way_Regular Symbol'!D$16,"",IF(B106=0,"",IF(OR(B106=$AM$1,B106=$AT$1,B107=$AM$1,B107=$AT$1,B108=$AM$1,B108=$AT$1),0,1)))</f>
        <v/>
      </c>
      <c r="AT106" s="2" t="str">
        <f>IF($A106&gt;='243way_Regular Symbol'!E$16,"",IF(C106=0,"",IF(OR(C106=$AM$1,C106=$AT$1,C107=$AM$1,C107=$AT$1,C108=$AM$1,C108=$AT$1),0,1)))</f>
        <v/>
      </c>
      <c r="AU106" s="2" t="str">
        <f>IF($A106&gt;='243way_Regular Symbol'!F$16,"",IF(D106=0,"",IF(OR(D106=$AM$1,D106=$AT$1,D107=$AM$1,D107=$AT$1,D108=$AM$1,D108=$AT$1),0,1)))</f>
        <v/>
      </c>
      <c r="AV106" s="2" t="str">
        <f>IF($A106&gt;='243way_Regular Symbol'!G$16,"",IF(E106=0,"",IF(OR(E106=$AM$1,E106=$AT$1,E107=$AM$1,E107=$AT$1,E108=$AM$1,E108=$AT$1),0,1)))</f>
        <v/>
      </c>
      <c r="AW106" s="128" t="str">
        <f>IF($A106&gt;='243way_Regular Symbol'!H$16,"",IF(F106=0,"",IF(OR(F106=$AM$1,F106=$AT$1,F107=$AM$1,F107=$AT$1,F108=$AM$1,F108=$AT$1),0,1)))</f>
        <v/>
      </c>
      <c r="AY106" s="342"/>
      <c r="AZ106" s="2"/>
      <c r="BA106" s="2" t="str">
        <f>IF($A106&gt;='243way_Regular Symbol'!F$16,"",COUNTIF(D106:D108,$AZ$1))</f>
        <v/>
      </c>
      <c r="BB106" s="2" t="str">
        <f>IF($A106&gt;='243way_Regular Symbol'!G$16,"",COUNTIF(E106:E108,$AZ$1))</f>
        <v/>
      </c>
      <c r="BC106" s="2" t="str">
        <f>IF($A106&gt;='243way_Regular Symbol'!H$16,"",COUNTIF(F106:F108,$AZ$1))</f>
        <v/>
      </c>
      <c r="BE106" s="342" t="str">
        <f>IF($A106&gt;='243way_Regular Symbol'!D$16,"",IF(B106=0,"",IF(OR(B106=$AM$1,B106=$BF$1,B107=$AM$1,B107=$BF$1,B108=$AM$1,B108=$BF$1),1,0)))</f>
        <v/>
      </c>
      <c r="BF106" s="342" t="str">
        <f>IF($A106&gt;='243way_Regular Symbol'!E$16,"",IF(C106=0,"",IF(OR(C106=$AM$1,C106=$BF$1,C107=$AM$1,C107=$BF$1,C108=$AM$1,C108=$BF$1),1,0)))</f>
        <v/>
      </c>
      <c r="BG106" s="342" t="str">
        <f>IF($A106&gt;='243way_Regular Symbol'!F$16,"",IF(D106=0,"",IF(OR(D106=$AM$1,D106=$BF$1,D107=$AM$1,D107=$BF$1,D108=$AM$1,D108=$BF$1),1,0)))</f>
        <v/>
      </c>
      <c r="BH106" s="342" t="str">
        <f>IF($A106&gt;='243way_Regular Symbol'!G$16,"",IF(E106=0,"",IF(OR(E106=$AM$1,E106=$BF$1,E107=$AM$1,E107=$BF$1,E108=$AM$1,E108=$BF$1),1,0)))</f>
        <v/>
      </c>
      <c r="BI106" s="342" t="str">
        <f>IF($A106&gt;='243way_Regular Symbol'!H$16,"",IF(F106=0,"",IF(OR(F106=$AM$1,F106=$BF$1,F107=$AM$1,F107=$BF$1,F108=$AM$1,F108=$BF$1),1,0)))</f>
        <v/>
      </c>
      <c r="BK106" s="342" t="str">
        <f>IF($A106&gt;='243way_Regular Symbol'!D$16,"",IF(B106=0,"",IF(OR(B106=$AM$1,B106=$BL$1,B107=$AM$1,B107=$BL$1,B108=$AM$1,B108=$BL$1),0,1)))</f>
        <v/>
      </c>
      <c r="BL106" s="2" t="str">
        <f>IF($A106&gt;='243way_Regular Symbol'!E$16,"",IF(C106=0,"",IF(OR(C106=$AM$1,C106=$BL$1,C107=$AM$1,C107=$BL$1,C108=$AM$1,C108=$BL$1),0,1)))</f>
        <v/>
      </c>
      <c r="BM106" s="2" t="str">
        <f>IF($A106&gt;='243way_Regular Symbol'!F$16,"",IF(D106=0,"",IF(OR(D106=$AM$1,D106=$BL$1,D107=$AM$1,D107=$BL$1,D108=$AM$1,D108=$BL$1),0,1)))</f>
        <v/>
      </c>
      <c r="BN106" s="2" t="str">
        <f>IF($A106&gt;='243way_Regular Symbol'!G$16,"",IF(E106=0,"",IF(OR(E106=$AM$1,E106=$BL$1,E107=$AM$1,E107=$BL$1,E108=$AM$1,E108=$BL$1),0,1)))</f>
        <v/>
      </c>
      <c r="BO106" s="128" t="str">
        <f>IF($A106&gt;='243way_Regular Symbol'!H$16,"",IF(F106=0,"",IF(OR(F106=$AM$1,F106=$BL$1,F107=$AM$1,F107=$BL$1,F108=$AM$1,F108=$BL$1),0,1)))</f>
        <v/>
      </c>
      <c r="BQ106" s="2" t="str">
        <f>IF($A106&gt;='243way_Regular Symbol'!D$16,"",IF(B106=0,"",IF(OR(B106=$BQ$1,B106=$BR$1,B107=$BQ$1,B107=$BR$1,B108=$BQ$1,B108=$BR$1),0,1)))</f>
        <v/>
      </c>
      <c r="BR106" s="2" t="str">
        <f>IF($A106&gt;='243way_Regular Symbol'!E$16,"",IF(C106=0,"",IF(OR(C106=$BQ$1,C106=$BR$1,C107=$BQ$1,C107=$BR$1,C108=$BQ$1,C108=$BR$1),0,1)))</f>
        <v/>
      </c>
      <c r="BS106" s="2" t="str">
        <f>IF($A106&gt;='243way_Regular Symbol'!F$16,"",IF(D106=0,"",IF(OR(D106=$BQ$1,D106=$BR$1,D107=$BQ$1,D107=$BR$1,D108=$BQ$1,D108=$BR$1),0,1)))</f>
        <v/>
      </c>
      <c r="BT106" s="2" t="str">
        <f>IF($A106&gt;='243way_Regular Symbol'!G$16,"",IF(E106=0,"",IF(OR(E106=$BQ$1,E106=$BR$1,E107=$BQ$1,E107=$BR$1,E108=$BQ$1,E108=$BR$1),0,1)))</f>
        <v/>
      </c>
      <c r="BU106" s="2" t="str">
        <f>IF($A106&gt;='243way_Regular Symbol'!H$16,"",IF(F106=0,"",IF(OR(F106=$BQ$1,F106=$BR$1,F107=$BQ$1,F107=$BR$1,F108=$BQ$1,F108=$BR$1),0,1)))</f>
        <v/>
      </c>
      <c r="BW106" s="2" t="str">
        <f>IF($A106&gt;='243way_Regular Symbol'!D$16,"",IF(B106=0,"",IF(OR(B106=$BW$1,B107=$BW$1,B108=$BW$1,B106=$BX$1,B107=$BX$1,B108=$BX$1),0,1)))</f>
        <v/>
      </c>
      <c r="BX106" s="2" t="str">
        <f>IF($A106&gt;='243way_Regular Symbol'!E$16,"",IF(C106=0,"",IF(OR(C106=$BW$1,C107=$BW$1,C108=$BW$1,C106=$BX$1,C107=$BX$1,C108=$BX$1),0,1)))</f>
        <v/>
      </c>
      <c r="BY106" s="2" t="str">
        <f>IF($A106&gt;='243way_Regular Symbol'!F$16,"",IF(D106=0,"",IF(OR(D106=$BW$1,D107=$BW$1,D108=$BW$1,D106=$BX$1,D107=$BX$1,D108=$BX$1),0,1)))</f>
        <v/>
      </c>
      <c r="BZ106" s="2" t="str">
        <f>IF($A106&gt;='243way_Regular Symbol'!G$16,"",IF(E106=0,"",IF(OR(E106=$BW$1,E107=$BW$1,E108=$BW$1,E106=$BX$1,E107=$BX$1,E108=$BX$1),0,1)))</f>
        <v/>
      </c>
      <c r="CA106" s="2" t="str">
        <f>IF($A106&gt;='243way_Regular Symbol'!H$16,"",IF(F106=0,"",IF(OR(F106=$BW$1,F107=$BW$1,F108=$BW$1,F106=$BX$1,F107=$BX$1,F108=$BX$1),0,1)))</f>
        <v/>
      </c>
      <c r="CC106" s="2" t="str">
        <f>IF($A106&gt;='243way_Regular Symbol'!D$16,"",IF(B106=0,"",IF(OR(B106=$BW$1,B107=$BW$1,B108=$BW$1,B106=$CD$1,B107=$CD$1,B108=$CD$1),0,1)))</f>
        <v/>
      </c>
      <c r="CD106" s="2" t="str">
        <f>IF($A106&gt;='243way_Regular Symbol'!E$16,"",IF(C106=0,"",IF(OR(C106=$BW$1,C107=$BW$1,C108=$BW$1,C106=$CD$1,C107=$CD$1,C108=$CD$1),0,1)))</f>
        <v/>
      </c>
      <c r="CE106" s="2" t="str">
        <f>IF($A106&gt;='243way_Regular Symbol'!F$16,"",IF(D106=0,"",IF(OR(D106=$BW$1,D107=$BW$1,D108=$BW$1,D106=$CD$1,D107=$CD$1,D108=$CD$1),0,1)))</f>
        <v/>
      </c>
      <c r="CF106" s="2" t="str">
        <f>IF($A106&gt;='243way_Regular Symbol'!G$16,"",IF(E106=0,"",IF(OR(E106=$BW$1,E107=$BW$1,E108=$BW$1,E106=$CD$1,E107=$CD$1,E108=$CD$1),0,1)))</f>
        <v/>
      </c>
      <c r="CG106" s="2" t="str">
        <f>IF($A106&gt;='243way_Regular Symbol'!H$16,"",IF(F106=0,"",IF(OR(F106=$BW$1,F107=$BW$1,F108=$BW$1,F106=$CD$1,F107=$CD$1,F108=$CD$1),0,1)))</f>
        <v/>
      </c>
      <c r="CI106" s="2" t="str">
        <f>IF($A106&gt;='243way_Regular Symbol'!D$16,"",IF(B106=0,"",IF(OR(B106=$BW$1,B107=$BW$1,B108=$BW$1,B106=$CJ$1,B107=$CJ$1,B108=$CJ$1),0,1)))</f>
        <v/>
      </c>
      <c r="CJ106" s="2" t="str">
        <f>IF($A106&gt;='243way_Regular Symbol'!E$16,"",IF(C106=0,"",IF(OR(C106=$BW$1,C107=$BW$1,C108=$BW$1,C106=$CJ$1,C107=$CJ$1,C108=$CJ$1),0,1)))</f>
        <v/>
      </c>
      <c r="CK106" s="2" t="str">
        <f>IF($A106&gt;='243way_Regular Symbol'!F$16,"",IF(D106=0,"",IF(OR(D106=$BW$1,D107=$BW$1,D108=$BW$1,D106=$CJ$1,D107=$CJ$1,D108=$CJ$1),0,1)))</f>
        <v/>
      </c>
      <c r="CL106" s="2" t="str">
        <f>IF($A106&gt;='243way_Regular Symbol'!G$16,"",IF(E106=0,"",IF(OR(E106=$BW$1,E107=$BW$1,E108=$BW$1,E106=$CJ$1,E107=$CJ$1,E108=$CJ$1),0,1)))</f>
        <v/>
      </c>
      <c r="CM106" s="2" t="str">
        <f>IF($A106&gt;='243way_Regular Symbol'!H$16,"",IF(F106=0,"",IF(OR(F106=$BW$1,F107=$BW$1,F108=$BW$1,F106=$CJ$1,F107=$CJ$1,F108=$CJ$1),0,1)))</f>
        <v/>
      </c>
      <c r="CO106" s="2" t="str">
        <f>IF($A106&gt;='243way_Regular Symbol'!D$16,"",IF(B106=0,"",IF(OR(B106=$BW$1,B107=$BW$1,B108=$BW$1,B106=$CP$1,B107=$CP$1,B108=$CP$1),0,1)))</f>
        <v/>
      </c>
      <c r="CP106" s="2" t="str">
        <f>IF($A106&gt;='243way_Regular Symbol'!E$16,"",IF(C106=0,"",IF(OR(C106=$BW$1,C107=$BW$1,C108=$BW$1,C106=$CP$1,C107=$CP$1,C108=$CP$1),0,1)))</f>
        <v/>
      </c>
      <c r="CQ106" s="2" t="str">
        <f>IF($A106&gt;='243way_Regular Symbol'!F$16,"",IF(D106=0,"",IF(OR(D106=$BW$1,D107=$BW$1,D108=$BW$1,D106=$CP$1,D107=$CP$1,D108=$CP$1),0,1)))</f>
        <v/>
      </c>
      <c r="CR106" s="2" t="str">
        <f>IF($A106&gt;='243way_Regular Symbol'!G$16,"",IF(E106=0,"",IF(OR(E106=$BW$1,E107=$BW$1,E108=$BW$1,E106=$CP$1,E107=$CP$1,E108=$CP$1),0,1)))</f>
        <v/>
      </c>
      <c r="CS106" s="2" t="str">
        <f>IF($A106&gt;='243way_Regular Symbol'!H$16,"",IF(F106=0,"",IF(OR(F106=$BW$1,F107=$BW$1,F108=$BW$1,F106=$CP$1,F107=$CP$1,F108=$CP$1),0,1)))</f>
        <v/>
      </c>
      <c r="CU106" s="2" t="str">
        <f>IF($A106&gt;='243way_Regular Symbol'!D$16,"",IF(B106=0,"",IF(OR(B106=$BW$1,B107=$BW$1,B108=$BW$1,B106=$CV$1,B107=$CV$1,B108=$CV$1),0,1)))</f>
        <v/>
      </c>
      <c r="CV106" s="2" t="str">
        <f>IF($A106&gt;='243way_Regular Symbol'!E$16,"",IF(C106=0,"",IF(OR(C106=$BW$1,C107=$BW$1,C108=$BW$1,C106=$CV$1,C107=$CV$1,C108=$CV$1),0,1)))</f>
        <v/>
      </c>
      <c r="CW106" s="2" t="str">
        <f>IF($A106&gt;='243way_Regular Symbol'!F$16,"",IF(D106=0,"",IF(OR(D106=$BW$1,D107=$BW$1,D108=$BW$1,D106=$CV$1,D107=$CV$1,D108=$CV$1),0,1)))</f>
        <v/>
      </c>
      <c r="CX106" s="2" t="str">
        <f>IF($A106&gt;='243way_Regular Symbol'!G$16,"",IF(E106=0,"",IF(OR(E106=$BW$1,E107=$BW$1,E108=$BW$1,E106=$CV$1,E107=$CV$1,E108=$CV$1),0,1)))</f>
        <v/>
      </c>
      <c r="CY106" s="2" t="str">
        <f>IF($A106&gt;='243way_Regular Symbol'!H$16,"",IF(F106=0,"",IF(OR(F106=$BW$1,F107=$BW$1,F108=$BW$1,F106=$CV$1,F107=$CV$1,F108=$CV$1),0,1)))</f>
        <v/>
      </c>
    </row>
    <row r="107" spans="1:103">
      <c r="A107" s="341">
        <f>IF('243way_Regular Symbol'!L106="","",'243way_Regular Symbol'!L106)</f>
        <v>103</v>
      </c>
      <c r="B107" s="184" t="str">
        <f>IF('243way_Regular Symbol'!M106="",
IF($A107-'243way_Regular Symbol'!D$16&gt;='243way_RegularＸ_W()'!B$2-1,"",VLOOKUP($A107-'243way_Regular Symbol'!D$16,'243way_Regular Symbol'!$L$3:$Q$250,'243way_RegularＸ_W()'!B$3+1,FALSE)),
'243way_Regular Symbol'!M106)</f>
        <v/>
      </c>
      <c r="C107" s="184" t="str">
        <f>IF('243way_Regular Symbol'!N106="",
IF($A107-'243way_Regular Symbol'!E$16&gt;='243way_RegularＸ_W()'!C$2-1,"",VLOOKUP($A107-'243way_Regular Symbol'!E$16,'243way_Regular Symbol'!$L$3:$Q$250,'243way_RegularＸ_W()'!C$3+1,FALSE)),
'243way_Regular Symbol'!N106)</f>
        <v/>
      </c>
      <c r="D107" s="184" t="str">
        <f>IF('243way_Regular Symbol'!O106="",
IF($A107-'243way_Regular Symbol'!F$16&gt;='243way_RegularＸ_W()'!D$2-1,"",VLOOKUP($A107-'243way_Regular Symbol'!F$16,'243way_Regular Symbol'!$L$3:$Q$250,'243way_RegularＸ_W()'!D$3+1,FALSE)),
'243way_Regular Symbol'!O106)</f>
        <v/>
      </c>
      <c r="E107" s="184" t="str">
        <f>IF('243way_Regular Symbol'!P106="",
IF($A107-'243way_Regular Symbol'!G$16&gt;='243way_RegularＸ_W()'!E$2-1,"",VLOOKUP($A107-'243way_Regular Symbol'!G$16,'243way_Regular Symbol'!$L$3:$Q$250,'243way_RegularＸ_W()'!E$3+1,FALSE)),
'243way_Regular Symbol'!P106)</f>
        <v/>
      </c>
      <c r="F107" s="184" t="str">
        <f>IF('243way_Regular Symbol'!Q106="",
IF($A107-'243way_Regular Symbol'!H$16&gt;='243way_RegularＸ_W()'!F$2-1,"",VLOOKUP($A107-'243way_Regular Symbol'!H$16,'243way_Regular Symbol'!$L$3:$Q$250,'243way_RegularＸ_W()'!F$3+1,FALSE)),
'243way_Regular Symbol'!Q106)</f>
        <v/>
      </c>
      <c r="O107" s="342" t="str">
        <f>IF($A107&gt;='243way_Regular Symbol'!D$16,"",IF(B107=0,"",IF(OR(B107=$O$1,B107=$P$1,B108=$O$1,B108=$P$1,B109=$O$1,B109=$P$1),0,1)))</f>
        <v/>
      </c>
      <c r="P107" s="2" t="str">
        <f>IF($A107&gt;='243way_Regular Symbol'!E$16,"",IF(C107=0,"",IF(OR(C107=$O$1,C107=$P$1,C108=$O$1,C108=$P$1,C109=$O$1,C109=$P$1),0,1)))</f>
        <v/>
      </c>
      <c r="Q107" s="2" t="str">
        <f>IF($A107&gt;='243way_Regular Symbol'!F$16,"",IF(D107=0,"",IF(OR(D107=$O$1,D107=$P$1,D108=$O$1,D108=$P$1,D109=$O$1,D109=$P$1),0,1)))</f>
        <v/>
      </c>
      <c r="R107" s="2" t="str">
        <f>IF($A107&gt;='243way_Regular Symbol'!G$16,"",IF(E107=0,"",IF(OR(E107=$O$1,E107=$P$1,E108=$O$1,E108=$P$1,E109=$O$1,E109=$P$1),0,1)))</f>
        <v/>
      </c>
      <c r="S107" s="128" t="str">
        <f>IF($A107&gt;='243way_Regular Symbol'!H$16,"",IF(F107=0,"",IF(OR(F107=$O$1,F107=$P$1,F108=$O$1,F108=$P$1,F109=$O$1,F109=$P$1),0,1)))</f>
        <v/>
      </c>
      <c r="U107" s="342" t="str">
        <f>IF($A107&gt;='243way_Regular Symbol'!D$16,"",IF(B107=0,"",IF(OR(B107=$U$1,B107=$V$1,B108=$U$1,B108=$V$1,B109=$U$1,B109=$V$1),0,1)))</f>
        <v/>
      </c>
      <c r="V107" s="2" t="str">
        <f>IF($A107&gt;='243way_Regular Symbol'!E$16,"",IF(C107=0,"",IF(OR(C107=$U$1,C107=$V$1,C108=$U$1,C108=$V$1,C109=$U$1,C109=$V$1),0,1)))</f>
        <v/>
      </c>
      <c r="W107" s="2" t="str">
        <f>IF($A107&gt;='243way_Regular Symbol'!F$16,"",IF(D107=0,"",IF(OR(D107=$U$1,D107=$V$1,D108=$U$1,D108=$V$1,D109=$U$1,D109=$V$1),0,1)))</f>
        <v/>
      </c>
      <c r="X107" s="2" t="str">
        <f>IF($A107&gt;='243way_Regular Symbol'!G$16,"",IF(E107=0,"",IF(OR(E107=$U$1,E107=$V$1,E108=$U$1,E108=$V$1,E109=$U$1,E109=$V$1),0,1)))</f>
        <v/>
      </c>
      <c r="Y107" s="128" t="str">
        <f>IF($A107&gt;='243way_Regular Symbol'!H$16,"",IF(F107=0,"",IF(OR(F107=$U$1,F107=$V$1,F108=$U$1,F108=$V$1,F109=$U$1,F109=$V$1),0,1)))</f>
        <v/>
      </c>
      <c r="AA107" s="342" t="str">
        <f>IF($A107&gt;='243way_Regular Symbol'!D$16,"",IF(B107=0,"",IF(OR(B107=$AA$1,B107=$AB$1,B108=$AA$1,B108=$AB$1,B109=$AA$1,,B109=$AB$1),0,1)))</f>
        <v/>
      </c>
      <c r="AB107" s="2" t="str">
        <f>IF($A107&gt;='243way_Regular Symbol'!E$16,"",IF(C107=0,"",IF(OR(C107=$AA$1,C107=$AB$1,C108=$AA$1,C108=$AB$1,C109=$AA$1,,C109=$AB$1),0,1)))</f>
        <v/>
      </c>
      <c r="AC107" s="2" t="str">
        <f>IF($A107&gt;='243way_Regular Symbol'!F$16,"",IF(D107=0,"",IF(OR(D107=$AA$1,D107=$AB$1,D108=$AA$1,D108=$AB$1,D109=$AA$1,,D109=$AB$1),0,1)))</f>
        <v/>
      </c>
      <c r="AD107" s="2" t="str">
        <f>IF($A107&gt;='243way_Regular Symbol'!G$16,"",IF(E107=0,"",IF(OR(E107=$AA$1,E107=$AB$1,E108=$AA$1,E108=$AB$1,E109=$AA$1,,E109=$AB$1),0,1)))</f>
        <v/>
      </c>
      <c r="AE107" s="128" t="str">
        <f>IF($A107&gt;='243way_Regular Symbol'!H$16,"",IF(F107=0,"",IF(OR(F107=$AA$1,F107=$AB$1,F108=$AA$1,F108=$AB$1,F109=$AA$1,,F109=$AB$1),0,1)))</f>
        <v/>
      </c>
      <c r="AG107" s="342" t="str">
        <f>IF($A107&gt;='243way_Regular Symbol'!D$16,"",IF(B107=0,"",IF(OR(B107=$AG$1,B107=$AH$1,B108=$AG$1,B108=$AH$1,B109=$AG$1,B109=$AH$1),0,1)))</f>
        <v/>
      </c>
      <c r="AH107" s="2" t="str">
        <f>IF($A107&gt;='243way_Regular Symbol'!E$16,"",IF(C107=0,"",IF(OR(C107=$AG$1,C107=$AH$1,C108=$AG$1,C108=$AH$1,C109=$AG$1,C109=$AH$1),0,1)))</f>
        <v/>
      </c>
      <c r="AI107" s="2" t="str">
        <f>IF($A107&gt;='243way_Regular Symbol'!F$16,"",IF(D107=0,"",IF(OR(D107=$AG$1,D107=$AH$1,D108=$AG$1,D108=$AH$1,D109=$AG$1,D109=$AH$1),0,1)))</f>
        <v/>
      </c>
      <c r="AJ107" s="2" t="str">
        <f>IF($A107&gt;='243way_Regular Symbol'!G$16,"",IF(E107=0,"",IF(OR(E107=$AG$1,E107=$AH$1,E108=$AG$1,E108=$AH$1,E109=$AG$1,E109=$AH$1),0,1)))</f>
        <v/>
      </c>
      <c r="AK107" s="128" t="str">
        <f>IF($A107&gt;='243way_Regular Symbol'!H$16,"",IF(F107=0,"",IF(OR(F107=$AG$1,F107=$AH$1,F108=$AG$1,F108=$AH$1,F109=$AG$1,F109=$AH$1),0,1)))</f>
        <v/>
      </c>
      <c r="AM107" s="342" t="str">
        <f>IF($A107&gt;='243way_Regular Symbol'!D$16,"",IF(B107=0,"",IF(OR(B107=$AM$1,B107=$AN$1,B108=$AM$1,B108=$AN$1,B109=$AM$1,B109=$AN$1),0,1)))</f>
        <v/>
      </c>
      <c r="AN107" s="2" t="str">
        <f>IF($A107&gt;='243way_Regular Symbol'!E$16,"",IF(C107=0,"",IF(OR(C107=$AM$1,C107=$AN$1,C108=$AM$1,C108=$AN$1,C109=$AM$1,C109=$AN$1),0,1)))</f>
        <v/>
      </c>
      <c r="AO107" s="2" t="str">
        <f>IF($A107&gt;='243way_Regular Symbol'!F$16,"",IF(D107=0,"",IF(OR(D107=$AM$1,D107=$AN$1,D108=$AM$1,D108=$AN$1,D109=$AM$1,D109=$AN$1),0,1)))</f>
        <v/>
      </c>
      <c r="AP107" s="2" t="str">
        <f>IF($A107&gt;='243way_Regular Symbol'!G$16,"",IF(E107=0,"",IF(OR(E107=$AM$1,E107=$AN$1,E108=$AM$1,E108=$AN$1,E109=$AM$1,E109=$AN$1),0,1)))</f>
        <v/>
      </c>
      <c r="AQ107" s="128" t="str">
        <f>IF($A107&gt;='243way_Regular Symbol'!H$16,"",IF(F107=0,"",IF(OR(F107=$AM$1,F107=$AN$1,F108=$AM$1,F108=$AN$1,F109=$AM$1,F109=$AN$1),0,1)))</f>
        <v/>
      </c>
      <c r="AS107" s="342" t="str">
        <f>IF($A107&gt;='243way_Regular Symbol'!D$16,"",IF(B107=0,"",IF(OR(B107=$AM$1,B107=$AT$1,B108=$AM$1,B108=$AT$1,B109=$AM$1,B109=$AT$1),0,1)))</f>
        <v/>
      </c>
      <c r="AT107" s="2" t="str">
        <f>IF($A107&gt;='243way_Regular Symbol'!E$16,"",IF(C107=0,"",IF(OR(C107=$AM$1,C107=$AT$1,C108=$AM$1,C108=$AT$1,C109=$AM$1,C109=$AT$1),0,1)))</f>
        <v/>
      </c>
      <c r="AU107" s="2" t="str">
        <f>IF($A107&gt;='243way_Regular Symbol'!F$16,"",IF(D107=0,"",IF(OR(D107=$AM$1,D107=$AT$1,D108=$AM$1,D108=$AT$1,D109=$AM$1,D109=$AT$1),0,1)))</f>
        <v/>
      </c>
      <c r="AV107" s="2" t="str">
        <f>IF($A107&gt;='243way_Regular Symbol'!G$16,"",IF(E107=0,"",IF(OR(E107=$AM$1,E107=$AT$1,E108=$AM$1,E108=$AT$1,E109=$AM$1,E109=$AT$1),0,1)))</f>
        <v/>
      </c>
      <c r="AW107" s="128" t="str">
        <f>IF($A107&gt;='243way_Regular Symbol'!H$16,"",IF(F107=0,"",IF(OR(F107=$AM$1,F107=$AT$1,F108=$AM$1,F108=$AT$1,F109=$AM$1,F109=$AT$1),0,1)))</f>
        <v/>
      </c>
      <c r="AY107" s="342"/>
      <c r="AZ107" s="2"/>
      <c r="BA107" s="2" t="str">
        <f>IF($A107&gt;='243way_Regular Symbol'!F$16,"",COUNTIF(D107:D109,$AZ$1))</f>
        <v/>
      </c>
      <c r="BB107" s="2" t="str">
        <f>IF($A107&gt;='243way_Regular Symbol'!G$16,"",COUNTIF(E107:E109,$AZ$1))</f>
        <v/>
      </c>
      <c r="BC107" s="2" t="str">
        <f>IF($A107&gt;='243way_Regular Symbol'!H$16,"",COUNTIF(F107:F109,$AZ$1))</f>
        <v/>
      </c>
      <c r="BE107" s="342" t="str">
        <f>IF($A107&gt;='243way_Regular Symbol'!D$16,"",IF(B107=0,"",IF(OR(B107=$AM$1,B107=$BF$1,B108=$AM$1,B108=$BF$1,B109=$AM$1,B109=$BF$1),1,0)))</f>
        <v/>
      </c>
      <c r="BF107" s="342" t="str">
        <f>IF($A107&gt;='243way_Regular Symbol'!E$16,"",IF(C107=0,"",IF(OR(C107=$AM$1,C107=$BF$1,C108=$AM$1,C108=$BF$1,C109=$AM$1,C109=$BF$1),1,0)))</f>
        <v/>
      </c>
      <c r="BG107" s="342" t="str">
        <f>IF($A107&gt;='243way_Regular Symbol'!F$16,"",IF(D107=0,"",IF(OR(D107=$AM$1,D107=$BF$1,D108=$AM$1,D108=$BF$1,D109=$AM$1,D109=$BF$1),1,0)))</f>
        <v/>
      </c>
      <c r="BH107" s="342" t="str">
        <f>IF($A107&gt;='243way_Regular Symbol'!G$16,"",IF(E107=0,"",IF(OR(E107=$AM$1,E107=$BF$1,E108=$AM$1,E108=$BF$1,E109=$AM$1,E109=$BF$1),1,0)))</f>
        <v/>
      </c>
      <c r="BI107" s="342" t="str">
        <f>IF($A107&gt;='243way_Regular Symbol'!H$16,"",IF(F107=0,"",IF(OR(F107=$AM$1,F107=$BF$1,F108=$AM$1,F108=$BF$1,F109=$AM$1,F109=$BF$1),1,0)))</f>
        <v/>
      </c>
      <c r="BK107" s="342" t="str">
        <f>IF($A107&gt;='243way_Regular Symbol'!D$16,"",IF(B107=0,"",IF(OR(B107=$AM$1,B107=$BL$1,B108=$AM$1,B108=$BL$1,B109=$AM$1,B109=$BL$1),0,1)))</f>
        <v/>
      </c>
      <c r="BL107" s="2" t="str">
        <f>IF($A107&gt;='243way_Regular Symbol'!E$16,"",IF(C107=0,"",IF(OR(C107=$AM$1,C107=$BL$1,C108=$AM$1,C108=$BL$1,C109=$AM$1,C109=$BL$1),0,1)))</f>
        <v/>
      </c>
      <c r="BM107" s="2" t="str">
        <f>IF($A107&gt;='243way_Regular Symbol'!F$16,"",IF(D107=0,"",IF(OR(D107=$AM$1,D107=$BL$1,D108=$AM$1,D108=$BL$1,D109=$AM$1,D109=$BL$1),0,1)))</f>
        <v/>
      </c>
      <c r="BN107" s="2" t="str">
        <f>IF($A107&gt;='243way_Regular Symbol'!G$16,"",IF(E107=0,"",IF(OR(E107=$AM$1,E107=$BL$1,E108=$AM$1,E108=$BL$1,E109=$AM$1,E109=$BL$1),0,1)))</f>
        <v/>
      </c>
      <c r="BO107" s="128" t="str">
        <f>IF($A107&gt;='243way_Regular Symbol'!H$16,"",IF(F107=0,"",IF(OR(F107=$AM$1,F107=$BL$1,F108=$AM$1,F108=$BL$1,F109=$AM$1,F109=$BL$1),0,1)))</f>
        <v/>
      </c>
      <c r="BQ107" s="2" t="str">
        <f>IF($A107&gt;='243way_Regular Symbol'!D$16,"",IF(B107=0,"",IF(OR(B107=$BQ$1,B107=$BR$1,B108=$BQ$1,B108=$BR$1,B109=$BQ$1,B109=$BR$1),0,1)))</f>
        <v/>
      </c>
      <c r="BR107" s="2" t="str">
        <f>IF($A107&gt;='243way_Regular Symbol'!E$16,"",IF(C107=0,"",IF(OR(C107=$BQ$1,C107=$BR$1,C108=$BQ$1,C108=$BR$1,C109=$BQ$1,C109=$BR$1),0,1)))</f>
        <v/>
      </c>
      <c r="BS107" s="2" t="str">
        <f>IF($A107&gt;='243way_Regular Symbol'!F$16,"",IF(D107=0,"",IF(OR(D107=$BQ$1,D107=$BR$1,D108=$BQ$1,D108=$BR$1,D109=$BQ$1,D109=$BR$1),0,1)))</f>
        <v/>
      </c>
      <c r="BT107" s="2" t="str">
        <f>IF($A107&gt;='243way_Regular Symbol'!G$16,"",IF(E107=0,"",IF(OR(E107=$BQ$1,E107=$BR$1,E108=$BQ$1,E108=$BR$1,E109=$BQ$1,E109=$BR$1),0,1)))</f>
        <v/>
      </c>
      <c r="BU107" s="2" t="str">
        <f>IF($A107&gt;='243way_Regular Symbol'!H$16,"",IF(F107=0,"",IF(OR(F107=$BQ$1,F107=$BR$1,F108=$BQ$1,F108=$BR$1,F109=$BQ$1,F109=$BR$1),0,1)))</f>
        <v/>
      </c>
      <c r="BW107" s="2" t="str">
        <f>IF($A107&gt;='243way_Regular Symbol'!D$16,"",IF(B107=0,"",IF(OR(B107=$BW$1,B108=$BW$1,B109=$BW$1,B107=$BX$1,B108=$BX$1,B109=$BX$1),0,1)))</f>
        <v/>
      </c>
      <c r="BX107" s="2" t="str">
        <f>IF($A107&gt;='243way_Regular Symbol'!E$16,"",IF(C107=0,"",IF(OR(C107=$BW$1,C108=$BW$1,C109=$BW$1,C107=$BX$1,C108=$BX$1,C109=$BX$1),0,1)))</f>
        <v/>
      </c>
      <c r="BY107" s="2" t="str">
        <f>IF($A107&gt;='243way_Regular Symbol'!F$16,"",IF(D107=0,"",IF(OR(D107=$BW$1,D108=$BW$1,D109=$BW$1,D107=$BX$1,D108=$BX$1,D109=$BX$1),0,1)))</f>
        <v/>
      </c>
      <c r="BZ107" s="2" t="str">
        <f>IF($A107&gt;='243way_Regular Symbol'!G$16,"",IF(E107=0,"",IF(OR(E107=$BW$1,E108=$BW$1,E109=$BW$1,E107=$BX$1,E108=$BX$1,E109=$BX$1),0,1)))</f>
        <v/>
      </c>
      <c r="CA107" s="2" t="str">
        <f>IF($A107&gt;='243way_Regular Symbol'!H$16,"",IF(F107=0,"",IF(OR(F107=$BW$1,F108=$BW$1,F109=$BW$1,F107=$BX$1,F108=$BX$1,F109=$BX$1),0,1)))</f>
        <v/>
      </c>
      <c r="CC107" s="2" t="str">
        <f>IF($A107&gt;='243way_Regular Symbol'!D$16,"",IF(B107=0,"",IF(OR(B107=$BW$1,B108=$BW$1,B109=$BW$1,B107=$CD$1,B108=$CD$1,B109=$CD$1),0,1)))</f>
        <v/>
      </c>
      <c r="CD107" s="2" t="str">
        <f>IF($A107&gt;='243way_Regular Symbol'!E$16,"",IF(C107=0,"",IF(OR(C107=$BW$1,C108=$BW$1,C109=$BW$1,C107=$CD$1,C108=$CD$1,C109=$CD$1),0,1)))</f>
        <v/>
      </c>
      <c r="CE107" s="2" t="str">
        <f>IF($A107&gt;='243way_Regular Symbol'!F$16,"",IF(D107=0,"",IF(OR(D107=$BW$1,D108=$BW$1,D109=$BW$1,D107=$CD$1,D108=$CD$1,D109=$CD$1),0,1)))</f>
        <v/>
      </c>
      <c r="CF107" s="2" t="str">
        <f>IF($A107&gt;='243way_Regular Symbol'!G$16,"",IF(E107=0,"",IF(OR(E107=$BW$1,E108=$BW$1,E109=$BW$1,E107=$CD$1,E108=$CD$1,E109=$CD$1),0,1)))</f>
        <v/>
      </c>
      <c r="CG107" s="2" t="str">
        <f>IF($A107&gt;='243way_Regular Symbol'!H$16,"",IF(F107=0,"",IF(OR(F107=$BW$1,F108=$BW$1,F109=$BW$1,F107=$CD$1,F108=$CD$1,F109=$CD$1),0,1)))</f>
        <v/>
      </c>
      <c r="CI107" s="2" t="str">
        <f>IF($A107&gt;='243way_Regular Symbol'!D$16,"",IF(B107=0,"",IF(OR(B107=$BW$1,B108=$BW$1,B109=$BW$1,B107=$CJ$1,B108=$CJ$1,B109=$CJ$1),0,1)))</f>
        <v/>
      </c>
      <c r="CJ107" s="2" t="str">
        <f>IF($A107&gt;='243way_Regular Symbol'!E$16,"",IF(C107=0,"",IF(OR(C107=$BW$1,C108=$BW$1,C109=$BW$1,C107=$CJ$1,C108=$CJ$1,C109=$CJ$1),0,1)))</f>
        <v/>
      </c>
      <c r="CK107" s="2" t="str">
        <f>IF($A107&gt;='243way_Regular Symbol'!F$16,"",IF(D107=0,"",IF(OR(D107=$BW$1,D108=$BW$1,D109=$BW$1,D107=$CJ$1,D108=$CJ$1,D109=$CJ$1),0,1)))</f>
        <v/>
      </c>
      <c r="CL107" s="2" t="str">
        <f>IF($A107&gt;='243way_Regular Symbol'!G$16,"",IF(E107=0,"",IF(OR(E107=$BW$1,E108=$BW$1,E109=$BW$1,E107=$CJ$1,E108=$CJ$1,E109=$CJ$1),0,1)))</f>
        <v/>
      </c>
      <c r="CM107" s="2" t="str">
        <f>IF($A107&gt;='243way_Regular Symbol'!H$16,"",IF(F107=0,"",IF(OR(F107=$BW$1,F108=$BW$1,F109=$BW$1,F107=$CJ$1,F108=$CJ$1,F109=$CJ$1),0,1)))</f>
        <v/>
      </c>
      <c r="CO107" s="2" t="str">
        <f>IF($A107&gt;='243way_Regular Symbol'!D$16,"",IF(B107=0,"",IF(OR(B107=$BW$1,B108=$BW$1,B109=$BW$1,B107=$CP$1,B108=$CP$1,B109=$CP$1),0,1)))</f>
        <v/>
      </c>
      <c r="CP107" s="2" t="str">
        <f>IF($A107&gt;='243way_Regular Symbol'!E$16,"",IF(C107=0,"",IF(OR(C107=$BW$1,C108=$BW$1,C109=$BW$1,C107=$CP$1,C108=$CP$1,C109=$CP$1),0,1)))</f>
        <v/>
      </c>
      <c r="CQ107" s="2" t="str">
        <f>IF($A107&gt;='243way_Regular Symbol'!F$16,"",IF(D107=0,"",IF(OR(D107=$BW$1,D108=$BW$1,D109=$BW$1,D107=$CP$1,D108=$CP$1,D109=$CP$1),0,1)))</f>
        <v/>
      </c>
      <c r="CR107" s="2" t="str">
        <f>IF($A107&gt;='243way_Regular Symbol'!G$16,"",IF(E107=0,"",IF(OR(E107=$BW$1,E108=$BW$1,E109=$BW$1,E107=$CP$1,E108=$CP$1,E109=$CP$1),0,1)))</f>
        <v/>
      </c>
      <c r="CS107" s="2" t="str">
        <f>IF($A107&gt;='243way_Regular Symbol'!H$16,"",IF(F107=0,"",IF(OR(F107=$BW$1,F108=$BW$1,F109=$BW$1,F107=$CP$1,F108=$CP$1,F109=$CP$1),0,1)))</f>
        <v/>
      </c>
      <c r="CU107" s="2" t="str">
        <f>IF($A107&gt;='243way_Regular Symbol'!D$16,"",IF(B107=0,"",IF(OR(B107=$BW$1,B108=$BW$1,B109=$BW$1,B107=$CV$1,B108=$CV$1,B109=$CV$1),0,1)))</f>
        <v/>
      </c>
      <c r="CV107" s="2" t="str">
        <f>IF($A107&gt;='243way_Regular Symbol'!E$16,"",IF(C107=0,"",IF(OR(C107=$BW$1,C108=$BW$1,C109=$BW$1,C107=$CV$1,C108=$CV$1,C109=$CV$1),0,1)))</f>
        <v/>
      </c>
      <c r="CW107" s="2" t="str">
        <f>IF($A107&gt;='243way_Regular Symbol'!F$16,"",IF(D107=0,"",IF(OR(D107=$BW$1,D108=$BW$1,D109=$BW$1,D107=$CV$1,D108=$CV$1,D109=$CV$1),0,1)))</f>
        <v/>
      </c>
      <c r="CX107" s="2" t="str">
        <f>IF($A107&gt;='243way_Regular Symbol'!G$16,"",IF(E107=0,"",IF(OR(E107=$BW$1,E108=$BW$1,E109=$BW$1,E107=$CV$1,E108=$CV$1,E109=$CV$1),0,1)))</f>
        <v/>
      </c>
      <c r="CY107" s="2" t="str">
        <f>IF($A107&gt;='243way_Regular Symbol'!H$16,"",IF(F107=0,"",IF(OR(F107=$BW$1,F108=$BW$1,F109=$BW$1,F107=$CV$1,F108=$CV$1,F109=$CV$1),0,1)))</f>
        <v/>
      </c>
    </row>
    <row r="108" spans="1:103">
      <c r="A108" s="341">
        <f>IF('243way_Regular Symbol'!L107="","",'243way_Regular Symbol'!L107)</f>
        <v>104</v>
      </c>
      <c r="B108" s="184" t="str">
        <f>IF('243way_Regular Symbol'!M107="",
IF($A108-'243way_Regular Symbol'!D$16&gt;='243way_RegularＸ_W()'!B$2-1,"",VLOOKUP($A108-'243way_Regular Symbol'!D$16,'243way_Regular Symbol'!$L$3:$Q$250,'243way_RegularＸ_W()'!B$3+1,FALSE)),
'243way_Regular Symbol'!M107)</f>
        <v/>
      </c>
      <c r="C108" s="184" t="str">
        <f>IF('243way_Regular Symbol'!N107="",
IF($A108-'243way_Regular Symbol'!E$16&gt;='243way_RegularＸ_W()'!C$2-1,"",VLOOKUP($A108-'243way_Regular Symbol'!E$16,'243way_Regular Symbol'!$L$3:$Q$250,'243way_RegularＸ_W()'!C$3+1,FALSE)),
'243way_Regular Symbol'!N107)</f>
        <v/>
      </c>
      <c r="D108" s="184" t="str">
        <f>IF('243way_Regular Symbol'!O107="",
IF($A108-'243way_Regular Symbol'!F$16&gt;='243way_RegularＸ_W()'!D$2-1,"",VLOOKUP($A108-'243way_Regular Symbol'!F$16,'243way_Regular Symbol'!$L$3:$Q$250,'243way_RegularＸ_W()'!D$3+1,FALSE)),
'243way_Regular Symbol'!O107)</f>
        <v/>
      </c>
      <c r="E108" s="184" t="str">
        <f>IF('243way_Regular Symbol'!P107="",
IF($A108-'243way_Regular Symbol'!G$16&gt;='243way_RegularＸ_W()'!E$2-1,"",VLOOKUP($A108-'243way_Regular Symbol'!G$16,'243way_Regular Symbol'!$L$3:$Q$250,'243way_RegularＸ_W()'!E$3+1,FALSE)),
'243way_Regular Symbol'!P107)</f>
        <v/>
      </c>
      <c r="F108" s="184" t="str">
        <f>IF('243way_Regular Symbol'!Q107="",
IF($A108-'243way_Regular Symbol'!H$16&gt;='243way_RegularＸ_W()'!F$2-1,"",VLOOKUP($A108-'243way_Regular Symbol'!H$16,'243way_Regular Symbol'!$L$3:$Q$250,'243way_RegularＸ_W()'!F$3+1,FALSE)),
'243way_Regular Symbol'!Q107)</f>
        <v/>
      </c>
      <c r="O108" s="342" t="str">
        <f>IF($A108&gt;='243way_Regular Symbol'!D$16,"",IF(B108=0,"",IF(OR(B108=$O$1,B108=$P$1,B109=$O$1,B109=$P$1,B110=$O$1,B110=$P$1),0,1)))</f>
        <v/>
      </c>
      <c r="P108" s="2" t="str">
        <f>IF($A108&gt;='243way_Regular Symbol'!E$16,"",IF(C108=0,"",IF(OR(C108=$O$1,C108=$P$1,C109=$O$1,C109=$P$1,C110=$O$1,C110=$P$1),0,1)))</f>
        <v/>
      </c>
      <c r="Q108" s="2" t="str">
        <f>IF($A108&gt;='243way_Regular Symbol'!F$16,"",IF(D108=0,"",IF(OR(D108=$O$1,D108=$P$1,D109=$O$1,D109=$P$1,D110=$O$1,D110=$P$1),0,1)))</f>
        <v/>
      </c>
      <c r="R108" s="2" t="str">
        <f>IF($A108&gt;='243way_Regular Symbol'!G$16,"",IF(E108=0,"",IF(OR(E108=$O$1,E108=$P$1,E109=$O$1,E109=$P$1,E110=$O$1,E110=$P$1),0,1)))</f>
        <v/>
      </c>
      <c r="S108" s="128" t="str">
        <f>IF($A108&gt;='243way_Regular Symbol'!H$16,"",IF(F108=0,"",IF(OR(F108=$O$1,F108=$P$1,F109=$O$1,F109=$P$1,F110=$O$1,F110=$P$1),0,1)))</f>
        <v/>
      </c>
      <c r="U108" s="342" t="str">
        <f>IF($A108&gt;='243way_Regular Symbol'!D$16,"",IF(B108=0,"",IF(OR(B108=$U$1,B108=$V$1,B109=$U$1,B109=$V$1,B110=$U$1,B110=$V$1),0,1)))</f>
        <v/>
      </c>
      <c r="V108" s="2" t="str">
        <f>IF($A108&gt;='243way_Regular Symbol'!E$16,"",IF(C108=0,"",IF(OR(C108=$U$1,C108=$V$1,C109=$U$1,C109=$V$1,C110=$U$1,C110=$V$1),0,1)))</f>
        <v/>
      </c>
      <c r="W108" s="2" t="str">
        <f>IF($A108&gt;='243way_Regular Symbol'!F$16,"",IF(D108=0,"",IF(OR(D108=$U$1,D108=$V$1,D109=$U$1,D109=$V$1,D110=$U$1,D110=$V$1),0,1)))</f>
        <v/>
      </c>
      <c r="X108" s="2" t="str">
        <f>IF($A108&gt;='243way_Regular Symbol'!G$16,"",IF(E108=0,"",IF(OR(E108=$U$1,E108=$V$1,E109=$U$1,E109=$V$1,E110=$U$1,E110=$V$1),0,1)))</f>
        <v/>
      </c>
      <c r="Y108" s="128" t="str">
        <f>IF($A108&gt;='243way_Regular Symbol'!H$16,"",IF(F108=0,"",IF(OR(F108=$U$1,F108=$V$1,F109=$U$1,F109=$V$1,F110=$U$1,F110=$V$1),0,1)))</f>
        <v/>
      </c>
      <c r="AA108" s="342" t="str">
        <f>IF($A108&gt;='243way_Regular Symbol'!D$16,"",IF(B108=0,"",IF(OR(B108=$AA$1,B108=$AB$1,B109=$AA$1,B109=$AB$1,B110=$AA$1,,B110=$AB$1),0,1)))</f>
        <v/>
      </c>
      <c r="AB108" s="2" t="str">
        <f>IF($A108&gt;='243way_Regular Symbol'!E$16,"",IF(C108=0,"",IF(OR(C108=$AA$1,C108=$AB$1,C109=$AA$1,C109=$AB$1,C110=$AA$1,,C110=$AB$1),0,1)))</f>
        <v/>
      </c>
      <c r="AC108" s="2" t="str">
        <f>IF($A108&gt;='243way_Regular Symbol'!F$16,"",IF(D108=0,"",IF(OR(D108=$AA$1,D108=$AB$1,D109=$AA$1,D109=$AB$1,D110=$AA$1,,D110=$AB$1),0,1)))</f>
        <v/>
      </c>
      <c r="AD108" s="2" t="str">
        <f>IF($A108&gt;='243way_Regular Symbol'!G$16,"",IF(E108=0,"",IF(OR(E108=$AA$1,E108=$AB$1,E109=$AA$1,E109=$AB$1,E110=$AA$1,,E110=$AB$1),0,1)))</f>
        <v/>
      </c>
      <c r="AE108" s="128" t="str">
        <f>IF($A108&gt;='243way_Regular Symbol'!H$16,"",IF(F108=0,"",IF(OR(F108=$AA$1,F108=$AB$1,F109=$AA$1,F109=$AB$1,F110=$AA$1,,F110=$AB$1),0,1)))</f>
        <v/>
      </c>
      <c r="AG108" s="342" t="str">
        <f>IF($A108&gt;='243way_Regular Symbol'!D$16,"",IF(B108=0,"",IF(OR(B108=$AG$1,B108=$AH$1,B109=$AG$1,B109=$AH$1,B110=$AG$1,B110=$AH$1),0,1)))</f>
        <v/>
      </c>
      <c r="AH108" s="2" t="str">
        <f>IF($A108&gt;='243way_Regular Symbol'!E$16,"",IF(C108=0,"",IF(OR(C108=$AG$1,C108=$AH$1,C109=$AG$1,C109=$AH$1,C110=$AG$1,C110=$AH$1),0,1)))</f>
        <v/>
      </c>
      <c r="AI108" s="2" t="str">
        <f>IF($A108&gt;='243way_Regular Symbol'!F$16,"",IF(D108=0,"",IF(OR(D108=$AG$1,D108=$AH$1,D109=$AG$1,D109=$AH$1,D110=$AG$1,D110=$AH$1),0,1)))</f>
        <v/>
      </c>
      <c r="AJ108" s="2" t="str">
        <f>IF($A108&gt;='243way_Regular Symbol'!G$16,"",IF(E108=0,"",IF(OR(E108=$AG$1,E108=$AH$1,E109=$AG$1,E109=$AH$1,E110=$AG$1,E110=$AH$1),0,1)))</f>
        <v/>
      </c>
      <c r="AK108" s="128" t="str">
        <f>IF($A108&gt;='243way_Regular Symbol'!H$16,"",IF(F108=0,"",IF(OR(F108=$AG$1,F108=$AH$1,F109=$AG$1,F109=$AH$1,F110=$AG$1,F110=$AH$1),0,1)))</f>
        <v/>
      </c>
      <c r="AM108" s="342" t="str">
        <f>IF($A108&gt;='243way_Regular Symbol'!D$16,"",IF(B108=0,"",IF(OR(B108=$AM$1,B108=$AN$1,B109=$AM$1,B109=$AN$1,B110=$AM$1,B110=$AN$1),0,1)))</f>
        <v/>
      </c>
      <c r="AN108" s="2" t="str">
        <f>IF($A108&gt;='243way_Regular Symbol'!E$16,"",IF(C108=0,"",IF(OR(C108=$AM$1,C108=$AN$1,C109=$AM$1,C109=$AN$1,C110=$AM$1,C110=$AN$1),0,1)))</f>
        <v/>
      </c>
      <c r="AO108" s="2" t="str">
        <f>IF($A108&gt;='243way_Regular Symbol'!F$16,"",IF(D108=0,"",IF(OR(D108=$AM$1,D108=$AN$1,D109=$AM$1,D109=$AN$1,D110=$AM$1,D110=$AN$1),0,1)))</f>
        <v/>
      </c>
      <c r="AP108" s="2" t="str">
        <f>IF($A108&gt;='243way_Regular Symbol'!G$16,"",IF(E108=0,"",IF(OR(E108=$AM$1,E108=$AN$1,E109=$AM$1,E109=$AN$1,E110=$AM$1,E110=$AN$1),0,1)))</f>
        <v/>
      </c>
      <c r="AQ108" s="128" t="str">
        <f>IF($A108&gt;='243way_Regular Symbol'!H$16,"",IF(F108=0,"",IF(OR(F108=$AM$1,F108=$AN$1,F109=$AM$1,F109=$AN$1,F110=$AM$1,F110=$AN$1),0,1)))</f>
        <v/>
      </c>
      <c r="AS108" s="342" t="str">
        <f>IF($A108&gt;='243way_Regular Symbol'!D$16,"",IF(B108=0,"",IF(OR(B108=$AM$1,B108=$AT$1,B109=$AM$1,B109=$AT$1,B110=$AM$1,B110=$AT$1),0,1)))</f>
        <v/>
      </c>
      <c r="AT108" s="2" t="str">
        <f>IF($A108&gt;='243way_Regular Symbol'!E$16,"",IF(C108=0,"",IF(OR(C108=$AM$1,C108=$AT$1,C109=$AM$1,C109=$AT$1,C110=$AM$1,C110=$AT$1),0,1)))</f>
        <v/>
      </c>
      <c r="AU108" s="2" t="str">
        <f>IF($A108&gt;='243way_Regular Symbol'!F$16,"",IF(D108=0,"",IF(OR(D108=$AM$1,D108=$AT$1,D109=$AM$1,D109=$AT$1,D110=$AM$1,D110=$AT$1),0,1)))</f>
        <v/>
      </c>
      <c r="AV108" s="2" t="str">
        <f>IF($A108&gt;='243way_Regular Symbol'!G$16,"",IF(E108=0,"",IF(OR(E108=$AM$1,E108=$AT$1,E109=$AM$1,E109=$AT$1,E110=$AM$1,E110=$AT$1),0,1)))</f>
        <v/>
      </c>
      <c r="AW108" s="128" t="str">
        <f>IF($A108&gt;='243way_Regular Symbol'!H$16,"",IF(F108=0,"",IF(OR(F108=$AM$1,F108=$AT$1,F109=$AM$1,F109=$AT$1,F110=$AM$1,F110=$AT$1),0,1)))</f>
        <v/>
      </c>
      <c r="AY108" s="342"/>
      <c r="AZ108" s="2"/>
      <c r="BA108" s="2" t="str">
        <f>IF($A108&gt;='243way_Regular Symbol'!F$16,"",COUNTIF(D108:D110,$AZ$1))</f>
        <v/>
      </c>
      <c r="BB108" s="2" t="str">
        <f>IF($A108&gt;='243way_Regular Symbol'!G$16,"",COUNTIF(E108:E110,$AZ$1))</f>
        <v/>
      </c>
      <c r="BC108" s="2" t="str">
        <f>IF($A108&gt;='243way_Regular Symbol'!H$16,"",COUNTIF(F108:F110,$AZ$1))</f>
        <v/>
      </c>
      <c r="BE108" s="342" t="str">
        <f>IF($A108&gt;='243way_Regular Symbol'!D$16,"",IF(B108=0,"",IF(OR(B108=$AM$1,B108=$BF$1,B109=$AM$1,B109=$BF$1,B110=$AM$1,B110=$BF$1),1,0)))</f>
        <v/>
      </c>
      <c r="BF108" s="342" t="str">
        <f>IF($A108&gt;='243way_Regular Symbol'!E$16,"",IF(C108=0,"",IF(OR(C108=$AM$1,C108=$BF$1,C109=$AM$1,C109=$BF$1,C110=$AM$1,C110=$BF$1),1,0)))</f>
        <v/>
      </c>
      <c r="BG108" s="342" t="str">
        <f>IF($A108&gt;='243way_Regular Symbol'!F$16,"",IF(D108=0,"",IF(OR(D108=$AM$1,D108=$BF$1,D109=$AM$1,D109=$BF$1,D110=$AM$1,D110=$BF$1),1,0)))</f>
        <v/>
      </c>
      <c r="BH108" s="342" t="str">
        <f>IF($A108&gt;='243way_Regular Symbol'!G$16,"",IF(E108=0,"",IF(OR(E108=$AM$1,E108=$BF$1,E109=$AM$1,E109=$BF$1,E110=$AM$1,E110=$BF$1),1,0)))</f>
        <v/>
      </c>
      <c r="BI108" s="342" t="str">
        <f>IF($A108&gt;='243way_Regular Symbol'!H$16,"",IF(F108=0,"",IF(OR(F108=$AM$1,F108=$BF$1,F109=$AM$1,F109=$BF$1,F110=$AM$1,F110=$BF$1),1,0)))</f>
        <v/>
      </c>
      <c r="BK108" s="342" t="str">
        <f>IF($A108&gt;='243way_Regular Symbol'!D$16,"",IF(B108=0,"",IF(OR(B108=$AM$1,B108=$BL$1,B109=$AM$1,B109=$BL$1,B110=$AM$1,B110=$BL$1),0,1)))</f>
        <v/>
      </c>
      <c r="BL108" s="2" t="str">
        <f>IF($A108&gt;='243way_Regular Symbol'!E$16,"",IF(C108=0,"",IF(OR(C108=$AM$1,C108=$BL$1,C109=$AM$1,C109=$BL$1,C110=$AM$1,C110=$BL$1),0,1)))</f>
        <v/>
      </c>
      <c r="BM108" s="2" t="str">
        <f>IF($A108&gt;='243way_Regular Symbol'!F$16,"",IF(D108=0,"",IF(OR(D108=$AM$1,D108=$BL$1,D109=$AM$1,D109=$BL$1,D110=$AM$1,D110=$BL$1),0,1)))</f>
        <v/>
      </c>
      <c r="BN108" s="2" t="str">
        <f>IF($A108&gt;='243way_Regular Symbol'!G$16,"",IF(E108=0,"",IF(OR(E108=$AM$1,E108=$BL$1,E109=$AM$1,E109=$BL$1,E110=$AM$1,E110=$BL$1),0,1)))</f>
        <v/>
      </c>
      <c r="BO108" s="128" t="str">
        <f>IF($A108&gt;='243way_Regular Symbol'!H$16,"",IF(F108=0,"",IF(OR(F108=$AM$1,F108=$BL$1,F109=$AM$1,F109=$BL$1,F110=$AM$1,F110=$BL$1),0,1)))</f>
        <v/>
      </c>
      <c r="BQ108" s="2" t="str">
        <f>IF($A108&gt;='243way_Regular Symbol'!D$16,"",IF(B108=0,"",IF(OR(B108=$BQ$1,B108=$BR$1,B109=$BQ$1,B109=$BR$1,B110=$BQ$1,B110=$BR$1),0,1)))</f>
        <v/>
      </c>
      <c r="BR108" s="2" t="str">
        <f>IF($A108&gt;='243way_Regular Symbol'!E$16,"",IF(C108=0,"",IF(OR(C108=$BQ$1,C108=$BR$1,C109=$BQ$1,C109=$BR$1,C110=$BQ$1,C110=$BR$1),0,1)))</f>
        <v/>
      </c>
      <c r="BS108" s="2" t="str">
        <f>IF($A108&gt;='243way_Regular Symbol'!F$16,"",IF(D108=0,"",IF(OR(D108=$BQ$1,D108=$BR$1,D109=$BQ$1,D109=$BR$1,D110=$BQ$1,D110=$BR$1),0,1)))</f>
        <v/>
      </c>
      <c r="BT108" s="2" t="str">
        <f>IF($A108&gt;='243way_Regular Symbol'!G$16,"",IF(E108=0,"",IF(OR(E108=$BQ$1,E108=$BR$1,E109=$BQ$1,E109=$BR$1,E110=$BQ$1,E110=$BR$1),0,1)))</f>
        <v/>
      </c>
      <c r="BU108" s="2" t="str">
        <f>IF($A108&gt;='243way_Regular Symbol'!H$16,"",IF(F108=0,"",IF(OR(F108=$BQ$1,F108=$BR$1,F109=$BQ$1,F109=$BR$1,F110=$BQ$1,F110=$BR$1),0,1)))</f>
        <v/>
      </c>
      <c r="BW108" s="2" t="str">
        <f>IF($A108&gt;='243way_Regular Symbol'!D$16,"",IF(B108=0,"",IF(OR(B108=$BW$1,B109=$BW$1,B110=$BW$1,B108=$BX$1,B109=$BX$1,B110=$BX$1),0,1)))</f>
        <v/>
      </c>
      <c r="BX108" s="2" t="str">
        <f>IF($A108&gt;='243way_Regular Symbol'!E$16,"",IF(C108=0,"",IF(OR(C108=$BW$1,C109=$BW$1,C110=$BW$1,C108=$BX$1,C109=$BX$1,C110=$BX$1),0,1)))</f>
        <v/>
      </c>
      <c r="BY108" s="2" t="str">
        <f>IF($A108&gt;='243way_Regular Symbol'!F$16,"",IF(D108=0,"",IF(OR(D108=$BW$1,D109=$BW$1,D110=$BW$1,D108=$BX$1,D109=$BX$1,D110=$BX$1),0,1)))</f>
        <v/>
      </c>
      <c r="BZ108" s="2" t="str">
        <f>IF($A108&gt;='243way_Regular Symbol'!G$16,"",IF(E108=0,"",IF(OR(E108=$BW$1,E109=$BW$1,E110=$BW$1,E108=$BX$1,E109=$BX$1,E110=$BX$1),0,1)))</f>
        <v/>
      </c>
      <c r="CA108" s="2" t="str">
        <f>IF($A108&gt;='243way_Regular Symbol'!H$16,"",IF(F108=0,"",IF(OR(F108=$BW$1,F109=$BW$1,F110=$BW$1,F108=$BX$1,F109=$BX$1,F110=$BX$1),0,1)))</f>
        <v/>
      </c>
      <c r="CC108" s="2" t="str">
        <f>IF($A108&gt;='243way_Regular Symbol'!D$16,"",IF(B108=0,"",IF(OR(B108=$BW$1,B109=$BW$1,B110=$BW$1,B108=$CD$1,B109=$CD$1,B110=$CD$1),0,1)))</f>
        <v/>
      </c>
      <c r="CD108" s="2" t="str">
        <f>IF($A108&gt;='243way_Regular Symbol'!E$16,"",IF(C108=0,"",IF(OR(C108=$BW$1,C109=$BW$1,C110=$BW$1,C108=$CD$1,C109=$CD$1,C110=$CD$1),0,1)))</f>
        <v/>
      </c>
      <c r="CE108" s="2" t="str">
        <f>IF($A108&gt;='243way_Regular Symbol'!F$16,"",IF(D108=0,"",IF(OR(D108=$BW$1,D109=$BW$1,D110=$BW$1,D108=$CD$1,D109=$CD$1,D110=$CD$1),0,1)))</f>
        <v/>
      </c>
      <c r="CF108" s="2" t="str">
        <f>IF($A108&gt;='243way_Regular Symbol'!G$16,"",IF(E108=0,"",IF(OR(E108=$BW$1,E109=$BW$1,E110=$BW$1,E108=$CD$1,E109=$CD$1,E110=$CD$1),0,1)))</f>
        <v/>
      </c>
      <c r="CG108" s="2" t="str">
        <f>IF($A108&gt;='243way_Regular Symbol'!H$16,"",IF(F108=0,"",IF(OR(F108=$BW$1,F109=$BW$1,F110=$BW$1,F108=$CD$1,F109=$CD$1,F110=$CD$1),0,1)))</f>
        <v/>
      </c>
      <c r="CI108" s="2" t="str">
        <f>IF($A108&gt;='243way_Regular Symbol'!D$16,"",IF(B108=0,"",IF(OR(B108=$BW$1,B109=$BW$1,B110=$BW$1,B108=$CJ$1,B109=$CJ$1,B110=$CJ$1),0,1)))</f>
        <v/>
      </c>
      <c r="CJ108" s="2" t="str">
        <f>IF($A108&gt;='243way_Regular Symbol'!E$16,"",IF(C108=0,"",IF(OR(C108=$BW$1,C109=$BW$1,C110=$BW$1,C108=$CJ$1,C109=$CJ$1,C110=$CJ$1),0,1)))</f>
        <v/>
      </c>
      <c r="CK108" s="2" t="str">
        <f>IF($A108&gt;='243way_Regular Symbol'!F$16,"",IF(D108=0,"",IF(OR(D108=$BW$1,D109=$BW$1,D110=$BW$1,D108=$CJ$1,D109=$CJ$1,D110=$CJ$1),0,1)))</f>
        <v/>
      </c>
      <c r="CL108" s="2" t="str">
        <f>IF($A108&gt;='243way_Regular Symbol'!G$16,"",IF(E108=0,"",IF(OR(E108=$BW$1,E109=$BW$1,E110=$BW$1,E108=$CJ$1,E109=$CJ$1,E110=$CJ$1),0,1)))</f>
        <v/>
      </c>
      <c r="CM108" s="2" t="str">
        <f>IF($A108&gt;='243way_Regular Symbol'!H$16,"",IF(F108=0,"",IF(OR(F108=$BW$1,F109=$BW$1,F110=$BW$1,F108=$CJ$1,F109=$CJ$1,F110=$CJ$1),0,1)))</f>
        <v/>
      </c>
      <c r="CO108" s="2" t="str">
        <f>IF($A108&gt;='243way_Regular Symbol'!D$16,"",IF(B108=0,"",IF(OR(B108=$BW$1,B109=$BW$1,B110=$BW$1,B108=$CP$1,B109=$CP$1,B110=$CP$1),0,1)))</f>
        <v/>
      </c>
      <c r="CP108" s="2" t="str">
        <f>IF($A108&gt;='243way_Regular Symbol'!E$16,"",IF(C108=0,"",IF(OR(C108=$BW$1,C109=$BW$1,C110=$BW$1,C108=$CP$1,C109=$CP$1,C110=$CP$1),0,1)))</f>
        <v/>
      </c>
      <c r="CQ108" s="2" t="str">
        <f>IF($A108&gt;='243way_Regular Symbol'!F$16,"",IF(D108=0,"",IF(OR(D108=$BW$1,D109=$BW$1,D110=$BW$1,D108=$CP$1,D109=$CP$1,D110=$CP$1),0,1)))</f>
        <v/>
      </c>
      <c r="CR108" s="2" t="str">
        <f>IF($A108&gt;='243way_Regular Symbol'!G$16,"",IF(E108=0,"",IF(OR(E108=$BW$1,E109=$BW$1,E110=$BW$1,E108=$CP$1,E109=$CP$1,E110=$CP$1),0,1)))</f>
        <v/>
      </c>
      <c r="CS108" s="2" t="str">
        <f>IF($A108&gt;='243way_Regular Symbol'!H$16,"",IF(F108=0,"",IF(OR(F108=$BW$1,F109=$BW$1,F110=$BW$1,F108=$CP$1,F109=$CP$1,F110=$CP$1),0,1)))</f>
        <v/>
      </c>
      <c r="CU108" s="2" t="str">
        <f>IF($A108&gt;='243way_Regular Symbol'!D$16,"",IF(B108=0,"",IF(OR(B108=$BW$1,B109=$BW$1,B110=$BW$1,B108=$CV$1,B109=$CV$1,B110=$CV$1),0,1)))</f>
        <v/>
      </c>
      <c r="CV108" s="2" t="str">
        <f>IF($A108&gt;='243way_Regular Symbol'!E$16,"",IF(C108=0,"",IF(OR(C108=$BW$1,C109=$BW$1,C110=$BW$1,C108=$CV$1,C109=$CV$1,C110=$CV$1),0,1)))</f>
        <v/>
      </c>
      <c r="CW108" s="2" t="str">
        <f>IF($A108&gt;='243way_Regular Symbol'!F$16,"",IF(D108=0,"",IF(OR(D108=$BW$1,D109=$BW$1,D110=$BW$1,D108=$CV$1,D109=$CV$1,D110=$CV$1),0,1)))</f>
        <v/>
      </c>
      <c r="CX108" s="2" t="str">
        <f>IF($A108&gt;='243way_Regular Symbol'!G$16,"",IF(E108=0,"",IF(OR(E108=$BW$1,E109=$BW$1,E110=$BW$1,E108=$CV$1,E109=$CV$1,E110=$CV$1),0,1)))</f>
        <v/>
      </c>
      <c r="CY108" s="2" t="str">
        <f>IF($A108&gt;='243way_Regular Symbol'!H$16,"",IF(F108=0,"",IF(OR(F108=$BW$1,F109=$BW$1,F110=$BW$1,F108=$CV$1,F109=$CV$1,F110=$CV$1),0,1)))</f>
        <v/>
      </c>
    </row>
    <row r="109" spans="1:103">
      <c r="A109" s="341">
        <f>IF('243way_Regular Symbol'!L108="","",'243way_Regular Symbol'!L108)</f>
        <v>105</v>
      </c>
      <c r="B109" s="184" t="str">
        <f>IF('243way_Regular Symbol'!M108="",
IF($A109-'243way_Regular Symbol'!D$16&gt;='243way_RegularＸ_W()'!B$2-1,"",VLOOKUP($A109-'243way_Regular Symbol'!D$16,'243way_Regular Symbol'!$L$3:$Q$250,'243way_RegularＸ_W()'!B$3+1,FALSE)),
'243way_Regular Symbol'!M108)</f>
        <v/>
      </c>
      <c r="C109" s="184" t="str">
        <f>IF('243way_Regular Symbol'!N108="",
IF($A109-'243way_Regular Symbol'!E$16&gt;='243way_RegularＸ_W()'!C$2-1,"",VLOOKUP($A109-'243way_Regular Symbol'!E$16,'243way_Regular Symbol'!$L$3:$Q$250,'243way_RegularＸ_W()'!C$3+1,FALSE)),
'243way_Regular Symbol'!N108)</f>
        <v/>
      </c>
      <c r="D109" s="184" t="str">
        <f>IF('243way_Regular Symbol'!O108="",
IF($A109-'243way_Regular Symbol'!F$16&gt;='243way_RegularＸ_W()'!D$2-1,"",VLOOKUP($A109-'243way_Regular Symbol'!F$16,'243way_Regular Symbol'!$L$3:$Q$250,'243way_RegularＸ_W()'!D$3+1,FALSE)),
'243way_Regular Symbol'!O108)</f>
        <v/>
      </c>
      <c r="E109" s="184" t="str">
        <f>IF('243way_Regular Symbol'!P108="",
IF($A109-'243way_Regular Symbol'!G$16&gt;='243way_RegularＸ_W()'!E$2-1,"",VLOOKUP($A109-'243way_Regular Symbol'!G$16,'243way_Regular Symbol'!$L$3:$Q$250,'243way_RegularＸ_W()'!E$3+1,FALSE)),
'243way_Regular Symbol'!P108)</f>
        <v/>
      </c>
      <c r="F109" s="184" t="str">
        <f>IF('243way_Regular Symbol'!Q108="",
IF($A109-'243way_Regular Symbol'!H$16&gt;='243way_RegularＸ_W()'!F$2-1,"",VLOOKUP($A109-'243way_Regular Symbol'!H$16,'243way_Regular Symbol'!$L$3:$Q$250,'243way_RegularＸ_W()'!F$3+1,FALSE)),
'243way_Regular Symbol'!Q108)</f>
        <v/>
      </c>
      <c r="O109" s="342" t="str">
        <f>IF($A109&gt;='243way_Regular Symbol'!D$16,"",IF(B109=0,"",IF(OR(B109=$O$1,B109=$P$1,B110=$O$1,B110=$P$1,B111=$O$1,B111=$P$1),0,1)))</f>
        <v/>
      </c>
      <c r="P109" s="2" t="str">
        <f>IF($A109&gt;='243way_Regular Symbol'!E$16,"",IF(C109=0,"",IF(OR(C109=$O$1,C109=$P$1,C110=$O$1,C110=$P$1,C111=$O$1,C111=$P$1),0,1)))</f>
        <v/>
      </c>
      <c r="Q109" s="2" t="str">
        <f>IF($A109&gt;='243way_Regular Symbol'!F$16,"",IF(D109=0,"",IF(OR(D109=$O$1,D109=$P$1,D110=$O$1,D110=$P$1,D111=$O$1,D111=$P$1),0,1)))</f>
        <v/>
      </c>
      <c r="R109" s="2" t="str">
        <f>IF($A109&gt;='243way_Regular Symbol'!G$16,"",IF(E109=0,"",IF(OR(E109=$O$1,E109=$P$1,E110=$O$1,E110=$P$1,E111=$O$1,E111=$P$1),0,1)))</f>
        <v/>
      </c>
      <c r="S109" s="128" t="str">
        <f>IF($A109&gt;='243way_Regular Symbol'!H$16,"",IF(F109=0,"",IF(OR(F109=$O$1,F109=$P$1,F110=$O$1,F110=$P$1,F111=$O$1,F111=$P$1),0,1)))</f>
        <v/>
      </c>
      <c r="U109" s="342" t="str">
        <f>IF($A109&gt;='243way_Regular Symbol'!D$16,"",IF(B109=0,"",IF(OR(B109=$U$1,B109=$V$1,B110=$U$1,B110=$V$1,B111=$U$1,B111=$V$1),0,1)))</f>
        <v/>
      </c>
      <c r="V109" s="2" t="str">
        <f>IF($A109&gt;='243way_Regular Symbol'!E$16,"",IF(C109=0,"",IF(OR(C109=$U$1,C109=$V$1,C110=$U$1,C110=$V$1,C111=$U$1,C111=$V$1),0,1)))</f>
        <v/>
      </c>
      <c r="W109" s="2" t="str">
        <f>IF($A109&gt;='243way_Regular Symbol'!F$16,"",IF(D109=0,"",IF(OR(D109=$U$1,D109=$V$1,D110=$U$1,D110=$V$1,D111=$U$1,D111=$V$1),0,1)))</f>
        <v/>
      </c>
      <c r="X109" s="2" t="str">
        <f>IF($A109&gt;='243way_Regular Symbol'!G$16,"",IF(E109=0,"",IF(OR(E109=$U$1,E109=$V$1,E110=$U$1,E110=$V$1,E111=$U$1,E111=$V$1),0,1)))</f>
        <v/>
      </c>
      <c r="Y109" s="128" t="str">
        <f>IF($A109&gt;='243way_Regular Symbol'!H$16,"",IF(F109=0,"",IF(OR(F109=$U$1,F109=$V$1,F110=$U$1,F110=$V$1,F111=$U$1,F111=$V$1),0,1)))</f>
        <v/>
      </c>
      <c r="AA109" s="342" t="str">
        <f>IF($A109&gt;='243way_Regular Symbol'!D$16,"",IF(B109=0,"",IF(OR(B109=$AA$1,B109=$AB$1,B110=$AA$1,B110=$AB$1,B111=$AA$1,,B111=$AB$1),0,1)))</f>
        <v/>
      </c>
      <c r="AB109" s="2" t="str">
        <f>IF($A109&gt;='243way_Regular Symbol'!E$16,"",IF(C109=0,"",IF(OR(C109=$AA$1,C109=$AB$1,C110=$AA$1,C110=$AB$1,C111=$AA$1,,C111=$AB$1),0,1)))</f>
        <v/>
      </c>
      <c r="AC109" s="2" t="str">
        <f>IF($A109&gt;='243way_Regular Symbol'!F$16,"",IF(D109=0,"",IF(OR(D109=$AA$1,D109=$AB$1,D110=$AA$1,D110=$AB$1,D111=$AA$1,,D111=$AB$1),0,1)))</f>
        <v/>
      </c>
      <c r="AD109" s="2" t="str">
        <f>IF($A109&gt;='243way_Regular Symbol'!G$16,"",IF(E109=0,"",IF(OR(E109=$AA$1,E109=$AB$1,E110=$AA$1,E110=$AB$1,E111=$AA$1,,E111=$AB$1),0,1)))</f>
        <v/>
      </c>
      <c r="AE109" s="128" t="str">
        <f>IF($A109&gt;='243way_Regular Symbol'!H$16,"",IF(F109=0,"",IF(OR(F109=$AA$1,F109=$AB$1,F110=$AA$1,F110=$AB$1,F111=$AA$1,,F111=$AB$1),0,1)))</f>
        <v/>
      </c>
      <c r="AG109" s="342" t="str">
        <f>IF($A109&gt;='243way_Regular Symbol'!D$16,"",IF(B109=0,"",IF(OR(B109=$AG$1,B109=$AH$1,B110=$AG$1,B110=$AH$1,B111=$AG$1,B111=$AH$1),0,1)))</f>
        <v/>
      </c>
      <c r="AH109" s="2" t="str">
        <f>IF($A109&gt;='243way_Regular Symbol'!E$16,"",IF(C109=0,"",IF(OR(C109=$AG$1,C109=$AH$1,C110=$AG$1,C110=$AH$1,C111=$AG$1,C111=$AH$1),0,1)))</f>
        <v/>
      </c>
      <c r="AI109" s="2" t="str">
        <f>IF($A109&gt;='243way_Regular Symbol'!F$16,"",IF(D109=0,"",IF(OR(D109=$AG$1,D109=$AH$1,D110=$AG$1,D110=$AH$1,D111=$AG$1,D111=$AH$1),0,1)))</f>
        <v/>
      </c>
      <c r="AJ109" s="2" t="str">
        <f>IF($A109&gt;='243way_Regular Symbol'!G$16,"",IF(E109=0,"",IF(OR(E109=$AG$1,E109=$AH$1,E110=$AG$1,E110=$AH$1,E111=$AG$1,E111=$AH$1),0,1)))</f>
        <v/>
      </c>
      <c r="AK109" s="128" t="str">
        <f>IF($A109&gt;='243way_Regular Symbol'!H$16,"",IF(F109=0,"",IF(OR(F109=$AG$1,F109=$AH$1,F110=$AG$1,F110=$AH$1,F111=$AG$1,F111=$AH$1),0,1)))</f>
        <v/>
      </c>
      <c r="AM109" s="342" t="str">
        <f>IF($A109&gt;='243way_Regular Symbol'!D$16,"",IF(B109=0,"",IF(OR(B109=$AM$1,B109=$AN$1,B110=$AM$1,B110=$AN$1,B111=$AM$1,B111=$AN$1),0,1)))</f>
        <v/>
      </c>
      <c r="AN109" s="2" t="str">
        <f>IF($A109&gt;='243way_Regular Symbol'!E$16,"",IF(C109=0,"",IF(OR(C109=$AM$1,C109=$AN$1,C110=$AM$1,C110=$AN$1,C111=$AM$1,C111=$AN$1),0,1)))</f>
        <v/>
      </c>
      <c r="AO109" s="2" t="str">
        <f>IF($A109&gt;='243way_Regular Symbol'!F$16,"",IF(D109=0,"",IF(OR(D109=$AM$1,D109=$AN$1,D110=$AM$1,D110=$AN$1,D111=$AM$1,D111=$AN$1),0,1)))</f>
        <v/>
      </c>
      <c r="AP109" s="2" t="str">
        <f>IF($A109&gt;='243way_Regular Symbol'!G$16,"",IF(E109=0,"",IF(OR(E109=$AM$1,E109=$AN$1,E110=$AM$1,E110=$AN$1,E111=$AM$1,E111=$AN$1),0,1)))</f>
        <v/>
      </c>
      <c r="AQ109" s="128" t="str">
        <f>IF($A109&gt;='243way_Regular Symbol'!H$16,"",IF(F109=0,"",IF(OR(F109=$AM$1,F109=$AN$1,F110=$AM$1,F110=$AN$1,F111=$AM$1,F111=$AN$1),0,1)))</f>
        <v/>
      </c>
      <c r="AS109" s="342" t="str">
        <f>IF($A109&gt;='243way_Regular Symbol'!D$16,"",IF(B109=0,"",IF(OR(B109=$AM$1,B109=$AT$1,B110=$AM$1,B110=$AT$1,B111=$AM$1,B111=$AT$1),0,1)))</f>
        <v/>
      </c>
      <c r="AT109" s="2" t="str">
        <f>IF($A109&gt;='243way_Regular Symbol'!E$16,"",IF(C109=0,"",IF(OR(C109=$AM$1,C109=$AT$1,C110=$AM$1,C110=$AT$1,C111=$AM$1,C111=$AT$1),0,1)))</f>
        <v/>
      </c>
      <c r="AU109" s="2" t="str">
        <f>IF($A109&gt;='243way_Regular Symbol'!F$16,"",IF(D109=0,"",IF(OR(D109=$AM$1,D109=$AT$1,D110=$AM$1,D110=$AT$1,D111=$AM$1,D111=$AT$1),0,1)))</f>
        <v/>
      </c>
      <c r="AV109" s="2" t="str">
        <f>IF($A109&gt;='243way_Regular Symbol'!G$16,"",IF(E109=0,"",IF(OR(E109=$AM$1,E109=$AT$1,E110=$AM$1,E110=$AT$1,E111=$AM$1,E111=$AT$1),0,1)))</f>
        <v/>
      </c>
      <c r="AW109" s="128" t="str">
        <f>IF($A109&gt;='243way_Regular Symbol'!H$16,"",IF(F109=0,"",IF(OR(F109=$AM$1,F109=$AT$1,F110=$AM$1,F110=$AT$1,F111=$AM$1,F111=$AT$1),0,1)))</f>
        <v/>
      </c>
      <c r="AY109" s="342"/>
      <c r="AZ109" s="2"/>
      <c r="BA109" s="2" t="str">
        <f>IF($A109&gt;='243way_Regular Symbol'!F$16,"",COUNTIF(D109:D111,$AZ$1))</f>
        <v/>
      </c>
      <c r="BB109" s="2" t="str">
        <f>IF($A109&gt;='243way_Regular Symbol'!G$16,"",COUNTIF(E109:E111,$AZ$1))</f>
        <v/>
      </c>
      <c r="BC109" s="2" t="str">
        <f>IF($A109&gt;='243way_Regular Symbol'!H$16,"",COUNTIF(F109:F111,$AZ$1))</f>
        <v/>
      </c>
      <c r="BE109" s="342" t="str">
        <f>IF($A109&gt;='243way_Regular Symbol'!D$16,"",IF(B109=0,"",IF(OR(B109=$AM$1,B109=$BF$1,B110=$AM$1,B110=$BF$1,B111=$AM$1,B111=$BF$1),1,0)))</f>
        <v/>
      </c>
      <c r="BF109" s="342" t="str">
        <f>IF($A109&gt;='243way_Regular Symbol'!E$16,"",IF(C109=0,"",IF(OR(C109=$AM$1,C109=$BF$1,C110=$AM$1,C110=$BF$1,C111=$AM$1,C111=$BF$1),1,0)))</f>
        <v/>
      </c>
      <c r="BG109" s="342" t="str">
        <f>IF($A109&gt;='243way_Regular Symbol'!F$16,"",IF(D109=0,"",IF(OR(D109=$AM$1,D109=$BF$1,D110=$AM$1,D110=$BF$1,D111=$AM$1,D111=$BF$1),1,0)))</f>
        <v/>
      </c>
      <c r="BH109" s="342" t="str">
        <f>IF($A109&gt;='243way_Regular Symbol'!G$16,"",IF(E109=0,"",IF(OR(E109=$AM$1,E109=$BF$1,E110=$AM$1,E110=$BF$1,E111=$AM$1,E111=$BF$1),1,0)))</f>
        <v/>
      </c>
      <c r="BI109" s="342" t="str">
        <f>IF($A109&gt;='243way_Regular Symbol'!H$16,"",IF(F109=0,"",IF(OR(F109=$AM$1,F109=$BF$1,F110=$AM$1,F110=$BF$1,F111=$AM$1,F111=$BF$1),1,0)))</f>
        <v/>
      </c>
      <c r="BK109" s="342" t="str">
        <f>IF($A109&gt;='243way_Regular Symbol'!D$16,"",IF(B109=0,"",IF(OR(B109=$AM$1,B109=$BL$1,B110=$AM$1,B110=$BL$1,B111=$AM$1,B111=$BL$1),0,1)))</f>
        <v/>
      </c>
      <c r="BL109" s="2" t="str">
        <f>IF($A109&gt;='243way_Regular Symbol'!E$16,"",IF(C109=0,"",IF(OR(C109=$AM$1,C109=$BL$1,C110=$AM$1,C110=$BL$1,C111=$AM$1,C111=$BL$1),0,1)))</f>
        <v/>
      </c>
      <c r="BM109" s="2" t="str">
        <f>IF($A109&gt;='243way_Regular Symbol'!F$16,"",IF(D109=0,"",IF(OR(D109=$AM$1,D109=$BL$1,D110=$AM$1,D110=$BL$1,D111=$AM$1,D111=$BL$1),0,1)))</f>
        <v/>
      </c>
      <c r="BN109" s="2" t="str">
        <f>IF($A109&gt;='243way_Regular Symbol'!G$16,"",IF(E109=0,"",IF(OR(E109=$AM$1,E109=$BL$1,E110=$AM$1,E110=$BL$1,E111=$AM$1,E111=$BL$1),0,1)))</f>
        <v/>
      </c>
      <c r="BO109" s="128" t="str">
        <f>IF($A109&gt;='243way_Regular Symbol'!H$16,"",IF(F109=0,"",IF(OR(F109=$AM$1,F109=$BL$1,F110=$AM$1,F110=$BL$1,F111=$AM$1,F111=$BL$1),0,1)))</f>
        <v/>
      </c>
      <c r="BQ109" s="2" t="str">
        <f>IF($A109&gt;='243way_Regular Symbol'!D$16,"",IF(B109=0,"",IF(OR(B109=$BQ$1,B109=$BR$1,B110=$BQ$1,B110=$BR$1,B111=$BQ$1,B111=$BR$1),0,1)))</f>
        <v/>
      </c>
      <c r="BR109" s="2" t="str">
        <f>IF($A109&gt;='243way_Regular Symbol'!E$16,"",IF(C109=0,"",IF(OR(C109=$BQ$1,C109=$BR$1,C110=$BQ$1,C110=$BR$1,C111=$BQ$1,C111=$BR$1),0,1)))</f>
        <v/>
      </c>
      <c r="BS109" s="2" t="str">
        <f>IF($A109&gt;='243way_Regular Symbol'!F$16,"",IF(D109=0,"",IF(OR(D109=$BQ$1,D109=$BR$1,D110=$BQ$1,D110=$BR$1,D111=$BQ$1,D111=$BR$1),0,1)))</f>
        <v/>
      </c>
      <c r="BT109" s="2" t="str">
        <f>IF($A109&gt;='243way_Regular Symbol'!G$16,"",IF(E109=0,"",IF(OR(E109=$BQ$1,E109=$BR$1,E110=$BQ$1,E110=$BR$1,E111=$BQ$1,E111=$BR$1),0,1)))</f>
        <v/>
      </c>
      <c r="BU109" s="2" t="str">
        <f>IF($A109&gt;='243way_Regular Symbol'!H$16,"",IF(F109=0,"",IF(OR(F109=$BQ$1,F109=$BR$1,F110=$BQ$1,F110=$BR$1,F111=$BQ$1,F111=$BR$1),0,1)))</f>
        <v/>
      </c>
      <c r="BW109" s="2" t="str">
        <f>IF($A109&gt;='243way_Regular Symbol'!D$16,"",IF(B109=0,"",IF(OR(B109=$BW$1,B110=$BW$1,B111=$BW$1,B109=$BX$1,B110=$BX$1,B111=$BX$1),0,1)))</f>
        <v/>
      </c>
      <c r="BX109" s="2" t="str">
        <f>IF($A109&gt;='243way_Regular Symbol'!E$16,"",IF(C109=0,"",IF(OR(C109=$BW$1,C110=$BW$1,C111=$BW$1,C109=$BX$1,C110=$BX$1,C111=$BX$1),0,1)))</f>
        <v/>
      </c>
      <c r="BY109" s="2" t="str">
        <f>IF($A109&gt;='243way_Regular Symbol'!F$16,"",IF(D109=0,"",IF(OR(D109=$BW$1,D110=$BW$1,D111=$BW$1,D109=$BX$1,D110=$BX$1,D111=$BX$1),0,1)))</f>
        <v/>
      </c>
      <c r="BZ109" s="2" t="str">
        <f>IF($A109&gt;='243way_Regular Symbol'!G$16,"",IF(E109=0,"",IF(OR(E109=$BW$1,E110=$BW$1,E111=$BW$1,E109=$BX$1,E110=$BX$1,E111=$BX$1),0,1)))</f>
        <v/>
      </c>
      <c r="CA109" s="2" t="str">
        <f>IF($A109&gt;='243way_Regular Symbol'!H$16,"",IF(F109=0,"",IF(OR(F109=$BW$1,F110=$BW$1,F111=$BW$1,F109=$BX$1,F110=$BX$1,F111=$BX$1),0,1)))</f>
        <v/>
      </c>
      <c r="CC109" s="2" t="str">
        <f>IF($A109&gt;='243way_Regular Symbol'!D$16,"",IF(B109=0,"",IF(OR(B109=$BW$1,B110=$BW$1,B111=$BW$1,B109=$CD$1,B110=$CD$1,B111=$CD$1),0,1)))</f>
        <v/>
      </c>
      <c r="CD109" s="2" t="str">
        <f>IF($A109&gt;='243way_Regular Symbol'!E$16,"",IF(C109=0,"",IF(OR(C109=$BW$1,C110=$BW$1,C111=$BW$1,C109=$CD$1,C110=$CD$1,C111=$CD$1),0,1)))</f>
        <v/>
      </c>
      <c r="CE109" s="2" t="str">
        <f>IF($A109&gt;='243way_Regular Symbol'!F$16,"",IF(D109=0,"",IF(OR(D109=$BW$1,D110=$BW$1,D111=$BW$1,D109=$CD$1,D110=$CD$1,D111=$CD$1),0,1)))</f>
        <v/>
      </c>
      <c r="CF109" s="2" t="str">
        <f>IF($A109&gt;='243way_Regular Symbol'!G$16,"",IF(E109=0,"",IF(OR(E109=$BW$1,E110=$BW$1,E111=$BW$1,E109=$CD$1,E110=$CD$1,E111=$CD$1),0,1)))</f>
        <v/>
      </c>
      <c r="CG109" s="2" t="str">
        <f>IF($A109&gt;='243way_Regular Symbol'!H$16,"",IF(F109=0,"",IF(OR(F109=$BW$1,F110=$BW$1,F111=$BW$1,F109=$CD$1,F110=$CD$1,F111=$CD$1),0,1)))</f>
        <v/>
      </c>
      <c r="CI109" s="2" t="str">
        <f>IF($A109&gt;='243way_Regular Symbol'!D$16,"",IF(B109=0,"",IF(OR(B109=$BW$1,B110=$BW$1,B111=$BW$1,B109=$CJ$1,B110=$CJ$1,B111=$CJ$1),0,1)))</f>
        <v/>
      </c>
      <c r="CJ109" s="2" t="str">
        <f>IF($A109&gt;='243way_Regular Symbol'!E$16,"",IF(C109=0,"",IF(OR(C109=$BW$1,C110=$BW$1,C111=$BW$1,C109=$CJ$1,C110=$CJ$1,C111=$CJ$1),0,1)))</f>
        <v/>
      </c>
      <c r="CK109" s="2" t="str">
        <f>IF($A109&gt;='243way_Regular Symbol'!F$16,"",IF(D109=0,"",IF(OR(D109=$BW$1,D110=$BW$1,D111=$BW$1,D109=$CJ$1,D110=$CJ$1,D111=$CJ$1),0,1)))</f>
        <v/>
      </c>
      <c r="CL109" s="2" t="str">
        <f>IF($A109&gt;='243way_Regular Symbol'!G$16,"",IF(E109=0,"",IF(OR(E109=$BW$1,E110=$BW$1,E111=$BW$1,E109=$CJ$1,E110=$CJ$1,E111=$CJ$1),0,1)))</f>
        <v/>
      </c>
      <c r="CM109" s="2" t="str">
        <f>IF($A109&gt;='243way_Regular Symbol'!H$16,"",IF(F109=0,"",IF(OR(F109=$BW$1,F110=$BW$1,F111=$BW$1,F109=$CJ$1,F110=$CJ$1,F111=$CJ$1),0,1)))</f>
        <v/>
      </c>
      <c r="CO109" s="2" t="str">
        <f>IF($A109&gt;='243way_Regular Symbol'!D$16,"",IF(B109=0,"",IF(OR(B109=$BW$1,B110=$BW$1,B111=$BW$1,B109=$CP$1,B110=$CP$1,B111=$CP$1),0,1)))</f>
        <v/>
      </c>
      <c r="CP109" s="2" t="str">
        <f>IF($A109&gt;='243way_Regular Symbol'!E$16,"",IF(C109=0,"",IF(OR(C109=$BW$1,C110=$BW$1,C111=$BW$1,C109=$CP$1,C110=$CP$1,C111=$CP$1),0,1)))</f>
        <v/>
      </c>
      <c r="CQ109" s="2" t="str">
        <f>IF($A109&gt;='243way_Regular Symbol'!F$16,"",IF(D109=0,"",IF(OR(D109=$BW$1,D110=$BW$1,D111=$BW$1,D109=$CP$1,D110=$CP$1,D111=$CP$1),0,1)))</f>
        <v/>
      </c>
      <c r="CR109" s="2" t="str">
        <f>IF($A109&gt;='243way_Regular Symbol'!G$16,"",IF(E109=0,"",IF(OR(E109=$BW$1,E110=$BW$1,E111=$BW$1,E109=$CP$1,E110=$CP$1,E111=$CP$1),0,1)))</f>
        <v/>
      </c>
      <c r="CS109" s="2" t="str">
        <f>IF($A109&gt;='243way_Regular Symbol'!H$16,"",IF(F109=0,"",IF(OR(F109=$BW$1,F110=$BW$1,F111=$BW$1,F109=$CP$1,F110=$CP$1,F111=$CP$1),0,1)))</f>
        <v/>
      </c>
      <c r="CU109" s="2" t="str">
        <f>IF($A109&gt;='243way_Regular Symbol'!D$16,"",IF(B109=0,"",IF(OR(B109=$BW$1,B110=$BW$1,B111=$BW$1,B109=$CV$1,B110=$CV$1,B111=$CV$1),0,1)))</f>
        <v/>
      </c>
      <c r="CV109" s="2" t="str">
        <f>IF($A109&gt;='243way_Regular Symbol'!E$16,"",IF(C109=0,"",IF(OR(C109=$BW$1,C110=$BW$1,C111=$BW$1,C109=$CV$1,C110=$CV$1,C111=$CV$1),0,1)))</f>
        <v/>
      </c>
      <c r="CW109" s="2" t="str">
        <f>IF($A109&gt;='243way_Regular Symbol'!F$16,"",IF(D109=0,"",IF(OR(D109=$BW$1,D110=$BW$1,D111=$BW$1,D109=$CV$1,D110=$CV$1,D111=$CV$1),0,1)))</f>
        <v/>
      </c>
      <c r="CX109" s="2" t="str">
        <f>IF($A109&gt;='243way_Regular Symbol'!G$16,"",IF(E109=0,"",IF(OR(E109=$BW$1,E110=$BW$1,E111=$BW$1,E109=$CV$1,E110=$CV$1,E111=$CV$1),0,1)))</f>
        <v/>
      </c>
      <c r="CY109" s="2" t="str">
        <f>IF($A109&gt;='243way_Regular Symbol'!H$16,"",IF(F109=0,"",IF(OR(F109=$BW$1,F110=$BW$1,F111=$BW$1,F109=$CV$1,F110=$CV$1,F111=$CV$1),0,1)))</f>
        <v/>
      </c>
    </row>
    <row r="110" spans="1:103">
      <c r="A110" s="341">
        <f>IF('243way_Regular Symbol'!L109="","",'243way_Regular Symbol'!L109)</f>
        <v>106</v>
      </c>
      <c r="B110" s="184" t="str">
        <f>IF('243way_Regular Symbol'!M109="",
IF($A110-'243way_Regular Symbol'!D$16&gt;='243way_RegularＸ_W()'!B$2-1,"",VLOOKUP($A110-'243way_Regular Symbol'!D$16,'243way_Regular Symbol'!$L$3:$Q$250,'243way_RegularＸ_W()'!B$3+1,FALSE)),
'243way_Regular Symbol'!M109)</f>
        <v/>
      </c>
      <c r="C110" s="184" t="str">
        <f>IF('243way_Regular Symbol'!N109="",
IF($A110-'243way_Regular Symbol'!E$16&gt;='243way_RegularＸ_W()'!C$2-1,"",VLOOKUP($A110-'243way_Regular Symbol'!E$16,'243way_Regular Symbol'!$L$3:$Q$250,'243way_RegularＸ_W()'!C$3+1,FALSE)),
'243way_Regular Symbol'!N109)</f>
        <v/>
      </c>
      <c r="D110" s="184" t="str">
        <f>IF('243way_Regular Symbol'!O109="",
IF($A110-'243way_Regular Symbol'!F$16&gt;='243way_RegularＸ_W()'!D$2-1,"",VLOOKUP($A110-'243way_Regular Symbol'!F$16,'243way_Regular Symbol'!$L$3:$Q$250,'243way_RegularＸ_W()'!D$3+1,FALSE)),
'243way_Regular Symbol'!O109)</f>
        <v/>
      </c>
      <c r="E110" s="184" t="str">
        <f>IF('243way_Regular Symbol'!P109="",
IF($A110-'243way_Regular Symbol'!G$16&gt;='243way_RegularＸ_W()'!E$2-1,"",VLOOKUP($A110-'243way_Regular Symbol'!G$16,'243way_Regular Symbol'!$L$3:$Q$250,'243way_RegularＸ_W()'!E$3+1,FALSE)),
'243way_Regular Symbol'!P109)</f>
        <v/>
      </c>
      <c r="F110" s="184" t="str">
        <f>IF('243way_Regular Symbol'!Q109="",
IF($A110-'243way_Regular Symbol'!H$16&gt;='243way_RegularＸ_W()'!F$2-1,"",VLOOKUP($A110-'243way_Regular Symbol'!H$16,'243way_Regular Symbol'!$L$3:$Q$250,'243way_RegularＸ_W()'!F$3+1,FALSE)),
'243way_Regular Symbol'!Q109)</f>
        <v/>
      </c>
      <c r="O110" s="342" t="str">
        <f>IF($A110&gt;='243way_Regular Symbol'!D$16,"",IF(B110=0,"",IF(OR(B110=$O$1,B110=$P$1,B111=$O$1,B111=$P$1,B112=$O$1,B112=$P$1),0,1)))</f>
        <v/>
      </c>
      <c r="P110" s="2" t="str">
        <f>IF($A110&gt;='243way_Regular Symbol'!E$16,"",IF(C110=0,"",IF(OR(C110=$O$1,C110=$P$1,C111=$O$1,C111=$P$1,C112=$O$1,C112=$P$1),0,1)))</f>
        <v/>
      </c>
      <c r="Q110" s="2" t="str">
        <f>IF($A110&gt;='243way_Regular Symbol'!F$16,"",IF(D110=0,"",IF(OR(D110=$O$1,D110=$P$1,D111=$O$1,D111=$P$1,D112=$O$1,D112=$P$1),0,1)))</f>
        <v/>
      </c>
      <c r="R110" s="2" t="str">
        <f>IF($A110&gt;='243way_Regular Symbol'!G$16,"",IF(E110=0,"",IF(OR(E110=$O$1,E110=$P$1,E111=$O$1,E111=$P$1,E112=$O$1,E112=$P$1),0,1)))</f>
        <v/>
      </c>
      <c r="S110" s="128" t="str">
        <f>IF($A110&gt;='243way_Regular Symbol'!H$16,"",IF(F110=0,"",IF(OR(F110=$O$1,F110=$P$1,F111=$O$1,F111=$P$1,F112=$O$1,F112=$P$1),0,1)))</f>
        <v/>
      </c>
      <c r="U110" s="342" t="str">
        <f>IF($A110&gt;='243way_Regular Symbol'!D$16,"",IF(B110=0,"",IF(OR(B110=$U$1,B110=$V$1,B111=$U$1,B111=$V$1,B112=$U$1,B112=$V$1),0,1)))</f>
        <v/>
      </c>
      <c r="V110" s="2" t="str">
        <f>IF($A110&gt;='243way_Regular Symbol'!E$16,"",IF(C110=0,"",IF(OR(C110=$U$1,C110=$V$1,C111=$U$1,C111=$V$1,C112=$U$1,C112=$V$1),0,1)))</f>
        <v/>
      </c>
      <c r="W110" s="2" t="str">
        <f>IF($A110&gt;='243way_Regular Symbol'!F$16,"",IF(D110=0,"",IF(OR(D110=$U$1,D110=$V$1,D111=$U$1,D111=$V$1,D112=$U$1,D112=$V$1),0,1)))</f>
        <v/>
      </c>
      <c r="X110" s="2" t="str">
        <f>IF($A110&gt;='243way_Regular Symbol'!G$16,"",IF(E110=0,"",IF(OR(E110=$U$1,E110=$V$1,E111=$U$1,E111=$V$1,E112=$U$1,E112=$V$1),0,1)))</f>
        <v/>
      </c>
      <c r="Y110" s="128" t="str">
        <f>IF($A110&gt;='243way_Regular Symbol'!H$16,"",IF(F110=0,"",IF(OR(F110=$U$1,F110=$V$1,F111=$U$1,F111=$V$1,F112=$U$1,F112=$V$1),0,1)))</f>
        <v/>
      </c>
      <c r="AA110" s="342" t="str">
        <f>IF($A110&gt;='243way_Regular Symbol'!D$16,"",IF(B110=0,"",IF(OR(B110=$AA$1,B110=$AB$1,B111=$AA$1,B111=$AB$1,B112=$AA$1,,B112=$AB$1),0,1)))</f>
        <v/>
      </c>
      <c r="AB110" s="2" t="str">
        <f>IF($A110&gt;='243way_Regular Symbol'!E$16,"",IF(C110=0,"",IF(OR(C110=$AA$1,C110=$AB$1,C111=$AA$1,C111=$AB$1,C112=$AA$1,,C112=$AB$1),0,1)))</f>
        <v/>
      </c>
      <c r="AC110" s="2" t="str">
        <f>IF($A110&gt;='243way_Regular Symbol'!F$16,"",IF(D110=0,"",IF(OR(D110=$AA$1,D110=$AB$1,D111=$AA$1,D111=$AB$1,D112=$AA$1,,D112=$AB$1),0,1)))</f>
        <v/>
      </c>
      <c r="AD110" s="2" t="str">
        <f>IF($A110&gt;='243way_Regular Symbol'!G$16,"",IF(E110=0,"",IF(OR(E110=$AA$1,E110=$AB$1,E111=$AA$1,E111=$AB$1,E112=$AA$1,,E112=$AB$1),0,1)))</f>
        <v/>
      </c>
      <c r="AE110" s="128" t="str">
        <f>IF($A110&gt;='243way_Regular Symbol'!H$16,"",IF(F110=0,"",IF(OR(F110=$AA$1,F110=$AB$1,F111=$AA$1,F111=$AB$1,F112=$AA$1,,F112=$AB$1),0,1)))</f>
        <v/>
      </c>
      <c r="AG110" s="342" t="str">
        <f>IF($A110&gt;='243way_Regular Symbol'!D$16,"",IF(B110=0,"",IF(OR(B110=$AG$1,B110=$AH$1,B111=$AG$1,B111=$AH$1,B112=$AG$1,B112=$AH$1),0,1)))</f>
        <v/>
      </c>
      <c r="AH110" s="2" t="str">
        <f>IF($A110&gt;='243way_Regular Symbol'!E$16,"",IF(C110=0,"",IF(OR(C110=$AG$1,C110=$AH$1,C111=$AG$1,C111=$AH$1,C112=$AG$1,C112=$AH$1),0,1)))</f>
        <v/>
      </c>
      <c r="AI110" s="2" t="str">
        <f>IF($A110&gt;='243way_Regular Symbol'!F$16,"",IF(D110=0,"",IF(OR(D110=$AG$1,D110=$AH$1,D111=$AG$1,D111=$AH$1,D112=$AG$1,D112=$AH$1),0,1)))</f>
        <v/>
      </c>
      <c r="AJ110" s="2" t="str">
        <f>IF($A110&gt;='243way_Regular Symbol'!G$16,"",IF(E110=0,"",IF(OR(E110=$AG$1,E110=$AH$1,E111=$AG$1,E111=$AH$1,E112=$AG$1,E112=$AH$1),0,1)))</f>
        <v/>
      </c>
      <c r="AK110" s="128" t="str">
        <f>IF($A110&gt;='243way_Regular Symbol'!H$16,"",IF(F110=0,"",IF(OR(F110=$AG$1,F110=$AH$1,F111=$AG$1,F111=$AH$1,F112=$AG$1,F112=$AH$1),0,1)))</f>
        <v/>
      </c>
      <c r="AM110" s="342" t="str">
        <f>IF($A110&gt;='243way_Regular Symbol'!D$16,"",IF(B110=0,"",IF(OR(B110=$AM$1,B110=$AN$1,B111=$AM$1,B111=$AN$1,B112=$AM$1,B112=$AN$1),0,1)))</f>
        <v/>
      </c>
      <c r="AN110" s="2" t="str">
        <f>IF($A110&gt;='243way_Regular Symbol'!E$16,"",IF(C110=0,"",IF(OR(C110=$AM$1,C110=$AN$1,C111=$AM$1,C111=$AN$1,C112=$AM$1,C112=$AN$1),0,1)))</f>
        <v/>
      </c>
      <c r="AO110" s="2" t="str">
        <f>IF($A110&gt;='243way_Regular Symbol'!F$16,"",IF(D110=0,"",IF(OR(D110=$AM$1,D110=$AN$1,D111=$AM$1,D111=$AN$1,D112=$AM$1,D112=$AN$1),0,1)))</f>
        <v/>
      </c>
      <c r="AP110" s="2" t="str">
        <f>IF($A110&gt;='243way_Regular Symbol'!G$16,"",IF(E110=0,"",IF(OR(E110=$AM$1,E110=$AN$1,E111=$AM$1,E111=$AN$1,E112=$AM$1,E112=$AN$1),0,1)))</f>
        <v/>
      </c>
      <c r="AQ110" s="128" t="str">
        <f>IF($A110&gt;='243way_Regular Symbol'!H$16,"",IF(F110=0,"",IF(OR(F110=$AM$1,F110=$AN$1,F111=$AM$1,F111=$AN$1,F112=$AM$1,F112=$AN$1),0,1)))</f>
        <v/>
      </c>
      <c r="AS110" s="342" t="str">
        <f>IF($A110&gt;='243way_Regular Symbol'!D$16,"",IF(B110=0,"",IF(OR(B110=$AM$1,B110=$AT$1,B111=$AM$1,B111=$AT$1,B112=$AM$1,B112=$AT$1),0,1)))</f>
        <v/>
      </c>
      <c r="AT110" s="2" t="str">
        <f>IF($A110&gt;='243way_Regular Symbol'!E$16,"",IF(C110=0,"",IF(OR(C110=$AM$1,C110=$AT$1,C111=$AM$1,C111=$AT$1,C112=$AM$1,C112=$AT$1),0,1)))</f>
        <v/>
      </c>
      <c r="AU110" s="2" t="str">
        <f>IF($A110&gt;='243way_Regular Symbol'!F$16,"",IF(D110=0,"",IF(OR(D110=$AM$1,D110=$AT$1,D111=$AM$1,D111=$AT$1,D112=$AM$1,D112=$AT$1),0,1)))</f>
        <v/>
      </c>
      <c r="AV110" s="2" t="str">
        <f>IF($A110&gt;='243way_Regular Symbol'!G$16,"",IF(E110=0,"",IF(OR(E110=$AM$1,E110=$AT$1,E111=$AM$1,E111=$AT$1,E112=$AM$1,E112=$AT$1),0,1)))</f>
        <v/>
      </c>
      <c r="AW110" s="128" t="str">
        <f>IF($A110&gt;='243way_Regular Symbol'!H$16,"",IF(F110=0,"",IF(OR(F110=$AM$1,F110=$AT$1,F111=$AM$1,F111=$AT$1,F112=$AM$1,F112=$AT$1),0,1)))</f>
        <v/>
      </c>
      <c r="AY110" s="342"/>
      <c r="AZ110" s="2"/>
      <c r="BA110" s="2" t="str">
        <f>IF($A110&gt;='243way_Regular Symbol'!F$16,"",COUNTIF(D110:D112,$AZ$1))</f>
        <v/>
      </c>
      <c r="BB110" s="2" t="str">
        <f>IF($A110&gt;='243way_Regular Symbol'!G$16,"",COUNTIF(E110:E112,$AZ$1))</f>
        <v/>
      </c>
      <c r="BC110" s="2" t="str">
        <f>IF($A110&gt;='243way_Regular Symbol'!H$16,"",COUNTIF(F110:F112,$AZ$1))</f>
        <v/>
      </c>
      <c r="BE110" s="342" t="str">
        <f>IF($A110&gt;='243way_Regular Symbol'!D$16,"",IF(B110=0,"",IF(OR(B110=$AM$1,B110=$BF$1,B111=$AM$1,B111=$BF$1,B112=$AM$1,B112=$BF$1),1,0)))</f>
        <v/>
      </c>
      <c r="BF110" s="342" t="str">
        <f>IF($A110&gt;='243way_Regular Symbol'!E$16,"",IF(C110=0,"",IF(OR(C110=$AM$1,C110=$BF$1,C111=$AM$1,C111=$BF$1,C112=$AM$1,C112=$BF$1),1,0)))</f>
        <v/>
      </c>
      <c r="BG110" s="342" t="str">
        <f>IF($A110&gt;='243way_Regular Symbol'!F$16,"",IF(D110=0,"",IF(OR(D110=$AM$1,D110=$BF$1,D111=$AM$1,D111=$BF$1,D112=$AM$1,D112=$BF$1),1,0)))</f>
        <v/>
      </c>
      <c r="BH110" s="342" t="str">
        <f>IF($A110&gt;='243way_Regular Symbol'!G$16,"",IF(E110=0,"",IF(OR(E110=$AM$1,E110=$BF$1,E111=$AM$1,E111=$BF$1,E112=$AM$1,E112=$BF$1),1,0)))</f>
        <v/>
      </c>
      <c r="BI110" s="342" t="str">
        <f>IF($A110&gt;='243way_Regular Symbol'!H$16,"",IF(F110=0,"",IF(OR(F110=$AM$1,F110=$BF$1,F111=$AM$1,F111=$BF$1,F112=$AM$1,F112=$BF$1),1,0)))</f>
        <v/>
      </c>
      <c r="BK110" s="342" t="str">
        <f>IF($A110&gt;='243way_Regular Symbol'!D$16,"",IF(B110=0,"",IF(OR(B110=$AM$1,B110=$BL$1,B111=$AM$1,B111=$BL$1,B112=$AM$1,B112=$BL$1),0,1)))</f>
        <v/>
      </c>
      <c r="BL110" s="2" t="str">
        <f>IF($A110&gt;='243way_Regular Symbol'!E$16,"",IF(C110=0,"",IF(OR(C110=$AM$1,C110=$BL$1,C111=$AM$1,C111=$BL$1,C112=$AM$1,C112=$BL$1),0,1)))</f>
        <v/>
      </c>
      <c r="BM110" s="2" t="str">
        <f>IF($A110&gt;='243way_Regular Symbol'!F$16,"",IF(D110=0,"",IF(OR(D110=$AM$1,D110=$BL$1,D111=$AM$1,D111=$BL$1,D112=$AM$1,D112=$BL$1),0,1)))</f>
        <v/>
      </c>
      <c r="BN110" s="2" t="str">
        <f>IF($A110&gt;='243way_Regular Symbol'!G$16,"",IF(E110=0,"",IF(OR(E110=$AM$1,E110=$BL$1,E111=$AM$1,E111=$BL$1,E112=$AM$1,E112=$BL$1),0,1)))</f>
        <v/>
      </c>
      <c r="BO110" s="128" t="str">
        <f>IF($A110&gt;='243way_Regular Symbol'!H$16,"",IF(F110=0,"",IF(OR(F110=$AM$1,F110=$BL$1,F111=$AM$1,F111=$BL$1,F112=$AM$1,F112=$BL$1),0,1)))</f>
        <v/>
      </c>
      <c r="BQ110" s="2" t="str">
        <f>IF($A110&gt;='243way_Regular Symbol'!D$16,"",IF(B110=0,"",IF(OR(B110=$BQ$1,B110=$BR$1,B111=$BQ$1,B111=$BR$1,B112=$BQ$1,B112=$BR$1),0,1)))</f>
        <v/>
      </c>
      <c r="BR110" s="2" t="str">
        <f>IF($A110&gt;='243way_Regular Symbol'!E$16,"",IF(C110=0,"",IF(OR(C110=$BQ$1,C110=$BR$1,C111=$BQ$1,C111=$BR$1,C112=$BQ$1,C112=$BR$1),0,1)))</f>
        <v/>
      </c>
      <c r="BS110" s="2" t="str">
        <f>IF($A110&gt;='243way_Regular Symbol'!F$16,"",IF(D110=0,"",IF(OR(D110=$BQ$1,D110=$BR$1,D111=$BQ$1,D111=$BR$1,D112=$BQ$1,D112=$BR$1),0,1)))</f>
        <v/>
      </c>
      <c r="BT110" s="2" t="str">
        <f>IF($A110&gt;='243way_Regular Symbol'!G$16,"",IF(E110=0,"",IF(OR(E110=$BQ$1,E110=$BR$1,E111=$BQ$1,E111=$BR$1,E112=$BQ$1,E112=$BR$1),0,1)))</f>
        <v/>
      </c>
      <c r="BU110" s="2" t="str">
        <f>IF($A110&gt;='243way_Regular Symbol'!H$16,"",IF(F110=0,"",IF(OR(F110=$BQ$1,F110=$BR$1,F111=$BQ$1,F111=$BR$1,F112=$BQ$1,F112=$BR$1),0,1)))</f>
        <v/>
      </c>
      <c r="BW110" s="2" t="str">
        <f>IF($A110&gt;='243way_Regular Symbol'!D$16,"",IF(B110=0,"",IF(OR(B110=$BW$1,B111=$BW$1,B112=$BW$1,B110=$BX$1,B111=$BX$1,B112=$BX$1),0,1)))</f>
        <v/>
      </c>
      <c r="BX110" s="2" t="str">
        <f>IF($A110&gt;='243way_Regular Symbol'!E$16,"",IF(C110=0,"",IF(OR(C110=$BW$1,C111=$BW$1,C112=$BW$1,C110=$BX$1,C111=$BX$1,C112=$BX$1),0,1)))</f>
        <v/>
      </c>
      <c r="BY110" s="2" t="str">
        <f>IF($A110&gt;='243way_Regular Symbol'!F$16,"",IF(D110=0,"",IF(OR(D110=$BW$1,D111=$BW$1,D112=$BW$1,D110=$BX$1,D111=$BX$1,D112=$BX$1),0,1)))</f>
        <v/>
      </c>
      <c r="BZ110" s="2" t="str">
        <f>IF($A110&gt;='243way_Regular Symbol'!G$16,"",IF(E110=0,"",IF(OR(E110=$BW$1,E111=$BW$1,E112=$BW$1,E110=$BX$1,E111=$BX$1,E112=$BX$1),0,1)))</f>
        <v/>
      </c>
      <c r="CA110" s="2" t="str">
        <f>IF($A110&gt;='243way_Regular Symbol'!H$16,"",IF(F110=0,"",IF(OR(F110=$BW$1,F111=$BW$1,F112=$BW$1,F110=$BX$1,F111=$BX$1,F112=$BX$1),0,1)))</f>
        <v/>
      </c>
      <c r="CC110" s="2" t="str">
        <f>IF($A110&gt;='243way_Regular Symbol'!D$16,"",IF(B110=0,"",IF(OR(B110=$BW$1,B111=$BW$1,B112=$BW$1,B110=$CD$1,B111=$CD$1,B112=$CD$1),0,1)))</f>
        <v/>
      </c>
      <c r="CD110" s="2" t="str">
        <f>IF($A110&gt;='243way_Regular Symbol'!E$16,"",IF(C110=0,"",IF(OR(C110=$BW$1,C111=$BW$1,C112=$BW$1,C110=$CD$1,C111=$CD$1,C112=$CD$1),0,1)))</f>
        <v/>
      </c>
      <c r="CE110" s="2" t="str">
        <f>IF($A110&gt;='243way_Regular Symbol'!F$16,"",IF(D110=0,"",IF(OR(D110=$BW$1,D111=$BW$1,D112=$BW$1,D110=$CD$1,D111=$CD$1,D112=$CD$1),0,1)))</f>
        <v/>
      </c>
      <c r="CF110" s="2" t="str">
        <f>IF($A110&gt;='243way_Regular Symbol'!G$16,"",IF(E110=0,"",IF(OR(E110=$BW$1,E111=$BW$1,E112=$BW$1,E110=$CD$1,E111=$CD$1,E112=$CD$1),0,1)))</f>
        <v/>
      </c>
      <c r="CG110" s="2" t="str">
        <f>IF($A110&gt;='243way_Regular Symbol'!H$16,"",IF(F110=0,"",IF(OR(F110=$BW$1,F111=$BW$1,F112=$BW$1,F110=$CD$1,F111=$CD$1,F112=$CD$1),0,1)))</f>
        <v/>
      </c>
      <c r="CI110" s="2" t="str">
        <f>IF($A110&gt;='243way_Regular Symbol'!D$16,"",IF(B110=0,"",IF(OR(B110=$BW$1,B111=$BW$1,B112=$BW$1,B110=$CJ$1,B111=$CJ$1,B112=$CJ$1),0,1)))</f>
        <v/>
      </c>
      <c r="CJ110" s="2" t="str">
        <f>IF($A110&gt;='243way_Regular Symbol'!E$16,"",IF(C110=0,"",IF(OR(C110=$BW$1,C111=$BW$1,C112=$BW$1,C110=$CJ$1,C111=$CJ$1,C112=$CJ$1),0,1)))</f>
        <v/>
      </c>
      <c r="CK110" s="2" t="str">
        <f>IF($A110&gt;='243way_Regular Symbol'!F$16,"",IF(D110=0,"",IF(OR(D110=$BW$1,D111=$BW$1,D112=$BW$1,D110=$CJ$1,D111=$CJ$1,D112=$CJ$1),0,1)))</f>
        <v/>
      </c>
      <c r="CL110" s="2" t="str">
        <f>IF($A110&gt;='243way_Regular Symbol'!G$16,"",IF(E110=0,"",IF(OR(E110=$BW$1,E111=$BW$1,E112=$BW$1,E110=$CJ$1,E111=$CJ$1,E112=$CJ$1),0,1)))</f>
        <v/>
      </c>
      <c r="CM110" s="2" t="str">
        <f>IF($A110&gt;='243way_Regular Symbol'!H$16,"",IF(F110=0,"",IF(OR(F110=$BW$1,F111=$BW$1,F112=$BW$1,F110=$CJ$1,F111=$CJ$1,F112=$CJ$1),0,1)))</f>
        <v/>
      </c>
      <c r="CO110" s="2" t="str">
        <f>IF($A110&gt;='243way_Regular Symbol'!D$16,"",IF(B110=0,"",IF(OR(B110=$BW$1,B111=$BW$1,B112=$BW$1,B110=$CP$1,B111=$CP$1,B112=$CP$1),0,1)))</f>
        <v/>
      </c>
      <c r="CP110" s="2" t="str">
        <f>IF($A110&gt;='243way_Regular Symbol'!E$16,"",IF(C110=0,"",IF(OR(C110=$BW$1,C111=$BW$1,C112=$BW$1,C110=$CP$1,C111=$CP$1,C112=$CP$1),0,1)))</f>
        <v/>
      </c>
      <c r="CQ110" s="2" t="str">
        <f>IF($A110&gt;='243way_Regular Symbol'!F$16,"",IF(D110=0,"",IF(OR(D110=$BW$1,D111=$BW$1,D112=$BW$1,D110=$CP$1,D111=$CP$1,D112=$CP$1),0,1)))</f>
        <v/>
      </c>
      <c r="CR110" s="2" t="str">
        <f>IF($A110&gt;='243way_Regular Symbol'!G$16,"",IF(E110=0,"",IF(OR(E110=$BW$1,E111=$BW$1,E112=$BW$1,E110=$CP$1,E111=$CP$1,E112=$CP$1),0,1)))</f>
        <v/>
      </c>
      <c r="CS110" s="2" t="str">
        <f>IF($A110&gt;='243way_Regular Symbol'!H$16,"",IF(F110=0,"",IF(OR(F110=$BW$1,F111=$BW$1,F112=$BW$1,F110=$CP$1,F111=$CP$1,F112=$CP$1),0,1)))</f>
        <v/>
      </c>
      <c r="CU110" s="2" t="str">
        <f>IF($A110&gt;='243way_Regular Symbol'!D$16,"",IF(B110=0,"",IF(OR(B110=$BW$1,B111=$BW$1,B112=$BW$1,B110=$CV$1,B111=$CV$1,B112=$CV$1),0,1)))</f>
        <v/>
      </c>
      <c r="CV110" s="2" t="str">
        <f>IF($A110&gt;='243way_Regular Symbol'!E$16,"",IF(C110=0,"",IF(OR(C110=$BW$1,C111=$BW$1,C112=$BW$1,C110=$CV$1,C111=$CV$1,C112=$CV$1),0,1)))</f>
        <v/>
      </c>
      <c r="CW110" s="2" t="str">
        <f>IF($A110&gt;='243way_Regular Symbol'!F$16,"",IF(D110=0,"",IF(OR(D110=$BW$1,D111=$BW$1,D112=$BW$1,D110=$CV$1,D111=$CV$1,D112=$CV$1),0,1)))</f>
        <v/>
      </c>
      <c r="CX110" s="2" t="str">
        <f>IF($A110&gt;='243way_Regular Symbol'!G$16,"",IF(E110=0,"",IF(OR(E110=$BW$1,E111=$BW$1,E112=$BW$1,E110=$CV$1,E111=$CV$1,E112=$CV$1),0,1)))</f>
        <v/>
      </c>
      <c r="CY110" s="2" t="str">
        <f>IF($A110&gt;='243way_Regular Symbol'!H$16,"",IF(F110=0,"",IF(OR(F110=$BW$1,F111=$BW$1,F112=$BW$1,F110=$CV$1,F111=$CV$1,F112=$CV$1),0,1)))</f>
        <v/>
      </c>
    </row>
    <row r="111" spans="1:103">
      <c r="A111" s="341">
        <f>IF('243way_Regular Symbol'!L110="","",'243way_Regular Symbol'!L110)</f>
        <v>107</v>
      </c>
      <c r="B111" s="184" t="str">
        <f>IF('243way_Regular Symbol'!M110="",
IF($A111-'243way_Regular Symbol'!D$16&gt;='243way_RegularＸ_W()'!B$2-1,"",VLOOKUP($A111-'243way_Regular Symbol'!D$16,'243way_Regular Symbol'!$L$3:$Q$250,'243way_RegularＸ_W()'!B$3+1,FALSE)),
'243way_Regular Symbol'!M110)</f>
        <v/>
      </c>
      <c r="C111" s="184" t="str">
        <f>IF('243way_Regular Symbol'!N110="",
IF($A111-'243way_Regular Symbol'!E$16&gt;='243way_RegularＸ_W()'!C$2-1,"",VLOOKUP($A111-'243way_Regular Symbol'!E$16,'243way_Regular Symbol'!$L$3:$Q$250,'243way_RegularＸ_W()'!C$3+1,FALSE)),
'243way_Regular Symbol'!N110)</f>
        <v/>
      </c>
      <c r="D111" s="184" t="str">
        <f>IF('243way_Regular Symbol'!O110="",
IF($A111-'243way_Regular Symbol'!F$16&gt;='243way_RegularＸ_W()'!D$2-1,"",VLOOKUP($A111-'243way_Regular Symbol'!F$16,'243way_Regular Symbol'!$L$3:$Q$250,'243way_RegularＸ_W()'!D$3+1,FALSE)),
'243way_Regular Symbol'!O110)</f>
        <v/>
      </c>
      <c r="E111" s="184" t="str">
        <f>IF('243way_Regular Symbol'!P110="",
IF($A111-'243way_Regular Symbol'!G$16&gt;='243way_RegularＸ_W()'!E$2-1,"",VLOOKUP($A111-'243way_Regular Symbol'!G$16,'243way_Regular Symbol'!$L$3:$Q$250,'243way_RegularＸ_W()'!E$3+1,FALSE)),
'243way_Regular Symbol'!P110)</f>
        <v/>
      </c>
      <c r="F111" s="184" t="str">
        <f>IF('243way_Regular Symbol'!Q110="",
IF($A111-'243way_Regular Symbol'!H$16&gt;='243way_RegularＸ_W()'!F$2-1,"",VLOOKUP($A111-'243way_Regular Symbol'!H$16,'243way_Regular Symbol'!$L$3:$Q$250,'243way_RegularＸ_W()'!F$3+1,FALSE)),
'243way_Regular Symbol'!Q110)</f>
        <v/>
      </c>
      <c r="O111" s="342" t="str">
        <f>IF($A111&gt;='243way_Regular Symbol'!D$16,"",IF(B111=0,"",IF(OR(B111=$O$1,B111=$P$1,B112=$O$1,B112=$P$1,B113=$O$1,B113=$P$1),0,1)))</f>
        <v/>
      </c>
      <c r="P111" s="2" t="str">
        <f>IF($A111&gt;='243way_Regular Symbol'!E$16,"",IF(C111=0,"",IF(OR(C111=$O$1,C111=$P$1,C112=$O$1,C112=$P$1,C113=$O$1,C113=$P$1),0,1)))</f>
        <v/>
      </c>
      <c r="Q111" s="2" t="str">
        <f>IF($A111&gt;='243way_Regular Symbol'!F$16,"",IF(D111=0,"",IF(OR(D111=$O$1,D111=$P$1,D112=$O$1,D112=$P$1,D113=$O$1,D113=$P$1),0,1)))</f>
        <v/>
      </c>
      <c r="R111" s="2" t="str">
        <f>IF($A111&gt;='243way_Regular Symbol'!G$16,"",IF(E111=0,"",IF(OR(E111=$O$1,E111=$P$1,E112=$O$1,E112=$P$1,E113=$O$1,E113=$P$1),0,1)))</f>
        <v/>
      </c>
      <c r="S111" s="128" t="str">
        <f>IF($A111&gt;='243way_Regular Symbol'!H$16,"",IF(F111=0,"",IF(OR(F111=$O$1,F111=$P$1,F112=$O$1,F112=$P$1,F113=$O$1,F113=$P$1),0,1)))</f>
        <v/>
      </c>
      <c r="U111" s="342" t="str">
        <f>IF($A111&gt;='243way_Regular Symbol'!D$16,"",IF(B111=0,"",IF(OR(B111=$U$1,B111=$V$1,B112=$U$1,B112=$V$1,B113=$U$1,B113=$V$1),0,1)))</f>
        <v/>
      </c>
      <c r="V111" s="2" t="str">
        <f>IF($A111&gt;='243way_Regular Symbol'!E$16,"",IF(C111=0,"",IF(OR(C111=$U$1,C111=$V$1,C112=$U$1,C112=$V$1,C113=$U$1,C113=$V$1),0,1)))</f>
        <v/>
      </c>
      <c r="W111" s="2" t="str">
        <f>IF($A111&gt;='243way_Regular Symbol'!F$16,"",IF(D111=0,"",IF(OR(D111=$U$1,D111=$V$1,D112=$U$1,D112=$V$1,D113=$U$1,D113=$V$1),0,1)))</f>
        <v/>
      </c>
      <c r="X111" s="2" t="str">
        <f>IF($A111&gt;='243way_Regular Symbol'!G$16,"",IF(E111=0,"",IF(OR(E111=$U$1,E111=$V$1,E112=$U$1,E112=$V$1,E113=$U$1,E113=$V$1),0,1)))</f>
        <v/>
      </c>
      <c r="Y111" s="128" t="str">
        <f>IF($A111&gt;='243way_Regular Symbol'!H$16,"",IF(F111=0,"",IF(OR(F111=$U$1,F111=$V$1,F112=$U$1,F112=$V$1,F113=$U$1,F113=$V$1),0,1)))</f>
        <v/>
      </c>
      <c r="AA111" s="342" t="str">
        <f>IF($A111&gt;='243way_Regular Symbol'!D$16,"",IF(B111=0,"",IF(OR(B111=$AA$1,B111=$AB$1,B112=$AA$1,B112=$AB$1,B113=$AA$1,,B113=$AB$1),0,1)))</f>
        <v/>
      </c>
      <c r="AB111" s="2" t="str">
        <f>IF($A111&gt;='243way_Regular Symbol'!E$16,"",IF(C111=0,"",IF(OR(C111=$AA$1,C111=$AB$1,C112=$AA$1,C112=$AB$1,C113=$AA$1,,C113=$AB$1),0,1)))</f>
        <v/>
      </c>
      <c r="AC111" s="2" t="str">
        <f>IF($A111&gt;='243way_Regular Symbol'!F$16,"",IF(D111=0,"",IF(OR(D111=$AA$1,D111=$AB$1,D112=$AA$1,D112=$AB$1,D113=$AA$1,,D113=$AB$1),0,1)))</f>
        <v/>
      </c>
      <c r="AD111" s="2" t="str">
        <f>IF($A111&gt;='243way_Regular Symbol'!G$16,"",IF(E111=0,"",IF(OR(E111=$AA$1,E111=$AB$1,E112=$AA$1,E112=$AB$1,E113=$AA$1,,E113=$AB$1),0,1)))</f>
        <v/>
      </c>
      <c r="AE111" s="128" t="str">
        <f>IF($A111&gt;='243way_Regular Symbol'!H$16,"",IF(F111=0,"",IF(OR(F111=$AA$1,F111=$AB$1,F112=$AA$1,F112=$AB$1,F113=$AA$1,,F113=$AB$1),0,1)))</f>
        <v/>
      </c>
      <c r="AG111" s="342" t="str">
        <f>IF($A111&gt;='243way_Regular Symbol'!D$16,"",IF(B111=0,"",IF(OR(B111=$AG$1,B111=$AH$1,B112=$AG$1,B112=$AH$1,B113=$AG$1,B113=$AH$1),0,1)))</f>
        <v/>
      </c>
      <c r="AH111" s="2" t="str">
        <f>IF($A111&gt;='243way_Regular Symbol'!E$16,"",IF(C111=0,"",IF(OR(C111=$AG$1,C111=$AH$1,C112=$AG$1,C112=$AH$1,C113=$AG$1,C113=$AH$1),0,1)))</f>
        <v/>
      </c>
      <c r="AI111" s="2" t="str">
        <f>IF($A111&gt;='243way_Regular Symbol'!F$16,"",IF(D111=0,"",IF(OR(D111=$AG$1,D111=$AH$1,D112=$AG$1,D112=$AH$1,D113=$AG$1,D113=$AH$1),0,1)))</f>
        <v/>
      </c>
      <c r="AJ111" s="2" t="str">
        <f>IF($A111&gt;='243way_Regular Symbol'!G$16,"",IF(E111=0,"",IF(OR(E111=$AG$1,E111=$AH$1,E112=$AG$1,E112=$AH$1,E113=$AG$1,E113=$AH$1),0,1)))</f>
        <v/>
      </c>
      <c r="AK111" s="128" t="str">
        <f>IF($A111&gt;='243way_Regular Symbol'!H$16,"",IF(F111=0,"",IF(OR(F111=$AG$1,F111=$AH$1,F112=$AG$1,F112=$AH$1,F113=$AG$1,F113=$AH$1),0,1)))</f>
        <v/>
      </c>
      <c r="AM111" s="342" t="str">
        <f>IF($A111&gt;='243way_Regular Symbol'!D$16,"",IF(B111=0,"",IF(OR(B111=$AM$1,B111=$AN$1,B112=$AM$1,B112=$AN$1,B113=$AM$1,B113=$AN$1),0,1)))</f>
        <v/>
      </c>
      <c r="AN111" s="2" t="str">
        <f>IF($A111&gt;='243way_Regular Symbol'!E$16,"",IF(C111=0,"",IF(OR(C111=$AM$1,C111=$AN$1,C112=$AM$1,C112=$AN$1,C113=$AM$1,C113=$AN$1),0,1)))</f>
        <v/>
      </c>
      <c r="AO111" s="2" t="str">
        <f>IF($A111&gt;='243way_Regular Symbol'!F$16,"",IF(D111=0,"",IF(OR(D111=$AM$1,D111=$AN$1,D112=$AM$1,D112=$AN$1,D113=$AM$1,D113=$AN$1),0,1)))</f>
        <v/>
      </c>
      <c r="AP111" s="2" t="str">
        <f>IF($A111&gt;='243way_Regular Symbol'!G$16,"",IF(E111=0,"",IF(OR(E111=$AM$1,E111=$AN$1,E112=$AM$1,E112=$AN$1,E113=$AM$1,E113=$AN$1),0,1)))</f>
        <v/>
      </c>
      <c r="AQ111" s="128" t="str">
        <f>IF($A111&gt;='243way_Regular Symbol'!H$16,"",IF(F111=0,"",IF(OR(F111=$AM$1,F111=$AN$1,F112=$AM$1,F112=$AN$1,F113=$AM$1,F113=$AN$1),0,1)))</f>
        <v/>
      </c>
      <c r="AS111" s="342" t="str">
        <f>IF($A111&gt;='243way_Regular Symbol'!D$16,"",IF(B111=0,"",IF(OR(B111=$AM$1,B111=$AT$1,B112=$AM$1,B112=$AT$1,B113=$AM$1,B113=$AT$1),0,1)))</f>
        <v/>
      </c>
      <c r="AT111" s="2" t="str">
        <f>IF($A111&gt;='243way_Regular Symbol'!E$16,"",IF(C111=0,"",IF(OR(C111=$AM$1,C111=$AT$1,C112=$AM$1,C112=$AT$1,C113=$AM$1,C113=$AT$1),0,1)))</f>
        <v/>
      </c>
      <c r="AU111" s="2" t="str">
        <f>IF($A111&gt;='243way_Regular Symbol'!F$16,"",IF(D111=0,"",IF(OR(D111=$AM$1,D111=$AT$1,D112=$AM$1,D112=$AT$1,D113=$AM$1,D113=$AT$1),0,1)))</f>
        <v/>
      </c>
      <c r="AV111" s="2" t="str">
        <f>IF($A111&gt;='243way_Regular Symbol'!G$16,"",IF(E111=0,"",IF(OR(E111=$AM$1,E111=$AT$1,E112=$AM$1,E112=$AT$1,E113=$AM$1,E113=$AT$1),0,1)))</f>
        <v/>
      </c>
      <c r="AW111" s="128" t="str">
        <f>IF($A111&gt;='243way_Regular Symbol'!H$16,"",IF(F111=0,"",IF(OR(F111=$AM$1,F111=$AT$1,F112=$AM$1,F112=$AT$1,F113=$AM$1,F113=$AT$1),0,1)))</f>
        <v/>
      </c>
      <c r="AY111" s="342"/>
      <c r="AZ111" s="2"/>
      <c r="BA111" s="2" t="str">
        <f>IF($A111&gt;='243way_Regular Symbol'!F$16,"",COUNTIF(D111:D113,$AZ$1))</f>
        <v/>
      </c>
      <c r="BB111" s="2" t="str">
        <f>IF($A111&gt;='243way_Regular Symbol'!G$16,"",COUNTIF(E111:E113,$AZ$1))</f>
        <v/>
      </c>
      <c r="BC111" s="2" t="str">
        <f>IF($A111&gt;='243way_Regular Symbol'!H$16,"",COUNTIF(F111:F113,$AZ$1))</f>
        <v/>
      </c>
      <c r="BE111" s="342" t="str">
        <f>IF($A111&gt;='243way_Regular Symbol'!D$16,"",IF(B111=0,"",IF(OR(B111=$AM$1,B111=$BF$1,B112=$AM$1,B112=$BF$1,B113=$AM$1,B113=$BF$1),1,0)))</f>
        <v/>
      </c>
      <c r="BF111" s="342" t="str">
        <f>IF($A111&gt;='243way_Regular Symbol'!E$16,"",IF(C111=0,"",IF(OR(C111=$AM$1,C111=$BF$1,C112=$AM$1,C112=$BF$1,C113=$AM$1,C113=$BF$1),1,0)))</f>
        <v/>
      </c>
      <c r="BG111" s="342" t="str">
        <f>IF($A111&gt;='243way_Regular Symbol'!F$16,"",IF(D111=0,"",IF(OR(D111=$AM$1,D111=$BF$1,D112=$AM$1,D112=$BF$1,D113=$AM$1,D113=$BF$1),1,0)))</f>
        <v/>
      </c>
      <c r="BH111" s="342" t="str">
        <f>IF($A111&gt;='243way_Regular Symbol'!G$16,"",IF(E111=0,"",IF(OR(E111=$AM$1,E111=$BF$1,E112=$AM$1,E112=$BF$1,E113=$AM$1,E113=$BF$1),1,0)))</f>
        <v/>
      </c>
      <c r="BI111" s="342" t="str">
        <f>IF($A111&gt;='243way_Regular Symbol'!H$16,"",IF(F111=0,"",IF(OR(F111=$AM$1,F111=$BF$1,F112=$AM$1,F112=$BF$1,F113=$AM$1,F113=$BF$1),1,0)))</f>
        <v/>
      </c>
      <c r="BK111" s="342" t="str">
        <f>IF($A111&gt;='243way_Regular Symbol'!D$16,"",IF(B111=0,"",IF(OR(B111=$AM$1,B111=$BL$1,B112=$AM$1,B112=$BL$1,B113=$AM$1,B113=$BL$1),0,1)))</f>
        <v/>
      </c>
      <c r="BL111" s="2" t="str">
        <f>IF($A111&gt;='243way_Regular Symbol'!E$16,"",IF(C111=0,"",IF(OR(C111=$AM$1,C111=$BL$1,C112=$AM$1,C112=$BL$1,C113=$AM$1,C113=$BL$1),0,1)))</f>
        <v/>
      </c>
      <c r="BM111" s="2" t="str">
        <f>IF($A111&gt;='243way_Regular Symbol'!F$16,"",IF(D111=0,"",IF(OR(D111=$AM$1,D111=$BL$1,D112=$AM$1,D112=$BL$1,D113=$AM$1,D113=$BL$1),0,1)))</f>
        <v/>
      </c>
      <c r="BN111" s="2" t="str">
        <f>IF($A111&gt;='243way_Regular Symbol'!G$16,"",IF(E111=0,"",IF(OR(E111=$AM$1,E111=$BL$1,E112=$AM$1,E112=$BL$1,E113=$AM$1,E113=$BL$1),0,1)))</f>
        <v/>
      </c>
      <c r="BO111" s="128" t="str">
        <f>IF($A111&gt;='243way_Regular Symbol'!H$16,"",IF(F111=0,"",IF(OR(F111=$AM$1,F111=$BL$1,F112=$AM$1,F112=$BL$1,F113=$AM$1,F113=$BL$1),0,1)))</f>
        <v/>
      </c>
      <c r="BQ111" s="2" t="str">
        <f>IF($A111&gt;='243way_Regular Symbol'!D$16,"",IF(B111=0,"",IF(OR(B111=$BQ$1,B111=$BR$1,B112=$BQ$1,B112=$BR$1,B113=$BQ$1,B113=$BR$1),0,1)))</f>
        <v/>
      </c>
      <c r="BR111" s="2" t="str">
        <f>IF($A111&gt;='243way_Regular Symbol'!E$16,"",IF(C111=0,"",IF(OR(C111=$BQ$1,C111=$BR$1,C112=$BQ$1,C112=$BR$1,C113=$BQ$1,C113=$BR$1),0,1)))</f>
        <v/>
      </c>
      <c r="BS111" s="2" t="str">
        <f>IF($A111&gt;='243way_Regular Symbol'!F$16,"",IF(D111=0,"",IF(OR(D111=$BQ$1,D111=$BR$1,D112=$BQ$1,D112=$BR$1,D113=$BQ$1,D113=$BR$1),0,1)))</f>
        <v/>
      </c>
      <c r="BT111" s="2" t="str">
        <f>IF($A111&gt;='243way_Regular Symbol'!G$16,"",IF(E111=0,"",IF(OR(E111=$BQ$1,E111=$BR$1,E112=$BQ$1,E112=$BR$1,E113=$BQ$1,E113=$BR$1),0,1)))</f>
        <v/>
      </c>
      <c r="BU111" s="2" t="str">
        <f>IF($A111&gt;='243way_Regular Symbol'!H$16,"",IF(F111=0,"",IF(OR(F111=$BQ$1,F111=$BR$1,F112=$BQ$1,F112=$BR$1,F113=$BQ$1,F113=$BR$1),0,1)))</f>
        <v/>
      </c>
      <c r="BW111" s="2" t="str">
        <f>IF($A111&gt;='243way_Regular Symbol'!D$16,"",IF(B111=0,"",IF(OR(B111=$BW$1,B112=$BW$1,B113=$BW$1,B111=$BX$1,B112=$BX$1,B113=$BX$1),0,1)))</f>
        <v/>
      </c>
      <c r="BX111" s="2" t="str">
        <f>IF($A111&gt;='243way_Regular Symbol'!E$16,"",IF(C111=0,"",IF(OR(C111=$BW$1,C112=$BW$1,C113=$BW$1,C111=$BX$1,C112=$BX$1,C113=$BX$1),0,1)))</f>
        <v/>
      </c>
      <c r="BY111" s="2" t="str">
        <f>IF($A111&gt;='243way_Regular Symbol'!F$16,"",IF(D111=0,"",IF(OR(D111=$BW$1,D112=$BW$1,D113=$BW$1,D111=$BX$1,D112=$BX$1,D113=$BX$1),0,1)))</f>
        <v/>
      </c>
      <c r="BZ111" s="2" t="str">
        <f>IF($A111&gt;='243way_Regular Symbol'!G$16,"",IF(E111=0,"",IF(OR(E111=$BW$1,E112=$BW$1,E113=$BW$1,E111=$BX$1,E112=$BX$1,E113=$BX$1),0,1)))</f>
        <v/>
      </c>
      <c r="CA111" s="2" t="str">
        <f>IF($A111&gt;='243way_Regular Symbol'!H$16,"",IF(F111=0,"",IF(OR(F111=$BW$1,F112=$BW$1,F113=$BW$1,F111=$BX$1,F112=$BX$1,F113=$BX$1),0,1)))</f>
        <v/>
      </c>
      <c r="CC111" s="2" t="str">
        <f>IF($A111&gt;='243way_Regular Symbol'!D$16,"",IF(B111=0,"",IF(OR(B111=$BW$1,B112=$BW$1,B113=$BW$1,B111=$CD$1,B112=$CD$1,B113=$CD$1),0,1)))</f>
        <v/>
      </c>
      <c r="CD111" s="2" t="str">
        <f>IF($A111&gt;='243way_Regular Symbol'!E$16,"",IF(C111=0,"",IF(OR(C111=$BW$1,C112=$BW$1,C113=$BW$1,C111=$CD$1,C112=$CD$1,C113=$CD$1),0,1)))</f>
        <v/>
      </c>
      <c r="CE111" s="2" t="str">
        <f>IF($A111&gt;='243way_Regular Symbol'!F$16,"",IF(D111=0,"",IF(OR(D111=$BW$1,D112=$BW$1,D113=$BW$1,D111=$CD$1,D112=$CD$1,D113=$CD$1),0,1)))</f>
        <v/>
      </c>
      <c r="CF111" s="2" t="str">
        <f>IF($A111&gt;='243way_Regular Symbol'!G$16,"",IF(E111=0,"",IF(OR(E111=$BW$1,E112=$BW$1,E113=$BW$1,E111=$CD$1,E112=$CD$1,E113=$CD$1),0,1)))</f>
        <v/>
      </c>
      <c r="CG111" s="2" t="str">
        <f>IF($A111&gt;='243way_Regular Symbol'!H$16,"",IF(F111=0,"",IF(OR(F111=$BW$1,F112=$BW$1,F113=$BW$1,F111=$CD$1,F112=$CD$1,F113=$CD$1),0,1)))</f>
        <v/>
      </c>
      <c r="CI111" s="2" t="str">
        <f>IF($A111&gt;='243way_Regular Symbol'!D$16,"",IF(B111=0,"",IF(OR(B111=$BW$1,B112=$BW$1,B113=$BW$1,B111=$CJ$1,B112=$CJ$1,B113=$CJ$1),0,1)))</f>
        <v/>
      </c>
      <c r="CJ111" s="2" t="str">
        <f>IF($A111&gt;='243way_Regular Symbol'!E$16,"",IF(C111=0,"",IF(OR(C111=$BW$1,C112=$BW$1,C113=$BW$1,C111=$CJ$1,C112=$CJ$1,C113=$CJ$1),0,1)))</f>
        <v/>
      </c>
      <c r="CK111" s="2" t="str">
        <f>IF($A111&gt;='243way_Regular Symbol'!F$16,"",IF(D111=0,"",IF(OR(D111=$BW$1,D112=$BW$1,D113=$BW$1,D111=$CJ$1,D112=$CJ$1,D113=$CJ$1),0,1)))</f>
        <v/>
      </c>
      <c r="CL111" s="2" t="str">
        <f>IF($A111&gt;='243way_Regular Symbol'!G$16,"",IF(E111=0,"",IF(OR(E111=$BW$1,E112=$BW$1,E113=$BW$1,E111=$CJ$1,E112=$CJ$1,E113=$CJ$1),0,1)))</f>
        <v/>
      </c>
      <c r="CM111" s="2" t="str">
        <f>IF($A111&gt;='243way_Regular Symbol'!H$16,"",IF(F111=0,"",IF(OR(F111=$BW$1,F112=$BW$1,F113=$BW$1,F111=$CJ$1,F112=$CJ$1,F113=$CJ$1),0,1)))</f>
        <v/>
      </c>
      <c r="CO111" s="2" t="str">
        <f>IF($A111&gt;='243way_Regular Symbol'!D$16,"",IF(B111=0,"",IF(OR(B111=$BW$1,B112=$BW$1,B113=$BW$1,B111=$CP$1,B112=$CP$1,B113=$CP$1),0,1)))</f>
        <v/>
      </c>
      <c r="CP111" s="2" t="str">
        <f>IF($A111&gt;='243way_Regular Symbol'!E$16,"",IF(C111=0,"",IF(OR(C111=$BW$1,C112=$BW$1,C113=$BW$1,C111=$CP$1,C112=$CP$1,C113=$CP$1),0,1)))</f>
        <v/>
      </c>
      <c r="CQ111" s="2" t="str">
        <f>IF($A111&gt;='243way_Regular Symbol'!F$16,"",IF(D111=0,"",IF(OR(D111=$BW$1,D112=$BW$1,D113=$BW$1,D111=$CP$1,D112=$CP$1,D113=$CP$1),0,1)))</f>
        <v/>
      </c>
      <c r="CR111" s="2" t="str">
        <f>IF($A111&gt;='243way_Regular Symbol'!G$16,"",IF(E111=0,"",IF(OR(E111=$BW$1,E112=$BW$1,E113=$BW$1,E111=$CP$1,E112=$CP$1,E113=$CP$1),0,1)))</f>
        <v/>
      </c>
      <c r="CS111" s="2" t="str">
        <f>IF($A111&gt;='243way_Regular Symbol'!H$16,"",IF(F111=0,"",IF(OR(F111=$BW$1,F112=$BW$1,F113=$BW$1,F111=$CP$1,F112=$CP$1,F113=$CP$1),0,1)))</f>
        <v/>
      </c>
      <c r="CU111" s="2" t="str">
        <f>IF($A111&gt;='243way_Regular Symbol'!D$16,"",IF(B111=0,"",IF(OR(B111=$BW$1,B112=$BW$1,B113=$BW$1,B111=$CV$1,B112=$CV$1,B113=$CV$1),0,1)))</f>
        <v/>
      </c>
      <c r="CV111" s="2" t="str">
        <f>IF($A111&gt;='243way_Regular Symbol'!E$16,"",IF(C111=0,"",IF(OR(C111=$BW$1,C112=$BW$1,C113=$BW$1,C111=$CV$1,C112=$CV$1,C113=$CV$1),0,1)))</f>
        <v/>
      </c>
      <c r="CW111" s="2" t="str">
        <f>IF($A111&gt;='243way_Regular Symbol'!F$16,"",IF(D111=0,"",IF(OR(D111=$BW$1,D112=$BW$1,D113=$BW$1,D111=$CV$1,D112=$CV$1,D113=$CV$1),0,1)))</f>
        <v/>
      </c>
      <c r="CX111" s="2" t="str">
        <f>IF($A111&gt;='243way_Regular Symbol'!G$16,"",IF(E111=0,"",IF(OR(E111=$BW$1,E112=$BW$1,E113=$BW$1,E111=$CV$1,E112=$CV$1,E113=$CV$1),0,1)))</f>
        <v/>
      </c>
      <c r="CY111" s="2" t="str">
        <f>IF($A111&gt;='243way_Regular Symbol'!H$16,"",IF(F111=0,"",IF(OR(F111=$BW$1,F112=$BW$1,F113=$BW$1,F111=$CV$1,F112=$CV$1,F113=$CV$1),0,1)))</f>
        <v/>
      </c>
    </row>
    <row r="112" spans="1:103">
      <c r="A112" s="341">
        <f>IF('243way_Regular Symbol'!L111="","",'243way_Regular Symbol'!L111)</f>
        <v>108</v>
      </c>
      <c r="B112" s="184" t="str">
        <f>IF('243way_Regular Symbol'!M111="",
IF($A112-'243way_Regular Symbol'!D$16&gt;='243way_RegularＸ_W()'!B$2-1,"",VLOOKUP($A112-'243way_Regular Symbol'!D$16,'243way_Regular Symbol'!$L$3:$Q$250,'243way_RegularＸ_W()'!B$3+1,FALSE)),
'243way_Regular Symbol'!M111)</f>
        <v/>
      </c>
      <c r="C112" s="184" t="str">
        <f>IF('243way_Regular Symbol'!N111="",
IF($A112-'243way_Regular Symbol'!E$16&gt;='243way_RegularＸ_W()'!C$2-1,"",VLOOKUP($A112-'243way_Regular Symbol'!E$16,'243way_Regular Symbol'!$L$3:$Q$250,'243way_RegularＸ_W()'!C$3+1,FALSE)),
'243way_Regular Symbol'!N111)</f>
        <v/>
      </c>
      <c r="D112" s="184" t="str">
        <f>IF('243way_Regular Symbol'!O111="",
IF($A112-'243way_Regular Symbol'!F$16&gt;='243way_RegularＸ_W()'!D$2-1,"",VLOOKUP($A112-'243way_Regular Symbol'!F$16,'243way_Regular Symbol'!$L$3:$Q$250,'243way_RegularＸ_W()'!D$3+1,FALSE)),
'243way_Regular Symbol'!O111)</f>
        <v/>
      </c>
      <c r="E112" s="184" t="str">
        <f>IF('243way_Regular Symbol'!P111="",
IF($A112-'243way_Regular Symbol'!G$16&gt;='243way_RegularＸ_W()'!E$2-1,"",VLOOKUP($A112-'243way_Regular Symbol'!G$16,'243way_Regular Symbol'!$L$3:$Q$250,'243way_RegularＸ_W()'!E$3+1,FALSE)),
'243way_Regular Symbol'!P111)</f>
        <v/>
      </c>
      <c r="F112" s="184" t="str">
        <f>IF('243way_Regular Symbol'!Q111="",
IF($A112-'243way_Regular Symbol'!H$16&gt;='243way_RegularＸ_W()'!F$2-1,"",VLOOKUP($A112-'243way_Regular Symbol'!H$16,'243way_Regular Symbol'!$L$3:$Q$250,'243way_RegularＸ_W()'!F$3+1,FALSE)),
'243way_Regular Symbol'!Q111)</f>
        <v/>
      </c>
      <c r="O112" s="342" t="str">
        <f>IF($A112&gt;='243way_Regular Symbol'!D$16,"",IF(B112=0,"",IF(OR(B112=$O$1,B112=$P$1,B113=$O$1,B113=$P$1,B114=$O$1,B114=$P$1),0,1)))</f>
        <v/>
      </c>
      <c r="P112" s="2" t="str">
        <f>IF($A112&gt;='243way_Regular Symbol'!E$16,"",IF(C112=0,"",IF(OR(C112=$O$1,C112=$P$1,C113=$O$1,C113=$P$1,C114=$O$1,C114=$P$1),0,1)))</f>
        <v/>
      </c>
      <c r="Q112" s="2" t="str">
        <f>IF($A112&gt;='243way_Regular Symbol'!F$16,"",IF(D112=0,"",IF(OR(D112=$O$1,D112=$P$1,D113=$O$1,D113=$P$1,D114=$O$1,D114=$P$1),0,1)))</f>
        <v/>
      </c>
      <c r="R112" s="2" t="str">
        <f>IF($A112&gt;='243way_Regular Symbol'!G$16,"",IF(E112=0,"",IF(OR(E112=$O$1,E112=$P$1,E113=$O$1,E113=$P$1,E114=$O$1,E114=$P$1),0,1)))</f>
        <v/>
      </c>
      <c r="S112" s="128" t="str">
        <f>IF($A112&gt;='243way_Regular Symbol'!H$16,"",IF(F112=0,"",IF(OR(F112=$O$1,F112=$P$1,F113=$O$1,F113=$P$1,F114=$O$1,F114=$P$1),0,1)))</f>
        <v/>
      </c>
      <c r="U112" s="342" t="str">
        <f>IF($A112&gt;='243way_Regular Symbol'!D$16,"",IF(B112=0,"",IF(OR(B112=$U$1,B112=$V$1,B113=$U$1,B113=$V$1,B114=$U$1,B114=$V$1),0,1)))</f>
        <v/>
      </c>
      <c r="V112" s="2" t="str">
        <f>IF($A112&gt;='243way_Regular Symbol'!E$16,"",IF(C112=0,"",IF(OR(C112=$U$1,C112=$V$1,C113=$U$1,C113=$V$1,C114=$U$1,C114=$V$1),0,1)))</f>
        <v/>
      </c>
      <c r="W112" s="2" t="str">
        <f>IF($A112&gt;='243way_Regular Symbol'!F$16,"",IF(D112=0,"",IF(OR(D112=$U$1,D112=$V$1,D113=$U$1,D113=$V$1,D114=$U$1,D114=$V$1),0,1)))</f>
        <v/>
      </c>
      <c r="X112" s="2" t="str">
        <f>IF($A112&gt;='243way_Regular Symbol'!G$16,"",IF(E112=0,"",IF(OR(E112=$U$1,E112=$V$1,E113=$U$1,E113=$V$1,E114=$U$1,E114=$V$1),0,1)))</f>
        <v/>
      </c>
      <c r="Y112" s="128" t="str">
        <f>IF($A112&gt;='243way_Regular Symbol'!H$16,"",IF(F112=0,"",IF(OR(F112=$U$1,F112=$V$1,F113=$U$1,F113=$V$1,F114=$U$1,F114=$V$1),0,1)))</f>
        <v/>
      </c>
      <c r="AA112" s="342" t="str">
        <f>IF($A112&gt;='243way_Regular Symbol'!D$16,"",IF(B112=0,"",IF(OR(B112=$AA$1,B112=$AB$1,B113=$AA$1,B113=$AB$1,B114=$AA$1,,B114=$AB$1),0,1)))</f>
        <v/>
      </c>
      <c r="AB112" s="2" t="str">
        <f>IF($A112&gt;='243way_Regular Symbol'!E$16,"",IF(C112=0,"",IF(OR(C112=$AA$1,C112=$AB$1,C113=$AA$1,C113=$AB$1,C114=$AA$1,,C114=$AB$1),0,1)))</f>
        <v/>
      </c>
      <c r="AC112" s="2" t="str">
        <f>IF($A112&gt;='243way_Regular Symbol'!F$16,"",IF(D112=0,"",IF(OR(D112=$AA$1,D112=$AB$1,D113=$AA$1,D113=$AB$1,D114=$AA$1,,D114=$AB$1),0,1)))</f>
        <v/>
      </c>
      <c r="AD112" s="2" t="str">
        <f>IF($A112&gt;='243way_Regular Symbol'!G$16,"",IF(E112=0,"",IF(OR(E112=$AA$1,E112=$AB$1,E113=$AA$1,E113=$AB$1,E114=$AA$1,,E114=$AB$1),0,1)))</f>
        <v/>
      </c>
      <c r="AE112" s="128" t="str">
        <f>IF($A112&gt;='243way_Regular Symbol'!H$16,"",IF(F112=0,"",IF(OR(F112=$AA$1,F112=$AB$1,F113=$AA$1,F113=$AB$1,F114=$AA$1,,F114=$AB$1),0,1)))</f>
        <v/>
      </c>
      <c r="AG112" s="342" t="str">
        <f>IF($A112&gt;='243way_Regular Symbol'!D$16,"",IF(B112=0,"",IF(OR(B112=$AG$1,B112=$AH$1,B113=$AG$1,B113=$AH$1,B114=$AG$1,B114=$AH$1),0,1)))</f>
        <v/>
      </c>
      <c r="AH112" s="2" t="str">
        <f>IF($A112&gt;='243way_Regular Symbol'!E$16,"",IF(C112=0,"",IF(OR(C112=$AG$1,C112=$AH$1,C113=$AG$1,C113=$AH$1,C114=$AG$1,C114=$AH$1),0,1)))</f>
        <v/>
      </c>
      <c r="AI112" s="2" t="str">
        <f>IF($A112&gt;='243way_Regular Symbol'!F$16,"",IF(D112=0,"",IF(OR(D112=$AG$1,D112=$AH$1,D113=$AG$1,D113=$AH$1,D114=$AG$1,D114=$AH$1),0,1)))</f>
        <v/>
      </c>
      <c r="AJ112" s="2" t="str">
        <f>IF($A112&gt;='243way_Regular Symbol'!G$16,"",IF(E112=0,"",IF(OR(E112=$AG$1,E112=$AH$1,E113=$AG$1,E113=$AH$1,E114=$AG$1,E114=$AH$1),0,1)))</f>
        <v/>
      </c>
      <c r="AK112" s="128" t="str">
        <f>IF($A112&gt;='243way_Regular Symbol'!H$16,"",IF(F112=0,"",IF(OR(F112=$AG$1,F112=$AH$1,F113=$AG$1,F113=$AH$1,F114=$AG$1,F114=$AH$1),0,1)))</f>
        <v/>
      </c>
      <c r="AM112" s="342" t="str">
        <f>IF($A112&gt;='243way_Regular Symbol'!D$16,"",IF(B112=0,"",IF(OR(B112=$AM$1,B112=$AN$1,B113=$AM$1,B113=$AN$1,B114=$AM$1,B114=$AN$1),0,1)))</f>
        <v/>
      </c>
      <c r="AN112" s="2" t="str">
        <f>IF($A112&gt;='243way_Regular Symbol'!E$16,"",IF(C112=0,"",IF(OR(C112=$AM$1,C112=$AN$1,C113=$AM$1,C113=$AN$1,C114=$AM$1,C114=$AN$1),0,1)))</f>
        <v/>
      </c>
      <c r="AO112" s="2" t="str">
        <f>IF($A112&gt;='243way_Regular Symbol'!F$16,"",IF(D112=0,"",IF(OR(D112=$AM$1,D112=$AN$1,D113=$AM$1,D113=$AN$1,D114=$AM$1,D114=$AN$1),0,1)))</f>
        <v/>
      </c>
      <c r="AP112" s="2" t="str">
        <f>IF($A112&gt;='243way_Regular Symbol'!G$16,"",IF(E112=0,"",IF(OR(E112=$AM$1,E112=$AN$1,E113=$AM$1,E113=$AN$1,E114=$AM$1,E114=$AN$1),0,1)))</f>
        <v/>
      </c>
      <c r="AQ112" s="128" t="str">
        <f>IF($A112&gt;='243way_Regular Symbol'!H$16,"",IF(F112=0,"",IF(OR(F112=$AM$1,F112=$AN$1,F113=$AM$1,F113=$AN$1,F114=$AM$1,F114=$AN$1),0,1)))</f>
        <v/>
      </c>
      <c r="AS112" s="342" t="str">
        <f>IF($A112&gt;='243way_Regular Symbol'!D$16,"",IF(B112=0,"",IF(OR(B112=$AM$1,B112=$AT$1,B113=$AM$1,B113=$AT$1,B114=$AM$1,B114=$AT$1),0,1)))</f>
        <v/>
      </c>
      <c r="AT112" s="2" t="str">
        <f>IF($A112&gt;='243way_Regular Symbol'!E$16,"",IF(C112=0,"",IF(OR(C112=$AM$1,C112=$AT$1,C113=$AM$1,C113=$AT$1,C114=$AM$1,C114=$AT$1),0,1)))</f>
        <v/>
      </c>
      <c r="AU112" s="2" t="str">
        <f>IF($A112&gt;='243way_Regular Symbol'!F$16,"",IF(D112=0,"",IF(OR(D112=$AM$1,D112=$AT$1,D113=$AM$1,D113=$AT$1,D114=$AM$1,D114=$AT$1),0,1)))</f>
        <v/>
      </c>
      <c r="AV112" s="2" t="str">
        <f>IF($A112&gt;='243way_Regular Symbol'!G$16,"",IF(E112=0,"",IF(OR(E112=$AM$1,E112=$AT$1,E113=$AM$1,E113=$AT$1,E114=$AM$1,E114=$AT$1),0,1)))</f>
        <v/>
      </c>
      <c r="AW112" s="128" t="str">
        <f>IF($A112&gt;='243way_Regular Symbol'!H$16,"",IF(F112=0,"",IF(OR(F112=$AM$1,F112=$AT$1,F113=$AM$1,F113=$AT$1,F114=$AM$1,F114=$AT$1),0,1)))</f>
        <v/>
      </c>
      <c r="AY112" s="342"/>
      <c r="AZ112" s="2"/>
      <c r="BA112" s="2" t="str">
        <f>IF($A112&gt;='243way_Regular Symbol'!F$16,"",COUNTIF(D112:D114,$AZ$1))</f>
        <v/>
      </c>
      <c r="BB112" s="2" t="str">
        <f>IF($A112&gt;='243way_Regular Symbol'!G$16,"",COUNTIF(E112:E114,$AZ$1))</f>
        <v/>
      </c>
      <c r="BC112" s="2" t="str">
        <f>IF($A112&gt;='243way_Regular Symbol'!H$16,"",COUNTIF(F112:F114,$AZ$1))</f>
        <v/>
      </c>
      <c r="BE112" s="342" t="str">
        <f>IF($A112&gt;='243way_Regular Symbol'!D$16,"",IF(B112=0,"",IF(OR(B112=$AM$1,B112=$BF$1,B113=$AM$1,B113=$BF$1,B114=$AM$1,B114=$BF$1),1,0)))</f>
        <v/>
      </c>
      <c r="BF112" s="342" t="str">
        <f>IF($A112&gt;='243way_Regular Symbol'!E$16,"",IF(C112=0,"",IF(OR(C112=$AM$1,C112=$BF$1,C113=$AM$1,C113=$BF$1,C114=$AM$1,C114=$BF$1),1,0)))</f>
        <v/>
      </c>
      <c r="BG112" s="342" t="str">
        <f>IF($A112&gt;='243way_Regular Symbol'!F$16,"",IF(D112=0,"",IF(OR(D112=$AM$1,D112=$BF$1,D113=$AM$1,D113=$BF$1,D114=$AM$1,D114=$BF$1),1,0)))</f>
        <v/>
      </c>
      <c r="BH112" s="342" t="str">
        <f>IF($A112&gt;='243way_Regular Symbol'!G$16,"",IF(E112=0,"",IF(OR(E112=$AM$1,E112=$BF$1,E113=$AM$1,E113=$BF$1,E114=$AM$1,E114=$BF$1),1,0)))</f>
        <v/>
      </c>
      <c r="BI112" s="342" t="str">
        <f>IF($A112&gt;='243way_Regular Symbol'!H$16,"",IF(F112=0,"",IF(OR(F112=$AM$1,F112=$BF$1,F113=$AM$1,F113=$BF$1,F114=$AM$1,F114=$BF$1),1,0)))</f>
        <v/>
      </c>
      <c r="BK112" s="342" t="str">
        <f>IF($A112&gt;='243way_Regular Symbol'!D$16,"",IF(B112=0,"",IF(OR(B112=$AM$1,B112=$BL$1,B113=$AM$1,B113=$BL$1,B114=$AM$1,B114=$BL$1),0,1)))</f>
        <v/>
      </c>
      <c r="BL112" s="2" t="str">
        <f>IF($A112&gt;='243way_Regular Symbol'!E$16,"",IF(C112=0,"",IF(OR(C112=$AM$1,C112=$BL$1,C113=$AM$1,C113=$BL$1,C114=$AM$1,C114=$BL$1),0,1)))</f>
        <v/>
      </c>
      <c r="BM112" s="2" t="str">
        <f>IF($A112&gt;='243way_Regular Symbol'!F$16,"",IF(D112=0,"",IF(OR(D112=$AM$1,D112=$BL$1,D113=$AM$1,D113=$BL$1,D114=$AM$1,D114=$BL$1),0,1)))</f>
        <v/>
      </c>
      <c r="BN112" s="2" t="str">
        <f>IF($A112&gt;='243way_Regular Symbol'!G$16,"",IF(E112=0,"",IF(OR(E112=$AM$1,E112=$BL$1,E113=$AM$1,E113=$BL$1,E114=$AM$1,E114=$BL$1),0,1)))</f>
        <v/>
      </c>
      <c r="BO112" s="128" t="str">
        <f>IF($A112&gt;='243way_Regular Symbol'!H$16,"",IF(F112=0,"",IF(OR(F112=$AM$1,F112=$BL$1,F113=$AM$1,F113=$BL$1,F114=$AM$1,F114=$BL$1),0,1)))</f>
        <v/>
      </c>
      <c r="BQ112" s="2" t="str">
        <f>IF($A112&gt;='243way_Regular Symbol'!D$16,"",IF(B112=0,"",IF(OR(B112=$BQ$1,B112=$BR$1,B113=$BQ$1,B113=$BR$1,B114=$BQ$1,B114=$BR$1),0,1)))</f>
        <v/>
      </c>
      <c r="BR112" s="2" t="str">
        <f>IF($A112&gt;='243way_Regular Symbol'!E$16,"",IF(C112=0,"",IF(OR(C112=$BQ$1,C112=$BR$1,C113=$BQ$1,C113=$BR$1,C114=$BQ$1,C114=$BR$1),0,1)))</f>
        <v/>
      </c>
      <c r="BS112" s="2" t="str">
        <f>IF($A112&gt;='243way_Regular Symbol'!F$16,"",IF(D112=0,"",IF(OR(D112=$BQ$1,D112=$BR$1,D113=$BQ$1,D113=$BR$1,D114=$BQ$1,D114=$BR$1),0,1)))</f>
        <v/>
      </c>
      <c r="BT112" s="2" t="str">
        <f>IF($A112&gt;='243way_Regular Symbol'!G$16,"",IF(E112=0,"",IF(OR(E112=$BQ$1,E112=$BR$1,E113=$BQ$1,E113=$BR$1,E114=$BQ$1,E114=$BR$1),0,1)))</f>
        <v/>
      </c>
      <c r="BU112" s="2" t="str">
        <f>IF($A112&gt;='243way_Regular Symbol'!H$16,"",IF(F112=0,"",IF(OR(F112=$BQ$1,F112=$BR$1,F113=$BQ$1,F113=$BR$1,F114=$BQ$1,F114=$BR$1),0,1)))</f>
        <v/>
      </c>
      <c r="BW112" s="2" t="str">
        <f>IF($A112&gt;='243way_Regular Symbol'!D$16,"",IF(B112=0,"",IF(OR(B112=$BW$1,B113=$BW$1,B114=$BW$1,B112=$BX$1,B113=$BX$1,B114=$BX$1),0,1)))</f>
        <v/>
      </c>
      <c r="BX112" s="2" t="str">
        <f>IF($A112&gt;='243way_Regular Symbol'!E$16,"",IF(C112=0,"",IF(OR(C112=$BW$1,C113=$BW$1,C114=$BW$1,C112=$BX$1,C113=$BX$1,C114=$BX$1),0,1)))</f>
        <v/>
      </c>
      <c r="BY112" s="2" t="str">
        <f>IF($A112&gt;='243way_Regular Symbol'!F$16,"",IF(D112=0,"",IF(OR(D112=$BW$1,D113=$BW$1,D114=$BW$1,D112=$BX$1,D113=$BX$1,D114=$BX$1),0,1)))</f>
        <v/>
      </c>
      <c r="BZ112" s="2" t="str">
        <f>IF($A112&gt;='243way_Regular Symbol'!G$16,"",IF(E112=0,"",IF(OR(E112=$BW$1,E113=$BW$1,E114=$BW$1,E112=$BX$1,E113=$BX$1,E114=$BX$1),0,1)))</f>
        <v/>
      </c>
      <c r="CA112" s="2" t="str">
        <f>IF($A112&gt;='243way_Regular Symbol'!H$16,"",IF(F112=0,"",IF(OR(F112=$BW$1,F113=$BW$1,F114=$BW$1,F112=$BX$1,F113=$BX$1,F114=$BX$1),0,1)))</f>
        <v/>
      </c>
      <c r="CC112" s="2" t="str">
        <f>IF($A112&gt;='243way_Regular Symbol'!D$16,"",IF(B112=0,"",IF(OR(B112=$BW$1,B113=$BW$1,B114=$BW$1,B112=$CD$1,B113=$CD$1,B114=$CD$1),0,1)))</f>
        <v/>
      </c>
      <c r="CD112" s="2" t="str">
        <f>IF($A112&gt;='243way_Regular Symbol'!E$16,"",IF(C112=0,"",IF(OR(C112=$BW$1,C113=$BW$1,C114=$BW$1,C112=$CD$1,C113=$CD$1,C114=$CD$1),0,1)))</f>
        <v/>
      </c>
      <c r="CE112" s="2" t="str">
        <f>IF($A112&gt;='243way_Regular Symbol'!F$16,"",IF(D112=0,"",IF(OR(D112=$BW$1,D113=$BW$1,D114=$BW$1,D112=$CD$1,D113=$CD$1,D114=$CD$1),0,1)))</f>
        <v/>
      </c>
      <c r="CF112" s="2" t="str">
        <f>IF($A112&gt;='243way_Regular Symbol'!G$16,"",IF(E112=0,"",IF(OR(E112=$BW$1,E113=$BW$1,E114=$BW$1,E112=$CD$1,E113=$CD$1,E114=$CD$1),0,1)))</f>
        <v/>
      </c>
      <c r="CG112" s="2" t="str">
        <f>IF($A112&gt;='243way_Regular Symbol'!H$16,"",IF(F112=0,"",IF(OR(F112=$BW$1,F113=$BW$1,F114=$BW$1,F112=$CD$1,F113=$CD$1,F114=$CD$1),0,1)))</f>
        <v/>
      </c>
      <c r="CI112" s="2" t="str">
        <f>IF($A112&gt;='243way_Regular Symbol'!D$16,"",IF(B112=0,"",IF(OR(B112=$BW$1,B113=$BW$1,B114=$BW$1,B112=$CJ$1,B113=$CJ$1,B114=$CJ$1),0,1)))</f>
        <v/>
      </c>
      <c r="CJ112" s="2" t="str">
        <f>IF($A112&gt;='243way_Regular Symbol'!E$16,"",IF(C112=0,"",IF(OR(C112=$BW$1,C113=$BW$1,C114=$BW$1,C112=$CJ$1,C113=$CJ$1,C114=$CJ$1),0,1)))</f>
        <v/>
      </c>
      <c r="CK112" s="2" t="str">
        <f>IF($A112&gt;='243way_Regular Symbol'!F$16,"",IF(D112=0,"",IF(OR(D112=$BW$1,D113=$BW$1,D114=$BW$1,D112=$CJ$1,D113=$CJ$1,D114=$CJ$1),0,1)))</f>
        <v/>
      </c>
      <c r="CL112" s="2" t="str">
        <f>IF($A112&gt;='243way_Regular Symbol'!G$16,"",IF(E112=0,"",IF(OR(E112=$BW$1,E113=$BW$1,E114=$BW$1,E112=$CJ$1,E113=$CJ$1,E114=$CJ$1),0,1)))</f>
        <v/>
      </c>
      <c r="CM112" s="2" t="str">
        <f>IF($A112&gt;='243way_Regular Symbol'!H$16,"",IF(F112=0,"",IF(OR(F112=$BW$1,F113=$BW$1,F114=$BW$1,F112=$CJ$1,F113=$CJ$1,F114=$CJ$1),0,1)))</f>
        <v/>
      </c>
      <c r="CO112" s="2" t="str">
        <f>IF($A112&gt;='243way_Regular Symbol'!D$16,"",IF(B112=0,"",IF(OR(B112=$BW$1,B113=$BW$1,B114=$BW$1,B112=$CP$1,B113=$CP$1,B114=$CP$1),0,1)))</f>
        <v/>
      </c>
      <c r="CP112" s="2" t="str">
        <f>IF($A112&gt;='243way_Regular Symbol'!E$16,"",IF(C112=0,"",IF(OR(C112=$BW$1,C113=$BW$1,C114=$BW$1,C112=$CP$1,C113=$CP$1,C114=$CP$1),0,1)))</f>
        <v/>
      </c>
      <c r="CQ112" s="2" t="str">
        <f>IF($A112&gt;='243way_Regular Symbol'!F$16,"",IF(D112=0,"",IF(OR(D112=$BW$1,D113=$BW$1,D114=$BW$1,D112=$CP$1,D113=$CP$1,D114=$CP$1),0,1)))</f>
        <v/>
      </c>
      <c r="CR112" s="2" t="str">
        <f>IF($A112&gt;='243way_Regular Symbol'!G$16,"",IF(E112=0,"",IF(OR(E112=$BW$1,E113=$BW$1,E114=$BW$1,E112=$CP$1,E113=$CP$1,E114=$CP$1),0,1)))</f>
        <v/>
      </c>
      <c r="CS112" s="2" t="str">
        <f>IF($A112&gt;='243way_Regular Symbol'!H$16,"",IF(F112=0,"",IF(OR(F112=$BW$1,F113=$BW$1,F114=$BW$1,F112=$CP$1,F113=$CP$1,F114=$CP$1),0,1)))</f>
        <v/>
      </c>
      <c r="CU112" s="2" t="str">
        <f>IF($A112&gt;='243way_Regular Symbol'!D$16,"",IF(B112=0,"",IF(OR(B112=$BW$1,B113=$BW$1,B114=$BW$1,B112=$CV$1,B113=$CV$1,B114=$CV$1),0,1)))</f>
        <v/>
      </c>
      <c r="CV112" s="2" t="str">
        <f>IF($A112&gt;='243way_Regular Symbol'!E$16,"",IF(C112=0,"",IF(OR(C112=$BW$1,C113=$BW$1,C114=$BW$1,C112=$CV$1,C113=$CV$1,C114=$CV$1),0,1)))</f>
        <v/>
      </c>
      <c r="CW112" s="2" t="str">
        <f>IF($A112&gt;='243way_Regular Symbol'!F$16,"",IF(D112=0,"",IF(OR(D112=$BW$1,D113=$BW$1,D114=$BW$1,D112=$CV$1,D113=$CV$1,D114=$CV$1),0,1)))</f>
        <v/>
      </c>
      <c r="CX112" s="2" t="str">
        <f>IF($A112&gt;='243way_Regular Symbol'!G$16,"",IF(E112=0,"",IF(OR(E112=$BW$1,E113=$BW$1,E114=$BW$1,E112=$CV$1,E113=$CV$1,E114=$CV$1),0,1)))</f>
        <v/>
      </c>
      <c r="CY112" s="2" t="str">
        <f>IF($A112&gt;='243way_Regular Symbol'!H$16,"",IF(F112=0,"",IF(OR(F112=$BW$1,F113=$BW$1,F114=$BW$1,F112=$CV$1,F113=$CV$1,F114=$CV$1),0,1)))</f>
        <v/>
      </c>
    </row>
    <row r="113" spans="1:103">
      <c r="A113" s="341">
        <f>IF('243way_Regular Symbol'!L112="","",'243way_Regular Symbol'!L112)</f>
        <v>109</v>
      </c>
      <c r="B113" s="184" t="str">
        <f>IF('243way_Regular Symbol'!M112="",
IF($A113-'243way_Regular Symbol'!D$16&gt;='243way_RegularＸ_W()'!B$2-1,"",VLOOKUP($A113-'243way_Regular Symbol'!D$16,'243way_Regular Symbol'!$L$3:$Q$250,'243way_RegularＸ_W()'!B$3+1,FALSE)),
'243way_Regular Symbol'!M112)</f>
        <v/>
      </c>
      <c r="C113" s="184" t="str">
        <f>IF('243way_Regular Symbol'!N112="",
IF($A113-'243way_Regular Symbol'!E$16&gt;='243way_RegularＸ_W()'!C$2-1,"",VLOOKUP($A113-'243way_Regular Symbol'!E$16,'243way_Regular Symbol'!$L$3:$Q$250,'243way_RegularＸ_W()'!C$3+1,FALSE)),
'243way_Regular Symbol'!N112)</f>
        <v/>
      </c>
      <c r="D113" s="184" t="str">
        <f>IF('243way_Regular Symbol'!O112="",
IF($A113-'243way_Regular Symbol'!F$16&gt;='243way_RegularＸ_W()'!D$2-1,"",VLOOKUP($A113-'243way_Regular Symbol'!F$16,'243way_Regular Symbol'!$L$3:$Q$250,'243way_RegularＸ_W()'!D$3+1,FALSE)),
'243way_Regular Symbol'!O112)</f>
        <v/>
      </c>
      <c r="E113" s="184" t="str">
        <f>IF('243way_Regular Symbol'!P112="",
IF($A113-'243way_Regular Symbol'!G$16&gt;='243way_RegularＸ_W()'!E$2-1,"",VLOOKUP($A113-'243way_Regular Symbol'!G$16,'243way_Regular Symbol'!$L$3:$Q$250,'243way_RegularＸ_W()'!E$3+1,FALSE)),
'243way_Regular Symbol'!P112)</f>
        <v/>
      </c>
      <c r="F113" s="184" t="str">
        <f>IF('243way_Regular Symbol'!Q112="",
IF($A113-'243way_Regular Symbol'!H$16&gt;='243way_RegularＸ_W()'!F$2-1,"",VLOOKUP($A113-'243way_Regular Symbol'!H$16,'243way_Regular Symbol'!$L$3:$Q$250,'243way_RegularＸ_W()'!F$3+1,FALSE)),
'243way_Regular Symbol'!Q112)</f>
        <v/>
      </c>
      <c r="O113" s="342" t="str">
        <f>IF($A113&gt;='243way_Regular Symbol'!D$16,"",IF(B113=0,"",IF(OR(B113=$O$1,B113=$P$1,B114=$O$1,B114=$P$1,B115=$O$1,B115=$P$1),0,1)))</f>
        <v/>
      </c>
      <c r="P113" s="2" t="str">
        <f>IF($A113&gt;='243way_Regular Symbol'!E$16,"",IF(C113=0,"",IF(OR(C113=$O$1,C113=$P$1,C114=$O$1,C114=$P$1,C115=$O$1,C115=$P$1),0,1)))</f>
        <v/>
      </c>
      <c r="Q113" s="2" t="str">
        <f>IF($A113&gt;='243way_Regular Symbol'!F$16,"",IF(D113=0,"",IF(OR(D113=$O$1,D113=$P$1,D114=$O$1,D114=$P$1,D115=$O$1,D115=$P$1),0,1)))</f>
        <v/>
      </c>
      <c r="R113" s="2" t="str">
        <f>IF($A113&gt;='243way_Regular Symbol'!G$16,"",IF(E113=0,"",IF(OR(E113=$O$1,E113=$P$1,E114=$O$1,E114=$P$1,E115=$O$1,E115=$P$1),0,1)))</f>
        <v/>
      </c>
      <c r="S113" s="128" t="str">
        <f>IF($A113&gt;='243way_Regular Symbol'!H$16,"",IF(F113=0,"",IF(OR(F113=$O$1,F113=$P$1,F114=$O$1,F114=$P$1,F115=$O$1,F115=$P$1),0,1)))</f>
        <v/>
      </c>
      <c r="U113" s="342" t="str">
        <f>IF($A113&gt;='243way_Regular Symbol'!D$16,"",IF(B113=0,"",IF(OR(B113=$U$1,B113=$V$1,B114=$U$1,B114=$V$1,B115=$U$1,B115=$V$1),0,1)))</f>
        <v/>
      </c>
      <c r="V113" s="2" t="str">
        <f>IF($A113&gt;='243way_Regular Symbol'!E$16,"",IF(C113=0,"",IF(OR(C113=$U$1,C113=$V$1,C114=$U$1,C114=$V$1,C115=$U$1,C115=$V$1),0,1)))</f>
        <v/>
      </c>
      <c r="W113" s="2" t="str">
        <f>IF($A113&gt;='243way_Regular Symbol'!F$16,"",IF(D113=0,"",IF(OR(D113=$U$1,D113=$V$1,D114=$U$1,D114=$V$1,D115=$U$1,D115=$V$1),0,1)))</f>
        <v/>
      </c>
      <c r="X113" s="2" t="str">
        <f>IF($A113&gt;='243way_Regular Symbol'!G$16,"",IF(E113=0,"",IF(OR(E113=$U$1,E113=$V$1,E114=$U$1,E114=$V$1,E115=$U$1,E115=$V$1),0,1)))</f>
        <v/>
      </c>
      <c r="Y113" s="128" t="str">
        <f>IF($A113&gt;='243way_Regular Symbol'!H$16,"",IF(F113=0,"",IF(OR(F113=$U$1,F113=$V$1,F114=$U$1,F114=$V$1,F115=$U$1,F115=$V$1),0,1)))</f>
        <v/>
      </c>
      <c r="AA113" s="342" t="str">
        <f>IF($A113&gt;='243way_Regular Symbol'!D$16,"",IF(B113=0,"",IF(OR(B113=$AA$1,B113=$AB$1,B114=$AA$1,B114=$AB$1,B115=$AA$1,,B115=$AB$1),0,1)))</f>
        <v/>
      </c>
      <c r="AB113" s="2" t="str">
        <f>IF($A113&gt;='243way_Regular Symbol'!E$16,"",IF(C113=0,"",IF(OR(C113=$AA$1,C113=$AB$1,C114=$AA$1,C114=$AB$1,C115=$AA$1,,C115=$AB$1),0,1)))</f>
        <v/>
      </c>
      <c r="AC113" s="2" t="str">
        <f>IF($A113&gt;='243way_Regular Symbol'!F$16,"",IF(D113=0,"",IF(OR(D113=$AA$1,D113=$AB$1,D114=$AA$1,D114=$AB$1,D115=$AA$1,,D115=$AB$1),0,1)))</f>
        <v/>
      </c>
      <c r="AD113" s="2" t="str">
        <f>IF($A113&gt;='243way_Regular Symbol'!G$16,"",IF(E113=0,"",IF(OR(E113=$AA$1,E113=$AB$1,E114=$AA$1,E114=$AB$1,E115=$AA$1,,E115=$AB$1),0,1)))</f>
        <v/>
      </c>
      <c r="AE113" s="128" t="str">
        <f>IF($A113&gt;='243way_Regular Symbol'!H$16,"",IF(F113=0,"",IF(OR(F113=$AA$1,F113=$AB$1,F114=$AA$1,F114=$AB$1,F115=$AA$1,,F115=$AB$1),0,1)))</f>
        <v/>
      </c>
      <c r="AG113" s="342" t="str">
        <f>IF($A113&gt;='243way_Regular Symbol'!D$16,"",IF(B113=0,"",IF(OR(B113=$AG$1,B113=$AH$1,B114=$AG$1,B114=$AH$1,B115=$AG$1,B115=$AH$1),0,1)))</f>
        <v/>
      </c>
      <c r="AH113" s="2" t="str">
        <f>IF($A113&gt;='243way_Regular Symbol'!E$16,"",IF(C113=0,"",IF(OR(C113=$AG$1,C113=$AH$1,C114=$AG$1,C114=$AH$1,C115=$AG$1,C115=$AH$1),0,1)))</f>
        <v/>
      </c>
      <c r="AI113" s="2" t="str">
        <f>IF($A113&gt;='243way_Regular Symbol'!F$16,"",IF(D113=0,"",IF(OR(D113=$AG$1,D113=$AH$1,D114=$AG$1,D114=$AH$1,D115=$AG$1,D115=$AH$1),0,1)))</f>
        <v/>
      </c>
      <c r="AJ113" s="2" t="str">
        <f>IF($A113&gt;='243way_Regular Symbol'!G$16,"",IF(E113=0,"",IF(OR(E113=$AG$1,E113=$AH$1,E114=$AG$1,E114=$AH$1,E115=$AG$1,E115=$AH$1),0,1)))</f>
        <v/>
      </c>
      <c r="AK113" s="128" t="str">
        <f>IF($A113&gt;='243way_Regular Symbol'!H$16,"",IF(F113=0,"",IF(OR(F113=$AG$1,F113=$AH$1,F114=$AG$1,F114=$AH$1,F115=$AG$1,F115=$AH$1),0,1)))</f>
        <v/>
      </c>
      <c r="AM113" s="342" t="str">
        <f>IF($A113&gt;='243way_Regular Symbol'!D$16,"",IF(B113=0,"",IF(OR(B113=$AM$1,B113=$AN$1,B114=$AM$1,B114=$AN$1,B115=$AM$1,B115=$AN$1),0,1)))</f>
        <v/>
      </c>
      <c r="AN113" s="2" t="str">
        <f>IF($A113&gt;='243way_Regular Symbol'!E$16,"",IF(C113=0,"",IF(OR(C113=$AM$1,C113=$AN$1,C114=$AM$1,C114=$AN$1,C115=$AM$1,C115=$AN$1),0,1)))</f>
        <v/>
      </c>
      <c r="AO113" s="2" t="str">
        <f>IF($A113&gt;='243way_Regular Symbol'!F$16,"",IF(D113=0,"",IF(OR(D113=$AM$1,D113=$AN$1,D114=$AM$1,D114=$AN$1,D115=$AM$1,D115=$AN$1),0,1)))</f>
        <v/>
      </c>
      <c r="AP113" s="2" t="str">
        <f>IF($A113&gt;='243way_Regular Symbol'!G$16,"",IF(E113=0,"",IF(OR(E113=$AM$1,E113=$AN$1,E114=$AM$1,E114=$AN$1,E115=$AM$1,E115=$AN$1),0,1)))</f>
        <v/>
      </c>
      <c r="AQ113" s="128" t="str">
        <f>IF($A113&gt;='243way_Regular Symbol'!H$16,"",IF(F113=0,"",IF(OR(F113=$AM$1,F113=$AN$1,F114=$AM$1,F114=$AN$1,F115=$AM$1,F115=$AN$1),0,1)))</f>
        <v/>
      </c>
      <c r="AS113" s="342" t="str">
        <f>IF($A113&gt;='243way_Regular Symbol'!D$16,"",IF(B113=0,"",IF(OR(B113=$AM$1,B113=$AT$1,B114=$AM$1,B114=$AT$1,B115=$AM$1,B115=$AT$1),0,1)))</f>
        <v/>
      </c>
      <c r="AT113" s="2" t="str">
        <f>IF($A113&gt;='243way_Regular Symbol'!E$16,"",IF(C113=0,"",IF(OR(C113=$AM$1,C113=$AT$1,C114=$AM$1,C114=$AT$1,C115=$AM$1,C115=$AT$1),0,1)))</f>
        <v/>
      </c>
      <c r="AU113" s="2" t="str">
        <f>IF($A113&gt;='243way_Regular Symbol'!F$16,"",IF(D113=0,"",IF(OR(D113=$AM$1,D113=$AT$1,D114=$AM$1,D114=$AT$1,D115=$AM$1,D115=$AT$1),0,1)))</f>
        <v/>
      </c>
      <c r="AV113" s="2" t="str">
        <f>IF($A113&gt;='243way_Regular Symbol'!G$16,"",IF(E113=0,"",IF(OR(E113=$AM$1,E113=$AT$1,E114=$AM$1,E114=$AT$1,E115=$AM$1,E115=$AT$1),0,1)))</f>
        <v/>
      </c>
      <c r="AW113" s="128" t="str">
        <f>IF($A113&gt;='243way_Regular Symbol'!H$16,"",IF(F113=0,"",IF(OR(F113=$AM$1,F113=$AT$1,F114=$AM$1,F114=$AT$1,F115=$AM$1,F115=$AT$1),0,1)))</f>
        <v/>
      </c>
      <c r="AY113" s="342"/>
      <c r="AZ113" s="2"/>
      <c r="BA113" s="2" t="str">
        <f>IF($A113&gt;='243way_Regular Symbol'!F$16,"",COUNTIF(D113:D115,$AZ$1))</f>
        <v/>
      </c>
      <c r="BB113" s="2" t="str">
        <f>IF($A113&gt;='243way_Regular Symbol'!G$16,"",COUNTIF(E113:E115,$AZ$1))</f>
        <v/>
      </c>
      <c r="BC113" s="2" t="str">
        <f>IF($A113&gt;='243way_Regular Symbol'!H$16,"",COUNTIF(F113:F115,$AZ$1))</f>
        <v/>
      </c>
      <c r="BE113" s="342" t="str">
        <f>IF($A113&gt;='243way_Regular Symbol'!D$16,"",IF(B113=0,"",IF(OR(B113=$AM$1,B113=$BF$1,B114=$AM$1,B114=$BF$1,B115=$AM$1,B115=$BF$1),1,0)))</f>
        <v/>
      </c>
      <c r="BF113" s="342" t="str">
        <f>IF($A113&gt;='243way_Regular Symbol'!E$16,"",IF(C113=0,"",IF(OR(C113=$AM$1,C113=$BF$1,C114=$AM$1,C114=$BF$1,C115=$AM$1,C115=$BF$1),1,0)))</f>
        <v/>
      </c>
      <c r="BG113" s="342" t="str">
        <f>IF($A113&gt;='243way_Regular Symbol'!F$16,"",IF(D113=0,"",IF(OR(D113=$AM$1,D113=$BF$1,D114=$AM$1,D114=$BF$1,D115=$AM$1,D115=$BF$1),1,0)))</f>
        <v/>
      </c>
      <c r="BH113" s="342" t="str">
        <f>IF($A113&gt;='243way_Regular Symbol'!G$16,"",IF(E113=0,"",IF(OR(E113=$AM$1,E113=$BF$1,E114=$AM$1,E114=$BF$1,E115=$AM$1,E115=$BF$1),1,0)))</f>
        <v/>
      </c>
      <c r="BI113" s="342" t="str">
        <f>IF($A113&gt;='243way_Regular Symbol'!H$16,"",IF(F113=0,"",IF(OR(F113=$AM$1,F113=$BF$1,F114=$AM$1,F114=$BF$1,F115=$AM$1,F115=$BF$1),1,0)))</f>
        <v/>
      </c>
      <c r="BK113" s="342" t="str">
        <f>IF($A113&gt;='243way_Regular Symbol'!D$16,"",IF(B113=0,"",IF(OR(B113=$AM$1,B113=$BL$1,B114=$AM$1,B114=$BL$1,B115=$AM$1,B115=$BL$1),0,1)))</f>
        <v/>
      </c>
      <c r="BL113" s="2" t="str">
        <f>IF($A113&gt;='243way_Regular Symbol'!E$16,"",IF(C113=0,"",IF(OR(C113=$AM$1,C113=$BL$1,C114=$AM$1,C114=$BL$1,C115=$AM$1,C115=$BL$1),0,1)))</f>
        <v/>
      </c>
      <c r="BM113" s="2" t="str">
        <f>IF($A113&gt;='243way_Regular Symbol'!F$16,"",IF(D113=0,"",IF(OR(D113=$AM$1,D113=$BL$1,D114=$AM$1,D114=$BL$1,D115=$AM$1,D115=$BL$1),0,1)))</f>
        <v/>
      </c>
      <c r="BN113" s="2" t="str">
        <f>IF($A113&gt;='243way_Regular Symbol'!G$16,"",IF(E113=0,"",IF(OR(E113=$AM$1,E113=$BL$1,E114=$AM$1,E114=$BL$1,E115=$AM$1,E115=$BL$1),0,1)))</f>
        <v/>
      </c>
      <c r="BO113" s="128" t="str">
        <f>IF($A113&gt;='243way_Regular Symbol'!H$16,"",IF(F113=0,"",IF(OR(F113=$AM$1,F113=$BL$1,F114=$AM$1,F114=$BL$1,F115=$AM$1,F115=$BL$1),0,1)))</f>
        <v/>
      </c>
      <c r="BQ113" s="2" t="str">
        <f>IF($A113&gt;='243way_Regular Symbol'!D$16,"",IF(B113=0,"",IF(OR(B113=$BQ$1,B113=$BR$1,B114=$BQ$1,B114=$BR$1,B115=$BQ$1,B115=$BR$1),0,1)))</f>
        <v/>
      </c>
      <c r="BR113" s="2" t="str">
        <f>IF($A113&gt;='243way_Regular Symbol'!E$16,"",IF(C113=0,"",IF(OR(C113=$BQ$1,C113=$BR$1,C114=$BQ$1,C114=$BR$1,C115=$BQ$1,C115=$BR$1),0,1)))</f>
        <v/>
      </c>
      <c r="BS113" s="2" t="str">
        <f>IF($A113&gt;='243way_Regular Symbol'!F$16,"",IF(D113=0,"",IF(OR(D113=$BQ$1,D113=$BR$1,D114=$BQ$1,D114=$BR$1,D115=$BQ$1,D115=$BR$1),0,1)))</f>
        <v/>
      </c>
      <c r="BT113" s="2" t="str">
        <f>IF($A113&gt;='243way_Regular Symbol'!G$16,"",IF(E113=0,"",IF(OR(E113=$BQ$1,E113=$BR$1,E114=$BQ$1,E114=$BR$1,E115=$BQ$1,E115=$BR$1),0,1)))</f>
        <v/>
      </c>
      <c r="BU113" s="2" t="str">
        <f>IF($A113&gt;='243way_Regular Symbol'!H$16,"",IF(F113=0,"",IF(OR(F113=$BQ$1,F113=$BR$1,F114=$BQ$1,F114=$BR$1,F115=$BQ$1,F115=$BR$1),0,1)))</f>
        <v/>
      </c>
      <c r="BW113" s="2" t="str">
        <f>IF($A113&gt;='243way_Regular Symbol'!D$16,"",IF(B113=0,"",IF(OR(B113=$BW$1,B114=$BW$1,B115=$BW$1,B113=$BX$1,B114=$BX$1,B115=$BX$1),0,1)))</f>
        <v/>
      </c>
      <c r="BX113" s="2" t="str">
        <f>IF($A113&gt;='243way_Regular Symbol'!E$16,"",IF(C113=0,"",IF(OR(C113=$BW$1,C114=$BW$1,C115=$BW$1,C113=$BX$1,C114=$BX$1,C115=$BX$1),0,1)))</f>
        <v/>
      </c>
      <c r="BY113" s="2" t="str">
        <f>IF($A113&gt;='243way_Regular Symbol'!F$16,"",IF(D113=0,"",IF(OR(D113=$BW$1,D114=$BW$1,D115=$BW$1,D113=$BX$1,D114=$BX$1,D115=$BX$1),0,1)))</f>
        <v/>
      </c>
      <c r="BZ113" s="2" t="str">
        <f>IF($A113&gt;='243way_Regular Symbol'!G$16,"",IF(E113=0,"",IF(OR(E113=$BW$1,E114=$BW$1,E115=$BW$1,E113=$BX$1,E114=$BX$1,E115=$BX$1),0,1)))</f>
        <v/>
      </c>
      <c r="CA113" s="2" t="str">
        <f>IF($A113&gt;='243way_Regular Symbol'!H$16,"",IF(F113=0,"",IF(OR(F113=$BW$1,F114=$BW$1,F115=$BW$1,F113=$BX$1,F114=$BX$1,F115=$BX$1),0,1)))</f>
        <v/>
      </c>
      <c r="CC113" s="2" t="str">
        <f>IF($A113&gt;='243way_Regular Symbol'!D$16,"",IF(B113=0,"",IF(OR(B113=$BW$1,B114=$BW$1,B115=$BW$1,B113=$CD$1,B114=$CD$1,B115=$CD$1),0,1)))</f>
        <v/>
      </c>
      <c r="CD113" s="2" t="str">
        <f>IF($A113&gt;='243way_Regular Symbol'!E$16,"",IF(C113=0,"",IF(OR(C113=$BW$1,C114=$BW$1,C115=$BW$1,C113=$CD$1,C114=$CD$1,C115=$CD$1),0,1)))</f>
        <v/>
      </c>
      <c r="CE113" s="2" t="str">
        <f>IF($A113&gt;='243way_Regular Symbol'!F$16,"",IF(D113=0,"",IF(OR(D113=$BW$1,D114=$BW$1,D115=$BW$1,D113=$CD$1,D114=$CD$1,D115=$CD$1),0,1)))</f>
        <v/>
      </c>
      <c r="CF113" s="2" t="str">
        <f>IF($A113&gt;='243way_Regular Symbol'!G$16,"",IF(E113=0,"",IF(OR(E113=$BW$1,E114=$BW$1,E115=$BW$1,E113=$CD$1,E114=$CD$1,E115=$CD$1),0,1)))</f>
        <v/>
      </c>
      <c r="CG113" s="2" t="str">
        <f>IF($A113&gt;='243way_Regular Symbol'!H$16,"",IF(F113=0,"",IF(OR(F113=$BW$1,F114=$BW$1,F115=$BW$1,F113=$CD$1,F114=$CD$1,F115=$CD$1),0,1)))</f>
        <v/>
      </c>
      <c r="CI113" s="2" t="str">
        <f>IF($A113&gt;='243way_Regular Symbol'!D$16,"",IF(B113=0,"",IF(OR(B113=$BW$1,B114=$BW$1,B115=$BW$1,B113=$CJ$1,B114=$CJ$1,B115=$CJ$1),0,1)))</f>
        <v/>
      </c>
      <c r="CJ113" s="2" t="str">
        <f>IF($A113&gt;='243way_Regular Symbol'!E$16,"",IF(C113=0,"",IF(OR(C113=$BW$1,C114=$BW$1,C115=$BW$1,C113=$CJ$1,C114=$CJ$1,C115=$CJ$1),0,1)))</f>
        <v/>
      </c>
      <c r="CK113" s="2" t="str">
        <f>IF($A113&gt;='243way_Regular Symbol'!F$16,"",IF(D113=0,"",IF(OR(D113=$BW$1,D114=$BW$1,D115=$BW$1,D113=$CJ$1,D114=$CJ$1,D115=$CJ$1),0,1)))</f>
        <v/>
      </c>
      <c r="CL113" s="2" t="str">
        <f>IF($A113&gt;='243way_Regular Symbol'!G$16,"",IF(E113=0,"",IF(OR(E113=$BW$1,E114=$BW$1,E115=$BW$1,E113=$CJ$1,E114=$CJ$1,E115=$CJ$1),0,1)))</f>
        <v/>
      </c>
      <c r="CM113" s="2" t="str">
        <f>IF($A113&gt;='243way_Regular Symbol'!H$16,"",IF(F113=0,"",IF(OR(F113=$BW$1,F114=$BW$1,F115=$BW$1,F113=$CJ$1,F114=$CJ$1,F115=$CJ$1),0,1)))</f>
        <v/>
      </c>
      <c r="CO113" s="2" t="str">
        <f>IF($A113&gt;='243way_Regular Symbol'!D$16,"",IF(B113=0,"",IF(OR(B113=$BW$1,B114=$BW$1,B115=$BW$1,B113=$CP$1,B114=$CP$1,B115=$CP$1),0,1)))</f>
        <v/>
      </c>
      <c r="CP113" s="2" t="str">
        <f>IF($A113&gt;='243way_Regular Symbol'!E$16,"",IF(C113=0,"",IF(OR(C113=$BW$1,C114=$BW$1,C115=$BW$1,C113=$CP$1,C114=$CP$1,C115=$CP$1),0,1)))</f>
        <v/>
      </c>
      <c r="CQ113" s="2" t="str">
        <f>IF($A113&gt;='243way_Regular Symbol'!F$16,"",IF(D113=0,"",IF(OR(D113=$BW$1,D114=$BW$1,D115=$BW$1,D113=$CP$1,D114=$CP$1,D115=$CP$1),0,1)))</f>
        <v/>
      </c>
      <c r="CR113" s="2" t="str">
        <f>IF($A113&gt;='243way_Regular Symbol'!G$16,"",IF(E113=0,"",IF(OR(E113=$BW$1,E114=$BW$1,E115=$BW$1,E113=$CP$1,E114=$CP$1,E115=$CP$1),0,1)))</f>
        <v/>
      </c>
      <c r="CS113" s="2" t="str">
        <f>IF($A113&gt;='243way_Regular Symbol'!H$16,"",IF(F113=0,"",IF(OR(F113=$BW$1,F114=$BW$1,F115=$BW$1,F113=$CP$1,F114=$CP$1,F115=$CP$1),0,1)))</f>
        <v/>
      </c>
      <c r="CU113" s="2" t="str">
        <f>IF($A113&gt;='243way_Regular Symbol'!D$16,"",IF(B113=0,"",IF(OR(B113=$BW$1,B114=$BW$1,B115=$BW$1,B113=$CV$1,B114=$CV$1,B115=$CV$1),0,1)))</f>
        <v/>
      </c>
      <c r="CV113" s="2" t="str">
        <f>IF($A113&gt;='243way_Regular Symbol'!E$16,"",IF(C113=0,"",IF(OR(C113=$BW$1,C114=$BW$1,C115=$BW$1,C113=$CV$1,C114=$CV$1,C115=$CV$1),0,1)))</f>
        <v/>
      </c>
      <c r="CW113" s="2" t="str">
        <f>IF($A113&gt;='243way_Regular Symbol'!F$16,"",IF(D113=0,"",IF(OR(D113=$BW$1,D114=$BW$1,D115=$BW$1,D113=$CV$1,D114=$CV$1,D115=$CV$1),0,1)))</f>
        <v/>
      </c>
      <c r="CX113" s="2" t="str">
        <f>IF($A113&gt;='243way_Regular Symbol'!G$16,"",IF(E113=0,"",IF(OR(E113=$BW$1,E114=$BW$1,E115=$BW$1,E113=$CV$1,E114=$CV$1,E115=$CV$1),0,1)))</f>
        <v/>
      </c>
      <c r="CY113" s="2" t="str">
        <f>IF($A113&gt;='243way_Regular Symbol'!H$16,"",IF(F113=0,"",IF(OR(F113=$BW$1,F114=$BW$1,F115=$BW$1,F113=$CV$1,F114=$CV$1,F115=$CV$1),0,1)))</f>
        <v/>
      </c>
    </row>
    <row r="114" spans="1:103">
      <c r="A114" s="341">
        <f>IF('243way_Regular Symbol'!L113="","",'243way_Regular Symbol'!L113)</f>
        <v>110</v>
      </c>
      <c r="B114" s="184" t="str">
        <f>IF('243way_Regular Symbol'!M113="",
IF($A114-'243way_Regular Symbol'!D$16&gt;='243way_RegularＸ_W()'!B$2-1,"",VLOOKUP($A114-'243way_Regular Symbol'!D$16,'243way_Regular Symbol'!$L$3:$Q$250,'243way_RegularＸ_W()'!B$3+1,FALSE)),
'243way_Regular Symbol'!M113)</f>
        <v/>
      </c>
      <c r="C114" s="184" t="str">
        <f>IF('243way_Regular Symbol'!N113="",
IF($A114-'243way_Regular Symbol'!E$16&gt;='243way_RegularＸ_W()'!C$2-1,"",VLOOKUP($A114-'243way_Regular Symbol'!E$16,'243way_Regular Symbol'!$L$3:$Q$250,'243way_RegularＸ_W()'!C$3+1,FALSE)),
'243way_Regular Symbol'!N113)</f>
        <v/>
      </c>
      <c r="D114" s="184" t="str">
        <f>IF('243way_Regular Symbol'!O113="",
IF($A114-'243way_Regular Symbol'!F$16&gt;='243way_RegularＸ_W()'!D$2-1,"",VLOOKUP($A114-'243way_Regular Symbol'!F$16,'243way_Regular Symbol'!$L$3:$Q$250,'243way_RegularＸ_W()'!D$3+1,FALSE)),
'243way_Regular Symbol'!O113)</f>
        <v/>
      </c>
      <c r="E114" s="184" t="str">
        <f>IF('243way_Regular Symbol'!P113="",
IF($A114-'243way_Regular Symbol'!G$16&gt;='243way_RegularＸ_W()'!E$2-1,"",VLOOKUP($A114-'243way_Regular Symbol'!G$16,'243way_Regular Symbol'!$L$3:$Q$250,'243way_RegularＸ_W()'!E$3+1,FALSE)),
'243way_Regular Symbol'!P113)</f>
        <v/>
      </c>
      <c r="F114" s="184" t="str">
        <f>IF('243way_Regular Symbol'!Q113="",
IF($A114-'243way_Regular Symbol'!H$16&gt;='243way_RegularＸ_W()'!F$2-1,"",VLOOKUP($A114-'243way_Regular Symbol'!H$16,'243way_Regular Symbol'!$L$3:$Q$250,'243way_RegularＸ_W()'!F$3+1,FALSE)),
'243way_Regular Symbol'!Q113)</f>
        <v/>
      </c>
      <c r="O114" s="342" t="str">
        <f>IF($A114&gt;='243way_Regular Symbol'!D$16,"",IF(B114=0,"",IF(OR(B114=$O$1,B114=$P$1,B115=$O$1,B115=$P$1,B116=$O$1,B116=$P$1),0,1)))</f>
        <v/>
      </c>
      <c r="P114" s="2" t="str">
        <f>IF($A114&gt;='243way_Regular Symbol'!E$16,"",IF(C114=0,"",IF(OR(C114=$O$1,C114=$P$1,C115=$O$1,C115=$P$1,C116=$O$1,C116=$P$1),0,1)))</f>
        <v/>
      </c>
      <c r="Q114" s="2" t="str">
        <f>IF($A114&gt;='243way_Regular Symbol'!F$16,"",IF(D114=0,"",IF(OR(D114=$O$1,D114=$P$1,D115=$O$1,D115=$P$1,D116=$O$1,D116=$P$1),0,1)))</f>
        <v/>
      </c>
      <c r="R114" s="2" t="str">
        <f>IF($A114&gt;='243way_Regular Symbol'!G$16,"",IF(E114=0,"",IF(OR(E114=$O$1,E114=$P$1,E115=$O$1,E115=$P$1,E116=$O$1,E116=$P$1),0,1)))</f>
        <v/>
      </c>
      <c r="S114" s="128" t="str">
        <f>IF($A114&gt;='243way_Regular Symbol'!H$16,"",IF(F114=0,"",IF(OR(F114=$O$1,F114=$P$1,F115=$O$1,F115=$P$1,F116=$O$1,F116=$P$1),0,1)))</f>
        <v/>
      </c>
      <c r="U114" s="342" t="str">
        <f>IF($A114&gt;='243way_Regular Symbol'!D$16,"",IF(B114=0,"",IF(OR(B114=$U$1,B114=$V$1,B115=$U$1,B115=$V$1,B116=$U$1,B116=$V$1),0,1)))</f>
        <v/>
      </c>
      <c r="V114" s="2" t="str">
        <f>IF($A114&gt;='243way_Regular Symbol'!E$16,"",IF(C114=0,"",IF(OR(C114=$U$1,C114=$V$1,C115=$U$1,C115=$V$1,C116=$U$1,C116=$V$1),0,1)))</f>
        <v/>
      </c>
      <c r="W114" s="2" t="str">
        <f>IF($A114&gt;='243way_Regular Symbol'!F$16,"",IF(D114=0,"",IF(OR(D114=$U$1,D114=$V$1,D115=$U$1,D115=$V$1,D116=$U$1,D116=$V$1),0,1)))</f>
        <v/>
      </c>
      <c r="X114" s="2" t="str">
        <f>IF($A114&gt;='243way_Regular Symbol'!G$16,"",IF(E114=0,"",IF(OR(E114=$U$1,E114=$V$1,E115=$U$1,E115=$V$1,E116=$U$1,E116=$V$1),0,1)))</f>
        <v/>
      </c>
      <c r="Y114" s="128" t="str">
        <f>IF($A114&gt;='243way_Regular Symbol'!H$16,"",IF(F114=0,"",IF(OR(F114=$U$1,F114=$V$1,F115=$U$1,F115=$V$1,F116=$U$1,F116=$V$1),0,1)))</f>
        <v/>
      </c>
      <c r="AA114" s="342" t="str">
        <f>IF($A114&gt;='243way_Regular Symbol'!D$16,"",IF(B114=0,"",IF(OR(B114=$AA$1,B114=$AB$1,B115=$AA$1,B115=$AB$1,B116=$AA$1,,B116=$AB$1),0,1)))</f>
        <v/>
      </c>
      <c r="AB114" s="2" t="str">
        <f>IF($A114&gt;='243way_Regular Symbol'!E$16,"",IF(C114=0,"",IF(OR(C114=$AA$1,C114=$AB$1,C115=$AA$1,C115=$AB$1,C116=$AA$1,,C116=$AB$1),0,1)))</f>
        <v/>
      </c>
      <c r="AC114" s="2" t="str">
        <f>IF($A114&gt;='243way_Regular Symbol'!F$16,"",IF(D114=0,"",IF(OR(D114=$AA$1,D114=$AB$1,D115=$AA$1,D115=$AB$1,D116=$AA$1,,D116=$AB$1),0,1)))</f>
        <v/>
      </c>
      <c r="AD114" s="2" t="str">
        <f>IF($A114&gt;='243way_Regular Symbol'!G$16,"",IF(E114=0,"",IF(OR(E114=$AA$1,E114=$AB$1,E115=$AA$1,E115=$AB$1,E116=$AA$1,,E116=$AB$1),0,1)))</f>
        <v/>
      </c>
      <c r="AE114" s="128" t="str">
        <f>IF($A114&gt;='243way_Regular Symbol'!H$16,"",IF(F114=0,"",IF(OR(F114=$AA$1,F114=$AB$1,F115=$AA$1,F115=$AB$1,F116=$AA$1,,F116=$AB$1),0,1)))</f>
        <v/>
      </c>
      <c r="AG114" s="342" t="str">
        <f>IF($A114&gt;='243way_Regular Symbol'!D$16,"",IF(B114=0,"",IF(OR(B114=$AG$1,B114=$AH$1,B115=$AG$1,B115=$AH$1,B116=$AG$1,B116=$AH$1),0,1)))</f>
        <v/>
      </c>
      <c r="AH114" s="2" t="str">
        <f>IF($A114&gt;='243way_Regular Symbol'!E$16,"",IF(C114=0,"",IF(OR(C114=$AG$1,C114=$AH$1,C115=$AG$1,C115=$AH$1,C116=$AG$1,C116=$AH$1),0,1)))</f>
        <v/>
      </c>
      <c r="AI114" s="2" t="str">
        <f>IF($A114&gt;='243way_Regular Symbol'!F$16,"",IF(D114=0,"",IF(OR(D114=$AG$1,D114=$AH$1,D115=$AG$1,D115=$AH$1,D116=$AG$1,D116=$AH$1),0,1)))</f>
        <v/>
      </c>
      <c r="AJ114" s="2" t="str">
        <f>IF($A114&gt;='243way_Regular Symbol'!G$16,"",IF(E114=0,"",IF(OR(E114=$AG$1,E114=$AH$1,E115=$AG$1,E115=$AH$1,E116=$AG$1,E116=$AH$1),0,1)))</f>
        <v/>
      </c>
      <c r="AK114" s="128" t="str">
        <f>IF($A114&gt;='243way_Regular Symbol'!H$16,"",IF(F114=0,"",IF(OR(F114=$AG$1,F114=$AH$1,F115=$AG$1,F115=$AH$1,F116=$AG$1,F116=$AH$1),0,1)))</f>
        <v/>
      </c>
      <c r="AM114" s="342" t="str">
        <f>IF($A114&gt;='243way_Regular Symbol'!D$16,"",IF(B114=0,"",IF(OR(B114=$AM$1,B114=$AN$1,B115=$AM$1,B115=$AN$1,B116=$AM$1,B116=$AN$1),0,1)))</f>
        <v/>
      </c>
      <c r="AN114" s="2" t="str">
        <f>IF($A114&gt;='243way_Regular Symbol'!E$16,"",IF(C114=0,"",IF(OR(C114=$AM$1,C114=$AN$1,C115=$AM$1,C115=$AN$1,C116=$AM$1,C116=$AN$1),0,1)))</f>
        <v/>
      </c>
      <c r="AO114" s="2" t="str">
        <f>IF($A114&gt;='243way_Regular Symbol'!F$16,"",IF(D114=0,"",IF(OR(D114=$AM$1,D114=$AN$1,D115=$AM$1,D115=$AN$1,D116=$AM$1,D116=$AN$1),0,1)))</f>
        <v/>
      </c>
      <c r="AP114" s="2" t="str">
        <f>IF($A114&gt;='243way_Regular Symbol'!G$16,"",IF(E114=0,"",IF(OR(E114=$AM$1,E114=$AN$1,E115=$AM$1,E115=$AN$1,E116=$AM$1,E116=$AN$1),0,1)))</f>
        <v/>
      </c>
      <c r="AQ114" s="128" t="str">
        <f>IF($A114&gt;='243way_Regular Symbol'!H$16,"",IF(F114=0,"",IF(OR(F114=$AM$1,F114=$AN$1,F115=$AM$1,F115=$AN$1,F116=$AM$1,F116=$AN$1),0,1)))</f>
        <v/>
      </c>
      <c r="AS114" s="342" t="str">
        <f>IF($A114&gt;='243way_Regular Symbol'!D$16,"",IF(B114=0,"",IF(OR(B114=$AM$1,B114=$AT$1,B115=$AM$1,B115=$AT$1,B116=$AM$1,B116=$AT$1),0,1)))</f>
        <v/>
      </c>
      <c r="AT114" s="2" t="str">
        <f>IF($A114&gt;='243way_Regular Symbol'!E$16,"",IF(C114=0,"",IF(OR(C114=$AM$1,C114=$AT$1,C115=$AM$1,C115=$AT$1,C116=$AM$1,C116=$AT$1),0,1)))</f>
        <v/>
      </c>
      <c r="AU114" s="2" t="str">
        <f>IF($A114&gt;='243way_Regular Symbol'!F$16,"",IF(D114=0,"",IF(OR(D114=$AM$1,D114=$AT$1,D115=$AM$1,D115=$AT$1,D116=$AM$1,D116=$AT$1),0,1)))</f>
        <v/>
      </c>
      <c r="AV114" s="2" t="str">
        <f>IF($A114&gt;='243way_Regular Symbol'!G$16,"",IF(E114=0,"",IF(OR(E114=$AM$1,E114=$AT$1,E115=$AM$1,E115=$AT$1,E116=$AM$1,E116=$AT$1),0,1)))</f>
        <v/>
      </c>
      <c r="AW114" s="128" t="str">
        <f>IF($A114&gt;='243way_Regular Symbol'!H$16,"",IF(F114=0,"",IF(OR(F114=$AM$1,F114=$AT$1,F115=$AM$1,F115=$AT$1,F116=$AM$1,F116=$AT$1),0,1)))</f>
        <v/>
      </c>
      <c r="AY114" s="342"/>
      <c r="AZ114" s="2"/>
      <c r="BA114" s="2" t="str">
        <f>IF($A114&gt;='243way_Regular Symbol'!F$16,"",COUNTIF(D114:D116,$AZ$1))</f>
        <v/>
      </c>
      <c r="BB114" s="2" t="str">
        <f>IF($A114&gt;='243way_Regular Symbol'!G$16,"",COUNTIF(E114:E116,$AZ$1))</f>
        <v/>
      </c>
      <c r="BC114" s="2" t="str">
        <f>IF($A114&gt;='243way_Regular Symbol'!H$16,"",COUNTIF(F114:F116,$AZ$1))</f>
        <v/>
      </c>
      <c r="BE114" s="342" t="str">
        <f>IF($A114&gt;='243way_Regular Symbol'!D$16,"",IF(B114=0,"",IF(OR(B114=$AM$1,B114=$BF$1,B115=$AM$1,B115=$BF$1,B116=$AM$1,B116=$BF$1),1,0)))</f>
        <v/>
      </c>
      <c r="BF114" s="342" t="str">
        <f>IF($A114&gt;='243way_Regular Symbol'!E$16,"",IF(C114=0,"",IF(OR(C114=$AM$1,C114=$BF$1,C115=$AM$1,C115=$BF$1,C116=$AM$1,C116=$BF$1),1,0)))</f>
        <v/>
      </c>
      <c r="BG114" s="342" t="str">
        <f>IF($A114&gt;='243way_Regular Symbol'!F$16,"",IF(D114=0,"",IF(OR(D114=$AM$1,D114=$BF$1,D115=$AM$1,D115=$BF$1,D116=$AM$1,D116=$BF$1),1,0)))</f>
        <v/>
      </c>
      <c r="BH114" s="342" t="str">
        <f>IF($A114&gt;='243way_Regular Symbol'!G$16,"",IF(E114=0,"",IF(OR(E114=$AM$1,E114=$BF$1,E115=$AM$1,E115=$BF$1,E116=$AM$1,E116=$BF$1),1,0)))</f>
        <v/>
      </c>
      <c r="BI114" s="342" t="str">
        <f>IF($A114&gt;='243way_Regular Symbol'!H$16,"",IF(F114=0,"",IF(OR(F114=$AM$1,F114=$BF$1,F115=$AM$1,F115=$BF$1,F116=$AM$1,F116=$BF$1),1,0)))</f>
        <v/>
      </c>
      <c r="BK114" s="342" t="str">
        <f>IF($A114&gt;='243way_Regular Symbol'!D$16,"",IF(B114=0,"",IF(OR(B114=$AM$1,B114=$BL$1,B115=$AM$1,B115=$BL$1,B116=$AM$1,B116=$BL$1),0,1)))</f>
        <v/>
      </c>
      <c r="BL114" s="2" t="str">
        <f>IF($A114&gt;='243way_Regular Symbol'!E$16,"",IF(C114=0,"",IF(OR(C114=$AM$1,C114=$BL$1,C115=$AM$1,C115=$BL$1,C116=$AM$1,C116=$BL$1),0,1)))</f>
        <v/>
      </c>
      <c r="BM114" s="2" t="str">
        <f>IF($A114&gt;='243way_Regular Symbol'!F$16,"",IF(D114=0,"",IF(OR(D114=$AM$1,D114=$BL$1,D115=$AM$1,D115=$BL$1,D116=$AM$1,D116=$BL$1),0,1)))</f>
        <v/>
      </c>
      <c r="BN114" s="2" t="str">
        <f>IF($A114&gt;='243way_Regular Symbol'!G$16,"",IF(E114=0,"",IF(OR(E114=$AM$1,E114=$BL$1,E115=$AM$1,E115=$BL$1,E116=$AM$1,E116=$BL$1),0,1)))</f>
        <v/>
      </c>
      <c r="BO114" s="128" t="str">
        <f>IF($A114&gt;='243way_Regular Symbol'!H$16,"",IF(F114=0,"",IF(OR(F114=$AM$1,F114=$BL$1,F115=$AM$1,F115=$BL$1,F116=$AM$1,F116=$BL$1),0,1)))</f>
        <v/>
      </c>
      <c r="BQ114" s="2" t="str">
        <f>IF($A114&gt;='243way_Regular Symbol'!D$16,"",IF(B114=0,"",IF(OR(B114=$BQ$1,B114=$BR$1,B115=$BQ$1,B115=$BR$1,B116=$BQ$1,B116=$BR$1),0,1)))</f>
        <v/>
      </c>
      <c r="BR114" s="2" t="str">
        <f>IF($A114&gt;='243way_Regular Symbol'!E$16,"",IF(C114=0,"",IF(OR(C114=$BQ$1,C114=$BR$1,C115=$BQ$1,C115=$BR$1,C116=$BQ$1,C116=$BR$1),0,1)))</f>
        <v/>
      </c>
      <c r="BS114" s="2" t="str">
        <f>IF($A114&gt;='243way_Regular Symbol'!F$16,"",IF(D114=0,"",IF(OR(D114=$BQ$1,D114=$BR$1,D115=$BQ$1,D115=$BR$1,D116=$BQ$1,D116=$BR$1),0,1)))</f>
        <v/>
      </c>
      <c r="BT114" s="2" t="str">
        <f>IF($A114&gt;='243way_Regular Symbol'!G$16,"",IF(E114=0,"",IF(OR(E114=$BQ$1,E114=$BR$1,E115=$BQ$1,E115=$BR$1,E116=$BQ$1,E116=$BR$1),0,1)))</f>
        <v/>
      </c>
      <c r="BU114" s="2" t="str">
        <f>IF($A114&gt;='243way_Regular Symbol'!H$16,"",IF(F114=0,"",IF(OR(F114=$BQ$1,F114=$BR$1,F115=$BQ$1,F115=$BR$1,F116=$BQ$1,F116=$BR$1),0,1)))</f>
        <v/>
      </c>
      <c r="BW114" s="2" t="str">
        <f>IF($A114&gt;='243way_Regular Symbol'!D$16,"",IF(B114=0,"",IF(OR(B114=$BW$1,B115=$BW$1,B116=$BW$1,B114=$BX$1,B115=$BX$1,B116=$BX$1),0,1)))</f>
        <v/>
      </c>
      <c r="BX114" s="2" t="str">
        <f>IF($A114&gt;='243way_Regular Symbol'!E$16,"",IF(C114=0,"",IF(OR(C114=$BW$1,C115=$BW$1,C116=$BW$1,C114=$BX$1,C115=$BX$1,C116=$BX$1),0,1)))</f>
        <v/>
      </c>
      <c r="BY114" s="2" t="str">
        <f>IF($A114&gt;='243way_Regular Symbol'!F$16,"",IF(D114=0,"",IF(OR(D114=$BW$1,D115=$BW$1,D116=$BW$1,D114=$BX$1,D115=$BX$1,D116=$BX$1),0,1)))</f>
        <v/>
      </c>
      <c r="BZ114" s="2" t="str">
        <f>IF($A114&gt;='243way_Regular Symbol'!G$16,"",IF(E114=0,"",IF(OR(E114=$BW$1,E115=$BW$1,E116=$BW$1,E114=$BX$1,E115=$BX$1,E116=$BX$1),0,1)))</f>
        <v/>
      </c>
      <c r="CA114" s="2" t="str">
        <f>IF($A114&gt;='243way_Regular Symbol'!H$16,"",IF(F114=0,"",IF(OR(F114=$BW$1,F115=$BW$1,F116=$BW$1,F114=$BX$1,F115=$BX$1,F116=$BX$1),0,1)))</f>
        <v/>
      </c>
      <c r="CC114" s="2" t="str">
        <f>IF($A114&gt;='243way_Regular Symbol'!D$16,"",IF(B114=0,"",IF(OR(B114=$BW$1,B115=$BW$1,B116=$BW$1,B114=$CD$1,B115=$CD$1,B116=$CD$1),0,1)))</f>
        <v/>
      </c>
      <c r="CD114" s="2" t="str">
        <f>IF($A114&gt;='243way_Regular Symbol'!E$16,"",IF(C114=0,"",IF(OR(C114=$BW$1,C115=$BW$1,C116=$BW$1,C114=$CD$1,C115=$CD$1,C116=$CD$1),0,1)))</f>
        <v/>
      </c>
      <c r="CE114" s="2" t="str">
        <f>IF($A114&gt;='243way_Regular Symbol'!F$16,"",IF(D114=0,"",IF(OR(D114=$BW$1,D115=$BW$1,D116=$BW$1,D114=$CD$1,D115=$CD$1,D116=$CD$1),0,1)))</f>
        <v/>
      </c>
      <c r="CF114" s="2" t="str">
        <f>IF($A114&gt;='243way_Regular Symbol'!G$16,"",IF(E114=0,"",IF(OR(E114=$BW$1,E115=$BW$1,E116=$BW$1,E114=$CD$1,E115=$CD$1,E116=$CD$1),0,1)))</f>
        <v/>
      </c>
      <c r="CG114" s="2" t="str">
        <f>IF($A114&gt;='243way_Regular Symbol'!H$16,"",IF(F114=0,"",IF(OR(F114=$BW$1,F115=$BW$1,F116=$BW$1,F114=$CD$1,F115=$CD$1,F116=$CD$1),0,1)))</f>
        <v/>
      </c>
      <c r="CI114" s="2" t="str">
        <f>IF($A114&gt;='243way_Regular Symbol'!D$16,"",IF(B114=0,"",IF(OR(B114=$BW$1,B115=$BW$1,B116=$BW$1,B114=$CJ$1,B115=$CJ$1,B116=$CJ$1),0,1)))</f>
        <v/>
      </c>
      <c r="CJ114" s="2" t="str">
        <f>IF($A114&gt;='243way_Regular Symbol'!E$16,"",IF(C114=0,"",IF(OR(C114=$BW$1,C115=$BW$1,C116=$BW$1,C114=$CJ$1,C115=$CJ$1,C116=$CJ$1),0,1)))</f>
        <v/>
      </c>
      <c r="CK114" s="2" t="str">
        <f>IF($A114&gt;='243way_Regular Symbol'!F$16,"",IF(D114=0,"",IF(OR(D114=$BW$1,D115=$BW$1,D116=$BW$1,D114=$CJ$1,D115=$CJ$1,D116=$CJ$1),0,1)))</f>
        <v/>
      </c>
      <c r="CL114" s="2" t="str">
        <f>IF($A114&gt;='243way_Regular Symbol'!G$16,"",IF(E114=0,"",IF(OR(E114=$BW$1,E115=$BW$1,E116=$BW$1,E114=$CJ$1,E115=$CJ$1,E116=$CJ$1),0,1)))</f>
        <v/>
      </c>
      <c r="CM114" s="2" t="str">
        <f>IF($A114&gt;='243way_Regular Symbol'!H$16,"",IF(F114=0,"",IF(OR(F114=$BW$1,F115=$BW$1,F116=$BW$1,F114=$CJ$1,F115=$CJ$1,F116=$CJ$1),0,1)))</f>
        <v/>
      </c>
      <c r="CO114" s="2" t="str">
        <f>IF($A114&gt;='243way_Regular Symbol'!D$16,"",IF(B114=0,"",IF(OR(B114=$BW$1,B115=$BW$1,B116=$BW$1,B114=$CP$1,B115=$CP$1,B116=$CP$1),0,1)))</f>
        <v/>
      </c>
      <c r="CP114" s="2" t="str">
        <f>IF($A114&gt;='243way_Regular Symbol'!E$16,"",IF(C114=0,"",IF(OR(C114=$BW$1,C115=$BW$1,C116=$BW$1,C114=$CP$1,C115=$CP$1,C116=$CP$1),0,1)))</f>
        <v/>
      </c>
      <c r="CQ114" s="2" t="str">
        <f>IF($A114&gt;='243way_Regular Symbol'!F$16,"",IF(D114=0,"",IF(OR(D114=$BW$1,D115=$BW$1,D116=$BW$1,D114=$CP$1,D115=$CP$1,D116=$CP$1),0,1)))</f>
        <v/>
      </c>
      <c r="CR114" s="2" t="str">
        <f>IF($A114&gt;='243way_Regular Symbol'!G$16,"",IF(E114=0,"",IF(OR(E114=$BW$1,E115=$BW$1,E116=$BW$1,E114=$CP$1,E115=$CP$1,E116=$CP$1),0,1)))</f>
        <v/>
      </c>
      <c r="CS114" s="2" t="str">
        <f>IF($A114&gt;='243way_Regular Symbol'!H$16,"",IF(F114=0,"",IF(OR(F114=$BW$1,F115=$BW$1,F116=$BW$1,F114=$CP$1,F115=$CP$1,F116=$CP$1),0,1)))</f>
        <v/>
      </c>
      <c r="CU114" s="2" t="str">
        <f>IF($A114&gt;='243way_Regular Symbol'!D$16,"",IF(B114=0,"",IF(OR(B114=$BW$1,B115=$BW$1,B116=$BW$1,B114=$CV$1,B115=$CV$1,B116=$CV$1),0,1)))</f>
        <v/>
      </c>
      <c r="CV114" s="2" t="str">
        <f>IF($A114&gt;='243way_Regular Symbol'!E$16,"",IF(C114=0,"",IF(OR(C114=$BW$1,C115=$BW$1,C116=$BW$1,C114=$CV$1,C115=$CV$1,C116=$CV$1),0,1)))</f>
        <v/>
      </c>
      <c r="CW114" s="2" t="str">
        <f>IF($A114&gt;='243way_Regular Symbol'!F$16,"",IF(D114=0,"",IF(OR(D114=$BW$1,D115=$BW$1,D116=$BW$1,D114=$CV$1,D115=$CV$1,D116=$CV$1),0,1)))</f>
        <v/>
      </c>
      <c r="CX114" s="2" t="str">
        <f>IF($A114&gt;='243way_Regular Symbol'!G$16,"",IF(E114=0,"",IF(OR(E114=$BW$1,E115=$BW$1,E116=$BW$1,E114=$CV$1,E115=$CV$1,E116=$CV$1),0,1)))</f>
        <v/>
      </c>
      <c r="CY114" s="2" t="str">
        <f>IF($A114&gt;='243way_Regular Symbol'!H$16,"",IF(F114=0,"",IF(OR(F114=$BW$1,F115=$BW$1,F116=$BW$1,F114=$CV$1,F115=$CV$1,F116=$CV$1),0,1)))</f>
        <v/>
      </c>
    </row>
    <row r="115" spans="1:103">
      <c r="A115" s="341">
        <f>IF('243way_Regular Symbol'!L114="","",'243way_Regular Symbol'!L114)</f>
        <v>111</v>
      </c>
      <c r="B115" s="184" t="str">
        <f>IF('243way_Regular Symbol'!M114="",
IF($A115-'243way_Regular Symbol'!D$16&gt;='243way_RegularＸ_W()'!B$2-1,"",VLOOKUP($A115-'243way_Regular Symbol'!D$16,'243way_Regular Symbol'!$L$3:$Q$250,'243way_RegularＸ_W()'!B$3+1,FALSE)),
'243way_Regular Symbol'!M114)</f>
        <v/>
      </c>
      <c r="C115" s="184" t="str">
        <f>IF('243way_Regular Symbol'!N114="",
IF($A115-'243way_Regular Symbol'!E$16&gt;='243way_RegularＸ_W()'!C$2-1,"",VLOOKUP($A115-'243way_Regular Symbol'!E$16,'243way_Regular Symbol'!$L$3:$Q$250,'243way_RegularＸ_W()'!C$3+1,FALSE)),
'243way_Regular Symbol'!N114)</f>
        <v/>
      </c>
      <c r="D115" s="184" t="str">
        <f>IF('243way_Regular Symbol'!O114="",
IF($A115-'243way_Regular Symbol'!F$16&gt;='243way_RegularＸ_W()'!D$2-1,"",VLOOKUP($A115-'243way_Regular Symbol'!F$16,'243way_Regular Symbol'!$L$3:$Q$250,'243way_RegularＸ_W()'!D$3+1,FALSE)),
'243way_Regular Symbol'!O114)</f>
        <v/>
      </c>
      <c r="E115" s="184" t="str">
        <f>IF('243way_Regular Symbol'!P114="",
IF($A115-'243way_Regular Symbol'!G$16&gt;='243way_RegularＸ_W()'!E$2-1,"",VLOOKUP($A115-'243way_Regular Symbol'!G$16,'243way_Regular Symbol'!$L$3:$Q$250,'243way_RegularＸ_W()'!E$3+1,FALSE)),
'243way_Regular Symbol'!P114)</f>
        <v/>
      </c>
      <c r="F115" s="184" t="str">
        <f>IF('243way_Regular Symbol'!Q114="",
IF($A115-'243way_Regular Symbol'!H$16&gt;='243way_RegularＸ_W()'!F$2-1,"",VLOOKUP($A115-'243way_Regular Symbol'!H$16,'243way_Regular Symbol'!$L$3:$Q$250,'243way_RegularＸ_W()'!F$3+1,FALSE)),
'243way_Regular Symbol'!Q114)</f>
        <v/>
      </c>
      <c r="O115" s="342" t="str">
        <f>IF($A115&gt;='243way_Regular Symbol'!D$16,"",IF(B115=0,"",IF(OR(B115=$O$1,B115=$P$1,B116=$O$1,B116=$P$1,B117=$O$1,B117=$P$1),0,1)))</f>
        <v/>
      </c>
      <c r="P115" s="2" t="str">
        <f>IF($A115&gt;='243way_Regular Symbol'!E$16,"",IF(C115=0,"",IF(OR(C115=$O$1,C115=$P$1,C116=$O$1,C116=$P$1,C117=$O$1,C117=$P$1),0,1)))</f>
        <v/>
      </c>
      <c r="Q115" s="2" t="str">
        <f>IF($A115&gt;='243way_Regular Symbol'!F$16,"",IF(D115=0,"",IF(OR(D115=$O$1,D115=$P$1,D116=$O$1,D116=$P$1,D117=$O$1,D117=$P$1),0,1)))</f>
        <v/>
      </c>
      <c r="R115" s="2" t="str">
        <f>IF($A115&gt;='243way_Regular Symbol'!G$16,"",IF(E115=0,"",IF(OR(E115=$O$1,E115=$P$1,E116=$O$1,E116=$P$1,E117=$O$1,E117=$P$1),0,1)))</f>
        <v/>
      </c>
      <c r="S115" s="128" t="str">
        <f>IF($A115&gt;='243way_Regular Symbol'!H$16,"",IF(F115=0,"",IF(OR(F115=$O$1,F115=$P$1,F116=$O$1,F116=$P$1,F117=$O$1,F117=$P$1),0,1)))</f>
        <v/>
      </c>
      <c r="U115" s="342" t="str">
        <f>IF($A115&gt;='243way_Regular Symbol'!D$16,"",IF(B115=0,"",IF(OR(B115=$U$1,B115=$V$1,B116=$U$1,B116=$V$1,B117=$U$1,B117=$V$1),0,1)))</f>
        <v/>
      </c>
      <c r="V115" s="2" t="str">
        <f>IF($A115&gt;='243way_Regular Symbol'!E$16,"",IF(C115=0,"",IF(OR(C115=$U$1,C115=$V$1,C116=$U$1,C116=$V$1,C117=$U$1,C117=$V$1),0,1)))</f>
        <v/>
      </c>
      <c r="W115" s="2" t="str">
        <f>IF($A115&gt;='243way_Regular Symbol'!F$16,"",IF(D115=0,"",IF(OR(D115=$U$1,D115=$V$1,D116=$U$1,D116=$V$1,D117=$U$1,D117=$V$1),0,1)))</f>
        <v/>
      </c>
      <c r="X115" s="2" t="str">
        <f>IF($A115&gt;='243way_Regular Symbol'!G$16,"",IF(E115=0,"",IF(OR(E115=$U$1,E115=$V$1,E116=$U$1,E116=$V$1,E117=$U$1,E117=$V$1),0,1)))</f>
        <v/>
      </c>
      <c r="Y115" s="128" t="str">
        <f>IF($A115&gt;='243way_Regular Symbol'!H$16,"",IF(F115=0,"",IF(OR(F115=$U$1,F115=$V$1,F116=$U$1,F116=$V$1,F117=$U$1,F117=$V$1),0,1)))</f>
        <v/>
      </c>
      <c r="AA115" s="342" t="str">
        <f>IF($A115&gt;='243way_Regular Symbol'!D$16,"",IF(B115=0,"",IF(OR(B115=$AA$1,B115=$AB$1,B116=$AA$1,B116=$AB$1,B117=$AA$1,,B117=$AB$1),0,1)))</f>
        <v/>
      </c>
      <c r="AB115" s="2" t="str">
        <f>IF($A115&gt;='243way_Regular Symbol'!E$16,"",IF(C115=0,"",IF(OR(C115=$AA$1,C115=$AB$1,C116=$AA$1,C116=$AB$1,C117=$AA$1,,C117=$AB$1),0,1)))</f>
        <v/>
      </c>
      <c r="AC115" s="2" t="str">
        <f>IF($A115&gt;='243way_Regular Symbol'!F$16,"",IF(D115=0,"",IF(OR(D115=$AA$1,D115=$AB$1,D116=$AA$1,D116=$AB$1,D117=$AA$1,,D117=$AB$1),0,1)))</f>
        <v/>
      </c>
      <c r="AD115" s="2" t="str">
        <f>IF($A115&gt;='243way_Regular Symbol'!G$16,"",IF(E115=0,"",IF(OR(E115=$AA$1,E115=$AB$1,E116=$AA$1,E116=$AB$1,E117=$AA$1,,E117=$AB$1),0,1)))</f>
        <v/>
      </c>
      <c r="AE115" s="128" t="str">
        <f>IF($A115&gt;='243way_Regular Symbol'!H$16,"",IF(F115=0,"",IF(OR(F115=$AA$1,F115=$AB$1,F116=$AA$1,F116=$AB$1,F117=$AA$1,,F117=$AB$1),0,1)))</f>
        <v/>
      </c>
      <c r="AG115" s="342" t="str">
        <f>IF($A115&gt;='243way_Regular Symbol'!D$16,"",IF(B115=0,"",IF(OR(B115=$AG$1,B115=$AH$1,B116=$AG$1,B116=$AH$1,B117=$AG$1,B117=$AH$1),0,1)))</f>
        <v/>
      </c>
      <c r="AH115" s="2" t="str">
        <f>IF($A115&gt;='243way_Regular Symbol'!E$16,"",IF(C115=0,"",IF(OR(C115=$AG$1,C115=$AH$1,C116=$AG$1,C116=$AH$1,C117=$AG$1,C117=$AH$1),0,1)))</f>
        <v/>
      </c>
      <c r="AI115" s="2" t="str">
        <f>IF($A115&gt;='243way_Regular Symbol'!F$16,"",IF(D115=0,"",IF(OR(D115=$AG$1,D115=$AH$1,D116=$AG$1,D116=$AH$1,D117=$AG$1,D117=$AH$1),0,1)))</f>
        <v/>
      </c>
      <c r="AJ115" s="2" t="str">
        <f>IF($A115&gt;='243way_Regular Symbol'!G$16,"",IF(E115=0,"",IF(OR(E115=$AG$1,E115=$AH$1,E116=$AG$1,E116=$AH$1,E117=$AG$1,E117=$AH$1),0,1)))</f>
        <v/>
      </c>
      <c r="AK115" s="128" t="str">
        <f>IF($A115&gt;='243way_Regular Symbol'!H$16,"",IF(F115=0,"",IF(OR(F115=$AG$1,F115=$AH$1,F116=$AG$1,F116=$AH$1,F117=$AG$1,F117=$AH$1),0,1)))</f>
        <v/>
      </c>
      <c r="AM115" s="342" t="str">
        <f>IF($A115&gt;='243way_Regular Symbol'!D$16,"",IF(B115=0,"",IF(OR(B115=$AM$1,B115=$AN$1,B116=$AM$1,B116=$AN$1,B117=$AM$1,B117=$AN$1),0,1)))</f>
        <v/>
      </c>
      <c r="AN115" s="2" t="str">
        <f>IF($A115&gt;='243way_Regular Symbol'!E$16,"",IF(C115=0,"",IF(OR(C115=$AM$1,C115=$AN$1,C116=$AM$1,C116=$AN$1,C117=$AM$1,C117=$AN$1),0,1)))</f>
        <v/>
      </c>
      <c r="AO115" s="2" t="str">
        <f>IF($A115&gt;='243way_Regular Symbol'!F$16,"",IF(D115=0,"",IF(OR(D115=$AM$1,D115=$AN$1,D116=$AM$1,D116=$AN$1,D117=$AM$1,D117=$AN$1),0,1)))</f>
        <v/>
      </c>
      <c r="AP115" s="2" t="str">
        <f>IF($A115&gt;='243way_Regular Symbol'!G$16,"",IF(E115=0,"",IF(OR(E115=$AM$1,E115=$AN$1,E116=$AM$1,E116=$AN$1,E117=$AM$1,E117=$AN$1),0,1)))</f>
        <v/>
      </c>
      <c r="AQ115" s="128" t="str">
        <f>IF($A115&gt;='243way_Regular Symbol'!H$16,"",IF(F115=0,"",IF(OR(F115=$AM$1,F115=$AN$1,F116=$AM$1,F116=$AN$1,F117=$AM$1,F117=$AN$1),0,1)))</f>
        <v/>
      </c>
      <c r="AS115" s="342" t="str">
        <f>IF($A115&gt;='243way_Regular Symbol'!D$16,"",IF(B115=0,"",IF(OR(B115=$AM$1,B115=$AT$1,B116=$AM$1,B116=$AT$1,B117=$AM$1,B117=$AT$1),0,1)))</f>
        <v/>
      </c>
      <c r="AT115" s="2" t="str">
        <f>IF($A115&gt;='243way_Regular Symbol'!E$16,"",IF(C115=0,"",IF(OR(C115=$AM$1,C115=$AT$1,C116=$AM$1,C116=$AT$1,C117=$AM$1,C117=$AT$1),0,1)))</f>
        <v/>
      </c>
      <c r="AU115" s="2" t="str">
        <f>IF($A115&gt;='243way_Regular Symbol'!F$16,"",IF(D115=0,"",IF(OR(D115=$AM$1,D115=$AT$1,D116=$AM$1,D116=$AT$1,D117=$AM$1,D117=$AT$1),0,1)))</f>
        <v/>
      </c>
      <c r="AV115" s="2" t="str">
        <f>IF($A115&gt;='243way_Regular Symbol'!G$16,"",IF(E115=0,"",IF(OR(E115=$AM$1,E115=$AT$1,E116=$AM$1,E116=$AT$1,E117=$AM$1,E117=$AT$1),0,1)))</f>
        <v/>
      </c>
      <c r="AW115" s="128" t="str">
        <f>IF($A115&gt;='243way_Regular Symbol'!H$16,"",IF(F115=0,"",IF(OR(F115=$AM$1,F115=$AT$1,F116=$AM$1,F116=$AT$1,F117=$AM$1,F117=$AT$1),0,1)))</f>
        <v/>
      </c>
      <c r="AY115" s="342"/>
      <c r="AZ115" s="2"/>
      <c r="BA115" s="2" t="str">
        <f>IF($A115&gt;='243way_Regular Symbol'!F$16,"",COUNTIF(D115:D117,$AZ$1))</f>
        <v/>
      </c>
      <c r="BB115" s="2" t="str">
        <f>IF($A115&gt;='243way_Regular Symbol'!G$16,"",COUNTIF(E115:E117,$AZ$1))</f>
        <v/>
      </c>
      <c r="BC115" s="2" t="str">
        <f>IF($A115&gt;='243way_Regular Symbol'!H$16,"",COUNTIF(F115:F117,$AZ$1))</f>
        <v/>
      </c>
      <c r="BE115" s="342" t="str">
        <f>IF($A115&gt;='243way_Regular Symbol'!D$16,"",IF(B115=0,"",IF(OR(B115=$AM$1,B115=$BF$1,B116=$AM$1,B116=$BF$1,B117=$AM$1,B117=$BF$1),1,0)))</f>
        <v/>
      </c>
      <c r="BF115" s="342" t="str">
        <f>IF($A115&gt;='243way_Regular Symbol'!E$16,"",IF(C115=0,"",IF(OR(C115=$AM$1,C115=$BF$1,C116=$AM$1,C116=$BF$1,C117=$AM$1,C117=$BF$1),1,0)))</f>
        <v/>
      </c>
      <c r="BG115" s="342" t="str">
        <f>IF($A115&gt;='243way_Regular Symbol'!F$16,"",IF(D115=0,"",IF(OR(D115=$AM$1,D115=$BF$1,D116=$AM$1,D116=$BF$1,D117=$AM$1,D117=$BF$1),1,0)))</f>
        <v/>
      </c>
      <c r="BH115" s="342" t="str">
        <f>IF($A115&gt;='243way_Regular Symbol'!G$16,"",IF(E115=0,"",IF(OR(E115=$AM$1,E115=$BF$1,E116=$AM$1,E116=$BF$1,E117=$AM$1,E117=$BF$1),1,0)))</f>
        <v/>
      </c>
      <c r="BI115" s="342" t="str">
        <f>IF($A115&gt;='243way_Regular Symbol'!H$16,"",IF(F115=0,"",IF(OR(F115=$AM$1,F115=$BF$1,F116=$AM$1,F116=$BF$1,F117=$AM$1,F117=$BF$1),1,0)))</f>
        <v/>
      </c>
      <c r="BK115" s="342" t="str">
        <f>IF($A115&gt;='243way_Regular Symbol'!D$16,"",IF(B115=0,"",IF(OR(B115=$AM$1,B115=$BL$1,B116=$AM$1,B116=$BL$1,B117=$AM$1,B117=$BL$1),0,1)))</f>
        <v/>
      </c>
      <c r="BL115" s="2" t="str">
        <f>IF($A115&gt;='243way_Regular Symbol'!E$16,"",IF(C115=0,"",IF(OR(C115=$AM$1,C115=$BL$1,C116=$AM$1,C116=$BL$1,C117=$AM$1,C117=$BL$1),0,1)))</f>
        <v/>
      </c>
      <c r="BM115" s="2" t="str">
        <f>IF($A115&gt;='243way_Regular Symbol'!F$16,"",IF(D115=0,"",IF(OR(D115=$AM$1,D115=$BL$1,D116=$AM$1,D116=$BL$1,D117=$AM$1,D117=$BL$1),0,1)))</f>
        <v/>
      </c>
      <c r="BN115" s="2" t="str">
        <f>IF($A115&gt;='243way_Regular Symbol'!G$16,"",IF(E115=0,"",IF(OR(E115=$AM$1,E115=$BL$1,E116=$AM$1,E116=$BL$1,E117=$AM$1,E117=$BL$1),0,1)))</f>
        <v/>
      </c>
      <c r="BO115" s="128" t="str">
        <f>IF($A115&gt;='243way_Regular Symbol'!H$16,"",IF(F115=0,"",IF(OR(F115=$AM$1,F115=$BL$1,F116=$AM$1,F116=$BL$1,F117=$AM$1,F117=$BL$1),0,1)))</f>
        <v/>
      </c>
      <c r="BQ115" s="2" t="str">
        <f>IF($A115&gt;='243way_Regular Symbol'!D$16,"",IF(B115=0,"",IF(OR(B115=$BQ$1,B115=$BR$1,B116=$BQ$1,B116=$BR$1,B117=$BQ$1,B117=$BR$1),0,1)))</f>
        <v/>
      </c>
      <c r="BR115" s="2" t="str">
        <f>IF($A115&gt;='243way_Regular Symbol'!E$16,"",IF(C115=0,"",IF(OR(C115=$BQ$1,C115=$BR$1,C116=$BQ$1,C116=$BR$1,C117=$BQ$1,C117=$BR$1),0,1)))</f>
        <v/>
      </c>
      <c r="BS115" s="2" t="str">
        <f>IF($A115&gt;='243way_Regular Symbol'!F$16,"",IF(D115=0,"",IF(OR(D115=$BQ$1,D115=$BR$1,D116=$BQ$1,D116=$BR$1,D117=$BQ$1,D117=$BR$1),0,1)))</f>
        <v/>
      </c>
      <c r="BT115" s="2" t="str">
        <f>IF($A115&gt;='243way_Regular Symbol'!G$16,"",IF(E115=0,"",IF(OR(E115=$BQ$1,E115=$BR$1,E116=$BQ$1,E116=$BR$1,E117=$BQ$1,E117=$BR$1),0,1)))</f>
        <v/>
      </c>
      <c r="BU115" s="2" t="str">
        <f>IF($A115&gt;='243way_Regular Symbol'!H$16,"",IF(F115=0,"",IF(OR(F115=$BQ$1,F115=$BR$1,F116=$BQ$1,F116=$BR$1,F117=$BQ$1,F117=$BR$1),0,1)))</f>
        <v/>
      </c>
      <c r="BW115" s="2" t="str">
        <f>IF($A115&gt;='243way_Regular Symbol'!D$16,"",IF(B115=0,"",IF(OR(B115=$BW$1,B116=$BW$1,B117=$BW$1,B115=$BX$1,B116=$BX$1,B117=$BX$1),0,1)))</f>
        <v/>
      </c>
      <c r="BX115" s="2" t="str">
        <f>IF($A115&gt;='243way_Regular Symbol'!E$16,"",IF(C115=0,"",IF(OR(C115=$BW$1,C116=$BW$1,C117=$BW$1,C115=$BX$1,C116=$BX$1,C117=$BX$1),0,1)))</f>
        <v/>
      </c>
      <c r="BY115" s="2" t="str">
        <f>IF($A115&gt;='243way_Regular Symbol'!F$16,"",IF(D115=0,"",IF(OR(D115=$BW$1,D116=$BW$1,D117=$BW$1,D115=$BX$1,D116=$BX$1,D117=$BX$1),0,1)))</f>
        <v/>
      </c>
      <c r="BZ115" s="2" t="str">
        <f>IF($A115&gt;='243way_Regular Symbol'!G$16,"",IF(E115=0,"",IF(OR(E115=$BW$1,E116=$BW$1,E117=$BW$1,E115=$BX$1,E116=$BX$1,E117=$BX$1),0,1)))</f>
        <v/>
      </c>
      <c r="CA115" s="2" t="str">
        <f>IF($A115&gt;='243way_Regular Symbol'!H$16,"",IF(F115=0,"",IF(OR(F115=$BW$1,F116=$BW$1,F117=$BW$1,F115=$BX$1,F116=$BX$1,F117=$BX$1),0,1)))</f>
        <v/>
      </c>
      <c r="CC115" s="2" t="str">
        <f>IF($A115&gt;='243way_Regular Symbol'!D$16,"",IF(B115=0,"",IF(OR(B115=$BW$1,B116=$BW$1,B117=$BW$1,B115=$CD$1,B116=$CD$1,B117=$CD$1),0,1)))</f>
        <v/>
      </c>
      <c r="CD115" s="2" t="str">
        <f>IF($A115&gt;='243way_Regular Symbol'!E$16,"",IF(C115=0,"",IF(OR(C115=$BW$1,C116=$BW$1,C117=$BW$1,C115=$CD$1,C116=$CD$1,C117=$CD$1),0,1)))</f>
        <v/>
      </c>
      <c r="CE115" s="2" t="str">
        <f>IF($A115&gt;='243way_Regular Symbol'!F$16,"",IF(D115=0,"",IF(OR(D115=$BW$1,D116=$BW$1,D117=$BW$1,D115=$CD$1,D116=$CD$1,D117=$CD$1),0,1)))</f>
        <v/>
      </c>
      <c r="CF115" s="2" t="str">
        <f>IF($A115&gt;='243way_Regular Symbol'!G$16,"",IF(E115=0,"",IF(OR(E115=$BW$1,E116=$BW$1,E117=$BW$1,E115=$CD$1,E116=$CD$1,E117=$CD$1),0,1)))</f>
        <v/>
      </c>
      <c r="CG115" s="2" t="str">
        <f>IF($A115&gt;='243way_Regular Symbol'!H$16,"",IF(F115=0,"",IF(OR(F115=$BW$1,F116=$BW$1,F117=$BW$1,F115=$CD$1,F116=$CD$1,F117=$CD$1),0,1)))</f>
        <v/>
      </c>
      <c r="CI115" s="2" t="str">
        <f>IF($A115&gt;='243way_Regular Symbol'!D$16,"",IF(B115=0,"",IF(OR(B115=$BW$1,B116=$BW$1,B117=$BW$1,B115=$CJ$1,B116=$CJ$1,B117=$CJ$1),0,1)))</f>
        <v/>
      </c>
      <c r="CJ115" s="2" t="str">
        <f>IF($A115&gt;='243way_Regular Symbol'!E$16,"",IF(C115=0,"",IF(OR(C115=$BW$1,C116=$BW$1,C117=$BW$1,C115=$CJ$1,C116=$CJ$1,C117=$CJ$1),0,1)))</f>
        <v/>
      </c>
      <c r="CK115" s="2" t="str">
        <f>IF($A115&gt;='243way_Regular Symbol'!F$16,"",IF(D115=0,"",IF(OR(D115=$BW$1,D116=$BW$1,D117=$BW$1,D115=$CJ$1,D116=$CJ$1,D117=$CJ$1),0,1)))</f>
        <v/>
      </c>
      <c r="CL115" s="2" t="str">
        <f>IF($A115&gt;='243way_Regular Symbol'!G$16,"",IF(E115=0,"",IF(OR(E115=$BW$1,E116=$BW$1,E117=$BW$1,E115=$CJ$1,E116=$CJ$1,E117=$CJ$1),0,1)))</f>
        <v/>
      </c>
      <c r="CM115" s="2" t="str">
        <f>IF($A115&gt;='243way_Regular Symbol'!H$16,"",IF(F115=0,"",IF(OR(F115=$BW$1,F116=$BW$1,F117=$BW$1,F115=$CJ$1,F116=$CJ$1,F117=$CJ$1),0,1)))</f>
        <v/>
      </c>
      <c r="CO115" s="2" t="str">
        <f>IF($A115&gt;='243way_Regular Symbol'!D$16,"",IF(B115=0,"",IF(OR(B115=$BW$1,B116=$BW$1,B117=$BW$1,B115=$CP$1,B116=$CP$1,B117=$CP$1),0,1)))</f>
        <v/>
      </c>
      <c r="CP115" s="2" t="str">
        <f>IF($A115&gt;='243way_Regular Symbol'!E$16,"",IF(C115=0,"",IF(OR(C115=$BW$1,C116=$BW$1,C117=$BW$1,C115=$CP$1,C116=$CP$1,C117=$CP$1),0,1)))</f>
        <v/>
      </c>
      <c r="CQ115" s="2" t="str">
        <f>IF($A115&gt;='243way_Regular Symbol'!F$16,"",IF(D115=0,"",IF(OR(D115=$BW$1,D116=$BW$1,D117=$BW$1,D115=$CP$1,D116=$CP$1,D117=$CP$1),0,1)))</f>
        <v/>
      </c>
      <c r="CR115" s="2" t="str">
        <f>IF($A115&gt;='243way_Regular Symbol'!G$16,"",IF(E115=0,"",IF(OR(E115=$BW$1,E116=$BW$1,E117=$BW$1,E115=$CP$1,E116=$CP$1,E117=$CP$1),0,1)))</f>
        <v/>
      </c>
      <c r="CS115" s="2" t="str">
        <f>IF($A115&gt;='243way_Regular Symbol'!H$16,"",IF(F115=0,"",IF(OR(F115=$BW$1,F116=$BW$1,F117=$BW$1,F115=$CP$1,F116=$CP$1,F117=$CP$1),0,1)))</f>
        <v/>
      </c>
      <c r="CU115" s="2" t="str">
        <f>IF($A115&gt;='243way_Regular Symbol'!D$16,"",IF(B115=0,"",IF(OR(B115=$BW$1,B116=$BW$1,B117=$BW$1,B115=$CV$1,B116=$CV$1,B117=$CV$1),0,1)))</f>
        <v/>
      </c>
      <c r="CV115" s="2" t="str">
        <f>IF($A115&gt;='243way_Regular Symbol'!E$16,"",IF(C115=0,"",IF(OR(C115=$BW$1,C116=$BW$1,C117=$BW$1,C115=$CV$1,C116=$CV$1,C117=$CV$1),0,1)))</f>
        <v/>
      </c>
      <c r="CW115" s="2" t="str">
        <f>IF($A115&gt;='243way_Regular Symbol'!F$16,"",IF(D115=0,"",IF(OR(D115=$BW$1,D116=$BW$1,D117=$BW$1,D115=$CV$1,D116=$CV$1,D117=$CV$1),0,1)))</f>
        <v/>
      </c>
      <c r="CX115" s="2" t="str">
        <f>IF($A115&gt;='243way_Regular Symbol'!G$16,"",IF(E115=0,"",IF(OR(E115=$BW$1,E116=$BW$1,E117=$BW$1,E115=$CV$1,E116=$CV$1,E117=$CV$1),0,1)))</f>
        <v/>
      </c>
      <c r="CY115" s="2" t="str">
        <f>IF($A115&gt;='243way_Regular Symbol'!H$16,"",IF(F115=0,"",IF(OR(F115=$BW$1,F116=$BW$1,F117=$BW$1,F115=$CV$1,F116=$CV$1,F117=$CV$1),0,1)))</f>
        <v/>
      </c>
    </row>
    <row r="116" spans="1:103">
      <c r="A116" s="341">
        <f>IF('243way_Regular Symbol'!L115="","",'243way_Regular Symbol'!L115)</f>
        <v>112</v>
      </c>
      <c r="B116" s="184" t="str">
        <f>IF('243way_Regular Symbol'!M115="",
IF($A116-'243way_Regular Symbol'!D$16&gt;='243way_RegularＸ_W()'!B$2-1,"",VLOOKUP($A116-'243way_Regular Symbol'!D$16,'243way_Regular Symbol'!$L$3:$Q$250,'243way_RegularＸ_W()'!B$3+1,FALSE)),
'243way_Regular Symbol'!M115)</f>
        <v/>
      </c>
      <c r="C116" s="184" t="str">
        <f>IF('243way_Regular Symbol'!N115="",
IF($A116-'243way_Regular Symbol'!E$16&gt;='243way_RegularＸ_W()'!C$2-1,"",VLOOKUP($A116-'243way_Regular Symbol'!E$16,'243way_Regular Symbol'!$L$3:$Q$250,'243way_RegularＸ_W()'!C$3+1,FALSE)),
'243way_Regular Symbol'!N115)</f>
        <v/>
      </c>
      <c r="D116" s="184" t="str">
        <f>IF('243way_Regular Symbol'!O115="",
IF($A116-'243way_Regular Symbol'!F$16&gt;='243way_RegularＸ_W()'!D$2-1,"",VLOOKUP($A116-'243way_Regular Symbol'!F$16,'243way_Regular Symbol'!$L$3:$Q$250,'243way_RegularＸ_W()'!D$3+1,FALSE)),
'243way_Regular Symbol'!O115)</f>
        <v/>
      </c>
      <c r="E116" s="184" t="str">
        <f>IF('243way_Regular Symbol'!P115="",
IF($A116-'243way_Regular Symbol'!G$16&gt;='243way_RegularＸ_W()'!E$2-1,"",VLOOKUP($A116-'243way_Regular Symbol'!G$16,'243way_Regular Symbol'!$L$3:$Q$250,'243way_RegularＸ_W()'!E$3+1,FALSE)),
'243way_Regular Symbol'!P115)</f>
        <v/>
      </c>
      <c r="F116" s="184" t="str">
        <f>IF('243way_Regular Symbol'!Q115="",
IF($A116-'243way_Regular Symbol'!H$16&gt;='243way_RegularＸ_W()'!F$2-1,"",VLOOKUP($A116-'243way_Regular Symbol'!H$16,'243way_Regular Symbol'!$L$3:$Q$250,'243way_RegularＸ_W()'!F$3+1,FALSE)),
'243way_Regular Symbol'!Q115)</f>
        <v/>
      </c>
      <c r="O116" s="342" t="str">
        <f>IF($A116&gt;='243way_Regular Symbol'!D$16,"",IF(B116=0,"",IF(OR(B116=$O$1,B116=$P$1,B117=$O$1,B117=$P$1,B118=$O$1,B118=$P$1),0,1)))</f>
        <v/>
      </c>
      <c r="P116" s="2" t="str">
        <f>IF($A116&gt;='243way_Regular Symbol'!E$16,"",IF(C116=0,"",IF(OR(C116=$O$1,C116=$P$1,C117=$O$1,C117=$P$1,C118=$O$1,C118=$P$1),0,1)))</f>
        <v/>
      </c>
      <c r="Q116" s="2" t="str">
        <f>IF($A116&gt;='243way_Regular Symbol'!F$16,"",IF(D116=0,"",IF(OR(D116=$O$1,D116=$P$1,D117=$O$1,D117=$P$1,D118=$O$1,D118=$P$1),0,1)))</f>
        <v/>
      </c>
      <c r="R116" s="2" t="str">
        <f>IF($A116&gt;='243way_Regular Symbol'!G$16,"",IF(E116=0,"",IF(OR(E116=$O$1,E116=$P$1,E117=$O$1,E117=$P$1,E118=$O$1,E118=$P$1),0,1)))</f>
        <v/>
      </c>
      <c r="S116" s="128" t="str">
        <f>IF($A116&gt;='243way_Regular Symbol'!H$16,"",IF(F116=0,"",IF(OR(F116=$O$1,F116=$P$1,F117=$O$1,F117=$P$1,F118=$O$1,F118=$P$1),0,1)))</f>
        <v/>
      </c>
      <c r="U116" s="342" t="str">
        <f>IF($A116&gt;='243way_Regular Symbol'!D$16,"",IF(B116=0,"",IF(OR(B116=$U$1,B116=$V$1,B117=$U$1,B117=$V$1,B118=$U$1,B118=$V$1),0,1)))</f>
        <v/>
      </c>
      <c r="V116" s="2" t="str">
        <f>IF($A116&gt;='243way_Regular Symbol'!E$16,"",IF(C116=0,"",IF(OR(C116=$U$1,C116=$V$1,C117=$U$1,C117=$V$1,C118=$U$1,C118=$V$1),0,1)))</f>
        <v/>
      </c>
      <c r="W116" s="2" t="str">
        <f>IF($A116&gt;='243way_Regular Symbol'!F$16,"",IF(D116=0,"",IF(OR(D116=$U$1,D116=$V$1,D117=$U$1,D117=$V$1,D118=$U$1,D118=$V$1),0,1)))</f>
        <v/>
      </c>
      <c r="X116" s="2" t="str">
        <f>IF($A116&gt;='243way_Regular Symbol'!G$16,"",IF(E116=0,"",IF(OR(E116=$U$1,E116=$V$1,E117=$U$1,E117=$V$1,E118=$U$1,E118=$V$1),0,1)))</f>
        <v/>
      </c>
      <c r="Y116" s="128" t="str">
        <f>IF($A116&gt;='243way_Regular Symbol'!H$16,"",IF(F116=0,"",IF(OR(F116=$U$1,F116=$V$1,F117=$U$1,F117=$V$1,F118=$U$1,F118=$V$1),0,1)))</f>
        <v/>
      </c>
      <c r="AA116" s="342" t="str">
        <f>IF($A116&gt;='243way_Regular Symbol'!D$16,"",IF(B116=0,"",IF(OR(B116=$AA$1,B116=$AB$1,B117=$AA$1,B117=$AB$1,B118=$AA$1,,B118=$AB$1),0,1)))</f>
        <v/>
      </c>
      <c r="AB116" s="2" t="str">
        <f>IF($A116&gt;='243way_Regular Symbol'!E$16,"",IF(C116=0,"",IF(OR(C116=$AA$1,C116=$AB$1,C117=$AA$1,C117=$AB$1,C118=$AA$1,,C118=$AB$1),0,1)))</f>
        <v/>
      </c>
      <c r="AC116" s="2" t="str">
        <f>IF($A116&gt;='243way_Regular Symbol'!F$16,"",IF(D116=0,"",IF(OR(D116=$AA$1,D116=$AB$1,D117=$AA$1,D117=$AB$1,D118=$AA$1,,D118=$AB$1),0,1)))</f>
        <v/>
      </c>
      <c r="AD116" s="2" t="str">
        <f>IF($A116&gt;='243way_Regular Symbol'!G$16,"",IF(E116=0,"",IF(OR(E116=$AA$1,E116=$AB$1,E117=$AA$1,E117=$AB$1,E118=$AA$1,,E118=$AB$1),0,1)))</f>
        <v/>
      </c>
      <c r="AE116" s="128" t="str">
        <f>IF($A116&gt;='243way_Regular Symbol'!H$16,"",IF(F116=0,"",IF(OR(F116=$AA$1,F116=$AB$1,F117=$AA$1,F117=$AB$1,F118=$AA$1,,F118=$AB$1),0,1)))</f>
        <v/>
      </c>
      <c r="AG116" s="342" t="str">
        <f>IF($A116&gt;='243way_Regular Symbol'!D$16,"",IF(B116=0,"",IF(OR(B116=$AG$1,B116=$AH$1,B117=$AG$1,B117=$AH$1,B118=$AG$1,B118=$AH$1),0,1)))</f>
        <v/>
      </c>
      <c r="AH116" s="2" t="str">
        <f>IF($A116&gt;='243way_Regular Symbol'!E$16,"",IF(C116=0,"",IF(OR(C116=$AG$1,C116=$AH$1,C117=$AG$1,C117=$AH$1,C118=$AG$1,C118=$AH$1),0,1)))</f>
        <v/>
      </c>
      <c r="AI116" s="2" t="str">
        <f>IF($A116&gt;='243way_Regular Symbol'!F$16,"",IF(D116=0,"",IF(OR(D116=$AG$1,D116=$AH$1,D117=$AG$1,D117=$AH$1,D118=$AG$1,D118=$AH$1),0,1)))</f>
        <v/>
      </c>
      <c r="AJ116" s="2" t="str">
        <f>IF($A116&gt;='243way_Regular Symbol'!G$16,"",IF(E116=0,"",IF(OR(E116=$AG$1,E116=$AH$1,E117=$AG$1,E117=$AH$1,E118=$AG$1,E118=$AH$1),0,1)))</f>
        <v/>
      </c>
      <c r="AK116" s="128" t="str">
        <f>IF($A116&gt;='243way_Regular Symbol'!H$16,"",IF(F116=0,"",IF(OR(F116=$AG$1,F116=$AH$1,F117=$AG$1,F117=$AH$1,F118=$AG$1,F118=$AH$1),0,1)))</f>
        <v/>
      </c>
      <c r="AM116" s="342" t="str">
        <f>IF($A116&gt;='243way_Regular Symbol'!D$16,"",IF(B116=0,"",IF(OR(B116=$AM$1,B116=$AN$1,B117=$AM$1,B117=$AN$1,B118=$AM$1,B118=$AN$1),0,1)))</f>
        <v/>
      </c>
      <c r="AN116" s="2" t="str">
        <f>IF($A116&gt;='243way_Regular Symbol'!E$16,"",IF(C116=0,"",IF(OR(C116=$AM$1,C116=$AN$1,C117=$AM$1,C117=$AN$1,C118=$AM$1,C118=$AN$1),0,1)))</f>
        <v/>
      </c>
      <c r="AO116" s="2" t="str">
        <f>IF($A116&gt;='243way_Regular Symbol'!F$16,"",IF(D116=0,"",IF(OR(D116=$AM$1,D116=$AN$1,D117=$AM$1,D117=$AN$1,D118=$AM$1,D118=$AN$1),0,1)))</f>
        <v/>
      </c>
      <c r="AP116" s="2" t="str">
        <f>IF($A116&gt;='243way_Regular Symbol'!G$16,"",IF(E116=0,"",IF(OR(E116=$AM$1,E116=$AN$1,E117=$AM$1,E117=$AN$1,E118=$AM$1,E118=$AN$1),0,1)))</f>
        <v/>
      </c>
      <c r="AQ116" s="128" t="str">
        <f>IF($A116&gt;='243way_Regular Symbol'!H$16,"",IF(F116=0,"",IF(OR(F116=$AM$1,F116=$AN$1,F117=$AM$1,F117=$AN$1,F118=$AM$1,F118=$AN$1),0,1)))</f>
        <v/>
      </c>
      <c r="AS116" s="342" t="str">
        <f>IF($A116&gt;='243way_Regular Symbol'!D$16,"",IF(B116=0,"",IF(OR(B116=$AM$1,B116=$AT$1,B117=$AM$1,B117=$AT$1,B118=$AM$1,B118=$AT$1),0,1)))</f>
        <v/>
      </c>
      <c r="AT116" s="2" t="str">
        <f>IF($A116&gt;='243way_Regular Symbol'!E$16,"",IF(C116=0,"",IF(OR(C116=$AM$1,C116=$AT$1,C117=$AM$1,C117=$AT$1,C118=$AM$1,C118=$AT$1),0,1)))</f>
        <v/>
      </c>
      <c r="AU116" s="2" t="str">
        <f>IF($A116&gt;='243way_Regular Symbol'!F$16,"",IF(D116=0,"",IF(OR(D116=$AM$1,D116=$AT$1,D117=$AM$1,D117=$AT$1,D118=$AM$1,D118=$AT$1),0,1)))</f>
        <v/>
      </c>
      <c r="AV116" s="2" t="str">
        <f>IF($A116&gt;='243way_Regular Symbol'!G$16,"",IF(E116=0,"",IF(OR(E116=$AM$1,E116=$AT$1,E117=$AM$1,E117=$AT$1,E118=$AM$1,E118=$AT$1),0,1)))</f>
        <v/>
      </c>
      <c r="AW116" s="128" t="str">
        <f>IF($A116&gt;='243way_Regular Symbol'!H$16,"",IF(F116=0,"",IF(OR(F116=$AM$1,F116=$AT$1,F117=$AM$1,F117=$AT$1,F118=$AM$1,F118=$AT$1),0,1)))</f>
        <v/>
      </c>
      <c r="AY116" s="342"/>
      <c r="AZ116" s="2"/>
      <c r="BA116" s="2" t="str">
        <f>IF($A116&gt;='243way_Regular Symbol'!F$16,"",COUNTIF(D116:D118,$AZ$1))</f>
        <v/>
      </c>
      <c r="BB116" s="2" t="str">
        <f>IF($A116&gt;='243way_Regular Symbol'!G$16,"",COUNTIF(E116:E118,$AZ$1))</f>
        <v/>
      </c>
      <c r="BC116" s="2" t="str">
        <f>IF($A116&gt;='243way_Regular Symbol'!H$16,"",COUNTIF(F116:F118,$AZ$1))</f>
        <v/>
      </c>
      <c r="BE116" s="342" t="str">
        <f>IF($A116&gt;='243way_Regular Symbol'!D$16,"",IF(B116=0,"",IF(OR(B116=$AM$1,B116=$BF$1,B117=$AM$1,B117=$BF$1,B118=$AM$1,B118=$BF$1),1,0)))</f>
        <v/>
      </c>
      <c r="BF116" s="342" t="str">
        <f>IF($A116&gt;='243way_Regular Symbol'!E$16,"",IF(C116=0,"",IF(OR(C116=$AM$1,C116=$BF$1,C117=$AM$1,C117=$BF$1,C118=$AM$1,C118=$BF$1),1,0)))</f>
        <v/>
      </c>
      <c r="BG116" s="342" t="str">
        <f>IF($A116&gt;='243way_Regular Symbol'!F$16,"",IF(D116=0,"",IF(OR(D116=$AM$1,D116=$BF$1,D117=$AM$1,D117=$BF$1,D118=$AM$1,D118=$BF$1),1,0)))</f>
        <v/>
      </c>
      <c r="BH116" s="342" t="str">
        <f>IF($A116&gt;='243way_Regular Symbol'!G$16,"",IF(E116=0,"",IF(OR(E116=$AM$1,E116=$BF$1,E117=$AM$1,E117=$BF$1,E118=$AM$1,E118=$BF$1),1,0)))</f>
        <v/>
      </c>
      <c r="BI116" s="342" t="str">
        <f>IF($A116&gt;='243way_Regular Symbol'!H$16,"",IF(F116=0,"",IF(OR(F116=$AM$1,F116=$BF$1,F117=$AM$1,F117=$BF$1,F118=$AM$1,F118=$BF$1),1,0)))</f>
        <v/>
      </c>
      <c r="BK116" s="342" t="str">
        <f>IF($A116&gt;='243way_Regular Symbol'!D$16,"",IF(B116=0,"",IF(OR(B116=$AM$1,B116=$BL$1,B117=$AM$1,B117=$BL$1,B118=$AM$1,B118=$BL$1),0,1)))</f>
        <v/>
      </c>
      <c r="BL116" s="2" t="str">
        <f>IF($A116&gt;='243way_Regular Symbol'!E$16,"",IF(C116=0,"",IF(OR(C116=$AM$1,C116=$BL$1,C117=$AM$1,C117=$BL$1,C118=$AM$1,C118=$BL$1),0,1)))</f>
        <v/>
      </c>
      <c r="BM116" s="2" t="str">
        <f>IF($A116&gt;='243way_Regular Symbol'!F$16,"",IF(D116=0,"",IF(OR(D116=$AM$1,D116=$BL$1,D117=$AM$1,D117=$BL$1,D118=$AM$1,D118=$BL$1),0,1)))</f>
        <v/>
      </c>
      <c r="BN116" s="2" t="str">
        <f>IF($A116&gt;='243way_Regular Symbol'!G$16,"",IF(E116=0,"",IF(OR(E116=$AM$1,E116=$BL$1,E117=$AM$1,E117=$BL$1,E118=$AM$1,E118=$BL$1),0,1)))</f>
        <v/>
      </c>
      <c r="BO116" s="128" t="str">
        <f>IF($A116&gt;='243way_Regular Symbol'!H$16,"",IF(F116=0,"",IF(OR(F116=$AM$1,F116=$BL$1,F117=$AM$1,F117=$BL$1,F118=$AM$1,F118=$BL$1),0,1)))</f>
        <v/>
      </c>
      <c r="BQ116" s="2" t="str">
        <f>IF($A116&gt;='243way_Regular Symbol'!D$16,"",IF(B116=0,"",IF(OR(B116=$BQ$1,B116=$BR$1,B117=$BQ$1,B117=$BR$1,B118=$BQ$1,B118=$BR$1),0,1)))</f>
        <v/>
      </c>
      <c r="BR116" s="2" t="str">
        <f>IF($A116&gt;='243way_Regular Symbol'!E$16,"",IF(C116=0,"",IF(OR(C116=$BQ$1,C116=$BR$1,C117=$BQ$1,C117=$BR$1,C118=$BQ$1,C118=$BR$1),0,1)))</f>
        <v/>
      </c>
      <c r="BS116" s="2" t="str">
        <f>IF($A116&gt;='243way_Regular Symbol'!F$16,"",IF(D116=0,"",IF(OR(D116=$BQ$1,D116=$BR$1,D117=$BQ$1,D117=$BR$1,D118=$BQ$1,D118=$BR$1),0,1)))</f>
        <v/>
      </c>
      <c r="BT116" s="2" t="str">
        <f>IF($A116&gt;='243way_Regular Symbol'!G$16,"",IF(E116=0,"",IF(OR(E116=$BQ$1,E116=$BR$1,E117=$BQ$1,E117=$BR$1,E118=$BQ$1,E118=$BR$1),0,1)))</f>
        <v/>
      </c>
      <c r="BU116" s="2" t="str">
        <f>IF($A116&gt;='243way_Regular Symbol'!H$16,"",IF(F116=0,"",IF(OR(F116=$BQ$1,F116=$BR$1,F117=$BQ$1,F117=$BR$1,F118=$BQ$1,F118=$BR$1),0,1)))</f>
        <v/>
      </c>
      <c r="BW116" s="2" t="str">
        <f>IF($A116&gt;='243way_Regular Symbol'!D$16,"",IF(B116=0,"",IF(OR(B116=$BW$1,B117=$BW$1,B118=$BW$1,B116=$BX$1,B117=$BX$1,B118=$BX$1),0,1)))</f>
        <v/>
      </c>
      <c r="BX116" s="2" t="str">
        <f>IF($A116&gt;='243way_Regular Symbol'!E$16,"",IF(C116=0,"",IF(OR(C116=$BW$1,C117=$BW$1,C118=$BW$1,C116=$BX$1,C117=$BX$1,C118=$BX$1),0,1)))</f>
        <v/>
      </c>
      <c r="BY116" s="2" t="str">
        <f>IF($A116&gt;='243way_Regular Symbol'!F$16,"",IF(D116=0,"",IF(OR(D116=$BW$1,D117=$BW$1,D118=$BW$1,D116=$BX$1,D117=$BX$1,D118=$BX$1),0,1)))</f>
        <v/>
      </c>
      <c r="BZ116" s="2" t="str">
        <f>IF($A116&gt;='243way_Regular Symbol'!G$16,"",IF(E116=0,"",IF(OR(E116=$BW$1,E117=$BW$1,E118=$BW$1,E116=$BX$1,E117=$BX$1,E118=$BX$1),0,1)))</f>
        <v/>
      </c>
      <c r="CA116" s="2" t="str">
        <f>IF($A116&gt;='243way_Regular Symbol'!H$16,"",IF(F116=0,"",IF(OR(F116=$BW$1,F117=$BW$1,F118=$BW$1,F116=$BX$1,F117=$BX$1,F118=$BX$1),0,1)))</f>
        <v/>
      </c>
      <c r="CC116" s="2" t="str">
        <f>IF($A116&gt;='243way_Regular Symbol'!D$16,"",IF(B116=0,"",IF(OR(B116=$BW$1,B117=$BW$1,B118=$BW$1,B116=$CD$1,B117=$CD$1,B118=$CD$1),0,1)))</f>
        <v/>
      </c>
      <c r="CD116" s="2" t="str">
        <f>IF($A116&gt;='243way_Regular Symbol'!E$16,"",IF(C116=0,"",IF(OR(C116=$BW$1,C117=$BW$1,C118=$BW$1,C116=$CD$1,C117=$CD$1,C118=$CD$1),0,1)))</f>
        <v/>
      </c>
      <c r="CE116" s="2" t="str">
        <f>IF($A116&gt;='243way_Regular Symbol'!F$16,"",IF(D116=0,"",IF(OR(D116=$BW$1,D117=$BW$1,D118=$BW$1,D116=$CD$1,D117=$CD$1,D118=$CD$1),0,1)))</f>
        <v/>
      </c>
      <c r="CF116" s="2" t="str">
        <f>IF($A116&gt;='243way_Regular Symbol'!G$16,"",IF(E116=0,"",IF(OR(E116=$BW$1,E117=$BW$1,E118=$BW$1,E116=$CD$1,E117=$CD$1,E118=$CD$1),0,1)))</f>
        <v/>
      </c>
      <c r="CG116" s="2" t="str">
        <f>IF($A116&gt;='243way_Regular Symbol'!H$16,"",IF(F116=0,"",IF(OR(F116=$BW$1,F117=$BW$1,F118=$BW$1,F116=$CD$1,F117=$CD$1,F118=$CD$1),0,1)))</f>
        <v/>
      </c>
      <c r="CI116" s="2" t="str">
        <f>IF($A116&gt;='243way_Regular Symbol'!D$16,"",IF(B116=0,"",IF(OR(B116=$BW$1,B117=$BW$1,B118=$BW$1,B116=$CJ$1,B117=$CJ$1,B118=$CJ$1),0,1)))</f>
        <v/>
      </c>
      <c r="CJ116" s="2" t="str">
        <f>IF($A116&gt;='243way_Regular Symbol'!E$16,"",IF(C116=0,"",IF(OR(C116=$BW$1,C117=$BW$1,C118=$BW$1,C116=$CJ$1,C117=$CJ$1,C118=$CJ$1),0,1)))</f>
        <v/>
      </c>
      <c r="CK116" s="2" t="str">
        <f>IF($A116&gt;='243way_Regular Symbol'!F$16,"",IF(D116=0,"",IF(OR(D116=$BW$1,D117=$BW$1,D118=$BW$1,D116=$CJ$1,D117=$CJ$1,D118=$CJ$1),0,1)))</f>
        <v/>
      </c>
      <c r="CL116" s="2" t="str">
        <f>IF($A116&gt;='243way_Regular Symbol'!G$16,"",IF(E116=0,"",IF(OR(E116=$BW$1,E117=$BW$1,E118=$BW$1,E116=$CJ$1,E117=$CJ$1,E118=$CJ$1),0,1)))</f>
        <v/>
      </c>
      <c r="CM116" s="2" t="str">
        <f>IF($A116&gt;='243way_Regular Symbol'!H$16,"",IF(F116=0,"",IF(OR(F116=$BW$1,F117=$BW$1,F118=$BW$1,F116=$CJ$1,F117=$CJ$1,F118=$CJ$1),0,1)))</f>
        <v/>
      </c>
      <c r="CO116" s="2" t="str">
        <f>IF($A116&gt;='243way_Regular Symbol'!D$16,"",IF(B116=0,"",IF(OR(B116=$BW$1,B117=$BW$1,B118=$BW$1,B116=$CP$1,B117=$CP$1,B118=$CP$1),0,1)))</f>
        <v/>
      </c>
      <c r="CP116" s="2" t="str">
        <f>IF($A116&gt;='243way_Regular Symbol'!E$16,"",IF(C116=0,"",IF(OR(C116=$BW$1,C117=$BW$1,C118=$BW$1,C116=$CP$1,C117=$CP$1,C118=$CP$1),0,1)))</f>
        <v/>
      </c>
      <c r="CQ116" s="2" t="str">
        <f>IF($A116&gt;='243way_Regular Symbol'!F$16,"",IF(D116=0,"",IF(OR(D116=$BW$1,D117=$BW$1,D118=$BW$1,D116=$CP$1,D117=$CP$1,D118=$CP$1),0,1)))</f>
        <v/>
      </c>
      <c r="CR116" s="2" t="str">
        <f>IF($A116&gt;='243way_Regular Symbol'!G$16,"",IF(E116=0,"",IF(OR(E116=$BW$1,E117=$BW$1,E118=$BW$1,E116=$CP$1,E117=$CP$1,E118=$CP$1),0,1)))</f>
        <v/>
      </c>
      <c r="CS116" s="2" t="str">
        <f>IF($A116&gt;='243way_Regular Symbol'!H$16,"",IF(F116=0,"",IF(OR(F116=$BW$1,F117=$BW$1,F118=$BW$1,F116=$CP$1,F117=$CP$1,F118=$CP$1),0,1)))</f>
        <v/>
      </c>
      <c r="CU116" s="2" t="str">
        <f>IF($A116&gt;='243way_Regular Symbol'!D$16,"",IF(B116=0,"",IF(OR(B116=$BW$1,B117=$BW$1,B118=$BW$1,B116=$CV$1,B117=$CV$1,B118=$CV$1),0,1)))</f>
        <v/>
      </c>
      <c r="CV116" s="2" t="str">
        <f>IF($A116&gt;='243way_Regular Symbol'!E$16,"",IF(C116=0,"",IF(OR(C116=$BW$1,C117=$BW$1,C118=$BW$1,C116=$CV$1,C117=$CV$1,C118=$CV$1),0,1)))</f>
        <v/>
      </c>
      <c r="CW116" s="2" t="str">
        <f>IF($A116&gt;='243way_Regular Symbol'!F$16,"",IF(D116=0,"",IF(OR(D116=$BW$1,D117=$BW$1,D118=$BW$1,D116=$CV$1,D117=$CV$1,D118=$CV$1),0,1)))</f>
        <v/>
      </c>
      <c r="CX116" s="2" t="str">
        <f>IF($A116&gt;='243way_Regular Symbol'!G$16,"",IF(E116=0,"",IF(OR(E116=$BW$1,E117=$BW$1,E118=$BW$1,E116=$CV$1,E117=$CV$1,E118=$CV$1),0,1)))</f>
        <v/>
      </c>
      <c r="CY116" s="2" t="str">
        <f>IF($A116&gt;='243way_Regular Symbol'!H$16,"",IF(F116=0,"",IF(OR(F116=$BW$1,F117=$BW$1,F118=$BW$1,F116=$CV$1,F117=$CV$1,F118=$CV$1),0,1)))</f>
        <v/>
      </c>
    </row>
    <row r="117" spans="1:103">
      <c r="A117" s="341">
        <f>IF('243way_Regular Symbol'!L116="","",'243way_Regular Symbol'!L116)</f>
        <v>113</v>
      </c>
      <c r="B117" s="184" t="str">
        <f>IF('243way_Regular Symbol'!M116="",
IF($A117-'243way_Regular Symbol'!D$16&gt;='243way_RegularＸ_W()'!B$2-1,"",VLOOKUP($A117-'243way_Regular Symbol'!D$16,'243way_Regular Symbol'!$L$3:$Q$250,'243way_RegularＸ_W()'!B$3+1,FALSE)),
'243way_Regular Symbol'!M116)</f>
        <v/>
      </c>
      <c r="C117" s="184" t="str">
        <f>IF('243way_Regular Symbol'!N116="",
IF($A117-'243way_Regular Symbol'!E$16&gt;='243way_RegularＸ_W()'!C$2-1,"",VLOOKUP($A117-'243way_Regular Symbol'!E$16,'243way_Regular Symbol'!$L$3:$Q$250,'243way_RegularＸ_W()'!C$3+1,FALSE)),
'243way_Regular Symbol'!N116)</f>
        <v/>
      </c>
      <c r="D117" s="184" t="str">
        <f>IF('243way_Regular Symbol'!O116="",
IF($A117-'243way_Regular Symbol'!F$16&gt;='243way_RegularＸ_W()'!D$2-1,"",VLOOKUP($A117-'243way_Regular Symbol'!F$16,'243way_Regular Symbol'!$L$3:$Q$250,'243way_RegularＸ_W()'!D$3+1,FALSE)),
'243way_Regular Symbol'!O116)</f>
        <v/>
      </c>
      <c r="E117" s="184" t="str">
        <f>IF('243way_Regular Symbol'!P116="",
IF($A117-'243way_Regular Symbol'!G$16&gt;='243way_RegularＸ_W()'!E$2-1,"",VLOOKUP($A117-'243way_Regular Symbol'!G$16,'243way_Regular Symbol'!$L$3:$Q$250,'243way_RegularＸ_W()'!E$3+1,FALSE)),
'243way_Regular Symbol'!P116)</f>
        <v/>
      </c>
      <c r="F117" s="184" t="str">
        <f>IF('243way_Regular Symbol'!Q116="",
IF($A117-'243way_Regular Symbol'!H$16&gt;='243way_RegularＸ_W()'!F$2-1,"",VLOOKUP($A117-'243way_Regular Symbol'!H$16,'243way_Regular Symbol'!$L$3:$Q$250,'243way_RegularＸ_W()'!F$3+1,FALSE)),
'243way_Regular Symbol'!Q116)</f>
        <v/>
      </c>
      <c r="O117" s="342" t="str">
        <f>IF($A117&gt;='243way_Regular Symbol'!D$16,"",IF(B117=0,"",IF(OR(B117=$O$1,B117=$P$1,B118=$O$1,B118=$P$1,B119=$O$1,B119=$P$1),0,1)))</f>
        <v/>
      </c>
      <c r="P117" s="2" t="str">
        <f>IF($A117&gt;='243way_Regular Symbol'!E$16,"",IF(C117=0,"",IF(OR(C117=$O$1,C117=$P$1,C118=$O$1,C118=$P$1,C119=$O$1,C119=$P$1),0,1)))</f>
        <v/>
      </c>
      <c r="Q117" s="2" t="str">
        <f>IF($A117&gt;='243way_Regular Symbol'!F$16,"",IF(D117=0,"",IF(OR(D117=$O$1,D117=$P$1,D118=$O$1,D118=$P$1,D119=$O$1,D119=$P$1),0,1)))</f>
        <v/>
      </c>
      <c r="R117" s="2" t="str">
        <f>IF($A117&gt;='243way_Regular Symbol'!G$16,"",IF(E117=0,"",IF(OR(E117=$O$1,E117=$P$1,E118=$O$1,E118=$P$1,E119=$O$1,E119=$P$1),0,1)))</f>
        <v/>
      </c>
      <c r="S117" s="128" t="str">
        <f>IF($A117&gt;='243way_Regular Symbol'!H$16,"",IF(F117=0,"",IF(OR(F117=$O$1,F117=$P$1,F118=$O$1,F118=$P$1,F119=$O$1,F119=$P$1),0,1)))</f>
        <v/>
      </c>
      <c r="U117" s="342" t="str">
        <f>IF($A117&gt;='243way_Regular Symbol'!D$16,"",IF(B117=0,"",IF(OR(B117=$U$1,B117=$V$1,B118=$U$1,B118=$V$1,B119=$U$1,B119=$V$1),0,1)))</f>
        <v/>
      </c>
      <c r="V117" s="2" t="str">
        <f>IF($A117&gt;='243way_Regular Symbol'!E$16,"",IF(C117=0,"",IF(OR(C117=$U$1,C117=$V$1,C118=$U$1,C118=$V$1,C119=$U$1,C119=$V$1),0,1)))</f>
        <v/>
      </c>
      <c r="W117" s="2" t="str">
        <f>IF($A117&gt;='243way_Regular Symbol'!F$16,"",IF(D117=0,"",IF(OR(D117=$U$1,D117=$V$1,D118=$U$1,D118=$V$1,D119=$U$1,D119=$V$1),0,1)))</f>
        <v/>
      </c>
      <c r="X117" s="2" t="str">
        <f>IF($A117&gt;='243way_Regular Symbol'!G$16,"",IF(E117=0,"",IF(OR(E117=$U$1,E117=$V$1,E118=$U$1,E118=$V$1,E119=$U$1,E119=$V$1),0,1)))</f>
        <v/>
      </c>
      <c r="Y117" s="128" t="str">
        <f>IF($A117&gt;='243way_Regular Symbol'!H$16,"",IF(F117=0,"",IF(OR(F117=$U$1,F117=$V$1,F118=$U$1,F118=$V$1,F119=$U$1,F119=$V$1),0,1)))</f>
        <v/>
      </c>
      <c r="AA117" s="342" t="str">
        <f>IF($A117&gt;='243way_Regular Symbol'!D$16,"",IF(B117=0,"",IF(OR(B117=$AA$1,B117=$AB$1,B118=$AA$1,B118=$AB$1,B119=$AA$1,,B119=$AB$1),0,1)))</f>
        <v/>
      </c>
      <c r="AB117" s="2" t="str">
        <f>IF($A117&gt;='243way_Regular Symbol'!E$16,"",IF(C117=0,"",IF(OR(C117=$AA$1,C117=$AB$1,C118=$AA$1,C118=$AB$1,C119=$AA$1,,C119=$AB$1),0,1)))</f>
        <v/>
      </c>
      <c r="AC117" s="2" t="str">
        <f>IF($A117&gt;='243way_Regular Symbol'!F$16,"",IF(D117=0,"",IF(OR(D117=$AA$1,D117=$AB$1,D118=$AA$1,D118=$AB$1,D119=$AA$1,,D119=$AB$1),0,1)))</f>
        <v/>
      </c>
      <c r="AD117" s="2" t="str">
        <f>IF($A117&gt;='243way_Regular Symbol'!G$16,"",IF(E117=0,"",IF(OR(E117=$AA$1,E117=$AB$1,E118=$AA$1,E118=$AB$1,E119=$AA$1,,E119=$AB$1),0,1)))</f>
        <v/>
      </c>
      <c r="AE117" s="128" t="str">
        <f>IF($A117&gt;='243way_Regular Symbol'!H$16,"",IF(F117=0,"",IF(OR(F117=$AA$1,F117=$AB$1,F118=$AA$1,F118=$AB$1,F119=$AA$1,,F119=$AB$1),0,1)))</f>
        <v/>
      </c>
      <c r="AG117" s="342" t="str">
        <f>IF($A117&gt;='243way_Regular Symbol'!D$16,"",IF(B117=0,"",IF(OR(B117=$AG$1,B117=$AH$1,B118=$AG$1,B118=$AH$1,B119=$AG$1,B119=$AH$1),0,1)))</f>
        <v/>
      </c>
      <c r="AH117" s="2" t="str">
        <f>IF($A117&gt;='243way_Regular Symbol'!E$16,"",IF(C117=0,"",IF(OR(C117=$AG$1,C117=$AH$1,C118=$AG$1,C118=$AH$1,C119=$AG$1,C119=$AH$1),0,1)))</f>
        <v/>
      </c>
      <c r="AI117" s="2" t="str">
        <f>IF($A117&gt;='243way_Regular Symbol'!F$16,"",IF(D117=0,"",IF(OR(D117=$AG$1,D117=$AH$1,D118=$AG$1,D118=$AH$1,D119=$AG$1,D119=$AH$1),0,1)))</f>
        <v/>
      </c>
      <c r="AJ117" s="2" t="str">
        <f>IF($A117&gt;='243way_Regular Symbol'!G$16,"",IF(E117=0,"",IF(OR(E117=$AG$1,E117=$AH$1,E118=$AG$1,E118=$AH$1,E119=$AG$1,E119=$AH$1),0,1)))</f>
        <v/>
      </c>
      <c r="AK117" s="128" t="str">
        <f>IF($A117&gt;='243way_Regular Symbol'!H$16,"",IF(F117=0,"",IF(OR(F117=$AG$1,F117=$AH$1,F118=$AG$1,F118=$AH$1,F119=$AG$1,F119=$AH$1),0,1)))</f>
        <v/>
      </c>
      <c r="AM117" s="342" t="str">
        <f>IF($A117&gt;='243way_Regular Symbol'!D$16,"",IF(B117=0,"",IF(OR(B117=$AM$1,B117=$AN$1,B118=$AM$1,B118=$AN$1,B119=$AM$1,B119=$AN$1),0,1)))</f>
        <v/>
      </c>
      <c r="AN117" s="2" t="str">
        <f>IF($A117&gt;='243way_Regular Symbol'!E$16,"",IF(C117=0,"",IF(OR(C117=$AM$1,C117=$AN$1,C118=$AM$1,C118=$AN$1,C119=$AM$1,C119=$AN$1),0,1)))</f>
        <v/>
      </c>
      <c r="AO117" s="2" t="str">
        <f>IF($A117&gt;='243way_Regular Symbol'!F$16,"",IF(D117=0,"",IF(OR(D117=$AM$1,D117=$AN$1,D118=$AM$1,D118=$AN$1,D119=$AM$1,D119=$AN$1),0,1)))</f>
        <v/>
      </c>
      <c r="AP117" s="2" t="str">
        <f>IF($A117&gt;='243way_Regular Symbol'!G$16,"",IF(E117=0,"",IF(OR(E117=$AM$1,E117=$AN$1,E118=$AM$1,E118=$AN$1,E119=$AM$1,E119=$AN$1),0,1)))</f>
        <v/>
      </c>
      <c r="AQ117" s="128" t="str">
        <f>IF($A117&gt;='243way_Regular Symbol'!H$16,"",IF(F117=0,"",IF(OR(F117=$AM$1,F117=$AN$1,F118=$AM$1,F118=$AN$1,F119=$AM$1,F119=$AN$1),0,1)))</f>
        <v/>
      </c>
      <c r="AS117" s="342" t="str">
        <f>IF($A117&gt;='243way_Regular Symbol'!D$16,"",IF(B117=0,"",IF(OR(B117=$AM$1,B117=$AT$1,B118=$AM$1,B118=$AT$1,B119=$AM$1,B119=$AT$1),0,1)))</f>
        <v/>
      </c>
      <c r="AT117" s="2" t="str">
        <f>IF($A117&gt;='243way_Regular Symbol'!E$16,"",IF(C117=0,"",IF(OR(C117=$AM$1,C117=$AT$1,C118=$AM$1,C118=$AT$1,C119=$AM$1,C119=$AT$1),0,1)))</f>
        <v/>
      </c>
      <c r="AU117" s="2" t="str">
        <f>IF($A117&gt;='243way_Regular Symbol'!F$16,"",IF(D117=0,"",IF(OR(D117=$AM$1,D117=$AT$1,D118=$AM$1,D118=$AT$1,D119=$AM$1,D119=$AT$1),0,1)))</f>
        <v/>
      </c>
      <c r="AV117" s="2" t="str">
        <f>IF($A117&gt;='243way_Regular Symbol'!G$16,"",IF(E117=0,"",IF(OR(E117=$AM$1,E117=$AT$1,E118=$AM$1,E118=$AT$1,E119=$AM$1,E119=$AT$1),0,1)))</f>
        <v/>
      </c>
      <c r="AW117" s="128" t="str">
        <f>IF($A117&gt;='243way_Regular Symbol'!H$16,"",IF(F117=0,"",IF(OR(F117=$AM$1,F117=$AT$1,F118=$AM$1,F118=$AT$1,F119=$AM$1,F119=$AT$1),0,1)))</f>
        <v/>
      </c>
      <c r="AY117" s="342"/>
      <c r="AZ117" s="2"/>
      <c r="BA117" s="2" t="str">
        <f>IF($A117&gt;='243way_Regular Symbol'!F$16,"",COUNTIF(D117:D119,$AZ$1))</f>
        <v/>
      </c>
      <c r="BB117" s="2" t="str">
        <f>IF($A117&gt;='243way_Regular Symbol'!G$16,"",COUNTIF(E117:E119,$AZ$1))</f>
        <v/>
      </c>
      <c r="BC117" s="2" t="str">
        <f>IF($A117&gt;='243way_Regular Symbol'!H$16,"",COUNTIF(F117:F119,$AZ$1))</f>
        <v/>
      </c>
      <c r="BE117" s="342" t="str">
        <f>IF($A117&gt;='243way_Regular Symbol'!D$16,"",IF(B117=0,"",IF(OR(B117=$AM$1,B117=$BF$1,B118=$AM$1,B118=$BF$1,B119=$AM$1,B119=$BF$1),1,0)))</f>
        <v/>
      </c>
      <c r="BF117" s="342" t="str">
        <f>IF($A117&gt;='243way_Regular Symbol'!E$16,"",IF(C117=0,"",IF(OR(C117=$AM$1,C117=$BF$1,C118=$AM$1,C118=$BF$1,C119=$AM$1,C119=$BF$1),1,0)))</f>
        <v/>
      </c>
      <c r="BG117" s="342" t="str">
        <f>IF($A117&gt;='243way_Regular Symbol'!F$16,"",IF(D117=0,"",IF(OR(D117=$AM$1,D117=$BF$1,D118=$AM$1,D118=$BF$1,D119=$AM$1,D119=$BF$1),1,0)))</f>
        <v/>
      </c>
      <c r="BH117" s="342" t="str">
        <f>IF($A117&gt;='243way_Regular Symbol'!G$16,"",IF(E117=0,"",IF(OR(E117=$AM$1,E117=$BF$1,E118=$AM$1,E118=$BF$1,E119=$AM$1,E119=$BF$1),1,0)))</f>
        <v/>
      </c>
      <c r="BI117" s="342" t="str">
        <f>IF($A117&gt;='243way_Regular Symbol'!H$16,"",IF(F117=0,"",IF(OR(F117=$AM$1,F117=$BF$1,F118=$AM$1,F118=$BF$1,F119=$AM$1,F119=$BF$1),1,0)))</f>
        <v/>
      </c>
      <c r="BK117" s="342" t="str">
        <f>IF($A117&gt;='243way_Regular Symbol'!D$16,"",IF(B117=0,"",IF(OR(B117=$AM$1,B117=$BL$1,B118=$AM$1,B118=$BL$1,B119=$AM$1,B119=$BL$1),0,1)))</f>
        <v/>
      </c>
      <c r="BL117" s="2" t="str">
        <f>IF($A117&gt;='243way_Regular Symbol'!E$16,"",IF(C117=0,"",IF(OR(C117=$AM$1,C117=$BL$1,C118=$AM$1,C118=$BL$1,C119=$AM$1,C119=$BL$1),0,1)))</f>
        <v/>
      </c>
      <c r="BM117" s="2" t="str">
        <f>IF($A117&gt;='243way_Regular Symbol'!F$16,"",IF(D117=0,"",IF(OR(D117=$AM$1,D117=$BL$1,D118=$AM$1,D118=$BL$1,D119=$AM$1,D119=$BL$1),0,1)))</f>
        <v/>
      </c>
      <c r="BN117" s="2" t="str">
        <f>IF($A117&gt;='243way_Regular Symbol'!G$16,"",IF(E117=0,"",IF(OR(E117=$AM$1,E117=$BL$1,E118=$AM$1,E118=$BL$1,E119=$AM$1,E119=$BL$1),0,1)))</f>
        <v/>
      </c>
      <c r="BO117" s="128" t="str">
        <f>IF($A117&gt;='243way_Regular Symbol'!H$16,"",IF(F117=0,"",IF(OR(F117=$AM$1,F117=$BL$1,F118=$AM$1,F118=$BL$1,F119=$AM$1,F119=$BL$1),0,1)))</f>
        <v/>
      </c>
      <c r="BQ117" s="2" t="str">
        <f>IF($A117&gt;='243way_Regular Symbol'!D$16,"",IF(B117=0,"",IF(OR(B117=$BQ$1,B117=$BR$1,B118=$BQ$1,B118=$BR$1,B119=$BQ$1,B119=$BR$1),0,1)))</f>
        <v/>
      </c>
      <c r="BR117" s="2" t="str">
        <f>IF($A117&gt;='243way_Regular Symbol'!E$16,"",IF(C117=0,"",IF(OR(C117=$BQ$1,C117=$BR$1,C118=$BQ$1,C118=$BR$1,C119=$BQ$1,C119=$BR$1),0,1)))</f>
        <v/>
      </c>
      <c r="BS117" s="2" t="str">
        <f>IF($A117&gt;='243way_Regular Symbol'!F$16,"",IF(D117=0,"",IF(OR(D117=$BQ$1,D117=$BR$1,D118=$BQ$1,D118=$BR$1,D119=$BQ$1,D119=$BR$1),0,1)))</f>
        <v/>
      </c>
      <c r="BT117" s="2" t="str">
        <f>IF($A117&gt;='243way_Regular Symbol'!G$16,"",IF(E117=0,"",IF(OR(E117=$BQ$1,E117=$BR$1,E118=$BQ$1,E118=$BR$1,E119=$BQ$1,E119=$BR$1),0,1)))</f>
        <v/>
      </c>
      <c r="BU117" s="2" t="str">
        <f>IF($A117&gt;='243way_Regular Symbol'!H$16,"",IF(F117=0,"",IF(OR(F117=$BQ$1,F117=$BR$1,F118=$BQ$1,F118=$BR$1,F119=$BQ$1,F119=$BR$1),0,1)))</f>
        <v/>
      </c>
      <c r="BW117" s="2" t="str">
        <f>IF($A117&gt;='243way_Regular Symbol'!D$16,"",IF(B117=0,"",IF(OR(B117=$BW$1,B118=$BW$1,B119=$BW$1,B117=$BX$1,B118=$BX$1,B119=$BX$1),0,1)))</f>
        <v/>
      </c>
      <c r="BX117" s="2" t="str">
        <f>IF($A117&gt;='243way_Regular Symbol'!E$16,"",IF(C117=0,"",IF(OR(C117=$BW$1,C118=$BW$1,C119=$BW$1,C117=$BX$1,C118=$BX$1,C119=$BX$1),0,1)))</f>
        <v/>
      </c>
      <c r="BY117" s="2" t="str">
        <f>IF($A117&gt;='243way_Regular Symbol'!F$16,"",IF(D117=0,"",IF(OR(D117=$BW$1,D118=$BW$1,D119=$BW$1,D117=$BX$1,D118=$BX$1,D119=$BX$1),0,1)))</f>
        <v/>
      </c>
      <c r="BZ117" s="2" t="str">
        <f>IF($A117&gt;='243way_Regular Symbol'!G$16,"",IF(E117=0,"",IF(OR(E117=$BW$1,E118=$BW$1,E119=$BW$1,E117=$BX$1,E118=$BX$1,E119=$BX$1),0,1)))</f>
        <v/>
      </c>
      <c r="CA117" s="2" t="str">
        <f>IF($A117&gt;='243way_Regular Symbol'!H$16,"",IF(F117=0,"",IF(OR(F117=$BW$1,F118=$BW$1,F119=$BW$1,F117=$BX$1,F118=$BX$1,F119=$BX$1),0,1)))</f>
        <v/>
      </c>
      <c r="CC117" s="2" t="str">
        <f>IF($A117&gt;='243way_Regular Symbol'!D$16,"",IF(B117=0,"",IF(OR(B117=$BW$1,B118=$BW$1,B119=$BW$1,B117=$CD$1,B118=$CD$1,B119=$CD$1),0,1)))</f>
        <v/>
      </c>
      <c r="CD117" s="2" t="str">
        <f>IF($A117&gt;='243way_Regular Symbol'!E$16,"",IF(C117=0,"",IF(OR(C117=$BW$1,C118=$BW$1,C119=$BW$1,C117=$CD$1,C118=$CD$1,C119=$CD$1),0,1)))</f>
        <v/>
      </c>
      <c r="CE117" s="2" t="str">
        <f>IF($A117&gt;='243way_Regular Symbol'!F$16,"",IF(D117=0,"",IF(OR(D117=$BW$1,D118=$BW$1,D119=$BW$1,D117=$CD$1,D118=$CD$1,D119=$CD$1),0,1)))</f>
        <v/>
      </c>
      <c r="CF117" s="2" t="str">
        <f>IF($A117&gt;='243way_Regular Symbol'!G$16,"",IF(E117=0,"",IF(OR(E117=$BW$1,E118=$BW$1,E119=$BW$1,E117=$CD$1,E118=$CD$1,E119=$CD$1),0,1)))</f>
        <v/>
      </c>
      <c r="CG117" s="2" t="str">
        <f>IF($A117&gt;='243way_Regular Symbol'!H$16,"",IF(F117=0,"",IF(OR(F117=$BW$1,F118=$BW$1,F119=$BW$1,F117=$CD$1,F118=$CD$1,F119=$CD$1),0,1)))</f>
        <v/>
      </c>
      <c r="CI117" s="2" t="str">
        <f>IF($A117&gt;='243way_Regular Symbol'!D$16,"",IF(B117=0,"",IF(OR(B117=$BW$1,B118=$BW$1,B119=$BW$1,B117=$CJ$1,B118=$CJ$1,B119=$CJ$1),0,1)))</f>
        <v/>
      </c>
      <c r="CJ117" s="2" t="str">
        <f>IF($A117&gt;='243way_Regular Symbol'!E$16,"",IF(C117=0,"",IF(OR(C117=$BW$1,C118=$BW$1,C119=$BW$1,C117=$CJ$1,C118=$CJ$1,C119=$CJ$1),0,1)))</f>
        <v/>
      </c>
      <c r="CK117" s="2" t="str">
        <f>IF($A117&gt;='243way_Regular Symbol'!F$16,"",IF(D117=0,"",IF(OR(D117=$BW$1,D118=$BW$1,D119=$BW$1,D117=$CJ$1,D118=$CJ$1,D119=$CJ$1),0,1)))</f>
        <v/>
      </c>
      <c r="CL117" s="2" t="str">
        <f>IF($A117&gt;='243way_Regular Symbol'!G$16,"",IF(E117=0,"",IF(OR(E117=$BW$1,E118=$BW$1,E119=$BW$1,E117=$CJ$1,E118=$CJ$1,E119=$CJ$1),0,1)))</f>
        <v/>
      </c>
      <c r="CM117" s="2" t="str">
        <f>IF($A117&gt;='243way_Regular Symbol'!H$16,"",IF(F117=0,"",IF(OR(F117=$BW$1,F118=$BW$1,F119=$BW$1,F117=$CJ$1,F118=$CJ$1,F119=$CJ$1),0,1)))</f>
        <v/>
      </c>
      <c r="CO117" s="2" t="str">
        <f>IF($A117&gt;='243way_Regular Symbol'!D$16,"",IF(B117=0,"",IF(OR(B117=$BW$1,B118=$BW$1,B119=$BW$1,B117=$CP$1,B118=$CP$1,B119=$CP$1),0,1)))</f>
        <v/>
      </c>
      <c r="CP117" s="2" t="str">
        <f>IF($A117&gt;='243way_Regular Symbol'!E$16,"",IF(C117=0,"",IF(OR(C117=$BW$1,C118=$BW$1,C119=$BW$1,C117=$CP$1,C118=$CP$1,C119=$CP$1),0,1)))</f>
        <v/>
      </c>
      <c r="CQ117" s="2" t="str">
        <f>IF($A117&gt;='243way_Regular Symbol'!F$16,"",IF(D117=0,"",IF(OR(D117=$BW$1,D118=$BW$1,D119=$BW$1,D117=$CP$1,D118=$CP$1,D119=$CP$1),0,1)))</f>
        <v/>
      </c>
      <c r="CR117" s="2" t="str">
        <f>IF($A117&gt;='243way_Regular Symbol'!G$16,"",IF(E117=0,"",IF(OR(E117=$BW$1,E118=$BW$1,E119=$BW$1,E117=$CP$1,E118=$CP$1,E119=$CP$1),0,1)))</f>
        <v/>
      </c>
      <c r="CS117" s="2" t="str">
        <f>IF($A117&gt;='243way_Regular Symbol'!H$16,"",IF(F117=0,"",IF(OR(F117=$BW$1,F118=$BW$1,F119=$BW$1,F117=$CP$1,F118=$CP$1,F119=$CP$1),0,1)))</f>
        <v/>
      </c>
      <c r="CU117" s="2" t="str">
        <f>IF($A117&gt;='243way_Regular Symbol'!D$16,"",IF(B117=0,"",IF(OR(B117=$BW$1,B118=$BW$1,B119=$BW$1,B117=$CV$1,B118=$CV$1,B119=$CV$1),0,1)))</f>
        <v/>
      </c>
      <c r="CV117" s="2" t="str">
        <f>IF($A117&gt;='243way_Regular Symbol'!E$16,"",IF(C117=0,"",IF(OR(C117=$BW$1,C118=$BW$1,C119=$BW$1,C117=$CV$1,C118=$CV$1,C119=$CV$1),0,1)))</f>
        <v/>
      </c>
      <c r="CW117" s="2" t="str">
        <f>IF($A117&gt;='243way_Regular Symbol'!F$16,"",IF(D117=0,"",IF(OR(D117=$BW$1,D118=$BW$1,D119=$BW$1,D117=$CV$1,D118=$CV$1,D119=$CV$1),0,1)))</f>
        <v/>
      </c>
      <c r="CX117" s="2" t="str">
        <f>IF($A117&gt;='243way_Regular Symbol'!G$16,"",IF(E117=0,"",IF(OR(E117=$BW$1,E118=$BW$1,E119=$BW$1,E117=$CV$1,E118=$CV$1,E119=$CV$1),0,1)))</f>
        <v/>
      </c>
      <c r="CY117" s="2" t="str">
        <f>IF($A117&gt;='243way_Regular Symbol'!H$16,"",IF(F117=0,"",IF(OR(F117=$BW$1,F118=$BW$1,F119=$BW$1,F117=$CV$1,F118=$CV$1,F119=$CV$1),0,1)))</f>
        <v/>
      </c>
    </row>
    <row r="118" spans="1:103">
      <c r="A118" s="341">
        <f>IF('243way_Regular Symbol'!L117="","",'243way_Regular Symbol'!L117)</f>
        <v>114</v>
      </c>
      <c r="B118" s="184" t="str">
        <f>IF('243way_Regular Symbol'!M117="",
IF($A118-'243way_Regular Symbol'!D$16&gt;='243way_RegularＸ_W()'!B$2-1,"",VLOOKUP($A118-'243way_Regular Symbol'!D$16,'243way_Regular Symbol'!$L$3:$Q$250,'243way_RegularＸ_W()'!B$3+1,FALSE)),
'243way_Regular Symbol'!M117)</f>
        <v/>
      </c>
      <c r="C118" s="184" t="str">
        <f>IF('243way_Regular Symbol'!N117="",
IF($A118-'243way_Regular Symbol'!E$16&gt;='243way_RegularＸ_W()'!C$2-1,"",VLOOKUP($A118-'243way_Regular Symbol'!E$16,'243way_Regular Symbol'!$L$3:$Q$250,'243way_RegularＸ_W()'!C$3+1,FALSE)),
'243way_Regular Symbol'!N117)</f>
        <v/>
      </c>
      <c r="D118" s="184" t="str">
        <f>IF('243way_Regular Symbol'!O117="",
IF($A118-'243way_Regular Symbol'!F$16&gt;='243way_RegularＸ_W()'!D$2-1,"",VLOOKUP($A118-'243way_Regular Symbol'!F$16,'243way_Regular Symbol'!$L$3:$Q$250,'243way_RegularＸ_W()'!D$3+1,FALSE)),
'243way_Regular Symbol'!O117)</f>
        <v/>
      </c>
      <c r="E118" s="184" t="str">
        <f>IF('243way_Regular Symbol'!P117="",
IF($A118-'243way_Regular Symbol'!G$16&gt;='243way_RegularＸ_W()'!E$2-1,"",VLOOKUP($A118-'243way_Regular Symbol'!G$16,'243way_Regular Symbol'!$L$3:$Q$250,'243way_RegularＸ_W()'!E$3+1,FALSE)),
'243way_Regular Symbol'!P117)</f>
        <v/>
      </c>
      <c r="F118" s="184" t="str">
        <f>IF('243way_Regular Symbol'!Q117="",
IF($A118-'243way_Regular Symbol'!H$16&gt;='243way_RegularＸ_W()'!F$2-1,"",VLOOKUP($A118-'243way_Regular Symbol'!H$16,'243way_Regular Symbol'!$L$3:$Q$250,'243way_RegularＸ_W()'!F$3+1,FALSE)),
'243way_Regular Symbol'!Q117)</f>
        <v/>
      </c>
      <c r="O118" s="342" t="str">
        <f>IF($A118&gt;='243way_Regular Symbol'!D$16,"",IF(B118=0,"",IF(OR(B118=$O$1,B118=$P$1,B119=$O$1,B119=$P$1,B120=$O$1,B120=$P$1),0,1)))</f>
        <v/>
      </c>
      <c r="P118" s="2" t="str">
        <f>IF($A118&gt;='243way_Regular Symbol'!E$16,"",IF(C118=0,"",IF(OR(C118=$O$1,C118=$P$1,C119=$O$1,C119=$P$1,C120=$O$1,C120=$P$1),0,1)))</f>
        <v/>
      </c>
      <c r="Q118" s="2" t="str">
        <f>IF($A118&gt;='243way_Regular Symbol'!F$16,"",IF(D118=0,"",IF(OR(D118=$O$1,D118=$P$1,D119=$O$1,D119=$P$1,D120=$O$1,D120=$P$1),0,1)))</f>
        <v/>
      </c>
      <c r="R118" s="2" t="str">
        <f>IF($A118&gt;='243way_Regular Symbol'!G$16,"",IF(E118=0,"",IF(OR(E118=$O$1,E118=$P$1,E119=$O$1,E119=$P$1,E120=$O$1,E120=$P$1),0,1)))</f>
        <v/>
      </c>
      <c r="S118" s="128" t="str">
        <f>IF($A118&gt;='243way_Regular Symbol'!H$16,"",IF(F118=0,"",IF(OR(F118=$O$1,F118=$P$1,F119=$O$1,F119=$P$1,F120=$O$1,F120=$P$1),0,1)))</f>
        <v/>
      </c>
      <c r="U118" s="342" t="str">
        <f>IF($A118&gt;='243way_Regular Symbol'!D$16,"",IF(B118=0,"",IF(OR(B118=$U$1,B118=$V$1,B119=$U$1,B119=$V$1,B120=$U$1,B120=$V$1),0,1)))</f>
        <v/>
      </c>
      <c r="V118" s="2" t="str">
        <f>IF($A118&gt;='243way_Regular Symbol'!E$16,"",IF(C118=0,"",IF(OR(C118=$U$1,C118=$V$1,C119=$U$1,C119=$V$1,C120=$U$1,C120=$V$1),0,1)))</f>
        <v/>
      </c>
      <c r="W118" s="2" t="str">
        <f>IF($A118&gt;='243way_Regular Symbol'!F$16,"",IF(D118=0,"",IF(OR(D118=$U$1,D118=$V$1,D119=$U$1,D119=$V$1,D120=$U$1,D120=$V$1),0,1)))</f>
        <v/>
      </c>
      <c r="X118" s="2" t="str">
        <f>IF($A118&gt;='243way_Regular Symbol'!G$16,"",IF(E118=0,"",IF(OR(E118=$U$1,E118=$V$1,E119=$U$1,E119=$V$1,E120=$U$1,E120=$V$1),0,1)))</f>
        <v/>
      </c>
      <c r="Y118" s="128" t="str">
        <f>IF($A118&gt;='243way_Regular Symbol'!H$16,"",IF(F118=0,"",IF(OR(F118=$U$1,F118=$V$1,F119=$U$1,F119=$V$1,F120=$U$1,F120=$V$1),0,1)))</f>
        <v/>
      </c>
      <c r="AA118" s="342" t="str">
        <f>IF($A118&gt;='243way_Regular Symbol'!D$16,"",IF(B118=0,"",IF(OR(B118=$AA$1,B118=$AB$1,B119=$AA$1,B119=$AB$1,B120=$AA$1,,B120=$AB$1),0,1)))</f>
        <v/>
      </c>
      <c r="AB118" s="2" t="str">
        <f>IF($A118&gt;='243way_Regular Symbol'!E$16,"",IF(C118=0,"",IF(OR(C118=$AA$1,C118=$AB$1,C119=$AA$1,C119=$AB$1,C120=$AA$1,,C120=$AB$1),0,1)))</f>
        <v/>
      </c>
      <c r="AC118" s="2" t="str">
        <f>IF($A118&gt;='243way_Regular Symbol'!F$16,"",IF(D118=0,"",IF(OR(D118=$AA$1,D118=$AB$1,D119=$AA$1,D119=$AB$1,D120=$AA$1,,D120=$AB$1),0,1)))</f>
        <v/>
      </c>
      <c r="AD118" s="2" t="str">
        <f>IF($A118&gt;='243way_Regular Symbol'!G$16,"",IF(E118=0,"",IF(OR(E118=$AA$1,E118=$AB$1,E119=$AA$1,E119=$AB$1,E120=$AA$1,,E120=$AB$1),0,1)))</f>
        <v/>
      </c>
      <c r="AE118" s="128" t="str">
        <f>IF($A118&gt;='243way_Regular Symbol'!H$16,"",IF(F118=0,"",IF(OR(F118=$AA$1,F118=$AB$1,F119=$AA$1,F119=$AB$1,F120=$AA$1,,F120=$AB$1),0,1)))</f>
        <v/>
      </c>
      <c r="AG118" s="342" t="str">
        <f>IF($A118&gt;='243way_Regular Symbol'!D$16,"",IF(B118=0,"",IF(OR(B118=$AG$1,B118=$AH$1,B119=$AG$1,B119=$AH$1,B120=$AG$1,B120=$AH$1),0,1)))</f>
        <v/>
      </c>
      <c r="AH118" s="2" t="str">
        <f>IF($A118&gt;='243way_Regular Symbol'!E$16,"",IF(C118=0,"",IF(OR(C118=$AG$1,C118=$AH$1,C119=$AG$1,C119=$AH$1,C120=$AG$1,C120=$AH$1),0,1)))</f>
        <v/>
      </c>
      <c r="AI118" s="2" t="str">
        <f>IF($A118&gt;='243way_Regular Symbol'!F$16,"",IF(D118=0,"",IF(OR(D118=$AG$1,D118=$AH$1,D119=$AG$1,D119=$AH$1,D120=$AG$1,D120=$AH$1),0,1)))</f>
        <v/>
      </c>
      <c r="AJ118" s="2" t="str">
        <f>IF($A118&gt;='243way_Regular Symbol'!G$16,"",IF(E118=0,"",IF(OR(E118=$AG$1,E118=$AH$1,E119=$AG$1,E119=$AH$1,E120=$AG$1,E120=$AH$1),0,1)))</f>
        <v/>
      </c>
      <c r="AK118" s="128" t="str">
        <f>IF($A118&gt;='243way_Regular Symbol'!H$16,"",IF(F118=0,"",IF(OR(F118=$AG$1,F118=$AH$1,F119=$AG$1,F119=$AH$1,F120=$AG$1,F120=$AH$1),0,1)))</f>
        <v/>
      </c>
      <c r="AM118" s="342" t="str">
        <f>IF($A118&gt;='243way_Regular Symbol'!D$16,"",IF(B118=0,"",IF(OR(B118=$AM$1,B118=$AN$1,B119=$AM$1,B119=$AN$1,B120=$AM$1,B120=$AN$1),0,1)))</f>
        <v/>
      </c>
      <c r="AN118" s="2" t="str">
        <f>IF($A118&gt;='243way_Regular Symbol'!E$16,"",IF(C118=0,"",IF(OR(C118=$AM$1,C118=$AN$1,C119=$AM$1,C119=$AN$1,C120=$AM$1,C120=$AN$1),0,1)))</f>
        <v/>
      </c>
      <c r="AO118" s="2" t="str">
        <f>IF($A118&gt;='243way_Regular Symbol'!F$16,"",IF(D118=0,"",IF(OR(D118=$AM$1,D118=$AN$1,D119=$AM$1,D119=$AN$1,D120=$AM$1,D120=$AN$1),0,1)))</f>
        <v/>
      </c>
      <c r="AP118" s="2" t="str">
        <f>IF($A118&gt;='243way_Regular Symbol'!G$16,"",IF(E118=0,"",IF(OR(E118=$AM$1,E118=$AN$1,E119=$AM$1,E119=$AN$1,E120=$AM$1,E120=$AN$1),0,1)))</f>
        <v/>
      </c>
      <c r="AQ118" s="128" t="str">
        <f>IF($A118&gt;='243way_Regular Symbol'!H$16,"",IF(F118=0,"",IF(OR(F118=$AM$1,F118=$AN$1,F119=$AM$1,F119=$AN$1,F120=$AM$1,F120=$AN$1),0,1)))</f>
        <v/>
      </c>
      <c r="AS118" s="342" t="str">
        <f>IF($A118&gt;='243way_Regular Symbol'!D$16,"",IF(B118=0,"",IF(OR(B118=$AM$1,B118=$AT$1,B119=$AM$1,B119=$AT$1,B120=$AM$1,B120=$AT$1),0,1)))</f>
        <v/>
      </c>
      <c r="AT118" s="2" t="str">
        <f>IF($A118&gt;='243way_Regular Symbol'!E$16,"",IF(C118=0,"",IF(OR(C118=$AM$1,C118=$AT$1,C119=$AM$1,C119=$AT$1,C120=$AM$1,C120=$AT$1),0,1)))</f>
        <v/>
      </c>
      <c r="AU118" s="2" t="str">
        <f>IF($A118&gt;='243way_Regular Symbol'!F$16,"",IF(D118=0,"",IF(OR(D118=$AM$1,D118=$AT$1,D119=$AM$1,D119=$AT$1,D120=$AM$1,D120=$AT$1),0,1)))</f>
        <v/>
      </c>
      <c r="AV118" s="2" t="str">
        <f>IF($A118&gt;='243way_Regular Symbol'!G$16,"",IF(E118=0,"",IF(OR(E118=$AM$1,E118=$AT$1,E119=$AM$1,E119=$AT$1,E120=$AM$1,E120=$AT$1),0,1)))</f>
        <v/>
      </c>
      <c r="AW118" s="128" t="str">
        <f>IF($A118&gt;='243way_Regular Symbol'!H$16,"",IF(F118=0,"",IF(OR(F118=$AM$1,F118=$AT$1,F119=$AM$1,F119=$AT$1,F120=$AM$1,F120=$AT$1),0,1)))</f>
        <v/>
      </c>
      <c r="AY118" s="342"/>
      <c r="AZ118" s="2"/>
      <c r="BA118" s="2" t="str">
        <f>IF($A118&gt;='243way_Regular Symbol'!F$16,"",COUNTIF(D118:D120,$AZ$1))</f>
        <v/>
      </c>
      <c r="BB118" s="2" t="str">
        <f>IF($A118&gt;='243way_Regular Symbol'!G$16,"",COUNTIF(E118:E120,$AZ$1))</f>
        <v/>
      </c>
      <c r="BC118" s="2" t="str">
        <f>IF($A118&gt;='243way_Regular Symbol'!H$16,"",COUNTIF(F118:F120,$AZ$1))</f>
        <v/>
      </c>
      <c r="BE118" s="342" t="str">
        <f>IF($A118&gt;='243way_Regular Symbol'!D$16,"",IF(B118=0,"",IF(OR(B118=$AM$1,B118=$BF$1,B119=$AM$1,B119=$BF$1,B120=$AM$1,B120=$BF$1),1,0)))</f>
        <v/>
      </c>
      <c r="BF118" s="342" t="str">
        <f>IF($A118&gt;='243way_Regular Symbol'!E$16,"",IF(C118=0,"",IF(OR(C118=$AM$1,C118=$BF$1,C119=$AM$1,C119=$BF$1,C120=$AM$1,C120=$BF$1),1,0)))</f>
        <v/>
      </c>
      <c r="BG118" s="342" t="str">
        <f>IF($A118&gt;='243way_Regular Symbol'!F$16,"",IF(D118=0,"",IF(OR(D118=$AM$1,D118=$BF$1,D119=$AM$1,D119=$BF$1,D120=$AM$1,D120=$BF$1),1,0)))</f>
        <v/>
      </c>
      <c r="BH118" s="342" t="str">
        <f>IF($A118&gt;='243way_Regular Symbol'!G$16,"",IF(E118=0,"",IF(OR(E118=$AM$1,E118=$BF$1,E119=$AM$1,E119=$BF$1,E120=$AM$1,E120=$BF$1),1,0)))</f>
        <v/>
      </c>
      <c r="BI118" s="342" t="str">
        <f>IF($A118&gt;='243way_Regular Symbol'!H$16,"",IF(F118=0,"",IF(OR(F118=$AM$1,F118=$BF$1,F119=$AM$1,F119=$BF$1,F120=$AM$1,F120=$BF$1),1,0)))</f>
        <v/>
      </c>
      <c r="BK118" s="342" t="str">
        <f>IF($A118&gt;='243way_Regular Symbol'!D$16,"",IF(B118=0,"",IF(OR(B118=$AM$1,B118=$BL$1,B119=$AM$1,B119=$BL$1,B120=$AM$1,B120=$BL$1),0,1)))</f>
        <v/>
      </c>
      <c r="BL118" s="2" t="str">
        <f>IF($A118&gt;='243way_Regular Symbol'!E$16,"",IF(C118=0,"",IF(OR(C118=$AM$1,C118=$BL$1,C119=$AM$1,C119=$BL$1,C120=$AM$1,C120=$BL$1),0,1)))</f>
        <v/>
      </c>
      <c r="BM118" s="2" t="str">
        <f>IF($A118&gt;='243way_Regular Symbol'!F$16,"",IF(D118=0,"",IF(OR(D118=$AM$1,D118=$BL$1,D119=$AM$1,D119=$BL$1,D120=$AM$1,D120=$BL$1),0,1)))</f>
        <v/>
      </c>
      <c r="BN118" s="2" t="str">
        <f>IF($A118&gt;='243way_Regular Symbol'!G$16,"",IF(E118=0,"",IF(OR(E118=$AM$1,E118=$BL$1,E119=$AM$1,E119=$BL$1,E120=$AM$1,E120=$BL$1),0,1)))</f>
        <v/>
      </c>
      <c r="BO118" s="128" t="str">
        <f>IF($A118&gt;='243way_Regular Symbol'!H$16,"",IF(F118=0,"",IF(OR(F118=$AM$1,F118=$BL$1,F119=$AM$1,F119=$BL$1,F120=$AM$1,F120=$BL$1),0,1)))</f>
        <v/>
      </c>
      <c r="BQ118" s="2" t="str">
        <f>IF($A118&gt;='243way_Regular Symbol'!D$16,"",IF(B118=0,"",IF(OR(B118=$BQ$1,B118=$BR$1,B119=$BQ$1,B119=$BR$1,B120=$BQ$1,B120=$BR$1),0,1)))</f>
        <v/>
      </c>
      <c r="BR118" s="2" t="str">
        <f>IF($A118&gt;='243way_Regular Symbol'!E$16,"",IF(C118=0,"",IF(OR(C118=$BQ$1,C118=$BR$1,C119=$BQ$1,C119=$BR$1,C120=$BQ$1,C120=$BR$1),0,1)))</f>
        <v/>
      </c>
      <c r="BS118" s="2" t="str">
        <f>IF($A118&gt;='243way_Regular Symbol'!F$16,"",IF(D118=0,"",IF(OR(D118=$BQ$1,D118=$BR$1,D119=$BQ$1,D119=$BR$1,D120=$BQ$1,D120=$BR$1),0,1)))</f>
        <v/>
      </c>
      <c r="BT118" s="2" t="str">
        <f>IF($A118&gt;='243way_Regular Symbol'!G$16,"",IF(E118=0,"",IF(OR(E118=$BQ$1,E118=$BR$1,E119=$BQ$1,E119=$BR$1,E120=$BQ$1,E120=$BR$1),0,1)))</f>
        <v/>
      </c>
      <c r="BU118" s="2" t="str">
        <f>IF($A118&gt;='243way_Regular Symbol'!H$16,"",IF(F118=0,"",IF(OR(F118=$BQ$1,F118=$BR$1,F119=$BQ$1,F119=$BR$1,F120=$BQ$1,F120=$BR$1),0,1)))</f>
        <v/>
      </c>
      <c r="BW118" s="2" t="str">
        <f>IF($A118&gt;='243way_Regular Symbol'!D$16,"",IF(B118=0,"",IF(OR(B118=$BW$1,B119=$BW$1,B120=$BW$1,B118=$BX$1,B119=$BX$1,B120=$BX$1),0,1)))</f>
        <v/>
      </c>
      <c r="BX118" s="2" t="str">
        <f>IF($A118&gt;='243way_Regular Symbol'!E$16,"",IF(C118=0,"",IF(OR(C118=$BW$1,C119=$BW$1,C120=$BW$1,C118=$BX$1,C119=$BX$1,C120=$BX$1),0,1)))</f>
        <v/>
      </c>
      <c r="BY118" s="2" t="str">
        <f>IF($A118&gt;='243way_Regular Symbol'!F$16,"",IF(D118=0,"",IF(OR(D118=$BW$1,D119=$BW$1,D120=$BW$1,D118=$BX$1,D119=$BX$1,D120=$BX$1),0,1)))</f>
        <v/>
      </c>
      <c r="BZ118" s="2" t="str">
        <f>IF($A118&gt;='243way_Regular Symbol'!G$16,"",IF(E118=0,"",IF(OR(E118=$BW$1,E119=$BW$1,E120=$BW$1,E118=$BX$1,E119=$BX$1,E120=$BX$1),0,1)))</f>
        <v/>
      </c>
      <c r="CA118" s="2" t="str">
        <f>IF($A118&gt;='243way_Regular Symbol'!H$16,"",IF(F118=0,"",IF(OR(F118=$BW$1,F119=$BW$1,F120=$BW$1,F118=$BX$1,F119=$BX$1,F120=$BX$1),0,1)))</f>
        <v/>
      </c>
      <c r="CC118" s="2" t="str">
        <f>IF($A118&gt;='243way_Regular Symbol'!D$16,"",IF(B118=0,"",IF(OR(B118=$BW$1,B119=$BW$1,B120=$BW$1,B118=$CD$1,B119=$CD$1,B120=$CD$1),0,1)))</f>
        <v/>
      </c>
      <c r="CD118" s="2" t="str">
        <f>IF($A118&gt;='243way_Regular Symbol'!E$16,"",IF(C118=0,"",IF(OR(C118=$BW$1,C119=$BW$1,C120=$BW$1,C118=$CD$1,C119=$CD$1,C120=$CD$1),0,1)))</f>
        <v/>
      </c>
      <c r="CE118" s="2" t="str">
        <f>IF($A118&gt;='243way_Regular Symbol'!F$16,"",IF(D118=0,"",IF(OR(D118=$BW$1,D119=$BW$1,D120=$BW$1,D118=$CD$1,D119=$CD$1,D120=$CD$1),0,1)))</f>
        <v/>
      </c>
      <c r="CF118" s="2" t="str">
        <f>IF($A118&gt;='243way_Regular Symbol'!G$16,"",IF(E118=0,"",IF(OR(E118=$BW$1,E119=$BW$1,E120=$BW$1,E118=$CD$1,E119=$CD$1,E120=$CD$1),0,1)))</f>
        <v/>
      </c>
      <c r="CG118" s="2" t="str">
        <f>IF($A118&gt;='243way_Regular Symbol'!H$16,"",IF(F118=0,"",IF(OR(F118=$BW$1,F119=$BW$1,F120=$BW$1,F118=$CD$1,F119=$CD$1,F120=$CD$1),0,1)))</f>
        <v/>
      </c>
      <c r="CI118" s="2" t="str">
        <f>IF($A118&gt;='243way_Regular Symbol'!D$16,"",IF(B118=0,"",IF(OR(B118=$BW$1,B119=$BW$1,B120=$BW$1,B118=$CJ$1,B119=$CJ$1,B120=$CJ$1),0,1)))</f>
        <v/>
      </c>
      <c r="CJ118" s="2" t="str">
        <f>IF($A118&gt;='243way_Regular Symbol'!E$16,"",IF(C118=0,"",IF(OR(C118=$BW$1,C119=$BW$1,C120=$BW$1,C118=$CJ$1,C119=$CJ$1,C120=$CJ$1),0,1)))</f>
        <v/>
      </c>
      <c r="CK118" s="2" t="str">
        <f>IF($A118&gt;='243way_Regular Symbol'!F$16,"",IF(D118=0,"",IF(OR(D118=$BW$1,D119=$BW$1,D120=$BW$1,D118=$CJ$1,D119=$CJ$1,D120=$CJ$1),0,1)))</f>
        <v/>
      </c>
      <c r="CL118" s="2" t="str">
        <f>IF($A118&gt;='243way_Regular Symbol'!G$16,"",IF(E118=0,"",IF(OR(E118=$BW$1,E119=$BW$1,E120=$BW$1,E118=$CJ$1,E119=$CJ$1,E120=$CJ$1),0,1)))</f>
        <v/>
      </c>
      <c r="CM118" s="2" t="str">
        <f>IF($A118&gt;='243way_Regular Symbol'!H$16,"",IF(F118=0,"",IF(OR(F118=$BW$1,F119=$BW$1,F120=$BW$1,F118=$CJ$1,F119=$CJ$1,F120=$CJ$1),0,1)))</f>
        <v/>
      </c>
      <c r="CO118" s="2" t="str">
        <f>IF($A118&gt;='243way_Regular Symbol'!D$16,"",IF(B118=0,"",IF(OR(B118=$BW$1,B119=$BW$1,B120=$BW$1,B118=$CP$1,B119=$CP$1,B120=$CP$1),0,1)))</f>
        <v/>
      </c>
      <c r="CP118" s="2" t="str">
        <f>IF($A118&gt;='243way_Regular Symbol'!E$16,"",IF(C118=0,"",IF(OR(C118=$BW$1,C119=$BW$1,C120=$BW$1,C118=$CP$1,C119=$CP$1,C120=$CP$1),0,1)))</f>
        <v/>
      </c>
      <c r="CQ118" s="2" t="str">
        <f>IF($A118&gt;='243way_Regular Symbol'!F$16,"",IF(D118=0,"",IF(OR(D118=$BW$1,D119=$BW$1,D120=$BW$1,D118=$CP$1,D119=$CP$1,D120=$CP$1),0,1)))</f>
        <v/>
      </c>
      <c r="CR118" s="2" t="str">
        <f>IF($A118&gt;='243way_Regular Symbol'!G$16,"",IF(E118=0,"",IF(OR(E118=$BW$1,E119=$BW$1,E120=$BW$1,E118=$CP$1,E119=$CP$1,E120=$CP$1),0,1)))</f>
        <v/>
      </c>
      <c r="CS118" s="2" t="str">
        <f>IF($A118&gt;='243way_Regular Symbol'!H$16,"",IF(F118=0,"",IF(OR(F118=$BW$1,F119=$BW$1,F120=$BW$1,F118=$CP$1,F119=$CP$1,F120=$CP$1),0,1)))</f>
        <v/>
      </c>
      <c r="CU118" s="2" t="str">
        <f>IF($A118&gt;='243way_Regular Symbol'!D$16,"",IF(B118=0,"",IF(OR(B118=$BW$1,B119=$BW$1,B120=$BW$1,B118=$CV$1,B119=$CV$1,B120=$CV$1),0,1)))</f>
        <v/>
      </c>
      <c r="CV118" s="2" t="str">
        <f>IF($A118&gt;='243way_Regular Symbol'!E$16,"",IF(C118=0,"",IF(OR(C118=$BW$1,C119=$BW$1,C120=$BW$1,C118=$CV$1,C119=$CV$1,C120=$CV$1),0,1)))</f>
        <v/>
      </c>
      <c r="CW118" s="2" t="str">
        <f>IF($A118&gt;='243way_Regular Symbol'!F$16,"",IF(D118=0,"",IF(OR(D118=$BW$1,D119=$BW$1,D120=$BW$1,D118=$CV$1,D119=$CV$1,D120=$CV$1),0,1)))</f>
        <v/>
      </c>
      <c r="CX118" s="2" t="str">
        <f>IF($A118&gt;='243way_Regular Symbol'!G$16,"",IF(E118=0,"",IF(OR(E118=$BW$1,E119=$BW$1,E120=$BW$1,E118=$CV$1,E119=$CV$1,E120=$CV$1),0,1)))</f>
        <v/>
      </c>
      <c r="CY118" s="2" t="str">
        <f>IF($A118&gt;='243way_Regular Symbol'!H$16,"",IF(F118=0,"",IF(OR(F118=$BW$1,F119=$BW$1,F120=$BW$1,F118=$CV$1,F119=$CV$1,F120=$CV$1),0,1)))</f>
        <v/>
      </c>
    </row>
    <row r="119" spans="1:103">
      <c r="A119" s="341">
        <f>IF('243way_Regular Symbol'!L118="","",'243way_Regular Symbol'!L118)</f>
        <v>115</v>
      </c>
      <c r="B119" s="184" t="str">
        <f>IF('243way_Regular Symbol'!M118="",
IF($A119-'243way_Regular Symbol'!D$16&gt;='243way_RegularＸ_W()'!B$2-1,"",VLOOKUP($A119-'243way_Regular Symbol'!D$16,'243way_Regular Symbol'!$L$3:$Q$250,'243way_RegularＸ_W()'!B$3+1,FALSE)),
'243way_Regular Symbol'!M118)</f>
        <v/>
      </c>
      <c r="C119" s="184" t="str">
        <f>IF('243way_Regular Symbol'!N118="",
IF($A119-'243way_Regular Symbol'!E$16&gt;='243way_RegularＸ_W()'!C$2-1,"",VLOOKUP($A119-'243way_Regular Symbol'!E$16,'243way_Regular Symbol'!$L$3:$Q$250,'243way_RegularＸ_W()'!C$3+1,FALSE)),
'243way_Regular Symbol'!N118)</f>
        <v/>
      </c>
      <c r="D119" s="184" t="str">
        <f>IF('243way_Regular Symbol'!O118="",
IF($A119-'243way_Regular Symbol'!F$16&gt;='243way_RegularＸ_W()'!D$2-1,"",VLOOKUP($A119-'243way_Regular Symbol'!F$16,'243way_Regular Symbol'!$L$3:$Q$250,'243way_RegularＸ_W()'!D$3+1,FALSE)),
'243way_Regular Symbol'!O118)</f>
        <v/>
      </c>
      <c r="E119" s="184" t="str">
        <f>IF('243way_Regular Symbol'!P118="",
IF($A119-'243way_Regular Symbol'!G$16&gt;='243way_RegularＸ_W()'!E$2-1,"",VLOOKUP($A119-'243way_Regular Symbol'!G$16,'243way_Regular Symbol'!$L$3:$Q$250,'243way_RegularＸ_W()'!E$3+1,FALSE)),
'243way_Regular Symbol'!P118)</f>
        <v/>
      </c>
      <c r="F119" s="184" t="str">
        <f>IF('243way_Regular Symbol'!Q118="",
IF($A119-'243way_Regular Symbol'!H$16&gt;='243way_RegularＸ_W()'!F$2-1,"",VLOOKUP($A119-'243way_Regular Symbol'!H$16,'243way_Regular Symbol'!$L$3:$Q$250,'243way_RegularＸ_W()'!F$3+1,FALSE)),
'243way_Regular Symbol'!Q118)</f>
        <v/>
      </c>
      <c r="O119" s="342" t="str">
        <f>IF($A119&gt;='243way_Regular Symbol'!D$16,"",IF(B119=0,"",IF(OR(B119=$O$1,B119=$P$1,B120=$O$1,B120=$P$1,B121=$O$1,B121=$P$1),0,1)))</f>
        <v/>
      </c>
      <c r="P119" s="2" t="str">
        <f>IF($A119&gt;='243way_Regular Symbol'!E$16,"",IF(C119=0,"",IF(OR(C119=$O$1,C119=$P$1,C120=$O$1,C120=$P$1,C121=$O$1,C121=$P$1),0,1)))</f>
        <v/>
      </c>
      <c r="Q119" s="2" t="str">
        <f>IF($A119&gt;='243way_Regular Symbol'!F$16,"",IF(D119=0,"",IF(OR(D119=$O$1,D119=$P$1,D120=$O$1,D120=$P$1,D121=$O$1,D121=$P$1),0,1)))</f>
        <v/>
      </c>
      <c r="R119" s="2" t="str">
        <f>IF($A119&gt;='243way_Regular Symbol'!G$16,"",IF(E119=0,"",IF(OR(E119=$O$1,E119=$P$1,E120=$O$1,E120=$P$1,E121=$O$1,E121=$P$1),0,1)))</f>
        <v/>
      </c>
      <c r="S119" s="128" t="str">
        <f>IF($A119&gt;='243way_Regular Symbol'!H$16,"",IF(F119=0,"",IF(OR(F119=$O$1,F119=$P$1,F120=$O$1,F120=$P$1,F121=$O$1,F121=$P$1),0,1)))</f>
        <v/>
      </c>
      <c r="U119" s="342" t="str">
        <f>IF($A119&gt;='243way_Regular Symbol'!D$16,"",IF(B119=0,"",IF(OR(B119=$U$1,B119=$V$1,B120=$U$1,B120=$V$1,B121=$U$1,B121=$V$1),0,1)))</f>
        <v/>
      </c>
      <c r="V119" s="2" t="str">
        <f>IF($A119&gt;='243way_Regular Symbol'!E$16,"",IF(C119=0,"",IF(OR(C119=$U$1,C119=$V$1,C120=$U$1,C120=$V$1,C121=$U$1,C121=$V$1),0,1)))</f>
        <v/>
      </c>
      <c r="W119" s="2" t="str">
        <f>IF($A119&gt;='243way_Regular Symbol'!F$16,"",IF(D119=0,"",IF(OR(D119=$U$1,D119=$V$1,D120=$U$1,D120=$V$1,D121=$U$1,D121=$V$1),0,1)))</f>
        <v/>
      </c>
      <c r="X119" s="2" t="str">
        <f>IF($A119&gt;='243way_Regular Symbol'!G$16,"",IF(E119=0,"",IF(OR(E119=$U$1,E119=$V$1,E120=$U$1,E120=$V$1,E121=$U$1,E121=$V$1),0,1)))</f>
        <v/>
      </c>
      <c r="Y119" s="128" t="str">
        <f>IF($A119&gt;='243way_Regular Symbol'!H$16,"",IF(F119=0,"",IF(OR(F119=$U$1,F119=$V$1,F120=$U$1,F120=$V$1,F121=$U$1,F121=$V$1),0,1)))</f>
        <v/>
      </c>
      <c r="AA119" s="342" t="str">
        <f>IF($A119&gt;='243way_Regular Symbol'!D$16,"",IF(B119=0,"",IF(OR(B119=$AA$1,B119=$AB$1,B120=$AA$1,B120=$AB$1,B121=$AA$1,,B121=$AB$1),0,1)))</f>
        <v/>
      </c>
      <c r="AB119" s="2" t="str">
        <f>IF($A119&gt;='243way_Regular Symbol'!E$16,"",IF(C119=0,"",IF(OR(C119=$AA$1,C119=$AB$1,C120=$AA$1,C120=$AB$1,C121=$AA$1,,C121=$AB$1),0,1)))</f>
        <v/>
      </c>
      <c r="AC119" s="2" t="str">
        <f>IF($A119&gt;='243way_Regular Symbol'!F$16,"",IF(D119=0,"",IF(OR(D119=$AA$1,D119=$AB$1,D120=$AA$1,D120=$AB$1,D121=$AA$1,,D121=$AB$1),0,1)))</f>
        <v/>
      </c>
      <c r="AD119" s="2" t="str">
        <f>IF($A119&gt;='243way_Regular Symbol'!G$16,"",IF(E119=0,"",IF(OR(E119=$AA$1,E119=$AB$1,E120=$AA$1,E120=$AB$1,E121=$AA$1,,E121=$AB$1),0,1)))</f>
        <v/>
      </c>
      <c r="AE119" s="128" t="str">
        <f>IF($A119&gt;='243way_Regular Symbol'!H$16,"",IF(F119=0,"",IF(OR(F119=$AA$1,F119=$AB$1,F120=$AA$1,F120=$AB$1,F121=$AA$1,,F121=$AB$1),0,1)))</f>
        <v/>
      </c>
      <c r="AG119" s="342" t="str">
        <f>IF($A119&gt;='243way_Regular Symbol'!D$16,"",IF(B119=0,"",IF(OR(B119=$AG$1,B119=$AH$1,B120=$AG$1,B120=$AH$1,B121=$AG$1,B121=$AH$1),0,1)))</f>
        <v/>
      </c>
      <c r="AH119" s="2" t="str">
        <f>IF($A119&gt;='243way_Regular Symbol'!E$16,"",IF(C119=0,"",IF(OR(C119=$AG$1,C119=$AH$1,C120=$AG$1,C120=$AH$1,C121=$AG$1,C121=$AH$1),0,1)))</f>
        <v/>
      </c>
      <c r="AI119" s="2" t="str">
        <f>IF($A119&gt;='243way_Regular Symbol'!F$16,"",IF(D119=0,"",IF(OR(D119=$AG$1,D119=$AH$1,D120=$AG$1,D120=$AH$1,D121=$AG$1,D121=$AH$1),0,1)))</f>
        <v/>
      </c>
      <c r="AJ119" s="2" t="str">
        <f>IF($A119&gt;='243way_Regular Symbol'!G$16,"",IF(E119=0,"",IF(OR(E119=$AG$1,E119=$AH$1,E120=$AG$1,E120=$AH$1,E121=$AG$1,E121=$AH$1),0,1)))</f>
        <v/>
      </c>
      <c r="AK119" s="128" t="str">
        <f>IF($A119&gt;='243way_Regular Symbol'!H$16,"",IF(F119=0,"",IF(OR(F119=$AG$1,F119=$AH$1,F120=$AG$1,F120=$AH$1,F121=$AG$1,F121=$AH$1),0,1)))</f>
        <v/>
      </c>
      <c r="AM119" s="342" t="str">
        <f>IF($A119&gt;='243way_Regular Symbol'!D$16,"",IF(B119=0,"",IF(OR(B119=$AM$1,B119=$AN$1,B120=$AM$1,B120=$AN$1,B121=$AM$1,B121=$AN$1),0,1)))</f>
        <v/>
      </c>
      <c r="AN119" s="2" t="str">
        <f>IF($A119&gt;='243way_Regular Symbol'!E$16,"",IF(C119=0,"",IF(OR(C119=$AM$1,C119=$AN$1,C120=$AM$1,C120=$AN$1,C121=$AM$1,C121=$AN$1),0,1)))</f>
        <v/>
      </c>
      <c r="AO119" s="2" t="str">
        <f>IF($A119&gt;='243way_Regular Symbol'!F$16,"",IF(D119=0,"",IF(OR(D119=$AM$1,D119=$AN$1,D120=$AM$1,D120=$AN$1,D121=$AM$1,D121=$AN$1),0,1)))</f>
        <v/>
      </c>
      <c r="AP119" s="2" t="str">
        <f>IF($A119&gt;='243way_Regular Symbol'!G$16,"",IF(E119=0,"",IF(OR(E119=$AM$1,E119=$AN$1,E120=$AM$1,E120=$AN$1,E121=$AM$1,E121=$AN$1),0,1)))</f>
        <v/>
      </c>
      <c r="AQ119" s="128" t="str">
        <f>IF($A119&gt;='243way_Regular Symbol'!H$16,"",IF(F119=0,"",IF(OR(F119=$AM$1,F119=$AN$1,F120=$AM$1,F120=$AN$1,F121=$AM$1,F121=$AN$1),0,1)))</f>
        <v/>
      </c>
      <c r="AS119" s="342" t="str">
        <f>IF($A119&gt;='243way_Regular Symbol'!D$16,"",IF(B119=0,"",IF(OR(B119=$AM$1,B119=$AT$1,B120=$AM$1,B120=$AT$1,B121=$AM$1,B121=$AT$1),0,1)))</f>
        <v/>
      </c>
      <c r="AT119" s="2" t="str">
        <f>IF($A119&gt;='243way_Regular Symbol'!E$16,"",IF(C119=0,"",IF(OR(C119=$AM$1,C119=$AT$1,C120=$AM$1,C120=$AT$1,C121=$AM$1,C121=$AT$1),0,1)))</f>
        <v/>
      </c>
      <c r="AU119" s="2" t="str">
        <f>IF($A119&gt;='243way_Regular Symbol'!F$16,"",IF(D119=0,"",IF(OR(D119=$AM$1,D119=$AT$1,D120=$AM$1,D120=$AT$1,D121=$AM$1,D121=$AT$1),0,1)))</f>
        <v/>
      </c>
      <c r="AV119" s="2" t="str">
        <f>IF($A119&gt;='243way_Regular Symbol'!G$16,"",IF(E119=0,"",IF(OR(E119=$AM$1,E119=$AT$1,E120=$AM$1,E120=$AT$1,E121=$AM$1,E121=$AT$1),0,1)))</f>
        <v/>
      </c>
      <c r="AW119" s="128" t="str">
        <f>IF($A119&gt;='243way_Regular Symbol'!H$16,"",IF(F119=0,"",IF(OR(F119=$AM$1,F119=$AT$1,F120=$AM$1,F120=$AT$1,F121=$AM$1,F121=$AT$1),0,1)))</f>
        <v/>
      </c>
      <c r="AY119" s="342"/>
      <c r="AZ119" s="2"/>
      <c r="BA119" s="2" t="str">
        <f>IF($A119&gt;='243way_Regular Symbol'!F$16,"",COUNTIF(D119:D121,$AZ$1))</f>
        <v/>
      </c>
      <c r="BB119" s="2" t="str">
        <f>IF($A119&gt;='243way_Regular Symbol'!G$16,"",COUNTIF(E119:E121,$AZ$1))</f>
        <v/>
      </c>
      <c r="BC119" s="2" t="str">
        <f>IF($A119&gt;='243way_Regular Symbol'!H$16,"",COUNTIF(F119:F121,$AZ$1))</f>
        <v/>
      </c>
      <c r="BE119" s="342" t="str">
        <f>IF($A119&gt;='243way_Regular Symbol'!D$16,"",IF(B119=0,"",IF(OR(B119=$AM$1,B119=$BF$1,B120=$AM$1,B120=$BF$1,B121=$AM$1,B121=$BF$1),1,0)))</f>
        <v/>
      </c>
      <c r="BF119" s="342" t="str">
        <f>IF($A119&gt;='243way_Regular Symbol'!E$16,"",IF(C119=0,"",IF(OR(C119=$AM$1,C119=$BF$1,C120=$AM$1,C120=$BF$1,C121=$AM$1,C121=$BF$1),1,0)))</f>
        <v/>
      </c>
      <c r="BG119" s="342" t="str">
        <f>IF($A119&gt;='243way_Regular Symbol'!F$16,"",IF(D119=0,"",IF(OR(D119=$AM$1,D119=$BF$1,D120=$AM$1,D120=$BF$1,D121=$AM$1,D121=$BF$1),1,0)))</f>
        <v/>
      </c>
      <c r="BH119" s="342" t="str">
        <f>IF($A119&gt;='243way_Regular Symbol'!G$16,"",IF(E119=0,"",IF(OR(E119=$AM$1,E119=$BF$1,E120=$AM$1,E120=$BF$1,E121=$AM$1,E121=$BF$1),1,0)))</f>
        <v/>
      </c>
      <c r="BI119" s="342" t="str">
        <f>IF($A119&gt;='243way_Regular Symbol'!H$16,"",IF(F119=0,"",IF(OR(F119=$AM$1,F119=$BF$1,F120=$AM$1,F120=$BF$1,F121=$AM$1,F121=$BF$1),1,0)))</f>
        <v/>
      </c>
      <c r="BK119" s="342" t="str">
        <f>IF($A119&gt;='243way_Regular Symbol'!D$16,"",IF(B119=0,"",IF(OR(B119=$AM$1,B119=$BL$1,B120=$AM$1,B120=$BL$1,B121=$AM$1,B121=$BL$1),0,1)))</f>
        <v/>
      </c>
      <c r="BL119" s="2" t="str">
        <f>IF($A119&gt;='243way_Regular Symbol'!E$16,"",IF(C119=0,"",IF(OR(C119=$AM$1,C119=$BL$1,C120=$AM$1,C120=$BL$1,C121=$AM$1,C121=$BL$1),0,1)))</f>
        <v/>
      </c>
      <c r="BM119" s="2" t="str">
        <f>IF($A119&gt;='243way_Regular Symbol'!F$16,"",IF(D119=0,"",IF(OR(D119=$AM$1,D119=$BL$1,D120=$AM$1,D120=$BL$1,D121=$AM$1,D121=$BL$1),0,1)))</f>
        <v/>
      </c>
      <c r="BN119" s="2" t="str">
        <f>IF($A119&gt;='243way_Regular Symbol'!G$16,"",IF(E119=0,"",IF(OR(E119=$AM$1,E119=$BL$1,E120=$AM$1,E120=$BL$1,E121=$AM$1,E121=$BL$1),0,1)))</f>
        <v/>
      </c>
      <c r="BO119" s="128" t="str">
        <f>IF($A119&gt;='243way_Regular Symbol'!H$16,"",IF(F119=0,"",IF(OR(F119=$AM$1,F119=$BL$1,F120=$AM$1,F120=$BL$1,F121=$AM$1,F121=$BL$1),0,1)))</f>
        <v/>
      </c>
      <c r="BQ119" s="2" t="str">
        <f>IF($A119&gt;='243way_Regular Symbol'!D$16,"",IF(B119=0,"",IF(OR(B119=$BQ$1,B119=$BR$1,B120=$BQ$1,B120=$BR$1,B121=$BQ$1,B121=$BR$1),0,1)))</f>
        <v/>
      </c>
      <c r="BR119" s="2" t="str">
        <f>IF($A119&gt;='243way_Regular Symbol'!E$16,"",IF(C119=0,"",IF(OR(C119=$BQ$1,C119=$BR$1,C120=$BQ$1,C120=$BR$1,C121=$BQ$1,C121=$BR$1),0,1)))</f>
        <v/>
      </c>
      <c r="BS119" s="2" t="str">
        <f>IF($A119&gt;='243way_Regular Symbol'!F$16,"",IF(D119=0,"",IF(OR(D119=$BQ$1,D119=$BR$1,D120=$BQ$1,D120=$BR$1,D121=$BQ$1,D121=$BR$1),0,1)))</f>
        <v/>
      </c>
      <c r="BT119" s="2" t="str">
        <f>IF($A119&gt;='243way_Regular Symbol'!G$16,"",IF(E119=0,"",IF(OR(E119=$BQ$1,E119=$BR$1,E120=$BQ$1,E120=$BR$1,E121=$BQ$1,E121=$BR$1),0,1)))</f>
        <v/>
      </c>
      <c r="BU119" s="2" t="str">
        <f>IF($A119&gt;='243way_Regular Symbol'!H$16,"",IF(F119=0,"",IF(OR(F119=$BQ$1,F119=$BR$1,F120=$BQ$1,F120=$BR$1,F121=$BQ$1,F121=$BR$1),0,1)))</f>
        <v/>
      </c>
      <c r="BW119" s="2" t="str">
        <f>IF($A119&gt;='243way_Regular Symbol'!D$16,"",IF(B119=0,"",IF(OR(B119=$BW$1,B120=$BW$1,B121=$BW$1,B119=$BX$1,B120=$BX$1,B121=$BX$1),0,1)))</f>
        <v/>
      </c>
      <c r="BX119" s="2" t="str">
        <f>IF($A119&gt;='243way_Regular Symbol'!E$16,"",IF(C119=0,"",IF(OR(C119=$BW$1,C120=$BW$1,C121=$BW$1,C119=$BX$1,C120=$BX$1,C121=$BX$1),0,1)))</f>
        <v/>
      </c>
      <c r="BY119" s="2" t="str">
        <f>IF($A119&gt;='243way_Regular Symbol'!F$16,"",IF(D119=0,"",IF(OR(D119=$BW$1,D120=$BW$1,D121=$BW$1,D119=$BX$1,D120=$BX$1,D121=$BX$1),0,1)))</f>
        <v/>
      </c>
      <c r="BZ119" s="2" t="str">
        <f>IF($A119&gt;='243way_Regular Symbol'!G$16,"",IF(E119=0,"",IF(OR(E119=$BW$1,E120=$BW$1,E121=$BW$1,E119=$BX$1,E120=$BX$1,E121=$BX$1),0,1)))</f>
        <v/>
      </c>
      <c r="CA119" s="2" t="str">
        <f>IF($A119&gt;='243way_Regular Symbol'!H$16,"",IF(F119=0,"",IF(OR(F119=$BW$1,F120=$BW$1,F121=$BW$1,F119=$BX$1,F120=$BX$1,F121=$BX$1),0,1)))</f>
        <v/>
      </c>
      <c r="CC119" s="2" t="str">
        <f>IF($A119&gt;='243way_Regular Symbol'!D$16,"",IF(B119=0,"",IF(OR(B119=$BW$1,B120=$BW$1,B121=$BW$1,B119=$CD$1,B120=$CD$1,B121=$CD$1),0,1)))</f>
        <v/>
      </c>
      <c r="CD119" s="2" t="str">
        <f>IF($A119&gt;='243way_Regular Symbol'!E$16,"",IF(C119=0,"",IF(OR(C119=$BW$1,C120=$BW$1,C121=$BW$1,C119=$CD$1,C120=$CD$1,C121=$CD$1),0,1)))</f>
        <v/>
      </c>
      <c r="CE119" s="2" t="str">
        <f>IF($A119&gt;='243way_Regular Symbol'!F$16,"",IF(D119=0,"",IF(OR(D119=$BW$1,D120=$BW$1,D121=$BW$1,D119=$CD$1,D120=$CD$1,D121=$CD$1),0,1)))</f>
        <v/>
      </c>
      <c r="CF119" s="2" t="str">
        <f>IF($A119&gt;='243way_Regular Symbol'!G$16,"",IF(E119=0,"",IF(OR(E119=$BW$1,E120=$BW$1,E121=$BW$1,E119=$CD$1,E120=$CD$1,E121=$CD$1),0,1)))</f>
        <v/>
      </c>
      <c r="CG119" s="2" t="str">
        <f>IF($A119&gt;='243way_Regular Symbol'!H$16,"",IF(F119=0,"",IF(OR(F119=$BW$1,F120=$BW$1,F121=$BW$1,F119=$CD$1,F120=$CD$1,F121=$CD$1),0,1)))</f>
        <v/>
      </c>
      <c r="CI119" s="2" t="str">
        <f>IF($A119&gt;='243way_Regular Symbol'!D$16,"",IF(B119=0,"",IF(OR(B119=$BW$1,B120=$BW$1,B121=$BW$1,B119=$CJ$1,B120=$CJ$1,B121=$CJ$1),0,1)))</f>
        <v/>
      </c>
      <c r="CJ119" s="2" t="str">
        <f>IF($A119&gt;='243way_Regular Symbol'!E$16,"",IF(C119=0,"",IF(OR(C119=$BW$1,C120=$BW$1,C121=$BW$1,C119=$CJ$1,C120=$CJ$1,C121=$CJ$1),0,1)))</f>
        <v/>
      </c>
      <c r="CK119" s="2" t="str">
        <f>IF($A119&gt;='243way_Regular Symbol'!F$16,"",IF(D119=0,"",IF(OR(D119=$BW$1,D120=$BW$1,D121=$BW$1,D119=$CJ$1,D120=$CJ$1,D121=$CJ$1),0,1)))</f>
        <v/>
      </c>
      <c r="CL119" s="2" t="str">
        <f>IF($A119&gt;='243way_Regular Symbol'!G$16,"",IF(E119=0,"",IF(OR(E119=$BW$1,E120=$BW$1,E121=$BW$1,E119=$CJ$1,E120=$CJ$1,E121=$CJ$1),0,1)))</f>
        <v/>
      </c>
      <c r="CM119" s="2" t="str">
        <f>IF($A119&gt;='243way_Regular Symbol'!H$16,"",IF(F119=0,"",IF(OR(F119=$BW$1,F120=$BW$1,F121=$BW$1,F119=$CJ$1,F120=$CJ$1,F121=$CJ$1),0,1)))</f>
        <v/>
      </c>
      <c r="CO119" s="2" t="str">
        <f>IF($A119&gt;='243way_Regular Symbol'!D$16,"",IF(B119=0,"",IF(OR(B119=$BW$1,B120=$BW$1,B121=$BW$1,B119=$CP$1,B120=$CP$1,B121=$CP$1),0,1)))</f>
        <v/>
      </c>
      <c r="CP119" s="2" t="str">
        <f>IF($A119&gt;='243way_Regular Symbol'!E$16,"",IF(C119=0,"",IF(OR(C119=$BW$1,C120=$BW$1,C121=$BW$1,C119=$CP$1,C120=$CP$1,C121=$CP$1),0,1)))</f>
        <v/>
      </c>
      <c r="CQ119" s="2" t="str">
        <f>IF($A119&gt;='243way_Regular Symbol'!F$16,"",IF(D119=0,"",IF(OR(D119=$BW$1,D120=$BW$1,D121=$BW$1,D119=$CP$1,D120=$CP$1,D121=$CP$1),0,1)))</f>
        <v/>
      </c>
      <c r="CR119" s="2" t="str">
        <f>IF($A119&gt;='243way_Regular Symbol'!G$16,"",IF(E119=0,"",IF(OR(E119=$BW$1,E120=$BW$1,E121=$BW$1,E119=$CP$1,E120=$CP$1,E121=$CP$1),0,1)))</f>
        <v/>
      </c>
      <c r="CS119" s="2" t="str">
        <f>IF($A119&gt;='243way_Regular Symbol'!H$16,"",IF(F119=0,"",IF(OR(F119=$BW$1,F120=$BW$1,F121=$BW$1,F119=$CP$1,F120=$CP$1,F121=$CP$1),0,1)))</f>
        <v/>
      </c>
      <c r="CU119" s="2" t="str">
        <f>IF($A119&gt;='243way_Regular Symbol'!D$16,"",IF(B119=0,"",IF(OR(B119=$BW$1,B120=$BW$1,B121=$BW$1,B119=$CV$1,B120=$CV$1,B121=$CV$1),0,1)))</f>
        <v/>
      </c>
      <c r="CV119" s="2" t="str">
        <f>IF($A119&gt;='243way_Regular Symbol'!E$16,"",IF(C119=0,"",IF(OR(C119=$BW$1,C120=$BW$1,C121=$BW$1,C119=$CV$1,C120=$CV$1,C121=$CV$1),0,1)))</f>
        <v/>
      </c>
      <c r="CW119" s="2" t="str">
        <f>IF($A119&gt;='243way_Regular Symbol'!F$16,"",IF(D119=0,"",IF(OR(D119=$BW$1,D120=$BW$1,D121=$BW$1,D119=$CV$1,D120=$CV$1,D121=$CV$1),0,1)))</f>
        <v/>
      </c>
      <c r="CX119" s="2" t="str">
        <f>IF($A119&gt;='243way_Regular Symbol'!G$16,"",IF(E119=0,"",IF(OR(E119=$BW$1,E120=$BW$1,E121=$BW$1,E119=$CV$1,E120=$CV$1,E121=$CV$1),0,1)))</f>
        <v/>
      </c>
      <c r="CY119" s="2" t="str">
        <f>IF($A119&gt;='243way_Regular Symbol'!H$16,"",IF(F119=0,"",IF(OR(F119=$BW$1,F120=$BW$1,F121=$BW$1,F119=$CV$1,F120=$CV$1,F121=$CV$1),0,1)))</f>
        <v/>
      </c>
    </row>
    <row r="120" spans="1:103">
      <c r="A120" s="341">
        <f>IF('243way_Regular Symbol'!L119="","",'243way_Regular Symbol'!L119)</f>
        <v>116</v>
      </c>
      <c r="B120" s="184" t="str">
        <f>IF('243way_Regular Symbol'!M119="",
IF($A120-'243way_Regular Symbol'!D$16&gt;='243way_RegularＸ_W()'!B$2-1,"",VLOOKUP($A120-'243way_Regular Symbol'!D$16,'243way_Regular Symbol'!$L$3:$Q$250,'243way_RegularＸ_W()'!B$3+1,FALSE)),
'243way_Regular Symbol'!M119)</f>
        <v/>
      </c>
      <c r="C120" s="184" t="str">
        <f>IF('243way_Regular Symbol'!N119="",
IF($A120-'243way_Regular Symbol'!E$16&gt;='243way_RegularＸ_W()'!C$2-1,"",VLOOKUP($A120-'243way_Regular Symbol'!E$16,'243way_Regular Symbol'!$L$3:$Q$250,'243way_RegularＸ_W()'!C$3+1,FALSE)),
'243way_Regular Symbol'!N119)</f>
        <v/>
      </c>
      <c r="D120" s="184" t="str">
        <f>IF('243way_Regular Symbol'!O119="",
IF($A120-'243way_Regular Symbol'!F$16&gt;='243way_RegularＸ_W()'!D$2-1,"",VLOOKUP($A120-'243way_Regular Symbol'!F$16,'243way_Regular Symbol'!$L$3:$Q$250,'243way_RegularＸ_W()'!D$3+1,FALSE)),
'243way_Regular Symbol'!O119)</f>
        <v/>
      </c>
      <c r="E120" s="184" t="str">
        <f>IF('243way_Regular Symbol'!P119="",
IF($A120-'243way_Regular Symbol'!G$16&gt;='243way_RegularＸ_W()'!E$2-1,"",VLOOKUP($A120-'243way_Regular Symbol'!G$16,'243way_Regular Symbol'!$L$3:$Q$250,'243way_RegularＸ_W()'!E$3+1,FALSE)),
'243way_Regular Symbol'!P119)</f>
        <v/>
      </c>
      <c r="F120" s="184" t="str">
        <f>IF('243way_Regular Symbol'!Q119="",
IF($A120-'243way_Regular Symbol'!H$16&gt;='243way_RegularＸ_W()'!F$2-1,"",VLOOKUP($A120-'243way_Regular Symbol'!H$16,'243way_Regular Symbol'!$L$3:$Q$250,'243way_RegularＸ_W()'!F$3+1,FALSE)),
'243way_Regular Symbol'!Q119)</f>
        <v/>
      </c>
      <c r="O120" s="342" t="str">
        <f>IF($A120&gt;='243way_Regular Symbol'!D$16,"",IF(B120=0,"",IF(OR(B120=$O$1,B120=$P$1,B121=$O$1,B121=$P$1,B122=$O$1,B122=$P$1),0,1)))</f>
        <v/>
      </c>
      <c r="P120" s="2" t="str">
        <f>IF($A120&gt;='243way_Regular Symbol'!E$16,"",IF(C120=0,"",IF(OR(C120=$O$1,C120=$P$1,C121=$O$1,C121=$P$1,C122=$O$1,C122=$P$1),0,1)))</f>
        <v/>
      </c>
      <c r="Q120" s="2" t="str">
        <f>IF($A120&gt;='243way_Regular Symbol'!F$16,"",IF(D120=0,"",IF(OR(D120=$O$1,D120=$P$1,D121=$O$1,D121=$P$1,D122=$O$1,D122=$P$1),0,1)))</f>
        <v/>
      </c>
      <c r="R120" s="2" t="str">
        <f>IF($A120&gt;='243way_Regular Symbol'!G$16,"",IF(E120=0,"",IF(OR(E120=$O$1,E120=$P$1,E121=$O$1,E121=$P$1,E122=$O$1,E122=$P$1),0,1)))</f>
        <v/>
      </c>
      <c r="S120" s="128" t="str">
        <f>IF($A120&gt;='243way_Regular Symbol'!H$16,"",IF(F120=0,"",IF(OR(F120=$O$1,F120=$P$1,F121=$O$1,F121=$P$1,F122=$O$1,F122=$P$1),0,1)))</f>
        <v/>
      </c>
      <c r="U120" s="342" t="str">
        <f>IF($A120&gt;='243way_Regular Symbol'!D$16,"",IF(B120=0,"",IF(OR(B120=$U$1,B120=$V$1,B121=$U$1,B121=$V$1,B122=$U$1,B122=$V$1),0,1)))</f>
        <v/>
      </c>
      <c r="V120" s="2" t="str">
        <f>IF($A120&gt;='243way_Regular Symbol'!E$16,"",IF(C120=0,"",IF(OR(C120=$U$1,C120=$V$1,C121=$U$1,C121=$V$1,C122=$U$1,C122=$V$1),0,1)))</f>
        <v/>
      </c>
      <c r="W120" s="2" t="str">
        <f>IF($A120&gt;='243way_Regular Symbol'!F$16,"",IF(D120=0,"",IF(OR(D120=$U$1,D120=$V$1,D121=$U$1,D121=$V$1,D122=$U$1,D122=$V$1),0,1)))</f>
        <v/>
      </c>
      <c r="X120" s="2" t="str">
        <f>IF($A120&gt;='243way_Regular Symbol'!G$16,"",IF(E120=0,"",IF(OR(E120=$U$1,E120=$V$1,E121=$U$1,E121=$V$1,E122=$U$1,E122=$V$1),0,1)))</f>
        <v/>
      </c>
      <c r="Y120" s="128" t="str">
        <f>IF($A120&gt;='243way_Regular Symbol'!H$16,"",IF(F120=0,"",IF(OR(F120=$U$1,F120=$V$1,F121=$U$1,F121=$V$1,F122=$U$1,F122=$V$1),0,1)))</f>
        <v/>
      </c>
      <c r="AA120" s="342" t="str">
        <f>IF($A120&gt;='243way_Regular Symbol'!D$16,"",IF(B120=0,"",IF(OR(B120=$AA$1,B120=$AB$1,B121=$AA$1,B121=$AB$1,B122=$AA$1,,B122=$AB$1),0,1)))</f>
        <v/>
      </c>
      <c r="AB120" s="2" t="str">
        <f>IF($A120&gt;='243way_Regular Symbol'!E$16,"",IF(C120=0,"",IF(OR(C120=$AA$1,C120=$AB$1,C121=$AA$1,C121=$AB$1,C122=$AA$1,,C122=$AB$1),0,1)))</f>
        <v/>
      </c>
      <c r="AC120" s="2" t="str">
        <f>IF($A120&gt;='243way_Regular Symbol'!F$16,"",IF(D120=0,"",IF(OR(D120=$AA$1,D120=$AB$1,D121=$AA$1,D121=$AB$1,D122=$AA$1,,D122=$AB$1),0,1)))</f>
        <v/>
      </c>
      <c r="AD120" s="2" t="str">
        <f>IF($A120&gt;='243way_Regular Symbol'!G$16,"",IF(E120=0,"",IF(OR(E120=$AA$1,E120=$AB$1,E121=$AA$1,E121=$AB$1,E122=$AA$1,,E122=$AB$1),0,1)))</f>
        <v/>
      </c>
      <c r="AE120" s="128" t="str">
        <f>IF($A120&gt;='243way_Regular Symbol'!H$16,"",IF(F120=0,"",IF(OR(F120=$AA$1,F120=$AB$1,F121=$AA$1,F121=$AB$1,F122=$AA$1,,F122=$AB$1),0,1)))</f>
        <v/>
      </c>
      <c r="AG120" s="342" t="str">
        <f>IF($A120&gt;='243way_Regular Symbol'!D$16,"",IF(B120=0,"",IF(OR(B120=$AG$1,B120=$AH$1,B121=$AG$1,B121=$AH$1,B122=$AG$1,B122=$AH$1),0,1)))</f>
        <v/>
      </c>
      <c r="AH120" s="2" t="str">
        <f>IF($A120&gt;='243way_Regular Symbol'!E$16,"",IF(C120=0,"",IF(OR(C120=$AG$1,C120=$AH$1,C121=$AG$1,C121=$AH$1,C122=$AG$1,C122=$AH$1),0,1)))</f>
        <v/>
      </c>
      <c r="AI120" s="2" t="str">
        <f>IF($A120&gt;='243way_Regular Symbol'!F$16,"",IF(D120=0,"",IF(OR(D120=$AG$1,D120=$AH$1,D121=$AG$1,D121=$AH$1,D122=$AG$1,D122=$AH$1),0,1)))</f>
        <v/>
      </c>
      <c r="AJ120" s="2" t="str">
        <f>IF($A120&gt;='243way_Regular Symbol'!G$16,"",IF(E120=0,"",IF(OR(E120=$AG$1,E120=$AH$1,E121=$AG$1,E121=$AH$1,E122=$AG$1,E122=$AH$1),0,1)))</f>
        <v/>
      </c>
      <c r="AK120" s="128" t="str">
        <f>IF($A120&gt;='243way_Regular Symbol'!H$16,"",IF(F120=0,"",IF(OR(F120=$AG$1,F120=$AH$1,F121=$AG$1,F121=$AH$1,F122=$AG$1,F122=$AH$1),0,1)))</f>
        <v/>
      </c>
      <c r="AM120" s="342" t="str">
        <f>IF($A120&gt;='243way_Regular Symbol'!D$16,"",IF(B120=0,"",IF(OR(B120=$AM$1,B120=$AN$1,B121=$AM$1,B121=$AN$1,B122=$AM$1,B122=$AN$1),0,1)))</f>
        <v/>
      </c>
      <c r="AN120" s="2" t="str">
        <f>IF($A120&gt;='243way_Regular Symbol'!E$16,"",IF(C120=0,"",IF(OR(C120=$AM$1,C120=$AN$1,C121=$AM$1,C121=$AN$1,C122=$AM$1,C122=$AN$1),0,1)))</f>
        <v/>
      </c>
      <c r="AO120" s="2" t="str">
        <f>IF($A120&gt;='243way_Regular Symbol'!F$16,"",IF(D120=0,"",IF(OR(D120=$AM$1,D120=$AN$1,D121=$AM$1,D121=$AN$1,D122=$AM$1,D122=$AN$1),0,1)))</f>
        <v/>
      </c>
      <c r="AP120" s="2" t="str">
        <f>IF($A120&gt;='243way_Regular Symbol'!G$16,"",IF(E120=0,"",IF(OR(E120=$AM$1,E120=$AN$1,E121=$AM$1,E121=$AN$1,E122=$AM$1,E122=$AN$1),0,1)))</f>
        <v/>
      </c>
      <c r="AQ120" s="128" t="str">
        <f>IF($A120&gt;='243way_Regular Symbol'!H$16,"",IF(F120=0,"",IF(OR(F120=$AM$1,F120=$AN$1,F121=$AM$1,F121=$AN$1,F122=$AM$1,F122=$AN$1),0,1)))</f>
        <v/>
      </c>
      <c r="AS120" s="342" t="str">
        <f>IF($A120&gt;='243way_Regular Symbol'!D$16,"",IF(B120=0,"",IF(OR(B120=$AM$1,B120=$AT$1,B121=$AM$1,B121=$AT$1,B122=$AM$1,B122=$AT$1),0,1)))</f>
        <v/>
      </c>
      <c r="AT120" s="2" t="str">
        <f>IF($A120&gt;='243way_Regular Symbol'!E$16,"",IF(C120=0,"",IF(OR(C120=$AM$1,C120=$AT$1,C121=$AM$1,C121=$AT$1,C122=$AM$1,C122=$AT$1),0,1)))</f>
        <v/>
      </c>
      <c r="AU120" s="2" t="str">
        <f>IF($A120&gt;='243way_Regular Symbol'!F$16,"",IF(D120=0,"",IF(OR(D120=$AM$1,D120=$AT$1,D121=$AM$1,D121=$AT$1,D122=$AM$1,D122=$AT$1),0,1)))</f>
        <v/>
      </c>
      <c r="AV120" s="2" t="str">
        <f>IF($A120&gt;='243way_Regular Symbol'!G$16,"",IF(E120=0,"",IF(OR(E120=$AM$1,E120=$AT$1,E121=$AM$1,E121=$AT$1,E122=$AM$1,E122=$AT$1),0,1)))</f>
        <v/>
      </c>
      <c r="AW120" s="128" t="str">
        <f>IF($A120&gt;='243way_Regular Symbol'!H$16,"",IF(F120=0,"",IF(OR(F120=$AM$1,F120=$AT$1,F121=$AM$1,F121=$AT$1,F122=$AM$1,F122=$AT$1),0,1)))</f>
        <v/>
      </c>
      <c r="AY120" s="342"/>
      <c r="AZ120" s="2"/>
      <c r="BA120" s="2" t="str">
        <f>IF($A120&gt;='243way_Regular Symbol'!F$16,"",COUNTIF(D120:D122,$AZ$1))</f>
        <v/>
      </c>
      <c r="BB120" s="2" t="str">
        <f>IF($A120&gt;='243way_Regular Symbol'!G$16,"",COUNTIF(E120:E122,$AZ$1))</f>
        <v/>
      </c>
      <c r="BC120" s="2" t="str">
        <f>IF($A120&gt;='243way_Regular Symbol'!H$16,"",COUNTIF(F120:F122,$AZ$1))</f>
        <v/>
      </c>
      <c r="BE120" s="342" t="str">
        <f>IF($A120&gt;='243way_Regular Symbol'!D$16,"",IF(B120=0,"",IF(OR(B120=$AM$1,B120=$BF$1,B121=$AM$1,B121=$BF$1,B122=$AM$1,B122=$BF$1),1,0)))</f>
        <v/>
      </c>
      <c r="BF120" s="342" t="str">
        <f>IF($A120&gt;='243way_Regular Symbol'!E$16,"",IF(C120=0,"",IF(OR(C120=$AM$1,C120=$BF$1,C121=$AM$1,C121=$BF$1,C122=$AM$1,C122=$BF$1),1,0)))</f>
        <v/>
      </c>
      <c r="BG120" s="342" t="str">
        <f>IF($A120&gt;='243way_Regular Symbol'!F$16,"",IF(D120=0,"",IF(OR(D120=$AM$1,D120=$BF$1,D121=$AM$1,D121=$BF$1,D122=$AM$1,D122=$BF$1),1,0)))</f>
        <v/>
      </c>
      <c r="BH120" s="342" t="str">
        <f>IF($A120&gt;='243way_Regular Symbol'!G$16,"",IF(E120=0,"",IF(OR(E120=$AM$1,E120=$BF$1,E121=$AM$1,E121=$BF$1,E122=$AM$1,E122=$BF$1),1,0)))</f>
        <v/>
      </c>
      <c r="BI120" s="342" t="str">
        <f>IF($A120&gt;='243way_Regular Symbol'!H$16,"",IF(F120=0,"",IF(OR(F120=$AM$1,F120=$BF$1,F121=$AM$1,F121=$BF$1,F122=$AM$1,F122=$BF$1),1,0)))</f>
        <v/>
      </c>
      <c r="BK120" s="342" t="str">
        <f>IF($A120&gt;='243way_Regular Symbol'!D$16,"",IF(B120=0,"",IF(OR(B120=$AM$1,B120=$BL$1,B121=$AM$1,B121=$BL$1,B122=$AM$1,B122=$BL$1),0,1)))</f>
        <v/>
      </c>
      <c r="BL120" s="2" t="str">
        <f>IF($A120&gt;='243way_Regular Symbol'!E$16,"",IF(C120=0,"",IF(OR(C120=$AM$1,C120=$BL$1,C121=$AM$1,C121=$BL$1,C122=$AM$1,C122=$BL$1),0,1)))</f>
        <v/>
      </c>
      <c r="BM120" s="2" t="str">
        <f>IF($A120&gt;='243way_Regular Symbol'!F$16,"",IF(D120=0,"",IF(OR(D120=$AM$1,D120=$BL$1,D121=$AM$1,D121=$BL$1,D122=$AM$1,D122=$BL$1),0,1)))</f>
        <v/>
      </c>
      <c r="BN120" s="2" t="str">
        <f>IF($A120&gt;='243way_Regular Symbol'!G$16,"",IF(E120=0,"",IF(OR(E120=$AM$1,E120=$BL$1,E121=$AM$1,E121=$BL$1,E122=$AM$1,E122=$BL$1),0,1)))</f>
        <v/>
      </c>
      <c r="BO120" s="128" t="str">
        <f>IF($A120&gt;='243way_Regular Symbol'!H$16,"",IF(F120=0,"",IF(OR(F120=$AM$1,F120=$BL$1,F121=$AM$1,F121=$BL$1,F122=$AM$1,F122=$BL$1),0,1)))</f>
        <v/>
      </c>
      <c r="BQ120" s="2" t="str">
        <f>IF($A120&gt;='243way_Regular Symbol'!D$16,"",IF(B120=0,"",IF(OR(B120=$BQ$1,B120=$BR$1,B121=$BQ$1,B121=$BR$1,B122=$BQ$1,B122=$BR$1),0,1)))</f>
        <v/>
      </c>
      <c r="BR120" s="2" t="str">
        <f>IF($A120&gt;='243way_Regular Symbol'!E$16,"",IF(C120=0,"",IF(OR(C120=$BQ$1,C120=$BR$1,C121=$BQ$1,C121=$BR$1,C122=$BQ$1,C122=$BR$1),0,1)))</f>
        <v/>
      </c>
      <c r="BS120" s="2" t="str">
        <f>IF($A120&gt;='243way_Regular Symbol'!F$16,"",IF(D120=0,"",IF(OR(D120=$BQ$1,D120=$BR$1,D121=$BQ$1,D121=$BR$1,D122=$BQ$1,D122=$BR$1),0,1)))</f>
        <v/>
      </c>
      <c r="BT120" s="2" t="str">
        <f>IF($A120&gt;='243way_Regular Symbol'!G$16,"",IF(E120=0,"",IF(OR(E120=$BQ$1,E120=$BR$1,E121=$BQ$1,E121=$BR$1,E122=$BQ$1,E122=$BR$1),0,1)))</f>
        <v/>
      </c>
      <c r="BU120" s="2" t="str">
        <f>IF($A120&gt;='243way_Regular Symbol'!H$16,"",IF(F120=0,"",IF(OR(F120=$BQ$1,F120=$BR$1,F121=$BQ$1,F121=$BR$1,F122=$BQ$1,F122=$BR$1),0,1)))</f>
        <v/>
      </c>
      <c r="BW120" s="2" t="str">
        <f>IF($A120&gt;='243way_Regular Symbol'!D$16,"",IF(B120=0,"",IF(OR(B120=$BW$1,B121=$BW$1,B122=$BW$1,B120=$BX$1,B121=$BX$1,B122=$BX$1),0,1)))</f>
        <v/>
      </c>
      <c r="BX120" s="2" t="str">
        <f>IF($A120&gt;='243way_Regular Symbol'!E$16,"",IF(C120=0,"",IF(OR(C120=$BW$1,C121=$BW$1,C122=$BW$1,C120=$BX$1,C121=$BX$1,C122=$BX$1),0,1)))</f>
        <v/>
      </c>
      <c r="BY120" s="2" t="str">
        <f>IF($A120&gt;='243way_Regular Symbol'!F$16,"",IF(D120=0,"",IF(OR(D120=$BW$1,D121=$BW$1,D122=$BW$1,D120=$BX$1,D121=$BX$1,D122=$BX$1),0,1)))</f>
        <v/>
      </c>
      <c r="BZ120" s="2" t="str">
        <f>IF($A120&gt;='243way_Regular Symbol'!G$16,"",IF(E120=0,"",IF(OR(E120=$BW$1,E121=$BW$1,E122=$BW$1,E120=$BX$1,E121=$BX$1,E122=$BX$1),0,1)))</f>
        <v/>
      </c>
      <c r="CA120" s="2" t="str">
        <f>IF($A120&gt;='243way_Regular Symbol'!H$16,"",IF(F120=0,"",IF(OR(F120=$BW$1,F121=$BW$1,F122=$BW$1,F120=$BX$1,F121=$BX$1,F122=$BX$1),0,1)))</f>
        <v/>
      </c>
      <c r="CC120" s="2" t="str">
        <f>IF($A120&gt;='243way_Regular Symbol'!D$16,"",IF(B120=0,"",IF(OR(B120=$BW$1,B121=$BW$1,B122=$BW$1,B120=$CD$1,B121=$CD$1,B122=$CD$1),0,1)))</f>
        <v/>
      </c>
      <c r="CD120" s="2" t="str">
        <f>IF($A120&gt;='243way_Regular Symbol'!E$16,"",IF(C120=0,"",IF(OR(C120=$BW$1,C121=$BW$1,C122=$BW$1,C120=$CD$1,C121=$CD$1,C122=$CD$1),0,1)))</f>
        <v/>
      </c>
      <c r="CE120" s="2" t="str">
        <f>IF($A120&gt;='243way_Regular Symbol'!F$16,"",IF(D120=0,"",IF(OR(D120=$BW$1,D121=$BW$1,D122=$BW$1,D120=$CD$1,D121=$CD$1,D122=$CD$1),0,1)))</f>
        <v/>
      </c>
      <c r="CF120" s="2" t="str">
        <f>IF($A120&gt;='243way_Regular Symbol'!G$16,"",IF(E120=0,"",IF(OR(E120=$BW$1,E121=$BW$1,E122=$BW$1,E120=$CD$1,E121=$CD$1,E122=$CD$1),0,1)))</f>
        <v/>
      </c>
      <c r="CG120" s="2" t="str">
        <f>IF($A120&gt;='243way_Regular Symbol'!H$16,"",IF(F120=0,"",IF(OR(F120=$BW$1,F121=$BW$1,F122=$BW$1,F120=$CD$1,F121=$CD$1,F122=$CD$1),0,1)))</f>
        <v/>
      </c>
      <c r="CI120" s="2" t="str">
        <f>IF($A120&gt;='243way_Regular Symbol'!D$16,"",IF(B120=0,"",IF(OR(B120=$BW$1,B121=$BW$1,B122=$BW$1,B120=$CJ$1,B121=$CJ$1,B122=$CJ$1),0,1)))</f>
        <v/>
      </c>
      <c r="CJ120" s="2" t="str">
        <f>IF($A120&gt;='243way_Regular Symbol'!E$16,"",IF(C120=0,"",IF(OR(C120=$BW$1,C121=$BW$1,C122=$BW$1,C120=$CJ$1,C121=$CJ$1,C122=$CJ$1),0,1)))</f>
        <v/>
      </c>
      <c r="CK120" s="2" t="str">
        <f>IF($A120&gt;='243way_Regular Symbol'!F$16,"",IF(D120=0,"",IF(OR(D120=$BW$1,D121=$BW$1,D122=$BW$1,D120=$CJ$1,D121=$CJ$1,D122=$CJ$1),0,1)))</f>
        <v/>
      </c>
      <c r="CL120" s="2" t="str">
        <f>IF($A120&gt;='243way_Regular Symbol'!G$16,"",IF(E120=0,"",IF(OR(E120=$BW$1,E121=$BW$1,E122=$BW$1,E120=$CJ$1,E121=$CJ$1,E122=$CJ$1),0,1)))</f>
        <v/>
      </c>
      <c r="CM120" s="2" t="str">
        <f>IF($A120&gt;='243way_Regular Symbol'!H$16,"",IF(F120=0,"",IF(OR(F120=$BW$1,F121=$BW$1,F122=$BW$1,F120=$CJ$1,F121=$CJ$1,F122=$CJ$1),0,1)))</f>
        <v/>
      </c>
      <c r="CO120" s="2" t="str">
        <f>IF($A120&gt;='243way_Regular Symbol'!D$16,"",IF(B120=0,"",IF(OR(B120=$BW$1,B121=$BW$1,B122=$BW$1,B120=$CP$1,B121=$CP$1,B122=$CP$1),0,1)))</f>
        <v/>
      </c>
      <c r="CP120" s="2" t="str">
        <f>IF($A120&gt;='243way_Regular Symbol'!E$16,"",IF(C120=0,"",IF(OR(C120=$BW$1,C121=$BW$1,C122=$BW$1,C120=$CP$1,C121=$CP$1,C122=$CP$1),0,1)))</f>
        <v/>
      </c>
      <c r="CQ120" s="2" t="str">
        <f>IF($A120&gt;='243way_Regular Symbol'!F$16,"",IF(D120=0,"",IF(OR(D120=$BW$1,D121=$BW$1,D122=$BW$1,D120=$CP$1,D121=$CP$1,D122=$CP$1),0,1)))</f>
        <v/>
      </c>
      <c r="CR120" s="2" t="str">
        <f>IF($A120&gt;='243way_Regular Symbol'!G$16,"",IF(E120=0,"",IF(OR(E120=$BW$1,E121=$BW$1,E122=$BW$1,E120=$CP$1,E121=$CP$1,E122=$CP$1),0,1)))</f>
        <v/>
      </c>
      <c r="CS120" s="2" t="str">
        <f>IF($A120&gt;='243way_Regular Symbol'!H$16,"",IF(F120=0,"",IF(OR(F120=$BW$1,F121=$BW$1,F122=$BW$1,F120=$CP$1,F121=$CP$1,F122=$CP$1),0,1)))</f>
        <v/>
      </c>
      <c r="CU120" s="2" t="str">
        <f>IF($A120&gt;='243way_Regular Symbol'!D$16,"",IF(B120=0,"",IF(OR(B120=$BW$1,B121=$BW$1,B122=$BW$1,B120=$CV$1,B121=$CV$1,B122=$CV$1),0,1)))</f>
        <v/>
      </c>
      <c r="CV120" s="2" t="str">
        <f>IF($A120&gt;='243way_Regular Symbol'!E$16,"",IF(C120=0,"",IF(OR(C120=$BW$1,C121=$BW$1,C122=$BW$1,C120=$CV$1,C121=$CV$1,C122=$CV$1),0,1)))</f>
        <v/>
      </c>
      <c r="CW120" s="2" t="str">
        <f>IF($A120&gt;='243way_Regular Symbol'!F$16,"",IF(D120=0,"",IF(OR(D120=$BW$1,D121=$BW$1,D122=$BW$1,D120=$CV$1,D121=$CV$1,D122=$CV$1),0,1)))</f>
        <v/>
      </c>
      <c r="CX120" s="2" t="str">
        <f>IF($A120&gt;='243way_Regular Symbol'!G$16,"",IF(E120=0,"",IF(OR(E120=$BW$1,E121=$BW$1,E122=$BW$1,E120=$CV$1,E121=$CV$1,E122=$CV$1),0,1)))</f>
        <v/>
      </c>
      <c r="CY120" s="2" t="str">
        <f>IF($A120&gt;='243way_Regular Symbol'!H$16,"",IF(F120=0,"",IF(OR(F120=$BW$1,F121=$BW$1,F122=$BW$1,F120=$CV$1,F121=$CV$1,F122=$CV$1),0,1)))</f>
        <v/>
      </c>
    </row>
    <row r="121" spans="1:103">
      <c r="A121" s="341">
        <f>IF('243way_Regular Symbol'!L120="","",'243way_Regular Symbol'!L120)</f>
        <v>117</v>
      </c>
      <c r="B121" s="184" t="str">
        <f>IF('243way_Regular Symbol'!M120="",
IF($A121-'243way_Regular Symbol'!D$16&gt;='243way_RegularＸ_W()'!B$2-1,"",VLOOKUP($A121-'243way_Regular Symbol'!D$16,'243way_Regular Symbol'!$L$3:$Q$250,'243way_RegularＸ_W()'!B$3+1,FALSE)),
'243way_Regular Symbol'!M120)</f>
        <v/>
      </c>
      <c r="C121" s="184" t="str">
        <f>IF('243way_Regular Symbol'!N120="",
IF($A121-'243way_Regular Symbol'!E$16&gt;='243way_RegularＸ_W()'!C$2-1,"",VLOOKUP($A121-'243way_Regular Symbol'!E$16,'243way_Regular Symbol'!$L$3:$Q$250,'243way_RegularＸ_W()'!C$3+1,FALSE)),
'243way_Regular Symbol'!N120)</f>
        <v/>
      </c>
      <c r="D121" s="184" t="str">
        <f>IF('243way_Regular Symbol'!O120="",
IF($A121-'243way_Regular Symbol'!F$16&gt;='243way_RegularＸ_W()'!D$2-1,"",VLOOKUP($A121-'243way_Regular Symbol'!F$16,'243way_Regular Symbol'!$L$3:$Q$250,'243way_RegularＸ_W()'!D$3+1,FALSE)),
'243way_Regular Symbol'!O120)</f>
        <v/>
      </c>
      <c r="E121" s="184" t="str">
        <f>IF('243way_Regular Symbol'!P120="",
IF($A121-'243way_Regular Symbol'!G$16&gt;='243way_RegularＸ_W()'!E$2-1,"",VLOOKUP($A121-'243way_Regular Symbol'!G$16,'243way_Regular Symbol'!$L$3:$Q$250,'243way_RegularＸ_W()'!E$3+1,FALSE)),
'243way_Regular Symbol'!P120)</f>
        <v/>
      </c>
      <c r="F121" s="184" t="str">
        <f>IF('243way_Regular Symbol'!Q120="",
IF($A121-'243way_Regular Symbol'!H$16&gt;='243way_RegularＸ_W()'!F$2-1,"",VLOOKUP($A121-'243way_Regular Symbol'!H$16,'243way_Regular Symbol'!$L$3:$Q$250,'243way_RegularＸ_W()'!F$3+1,FALSE)),
'243way_Regular Symbol'!Q120)</f>
        <v/>
      </c>
      <c r="O121" s="342" t="str">
        <f>IF($A121&gt;='243way_Regular Symbol'!D$16,"",IF(B121=0,"",IF(OR(B121=$O$1,B121=$P$1,B122=$O$1,B122=$P$1,B123=$O$1,B123=$P$1),0,1)))</f>
        <v/>
      </c>
      <c r="P121" s="2" t="str">
        <f>IF($A121&gt;='243way_Regular Symbol'!E$16,"",IF(C121=0,"",IF(OR(C121=$O$1,C121=$P$1,C122=$O$1,C122=$P$1,C123=$O$1,C123=$P$1),0,1)))</f>
        <v/>
      </c>
      <c r="Q121" s="2" t="str">
        <f>IF($A121&gt;='243way_Regular Symbol'!F$16,"",IF(D121=0,"",IF(OR(D121=$O$1,D121=$P$1,D122=$O$1,D122=$P$1,D123=$O$1,D123=$P$1),0,1)))</f>
        <v/>
      </c>
      <c r="R121" s="2" t="str">
        <f>IF($A121&gt;='243way_Regular Symbol'!G$16,"",IF(E121=0,"",IF(OR(E121=$O$1,E121=$P$1,E122=$O$1,E122=$P$1,E123=$O$1,E123=$P$1),0,1)))</f>
        <v/>
      </c>
      <c r="S121" s="128" t="str">
        <f>IF($A121&gt;='243way_Regular Symbol'!H$16,"",IF(F121=0,"",IF(OR(F121=$O$1,F121=$P$1,F122=$O$1,F122=$P$1,F123=$O$1,F123=$P$1),0,1)))</f>
        <v/>
      </c>
      <c r="U121" s="342" t="str">
        <f>IF($A121&gt;='243way_Regular Symbol'!D$16,"",IF(B121=0,"",IF(OR(B121=$U$1,B121=$V$1,B122=$U$1,B122=$V$1,B123=$U$1,B123=$V$1),0,1)))</f>
        <v/>
      </c>
      <c r="V121" s="2" t="str">
        <f>IF($A121&gt;='243way_Regular Symbol'!E$16,"",IF(C121=0,"",IF(OR(C121=$U$1,C121=$V$1,C122=$U$1,C122=$V$1,C123=$U$1,C123=$V$1),0,1)))</f>
        <v/>
      </c>
      <c r="W121" s="2" t="str">
        <f>IF($A121&gt;='243way_Regular Symbol'!F$16,"",IF(D121=0,"",IF(OR(D121=$U$1,D121=$V$1,D122=$U$1,D122=$V$1,D123=$U$1,D123=$V$1),0,1)))</f>
        <v/>
      </c>
      <c r="X121" s="2" t="str">
        <f>IF($A121&gt;='243way_Regular Symbol'!G$16,"",IF(E121=0,"",IF(OR(E121=$U$1,E121=$V$1,E122=$U$1,E122=$V$1,E123=$U$1,E123=$V$1),0,1)))</f>
        <v/>
      </c>
      <c r="Y121" s="128" t="str">
        <f>IF($A121&gt;='243way_Regular Symbol'!H$16,"",IF(F121=0,"",IF(OR(F121=$U$1,F121=$V$1,F122=$U$1,F122=$V$1,F123=$U$1,F123=$V$1),0,1)))</f>
        <v/>
      </c>
      <c r="AA121" s="342" t="str">
        <f>IF($A121&gt;='243way_Regular Symbol'!D$16,"",IF(B121=0,"",IF(OR(B121=$AA$1,B121=$AB$1,B122=$AA$1,B122=$AB$1,B123=$AA$1,,B123=$AB$1),0,1)))</f>
        <v/>
      </c>
      <c r="AB121" s="2" t="str">
        <f>IF($A121&gt;='243way_Regular Symbol'!E$16,"",IF(C121=0,"",IF(OR(C121=$AA$1,C121=$AB$1,C122=$AA$1,C122=$AB$1,C123=$AA$1,,C123=$AB$1),0,1)))</f>
        <v/>
      </c>
      <c r="AC121" s="2" t="str">
        <f>IF($A121&gt;='243way_Regular Symbol'!F$16,"",IF(D121=0,"",IF(OR(D121=$AA$1,D121=$AB$1,D122=$AA$1,D122=$AB$1,D123=$AA$1,,D123=$AB$1),0,1)))</f>
        <v/>
      </c>
      <c r="AD121" s="2" t="str">
        <f>IF($A121&gt;='243way_Regular Symbol'!G$16,"",IF(E121=0,"",IF(OR(E121=$AA$1,E121=$AB$1,E122=$AA$1,E122=$AB$1,E123=$AA$1,,E123=$AB$1),0,1)))</f>
        <v/>
      </c>
      <c r="AE121" s="128" t="str">
        <f>IF($A121&gt;='243way_Regular Symbol'!H$16,"",IF(F121=0,"",IF(OR(F121=$AA$1,F121=$AB$1,F122=$AA$1,F122=$AB$1,F123=$AA$1,,F123=$AB$1),0,1)))</f>
        <v/>
      </c>
      <c r="AG121" s="342" t="str">
        <f>IF($A121&gt;='243way_Regular Symbol'!D$16,"",IF(B121=0,"",IF(OR(B121=$AG$1,B121=$AH$1,B122=$AG$1,B122=$AH$1,B123=$AG$1,B123=$AH$1),0,1)))</f>
        <v/>
      </c>
      <c r="AH121" s="2" t="str">
        <f>IF($A121&gt;='243way_Regular Symbol'!E$16,"",IF(C121=0,"",IF(OR(C121=$AG$1,C121=$AH$1,C122=$AG$1,C122=$AH$1,C123=$AG$1,C123=$AH$1),0,1)))</f>
        <v/>
      </c>
      <c r="AI121" s="2" t="str">
        <f>IF($A121&gt;='243way_Regular Symbol'!F$16,"",IF(D121=0,"",IF(OR(D121=$AG$1,D121=$AH$1,D122=$AG$1,D122=$AH$1,D123=$AG$1,D123=$AH$1),0,1)))</f>
        <v/>
      </c>
      <c r="AJ121" s="2" t="str">
        <f>IF($A121&gt;='243way_Regular Symbol'!G$16,"",IF(E121=0,"",IF(OR(E121=$AG$1,E121=$AH$1,E122=$AG$1,E122=$AH$1,E123=$AG$1,E123=$AH$1),0,1)))</f>
        <v/>
      </c>
      <c r="AK121" s="128" t="str">
        <f>IF($A121&gt;='243way_Regular Symbol'!H$16,"",IF(F121=0,"",IF(OR(F121=$AG$1,F121=$AH$1,F122=$AG$1,F122=$AH$1,F123=$AG$1,F123=$AH$1),0,1)))</f>
        <v/>
      </c>
      <c r="AM121" s="342" t="str">
        <f>IF($A121&gt;='243way_Regular Symbol'!D$16,"",IF(B121=0,"",IF(OR(B121=$AM$1,B121=$AN$1,B122=$AM$1,B122=$AN$1,B123=$AM$1,B123=$AN$1),0,1)))</f>
        <v/>
      </c>
      <c r="AN121" s="2" t="str">
        <f>IF($A121&gt;='243way_Regular Symbol'!E$16,"",IF(C121=0,"",IF(OR(C121=$AM$1,C121=$AN$1,C122=$AM$1,C122=$AN$1,C123=$AM$1,C123=$AN$1),0,1)))</f>
        <v/>
      </c>
      <c r="AO121" s="2" t="str">
        <f>IF($A121&gt;='243way_Regular Symbol'!F$16,"",IF(D121=0,"",IF(OR(D121=$AM$1,D121=$AN$1,D122=$AM$1,D122=$AN$1,D123=$AM$1,D123=$AN$1),0,1)))</f>
        <v/>
      </c>
      <c r="AP121" s="2" t="str">
        <f>IF($A121&gt;='243way_Regular Symbol'!G$16,"",IF(E121=0,"",IF(OR(E121=$AM$1,E121=$AN$1,E122=$AM$1,E122=$AN$1,E123=$AM$1,E123=$AN$1),0,1)))</f>
        <v/>
      </c>
      <c r="AQ121" s="128" t="str">
        <f>IF($A121&gt;='243way_Regular Symbol'!H$16,"",IF(F121=0,"",IF(OR(F121=$AM$1,F121=$AN$1,F122=$AM$1,F122=$AN$1,F123=$AM$1,F123=$AN$1),0,1)))</f>
        <v/>
      </c>
      <c r="AS121" s="342" t="str">
        <f>IF($A121&gt;='243way_Regular Symbol'!D$16,"",IF(B121=0,"",IF(OR(B121=$AM$1,B121=$AT$1,B122=$AM$1,B122=$AT$1,B123=$AM$1,B123=$AT$1),0,1)))</f>
        <v/>
      </c>
      <c r="AT121" s="2" t="str">
        <f>IF($A121&gt;='243way_Regular Symbol'!E$16,"",IF(C121=0,"",IF(OR(C121=$AM$1,C121=$AT$1,C122=$AM$1,C122=$AT$1,C123=$AM$1,C123=$AT$1),0,1)))</f>
        <v/>
      </c>
      <c r="AU121" s="2" t="str">
        <f>IF($A121&gt;='243way_Regular Symbol'!F$16,"",IF(D121=0,"",IF(OR(D121=$AM$1,D121=$AT$1,D122=$AM$1,D122=$AT$1,D123=$AM$1,D123=$AT$1),0,1)))</f>
        <v/>
      </c>
      <c r="AV121" s="2" t="str">
        <f>IF($A121&gt;='243way_Regular Symbol'!G$16,"",IF(E121=0,"",IF(OR(E121=$AM$1,E121=$AT$1,E122=$AM$1,E122=$AT$1,E123=$AM$1,E123=$AT$1),0,1)))</f>
        <v/>
      </c>
      <c r="AW121" s="128" t="str">
        <f>IF($A121&gt;='243way_Regular Symbol'!H$16,"",IF(F121=0,"",IF(OR(F121=$AM$1,F121=$AT$1,F122=$AM$1,F122=$AT$1,F123=$AM$1,F123=$AT$1),0,1)))</f>
        <v/>
      </c>
      <c r="AY121" s="342"/>
      <c r="AZ121" s="2"/>
      <c r="BA121" s="2" t="str">
        <f>IF($A121&gt;='243way_Regular Symbol'!F$16,"",COUNTIF(D121:D123,$AZ$1))</f>
        <v/>
      </c>
      <c r="BB121" s="2" t="str">
        <f>IF($A121&gt;='243way_Regular Symbol'!G$16,"",COUNTIF(E121:E123,$AZ$1))</f>
        <v/>
      </c>
      <c r="BC121" s="2" t="str">
        <f>IF($A121&gt;='243way_Regular Symbol'!H$16,"",COUNTIF(F121:F123,$AZ$1))</f>
        <v/>
      </c>
      <c r="BE121" s="342" t="str">
        <f>IF($A121&gt;='243way_Regular Symbol'!D$16,"",IF(B121=0,"",IF(OR(B121=$AM$1,B121=$BF$1,B122=$AM$1,B122=$BF$1,B123=$AM$1,B123=$BF$1),1,0)))</f>
        <v/>
      </c>
      <c r="BF121" s="342" t="str">
        <f>IF($A121&gt;='243way_Regular Symbol'!E$16,"",IF(C121=0,"",IF(OR(C121=$AM$1,C121=$BF$1,C122=$AM$1,C122=$BF$1,C123=$AM$1,C123=$BF$1),1,0)))</f>
        <v/>
      </c>
      <c r="BG121" s="342" t="str">
        <f>IF($A121&gt;='243way_Regular Symbol'!F$16,"",IF(D121=0,"",IF(OR(D121=$AM$1,D121=$BF$1,D122=$AM$1,D122=$BF$1,D123=$AM$1,D123=$BF$1),1,0)))</f>
        <v/>
      </c>
      <c r="BH121" s="342" t="str">
        <f>IF($A121&gt;='243way_Regular Symbol'!G$16,"",IF(E121=0,"",IF(OR(E121=$AM$1,E121=$BF$1,E122=$AM$1,E122=$BF$1,E123=$AM$1,E123=$BF$1),1,0)))</f>
        <v/>
      </c>
      <c r="BI121" s="342" t="str">
        <f>IF($A121&gt;='243way_Regular Symbol'!H$16,"",IF(F121=0,"",IF(OR(F121=$AM$1,F121=$BF$1,F122=$AM$1,F122=$BF$1,F123=$AM$1,F123=$BF$1),1,0)))</f>
        <v/>
      </c>
      <c r="BK121" s="342" t="str">
        <f>IF($A121&gt;='243way_Regular Symbol'!D$16,"",IF(B121=0,"",IF(OR(B121=$AM$1,B121=$BL$1,B122=$AM$1,B122=$BL$1,B123=$AM$1,B123=$BL$1),0,1)))</f>
        <v/>
      </c>
      <c r="BL121" s="2" t="str">
        <f>IF($A121&gt;='243way_Regular Symbol'!E$16,"",IF(C121=0,"",IF(OR(C121=$AM$1,C121=$BL$1,C122=$AM$1,C122=$BL$1,C123=$AM$1,C123=$BL$1),0,1)))</f>
        <v/>
      </c>
      <c r="BM121" s="2" t="str">
        <f>IF($A121&gt;='243way_Regular Symbol'!F$16,"",IF(D121=0,"",IF(OR(D121=$AM$1,D121=$BL$1,D122=$AM$1,D122=$BL$1,D123=$AM$1,D123=$BL$1),0,1)))</f>
        <v/>
      </c>
      <c r="BN121" s="2" t="str">
        <f>IF($A121&gt;='243way_Regular Symbol'!G$16,"",IF(E121=0,"",IF(OR(E121=$AM$1,E121=$BL$1,E122=$AM$1,E122=$BL$1,E123=$AM$1,E123=$BL$1),0,1)))</f>
        <v/>
      </c>
      <c r="BO121" s="128" t="str">
        <f>IF($A121&gt;='243way_Regular Symbol'!H$16,"",IF(F121=0,"",IF(OR(F121=$AM$1,F121=$BL$1,F122=$AM$1,F122=$BL$1,F123=$AM$1,F123=$BL$1),0,1)))</f>
        <v/>
      </c>
      <c r="BQ121" s="2" t="str">
        <f>IF($A121&gt;='243way_Regular Symbol'!D$16,"",IF(B121=0,"",IF(OR(B121=$BQ$1,B121=$BR$1,B122=$BQ$1,B122=$BR$1,B123=$BQ$1,B123=$BR$1),0,1)))</f>
        <v/>
      </c>
      <c r="BR121" s="2" t="str">
        <f>IF($A121&gt;='243way_Regular Symbol'!E$16,"",IF(C121=0,"",IF(OR(C121=$BQ$1,C121=$BR$1,C122=$BQ$1,C122=$BR$1,C123=$BQ$1,C123=$BR$1),0,1)))</f>
        <v/>
      </c>
      <c r="BS121" s="2" t="str">
        <f>IF($A121&gt;='243way_Regular Symbol'!F$16,"",IF(D121=0,"",IF(OR(D121=$BQ$1,D121=$BR$1,D122=$BQ$1,D122=$BR$1,D123=$BQ$1,D123=$BR$1),0,1)))</f>
        <v/>
      </c>
      <c r="BT121" s="2" t="str">
        <f>IF($A121&gt;='243way_Regular Symbol'!G$16,"",IF(E121=0,"",IF(OR(E121=$BQ$1,E121=$BR$1,E122=$BQ$1,E122=$BR$1,E123=$BQ$1,E123=$BR$1),0,1)))</f>
        <v/>
      </c>
      <c r="BU121" s="2" t="str">
        <f>IF($A121&gt;='243way_Regular Symbol'!H$16,"",IF(F121=0,"",IF(OR(F121=$BQ$1,F121=$BR$1,F122=$BQ$1,F122=$BR$1,F123=$BQ$1,F123=$BR$1),0,1)))</f>
        <v/>
      </c>
      <c r="BW121" s="2" t="str">
        <f>IF($A121&gt;='243way_Regular Symbol'!D$16,"",IF(B121=0,"",IF(OR(B121=$BW$1,B122=$BW$1,B123=$BW$1,B121=$BX$1,B122=$BX$1,B123=$BX$1),0,1)))</f>
        <v/>
      </c>
      <c r="BX121" s="2" t="str">
        <f>IF($A121&gt;='243way_Regular Symbol'!E$16,"",IF(C121=0,"",IF(OR(C121=$BW$1,C122=$BW$1,C123=$BW$1,C121=$BX$1,C122=$BX$1,C123=$BX$1),0,1)))</f>
        <v/>
      </c>
      <c r="BY121" s="2" t="str">
        <f>IF($A121&gt;='243way_Regular Symbol'!F$16,"",IF(D121=0,"",IF(OR(D121=$BW$1,D122=$BW$1,D123=$BW$1,D121=$BX$1,D122=$BX$1,D123=$BX$1),0,1)))</f>
        <v/>
      </c>
      <c r="BZ121" s="2" t="str">
        <f>IF($A121&gt;='243way_Regular Symbol'!G$16,"",IF(E121=0,"",IF(OR(E121=$BW$1,E122=$BW$1,E123=$BW$1,E121=$BX$1,E122=$BX$1,E123=$BX$1),0,1)))</f>
        <v/>
      </c>
      <c r="CA121" s="2" t="str">
        <f>IF($A121&gt;='243way_Regular Symbol'!H$16,"",IF(F121=0,"",IF(OR(F121=$BW$1,F122=$BW$1,F123=$BW$1,F121=$BX$1,F122=$BX$1,F123=$BX$1),0,1)))</f>
        <v/>
      </c>
      <c r="CC121" s="2" t="str">
        <f>IF($A121&gt;='243way_Regular Symbol'!D$16,"",IF(B121=0,"",IF(OR(B121=$BW$1,B122=$BW$1,B123=$BW$1,B121=$CD$1,B122=$CD$1,B123=$CD$1),0,1)))</f>
        <v/>
      </c>
      <c r="CD121" s="2" t="str">
        <f>IF($A121&gt;='243way_Regular Symbol'!E$16,"",IF(C121=0,"",IF(OR(C121=$BW$1,C122=$BW$1,C123=$BW$1,C121=$CD$1,C122=$CD$1,C123=$CD$1),0,1)))</f>
        <v/>
      </c>
      <c r="CE121" s="2" t="str">
        <f>IF($A121&gt;='243way_Regular Symbol'!F$16,"",IF(D121=0,"",IF(OR(D121=$BW$1,D122=$BW$1,D123=$BW$1,D121=$CD$1,D122=$CD$1,D123=$CD$1),0,1)))</f>
        <v/>
      </c>
      <c r="CF121" s="2" t="str">
        <f>IF($A121&gt;='243way_Regular Symbol'!G$16,"",IF(E121=0,"",IF(OR(E121=$BW$1,E122=$BW$1,E123=$BW$1,E121=$CD$1,E122=$CD$1,E123=$CD$1),0,1)))</f>
        <v/>
      </c>
      <c r="CG121" s="2" t="str">
        <f>IF($A121&gt;='243way_Regular Symbol'!H$16,"",IF(F121=0,"",IF(OR(F121=$BW$1,F122=$BW$1,F123=$BW$1,F121=$CD$1,F122=$CD$1,F123=$CD$1),0,1)))</f>
        <v/>
      </c>
      <c r="CI121" s="2" t="str">
        <f>IF($A121&gt;='243way_Regular Symbol'!D$16,"",IF(B121=0,"",IF(OR(B121=$BW$1,B122=$BW$1,B123=$BW$1,B121=$CJ$1,B122=$CJ$1,B123=$CJ$1),0,1)))</f>
        <v/>
      </c>
      <c r="CJ121" s="2" t="str">
        <f>IF($A121&gt;='243way_Regular Symbol'!E$16,"",IF(C121=0,"",IF(OR(C121=$BW$1,C122=$BW$1,C123=$BW$1,C121=$CJ$1,C122=$CJ$1,C123=$CJ$1),0,1)))</f>
        <v/>
      </c>
      <c r="CK121" s="2" t="str">
        <f>IF($A121&gt;='243way_Regular Symbol'!F$16,"",IF(D121=0,"",IF(OR(D121=$BW$1,D122=$BW$1,D123=$BW$1,D121=$CJ$1,D122=$CJ$1,D123=$CJ$1),0,1)))</f>
        <v/>
      </c>
      <c r="CL121" s="2" t="str">
        <f>IF($A121&gt;='243way_Regular Symbol'!G$16,"",IF(E121=0,"",IF(OR(E121=$BW$1,E122=$BW$1,E123=$BW$1,E121=$CJ$1,E122=$CJ$1,E123=$CJ$1),0,1)))</f>
        <v/>
      </c>
      <c r="CM121" s="2" t="str">
        <f>IF($A121&gt;='243way_Regular Symbol'!H$16,"",IF(F121=0,"",IF(OR(F121=$BW$1,F122=$BW$1,F123=$BW$1,F121=$CJ$1,F122=$CJ$1,F123=$CJ$1),0,1)))</f>
        <v/>
      </c>
      <c r="CO121" s="2" t="str">
        <f>IF($A121&gt;='243way_Regular Symbol'!D$16,"",IF(B121=0,"",IF(OR(B121=$BW$1,B122=$BW$1,B123=$BW$1,B121=$CP$1,B122=$CP$1,B123=$CP$1),0,1)))</f>
        <v/>
      </c>
      <c r="CP121" s="2" t="str">
        <f>IF($A121&gt;='243way_Regular Symbol'!E$16,"",IF(C121=0,"",IF(OR(C121=$BW$1,C122=$BW$1,C123=$BW$1,C121=$CP$1,C122=$CP$1,C123=$CP$1),0,1)))</f>
        <v/>
      </c>
      <c r="CQ121" s="2" t="str">
        <f>IF($A121&gt;='243way_Regular Symbol'!F$16,"",IF(D121=0,"",IF(OR(D121=$BW$1,D122=$BW$1,D123=$BW$1,D121=$CP$1,D122=$CP$1,D123=$CP$1),0,1)))</f>
        <v/>
      </c>
      <c r="CR121" s="2" t="str">
        <f>IF($A121&gt;='243way_Regular Symbol'!G$16,"",IF(E121=0,"",IF(OR(E121=$BW$1,E122=$BW$1,E123=$BW$1,E121=$CP$1,E122=$CP$1,E123=$CP$1),0,1)))</f>
        <v/>
      </c>
      <c r="CS121" s="2" t="str">
        <f>IF($A121&gt;='243way_Regular Symbol'!H$16,"",IF(F121=0,"",IF(OR(F121=$BW$1,F122=$BW$1,F123=$BW$1,F121=$CP$1,F122=$CP$1,F123=$CP$1),0,1)))</f>
        <v/>
      </c>
      <c r="CU121" s="2" t="str">
        <f>IF($A121&gt;='243way_Regular Symbol'!D$16,"",IF(B121=0,"",IF(OR(B121=$BW$1,B122=$BW$1,B123=$BW$1,B121=$CV$1,B122=$CV$1,B123=$CV$1),0,1)))</f>
        <v/>
      </c>
      <c r="CV121" s="2" t="str">
        <f>IF($A121&gt;='243way_Regular Symbol'!E$16,"",IF(C121=0,"",IF(OR(C121=$BW$1,C122=$BW$1,C123=$BW$1,C121=$CV$1,C122=$CV$1,C123=$CV$1),0,1)))</f>
        <v/>
      </c>
      <c r="CW121" s="2" t="str">
        <f>IF($A121&gt;='243way_Regular Symbol'!F$16,"",IF(D121=0,"",IF(OR(D121=$BW$1,D122=$BW$1,D123=$BW$1,D121=$CV$1,D122=$CV$1,D123=$CV$1),0,1)))</f>
        <v/>
      </c>
      <c r="CX121" s="2" t="str">
        <f>IF($A121&gt;='243way_Regular Symbol'!G$16,"",IF(E121=0,"",IF(OR(E121=$BW$1,E122=$BW$1,E123=$BW$1,E121=$CV$1,E122=$CV$1,E123=$CV$1),0,1)))</f>
        <v/>
      </c>
      <c r="CY121" s="2" t="str">
        <f>IF($A121&gt;='243way_Regular Symbol'!H$16,"",IF(F121=0,"",IF(OR(F121=$BW$1,F122=$BW$1,F123=$BW$1,F121=$CV$1,F122=$CV$1,F123=$CV$1),0,1)))</f>
        <v/>
      </c>
    </row>
    <row r="122" spans="1:103">
      <c r="A122" s="341">
        <f>IF('243way_Regular Symbol'!L121="","",'243way_Regular Symbol'!L121)</f>
        <v>118</v>
      </c>
      <c r="B122" s="184" t="str">
        <f>IF('243way_Regular Symbol'!M121="",
IF($A122-'243way_Regular Symbol'!D$16&gt;='243way_RegularＸ_W()'!B$2-1,"",VLOOKUP($A122-'243way_Regular Symbol'!D$16,'243way_Regular Symbol'!$L$3:$Q$250,'243way_RegularＸ_W()'!B$3+1,FALSE)),
'243way_Regular Symbol'!M121)</f>
        <v/>
      </c>
      <c r="C122" s="184" t="str">
        <f>IF('243way_Regular Symbol'!N121="",
IF($A122-'243way_Regular Symbol'!E$16&gt;='243way_RegularＸ_W()'!C$2-1,"",VLOOKUP($A122-'243way_Regular Symbol'!E$16,'243way_Regular Symbol'!$L$3:$Q$250,'243way_RegularＸ_W()'!C$3+1,FALSE)),
'243way_Regular Symbol'!N121)</f>
        <v/>
      </c>
      <c r="D122" s="184" t="str">
        <f>IF('243way_Regular Symbol'!O121="",
IF($A122-'243way_Regular Symbol'!F$16&gt;='243way_RegularＸ_W()'!D$2-1,"",VLOOKUP($A122-'243way_Regular Symbol'!F$16,'243way_Regular Symbol'!$L$3:$Q$250,'243way_RegularＸ_W()'!D$3+1,FALSE)),
'243way_Regular Symbol'!O121)</f>
        <v/>
      </c>
      <c r="E122" s="184" t="str">
        <f>IF('243way_Regular Symbol'!P121="",
IF($A122-'243way_Regular Symbol'!G$16&gt;='243way_RegularＸ_W()'!E$2-1,"",VLOOKUP($A122-'243way_Regular Symbol'!G$16,'243way_Regular Symbol'!$L$3:$Q$250,'243way_RegularＸ_W()'!E$3+1,FALSE)),
'243way_Regular Symbol'!P121)</f>
        <v/>
      </c>
      <c r="F122" s="184" t="str">
        <f>IF('243way_Regular Symbol'!Q121="",
IF($A122-'243way_Regular Symbol'!H$16&gt;='243way_RegularＸ_W()'!F$2-1,"",VLOOKUP($A122-'243way_Regular Symbol'!H$16,'243way_Regular Symbol'!$L$3:$Q$250,'243way_RegularＸ_W()'!F$3+1,FALSE)),
'243way_Regular Symbol'!Q121)</f>
        <v/>
      </c>
      <c r="O122" s="342" t="str">
        <f>IF($A122&gt;='243way_Regular Symbol'!D$16,"",IF(B122=0,"",IF(OR(B122=$O$1,B122=$P$1,B123=$O$1,B123=$P$1,B124=$O$1,B124=$P$1),0,1)))</f>
        <v/>
      </c>
      <c r="P122" s="2" t="str">
        <f>IF($A122&gt;='243way_Regular Symbol'!E$16,"",IF(C122=0,"",IF(OR(C122=$O$1,C122=$P$1,C123=$O$1,C123=$P$1,C124=$O$1,C124=$P$1),0,1)))</f>
        <v/>
      </c>
      <c r="Q122" s="2" t="str">
        <f>IF($A122&gt;='243way_Regular Symbol'!F$16,"",IF(D122=0,"",IF(OR(D122=$O$1,D122=$P$1,D123=$O$1,D123=$P$1,D124=$O$1,D124=$P$1),0,1)))</f>
        <v/>
      </c>
      <c r="R122" s="2" t="str">
        <f>IF($A122&gt;='243way_Regular Symbol'!G$16,"",IF(E122=0,"",IF(OR(E122=$O$1,E122=$P$1,E123=$O$1,E123=$P$1,E124=$O$1,E124=$P$1),0,1)))</f>
        <v/>
      </c>
      <c r="S122" s="128" t="str">
        <f>IF($A122&gt;='243way_Regular Symbol'!H$16,"",IF(F122=0,"",IF(OR(F122=$O$1,F122=$P$1,F123=$O$1,F123=$P$1,F124=$O$1,F124=$P$1),0,1)))</f>
        <v/>
      </c>
      <c r="U122" s="342" t="str">
        <f>IF($A122&gt;='243way_Regular Symbol'!D$16,"",IF(B122=0,"",IF(OR(B122=$U$1,B122=$V$1,B123=$U$1,B123=$V$1,B124=$U$1,B124=$V$1),0,1)))</f>
        <v/>
      </c>
      <c r="V122" s="2" t="str">
        <f>IF($A122&gt;='243way_Regular Symbol'!E$16,"",IF(C122=0,"",IF(OR(C122=$U$1,C122=$V$1,C123=$U$1,C123=$V$1,C124=$U$1,C124=$V$1),0,1)))</f>
        <v/>
      </c>
      <c r="W122" s="2" t="str">
        <f>IF($A122&gt;='243way_Regular Symbol'!F$16,"",IF(D122=0,"",IF(OR(D122=$U$1,D122=$V$1,D123=$U$1,D123=$V$1,D124=$U$1,D124=$V$1),0,1)))</f>
        <v/>
      </c>
      <c r="X122" s="2" t="str">
        <f>IF($A122&gt;='243way_Regular Symbol'!G$16,"",IF(E122=0,"",IF(OR(E122=$U$1,E122=$V$1,E123=$U$1,E123=$V$1,E124=$U$1,E124=$V$1),0,1)))</f>
        <v/>
      </c>
      <c r="Y122" s="128" t="str">
        <f>IF($A122&gt;='243way_Regular Symbol'!H$16,"",IF(F122=0,"",IF(OR(F122=$U$1,F122=$V$1,F123=$U$1,F123=$V$1,F124=$U$1,F124=$V$1),0,1)))</f>
        <v/>
      </c>
      <c r="AA122" s="342" t="str">
        <f>IF($A122&gt;='243way_Regular Symbol'!D$16,"",IF(B122=0,"",IF(OR(B122=$AA$1,B122=$AB$1,B123=$AA$1,B123=$AB$1,B124=$AA$1,,B124=$AB$1),0,1)))</f>
        <v/>
      </c>
      <c r="AB122" s="2" t="str">
        <f>IF($A122&gt;='243way_Regular Symbol'!E$16,"",IF(C122=0,"",IF(OR(C122=$AA$1,C122=$AB$1,C123=$AA$1,C123=$AB$1,C124=$AA$1,,C124=$AB$1),0,1)))</f>
        <v/>
      </c>
      <c r="AC122" s="2" t="str">
        <f>IF($A122&gt;='243way_Regular Symbol'!F$16,"",IF(D122=0,"",IF(OR(D122=$AA$1,D122=$AB$1,D123=$AA$1,D123=$AB$1,D124=$AA$1,,D124=$AB$1),0,1)))</f>
        <v/>
      </c>
      <c r="AD122" s="2" t="str">
        <f>IF($A122&gt;='243way_Regular Symbol'!G$16,"",IF(E122=0,"",IF(OR(E122=$AA$1,E122=$AB$1,E123=$AA$1,E123=$AB$1,E124=$AA$1,,E124=$AB$1),0,1)))</f>
        <v/>
      </c>
      <c r="AE122" s="128" t="str">
        <f>IF($A122&gt;='243way_Regular Symbol'!H$16,"",IF(F122=0,"",IF(OR(F122=$AA$1,F122=$AB$1,F123=$AA$1,F123=$AB$1,F124=$AA$1,,F124=$AB$1),0,1)))</f>
        <v/>
      </c>
      <c r="AG122" s="342" t="str">
        <f>IF($A122&gt;='243way_Regular Symbol'!D$16,"",IF(B122=0,"",IF(OR(B122=$AG$1,B122=$AH$1,B123=$AG$1,B123=$AH$1,B124=$AG$1,B124=$AH$1),0,1)))</f>
        <v/>
      </c>
      <c r="AH122" s="2" t="str">
        <f>IF($A122&gt;='243way_Regular Symbol'!E$16,"",IF(C122=0,"",IF(OR(C122=$AG$1,C122=$AH$1,C123=$AG$1,C123=$AH$1,C124=$AG$1,C124=$AH$1),0,1)))</f>
        <v/>
      </c>
      <c r="AI122" s="2" t="str">
        <f>IF($A122&gt;='243way_Regular Symbol'!F$16,"",IF(D122=0,"",IF(OR(D122=$AG$1,D122=$AH$1,D123=$AG$1,D123=$AH$1,D124=$AG$1,D124=$AH$1),0,1)))</f>
        <v/>
      </c>
      <c r="AJ122" s="2" t="str">
        <f>IF($A122&gt;='243way_Regular Symbol'!G$16,"",IF(E122=0,"",IF(OR(E122=$AG$1,E122=$AH$1,E123=$AG$1,E123=$AH$1,E124=$AG$1,E124=$AH$1),0,1)))</f>
        <v/>
      </c>
      <c r="AK122" s="128" t="str">
        <f>IF($A122&gt;='243way_Regular Symbol'!H$16,"",IF(F122=0,"",IF(OR(F122=$AG$1,F122=$AH$1,F123=$AG$1,F123=$AH$1,F124=$AG$1,F124=$AH$1),0,1)))</f>
        <v/>
      </c>
      <c r="AM122" s="342" t="str">
        <f>IF($A122&gt;='243way_Regular Symbol'!D$16,"",IF(B122=0,"",IF(OR(B122=$AM$1,B122=$AN$1,B123=$AM$1,B123=$AN$1,B124=$AM$1,B124=$AN$1),0,1)))</f>
        <v/>
      </c>
      <c r="AN122" s="2" t="str">
        <f>IF($A122&gt;='243way_Regular Symbol'!E$16,"",IF(C122=0,"",IF(OR(C122=$AM$1,C122=$AN$1,C123=$AM$1,C123=$AN$1,C124=$AM$1,C124=$AN$1),0,1)))</f>
        <v/>
      </c>
      <c r="AO122" s="2" t="str">
        <f>IF($A122&gt;='243way_Regular Symbol'!F$16,"",IF(D122=0,"",IF(OR(D122=$AM$1,D122=$AN$1,D123=$AM$1,D123=$AN$1,D124=$AM$1,D124=$AN$1),0,1)))</f>
        <v/>
      </c>
      <c r="AP122" s="2" t="str">
        <f>IF($A122&gt;='243way_Regular Symbol'!G$16,"",IF(E122=0,"",IF(OR(E122=$AM$1,E122=$AN$1,E123=$AM$1,E123=$AN$1,E124=$AM$1,E124=$AN$1),0,1)))</f>
        <v/>
      </c>
      <c r="AQ122" s="128" t="str">
        <f>IF($A122&gt;='243way_Regular Symbol'!H$16,"",IF(F122=0,"",IF(OR(F122=$AM$1,F122=$AN$1,F123=$AM$1,F123=$AN$1,F124=$AM$1,F124=$AN$1),0,1)))</f>
        <v/>
      </c>
      <c r="AS122" s="342" t="str">
        <f>IF($A122&gt;='243way_Regular Symbol'!D$16,"",IF(B122=0,"",IF(OR(B122=$AM$1,B122=$AT$1,B123=$AM$1,B123=$AT$1,B124=$AM$1,B124=$AT$1),0,1)))</f>
        <v/>
      </c>
      <c r="AT122" s="2" t="str">
        <f>IF($A122&gt;='243way_Regular Symbol'!E$16,"",IF(C122=0,"",IF(OR(C122=$AM$1,C122=$AT$1,C123=$AM$1,C123=$AT$1,C124=$AM$1,C124=$AT$1),0,1)))</f>
        <v/>
      </c>
      <c r="AU122" s="2" t="str">
        <f>IF($A122&gt;='243way_Regular Symbol'!F$16,"",IF(D122=0,"",IF(OR(D122=$AM$1,D122=$AT$1,D123=$AM$1,D123=$AT$1,D124=$AM$1,D124=$AT$1),0,1)))</f>
        <v/>
      </c>
      <c r="AV122" s="2" t="str">
        <f>IF($A122&gt;='243way_Regular Symbol'!G$16,"",IF(E122=0,"",IF(OR(E122=$AM$1,E122=$AT$1,E123=$AM$1,E123=$AT$1,E124=$AM$1,E124=$AT$1),0,1)))</f>
        <v/>
      </c>
      <c r="AW122" s="128" t="str">
        <f>IF($A122&gt;='243way_Regular Symbol'!H$16,"",IF(F122=0,"",IF(OR(F122=$AM$1,F122=$AT$1,F123=$AM$1,F123=$AT$1,F124=$AM$1,F124=$AT$1),0,1)))</f>
        <v/>
      </c>
      <c r="AY122" s="342"/>
      <c r="AZ122" s="2"/>
      <c r="BA122" s="2" t="str">
        <f>IF($A122&gt;='243way_Regular Symbol'!F$16,"",COUNTIF(D122:D124,$AZ$1))</f>
        <v/>
      </c>
      <c r="BB122" s="2" t="str">
        <f>IF($A122&gt;='243way_Regular Symbol'!G$16,"",COUNTIF(E122:E124,$AZ$1))</f>
        <v/>
      </c>
      <c r="BC122" s="2" t="str">
        <f>IF($A122&gt;='243way_Regular Symbol'!H$16,"",COUNTIF(F122:F124,$AZ$1))</f>
        <v/>
      </c>
      <c r="BE122" s="342" t="str">
        <f>IF($A122&gt;='243way_Regular Symbol'!D$16,"",IF(B122=0,"",IF(OR(B122=$AM$1,B122=$BF$1,B123=$AM$1,B123=$BF$1,B124=$AM$1,B124=$BF$1),1,0)))</f>
        <v/>
      </c>
      <c r="BF122" s="342" t="str">
        <f>IF($A122&gt;='243way_Regular Symbol'!E$16,"",IF(C122=0,"",IF(OR(C122=$AM$1,C122=$BF$1,C123=$AM$1,C123=$BF$1,C124=$AM$1,C124=$BF$1),1,0)))</f>
        <v/>
      </c>
      <c r="BG122" s="342" t="str">
        <f>IF($A122&gt;='243way_Regular Symbol'!F$16,"",IF(D122=0,"",IF(OR(D122=$AM$1,D122=$BF$1,D123=$AM$1,D123=$BF$1,D124=$AM$1,D124=$BF$1),1,0)))</f>
        <v/>
      </c>
      <c r="BH122" s="342" t="str">
        <f>IF($A122&gt;='243way_Regular Symbol'!G$16,"",IF(E122=0,"",IF(OR(E122=$AM$1,E122=$BF$1,E123=$AM$1,E123=$BF$1,E124=$AM$1,E124=$BF$1),1,0)))</f>
        <v/>
      </c>
      <c r="BI122" s="342" t="str">
        <f>IF($A122&gt;='243way_Regular Symbol'!H$16,"",IF(F122=0,"",IF(OR(F122=$AM$1,F122=$BF$1,F123=$AM$1,F123=$BF$1,F124=$AM$1,F124=$BF$1),1,0)))</f>
        <v/>
      </c>
      <c r="BK122" s="342" t="str">
        <f>IF($A122&gt;='243way_Regular Symbol'!D$16,"",IF(B122=0,"",IF(OR(B122=$AM$1,B122=$BL$1,B123=$AM$1,B123=$BL$1,B124=$AM$1,B124=$BL$1),0,1)))</f>
        <v/>
      </c>
      <c r="BL122" s="2" t="str">
        <f>IF($A122&gt;='243way_Regular Symbol'!E$16,"",IF(C122=0,"",IF(OR(C122=$AM$1,C122=$BL$1,C123=$AM$1,C123=$BL$1,C124=$AM$1,C124=$BL$1),0,1)))</f>
        <v/>
      </c>
      <c r="BM122" s="2" t="str">
        <f>IF($A122&gt;='243way_Regular Symbol'!F$16,"",IF(D122=0,"",IF(OR(D122=$AM$1,D122=$BL$1,D123=$AM$1,D123=$BL$1,D124=$AM$1,D124=$BL$1),0,1)))</f>
        <v/>
      </c>
      <c r="BN122" s="2" t="str">
        <f>IF($A122&gt;='243way_Regular Symbol'!G$16,"",IF(E122=0,"",IF(OR(E122=$AM$1,E122=$BL$1,E123=$AM$1,E123=$BL$1,E124=$AM$1,E124=$BL$1),0,1)))</f>
        <v/>
      </c>
      <c r="BO122" s="128" t="str">
        <f>IF($A122&gt;='243way_Regular Symbol'!H$16,"",IF(F122=0,"",IF(OR(F122=$AM$1,F122=$BL$1,F123=$AM$1,F123=$BL$1,F124=$AM$1,F124=$BL$1),0,1)))</f>
        <v/>
      </c>
      <c r="BQ122" s="2" t="str">
        <f>IF($A122&gt;='243way_Regular Symbol'!D$16,"",IF(B122=0,"",IF(OR(B122=$BQ$1,B122=$BR$1,B123=$BQ$1,B123=$BR$1,B124=$BQ$1,B124=$BR$1),0,1)))</f>
        <v/>
      </c>
      <c r="BR122" s="2" t="str">
        <f>IF($A122&gt;='243way_Regular Symbol'!E$16,"",IF(C122=0,"",IF(OR(C122=$BQ$1,C122=$BR$1,C123=$BQ$1,C123=$BR$1,C124=$BQ$1,C124=$BR$1),0,1)))</f>
        <v/>
      </c>
      <c r="BS122" s="2" t="str">
        <f>IF($A122&gt;='243way_Regular Symbol'!F$16,"",IF(D122=0,"",IF(OR(D122=$BQ$1,D122=$BR$1,D123=$BQ$1,D123=$BR$1,D124=$BQ$1,D124=$BR$1),0,1)))</f>
        <v/>
      </c>
      <c r="BT122" s="2" t="str">
        <f>IF($A122&gt;='243way_Regular Symbol'!G$16,"",IF(E122=0,"",IF(OR(E122=$BQ$1,E122=$BR$1,E123=$BQ$1,E123=$BR$1,E124=$BQ$1,E124=$BR$1),0,1)))</f>
        <v/>
      </c>
      <c r="BU122" s="2" t="str">
        <f>IF($A122&gt;='243way_Regular Symbol'!H$16,"",IF(F122=0,"",IF(OR(F122=$BQ$1,F122=$BR$1,F123=$BQ$1,F123=$BR$1,F124=$BQ$1,F124=$BR$1),0,1)))</f>
        <v/>
      </c>
      <c r="BW122" s="2" t="str">
        <f>IF($A122&gt;='243way_Regular Symbol'!D$16,"",IF(B122=0,"",IF(OR(B122=$BW$1,B123=$BW$1,B124=$BW$1,B122=$BX$1,B123=$BX$1,B124=$BX$1),0,1)))</f>
        <v/>
      </c>
      <c r="BX122" s="2" t="str">
        <f>IF($A122&gt;='243way_Regular Symbol'!E$16,"",IF(C122=0,"",IF(OR(C122=$BW$1,C123=$BW$1,C124=$BW$1,C122=$BX$1,C123=$BX$1,C124=$BX$1),0,1)))</f>
        <v/>
      </c>
      <c r="BY122" s="2" t="str">
        <f>IF($A122&gt;='243way_Regular Symbol'!F$16,"",IF(D122=0,"",IF(OR(D122=$BW$1,D123=$BW$1,D124=$BW$1,D122=$BX$1,D123=$BX$1,D124=$BX$1),0,1)))</f>
        <v/>
      </c>
      <c r="BZ122" s="2" t="str">
        <f>IF($A122&gt;='243way_Regular Symbol'!G$16,"",IF(E122=0,"",IF(OR(E122=$BW$1,E123=$BW$1,E124=$BW$1,E122=$BX$1,E123=$BX$1,E124=$BX$1),0,1)))</f>
        <v/>
      </c>
      <c r="CA122" s="2" t="str">
        <f>IF($A122&gt;='243way_Regular Symbol'!H$16,"",IF(F122=0,"",IF(OR(F122=$BW$1,F123=$BW$1,F124=$BW$1,F122=$BX$1,F123=$BX$1,F124=$BX$1),0,1)))</f>
        <v/>
      </c>
      <c r="CC122" s="2" t="str">
        <f>IF($A122&gt;='243way_Regular Symbol'!D$16,"",IF(B122=0,"",IF(OR(B122=$BW$1,B123=$BW$1,B124=$BW$1,B122=$CD$1,B123=$CD$1,B124=$CD$1),0,1)))</f>
        <v/>
      </c>
      <c r="CD122" s="2" t="str">
        <f>IF($A122&gt;='243way_Regular Symbol'!E$16,"",IF(C122=0,"",IF(OR(C122=$BW$1,C123=$BW$1,C124=$BW$1,C122=$CD$1,C123=$CD$1,C124=$CD$1),0,1)))</f>
        <v/>
      </c>
      <c r="CE122" s="2" t="str">
        <f>IF($A122&gt;='243way_Regular Symbol'!F$16,"",IF(D122=0,"",IF(OR(D122=$BW$1,D123=$BW$1,D124=$BW$1,D122=$CD$1,D123=$CD$1,D124=$CD$1),0,1)))</f>
        <v/>
      </c>
      <c r="CF122" s="2" t="str">
        <f>IF($A122&gt;='243way_Regular Symbol'!G$16,"",IF(E122=0,"",IF(OR(E122=$BW$1,E123=$BW$1,E124=$BW$1,E122=$CD$1,E123=$CD$1,E124=$CD$1),0,1)))</f>
        <v/>
      </c>
      <c r="CG122" s="2" t="str">
        <f>IF($A122&gt;='243way_Regular Symbol'!H$16,"",IF(F122=0,"",IF(OR(F122=$BW$1,F123=$BW$1,F124=$BW$1,F122=$CD$1,F123=$CD$1,F124=$CD$1),0,1)))</f>
        <v/>
      </c>
      <c r="CI122" s="2" t="str">
        <f>IF($A122&gt;='243way_Regular Symbol'!D$16,"",IF(B122=0,"",IF(OR(B122=$BW$1,B123=$BW$1,B124=$BW$1,B122=$CJ$1,B123=$CJ$1,B124=$CJ$1),0,1)))</f>
        <v/>
      </c>
      <c r="CJ122" s="2" t="str">
        <f>IF($A122&gt;='243way_Regular Symbol'!E$16,"",IF(C122=0,"",IF(OR(C122=$BW$1,C123=$BW$1,C124=$BW$1,C122=$CJ$1,C123=$CJ$1,C124=$CJ$1),0,1)))</f>
        <v/>
      </c>
      <c r="CK122" s="2" t="str">
        <f>IF($A122&gt;='243way_Regular Symbol'!F$16,"",IF(D122=0,"",IF(OR(D122=$BW$1,D123=$BW$1,D124=$BW$1,D122=$CJ$1,D123=$CJ$1,D124=$CJ$1),0,1)))</f>
        <v/>
      </c>
      <c r="CL122" s="2" t="str">
        <f>IF($A122&gt;='243way_Regular Symbol'!G$16,"",IF(E122=0,"",IF(OR(E122=$BW$1,E123=$BW$1,E124=$BW$1,E122=$CJ$1,E123=$CJ$1,E124=$CJ$1),0,1)))</f>
        <v/>
      </c>
      <c r="CM122" s="2" t="str">
        <f>IF($A122&gt;='243way_Regular Symbol'!H$16,"",IF(F122=0,"",IF(OR(F122=$BW$1,F123=$BW$1,F124=$BW$1,F122=$CJ$1,F123=$CJ$1,F124=$CJ$1),0,1)))</f>
        <v/>
      </c>
      <c r="CO122" s="2" t="str">
        <f>IF($A122&gt;='243way_Regular Symbol'!D$16,"",IF(B122=0,"",IF(OR(B122=$BW$1,B123=$BW$1,B124=$BW$1,B122=$CP$1,B123=$CP$1,B124=$CP$1),0,1)))</f>
        <v/>
      </c>
      <c r="CP122" s="2" t="str">
        <f>IF($A122&gt;='243way_Regular Symbol'!E$16,"",IF(C122=0,"",IF(OR(C122=$BW$1,C123=$BW$1,C124=$BW$1,C122=$CP$1,C123=$CP$1,C124=$CP$1),0,1)))</f>
        <v/>
      </c>
      <c r="CQ122" s="2" t="str">
        <f>IF($A122&gt;='243way_Regular Symbol'!F$16,"",IF(D122=0,"",IF(OR(D122=$BW$1,D123=$BW$1,D124=$BW$1,D122=$CP$1,D123=$CP$1,D124=$CP$1),0,1)))</f>
        <v/>
      </c>
      <c r="CR122" s="2" t="str">
        <f>IF($A122&gt;='243way_Regular Symbol'!G$16,"",IF(E122=0,"",IF(OR(E122=$BW$1,E123=$BW$1,E124=$BW$1,E122=$CP$1,E123=$CP$1,E124=$CP$1),0,1)))</f>
        <v/>
      </c>
      <c r="CS122" s="2" t="str">
        <f>IF($A122&gt;='243way_Regular Symbol'!H$16,"",IF(F122=0,"",IF(OR(F122=$BW$1,F123=$BW$1,F124=$BW$1,F122=$CP$1,F123=$CP$1,F124=$CP$1),0,1)))</f>
        <v/>
      </c>
      <c r="CU122" s="2" t="str">
        <f>IF($A122&gt;='243way_Regular Symbol'!D$16,"",IF(B122=0,"",IF(OR(B122=$BW$1,B123=$BW$1,B124=$BW$1,B122=$CV$1,B123=$CV$1,B124=$CV$1),0,1)))</f>
        <v/>
      </c>
      <c r="CV122" s="2" t="str">
        <f>IF($A122&gt;='243way_Regular Symbol'!E$16,"",IF(C122=0,"",IF(OR(C122=$BW$1,C123=$BW$1,C124=$BW$1,C122=$CV$1,C123=$CV$1,C124=$CV$1),0,1)))</f>
        <v/>
      </c>
      <c r="CW122" s="2" t="str">
        <f>IF($A122&gt;='243way_Regular Symbol'!F$16,"",IF(D122=0,"",IF(OR(D122=$BW$1,D123=$BW$1,D124=$BW$1,D122=$CV$1,D123=$CV$1,D124=$CV$1),0,1)))</f>
        <v/>
      </c>
      <c r="CX122" s="2" t="str">
        <f>IF($A122&gt;='243way_Regular Symbol'!G$16,"",IF(E122=0,"",IF(OR(E122=$BW$1,E123=$BW$1,E124=$BW$1,E122=$CV$1,E123=$CV$1,E124=$CV$1),0,1)))</f>
        <v/>
      </c>
      <c r="CY122" s="2" t="str">
        <f>IF($A122&gt;='243way_Regular Symbol'!H$16,"",IF(F122=0,"",IF(OR(F122=$BW$1,F123=$BW$1,F124=$BW$1,F122=$CV$1,F123=$CV$1,F124=$CV$1),0,1)))</f>
        <v/>
      </c>
    </row>
    <row r="123" spans="1:103">
      <c r="A123" s="341">
        <f>IF('243way_Regular Symbol'!L122="","",'243way_Regular Symbol'!L122)</f>
        <v>119</v>
      </c>
      <c r="B123" s="184" t="str">
        <f>IF('243way_Regular Symbol'!M122="",
IF($A123-'243way_Regular Symbol'!D$16&gt;='243way_RegularＸ_W()'!B$2-1,"",VLOOKUP($A123-'243way_Regular Symbol'!D$16,'243way_Regular Symbol'!$L$3:$Q$250,'243way_RegularＸ_W()'!B$3+1,FALSE)),
'243way_Regular Symbol'!M122)</f>
        <v/>
      </c>
      <c r="C123" s="184" t="str">
        <f>IF('243way_Regular Symbol'!N122="",
IF($A123-'243way_Regular Symbol'!E$16&gt;='243way_RegularＸ_W()'!C$2-1,"",VLOOKUP($A123-'243way_Regular Symbol'!E$16,'243way_Regular Symbol'!$L$3:$Q$250,'243way_RegularＸ_W()'!C$3+1,FALSE)),
'243way_Regular Symbol'!N122)</f>
        <v/>
      </c>
      <c r="D123" s="184" t="str">
        <f>IF('243way_Regular Symbol'!O122="",
IF($A123-'243way_Regular Symbol'!F$16&gt;='243way_RegularＸ_W()'!D$2-1,"",VLOOKUP($A123-'243way_Regular Symbol'!F$16,'243way_Regular Symbol'!$L$3:$Q$250,'243way_RegularＸ_W()'!D$3+1,FALSE)),
'243way_Regular Symbol'!O122)</f>
        <v/>
      </c>
      <c r="E123" s="184" t="str">
        <f>IF('243way_Regular Symbol'!P122="",
IF($A123-'243way_Regular Symbol'!G$16&gt;='243way_RegularＸ_W()'!E$2-1,"",VLOOKUP($A123-'243way_Regular Symbol'!G$16,'243way_Regular Symbol'!$L$3:$Q$250,'243way_RegularＸ_W()'!E$3+1,FALSE)),
'243way_Regular Symbol'!P122)</f>
        <v/>
      </c>
      <c r="F123" s="184" t="str">
        <f>IF('243way_Regular Symbol'!Q122="",
IF($A123-'243way_Regular Symbol'!H$16&gt;='243way_RegularＸ_W()'!F$2-1,"",VLOOKUP($A123-'243way_Regular Symbol'!H$16,'243way_Regular Symbol'!$L$3:$Q$250,'243way_RegularＸ_W()'!F$3+1,FALSE)),
'243way_Regular Symbol'!Q122)</f>
        <v/>
      </c>
      <c r="O123" s="342" t="str">
        <f>IF($A123&gt;='243way_Regular Symbol'!D$16,"",IF(B123=0,"",IF(OR(B123=$O$1,B123=$P$1,B124=$O$1,B124=$P$1,B125=$O$1,B125=$P$1),0,1)))</f>
        <v/>
      </c>
      <c r="P123" s="2" t="str">
        <f>IF($A123&gt;='243way_Regular Symbol'!E$16,"",IF(C123=0,"",IF(OR(C123=$O$1,C123=$P$1,C124=$O$1,C124=$P$1,C125=$O$1,C125=$P$1),0,1)))</f>
        <v/>
      </c>
      <c r="Q123" s="2" t="str">
        <f>IF($A123&gt;='243way_Regular Symbol'!F$16,"",IF(D123=0,"",IF(OR(D123=$O$1,D123=$P$1,D124=$O$1,D124=$P$1,D125=$O$1,D125=$P$1),0,1)))</f>
        <v/>
      </c>
      <c r="R123" s="2" t="str">
        <f>IF($A123&gt;='243way_Regular Symbol'!G$16,"",IF(E123=0,"",IF(OR(E123=$O$1,E123=$P$1,E124=$O$1,E124=$P$1,E125=$O$1,E125=$P$1),0,1)))</f>
        <v/>
      </c>
      <c r="S123" s="128" t="str">
        <f>IF($A123&gt;='243way_Regular Symbol'!H$16,"",IF(F123=0,"",IF(OR(F123=$O$1,F123=$P$1,F124=$O$1,F124=$P$1,F125=$O$1,F125=$P$1),0,1)))</f>
        <v/>
      </c>
      <c r="U123" s="342" t="str">
        <f>IF($A123&gt;='243way_Regular Symbol'!D$16,"",IF(B123=0,"",IF(OR(B123=$U$1,B123=$V$1,B124=$U$1,B124=$V$1,B125=$U$1,B125=$V$1),0,1)))</f>
        <v/>
      </c>
      <c r="V123" s="2" t="str">
        <f>IF($A123&gt;='243way_Regular Symbol'!E$16,"",IF(C123=0,"",IF(OR(C123=$U$1,C123=$V$1,C124=$U$1,C124=$V$1,C125=$U$1,C125=$V$1),0,1)))</f>
        <v/>
      </c>
      <c r="W123" s="2" t="str">
        <f>IF($A123&gt;='243way_Regular Symbol'!F$16,"",IF(D123=0,"",IF(OR(D123=$U$1,D123=$V$1,D124=$U$1,D124=$V$1,D125=$U$1,D125=$V$1),0,1)))</f>
        <v/>
      </c>
      <c r="X123" s="2" t="str">
        <f>IF($A123&gt;='243way_Regular Symbol'!G$16,"",IF(E123=0,"",IF(OR(E123=$U$1,E123=$V$1,E124=$U$1,E124=$V$1,E125=$U$1,E125=$V$1),0,1)))</f>
        <v/>
      </c>
      <c r="Y123" s="128" t="str">
        <f>IF($A123&gt;='243way_Regular Symbol'!H$16,"",IF(F123=0,"",IF(OR(F123=$U$1,F123=$V$1,F124=$U$1,F124=$V$1,F125=$U$1,F125=$V$1),0,1)))</f>
        <v/>
      </c>
      <c r="AA123" s="342" t="str">
        <f>IF($A123&gt;='243way_Regular Symbol'!D$16,"",IF(B123=0,"",IF(OR(B123=$AA$1,B123=$AB$1,B124=$AA$1,B124=$AB$1,B125=$AA$1,,B125=$AB$1),0,1)))</f>
        <v/>
      </c>
      <c r="AB123" s="2" t="str">
        <f>IF($A123&gt;='243way_Regular Symbol'!E$16,"",IF(C123=0,"",IF(OR(C123=$AA$1,C123=$AB$1,C124=$AA$1,C124=$AB$1,C125=$AA$1,,C125=$AB$1),0,1)))</f>
        <v/>
      </c>
      <c r="AC123" s="2" t="str">
        <f>IF($A123&gt;='243way_Regular Symbol'!F$16,"",IF(D123=0,"",IF(OR(D123=$AA$1,D123=$AB$1,D124=$AA$1,D124=$AB$1,D125=$AA$1,,D125=$AB$1),0,1)))</f>
        <v/>
      </c>
      <c r="AD123" s="2" t="str">
        <f>IF($A123&gt;='243way_Regular Symbol'!G$16,"",IF(E123=0,"",IF(OR(E123=$AA$1,E123=$AB$1,E124=$AA$1,E124=$AB$1,E125=$AA$1,,E125=$AB$1),0,1)))</f>
        <v/>
      </c>
      <c r="AE123" s="128" t="str">
        <f>IF($A123&gt;='243way_Regular Symbol'!H$16,"",IF(F123=0,"",IF(OR(F123=$AA$1,F123=$AB$1,F124=$AA$1,F124=$AB$1,F125=$AA$1,,F125=$AB$1),0,1)))</f>
        <v/>
      </c>
      <c r="AG123" s="342" t="str">
        <f>IF($A123&gt;='243way_Regular Symbol'!D$16,"",IF(B123=0,"",IF(OR(B123=$AG$1,B123=$AH$1,B124=$AG$1,B124=$AH$1,B125=$AG$1,B125=$AH$1),0,1)))</f>
        <v/>
      </c>
      <c r="AH123" s="2" t="str">
        <f>IF($A123&gt;='243way_Regular Symbol'!E$16,"",IF(C123=0,"",IF(OR(C123=$AG$1,C123=$AH$1,C124=$AG$1,C124=$AH$1,C125=$AG$1,C125=$AH$1),0,1)))</f>
        <v/>
      </c>
      <c r="AI123" s="2" t="str">
        <f>IF($A123&gt;='243way_Regular Symbol'!F$16,"",IF(D123=0,"",IF(OR(D123=$AG$1,D123=$AH$1,D124=$AG$1,D124=$AH$1,D125=$AG$1,D125=$AH$1),0,1)))</f>
        <v/>
      </c>
      <c r="AJ123" s="2" t="str">
        <f>IF($A123&gt;='243way_Regular Symbol'!G$16,"",IF(E123=0,"",IF(OR(E123=$AG$1,E123=$AH$1,E124=$AG$1,E124=$AH$1,E125=$AG$1,E125=$AH$1),0,1)))</f>
        <v/>
      </c>
      <c r="AK123" s="128" t="str">
        <f>IF($A123&gt;='243way_Regular Symbol'!H$16,"",IF(F123=0,"",IF(OR(F123=$AG$1,F123=$AH$1,F124=$AG$1,F124=$AH$1,F125=$AG$1,F125=$AH$1),0,1)))</f>
        <v/>
      </c>
      <c r="AM123" s="342" t="str">
        <f>IF($A123&gt;='243way_Regular Symbol'!D$16,"",IF(B123=0,"",IF(OR(B123=$AM$1,B123=$AN$1,B124=$AM$1,B124=$AN$1,B125=$AM$1,B125=$AN$1),0,1)))</f>
        <v/>
      </c>
      <c r="AN123" s="2" t="str">
        <f>IF($A123&gt;='243way_Regular Symbol'!E$16,"",IF(C123=0,"",IF(OR(C123=$AM$1,C123=$AN$1,C124=$AM$1,C124=$AN$1,C125=$AM$1,C125=$AN$1),0,1)))</f>
        <v/>
      </c>
      <c r="AO123" s="2" t="str">
        <f>IF($A123&gt;='243way_Regular Symbol'!F$16,"",IF(D123=0,"",IF(OR(D123=$AM$1,D123=$AN$1,D124=$AM$1,D124=$AN$1,D125=$AM$1,D125=$AN$1),0,1)))</f>
        <v/>
      </c>
      <c r="AP123" s="2" t="str">
        <f>IF($A123&gt;='243way_Regular Symbol'!G$16,"",IF(E123=0,"",IF(OR(E123=$AM$1,E123=$AN$1,E124=$AM$1,E124=$AN$1,E125=$AM$1,E125=$AN$1),0,1)))</f>
        <v/>
      </c>
      <c r="AQ123" s="128" t="str">
        <f>IF($A123&gt;='243way_Regular Symbol'!H$16,"",IF(F123=0,"",IF(OR(F123=$AM$1,F123=$AN$1,F124=$AM$1,F124=$AN$1,F125=$AM$1,F125=$AN$1),0,1)))</f>
        <v/>
      </c>
      <c r="AS123" s="342" t="str">
        <f>IF($A123&gt;='243way_Regular Symbol'!D$16,"",IF(B123=0,"",IF(OR(B123=$AM$1,B123=$AT$1,B124=$AM$1,B124=$AT$1,B125=$AM$1,B125=$AT$1),0,1)))</f>
        <v/>
      </c>
      <c r="AT123" s="2" t="str">
        <f>IF($A123&gt;='243way_Regular Symbol'!E$16,"",IF(C123=0,"",IF(OR(C123=$AM$1,C123=$AT$1,C124=$AM$1,C124=$AT$1,C125=$AM$1,C125=$AT$1),0,1)))</f>
        <v/>
      </c>
      <c r="AU123" s="2" t="str">
        <f>IF($A123&gt;='243way_Regular Symbol'!F$16,"",IF(D123=0,"",IF(OR(D123=$AM$1,D123=$AT$1,D124=$AM$1,D124=$AT$1,D125=$AM$1,D125=$AT$1),0,1)))</f>
        <v/>
      </c>
      <c r="AV123" s="2" t="str">
        <f>IF($A123&gt;='243way_Regular Symbol'!G$16,"",IF(E123=0,"",IF(OR(E123=$AM$1,E123=$AT$1,E124=$AM$1,E124=$AT$1,E125=$AM$1,E125=$AT$1),0,1)))</f>
        <v/>
      </c>
      <c r="AW123" s="128" t="str">
        <f>IF($A123&gt;='243way_Regular Symbol'!H$16,"",IF(F123=0,"",IF(OR(F123=$AM$1,F123=$AT$1,F124=$AM$1,F124=$AT$1,F125=$AM$1,F125=$AT$1),0,1)))</f>
        <v/>
      </c>
      <c r="AY123" s="342"/>
      <c r="AZ123" s="2"/>
      <c r="BA123" s="2" t="str">
        <f>IF($A123&gt;='243way_Regular Symbol'!F$16,"",COUNTIF(D123:D125,$AZ$1))</f>
        <v/>
      </c>
      <c r="BB123" s="2" t="str">
        <f>IF($A123&gt;='243way_Regular Symbol'!G$16,"",COUNTIF(E123:E125,$AZ$1))</f>
        <v/>
      </c>
      <c r="BC123" s="2" t="str">
        <f>IF($A123&gt;='243way_Regular Symbol'!H$16,"",COUNTIF(F123:F125,$AZ$1))</f>
        <v/>
      </c>
      <c r="BE123" s="342" t="str">
        <f>IF($A123&gt;='243way_Regular Symbol'!D$16,"",IF(B123=0,"",IF(OR(B123=$AM$1,B123=$BF$1,B124=$AM$1,B124=$BF$1,B125=$AM$1,B125=$BF$1),1,0)))</f>
        <v/>
      </c>
      <c r="BF123" s="342" t="str">
        <f>IF($A123&gt;='243way_Regular Symbol'!E$16,"",IF(C123=0,"",IF(OR(C123=$AM$1,C123=$BF$1,C124=$AM$1,C124=$BF$1,C125=$AM$1,C125=$BF$1),1,0)))</f>
        <v/>
      </c>
      <c r="BG123" s="342" t="str">
        <f>IF($A123&gt;='243way_Regular Symbol'!F$16,"",IF(D123=0,"",IF(OR(D123=$AM$1,D123=$BF$1,D124=$AM$1,D124=$BF$1,D125=$AM$1,D125=$BF$1),1,0)))</f>
        <v/>
      </c>
      <c r="BH123" s="342" t="str">
        <f>IF($A123&gt;='243way_Regular Symbol'!G$16,"",IF(E123=0,"",IF(OR(E123=$AM$1,E123=$BF$1,E124=$AM$1,E124=$BF$1,E125=$AM$1,E125=$BF$1),1,0)))</f>
        <v/>
      </c>
      <c r="BI123" s="342" t="str">
        <f>IF($A123&gt;='243way_Regular Symbol'!H$16,"",IF(F123=0,"",IF(OR(F123=$AM$1,F123=$BF$1,F124=$AM$1,F124=$BF$1,F125=$AM$1,F125=$BF$1),1,0)))</f>
        <v/>
      </c>
      <c r="BK123" s="342" t="str">
        <f>IF($A123&gt;='243way_Regular Symbol'!D$16,"",IF(B123=0,"",IF(OR(B123=$AM$1,B123=$BL$1,B124=$AM$1,B124=$BL$1,B125=$AM$1,B125=$BL$1),0,1)))</f>
        <v/>
      </c>
      <c r="BL123" s="2" t="str">
        <f>IF($A123&gt;='243way_Regular Symbol'!E$16,"",IF(C123=0,"",IF(OR(C123=$AM$1,C123=$BL$1,C124=$AM$1,C124=$BL$1,C125=$AM$1,C125=$BL$1),0,1)))</f>
        <v/>
      </c>
      <c r="BM123" s="2" t="str">
        <f>IF($A123&gt;='243way_Regular Symbol'!F$16,"",IF(D123=0,"",IF(OR(D123=$AM$1,D123=$BL$1,D124=$AM$1,D124=$BL$1,D125=$AM$1,D125=$BL$1),0,1)))</f>
        <v/>
      </c>
      <c r="BN123" s="2" t="str">
        <f>IF($A123&gt;='243way_Regular Symbol'!G$16,"",IF(E123=0,"",IF(OR(E123=$AM$1,E123=$BL$1,E124=$AM$1,E124=$BL$1,E125=$AM$1,E125=$BL$1),0,1)))</f>
        <v/>
      </c>
      <c r="BO123" s="128" t="str">
        <f>IF($A123&gt;='243way_Regular Symbol'!H$16,"",IF(F123=0,"",IF(OR(F123=$AM$1,F123=$BL$1,F124=$AM$1,F124=$BL$1,F125=$AM$1,F125=$BL$1),0,1)))</f>
        <v/>
      </c>
      <c r="BQ123" s="2" t="str">
        <f>IF($A123&gt;='243way_Regular Symbol'!D$16,"",IF(B123=0,"",IF(OR(B123=$BQ$1,B123=$BR$1,B124=$BQ$1,B124=$BR$1,B125=$BQ$1,B125=$BR$1),0,1)))</f>
        <v/>
      </c>
      <c r="BR123" s="2" t="str">
        <f>IF($A123&gt;='243way_Regular Symbol'!E$16,"",IF(C123=0,"",IF(OR(C123=$BQ$1,C123=$BR$1,C124=$BQ$1,C124=$BR$1,C125=$BQ$1,C125=$BR$1),0,1)))</f>
        <v/>
      </c>
      <c r="BS123" s="2" t="str">
        <f>IF($A123&gt;='243way_Regular Symbol'!F$16,"",IF(D123=0,"",IF(OR(D123=$BQ$1,D123=$BR$1,D124=$BQ$1,D124=$BR$1,D125=$BQ$1,D125=$BR$1),0,1)))</f>
        <v/>
      </c>
      <c r="BT123" s="2" t="str">
        <f>IF($A123&gt;='243way_Regular Symbol'!G$16,"",IF(E123=0,"",IF(OR(E123=$BQ$1,E123=$BR$1,E124=$BQ$1,E124=$BR$1,E125=$BQ$1,E125=$BR$1),0,1)))</f>
        <v/>
      </c>
      <c r="BU123" s="2" t="str">
        <f>IF($A123&gt;='243way_Regular Symbol'!H$16,"",IF(F123=0,"",IF(OR(F123=$BQ$1,F123=$BR$1,F124=$BQ$1,F124=$BR$1,F125=$BQ$1,F125=$BR$1),0,1)))</f>
        <v/>
      </c>
      <c r="BW123" s="2" t="str">
        <f>IF($A123&gt;='243way_Regular Symbol'!D$16,"",IF(B123=0,"",IF(OR(B123=$BW$1,B124=$BW$1,B125=$BW$1,B123=$BX$1,B124=$BX$1,B125=$BX$1),0,1)))</f>
        <v/>
      </c>
      <c r="BX123" s="2" t="str">
        <f>IF($A123&gt;='243way_Regular Symbol'!E$16,"",IF(C123=0,"",IF(OR(C123=$BW$1,C124=$BW$1,C125=$BW$1,C123=$BX$1,C124=$BX$1,C125=$BX$1),0,1)))</f>
        <v/>
      </c>
      <c r="BY123" s="2" t="str">
        <f>IF($A123&gt;='243way_Regular Symbol'!F$16,"",IF(D123=0,"",IF(OR(D123=$BW$1,D124=$BW$1,D125=$BW$1,D123=$BX$1,D124=$BX$1,D125=$BX$1),0,1)))</f>
        <v/>
      </c>
      <c r="BZ123" s="2" t="str">
        <f>IF($A123&gt;='243way_Regular Symbol'!G$16,"",IF(E123=0,"",IF(OR(E123=$BW$1,E124=$BW$1,E125=$BW$1,E123=$BX$1,E124=$BX$1,E125=$BX$1),0,1)))</f>
        <v/>
      </c>
      <c r="CA123" s="2" t="str">
        <f>IF($A123&gt;='243way_Regular Symbol'!H$16,"",IF(F123=0,"",IF(OR(F123=$BW$1,F124=$BW$1,F125=$BW$1,F123=$BX$1,F124=$BX$1,F125=$BX$1),0,1)))</f>
        <v/>
      </c>
      <c r="CC123" s="2" t="str">
        <f>IF($A123&gt;='243way_Regular Symbol'!D$16,"",IF(B123=0,"",IF(OR(B123=$BW$1,B124=$BW$1,B125=$BW$1,B123=$CD$1,B124=$CD$1,B125=$CD$1),0,1)))</f>
        <v/>
      </c>
      <c r="CD123" s="2" t="str">
        <f>IF($A123&gt;='243way_Regular Symbol'!E$16,"",IF(C123=0,"",IF(OR(C123=$BW$1,C124=$BW$1,C125=$BW$1,C123=$CD$1,C124=$CD$1,C125=$CD$1),0,1)))</f>
        <v/>
      </c>
      <c r="CE123" s="2" t="str">
        <f>IF($A123&gt;='243way_Regular Symbol'!F$16,"",IF(D123=0,"",IF(OR(D123=$BW$1,D124=$BW$1,D125=$BW$1,D123=$CD$1,D124=$CD$1,D125=$CD$1),0,1)))</f>
        <v/>
      </c>
      <c r="CF123" s="2" t="str">
        <f>IF($A123&gt;='243way_Regular Symbol'!G$16,"",IF(E123=0,"",IF(OR(E123=$BW$1,E124=$BW$1,E125=$BW$1,E123=$CD$1,E124=$CD$1,E125=$CD$1),0,1)))</f>
        <v/>
      </c>
      <c r="CG123" s="2" t="str">
        <f>IF($A123&gt;='243way_Regular Symbol'!H$16,"",IF(F123=0,"",IF(OR(F123=$BW$1,F124=$BW$1,F125=$BW$1,F123=$CD$1,F124=$CD$1,F125=$CD$1),0,1)))</f>
        <v/>
      </c>
      <c r="CI123" s="2" t="str">
        <f>IF($A123&gt;='243way_Regular Symbol'!D$16,"",IF(B123=0,"",IF(OR(B123=$BW$1,B124=$BW$1,B125=$BW$1,B123=$CJ$1,B124=$CJ$1,B125=$CJ$1),0,1)))</f>
        <v/>
      </c>
      <c r="CJ123" s="2" t="str">
        <f>IF($A123&gt;='243way_Regular Symbol'!E$16,"",IF(C123=0,"",IF(OR(C123=$BW$1,C124=$BW$1,C125=$BW$1,C123=$CJ$1,C124=$CJ$1,C125=$CJ$1),0,1)))</f>
        <v/>
      </c>
      <c r="CK123" s="2" t="str">
        <f>IF($A123&gt;='243way_Regular Symbol'!F$16,"",IF(D123=0,"",IF(OR(D123=$BW$1,D124=$BW$1,D125=$BW$1,D123=$CJ$1,D124=$CJ$1,D125=$CJ$1),0,1)))</f>
        <v/>
      </c>
      <c r="CL123" s="2" t="str">
        <f>IF($A123&gt;='243way_Regular Symbol'!G$16,"",IF(E123=0,"",IF(OR(E123=$BW$1,E124=$BW$1,E125=$BW$1,E123=$CJ$1,E124=$CJ$1,E125=$CJ$1),0,1)))</f>
        <v/>
      </c>
      <c r="CM123" s="2" t="str">
        <f>IF($A123&gt;='243way_Regular Symbol'!H$16,"",IF(F123=0,"",IF(OR(F123=$BW$1,F124=$BW$1,F125=$BW$1,F123=$CJ$1,F124=$CJ$1,F125=$CJ$1),0,1)))</f>
        <v/>
      </c>
      <c r="CO123" s="2" t="str">
        <f>IF($A123&gt;='243way_Regular Symbol'!D$16,"",IF(B123=0,"",IF(OR(B123=$BW$1,B124=$BW$1,B125=$BW$1,B123=$CP$1,B124=$CP$1,B125=$CP$1),0,1)))</f>
        <v/>
      </c>
      <c r="CP123" s="2" t="str">
        <f>IF($A123&gt;='243way_Regular Symbol'!E$16,"",IF(C123=0,"",IF(OR(C123=$BW$1,C124=$BW$1,C125=$BW$1,C123=$CP$1,C124=$CP$1,C125=$CP$1),0,1)))</f>
        <v/>
      </c>
      <c r="CQ123" s="2" t="str">
        <f>IF($A123&gt;='243way_Regular Symbol'!F$16,"",IF(D123=0,"",IF(OR(D123=$BW$1,D124=$BW$1,D125=$BW$1,D123=$CP$1,D124=$CP$1,D125=$CP$1),0,1)))</f>
        <v/>
      </c>
      <c r="CR123" s="2" t="str">
        <f>IF($A123&gt;='243way_Regular Symbol'!G$16,"",IF(E123=0,"",IF(OR(E123=$BW$1,E124=$BW$1,E125=$BW$1,E123=$CP$1,E124=$CP$1,E125=$CP$1),0,1)))</f>
        <v/>
      </c>
      <c r="CS123" s="2" t="str">
        <f>IF($A123&gt;='243way_Regular Symbol'!H$16,"",IF(F123=0,"",IF(OR(F123=$BW$1,F124=$BW$1,F125=$BW$1,F123=$CP$1,F124=$CP$1,F125=$CP$1),0,1)))</f>
        <v/>
      </c>
      <c r="CU123" s="2" t="str">
        <f>IF($A123&gt;='243way_Regular Symbol'!D$16,"",IF(B123=0,"",IF(OR(B123=$BW$1,B124=$BW$1,B125=$BW$1,B123=$CV$1,B124=$CV$1,B125=$CV$1),0,1)))</f>
        <v/>
      </c>
      <c r="CV123" s="2" t="str">
        <f>IF($A123&gt;='243way_Regular Symbol'!E$16,"",IF(C123=0,"",IF(OR(C123=$BW$1,C124=$BW$1,C125=$BW$1,C123=$CV$1,C124=$CV$1,C125=$CV$1),0,1)))</f>
        <v/>
      </c>
      <c r="CW123" s="2" t="str">
        <f>IF($A123&gt;='243way_Regular Symbol'!F$16,"",IF(D123=0,"",IF(OR(D123=$BW$1,D124=$BW$1,D125=$BW$1,D123=$CV$1,D124=$CV$1,D125=$CV$1),0,1)))</f>
        <v/>
      </c>
      <c r="CX123" s="2" t="str">
        <f>IF($A123&gt;='243way_Regular Symbol'!G$16,"",IF(E123=0,"",IF(OR(E123=$BW$1,E124=$BW$1,E125=$BW$1,E123=$CV$1,E124=$CV$1,E125=$CV$1),0,1)))</f>
        <v/>
      </c>
      <c r="CY123" s="2" t="str">
        <f>IF($A123&gt;='243way_Regular Symbol'!H$16,"",IF(F123=0,"",IF(OR(F123=$BW$1,F124=$BW$1,F125=$BW$1,F123=$CV$1,F124=$CV$1,F125=$CV$1),0,1)))</f>
        <v/>
      </c>
    </row>
    <row r="124" spans="1:103">
      <c r="A124" s="341">
        <f>IF('243way_Regular Symbol'!L123="","",'243way_Regular Symbol'!L123)</f>
        <v>120</v>
      </c>
      <c r="B124" s="184" t="str">
        <f>IF('243way_Regular Symbol'!M123="",
IF($A124-'243way_Regular Symbol'!D$16&gt;='243way_RegularＸ_W()'!B$2-1,"",VLOOKUP($A124-'243way_Regular Symbol'!D$16,'243way_Regular Symbol'!$L$3:$Q$250,'243way_RegularＸ_W()'!B$3+1,FALSE)),
'243way_Regular Symbol'!M123)</f>
        <v/>
      </c>
      <c r="C124" s="184" t="str">
        <f>IF('243way_Regular Symbol'!N123="",
IF($A124-'243way_Regular Symbol'!E$16&gt;='243way_RegularＸ_W()'!C$2-1,"",VLOOKUP($A124-'243way_Regular Symbol'!E$16,'243way_Regular Symbol'!$L$3:$Q$250,'243way_RegularＸ_W()'!C$3+1,FALSE)),
'243way_Regular Symbol'!N123)</f>
        <v/>
      </c>
      <c r="D124" s="184" t="str">
        <f>IF('243way_Regular Symbol'!O123="",
IF($A124-'243way_Regular Symbol'!F$16&gt;='243way_RegularＸ_W()'!D$2-1,"",VLOOKUP($A124-'243way_Regular Symbol'!F$16,'243way_Regular Symbol'!$L$3:$Q$250,'243way_RegularＸ_W()'!D$3+1,FALSE)),
'243way_Regular Symbol'!O123)</f>
        <v/>
      </c>
      <c r="E124" s="184" t="str">
        <f>IF('243way_Regular Symbol'!P123="",
IF($A124-'243way_Regular Symbol'!G$16&gt;='243way_RegularＸ_W()'!E$2-1,"",VLOOKUP($A124-'243way_Regular Symbol'!G$16,'243way_Regular Symbol'!$L$3:$Q$250,'243way_RegularＸ_W()'!E$3+1,FALSE)),
'243way_Regular Symbol'!P123)</f>
        <v/>
      </c>
      <c r="F124" s="184" t="str">
        <f>IF('243way_Regular Symbol'!Q123="",
IF($A124-'243way_Regular Symbol'!H$16&gt;='243way_RegularＸ_W()'!F$2-1,"",VLOOKUP($A124-'243way_Regular Symbol'!H$16,'243way_Regular Symbol'!$L$3:$Q$250,'243way_RegularＸ_W()'!F$3+1,FALSE)),
'243way_Regular Symbol'!Q123)</f>
        <v/>
      </c>
      <c r="O124" s="342" t="str">
        <f>IF($A124&gt;='243way_Regular Symbol'!D$16,"",IF(B124=0,"",IF(OR(B124=$O$1,B124=$P$1,B125=$O$1,B125=$P$1,B126=$O$1,B126=$P$1),0,1)))</f>
        <v/>
      </c>
      <c r="P124" s="2" t="str">
        <f>IF($A124&gt;='243way_Regular Symbol'!E$16,"",IF(C124=0,"",IF(OR(C124=$O$1,C124=$P$1,C125=$O$1,C125=$P$1,C126=$O$1,C126=$P$1),0,1)))</f>
        <v/>
      </c>
      <c r="Q124" s="2" t="str">
        <f>IF($A124&gt;='243way_Regular Symbol'!F$16,"",IF(D124=0,"",IF(OR(D124=$O$1,D124=$P$1,D125=$O$1,D125=$P$1,D126=$O$1,D126=$P$1),0,1)))</f>
        <v/>
      </c>
      <c r="R124" s="2" t="str">
        <f>IF($A124&gt;='243way_Regular Symbol'!G$16,"",IF(E124=0,"",IF(OR(E124=$O$1,E124=$P$1,E125=$O$1,E125=$P$1,E126=$O$1,E126=$P$1),0,1)))</f>
        <v/>
      </c>
      <c r="S124" s="128" t="str">
        <f>IF($A124&gt;='243way_Regular Symbol'!H$16,"",IF(F124=0,"",IF(OR(F124=$O$1,F124=$P$1,F125=$O$1,F125=$P$1,F126=$O$1,F126=$P$1),0,1)))</f>
        <v/>
      </c>
      <c r="U124" s="342" t="str">
        <f>IF($A124&gt;='243way_Regular Symbol'!D$16,"",IF(B124=0,"",IF(OR(B124=$U$1,B124=$V$1,B125=$U$1,B125=$V$1,B126=$U$1,B126=$V$1),0,1)))</f>
        <v/>
      </c>
      <c r="V124" s="2" t="str">
        <f>IF($A124&gt;='243way_Regular Symbol'!E$16,"",IF(C124=0,"",IF(OR(C124=$U$1,C124=$V$1,C125=$U$1,C125=$V$1,C126=$U$1,C126=$V$1),0,1)))</f>
        <v/>
      </c>
      <c r="W124" s="2" t="str">
        <f>IF($A124&gt;='243way_Regular Symbol'!F$16,"",IF(D124=0,"",IF(OR(D124=$U$1,D124=$V$1,D125=$U$1,D125=$V$1,D126=$U$1,D126=$V$1),0,1)))</f>
        <v/>
      </c>
      <c r="X124" s="2" t="str">
        <f>IF($A124&gt;='243way_Regular Symbol'!G$16,"",IF(E124=0,"",IF(OR(E124=$U$1,E124=$V$1,E125=$U$1,E125=$V$1,E126=$U$1,E126=$V$1),0,1)))</f>
        <v/>
      </c>
      <c r="Y124" s="128" t="str">
        <f>IF($A124&gt;='243way_Regular Symbol'!H$16,"",IF(F124=0,"",IF(OR(F124=$U$1,F124=$V$1,F125=$U$1,F125=$V$1,F126=$U$1,F126=$V$1),0,1)))</f>
        <v/>
      </c>
      <c r="AA124" s="342" t="str">
        <f>IF($A124&gt;='243way_Regular Symbol'!D$16,"",IF(B124=0,"",IF(OR(B124=$AA$1,B124=$AB$1,B125=$AA$1,B125=$AB$1,B126=$AA$1,,B126=$AB$1),0,1)))</f>
        <v/>
      </c>
      <c r="AB124" s="2" t="str">
        <f>IF($A124&gt;='243way_Regular Symbol'!E$16,"",IF(C124=0,"",IF(OR(C124=$AA$1,C124=$AB$1,C125=$AA$1,C125=$AB$1,C126=$AA$1,,C126=$AB$1),0,1)))</f>
        <v/>
      </c>
      <c r="AC124" s="2" t="str">
        <f>IF($A124&gt;='243way_Regular Symbol'!F$16,"",IF(D124=0,"",IF(OR(D124=$AA$1,D124=$AB$1,D125=$AA$1,D125=$AB$1,D126=$AA$1,,D126=$AB$1),0,1)))</f>
        <v/>
      </c>
      <c r="AD124" s="2" t="str">
        <f>IF($A124&gt;='243way_Regular Symbol'!G$16,"",IF(E124=0,"",IF(OR(E124=$AA$1,E124=$AB$1,E125=$AA$1,E125=$AB$1,E126=$AA$1,,E126=$AB$1),0,1)))</f>
        <v/>
      </c>
      <c r="AE124" s="128" t="str">
        <f>IF($A124&gt;='243way_Regular Symbol'!H$16,"",IF(F124=0,"",IF(OR(F124=$AA$1,F124=$AB$1,F125=$AA$1,F125=$AB$1,F126=$AA$1,,F126=$AB$1),0,1)))</f>
        <v/>
      </c>
      <c r="AG124" s="342" t="str">
        <f>IF($A124&gt;='243way_Regular Symbol'!D$16,"",IF(B124=0,"",IF(OR(B124=$AG$1,B124=$AH$1,B125=$AG$1,B125=$AH$1,B126=$AG$1,B126=$AH$1),0,1)))</f>
        <v/>
      </c>
      <c r="AH124" s="2" t="str">
        <f>IF($A124&gt;='243way_Regular Symbol'!E$16,"",IF(C124=0,"",IF(OR(C124=$AG$1,C124=$AH$1,C125=$AG$1,C125=$AH$1,C126=$AG$1,C126=$AH$1),0,1)))</f>
        <v/>
      </c>
      <c r="AI124" s="2" t="str">
        <f>IF($A124&gt;='243way_Regular Symbol'!F$16,"",IF(D124=0,"",IF(OR(D124=$AG$1,D124=$AH$1,D125=$AG$1,D125=$AH$1,D126=$AG$1,D126=$AH$1),0,1)))</f>
        <v/>
      </c>
      <c r="AJ124" s="2" t="str">
        <f>IF($A124&gt;='243way_Regular Symbol'!G$16,"",IF(E124=0,"",IF(OR(E124=$AG$1,E124=$AH$1,E125=$AG$1,E125=$AH$1,E126=$AG$1,E126=$AH$1),0,1)))</f>
        <v/>
      </c>
      <c r="AK124" s="128" t="str">
        <f>IF($A124&gt;='243way_Regular Symbol'!H$16,"",IF(F124=0,"",IF(OR(F124=$AG$1,F124=$AH$1,F125=$AG$1,F125=$AH$1,F126=$AG$1,F126=$AH$1),0,1)))</f>
        <v/>
      </c>
      <c r="AM124" s="342" t="str">
        <f>IF($A124&gt;='243way_Regular Symbol'!D$16,"",IF(B124=0,"",IF(OR(B124=$AM$1,B124=$AN$1,B125=$AM$1,B125=$AN$1,B126=$AM$1,B126=$AN$1),0,1)))</f>
        <v/>
      </c>
      <c r="AN124" s="2" t="str">
        <f>IF($A124&gt;='243way_Regular Symbol'!E$16,"",IF(C124=0,"",IF(OR(C124=$AM$1,C124=$AN$1,C125=$AM$1,C125=$AN$1,C126=$AM$1,C126=$AN$1),0,1)))</f>
        <v/>
      </c>
      <c r="AO124" s="2" t="str">
        <f>IF($A124&gt;='243way_Regular Symbol'!F$16,"",IF(D124=0,"",IF(OR(D124=$AM$1,D124=$AN$1,D125=$AM$1,D125=$AN$1,D126=$AM$1,D126=$AN$1),0,1)))</f>
        <v/>
      </c>
      <c r="AP124" s="2" t="str">
        <f>IF($A124&gt;='243way_Regular Symbol'!G$16,"",IF(E124=0,"",IF(OR(E124=$AM$1,E124=$AN$1,E125=$AM$1,E125=$AN$1,E126=$AM$1,E126=$AN$1),0,1)))</f>
        <v/>
      </c>
      <c r="AQ124" s="128" t="str">
        <f>IF($A124&gt;='243way_Regular Symbol'!H$16,"",IF(F124=0,"",IF(OR(F124=$AM$1,F124=$AN$1,F125=$AM$1,F125=$AN$1,F126=$AM$1,F126=$AN$1),0,1)))</f>
        <v/>
      </c>
      <c r="AS124" s="342" t="str">
        <f>IF($A124&gt;='243way_Regular Symbol'!D$16,"",IF(B124=0,"",IF(OR(B124=$AM$1,B124=$AT$1,B125=$AM$1,B125=$AT$1,B126=$AM$1,B126=$AT$1),0,1)))</f>
        <v/>
      </c>
      <c r="AT124" s="2" t="str">
        <f>IF($A124&gt;='243way_Regular Symbol'!E$16,"",IF(C124=0,"",IF(OR(C124=$AM$1,C124=$AT$1,C125=$AM$1,C125=$AT$1,C126=$AM$1,C126=$AT$1),0,1)))</f>
        <v/>
      </c>
      <c r="AU124" s="2" t="str">
        <f>IF($A124&gt;='243way_Regular Symbol'!F$16,"",IF(D124=0,"",IF(OR(D124=$AM$1,D124=$AT$1,D125=$AM$1,D125=$AT$1,D126=$AM$1,D126=$AT$1),0,1)))</f>
        <v/>
      </c>
      <c r="AV124" s="2" t="str">
        <f>IF($A124&gt;='243way_Regular Symbol'!G$16,"",IF(E124=0,"",IF(OR(E124=$AM$1,E124=$AT$1,E125=$AM$1,E125=$AT$1,E126=$AM$1,E126=$AT$1),0,1)))</f>
        <v/>
      </c>
      <c r="AW124" s="128" t="str">
        <f>IF($A124&gt;='243way_Regular Symbol'!H$16,"",IF(F124=0,"",IF(OR(F124=$AM$1,F124=$AT$1,F125=$AM$1,F125=$AT$1,F126=$AM$1,F126=$AT$1),0,1)))</f>
        <v/>
      </c>
      <c r="AY124" s="342"/>
      <c r="AZ124" s="2"/>
      <c r="BA124" s="2" t="str">
        <f>IF($A124&gt;='243way_Regular Symbol'!F$16,"",COUNTIF(D124:D126,$AZ$1))</f>
        <v/>
      </c>
      <c r="BB124" s="2" t="str">
        <f>IF($A124&gt;='243way_Regular Symbol'!G$16,"",COUNTIF(E124:E126,$AZ$1))</f>
        <v/>
      </c>
      <c r="BC124" s="2" t="str">
        <f>IF($A124&gt;='243way_Regular Symbol'!H$16,"",COUNTIF(F124:F126,$AZ$1))</f>
        <v/>
      </c>
      <c r="BE124" s="342" t="str">
        <f>IF($A124&gt;='243way_Regular Symbol'!D$16,"",IF(B124=0,"",IF(OR(B124=$AM$1,B124=$BF$1,B125=$AM$1,B125=$BF$1,B126=$AM$1,B126=$BF$1),1,0)))</f>
        <v/>
      </c>
      <c r="BF124" s="342" t="str">
        <f>IF($A124&gt;='243way_Regular Symbol'!E$16,"",IF(C124=0,"",IF(OR(C124=$AM$1,C124=$BF$1,C125=$AM$1,C125=$BF$1,C126=$AM$1,C126=$BF$1),1,0)))</f>
        <v/>
      </c>
      <c r="BG124" s="342" t="str">
        <f>IF($A124&gt;='243way_Regular Symbol'!F$16,"",IF(D124=0,"",IF(OR(D124=$AM$1,D124=$BF$1,D125=$AM$1,D125=$BF$1,D126=$AM$1,D126=$BF$1),1,0)))</f>
        <v/>
      </c>
      <c r="BH124" s="342" t="str">
        <f>IF($A124&gt;='243way_Regular Symbol'!G$16,"",IF(E124=0,"",IF(OR(E124=$AM$1,E124=$BF$1,E125=$AM$1,E125=$BF$1,E126=$AM$1,E126=$BF$1),1,0)))</f>
        <v/>
      </c>
      <c r="BI124" s="342" t="str">
        <f>IF($A124&gt;='243way_Regular Symbol'!H$16,"",IF(F124=0,"",IF(OR(F124=$AM$1,F124=$BF$1,F125=$AM$1,F125=$BF$1,F126=$AM$1,F126=$BF$1),1,0)))</f>
        <v/>
      </c>
      <c r="BK124" s="342" t="str">
        <f>IF($A124&gt;='243way_Regular Symbol'!D$16,"",IF(B124=0,"",IF(OR(B124=$AM$1,B124=$BL$1,B125=$AM$1,B125=$BL$1,B126=$AM$1,B126=$BL$1),0,1)))</f>
        <v/>
      </c>
      <c r="BL124" s="2" t="str">
        <f>IF($A124&gt;='243way_Regular Symbol'!E$16,"",IF(C124=0,"",IF(OR(C124=$AM$1,C124=$BL$1,C125=$AM$1,C125=$BL$1,C126=$AM$1,C126=$BL$1),0,1)))</f>
        <v/>
      </c>
      <c r="BM124" s="2" t="str">
        <f>IF($A124&gt;='243way_Regular Symbol'!F$16,"",IF(D124=0,"",IF(OR(D124=$AM$1,D124=$BL$1,D125=$AM$1,D125=$BL$1,D126=$AM$1,D126=$BL$1),0,1)))</f>
        <v/>
      </c>
      <c r="BN124" s="2" t="str">
        <f>IF($A124&gt;='243way_Regular Symbol'!G$16,"",IF(E124=0,"",IF(OR(E124=$AM$1,E124=$BL$1,E125=$AM$1,E125=$BL$1,E126=$AM$1,E126=$BL$1),0,1)))</f>
        <v/>
      </c>
      <c r="BO124" s="128" t="str">
        <f>IF($A124&gt;='243way_Regular Symbol'!H$16,"",IF(F124=0,"",IF(OR(F124=$AM$1,F124=$BL$1,F125=$AM$1,F125=$BL$1,F126=$AM$1,F126=$BL$1),0,1)))</f>
        <v/>
      </c>
      <c r="BQ124" s="2" t="str">
        <f>IF($A124&gt;='243way_Regular Symbol'!D$16,"",IF(B124=0,"",IF(OR(B124=$BQ$1,B124=$BR$1,B125=$BQ$1,B125=$BR$1,B126=$BQ$1,B126=$BR$1),0,1)))</f>
        <v/>
      </c>
      <c r="BR124" s="2" t="str">
        <f>IF($A124&gt;='243way_Regular Symbol'!E$16,"",IF(C124=0,"",IF(OR(C124=$BQ$1,C124=$BR$1,C125=$BQ$1,C125=$BR$1,C126=$BQ$1,C126=$BR$1),0,1)))</f>
        <v/>
      </c>
      <c r="BS124" s="2" t="str">
        <f>IF($A124&gt;='243way_Regular Symbol'!F$16,"",IF(D124=0,"",IF(OR(D124=$BQ$1,D124=$BR$1,D125=$BQ$1,D125=$BR$1,D126=$BQ$1,D126=$BR$1),0,1)))</f>
        <v/>
      </c>
      <c r="BT124" s="2" t="str">
        <f>IF($A124&gt;='243way_Regular Symbol'!G$16,"",IF(E124=0,"",IF(OR(E124=$BQ$1,E124=$BR$1,E125=$BQ$1,E125=$BR$1,E126=$BQ$1,E126=$BR$1),0,1)))</f>
        <v/>
      </c>
      <c r="BU124" s="2" t="str">
        <f>IF($A124&gt;='243way_Regular Symbol'!H$16,"",IF(F124=0,"",IF(OR(F124=$BQ$1,F124=$BR$1,F125=$BQ$1,F125=$BR$1,F126=$BQ$1,F126=$BR$1),0,1)))</f>
        <v/>
      </c>
      <c r="BW124" s="2" t="str">
        <f>IF($A124&gt;='243way_Regular Symbol'!D$16,"",IF(B124=0,"",IF(OR(B124=$BW$1,B125=$BW$1,B126=$BW$1,B124=$BX$1,B125=$BX$1,B126=$BX$1),0,1)))</f>
        <v/>
      </c>
      <c r="BX124" s="2" t="str">
        <f>IF($A124&gt;='243way_Regular Symbol'!E$16,"",IF(C124=0,"",IF(OR(C124=$BW$1,C125=$BW$1,C126=$BW$1,C124=$BX$1,C125=$BX$1,C126=$BX$1),0,1)))</f>
        <v/>
      </c>
      <c r="BY124" s="2" t="str">
        <f>IF($A124&gt;='243way_Regular Symbol'!F$16,"",IF(D124=0,"",IF(OR(D124=$BW$1,D125=$BW$1,D126=$BW$1,D124=$BX$1,D125=$BX$1,D126=$BX$1),0,1)))</f>
        <v/>
      </c>
      <c r="BZ124" s="2" t="str">
        <f>IF($A124&gt;='243way_Regular Symbol'!G$16,"",IF(E124=0,"",IF(OR(E124=$BW$1,E125=$BW$1,E126=$BW$1,E124=$BX$1,E125=$BX$1,E126=$BX$1),0,1)))</f>
        <v/>
      </c>
      <c r="CA124" s="2" t="str">
        <f>IF($A124&gt;='243way_Regular Symbol'!H$16,"",IF(F124=0,"",IF(OR(F124=$BW$1,F125=$BW$1,F126=$BW$1,F124=$BX$1,F125=$BX$1,F126=$BX$1),0,1)))</f>
        <v/>
      </c>
      <c r="CC124" s="2" t="str">
        <f>IF($A124&gt;='243way_Regular Symbol'!D$16,"",IF(B124=0,"",IF(OR(B124=$BW$1,B125=$BW$1,B126=$BW$1,B124=$CD$1,B125=$CD$1,B126=$CD$1),0,1)))</f>
        <v/>
      </c>
      <c r="CD124" s="2" t="str">
        <f>IF($A124&gt;='243way_Regular Symbol'!E$16,"",IF(C124=0,"",IF(OR(C124=$BW$1,C125=$BW$1,C126=$BW$1,C124=$CD$1,C125=$CD$1,C126=$CD$1),0,1)))</f>
        <v/>
      </c>
      <c r="CE124" s="2" t="str">
        <f>IF($A124&gt;='243way_Regular Symbol'!F$16,"",IF(D124=0,"",IF(OR(D124=$BW$1,D125=$BW$1,D126=$BW$1,D124=$CD$1,D125=$CD$1,D126=$CD$1),0,1)))</f>
        <v/>
      </c>
      <c r="CF124" s="2" t="str">
        <f>IF($A124&gt;='243way_Regular Symbol'!G$16,"",IF(E124=0,"",IF(OR(E124=$BW$1,E125=$BW$1,E126=$BW$1,E124=$CD$1,E125=$CD$1,E126=$CD$1),0,1)))</f>
        <v/>
      </c>
      <c r="CG124" s="2" t="str">
        <f>IF($A124&gt;='243way_Regular Symbol'!H$16,"",IF(F124=0,"",IF(OR(F124=$BW$1,F125=$BW$1,F126=$BW$1,F124=$CD$1,F125=$CD$1,F126=$CD$1),0,1)))</f>
        <v/>
      </c>
      <c r="CI124" s="2" t="str">
        <f>IF($A124&gt;='243way_Regular Symbol'!D$16,"",IF(B124=0,"",IF(OR(B124=$BW$1,B125=$BW$1,B126=$BW$1,B124=$CJ$1,B125=$CJ$1,B126=$CJ$1),0,1)))</f>
        <v/>
      </c>
      <c r="CJ124" s="2" t="str">
        <f>IF($A124&gt;='243way_Regular Symbol'!E$16,"",IF(C124=0,"",IF(OR(C124=$BW$1,C125=$BW$1,C126=$BW$1,C124=$CJ$1,C125=$CJ$1,C126=$CJ$1),0,1)))</f>
        <v/>
      </c>
      <c r="CK124" s="2" t="str">
        <f>IF($A124&gt;='243way_Regular Symbol'!F$16,"",IF(D124=0,"",IF(OR(D124=$BW$1,D125=$BW$1,D126=$BW$1,D124=$CJ$1,D125=$CJ$1,D126=$CJ$1),0,1)))</f>
        <v/>
      </c>
      <c r="CL124" s="2" t="str">
        <f>IF($A124&gt;='243way_Regular Symbol'!G$16,"",IF(E124=0,"",IF(OR(E124=$BW$1,E125=$BW$1,E126=$BW$1,E124=$CJ$1,E125=$CJ$1,E126=$CJ$1),0,1)))</f>
        <v/>
      </c>
      <c r="CM124" s="2" t="str">
        <f>IF($A124&gt;='243way_Regular Symbol'!H$16,"",IF(F124=0,"",IF(OR(F124=$BW$1,F125=$BW$1,F126=$BW$1,F124=$CJ$1,F125=$CJ$1,F126=$CJ$1),0,1)))</f>
        <v/>
      </c>
      <c r="CO124" s="2" t="str">
        <f>IF($A124&gt;='243way_Regular Symbol'!D$16,"",IF(B124=0,"",IF(OR(B124=$BW$1,B125=$BW$1,B126=$BW$1,B124=$CP$1,B125=$CP$1,B126=$CP$1),0,1)))</f>
        <v/>
      </c>
      <c r="CP124" s="2" t="str">
        <f>IF($A124&gt;='243way_Regular Symbol'!E$16,"",IF(C124=0,"",IF(OR(C124=$BW$1,C125=$BW$1,C126=$BW$1,C124=$CP$1,C125=$CP$1,C126=$CP$1),0,1)))</f>
        <v/>
      </c>
      <c r="CQ124" s="2" t="str">
        <f>IF($A124&gt;='243way_Regular Symbol'!F$16,"",IF(D124=0,"",IF(OR(D124=$BW$1,D125=$BW$1,D126=$BW$1,D124=$CP$1,D125=$CP$1,D126=$CP$1),0,1)))</f>
        <v/>
      </c>
      <c r="CR124" s="2" t="str">
        <f>IF($A124&gt;='243way_Regular Symbol'!G$16,"",IF(E124=0,"",IF(OR(E124=$BW$1,E125=$BW$1,E126=$BW$1,E124=$CP$1,E125=$CP$1,E126=$CP$1),0,1)))</f>
        <v/>
      </c>
      <c r="CS124" s="2" t="str">
        <f>IF($A124&gt;='243way_Regular Symbol'!H$16,"",IF(F124=0,"",IF(OR(F124=$BW$1,F125=$BW$1,F126=$BW$1,F124=$CP$1,F125=$CP$1,F126=$CP$1),0,1)))</f>
        <v/>
      </c>
      <c r="CU124" s="2" t="str">
        <f>IF($A124&gt;='243way_Regular Symbol'!D$16,"",IF(B124=0,"",IF(OR(B124=$BW$1,B125=$BW$1,B126=$BW$1,B124=$CV$1,B125=$CV$1,B126=$CV$1),0,1)))</f>
        <v/>
      </c>
      <c r="CV124" s="2" t="str">
        <f>IF($A124&gt;='243way_Regular Symbol'!E$16,"",IF(C124=0,"",IF(OR(C124=$BW$1,C125=$BW$1,C126=$BW$1,C124=$CV$1,C125=$CV$1,C126=$CV$1),0,1)))</f>
        <v/>
      </c>
      <c r="CW124" s="2" t="str">
        <f>IF($A124&gt;='243way_Regular Symbol'!F$16,"",IF(D124=0,"",IF(OR(D124=$BW$1,D125=$BW$1,D126=$BW$1,D124=$CV$1,D125=$CV$1,D126=$CV$1),0,1)))</f>
        <v/>
      </c>
      <c r="CX124" s="2" t="str">
        <f>IF($A124&gt;='243way_Regular Symbol'!G$16,"",IF(E124=0,"",IF(OR(E124=$BW$1,E125=$BW$1,E126=$BW$1,E124=$CV$1,E125=$CV$1,E126=$CV$1),0,1)))</f>
        <v/>
      </c>
      <c r="CY124" s="2" t="str">
        <f>IF($A124&gt;='243way_Regular Symbol'!H$16,"",IF(F124=0,"",IF(OR(F124=$BW$1,F125=$BW$1,F126=$BW$1,F124=$CV$1,F125=$CV$1,F126=$CV$1),0,1)))</f>
        <v/>
      </c>
    </row>
    <row r="125" spans="1:103">
      <c r="A125" s="341">
        <f>IF('243way_Regular Symbol'!L124="","",'243way_Regular Symbol'!L124)</f>
        <v>121</v>
      </c>
      <c r="B125" s="184" t="str">
        <f>IF('243way_Regular Symbol'!M124="",
IF($A125-'243way_Regular Symbol'!D$16&gt;='243way_RegularＸ_W()'!B$2-1,"",VLOOKUP($A125-'243way_Regular Symbol'!D$16,'243way_Regular Symbol'!$L$3:$Q$250,'243way_RegularＸ_W()'!B$3+1,FALSE)),
'243way_Regular Symbol'!M124)</f>
        <v/>
      </c>
      <c r="C125" s="184" t="str">
        <f>IF('243way_Regular Symbol'!N124="",
IF($A125-'243way_Regular Symbol'!E$16&gt;='243way_RegularＸ_W()'!C$2-1,"",VLOOKUP($A125-'243way_Regular Symbol'!E$16,'243way_Regular Symbol'!$L$3:$Q$250,'243way_RegularＸ_W()'!C$3+1,FALSE)),
'243way_Regular Symbol'!N124)</f>
        <v/>
      </c>
      <c r="D125" s="184" t="str">
        <f>IF('243way_Regular Symbol'!O124="",
IF($A125-'243way_Regular Symbol'!F$16&gt;='243way_RegularＸ_W()'!D$2-1,"",VLOOKUP($A125-'243way_Regular Symbol'!F$16,'243way_Regular Symbol'!$L$3:$Q$250,'243way_RegularＸ_W()'!D$3+1,FALSE)),
'243way_Regular Symbol'!O124)</f>
        <v/>
      </c>
      <c r="E125" s="184" t="str">
        <f>IF('243way_Regular Symbol'!P124="",
IF($A125-'243way_Regular Symbol'!G$16&gt;='243way_RegularＸ_W()'!E$2-1,"",VLOOKUP($A125-'243way_Regular Symbol'!G$16,'243way_Regular Symbol'!$L$3:$Q$250,'243way_RegularＸ_W()'!E$3+1,FALSE)),
'243way_Regular Symbol'!P124)</f>
        <v/>
      </c>
      <c r="F125" s="184" t="str">
        <f>IF('243way_Regular Symbol'!Q124="",
IF($A125-'243way_Regular Symbol'!H$16&gt;='243way_RegularＸ_W()'!F$2-1,"",VLOOKUP($A125-'243way_Regular Symbol'!H$16,'243way_Regular Symbol'!$L$3:$Q$250,'243way_RegularＸ_W()'!F$3+1,FALSE)),
'243way_Regular Symbol'!Q124)</f>
        <v/>
      </c>
      <c r="O125" s="342" t="str">
        <f>IF($A125&gt;='243way_Regular Symbol'!D$16,"",IF(B125=0,"",IF(OR(B125=$O$1,B125=$P$1,B126=$O$1,B126=$P$1,B127=$O$1,B127=$P$1),0,1)))</f>
        <v/>
      </c>
      <c r="P125" s="2" t="str">
        <f>IF($A125&gt;='243way_Regular Symbol'!E$16,"",IF(C125=0,"",IF(OR(C125=$O$1,C125=$P$1,C126=$O$1,C126=$P$1,C127=$O$1,C127=$P$1),0,1)))</f>
        <v/>
      </c>
      <c r="Q125" s="2" t="str">
        <f>IF($A125&gt;='243way_Regular Symbol'!F$16,"",IF(D125=0,"",IF(OR(D125=$O$1,D125=$P$1,D126=$O$1,D126=$P$1,D127=$O$1,D127=$P$1),0,1)))</f>
        <v/>
      </c>
      <c r="R125" s="2" t="str">
        <f>IF($A125&gt;='243way_Regular Symbol'!G$16,"",IF(E125=0,"",IF(OR(E125=$O$1,E125=$P$1,E126=$O$1,E126=$P$1,E127=$O$1,E127=$P$1),0,1)))</f>
        <v/>
      </c>
      <c r="S125" s="128" t="str">
        <f>IF($A125&gt;='243way_Regular Symbol'!H$16,"",IF(F125=0,"",IF(OR(F125=$O$1,F125=$P$1,F126=$O$1,F126=$P$1,F127=$O$1,F127=$P$1),0,1)))</f>
        <v/>
      </c>
      <c r="U125" s="342" t="str">
        <f>IF($A125&gt;='243way_Regular Symbol'!D$16,"",IF(B125=0,"",IF(OR(B125=$U$1,B125=$V$1,B126=$U$1,B126=$V$1,B127=$U$1,B127=$V$1),0,1)))</f>
        <v/>
      </c>
      <c r="V125" s="2" t="str">
        <f>IF($A125&gt;='243way_Regular Symbol'!E$16,"",IF(C125=0,"",IF(OR(C125=$U$1,C125=$V$1,C126=$U$1,C126=$V$1,C127=$U$1,C127=$V$1),0,1)))</f>
        <v/>
      </c>
      <c r="W125" s="2" t="str">
        <f>IF($A125&gt;='243way_Regular Symbol'!F$16,"",IF(D125=0,"",IF(OR(D125=$U$1,D125=$V$1,D126=$U$1,D126=$V$1,D127=$U$1,D127=$V$1),0,1)))</f>
        <v/>
      </c>
      <c r="X125" s="2" t="str">
        <f>IF($A125&gt;='243way_Regular Symbol'!G$16,"",IF(E125=0,"",IF(OR(E125=$U$1,E125=$V$1,E126=$U$1,E126=$V$1,E127=$U$1,E127=$V$1),0,1)))</f>
        <v/>
      </c>
      <c r="Y125" s="128" t="str">
        <f>IF($A125&gt;='243way_Regular Symbol'!H$16,"",IF(F125=0,"",IF(OR(F125=$U$1,F125=$V$1,F126=$U$1,F126=$V$1,F127=$U$1,F127=$V$1),0,1)))</f>
        <v/>
      </c>
      <c r="AA125" s="342" t="str">
        <f>IF($A125&gt;='243way_Regular Symbol'!D$16,"",IF(B125=0,"",IF(OR(B125=$AA$1,B125=$AB$1,B126=$AA$1,B126=$AB$1,B127=$AA$1,,B127=$AB$1),0,1)))</f>
        <v/>
      </c>
      <c r="AB125" s="2" t="str">
        <f>IF($A125&gt;='243way_Regular Symbol'!E$16,"",IF(C125=0,"",IF(OR(C125=$AA$1,C125=$AB$1,C126=$AA$1,C126=$AB$1,C127=$AA$1,,C127=$AB$1),0,1)))</f>
        <v/>
      </c>
      <c r="AC125" s="2" t="str">
        <f>IF($A125&gt;='243way_Regular Symbol'!F$16,"",IF(D125=0,"",IF(OR(D125=$AA$1,D125=$AB$1,D126=$AA$1,D126=$AB$1,D127=$AA$1,,D127=$AB$1),0,1)))</f>
        <v/>
      </c>
      <c r="AD125" s="2" t="str">
        <f>IF($A125&gt;='243way_Regular Symbol'!G$16,"",IF(E125=0,"",IF(OR(E125=$AA$1,E125=$AB$1,E126=$AA$1,E126=$AB$1,E127=$AA$1,,E127=$AB$1),0,1)))</f>
        <v/>
      </c>
      <c r="AE125" s="128" t="str">
        <f>IF($A125&gt;='243way_Regular Symbol'!H$16,"",IF(F125=0,"",IF(OR(F125=$AA$1,F125=$AB$1,F126=$AA$1,F126=$AB$1,F127=$AA$1,,F127=$AB$1),0,1)))</f>
        <v/>
      </c>
      <c r="AG125" s="342" t="str">
        <f>IF($A125&gt;='243way_Regular Symbol'!D$16,"",IF(B125=0,"",IF(OR(B125=$AG$1,B125=$AH$1,B126=$AG$1,B126=$AH$1,B127=$AG$1,B127=$AH$1),0,1)))</f>
        <v/>
      </c>
      <c r="AH125" s="2" t="str">
        <f>IF($A125&gt;='243way_Regular Symbol'!E$16,"",IF(C125=0,"",IF(OR(C125=$AG$1,C125=$AH$1,C126=$AG$1,C126=$AH$1,C127=$AG$1,C127=$AH$1),0,1)))</f>
        <v/>
      </c>
      <c r="AI125" s="2" t="str">
        <f>IF($A125&gt;='243way_Regular Symbol'!F$16,"",IF(D125=0,"",IF(OR(D125=$AG$1,D125=$AH$1,D126=$AG$1,D126=$AH$1,D127=$AG$1,D127=$AH$1),0,1)))</f>
        <v/>
      </c>
      <c r="AJ125" s="2" t="str">
        <f>IF($A125&gt;='243way_Regular Symbol'!G$16,"",IF(E125=0,"",IF(OR(E125=$AG$1,E125=$AH$1,E126=$AG$1,E126=$AH$1,E127=$AG$1,E127=$AH$1),0,1)))</f>
        <v/>
      </c>
      <c r="AK125" s="128" t="str">
        <f>IF($A125&gt;='243way_Regular Symbol'!H$16,"",IF(F125=0,"",IF(OR(F125=$AG$1,F125=$AH$1,F126=$AG$1,F126=$AH$1,F127=$AG$1,F127=$AH$1),0,1)))</f>
        <v/>
      </c>
      <c r="AM125" s="342" t="str">
        <f>IF($A125&gt;='243way_Regular Symbol'!D$16,"",IF(B125=0,"",IF(OR(B125=$AM$1,B125=$AN$1,B126=$AM$1,B126=$AN$1,B127=$AM$1,B127=$AN$1),0,1)))</f>
        <v/>
      </c>
      <c r="AN125" s="2" t="str">
        <f>IF($A125&gt;='243way_Regular Symbol'!E$16,"",IF(C125=0,"",IF(OR(C125=$AM$1,C125=$AN$1,C126=$AM$1,C126=$AN$1,C127=$AM$1,C127=$AN$1),0,1)))</f>
        <v/>
      </c>
      <c r="AO125" s="2" t="str">
        <f>IF($A125&gt;='243way_Regular Symbol'!F$16,"",IF(D125=0,"",IF(OR(D125=$AM$1,D125=$AN$1,D126=$AM$1,D126=$AN$1,D127=$AM$1,D127=$AN$1),0,1)))</f>
        <v/>
      </c>
      <c r="AP125" s="2" t="str">
        <f>IF($A125&gt;='243way_Regular Symbol'!G$16,"",IF(E125=0,"",IF(OR(E125=$AM$1,E125=$AN$1,E126=$AM$1,E126=$AN$1,E127=$AM$1,E127=$AN$1),0,1)))</f>
        <v/>
      </c>
      <c r="AQ125" s="128" t="str">
        <f>IF($A125&gt;='243way_Regular Symbol'!H$16,"",IF(F125=0,"",IF(OR(F125=$AM$1,F125=$AN$1,F126=$AM$1,F126=$AN$1,F127=$AM$1,F127=$AN$1),0,1)))</f>
        <v/>
      </c>
      <c r="AS125" s="342" t="str">
        <f>IF($A125&gt;='243way_Regular Symbol'!D$16,"",IF(B125=0,"",IF(OR(B125=$AM$1,B125=$AT$1,B126=$AM$1,B126=$AT$1,B127=$AM$1,B127=$AT$1),0,1)))</f>
        <v/>
      </c>
      <c r="AT125" s="2" t="str">
        <f>IF($A125&gt;='243way_Regular Symbol'!E$16,"",IF(C125=0,"",IF(OR(C125=$AM$1,C125=$AT$1,C126=$AM$1,C126=$AT$1,C127=$AM$1,C127=$AT$1),0,1)))</f>
        <v/>
      </c>
      <c r="AU125" s="2" t="str">
        <f>IF($A125&gt;='243way_Regular Symbol'!F$16,"",IF(D125=0,"",IF(OR(D125=$AM$1,D125=$AT$1,D126=$AM$1,D126=$AT$1,D127=$AM$1,D127=$AT$1),0,1)))</f>
        <v/>
      </c>
      <c r="AV125" s="2" t="str">
        <f>IF($A125&gt;='243way_Regular Symbol'!G$16,"",IF(E125=0,"",IF(OR(E125=$AM$1,E125=$AT$1,E126=$AM$1,E126=$AT$1,E127=$AM$1,E127=$AT$1),0,1)))</f>
        <v/>
      </c>
      <c r="AW125" s="128" t="str">
        <f>IF($A125&gt;='243way_Regular Symbol'!H$16,"",IF(F125=0,"",IF(OR(F125=$AM$1,F125=$AT$1,F126=$AM$1,F126=$AT$1,F127=$AM$1,F127=$AT$1),0,1)))</f>
        <v/>
      </c>
      <c r="AY125" s="342"/>
      <c r="AZ125" s="2"/>
      <c r="BA125" s="2" t="str">
        <f>IF($A125&gt;='243way_Regular Symbol'!F$16,"",COUNTIF(D125:D127,$AZ$1))</f>
        <v/>
      </c>
      <c r="BB125" s="2" t="str">
        <f>IF($A125&gt;='243way_Regular Symbol'!G$16,"",COUNTIF(E125:E127,$AZ$1))</f>
        <v/>
      </c>
      <c r="BC125" s="2" t="str">
        <f>IF($A125&gt;='243way_Regular Symbol'!H$16,"",COUNTIF(F125:F127,$AZ$1))</f>
        <v/>
      </c>
      <c r="BE125" s="342" t="str">
        <f>IF($A125&gt;='243way_Regular Symbol'!D$16,"",IF(B125=0,"",IF(OR(B125=$AM$1,B125=$BF$1,B126=$AM$1,B126=$BF$1,B127=$AM$1,B127=$BF$1),1,0)))</f>
        <v/>
      </c>
      <c r="BF125" s="342" t="str">
        <f>IF($A125&gt;='243way_Regular Symbol'!E$16,"",IF(C125=0,"",IF(OR(C125=$AM$1,C125=$BF$1,C126=$AM$1,C126=$BF$1,C127=$AM$1,C127=$BF$1),1,0)))</f>
        <v/>
      </c>
      <c r="BG125" s="342" t="str">
        <f>IF($A125&gt;='243way_Regular Symbol'!F$16,"",IF(D125=0,"",IF(OR(D125=$AM$1,D125=$BF$1,D126=$AM$1,D126=$BF$1,D127=$AM$1,D127=$BF$1),1,0)))</f>
        <v/>
      </c>
      <c r="BH125" s="342" t="str">
        <f>IF($A125&gt;='243way_Regular Symbol'!G$16,"",IF(E125=0,"",IF(OR(E125=$AM$1,E125=$BF$1,E126=$AM$1,E126=$BF$1,E127=$AM$1,E127=$BF$1),1,0)))</f>
        <v/>
      </c>
      <c r="BI125" s="342" t="str">
        <f>IF($A125&gt;='243way_Regular Symbol'!H$16,"",IF(F125=0,"",IF(OR(F125=$AM$1,F125=$BF$1,F126=$AM$1,F126=$BF$1,F127=$AM$1,F127=$BF$1),1,0)))</f>
        <v/>
      </c>
      <c r="BK125" s="342" t="str">
        <f>IF($A125&gt;='243way_Regular Symbol'!D$16,"",IF(B125=0,"",IF(OR(B125=$AM$1,B125=$BL$1,B126=$AM$1,B126=$BL$1,B127=$AM$1,B127=$BL$1),0,1)))</f>
        <v/>
      </c>
      <c r="BL125" s="2" t="str">
        <f>IF($A125&gt;='243way_Regular Symbol'!E$16,"",IF(C125=0,"",IF(OR(C125=$AM$1,C125=$BL$1,C126=$AM$1,C126=$BL$1,C127=$AM$1,C127=$BL$1),0,1)))</f>
        <v/>
      </c>
      <c r="BM125" s="2" t="str">
        <f>IF($A125&gt;='243way_Regular Symbol'!F$16,"",IF(D125=0,"",IF(OR(D125=$AM$1,D125=$BL$1,D126=$AM$1,D126=$BL$1,D127=$AM$1,D127=$BL$1),0,1)))</f>
        <v/>
      </c>
      <c r="BN125" s="2" t="str">
        <f>IF($A125&gt;='243way_Regular Symbol'!G$16,"",IF(E125=0,"",IF(OR(E125=$AM$1,E125=$BL$1,E126=$AM$1,E126=$BL$1,E127=$AM$1,E127=$BL$1),0,1)))</f>
        <v/>
      </c>
      <c r="BO125" s="128" t="str">
        <f>IF($A125&gt;='243way_Regular Symbol'!H$16,"",IF(F125=0,"",IF(OR(F125=$AM$1,F125=$BL$1,F126=$AM$1,F126=$BL$1,F127=$AM$1,F127=$BL$1),0,1)))</f>
        <v/>
      </c>
      <c r="BQ125" s="2" t="str">
        <f>IF($A125&gt;='243way_Regular Symbol'!D$16,"",IF(B125=0,"",IF(OR(B125=$BQ$1,B125=$BR$1,B126=$BQ$1,B126=$BR$1,B127=$BQ$1,B127=$BR$1),0,1)))</f>
        <v/>
      </c>
      <c r="BR125" s="2" t="str">
        <f>IF($A125&gt;='243way_Regular Symbol'!E$16,"",IF(C125=0,"",IF(OR(C125=$BQ$1,C125=$BR$1,C126=$BQ$1,C126=$BR$1,C127=$BQ$1,C127=$BR$1),0,1)))</f>
        <v/>
      </c>
      <c r="BS125" s="2" t="str">
        <f>IF($A125&gt;='243way_Regular Symbol'!F$16,"",IF(D125=0,"",IF(OR(D125=$BQ$1,D125=$BR$1,D126=$BQ$1,D126=$BR$1,D127=$BQ$1,D127=$BR$1),0,1)))</f>
        <v/>
      </c>
      <c r="BT125" s="2" t="str">
        <f>IF($A125&gt;='243way_Regular Symbol'!G$16,"",IF(E125=0,"",IF(OR(E125=$BQ$1,E125=$BR$1,E126=$BQ$1,E126=$BR$1,E127=$BQ$1,E127=$BR$1),0,1)))</f>
        <v/>
      </c>
      <c r="BU125" s="2" t="str">
        <f>IF($A125&gt;='243way_Regular Symbol'!H$16,"",IF(F125=0,"",IF(OR(F125=$BQ$1,F125=$BR$1,F126=$BQ$1,F126=$BR$1,F127=$BQ$1,F127=$BR$1),0,1)))</f>
        <v/>
      </c>
      <c r="BW125" s="2" t="str">
        <f>IF($A125&gt;='243way_Regular Symbol'!D$16,"",IF(B125=0,"",IF(OR(B125=$BW$1,B126=$BW$1,B127=$BW$1,B125=$BX$1,B126=$BX$1,B127=$BX$1),0,1)))</f>
        <v/>
      </c>
      <c r="BX125" s="2" t="str">
        <f>IF($A125&gt;='243way_Regular Symbol'!E$16,"",IF(C125=0,"",IF(OR(C125=$BW$1,C126=$BW$1,C127=$BW$1,C125=$BX$1,C126=$BX$1,C127=$BX$1),0,1)))</f>
        <v/>
      </c>
      <c r="BY125" s="2" t="str">
        <f>IF($A125&gt;='243way_Regular Symbol'!F$16,"",IF(D125=0,"",IF(OR(D125=$BW$1,D126=$BW$1,D127=$BW$1,D125=$BX$1,D126=$BX$1,D127=$BX$1),0,1)))</f>
        <v/>
      </c>
      <c r="BZ125" s="2" t="str">
        <f>IF($A125&gt;='243way_Regular Symbol'!G$16,"",IF(E125=0,"",IF(OR(E125=$BW$1,E126=$BW$1,E127=$BW$1,E125=$BX$1,E126=$BX$1,E127=$BX$1),0,1)))</f>
        <v/>
      </c>
      <c r="CA125" s="2" t="str">
        <f>IF($A125&gt;='243way_Regular Symbol'!H$16,"",IF(F125=0,"",IF(OR(F125=$BW$1,F126=$BW$1,F127=$BW$1,F125=$BX$1,F126=$BX$1,F127=$BX$1),0,1)))</f>
        <v/>
      </c>
      <c r="CC125" s="2" t="str">
        <f>IF($A125&gt;='243way_Regular Symbol'!D$16,"",IF(B125=0,"",IF(OR(B125=$BW$1,B126=$BW$1,B127=$BW$1,B125=$CD$1,B126=$CD$1,B127=$CD$1),0,1)))</f>
        <v/>
      </c>
      <c r="CD125" s="2" t="str">
        <f>IF($A125&gt;='243way_Regular Symbol'!E$16,"",IF(C125=0,"",IF(OR(C125=$BW$1,C126=$BW$1,C127=$BW$1,C125=$CD$1,C126=$CD$1,C127=$CD$1),0,1)))</f>
        <v/>
      </c>
      <c r="CE125" s="2" t="str">
        <f>IF($A125&gt;='243way_Regular Symbol'!F$16,"",IF(D125=0,"",IF(OR(D125=$BW$1,D126=$BW$1,D127=$BW$1,D125=$CD$1,D126=$CD$1,D127=$CD$1),0,1)))</f>
        <v/>
      </c>
      <c r="CF125" s="2" t="str">
        <f>IF($A125&gt;='243way_Regular Symbol'!G$16,"",IF(E125=0,"",IF(OR(E125=$BW$1,E126=$BW$1,E127=$BW$1,E125=$CD$1,E126=$CD$1,E127=$CD$1),0,1)))</f>
        <v/>
      </c>
      <c r="CG125" s="2" t="str">
        <f>IF($A125&gt;='243way_Regular Symbol'!H$16,"",IF(F125=0,"",IF(OR(F125=$BW$1,F126=$BW$1,F127=$BW$1,F125=$CD$1,F126=$CD$1,F127=$CD$1),0,1)))</f>
        <v/>
      </c>
      <c r="CI125" s="2" t="str">
        <f>IF($A125&gt;='243way_Regular Symbol'!D$16,"",IF(B125=0,"",IF(OR(B125=$BW$1,B126=$BW$1,B127=$BW$1,B125=$CJ$1,B126=$CJ$1,B127=$CJ$1),0,1)))</f>
        <v/>
      </c>
      <c r="CJ125" s="2" t="str">
        <f>IF($A125&gt;='243way_Regular Symbol'!E$16,"",IF(C125=0,"",IF(OR(C125=$BW$1,C126=$BW$1,C127=$BW$1,C125=$CJ$1,C126=$CJ$1,C127=$CJ$1),0,1)))</f>
        <v/>
      </c>
      <c r="CK125" s="2" t="str">
        <f>IF($A125&gt;='243way_Regular Symbol'!F$16,"",IF(D125=0,"",IF(OR(D125=$BW$1,D126=$BW$1,D127=$BW$1,D125=$CJ$1,D126=$CJ$1,D127=$CJ$1),0,1)))</f>
        <v/>
      </c>
      <c r="CL125" s="2" t="str">
        <f>IF($A125&gt;='243way_Regular Symbol'!G$16,"",IF(E125=0,"",IF(OR(E125=$BW$1,E126=$BW$1,E127=$BW$1,E125=$CJ$1,E126=$CJ$1,E127=$CJ$1),0,1)))</f>
        <v/>
      </c>
      <c r="CM125" s="2" t="str">
        <f>IF($A125&gt;='243way_Regular Symbol'!H$16,"",IF(F125=0,"",IF(OR(F125=$BW$1,F126=$BW$1,F127=$BW$1,F125=$CJ$1,F126=$CJ$1,F127=$CJ$1),0,1)))</f>
        <v/>
      </c>
      <c r="CO125" s="2" t="str">
        <f>IF($A125&gt;='243way_Regular Symbol'!D$16,"",IF(B125=0,"",IF(OR(B125=$BW$1,B126=$BW$1,B127=$BW$1,B125=$CP$1,B126=$CP$1,B127=$CP$1),0,1)))</f>
        <v/>
      </c>
      <c r="CP125" s="2" t="str">
        <f>IF($A125&gt;='243way_Regular Symbol'!E$16,"",IF(C125=0,"",IF(OR(C125=$BW$1,C126=$BW$1,C127=$BW$1,C125=$CP$1,C126=$CP$1,C127=$CP$1),0,1)))</f>
        <v/>
      </c>
      <c r="CQ125" s="2" t="str">
        <f>IF($A125&gt;='243way_Regular Symbol'!F$16,"",IF(D125=0,"",IF(OR(D125=$BW$1,D126=$BW$1,D127=$BW$1,D125=$CP$1,D126=$CP$1,D127=$CP$1),0,1)))</f>
        <v/>
      </c>
      <c r="CR125" s="2" t="str">
        <f>IF($A125&gt;='243way_Regular Symbol'!G$16,"",IF(E125=0,"",IF(OR(E125=$BW$1,E126=$BW$1,E127=$BW$1,E125=$CP$1,E126=$CP$1,E127=$CP$1),0,1)))</f>
        <v/>
      </c>
      <c r="CS125" s="2" t="str">
        <f>IF($A125&gt;='243way_Regular Symbol'!H$16,"",IF(F125=0,"",IF(OR(F125=$BW$1,F126=$BW$1,F127=$BW$1,F125=$CP$1,F126=$CP$1,F127=$CP$1),0,1)))</f>
        <v/>
      </c>
      <c r="CU125" s="2" t="str">
        <f>IF($A125&gt;='243way_Regular Symbol'!D$16,"",IF(B125=0,"",IF(OR(B125=$BW$1,B126=$BW$1,B127=$BW$1,B125=$CV$1,B126=$CV$1,B127=$CV$1),0,1)))</f>
        <v/>
      </c>
      <c r="CV125" s="2" t="str">
        <f>IF($A125&gt;='243way_Regular Symbol'!E$16,"",IF(C125=0,"",IF(OR(C125=$BW$1,C126=$BW$1,C127=$BW$1,C125=$CV$1,C126=$CV$1,C127=$CV$1),0,1)))</f>
        <v/>
      </c>
      <c r="CW125" s="2" t="str">
        <f>IF($A125&gt;='243way_Regular Symbol'!F$16,"",IF(D125=0,"",IF(OR(D125=$BW$1,D126=$BW$1,D127=$BW$1,D125=$CV$1,D126=$CV$1,D127=$CV$1),0,1)))</f>
        <v/>
      </c>
      <c r="CX125" s="2" t="str">
        <f>IF($A125&gt;='243way_Regular Symbol'!G$16,"",IF(E125=0,"",IF(OR(E125=$BW$1,E126=$BW$1,E127=$BW$1,E125=$CV$1,E126=$CV$1,E127=$CV$1),0,1)))</f>
        <v/>
      </c>
      <c r="CY125" s="2" t="str">
        <f>IF($A125&gt;='243way_Regular Symbol'!H$16,"",IF(F125=0,"",IF(OR(F125=$BW$1,F126=$BW$1,F127=$BW$1,F125=$CV$1,F126=$CV$1,F127=$CV$1),0,1)))</f>
        <v/>
      </c>
    </row>
    <row r="126" spans="1:103">
      <c r="A126" s="341">
        <f>IF('243way_Regular Symbol'!L125="","",'243way_Regular Symbol'!L125)</f>
        <v>122</v>
      </c>
      <c r="B126" s="184" t="str">
        <f>IF('243way_Regular Symbol'!M125="",
IF($A126-'243way_Regular Symbol'!D$16&gt;='243way_RegularＸ_W()'!B$2-1,"",VLOOKUP($A126-'243way_Regular Symbol'!D$16,'243way_Regular Symbol'!$L$3:$Q$250,'243way_RegularＸ_W()'!B$3+1,FALSE)),
'243way_Regular Symbol'!M125)</f>
        <v/>
      </c>
      <c r="C126" s="184" t="str">
        <f>IF('243way_Regular Symbol'!N125="",
IF($A126-'243way_Regular Symbol'!E$16&gt;='243way_RegularＸ_W()'!C$2-1,"",VLOOKUP($A126-'243way_Regular Symbol'!E$16,'243way_Regular Symbol'!$L$3:$Q$250,'243way_RegularＸ_W()'!C$3+1,FALSE)),
'243way_Regular Symbol'!N125)</f>
        <v/>
      </c>
      <c r="D126" s="184" t="str">
        <f>IF('243way_Regular Symbol'!O125="",
IF($A126-'243way_Regular Symbol'!F$16&gt;='243way_RegularＸ_W()'!D$2-1,"",VLOOKUP($A126-'243way_Regular Symbol'!F$16,'243way_Regular Symbol'!$L$3:$Q$250,'243way_RegularＸ_W()'!D$3+1,FALSE)),
'243way_Regular Symbol'!O125)</f>
        <v/>
      </c>
      <c r="E126" s="184" t="str">
        <f>IF('243way_Regular Symbol'!P125="",
IF($A126-'243way_Regular Symbol'!G$16&gt;='243way_RegularＸ_W()'!E$2-1,"",VLOOKUP($A126-'243way_Regular Symbol'!G$16,'243way_Regular Symbol'!$L$3:$Q$250,'243way_RegularＸ_W()'!E$3+1,FALSE)),
'243way_Regular Symbol'!P125)</f>
        <v/>
      </c>
      <c r="F126" s="184" t="str">
        <f>IF('243way_Regular Symbol'!Q125="",
IF($A126-'243way_Regular Symbol'!H$16&gt;='243way_RegularＸ_W()'!F$2-1,"",VLOOKUP($A126-'243way_Regular Symbol'!H$16,'243way_Regular Symbol'!$L$3:$Q$250,'243way_RegularＸ_W()'!F$3+1,FALSE)),
'243way_Regular Symbol'!Q125)</f>
        <v/>
      </c>
      <c r="O126" s="342" t="str">
        <f>IF($A126&gt;='243way_Regular Symbol'!D$16,"",IF(B126=0,"",IF(OR(B126=$O$1,B126=$P$1,B127=$O$1,B127=$P$1,B128=$O$1,B128=$P$1),0,1)))</f>
        <v/>
      </c>
      <c r="P126" s="2" t="str">
        <f>IF($A126&gt;='243way_Regular Symbol'!E$16,"",IF(C126=0,"",IF(OR(C126=$O$1,C126=$P$1,C127=$O$1,C127=$P$1,C128=$O$1,C128=$P$1),0,1)))</f>
        <v/>
      </c>
      <c r="Q126" s="2" t="str">
        <f>IF($A126&gt;='243way_Regular Symbol'!F$16,"",IF(D126=0,"",IF(OR(D126=$O$1,D126=$P$1,D127=$O$1,D127=$P$1,D128=$O$1,D128=$P$1),0,1)))</f>
        <v/>
      </c>
      <c r="R126" s="2" t="str">
        <f>IF($A126&gt;='243way_Regular Symbol'!G$16,"",IF(E126=0,"",IF(OR(E126=$O$1,E126=$P$1,E127=$O$1,E127=$P$1,E128=$O$1,E128=$P$1),0,1)))</f>
        <v/>
      </c>
      <c r="S126" s="128" t="str">
        <f>IF($A126&gt;='243way_Regular Symbol'!H$16,"",IF(F126=0,"",IF(OR(F126=$O$1,F126=$P$1,F127=$O$1,F127=$P$1,F128=$O$1,F128=$P$1),0,1)))</f>
        <v/>
      </c>
      <c r="U126" s="342" t="str">
        <f>IF($A126&gt;='243way_Regular Symbol'!D$16,"",IF(B126=0,"",IF(OR(B126=$U$1,B126=$V$1,B127=$U$1,B127=$V$1,B128=$U$1,B128=$V$1),0,1)))</f>
        <v/>
      </c>
      <c r="V126" s="2" t="str">
        <f>IF($A126&gt;='243way_Regular Symbol'!E$16,"",IF(C126=0,"",IF(OR(C126=$U$1,C126=$V$1,C127=$U$1,C127=$V$1,C128=$U$1,C128=$V$1),0,1)))</f>
        <v/>
      </c>
      <c r="W126" s="2" t="str">
        <f>IF($A126&gt;='243way_Regular Symbol'!F$16,"",IF(D126=0,"",IF(OR(D126=$U$1,D126=$V$1,D127=$U$1,D127=$V$1,D128=$U$1,D128=$V$1),0,1)))</f>
        <v/>
      </c>
      <c r="X126" s="2" t="str">
        <f>IF($A126&gt;='243way_Regular Symbol'!G$16,"",IF(E126=0,"",IF(OR(E126=$U$1,E126=$V$1,E127=$U$1,E127=$V$1,E128=$U$1,E128=$V$1),0,1)))</f>
        <v/>
      </c>
      <c r="Y126" s="128" t="str">
        <f>IF($A126&gt;='243way_Regular Symbol'!H$16,"",IF(F126=0,"",IF(OR(F126=$U$1,F126=$V$1,F127=$U$1,F127=$V$1,F128=$U$1,F128=$V$1),0,1)))</f>
        <v/>
      </c>
      <c r="AA126" s="342" t="str">
        <f>IF($A126&gt;='243way_Regular Symbol'!D$16,"",IF(B126=0,"",IF(OR(B126=$AA$1,B126=$AB$1,B127=$AA$1,B127=$AB$1,B128=$AA$1,,B128=$AB$1),0,1)))</f>
        <v/>
      </c>
      <c r="AB126" s="2" t="str">
        <f>IF($A126&gt;='243way_Regular Symbol'!E$16,"",IF(C126=0,"",IF(OR(C126=$AA$1,C126=$AB$1,C127=$AA$1,C127=$AB$1,C128=$AA$1,,C128=$AB$1),0,1)))</f>
        <v/>
      </c>
      <c r="AC126" s="2" t="str">
        <f>IF($A126&gt;='243way_Regular Symbol'!F$16,"",IF(D126=0,"",IF(OR(D126=$AA$1,D126=$AB$1,D127=$AA$1,D127=$AB$1,D128=$AA$1,,D128=$AB$1),0,1)))</f>
        <v/>
      </c>
      <c r="AD126" s="2" t="str">
        <f>IF($A126&gt;='243way_Regular Symbol'!G$16,"",IF(E126=0,"",IF(OR(E126=$AA$1,E126=$AB$1,E127=$AA$1,E127=$AB$1,E128=$AA$1,,E128=$AB$1),0,1)))</f>
        <v/>
      </c>
      <c r="AE126" s="128" t="str">
        <f>IF($A126&gt;='243way_Regular Symbol'!H$16,"",IF(F126=0,"",IF(OR(F126=$AA$1,F126=$AB$1,F127=$AA$1,F127=$AB$1,F128=$AA$1,,F128=$AB$1),0,1)))</f>
        <v/>
      </c>
      <c r="AG126" s="342" t="str">
        <f>IF($A126&gt;='243way_Regular Symbol'!D$16,"",IF(B126=0,"",IF(OR(B126=$AG$1,B126=$AH$1,B127=$AG$1,B127=$AH$1,B128=$AG$1,B128=$AH$1),0,1)))</f>
        <v/>
      </c>
      <c r="AH126" s="2" t="str">
        <f>IF($A126&gt;='243way_Regular Symbol'!E$16,"",IF(C126=0,"",IF(OR(C126=$AG$1,C126=$AH$1,C127=$AG$1,C127=$AH$1,C128=$AG$1,C128=$AH$1),0,1)))</f>
        <v/>
      </c>
      <c r="AI126" s="2" t="str">
        <f>IF($A126&gt;='243way_Regular Symbol'!F$16,"",IF(D126=0,"",IF(OR(D126=$AG$1,D126=$AH$1,D127=$AG$1,D127=$AH$1,D128=$AG$1,D128=$AH$1),0,1)))</f>
        <v/>
      </c>
      <c r="AJ126" s="2" t="str">
        <f>IF($A126&gt;='243way_Regular Symbol'!G$16,"",IF(E126=0,"",IF(OR(E126=$AG$1,E126=$AH$1,E127=$AG$1,E127=$AH$1,E128=$AG$1,E128=$AH$1),0,1)))</f>
        <v/>
      </c>
      <c r="AK126" s="128" t="str">
        <f>IF($A126&gt;='243way_Regular Symbol'!H$16,"",IF(F126=0,"",IF(OR(F126=$AG$1,F126=$AH$1,F127=$AG$1,F127=$AH$1,F128=$AG$1,F128=$AH$1),0,1)))</f>
        <v/>
      </c>
      <c r="AM126" s="342" t="str">
        <f>IF($A126&gt;='243way_Regular Symbol'!D$16,"",IF(B126=0,"",IF(OR(B126=$AM$1,B126=$AN$1,B127=$AM$1,B127=$AN$1,B128=$AM$1,B128=$AN$1),0,1)))</f>
        <v/>
      </c>
      <c r="AN126" s="2" t="str">
        <f>IF($A126&gt;='243way_Regular Symbol'!E$16,"",IF(C126=0,"",IF(OR(C126=$AM$1,C126=$AN$1,C127=$AM$1,C127=$AN$1,C128=$AM$1,C128=$AN$1),0,1)))</f>
        <v/>
      </c>
      <c r="AO126" s="2" t="str">
        <f>IF($A126&gt;='243way_Regular Symbol'!F$16,"",IF(D126=0,"",IF(OR(D126=$AM$1,D126=$AN$1,D127=$AM$1,D127=$AN$1,D128=$AM$1,D128=$AN$1),0,1)))</f>
        <v/>
      </c>
      <c r="AP126" s="2" t="str">
        <f>IF($A126&gt;='243way_Regular Symbol'!G$16,"",IF(E126=0,"",IF(OR(E126=$AM$1,E126=$AN$1,E127=$AM$1,E127=$AN$1,E128=$AM$1,E128=$AN$1),0,1)))</f>
        <v/>
      </c>
      <c r="AQ126" s="128" t="str">
        <f>IF($A126&gt;='243way_Regular Symbol'!H$16,"",IF(F126=0,"",IF(OR(F126=$AM$1,F126=$AN$1,F127=$AM$1,F127=$AN$1,F128=$AM$1,F128=$AN$1),0,1)))</f>
        <v/>
      </c>
      <c r="AS126" s="342" t="str">
        <f>IF($A126&gt;='243way_Regular Symbol'!D$16,"",IF(B126=0,"",IF(OR(B126=$AM$1,B126=$AT$1,B127=$AM$1,B127=$AT$1,B128=$AM$1,B128=$AT$1),0,1)))</f>
        <v/>
      </c>
      <c r="AT126" s="2" t="str">
        <f>IF($A126&gt;='243way_Regular Symbol'!E$16,"",IF(C126=0,"",IF(OR(C126=$AM$1,C126=$AT$1,C127=$AM$1,C127=$AT$1,C128=$AM$1,C128=$AT$1),0,1)))</f>
        <v/>
      </c>
      <c r="AU126" s="2" t="str">
        <f>IF($A126&gt;='243way_Regular Symbol'!F$16,"",IF(D126=0,"",IF(OR(D126=$AM$1,D126=$AT$1,D127=$AM$1,D127=$AT$1,D128=$AM$1,D128=$AT$1),0,1)))</f>
        <v/>
      </c>
      <c r="AV126" s="2" t="str">
        <f>IF($A126&gt;='243way_Regular Symbol'!G$16,"",IF(E126=0,"",IF(OR(E126=$AM$1,E126=$AT$1,E127=$AM$1,E127=$AT$1,E128=$AM$1,E128=$AT$1),0,1)))</f>
        <v/>
      </c>
      <c r="AW126" s="128" t="str">
        <f>IF($A126&gt;='243way_Regular Symbol'!H$16,"",IF(F126=0,"",IF(OR(F126=$AM$1,F126=$AT$1,F127=$AM$1,F127=$AT$1,F128=$AM$1,F128=$AT$1),0,1)))</f>
        <v/>
      </c>
      <c r="AY126" s="342"/>
      <c r="AZ126" s="2"/>
      <c r="BA126" s="2" t="str">
        <f>IF($A126&gt;='243way_Regular Symbol'!F$16,"",COUNTIF(D126:D128,$AZ$1))</f>
        <v/>
      </c>
      <c r="BB126" s="2" t="str">
        <f>IF($A126&gt;='243way_Regular Symbol'!G$16,"",COUNTIF(E126:E128,$AZ$1))</f>
        <v/>
      </c>
      <c r="BC126" s="2" t="str">
        <f>IF($A126&gt;='243way_Regular Symbol'!H$16,"",COUNTIF(F126:F128,$AZ$1))</f>
        <v/>
      </c>
      <c r="BE126" s="342" t="str">
        <f>IF($A126&gt;='243way_Regular Symbol'!D$16,"",IF(B126=0,"",IF(OR(B126=$AM$1,B126=$BF$1,B127=$AM$1,B127=$BF$1,B128=$AM$1,B128=$BF$1),1,0)))</f>
        <v/>
      </c>
      <c r="BF126" s="342" t="str">
        <f>IF($A126&gt;='243way_Regular Symbol'!E$16,"",IF(C126=0,"",IF(OR(C126=$AM$1,C126=$BF$1,C127=$AM$1,C127=$BF$1,C128=$AM$1,C128=$BF$1),1,0)))</f>
        <v/>
      </c>
      <c r="BG126" s="342" t="str">
        <f>IF($A126&gt;='243way_Regular Symbol'!F$16,"",IF(D126=0,"",IF(OR(D126=$AM$1,D126=$BF$1,D127=$AM$1,D127=$BF$1,D128=$AM$1,D128=$BF$1),1,0)))</f>
        <v/>
      </c>
      <c r="BH126" s="342" t="str">
        <f>IF($A126&gt;='243way_Regular Symbol'!G$16,"",IF(E126=0,"",IF(OR(E126=$AM$1,E126=$BF$1,E127=$AM$1,E127=$BF$1,E128=$AM$1,E128=$BF$1),1,0)))</f>
        <v/>
      </c>
      <c r="BI126" s="342" t="str">
        <f>IF($A126&gt;='243way_Regular Symbol'!H$16,"",IF(F126=0,"",IF(OR(F126=$AM$1,F126=$BF$1,F127=$AM$1,F127=$BF$1,F128=$AM$1,F128=$BF$1),1,0)))</f>
        <v/>
      </c>
      <c r="BK126" s="342" t="str">
        <f>IF($A126&gt;='243way_Regular Symbol'!D$16,"",IF(B126=0,"",IF(OR(B126=$AM$1,B126=$BL$1,B127=$AM$1,B127=$BL$1,B128=$AM$1,B128=$BL$1),0,1)))</f>
        <v/>
      </c>
      <c r="BL126" s="2" t="str">
        <f>IF($A126&gt;='243way_Regular Symbol'!E$16,"",IF(C126=0,"",IF(OR(C126=$AM$1,C126=$BL$1,C127=$AM$1,C127=$BL$1,C128=$AM$1,C128=$BL$1),0,1)))</f>
        <v/>
      </c>
      <c r="BM126" s="2" t="str">
        <f>IF($A126&gt;='243way_Regular Symbol'!F$16,"",IF(D126=0,"",IF(OR(D126=$AM$1,D126=$BL$1,D127=$AM$1,D127=$BL$1,D128=$AM$1,D128=$BL$1),0,1)))</f>
        <v/>
      </c>
      <c r="BN126" s="2" t="str">
        <f>IF($A126&gt;='243way_Regular Symbol'!G$16,"",IF(E126=0,"",IF(OR(E126=$AM$1,E126=$BL$1,E127=$AM$1,E127=$BL$1,E128=$AM$1,E128=$BL$1),0,1)))</f>
        <v/>
      </c>
      <c r="BO126" s="128" t="str">
        <f>IF($A126&gt;='243way_Regular Symbol'!H$16,"",IF(F126=0,"",IF(OR(F126=$AM$1,F126=$BL$1,F127=$AM$1,F127=$BL$1,F128=$AM$1,F128=$BL$1),0,1)))</f>
        <v/>
      </c>
      <c r="BQ126" s="2" t="str">
        <f>IF($A126&gt;='243way_Regular Symbol'!D$16,"",IF(B126=0,"",IF(OR(B126=$BQ$1,B126=$BR$1,B127=$BQ$1,B127=$BR$1,B128=$BQ$1,B128=$BR$1),0,1)))</f>
        <v/>
      </c>
      <c r="BR126" s="2" t="str">
        <f>IF($A126&gt;='243way_Regular Symbol'!E$16,"",IF(C126=0,"",IF(OR(C126=$BQ$1,C126=$BR$1,C127=$BQ$1,C127=$BR$1,C128=$BQ$1,C128=$BR$1),0,1)))</f>
        <v/>
      </c>
      <c r="BS126" s="2" t="str">
        <f>IF($A126&gt;='243way_Regular Symbol'!F$16,"",IF(D126=0,"",IF(OR(D126=$BQ$1,D126=$BR$1,D127=$BQ$1,D127=$BR$1,D128=$BQ$1,D128=$BR$1),0,1)))</f>
        <v/>
      </c>
      <c r="BT126" s="2" t="str">
        <f>IF($A126&gt;='243way_Regular Symbol'!G$16,"",IF(E126=0,"",IF(OR(E126=$BQ$1,E126=$BR$1,E127=$BQ$1,E127=$BR$1,E128=$BQ$1,E128=$BR$1),0,1)))</f>
        <v/>
      </c>
      <c r="BU126" s="2" t="str">
        <f>IF($A126&gt;='243way_Regular Symbol'!H$16,"",IF(F126=0,"",IF(OR(F126=$BQ$1,F126=$BR$1,F127=$BQ$1,F127=$BR$1,F128=$BQ$1,F128=$BR$1),0,1)))</f>
        <v/>
      </c>
      <c r="BW126" s="2" t="str">
        <f>IF($A126&gt;='243way_Regular Symbol'!D$16,"",IF(B126=0,"",IF(OR(B126=$BW$1,B127=$BW$1,B128=$BW$1,B126=$BX$1,B127=$BX$1,B128=$BX$1),0,1)))</f>
        <v/>
      </c>
      <c r="BX126" s="2" t="str">
        <f>IF($A126&gt;='243way_Regular Symbol'!E$16,"",IF(C126=0,"",IF(OR(C126=$BW$1,C127=$BW$1,C128=$BW$1,C126=$BX$1,C127=$BX$1,C128=$BX$1),0,1)))</f>
        <v/>
      </c>
      <c r="BY126" s="2" t="str">
        <f>IF($A126&gt;='243way_Regular Symbol'!F$16,"",IF(D126=0,"",IF(OR(D126=$BW$1,D127=$BW$1,D128=$BW$1,D126=$BX$1,D127=$BX$1,D128=$BX$1),0,1)))</f>
        <v/>
      </c>
      <c r="BZ126" s="2" t="str">
        <f>IF($A126&gt;='243way_Regular Symbol'!G$16,"",IF(E126=0,"",IF(OR(E126=$BW$1,E127=$BW$1,E128=$BW$1,E126=$BX$1,E127=$BX$1,E128=$BX$1),0,1)))</f>
        <v/>
      </c>
      <c r="CA126" s="2" t="str">
        <f>IF($A126&gt;='243way_Regular Symbol'!H$16,"",IF(F126=0,"",IF(OR(F126=$BW$1,F127=$BW$1,F128=$BW$1,F126=$BX$1,F127=$BX$1,F128=$BX$1),0,1)))</f>
        <v/>
      </c>
      <c r="CC126" s="2" t="str">
        <f>IF($A126&gt;='243way_Regular Symbol'!D$16,"",IF(B126=0,"",IF(OR(B126=$BW$1,B127=$BW$1,B128=$BW$1,B126=$CD$1,B127=$CD$1,B128=$CD$1),0,1)))</f>
        <v/>
      </c>
      <c r="CD126" s="2" t="str">
        <f>IF($A126&gt;='243way_Regular Symbol'!E$16,"",IF(C126=0,"",IF(OR(C126=$BW$1,C127=$BW$1,C128=$BW$1,C126=$CD$1,C127=$CD$1,C128=$CD$1),0,1)))</f>
        <v/>
      </c>
      <c r="CE126" s="2" t="str">
        <f>IF($A126&gt;='243way_Regular Symbol'!F$16,"",IF(D126=0,"",IF(OR(D126=$BW$1,D127=$BW$1,D128=$BW$1,D126=$CD$1,D127=$CD$1,D128=$CD$1),0,1)))</f>
        <v/>
      </c>
      <c r="CF126" s="2" t="str">
        <f>IF($A126&gt;='243way_Regular Symbol'!G$16,"",IF(E126=0,"",IF(OR(E126=$BW$1,E127=$BW$1,E128=$BW$1,E126=$CD$1,E127=$CD$1,E128=$CD$1),0,1)))</f>
        <v/>
      </c>
      <c r="CG126" s="2" t="str">
        <f>IF($A126&gt;='243way_Regular Symbol'!H$16,"",IF(F126=0,"",IF(OR(F126=$BW$1,F127=$BW$1,F128=$BW$1,F126=$CD$1,F127=$CD$1,F128=$CD$1),0,1)))</f>
        <v/>
      </c>
      <c r="CI126" s="2" t="str">
        <f>IF($A126&gt;='243way_Regular Symbol'!D$16,"",IF(B126=0,"",IF(OR(B126=$BW$1,B127=$BW$1,B128=$BW$1,B126=$CJ$1,B127=$CJ$1,B128=$CJ$1),0,1)))</f>
        <v/>
      </c>
      <c r="CJ126" s="2" t="str">
        <f>IF($A126&gt;='243way_Regular Symbol'!E$16,"",IF(C126=0,"",IF(OR(C126=$BW$1,C127=$BW$1,C128=$BW$1,C126=$CJ$1,C127=$CJ$1,C128=$CJ$1),0,1)))</f>
        <v/>
      </c>
      <c r="CK126" s="2" t="str">
        <f>IF($A126&gt;='243way_Regular Symbol'!F$16,"",IF(D126=0,"",IF(OR(D126=$BW$1,D127=$BW$1,D128=$BW$1,D126=$CJ$1,D127=$CJ$1,D128=$CJ$1),0,1)))</f>
        <v/>
      </c>
      <c r="CL126" s="2" t="str">
        <f>IF($A126&gt;='243way_Regular Symbol'!G$16,"",IF(E126=0,"",IF(OR(E126=$BW$1,E127=$BW$1,E128=$BW$1,E126=$CJ$1,E127=$CJ$1,E128=$CJ$1),0,1)))</f>
        <v/>
      </c>
      <c r="CM126" s="2" t="str">
        <f>IF($A126&gt;='243way_Regular Symbol'!H$16,"",IF(F126=0,"",IF(OR(F126=$BW$1,F127=$BW$1,F128=$BW$1,F126=$CJ$1,F127=$CJ$1,F128=$CJ$1),0,1)))</f>
        <v/>
      </c>
      <c r="CO126" s="2" t="str">
        <f>IF($A126&gt;='243way_Regular Symbol'!D$16,"",IF(B126=0,"",IF(OR(B126=$BW$1,B127=$BW$1,B128=$BW$1,B126=$CP$1,B127=$CP$1,B128=$CP$1),0,1)))</f>
        <v/>
      </c>
      <c r="CP126" s="2" t="str">
        <f>IF($A126&gt;='243way_Regular Symbol'!E$16,"",IF(C126=0,"",IF(OR(C126=$BW$1,C127=$BW$1,C128=$BW$1,C126=$CP$1,C127=$CP$1,C128=$CP$1),0,1)))</f>
        <v/>
      </c>
      <c r="CQ126" s="2" t="str">
        <f>IF($A126&gt;='243way_Regular Symbol'!F$16,"",IF(D126=0,"",IF(OR(D126=$BW$1,D127=$BW$1,D128=$BW$1,D126=$CP$1,D127=$CP$1,D128=$CP$1),0,1)))</f>
        <v/>
      </c>
      <c r="CR126" s="2" t="str">
        <f>IF($A126&gt;='243way_Regular Symbol'!G$16,"",IF(E126=0,"",IF(OR(E126=$BW$1,E127=$BW$1,E128=$BW$1,E126=$CP$1,E127=$CP$1,E128=$CP$1),0,1)))</f>
        <v/>
      </c>
      <c r="CS126" s="2" t="str">
        <f>IF($A126&gt;='243way_Regular Symbol'!H$16,"",IF(F126=0,"",IF(OR(F126=$BW$1,F127=$BW$1,F128=$BW$1,F126=$CP$1,F127=$CP$1,F128=$CP$1),0,1)))</f>
        <v/>
      </c>
      <c r="CU126" s="2" t="str">
        <f>IF($A126&gt;='243way_Regular Symbol'!D$16,"",IF(B126=0,"",IF(OR(B126=$BW$1,B127=$BW$1,B128=$BW$1,B126=$CV$1,B127=$CV$1,B128=$CV$1),0,1)))</f>
        <v/>
      </c>
      <c r="CV126" s="2" t="str">
        <f>IF($A126&gt;='243way_Regular Symbol'!E$16,"",IF(C126=0,"",IF(OR(C126=$BW$1,C127=$BW$1,C128=$BW$1,C126=$CV$1,C127=$CV$1,C128=$CV$1),0,1)))</f>
        <v/>
      </c>
      <c r="CW126" s="2" t="str">
        <f>IF($A126&gt;='243way_Regular Symbol'!F$16,"",IF(D126=0,"",IF(OR(D126=$BW$1,D127=$BW$1,D128=$BW$1,D126=$CV$1,D127=$CV$1,D128=$CV$1),0,1)))</f>
        <v/>
      </c>
      <c r="CX126" s="2" t="str">
        <f>IF($A126&gt;='243way_Regular Symbol'!G$16,"",IF(E126=0,"",IF(OR(E126=$BW$1,E127=$BW$1,E128=$BW$1,E126=$CV$1,E127=$CV$1,E128=$CV$1),0,1)))</f>
        <v/>
      </c>
      <c r="CY126" s="2" t="str">
        <f>IF($A126&gt;='243way_Regular Symbol'!H$16,"",IF(F126=0,"",IF(OR(F126=$BW$1,F127=$BW$1,F128=$BW$1,F126=$CV$1,F127=$CV$1,F128=$CV$1),0,1)))</f>
        <v/>
      </c>
    </row>
    <row r="127" spans="1:103">
      <c r="A127" s="341">
        <f>IF('243way_Regular Symbol'!L126="","",'243way_Regular Symbol'!L126)</f>
        <v>123</v>
      </c>
      <c r="B127" s="184" t="str">
        <f>IF('243way_Regular Symbol'!M126="",
IF($A127-'243way_Regular Symbol'!D$16&gt;='243way_RegularＸ_W()'!B$2-1,"",VLOOKUP($A127-'243way_Regular Symbol'!D$16,'243way_Regular Symbol'!$L$3:$Q$250,'243way_RegularＸ_W()'!B$3+1,FALSE)),
'243way_Regular Symbol'!M126)</f>
        <v/>
      </c>
      <c r="C127" s="184" t="str">
        <f>IF('243way_Regular Symbol'!N126="",
IF($A127-'243way_Regular Symbol'!E$16&gt;='243way_RegularＸ_W()'!C$2-1,"",VLOOKUP($A127-'243way_Regular Symbol'!E$16,'243way_Regular Symbol'!$L$3:$Q$250,'243way_RegularＸ_W()'!C$3+1,FALSE)),
'243way_Regular Symbol'!N126)</f>
        <v/>
      </c>
      <c r="D127" s="184" t="str">
        <f>IF('243way_Regular Symbol'!O126="",
IF($A127-'243way_Regular Symbol'!F$16&gt;='243way_RegularＸ_W()'!D$2-1,"",VLOOKUP($A127-'243way_Regular Symbol'!F$16,'243way_Regular Symbol'!$L$3:$Q$250,'243way_RegularＸ_W()'!D$3+1,FALSE)),
'243way_Regular Symbol'!O126)</f>
        <v/>
      </c>
      <c r="E127" s="184" t="str">
        <f>IF('243way_Regular Symbol'!P126="",
IF($A127-'243way_Regular Symbol'!G$16&gt;='243way_RegularＸ_W()'!E$2-1,"",VLOOKUP($A127-'243way_Regular Symbol'!G$16,'243way_Regular Symbol'!$L$3:$Q$250,'243way_RegularＸ_W()'!E$3+1,FALSE)),
'243way_Regular Symbol'!P126)</f>
        <v/>
      </c>
      <c r="F127" s="184" t="str">
        <f>IF('243way_Regular Symbol'!Q126="",
IF($A127-'243way_Regular Symbol'!H$16&gt;='243way_RegularＸ_W()'!F$2-1,"",VLOOKUP($A127-'243way_Regular Symbol'!H$16,'243way_Regular Symbol'!$L$3:$Q$250,'243way_RegularＸ_W()'!F$3+1,FALSE)),
'243way_Regular Symbol'!Q126)</f>
        <v/>
      </c>
      <c r="O127" s="342" t="str">
        <f>IF($A127&gt;='243way_Regular Symbol'!D$16,"",IF(B127=0,"",IF(OR(B127=$O$1,B127=$P$1,B128=$O$1,B128=$P$1,B129=$O$1,B129=$P$1),0,1)))</f>
        <v/>
      </c>
      <c r="P127" s="2" t="str">
        <f>IF($A127&gt;='243way_Regular Symbol'!E$16,"",IF(C127=0,"",IF(OR(C127=$O$1,C127=$P$1,C128=$O$1,C128=$P$1,C129=$O$1,C129=$P$1),0,1)))</f>
        <v/>
      </c>
      <c r="Q127" s="2" t="str">
        <f>IF($A127&gt;='243way_Regular Symbol'!F$16,"",IF(D127=0,"",IF(OR(D127=$O$1,D127=$P$1,D128=$O$1,D128=$P$1,D129=$O$1,D129=$P$1),0,1)))</f>
        <v/>
      </c>
      <c r="R127" s="2" t="str">
        <f>IF($A127&gt;='243way_Regular Symbol'!G$16,"",IF(E127=0,"",IF(OR(E127=$O$1,E127=$P$1,E128=$O$1,E128=$P$1,E129=$O$1,E129=$P$1),0,1)))</f>
        <v/>
      </c>
      <c r="S127" s="128" t="str">
        <f>IF($A127&gt;='243way_Regular Symbol'!H$16,"",IF(F127=0,"",IF(OR(F127=$O$1,F127=$P$1,F128=$O$1,F128=$P$1,F129=$O$1,F129=$P$1),0,1)))</f>
        <v/>
      </c>
      <c r="U127" s="342" t="str">
        <f>IF($A127&gt;='243way_Regular Symbol'!D$16,"",IF(B127=0,"",IF(OR(B127=$U$1,B127=$V$1,B128=$U$1,B128=$V$1,B129=$U$1,B129=$V$1),0,1)))</f>
        <v/>
      </c>
      <c r="V127" s="2" t="str">
        <f>IF($A127&gt;='243way_Regular Symbol'!E$16,"",IF(C127=0,"",IF(OR(C127=$U$1,C127=$V$1,C128=$U$1,C128=$V$1,C129=$U$1,C129=$V$1),0,1)))</f>
        <v/>
      </c>
      <c r="W127" s="2" t="str">
        <f>IF($A127&gt;='243way_Regular Symbol'!F$16,"",IF(D127=0,"",IF(OR(D127=$U$1,D127=$V$1,D128=$U$1,D128=$V$1,D129=$U$1,D129=$V$1),0,1)))</f>
        <v/>
      </c>
      <c r="X127" s="2" t="str">
        <f>IF($A127&gt;='243way_Regular Symbol'!G$16,"",IF(E127=0,"",IF(OR(E127=$U$1,E127=$V$1,E128=$U$1,E128=$V$1,E129=$U$1,E129=$V$1),0,1)))</f>
        <v/>
      </c>
      <c r="Y127" s="128" t="str">
        <f>IF($A127&gt;='243way_Regular Symbol'!H$16,"",IF(F127=0,"",IF(OR(F127=$U$1,F127=$V$1,F128=$U$1,F128=$V$1,F129=$U$1,F129=$V$1),0,1)))</f>
        <v/>
      </c>
      <c r="AA127" s="342" t="str">
        <f>IF($A127&gt;='243way_Regular Symbol'!D$16,"",IF(B127=0,"",IF(OR(B127=$AA$1,B127=$AB$1,B128=$AA$1,B128=$AB$1,B129=$AA$1,,B129=$AB$1),0,1)))</f>
        <v/>
      </c>
      <c r="AB127" s="2" t="str">
        <f>IF($A127&gt;='243way_Regular Symbol'!E$16,"",IF(C127=0,"",IF(OR(C127=$AA$1,C127=$AB$1,C128=$AA$1,C128=$AB$1,C129=$AA$1,,C129=$AB$1),0,1)))</f>
        <v/>
      </c>
      <c r="AC127" s="2" t="str">
        <f>IF($A127&gt;='243way_Regular Symbol'!F$16,"",IF(D127=0,"",IF(OR(D127=$AA$1,D127=$AB$1,D128=$AA$1,D128=$AB$1,D129=$AA$1,,D129=$AB$1),0,1)))</f>
        <v/>
      </c>
      <c r="AD127" s="2" t="str">
        <f>IF($A127&gt;='243way_Regular Symbol'!G$16,"",IF(E127=0,"",IF(OR(E127=$AA$1,E127=$AB$1,E128=$AA$1,E128=$AB$1,E129=$AA$1,,E129=$AB$1),0,1)))</f>
        <v/>
      </c>
      <c r="AE127" s="128" t="str">
        <f>IF($A127&gt;='243way_Regular Symbol'!H$16,"",IF(F127=0,"",IF(OR(F127=$AA$1,F127=$AB$1,F128=$AA$1,F128=$AB$1,F129=$AA$1,,F129=$AB$1),0,1)))</f>
        <v/>
      </c>
      <c r="AG127" s="342" t="str">
        <f>IF($A127&gt;='243way_Regular Symbol'!D$16,"",IF(B127=0,"",IF(OR(B127=$AG$1,B127=$AH$1,B128=$AG$1,B128=$AH$1,B129=$AG$1,B129=$AH$1),0,1)))</f>
        <v/>
      </c>
      <c r="AH127" s="2" t="str">
        <f>IF($A127&gt;='243way_Regular Symbol'!E$16,"",IF(C127=0,"",IF(OR(C127=$AG$1,C127=$AH$1,C128=$AG$1,C128=$AH$1,C129=$AG$1,C129=$AH$1),0,1)))</f>
        <v/>
      </c>
      <c r="AI127" s="2" t="str">
        <f>IF($A127&gt;='243way_Regular Symbol'!F$16,"",IF(D127=0,"",IF(OR(D127=$AG$1,D127=$AH$1,D128=$AG$1,D128=$AH$1,D129=$AG$1,D129=$AH$1),0,1)))</f>
        <v/>
      </c>
      <c r="AJ127" s="2" t="str">
        <f>IF($A127&gt;='243way_Regular Symbol'!G$16,"",IF(E127=0,"",IF(OR(E127=$AG$1,E127=$AH$1,E128=$AG$1,E128=$AH$1,E129=$AG$1,E129=$AH$1),0,1)))</f>
        <v/>
      </c>
      <c r="AK127" s="128" t="str">
        <f>IF($A127&gt;='243way_Regular Symbol'!H$16,"",IF(F127=0,"",IF(OR(F127=$AG$1,F127=$AH$1,F128=$AG$1,F128=$AH$1,F129=$AG$1,F129=$AH$1),0,1)))</f>
        <v/>
      </c>
      <c r="AM127" s="342" t="str">
        <f>IF($A127&gt;='243way_Regular Symbol'!D$16,"",IF(B127=0,"",IF(OR(B127=$AM$1,B127=$AN$1,B128=$AM$1,B128=$AN$1,B129=$AM$1,B129=$AN$1),0,1)))</f>
        <v/>
      </c>
      <c r="AN127" s="2" t="str">
        <f>IF($A127&gt;='243way_Regular Symbol'!E$16,"",IF(C127=0,"",IF(OR(C127=$AM$1,C127=$AN$1,C128=$AM$1,C128=$AN$1,C129=$AM$1,C129=$AN$1),0,1)))</f>
        <v/>
      </c>
      <c r="AO127" s="2" t="str">
        <f>IF($A127&gt;='243way_Regular Symbol'!F$16,"",IF(D127=0,"",IF(OR(D127=$AM$1,D127=$AN$1,D128=$AM$1,D128=$AN$1,D129=$AM$1,D129=$AN$1),0,1)))</f>
        <v/>
      </c>
      <c r="AP127" s="2" t="str">
        <f>IF($A127&gt;='243way_Regular Symbol'!G$16,"",IF(E127=0,"",IF(OR(E127=$AM$1,E127=$AN$1,E128=$AM$1,E128=$AN$1,E129=$AM$1,E129=$AN$1),0,1)))</f>
        <v/>
      </c>
      <c r="AQ127" s="128" t="str">
        <f>IF($A127&gt;='243way_Regular Symbol'!H$16,"",IF(F127=0,"",IF(OR(F127=$AM$1,F127=$AN$1,F128=$AM$1,F128=$AN$1,F129=$AM$1,F129=$AN$1),0,1)))</f>
        <v/>
      </c>
      <c r="AS127" s="342" t="str">
        <f>IF($A127&gt;='243way_Regular Symbol'!D$16,"",IF(B127=0,"",IF(OR(B127=$AM$1,B127=$AT$1,B128=$AM$1,B128=$AT$1,B129=$AM$1,B129=$AT$1),0,1)))</f>
        <v/>
      </c>
      <c r="AT127" s="2" t="str">
        <f>IF($A127&gt;='243way_Regular Symbol'!E$16,"",IF(C127=0,"",IF(OR(C127=$AM$1,C127=$AT$1,C128=$AM$1,C128=$AT$1,C129=$AM$1,C129=$AT$1),0,1)))</f>
        <v/>
      </c>
      <c r="AU127" s="2" t="str">
        <f>IF($A127&gt;='243way_Regular Symbol'!F$16,"",IF(D127=0,"",IF(OR(D127=$AM$1,D127=$AT$1,D128=$AM$1,D128=$AT$1,D129=$AM$1,D129=$AT$1),0,1)))</f>
        <v/>
      </c>
      <c r="AV127" s="2" t="str">
        <f>IF($A127&gt;='243way_Regular Symbol'!G$16,"",IF(E127=0,"",IF(OR(E127=$AM$1,E127=$AT$1,E128=$AM$1,E128=$AT$1,E129=$AM$1,E129=$AT$1),0,1)))</f>
        <v/>
      </c>
      <c r="AW127" s="128" t="str">
        <f>IF($A127&gt;='243way_Regular Symbol'!H$16,"",IF(F127=0,"",IF(OR(F127=$AM$1,F127=$AT$1,F128=$AM$1,F128=$AT$1,F129=$AM$1,F129=$AT$1),0,1)))</f>
        <v/>
      </c>
      <c r="AY127" s="342"/>
      <c r="AZ127" s="2"/>
      <c r="BA127" s="2" t="str">
        <f>IF($A127&gt;='243way_Regular Symbol'!F$16,"",COUNTIF(D127:D129,$AZ$1))</f>
        <v/>
      </c>
      <c r="BB127" s="2" t="str">
        <f>IF($A127&gt;='243way_Regular Symbol'!G$16,"",COUNTIF(E127:E129,$AZ$1))</f>
        <v/>
      </c>
      <c r="BC127" s="2" t="str">
        <f>IF($A127&gt;='243way_Regular Symbol'!H$16,"",COUNTIF(F127:F129,$AZ$1))</f>
        <v/>
      </c>
      <c r="BE127" s="342" t="str">
        <f>IF($A127&gt;='243way_Regular Symbol'!D$16,"",IF(B127=0,"",IF(OR(B127=$AM$1,B127=$BF$1,B128=$AM$1,B128=$BF$1,B129=$AM$1,B129=$BF$1),1,0)))</f>
        <v/>
      </c>
      <c r="BF127" s="342" t="str">
        <f>IF($A127&gt;='243way_Regular Symbol'!E$16,"",IF(C127=0,"",IF(OR(C127=$AM$1,C127=$BF$1,C128=$AM$1,C128=$BF$1,C129=$AM$1,C129=$BF$1),1,0)))</f>
        <v/>
      </c>
      <c r="BG127" s="342" t="str">
        <f>IF($A127&gt;='243way_Regular Symbol'!F$16,"",IF(D127=0,"",IF(OR(D127=$AM$1,D127=$BF$1,D128=$AM$1,D128=$BF$1,D129=$AM$1,D129=$BF$1),1,0)))</f>
        <v/>
      </c>
      <c r="BH127" s="342" t="str">
        <f>IF($A127&gt;='243way_Regular Symbol'!G$16,"",IF(E127=0,"",IF(OR(E127=$AM$1,E127=$BF$1,E128=$AM$1,E128=$BF$1,E129=$AM$1,E129=$BF$1),1,0)))</f>
        <v/>
      </c>
      <c r="BI127" s="342" t="str">
        <f>IF($A127&gt;='243way_Regular Symbol'!H$16,"",IF(F127=0,"",IF(OR(F127=$AM$1,F127=$BF$1,F128=$AM$1,F128=$BF$1,F129=$AM$1,F129=$BF$1),1,0)))</f>
        <v/>
      </c>
      <c r="BK127" s="342" t="str">
        <f>IF($A127&gt;='243way_Regular Symbol'!D$16,"",IF(B127=0,"",IF(OR(B127=$AM$1,B127=$BL$1,B128=$AM$1,B128=$BL$1,B129=$AM$1,B129=$BL$1),0,1)))</f>
        <v/>
      </c>
      <c r="BL127" s="2" t="str">
        <f>IF($A127&gt;='243way_Regular Symbol'!E$16,"",IF(C127=0,"",IF(OR(C127=$AM$1,C127=$BL$1,C128=$AM$1,C128=$BL$1,C129=$AM$1,C129=$BL$1),0,1)))</f>
        <v/>
      </c>
      <c r="BM127" s="2" t="str">
        <f>IF($A127&gt;='243way_Regular Symbol'!F$16,"",IF(D127=0,"",IF(OR(D127=$AM$1,D127=$BL$1,D128=$AM$1,D128=$BL$1,D129=$AM$1,D129=$BL$1),0,1)))</f>
        <v/>
      </c>
      <c r="BN127" s="2" t="str">
        <f>IF($A127&gt;='243way_Regular Symbol'!G$16,"",IF(E127=0,"",IF(OR(E127=$AM$1,E127=$BL$1,E128=$AM$1,E128=$BL$1,E129=$AM$1,E129=$BL$1),0,1)))</f>
        <v/>
      </c>
      <c r="BO127" s="128" t="str">
        <f>IF($A127&gt;='243way_Regular Symbol'!H$16,"",IF(F127=0,"",IF(OR(F127=$AM$1,F127=$BL$1,F128=$AM$1,F128=$BL$1,F129=$AM$1,F129=$BL$1),0,1)))</f>
        <v/>
      </c>
      <c r="BQ127" s="2" t="str">
        <f>IF($A127&gt;='243way_Regular Symbol'!D$16,"",IF(B127=0,"",IF(OR(B127=$BQ$1,B127=$BR$1,B128=$BQ$1,B128=$BR$1,B129=$BQ$1,B129=$BR$1),0,1)))</f>
        <v/>
      </c>
      <c r="BR127" s="2" t="str">
        <f>IF($A127&gt;='243way_Regular Symbol'!E$16,"",IF(C127=0,"",IF(OR(C127=$BQ$1,C127=$BR$1,C128=$BQ$1,C128=$BR$1,C129=$BQ$1,C129=$BR$1),0,1)))</f>
        <v/>
      </c>
      <c r="BS127" s="2" t="str">
        <f>IF($A127&gt;='243way_Regular Symbol'!F$16,"",IF(D127=0,"",IF(OR(D127=$BQ$1,D127=$BR$1,D128=$BQ$1,D128=$BR$1,D129=$BQ$1,D129=$BR$1),0,1)))</f>
        <v/>
      </c>
      <c r="BT127" s="2" t="str">
        <f>IF($A127&gt;='243way_Regular Symbol'!G$16,"",IF(E127=0,"",IF(OR(E127=$BQ$1,E127=$BR$1,E128=$BQ$1,E128=$BR$1,E129=$BQ$1,E129=$BR$1),0,1)))</f>
        <v/>
      </c>
      <c r="BU127" s="2" t="str">
        <f>IF($A127&gt;='243way_Regular Symbol'!H$16,"",IF(F127=0,"",IF(OR(F127=$BQ$1,F127=$BR$1,F128=$BQ$1,F128=$BR$1,F129=$BQ$1,F129=$BR$1),0,1)))</f>
        <v/>
      </c>
      <c r="BW127" s="2" t="str">
        <f>IF($A127&gt;='243way_Regular Symbol'!D$16,"",IF(B127=0,"",IF(OR(B127=$BW$1,B128=$BW$1,B129=$BW$1,B127=$BX$1,B128=$BX$1,B129=$BX$1),0,1)))</f>
        <v/>
      </c>
      <c r="BX127" s="2" t="str">
        <f>IF($A127&gt;='243way_Regular Symbol'!E$16,"",IF(C127=0,"",IF(OR(C127=$BW$1,C128=$BW$1,C129=$BW$1,C127=$BX$1,C128=$BX$1,C129=$BX$1),0,1)))</f>
        <v/>
      </c>
      <c r="BY127" s="2" t="str">
        <f>IF($A127&gt;='243way_Regular Symbol'!F$16,"",IF(D127=0,"",IF(OR(D127=$BW$1,D128=$BW$1,D129=$BW$1,D127=$BX$1,D128=$BX$1,D129=$BX$1),0,1)))</f>
        <v/>
      </c>
      <c r="BZ127" s="2" t="str">
        <f>IF($A127&gt;='243way_Regular Symbol'!G$16,"",IF(E127=0,"",IF(OR(E127=$BW$1,E128=$BW$1,E129=$BW$1,E127=$BX$1,E128=$BX$1,E129=$BX$1),0,1)))</f>
        <v/>
      </c>
      <c r="CA127" s="2" t="str">
        <f>IF($A127&gt;='243way_Regular Symbol'!H$16,"",IF(F127=0,"",IF(OR(F127=$BW$1,F128=$BW$1,F129=$BW$1,F127=$BX$1,F128=$BX$1,F129=$BX$1),0,1)))</f>
        <v/>
      </c>
      <c r="CC127" s="2" t="str">
        <f>IF($A127&gt;='243way_Regular Symbol'!D$16,"",IF(B127=0,"",IF(OR(B127=$BW$1,B128=$BW$1,B129=$BW$1,B127=$CD$1,B128=$CD$1,B129=$CD$1),0,1)))</f>
        <v/>
      </c>
      <c r="CD127" s="2" t="str">
        <f>IF($A127&gt;='243way_Regular Symbol'!E$16,"",IF(C127=0,"",IF(OR(C127=$BW$1,C128=$BW$1,C129=$BW$1,C127=$CD$1,C128=$CD$1,C129=$CD$1),0,1)))</f>
        <v/>
      </c>
      <c r="CE127" s="2" t="str">
        <f>IF($A127&gt;='243way_Regular Symbol'!F$16,"",IF(D127=0,"",IF(OR(D127=$BW$1,D128=$BW$1,D129=$BW$1,D127=$CD$1,D128=$CD$1,D129=$CD$1),0,1)))</f>
        <v/>
      </c>
      <c r="CF127" s="2" t="str">
        <f>IF($A127&gt;='243way_Regular Symbol'!G$16,"",IF(E127=0,"",IF(OR(E127=$BW$1,E128=$BW$1,E129=$BW$1,E127=$CD$1,E128=$CD$1,E129=$CD$1),0,1)))</f>
        <v/>
      </c>
      <c r="CG127" s="2" t="str">
        <f>IF($A127&gt;='243way_Regular Symbol'!H$16,"",IF(F127=0,"",IF(OR(F127=$BW$1,F128=$BW$1,F129=$BW$1,F127=$CD$1,F128=$CD$1,F129=$CD$1),0,1)))</f>
        <v/>
      </c>
      <c r="CI127" s="2" t="str">
        <f>IF($A127&gt;='243way_Regular Symbol'!D$16,"",IF(B127=0,"",IF(OR(B127=$BW$1,B128=$BW$1,B129=$BW$1,B127=$CJ$1,B128=$CJ$1,B129=$CJ$1),0,1)))</f>
        <v/>
      </c>
      <c r="CJ127" s="2" t="str">
        <f>IF($A127&gt;='243way_Regular Symbol'!E$16,"",IF(C127=0,"",IF(OR(C127=$BW$1,C128=$BW$1,C129=$BW$1,C127=$CJ$1,C128=$CJ$1,C129=$CJ$1),0,1)))</f>
        <v/>
      </c>
      <c r="CK127" s="2" t="str">
        <f>IF($A127&gt;='243way_Regular Symbol'!F$16,"",IF(D127=0,"",IF(OR(D127=$BW$1,D128=$BW$1,D129=$BW$1,D127=$CJ$1,D128=$CJ$1,D129=$CJ$1),0,1)))</f>
        <v/>
      </c>
      <c r="CL127" s="2" t="str">
        <f>IF($A127&gt;='243way_Regular Symbol'!G$16,"",IF(E127=0,"",IF(OR(E127=$BW$1,E128=$BW$1,E129=$BW$1,E127=$CJ$1,E128=$CJ$1,E129=$CJ$1),0,1)))</f>
        <v/>
      </c>
      <c r="CM127" s="2" t="str">
        <f>IF($A127&gt;='243way_Regular Symbol'!H$16,"",IF(F127=0,"",IF(OR(F127=$BW$1,F128=$BW$1,F129=$BW$1,F127=$CJ$1,F128=$CJ$1,F129=$CJ$1),0,1)))</f>
        <v/>
      </c>
      <c r="CO127" s="2" t="str">
        <f>IF($A127&gt;='243way_Regular Symbol'!D$16,"",IF(B127=0,"",IF(OR(B127=$BW$1,B128=$BW$1,B129=$BW$1,B127=$CP$1,B128=$CP$1,B129=$CP$1),0,1)))</f>
        <v/>
      </c>
      <c r="CP127" s="2" t="str">
        <f>IF($A127&gt;='243way_Regular Symbol'!E$16,"",IF(C127=0,"",IF(OR(C127=$BW$1,C128=$BW$1,C129=$BW$1,C127=$CP$1,C128=$CP$1,C129=$CP$1),0,1)))</f>
        <v/>
      </c>
      <c r="CQ127" s="2" t="str">
        <f>IF($A127&gt;='243way_Regular Symbol'!F$16,"",IF(D127=0,"",IF(OR(D127=$BW$1,D128=$BW$1,D129=$BW$1,D127=$CP$1,D128=$CP$1,D129=$CP$1),0,1)))</f>
        <v/>
      </c>
      <c r="CR127" s="2" t="str">
        <f>IF($A127&gt;='243way_Regular Symbol'!G$16,"",IF(E127=0,"",IF(OR(E127=$BW$1,E128=$BW$1,E129=$BW$1,E127=$CP$1,E128=$CP$1,E129=$CP$1),0,1)))</f>
        <v/>
      </c>
      <c r="CS127" s="2" t="str">
        <f>IF($A127&gt;='243way_Regular Symbol'!H$16,"",IF(F127=0,"",IF(OR(F127=$BW$1,F128=$BW$1,F129=$BW$1,F127=$CP$1,F128=$CP$1,F129=$CP$1),0,1)))</f>
        <v/>
      </c>
      <c r="CU127" s="2" t="str">
        <f>IF($A127&gt;='243way_Regular Symbol'!D$16,"",IF(B127=0,"",IF(OR(B127=$BW$1,B128=$BW$1,B129=$BW$1,B127=$CV$1,B128=$CV$1,B129=$CV$1),0,1)))</f>
        <v/>
      </c>
      <c r="CV127" s="2" t="str">
        <f>IF($A127&gt;='243way_Regular Symbol'!E$16,"",IF(C127=0,"",IF(OR(C127=$BW$1,C128=$BW$1,C129=$BW$1,C127=$CV$1,C128=$CV$1,C129=$CV$1),0,1)))</f>
        <v/>
      </c>
      <c r="CW127" s="2" t="str">
        <f>IF($A127&gt;='243way_Regular Symbol'!F$16,"",IF(D127=0,"",IF(OR(D127=$BW$1,D128=$BW$1,D129=$BW$1,D127=$CV$1,D128=$CV$1,D129=$CV$1),0,1)))</f>
        <v/>
      </c>
      <c r="CX127" s="2" t="str">
        <f>IF($A127&gt;='243way_Regular Symbol'!G$16,"",IF(E127=0,"",IF(OR(E127=$BW$1,E128=$BW$1,E129=$BW$1,E127=$CV$1,E128=$CV$1,E129=$CV$1),0,1)))</f>
        <v/>
      </c>
      <c r="CY127" s="2" t="str">
        <f>IF($A127&gt;='243way_Regular Symbol'!H$16,"",IF(F127=0,"",IF(OR(F127=$BW$1,F128=$BW$1,F129=$BW$1,F127=$CV$1,F128=$CV$1,F129=$CV$1),0,1)))</f>
        <v/>
      </c>
    </row>
    <row r="128" spans="1:103">
      <c r="A128" s="341">
        <f>IF('243way_Regular Symbol'!L127="","",'243way_Regular Symbol'!L127)</f>
        <v>124</v>
      </c>
      <c r="B128" s="184" t="str">
        <f>IF('243way_Regular Symbol'!M127="",
IF($A128-'243way_Regular Symbol'!D$16&gt;='243way_RegularＸ_W()'!B$2-1,"",VLOOKUP($A128-'243way_Regular Symbol'!D$16,'243way_Regular Symbol'!$L$3:$Q$250,'243way_RegularＸ_W()'!B$3+1,FALSE)),
'243way_Regular Symbol'!M127)</f>
        <v/>
      </c>
      <c r="C128" s="184" t="str">
        <f>IF('243way_Regular Symbol'!N127="",
IF($A128-'243way_Regular Symbol'!E$16&gt;='243way_RegularＸ_W()'!C$2-1,"",VLOOKUP($A128-'243way_Regular Symbol'!E$16,'243way_Regular Symbol'!$L$3:$Q$250,'243way_RegularＸ_W()'!C$3+1,FALSE)),
'243way_Regular Symbol'!N127)</f>
        <v/>
      </c>
      <c r="D128" s="184" t="str">
        <f>IF('243way_Regular Symbol'!O127="",
IF($A128-'243way_Regular Symbol'!F$16&gt;='243way_RegularＸ_W()'!D$2-1,"",VLOOKUP($A128-'243way_Regular Symbol'!F$16,'243way_Regular Symbol'!$L$3:$Q$250,'243way_RegularＸ_W()'!D$3+1,FALSE)),
'243way_Regular Symbol'!O127)</f>
        <v/>
      </c>
      <c r="E128" s="184" t="str">
        <f>IF('243way_Regular Symbol'!P127="",
IF($A128-'243way_Regular Symbol'!G$16&gt;='243way_RegularＸ_W()'!E$2-1,"",VLOOKUP($A128-'243way_Regular Symbol'!G$16,'243way_Regular Symbol'!$L$3:$Q$250,'243way_RegularＸ_W()'!E$3+1,FALSE)),
'243way_Regular Symbol'!P127)</f>
        <v/>
      </c>
      <c r="F128" s="184" t="str">
        <f>IF('243way_Regular Symbol'!Q127="",
IF($A128-'243way_Regular Symbol'!H$16&gt;='243way_RegularＸ_W()'!F$2-1,"",VLOOKUP($A128-'243way_Regular Symbol'!H$16,'243way_Regular Symbol'!$L$3:$Q$250,'243way_RegularＸ_W()'!F$3+1,FALSE)),
'243way_Regular Symbol'!Q127)</f>
        <v/>
      </c>
      <c r="O128" s="342" t="str">
        <f>IF($A128&gt;='243way_Regular Symbol'!D$16,"",IF(B128=0,"",IF(OR(B128=$O$1,B128=$P$1,B129=$O$1,B129=$P$1,B130=$O$1,B130=$P$1),0,1)))</f>
        <v/>
      </c>
      <c r="P128" s="2" t="str">
        <f>IF($A128&gt;='243way_Regular Symbol'!E$16,"",IF(C128=0,"",IF(OR(C128=$O$1,C128=$P$1,C129=$O$1,C129=$P$1,C130=$O$1,C130=$P$1),0,1)))</f>
        <v/>
      </c>
      <c r="Q128" s="2" t="str">
        <f>IF($A128&gt;='243way_Regular Symbol'!F$16,"",IF(D128=0,"",IF(OR(D128=$O$1,D128=$P$1,D129=$O$1,D129=$P$1,D130=$O$1,D130=$P$1),0,1)))</f>
        <v/>
      </c>
      <c r="R128" s="2" t="str">
        <f>IF($A128&gt;='243way_Regular Symbol'!G$16,"",IF(E128=0,"",IF(OR(E128=$O$1,E128=$P$1,E129=$O$1,E129=$P$1,E130=$O$1,E130=$P$1),0,1)))</f>
        <v/>
      </c>
      <c r="S128" s="128" t="str">
        <f>IF($A128&gt;='243way_Regular Symbol'!H$16,"",IF(F128=0,"",IF(OR(F128=$O$1,F128=$P$1,F129=$O$1,F129=$P$1,F130=$O$1,F130=$P$1),0,1)))</f>
        <v/>
      </c>
      <c r="U128" s="342" t="str">
        <f>IF($A128&gt;='243way_Regular Symbol'!D$16,"",IF(B128=0,"",IF(OR(B128=$U$1,B128=$V$1,B129=$U$1,B129=$V$1,B130=$U$1,B130=$V$1),0,1)))</f>
        <v/>
      </c>
      <c r="V128" s="2" t="str">
        <f>IF($A128&gt;='243way_Regular Symbol'!E$16,"",IF(C128=0,"",IF(OR(C128=$U$1,C128=$V$1,C129=$U$1,C129=$V$1,C130=$U$1,C130=$V$1),0,1)))</f>
        <v/>
      </c>
      <c r="W128" s="2" t="str">
        <f>IF($A128&gt;='243way_Regular Symbol'!F$16,"",IF(D128=0,"",IF(OR(D128=$U$1,D128=$V$1,D129=$U$1,D129=$V$1,D130=$U$1,D130=$V$1),0,1)))</f>
        <v/>
      </c>
      <c r="X128" s="2" t="str">
        <f>IF($A128&gt;='243way_Regular Symbol'!G$16,"",IF(E128=0,"",IF(OR(E128=$U$1,E128=$V$1,E129=$U$1,E129=$V$1,E130=$U$1,E130=$V$1),0,1)))</f>
        <v/>
      </c>
      <c r="Y128" s="128" t="str">
        <f>IF($A128&gt;='243way_Regular Symbol'!H$16,"",IF(F128=0,"",IF(OR(F128=$U$1,F128=$V$1,F129=$U$1,F129=$V$1,F130=$U$1,F130=$V$1),0,1)))</f>
        <v/>
      </c>
      <c r="AA128" s="342" t="str">
        <f>IF($A128&gt;='243way_Regular Symbol'!D$16,"",IF(B128=0,"",IF(OR(B128=$AA$1,B128=$AB$1,B129=$AA$1,B129=$AB$1,B130=$AA$1,,B130=$AB$1),0,1)))</f>
        <v/>
      </c>
      <c r="AB128" s="2" t="str">
        <f>IF($A128&gt;='243way_Regular Symbol'!E$16,"",IF(C128=0,"",IF(OR(C128=$AA$1,C128=$AB$1,C129=$AA$1,C129=$AB$1,C130=$AA$1,,C130=$AB$1),0,1)))</f>
        <v/>
      </c>
      <c r="AC128" s="2" t="str">
        <f>IF($A128&gt;='243way_Regular Symbol'!F$16,"",IF(D128=0,"",IF(OR(D128=$AA$1,D128=$AB$1,D129=$AA$1,D129=$AB$1,D130=$AA$1,,D130=$AB$1),0,1)))</f>
        <v/>
      </c>
      <c r="AD128" s="2" t="str">
        <f>IF($A128&gt;='243way_Regular Symbol'!G$16,"",IF(E128=0,"",IF(OR(E128=$AA$1,E128=$AB$1,E129=$AA$1,E129=$AB$1,E130=$AA$1,,E130=$AB$1),0,1)))</f>
        <v/>
      </c>
      <c r="AE128" s="128" t="str">
        <f>IF($A128&gt;='243way_Regular Symbol'!H$16,"",IF(F128=0,"",IF(OR(F128=$AA$1,F128=$AB$1,F129=$AA$1,F129=$AB$1,F130=$AA$1,,F130=$AB$1),0,1)))</f>
        <v/>
      </c>
      <c r="AG128" s="342" t="str">
        <f>IF($A128&gt;='243way_Regular Symbol'!D$16,"",IF(B128=0,"",IF(OR(B128=$AG$1,B128=$AH$1,B129=$AG$1,B129=$AH$1,B130=$AG$1,B130=$AH$1),0,1)))</f>
        <v/>
      </c>
      <c r="AH128" s="2" t="str">
        <f>IF($A128&gt;='243way_Regular Symbol'!E$16,"",IF(C128=0,"",IF(OR(C128=$AG$1,C128=$AH$1,C129=$AG$1,C129=$AH$1,C130=$AG$1,C130=$AH$1),0,1)))</f>
        <v/>
      </c>
      <c r="AI128" s="2" t="str">
        <f>IF($A128&gt;='243way_Regular Symbol'!F$16,"",IF(D128=0,"",IF(OR(D128=$AG$1,D128=$AH$1,D129=$AG$1,D129=$AH$1,D130=$AG$1,D130=$AH$1),0,1)))</f>
        <v/>
      </c>
      <c r="AJ128" s="2" t="str">
        <f>IF($A128&gt;='243way_Regular Symbol'!G$16,"",IF(E128=0,"",IF(OR(E128=$AG$1,E128=$AH$1,E129=$AG$1,E129=$AH$1,E130=$AG$1,E130=$AH$1),0,1)))</f>
        <v/>
      </c>
      <c r="AK128" s="128" t="str">
        <f>IF($A128&gt;='243way_Regular Symbol'!H$16,"",IF(F128=0,"",IF(OR(F128=$AG$1,F128=$AH$1,F129=$AG$1,F129=$AH$1,F130=$AG$1,F130=$AH$1),0,1)))</f>
        <v/>
      </c>
      <c r="AM128" s="342" t="str">
        <f>IF($A128&gt;='243way_Regular Symbol'!D$16,"",IF(B128=0,"",IF(OR(B128=$AM$1,B128=$AN$1,B129=$AM$1,B129=$AN$1,B130=$AM$1,B130=$AN$1),0,1)))</f>
        <v/>
      </c>
      <c r="AN128" s="2" t="str">
        <f>IF($A128&gt;='243way_Regular Symbol'!E$16,"",IF(C128=0,"",IF(OR(C128=$AM$1,C128=$AN$1,C129=$AM$1,C129=$AN$1,C130=$AM$1,C130=$AN$1),0,1)))</f>
        <v/>
      </c>
      <c r="AO128" s="2" t="str">
        <f>IF($A128&gt;='243way_Regular Symbol'!F$16,"",IF(D128=0,"",IF(OR(D128=$AM$1,D128=$AN$1,D129=$AM$1,D129=$AN$1,D130=$AM$1,D130=$AN$1),0,1)))</f>
        <v/>
      </c>
      <c r="AP128" s="2" t="str">
        <f>IF($A128&gt;='243way_Regular Symbol'!G$16,"",IF(E128=0,"",IF(OR(E128=$AM$1,E128=$AN$1,E129=$AM$1,E129=$AN$1,E130=$AM$1,E130=$AN$1),0,1)))</f>
        <v/>
      </c>
      <c r="AQ128" s="128" t="str">
        <f>IF($A128&gt;='243way_Regular Symbol'!H$16,"",IF(F128=0,"",IF(OR(F128=$AM$1,F128=$AN$1,F129=$AM$1,F129=$AN$1,F130=$AM$1,F130=$AN$1),0,1)))</f>
        <v/>
      </c>
      <c r="AS128" s="342" t="str">
        <f>IF($A128&gt;='243way_Regular Symbol'!D$16,"",IF(B128=0,"",IF(OR(B128=$AM$1,B128=$AT$1,B129=$AM$1,B129=$AT$1,B130=$AM$1,B130=$AT$1),0,1)))</f>
        <v/>
      </c>
      <c r="AT128" s="2" t="str">
        <f>IF($A128&gt;='243way_Regular Symbol'!E$16,"",IF(C128=0,"",IF(OR(C128=$AM$1,C128=$AT$1,C129=$AM$1,C129=$AT$1,C130=$AM$1,C130=$AT$1),0,1)))</f>
        <v/>
      </c>
      <c r="AU128" s="2" t="str">
        <f>IF($A128&gt;='243way_Regular Symbol'!F$16,"",IF(D128=0,"",IF(OR(D128=$AM$1,D128=$AT$1,D129=$AM$1,D129=$AT$1,D130=$AM$1,D130=$AT$1),0,1)))</f>
        <v/>
      </c>
      <c r="AV128" s="2" t="str">
        <f>IF($A128&gt;='243way_Regular Symbol'!G$16,"",IF(E128=0,"",IF(OR(E128=$AM$1,E128=$AT$1,E129=$AM$1,E129=$AT$1,E130=$AM$1,E130=$AT$1),0,1)))</f>
        <v/>
      </c>
      <c r="AW128" s="128" t="str">
        <f>IF($A128&gt;='243way_Regular Symbol'!H$16,"",IF(F128=0,"",IF(OR(F128=$AM$1,F128=$AT$1,F129=$AM$1,F129=$AT$1,F130=$AM$1,F130=$AT$1),0,1)))</f>
        <v/>
      </c>
      <c r="AY128" s="342"/>
      <c r="AZ128" s="2"/>
      <c r="BA128" s="2" t="str">
        <f>IF($A128&gt;='243way_Regular Symbol'!F$16,"",COUNTIF(D128:D130,$AZ$1))</f>
        <v/>
      </c>
      <c r="BB128" s="2" t="str">
        <f>IF($A128&gt;='243way_Regular Symbol'!G$16,"",COUNTIF(E128:E130,$AZ$1))</f>
        <v/>
      </c>
      <c r="BC128" s="2" t="str">
        <f>IF($A128&gt;='243way_Regular Symbol'!H$16,"",COUNTIF(F128:F130,$AZ$1))</f>
        <v/>
      </c>
      <c r="BE128" s="342" t="str">
        <f>IF($A128&gt;='243way_Regular Symbol'!D$16,"",IF(B128=0,"",IF(OR(B128=$AM$1,B128=$BF$1,B129=$AM$1,B129=$BF$1,B130=$AM$1,B130=$BF$1),1,0)))</f>
        <v/>
      </c>
      <c r="BF128" s="342" t="str">
        <f>IF($A128&gt;='243way_Regular Symbol'!E$16,"",IF(C128=0,"",IF(OR(C128=$AM$1,C128=$BF$1,C129=$AM$1,C129=$BF$1,C130=$AM$1,C130=$BF$1),1,0)))</f>
        <v/>
      </c>
      <c r="BG128" s="342" t="str">
        <f>IF($A128&gt;='243way_Regular Symbol'!F$16,"",IF(D128=0,"",IF(OR(D128=$AM$1,D128=$BF$1,D129=$AM$1,D129=$BF$1,D130=$AM$1,D130=$BF$1),1,0)))</f>
        <v/>
      </c>
      <c r="BH128" s="342" t="str">
        <f>IF($A128&gt;='243way_Regular Symbol'!G$16,"",IF(E128=0,"",IF(OR(E128=$AM$1,E128=$BF$1,E129=$AM$1,E129=$BF$1,E130=$AM$1,E130=$BF$1),1,0)))</f>
        <v/>
      </c>
      <c r="BI128" s="342" t="str">
        <f>IF($A128&gt;='243way_Regular Symbol'!H$16,"",IF(F128=0,"",IF(OR(F128=$AM$1,F128=$BF$1,F129=$AM$1,F129=$BF$1,F130=$AM$1,F130=$BF$1),1,0)))</f>
        <v/>
      </c>
      <c r="BK128" s="342" t="str">
        <f>IF($A128&gt;='243way_Regular Symbol'!D$16,"",IF(B128=0,"",IF(OR(B128=$AM$1,B128=$BL$1,B129=$AM$1,B129=$BL$1,B130=$AM$1,B130=$BL$1),0,1)))</f>
        <v/>
      </c>
      <c r="BL128" s="2" t="str">
        <f>IF($A128&gt;='243way_Regular Symbol'!E$16,"",IF(C128=0,"",IF(OR(C128=$AM$1,C128=$BL$1,C129=$AM$1,C129=$BL$1,C130=$AM$1,C130=$BL$1),0,1)))</f>
        <v/>
      </c>
      <c r="BM128" s="2" t="str">
        <f>IF($A128&gt;='243way_Regular Symbol'!F$16,"",IF(D128=0,"",IF(OR(D128=$AM$1,D128=$BL$1,D129=$AM$1,D129=$BL$1,D130=$AM$1,D130=$BL$1),0,1)))</f>
        <v/>
      </c>
      <c r="BN128" s="2" t="str">
        <f>IF($A128&gt;='243way_Regular Symbol'!G$16,"",IF(E128=0,"",IF(OR(E128=$AM$1,E128=$BL$1,E129=$AM$1,E129=$BL$1,E130=$AM$1,E130=$BL$1),0,1)))</f>
        <v/>
      </c>
      <c r="BO128" s="128" t="str">
        <f>IF($A128&gt;='243way_Regular Symbol'!H$16,"",IF(F128=0,"",IF(OR(F128=$AM$1,F128=$BL$1,F129=$AM$1,F129=$BL$1,F130=$AM$1,F130=$BL$1),0,1)))</f>
        <v/>
      </c>
      <c r="BQ128" s="2" t="str">
        <f>IF($A128&gt;='243way_Regular Symbol'!D$16,"",IF(B128=0,"",IF(OR(B128=$BQ$1,B128=$BR$1,B129=$BQ$1,B129=$BR$1,B130=$BQ$1,B130=$BR$1),0,1)))</f>
        <v/>
      </c>
      <c r="BR128" s="2" t="str">
        <f>IF($A128&gt;='243way_Regular Symbol'!E$16,"",IF(C128=0,"",IF(OR(C128=$BQ$1,C128=$BR$1,C129=$BQ$1,C129=$BR$1,C130=$BQ$1,C130=$BR$1),0,1)))</f>
        <v/>
      </c>
      <c r="BS128" s="2" t="str">
        <f>IF($A128&gt;='243way_Regular Symbol'!F$16,"",IF(D128=0,"",IF(OR(D128=$BQ$1,D128=$BR$1,D129=$BQ$1,D129=$BR$1,D130=$BQ$1,D130=$BR$1),0,1)))</f>
        <v/>
      </c>
      <c r="BT128" s="2" t="str">
        <f>IF($A128&gt;='243way_Regular Symbol'!G$16,"",IF(E128=0,"",IF(OR(E128=$BQ$1,E128=$BR$1,E129=$BQ$1,E129=$BR$1,E130=$BQ$1,E130=$BR$1),0,1)))</f>
        <v/>
      </c>
      <c r="BU128" s="2" t="str">
        <f>IF($A128&gt;='243way_Regular Symbol'!H$16,"",IF(F128=0,"",IF(OR(F128=$BQ$1,F128=$BR$1,F129=$BQ$1,F129=$BR$1,F130=$BQ$1,F130=$BR$1),0,1)))</f>
        <v/>
      </c>
      <c r="BW128" s="2" t="str">
        <f>IF($A128&gt;='243way_Regular Symbol'!D$16,"",IF(B128=0,"",IF(OR(B128=$BW$1,B129=$BW$1,B130=$BW$1,B128=$BX$1,B129=$BX$1,B130=$BX$1),0,1)))</f>
        <v/>
      </c>
      <c r="BX128" s="2" t="str">
        <f>IF($A128&gt;='243way_Regular Symbol'!E$16,"",IF(C128=0,"",IF(OR(C128=$BW$1,C129=$BW$1,C130=$BW$1,C128=$BX$1,C129=$BX$1,C130=$BX$1),0,1)))</f>
        <v/>
      </c>
      <c r="BY128" s="2" t="str">
        <f>IF($A128&gt;='243way_Regular Symbol'!F$16,"",IF(D128=0,"",IF(OR(D128=$BW$1,D129=$BW$1,D130=$BW$1,D128=$BX$1,D129=$BX$1,D130=$BX$1),0,1)))</f>
        <v/>
      </c>
      <c r="BZ128" s="2" t="str">
        <f>IF($A128&gt;='243way_Regular Symbol'!G$16,"",IF(E128=0,"",IF(OR(E128=$BW$1,E129=$BW$1,E130=$BW$1,E128=$BX$1,E129=$BX$1,E130=$BX$1),0,1)))</f>
        <v/>
      </c>
      <c r="CA128" s="2" t="str">
        <f>IF($A128&gt;='243way_Regular Symbol'!H$16,"",IF(F128=0,"",IF(OR(F128=$BW$1,F129=$BW$1,F130=$BW$1,F128=$BX$1,F129=$BX$1,F130=$BX$1),0,1)))</f>
        <v/>
      </c>
      <c r="CC128" s="2" t="str">
        <f>IF($A128&gt;='243way_Regular Symbol'!D$16,"",IF(B128=0,"",IF(OR(B128=$BW$1,B129=$BW$1,B130=$BW$1,B128=$CD$1,B129=$CD$1,B130=$CD$1),0,1)))</f>
        <v/>
      </c>
      <c r="CD128" s="2" t="str">
        <f>IF($A128&gt;='243way_Regular Symbol'!E$16,"",IF(C128=0,"",IF(OR(C128=$BW$1,C129=$BW$1,C130=$BW$1,C128=$CD$1,C129=$CD$1,C130=$CD$1),0,1)))</f>
        <v/>
      </c>
      <c r="CE128" s="2" t="str">
        <f>IF($A128&gt;='243way_Regular Symbol'!F$16,"",IF(D128=0,"",IF(OR(D128=$BW$1,D129=$BW$1,D130=$BW$1,D128=$CD$1,D129=$CD$1,D130=$CD$1),0,1)))</f>
        <v/>
      </c>
      <c r="CF128" s="2" t="str">
        <f>IF($A128&gt;='243way_Regular Symbol'!G$16,"",IF(E128=0,"",IF(OR(E128=$BW$1,E129=$BW$1,E130=$BW$1,E128=$CD$1,E129=$CD$1,E130=$CD$1),0,1)))</f>
        <v/>
      </c>
      <c r="CG128" s="2" t="str">
        <f>IF($A128&gt;='243way_Regular Symbol'!H$16,"",IF(F128=0,"",IF(OR(F128=$BW$1,F129=$BW$1,F130=$BW$1,F128=$CD$1,F129=$CD$1,F130=$CD$1),0,1)))</f>
        <v/>
      </c>
      <c r="CI128" s="2" t="str">
        <f>IF($A128&gt;='243way_Regular Symbol'!D$16,"",IF(B128=0,"",IF(OR(B128=$BW$1,B129=$BW$1,B130=$BW$1,B128=$CJ$1,B129=$CJ$1,B130=$CJ$1),0,1)))</f>
        <v/>
      </c>
      <c r="CJ128" s="2" t="str">
        <f>IF($A128&gt;='243way_Regular Symbol'!E$16,"",IF(C128=0,"",IF(OR(C128=$BW$1,C129=$BW$1,C130=$BW$1,C128=$CJ$1,C129=$CJ$1,C130=$CJ$1),0,1)))</f>
        <v/>
      </c>
      <c r="CK128" s="2" t="str">
        <f>IF($A128&gt;='243way_Regular Symbol'!F$16,"",IF(D128=0,"",IF(OR(D128=$BW$1,D129=$BW$1,D130=$BW$1,D128=$CJ$1,D129=$CJ$1,D130=$CJ$1),0,1)))</f>
        <v/>
      </c>
      <c r="CL128" s="2" t="str">
        <f>IF($A128&gt;='243way_Regular Symbol'!G$16,"",IF(E128=0,"",IF(OR(E128=$BW$1,E129=$BW$1,E130=$BW$1,E128=$CJ$1,E129=$CJ$1,E130=$CJ$1),0,1)))</f>
        <v/>
      </c>
      <c r="CM128" s="2" t="str">
        <f>IF($A128&gt;='243way_Regular Symbol'!H$16,"",IF(F128=0,"",IF(OR(F128=$BW$1,F129=$BW$1,F130=$BW$1,F128=$CJ$1,F129=$CJ$1,F130=$CJ$1),0,1)))</f>
        <v/>
      </c>
      <c r="CO128" s="2" t="str">
        <f>IF($A128&gt;='243way_Regular Symbol'!D$16,"",IF(B128=0,"",IF(OR(B128=$BW$1,B129=$BW$1,B130=$BW$1,B128=$CP$1,B129=$CP$1,B130=$CP$1),0,1)))</f>
        <v/>
      </c>
      <c r="CP128" s="2" t="str">
        <f>IF($A128&gt;='243way_Regular Symbol'!E$16,"",IF(C128=0,"",IF(OR(C128=$BW$1,C129=$BW$1,C130=$BW$1,C128=$CP$1,C129=$CP$1,C130=$CP$1),0,1)))</f>
        <v/>
      </c>
      <c r="CQ128" s="2" t="str">
        <f>IF($A128&gt;='243way_Regular Symbol'!F$16,"",IF(D128=0,"",IF(OR(D128=$BW$1,D129=$BW$1,D130=$BW$1,D128=$CP$1,D129=$CP$1,D130=$CP$1),0,1)))</f>
        <v/>
      </c>
      <c r="CR128" s="2" t="str">
        <f>IF($A128&gt;='243way_Regular Symbol'!G$16,"",IF(E128=0,"",IF(OR(E128=$BW$1,E129=$BW$1,E130=$BW$1,E128=$CP$1,E129=$CP$1,E130=$CP$1),0,1)))</f>
        <v/>
      </c>
      <c r="CS128" s="2" t="str">
        <f>IF($A128&gt;='243way_Regular Symbol'!H$16,"",IF(F128=0,"",IF(OR(F128=$BW$1,F129=$BW$1,F130=$BW$1,F128=$CP$1,F129=$CP$1,F130=$CP$1),0,1)))</f>
        <v/>
      </c>
      <c r="CU128" s="2" t="str">
        <f>IF($A128&gt;='243way_Regular Symbol'!D$16,"",IF(B128=0,"",IF(OR(B128=$BW$1,B129=$BW$1,B130=$BW$1,B128=$CV$1,B129=$CV$1,B130=$CV$1),0,1)))</f>
        <v/>
      </c>
      <c r="CV128" s="2" t="str">
        <f>IF($A128&gt;='243way_Regular Symbol'!E$16,"",IF(C128=0,"",IF(OR(C128=$BW$1,C129=$BW$1,C130=$BW$1,C128=$CV$1,C129=$CV$1,C130=$CV$1),0,1)))</f>
        <v/>
      </c>
      <c r="CW128" s="2" t="str">
        <f>IF($A128&gt;='243way_Regular Symbol'!F$16,"",IF(D128=0,"",IF(OR(D128=$BW$1,D129=$BW$1,D130=$BW$1,D128=$CV$1,D129=$CV$1,D130=$CV$1),0,1)))</f>
        <v/>
      </c>
      <c r="CX128" s="2" t="str">
        <f>IF($A128&gt;='243way_Regular Symbol'!G$16,"",IF(E128=0,"",IF(OR(E128=$BW$1,E129=$BW$1,E130=$BW$1,E128=$CV$1,E129=$CV$1,E130=$CV$1),0,1)))</f>
        <v/>
      </c>
      <c r="CY128" s="2" t="str">
        <f>IF($A128&gt;='243way_Regular Symbol'!H$16,"",IF(F128=0,"",IF(OR(F128=$BW$1,F129=$BW$1,F130=$BW$1,F128=$CV$1,F129=$CV$1,F130=$CV$1),0,1)))</f>
        <v/>
      </c>
    </row>
    <row r="129" spans="1:103">
      <c r="A129" s="341">
        <f>IF('243way_Regular Symbol'!L128="","",'243way_Regular Symbol'!L128)</f>
        <v>125</v>
      </c>
      <c r="B129" s="184" t="str">
        <f>IF('243way_Regular Symbol'!M128="",
IF($A129-'243way_Regular Symbol'!D$16&gt;='243way_RegularＸ_W()'!B$2-1,"",VLOOKUP($A129-'243way_Regular Symbol'!D$16,'243way_Regular Symbol'!$L$3:$Q$250,'243way_RegularＸ_W()'!B$3+1,FALSE)),
'243way_Regular Symbol'!M128)</f>
        <v/>
      </c>
      <c r="C129" s="184" t="str">
        <f>IF('243way_Regular Symbol'!N128="",
IF($A129-'243way_Regular Symbol'!E$16&gt;='243way_RegularＸ_W()'!C$2-1,"",VLOOKUP($A129-'243way_Regular Symbol'!E$16,'243way_Regular Symbol'!$L$3:$Q$250,'243way_RegularＸ_W()'!C$3+1,FALSE)),
'243way_Regular Symbol'!N128)</f>
        <v/>
      </c>
      <c r="D129" s="184" t="str">
        <f>IF('243way_Regular Symbol'!O128="",
IF($A129-'243way_Regular Symbol'!F$16&gt;='243way_RegularＸ_W()'!D$2-1,"",VLOOKUP($A129-'243way_Regular Symbol'!F$16,'243way_Regular Symbol'!$L$3:$Q$250,'243way_RegularＸ_W()'!D$3+1,FALSE)),
'243way_Regular Symbol'!O128)</f>
        <v/>
      </c>
      <c r="E129" s="184" t="str">
        <f>IF('243way_Regular Symbol'!P128="",
IF($A129-'243way_Regular Symbol'!G$16&gt;='243way_RegularＸ_W()'!E$2-1,"",VLOOKUP($A129-'243way_Regular Symbol'!G$16,'243way_Regular Symbol'!$L$3:$Q$250,'243way_RegularＸ_W()'!E$3+1,FALSE)),
'243way_Regular Symbol'!P128)</f>
        <v/>
      </c>
      <c r="F129" s="184" t="str">
        <f>IF('243way_Regular Symbol'!Q128="",
IF($A129-'243way_Regular Symbol'!H$16&gt;='243way_RegularＸ_W()'!F$2-1,"",VLOOKUP($A129-'243way_Regular Symbol'!H$16,'243way_Regular Symbol'!$L$3:$Q$250,'243way_RegularＸ_W()'!F$3+1,FALSE)),
'243way_Regular Symbol'!Q128)</f>
        <v/>
      </c>
      <c r="O129" s="342" t="str">
        <f>IF($A129&gt;='243way_Regular Symbol'!D$16,"",IF(B129=0,"",IF(OR(B129=$O$1,B129=$P$1,B130=$O$1,B130=$P$1,B131=$O$1,B131=$P$1),0,1)))</f>
        <v/>
      </c>
      <c r="P129" s="2" t="str">
        <f>IF($A129&gt;='243way_Regular Symbol'!E$16,"",IF(C129=0,"",IF(OR(C129=$O$1,C129=$P$1,C130=$O$1,C130=$P$1,C131=$O$1,C131=$P$1),0,1)))</f>
        <v/>
      </c>
      <c r="Q129" s="2" t="str">
        <f>IF($A129&gt;='243way_Regular Symbol'!F$16,"",IF(D129=0,"",IF(OR(D129=$O$1,D129=$P$1,D130=$O$1,D130=$P$1,D131=$O$1,D131=$P$1),0,1)))</f>
        <v/>
      </c>
      <c r="R129" s="2" t="str">
        <f>IF($A129&gt;='243way_Regular Symbol'!G$16,"",IF(E129=0,"",IF(OR(E129=$O$1,E129=$P$1,E130=$O$1,E130=$P$1,E131=$O$1,E131=$P$1),0,1)))</f>
        <v/>
      </c>
      <c r="S129" s="128" t="str">
        <f>IF($A129&gt;='243way_Regular Symbol'!H$16,"",IF(F129=0,"",IF(OR(F129=$O$1,F129=$P$1,F130=$O$1,F130=$P$1,F131=$O$1,F131=$P$1),0,1)))</f>
        <v/>
      </c>
      <c r="U129" s="342" t="str">
        <f>IF($A129&gt;='243way_Regular Symbol'!D$16,"",IF(B129=0,"",IF(OR(B129=$U$1,B129=$V$1,B130=$U$1,B130=$V$1,B131=$U$1,B131=$V$1),0,1)))</f>
        <v/>
      </c>
      <c r="V129" s="2" t="str">
        <f>IF($A129&gt;='243way_Regular Symbol'!E$16,"",IF(C129=0,"",IF(OR(C129=$U$1,C129=$V$1,C130=$U$1,C130=$V$1,C131=$U$1,C131=$V$1),0,1)))</f>
        <v/>
      </c>
      <c r="W129" s="2" t="str">
        <f>IF($A129&gt;='243way_Regular Symbol'!F$16,"",IF(D129=0,"",IF(OR(D129=$U$1,D129=$V$1,D130=$U$1,D130=$V$1,D131=$U$1,D131=$V$1),0,1)))</f>
        <v/>
      </c>
      <c r="X129" s="2" t="str">
        <f>IF($A129&gt;='243way_Regular Symbol'!G$16,"",IF(E129=0,"",IF(OR(E129=$U$1,E129=$V$1,E130=$U$1,E130=$V$1,E131=$U$1,E131=$V$1),0,1)))</f>
        <v/>
      </c>
      <c r="Y129" s="128" t="str">
        <f>IF($A129&gt;='243way_Regular Symbol'!H$16,"",IF(F129=0,"",IF(OR(F129=$U$1,F129=$V$1,F130=$U$1,F130=$V$1,F131=$U$1,F131=$V$1),0,1)))</f>
        <v/>
      </c>
      <c r="AA129" s="342" t="str">
        <f>IF($A129&gt;='243way_Regular Symbol'!D$16,"",IF(B129=0,"",IF(OR(B129=$AA$1,B129=$AB$1,B130=$AA$1,B130=$AB$1,B131=$AA$1,,B131=$AB$1),0,1)))</f>
        <v/>
      </c>
      <c r="AB129" s="2" t="str">
        <f>IF($A129&gt;='243way_Regular Symbol'!E$16,"",IF(C129=0,"",IF(OR(C129=$AA$1,C129=$AB$1,C130=$AA$1,C130=$AB$1,C131=$AA$1,,C131=$AB$1),0,1)))</f>
        <v/>
      </c>
      <c r="AC129" s="2" t="str">
        <f>IF($A129&gt;='243way_Regular Symbol'!F$16,"",IF(D129=0,"",IF(OR(D129=$AA$1,D129=$AB$1,D130=$AA$1,D130=$AB$1,D131=$AA$1,,D131=$AB$1),0,1)))</f>
        <v/>
      </c>
      <c r="AD129" s="2" t="str">
        <f>IF($A129&gt;='243way_Regular Symbol'!G$16,"",IF(E129=0,"",IF(OR(E129=$AA$1,E129=$AB$1,E130=$AA$1,E130=$AB$1,E131=$AA$1,,E131=$AB$1),0,1)))</f>
        <v/>
      </c>
      <c r="AE129" s="128" t="str">
        <f>IF($A129&gt;='243way_Regular Symbol'!H$16,"",IF(F129=0,"",IF(OR(F129=$AA$1,F129=$AB$1,F130=$AA$1,F130=$AB$1,F131=$AA$1,,F131=$AB$1),0,1)))</f>
        <v/>
      </c>
      <c r="AG129" s="342" t="str">
        <f>IF($A129&gt;='243way_Regular Symbol'!D$16,"",IF(B129=0,"",IF(OR(B129=$AG$1,B129=$AH$1,B130=$AG$1,B130=$AH$1,B131=$AG$1,B131=$AH$1),0,1)))</f>
        <v/>
      </c>
      <c r="AH129" s="2" t="str">
        <f>IF($A129&gt;='243way_Regular Symbol'!E$16,"",IF(C129=0,"",IF(OR(C129=$AG$1,C129=$AH$1,C130=$AG$1,C130=$AH$1,C131=$AG$1,C131=$AH$1),0,1)))</f>
        <v/>
      </c>
      <c r="AI129" s="2" t="str">
        <f>IF($A129&gt;='243way_Regular Symbol'!F$16,"",IF(D129=0,"",IF(OR(D129=$AG$1,D129=$AH$1,D130=$AG$1,D130=$AH$1,D131=$AG$1,D131=$AH$1),0,1)))</f>
        <v/>
      </c>
      <c r="AJ129" s="2" t="str">
        <f>IF($A129&gt;='243way_Regular Symbol'!G$16,"",IF(E129=0,"",IF(OR(E129=$AG$1,E129=$AH$1,E130=$AG$1,E130=$AH$1,E131=$AG$1,E131=$AH$1),0,1)))</f>
        <v/>
      </c>
      <c r="AK129" s="128" t="str">
        <f>IF($A129&gt;='243way_Regular Symbol'!H$16,"",IF(F129=0,"",IF(OR(F129=$AG$1,F129=$AH$1,F130=$AG$1,F130=$AH$1,F131=$AG$1,F131=$AH$1),0,1)))</f>
        <v/>
      </c>
      <c r="AM129" s="342" t="str">
        <f>IF($A129&gt;='243way_Regular Symbol'!D$16,"",IF(B129=0,"",IF(OR(B129=$AM$1,B129=$AN$1,B130=$AM$1,B130=$AN$1,B131=$AM$1,B131=$AN$1),0,1)))</f>
        <v/>
      </c>
      <c r="AN129" s="2" t="str">
        <f>IF($A129&gt;='243way_Regular Symbol'!E$16,"",IF(C129=0,"",IF(OR(C129=$AM$1,C129=$AN$1,C130=$AM$1,C130=$AN$1,C131=$AM$1,C131=$AN$1),0,1)))</f>
        <v/>
      </c>
      <c r="AO129" s="2" t="str">
        <f>IF($A129&gt;='243way_Regular Symbol'!F$16,"",IF(D129=0,"",IF(OR(D129=$AM$1,D129=$AN$1,D130=$AM$1,D130=$AN$1,D131=$AM$1,D131=$AN$1),0,1)))</f>
        <v/>
      </c>
      <c r="AP129" s="2" t="str">
        <f>IF($A129&gt;='243way_Regular Symbol'!G$16,"",IF(E129=0,"",IF(OR(E129=$AM$1,E129=$AN$1,E130=$AM$1,E130=$AN$1,E131=$AM$1,E131=$AN$1),0,1)))</f>
        <v/>
      </c>
      <c r="AQ129" s="128" t="str">
        <f>IF($A129&gt;='243way_Regular Symbol'!H$16,"",IF(F129=0,"",IF(OR(F129=$AM$1,F129=$AN$1,F130=$AM$1,F130=$AN$1,F131=$AM$1,F131=$AN$1),0,1)))</f>
        <v/>
      </c>
      <c r="AS129" s="342" t="str">
        <f>IF($A129&gt;='243way_Regular Symbol'!D$16,"",IF(B129=0,"",IF(OR(B129=$AM$1,B129=$AT$1,B130=$AM$1,B130=$AT$1,B131=$AM$1,B131=$AT$1),0,1)))</f>
        <v/>
      </c>
      <c r="AT129" s="2" t="str">
        <f>IF($A129&gt;='243way_Regular Symbol'!E$16,"",IF(C129=0,"",IF(OR(C129=$AM$1,C129=$AT$1,C130=$AM$1,C130=$AT$1,C131=$AM$1,C131=$AT$1),0,1)))</f>
        <v/>
      </c>
      <c r="AU129" s="2" t="str">
        <f>IF($A129&gt;='243way_Regular Symbol'!F$16,"",IF(D129=0,"",IF(OR(D129=$AM$1,D129=$AT$1,D130=$AM$1,D130=$AT$1,D131=$AM$1,D131=$AT$1),0,1)))</f>
        <v/>
      </c>
      <c r="AV129" s="2" t="str">
        <f>IF($A129&gt;='243way_Regular Symbol'!G$16,"",IF(E129=0,"",IF(OR(E129=$AM$1,E129=$AT$1,E130=$AM$1,E130=$AT$1,E131=$AM$1,E131=$AT$1),0,1)))</f>
        <v/>
      </c>
      <c r="AW129" s="128" t="str">
        <f>IF($A129&gt;='243way_Regular Symbol'!H$16,"",IF(F129=0,"",IF(OR(F129=$AM$1,F129=$AT$1,F130=$AM$1,F130=$AT$1,F131=$AM$1,F131=$AT$1),0,1)))</f>
        <v/>
      </c>
      <c r="AY129" s="342"/>
      <c r="AZ129" s="2"/>
      <c r="BA129" s="2" t="str">
        <f>IF($A129&gt;='243way_Regular Symbol'!F$16,"",COUNTIF(D129:D131,$AZ$1))</f>
        <v/>
      </c>
      <c r="BB129" s="2" t="str">
        <f>IF($A129&gt;='243way_Regular Symbol'!G$16,"",COUNTIF(E129:E131,$AZ$1))</f>
        <v/>
      </c>
      <c r="BC129" s="2" t="str">
        <f>IF($A129&gt;='243way_Regular Symbol'!H$16,"",COUNTIF(F129:F131,$AZ$1))</f>
        <v/>
      </c>
      <c r="BE129" s="342" t="str">
        <f>IF($A129&gt;='243way_Regular Symbol'!D$16,"",IF(B129=0,"",IF(OR(B129=$AM$1,B129=$BF$1,B130=$AM$1,B130=$BF$1,B131=$AM$1,B131=$BF$1),1,0)))</f>
        <v/>
      </c>
      <c r="BF129" s="342" t="str">
        <f>IF($A129&gt;='243way_Regular Symbol'!E$16,"",IF(C129=0,"",IF(OR(C129=$AM$1,C129=$BF$1,C130=$AM$1,C130=$BF$1,C131=$AM$1,C131=$BF$1),1,0)))</f>
        <v/>
      </c>
      <c r="BG129" s="342" t="str">
        <f>IF($A129&gt;='243way_Regular Symbol'!F$16,"",IF(D129=0,"",IF(OR(D129=$AM$1,D129=$BF$1,D130=$AM$1,D130=$BF$1,D131=$AM$1,D131=$BF$1),1,0)))</f>
        <v/>
      </c>
      <c r="BH129" s="342" t="str">
        <f>IF($A129&gt;='243way_Regular Symbol'!G$16,"",IF(E129=0,"",IF(OR(E129=$AM$1,E129=$BF$1,E130=$AM$1,E130=$BF$1,E131=$AM$1,E131=$BF$1),1,0)))</f>
        <v/>
      </c>
      <c r="BI129" s="342" t="str">
        <f>IF($A129&gt;='243way_Regular Symbol'!H$16,"",IF(F129=0,"",IF(OR(F129=$AM$1,F129=$BF$1,F130=$AM$1,F130=$BF$1,F131=$AM$1,F131=$BF$1),1,0)))</f>
        <v/>
      </c>
      <c r="BK129" s="342" t="str">
        <f>IF($A129&gt;='243way_Regular Symbol'!D$16,"",IF(B129=0,"",IF(OR(B129=$AM$1,B129=$BL$1,B130=$AM$1,B130=$BL$1,B131=$AM$1,B131=$BL$1),0,1)))</f>
        <v/>
      </c>
      <c r="BL129" s="2" t="str">
        <f>IF($A129&gt;='243way_Regular Symbol'!E$16,"",IF(C129=0,"",IF(OR(C129=$AM$1,C129=$BL$1,C130=$AM$1,C130=$BL$1,C131=$AM$1,C131=$BL$1),0,1)))</f>
        <v/>
      </c>
      <c r="BM129" s="2" t="str">
        <f>IF($A129&gt;='243way_Regular Symbol'!F$16,"",IF(D129=0,"",IF(OR(D129=$AM$1,D129=$BL$1,D130=$AM$1,D130=$BL$1,D131=$AM$1,D131=$BL$1),0,1)))</f>
        <v/>
      </c>
      <c r="BN129" s="2" t="str">
        <f>IF($A129&gt;='243way_Regular Symbol'!G$16,"",IF(E129=0,"",IF(OR(E129=$AM$1,E129=$BL$1,E130=$AM$1,E130=$BL$1,E131=$AM$1,E131=$BL$1),0,1)))</f>
        <v/>
      </c>
      <c r="BO129" s="128" t="str">
        <f>IF($A129&gt;='243way_Regular Symbol'!H$16,"",IF(F129=0,"",IF(OR(F129=$AM$1,F129=$BL$1,F130=$AM$1,F130=$BL$1,F131=$AM$1,F131=$BL$1),0,1)))</f>
        <v/>
      </c>
      <c r="BQ129" s="2" t="str">
        <f>IF($A129&gt;='243way_Regular Symbol'!D$16,"",IF(B129=0,"",IF(OR(B129=$BQ$1,B129=$BR$1,B130=$BQ$1,B130=$BR$1,B131=$BQ$1,B131=$BR$1),0,1)))</f>
        <v/>
      </c>
      <c r="BR129" s="2" t="str">
        <f>IF($A129&gt;='243way_Regular Symbol'!E$16,"",IF(C129=0,"",IF(OR(C129=$BQ$1,C129=$BR$1,C130=$BQ$1,C130=$BR$1,C131=$BQ$1,C131=$BR$1),0,1)))</f>
        <v/>
      </c>
      <c r="BS129" s="2" t="str">
        <f>IF($A129&gt;='243way_Regular Symbol'!F$16,"",IF(D129=0,"",IF(OR(D129=$BQ$1,D129=$BR$1,D130=$BQ$1,D130=$BR$1,D131=$BQ$1,D131=$BR$1),0,1)))</f>
        <v/>
      </c>
      <c r="BT129" s="2" t="str">
        <f>IF($A129&gt;='243way_Regular Symbol'!G$16,"",IF(E129=0,"",IF(OR(E129=$BQ$1,E129=$BR$1,E130=$BQ$1,E130=$BR$1,E131=$BQ$1,E131=$BR$1),0,1)))</f>
        <v/>
      </c>
      <c r="BU129" s="2" t="str">
        <f>IF($A129&gt;='243way_Regular Symbol'!H$16,"",IF(F129=0,"",IF(OR(F129=$BQ$1,F129=$BR$1,F130=$BQ$1,F130=$BR$1,F131=$BQ$1,F131=$BR$1),0,1)))</f>
        <v/>
      </c>
      <c r="BW129" s="2" t="str">
        <f>IF($A129&gt;='243way_Regular Symbol'!D$16,"",IF(B129=0,"",IF(OR(B129=$BW$1,B130=$BW$1,B131=$BW$1,B129=$BX$1,B130=$BX$1,B131=$BX$1),0,1)))</f>
        <v/>
      </c>
      <c r="BX129" s="2" t="str">
        <f>IF($A129&gt;='243way_Regular Symbol'!E$16,"",IF(C129=0,"",IF(OR(C129=$BW$1,C130=$BW$1,C131=$BW$1,C129=$BX$1,C130=$BX$1,C131=$BX$1),0,1)))</f>
        <v/>
      </c>
      <c r="BY129" s="2" t="str">
        <f>IF($A129&gt;='243way_Regular Symbol'!F$16,"",IF(D129=0,"",IF(OR(D129=$BW$1,D130=$BW$1,D131=$BW$1,D129=$BX$1,D130=$BX$1,D131=$BX$1),0,1)))</f>
        <v/>
      </c>
      <c r="BZ129" s="2" t="str">
        <f>IF($A129&gt;='243way_Regular Symbol'!G$16,"",IF(E129=0,"",IF(OR(E129=$BW$1,E130=$BW$1,E131=$BW$1,E129=$BX$1,E130=$BX$1,E131=$BX$1),0,1)))</f>
        <v/>
      </c>
      <c r="CA129" s="2" t="str">
        <f>IF($A129&gt;='243way_Regular Symbol'!H$16,"",IF(F129=0,"",IF(OR(F129=$BW$1,F130=$BW$1,F131=$BW$1,F129=$BX$1,F130=$BX$1,F131=$BX$1),0,1)))</f>
        <v/>
      </c>
      <c r="CC129" s="2" t="str">
        <f>IF($A129&gt;='243way_Regular Symbol'!D$16,"",IF(B129=0,"",IF(OR(B129=$BW$1,B130=$BW$1,B131=$BW$1,B129=$CD$1,B130=$CD$1,B131=$CD$1),0,1)))</f>
        <v/>
      </c>
      <c r="CD129" s="2" t="str">
        <f>IF($A129&gt;='243way_Regular Symbol'!E$16,"",IF(C129=0,"",IF(OR(C129=$BW$1,C130=$BW$1,C131=$BW$1,C129=$CD$1,C130=$CD$1,C131=$CD$1),0,1)))</f>
        <v/>
      </c>
      <c r="CE129" s="2" t="str">
        <f>IF($A129&gt;='243way_Regular Symbol'!F$16,"",IF(D129=0,"",IF(OR(D129=$BW$1,D130=$BW$1,D131=$BW$1,D129=$CD$1,D130=$CD$1,D131=$CD$1),0,1)))</f>
        <v/>
      </c>
      <c r="CF129" s="2" t="str">
        <f>IF($A129&gt;='243way_Regular Symbol'!G$16,"",IF(E129=0,"",IF(OR(E129=$BW$1,E130=$BW$1,E131=$BW$1,E129=$CD$1,E130=$CD$1,E131=$CD$1),0,1)))</f>
        <v/>
      </c>
      <c r="CG129" s="2" t="str">
        <f>IF($A129&gt;='243way_Regular Symbol'!H$16,"",IF(F129=0,"",IF(OR(F129=$BW$1,F130=$BW$1,F131=$BW$1,F129=$CD$1,F130=$CD$1,F131=$CD$1),0,1)))</f>
        <v/>
      </c>
      <c r="CI129" s="2" t="str">
        <f>IF($A129&gt;='243way_Regular Symbol'!D$16,"",IF(B129=0,"",IF(OR(B129=$BW$1,B130=$BW$1,B131=$BW$1,B129=$CJ$1,B130=$CJ$1,B131=$CJ$1),0,1)))</f>
        <v/>
      </c>
      <c r="CJ129" s="2" t="str">
        <f>IF($A129&gt;='243way_Regular Symbol'!E$16,"",IF(C129=0,"",IF(OR(C129=$BW$1,C130=$BW$1,C131=$BW$1,C129=$CJ$1,C130=$CJ$1,C131=$CJ$1),0,1)))</f>
        <v/>
      </c>
      <c r="CK129" s="2" t="str">
        <f>IF($A129&gt;='243way_Regular Symbol'!F$16,"",IF(D129=0,"",IF(OR(D129=$BW$1,D130=$BW$1,D131=$BW$1,D129=$CJ$1,D130=$CJ$1,D131=$CJ$1),0,1)))</f>
        <v/>
      </c>
      <c r="CL129" s="2" t="str">
        <f>IF($A129&gt;='243way_Regular Symbol'!G$16,"",IF(E129=0,"",IF(OR(E129=$BW$1,E130=$BW$1,E131=$BW$1,E129=$CJ$1,E130=$CJ$1,E131=$CJ$1),0,1)))</f>
        <v/>
      </c>
      <c r="CM129" s="2" t="str">
        <f>IF($A129&gt;='243way_Regular Symbol'!H$16,"",IF(F129=0,"",IF(OR(F129=$BW$1,F130=$BW$1,F131=$BW$1,F129=$CJ$1,F130=$CJ$1,F131=$CJ$1),0,1)))</f>
        <v/>
      </c>
      <c r="CO129" s="2" t="str">
        <f>IF($A129&gt;='243way_Regular Symbol'!D$16,"",IF(B129=0,"",IF(OR(B129=$BW$1,B130=$BW$1,B131=$BW$1,B129=$CP$1,B130=$CP$1,B131=$CP$1),0,1)))</f>
        <v/>
      </c>
      <c r="CP129" s="2" t="str">
        <f>IF($A129&gt;='243way_Regular Symbol'!E$16,"",IF(C129=0,"",IF(OR(C129=$BW$1,C130=$BW$1,C131=$BW$1,C129=$CP$1,C130=$CP$1,C131=$CP$1),0,1)))</f>
        <v/>
      </c>
      <c r="CQ129" s="2" t="str">
        <f>IF($A129&gt;='243way_Regular Symbol'!F$16,"",IF(D129=0,"",IF(OR(D129=$BW$1,D130=$BW$1,D131=$BW$1,D129=$CP$1,D130=$CP$1,D131=$CP$1),0,1)))</f>
        <v/>
      </c>
      <c r="CR129" s="2" t="str">
        <f>IF($A129&gt;='243way_Regular Symbol'!G$16,"",IF(E129=0,"",IF(OR(E129=$BW$1,E130=$BW$1,E131=$BW$1,E129=$CP$1,E130=$CP$1,E131=$CP$1),0,1)))</f>
        <v/>
      </c>
      <c r="CS129" s="2" t="str">
        <f>IF($A129&gt;='243way_Regular Symbol'!H$16,"",IF(F129=0,"",IF(OR(F129=$BW$1,F130=$BW$1,F131=$BW$1,F129=$CP$1,F130=$CP$1,F131=$CP$1),0,1)))</f>
        <v/>
      </c>
      <c r="CU129" s="2" t="str">
        <f>IF($A129&gt;='243way_Regular Symbol'!D$16,"",IF(B129=0,"",IF(OR(B129=$BW$1,B130=$BW$1,B131=$BW$1,B129=$CV$1,B130=$CV$1,B131=$CV$1),0,1)))</f>
        <v/>
      </c>
      <c r="CV129" s="2" t="str">
        <f>IF($A129&gt;='243way_Regular Symbol'!E$16,"",IF(C129=0,"",IF(OR(C129=$BW$1,C130=$BW$1,C131=$BW$1,C129=$CV$1,C130=$CV$1,C131=$CV$1),0,1)))</f>
        <v/>
      </c>
      <c r="CW129" s="2" t="str">
        <f>IF($A129&gt;='243way_Regular Symbol'!F$16,"",IF(D129=0,"",IF(OR(D129=$BW$1,D130=$BW$1,D131=$BW$1,D129=$CV$1,D130=$CV$1,D131=$CV$1),0,1)))</f>
        <v/>
      </c>
      <c r="CX129" s="2" t="str">
        <f>IF($A129&gt;='243way_Regular Symbol'!G$16,"",IF(E129=0,"",IF(OR(E129=$BW$1,E130=$BW$1,E131=$BW$1,E129=$CV$1,E130=$CV$1,E131=$CV$1),0,1)))</f>
        <v/>
      </c>
      <c r="CY129" s="2" t="str">
        <f>IF($A129&gt;='243way_Regular Symbol'!H$16,"",IF(F129=0,"",IF(OR(F129=$BW$1,F130=$BW$1,F131=$BW$1,F129=$CV$1,F130=$CV$1,F131=$CV$1),0,1)))</f>
        <v/>
      </c>
    </row>
    <row r="130" spans="1:103">
      <c r="A130" s="341">
        <f>IF('243way_Regular Symbol'!L129="","",'243way_Regular Symbol'!L129)</f>
        <v>126</v>
      </c>
      <c r="B130" s="184" t="str">
        <f>IF('243way_Regular Symbol'!M129="",
IF($A130-'243way_Regular Symbol'!D$16&gt;='243way_RegularＸ_W()'!B$2-1,"",VLOOKUP($A130-'243way_Regular Symbol'!D$16,'243way_Regular Symbol'!$L$3:$Q$250,'243way_RegularＸ_W()'!B$3+1,FALSE)),
'243way_Regular Symbol'!M129)</f>
        <v/>
      </c>
      <c r="C130" s="184" t="str">
        <f>IF('243way_Regular Symbol'!N129="",
IF($A130-'243way_Regular Symbol'!E$16&gt;='243way_RegularＸ_W()'!C$2-1,"",VLOOKUP($A130-'243way_Regular Symbol'!E$16,'243way_Regular Symbol'!$L$3:$Q$250,'243way_RegularＸ_W()'!C$3+1,FALSE)),
'243way_Regular Symbol'!N129)</f>
        <v/>
      </c>
      <c r="D130" s="184" t="str">
        <f>IF('243way_Regular Symbol'!O129="",
IF($A130-'243way_Regular Symbol'!F$16&gt;='243way_RegularＸ_W()'!D$2-1,"",VLOOKUP($A130-'243way_Regular Symbol'!F$16,'243way_Regular Symbol'!$L$3:$Q$250,'243way_RegularＸ_W()'!D$3+1,FALSE)),
'243way_Regular Symbol'!O129)</f>
        <v/>
      </c>
      <c r="E130" s="184" t="str">
        <f>IF('243way_Regular Symbol'!P129="",
IF($A130-'243way_Regular Symbol'!G$16&gt;='243way_RegularＸ_W()'!E$2-1,"",VLOOKUP($A130-'243way_Regular Symbol'!G$16,'243way_Regular Symbol'!$L$3:$Q$250,'243way_RegularＸ_W()'!E$3+1,FALSE)),
'243way_Regular Symbol'!P129)</f>
        <v/>
      </c>
      <c r="F130" s="184" t="str">
        <f>IF('243way_Regular Symbol'!Q129="",
IF($A130-'243way_Regular Symbol'!H$16&gt;='243way_RegularＸ_W()'!F$2-1,"",VLOOKUP($A130-'243way_Regular Symbol'!H$16,'243way_Regular Symbol'!$L$3:$Q$250,'243way_RegularＸ_W()'!F$3+1,FALSE)),
'243way_Regular Symbol'!Q129)</f>
        <v/>
      </c>
      <c r="O130" s="342" t="str">
        <f>IF($A130&gt;='243way_Regular Symbol'!D$16,"",IF(B130=0,"",IF(OR(B130=$O$1,B130=$P$1,B131=$O$1,B131=$P$1,B132=$O$1,B132=$P$1),0,1)))</f>
        <v/>
      </c>
      <c r="P130" s="2" t="str">
        <f>IF($A130&gt;='243way_Regular Symbol'!E$16,"",IF(C130=0,"",IF(OR(C130=$O$1,C130=$P$1,C131=$O$1,C131=$P$1,C132=$O$1,C132=$P$1),0,1)))</f>
        <v/>
      </c>
      <c r="Q130" s="2" t="str">
        <f>IF($A130&gt;='243way_Regular Symbol'!F$16,"",IF(D130=0,"",IF(OR(D130=$O$1,D130=$P$1,D131=$O$1,D131=$P$1,D132=$O$1,D132=$P$1),0,1)))</f>
        <v/>
      </c>
      <c r="R130" s="2" t="str">
        <f>IF($A130&gt;='243way_Regular Symbol'!G$16,"",IF(E130=0,"",IF(OR(E130=$O$1,E130=$P$1,E131=$O$1,E131=$P$1,E132=$O$1,E132=$P$1),0,1)))</f>
        <v/>
      </c>
      <c r="S130" s="128" t="str">
        <f>IF($A130&gt;='243way_Regular Symbol'!H$16,"",IF(F130=0,"",IF(OR(F130=$O$1,F130=$P$1,F131=$O$1,F131=$P$1,F132=$O$1,F132=$P$1),0,1)))</f>
        <v/>
      </c>
      <c r="U130" s="342" t="str">
        <f>IF($A130&gt;='243way_Regular Symbol'!D$16,"",IF(B130=0,"",IF(OR(B130=$U$1,B130=$V$1,B131=$U$1,B131=$V$1,B132=$U$1,B132=$V$1),0,1)))</f>
        <v/>
      </c>
      <c r="V130" s="2" t="str">
        <f>IF($A130&gt;='243way_Regular Symbol'!E$16,"",IF(C130=0,"",IF(OR(C130=$U$1,C130=$V$1,C131=$U$1,C131=$V$1,C132=$U$1,C132=$V$1),0,1)))</f>
        <v/>
      </c>
      <c r="W130" s="2" t="str">
        <f>IF($A130&gt;='243way_Regular Symbol'!F$16,"",IF(D130=0,"",IF(OR(D130=$U$1,D130=$V$1,D131=$U$1,D131=$V$1,D132=$U$1,D132=$V$1),0,1)))</f>
        <v/>
      </c>
      <c r="X130" s="2" t="str">
        <f>IF($A130&gt;='243way_Regular Symbol'!G$16,"",IF(E130=0,"",IF(OR(E130=$U$1,E130=$V$1,E131=$U$1,E131=$V$1,E132=$U$1,E132=$V$1),0,1)))</f>
        <v/>
      </c>
      <c r="Y130" s="128" t="str">
        <f>IF($A130&gt;='243way_Regular Symbol'!H$16,"",IF(F130=0,"",IF(OR(F130=$U$1,F130=$V$1,F131=$U$1,F131=$V$1,F132=$U$1,F132=$V$1),0,1)))</f>
        <v/>
      </c>
      <c r="AA130" s="342" t="str">
        <f>IF($A130&gt;='243way_Regular Symbol'!D$16,"",IF(B130=0,"",IF(OR(B130=$AA$1,B130=$AB$1,B131=$AA$1,B131=$AB$1,B132=$AA$1,,B132=$AB$1),0,1)))</f>
        <v/>
      </c>
      <c r="AB130" s="2" t="str">
        <f>IF($A130&gt;='243way_Regular Symbol'!E$16,"",IF(C130=0,"",IF(OR(C130=$AA$1,C130=$AB$1,C131=$AA$1,C131=$AB$1,C132=$AA$1,,C132=$AB$1),0,1)))</f>
        <v/>
      </c>
      <c r="AC130" s="2" t="str">
        <f>IF($A130&gt;='243way_Regular Symbol'!F$16,"",IF(D130=0,"",IF(OR(D130=$AA$1,D130=$AB$1,D131=$AA$1,D131=$AB$1,D132=$AA$1,,D132=$AB$1),0,1)))</f>
        <v/>
      </c>
      <c r="AD130" s="2" t="str">
        <f>IF($A130&gt;='243way_Regular Symbol'!G$16,"",IF(E130=0,"",IF(OR(E130=$AA$1,E130=$AB$1,E131=$AA$1,E131=$AB$1,E132=$AA$1,,E132=$AB$1),0,1)))</f>
        <v/>
      </c>
      <c r="AE130" s="128" t="str">
        <f>IF($A130&gt;='243way_Regular Symbol'!H$16,"",IF(F130=0,"",IF(OR(F130=$AA$1,F130=$AB$1,F131=$AA$1,F131=$AB$1,F132=$AA$1,,F132=$AB$1),0,1)))</f>
        <v/>
      </c>
      <c r="AG130" s="342" t="str">
        <f>IF($A130&gt;='243way_Regular Symbol'!D$16,"",IF(B130=0,"",IF(OR(B130=$AG$1,B130=$AH$1,B131=$AG$1,B131=$AH$1,B132=$AG$1,B132=$AH$1),0,1)))</f>
        <v/>
      </c>
      <c r="AH130" s="2" t="str">
        <f>IF($A130&gt;='243way_Regular Symbol'!E$16,"",IF(C130=0,"",IF(OR(C130=$AG$1,C130=$AH$1,C131=$AG$1,C131=$AH$1,C132=$AG$1,C132=$AH$1),0,1)))</f>
        <v/>
      </c>
      <c r="AI130" s="2" t="str">
        <f>IF($A130&gt;='243way_Regular Symbol'!F$16,"",IF(D130=0,"",IF(OR(D130=$AG$1,D130=$AH$1,D131=$AG$1,D131=$AH$1,D132=$AG$1,D132=$AH$1),0,1)))</f>
        <v/>
      </c>
      <c r="AJ130" s="2" t="str">
        <f>IF($A130&gt;='243way_Regular Symbol'!G$16,"",IF(E130=0,"",IF(OR(E130=$AG$1,E130=$AH$1,E131=$AG$1,E131=$AH$1,E132=$AG$1,E132=$AH$1),0,1)))</f>
        <v/>
      </c>
      <c r="AK130" s="128" t="str">
        <f>IF($A130&gt;='243way_Regular Symbol'!H$16,"",IF(F130=0,"",IF(OR(F130=$AG$1,F130=$AH$1,F131=$AG$1,F131=$AH$1,F132=$AG$1,F132=$AH$1),0,1)))</f>
        <v/>
      </c>
      <c r="AM130" s="342" t="str">
        <f>IF($A130&gt;='243way_Regular Symbol'!D$16,"",IF(B130=0,"",IF(OR(B130=$AM$1,B130=$AN$1,B131=$AM$1,B131=$AN$1,B132=$AM$1,B132=$AN$1),0,1)))</f>
        <v/>
      </c>
      <c r="AN130" s="2" t="str">
        <f>IF($A130&gt;='243way_Regular Symbol'!E$16,"",IF(C130=0,"",IF(OR(C130=$AM$1,C130=$AN$1,C131=$AM$1,C131=$AN$1,C132=$AM$1,C132=$AN$1),0,1)))</f>
        <v/>
      </c>
      <c r="AO130" s="2" t="str">
        <f>IF($A130&gt;='243way_Regular Symbol'!F$16,"",IF(D130=0,"",IF(OR(D130=$AM$1,D130=$AN$1,D131=$AM$1,D131=$AN$1,D132=$AM$1,D132=$AN$1),0,1)))</f>
        <v/>
      </c>
      <c r="AP130" s="2" t="str">
        <f>IF($A130&gt;='243way_Regular Symbol'!G$16,"",IF(E130=0,"",IF(OR(E130=$AM$1,E130=$AN$1,E131=$AM$1,E131=$AN$1,E132=$AM$1,E132=$AN$1),0,1)))</f>
        <v/>
      </c>
      <c r="AQ130" s="128" t="str">
        <f>IF($A130&gt;='243way_Regular Symbol'!H$16,"",IF(F130=0,"",IF(OR(F130=$AM$1,F130=$AN$1,F131=$AM$1,F131=$AN$1,F132=$AM$1,F132=$AN$1),0,1)))</f>
        <v/>
      </c>
      <c r="AS130" s="342" t="str">
        <f>IF($A130&gt;='243way_Regular Symbol'!D$16,"",IF(B130=0,"",IF(OR(B130=$AM$1,B130=$AT$1,B131=$AM$1,B131=$AT$1,B132=$AM$1,B132=$AT$1),0,1)))</f>
        <v/>
      </c>
      <c r="AT130" s="2" t="str">
        <f>IF($A130&gt;='243way_Regular Symbol'!E$16,"",IF(C130=0,"",IF(OR(C130=$AM$1,C130=$AT$1,C131=$AM$1,C131=$AT$1,C132=$AM$1,C132=$AT$1),0,1)))</f>
        <v/>
      </c>
      <c r="AU130" s="2" t="str">
        <f>IF($A130&gt;='243way_Regular Symbol'!F$16,"",IF(D130=0,"",IF(OR(D130=$AM$1,D130=$AT$1,D131=$AM$1,D131=$AT$1,D132=$AM$1,D132=$AT$1),0,1)))</f>
        <v/>
      </c>
      <c r="AV130" s="2" t="str">
        <f>IF($A130&gt;='243way_Regular Symbol'!G$16,"",IF(E130=0,"",IF(OR(E130=$AM$1,E130=$AT$1,E131=$AM$1,E131=$AT$1,E132=$AM$1,E132=$AT$1),0,1)))</f>
        <v/>
      </c>
      <c r="AW130" s="128" t="str">
        <f>IF($A130&gt;='243way_Regular Symbol'!H$16,"",IF(F130=0,"",IF(OR(F130=$AM$1,F130=$AT$1,F131=$AM$1,F131=$AT$1,F132=$AM$1,F132=$AT$1),0,1)))</f>
        <v/>
      </c>
      <c r="AY130" s="342"/>
      <c r="AZ130" s="2"/>
      <c r="BA130" s="2" t="str">
        <f>IF($A130&gt;='243way_Regular Symbol'!F$16,"",COUNTIF(D130:D132,$AZ$1))</f>
        <v/>
      </c>
      <c r="BB130" s="2" t="str">
        <f>IF($A130&gt;='243way_Regular Symbol'!G$16,"",COUNTIF(E130:E132,$AZ$1))</f>
        <v/>
      </c>
      <c r="BC130" s="2" t="str">
        <f>IF($A130&gt;='243way_Regular Symbol'!H$16,"",COUNTIF(F130:F132,$AZ$1))</f>
        <v/>
      </c>
      <c r="BE130" s="342" t="str">
        <f>IF($A130&gt;='243way_Regular Symbol'!D$16,"",IF(B130=0,"",IF(OR(B130=$AM$1,B130=$BF$1,B131=$AM$1,B131=$BF$1,B132=$AM$1,B132=$BF$1),1,0)))</f>
        <v/>
      </c>
      <c r="BF130" s="342" t="str">
        <f>IF($A130&gt;='243way_Regular Symbol'!E$16,"",IF(C130=0,"",IF(OR(C130=$AM$1,C130=$BF$1,C131=$AM$1,C131=$BF$1,C132=$AM$1,C132=$BF$1),1,0)))</f>
        <v/>
      </c>
      <c r="BG130" s="342" t="str">
        <f>IF($A130&gt;='243way_Regular Symbol'!F$16,"",IF(D130=0,"",IF(OR(D130=$AM$1,D130=$BF$1,D131=$AM$1,D131=$BF$1,D132=$AM$1,D132=$BF$1),1,0)))</f>
        <v/>
      </c>
      <c r="BH130" s="342" t="str">
        <f>IF($A130&gt;='243way_Regular Symbol'!G$16,"",IF(E130=0,"",IF(OR(E130=$AM$1,E130=$BF$1,E131=$AM$1,E131=$BF$1,E132=$AM$1,E132=$BF$1),1,0)))</f>
        <v/>
      </c>
      <c r="BI130" s="342" t="str">
        <f>IF($A130&gt;='243way_Regular Symbol'!H$16,"",IF(F130=0,"",IF(OR(F130=$AM$1,F130=$BF$1,F131=$AM$1,F131=$BF$1,F132=$AM$1,F132=$BF$1),1,0)))</f>
        <v/>
      </c>
      <c r="BK130" s="342" t="str">
        <f>IF($A130&gt;='243way_Regular Symbol'!D$16,"",IF(B130=0,"",IF(OR(B130=$AM$1,B130=$BL$1,B131=$AM$1,B131=$BL$1,B132=$AM$1,B132=$BL$1),0,1)))</f>
        <v/>
      </c>
      <c r="BL130" s="2" t="str">
        <f>IF($A130&gt;='243way_Regular Symbol'!E$16,"",IF(C130=0,"",IF(OR(C130=$AM$1,C130=$BL$1,C131=$AM$1,C131=$BL$1,C132=$AM$1,C132=$BL$1),0,1)))</f>
        <v/>
      </c>
      <c r="BM130" s="2" t="str">
        <f>IF($A130&gt;='243way_Regular Symbol'!F$16,"",IF(D130=0,"",IF(OR(D130=$AM$1,D130=$BL$1,D131=$AM$1,D131=$BL$1,D132=$AM$1,D132=$BL$1),0,1)))</f>
        <v/>
      </c>
      <c r="BN130" s="2" t="str">
        <f>IF($A130&gt;='243way_Regular Symbol'!G$16,"",IF(E130=0,"",IF(OR(E130=$AM$1,E130=$BL$1,E131=$AM$1,E131=$BL$1,E132=$AM$1,E132=$BL$1),0,1)))</f>
        <v/>
      </c>
      <c r="BO130" s="128" t="str">
        <f>IF($A130&gt;='243way_Regular Symbol'!H$16,"",IF(F130=0,"",IF(OR(F130=$AM$1,F130=$BL$1,F131=$AM$1,F131=$BL$1,F132=$AM$1,F132=$BL$1),0,1)))</f>
        <v/>
      </c>
      <c r="BQ130" s="2" t="str">
        <f>IF($A130&gt;='243way_Regular Symbol'!D$16,"",IF(B130=0,"",IF(OR(B130=$BQ$1,B130=$BR$1,B131=$BQ$1,B131=$BR$1,B132=$BQ$1,B132=$BR$1),0,1)))</f>
        <v/>
      </c>
      <c r="BR130" s="2" t="str">
        <f>IF($A130&gt;='243way_Regular Symbol'!E$16,"",IF(C130=0,"",IF(OR(C130=$BQ$1,C130=$BR$1,C131=$BQ$1,C131=$BR$1,C132=$BQ$1,C132=$BR$1),0,1)))</f>
        <v/>
      </c>
      <c r="BS130" s="2" t="str">
        <f>IF($A130&gt;='243way_Regular Symbol'!F$16,"",IF(D130=0,"",IF(OR(D130=$BQ$1,D130=$BR$1,D131=$BQ$1,D131=$BR$1,D132=$BQ$1,D132=$BR$1),0,1)))</f>
        <v/>
      </c>
      <c r="BT130" s="2" t="str">
        <f>IF($A130&gt;='243way_Regular Symbol'!G$16,"",IF(E130=0,"",IF(OR(E130=$BQ$1,E130=$BR$1,E131=$BQ$1,E131=$BR$1,E132=$BQ$1,E132=$BR$1),0,1)))</f>
        <v/>
      </c>
      <c r="BU130" s="2" t="str">
        <f>IF($A130&gt;='243way_Regular Symbol'!H$16,"",IF(F130=0,"",IF(OR(F130=$BQ$1,F130=$BR$1,F131=$BQ$1,F131=$BR$1,F132=$BQ$1,F132=$BR$1),0,1)))</f>
        <v/>
      </c>
      <c r="BW130" s="2" t="str">
        <f>IF($A130&gt;='243way_Regular Symbol'!D$16,"",IF(B130=0,"",IF(OR(B130=$BW$1,B131=$BW$1,B132=$BW$1,B130=$BX$1,B131=$BX$1,B132=$BX$1),0,1)))</f>
        <v/>
      </c>
      <c r="BX130" s="2" t="str">
        <f>IF($A130&gt;='243way_Regular Symbol'!E$16,"",IF(C130=0,"",IF(OR(C130=$BW$1,C131=$BW$1,C132=$BW$1,C130=$BX$1,C131=$BX$1,C132=$BX$1),0,1)))</f>
        <v/>
      </c>
      <c r="BY130" s="2" t="str">
        <f>IF($A130&gt;='243way_Regular Symbol'!F$16,"",IF(D130=0,"",IF(OR(D130=$BW$1,D131=$BW$1,D132=$BW$1,D130=$BX$1,D131=$BX$1,D132=$BX$1),0,1)))</f>
        <v/>
      </c>
      <c r="BZ130" s="2" t="str">
        <f>IF($A130&gt;='243way_Regular Symbol'!G$16,"",IF(E130=0,"",IF(OR(E130=$BW$1,E131=$BW$1,E132=$BW$1,E130=$BX$1,E131=$BX$1,E132=$BX$1),0,1)))</f>
        <v/>
      </c>
      <c r="CA130" s="2" t="str">
        <f>IF($A130&gt;='243way_Regular Symbol'!H$16,"",IF(F130=0,"",IF(OR(F130=$BW$1,F131=$BW$1,F132=$BW$1,F130=$BX$1,F131=$BX$1,F132=$BX$1),0,1)))</f>
        <v/>
      </c>
      <c r="CC130" s="2" t="str">
        <f>IF($A130&gt;='243way_Regular Symbol'!D$16,"",IF(B130=0,"",IF(OR(B130=$BW$1,B131=$BW$1,B132=$BW$1,B130=$CD$1,B131=$CD$1,B132=$CD$1),0,1)))</f>
        <v/>
      </c>
      <c r="CD130" s="2" t="str">
        <f>IF($A130&gt;='243way_Regular Symbol'!E$16,"",IF(C130=0,"",IF(OR(C130=$BW$1,C131=$BW$1,C132=$BW$1,C130=$CD$1,C131=$CD$1,C132=$CD$1),0,1)))</f>
        <v/>
      </c>
      <c r="CE130" s="2" t="str">
        <f>IF($A130&gt;='243way_Regular Symbol'!F$16,"",IF(D130=0,"",IF(OR(D130=$BW$1,D131=$BW$1,D132=$BW$1,D130=$CD$1,D131=$CD$1,D132=$CD$1),0,1)))</f>
        <v/>
      </c>
      <c r="CF130" s="2" t="str">
        <f>IF($A130&gt;='243way_Regular Symbol'!G$16,"",IF(E130=0,"",IF(OR(E130=$BW$1,E131=$BW$1,E132=$BW$1,E130=$CD$1,E131=$CD$1,E132=$CD$1),0,1)))</f>
        <v/>
      </c>
      <c r="CG130" s="2" t="str">
        <f>IF($A130&gt;='243way_Regular Symbol'!H$16,"",IF(F130=0,"",IF(OR(F130=$BW$1,F131=$BW$1,F132=$BW$1,F130=$CD$1,F131=$CD$1,F132=$CD$1),0,1)))</f>
        <v/>
      </c>
      <c r="CI130" s="2" t="str">
        <f>IF($A130&gt;='243way_Regular Symbol'!D$16,"",IF(B130=0,"",IF(OR(B130=$BW$1,B131=$BW$1,B132=$BW$1,B130=$CJ$1,B131=$CJ$1,B132=$CJ$1),0,1)))</f>
        <v/>
      </c>
      <c r="CJ130" s="2" t="str">
        <f>IF($A130&gt;='243way_Regular Symbol'!E$16,"",IF(C130=0,"",IF(OR(C130=$BW$1,C131=$BW$1,C132=$BW$1,C130=$CJ$1,C131=$CJ$1,C132=$CJ$1),0,1)))</f>
        <v/>
      </c>
      <c r="CK130" s="2" t="str">
        <f>IF($A130&gt;='243way_Regular Symbol'!F$16,"",IF(D130=0,"",IF(OR(D130=$BW$1,D131=$BW$1,D132=$BW$1,D130=$CJ$1,D131=$CJ$1,D132=$CJ$1),0,1)))</f>
        <v/>
      </c>
      <c r="CL130" s="2" t="str">
        <f>IF($A130&gt;='243way_Regular Symbol'!G$16,"",IF(E130=0,"",IF(OR(E130=$BW$1,E131=$BW$1,E132=$BW$1,E130=$CJ$1,E131=$CJ$1,E132=$CJ$1),0,1)))</f>
        <v/>
      </c>
      <c r="CM130" s="2" t="str">
        <f>IF($A130&gt;='243way_Regular Symbol'!H$16,"",IF(F130=0,"",IF(OR(F130=$BW$1,F131=$BW$1,F132=$BW$1,F130=$CJ$1,F131=$CJ$1,F132=$CJ$1),0,1)))</f>
        <v/>
      </c>
      <c r="CO130" s="2" t="str">
        <f>IF($A130&gt;='243way_Regular Symbol'!D$16,"",IF(B130=0,"",IF(OR(B130=$BW$1,B131=$BW$1,B132=$BW$1,B130=$CP$1,B131=$CP$1,B132=$CP$1),0,1)))</f>
        <v/>
      </c>
      <c r="CP130" s="2" t="str">
        <f>IF($A130&gt;='243way_Regular Symbol'!E$16,"",IF(C130=0,"",IF(OR(C130=$BW$1,C131=$BW$1,C132=$BW$1,C130=$CP$1,C131=$CP$1,C132=$CP$1),0,1)))</f>
        <v/>
      </c>
      <c r="CQ130" s="2" t="str">
        <f>IF($A130&gt;='243way_Regular Symbol'!F$16,"",IF(D130=0,"",IF(OR(D130=$BW$1,D131=$BW$1,D132=$BW$1,D130=$CP$1,D131=$CP$1,D132=$CP$1),0,1)))</f>
        <v/>
      </c>
      <c r="CR130" s="2" t="str">
        <f>IF($A130&gt;='243way_Regular Symbol'!G$16,"",IF(E130=0,"",IF(OR(E130=$BW$1,E131=$BW$1,E132=$BW$1,E130=$CP$1,E131=$CP$1,E132=$CP$1),0,1)))</f>
        <v/>
      </c>
      <c r="CS130" s="2" t="str">
        <f>IF($A130&gt;='243way_Regular Symbol'!H$16,"",IF(F130=0,"",IF(OR(F130=$BW$1,F131=$BW$1,F132=$BW$1,F130=$CP$1,F131=$CP$1,F132=$CP$1),0,1)))</f>
        <v/>
      </c>
      <c r="CU130" s="2" t="str">
        <f>IF($A130&gt;='243way_Regular Symbol'!D$16,"",IF(B130=0,"",IF(OR(B130=$BW$1,B131=$BW$1,B132=$BW$1,B130=$CV$1,B131=$CV$1,B132=$CV$1),0,1)))</f>
        <v/>
      </c>
      <c r="CV130" s="2" t="str">
        <f>IF($A130&gt;='243way_Regular Symbol'!E$16,"",IF(C130=0,"",IF(OR(C130=$BW$1,C131=$BW$1,C132=$BW$1,C130=$CV$1,C131=$CV$1,C132=$CV$1),0,1)))</f>
        <v/>
      </c>
      <c r="CW130" s="2" t="str">
        <f>IF($A130&gt;='243way_Regular Symbol'!F$16,"",IF(D130=0,"",IF(OR(D130=$BW$1,D131=$BW$1,D132=$BW$1,D130=$CV$1,D131=$CV$1,D132=$CV$1),0,1)))</f>
        <v/>
      </c>
      <c r="CX130" s="2" t="str">
        <f>IF($A130&gt;='243way_Regular Symbol'!G$16,"",IF(E130=0,"",IF(OR(E130=$BW$1,E131=$BW$1,E132=$BW$1,E130=$CV$1,E131=$CV$1,E132=$CV$1),0,1)))</f>
        <v/>
      </c>
      <c r="CY130" s="2" t="str">
        <f>IF($A130&gt;='243way_Regular Symbol'!H$16,"",IF(F130=0,"",IF(OR(F130=$BW$1,F131=$BW$1,F132=$BW$1,F130=$CV$1,F131=$CV$1,F132=$CV$1),0,1)))</f>
        <v/>
      </c>
    </row>
    <row r="131" spans="1:103">
      <c r="A131" s="341">
        <f>IF('243way_Regular Symbol'!L130="","",'243way_Regular Symbol'!L130)</f>
        <v>127</v>
      </c>
      <c r="B131" s="184" t="str">
        <f>IF('243way_Regular Symbol'!M130="",
IF($A131-'243way_Regular Symbol'!D$16&gt;='243way_RegularＸ_W()'!B$2-1,"",VLOOKUP($A131-'243way_Regular Symbol'!D$16,'243way_Regular Symbol'!$L$3:$Q$250,'243way_RegularＸ_W()'!B$3+1,FALSE)),
'243way_Regular Symbol'!M130)</f>
        <v/>
      </c>
      <c r="C131" s="184" t="str">
        <f>IF('243way_Regular Symbol'!N130="",
IF($A131-'243way_Regular Symbol'!E$16&gt;='243way_RegularＸ_W()'!C$2-1,"",VLOOKUP($A131-'243way_Regular Symbol'!E$16,'243way_Regular Symbol'!$L$3:$Q$250,'243way_RegularＸ_W()'!C$3+1,FALSE)),
'243way_Regular Symbol'!N130)</f>
        <v/>
      </c>
      <c r="D131" s="184" t="str">
        <f>IF('243way_Regular Symbol'!O130="",
IF($A131-'243way_Regular Symbol'!F$16&gt;='243way_RegularＸ_W()'!D$2-1,"",VLOOKUP($A131-'243way_Regular Symbol'!F$16,'243way_Regular Symbol'!$L$3:$Q$250,'243way_RegularＸ_W()'!D$3+1,FALSE)),
'243way_Regular Symbol'!O130)</f>
        <v/>
      </c>
      <c r="E131" s="184" t="str">
        <f>IF('243way_Regular Symbol'!P130="",
IF($A131-'243way_Regular Symbol'!G$16&gt;='243way_RegularＸ_W()'!E$2-1,"",VLOOKUP($A131-'243way_Regular Symbol'!G$16,'243way_Regular Symbol'!$L$3:$Q$250,'243way_RegularＸ_W()'!E$3+1,FALSE)),
'243way_Regular Symbol'!P130)</f>
        <v/>
      </c>
      <c r="F131" s="184" t="str">
        <f>IF('243way_Regular Symbol'!Q130="",
IF($A131-'243way_Regular Symbol'!H$16&gt;='243way_RegularＸ_W()'!F$2-1,"",VLOOKUP($A131-'243way_Regular Symbol'!H$16,'243way_Regular Symbol'!$L$3:$Q$250,'243way_RegularＸ_W()'!F$3+1,FALSE)),
'243way_Regular Symbol'!Q130)</f>
        <v/>
      </c>
      <c r="O131" s="342" t="str">
        <f>IF($A131&gt;='243way_Regular Symbol'!D$16,"",IF(B131=0,"",IF(OR(B131=$O$1,B131=$P$1,B132=$O$1,B132=$P$1,B133=$O$1,B133=$P$1),0,1)))</f>
        <v/>
      </c>
      <c r="P131" s="2" t="str">
        <f>IF($A131&gt;='243way_Regular Symbol'!E$16,"",IF(C131=0,"",IF(OR(C131=$O$1,C131=$P$1,C132=$O$1,C132=$P$1,C133=$O$1,C133=$P$1),0,1)))</f>
        <v/>
      </c>
      <c r="Q131" s="2" t="str">
        <f>IF($A131&gt;='243way_Regular Symbol'!F$16,"",IF(D131=0,"",IF(OR(D131=$O$1,D131=$P$1,D132=$O$1,D132=$P$1,D133=$O$1,D133=$P$1),0,1)))</f>
        <v/>
      </c>
      <c r="R131" s="2" t="str">
        <f>IF($A131&gt;='243way_Regular Symbol'!G$16,"",IF(E131=0,"",IF(OR(E131=$O$1,E131=$P$1,E132=$O$1,E132=$P$1,E133=$O$1,E133=$P$1),0,1)))</f>
        <v/>
      </c>
      <c r="S131" s="128" t="str">
        <f>IF($A131&gt;='243way_Regular Symbol'!H$16,"",IF(F131=0,"",IF(OR(F131=$O$1,F131=$P$1,F132=$O$1,F132=$P$1,F133=$O$1,F133=$P$1),0,1)))</f>
        <v/>
      </c>
      <c r="U131" s="342" t="str">
        <f>IF($A131&gt;='243way_Regular Symbol'!D$16,"",IF(B131=0,"",IF(OR(B131=$U$1,B131=$V$1,B132=$U$1,B132=$V$1,B133=$U$1,B133=$V$1),0,1)))</f>
        <v/>
      </c>
      <c r="V131" s="2" t="str">
        <f>IF($A131&gt;='243way_Regular Symbol'!E$16,"",IF(C131=0,"",IF(OR(C131=$U$1,C131=$V$1,C132=$U$1,C132=$V$1,C133=$U$1,C133=$V$1),0,1)))</f>
        <v/>
      </c>
      <c r="W131" s="2" t="str">
        <f>IF($A131&gt;='243way_Regular Symbol'!F$16,"",IF(D131=0,"",IF(OR(D131=$U$1,D131=$V$1,D132=$U$1,D132=$V$1,D133=$U$1,D133=$V$1),0,1)))</f>
        <v/>
      </c>
      <c r="X131" s="2" t="str">
        <f>IF($A131&gt;='243way_Regular Symbol'!G$16,"",IF(E131=0,"",IF(OR(E131=$U$1,E131=$V$1,E132=$U$1,E132=$V$1,E133=$U$1,E133=$V$1),0,1)))</f>
        <v/>
      </c>
      <c r="Y131" s="128" t="str">
        <f>IF($A131&gt;='243way_Regular Symbol'!H$16,"",IF(F131=0,"",IF(OR(F131=$U$1,F131=$V$1,F132=$U$1,F132=$V$1,F133=$U$1,F133=$V$1),0,1)))</f>
        <v/>
      </c>
      <c r="AA131" s="342" t="str">
        <f>IF($A131&gt;='243way_Regular Symbol'!D$16,"",IF(B131=0,"",IF(OR(B131=$AA$1,B131=$AB$1,B132=$AA$1,B132=$AB$1,B133=$AA$1,,B133=$AB$1),0,1)))</f>
        <v/>
      </c>
      <c r="AB131" s="2" t="str">
        <f>IF($A131&gt;='243way_Regular Symbol'!E$16,"",IF(C131=0,"",IF(OR(C131=$AA$1,C131=$AB$1,C132=$AA$1,C132=$AB$1,C133=$AA$1,,C133=$AB$1),0,1)))</f>
        <v/>
      </c>
      <c r="AC131" s="2" t="str">
        <f>IF($A131&gt;='243way_Regular Symbol'!F$16,"",IF(D131=0,"",IF(OR(D131=$AA$1,D131=$AB$1,D132=$AA$1,D132=$AB$1,D133=$AA$1,,D133=$AB$1),0,1)))</f>
        <v/>
      </c>
      <c r="AD131" s="2" t="str">
        <f>IF($A131&gt;='243way_Regular Symbol'!G$16,"",IF(E131=0,"",IF(OR(E131=$AA$1,E131=$AB$1,E132=$AA$1,E132=$AB$1,E133=$AA$1,,E133=$AB$1),0,1)))</f>
        <v/>
      </c>
      <c r="AE131" s="128" t="str">
        <f>IF($A131&gt;='243way_Regular Symbol'!H$16,"",IF(F131=0,"",IF(OR(F131=$AA$1,F131=$AB$1,F132=$AA$1,F132=$AB$1,F133=$AA$1,,F133=$AB$1),0,1)))</f>
        <v/>
      </c>
      <c r="AG131" s="342" t="str">
        <f>IF($A131&gt;='243way_Regular Symbol'!D$16,"",IF(B131=0,"",IF(OR(B131=$AG$1,B131=$AH$1,B132=$AG$1,B132=$AH$1,B133=$AG$1,B133=$AH$1),0,1)))</f>
        <v/>
      </c>
      <c r="AH131" s="2" t="str">
        <f>IF($A131&gt;='243way_Regular Symbol'!E$16,"",IF(C131=0,"",IF(OR(C131=$AG$1,C131=$AH$1,C132=$AG$1,C132=$AH$1,C133=$AG$1,C133=$AH$1),0,1)))</f>
        <v/>
      </c>
      <c r="AI131" s="2" t="str">
        <f>IF($A131&gt;='243way_Regular Symbol'!F$16,"",IF(D131=0,"",IF(OR(D131=$AG$1,D131=$AH$1,D132=$AG$1,D132=$AH$1,D133=$AG$1,D133=$AH$1),0,1)))</f>
        <v/>
      </c>
      <c r="AJ131" s="2" t="str">
        <f>IF($A131&gt;='243way_Regular Symbol'!G$16,"",IF(E131=0,"",IF(OR(E131=$AG$1,E131=$AH$1,E132=$AG$1,E132=$AH$1,E133=$AG$1,E133=$AH$1),0,1)))</f>
        <v/>
      </c>
      <c r="AK131" s="128" t="str">
        <f>IF($A131&gt;='243way_Regular Symbol'!H$16,"",IF(F131=0,"",IF(OR(F131=$AG$1,F131=$AH$1,F132=$AG$1,F132=$AH$1,F133=$AG$1,F133=$AH$1),0,1)))</f>
        <v/>
      </c>
      <c r="AM131" s="342" t="str">
        <f>IF($A131&gt;='243way_Regular Symbol'!D$16,"",IF(B131=0,"",IF(OR(B131=$AM$1,B131=$AN$1,B132=$AM$1,B132=$AN$1,B133=$AM$1,B133=$AN$1),0,1)))</f>
        <v/>
      </c>
      <c r="AN131" s="2" t="str">
        <f>IF($A131&gt;='243way_Regular Symbol'!E$16,"",IF(C131=0,"",IF(OR(C131=$AM$1,C131=$AN$1,C132=$AM$1,C132=$AN$1,C133=$AM$1,C133=$AN$1),0,1)))</f>
        <v/>
      </c>
      <c r="AO131" s="2" t="str">
        <f>IF($A131&gt;='243way_Regular Symbol'!F$16,"",IF(D131=0,"",IF(OR(D131=$AM$1,D131=$AN$1,D132=$AM$1,D132=$AN$1,D133=$AM$1,D133=$AN$1),0,1)))</f>
        <v/>
      </c>
      <c r="AP131" s="2" t="str">
        <f>IF($A131&gt;='243way_Regular Symbol'!G$16,"",IF(E131=0,"",IF(OR(E131=$AM$1,E131=$AN$1,E132=$AM$1,E132=$AN$1,E133=$AM$1,E133=$AN$1),0,1)))</f>
        <v/>
      </c>
      <c r="AQ131" s="128" t="str">
        <f>IF($A131&gt;='243way_Regular Symbol'!H$16,"",IF(F131=0,"",IF(OR(F131=$AM$1,F131=$AN$1,F132=$AM$1,F132=$AN$1,F133=$AM$1,F133=$AN$1),0,1)))</f>
        <v/>
      </c>
      <c r="AS131" s="342" t="str">
        <f>IF($A131&gt;='243way_Regular Symbol'!D$16,"",IF(B131=0,"",IF(OR(B131=$AM$1,B131=$AT$1,B132=$AM$1,B132=$AT$1,B133=$AM$1,B133=$AT$1),0,1)))</f>
        <v/>
      </c>
      <c r="AT131" s="2" t="str">
        <f>IF($A131&gt;='243way_Regular Symbol'!E$16,"",IF(C131=0,"",IF(OR(C131=$AM$1,C131=$AT$1,C132=$AM$1,C132=$AT$1,C133=$AM$1,C133=$AT$1),0,1)))</f>
        <v/>
      </c>
      <c r="AU131" s="2" t="str">
        <f>IF($A131&gt;='243way_Regular Symbol'!F$16,"",IF(D131=0,"",IF(OR(D131=$AM$1,D131=$AT$1,D132=$AM$1,D132=$AT$1,D133=$AM$1,D133=$AT$1),0,1)))</f>
        <v/>
      </c>
      <c r="AV131" s="2" t="str">
        <f>IF($A131&gt;='243way_Regular Symbol'!G$16,"",IF(E131=0,"",IF(OR(E131=$AM$1,E131=$AT$1,E132=$AM$1,E132=$AT$1,E133=$AM$1,E133=$AT$1),0,1)))</f>
        <v/>
      </c>
      <c r="AW131" s="128" t="str">
        <f>IF($A131&gt;='243way_Regular Symbol'!H$16,"",IF(F131=0,"",IF(OR(F131=$AM$1,F131=$AT$1,F132=$AM$1,F132=$AT$1,F133=$AM$1,F133=$AT$1),0,1)))</f>
        <v/>
      </c>
      <c r="AY131" s="342"/>
      <c r="AZ131" s="2"/>
      <c r="BA131" s="2" t="str">
        <f>IF($A131&gt;='243way_Regular Symbol'!F$16,"",COUNTIF(D131:D133,$AZ$1))</f>
        <v/>
      </c>
      <c r="BB131" s="2" t="str">
        <f>IF($A131&gt;='243way_Regular Symbol'!G$16,"",COUNTIF(E131:E133,$AZ$1))</f>
        <v/>
      </c>
      <c r="BC131" s="2" t="str">
        <f>IF($A131&gt;='243way_Regular Symbol'!H$16,"",COUNTIF(F131:F133,$AZ$1))</f>
        <v/>
      </c>
      <c r="BE131" s="342" t="str">
        <f>IF($A131&gt;='243way_Regular Symbol'!D$16,"",IF(B131=0,"",IF(OR(B131=$AM$1,B131=$BF$1,B132=$AM$1,B132=$BF$1,B133=$AM$1,B133=$BF$1),1,0)))</f>
        <v/>
      </c>
      <c r="BF131" s="342" t="str">
        <f>IF($A131&gt;='243way_Regular Symbol'!E$16,"",IF(C131=0,"",IF(OR(C131=$AM$1,C131=$BF$1,C132=$AM$1,C132=$BF$1,C133=$AM$1,C133=$BF$1),1,0)))</f>
        <v/>
      </c>
      <c r="BG131" s="342" t="str">
        <f>IF($A131&gt;='243way_Regular Symbol'!F$16,"",IF(D131=0,"",IF(OR(D131=$AM$1,D131=$BF$1,D132=$AM$1,D132=$BF$1,D133=$AM$1,D133=$BF$1),1,0)))</f>
        <v/>
      </c>
      <c r="BH131" s="342" t="str">
        <f>IF($A131&gt;='243way_Regular Symbol'!G$16,"",IF(E131=0,"",IF(OR(E131=$AM$1,E131=$BF$1,E132=$AM$1,E132=$BF$1,E133=$AM$1,E133=$BF$1),1,0)))</f>
        <v/>
      </c>
      <c r="BI131" s="342" t="str">
        <f>IF($A131&gt;='243way_Regular Symbol'!H$16,"",IF(F131=0,"",IF(OR(F131=$AM$1,F131=$BF$1,F132=$AM$1,F132=$BF$1,F133=$AM$1,F133=$BF$1),1,0)))</f>
        <v/>
      </c>
      <c r="BK131" s="342" t="str">
        <f>IF($A131&gt;='243way_Regular Symbol'!D$16,"",IF(B131=0,"",IF(OR(B131=$AM$1,B131=$BL$1,B132=$AM$1,B132=$BL$1,B133=$AM$1,B133=$BL$1),0,1)))</f>
        <v/>
      </c>
      <c r="BL131" s="2" t="str">
        <f>IF($A131&gt;='243way_Regular Symbol'!E$16,"",IF(C131=0,"",IF(OR(C131=$AM$1,C131=$BL$1,C132=$AM$1,C132=$BL$1,C133=$AM$1,C133=$BL$1),0,1)))</f>
        <v/>
      </c>
      <c r="BM131" s="2" t="str">
        <f>IF($A131&gt;='243way_Regular Symbol'!F$16,"",IF(D131=0,"",IF(OR(D131=$AM$1,D131=$BL$1,D132=$AM$1,D132=$BL$1,D133=$AM$1,D133=$BL$1),0,1)))</f>
        <v/>
      </c>
      <c r="BN131" s="2" t="str">
        <f>IF($A131&gt;='243way_Regular Symbol'!G$16,"",IF(E131=0,"",IF(OR(E131=$AM$1,E131=$BL$1,E132=$AM$1,E132=$BL$1,E133=$AM$1,E133=$BL$1),0,1)))</f>
        <v/>
      </c>
      <c r="BO131" s="128" t="str">
        <f>IF($A131&gt;='243way_Regular Symbol'!H$16,"",IF(F131=0,"",IF(OR(F131=$AM$1,F131=$BL$1,F132=$AM$1,F132=$BL$1,F133=$AM$1,F133=$BL$1),0,1)))</f>
        <v/>
      </c>
      <c r="BQ131" s="2" t="str">
        <f>IF($A131&gt;='243way_Regular Symbol'!D$16,"",IF(B131=0,"",IF(OR(B131=$BQ$1,B131=$BR$1,B132=$BQ$1,B132=$BR$1,B133=$BQ$1,B133=$BR$1),0,1)))</f>
        <v/>
      </c>
      <c r="BR131" s="2" t="str">
        <f>IF($A131&gt;='243way_Regular Symbol'!E$16,"",IF(C131=0,"",IF(OR(C131=$BQ$1,C131=$BR$1,C132=$BQ$1,C132=$BR$1,C133=$BQ$1,C133=$BR$1),0,1)))</f>
        <v/>
      </c>
      <c r="BS131" s="2" t="str">
        <f>IF($A131&gt;='243way_Regular Symbol'!F$16,"",IF(D131=0,"",IF(OR(D131=$BQ$1,D131=$BR$1,D132=$BQ$1,D132=$BR$1,D133=$BQ$1,D133=$BR$1),0,1)))</f>
        <v/>
      </c>
      <c r="BT131" s="2" t="str">
        <f>IF($A131&gt;='243way_Regular Symbol'!G$16,"",IF(E131=0,"",IF(OR(E131=$BQ$1,E131=$BR$1,E132=$BQ$1,E132=$BR$1,E133=$BQ$1,E133=$BR$1),0,1)))</f>
        <v/>
      </c>
      <c r="BU131" s="2" t="str">
        <f>IF($A131&gt;='243way_Regular Symbol'!H$16,"",IF(F131=0,"",IF(OR(F131=$BQ$1,F131=$BR$1,F132=$BQ$1,F132=$BR$1,F133=$BQ$1,F133=$BR$1),0,1)))</f>
        <v/>
      </c>
      <c r="BW131" s="2" t="str">
        <f>IF($A131&gt;='243way_Regular Symbol'!D$16,"",IF(B131=0,"",IF(OR(B131=$BW$1,B132=$BW$1,B133=$BW$1,B131=$BX$1,B132=$BX$1,B133=$BX$1),0,1)))</f>
        <v/>
      </c>
      <c r="BX131" s="2" t="str">
        <f>IF($A131&gt;='243way_Regular Symbol'!E$16,"",IF(C131=0,"",IF(OR(C131=$BW$1,C132=$BW$1,C133=$BW$1,C131=$BX$1,C132=$BX$1,C133=$BX$1),0,1)))</f>
        <v/>
      </c>
      <c r="BY131" s="2" t="str">
        <f>IF($A131&gt;='243way_Regular Symbol'!F$16,"",IF(D131=0,"",IF(OR(D131=$BW$1,D132=$BW$1,D133=$BW$1,D131=$BX$1,D132=$BX$1,D133=$BX$1),0,1)))</f>
        <v/>
      </c>
      <c r="BZ131" s="2" t="str">
        <f>IF($A131&gt;='243way_Regular Symbol'!G$16,"",IF(E131=0,"",IF(OR(E131=$BW$1,E132=$BW$1,E133=$BW$1,E131=$BX$1,E132=$BX$1,E133=$BX$1),0,1)))</f>
        <v/>
      </c>
      <c r="CA131" s="2" t="str">
        <f>IF($A131&gt;='243way_Regular Symbol'!H$16,"",IF(F131=0,"",IF(OR(F131=$BW$1,F132=$BW$1,F133=$BW$1,F131=$BX$1,F132=$BX$1,F133=$BX$1),0,1)))</f>
        <v/>
      </c>
      <c r="CC131" s="2" t="str">
        <f>IF($A131&gt;='243way_Regular Symbol'!D$16,"",IF(B131=0,"",IF(OR(B131=$BW$1,B132=$BW$1,B133=$BW$1,B131=$CD$1,B132=$CD$1,B133=$CD$1),0,1)))</f>
        <v/>
      </c>
      <c r="CD131" s="2" t="str">
        <f>IF($A131&gt;='243way_Regular Symbol'!E$16,"",IF(C131=0,"",IF(OR(C131=$BW$1,C132=$BW$1,C133=$BW$1,C131=$CD$1,C132=$CD$1,C133=$CD$1),0,1)))</f>
        <v/>
      </c>
      <c r="CE131" s="2" t="str">
        <f>IF($A131&gt;='243way_Regular Symbol'!F$16,"",IF(D131=0,"",IF(OR(D131=$BW$1,D132=$BW$1,D133=$BW$1,D131=$CD$1,D132=$CD$1,D133=$CD$1),0,1)))</f>
        <v/>
      </c>
      <c r="CF131" s="2" t="str">
        <f>IF($A131&gt;='243way_Regular Symbol'!G$16,"",IF(E131=0,"",IF(OR(E131=$BW$1,E132=$BW$1,E133=$BW$1,E131=$CD$1,E132=$CD$1,E133=$CD$1),0,1)))</f>
        <v/>
      </c>
      <c r="CG131" s="2" t="str">
        <f>IF($A131&gt;='243way_Regular Symbol'!H$16,"",IF(F131=0,"",IF(OR(F131=$BW$1,F132=$BW$1,F133=$BW$1,F131=$CD$1,F132=$CD$1,F133=$CD$1),0,1)))</f>
        <v/>
      </c>
      <c r="CI131" s="2" t="str">
        <f>IF($A131&gt;='243way_Regular Symbol'!D$16,"",IF(B131=0,"",IF(OR(B131=$BW$1,B132=$BW$1,B133=$BW$1,B131=$CJ$1,B132=$CJ$1,B133=$CJ$1),0,1)))</f>
        <v/>
      </c>
      <c r="CJ131" s="2" t="str">
        <f>IF($A131&gt;='243way_Regular Symbol'!E$16,"",IF(C131=0,"",IF(OR(C131=$BW$1,C132=$BW$1,C133=$BW$1,C131=$CJ$1,C132=$CJ$1,C133=$CJ$1),0,1)))</f>
        <v/>
      </c>
      <c r="CK131" s="2" t="str">
        <f>IF($A131&gt;='243way_Regular Symbol'!F$16,"",IF(D131=0,"",IF(OR(D131=$BW$1,D132=$BW$1,D133=$BW$1,D131=$CJ$1,D132=$CJ$1,D133=$CJ$1),0,1)))</f>
        <v/>
      </c>
      <c r="CL131" s="2" t="str">
        <f>IF($A131&gt;='243way_Regular Symbol'!G$16,"",IF(E131=0,"",IF(OR(E131=$BW$1,E132=$BW$1,E133=$BW$1,E131=$CJ$1,E132=$CJ$1,E133=$CJ$1),0,1)))</f>
        <v/>
      </c>
      <c r="CM131" s="2" t="str">
        <f>IF($A131&gt;='243way_Regular Symbol'!H$16,"",IF(F131=0,"",IF(OR(F131=$BW$1,F132=$BW$1,F133=$BW$1,F131=$CJ$1,F132=$CJ$1,F133=$CJ$1),0,1)))</f>
        <v/>
      </c>
      <c r="CO131" s="2" t="str">
        <f>IF($A131&gt;='243way_Regular Symbol'!D$16,"",IF(B131=0,"",IF(OR(B131=$BW$1,B132=$BW$1,B133=$BW$1,B131=$CP$1,B132=$CP$1,B133=$CP$1),0,1)))</f>
        <v/>
      </c>
      <c r="CP131" s="2" t="str">
        <f>IF($A131&gt;='243way_Regular Symbol'!E$16,"",IF(C131=0,"",IF(OR(C131=$BW$1,C132=$BW$1,C133=$BW$1,C131=$CP$1,C132=$CP$1,C133=$CP$1),0,1)))</f>
        <v/>
      </c>
      <c r="CQ131" s="2" t="str">
        <f>IF($A131&gt;='243way_Regular Symbol'!F$16,"",IF(D131=0,"",IF(OR(D131=$BW$1,D132=$BW$1,D133=$BW$1,D131=$CP$1,D132=$CP$1,D133=$CP$1),0,1)))</f>
        <v/>
      </c>
      <c r="CR131" s="2" t="str">
        <f>IF($A131&gt;='243way_Regular Symbol'!G$16,"",IF(E131=0,"",IF(OR(E131=$BW$1,E132=$BW$1,E133=$BW$1,E131=$CP$1,E132=$CP$1,E133=$CP$1),0,1)))</f>
        <v/>
      </c>
      <c r="CS131" s="2" t="str">
        <f>IF($A131&gt;='243way_Regular Symbol'!H$16,"",IF(F131=0,"",IF(OR(F131=$BW$1,F132=$BW$1,F133=$BW$1,F131=$CP$1,F132=$CP$1,F133=$CP$1),0,1)))</f>
        <v/>
      </c>
      <c r="CU131" s="2" t="str">
        <f>IF($A131&gt;='243way_Regular Symbol'!D$16,"",IF(B131=0,"",IF(OR(B131=$BW$1,B132=$BW$1,B133=$BW$1,B131=$CV$1,B132=$CV$1,B133=$CV$1),0,1)))</f>
        <v/>
      </c>
      <c r="CV131" s="2" t="str">
        <f>IF($A131&gt;='243way_Regular Symbol'!E$16,"",IF(C131=0,"",IF(OR(C131=$BW$1,C132=$BW$1,C133=$BW$1,C131=$CV$1,C132=$CV$1,C133=$CV$1),0,1)))</f>
        <v/>
      </c>
      <c r="CW131" s="2" t="str">
        <f>IF($A131&gt;='243way_Regular Symbol'!F$16,"",IF(D131=0,"",IF(OR(D131=$BW$1,D132=$BW$1,D133=$BW$1,D131=$CV$1,D132=$CV$1,D133=$CV$1),0,1)))</f>
        <v/>
      </c>
      <c r="CX131" s="2" t="str">
        <f>IF($A131&gt;='243way_Regular Symbol'!G$16,"",IF(E131=0,"",IF(OR(E131=$BW$1,E132=$BW$1,E133=$BW$1,E131=$CV$1,E132=$CV$1,E133=$CV$1),0,1)))</f>
        <v/>
      </c>
      <c r="CY131" s="2" t="str">
        <f>IF($A131&gt;='243way_Regular Symbol'!H$16,"",IF(F131=0,"",IF(OR(F131=$BW$1,F132=$BW$1,F133=$BW$1,F131=$CV$1,F132=$CV$1,F133=$CV$1),0,1)))</f>
        <v/>
      </c>
    </row>
    <row r="132" spans="1:103">
      <c r="A132" s="341">
        <f>IF('243way_Regular Symbol'!L131="","",'243way_Regular Symbol'!L131)</f>
        <v>128</v>
      </c>
      <c r="B132" s="184" t="str">
        <f>IF('243way_Regular Symbol'!M131="",
IF($A132-'243way_Regular Symbol'!D$16&gt;='243way_RegularＸ_W()'!B$2-1,"",VLOOKUP($A132-'243way_Regular Symbol'!D$16,'243way_Regular Symbol'!$L$3:$Q$250,'243way_RegularＸ_W()'!B$3+1,FALSE)),
'243way_Regular Symbol'!M131)</f>
        <v/>
      </c>
      <c r="C132" s="184" t="str">
        <f>IF('243way_Regular Symbol'!N131="",
IF($A132-'243way_Regular Symbol'!E$16&gt;='243way_RegularＸ_W()'!C$2-1,"",VLOOKUP($A132-'243way_Regular Symbol'!E$16,'243way_Regular Symbol'!$L$3:$Q$250,'243way_RegularＸ_W()'!C$3+1,FALSE)),
'243way_Regular Symbol'!N131)</f>
        <v/>
      </c>
      <c r="D132" s="184" t="str">
        <f>IF('243way_Regular Symbol'!O131="",
IF($A132-'243way_Regular Symbol'!F$16&gt;='243way_RegularＸ_W()'!D$2-1,"",VLOOKUP($A132-'243way_Regular Symbol'!F$16,'243way_Regular Symbol'!$L$3:$Q$250,'243way_RegularＸ_W()'!D$3+1,FALSE)),
'243way_Regular Symbol'!O131)</f>
        <v/>
      </c>
      <c r="E132" s="184" t="str">
        <f>IF('243way_Regular Symbol'!P131="",
IF($A132-'243way_Regular Symbol'!G$16&gt;='243way_RegularＸ_W()'!E$2-1,"",VLOOKUP($A132-'243way_Regular Symbol'!G$16,'243way_Regular Symbol'!$L$3:$Q$250,'243way_RegularＸ_W()'!E$3+1,FALSE)),
'243way_Regular Symbol'!P131)</f>
        <v/>
      </c>
      <c r="F132" s="184" t="str">
        <f>IF('243way_Regular Symbol'!Q131="",
IF($A132-'243way_Regular Symbol'!H$16&gt;='243way_RegularＸ_W()'!F$2-1,"",VLOOKUP($A132-'243way_Regular Symbol'!H$16,'243way_Regular Symbol'!$L$3:$Q$250,'243way_RegularＸ_W()'!F$3+1,FALSE)),
'243way_Regular Symbol'!Q131)</f>
        <v/>
      </c>
      <c r="O132" s="342" t="str">
        <f>IF($A132&gt;='243way_Regular Symbol'!D$16,"",IF(B132=0,"",IF(OR(B132=$O$1,B132=$P$1,B133=$O$1,B133=$P$1,B134=$O$1,B134=$P$1),0,1)))</f>
        <v/>
      </c>
      <c r="P132" s="2" t="str">
        <f>IF($A132&gt;='243way_Regular Symbol'!E$16,"",IF(C132=0,"",IF(OR(C132=$O$1,C132=$P$1,C133=$O$1,C133=$P$1,C134=$O$1,C134=$P$1),0,1)))</f>
        <v/>
      </c>
      <c r="Q132" s="2" t="str">
        <f>IF($A132&gt;='243way_Regular Symbol'!F$16,"",IF(D132=0,"",IF(OR(D132=$O$1,D132=$P$1,D133=$O$1,D133=$P$1,D134=$O$1,D134=$P$1),0,1)))</f>
        <v/>
      </c>
      <c r="R132" s="2" t="str">
        <f>IF($A132&gt;='243way_Regular Symbol'!G$16,"",IF(E132=0,"",IF(OR(E132=$O$1,E132=$P$1,E133=$O$1,E133=$P$1,E134=$O$1,E134=$P$1),0,1)))</f>
        <v/>
      </c>
      <c r="S132" s="128" t="str">
        <f>IF($A132&gt;='243way_Regular Symbol'!H$16,"",IF(F132=0,"",IF(OR(F132=$O$1,F132=$P$1,F133=$O$1,F133=$P$1,F134=$O$1,F134=$P$1),0,1)))</f>
        <v/>
      </c>
      <c r="U132" s="342" t="str">
        <f>IF($A132&gt;='243way_Regular Symbol'!D$16,"",IF(B132=0,"",IF(OR(B132=$U$1,B132=$V$1,B133=$U$1,B133=$V$1,B134=$U$1,B134=$V$1),0,1)))</f>
        <v/>
      </c>
      <c r="V132" s="2" t="str">
        <f>IF($A132&gt;='243way_Regular Symbol'!E$16,"",IF(C132=0,"",IF(OR(C132=$U$1,C132=$V$1,C133=$U$1,C133=$V$1,C134=$U$1,C134=$V$1),0,1)))</f>
        <v/>
      </c>
      <c r="W132" s="2" t="str">
        <f>IF($A132&gt;='243way_Regular Symbol'!F$16,"",IF(D132=0,"",IF(OR(D132=$U$1,D132=$V$1,D133=$U$1,D133=$V$1,D134=$U$1,D134=$V$1),0,1)))</f>
        <v/>
      </c>
      <c r="X132" s="2" t="str">
        <f>IF($A132&gt;='243way_Regular Symbol'!G$16,"",IF(E132=0,"",IF(OR(E132=$U$1,E132=$V$1,E133=$U$1,E133=$V$1,E134=$U$1,E134=$V$1),0,1)))</f>
        <v/>
      </c>
      <c r="Y132" s="128" t="str">
        <f>IF($A132&gt;='243way_Regular Symbol'!H$16,"",IF(F132=0,"",IF(OR(F132=$U$1,F132=$V$1,F133=$U$1,F133=$V$1,F134=$U$1,F134=$V$1),0,1)))</f>
        <v/>
      </c>
      <c r="AA132" s="342" t="str">
        <f>IF($A132&gt;='243way_Regular Symbol'!D$16,"",IF(B132=0,"",IF(OR(B132=$AA$1,B132=$AB$1,B133=$AA$1,B133=$AB$1,B134=$AA$1,,B134=$AB$1),0,1)))</f>
        <v/>
      </c>
      <c r="AB132" s="2" t="str">
        <f>IF($A132&gt;='243way_Regular Symbol'!E$16,"",IF(C132=0,"",IF(OR(C132=$AA$1,C132=$AB$1,C133=$AA$1,C133=$AB$1,C134=$AA$1,,C134=$AB$1),0,1)))</f>
        <v/>
      </c>
      <c r="AC132" s="2" t="str">
        <f>IF($A132&gt;='243way_Regular Symbol'!F$16,"",IF(D132=0,"",IF(OR(D132=$AA$1,D132=$AB$1,D133=$AA$1,D133=$AB$1,D134=$AA$1,,D134=$AB$1),0,1)))</f>
        <v/>
      </c>
      <c r="AD132" s="2" t="str">
        <f>IF($A132&gt;='243way_Regular Symbol'!G$16,"",IF(E132=0,"",IF(OR(E132=$AA$1,E132=$AB$1,E133=$AA$1,E133=$AB$1,E134=$AA$1,,E134=$AB$1),0,1)))</f>
        <v/>
      </c>
      <c r="AE132" s="128" t="str">
        <f>IF($A132&gt;='243way_Regular Symbol'!H$16,"",IF(F132=0,"",IF(OR(F132=$AA$1,F132=$AB$1,F133=$AA$1,F133=$AB$1,F134=$AA$1,,F134=$AB$1),0,1)))</f>
        <v/>
      </c>
      <c r="AG132" s="342" t="str">
        <f>IF($A132&gt;='243way_Regular Symbol'!D$16,"",IF(B132=0,"",IF(OR(B132=$AG$1,B132=$AH$1,B133=$AG$1,B133=$AH$1,B134=$AG$1,B134=$AH$1),0,1)))</f>
        <v/>
      </c>
      <c r="AH132" s="2" t="str">
        <f>IF($A132&gt;='243way_Regular Symbol'!E$16,"",IF(C132=0,"",IF(OR(C132=$AG$1,C132=$AH$1,C133=$AG$1,C133=$AH$1,C134=$AG$1,C134=$AH$1),0,1)))</f>
        <v/>
      </c>
      <c r="AI132" s="2" t="str">
        <f>IF($A132&gt;='243way_Regular Symbol'!F$16,"",IF(D132=0,"",IF(OR(D132=$AG$1,D132=$AH$1,D133=$AG$1,D133=$AH$1,D134=$AG$1,D134=$AH$1),0,1)))</f>
        <v/>
      </c>
      <c r="AJ132" s="2" t="str">
        <f>IF($A132&gt;='243way_Regular Symbol'!G$16,"",IF(E132=0,"",IF(OR(E132=$AG$1,E132=$AH$1,E133=$AG$1,E133=$AH$1,E134=$AG$1,E134=$AH$1),0,1)))</f>
        <v/>
      </c>
      <c r="AK132" s="128" t="str">
        <f>IF($A132&gt;='243way_Regular Symbol'!H$16,"",IF(F132=0,"",IF(OR(F132=$AG$1,F132=$AH$1,F133=$AG$1,F133=$AH$1,F134=$AG$1,F134=$AH$1),0,1)))</f>
        <v/>
      </c>
      <c r="AM132" s="342" t="str">
        <f>IF($A132&gt;='243way_Regular Symbol'!D$16,"",IF(B132=0,"",IF(OR(B132=$AM$1,B132=$AN$1,B133=$AM$1,B133=$AN$1,B134=$AM$1,B134=$AN$1),0,1)))</f>
        <v/>
      </c>
      <c r="AN132" s="2" t="str">
        <f>IF($A132&gt;='243way_Regular Symbol'!E$16,"",IF(C132=0,"",IF(OR(C132=$AM$1,C132=$AN$1,C133=$AM$1,C133=$AN$1,C134=$AM$1,C134=$AN$1),0,1)))</f>
        <v/>
      </c>
      <c r="AO132" s="2" t="str">
        <f>IF($A132&gt;='243way_Regular Symbol'!F$16,"",IF(D132=0,"",IF(OR(D132=$AM$1,D132=$AN$1,D133=$AM$1,D133=$AN$1,D134=$AM$1,D134=$AN$1),0,1)))</f>
        <v/>
      </c>
      <c r="AP132" s="2" t="str">
        <f>IF($A132&gt;='243way_Regular Symbol'!G$16,"",IF(E132=0,"",IF(OR(E132=$AM$1,E132=$AN$1,E133=$AM$1,E133=$AN$1,E134=$AM$1,E134=$AN$1),0,1)))</f>
        <v/>
      </c>
      <c r="AQ132" s="128" t="str">
        <f>IF($A132&gt;='243way_Regular Symbol'!H$16,"",IF(F132=0,"",IF(OR(F132=$AM$1,F132=$AN$1,F133=$AM$1,F133=$AN$1,F134=$AM$1,F134=$AN$1),0,1)))</f>
        <v/>
      </c>
      <c r="AS132" s="342" t="str">
        <f>IF($A132&gt;='243way_Regular Symbol'!D$16,"",IF(B132=0,"",IF(OR(B132=$AM$1,B132=$AT$1,B133=$AM$1,B133=$AT$1,B134=$AM$1,B134=$AT$1),0,1)))</f>
        <v/>
      </c>
      <c r="AT132" s="2" t="str">
        <f>IF($A132&gt;='243way_Regular Symbol'!E$16,"",IF(C132=0,"",IF(OR(C132=$AM$1,C132=$AT$1,C133=$AM$1,C133=$AT$1,C134=$AM$1,C134=$AT$1),0,1)))</f>
        <v/>
      </c>
      <c r="AU132" s="2" t="str">
        <f>IF($A132&gt;='243way_Regular Symbol'!F$16,"",IF(D132=0,"",IF(OR(D132=$AM$1,D132=$AT$1,D133=$AM$1,D133=$AT$1,D134=$AM$1,D134=$AT$1),0,1)))</f>
        <v/>
      </c>
      <c r="AV132" s="2" t="str">
        <f>IF($A132&gt;='243way_Regular Symbol'!G$16,"",IF(E132=0,"",IF(OR(E132=$AM$1,E132=$AT$1,E133=$AM$1,E133=$AT$1,E134=$AM$1,E134=$AT$1),0,1)))</f>
        <v/>
      </c>
      <c r="AW132" s="128" t="str">
        <f>IF($A132&gt;='243way_Regular Symbol'!H$16,"",IF(F132=0,"",IF(OR(F132=$AM$1,F132=$AT$1,F133=$AM$1,F133=$AT$1,F134=$AM$1,F134=$AT$1),0,1)))</f>
        <v/>
      </c>
      <c r="AY132" s="342"/>
      <c r="AZ132" s="2"/>
      <c r="BA132" s="2" t="str">
        <f>IF($A132&gt;='243way_Regular Symbol'!F$16,"",COUNTIF(D132:D134,$AZ$1))</f>
        <v/>
      </c>
      <c r="BB132" s="2" t="str">
        <f>IF($A132&gt;='243way_Regular Symbol'!G$16,"",COUNTIF(E132:E134,$AZ$1))</f>
        <v/>
      </c>
      <c r="BC132" s="2" t="str">
        <f>IF($A132&gt;='243way_Regular Symbol'!H$16,"",COUNTIF(F132:F134,$AZ$1))</f>
        <v/>
      </c>
      <c r="BE132" s="342" t="str">
        <f>IF($A132&gt;='243way_Regular Symbol'!D$16,"",IF(B132=0,"",IF(OR(B132=$AM$1,B132=$BF$1,B133=$AM$1,B133=$BF$1,B134=$AM$1,B134=$BF$1),1,0)))</f>
        <v/>
      </c>
      <c r="BF132" s="342" t="str">
        <f>IF($A132&gt;='243way_Regular Symbol'!E$16,"",IF(C132=0,"",IF(OR(C132=$AM$1,C132=$BF$1,C133=$AM$1,C133=$BF$1,C134=$AM$1,C134=$BF$1),1,0)))</f>
        <v/>
      </c>
      <c r="BG132" s="342" t="str">
        <f>IF($A132&gt;='243way_Regular Symbol'!F$16,"",IF(D132=0,"",IF(OR(D132=$AM$1,D132=$BF$1,D133=$AM$1,D133=$BF$1,D134=$AM$1,D134=$BF$1),1,0)))</f>
        <v/>
      </c>
      <c r="BH132" s="342" t="str">
        <f>IF($A132&gt;='243way_Regular Symbol'!G$16,"",IF(E132=0,"",IF(OR(E132=$AM$1,E132=$BF$1,E133=$AM$1,E133=$BF$1,E134=$AM$1,E134=$BF$1),1,0)))</f>
        <v/>
      </c>
      <c r="BI132" s="342" t="str">
        <f>IF($A132&gt;='243way_Regular Symbol'!H$16,"",IF(F132=0,"",IF(OR(F132=$AM$1,F132=$BF$1,F133=$AM$1,F133=$BF$1,F134=$AM$1,F134=$BF$1),1,0)))</f>
        <v/>
      </c>
      <c r="BK132" s="342" t="str">
        <f>IF($A132&gt;='243way_Regular Symbol'!D$16,"",IF(B132=0,"",IF(OR(B132=$AM$1,B132=$BL$1,B133=$AM$1,B133=$BL$1,B134=$AM$1,B134=$BL$1),0,1)))</f>
        <v/>
      </c>
      <c r="BL132" s="2" t="str">
        <f>IF($A132&gt;='243way_Regular Symbol'!E$16,"",IF(C132=0,"",IF(OR(C132=$AM$1,C132=$BL$1,C133=$AM$1,C133=$BL$1,C134=$AM$1,C134=$BL$1),0,1)))</f>
        <v/>
      </c>
      <c r="BM132" s="2" t="str">
        <f>IF($A132&gt;='243way_Regular Symbol'!F$16,"",IF(D132=0,"",IF(OR(D132=$AM$1,D132=$BL$1,D133=$AM$1,D133=$BL$1,D134=$AM$1,D134=$BL$1),0,1)))</f>
        <v/>
      </c>
      <c r="BN132" s="2" t="str">
        <f>IF($A132&gt;='243way_Regular Symbol'!G$16,"",IF(E132=0,"",IF(OR(E132=$AM$1,E132=$BL$1,E133=$AM$1,E133=$BL$1,E134=$AM$1,E134=$BL$1),0,1)))</f>
        <v/>
      </c>
      <c r="BO132" s="128" t="str">
        <f>IF($A132&gt;='243way_Regular Symbol'!H$16,"",IF(F132=0,"",IF(OR(F132=$AM$1,F132=$BL$1,F133=$AM$1,F133=$BL$1,F134=$AM$1,F134=$BL$1),0,1)))</f>
        <v/>
      </c>
      <c r="BQ132" s="2" t="str">
        <f>IF($A132&gt;='243way_Regular Symbol'!D$16,"",IF(B132=0,"",IF(OR(B132=$BQ$1,B132=$BR$1,B133=$BQ$1,B133=$BR$1,B134=$BQ$1,B134=$BR$1),0,1)))</f>
        <v/>
      </c>
      <c r="BR132" s="2" t="str">
        <f>IF($A132&gt;='243way_Regular Symbol'!E$16,"",IF(C132=0,"",IF(OR(C132=$BQ$1,C132=$BR$1,C133=$BQ$1,C133=$BR$1,C134=$BQ$1,C134=$BR$1),0,1)))</f>
        <v/>
      </c>
      <c r="BS132" s="2" t="str">
        <f>IF($A132&gt;='243way_Regular Symbol'!F$16,"",IF(D132=0,"",IF(OR(D132=$BQ$1,D132=$BR$1,D133=$BQ$1,D133=$BR$1,D134=$BQ$1,D134=$BR$1),0,1)))</f>
        <v/>
      </c>
      <c r="BT132" s="2" t="str">
        <f>IF($A132&gt;='243way_Regular Symbol'!G$16,"",IF(E132=0,"",IF(OR(E132=$BQ$1,E132=$BR$1,E133=$BQ$1,E133=$BR$1,E134=$BQ$1,E134=$BR$1),0,1)))</f>
        <v/>
      </c>
      <c r="BU132" s="2" t="str">
        <f>IF($A132&gt;='243way_Regular Symbol'!H$16,"",IF(F132=0,"",IF(OR(F132=$BQ$1,F132=$BR$1,F133=$BQ$1,F133=$BR$1,F134=$BQ$1,F134=$BR$1),0,1)))</f>
        <v/>
      </c>
      <c r="BW132" s="2" t="str">
        <f>IF($A132&gt;='243way_Regular Symbol'!D$16,"",IF(B132=0,"",IF(OR(B132=$BW$1,B133=$BW$1,B134=$BW$1,B132=$BX$1,B133=$BX$1,B134=$BX$1),0,1)))</f>
        <v/>
      </c>
      <c r="BX132" s="2" t="str">
        <f>IF($A132&gt;='243way_Regular Symbol'!E$16,"",IF(C132=0,"",IF(OR(C132=$BW$1,C133=$BW$1,C134=$BW$1,C132=$BX$1,C133=$BX$1,C134=$BX$1),0,1)))</f>
        <v/>
      </c>
      <c r="BY132" s="2" t="str">
        <f>IF($A132&gt;='243way_Regular Symbol'!F$16,"",IF(D132=0,"",IF(OR(D132=$BW$1,D133=$BW$1,D134=$BW$1,D132=$BX$1,D133=$BX$1,D134=$BX$1),0,1)))</f>
        <v/>
      </c>
      <c r="BZ132" s="2" t="str">
        <f>IF($A132&gt;='243way_Regular Symbol'!G$16,"",IF(E132=0,"",IF(OR(E132=$BW$1,E133=$BW$1,E134=$BW$1,E132=$BX$1,E133=$BX$1,E134=$BX$1),0,1)))</f>
        <v/>
      </c>
      <c r="CA132" s="2" t="str">
        <f>IF($A132&gt;='243way_Regular Symbol'!H$16,"",IF(F132=0,"",IF(OR(F132=$BW$1,F133=$BW$1,F134=$BW$1,F132=$BX$1,F133=$BX$1,F134=$BX$1),0,1)))</f>
        <v/>
      </c>
      <c r="CC132" s="2" t="str">
        <f>IF($A132&gt;='243way_Regular Symbol'!D$16,"",IF(B132=0,"",IF(OR(B132=$BW$1,B133=$BW$1,B134=$BW$1,B132=$CD$1,B133=$CD$1,B134=$CD$1),0,1)))</f>
        <v/>
      </c>
      <c r="CD132" s="2" t="str">
        <f>IF($A132&gt;='243way_Regular Symbol'!E$16,"",IF(C132=0,"",IF(OR(C132=$BW$1,C133=$BW$1,C134=$BW$1,C132=$CD$1,C133=$CD$1,C134=$CD$1),0,1)))</f>
        <v/>
      </c>
      <c r="CE132" s="2" t="str">
        <f>IF($A132&gt;='243way_Regular Symbol'!F$16,"",IF(D132=0,"",IF(OR(D132=$BW$1,D133=$BW$1,D134=$BW$1,D132=$CD$1,D133=$CD$1,D134=$CD$1),0,1)))</f>
        <v/>
      </c>
      <c r="CF132" s="2" t="str">
        <f>IF($A132&gt;='243way_Regular Symbol'!G$16,"",IF(E132=0,"",IF(OR(E132=$BW$1,E133=$BW$1,E134=$BW$1,E132=$CD$1,E133=$CD$1,E134=$CD$1),0,1)))</f>
        <v/>
      </c>
      <c r="CG132" s="2" t="str">
        <f>IF($A132&gt;='243way_Regular Symbol'!H$16,"",IF(F132=0,"",IF(OR(F132=$BW$1,F133=$BW$1,F134=$BW$1,F132=$CD$1,F133=$CD$1,F134=$CD$1),0,1)))</f>
        <v/>
      </c>
      <c r="CI132" s="2" t="str">
        <f>IF($A132&gt;='243way_Regular Symbol'!D$16,"",IF(B132=0,"",IF(OR(B132=$BW$1,B133=$BW$1,B134=$BW$1,B132=$CJ$1,B133=$CJ$1,B134=$CJ$1),0,1)))</f>
        <v/>
      </c>
      <c r="CJ132" s="2" t="str">
        <f>IF($A132&gt;='243way_Regular Symbol'!E$16,"",IF(C132=0,"",IF(OR(C132=$BW$1,C133=$BW$1,C134=$BW$1,C132=$CJ$1,C133=$CJ$1,C134=$CJ$1),0,1)))</f>
        <v/>
      </c>
      <c r="CK132" s="2" t="str">
        <f>IF($A132&gt;='243way_Regular Symbol'!F$16,"",IF(D132=0,"",IF(OR(D132=$BW$1,D133=$BW$1,D134=$BW$1,D132=$CJ$1,D133=$CJ$1,D134=$CJ$1),0,1)))</f>
        <v/>
      </c>
      <c r="CL132" s="2" t="str">
        <f>IF($A132&gt;='243way_Regular Symbol'!G$16,"",IF(E132=0,"",IF(OR(E132=$BW$1,E133=$BW$1,E134=$BW$1,E132=$CJ$1,E133=$CJ$1,E134=$CJ$1),0,1)))</f>
        <v/>
      </c>
      <c r="CM132" s="2" t="str">
        <f>IF($A132&gt;='243way_Regular Symbol'!H$16,"",IF(F132=0,"",IF(OR(F132=$BW$1,F133=$BW$1,F134=$BW$1,F132=$CJ$1,F133=$CJ$1,F134=$CJ$1),0,1)))</f>
        <v/>
      </c>
      <c r="CO132" s="2" t="str">
        <f>IF($A132&gt;='243way_Regular Symbol'!D$16,"",IF(B132=0,"",IF(OR(B132=$BW$1,B133=$BW$1,B134=$BW$1,B132=$CP$1,B133=$CP$1,B134=$CP$1),0,1)))</f>
        <v/>
      </c>
      <c r="CP132" s="2" t="str">
        <f>IF($A132&gt;='243way_Regular Symbol'!E$16,"",IF(C132=0,"",IF(OR(C132=$BW$1,C133=$BW$1,C134=$BW$1,C132=$CP$1,C133=$CP$1,C134=$CP$1),0,1)))</f>
        <v/>
      </c>
      <c r="CQ132" s="2" t="str">
        <f>IF($A132&gt;='243way_Regular Symbol'!F$16,"",IF(D132=0,"",IF(OR(D132=$BW$1,D133=$BW$1,D134=$BW$1,D132=$CP$1,D133=$CP$1,D134=$CP$1),0,1)))</f>
        <v/>
      </c>
      <c r="CR132" s="2" t="str">
        <f>IF($A132&gt;='243way_Regular Symbol'!G$16,"",IF(E132=0,"",IF(OR(E132=$BW$1,E133=$BW$1,E134=$BW$1,E132=$CP$1,E133=$CP$1,E134=$CP$1),0,1)))</f>
        <v/>
      </c>
      <c r="CS132" s="2" t="str">
        <f>IF($A132&gt;='243way_Regular Symbol'!H$16,"",IF(F132=0,"",IF(OR(F132=$BW$1,F133=$BW$1,F134=$BW$1,F132=$CP$1,F133=$CP$1,F134=$CP$1),0,1)))</f>
        <v/>
      </c>
      <c r="CU132" s="2" t="str">
        <f>IF($A132&gt;='243way_Regular Symbol'!D$16,"",IF(B132=0,"",IF(OR(B132=$BW$1,B133=$BW$1,B134=$BW$1,B132=$CV$1,B133=$CV$1,B134=$CV$1),0,1)))</f>
        <v/>
      </c>
      <c r="CV132" s="2" t="str">
        <f>IF($A132&gt;='243way_Regular Symbol'!E$16,"",IF(C132=0,"",IF(OR(C132=$BW$1,C133=$BW$1,C134=$BW$1,C132=$CV$1,C133=$CV$1,C134=$CV$1),0,1)))</f>
        <v/>
      </c>
      <c r="CW132" s="2" t="str">
        <f>IF($A132&gt;='243way_Regular Symbol'!F$16,"",IF(D132=0,"",IF(OR(D132=$BW$1,D133=$BW$1,D134=$BW$1,D132=$CV$1,D133=$CV$1,D134=$CV$1),0,1)))</f>
        <v/>
      </c>
      <c r="CX132" s="2" t="str">
        <f>IF($A132&gt;='243way_Regular Symbol'!G$16,"",IF(E132=0,"",IF(OR(E132=$BW$1,E133=$BW$1,E134=$BW$1,E132=$CV$1,E133=$CV$1,E134=$CV$1),0,1)))</f>
        <v/>
      </c>
      <c r="CY132" s="2" t="str">
        <f>IF($A132&gt;='243way_Regular Symbol'!H$16,"",IF(F132=0,"",IF(OR(F132=$BW$1,F133=$BW$1,F134=$BW$1,F132=$CV$1,F133=$CV$1,F134=$CV$1),0,1)))</f>
        <v/>
      </c>
    </row>
    <row r="133" spans="1:103">
      <c r="A133" s="341">
        <f>IF('243way_Regular Symbol'!L132="","",'243way_Regular Symbol'!L132)</f>
        <v>129</v>
      </c>
      <c r="B133" s="184" t="str">
        <f>IF('243way_Regular Symbol'!M132="",
IF($A133-'243way_Regular Symbol'!D$16&gt;='243way_RegularＸ_W()'!B$2-1,"",VLOOKUP($A133-'243way_Regular Symbol'!D$16,'243way_Regular Symbol'!$L$3:$Q$250,'243way_RegularＸ_W()'!B$3+1,FALSE)),
'243way_Regular Symbol'!M132)</f>
        <v/>
      </c>
      <c r="C133" s="184" t="str">
        <f>IF('243way_Regular Symbol'!N132="",
IF($A133-'243way_Regular Symbol'!E$16&gt;='243way_RegularＸ_W()'!C$2-1,"",VLOOKUP($A133-'243way_Regular Symbol'!E$16,'243way_Regular Symbol'!$L$3:$Q$250,'243way_RegularＸ_W()'!C$3+1,FALSE)),
'243way_Regular Symbol'!N132)</f>
        <v/>
      </c>
      <c r="D133" s="184" t="str">
        <f>IF('243way_Regular Symbol'!O132="",
IF($A133-'243way_Regular Symbol'!F$16&gt;='243way_RegularＸ_W()'!D$2-1,"",VLOOKUP($A133-'243way_Regular Symbol'!F$16,'243way_Regular Symbol'!$L$3:$Q$250,'243way_RegularＸ_W()'!D$3+1,FALSE)),
'243way_Regular Symbol'!O132)</f>
        <v/>
      </c>
      <c r="E133" s="184" t="str">
        <f>IF('243way_Regular Symbol'!P132="",
IF($A133-'243way_Regular Symbol'!G$16&gt;='243way_RegularＸ_W()'!E$2-1,"",VLOOKUP($A133-'243way_Regular Symbol'!G$16,'243way_Regular Symbol'!$L$3:$Q$250,'243way_RegularＸ_W()'!E$3+1,FALSE)),
'243way_Regular Symbol'!P132)</f>
        <v/>
      </c>
      <c r="F133" s="184" t="str">
        <f>IF('243way_Regular Symbol'!Q132="",
IF($A133-'243way_Regular Symbol'!H$16&gt;='243way_RegularＸ_W()'!F$2-1,"",VLOOKUP($A133-'243way_Regular Symbol'!H$16,'243way_Regular Symbol'!$L$3:$Q$250,'243way_RegularＸ_W()'!F$3+1,FALSE)),
'243way_Regular Symbol'!Q132)</f>
        <v/>
      </c>
      <c r="O133" s="342" t="str">
        <f>IF($A133&gt;='243way_Regular Symbol'!D$16,"",IF(B133=0,"",IF(OR(B133=$O$1,B133=$P$1,B134=$O$1,B134=$P$1,B135=$O$1,B135=$P$1),0,1)))</f>
        <v/>
      </c>
      <c r="P133" s="2" t="str">
        <f>IF($A133&gt;='243way_Regular Symbol'!E$16,"",IF(C133=0,"",IF(OR(C133=$O$1,C133=$P$1,C134=$O$1,C134=$P$1,C135=$O$1,C135=$P$1),0,1)))</f>
        <v/>
      </c>
      <c r="Q133" s="2" t="str">
        <f>IF($A133&gt;='243way_Regular Symbol'!F$16,"",IF(D133=0,"",IF(OR(D133=$O$1,D133=$P$1,D134=$O$1,D134=$P$1,D135=$O$1,D135=$P$1),0,1)))</f>
        <v/>
      </c>
      <c r="R133" s="2" t="str">
        <f>IF($A133&gt;='243way_Regular Symbol'!G$16,"",IF(E133=0,"",IF(OR(E133=$O$1,E133=$P$1,E134=$O$1,E134=$P$1,E135=$O$1,E135=$P$1),0,1)))</f>
        <v/>
      </c>
      <c r="S133" s="128" t="str">
        <f>IF($A133&gt;='243way_Regular Symbol'!H$16,"",IF(F133=0,"",IF(OR(F133=$O$1,F133=$P$1,F134=$O$1,F134=$P$1,F135=$O$1,F135=$P$1),0,1)))</f>
        <v/>
      </c>
      <c r="U133" s="342" t="str">
        <f>IF($A133&gt;='243way_Regular Symbol'!D$16,"",IF(B133=0,"",IF(OR(B133=$U$1,B133=$V$1,B134=$U$1,B134=$V$1,B135=$U$1,B135=$V$1),0,1)))</f>
        <v/>
      </c>
      <c r="V133" s="2" t="str">
        <f>IF($A133&gt;='243way_Regular Symbol'!E$16,"",IF(C133=0,"",IF(OR(C133=$U$1,C133=$V$1,C134=$U$1,C134=$V$1,C135=$U$1,C135=$V$1),0,1)))</f>
        <v/>
      </c>
      <c r="W133" s="2" t="str">
        <f>IF($A133&gt;='243way_Regular Symbol'!F$16,"",IF(D133=0,"",IF(OR(D133=$U$1,D133=$V$1,D134=$U$1,D134=$V$1,D135=$U$1,D135=$V$1),0,1)))</f>
        <v/>
      </c>
      <c r="X133" s="2" t="str">
        <f>IF($A133&gt;='243way_Regular Symbol'!G$16,"",IF(E133=0,"",IF(OR(E133=$U$1,E133=$V$1,E134=$U$1,E134=$V$1,E135=$U$1,E135=$V$1),0,1)))</f>
        <v/>
      </c>
      <c r="Y133" s="128" t="str">
        <f>IF($A133&gt;='243way_Regular Symbol'!H$16,"",IF(F133=0,"",IF(OR(F133=$U$1,F133=$V$1,F134=$U$1,F134=$V$1,F135=$U$1,F135=$V$1),0,1)))</f>
        <v/>
      </c>
      <c r="AA133" s="342" t="str">
        <f>IF($A133&gt;='243way_Regular Symbol'!D$16,"",IF(B133=0,"",IF(OR(B133=$AA$1,B133=$AB$1,B134=$AA$1,B134=$AB$1,B135=$AA$1,,B135=$AB$1),0,1)))</f>
        <v/>
      </c>
      <c r="AB133" s="2" t="str">
        <f>IF($A133&gt;='243way_Regular Symbol'!E$16,"",IF(C133=0,"",IF(OR(C133=$AA$1,C133=$AB$1,C134=$AA$1,C134=$AB$1,C135=$AA$1,,C135=$AB$1),0,1)))</f>
        <v/>
      </c>
      <c r="AC133" s="2" t="str">
        <f>IF($A133&gt;='243way_Regular Symbol'!F$16,"",IF(D133=0,"",IF(OR(D133=$AA$1,D133=$AB$1,D134=$AA$1,D134=$AB$1,D135=$AA$1,,D135=$AB$1),0,1)))</f>
        <v/>
      </c>
      <c r="AD133" s="2" t="str">
        <f>IF($A133&gt;='243way_Regular Symbol'!G$16,"",IF(E133=0,"",IF(OR(E133=$AA$1,E133=$AB$1,E134=$AA$1,E134=$AB$1,E135=$AA$1,,E135=$AB$1),0,1)))</f>
        <v/>
      </c>
      <c r="AE133" s="128" t="str">
        <f>IF($A133&gt;='243way_Regular Symbol'!H$16,"",IF(F133=0,"",IF(OR(F133=$AA$1,F133=$AB$1,F134=$AA$1,F134=$AB$1,F135=$AA$1,,F135=$AB$1),0,1)))</f>
        <v/>
      </c>
      <c r="AG133" s="342" t="str">
        <f>IF($A133&gt;='243way_Regular Symbol'!D$16,"",IF(B133=0,"",IF(OR(B133=$AG$1,B133=$AH$1,B134=$AG$1,B134=$AH$1,B135=$AG$1,B135=$AH$1),0,1)))</f>
        <v/>
      </c>
      <c r="AH133" s="2" t="str">
        <f>IF($A133&gt;='243way_Regular Symbol'!E$16,"",IF(C133=0,"",IF(OR(C133=$AG$1,C133=$AH$1,C134=$AG$1,C134=$AH$1,C135=$AG$1,C135=$AH$1),0,1)))</f>
        <v/>
      </c>
      <c r="AI133" s="2" t="str">
        <f>IF($A133&gt;='243way_Regular Symbol'!F$16,"",IF(D133=0,"",IF(OR(D133=$AG$1,D133=$AH$1,D134=$AG$1,D134=$AH$1,D135=$AG$1,D135=$AH$1),0,1)))</f>
        <v/>
      </c>
      <c r="AJ133" s="2" t="str">
        <f>IF($A133&gt;='243way_Regular Symbol'!G$16,"",IF(E133=0,"",IF(OR(E133=$AG$1,E133=$AH$1,E134=$AG$1,E134=$AH$1,E135=$AG$1,E135=$AH$1),0,1)))</f>
        <v/>
      </c>
      <c r="AK133" s="128" t="str">
        <f>IF($A133&gt;='243way_Regular Symbol'!H$16,"",IF(F133=0,"",IF(OR(F133=$AG$1,F133=$AH$1,F134=$AG$1,F134=$AH$1,F135=$AG$1,F135=$AH$1),0,1)))</f>
        <v/>
      </c>
      <c r="AM133" s="342" t="str">
        <f>IF($A133&gt;='243way_Regular Symbol'!D$16,"",IF(B133=0,"",IF(OR(B133=$AM$1,B133=$AN$1,B134=$AM$1,B134=$AN$1,B135=$AM$1,B135=$AN$1),0,1)))</f>
        <v/>
      </c>
      <c r="AN133" s="2" t="str">
        <f>IF($A133&gt;='243way_Regular Symbol'!E$16,"",IF(C133=0,"",IF(OR(C133=$AM$1,C133=$AN$1,C134=$AM$1,C134=$AN$1,C135=$AM$1,C135=$AN$1),0,1)))</f>
        <v/>
      </c>
      <c r="AO133" s="2" t="str">
        <f>IF($A133&gt;='243way_Regular Symbol'!F$16,"",IF(D133=0,"",IF(OR(D133=$AM$1,D133=$AN$1,D134=$AM$1,D134=$AN$1,D135=$AM$1,D135=$AN$1),0,1)))</f>
        <v/>
      </c>
      <c r="AP133" s="2" t="str">
        <f>IF($A133&gt;='243way_Regular Symbol'!G$16,"",IF(E133=0,"",IF(OR(E133=$AM$1,E133=$AN$1,E134=$AM$1,E134=$AN$1,E135=$AM$1,E135=$AN$1),0,1)))</f>
        <v/>
      </c>
      <c r="AQ133" s="128" t="str">
        <f>IF($A133&gt;='243way_Regular Symbol'!H$16,"",IF(F133=0,"",IF(OR(F133=$AM$1,F133=$AN$1,F134=$AM$1,F134=$AN$1,F135=$AM$1,F135=$AN$1),0,1)))</f>
        <v/>
      </c>
      <c r="AS133" s="342" t="str">
        <f>IF($A133&gt;='243way_Regular Symbol'!D$16,"",IF(B133=0,"",IF(OR(B133=$AM$1,B133=$AT$1,B134=$AM$1,B134=$AT$1,B135=$AM$1,B135=$AT$1),0,1)))</f>
        <v/>
      </c>
      <c r="AT133" s="2" t="str">
        <f>IF($A133&gt;='243way_Regular Symbol'!E$16,"",IF(C133=0,"",IF(OR(C133=$AM$1,C133=$AT$1,C134=$AM$1,C134=$AT$1,C135=$AM$1,C135=$AT$1),0,1)))</f>
        <v/>
      </c>
      <c r="AU133" s="2" t="str">
        <f>IF($A133&gt;='243way_Regular Symbol'!F$16,"",IF(D133=0,"",IF(OR(D133=$AM$1,D133=$AT$1,D134=$AM$1,D134=$AT$1,D135=$AM$1,D135=$AT$1),0,1)))</f>
        <v/>
      </c>
      <c r="AV133" s="2" t="str">
        <f>IF($A133&gt;='243way_Regular Symbol'!G$16,"",IF(E133=0,"",IF(OR(E133=$AM$1,E133=$AT$1,E134=$AM$1,E134=$AT$1,E135=$AM$1,E135=$AT$1),0,1)))</f>
        <v/>
      </c>
      <c r="AW133" s="128" t="str">
        <f>IF($A133&gt;='243way_Regular Symbol'!H$16,"",IF(F133=0,"",IF(OR(F133=$AM$1,F133=$AT$1,F134=$AM$1,F134=$AT$1,F135=$AM$1,F135=$AT$1),0,1)))</f>
        <v/>
      </c>
      <c r="AY133" s="342"/>
      <c r="AZ133" s="2"/>
      <c r="BA133" s="2" t="str">
        <f>IF($A133&gt;='243way_Regular Symbol'!F$16,"",COUNTIF(D133:D135,$AZ$1))</f>
        <v/>
      </c>
      <c r="BB133" s="2" t="str">
        <f>IF($A133&gt;='243way_Regular Symbol'!G$16,"",COUNTIF(E133:E135,$AZ$1))</f>
        <v/>
      </c>
      <c r="BC133" s="2" t="str">
        <f>IF($A133&gt;='243way_Regular Symbol'!H$16,"",COUNTIF(F133:F135,$AZ$1))</f>
        <v/>
      </c>
      <c r="BE133" s="342" t="str">
        <f>IF($A133&gt;='243way_Regular Symbol'!D$16,"",IF(B133=0,"",IF(OR(B133=$AM$1,B133=$BF$1,B134=$AM$1,B134=$BF$1,B135=$AM$1,B135=$BF$1),1,0)))</f>
        <v/>
      </c>
      <c r="BF133" s="342" t="str">
        <f>IF($A133&gt;='243way_Regular Symbol'!E$16,"",IF(C133=0,"",IF(OR(C133=$AM$1,C133=$BF$1,C134=$AM$1,C134=$BF$1,C135=$AM$1,C135=$BF$1),1,0)))</f>
        <v/>
      </c>
      <c r="BG133" s="342" t="str">
        <f>IF($A133&gt;='243way_Regular Symbol'!F$16,"",IF(D133=0,"",IF(OR(D133=$AM$1,D133=$BF$1,D134=$AM$1,D134=$BF$1,D135=$AM$1,D135=$BF$1),1,0)))</f>
        <v/>
      </c>
      <c r="BH133" s="342" t="str">
        <f>IF($A133&gt;='243way_Regular Symbol'!G$16,"",IF(E133=0,"",IF(OR(E133=$AM$1,E133=$BF$1,E134=$AM$1,E134=$BF$1,E135=$AM$1,E135=$BF$1),1,0)))</f>
        <v/>
      </c>
      <c r="BI133" s="342" t="str">
        <f>IF($A133&gt;='243way_Regular Symbol'!H$16,"",IF(F133=0,"",IF(OR(F133=$AM$1,F133=$BF$1,F134=$AM$1,F134=$BF$1,F135=$AM$1,F135=$BF$1),1,0)))</f>
        <v/>
      </c>
      <c r="BK133" s="342" t="str">
        <f>IF($A133&gt;='243way_Regular Symbol'!D$16,"",IF(B133=0,"",IF(OR(B133=$AM$1,B133=$BL$1,B134=$AM$1,B134=$BL$1,B135=$AM$1,B135=$BL$1),0,1)))</f>
        <v/>
      </c>
      <c r="BL133" s="2" t="str">
        <f>IF($A133&gt;='243way_Regular Symbol'!E$16,"",IF(C133=0,"",IF(OR(C133=$AM$1,C133=$BL$1,C134=$AM$1,C134=$BL$1,C135=$AM$1,C135=$BL$1),0,1)))</f>
        <v/>
      </c>
      <c r="BM133" s="2" t="str">
        <f>IF($A133&gt;='243way_Regular Symbol'!F$16,"",IF(D133=0,"",IF(OR(D133=$AM$1,D133=$BL$1,D134=$AM$1,D134=$BL$1,D135=$AM$1,D135=$BL$1),0,1)))</f>
        <v/>
      </c>
      <c r="BN133" s="2" t="str">
        <f>IF($A133&gt;='243way_Regular Symbol'!G$16,"",IF(E133=0,"",IF(OR(E133=$AM$1,E133=$BL$1,E134=$AM$1,E134=$BL$1,E135=$AM$1,E135=$BL$1),0,1)))</f>
        <v/>
      </c>
      <c r="BO133" s="128" t="str">
        <f>IF($A133&gt;='243way_Regular Symbol'!H$16,"",IF(F133=0,"",IF(OR(F133=$AM$1,F133=$BL$1,F134=$AM$1,F134=$BL$1,F135=$AM$1,F135=$BL$1),0,1)))</f>
        <v/>
      </c>
      <c r="BQ133" s="2" t="str">
        <f>IF($A133&gt;='243way_Regular Symbol'!D$16,"",IF(B133=0,"",IF(OR(B133=$BQ$1,B133=$BR$1,B134=$BQ$1,B134=$BR$1,B135=$BQ$1,B135=$BR$1),0,1)))</f>
        <v/>
      </c>
      <c r="BR133" s="2" t="str">
        <f>IF($A133&gt;='243way_Regular Symbol'!E$16,"",IF(C133=0,"",IF(OR(C133=$BQ$1,C133=$BR$1,C134=$BQ$1,C134=$BR$1,C135=$BQ$1,C135=$BR$1),0,1)))</f>
        <v/>
      </c>
      <c r="BS133" s="2" t="str">
        <f>IF($A133&gt;='243way_Regular Symbol'!F$16,"",IF(D133=0,"",IF(OR(D133=$BQ$1,D133=$BR$1,D134=$BQ$1,D134=$BR$1,D135=$BQ$1,D135=$BR$1),0,1)))</f>
        <v/>
      </c>
      <c r="BT133" s="2" t="str">
        <f>IF($A133&gt;='243way_Regular Symbol'!G$16,"",IF(E133=0,"",IF(OR(E133=$BQ$1,E133=$BR$1,E134=$BQ$1,E134=$BR$1,E135=$BQ$1,E135=$BR$1),0,1)))</f>
        <v/>
      </c>
      <c r="BU133" s="2" t="str">
        <f>IF($A133&gt;='243way_Regular Symbol'!H$16,"",IF(F133=0,"",IF(OR(F133=$BQ$1,F133=$BR$1,F134=$BQ$1,F134=$BR$1,F135=$BQ$1,F135=$BR$1),0,1)))</f>
        <v/>
      </c>
      <c r="BW133" s="2" t="str">
        <f>IF($A133&gt;='243way_Regular Symbol'!D$16,"",IF(B133=0,"",IF(OR(B133=$BW$1,B134=$BW$1,B135=$BW$1,B133=$BX$1,B134=$BX$1,B135=$BX$1),0,1)))</f>
        <v/>
      </c>
      <c r="BX133" s="2" t="str">
        <f>IF($A133&gt;='243way_Regular Symbol'!E$16,"",IF(C133=0,"",IF(OR(C133=$BW$1,C134=$BW$1,C135=$BW$1,C133=$BX$1,C134=$BX$1,C135=$BX$1),0,1)))</f>
        <v/>
      </c>
      <c r="BY133" s="2" t="str">
        <f>IF($A133&gt;='243way_Regular Symbol'!F$16,"",IF(D133=0,"",IF(OR(D133=$BW$1,D134=$BW$1,D135=$BW$1,D133=$BX$1,D134=$BX$1,D135=$BX$1),0,1)))</f>
        <v/>
      </c>
      <c r="BZ133" s="2" t="str">
        <f>IF($A133&gt;='243way_Regular Symbol'!G$16,"",IF(E133=0,"",IF(OR(E133=$BW$1,E134=$BW$1,E135=$BW$1,E133=$BX$1,E134=$BX$1,E135=$BX$1),0,1)))</f>
        <v/>
      </c>
      <c r="CA133" s="2" t="str">
        <f>IF($A133&gt;='243way_Regular Symbol'!H$16,"",IF(F133=0,"",IF(OR(F133=$BW$1,F134=$BW$1,F135=$BW$1,F133=$BX$1,F134=$BX$1,F135=$BX$1),0,1)))</f>
        <v/>
      </c>
      <c r="CC133" s="2" t="str">
        <f>IF($A133&gt;='243way_Regular Symbol'!D$16,"",IF(B133=0,"",IF(OR(B133=$BW$1,B134=$BW$1,B135=$BW$1,B133=$CD$1,B134=$CD$1,B135=$CD$1),0,1)))</f>
        <v/>
      </c>
      <c r="CD133" s="2" t="str">
        <f>IF($A133&gt;='243way_Regular Symbol'!E$16,"",IF(C133=0,"",IF(OR(C133=$BW$1,C134=$BW$1,C135=$BW$1,C133=$CD$1,C134=$CD$1,C135=$CD$1),0,1)))</f>
        <v/>
      </c>
      <c r="CE133" s="2" t="str">
        <f>IF($A133&gt;='243way_Regular Symbol'!F$16,"",IF(D133=0,"",IF(OR(D133=$BW$1,D134=$BW$1,D135=$BW$1,D133=$CD$1,D134=$CD$1,D135=$CD$1),0,1)))</f>
        <v/>
      </c>
      <c r="CF133" s="2" t="str">
        <f>IF($A133&gt;='243way_Regular Symbol'!G$16,"",IF(E133=0,"",IF(OR(E133=$BW$1,E134=$BW$1,E135=$BW$1,E133=$CD$1,E134=$CD$1,E135=$CD$1),0,1)))</f>
        <v/>
      </c>
      <c r="CG133" s="2" t="str">
        <f>IF($A133&gt;='243way_Regular Symbol'!H$16,"",IF(F133=0,"",IF(OR(F133=$BW$1,F134=$BW$1,F135=$BW$1,F133=$CD$1,F134=$CD$1,F135=$CD$1),0,1)))</f>
        <v/>
      </c>
      <c r="CI133" s="2" t="str">
        <f>IF($A133&gt;='243way_Regular Symbol'!D$16,"",IF(B133=0,"",IF(OR(B133=$BW$1,B134=$BW$1,B135=$BW$1,B133=$CJ$1,B134=$CJ$1,B135=$CJ$1),0,1)))</f>
        <v/>
      </c>
      <c r="CJ133" s="2" t="str">
        <f>IF($A133&gt;='243way_Regular Symbol'!E$16,"",IF(C133=0,"",IF(OR(C133=$BW$1,C134=$BW$1,C135=$BW$1,C133=$CJ$1,C134=$CJ$1,C135=$CJ$1),0,1)))</f>
        <v/>
      </c>
      <c r="CK133" s="2" t="str">
        <f>IF($A133&gt;='243way_Regular Symbol'!F$16,"",IF(D133=0,"",IF(OR(D133=$BW$1,D134=$BW$1,D135=$BW$1,D133=$CJ$1,D134=$CJ$1,D135=$CJ$1),0,1)))</f>
        <v/>
      </c>
      <c r="CL133" s="2" t="str">
        <f>IF($A133&gt;='243way_Regular Symbol'!G$16,"",IF(E133=0,"",IF(OR(E133=$BW$1,E134=$BW$1,E135=$BW$1,E133=$CJ$1,E134=$CJ$1,E135=$CJ$1),0,1)))</f>
        <v/>
      </c>
      <c r="CM133" s="2" t="str">
        <f>IF($A133&gt;='243way_Regular Symbol'!H$16,"",IF(F133=0,"",IF(OR(F133=$BW$1,F134=$BW$1,F135=$BW$1,F133=$CJ$1,F134=$CJ$1,F135=$CJ$1),0,1)))</f>
        <v/>
      </c>
      <c r="CO133" s="2" t="str">
        <f>IF($A133&gt;='243way_Regular Symbol'!D$16,"",IF(B133=0,"",IF(OR(B133=$BW$1,B134=$BW$1,B135=$BW$1,B133=$CP$1,B134=$CP$1,B135=$CP$1),0,1)))</f>
        <v/>
      </c>
      <c r="CP133" s="2" t="str">
        <f>IF($A133&gt;='243way_Regular Symbol'!E$16,"",IF(C133=0,"",IF(OR(C133=$BW$1,C134=$BW$1,C135=$BW$1,C133=$CP$1,C134=$CP$1,C135=$CP$1),0,1)))</f>
        <v/>
      </c>
      <c r="CQ133" s="2" t="str">
        <f>IF($A133&gt;='243way_Regular Symbol'!F$16,"",IF(D133=0,"",IF(OR(D133=$BW$1,D134=$BW$1,D135=$BW$1,D133=$CP$1,D134=$CP$1,D135=$CP$1),0,1)))</f>
        <v/>
      </c>
      <c r="CR133" s="2" t="str">
        <f>IF($A133&gt;='243way_Regular Symbol'!G$16,"",IF(E133=0,"",IF(OR(E133=$BW$1,E134=$BW$1,E135=$BW$1,E133=$CP$1,E134=$CP$1,E135=$CP$1),0,1)))</f>
        <v/>
      </c>
      <c r="CS133" s="2" t="str">
        <f>IF($A133&gt;='243way_Regular Symbol'!H$16,"",IF(F133=0,"",IF(OR(F133=$BW$1,F134=$BW$1,F135=$BW$1,F133=$CP$1,F134=$CP$1,F135=$CP$1),0,1)))</f>
        <v/>
      </c>
      <c r="CU133" s="2" t="str">
        <f>IF($A133&gt;='243way_Regular Symbol'!D$16,"",IF(B133=0,"",IF(OR(B133=$BW$1,B134=$BW$1,B135=$BW$1,B133=$CV$1,B134=$CV$1,B135=$CV$1),0,1)))</f>
        <v/>
      </c>
      <c r="CV133" s="2" t="str">
        <f>IF($A133&gt;='243way_Regular Symbol'!E$16,"",IF(C133=0,"",IF(OR(C133=$BW$1,C134=$BW$1,C135=$BW$1,C133=$CV$1,C134=$CV$1,C135=$CV$1),0,1)))</f>
        <v/>
      </c>
      <c r="CW133" s="2" t="str">
        <f>IF($A133&gt;='243way_Regular Symbol'!F$16,"",IF(D133=0,"",IF(OR(D133=$BW$1,D134=$BW$1,D135=$BW$1,D133=$CV$1,D134=$CV$1,D135=$CV$1),0,1)))</f>
        <v/>
      </c>
      <c r="CX133" s="2" t="str">
        <f>IF($A133&gt;='243way_Regular Symbol'!G$16,"",IF(E133=0,"",IF(OR(E133=$BW$1,E134=$BW$1,E135=$BW$1,E133=$CV$1,E134=$CV$1,E135=$CV$1),0,1)))</f>
        <v/>
      </c>
      <c r="CY133" s="2" t="str">
        <f>IF($A133&gt;='243way_Regular Symbol'!H$16,"",IF(F133=0,"",IF(OR(F133=$BW$1,F134=$BW$1,F135=$BW$1,F133=$CV$1,F134=$CV$1,F135=$CV$1),0,1)))</f>
        <v/>
      </c>
    </row>
    <row r="134" spans="1:103">
      <c r="A134" s="341">
        <f>IF('243way_Regular Symbol'!L133="","",'243way_Regular Symbol'!L133)</f>
        <v>130</v>
      </c>
      <c r="B134" s="184" t="str">
        <f>IF('243way_Regular Symbol'!M133="",
IF($A134-'243way_Regular Symbol'!D$16&gt;='243way_RegularＸ_W()'!B$2-1,"",VLOOKUP($A134-'243way_Regular Symbol'!D$16,'243way_Regular Symbol'!$L$3:$Q$250,'243way_RegularＸ_W()'!B$3+1,FALSE)),
'243way_Regular Symbol'!M133)</f>
        <v/>
      </c>
      <c r="C134" s="184" t="str">
        <f>IF('243way_Regular Symbol'!N133="",
IF($A134-'243way_Regular Symbol'!E$16&gt;='243way_RegularＸ_W()'!C$2-1,"",VLOOKUP($A134-'243way_Regular Symbol'!E$16,'243way_Regular Symbol'!$L$3:$Q$250,'243way_RegularＸ_W()'!C$3+1,FALSE)),
'243way_Regular Symbol'!N133)</f>
        <v/>
      </c>
      <c r="D134" s="184" t="str">
        <f>IF('243way_Regular Symbol'!O133="",
IF($A134-'243way_Regular Symbol'!F$16&gt;='243way_RegularＸ_W()'!D$2-1,"",VLOOKUP($A134-'243way_Regular Symbol'!F$16,'243way_Regular Symbol'!$L$3:$Q$250,'243way_RegularＸ_W()'!D$3+1,FALSE)),
'243way_Regular Symbol'!O133)</f>
        <v/>
      </c>
      <c r="E134" s="184" t="str">
        <f>IF('243way_Regular Symbol'!P133="",
IF($A134-'243way_Regular Symbol'!G$16&gt;='243way_RegularＸ_W()'!E$2-1,"",VLOOKUP($A134-'243way_Regular Symbol'!G$16,'243way_Regular Symbol'!$L$3:$Q$250,'243way_RegularＸ_W()'!E$3+1,FALSE)),
'243way_Regular Symbol'!P133)</f>
        <v/>
      </c>
      <c r="F134" s="184" t="str">
        <f>IF('243way_Regular Symbol'!Q133="",
IF($A134-'243way_Regular Symbol'!H$16&gt;='243way_RegularＸ_W()'!F$2-1,"",VLOOKUP($A134-'243way_Regular Symbol'!H$16,'243way_Regular Symbol'!$L$3:$Q$250,'243way_RegularＸ_W()'!F$3+1,FALSE)),
'243way_Regular Symbol'!Q133)</f>
        <v/>
      </c>
      <c r="O134" s="342" t="str">
        <f>IF($A134&gt;='243way_Regular Symbol'!D$16,"",IF(B134=0,"",IF(OR(B134=$O$1,B134=$P$1,B135=$O$1,B135=$P$1,B136=$O$1,B136=$P$1),0,1)))</f>
        <v/>
      </c>
      <c r="P134" s="2" t="str">
        <f>IF($A134&gt;='243way_Regular Symbol'!E$16,"",IF(C134=0,"",IF(OR(C134=$O$1,C134=$P$1,C135=$O$1,C135=$P$1,C136=$O$1,C136=$P$1),0,1)))</f>
        <v/>
      </c>
      <c r="Q134" s="2" t="str">
        <f>IF($A134&gt;='243way_Regular Symbol'!F$16,"",IF(D134=0,"",IF(OR(D134=$O$1,D134=$P$1,D135=$O$1,D135=$P$1,D136=$O$1,D136=$P$1),0,1)))</f>
        <v/>
      </c>
      <c r="R134" s="2" t="str">
        <f>IF($A134&gt;='243way_Regular Symbol'!G$16,"",IF(E134=0,"",IF(OR(E134=$O$1,E134=$P$1,E135=$O$1,E135=$P$1,E136=$O$1,E136=$P$1),0,1)))</f>
        <v/>
      </c>
      <c r="S134" s="128" t="str">
        <f>IF($A134&gt;='243way_Regular Symbol'!H$16,"",IF(F134=0,"",IF(OR(F134=$O$1,F134=$P$1,F135=$O$1,F135=$P$1,F136=$O$1,F136=$P$1),0,1)))</f>
        <v/>
      </c>
      <c r="U134" s="342" t="str">
        <f>IF($A134&gt;='243way_Regular Symbol'!D$16,"",IF(B134=0,"",IF(OR(B134=$U$1,B134=$V$1,B135=$U$1,B135=$V$1,B136=$U$1,B136=$V$1),0,1)))</f>
        <v/>
      </c>
      <c r="V134" s="2" t="str">
        <f>IF($A134&gt;='243way_Regular Symbol'!E$16,"",IF(C134=0,"",IF(OR(C134=$U$1,C134=$V$1,C135=$U$1,C135=$V$1,C136=$U$1,C136=$V$1),0,1)))</f>
        <v/>
      </c>
      <c r="W134" s="2" t="str">
        <f>IF($A134&gt;='243way_Regular Symbol'!F$16,"",IF(D134=0,"",IF(OR(D134=$U$1,D134=$V$1,D135=$U$1,D135=$V$1,D136=$U$1,D136=$V$1),0,1)))</f>
        <v/>
      </c>
      <c r="X134" s="2" t="str">
        <f>IF($A134&gt;='243way_Regular Symbol'!G$16,"",IF(E134=0,"",IF(OR(E134=$U$1,E134=$V$1,E135=$U$1,E135=$V$1,E136=$U$1,E136=$V$1),0,1)))</f>
        <v/>
      </c>
      <c r="Y134" s="128" t="str">
        <f>IF($A134&gt;='243way_Regular Symbol'!H$16,"",IF(F134=0,"",IF(OR(F134=$U$1,F134=$V$1,F135=$U$1,F135=$V$1,F136=$U$1,F136=$V$1),0,1)))</f>
        <v/>
      </c>
      <c r="AA134" s="342" t="str">
        <f>IF($A134&gt;='243way_Regular Symbol'!D$16,"",IF(B134=0,"",IF(OR(B134=$AA$1,B134=$AB$1,B135=$AA$1,B135=$AB$1,B136=$AA$1,,B136=$AB$1),0,1)))</f>
        <v/>
      </c>
      <c r="AB134" s="2" t="str">
        <f>IF($A134&gt;='243way_Regular Symbol'!E$16,"",IF(C134=0,"",IF(OR(C134=$AA$1,C134=$AB$1,C135=$AA$1,C135=$AB$1,C136=$AA$1,,C136=$AB$1),0,1)))</f>
        <v/>
      </c>
      <c r="AC134" s="2" t="str">
        <f>IF($A134&gt;='243way_Regular Symbol'!F$16,"",IF(D134=0,"",IF(OR(D134=$AA$1,D134=$AB$1,D135=$AA$1,D135=$AB$1,D136=$AA$1,,D136=$AB$1),0,1)))</f>
        <v/>
      </c>
      <c r="AD134" s="2" t="str">
        <f>IF($A134&gt;='243way_Regular Symbol'!G$16,"",IF(E134=0,"",IF(OR(E134=$AA$1,E134=$AB$1,E135=$AA$1,E135=$AB$1,E136=$AA$1,,E136=$AB$1),0,1)))</f>
        <v/>
      </c>
      <c r="AE134" s="128" t="str">
        <f>IF($A134&gt;='243way_Regular Symbol'!H$16,"",IF(F134=0,"",IF(OR(F134=$AA$1,F134=$AB$1,F135=$AA$1,F135=$AB$1,F136=$AA$1,,F136=$AB$1),0,1)))</f>
        <v/>
      </c>
      <c r="AG134" s="342" t="str">
        <f>IF($A134&gt;='243way_Regular Symbol'!D$16,"",IF(B134=0,"",IF(OR(B134=$AG$1,B134=$AH$1,B135=$AG$1,B135=$AH$1,B136=$AG$1,B136=$AH$1),0,1)))</f>
        <v/>
      </c>
      <c r="AH134" s="2" t="str">
        <f>IF($A134&gt;='243way_Regular Symbol'!E$16,"",IF(C134=0,"",IF(OR(C134=$AG$1,C134=$AH$1,C135=$AG$1,C135=$AH$1,C136=$AG$1,C136=$AH$1),0,1)))</f>
        <v/>
      </c>
      <c r="AI134" s="2" t="str">
        <f>IF($A134&gt;='243way_Regular Symbol'!F$16,"",IF(D134=0,"",IF(OR(D134=$AG$1,D134=$AH$1,D135=$AG$1,D135=$AH$1,D136=$AG$1,D136=$AH$1),0,1)))</f>
        <v/>
      </c>
      <c r="AJ134" s="2" t="str">
        <f>IF($A134&gt;='243way_Regular Symbol'!G$16,"",IF(E134=0,"",IF(OR(E134=$AG$1,E134=$AH$1,E135=$AG$1,E135=$AH$1,E136=$AG$1,E136=$AH$1),0,1)))</f>
        <v/>
      </c>
      <c r="AK134" s="128" t="str">
        <f>IF($A134&gt;='243way_Regular Symbol'!H$16,"",IF(F134=0,"",IF(OR(F134=$AG$1,F134=$AH$1,F135=$AG$1,F135=$AH$1,F136=$AG$1,F136=$AH$1),0,1)))</f>
        <v/>
      </c>
      <c r="AM134" s="342" t="str">
        <f>IF($A134&gt;='243way_Regular Symbol'!D$16,"",IF(B134=0,"",IF(OR(B134=$AM$1,B134=$AN$1,B135=$AM$1,B135=$AN$1,B136=$AM$1,B136=$AN$1),0,1)))</f>
        <v/>
      </c>
      <c r="AN134" s="2" t="str">
        <f>IF($A134&gt;='243way_Regular Symbol'!E$16,"",IF(C134=0,"",IF(OR(C134=$AM$1,C134=$AN$1,C135=$AM$1,C135=$AN$1,C136=$AM$1,C136=$AN$1),0,1)))</f>
        <v/>
      </c>
      <c r="AO134" s="2" t="str">
        <f>IF($A134&gt;='243way_Regular Symbol'!F$16,"",IF(D134=0,"",IF(OR(D134=$AM$1,D134=$AN$1,D135=$AM$1,D135=$AN$1,D136=$AM$1,D136=$AN$1),0,1)))</f>
        <v/>
      </c>
      <c r="AP134" s="2" t="str">
        <f>IF($A134&gt;='243way_Regular Symbol'!G$16,"",IF(E134=0,"",IF(OR(E134=$AM$1,E134=$AN$1,E135=$AM$1,E135=$AN$1,E136=$AM$1,E136=$AN$1),0,1)))</f>
        <v/>
      </c>
      <c r="AQ134" s="128" t="str">
        <f>IF($A134&gt;='243way_Regular Symbol'!H$16,"",IF(F134=0,"",IF(OR(F134=$AM$1,F134=$AN$1,F135=$AM$1,F135=$AN$1,F136=$AM$1,F136=$AN$1),0,1)))</f>
        <v/>
      </c>
      <c r="AS134" s="342" t="str">
        <f>IF($A134&gt;='243way_Regular Symbol'!D$16,"",IF(B134=0,"",IF(OR(B134=$AM$1,B134=$AT$1,B135=$AM$1,B135=$AT$1,B136=$AM$1,B136=$AT$1),0,1)))</f>
        <v/>
      </c>
      <c r="AT134" s="2" t="str">
        <f>IF($A134&gt;='243way_Regular Symbol'!E$16,"",IF(C134=0,"",IF(OR(C134=$AM$1,C134=$AT$1,C135=$AM$1,C135=$AT$1,C136=$AM$1,C136=$AT$1),0,1)))</f>
        <v/>
      </c>
      <c r="AU134" s="2" t="str">
        <f>IF($A134&gt;='243way_Regular Symbol'!F$16,"",IF(D134=0,"",IF(OR(D134=$AM$1,D134=$AT$1,D135=$AM$1,D135=$AT$1,D136=$AM$1,D136=$AT$1),0,1)))</f>
        <v/>
      </c>
      <c r="AV134" s="2" t="str">
        <f>IF($A134&gt;='243way_Regular Symbol'!G$16,"",IF(E134=0,"",IF(OR(E134=$AM$1,E134=$AT$1,E135=$AM$1,E135=$AT$1,E136=$AM$1,E136=$AT$1),0,1)))</f>
        <v/>
      </c>
      <c r="AW134" s="128" t="str">
        <f>IF($A134&gt;='243way_Regular Symbol'!H$16,"",IF(F134=0,"",IF(OR(F134=$AM$1,F134=$AT$1,F135=$AM$1,F135=$AT$1,F136=$AM$1,F136=$AT$1),0,1)))</f>
        <v/>
      </c>
      <c r="AY134" s="342"/>
      <c r="AZ134" s="2"/>
      <c r="BA134" s="2" t="str">
        <f>IF($A134&gt;='243way_Regular Symbol'!F$16,"",COUNTIF(D134:D136,$AZ$1))</f>
        <v/>
      </c>
      <c r="BB134" s="2" t="str">
        <f>IF($A134&gt;='243way_Regular Symbol'!G$16,"",COUNTIF(E134:E136,$AZ$1))</f>
        <v/>
      </c>
      <c r="BC134" s="2" t="str">
        <f>IF($A134&gt;='243way_Regular Symbol'!H$16,"",COUNTIF(F134:F136,$AZ$1))</f>
        <v/>
      </c>
      <c r="BE134" s="342" t="str">
        <f>IF($A134&gt;='243way_Regular Symbol'!D$16,"",IF(B134=0,"",IF(OR(B134=$AM$1,B134=$BF$1,B135=$AM$1,B135=$BF$1,B136=$AM$1,B136=$BF$1),1,0)))</f>
        <v/>
      </c>
      <c r="BF134" s="342" t="str">
        <f>IF($A134&gt;='243way_Regular Symbol'!E$16,"",IF(C134=0,"",IF(OR(C134=$AM$1,C134=$BF$1,C135=$AM$1,C135=$BF$1,C136=$AM$1,C136=$BF$1),1,0)))</f>
        <v/>
      </c>
      <c r="BG134" s="342" t="str">
        <f>IF($A134&gt;='243way_Regular Symbol'!F$16,"",IF(D134=0,"",IF(OR(D134=$AM$1,D134=$BF$1,D135=$AM$1,D135=$BF$1,D136=$AM$1,D136=$BF$1),1,0)))</f>
        <v/>
      </c>
      <c r="BH134" s="342" t="str">
        <f>IF($A134&gt;='243way_Regular Symbol'!G$16,"",IF(E134=0,"",IF(OR(E134=$AM$1,E134=$BF$1,E135=$AM$1,E135=$BF$1,E136=$AM$1,E136=$BF$1),1,0)))</f>
        <v/>
      </c>
      <c r="BI134" s="342" t="str">
        <f>IF($A134&gt;='243way_Regular Symbol'!H$16,"",IF(F134=0,"",IF(OR(F134=$AM$1,F134=$BF$1,F135=$AM$1,F135=$BF$1,F136=$AM$1,F136=$BF$1),1,0)))</f>
        <v/>
      </c>
      <c r="BK134" s="342" t="str">
        <f>IF($A134&gt;='243way_Regular Symbol'!D$16,"",IF(B134=0,"",IF(OR(B134=$AM$1,B134=$BL$1,B135=$AM$1,B135=$BL$1,B136=$AM$1,B136=$BL$1),0,1)))</f>
        <v/>
      </c>
      <c r="BL134" s="2" t="str">
        <f>IF($A134&gt;='243way_Regular Symbol'!E$16,"",IF(C134=0,"",IF(OR(C134=$AM$1,C134=$BL$1,C135=$AM$1,C135=$BL$1,C136=$AM$1,C136=$BL$1),0,1)))</f>
        <v/>
      </c>
      <c r="BM134" s="2" t="str">
        <f>IF($A134&gt;='243way_Regular Symbol'!F$16,"",IF(D134=0,"",IF(OR(D134=$AM$1,D134=$BL$1,D135=$AM$1,D135=$BL$1,D136=$AM$1,D136=$BL$1),0,1)))</f>
        <v/>
      </c>
      <c r="BN134" s="2" t="str">
        <f>IF($A134&gt;='243way_Regular Symbol'!G$16,"",IF(E134=0,"",IF(OR(E134=$AM$1,E134=$BL$1,E135=$AM$1,E135=$BL$1,E136=$AM$1,E136=$BL$1),0,1)))</f>
        <v/>
      </c>
      <c r="BO134" s="128" t="str">
        <f>IF($A134&gt;='243way_Regular Symbol'!H$16,"",IF(F134=0,"",IF(OR(F134=$AM$1,F134=$BL$1,F135=$AM$1,F135=$BL$1,F136=$AM$1,F136=$BL$1),0,1)))</f>
        <v/>
      </c>
      <c r="BQ134" s="2" t="str">
        <f>IF($A134&gt;='243way_Regular Symbol'!D$16,"",IF(B134=0,"",IF(OR(B134=$BQ$1,B134=$BR$1,B135=$BQ$1,B135=$BR$1,B136=$BQ$1,B136=$BR$1),0,1)))</f>
        <v/>
      </c>
      <c r="BR134" s="2" t="str">
        <f>IF($A134&gt;='243way_Regular Symbol'!E$16,"",IF(C134=0,"",IF(OR(C134=$BQ$1,C134=$BR$1,C135=$BQ$1,C135=$BR$1,C136=$BQ$1,C136=$BR$1),0,1)))</f>
        <v/>
      </c>
      <c r="BS134" s="2" t="str">
        <f>IF($A134&gt;='243way_Regular Symbol'!F$16,"",IF(D134=0,"",IF(OR(D134=$BQ$1,D134=$BR$1,D135=$BQ$1,D135=$BR$1,D136=$BQ$1,D136=$BR$1),0,1)))</f>
        <v/>
      </c>
      <c r="BT134" s="2" t="str">
        <f>IF($A134&gt;='243way_Regular Symbol'!G$16,"",IF(E134=0,"",IF(OR(E134=$BQ$1,E134=$BR$1,E135=$BQ$1,E135=$BR$1,E136=$BQ$1,E136=$BR$1),0,1)))</f>
        <v/>
      </c>
      <c r="BU134" s="2" t="str">
        <f>IF($A134&gt;='243way_Regular Symbol'!H$16,"",IF(F134=0,"",IF(OR(F134=$BQ$1,F134=$BR$1,F135=$BQ$1,F135=$BR$1,F136=$BQ$1,F136=$BR$1),0,1)))</f>
        <v/>
      </c>
      <c r="BW134" s="2" t="str">
        <f>IF($A134&gt;='243way_Regular Symbol'!D$16,"",IF(B134=0,"",IF(OR(B134=$BW$1,B135=$BW$1,B136=$BW$1,B134=$BX$1,B135=$BX$1,B136=$BX$1),0,1)))</f>
        <v/>
      </c>
      <c r="BX134" s="2" t="str">
        <f>IF($A134&gt;='243way_Regular Symbol'!E$16,"",IF(C134=0,"",IF(OR(C134=$BW$1,C135=$BW$1,C136=$BW$1,C134=$BX$1,C135=$BX$1,C136=$BX$1),0,1)))</f>
        <v/>
      </c>
      <c r="BY134" s="2" t="str">
        <f>IF($A134&gt;='243way_Regular Symbol'!F$16,"",IF(D134=0,"",IF(OR(D134=$BW$1,D135=$BW$1,D136=$BW$1,D134=$BX$1,D135=$BX$1,D136=$BX$1),0,1)))</f>
        <v/>
      </c>
      <c r="BZ134" s="2" t="str">
        <f>IF($A134&gt;='243way_Regular Symbol'!G$16,"",IF(E134=0,"",IF(OR(E134=$BW$1,E135=$BW$1,E136=$BW$1,E134=$BX$1,E135=$BX$1,E136=$BX$1),0,1)))</f>
        <v/>
      </c>
      <c r="CA134" s="2" t="str">
        <f>IF($A134&gt;='243way_Regular Symbol'!H$16,"",IF(F134=0,"",IF(OR(F134=$BW$1,F135=$BW$1,F136=$BW$1,F134=$BX$1,F135=$BX$1,F136=$BX$1),0,1)))</f>
        <v/>
      </c>
      <c r="CC134" s="2" t="str">
        <f>IF($A134&gt;='243way_Regular Symbol'!D$16,"",IF(B134=0,"",IF(OR(B134=$BW$1,B135=$BW$1,B136=$BW$1,B134=$CD$1,B135=$CD$1,B136=$CD$1),0,1)))</f>
        <v/>
      </c>
      <c r="CD134" s="2" t="str">
        <f>IF($A134&gt;='243way_Regular Symbol'!E$16,"",IF(C134=0,"",IF(OR(C134=$BW$1,C135=$BW$1,C136=$BW$1,C134=$CD$1,C135=$CD$1,C136=$CD$1),0,1)))</f>
        <v/>
      </c>
      <c r="CE134" s="2" t="str">
        <f>IF($A134&gt;='243way_Regular Symbol'!F$16,"",IF(D134=0,"",IF(OR(D134=$BW$1,D135=$BW$1,D136=$BW$1,D134=$CD$1,D135=$CD$1,D136=$CD$1),0,1)))</f>
        <v/>
      </c>
      <c r="CF134" s="2" t="str">
        <f>IF($A134&gt;='243way_Regular Symbol'!G$16,"",IF(E134=0,"",IF(OR(E134=$BW$1,E135=$BW$1,E136=$BW$1,E134=$CD$1,E135=$CD$1,E136=$CD$1),0,1)))</f>
        <v/>
      </c>
      <c r="CG134" s="2" t="str">
        <f>IF($A134&gt;='243way_Regular Symbol'!H$16,"",IF(F134=0,"",IF(OR(F134=$BW$1,F135=$BW$1,F136=$BW$1,F134=$CD$1,F135=$CD$1,F136=$CD$1),0,1)))</f>
        <v/>
      </c>
      <c r="CI134" s="2" t="str">
        <f>IF($A134&gt;='243way_Regular Symbol'!D$16,"",IF(B134=0,"",IF(OR(B134=$BW$1,B135=$BW$1,B136=$BW$1,B134=$CJ$1,B135=$CJ$1,B136=$CJ$1),0,1)))</f>
        <v/>
      </c>
      <c r="CJ134" s="2" t="str">
        <f>IF($A134&gt;='243way_Regular Symbol'!E$16,"",IF(C134=0,"",IF(OR(C134=$BW$1,C135=$BW$1,C136=$BW$1,C134=$CJ$1,C135=$CJ$1,C136=$CJ$1),0,1)))</f>
        <v/>
      </c>
      <c r="CK134" s="2" t="str">
        <f>IF($A134&gt;='243way_Regular Symbol'!F$16,"",IF(D134=0,"",IF(OR(D134=$BW$1,D135=$BW$1,D136=$BW$1,D134=$CJ$1,D135=$CJ$1,D136=$CJ$1),0,1)))</f>
        <v/>
      </c>
      <c r="CL134" s="2" t="str">
        <f>IF($A134&gt;='243way_Regular Symbol'!G$16,"",IF(E134=0,"",IF(OR(E134=$BW$1,E135=$BW$1,E136=$BW$1,E134=$CJ$1,E135=$CJ$1,E136=$CJ$1),0,1)))</f>
        <v/>
      </c>
      <c r="CM134" s="2" t="str">
        <f>IF($A134&gt;='243way_Regular Symbol'!H$16,"",IF(F134=0,"",IF(OR(F134=$BW$1,F135=$BW$1,F136=$BW$1,F134=$CJ$1,F135=$CJ$1,F136=$CJ$1),0,1)))</f>
        <v/>
      </c>
      <c r="CO134" s="2" t="str">
        <f>IF($A134&gt;='243way_Regular Symbol'!D$16,"",IF(B134=0,"",IF(OR(B134=$BW$1,B135=$BW$1,B136=$BW$1,B134=$CP$1,B135=$CP$1,B136=$CP$1),0,1)))</f>
        <v/>
      </c>
      <c r="CP134" s="2" t="str">
        <f>IF($A134&gt;='243way_Regular Symbol'!E$16,"",IF(C134=0,"",IF(OR(C134=$BW$1,C135=$BW$1,C136=$BW$1,C134=$CP$1,C135=$CP$1,C136=$CP$1),0,1)))</f>
        <v/>
      </c>
      <c r="CQ134" s="2" t="str">
        <f>IF($A134&gt;='243way_Regular Symbol'!F$16,"",IF(D134=0,"",IF(OR(D134=$BW$1,D135=$BW$1,D136=$BW$1,D134=$CP$1,D135=$CP$1,D136=$CP$1),0,1)))</f>
        <v/>
      </c>
      <c r="CR134" s="2" t="str">
        <f>IF($A134&gt;='243way_Regular Symbol'!G$16,"",IF(E134=0,"",IF(OR(E134=$BW$1,E135=$BW$1,E136=$BW$1,E134=$CP$1,E135=$CP$1,E136=$CP$1),0,1)))</f>
        <v/>
      </c>
      <c r="CS134" s="2" t="str">
        <f>IF($A134&gt;='243way_Regular Symbol'!H$16,"",IF(F134=0,"",IF(OR(F134=$BW$1,F135=$BW$1,F136=$BW$1,F134=$CP$1,F135=$CP$1,F136=$CP$1),0,1)))</f>
        <v/>
      </c>
      <c r="CU134" s="2" t="str">
        <f>IF($A134&gt;='243way_Regular Symbol'!D$16,"",IF(B134=0,"",IF(OR(B134=$BW$1,B135=$BW$1,B136=$BW$1,B134=$CV$1,B135=$CV$1,B136=$CV$1),0,1)))</f>
        <v/>
      </c>
      <c r="CV134" s="2" t="str">
        <f>IF($A134&gt;='243way_Regular Symbol'!E$16,"",IF(C134=0,"",IF(OR(C134=$BW$1,C135=$BW$1,C136=$BW$1,C134=$CV$1,C135=$CV$1,C136=$CV$1),0,1)))</f>
        <v/>
      </c>
      <c r="CW134" s="2" t="str">
        <f>IF($A134&gt;='243way_Regular Symbol'!F$16,"",IF(D134=0,"",IF(OR(D134=$BW$1,D135=$BW$1,D136=$BW$1,D134=$CV$1,D135=$CV$1,D136=$CV$1),0,1)))</f>
        <v/>
      </c>
      <c r="CX134" s="2" t="str">
        <f>IF($A134&gt;='243way_Regular Symbol'!G$16,"",IF(E134=0,"",IF(OR(E134=$BW$1,E135=$BW$1,E136=$BW$1,E134=$CV$1,E135=$CV$1,E136=$CV$1),0,1)))</f>
        <v/>
      </c>
      <c r="CY134" s="2" t="str">
        <f>IF($A134&gt;='243way_Regular Symbol'!H$16,"",IF(F134=0,"",IF(OR(F134=$BW$1,F135=$BW$1,F136=$BW$1,F134=$CV$1,F135=$CV$1,F136=$CV$1),0,1)))</f>
        <v/>
      </c>
    </row>
    <row r="135" spans="1:103">
      <c r="A135" s="341">
        <f>IF('243way_Regular Symbol'!L134="","",'243way_Regular Symbol'!L134)</f>
        <v>131</v>
      </c>
      <c r="B135" s="184" t="str">
        <f>IF('243way_Regular Symbol'!M134="",
IF($A135-'243way_Regular Symbol'!D$16&gt;='243way_RegularＸ_W()'!B$2-1,"",VLOOKUP($A135-'243way_Regular Symbol'!D$16,'243way_Regular Symbol'!$L$3:$Q$250,'243way_RegularＸ_W()'!B$3+1,FALSE)),
'243way_Regular Symbol'!M134)</f>
        <v/>
      </c>
      <c r="C135" s="184" t="str">
        <f>IF('243way_Regular Symbol'!N134="",
IF($A135-'243way_Regular Symbol'!E$16&gt;='243way_RegularＸ_W()'!C$2-1,"",VLOOKUP($A135-'243way_Regular Symbol'!E$16,'243way_Regular Symbol'!$L$3:$Q$250,'243way_RegularＸ_W()'!C$3+1,FALSE)),
'243way_Regular Symbol'!N134)</f>
        <v/>
      </c>
      <c r="D135" s="184" t="str">
        <f>IF('243way_Regular Symbol'!O134="",
IF($A135-'243way_Regular Symbol'!F$16&gt;='243way_RegularＸ_W()'!D$2-1,"",VLOOKUP($A135-'243way_Regular Symbol'!F$16,'243way_Regular Symbol'!$L$3:$Q$250,'243way_RegularＸ_W()'!D$3+1,FALSE)),
'243way_Regular Symbol'!O134)</f>
        <v/>
      </c>
      <c r="E135" s="184" t="str">
        <f>IF('243way_Regular Symbol'!P134="",
IF($A135-'243way_Regular Symbol'!G$16&gt;='243way_RegularＸ_W()'!E$2-1,"",VLOOKUP($A135-'243way_Regular Symbol'!G$16,'243way_Regular Symbol'!$L$3:$Q$250,'243way_RegularＸ_W()'!E$3+1,FALSE)),
'243way_Regular Symbol'!P134)</f>
        <v/>
      </c>
      <c r="F135" s="184" t="str">
        <f>IF('243way_Regular Symbol'!Q134="",
IF($A135-'243way_Regular Symbol'!H$16&gt;='243way_RegularＸ_W()'!F$2-1,"",VLOOKUP($A135-'243way_Regular Symbol'!H$16,'243way_Regular Symbol'!$L$3:$Q$250,'243way_RegularＸ_W()'!F$3+1,FALSE)),
'243way_Regular Symbol'!Q134)</f>
        <v/>
      </c>
      <c r="O135" s="342" t="str">
        <f>IF($A135&gt;='243way_Regular Symbol'!D$16,"",IF(B135=0,"",IF(OR(B135=$O$1,B135=$P$1,B136=$O$1,B136=$P$1,B137=$O$1,B137=$P$1),0,1)))</f>
        <v/>
      </c>
      <c r="P135" s="2" t="str">
        <f>IF($A135&gt;='243way_Regular Symbol'!E$16,"",IF(C135=0,"",IF(OR(C135=$O$1,C135=$P$1,C136=$O$1,C136=$P$1,C137=$O$1,C137=$P$1),0,1)))</f>
        <v/>
      </c>
      <c r="Q135" s="2" t="str">
        <f>IF($A135&gt;='243way_Regular Symbol'!F$16,"",IF(D135=0,"",IF(OR(D135=$O$1,D135=$P$1,D136=$O$1,D136=$P$1,D137=$O$1,D137=$P$1),0,1)))</f>
        <v/>
      </c>
      <c r="R135" s="2" t="str">
        <f>IF($A135&gt;='243way_Regular Symbol'!G$16,"",IF(E135=0,"",IF(OR(E135=$O$1,E135=$P$1,E136=$O$1,E136=$P$1,E137=$O$1,E137=$P$1),0,1)))</f>
        <v/>
      </c>
      <c r="S135" s="128" t="str">
        <f>IF($A135&gt;='243way_Regular Symbol'!H$16,"",IF(F135=0,"",IF(OR(F135=$O$1,F135=$P$1,F136=$O$1,F136=$P$1,F137=$O$1,F137=$P$1),0,1)))</f>
        <v/>
      </c>
      <c r="U135" s="342" t="str">
        <f>IF($A135&gt;='243way_Regular Symbol'!D$16,"",IF(B135=0,"",IF(OR(B135=$U$1,B135=$V$1,B136=$U$1,B136=$V$1,B137=$U$1,B137=$V$1),0,1)))</f>
        <v/>
      </c>
      <c r="V135" s="2" t="str">
        <f>IF($A135&gt;='243way_Regular Symbol'!E$16,"",IF(C135=0,"",IF(OR(C135=$U$1,C135=$V$1,C136=$U$1,C136=$V$1,C137=$U$1,C137=$V$1),0,1)))</f>
        <v/>
      </c>
      <c r="W135" s="2" t="str">
        <f>IF($A135&gt;='243way_Regular Symbol'!F$16,"",IF(D135=0,"",IF(OR(D135=$U$1,D135=$V$1,D136=$U$1,D136=$V$1,D137=$U$1,D137=$V$1),0,1)))</f>
        <v/>
      </c>
      <c r="X135" s="2" t="str">
        <f>IF($A135&gt;='243way_Regular Symbol'!G$16,"",IF(E135=0,"",IF(OR(E135=$U$1,E135=$V$1,E136=$U$1,E136=$V$1,E137=$U$1,E137=$V$1),0,1)))</f>
        <v/>
      </c>
      <c r="Y135" s="128" t="str">
        <f>IF($A135&gt;='243way_Regular Symbol'!H$16,"",IF(F135=0,"",IF(OR(F135=$U$1,F135=$V$1,F136=$U$1,F136=$V$1,F137=$U$1,F137=$V$1),0,1)))</f>
        <v/>
      </c>
      <c r="AA135" s="342" t="str">
        <f>IF($A135&gt;='243way_Regular Symbol'!D$16,"",IF(B135=0,"",IF(OR(B135=$AA$1,B135=$AB$1,B136=$AA$1,B136=$AB$1,B137=$AA$1,,B137=$AB$1),0,1)))</f>
        <v/>
      </c>
      <c r="AB135" s="2" t="str">
        <f>IF($A135&gt;='243way_Regular Symbol'!E$16,"",IF(C135=0,"",IF(OR(C135=$AA$1,C135=$AB$1,C136=$AA$1,C136=$AB$1,C137=$AA$1,,C137=$AB$1),0,1)))</f>
        <v/>
      </c>
      <c r="AC135" s="2" t="str">
        <f>IF($A135&gt;='243way_Regular Symbol'!F$16,"",IF(D135=0,"",IF(OR(D135=$AA$1,D135=$AB$1,D136=$AA$1,D136=$AB$1,D137=$AA$1,,D137=$AB$1),0,1)))</f>
        <v/>
      </c>
      <c r="AD135" s="2" t="str">
        <f>IF($A135&gt;='243way_Regular Symbol'!G$16,"",IF(E135=0,"",IF(OR(E135=$AA$1,E135=$AB$1,E136=$AA$1,E136=$AB$1,E137=$AA$1,,E137=$AB$1),0,1)))</f>
        <v/>
      </c>
      <c r="AE135" s="128" t="str">
        <f>IF($A135&gt;='243way_Regular Symbol'!H$16,"",IF(F135=0,"",IF(OR(F135=$AA$1,F135=$AB$1,F136=$AA$1,F136=$AB$1,F137=$AA$1,,F137=$AB$1),0,1)))</f>
        <v/>
      </c>
      <c r="AG135" s="342" t="str">
        <f>IF($A135&gt;='243way_Regular Symbol'!D$16,"",IF(B135=0,"",IF(OR(B135=$AG$1,B135=$AH$1,B136=$AG$1,B136=$AH$1,B137=$AG$1,B137=$AH$1),0,1)))</f>
        <v/>
      </c>
      <c r="AH135" s="2" t="str">
        <f>IF($A135&gt;='243way_Regular Symbol'!E$16,"",IF(C135=0,"",IF(OR(C135=$AG$1,C135=$AH$1,C136=$AG$1,C136=$AH$1,C137=$AG$1,C137=$AH$1),0,1)))</f>
        <v/>
      </c>
      <c r="AI135" s="2" t="str">
        <f>IF($A135&gt;='243way_Regular Symbol'!F$16,"",IF(D135=0,"",IF(OR(D135=$AG$1,D135=$AH$1,D136=$AG$1,D136=$AH$1,D137=$AG$1,D137=$AH$1),0,1)))</f>
        <v/>
      </c>
      <c r="AJ135" s="2" t="str">
        <f>IF($A135&gt;='243way_Regular Symbol'!G$16,"",IF(E135=0,"",IF(OR(E135=$AG$1,E135=$AH$1,E136=$AG$1,E136=$AH$1,E137=$AG$1,E137=$AH$1),0,1)))</f>
        <v/>
      </c>
      <c r="AK135" s="128" t="str">
        <f>IF($A135&gt;='243way_Regular Symbol'!H$16,"",IF(F135=0,"",IF(OR(F135=$AG$1,F135=$AH$1,F136=$AG$1,F136=$AH$1,F137=$AG$1,F137=$AH$1),0,1)))</f>
        <v/>
      </c>
      <c r="AM135" s="342" t="str">
        <f>IF($A135&gt;='243way_Regular Symbol'!D$16,"",IF(B135=0,"",IF(OR(B135=$AM$1,B135=$AN$1,B136=$AM$1,B136=$AN$1,B137=$AM$1,B137=$AN$1),0,1)))</f>
        <v/>
      </c>
      <c r="AN135" s="2" t="str">
        <f>IF($A135&gt;='243way_Regular Symbol'!E$16,"",IF(C135=0,"",IF(OR(C135=$AM$1,C135=$AN$1,C136=$AM$1,C136=$AN$1,C137=$AM$1,C137=$AN$1),0,1)))</f>
        <v/>
      </c>
      <c r="AO135" s="2" t="str">
        <f>IF($A135&gt;='243way_Regular Symbol'!F$16,"",IF(D135=0,"",IF(OR(D135=$AM$1,D135=$AN$1,D136=$AM$1,D136=$AN$1,D137=$AM$1,D137=$AN$1),0,1)))</f>
        <v/>
      </c>
      <c r="AP135" s="2" t="str">
        <f>IF($A135&gt;='243way_Regular Symbol'!G$16,"",IF(E135=0,"",IF(OR(E135=$AM$1,E135=$AN$1,E136=$AM$1,E136=$AN$1,E137=$AM$1,E137=$AN$1),0,1)))</f>
        <v/>
      </c>
      <c r="AQ135" s="128" t="str">
        <f>IF($A135&gt;='243way_Regular Symbol'!H$16,"",IF(F135=0,"",IF(OR(F135=$AM$1,F135=$AN$1,F136=$AM$1,F136=$AN$1,F137=$AM$1,F137=$AN$1),0,1)))</f>
        <v/>
      </c>
      <c r="AS135" s="342" t="str">
        <f>IF($A135&gt;='243way_Regular Symbol'!D$16,"",IF(B135=0,"",IF(OR(B135=$AM$1,B135=$AT$1,B136=$AM$1,B136=$AT$1,B137=$AM$1,B137=$AT$1),0,1)))</f>
        <v/>
      </c>
      <c r="AT135" s="2" t="str">
        <f>IF($A135&gt;='243way_Regular Symbol'!E$16,"",IF(C135=0,"",IF(OR(C135=$AM$1,C135=$AT$1,C136=$AM$1,C136=$AT$1,C137=$AM$1,C137=$AT$1),0,1)))</f>
        <v/>
      </c>
      <c r="AU135" s="2" t="str">
        <f>IF($A135&gt;='243way_Regular Symbol'!F$16,"",IF(D135=0,"",IF(OR(D135=$AM$1,D135=$AT$1,D136=$AM$1,D136=$AT$1,D137=$AM$1,D137=$AT$1),0,1)))</f>
        <v/>
      </c>
      <c r="AV135" s="2" t="str">
        <f>IF($A135&gt;='243way_Regular Symbol'!G$16,"",IF(E135=0,"",IF(OR(E135=$AM$1,E135=$AT$1,E136=$AM$1,E136=$AT$1,E137=$AM$1,E137=$AT$1),0,1)))</f>
        <v/>
      </c>
      <c r="AW135" s="128" t="str">
        <f>IF($A135&gt;='243way_Regular Symbol'!H$16,"",IF(F135=0,"",IF(OR(F135=$AM$1,F135=$AT$1,F136=$AM$1,F136=$AT$1,F137=$AM$1,F137=$AT$1),0,1)))</f>
        <v/>
      </c>
      <c r="AY135" s="342"/>
      <c r="AZ135" s="2"/>
      <c r="BA135" s="2" t="str">
        <f>IF($A135&gt;='243way_Regular Symbol'!F$16,"",COUNTIF(D135:D137,$AZ$1))</f>
        <v/>
      </c>
      <c r="BB135" s="2" t="str">
        <f>IF($A135&gt;='243way_Regular Symbol'!G$16,"",COUNTIF(E135:E137,$AZ$1))</f>
        <v/>
      </c>
      <c r="BC135" s="2" t="str">
        <f>IF($A135&gt;='243way_Regular Symbol'!H$16,"",COUNTIF(F135:F137,$AZ$1))</f>
        <v/>
      </c>
      <c r="BE135" s="342" t="str">
        <f>IF($A135&gt;='243way_Regular Symbol'!D$16,"",IF(B135=0,"",IF(OR(B135=$AM$1,B135=$BF$1,B136=$AM$1,B136=$BF$1,B137=$AM$1,B137=$BF$1),1,0)))</f>
        <v/>
      </c>
      <c r="BF135" s="342" t="str">
        <f>IF($A135&gt;='243way_Regular Symbol'!E$16,"",IF(C135=0,"",IF(OR(C135=$AM$1,C135=$BF$1,C136=$AM$1,C136=$BF$1,C137=$AM$1,C137=$BF$1),1,0)))</f>
        <v/>
      </c>
      <c r="BG135" s="342" t="str">
        <f>IF($A135&gt;='243way_Regular Symbol'!F$16,"",IF(D135=0,"",IF(OR(D135=$AM$1,D135=$BF$1,D136=$AM$1,D136=$BF$1,D137=$AM$1,D137=$BF$1),1,0)))</f>
        <v/>
      </c>
      <c r="BH135" s="342" t="str">
        <f>IF($A135&gt;='243way_Regular Symbol'!G$16,"",IF(E135=0,"",IF(OR(E135=$AM$1,E135=$BF$1,E136=$AM$1,E136=$BF$1,E137=$AM$1,E137=$BF$1),1,0)))</f>
        <v/>
      </c>
      <c r="BI135" s="342" t="str">
        <f>IF($A135&gt;='243way_Regular Symbol'!H$16,"",IF(F135=0,"",IF(OR(F135=$AM$1,F135=$BF$1,F136=$AM$1,F136=$BF$1,F137=$AM$1,F137=$BF$1),1,0)))</f>
        <v/>
      </c>
      <c r="BK135" s="342" t="str">
        <f>IF($A135&gt;='243way_Regular Symbol'!D$16,"",IF(B135=0,"",IF(OR(B135=$AM$1,B135=$BL$1,B136=$AM$1,B136=$BL$1,B137=$AM$1,B137=$BL$1),0,1)))</f>
        <v/>
      </c>
      <c r="BL135" s="2" t="str">
        <f>IF($A135&gt;='243way_Regular Symbol'!E$16,"",IF(C135=0,"",IF(OR(C135=$AM$1,C135=$BL$1,C136=$AM$1,C136=$BL$1,C137=$AM$1,C137=$BL$1),0,1)))</f>
        <v/>
      </c>
      <c r="BM135" s="2" t="str">
        <f>IF($A135&gt;='243way_Regular Symbol'!F$16,"",IF(D135=0,"",IF(OR(D135=$AM$1,D135=$BL$1,D136=$AM$1,D136=$BL$1,D137=$AM$1,D137=$BL$1),0,1)))</f>
        <v/>
      </c>
      <c r="BN135" s="2" t="str">
        <f>IF($A135&gt;='243way_Regular Symbol'!G$16,"",IF(E135=0,"",IF(OR(E135=$AM$1,E135=$BL$1,E136=$AM$1,E136=$BL$1,E137=$AM$1,E137=$BL$1),0,1)))</f>
        <v/>
      </c>
      <c r="BO135" s="128" t="str">
        <f>IF($A135&gt;='243way_Regular Symbol'!H$16,"",IF(F135=0,"",IF(OR(F135=$AM$1,F135=$BL$1,F136=$AM$1,F136=$BL$1,F137=$AM$1,F137=$BL$1),0,1)))</f>
        <v/>
      </c>
      <c r="BQ135" s="2" t="str">
        <f>IF($A135&gt;='243way_Regular Symbol'!D$16,"",IF(B135=0,"",IF(OR(B135=$BQ$1,B135=$BR$1,B136=$BQ$1,B136=$BR$1,B137=$BQ$1,B137=$BR$1),0,1)))</f>
        <v/>
      </c>
      <c r="BR135" s="2" t="str">
        <f>IF($A135&gt;='243way_Regular Symbol'!E$16,"",IF(C135=0,"",IF(OR(C135=$BQ$1,C135=$BR$1,C136=$BQ$1,C136=$BR$1,C137=$BQ$1,C137=$BR$1),0,1)))</f>
        <v/>
      </c>
      <c r="BS135" s="2" t="str">
        <f>IF($A135&gt;='243way_Regular Symbol'!F$16,"",IF(D135=0,"",IF(OR(D135=$BQ$1,D135=$BR$1,D136=$BQ$1,D136=$BR$1,D137=$BQ$1,D137=$BR$1),0,1)))</f>
        <v/>
      </c>
      <c r="BT135" s="2" t="str">
        <f>IF($A135&gt;='243way_Regular Symbol'!G$16,"",IF(E135=0,"",IF(OR(E135=$BQ$1,E135=$BR$1,E136=$BQ$1,E136=$BR$1,E137=$BQ$1,E137=$BR$1),0,1)))</f>
        <v/>
      </c>
      <c r="BU135" s="2" t="str">
        <f>IF($A135&gt;='243way_Regular Symbol'!H$16,"",IF(F135=0,"",IF(OR(F135=$BQ$1,F135=$BR$1,F136=$BQ$1,F136=$BR$1,F137=$BQ$1,F137=$BR$1),0,1)))</f>
        <v/>
      </c>
      <c r="BW135" s="2" t="str">
        <f>IF($A135&gt;='243way_Regular Symbol'!D$16,"",IF(B135=0,"",IF(OR(B135=$BW$1,B136=$BW$1,B137=$BW$1,B135=$BX$1,B136=$BX$1,B137=$BX$1),0,1)))</f>
        <v/>
      </c>
      <c r="BX135" s="2" t="str">
        <f>IF($A135&gt;='243way_Regular Symbol'!E$16,"",IF(C135=0,"",IF(OR(C135=$BW$1,C136=$BW$1,C137=$BW$1,C135=$BX$1,C136=$BX$1,C137=$BX$1),0,1)))</f>
        <v/>
      </c>
      <c r="BY135" s="2" t="str">
        <f>IF($A135&gt;='243way_Regular Symbol'!F$16,"",IF(D135=0,"",IF(OR(D135=$BW$1,D136=$BW$1,D137=$BW$1,D135=$BX$1,D136=$BX$1,D137=$BX$1),0,1)))</f>
        <v/>
      </c>
      <c r="BZ135" s="2" t="str">
        <f>IF($A135&gt;='243way_Regular Symbol'!G$16,"",IF(E135=0,"",IF(OR(E135=$BW$1,E136=$BW$1,E137=$BW$1,E135=$BX$1,E136=$BX$1,E137=$BX$1),0,1)))</f>
        <v/>
      </c>
      <c r="CA135" s="2" t="str">
        <f>IF($A135&gt;='243way_Regular Symbol'!H$16,"",IF(F135=0,"",IF(OR(F135=$BW$1,F136=$BW$1,F137=$BW$1,F135=$BX$1,F136=$BX$1,F137=$BX$1),0,1)))</f>
        <v/>
      </c>
      <c r="CC135" s="2" t="str">
        <f>IF($A135&gt;='243way_Regular Symbol'!D$16,"",IF(B135=0,"",IF(OR(B135=$BW$1,B136=$BW$1,B137=$BW$1,B135=$CD$1,B136=$CD$1,B137=$CD$1),0,1)))</f>
        <v/>
      </c>
      <c r="CD135" s="2" t="str">
        <f>IF($A135&gt;='243way_Regular Symbol'!E$16,"",IF(C135=0,"",IF(OR(C135=$BW$1,C136=$BW$1,C137=$BW$1,C135=$CD$1,C136=$CD$1,C137=$CD$1),0,1)))</f>
        <v/>
      </c>
      <c r="CE135" s="2" t="str">
        <f>IF($A135&gt;='243way_Regular Symbol'!F$16,"",IF(D135=0,"",IF(OR(D135=$BW$1,D136=$BW$1,D137=$BW$1,D135=$CD$1,D136=$CD$1,D137=$CD$1),0,1)))</f>
        <v/>
      </c>
      <c r="CF135" s="2" t="str">
        <f>IF($A135&gt;='243way_Regular Symbol'!G$16,"",IF(E135=0,"",IF(OR(E135=$BW$1,E136=$BW$1,E137=$BW$1,E135=$CD$1,E136=$CD$1,E137=$CD$1),0,1)))</f>
        <v/>
      </c>
      <c r="CG135" s="2" t="str">
        <f>IF($A135&gt;='243way_Regular Symbol'!H$16,"",IF(F135=0,"",IF(OR(F135=$BW$1,F136=$BW$1,F137=$BW$1,F135=$CD$1,F136=$CD$1,F137=$CD$1),0,1)))</f>
        <v/>
      </c>
      <c r="CI135" s="2" t="str">
        <f>IF($A135&gt;='243way_Regular Symbol'!D$16,"",IF(B135=0,"",IF(OR(B135=$BW$1,B136=$BW$1,B137=$BW$1,B135=$CJ$1,B136=$CJ$1,B137=$CJ$1),0,1)))</f>
        <v/>
      </c>
      <c r="CJ135" s="2" t="str">
        <f>IF($A135&gt;='243way_Regular Symbol'!E$16,"",IF(C135=0,"",IF(OR(C135=$BW$1,C136=$BW$1,C137=$BW$1,C135=$CJ$1,C136=$CJ$1,C137=$CJ$1),0,1)))</f>
        <v/>
      </c>
      <c r="CK135" s="2" t="str">
        <f>IF($A135&gt;='243way_Regular Symbol'!F$16,"",IF(D135=0,"",IF(OR(D135=$BW$1,D136=$BW$1,D137=$BW$1,D135=$CJ$1,D136=$CJ$1,D137=$CJ$1),0,1)))</f>
        <v/>
      </c>
      <c r="CL135" s="2" t="str">
        <f>IF($A135&gt;='243way_Regular Symbol'!G$16,"",IF(E135=0,"",IF(OR(E135=$BW$1,E136=$BW$1,E137=$BW$1,E135=$CJ$1,E136=$CJ$1,E137=$CJ$1),0,1)))</f>
        <v/>
      </c>
      <c r="CM135" s="2" t="str">
        <f>IF($A135&gt;='243way_Regular Symbol'!H$16,"",IF(F135=0,"",IF(OR(F135=$BW$1,F136=$BW$1,F137=$BW$1,F135=$CJ$1,F136=$CJ$1,F137=$CJ$1),0,1)))</f>
        <v/>
      </c>
      <c r="CO135" s="2" t="str">
        <f>IF($A135&gt;='243way_Regular Symbol'!D$16,"",IF(B135=0,"",IF(OR(B135=$BW$1,B136=$BW$1,B137=$BW$1,B135=$CP$1,B136=$CP$1,B137=$CP$1),0,1)))</f>
        <v/>
      </c>
      <c r="CP135" s="2" t="str">
        <f>IF($A135&gt;='243way_Regular Symbol'!E$16,"",IF(C135=0,"",IF(OR(C135=$BW$1,C136=$BW$1,C137=$BW$1,C135=$CP$1,C136=$CP$1,C137=$CP$1),0,1)))</f>
        <v/>
      </c>
      <c r="CQ135" s="2" t="str">
        <f>IF($A135&gt;='243way_Regular Symbol'!F$16,"",IF(D135=0,"",IF(OR(D135=$BW$1,D136=$BW$1,D137=$BW$1,D135=$CP$1,D136=$CP$1,D137=$CP$1),0,1)))</f>
        <v/>
      </c>
      <c r="CR135" s="2" t="str">
        <f>IF($A135&gt;='243way_Regular Symbol'!G$16,"",IF(E135=0,"",IF(OR(E135=$BW$1,E136=$BW$1,E137=$BW$1,E135=$CP$1,E136=$CP$1,E137=$CP$1),0,1)))</f>
        <v/>
      </c>
      <c r="CS135" s="2" t="str">
        <f>IF($A135&gt;='243way_Regular Symbol'!H$16,"",IF(F135=0,"",IF(OR(F135=$BW$1,F136=$BW$1,F137=$BW$1,F135=$CP$1,F136=$CP$1,F137=$CP$1),0,1)))</f>
        <v/>
      </c>
      <c r="CU135" s="2" t="str">
        <f>IF($A135&gt;='243way_Regular Symbol'!D$16,"",IF(B135=0,"",IF(OR(B135=$BW$1,B136=$BW$1,B137=$BW$1,B135=$CV$1,B136=$CV$1,B137=$CV$1),0,1)))</f>
        <v/>
      </c>
      <c r="CV135" s="2" t="str">
        <f>IF($A135&gt;='243way_Regular Symbol'!E$16,"",IF(C135=0,"",IF(OR(C135=$BW$1,C136=$BW$1,C137=$BW$1,C135=$CV$1,C136=$CV$1,C137=$CV$1),0,1)))</f>
        <v/>
      </c>
      <c r="CW135" s="2" t="str">
        <f>IF($A135&gt;='243way_Regular Symbol'!F$16,"",IF(D135=0,"",IF(OR(D135=$BW$1,D136=$BW$1,D137=$BW$1,D135=$CV$1,D136=$CV$1,D137=$CV$1),0,1)))</f>
        <v/>
      </c>
      <c r="CX135" s="2" t="str">
        <f>IF($A135&gt;='243way_Regular Symbol'!G$16,"",IF(E135=0,"",IF(OR(E135=$BW$1,E136=$BW$1,E137=$BW$1,E135=$CV$1,E136=$CV$1,E137=$CV$1),0,1)))</f>
        <v/>
      </c>
      <c r="CY135" s="2" t="str">
        <f>IF($A135&gt;='243way_Regular Symbol'!H$16,"",IF(F135=0,"",IF(OR(F135=$BW$1,F136=$BW$1,F137=$BW$1,F135=$CV$1,F136=$CV$1,F137=$CV$1),0,1)))</f>
        <v/>
      </c>
    </row>
    <row r="136" spans="1:103">
      <c r="A136" s="341">
        <f>IF('243way_Regular Symbol'!L135="","",'243way_Regular Symbol'!L135)</f>
        <v>132</v>
      </c>
      <c r="B136" s="184" t="str">
        <f>IF('243way_Regular Symbol'!M135="",
IF($A136-'243way_Regular Symbol'!D$16&gt;='243way_RegularＸ_W()'!B$2-1,"",VLOOKUP($A136-'243way_Regular Symbol'!D$16,'243way_Regular Symbol'!$L$3:$Q$250,'243way_RegularＸ_W()'!B$3+1,FALSE)),
'243way_Regular Symbol'!M135)</f>
        <v/>
      </c>
      <c r="C136" s="184" t="str">
        <f>IF('243way_Regular Symbol'!N135="",
IF($A136-'243way_Regular Symbol'!E$16&gt;='243way_RegularＸ_W()'!C$2-1,"",VLOOKUP($A136-'243way_Regular Symbol'!E$16,'243way_Regular Symbol'!$L$3:$Q$250,'243way_RegularＸ_W()'!C$3+1,FALSE)),
'243way_Regular Symbol'!N135)</f>
        <v/>
      </c>
      <c r="D136" s="184" t="str">
        <f>IF('243way_Regular Symbol'!O135="",
IF($A136-'243way_Regular Symbol'!F$16&gt;='243way_RegularＸ_W()'!D$2-1,"",VLOOKUP($A136-'243way_Regular Symbol'!F$16,'243way_Regular Symbol'!$L$3:$Q$250,'243way_RegularＸ_W()'!D$3+1,FALSE)),
'243way_Regular Symbol'!O135)</f>
        <v/>
      </c>
      <c r="E136" s="184" t="str">
        <f>IF('243way_Regular Symbol'!P135="",
IF($A136-'243way_Regular Symbol'!G$16&gt;='243way_RegularＸ_W()'!E$2-1,"",VLOOKUP($A136-'243way_Regular Symbol'!G$16,'243way_Regular Symbol'!$L$3:$Q$250,'243way_RegularＸ_W()'!E$3+1,FALSE)),
'243way_Regular Symbol'!P135)</f>
        <v/>
      </c>
      <c r="F136" s="184" t="str">
        <f>IF('243way_Regular Symbol'!Q135="",
IF($A136-'243way_Regular Symbol'!H$16&gt;='243way_RegularＸ_W()'!F$2-1,"",VLOOKUP($A136-'243way_Regular Symbol'!H$16,'243way_Regular Symbol'!$L$3:$Q$250,'243way_RegularＸ_W()'!F$3+1,FALSE)),
'243way_Regular Symbol'!Q135)</f>
        <v/>
      </c>
      <c r="O136" s="342" t="str">
        <f>IF($A136&gt;='243way_Regular Symbol'!D$16,"",IF(B136=0,"",IF(OR(B136=$O$1,B136=$P$1,B137=$O$1,B137=$P$1,B138=$O$1,B138=$P$1),0,1)))</f>
        <v/>
      </c>
      <c r="P136" s="2" t="str">
        <f>IF($A136&gt;='243way_Regular Symbol'!E$16,"",IF(C136=0,"",IF(OR(C136=$O$1,C136=$P$1,C137=$O$1,C137=$P$1,C138=$O$1,C138=$P$1),0,1)))</f>
        <v/>
      </c>
      <c r="Q136" s="2" t="str">
        <f>IF($A136&gt;='243way_Regular Symbol'!F$16,"",IF(D136=0,"",IF(OR(D136=$O$1,D136=$P$1,D137=$O$1,D137=$P$1,D138=$O$1,D138=$P$1),0,1)))</f>
        <v/>
      </c>
      <c r="R136" s="2" t="str">
        <f>IF($A136&gt;='243way_Regular Symbol'!G$16,"",IF(E136=0,"",IF(OR(E136=$O$1,E136=$P$1,E137=$O$1,E137=$P$1,E138=$O$1,E138=$P$1),0,1)))</f>
        <v/>
      </c>
      <c r="S136" s="128" t="str">
        <f>IF($A136&gt;='243way_Regular Symbol'!H$16,"",IF(F136=0,"",IF(OR(F136=$O$1,F136=$P$1,F137=$O$1,F137=$P$1,F138=$O$1,F138=$P$1),0,1)))</f>
        <v/>
      </c>
      <c r="U136" s="342" t="str">
        <f>IF($A136&gt;='243way_Regular Symbol'!D$16,"",IF(B136=0,"",IF(OR(B136=$U$1,B136=$V$1,B137=$U$1,B137=$V$1,B138=$U$1,B138=$V$1),0,1)))</f>
        <v/>
      </c>
      <c r="V136" s="2" t="str">
        <f>IF($A136&gt;='243way_Regular Symbol'!E$16,"",IF(C136=0,"",IF(OR(C136=$U$1,C136=$V$1,C137=$U$1,C137=$V$1,C138=$U$1,C138=$V$1),0,1)))</f>
        <v/>
      </c>
      <c r="W136" s="2" t="str">
        <f>IF($A136&gt;='243way_Regular Symbol'!F$16,"",IF(D136=0,"",IF(OR(D136=$U$1,D136=$V$1,D137=$U$1,D137=$V$1,D138=$U$1,D138=$V$1),0,1)))</f>
        <v/>
      </c>
      <c r="X136" s="2" t="str">
        <f>IF($A136&gt;='243way_Regular Symbol'!G$16,"",IF(E136=0,"",IF(OR(E136=$U$1,E136=$V$1,E137=$U$1,E137=$V$1,E138=$U$1,E138=$V$1),0,1)))</f>
        <v/>
      </c>
      <c r="Y136" s="128" t="str">
        <f>IF($A136&gt;='243way_Regular Symbol'!H$16,"",IF(F136=0,"",IF(OR(F136=$U$1,F136=$V$1,F137=$U$1,F137=$V$1,F138=$U$1,F138=$V$1),0,1)))</f>
        <v/>
      </c>
      <c r="AA136" s="342" t="str">
        <f>IF($A136&gt;='243way_Regular Symbol'!D$16,"",IF(B136=0,"",IF(OR(B136=$AA$1,B136=$AB$1,B137=$AA$1,B137=$AB$1,B138=$AA$1,,B138=$AB$1),0,1)))</f>
        <v/>
      </c>
      <c r="AB136" s="2" t="str">
        <f>IF($A136&gt;='243way_Regular Symbol'!E$16,"",IF(C136=0,"",IF(OR(C136=$AA$1,C136=$AB$1,C137=$AA$1,C137=$AB$1,C138=$AA$1,,C138=$AB$1),0,1)))</f>
        <v/>
      </c>
      <c r="AC136" s="2" t="str">
        <f>IF($A136&gt;='243way_Regular Symbol'!F$16,"",IF(D136=0,"",IF(OR(D136=$AA$1,D136=$AB$1,D137=$AA$1,D137=$AB$1,D138=$AA$1,,D138=$AB$1),0,1)))</f>
        <v/>
      </c>
      <c r="AD136" s="2" t="str">
        <f>IF($A136&gt;='243way_Regular Symbol'!G$16,"",IF(E136=0,"",IF(OR(E136=$AA$1,E136=$AB$1,E137=$AA$1,E137=$AB$1,E138=$AA$1,,E138=$AB$1),0,1)))</f>
        <v/>
      </c>
      <c r="AE136" s="128" t="str">
        <f>IF($A136&gt;='243way_Regular Symbol'!H$16,"",IF(F136=0,"",IF(OR(F136=$AA$1,F136=$AB$1,F137=$AA$1,F137=$AB$1,F138=$AA$1,,F138=$AB$1),0,1)))</f>
        <v/>
      </c>
      <c r="AG136" s="342" t="str">
        <f>IF($A136&gt;='243way_Regular Symbol'!D$16,"",IF(B136=0,"",IF(OR(B136=$AG$1,B136=$AH$1,B137=$AG$1,B137=$AH$1,B138=$AG$1,B138=$AH$1),0,1)))</f>
        <v/>
      </c>
      <c r="AH136" s="2" t="str">
        <f>IF($A136&gt;='243way_Regular Symbol'!E$16,"",IF(C136=0,"",IF(OR(C136=$AG$1,C136=$AH$1,C137=$AG$1,C137=$AH$1,C138=$AG$1,C138=$AH$1),0,1)))</f>
        <v/>
      </c>
      <c r="AI136" s="2" t="str">
        <f>IF($A136&gt;='243way_Regular Symbol'!F$16,"",IF(D136=0,"",IF(OR(D136=$AG$1,D136=$AH$1,D137=$AG$1,D137=$AH$1,D138=$AG$1,D138=$AH$1),0,1)))</f>
        <v/>
      </c>
      <c r="AJ136" s="2" t="str">
        <f>IF($A136&gt;='243way_Regular Symbol'!G$16,"",IF(E136=0,"",IF(OR(E136=$AG$1,E136=$AH$1,E137=$AG$1,E137=$AH$1,E138=$AG$1,E138=$AH$1),0,1)))</f>
        <v/>
      </c>
      <c r="AK136" s="128" t="str">
        <f>IF($A136&gt;='243way_Regular Symbol'!H$16,"",IF(F136=0,"",IF(OR(F136=$AG$1,F136=$AH$1,F137=$AG$1,F137=$AH$1,F138=$AG$1,F138=$AH$1),0,1)))</f>
        <v/>
      </c>
      <c r="AM136" s="342" t="str">
        <f>IF($A136&gt;='243way_Regular Symbol'!D$16,"",IF(B136=0,"",IF(OR(B136=$AM$1,B136=$AN$1,B137=$AM$1,B137=$AN$1,B138=$AM$1,B138=$AN$1),0,1)))</f>
        <v/>
      </c>
      <c r="AN136" s="2" t="str">
        <f>IF($A136&gt;='243way_Regular Symbol'!E$16,"",IF(C136=0,"",IF(OR(C136=$AM$1,C136=$AN$1,C137=$AM$1,C137=$AN$1,C138=$AM$1,C138=$AN$1),0,1)))</f>
        <v/>
      </c>
      <c r="AO136" s="2" t="str">
        <f>IF($A136&gt;='243way_Regular Symbol'!F$16,"",IF(D136=0,"",IF(OR(D136=$AM$1,D136=$AN$1,D137=$AM$1,D137=$AN$1,D138=$AM$1,D138=$AN$1),0,1)))</f>
        <v/>
      </c>
      <c r="AP136" s="2" t="str">
        <f>IF($A136&gt;='243way_Regular Symbol'!G$16,"",IF(E136=0,"",IF(OR(E136=$AM$1,E136=$AN$1,E137=$AM$1,E137=$AN$1,E138=$AM$1,E138=$AN$1),0,1)))</f>
        <v/>
      </c>
      <c r="AQ136" s="128" t="str">
        <f>IF($A136&gt;='243way_Regular Symbol'!H$16,"",IF(F136=0,"",IF(OR(F136=$AM$1,F136=$AN$1,F137=$AM$1,F137=$AN$1,F138=$AM$1,F138=$AN$1),0,1)))</f>
        <v/>
      </c>
      <c r="AS136" s="342" t="str">
        <f>IF($A136&gt;='243way_Regular Symbol'!D$16,"",IF(B136=0,"",IF(OR(B136=$AM$1,B136=$AT$1,B137=$AM$1,B137=$AT$1,B138=$AM$1,B138=$AT$1),0,1)))</f>
        <v/>
      </c>
      <c r="AT136" s="2" t="str">
        <f>IF($A136&gt;='243way_Regular Symbol'!E$16,"",IF(C136=0,"",IF(OR(C136=$AM$1,C136=$AT$1,C137=$AM$1,C137=$AT$1,C138=$AM$1,C138=$AT$1),0,1)))</f>
        <v/>
      </c>
      <c r="AU136" s="2" t="str">
        <f>IF($A136&gt;='243way_Regular Symbol'!F$16,"",IF(D136=0,"",IF(OR(D136=$AM$1,D136=$AT$1,D137=$AM$1,D137=$AT$1,D138=$AM$1,D138=$AT$1),0,1)))</f>
        <v/>
      </c>
      <c r="AV136" s="2" t="str">
        <f>IF($A136&gt;='243way_Regular Symbol'!G$16,"",IF(E136=0,"",IF(OR(E136=$AM$1,E136=$AT$1,E137=$AM$1,E137=$AT$1,E138=$AM$1,E138=$AT$1),0,1)))</f>
        <v/>
      </c>
      <c r="AW136" s="128" t="str">
        <f>IF($A136&gt;='243way_Regular Symbol'!H$16,"",IF(F136=0,"",IF(OR(F136=$AM$1,F136=$AT$1,F137=$AM$1,F137=$AT$1,F138=$AM$1,F138=$AT$1),0,1)))</f>
        <v/>
      </c>
      <c r="AY136" s="342"/>
      <c r="AZ136" s="2"/>
      <c r="BA136" s="2" t="str">
        <f>IF($A136&gt;='243way_Regular Symbol'!F$16,"",COUNTIF(D136:D138,$AZ$1))</f>
        <v/>
      </c>
      <c r="BB136" s="2" t="str">
        <f>IF($A136&gt;='243way_Regular Symbol'!G$16,"",COUNTIF(E136:E138,$AZ$1))</f>
        <v/>
      </c>
      <c r="BC136" s="2" t="str">
        <f>IF($A136&gt;='243way_Regular Symbol'!H$16,"",COUNTIF(F136:F138,$AZ$1))</f>
        <v/>
      </c>
      <c r="BE136" s="342" t="str">
        <f>IF($A136&gt;='243way_Regular Symbol'!D$16,"",IF(B136=0,"",IF(OR(B136=$AM$1,B136=$BF$1,B137=$AM$1,B137=$BF$1,B138=$AM$1,B138=$BF$1),1,0)))</f>
        <v/>
      </c>
      <c r="BF136" s="342" t="str">
        <f>IF($A136&gt;='243way_Regular Symbol'!E$16,"",IF(C136=0,"",IF(OR(C136=$AM$1,C136=$BF$1,C137=$AM$1,C137=$BF$1,C138=$AM$1,C138=$BF$1),1,0)))</f>
        <v/>
      </c>
      <c r="BG136" s="342" t="str">
        <f>IF($A136&gt;='243way_Regular Symbol'!F$16,"",IF(D136=0,"",IF(OR(D136=$AM$1,D136=$BF$1,D137=$AM$1,D137=$BF$1,D138=$AM$1,D138=$BF$1),1,0)))</f>
        <v/>
      </c>
      <c r="BH136" s="342" t="str">
        <f>IF($A136&gt;='243way_Regular Symbol'!G$16,"",IF(E136=0,"",IF(OR(E136=$AM$1,E136=$BF$1,E137=$AM$1,E137=$BF$1,E138=$AM$1,E138=$BF$1),1,0)))</f>
        <v/>
      </c>
      <c r="BI136" s="342" t="str">
        <f>IF($A136&gt;='243way_Regular Symbol'!H$16,"",IF(F136=0,"",IF(OR(F136=$AM$1,F136=$BF$1,F137=$AM$1,F137=$BF$1,F138=$AM$1,F138=$BF$1),1,0)))</f>
        <v/>
      </c>
      <c r="BK136" s="342" t="str">
        <f>IF($A136&gt;='243way_Regular Symbol'!D$16,"",IF(B136=0,"",IF(OR(B136=$AM$1,B136=$BL$1,B137=$AM$1,B137=$BL$1,B138=$AM$1,B138=$BL$1),0,1)))</f>
        <v/>
      </c>
      <c r="BL136" s="2" t="str">
        <f>IF($A136&gt;='243way_Regular Symbol'!E$16,"",IF(C136=0,"",IF(OR(C136=$AM$1,C136=$BL$1,C137=$AM$1,C137=$BL$1,C138=$AM$1,C138=$BL$1),0,1)))</f>
        <v/>
      </c>
      <c r="BM136" s="2" t="str">
        <f>IF($A136&gt;='243way_Regular Symbol'!F$16,"",IF(D136=0,"",IF(OR(D136=$AM$1,D136=$BL$1,D137=$AM$1,D137=$BL$1,D138=$AM$1,D138=$BL$1),0,1)))</f>
        <v/>
      </c>
      <c r="BN136" s="2" t="str">
        <f>IF($A136&gt;='243way_Regular Symbol'!G$16,"",IF(E136=0,"",IF(OR(E136=$AM$1,E136=$BL$1,E137=$AM$1,E137=$BL$1,E138=$AM$1,E138=$BL$1),0,1)))</f>
        <v/>
      </c>
      <c r="BO136" s="128" t="str">
        <f>IF($A136&gt;='243way_Regular Symbol'!H$16,"",IF(F136=0,"",IF(OR(F136=$AM$1,F136=$BL$1,F137=$AM$1,F137=$BL$1,F138=$AM$1,F138=$BL$1),0,1)))</f>
        <v/>
      </c>
      <c r="BQ136" s="2" t="str">
        <f>IF($A136&gt;='243way_Regular Symbol'!D$16,"",IF(B136=0,"",IF(OR(B136=$BQ$1,B136=$BR$1,B137=$BQ$1,B137=$BR$1,B138=$BQ$1,B138=$BR$1),0,1)))</f>
        <v/>
      </c>
      <c r="BR136" s="2" t="str">
        <f>IF($A136&gt;='243way_Regular Symbol'!E$16,"",IF(C136=0,"",IF(OR(C136=$BQ$1,C136=$BR$1,C137=$BQ$1,C137=$BR$1,C138=$BQ$1,C138=$BR$1),0,1)))</f>
        <v/>
      </c>
      <c r="BS136" s="2" t="str">
        <f>IF($A136&gt;='243way_Regular Symbol'!F$16,"",IF(D136=0,"",IF(OR(D136=$BQ$1,D136=$BR$1,D137=$BQ$1,D137=$BR$1,D138=$BQ$1,D138=$BR$1),0,1)))</f>
        <v/>
      </c>
      <c r="BT136" s="2" t="str">
        <f>IF($A136&gt;='243way_Regular Symbol'!G$16,"",IF(E136=0,"",IF(OR(E136=$BQ$1,E136=$BR$1,E137=$BQ$1,E137=$BR$1,E138=$BQ$1,E138=$BR$1),0,1)))</f>
        <v/>
      </c>
      <c r="BU136" s="2" t="str">
        <f>IF($A136&gt;='243way_Regular Symbol'!H$16,"",IF(F136=0,"",IF(OR(F136=$BQ$1,F136=$BR$1,F137=$BQ$1,F137=$BR$1,F138=$BQ$1,F138=$BR$1),0,1)))</f>
        <v/>
      </c>
      <c r="BW136" s="2" t="str">
        <f>IF($A136&gt;='243way_Regular Symbol'!D$16,"",IF(B136=0,"",IF(OR(B136=$BW$1,B137=$BW$1,B138=$BW$1,B136=$BX$1,B137=$BX$1,B138=$BX$1),0,1)))</f>
        <v/>
      </c>
      <c r="BX136" s="2" t="str">
        <f>IF($A136&gt;='243way_Regular Symbol'!E$16,"",IF(C136=0,"",IF(OR(C136=$BW$1,C137=$BW$1,C138=$BW$1,C136=$BX$1,C137=$BX$1,C138=$BX$1),0,1)))</f>
        <v/>
      </c>
      <c r="BY136" s="2" t="str">
        <f>IF($A136&gt;='243way_Regular Symbol'!F$16,"",IF(D136=0,"",IF(OR(D136=$BW$1,D137=$BW$1,D138=$BW$1,D136=$BX$1,D137=$BX$1,D138=$BX$1),0,1)))</f>
        <v/>
      </c>
      <c r="BZ136" s="2" t="str">
        <f>IF($A136&gt;='243way_Regular Symbol'!G$16,"",IF(E136=0,"",IF(OR(E136=$BW$1,E137=$BW$1,E138=$BW$1,E136=$BX$1,E137=$BX$1,E138=$BX$1),0,1)))</f>
        <v/>
      </c>
      <c r="CA136" s="2" t="str">
        <f>IF($A136&gt;='243way_Regular Symbol'!H$16,"",IF(F136=0,"",IF(OR(F136=$BW$1,F137=$BW$1,F138=$BW$1,F136=$BX$1,F137=$BX$1,F138=$BX$1),0,1)))</f>
        <v/>
      </c>
      <c r="CC136" s="2" t="str">
        <f>IF($A136&gt;='243way_Regular Symbol'!D$16,"",IF(B136=0,"",IF(OR(B136=$BW$1,B137=$BW$1,B138=$BW$1,B136=$CD$1,B137=$CD$1,B138=$CD$1),0,1)))</f>
        <v/>
      </c>
      <c r="CD136" s="2" t="str">
        <f>IF($A136&gt;='243way_Regular Symbol'!E$16,"",IF(C136=0,"",IF(OR(C136=$BW$1,C137=$BW$1,C138=$BW$1,C136=$CD$1,C137=$CD$1,C138=$CD$1),0,1)))</f>
        <v/>
      </c>
      <c r="CE136" s="2" t="str">
        <f>IF($A136&gt;='243way_Regular Symbol'!F$16,"",IF(D136=0,"",IF(OR(D136=$BW$1,D137=$BW$1,D138=$BW$1,D136=$CD$1,D137=$CD$1,D138=$CD$1),0,1)))</f>
        <v/>
      </c>
      <c r="CF136" s="2" t="str">
        <f>IF($A136&gt;='243way_Regular Symbol'!G$16,"",IF(E136=0,"",IF(OR(E136=$BW$1,E137=$BW$1,E138=$BW$1,E136=$CD$1,E137=$CD$1,E138=$CD$1),0,1)))</f>
        <v/>
      </c>
      <c r="CG136" s="2" t="str">
        <f>IF($A136&gt;='243way_Regular Symbol'!H$16,"",IF(F136=0,"",IF(OR(F136=$BW$1,F137=$BW$1,F138=$BW$1,F136=$CD$1,F137=$CD$1,F138=$CD$1),0,1)))</f>
        <v/>
      </c>
      <c r="CI136" s="2" t="str">
        <f>IF($A136&gt;='243way_Regular Symbol'!D$16,"",IF(B136=0,"",IF(OR(B136=$BW$1,B137=$BW$1,B138=$BW$1,B136=$CJ$1,B137=$CJ$1,B138=$CJ$1),0,1)))</f>
        <v/>
      </c>
      <c r="CJ136" s="2" t="str">
        <f>IF($A136&gt;='243way_Regular Symbol'!E$16,"",IF(C136=0,"",IF(OR(C136=$BW$1,C137=$BW$1,C138=$BW$1,C136=$CJ$1,C137=$CJ$1,C138=$CJ$1),0,1)))</f>
        <v/>
      </c>
      <c r="CK136" s="2" t="str">
        <f>IF($A136&gt;='243way_Regular Symbol'!F$16,"",IF(D136=0,"",IF(OR(D136=$BW$1,D137=$BW$1,D138=$BW$1,D136=$CJ$1,D137=$CJ$1,D138=$CJ$1),0,1)))</f>
        <v/>
      </c>
      <c r="CL136" s="2" t="str">
        <f>IF($A136&gt;='243way_Regular Symbol'!G$16,"",IF(E136=0,"",IF(OR(E136=$BW$1,E137=$BW$1,E138=$BW$1,E136=$CJ$1,E137=$CJ$1,E138=$CJ$1),0,1)))</f>
        <v/>
      </c>
      <c r="CM136" s="2" t="str">
        <f>IF($A136&gt;='243way_Regular Symbol'!H$16,"",IF(F136=0,"",IF(OR(F136=$BW$1,F137=$BW$1,F138=$BW$1,F136=$CJ$1,F137=$CJ$1,F138=$CJ$1),0,1)))</f>
        <v/>
      </c>
      <c r="CO136" s="2" t="str">
        <f>IF($A136&gt;='243way_Regular Symbol'!D$16,"",IF(B136=0,"",IF(OR(B136=$BW$1,B137=$BW$1,B138=$BW$1,B136=$CP$1,B137=$CP$1,B138=$CP$1),0,1)))</f>
        <v/>
      </c>
      <c r="CP136" s="2" t="str">
        <f>IF($A136&gt;='243way_Regular Symbol'!E$16,"",IF(C136=0,"",IF(OR(C136=$BW$1,C137=$BW$1,C138=$BW$1,C136=$CP$1,C137=$CP$1,C138=$CP$1),0,1)))</f>
        <v/>
      </c>
      <c r="CQ136" s="2" t="str">
        <f>IF($A136&gt;='243way_Regular Symbol'!F$16,"",IF(D136=0,"",IF(OR(D136=$BW$1,D137=$BW$1,D138=$BW$1,D136=$CP$1,D137=$CP$1,D138=$CP$1),0,1)))</f>
        <v/>
      </c>
      <c r="CR136" s="2" t="str">
        <f>IF($A136&gt;='243way_Regular Symbol'!G$16,"",IF(E136=0,"",IF(OR(E136=$BW$1,E137=$BW$1,E138=$BW$1,E136=$CP$1,E137=$CP$1,E138=$CP$1),0,1)))</f>
        <v/>
      </c>
      <c r="CS136" s="2" t="str">
        <f>IF($A136&gt;='243way_Regular Symbol'!H$16,"",IF(F136=0,"",IF(OR(F136=$BW$1,F137=$BW$1,F138=$BW$1,F136=$CP$1,F137=$CP$1,F138=$CP$1),0,1)))</f>
        <v/>
      </c>
      <c r="CU136" s="2" t="str">
        <f>IF($A136&gt;='243way_Regular Symbol'!D$16,"",IF(B136=0,"",IF(OR(B136=$BW$1,B137=$BW$1,B138=$BW$1,B136=$CV$1,B137=$CV$1,B138=$CV$1),0,1)))</f>
        <v/>
      </c>
      <c r="CV136" s="2" t="str">
        <f>IF($A136&gt;='243way_Regular Symbol'!E$16,"",IF(C136=0,"",IF(OR(C136=$BW$1,C137=$BW$1,C138=$BW$1,C136=$CV$1,C137=$CV$1,C138=$CV$1),0,1)))</f>
        <v/>
      </c>
      <c r="CW136" s="2" t="str">
        <f>IF($A136&gt;='243way_Regular Symbol'!F$16,"",IF(D136=0,"",IF(OR(D136=$BW$1,D137=$BW$1,D138=$BW$1,D136=$CV$1,D137=$CV$1,D138=$CV$1),0,1)))</f>
        <v/>
      </c>
      <c r="CX136" s="2" t="str">
        <f>IF($A136&gt;='243way_Regular Symbol'!G$16,"",IF(E136=0,"",IF(OR(E136=$BW$1,E137=$BW$1,E138=$BW$1,E136=$CV$1,E137=$CV$1,E138=$CV$1),0,1)))</f>
        <v/>
      </c>
      <c r="CY136" s="2" t="str">
        <f>IF($A136&gt;='243way_Regular Symbol'!H$16,"",IF(F136=0,"",IF(OR(F136=$BW$1,F137=$BW$1,F138=$BW$1,F136=$CV$1,F137=$CV$1,F138=$CV$1),0,1)))</f>
        <v/>
      </c>
    </row>
    <row r="137" spans="1:103">
      <c r="A137" s="341">
        <f>IF('243way_Regular Symbol'!L136="","",'243way_Regular Symbol'!L136)</f>
        <v>133</v>
      </c>
      <c r="B137" s="184" t="str">
        <f>IF('243way_Regular Symbol'!M136="",
IF($A137-'243way_Regular Symbol'!D$16&gt;='243way_RegularＸ_W()'!B$2-1,"",VLOOKUP($A137-'243way_Regular Symbol'!D$16,'243way_Regular Symbol'!$L$3:$Q$250,'243way_RegularＸ_W()'!B$3+1,FALSE)),
'243way_Regular Symbol'!M136)</f>
        <v/>
      </c>
      <c r="C137" s="184" t="str">
        <f>IF('243way_Regular Symbol'!N136="",
IF($A137-'243way_Regular Symbol'!E$16&gt;='243way_RegularＸ_W()'!C$2-1,"",VLOOKUP($A137-'243way_Regular Symbol'!E$16,'243way_Regular Symbol'!$L$3:$Q$250,'243way_RegularＸ_W()'!C$3+1,FALSE)),
'243way_Regular Symbol'!N136)</f>
        <v/>
      </c>
      <c r="D137" s="184" t="str">
        <f>IF('243way_Regular Symbol'!O136="",
IF($A137-'243way_Regular Symbol'!F$16&gt;='243way_RegularＸ_W()'!D$2-1,"",VLOOKUP($A137-'243way_Regular Symbol'!F$16,'243way_Regular Symbol'!$L$3:$Q$250,'243way_RegularＸ_W()'!D$3+1,FALSE)),
'243way_Regular Symbol'!O136)</f>
        <v/>
      </c>
      <c r="E137" s="184" t="str">
        <f>IF('243way_Regular Symbol'!P136="",
IF($A137-'243way_Regular Symbol'!G$16&gt;='243way_RegularＸ_W()'!E$2-1,"",VLOOKUP($A137-'243way_Regular Symbol'!G$16,'243way_Regular Symbol'!$L$3:$Q$250,'243way_RegularＸ_W()'!E$3+1,FALSE)),
'243way_Regular Symbol'!P136)</f>
        <v/>
      </c>
      <c r="F137" s="184" t="str">
        <f>IF('243way_Regular Symbol'!Q136="",
IF($A137-'243way_Regular Symbol'!H$16&gt;='243way_RegularＸ_W()'!F$2-1,"",VLOOKUP($A137-'243way_Regular Symbol'!H$16,'243way_Regular Symbol'!$L$3:$Q$250,'243way_RegularＸ_W()'!F$3+1,FALSE)),
'243way_Regular Symbol'!Q136)</f>
        <v/>
      </c>
      <c r="O137" s="342" t="str">
        <f>IF($A137&gt;='243way_Regular Symbol'!D$16,"",IF(B137=0,"",IF(OR(B137=$O$1,B137=$P$1,B138=$O$1,B138=$P$1,B139=$O$1,B139=$P$1),0,1)))</f>
        <v/>
      </c>
      <c r="P137" s="2" t="str">
        <f>IF($A137&gt;='243way_Regular Symbol'!E$16,"",IF(C137=0,"",IF(OR(C137=$O$1,C137=$P$1,C138=$O$1,C138=$P$1,C139=$O$1,C139=$P$1),0,1)))</f>
        <v/>
      </c>
      <c r="Q137" s="2" t="str">
        <f>IF($A137&gt;='243way_Regular Symbol'!F$16,"",IF(D137=0,"",IF(OR(D137=$O$1,D137=$P$1,D138=$O$1,D138=$P$1,D139=$O$1,D139=$P$1),0,1)))</f>
        <v/>
      </c>
      <c r="R137" s="2" t="str">
        <f>IF($A137&gt;='243way_Regular Symbol'!G$16,"",IF(E137=0,"",IF(OR(E137=$O$1,E137=$P$1,E138=$O$1,E138=$P$1,E139=$O$1,E139=$P$1),0,1)))</f>
        <v/>
      </c>
      <c r="S137" s="128" t="str">
        <f>IF($A137&gt;='243way_Regular Symbol'!H$16,"",IF(F137=0,"",IF(OR(F137=$O$1,F137=$P$1,F138=$O$1,F138=$P$1,F139=$O$1,F139=$P$1),0,1)))</f>
        <v/>
      </c>
      <c r="U137" s="342" t="str">
        <f>IF($A137&gt;='243way_Regular Symbol'!D$16,"",IF(B137=0,"",IF(OR(B137=$U$1,B137=$V$1,B138=$U$1,B138=$V$1,B139=$U$1,B139=$V$1),0,1)))</f>
        <v/>
      </c>
      <c r="V137" s="2" t="str">
        <f>IF($A137&gt;='243way_Regular Symbol'!E$16,"",IF(C137=0,"",IF(OR(C137=$U$1,C137=$V$1,C138=$U$1,C138=$V$1,C139=$U$1,C139=$V$1),0,1)))</f>
        <v/>
      </c>
      <c r="W137" s="2" t="str">
        <f>IF($A137&gt;='243way_Regular Symbol'!F$16,"",IF(D137=0,"",IF(OR(D137=$U$1,D137=$V$1,D138=$U$1,D138=$V$1,D139=$U$1,D139=$V$1),0,1)))</f>
        <v/>
      </c>
      <c r="X137" s="2" t="str">
        <f>IF($A137&gt;='243way_Regular Symbol'!G$16,"",IF(E137=0,"",IF(OR(E137=$U$1,E137=$V$1,E138=$U$1,E138=$V$1,E139=$U$1,E139=$V$1),0,1)))</f>
        <v/>
      </c>
      <c r="Y137" s="128" t="str">
        <f>IF($A137&gt;='243way_Regular Symbol'!H$16,"",IF(F137=0,"",IF(OR(F137=$U$1,F137=$V$1,F138=$U$1,F138=$V$1,F139=$U$1,F139=$V$1),0,1)))</f>
        <v/>
      </c>
      <c r="AA137" s="342" t="str">
        <f>IF($A137&gt;='243way_Regular Symbol'!D$16,"",IF(B137=0,"",IF(OR(B137=$AA$1,B137=$AB$1,B138=$AA$1,B138=$AB$1,B139=$AA$1,,B139=$AB$1),0,1)))</f>
        <v/>
      </c>
      <c r="AB137" s="2" t="str">
        <f>IF($A137&gt;='243way_Regular Symbol'!E$16,"",IF(C137=0,"",IF(OR(C137=$AA$1,C137=$AB$1,C138=$AA$1,C138=$AB$1,C139=$AA$1,,C139=$AB$1),0,1)))</f>
        <v/>
      </c>
      <c r="AC137" s="2" t="str">
        <f>IF($A137&gt;='243way_Regular Symbol'!F$16,"",IF(D137=0,"",IF(OR(D137=$AA$1,D137=$AB$1,D138=$AA$1,D138=$AB$1,D139=$AA$1,,D139=$AB$1),0,1)))</f>
        <v/>
      </c>
      <c r="AD137" s="2" t="str">
        <f>IF($A137&gt;='243way_Regular Symbol'!G$16,"",IF(E137=0,"",IF(OR(E137=$AA$1,E137=$AB$1,E138=$AA$1,E138=$AB$1,E139=$AA$1,,E139=$AB$1),0,1)))</f>
        <v/>
      </c>
      <c r="AE137" s="128" t="str">
        <f>IF($A137&gt;='243way_Regular Symbol'!H$16,"",IF(F137=0,"",IF(OR(F137=$AA$1,F137=$AB$1,F138=$AA$1,F138=$AB$1,F139=$AA$1,,F139=$AB$1),0,1)))</f>
        <v/>
      </c>
      <c r="AG137" s="342" t="str">
        <f>IF($A137&gt;='243way_Regular Symbol'!D$16,"",IF(B137=0,"",IF(OR(B137=$AG$1,B137=$AH$1,B138=$AG$1,B138=$AH$1,B139=$AG$1,B139=$AH$1),0,1)))</f>
        <v/>
      </c>
      <c r="AH137" s="2" t="str">
        <f>IF($A137&gt;='243way_Regular Symbol'!E$16,"",IF(C137=0,"",IF(OR(C137=$AG$1,C137=$AH$1,C138=$AG$1,C138=$AH$1,C139=$AG$1,C139=$AH$1),0,1)))</f>
        <v/>
      </c>
      <c r="AI137" s="2" t="str">
        <f>IF($A137&gt;='243way_Regular Symbol'!F$16,"",IF(D137=0,"",IF(OR(D137=$AG$1,D137=$AH$1,D138=$AG$1,D138=$AH$1,D139=$AG$1,D139=$AH$1),0,1)))</f>
        <v/>
      </c>
      <c r="AJ137" s="2" t="str">
        <f>IF($A137&gt;='243way_Regular Symbol'!G$16,"",IF(E137=0,"",IF(OR(E137=$AG$1,E137=$AH$1,E138=$AG$1,E138=$AH$1,E139=$AG$1,E139=$AH$1),0,1)))</f>
        <v/>
      </c>
      <c r="AK137" s="128" t="str">
        <f>IF($A137&gt;='243way_Regular Symbol'!H$16,"",IF(F137=0,"",IF(OR(F137=$AG$1,F137=$AH$1,F138=$AG$1,F138=$AH$1,F139=$AG$1,F139=$AH$1),0,1)))</f>
        <v/>
      </c>
      <c r="AM137" s="342" t="str">
        <f>IF($A137&gt;='243way_Regular Symbol'!D$16,"",IF(B137=0,"",IF(OR(B137=$AM$1,B137=$AN$1,B138=$AM$1,B138=$AN$1,B139=$AM$1,B139=$AN$1),0,1)))</f>
        <v/>
      </c>
      <c r="AN137" s="2" t="str">
        <f>IF($A137&gt;='243way_Regular Symbol'!E$16,"",IF(C137=0,"",IF(OR(C137=$AM$1,C137=$AN$1,C138=$AM$1,C138=$AN$1,C139=$AM$1,C139=$AN$1),0,1)))</f>
        <v/>
      </c>
      <c r="AO137" s="2" t="str">
        <f>IF($A137&gt;='243way_Regular Symbol'!F$16,"",IF(D137=0,"",IF(OR(D137=$AM$1,D137=$AN$1,D138=$AM$1,D138=$AN$1,D139=$AM$1,D139=$AN$1),0,1)))</f>
        <v/>
      </c>
      <c r="AP137" s="2" t="str">
        <f>IF($A137&gt;='243way_Regular Symbol'!G$16,"",IF(E137=0,"",IF(OR(E137=$AM$1,E137=$AN$1,E138=$AM$1,E138=$AN$1,E139=$AM$1,E139=$AN$1),0,1)))</f>
        <v/>
      </c>
      <c r="AQ137" s="128" t="str">
        <f>IF($A137&gt;='243way_Regular Symbol'!H$16,"",IF(F137=0,"",IF(OR(F137=$AM$1,F137=$AN$1,F138=$AM$1,F138=$AN$1,F139=$AM$1,F139=$AN$1),0,1)))</f>
        <v/>
      </c>
      <c r="AS137" s="342" t="str">
        <f>IF($A137&gt;='243way_Regular Symbol'!D$16,"",IF(B137=0,"",IF(OR(B137=$AM$1,B137=$AT$1,B138=$AM$1,B138=$AT$1,B139=$AM$1,B139=$AT$1),0,1)))</f>
        <v/>
      </c>
      <c r="AT137" s="2" t="str">
        <f>IF($A137&gt;='243way_Regular Symbol'!E$16,"",IF(C137=0,"",IF(OR(C137=$AM$1,C137=$AT$1,C138=$AM$1,C138=$AT$1,C139=$AM$1,C139=$AT$1),0,1)))</f>
        <v/>
      </c>
      <c r="AU137" s="2" t="str">
        <f>IF($A137&gt;='243way_Regular Symbol'!F$16,"",IF(D137=0,"",IF(OR(D137=$AM$1,D137=$AT$1,D138=$AM$1,D138=$AT$1,D139=$AM$1,D139=$AT$1),0,1)))</f>
        <v/>
      </c>
      <c r="AV137" s="2" t="str">
        <f>IF($A137&gt;='243way_Regular Symbol'!G$16,"",IF(E137=0,"",IF(OR(E137=$AM$1,E137=$AT$1,E138=$AM$1,E138=$AT$1,E139=$AM$1,E139=$AT$1),0,1)))</f>
        <v/>
      </c>
      <c r="AW137" s="128" t="str">
        <f>IF($A137&gt;='243way_Regular Symbol'!H$16,"",IF(F137=0,"",IF(OR(F137=$AM$1,F137=$AT$1,F138=$AM$1,F138=$AT$1,F139=$AM$1,F139=$AT$1),0,1)))</f>
        <v/>
      </c>
      <c r="AY137" s="342"/>
      <c r="AZ137" s="2"/>
      <c r="BA137" s="2" t="str">
        <f>IF($A137&gt;='243way_Regular Symbol'!F$16,"",COUNTIF(D137:D139,$AZ$1))</f>
        <v/>
      </c>
      <c r="BB137" s="2" t="str">
        <f>IF($A137&gt;='243way_Regular Symbol'!G$16,"",COUNTIF(E137:E139,$AZ$1))</f>
        <v/>
      </c>
      <c r="BC137" s="2" t="str">
        <f>IF($A137&gt;='243way_Regular Symbol'!H$16,"",COUNTIF(F137:F139,$AZ$1))</f>
        <v/>
      </c>
      <c r="BE137" s="342" t="str">
        <f>IF($A137&gt;='243way_Regular Symbol'!D$16,"",IF(B137=0,"",IF(OR(B137=$AM$1,B137=$BF$1,B138=$AM$1,B138=$BF$1,B139=$AM$1,B139=$BF$1),1,0)))</f>
        <v/>
      </c>
      <c r="BF137" s="342" t="str">
        <f>IF($A137&gt;='243way_Regular Symbol'!E$16,"",IF(C137=0,"",IF(OR(C137=$AM$1,C137=$BF$1,C138=$AM$1,C138=$BF$1,C139=$AM$1,C139=$BF$1),1,0)))</f>
        <v/>
      </c>
      <c r="BG137" s="342" t="str">
        <f>IF($A137&gt;='243way_Regular Symbol'!F$16,"",IF(D137=0,"",IF(OR(D137=$AM$1,D137=$BF$1,D138=$AM$1,D138=$BF$1,D139=$AM$1,D139=$BF$1),1,0)))</f>
        <v/>
      </c>
      <c r="BH137" s="342" t="str">
        <f>IF($A137&gt;='243way_Regular Symbol'!G$16,"",IF(E137=0,"",IF(OR(E137=$AM$1,E137=$BF$1,E138=$AM$1,E138=$BF$1,E139=$AM$1,E139=$BF$1),1,0)))</f>
        <v/>
      </c>
      <c r="BI137" s="342" t="str">
        <f>IF($A137&gt;='243way_Regular Symbol'!H$16,"",IF(F137=0,"",IF(OR(F137=$AM$1,F137=$BF$1,F138=$AM$1,F138=$BF$1,F139=$AM$1,F139=$BF$1),1,0)))</f>
        <v/>
      </c>
      <c r="BK137" s="342" t="str">
        <f>IF($A137&gt;='243way_Regular Symbol'!D$16,"",IF(B137=0,"",IF(OR(B137=$AM$1,B137=$BL$1,B138=$AM$1,B138=$BL$1,B139=$AM$1,B139=$BL$1),0,1)))</f>
        <v/>
      </c>
      <c r="BL137" s="2" t="str">
        <f>IF($A137&gt;='243way_Regular Symbol'!E$16,"",IF(C137=0,"",IF(OR(C137=$AM$1,C137=$BL$1,C138=$AM$1,C138=$BL$1,C139=$AM$1,C139=$BL$1),0,1)))</f>
        <v/>
      </c>
      <c r="BM137" s="2" t="str">
        <f>IF($A137&gt;='243way_Regular Symbol'!F$16,"",IF(D137=0,"",IF(OR(D137=$AM$1,D137=$BL$1,D138=$AM$1,D138=$BL$1,D139=$AM$1,D139=$BL$1),0,1)))</f>
        <v/>
      </c>
      <c r="BN137" s="2" t="str">
        <f>IF($A137&gt;='243way_Regular Symbol'!G$16,"",IF(E137=0,"",IF(OR(E137=$AM$1,E137=$BL$1,E138=$AM$1,E138=$BL$1,E139=$AM$1,E139=$BL$1),0,1)))</f>
        <v/>
      </c>
      <c r="BO137" s="128" t="str">
        <f>IF($A137&gt;='243way_Regular Symbol'!H$16,"",IF(F137=0,"",IF(OR(F137=$AM$1,F137=$BL$1,F138=$AM$1,F138=$BL$1,F139=$AM$1,F139=$BL$1),0,1)))</f>
        <v/>
      </c>
      <c r="BQ137" s="2" t="str">
        <f>IF($A137&gt;='243way_Regular Symbol'!D$16,"",IF(B137=0,"",IF(OR(B137=$BQ$1,B137=$BR$1,B138=$BQ$1,B138=$BR$1,B139=$BQ$1,B139=$BR$1),0,1)))</f>
        <v/>
      </c>
      <c r="BR137" s="2" t="str">
        <f>IF($A137&gt;='243way_Regular Symbol'!E$16,"",IF(C137=0,"",IF(OR(C137=$BQ$1,C137=$BR$1,C138=$BQ$1,C138=$BR$1,C139=$BQ$1,C139=$BR$1),0,1)))</f>
        <v/>
      </c>
      <c r="BS137" s="2" t="str">
        <f>IF($A137&gt;='243way_Regular Symbol'!F$16,"",IF(D137=0,"",IF(OR(D137=$BQ$1,D137=$BR$1,D138=$BQ$1,D138=$BR$1,D139=$BQ$1,D139=$BR$1),0,1)))</f>
        <v/>
      </c>
      <c r="BT137" s="2" t="str">
        <f>IF($A137&gt;='243way_Regular Symbol'!G$16,"",IF(E137=0,"",IF(OR(E137=$BQ$1,E137=$BR$1,E138=$BQ$1,E138=$BR$1,E139=$BQ$1,E139=$BR$1),0,1)))</f>
        <v/>
      </c>
      <c r="BU137" s="2" t="str">
        <f>IF($A137&gt;='243way_Regular Symbol'!H$16,"",IF(F137=0,"",IF(OR(F137=$BQ$1,F137=$BR$1,F138=$BQ$1,F138=$BR$1,F139=$BQ$1,F139=$BR$1),0,1)))</f>
        <v/>
      </c>
      <c r="BW137" s="2" t="str">
        <f>IF($A137&gt;='243way_Regular Symbol'!D$16,"",IF(B137=0,"",IF(OR(B137=$BW$1,B138=$BW$1,B139=$BW$1,B137=$BX$1,B138=$BX$1,B139=$BX$1),0,1)))</f>
        <v/>
      </c>
      <c r="BX137" s="2" t="str">
        <f>IF($A137&gt;='243way_Regular Symbol'!E$16,"",IF(C137=0,"",IF(OR(C137=$BW$1,C138=$BW$1,C139=$BW$1,C137=$BX$1,C138=$BX$1,C139=$BX$1),0,1)))</f>
        <v/>
      </c>
      <c r="BY137" s="2" t="str">
        <f>IF($A137&gt;='243way_Regular Symbol'!F$16,"",IF(D137=0,"",IF(OR(D137=$BW$1,D138=$BW$1,D139=$BW$1,D137=$BX$1,D138=$BX$1,D139=$BX$1),0,1)))</f>
        <v/>
      </c>
      <c r="BZ137" s="2" t="str">
        <f>IF($A137&gt;='243way_Regular Symbol'!G$16,"",IF(E137=0,"",IF(OR(E137=$BW$1,E138=$BW$1,E139=$BW$1,E137=$BX$1,E138=$BX$1,E139=$BX$1),0,1)))</f>
        <v/>
      </c>
      <c r="CA137" s="2" t="str">
        <f>IF($A137&gt;='243way_Regular Symbol'!H$16,"",IF(F137=0,"",IF(OR(F137=$BW$1,F138=$BW$1,F139=$BW$1,F137=$BX$1,F138=$BX$1,F139=$BX$1),0,1)))</f>
        <v/>
      </c>
      <c r="CC137" s="2" t="str">
        <f>IF($A137&gt;='243way_Regular Symbol'!D$16,"",IF(B137=0,"",IF(OR(B137=$BW$1,B138=$BW$1,B139=$BW$1,B137=$CD$1,B138=$CD$1,B139=$CD$1),0,1)))</f>
        <v/>
      </c>
      <c r="CD137" s="2" t="str">
        <f>IF($A137&gt;='243way_Regular Symbol'!E$16,"",IF(C137=0,"",IF(OR(C137=$BW$1,C138=$BW$1,C139=$BW$1,C137=$CD$1,C138=$CD$1,C139=$CD$1),0,1)))</f>
        <v/>
      </c>
      <c r="CE137" s="2" t="str">
        <f>IF($A137&gt;='243way_Regular Symbol'!F$16,"",IF(D137=0,"",IF(OR(D137=$BW$1,D138=$BW$1,D139=$BW$1,D137=$CD$1,D138=$CD$1,D139=$CD$1),0,1)))</f>
        <v/>
      </c>
      <c r="CF137" s="2" t="str">
        <f>IF($A137&gt;='243way_Regular Symbol'!G$16,"",IF(E137=0,"",IF(OR(E137=$BW$1,E138=$BW$1,E139=$BW$1,E137=$CD$1,E138=$CD$1,E139=$CD$1),0,1)))</f>
        <v/>
      </c>
      <c r="CG137" s="2" t="str">
        <f>IF($A137&gt;='243way_Regular Symbol'!H$16,"",IF(F137=0,"",IF(OR(F137=$BW$1,F138=$BW$1,F139=$BW$1,F137=$CD$1,F138=$CD$1,F139=$CD$1),0,1)))</f>
        <v/>
      </c>
      <c r="CI137" s="2" t="str">
        <f>IF($A137&gt;='243way_Regular Symbol'!D$16,"",IF(B137=0,"",IF(OR(B137=$BW$1,B138=$BW$1,B139=$BW$1,B137=$CJ$1,B138=$CJ$1,B139=$CJ$1),0,1)))</f>
        <v/>
      </c>
      <c r="CJ137" s="2" t="str">
        <f>IF($A137&gt;='243way_Regular Symbol'!E$16,"",IF(C137=0,"",IF(OR(C137=$BW$1,C138=$BW$1,C139=$BW$1,C137=$CJ$1,C138=$CJ$1,C139=$CJ$1),0,1)))</f>
        <v/>
      </c>
      <c r="CK137" s="2" t="str">
        <f>IF($A137&gt;='243way_Regular Symbol'!F$16,"",IF(D137=0,"",IF(OR(D137=$BW$1,D138=$BW$1,D139=$BW$1,D137=$CJ$1,D138=$CJ$1,D139=$CJ$1),0,1)))</f>
        <v/>
      </c>
      <c r="CL137" s="2" t="str">
        <f>IF($A137&gt;='243way_Regular Symbol'!G$16,"",IF(E137=0,"",IF(OR(E137=$BW$1,E138=$BW$1,E139=$BW$1,E137=$CJ$1,E138=$CJ$1,E139=$CJ$1),0,1)))</f>
        <v/>
      </c>
      <c r="CM137" s="2" t="str">
        <f>IF($A137&gt;='243way_Regular Symbol'!H$16,"",IF(F137=0,"",IF(OR(F137=$BW$1,F138=$BW$1,F139=$BW$1,F137=$CJ$1,F138=$CJ$1,F139=$CJ$1),0,1)))</f>
        <v/>
      </c>
      <c r="CO137" s="2" t="str">
        <f>IF($A137&gt;='243way_Regular Symbol'!D$16,"",IF(B137=0,"",IF(OR(B137=$BW$1,B138=$BW$1,B139=$BW$1,B137=$CP$1,B138=$CP$1,B139=$CP$1),0,1)))</f>
        <v/>
      </c>
      <c r="CP137" s="2" t="str">
        <f>IF($A137&gt;='243way_Regular Symbol'!E$16,"",IF(C137=0,"",IF(OR(C137=$BW$1,C138=$BW$1,C139=$BW$1,C137=$CP$1,C138=$CP$1,C139=$CP$1),0,1)))</f>
        <v/>
      </c>
      <c r="CQ137" s="2" t="str">
        <f>IF($A137&gt;='243way_Regular Symbol'!F$16,"",IF(D137=0,"",IF(OR(D137=$BW$1,D138=$BW$1,D139=$BW$1,D137=$CP$1,D138=$CP$1,D139=$CP$1),0,1)))</f>
        <v/>
      </c>
      <c r="CR137" s="2" t="str">
        <f>IF($A137&gt;='243way_Regular Symbol'!G$16,"",IF(E137=0,"",IF(OR(E137=$BW$1,E138=$BW$1,E139=$BW$1,E137=$CP$1,E138=$CP$1,E139=$CP$1),0,1)))</f>
        <v/>
      </c>
      <c r="CS137" s="2" t="str">
        <f>IF($A137&gt;='243way_Regular Symbol'!H$16,"",IF(F137=0,"",IF(OR(F137=$BW$1,F138=$BW$1,F139=$BW$1,F137=$CP$1,F138=$CP$1,F139=$CP$1),0,1)))</f>
        <v/>
      </c>
      <c r="CU137" s="2" t="str">
        <f>IF($A137&gt;='243way_Regular Symbol'!D$16,"",IF(B137=0,"",IF(OR(B137=$BW$1,B138=$BW$1,B139=$BW$1,B137=$CV$1,B138=$CV$1,B139=$CV$1),0,1)))</f>
        <v/>
      </c>
      <c r="CV137" s="2" t="str">
        <f>IF($A137&gt;='243way_Regular Symbol'!E$16,"",IF(C137=0,"",IF(OR(C137=$BW$1,C138=$BW$1,C139=$BW$1,C137=$CV$1,C138=$CV$1,C139=$CV$1),0,1)))</f>
        <v/>
      </c>
      <c r="CW137" s="2" t="str">
        <f>IF($A137&gt;='243way_Regular Symbol'!F$16,"",IF(D137=0,"",IF(OR(D137=$BW$1,D138=$BW$1,D139=$BW$1,D137=$CV$1,D138=$CV$1,D139=$CV$1),0,1)))</f>
        <v/>
      </c>
      <c r="CX137" s="2" t="str">
        <f>IF($A137&gt;='243way_Regular Symbol'!G$16,"",IF(E137=0,"",IF(OR(E137=$BW$1,E138=$BW$1,E139=$BW$1,E137=$CV$1,E138=$CV$1,E139=$CV$1),0,1)))</f>
        <v/>
      </c>
      <c r="CY137" s="2" t="str">
        <f>IF($A137&gt;='243way_Regular Symbol'!H$16,"",IF(F137=0,"",IF(OR(F137=$BW$1,F138=$BW$1,F139=$BW$1,F137=$CV$1,F138=$CV$1,F139=$CV$1),0,1)))</f>
        <v/>
      </c>
    </row>
    <row r="138" spans="1:103">
      <c r="A138" s="341">
        <f>IF('243way_Regular Symbol'!L137="","",'243way_Regular Symbol'!L137)</f>
        <v>134</v>
      </c>
      <c r="B138" s="184" t="str">
        <f>IF('243way_Regular Symbol'!M137="",
IF($A138-'243way_Regular Symbol'!D$16&gt;='243way_RegularＸ_W()'!B$2-1,"",VLOOKUP($A138-'243way_Regular Symbol'!D$16,'243way_Regular Symbol'!$L$3:$Q$250,'243way_RegularＸ_W()'!B$3+1,FALSE)),
'243way_Regular Symbol'!M137)</f>
        <v/>
      </c>
      <c r="C138" s="184" t="str">
        <f>IF('243way_Regular Symbol'!N137="",
IF($A138-'243way_Regular Symbol'!E$16&gt;='243way_RegularＸ_W()'!C$2-1,"",VLOOKUP($A138-'243way_Regular Symbol'!E$16,'243way_Regular Symbol'!$L$3:$Q$250,'243way_RegularＸ_W()'!C$3+1,FALSE)),
'243way_Regular Symbol'!N137)</f>
        <v/>
      </c>
      <c r="D138" s="184" t="str">
        <f>IF('243way_Regular Symbol'!O137="",
IF($A138-'243way_Regular Symbol'!F$16&gt;='243way_RegularＸ_W()'!D$2-1,"",VLOOKUP($A138-'243way_Regular Symbol'!F$16,'243way_Regular Symbol'!$L$3:$Q$250,'243way_RegularＸ_W()'!D$3+1,FALSE)),
'243way_Regular Symbol'!O137)</f>
        <v/>
      </c>
      <c r="E138" s="184" t="str">
        <f>IF('243way_Regular Symbol'!P137="",
IF($A138-'243way_Regular Symbol'!G$16&gt;='243way_RegularＸ_W()'!E$2-1,"",VLOOKUP($A138-'243way_Regular Symbol'!G$16,'243way_Regular Symbol'!$L$3:$Q$250,'243way_RegularＸ_W()'!E$3+1,FALSE)),
'243way_Regular Symbol'!P137)</f>
        <v/>
      </c>
      <c r="F138" s="184" t="str">
        <f>IF('243way_Regular Symbol'!Q137="",
IF($A138-'243way_Regular Symbol'!H$16&gt;='243way_RegularＸ_W()'!F$2-1,"",VLOOKUP($A138-'243way_Regular Symbol'!H$16,'243way_Regular Symbol'!$L$3:$Q$250,'243way_RegularＸ_W()'!F$3+1,FALSE)),
'243way_Regular Symbol'!Q137)</f>
        <v/>
      </c>
      <c r="O138" s="342" t="str">
        <f>IF($A138&gt;='243way_Regular Symbol'!D$16,"",IF(B138=0,"",IF(OR(B138=$O$1,B138=$P$1,B139=$O$1,B139=$P$1,B140=$O$1,B140=$P$1),0,1)))</f>
        <v/>
      </c>
      <c r="P138" s="2" t="str">
        <f>IF($A138&gt;='243way_Regular Symbol'!E$16,"",IF(C138=0,"",IF(OR(C138=$O$1,C138=$P$1,C139=$O$1,C139=$P$1,C140=$O$1,C140=$P$1),0,1)))</f>
        <v/>
      </c>
      <c r="Q138" s="2" t="str">
        <f>IF($A138&gt;='243way_Regular Symbol'!F$16,"",IF(D138=0,"",IF(OR(D138=$O$1,D138=$P$1,D139=$O$1,D139=$P$1,D140=$O$1,D140=$P$1),0,1)))</f>
        <v/>
      </c>
      <c r="R138" s="2" t="str">
        <f>IF($A138&gt;='243way_Regular Symbol'!G$16,"",IF(E138=0,"",IF(OR(E138=$O$1,E138=$P$1,E139=$O$1,E139=$P$1,E140=$O$1,E140=$P$1),0,1)))</f>
        <v/>
      </c>
      <c r="S138" s="128" t="str">
        <f>IF($A138&gt;='243way_Regular Symbol'!H$16,"",IF(F138=0,"",IF(OR(F138=$O$1,F138=$P$1,F139=$O$1,F139=$P$1,F140=$O$1,F140=$P$1),0,1)))</f>
        <v/>
      </c>
      <c r="U138" s="342" t="str">
        <f>IF($A138&gt;='243way_Regular Symbol'!D$16,"",IF(B138=0,"",IF(OR(B138=$U$1,B138=$V$1,B139=$U$1,B139=$V$1,B140=$U$1,B140=$V$1),0,1)))</f>
        <v/>
      </c>
      <c r="V138" s="2" t="str">
        <f>IF($A138&gt;='243way_Regular Symbol'!E$16,"",IF(C138=0,"",IF(OR(C138=$U$1,C138=$V$1,C139=$U$1,C139=$V$1,C140=$U$1,C140=$V$1),0,1)))</f>
        <v/>
      </c>
      <c r="W138" s="2" t="str">
        <f>IF($A138&gt;='243way_Regular Symbol'!F$16,"",IF(D138=0,"",IF(OR(D138=$U$1,D138=$V$1,D139=$U$1,D139=$V$1,D140=$U$1,D140=$V$1),0,1)))</f>
        <v/>
      </c>
      <c r="X138" s="2" t="str">
        <f>IF($A138&gt;='243way_Regular Symbol'!G$16,"",IF(E138=0,"",IF(OR(E138=$U$1,E138=$V$1,E139=$U$1,E139=$V$1,E140=$U$1,E140=$V$1),0,1)))</f>
        <v/>
      </c>
      <c r="Y138" s="128" t="str">
        <f>IF($A138&gt;='243way_Regular Symbol'!H$16,"",IF(F138=0,"",IF(OR(F138=$U$1,F138=$V$1,F139=$U$1,F139=$V$1,F140=$U$1,F140=$V$1),0,1)))</f>
        <v/>
      </c>
      <c r="AA138" s="342" t="str">
        <f>IF($A138&gt;='243way_Regular Symbol'!D$16,"",IF(B138=0,"",IF(OR(B138=$AA$1,B138=$AB$1,B139=$AA$1,B139=$AB$1,B140=$AA$1,,B140=$AB$1),0,1)))</f>
        <v/>
      </c>
      <c r="AB138" s="2" t="str">
        <f>IF($A138&gt;='243way_Regular Symbol'!E$16,"",IF(C138=0,"",IF(OR(C138=$AA$1,C138=$AB$1,C139=$AA$1,C139=$AB$1,C140=$AA$1,,C140=$AB$1),0,1)))</f>
        <v/>
      </c>
      <c r="AC138" s="2" t="str">
        <f>IF($A138&gt;='243way_Regular Symbol'!F$16,"",IF(D138=0,"",IF(OR(D138=$AA$1,D138=$AB$1,D139=$AA$1,D139=$AB$1,D140=$AA$1,,D140=$AB$1),0,1)))</f>
        <v/>
      </c>
      <c r="AD138" s="2" t="str">
        <f>IF($A138&gt;='243way_Regular Symbol'!G$16,"",IF(E138=0,"",IF(OR(E138=$AA$1,E138=$AB$1,E139=$AA$1,E139=$AB$1,E140=$AA$1,,E140=$AB$1),0,1)))</f>
        <v/>
      </c>
      <c r="AE138" s="128" t="str">
        <f>IF($A138&gt;='243way_Regular Symbol'!H$16,"",IF(F138=0,"",IF(OR(F138=$AA$1,F138=$AB$1,F139=$AA$1,F139=$AB$1,F140=$AA$1,,F140=$AB$1),0,1)))</f>
        <v/>
      </c>
      <c r="AG138" s="342" t="str">
        <f>IF($A138&gt;='243way_Regular Symbol'!D$16,"",IF(B138=0,"",IF(OR(B138=$AG$1,B138=$AH$1,B139=$AG$1,B139=$AH$1,B140=$AG$1,B140=$AH$1),0,1)))</f>
        <v/>
      </c>
      <c r="AH138" s="2" t="str">
        <f>IF($A138&gt;='243way_Regular Symbol'!E$16,"",IF(C138=0,"",IF(OR(C138=$AG$1,C138=$AH$1,C139=$AG$1,C139=$AH$1,C140=$AG$1,C140=$AH$1),0,1)))</f>
        <v/>
      </c>
      <c r="AI138" s="2" t="str">
        <f>IF($A138&gt;='243way_Regular Symbol'!F$16,"",IF(D138=0,"",IF(OR(D138=$AG$1,D138=$AH$1,D139=$AG$1,D139=$AH$1,D140=$AG$1,D140=$AH$1),0,1)))</f>
        <v/>
      </c>
      <c r="AJ138" s="2" t="str">
        <f>IF($A138&gt;='243way_Regular Symbol'!G$16,"",IF(E138=0,"",IF(OR(E138=$AG$1,E138=$AH$1,E139=$AG$1,E139=$AH$1,E140=$AG$1,E140=$AH$1),0,1)))</f>
        <v/>
      </c>
      <c r="AK138" s="128" t="str">
        <f>IF($A138&gt;='243way_Regular Symbol'!H$16,"",IF(F138=0,"",IF(OR(F138=$AG$1,F138=$AH$1,F139=$AG$1,F139=$AH$1,F140=$AG$1,F140=$AH$1),0,1)))</f>
        <v/>
      </c>
      <c r="AM138" s="342" t="str">
        <f>IF($A138&gt;='243way_Regular Symbol'!D$16,"",IF(B138=0,"",IF(OR(B138=$AM$1,B138=$AN$1,B139=$AM$1,B139=$AN$1,B140=$AM$1,B140=$AN$1),0,1)))</f>
        <v/>
      </c>
      <c r="AN138" s="2" t="str">
        <f>IF($A138&gt;='243way_Regular Symbol'!E$16,"",IF(C138=0,"",IF(OR(C138=$AM$1,C138=$AN$1,C139=$AM$1,C139=$AN$1,C140=$AM$1,C140=$AN$1),0,1)))</f>
        <v/>
      </c>
      <c r="AO138" s="2" t="str">
        <f>IF($A138&gt;='243way_Regular Symbol'!F$16,"",IF(D138=0,"",IF(OR(D138=$AM$1,D138=$AN$1,D139=$AM$1,D139=$AN$1,D140=$AM$1,D140=$AN$1),0,1)))</f>
        <v/>
      </c>
      <c r="AP138" s="2" t="str">
        <f>IF($A138&gt;='243way_Regular Symbol'!G$16,"",IF(E138=0,"",IF(OR(E138=$AM$1,E138=$AN$1,E139=$AM$1,E139=$AN$1,E140=$AM$1,E140=$AN$1),0,1)))</f>
        <v/>
      </c>
      <c r="AQ138" s="128" t="str">
        <f>IF($A138&gt;='243way_Regular Symbol'!H$16,"",IF(F138=0,"",IF(OR(F138=$AM$1,F138=$AN$1,F139=$AM$1,F139=$AN$1,F140=$AM$1,F140=$AN$1),0,1)))</f>
        <v/>
      </c>
      <c r="AS138" s="342" t="str">
        <f>IF($A138&gt;='243way_Regular Symbol'!D$16,"",IF(B138=0,"",IF(OR(B138=$AM$1,B138=$AT$1,B139=$AM$1,B139=$AT$1,B140=$AM$1,B140=$AT$1),0,1)))</f>
        <v/>
      </c>
      <c r="AT138" s="2" t="str">
        <f>IF($A138&gt;='243way_Regular Symbol'!E$16,"",IF(C138=0,"",IF(OR(C138=$AM$1,C138=$AT$1,C139=$AM$1,C139=$AT$1,C140=$AM$1,C140=$AT$1),0,1)))</f>
        <v/>
      </c>
      <c r="AU138" s="2" t="str">
        <f>IF($A138&gt;='243way_Regular Symbol'!F$16,"",IF(D138=0,"",IF(OR(D138=$AM$1,D138=$AT$1,D139=$AM$1,D139=$AT$1,D140=$AM$1,D140=$AT$1),0,1)))</f>
        <v/>
      </c>
      <c r="AV138" s="2" t="str">
        <f>IF($A138&gt;='243way_Regular Symbol'!G$16,"",IF(E138=0,"",IF(OR(E138=$AM$1,E138=$AT$1,E139=$AM$1,E139=$AT$1,E140=$AM$1,E140=$AT$1),0,1)))</f>
        <v/>
      </c>
      <c r="AW138" s="128" t="str">
        <f>IF($A138&gt;='243way_Regular Symbol'!H$16,"",IF(F138=0,"",IF(OR(F138=$AM$1,F138=$AT$1,F139=$AM$1,F139=$AT$1,F140=$AM$1,F140=$AT$1),0,1)))</f>
        <v/>
      </c>
      <c r="AY138" s="342"/>
      <c r="AZ138" s="2"/>
      <c r="BA138" s="2" t="str">
        <f>IF($A138&gt;='243way_Regular Symbol'!F$16,"",COUNTIF(D138:D140,$AZ$1))</f>
        <v/>
      </c>
      <c r="BB138" s="2" t="str">
        <f>IF($A138&gt;='243way_Regular Symbol'!G$16,"",COUNTIF(E138:E140,$AZ$1))</f>
        <v/>
      </c>
      <c r="BC138" s="2" t="str">
        <f>IF($A138&gt;='243way_Regular Symbol'!H$16,"",COUNTIF(F138:F140,$AZ$1))</f>
        <v/>
      </c>
      <c r="BE138" s="342" t="str">
        <f>IF($A138&gt;='243way_Regular Symbol'!D$16,"",IF(B138=0,"",IF(OR(B138=$AM$1,B138=$BF$1,B139=$AM$1,B139=$BF$1,B140=$AM$1,B140=$BF$1),1,0)))</f>
        <v/>
      </c>
      <c r="BF138" s="342" t="str">
        <f>IF($A138&gt;='243way_Regular Symbol'!E$16,"",IF(C138=0,"",IF(OR(C138=$AM$1,C138=$BF$1,C139=$AM$1,C139=$BF$1,C140=$AM$1,C140=$BF$1),1,0)))</f>
        <v/>
      </c>
      <c r="BG138" s="342" t="str">
        <f>IF($A138&gt;='243way_Regular Symbol'!F$16,"",IF(D138=0,"",IF(OR(D138=$AM$1,D138=$BF$1,D139=$AM$1,D139=$BF$1,D140=$AM$1,D140=$BF$1),1,0)))</f>
        <v/>
      </c>
      <c r="BH138" s="342" t="str">
        <f>IF($A138&gt;='243way_Regular Symbol'!G$16,"",IF(E138=0,"",IF(OR(E138=$AM$1,E138=$BF$1,E139=$AM$1,E139=$BF$1,E140=$AM$1,E140=$BF$1),1,0)))</f>
        <v/>
      </c>
      <c r="BI138" s="342" t="str">
        <f>IF($A138&gt;='243way_Regular Symbol'!H$16,"",IF(F138=0,"",IF(OR(F138=$AM$1,F138=$BF$1,F139=$AM$1,F139=$BF$1,F140=$AM$1,F140=$BF$1),1,0)))</f>
        <v/>
      </c>
      <c r="BK138" s="342" t="str">
        <f>IF($A138&gt;='243way_Regular Symbol'!D$16,"",IF(B138=0,"",IF(OR(B138=$AM$1,B138=$BL$1,B139=$AM$1,B139=$BL$1,B140=$AM$1,B140=$BL$1),0,1)))</f>
        <v/>
      </c>
      <c r="BL138" s="2" t="str">
        <f>IF($A138&gt;='243way_Regular Symbol'!E$16,"",IF(C138=0,"",IF(OR(C138=$AM$1,C138=$BL$1,C139=$AM$1,C139=$BL$1,C140=$AM$1,C140=$BL$1),0,1)))</f>
        <v/>
      </c>
      <c r="BM138" s="2" t="str">
        <f>IF($A138&gt;='243way_Regular Symbol'!F$16,"",IF(D138=0,"",IF(OR(D138=$AM$1,D138=$BL$1,D139=$AM$1,D139=$BL$1,D140=$AM$1,D140=$BL$1),0,1)))</f>
        <v/>
      </c>
      <c r="BN138" s="2" t="str">
        <f>IF($A138&gt;='243way_Regular Symbol'!G$16,"",IF(E138=0,"",IF(OR(E138=$AM$1,E138=$BL$1,E139=$AM$1,E139=$BL$1,E140=$AM$1,E140=$BL$1),0,1)))</f>
        <v/>
      </c>
      <c r="BO138" s="128" t="str">
        <f>IF($A138&gt;='243way_Regular Symbol'!H$16,"",IF(F138=0,"",IF(OR(F138=$AM$1,F138=$BL$1,F139=$AM$1,F139=$BL$1,F140=$AM$1,F140=$BL$1),0,1)))</f>
        <v/>
      </c>
      <c r="BQ138" s="2" t="str">
        <f>IF($A138&gt;='243way_Regular Symbol'!D$16,"",IF(B138=0,"",IF(OR(B138=$BQ$1,B138=$BR$1,B139=$BQ$1,B139=$BR$1,B140=$BQ$1,B140=$BR$1),0,1)))</f>
        <v/>
      </c>
      <c r="BR138" s="2" t="str">
        <f>IF($A138&gt;='243way_Regular Symbol'!E$16,"",IF(C138=0,"",IF(OR(C138=$BQ$1,C138=$BR$1,C139=$BQ$1,C139=$BR$1,C140=$BQ$1,C140=$BR$1),0,1)))</f>
        <v/>
      </c>
      <c r="BS138" s="2" t="str">
        <f>IF($A138&gt;='243way_Regular Symbol'!F$16,"",IF(D138=0,"",IF(OR(D138=$BQ$1,D138=$BR$1,D139=$BQ$1,D139=$BR$1,D140=$BQ$1,D140=$BR$1),0,1)))</f>
        <v/>
      </c>
      <c r="BT138" s="2" t="str">
        <f>IF($A138&gt;='243way_Regular Symbol'!G$16,"",IF(E138=0,"",IF(OR(E138=$BQ$1,E138=$BR$1,E139=$BQ$1,E139=$BR$1,E140=$BQ$1,E140=$BR$1),0,1)))</f>
        <v/>
      </c>
      <c r="BU138" s="2" t="str">
        <f>IF($A138&gt;='243way_Regular Symbol'!H$16,"",IF(F138=0,"",IF(OR(F138=$BQ$1,F138=$BR$1,F139=$BQ$1,F139=$BR$1,F140=$BQ$1,F140=$BR$1),0,1)))</f>
        <v/>
      </c>
      <c r="BW138" s="2" t="str">
        <f>IF($A138&gt;='243way_Regular Symbol'!D$16,"",IF(B138=0,"",IF(OR(B138=$BW$1,B139=$BW$1,B140=$BW$1,B138=$BX$1,B139=$BX$1,B140=$BX$1),0,1)))</f>
        <v/>
      </c>
      <c r="BX138" s="2" t="str">
        <f>IF($A138&gt;='243way_Regular Symbol'!E$16,"",IF(C138=0,"",IF(OR(C138=$BW$1,C139=$BW$1,C140=$BW$1,C138=$BX$1,C139=$BX$1,C140=$BX$1),0,1)))</f>
        <v/>
      </c>
      <c r="BY138" s="2" t="str">
        <f>IF($A138&gt;='243way_Regular Symbol'!F$16,"",IF(D138=0,"",IF(OR(D138=$BW$1,D139=$BW$1,D140=$BW$1,D138=$BX$1,D139=$BX$1,D140=$BX$1),0,1)))</f>
        <v/>
      </c>
      <c r="BZ138" s="2" t="str">
        <f>IF($A138&gt;='243way_Regular Symbol'!G$16,"",IF(E138=0,"",IF(OR(E138=$BW$1,E139=$BW$1,E140=$BW$1,E138=$BX$1,E139=$BX$1,E140=$BX$1),0,1)))</f>
        <v/>
      </c>
      <c r="CA138" s="2" t="str">
        <f>IF($A138&gt;='243way_Regular Symbol'!H$16,"",IF(F138=0,"",IF(OR(F138=$BW$1,F139=$BW$1,F140=$BW$1,F138=$BX$1,F139=$BX$1,F140=$BX$1),0,1)))</f>
        <v/>
      </c>
      <c r="CC138" s="2" t="str">
        <f>IF($A138&gt;='243way_Regular Symbol'!D$16,"",IF(B138=0,"",IF(OR(B138=$BW$1,B139=$BW$1,B140=$BW$1,B138=$CD$1,B139=$CD$1,B140=$CD$1),0,1)))</f>
        <v/>
      </c>
      <c r="CD138" s="2" t="str">
        <f>IF($A138&gt;='243way_Regular Symbol'!E$16,"",IF(C138=0,"",IF(OR(C138=$BW$1,C139=$BW$1,C140=$BW$1,C138=$CD$1,C139=$CD$1,C140=$CD$1),0,1)))</f>
        <v/>
      </c>
      <c r="CE138" s="2" t="str">
        <f>IF($A138&gt;='243way_Regular Symbol'!F$16,"",IF(D138=0,"",IF(OR(D138=$BW$1,D139=$BW$1,D140=$BW$1,D138=$CD$1,D139=$CD$1,D140=$CD$1),0,1)))</f>
        <v/>
      </c>
      <c r="CF138" s="2" t="str">
        <f>IF($A138&gt;='243way_Regular Symbol'!G$16,"",IF(E138=0,"",IF(OR(E138=$BW$1,E139=$BW$1,E140=$BW$1,E138=$CD$1,E139=$CD$1,E140=$CD$1),0,1)))</f>
        <v/>
      </c>
      <c r="CG138" s="2" t="str">
        <f>IF($A138&gt;='243way_Regular Symbol'!H$16,"",IF(F138=0,"",IF(OR(F138=$BW$1,F139=$BW$1,F140=$BW$1,F138=$CD$1,F139=$CD$1,F140=$CD$1),0,1)))</f>
        <v/>
      </c>
      <c r="CI138" s="2" t="str">
        <f>IF($A138&gt;='243way_Regular Symbol'!D$16,"",IF(B138=0,"",IF(OR(B138=$BW$1,B139=$BW$1,B140=$BW$1,B138=$CJ$1,B139=$CJ$1,B140=$CJ$1),0,1)))</f>
        <v/>
      </c>
      <c r="CJ138" s="2" t="str">
        <f>IF($A138&gt;='243way_Regular Symbol'!E$16,"",IF(C138=0,"",IF(OR(C138=$BW$1,C139=$BW$1,C140=$BW$1,C138=$CJ$1,C139=$CJ$1,C140=$CJ$1),0,1)))</f>
        <v/>
      </c>
      <c r="CK138" s="2" t="str">
        <f>IF($A138&gt;='243way_Regular Symbol'!F$16,"",IF(D138=0,"",IF(OR(D138=$BW$1,D139=$BW$1,D140=$BW$1,D138=$CJ$1,D139=$CJ$1,D140=$CJ$1),0,1)))</f>
        <v/>
      </c>
      <c r="CL138" s="2" t="str">
        <f>IF($A138&gt;='243way_Regular Symbol'!G$16,"",IF(E138=0,"",IF(OR(E138=$BW$1,E139=$BW$1,E140=$BW$1,E138=$CJ$1,E139=$CJ$1,E140=$CJ$1),0,1)))</f>
        <v/>
      </c>
      <c r="CM138" s="2" t="str">
        <f>IF($A138&gt;='243way_Regular Symbol'!H$16,"",IF(F138=0,"",IF(OR(F138=$BW$1,F139=$BW$1,F140=$BW$1,F138=$CJ$1,F139=$CJ$1,F140=$CJ$1),0,1)))</f>
        <v/>
      </c>
      <c r="CO138" s="2" t="str">
        <f>IF($A138&gt;='243way_Regular Symbol'!D$16,"",IF(B138=0,"",IF(OR(B138=$BW$1,B139=$BW$1,B140=$BW$1,B138=$CP$1,B139=$CP$1,B140=$CP$1),0,1)))</f>
        <v/>
      </c>
      <c r="CP138" s="2" t="str">
        <f>IF($A138&gt;='243way_Regular Symbol'!E$16,"",IF(C138=0,"",IF(OR(C138=$BW$1,C139=$BW$1,C140=$BW$1,C138=$CP$1,C139=$CP$1,C140=$CP$1),0,1)))</f>
        <v/>
      </c>
      <c r="CQ138" s="2" t="str">
        <f>IF($A138&gt;='243way_Regular Symbol'!F$16,"",IF(D138=0,"",IF(OR(D138=$BW$1,D139=$BW$1,D140=$BW$1,D138=$CP$1,D139=$CP$1,D140=$CP$1),0,1)))</f>
        <v/>
      </c>
      <c r="CR138" s="2" t="str">
        <f>IF($A138&gt;='243way_Regular Symbol'!G$16,"",IF(E138=0,"",IF(OR(E138=$BW$1,E139=$BW$1,E140=$BW$1,E138=$CP$1,E139=$CP$1,E140=$CP$1),0,1)))</f>
        <v/>
      </c>
      <c r="CS138" s="2" t="str">
        <f>IF($A138&gt;='243way_Regular Symbol'!H$16,"",IF(F138=0,"",IF(OR(F138=$BW$1,F139=$BW$1,F140=$BW$1,F138=$CP$1,F139=$CP$1,F140=$CP$1),0,1)))</f>
        <v/>
      </c>
      <c r="CU138" s="2" t="str">
        <f>IF($A138&gt;='243way_Regular Symbol'!D$16,"",IF(B138=0,"",IF(OR(B138=$BW$1,B139=$BW$1,B140=$BW$1,B138=$CV$1,B139=$CV$1,B140=$CV$1),0,1)))</f>
        <v/>
      </c>
      <c r="CV138" s="2" t="str">
        <f>IF($A138&gt;='243way_Regular Symbol'!E$16,"",IF(C138=0,"",IF(OR(C138=$BW$1,C139=$BW$1,C140=$BW$1,C138=$CV$1,C139=$CV$1,C140=$CV$1),0,1)))</f>
        <v/>
      </c>
      <c r="CW138" s="2" t="str">
        <f>IF($A138&gt;='243way_Regular Symbol'!F$16,"",IF(D138=0,"",IF(OR(D138=$BW$1,D139=$BW$1,D140=$BW$1,D138=$CV$1,D139=$CV$1,D140=$CV$1),0,1)))</f>
        <v/>
      </c>
      <c r="CX138" s="2" t="str">
        <f>IF($A138&gt;='243way_Regular Symbol'!G$16,"",IF(E138=0,"",IF(OR(E138=$BW$1,E139=$BW$1,E140=$BW$1,E138=$CV$1,E139=$CV$1,E140=$CV$1),0,1)))</f>
        <v/>
      </c>
      <c r="CY138" s="2" t="str">
        <f>IF($A138&gt;='243way_Regular Symbol'!H$16,"",IF(F138=0,"",IF(OR(F138=$BW$1,F139=$BW$1,F140=$BW$1,F138=$CV$1,F139=$CV$1,F140=$CV$1),0,1)))</f>
        <v/>
      </c>
    </row>
    <row r="139" spans="1:103">
      <c r="A139" s="341">
        <f>IF('243way_Regular Symbol'!L138="","",'243way_Regular Symbol'!L138)</f>
        <v>135</v>
      </c>
      <c r="B139" s="184" t="str">
        <f>IF('243way_Regular Symbol'!M138="",
IF($A139-'243way_Regular Symbol'!D$16&gt;='243way_RegularＸ_W()'!B$2-1,"",VLOOKUP($A139-'243way_Regular Symbol'!D$16,'243way_Regular Symbol'!$L$3:$Q$250,'243way_RegularＸ_W()'!B$3+1,FALSE)),
'243way_Regular Symbol'!M138)</f>
        <v/>
      </c>
      <c r="C139" s="184" t="str">
        <f>IF('243way_Regular Symbol'!N138="",
IF($A139-'243way_Regular Symbol'!E$16&gt;='243way_RegularＸ_W()'!C$2-1,"",VLOOKUP($A139-'243way_Regular Symbol'!E$16,'243way_Regular Symbol'!$L$3:$Q$250,'243way_RegularＸ_W()'!C$3+1,FALSE)),
'243way_Regular Symbol'!N138)</f>
        <v/>
      </c>
      <c r="D139" s="184" t="str">
        <f>IF('243way_Regular Symbol'!O138="",
IF($A139-'243way_Regular Symbol'!F$16&gt;='243way_RegularＸ_W()'!D$2-1,"",VLOOKUP($A139-'243way_Regular Symbol'!F$16,'243way_Regular Symbol'!$L$3:$Q$250,'243way_RegularＸ_W()'!D$3+1,FALSE)),
'243way_Regular Symbol'!O138)</f>
        <v/>
      </c>
      <c r="E139" s="184" t="str">
        <f>IF('243way_Regular Symbol'!P138="",
IF($A139-'243way_Regular Symbol'!G$16&gt;='243way_RegularＸ_W()'!E$2-1,"",VLOOKUP($A139-'243way_Regular Symbol'!G$16,'243way_Regular Symbol'!$L$3:$Q$250,'243way_RegularＸ_W()'!E$3+1,FALSE)),
'243way_Regular Symbol'!P138)</f>
        <v/>
      </c>
      <c r="F139" s="184" t="str">
        <f>IF('243way_Regular Symbol'!Q138="",
IF($A139-'243way_Regular Symbol'!H$16&gt;='243way_RegularＸ_W()'!F$2-1,"",VLOOKUP($A139-'243way_Regular Symbol'!H$16,'243way_Regular Symbol'!$L$3:$Q$250,'243way_RegularＸ_W()'!F$3+1,FALSE)),
'243way_Regular Symbol'!Q138)</f>
        <v/>
      </c>
      <c r="O139" s="342" t="str">
        <f>IF($A139&gt;='243way_Regular Symbol'!D$16,"",IF(B139=0,"",IF(OR(B139=$O$1,B139=$P$1,B140=$O$1,B140=$P$1,B141=$O$1,B141=$P$1),0,1)))</f>
        <v/>
      </c>
      <c r="P139" s="2" t="str">
        <f>IF($A139&gt;='243way_Regular Symbol'!E$16,"",IF(C139=0,"",IF(OR(C139=$O$1,C139=$P$1,C140=$O$1,C140=$P$1,C141=$O$1,C141=$P$1),0,1)))</f>
        <v/>
      </c>
      <c r="Q139" s="2" t="str">
        <f>IF($A139&gt;='243way_Regular Symbol'!F$16,"",IF(D139=0,"",IF(OR(D139=$O$1,D139=$P$1,D140=$O$1,D140=$P$1,D141=$O$1,D141=$P$1),0,1)))</f>
        <v/>
      </c>
      <c r="R139" s="2" t="str">
        <f>IF($A139&gt;='243way_Regular Symbol'!G$16,"",IF(E139=0,"",IF(OR(E139=$O$1,E139=$P$1,E140=$O$1,E140=$P$1,E141=$O$1,E141=$P$1),0,1)))</f>
        <v/>
      </c>
      <c r="S139" s="128" t="str">
        <f>IF($A139&gt;='243way_Regular Symbol'!H$16,"",IF(F139=0,"",IF(OR(F139=$O$1,F139=$P$1,F140=$O$1,F140=$P$1,F141=$O$1,F141=$P$1),0,1)))</f>
        <v/>
      </c>
      <c r="U139" s="342" t="str">
        <f>IF($A139&gt;='243way_Regular Symbol'!D$16,"",IF(B139=0,"",IF(OR(B139=$U$1,B139=$V$1,B140=$U$1,B140=$V$1,B141=$U$1,B141=$V$1),0,1)))</f>
        <v/>
      </c>
      <c r="V139" s="2" t="str">
        <f>IF($A139&gt;='243way_Regular Symbol'!E$16,"",IF(C139=0,"",IF(OR(C139=$U$1,C139=$V$1,C140=$U$1,C140=$V$1,C141=$U$1,C141=$V$1),0,1)))</f>
        <v/>
      </c>
      <c r="W139" s="2" t="str">
        <f>IF($A139&gt;='243way_Regular Symbol'!F$16,"",IF(D139=0,"",IF(OR(D139=$U$1,D139=$V$1,D140=$U$1,D140=$V$1,D141=$U$1,D141=$V$1),0,1)))</f>
        <v/>
      </c>
      <c r="X139" s="2" t="str">
        <f>IF($A139&gt;='243way_Regular Symbol'!G$16,"",IF(E139=0,"",IF(OR(E139=$U$1,E139=$V$1,E140=$U$1,E140=$V$1,E141=$U$1,E141=$V$1),0,1)))</f>
        <v/>
      </c>
      <c r="Y139" s="128" t="str">
        <f>IF($A139&gt;='243way_Regular Symbol'!H$16,"",IF(F139=0,"",IF(OR(F139=$U$1,F139=$V$1,F140=$U$1,F140=$V$1,F141=$U$1,F141=$V$1),0,1)))</f>
        <v/>
      </c>
      <c r="AA139" s="342" t="str">
        <f>IF($A139&gt;='243way_Regular Symbol'!D$16,"",IF(B139=0,"",IF(OR(B139=$AA$1,B139=$AB$1,B140=$AA$1,B140=$AB$1,B141=$AA$1,,B141=$AB$1),0,1)))</f>
        <v/>
      </c>
      <c r="AB139" s="2" t="str">
        <f>IF($A139&gt;='243way_Regular Symbol'!E$16,"",IF(C139=0,"",IF(OR(C139=$AA$1,C139=$AB$1,C140=$AA$1,C140=$AB$1,C141=$AA$1,,C141=$AB$1),0,1)))</f>
        <v/>
      </c>
      <c r="AC139" s="2" t="str">
        <f>IF($A139&gt;='243way_Regular Symbol'!F$16,"",IF(D139=0,"",IF(OR(D139=$AA$1,D139=$AB$1,D140=$AA$1,D140=$AB$1,D141=$AA$1,,D141=$AB$1),0,1)))</f>
        <v/>
      </c>
      <c r="AD139" s="2" t="str">
        <f>IF($A139&gt;='243way_Regular Symbol'!G$16,"",IF(E139=0,"",IF(OR(E139=$AA$1,E139=$AB$1,E140=$AA$1,E140=$AB$1,E141=$AA$1,,E141=$AB$1),0,1)))</f>
        <v/>
      </c>
      <c r="AE139" s="128" t="str">
        <f>IF($A139&gt;='243way_Regular Symbol'!H$16,"",IF(F139=0,"",IF(OR(F139=$AA$1,F139=$AB$1,F140=$AA$1,F140=$AB$1,F141=$AA$1,,F141=$AB$1),0,1)))</f>
        <v/>
      </c>
      <c r="AG139" s="342" t="str">
        <f>IF($A139&gt;='243way_Regular Symbol'!D$16,"",IF(B139=0,"",IF(OR(B139=$AG$1,B139=$AH$1,B140=$AG$1,B140=$AH$1,B141=$AG$1,B141=$AH$1),0,1)))</f>
        <v/>
      </c>
      <c r="AH139" s="2" t="str">
        <f>IF($A139&gt;='243way_Regular Symbol'!E$16,"",IF(C139=0,"",IF(OR(C139=$AG$1,C139=$AH$1,C140=$AG$1,C140=$AH$1,C141=$AG$1,C141=$AH$1),0,1)))</f>
        <v/>
      </c>
      <c r="AI139" s="2" t="str">
        <f>IF($A139&gt;='243way_Regular Symbol'!F$16,"",IF(D139=0,"",IF(OR(D139=$AG$1,D139=$AH$1,D140=$AG$1,D140=$AH$1,D141=$AG$1,D141=$AH$1),0,1)))</f>
        <v/>
      </c>
      <c r="AJ139" s="2" t="str">
        <f>IF($A139&gt;='243way_Regular Symbol'!G$16,"",IF(E139=0,"",IF(OR(E139=$AG$1,E139=$AH$1,E140=$AG$1,E140=$AH$1,E141=$AG$1,E141=$AH$1),0,1)))</f>
        <v/>
      </c>
      <c r="AK139" s="128" t="str">
        <f>IF($A139&gt;='243way_Regular Symbol'!H$16,"",IF(F139=0,"",IF(OR(F139=$AG$1,F139=$AH$1,F140=$AG$1,F140=$AH$1,F141=$AG$1,F141=$AH$1),0,1)))</f>
        <v/>
      </c>
      <c r="AM139" s="342" t="str">
        <f>IF($A139&gt;='243way_Regular Symbol'!D$16,"",IF(B139=0,"",IF(OR(B139=$AM$1,B139=$AN$1,B140=$AM$1,B140=$AN$1,B141=$AM$1,B141=$AN$1),0,1)))</f>
        <v/>
      </c>
      <c r="AN139" s="2" t="str">
        <f>IF($A139&gt;='243way_Regular Symbol'!E$16,"",IF(C139=0,"",IF(OR(C139=$AM$1,C139=$AN$1,C140=$AM$1,C140=$AN$1,C141=$AM$1,C141=$AN$1),0,1)))</f>
        <v/>
      </c>
      <c r="AO139" s="2" t="str">
        <f>IF($A139&gt;='243way_Regular Symbol'!F$16,"",IF(D139=0,"",IF(OR(D139=$AM$1,D139=$AN$1,D140=$AM$1,D140=$AN$1,D141=$AM$1,D141=$AN$1),0,1)))</f>
        <v/>
      </c>
      <c r="AP139" s="2" t="str">
        <f>IF($A139&gt;='243way_Regular Symbol'!G$16,"",IF(E139=0,"",IF(OR(E139=$AM$1,E139=$AN$1,E140=$AM$1,E140=$AN$1,E141=$AM$1,E141=$AN$1),0,1)))</f>
        <v/>
      </c>
      <c r="AQ139" s="128" t="str">
        <f>IF($A139&gt;='243way_Regular Symbol'!H$16,"",IF(F139=0,"",IF(OR(F139=$AM$1,F139=$AN$1,F140=$AM$1,F140=$AN$1,F141=$AM$1,F141=$AN$1),0,1)))</f>
        <v/>
      </c>
      <c r="AS139" s="342" t="str">
        <f>IF($A139&gt;='243way_Regular Symbol'!D$16,"",IF(B139=0,"",IF(OR(B139=$AM$1,B139=$AT$1,B140=$AM$1,B140=$AT$1,B141=$AM$1,B141=$AT$1),0,1)))</f>
        <v/>
      </c>
      <c r="AT139" s="2" t="str">
        <f>IF($A139&gt;='243way_Regular Symbol'!E$16,"",IF(C139=0,"",IF(OR(C139=$AM$1,C139=$AT$1,C140=$AM$1,C140=$AT$1,C141=$AM$1,C141=$AT$1),0,1)))</f>
        <v/>
      </c>
      <c r="AU139" s="2" t="str">
        <f>IF($A139&gt;='243way_Regular Symbol'!F$16,"",IF(D139=0,"",IF(OR(D139=$AM$1,D139=$AT$1,D140=$AM$1,D140=$AT$1,D141=$AM$1,D141=$AT$1),0,1)))</f>
        <v/>
      </c>
      <c r="AV139" s="2" t="str">
        <f>IF($A139&gt;='243way_Regular Symbol'!G$16,"",IF(E139=0,"",IF(OR(E139=$AM$1,E139=$AT$1,E140=$AM$1,E140=$AT$1,E141=$AM$1,E141=$AT$1),0,1)))</f>
        <v/>
      </c>
      <c r="AW139" s="128" t="str">
        <f>IF($A139&gt;='243way_Regular Symbol'!H$16,"",IF(F139=0,"",IF(OR(F139=$AM$1,F139=$AT$1,F140=$AM$1,F140=$AT$1,F141=$AM$1,F141=$AT$1),0,1)))</f>
        <v/>
      </c>
      <c r="AY139" s="342"/>
      <c r="AZ139" s="2"/>
      <c r="BA139" s="2" t="str">
        <f>IF($A139&gt;='243way_Regular Symbol'!F$16,"",COUNTIF(D139:D141,$AZ$1))</f>
        <v/>
      </c>
      <c r="BB139" s="2" t="str">
        <f>IF($A139&gt;='243way_Regular Symbol'!G$16,"",COUNTIF(E139:E141,$AZ$1))</f>
        <v/>
      </c>
      <c r="BC139" s="2" t="str">
        <f>IF($A139&gt;='243way_Regular Symbol'!H$16,"",COUNTIF(F139:F141,$AZ$1))</f>
        <v/>
      </c>
      <c r="BE139" s="342" t="str">
        <f>IF($A139&gt;='243way_Regular Symbol'!D$16,"",IF(B139=0,"",IF(OR(B139=$AM$1,B139=$BF$1,B140=$AM$1,B140=$BF$1,B141=$AM$1,B141=$BF$1),1,0)))</f>
        <v/>
      </c>
      <c r="BF139" s="342" t="str">
        <f>IF($A139&gt;='243way_Regular Symbol'!E$16,"",IF(C139=0,"",IF(OR(C139=$AM$1,C139=$BF$1,C140=$AM$1,C140=$BF$1,C141=$AM$1,C141=$BF$1),1,0)))</f>
        <v/>
      </c>
      <c r="BG139" s="342" t="str">
        <f>IF($A139&gt;='243way_Regular Symbol'!F$16,"",IF(D139=0,"",IF(OR(D139=$AM$1,D139=$BF$1,D140=$AM$1,D140=$BF$1,D141=$AM$1,D141=$BF$1),1,0)))</f>
        <v/>
      </c>
      <c r="BH139" s="342" t="str">
        <f>IF($A139&gt;='243way_Regular Symbol'!G$16,"",IF(E139=0,"",IF(OR(E139=$AM$1,E139=$BF$1,E140=$AM$1,E140=$BF$1,E141=$AM$1,E141=$BF$1),1,0)))</f>
        <v/>
      </c>
      <c r="BI139" s="342" t="str">
        <f>IF($A139&gt;='243way_Regular Symbol'!H$16,"",IF(F139=0,"",IF(OR(F139=$AM$1,F139=$BF$1,F140=$AM$1,F140=$BF$1,F141=$AM$1,F141=$BF$1),1,0)))</f>
        <v/>
      </c>
      <c r="BK139" s="342" t="str">
        <f>IF($A139&gt;='243way_Regular Symbol'!D$16,"",IF(B139=0,"",IF(OR(B139=$AM$1,B139=$BL$1,B140=$AM$1,B140=$BL$1,B141=$AM$1,B141=$BL$1),0,1)))</f>
        <v/>
      </c>
      <c r="BL139" s="2" t="str">
        <f>IF($A139&gt;='243way_Regular Symbol'!E$16,"",IF(C139=0,"",IF(OR(C139=$AM$1,C139=$BL$1,C140=$AM$1,C140=$BL$1,C141=$AM$1,C141=$BL$1),0,1)))</f>
        <v/>
      </c>
      <c r="BM139" s="2" t="str">
        <f>IF($A139&gt;='243way_Regular Symbol'!F$16,"",IF(D139=0,"",IF(OR(D139=$AM$1,D139=$BL$1,D140=$AM$1,D140=$BL$1,D141=$AM$1,D141=$BL$1),0,1)))</f>
        <v/>
      </c>
      <c r="BN139" s="2" t="str">
        <f>IF($A139&gt;='243way_Regular Symbol'!G$16,"",IF(E139=0,"",IF(OR(E139=$AM$1,E139=$BL$1,E140=$AM$1,E140=$BL$1,E141=$AM$1,E141=$BL$1),0,1)))</f>
        <v/>
      </c>
      <c r="BO139" s="128" t="str">
        <f>IF($A139&gt;='243way_Regular Symbol'!H$16,"",IF(F139=0,"",IF(OR(F139=$AM$1,F139=$BL$1,F140=$AM$1,F140=$BL$1,F141=$AM$1,F141=$BL$1),0,1)))</f>
        <v/>
      </c>
      <c r="BQ139" s="2" t="str">
        <f>IF($A139&gt;='243way_Regular Symbol'!D$16,"",IF(B139=0,"",IF(OR(B139=$BQ$1,B139=$BR$1,B140=$BQ$1,B140=$BR$1,B141=$BQ$1,B141=$BR$1),0,1)))</f>
        <v/>
      </c>
      <c r="BR139" s="2" t="str">
        <f>IF($A139&gt;='243way_Regular Symbol'!E$16,"",IF(C139=0,"",IF(OR(C139=$BQ$1,C139=$BR$1,C140=$BQ$1,C140=$BR$1,C141=$BQ$1,C141=$BR$1),0,1)))</f>
        <v/>
      </c>
      <c r="BS139" s="2" t="str">
        <f>IF($A139&gt;='243way_Regular Symbol'!F$16,"",IF(D139=0,"",IF(OR(D139=$BQ$1,D139=$BR$1,D140=$BQ$1,D140=$BR$1,D141=$BQ$1,D141=$BR$1),0,1)))</f>
        <v/>
      </c>
      <c r="BT139" s="2" t="str">
        <f>IF($A139&gt;='243way_Regular Symbol'!G$16,"",IF(E139=0,"",IF(OR(E139=$BQ$1,E139=$BR$1,E140=$BQ$1,E140=$BR$1,E141=$BQ$1,E141=$BR$1),0,1)))</f>
        <v/>
      </c>
      <c r="BU139" s="2" t="str">
        <f>IF($A139&gt;='243way_Regular Symbol'!H$16,"",IF(F139=0,"",IF(OR(F139=$BQ$1,F139=$BR$1,F140=$BQ$1,F140=$BR$1,F141=$BQ$1,F141=$BR$1),0,1)))</f>
        <v/>
      </c>
      <c r="BW139" s="2" t="str">
        <f>IF($A139&gt;='243way_Regular Symbol'!D$16,"",IF(B139=0,"",IF(OR(B139=$BW$1,B140=$BW$1,B141=$BW$1,B139=$BX$1,B140=$BX$1,B141=$BX$1),0,1)))</f>
        <v/>
      </c>
      <c r="BX139" s="2" t="str">
        <f>IF($A139&gt;='243way_Regular Symbol'!E$16,"",IF(C139=0,"",IF(OR(C139=$BW$1,C140=$BW$1,C141=$BW$1,C139=$BX$1,C140=$BX$1,C141=$BX$1),0,1)))</f>
        <v/>
      </c>
      <c r="BY139" s="2" t="str">
        <f>IF($A139&gt;='243way_Regular Symbol'!F$16,"",IF(D139=0,"",IF(OR(D139=$BW$1,D140=$BW$1,D141=$BW$1,D139=$BX$1,D140=$BX$1,D141=$BX$1),0,1)))</f>
        <v/>
      </c>
      <c r="BZ139" s="2" t="str">
        <f>IF($A139&gt;='243way_Regular Symbol'!G$16,"",IF(E139=0,"",IF(OR(E139=$BW$1,E140=$BW$1,E141=$BW$1,E139=$BX$1,E140=$BX$1,E141=$BX$1),0,1)))</f>
        <v/>
      </c>
      <c r="CA139" s="2" t="str">
        <f>IF($A139&gt;='243way_Regular Symbol'!H$16,"",IF(F139=0,"",IF(OR(F139=$BW$1,F140=$BW$1,F141=$BW$1,F139=$BX$1,F140=$BX$1,F141=$BX$1),0,1)))</f>
        <v/>
      </c>
      <c r="CC139" s="2" t="str">
        <f>IF($A139&gt;='243way_Regular Symbol'!D$16,"",IF(B139=0,"",IF(OR(B139=$BW$1,B140=$BW$1,B141=$BW$1,B139=$CD$1,B140=$CD$1,B141=$CD$1),0,1)))</f>
        <v/>
      </c>
      <c r="CD139" s="2" t="str">
        <f>IF($A139&gt;='243way_Regular Symbol'!E$16,"",IF(C139=0,"",IF(OR(C139=$BW$1,C140=$BW$1,C141=$BW$1,C139=$CD$1,C140=$CD$1,C141=$CD$1),0,1)))</f>
        <v/>
      </c>
      <c r="CE139" s="2" t="str">
        <f>IF($A139&gt;='243way_Regular Symbol'!F$16,"",IF(D139=0,"",IF(OR(D139=$BW$1,D140=$BW$1,D141=$BW$1,D139=$CD$1,D140=$CD$1,D141=$CD$1),0,1)))</f>
        <v/>
      </c>
      <c r="CF139" s="2" t="str">
        <f>IF($A139&gt;='243way_Regular Symbol'!G$16,"",IF(E139=0,"",IF(OR(E139=$BW$1,E140=$BW$1,E141=$BW$1,E139=$CD$1,E140=$CD$1,E141=$CD$1),0,1)))</f>
        <v/>
      </c>
      <c r="CG139" s="2" t="str">
        <f>IF($A139&gt;='243way_Regular Symbol'!H$16,"",IF(F139=0,"",IF(OR(F139=$BW$1,F140=$BW$1,F141=$BW$1,F139=$CD$1,F140=$CD$1,F141=$CD$1),0,1)))</f>
        <v/>
      </c>
      <c r="CI139" s="2" t="str">
        <f>IF($A139&gt;='243way_Regular Symbol'!D$16,"",IF(B139=0,"",IF(OR(B139=$BW$1,B140=$BW$1,B141=$BW$1,B139=$CJ$1,B140=$CJ$1,B141=$CJ$1),0,1)))</f>
        <v/>
      </c>
      <c r="CJ139" s="2" t="str">
        <f>IF($A139&gt;='243way_Regular Symbol'!E$16,"",IF(C139=0,"",IF(OR(C139=$BW$1,C140=$BW$1,C141=$BW$1,C139=$CJ$1,C140=$CJ$1,C141=$CJ$1),0,1)))</f>
        <v/>
      </c>
      <c r="CK139" s="2" t="str">
        <f>IF($A139&gt;='243way_Regular Symbol'!F$16,"",IF(D139=0,"",IF(OR(D139=$BW$1,D140=$BW$1,D141=$BW$1,D139=$CJ$1,D140=$CJ$1,D141=$CJ$1),0,1)))</f>
        <v/>
      </c>
      <c r="CL139" s="2" t="str">
        <f>IF($A139&gt;='243way_Regular Symbol'!G$16,"",IF(E139=0,"",IF(OR(E139=$BW$1,E140=$BW$1,E141=$BW$1,E139=$CJ$1,E140=$CJ$1,E141=$CJ$1),0,1)))</f>
        <v/>
      </c>
      <c r="CM139" s="2" t="str">
        <f>IF($A139&gt;='243way_Regular Symbol'!H$16,"",IF(F139=0,"",IF(OR(F139=$BW$1,F140=$BW$1,F141=$BW$1,F139=$CJ$1,F140=$CJ$1,F141=$CJ$1),0,1)))</f>
        <v/>
      </c>
      <c r="CO139" s="2" t="str">
        <f>IF($A139&gt;='243way_Regular Symbol'!D$16,"",IF(B139=0,"",IF(OR(B139=$BW$1,B140=$BW$1,B141=$BW$1,B139=$CP$1,B140=$CP$1,B141=$CP$1),0,1)))</f>
        <v/>
      </c>
      <c r="CP139" s="2" t="str">
        <f>IF($A139&gt;='243way_Regular Symbol'!E$16,"",IF(C139=0,"",IF(OR(C139=$BW$1,C140=$BW$1,C141=$BW$1,C139=$CP$1,C140=$CP$1,C141=$CP$1),0,1)))</f>
        <v/>
      </c>
      <c r="CQ139" s="2" t="str">
        <f>IF($A139&gt;='243way_Regular Symbol'!F$16,"",IF(D139=0,"",IF(OR(D139=$BW$1,D140=$BW$1,D141=$BW$1,D139=$CP$1,D140=$CP$1,D141=$CP$1),0,1)))</f>
        <v/>
      </c>
      <c r="CR139" s="2" t="str">
        <f>IF($A139&gt;='243way_Regular Symbol'!G$16,"",IF(E139=0,"",IF(OR(E139=$BW$1,E140=$BW$1,E141=$BW$1,E139=$CP$1,E140=$CP$1,E141=$CP$1),0,1)))</f>
        <v/>
      </c>
      <c r="CS139" s="2" t="str">
        <f>IF($A139&gt;='243way_Regular Symbol'!H$16,"",IF(F139=0,"",IF(OR(F139=$BW$1,F140=$BW$1,F141=$BW$1,F139=$CP$1,F140=$CP$1,F141=$CP$1),0,1)))</f>
        <v/>
      </c>
      <c r="CU139" s="2" t="str">
        <f>IF($A139&gt;='243way_Regular Symbol'!D$16,"",IF(B139=0,"",IF(OR(B139=$BW$1,B140=$BW$1,B141=$BW$1,B139=$CV$1,B140=$CV$1,B141=$CV$1),0,1)))</f>
        <v/>
      </c>
      <c r="CV139" s="2" t="str">
        <f>IF($A139&gt;='243way_Regular Symbol'!E$16,"",IF(C139=0,"",IF(OR(C139=$BW$1,C140=$BW$1,C141=$BW$1,C139=$CV$1,C140=$CV$1,C141=$CV$1),0,1)))</f>
        <v/>
      </c>
      <c r="CW139" s="2" t="str">
        <f>IF($A139&gt;='243way_Regular Symbol'!F$16,"",IF(D139=0,"",IF(OR(D139=$BW$1,D140=$BW$1,D141=$BW$1,D139=$CV$1,D140=$CV$1,D141=$CV$1),0,1)))</f>
        <v/>
      </c>
      <c r="CX139" s="2" t="str">
        <f>IF($A139&gt;='243way_Regular Symbol'!G$16,"",IF(E139=0,"",IF(OR(E139=$BW$1,E140=$BW$1,E141=$BW$1,E139=$CV$1,E140=$CV$1,E141=$CV$1),0,1)))</f>
        <v/>
      </c>
      <c r="CY139" s="2" t="str">
        <f>IF($A139&gt;='243way_Regular Symbol'!H$16,"",IF(F139=0,"",IF(OR(F139=$BW$1,F140=$BW$1,F141=$BW$1,F139=$CV$1,F140=$CV$1,F141=$CV$1),0,1)))</f>
        <v/>
      </c>
    </row>
    <row r="140" spans="1:103">
      <c r="A140" s="341">
        <f>IF('243way_Regular Symbol'!L139="","",'243way_Regular Symbol'!L139)</f>
        <v>136</v>
      </c>
      <c r="B140" s="184" t="str">
        <f>IF('243way_Regular Symbol'!M139="",
IF($A140-'243way_Regular Symbol'!D$16&gt;='243way_RegularＸ_W()'!B$2-1,"",VLOOKUP($A140-'243way_Regular Symbol'!D$16,'243way_Regular Symbol'!$L$3:$Q$250,'243way_RegularＸ_W()'!B$3+1,FALSE)),
'243way_Regular Symbol'!M139)</f>
        <v/>
      </c>
      <c r="C140" s="184" t="str">
        <f>IF('243way_Regular Symbol'!N139="",
IF($A140-'243way_Regular Symbol'!E$16&gt;='243way_RegularＸ_W()'!C$2-1,"",VLOOKUP($A140-'243way_Regular Symbol'!E$16,'243way_Regular Symbol'!$L$3:$Q$250,'243way_RegularＸ_W()'!C$3+1,FALSE)),
'243way_Regular Symbol'!N139)</f>
        <v/>
      </c>
      <c r="D140" s="184" t="str">
        <f>IF('243way_Regular Symbol'!O139="",
IF($A140-'243way_Regular Symbol'!F$16&gt;='243way_RegularＸ_W()'!D$2-1,"",VLOOKUP($A140-'243way_Regular Symbol'!F$16,'243way_Regular Symbol'!$L$3:$Q$250,'243way_RegularＸ_W()'!D$3+1,FALSE)),
'243way_Regular Symbol'!O139)</f>
        <v/>
      </c>
      <c r="E140" s="184" t="str">
        <f>IF('243way_Regular Symbol'!P139="",
IF($A140-'243way_Regular Symbol'!G$16&gt;='243way_RegularＸ_W()'!E$2-1,"",VLOOKUP($A140-'243way_Regular Symbol'!G$16,'243way_Regular Symbol'!$L$3:$Q$250,'243way_RegularＸ_W()'!E$3+1,FALSE)),
'243way_Regular Symbol'!P139)</f>
        <v/>
      </c>
      <c r="F140" s="184" t="str">
        <f>IF('243way_Regular Symbol'!Q139="",
IF($A140-'243way_Regular Symbol'!H$16&gt;='243way_RegularＸ_W()'!F$2-1,"",VLOOKUP($A140-'243way_Regular Symbol'!H$16,'243way_Regular Symbol'!$L$3:$Q$250,'243way_RegularＸ_W()'!F$3+1,FALSE)),
'243way_Regular Symbol'!Q139)</f>
        <v/>
      </c>
      <c r="O140" s="342" t="str">
        <f>IF($A140&gt;='243way_Regular Symbol'!D$16,"",IF(B140=0,"",IF(OR(B140=$O$1,B140=$P$1,B141=$O$1,B141=$P$1,B142=$O$1,B142=$P$1),0,1)))</f>
        <v/>
      </c>
      <c r="P140" s="2" t="str">
        <f>IF($A140&gt;='243way_Regular Symbol'!E$16,"",IF(C140=0,"",IF(OR(C140=$O$1,C140=$P$1,C141=$O$1,C141=$P$1,C142=$O$1,C142=$P$1),0,1)))</f>
        <v/>
      </c>
      <c r="Q140" s="2" t="str">
        <f>IF($A140&gt;='243way_Regular Symbol'!F$16,"",IF(D140=0,"",IF(OR(D140=$O$1,D140=$P$1,D141=$O$1,D141=$P$1,D142=$O$1,D142=$P$1),0,1)))</f>
        <v/>
      </c>
      <c r="R140" s="2" t="str">
        <f>IF($A140&gt;='243way_Regular Symbol'!G$16,"",IF(E140=0,"",IF(OR(E140=$O$1,E140=$P$1,E141=$O$1,E141=$P$1,E142=$O$1,E142=$P$1),0,1)))</f>
        <v/>
      </c>
      <c r="S140" s="128" t="str">
        <f>IF($A140&gt;='243way_Regular Symbol'!H$16,"",IF(F140=0,"",IF(OR(F140=$O$1,F140=$P$1,F141=$O$1,F141=$P$1,F142=$O$1,F142=$P$1),0,1)))</f>
        <v/>
      </c>
      <c r="U140" s="342" t="str">
        <f>IF($A140&gt;='243way_Regular Symbol'!D$16,"",IF(B140=0,"",IF(OR(B140=$U$1,B140=$V$1,B141=$U$1,B141=$V$1,B142=$U$1,B142=$V$1),0,1)))</f>
        <v/>
      </c>
      <c r="V140" s="2" t="str">
        <f>IF($A140&gt;='243way_Regular Symbol'!E$16,"",IF(C140=0,"",IF(OR(C140=$U$1,C140=$V$1,C141=$U$1,C141=$V$1,C142=$U$1,C142=$V$1),0,1)))</f>
        <v/>
      </c>
      <c r="W140" s="2" t="str">
        <f>IF($A140&gt;='243way_Regular Symbol'!F$16,"",IF(D140=0,"",IF(OR(D140=$U$1,D140=$V$1,D141=$U$1,D141=$V$1,D142=$U$1,D142=$V$1),0,1)))</f>
        <v/>
      </c>
      <c r="X140" s="2" t="str">
        <f>IF($A140&gt;='243way_Regular Symbol'!G$16,"",IF(E140=0,"",IF(OR(E140=$U$1,E140=$V$1,E141=$U$1,E141=$V$1,E142=$U$1,E142=$V$1),0,1)))</f>
        <v/>
      </c>
      <c r="Y140" s="128" t="str">
        <f>IF($A140&gt;='243way_Regular Symbol'!H$16,"",IF(F140=0,"",IF(OR(F140=$U$1,F140=$V$1,F141=$U$1,F141=$V$1,F142=$U$1,F142=$V$1),0,1)))</f>
        <v/>
      </c>
      <c r="AA140" s="342" t="str">
        <f>IF($A140&gt;='243way_Regular Symbol'!D$16,"",IF(B140=0,"",IF(OR(B140=$AA$1,B140=$AB$1,B141=$AA$1,B141=$AB$1,B142=$AA$1,,B142=$AB$1),0,1)))</f>
        <v/>
      </c>
      <c r="AB140" s="2" t="str">
        <f>IF($A140&gt;='243way_Regular Symbol'!E$16,"",IF(C140=0,"",IF(OR(C140=$AA$1,C140=$AB$1,C141=$AA$1,C141=$AB$1,C142=$AA$1,,C142=$AB$1),0,1)))</f>
        <v/>
      </c>
      <c r="AC140" s="2" t="str">
        <f>IF($A140&gt;='243way_Regular Symbol'!F$16,"",IF(D140=0,"",IF(OR(D140=$AA$1,D140=$AB$1,D141=$AA$1,D141=$AB$1,D142=$AA$1,,D142=$AB$1),0,1)))</f>
        <v/>
      </c>
      <c r="AD140" s="2" t="str">
        <f>IF($A140&gt;='243way_Regular Symbol'!G$16,"",IF(E140=0,"",IF(OR(E140=$AA$1,E140=$AB$1,E141=$AA$1,E141=$AB$1,E142=$AA$1,,E142=$AB$1),0,1)))</f>
        <v/>
      </c>
      <c r="AE140" s="128" t="str">
        <f>IF($A140&gt;='243way_Regular Symbol'!H$16,"",IF(F140=0,"",IF(OR(F140=$AA$1,F140=$AB$1,F141=$AA$1,F141=$AB$1,F142=$AA$1,,F142=$AB$1),0,1)))</f>
        <v/>
      </c>
      <c r="AG140" s="342" t="str">
        <f>IF($A140&gt;='243way_Regular Symbol'!D$16,"",IF(B140=0,"",IF(OR(B140=$AG$1,B140=$AH$1,B141=$AG$1,B141=$AH$1,B142=$AG$1,B142=$AH$1),0,1)))</f>
        <v/>
      </c>
      <c r="AH140" s="2" t="str">
        <f>IF($A140&gt;='243way_Regular Symbol'!E$16,"",IF(C140=0,"",IF(OR(C140=$AG$1,C140=$AH$1,C141=$AG$1,C141=$AH$1,C142=$AG$1,C142=$AH$1),0,1)))</f>
        <v/>
      </c>
      <c r="AI140" s="2" t="str">
        <f>IF($A140&gt;='243way_Regular Symbol'!F$16,"",IF(D140=0,"",IF(OR(D140=$AG$1,D140=$AH$1,D141=$AG$1,D141=$AH$1,D142=$AG$1,D142=$AH$1),0,1)))</f>
        <v/>
      </c>
      <c r="AJ140" s="2" t="str">
        <f>IF($A140&gt;='243way_Regular Symbol'!G$16,"",IF(E140=0,"",IF(OR(E140=$AG$1,E140=$AH$1,E141=$AG$1,E141=$AH$1,E142=$AG$1,E142=$AH$1),0,1)))</f>
        <v/>
      </c>
      <c r="AK140" s="128" t="str">
        <f>IF($A140&gt;='243way_Regular Symbol'!H$16,"",IF(F140=0,"",IF(OR(F140=$AG$1,F140=$AH$1,F141=$AG$1,F141=$AH$1,F142=$AG$1,F142=$AH$1),0,1)))</f>
        <v/>
      </c>
      <c r="AM140" s="342" t="str">
        <f>IF($A140&gt;='243way_Regular Symbol'!D$16,"",IF(B140=0,"",IF(OR(B140=$AM$1,B140=$AN$1,B141=$AM$1,B141=$AN$1,B142=$AM$1,B142=$AN$1),0,1)))</f>
        <v/>
      </c>
      <c r="AN140" s="2" t="str">
        <f>IF($A140&gt;='243way_Regular Symbol'!E$16,"",IF(C140=0,"",IF(OR(C140=$AM$1,C140=$AN$1,C141=$AM$1,C141=$AN$1,C142=$AM$1,C142=$AN$1),0,1)))</f>
        <v/>
      </c>
      <c r="AO140" s="2" t="str">
        <f>IF($A140&gt;='243way_Regular Symbol'!F$16,"",IF(D140=0,"",IF(OR(D140=$AM$1,D140=$AN$1,D141=$AM$1,D141=$AN$1,D142=$AM$1,D142=$AN$1),0,1)))</f>
        <v/>
      </c>
      <c r="AP140" s="2" t="str">
        <f>IF($A140&gt;='243way_Regular Symbol'!G$16,"",IF(E140=0,"",IF(OR(E140=$AM$1,E140=$AN$1,E141=$AM$1,E141=$AN$1,E142=$AM$1,E142=$AN$1),0,1)))</f>
        <v/>
      </c>
      <c r="AQ140" s="128" t="str">
        <f>IF($A140&gt;='243way_Regular Symbol'!H$16,"",IF(F140=0,"",IF(OR(F140=$AM$1,F140=$AN$1,F141=$AM$1,F141=$AN$1,F142=$AM$1,F142=$AN$1),0,1)))</f>
        <v/>
      </c>
      <c r="AS140" s="342" t="str">
        <f>IF($A140&gt;='243way_Regular Symbol'!D$16,"",IF(B140=0,"",IF(OR(B140=$AM$1,B140=$AT$1,B141=$AM$1,B141=$AT$1,B142=$AM$1,B142=$AT$1),0,1)))</f>
        <v/>
      </c>
      <c r="AT140" s="2" t="str">
        <f>IF($A140&gt;='243way_Regular Symbol'!E$16,"",IF(C140=0,"",IF(OR(C140=$AM$1,C140=$AT$1,C141=$AM$1,C141=$AT$1,C142=$AM$1,C142=$AT$1),0,1)))</f>
        <v/>
      </c>
      <c r="AU140" s="2" t="str">
        <f>IF($A140&gt;='243way_Regular Symbol'!F$16,"",IF(D140=0,"",IF(OR(D140=$AM$1,D140=$AT$1,D141=$AM$1,D141=$AT$1,D142=$AM$1,D142=$AT$1),0,1)))</f>
        <v/>
      </c>
      <c r="AV140" s="2" t="str">
        <f>IF($A140&gt;='243way_Regular Symbol'!G$16,"",IF(E140=0,"",IF(OR(E140=$AM$1,E140=$AT$1,E141=$AM$1,E141=$AT$1,E142=$AM$1,E142=$AT$1),0,1)))</f>
        <v/>
      </c>
      <c r="AW140" s="128" t="str">
        <f>IF($A140&gt;='243way_Regular Symbol'!H$16,"",IF(F140=0,"",IF(OR(F140=$AM$1,F140=$AT$1,F141=$AM$1,F141=$AT$1,F142=$AM$1,F142=$AT$1),0,1)))</f>
        <v/>
      </c>
      <c r="AY140" s="342"/>
      <c r="AZ140" s="2"/>
      <c r="BA140" s="2" t="str">
        <f>IF($A140&gt;='243way_Regular Symbol'!F$16,"",COUNTIF(D140:D142,$AZ$1))</f>
        <v/>
      </c>
      <c r="BB140" s="2" t="str">
        <f>IF($A140&gt;='243way_Regular Symbol'!G$16,"",COUNTIF(E140:E142,$AZ$1))</f>
        <v/>
      </c>
      <c r="BC140" s="2" t="str">
        <f>IF($A140&gt;='243way_Regular Symbol'!H$16,"",COUNTIF(F140:F142,$AZ$1))</f>
        <v/>
      </c>
      <c r="BE140" s="342" t="str">
        <f>IF($A140&gt;='243way_Regular Symbol'!D$16,"",IF(B140=0,"",IF(OR(B140=$AM$1,B140=$BF$1,B141=$AM$1,B141=$BF$1,B142=$AM$1,B142=$BF$1),1,0)))</f>
        <v/>
      </c>
      <c r="BF140" s="342" t="str">
        <f>IF($A140&gt;='243way_Regular Symbol'!E$16,"",IF(C140=0,"",IF(OR(C140=$AM$1,C140=$BF$1,C141=$AM$1,C141=$BF$1,C142=$AM$1,C142=$BF$1),1,0)))</f>
        <v/>
      </c>
      <c r="BG140" s="342" t="str">
        <f>IF($A140&gt;='243way_Regular Symbol'!F$16,"",IF(D140=0,"",IF(OR(D140=$AM$1,D140=$BF$1,D141=$AM$1,D141=$BF$1,D142=$AM$1,D142=$BF$1),1,0)))</f>
        <v/>
      </c>
      <c r="BH140" s="342" t="str">
        <f>IF($A140&gt;='243way_Regular Symbol'!G$16,"",IF(E140=0,"",IF(OR(E140=$AM$1,E140=$BF$1,E141=$AM$1,E141=$BF$1,E142=$AM$1,E142=$BF$1),1,0)))</f>
        <v/>
      </c>
      <c r="BI140" s="342" t="str">
        <f>IF($A140&gt;='243way_Regular Symbol'!H$16,"",IF(F140=0,"",IF(OR(F140=$AM$1,F140=$BF$1,F141=$AM$1,F141=$BF$1,F142=$AM$1,F142=$BF$1),1,0)))</f>
        <v/>
      </c>
      <c r="BK140" s="342" t="str">
        <f>IF($A140&gt;='243way_Regular Symbol'!D$16,"",IF(B140=0,"",IF(OR(B140=$AM$1,B140=$BL$1,B141=$AM$1,B141=$BL$1,B142=$AM$1,B142=$BL$1),0,1)))</f>
        <v/>
      </c>
      <c r="BL140" s="2" t="str">
        <f>IF($A140&gt;='243way_Regular Symbol'!E$16,"",IF(C140=0,"",IF(OR(C140=$AM$1,C140=$BL$1,C141=$AM$1,C141=$BL$1,C142=$AM$1,C142=$BL$1),0,1)))</f>
        <v/>
      </c>
      <c r="BM140" s="2" t="str">
        <f>IF($A140&gt;='243way_Regular Symbol'!F$16,"",IF(D140=0,"",IF(OR(D140=$AM$1,D140=$BL$1,D141=$AM$1,D141=$BL$1,D142=$AM$1,D142=$BL$1),0,1)))</f>
        <v/>
      </c>
      <c r="BN140" s="2" t="str">
        <f>IF($A140&gt;='243way_Regular Symbol'!G$16,"",IF(E140=0,"",IF(OR(E140=$AM$1,E140=$BL$1,E141=$AM$1,E141=$BL$1,E142=$AM$1,E142=$BL$1),0,1)))</f>
        <v/>
      </c>
      <c r="BO140" s="128" t="str">
        <f>IF($A140&gt;='243way_Regular Symbol'!H$16,"",IF(F140=0,"",IF(OR(F140=$AM$1,F140=$BL$1,F141=$AM$1,F141=$BL$1,F142=$AM$1,F142=$BL$1),0,1)))</f>
        <v/>
      </c>
      <c r="BQ140" s="2" t="str">
        <f>IF($A140&gt;='243way_Regular Symbol'!D$16,"",IF(B140=0,"",IF(OR(B140=$BQ$1,B140=$BR$1,B141=$BQ$1,B141=$BR$1,B142=$BQ$1,B142=$BR$1),0,1)))</f>
        <v/>
      </c>
      <c r="BR140" s="2" t="str">
        <f>IF($A140&gt;='243way_Regular Symbol'!E$16,"",IF(C140=0,"",IF(OR(C140=$BQ$1,C140=$BR$1,C141=$BQ$1,C141=$BR$1,C142=$BQ$1,C142=$BR$1),0,1)))</f>
        <v/>
      </c>
      <c r="BS140" s="2" t="str">
        <f>IF($A140&gt;='243way_Regular Symbol'!F$16,"",IF(D140=0,"",IF(OR(D140=$BQ$1,D140=$BR$1,D141=$BQ$1,D141=$BR$1,D142=$BQ$1,D142=$BR$1),0,1)))</f>
        <v/>
      </c>
      <c r="BT140" s="2" t="str">
        <f>IF($A140&gt;='243way_Regular Symbol'!G$16,"",IF(E140=0,"",IF(OR(E140=$BQ$1,E140=$BR$1,E141=$BQ$1,E141=$BR$1,E142=$BQ$1,E142=$BR$1),0,1)))</f>
        <v/>
      </c>
      <c r="BU140" s="2" t="str">
        <f>IF($A140&gt;='243way_Regular Symbol'!H$16,"",IF(F140=0,"",IF(OR(F140=$BQ$1,F140=$BR$1,F141=$BQ$1,F141=$BR$1,F142=$BQ$1,F142=$BR$1),0,1)))</f>
        <v/>
      </c>
      <c r="BW140" s="2" t="str">
        <f>IF($A140&gt;='243way_Regular Symbol'!D$16,"",IF(B140=0,"",IF(OR(B140=$BW$1,B141=$BW$1,B142=$BW$1,B140=$BX$1,B141=$BX$1,B142=$BX$1),0,1)))</f>
        <v/>
      </c>
      <c r="BX140" s="2" t="str">
        <f>IF($A140&gt;='243way_Regular Symbol'!E$16,"",IF(C140=0,"",IF(OR(C140=$BW$1,C141=$BW$1,C142=$BW$1,C140=$BX$1,C141=$BX$1,C142=$BX$1),0,1)))</f>
        <v/>
      </c>
      <c r="BY140" s="2" t="str">
        <f>IF($A140&gt;='243way_Regular Symbol'!F$16,"",IF(D140=0,"",IF(OR(D140=$BW$1,D141=$BW$1,D142=$BW$1,D140=$BX$1,D141=$BX$1,D142=$BX$1),0,1)))</f>
        <v/>
      </c>
      <c r="BZ140" s="2" t="str">
        <f>IF($A140&gt;='243way_Regular Symbol'!G$16,"",IF(E140=0,"",IF(OR(E140=$BW$1,E141=$BW$1,E142=$BW$1,E140=$BX$1,E141=$BX$1,E142=$BX$1),0,1)))</f>
        <v/>
      </c>
      <c r="CA140" s="2" t="str">
        <f>IF($A140&gt;='243way_Regular Symbol'!H$16,"",IF(F140=0,"",IF(OR(F140=$BW$1,F141=$BW$1,F142=$BW$1,F140=$BX$1,F141=$BX$1,F142=$BX$1),0,1)))</f>
        <v/>
      </c>
      <c r="CC140" s="2" t="str">
        <f>IF($A140&gt;='243way_Regular Symbol'!D$16,"",IF(B140=0,"",IF(OR(B140=$BW$1,B141=$BW$1,B142=$BW$1,B140=$CD$1,B141=$CD$1,B142=$CD$1),0,1)))</f>
        <v/>
      </c>
      <c r="CD140" s="2" t="str">
        <f>IF($A140&gt;='243way_Regular Symbol'!E$16,"",IF(C140=0,"",IF(OR(C140=$BW$1,C141=$BW$1,C142=$BW$1,C140=$CD$1,C141=$CD$1,C142=$CD$1),0,1)))</f>
        <v/>
      </c>
      <c r="CE140" s="2" t="str">
        <f>IF($A140&gt;='243way_Regular Symbol'!F$16,"",IF(D140=0,"",IF(OR(D140=$BW$1,D141=$BW$1,D142=$BW$1,D140=$CD$1,D141=$CD$1,D142=$CD$1),0,1)))</f>
        <v/>
      </c>
      <c r="CF140" s="2" t="str">
        <f>IF($A140&gt;='243way_Regular Symbol'!G$16,"",IF(E140=0,"",IF(OR(E140=$BW$1,E141=$BW$1,E142=$BW$1,E140=$CD$1,E141=$CD$1,E142=$CD$1),0,1)))</f>
        <v/>
      </c>
      <c r="CG140" s="2" t="str">
        <f>IF($A140&gt;='243way_Regular Symbol'!H$16,"",IF(F140=0,"",IF(OR(F140=$BW$1,F141=$BW$1,F142=$BW$1,F140=$CD$1,F141=$CD$1,F142=$CD$1),0,1)))</f>
        <v/>
      </c>
      <c r="CI140" s="2" t="str">
        <f>IF($A140&gt;='243way_Regular Symbol'!D$16,"",IF(B140=0,"",IF(OR(B140=$BW$1,B141=$BW$1,B142=$BW$1,B140=$CJ$1,B141=$CJ$1,B142=$CJ$1),0,1)))</f>
        <v/>
      </c>
      <c r="CJ140" s="2" t="str">
        <f>IF($A140&gt;='243way_Regular Symbol'!E$16,"",IF(C140=0,"",IF(OR(C140=$BW$1,C141=$BW$1,C142=$BW$1,C140=$CJ$1,C141=$CJ$1,C142=$CJ$1),0,1)))</f>
        <v/>
      </c>
      <c r="CK140" s="2" t="str">
        <f>IF($A140&gt;='243way_Regular Symbol'!F$16,"",IF(D140=0,"",IF(OR(D140=$BW$1,D141=$BW$1,D142=$BW$1,D140=$CJ$1,D141=$CJ$1,D142=$CJ$1),0,1)))</f>
        <v/>
      </c>
      <c r="CL140" s="2" t="str">
        <f>IF($A140&gt;='243way_Regular Symbol'!G$16,"",IF(E140=0,"",IF(OR(E140=$BW$1,E141=$BW$1,E142=$BW$1,E140=$CJ$1,E141=$CJ$1,E142=$CJ$1),0,1)))</f>
        <v/>
      </c>
      <c r="CM140" s="2" t="str">
        <f>IF($A140&gt;='243way_Regular Symbol'!H$16,"",IF(F140=0,"",IF(OR(F140=$BW$1,F141=$BW$1,F142=$BW$1,F140=$CJ$1,F141=$CJ$1,F142=$CJ$1),0,1)))</f>
        <v/>
      </c>
      <c r="CO140" s="2" t="str">
        <f>IF($A140&gt;='243way_Regular Symbol'!D$16,"",IF(B140=0,"",IF(OR(B140=$BW$1,B141=$BW$1,B142=$BW$1,B140=$CP$1,B141=$CP$1,B142=$CP$1),0,1)))</f>
        <v/>
      </c>
      <c r="CP140" s="2" t="str">
        <f>IF($A140&gt;='243way_Regular Symbol'!E$16,"",IF(C140=0,"",IF(OR(C140=$BW$1,C141=$BW$1,C142=$BW$1,C140=$CP$1,C141=$CP$1,C142=$CP$1),0,1)))</f>
        <v/>
      </c>
      <c r="CQ140" s="2" t="str">
        <f>IF($A140&gt;='243way_Regular Symbol'!F$16,"",IF(D140=0,"",IF(OR(D140=$BW$1,D141=$BW$1,D142=$BW$1,D140=$CP$1,D141=$CP$1,D142=$CP$1),0,1)))</f>
        <v/>
      </c>
      <c r="CR140" s="2" t="str">
        <f>IF($A140&gt;='243way_Regular Symbol'!G$16,"",IF(E140=0,"",IF(OR(E140=$BW$1,E141=$BW$1,E142=$BW$1,E140=$CP$1,E141=$CP$1,E142=$CP$1),0,1)))</f>
        <v/>
      </c>
      <c r="CS140" s="2" t="str">
        <f>IF($A140&gt;='243way_Regular Symbol'!H$16,"",IF(F140=0,"",IF(OR(F140=$BW$1,F141=$BW$1,F142=$BW$1,F140=$CP$1,F141=$CP$1,F142=$CP$1),0,1)))</f>
        <v/>
      </c>
      <c r="CU140" s="2" t="str">
        <f>IF($A140&gt;='243way_Regular Symbol'!D$16,"",IF(B140=0,"",IF(OR(B140=$BW$1,B141=$BW$1,B142=$BW$1,B140=$CV$1,B141=$CV$1,B142=$CV$1),0,1)))</f>
        <v/>
      </c>
      <c r="CV140" s="2" t="str">
        <f>IF($A140&gt;='243way_Regular Symbol'!E$16,"",IF(C140=0,"",IF(OR(C140=$BW$1,C141=$BW$1,C142=$BW$1,C140=$CV$1,C141=$CV$1,C142=$CV$1),0,1)))</f>
        <v/>
      </c>
      <c r="CW140" s="2" t="str">
        <f>IF($A140&gt;='243way_Regular Symbol'!F$16,"",IF(D140=0,"",IF(OR(D140=$BW$1,D141=$BW$1,D142=$BW$1,D140=$CV$1,D141=$CV$1,D142=$CV$1),0,1)))</f>
        <v/>
      </c>
      <c r="CX140" s="2" t="str">
        <f>IF($A140&gt;='243way_Regular Symbol'!G$16,"",IF(E140=0,"",IF(OR(E140=$BW$1,E141=$BW$1,E142=$BW$1,E140=$CV$1,E141=$CV$1,E142=$CV$1),0,1)))</f>
        <v/>
      </c>
      <c r="CY140" s="2" t="str">
        <f>IF($A140&gt;='243way_Regular Symbol'!H$16,"",IF(F140=0,"",IF(OR(F140=$BW$1,F141=$BW$1,F142=$BW$1,F140=$CV$1,F141=$CV$1,F142=$CV$1),0,1)))</f>
        <v/>
      </c>
    </row>
    <row r="141" spans="1:103">
      <c r="A141" s="341">
        <f>IF('243way_Regular Symbol'!L140="","",'243way_Regular Symbol'!L140)</f>
        <v>137</v>
      </c>
      <c r="B141" s="184" t="str">
        <f>IF('243way_Regular Symbol'!M140="",
IF($A141-'243way_Regular Symbol'!D$16&gt;='243way_RegularＸ_W()'!B$2-1,"",VLOOKUP($A141-'243way_Regular Symbol'!D$16,'243way_Regular Symbol'!$L$3:$Q$250,'243way_RegularＸ_W()'!B$3+1,FALSE)),
'243way_Regular Symbol'!M140)</f>
        <v/>
      </c>
      <c r="C141" s="184" t="str">
        <f>IF('243way_Regular Symbol'!N140="",
IF($A141-'243way_Regular Symbol'!E$16&gt;='243way_RegularＸ_W()'!C$2-1,"",VLOOKUP($A141-'243way_Regular Symbol'!E$16,'243way_Regular Symbol'!$L$3:$Q$250,'243way_RegularＸ_W()'!C$3+1,FALSE)),
'243way_Regular Symbol'!N140)</f>
        <v/>
      </c>
      <c r="D141" s="184" t="str">
        <f>IF('243way_Regular Symbol'!O140="",
IF($A141-'243way_Regular Symbol'!F$16&gt;='243way_RegularＸ_W()'!D$2-1,"",VLOOKUP($A141-'243way_Regular Symbol'!F$16,'243way_Regular Symbol'!$L$3:$Q$250,'243way_RegularＸ_W()'!D$3+1,FALSE)),
'243way_Regular Symbol'!O140)</f>
        <v/>
      </c>
      <c r="E141" s="184" t="str">
        <f>IF('243way_Regular Symbol'!P140="",
IF($A141-'243way_Regular Symbol'!G$16&gt;='243way_RegularＸ_W()'!E$2-1,"",VLOOKUP($A141-'243way_Regular Symbol'!G$16,'243way_Regular Symbol'!$L$3:$Q$250,'243way_RegularＸ_W()'!E$3+1,FALSE)),
'243way_Regular Symbol'!P140)</f>
        <v/>
      </c>
      <c r="F141" s="184" t="str">
        <f>IF('243way_Regular Symbol'!Q140="",
IF($A141-'243way_Regular Symbol'!H$16&gt;='243way_RegularＸ_W()'!F$2-1,"",VLOOKUP($A141-'243way_Regular Symbol'!H$16,'243way_Regular Symbol'!$L$3:$Q$250,'243way_RegularＸ_W()'!F$3+1,FALSE)),
'243way_Regular Symbol'!Q140)</f>
        <v/>
      </c>
      <c r="O141" s="342" t="str">
        <f>IF($A141&gt;='243way_Regular Symbol'!D$16,"",IF(B141=0,"",IF(OR(B141=$O$1,B141=$P$1,B142=$O$1,B142=$P$1,B143=$O$1,B143=$P$1),0,1)))</f>
        <v/>
      </c>
      <c r="P141" s="2" t="str">
        <f>IF($A141&gt;='243way_Regular Symbol'!E$16,"",IF(C141=0,"",IF(OR(C141=$O$1,C141=$P$1,C142=$O$1,C142=$P$1,C143=$O$1,C143=$P$1),0,1)))</f>
        <v/>
      </c>
      <c r="Q141" s="2" t="str">
        <f>IF($A141&gt;='243way_Regular Symbol'!F$16,"",IF(D141=0,"",IF(OR(D141=$O$1,D141=$P$1,D142=$O$1,D142=$P$1,D143=$O$1,D143=$P$1),0,1)))</f>
        <v/>
      </c>
      <c r="R141" s="2" t="str">
        <f>IF($A141&gt;='243way_Regular Symbol'!G$16,"",IF(E141=0,"",IF(OR(E141=$O$1,E141=$P$1,E142=$O$1,E142=$P$1,E143=$O$1,E143=$P$1),0,1)))</f>
        <v/>
      </c>
      <c r="S141" s="128" t="str">
        <f>IF($A141&gt;='243way_Regular Symbol'!H$16,"",IF(F141=0,"",IF(OR(F141=$O$1,F141=$P$1,F142=$O$1,F142=$P$1,F143=$O$1,F143=$P$1),0,1)))</f>
        <v/>
      </c>
      <c r="U141" s="342" t="str">
        <f>IF($A141&gt;='243way_Regular Symbol'!D$16,"",IF(B141=0,"",IF(OR(B141=$U$1,B141=$V$1,B142=$U$1,B142=$V$1,B143=$U$1,B143=$V$1),0,1)))</f>
        <v/>
      </c>
      <c r="V141" s="2" t="str">
        <f>IF($A141&gt;='243way_Regular Symbol'!E$16,"",IF(C141=0,"",IF(OR(C141=$U$1,C141=$V$1,C142=$U$1,C142=$V$1,C143=$U$1,C143=$V$1),0,1)))</f>
        <v/>
      </c>
      <c r="W141" s="2" t="str">
        <f>IF($A141&gt;='243way_Regular Symbol'!F$16,"",IF(D141=0,"",IF(OR(D141=$U$1,D141=$V$1,D142=$U$1,D142=$V$1,D143=$U$1,D143=$V$1),0,1)))</f>
        <v/>
      </c>
      <c r="X141" s="2" t="str">
        <f>IF($A141&gt;='243way_Regular Symbol'!G$16,"",IF(E141=0,"",IF(OR(E141=$U$1,E141=$V$1,E142=$U$1,E142=$V$1,E143=$U$1,E143=$V$1),0,1)))</f>
        <v/>
      </c>
      <c r="Y141" s="128" t="str">
        <f>IF($A141&gt;='243way_Regular Symbol'!H$16,"",IF(F141=0,"",IF(OR(F141=$U$1,F141=$V$1,F142=$U$1,F142=$V$1,F143=$U$1,F143=$V$1),0,1)))</f>
        <v/>
      </c>
      <c r="AA141" s="342" t="str">
        <f>IF($A141&gt;='243way_Regular Symbol'!D$16,"",IF(B141=0,"",IF(OR(B141=$AA$1,B141=$AB$1,B142=$AA$1,B142=$AB$1,B143=$AA$1,,B143=$AB$1),0,1)))</f>
        <v/>
      </c>
      <c r="AB141" s="2" t="str">
        <f>IF($A141&gt;='243way_Regular Symbol'!E$16,"",IF(C141=0,"",IF(OR(C141=$AA$1,C141=$AB$1,C142=$AA$1,C142=$AB$1,C143=$AA$1,,C143=$AB$1),0,1)))</f>
        <v/>
      </c>
      <c r="AC141" s="2" t="str">
        <f>IF($A141&gt;='243way_Regular Symbol'!F$16,"",IF(D141=0,"",IF(OR(D141=$AA$1,D141=$AB$1,D142=$AA$1,D142=$AB$1,D143=$AA$1,,D143=$AB$1),0,1)))</f>
        <v/>
      </c>
      <c r="AD141" s="2" t="str">
        <f>IF($A141&gt;='243way_Regular Symbol'!G$16,"",IF(E141=0,"",IF(OR(E141=$AA$1,E141=$AB$1,E142=$AA$1,E142=$AB$1,E143=$AA$1,,E143=$AB$1),0,1)))</f>
        <v/>
      </c>
      <c r="AE141" s="128" t="str">
        <f>IF($A141&gt;='243way_Regular Symbol'!H$16,"",IF(F141=0,"",IF(OR(F141=$AA$1,F141=$AB$1,F142=$AA$1,F142=$AB$1,F143=$AA$1,,F143=$AB$1),0,1)))</f>
        <v/>
      </c>
      <c r="AG141" s="342" t="str">
        <f>IF($A141&gt;='243way_Regular Symbol'!D$16,"",IF(B141=0,"",IF(OR(B141=$AG$1,B141=$AH$1,B142=$AG$1,B142=$AH$1,B143=$AG$1,B143=$AH$1),0,1)))</f>
        <v/>
      </c>
      <c r="AH141" s="2" t="str">
        <f>IF($A141&gt;='243way_Regular Symbol'!E$16,"",IF(C141=0,"",IF(OR(C141=$AG$1,C141=$AH$1,C142=$AG$1,C142=$AH$1,C143=$AG$1,C143=$AH$1),0,1)))</f>
        <v/>
      </c>
      <c r="AI141" s="2" t="str">
        <f>IF($A141&gt;='243way_Regular Symbol'!F$16,"",IF(D141=0,"",IF(OR(D141=$AG$1,D141=$AH$1,D142=$AG$1,D142=$AH$1,D143=$AG$1,D143=$AH$1),0,1)))</f>
        <v/>
      </c>
      <c r="AJ141" s="2" t="str">
        <f>IF($A141&gt;='243way_Regular Symbol'!G$16,"",IF(E141=0,"",IF(OR(E141=$AG$1,E141=$AH$1,E142=$AG$1,E142=$AH$1,E143=$AG$1,E143=$AH$1),0,1)))</f>
        <v/>
      </c>
      <c r="AK141" s="128" t="str">
        <f>IF($A141&gt;='243way_Regular Symbol'!H$16,"",IF(F141=0,"",IF(OR(F141=$AG$1,F141=$AH$1,F142=$AG$1,F142=$AH$1,F143=$AG$1,F143=$AH$1),0,1)))</f>
        <v/>
      </c>
      <c r="AM141" s="342" t="str">
        <f>IF($A141&gt;='243way_Regular Symbol'!D$16,"",IF(B141=0,"",IF(OR(B141=$AM$1,B141=$AN$1,B142=$AM$1,B142=$AN$1,B143=$AM$1,B143=$AN$1),0,1)))</f>
        <v/>
      </c>
      <c r="AN141" s="2" t="str">
        <f>IF($A141&gt;='243way_Regular Symbol'!E$16,"",IF(C141=0,"",IF(OR(C141=$AM$1,C141=$AN$1,C142=$AM$1,C142=$AN$1,C143=$AM$1,C143=$AN$1),0,1)))</f>
        <v/>
      </c>
      <c r="AO141" s="2" t="str">
        <f>IF($A141&gt;='243way_Regular Symbol'!F$16,"",IF(D141=0,"",IF(OR(D141=$AM$1,D141=$AN$1,D142=$AM$1,D142=$AN$1,D143=$AM$1,D143=$AN$1),0,1)))</f>
        <v/>
      </c>
      <c r="AP141" s="2" t="str">
        <f>IF($A141&gt;='243way_Regular Symbol'!G$16,"",IF(E141=0,"",IF(OR(E141=$AM$1,E141=$AN$1,E142=$AM$1,E142=$AN$1,E143=$AM$1,E143=$AN$1),0,1)))</f>
        <v/>
      </c>
      <c r="AQ141" s="128" t="str">
        <f>IF($A141&gt;='243way_Regular Symbol'!H$16,"",IF(F141=0,"",IF(OR(F141=$AM$1,F141=$AN$1,F142=$AM$1,F142=$AN$1,F143=$AM$1,F143=$AN$1),0,1)))</f>
        <v/>
      </c>
      <c r="AS141" s="342" t="str">
        <f>IF($A141&gt;='243way_Regular Symbol'!D$16,"",IF(B141=0,"",IF(OR(B141=$AM$1,B141=$AT$1,B142=$AM$1,B142=$AT$1,B143=$AM$1,B143=$AT$1),0,1)))</f>
        <v/>
      </c>
      <c r="AT141" s="2" t="str">
        <f>IF($A141&gt;='243way_Regular Symbol'!E$16,"",IF(C141=0,"",IF(OR(C141=$AM$1,C141=$AT$1,C142=$AM$1,C142=$AT$1,C143=$AM$1,C143=$AT$1),0,1)))</f>
        <v/>
      </c>
      <c r="AU141" s="2" t="str">
        <f>IF($A141&gt;='243way_Regular Symbol'!F$16,"",IF(D141=0,"",IF(OR(D141=$AM$1,D141=$AT$1,D142=$AM$1,D142=$AT$1,D143=$AM$1,D143=$AT$1),0,1)))</f>
        <v/>
      </c>
      <c r="AV141" s="2" t="str">
        <f>IF($A141&gt;='243way_Regular Symbol'!G$16,"",IF(E141=0,"",IF(OR(E141=$AM$1,E141=$AT$1,E142=$AM$1,E142=$AT$1,E143=$AM$1,E143=$AT$1),0,1)))</f>
        <v/>
      </c>
      <c r="AW141" s="128" t="str">
        <f>IF($A141&gt;='243way_Regular Symbol'!H$16,"",IF(F141=0,"",IF(OR(F141=$AM$1,F141=$AT$1,F142=$AM$1,F142=$AT$1,F143=$AM$1,F143=$AT$1),0,1)))</f>
        <v/>
      </c>
      <c r="AY141" s="342"/>
      <c r="AZ141" s="2"/>
      <c r="BA141" s="2" t="str">
        <f>IF($A141&gt;='243way_Regular Symbol'!F$16,"",COUNTIF(D141:D143,$AZ$1))</f>
        <v/>
      </c>
      <c r="BB141" s="2" t="str">
        <f>IF($A141&gt;='243way_Regular Symbol'!G$16,"",COUNTIF(E141:E143,$AZ$1))</f>
        <v/>
      </c>
      <c r="BC141" s="2" t="str">
        <f>IF($A141&gt;='243way_Regular Symbol'!H$16,"",COUNTIF(F141:F143,$AZ$1))</f>
        <v/>
      </c>
      <c r="BE141" s="342" t="str">
        <f>IF($A141&gt;='243way_Regular Symbol'!D$16,"",IF(B141=0,"",IF(OR(B141=$AM$1,B141=$BF$1,B142=$AM$1,B142=$BF$1,B143=$AM$1,B143=$BF$1),1,0)))</f>
        <v/>
      </c>
      <c r="BF141" s="342" t="str">
        <f>IF($A141&gt;='243way_Regular Symbol'!E$16,"",IF(C141=0,"",IF(OR(C141=$AM$1,C141=$BF$1,C142=$AM$1,C142=$BF$1,C143=$AM$1,C143=$BF$1),1,0)))</f>
        <v/>
      </c>
      <c r="BG141" s="342" t="str">
        <f>IF($A141&gt;='243way_Regular Symbol'!F$16,"",IF(D141=0,"",IF(OR(D141=$AM$1,D141=$BF$1,D142=$AM$1,D142=$BF$1,D143=$AM$1,D143=$BF$1),1,0)))</f>
        <v/>
      </c>
      <c r="BH141" s="342" t="str">
        <f>IF($A141&gt;='243way_Regular Symbol'!G$16,"",IF(E141=0,"",IF(OR(E141=$AM$1,E141=$BF$1,E142=$AM$1,E142=$BF$1,E143=$AM$1,E143=$BF$1),1,0)))</f>
        <v/>
      </c>
      <c r="BI141" s="342" t="str">
        <f>IF($A141&gt;='243way_Regular Symbol'!H$16,"",IF(F141=0,"",IF(OR(F141=$AM$1,F141=$BF$1,F142=$AM$1,F142=$BF$1,F143=$AM$1,F143=$BF$1),1,0)))</f>
        <v/>
      </c>
      <c r="BK141" s="342" t="str">
        <f>IF($A141&gt;='243way_Regular Symbol'!D$16,"",IF(B141=0,"",IF(OR(B141=$AM$1,B141=$BL$1,B142=$AM$1,B142=$BL$1,B143=$AM$1,B143=$BL$1),0,1)))</f>
        <v/>
      </c>
      <c r="BL141" s="2" t="str">
        <f>IF($A141&gt;='243way_Regular Symbol'!E$16,"",IF(C141=0,"",IF(OR(C141=$AM$1,C141=$BL$1,C142=$AM$1,C142=$BL$1,C143=$AM$1,C143=$BL$1),0,1)))</f>
        <v/>
      </c>
      <c r="BM141" s="2" t="str">
        <f>IF($A141&gt;='243way_Regular Symbol'!F$16,"",IF(D141=0,"",IF(OR(D141=$AM$1,D141=$BL$1,D142=$AM$1,D142=$BL$1,D143=$AM$1,D143=$BL$1),0,1)))</f>
        <v/>
      </c>
      <c r="BN141" s="2" t="str">
        <f>IF($A141&gt;='243way_Regular Symbol'!G$16,"",IF(E141=0,"",IF(OR(E141=$AM$1,E141=$BL$1,E142=$AM$1,E142=$BL$1,E143=$AM$1,E143=$BL$1),0,1)))</f>
        <v/>
      </c>
      <c r="BO141" s="128" t="str">
        <f>IF($A141&gt;='243way_Regular Symbol'!H$16,"",IF(F141=0,"",IF(OR(F141=$AM$1,F141=$BL$1,F142=$AM$1,F142=$BL$1,F143=$AM$1,F143=$BL$1),0,1)))</f>
        <v/>
      </c>
      <c r="BQ141" s="2" t="str">
        <f>IF($A141&gt;='243way_Regular Symbol'!D$16,"",IF(B141=0,"",IF(OR(B141=$BQ$1,B141=$BR$1,B142=$BQ$1,B142=$BR$1,B143=$BQ$1,B143=$BR$1),0,1)))</f>
        <v/>
      </c>
      <c r="BR141" s="2" t="str">
        <f>IF($A141&gt;='243way_Regular Symbol'!E$16,"",IF(C141=0,"",IF(OR(C141=$BQ$1,C141=$BR$1,C142=$BQ$1,C142=$BR$1,C143=$BQ$1,C143=$BR$1),0,1)))</f>
        <v/>
      </c>
      <c r="BS141" s="2" t="str">
        <f>IF($A141&gt;='243way_Regular Symbol'!F$16,"",IF(D141=0,"",IF(OR(D141=$BQ$1,D141=$BR$1,D142=$BQ$1,D142=$BR$1,D143=$BQ$1,D143=$BR$1),0,1)))</f>
        <v/>
      </c>
      <c r="BT141" s="2" t="str">
        <f>IF($A141&gt;='243way_Regular Symbol'!G$16,"",IF(E141=0,"",IF(OR(E141=$BQ$1,E141=$BR$1,E142=$BQ$1,E142=$BR$1,E143=$BQ$1,E143=$BR$1),0,1)))</f>
        <v/>
      </c>
      <c r="BU141" s="2" t="str">
        <f>IF($A141&gt;='243way_Regular Symbol'!H$16,"",IF(F141=0,"",IF(OR(F141=$BQ$1,F141=$BR$1,F142=$BQ$1,F142=$BR$1,F143=$BQ$1,F143=$BR$1),0,1)))</f>
        <v/>
      </c>
      <c r="BW141" s="2" t="str">
        <f>IF($A141&gt;='243way_Regular Symbol'!D$16,"",IF(B141=0,"",IF(OR(B141=$BW$1,B142=$BW$1,B143=$BW$1,B141=$BX$1,B142=$BX$1,B143=$BX$1),0,1)))</f>
        <v/>
      </c>
      <c r="BX141" s="2" t="str">
        <f>IF($A141&gt;='243way_Regular Symbol'!E$16,"",IF(C141=0,"",IF(OR(C141=$BW$1,C142=$BW$1,C143=$BW$1,C141=$BX$1,C142=$BX$1,C143=$BX$1),0,1)))</f>
        <v/>
      </c>
      <c r="BY141" s="2" t="str">
        <f>IF($A141&gt;='243way_Regular Symbol'!F$16,"",IF(D141=0,"",IF(OR(D141=$BW$1,D142=$BW$1,D143=$BW$1,D141=$BX$1,D142=$BX$1,D143=$BX$1),0,1)))</f>
        <v/>
      </c>
      <c r="BZ141" s="2" t="str">
        <f>IF($A141&gt;='243way_Regular Symbol'!G$16,"",IF(E141=0,"",IF(OR(E141=$BW$1,E142=$BW$1,E143=$BW$1,E141=$BX$1,E142=$BX$1,E143=$BX$1),0,1)))</f>
        <v/>
      </c>
      <c r="CA141" s="2" t="str">
        <f>IF($A141&gt;='243way_Regular Symbol'!H$16,"",IF(F141=0,"",IF(OR(F141=$BW$1,F142=$BW$1,F143=$BW$1,F141=$BX$1,F142=$BX$1,F143=$BX$1),0,1)))</f>
        <v/>
      </c>
      <c r="CC141" s="2" t="str">
        <f>IF($A141&gt;='243way_Regular Symbol'!D$16,"",IF(B141=0,"",IF(OR(B141=$BW$1,B142=$BW$1,B143=$BW$1,B141=$CD$1,B142=$CD$1,B143=$CD$1),0,1)))</f>
        <v/>
      </c>
      <c r="CD141" s="2" t="str">
        <f>IF($A141&gt;='243way_Regular Symbol'!E$16,"",IF(C141=0,"",IF(OR(C141=$BW$1,C142=$BW$1,C143=$BW$1,C141=$CD$1,C142=$CD$1,C143=$CD$1),0,1)))</f>
        <v/>
      </c>
      <c r="CE141" s="2" t="str">
        <f>IF($A141&gt;='243way_Regular Symbol'!F$16,"",IF(D141=0,"",IF(OR(D141=$BW$1,D142=$BW$1,D143=$BW$1,D141=$CD$1,D142=$CD$1,D143=$CD$1),0,1)))</f>
        <v/>
      </c>
      <c r="CF141" s="2" t="str">
        <f>IF($A141&gt;='243way_Regular Symbol'!G$16,"",IF(E141=0,"",IF(OR(E141=$BW$1,E142=$BW$1,E143=$BW$1,E141=$CD$1,E142=$CD$1,E143=$CD$1),0,1)))</f>
        <v/>
      </c>
      <c r="CG141" s="2" t="str">
        <f>IF($A141&gt;='243way_Regular Symbol'!H$16,"",IF(F141=0,"",IF(OR(F141=$BW$1,F142=$BW$1,F143=$BW$1,F141=$CD$1,F142=$CD$1,F143=$CD$1),0,1)))</f>
        <v/>
      </c>
      <c r="CI141" s="2" t="str">
        <f>IF($A141&gt;='243way_Regular Symbol'!D$16,"",IF(B141=0,"",IF(OR(B141=$BW$1,B142=$BW$1,B143=$BW$1,B141=$CJ$1,B142=$CJ$1,B143=$CJ$1),0,1)))</f>
        <v/>
      </c>
      <c r="CJ141" s="2" t="str">
        <f>IF($A141&gt;='243way_Regular Symbol'!E$16,"",IF(C141=0,"",IF(OR(C141=$BW$1,C142=$BW$1,C143=$BW$1,C141=$CJ$1,C142=$CJ$1,C143=$CJ$1),0,1)))</f>
        <v/>
      </c>
      <c r="CK141" s="2" t="str">
        <f>IF($A141&gt;='243way_Regular Symbol'!F$16,"",IF(D141=0,"",IF(OR(D141=$BW$1,D142=$BW$1,D143=$BW$1,D141=$CJ$1,D142=$CJ$1,D143=$CJ$1),0,1)))</f>
        <v/>
      </c>
      <c r="CL141" s="2" t="str">
        <f>IF($A141&gt;='243way_Regular Symbol'!G$16,"",IF(E141=0,"",IF(OR(E141=$BW$1,E142=$BW$1,E143=$BW$1,E141=$CJ$1,E142=$CJ$1,E143=$CJ$1),0,1)))</f>
        <v/>
      </c>
      <c r="CM141" s="2" t="str">
        <f>IF($A141&gt;='243way_Regular Symbol'!H$16,"",IF(F141=0,"",IF(OR(F141=$BW$1,F142=$BW$1,F143=$BW$1,F141=$CJ$1,F142=$CJ$1,F143=$CJ$1),0,1)))</f>
        <v/>
      </c>
      <c r="CO141" s="2" t="str">
        <f>IF($A141&gt;='243way_Regular Symbol'!D$16,"",IF(B141=0,"",IF(OR(B141=$BW$1,B142=$BW$1,B143=$BW$1,B141=$CP$1,B142=$CP$1,B143=$CP$1),0,1)))</f>
        <v/>
      </c>
      <c r="CP141" s="2" t="str">
        <f>IF($A141&gt;='243way_Regular Symbol'!E$16,"",IF(C141=0,"",IF(OR(C141=$BW$1,C142=$BW$1,C143=$BW$1,C141=$CP$1,C142=$CP$1,C143=$CP$1),0,1)))</f>
        <v/>
      </c>
      <c r="CQ141" s="2" t="str">
        <f>IF($A141&gt;='243way_Regular Symbol'!F$16,"",IF(D141=0,"",IF(OR(D141=$BW$1,D142=$BW$1,D143=$BW$1,D141=$CP$1,D142=$CP$1,D143=$CP$1),0,1)))</f>
        <v/>
      </c>
      <c r="CR141" s="2" t="str">
        <f>IF($A141&gt;='243way_Regular Symbol'!G$16,"",IF(E141=0,"",IF(OR(E141=$BW$1,E142=$BW$1,E143=$BW$1,E141=$CP$1,E142=$CP$1,E143=$CP$1),0,1)))</f>
        <v/>
      </c>
      <c r="CS141" s="2" t="str">
        <f>IF($A141&gt;='243way_Regular Symbol'!H$16,"",IF(F141=0,"",IF(OR(F141=$BW$1,F142=$BW$1,F143=$BW$1,F141=$CP$1,F142=$CP$1,F143=$CP$1),0,1)))</f>
        <v/>
      </c>
      <c r="CU141" s="2" t="str">
        <f>IF($A141&gt;='243way_Regular Symbol'!D$16,"",IF(B141=0,"",IF(OR(B141=$BW$1,B142=$BW$1,B143=$BW$1,B141=$CV$1,B142=$CV$1,B143=$CV$1),0,1)))</f>
        <v/>
      </c>
      <c r="CV141" s="2" t="str">
        <f>IF($A141&gt;='243way_Regular Symbol'!E$16,"",IF(C141=0,"",IF(OR(C141=$BW$1,C142=$BW$1,C143=$BW$1,C141=$CV$1,C142=$CV$1,C143=$CV$1),0,1)))</f>
        <v/>
      </c>
      <c r="CW141" s="2" t="str">
        <f>IF($A141&gt;='243way_Regular Symbol'!F$16,"",IF(D141=0,"",IF(OR(D141=$BW$1,D142=$BW$1,D143=$BW$1,D141=$CV$1,D142=$CV$1,D143=$CV$1),0,1)))</f>
        <v/>
      </c>
      <c r="CX141" s="2" t="str">
        <f>IF($A141&gt;='243way_Regular Symbol'!G$16,"",IF(E141=0,"",IF(OR(E141=$BW$1,E142=$BW$1,E143=$BW$1,E141=$CV$1,E142=$CV$1,E143=$CV$1),0,1)))</f>
        <v/>
      </c>
      <c r="CY141" s="2" t="str">
        <f>IF($A141&gt;='243way_Regular Symbol'!H$16,"",IF(F141=0,"",IF(OR(F141=$BW$1,F142=$BW$1,F143=$BW$1,F141=$CV$1,F142=$CV$1,F143=$CV$1),0,1)))</f>
        <v/>
      </c>
    </row>
    <row r="142" spans="1:103">
      <c r="A142" s="341">
        <f>IF('243way_Regular Symbol'!L141="","",'243way_Regular Symbol'!L141)</f>
        <v>138</v>
      </c>
      <c r="B142" s="184" t="str">
        <f>IF('243way_Regular Symbol'!M141="",
IF($A142-'243way_Regular Symbol'!D$16&gt;='243way_RegularＸ_W()'!B$2-1,"",VLOOKUP($A142-'243way_Regular Symbol'!D$16,'243way_Regular Symbol'!$L$3:$Q$250,'243way_RegularＸ_W()'!B$3+1,FALSE)),
'243way_Regular Symbol'!M141)</f>
        <v/>
      </c>
      <c r="C142" s="184" t="str">
        <f>IF('243way_Regular Symbol'!N141="",
IF($A142-'243way_Regular Symbol'!E$16&gt;='243way_RegularＸ_W()'!C$2-1,"",VLOOKUP($A142-'243way_Regular Symbol'!E$16,'243way_Regular Symbol'!$L$3:$Q$250,'243way_RegularＸ_W()'!C$3+1,FALSE)),
'243way_Regular Symbol'!N141)</f>
        <v/>
      </c>
      <c r="D142" s="184" t="str">
        <f>IF('243way_Regular Symbol'!O141="",
IF($A142-'243way_Regular Symbol'!F$16&gt;='243way_RegularＸ_W()'!D$2-1,"",VLOOKUP($A142-'243way_Regular Symbol'!F$16,'243way_Regular Symbol'!$L$3:$Q$250,'243way_RegularＸ_W()'!D$3+1,FALSE)),
'243way_Regular Symbol'!O141)</f>
        <v/>
      </c>
      <c r="E142" s="184" t="str">
        <f>IF('243way_Regular Symbol'!P141="",
IF($A142-'243way_Regular Symbol'!G$16&gt;='243way_RegularＸ_W()'!E$2-1,"",VLOOKUP($A142-'243way_Regular Symbol'!G$16,'243way_Regular Symbol'!$L$3:$Q$250,'243way_RegularＸ_W()'!E$3+1,FALSE)),
'243way_Regular Symbol'!P141)</f>
        <v/>
      </c>
      <c r="F142" s="184" t="str">
        <f>IF('243way_Regular Symbol'!Q141="",
IF($A142-'243way_Regular Symbol'!H$16&gt;='243way_RegularＸ_W()'!F$2-1,"",VLOOKUP($A142-'243way_Regular Symbol'!H$16,'243way_Regular Symbol'!$L$3:$Q$250,'243way_RegularＸ_W()'!F$3+1,FALSE)),
'243way_Regular Symbol'!Q141)</f>
        <v/>
      </c>
      <c r="O142" s="342" t="str">
        <f>IF($A142&gt;='243way_Regular Symbol'!D$16,"",IF(B142=0,"",IF(OR(B142=$O$1,B142=$P$1,B143=$O$1,B143=$P$1,B144=$O$1,B144=$P$1),0,1)))</f>
        <v/>
      </c>
      <c r="P142" s="2" t="str">
        <f>IF($A142&gt;='243way_Regular Symbol'!E$16,"",IF(C142=0,"",IF(OR(C142=$O$1,C142=$P$1,C143=$O$1,C143=$P$1,C144=$O$1,C144=$P$1),0,1)))</f>
        <v/>
      </c>
      <c r="Q142" s="2" t="str">
        <f>IF($A142&gt;='243way_Regular Symbol'!F$16,"",IF(D142=0,"",IF(OR(D142=$O$1,D142=$P$1,D143=$O$1,D143=$P$1,D144=$O$1,D144=$P$1),0,1)))</f>
        <v/>
      </c>
      <c r="R142" s="2" t="str">
        <f>IF($A142&gt;='243way_Regular Symbol'!G$16,"",IF(E142=0,"",IF(OR(E142=$O$1,E142=$P$1,E143=$O$1,E143=$P$1,E144=$O$1,E144=$P$1),0,1)))</f>
        <v/>
      </c>
      <c r="S142" s="128" t="str">
        <f>IF($A142&gt;='243way_Regular Symbol'!H$16,"",IF(F142=0,"",IF(OR(F142=$O$1,F142=$P$1,F143=$O$1,F143=$P$1,F144=$O$1,F144=$P$1),0,1)))</f>
        <v/>
      </c>
      <c r="U142" s="342" t="str">
        <f>IF($A142&gt;='243way_Regular Symbol'!D$16,"",IF(B142=0,"",IF(OR(B142=$U$1,B142=$V$1,B143=$U$1,B143=$V$1,B144=$U$1,B144=$V$1),0,1)))</f>
        <v/>
      </c>
      <c r="V142" s="2" t="str">
        <f>IF($A142&gt;='243way_Regular Symbol'!E$16,"",IF(C142=0,"",IF(OR(C142=$U$1,C142=$V$1,C143=$U$1,C143=$V$1,C144=$U$1,C144=$V$1),0,1)))</f>
        <v/>
      </c>
      <c r="W142" s="2" t="str">
        <f>IF($A142&gt;='243way_Regular Symbol'!F$16,"",IF(D142=0,"",IF(OR(D142=$U$1,D142=$V$1,D143=$U$1,D143=$V$1,D144=$U$1,D144=$V$1),0,1)))</f>
        <v/>
      </c>
      <c r="X142" s="2" t="str">
        <f>IF($A142&gt;='243way_Regular Symbol'!G$16,"",IF(E142=0,"",IF(OR(E142=$U$1,E142=$V$1,E143=$U$1,E143=$V$1,E144=$U$1,E144=$V$1),0,1)))</f>
        <v/>
      </c>
      <c r="Y142" s="128" t="str">
        <f>IF($A142&gt;='243way_Regular Symbol'!H$16,"",IF(F142=0,"",IF(OR(F142=$U$1,F142=$V$1,F143=$U$1,F143=$V$1,F144=$U$1,F144=$V$1),0,1)))</f>
        <v/>
      </c>
      <c r="AA142" s="342" t="str">
        <f>IF($A142&gt;='243way_Regular Symbol'!D$16,"",IF(B142=0,"",IF(OR(B142=$AA$1,B142=$AB$1,B143=$AA$1,B143=$AB$1,B144=$AA$1,,B144=$AB$1),0,1)))</f>
        <v/>
      </c>
      <c r="AB142" s="2" t="str">
        <f>IF($A142&gt;='243way_Regular Symbol'!E$16,"",IF(C142=0,"",IF(OR(C142=$AA$1,C142=$AB$1,C143=$AA$1,C143=$AB$1,C144=$AA$1,,C144=$AB$1),0,1)))</f>
        <v/>
      </c>
      <c r="AC142" s="2" t="str">
        <f>IF($A142&gt;='243way_Regular Symbol'!F$16,"",IF(D142=0,"",IF(OR(D142=$AA$1,D142=$AB$1,D143=$AA$1,D143=$AB$1,D144=$AA$1,,D144=$AB$1),0,1)))</f>
        <v/>
      </c>
      <c r="AD142" s="2" t="str">
        <f>IF($A142&gt;='243way_Regular Symbol'!G$16,"",IF(E142=0,"",IF(OR(E142=$AA$1,E142=$AB$1,E143=$AA$1,E143=$AB$1,E144=$AA$1,,E144=$AB$1),0,1)))</f>
        <v/>
      </c>
      <c r="AE142" s="128" t="str">
        <f>IF($A142&gt;='243way_Regular Symbol'!H$16,"",IF(F142=0,"",IF(OR(F142=$AA$1,F142=$AB$1,F143=$AA$1,F143=$AB$1,F144=$AA$1,,F144=$AB$1),0,1)))</f>
        <v/>
      </c>
      <c r="AG142" s="342" t="str">
        <f>IF($A142&gt;='243way_Regular Symbol'!D$16,"",IF(B142=0,"",IF(OR(B142=$AG$1,B142=$AH$1,B143=$AG$1,B143=$AH$1,B144=$AG$1,B144=$AH$1),0,1)))</f>
        <v/>
      </c>
      <c r="AH142" s="2" t="str">
        <f>IF($A142&gt;='243way_Regular Symbol'!E$16,"",IF(C142=0,"",IF(OR(C142=$AG$1,C142=$AH$1,C143=$AG$1,C143=$AH$1,C144=$AG$1,C144=$AH$1),0,1)))</f>
        <v/>
      </c>
      <c r="AI142" s="2" t="str">
        <f>IF($A142&gt;='243way_Regular Symbol'!F$16,"",IF(D142=0,"",IF(OR(D142=$AG$1,D142=$AH$1,D143=$AG$1,D143=$AH$1,D144=$AG$1,D144=$AH$1),0,1)))</f>
        <v/>
      </c>
      <c r="AJ142" s="2" t="str">
        <f>IF($A142&gt;='243way_Regular Symbol'!G$16,"",IF(E142=0,"",IF(OR(E142=$AG$1,E142=$AH$1,E143=$AG$1,E143=$AH$1,E144=$AG$1,E144=$AH$1),0,1)))</f>
        <v/>
      </c>
      <c r="AK142" s="128" t="str">
        <f>IF($A142&gt;='243way_Regular Symbol'!H$16,"",IF(F142=0,"",IF(OR(F142=$AG$1,F142=$AH$1,F143=$AG$1,F143=$AH$1,F144=$AG$1,F144=$AH$1),0,1)))</f>
        <v/>
      </c>
      <c r="AM142" s="342" t="str">
        <f>IF($A142&gt;='243way_Regular Symbol'!D$16,"",IF(B142=0,"",IF(OR(B142=$AM$1,B142=$AN$1,B143=$AM$1,B143=$AN$1,B144=$AM$1,B144=$AN$1),0,1)))</f>
        <v/>
      </c>
      <c r="AN142" s="2" t="str">
        <f>IF($A142&gt;='243way_Regular Symbol'!E$16,"",IF(C142=0,"",IF(OR(C142=$AM$1,C142=$AN$1,C143=$AM$1,C143=$AN$1,C144=$AM$1,C144=$AN$1),0,1)))</f>
        <v/>
      </c>
      <c r="AO142" s="2" t="str">
        <f>IF($A142&gt;='243way_Regular Symbol'!F$16,"",IF(D142=0,"",IF(OR(D142=$AM$1,D142=$AN$1,D143=$AM$1,D143=$AN$1,D144=$AM$1,D144=$AN$1),0,1)))</f>
        <v/>
      </c>
      <c r="AP142" s="2" t="str">
        <f>IF($A142&gt;='243way_Regular Symbol'!G$16,"",IF(E142=0,"",IF(OR(E142=$AM$1,E142=$AN$1,E143=$AM$1,E143=$AN$1,E144=$AM$1,E144=$AN$1),0,1)))</f>
        <v/>
      </c>
      <c r="AQ142" s="128" t="str">
        <f>IF($A142&gt;='243way_Regular Symbol'!H$16,"",IF(F142=0,"",IF(OR(F142=$AM$1,F142=$AN$1,F143=$AM$1,F143=$AN$1,F144=$AM$1,F144=$AN$1),0,1)))</f>
        <v/>
      </c>
      <c r="AS142" s="342" t="str">
        <f>IF($A142&gt;='243way_Regular Symbol'!D$16,"",IF(B142=0,"",IF(OR(B142=$AM$1,B142=$AT$1,B143=$AM$1,B143=$AT$1,B144=$AM$1,B144=$AT$1),0,1)))</f>
        <v/>
      </c>
      <c r="AT142" s="2" t="str">
        <f>IF($A142&gt;='243way_Regular Symbol'!E$16,"",IF(C142=0,"",IF(OR(C142=$AM$1,C142=$AT$1,C143=$AM$1,C143=$AT$1,C144=$AM$1,C144=$AT$1),0,1)))</f>
        <v/>
      </c>
      <c r="AU142" s="2" t="str">
        <f>IF($A142&gt;='243way_Regular Symbol'!F$16,"",IF(D142=0,"",IF(OR(D142=$AM$1,D142=$AT$1,D143=$AM$1,D143=$AT$1,D144=$AM$1,D144=$AT$1),0,1)))</f>
        <v/>
      </c>
      <c r="AV142" s="2" t="str">
        <f>IF($A142&gt;='243way_Regular Symbol'!G$16,"",IF(E142=0,"",IF(OR(E142=$AM$1,E142=$AT$1,E143=$AM$1,E143=$AT$1,E144=$AM$1,E144=$AT$1),0,1)))</f>
        <v/>
      </c>
      <c r="AW142" s="128" t="str">
        <f>IF($A142&gt;='243way_Regular Symbol'!H$16,"",IF(F142=0,"",IF(OR(F142=$AM$1,F142=$AT$1,F143=$AM$1,F143=$AT$1,F144=$AM$1,F144=$AT$1),0,1)))</f>
        <v/>
      </c>
      <c r="AY142" s="342"/>
      <c r="AZ142" s="2"/>
      <c r="BA142" s="2" t="str">
        <f>IF($A142&gt;='243way_Regular Symbol'!F$16,"",COUNTIF(D142:D144,$AZ$1))</f>
        <v/>
      </c>
      <c r="BB142" s="2" t="str">
        <f>IF($A142&gt;='243way_Regular Symbol'!G$16,"",COUNTIF(E142:E144,$AZ$1))</f>
        <v/>
      </c>
      <c r="BC142" s="2" t="str">
        <f>IF($A142&gt;='243way_Regular Symbol'!H$16,"",COUNTIF(F142:F144,$AZ$1))</f>
        <v/>
      </c>
      <c r="BE142" s="342" t="str">
        <f>IF($A142&gt;='243way_Regular Symbol'!D$16,"",IF(B142=0,"",IF(OR(B142=$AM$1,B142=$BF$1,B143=$AM$1,B143=$BF$1,B144=$AM$1,B144=$BF$1),1,0)))</f>
        <v/>
      </c>
      <c r="BF142" s="342" t="str">
        <f>IF($A142&gt;='243way_Regular Symbol'!E$16,"",IF(C142=0,"",IF(OR(C142=$AM$1,C142=$BF$1,C143=$AM$1,C143=$BF$1,C144=$AM$1,C144=$BF$1),1,0)))</f>
        <v/>
      </c>
      <c r="BG142" s="342" t="str">
        <f>IF($A142&gt;='243way_Regular Symbol'!F$16,"",IF(D142=0,"",IF(OR(D142=$AM$1,D142=$BF$1,D143=$AM$1,D143=$BF$1,D144=$AM$1,D144=$BF$1),1,0)))</f>
        <v/>
      </c>
      <c r="BH142" s="342" t="str">
        <f>IF($A142&gt;='243way_Regular Symbol'!G$16,"",IF(E142=0,"",IF(OR(E142=$AM$1,E142=$BF$1,E143=$AM$1,E143=$BF$1,E144=$AM$1,E144=$BF$1),1,0)))</f>
        <v/>
      </c>
      <c r="BI142" s="342" t="str">
        <f>IF($A142&gt;='243way_Regular Symbol'!H$16,"",IF(F142=0,"",IF(OR(F142=$AM$1,F142=$BF$1,F143=$AM$1,F143=$BF$1,F144=$AM$1,F144=$BF$1),1,0)))</f>
        <v/>
      </c>
      <c r="BK142" s="342" t="str">
        <f>IF($A142&gt;='243way_Regular Symbol'!D$16,"",IF(B142=0,"",IF(OR(B142=$AM$1,B142=$BL$1,B143=$AM$1,B143=$BL$1,B144=$AM$1,B144=$BL$1),0,1)))</f>
        <v/>
      </c>
      <c r="BL142" s="2" t="str">
        <f>IF($A142&gt;='243way_Regular Symbol'!E$16,"",IF(C142=0,"",IF(OR(C142=$AM$1,C142=$BL$1,C143=$AM$1,C143=$BL$1,C144=$AM$1,C144=$BL$1),0,1)))</f>
        <v/>
      </c>
      <c r="BM142" s="2" t="str">
        <f>IF($A142&gt;='243way_Regular Symbol'!F$16,"",IF(D142=0,"",IF(OR(D142=$AM$1,D142=$BL$1,D143=$AM$1,D143=$BL$1,D144=$AM$1,D144=$BL$1),0,1)))</f>
        <v/>
      </c>
      <c r="BN142" s="2" t="str">
        <f>IF($A142&gt;='243way_Regular Symbol'!G$16,"",IF(E142=0,"",IF(OR(E142=$AM$1,E142=$BL$1,E143=$AM$1,E143=$BL$1,E144=$AM$1,E144=$BL$1),0,1)))</f>
        <v/>
      </c>
      <c r="BO142" s="128" t="str">
        <f>IF($A142&gt;='243way_Regular Symbol'!H$16,"",IF(F142=0,"",IF(OR(F142=$AM$1,F142=$BL$1,F143=$AM$1,F143=$BL$1,F144=$AM$1,F144=$BL$1),0,1)))</f>
        <v/>
      </c>
      <c r="BQ142" s="2" t="str">
        <f>IF($A142&gt;='243way_Regular Symbol'!D$16,"",IF(B142=0,"",IF(OR(B142=$BQ$1,B142=$BR$1,B143=$BQ$1,B143=$BR$1,B144=$BQ$1,B144=$BR$1),0,1)))</f>
        <v/>
      </c>
      <c r="BR142" s="2" t="str">
        <f>IF($A142&gt;='243way_Regular Symbol'!E$16,"",IF(C142=0,"",IF(OR(C142=$BQ$1,C142=$BR$1,C143=$BQ$1,C143=$BR$1,C144=$BQ$1,C144=$BR$1),0,1)))</f>
        <v/>
      </c>
      <c r="BS142" s="2" t="str">
        <f>IF($A142&gt;='243way_Regular Symbol'!F$16,"",IF(D142=0,"",IF(OR(D142=$BQ$1,D142=$BR$1,D143=$BQ$1,D143=$BR$1,D144=$BQ$1,D144=$BR$1),0,1)))</f>
        <v/>
      </c>
      <c r="BT142" s="2" t="str">
        <f>IF($A142&gt;='243way_Regular Symbol'!G$16,"",IF(E142=0,"",IF(OR(E142=$BQ$1,E142=$BR$1,E143=$BQ$1,E143=$BR$1,E144=$BQ$1,E144=$BR$1),0,1)))</f>
        <v/>
      </c>
      <c r="BU142" s="2" t="str">
        <f>IF($A142&gt;='243way_Regular Symbol'!H$16,"",IF(F142=0,"",IF(OR(F142=$BQ$1,F142=$BR$1,F143=$BQ$1,F143=$BR$1,F144=$BQ$1,F144=$BR$1),0,1)))</f>
        <v/>
      </c>
      <c r="BW142" s="2" t="str">
        <f>IF($A142&gt;='243way_Regular Symbol'!D$16,"",IF(B142=0,"",IF(OR(B142=$BW$1,B143=$BW$1,B144=$BW$1,B142=$BX$1,B143=$BX$1,B144=$BX$1),0,1)))</f>
        <v/>
      </c>
      <c r="BX142" s="2" t="str">
        <f>IF($A142&gt;='243way_Regular Symbol'!E$16,"",IF(C142=0,"",IF(OR(C142=$BW$1,C143=$BW$1,C144=$BW$1,C142=$BX$1,C143=$BX$1,C144=$BX$1),0,1)))</f>
        <v/>
      </c>
      <c r="BY142" s="2" t="str">
        <f>IF($A142&gt;='243way_Regular Symbol'!F$16,"",IF(D142=0,"",IF(OR(D142=$BW$1,D143=$BW$1,D144=$BW$1,D142=$BX$1,D143=$BX$1,D144=$BX$1),0,1)))</f>
        <v/>
      </c>
      <c r="BZ142" s="2" t="str">
        <f>IF($A142&gt;='243way_Regular Symbol'!G$16,"",IF(E142=0,"",IF(OR(E142=$BW$1,E143=$BW$1,E144=$BW$1,E142=$BX$1,E143=$BX$1,E144=$BX$1),0,1)))</f>
        <v/>
      </c>
      <c r="CA142" s="2" t="str">
        <f>IF($A142&gt;='243way_Regular Symbol'!H$16,"",IF(F142=0,"",IF(OR(F142=$BW$1,F143=$BW$1,F144=$BW$1,F142=$BX$1,F143=$BX$1,F144=$BX$1),0,1)))</f>
        <v/>
      </c>
      <c r="CC142" s="2" t="str">
        <f>IF($A142&gt;='243way_Regular Symbol'!D$16,"",IF(B142=0,"",IF(OR(B142=$BW$1,B143=$BW$1,B144=$BW$1,B142=$CD$1,B143=$CD$1,B144=$CD$1),0,1)))</f>
        <v/>
      </c>
      <c r="CD142" s="2" t="str">
        <f>IF($A142&gt;='243way_Regular Symbol'!E$16,"",IF(C142=0,"",IF(OR(C142=$BW$1,C143=$BW$1,C144=$BW$1,C142=$CD$1,C143=$CD$1,C144=$CD$1),0,1)))</f>
        <v/>
      </c>
      <c r="CE142" s="2" t="str">
        <f>IF($A142&gt;='243way_Regular Symbol'!F$16,"",IF(D142=0,"",IF(OR(D142=$BW$1,D143=$BW$1,D144=$BW$1,D142=$CD$1,D143=$CD$1,D144=$CD$1),0,1)))</f>
        <v/>
      </c>
      <c r="CF142" s="2" t="str">
        <f>IF($A142&gt;='243way_Regular Symbol'!G$16,"",IF(E142=0,"",IF(OR(E142=$BW$1,E143=$BW$1,E144=$BW$1,E142=$CD$1,E143=$CD$1,E144=$CD$1),0,1)))</f>
        <v/>
      </c>
      <c r="CG142" s="2" t="str">
        <f>IF($A142&gt;='243way_Regular Symbol'!H$16,"",IF(F142=0,"",IF(OR(F142=$BW$1,F143=$BW$1,F144=$BW$1,F142=$CD$1,F143=$CD$1,F144=$CD$1),0,1)))</f>
        <v/>
      </c>
      <c r="CI142" s="2" t="str">
        <f>IF($A142&gt;='243way_Regular Symbol'!D$16,"",IF(B142=0,"",IF(OR(B142=$BW$1,B143=$BW$1,B144=$BW$1,B142=$CJ$1,B143=$CJ$1,B144=$CJ$1),0,1)))</f>
        <v/>
      </c>
      <c r="CJ142" s="2" t="str">
        <f>IF($A142&gt;='243way_Regular Symbol'!E$16,"",IF(C142=0,"",IF(OR(C142=$BW$1,C143=$BW$1,C144=$BW$1,C142=$CJ$1,C143=$CJ$1,C144=$CJ$1),0,1)))</f>
        <v/>
      </c>
      <c r="CK142" s="2" t="str">
        <f>IF($A142&gt;='243way_Regular Symbol'!F$16,"",IF(D142=0,"",IF(OR(D142=$BW$1,D143=$BW$1,D144=$BW$1,D142=$CJ$1,D143=$CJ$1,D144=$CJ$1),0,1)))</f>
        <v/>
      </c>
      <c r="CL142" s="2" t="str">
        <f>IF($A142&gt;='243way_Regular Symbol'!G$16,"",IF(E142=0,"",IF(OR(E142=$BW$1,E143=$BW$1,E144=$BW$1,E142=$CJ$1,E143=$CJ$1,E144=$CJ$1),0,1)))</f>
        <v/>
      </c>
      <c r="CM142" s="2" t="str">
        <f>IF($A142&gt;='243way_Regular Symbol'!H$16,"",IF(F142=0,"",IF(OR(F142=$BW$1,F143=$BW$1,F144=$BW$1,F142=$CJ$1,F143=$CJ$1,F144=$CJ$1),0,1)))</f>
        <v/>
      </c>
      <c r="CO142" s="2" t="str">
        <f>IF($A142&gt;='243way_Regular Symbol'!D$16,"",IF(B142=0,"",IF(OR(B142=$BW$1,B143=$BW$1,B144=$BW$1,B142=$CP$1,B143=$CP$1,B144=$CP$1),0,1)))</f>
        <v/>
      </c>
      <c r="CP142" s="2" t="str">
        <f>IF($A142&gt;='243way_Regular Symbol'!E$16,"",IF(C142=0,"",IF(OR(C142=$BW$1,C143=$BW$1,C144=$BW$1,C142=$CP$1,C143=$CP$1,C144=$CP$1),0,1)))</f>
        <v/>
      </c>
      <c r="CQ142" s="2" t="str">
        <f>IF($A142&gt;='243way_Regular Symbol'!F$16,"",IF(D142=0,"",IF(OR(D142=$BW$1,D143=$BW$1,D144=$BW$1,D142=$CP$1,D143=$CP$1,D144=$CP$1),0,1)))</f>
        <v/>
      </c>
      <c r="CR142" s="2" t="str">
        <f>IF($A142&gt;='243way_Regular Symbol'!G$16,"",IF(E142=0,"",IF(OR(E142=$BW$1,E143=$BW$1,E144=$BW$1,E142=$CP$1,E143=$CP$1,E144=$CP$1),0,1)))</f>
        <v/>
      </c>
      <c r="CS142" s="2" t="str">
        <f>IF($A142&gt;='243way_Regular Symbol'!H$16,"",IF(F142=0,"",IF(OR(F142=$BW$1,F143=$BW$1,F144=$BW$1,F142=$CP$1,F143=$CP$1,F144=$CP$1),0,1)))</f>
        <v/>
      </c>
      <c r="CU142" s="2" t="str">
        <f>IF($A142&gt;='243way_Regular Symbol'!D$16,"",IF(B142=0,"",IF(OR(B142=$BW$1,B143=$BW$1,B144=$BW$1,B142=$CV$1,B143=$CV$1,B144=$CV$1),0,1)))</f>
        <v/>
      </c>
      <c r="CV142" s="2" t="str">
        <f>IF($A142&gt;='243way_Regular Symbol'!E$16,"",IF(C142=0,"",IF(OR(C142=$BW$1,C143=$BW$1,C144=$BW$1,C142=$CV$1,C143=$CV$1,C144=$CV$1),0,1)))</f>
        <v/>
      </c>
      <c r="CW142" s="2" t="str">
        <f>IF($A142&gt;='243way_Regular Symbol'!F$16,"",IF(D142=0,"",IF(OR(D142=$BW$1,D143=$BW$1,D144=$BW$1,D142=$CV$1,D143=$CV$1,D144=$CV$1),0,1)))</f>
        <v/>
      </c>
      <c r="CX142" s="2" t="str">
        <f>IF($A142&gt;='243way_Regular Symbol'!G$16,"",IF(E142=0,"",IF(OR(E142=$BW$1,E143=$BW$1,E144=$BW$1,E142=$CV$1,E143=$CV$1,E144=$CV$1),0,1)))</f>
        <v/>
      </c>
      <c r="CY142" s="2" t="str">
        <f>IF($A142&gt;='243way_Regular Symbol'!H$16,"",IF(F142=0,"",IF(OR(F142=$BW$1,F143=$BW$1,F144=$BW$1,F142=$CV$1,F143=$CV$1,F144=$CV$1),0,1)))</f>
        <v/>
      </c>
    </row>
    <row r="143" spans="1:103">
      <c r="A143" s="341">
        <f>IF('243way_Regular Symbol'!L142="","",'243way_Regular Symbol'!L142)</f>
        <v>139</v>
      </c>
      <c r="B143" s="184" t="str">
        <f>IF('243way_Regular Symbol'!M142="",
IF($A143-'243way_Regular Symbol'!D$16&gt;='243way_RegularＸ_W()'!B$2-1,"",VLOOKUP($A143-'243way_Regular Symbol'!D$16,'243way_Regular Symbol'!$L$3:$Q$250,'243way_RegularＸ_W()'!B$3+1,FALSE)),
'243way_Regular Symbol'!M142)</f>
        <v/>
      </c>
      <c r="C143" s="184" t="str">
        <f>IF('243way_Regular Symbol'!N142="",
IF($A143-'243way_Regular Symbol'!E$16&gt;='243way_RegularＸ_W()'!C$2-1,"",VLOOKUP($A143-'243way_Regular Symbol'!E$16,'243way_Regular Symbol'!$L$3:$Q$250,'243way_RegularＸ_W()'!C$3+1,FALSE)),
'243way_Regular Symbol'!N142)</f>
        <v/>
      </c>
      <c r="D143" s="184" t="str">
        <f>IF('243way_Regular Symbol'!O142="",
IF($A143-'243way_Regular Symbol'!F$16&gt;='243way_RegularＸ_W()'!D$2-1,"",VLOOKUP($A143-'243way_Regular Symbol'!F$16,'243way_Regular Symbol'!$L$3:$Q$250,'243way_RegularＸ_W()'!D$3+1,FALSE)),
'243way_Regular Symbol'!O142)</f>
        <v/>
      </c>
      <c r="E143" s="184" t="str">
        <f>IF('243way_Regular Symbol'!P142="",
IF($A143-'243way_Regular Symbol'!G$16&gt;='243way_RegularＸ_W()'!E$2-1,"",VLOOKUP($A143-'243way_Regular Symbol'!G$16,'243way_Regular Symbol'!$L$3:$Q$250,'243way_RegularＸ_W()'!E$3+1,FALSE)),
'243way_Regular Symbol'!P142)</f>
        <v/>
      </c>
      <c r="F143" s="184" t="str">
        <f>IF('243way_Regular Symbol'!Q142="",
IF($A143-'243way_Regular Symbol'!H$16&gt;='243way_RegularＸ_W()'!F$2-1,"",VLOOKUP($A143-'243way_Regular Symbol'!H$16,'243way_Regular Symbol'!$L$3:$Q$250,'243way_RegularＸ_W()'!F$3+1,FALSE)),
'243way_Regular Symbol'!Q142)</f>
        <v/>
      </c>
      <c r="O143" s="342" t="str">
        <f>IF($A143&gt;='243way_Regular Symbol'!D$16,"",IF(B143=0,"",IF(OR(B143=$O$1,B143=$P$1,B144=$O$1,B144=$P$1,B145=$O$1,B145=$P$1),0,1)))</f>
        <v/>
      </c>
      <c r="P143" s="2" t="str">
        <f>IF($A143&gt;='243way_Regular Symbol'!E$16,"",IF(C143=0,"",IF(OR(C143=$O$1,C143=$P$1,C144=$O$1,C144=$P$1,C145=$O$1,C145=$P$1),0,1)))</f>
        <v/>
      </c>
      <c r="Q143" s="2" t="str">
        <f>IF($A143&gt;='243way_Regular Symbol'!F$16,"",IF(D143=0,"",IF(OR(D143=$O$1,D143=$P$1,D144=$O$1,D144=$P$1,D145=$O$1,D145=$P$1),0,1)))</f>
        <v/>
      </c>
      <c r="R143" s="2" t="str">
        <f>IF($A143&gt;='243way_Regular Symbol'!G$16,"",IF(E143=0,"",IF(OR(E143=$O$1,E143=$P$1,E144=$O$1,E144=$P$1,E145=$O$1,E145=$P$1),0,1)))</f>
        <v/>
      </c>
      <c r="S143" s="128" t="str">
        <f>IF($A143&gt;='243way_Regular Symbol'!H$16,"",IF(F143=0,"",IF(OR(F143=$O$1,F143=$P$1,F144=$O$1,F144=$P$1,F145=$O$1,F145=$P$1),0,1)))</f>
        <v/>
      </c>
      <c r="U143" s="342" t="str">
        <f>IF($A143&gt;='243way_Regular Symbol'!D$16,"",IF(B143=0,"",IF(OR(B143=$U$1,B143=$V$1,B144=$U$1,B144=$V$1,B145=$U$1,B145=$V$1),0,1)))</f>
        <v/>
      </c>
      <c r="V143" s="2" t="str">
        <f>IF($A143&gt;='243way_Regular Symbol'!E$16,"",IF(C143=0,"",IF(OR(C143=$U$1,C143=$V$1,C144=$U$1,C144=$V$1,C145=$U$1,C145=$V$1),0,1)))</f>
        <v/>
      </c>
      <c r="W143" s="2" t="str">
        <f>IF($A143&gt;='243way_Regular Symbol'!F$16,"",IF(D143=0,"",IF(OR(D143=$U$1,D143=$V$1,D144=$U$1,D144=$V$1,D145=$U$1,D145=$V$1),0,1)))</f>
        <v/>
      </c>
      <c r="X143" s="2" t="str">
        <f>IF($A143&gt;='243way_Regular Symbol'!G$16,"",IF(E143=0,"",IF(OR(E143=$U$1,E143=$V$1,E144=$U$1,E144=$V$1,E145=$U$1,E145=$V$1),0,1)))</f>
        <v/>
      </c>
      <c r="Y143" s="128" t="str">
        <f>IF($A143&gt;='243way_Regular Symbol'!H$16,"",IF(F143=0,"",IF(OR(F143=$U$1,F143=$V$1,F144=$U$1,F144=$V$1,F145=$U$1,F145=$V$1),0,1)))</f>
        <v/>
      </c>
      <c r="AA143" s="342" t="str">
        <f>IF($A143&gt;='243way_Regular Symbol'!D$16,"",IF(B143=0,"",IF(OR(B143=$AA$1,B143=$AB$1,B144=$AA$1,B144=$AB$1,B145=$AA$1,,B145=$AB$1),0,1)))</f>
        <v/>
      </c>
      <c r="AB143" s="2" t="str">
        <f>IF($A143&gt;='243way_Regular Symbol'!E$16,"",IF(C143=0,"",IF(OR(C143=$AA$1,C143=$AB$1,C144=$AA$1,C144=$AB$1,C145=$AA$1,,C145=$AB$1),0,1)))</f>
        <v/>
      </c>
      <c r="AC143" s="2" t="str">
        <f>IF($A143&gt;='243way_Regular Symbol'!F$16,"",IF(D143=0,"",IF(OR(D143=$AA$1,D143=$AB$1,D144=$AA$1,D144=$AB$1,D145=$AA$1,,D145=$AB$1),0,1)))</f>
        <v/>
      </c>
      <c r="AD143" s="2" t="str">
        <f>IF($A143&gt;='243way_Regular Symbol'!G$16,"",IF(E143=0,"",IF(OR(E143=$AA$1,E143=$AB$1,E144=$AA$1,E144=$AB$1,E145=$AA$1,,E145=$AB$1),0,1)))</f>
        <v/>
      </c>
      <c r="AE143" s="128" t="str">
        <f>IF($A143&gt;='243way_Regular Symbol'!H$16,"",IF(F143=0,"",IF(OR(F143=$AA$1,F143=$AB$1,F144=$AA$1,F144=$AB$1,F145=$AA$1,,F145=$AB$1),0,1)))</f>
        <v/>
      </c>
      <c r="AG143" s="342" t="str">
        <f>IF($A143&gt;='243way_Regular Symbol'!D$16,"",IF(B143=0,"",IF(OR(B143=$AG$1,B143=$AH$1,B144=$AG$1,B144=$AH$1,B145=$AG$1,B145=$AH$1),0,1)))</f>
        <v/>
      </c>
      <c r="AH143" s="2" t="str">
        <f>IF($A143&gt;='243way_Regular Symbol'!E$16,"",IF(C143=0,"",IF(OR(C143=$AG$1,C143=$AH$1,C144=$AG$1,C144=$AH$1,C145=$AG$1,C145=$AH$1),0,1)))</f>
        <v/>
      </c>
      <c r="AI143" s="2" t="str">
        <f>IF($A143&gt;='243way_Regular Symbol'!F$16,"",IF(D143=0,"",IF(OR(D143=$AG$1,D143=$AH$1,D144=$AG$1,D144=$AH$1,D145=$AG$1,D145=$AH$1),0,1)))</f>
        <v/>
      </c>
      <c r="AJ143" s="2" t="str">
        <f>IF($A143&gt;='243way_Regular Symbol'!G$16,"",IF(E143=0,"",IF(OR(E143=$AG$1,E143=$AH$1,E144=$AG$1,E144=$AH$1,E145=$AG$1,E145=$AH$1),0,1)))</f>
        <v/>
      </c>
      <c r="AK143" s="128" t="str">
        <f>IF($A143&gt;='243way_Regular Symbol'!H$16,"",IF(F143=0,"",IF(OR(F143=$AG$1,F143=$AH$1,F144=$AG$1,F144=$AH$1,F145=$AG$1,F145=$AH$1),0,1)))</f>
        <v/>
      </c>
      <c r="AM143" s="342" t="str">
        <f>IF($A143&gt;='243way_Regular Symbol'!D$16,"",IF(B143=0,"",IF(OR(B143=$AM$1,B143=$AN$1,B144=$AM$1,B144=$AN$1,B145=$AM$1,B145=$AN$1),0,1)))</f>
        <v/>
      </c>
      <c r="AN143" s="2" t="str">
        <f>IF($A143&gt;='243way_Regular Symbol'!E$16,"",IF(C143=0,"",IF(OR(C143=$AM$1,C143=$AN$1,C144=$AM$1,C144=$AN$1,C145=$AM$1,C145=$AN$1),0,1)))</f>
        <v/>
      </c>
      <c r="AO143" s="2" t="str">
        <f>IF($A143&gt;='243way_Regular Symbol'!F$16,"",IF(D143=0,"",IF(OR(D143=$AM$1,D143=$AN$1,D144=$AM$1,D144=$AN$1,D145=$AM$1,D145=$AN$1),0,1)))</f>
        <v/>
      </c>
      <c r="AP143" s="2" t="str">
        <f>IF($A143&gt;='243way_Regular Symbol'!G$16,"",IF(E143=0,"",IF(OR(E143=$AM$1,E143=$AN$1,E144=$AM$1,E144=$AN$1,E145=$AM$1,E145=$AN$1),0,1)))</f>
        <v/>
      </c>
      <c r="AQ143" s="128" t="str">
        <f>IF($A143&gt;='243way_Regular Symbol'!H$16,"",IF(F143=0,"",IF(OR(F143=$AM$1,F143=$AN$1,F144=$AM$1,F144=$AN$1,F145=$AM$1,F145=$AN$1),0,1)))</f>
        <v/>
      </c>
      <c r="AS143" s="342" t="str">
        <f>IF($A143&gt;='243way_Regular Symbol'!D$16,"",IF(B143=0,"",IF(OR(B143=$AM$1,B143=$AT$1,B144=$AM$1,B144=$AT$1,B145=$AM$1,B145=$AT$1),0,1)))</f>
        <v/>
      </c>
      <c r="AT143" s="2" t="str">
        <f>IF($A143&gt;='243way_Regular Symbol'!E$16,"",IF(C143=0,"",IF(OR(C143=$AM$1,C143=$AT$1,C144=$AM$1,C144=$AT$1,C145=$AM$1,C145=$AT$1),0,1)))</f>
        <v/>
      </c>
      <c r="AU143" s="2" t="str">
        <f>IF($A143&gt;='243way_Regular Symbol'!F$16,"",IF(D143=0,"",IF(OR(D143=$AM$1,D143=$AT$1,D144=$AM$1,D144=$AT$1,D145=$AM$1,D145=$AT$1),0,1)))</f>
        <v/>
      </c>
      <c r="AV143" s="2" t="str">
        <f>IF($A143&gt;='243way_Regular Symbol'!G$16,"",IF(E143=0,"",IF(OR(E143=$AM$1,E143=$AT$1,E144=$AM$1,E144=$AT$1,E145=$AM$1,E145=$AT$1),0,1)))</f>
        <v/>
      </c>
      <c r="AW143" s="128" t="str">
        <f>IF($A143&gt;='243way_Regular Symbol'!H$16,"",IF(F143=0,"",IF(OR(F143=$AM$1,F143=$AT$1,F144=$AM$1,F144=$AT$1,F145=$AM$1,F145=$AT$1),0,1)))</f>
        <v/>
      </c>
      <c r="AY143" s="342"/>
      <c r="AZ143" s="2"/>
      <c r="BA143" s="2" t="str">
        <f>IF($A143&gt;='243way_Regular Symbol'!F$16,"",COUNTIF(D143:D145,$AZ$1))</f>
        <v/>
      </c>
      <c r="BB143" s="2" t="str">
        <f>IF($A143&gt;='243way_Regular Symbol'!G$16,"",COUNTIF(E143:E145,$AZ$1))</f>
        <v/>
      </c>
      <c r="BC143" s="2" t="str">
        <f>IF($A143&gt;='243way_Regular Symbol'!H$16,"",COUNTIF(F143:F145,$AZ$1))</f>
        <v/>
      </c>
      <c r="BE143" s="342" t="str">
        <f>IF($A143&gt;='243way_Regular Symbol'!D$16,"",IF(B143=0,"",IF(OR(B143=$AM$1,B143=$BF$1,B144=$AM$1,B144=$BF$1,B145=$AM$1,B145=$BF$1),1,0)))</f>
        <v/>
      </c>
      <c r="BF143" s="342" t="str">
        <f>IF($A143&gt;='243way_Regular Symbol'!E$16,"",IF(C143=0,"",IF(OR(C143=$AM$1,C143=$BF$1,C144=$AM$1,C144=$BF$1,C145=$AM$1,C145=$BF$1),1,0)))</f>
        <v/>
      </c>
      <c r="BG143" s="342" t="str">
        <f>IF($A143&gt;='243way_Regular Symbol'!F$16,"",IF(D143=0,"",IF(OR(D143=$AM$1,D143=$BF$1,D144=$AM$1,D144=$BF$1,D145=$AM$1,D145=$BF$1),1,0)))</f>
        <v/>
      </c>
      <c r="BH143" s="342" t="str">
        <f>IF($A143&gt;='243way_Regular Symbol'!G$16,"",IF(E143=0,"",IF(OR(E143=$AM$1,E143=$BF$1,E144=$AM$1,E144=$BF$1,E145=$AM$1,E145=$BF$1),1,0)))</f>
        <v/>
      </c>
      <c r="BI143" s="342" t="str">
        <f>IF($A143&gt;='243way_Regular Symbol'!H$16,"",IF(F143=0,"",IF(OR(F143=$AM$1,F143=$BF$1,F144=$AM$1,F144=$BF$1,F145=$AM$1,F145=$BF$1),1,0)))</f>
        <v/>
      </c>
      <c r="BK143" s="342" t="str">
        <f>IF($A143&gt;='243way_Regular Symbol'!D$16,"",IF(B143=0,"",IF(OR(B143=$AM$1,B143=$BL$1,B144=$AM$1,B144=$BL$1,B145=$AM$1,B145=$BL$1),0,1)))</f>
        <v/>
      </c>
      <c r="BL143" s="2" t="str">
        <f>IF($A143&gt;='243way_Regular Symbol'!E$16,"",IF(C143=0,"",IF(OR(C143=$AM$1,C143=$BL$1,C144=$AM$1,C144=$BL$1,C145=$AM$1,C145=$BL$1),0,1)))</f>
        <v/>
      </c>
      <c r="BM143" s="2" t="str">
        <f>IF($A143&gt;='243way_Regular Symbol'!F$16,"",IF(D143=0,"",IF(OR(D143=$AM$1,D143=$BL$1,D144=$AM$1,D144=$BL$1,D145=$AM$1,D145=$BL$1),0,1)))</f>
        <v/>
      </c>
      <c r="BN143" s="2" t="str">
        <f>IF($A143&gt;='243way_Regular Symbol'!G$16,"",IF(E143=0,"",IF(OR(E143=$AM$1,E143=$BL$1,E144=$AM$1,E144=$BL$1,E145=$AM$1,E145=$BL$1),0,1)))</f>
        <v/>
      </c>
      <c r="BO143" s="128" t="str">
        <f>IF($A143&gt;='243way_Regular Symbol'!H$16,"",IF(F143=0,"",IF(OR(F143=$AM$1,F143=$BL$1,F144=$AM$1,F144=$BL$1,F145=$AM$1,F145=$BL$1),0,1)))</f>
        <v/>
      </c>
      <c r="BQ143" s="2" t="str">
        <f>IF($A143&gt;='243way_Regular Symbol'!D$16,"",IF(B143=0,"",IF(OR(B143=$BQ$1,B143=$BR$1,B144=$BQ$1,B144=$BR$1,B145=$BQ$1,B145=$BR$1),0,1)))</f>
        <v/>
      </c>
      <c r="BR143" s="2" t="str">
        <f>IF($A143&gt;='243way_Regular Symbol'!E$16,"",IF(C143=0,"",IF(OR(C143=$BQ$1,C143=$BR$1,C144=$BQ$1,C144=$BR$1,C145=$BQ$1,C145=$BR$1),0,1)))</f>
        <v/>
      </c>
      <c r="BS143" s="2" t="str">
        <f>IF($A143&gt;='243way_Regular Symbol'!F$16,"",IF(D143=0,"",IF(OR(D143=$BQ$1,D143=$BR$1,D144=$BQ$1,D144=$BR$1,D145=$BQ$1,D145=$BR$1),0,1)))</f>
        <v/>
      </c>
      <c r="BT143" s="2" t="str">
        <f>IF($A143&gt;='243way_Regular Symbol'!G$16,"",IF(E143=0,"",IF(OR(E143=$BQ$1,E143=$BR$1,E144=$BQ$1,E144=$BR$1,E145=$BQ$1,E145=$BR$1),0,1)))</f>
        <v/>
      </c>
      <c r="BU143" s="2" t="str">
        <f>IF($A143&gt;='243way_Regular Symbol'!H$16,"",IF(F143=0,"",IF(OR(F143=$BQ$1,F143=$BR$1,F144=$BQ$1,F144=$BR$1,F145=$BQ$1,F145=$BR$1),0,1)))</f>
        <v/>
      </c>
      <c r="BW143" s="2" t="str">
        <f>IF($A143&gt;='243way_Regular Symbol'!D$16,"",IF(B143=0,"",IF(OR(B143=$BW$1,B144=$BW$1,B145=$BW$1,B143=$BX$1,B144=$BX$1,B145=$BX$1),0,1)))</f>
        <v/>
      </c>
      <c r="BX143" s="2" t="str">
        <f>IF($A143&gt;='243way_Regular Symbol'!E$16,"",IF(C143=0,"",IF(OR(C143=$BW$1,C144=$BW$1,C145=$BW$1,C143=$BX$1,C144=$BX$1,C145=$BX$1),0,1)))</f>
        <v/>
      </c>
      <c r="BY143" s="2" t="str">
        <f>IF($A143&gt;='243way_Regular Symbol'!F$16,"",IF(D143=0,"",IF(OR(D143=$BW$1,D144=$BW$1,D145=$BW$1,D143=$BX$1,D144=$BX$1,D145=$BX$1),0,1)))</f>
        <v/>
      </c>
      <c r="BZ143" s="2" t="str">
        <f>IF($A143&gt;='243way_Regular Symbol'!G$16,"",IF(E143=0,"",IF(OR(E143=$BW$1,E144=$BW$1,E145=$BW$1,E143=$BX$1,E144=$BX$1,E145=$BX$1),0,1)))</f>
        <v/>
      </c>
      <c r="CA143" s="2" t="str">
        <f>IF($A143&gt;='243way_Regular Symbol'!H$16,"",IF(F143=0,"",IF(OR(F143=$BW$1,F144=$BW$1,F145=$BW$1,F143=$BX$1,F144=$BX$1,F145=$BX$1),0,1)))</f>
        <v/>
      </c>
      <c r="CC143" s="2" t="str">
        <f>IF($A143&gt;='243way_Regular Symbol'!D$16,"",IF(B143=0,"",IF(OR(B143=$BW$1,B144=$BW$1,B145=$BW$1,B143=$CD$1,B144=$CD$1,B145=$CD$1),0,1)))</f>
        <v/>
      </c>
      <c r="CD143" s="2" t="str">
        <f>IF($A143&gt;='243way_Regular Symbol'!E$16,"",IF(C143=0,"",IF(OR(C143=$BW$1,C144=$BW$1,C145=$BW$1,C143=$CD$1,C144=$CD$1,C145=$CD$1),0,1)))</f>
        <v/>
      </c>
      <c r="CE143" s="2" t="str">
        <f>IF($A143&gt;='243way_Regular Symbol'!F$16,"",IF(D143=0,"",IF(OR(D143=$BW$1,D144=$BW$1,D145=$BW$1,D143=$CD$1,D144=$CD$1,D145=$CD$1),0,1)))</f>
        <v/>
      </c>
      <c r="CF143" s="2" t="str">
        <f>IF($A143&gt;='243way_Regular Symbol'!G$16,"",IF(E143=0,"",IF(OR(E143=$BW$1,E144=$BW$1,E145=$BW$1,E143=$CD$1,E144=$CD$1,E145=$CD$1),0,1)))</f>
        <v/>
      </c>
      <c r="CG143" s="2" t="str">
        <f>IF($A143&gt;='243way_Regular Symbol'!H$16,"",IF(F143=0,"",IF(OR(F143=$BW$1,F144=$BW$1,F145=$BW$1,F143=$CD$1,F144=$CD$1,F145=$CD$1),0,1)))</f>
        <v/>
      </c>
      <c r="CI143" s="2" t="str">
        <f>IF($A143&gt;='243way_Regular Symbol'!D$16,"",IF(B143=0,"",IF(OR(B143=$BW$1,B144=$BW$1,B145=$BW$1,B143=$CJ$1,B144=$CJ$1,B145=$CJ$1),0,1)))</f>
        <v/>
      </c>
      <c r="CJ143" s="2" t="str">
        <f>IF($A143&gt;='243way_Regular Symbol'!E$16,"",IF(C143=0,"",IF(OR(C143=$BW$1,C144=$BW$1,C145=$BW$1,C143=$CJ$1,C144=$CJ$1,C145=$CJ$1),0,1)))</f>
        <v/>
      </c>
      <c r="CK143" s="2" t="str">
        <f>IF($A143&gt;='243way_Regular Symbol'!F$16,"",IF(D143=0,"",IF(OR(D143=$BW$1,D144=$BW$1,D145=$BW$1,D143=$CJ$1,D144=$CJ$1,D145=$CJ$1),0,1)))</f>
        <v/>
      </c>
      <c r="CL143" s="2" t="str">
        <f>IF($A143&gt;='243way_Regular Symbol'!G$16,"",IF(E143=0,"",IF(OR(E143=$BW$1,E144=$BW$1,E145=$BW$1,E143=$CJ$1,E144=$CJ$1,E145=$CJ$1),0,1)))</f>
        <v/>
      </c>
      <c r="CM143" s="2" t="str">
        <f>IF($A143&gt;='243way_Regular Symbol'!H$16,"",IF(F143=0,"",IF(OR(F143=$BW$1,F144=$BW$1,F145=$BW$1,F143=$CJ$1,F144=$CJ$1,F145=$CJ$1),0,1)))</f>
        <v/>
      </c>
      <c r="CO143" s="2" t="str">
        <f>IF($A143&gt;='243way_Regular Symbol'!D$16,"",IF(B143=0,"",IF(OR(B143=$BW$1,B144=$BW$1,B145=$BW$1,B143=$CP$1,B144=$CP$1,B145=$CP$1),0,1)))</f>
        <v/>
      </c>
      <c r="CP143" s="2" t="str">
        <f>IF($A143&gt;='243way_Regular Symbol'!E$16,"",IF(C143=0,"",IF(OR(C143=$BW$1,C144=$BW$1,C145=$BW$1,C143=$CP$1,C144=$CP$1,C145=$CP$1),0,1)))</f>
        <v/>
      </c>
      <c r="CQ143" s="2" t="str">
        <f>IF($A143&gt;='243way_Regular Symbol'!F$16,"",IF(D143=0,"",IF(OR(D143=$BW$1,D144=$BW$1,D145=$BW$1,D143=$CP$1,D144=$CP$1,D145=$CP$1),0,1)))</f>
        <v/>
      </c>
      <c r="CR143" s="2" t="str">
        <f>IF($A143&gt;='243way_Regular Symbol'!G$16,"",IF(E143=0,"",IF(OR(E143=$BW$1,E144=$BW$1,E145=$BW$1,E143=$CP$1,E144=$CP$1,E145=$CP$1),0,1)))</f>
        <v/>
      </c>
      <c r="CS143" s="2" t="str">
        <f>IF($A143&gt;='243way_Regular Symbol'!H$16,"",IF(F143=0,"",IF(OR(F143=$BW$1,F144=$BW$1,F145=$BW$1,F143=$CP$1,F144=$CP$1,F145=$CP$1),0,1)))</f>
        <v/>
      </c>
      <c r="CU143" s="2" t="str">
        <f>IF($A143&gt;='243way_Regular Symbol'!D$16,"",IF(B143=0,"",IF(OR(B143=$BW$1,B144=$BW$1,B145=$BW$1,B143=$CV$1,B144=$CV$1,B145=$CV$1),0,1)))</f>
        <v/>
      </c>
      <c r="CV143" s="2" t="str">
        <f>IF($A143&gt;='243way_Regular Symbol'!E$16,"",IF(C143=0,"",IF(OR(C143=$BW$1,C144=$BW$1,C145=$BW$1,C143=$CV$1,C144=$CV$1,C145=$CV$1),0,1)))</f>
        <v/>
      </c>
      <c r="CW143" s="2" t="str">
        <f>IF($A143&gt;='243way_Regular Symbol'!F$16,"",IF(D143=0,"",IF(OR(D143=$BW$1,D144=$BW$1,D145=$BW$1,D143=$CV$1,D144=$CV$1,D145=$CV$1),0,1)))</f>
        <v/>
      </c>
      <c r="CX143" s="2" t="str">
        <f>IF($A143&gt;='243way_Regular Symbol'!G$16,"",IF(E143=0,"",IF(OR(E143=$BW$1,E144=$BW$1,E145=$BW$1,E143=$CV$1,E144=$CV$1,E145=$CV$1),0,1)))</f>
        <v/>
      </c>
      <c r="CY143" s="2" t="str">
        <f>IF($A143&gt;='243way_Regular Symbol'!H$16,"",IF(F143=0,"",IF(OR(F143=$BW$1,F144=$BW$1,F145=$BW$1,F143=$CV$1,F144=$CV$1,F145=$CV$1),0,1)))</f>
        <v/>
      </c>
    </row>
    <row r="144" spans="1:103">
      <c r="A144" s="341">
        <f>IF('243way_Regular Symbol'!L143="","",'243way_Regular Symbol'!L143)</f>
        <v>140</v>
      </c>
      <c r="B144" s="184" t="str">
        <f>IF('243way_Regular Symbol'!M143="",
IF($A144-'243way_Regular Symbol'!D$16&gt;='243way_RegularＸ_W()'!B$2-1,"",VLOOKUP($A144-'243way_Regular Symbol'!D$16,'243way_Regular Symbol'!$L$3:$Q$250,'243way_RegularＸ_W()'!B$3+1,FALSE)),
'243way_Regular Symbol'!M143)</f>
        <v/>
      </c>
      <c r="C144" s="184" t="str">
        <f>IF('243way_Regular Symbol'!N143="",
IF($A144-'243way_Regular Symbol'!E$16&gt;='243way_RegularＸ_W()'!C$2-1,"",VLOOKUP($A144-'243way_Regular Symbol'!E$16,'243way_Regular Symbol'!$L$3:$Q$250,'243way_RegularＸ_W()'!C$3+1,FALSE)),
'243way_Regular Symbol'!N143)</f>
        <v/>
      </c>
      <c r="D144" s="184" t="str">
        <f>IF('243way_Regular Symbol'!O143="",
IF($A144-'243way_Regular Symbol'!F$16&gt;='243way_RegularＸ_W()'!D$2-1,"",VLOOKUP($A144-'243way_Regular Symbol'!F$16,'243way_Regular Symbol'!$L$3:$Q$250,'243way_RegularＸ_W()'!D$3+1,FALSE)),
'243way_Regular Symbol'!O143)</f>
        <v/>
      </c>
      <c r="E144" s="184" t="str">
        <f>IF('243way_Regular Symbol'!P143="",
IF($A144-'243way_Regular Symbol'!G$16&gt;='243way_RegularＸ_W()'!E$2-1,"",VLOOKUP($A144-'243way_Regular Symbol'!G$16,'243way_Regular Symbol'!$L$3:$Q$250,'243way_RegularＸ_W()'!E$3+1,FALSE)),
'243way_Regular Symbol'!P143)</f>
        <v/>
      </c>
      <c r="F144" s="184" t="str">
        <f>IF('243way_Regular Symbol'!Q143="",
IF($A144-'243way_Regular Symbol'!H$16&gt;='243way_RegularＸ_W()'!F$2-1,"",VLOOKUP($A144-'243way_Regular Symbol'!H$16,'243way_Regular Symbol'!$L$3:$Q$250,'243way_RegularＸ_W()'!F$3+1,FALSE)),
'243way_Regular Symbol'!Q143)</f>
        <v/>
      </c>
      <c r="O144" s="342" t="str">
        <f>IF($A144&gt;='243way_Regular Symbol'!D$16,"",IF(B144=0,"",IF(OR(B144=$O$1,B144=$P$1,B145=$O$1,B145=$P$1,B146=$O$1,B146=$P$1),0,1)))</f>
        <v/>
      </c>
      <c r="P144" s="2" t="str">
        <f>IF($A144&gt;='243way_Regular Symbol'!E$16,"",IF(C144=0,"",IF(OR(C144=$O$1,C144=$P$1,C145=$O$1,C145=$P$1,C146=$O$1,C146=$P$1),0,1)))</f>
        <v/>
      </c>
      <c r="Q144" s="2" t="str">
        <f>IF($A144&gt;='243way_Regular Symbol'!F$16,"",IF(D144=0,"",IF(OR(D144=$O$1,D144=$P$1,D145=$O$1,D145=$P$1,D146=$O$1,D146=$P$1),0,1)))</f>
        <v/>
      </c>
      <c r="R144" s="2" t="str">
        <f>IF($A144&gt;='243way_Regular Symbol'!G$16,"",IF(E144=0,"",IF(OR(E144=$O$1,E144=$P$1,E145=$O$1,E145=$P$1,E146=$O$1,E146=$P$1),0,1)))</f>
        <v/>
      </c>
      <c r="S144" s="128" t="str">
        <f>IF($A144&gt;='243way_Regular Symbol'!H$16,"",IF(F144=0,"",IF(OR(F144=$O$1,F144=$P$1,F145=$O$1,F145=$P$1,F146=$O$1,F146=$P$1),0,1)))</f>
        <v/>
      </c>
      <c r="U144" s="342" t="str">
        <f>IF($A144&gt;='243way_Regular Symbol'!D$16,"",IF(B144=0,"",IF(OR(B144=$U$1,B144=$V$1,B145=$U$1,B145=$V$1,B146=$U$1,B146=$V$1),0,1)))</f>
        <v/>
      </c>
      <c r="V144" s="2" t="str">
        <f>IF($A144&gt;='243way_Regular Symbol'!E$16,"",IF(C144=0,"",IF(OR(C144=$U$1,C144=$V$1,C145=$U$1,C145=$V$1,C146=$U$1,C146=$V$1),0,1)))</f>
        <v/>
      </c>
      <c r="W144" s="2" t="str">
        <f>IF($A144&gt;='243way_Regular Symbol'!F$16,"",IF(D144=0,"",IF(OR(D144=$U$1,D144=$V$1,D145=$U$1,D145=$V$1,D146=$U$1,D146=$V$1),0,1)))</f>
        <v/>
      </c>
      <c r="X144" s="2" t="str">
        <f>IF($A144&gt;='243way_Regular Symbol'!G$16,"",IF(E144=0,"",IF(OR(E144=$U$1,E144=$V$1,E145=$U$1,E145=$V$1,E146=$U$1,E146=$V$1),0,1)))</f>
        <v/>
      </c>
      <c r="Y144" s="128" t="str">
        <f>IF($A144&gt;='243way_Regular Symbol'!H$16,"",IF(F144=0,"",IF(OR(F144=$U$1,F144=$V$1,F145=$U$1,F145=$V$1,F146=$U$1,F146=$V$1),0,1)))</f>
        <v/>
      </c>
      <c r="AA144" s="342" t="str">
        <f>IF($A144&gt;='243way_Regular Symbol'!D$16,"",IF(B144=0,"",IF(OR(B144=$AA$1,B144=$AB$1,B145=$AA$1,B145=$AB$1,B146=$AA$1,,B146=$AB$1),0,1)))</f>
        <v/>
      </c>
      <c r="AB144" s="2" t="str">
        <f>IF($A144&gt;='243way_Regular Symbol'!E$16,"",IF(C144=0,"",IF(OR(C144=$AA$1,C144=$AB$1,C145=$AA$1,C145=$AB$1,C146=$AA$1,,C146=$AB$1),0,1)))</f>
        <v/>
      </c>
      <c r="AC144" s="2" t="str">
        <f>IF($A144&gt;='243way_Regular Symbol'!F$16,"",IF(D144=0,"",IF(OR(D144=$AA$1,D144=$AB$1,D145=$AA$1,D145=$AB$1,D146=$AA$1,,D146=$AB$1),0,1)))</f>
        <v/>
      </c>
      <c r="AD144" s="2" t="str">
        <f>IF($A144&gt;='243way_Regular Symbol'!G$16,"",IF(E144=0,"",IF(OR(E144=$AA$1,E144=$AB$1,E145=$AA$1,E145=$AB$1,E146=$AA$1,,E146=$AB$1),0,1)))</f>
        <v/>
      </c>
      <c r="AE144" s="128" t="str">
        <f>IF($A144&gt;='243way_Regular Symbol'!H$16,"",IF(F144=0,"",IF(OR(F144=$AA$1,F144=$AB$1,F145=$AA$1,F145=$AB$1,F146=$AA$1,,F146=$AB$1),0,1)))</f>
        <v/>
      </c>
      <c r="AG144" s="342" t="str">
        <f>IF($A144&gt;='243way_Regular Symbol'!D$16,"",IF(B144=0,"",IF(OR(B144=$AG$1,B144=$AH$1,B145=$AG$1,B145=$AH$1,B146=$AG$1,B146=$AH$1),0,1)))</f>
        <v/>
      </c>
      <c r="AH144" s="2" t="str">
        <f>IF($A144&gt;='243way_Regular Symbol'!E$16,"",IF(C144=0,"",IF(OR(C144=$AG$1,C144=$AH$1,C145=$AG$1,C145=$AH$1,C146=$AG$1,C146=$AH$1),0,1)))</f>
        <v/>
      </c>
      <c r="AI144" s="2" t="str">
        <f>IF($A144&gt;='243way_Regular Symbol'!F$16,"",IF(D144=0,"",IF(OR(D144=$AG$1,D144=$AH$1,D145=$AG$1,D145=$AH$1,D146=$AG$1,D146=$AH$1),0,1)))</f>
        <v/>
      </c>
      <c r="AJ144" s="2" t="str">
        <f>IF($A144&gt;='243way_Regular Symbol'!G$16,"",IF(E144=0,"",IF(OR(E144=$AG$1,E144=$AH$1,E145=$AG$1,E145=$AH$1,E146=$AG$1,E146=$AH$1),0,1)))</f>
        <v/>
      </c>
      <c r="AK144" s="128" t="str">
        <f>IF($A144&gt;='243way_Regular Symbol'!H$16,"",IF(F144=0,"",IF(OR(F144=$AG$1,F144=$AH$1,F145=$AG$1,F145=$AH$1,F146=$AG$1,F146=$AH$1),0,1)))</f>
        <v/>
      </c>
      <c r="AM144" s="342" t="str">
        <f>IF($A144&gt;='243way_Regular Symbol'!D$16,"",IF(B144=0,"",IF(OR(B144=$AM$1,B144=$AN$1,B145=$AM$1,B145=$AN$1,B146=$AM$1,B146=$AN$1),0,1)))</f>
        <v/>
      </c>
      <c r="AN144" s="2" t="str">
        <f>IF($A144&gt;='243way_Regular Symbol'!E$16,"",IF(C144=0,"",IF(OR(C144=$AM$1,C144=$AN$1,C145=$AM$1,C145=$AN$1,C146=$AM$1,C146=$AN$1),0,1)))</f>
        <v/>
      </c>
      <c r="AO144" s="2" t="str">
        <f>IF($A144&gt;='243way_Regular Symbol'!F$16,"",IF(D144=0,"",IF(OR(D144=$AM$1,D144=$AN$1,D145=$AM$1,D145=$AN$1,D146=$AM$1,D146=$AN$1),0,1)))</f>
        <v/>
      </c>
      <c r="AP144" s="2" t="str">
        <f>IF($A144&gt;='243way_Regular Symbol'!G$16,"",IF(E144=0,"",IF(OR(E144=$AM$1,E144=$AN$1,E145=$AM$1,E145=$AN$1,E146=$AM$1,E146=$AN$1),0,1)))</f>
        <v/>
      </c>
      <c r="AQ144" s="128" t="str">
        <f>IF($A144&gt;='243way_Regular Symbol'!H$16,"",IF(F144=0,"",IF(OR(F144=$AM$1,F144=$AN$1,F145=$AM$1,F145=$AN$1,F146=$AM$1,F146=$AN$1),0,1)))</f>
        <v/>
      </c>
      <c r="AS144" s="342" t="str">
        <f>IF($A144&gt;='243way_Regular Symbol'!D$16,"",IF(B144=0,"",IF(OR(B144=$AM$1,B144=$AT$1,B145=$AM$1,B145=$AT$1,B146=$AM$1,B146=$AT$1),0,1)))</f>
        <v/>
      </c>
      <c r="AT144" s="2" t="str">
        <f>IF($A144&gt;='243way_Regular Symbol'!E$16,"",IF(C144=0,"",IF(OR(C144=$AM$1,C144=$AT$1,C145=$AM$1,C145=$AT$1,C146=$AM$1,C146=$AT$1),0,1)))</f>
        <v/>
      </c>
      <c r="AU144" s="2" t="str">
        <f>IF($A144&gt;='243way_Regular Symbol'!F$16,"",IF(D144=0,"",IF(OR(D144=$AM$1,D144=$AT$1,D145=$AM$1,D145=$AT$1,D146=$AM$1,D146=$AT$1),0,1)))</f>
        <v/>
      </c>
      <c r="AV144" s="2" t="str">
        <f>IF($A144&gt;='243way_Regular Symbol'!G$16,"",IF(E144=0,"",IF(OR(E144=$AM$1,E144=$AT$1,E145=$AM$1,E145=$AT$1,E146=$AM$1,E146=$AT$1),0,1)))</f>
        <v/>
      </c>
      <c r="AW144" s="128" t="str">
        <f>IF($A144&gt;='243way_Regular Symbol'!H$16,"",IF(F144=0,"",IF(OR(F144=$AM$1,F144=$AT$1,F145=$AM$1,F145=$AT$1,F146=$AM$1,F146=$AT$1),0,1)))</f>
        <v/>
      </c>
      <c r="AY144" s="342"/>
      <c r="AZ144" s="2"/>
      <c r="BA144" s="2" t="str">
        <f>IF($A144&gt;='243way_Regular Symbol'!F$16,"",COUNTIF(D144:D146,$AZ$1))</f>
        <v/>
      </c>
      <c r="BB144" s="2" t="str">
        <f>IF($A144&gt;='243way_Regular Symbol'!G$16,"",COUNTIF(E144:E146,$AZ$1))</f>
        <v/>
      </c>
      <c r="BC144" s="2" t="str">
        <f>IF($A144&gt;='243way_Regular Symbol'!H$16,"",COUNTIF(F144:F146,$AZ$1))</f>
        <v/>
      </c>
      <c r="BE144" s="342" t="str">
        <f>IF($A144&gt;='243way_Regular Symbol'!D$16,"",IF(B144=0,"",IF(OR(B144=$AM$1,B144=$BF$1,B145=$AM$1,B145=$BF$1,B146=$AM$1,B146=$BF$1),1,0)))</f>
        <v/>
      </c>
      <c r="BF144" s="342" t="str">
        <f>IF($A144&gt;='243way_Regular Symbol'!E$16,"",IF(C144=0,"",IF(OR(C144=$AM$1,C144=$BF$1,C145=$AM$1,C145=$BF$1,C146=$AM$1,C146=$BF$1),1,0)))</f>
        <v/>
      </c>
      <c r="BG144" s="342" t="str">
        <f>IF($A144&gt;='243way_Regular Symbol'!F$16,"",IF(D144=0,"",IF(OR(D144=$AM$1,D144=$BF$1,D145=$AM$1,D145=$BF$1,D146=$AM$1,D146=$BF$1),1,0)))</f>
        <v/>
      </c>
      <c r="BH144" s="342" t="str">
        <f>IF($A144&gt;='243way_Regular Symbol'!G$16,"",IF(E144=0,"",IF(OR(E144=$AM$1,E144=$BF$1,E145=$AM$1,E145=$BF$1,E146=$AM$1,E146=$BF$1),1,0)))</f>
        <v/>
      </c>
      <c r="BI144" s="342" t="str">
        <f>IF($A144&gt;='243way_Regular Symbol'!H$16,"",IF(F144=0,"",IF(OR(F144=$AM$1,F144=$BF$1,F145=$AM$1,F145=$BF$1,F146=$AM$1,F146=$BF$1),1,0)))</f>
        <v/>
      </c>
      <c r="BK144" s="342" t="str">
        <f>IF($A144&gt;='243way_Regular Symbol'!D$16,"",IF(B144=0,"",IF(OR(B144=$AM$1,B144=$BL$1,B145=$AM$1,B145=$BL$1,B146=$AM$1,B146=$BL$1),0,1)))</f>
        <v/>
      </c>
      <c r="BL144" s="2" t="str">
        <f>IF($A144&gt;='243way_Regular Symbol'!E$16,"",IF(C144=0,"",IF(OR(C144=$AM$1,C144=$BL$1,C145=$AM$1,C145=$BL$1,C146=$AM$1,C146=$BL$1),0,1)))</f>
        <v/>
      </c>
      <c r="BM144" s="2" t="str">
        <f>IF($A144&gt;='243way_Regular Symbol'!F$16,"",IF(D144=0,"",IF(OR(D144=$AM$1,D144=$BL$1,D145=$AM$1,D145=$BL$1,D146=$AM$1,D146=$BL$1),0,1)))</f>
        <v/>
      </c>
      <c r="BN144" s="2" t="str">
        <f>IF($A144&gt;='243way_Regular Symbol'!G$16,"",IF(E144=0,"",IF(OR(E144=$AM$1,E144=$BL$1,E145=$AM$1,E145=$BL$1,E146=$AM$1,E146=$BL$1),0,1)))</f>
        <v/>
      </c>
      <c r="BO144" s="128" t="str">
        <f>IF($A144&gt;='243way_Regular Symbol'!H$16,"",IF(F144=0,"",IF(OR(F144=$AM$1,F144=$BL$1,F145=$AM$1,F145=$BL$1,F146=$AM$1,F146=$BL$1),0,1)))</f>
        <v/>
      </c>
      <c r="BQ144" s="2" t="str">
        <f>IF($A144&gt;='243way_Regular Symbol'!D$16,"",IF(B144=0,"",IF(OR(B144=$BQ$1,B144=$BR$1,B145=$BQ$1,B145=$BR$1,B146=$BQ$1,B146=$BR$1),0,1)))</f>
        <v/>
      </c>
      <c r="BR144" s="2" t="str">
        <f>IF($A144&gt;='243way_Regular Symbol'!E$16,"",IF(C144=0,"",IF(OR(C144=$BQ$1,C144=$BR$1,C145=$BQ$1,C145=$BR$1,C146=$BQ$1,C146=$BR$1),0,1)))</f>
        <v/>
      </c>
      <c r="BS144" s="2" t="str">
        <f>IF($A144&gt;='243way_Regular Symbol'!F$16,"",IF(D144=0,"",IF(OR(D144=$BQ$1,D144=$BR$1,D145=$BQ$1,D145=$BR$1,D146=$BQ$1,D146=$BR$1),0,1)))</f>
        <v/>
      </c>
      <c r="BT144" s="2" t="str">
        <f>IF($A144&gt;='243way_Regular Symbol'!G$16,"",IF(E144=0,"",IF(OR(E144=$BQ$1,E144=$BR$1,E145=$BQ$1,E145=$BR$1,E146=$BQ$1,E146=$BR$1),0,1)))</f>
        <v/>
      </c>
      <c r="BU144" s="2" t="str">
        <f>IF($A144&gt;='243way_Regular Symbol'!H$16,"",IF(F144=0,"",IF(OR(F144=$BQ$1,F144=$BR$1,F145=$BQ$1,F145=$BR$1,F146=$BQ$1,F146=$BR$1),0,1)))</f>
        <v/>
      </c>
      <c r="BW144" s="2" t="str">
        <f>IF($A144&gt;='243way_Regular Symbol'!D$16,"",IF(B144=0,"",IF(OR(B144=$BW$1,B145=$BW$1,B146=$BW$1,B144=$BX$1,B145=$BX$1,B146=$BX$1),0,1)))</f>
        <v/>
      </c>
      <c r="BX144" s="2" t="str">
        <f>IF($A144&gt;='243way_Regular Symbol'!E$16,"",IF(C144=0,"",IF(OR(C144=$BW$1,C145=$BW$1,C146=$BW$1,C144=$BX$1,C145=$BX$1,C146=$BX$1),0,1)))</f>
        <v/>
      </c>
      <c r="BY144" s="2" t="str">
        <f>IF($A144&gt;='243way_Regular Symbol'!F$16,"",IF(D144=0,"",IF(OR(D144=$BW$1,D145=$BW$1,D146=$BW$1,D144=$BX$1,D145=$BX$1,D146=$BX$1),0,1)))</f>
        <v/>
      </c>
      <c r="BZ144" s="2" t="str">
        <f>IF($A144&gt;='243way_Regular Symbol'!G$16,"",IF(E144=0,"",IF(OR(E144=$BW$1,E145=$BW$1,E146=$BW$1,E144=$BX$1,E145=$BX$1,E146=$BX$1),0,1)))</f>
        <v/>
      </c>
      <c r="CA144" s="2" t="str">
        <f>IF($A144&gt;='243way_Regular Symbol'!H$16,"",IF(F144=0,"",IF(OR(F144=$BW$1,F145=$BW$1,F146=$BW$1,F144=$BX$1,F145=$BX$1,F146=$BX$1),0,1)))</f>
        <v/>
      </c>
      <c r="CC144" s="2" t="str">
        <f>IF($A144&gt;='243way_Regular Symbol'!D$16,"",IF(B144=0,"",IF(OR(B144=$BW$1,B145=$BW$1,B146=$BW$1,B144=$CD$1,B145=$CD$1,B146=$CD$1),0,1)))</f>
        <v/>
      </c>
      <c r="CD144" s="2" t="str">
        <f>IF($A144&gt;='243way_Regular Symbol'!E$16,"",IF(C144=0,"",IF(OR(C144=$BW$1,C145=$BW$1,C146=$BW$1,C144=$CD$1,C145=$CD$1,C146=$CD$1),0,1)))</f>
        <v/>
      </c>
      <c r="CE144" s="2" t="str">
        <f>IF($A144&gt;='243way_Regular Symbol'!F$16,"",IF(D144=0,"",IF(OR(D144=$BW$1,D145=$BW$1,D146=$BW$1,D144=$CD$1,D145=$CD$1,D146=$CD$1),0,1)))</f>
        <v/>
      </c>
      <c r="CF144" s="2" t="str">
        <f>IF($A144&gt;='243way_Regular Symbol'!G$16,"",IF(E144=0,"",IF(OR(E144=$BW$1,E145=$BW$1,E146=$BW$1,E144=$CD$1,E145=$CD$1,E146=$CD$1),0,1)))</f>
        <v/>
      </c>
      <c r="CG144" s="2" t="str">
        <f>IF($A144&gt;='243way_Regular Symbol'!H$16,"",IF(F144=0,"",IF(OR(F144=$BW$1,F145=$BW$1,F146=$BW$1,F144=$CD$1,F145=$CD$1,F146=$CD$1),0,1)))</f>
        <v/>
      </c>
      <c r="CI144" s="2" t="str">
        <f>IF($A144&gt;='243way_Regular Symbol'!D$16,"",IF(B144=0,"",IF(OR(B144=$BW$1,B145=$BW$1,B146=$BW$1,B144=$CJ$1,B145=$CJ$1,B146=$CJ$1),0,1)))</f>
        <v/>
      </c>
      <c r="CJ144" s="2" t="str">
        <f>IF($A144&gt;='243way_Regular Symbol'!E$16,"",IF(C144=0,"",IF(OR(C144=$BW$1,C145=$BW$1,C146=$BW$1,C144=$CJ$1,C145=$CJ$1,C146=$CJ$1),0,1)))</f>
        <v/>
      </c>
      <c r="CK144" s="2" t="str">
        <f>IF($A144&gt;='243way_Regular Symbol'!F$16,"",IF(D144=0,"",IF(OR(D144=$BW$1,D145=$BW$1,D146=$BW$1,D144=$CJ$1,D145=$CJ$1,D146=$CJ$1),0,1)))</f>
        <v/>
      </c>
      <c r="CL144" s="2" t="str">
        <f>IF($A144&gt;='243way_Regular Symbol'!G$16,"",IF(E144=0,"",IF(OR(E144=$BW$1,E145=$BW$1,E146=$BW$1,E144=$CJ$1,E145=$CJ$1,E146=$CJ$1),0,1)))</f>
        <v/>
      </c>
      <c r="CM144" s="2" t="str">
        <f>IF($A144&gt;='243way_Regular Symbol'!H$16,"",IF(F144=0,"",IF(OR(F144=$BW$1,F145=$BW$1,F146=$BW$1,F144=$CJ$1,F145=$CJ$1,F146=$CJ$1),0,1)))</f>
        <v/>
      </c>
      <c r="CO144" s="2" t="str">
        <f>IF($A144&gt;='243way_Regular Symbol'!D$16,"",IF(B144=0,"",IF(OR(B144=$BW$1,B145=$BW$1,B146=$BW$1,B144=$CP$1,B145=$CP$1,B146=$CP$1),0,1)))</f>
        <v/>
      </c>
      <c r="CP144" s="2" t="str">
        <f>IF($A144&gt;='243way_Regular Symbol'!E$16,"",IF(C144=0,"",IF(OR(C144=$BW$1,C145=$BW$1,C146=$BW$1,C144=$CP$1,C145=$CP$1,C146=$CP$1),0,1)))</f>
        <v/>
      </c>
      <c r="CQ144" s="2" t="str">
        <f>IF($A144&gt;='243way_Regular Symbol'!F$16,"",IF(D144=0,"",IF(OR(D144=$BW$1,D145=$BW$1,D146=$BW$1,D144=$CP$1,D145=$CP$1,D146=$CP$1),0,1)))</f>
        <v/>
      </c>
      <c r="CR144" s="2" t="str">
        <f>IF($A144&gt;='243way_Regular Symbol'!G$16,"",IF(E144=0,"",IF(OR(E144=$BW$1,E145=$BW$1,E146=$BW$1,E144=$CP$1,E145=$CP$1,E146=$CP$1),0,1)))</f>
        <v/>
      </c>
      <c r="CS144" s="2" t="str">
        <f>IF($A144&gt;='243way_Regular Symbol'!H$16,"",IF(F144=0,"",IF(OR(F144=$BW$1,F145=$BW$1,F146=$BW$1,F144=$CP$1,F145=$CP$1,F146=$CP$1),0,1)))</f>
        <v/>
      </c>
      <c r="CU144" s="2" t="str">
        <f>IF($A144&gt;='243way_Regular Symbol'!D$16,"",IF(B144=0,"",IF(OR(B144=$BW$1,B145=$BW$1,B146=$BW$1,B144=$CV$1,B145=$CV$1,B146=$CV$1),0,1)))</f>
        <v/>
      </c>
      <c r="CV144" s="2" t="str">
        <f>IF($A144&gt;='243way_Regular Symbol'!E$16,"",IF(C144=0,"",IF(OR(C144=$BW$1,C145=$BW$1,C146=$BW$1,C144=$CV$1,C145=$CV$1,C146=$CV$1),0,1)))</f>
        <v/>
      </c>
      <c r="CW144" s="2" t="str">
        <f>IF($A144&gt;='243way_Regular Symbol'!F$16,"",IF(D144=0,"",IF(OR(D144=$BW$1,D145=$BW$1,D146=$BW$1,D144=$CV$1,D145=$CV$1,D146=$CV$1),0,1)))</f>
        <v/>
      </c>
      <c r="CX144" s="2" t="str">
        <f>IF($A144&gt;='243way_Regular Symbol'!G$16,"",IF(E144=0,"",IF(OR(E144=$BW$1,E145=$BW$1,E146=$BW$1,E144=$CV$1,E145=$CV$1,E146=$CV$1),0,1)))</f>
        <v/>
      </c>
      <c r="CY144" s="2" t="str">
        <f>IF($A144&gt;='243way_Regular Symbol'!H$16,"",IF(F144=0,"",IF(OR(F144=$BW$1,F145=$BW$1,F146=$BW$1,F144=$CV$1,F145=$CV$1,F146=$CV$1),0,1)))</f>
        <v/>
      </c>
    </row>
    <row r="145" spans="1:103">
      <c r="A145" s="341">
        <f>IF('243way_Regular Symbol'!L144="","",'243way_Regular Symbol'!L144)</f>
        <v>141</v>
      </c>
      <c r="B145" s="184" t="str">
        <f>IF('243way_Regular Symbol'!M144="",
IF($A145-'243way_Regular Symbol'!D$16&gt;='243way_RegularＸ_W()'!B$2-1,"",VLOOKUP($A145-'243way_Regular Symbol'!D$16,'243way_Regular Symbol'!$L$3:$Q$250,'243way_RegularＸ_W()'!B$3+1,FALSE)),
'243way_Regular Symbol'!M144)</f>
        <v/>
      </c>
      <c r="C145" s="184" t="str">
        <f>IF('243way_Regular Symbol'!N144="",
IF($A145-'243way_Regular Symbol'!E$16&gt;='243way_RegularＸ_W()'!C$2-1,"",VLOOKUP($A145-'243way_Regular Symbol'!E$16,'243way_Regular Symbol'!$L$3:$Q$250,'243way_RegularＸ_W()'!C$3+1,FALSE)),
'243way_Regular Symbol'!N144)</f>
        <v/>
      </c>
      <c r="D145" s="184" t="str">
        <f>IF('243way_Regular Symbol'!O144="",
IF($A145-'243way_Regular Symbol'!F$16&gt;='243way_RegularＸ_W()'!D$2-1,"",VLOOKUP($A145-'243way_Regular Symbol'!F$16,'243way_Regular Symbol'!$L$3:$Q$250,'243way_RegularＸ_W()'!D$3+1,FALSE)),
'243way_Regular Symbol'!O144)</f>
        <v/>
      </c>
      <c r="E145" s="184" t="str">
        <f>IF('243way_Regular Symbol'!P144="",
IF($A145-'243way_Regular Symbol'!G$16&gt;='243way_RegularＸ_W()'!E$2-1,"",VLOOKUP($A145-'243way_Regular Symbol'!G$16,'243way_Regular Symbol'!$L$3:$Q$250,'243way_RegularＸ_W()'!E$3+1,FALSE)),
'243way_Regular Symbol'!P144)</f>
        <v/>
      </c>
      <c r="F145" s="184" t="str">
        <f>IF('243way_Regular Symbol'!Q144="",
IF($A145-'243way_Regular Symbol'!H$16&gt;='243way_RegularＸ_W()'!F$2-1,"",VLOOKUP($A145-'243way_Regular Symbol'!H$16,'243way_Regular Symbol'!$L$3:$Q$250,'243way_RegularＸ_W()'!F$3+1,FALSE)),
'243way_Regular Symbol'!Q144)</f>
        <v/>
      </c>
      <c r="O145" s="342" t="str">
        <f>IF($A145&gt;='243way_Regular Symbol'!D$16,"",IF(B145=0,"",IF(OR(B145=$O$1,B145=$P$1,B146=$O$1,B146=$P$1,B147=$O$1,B147=$P$1),0,1)))</f>
        <v/>
      </c>
      <c r="P145" s="2" t="str">
        <f>IF($A145&gt;='243way_Regular Symbol'!E$16,"",IF(C145=0,"",IF(OR(C145=$O$1,C145=$P$1,C146=$O$1,C146=$P$1,C147=$O$1,C147=$P$1),0,1)))</f>
        <v/>
      </c>
      <c r="Q145" s="2" t="str">
        <f>IF($A145&gt;='243way_Regular Symbol'!F$16,"",IF(D145=0,"",IF(OR(D145=$O$1,D145=$P$1,D146=$O$1,D146=$P$1,D147=$O$1,D147=$P$1),0,1)))</f>
        <v/>
      </c>
      <c r="R145" s="2" t="str">
        <f>IF($A145&gt;='243way_Regular Symbol'!G$16,"",IF(E145=0,"",IF(OR(E145=$O$1,E145=$P$1,E146=$O$1,E146=$P$1,E147=$O$1,E147=$P$1),0,1)))</f>
        <v/>
      </c>
      <c r="S145" s="128" t="str">
        <f>IF($A145&gt;='243way_Regular Symbol'!H$16,"",IF(F145=0,"",IF(OR(F145=$O$1,F145=$P$1,F146=$O$1,F146=$P$1,F147=$O$1,F147=$P$1),0,1)))</f>
        <v/>
      </c>
      <c r="U145" s="342" t="str">
        <f>IF($A145&gt;='243way_Regular Symbol'!D$16,"",IF(B145=0,"",IF(OR(B145=$U$1,B145=$V$1,B146=$U$1,B146=$V$1,B147=$U$1,B147=$V$1),0,1)))</f>
        <v/>
      </c>
      <c r="V145" s="2" t="str">
        <f>IF($A145&gt;='243way_Regular Symbol'!E$16,"",IF(C145=0,"",IF(OR(C145=$U$1,C145=$V$1,C146=$U$1,C146=$V$1,C147=$U$1,C147=$V$1),0,1)))</f>
        <v/>
      </c>
      <c r="W145" s="2" t="str">
        <f>IF($A145&gt;='243way_Regular Symbol'!F$16,"",IF(D145=0,"",IF(OR(D145=$U$1,D145=$V$1,D146=$U$1,D146=$V$1,D147=$U$1,D147=$V$1),0,1)))</f>
        <v/>
      </c>
      <c r="X145" s="2" t="str">
        <f>IF($A145&gt;='243way_Regular Symbol'!G$16,"",IF(E145=0,"",IF(OR(E145=$U$1,E145=$V$1,E146=$U$1,E146=$V$1,E147=$U$1,E147=$V$1),0,1)))</f>
        <v/>
      </c>
      <c r="Y145" s="128" t="str">
        <f>IF($A145&gt;='243way_Regular Symbol'!H$16,"",IF(F145=0,"",IF(OR(F145=$U$1,F145=$V$1,F146=$U$1,F146=$V$1,F147=$U$1,F147=$V$1),0,1)))</f>
        <v/>
      </c>
      <c r="AA145" s="342" t="str">
        <f>IF($A145&gt;='243way_Regular Symbol'!D$16,"",IF(B145=0,"",IF(OR(B145=$AA$1,B145=$AB$1,B146=$AA$1,B146=$AB$1,B147=$AA$1,,B147=$AB$1),0,1)))</f>
        <v/>
      </c>
      <c r="AB145" s="2" t="str">
        <f>IF($A145&gt;='243way_Regular Symbol'!E$16,"",IF(C145=0,"",IF(OR(C145=$AA$1,C145=$AB$1,C146=$AA$1,C146=$AB$1,C147=$AA$1,,C147=$AB$1),0,1)))</f>
        <v/>
      </c>
      <c r="AC145" s="2" t="str">
        <f>IF($A145&gt;='243way_Regular Symbol'!F$16,"",IF(D145=0,"",IF(OR(D145=$AA$1,D145=$AB$1,D146=$AA$1,D146=$AB$1,D147=$AA$1,,D147=$AB$1),0,1)))</f>
        <v/>
      </c>
      <c r="AD145" s="2" t="str">
        <f>IF($A145&gt;='243way_Regular Symbol'!G$16,"",IF(E145=0,"",IF(OR(E145=$AA$1,E145=$AB$1,E146=$AA$1,E146=$AB$1,E147=$AA$1,,E147=$AB$1),0,1)))</f>
        <v/>
      </c>
      <c r="AE145" s="128" t="str">
        <f>IF($A145&gt;='243way_Regular Symbol'!H$16,"",IF(F145=0,"",IF(OR(F145=$AA$1,F145=$AB$1,F146=$AA$1,F146=$AB$1,F147=$AA$1,,F147=$AB$1),0,1)))</f>
        <v/>
      </c>
      <c r="AG145" s="342" t="str">
        <f>IF($A145&gt;='243way_Regular Symbol'!D$16,"",IF(B145=0,"",IF(OR(B145=$AG$1,B145=$AH$1,B146=$AG$1,B146=$AH$1,B147=$AG$1,B147=$AH$1),0,1)))</f>
        <v/>
      </c>
      <c r="AH145" s="2" t="str">
        <f>IF($A145&gt;='243way_Regular Symbol'!E$16,"",IF(C145=0,"",IF(OR(C145=$AG$1,C145=$AH$1,C146=$AG$1,C146=$AH$1,C147=$AG$1,C147=$AH$1),0,1)))</f>
        <v/>
      </c>
      <c r="AI145" s="2" t="str">
        <f>IF($A145&gt;='243way_Regular Symbol'!F$16,"",IF(D145=0,"",IF(OR(D145=$AG$1,D145=$AH$1,D146=$AG$1,D146=$AH$1,D147=$AG$1,D147=$AH$1),0,1)))</f>
        <v/>
      </c>
      <c r="AJ145" s="2" t="str">
        <f>IF($A145&gt;='243way_Regular Symbol'!G$16,"",IF(E145=0,"",IF(OR(E145=$AG$1,E145=$AH$1,E146=$AG$1,E146=$AH$1,E147=$AG$1,E147=$AH$1),0,1)))</f>
        <v/>
      </c>
      <c r="AK145" s="128" t="str">
        <f>IF($A145&gt;='243way_Regular Symbol'!H$16,"",IF(F145=0,"",IF(OR(F145=$AG$1,F145=$AH$1,F146=$AG$1,F146=$AH$1,F147=$AG$1,F147=$AH$1),0,1)))</f>
        <v/>
      </c>
      <c r="AM145" s="342" t="str">
        <f>IF($A145&gt;='243way_Regular Symbol'!D$16,"",IF(B145=0,"",IF(OR(B145=$AM$1,B145=$AN$1,B146=$AM$1,B146=$AN$1,B147=$AM$1,B147=$AN$1),0,1)))</f>
        <v/>
      </c>
      <c r="AN145" s="2" t="str">
        <f>IF($A145&gt;='243way_Regular Symbol'!E$16,"",IF(C145=0,"",IF(OR(C145=$AM$1,C145=$AN$1,C146=$AM$1,C146=$AN$1,C147=$AM$1,C147=$AN$1),0,1)))</f>
        <v/>
      </c>
      <c r="AO145" s="2" t="str">
        <f>IF($A145&gt;='243way_Regular Symbol'!F$16,"",IF(D145=0,"",IF(OR(D145=$AM$1,D145=$AN$1,D146=$AM$1,D146=$AN$1,D147=$AM$1,D147=$AN$1),0,1)))</f>
        <v/>
      </c>
      <c r="AP145" s="2" t="str">
        <f>IF($A145&gt;='243way_Regular Symbol'!G$16,"",IF(E145=0,"",IF(OR(E145=$AM$1,E145=$AN$1,E146=$AM$1,E146=$AN$1,E147=$AM$1,E147=$AN$1),0,1)))</f>
        <v/>
      </c>
      <c r="AQ145" s="128" t="str">
        <f>IF($A145&gt;='243way_Regular Symbol'!H$16,"",IF(F145=0,"",IF(OR(F145=$AM$1,F145=$AN$1,F146=$AM$1,F146=$AN$1,F147=$AM$1,F147=$AN$1),0,1)))</f>
        <v/>
      </c>
      <c r="AS145" s="342" t="str">
        <f>IF($A145&gt;='243way_Regular Symbol'!D$16,"",IF(B145=0,"",IF(OR(B145=$AM$1,B145=$AT$1,B146=$AM$1,B146=$AT$1,B147=$AM$1,B147=$AT$1),0,1)))</f>
        <v/>
      </c>
      <c r="AT145" s="2" t="str">
        <f>IF($A145&gt;='243way_Regular Symbol'!E$16,"",IF(C145=0,"",IF(OR(C145=$AM$1,C145=$AT$1,C146=$AM$1,C146=$AT$1,C147=$AM$1,C147=$AT$1),0,1)))</f>
        <v/>
      </c>
      <c r="AU145" s="2" t="str">
        <f>IF($A145&gt;='243way_Regular Symbol'!F$16,"",IF(D145=0,"",IF(OR(D145=$AM$1,D145=$AT$1,D146=$AM$1,D146=$AT$1,D147=$AM$1,D147=$AT$1),0,1)))</f>
        <v/>
      </c>
      <c r="AV145" s="2" t="str">
        <f>IF($A145&gt;='243way_Regular Symbol'!G$16,"",IF(E145=0,"",IF(OR(E145=$AM$1,E145=$AT$1,E146=$AM$1,E146=$AT$1,E147=$AM$1,E147=$AT$1),0,1)))</f>
        <v/>
      </c>
      <c r="AW145" s="128" t="str">
        <f>IF($A145&gt;='243way_Regular Symbol'!H$16,"",IF(F145=0,"",IF(OR(F145=$AM$1,F145=$AT$1,F146=$AM$1,F146=$AT$1,F147=$AM$1,F147=$AT$1),0,1)))</f>
        <v/>
      </c>
      <c r="AY145" s="342"/>
      <c r="AZ145" s="2"/>
      <c r="BA145" s="2" t="str">
        <f>IF($A145&gt;='243way_Regular Symbol'!F$16,"",COUNTIF(D145:D147,$AZ$1))</f>
        <v/>
      </c>
      <c r="BB145" s="2" t="str">
        <f>IF($A145&gt;='243way_Regular Symbol'!G$16,"",COUNTIF(E145:E147,$AZ$1))</f>
        <v/>
      </c>
      <c r="BC145" s="2" t="str">
        <f>IF($A145&gt;='243way_Regular Symbol'!H$16,"",COUNTIF(F145:F147,$AZ$1))</f>
        <v/>
      </c>
      <c r="BE145" s="342" t="str">
        <f>IF($A145&gt;='243way_Regular Symbol'!D$16,"",IF(B145=0,"",IF(OR(B145=$AM$1,B145=$BF$1,B146=$AM$1,B146=$BF$1,B147=$AM$1,B147=$BF$1),1,0)))</f>
        <v/>
      </c>
      <c r="BF145" s="342" t="str">
        <f>IF($A145&gt;='243way_Regular Symbol'!E$16,"",IF(C145=0,"",IF(OR(C145=$AM$1,C145=$BF$1,C146=$AM$1,C146=$BF$1,C147=$AM$1,C147=$BF$1),1,0)))</f>
        <v/>
      </c>
      <c r="BG145" s="342" t="str">
        <f>IF($A145&gt;='243way_Regular Symbol'!F$16,"",IF(D145=0,"",IF(OR(D145=$AM$1,D145=$BF$1,D146=$AM$1,D146=$BF$1,D147=$AM$1,D147=$BF$1),1,0)))</f>
        <v/>
      </c>
      <c r="BH145" s="342" t="str">
        <f>IF($A145&gt;='243way_Regular Symbol'!G$16,"",IF(E145=0,"",IF(OR(E145=$AM$1,E145=$BF$1,E146=$AM$1,E146=$BF$1,E147=$AM$1,E147=$BF$1),1,0)))</f>
        <v/>
      </c>
      <c r="BI145" s="342" t="str">
        <f>IF($A145&gt;='243way_Regular Symbol'!H$16,"",IF(F145=0,"",IF(OR(F145=$AM$1,F145=$BF$1,F146=$AM$1,F146=$BF$1,F147=$AM$1,F147=$BF$1),1,0)))</f>
        <v/>
      </c>
      <c r="BK145" s="342" t="str">
        <f>IF($A145&gt;='243way_Regular Symbol'!D$16,"",IF(B145=0,"",IF(OR(B145=$AM$1,B145=$BL$1,B146=$AM$1,B146=$BL$1,B147=$AM$1,B147=$BL$1),0,1)))</f>
        <v/>
      </c>
      <c r="BL145" s="2" t="str">
        <f>IF($A145&gt;='243way_Regular Symbol'!E$16,"",IF(C145=0,"",IF(OR(C145=$AM$1,C145=$BL$1,C146=$AM$1,C146=$BL$1,C147=$AM$1,C147=$BL$1),0,1)))</f>
        <v/>
      </c>
      <c r="BM145" s="2" t="str">
        <f>IF($A145&gt;='243way_Regular Symbol'!F$16,"",IF(D145=0,"",IF(OR(D145=$AM$1,D145=$BL$1,D146=$AM$1,D146=$BL$1,D147=$AM$1,D147=$BL$1),0,1)))</f>
        <v/>
      </c>
      <c r="BN145" s="2" t="str">
        <f>IF($A145&gt;='243way_Regular Symbol'!G$16,"",IF(E145=0,"",IF(OR(E145=$AM$1,E145=$BL$1,E146=$AM$1,E146=$BL$1,E147=$AM$1,E147=$BL$1),0,1)))</f>
        <v/>
      </c>
      <c r="BO145" s="128" t="str">
        <f>IF($A145&gt;='243way_Regular Symbol'!H$16,"",IF(F145=0,"",IF(OR(F145=$AM$1,F145=$BL$1,F146=$AM$1,F146=$BL$1,F147=$AM$1,F147=$BL$1),0,1)))</f>
        <v/>
      </c>
      <c r="BQ145" s="2" t="str">
        <f>IF($A145&gt;='243way_Regular Symbol'!D$16,"",IF(B145=0,"",IF(OR(B145=$BQ$1,B145=$BR$1,B146=$BQ$1,B146=$BR$1,B147=$BQ$1,B147=$BR$1),0,1)))</f>
        <v/>
      </c>
      <c r="BR145" s="2" t="str">
        <f>IF($A145&gt;='243way_Regular Symbol'!E$16,"",IF(C145=0,"",IF(OR(C145=$BQ$1,C145=$BR$1,C146=$BQ$1,C146=$BR$1,C147=$BQ$1,C147=$BR$1),0,1)))</f>
        <v/>
      </c>
      <c r="BS145" s="2" t="str">
        <f>IF($A145&gt;='243way_Regular Symbol'!F$16,"",IF(D145=0,"",IF(OR(D145=$BQ$1,D145=$BR$1,D146=$BQ$1,D146=$BR$1,D147=$BQ$1,D147=$BR$1),0,1)))</f>
        <v/>
      </c>
      <c r="BT145" s="2" t="str">
        <f>IF($A145&gt;='243way_Regular Symbol'!G$16,"",IF(E145=0,"",IF(OR(E145=$BQ$1,E145=$BR$1,E146=$BQ$1,E146=$BR$1,E147=$BQ$1,E147=$BR$1),0,1)))</f>
        <v/>
      </c>
      <c r="BU145" s="2" t="str">
        <f>IF($A145&gt;='243way_Regular Symbol'!H$16,"",IF(F145=0,"",IF(OR(F145=$BQ$1,F145=$BR$1,F146=$BQ$1,F146=$BR$1,F147=$BQ$1,F147=$BR$1),0,1)))</f>
        <v/>
      </c>
      <c r="BW145" s="2" t="str">
        <f>IF($A145&gt;='243way_Regular Symbol'!D$16,"",IF(B145=0,"",IF(OR(B145=$BW$1,B146=$BW$1,B147=$BW$1,B145=$BX$1,B146=$BX$1,B147=$BX$1),0,1)))</f>
        <v/>
      </c>
      <c r="BX145" s="2" t="str">
        <f>IF($A145&gt;='243way_Regular Symbol'!E$16,"",IF(C145=0,"",IF(OR(C145=$BW$1,C146=$BW$1,C147=$BW$1,C145=$BX$1,C146=$BX$1,C147=$BX$1),0,1)))</f>
        <v/>
      </c>
      <c r="BY145" s="2" t="str">
        <f>IF($A145&gt;='243way_Regular Symbol'!F$16,"",IF(D145=0,"",IF(OR(D145=$BW$1,D146=$BW$1,D147=$BW$1,D145=$BX$1,D146=$BX$1,D147=$BX$1),0,1)))</f>
        <v/>
      </c>
      <c r="BZ145" s="2" t="str">
        <f>IF($A145&gt;='243way_Regular Symbol'!G$16,"",IF(E145=0,"",IF(OR(E145=$BW$1,E146=$BW$1,E147=$BW$1,E145=$BX$1,E146=$BX$1,E147=$BX$1),0,1)))</f>
        <v/>
      </c>
      <c r="CA145" s="2" t="str">
        <f>IF($A145&gt;='243way_Regular Symbol'!H$16,"",IF(F145=0,"",IF(OR(F145=$BW$1,F146=$BW$1,F147=$BW$1,F145=$BX$1,F146=$BX$1,F147=$BX$1),0,1)))</f>
        <v/>
      </c>
      <c r="CC145" s="2" t="str">
        <f>IF($A145&gt;='243way_Regular Symbol'!D$16,"",IF(B145=0,"",IF(OR(B145=$BW$1,B146=$BW$1,B147=$BW$1,B145=$CD$1,B146=$CD$1,B147=$CD$1),0,1)))</f>
        <v/>
      </c>
      <c r="CD145" s="2" t="str">
        <f>IF($A145&gt;='243way_Regular Symbol'!E$16,"",IF(C145=0,"",IF(OR(C145=$BW$1,C146=$BW$1,C147=$BW$1,C145=$CD$1,C146=$CD$1,C147=$CD$1),0,1)))</f>
        <v/>
      </c>
      <c r="CE145" s="2" t="str">
        <f>IF($A145&gt;='243way_Regular Symbol'!F$16,"",IF(D145=0,"",IF(OR(D145=$BW$1,D146=$BW$1,D147=$BW$1,D145=$CD$1,D146=$CD$1,D147=$CD$1),0,1)))</f>
        <v/>
      </c>
      <c r="CF145" s="2" t="str">
        <f>IF($A145&gt;='243way_Regular Symbol'!G$16,"",IF(E145=0,"",IF(OR(E145=$BW$1,E146=$BW$1,E147=$BW$1,E145=$CD$1,E146=$CD$1,E147=$CD$1),0,1)))</f>
        <v/>
      </c>
      <c r="CG145" s="2" t="str">
        <f>IF($A145&gt;='243way_Regular Symbol'!H$16,"",IF(F145=0,"",IF(OR(F145=$BW$1,F146=$BW$1,F147=$BW$1,F145=$CD$1,F146=$CD$1,F147=$CD$1),0,1)))</f>
        <v/>
      </c>
      <c r="CI145" s="2" t="str">
        <f>IF($A145&gt;='243way_Regular Symbol'!D$16,"",IF(B145=0,"",IF(OR(B145=$BW$1,B146=$BW$1,B147=$BW$1,B145=$CJ$1,B146=$CJ$1,B147=$CJ$1),0,1)))</f>
        <v/>
      </c>
      <c r="CJ145" s="2" t="str">
        <f>IF($A145&gt;='243way_Regular Symbol'!E$16,"",IF(C145=0,"",IF(OR(C145=$BW$1,C146=$BW$1,C147=$BW$1,C145=$CJ$1,C146=$CJ$1,C147=$CJ$1),0,1)))</f>
        <v/>
      </c>
      <c r="CK145" s="2" t="str">
        <f>IF($A145&gt;='243way_Regular Symbol'!F$16,"",IF(D145=0,"",IF(OR(D145=$BW$1,D146=$BW$1,D147=$BW$1,D145=$CJ$1,D146=$CJ$1,D147=$CJ$1),0,1)))</f>
        <v/>
      </c>
      <c r="CL145" s="2" t="str">
        <f>IF($A145&gt;='243way_Regular Symbol'!G$16,"",IF(E145=0,"",IF(OR(E145=$BW$1,E146=$BW$1,E147=$BW$1,E145=$CJ$1,E146=$CJ$1,E147=$CJ$1),0,1)))</f>
        <v/>
      </c>
      <c r="CM145" s="2" t="str">
        <f>IF($A145&gt;='243way_Regular Symbol'!H$16,"",IF(F145=0,"",IF(OR(F145=$BW$1,F146=$BW$1,F147=$BW$1,F145=$CJ$1,F146=$CJ$1,F147=$CJ$1),0,1)))</f>
        <v/>
      </c>
      <c r="CO145" s="2" t="str">
        <f>IF($A145&gt;='243way_Regular Symbol'!D$16,"",IF(B145=0,"",IF(OR(B145=$BW$1,B146=$BW$1,B147=$BW$1,B145=$CP$1,B146=$CP$1,B147=$CP$1),0,1)))</f>
        <v/>
      </c>
      <c r="CP145" s="2" t="str">
        <f>IF($A145&gt;='243way_Regular Symbol'!E$16,"",IF(C145=0,"",IF(OR(C145=$BW$1,C146=$BW$1,C147=$BW$1,C145=$CP$1,C146=$CP$1,C147=$CP$1),0,1)))</f>
        <v/>
      </c>
      <c r="CQ145" s="2" t="str">
        <f>IF($A145&gt;='243way_Regular Symbol'!F$16,"",IF(D145=0,"",IF(OR(D145=$BW$1,D146=$BW$1,D147=$BW$1,D145=$CP$1,D146=$CP$1,D147=$CP$1),0,1)))</f>
        <v/>
      </c>
      <c r="CR145" s="2" t="str">
        <f>IF($A145&gt;='243way_Regular Symbol'!G$16,"",IF(E145=0,"",IF(OR(E145=$BW$1,E146=$BW$1,E147=$BW$1,E145=$CP$1,E146=$CP$1,E147=$CP$1),0,1)))</f>
        <v/>
      </c>
      <c r="CS145" s="2" t="str">
        <f>IF($A145&gt;='243way_Regular Symbol'!H$16,"",IF(F145=0,"",IF(OR(F145=$BW$1,F146=$BW$1,F147=$BW$1,F145=$CP$1,F146=$CP$1,F147=$CP$1),0,1)))</f>
        <v/>
      </c>
      <c r="CU145" s="2" t="str">
        <f>IF($A145&gt;='243way_Regular Symbol'!D$16,"",IF(B145=0,"",IF(OR(B145=$BW$1,B146=$BW$1,B147=$BW$1,B145=$CV$1,B146=$CV$1,B147=$CV$1),0,1)))</f>
        <v/>
      </c>
      <c r="CV145" s="2" t="str">
        <f>IF($A145&gt;='243way_Regular Symbol'!E$16,"",IF(C145=0,"",IF(OR(C145=$BW$1,C146=$BW$1,C147=$BW$1,C145=$CV$1,C146=$CV$1,C147=$CV$1),0,1)))</f>
        <v/>
      </c>
      <c r="CW145" s="2" t="str">
        <f>IF($A145&gt;='243way_Regular Symbol'!F$16,"",IF(D145=0,"",IF(OR(D145=$BW$1,D146=$BW$1,D147=$BW$1,D145=$CV$1,D146=$CV$1,D147=$CV$1),0,1)))</f>
        <v/>
      </c>
      <c r="CX145" s="2" t="str">
        <f>IF($A145&gt;='243way_Regular Symbol'!G$16,"",IF(E145=0,"",IF(OR(E145=$BW$1,E146=$BW$1,E147=$BW$1,E145=$CV$1,E146=$CV$1,E147=$CV$1),0,1)))</f>
        <v/>
      </c>
      <c r="CY145" s="2" t="str">
        <f>IF($A145&gt;='243way_Regular Symbol'!H$16,"",IF(F145=0,"",IF(OR(F145=$BW$1,F146=$BW$1,F147=$BW$1,F145=$CV$1,F146=$CV$1,F147=$CV$1),0,1)))</f>
        <v/>
      </c>
    </row>
    <row r="146" spans="1:103">
      <c r="A146" s="341">
        <f>IF('243way_Regular Symbol'!L145="","",'243way_Regular Symbol'!L145)</f>
        <v>142</v>
      </c>
      <c r="B146" s="184" t="str">
        <f>IF('243way_Regular Symbol'!M145="",
IF($A146-'243way_Regular Symbol'!D$16&gt;='243way_RegularＸ_W()'!B$2-1,"",VLOOKUP($A146-'243way_Regular Symbol'!D$16,'243way_Regular Symbol'!$L$3:$Q$250,'243way_RegularＸ_W()'!B$3+1,FALSE)),
'243way_Regular Symbol'!M145)</f>
        <v/>
      </c>
      <c r="C146" s="184" t="str">
        <f>IF('243way_Regular Symbol'!N145="",
IF($A146-'243way_Regular Symbol'!E$16&gt;='243way_RegularＸ_W()'!C$2-1,"",VLOOKUP($A146-'243way_Regular Symbol'!E$16,'243way_Regular Symbol'!$L$3:$Q$250,'243way_RegularＸ_W()'!C$3+1,FALSE)),
'243way_Regular Symbol'!N145)</f>
        <v/>
      </c>
      <c r="D146" s="184" t="str">
        <f>IF('243way_Regular Symbol'!O145="",
IF($A146-'243way_Regular Symbol'!F$16&gt;='243way_RegularＸ_W()'!D$2-1,"",VLOOKUP($A146-'243way_Regular Symbol'!F$16,'243way_Regular Symbol'!$L$3:$Q$250,'243way_RegularＸ_W()'!D$3+1,FALSE)),
'243way_Regular Symbol'!O145)</f>
        <v/>
      </c>
      <c r="E146" s="184" t="str">
        <f>IF('243way_Regular Symbol'!P145="",
IF($A146-'243way_Regular Symbol'!G$16&gt;='243way_RegularＸ_W()'!E$2-1,"",VLOOKUP($A146-'243way_Regular Symbol'!G$16,'243way_Regular Symbol'!$L$3:$Q$250,'243way_RegularＸ_W()'!E$3+1,FALSE)),
'243way_Regular Symbol'!P145)</f>
        <v/>
      </c>
      <c r="F146" s="184" t="str">
        <f>IF('243way_Regular Symbol'!Q145="",
IF($A146-'243way_Regular Symbol'!H$16&gt;='243way_RegularＸ_W()'!F$2-1,"",VLOOKUP($A146-'243way_Regular Symbol'!H$16,'243way_Regular Symbol'!$L$3:$Q$250,'243way_RegularＸ_W()'!F$3+1,FALSE)),
'243way_Regular Symbol'!Q145)</f>
        <v/>
      </c>
      <c r="O146" s="342" t="str">
        <f>IF($A146&gt;='243way_Regular Symbol'!D$16,"",IF(B146=0,"",IF(OR(B146=$O$1,B146=$P$1,B147=$O$1,B147=$P$1,B148=$O$1,B148=$P$1),0,1)))</f>
        <v/>
      </c>
      <c r="P146" s="2" t="str">
        <f>IF($A146&gt;='243way_Regular Symbol'!E$16,"",IF(C146=0,"",IF(OR(C146=$O$1,C146=$P$1,C147=$O$1,C147=$P$1,C148=$O$1,C148=$P$1),0,1)))</f>
        <v/>
      </c>
      <c r="Q146" s="2" t="str">
        <f>IF($A146&gt;='243way_Regular Symbol'!F$16,"",IF(D146=0,"",IF(OR(D146=$O$1,D146=$P$1,D147=$O$1,D147=$P$1,D148=$O$1,D148=$P$1),0,1)))</f>
        <v/>
      </c>
      <c r="R146" s="2" t="str">
        <f>IF($A146&gt;='243way_Regular Symbol'!G$16,"",IF(E146=0,"",IF(OR(E146=$O$1,E146=$P$1,E147=$O$1,E147=$P$1,E148=$O$1,E148=$P$1),0,1)))</f>
        <v/>
      </c>
      <c r="S146" s="128" t="str">
        <f>IF($A146&gt;='243way_Regular Symbol'!H$16,"",IF(F146=0,"",IF(OR(F146=$O$1,F146=$P$1,F147=$O$1,F147=$P$1,F148=$O$1,F148=$P$1),0,1)))</f>
        <v/>
      </c>
      <c r="U146" s="342" t="str">
        <f>IF($A146&gt;='243way_Regular Symbol'!D$16,"",IF(B146=0,"",IF(OR(B146=$U$1,B146=$V$1,B147=$U$1,B147=$V$1,B148=$U$1,B148=$V$1),0,1)))</f>
        <v/>
      </c>
      <c r="V146" s="2" t="str">
        <f>IF($A146&gt;='243way_Regular Symbol'!E$16,"",IF(C146=0,"",IF(OR(C146=$U$1,C146=$V$1,C147=$U$1,C147=$V$1,C148=$U$1,C148=$V$1),0,1)))</f>
        <v/>
      </c>
      <c r="W146" s="2" t="str">
        <f>IF($A146&gt;='243way_Regular Symbol'!F$16,"",IF(D146=0,"",IF(OR(D146=$U$1,D146=$V$1,D147=$U$1,D147=$V$1,D148=$U$1,D148=$V$1),0,1)))</f>
        <v/>
      </c>
      <c r="X146" s="2" t="str">
        <f>IF($A146&gt;='243way_Regular Symbol'!G$16,"",IF(E146=0,"",IF(OR(E146=$U$1,E146=$V$1,E147=$U$1,E147=$V$1,E148=$U$1,E148=$V$1),0,1)))</f>
        <v/>
      </c>
      <c r="Y146" s="128" t="str">
        <f>IF($A146&gt;='243way_Regular Symbol'!H$16,"",IF(F146=0,"",IF(OR(F146=$U$1,F146=$V$1,F147=$U$1,F147=$V$1,F148=$U$1,F148=$V$1),0,1)))</f>
        <v/>
      </c>
      <c r="AA146" s="342" t="str">
        <f>IF($A146&gt;='243way_Regular Symbol'!D$16,"",IF(B146=0,"",IF(OR(B146=$AA$1,B146=$AB$1,B147=$AA$1,B147=$AB$1,B148=$AA$1,,B148=$AB$1),0,1)))</f>
        <v/>
      </c>
      <c r="AB146" s="2" t="str">
        <f>IF($A146&gt;='243way_Regular Symbol'!E$16,"",IF(C146=0,"",IF(OR(C146=$AA$1,C146=$AB$1,C147=$AA$1,C147=$AB$1,C148=$AA$1,,C148=$AB$1),0,1)))</f>
        <v/>
      </c>
      <c r="AC146" s="2" t="str">
        <f>IF($A146&gt;='243way_Regular Symbol'!F$16,"",IF(D146=0,"",IF(OR(D146=$AA$1,D146=$AB$1,D147=$AA$1,D147=$AB$1,D148=$AA$1,,D148=$AB$1),0,1)))</f>
        <v/>
      </c>
      <c r="AD146" s="2" t="str">
        <f>IF($A146&gt;='243way_Regular Symbol'!G$16,"",IF(E146=0,"",IF(OR(E146=$AA$1,E146=$AB$1,E147=$AA$1,E147=$AB$1,E148=$AA$1,,E148=$AB$1),0,1)))</f>
        <v/>
      </c>
      <c r="AE146" s="128" t="str">
        <f>IF($A146&gt;='243way_Regular Symbol'!H$16,"",IF(F146=0,"",IF(OR(F146=$AA$1,F146=$AB$1,F147=$AA$1,F147=$AB$1,F148=$AA$1,,F148=$AB$1),0,1)))</f>
        <v/>
      </c>
      <c r="AG146" s="342" t="str">
        <f>IF($A146&gt;='243way_Regular Symbol'!D$16,"",IF(B146=0,"",IF(OR(B146=$AG$1,B146=$AH$1,B147=$AG$1,B147=$AH$1,B148=$AG$1,B148=$AH$1),0,1)))</f>
        <v/>
      </c>
      <c r="AH146" s="2" t="str">
        <f>IF($A146&gt;='243way_Regular Symbol'!E$16,"",IF(C146=0,"",IF(OR(C146=$AG$1,C146=$AH$1,C147=$AG$1,C147=$AH$1,C148=$AG$1,C148=$AH$1),0,1)))</f>
        <v/>
      </c>
      <c r="AI146" s="2" t="str">
        <f>IF($A146&gt;='243way_Regular Symbol'!F$16,"",IF(D146=0,"",IF(OR(D146=$AG$1,D146=$AH$1,D147=$AG$1,D147=$AH$1,D148=$AG$1,D148=$AH$1),0,1)))</f>
        <v/>
      </c>
      <c r="AJ146" s="2" t="str">
        <f>IF($A146&gt;='243way_Regular Symbol'!G$16,"",IF(E146=0,"",IF(OR(E146=$AG$1,E146=$AH$1,E147=$AG$1,E147=$AH$1,E148=$AG$1,E148=$AH$1),0,1)))</f>
        <v/>
      </c>
      <c r="AK146" s="128" t="str">
        <f>IF($A146&gt;='243way_Regular Symbol'!H$16,"",IF(F146=0,"",IF(OR(F146=$AG$1,F146=$AH$1,F147=$AG$1,F147=$AH$1,F148=$AG$1,F148=$AH$1),0,1)))</f>
        <v/>
      </c>
      <c r="AM146" s="342" t="str">
        <f>IF($A146&gt;='243way_Regular Symbol'!D$16,"",IF(B146=0,"",IF(OR(B146=$AM$1,B146=$AN$1,B147=$AM$1,B147=$AN$1,B148=$AM$1,B148=$AN$1),0,1)))</f>
        <v/>
      </c>
      <c r="AN146" s="2" t="str">
        <f>IF($A146&gt;='243way_Regular Symbol'!E$16,"",IF(C146=0,"",IF(OR(C146=$AM$1,C146=$AN$1,C147=$AM$1,C147=$AN$1,C148=$AM$1,C148=$AN$1),0,1)))</f>
        <v/>
      </c>
      <c r="AO146" s="2" t="str">
        <f>IF($A146&gt;='243way_Regular Symbol'!F$16,"",IF(D146=0,"",IF(OR(D146=$AM$1,D146=$AN$1,D147=$AM$1,D147=$AN$1,D148=$AM$1,D148=$AN$1),0,1)))</f>
        <v/>
      </c>
      <c r="AP146" s="2" t="str">
        <f>IF($A146&gt;='243way_Regular Symbol'!G$16,"",IF(E146=0,"",IF(OR(E146=$AM$1,E146=$AN$1,E147=$AM$1,E147=$AN$1,E148=$AM$1,E148=$AN$1),0,1)))</f>
        <v/>
      </c>
      <c r="AQ146" s="128" t="str">
        <f>IF($A146&gt;='243way_Regular Symbol'!H$16,"",IF(F146=0,"",IF(OR(F146=$AM$1,F146=$AN$1,F147=$AM$1,F147=$AN$1,F148=$AM$1,F148=$AN$1),0,1)))</f>
        <v/>
      </c>
      <c r="AS146" s="342" t="str">
        <f>IF($A146&gt;='243way_Regular Symbol'!D$16,"",IF(B146=0,"",IF(OR(B146=$AM$1,B146=$AT$1,B147=$AM$1,B147=$AT$1,B148=$AM$1,B148=$AT$1),0,1)))</f>
        <v/>
      </c>
      <c r="AT146" s="2" t="str">
        <f>IF($A146&gt;='243way_Regular Symbol'!E$16,"",IF(C146=0,"",IF(OR(C146=$AM$1,C146=$AT$1,C147=$AM$1,C147=$AT$1,C148=$AM$1,C148=$AT$1),0,1)))</f>
        <v/>
      </c>
      <c r="AU146" s="2" t="str">
        <f>IF($A146&gt;='243way_Regular Symbol'!F$16,"",IF(D146=0,"",IF(OR(D146=$AM$1,D146=$AT$1,D147=$AM$1,D147=$AT$1,D148=$AM$1,D148=$AT$1),0,1)))</f>
        <v/>
      </c>
      <c r="AV146" s="2" t="str">
        <f>IF($A146&gt;='243way_Regular Symbol'!G$16,"",IF(E146=0,"",IF(OR(E146=$AM$1,E146=$AT$1,E147=$AM$1,E147=$AT$1,E148=$AM$1,E148=$AT$1),0,1)))</f>
        <v/>
      </c>
      <c r="AW146" s="128" t="str">
        <f>IF($A146&gt;='243way_Regular Symbol'!H$16,"",IF(F146=0,"",IF(OR(F146=$AM$1,F146=$AT$1,F147=$AM$1,F147=$AT$1,F148=$AM$1,F148=$AT$1),0,1)))</f>
        <v/>
      </c>
      <c r="AY146" s="342"/>
      <c r="AZ146" s="2"/>
      <c r="BA146" s="2" t="str">
        <f>IF($A146&gt;='243way_Regular Symbol'!F$16,"",COUNTIF(D146:D148,$AZ$1))</f>
        <v/>
      </c>
      <c r="BB146" s="2" t="str">
        <f>IF($A146&gt;='243way_Regular Symbol'!G$16,"",COUNTIF(E146:E148,$AZ$1))</f>
        <v/>
      </c>
      <c r="BC146" s="2" t="str">
        <f>IF($A146&gt;='243way_Regular Symbol'!H$16,"",COUNTIF(F146:F148,$AZ$1))</f>
        <v/>
      </c>
      <c r="BE146" s="342" t="str">
        <f>IF($A146&gt;='243way_Regular Symbol'!D$16,"",IF(B146=0,"",IF(OR(B146=$AM$1,B146=$BF$1,B147=$AM$1,B147=$BF$1,B148=$AM$1,B148=$BF$1),1,0)))</f>
        <v/>
      </c>
      <c r="BF146" s="342" t="str">
        <f>IF($A146&gt;='243way_Regular Symbol'!E$16,"",IF(C146=0,"",IF(OR(C146=$AM$1,C146=$BF$1,C147=$AM$1,C147=$BF$1,C148=$AM$1,C148=$BF$1),1,0)))</f>
        <v/>
      </c>
      <c r="BG146" s="342" t="str">
        <f>IF($A146&gt;='243way_Regular Symbol'!F$16,"",IF(D146=0,"",IF(OR(D146=$AM$1,D146=$BF$1,D147=$AM$1,D147=$BF$1,D148=$AM$1,D148=$BF$1),1,0)))</f>
        <v/>
      </c>
      <c r="BH146" s="342" t="str">
        <f>IF($A146&gt;='243way_Regular Symbol'!G$16,"",IF(E146=0,"",IF(OR(E146=$AM$1,E146=$BF$1,E147=$AM$1,E147=$BF$1,E148=$AM$1,E148=$BF$1),1,0)))</f>
        <v/>
      </c>
      <c r="BI146" s="342" t="str">
        <f>IF($A146&gt;='243way_Regular Symbol'!H$16,"",IF(F146=0,"",IF(OR(F146=$AM$1,F146=$BF$1,F147=$AM$1,F147=$BF$1,F148=$AM$1,F148=$BF$1),1,0)))</f>
        <v/>
      </c>
      <c r="BK146" s="342" t="str">
        <f>IF($A146&gt;='243way_Regular Symbol'!D$16,"",IF(B146=0,"",IF(OR(B146=$AM$1,B146=$BL$1,B147=$AM$1,B147=$BL$1,B148=$AM$1,B148=$BL$1),0,1)))</f>
        <v/>
      </c>
      <c r="BL146" s="2" t="str">
        <f>IF($A146&gt;='243way_Regular Symbol'!E$16,"",IF(C146=0,"",IF(OR(C146=$AM$1,C146=$BL$1,C147=$AM$1,C147=$BL$1,C148=$AM$1,C148=$BL$1),0,1)))</f>
        <v/>
      </c>
      <c r="BM146" s="2" t="str">
        <f>IF($A146&gt;='243way_Regular Symbol'!F$16,"",IF(D146=0,"",IF(OR(D146=$AM$1,D146=$BL$1,D147=$AM$1,D147=$BL$1,D148=$AM$1,D148=$BL$1),0,1)))</f>
        <v/>
      </c>
      <c r="BN146" s="2" t="str">
        <f>IF($A146&gt;='243way_Regular Symbol'!G$16,"",IF(E146=0,"",IF(OR(E146=$AM$1,E146=$BL$1,E147=$AM$1,E147=$BL$1,E148=$AM$1,E148=$BL$1),0,1)))</f>
        <v/>
      </c>
      <c r="BO146" s="128" t="str">
        <f>IF($A146&gt;='243way_Regular Symbol'!H$16,"",IF(F146=0,"",IF(OR(F146=$AM$1,F146=$BL$1,F147=$AM$1,F147=$BL$1,F148=$AM$1,F148=$BL$1),0,1)))</f>
        <v/>
      </c>
      <c r="BQ146" s="2" t="str">
        <f>IF($A146&gt;='243way_Regular Symbol'!D$16,"",IF(B146=0,"",IF(OR(B146=$BQ$1,B146=$BR$1,B147=$BQ$1,B147=$BR$1,B148=$BQ$1,B148=$BR$1),0,1)))</f>
        <v/>
      </c>
      <c r="BR146" s="2" t="str">
        <f>IF($A146&gt;='243way_Regular Symbol'!E$16,"",IF(C146=0,"",IF(OR(C146=$BQ$1,C146=$BR$1,C147=$BQ$1,C147=$BR$1,C148=$BQ$1,C148=$BR$1),0,1)))</f>
        <v/>
      </c>
      <c r="BS146" s="2" t="str">
        <f>IF($A146&gt;='243way_Regular Symbol'!F$16,"",IF(D146=0,"",IF(OR(D146=$BQ$1,D146=$BR$1,D147=$BQ$1,D147=$BR$1,D148=$BQ$1,D148=$BR$1),0,1)))</f>
        <v/>
      </c>
      <c r="BT146" s="2" t="str">
        <f>IF($A146&gt;='243way_Regular Symbol'!G$16,"",IF(E146=0,"",IF(OR(E146=$BQ$1,E146=$BR$1,E147=$BQ$1,E147=$BR$1,E148=$BQ$1,E148=$BR$1),0,1)))</f>
        <v/>
      </c>
      <c r="BU146" s="2" t="str">
        <f>IF($A146&gt;='243way_Regular Symbol'!H$16,"",IF(F146=0,"",IF(OR(F146=$BQ$1,F146=$BR$1,F147=$BQ$1,F147=$BR$1,F148=$BQ$1,F148=$BR$1),0,1)))</f>
        <v/>
      </c>
      <c r="BW146" s="2" t="str">
        <f>IF($A146&gt;='243way_Regular Symbol'!D$16,"",IF(B146=0,"",IF(OR(B146=$BW$1,B147=$BW$1,B148=$BW$1,B146=$BX$1,B147=$BX$1,B148=$BX$1),0,1)))</f>
        <v/>
      </c>
      <c r="BX146" s="2" t="str">
        <f>IF($A146&gt;='243way_Regular Symbol'!E$16,"",IF(C146=0,"",IF(OR(C146=$BW$1,C147=$BW$1,C148=$BW$1,C146=$BX$1,C147=$BX$1,C148=$BX$1),0,1)))</f>
        <v/>
      </c>
      <c r="BY146" s="2" t="str">
        <f>IF($A146&gt;='243way_Regular Symbol'!F$16,"",IF(D146=0,"",IF(OR(D146=$BW$1,D147=$BW$1,D148=$BW$1,D146=$BX$1,D147=$BX$1,D148=$BX$1),0,1)))</f>
        <v/>
      </c>
      <c r="BZ146" s="2" t="str">
        <f>IF($A146&gt;='243way_Regular Symbol'!G$16,"",IF(E146=0,"",IF(OR(E146=$BW$1,E147=$BW$1,E148=$BW$1,E146=$BX$1,E147=$BX$1,E148=$BX$1),0,1)))</f>
        <v/>
      </c>
      <c r="CA146" s="2" t="str">
        <f>IF($A146&gt;='243way_Regular Symbol'!H$16,"",IF(F146=0,"",IF(OR(F146=$BW$1,F147=$BW$1,F148=$BW$1,F146=$BX$1,F147=$BX$1,F148=$BX$1),0,1)))</f>
        <v/>
      </c>
      <c r="CC146" s="2" t="str">
        <f>IF($A146&gt;='243way_Regular Symbol'!D$16,"",IF(B146=0,"",IF(OR(B146=$BW$1,B147=$BW$1,B148=$BW$1,B146=$CD$1,B147=$CD$1,B148=$CD$1),0,1)))</f>
        <v/>
      </c>
      <c r="CD146" s="2" t="str">
        <f>IF($A146&gt;='243way_Regular Symbol'!E$16,"",IF(C146=0,"",IF(OR(C146=$BW$1,C147=$BW$1,C148=$BW$1,C146=$CD$1,C147=$CD$1,C148=$CD$1),0,1)))</f>
        <v/>
      </c>
      <c r="CE146" s="2" t="str">
        <f>IF($A146&gt;='243way_Regular Symbol'!F$16,"",IF(D146=0,"",IF(OR(D146=$BW$1,D147=$BW$1,D148=$BW$1,D146=$CD$1,D147=$CD$1,D148=$CD$1),0,1)))</f>
        <v/>
      </c>
      <c r="CF146" s="2" t="str">
        <f>IF($A146&gt;='243way_Regular Symbol'!G$16,"",IF(E146=0,"",IF(OR(E146=$BW$1,E147=$BW$1,E148=$BW$1,E146=$CD$1,E147=$CD$1,E148=$CD$1),0,1)))</f>
        <v/>
      </c>
      <c r="CG146" s="2" t="str">
        <f>IF($A146&gt;='243way_Regular Symbol'!H$16,"",IF(F146=0,"",IF(OR(F146=$BW$1,F147=$BW$1,F148=$BW$1,F146=$CD$1,F147=$CD$1,F148=$CD$1),0,1)))</f>
        <v/>
      </c>
      <c r="CI146" s="2" t="str">
        <f>IF($A146&gt;='243way_Regular Symbol'!D$16,"",IF(B146=0,"",IF(OR(B146=$BW$1,B147=$BW$1,B148=$BW$1,B146=$CJ$1,B147=$CJ$1,B148=$CJ$1),0,1)))</f>
        <v/>
      </c>
      <c r="CJ146" s="2" t="str">
        <f>IF($A146&gt;='243way_Regular Symbol'!E$16,"",IF(C146=0,"",IF(OR(C146=$BW$1,C147=$BW$1,C148=$BW$1,C146=$CJ$1,C147=$CJ$1,C148=$CJ$1),0,1)))</f>
        <v/>
      </c>
      <c r="CK146" s="2" t="str">
        <f>IF($A146&gt;='243way_Regular Symbol'!F$16,"",IF(D146=0,"",IF(OR(D146=$BW$1,D147=$BW$1,D148=$BW$1,D146=$CJ$1,D147=$CJ$1,D148=$CJ$1),0,1)))</f>
        <v/>
      </c>
      <c r="CL146" s="2" t="str">
        <f>IF($A146&gt;='243way_Regular Symbol'!G$16,"",IF(E146=0,"",IF(OR(E146=$BW$1,E147=$BW$1,E148=$BW$1,E146=$CJ$1,E147=$CJ$1,E148=$CJ$1),0,1)))</f>
        <v/>
      </c>
      <c r="CM146" s="2" t="str">
        <f>IF($A146&gt;='243way_Regular Symbol'!H$16,"",IF(F146=0,"",IF(OR(F146=$BW$1,F147=$BW$1,F148=$BW$1,F146=$CJ$1,F147=$CJ$1,F148=$CJ$1),0,1)))</f>
        <v/>
      </c>
      <c r="CO146" s="2" t="str">
        <f>IF($A146&gt;='243way_Regular Symbol'!D$16,"",IF(B146=0,"",IF(OR(B146=$BW$1,B147=$BW$1,B148=$BW$1,B146=$CP$1,B147=$CP$1,B148=$CP$1),0,1)))</f>
        <v/>
      </c>
      <c r="CP146" s="2" t="str">
        <f>IF($A146&gt;='243way_Regular Symbol'!E$16,"",IF(C146=0,"",IF(OR(C146=$BW$1,C147=$BW$1,C148=$BW$1,C146=$CP$1,C147=$CP$1,C148=$CP$1),0,1)))</f>
        <v/>
      </c>
      <c r="CQ146" s="2" t="str">
        <f>IF($A146&gt;='243way_Regular Symbol'!F$16,"",IF(D146=0,"",IF(OR(D146=$BW$1,D147=$BW$1,D148=$BW$1,D146=$CP$1,D147=$CP$1,D148=$CP$1),0,1)))</f>
        <v/>
      </c>
      <c r="CR146" s="2" t="str">
        <f>IF($A146&gt;='243way_Regular Symbol'!G$16,"",IF(E146=0,"",IF(OR(E146=$BW$1,E147=$BW$1,E148=$BW$1,E146=$CP$1,E147=$CP$1,E148=$CP$1),0,1)))</f>
        <v/>
      </c>
      <c r="CS146" s="2" t="str">
        <f>IF($A146&gt;='243way_Regular Symbol'!H$16,"",IF(F146=0,"",IF(OR(F146=$BW$1,F147=$BW$1,F148=$BW$1,F146=$CP$1,F147=$CP$1,F148=$CP$1),0,1)))</f>
        <v/>
      </c>
      <c r="CU146" s="2" t="str">
        <f>IF($A146&gt;='243way_Regular Symbol'!D$16,"",IF(B146=0,"",IF(OR(B146=$BW$1,B147=$BW$1,B148=$BW$1,B146=$CV$1,B147=$CV$1,B148=$CV$1),0,1)))</f>
        <v/>
      </c>
      <c r="CV146" s="2" t="str">
        <f>IF($A146&gt;='243way_Regular Symbol'!E$16,"",IF(C146=0,"",IF(OR(C146=$BW$1,C147=$BW$1,C148=$BW$1,C146=$CV$1,C147=$CV$1,C148=$CV$1),0,1)))</f>
        <v/>
      </c>
      <c r="CW146" s="2" t="str">
        <f>IF($A146&gt;='243way_Regular Symbol'!F$16,"",IF(D146=0,"",IF(OR(D146=$BW$1,D147=$BW$1,D148=$BW$1,D146=$CV$1,D147=$CV$1,D148=$CV$1),0,1)))</f>
        <v/>
      </c>
      <c r="CX146" s="2" t="str">
        <f>IF($A146&gt;='243way_Regular Symbol'!G$16,"",IF(E146=0,"",IF(OR(E146=$BW$1,E147=$BW$1,E148=$BW$1,E146=$CV$1,E147=$CV$1,E148=$CV$1),0,1)))</f>
        <v/>
      </c>
      <c r="CY146" s="2" t="str">
        <f>IF($A146&gt;='243way_Regular Symbol'!H$16,"",IF(F146=0,"",IF(OR(F146=$BW$1,F147=$BW$1,F148=$BW$1,F146=$CV$1,F147=$CV$1,F148=$CV$1),0,1)))</f>
        <v/>
      </c>
    </row>
    <row r="147" spans="1:103">
      <c r="A147" s="341">
        <f>IF('243way_Regular Symbol'!L146="","",'243way_Regular Symbol'!L146)</f>
        <v>143</v>
      </c>
      <c r="B147" s="184" t="str">
        <f>IF('243way_Regular Symbol'!M146="",
IF($A147-'243way_Regular Symbol'!D$16&gt;='243way_RegularＸ_W()'!B$2-1,"",VLOOKUP($A147-'243way_Regular Symbol'!D$16,'243way_Regular Symbol'!$L$3:$Q$250,'243way_RegularＸ_W()'!B$3+1,FALSE)),
'243way_Regular Symbol'!M146)</f>
        <v/>
      </c>
      <c r="C147" s="184" t="str">
        <f>IF('243way_Regular Symbol'!N146="",
IF($A147-'243way_Regular Symbol'!E$16&gt;='243way_RegularＸ_W()'!C$2-1,"",VLOOKUP($A147-'243way_Regular Symbol'!E$16,'243way_Regular Symbol'!$L$3:$Q$250,'243way_RegularＸ_W()'!C$3+1,FALSE)),
'243way_Regular Symbol'!N146)</f>
        <v/>
      </c>
      <c r="D147" s="184" t="str">
        <f>IF('243way_Regular Symbol'!O146="",
IF($A147-'243way_Regular Symbol'!F$16&gt;='243way_RegularＸ_W()'!D$2-1,"",VLOOKUP($A147-'243way_Regular Symbol'!F$16,'243way_Regular Symbol'!$L$3:$Q$250,'243way_RegularＸ_W()'!D$3+1,FALSE)),
'243way_Regular Symbol'!O146)</f>
        <v/>
      </c>
      <c r="E147" s="184" t="str">
        <f>IF('243way_Regular Symbol'!P146="",
IF($A147-'243way_Regular Symbol'!G$16&gt;='243way_RegularＸ_W()'!E$2-1,"",VLOOKUP($A147-'243way_Regular Symbol'!G$16,'243way_Regular Symbol'!$L$3:$Q$250,'243way_RegularＸ_W()'!E$3+1,FALSE)),
'243way_Regular Symbol'!P146)</f>
        <v/>
      </c>
      <c r="F147" s="184" t="str">
        <f>IF('243way_Regular Symbol'!Q146="",
IF($A147-'243way_Regular Symbol'!H$16&gt;='243way_RegularＸ_W()'!F$2-1,"",VLOOKUP($A147-'243way_Regular Symbol'!H$16,'243way_Regular Symbol'!$L$3:$Q$250,'243way_RegularＸ_W()'!F$3+1,FALSE)),
'243way_Regular Symbol'!Q146)</f>
        <v/>
      </c>
      <c r="O147" s="342" t="str">
        <f>IF($A147&gt;='243way_Regular Symbol'!D$16,"",IF(B147=0,"",IF(OR(B147=$O$1,B147=$P$1,B148=$O$1,B148=$P$1,B149=$O$1,B149=$P$1),0,1)))</f>
        <v/>
      </c>
      <c r="P147" s="2" t="str">
        <f>IF($A147&gt;='243way_Regular Symbol'!E$16,"",IF(C147=0,"",IF(OR(C147=$O$1,C147=$P$1,C148=$O$1,C148=$P$1,C149=$O$1,C149=$P$1),0,1)))</f>
        <v/>
      </c>
      <c r="Q147" s="2" t="str">
        <f>IF($A147&gt;='243way_Regular Symbol'!F$16,"",IF(D147=0,"",IF(OR(D147=$O$1,D147=$P$1,D148=$O$1,D148=$P$1,D149=$O$1,D149=$P$1),0,1)))</f>
        <v/>
      </c>
      <c r="R147" s="2" t="str">
        <f>IF($A147&gt;='243way_Regular Symbol'!G$16,"",IF(E147=0,"",IF(OR(E147=$O$1,E147=$P$1,E148=$O$1,E148=$P$1,E149=$O$1,E149=$P$1),0,1)))</f>
        <v/>
      </c>
      <c r="S147" s="128" t="str">
        <f>IF($A147&gt;='243way_Regular Symbol'!H$16,"",IF(F147=0,"",IF(OR(F147=$O$1,F147=$P$1,F148=$O$1,F148=$P$1,F149=$O$1,F149=$P$1),0,1)))</f>
        <v/>
      </c>
      <c r="U147" s="342" t="str">
        <f>IF($A147&gt;='243way_Regular Symbol'!D$16,"",IF(B147=0,"",IF(OR(B147=$U$1,B147=$V$1,B148=$U$1,B148=$V$1,B149=$U$1,B149=$V$1),0,1)))</f>
        <v/>
      </c>
      <c r="V147" s="2" t="str">
        <f>IF($A147&gt;='243way_Regular Symbol'!E$16,"",IF(C147=0,"",IF(OR(C147=$U$1,C147=$V$1,C148=$U$1,C148=$V$1,C149=$U$1,C149=$V$1),0,1)))</f>
        <v/>
      </c>
      <c r="W147" s="2" t="str">
        <f>IF($A147&gt;='243way_Regular Symbol'!F$16,"",IF(D147=0,"",IF(OR(D147=$U$1,D147=$V$1,D148=$U$1,D148=$V$1,D149=$U$1,D149=$V$1),0,1)))</f>
        <v/>
      </c>
      <c r="X147" s="2" t="str">
        <f>IF($A147&gt;='243way_Regular Symbol'!G$16,"",IF(E147=0,"",IF(OR(E147=$U$1,E147=$V$1,E148=$U$1,E148=$V$1,E149=$U$1,E149=$V$1),0,1)))</f>
        <v/>
      </c>
      <c r="Y147" s="128" t="str">
        <f>IF($A147&gt;='243way_Regular Symbol'!H$16,"",IF(F147=0,"",IF(OR(F147=$U$1,F147=$V$1,F148=$U$1,F148=$V$1,F149=$U$1,F149=$V$1),0,1)))</f>
        <v/>
      </c>
      <c r="AA147" s="342" t="str">
        <f>IF($A147&gt;='243way_Regular Symbol'!D$16,"",IF(B147=0,"",IF(OR(B147=$AA$1,B147=$AB$1,B148=$AA$1,B148=$AB$1,B149=$AA$1,,B149=$AB$1),0,1)))</f>
        <v/>
      </c>
      <c r="AB147" s="2" t="str">
        <f>IF($A147&gt;='243way_Regular Symbol'!E$16,"",IF(C147=0,"",IF(OR(C147=$AA$1,C147=$AB$1,C148=$AA$1,C148=$AB$1,C149=$AA$1,,C149=$AB$1),0,1)))</f>
        <v/>
      </c>
      <c r="AC147" s="2" t="str">
        <f>IF($A147&gt;='243way_Regular Symbol'!F$16,"",IF(D147=0,"",IF(OR(D147=$AA$1,D147=$AB$1,D148=$AA$1,D148=$AB$1,D149=$AA$1,,D149=$AB$1),0,1)))</f>
        <v/>
      </c>
      <c r="AD147" s="2" t="str">
        <f>IF($A147&gt;='243way_Regular Symbol'!G$16,"",IF(E147=0,"",IF(OR(E147=$AA$1,E147=$AB$1,E148=$AA$1,E148=$AB$1,E149=$AA$1,,E149=$AB$1),0,1)))</f>
        <v/>
      </c>
      <c r="AE147" s="128" t="str">
        <f>IF($A147&gt;='243way_Regular Symbol'!H$16,"",IF(F147=0,"",IF(OR(F147=$AA$1,F147=$AB$1,F148=$AA$1,F148=$AB$1,F149=$AA$1,,F149=$AB$1),0,1)))</f>
        <v/>
      </c>
      <c r="AG147" s="342" t="str">
        <f>IF($A147&gt;='243way_Regular Symbol'!D$16,"",IF(B147=0,"",IF(OR(B147=$AG$1,B147=$AH$1,B148=$AG$1,B148=$AH$1,B149=$AG$1,B149=$AH$1),0,1)))</f>
        <v/>
      </c>
      <c r="AH147" s="2" t="str">
        <f>IF($A147&gt;='243way_Regular Symbol'!E$16,"",IF(C147=0,"",IF(OR(C147=$AG$1,C147=$AH$1,C148=$AG$1,C148=$AH$1,C149=$AG$1,C149=$AH$1),0,1)))</f>
        <v/>
      </c>
      <c r="AI147" s="2" t="str">
        <f>IF($A147&gt;='243way_Regular Symbol'!F$16,"",IF(D147=0,"",IF(OR(D147=$AG$1,D147=$AH$1,D148=$AG$1,D148=$AH$1,D149=$AG$1,D149=$AH$1),0,1)))</f>
        <v/>
      </c>
      <c r="AJ147" s="2" t="str">
        <f>IF($A147&gt;='243way_Regular Symbol'!G$16,"",IF(E147=0,"",IF(OR(E147=$AG$1,E147=$AH$1,E148=$AG$1,E148=$AH$1,E149=$AG$1,E149=$AH$1),0,1)))</f>
        <v/>
      </c>
      <c r="AK147" s="128" t="str">
        <f>IF($A147&gt;='243way_Regular Symbol'!H$16,"",IF(F147=0,"",IF(OR(F147=$AG$1,F147=$AH$1,F148=$AG$1,F148=$AH$1,F149=$AG$1,F149=$AH$1),0,1)))</f>
        <v/>
      </c>
      <c r="AM147" s="342" t="str">
        <f>IF($A147&gt;='243way_Regular Symbol'!D$16,"",IF(B147=0,"",IF(OR(B147=$AM$1,B147=$AN$1,B148=$AM$1,B148=$AN$1,B149=$AM$1,B149=$AN$1),0,1)))</f>
        <v/>
      </c>
      <c r="AN147" s="2" t="str">
        <f>IF($A147&gt;='243way_Regular Symbol'!E$16,"",IF(C147=0,"",IF(OR(C147=$AM$1,C147=$AN$1,C148=$AM$1,C148=$AN$1,C149=$AM$1,C149=$AN$1),0,1)))</f>
        <v/>
      </c>
      <c r="AO147" s="2" t="str">
        <f>IF($A147&gt;='243way_Regular Symbol'!F$16,"",IF(D147=0,"",IF(OR(D147=$AM$1,D147=$AN$1,D148=$AM$1,D148=$AN$1,D149=$AM$1,D149=$AN$1),0,1)))</f>
        <v/>
      </c>
      <c r="AP147" s="2" t="str">
        <f>IF($A147&gt;='243way_Regular Symbol'!G$16,"",IF(E147=0,"",IF(OR(E147=$AM$1,E147=$AN$1,E148=$AM$1,E148=$AN$1,E149=$AM$1,E149=$AN$1),0,1)))</f>
        <v/>
      </c>
      <c r="AQ147" s="128" t="str">
        <f>IF($A147&gt;='243way_Regular Symbol'!H$16,"",IF(F147=0,"",IF(OR(F147=$AM$1,F147=$AN$1,F148=$AM$1,F148=$AN$1,F149=$AM$1,F149=$AN$1),0,1)))</f>
        <v/>
      </c>
      <c r="AS147" s="342" t="str">
        <f>IF($A147&gt;='243way_Regular Symbol'!D$16,"",IF(B147=0,"",IF(OR(B147=$AM$1,B147=$AT$1,B148=$AM$1,B148=$AT$1,B149=$AM$1,B149=$AT$1),0,1)))</f>
        <v/>
      </c>
      <c r="AT147" s="2" t="str">
        <f>IF($A147&gt;='243way_Regular Symbol'!E$16,"",IF(C147=0,"",IF(OR(C147=$AM$1,C147=$AT$1,C148=$AM$1,C148=$AT$1,C149=$AM$1,C149=$AT$1),0,1)))</f>
        <v/>
      </c>
      <c r="AU147" s="2" t="str">
        <f>IF($A147&gt;='243way_Regular Symbol'!F$16,"",IF(D147=0,"",IF(OR(D147=$AM$1,D147=$AT$1,D148=$AM$1,D148=$AT$1,D149=$AM$1,D149=$AT$1),0,1)))</f>
        <v/>
      </c>
      <c r="AV147" s="2" t="str">
        <f>IF($A147&gt;='243way_Regular Symbol'!G$16,"",IF(E147=0,"",IF(OR(E147=$AM$1,E147=$AT$1,E148=$AM$1,E148=$AT$1,E149=$AM$1,E149=$AT$1),0,1)))</f>
        <v/>
      </c>
      <c r="AW147" s="128" t="str">
        <f>IF($A147&gt;='243way_Regular Symbol'!H$16,"",IF(F147=0,"",IF(OR(F147=$AM$1,F147=$AT$1,F148=$AM$1,F148=$AT$1,F149=$AM$1,F149=$AT$1),0,1)))</f>
        <v/>
      </c>
      <c r="AY147" s="342"/>
      <c r="AZ147" s="2"/>
      <c r="BA147" s="2" t="str">
        <f>IF($A147&gt;='243way_Regular Symbol'!F$16,"",COUNTIF(D147:D149,$AZ$1))</f>
        <v/>
      </c>
      <c r="BB147" s="2" t="str">
        <f>IF($A147&gt;='243way_Regular Symbol'!G$16,"",COUNTIF(E147:E149,$AZ$1))</f>
        <v/>
      </c>
      <c r="BC147" s="2" t="str">
        <f>IF($A147&gt;='243way_Regular Symbol'!H$16,"",COUNTIF(F147:F149,$AZ$1))</f>
        <v/>
      </c>
      <c r="BE147" s="342" t="str">
        <f>IF($A147&gt;='243way_Regular Symbol'!D$16,"",IF(B147=0,"",IF(OR(B147=$AM$1,B147=$BF$1,B148=$AM$1,B148=$BF$1,B149=$AM$1,B149=$BF$1),1,0)))</f>
        <v/>
      </c>
      <c r="BF147" s="342" t="str">
        <f>IF($A147&gt;='243way_Regular Symbol'!E$16,"",IF(C147=0,"",IF(OR(C147=$AM$1,C147=$BF$1,C148=$AM$1,C148=$BF$1,C149=$AM$1,C149=$BF$1),1,0)))</f>
        <v/>
      </c>
      <c r="BG147" s="342" t="str">
        <f>IF($A147&gt;='243way_Regular Symbol'!F$16,"",IF(D147=0,"",IF(OR(D147=$AM$1,D147=$BF$1,D148=$AM$1,D148=$BF$1,D149=$AM$1,D149=$BF$1),1,0)))</f>
        <v/>
      </c>
      <c r="BH147" s="342" t="str">
        <f>IF($A147&gt;='243way_Regular Symbol'!G$16,"",IF(E147=0,"",IF(OR(E147=$AM$1,E147=$BF$1,E148=$AM$1,E148=$BF$1,E149=$AM$1,E149=$BF$1),1,0)))</f>
        <v/>
      </c>
      <c r="BI147" s="342" t="str">
        <f>IF($A147&gt;='243way_Regular Symbol'!H$16,"",IF(F147=0,"",IF(OR(F147=$AM$1,F147=$BF$1,F148=$AM$1,F148=$BF$1,F149=$AM$1,F149=$BF$1),1,0)))</f>
        <v/>
      </c>
      <c r="BK147" s="342" t="str">
        <f>IF($A147&gt;='243way_Regular Symbol'!D$16,"",IF(B147=0,"",IF(OR(B147=$AM$1,B147=$BL$1,B148=$AM$1,B148=$BL$1,B149=$AM$1,B149=$BL$1),0,1)))</f>
        <v/>
      </c>
      <c r="BL147" s="2" t="str">
        <f>IF($A147&gt;='243way_Regular Symbol'!E$16,"",IF(C147=0,"",IF(OR(C147=$AM$1,C147=$BL$1,C148=$AM$1,C148=$BL$1,C149=$AM$1,C149=$BL$1),0,1)))</f>
        <v/>
      </c>
      <c r="BM147" s="2" t="str">
        <f>IF($A147&gt;='243way_Regular Symbol'!F$16,"",IF(D147=0,"",IF(OR(D147=$AM$1,D147=$BL$1,D148=$AM$1,D148=$BL$1,D149=$AM$1,D149=$BL$1),0,1)))</f>
        <v/>
      </c>
      <c r="BN147" s="2" t="str">
        <f>IF($A147&gt;='243way_Regular Symbol'!G$16,"",IF(E147=0,"",IF(OR(E147=$AM$1,E147=$BL$1,E148=$AM$1,E148=$BL$1,E149=$AM$1,E149=$BL$1),0,1)))</f>
        <v/>
      </c>
      <c r="BO147" s="128" t="str">
        <f>IF($A147&gt;='243way_Regular Symbol'!H$16,"",IF(F147=0,"",IF(OR(F147=$AM$1,F147=$BL$1,F148=$AM$1,F148=$BL$1,F149=$AM$1,F149=$BL$1),0,1)))</f>
        <v/>
      </c>
      <c r="BQ147" s="2" t="str">
        <f>IF($A147&gt;='243way_Regular Symbol'!D$16,"",IF(B147=0,"",IF(OR(B147=$BQ$1,B147=$BR$1,B148=$BQ$1,B148=$BR$1,B149=$BQ$1,B149=$BR$1),0,1)))</f>
        <v/>
      </c>
      <c r="BR147" s="2" t="str">
        <f>IF($A147&gt;='243way_Regular Symbol'!E$16,"",IF(C147=0,"",IF(OR(C147=$BQ$1,C147=$BR$1,C148=$BQ$1,C148=$BR$1,C149=$BQ$1,C149=$BR$1),0,1)))</f>
        <v/>
      </c>
      <c r="BS147" s="2" t="str">
        <f>IF($A147&gt;='243way_Regular Symbol'!F$16,"",IF(D147=0,"",IF(OR(D147=$BQ$1,D147=$BR$1,D148=$BQ$1,D148=$BR$1,D149=$BQ$1,D149=$BR$1),0,1)))</f>
        <v/>
      </c>
      <c r="BT147" s="2" t="str">
        <f>IF($A147&gt;='243way_Regular Symbol'!G$16,"",IF(E147=0,"",IF(OR(E147=$BQ$1,E147=$BR$1,E148=$BQ$1,E148=$BR$1,E149=$BQ$1,E149=$BR$1),0,1)))</f>
        <v/>
      </c>
      <c r="BU147" s="2" t="str">
        <f>IF($A147&gt;='243way_Regular Symbol'!H$16,"",IF(F147=0,"",IF(OR(F147=$BQ$1,F147=$BR$1,F148=$BQ$1,F148=$BR$1,F149=$BQ$1,F149=$BR$1),0,1)))</f>
        <v/>
      </c>
      <c r="BW147" s="2" t="str">
        <f>IF($A147&gt;='243way_Regular Symbol'!D$16,"",IF(B147=0,"",IF(OR(B147=$BW$1,B148=$BW$1,B149=$BW$1,B147=$BX$1,B148=$BX$1,B149=$BX$1),0,1)))</f>
        <v/>
      </c>
      <c r="BX147" s="2" t="str">
        <f>IF($A147&gt;='243way_Regular Symbol'!E$16,"",IF(C147=0,"",IF(OR(C147=$BW$1,C148=$BW$1,C149=$BW$1,C147=$BX$1,C148=$BX$1,C149=$BX$1),0,1)))</f>
        <v/>
      </c>
      <c r="BY147" s="2" t="str">
        <f>IF($A147&gt;='243way_Regular Symbol'!F$16,"",IF(D147=0,"",IF(OR(D147=$BW$1,D148=$BW$1,D149=$BW$1,D147=$BX$1,D148=$BX$1,D149=$BX$1),0,1)))</f>
        <v/>
      </c>
      <c r="BZ147" s="2" t="str">
        <f>IF($A147&gt;='243way_Regular Symbol'!G$16,"",IF(E147=0,"",IF(OR(E147=$BW$1,E148=$BW$1,E149=$BW$1,E147=$BX$1,E148=$BX$1,E149=$BX$1),0,1)))</f>
        <v/>
      </c>
      <c r="CA147" s="2" t="str">
        <f>IF($A147&gt;='243way_Regular Symbol'!H$16,"",IF(F147=0,"",IF(OR(F147=$BW$1,F148=$BW$1,F149=$BW$1,F147=$BX$1,F148=$BX$1,F149=$BX$1),0,1)))</f>
        <v/>
      </c>
      <c r="CC147" s="2" t="str">
        <f>IF($A147&gt;='243way_Regular Symbol'!D$16,"",IF(B147=0,"",IF(OR(B147=$BW$1,B148=$BW$1,B149=$BW$1,B147=$CD$1,B148=$CD$1,B149=$CD$1),0,1)))</f>
        <v/>
      </c>
      <c r="CD147" s="2" t="str">
        <f>IF($A147&gt;='243way_Regular Symbol'!E$16,"",IF(C147=0,"",IF(OR(C147=$BW$1,C148=$BW$1,C149=$BW$1,C147=$CD$1,C148=$CD$1,C149=$CD$1),0,1)))</f>
        <v/>
      </c>
      <c r="CE147" s="2" t="str">
        <f>IF($A147&gt;='243way_Regular Symbol'!F$16,"",IF(D147=0,"",IF(OR(D147=$BW$1,D148=$BW$1,D149=$BW$1,D147=$CD$1,D148=$CD$1,D149=$CD$1),0,1)))</f>
        <v/>
      </c>
      <c r="CF147" s="2" t="str">
        <f>IF($A147&gt;='243way_Regular Symbol'!G$16,"",IF(E147=0,"",IF(OR(E147=$BW$1,E148=$BW$1,E149=$BW$1,E147=$CD$1,E148=$CD$1,E149=$CD$1),0,1)))</f>
        <v/>
      </c>
      <c r="CG147" s="2" t="str">
        <f>IF($A147&gt;='243way_Regular Symbol'!H$16,"",IF(F147=0,"",IF(OR(F147=$BW$1,F148=$BW$1,F149=$BW$1,F147=$CD$1,F148=$CD$1,F149=$CD$1),0,1)))</f>
        <v/>
      </c>
      <c r="CI147" s="2" t="str">
        <f>IF($A147&gt;='243way_Regular Symbol'!D$16,"",IF(B147=0,"",IF(OR(B147=$BW$1,B148=$BW$1,B149=$BW$1,B147=$CJ$1,B148=$CJ$1,B149=$CJ$1),0,1)))</f>
        <v/>
      </c>
      <c r="CJ147" s="2" t="str">
        <f>IF($A147&gt;='243way_Regular Symbol'!E$16,"",IF(C147=0,"",IF(OR(C147=$BW$1,C148=$BW$1,C149=$BW$1,C147=$CJ$1,C148=$CJ$1,C149=$CJ$1),0,1)))</f>
        <v/>
      </c>
      <c r="CK147" s="2" t="str">
        <f>IF($A147&gt;='243way_Regular Symbol'!F$16,"",IF(D147=0,"",IF(OR(D147=$BW$1,D148=$BW$1,D149=$BW$1,D147=$CJ$1,D148=$CJ$1,D149=$CJ$1),0,1)))</f>
        <v/>
      </c>
      <c r="CL147" s="2" t="str">
        <f>IF($A147&gt;='243way_Regular Symbol'!G$16,"",IF(E147=0,"",IF(OR(E147=$BW$1,E148=$BW$1,E149=$BW$1,E147=$CJ$1,E148=$CJ$1,E149=$CJ$1),0,1)))</f>
        <v/>
      </c>
      <c r="CM147" s="2" t="str">
        <f>IF($A147&gt;='243way_Regular Symbol'!H$16,"",IF(F147=0,"",IF(OR(F147=$BW$1,F148=$BW$1,F149=$BW$1,F147=$CJ$1,F148=$CJ$1,F149=$CJ$1),0,1)))</f>
        <v/>
      </c>
      <c r="CO147" s="2" t="str">
        <f>IF($A147&gt;='243way_Regular Symbol'!D$16,"",IF(B147=0,"",IF(OR(B147=$BW$1,B148=$BW$1,B149=$BW$1,B147=$CP$1,B148=$CP$1,B149=$CP$1),0,1)))</f>
        <v/>
      </c>
      <c r="CP147" s="2" t="str">
        <f>IF($A147&gt;='243way_Regular Symbol'!E$16,"",IF(C147=0,"",IF(OR(C147=$BW$1,C148=$BW$1,C149=$BW$1,C147=$CP$1,C148=$CP$1,C149=$CP$1),0,1)))</f>
        <v/>
      </c>
      <c r="CQ147" s="2" t="str">
        <f>IF($A147&gt;='243way_Regular Symbol'!F$16,"",IF(D147=0,"",IF(OR(D147=$BW$1,D148=$BW$1,D149=$BW$1,D147=$CP$1,D148=$CP$1,D149=$CP$1),0,1)))</f>
        <v/>
      </c>
      <c r="CR147" s="2" t="str">
        <f>IF($A147&gt;='243way_Regular Symbol'!G$16,"",IF(E147=0,"",IF(OR(E147=$BW$1,E148=$BW$1,E149=$BW$1,E147=$CP$1,E148=$CP$1,E149=$CP$1),0,1)))</f>
        <v/>
      </c>
      <c r="CS147" s="2" t="str">
        <f>IF($A147&gt;='243way_Regular Symbol'!H$16,"",IF(F147=0,"",IF(OR(F147=$BW$1,F148=$BW$1,F149=$BW$1,F147=$CP$1,F148=$CP$1,F149=$CP$1),0,1)))</f>
        <v/>
      </c>
      <c r="CU147" s="2" t="str">
        <f>IF($A147&gt;='243way_Regular Symbol'!D$16,"",IF(B147=0,"",IF(OR(B147=$BW$1,B148=$BW$1,B149=$BW$1,B147=$CV$1,B148=$CV$1,B149=$CV$1),0,1)))</f>
        <v/>
      </c>
      <c r="CV147" s="2" t="str">
        <f>IF($A147&gt;='243way_Regular Symbol'!E$16,"",IF(C147=0,"",IF(OR(C147=$BW$1,C148=$BW$1,C149=$BW$1,C147=$CV$1,C148=$CV$1,C149=$CV$1),0,1)))</f>
        <v/>
      </c>
      <c r="CW147" s="2" t="str">
        <f>IF($A147&gt;='243way_Regular Symbol'!F$16,"",IF(D147=0,"",IF(OR(D147=$BW$1,D148=$BW$1,D149=$BW$1,D147=$CV$1,D148=$CV$1,D149=$CV$1),0,1)))</f>
        <v/>
      </c>
      <c r="CX147" s="2" t="str">
        <f>IF($A147&gt;='243way_Regular Symbol'!G$16,"",IF(E147=0,"",IF(OR(E147=$BW$1,E148=$BW$1,E149=$BW$1,E147=$CV$1,E148=$CV$1,E149=$CV$1),0,1)))</f>
        <v/>
      </c>
      <c r="CY147" s="2" t="str">
        <f>IF($A147&gt;='243way_Regular Symbol'!H$16,"",IF(F147=0,"",IF(OR(F147=$BW$1,F148=$BW$1,F149=$BW$1,F147=$CV$1,F148=$CV$1,F149=$CV$1),0,1)))</f>
        <v/>
      </c>
    </row>
    <row r="148" spans="1:103">
      <c r="A148" s="341">
        <f>IF('243way_Regular Symbol'!L147="","",'243way_Regular Symbol'!L147)</f>
        <v>144</v>
      </c>
      <c r="B148" s="184" t="str">
        <f>IF('243way_Regular Symbol'!M147="",
IF($A148-'243way_Regular Symbol'!D$16&gt;='243way_RegularＸ_W()'!B$2-1,"",VLOOKUP($A148-'243way_Regular Symbol'!D$16,'243way_Regular Symbol'!$L$3:$Q$250,'243way_RegularＸ_W()'!B$3+1,FALSE)),
'243way_Regular Symbol'!M147)</f>
        <v/>
      </c>
      <c r="C148" s="184" t="str">
        <f>IF('243way_Regular Symbol'!N147="",
IF($A148-'243way_Regular Symbol'!E$16&gt;='243way_RegularＸ_W()'!C$2-1,"",VLOOKUP($A148-'243way_Regular Symbol'!E$16,'243way_Regular Symbol'!$L$3:$Q$250,'243way_RegularＸ_W()'!C$3+1,FALSE)),
'243way_Regular Symbol'!N147)</f>
        <v/>
      </c>
      <c r="D148" s="184" t="str">
        <f>IF('243way_Regular Symbol'!O147="",
IF($A148-'243way_Regular Symbol'!F$16&gt;='243way_RegularＸ_W()'!D$2-1,"",VLOOKUP($A148-'243way_Regular Symbol'!F$16,'243way_Regular Symbol'!$L$3:$Q$250,'243way_RegularＸ_W()'!D$3+1,FALSE)),
'243way_Regular Symbol'!O147)</f>
        <v/>
      </c>
      <c r="E148" s="184" t="str">
        <f>IF('243way_Regular Symbol'!P147="",
IF($A148-'243way_Regular Symbol'!G$16&gt;='243way_RegularＸ_W()'!E$2-1,"",VLOOKUP($A148-'243way_Regular Symbol'!G$16,'243way_Regular Symbol'!$L$3:$Q$250,'243way_RegularＸ_W()'!E$3+1,FALSE)),
'243way_Regular Symbol'!P147)</f>
        <v/>
      </c>
      <c r="F148" s="184" t="str">
        <f>IF('243way_Regular Symbol'!Q147="",
IF($A148-'243way_Regular Symbol'!H$16&gt;='243way_RegularＸ_W()'!F$2-1,"",VLOOKUP($A148-'243way_Regular Symbol'!H$16,'243way_Regular Symbol'!$L$3:$Q$250,'243way_RegularＸ_W()'!F$3+1,FALSE)),
'243way_Regular Symbol'!Q147)</f>
        <v/>
      </c>
      <c r="O148" s="342" t="str">
        <f>IF($A148&gt;='243way_Regular Symbol'!D$16,"",IF(B148=0,"",IF(OR(B148=$O$1,B148=$P$1,B149=$O$1,B149=$P$1,B150=$O$1,B150=$P$1),0,1)))</f>
        <v/>
      </c>
      <c r="P148" s="2" t="str">
        <f>IF($A148&gt;='243way_Regular Symbol'!E$16,"",IF(C148=0,"",IF(OR(C148=$O$1,C148=$P$1,C149=$O$1,C149=$P$1,C150=$O$1,C150=$P$1),0,1)))</f>
        <v/>
      </c>
      <c r="Q148" s="2" t="str">
        <f>IF($A148&gt;='243way_Regular Symbol'!F$16,"",IF(D148=0,"",IF(OR(D148=$O$1,D148=$P$1,D149=$O$1,D149=$P$1,D150=$O$1,D150=$P$1),0,1)))</f>
        <v/>
      </c>
      <c r="R148" s="2" t="str">
        <f>IF($A148&gt;='243way_Regular Symbol'!G$16,"",IF(E148=0,"",IF(OR(E148=$O$1,E148=$P$1,E149=$O$1,E149=$P$1,E150=$O$1,E150=$P$1),0,1)))</f>
        <v/>
      </c>
      <c r="S148" s="128" t="str">
        <f>IF($A148&gt;='243way_Regular Symbol'!H$16,"",IF(F148=0,"",IF(OR(F148=$O$1,F148=$P$1,F149=$O$1,F149=$P$1,F150=$O$1,F150=$P$1),0,1)))</f>
        <v/>
      </c>
      <c r="U148" s="342" t="str">
        <f>IF($A148&gt;='243way_Regular Symbol'!D$16,"",IF(B148=0,"",IF(OR(B148=$U$1,B148=$V$1,B149=$U$1,B149=$V$1,B150=$U$1,B150=$V$1),0,1)))</f>
        <v/>
      </c>
      <c r="V148" s="2" t="str">
        <f>IF($A148&gt;='243way_Regular Symbol'!E$16,"",IF(C148=0,"",IF(OR(C148=$U$1,C148=$V$1,C149=$U$1,C149=$V$1,C150=$U$1,C150=$V$1),0,1)))</f>
        <v/>
      </c>
      <c r="W148" s="2" t="str">
        <f>IF($A148&gt;='243way_Regular Symbol'!F$16,"",IF(D148=0,"",IF(OR(D148=$U$1,D148=$V$1,D149=$U$1,D149=$V$1,D150=$U$1,D150=$V$1),0,1)))</f>
        <v/>
      </c>
      <c r="X148" s="2" t="str">
        <f>IF($A148&gt;='243way_Regular Symbol'!G$16,"",IF(E148=0,"",IF(OR(E148=$U$1,E148=$V$1,E149=$U$1,E149=$V$1,E150=$U$1,E150=$V$1),0,1)))</f>
        <v/>
      </c>
      <c r="Y148" s="128" t="str">
        <f>IF($A148&gt;='243way_Regular Symbol'!H$16,"",IF(F148=0,"",IF(OR(F148=$U$1,F148=$V$1,F149=$U$1,F149=$V$1,F150=$U$1,F150=$V$1),0,1)))</f>
        <v/>
      </c>
      <c r="AA148" s="342" t="str">
        <f>IF($A148&gt;='243way_Regular Symbol'!D$16,"",IF(B148=0,"",IF(OR(B148=$AA$1,B148=$AB$1,B149=$AA$1,B149=$AB$1,B150=$AA$1,,B150=$AB$1),0,1)))</f>
        <v/>
      </c>
      <c r="AB148" s="2" t="str">
        <f>IF($A148&gt;='243way_Regular Symbol'!E$16,"",IF(C148=0,"",IF(OR(C148=$AA$1,C148=$AB$1,C149=$AA$1,C149=$AB$1,C150=$AA$1,,C150=$AB$1),0,1)))</f>
        <v/>
      </c>
      <c r="AC148" s="2" t="str">
        <f>IF($A148&gt;='243way_Regular Symbol'!F$16,"",IF(D148=0,"",IF(OR(D148=$AA$1,D148=$AB$1,D149=$AA$1,D149=$AB$1,D150=$AA$1,,D150=$AB$1),0,1)))</f>
        <v/>
      </c>
      <c r="AD148" s="2" t="str">
        <f>IF($A148&gt;='243way_Regular Symbol'!G$16,"",IF(E148=0,"",IF(OR(E148=$AA$1,E148=$AB$1,E149=$AA$1,E149=$AB$1,E150=$AA$1,,E150=$AB$1),0,1)))</f>
        <v/>
      </c>
      <c r="AE148" s="128" t="str">
        <f>IF($A148&gt;='243way_Regular Symbol'!H$16,"",IF(F148=0,"",IF(OR(F148=$AA$1,F148=$AB$1,F149=$AA$1,F149=$AB$1,F150=$AA$1,,F150=$AB$1),0,1)))</f>
        <v/>
      </c>
      <c r="AG148" s="342" t="str">
        <f>IF($A148&gt;='243way_Regular Symbol'!D$16,"",IF(B148=0,"",IF(OR(B148=$AG$1,B148=$AH$1,B149=$AG$1,B149=$AH$1,B150=$AG$1,B150=$AH$1),0,1)))</f>
        <v/>
      </c>
      <c r="AH148" s="2" t="str">
        <f>IF($A148&gt;='243way_Regular Symbol'!E$16,"",IF(C148=0,"",IF(OR(C148=$AG$1,C148=$AH$1,C149=$AG$1,C149=$AH$1,C150=$AG$1,C150=$AH$1),0,1)))</f>
        <v/>
      </c>
      <c r="AI148" s="2" t="str">
        <f>IF($A148&gt;='243way_Regular Symbol'!F$16,"",IF(D148=0,"",IF(OR(D148=$AG$1,D148=$AH$1,D149=$AG$1,D149=$AH$1,D150=$AG$1,D150=$AH$1),0,1)))</f>
        <v/>
      </c>
      <c r="AJ148" s="2" t="str">
        <f>IF($A148&gt;='243way_Regular Symbol'!G$16,"",IF(E148=0,"",IF(OR(E148=$AG$1,E148=$AH$1,E149=$AG$1,E149=$AH$1,E150=$AG$1,E150=$AH$1),0,1)))</f>
        <v/>
      </c>
      <c r="AK148" s="128" t="str">
        <f>IF($A148&gt;='243way_Regular Symbol'!H$16,"",IF(F148=0,"",IF(OR(F148=$AG$1,F148=$AH$1,F149=$AG$1,F149=$AH$1,F150=$AG$1,F150=$AH$1),0,1)))</f>
        <v/>
      </c>
      <c r="AM148" s="342" t="str">
        <f>IF($A148&gt;='243way_Regular Symbol'!D$16,"",IF(B148=0,"",IF(OR(B148=$AM$1,B148=$AN$1,B149=$AM$1,B149=$AN$1,B150=$AM$1,B150=$AN$1),0,1)))</f>
        <v/>
      </c>
      <c r="AN148" s="2" t="str">
        <f>IF($A148&gt;='243way_Regular Symbol'!E$16,"",IF(C148=0,"",IF(OR(C148=$AM$1,C148=$AN$1,C149=$AM$1,C149=$AN$1,C150=$AM$1,C150=$AN$1),0,1)))</f>
        <v/>
      </c>
      <c r="AO148" s="2" t="str">
        <f>IF($A148&gt;='243way_Regular Symbol'!F$16,"",IF(D148=0,"",IF(OR(D148=$AM$1,D148=$AN$1,D149=$AM$1,D149=$AN$1,D150=$AM$1,D150=$AN$1),0,1)))</f>
        <v/>
      </c>
      <c r="AP148" s="2" t="str">
        <f>IF($A148&gt;='243way_Regular Symbol'!G$16,"",IF(E148=0,"",IF(OR(E148=$AM$1,E148=$AN$1,E149=$AM$1,E149=$AN$1,E150=$AM$1,E150=$AN$1),0,1)))</f>
        <v/>
      </c>
      <c r="AQ148" s="128" t="str">
        <f>IF($A148&gt;='243way_Regular Symbol'!H$16,"",IF(F148=0,"",IF(OR(F148=$AM$1,F148=$AN$1,F149=$AM$1,F149=$AN$1,F150=$AM$1,F150=$AN$1),0,1)))</f>
        <v/>
      </c>
      <c r="AS148" s="342" t="str">
        <f>IF($A148&gt;='243way_Regular Symbol'!D$16,"",IF(B148=0,"",IF(OR(B148=$AM$1,B148=$AT$1,B149=$AM$1,B149=$AT$1,B150=$AM$1,B150=$AT$1),0,1)))</f>
        <v/>
      </c>
      <c r="AT148" s="2" t="str">
        <f>IF($A148&gt;='243way_Regular Symbol'!E$16,"",IF(C148=0,"",IF(OR(C148=$AM$1,C148=$AT$1,C149=$AM$1,C149=$AT$1,C150=$AM$1,C150=$AT$1),0,1)))</f>
        <v/>
      </c>
      <c r="AU148" s="2" t="str">
        <f>IF($A148&gt;='243way_Regular Symbol'!F$16,"",IF(D148=0,"",IF(OR(D148=$AM$1,D148=$AT$1,D149=$AM$1,D149=$AT$1,D150=$AM$1,D150=$AT$1),0,1)))</f>
        <v/>
      </c>
      <c r="AV148" s="2" t="str">
        <f>IF($A148&gt;='243way_Regular Symbol'!G$16,"",IF(E148=0,"",IF(OR(E148=$AM$1,E148=$AT$1,E149=$AM$1,E149=$AT$1,E150=$AM$1,E150=$AT$1),0,1)))</f>
        <v/>
      </c>
      <c r="AW148" s="128" t="str">
        <f>IF($A148&gt;='243way_Regular Symbol'!H$16,"",IF(F148=0,"",IF(OR(F148=$AM$1,F148=$AT$1,F149=$AM$1,F149=$AT$1,F150=$AM$1,F150=$AT$1),0,1)))</f>
        <v/>
      </c>
      <c r="AY148" s="342"/>
      <c r="AZ148" s="2"/>
      <c r="BA148" s="2" t="str">
        <f>IF($A148&gt;='243way_Regular Symbol'!F$16,"",COUNTIF(D148:D150,$AZ$1))</f>
        <v/>
      </c>
      <c r="BB148" s="2" t="str">
        <f>IF($A148&gt;='243way_Regular Symbol'!G$16,"",COUNTIF(E148:E150,$AZ$1))</f>
        <v/>
      </c>
      <c r="BC148" s="2" t="str">
        <f>IF($A148&gt;='243way_Regular Symbol'!H$16,"",COUNTIF(F148:F150,$AZ$1))</f>
        <v/>
      </c>
      <c r="BE148" s="342" t="str">
        <f>IF($A148&gt;='243way_Regular Symbol'!D$16,"",IF(B148=0,"",IF(OR(B148=$AM$1,B148=$BF$1,B149=$AM$1,B149=$BF$1,B150=$AM$1,B150=$BF$1),1,0)))</f>
        <v/>
      </c>
      <c r="BF148" s="342" t="str">
        <f>IF($A148&gt;='243way_Regular Symbol'!E$16,"",IF(C148=0,"",IF(OR(C148=$AM$1,C148=$BF$1,C149=$AM$1,C149=$BF$1,C150=$AM$1,C150=$BF$1),1,0)))</f>
        <v/>
      </c>
      <c r="BG148" s="342" t="str">
        <f>IF($A148&gt;='243way_Regular Symbol'!F$16,"",IF(D148=0,"",IF(OR(D148=$AM$1,D148=$BF$1,D149=$AM$1,D149=$BF$1,D150=$AM$1,D150=$BF$1),1,0)))</f>
        <v/>
      </c>
      <c r="BH148" s="342" t="str">
        <f>IF($A148&gt;='243way_Regular Symbol'!G$16,"",IF(E148=0,"",IF(OR(E148=$AM$1,E148=$BF$1,E149=$AM$1,E149=$BF$1,E150=$AM$1,E150=$BF$1),1,0)))</f>
        <v/>
      </c>
      <c r="BI148" s="342" t="str">
        <f>IF($A148&gt;='243way_Regular Symbol'!H$16,"",IF(F148=0,"",IF(OR(F148=$AM$1,F148=$BF$1,F149=$AM$1,F149=$BF$1,F150=$AM$1,F150=$BF$1),1,0)))</f>
        <v/>
      </c>
      <c r="BK148" s="342" t="str">
        <f>IF($A148&gt;='243way_Regular Symbol'!D$16,"",IF(B148=0,"",IF(OR(B148=$AM$1,B148=$BL$1,B149=$AM$1,B149=$BL$1,B150=$AM$1,B150=$BL$1),0,1)))</f>
        <v/>
      </c>
      <c r="BL148" s="2" t="str">
        <f>IF($A148&gt;='243way_Regular Symbol'!E$16,"",IF(C148=0,"",IF(OR(C148=$AM$1,C148=$BL$1,C149=$AM$1,C149=$BL$1,C150=$AM$1,C150=$BL$1),0,1)))</f>
        <v/>
      </c>
      <c r="BM148" s="2" t="str">
        <f>IF($A148&gt;='243way_Regular Symbol'!F$16,"",IF(D148=0,"",IF(OR(D148=$AM$1,D148=$BL$1,D149=$AM$1,D149=$BL$1,D150=$AM$1,D150=$BL$1),0,1)))</f>
        <v/>
      </c>
      <c r="BN148" s="2" t="str">
        <f>IF($A148&gt;='243way_Regular Symbol'!G$16,"",IF(E148=0,"",IF(OR(E148=$AM$1,E148=$BL$1,E149=$AM$1,E149=$BL$1,E150=$AM$1,E150=$BL$1),0,1)))</f>
        <v/>
      </c>
      <c r="BO148" s="128" t="str">
        <f>IF($A148&gt;='243way_Regular Symbol'!H$16,"",IF(F148=0,"",IF(OR(F148=$AM$1,F148=$BL$1,F149=$AM$1,F149=$BL$1,F150=$AM$1,F150=$BL$1),0,1)))</f>
        <v/>
      </c>
      <c r="BQ148" s="2" t="str">
        <f>IF($A148&gt;='243way_Regular Symbol'!D$16,"",IF(B148=0,"",IF(OR(B148=$BQ$1,B148=$BR$1,B149=$BQ$1,B149=$BR$1,B150=$BQ$1,B150=$BR$1),0,1)))</f>
        <v/>
      </c>
      <c r="BR148" s="2" t="str">
        <f>IF($A148&gt;='243way_Regular Symbol'!E$16,"",IF(C148=0,"",IF(OR(C148=$BQ$1,C148=$BR$1,C149=$BQ$1,C149=$BR$1,C150=$BQ$1,C150=$BR$1),0,1)))</f>
        <v/>
      </c>
      <c r="BS148" s="2" t="str">
        <f>IF($A148&gt;='243way_Regular Symbol'!F$16,"",IF(D148=0,"",IF(OR(D148=$BQ$1,D148=$BR$1,D149=$BQ$1,D149=$BR$1,D150=$BQ$1,D150=$BR$1),0,1)))</f>
        <v/>
      </c>
      <c r="BT148" s="2" t="str">
        <f>IF($A148&gt;='243way_Regular Symbol'!G$16,"",IF(E148=0,"",IF(OR(E148=$BQ$1,E148=$BR$1,E149=$BQ$1,E149=$BR$1,E150=$BQ$1,E150=$BR$1),0,1)))</f>
        <v/>
      </c>
      <c r="BU148" s="2" t="str">
        <f>IF($A148&gt;='243way_Regular Symbol'!H$16,"",IF(F148=0,"",IF(OR(F148=$BQ$1,F148=$BR$1,F149=$BQ$1,F149=$BR$1,F150=$BQ$1,F150=$BR$1),0,1)))</f>
        <v/>
      </c>
      <c r="BW148" s="2" t="str">
        <f>IF($A148&gt;='243way_Regular Symbol'!D$16,"",IF(B148=0,"",IF(OR(B148=$BW$1,B149=$BW$1,B150=$BW$1,B148=$BX$1,B149=$BX$1,B150=$BX$1),0,1)))</f>
        <v/>
      </c>
      <c r="BX148" s="2" t="str">
        <f>IF($A148&gt;='243way_Regular Symbol'!E$16,"",IF(C148=0,"",IF(OR(C148=$BW$1,C149=$BW$1,C150=$BW$1,C148=$BX$1,C149=$BX$1,C150=$BX$1),0,1)))</f>
        <v/>
      </c>
      <c r="BY148" s="2" t="str">
        <f>IF($A148&gt;='243way_Regular Symbol'!F$16,"",IF(D148=0,"",IF(OR(D148=$BW$1,D149=$BW$1,D150=$BW$1,D148=$BX$1,D149=$BX$1,D150=$BX$1),0,1)))</f>
        <v/>
      </c>
      <c r="BZ148" s="2" t="str">
        <f>IF($A148&gt;='243way_Regular Symbol'!G$16,"",IF(E148=0,"",IF(OR(E148=$BW$1,E149=$BW$1,E150=$BW$1,E148=$BX$1,E149=$BX$1,E150=$BX$1),0,1)))</f>
        <v/>
      </c>
      <c r="CA148" s="2" t="str">
        <f>IF($A148&gt;='243way_Regular Symbol'!H$16,"",IF(F148=0,"",IF(OR(F148=$BW$1,F149=$BW$1,F150=$BW$1,F148=$BX$1,F149=$BX$1,F150=$BX$1),0,1)))</f>
        <v/>
      </c>
      <c r="CC148" s="2" t="str">
        <f>IF($A148&gt;='243way_Regular Symbol'!D$16,"",IF(B148=0,"",IF(OR(B148=$BW$1,B149=$BW$1,B150=$BW$1,B148=$CD$1,B149=$CD$1,B150=$CD$1),0,1)))</f>
        <v/>
      </c>
      <c r="CD148" s="2" t="str">
        <f>IF($A148&gt;='243way_Regular Symbol'!E$16,"",IF(C148=0,"",IF(OR(C148=$BW$1,C149=$BW$1,C150=$BW$1,C148=$CD$1,C149=$CD$1,C150=$CD$1),0,1)))</f>
        <v/>
      </c>
      <c r="CE148" s="2" t="str">
        <f>IF($A148&gt;='243way_Regular Symbol'!F$16,"",IF(D148=0,"",IF(OR(D148=$BW$1,D149=$BW$1,D150=$BW$1,D148=$CD$1,D149=$CD$1,D150=$CD$1),0,1)))</f>
        <v/>
      </c>
      <c r="CF148" s="2" t="str">
        <f>IF($A148&gt;='243way_Regular Symbol'!G$16,"",IF(E148=0,"",IF(OR(E148=$BW$1,E149=$BW$1,E150=$BW$1,E148=$CD$1,E149=$CD$1,E150=$CD$1),0,1)))</f>
        <v/>
      </c>
      <c r="CG148" s="2" t="str">
        <f>IF($A148&gt;='243way_Regular Symbol'!H$16,"",IF(F148=0,"",IF(OR(F148=$BW$1,F149=$BW$1,F150=$BW$1,F148=$CD$1,F149=$CD$1,F150=$CD$1),0,1)))</f>
        <v/>
      </c>
      <c r="CI148" s="2" t="str">
        <f>IF($A148&gt;='243way_Regular Symbol'!D$16,"",IF(B148=0,"",IF(OR(B148=$BW$1,B149=$BW$1,B150=$BW$1,B148=$CJ$1,B149=$CJ$1,B150=$CJ$1),0,1)))</f>
        <v/>
      </c>
      <c r="CJ148" s="2" t="str">
        <f>IF($A148&gt;='243way_Regular Symbol'!E$16,"",IF(C148=0,"",IF(OR(C148=$BW$1,C149=$BW$1,C150=$BW$1,C148=$CJ$1,C149=$CJ$1,C150=$CJ$1),0,1)))</f>
        <v/>
      </c>
      <c r="CK148" s="2" t="str">
        <f>IF($A148&gt;='243way_Regular Symbol'!F$16,"",IF(D148=0,"",IF(OR(D148=$BW$1,D149=$BW$1,D150=$BW$1,D148=$CJ$1,D149=$CJ$1,D150=$CJ$1),0,1)))</f>
        <v/>
      </c>
      <c r="CL148" s="2" t="str">
        <f>IF($A148&gt;='243way_Regular Symbol'!G$16,"",IF(E148=0,"",IF(OR(E148=$BW$1,E149=$BW$1,E150=$BW$1,E148=$CJ$1,E149=$CJ$1,E150=$CJ$1),0,1)))</f>
        <v/>
      </c>
      <c r="CM148" s="2" t="str">
        <f>IF($A148&gt;='243way_Regular Symbol'!H$16,"",IF(F148=0,"",IF(OR(F148=$BW$1,F149=$BW$1,F150=$BW$1,F148=$CJ$1,F149=$CJ$1,F150=$CJ$1),0,1)))</f>
        <v/>
      </c>
      <c r="CO148" s="2" t="str">
        <f>IF($A148&gt;='243way_Regular Symbol'!D$16,"",IF(B148=0,"",IF(OR(B148=$BW$1,B149=$BW$1,B150=$BW$1,B148=$CP$1,B149=$CP$1,B150=$CP$1),0,1)))</f>
        <v/>
      </c>
      <c r="CP148" s="2" t="str">
        <f>IF($A148&gt;='243way_Regular Symbol'!E$16,"",IF(C148=0,"",IF(OR(C148=$BW$1,C149=$BW$1,C150=$BW$1,C148=$CP$1,C149=$CP$1,C150=$CP$1),0,1)))</f>
        <v/>
      </c>
      <c r="CQ148" s="2" t="str">
        <f>IF($A148&gt;='243way_Regular Symbol'!F$16,"",IF(D148=0,"",IF(OR(D148=$BW$1,D149=$BW$1,D150=$BW$1,D148=$CP$1,D149=$CP$1,D150=$CP$1),0,1)))</f>
        <v/>
      </c>
      <c r="CR148" s="2" t="str">
        <f>IF($A148&gt;='243way_Regular Symbol'!G$16,"",IF(E148=0,"",IF(OR(E148=$BW$1,E149=$BW$1,E150=$BW$1,E148=$CP$1,E149=$CP$1,E150=$CP$1),0,1)))</f>
        <v/>
      </c>
      <c r="CS148" s="2" t="str">
        <f>IF($A148&gt;='243way_Regular Symbol'!H$16,"",IF(F148=0,"",IF(OR(F148=$BW$1,F149=$BW$1,F150=$BW$1,F148=$CP$1,F149=$CP$1,F150=$CP$1),0,1)))</f>
        <v/>
      </c>
      <c r="CU148" s="2" t="str">
        <f>IF($A148&gt;='243way_Regular Symbol'!D$16,"",IF(B148=0,"",IF(OR(B148=$BW$1,B149=$BW$1,B150=$BW$1,B148=$CV$1,B149=$CV$1,B150=$CV$1),0,1)))</f>
        <v/>
      </c>
      <c r="CV148" s="2" t="str">
        <f>IF($A148&gt;='243way_Regular Symbol'!E$16,"",IF(C148=0,"",IF(OR(C148=$BW$1,C149=$BW$1,C150=$BW$1,C148=$CV$1,C149=$CV$1,C150=$CV$1),0,1)))</f>
        <v/>
      </c>
      <c r="CW148" s="2" t="str">
        <f>IF($A148&gt;='243way_Regular Symbol'!F$16,"",IF(D148=0,"",IF(OR(D148=$BW$1,D149=$BW$1,D150=$BW$1,D148=$CV$1,D149=$CV$1,D150=$CV$1),0,1)))</f>
        <v/>
      </c>
      <c r="CX148" s="2" t="str">
        <f>IF($A148&gt;='243way_Regular Symbol'!G$16,"",IF(E148=0,"",IF(OR(E148=$BW$1,E149=$BW$1,E150=$BW$1,E148=$CV$1,E149=$CV$1,E150=$CV$1),0,1)))</f>
        <v/>
      </c>
      <c r="CY148" s="2" t="str">
        <f>IF($A148&gt;='243way_Regular Symbol'!H$16,"",IF(F148=0,"",IF(OR(F148=$BW$1,F149=$BW$1,F150=$BW$1,F148=$CV$1,F149=$CV$1,F150=$CV$1),0,1)))</f>
        <v/>
      </c>
    </row>
    <row r="149" spans="1:103">
      <c r="A149" s="341">
        <f>IF('243way_Regular Symbol'!L148="","",'243way_Regular Symbol'!L148)</f>
        <v>145</v>
      </c>
      <c r="B149" s="184" t="str">
        <f>IF('243way_Regular Symbol'!M148="",
IF($A149-'243way_Regular Symbol'!D$16&gt;='243way_RegularＸ_W()'!B$2-1,"",VLOOKUP($A149-'243way_Regular Symbol'!D$16,'243way_Regular Symbol'!$L$3:$Q$250,'243way_RegularＸ_W()'!B$3+1,FALSE)),
'243way_Regular Symbol'!M148)</f>
        <v/>
      </c>
      <c r="C149" s="184" t="str">
        <f>IF('243way_Regular Symbol'!N148="",
IF($A149-'243way_Regular Symbol'!E$16&gt;='243way_RegularＸ_W()'!C$2-1,"",VLOOKUP($A149-'243way_Regular Symbol'!E$16,'243way_Regular Symbol'!$L$3:$Q$250,'243way_RegularＸ_W()'!C$3+1,FALSE)),
'243way_Regular Symbol'!N148)</f>
        <v/>
      </c>
      <c r="D149" s="184" t="str">
        <f>IF('243way_Regular Symbol'!O148="",
IF($A149-'243way_Regular Symbol'!F$16&gt;='243way_RegularＸ_W()'!D$2-1,"",VLOOKUP($A149-'243way_Regular Symbol'!F$16,'243way_Regular Symbol'!$L$3:$Q$250,'243way_RegularＸ_W()'!D$3+1,FALSE)),
'243way_Regular Symbol'!O148)</f>
        <v/>
      </c>
      <c r="E149" s="184" t="str">
        <f>IF('243way_Regular Symbol'!P148="",
IF($A149-'243way_Regular Symbol'!G$16&gt;='243way_RegularＸ_W()'!E$2-1,"",VLOOKUP($A149-'243way_Regular Symbol'!G$16,'243way_Regular Symbol'!$L$3:$Q$250,'243way_RegularＸ_W()'!E$3+1,FALSE)),
'243way_Regular Symbol'!P148)</f>
        <v/>
      </c>
      <c r="F149" s="184" t="str">
        <f>IF('243way_Regular Symbol'!Q148="",
IF($A149-'243way_Regular Symbol'!H$16&gt;='243way_RegularＸ_W()'!F$2-1,"",VLOOKUP($A149-'243way_Regular Symbol'!H$16,'243way_Regular Symbol'!$L$3:$Q$250,'243way_RegularＸ_W()'!F$3+1,FALSE)),
'243way_Regular Symbol'!Q148)</f>
        <v/>
      </c>
      <c r="O149" s="342" t="str">
        <f>IF($A149&gt;='243way_Regular Symbol'!D$16,"",IF(B149=0,"",IF(OR(B149=$O$1,B149=$P$1,B150=$O$1,B150=$P$1,B151=$O$1,B151=$P$1),0,1)))</f>
        <v/>
      </c>
      <c r="P149" s="2" t="str">
        <f>IF($A149&gt;='243way_Regular Symbol'!E$16,"",IF(C149=0,"",IF(OR(C149=$O$1,C149=$P$1,C150=$O$1,C150=$P$1,C151=$O$1,C151=$P$1),0,1)))</f>
        <v/>
      </c>
      <c r="Q149" s="2" t="str">
        <f>IF($A149&gt;='243way_Regular Symbol'!F$16,"",IF(D149=0,"",IF(OR(D149=$O$1,D149=$P$1,D150=$O$1,D150=$P$1,D151=$O$1,D151=$P$1),0,1)))</f>
        <v/>
      </c>
      <c r="R149" s="2" t="str">
        <f>IF($A149&gt;='243way_Regular Symbol'!G$16,"",IF(E149=0,"",IF(OR(E149=$O$1,E149=$P$1,E150=$O$1,E150=$P$1,E151=$O$1,E151=$P$1),0,1)))</f>
        <v/>
      </c>
      <c r="S149" s="128" t="str">
        <f>IF($A149&gt;='243way_Regular Symbol'!H$16,"",IF(F149=0,"",IF(OR(F149=$O$1,F149=$P$1,F150=$O$1,F150=$P$1,F151=$O$1,F151=$P$1),0,1)))</f>
        <v/>
      </c>
      <c r="U149" s="342" t="str">
        <f>IF($A149&gt;='243way_Regular Symbol'!D$16,"",IF(B149=0,"",IF(OR(B149=$U$1,B149=$V$1,B150=$U$1,B150=$V$1,B151=$U$1,B151=$V$1),0,1)))</f>
        <v/>
      </c>
      <c r="V149" s="2" t="str">
        <f>IF($A149&gt;='243way_Regular Symbol'!E$16,"",IF(C149=0,"",IF(OR(C149=$U$1,C149=$V$1,C150=$U$1,C150=$V$1,C151=$U$1,C151=$V$1),0,1)))</f>
        <v/>
      </c>
      <c r="W149" s="2" t="str">
        <f>IF($A149&gt;='243way_Regular Symbol'!F$16,"",IF(D149=0,"",IF(OR(D149=$U$1,D149=$V$1,D150=$U$1,D150=$V$1,D151=$U$1,D151=$V$1),0,1)))</f>
        <v/>
      </c>
      <c r="X149" s="2" t="str">
        <f>IF($A149&gt;='243way_Regular Symbol'!G$16,"",IF(E149=0,"",IF(OR(E149=$U$1,E149=$V$1,E150=$U$1,E150=$V$1,E151=$U$1,E151=$V$1),0,1)))</f>
        <v/>
      </c>
      <c r="Y149" s="128" t="str">
        <f>IF($A149&gt;='243way_Regular Symbol'!H$16,"",IF(F149=0,"",IF(OR(F149=$U$1,F149=$V$1,F150=$U$1,F150=$V$1,F151=$U$1,F151=$V$1),0,1)))</f>
        <v/>
      </c>
      <c r="AA149" s="342" t="str">
        <f>IF($A149&gt;='243way_Regular Symbol'!D$16,"",IF(B149=0,"",IF(OR(B149=$AA$1,B149=$AB$1,B150=$AA$1,B150=$AB$1,B151=$AA$1,,B151=$AB$1),0,1)))</f>
        <v/>
      </c>
      <c r="AB149" s="2" t="str">
        <f>IF($A149&gt;='243way_Regular Symbol'!E$16,"",IF(C149=0,"",IF(OR(C149=$AA$1,C149=$AB$1,C150=$AA$1,C150=$AB$1,C151=$AA$1,,C151=$AB$1),0,1)))</f>
        <v/>
      </c>
      <c r="AC149" s="2" t="str">
        <f>IF($A149&gt;='243way_Regular Symbol'!F$16,"",IF(D149=0,"",IF(OR(D149=$AA$1,D149=$AB$1,D150=$AA$1,D150=$AB$1,D151=$AA$1,,D151=$AB$1),0,1)))</f>
        <v/>
      </c>
      <c r="AD149" s="2" t="str">
        <f>IF($A149&gt;='243way_Regular Symbol'!G$16,"",IF(E149=0,"",IF(OR(E149=$AA$1,E149=$AB$1,E150=$AA$1,E150=$AB$1,E151=$AA$1,,E151=$AB$1),0,1)))</f>
        <v/>
      </c>
      <c r="AE149" s="128" t="str">
        <f>IF($A149&gt;='243way_Regular Symbol'!H$16,"",IF(F149=0,"",IF(OR(F149=$AA$1,F149=$AB$1,F150=$AA$1,F150=$AB$1,F151=$AA$1,,F151=$AB$1),0,1)))</f>
        <v/>
      </c>
      <c r="AG149" s="342" t="str">
        <f>IF($A149&gt;='243way_Regular Symbol'!D$16,"",IF(B149=0,"",IF(OR(B149=$AG$1,B149=$AH$1,B150=$AG$1,B150=$AH$1,B151=$AG$1,B151=$AH$1),0,1)))</f>
        <v/>
      </c>
      <c r="AH149" s="2" t="str">
        <f>IF($A149&gt;='243way_Regular Symbol'!E$16,"",IF(C149=0,"",IF(OR(C149=$AG$1,C149=$AH$1,C150=$AG$1,C150=$AH$1,C151=$AG$1,C151=$AH$1),0,1)))</f>
        <v/>
      </c>
      <c r="AI149" s="2" t="str">
        <f>IF($A149&gt;='243way_Regular Symbol'!F$16,"",IF(D149=0,"",IF(OR(D149=$AG$1,D149=$AH$1,D150=$AG$1,D150=$AH$1,D151=$AG$1,D151=$AH$1),0,1)))</f>
        <v/>
      </c>
      <c r="AJ149" s="2" t="str">
        <f>IF($A149&gt;='243way_Regular Symbol'!G$16,"",IF(E149=0,"",IF(OR(E149=$AG$1,E149=$AH$1,E150=$AG$1,E150=$AH$1,E151=$AG$1,E151=$AH$1),0,1)))</f>
        <v/>
      </c>
      <c r="AK149" s="128" t="str">
        <f>IF($A149&gt;='243way_Regular Symbol'!H$16,"",IF(F149=0,"",IF(OR(F149=$AG$1,F149=$AH$1,F150=$AG$1,F150=$AH$1,F151=$AG$1,F151=$AH$1),0,1)))</f>
        <v/>
      </c>
      <c r="AM149" s="342" t="str">
        <f>IF($A149&gt;='243way_Regular Symbol'!D$16,"",IF(B149=0,"",IF(OR(B149=$AM$1,B149=$AN$1,B150=$AM$1,B150=$AN$1,B151=$AM$1,B151=$AN$1),0,1)))</f>
        <v/>
      </c>
      <c r="AN149" s="2" t="str">
        <f>IF($A149&gt;='243way_Regular Symbol'!E$16,"",IF(C149=0,"",IF(OR(C149=$AM$1,C149=$AN$1,C150=$AM$1,C150=$AN$1,C151=$AM$1,C151=$AN$1),0,1)))</f>
        <v/>
      </c>
      <c r="AO149" s="2" t="str">
        <f>IF($A149&gt;='243way_Regular Symbol'!F$16,"",IF(D149=0,"",IF(OR(D149=$AM$1,D149=$AN$1,D150=$AM$1,D150=$AN$1,D151=$AM$1,D151=$AN$1),0,1)))</f>
        <v/>
      </c>
      <c r="AP149" s="2" t="str">
        <f>IF($A149&gt;='243way_Regular Symbol'!G$16,"",IF(E149=0,"",IF(OR(E149=$AM$1,E149=$AN$1,E150=$AM$1,E150=$AN$1,E151=$AM$1,E151=$AN$1),0,1)))</f>
        <v/>
      </c>
      <c r="AQ149" s="128" t="str">
        <f>IF($A149&gt;='243way_Regular Symbol'!H$16,"",IF(F149=0,"",IF(OR(F149=$AM$1,F149=$AN$1,F150=$AM$1,F150=$AN$1,F151=$AM$1,F151=$AN$1),0,1)))</f>
        <v/>
      </c>
      <c r="AS149" s="342" t="str">
        <f>IF($A149&gt;='243way_Regular Symbol'!D$16,"",IF(B149=0,"",IF(OR(B149=$AM$1,B149=$AT$1,B150=$AM$1,B150=$AT$1,B151=$AM$1,B151=$AT$1),0,1)))</f>
        <v/>
      </c>
      <c r="AT149" s="2" t="str">
        <f>IF($A149&gt;='243way_Regular Symbol'!E$16,"",IF(C149=0,"",IF(OR(C149=$AM$1,C149=$AT$1,C150=$AM$1,C150=$AT$1,C151=$AM$1,C151=$AT$1),0,1)))</f>
        <v/>
      </c>
      <c r="AU149" s="2" t="str">
        <f>IF($A149&gt;='243way_Regular Symbol'!F$16,"",IF(D149=0,"",IF(OR(D149=$AM$1,D149=$AT$1,D150=$AM$1,D150=$AT$1,D151=$AM$1,D151=$AT$1),0,1)))</f>
        <v/>
      </c>
      <c r="AV149" s="2" t="str">
        <f>IF($A149&gt;='243way_Regular Symbol'!G$16,"",IF(E149=0,"",IF(OR(E149=$AM$1,E149=$AT$1,E150=$AM$1,E150=$AT$1,E151=$AM$1,E151=$AT$1),0,1)))</f>
        <v/>
      </c>
      <c r="AW149" s="128" t="str">
        <f>IF($A149&gt;='243way_Regular Symbol'!H$16,"",IF(F149=0,"",IF(OR(F149=$AM$1,F149=$AT$1,F150=$AM$1,F150=$AT$1,F151=$AM$1,F151=$AT$1),0,1)))</f>
        <v/>
      </c>
      <c r="AY149" s="342"/>
      <c r="AZ149" s="2"/>
      <c r="BA149" s="2" t="str">
        <f>IF($A149&gt;='243way_Regular Symbol'!F$16,"",COUNTIF(D149:D151,$AZ$1))</f>
        <v/>
      </c>
      <c r="BB149" s="2" t="str">
        <f>IF($A149&gt;='243way_Regular Symbol'!G$16,"",COUNTIF(E149:E151,$AZ$1))</f>
        <v/>
      </c>
      <c r="BC149" s="2" t="str">
        <f>IF($A149&gt;='243way_Regular Symbol'!H$16,"",COUNTIF(F149:F151,$AZ$1))</f>
        <v/>
      </c>
      <c r="BE149" s="342" t="str">
        <f>IF($A149&gt;='243way_Regular Symbol'!D$16,"",IF(B149=0,"",IF(OR(B149=$AM$1,B149=$BF$1,B150=$AM$1,B150=$BF$1,B151=$AM$1,B151=$BF$1),1,0)))</f>
        <v/>
      </c>
      <c r="BF149" s="342" t="str">
        <f>IF($A149&gt;='243way_Regular Symbol'!E$16,"",IF(C149=0,"",IF(OR(C149=$AM$1,C149=$BF$1,C150=$AM$1,C150=$BF$1,C151=$AM$1,C151=$BF$1),1,0)))</f>
        <v/>
      </c>
      <c r="BG149" s="342" t="str">
        <f>IF($A149&gt;='243way_Regular Symbol'!F$16,"",IF(D149=0,"",IF(OR(D149=$AM$1,D149=$BF$1,D150=$AM$1,D150=$BF$1,D151=$AM$1,D151=$BF$1),1,0)))</f>
        <v/>
      </c>
      <c r="BH149" s="342" t="str">
        <f>IF($A149&gt;='243way_Regular Symbol'!G$16,"",IF(E149=0,"",IF(OR(E149=$AM$1,E149=$BF$1,E150=$AM$1,E150=$BF$1,E151=$AM$1,E151=$BF$1),1,0)))</f>
        <v/>
      </c>
      <c r="BI149" s="342" t="str">
        <f>IF($A149&gt;='243way_Regular Symbol'!H$16,"",IF(F149=0,"",IF(OR(F149=$AM$1,F149=$BF$1,F150=$AM$1,F150=$BF$1,F151=$AM$1,F151=$BF$1),1,0)))</f>
        <v/>
      </c>
      <c r="BK149" s="342" t="str">
        <f>IF($A149&gt;='243way_Regular Symbol'!D$16,"",IF(B149=0,"",IF(OR(B149=$AM$1,B149=$BL$1,B150=$AM$1,B150=$BL$1,B151=$AM$1,B151=$BL$1),0,1)))</f>
        <v/>
      </c>
      <c r="BL149" s="2" t="str">
        <f>IF($A149&gt;='243way_Regular Symbol'!E$16,"",IF(C149=0,"",IF(OR(C149=$AM$1,C149=$BL$1,C150=$AM$1,C150=$BL$1,C151=$AM$1,C151=$BL$1),0,1)))</f>
        <v/>
      </c>
      <c r="BM149" s="2" t="str">
        <f>IF($A149&gt;='243way_Regular Symbol'!F$16,"",IF(D149=0,"",IF(OR(D149=$AM$1,D149=$BL$1,D150=$AM$1,D150=$BL$1,D151=$AM$1,D151=$BL$1),0,1)))</f>
        <v/>
      </c>
      <c r="BN149" s="2" t="str">
        <f>IF($A149&gt;='243way_Regular Symbol'!G$16,"",IF(E149=0,"",IF(OR(E149=$AM$1,E149=$BL$1,E150=$AM$1,E150=$BL$1,E151=$AM$1,E151=$BL$1),0,1)))</f>
        <v/>
      </c>
      <c r="BO149" s="128" t="str">
        <f>IF($A149&gt;='243way_Regular Symbol'!H$16,"",IF(F149=0,"",IF(OR(F149=$AM$1,F149=$BL$1,F150=$AM$1,F150=$BL$1,F151=$AM$1,F151=$BL$1),0,1)))</f>
        <v/>
      </c>
      <c r="BQ149" s="2" t="str">
        <f>IF($A149&gt;='243way_Regular Symbol'!D$16,"",IF(B149=0,"",IF(OR(B149=$BQ$1,B149=$BR$1,B150=$BQ$1,B150=$BR$1,B151=$BQ$1,B151=$BR$1),0,1)))</f>
        <v/>
      </c>
      <c r="BR149" s="2" t="str">
        <f>IF($A149&gt;='243way_Regular Symbol'!E$16,"",IF(C149=0,"",IF(OR(C149=$BQ$1,C149=$BR$1,C150=$BQ$1,C150=$BR$1,C151=$BQ$1,C151=$BR$1),0,1)))</f>
        <v/>
      </c>
      <c r="BS149" s="2" t="str">
        <f>IF($A149&gt;='243way_Regular Symbol'!F$16,"",IF(D149=0,"",IF(OR(D149=$BQ$1,D149=$BR$1,D150=$BQ$1,D150=$BR$1,D151=$BQ$1,D151=$BR$1),0,1)))</f>
        <v/>
      </c>
      <c r="BT149" s="2" t="str">
        <f>IF($A149&gt;='243way_Regular Symbol'!G$16,"",IF(E149=0,"",IF(OR(E149=$BQ$1,E149=$BR$1,E150=$BQ$1,E150=$BR$1,E151=$BQ$1,E151=$BR$1),0,1)))</f>
        <v/>
      </c>
      <c r="BU149" s="2" t="str">
        <f>IF($A149&gt;='243way_Regular Symbol'!H$16,"",IF(F149=0,"",IF(OR(F149=$BQ$1,F149=$BR$1,F150=$BQ$1,F150=$BR$1,F151=$BQ$1,F151=$BR$1),0,1)))</f>
        <v/>
      </c>
      <c r="BW149" s="2" t="str">
        <f>IF($A149&gt;='243way_Regular Symbol'!D$16,"",IF(B149=0,"",IF(OR(B149=$BW$1,B150=$BW$1,B151=$BW$1,B149=$BX$1,B150=$BX$1,B151=$BX$1),0,1)))</f>
        <v/>
      </c>
      <c r="BX149" s="2" t="str">
        <f>IF($A149&gt;='243way_Regular Symbol'!E$16,"",IF(C149=0,"",IF(OR(C149=$BW$1,C150=$BW$1,C151=$BW$1,C149=$BX$1,C150=$BX$1,C151=$BX$1),0,1)))</f>
        <v/>
      </c>
      <c r="BY149" s="2" t="str">
        <f>IF($A149&gt;='243way_Regular Symbol'!F$16,"",IF(D149=0,"",IF(OR(D149=$BW$1,D150=$BW$1,D151=$BW$1,D149=$BX$1,D150=$BX$1,D151=$BX$1),0,1)))</f>
        <v/>
      </c>
      <c r="BZ149" s="2" t="str">
        <f>IF($A149&gt;='243way_Regular Symbol'!G$16,"",IF(E149=0,"",IF(OR(E149=$BW$1,E150=$BW$1,E151=$BW$1,E149=$BX$1,E150=$BX$1,E151=$BX$1),0,1)))</f>
        <v/>
      </c>
      <c r="CA149" s="2" t="str">
        <f>IF($A149&gt;='243way_Regular Symbol'!H$16,"",IF(F149=0,"",IF(OR(F149=$BW$1,F150=$BW$1,F151=$BW$1,F149=$BX$1,F150=$BX$1,F151=$BX$1),0,1)))</f>
        <v/>
      </c>
      <c r="CC149" s="2" t="str">
        <f>IF($A149&gt;='243way_Regular Symbol'!D$16,"",IF(B149=0,"",IF(OR(B149=$BW$1,B150=$BW$1,B151=$BW$1,B149=$CD$1,B150=$CD$1,B151=$CD$1),0,1)))</f>
        <v/>
      </c>
      <c r="CD149" s="2" t="str">
        <f>IF($A149&gt;='243way_Regular Symbol'!E$16,"",IF(C149=0,"",IF(OR(C149=$BW$1,C150=$BW$1,C151=$BW$1,C149=$CD$1,C150=$CD$1,C151=$CD$1),0,1)))</f>
        <v/>
      </c>
      <c r="CE149" s="2" t="str">
        <f>IF($A149&gt;='243way_Regular Symbol'!F$16,"",IF(D149=0,"",IF(OR(D149=$BW$1,D150=$BW$1,D151=$BW$1,D149=$CD$1,D150=$CD$1,D151=$CD$1),0,1)))</f>
        <v/>
      </c>
      <c r="CF149" s="2" t="str">
        <f>IF($A149&gt;='243way_Regular Symbol'!G$16,"",IF(E149=0,"",IF(OR(E149=$BW$1,E150=$BW$1,E151=$BW$1,E149=$CD$1,E150=$CD$1,E151=$CD$1),0,1)))</f>
        <v/>
      </c>
      <c r="CG149" s="2" t="str">
        <f>IF($A149&gt;='243way_Regular Symbol'!H$16,"",IF(F149=0,"",IF(OR(F149=$BW$1,F150=$BW$1,F151=$BW$1,F149=$CD$1,F150=$CD$1,F151=$CD$1),0,1)))</f>
        <v/>
      </c>
      <c r="CI149" s="2" t="str">
        <f>IF($A149&gt;='243way_Regular Symbol'!D$16,"",IF(B149=0,"",IF(OR(B149=$BW$1,B150=$BW$1,B151=$BW$1,B149=$CJ$1,B150=$CJ$1,B151=$CJ$1),0,1)))</f>
        <v/>
      </c>
      <c r="CJ149" s="2" t="str">
        <f>IF($A149&gt;='243way_Regular Symbol'!E$16,"",IF(C149=0,"",IF(OR(C149=$BW$1,C150=$BW$1,C151=$BW$1,C149=$CJ$1,C150=$CJ$1,C151=$CJ$1),0,1)))</f>
        <v/>
      </c>
      <c r="CK149" s="2" t="str">
        <f>IF($A149&gt;='243way_Regular Symbol'!F$16,"",IF(D149=0,"",IF(OR(D149=$BW$1,D150=$BW$1,D151=$BW$1,D149=$CJ$1,D150=$CJ$1,D151=$CJ$1),0,1)))</f>
        <v/>
      </c>
      <c r="CL149" s="2" t="str">
        <f>IF($A149&gt;='243way_Regular Symbol'!G$16,"",IF(E149=0,"",IF(OR(E149=$BW$1,E150=$BW$1,E151=$BW$1,E149=$CJ$1,E150=$CJ$1,E151=$CJ$1),0,1)))</f>
        <v/>
      </c>
      <c r="CM149" s="2" t="str">
        <f>IF($A149&gt;='243way_Regular Symbol'!H$16,"",IF(F149=0,"",IF(OR(F149=$BW$1,F150=$BW$1,F151=$BW$1,F149=$CJ$1,F150=$CJ$1,F151=$CJ$1),0,1)))</f>
        <v/>
      </c>
      <c r="CO149" s="2" t="str">
        <f>IF($A149&gt;='243way_Regular Symbol'!D$16,"",IF(B149=0,"",IF(OR(B149=$BW$1,B150=$BW$1,B151=$BW$1,B149=$CP$1,B150=$CP$1,B151=$CP$1),0,1)))</f>
        <v/>
      </c>
      <c r="CP149" s="2" t="str">
        <f>IF($A149&gt;='243way_Regular Symbol'!E$16,"",IF(C149=0,"",IF(OR(C149=$BW$1,C150=$BW$1,C151=$BW$1,C149=$CP$1,C150=$CP$1,C151=$CP$1),0,1)))</f>
        <v/>
      </c>
      <c r="CQ149" s="2" t="str">
        <f>IF($A149&gt;='243way_Regular Symbol'!F$16,"",IF(D149=0,"",IF(OR(D149=$BW$1,D150=$BW$1,D151=$BW$1,D149=$CP$1,D150=$CP$1,D151=$CP$1),0,1)))</f>
        <v/>
      </c>
      <c r="CR149" s="2" t="str">
        <f>IF($A149&gt;='243way_Regular Symbol'!G$16,"",IF(E149=0,"",IF(OR(E149=$BW$1,E150=$BW$1,E151=$BW$1,E149=$CP$1,E150=$CP$1,E151=$CP$1),0,1)))</f>
        <v/>
      </c>
      <c r="CS149" s="2" t="str">
        <f>IF($A149&gt;='243way_Regular Symbol'!H$16,"",IF(F149=0,"",IF(OR(F149=$BW$1,F150=$BW$1,F151=$BW$1,F149=$CP$1,F150=$CP$1,F151=$CP$1),0,1)))</f>
        <v/>
      </c>
      <c r="CU149" s="2" t="str">
        <f>IF($A149&gt;='243way_Regular Symbol'!D$16,"",IF(B149=0,"",IF(OR(B149=$BW$1,B150=$BW$1,B151=$BW$1,B149=$CV$1,B150=$CV$1,B151=$CV$1),0,1)))</f>
        <v/>
      </c>
      <c r="CV149" s="2" t="str">
        <f>IF($A149&gt;='243way_Regular Symbol'!E$16,"",IF(C149=0,"",IF(OR(C149=$BW$1,C150=$BW$1,C151=$BW$1,C149=$CV$1,C150=$CV$1,C151=$CV$1),0,1)))</f>
        <v/>
      </c>
      <c r="CW149" s="2" t="str">
        <f>IF($A149&gt;='243way_Regular Symbol'!F$16,"",IF(D149=0,"",IF(OR(D149=$BW$1,D150=$BW$1,D151=$BW$1,D149=$CV$1,D150=$CV$1,D151=$CV$1),0,1)))</f>
        <v/>
      </c>
      <c r="CX149" s="2" t="str">
        <f>IF($A149&gt;='243way_Regular Symbol'!G$16,"",IF(E149=0,"",IF(OR(E149=$BW$1,E150=$BW$1,E151=$BW$1,E149=$CV$1,E150=$CV$1,E151=$CV$1),0,1)))</f>
        <v/>
      </c>
      <c r="CY149" s="2" t="str">
        <f>IF($A149&gt;='243way_Regular Symbol'!H$16,"",IF(F149=0,"",IF(OR(F149=$BW$1,F150=$BW$1,F151=$BW$1,F149=$CV$1,F150=$CV$1,F151=$CV$1),0,1)))</f>
        <v/>
      </c>
    </row>
    <row r="150" spans="1:103">
      <c r="A150" s="341">
        <f>IF('243way_Regular Symbol'!L149="","",'243way_Regular Symbol'!L149)</f>
        <v>146</v>
      </c>
      <c r="B150" s="184" t="str">
        <f>IF('243way_Regular Symbol'!M149="",
IF($A150-'243way_Regular Symbol'!D$16&gt;='243way_RegularＸ_W()'!B$2-1,"",VLOOKUP($A150-'243way_Regular Symbol'!D$16,'243way_Regular Symbol'!$L$3:$Q$250,'243way_RegularＸ_W()'!B$3+1,FALSE)),
'243way_Regular Symbol'!M149)</f>
        <v/>
      </c>
      <c r="C150" s="184" t="str">
        <f>IF('243way_Regular Symbol'!N149="",
IF($A150-'243way_Regular Symbol'!E$16&gt;='243way_RegularＸ_W()'!C$2-1,"",VLOOKUP($A150-'243way_Regular Symbol'!E$16,'243way_Regular Symbol'!$L$3:$Q$250,'243way_RegularＸ_W()'!C$3+1,FALSE)),
'243way_Regular Symbol'!N149)</f>
        <v/>
      </c>
      <c r="D150" s="184" t="str">
        <f>IF('243way_Regular Symbol'!O149="",
IF($A150-'243way_Regular Symbol'!F$16&gt;='243way_RegularＸ_W()'!D$2-1,"",VLOOKUP($A150-'243way_Regular Symbol'!F$16,'243way_Regular Symbol'!$L$3:$Q$250,'243way_RegularＸ_W()'!D$3+1,FALSE)),
'243way_Regular Symbol'!O149)</f>
        <v/>
      </c>
      <c r="E150" s="184" t="str">
        <f>IF('243way_Regular Symbol'!P149="",
IF($A150-'243way_Regular Symbol'!G$16&gt;='243way_RegularＸ_W()'!E$2-1,"",VLOOKUP($A150-'243way_Regular Symbol'!G$16,'243way_Regular Symbol'!$L$3:$Q$250,'243way_RegularＸ_W()'!E$3+1,FALSE)),
'243way_Regular Symbol'!P149)</f>
        <v/>
      </c>
      <c r="F150" s="184" t="str">
        <f>IF('243way_Regular Symbol'!Q149="",
IF($A150-'243way_Regular Symbol'!H$16&gt;='243way_RegularＸ_W()'!F$2-1,"",VLOOKUP($A150-'243way_Regular Symbol'!H$16,'243way_Regular Symbol'!$L$3:$Q$250,'243way_RegularＸ_W()'!F$3+1,FALSE)),
'243way_Regular Symbol'!Q149)</f>
        <v/>
      </c>
      <c r="O150" s="342" t="str">
        <f>IF($A150&gt;='243way_Regular Symbol'!D$16,"",IF(B150=0,"",IF(OR(B150=$O$1,B150=$P$1,B151=$O$1,B151=$P$1,B152=$O$1,B152=$P$1),0,1)))</f>
        <v/>
      </c>
      <c r="P150" s="2" t="str">
        <f>IF($A150&gt;='243way_Regular Symbol'!E$16,"",IF(C150=0,"",IF(OR(C150=$O$1,C150=$P$1,C151=$O$1,C151=$P$1,C152=$O$1,C152=$P$1),0,1)))</f>
        <v/>
      </c>
      <c r="Q150" s="2" t="str">
        <f>IF($A150&gt;='243way_Regular Symbol'!F$16,"",IF(D150=0,"",IF(OR(D150=$O$1,D150=$P$1,D151=$O$1,D151=$P$1,D152=$O$1,D152=$P$1),0,1)))</f>
        <v/>
      </c>
      <c r="R150" s="2" t="str">
        <f>IF($A150&gt;='243way_Regular Symbol'!G$16,"",IF(E150=0,"",IF(OR(E150=$O$1,E150=$P$1,E151=$O$1,E151=$P$1,E152=$O$1,E152=$P$1),0,1)))</f>
        <v/>
      </c>
      <c r="S150" s="128" t="str">
        <f>IF($A150&gt;='243way_Regular Symbol'!H$16,"",IF(F150=0,"",IF(OR(F150=$O$1,F150=$P$1,F151=$O$1,F151=$P$1,F152=$O$1,F152=$P$1),0,1)))</f>
        <v/>
      </c>
      <c r="U150" s="342" t="str">
        <f>IF($A150&gt;='243way_Regular Symbol'!D$16,"",IF(B150=0,"",IF(OR(B150=$U$1,B150=$V$1,B151=$U$1,B151=$V$1,B152=$U$1,B152=$V$1),0,1)))</f>
        <v/>
      </c>
      <c r="V150" s="2" t="str">
        <f>IF($A150&gt;='243way_Regular Symbol'!E$16,"",IF(C150=0,"",IF(OR(C150=$U$1,C150=$V$1,C151=$U$1,C151=$V$1,C152=$U$1,C152=$V$1),0,1)))</f>
        <v/>
      </c>
      <c r="W150" s="2" t="str">
        <f>IF($A150&gt;='243way_Regular Symbol'!F$16,"",IF(D150=0,"",IF(OR(D150=$U$1,D150=$V$1,D151=$U$1,D151=$V$1,D152=$U$1,D152=$V$1),0,1)))</f>
        <v/>
      </c>
      <c r="X150" s="2" t="str">
        <f>IF($A150&gt;='243way_Regular Symbol'!G$16,"",IF(E150=0,"",IF(OR(E150=$U$1,E150=$V$1,E151=$U$1,E151=$V$1,E152=$U$1,E152=$V$1),0,1)))</f>
        <v/>
      </c>
      <c r="Y150" s="128" t="str">
        <f>IF($A150&gt;='243way_Regular Symbol'!H$16,"",IF(F150=0,"",IF(OR(F150=$U$1,F150=$V$1,F151=$U$1,F151=$V$1,F152=$U$1,F152=$V$1),0,1)))</f>
        <v/>
      </c>
      <c r="AA150" s="342" t="str">
        <f>IF($A150&gt;='243way_Regular Symbol'!D$16,"",IF(B150=0,"",IF(OR(B150=$AA$1,B150=$AB$1,B151=$AA$1,B151=$AB$1,B152=$AA$1,,B152=$AB$1),0,1)))</f>
        <v/>
      </c>
      <c r="AB150" s="2" t="str">
        <f>IF($A150&gt;='243way_Regular Symbol'!E$16,"",IF(C150=0,"",IF(OR(C150=$AA$1,C150=$AB$1,C151=$AA$1,C151=$AB$1,C152=$AA$1,,C152=$AB$1),0,1)))</f>
        <v/>
      </c>
      <c r="AC150" s="2" t="str">
        <f>IF($A150&gt;='243way_Regular Symbol'!F$16,"",IF(D150=0,"",IF(OR(D150=$AA$1,D150=$AB$1,D151=$AA$1,D151=$AB$1,D152=$AA$1,,D152=$AB$1),0,1)))</f>
        <v/>
      </c>
      <c r="AD150" s="2" t="str">
        <f>IF($A150&gt;='243way_Regular Symbol'!G$16,"",IF(E150=0,"",IF(OR(E150=$AA$1,E150=$AB$1,E151=$AA$1,E151=$AB$1,E152=$AA$1,,E152=$AB$1),0,1)))</f>
        <v/>
      </c>
      <c r="AE150" s="128" t="str">
        <f>IF($A150&gt;='243way_Regular Symbol'!H$16,"",IF(F150=0,"",IF(OR(F150=$AA$1,F150=$AB$1,F151=$AA$1,F151=$AB$1,F152=$AA$1,,F152=$AB$1),0,1)))</f>
        <v/>
      </c>
      <c r="AG150" s="342" t="str">
        <f>IF($A150&gt;='243way_Regular Symbol'!D$16,"",IF(B150=0,"",IF(OR(B150=$AG$1,B150=$AH$1,B151=$AG$1,B151=$AH$1,B152=$AG$1,B152=$AH$1),0,1)))</f>
        <v/>
      </c>
      <c r="AH150" s="2" t="str">
        <f>IF($A150&gt;='243way_Regular Symbol'!E$16,"",IF(C150=0,"",IF(OR(C150=$AG$1,C150=$AH$1,C151=$AG$1,C151=$AH$1,C152=$AG$1,C152=$AH$1),0,1)))</f>
        <v/>
      </c>
      <c r="AI150" s="2" t="str">
        <f>IF($A150&gt;='243way_Regular Symbol'!F$16,"",IF(D150=0,"",IF(OR(D150=$AG$1,D150=$AH$1,D151=$AG$1,D151=$AH$1,D152=$AG$1,D152=$AH$1),0,1)))</f>
        <v/>
      </c>
      <c r="AJ150" s="2" t="str">
        <f>IF($A150&gt;='243way_Regular Symbol'!G$16,"",IF(E150=0,"",IF(OR(E150=$AG$1,E150=$AH$1,E151=$AG$1,E151=$AH$1,E152=$AG$1,E152=$AH$1),0,1)))</f>
        <v/>
      </c>
      <c r="AK150" s="128" t="str">
        <f>IF($A150&gt;='243way_Regular Symbol'!H$16,"",IF(F150=0,"",IF(OR(F150=$AG$1,F150=$AH$1,F151=$AG$1,F151=$AH$1,F152=$AG$1,F152=$AH$1),0,1)))</f>
        <v/>
      </c>
      <c r="AM150" s="342" t="str">
        <f>IF($A150&gt;='243way_Regular Symbol'!D$16,"",IF(B150=0,"",IF(OR(B150=$AM$1,B150=$AN$1,B151=$AM$1,B151=$AN$1,B152=$AM$1,B152=$AN$1),0,1)))</f>
        <v/>
      </c>
      <c r="AN150" s="2" t="str">
        <f>IF($A150&gt;='243way_Regular Symbol'!E$16,"",IF(C150=0,"",IF(OR(C150=$AM$1,C150=$AN$1,C151=$AM$1,C151=$AN$1,C152=$AM$1,C152=$AN$1),0,1)))</f>
        <v/>
      </c>
      <c r="AO150" s="2" t="str">
        <f>IF($A150&gt;='243way_Regular Symbol'!F$16,"",IF(D150=0,"",IF(OR(D150=$AM$1,D150=$AN$1,D151=$AM$1,D151=$AN$1,D152=$AM$1,D152=$AN$1),0,1)))</f>
        <v/>
      </c>
      <c r="AP150" s="2" t="str">
        <f>IF($A150&gt;='243way_Regular Symbol'!G$16,"",IF(E150=0,"",IF(OR(E150=$AM$1,E150=$AN$1,E151=$AM$1,E151=$AN$1,E152=$AM$1,E152=$AN$1),0,1)))</f>
        <v/>
      </c>
      <c r="AQ150" s="128" t="str">
        <f>IF($A150&gt;='243way_Regular Symbol'!H$16,"",IF(F150=0,"",IF(OR(F150=$AM$1,F150=$AN$1,F151=$AM$1,F151=$AN$1,F152=$AM$1,F152=$AN$1),0,1)))</f>
        <v/>
      </c>
      <c r="AS150" s="342" t="str">
        <f>IF($A150&gt;='243way_Regular Symbol'!D$16,"",IF(B150=0,"",IF(OR(B150=$AM$1,B150=$AT$1,B151=$AM$1,B151=$AT$1,B152=$AM$1,B152=$AT$1),0,1)))</f>
        <v/>
      </c>
      <c r="AT150" s="2" t="str">
        <f>IF($A150&gt;='243way_Regular Symbol'!E$16,"",IF(C150=0,"",IF(OR(C150=$AM$1,C150=$AT$1,C151=$AM$1,C151=$AT$1,C152=$AM$1,C152=$AT$1),0,1)))</f>
        <v/>
      </c>
      <c r="AU150" s="2" t="str">
        <f>IF($A150&gt;='243way_Regular Symbol'!F$16,"",IF(D150=0,"",IF(OR(D150=$AM$1,D150=$AT$1,D151=$AM$1,D151=$AT$1,D152=$AM$1,D152=$AT$1),0,1)))</f>
        <v/>
      </c>
      <c r="AV150" s="2" t="str">
        <f>IF($A150&gt;='243way_Regular Symbol'!G$16,"",IF(E150=0,"",IF(OR(E150=$AM$1,E150=$AT$1,E151=$AM$1,E151=$AT$1,E152=$AM$1,E152=$AT$1),0,1)))</f>
        <v/>
      </c>
      <c r="AW150" s="128" t="str">
        <f>IF($A150&gt;='243way_Regular Symbol'!H$16,"",IF(F150=0,"",IF(OR(F150=$AM$1,F150=$AT$1,F151=$AM$1,F151=$AT$1,F152=$AM$1,F152=$AT$1),0,1)))</f>
        <v/>
      </c>
      <c r="AY150" s="342"/>
      <c r="AZ150" s="2"/>
      <c r="BA150" s="2" t="str">
        <f>IF($A150&gt;='243way_Regular Symbol'!F$16,"",COUNTIF(D150:D152,$AZ$1))</f>
        <v/>
      </c>
      <c r="BB150" s="2" t="str">
        <f>IF($A150&gt;='243way_Regular Symbol'!G$16,"",COUNTIF(E150:E152,$AZ$1))</f>
        <v/>
      </c>
      <c r="BC150" s="2" t="str">
        <f>IF($A150&gt;='243way_Regular Symbol'!H$16,"",COUNTIF(F150:F152,$AZ$1))</f>
        <v/>
      </c>
      <c r="BE150" s="342" t="str">
        <f>IF($A150&gt;='243way_Regular Symbol'!D$16,"",IF(B150=0,"",IF(OR(B150=$AM$1,B150=$BF$1,B151=$AM$1,B151=$BF$1,B152=$AM$1,B152=$BF$1),1,0)))</f>
        <v/>
      </c>
      <c r="BF150" s="342" t="str">
        <f>IF($A150&gt;='243way_Regular Symbol'!E$16,"",IF(C150=0,"",IF(OR(C150=$AM$1,C150=$BF$1,C151=$AM$1,C151=$BF$1,C152=$AM$1,C152=$BF$1),1,0)))</f>
        <v/>
      </c>
      <c r="BG150" s="342" t="str">
        <f>IF($A150&gt;='243way_Regular Symbol'!F$16,"",IF(D150=0,"",IF(OR(D150=$AM$1,D150=$BF$1,D151=$AM$1,D151=$BF$1,D152=$AM$1,D152=$BF$1),1,0)))</f>
        <v/>
      </c>
      <c r="BH150" s="342" t="str">
        <f>IF($A150&gt;='243way_Regular Symbol'!G$16,"",IF(E150=0,"",IF(OR(E150=$AM$1,E150=$BF$1,E151=$AM$1,E151=$BF$1,E152=$AM$1,E152=$BF$1),1,0)))</f>
        <v/>
      </c>
      <c r="BI150" s="342" t="str">
        <f>IF($A150&gt;='243way_Regular Symbol'!H$16,"",IF(F150=0,"",IF(OR(F150=$AM$1,F150=$BF$1,F151=$AM$1,F151=$BF$1,F152=$AM$1,F152=$BF$1),1,0)))</f>
        <v/>
      </c>
      <c r="BK150" s="342" t="str">
        <f>IF($A150&gt;='243way_Regular Symbol'!D$16,"",IF(B150=0,"",IF(OR(B150=$AM$1,B150=$BL$1,B151=$AM$1,B151=$BL$1,B152=$AM$1,B152=$BL$1),0,1)))</f>
        <v/>
      </c>
      <c r="BL150" s="2" t="str">
        <f>IF($A150&gt;='243way_Regular Symbol'!E$16,"",IF(C150=0,"",IF(OR(C150=$AM$1,C150=$BL$1,C151=$AM$1,C151=$BL$1,C152=$AM$1,C152=$BL$1),0,1)))</f>
        <v/>
      </c>
      <c r="BM150" s="2" t="str">
        <f>IF($A150&gt;='243way_Regular Symbol'!F$16,"",IF(D150=0,"",IF(OR(D150=$AM$1,D150=$BL$1,D151=$AM$1,D151=$BL$1,D152=$AM$1,D152=$BL$1),0,1)))</f>
        <v/>
      </c>
      <c r="BN150" s="2" t="str">
        <f>IF($A150&gt;='243way_Regular Symbol'!G$16,"",IF(E150=0,"",IF(OR(E150=$AM$1,E150=$BL$1,E151=$AM$1,E151=$BL$1,E152=$AM$1,E152=$BL$1),0,1)))</f>
        <v/>
      </c>
      <c r="BO150" s="128" t="str">
        <f>IF($A150&gt;='243way_Regular Symbol'!H$16,"",IF(F150=0,"",IF(OR(F150=$AM$1,F150=$BL$1,F151=$AM$1,F151=$BL$1,F152=$AM$1,F152=$BL$1),0,1)))</f>
        <v/>
      </c>
      <c r="BQ150" s="2" t="str">
        <f>IF($A150&gt;='243way_Regular Symbol'!D$16,"",IF(B150=0,"",IF(OR(B150=$BQ$1,B150=$BR$1,B151=$BQ$1,B151=$BR$1,B152=$BQ$1,B152=$BR$1),0,1)))</f>
        <v/>
      </c>
      <c r="BR150" s="2" t="str">
        <f>IF($A150&gt;='243way_Regular Symbol'!E$16,"",IF(C150=0,"",IF(OR(C150=$BQ$1,C150=$BR$1,C151=$BQ$1,C151=$BR$1,C152=$BQ$1,C152=$BR$1),0,1)))</f>
        <v/>
      </c>
      <c r="BS150" s="2" t="str">
        <f>IF($A150&gt;='243way_Regular Symbol'!F$16,"",IF(D150=0,"",IF(OR(D150=$BQ$1,D150=$BR$1,D151=$BQ$1,D151=$BR$1,D152=$BQ$1,D152=$BR$1),0,1)))</f>
        <v/>
      </c>
      <c r="BT150" s="2" t="str">
        <f>IF($A150&gt;='243way_Regular Symbol'!G$16,"",IF(E150=0,"",IF(OR(E150=$BQ$1,E150=$BR$1,E151=$BQ$1,E151=$BR$1,E152=$BQ$1,E152=$BR$1),0,1)))</f>
        <v/>
      </c>
      <c r="BU150" s="2" t="str">
        <f>IF($A150&gt;='243way_Regular Symbol'!H$16,"",IF(F150=0,"",IF(OR(F150=$BQ$1,F150=$BR$1,F151=$BQ$1,F151=$BR$1,F152=$BQ$1,F152=$BR$1),0,1)))</f>
        <v/>
      </c>
      <c r="BW150" s="2" t="str">
        <f>IF($A150&gt;='243way_Regular Symbol'!D$16,"",IF(B150=0,"",IF(OR(B150=$BW$1,B151=$BW$1,B152=$BW$1,B150=$BX$1,B151=$BX$1,B152=$BX$1),0,1)))</f>
        <v/>
      </c>
      <c r="BX150" s="2" t="str">
        <f>IF($A150&gt;='243way_Regular Symbol'!E$16,"",IF(C150=0,"",IF(OR(C150=$BW$1,C151=$BW$1,C152=$BW$1,C150=$BX$1,C151=$BX$1,C152=$BX$1),0,1)))</f>
        <v/>
      </c>
      <c r="BY150" s="2" t="str">
        <f>IF($A150&gt;='243way_Regular Symbol'!F$16,"",IF(D150=0,"",IF(OR(D150=$BW$1,D151=$BW$1,D152=$BW$1,D150=$BX$1,D151=$BX$1,D152=$BX$1),0,1)))</f>
        <v/>
      </c>
      <c r="BZ150" s="2" t="str">
        <f>IF($A150&gt;='243way_Regular Symbol'!G$16,"",IF(E150=0,"",IF(OR(E150=$BW$1,E151=$BW$1,E152=$BW$1,E150=$BX$1,E151=$BX$1,E152=$BX$1),0,1)))</f>
        <v/>
      </c>
      <c r="CA150" s="2" t="str">
        <f>IF($A150&gt;='243way_Regular Symbol'!H$16,"",IF(F150=0,"",IF(OR(F150=$BW$1,F151=$BW$1,F152=$BW$1,F150=$BX$1,F151=$BX$1,F152=$BX$1),0,1)))</f>
        <v/>
      </c>
      <c r="CC150" s="2" t="str">
        <f>IF($A150&gt;='243way_Regular Symbol'!D$16,"",IF(B150=0,"",IF(OR(B150=$BW$1,B151=$BW$1,B152=$BW$1,B150=$CD$1,B151=$CD$1,B152=$CD$1),0,1)))</f>
        <v/>
      </c>
      <c r="CD150" s="2" t="str">
        <f>IF($A150&gt;='243way_Regular Symbol'!E$16,"",IF(C150=0,"",IF(OR(C150=$BW$1,C151=$BW$1,C152=$BW$1,C150=$CD$1,C151=$CD$1,C152=$CD$1),0,1)))</f>
        <v/>
      </c>
      <c r="CE150" s="2" t="str">
        <f>IF($A150&gt;='243way_Regular Symbol'!F$16,"",IF(D150=0,"",IF(OR(D150=$BW$1,D151=$BW$1,D152=$BW$1,D150=$CD$1,D151=$CD$1,D152=$CD$1),0,1)))</f>
        <v/>
      </c>
      <c r="CF150" s="2" t="str">
        <f>IF($A150&gt;='243way_Regular Symbol'!G$16,"",IF(E150=0,"",IF(OR(E150=$BW$1,E151=$BW$1,E152=$BW$1,E150=$CD$1,E151=$CD$1,E152=$CD$1),0,1)))</f>
        <v/>
      </c>
      <c r="CG150" s="2" t="str">
        <f>IF($A150&gt;='243way_Regular Symbol'!H$16,"",IF(F150=0,"",IF(OR(F150=$BW$1,F151=$BW$1,F152=$BW$1,F150=$CD$1,F151=$CD$1,F152=$CD$1),0,1)))</f>
        <v/>
      </c>
      <c r="CI150" s="2" t="str">
        <f>IF($A150&gt;='243way_Regular Symbol'!D$16,"",IF(B150=0,"",IF(OR(B150=$BW$1,B151=$BW$1,B152=$BW$1,B150=$CJ$1,B151=$CJ$1,B152=$CJ$1),0,1)))</f>
        <v/>
      </c>
      <c r="CJ150" s="2" t="str">
        <f>IF($A150&gt;='243way_Regular Symbol'!E$16,"",IF(C150=0,"",IF(OR(C150=$BW$1,C151=$BW$1,C152=$BW$1,C150=$CJ$1,C151=$CJ$1,C152=$CJ$1),0,1)))</f>
        <v/>
      </c>
      <c r="CK150" s="2" t="str">
        <f>IF($A150&gt;='243way_Regular Symbol'!F$16,"",IF(D150=0,"",IF(OR(D150=$BW$1,D151=$BW$1,D152=$BW$1,D150=$CJ$1,D151=$CJ$1,D152=$CJ$1),0,1)))</f>
        <v/>
      </c>
      <c r="CL150" s="2" t="str">
        <f>IF($A150&gt;='243way_Regular Symbol'!G$16,"",IF(E150=0,"",IF(OR(E150=$BW$1,E151=$BW$1,E152=$BW$1,E150=$CJ$1,E151=$CJ$1,E152=$CJ$1),0,1)))</f>
        <v/>
      </c>
      <c r="CM150" s="2" t="str">
        <f>IF($A150&gt;='243way_Regular Symbol'!H$16,"",IF(F150=0,"",IF(OR(F150=$BW$1,F151=$BW$1,F152=$BW$1,F150=$CJ$1,F151=$CJ$1,F152=$CJ$1),0,1)))</f>
        <v/>
      </c>
      <c r="CO150" s="2" t="str">
        <f>IF($A150&gt;='243way_Regular Symbol'!D$16,"",IF(B150=0,"",IF(OR(B150=$BW$1,B151=$BW$1,B152=$BW$1,B150=$CP$1,B151=$CP$1,B152=$CP$1),0,1)))</f>
        <v/>
      </c>
      <c r="CP150" s="2" t="str">
        <f>IF($A150&gt;='243way_Regular Symbol'!E$16,"",IF(C150=0,"",IF(OR(C150=$BW$1,C151=$BW$1,C152=$BW$1,C150=$CP$1,C151=$CP$1,C152=$CP$1),0,1)))</f>
        <v/>
      </c>
      <c r="CQ150" s="2" t="str">
        <f>IF($A150&gt;='243way_Regular Symbol'!F$16,"",IF(D150=0,"",IF(OR(D150=$BW$1,D151=$BW$1,D152=$BW$1,D150=$CP$1,D151=$CP$1,D152=$CP$1),0,1)))</f>
        <v/>
      </c>
      <c r="CR150" s="2" t="str">
        <f>IF($A150&gt;='243way_Regular Symbol'!G$16,"",IF(E150=0,"",IF(OR(E150=$BW$1,E151=$BW$1,E152=$BW$1,E150=$CP$1,E151=$CP$1,E152=$CP$1),0,1)))</f>
        <v/>
      </c>
      <c r="CS150" s="2" t="str">
        <f>IF($A150&gt;='243way_Regular Symbol'!H$16,"",IF(F150=0,"",IF(OR(F150=$BW$1,F151=$BW$1,F152=$BW$1,F150=$CP$1,F151=$CP$1,F152=$CP$1),0,1)))</f>
        <v/>
      </c>
      <c r="CU150" s="2" t="str">
        <f>IF($A150&gt;='243way_Regular Symbol'!D$16,"",IF(B150=0,"",IF(OR(B150=$BW$1,B151=$BW$1,B152=$BW$1,B150=$CV$1,B151=$CV$1,B152=$CV$1),0,1)))</f>
        <v/>
      </c>
      <c r="CV150" s="2" t="str">
        <f>IF($A150&gt;='243way_Regular Symbol'!E$16,"",IF(C150=0,"",IF(OR(C150=$BW$1,C151=$BW$1,C152=$BW$1,C150=$CV$1,C151=$CV$1,C152=$CV$1),0,1)))</f>
        <v/>
      </c>
      <c r="CW150" s="2" t="str">
        <f>IF($A150&gt;='243way_Regular Symbol'!F$16,"",IF(D150=0,"",IF(OR(D150=$BW$1,D151=$BW$1,D152=$BW$1,D150=$CV$1,D151=$CV$1,D152=$CV$1),0,1)))</f>
        <v/>
      </c>
      <c r="CX150" s="2" t="str">
        <f>IF($A150&gt;='243way_Regular Symbol'!G$16,"",IF(E150=0,"",IF(OR(E150=$BW$1,E151=$BW$1,E152=$BW$1,E150=$CV$1,E151=$CV$1,E152=$CV$1),0,1)))</f>
        <v/>
      </c>
      <c r="CY150" s="2" t="str">
        <f>IF($A150&gt;='243way_Regular Symbol'!H$16,"",IF(F150=0,"",IF(OR(F150=$BW$1,F151=$BW$1,F152=$BW$1,F150=$CV$1,F151=$CV$1,F152=$CV$1),0,1)))</f>
        <v/>
      </c>
    </row>
    <row r="151" spans="1:103">
      <c r="A151" s="341">
        <f>IF('243way_Regular Symbol'!L150="","",'243way_Regular Symbol'!L150)</f>
        <v>147</v>
      </c>
      <c r="B151" s="184" t="str">
        <f>IF('243way_Regular Symbol'!M150="",
IF($A151-'243way_Regular Symbol'!D$16&gt;='243way_RegularＸ_W()'!B$2-1,"",VLOOKUP($A151-'243way_Regular Symbol'!D$16,'243way_Regular Symbol'!$L$3:$Q$250,'243way_RegularＸ_W()'!B$3+1,FALSE)),
'243way_Regular Symbol'!M150)</f>
        <v/>
      </c>
      <c r="C151" s="184" t="str">
        <f>IF('243way_Regular Symbol'!N150="",
IF($A151-'243way_Regular Symbol'!E$16&gt;='243way_RegularＸ_W()'!C$2-1,"",VLOOKUP($A151-'243way_Regular Symbol'!E$16,'243way_Regular Symbol'!$L$3:$Q$250,'243way_RegularＸ_W()'!C$3+1,FALSE)),
'243way_Regular Symbol'!N150)</f>
        <v/>
      </c>
      <c r="D151" s="184" t="str">
        <f>IF('243way_Regular Symbol'!O150="",
IF($A151-'243way_Regular Symbol'!F$16&gt;='243way_RegularＸ_W()'!D$2-1,"",VLOOKUP($A151-'243way_Regular Symbol'!F$16,'243way_Regular Symbol'!$L$3:$Q$250,'243way_RegularＸ_W()'!D$3+1,FALSE)),
'243way_Regular Symbol'!O150)</f>
        <v/>
      </c>
      <c r="E151" s="184" t="str">
        <f>IF('243way_Regular Symbol'!P150="",
IF($A151-'243way_Regular Symbol'!G$16&gt;='243way_RegularＸ_W()'!E$2-1,"",VLOOKUP($A151-'243way_Regular Symbol'!G$16,'243way_Regular Symbol'!$L$3:$Q$250,'243way_RegularＸ_W()'!E$3+1,FALSE)),
'243way_Regular Symbol'!P150)</f>
        <v/>
      </c>
      <c r="F151" s="184" t="str">
        <f>IF('243way_Regular Symbol'!Q150="",
IF($A151-'243way_Regular Symbol'!H$16&gt;='243way_RegularＸ_W()'!F$2-1,"",VLOOKUP($A151-'243way_Regular Symbol'!H$16,'243way_Regular Symbol'!$L$3:$Q$250,'243way_RegularＸ_W()'!F$3+1,FALSE)),
'243way_Regular Symbol'!Q150)</f>
        <v/>
      </c>
      <c r="O151" s="342" t="str">
        <f>IF($A151&gt;='243way_Regular Symbol'!D$16,"",IF(B151=0,"",IF(OR(B151=$O$1,B151=$P$1,B152=$O$1,B152=$P$1,B153=$O$1,B153=$P$1),0,1)))</f>
        <v/>
      </c>
      <c r="P151" s="2" t="str">
        <f>IF($A151&gt;='243way_Regular Symbol'!E$16,"",IF(C151=0,"",IF(OR(C151=$O$1,C151=$P$1,C152=$O$1,C152=$P$1,C153=$O$1,C153=$P$1),0,1)))</f>
        <v/>
      </c>
      <c r="Q151" s="2" t="str">
        <f>IF($A151&gt;='243way_Regular Symbol'!F$16,"",IF(D151=0,"",IF(OR(D151=$O$1,D151=$P$1,D152=$O$1,D152=$P$1,D153=$O$1,D153=$P$1),0,1)))</f>
        <v/>
      </c>
      <c r="R151" s="2" t="str">
        <f>IF($A151&gt;='243way_Regular Symbol'!G$16,"",IF(E151=0,"",IF(OR(E151=$O$1,E151=$P$1,E152=$O$1,E152=$P$1,E153=$O$1,E153=$P$1),0,1)))</f>
        <v/>
      </c>
      <c r="S151" s="128" t="str">
        <f>IF($A151&gt;='243way_Regular Symbol'!H$16,"",IF(F151=0,"",IF(OR(F151=$O$1,F151=$P$1,F152=$O$1,F152=$P$1,F153=$O$1,F153=$P$1),0,1)))</f>
        <v/>
      </c>
      <c r="U151" s="342" t="str">
        <f>IF($A151&gt;='243way_Regular Symbol'!D$16,"",IF(B151=0,"",IF(OR(B151=$U$1,B151=$V$1,B152=$U$1,B152=$V$1,B153=$U$1,B153=$V$1),0,1)))</f>
        <v/>
      </c>
      <c r="V151" s="2" t="str">
        <f>IF($A151&gt;='243way_Regular Symbol'!E$16,"",IF(C151=0,"",IF(OR(C151=$U$1,C151=$V$1,C152=$U$1,C152=$V$1,C153=$U$1,C153=$V$1),0,1)))</f>
        <v/>
      </c>
      <c r="W151" s="2" t="str">
        <f>IF($A151&gt;='243way_Regular Symbol'!F$16,"",IF(D151=0,"",IF(OR(D151=$U$1,D151=$V$1,D152=$U$1,D152=$V$1,D153=$U$1,D153=$V$1),0,1)))</f>
        <v/>
      </c>
      <c r="X151" s="2" t="str">
        <f>IF($A151&gt;='243way_Regular Symbol'!G$16,"",IF(E151=0,"",IF(OR(E151=$U$1,E151=$V$1,E152=$U$1,E152=$V$1,E153=$U$1,E153=$V$1),0,1)))</f>
        <v/>
      </c>
      <c r="Y151" s="128" t="str">
        <f>IF($A151&gt;='243way_Regular Symbol'!H$16,"",IF(F151=0,"",IF(OR(F151=$U$1,F151=$V$1,F152=$U$1,F152=$V$1,F153=$U$1,F153=$V$1),0,1)))</f>
        <v/>
      </c>
      <c r="AA151" s="342" t="str">
        <f>IF($A151&gt;='243way_Regular Symbol'!D$16,"",IF(B151=0,"",IF(OR(B151=$AA$1,B151=$AB$1,B152=$AA$1,B152=$AB$1,B153=$AA$1,,B153=$AB$1),0,1)))</f>
        <v/>
      </c>
      <c r="AB151" s="2" t="str">
        <f>IF($A151&gt;='243way_Regular Symbol'!E$16,"",IF(C151=0,"",IF(OR(C151=$AA$1,C151=$AB$1,C152=$AA$1,C152=$AB$1,C153=$AA$1,,C153=$AB$1),0,1)))</f>
        <v/>
      </c>
      <c r="AC151" s="2" t="str">
        <f>IF($A151&gt;='243way_Regular Symbol'!F$16,"",IF(D151=0,"",IF(OR(D151=$AA$1,D151=$AB$1,D152=$AA$1,D152=$AB$1,D153=$AA$1,,D153=$AB$1),0,1)))</f>
        <v/>
      </c>
      <c r="AD151" s="2" t="str">
        <f>IF($A151&gt;='243way_Regular Symbol'!G$16,"",IF(E151=0,"",IF(OR(E151=$AA$1,E151=$AB$1,E152=$AA$1,E152=$AB$1,E153=$AA$1,,E153=$AB$1),0,1)))</f>
        <v/>
      </c>
      <c r="AE151" s="128" t="str">
        <f>IF($A151&gt;='243way_Regular Symbol'!H$16,"",IF(F151=0,"",IF(OR(F151=$AA$1,F151=$AB$1,F152=$AA$1,F152=$AB$1,F153=$AA$1,,F153=$AB$1),0,1)))</f>
        <v/>
      </c>
      <c r="AG151" s="342" t="str">
        <f>IF($A151&gt;='243way_Regular Symbol'!D$16,"",IF(B151=0,"",IF(OR(B151=$AG$1,B151=$AH$1,B152=$AG$1,B152=$AH$1,B153=$AG$1,B153=$AH$1),0,1)))</f>
        <v/>
      </c>
      <c r="AH151" s="2" t="str">
        <f>IF($A151&gt;='243way_Regular Symbol'!E$16,"",IF(C151=0,"",IF(OR(C151=$AG$1,C151=$AH$1,C152=$AG$1,C152=$AH$1,C153=$AG$1,C153=$AH$1),0,1)))</f>
        <v/>
      </c>
      <c r="AI151" s="2" t="str">
        <f>IF($A151&gt;='243way_Regular Symbol'!F$16,"",IF(D151=0,"",IF(OR(D151=$AG$1,D151=$AH$1,D152=$AG$1,D152=$AH$1,D153=$AG$1,D153=$AH$1),0,1)))</f>
        <v/>
      </c>
      <c r="AJ151" s="2" t="str">
        <f>IF($A151&gt;='243way_Regular Symbol'!G$16,"",IF(E151=0,"",IF(OR(E151=$AG$1,E151=$AH$1,E152=$AG$1,E152=$AH$1,E153=$AG$1,E153=$AH$1),0,1)))</f>
        <v/>
      </c>
      <c r="AK151" s="128" t="str">
        <f>IF($A151&gt;='243way_Regular Symbol'!H$16,"",IF(F151=0,"",IF(OR(F151=$AG$1,F151=$AH$1,F152=$AG$1,F152=$AH$1,F153=$AG$1,F153=$AH$1),0,1)))</f>
        <v/>
      </c>
      <c r="AM151" s="342" t="str">
        <f>IF($A151&gt;='243way_Regular Symbol'!D$16,"",IF(B151=0,"",IF(OR(B151=$AM$1,B151=$AN$1,B152=$AM$1,B152=$AN$1,B153=$AM$1,B153=$AN$1),0,1)))</f>
        <v/>
      </c>
      <c r="AN151" s="2" t="str">
        <f>IF($A151&gt;='243way_Regular Symbol'!E$16,"",IF(C151=0,"",IF(OR(C151=$AM$1,C151=$AN$1,C152=$AM$1,C152=$AN$1,C153=$AM$1,C153=$AN$1),0,1)))</f>
        <v/>
      </c>
      <c r="AO151" s="2" t="str">
        <f>IF($A151&gt;='243way_Regular Symbol'!F$16,"",IF(D151=0,"",IF(OR(D151=$AM$1,D151=$AN$1,D152=$AM$1,D152=$AN$1,D153=$AM$1,D153=$AN$1),0,1)))</f>
        <v/>
      </c>
      <c r="AP151" s="2" t="str">
        <f>IF($A151&gt;='243way_Regular Symbol'!G$16,"",IF(E151=0,"",IF(OR(E151=$AM$1,E151=$AN$1,E152=$AM$1,E152=$AN$1,E153=$AM$1,E153=$AN$1),0,1)))</f>
        <v/>
      </c>
      <c r="AQ151" s="128" t="str">
        <f>IF($A151&gt;='243way_Regular Symbol'!H$16,"",IF(F151=0,"",IF(OR(F151=$AM$1,F151=$AN$1,F152=$AM$1,F152=$AN$1,F153=$AM$1,F153=$AN$1),0,1)))</f>
        <v/>
      </c>
      <c r="AS151" s="342" t="str">
        <f>IF($A151&gt;='243way_Regular Symbol'!D$16,"",IF(B151=0,"",IF(OR(B151=$AM$1,B151=$AT$1,B152=$AM$1,B152=$AT$1,B153=$AM$1,B153=$AT$1),0,1)))</f>
        <v/>
      </c>
      <c r="AT151" s="2" t="str">
        <f>IF($A151&gt;='243way_Regular Symbol'!E$16,"",IF(C151=0,"",IF(OR(C151=$AM$1,C151=$AT$1,C152=$AM$1,C152=$AT$1,C153=$AM$1,C153=$AT$1),0,1)))</f>
        <v/>
      </c>
      <c r="AU151" s="2" t="str">
        <f>IF($A151&gt;='243way_Regular Symbol'!F$16,"",IF(D151=0,"",IF(OR(D151=$AM$1,D151=$AT$1,D152=$AM$1,D152=$AT$1,D153=$AM$1,D153=$AT$1),0,1)))</f>
        <v/>
      </c>
      <c r="AV151" s="2" t="str">
        <f>IF($A151&gt;='243way_Regular Symbol'!G$16,"",IF(E151=0,"",IF(OR(E151=$AM$1,E151=$AT$1,E152=$AM$1,E152=$AT$1,E153=$AM$1,E153=$AT$1),0,1)))</f>
        <v/>
      </c>
      <c r="AW151" s="128" t="str">
        <f>IF($A151&gt;='243way_Regular Symbol'!H$16,"",IF(F151=0,"",IF(OR(F151=$AM$1,F151=$AT$1,F152=$AM$1,F152=$AT$1,F153=$AM$1,F153=$AT$1),0,1)))</f>
        <v/>
      </c>
      <c r="AY151" s="342"/>
      <c r="AZ151" s="2"/>
      <c r="BA151" s="2" t="str">
        <f>IF($A151&gt;='243way_Regular Symbol'!F$16,"",COUNTIF(D151:D153,$AZ$1))</f>
        <v/>
      </c>
      <c r="BB151" s="2" t="str">
        <f>IF($A151&gt;='243way_Regular Symbol'!G$16,"",COUNTIF(E151:E153,$AZ$1))</f>
        <v/>
      </c>
      <c r="BC151" s="2" t="str">
        <f>IF($A151&gt;='243way_Regular Symbol'!H$16,"",COUNTIF(F151:F153,$AZ$1))</f>
        <v/>
      </c>
      <c r="BE151" s="342" t="str">
        <f>IF($A151&gt;='243way_Regular Symbol'!D$16,"",IF(B151=0,"",IF(OR(B151=$AM$1,B151=$BF$1,B152=$AM$1,B152=$BF$1,B153=$AM$1,B153=$BF$1),1,0)))</f>
        <v/>
      </c>
      <c r="BF151" s="342" t="str">
        <f>IF($A151&gt;='243way_Regular Symbol'!E$16,"",IF(C151=0,"",IF(OR(C151=$AM$1,C151=$BF$1,C152=$AM$1,C152=$BF$1,C153=$AM$1,C153=$BF$1),1,0)))</f>
        <v/>
      </c>
      <c r="BG151" s="342" t="str">
        <f>IF($A151&gt;='243way_Regular Symbol'!F$16,"",IF(D151=0,"",IF(OR(D151=$AM$1,D151=$BF$1,D152=$AM$1,D152=$BF$1,D153=$AM$1,D153=$BF$1),1,0)))</f>
        <v/>
      </c>
      <c r="BH151" s="342" t="str">
        <f>IF($A151&gt;='243way_Regular Symbol'!G$16,"",IF(E151=0,"",IF(OR(E151=$AM$1,E151=$BF$1,E152=$AM$1,E152=$BF$1,E153=$AM$1,E153=$BF$1),1,0)))</f>
        <v/>
      </c>
      <c r="BI151" s="342" t="str">
        <f>IF($A151&gt;='243way_Regular Symbol'!H$16,"",IF(F151=0,"",IF(OR(F151=$AM$1,F151=$BF$1,F152=$AM$1,F152=$BF$1,F153=$AM$1,F153=$BF$1),1,0)))</f>
        <v/>
      </c>
      <c r="BK151" s="342" t="str">
        <f>IF($A151&gt;='243way_Regular Symbol'!D$16,"",IF(B151=0,"",IF(OR(B151=$AM$1,B151=$BL$1,B152=$AM$1,B152=$BL$1,B153=$AM$1,B153=$BL$1),0,1)))</f>
        <v/>
      </c>
      <c r="BL151" s="2" t="str">
        <f>IF($A151&gt;='243way_Regular Symbol'!E$16,"",IF(C151=0,"",IF(OR(C151=$AM$1,C151=$BL$1,C152=$AM$1,C152=$BL$1,C153=$AM$1,C153=$BL$1),0,1)))</f>
        <v/>
      </c>
      <c r="BM151" s="2" t="str">
        <f>IF($A151&gt;='243way_Regular Symbol'!F$16,"",IF(D151=0,"",IF(OR(D151=$AM$1,D151=$BL$1,D152=$AM$1,D152=$BL$1,D153=$AM$1,D153=$BL$1),0,1)))</f>
        <v/>
      </c>
      <c r="BN151" s="2" t="str">
        <f>IF($A151&gt;='243way_Regular Symbol'!G$16,"",IF(E151=0,"",IF(OR(E151=$AM$1,E151=$BL$1,E152=$AM$1,E152=$BL$1,E153=$AM$1,E153=$BL$1),0,1)))</f>
        <v/>
      </c>
      <c r="BO151" s="128" t="str">
        <f>IF($A151&gt;='243way_Regular Symbol'!H$16,"",IF(F151=0,"",IF(OR(F151=$AM$1,F151=$BL$1,F152=$AM$1,F152=$BL$1,F153=$AM$1,F153=$BL$1),0,1)))</f>
        <v/>
      </c>
      <c r="BQ151" s="2" t="str">
        <f>IF($A151&gt;='243way_Regular Symbol'!D$16,"",IF(B151=0,"",IF(OR(B151=$BQ$1,B151=$BR$1,B152=$BQ$1,B152=$BR$1,B153=$BQ$1,B153=$BR$1),0,1)))</f>
        <v/>
      </c>
      <c r="BR151" s="2" t="str">
        <f>IF($A151&gt;='243way_Regular Symbol'!E$16,"",IF(C151=0,"",IF(OR(C151=$BQ$1,C151=$BR$1,C152=$BQ$1,C152=$BR$1,C153=$BQ$1,C153=$BR$1),0,1)))</f>
        <v/>
      </c>
      <c r="BS151" s="2" t="str">
        <f>IF($A151&gt;='243way_Regular Symbol'!F$16,"",IF(D151=0,"",IF(OR(D151=$BQ$1,D151=$BR$1,D152=$BQ$1,D152=$BR$1,D153=$BQ$1,D153=$BR$1),0,1)))</f>
        <v/>
      </c>
      <c r="BT151" s="2" t="str">
        <f>IF($A151&gt;='243way_Regular Symbol'!G$16,"",IF(E151=0,"",IF(OR(E151=$BQ$1,E151=$BR$1,E152=$BQ$1,E152=$BR$1,E153=$BQ$1,E153=$BR$1),0,1)))</f>
        <v/>
      </c>
      <c r="BU151" s="2" t="str">
        <f>IF($A151&gt;='243way_Regular Symbol'!H$16,"",IF(F151=0,"",IF(OR(F151=$BQ$1,F151=$BR$1,F152=$BQ$1,F152=$BR$1,F153=$BQ$1,F153=$BR$1),0,1)))</f>
        <v/>
      </c>
      <c r="BW151" s="2" t="str">
        <f>IF($A151&gt;='243way_Regular Symbol'!D$16,"",IF(B151=0,"",IF(OR(B151=$BW$1,B152=$BW$1,B153=$BW$1,B151=$BX$1,B152=$BX$1,B153=$BX$1),0,1)))</f>
        <v/>
      </c>
      <c r="BX151" s="2" t="str">
        <f>IF($A151&gt;='243way_Regular Symbol'!E$16,"",IF(C151=0,"",IF(OR(C151=$BW$1,C152=$BW$1,C153=$BW$1,C151=$BX$1,C152=$BX$1,C153=$BX$1),0,1)))</f>
        <v/>
      </c>
      <c r="BY151" s="2" t="str">
        <f>IF($A151&gt;='243way_Regular Symbol'!F$16,"",IF(D151=0,"",IF(OR(D151=$BW$1,D152=$BW$1,D153=$BW$1,D151=$BX$1,D152=$BX$1,D153=$BX$1),0,1)))</f>
        <v/>
      </c>
      <c r="BZ151" s="2" t="str">
        <f>IF($A151&gt;='243way_Regular Symbol'!G$16,"",IF(E151=0,"",IF(OR(E151=$BW$1,E152=$BW$1,E153=$BW$1,E151=$BX$1,E152=$BX$1,E153=$BX$1),0,1)))</f>
        <v/>
      </c>
      <c r="CA151" s="2" t="str">
        <f>IF($A151&gt;='243way_Regular Symbol'!H$16,"",IF(F151=0,"",IF(OR(F151=$BW$1,F152=$BW$1,F153=$BW$1,F151=$BX$1,F152=$BX$1,F153=$BX$1),0,1)))</f>
        <v/>
      </c>
      <c r="CC151" s="2" t="str">
        <f>IF($A151&gt;='243way_Regular Symbol'!D$16,"",IF(B151=0,"",IF(OR(B151=$BW$1,B152=$BW$1,B153=$BW$1,B151=$CD$1,B152=$CD$1,B153=$CD$1),0,1)))</f>
        <v/>
      </c>
      <c r="CD151" s="2" t="str">
        <f>IF($A151&gt;='243way_Regular Symbol'!E$16,"",IF(C151=0,"",IF(OR(C151=$BW$1,C152=$BW$1,C153=$BW$1,C151=$CD$1,C152=$CD$1,C153=$CD$1),0,1)))</f>
        <v/>
      </c>
      <c r="CE151" s="2" t="str">
        <f>IF($A151&gt;='243way_Regular Symbol'!F$16,"",IF(D151=0,"",IF(OR(D151=$BW$1,D152=$BW$1,D153=$BW$1,D151=$CD$1,D152=$CD$1,D153=$CD$1),0,1)))</f>
        <v/>
      </c>
      <c r="CF151" s="2" t="str">
        <f>IF($A151&gt;='243way_Regular Symbol'!G$16,"",IF(E151=0,"",IF(OR(E151=$BW$1,E152=$BW$1,E153=$BW$1,E151=$CD$1,E152=$CD$1,E153=$CD$1),0,1)))</f>
        <v/>
      </c>
      <c r="CG151" s="2" t="str">
        <f>IF($A151&gt;='243way_Regular Symbol'!H$16,"",IF(F151=0,"",IF(OR(F151=$BW$1,F152=$BW$1,F153=$BW$1,F151=$CD$1,F152=$CD$1,F153=$CD$1),0,1)))</f>
        <v/>
      </c>
      <c r="CI151" s="2" t="str">
        <f>IF($A151&gt;='243way_Regular Symbol'!D$16,"",IF(B151=0,"",IF(OR(B151=$BW$1,B152=$BW$1,B153=$BW$1,B151=$CJ$1,B152=$CJ$1,B153=$CJ$1),0,1)))</f>
        <v/>
      </c>
      <c r="CJ151" s="2" t="str">
        <f>IF($A151&gt;='243way_Regular Symbol'!E$16,"",IF(C151=0,"",IF(OR(C151=$BW$1,C152=$BW$1,C153=$BW$1,C151=$CJ$1,C152=$CJ$1,C153=$CJ$1),0,1)))</f>
        <v/>
      </c>
      <c r="CK151" s="2" t="str">
        <f>IF($A151&gt;='243way_Regular Symbol'!F$16,"",IF(D151=0,"",IF(OR(D151=$BW$1,D152=$BW$1,D153=$BW$1,D151=$CJ$1,D152=$CJ$1,D153=$CJ$1),0,1)))</f>
        <v/>
      </c>
      <c r="CL151" s="2" t="str">
        <f>IF($A151&gt;='243way_Regular Symbol'!G$16,"",IF(E151=0,"",IF(OR(E151=$BW$1,E152=$BW$1,E153=$BW$1,E151=$CJ$1,E152=$CJ$1,E153=$CJ$1),0,1)))</f>
        <v/>
      </c>
      <c r="CM151" s="2" t="str">
        <f>IF($A151&gt;='243way_Regular Symbol'!H$16,"",IF(F151=0,"",IF(OR(F151=$BW$1,F152=$BW$1,F153=$BW$1,F151=$CJ$1,F152=$CJ$1,F153=$CJ$1),0,1)))</f>
        <v/>
      </c>
      <c r="CO151" s="2" t="str">
        <f>IF($A151&gt;='243way_Regular Symbol'!D$16,"",IF(B151=0,"",IF(OR(B151=$BW$1,B152=$BW$1,B153=$BW$1,B151=$CP$1,B152=$CP$1,B153=$CP$1),0,1)))</f>
        <v/>
      </c>
      <c r="CP151" s="2" t="str">
        <f>IF($A151&gt;='243way_Regular Symbol'!E$16,"",IF(C151=0,"",IF(OR(C151=$BW$1,C152=$BW$1,C153=$BW$1,C151=$CP$1,C152=$CP$1,C153=$CP$1),0,1)))</f>
        <v/>
      </c>
      <c r="CQ151" s="2" t="str">
        <f>IF($A151&gt;='243way_Regular Symbol'!F$16,"",IF(D151=0,"",IF(OR(D151=$BW$1,D152=$BW$1,D153=$BW$1,D151=$CP$1,D152=$CP$1,D153=$CP$1),0,1)))</f>
        <v/>
      </c>
      <c r="CR151" s="2" t="str">
        <f>IF($A151&gt;='243way_Regular Symbol'!G$16,"",IF(E151=0,"",IF(OR(E151=$BW$1,E152=$BW$1,E153=$BW$1,E151=$CP$1,E152=$CP$1,E153=$CP$1),0,1)))</f>
        <v/>
      </c>
      <c r="CS151" s="2" t="str">
        <f>IF($A151&gt;='243way_Regular Symbol'!H$16,"",IF(F151=0,"",IF(OR(F151=$BW$1,F152=$BW$1,F153=$BW$1,F151=$CP$1,F152=$CP$1,F153=$CP$1),0,1)))</f>
        <v/>
      </c>
      <c r="CU151" s="2" t="str">
        <f>IF($A151&gt;='243way_Regular Symbol'!D$16,"",IF(B151=0,"",IF(OR(B151=$BW$1,B152=$BW$1,B153=$BW$1,B151=$CV$1,B152=$CV$1,B153=$CV$1),0,1)))</f>
        <v/>
      </c>
      <c r="CV151" s="2" t="str">
        <f>IF($A151&gt;='243way_Regular Symbol'!E$16,"",IF(C151=0,"",IF(OR(C151=$BW$1,C152=$BW$1,C153=$BW$1,C151=$CV$1,C152=$CV$1,C153=$CV$1),0,1)))</f>
        <v/>
      </c>
      <c r="CW151" s="2" t="str">
        <f>IF($A151&gt;='243way_Regular Symbol'!F$16,"",IF(D151=0,"",IF(OR(D151=$BW$1,D152=$BW$1,D153=$BW$1,D151=$CV$1,D152=$CV$1,D153=$CV$1),0,1)))</f>
        <v/>
      </c>
      <c r="CX151" s="2" t="str">
        <f>IF($A151&gt;='243way_Regular Symbol'!G$16,"",IF(E151=0,"",IF(OR(E151=$BW$1,E152=$BW$1,E153=$BW$1,E151=$CV$1,E152=$CV$1,E153=$CV$1),0,1)))</f>
        <v/>
      </c>
      <c r="CY151" s="2" t="str">
        <f>IF($A151&gt;='243way_Regular Symbol'!H$16,"",IF(F151=0,"",IF(OR(F151=$BW$1,F152=$BW$1,F153=$BW$1,F151=$CV$1,F152=$CV$1,F153=$CV$1),0,1)))</f>
        <v/>
      </c>
    </row>
    <row r="152" spans="1:103">
      <c r="A152" s="341">
        <f>IF('243way_Regular Symbol'!L151="","",'243way_Regular Symbol'!L151)</f>
        <v>148</v>
      </c>
      <c r="B152" s="184" t="str">
        <f>IF('243way_Regular Symbol'!M151="",
IF($A152-'243way_Regular Symbol'!D$16&gt;='243way_RegularＸ_W()'!B$2-1,"",VLOOKUP($A152-'243way_Regular Symbol'!D$16,'243way_Regular Symbol'!$L$3:$Q$250,'243way_RegularＸ_W()'!B$3+1,FALSE)),
'243way_Regular Symbol'!M151)</f>
        <v/>
      </c>
      <c r="C152" s="184" t="str">
        <f>IF('243way_Regular Symbol'!N151="",
IF($A152-'243way_Regular Symbol'!E$16&gt;='243way_RegularＸ_W()'!C$2-1,"",VLOOKUP($A152-'243way_Regular Symbol'!E$16,'243way_Regular Symbol'!$L$3:$Q$250,'243way_RegularＸ_W()'!C$3+1,FALSE)),
'243way_Regular Symbol'!N151)</f>
        <v/>
      </c>
      <c r="D152" s="184" t="str">
        <f>IF('243way_Regular Symbol'!O151="",
IF($A152-'243way_Regular Symbol'!F$16&gt;='243way_RegularＸ_W()'!D$2-1,"",VLOOKUP($A152-'243way_Regular Symbol'!F$16,'243way_Regular Symbol'!$L$3:$Q$250,'243way_RegularＸ_W()'!D$3+1,FALSE)),
'243way_Regular Symbol'!O151)</f>
        <v/>
      </c>
      <c r="E152" s="184" t="str">
        <f>IF('243way_Regular Symbol'!P151="",
IF($A152-'243way_Regular Symbol'!G$16&gt;='243way_RegularＸ_W()'!E$2-1,"",VLOOKUP($A152-'243way_Regular Symbol'!G$16,'243way_Regular Symbol'!$L$3:$Q$250,'243way_RegularＸ_W()'!E$3+1,FALSE)),
'243way_Regular Symbol'!P151)</f>
        <v/>
      </c>
      <c r="F152" s="184" t="str">
        <f>IF('243way_Regular Symbol'!Q151="",
IF($A152-'243way_Regular Symbol'!H$16&gt;='243way_RegularＸ_W()'!F$2-1,"",VLOOKUP($A152-'243way_Regular Symbol'!H$16,'243way_Regular Symbol'!$L$3:$Q$250,'243way_RegularＸ_W()'!F$3+1,FALSE)),
'243way_Regular Symbol'!Q151)</f>
        <v/>
      </c>
      <c r="O152" s="342" t="str">
        <f>IF($A152&gt;='243way_Regular Symbol'!D$16,"",IF(B152=0,"",IF(OR(B152=$O$1,B152=$P$1,B153=$O$1,B153=$P$1,B154=$O$1,B154=$P$1),0,1)))</f>
        <v/>
      </c>
      <c r="P152" s="2" t="str">
        <f>IF($A152&gt;='243way_Regular Symbol'!E$16,"",IF(C152=0,"",IF(OR(C152=$O$1,C152=$P$1,C153=$O$1,C153=$P$1,C154=$O$1,C154=$P$1),0,1)))</f>
        <v/>
      </c>
      <c r="Q152" s="2" t="str">
        <f>IF($A152&gt;='243way_Regular Symbol'!F$16,"",IF(D152=0,"",IF(OR(D152=$O$1,D152=$P$1,D153=$O$1,D153=$P$1,D154=$O$1,D154=$P$1),0,1)))</f>
        <v/>
      </c>
      <c r="R152" s="2" t="str">
        <f>IF($A152&gt;='243way_Regular Symbol'!G$16,"",IF(E152=0,"",IF(OR(E152=$O$1,E152=$P$1,E153=$O$1,E153=$P$1,E154=$O$1,E154=$P$1),0,1)))</f>
        <v/>
      </c>
      <c r="S152" s="128" t="str">
        <f>IF($A152&gt;='243way_Regular Symbol'!H$16,"",IF(F152=0,"",IF(OR(F152=$O$1,F152=$P$1,F153=$O$1,F153=$P$1,F154=$O$1,F154=$P$1),0,1)))</f>
        <v/>
      </c>
      <c r="U152" s="342" t="str">
        <f>IF($A152&gt;='243way_Regular Symbol'!D$16,"",IF(B152=0,"",IF(OR(B152=$U$1,B152=$V$1,B153=$U$1,B153=$V$1,B154=$U$1,B154=$V$1),0,1)))</f>
        <v/>
      </c>
      <c r="V152" s="2" t="str">
        <f>IF($A152&gt;='243way_Regular Symbol'!E$16,"",IF(C152=0,"",IF(OR(C152=$U$1,C152=$V$1,C153=$U$1,C153=$V$1,C154=$U$1,C154=$V$1),0,1)))</f>
        <v/>
      </c>
      <c r="W152" s="2" t="str">
        <f>IF($A152&gt;='243way_Regular Symbol'!F$16,"",IF(D152=0,"",IF(OR(D152=$U$1,D152=$V$1,D153=$U$1,D153=$V$1,D154=$U$1,D154=$V$1),0,1)))</f>
        <v/>
      </c>
      <c r="X152" s="2" t="str">
        <f>IF($A152&gt;='243way_Regular Symbol'!G$16,"",IF(E152=0,"",IF(OR(E152=$U$1,E152=$V$1,E153=$U$1,E153=$V$1,E154=$U$1,E154=$V$1),0,1)))</f>
        <v/>
      </c>
      <c r="Y152" s="128" t="str">
        <f>IF($A152&gt;='243way_Regular Symbol'!H$16,"",IF(F152=0,"",IF(OR(F152=$U$1,F152=$V$1,F153=$U$1,F153=$V$1,F154=$U$1,F154=$V$1),0,1)))</f>
        <v/>
      </c>
      <c r="AA152" s="342" t="str">
        <f>IF($A152&gt;='243way_Regular Symbol'!D$16,"",IF(B152=0,"",IF(OR(B152=$AA$1,B152=$AB$1,B153=$AA$1,B153=$AB$1,B154=$AA$1,,B154=$AB$1),0,1)))</f>
        <v/>
      </c>
      <c r="AB152" s="2" t="str">
        <f>IF($A152&gt;='243way_Regular Symbol'!E$16,"",IF(C152=0,"",IF(OR(C152=$AA$1,C152=$AB$1,C153=$AA$1,C153=$AB$1,C154=$AA$1,,C154=$AB$1),0,1)))</f>
        <v/>
      </c>
      <c r="AC152" s="2" t="str">
        <f>IF($A152&gt;='243way_Regular Symbol'!F$16,"",IF(D152=0,"",IF(OR(D152=$AA$1,D152=$AB$1,D153=$AA$1,D153=$AB$1,D154=$AA$1,,D154=$AB$1),0,1)))</f>
        <v/>
      </c>
      <c r="AD152" s="2" t="str">
        <f>IF($A152&gt;='243way_Regular Symbol'!G$16,"",IF(E152=0,"",IF(OR(E152=$AA$1,E152=$AB$1,E153=$AA$1,E153=$AB$1,E154=$AA$1,,E154=$AB$1),0,1)))</f>
        <v/>
      </c>
      <c r="AE152" s="128" t="str">
        <f>IF($A152&gt;='243way_Regular Symbol'!H$16,"",IF(F152=0,"",IF(OR(F152=$AA$1,F152=$AB$1,F153=$AA$1,F153=$AB$1,F154=$AA$1,,F154=$AB$1),0,1)))</f>
        <v/>
      </c>
      <c r="AG152" s="342" t="str">
        <f>IF($A152&gt;='243way_Regular Symbol'!D$16,"",IF(B152=0,"",IF(OR(B152=$AG$1,B152=$AH$1,B153=$AG$1,B153=$AH$1,B154=$AG$1,B154=$AH$1),0,1)))</f>
        <v/>
      </c>
      <c r="AH152" s="2" t="str">
        <f>IF($A152&gt;='243way_Regular Symbol'!E$16,"",IF(C152=0,"",IF(OR(C152=$AG$1,C152=$AH$1,C153=$AG$1,C153=$AH$1,C154=$AG$1,C154=$AH$1),0,1)))</f>
        <v/>
      </c>
      <c r="AI152" s="2" t="str">
        <f>IF($A152&gt;='243way_Regular Symbol'!F$16,"",IF(D152=0,"",IF(OR(D152=$AG$1,D152=$AH$1,D153=$AG$1,D153=$AH$1,D154=$AG$1,D154=$AH$1),0,1)))</f>
        <v/>
      </c>
      <c r="AJ152" s="2" t="str">
        <f>IF($A152&gt;='243way_Regular Symbol'!G$16,"",IF(E152=0,"",IF(OR(E152=$AG$1,E152=$AH$1,E153=$AG$1,E153=$AH$1,E154=$AG$1,E154=$AH$1),0,1)))</f>
        <v/>
      </c>
      <c r="AK152" s="128" t="str">
        <f>IF($A152&gt;='243way_Regular Symbol'!H$16,"",IF(F152=0,"",IF(OR(F152=$AG$1,F152=$AH$1,F153=$AG$1,F153=$AH$1,F154=$AG$1,F154=$AH$1),0,1)))</f>
        <v/>
      </c>
      <c r="AM152" s="342" t="str">
        <f>IF($A152&gt;='243way_Regular Symbol'!D$16,"",IF(B152=0,"",IF(OR(B152=$AM$1,B152=$AN$1,B153=$AM$1,B153=$AN$1,B154=$AM$1,B154=$AN$1),0,1)))</f>
        <v/>
      </c>
      <c r="AN152" s="2" t="str">
        <f>IF($A152&gt;='243way_Regular Symbol'!E$16,"",IF(C152=0,"",IF(OR(C152=$AM$1,C152=$AN$1,C153=$AM$1,C153=$AN$1,C154=$AM$1,C154=$AN$1),0,1)))</f>
        <v/>
      </c>
      <c r="AO152" s="2" t="str">
        <f>IF($A152&gt;='243way_Regular Symbol'!F$16,"",IF(D152=0,"",IF(OR(D152=$AM$1,D152=$AN$1,D153=$AM$1,D153=$AN$1,D154=$AM$1,D154=$AN$1),0,1)))</f>
        <v/>
      </c>
      <c r="AP152" s="2" t="str">
        <f>IF($A152&gt;='243way_Regular Symbol'!G$16,"",IF(E152=0,"",IF(OR(E152=$AM$1,E152=$AN$1,E153=$AM$1,E153=$AN$1,E154=$AM$1,E154=$AN$1),0,1)))</f>
        <v/>
      </c>
      <c r="AQ152" s="128" t="str">
        <f>IF($A152&gt;='243way_Regular Symbol'!H$16,"",IF(F152=0,"",IF(OR(F152=$AM$1,F152=$AN$1,F153=$AM$1,F153=$AN$1,F154=$AM$1,F154=$AN$1),0,1)))</f>
        <v/>
      </c>
      <c r="AS152" s="342" t="str">
        <f>IF($A152&gt;='243way_Regular Symbol'!D$16,"",IF(B152=0,"",IF(OR(B152=$AM$1,B152=$AT$1,B153=$AM$1,B153=$AT$1,B154=$AM$1,B154=$AT$1),0,1)))</f>
        <v/>
      </c>
      <c r="AT152" s="2" t="str">
        <f>IF($A152&gt;='243way_Regular Symbol'!E$16,"",IF(C152=0,"",IF(OR(C152=$AM$1,C152=$AT$1,C153=$AM$1,C153=$AT$1,C154=$AM$1,C154=$AT$1),0,1)))</f>
        <v/>
      </c>
      <c r="AU152" s="2" t="str">
        <f>IF($A152&gt;='243way_Regular Symbol'!F$16,"",IF(D152=0,"",IF(OR(D152=$AM$1,D152=$AT$1,D153=$AM$1,D153=$AT$1,D154=$AM$1,D154=$AT$1),0,1)))</f>
        <v/>
      </c>
      <c r="AV152" s="2" t="str">
        <f>IF($A152&gt;='243way_Regular Symbol'!G$16,"",IF(E152=0,"",IF(OR(E152=$AM$1,E152=$AT$1,E153=$AM$1,E153=$AT$1,E154=$AM$1,E154=$AT$1),0,1)))</f>
        <v/>
      </c>
      <c r="AW152" s="128" t="str">
        <f>IF($A152&gt;='243way_Regular Symbol'!H$16,"",IF(F152=0,"",IF(OR(F152=$AM$1,F152=$AT$1,F153=$AM$1,F153=$AT$1,F154=$AM$1,F154=$AT$1),0,1)))</f>
        <v/>
      </c>
      <c r="AY152" s="342"/>
      <c r="AZ152" s="2"/>
      <c r="BA152" s="2" t="str">
        <f>IF($A152&gt;='243way_Regular Symbol'!F$16,"",COUNTIF(D152:D154,$AZ$1))</f>
        <v/>
      </c>
      <c r="BB152" s="2" t="str">
        <f>IF($A152&gt;='243way_Regular Symbol'!G$16,"",COUNTIF(E152:E154,$AZ$1))</f>
        <v/>
      </c>
      <c r="BC152" s="2" t="str">
        <f>IF($A152&gt;='243way_Regular Symbol'!H$16,"",COUNTIF(F152:F154,$AZ$1))</f>
        <v/>
      </c>
      <c r="BE152" s="342" t="str">
        <f>IF($A152&gt;='243way_Regular Symbol'!D$16,"",IF(B152=0,"",IF(OR(B152=$AM$1,B152=$BF$1,B153=$AM$1,B153=$BF$1,B154=$AM$1,B154=$BF$1),1,0)))</f>
        <v/>
      </c>
      <c r="BF152" s="342" t="str">
        <f>IF($A152&gt;='243way_Regular Symbol'!E$16,"",IF(C152=0,"",IF(OR(C152=$AM$1,C152=$BF$1,C153=$AM$1,C153=$BF$1,C154=$AM$1,C154=$BF$1),1,0)))</f>
        <v/>
      </c>
      <c r="BG152" s="342" t="str">
        <f>IF($A152&gt;='243way_Regular Symbol'!F$16,"",IF(D152=0,"",IF(OR(D152=$AM$1,D152=$BF$1,D153=$AM$1,D153=$BF$1,D154=$AM$1,D154=$BF$1),1,0)))</f>
        <v/>
      </c>
      <c r="BH152" s="342" t="str">
        <f>IF($A152&gt;='243way_Regular Symbol'!G$16,"",IF(E152=0,"",IF(OR(E152=$AM$1,E152=$BF$1,E153=$AM$1,E153=$BF$1,E154=$AM$1,E154=$BF$1),1,0)))</f>
        <v/>
      </c>
      <c r="BI152" s="342" t="str">
        <f>IF($A152&gt;='243way_Regular Symbol'!H$16,"",IF(F152=0,"",IF(OR(F152=$AM$1,F152=$BF$1,F153=$AM$1,F153=$BF$1,F154=$AM$1,F154=$BF$1),1,0)))</f>
        <v/>
      </c>
      <c r="BK152" s="342" t="str">
        <f>IF($A152&gt;='243way_Regular Symbol'!D$16,"",IF(B152=0,"",IF(OR(B152=$AM$1,B152=$BL$1,B153=$AM$1,B153=$BL$1,B154=$AM$1,B154=$BL$1),0,1)))</f>
        <v/>
      </c>
      <c r="BL152" s="2" t="str">
        <f>IF($A152&gt;='243way_Regular Symbol'!E$16,"",IF(C152=0,"",IF(OR(C152=$AM$1,C152=$BL$1,C153=$AM$1,C153=$BL$1,C154=$AM$1,C154=$BL$1),0,1)))</f>
        <v/>
      </c>
      <c r="BM152" s="2" t="str">
        <f>IF($A152&gt;='243way_Regular Symbol'!F$16,"",IF(D152=0,"",IF(OR(D152=$AM$1,D152=$BL$1,D153=$AM$1,D153=$BL$1,D154=$AM$1,D154=$BL$1),0,1)))</f>
        <v/>
      </c>
      <c r="BN152" s="2" t="str">
        <f>IF($A152&gt;='243way_Regular Symbol'!G$16,"",IF(E152=0,"",IF(OR(E152=$AM$1,E152=$BL$1,E153=$AM$1,E153=$BL$1,E154=$AM$1,E154=$BL$1),0,1)))</f>
        <v/>
      </c>
      <c r="BO152" s="128" t="str">
        <f>IF($A152&gt;='243way_Regular Symbol'!H$16,"",IF(F152=0,"",IF(OR(F152=$AM$1,F152=$BL$1,F153=$AM$1,F153=$BL$1,F154=$AM$1,F154=$BL$1),0,1)))</f>
        <v/>
      </c>
      <c r="BQ152" s="2" t="str">
        <f>IF($A152&gt;='243way_Regular Symbol'!D$16,"",IF(B152=0,"",IF(OR(B152=$BQ$1,B152=$BR$1,B153=$BQ$1,B153=$BR$1,B154=$BQ$1,B154=$BR$1),0,1)))</f>
        <v/>
      </c>
      <c r="BR152" s="2" t="str">
        <f>IF($A152&gt;='243way_Regular Symbol'!E$16,"",IF(C152=0,"",IF(OR(C152=$BQ$1,C152=$BR$1,C153=$BQ$1,C153=$BR$1,C154=$BQ$1,C154=$BR$1),0,1)))</f>
        <v/>
      </c>
      <c r="BS152" s="2" t="str">
        <f>IF($A152&gt;='243way_Regular Symbol'!F$16,"",IF(D152=0,"",IF(OR(D152=$BQ$1,D152=$BR$1,D153=$BQ$1,D153=$BR$1,D154=$BQ$1,D154=$BR$1),0,1)))</f>
        <v/>
      </c>
      <c r="BT152" s="2" t="str">
        <f>IF($A152&gt;='243way_Regular Symbol'!G$16,"",IF(E152=0,"",IF(OR(E152=$BQ$1,E152=$BR$1,E153=$BQ$1,E153=$BR$1,E154=$BQ$1,E154=$BR$1),0,1)))</f>
        <v/>
      </c>
      <c r="BU152" s="2" t="str">
        <f>IF($A152&gt;='243way_Regular Symbol'!H$16,"",IF(F152=0,"",IF(OR(F152=$BQ$1,F152=$BR$1,F153=$BQ$1,F153=$BR$1,F154=$BQ$1,F154=$BR$1),0,1)))</f>
        <v/>
      </c>
      <c r="BW152" s="2" t="str">
        <f>IF($A152&gt;='243way_Regular Symbol'!D$16,"",IF(B152=0,"",IF(OR(B152=$BW$1,B153=$BW$1,B154=$BW$1,B152=$BX$1,B153=$BX$1,B154=$BX$1),0,1)))</f>
        <v/>
      </c>
      <c r="BX152" s="2" t="str">
        <f>IF($A152&gt;='243way_Regular Symbol'!E$16,"",IF(C152=0,"",IF(OR(C152=$BW$1,C153=$BW$1,C154=$BW$1,C152=$BX$1,C153=$BX$1,C154=$BX$1),0,1)))</f>
        <v/>
      </c>
      <c r="BY152" s="2" t="str">
        <f>IF($A152&gt;='243way_Regular Symbol'!F$16,"",IF(D152=0,"",IF(OR(D152=$BW$1,D153=$BW$1,D154=$BW$1,D152=$BX$1,D153=$BX$1,D154=$BX$1),0,1)))</f>
        <v/>
      </c>
      <c r="BZ152" s="2" t="str">
        <f>IF($A152&gt;='243way_Regular Symbol'!G$16,"",IF(E152=0,"",IF(OR(E152=$BW$1,E153=$BW$1,E154=$BW$1,E152=$BX$1,E153=$BX$1,E154=$BX$1),0,1)))</f>
        <v/>
      </c>
      <c r="CA152" s="2" t="str">
        <f>IF($A152&gt;='243way_Regular Symbol'!H$16,"",IF(F152=0,"",IF(OR(F152=$BW$1,F153=$BW$1,F154=$BW$1,F152=$BX$1,F153=$BX$1,F154=$BX$1),0,1)))</f>
        <v/>
      </c>
      <c r="CC152" s="2" t="str">
        <f>IF($A152&gt;='243way_Regular Symbol'!D$16,"",IF(B152=0,"",IF(OR(B152=$BW$1,B153=$BW$1,B154=$BW$1,B152=$CD$1,B153=$CD$1,B154=$CD$1),0,1)))</f>
        <v/>
      </c>
      <c r="CD152" s="2" t="str">
        <f>IF($A152&gt;='243way_Regular Symbol'!E$16,"",IF(C152=0,"",IF(OR(C152=$BW$1,C153=$BW$1,C154=$BW$1,C152=$CD$1,C153=$CD$1,C154=$CD$1),0,1)))</f>
        <v/>
      </c>
      <c r="CE152" s="2" t="str">
        <f>IF($A152&gt;='243way_Regular Symbol'!F$16,"",IF(D152=0,"",IF(OR(D152=$BW$1,D153=$BW$1,D154=$BW$1,D152=$CD$1,D153=$CD$1,D154=$CD$1),0,1)))</f>
        <v/>
      </c>
      <c r="CF152" s="2" t="str">
        <f>IF($A152&gt;='243way_Regular Symbol'!G$16,"",IF(E152=0,"",IF(OR(E152=$BW$1,E153=$BW$1,E154=$BW$1,E152=$CD$1,E153=$CD$1,E154=$CD$1),0,1)))</f>
        <v/>
      </c>
      <c r="CG152" s="2" t="str">
        <f>IF($A152&gt;='243way_Regular Symbol'!H$16,"",IF(F152=0,"",IF(OR(F152=$BW$1,F153=$BW$1,F154=$BW$1,F152=$CD$1,F153=$CD$1,F154=$CD$1),0,1)))</f>
        <v/>
      </c>
      <c r="CI152" s="2" t="str">
        <f>IF($A152&gt;='243way_Regular Symbol'!D$16,"",IF(B152=0,"",IF(OR(B152=$BW$1,B153=$BW$1,B154=$BW$1,B152=$CJ$1,B153=$CJ$1,B154=$CJ$1),0,1)))</f>
        <v/>
      </c>
      <c r="CJ152" s="2" t="str">
        <f>IF($A152&gt;='243way_Regular Symbol'!E$16,"",IF(C152=0,"",IF(OR(C152=$BW$1,C153=$BW$1,C154=$BW$1,C152=$CJ$1,C153=$CJ$1,C154=$CJ$1),0,1)))</f>
        <v/>
      </c>
      <c r="CK152" s="2" t="str">
        <f>IF($A152&gt;='243way_Regular Symbol'!F$16,"",IF(D152=0,"",IF(OR(D152=$BW$1,D153=$BW$1,D154=$BW$1,D152=$CJ$1,D153=$CJ$1,D154=$CJ$1),0,1)))</f>
        <v/>
      </c>
      <c r="CL152" s="2" t="str">
        <f>IF($A152&gt;='243way_Regular Symbol'!G$16,"",IF(E152=0,"",IF(OR(E152=$BW$1,E153=$BW$1,E154=$BW$1,E152=$CJ$1,E153=$CJ$1,E154=$CJ$1),0,1)))</f>
        <v/>
      </c>
      <c r="CM152" s="2" t="str">
        <f>IF($A152&gt;='243way_Regular Symbol'!H$16,"",IF(F152=0,"",IF(OR(F152=$BW$1,F153=$BW$1,F154=$BW$1,F152=$CJ$1,F153=$CJ$1,F154=$CJ$1),0,1)))</f>
        <v/>
      </c>
      <c r="CO152" s="2" t="str">
        <f>IF($A152&gt;='243way_Regular Symbol'!D$16,"",IF(B152=0,"",IF(OR(B152=$BW$1,B153=$BW$1,B154=$BW$1,B152=$CP$1,B153=$CP$1,B154=$CP$1),0,1)))</f>
        <v/>
      </c>
      <c r="CP152" s="2" t="str">
        <f>IF($A152&gt;='243way_Regular Symbol'!E$16,"",IF(C152=0,"",IF(OR(C152=$BW$1,C153=$BW$1,C154=$BW$1,C152=$CP$1,C153=$CP$1,C154=$CP$1),0,1)))</f>
        <v/>
      </c>
      <c r="CQ152" s="2" t="str">
        <f>IF($A152&gt;='243way_Regular Symbol'!F$16,"",IF(D152=0,"",IF(OR(D152=$BW$1,D153=$BW$1,D154=$BW$1,D152=$CP$1,D153=$CP$1,D154=$CP$1),0,1)))</f>
        <v/>
      </c>
      <c r="CR152" s="2" t="str">
        <f>IF($A152&gt;='243way_Regular Symbol'!G$16,"",IF(E152=0,"",IF(OR(E152=$BW$1,E153=$BW$1,E154=$BW$1,E152=$CP$1,E153=$CP$1,E154=$CP$1),0,1)))</f>
        <v/>
      </c>
      <c r="CS152" s="2" t="str">
        <f>IF($A152&gt;='243way_Regular Symbol'!H$16,"",IF(F152=0,"",IF(OR(F152=$BW$1,F153=$BW$1,F154=$BW$1,F152=$CP$1,F153=$CP$1,F154=$CP$1),0,1)))</f>
        <v/>
      </c>
      <c r="CU152" s="2" t="str">
        <f>IF($A152&gt;='243way_Regular Symbol'!D$16,"",IF(B152=0,"",IF(OR(B152=$BW$1,B153=$BW$1,B154=$BW$1,B152=$CV$1,B153=$CV$1,B154=$CV$1),0,1)))</f>
        <v/>
      </c>
      <c r="CV152" s="2" t="str">
        <f>IF($A152&gt;='243way_Regular Symbol'!E$16,"",IF(C152=0,"",IF(OR(C152=$BW$1,C153=$BW$1,C154=$BW$1,C152=$CV$1,C153=$CV$1,C154=$CV$1),0,1)))</f>
        <v/>
      </c>
      <c r="CW152" s="2" t="str">
        <f>IF($A152&gt;='243way_Regular Symbol'!F$16,"",IF(D152=0,"",IF(OR(D152=$BW$1,D153=$BW$1,D154=$BW$1,D152=$CV$1,D153=$CV$1,D154=$CV$1),0,1)))</f>
        <v/>
      </c>
      <c r="CX152" s="2" t="str">
        <f>IF($A152&gt;='243way_Regular Symbol'!G$16,"",IF(E152=0,"",IF(OR(E152=$BW$1,E153=$BW$1,E154=$BW$1,E152=$CV$1,E153=$CV$1,E154=$CV$1),0,1)))</f>
        <v/>
      </c>
      <c r="CY152" s="2" t="str">
        <f>IF($A152&gt;='243way_Regular Symbol'!H$16,"",IF(F152=0,"",IF(OR(F152=$BW$1,F153=$BW$1,F154=$BW$1,F152=$CV$1,F153=$CV$1,F154=$CV$1),0,1)))</f>
        <v/>
      </c>
    </row>
    <row r="153" spans="1:103">
      <c r="A153" s="341">
        <f>IF('243way_Regular Symbol'!L152="","",'243way_Regular Symbol'!L152)</f>
        <v>149</v>
      </c>
      <c r="B153" s="184" t="str">
        <f>IF('243way_Regular Symbol'!M152="",
IF($A153-'243way_Regular Symbol'!D$16&gt;='243way_RegularＸ_W()'!B$2-1,"",VLOOKUP($A153-'243way_Regular Symbol'!D$16,'243way_Regular Symbol'!$L$3:$Q$250,'243way_RegularＸ_W()'!B$3+1,FALSE)),
'243way_Regular Symbol'!M152)</f>
        <v/>
      </c>
      <c r="C153" s="184" t="str">
        <f>IF('243way_Regular Symbol'!N152="",
IF($A153-'243way_Regular Symbol'!E$16&gt;='243way_RegularＸ_W()'!C$2-1,"",VLOOKUP($A153-'243way_Regular Symbol'!E$16,'243way_Regular Symbol'!$L$3:$Q$250,'243way_RegularＸ_W()'!C$3+1,FALSE)),
'243way_Regular Symbol'!N152)</f>
        <v/>
      </c>
      <c r="D153" s="184" t="str">
        <f>IF('243way_Regular Symbol'!O152="",
IF($A153-'243way_Regular Symbol'!F$16&gt;='243way_RegularＸ_W()'!D$2-1,"",VLOOKUP($A153-'243way_Regular Symbol'!F$16,'243way_Regular Symbol'!$L$3:$Q$250,'243way_RegularＸ_W()'!D$3+1,FALSE)),
'243way_Regular Symbol'!O152)</f>
        <v/>
      </c>
      <c r="E153" s="184" t="str">
        <f>IF('243way_Regular Symbol'!P152="",
IF($A153-'243way_Regular Symbol'!G$16&gt;='243way_RegularＸ_W()'!E$2-1,"",VLOOKUP($A153-'243way_Regular Symbol'!G$16,'243way_Regular Symbol'!$L$3:$Q$250,'243way_RegularＸ_W()'!E$3+1,FALSE)),
'243way_Regular Symbol'!P152)</f>
        <v/>
      </c>
      <c r="F153" s="184" t="str">
        <f>IF('243way_Regular Symbol'!Q152="",
IF($A153-'243way_Regular Symbol'!H$16&gt;='243way_RegularＸ_W()'!F$2-1,"",VLOOKUP($A153-'243way_Regular Symbol'!H$16,'243way_Regular Symbol'!$L$3:$Q$250,'243way_RegularＸ_W()'!F$3+1,FALSE)),
'243way_Regular Symbol'!Q152)</f>
        <v/>
      </c>
      <c r="O153" s="342" t="str">
        <f>IF($A153&gt;='243way_Regular Symbol'!D$16,"",IF(B153=0,"",IF(OR(B153=$O$1,B153=$P$1,B154=$O$1,B154=$P$1,B155=$O$1,B155=$P$1),0,1)))</f>
        <v/>
      </c>
      <c r="P153" s="2" t="str">
        <f>IF($A153&gt;='243way_Regular Symbol'!E$16,"",IF(C153=0,"",IF(OR(C153=$O$1,C153=$P$1,C154=$O$1,C154=$P$1,C155=$O$1,C155=$P$1),0,1)))</f>
        <v/>
      </c>
      <c r="Q153" s="2" t="str">
        <f>IF($A153&gt;='243way_Regular Symbol'!F$16,"",IF(D153=0,"",IF(OR(D153=$O$1,D153=$P$1,D154=$O$1,D154=$P$1,D155=$O$1,D155=$P$1),0,1)))</f>
        <v/>
      </c>
      <c r="R153" s="2" t="str">
        <f>IF($A153&gt;='243way_Regular Symbol'!G$16,"",IF(E153=0,"",IF(OR(E153=$O$1,E153=$P$1,E154=$O$1,E154=$P$1,E155=$O$1,E155=$P$1),0,1)))</f>
        <v/>
      </c>
      <c r="S153" s="128" t="str">
        <f>IF($A153&gt;='243way_Regular Symbol'!H$16,"",IF(F153=0,"",IF(OR(F153=$O$1,F153=$P$1,F154=$O$1,F154=$P$1,F155=$O$1,F155=$P$1),0,1)))</f>
        <v/>
      </c>
      <c r="U153" s="342" t="str">
        <f>IF($A153&gt;='243way_Regular Symbol'!D$16,"",IF(B153=0,"",IF(OR(B153=$U$1,B153=$V$1,B154=$U$1,B154=$V$1,B155=$U$1,B155=$V$1),0,1)))</f>
        <v/>
      </c>
      <c r="V153" s="2" t="str">
        <f>IF($A153&gt;='243way_Regular Symbol'!E$16,"",IF(C153=0,"",IF(OR(C153=$U$1,C153=$V$1,C154=$U$1,C154=$V$1,C155=$U$1,C155=$V$1),0,1)))</f>
        <v/>
      </c>
      <c r="W153" s="2" t="str">
        <f>IF($A153&gt;='243way_Regular Symbol'!F$16,"",IF(D153=0,"",IF(OR(D153=$U$1,D153=$V$1,D154=$U$1,D154=$V$1,D155=$U$1,D155=$V$1),0,1)))</f>
        <v/>
      </c>
      <c r="X153" s="2" t="str">
        <f>IF($A153&gt;='243way_Regular Symbol'!G$16,"",IF(E153=0,"",IF(OR(E153=$U$1,E153=$V$1,E154=$U$1,E154=$V$1,E155=$U$1,E155=$V$1),0,1)))</f>
        <v/>
      </c>
      <c r="Y153" s="128" t="str">
        <f>IF($A153&gt;='243way_Regular Symbol'!H$16,"",IF(F153=0,"",IF(OR(F153=$U$1,F153=$V$1,F154=$U$1,F154=$V$1,F155=$U$1,F155=$V$1),0,1)))</f>
        <v/>
      </c>
      <c r="AA153" s="342" t="str">
        <f>IF($A153&gt;='243way_Regular Symbol'!D$16,"",IF(B153=0,"",IF(OR(B153=$AA$1,B153=$AB$1,B154=$AA$1,B154=$AB$1,B155=$AA$1,,B155=$AB$1),0,1)))</f>
        <v/>
      </c>
      <c r="AB153" s="2" t="str">
        <f>IF($A153&gt;='243way_Regular Symbol'!E$16,"",IF(C153=0,"",IF(OR(C153=$AA$1,C153=$AB$1,C154=$AA$1,C154=$AB$1,C155=$AA$1,,C155=$AB$1),0,1)))</f>
        <v/>
      </c>
      <c r="AC153" s="2" t="str">
        <f>IF($A153&gt;='243way_Regular Symbol'!F$16,"",IF(D153=0,"",IF(OR(D153=$AA$1,D153=$AB$1,D154=$AA$1,D154=$AB$1,D155=$AA$1,,D155=$AB$1),0,1)))</f>
        <v/>
      </c>
      <c r="AD153" s="2" t="str">
        <f>IF($A153&gt;='243way_Regular Symbol'!G$16,"",IF(E153=0,"",IF(OR(E153=$AA$1,E153=$AB$1,E154=$AA$1,E154=$AB$1,E155=$AA$1,,E155=$AB$1),0,1)))</f>
        <v/>
      </c>
      <c r="AE153" s="128" t="str">
        <f>IF($A153&gt;='243way_Regular Symbol'!H$16,"",IF(F153=0,"",IF(OR(F153=$AA$1,F153=$AB$1,F154=$AA$1,F154=$AB$1,F155=$AA$1,,F155=$AB$1),0,1)))</f>
        <v/>
      </c>
      <c r="AG153" s="342" t="str">
        <f>IF($A153&gt;='243way_Regular Symbol'!D$16,"",IF(B153=0,"",IF(OR(B153=$AG$1,B153=$AH$1,B154=$AG$1,B154=$AH$1,B155=$AG$1,B155=$AH$1),0,1)))</f>
        <v/>
      </c>
      <c r="AH153" s="2" t="str">
        <f>IF($A153&gt;='243way_Regular Symbol'!E$16,"",IF(C153=0,"",IF(OR(C153=$AG$1,C153=$AH$1,C154=$AG$1,C154=$AH$1,C155=$AG$1,C155=$AH$1),0,1)))</f>
        <v/>
      </c>
      <c r="AI153" s="2" t="str">
        <f>IF($A153&gt;='243way_Regular Symbol'!F$16,"",IF(D153=0,"",IF(OR(D153=$AG$1,D153=$AH$1,D154=$AG$1,D154=$AH$1,D155=$AG$1,D155=$AH$1),0,1)))</f>
        <v/>
      </c>
      <c r="AJ153" s="2" t="str">
        <f>IF($A153&gt;='243way_Regular Symbol'!G$16,"",IF(E153=0,"",IF(OR(E153=$AG$1,E153=$AH$1,E154=$AG$1,E154=$AH$1,E155=$AG$1,E155=$AH$1),0,1)))</f>
        <v/>
      </c>
      <c r="AK153" s="128" t="str">
        <f>IF($A153&gt;='243way_Regular Symbol'!H$16,"",IF(F153=0,"",IF(OR(F153=$AG$1,F153=$AH$1,F154=$AG$1,F154=$AH$1,F155=$AG$1,F155=$AH$1),0,1)))</f>
        <v/>
      </c>
      <c r="AM153" s="342" t="str">
        <f>IF($A153&gt;='243way_Regular Symbol'!D$16,"",IF(B153=0,"",IF(OR(B153=$AM$1,B153=$AN$1,B154=$AM$1,B154=$AN$1,B155=$AM$1,B155=$AN$1),0,1)))</f>
        <v/>
      </c>
      <c r="AN153" s="2" t="str">
        <f>IF($A153&gt;='243way_Regular Symbol'!E$16,"",IF(C153=0,"",IF(OR(C153=$AM$1,C153=$AN$1,C154=$AM$1,C154=$AN$1,C155=$AM$1,C155=$AN$1),0,1)))</f>
        <v/>
      </c>
      <c r="AO153" s="2" t="str">
        <f>IF($A153&gt;='243way_Regular Symbol'!F$16,"",IF(D153=0,"",IF(OR(D153=$AM$1,D153=$AN$1,D154=$AM$1,D154=$AN$1,D155=$AM$1,D155=$AN$1),0,1)))</f>
        <v/>
      </c>
      <c r="AP153" s="2" t="str">
        <f>IF($A153&gt;='243way_Regular Symbol'!G$16,"",IF(E153=0,"",IF(OR(E153=$AM$1,E153=$AN$1,E154=$AM$1,E154=$AN$1,E155=$AM$1,E155=$AN$1),0,1)))</f>
        <v/>
      </c>
      <c r="AQ153" s="128" t="str">
        <f>IF($A153&gt;='243way_Regular Symbol'!H$16,"",IF(F153=0,"",IF(OR(F153=$AM$1,F153=$AN$1,F154=$AM$1,F154=$AN$1,F155=$AM$1,F155=$AN$1),0,1)))</f>
        <v/>
      </c>
      <c r="AS153" s="342" t="str">
        <f>IF($A153&gt;='243way_Regular Symbol'!D$16,"",IF(B153=0,"",IF(OR(B153=$AM$1,B153=$AT$1,B154=$AM$1,B154=$AT$1,B155=$AM$1,B155=$AT$1),0,1)))</f>
        <v/>
      </c>
      <c r="AT153" s="2" t="str">
        <f>IF($A153&gt;='243way_Regular Symbol'!E$16,"",IF(C153=0,"",IF(OR(C153=$AM$1,C153=$AT$1,C154=$AM$1,C154=$AT$1,C155=$AM$1,C155=$AT$1),0,1)))</f>
        <v/>
      </c>
      <c r="AU153" s="2" t="str">
        <f>IF($A153&gt;='243way_Regular Symbol'!F$16,"",IF(D153=0,"",IF(OR(D153=$AM$1,D153=$AT$1,D154=$AM$1,D154=$AT$1,D155=$AM$1,D155=$AT$1),0,1)))</f>
        <v/>
      </c>
      <c r="AV153" s="2" t="str">
        <f>IF($A153&gt;='243way_Regular Symbol'!G$16,"",IF(E153=0,"",IF(OR(E153=$AM$1,E153=$AT$1,E154=$AM$1,E154=$AT$1,E155=$AM$1,E155=$AT$1),0,1)))</f>
        <v/>
      </c>
      <c r="AW153" s="128" t="str">
        <f>IF($A153&gt;='243way_Regular Symbol'!H$16,"",IF(F153=0,"",IF(OR(F153=$AM$1,F153=$AT$1,F154=$AM$1,F154=$AT$1,F155=$AM$1,F155=$AT$1),0,1)))</f>
        <v/>
      </c>
      <c r="AY153" s="342"/>
      <c r="AZ153" s="2"/>
      <c r="BA153" s="2" t="str">
        <f>IF($A153&gt;='243way_Regular Symbol'!F$16,"",COUNTIF(D153:D155,$AZ$1))</f>
        <v/>
      </c>
      <c r="BB153" s="2" t="str">
        <f>IF($A153&gt;='243way_Regular Symbol'!G$16,"",COUNTIF(E153:E155,$AZ$1))</f>
        <v/>
      </c>
      <c r="BC153" s="2" t="str">
        <f>IF($A153&gt;='243way_Regular Symbol'!H$16,"",COUNTIF(F153:F155,$AZ$1))</f>
        <v/>
      </c>
      <c r="BE153" s="342" t="str">
        <f>IF($A153&gt;='243way_Regular Symbol'!D$16,"",IF(B153=0,"",IF(OR(B153=$AM$1,B153=$BF$1,B154=$AM$1,B154=$BF$1,B155=$AM$1,B155=$BF$1),1,0)))</f>
        <v/>
      </c>
      <c r="BF153" s="342" t="str">
        <f>IF($A153&gt;='243way_Regular Symbol'!E$16,"",IF(C153=0,"",IF(OR(C153=$AM$1,C153=$BF$1,C154=$AM$1,C154=$BF$1,C155=$AM$1,C155=$BF$1),1,0)))</f>
        <v/>
      </c>
      <c r="BG153" s="342" t="str">
        <f>IF($A153&gt;='243way_Regular Symbol'!F$16,"",IF(D153=0,"",IF(OR(D153=$AM$1,D153=$BF$1,D154=$AM$1,D154=$BF$1,D155=$AM$1,D155=$BF$1),1,0)))</f>
        <v/>
      </c>
      <c r="BH153" s="342" t="str">
        <f>IF($A153&gt;='243way_Regular Symbol'!G$16,"",IF(E153=0,"",IF(OR(E153=$AM$1,E153=$BF$1,E154=$AM$1,E154=$BF$1,E155=$AM$1,E155=$BF$1),1,0)))</f>
        <v/>
      </c>
      <c r="BI153" s="342" t="str">
        <f>IF($A153&gt;='243way_Regular Symbol'!H$16,"",IF(F153=0,"",IF(OR(F153=$AM$1,F153=$BF$1,F154=$AM$1,F154=$BF$1,F155=$AM$1,F155=$BF$1),1,0)))</f>
        <v/>
      </c>
      <c r="BK153" s="342" t="str">
        <f>IF($A153&gt;='243way_Regular Symbol'!D$16,"",IF(B153=0,"",IF(OR(B153=$AM$1,B153=$BL$1,B154=$AM$1,B154=$BL$1,B155=$AM$1,B155=$BL$1),0,1)))</f>
        <v/>
      </c>
      <c r="BL153" s="2" t="str">
        <f>IF($A153&gt;='243way_Regular Symbol'!E$16,"",IF(C153=0,"",IF(OR(C153=$AM$1,C153=$BL$1,C154=$AM$1,C154=$BL$1,C155=$AM$1,C155=$BL$1),0,1)))</f>
        <v/>
      </c>
      <c r="BM153" s="2" t="str">
        <f>IF($A153&gt;='243way_Regular Symbol'!F$16,"",IF(D153=0,"",IF(OR(D153=$AM$1,D153=$BL$1,D154=$AM$1,D154=$BL$1,D155=$AM$1,D155=$BL$1),0,1)))</f>
        <v/>
      </c>
      <c r="BN153" s="2" t="str">
        <f>IF($A153&gt;='243way_Regular Symbol'!G$16,"",IF(E153=0,"",IF(OR(E153=$AM$1,E153=$BL$1,E154=$AM$1,E154=$BL$1,E155=$AM$1,E155=$BL$1),0,1)))</f>
        <v/>
      </c>
      <c r="BO153" s="128" t="str">
        <f>IF($A153&gt;='243way_Regular Symbol'!H$16,"",IF(F153=0,"",IF(OR(F153=$AM$1,F153=$BL$1,F154=$AM$1,F154=$BL$1,F155=$AM$1,F155=$BL$1),0,1)))</f>
        <v/>
      </c>
      <c r="BQ153" s="2" t="str">
        <f>IF($A153&gt;='243way_Regular Symbol'!D$16,"",IF(B153=0,"",IF(OR(B153=$BQ$1,B153=$BR$1,B154=$BQ$1,B154=$BR$1,B155=$BQ$1,B155=$BR$1),0,1)))</f>
        <v/>
      </c>
      <c r="BR153" s="2" t="str">
        <f>IF($A153&gt;='243way_Regular Symbol'!E$16,"",IF(C153=0,"",IF(OR(C153=$BQ$1,C153=$BR$1,C154=$BQ$1,C154=$BR$1,C155=$BQ$1,C155=$BR$1),0,1)))</f>
        <v/>
      </c>
      <c r="BS153" s="2" t="str">
        <f>IF($A153&gt;='243way_Regular Symbol'!F$16,"",IF(D153=0,"",IF(OR(D153=$BQ$1,D153=$BR$1,D154=$BQ$1,D154=$BR$1,D155=$BQ$1,D155=$BR$1),0,1)))</f>
        <v/>
      </c>
      <c r="BT153" s="2" t="str">
        <f>IF($A153&gt;='243way_Regular Symbol'!G$16,"",IF(E153=0,"",IF(OR(E153=$BQ$1,E153=$BR$1,E154=$BQ$1,E154=$BR$1,E155=$BQ$1,E155=$BR$1),0,1)))</f>
        <v/>
      </c>
      <c r="BU153" s="2" t="str">
        <f>IF($A153&gt;='243way_Regular Symbol'!H$16,"",IF(F153=0,"",IF(OR(F153=$BQ$1,F153=$BR$1,F154=$BQ$1,F154=$BR$1,F155=$BQ$1,F155=$BR$1),0,1)))</f>
        <v/>
      </c>
      <c r="BW153" s="2" t="str">
        <f>IF($A153&gt;='243way_Regular Symbol'!D$16,"",IF(B153=0,"",IF(OR(B153=$BW$1,B154=$BW$1,B155=$BW$1,B153=$BX$1,B154=$BX$1,B155=$BX$1),0,1)))</f>
        <v/>
      </c>
      <c r="BX153" s="2" t="str">
        <f>IF($A153&gt;='243way_Regular Symbol'!E$16,"",IF(C153=0,"",IF(OR(C153=$BW$1,C154=$BW$1,C155=$BW$1,C153=$BX$1,C154=$BX$1,C155=$BX$1),0,1)))</f>
        <v/>
      </c>
      <c r="BY153" s="2" t="str">
        <f>IF($A153&gt;='243way_Regular Symbol'!F$16,"",IF(D153=0,"",IF(OR(D153=$BW$1,D154=$BW$1,D155=$BW$1,D153=$BX$1,D154=$BX$1,D155=$BX$1),0,1)))</f>
        <v/>
      </c>
      <c r="BZ153" s="2" t="str">
        <f>IF($A153&gt;='243way_Regular Symbol'!G$16,"",IF(E153=0,"",IF(OR(E153=$BW$1,E154=$BW$1,E155=$BW$1,E153=$BX$1,E154=$BX$1,E155=$BX$1),0,1)))</f>
        <v/>
      </c>
      <c r="CA153" s="2" t="str">
        <f>IF($A153&gt;='243way_Regular Symbol'!H$16,"",IF(F153=0,"",IF(OR(F153=$BW$1,F154=$BW$1,F155=$BW$1,F153=$BX$1,F154=$BX$1,F155=$BX$1),0,1)))</f>
        <v/>
      </c>
      <c r="CC153" s="2" t="str">
        <f>IF($A153&gt;='243way_Regular Symbol'!D$16,"",IF(B153=0,"",IF(OR(B153=$BW$1,B154=$BW$1,B155=$BW$1,B153=$CD$1,B154=$CD$1,B155=$CD$1),0,1)))</f>
        <v/>
      </c>
      <c r="CD153" s="2" t="str">
        <f>IF($A153&gt;='243way_Regular Symbol'!E$16,"",IF(C153=0,"",IF(OR(C153=$BW$1,C154=$BW$1,C155=$BW$1,C153=$CD$1,C154=$CD$1,C155=$CD$1),0,1)))</f>
        <v/>
      </c>
      <c r="CE153" s="2" t="str">
        <f>IF($A153&gt;='243way_Regular Symbol'!F$16,"",IF(D153=0,"",IF(OR(D153=$BW$1,D154=$BW$1,D155=$BW$1,D153=$CD$1,D154=$CD$1,D155=$CD$1),0,1)))</f>
        <v/>
      </c>
      <c r="CF153" s="2" t="str">
        <f>IF($A153&gt;='243way_Regular Symbol'!G$16,"",IF(E153=0,"",IF(OR(E153=$BW$1,E154=$BW$1,E155=$BW$1,E153=$CD$1,E154=$CD$1,E155=$CD$1),0,1)))</f>
        <v/>
      </c>
      <c r="CG153" s="2" t="str">
        <f>IF($A153&gt;='243way_Regular Symbol'!H$16,"",IF(F153=0,"",IF(OR(F153=$BW$1,F154=$BW$1,F155=$BW$1,F153=$CD$1,F154=$CD$1,F155=$CD$1),0,1)))</f>
        <v/>
      </c>
      <c r="CI153" s="2" t="str">
        <f>IF($A153&gt;='243way_Regular Symbol'!D$16,"",IF(B153=0,"",IF(OR(B153=$BW$1,B154=$BW$1,B155=$BW$1,B153=$CJ$1,B154=$CJ$1,B155=$CJ$1),0,1)))</f>
        <v/>
      </c>
      <c r="CJ153" s="2" t="str">
        <f>IF($A153&gt;='243way_Regular Symbol'!E$16,"",IF(C153=0,"",IF(OR(C153=$BW$1,C154=$BW$1,C155=$BW$1,C153=$CJ$1,C154=$CJ$1,C155=$CJ$1),0,1)))</f>
        <v/>
      </c>
      <c r="CK153" s="2" t="str">
        <f>IF($A153&gt;='243way_Regular Symbol'!F$16,"",IF(D153=0,"",IF(OR(D153=$BW$1,D154=$BW$1,D155=$BW$1,D153=$CJ$1,D154=$CJ$1,D155=$CJ$1),0,1)))</f>
        <v/>
      </c>
      <c r="CL153" s="2" t="str">
        <f>IF($A153&gt;='243way_Regular Symbol'!G$16,"",IF(E153=0,"",IF(OR(E153=$BW$1,E154=$BW$1,E155=$BW$1,E153=$CJ$1,E154=$CJ$1,E155=$CJ$1),0,1)))</f>
        <v/>
      </c>
      <c r="CM153" s="2" t="str">
        <f>IF($A153&gt;='243way_Regular Symbol'!H$16,"",IF(F153=0,"",IF(OR(F153=$BW$1,F154=$BW$1,F155=$BW$1,F153=$CJ$1,F154=$CJ$1,F155=$CJ$1),0,1)))</f>
        <v/>
      </c>
      <c r="CO153" s="2" t="str">
        <f>IF($A153&gt;='243way_Regular Symbol'!D$16,"",IF(B153=0,"",IF(OR(B153=$BW$1,B154=$BW$1,B155=$BW$1,B153=$CP$1,B154=$CP$1,B155=$CP$1),0,1)))</f>
        <v/>
      </c>
      <c r="CP153" s="2" t="str">
        <f>IF($A153&gt;='243way_Regular Symbol'!E$16,"",IF(C153=0,"",IF(OR(C153=$BW$1,C154=$BW$1,C155=$BW$1,C153=$CP$1,C154=$CP$1,C155=$CP$1),0,1)))</f>
        <v/>
      </c>
      <c r="CQ153" s="2" t="str">
        <f>IF($A153&gt;='243way_Regular Symbol'!F$16,"",IF(D153=0,"",IF(OR(D153=$BW$1,D154=$BW$1,D155=$BW$1,D153=$CP$1,D154=$CP$1,D155=$CP$1),0,1)))</f>
        <v/>
      </c>
      <c r="CR153" s="2" t="str">
        <f>IF($A153&gt;='243way_Regular Symbol'!G$16,"",IF(E153=0,"",IF(OR(E153=$BW$1,E154=$BW$1,E155=$BW$1,E153=$CP$1,E154=$CP$1,E155=$CP$1),0,1)))</f>
        <v/>
      </c>
      <c r="CS153" s="2" t="str">
        <f>IF($A153&gt;='243way_Regular Symbol'!H$16,"",IF(F153=0,"",IF(OR(F153=$BW$1,F154=$BW$1,F155=$BW$1,F153=$CP$1,F154=$CP$1,F155=$CP$1),0,1)))</f>
        <v/>
      </c>
      <c r="CU153" s="2" t="str">
        <f>IF($A153&gt;='243way_Regular Symbol'!D$16,"",IF(B153=0,"",IF(OR(B153=$BW$1,B154=$BW$1,B155=$BW$1,B153=$CV$1,B154=$CV$1,B155=$CV$1),0,1)))</f>
        <v/>
      </c>
      <c r="CV153" s="2" t="str">
        <f>IF($A153&gt;='243way_Regular Symbol'!E$16,"",IF(C153=0,"",IF(OR(C153=$BW$1,C154=$BW$1,C155=$BW$1,C153=$CV$1,C154=$CV$1,C155=$CV$1),0,1)))</f>
        <v/>
      </c>
      <c r="CW153" s="2" t="str">
        <f>IF($A153&gt;='243way_Regular Symbol'!F$16,"",IF(D153=0,"",IF(OR(D153=$BW$1,D154=$BW$1,D155=$BW$1,D153=$CV$1,D154=$CV$1,D155=$CV$1),0,1)))</f>
        <v/>
      </c>
      <c r="CX153" s="2" t="str">
        <f>IF($A153&gt;='243way_Regular Symbol'!G$16,"",IF(E153=0,"",IF(OR(E153=$BW$1,E154=$BW$1,E155=$BW$1,E153=$CV$1,E154=$CV$1,E155=$CV$1),0,1)))</f>
        <v/>
      </c>
      <c r="CY153" s="2" t="str">
        <f>IF($A153&gt;='243way_Regular Symbol'!H$16,"",IF(F153=0,"",IF(OR(F153=$BW$1,F154=$BW$1,F155=$BW$1,F153=$CV$1,F154=$CV$1,F155=$CV$1),0,1)))</f>
        <v/>
      </c>
    </row>
    <row r="154" spans="1:103">
      <c r="A154" s="341">
        <f>IF('243way_Regular Symbol'!L153="","",'243way_Regular Symbol'!L153)</f>
        <v>150</v>
      </c>
      <c r="B154" s="184" t="str">
        <f>IF('243way_Regular Symbol'!M153="",
IF($A154-'243way_Regular Symbol'!D$16&gt;='243way_RegularＸ_W()'!B$2-1,"",VLOOKUP($A154-'243way_Regular Symbol'!D$16,'243way_Regular Symbol'!$L$3:$Q$250,'243way_RegularＸ_W()'!B$3+1,FALSE)),
'243way_Regular Symbol'!M153)</f>
        <v/>
      </c>
      <c r="C154" s="184" t="str">
        <f>IF('243way_Regular Symbol'!N153="",
IF($A154-'243way_Regular Symbol'!E$16&gt;='243way_RegularＸ_W()'!C$2-1,"",VLOOKUP($A154-'243way_Regular Symbol'!E$16,'243way_Regular Symbol'!$L$3:$Q$250,'243way_RegularＸ_W()'!C$3+1,FALSE)),
'243way_Regular Symbol'!N153)</f>
        <v/>
      </c>
      <c r="D154" s="184" t="str">
        <f>IF('243way_Regular Symbol'!O153="",
IF($A154-'243way_Regular Symbol'!F$16&gt;='243way_RegularＸ_W()'!D$2-1,"",VLOOKUP($A154-'243way_Regular Symbol'!F$16,'243way_Regular Symbol'!$L$3:$Q$250,'243way_RegularＸ_W()'!D$3+1,FALSE)),
'243way_Regular Symbol'!O153)</f>
        <v/>
      </c>
      <c r="E154" s="184" t="str">
        <f>IF('243way_Regular Symbol'!P153="",
IF($A154-'243way_Regular Symbol'!G$16&gt;='243way_RegularＸ_W()'!E$2-1,"",VLOOKUP($A154-'243way_Regular Symbol'!G$16,'243way_Regular Symbol'!$L$3:$Q$250,'243way_RegularＸ_W()'!E$3+1,FALSE)),
'243way_Regular Symbol'!P153)</f>
        <v/>
      </c>
      <c r="F154" s="184" t="str">
        <f>IF('243way_Regular Symbol'!Q153="",
IF($A154-'243way_Regular Symbol'!H$16&gt;='243way_RegularＸ_W()'!F$2-1,"",VLOOKUP($A154-'243way_Regular Symbol'!H$16,'243way_Regular Symbol'!$L$3:$Q$250,'243way_RegularＸ_W()'!F$3+1,FALSE)),
'243way_Regular Symbol'!Q153)</f>
        <v/>
      </c>
      <c r="O154" s="342" t="str">
        <f>IF($A154&gt;='243way_Regular Symbol'!D$16,"",IF(B154=0,"",IF(OR(B154=$O$1,B154=$P$1,B155=$O$1,B155=$P$1,B156=$O$1,B156=$P$1),0,1)))</f>
        <v/>
      </c>
      <c r="P154" s="2" t="str">
        <f>IF($A154&gt;='243way_Regular Symbol'!E$16,"",IF(C154=0,"",IF(OR(C154=$O$1,C154=$P$1,C155=$O$1,C155=$P$1,C156=$O$1,C156=$P$1),0,1)))</f>
        <v/>
      </c>
      <c r="Q154" s="2" t="str">
        <f>IF($A154&gt;='243way_Regular Symbol'!F$16,"",IF(D154=0,"",IF(OR(D154=$O$1,D154=$P$1,D155=$O$1,D155=$P$1,D156=$O$1,D156=$P$1),0,1)))</f>
        <v/>
      </c>
      <c r="R154" s="2" t="str">
        <f>IF($A154&gt;='243way_Regular Symbol'!G$16,"",IF(E154=0,"",IF(OR(E154=$O$1,E154=$P$1,E155=$O$1,E155=$P$1,E156=$O$1,E156=$P$1),0,1)))</f>
        <v/>
      </c>
      <c r="S154" s="128" t="str">
        <f>IF($A154&gt;='243way_Regular Symbol'!H$16,"",IF(F154=0,"",IF(OR(F154=$O$1,F154=$P$1,F155=$O$1,F155=$P$1,F156=$O$1,F156=$P$1),0,1)))</f>
        <v/>
      </c>
      <c r="U154" s="342" t="str">
        <f>IF($A154&gt;='243way_Regular Symbol'!D$16,"",IF(B154=0,"",IF(OR(B154=$U$1,B154=$V$1,B155=$U$1,B155=$V$1,B156=$U$1,B156=$V$1),0,1)))</f>
        <v/>
      </c>
      <c r="V154" s="2" t="str">
        <f>IF($A154&gt;='243way_Regular Symbol'!E$16,"",IF(C154=0,"",IF(OR(C154=$U$1,C154=$V$1,C155=$U$1,C155=$V$1,C156=$U$1,C156=$V$1),0,1)))</f>
        <v/>
      </c>
      <c r="W154" s="2" t="str">
        <f>IF($A154&gt;='243way_Regular Symbol'!F$16,"",IF(D154=0,"",IF(OR(D154=$U$1,D154=$V$1,D155=$U$1,D155=$V$1,D156=$U$1,D156=$V$1),0,1)))</f>
        <v/>
      </c>
      <c r="X154" s="2" t="str">
        <f>IF($A154&gt;='243way_Regular Symbol'!G$16,"",IF(E154=0,"",IF(OR(E154=$U$1,E154=$V$1,E155=$U$1,E155=$V$1,E156=$U$1,E156=$V$1),0,1)))</f>
        <v/>
      </c>
      <c r="Y154" s="128" t="str">
        <f>IF($A154&gt;='243way_Regular Symbol'!H$16,"",IF(F154=0,"",IF(OR(F154=$U$1,F154=$V$1,F155=$U$1,F155=$V$1,F156=$U$1,F156=$V$1),0,1)))</f>
        <v/>
      </c>
      <c r="AA154" s="342" t="str">
        <f>IF($A154&gt;='243way_Regular Symbol'!D$16,"",IF(B154=0,"",IF(OR(B154=$AA$1,B154=$AB$1,B155=$AA$1,B155=$AB$1,B156=$AA$1,,B156=$AB$1),0,1)))</f>
        <v/>
      </c>
      <c r="AB154" s="2" t="str">
        <f>IF($A154&gt;='243way_Regular Symbol'!E$16,"",IF(C154=0,"",IF(OR(C154=$AA$1,C154=$AB$1,C155=$AA$1,C155=$AB$1,C156=$AA$1,,C156=$AB$1),0,1)))</f>
        <v/>
      </c>
      <c r="AC154" s="2" t="str">
        <f>IF($A154&gt;='243way_Regular Symbol'!F$16,"",IF(D154=0,"",IF(OR(D154=$AA$1,D154=$AB$1,D155=$AA$1,D155=$AB$1,D156=$AA$1,,D156=$AB$1),0,1)))</f>
        <v/>
      </c>
      <c r="AD154" s="2" t="str">
        <f>IF($A154&gt;='243way_Regular Symbol'!G$16,"",IF(E154=0,"",IF(OR(E154=$AA$1,E154=$AB$1,E155=$AA$1,E155=$AB$1,E156=$AA$1,,E156=$AB$1),0,1)))</f>
        <v/>
      </c>
      <c r="AE154" s="128" t="str">
        <f>IF($A154&gt;='243way_Regular Symbol'!H$16,"",IF(F154=0,"",IF(OR(F154=$AA$1,F154=$AB$1,F155=$AA$1,F155=$AB$1,F156=$AA$1,,F156=$AB$1),0,1)))</f>
        <v/>
      </c>
      <c r="AG154" s="342" t="str">
        <f>IF($A154&gt;='243way_Regular Symbol'!D$16,"",IF(B154=0,"",IF(OR(B154=$AG$1,B154=$AH$1,B155=$AG$1,B155=$AH$1,B156=$AG$1,B156=$AH$1),0,1)))</f>
        <v/>
      </c>
      <c r="AH154" s="2" t="str">
        <f>IF($A154&gt;='243way_Regular Symbol'!E$16,"",IF(C154=0,"",IF(OR(C154=$AG$1,C154=$AH$1,C155=$AG$1,C155=$AH$1,C156=$AG$1,C156=$AH$1),0,1)))</f>
        <v/>
      </c>
      <c r="AI154" s="2" t="str">
        <f>IF($A154&gt;='243way_Regular Symbol'!F$16,"",IF(D154=0,"",IF(OR(D154=$AG$1,D154=$AH$1,D155=$AG$1,D155=$AH$1,D156=$AG$1,D156=$AH$1),0,1)))</f>
        <v/>
      </c>
      <c r="AJ154" s="2" t="str">
        <f>IF($A154&gt;='243way_Regular Symbol'!G$16,"",IF(E154=0,"",IF(OR(E154=$AG$1,E154=$AH$1,E155=$AG$1,E155=$AH$1,E156=$AG$1,E156=$AH$1),0,1)))</f>
        <v/>
      </c>
      <c r="AK154" s="128" t="str">
        <f>IF($A154&gt;='243way_Regular Symbol'!H$16,"",IF(F154=0,"",IF(OR(F154=$AG$1,F154=$AH$1,F155=$AG$1,F155=$AH$1,F156=$AG$1,F156=$AH$1),0,1)))</f>
        <v/>
      </c>
      <c r="AM154" s="342" t="str">
        <f>IF($A154&gt;='243way_Regular Symbol'!D$16,"",IF(B154=0,"",IF(OR(B154=$AM$1,B154=$AN$1,B155=$AM$1,B155=$AN$1,B156=$AM$1,B156=$AN$1),0,1)))</f>
        <v/>
      </c>
      <c r="AN154" s="2" t="str">
        <f>IF($A154&gt;='243way_Regular Symbol'!E$16,"",IF(C154=0,"",IF(OR(C154=$AM$1,C154=$AN$1,C155=$AM$1,C155=$AN$1,C156=$AM$1,C156=$AN$1),0,1)))</f>
        <v/>
      </c>
      <c r="AO154" s="2" t="str">
        <f>IF($A154&gt;='243way_Regular Symbol'!F$16,"",IF(D154=0,"",IF(OR(D154=$AM$1,D154=$AN$1,D155=$AM$1,D155=$AN$1,D156=$AM$1,D156=$AN$1),0,1)))</f>
        <v/>
      </c>
      <c r="AP154" s="2" t="str">
        <f>IF($A154&gt;='243way_Regular Symbol'!G$16,"",IF(E154=0,"",IF(OR(E154=$AM$1,E154=$AN$1,E155=$AM$1,E155=$AN$1,E156=$AM$1,E156=$AN$1),0,1)))</f>
        <v/>
      </c>
      <c r="AQ154" s="128" t="str">
        <f>IF($A154&gt;='243way_Regular Symbol'!H$16,"",IF(F154=0,"",IF(OR(F154=$AM$1,F154=$AN$1,F155=$AM$1,F155=$AN$1,F156=$AM$1,F156=$AN$1),0,1)))</f>
        <v/>
      </c>
      <c r="AS154" s="342" t="str">
        <f>IF($A154&gt;='243way_Regular Symbol'!D$16,"",IF(B154=0,"",IF(OR(B154=$AM$1,B154=$AT$1,B155=$AM$1,B155=$AT$1,B156=$AM$1,B156=$AT$1),0,1)))</f>
        <v/>
      </c>
      <c r="AT154" s="2" t="str">
        <f>IF($A154&gt;='243way_Regular Symbol'!E$16,"",IF(C154=0,"",IF(OR(C154=$AM$1,C154=$AT$1,C155=$AM$1,C155=$AT$1,C156=$AM$1,C156=$AT$1),0,1)))</f>
        <v/>
      </c>
      <c r="AU154" s="2" t="str">
        <f>IF($A154&gt;='243way_Regular Symbol'!F$16,"",IF(D154=0,"",IF(OR(D154=$AM$1,D154=$AT$1,D155=$AM$1,D155=$AT$1,D156=$AM$1,D156=$AT$1),0,1)))</f>
        <v/>
      </c>
      <c r="AV154" s="2" t="str">
        <f>IF($A154&gt;='243way_Regular Symbol'!G$16,"",IF(E154=0,"",IF(OR(E154=$AM$1,E154=$AT$1,E155=$AM$1,E155=$AT$1,E156=$AM$1,E156=$AT$1),0,1)))</f>
        <v/>
      </c>
      <c r="AW154" s="128" t="str">
        <f>IF($A154&gt;='243way_Regular Symbol'!H$16,"",IF(F154=0,"",IF(OR(F154=$AM$1,F154=$AT$1,F155=$AM$1,F155=$AT$1,F156=$AM$1,F156=$AT$1),0,1)))</f>
        <v/>
      </c>
      <c r="AY154" s="342"/>
      <c r="AZ154" s="2"/>
      <c r="BA154" s="2" t="str">
        <f>IF($A154&gt;='243way_Regular Symbol'!F$16,"",COUNTIF(D154:D156,$AZ$1))</f>
        <v/>
      </c>
      <c r="BB154" s="2" t="str">
        <f>IF($A154&gt;='243way_Regular Symbol'!G$16,"",COUNTIF(E154:E156,$AZ$1))</f>
        <v/>
      </c>
      <c r="BC154" s="2" t="str">
        <f>IF($A154&gt;='243way_Regular Symbol'!H$16,"",COUNTIF(F154:F156,$AZ$1))</f>
        <v/>
      </c>
      <c r="BE154" s="342" t="str">
        <f>IF($A154&gt;='243way_Regular Symbol'!D$16,"",IF(B154=0,"",IF(OR(B154=$AM$1,B154=$BF$1,B155=$AM$1,B155=$BF$1,B156=$AM$1,B156=$BF$1),1,0)))</f>
        <v/>
      </c>
      <c r="BF154" s="342" t="str">
        <f>IF($A154&gt;='243way_Regular Symbol'!E$16,"",IF(C154=0,"",IF(OR(C154=$AM$1,C154=$BF$1,C155=$AM$1,C155=$BF$1,C156=$AM$1,C156=$BF$1),1,0)))</f>
        <v/>
      </c>
      <c r="BG154" s="342" t="str">
        <f>IF($A154&gt;='243way_Regular Symbol'!F$16,"",IF(D154=0,"",IF(OR(D154=$AM$1,D154=$BF$1,D155=$AM$1,D155=$BF$1,D156=$AM$1,D156=$BF$1),1,0)))</f>
        <v/>
      </c>
      <c r="BH154" s="342" t="str">
        <f>IF($A154&gt;='243way_Regular Symbol'!G$16,"",IF(E154=0,"",IF(OR(E154=$AM$1,E154=$BF$1,E155=$AM$1,E155=$BF$1,E156=$AM$1,E156=$BF$1),1,0)))</f>
        <v/>
      </c>
      <c r="BI154" s="342" t="str">
        <f>IF($A154&gt;='243way_Regular Symbol'!H$16,"",IF(F154=0,"",IF(OR(F154=$AM$1,F154=$BF$1,F155=$AM$1,F155=$BF$1,F156=$AM$1,F156=$BF$1),1,0)))</f>
        <v/>
      </c>
      <c r="BK154" s="342" t="str">
        <f>IF($A154&gt;='243way_Regular Symbol'!D$16,"",IF(B154=0,"",IF(OR(B154=$AM$1,B154=$BL$1,B155=$AM$1,B155=$BL$1,B156=$AM$1,B156=$BL$1),0,1)))</f>
        <v/>
      </c>
      <c r="BL154" s="2" t="str">
        <f>IF($A154&gt;='243way_Regular Symbol'!E$16,"",IF(C154=0,"",IF(OR(C154=$AM$1,C154=$BL$1,C155=$AM$1,C155=$BL$1,C156=$AM$1,C156=$BL$1),0,1)))</f>
        <v/>
      </c>
      <c r="BM154" s="2" t="str">
        <f>IF($A154&gt;='243way_Regular Symbol'!F$16,"",IF(D154=0,"",IF(OR(D154=$AM$1,D154=$BL$1,D155=$AM$1,D155=$BL$1,D156=$AM$1,D156=$BL$1),0,1)))</f>
        <v/>
      </c>
      <c r="BN154" s="2" t="str">
        <f>IF($A154&gt;='243way_Regular Symbol'!G$16,"",IF(E154=0,"",IF(OR(E154=$AM$1,E154=$BL$1,E155=$AM$1,E155=$BL$1,E156=$AM$1,E156=$BL$1),0,1)))</f>
        <v/>
      </c>
      <c r="BO154" s="128" t="str">
        <f>IF($A154&gt;='243way_Regular Symbol'!H$16,"",IF(F154=0,"",IF(OR(F154=$AM$1,F154=$BL$1,F155=$AM$1,F155=$BL$1,F156=$AM$1,F156=$BL$1),0,1)))</f>
        <v/>
      </c>
      <c r="BQ154" s="2" t="str">
        <f>IF($A154&gt;='243way_Regular Symbol'!D$16,"",IF(B154=0,"",IF(OR(B154=$BQ$1,B154=$BR$1,B155=$BQ$1,B155=$BR$1,B156=$BQ$1,B156=$BR$1),0,1)))</f>
        <v/>
      </c>
      <c r="BR154" s="2" t="str">
        <f>IF($A154&gt;='243way_Regular Symbol'!E$16,"",IF(C154=0,"",IF(OR(C154=$BQ$1,C154=$BR$1,C155=$BQ$1,C155=$BR$1,C156=$BQ$1,C156=$BR$1),0,1)))</f>
        <v/>
      </c>
      <c r="BS154" s="2" t="str">
        <f>IF($A154&gt;='243way_Regular Symbol'!F$16,"",IF(D154=0,"",IF(OR(D154=$BQ$1,D154=$BR$1,D155=$BQ$1,D155=$BR$1,D156=$BQ$1,D156=$BR$1),0,1)))</f>
        <v/>
      </c>
      <c r="BT154" s="2" t="str">
        <f>IF($A154&gt;='243way_Regular Symbol'!G$16,"",IF(E154=0,"",IF(OR(E154=$BQ$1,E154=$BR$1,E155=$BQ$1,E155=$BR$1,E156=$BQ$1,E156=$BR$1),0,1)))</f>
        <v/>
      </c>
      <c r="BU154" s="2" t="str">
        <f>IF($A154&gt;='243way_Regular Symbol'!H$16,"",IF(F154=0,"",IF(OR(F154=$BQ$1,F154=$BR$1,F155=$BQ$1,F155=$BR$1,F156=$BQ$1,F156=$BR$1),0,1)))</f>
        <v/>
      </c>
      <c r="BW154" s="2" t="str">
        <f>IF($A154&gt;='243way_Regular Symbol'!D$16,"",IF(B154=0,"",IF(OR(B154=$BW$1,B155=$BW$1,B156=$BW$1,B154=$BX$1,B155=$BX$1,B156=$BX$1),0,1)))</f>
        <v/>
      </c>
      <c r="BX154" s="2" t="str">
        <f>IF($A154&gt;='243way_Regular Symbol'!E$16,"",IF(C154=0,"",IF(OR(C154=$BW$1,C155=$BW$1,C156=$BW$1,C154=$BX$1,C155=$BX$1,C156=$BX$1),0,1)))</f>
        <v/>
      </c>
      <c r="BY154" s="2" t="str">
        <f>IF($A154&gt;='243way_Regular Symbol'!F$16,"",IF(D154=0,"",IF(OR(D154=$BW$1,D155=$BW$1,D156=$BW$1,D154=$BX$1,D155=$BX$1,D156=$BX$1),0,1)))</f>
        <v/>
      </c>
      <c r="BZ154" s="2" t="str">
        <f>IF($A154&gt;='243way_Regular Symbol'!G$16,"",IF(E154=0,"",IF(OR(E154=$BW$1,E155=$BW$1,E156=$BW$1,E154=$BX$1,E155=$BX$1,E156=$BX$1),0,1)))</f>
        <v/>
      </c>
      <c r="CA154" s="2" t="str">
        <f>IF($A154&gt;='243way_Regular Symbol'!H$16,"",IF(F154=0,"",IF(OR(F154=$BW$1,F155=$BW$1,F156=$BW$1,F154=$BX$1,F155=$BX$1,F156=$BX$1),0,1)))</f>
        <v/>
      </c>
      <c r="CC154" s="2" t="str">
        <f>IF($A154&gt;='243way_Regular Symbol'!D$16,"",IF(B154=0,"",IF(OR(B154=$BW$1,B155=$BW$1,B156=$BW$1,B154=$CD$1,B155=$CD$1,B156=$CD$1),0,1)))</f>
        <v/>
      </c>
      <c r="CD154" s="2" t="str">
        <f>IF($A154&gt;='243way_Regular Symbol'!E$16,"",IF(C154=0,"",IF(OR(C154=$BW$1,C155=$BW$1,C156=$BW$1,C154=$CD$1,C155=$CD$1,C156=$CD$1),0,1)))</f>
        <v/>
      </c>
      <c r="CE154" s="2" t="str">
        <f>IF($A154&gt;='243way_Regular Symbol'!F$16,"",IF(D154=0,"",IF(OR(D154=$BW$1,D155=$BW$1,D156=$BW$1,D154=$CD$1,D155=$CD$1,D156=$CD$1),0,1)))</f>
        <v/>
      </c>
      <c r="CF154" s="2" t="str">
        <f>IF($A154&gt;='243way_Regular Symbol'!G$16,"",IF(E154=0,"",IF(OR(E154=$BW$1,E155=$BW$1,E156=$BW$1,E154=$CD$1,E155=$CD$1,E156=$CD$1),0,1)))</f>
        <v/>
      </c>
      <c r="CG154" s="2" t="str">
        <f>IF($A154&gt;='243way_Regular Symbol'!H$16,"",IF(F154=0,"",IF(OR(F154=$BW$1,F155=$BW$1,F156=$BW$1,F154=$CD$1,F155=$CD$1,F156=$CD$1),0,1)))</f>
        <v/>
      </c>
      <c r="CI154" s="2" t="str">
        <f>IF($A154&gt;='243way_Regular Symbol'!D$16,"",IF(B154=0,"",IF(OR(B154=$BW$1,B155=$BW$1,B156=$BW$1,B154=$CJ$1,B155=$CJ$1,B156=$CJ$1),0,1)))</f>
        <v/>
      </c>
      <c r="CJ154" s="2" t="str">
        <f>IF($A154&gt;='243way_Regular Symbol'!E$16,"",IF(C154=0,"",IF(OR(C154=$BW$1,C155=$BW$1,C156=$BW$1,C154=$CJ$1,C155=$CJ$1,C156=$CJ$1),0,1)))</f>
        <v/>
      </c>
      <c r="CK154" s="2" t="str">
        <f>IF($A154&gt;='243way_Regular Symbol'!F$16,"",IF(D154=0,"",IF(OR(D154=$BW$1,D155=$BW$1,D156=$BW$1,D154=$CJ$1,D155=$CJ$1,D156=$CJ$1),0,1)))</f>
        <v/>
      </c>
      <c r="CL154" s="2" t="str">
        <f>IF($A154&gt;='243way_Regular Symbol'!G$16,"",IF(E154=0,"",IF(OR(E154=$BW$1,E155=$BW$1,E156=$BW$1,E154=$CJ$1,E155=$CJ$1,E156=$CJ$1),0,1)))</f>
        <v/>
      </c>
      <c r="CM154" s="2" t="str">
        <f>IF($A154&gt;='243way_Regular Symbol'!H$16,"",IF(F154=0,"",IF(OR(F154=$BW$1,F155=$BW$1,F156=$BW$1,F154=$CJ$1,F155=$CJ$1,F156=$CJ$1),0,1)))</f>
        <v/>
      </c>
      <c r="CO154" s="2" t="str">
        <f>IF($A154&gt;='243way_Regular Symbol'!D$16,"",IF(B154=0,"",IF(OR(B154=$BW$1,B155=$BW$1,B156=$BW$1,B154=$CP$1,B155=$CP$1,B156=$CP$1),0,1)))</f>
        <v/>
      </c>
      <c r="CP154" s="2" t="str">
        <f>IF($A154&gt;='243way_Regular Symbol'!E$16,"",IF(C154=0,"",IF(OR(C154=$BW$1,C155=$BW$1,C156=$BW$1,C154=$CP$1,C155=$CP$1,C156=$CP$1),0,1)))</f>
        <v/>
      </c>
      <c r="CQ154" s="2" t="str">
        <f>IF($A154&gt;='243way_Regular Symbol'!F$16,"",IF(D154=0,"",IF(OR(D154=$BW$1,D155=$BW$1,D156=$BW$1,D154=$CP$1,D155=$CP$1,D156=$CP$1),0,1)))</f>
        <v/>
      </c>
      <c r="CR154" s="2" t="str">
        <f>IF($A154&gt;='243way_Regular Symbol'!G$16,"",IF(E154=0,"",IF(OR(E154=$BW$1,E155=$BW$1,E156=$BW$1,E154=$CP$1,E155=$CP$1,E156=$CP$1),0,1)))</f>
        <v/>
      </c>
      <c r="CS154" s="2" t="str">
        <f>IF($A154&gt;='243way_Regular Symbol'!H$16,"",IF(F154=0,"",IF(OR(F154=$BW$1,F155=$BW$1,F156=$BW$1,F154=$CP$1,F155=$CP$1,F156=$CP$1),0,1)))</f>
        <v/>
      </c>
      <c r="CU154" s="2" t="str">
        <f>IF($A154&gt;='243way_Regular Symbol'!D$16,"",IF(B154=0,"",IF(OR(B154=$BW$1,B155=$BW$1,B156=$BW$1,B154=$CV$1,B155=$CV$1,B156=$CV$1),0,1)))</f>
        <v/>
      </c>
      <c r="CV154" s="2" t="str">
        <f>IF($A154&gt;='243way_Regular Symbol'!E$16,"",IF(C154=0,"",IF(OR(C154=$BW$1,C155=$BW$1,C156=$BW$1,C154=$CV$1,C155=$CV$1,C156=$CV$1),0,1)))</f>
        <v/>
      </c>
      <c r="CW154" s="2" t="str">
        <f>IF($A154&gt;='243way_Regular Symbol'!F$16,"",IF(D154=0,"",IF(OR(D154=$BW$1,D155=$BW$1,D156=$BW$1,D154=$CV$1,D155=$CV$1,D156=$CV$1),0,1)))</f>
        <v/>
      </c>
      <c r="CX154" s="2" t="str">
        <f>IF($A154&gt;='243way_Regular Symbol'!G$16,"",IF(E154=0,"",IF(OR(E154=$BW$1,E155=$BW$1,E156=$BW$1,E154=$CV$1,E155=$CV$1,E156=$CV$1),0,1)))</f>
        <v/>
      </c>
      <c r="CY154" s="2" t="str">
        <f>IF($A154&gt;='243way_Regular Symbol'!H$16,"",IF(F154=0,"",IF(OR(F154=$BW$1,F155=$BW$1,F156=$BW$1,F154=$CV$1,F155=$CV$1,F156=$CV$1),0,1)))</f>
        <v/>
      </c>
    </row>
    <row r="155" spans="1:103">
      <c r="A155" s="341">
        <f>IF('243way_Regular Symbol'!L154="","",'243way_Regular Symbol'!L154)</f>
        <v>151</v>
      </c>
      <c r="B155" s="184" t="str">
        <f>IF('243way_Regular Symbol'!M154="",
IF($A155-'243way_Regular Symbol'!D$16&gt;='243way_RegularＸ_W()'!B$2-1,"",VLOOKUP($A155-'243way_Regular Symbol'!D$16,'243way_Regular Symbol'!$L$3:$Q$250,'243way_RegularＸ_W()'!B$3+1,FALSE)),
'243way_Regular Symbol'!M154)</f>
        <v/>
      </c>
      <c r="C155" s="184" t="str">
        <f>IF('243way_Regular Symbol'!N154="",
IF($A155-'243way_Regular Symbol'!E$16&gt;='243way_RegularＸ_W()'!C$2-1,"",VLOOKUP($A155-'243way_Regular Symbol'!E$16,'243way_Regular Symbol'!$L$3:$Q$250,'243way_RegularＸ_W()'!C$3+1,FALSE)),
'243way_Regular Symbol'!N154)</f>
        <v/>
      </c>
      <c r="D155" s="184" t="str">
        <f>IF('243way_Regular Symbol'!O154="",
IF($A155-'243way_Regular Symbol'!F$16&gt;='243way_RegularＸ_W()'!D$2-1,"",VLOOKUP($A155-'243way_Regular Symbol'!F$16,'243way_Regular Symbol'!$L$3:$Q$250,'243way_RegularＸ_W()'!D$3+1,FALSE)),
'243way_Regular Symbol'!O154)</f>
        <v/>
      </c>
      <c r="E155" s="184" t="str">
        <f>IF('243way_Regular Symbol'!P154="",
IF($A155-'243way_Regular Symbol'!G$16&gt;='243way_RegularＸ_W()'!E$2-1,"",VLOOKUP($A155-'243way_Regular Symbol'!G$16,'243way_Regular Symbol'!$L$3:$Q$250,'243way_RegularＸ_W()'!E$3+1,FALSE)),
'243way_Regular Symbol'!P154)</f>
        <v/>
      </c>
      <c r="F155" s="184" t="str">
        <f>IF('243way_Regular Symbol'!Q154="",
IF($A155-'243way_Regular Symbol'!H$16&gt;='243way_RegularＸ_W()'!F$2-1,"",VLOOKUP($A155-'243way_Regular Symbol'!H$16,'243way_Regular Symbol'!$L$3:$Q$250,'243way_RegularＸ_W()'!F$3+1,FALSE)),
'243way_Regular Symbol'!Q154)</f>
        <v/>
      </c>
      <c r="O155" s="342" t="str">
        <f>IF($A155&gt;='243way_Regular Symbol'!D$16,"",IF(B155=0,"",IF(OR(B155=$O$1,B155=$P$1,B156=$O$1,B156=$P$1,B157=$O$1,B157=$P$1),0,1)))</f>
        <v/>
      </c>
      <c r="P155" s="2" t="str">
        <f>IF($A155&gt;='243way_Regular Symbol'!E$16,"",IF(C155=0,"",IF(OR(C155=$O$1,C155=$P$1,C156=$O$1,C156=$P$1,C157=$O$1,C157=$P$1),0,1)))</f>
        <v/>
      </c>
      <c r="Q155" s="2" t="str">
        <f>IF($A155&gt;='243way_Regular Symbol'!F$16,"",IF(D155=0,"",IF(OR(D155=$O$1,D155=$P$1,D156=$O$1,D156=$P$1,D157=$O$1,D157=$P$1),0,1)))</f>
        <v/>
      </c>
      <c r="R155" s="2" t="str">
        <f>IF($A155&gt;='243way_Regular Symbol'!G$16,"",IF(E155=0,"",IF(OR(E155=$O$1,E155=$P$1,E156=$O$1,E156=$P$1,E157=$O$1,E157=$P$1),0,1)))</f>
        <v/>
      </c>
      <c r="S155" s="128" t="str">
        <f>IF($A155&gt;='243way_Regular Symbol'!H$16,"",IF(F155=0,"",IF(OR(F155=$O$1,F155=$P$1,F156=$O$1,F156=$P$1,F157=$O$1,F157=$P$1),0,1)))</f>
        <v/>
      </c>
      <c r="U155" s="342" t="str">
        <f>IF($A155&gt;='243way_Regular Symbol'!D$16,"",IF(B155=0,"",IF(OR(B155=$U$1,B155=$V$1,B156=$U$1,B156=$V$1,B157=$U$1,B157=$V$1),0,1)))</f>
        <v/>
      </c>
      <c r="V155" s="2" t="str">
        <f>IF($A155&gt;='243way_Regular Symbol'!E$16,"",IF(C155=0,"",IF(OR(C155=$U$1,C155=$V$1,C156=$U$1,C156=$V$1,C157=$U$1,C157=$V$1),0,1)))</f>
        <v/>
      </c>
      <c r="W155" s="2" t="str">
        <f>IF($A155&gt;='243way_Regular Symbol'!F$16,"",IF(D155=0,"",IF(OR(D155=$U$1,D155=$V$1,D156=$U$1,D156=$V$1,D157=$U$1,D157=$V$1),0,1)))</f>
        <v/>
      </c>
      <c r="X155" s="2" t="str">
        <f>IF($A155&gt;='243way_Regular Symbol'!G$16,"",IF(E155=0,"",IF(OR(E155=$U$1,E155=$V$1,E156=$U$1,E156=$V$1,E157=$U$1,E157=$V$1),0,1)))</f>
        <v/>
      </c>
      <c r="Y155" s="128" t="str">
        <f>IF($A155&gt;='243way_Regular Symbol'!H$16,"",IF(F155=0,"",IF(OR(F155=$U$1,F155=$V$1,F156=$U$1,F156=$V$1,F157=$U$1,F157=$V$1),0,1)))</f>
        <v/>
      </c>
      <c r="AA155" s="342" t="str">
        <f>IF($A155&gt;='243way_Regular Symbol'!D$16,"",IF(B155=0,"",IF(OR(B155=$AA$1,B155=$AB$1,B156=$AA$1,B156=$AB$1,B157=$AA$1,,B157=$AB$1),0,1)))</f>
        <v/>
      </c>
      <c r="AB155" s="2" t="str">
        <f>IF($A155&gt;='243way_Regular Symbol'!E$16,"",IF(C155=0,"",IF(OR(C155=$AA$1,C155=$AB$1,C156=$AA$1,C156=$AB$1,C157=$AA$1,,C157=$AB$1),0,1)))</f>
        <v/>
      </c>
      <c r="AC155" s="2" t="str">
        <f>IF($A155&gt;='243way_Regular Symbol'!F$16,"",IF(D155=0,"",IF(OR(D155=$AA$1,D155=$AB$1,D156=$AA$1,D156=$AB$1,D157=$AA$1,,D157=$AB$1),0,1)))</f>
        <v/>
      </c>
      <c r="AD155" s="2" t="str">
        <f>IF($A155&gt;='243way_Regular Symbol'!G$16,"",IF(E155=0,"",IF(OR(E155=$AA$1,E155=$AB$1,E156=$AA$1,E156=$AB$1,E157=$AA$1,,E157=$AB$1),0,1)))</f>
        <v/>
      </c>
      <c r="AE155" s="128" t="str">
        <f>IF($A155&gt;='243way_Regular Symbol'!H$16,"",IF(F155=0,"",IF(OR(F155=$AA$1,F155=$AB$1,F156=$AA$1,F156=$AB$1,F157=$AA$1,,F157=$AB$1),0,1)))</f>
        <v/>
      </c>
      <c r="AG155" s="342" t="str">
        <f>IF($A155&gt;='243way_Regular Symbol'!D$16,"",IF(B155=0,"",IF(OR(B155=$AG$1,B155=$AH$1,B156=$AG$1,B156=$AH$1,B157=$AG$1,B157=$AH$1),0,1)))</f>
        <v/>
      </c>
      <c r="AH155" s="2" t="str">
        <f>IF($A155&gt;='243way_Regular Symbol'!E$16,"",IF(C155=0,"",IF(OR(C155=$AG$1,C155=$AH$1,C156=$AG$1,C156=$AH$1,C157=$AG$1,C157=$AH$1),0,1)))</f>
        <v/>
      </c>
      <c r="AI155" s="2" t="str">
        <f>IF($A155&gt;='243way_Regular Symbol'!F$16,"",IF(D155=0,"",IF(OR(D155=$AG$1,D155=$AH$1,D156=$AG$1,D156=$AH$1,D157=$AG$1,D157=$AH$1),0,1)))</f>
        <v/>
      </c>
      <c r="AJ155" s="2" t="str">
        <f>IF($A155&gt;='243way_Regular Symbol'!G$16,"",IF(E155=0,"",IF(OR(E155=$AG$1,E155=$AH$1,E156=$AG$1,E156=$AH$1,E157=$AG$1,E157=$AH$1),0,1)))</f>
        <v/>
      </c>
      <c r="AK155" s="128" t="str">
        <f>IF($A155&gt;='243way_Regular Symbol'!H$16,"",IF(F155=0,"",IF(OR(F155=$AG$1,F155=$AH$1,F156=$AG$1,F156=$AH$1,F157=$AG$1,F157=$AH$1),0,1)))</f>
        <v/>
      </c>
      <c r="AM155" s="342" t="str">
        <f>IF($A155&gt;='243way_Regular Symbol'!D$16,"",IF(B155=0,"",IF(OR(B155=$AM$1,B155=$AN$1,B156=$AM$1,B156=$AN$1,B157=$AM$1,B157=$AN$1),0,1)))</f>
        <v/>
      </c>
      <c r="AN155" s="2" t="str">
        <f>IF($A155&gt;='243way_Regular Symbol'!E$16,"",IF(C155=0,"",IF(OR(C155=$AM$1,C155=$AN$1,C156=$AM$1,C156=$AN$1,C157=$AM$1,C157=$AN$1),0,1)))</f>
        <v/>
      </c>
      <c r="AO155" s="2" t="str">
        <f>IF($A155&gt;='243way_Regular Symbol'!F$16,"",IF(D155=0,"",IF(OR(D155=$AM$1,D155=$AN$1,D156=$AM$1,D156=$AN$1,D157=$AM$1,D157=$AN$1),0,1)))</f>
        <v/>
      </c>
      <c r="AP155" s="2" t="str">
        <f>IF($A155&gt;='243way_Regular Symbol'!G$16,"",IF(E155=0,"",IF(OR(E155=$AM$1,E155=$AN$1,E156=$AM$1,E156=$AN$1,E157=$AM$1,E157=$AN$1),0,1)))</f>
        <v/>
      </c>
      <c r="AQ155" s="128" t="str">
        <f>IF($A155&gt;='243way_Regular Symbol'!H$16,"",IF(F155=0,"",IF(OR(F155=$AM$1,F155=$AN$1,F156=$AM$1,F156=$AN$1,F157=$AM$1,F157=$AN$1),0,1)))</f>
        <v/>
      </c>
      <c r="AS155" s="342" t="str">
        <f>IF($A155&gt;='243way_Regular Symbol'!D$16,"",IF(B155=0,"",IF(OR(B155=$AM$1,B155=$AT$1,B156=$AM$1,B156=$AT$1,B157=$AM$1,B157=$AT$1),0,1)))</f>
        <v/>
      </c>
      <c r="AT155" s="2" t="str">
        <f>IF($A155&gt;='243way_Regular Symbol'!E$16,"",IF(C155=0,"",IF(OR(C155=$AM$1,C155=$AT$1,C156=$AM$1,C156=$AT$1,C157=$AM$1,C157=$AT$1),0,1)))</f>
        <v/>
      </c>
      <c r="AU155" s="2" t="str">
        <f>IF($A155&gt;='243way_Regular Symbol'!F$16,"",IF(D155=0,"",IF(OR(D155=$AM$1,D155=$AT$1,D156=$AM$1,D156=$AT$1,D157=$AM$1,D157=$AT$1),0,1)))</f>
        <v/>
      </c>
      <c r="AV155" s="2" t="str">
        <f>IF($A155&gt;='243way_Regular Symbol'!G$16,"",IF(E155=0,"",IF(OR(E155=$AM$1,E155=$AT$1,E156=$AM$1,E156=$AT$1,E157=$AM$1,E157=$AT$1),0,1)))</f>
        <v/>
      </c>
      <c r="AW155" s="128" t="str">
        <f>IF($A155&gt;='243way_Regular Symbol'!H$16,"",IF(F155=0,"",IF(OR(F155=$AM$1,F155=$AT$1,F156=$AM$1,F156=$AT$1,F157=$AM$1,F157=$AT$1),0,1)))</f>
        <v/>
      </c>
      <c r="AY155" s="342"/>
      <c r="AZ155" s="2"/>
      <c r="BA155" s="2" t="str">
        <f>IF($A155&gt;='243way_Regular Symbol'!F$16,"",COUNTIF(D155:D157,$AZ$1))</f>
        <v/>
      </c>
      <c r="BB155" s="2" t="str">
        <f>IF($A155&gt;='243way_Regular Symbol'!G$16,"",COUNTIF(E155:E157,$AZ$1))</f>
        <v/>
      </c>
      <c r="BC155" s="2" t="str">
        <f>IF($A155&gt;='243way_Regular Symbol'!H$16,"",COUNTIF(F155:F157,$AZ$1))</f>
        <v/>
      </c>
      <c r="BE155" s="342" t="str">
        <f>IF($A155&gt;='243way_Regular Symbol'!D$16,"",IF(B155=0,"",IF(OR(B155=$AM$1,B155=$BF$1,B156=$AM$1,B156=$BF$1,B157=$AM$1,B157=$BF$1),1,0)))</f>
        <v/>
      </c>
      <c r="BF155" s="342" t="str">
        <f>IF($A155&gt;='243way_Regular Symbol'!E$16,"",IF(C155=0,"",IF(OR(C155=$AM$1,C155=$BF$1,C156=$AM$1,C156=$BF$1,C157=$AM$1,C157=$BF$1),1,0)))</f>
        <v/>
      </c>
      <c r="BG155" s="342" t="str">
        <f>IF($A155&gt;='243way_Regular Symbol'!F$16,"",IF(D155=0,"",IF(OR(D155=$AM$1,D155=$BF$1,D156=$AM$1,D156=$BF$1,D157=$AM$1,D157=$BF$1),1,0)))</f>
        <v/>
      </c>
      <c r="BH155" s="342" t="str">
        <f>IF($A155&gt;='243way_Regular Symbol'!G$16,"",IF(E155=0,"",IF(OR(E155=$AM$1,E155=$BF$1,E156=$AM$1,E156=$BF$1,E157=$AM$1,E157=$BF$1),1,0)))</f>
        <v/>
      </c>
      <c r="BI155" s="342" t="str">
        <f>IF($A155&gt;='243way_Regular Symbol'!H$16,"",IF(F155=0,"",IF(OR(F155=$AM$1,F155=$BF$1,F156=$AM$1,F156=$BF$1,F157=$AM$1,F157=$BF$1),1,0)))</f>
        <v/>
      </c>
      <c r="BK155" s="342" t="str">
        <f>IF($A155&gt;='243way_Regular Symbol'!D$16,"",IF(B155=0,"",IF(OR(B155=$AM$1,B155=$BL$1,B156=$AM$1,B156=$BL$1,B157=$AM$1,B157=$BL$1),0,1)))</f>
        <v/>
      </c>
      <c r="BL155" s="2" t="str">
        <f>IF($A155&gt;='243way_Regular Symbol'!E$16,"",IF(C155=0,"",IF(OR(C155=$AM$1,C155=$BL$1,C156=$AM$1,C156=$BL$1,C157=$AM$1,C157=$BL$1),0,1)))</f>
        <v/>
      </c>
      <c r="BM155" s="2" t="str">
        <f>IF($A155&gt;='243way_Regular Symbol'!F$16,"",IF(D155=0,"",IF(OR(D155=$AM$1,D155=$BL$1,D156=$AM$1,D156=$BL$1,D157=$AM$1,D157=$BL$1),0,1)))</f>
        <v/>
      </c>
      <c r="BN155" s="2" t="str">
        <f>IF($A155&gt;='243way_Regular Symbol'!G$16,"",IF(E155=0,"",IF(OR(E155=$AM$1,E155=$BL$1,E156=$AM$1,E156=$BL$1,E157=$AM$1,E157=$BL$1),0,1)))</f>
        <v/>
      </c>
      <c r="BO155" s="128" t="str">
        <f>IF($A155&gt;='243way_Regular Symbol'!H$16,"",IF(F155=0,"",IF(OR(F155=$AM$1,F155=$BL$1,F156=$AM$1,F156=$BL$1,F157=$AM$1,F157=$BL$1),0,1)))</f>
        <v/>
      </c>
      <c r="BQ155" s="2" t="str">
        <f>IF($A155&gt;='243way_Regular Symbol'!D$16,"",IF(B155=0,"",IF(OR(B155=$BQ$1,B155=$BR$1,B156=$BQ$1,B156=$BR$1,B157=$BQ$1,B157=$BR$1),0,1)))</f>
        <v/>
      </c>
      <c r="BR155" s="2" t="str">
        <f>IF($A155&gt;='243way_Regular Symbol'!E$16,"",IF(C155=0,"",IF(OR(C155=$BQ$1,C155=$BR$1,C156=$BQ$1,C156=$BR$1,C157=$BQ$1,C157=$BR$1),0,1)))</f>
        <v/>
      </c>
      <c r="BS155" s="2" t="str">
        <f>IF($A155&gt;='243way_Regular Symbol'!F$16,"",IF(D155=0,"",IF(OR(D155=$BQ$1,D155=$BR$1,D156=$BQ$1,D156=$BR$1,D157=$BQ$1,D157=$BR$1),0,1)))</f>
        <v/>
      </c>
      <c r="BT155" s="2" t="str">
        <f>IF($A155&gt;='243way_Regular Symbol'!G$16,"",IF(E155=0,"",IF(OR(E155=$BQ$1,E155=$BR$1,E156=$BQ$1,E156=$BR$1,E157=$BQ$1,E157=$BR$1),0,1)))</f>
        <v/>
      </c>
      <c r="BU155" s="2" t="str">
        <f>IF($A155&gt;='243way_Regular Symbol'!H$16,"",IF(F155=0,"",IF(OR(F155=$BQ$1,F155=$BR$1,F156=$BQ$1,F156=$BR$1,F157=$BQ$1,F157=$BR$1),0,1)))</f>
        <v/>
      </c>
      <c r="BW155" s="2" t="str">
        <f>IF($A155&gt;='243way_Regular Symbol'!D$16,"",IF(B155=0,"",IF(OR(B155=$BW$1,B156=$BW$1,B157=$BW$1,B155=$BX$1,B156=$BX$1,B157=$BX$1),0,1)))</f>
        <v/>
      </c>
      <c r="BX155" s="2" t="str">
        <f>IF($A155&gt;='243way_Regular Symbol'!E$16,"",IF(C155=0,"",IF(OR(C155=$BW$1,C156=$BW$1,C157=$BW$1,C155=$BX$1,C156=$BX$1,C157=$BX$1),0,1)))</f>
        <v/>
      </c>
      <c r="BY155" s="2" t="str">
        <f>IF($A155&gt;='243way_Regular Symbol'!F$16,"",IF(D155=0,"",IF(OR(D155=$BW$1,D156=$BW$1,D157=$BW$1,D155=$BX$1,D156=$BX$1,D157=$BX$1),0,1)))</f>
        <v/>
      </c>
      <c r="BZ155" s="2" t="str">
        <f>IF($A155&gt;='243way_Regular Symbol'!G$16,"",IF(E155=0,"",IF(OR(E155=$BW$1,E156=$BW$1,E157=$BW$1,E155=$BX$1,E156=$BX$1,E157=$BX$1),0,1)))</f>
        <v/>
      </c>
      <c r="CA155" s="2" t="str">
        <f>IF($A155&gt;='243way_Regular Symbol'!H$16,"",IF(F155=0,"",IF(OR(F155=$BW$1,F156=$BW$1,F157=$BW$1,F155=$BX$1,F156=$BX$1,F157=$BX$1),0,1)))</f>
        <v/>
      </c>
      <c r="CC155" s="2" t="str">
        <f>IF($A155&gt;='243way_Regular Symbol'!D$16,"",IF(B155=0,"",IF(OR(B155=$BW$1,B156=$BW$1,B157=$BW$1,B155=$CD$1,B156=$CD$1,B157=$CD$1),0,1)))</f>
        <v/>
      </c>
      <c r="CD155" s="2" t="str">
        <f>IF($A155&gt;='243way_Regular Symbol'!E$16,"",IF(C155=0,"",IF(OR(C155=$BW$1,C156=$BW$1,C157=$BW$1,C155=$CD$1,C156=$CD$1,C157=$CD$1),0,1)))</f>
        <v/>
      </c>
      <c r="CE155" s="2" t="str">
        <f>IF($A155&gt;='243way_Regular Symbol'!F$16,"",IF(D155=0,"",IF(OR(D155=$BW$1,D156=$BW$1,D157=$BW$1,D155=$CD$1,D156=$CD$1,D157=$CD$1),0,1)))</f>
        <v/>
      </c>
      <c r="CF155" s="2" t="str">
        <f>IF($A155&gt;='243way_Regular Symbol'!G$16,"",IF(E155=0,"",IF(OR(E155=$BW$1,E156=$BW$1,E157=$BW$1,E155=$CD$1,E156=$CD$1,E157=$CD$1),0,1)))</f>
        <v/>
      </c>
      <c r="CG155" s="2" t="str">
        <f>IF($A155&gt;='243way_Regular Symbol'!H$16,"",IF(F155=0,"",IF(OR(F155=$BW$1,F156=$BW$1,F157=$BW$1,F155=$CD$1,F156=$CD$1,F157=$CD$1),0,1)))</f>
        <v/>
      </c>
      <c r="CI155" s="2" t="str">
        <f>IF($A155&gt;='243way_Regular Symbol'!D$16,"",IF(B155=0,"",IF(OR(B155=$BW$1,B156=$BW$1,B157=$BW$1,B155=$CJ$1,B156=$CJ$1,B157=$CJ$1),0,1)))</f>
        <v/>
      </c>
      <c r="CJ155" s="2" t="str">
        <f>IF($A155&gt;='243way_Regular Symbol'!E$16,"",IF(C155=0,"",IF(OR(C155=$BW$1,C156=$BW$1,C157=$BW$1,C155=$CJ$1,C156=$CJ$1,C157=$CJ$1),0,1)))</f>
        <v/>
      </c>
      <c r="CK155" s="2" t="str">
        <f>IF($A155&gt;='243way_Regular Symbol'!F$16,"",IF(D155=0,"",IF(OR(D155=$BW$1,D156=$BW$1,D157=$BW$1,D155=$CJ$1,D156=$CJ$1,D157=$CJ$1),0,1)))</f>
        <v/>
      </c>
      <c r="CL155" s="2" t="str">
        <f>IF($A155&gt;='243way_Regular Symbol'!G$16,"",IF(E155=0,"",IF(OR(E155=$BW$1,E156=$BW$1,E157=$BW$1,E155=$CJ$1,E156=$CJ$1,E157=$CJ$1),0,1)))</f>
        <v/>
      </c>
      <c r="CM155" s="2" t="str">
        <f>IF($A155&gt;='243way_Regular Symbol'!H$16,"",IF(F155=0,"",IF(OR(F155=$BW$1,F156=$BW$1,F157=$BW$1,F155=$CJ$1,F156=$CJ$1,F157=$CJ$1),0,1)))</f>
        <v/>
      </c>
      <c r="CO155" s="2" t="str">
        <f>IF($A155&gt;='243way_Regular Symbol'!D$16,"",IF(B155=0,"",IF(OR(B155=$BW$1,B156=$BW$1,B157=$BW$1,B155=$CP$1,B156=$CP$1,B157=$CP$1),0,1)))</f>
        <v/>
      </c>
      <c r="CP155" s="2" t="str">
        <f>IF($A155&gt;='243way_Regular Symbol'!E$16,"",IF(C155=0,"",IF(OR(C155=$BW$1,C156=$BW$1,C157=$BW$1,C155=$CP$1,C156=$CP$1,C157=$CP$1),0,1)))</f>
        <v/>
      </c>
      <c r="CQ155" s="2" t="str">
        <f>IF($A155&gt;='243way_Regular Symbol'!F$16,"",IF(D155=0,"",IF(OR(D155=$BW$1,D156=$BW$1,D157=$BW$1,D155=$CP$1,D156=$CP$1,D157=$CP$1),0,1)))</f>
        <v/>
      </c>
      <c r="CR155" s="2" t="str">
        <f>IF($A155&gt;='243way_Regular Symbol'!G$16,"",IF(E155=0,"",IF(OR(E155=$BW$1,E156=$BW$1,E157=$BW$1,E155=$CP$1,E156=$CP$1,E157=$CP$1),0,1)))</f>
        <v/>
      </c>
      <c r="CS155" s="2" t="str">
        <f>IF($A155&gt;='243way_Regular Symbol'!H$16,"",IF(F155=0,"",IF(OR(F155=$BW$1,F156=$BW$1,F157=$BW$1,F155=$CP$1,F156=$CP$1,F157=$CP$1),0,1)))</f>
        <v/>
      </c>
      <c r="CU155" s="2" t="str">
        <f>IF($A155&gt;='243way_Regular Symbol'!D$16,"",IF(B155=0,"",IF(OR(B155=$BW$1,B156=$BW$1,B157=$BW$1,B155=$CV$1,B156=$CV$1,B157=$CV$1),0,1)))</f>
        <v/>
      </c>
      <c r="CV155" s="2" t="str">
        <f>IF($A155&gt;='243way_Regular Symbol'!E$16,"",IF(C155=0,"",IF(OR(C155=$BW$1,C156=$BW$1,C157=$BW$1,C155=$CV$1,C156=$CV$1,C157=$CV$1),0,1)))</f>
        <v/>
      </c>
      <c r="CW155" s="2" t="str">
        <f>IF($A155&gt;='243way_Regular Symbol'!F$16,"",IF(D155=0,"",IF(OR(D155=$BW$1,D156=$BW$1,D157=$BW$1,D155=$CV$1,D156=$CV$1,D157=$CV$1),0,1)))</f>
        <v/>
      </c>
      <c r="CX155" s="2" t="str">
        <f>IF($A155&gt;='243way_Regular Symbol'!G$16,"",IF(E155=0,"",IF(OR(E155=$BW$1,E156=$BW$1,E157=$BW$1,E155=$CV$1,E156=$CV$1,E157=$CV$1),0,1)))</f>
        <v/>
      </c>
      <c r="CY155" s="2" t="str">
        <f>IF($A155&gt;='243way_Regular Symbol'!H$16,"",IF(F155=0,"",IF(OR(F155=$BW$1,F156=$BW$1,F157=$BW$1,F155=$CV$1,F156=$CV$1,F157=$CV$1),0,1)))</f>
        <v/>
      </c>
    </row>
    <row r="156" spans="1:103">
      <c r="A156" s="341">
        <f>IF('243way_Regular Symbol'!L155="","",'243way_Regular Symbol'!L155)</f>
        <v>152</v>
      </c>
      <c r="B156" s="184" t="str">
        <f>IF('243way_Regular Symbol'!M155="",
IF($A156-'243way_Regular Symbol'!D$16&gt;='243way_RegularＸ_W()'!B$2-1,"",VLOOKUP($A156-'243way_Regular Symbol'!D$16,'243way_Regular Symbol'!$L$3:$Q$250,'243way_RegularＸ_W()'!B$3+1,FALSE)),
'243way_Regular Symbol'!M155)</f>
        <v/>
      </c>
      <c r="C156" s="184" t="str">
        <f>IF('243way_Regular Symbol'!N155="",
IF($A156-'243way_Regular Symbol'!E$16&gt;='243way_RegularＸ_W()'!C$2-1,"",VLOOKUP($A156-'243way_Regular Symbol'!E$16,'243way_Regular Symbol'!$L$3:$Q$250,'243way_RegularＸ_W()'!C$3+1,FALSE)),
'243way_Regular Symbol'!N155)</f>
        <v/>
      </c>
      <c r="D156" s="184" t="str">
        <f>IF('243way_Regular Symbol'!O155="",
IF($A156-'243way_Regular Symbol'!F$16&gt;='243way_RegularＸ_W()'!D$2-1,"",VLOOKUP($A156-'243way_Regular Symbol'!F$16,'243way_Regular Symbol'!$L$3:$Q$250,'243way_RegularＸ_W()'!D$3+1,FALSE)),
'243way_Regular Symbol'!O155)</f>
        <v/>
      </c>
      <c r="E156" s="184" t="str">
        <f>IF('243way_Regular Symbol'!P155="",
IF($A156-'243way_Regular Symbol'!G$16&gt;='243way_RegularＸ_W()'!E$2-1,"",VLOOKUP($A156-'243way_Regular Symbol'!G$16,'243way_Regular Symbol'!$L$3:$Q$250,'243way_RegularＸ_W()'!E$3+1,FALSE)),
'243way_Regular Symbol'!P155)</f>
        <v/>
      </c>
      <c r="F156" s="184" t="str">
        <f>IF('243way_Regular Symbol'!Q155="",
IF($A156-'243way_Regular Symbol'!H$16&gt;='243way_RegularＸ_W()'!F$2-1,"",VLOOKUP($A156-'243way_Regular Symbol'!H$16,'243way_Regular Symbol'!$L$3:$Q$250,'243way_RegularＸ_W()'!F$3+1,FALSE)),
'243way_Regular Symbol'!Q155)</f>
        <v/>
      </c>
      <c r="O156" s="342" t="str">
        <f>IF($A156&gt;='243way_Regular Symbol'!D$16,"",IF(B156=0,"",IF(OR(B156=$O$1,B156=$P$1,B157=$O$1,B157=$P$1,B158=$O$1,B158=$P$1),0,1)))</f>
        <v/>
      </c>
      <c r="P156" s="2" t="str">
        <f>IF($A156&gt;='243way_Regular Symbol'!E$16,"",IF(C156=0,"",IF(OR(C156=$O$1,C156=$P$1,C157=$O$1,C157=$P$1,C158=$O$1,C158=$P$1),0,1)))</f>
        <v/>
      </c>
      <c r="Q156" s="2" t="str">
        <f>IF($A156&gt;='243way_Regular Symbol'!F$16,"",IF(D156=0,"",IF(OR(D156=$O$1,D156=$P$1,D157=$O$1,D157=$P$1,D158=$O$1,D158=$P$1),0,1)))</f>
        <v/>
      </c>
      <c r="R156" s="2" t="str">
        <f>IF($A156&gt;='243way_Regular Symbol'!G$16,"",IF(E156=0,"",IF(OR(E156=$O$1,E156=$P$1,E157=$O$1,E157=$P$1,E158=$O$1,E158=$P$1),0,1)))</f>
        <v/>
      </c>
      <c r="S156" s="128" t="str">
        <f>IF($A156&gt;='243way_Regular Symbol'!H$16,"",IF(F156=0,"",IF(OR(F156=$O$1,F156=$P$1,F157=$O$1,F157=$P$1,F158=$O$1,F158=$P$1),0,1)))</f>
        <v/>
      </c>
      <c r="U156" s="342" t="str">
        <f>IF($A156&gt;='243way_Regular Symbol'!D$16,"",IF(B156=0,"",IF(OR(B156=$U$1,B156=$V$1,B157=$U$1,B157=$V$1,B158=$U$1,B158=$V$1),0,1)))</f>
        <v/>
      </c>
      <c r="V156" s="2" t="str">
        <f>IF($A156&gt;='243way_Regular Symbol'!E$16,"",IF(C156=0,"",IF(OR(C156=$U$1,C156=$V$1,C157=$U$1,C157=$V$1,C158=$U$1,C158=$V$1),0,1)))</f>
        <v/>
      </c>
      <c r="W156" s="2" t="str">
        <f>IF($A156&gt;='243way_Regular Symbol'!F$16,"",IF(D156=0,"",IF(OR(D156=$U$1,D156=$V$1,D157=$U$1,D157=$V$1,D158=$U$1,D158=$V$1),0,1)))</f>
        <v/>
      </c>
      <c r="X156" s="2" t="str">
        <f>IF($A156&gt;='243way_Regular Symbol'!G$16,"",IF(E156=0,"",IF(OR(E156=$U$1,E156=$V$1,E157=$U$1,E157=$V$1,E158=$U$1,E158=$V$1),0,1)))</f>
        <v/>
      </c>
      <c r="Y156" s="128" t="str">
        <f>IF($A156&gt;='243way_Regular Symbol'!H$16,"",IF(F156=0,"",IF(OR(F156=$U$1,F156=$V$1,F157=$U$1,F157=$V$1,F158=$U$1,F158=$V$1),0,1)))</f>
        <v/>
      </c>
      <c r="AA156" s="342" t="str">
        <f>IF($A156&gt;='243way_Regular Symbol'!D$16,"",IF(B156=0,"",IF(OR(B156=$AA$1,B156=$AB$1,B157=$AA$1,B157=$AB$1,B158=$AA$1,,B158=$AB$1),0,1)))</f>
        <v/>
      </c>
      <c r="AB156" s="2" t="str">
        <f>IF($A156&gt;='243way_Regular Symbol'!E$16,"",IF(C156=0,"",IF(OR(C156=$AA$1,C156=$AB$1,C157=$AA$1,C157=$AB$1,C158=$AA$1,,C158=$AB$1),0,1)))</f>
        <v/>
      </c>
      <c r="AC156" s="2" t="str">
        <f>IF($A156&gt;='243way_Regular Symbol'!F$16,"",IF(D156=0,"",IF(OR(D156=$AA$1,D156=$AB$1,D157=$AA$1,D157=$AB$1,D158=$AA$1,,D158=$AB$1),0,1)))</f>
        <v/>
      </c>
      <c r="AD156" s="2" t="str">
        <f>IF($A156&gt;='243way_Regular Symbol'!G$16,"",IF(E156=0,"",IF(OR(E156=$AA$1,E156=$AB$1,E157=$AA$1,E157=$AB$1,E158=$AA$1,,E158=$AB$1),0,1)))</f>
        <v/>
      </c>
      <c r="AE156" s="128" t="str">
        <f>IF($A156&gt;='243way_Regular Symbol'!H$16,"",IF(F156=0,"",IF(OR(F156=$AA$1,F156=$AB$1,F157=$AA$1,F157=$AB$1,F158=$AA$1,,F158=$AB$1),0,1)))</f>
        <v/>
      </c>
      <c r="AG156" s="342" t="str">
        <f>IF($A156&gt;='243way_Regular Symbol'!D$16,"",IF(B156=0,"",IF(OR(B156=$AG$1,B156=$AH$1,B157=$AG$1,B157=$AH$1,B158=$AG$1,B158=$AH$1),0,1)))</f>
        <v/>
      </c>
      <c r="AH156" s="2" t="str">
        <f>IF($A156&gt;='243way_Regular Symbol'!E$16,"",IF(C156=0,"",IF(OR(C156=$AG$1,C156=$AH$1,C157=$AG$1,C157=$AH$1,C158=$AG$1,C158=$AH$1),0,1)))</f>
        <v/>
      </c>
      <c r="AI156" s="2" t="str">
        <f>IF($A156&gt;='243way_Regular Symbol'!F$16,"",IF(D156=0,"",IF(OR(D156=$AG$1,D156=$AH$1,D157=$AG$1,D157=$AH$1,D158=$AG$1,D158=$AH$1),0,1)))</f>
        <v/>
      </c>
      <c r="AJ156" s="2" t="str">
        <f>IF($A156&gt;='243way_Regular Symbol'!G$16,"",IF(E156=0,"",IF(OR(E156=$AG$1,E156=$AH$1,E157=$AG$1,E157=$AH$1,E158=$AG$1,E158=$AH$1),0,1)))</f>
        <v/>
      </c>
      <c r="AK156" s="128" t="str">
        <f>IF($A156&gt;='243way_Regular Symbol'!H$16,"",IF(F156=0,"",IF(OR(F156=$AG$1,F156=$AH$1,F157=$AG$1,F157=$AH$1,F158=$AG$1,F158=$AH$1),0,1)))</f>
        <v/>
      </c>
      <c r="AM156" s="342" t="str">
        <f>IF($A156&gt;='243way_Regular Symbol'!D$16,"",IF(B156=0,"",IF(OR(B156=$AM$1,B156=$AN$1,B157=$AM$1,B157=$AN$1,B158=$AM$1,B158=$AN$1),0,1)))</f>
        <v/>
      </c>
      <c r="AN156" s="2" t="str">
        <f>IF($A156&gt;='243way_Regular Symbol'!E$16,"",IF(C156=0,"",IF(OR(C156=$AM$1,C156=$AN$1,C157=$AM$1,C157=$AN$1,C158=$AM$1,C158=$AN$1),0,1)))</f>
        <v/>
      </c>
      <c r="AO156" s="2" t="str">
        <f>IF($A156&gt;='243way_Regular Symbol'!F$16,"",IF(D156=0,"",IF(OR(D156=$AM$1,D156=$AN$1,D157=$AM$1,D157=$AN$1,D158=$AM$1,D158=$AN$1),0,1)))</f>
        <v/>
      </c>
      <c r="AP156" s="2" t="str">
        <f>IF($A156&gt;='243way_Regular Symbol'!G$16,"",IF(E156=0,"",IF(OR(E156=$AM$1,E156=$AN$1,E157=$AM$1,E157=$AN$1,E158=$AM$1,E158=$AN$1),0,1)))</f>
        <v/>
      </c>
      <c r="AQ156" s="128" t="str">
        <f>IF($A156&gt;='243way_Regular Symbol'!H$16,"",IF(F156=0,"",IF(OR(F156=$AM$1,F156=$AN$1,F157=$AM$1,F157=$AN$1,F158=$AM$1,F158=$AN$1),0,1)))</f>
        <v/>
      </c>
      <c r="AS156" s="342" t="str">
        <f>IF($A156&gt;='243way_Regular Symbol'!D$16,"",IF(B156=0,"",IF(OR(B156=$AM$1,B156=$AT$1,B157=$AM$1,B157=$AT$1,B158=$AM$1,B158=$AT$1),0,1)))</f>
        <v/>
      </c>
      <c r="AT156" s="2" t="str">
        <f>IF($A156&gt;='243way_Regular Symbol'!E$16,"",IF(C156=0,"",IF(OR(C156=$AM$1,C156=$AT$1,C157=$AM$1,C157=$AT$1,C158=$AM$1,C158=$AT$1),0,1)))</f>
        <v/>
      </c>
      <c r="AU156" s="2" t="str">
        <f>IF($A156&gt;='243way_Regular Symbol'!F$16,"",IF(D156=0,"",IF(OR(D156=$AM$1,D156=$AT$1,D157=$AM$1,D157=$AT$1,D158=$AM$1,D158=$AT$1),0,1)))</f>
        <v/>
      </c>
      <c r="AV156" s="2" t="str">
        <f>IF($A156&gt;='243way_Regular Symbol'!G$16,"",IF(E156=0,"",IF(OR(E156=$AM$1,E156=$AT$1,E157=$AM$1,E157=$AT$1,E158=$AM$1,E158=$AT$1),0,1)))</f>
        <v/>
      </c>
      <c r="AW156" s="128" t="str">
        <f>IF($A156&gt;='243way_Regular Symbol'!H$16,"",IF(F156=0,"",IF(OR(F156=$AM$1,F156=$AT$1,F157=$AM$1,F157=$AT$1,F158=$AM$1,F158=$AT$1),0,1)))</f>
        <v/>
      </c>
      <c r="AY156" s="342"/>
      <c r="AZ156" s="2"/>
      <c r="BA156" s="2" t="str">
        <f>IF($A156&gt;='243way_Regular Symbol'!F$16,"",COUNTIF(D156:D158,$AZ$1))</f>
        <v/>
      </c>
      <c r="BB156" s="2" t="str">
        <f>IF($A156&gt;='243way_Regular Symbol'!G$16,"",COUNTIF(E156:E158,$AZ$1))</f>
        <v/>
      </c>
      <c r="BC156" s="2" t="str">
        <f>IF($A156&gt;='243way_Regular Symbol'!H$16,"",COUNTIF(F156:F158,$AZ$1))</f>
        <v/>
      </c>
      <c r="BE156" s="342" t="str">
        <f>IF($A156&gt;='243way_Regular Symbol'!D$16,"",IF(B156=0,"",IF(OR(B156=$AM$1,B156=$BF$1,B157=$AM$1,B157=$BF$1,B158=$AM$1,B158=$BF$1),1,0)))</f>
        <v/>
      </c>
      <c r="BF156" s="342" t="str">
        <f>IF($A156&gt;='243way_Regular Symbol'!E$16,"",IF(C156=0,"",IF(OR(C156=$AM$1,C156=$BF$1,C157=$AM$1,C157=$BF$1,C158=$AM$1,C158=$BF$1),1,0)))</f>
        <v/>
      </c>
      <c r="BG156" s="342" t="str">
        <f>IF($A156&gt;='243way_Regular Symbol'!F$16,"",IF(D156=0,"",IF(OR(D156=$AM$1,D156=$BF$1,D157=$AM$1,D157=$BF$1,D158=$AM$1,D158=$BF$1),1,0)))</f>
        <v/>
      </c>
      <c r="BH156" s="342" t="str">
        <f>IF($A156&gt;='243way_Regular Symbol'!G$16,"",IF(E156=0,"",IF(OR(E156=$AM$1,E156=$BF$1,E157=$AM$1,E157=$BF$1,E158=$AM$1,E158=$BF$1),1,0)))</f>
        <v/>
      </c>
      <c r="BI156" s="342" t="str">
        <f>IF($A156&gt;='243way_Regular Symbol'!H$16,"",IF(F156=0,"",IF(OR(F156=$AM$1,F156=$BF$1,F157=$AM$1,F157=$BF$1,F158=$AM$1,F158=$BF$1),1,0)))</f>
        <v/>
      </c>
      <c r="BK156" s="342" t="str">
        <f>IF($A156&gt;='243way_Regular Symbol'!D$16,"",IF(B156=0,"",IF(OR(B156=$AM$1,B156=$BL$1,B157=$AM$1,B157=$BL$1,B158=$AM$1,B158=$BL$1),0,1)))</f>
        <v/>
      </c>
      <c r="BL156" s="2" t="str">
        <f>IF($A156&gt;='243way_Regular Symbol'!E$16,"",IF(C156=0,"",IF(OR(C156=$AM$1,C156=$BL$1,C157=$AM$1,C157=$BL$1,C158=$AM$1,C158=$BL$1),0,1)))</f>
        <v/>
      </c>
      <c r="BM156" s="2" t="str">
        <f>IF($A156&gt;='243way_Regular Symbol'!F$16,"",IF(D156=0,"",IF(OR(D156=$AM$1,D156=$BL$1,D157=$AM$1,D157=$BL$1,D158=$AM$1,D158=$BL$1),0,1)))</f>
        <v/>
      </c>
      <c r="BN156" s="2" t="str">
        <f>IF($A156&gt;='243way_Regular Symbol'!G$16,"",IF(E156=0,"",IF(OR(E156=$AM$1,E156=$BL$1,E157=$AM$1,E157=$BL$1,E158=$AM$1,E158=$BL$1),0,1)))</f>
        <v/>
      </c>
      <c r="BO156" s="128" t="str">
        <f>IF($A156&gt;='243way_Regular Symbol'!H$16,"",IF(F156=0,"",IF(OR(F156=$AM$1,F156=$BL$1,F157=$AM$1,F157=$BL$1,F158=$AM$1,F158=$BL$1),0,1)))</f>
        <v/>
      </c>
      <c r="BQ156" s="2" t="str">
        <f>IF($A156&gt;='243way_Regular Symbol'!D$16,"",IF(B156=0,"",IF(OR(B156=$BQ$1,B156=$BR$1,B157=$BQ$1,B157=$BR$1,B158=$BQ$1,B158=$BR$1),0,1)))</f>
        <v/>
      </c>
      <c r="BR156" s="2" t="str">
        <f>IF($A156&gt;='243way_Regular Symbol'!E$16,"",IF(C156=0,"",IF(OR(C156=$BQ$1,C156=$BR$1,C157=$BQ$1,C157=$BR$1,C158=$BQ$1,C158=$BR$1),0,1)))</f>
        <v/>
      </c>
      <c r="BS156" s="2" t="str">
        <f>IF($A156&gt;='243way_Regular Symbol'!F$16,"",IF(D156=0,"",IF(OR(D156=$BQ$1,D156=$BR$1,D157=$BQ$1,D157=$BR$1,D158=$BQ$1,D158=$BR$1),0,1)))</f>
        <v/>
      </c>
      <c r="BT156" s="2" t="str">
        <f>IF($A156&gt;='243way_Regular Symbol'!G$16,"",IF(E156=0,"",IF(OR(E156=$BQ$1,E156=$BR$1,E157=$BQ$1,E157=$BR$1,E158=$BQ$1,E158=$BR$1),0,1)))</f>
        <v/>
      </c>
      <c r="BU156" s="2" t="str">
        <f>IF($A156&gt;='243way_Regular Symbol'!H$16,"",IF(F156=0,"",IF(OR(F156=$BQ$1,F156=$BR$1,F157=$BQ$1,F157=$BR$1,F158=$BQ$1,F158=$BR$1),0,1)))</f>
        <v/>
      </c>
      <c r="BW156" s="2" t="str">
        <f>IF($A156&gt;='243way_Regular Symbol'!D$16,"",IF(B156=0,"",IF(OR(B156=$BW$1,B157=$BW$1,B158=$BW$1,B156=$BX$1,B157=$BX$1,B158=$BX$1),0,1)))</f>
        <v/>
      </c>
      <c r="BX156" s="2" t="str">
        <f>IF($A156&gt;='243way_Regular Symbol'!E$16,"",IF(C156=0,"",IF(OR(C156=$BW$1,C157=$BW$1,C158=$BW$1,C156=$BX$1,C157=$BX$1,C158=$BX$1),0,1)))</f>
        <v/>
      </c>
      <c r="BY156" s="2" t="str">
        <f>IF($A156&gt;='243way_Regular Symbol'!F$16,"",IF(D156=0,"",IF(OR(D156=$BW$1,D157=$BW$1,D158=$BW$1,D156=$BX$1,D157=$BX$1,D158=$BX$1),0,1)))</f>
        <v/>
      </c>
      <c r="BZ156" s="2" t="str">
        <f>IF($A156&gt;='243way_Regular Symbol'!G$16,"",IF(E156=0,"",IF(OR(E156=$BW$1,E157=$BW$1,E158=$BW$1,E156=$BX$1,E157=$BX$1,E158=$BX$1),0,1)))</f>
        <v/>
      </c>
      <c r="CA156" s="2" t="str">
        <f>IF($A156&gt;='243way_Regular Symbol'!H$16,"",IF(F156=0,"",IF(OR(F156=$BW$1,F157=$BW$1,F158=$BW$1,F156=$BX$1,F157=$BX$1,F158=$BX$1),0,1)))</f>
        <v/>
      </c>
      <c r="CC156" s="2" t="str">
        <f>IF($A156&gt;='243way_Regular Symbol'!D$16,"",IF(B156=0,"",IF(OR(B156=$BW$1,B157=$BW$1,B158=$BW$1,B156=$CD$1,B157=$CD$1,B158=$CD$1),0,1)))</f>
        <v/>
      </c>
      <c r="CD156" s="2" t="str">
        <f>IF($A156&gt;='243way_Regular Symbol'!E$16,"",IF(C156=0,"",IF(OR(C156=$BW$1,C157=$BW$1,C158=$BW$1,C156=$CD$1,C157=$CD$1,C158=$CD$1),0,1)))</f>
        <v/>
      </c>
      <c r="CE156" s="2" t="str">
        <f>IF($A156&gt;='243way_Regular Symbol'!F$16,"",IF(D156=0,"",IF(OR(D156=$BW$1,D157=$BW$1,D158=$BW$1,D156=$CD$1,D157=$CD$1,D158=$CD$1),0,1)))</f>
        <v/>
      </c>
      <c r="CF156" s="2" t="str">
        <f>IF($A156&gt;='243way_Regular Symbol'!G$16,"",IF(E156=0,"",IF(OR(E156=$BW$1,E157=$BW$1,E158=$BW$1,E156=$CD$1,E157=$CD$1,E158=$CD$1),0,1)))</f>
        <v/>
      </c>
      <c r="CG156" s="2" t="str">
        <f>IF($A156&gt;='243way_Regular Symbol'!H$16,"",IF(F156=0,"",IF(OR(F156=$BW$1,F157=$BW$1,F158=$BW$1,F156=$CD$1,F157=$CD$1,F158=$CD$1),0,1)))</f>
        <v/>
      </c>
      <c r="CI156" s="2" t="str">
        <f>IF($A156&gt;='243way_Regular Symbol'!D$16,"",IF(B156=0,"",IF(OR(B156=$BW$1,B157=$BW$1,B158=$BW$1,B156=$CJ$1,B157=$CJ$1,B158=$CJ$1),0,1)))</f>
        <v/>
      </c>
      <c r="CJ156" s="2" t="str">
        <f>IF($A156&gt;='243way_Regular Symbol'!E$16,"",IF(C156=0,"",IF(OR(C156=$BW$1,C157=$BW$1,C158=$BW$1,C156=$CJ$1,C157=$CJ$1,C158=$CJ$1),0,1)))</f>
        <v/>
      </c>
      <c r="CK156" s="2" t="str">
        <f>IF($A156&gt;='243way_Regular Symbol'!F$16,"",IF(D156=0,"",IF(OR(D156=$BW$1,D157=$BW$1,D158=$BW$1,D156=$CJ$1,D157=$CJ$1,D158=$CJ$1),0,1)))</f>
        <v/>
      </c>
      <c r="CL156" s="2" t="str">
        <f>IF($A156&gt;='243way_Regular Symbol'!G$16,"",IF(E156=0,"",IF(OR(E156=$BW$1,E157=$BW$1,E158=$BW$1,E156=$CJ$1,E157=$CJ$1,E158=$CJ$1),0,1)))</f>
        <v/>
      </c>
      <c r="CM156" s="2" t="str">
        <f>IF($A156&gt;='243way_Regular Symbol'!H$16,"",IF(F156=0,"",IF(OR(F156=$BW$1,F157=$BW$1,F158=$BW$1,F156=$CJ$1,F157=$CJ$1,F158=$CJ$1),0,1)))</f>
        <v/>
      </c>
      <c r="CO156" s="2" t="str">
        <f>IF($A156&gt;='243way_Regular Symbol'!D$16,"",IF(B156=0,"",IF(OR(B156=$BW$1,B157=$BW$1,B158=$BW$1,B156=$CP$1,B157=$CP$1,B158=$CP$1),0,1)))</f>
        <v/>
      </c>
      <c r="CP156" s="2" t="str">
        <f>IF($A156&gt;='243way_Regular Symbol'!E$16,"",IF(C156=0,"",IF(OR(C156=$BW$1,C157=$BW$1,C158=$BW$1,C156=$CP$1,C157=$CP$1,C158=$CP$1),0,1)))</f>
        <v/>
      </c>
      <c r="CQ156" s="2" t="str">
        <f>IF($A156&gt;='243way_Regular Symbol'!F$16,"",IF(D156=0,"",IF(OR(D156=$BW$1,D157=$BW$1,D158=$BW$1,D156=$CP$1,D157=$CP$1,D158=$CP$1),0,1)))</f>
        <v/>
      </c>
      <c r="CR156" s="2" t="str">
        <f>IF($A156&gt;='243way_Regular Symbol'!G$16,"",IF(E156=0,"",IF(OR(E156=$BW$1,E157=$BW$1,E158=$BW$1,E156=$CP$1,E157=$CP$1,E158=$CP$1),0,1)))</f>
        <v/>
      </c>
      <c r="CS156" s="2" t="str">
        <f>IF($A156&gt;='243way_Regular Symbol'!H$16,"",IF(F156=0,"",IF(OR(F156=$BW$1,F157=$BW$1,F158=$BW$1,F156=$CP$1,F157=$CP$1,F158=$CP$1),0,1)))</f>
        <v/>
      </c>
      <c r="CU156" s="2" t="str">
        <f>IF($A156&gt;='243way_Regular Symbol'!D$16,"",IF(B156=0,"",IF(OR(B156=$BW$1,B157=$BW$1,B158=$BW$1,B156=$CV$1,B157=$CV$1,B158=$CV$1),0,1)))</f>
        <v/>
      </c>
      <c r="CV156" s="2" t="str">
        <f>IF($A156&gt;='243way_Regular Symbol'!E$16,"",IF(C156=0,"",IF(OR(C156=$BW$1,C157=$BW$1,C158=$BW$1,C156=$CV$1,C157=$CV$1,C158=$CV$1),0,1)))</f>
        <v/>
      </c>
      <c r="CW156" s="2" t="str">
        <f>IF($A156&gt;='243way_Regular Symbol'!F$16,"",IF(D156=0,"",IF(OR(D156=$BW$1,D157=$BW$1,D158=$BW$1,D156=$CV$1,D157=$CV$1,D158=$CV$1),0,1)))</f>
        <v/>
      </c>
      <c r="CX156" s="2" t="str">
        <f>IF($A156&gt;='243way_Regular Symbol'!G$16,"",IF(E156=0,"",IF(OR(E156=$BW$1,E157=$BW$1,E158=$BW$1,E156=$CV$1,E157=$CV$1,E158=$CV$1),0,1)))</f>
        <v/>
      </c>
      <c r="CY156" s="2" t="str">
        <f>IF($A156&gt;='243way_Regular Symbol'!H$16,"",IF(F156=0,"",IF(OR(F156=$BW$1,F157=$BW$1,F158=$BW$1,F156=$CV$1,F157=$CV$1,F158=$CV$1),0,1)))</f>
        <v/>
      </c>
    </row>
    <row r="157" spans="1:103">
      <c r="A157" s="341">
        <f>IF('243way_Regular Symbol'!L156="","",'243way_Regular Symbol'!L156)</f>
        <v>153</v>
      </c>
      <c r="B157" s="184" t="str">
        <f>IF('243way_Regular Symbol'!M156="",
IF($A157-'243way_Regular Symbol'!D$16&gt;='243way_RegularＸ_W()'!B$2-1,"",VLOOKUP($A157-'243way_Regular Symbol'!D$16,'243way_Regular Symbol'!$L$3:$Q$250,'243way_RegularＸ_W()'!B$3+1,FALSE)),
'243way_Regular Symbol'!M156)</f>
        <v/>
      </c>
      <c r="C157" s="184" t="str">
        <f>IF('243way_Regular Symbol'!N156="",
IF($A157-'243way_Regular Symbol'!E$16&gt;='243way_RegularＸ_W()'!C$2-1,"",VLOOKUP($A157-'243way_Regular Symbol'!E$16,'243way_Regular Symbol'!$L$3:$Q$250,'243way_RegularＸ_W()'!C$3+1,FALSE)),
'243way_Regular Symbol'!N156)</f>
        <v/>
      </c>
      <c r="D157" s="184" t="str">
        <f>IF('243way_Regular Symbol'!O156="",
IF($A157-'243way_Regular Symbol'!F$16&gt;='243way_RegularＸ_W()'!D$2-1,"",VLOOKUP($A157-'243way_Regular Symbol'!F$16,'243way_Regular Symbol'!$L$3:$Q$250,'243way_RegularＸ_W()'!D$3+1,FALSE)),
'243way_Regular Symbol'!O156)</f>
        <v/>
      </c>
      <c r="E157" s="184" t="str">
        <f>IF('243way_Regular Symbol'!P156="",
IF($A157-'243way_Regular Symbol'!G$16&gt;='243way_RegularＸ_W()'!E$2-1,"",VLOOKUP($A157-'243way_Regular Symbol'!G$16,'243way_Regular Symbol'!$L$3:$Q$250,'243way_RegularＸ_W()'!E$3+1,FALSE)),
'243way_Regular Symbol'!P156)</f>
        <v/>
      </c>
      <c r="F157" s="184" t="str">
        <f>IF('243way_Regular Symbol'!Q156="",
IF($A157-'243way_Regular Symbol'!H$16&gt;='243way_RegularＸ_W()'!F$2-1,"",VLOOKUP($A157-'243way_Regular Symbol'!H$16,'243way_Regular Symbol'!$L$3:$Q$250,'243way_RegularＸ_W()'!F$3+1,FALSE)),
'243way_Regular Symbol'!Q156)</f>
        <v/>
      </c>
      <c r="O157" s="342" t="str">
        <f>IF($A157&gt;='243way_Regular Symbol'!D$16,"",IF(B157=0,"",IF(OR(B157=$O$1,B157=$P$1,B158=$O$1,B158=$P$1,B159=$O$1,B159=$P$1),0,1)))</f>
        <v/>
      </c>
      <c r="P157" s="2" t="str">
        <f>IF($A157&gt;='243way_Regular Symbol'!E$16,"",IF(C157=0,"",IF(OR(C157=$O$1,C157=$P$1,C158=$O$1,C158=$P$1,C159=$O$1,C159=$P$1),0,1)))</f>
        <v/>
      </c>
      <c r="Q157" s="2" t="str">
        <f>IF($A157&gt;='243way_Regular Symbol'!F$16,"",IF(D157=0,"",IF(OR(D157=$O$1,D157=$P$1,D158=$O$1,D158=$P$1,D159=$O$1,D159=$P$1),0,1)))</f>
        <v/>
      </c>
      <c r="R157" s="2" t="str">
        <f>IF($A157&gt;='243way_Regular Symbol'!G$16,"",IF(E157=0,"",IF(OR(E157=$O$1,E157=$P$1,E158=$O$1,E158=$P$1,E159=$O$1,E159=$P$1),0,1)))</f>
        <v/>
      </c>
      <c r="S157" s="128" t="str">
        <f>IF($A157&gt;='243way_Regular Symbol'!H$16,"",IF(F157=0,"",IF(OR(F157=$O$1,F157=$P$1,F158=$O$1,F158=$P$1,F159=$O$1,F159=$P$1),0,1)))</f>
        <v/>
      </c>
      <c r="U157" s="342" t="str">
        <f>IF($A157&gt;='243way_Regular Symbol'!D$16,"",IF(B157=0,"",IF(OR(B157=$U$1,B157=$V$1,B158=$U$1,B158=$V$1,B159=$U$1,B159=$V$1),0,1)))</f>
        <v/>
      </c>
      <c r="V157" s="2" t="str">
        <f>IF($A157&gt;='243way_Regular Symbol'!E$16,"",IF(C157=0,"",IF(OR(C157=$U$1,C157=$V$1,C158=$U$1,C158=$V$1,C159=$U$1,C159=$V$1),0,1)))</f>
        <v/>
      </c>
      <c r="W157" s="2" t="str">
        <f>IF($A157&gt;='243way_Regular Symbol'!F$16,"",IF(D157=0,"",IF(OR(D157=$U$1,D157=$V$1,D158=$U$1,D158=$V$1,D159=$U$1,D159=$V$1),0,1)))</f>
        <v/>
      </c>
      <c r="X157" s="2" t="str">
        <f>IF($A157&gt;='243way_Regular Symbol'!G$16,"",IF(E157=0,"",IF(OR(E157=$U$1,E157=$V$1,E158=$U$1,E158=$V$1,E159=$U$1,E159=$V$1),0,1)))</f>
        <v/>
      </c>
      <c r="Y157" s="128" t="str">
        <f>IF($A157&gt;='243way_Regular Symbol'!H$16,"",IF(F157=0,"",IF(OR(F157=$U$1,F157=$V$1,F158=$U$1,F158=$V$1,F159=$U$1,F159=$V$1),0,1)))</f>
        <v/>
      </c>
      <c r="AA157" s="342" t="str">
        <f>IF($A157&gt;='243way_Regular Symbol'!D$16,"",IF(B157=0,"",IF(OR(B157=$AA$1,B157=$AB$1,B158=$AA$1,B158=$AB$1,B159=$AA$1,,B159=$AB$1),0,1)))</f>
        <v/>
      </c>
      <c r="AB157" s="2" t="str">
        <f>IF($A157&gt;='243way_Regular Symbol'!E$16,"",IF(C157=0,"",IF(OR(C157=$AA$1,C157=$AB$1,C158=$AA$1,C158=$AB$1,C159=$AA$1,,C159=$AB$1),0,1)))</f>
        <v/>
      </c>
      <c r="AC157" s="2" t="str">
        <f>IF($A157&gt;='243way_Regular Symbol'!F$16,"",IF(D157=0,"",IF(OR(D157=$AA$1,D157=$AB$1,D158=$AA$1,D158=$AB$1,D159=$AA$1,,D159=$AB$1),0,1)))</f>
        <v/>
      </c>
      <c r="AD157" s="2" t="str">
        <f>IF($A157&gt;='243way_Regular Symbol'!G$16,"",IF(E157=0,"",IF(OR(E157=$AA$1,E157=$AB$1,E158=$AA$1,E158=$AB$1,E159=$AA$1,,E159=$AB$1),0,1)))</f>
        <v/>
      </c>
      <c r="AE157" s="128" t="str">
        <f>IF($A157&gt;='243way_Regular Symbol'!H$16,"",IF(F157=0,"",IF(OR(F157=$AA$1,F157=$AB$1,F158=$AA$1,F158=$AB$1,F159=$AA$1,,F159=$AB$1),0,1)))</f>
        <v/>
      </c>
      <c r="AG157" s="342" t="str">
        <f>IF($A157&gt;='243way_Regular Symbol'!D$16,"",IF(B157=0,"",IF(OR(B157=$AG$1,B157=$AH$1,B158=$AG$1,B158=$AH$1,B159=$AG$1,B159=$AH$1),0,1)))</f>
        <v/>
      </c>
      <c r="AH157" s="2" t="str">
        <f>IF($A157&gt;='243way_Regular Symbol'!E$16,"",IF(C157=0,"",IF(OR(C157=$AG$1,C157=$AH$1,C158=$AG$1,C158=$AH$1,C159=$AG$1,C159=$AH$1),0,1)))</f>
        <v/>
      </c>
      <c r="AI157" s="2" t="str">
        <f>IF($A157&gt;='243way_Regular Symbol'!F$16,"",IF(D157=0,"",IF(OR(D157=$AG$1,D157=$AH$1,D158=$AG$1,D158=$AH$1,D159=$AG$1,D159=$AH$1),0,1)))</f>
        <v/>
      </c>
      <c r="AJ157" s="2" t="str">
        <f>IF($A157&gt;='243way_Regular Symbol'!G$16,"",IF(E157=0,"",IF(OR(E157=$AG$1,E157=$AH$1,E158=$AG$1,E158=$AH$1,E159=$AG$1,E159=$AH$1),0,1)))</f>
        <v/>
      </c>
      <c r="AK157" s="128" t="str">
        <f>IF($A157&gt;='243way_Regular Symbol'!H$16,"",IF(F157=0,"",IF(OR(F157=$AG$1,F157=$AH$1,F158=$AG$1,F158=$AH$1,F159=$AG$1,F159=$AH$1),0,1)))</f>
        <v/>
      </c>
      <c r="AM157" s="342" t="str">
        <f>IF($A157&gt;='243way_Regular Symbol'!D$16,"",IF(B157=0,"",IF(OR(B157=$AM$1,B157=$AN$1,B158=$AM$1,B158=$AN$1,B159=$AM$1,B159=$AN$1),0,1)))</f>
        <v/>
      </c>
      <c r="AN157" s="2" t="str">
        <f>IF($A157&gt;='243way_Regular Symbol'!E$16,"",IF(C157=0,"",IF(OR(C157=$AM$1,C157=$AN$1,C158=$AM$1,C158=$AN$1,C159=$AM$1,C159=$AN$1),0,1)))</f>
        <v/>
      </c>
      <c r="AO157" s="2" t="str">
        <f>IF($A157&gt;='243way_Regular Symbol'!F$16,"",IF(D157=0,"",IF(OR(D157=$AM$1,D157=$AN$1,D158=$AM$1,D158=$AN$1,D159=$AM$1,D159=$AN$1),0,1)))</f>
        <v/>
      </c>
      <c r="AP157" s="2" t="str">
        <f>IF($A157&gt;='243way_Regular Symbol'!G$16,"",IF(E157=0,"",IF(OR(E157=$AM$1,E157=$AN$1,E158=$AM$1,E158=$AN$1,E159=$AM$1,E159=$AN$1),0,1)))</f>
        <v/>
      </c>
      <c r="AQ157" s="128" t="str">
        <f>IF($A157&gt;='243way_Regular Symbol'!H$16,"",IF(F157=0,"",IF(OR(F157=$AM$1,F157=$AN$1,F158=$AM$1,F158=$AN$1,F159=$AM$1,F159=$AN$1),0,1)))</f>
        <v/>
      </c>
      <c r="AS157" s="342" t="str">
        <f>IF($A157&gt;='243way_Regular Symbol'!D$16,"",IF(B157=0,"",IF(OR(B157=$AM$1,B157=$AT$1,B158=$AM$1,B158=$AT$1,B159=$AM$1,B159=$AT$1),0,1)))</f>
        <v/>
      </c>
      <c r="AT157" s="2" t="str">
        <f>IF($A157&gt;='243way_Regular Symbol'!E$16,"",IF(C157=0,"",IF(OR(C157=$AM$1,C157=$AT$1,C158=$AM$1,C158=$AT$1,C159=$AM$1,C159=$AT$1),0,1)))</f>
        <v/>
      </c>
      <c r="AU157" s="2" t="str">
        <f>IF($A157&gt;='243way_Regular Symbol'!F$16,"",IF(D157=0,"",IF(OR(D157=$AM$1,D157=$AT$1,D158=$AM$1,D158=$AT$1,D159=$AM$1,D159=$AT$1),0,1)))</f>
        <v/>
      </c>
      <c r="AV157" s="2" t="str">
        <f>IF($A157&gt;='243way_Regular Symbol'!G$16,"",IF(E157=0,"",IF(OR(E157=$AM$1,E157=$AT$1,E158=$AM$1,E158=$AT$1,E159=$AM$1,E159=$AT$1),0,1)))</f>
        <v/>
      </c>
      <c r="AW157" s="128" t="str">
        <f>IF($A157&gt;='243way_Regular Symbol'!H$16,"",IF(F157=0,"",IF(OR(F157=$AM$1,F157=$AT$1,F158=$AM$1,F158=$AT$1,F159=$AM$1,F159=$AT$1),0,1)))</f>
        <v/>
      </c>
      <c r="AY157" s="342"/>
      <c r="AZ157" s="2"/>
      <c r="BA157" s="2" t="str">
        <f>IF($A157&gt;='243way_Regular Symbol'!F$16,"",COUNTIF(D157:D159,$AZ$1))</f>
        <v/>
      </c>
      <c r="BB157" s="2" t="str">
        <f>IF($A157&gt;='243way_Regular Symbol'!G$16,"",COUNTIF(E157:E159,$AZ$1))</f>
        <v/>
      </c>
      <c r="BC157" s="2" t="str">
        <f>IF($A157&gt;='243way_Regular Symbol'!H$16,"",COUNTIF(F157:F159,$AZ$1))</f>
        <v/>
      </c>
      <c r="BE157" s="342" t="str">
        <f>IF($A157&gt;='243way_Regular Symbol'!D$16,"",IF(B157=0,"",IF(OR(B157=$AM$1,B157=$BF$1,B158=$AM$1,B158=$BF$1,B159=$AM$1,B159=$BF$1),1,0)))</f>
        <v/>
      </c>
      <c r="BF157" s="342" t="str">
        <f>IF($A157&gt;='243way_Regular Symbol'!E$16,"",IF(C157=0,"",IF(OR(C157=$AM$1,C157=$BF$1,C158=$AM$1,C158=$BF$1,C159=$AM$1,C159=$BF$1),1,0)))</f>
        <v/>
      </c>
      <c r="BG157" s="342" t="str">
        <f>IF($A157&gt;='243way_Regular Symbol'!F$16,"",IF(D157=0,"",IF(OR(D157=$AM$1,D157=$BF$1,D158=$AM$1,D158=$BF$1,D159=$AM$1,D159=$BF$1),1,0)))</f>
        <v/>
      </c>
      <c r="BH157" s="342" t="str">
        <f>IF($A157&gt;='243way_Regular Symbol'!G$16,"",IF(E157=0,"",IF(OR(E157=$AM$1,E157=$BF$1,E158=$AM$1,E158=$BF$1,E159=$AM$1,E159=$BF$1),1,0)))</f>
        <v/>
      </c>
      <c r="BI157" s="342" t="str">
        <f>IF($A157&gt;='243way_Regular Symbol'!H$16,"",IF(F157=0,"",IF(OR(F157=$AM$1,F157=$BF$1,F158=$AM$1,F158=$BF$1,F159=$AM$1,F159=$BF$1),1,0)))</f>
        <v/>
      </c>
      <c r="BK157" s="342" t="str">
        <f>IF($A157&gt;='243way_Regular Symbol'!D$16,"",IF(B157=0,"",IF(OR(B157=$AM$1,B157=$BL$1,B158=$AM$1,B158=$BL$1,B159=$AM$1,B159=$BL$1),0,1)))</f>
        <v/>
      </c>
      <c r="BL157" s="2" t="str">
        <f>IF($A157&gt;='243way_Regular Symbol'!E$16,"",IF(C157=0,"",IF(OR(C157=$AM$1,C157=$BL$1,C158=$AM$1,C158=$BL$1,C159=$AM$1,C159=$BL$1),0,1)))</f>
        <v/>
      </c>
      <c r="BM157" s="2" t="str">
        <f>IF($A157&gt;='243way_Regular Symbol'!F$16,"",IF(D157=0,"",IF(OR(D157=$AM$1,D157=$BL$1,D158=$AM$1,D158=$BL$1,D159=$AM$1,D159=$BL$1),0,1)))</f>
        <v/>
      </c>
      <c r="BN157" s="2" t="str">
        <f>IF($A157&gt;='243way_Regular Symbol'!G$16,"",IF(E157=0,"",IF(OR(E157=$AM$1,E157=$BL$1,E158=$AM$1,E158=$BL$1,E159=$AM$1,E159=$BL$1),0,1)))</f>
        <v/>
      </c>
      <c r="BO157" s="128" t="str">
        <f>IF($A157&gt;='243way_Regular Symbol'!H$16,"",IF(F157=0,"",IF(OR(F157=$AM$1,F157=$BL$1,F158=$AM$1,F158=$BL$1,F159=$AM$1,F159=$BL$1),0,1)))</f>
        <v/>
      </c>
      <c r="BQ157" s="2" t="str">
        <f>IF($A157&gt;='243way_Regular Symbol'!D$16,"",IF(B157=0,"",IF(OR(B157=$BQ$1,B157=$BR$1,B158=$BQ$1,B158=$BR$1,B159=$BQ$1,B159=$BR$1),0,1)))</f>
        <v/>
      </c>
      <c r="BR157" s="2" t="str">
        <f>IF($A157&gt;='243way_Regular Symbol'!E$16,"",IF(C157=0,"",IF(OR(C157=$BQ$1,C157=$BR$1,C158=$BQ$1,C158=$BR$1,C159=$BQ$1,C159=$BR$1),0,1)))</f>
        <v/>
      </c>
      <c r="BS157" s="2" t="str">
        <f>IF($A157&gt;='243way_Regular Symbol'!F$16,"",IF(D157=0,"",IF(OR(D157=$BQ$1,D157=$BR$1,D158=$BQ$1,D158=$BR$1,D159=$BQ$1,D159=$BR$1),0,1)))</f>
        <v/>
      </c>
      <c r="BT157" s="2" t="str">
        <f>IF($A157&gt;='243way_Regular Symbol'!G$16,"",IF(E157=0,"",IF(OR(E157=$BQ$1,E157=$BR$1,E158=$BQ$1,E158=$BR$1,E159=$BQ$1,E159=$BR$1),0,1)))</f>
        <v/>
      </c>
      <c r="BU157" s="2" t="str">
        <f>IF($A157&gt;='243way_Regular Symbol'!H$16,"",IF(F157=0,"",IF(OR(F157=$BQ$1,F157=$BR$1,F158=$BQ$1,F158=$BR$1,F159=$BQ$1,F159=$BR$1),0,1)))</f>
        <v/>
      </c>
      <c r="BW157" s="2" t="str">
        <f>IF($A157&gt;='243way_Regular Symbol'!D$16,"",IF(B157=0,"",IF(OR(B157=$BW$1,B158=$BW$1,B159=$BW$1,B157=$BX$1,B158=$BX$1,B159=$BX$1),0,1)))</f>
        <v/>
      </c>
      <c r="BX157" s="2" t="str">
        <f>IF($A157&gt;='243way_Regular Symbol'!E$16,"",IF(C157=0,"",IF(OR(C157=$BW$1,C158=$BW$1,C159=$BW$1,C157=$BX$1,C158=$BX$1,C159=$BX$1),0,1)))</f>
        <v/>
      </c>
      <c r="BY157" s="2" t="str">
        <f>IF($A157&gt;='243way_Regular Symbol'!F$16,"",IF(D157=0,"",IF(OR(D157=$BW$1,D158=$BW$1,D159=$BW$1,D157=$BX$1,D158=$BX$1,D159=$BX$1),0,1)))</f>
        <v/>
      </c>
      <c r="BZ157" s="2" t="str">
        <f>IF($A157&gt;='243way_Regular Symbol'!G$16,"",IF(E157=0,"",IF(OR(E157=$BW$1,E158=$BW$1,E159=$BW$1,E157=$BX$1,E158=$BX$1,E159=$BX$1),0,1)))</f>
        <v/>
      </c>
      <c r="CA157" s="2" t="str">
        <f>IF($A157&gt;='243way_Regular Symbol'!H$16,"",IF(F157=0,"",IF(OR(F157=$BW$1,F158=$BW$1,F159=$BW$1,F157=$BX$1,F158=$BX$1,F159=$BX$1),0,1)))</f>
        <v/>
      </c>
      <c r="CC157" s="2" t="str">
        <f>IF($A157&gt;='243way_Regular Symbol'!D$16,"",IF(B157=0,"",IF(OR(B157=$BW$1,B158=$BW$1,B159=$BW$1,B157=$CD$1,B158=$CD$1,B159=$CD$1),0,1)))</f>
        <v/>
      </c>
      <c r="CD157" s="2" t="str">
        <f>IF($A157&gt;='243way_Regular Symbol'!E$16,"",IF(C157=0,"",IF(OR(C157=$BW$1,C158=$BW$1,C159=$BW$1,C157=$CD$1,C158=$CD$1,C159=$CD$1),0,1)))</f>
        <v/>
      </c>
      <c r="CE157" s="2" t="str">
        <f>IF($A157&gt;='243way_Regular Symbol'!F$16,"",IF(D157=0,"",IF(OR(D157=$BW$1,D158=$BW$1,D159=$BW$1,D157=$CD$1,D158=$CD$1,D159=$CD$1),0,1)))</f>
        <v/>
      </c>
      <c r="CF157" s="2" t="str">
        <f>IF($A157&gt;='243way_Regular Symbol'!G$16,"",IF(E157=0,"",IF(OR(E157=$BW$1,E158=$BW$1,E159=$BW$1,E157=$CD$1,E158=$CD$1,E159=$CD$1),0,1)))</f>
        <v/>
      </c>
      <c r="CG157" s="2" t="str">
        <f>IF($A157&gt;='243way_Regular Symbol'!H$16,"",IF(F157=0,"",IF(OR(F157=$BW$1,F158=$BW$1,F159=$BW$1,F157=$CD$1,F158=$CD$1,F159=$CD$1),0,1)))</f>
        <v/>
      </c>
      <c r="CI157" s="2" t="str">
        <f>IF($A157&gt;='243way_Regular Symbol'!D$16,"",IF(B157=0,"",IF(OR(B157=$BW$1,B158=$BW$1,B159=$BW$1,B157=$CJ$1,B158=$CJ$1,B159=$CJ$1),0,1)))</f>
        <v/>
      </c>
      <c r="CJ157" s="2" t="str">
        <f>IF($A157&gt;='243way_Regular Symbol'!E$16,"",IF(C157=0,"",IF(OR(C157=$BW$1,C158=$BW$1,C159=$BW$1,C157=$CJ$1,C158=$CJ$1,C159=$CJ$1),0,1)))</f>
        <v/>
      </c>
      <c r="CK157" s="2" t="str">
        <f>IF($A157&gt;='243way_Regular Symbol'!F$16,"",IF(D157=0,"",IF(OR(D157=$BW$1,D158=$BW$1,D159=$BW$1,D157=$CJ$1,D158=$CJ$1,D159=$CJ$1),0,1)))</f>
        <v/>
      </c>
      <c r="CL157" s="2" t="str">
        <f>IF($A157&gt;='243way_Regular Symbol'!G$16,"",IF(E157=0,"",IF(OR(E157=$BW$1,E158=$BW$1,E159=$BW$1,E157=$CJ$1,E158=$CJ$1,E159=$CJ$1),0,1)))</f>
        <v/>
      </c>
      <c r="CM157" s="2" t="str">
        <f>IF($A157&gt;='243way_Regular Symbol'!H$16,"",IF(F157=0,"",IF(OR(F157=$BW$1,F158=$BW$1,F159=$BW$1,F157=$CJ$1,F158=$CJ$1,F159=$CJ$1),0,1)))</f>
        <v/>
      </c>
      <c r="CO157" s="2" t="str">
        <f>IF($A157&gt;='243way_Regular Symbol'!D$16,"",IF(B157=0,"",IF(OR(B157=$BW$1,B158=$BW$1,B159=$BW$1,B157=$CP$1,B158=$CP$1,B159=$CP$1),0,1)))</f>
        <v/>
      </c>
      <c r="CP157" s="2" t="str">
        <f>IF($A157&gt;='243way_Regular Symbol'!E$16,"",IF(C157=0,"",IF(OR(C157=$BW$1,C158=$BW$1,C159=$BW$1,C157=$CP$1,C158=$CP$1,C159=$CP$1),0,1)))</f>
        <v/>
      </c>
      <c r="CQ157" s="2" t="str">
        <f>IF($A157&gt;='243way_Regular Symbol'!F$16,"",IF(D157=0,"",IF(OR(D157=$BW$1,D158=$BW$1,D159=$BW$1,D157=$CP$1,D158=$CP$1,D159=$CP$1),0,1)))</f>
        <v/>
      </c>
      <c r="CR157" s="2" t="str">
        <f>IF($A157&gt;='243way_Regular Symbol'!G$16,"",IF(E157=0,"",IF(OR(E157=$BW$1,E158=$BW$1,E159=$BW$1,E157=$CP$1,E158=$CP$1,E159=$CP$1),0,1)))</f>
        <v/>
      </c>
      <c r="CS157" s="2" t="str">
        <f>IF($A157&gt;='243way_Regular Symbol'!H$16,"",IF(F157=0,"",IF(OR(F157=$BW$1,F158=$BW$1,F159=$BW$1,F157=$CP$1,F158=$CP$1,F159=$CP$1),0,1)))</f>
        <v/>
      </c>
      <c r="CU157" s="2" t="str">
        <f>IF($A157&gt;='243way_Regular Symbol'!D$16,"",IF(B157=0,"",IF(OR(B157=$BW$1,B158=$BW$1,B159=$BW$1,B157=$CV$1,B158=$CV$1,B159=$CV$1),0,1)))</f>
        <v/>
      </c>
      <c r="CV157" s="2" t="str">
        <f>IF($A157&gt;='243way_Regular Symbol'!E$16,"",IF(C157=0,"",IF(OR(C157=$BW$1,C158=$BW$1,C159=$BW$1,C157=$CV$1,C158=$CV$1,C159=$CV$1),0,1)))</f>
        <v/>
      </c>
      <c r="CW157" s="2" t="str">
        <f>IF($A157&gt;='243way_Regular Symbol'!F$16,"",IF(D157=0,"",IF(OR(D157=$BW$1,D158=$BW$1,D159=$BW$1,D157=$CV$1,D158=$CV$1,D159=$CV$1),0,1)))</f>
        <v/>
      </c>
      <c r="CX157" s="2" t="str">
        <f>IF($A157&gt;='243way_Regular Symbol'!G$16,"",IF(E157=0,"",IF(OR(E157=$BW$1,E158=$BW$1,E159=$BW$1,E157=$CV$1,E158=$CV$1,E159=$CV$1),0,1)))</f>
        <v/>
      </c>
      <c r="CY157" s="2" t="str">
        <f>IF($A157&gt;='243way_Regular Symbol'!H$16,"",IF(F157=0,"",IF(OR(F157=$BW$1,F158=$BW$1,F159=$BW$1,F157=$CV$1,F158=$CV$1,F159=$CV$1),0,1)))</f>
        <v/>
      </c>
    </row>
    <row r="158" spans="1:103">
      <c r="A158" s="341">
        <f>IF('243way_Regular Symbol'!L157="","",'243way_Regular Symbol'!L157)</f>
        <v>154</v>
      </c>
      <c r="B158" s="184" t="str">
        <f>IF('243way_Regular Symbol'!M157="",
IF($A158-'243way_Regular Symbol'!D$16&gt;='243way_RegularＸ_W()'!B$2-1,"",VLOOKUP($A158-'243way_Regular Symbol'!D$16,'243way_Regular Symbol'!$L$3:$Q$250,'243way_RegularＸ_W()'!B$3+1,FALSE)),
'243way_Regular Symbol'!M157)</f>
        <v/>
      </c>
      <c r="C158" s="184" t="str">
        <f>IF('243way_Regular Symbol'!N157="",
IF($A158-'243way_Regular Symbol'!E$16&gt;='243way_RegularＸ_W()'!C$2-1,"",VLOOKUP($A158-'243way_Regular Symbol'!E$16,'243way_Regular Symbol'!$L$3:$Q$250,'243way_RegularＸ_W()'!C$3+1,FALSE)),
'243way_Regular Symbol'!N157)</f>
        <v/>
      </c>
      <c r="D158" s="184" t="str">
        <f>IF('243way_Regular Symbol'!O157="",
IF($A158-'243way_Regular Symbol'!F$16&gt;='243way_RegularＸ_W()'!D$2-1,"",VLOOKUP($A158-'243way_Regular Symbol'!F$16,'243way_Regular Symbol'!$L$3:$Q$250,'243way_RegularＸ_W()'!D$3+1,FALSE)),
'243way_Regular Symbol'!O157)</f>
        <v/>
      </c>
      <c r="E158" s="184" t="str">
        <f>IF('243way_Regular Symbol'!P157="",
IF($A158-'243way_Regular Symbol'!G$16&gt;='243way_RegularＸ_W()'!E$2-1,"",VLOOKUP($A158-'243way_Regular Symbol'!G$16,'243way_Regular Symbol'!$L$3:$Q$250,'243way_RegularＸ_W()'!E$3+1,FALSE)),
'243way_Regular Symbol'!P157)</f>
        <v/>
      </c>
      <c r="F158" s="184" t="str">
        <f>IF('243way_Regular Symbol'!Q157="",
IF($A158-'243way_Regular Symbol'!H$16&gt;='243way_RegularＸ_W()'!F$2-1,"",VLOOKUP($A158-'243way_Regular Symbol'!H$16,'243way_Regular Symbol'!$L$3:$Q$250,'243way_RegularＸ_W()'!F$3+1,FALSE)),
'243way_Regular Symbol'!Q157)</f>
        <v/>
      </c>
      <c r="O158" s="342" t="str">
        <f>IF($A158&gt;='243way_Regular Symbol'!D$16,"",IF(B158=0,"",IF(OR(B158=$O$1,B158=$P$1,B159=$O$1,B159=$P$1,B160=$O$1,B160=$P$1),0,1)))</f>
        <v/>
      </c>
      <c r="P158" s="2" t="str">
        <f>IF($A158&gt;='243way_Regular Symbol'!E$16,"",IF(C158=0,"",IF(OR(C158=$O$1,C158=$P$1,C159=$O$1,C159=$P$1,C160=$O$1,C160=$P$1),0,1)))</f>
        <v/>
      </c>
      <c r="Q158" s="2" t="str">
        <f>IF($A158&gt;='243way_Regular Symbol'!F$16,"",IF(D158=0,"",IF(OR(D158=$O$1,D158=$P$1,D159=$O$1,D159=$P$1,D160=$O$1,D160=$P$1),0,1)))</f>
        <v/>
      </c>
      <c r="R158" s="2" t="str">
        <f>IF($A158&gt;='243way_Regular Symbol'!G$16,"",IF(E158=0,"",IF(OR(E158=$O$1,E158=$P$1,E159=$O$1,E159=$P$1,E160=$O$1,E160=$P$1),0,1)))</f>
        <v/>
      </c>
      <c r="S158" s="128" t="str">
        <f>IF($A158&gt;='243way_Regular Symbol'!H$16,"",IF(F158=0,"",IF(OR(F158=$O$1,F158=$P$1,F159=$O$1,F159=$P$1,F160=$O$1,F160=$P$1),0,1)))</f>
        <v/>
      </c>
      <c r="U158" s="342" t="str">
        <f>IF($A158&gt;='243way_Regular Symbol'!D$16,"",IF(B158=0,"",IF(OR(B158=$U$1,B158=$V$1,B159=$U$1,B159=$V$1,B160=$U$1,B160=$V$1),0,1)))</f>
        <v/>
      </c>
      <c r="V158" s="2" t="str">
        <f>IF($A158&gt;='243way_Regular Symbol'!E$16,"",IF(C158=0,"",IF(OR(C158=$U$1,C158=$V$1,C159=$U$1,C159=$V$1,C160=$U$1,C160=$V$1),0,1)))</f>
        <v/>
      </c>
      <c r="W158" s="2" t="str">
        <f>IF($A158&gt;='243way_Regular Symbol'!F$16,"",IF(D158=0,"",IF(OR(D158=$U$1,D158=$V$1,D159=$U$1,D159=$V$1,D160=$U$1,D160=$V$1),0,1)))</f>
        <v/>
      </c>
      <c r="X158" s="2" t="str">
        <f>IF($A158&gt;='243way_Regular Symbol'!G$16,"",IF(E158=0,"",IF(OR(E158=$U$1,E158=$V$1,E159=$U$1,E159=$V$1,E160=$U$1,E160=$V$1),0,1)))</f>
        <v/>
      </c>
      <c r="Y158" s="128" t="str">
        <f>IF($A158&gt;='243way_Regular Symbol'!H$16,"",IF(F158=0,"",IF(OR(F158=$U$1,F158=$V$1,F159=$U$1,F159=$V$1,F160=$U$1,F160=$V$1),0,1)))</f>
        <v/>
      </c>
      <c r="AA158" s="342" t="str">
        <f>IF($A158&gt;='243way_Regular Symbol'!D$16,"",IF(B158=0,"",IF(OR(B158=$AA$1,B158=$AB$1,B159=$AA$1,B159=$AB$1,B160=$AA$1,,B160=$AB$1),0,1)))</f>
        <v/>
      </c>
      <c r="AB158" s="2" t="str">
        <f>IF($A158&gt;='243way_Regular Symbol'!E$16,"",IF(C158=0,"",IF(OR(C158=$AA$1,C158=$AB$1,C159=$AA$1,C159=$AB$1,C160=$AA$1,,C160=$AB$1),0,1)))</f>
        <v/>
      </c>
      <c r="AC158" s="2" t="str">
        <f>IF($A158&gt;='243way_Regular Symbol'!F$16,"",IF(D158=0,"",IF(OR(D158=$AA$1,D158=$AB$1,D159=$AA$1,D159=$AB$1,D160=$AA$1,,D160=$AB$1),0,1)))</f>
        <v/>
      </c>
      <c r="AD158" s="2" t="str">
        <f>IF($A158&gt;='243way_Regular Symbol'!G$16,"",IF(E158=0,"",IF(OR(E158=$AA$1,E158=$AB$1,E159=$AA$1,E159=$AB$1,E160=$AA$1,,E160=$AB$1),0,1)))</f>
        <v/>
      </c>
      <c r="AE158" s="128" t="str">
        <f>IF($A158&gt;='243way_Regular Symbol'!H$16,"",IF(F158=0,"",IF(OR(F158=$AA$1,F158=$AB$1,F159=$AA$1,F159=$AB$1,F160=$AA$1,,F160=$AB$1),0,1)))</f>
        <v/>
      </c>
      <c r="AG158" s="342" t="str">
        <f>IF($A158&gt;='243way_Regular Symbol'!D$16,"",IF(B158=0,"",IF(OR(B158=$AG$1,B158=$AH$1,B159=$AG$1,B159=$AH$1,B160=$AG$1,B160=$AH$1),0,1)))</f>
        <v/>
      </c>
      <c r="AH158" s="2" t="str">
        <f>IF($A158&gt;='243way_Regular Symbol'!E$16,"",IF(C158=0,"",IF(OR(C158=$AG$1,C158=$AH$1,C159=$AG$1,C159=$AH$1,C160=$AG$1,C160=$AH$1),0,1)))</f>
        <v/>
      </c>
      <c r="AI158" s="2" t="str">
        <f>IF($A158&gt;='243way_Regular Symbol'!F$16,"",IF(D158=0,"",IF(OR(D158=$AG$1,D158=$AH$1,D159=$AG$1,D159=$AH$1,D160=$AG$1,D160=$AH$1),0,1)))</f>
        <v/>
      </c>
      <c r="AJ158" s="2" t="str">
        <f>IF($A158&gt;='243way_Regular Symbol'!G$16,"",IF(E158=0,"",IF(OR(E158=$AG$1,E158=$AH$1,E159=$AG$1,E159=$AH$1,E160=$AG$1,E160=$AH$1),0,1)))</f>
        <v/>
      </c>
      <c r="AK158" s="128" t="str">
        <f>IF($A158&gt;='243way_Regular Symbol'!H$16,"",IF(F158=0,"",IF(OR(F158=$AG$1,F158=$AH$1,F159=$AG$1,F159=$AH$1,F160=$AG$1,F160=$AH$1),0,1)))</f>
        <v/>
      </c>
      <c r="AM158" s="342" t="str">
        <f>IF($A158&gt;='243way_Regular Symbol'!D$16,"",IF(B158=0,"",IF(OR(B158=$AM$1,B158=$AN$1,B159=$AM$1,B159=$AN$1,B160=$AM$1,B160=$AN$1),0,1)))</f>
        <v/>
      </c>
      <c r="AN158" s="2" t="str">
        <f>IF($A158&gt;='243way_Regular Symbol'!E$16,"",IF(C158=0,"",IF(OR(C158=$AM$1,C158=$AN$1,C159=$AM$1,C159=$AN$1,C160=$AM$1,C160=$AN$1),0,1)))</f>
        <v/>
      </c>
      <c r="AO158" s="2" t="str">
        <f>IF($A158&gt;='243way_Regular Symbol'!F$16,"",IF(D158=0,"",IF(OR(D158=$AM$1,D158=$AN$1,D159=$AM$1,D159=$AN$1,D160=$AM$1,D160=$AN$1),0,1)))</f>
        <v/>
      </c>
      <c r="AP158" s="2" t="str">
        <f>IF($A158&gt;='243way_Regular Symbol'!G$16,"",IF(E158=0,"",IF(OR(E158=$AM$1,E158=$AN$1,E159=$AM$1,E159=$AN$1,E160=$AM$1,E160=$AN$1),0,1)))</f>
        <v/>
      </c>
      <c r="AQ158" s="128" t="str">
        <f>IF($A158&gt;='243way_Regular Symbol'!H$16,"",IF(F158=0,"",IF(OR(F158=$AM$1,F158=$AN$1,F159=$AM$1,F159=$AN$1,F160=$AM$1,F160=$AN$1),0,1)))</f>
        <v/>
      </c>
      <c r="AS158" s="342" t="str">
        <f>IF($A158&gt;='243way_Regular Symbol'!D$16,"",IF(B158=0,"",IF(OR(B158=$AM$1,B158=$AT$1,B159=$AM$1,B159=$AT$1,B160=$AM$1,B160=$AT$1),0,1)))</f>
        <v/>
      </c>
      <c r="AT158" s="2" t="str">
        <f>IF($A158&gt;='243way_Regular Symbol'!E$16,"",IF(C158=0,"",IF(OR(C158=$AM$1,C158=$AT$1,C159=$AM$1,C159=$AT$1,C160=$AM$1,C160=$AT$1),0,1)))</f>
        <v/>
      </c>
      <c r="AU158" s="2" t="str">
        <f>IF($A158&gt;='243way_Regular Symbol'!F$16,"",IF(D158=0,"",IF(OR(D158=$AM$1,D158=$AT$1,D159=$AM$1,D159=$AT$1,D160=$AM$1,D160=$AT$1),0,1)))</f>
        <v/>
      </c>
      <c r="AV158" s="2" t="str">
        <f>IF($A158&gt;='243way_Regular Symbol'!G$16,"",IF(E158=0,"",IF(OR(E158=$AM$1,E158=$AT$1,E159=$AM$1,E159=$AT$1,E160=$AM$1,E160=$AT$1),0,1)))</f>
        <v/>
      </c>
      <c r="AW158" s="128" t="str">
        <f>IF($A158&gt;='243way_Regular Symbol'!H$16,"",IF(F158=0,"",IF(OR(F158=$AM$1,F158=$AT$1,F159=$AM$1,F159=$AT$1,F160=$AM$1,F160=$AT$1),0,1)))</f>
        <v/>
      </c>
      <c r="AY158" s="342"/>
      <c r="AZ158" s="2"/>
      <c r="BA158" s="2" t="str">
        <f>IF($A158&gt;='243way_Regular Symbol'!F$16,"",COUNTIF(D158:D160,$AZ$1))</f>
        <v/>
      </c>
      <c r="BB158" s="2" t="str">
        <f>IF($A158&gt;='243way_Regular Symbol'!G$16,"",COUNTIF(E158:E160,$AZ$1))</f>
        <v/>
      </c>
      <c r="BC158" s="2" t="str">
        <f>IF($A158&gt;='243way_Regular Symbol'!H$16,"",COUNTIF(F158:F160,$AZ$1))</f>
        <v/>
      </c>
      <c r="BE158" s="342" t="str">
        <f>IF($A158&gt;='243way_Regular Symbol'!D$16,"",IF(B158=0,"",IF(OR(B158=$AM$1,B158=$BF$1,B159=$AM$1,B159=$BF$1,B160=$AM$1,B160=$BF$1),1,0)))</f>
        <v/>
      </c>
      <c r="BF158" s="342" t="str">
        <f>IF($A158&gt;='243way_Regular Symbol'!E$16,"",IF(C158=0,"",IF(OR(C158=$AM$1,C158=$BF$1,C159=$AM$1,C159=$BF$1,C160=$AM$1,C160=$BF$1),1,0)))</f>
        <v/>
      </c>
      <c r="BG158" s="342" t="str">
        <f>IF($A158&gt;='243way_Regular Symbol'!F$16,"",IF(D158=0,"",IF(OR(D158=$AM$1,D158=$BF$1,D159=$AM$1,D159=$BF$1,D160=$AM$1,D160=$BF$1),1,0)))</f>
        <v/>
      </c>
      <c r="BH158" s="342" t="str">
        <f>IF($A158&gt;='243way_Regular Symbol'!G$16,"",IF(E158=0,"",IF(OR(E158=$AM$1,E158=$BF$1,E159=$AM$1,E159=$BF$1,E160=$AM$1,E160=$BF$1),1,0)))</f>
        <v/>
      </c>
      <c r="BI158" s="342" t="str">
        <f>IF($A158&gt;='243way_Regular Symbol'!H$16,"",IF(F158=0,"",IF(OR(F158=$AM$1,F158=$BF$1,F159=$AM$1,F159=$BF$1,F160=$AM$1,F160=$BF$1),1,0)))</f>
        <v/>
      </c>
      <c r="BK158" s="342" t="str">
        <f>IF($A158&gt;='243way_Regular Symbol'!D$16,"",IF(B158=0,"",IF(OR(B158=$AM$1,B158=$BL$1,B159=$AM$1,B159=$BL$1,B160=$AM$1,B160=$BL$1),0,1)))</f>
        <v/>
      </c>
      <c r="BL158" s="2" t="str">
        <f>IF($A158&gt;='243way_Regular Symbol'!E$16,"",IF(C158=0,"",IF(OR(C158=$AM$1,C158=$BL$1,C159=$AM$1,C159=$BL$1,C160=$AM$1,C160=$BL$1),0,1)))</f>
        <v/>
      </c>
      <c r="BM158" s="2" t="str">
        <f>IF($A158&gt;='243way_Regular Symbol'!F$16,"",IF(D158=0,"",IF(OR(D158=$AM$1,D158=$BL$1,D159=$AM$1,D159=$BL$1,D160=$AM$1,D160=$BL$1),0,1)))</f>
        <v/>
      </c>
      <c r="BN158" s="2" t="str">
        <f>IF($A158&gt;='243way_Regular Symbol'!G$16,"",IF(E158=0,"",IF(OR(E158=$AM$1,E158=$BL$1,E159=$AM$1,E159=$BL$1,E160=$AM$1,E160=$BL$1),0,1)))</f>
        <v/>
      </c>
      <c r="BO158" s="128" t="str">
        <f>IF($A158&gt;='243way_Regular Symbol'!H$16,"",IF(F158=0,"",IF(OR(F158=$AM$1,F158=$BL$1,F159=$AM$1,F159=$BL$1,F160=$AM$1,F160=$BL$1),0,1)))</f>
        <v/>
      </c>
      <c r="BQ158" s="2" t="str">
        <f>IF($A158&gt;='243way_Regular Symbol'!D$16,"",IF(B158=0,"",IF(OR(B158=$BQ$1,B158=$BR$1,B159=$BQ$1,B159=$BR$1,B160=$BQ$1,B160=$BR$1),0,1)))</f>
        <v/>
      </c>
      <c r="BR158" s="2" t="str">
        <f>IF($A158&gt;='243way_Regular Symbol'!E$16,"",IF(C158=0,"",IF(OR(C158=$BQ$1,C158=$BR$1,C159=$BQ$1,C159=$BR$1,C160=$BQ$1,C160=$BR$1),0,1)))</f>
        <v/>
      </c>
      <c r="BS158" s="2" t="str">
        <f>IF($A158&gt;='243way_Regular Symbol'!F$16,"",IF(D158=0,"",IF(OR(D158=$BQ$1,D158=$BR$1,D159=$BQ$1,D159=$BR$1,D160=$BQ$1,D160=$BR$1),0,1)))</f>
        <v/>
      </c>
      <c r="BT158" s="2" t="str">
        <f>IF($A158&gt;='243way_Regular Symbol'!G$16,"",IF(E158=0,"",IF(OR(E158=$BQ$1,E158=$BR$1,E159=$BQ$1,E159=$BR$1,E160=$BQ$1,E160=$BR$1),0,1)))</f>
        <v/>
      </c>
      <c r="BU158" s="2" t="str">
        <f>IF($A158&gt;='243way_Regular Symbol'!H$16,"",IF(F158=0,"",IF(OR(F158=$BQ$1,F158=$BR$1,F159=$BQ$1,F159=$BR$1,F160=$BQ$1,F160=$BR$1),0,1)))</f>
        <v/>
      </c>
      <c r="BW158" s="2" t="str">
        <f>IF($A158&gt;='243way_Regular Symbol'!D$16,"",IF(B158=0,"",IF(OR(B158=$BW$1,B159=$BW$1,B160=$BW$1,B158=$BX$1,B159=$BX$1,B160=$BX$1),0,1)))</f>
        <v/>
      </c>
      <c r="BX158" s="2" t="str">
        <f>IF($A158&gt;='243way_Regular Symbol'!E$16,"",IF(C158=0,"",IF(OR(C158=$BW$1,C159=$BW$1,C160=$BW$1,C158=$BX$1,C159=$BX$1,C160=$BX$1),0,1)))</f>
        <v/>
      </c>
      <c r="BY158" s="2" t="str">
        <f>IF($A158&gt;='243way_Regular Symbol'!F$16,"",IF(D158=0,"",IF(OR(D158=$BW$1,D159=$BW$1,D160=$BW$1,D158=$BX$1,D159=$BX$1,D160=$BX$1),0,1)))</f>
        <v/>
      </c>
      <c r="BZ158" s="2" t="str">
        <f>IF($A158&gt;='243way_Regular Symbol'!G$16,"",IF(E158=0,"",IF(OR(E158=$BW$1,E159=$BW$1,E160=$BW$1,E158=$BX$1,E159=$BX$1,E160=$BX$1),0,1)))</f>
        <v/>
      </c>
      <c r="CA158" s="2" t="str">
        <f>IF($A158&gt;='243way_Regular Symbol'!H$16,"",IF(F158=0,"",IF(OR(F158=$BW$1,F159=$BW$1,F160=$BW$1,F158=$BX$1,F159=$BX$1,F160=$BX$1),0,1)))</f>
        <v/>
      </c>
      <c r="CC158" s="2" t="str">
        <f>IF($A158&gt;='243way_Regular Symbol'!D$16,"",IF(B158=0,"",IF(OR(B158=$BW$1,B159=$BW$1,B160=$BW$1,B158=$CD$1,B159=$CD$1,B160=$CD$1),0,1)))</f>
        <v/>
      </c>
      <c r="CD158" s="2" t="str">
        <f>IF($A158&gt;='243way_Regular Symbol'!E$16,"",IF(C158=0,"",IF(OR(C158=$BW$1,C159=$BW$1,C160=$BW$1,C158=$CD$1,C159=$CD$1,C160=$CD$1),0,1)))</f>
        <v/>
      </c>
      <c r="CE158" s="2" t="str">
        <f>IF($A158&gt;='243way_Regular Symbol'!F$16,"",IF(D158=0,"",IF(OR(D158=$BW$1,D159=$BW$1,D160=$BW$1,D158=$CD$1,D159=$CD$1,D160=$CD$1),0,1)))</f>
        <v/>
      </c>
      <c r="CF158" s="2" t="str">
        <f>IF($A158&gt;='243way_Regular Symbol'!G$16,"",IF(E158=0,"",IF(OR(E158=$BW$1,E159=$BW$1,E160=$BW$1,E158=$CD$1,E159=$CD$1,E160=$CD$1),0,1)))</f>
        <v/>
      </c>
      <c r="CG158" s="2" t="str">
        <f>IF($A158&gt;='243way_Regular Symbol'!H$16,"",IF(F158=0,"",IF(OR(F158=$BW$1,F159=$BW$1,F160=$BW$1,F158=$CD$1,F159=$CD$1,F160=$CD$1),0,1)))</f>
        <v/>
      </c>
      <c r="CI158" s="2" t="str">
        <f>IF($A158&gt;='243way_Regular Symbol'!D$16,"",IF(B158=0,"",IF(OR(B158=$BW$1,B159=$BW$1,B160=$BW$1,B158=$CJ$1,B159=$CJ$1,B160=$CJ$1),0,1)))</f>
        <v/>
      </c>
      <c r="CJ158" s="2" t="str">
        <f>IF($A158&gt;='243way_Regular Symbol'!E$16,"",IF(C158=0,"",IF(OR(C158=$BW$1,C159=$BW$1,C160=$BW$1,C158=$CJ$1,C159=$CJ$1,C160=$CJ$1),0,1)))</f>
        <v/>
      </c>
      <c r="CK158" s="2" t="str">
        <f>IF($A158&gt;='243way_Regular Symbol'!F$16,"",IF(D158=0,"",IF(OR(D158=$BW$1,D159=$BW$1,D160=$BW$1,D158=$CJ$1,D159=$CJ$1,D160=$CJ$1),0,1)))</f>
        <v/>
      </c>
      <c r="CL158" s="2" t="str">
        <f>IF($A158&gt;='243way_Regular Symbol'!G$16,"",IF(E158=0,"",IF(OR(E158=$BW$1,E159=$BW$1,E160=$BW$1,E158=$CJ$1,E159=$CJ$1,E160=$CJ$1),0,1)))</f>
        <v/>
      </c>
      <c r="CM158" s="2" t="str">
        <f>IF($A158&gt;='243way_Regular Symbol'!H$16,"",IF(F158=0,"",IF(OR(F158=$BW$1,F159=$BW$1,F160=$BW$1,F158=$CJ$1,F159=$CJ$1,F160=$CJ$1),0,1)))</f>
        <v/>
      </c>
      <c r="CO158" s="2" t="str">
        <f>IF($A158&gt;='243way_Regular Symbol'!D$16,"",IF(B158=0,"",IF(OR(B158=$BW$1,B159=$BW$1,B160=$BW$1,B158=$CP$1,B159=$CP$1,B160=$CP$1),0,1)))</f>
        <v/>
      </c>
      <c r="CP158" s="2" t="str">
        <f>IF($A158&gt;='243way_Regular Symbol'!E$16,"",IF(C158=0,"",IF(OR(C158=$BW$1,C159=$BW$1,C160=$BW$1,C158=$CP$1,C159=$CP$1,C160=$CP$1),0,1)))</f>
        <v/>
      </c>
      <c r="CQ158" s="2" t="str">
        <f>IF($A158&gt;='243way_Regular Symbol'!F$16,"",IF(D158=0,"",IF(OR(D158=$BW$1,D159=$BW$1,D160=$BW$1,D158=$CP$1,D159=$CP$1,D160=$CP$1),0,1)))</f>
        <v/>
      </c>
      <c r="CR158" s="2" t="str">
        <f>IF($A158&gt;='243way_Regular Symbol'!G$16,"",IF(E158=0,"",IF(OR(E158=$BW$1,E159=$BW$1,E160=$BW$1,E158=$CP$1,E159=$CP$1,E160=$CP$1),0,1)))</f>
        <v/>
      </c>
      <c r="CS158" s="2" t="str">
        <f>IF($A158&gt;='243way_Regular Symbol'!H$16,"",IF(F158=0,"",IF(OR(F158=$BW$1,F159=$BW$1,F160=$BW$1,F158=$CP$1,F159=$CP$1,F160=$CP$1),0,1)))</f>
        <v/>
      </c>
      <c r="CU158" s="2" t="str">
        <f>IF($A158&gt;='243way_Regular Symbol'!D$16,"",IF(B158=0,"",IF(OR(B158=$BW$1,B159=$BW$1,B160=$BW$1,B158=$CV$1,B159=$CV$1,B160=$CV$1),0,1)))</f>
        <v/>
      </c>
      <c r="CV158" s="2" t="str">
        <f>IF($A158&gt;='243way_Regular Symbol'!E$16,"",IF(C158=0,"",IF(OR(C158=$BW$1,C159=$BW$1,C160=$BW$1,C158=$CV$1,C159=$CV$1,C160=$CV$1),0,1)))</f>
        <v/>
      </c>
      <c r="CW158" s="2" t="str">
        <f>IF($A158&gt;='243way_Regular Symbol'!F$16,"",IF(D158=0,"",IF(OR(D158=$BW$1,D159=$BW$1,D160=$BW$1,D158=$CV$1,D159=$CV$1,D160=$CV$1),0,1)))</f>
        <v/>
      </c>
      <c r="CX158" s="2" t="str">
        <f>IF($A158&gt;='243way_Regular Symbol'!G$16,"",IF(E158=0,"",IF(OR(E158=$BW$1,E159=$BW$1,E160=$BW$1,E158=$CV$1,E159=$CV$1,E160=$CV$1),0,1)))</f>
        <v/>
      </c>
      <c r="CY158" s="2" t="str">
        <f>IF($A158&gt;='243way_Regular Symbol'!H$16,"",IF(F158=0,"",IF(OR(F158=$BW$1,F159=$BW$1,F160=$BW$1,F158=$CV$1,F159=$CV$1,F160=$CV$1),0,1)))</f>
        <v/>
      </c>
    </row>
    <row r="159" spans="1:103">
      <c r="A159" s="341">
        <f>IF('243way_Regular Symbol'!L158="","",'243way_Regular Symbol'!L158)</f>
        <v>155</v>
      </c>
      <c r="B159" s="184" t="str">
        <f>IF('243way_Regular Symbol'!M158="",
IF($A159-'243way_Regular Symbol'!D$16&gt;='243way_RegularＸ_W()'!B$2-1,"",VLOOKUP($A159-'243way_Regular Symbol'!D$16,'243way_Regular Symbol'!$L$3:$Q$250,'243way_RegularＸ_W()'!B$3+1,FALSE)),
'243way_Regular Symbol'!M158)</f>
        <v/>
      </c>
      <c r="C159" s="184" t="str">
        <f>IF('243way_Regular Symbol'!N158="",
IF($A159-'243way_Regular Symbol'!E$16&gt;='243way_RegularＸ_W()'!C$2-1,"",VLOOKUP($A159-'243way_Regular Symbol'!E$16,'243way_Regular Symbol'!$L$3:$Q$250,'243way_RegularＸ_W()'!C$3+1,FALSE)),
'243way_Regular Symbol'!N158)</f>
        <v/>
      </c>
      <c r="D159" s="184" t="str">
        <f>IF('243way_Regular Symbol'!O158="",
IF($A159-'243way_Regular Symbol'!F$16&gt;='243way_RegularＸ_W()'!D$2-1,"",VLOOKUP($A159-'243way_Regular Symbol'!F$16,'243way_Regular Symbol'!$L$3:$Q$250,'243way_RegularＸ_W()'!D$3+1,FALSE)),
'243way_Regular Symbol'!O158)</f>
        <v/>
      </c>
      <c r="E159" s="184" t="str">
        <f>IF('243way_Regular Symbol'!P158="",
IF($A159-'243way_Regular Symbol'!G$16&gt;='243way_RegularＸ_W()'!E$2-1,"",VLOOKUP($A159-'243way_Regular Symbol'!G$16,'243way_Regular Symbol'!$L$3:$Q$250,'243way_RegularＸ_W()'!E$3+1,FALSE)),
'243way_Regular Symbol'!P158)</f>
        <v/>
      </c>
      <c r="F159" s="184" t="str">
        <f>IF('243way_Regular Symbol'!Q158="",
IF($A159-'243way_Regular Symbol'!H$16&gt;='243way_RegularＸ_W()'!F$2-1,"",VLOOKUP($A159-'243way_Regular Symbol'!H$16,'243way_Regular Symbol'!$L$3:$Q$250,'243way_RegularＸ_W()'!F$3+1,FALSE)),
'243way_Regular Symbol'!Q158)</f>
        <v/>
      </c>
      <c r="O159" s="342" t="str">
        <f>IF($A159&gt;='243way_Regular Symbol'!D$16,"",IF(B159=0,"",IF(OR(B159=$O$1,B159=$P$1,B160=$O$1,B160=$P$1,B161=$O$1,B161=$P$1),0,1)))</f>
        <v/>
      </c>
      <c r="P159" s="2" t="str">
        <f>IF($A159&gt;='243way_Regular Symbol'!E$16,"",IF(C159=0,"",IF(OR(C159=$O$1,C159=$P$1,C160=$O$1,C160=$P$1,C161=$O$1,C161=$P$1),0,1)))</f>
        <v/>
      </c>
      <c r="Q159" s="2" t="str">
        <f>IF($A159&gt;='243way_Regular Symbol'!F$16,"",IF(D159=0,"",IF(OR(D159=$O$1,D159=$P$1,D160=$O$1,D160=$P$1,D161=$O$1,D161=$P$1),0,1)))</f>
        <v/>
      </c>
      <c r="R159" s="2" t="str">
        <f>IF($A159&gt;='243way_Regular Symbol'!G$16,"",IF(E159=0,"",IF(OR(E159=$O$1,E159=$P$1,E160=$O$1,E160=$P$1,E161=$O$1,E161=$P$1),0,1)))</f>
        <v/>
      </c>
      <c r="S159" s="128" t="str">
        <f>IF($A159&gt;='243way_Regular Symbol'!H$16,"",IF(F159=0,"",IF(OR(F159=$O$1,F159=$P$1,F160=$O$1,F160=$P$1,F161=$O$1,F161=$P$1),0,1)))</f>
        <v/>
      </c>
      <c r="U159" s="342" t="str">
        <f>IF($A159&gt;='243way_Regular Symbol'!D$16,"",IF(B159=0,"",IF(OR(B159=$U$1,B159=$V$1,B160=$U$1,B160=$V$1,B161=$U$1,B161=$V$1),0,1)))</f>
        <v/>
      </c>
      <c r="V159" s="2" t="str">
        <f>IF($A159&gt;='243way_Regular Symbol'!E$16,"",IF(C159=0,"",IF(OR(C159=$U$1,C159=$V$1,C160=$U$1,C160=$V$1,C161=$U$1,C161=$V$1),0,1)))</f>
        <v/>
      </c>
      <c r="W159" s="2" t="str">
        <f>IF($A159&gt;='243way_Regular Symbol'!F$16,"",IF(D159=0,"",IF(OR(D159=$U$1,D159=$V$1,D160=$U$1,D160=$V$1,D161=$U$1,D161=$V$1),0,1)))</f>
        <v/>
      </c>
      <c r="X159" s="2" t="str">
        <f>IF($A159&gt;='243way_Regular Symbol'!G$16,"",IF(E159=0,"",IF(OR(E159=$U$1,E159=$V$1,E160=$U$1,E160=$V$1,E161=$U$1,E161=$V$1),0,1)))</f>
        <v/>
      </c>
      <c r="Y159" s="128" t="str">
        <f>IF($A159&gt;='243way_Regular Symbol'!H$16,"",IF(F159=0,"",IF(OR(F159=$U$1,F159=$V$1,F160=$U$1,F160=$V$1,F161=$U$1,F161=$V$1),0,1)))</f>
        <v/>
      </c>
      <c r="AA159" s="342" t="str">
        <f>IF($A159&gt;='243way_Regular Symbol'!D$16,"",IF(B159=0,"",IF(OR(B159=$AA$1,B159=$AB$1,B160=$AA$1,B160=$AB$1,B161=$AA$1,,B161=$AB$1),0,1)))</f>
        <v/>
      </c>
      <c r="AB159" s="2" t="str">
        <f>IF($A159&gt;='243way_Regular Symbol'!E$16,"",IF(C159=0,"",IF(OR(C159=$AA$1,C159=$AB$1,C160=$AA$1,C160=$AB$1,C161=$AA$1,,C161=$AB$1),0,1)))</f>
        <v/>
      </c>
      <c r="AC159" s="2" t="str">
        <f>IF($A159&gt;='243way_Regular Symbol'!F$16,"",IF(D159=0,"",IF(OR(D159=$AA$1,D159=$AB$1,D160=$AA$1,D160=$AB$1,D161=$AA$1,,D161=$AB$1),0,1)))</f>
        <v/>
      </c>
      <c r="AD159" s="2" t="str">
        <f>IF($A159&gt;='243way_Regular Symbol'!G$16,"",IF(E159=0,"",IF(OR(E159=$AA$1,E159=$AB$1,E160=$AA$1,E160=$AB$1,E161=$AA$1,,E161=$AB$1),0,1)))</f>
        <v/>
      </c>
      <c r="AE159" s="128" t="str">
        <f>IF($A159&gt;='243way_Regular Symbol'!H$16,"",IF(F159=0,"",IF(OR(F159=$AA$1,F159=$AB$1,F160=$AA$1,F160=$AB$1,F161=$AA$1,,F161=$AB$1),0,1)))</f>
        <v/>
      </c>
      <c r="AG159" s="342" t="str">
        <f>IF($A159&gt;='243way_Regular Symbol'!D$16,"",IF(B159=0,"",IF(OR(B159=$AG$1,B159=$AH$1,B160=$AG$1,B160=$AH$1,B161=$AG$1,B161=$AH$1),0,1)))</f>
        <v/>
      </c>
      <c r="AH159" s="2" t="str">
        <f>IF($A159&gt;='243way_Regular Symbol'!E$16,"",IF(C159=0,"",IF(OR(C159=$AG$1,C159=$AH$1,C160=$AG$1,C160=$AH$1,C161=$AG$1,C161=$AH$1),0,1)))</f>
        <v/>
      </c>
      <c r="AI159" s="2" t="str">
        <f>IF($A159&gt;='243way_Regular Symbol'!F$16,"",IF(D159=0,"",IF(OR(D159=$AG$1,D159=$AH$1,D160=$AG$1,D160=$AH$1,D161=$AG$1,D161=$AH$1),0,1)))</f>
        <v/>
      </c>
      <c r="AJ159" s="2" t="str">
        <f>IF($A159&gt;='243way_Regular Symbol'!G$16,"",IF(E159=0,"",IF(OR(E159=$AG$1,E159=$AH$1,E160=$AG$1,E160=$AH$1,E161=$AG$1,E161=$AH$1),0,1)))</f>
        <v/>
      </c>
      <c r="AK159" s="128" t="str">
        <f>IF($A159&gt;='243way_Regular Symbol'!H$16,"",IF(F159=0,"",IF(OR(F159=$AG$1,F159=$AH$1,F160=$AG$1,F160=$AH$1,F161=$AG$1,F161=$AH$1),0,1)))</f>
        <v/>
      </c>
      <c r="AM159" s="342" t="str">
        <f>IF($A159&gt;='243way_Regular Symbol'!D$16,"",IF(B159=0,"",IF(OR(B159=$AM$1,B159=$AN$1,B160=$AM$1,B160=$AN$1,B161=$AM$1,B161=$AN$1),0,1)))</f>
        <v/>
      </c>
      <c r="AN159" s="2" t="str">
        <f>IF($A159&gt;='243way_Regular Symbol'!E$16,"",IF(C159=0,"",IF(OR(C159=$AM$1,C159=$AN$1,C160=$AM$1,C160=$AN$1,C161=$AM$1,C161=$AN$1),0,1)))</f>
        <v/>
      </c>
      <c r="AO159" s="2" t="str">
        <f>IF($A159&gt;='243way_Regular Symbol'!F$16,"",IF(D159=0,"",IF(OR(D159=$AM$1,D159=$AN$1,D160=$AM$1,D160=$AN$1,D161=$AM$1,D161=$AN$1),0,1)))</f>
        <v/>
      </c>
      <c r="AP159" s="2" t="str">
        <f>IF($A159&gt;='243way_Regular Symbol'!G$16,"",IF(E159=0,"",IF(OR(E159=$AM$1,E159=$AN$1,E160=$AM$1,E160=$AN$1,E161=$AM$1,E161=$AN$1),0,1)))</f>
        <v/>
      </c>
      <c r="AQ159" s="128" t="str">
        <f>IF($A159&gt;='243way_Regular Symbol'!H$16,"",IF(F159=0,"",IF(OR(F159=$AM$1,F159=$AN$1,F160=$AM$1,F160=$AN$1,F161=$AM$1,F161=$AN$1),0,1)))</f>
        <v/>
      </c>
      <c r="AS159" s="342" t="str">
        <f>IF($A159&gt;='243way_Regular Symbol'!D$16,"",IF(B159=0,"",IF(OR(B159=$AM$1,B159=$AT$1,B160=$AM$1,B160=$AT$1,B161=$AM$1,B161=$AT$1),0,1)))</f>
        <v/>
      </c>
      <c r="AT159" s="2" t="str">
        <f>IF($A159&gt;='243way_Regular Symbol'!E$16,"",IF(C159=0,"",IF(OR(C159=$AM$1,C159=$AT$1,C160=$AM$1,C160=$AT$1,C161=$AM$1,C161=$AT$1),0,1)))</f>
        <v/>
      </c>
      <c r="AU159" s="2" t="str">
        <f>IF($A159&gt;='243way_Regular Symbol'!F$16,"",IF(D159=0,"",IF(OR(D159=$AM$1,D159=$AT$1,D160=$AM$1,D160=$AT$1,D161=$AM$1,D161=$AT$1),0,1)))</f>
        <v/>
      </c>
      <c r="AV159" s="2" t="str">
        <f>IF($A159&gt;='243way_Regular Symbol'!G$16,"",IF(E159=0,"",IF(OR(E159=$AM$1,E159=$AT$1,E160=$AM$1,E160=$AT$1,E161=$AM$1,E161=$AT$1),0,1)))</f>
        <v/>
      </c>
      <c r="AW159" s="128" t="str">
        <f>IF($A159&gt;='243way_Regular Symbol'!H$16,"",IF(F159=0,"",IF(OR(F159=$AM$1,F159=$AT$1,F160=$AM$1,F160=$AT$1,F161=$AM$1,F161=$AT$1),0,1)))</f>
        <v/>
      </c>
      <c r="AY159" s="342"/>
      <c r="AZ159" s="2"/>
      <c r="BA159" s="2" t="str">
        <f>IF($A159&gt;='243way_Regular Symbol'!F$16,"",COUNTIF(D159:D161,$AZ$1))</f>
        <v/>
      </c>
      <c r="BB159" s="2" t="str">
        <f>IF($A159&gt;='243way_Regular Symbol'!G$16,"",COUNTIF(E159:E161,$AZ$1))</f>
        <v/>
      </c>
      <c r="BC159" s="2" t="str">
        <f>IF($A159&gt;='243way_Regular Symbol'!H$16,"",COUNTIF(F159:F161,$AZ$1))</f>
        <v/>
      </c>
      <c r="BE159" s="342" t="str">
        <f>IF($A159&gt;='243way_Regular Symbol'!D$16,"",IF(B159=0,"",IF(OR(B159=$AM$1,B159=$BF$1,B160=$AM$1,B160=$BF$1,B161=$AM$1,B161=$BF$1),1,0)))</f>
        <v/>
      </c>
      <c r="BF159" s="342" t="str">
        <f>IF($A159&gt;='243way_Regular Symbol'!E$16,"",IF(C159=0,"",IF(OR(C159=$AM$1,C159=$BF$1,C160=$AM$1,C160=$BF$1,C161=$AM$1,C161=$BF$1),1,0)))</f>
        <v/>
      </c>
      <c r="BG159" s="342" t="str">
        <f>IF($A159&gt;='243way_Regular Symbol'!F$16,"",IF(D159=0,"",IF(OR(D159=$AM$1,D159=$BF$1,D160=$AM$1,D160=$BF$1,D161=$AM$1,D161=$BF$1),1,0)))</f>
        <v/>
      </c>
      <c r="BH159" s="342" t="str">
        <f>IF($A159&gt;='243way_Regular Symbol'!G$16,"",IF(E159=0,"",IF(OR(E159=$AM$1,E159=$BF$1,E160=$AM$1,E160=$BF$1,E161=$AM$1,E161=$BF$1),1,0)))</f>
        <v/>
      </c>
      <c r="BI159" s="342" t="str">
        <f>IF($A159&gt;='243way_Regular Symbol'!H$16,"",IF(F159=0,"",IF(OR(F159=$AM$1,F159=$BF$1,F160=$AM$1,F160=$BF$1,F161=$AM$1,F161=$BF$1),1,0)))</f>
        <v/>
      </c>
      <c r="BK159" s="342" t="str">
        <f>IF($A159&gt;='243way_Regular Symbol'!D$16,"",IF(B159=0,"",IF(OR(B159=$AM$1,B159=$BL$1,B160=$AM$1,B160=$BL$1,B161=$AM$1,B161=$BL$1),0,1)))</f>
        <v/>
      </c>
      <c r="BL159" s="2" t="str">
        <f>IF($A159&gt;='243way_Regular Symbol'!E$16,"",IF(C159=0,"",IF(OR(C159=$AM$1,C159=$BL$1,C160=$AM$1,C160=$BL$1,C161=$AM$1,C161=$BL$1),0,1)))</f>
        <v/>
      </c>
      <c r="BM159" s="2" t="str">
        <f>IF($A159&gt;='243way_Regular Symbol'!F$16,"",IF(D159=0,"",IF(OR(D159=$AM$1,D159=$BL$1,D160=$AM$1,D160=$BL$1,D161=$AM$1,D161=$BL$1),0,1)))</f>
        <v/>
      </c>
      <c r="BN159" s="2" t="str">
        <f>IF($A159&gt;='243way_Regular Symbol'!G$16,"",IF(E159=0,"",IF(OR(E159=$AM$1,E159=$BL$1,E160=$AM$1,E160=$BL$1,E161=$AM$1,E161=$BL$1),0,1)))</f>
        <v/>
      </c>
      <c r="BO159" s="128" t="str">
        <f>IF($A159&gt;='243way_Regular Symbol'!H$16,"",IF(F159=0,"",IF(OR(F159=$AM$1,F159=$BL$1,F160=$AM$1,F160=$BL$1,F161=$AM$1,F161=$BL$1),0,1)))</f>
        <v/>
      </c>
      <c r="BQ159" s="2" t="str">
        <f>IF($A159&gt;='243way_Regular Symbol'!D$16,"",IF(B159=0,"",IF(OR(B159=$BQ$1,B159=$BR$1,B160=$BQ$1,B160=$BR$1,B161=$BQ$1,B161=$BR$1),0,1)))</f>
        <v/>
      </c>
      <c r="BR159" s="2" t="str">
        <f>IF($A159&gt;='243way_Regular Symbol'!E$16,"",IF(C159=0,"",IF(OR(C159=$BQ$1,C159=$BR$1,C160=$BQ$1,C160=$BR$1,C161=$BQ$1,C161=$BR$1),0,1)))</f>
        <v/>
      </c>
      <c r="BS159" s="2" t="str">
        <f>IF($A159&gt;='243way_Regular Symbol'!F$16,"",IF(D159=0,"",IF(OR(D159=$BQ$1,D159=$BR$1,D160=$BQ$1,D160=$BR$1,D161=$BQ$1,D161=$BR$1),0,1)))</f>
        <v/>
      </c>
      <c r="BT159" s="2" t="str">
        <f>IF($A159&gt;='243way_Regular Symbol'!G$16,"",IF(E159=0,"",IF(OR(E159=$BQ$1,E159=$BR$1,E160=$BQ$1,E160=$BR$1,E161=$BQ$1,E161=$BR$1),0,1)))</f>
        <v/>
      </c>
      <c r="BU159" s="2" t="str">
        <f>IF($A159&gt;='243way_Regular Symbol'!H$16,"",IF(F159=0,"",IF(OR(F159=$BQ$1,F159=$BR$1,F160=$BQ$1,F160=$BR$1,F161=$BQ$1,F161=$BR$1),0,1)))</f>
        <v/>
      </c>
      <c r="BW159" s="2" t="str">
        <f>IF($A159&gt;='243way_Regular Symbol'!D$16,"",IF(B159=0,"",IF(OR(B159=$BW$1,B160=$BW$1,B161=$BW$1,B159=$BX$1,B160=$BX$1,B161=$BX$1),0,1)))</f>
        <v/>
      </c>
      <c r="BX159" s="2" t="str">
        <f>IF($A159&gt;='243way_Regular Symbol'!E$16,"",IF(C159=0,"",IF(OR(C159=$BW$1,C160=$BW$1,C161=$BW$1,C159=$BX$1,C160=$BX$1,C161=$BX$1),0,1)))</f>
        <v/>
      </c>
      <c r="BY159" s="2" t="str">
        <f>IF($A159&gt;='243way_Regular Symbol'!F$16,"",IF(D159=0,"",IF(OR(D159=$BW$1,D160=$BW$1,D161=$BW$1,D159=$BX$1,D160=$BX$1,D161=$BX$1),0,1)))</f>
        <v/>
      </c>
      <c r="BZ159" s="2" t="str">
        <f>IF($A159&gt;='243way_Regular Symbol'!G$16,"",IF(E159=0,"",IF(OR(E159=$BW$1,E160=$BW$1,E161=$BW$1,E159=$BX$1,E160=$BX$1,E161=$BX$1),0,1)))</f>
        <v/>
      </c>
      <c r="CA159" s="2" t="str">
        <f>IF($A159&gt;='243way_Regular Symbol'!H$16,"",IF(F159=0,"",IF(OR(F159=$BW$1,F160=$BW$1,F161=$BW$1,F159=$BX$1,F160=$BX$1,F161=$BX$1),0,1)))</f>
        <v/>
      </c>
      <c r="CC159" s="2" t="str">
        <f>IF($A159&gt;='243way_Regular Symbol'!D$16,"",IF(B159=0,"",IF(OR(B159=$BW$1,B160=$BW$1,B161=$BW$1,B159=$CD$1,B160=$CD$1,B161=$CD$1),0,1)))</f>
        <v/>
      </c>
      <c r="CD159" s="2" t="str">
        <f>IF($A159&gt;='243way_Regular Symbol'!E$16,"",IF(C159=0,"",IF(OR(C159=$BW$1,C160=$BW$1,C161=$BW$1,C159=$CD$1,C160=$CD$1,C161=$CD$1),0,1)))</f>
        <v/>
      </c>
      <c r="CE159" s="2" t="str">
        <f>IF($A159&gt;='243way_Regular Symbol'!F$16,"",IF(D159=0,"",IF(OR(D159=$BW$1,D160=$BW$1,D161=$BW$1,D159=$CD$1,D160=$CD$1,D161=$CD$1),0,1)))</f>
        <v/>
      </c>
      <c r="CF159" s="2" t="str">
        <f>IF($A159&gt;='243way_Regular Symbol'!G$16,"",IF(E159=0,"",IF(OR(E159=$BW$1,E160=$BW$1,E161=$BW$1,E159=$CD$1,E160=$CD$1,E161=$CD$1),0,1)))</f>
        <v/>
      </c>
      <c r="CG159" s="2" t="str">
        <f>IF($A159&gt;='243way_Regular Symbol'!H$16,"",IF(F159=0,"",IF(OR(F159=$BW$1,F160=$BW$1,F161=$BW$1,F159=$CD$1,F160=$CD$1,F161=$CD$1),0,1)))</f>
        <v/>
      </c>
      <c r="CI159" s="2" t="str">
        <f>IF($A159&gt;='243way_Regular Symbol'!D$16,"",IF(B159=0,"",IF(OR(B159=$BW$1,B160=$BW$1,B161=$BW$1,B159=$CJ$1,B160=$CJ$1,B161=$CJ$1),0,1)))</f>
        <v/>
      </c>
      <c r="CJ159" s="2" t="str">
        <f>IF($A159&gt;='243way_Regular Symbol'!E$16,"",IF(C159=0,"",IF(OR(C159=$BW$1,C160=$BW$1,C161=$BW$1,C159=$CJ$1,C160=$CJ$1,C161=$CJ$1),0,1)))</f>
        <v/>
      </c>
      <c r="CK159" s="2" t="str">
        <f>IF($A159&gt;='243way_Regular Symbol'!F$16,"",IF(D159=0,"",IF(OR(D159=$BW$1,D160=$BW$1,D161=$BW$1,D159=$CJ$1,D160=$CJ$1,D161=$CJ$1),0,1)))</f>
        <v/>
      </c>
      <c r="CL159" s="2" t="str">
        <f>IF($A159&gt;='243way_Regular Symbol'!G$16,"",IF(E159=0,"",IF(OR(E159=$BW$1,E160=$BW$1,E161=$BW$1,E159=$CJ$1,E160=$CJ$1,E161=$CJ$1),0,1)))</f>
        <v/>
      </c>
      <c r="CM159" s="2" t="str">
        <f>IF($A159&gt;='243way_Regular Symbol'!H$16,"",IF(F159=0,"",IF(OR(F159=$BW$1,F160=$BW$1,F161=$BW$1,F159=$CJ$1,F160=$CJ$1,F161=$CJ$1),0,1)))</f>
        <v/>
      </c>
      <c r="CO159" s="2" t="str">
        <f>IF($A159&gt;='243way_Regular Symbol'!D$16,"",IF(B159=0,"",IF(OR(B159=$BW$1,B160=$BW$1,B161=$BW$1,B159=$CP$1,B160=$CP$1,B161=$CP$1),0,1)))</f>
        <v/>
      </c>
      <c r="CP159" s="2" t="str">
        <f>IF($A159&gt;='243way_Regular Symbol'!E$16,"",IF(C159=0,"",IF(OR(C159=$BW$1,C160=$BW$1,C161=$BW$1,C159=$CP$1,C160=$CP$1,C161=$CP$1),0,1)))</f>
        <v/>
      </c>
      <c r="CQ159" s="2" t="str">
        <f>IF($A159&gt;='243way_Regular Symbol'!F$16,"",IF(D159=0,"",IF(OR(D159=$BW$1,D160=$BW$1,D161=$BW$1,D159=$CP$1,D160=$CP$1,D161=$CP$1),0,1)))</f>
        <v/>
      </c>
      <c r="CR159" s="2" t="str">
        <f>IF($A159&gt;='243way_Regular Symbol'!G$16,"",IF(E159=0,"",IF(OR(E159=$BW$1,E160=$BW$1,E161=$BW$1,E159=$CP$1,E160=$CP$1,E161=$CP$1),0,1)))</f>
        <v/>
      </c>
      <c r="CS159" s="2" t="str">
        <f>IF($A159&gt;='243way_Regular Symbol'!H$16,"",IF(F159=0,"",IF(OR(F159=$BW$1,F160=$BW$1,F161=$BW$1,F159=$CP$1,F160=$CP$1,F161=$CP$1),0,1)))</f>
        <v/>
      </c>
      <c r="CU159" s="2" t="str">
        <f>IF($A159&gt;='243way_Regular Symbol'!D$16,"",IF(B159=0,"",IF(OR(B159=$BW$1,B160=$BW$1,B161=$BW$1,B159=$CV$1,B160=$CV$1,B161=$CV$1),0,1)))</f>
        <v/>
      </c>
      <c r="CV159" s="2" t="str">
        <f>IF($A159&gt;='243way_Regular Symbol'!E$16,"",IF(C159=0,"",IF(OR(C159=$BW$1,C160=$BW$1,C161=$BW$1,C159=$CV$1,C160=$CV$1,C161=$CV$1),0,1)))</f>
        <v/>
      </c>
      <c r="CW159" s="2" t="str">
        <f>IF($A159&gt;='243way_Regular Symbol'!F$16,"",IF(D159=0,"",IF(OR(D159=$BW$1,D160=$BW$1,D161=$BW$1,D159=$CV$1,D160=$CV$1,D161=$CV$1),0,1)))</f>
        <v/>
      </c>
      <c r="CX159" s="2" t="str">
        <f>IF($A159&gt;='243way_Regular Symbol'!G$16,"",IF(E159=0,"",IF(OR(E159=$BW$1,E160=$BW$1,E161=$BW$1,E159=$CV$1,E160=$CV$1,E161=$CV$1),0,1)))</f>
        <v/>
      </c>
      <c r="CY159" s="2" t="str">
        <f>IF($A159&gt;='243way_Regular Symbol'!H$16,"",IF(F159=0,"",IF(OR(F159=$BW$1,F160=$BW$1,F161=$BW$1,F159=$CV$1,F160=$CV$1,F161=$CV$1),0,1)))</f>
        <v/>
      </c>
    </row>
    <row r="160" spans="1:103">
      <c r="A160" s="341">
        <f>IF('243way_Regular Symbol'!L159="","",'243way_Regular Symbol'!L159)</f>
        <v>156</v>
      </c>
      <c r="B160" s="184" t="str">
        <f>IF('243way_Regular Symbol'!M159="",
IF($A160-'243way_Regular Symbol'!D$16&gt;='243way_RegularＸ_W()'!B$2-1,"",VLOOKUP($A160-'243way_Regular Symbol'!D$16,'243way_Regular Symbol'!$L$3:$Q$250,'243way_RegularＸ_W()'!B$3+1,FALSE)),
'243way_Regular Symbol'!M159)</f>
        <v/>
      </c>
      <c r="C160" s="184" t="str">
        <f>IF('243way_Regular Symbol'!N159="",
IF($A160-'243way_Regular Symbol'!E$16&gt;='243way_RegularＸ_W()'!C$2-1,"",VLOOKUP($A160-'243way_Regular Symbol'!E$16,'243way_Regular Symbol'!$L$3:$Q$250,'243way_RegularＸ_W()'!C$3+1,FALSE)),
'243way_Regular Symbol'!N159)</f>
        <v/>
      </c>
      <c r="D160" s="184" t="str">
        <f>IF('243way_Regular Symbol'!O159="",
IF($A160-'243way_Regular Symbol'!F$16&gt;='243way_RegularＸ_W()'!D$2-1,"",VLOOKUP($A160-'243way_Regular Symbol'!F$16,'243way_Regular Symbol'!$L$3:$Q$250,'243way_RegularＸ_W()'!D$3+1,FALSE)),
'243way_Regular Symbol'!O159)</f>
        <v/>
      </c>
      <c r="E160" s="184" t="str">
        <f>IF('243way_Regular Symbol'!P159="",
IF($A160-'243way_Regular Symbol'!G$16&gt;='243way_RegularＸ_W()'!E$2-1,"",VLOOKUP($A160-'243way_Regular Symbol'!G$16,'243way_Regular Symbol'!$L$3:$Q$250,'243way_RegularＸ_W()'!E$3+1,FALSE)),
'243way_Regular Symbol'!P159)</f>
        <v/>
      </c>
      <c r="F160" s="184" t="str">
        <f>IF('243way_Regular Symbol'!Q159="",
IF($A160-'243way_Regular Symbol'!H$16&gt;='243way_RegularＸ_W()'!F$2-1,"",VLOOKUP($A160-'243way_Regular Symbol'!H$16,'243way_Regular Symbol'!$L$3:$Q$250,'243way_RegularＸ_W()'!F$3+1,FALSE)),
'243way_Regular Symbol'!Q159)</f>
        <v/>
      </c>
      <c r="O160" s="342" t="str">
        <f>IF($A160&gt;='243way_Regular Symbol'!D$16,"",IF(B160=0,"",IF(OR(B160=$O$1,B160=$P$1,B161=$O$1,B161=$P$1,B162=$O$1,B162=$P$1),0,1)))</f>
        <v/>
      </c>
      <c r="P160" s="2" t="str">
        <f>IF($A160&gt;='243way_Regular Symbol'!E$16,"",IF(C160=0,"",IF(OR(C160=$O$1,C160=$P$1,C161=$O$1,C161=$P$1,C162=$O$1,C162=$P$1),0,1)))</f>
        <v/>
      </c>
      <c r="Q160" s="2" t="str">
        <f>IF($A160&gt;='243way_Regular Symbol'!F$16,"",IF(D160=0,"",IF(OR(D160=$O$1,D160=$P$1,D161=$O$1,D161=$P$1,D162=$O$1,D162=$P$1),0,1)))</f>
        <v/>
      </c>
      <c r="R160" s="2" t="str">
        <f>IF($A160&gt;='243way_Regular Symbol'!G$16,"",IF(E160=0,"",IF(OR(E160=$O$1,E160=$P$1,E161=$O$1,E161=$P$1,E162=$O$1,E162=$P$1),0,1)))</f>
        <v/>
      </c>
      <c r="S160" s="128" t="str">
        <f>IF($A160&gt;='243way_Regular Symbol'!H$16,"",IF(F160=0,"",IF(OR(F160=$O$1,F160=$P$1,F161=$O$1,F161=$P$1,F162=$O$1,F162=$P$1),0,1)))</f>
        <v/>
      </c>
      <c r="U160" s="342" t="str">
        <f>IF($A160&gt;='243way_Regular Symbol'!D$16,"",IF(B160=0,"",IF(OR(B160=$U$1,B160=$V$1,B161=$U$1,B161=$V$1,B162=$U$1,B162=$V$1),0,1)))</f>
        <v/>
      </c>
      <c r="V160" s="2" t="str">
        <f>IF($A160&gt;='243way_Regular Symbol'!E$16,"",IF(C160=0,"",IF(OR(C160=$U$1,C160=$V$1,C161=$U$1,C161=$V$1,C162=$U$1,C162=$V$1),0,1)))</f>
        <v/>
      </c>
      <c r="W160" s="2" t="str">
        <f>IF($A160&gt;='243way_Regular Symbol'!F$16,"",IF(D160=0,"",IF(OR(D160=$U$1,D160=$V$1,D161=$U$1,D161=$V$1,D162=$U$1,D162=$V$1),0,1)))</f>
        <v/>
      </c>
      <c r="X160" s="2" t="str">
        <f>IF($A160&gt;='243way_Regular Symbol'!G$16,"",IF(E160=0,"",IF(OR(E160=$U$1,E160=$V$1,E161=$U$1,E161=$V$1,E162=$U$1,E162=$V$1),0,1)))</f>
        <v/>
      </c>
      <c r="Y160" s="128" t="str">
        <f>IF($A160&gt;='243way_Regular Symbol'!H$16,"",IF(F160=0,"",IF(OR(F160=$U$1,F160=$V$1,F161=$U$1,F161=$V$1,F162=$U$1,F162=$V$1),0,1)))</f>
        <v/>
      </c>
      <c r="AA160" s="342" t="str">
        <f>IF($A160&gt;='243way_Regular Symbol'!D$16,"",IF(B160=0,"",IF(OR(B160=$AA$1,B160=$AB$1,B161=$AA$1,B161=$AB$1,B162=$AA$1,,B162=$AB$1),0,1)))</f>
        <v/>
      </c>
      <c r="AB160" s="2" t="str">
        <f>IF($A160&gt;='243way_Regular Symbol'!E$16,"",IF(C160=0,"",IF(OR(C160=$AA$1,C160=$AB$1,C161=$AA$1,C161=$AB$1,C162=$AA$1,,C162=$AB$1),0,1)))</f>
        <v/>
      </c>
      <c r="AC160" s="2" t="str">
        <f>IF($A160&gt;='243way_Regular Symbol'!F$16,"",IF(D160=0,"",IF(OR(D160=$AA$1,D160=$AB$1,D161=$AA$1,D161=$AB$1,D162=$AA$1,,D162=$AB$1),0,1)))</f>
        <v/>
      </c>
      <c r="AD160" s="2" t="str">
        <f>IF($A160&gt;='243way_Regular Symbol'!G$16,"",IF(E160=0,"",IF(OR(E160=$AA$1,E160=$AB$1,E161=$AA$1,E161=$AB$1,E162=$AA$1,,E162=$AB$1),0,1)))</f>
        <v/>
      </c>
      <c r="AE160" s="128" t="str">
        <f>IF($A160&gt;='243way_Regular Symbol'!H$16,"",IF(F160=0,"",IF(OR(F160=$AA$1,F160=$AB$1,F161=$AA$1,F161=$AB$1,F162=$AA$1,,F162=$AB$1),0,1)))</f>
        <v/>
      </c>
      <c r="AG160" s="342" t="str">
        <f>IF($A160&gt;='243way_Regular Symbol'!D$16,"",IF(B160=0,"",IF(OR(B160=$AG$1,B160=$AH$1,B161=$AG$1,B161=$AH$1,B162=$AG$1,B162=$AH$1),0,1)))</f>
        <v/>
      </c>
      <c r="AH160" s="2" t="str">
        <f>IF($A160&gt;='243way_Regular Symbol'!E$16,"",IF(C160=0,"",IF(OR(C160=$AG$1,C160=$AH$1,C161=$AG$1,C161=$AH$1,C162=$AG$1,C162=$AH$1),0,1)))</f>
        <v/>
      </c>
      <c r="AI160" s="2" t="str">
        <f>IF($A160&gt;='243way_Regular Symbol'!F$16,"",IF(D160=0,"",IF(OR(D160=$AG$1,D160=$AH$1,D161=$AG$1,D161=$AH$1,D162=$AG$1,D162=$AH$1),0,1)))</f>
        <v/>
      </c>
      <c r="AJ160" s="2" t="str">
        <f>IF($A160&gt;='243way_Regular Symbol'!G$16,"",IF(E160=0,"",IF(OR(E160=$AG$1,E160=$AH$1,E161=$AG$1,E161=$AH$1,E162=$AG$1,E162=$AH$1),0,1)))</f>
        <v/>
      </c>
      <c r="AK160" s="128" t="str">
        <f>IF($A160&gt;='243way_Regular Symbol'!H$16,"",IF(F160=0,"",IF(OR(F160=$AG$1,F160=$AH$1,F161=$AG$1,F161=$AH$1,F162=$AG$1,F162=$AH$1),0,1)))</f>
        <v/>
      </c>
      <c r="AM160" s="342" t="str">
        <f>IF($A160&gt;='243way_Regular Symbol'!D$16,"",IF(B160=0,"",IF(OR(B160=$AM$1,B160=$AN$1,B161=$AM$1,B161=$AN$1,B162=$AM$1,B162=$AN$1),0,1)))</f>
        <v/>
      </c>
      <c r="AN160" s="2" t="str">
        <f>IF($A160&gt;='243way_Regular Symbol'!E$16,"",IF(C160=0,"",IF(OR(C160=$AM$1,C160=$AN$1,C161=$AM$1,C161=$AN$1,C162=$AM$1,C162=$AN$1),0,1)))</f>
        <v/>
      </c>
      <c r="AO160" s="2" t="str">
        <f>IF($A160&gt;='243way_Regular Symbol'!F$16,"",IF(D160=0,"",IF(OR(D160=$AM$1,D160=$AN$1,D161=$AM$1,D161=$AN$1,D162=$AM$1,D162=$AN$1),0,1)))</f>
        <v/>
      </c>
      <c r="AP160" s="2" t="str">
        <f>IF($A160&gt;='243way_Regular Symbol'!G$16,"",IF(E160=0,"",IF(OR(E160=$AM$1,E160=$AN$1,E161=$AM$1,E161=$AN$1,E162=$AM$1,E162=$AN$1),0,1)))</f>
        <v/>
      </c>
      <c r="AQ160" s="128" t="str">
        <f>IF($A160&gt;='243way_Regular Symbol'!H$16,"",IF(F160=0,"",IF(OR(F160=$AM$1,F160=$AN$1,F161=$AM$1,F161=$AN$1,F162=$AM$1,F162=$AN$1),0,1)))</f>
        <v/>
      </c>
      <c r="AS160" s="342" t="str">
        <f>IF($A160&gt;='243way_Regular Symbol'!D$16,"",IF(B160=0,"",IF(OR(B160=$AM$1,B160=$AT$1,B161=$AM$1,B161=$AT$1,B162=$AM$1,B162=$AT$1),0,1)))</f>
        <v/>
      </c>
      <c r="AT160" s="2" t="str">
        <f>IF($A160&gt;='243way_Regular Symbol'!E$16,"",IF(C160=0,"",IF(OR(C160=$AM$1,C160=$AT$1,C161=$AM$1,C161=$AT$1,C162=$AM$1,C162=$AT$1),0,1)))</f>
        <v/>
      </c>
      <c r="AU160" s="2" t="str">
        <f>IF($A160&gt;='243way_Regular Symbol'!F$16,"",IF(D160=0,"",IF(OR(D160=$AM$1,D160=$AT$1,D161=$AM$1,D161=$AT$1,D162=$AM$1,D162=$AT$1),0,1)))</f>
        <v/>
      </c>
      <c r="AV160" s="2" t="str">
        <f>IF($A160&gt;='243way_Regular Symbol'!G$16,"",IF(E160=0,"",IF(OR(E160=$AM$1,E160=$AT$1,E161=$AM$1,E161=$AT$1,E162=$AM$1,E162=$AT$1),0,1)))</f>
        <v/>
      </c>
      <c r="AW160" s="128" t="str">
        <f>IF($A160&gt;='243way_Regular Symbol'!H$16,"",IF(F160=0,"",IF(OR(F160=$AM$1,F160=$AT$1,F161=$AM$1,F161=$AT$1,F162=$AM$1,F162=$AT$1),0,1)))</f>
        <v/>
      </c>
      <c r="AY160" s="342"/>
      <c r="AZ160" s="2"/>
      <c r="BA160" s="2" t="str">
        <f>IF($A160&gt;='243way_Regular Symbol'!F$16,"",COUNTIF(D160:D162,$AZ$1))</f>
        <v/>
      </c>
      <c r="BB160" s="2" t="str">
        <f>IF($A160&gt;='243way_Regular Symbol'!G$16,"",COUNTIF(E160:E162,$AZ$1))</f>
        <v/>
      </c>
      <c r="BC160" s="2" t="str">
        <f>IF($A160&gt;='243way_Regular Symbol'!H$16,"",COUNTIF(F160:F162,$AZ$1))</f>
        <v/>
      </c>
      <c r="BE160" s="342" t="str">
        <f>IF($A160&gt;='243way_Regular Symbol'!D$16,"",IF(B160=0,"",IF(OR(B160=$AM$1,B160=$BF$1,B161=$AM$1,B161=$BF$1,B162=$AM$1,B162=$BF$1),1,0)))</f>
        <v/>
      </c>
      <c r="BF160" s="342" t="str">
        <f>IF($A160&gt;='243way_Regular Symbol'!E$16,"",IF(C160=0,"",IF(OR(C160=$AM$1,C160=$BF$1,C161=$AM$1,C161=$BF$1,C162=$AM$1,C162=$BF$1),1,0)))</f>
        <v/>
      </c>
      <c r="BG160" s="342" t="str">
        <f>IF($A160&gt;='243way_Regular Symbol'!F$16,"",IF(D160=0,"",IF(OR(D160=$AM$1,D160=$BF$1,D161=$AM$1,D161=$BF$1,D162=$AM$1,D162=$BF$1),1,0)))</f>
        <v/>
      </c>
      <c r="BH160" s="342" t="str">
        <f>IF($A160&gt;='243way_Regular Symbol'!G$16,"",IF(E160=0,"",IF(OR(E160=$AM$1,E160=$BF$1,E161=$AM$1,E161=$BF$1,E162=$AM$1,E162=$BF$1),1,0)))</f>
        <v/>
      </c>
      <c r="BI160" s="342" t="str">
        <f>IF($A160&gt;='243way_Regular Symbol'!H$16,"",IF(F160=0,"",IF(OR(F160=$AM$1,F160=$BF$1,F161=$AM$1,F161=$BF$1,F162=$AM$1,F162=$BF$1),1,0)))</f>
        <v/>
      </c>
      <c r="BK160" s="342" t="str">
        <f>IF($A160&gt;='243way_Regular Symbol'!D$16,"",IF(B160=0,"",IF(OR(B160=$AM$1,B160=$BL$1,B161=$AM$1,B161=$BL$1,B162=$AM$1,B162=$BL$1),0,1)))</f>
        <v/>
      </c>
      <c r="BL160" s="2" t="str">
        <f>IF($A160&gt;='243way_Regular Symbol'!E$16,"",IF(C160=0,"",IF(OR(C160=$AM$1,C160=$BL$1,C161=$AM$1,C161=$BL$1,C162=$AM$1,C162=$BL$1),0,1)))</f>
        <v/>
      </c>
      <c r="BM160" s="2" t="str">
        <f>IF($A160&gt;='243way_Regular Symbol'!F$16,"",IF(D160=0,"",IF(OR(D160=$AM$1,D160=$BL$1,D161=$AM$1,D161=$BL$1,D162=$AM$1,D162=$BL$1),0,1)))</f>
        <v/>
      </c>
      <c r="BN160" s="2" t="str">
        <f>IF($A160&gt;='243way_Regular Symbol'!G$16,"",IF(E160=0,"",IF(OR(E160=$AM$1,E160=$BL$1,E161=$AM$1,E161=$BL$1,E162=$AM$1,E162=$BL$1),0,1)))</f>
        <v/>
      </c>
      <c r="BO160" s="128" t="str">
        <f>IF($A160&gt;='243way_Regular Symbol'!H$16,"",IF(F160=0,"",IF(OR(F160=$AM$1,F160=$BL$1,F161=$AM$1,F161=$BL$1,F162=$AM$1,F162=$BL$1),0,1)))</f>
        <v/>
      </c>
      <c r="BQ160" s="2" t="str">
        <f>IF($A160&gt;='243way_Regular Symbol'!D$16,"",IF(B160=0,"",IF(OR(B160=$BQ$1,B160=$BR$1,B161=$BQ$1,B161=$BR$1,B162=$BQ$1,B162=$BR$1),0,1)))</f>
        <v/>
      </c>
      <c r="BR160" s="2" t="str">
        <f>IF($A160&gt;='243way_Regular Symbol'!E$16,"",IF(C160=0,"",IF(OR(C160=$BQ$1,C160=$BR$1,C161=$BQ$1,C161=$BR$1,C162=$BQ$1,C162=$BR$1),0,1)))</f>
        <v/>
      </c>
      <c r="BS160" s="2" t="str">
        <f>IF($A160&gt;='243way_Regular Symbol'!F$16,"",IF(D160=0,"",IF(OR(D160=$BQ$1,D160=$BR$1,D161=$BQ$1,D161=$BR$1,D162=$BQ$1,D162=$BR$1),0,1)))</f>
        <v/>
      </c>
      <c r="BT160" s="2" t="str">
        <f>IF($A160&gt;='243way_Regular Symbol'!G$16,"",IF(E160=0,"",IF(OR(E160=$BQ$1,E160=$BR$1,E161=$BQ$1,E161=$BR$1,E162=$BQ$1,E162=$BR$1),0,1)))</f>
        <v/>
      </c>
      <c r="BU160" s="2" t="str">
        <f>IF($A160&gt;='243way_Regular Symbol'!H$16,"",IF(F160=0,"",IF(OR(F160=$BQ$1,F160=$BR$1,F161=$BQ$1,F161=$BR$1,F162=$BQ$1,F162=$BR$1),0,1)))</f>
        <v/>
      </c>
      <c r="BW160" s="2" t="str">
        <f>IF($A160&gt;='243way_Regular Symbol'!D$16,"",IF(B160=0,"",IF(OR(B160=$BW$1,B161=$BW$1,B162=$BW$1,B160=$BX$1,B161=$BX$1,B162=$BX$1),0,1)))</f>
        <v/>
      </c>
      <c r="BX160" s="2" t="str">
        <f>IF($A160&gt;='243way_Regular Symbol'!E$16,"",IF(C160=0,"",IF(OR(C160=$BW$1,C161=$BW$1,C162=$BW$1,C160=$BX$1,C161=$BX$1,C162=$BX$1),0,1)))</f>
        <v/>
      </c>
      <c r="BY160" s="2" t="str">
        <f>IF($A160&gt;='243way_Regular Symbol'!F$16,"",IF(D160=0,"",IF(OR(D160=$BW$1,D161=$BW$1,D162=$BW$1,D160=$BX$1,D161=$BX$1,D162=$BX$1),0,1)))</f>
        <v/>
      </c>
      <c r="BZ160" s="2" t="str">
        <f>IF($A160&gt;='243way_Regular Symbol'!G$16,"",IF(E160=0,"",IF(OR(E160=$BW$1,E161=$BW$1,E162=$BW$1,E160=$BX$1,E161=$BX$1,E162=$BX$1),0,1)))</f>
        <v/>
      </c>
      <c r="CA160" s="2" t="str">
        <f>IF($A160&gt;='243way_Regular Symbol'!H$16,"",IF(F160=0,"",IF(OR(F160=$BW$1,F161=$BW$1,F162=$BW$1,F160=$BX$1,F161=$BX$1,F162=$BX$1),0,1)))</f>
        <v/>
      </c>
      <c r="CC160" s="2" t="str">
        <f>IF($A160&gt;='243way_Regular Symbol'!D$16,"",IF(B160=0,"",IF(OR(B160=$BW$1,B161=$BW$1,B162=$BW$1,B160=$CD$1,B161=$CD$1,B162=$CD$1),0,1)))</f>
        <v/>
      </c>
      <c r="CD160" s="2" t="str">
        <f>IF($A160&gt;='243way_Regular Symbol'!E$16,"",IF(C160=0,"",IF(OR(C160=$BW$1,C161=$BW$1,C162=$BW$1,C160=$CD$1,C161=$CD$1,C162=$CD$1),0,1)))</f>
        <v/>
      </c>
      <c r="CE160" s="2" t="str">
        <f>IF($A160&gt;='243way_Regular Symbol'!F$16,"",IF(D160=0,"",IF(OR(D160=$BW$1,D161=$BW$1,D162=$BW$1,D160=$CD$1,D161=$CD$1,D162=$CD$1),0,1)))</f>
        <v/>
      </c>
      <c r="CF160" s="2" t="str">
        <f>IF($A160&gt;='243way_Regular Symbol'!G$16,"",IF(E160=0,"",IF(OR(E160=$BW$1,E161=$BW$1,E162=$BW$1,E160=$CD$1,E161=$CD$1,E162=$CD$1),0,1)))</f>
        <v/>
      </c>
      <c r="CG160" s="2" t="str">
        <f>IF($A160&gt;='243way_Regular Symbol'!H$16,"",IF(F160=0,"",IF(OR(F160=$BW$1,F161=$BW$1,F162=$BW$1,F160=$CD$1,F161=$CD$1,F162=$CD$1),0,1)))</f>
        <v/>
      </c>
      <c r="CI160" s="2" t="str">
        <f>IF($A160&gt;='243way_Regular Symbol'!D$16,"",IF(B160=0,"",IF(OR(B160=$BW$1,B161=$BW$1,B162=$BW$1,B160=$CJ$1,B161=$CJ$1,B162=$CJ$1),0,1)))</f>
        <v/>
      </c>
      <c r="CJ160" s="2" t="str">
        <f>IF($A160&gt;='243way_Regular Symbol'!E$16,"",IF(C160=0,"",IF(OR(C160=$BW$1,C161=$BW$1,C162=$BW$1,C160=$CJ$1,C161=$CJ$1,C162=$CJ$1),0,1)))</f>
        <v/>
      </c>
      <c r="CK160" s="2" t="str">
        <f>IF($A160&gt;='243way_Regular Symbol'!F$16,"",IF(D160=0,"",IF(OR(D160=$BW$1,D161=$BW$1,D162=$BW$1,D160=$CJ$1,D161=$CJ$1,D162=$CJ$1),0,1)))</f>
        <v/>
      </c>
      <c r="CL160" s="2" t="str">
        <f>IF($A160&gt;='243way_Regular Symbol'!G$16,"",IF(E160=0,"",IF(OR(E160=$BW$1,E161=$BW$1,E162=$BW$1,E160=$CJ$1,E161=$CJ$1,E162=$CJ$1),0,1)))</f>
        <v/>
      </c>
      <c r="CM160" s="2" t="str">
        <f>IF($A160&gt;='243way_Regular Symbol'!H$16,"",IF(F160=0,"",IF(OR(F160=$BW$1,F161=$BW$1,F162=$BW$1,F160=$CJ$1,F161=$CJ$1,F162=$CJ$1),0,1)))</f>
        <v/>
      </c>
      <c r="CO160" s="2" t="str">
        <f>IF($A160&gt;='243way_Regular Symbol'!D$16,"",IF(B160=0,"",IF(OR(B160=$BW$1,B161=$BW$1,B162=$BW$1,B160=$CP$1,B161=$CP$1,B162=$CP$1),0,1)))</f>
        <v/>
      </c>
      <c r="CP160" s="2" t="str">
        <f>IF($A160&gt;='243way_Regular Symbol'!E$16,"",IF(C160=0,"",IF(OR(C160=$BW$1,C161=$BW$1,C162=$BW$1,C160=$CP$1,C161=$CP$1,C162=$CP$1),0,1)))</f>
        <v/>
      </c>
      <c r="CQ160" s="2" t="str">
        <f>IF($A160&gt;='243way_Regular Symbol'!F$16,"",IF(D160=0,"",IF(OR(D160=$BW$1,D161=$BW$1,D162=$BW$1,D160=$CP$1,D161=$CP$1,D162=$CP$1),0,1)))</f>
        <v/>
      </c>
      <c r="CR160" s="2" t="str">
        <f>IF($A160&gt;='243way_Regular Symbol'!G$16,"",IF(E160=0,"",IF(OR(E160=$BW$1,E161=$BW$1,E162=$BW$1,E160=$CP$1,E161=$CP$1,E162=$CP$1),0,1)))</f>
        <v/>
      </c>
      <c r="CS160" s="2" t="str">
        <f>IF($A160&gt;='243way_Regular Symbol'!H$16,"",IF(F160=0,"",IF(OR(F160=$BW$1,F161=$BW$1,F162=$BW$1,F160=$CP$1,F161=$CP$1,F162=$CP$1),0,1)))</f>
        <v/>
      </c>
      <c r="CU160" s="2" t="str">
        <f>IF($A160&gt;='243way_Regular Symbol'!D$16,"",IF(B160=0,"",IF(OR(B160=$BW$1,B161=$BW$1,B162=$BW$1,B160=$CV$1,B161=$CV$1,B162=$CV$1),0,1)))</f>
        <v/>
      </c>
      <c r="CV160" s="2" t="str">
        <f>IF($A160&gt;='243way_Regular Symbol'!E$16,"",IF(C160=0,"",IF(OR(C160=$BW$1,C161=$BW$1,C162=$BW$1,C160=$CV$1,C161=$CV$1,C162=$CV$1),0,1)))</f>
        <v/>
      </c>
      <c r="CW160" s="2" t="str">
        <f>IF($A160&gt;='243way_Regular Symbol'!F$16,"",IF(D160=0,"",IF(OR(D160=$BW$1,D161=$BW$1,D162=$BW$1,D160=$CV$1,D161=$CV$1,D162=$CV$1),0,1)))</f>
        <v/>
      </c>
      <c r="CX160" s="2" t="str">
        <f>IF($A160&gt;='243way_Regular Symbol'!G$16,"",IF(E160=0,"",IF(OR(E160=$BW$1,E161=$BW$1,E162=$BW$1,E160=$CV$1,E161=$CV$1,E162=$CV$1),0,1)))</f>
        <v/>
      </c>
      <c r="CY160" s="2" t="str">
        <f>IF($A160&gt;='243way_Regular Symbol'!H$16,"",IF(F160=0,"",IF(OR(F160=$BW$1,F161=$BW$1,F162=$BW$1,F160=$CV$1,F161=$CV$1,F162=$CV$1),0,1)))</f>
        <v/>
      </c>
    </row>
    <row r="161" spans="1:103">
      <c r="A161" s="341">
        <f>IF('243way_Regular Symbol'!L160="","",'243way_Regular Symbol'!L160)</f>
        <v>157</v>
      </c>
      <c r="B161" s="184" t="str">
        <f>IF('243way_Regular Symbol'!M160="",
IF($A161-'243way_Regular Symbol'!D$16&gt;='243way_RegularＸ_W()'!B$2-1,"",VLOOKUP($A161-'243way_Regular Symbol'!D$16,'243way_Regular Symbol'!$L$3:$Q$250,'243way_RegularＸ_W()'!B$3+1,FALSE)),
'243way_Regular Symbol'!M160)</f>
        <v/>
      </c>
      <c r="C161" s="184" t="str">
        <f>IF('243way_Regular Symbol'!N160="",
IF($A161-'243way_Regular Symbol'!E$16&gt;='243way_RegularＸ_W()'!C$2-1,"",VLOOKUP($A161-'243way_Regular Symbol'!E$16,'243way_Regular Symbol'!$L$3:$Q$250,'243way_RegularＸ_W()'!C$3+1,FALSE)),
'243way_Regular Symbol'!N160)</f>
        <v/>
      </c>
      <c r="D161" s="184" t="str">
        <f>IF('243way_Regular Symbol'!O160="",
IF($A161-'243way_Regular Symbol'!F$16&gt;='243way_RegularＸ_W()'!D$2-1,"",VLOOKUP($A161-'243way_Regular Symbol'!F$16,'243way_Regular Symbol'!$L$3:$Q$250,'243way_RegularＸ_W()'!D$3+1,FALSE)),
'243way_Regular Symbol'!O160)</f>
        <v/>
      </c>
      <c r="E161" s="184" t="str">
        <f>IF('243way_Regular Symbol'!P160="",
IF($A161-'243way_Regular Symbol'!G$16&gt;='243way_RegularＸ_W()'!E$2-1,"",VLOOKUP($A161-'243way_Regular Symbol'!G$16,'243way_Regular Symbol'!$L$3:$Q$250,'243way_RegularＸ_W()'!E$3+1,FALSE)),
'243way_Regular Symbol'!P160)</f>
        <v/>
      </c>
      <c r="F161" s="184" t="str">
        <f>IF('243way_Regular Symbol'!Q160="",
IF($A161-'243way_Regular Symbol'!H$16&gt;='243way_RegularＸ_W()'!F$2-1,"",VLOOKUP($A161-'243way_Regular Symbol'!H$16,'243way_Regular Symbol'!$L$3:$Q$250,'243way_RegularＸ_W()'!F$3+1,FALSE)),
'243way_Regular Symbol'!Q160)</f>
        <v/>
      </c>
      <c r="O161" s="342" t="str">
        <f>IF($A161&gt;='243way_Regular Symbol'!D$16,"",IF(B161=0,"",IF(OR(B161=$O$1,B161=$P$1,B162=$O$1,B162=$P$1,B163=$O$1,B163=$P$1),0,1)))</f>
        <v/>
      </c>
      <c r="P161" s="2" t="str">
        <f>IF($A161&gt;='243way_Regular Symbol'!E$16,"",IF(C161=0,"",IF(OR(C161=$O$1,C161=$P$1,C162=$O$1,C162=$P$1,C163=$O$1,C163=$P$1),0,1)))</f>
        <v/>
      </c>
      <c r="Q161" s="2" t="str">
        <f>IF($A161&gt;='243way_Regular Symbol'!F$16,"",IF(D161=0,"",IF(OR(D161=$O$1,D161=$P$1,D162=$O$1,D162=$P$1,D163=$O$1,D163=$P$1),0,1)))</f>
        <v/>
      </c>
      <c r="R161" s="2" t="str">
        <f>IF($A161&gt;='243way_Regular Symbol'!G$16,"",IF(E161=0,"",IF(OR(E161=$O$1,E161=$P$1,E162=$O$1,E162=$P$1,E163=$O$1,E163=$P$1),0,1)))</f>
        <v/>
      </c>
      <c r="S161" s="128" t="str">
        <f>IF($A161&gt;='243way_Regular Symbol'!H$16,"",IF(F161=0,"",IF(OR(F161=$O$1,F161=$P$1,F162=$O$1,F162=$P$1,F163=$O$1,F163=$P$1),0,1)))</f>
        <v/>
      </c>
      <c r="U161" s="342" t="str">
        <f>IF($A161&gt;='243way_Regular Symbol'!D$16,"",IF(B161=0,"",IF(OR(B161=$U$1,B161=$V$1,B162=$U$1,B162=$V$1,B163=$U$1,B163=$V$1),0,1)))</f>
        <v/>
      </c>
      <c r="V161" s="2" t="str">
        <f>IF($A161&gt;='243way_Regular Symbol'!E$16,"",IF(C161=0,"",IF(OR(C161=$U$1,C161=$V$1,C162=$U$1,C162=$V$1,C163=$U$1,C163=$V$1),0,1)))</f>
        <v/>
      </c>
      <c r="W161" s="2" t="str">
        <f>IF($A161&gt;='243way_Regular Symbol'!F$16,"",IF(D161=0,"",IF(OR(D161=$U$1,D161=$V$1,D162=$U$1,D162=$V$1,D163=$U$1,D163=$V$1),0,1)))</f>
        <v/>
      </c>
      <c r="X161" s="2" t="str">
        <f>IF($A161&gt;='243way_Regular Symbol'!G$16,"",IF(E161=0,"",IF(OR(E161=$U$1,E161=$V$1,E162=$U$1,E162=$V$1,E163=$U$1,E163=$V$1),0,1)))</f>
        <v/>
      </c>
      <c r="Y161" s="128" t="str">
        <f>IF($A161&gt;='243way_Regular Symbol'!H$16,"",IF(F161=0,"",IF(OR(F161=$U$1,F161=$V$1,F162=$U$1,F162=$V$1,F163=$U$1,F163=$V$1),0,1)))</f>
        <v/>
      </c>
      <c r="AA161" s="342" t="str">
        <f>IF($A161&gt;='243way_Regular Symbol'!D$16,"",IF(B161=0,"",IF(OR(B161=$AA$1,B161=$AB$1,B162=$AA$1,B162=$AB$1,B163=$AA$1,,B163=$AB$1),0,1)))</f>
        <v/>
      </c>
      <c r="AB161" s="2" t="str">
        <f>IF($A161&gt;='243way_Regular Symbol'!E$16,"",IF(C161=0,"",IF(OR(C161=$AA$1,C161=$AB$1,C162=$AA$1,C162=$AB$1,C163=$AA$1,,C163=$AB$1),0,1)))</f>
        <v/>
      </c>
      <c r="AC161" s="2" t="str">
        <f>IF($A161&gt;='243way_Regular Symbol'!F$16,"",IF(D161=0,"",IF(OR(D161=$AA$1,D161=$AB$1,D162=$AA$1,D162=$AB$1,D163=$AA$1,,D163=$AB$1),0,1)))</f>
        <v/>
      </c>
      <c r="AD161" s="2" t="str">
        <f>IF($A161&gt;='243way_Regular Symbol'!G$16,"",IF(E161=0,"",IF(OR(E161=$AA$1,E161=$AB$1,E162=$AA$1,E162=$AB$1,E163=$AA$1,,E163=$AB$1),0,1)))</f>
        <v/>
      </c>
      <c r="AE161" s="128" t="str">
        <f>IF($A161&gt;='243way_Regular Symbol'!H$16,"",IF(F161=0,"",IF(OR(F161=$AA$1,F161=$AB$1,F162=$AA$1,F162=$AB$1,F163=$AA$1,,F163=$AB$1),0,1)))</f>
        <v/>
      </c>
      <c r="AG161" s="342" t="str">
        <f>IF($A161&gt;='243way_Regular Symbol'!D$16,"",IF(B161=0,"",IF(OR(B161=$AG$1,B161=$AH$1,B162=$AG$1,B162=$AH$1,B163=$AG$1,B163=$AH$1),0,1)))</f>
        <v/>
      </c>
      <c r="AH161" s="2" t="str">
        <f>IF($A161&gt;='243way_Regular Symbol'!E$16,"",IF(C161=0,"",IF(OR(C161=$AG$1,C161=$AH$1,C162=$AG$1,C162=$AH$1,C163=$AG$1,C163=$AH$1),0,1)))</f>
        <v/>
      </c>
      <c r="AI161" s="2" t="str">
        <f>IF($A161&gt;='243way_Regular Symbol'!F$16,"",IF(D161=0,"",IF(OR(D161=$AG$1,D161=$AH$1,D162=$AG$1,D162=$AH$1,D163=$AG$1,D163=$AH$1),0,1)))</f>
        <v/>
      </c>
      <c r="AJ161" s="2" t="str">
        <f>IF($A161&gt;='243way_Regular Symbol'!G$16,"",IF(E161=0,"",IF(OR(E161=$AG$1,E161=$AH$1,E162=$AG$1,E162=$AH$1,E163=$AG$1,E163=$AH$1),0,1)))</f>
        <v/>
      </c>
      <c r="AK161" s="128" t="str">
        <f>IF($A161&gt;='243way_Regular Symbol'!H$16,"",IF(F161=0,"",IF(OR(F161=$AG$1,F161=$AH$1,F162=$AG$1,F162=$AH$1,F163=$AG$1,F163=$AH$1),0,1)))</f>
        <v/>
      </c>
      <c r="AM161" s="342" t="str">
        <f>IF($A161&gt;='243way_Regular Symbol'!D$16,"",IF(B161=0,"",IF(OR(B161=$AM$1,B161=$AN$1,B162=$AM$1,B162=$AN$1,B163=$AM$1,B163=$AN$1),0,1)))</f>
        <v/>
      </c>
      <c r="AN161" s="2" t="str">
        <f>IF($A161&gt;='243way_Regular Symbol'!E$16,"",IF(C161=0,"",IF(OR(C161=$AM$1,C161=$AN$1,C162=$AM$1,C162=$AN$1,C163=$AM$1,C163=$AN$1),0,1)))</f>
        <v/>
      </c>
      <c r="AO161" s="2" t="str">
        <f>IF($A161&gt;='243way_Regular Symbol'!F$16,"",IF(D161=0,"",IF(OR(D161=$AM$1,D161=$AN$1,D162=$AM$1,D162=$AN$1,D163=$AM$1,D163=$AN$1),0,1)))</f>
        <v/>
      </c>
      <c r="AP161" s="2" t="str">
        <f>IF($A161&gt;='243way_Regular Symbol'!G$16,"",IF(E161=0,"",IF(OR(E161=$AM$1,E161=$AN$1,E162=$AM$1,E162=$AN$1,E163=$AM$1,E163=$AN$1),0,1)))</f>
        <v/>
      </c>
      <c r="AQ161" s="128" t="str">
        <f>IF($A161&gt;='243way_Regular Symbol'!H$16,"",IF(F161=0,"",IF(OR(F161=$AM$1,F161=$AN$1,F162=$AM$1,F162=$AN$1,F163=$AM$1,F163=$AN$1),0,1)))</f>
        <v/>
      </c>
      <c r="AS161" s="342" t="str">
        <f>IF($A161&gt;='243way_Regular Symbol'!D$16,"",IF(B161=0,"",IF(OR(B161=$AM$1,B161=$AT$1,B162=$AM$1,B162=$AT$1,B163=$AM$1,B163=$AT$1),0,1)))</f>
        <v/>
      </c>
      <c r="AT161" s="2" t="str">
        <f>IF($A161&gt;='243way_Regular Symbol'!E$16,"",IF(C161=0,"",IF(OR(C161=$AM$1,C161=$AT$1,C162=$AM$1,C162=$AT$1,C163=$AM$1,C163=$AT$1),0,1)))</f>
        <v/>
      </c>
      <c r="AU161" s="2" t="str">
        <f>IF($A161&gt;='243way_Regular Symbol'!F$16,"",IF(D161=0,"",IF(OR(D161=$AM$1,D161=$AT$1,D162=$AM$1,D162=$AT$1,D163=$AM$1,D163=$AT$1),0,1)))</f>
        <v/>
      </c>
      <c r="AV161" s="2" t="str">
        <f>IF($A161&gt;='243way_Regular Symbol'!G$16,"",IF(E161=0,"",IF(OR(E161=$AM$1,E161=$AT$1,E162=$AM$1,E162=$AT$1,E163=$AM$1,E163=$AT$1),0,1)))</f>
        <v/>
      </c>
      <c r="AW161" s="128" t="str">
        <f>IF($A161&gt;='243way_Regular Symbol'!H$16,"",IF(F161=0,"",IF(OR(F161=$AM$1,F161=$AT$1,F162=$AM$1,F162=$AT$1,F163=$AM$1,F163=$AT$1),0,1)))</f>
        <v/>
      </c>
      <c r="AY161" s="342"/>
      <c r="AZ161" s="2"/>
      <c r="BA161" s="2" t="str">
        <f>IF($A161&gt;='243way_Regular Symbol'!F$16,"",COUNTIF(D161:D163,$AZ$1))</f>
        <v/>
      </c>
      <c r="BB161" s="2" t="str">
        <f>IF($A161&gt;='243way_Regular Symbol'!G$16,"",COUNTIF(E161:E163,$AZ$1))</f>
        <v/>
      </c>
      <c r="BC161" s="2" t="str">
        <f>IF($A161&gt;='243way_Regular Symbol'!H$16,"",COUNTIF(F161:F163,$AZ$1))</f>
        <v/>
      </c>
      <c r="BE161" s="342" t="str">
        <f>IF($A161&gt;='243way_Regular Symbol'!D$16,"",IF(B161=0,"",IF(OR(B161=$AM$1,B161=$BF$1,B162=$AM$1,B162=$BF$1,B163=$AM$1,B163=$BF$1),1,0)))</f>
        <v/>
      </c>
      <c r="BF161" s="342" t="str">
        <f>IF($A161&gt;='243way_Regular Symbol'!E$16,"",IF(C161=0,"",IF(OR(C161=$AM$1,C161=$BF$1,C162=$AM$1,C162=$BF$1,C163=$AM$1,C163=$BF$1),1,0)))</f>
        <v/>
      </c>
      <c r="BG161" s="342" t="str">
        <f>IF($A161&gt;='243way_Regular Symbol'!F$16,"",IF(D161=0,"",IF(OR(D161=$AM$1,D161=$BF$1,D162=$AM$1,D162=$BF$1,D163=$AM$1,D163=$BF$1),1,0)))</f>
        <v/>
      </c>
      <c r="BH161" s="342" t="str">
        <f>IF($A161&gt;='243way_Regular Symbol'!G$16,"",IF(E161=0,"",IF(OR(E161=$AM$1,E161=$BF$1,E162=$AM$1,E162=$BF$1,E163=$AM$1,E163=$BF$1),1,0)))</f>
        <v/>
      </c>
      <c r="BI161" s="342" t="str">
        <f>IF($A161&gt;='243way_Regular Symbol'!H$16,"",IF(F161=0,"",IF(OR(F161=$AM$1,F161=$BF$1,F162=$AM$1,F162=$BF$1,F163=$AM$1,F163=$BF$1),1,0)))</f>
        <v/>
      </c>
      <c r="BK161" s="342" t="str">
        <f>IF($A161&gt;='243way_Regular Symbol'!D$16,"",IF(B161=0,"",IF(OR(B161=$AM$1,B161=$BL$1,B162=$AM$1,B162=$BL$1,B163=$AM$1,B163=$BL$1),0,1)))</f>
        <v/>
      </c>
      <c r="BL161" s="2" t="str">
        <f>IF($A161&gt;='243way_Regular Symbol'!E$16,"",IF(C161=0,"",IF(OR(C161=$AM$1,C161=$BL$1,C162=$AM$1,C162=$BL$1,C163=$AM$1,C163=$BL$1),0,1)))</f>
        <v/>
      </c>
      <c r="BM161" s="2" t="str">
        <f>IF($A161&gt;='243way_Regular Symbol'!F$16,"",IF(D161=0,"",IF(OR(D161=$AM$1,D161=$BL$1,D162=$AM$1,D162=$BL$1,D163=$AM$1,D163=$BL$1),0,1)))</f>
        <v/>
      </c>
      <c r="BN161" s="2" t="str">
        <f>IF($A161&gt;='243way_Regular Symbol'!G$16,"",IF(E161=0,"",IF(OR(E161=$AM$1,E161=$BL$1,E162=$AM$1,E162=$BL$1,E163=$AM$1,E163=$BL$1),0,1)))</f>
        <v/>
      </c>
      <c r="BO161" s="128" t="str">
        <f>IF($A161&gt;='243way_Regular Symbol'!H$16,"",IF(F161=0,"",IF(OR(F161=$AM$1,F161=$BL$1,F162=$AM$1,F162=$BL$1,F163=$AM$1,F163=$BL$1),0,1)))</f>
        <v/>
      </c>
      <c r="BQ161" s="2" t="str">
        <f>IF($A161&gt;='243way_Regular Symbol'!D$16,"",IF(B161=0,"",IF(OR(B161=$BQ$1,B161=$BR$1,B162=$BQ$1,B162=$BR$1,B163=$BQ$1,B163=$BR$1),0,1)))</f>
        <v/>
      </c>
      <c r="BR161" s="2" t="str">
        <f>IF($A161&gt;='243way_Regular Symbol'!E$16,"",IF(C161=0,"",IF(OR(C161=$BQ$1,C161=$BR$1,C162=$BQ$1,C162=$BR$1,C163=$BQ$1,C163=$BR$1),0,1)))</f>
        <v/>
      </c>
      <c r="BS161" s="2" t="str">
        <f>IF($A161&gt;='243way_Regular Symbol'!F$16,"",IF(D161=0,"",IF(OR(D161=$BQ$1,D161=$BR$1,D162=$BQ$1,D162=$BR$1,D163=$BQ$1,D163=$BR$1),0,1)))</f>
        <v/>
      </c>
      <c r="BT161" s="2" t="str">
        <f>IF($A161&gt;='243way_Regular Symbol'!G$16,"",IF(E161=0,"",IF(OR(E161=$BQ$1,E161=$BR$1,E162=$BQ$1,E162=$BR$1,E163=$BQ$1,E163=$BR$1),0,1)))</f>
        <v/>
      </c>
      <c r="BU161" s="2" t="str">
        <f>IF($A161&gt;='243way_Regular Symbol'!H$16,"",IF(F161=0,"",IF(OR(F161=$BQ$1,F161=$BR$1,F162=$BQ$1,F162=$BR$1,F163=$BQ$1,F163=$BR$1),0,1)))</f>
        <v/>
      </c>
      <c r="BW161" s="2" t="str">
        <f>IF($A161&gt;='243way_Regular Symbol'!D$16,"",IF(B161=0,"",IF(OR(B161=$BW$1,B162=$BW$1,B163=$BW$1,B161=$BX$1,B162=$BX$1,B163=$BX$1),0,1)))</f>
        <v/>
      </c>
      <c r="BX161" s="2" t="str">
        <f>IF($A161&gt;='243way_Regular Symbol'!E$16,"",IF(C161=0,"",IF(OR(C161=$BW$1,C162=$BW$1,C163=$BW$1,C161=$BX$1,C162=$BX$1,C163=$BX$1),0,1)))</f>
        <v/>
      </c>
      <c r="BY161" s="2" t="str">
        <f>IF($A161&gt;='243way_Regular Symbol'!F$16,"",IF(D161=0,"",IF(OR(D161=$BW$1,D162=$BW$1,D163=$BW$1,D161=$BX$1,D162=$BX$1,D163=$BX$1),0,1)))</f>
        <v/>
      </c>
      <c r="BZ161" s="2" t="str">
        <f>IF($A161&gt;='243way_Regular Symbol'!G$16,"",IF(E161=0,"",IF(OR(E161=$BW$1,E162=$BW$1,E163=$BW$1,E161=$BX$1,E162=$BX$1,E163=$BX$1),0,1)))</f>
        <v/>
      </c>
      <c r="CA161" s="2" t="str">
        <f>IF($A161&gt;='243way_Regular Symbol'!H$16,"",IF(F161=0,"",IF(OR(F161=$BW$1,F162=$BW$1,F163=$BW$1,F161=$BX$1,F162=$BX$1,F163=$BX$1),0,1)))</f>
        <v/>
      </c>
      <c r="CC161" s="2" t="str">
        <f>IF($A161&gt;='243way_Regular Symbol'!D$16,"",IF(B161=0,"",IF(OR(B161=$BW$1,B162=$BW$1,B163=$BW$1,B161=$CD$1,B162=$CD$1,B163=$CD$1),0,1)))</f>
        <v/>
      </c>
      <c r="CD161" s="2" t="str">
        <f>IF($A161&gt;='243way_Regular Symbol'!E$16,"",IF(C161=0,"",IF(OR(C161=$BW$1,C162=$BW$1,C163=$BW$1,C161=$CD$1,C162=$CD$1,C163=$CD$1),0,1)))</f>
        <v/>
      </c>
      <c r="CE161" s="2" t="str">
        <f>IF($A161&gt;='243way_Regular Symbol'!F$16,"",IF(D161=0,"",IF(OR(D161=$BW$1,D162=$BW$1,D163=$BW$1,D161=$CD$1,D162=$CD$1,D163=$CD$1),0,1)))</f>
        <v/>
      </c>
      <c r="CF161" s="2" t="str">
        <f>IF($A161&gt;='243way_Regular Symbol'!G$16,"",IF(E161=0,"",IF(OR(E161=$BW$1,E162=$BW$1,E163=$BW$1,E161=$CD$1,E162=$CD$1,E163=$CD$1),0,1)))</f>
        <v/>
      </c>
      <c r="CG161" s="2" t="str">
        <f>IF($A161&gt;='243way_Regular Symbol'!H$16,"",IF(F161=0,"",IF(OR(F161=$BW$1,F162=$BW$1,F163=$BW$1,F161=$CD$1,F162=$CD$1,F163=$CD$1),0,1)))</f>
        <v/>
      </c>
      <c r="CI161" s="2" t="str">
        <f>IF($A161&gt;='243way_Regular Symbol'!D$16,"",IF(B161=0,"",IF(OR(B161=$BW$1,B162=$BW$1,B163=$BW$1,B161=$CJ$1,B162=$CJ$1,B163=$CJ$1),0,1)))</f>
        <v/>
      </c>
      <c r="CJ161" s="2" t="str">
        <f>IF($A161&gt;='243way_Regular Symbol'!E$16,"",IF(C161=0,"",IF(OR(C161=$BW$1,C162=$BW$1,C163=$BW$1,C161=$CJ$1,C162=$CJ$1,C163=$CJ$1),0,1)))</f>
        <v/>
      </c>
      <c r="CK161" s="2" t="str">
        <f>IF($A161&gt;='243way_Regular Symbol'!F$16,"",IF(D161=0,"",IF(OR(D161=$BW$1,D162=$BW$1,D163=$BW$1,D161=$CJ$1,D162=$CJ$1,D163=$CJ$1),0,1)))</f>
        <v/>
      </c>
      <c r="CL161" s="2" t="str">
        <f>IF($A161&gt;='243way_Regular Symbol'!G$16,"",IF(E161=0,"",IF(OR(E161=$BW$1,E162=$BW$1,E163=$BW$1,E161=$CJ$1,E162=$CJ$1,E163=$CJ$1),0,1)))</f>
        <v/>
      </c>
      <c r="CM161" s="2" t="str">
        <f>IF($A161&gt;='243way_Regular Symbol'!H$16,"",IF(F161=0,"",IF(OR(F161=$BW$1,F162=$BW$1,F163=$BW$1,F161=$CJ$1,F162=$CJ$1,F163=$CJ$1),0,1)))</f>
        <v/>
      </c>
      <c r="CO161" s="2" t="str">
        <f>IF($A161&gt;='243way_Regular Symbol'!D$16,"",IF(B161=0,"",IF(OR(B161=$BW$1,B162=$BW$1,B163=$BW$1,B161=$CP$1,B162=$CP$1,B163=$CP$1),0,1)))</f>
        <v/>
      </c>
      <c r="CP161" s="2" t="str">
        <f>IF($A161&gt;='243way_Regular Symbol'!E$16,"",IF(C161=0,"",IF(OR(C161=$BW$1,C162=$BW$1,C163=$BW$1,C161=$CP$1,C162=$CP$1,C163=$CP$1),0,1)))</f>
        <v/>
      </c>
      <c r="CQ161" s="2" t="str">
        <f>IF($A161&gt;='243way_Regular Symbol'!F$16,"",IF(D161=0,"",IF(OR(D161=$BW$1,D162=$BW$1,D163=$BW$1,D161=$CP$1,D162=$CP$1,D163=$CP$1),0,1)))</f>
        <v/>
      </c>
      <c r="CR161" s="2" t="str">
        <f>IF($A161&gt;='243way_Regular Symbol'!G$16,"",IF(E161=0,"",IF(OR(E161=$BW$1,E162=$BW$1,E163=$BW$1,E161=$CP$1,E162=$CP$1,E163=$CP$1),0,1)))</f>
        <v/>
      </c>
      <c r="CS161" s="2" t="str">
        <f>IF($A161&gt;='243way_Regular Symbol'!H$16,"",IF(F161=0,"",IF(OR(F161=$BW$1,F162=$BW$1,F163=$BW$1,F161=$CP$1,F162=$CP$1,F163=$CP$1),0,1)))</f>
        <v/>
      </c>
      <c r="CU161" s="2" t="str">
        <f>IF($A161&gt;='243way_Regular Symbol'!D$16,"",IF(B161=0,"",IF(OR(B161=$BW$1,B162=$BW$1,B163=$BW$1,B161=$CV$1,B162=$CV$1,B163=$CV$1),0,1)))</f>
        <v/>
      </c>
      <c r="CV161" s="2" t="str">
        <f>IF($A161&gt;='243way_Regular Symbol'!E$16,"",IF(C161=0,"",IF(OR(C161=$BW$1,C162=$BW$1,C163=$BW$1,C161=$CV$1,C162=$CV$1,C163=$CV$1),0,1)))</f>
        <v/>
      </c>
      <c r="CW161" s="2" t="str">
        <f>IF($A161&gt;='243way_Regular Symbol'!F$16,"",IF(D161=0,"",IF(OR(D161=$BW$1,D162=$BW$1,D163=$BW$1,D161=$CV$1,D162=$CV$1,D163=$CV$1),0,1)))</f>
        <v/>
      </c>
      <c r="CX161" s="2" t="str">
        <f>IF($A161&gt;='243way_Regular Symbol'!G$16,"",IF(E161=0,"",IF(OR(E161=$BW$1,E162=$BW$1,E163=$BW$1,E161=$CV$1,E162=$CV$1,E163=$CV$1),0,1)))</f>
        <v/>
      </c>
      <c r="CY161" s="2" t="str">
        <f>IF($A161&gt;='243way_Regular Symbol'!H$16,"",IF(F161=0,"",IF(OR(F161=$BW$1,F162=$BW$1,F163=$BW$1,F161=$CV$1,F162=$CV$1,F163=$CV$1),0,1)))</f>
        <v/>
      </c>
    </row>
    <row r="162" spans="1:103">
      <c r="A162" s="341">
        <f>IF('243way_Regular Symbol'!L161="","",'243way_Regular Symbol'!L161)</f>
        <v>158</v>
      </c>
      <c r="B162" s="184" t="str">
        <f>IF('243way_Regular Symbol'!M161="",
IF($A162-'243way_Regular Symbol'!D$16&gt;='243way_RegularＸ_W()'!B$2-1,"",VLOOKUP($A162-'243way_Regular Symbol'!D$16,'243way_Regular Symbol'!$L$3:$Q$250,'243way_RegularＸ_W()'!B$3+1,FALSE)),
'243way_Regular Symbol'!M161)</f>
        <v/>
      </c>
      <c r="C162" s="184" t="str">
        <f>IF('243way_Regular Symbol'!N161="",
IF($A162-'243way_Regular Symbol'!E$16&gt;='243way_RegularＸ_W()'!C$2-1,"",VLOOKUP($A162-'243way_Regular Symbol'!E$16,'243way_Regular Symbol'!$L$3:$Q$250,'243way_RegularＸ_W()'!C$3+1,FALSE)),
'243way_Regular Symbol'!N161)</f>
        <v/>
      </c>
      <c r="D162" s="184" t="str">
        <f>IF('243way_Regular Symbol'!O161="",
IF($A162-'243way_Regular Symbol'!F$16&gt;='243way_RegularＸ_W()'!D$2-1,"",VLOOKUP($A162-'243way_Regular Symbol'!F$16,'243way_Regular Symbol'!$L$3:$Q$250,'243way_RegularＸ_W()'!D$3+1,FALSE)),
'243way_Regular Symbol'!O161)</f>
        <v/>
      </c>
      <c r="E162" s="184" t="str">
        <f>IF('243way_Regular Symbol'!P161="",
IF($A162-'243way_Regular Symbol'!G$16&gt;='243way_RegularＸ_W()'!E$2-1,"",VLOOKUP($A162-'243way_Regular Symbol'!G$16,'243way_Regular Symbol'!$L$3:$Q$250,'243way_RegularＸ_W()'!E$3+1,FALSE)),
'243way_Regular Symbol'!P161)</f>
        <v/>
      </c>
      <c r="F162" s="184" t="str">
        <f>IF('243way_Regular Symbol'!Q161="",
IF($A162-'243way_Regular Symbol'!H$16&gt;='243way_RegularＸ_W()'!F$2-1,"",VLOOKUP($A162-'243way_Regular Symbol'!H$16,'243way_Regular Symbol'!$L$3:$Q$250,'243way_RegularＸ_W()'!F$3+1,FALSE)),
'243way_Regular Symbol'!Q161)</f>
        <v/>
      </c>
      <c r="O162" s="342" t="str">
        <f>IF($A162&gt;='243way_Regular Symbol'!D$16,"",IF(B162=0,"",IF(OR(B162=$O$1,B162=$P$1,B163=$O$1,B163=$P$1,B164=$O$1,B164=$P$1),0,1)))</f>
        <v/>
      </c>
      <c r="P162" s="2" t="str">
        <f>IF($A162&gt;='243way_Regular Symbol'!E$16,"",IF(C162=0,"",IF(OR(C162=$O$1,C162=$P$1,C163=$O$1,C163=$P$1,C164=$O$1,C164=$P$1),0,1)))</f>
        <v/>
      </c>
      <c r="Q162" s="2" t="str">
        <f>IF($A162&gt;='243way_Regular Symbol'!F$16,"",IF(D162=0,"",IF(OR(D162=$O$1,D162=$P$1,D163=$O$1,D163=$P$1,D164=$O$1,D164=$P$1),0,1)))</f>
        <v/>
      </c>
      <c r="R162" s="2" t="str">
        <f>IF($A162&gt;='243way_Regular Symbol'!G$16,"",IF(E162=0,"",IF(OR(E162=$O$1,E162=$P$1,E163=$O$1,E163=$P$1,E164=$O$1,E164=$P$1),0,1)))</f>
        <v/>
      </c>
      <c r="S162" s="128" t="str">
        <f>IF($A162&gt;='243way_Regular Symbol'!H$16,"",IF(F162=0,"",IF(OR(F162=$O$1,F162=$P$1,F163=$O$1,F163=$P$1,F164=$O$1,F164=$P$1),0,1)))</f>
        <v/>
      </c>
      <c r="U162" s="342" t="str">
        <f>IF($A162&gt;='243way_Regular Symbol'!D$16,"",IF(B162=0,"",IF(OR(B162=$U$1,B162=$V$1,B163=$U$1,B163=$V$1,B164=$U$1,B164=$V$1),0,1)))</f>
        <v/>
      </c>
      <c r="V162" s="2" t="str">
        <f>IF($A162&gt;='243way_Regular Symbol'!E$16,"",IF(C162=0,"",IF(OR(C162=$U$1,C162=$V$1,C163=$U$1,C163=$V$1,C164=$U$1,C164=$V$1),0,1)))</f>
        <v/>
      </c>
      <c r="W162" s="2" t="str">
        <f>IF($A162&gt;='243way_Regular Symbol'!F$16,"",IF(D162=0,"",IF(OR(D162=$U$1,D162=$V$1,D163=$U$1,D163=$V$1,D164=$U$1,D164=$V$1),0,1)))</f>
        <v/>
      </c>
      <c r="X162" s="2" t="str">
        <f>IF($A162&gt;='243way_Regular Symbol'!G$16,"",IF(E162=0,"",IF(OR(E162=$U$1,E162=$V$1,E163=$U$1,E163=$V$1,E164=$U$1,E164=$V$1),0,1)))</f>
        <v/>
      </c>
      <c r="Y162" s="128" t="str">
        <f>IF($A162&gt;='243way_Regular Symbol'!H$16,"",IF(F162=0,"",IF(OR(F162=$U$1,F162=$V$1,F163=$U$1,F163=$V$1,F164=$U$1,F164=$V$1),0,1)))</f>
        <v/>
      </c>
      <c r="AA162" s="342" t="str">
        <f>IF($A162&gt;='243way_Regular Symbol'!D$16,"",IF(B162=0,"",IF(OR(B162=$AA$1,B162=$AB$1,B163=$AA$1,B163=$AB$1,B164=$AA$1,,B164=$AB$1),0,1)))</f>
        <v/>
      </c>
      <c r="AB162" s="2" t="str">
        <f>IF($A162&gt;='243way_Regular Symbol'!E$16,"",IF(C162=0,"",IF(OR(C162=$AA$1,C162=$AB$1,C163=$AA$1,C163=$AB$1,C164=$AA$1,,C164=$AB$1),0,1)))</f>
        <v/>
      </c>
      <c r="AC162" s="2" t="str">
        <f>IF($A162&gt;='243way_Regular Symbol'!F$16,"",IF(D162=0,"",IF(OR(D162=$AA$1,D162=$AB$1,D163=$AA$1,D163=$AB$1,D164=$AA$1,,D164=$AB$1),0,1)))</f>
        <v/>
      </c>
      <c r="AD162" s="2" t="str">
        <f>IF($A162&gt;='243way_Regular Symbol'!G$16,"",IF(E162=0,"",IF(OR(E162=$AA$1,E162=$AB$1,E163=$AA$1,E163=$AB$1,E164=$AA$1,,E164=$AB$1),0,1)))</f>
        <v/>
      </c>
      <c r="AE162" s="128" t="str">
        <f>IF($A162&gt;='243way_Regular Symbol'!H$16,"",IF(F162=0,"",IF(OR(F162=$AA$1,F162=$AB$1,F163=$AA$1,F163=$AB$1,F164=$AA$1,,F164=$AB$1),0,1)))</f>
        <v/>
      </c>
      <c r="AG162" s="342" t="str">
        <f>IF($A162&gt;='243way_Regular Symbol'!D$16,"",IF(B162=0,"",IF(OR(B162=$AG$1,B162=$AH$1,B163=$AG$1,B163=$AH$1,B164=$AG$1,B164=$AH$1),0,1)))</f>
        <v/>
      </c>
      <c r="AH162" s="2" t="str">
        <f>IF($A162&gt;='243way_Regular Symbol'!E$16,"",IF(C162=0,"",IF(OR(C162=$AG$1,C162=$AH$1,C163=$AG$1,C163=$AH$1,C164=$AG$1,C164=$AH$1),0,1)))</f>
        <v/>
      </c>
      <c r="AI162" s="2" t="str">
        <f>IF($A162&gt;='243way_Regular Symbol'!F$16,"",IF(D162=0,"",IF(OR(D162=$AG$1,D162=$AH$1,D163=$AG$1,D163=$AH$1,D164=$AG$1,D164=$AH$1),0,1)))</f>
        <v/>
      </c>
      <c r="AJ162" s="2" t="str">
        <f>IF($A162&gt;='243way_Regular Symbol'!G$16,"",IF(E162=0,"",IF(OR(E162=$AG$1,E162=$AH$1,E163=$AG$1,E163=$AH$1,E164=$AG$1,E164=$AH$1),0,1)))</f>
        <v/>
      </c>
      <c r="AK162" s="128" t="str">
        <f>IF($A162&gt;='243way_Regular Symbol'!H$16,"",IF(F162=0,"",IF(OR(F162=$AG$1,F162=$AH$1,F163=$AG$1,F163=$AH$1,F164=$AG$1,F164=$AH$1),0,1)))</f>
        <v/>
      </c>
      <c r="AM162" s="342" t="str">
        <f>IF($A162&gt;='243way_Regular Symbol'!D$16,"",IF(B162=0,"",IF(OR(B162=$AM$1,B162=$AN$1,B163=$AM$1,B163=$AN$1,B164=$AM$1,B164=$AN$1),0,1)))</f>
        <v/>
      </c>
      <c r="AN162" s="2" t="str">
        <f>IF($A162&gt;='243way_Regular Symbol'!E$16,"",IF(C162=0,"",IF(OR(C162=$AM$1,C162=$AN$1,C163=$AM$1,C163=$AN$1,C164=$AM$1,C164=$AN$1),0,1)))</f>
        <v/>
      </c>
      <c r="AO162" s="2" t="str">
        <f>IF($A162&gt;='243way_Regular Symbol'!F$16,"",IF(D162=0,"",IF(OR(D162=$AM$1,D162=$AN$1,D163=$AM$1,D163=$AN$1,D164=$AM$1,D164=$AN$1),0,1)))</f>
        <v/>
      </c>
      <c r="AP162" s="2" t="str">
        <f>IF($A162&gt;='243way_Regular Symbol'!G$16,"",IF(E162=0,"",IF(OR(E162=$AM$1,E162=$AN$1,E163=$AM$1,E163=$AN$1,E164=$AM$1,E164=$AN$1),0,1)))</f>
        <v/>
      </c>
      <c r="AQ162" s="128" t="str">
        <f>IF($A162&gt;='243way_Regular Symbol'!H$16,"",IF(F162=0,"",IF(OR(F162=$AM$1,F162=$AN$1,F163=$AM$1,F163=$AN$1,F164=$AM$1,F164=$AN$1),0,1)))</f>
        <v/>
      </c>
      <c r="AS162" s="342" t="str">
        <f>IF($A162&gt;='243way_Regular Symbol'!D$16,"",IF(B162=0,"",IF(OR(B162=$AM$1,B162=$AT$1,B163=$AM$1,B163=$AT$1,B164=$AM$1,B164=$AT$1),0,1)))</f>
        <v/>
      </c>
      <c r="AT162" s="2" t="str">
        <f>IF($A162&gt;='243way_Regular Symbol'!E$16,"",IF(C162=0,"",IF(OR(C162=$AM$1,C162=$AT$1,C163=$AM$1,C163=$AT$1,C164=$AM$1,C164=$AT$1),0,1)))</f>
        <v/>
      </c>
      <c r="AU162" s="2" t="str">
        <f>IF($A162&gt;='243way_Regular Symbol'!F$16,"",IF(D162=0,"",IF(OR(D162=$AM$1,D162=$AT$1,D163=$AM$1,D163=$AT$1,D164=$AM$1,D164=$AT$1),0,1)))</f>
        <v/>
      </c>
      <c r="AV162" s="2" t="str">
        <f>IF($A162&gt;='243way_Regular Symbol'!G$16,"",IF(E162=0,"",IF(OR(E162=$AM$1,E162=$AT$1,E163=$AM$1,E163=$AT$1,E164=$AM$1,E164=$AT$1),0,1)))</f>
        <v/>
      </c>
      <c r="AW162" s="128" t="str">
        <f>IF($A162&gt;='243way_Regular Symbol'!H$16,"",IF(F162=0,"",IF(OR(F162=$AM$1,F162=$AT$1,F163=$AM$1,F163=$AT$1,F164=$AM$1,F164=$AT$1),0,1)))</f>
        <v/>
      </c>
      <c r="AY162" s="342"/>
      <c r="AZ162" s="2"/>
      <c r="BA162" s="2" t="str">
        <f>IF($A162&gt;='243way_Regular Symbol'!F$16,"",COUNTIF(D162:D164,$AZ$1))</f>
        <v/>
      </c>
      <c r="BB162" s="2" t="str">
        <f>IF($A162&gt;='243way_Regular Symbol'!G$16,"",COUNTIF(E162:E164,$AZ$1))</f>
        <v/>
      </c>
      <c r="BC162" s="2" t="str">
        <f>IF($A162&gt;='243way_Regular Symbol'!H$16,"",COUNTIF(F162:F164,$AZ$1))</f>
        <v/>
      </c>
      <c r="BE162" s="342" t="str">
        <f>IF($A162&gt;='243way_Regular Symbol'!D$16,"",IF(B162=0,"",IF(OR(B162=$AM$1,B162=$BF$1,B163=$AM$1,B163=$BF$1,B164=$AM$1,B164=$BF$1),1,0)))</f>
        <v/>
      </c>
      <c r="BF162" s="342" t="str">
        <f>IF($A162&gt;='243way_Regular Symbol'!E$16,"",IF(C162=0,"",IF(OR(C162=$AM$1,C162=$BF$1,C163=$AM$1,C163=$BF$1,C164=$AM$1,C164=$BF$1),1,0)))</f>
        <v/>
      </c>
      <c r="BG162" s="342" t="str">
        <f>IF($A162&gt;='243way_Regular Symbol'!F$16,"",IF(D162=0,"",IF(OR(D162=$AM$1,D162=$BF$1,D163=$AM$1,D163=$BF$1,D164=$AM$1,D164=$BF$1),1,0)))</f>
        <v/>
      </c>
      <c r="BH162" s="342" t="str">
        <f>IF($A162&gt;='243way_Regular Symbol'!G$16,"",IF(E162=0,"",IF(OR(E162=$AM$1,E162=$BF$1,E163=$AM$1,E163=$BF$1,E164=$AM$1,E164=$BF$1),1,0)))</f>
        <v/>
      </c>
      <c r="BI162" s="342" t="str">
        <f>IF($A162&gt;='243way_Regular Symbol'!H$16,"",IF(F162=0,"",IF(OR(F162=$AM$1,F162=$BF$1,F163=$AM$1,F163=$BF$1,F164=$AM$1,F164=$BF$1),1,0)))</f>
        <v/>
      </c>
      <c r="BK162" s="342" t="str">
        <f>IF($A162&gt;='243way_Regular Symbol'!D$16,"",IF(B162=0,"",IF(OR(B162=$AM$1,B162=$BL$1,B163=$AM$1,B163=$BL$1,B164=$AM$1,B164=$BL$1),0,1)))</f>
        <v/>
      </c>
      <c r="BL162" s="2" t="str">
        <f>IF($A162&gt;='243way_Regular Symbol'!E$16,"",IF(C162=0,"",IF(OR(C162=$AM$1,C162=$BL$1,C163=$AM$1,C163=$BL$1,C164=$AM$1,C164=$BL$1),0,1)))</f>
        <v/>
      </c>
      <c r="BM162" s="2" t="str">
        <f>IF($A162&gt;='243way_Regular Symbol'!F$16,"",IF(D162=0,"",IF(OR(D162=$AM$1,D162=$BL$1,D163=$AM$1,D163=$BL$1,D164=$AM$1,D164=$BL$1),0,1)))</f>
        <v/>
      </c>
      <c r="BN162" s="2" t="str">
        <f>IF($A162&gt;='243way_Regular Symbol'!G$16,"",IF(E162=0,"",IF(OR(E162=$AM$1,E162=$BL$1,E163=$AM$1,E163=$BL$1,E164=$AM$1,E164=$BL$1),0,1)))</f>
        <v/>
      </c>
      <c r="BO162" s="128" t="str">
        <f>IF($A162&gt;='243way_Regular Symbol'!H$16,"",IF(F162=0,"",IF(OR(F162=$AM$1,F162=$BL$1,F163=$AM$1,F163=$BL$1,F164=$AM$1,F164=$BL$1),0,1)))</f>
        <v/>
      </c>
      <c r="BQ162" s="2" t="str">
        <f>IF($A162&gt;='243way_Regular Symbol'!D$16,"",IF(B162=0,"",IF(OR(B162=$BQ$1,B162=$BR$1,B163=$BQ$1,B163=$BR$1,B164=$BQ$1,B164=$BR$1),0,1)))</f>
        <v/>
      </c>
      <c r="BR162" s="2" t="str">
        <f>IF($A162&gt;='243way_Regular Symbol'!E$16,"",IF(C162=0,"",IF(OR(C162=$BQ$1,C162=$BR$1,C163=$BQ$1,C163=$BR$1,C164=$BQ$1,C164=$BR$1),0,1)))</f>
        <v/>
      </c>
      <c r="BS162" s="2" t="str">
        <f>IF($A162&gt;='243way_Regular Symbol'!F$16,"",IF(D162=0,"",IF(OR(D162=$BQ$1,D162=$BR$1,D163=$BQ$1,D163=$BR$1,D164=$BQ$1,D164=$BR$1),0,1)))</f>
        <v/>
      </c>
      <c r="BT162" s="2" t="str">
        <f>IF($A162&gt;='243way_Regular Symbol'!G$16,"",IF(E162=0,"",IF(OR(E162=$BQ$1,E162=$BR$1,E163=$BQ$1,E163=$BR$1,E164=$BQ$1,E164=$BR$1),0,1)))</f>
        <v/>
      </c>
      <c r="BU162" s="2" t="str">
        <f>IF($A162&gt;='243way_Regular Symbol'!H$16,"",IF(F162=0,"",IF(OR(F162=$BQ$1,F162=$BR$1,F163=$BQ$1,F163=$BR$1,F164=$BQ$1,F164=$BR$1),0,1)))</f>
        <v/>
      </c>
      <c r="BW162" s="2" t="str">
        <f>IF($A162&gt;='243way_Regular Symbol'!D$16,"",IF(B162=0,"",IF(OR(B162=$BW$1,B163=$BW$1,B164=$BW$1,B162=$BX$1,B163=$BX$1,B164=$BX$1),0,1)))</f>
        <v/>
      </c>
      <c r="BX162" s="2" t="str">
        <f>IF($A162&gt;='243way_Regular Symbol'!E$16,"",IF(C162=0,"",IF(OR(C162=$BW$1,C163=$BW$1,C164=$BW$1,C162=$BX$1,C163=$BX$1,C164=$BX$1),0,1)))</f>
        <v/>
      </c>
      <c r="BY162" s="2" t="str">
        <f>IF($A162&gt;='243way_Regular Symbol'!F$16,"",IF(D162=0,"",IF(OR(D162=$BW$1,D163=$BW$1,D164=$BW$1,D162=$BX$1,D163=$BX$1,D164=$BX$1),0,1)))</f>
        <v/>
      </c>
      <c r="BZ162" s="2" t="str">
        <f>IF($A162&gt;='243way_Regular Symbol'!G$16,"",IF(E162=0,"",IF(OR(E162=$BW$1,E163=$BW$1,E164=$BW$1,E162=$BX$1,E163=$BX$1,E164=$BX$1),0,1)))</f>
        <v/>
      </c>
      <c r="CA162" s="2" t="str">
        <f>IF($A162&gt;='243way_Regular Symbol'!H$16,"",IF(F162=0,"",IF(OR(F162=$BW$1,F163=$BW$1,F164=$BW$1,F162=$BX$1,F163=$BX$1,F164=$BX$1),0,1)))</f>
        <v/>
      </c>
      <c r="CC162" s="2" t="str">
        <f>IF($A162&gt;='243way_Regular Symbol'!D$16,"",IF(B162=0,"",IF(OR(B162=$BW$1,B163=$BW$1,B164=$BW$1,B162=$CD$1,B163=$CD$1,B164=$CD$1),0,1)))</f>
        <v/>
      </c>
      <c r="CD162" s="2" t="str">
        <f>IF($A162&gt;='243way_Regular Symbol'!E$16,"",IF(C162=0,"",IF(OR(C162=$BW$1,C163=$BW$1,C164=$BW$1,C162=$CD$1,C163=$CD$1,C164=$CD$1),0,1)))</f>
        <v/>
      </c>
      <c r="CE162" s="2" t="str">
        <f>IF($A162&gt;='243way_Regular Symbol'!F$16,"",IF(D162=0,"",IF(OR(D162=$BW$1,D163=$BW$1,D164=$BW$1,D162=$CD$1,D163=$CD$1,D164=$CD$1),0,1)))</f>
        <v/>
      </c>
      <c r="CF162" s="2" t="str">
        <f>IF($A162&gt;='243way_Regular Symbol'!G$16,"",IF(E162=0,"",IF(OR(E162=$BW$1,E163=$BW$1,E164=$BW$1,E162=$CD$1,E163=$CD$1,E164=$CD$1),0,1)))</f>
        <v/>
      </c>
      <c r="CG162" s="2" t="str">
        <f>IF($A162&gt;='243way_Regular Symbol'!H$16,"",IF(F162=0,"",IF(OR(F162=$BW$1,F163=$BW$1,F164=$BW$1,F162=$CD$1,F163=$CD$1,F164=$CD$1),0,1)))</f>
        <v/>
      </c>
      <c r="CI162" s="2" t="str">
        <f>IF($A162&gt;='243way_Regular Symbol'!D$16,"",IF(B162=0,"",IF(OR(B162=$BW$1,B163=$BW$1,B164=$BW$1,B162=$CJ$1,B163=$CJ$1,B164=$CJ$1),0,1)))</f>
        <v/>
      </c>
      <c r="CJ162" s="2" t="str">
        <f>IF($A162&gt;='243way_Regular Symbol'!E$16,"",IF(C162=0,"",IF(OR(C162=$BW$1,C163=$BW$1,C164=$BW$1,C162=$CJ$1,C163=$CJ$1,C164=$CJ$1),0,1)))</f>
        <v/>
      </c>
      <c r="CK162" s="2" t="str">
        <f>IF($A162&gt;='243way_Regular Symbol'!F$16,"",IF(D162=0,"",IF(OR(D162=$BW$1,D163=$BW$1,D164=$BW$1,D162=$CJ$1,D163=$CJ$1,D164=$CJ$1),0,1)))</f>
        <v/>
      </c>
      <c r="CL162" s="2" t="str">
        <f>IF($A162&gt;='243way_Regular Symbol'!G$16,"",IF(E162=0,"",IF(OR(E162=$BW$1,E163=$BW$1,E164=$BW$1,E162=$CJ$1,E163=$CJ$1,E164=$CJ$1),0,1)))</f>
        <v/>
      </c>
      <c r="CM162" s="2" t="str">
        <f>IF($A162&gt;='243way_Regular Symbol'!H$16,"",IF(F162=0,"",IF(OR(F162=$BW$1,F163=$BW$1,F164=$BW$1,F162=$CJ$1,F163=$CJ$1,F164=$CJ$1),0,1)))</f>
        <v/>
      </c>
      <c r="CO162" s="2" t="str">
        <f>IF($A162&gt;='243way_Regular Symbol'!D$16,"",IF(B162=0,"",IF(OR(B162=$BW$1,B163=$BW$1,B164=$BW$1,B162=$CP$1,B163=$CP$1,B164=$CP$1),0,1)))</f>
        <v/>
      </c>
      <c r="CP162" s="2" t="str">
        <f>IF($A162&gt;='243way_Regular Symbol'!E$16,"",IF(C162=0,"",IF(OR(C162=$BW$1,C163=$BW$1,C164=$BW$1,C162=$CP$1,C163=$CP$1,C164=$CP$1),0,1)))</f>
        <v/>
      </c>
      <c r="CQ162" s="2" t="str">
        <f>IF($A162&gt;='243way_Regular Symbol'!F$16,"",IF(D162=0,"",IF(OR(D162=$BW$1,D163=$BW$1,D164=$BW$1,D162=$CP$1,D163=$CP$1,D164=$CP$1),0,1)))</f>
        <v/>
      </c>
      <c r="CR162" s="2" t="str">
        <f>IF($A162&gt;='243way_Regular Symbol'!G$16,"",IF(E162=0,"",IF(OR(E162=$BW$1,E163=$BW$1,E164=$BW$1,E162=$CP$1,E163=$CP$1,E164=$CP$1),0,1)))</f>
        <v/>
      </c>
      <c r="CS162" s="2" t="str">
        <f>IF($A162&gt;='243way_Regular Symbol'!H$16,"",IF(F162=0,"",IF(OR(F162=$BW$1,F163=$BW$1,F164=$BW$1,F162=$CP$1,F163=$CP$1,F164=$CP$1),0,1)))</f>
        <v/>
      </c>
      <c r="CU162" s="2" t="str">
        <f>IF($A162&gt;='243way_Regular Symbol'!D$16,"",IF(B162=0,"",IF(OR(B162=$BW$1,B163=$BW$1,B164=$BW$1,B162=$CV$1,B163=$CV$1,B164=$CV$1),0,1)))</f>
        <v/>
      </c>
      <c r="CV162" s="2" t="str">
        <f>IF($A162&gt;='243way_Regular Symbol'!E$16,"",IF(C162=0,"",IF(OR(C162=$BW$1,C163=$BW$1,C164=$BW$1,C162=$CV$1,C163=$CV$1,C164=$CV$1),0,1)))</f>
        <v/>
      </c>
      <c r="CW162" s="2" t="str">
        <f>IF($A162&gt;='243way_Regular Symbol'!F$16,"",IF(D162=0,"",IF(OR(D162=$BW$1,D163=$BW$1,D164=$BW$1,D162=$CV$1,D163=$CV$1,D164=$CV$1),0,1)))</f>
        <v/>
      </c>
      <c r="CX162" s="2" t="str">
        <f>IF($A162&gt;='243way_Regular Symbol'!G$16,"",IF(E162=0,"",IF(OR(E162=$BW$1,E163=$BW$1,E164=$BW$1,E162=$CV$1,E163=$CV$1,E164=$CV$1),0,1)))</f>
        <v/>
      </c>
      <c r="CY162" s="2" t="str">
        <f>IF($A162&gt;='243way_Regular Symbol'!H$16,"",IF(F162=0,"",IF(OR(F162=$BW$1,F163=$BW$1,F164=$BW$1,F162=$CV$1,F163=$CV$1,F164=$CV$1),0,1)))</f>
        <v/>
      </c>
    </row>
    <row r="163" spans="1:103">
      <c r="A163" s="341">
        <f>IF('243way_Regular Symbol'!L162="","",'243way_Regular Symbol'!L162)</f>
        <v>159</v>
      </c>
      <c r="B163" s="184" t="str">
        <f>IF('243way_Regular Symbol'!M162="",
IF($A163-'243way_Regular Symbol'!D$16&gt;='243way_RegularＸ_W()'!B$2-1,"",VLOOKUP($A163-'243way_Regular Symbol'!D$16,'243way_Regular Symbol'!$L$3:$Q$250,'243way_RegularＸ_W()'!B$3+1,FALSE)),
'243way_Regular Symbol'!M162)</f>
        <v/>
      </c>
      <c r="C163" s="184" t="str">
        <f>IF('243way_Regular Symbol'!N162="",
IF($A163-'243way_Regular Symbol'!E$16&gt;='243way_RegularＸ_W()'!C$2-1,"",VLOOKUP($A163-'243way_Regular Symbol'!E$16,'243way_Regular Symbol'!$L$3:$Q$250,'243way_RegularＸ_W()'!C$3+1,FALSE)),
'243way_Regular Symbol'!N162)</f>
        <v/>
      </c>
      <c r="D163" s="184" t="str">
        <f>IF('243way_Regular Symbol'!O162="",
IF($A163-'243way_Regular Symbol'!F$16&gt;='243way_RegularＸ_W()'!D$2-1,"",VLOOKUP($A163-'243way_Regular Symbol'!F$16,'243way_Regular Symbol'!$L$3:$Q$250,'243way_RegularＸ_W()'!D$3+1,FALSE)),
'243way_Regular Symbol'!O162)</f>
        <v/>
      </c>
      <c r="E163" s="184" t="str">
        <f>IF('243way_Regular Symbol'!P162="",
IF($A163-'243way_Regular Symbol'!G$16&gt;='243way_RegularＸ_W()'!E$2-1,"",VLOOKUP($A163-'243way_Regular Symbol'!G$16,'243way_Regular Symbol'!$L$3:$Q$250,'243way_RegularＸ_W()'!E$3+1,FALSE)),
'243way_Regular Symbol'!P162)</f>
        <v/>
      </c>
      <c r="F163" s="184" t="str">
        <f>IF('243way_Regular Symbol'!Q162="",
IF($A163-'243way_Regular Symbol'!H$16&gt;='243way_RegularＸ_W()'!F$2-1,"",VLOOKUP($A163-'243way_Regular Symbol'!H$16,'243way_Regular Symbol'!$L$3:$Q$250,'243way_RegularＸ_W()'!F$3+1,FALSE)),
'243way_Regular Symbol'!Q162)</f>
        <v/>
      </c>
      <c r="O163" s="342" t="str">
        <f>IF($A163&gt;='243way_Regular Symbol'!D$16,"",IF(B163=0,"",IF(OR(B163=$O$1,B163=$P$1,B164=$O$1,B164=$P$1,B165=$O$1,B165=$P$1),0,1)))</f>
        <v/>
      </c>
      <c r="P163" s="2" t="str">
        <f>IF($A163&gt;='243way_Regular Symbol'!E$16,"",IF(C163=0,"",IF(OR(C163=$O$1,C163=$P$1,C164=$O$1,C164=$P$1,C165=$O$1,C165=$P$1),0,1)))</f>
        <v/>
      </c>
      <c r="Q163" s="2" t="str">
        <f>IF($A163&gt;='243way_Regular Symbol'!F$16,"",IF(D163=0,"",IF(OR(D163=$O$1,D163=$P$1,D164=$O$1,D164=$P$1,D165=$O$1,D165=$P$1),0,1)))</f>
        <v/>
      </c>
      <c r="R163" s="2" t="str">
        <f>IF($A163&gt;='243way_Regular Symbol'!G$16,"",IF(E163=0,"",IF(OR(E163=$O$1,E163=$P$1,E164=$O$1,E164=$P$1,E165=$O$1,E165=$P$1),0,1)))</f>
        <v/>
      </c>
      <c r="S163" s="128" t="str">
        <f>IF($A163&gt;='243way_Regular Symbol'!H$16,"",IF(F163=0,"",IF(OR(F163=$O$1,F163=$P$1,F164=$O$1,F164=$P$1,F165=$O$1,F165=$P$1),0,1)))</f>
        <v/>
      </c>
      <c r="U163" s="342" t="str">
        <f>IF($A163&gt;='243way_Regular Symbol'!D$16,"",IF(B163=0,"",IF(OR(B163=$U$1,B163=$V$1,B164=$U$1,B164=$V$1,B165=$U$1,B165=$V$1),0,1)))</f>
        <v/>
      </c>
      <c r="V163" s="2" t="str">
        <f>IF($A163&gt;='243way_Regular Symbol'!E$16,"",IF(C163=0,"",IF(OR(C163=$U$1,C163=$V$1,C164=$U$1,C164=$V$1,C165=$U$1,C165=$V$1),0,1)))</f>
        <v/>
      </c>
      <c r="W163" s="2" t="str">
        <f>IF($A163&gt;='243way_Regular Symbol'!F$16,"",IF(D163=0,"",IF(OR(D163=$U$1,D163=$V$1,D164=$U$1,D164=$V$1,D165=$U$1,D165=$V$1),0,1)))</f>
        <v/>
      </c>
      <c r="X163" s="2" t="str">
        <f>IF($A163&gt;='243way_Regular Symbol'!G$16,"",IF(E163=0,"",IF(OR(E163=$U$1,E163=$V$1,E164=$U$1,E164=$V$1,E165=$U$1,E165=$V$1),0,1)))</f>
        <v/>
      </c>
      <c r="Y163" s="128" t="str">
        <f>IF($A163&gt;='243way_Regular Symbol'!H$16,"",IF(F163=0,"",IF(OR(F163=$U$1,F163=$V$1,F164=$U$1,F164=$V$1,F165=$U$1,F165=$V$1),0,1)))</f>
        <v/>
      </c>
      <c r="AA163" s="342" t="str">
        <f>IF($A163&gt;='243way_Regular Symbol'!D$16,"",IF(B163=0,"",IF(OR(B163=$AA$1,B163=$AB$1,B164=$AA$1,B164=$AB$1,B165=$AA$1,,B165=$AB$1),0,1)))</f>
        <v/>
      </c>
      <c r="AB163" s="2" t="str">
        <f>IF($A163&gt;='243way_Regular Symbol'!E$16,"",IF(C163=0,"",IF(OR(C163=$AA$1,C163=$AB$1,C164=$AA$1,C164=$AB$1,C165=$AA$1,,C165=$AB$1),0,1)))</f>
        <v/>
      </c>
      <c r="AC163" s="2" t="str">
        <f>IF($A163&gt;='243way_Regular Symbol'!F$16,"",IF(D163=0,"",IF(OR(D163=$AA$1,D163=$AB$1,D164=$AA$1,D164=$AB$1,D165=$AA$1,,D165=$AB$1),0,1)))</f>
        <v/>
      </c>
      <c r="AD163" s="2" t="str">
        <f>IF($A163&gt;='243way_Regular Symbol'!G$16,"",IF(E163=0,"",IF(OR(E163=$AA$1,E163=$AB$1,E164=$AA$1,E164=$AB$1,E165=$AA$1,,E165=$AB$1),0,1)))</f>
        <v/>
      </c>
      <c r="AE163" s="128" t="str">
        <f>IF($A163&gt;='243way_Regular Symbol'!H$16,"",IF(F163=0,"",IF(OR(F163=$AA$1,F163=$AB$1,F164=$AA$1,F164=$AB$1,F165=$AA$1,,F165=$AB$1),0,1)))</f>
        <v/>
      </c>
      <c r="AG163" s="342" t="str">
        <f>IF($A163&gt;='243way_Regular Symbol'!D$16,"",IF(B163=0,"",IF(OR(B163=$AG$1,B163=$AH$1,B164=$AG$1,B164=$AH$1,B165=$AG$1,B165=$AH$1),0,1)))</f>
        <v/>
      </c>
      <c r="AH163" s="2" t="str">
        <f>IF($A163&gt;='243way_Regular Symbol'!E$16,"",IF(C163=0,"",IF(OR(C163=$AG$1,C163=$AH$1,C164=$AG$1,C164=$AH$1,C165=$AG$1,C165=$AH$1),0,1)))</f>
        <v/>
      </c>
      <c r="AI163" s="2" t="str">
        <f>IF($A163&gt;='243way_Regular Symbol'!F$16,"",IF(D163=0,"",IF(OR(D163=$AG$1,D163=$AH$1,D164=$AG$1,D164=$AH$1,D165=$AG$1,D165=$AH$1),0,1)))</f>
        <v/>
      </c>
      <c r="AJ163" s="2" t="str">
        <f>IF($A163&gt;='243way_Regular Symbol'!G$16,"",IF(E163=0,"",IF(OR(E163=$AG$1,E163=$AH$1,E164=$AG$1,E164=$AH$1,E165=$AG$1,E165=$AH$1),0,1)))</f>
        <v/>
      </c>
      <c r="AK163" s="128" t="str">
        <f>IF($A163&gt;='243way_Regular Symbol'!H$16,"",IF(F163=0,"",IF(OR(F163=$AG$1,F163=$AH$1,F164=$AG$1,F164=$AH$1,F165=$AG$1,F165=$AH$1),0,1)))</f>
        <v/>
      </c>
      <c r="AM163" s="342" t="str">
        <f>IF($A163&gt;='243way_Regular Symbol'!D$16,"",IF(B163=0,"",IF(OR(B163=$AM$1,B163=$AN$1,B164=$AM$1,B164=$AN$1,B165=$AM$1,B165=$AN$1),0,1)))</f>
        <v/>
      </c>
      <c r="AN163" s="2" t="str">
        <f>IF($A163&gt;='243way_Regular Symbol'!E$16,"",IF(C163=0,"",IF(OR(C163=$AM$1,C163=$AN$1,C164=$AM$1,C164=$AN$1,C165=$AM$1,C165=$AN$1),0,1)))</f>
        <v/>
      </c>
      <c r="AO163" s="2" t="str">
        <f>IF($A163&gt;='243way_Regular Symbol'!F$16,"",IF(D163=0,"",IF(OR(D163=$AM$1,D163=$AN$1,D164=$AM$1,D164=$AN$1,D165=$AM$1,D165=$AN$1),0,1)))</f>
        <v/>
      </c>
      <c r="AP163" s="2" t="str">
        <f>IF($A163&gt;='243way_Regular Symbol'!G$16,"",IF(E163=0,"",IF(OR(E163=$AM$1,E163=$AN$1,E164=$AM$1,E164=$AN$1,E165=$AM$1,E165=$AN$1),0,1)))</f>
        <v/>
      </c>
      <c r="AQ163" s="128" t="str">
        <f>IF($A163&gt;='243way_Regular Symbol'!H$16,"",IF(F163=0,"",IF(OR(F163=$AM$1,F163=$AN$1,F164=$AM$1,F164=$AN$1,F165=$AM$1,F165=$AN$1),0,1)))</f>
        <v/>
      </c>
      <c r="AS163" s="342" t="str">
        <f>IF($A163&gt;='243way_Regular Symbol'!D$16,"",IF(B163=0,"",IF(OR(B163=$AM$1,B163=$AT$1,B164=$AM$1,B164=$AT$1,B165=$AM$1,B165=$AT$1),0,1)))</f>
        <v/>
      </c>
      <c r="AT163" s="2" t="str">
        <f>IF($A163&gt;='243way_Regular Symbol'!E$16,"",IF(C163=0,"",IF(OR(C163=$AM$1,C163=$AT$1,C164=$AM$1,C164=$AT$1,C165=$AM$1,C165=$AT$1),0,1)))</f>
        <v/>
      </c>
      <c r="AU163" s="2" t="str">
        <f>IF($A163&gt;='243way_Regular Symbol'!F$16,"",IF(D163=0,"",IF(OR(D163=$AM$1,D163=$AT$1,D164=$AM$1,D164=$AT$1,D165=$AM$1,D165=$AT$1),0,1)))</f>
        <v/>
      </c>
      <c r="AV163" s="2" t="str">
        <f>IF($A163&gt;='243way_Regular Symbol'!G$16,"",IF(E163=0,"",IF(OR(E163=$AM$1,E163=$AT$1,E164=$AM$1,E164=$AT$1,E165=$AM$1,E165=$AT$1),0,1)))</f>
        <v/>
      </c>
      <c r="AW163" s="128" t="str">
        <f>IF($A163&gt;='243way_Regular Symbol'!H$16,"",IF(F163=0,"",IF(OR(F163=$AM$1,F163=$AT$1,F164=$AM$1,F164=$AT$1,F165=$AM$1,F165=$AT$1),0,1)))</f>
        <v/>
      </c>
      <c r="AY163" s="342"/>
      <c r="AZ163" s="2"/>
      <c r="BA163" s="2" t="str">
        <f>IF($A163&gt;='243way_Regular Symbol'!F$16,"",COUNTIF(D163:D165,$AZ$1))</f>
        <v/>
      </c>
      <c r="BB163" s="2" t="str">
        <f>IF($A163&gt;='243way_Regular Symbol'!G$16,"",COUNTIF(E163:E165,$AZ$1))</f>
        <v/>
      </c>
      <c r="BC163" s="2" t="str">
        <f>IF($A163&gt;='243way_Regular Symbol'!H$16,"",COUNTIF(F163:F165,$AZ$1))</f>
        <v/>
      </c>
      <c r="BE163" s="342" t="str">
        <f>IF($A163&gt;='243way_Regular Symbol'!D$16,"",IF(B163=0,"",IF(OR(B163=$AM$1,B163=$BF$1,B164=$AM$1,B164=$BF$1,B165=$AM$1,B165=$BF$1),1,0)))</f>
        <v/>
      </c>
      <c r="BF163" s="342" t="str">
        <f>IF($A163&gt;='243way_Regular Symbol'!E$16,"",IF(C163=0,"",IF(OR(C163=$AM$1,C163=$BF$1,C164=$AM$1,C164=$BF$1,C165=$AM$1,C165=$BF$1),1,0)))</f>
        <v/>
      </c>
      <c r="BG163" s="342" t="str">
        <f>IF($A163&gt;='243way_Regular Symbol'!F$16,"",IF(D163=0,"",IF(OR(D163=$AM$1,D163=$BF$1,D164=$AM$1,D164=$BF$1,D165=$AM$1,D165=$BF$1),1,0)))</f>
        <v/>
      </c>
      <c r="BH163" s="342" t="str">
        <f>IF($A163&gt;='243way_Regular Symbol'!G$16,"",IF(E163=0,"",IF(OR(E163=$AM$1,E163=$BF$1,E164=$AM$1,E164=$BF$1,E165=$AM$1,E165=$BF$1),1,0)))</f>
        <v/>
      </c>
      <c r="BI163" s="342" t="str">
        <f>IF($A163&gt;='243way_Regular Symbol'!H$16,"",IF(F163=0,"",IF(OR(F163=$AM$1,F163=$BF$1,F164=$AM$1,F164=$BF$1,F165=$AM$1,F165=$BF$1),1,0)))</f>
        <v/>
      </c>
      <c r="BK163" s="342" t="str">
        <f>IF($A163&gt;='243way_Regular Symbol'!D$16,"",IF(B163=0,"",IF(OR(B163=$AM$1,B163=$BL$1,B164=$AM$1,B164=$BL$1,B165=$AM$1,B165=$BL$1),0,1)))</f>
        <v/>
      </c>
      <c r="BL163" s="2" t="str">
        <f>IF($A163&gt;='243way_Regular Symbol'!E$16,"",IF(C163=0,"",IF(OR(C163=$AM$1,C163=$BL$1,C164=$AM$1,C164=$BL$1,C165=$AM$1,C165=$BL$1),0,1)))</f>
        <v/>
      </c>
      <c r="BM163" s="2" t="str">
        <f>IF($A163&gt;='243way_Regular Symbol'!F$16,"",IF(D163=0,"",IF(OR(D163=$AM$1,D163=$BL$1,D164=$AM$1,D164=$BL$1,D165=$AM$1,D165=$BL$1),0,1)))</f>
        <v/>
      </c>
      <c r="BN163" s="2" t="str">
        <f>IF($A163&gt;='243way_Regular Symbol'!G$16,"",IF(E163=0,"",IF(OR(E163=$AM$1,E163=$BL$1,E164=$AM$1,E164=$BL$1,E165=$AM$1,E165=$BL$1),0,1)))</f>
        <v/>
      </c>
      <c r="BO163" s="128" t="str">
        <f>IF($A163&gt;='243way_Regular Symbol'!H$16,"",IF(F163=0,"",IF(OR(F163=$AM$1,F163=$BL$1,F164=$AM$1,F164=$BL$1,F165=$AM$1,F165=$BL$1),0,1)))</f>
        <v/>
      </c>
      <c r="BQ163" s="2" t="str">
        <f>IF($A163&gt;='243way_Regular Symbol'!D$16,"",IF(B163=0,"",IF(OR(B163=$BQ$1,B163=$BR$1,B164=$BQ$1,B164=$BR$1,B165=$BQ$1,B165=$BR$1),0,1)))</f>
        <v/>
      </c>
      <c r="BR163" s="2" t="str">
        <f>IF($A163&gt;='243way_Regular Symbol'!E$16,"",IF(C163=0,"",IF(OR(C163=$BQ$1,C163=$BR$1,C164=$BQ$1,C164=$BR$1,C165=$BQ$1,C165=$BR$1),0,1)))</f>
        <v/>
      </c>
      <c r="BS163" s="2" t="str">
        <f>IF($A163&gt;='243way_Regular Symbol'!F$16,"",IF(D163=0,"",IF(OR(D163=$BQ$1,D163=$BR$1,D164=$BQ$1,D164=$BR$1,D165=$BQ$1,D165=$BR$1),0,1)))</f>
        <v/>
      </c>
      <c r="BT163" s="2" t="str">
        <f>IF($A163&gt;='243way_Regular Symbol'!G$16,"",IF(E163=0,"",IF(OR(E163=$BQ$1,E163=$BR$1,E164=$BQ$1,E164=$BR$1,E165=$BQ$1,E165=$BR$1),0,1)))</f>
        <v/>
      </c>
      <c r="BU163" s="2" t="str">
        <f>IF($A163&gt;='243way_Regular Symbol'!H$16,"",IF(F163=0,"",IF(OR(F163=$BQ$1,F163=$BR$1,F164=$BQ$1,F164=$BR$1,F165=$BQ$1,F165=$BR$1),0,1)))</f>
        <v/>
      </c>
      <c r="BW163" s="2" t="str">
        <f>IF($A163&gt;='243way_Regular Symbol'!D$16,"",IF(B163=0,"",IF(OR(B163=$BW$1,B164=$BW$1,B165=$BW$1,B163=$BX$1,B164=$BX$1,B165=$BX$1),0,1)))</f>
        <v/>
      </c>
      <c r="BX163" s="2" t="str">
        <f>IF($A163&gt;='243way_Regular Symbol'!E$16,"",IF(C163=0,"",IF(OR(C163=$BW$1,C164=$BW$1,C165=$BW$1,C163=$BX$1,C164=$BX$1,C165=$BX$1),0,1)))</f>
        <v/>
      </c>
      <c r="BY163" s="2" t="str">
        <f>IF($A163&gt;='243way_Regular Symbol'!F$16,"",IF(D163=0,"",IF(OR(D163=$BW$1,D164=$BW$1,D165=$BW$1,D163=$BX$1,D164=$BX$1,D165=$BX$1),0,1)))</f>
        <v/>
      </c>
      <c r="BZ163" s="2" t="str">
        <f>IF($A163&gt;='243way_Regular Symbol'!G$16,"",IF(E163=0,"",IF(OR(E163=$BW$1,E164=$BW$1,E165=$BW$1,E163=$BX$1,E164=$BX$1,E165=$BX$1),0,1)))</f>
        <v/>
      </c>
      <c r="CA163" s="2" t="str">
        <f>IF($A163&gt;='243way_Regular Symbol'!H$16,"",IF(F163=0,"",IF(OR(F163=$BW$1,F164=$BW$1,F165=$BW$1,F163=$BX$1,F164=$BX$1,F165=$BX$1),0,1)))</f>
        <v/>
      </c>
      <c r="CC163" s="2" t="str">
        <f>IF($A163&gt;='243way_Regular Symbol'!D$16,"",IF(B163=0,"",IF(OR(B163=$BW$1,B164=$BW$1,B165=$BW$1,B163=$CD$1,B164=$CD$1,B165=$CD$1),0,1)))</f>
        <v/>
      </c>
      <c r="CD163" s="2" t="str">
        <f>IF($A163&gt;='243way_Regular Symbol'!E$16,"",IF(C163=0,"",IF(OR(C163=$BW$1,C164=$BW$1,C165=$BW$1,C163=$CD$1,C164=$CD$1,C165=$CD$1),0,1)))</f>
        <v/>
      </c>
      <c r="CE163" s="2" t="str">
        <f>IF($A163&gt;='243way_Regular Symbol'!F$16,"",IF(D163=0,"",IF(OR(D163=$BW$1,D164=$BW$1,D165=$BW$1,D163=$CD$1,D164=$CD$1,D165=$CD$1),0,1)))</f>
        <v/>
      </c>
      <c r="CF163" s="2" t="str">
        <f>IF($A163&gt;='243way_Regular Symbol'!G$16,"",IF(E163=0,"",IF(OR(E163=$BW$1,E164=$BW$1,E165=$BW$1,E163=$CD$1,E164=$CD$1,E165=$CD$1),0,1)))</f>
        <v/>
      </c>
      <c r="CG163" s="2" t="str">
        <f>IF($A163&gt;='243way_Regular Symbol'!H$16,"",IF(F163=0,"",IF(OR(F163=$BW$1,F164=$BW$1,F165=$BW$1,F163=$CD$1,F164=$CD$1,F165=$CD$1),0,1)))</f>
        <v/>
      </c>
      <c r="CI163" s="2" t="str">
        <f>IF($A163&gt;='243way_Regular Symbol'!D$16,"",IF(B163=0,"",IF(OR(B163=$BW$1,B164=$BW$1,B165=$BW$1,B163=$CJ$1,B164=$CJ$1,B165=$CJ$1),0,1)))</f>
        <v/>
      </c>
      <c r="CJ163" s="2" t="str">
        <f>IF($A163&gt;='243way_Regular Symbol'!E$16,"",IF(C163=0,"",IF(OR(C163=$BW$1,C164=$BW$1,C165=$BW$1,C163=$CJ$1,C164=$CJ$1,C165=$CJ$1),0,1)))</f>
        <v/>
      </c>
      <c r="CK163" s="2" t="str">
        <f>IF($A163&gt;='243way_Regular Symbol'!F$16,"",IF(D163=0,"",IF(OR(D163=$BW$1,D164=$BW$1,D165=$BW$1,D163=$CJ$1,D164=$CJ$1,D165=$CJ$1),0,1)))</f>
        <v/>
      </c>
      <c r="CL163" s="2" t="str">
        <f>IF($A163&gt;='243way_Regular Symbol'!G$16,"",IF(E163=0,"",IF(OR(E163=$BW$1,E164=$BW$1,E165=$BW$1,E163=$CJ$1,E164=$CJ$1,E165=$CJ$1),0,1)))</f>
        <v/>
      </c>
      <c r="CM163" s="2" t="str">
        <f>IF($A163&gt;='243way_Regular Symbol'!H$16,"",IF(F163=0,"",IF(OR(F163=$BW$1,F164=$BW$1,F165=$BW$1,F163=$CJ$1,F164=$CJ$1,F165=$CJ$1),0,1)))</f>
        <v/>
      </c>
      <c r="CO163" s="2" t="str">
        <f>IF($A163&gt;='243way_Regular Symbol'!D$16,"",IF(B163=0,"",IF(OR(B163=$BW$1,B164=$BW$1,B165=$BW$1,B163=$CP$1,B164=$CP$1,B165=$CP$1),0,1)))</f>
        <v/>
      </c>
      <c r="CP163" s="2" t="str">
        <f>IF($A163&gt;='243way_Regular Symbol'!E$16,"",IF(C163=0,"",IF(OR(C163=$BW$1,C164=$BW$1,C165=$BW$1,C163=$CP$1,C164=$CP$1,C165=$CP$1),0,1)))</f>
        <v/>
      </c>
      <c r="CQ163" s="2" t="str">
        <f>IF($A163&gt;='243way_Regular Symbol'!F$16,"",IF(D163=0,"",IF(OR(D163=$BW$1,D164=$BW$1,D165=$BW$1,D163=$CP$1,D164=$CP$1,D165=$CP$1),0,1)))</f>
        <v/>
      </c>
      <c r="CR163" s="2" t="str">
        <f>IF($A163&gt;='243way_Regular Symbol'!G$16,"",IF(E163=0,"",IF(OR(E163=$BW$1,E164=$BW$1,E165=$BW$1,E163=$CP$1,E164=$CP$1,E165=$CP$1),0,1)))</f>
        <v/>
      </c>
      <c r="CS163" s="2" t="str">
        <f>IF($A163&gt;='243way_Regular Symbol'!H$16,"",IF(F163=0,"",IF(OR(F163=$BW$1,F164=$BW$1,F165=$BW$1,F163=$CP$1,F164=$CP$1,F165=$CP$1),0,1)))</f>
        <v/>
      </c>
      <c r="CU163" s="2" t="str">
        <f>IF($A163&gt;='243way_Regular Symbol'!D$16,"",IF(B163=0,"",IF(OR(B163=$BW$1,B164=$BW$1,B165=$BW$1,B163=$CV$1,B164=$CV$1,B165=$CV$1),0,1)))</f>
        <v/>
      </c>
      <c r="CV163" s="2" t="str">
        <f>IF($A163&gt;='243way_Regular Symbol'!E$16,"",IF(C163=0,"",IF(OR(C163=$BW$1,C164=$BW$1,C165=$BW$1,C163=$CV$1,C164=$CV$1,C165=$CV$1),0,1)))</f>
        <v/>
      </c>
      <c r="CW163" s="2" t="str">
        <f>IF($A163&gt;='243way_Regular Symbol'!F$16,"",IF(D163=0,"",IF(OR(D163=$BW$1,D164=$BW$1,D165=$BW$1,D163=$CV$1,D164=$CV$1,D165=$CV$1),0,1)))</f>
        <v/>
      </c>
      <c r="CX163" s="2" t="str">
        <f>IF($A163&gt;='243way_Regular Symbol'!G$16,"",IF(E163=0,"",IF(OR(E163=$BW$1,E164=$BW$1,E165=$BW$1,E163=$CV$1,E164=$CV$1,E165=$CV$1),0,1)))</f>
        <v/>
      </c>
      <c r="CY163" s="2" t="str">
        <f>IF($A163&gt;='243way_Regular Symbol'!H$16,"",IF(F163=0,"",IF(OR(F163=$BW$1,F164=$BW$1,F165=$BW$1,F163=$CV$1,F164=$CV$1,F165=$CV$1),0,1)))</f>
        <v/>
      </c>
    </row>
    <row r="164" spans="1:103">
      <c r="A164" s="341">
        <f>IF('243way_Regular Symbol'!L163="","",'243way_Regular Symbol'!L163)</f>
        <v>160</v>
      </c>
      <c r="B164" s="184" t="str">
        <f>IF('243way_Regular Symbol'!M163="",
IF($A164-'243way_Regular Symbol'!D$16&gt;='243way_RegularＸ_W()'!B$2-1,"",VLOOKUP($A164-'243way_Regular Symbol'!D$16,'243way_Regular Symbol'!$L$3:$Q$250,'243way_RegularＸ_W()'!B$3+1,FALSE)),
'243way_Regular Symbol'!M163)</f>
        <v/>
      </c>
      <c r="C164" s="184" t="str">
        <f>IF('243way_Regular Symbol'!N163="",
IF($A164-'243way_Regular Symbol'!E$16&gt;='243way_RegularＸ_W()'!C$2-1,"",VLOOKUP($A164-'243way_Regular Symbol'!E$16,'243way_Regular Symbol'!$L$3:$Q$250,'243way_RegularＸ_W()'!C$3+1,FALSE)),
'243way_Regular Symbol'!N163)</f>
        <v/>
      </c>
      <c r="D164" s="184" t="str">
        <f>IF('243way_Regular Symbol'!O163="",
IF($A164-'243way_Regular Symbol'!F$16&gt;='243way_RegularＸ_W()'!D$2-1,"",VLOOKUP($A164-'243way_Regular Symbol'!F$16,'243way_Regular Symbol'!$L$3:$Q$250,'243way_RegularＸ_W()'!D$3+1,FALSE)),
'243way_Regular Symbol'!O163)</f>
        <v/>
      </c>
      <c r="E164" s="184" t="str">
        <f>IF('243way_Regular Symbol'!P163="",
IF($A164-'243way_Regular Symbol'!G$16&gt;='243way_RegularＸ_W()'!E$2-1,"",VLOOKUP($A164-'243way_Regular Symbol'!G$16,'243way_Regular Symbol'!$L$3:$Q$250,'243way_RegularＸ_W()'!E$3+1,FALSE)),
'243way_Regular Symbol'!P163)</f>
        <v/>
      </c>
      <c r="F164" s="184" t="str">
        <f>IF('243way_Regular Symbol'!Q163="",
IF($A164-'243way_Regular Symbol'!H$16&gt;='243way_RegularＸ_W()'!F$2-1,"",VLOOKUP($A164-'243way_Regular Symbol'!H$16,'243way_Regular Symbol'!$L$3:$Q$250,'243way_RegularＸ_W()'!F$3+1,FALSE)),
'243way_Regular Symbol'!Q163)</f>
        <v/>
      </c>
      <c r="O164" s="342" t="str">
        <f>IF($A164&gt;='243way_Regular Symbol'!D$16,"",IF(B164=0,"",IF(OR(B164=$O$1,B164=$P$1,B165=$O$1,B165=$P$1,B166=$O$1,B166=$P$1),0,1)))</f>
        <v/>
      </c>
      <c r="P164" s="2" t="str">
        <f>IF($A164&gt;='243way_Regular Symbol'!E$16,"",IF(C164=0,"",IF(OR(C164=$O$1,C164=$P$1,C165=$O$1,C165=$P$1,C166=$O$1,C166=$P$1),0,1)))</f>
        <v/>
      </c>
      <c r="Q164" s="2" t="str">
        <f>IF($A164&gt;='243way_Regular Symbol'!F$16,"",IF(D164=0,"",IF(OR(D164=$O$1,D164=$P$1,D165=$O$1,D165=$P$1,D166=$O$1,D166=$P$1),0,1)))</f>
        <v/>
      </c>
      <c r="R164" s="2" t="str">
        <f>IF($A164&gt;='243way_Regular Symbol'!G$16,"",IF(E164=0,"",IF(OR(E164=$O$1,E164=$P$1,E165=$O$1,E165=$P$1,E166=$O$1,E166=$P$1),0,1)))</f>
        <v/>
      </c>
      <c r="S164" s="128" t="str">
        <f>IF($A164&gt;='243way_Regular Symbol'!H$16,"",IF(F164=0,"",IF(OR(F164=$O$1,F164=$P$1,F165=$O$1,F165=$P$1,F166=$O$1,F166=$P$1),0,1)))</f>
        <v/>
      </c>
      <c r="U164" s="342" t="str">
        <f>IF($A164&gt;='243way_Regular Symbol'!D$16,"",IF(B164=0,"",IF(OR(B164=$U$1,B164=$V$1,B165=$U$1,B165=$V$1,B166=$U$1,B166=$V$1),0,1)))</f>
        <v/>
      </c>
      <c r="V164" s="2" t="str">
        <f>IF($A164&gt;='243way_Regular Symbol'!E$16,"",IF(C164=0,"",IF(OR(C164=$U$1,C164=$V$1,C165=$U$1,C165=$V$1,C166=$U$1,C166=$V$1),0,1)))</f>
        <v/>
      </c>
      <c r="W164" s="2" t="str">
        <f>IF($A164&gt;='243way_Regular Symbol'!F$16,"",IF(D164=0,"",IF(OR(D164=$U$1,D164=$V$1,D165=$U$1,D165=$V$1,D166=$U$1,D166=$V$1),0,1)))</f>
        <v/>
      </c>
      <c r="X164" s="2" t="str">
        <f>IF($A164&gt;='243way_Regular Symbol'!G$16,"",IF(E164=0,"",IF(OR(E164=$U$1,E164=$V$1,E165=$U$1,E165=$V$1,E166=$U$1,E166=$V$1),0,1)))</f>
        <v/>
      </c>
      <c r="Y164" s="128" t="str">
        <f>IF($A164&gt;='243way_Regular Symbol'!H$16,"",IF(F164=0,"",IF(OR(F164=$U$1,F164=$V$1,F165=$U$1,F165=$V$1,F166=$U$1,F166=$V$1),0,1)))</f>
        <v/>
      </c>
      <c r="AA164" s="342" t="str">
        <f>IF($A164&gt;='243way_Regular Symbol'!D$16,"",IF(B164=0,"",IF(OR(B164=$AA$1,B164=$AB$1,B165=$AA$1,B165=$AB$1,B166=$AA$1,,B166=$AB$1),0,1)))</f>
        <v/>
      </c>
      <c r="AB164" s="2" t="str">
        <f>IF($A164&gt;='243way_Regular Symbol'!E$16,"",IF(C164=0,"",IF(OR(C164=$AA$1,C164=$AB$1,C165=$AA$1,C165=$AB$1,C166=$AA$1,,C166=$AB$1),0,1)))</f>
        <v/>
      </c>
      <c r="AC164" s="2" t="str">
        <f>IF($A164&gt;='243way_Regular Symbol'!F$16,"",IF(D164=0,"",IF(OR(D164=$AA$1,D164=$AB$1,D165=$AA$1,D165=$AB$1,D166=$AA$1,,D166=$AB$1),0,1)))</f>
        <v/>
      </c>
      <c r="AD164" s="2" t="str">
        <f>IF($A164&gt;='243way_Regular Symbol'!G$16,"",IF(E164=0,"",IF(OR(E164=$AA$1,E164=$AB$1,E165=$AA$1,E165=$AB$1,E166=$AA$1,,E166=$AB$1),0,1)))</f>
        <v/>
      </c>
      <c r="AE164" s="128" t="str">
        <f>IF($A164&gt;='243way_Regular Symbol'!H$16,"",IF(F164=0,"",IF(OR(F164=$AA$1,F164=$AB$1,F165=$AA$1,F165=$AB$1,F166=$AA$1,,F166=$AB$1),0,1)))</f>
        <v/>
      </c>
      <c r="AG164" s="342" t="str">
        <f>IF($A164&gt;='243way_Regular Symbol'!D$16,"",IF(B164=0,"",IF(OR(B164=$AG$1,B164=$AH$1,B165=$AG$1,B165=$AH$1,B166=$AG$1,B166=$AH$1),0,1)))</f>
        <v/>
      </c>
      <c r="AH164" s="2" t="str">
        <f>IF($A164&gt;='243way_Regular Symbol'!E$16,"",IF(C164=0,"",IF(OR(C164=$AG$1,C164=$AH$1,C165=$AG$1,C165=$AH$1,C166=$AG$1,C166=$AH$1),0,1)))</f>
        <v/>
      </c>
      <c r="AI164" s="2" t="str">
        <f>IF($A164&gt;='243way_Regular Symbol'!F$16,"",IF(D164=0,"",IF(OR(D164=$AG$1,D164=$AH$1,D165=$AG$1,D165=$AH$1,D166=$AG$1,D166=$AH$1),0,1)))</f>
        <v/>
      </c>
      <c r="AJ164" s="2" t="str">
        <f>IF($A164&gt;='243way_Regular Symbol'!G$16,"",IF(E164=0,"",IF(OR(E164=$AG$1,E164=$AH$1,E165=$AG$1,E165=$AH$1,E166=$AG$1,E166=$AH$1),0,1)))</f>
        <v/>
      </c>
      <c r="AK164" s="128" t="str">
        <f>IF($A164&gt;='243way_Regular Symbol'!H$16,"",IF(F164=0,"",IF(OR(F164=$AG$1,F164=$AH$1,F165=$AG$1,F165=$AH$1,F166=$AG$1,F166=$AH$1),0,1)))</f>
        <v/>
      </c>
      <c r="AM164" s="342" t="str">
        <f>IF($A164&gt;='243way_Regular Symbol'!D$16,"",IF(B164=0,"",IF(OR(B164=$AM$1,B164=$AN$1,B165=$AM$1,B165=$AN$1,B166=$AM$1,B166=$AN$1),0,1)))</f>
        <v/>
      </c>
      <c r="AN164" s="2" t="str">
        <f>IF($A164&gt;='243way_Regular Symbol'!E$16,"",IF(C164=0,"",IF(OR(C164=$AM$1,C164=$AN$1,C165=$AM$1,C165=$AN$1,C166=$AM$1,C166=$AN$1),0,1)))</f>
        <v/>
      </c>
      <c r="AO164" s="2" t="str">
        <f>IF($A164&gt;='243way_Regular Symbol'!F$16,"",IF(D164=0,"",IF(OR(D164=$AM$1,D164=$AN$1,D165=$AM$1,D165=$AN$1,D166=$AM$1,D166=$AN$1),0,1)))</f>
        <v/>
      </c>
      <c r="AP164" s="2" t="str">
        <f>IF($A164&gt;='243way_Regular Symbol'!G$16,"",IF(E164=0,"",IF(OR(E164=$AM$1,E164=$AN$1,E165=$AM$1,E165=$AN$1,E166=$AM$1,E166=$AN$1),0,1)))</f>
        <v/>
      </c>
      <c r="AQ164" s="128" t="str">
        <f>IF($A164&gt;='243way_Regular Symbol'!H$16,"",IF(F164=0,"",IF(OR(F164=$AM$1,F164=$AN$1,F165=$AM$1,F165=$AN$1,F166=$AM$1,F166=$AN$1),0,1)))</f>
        <v/>
      </c>
      <c r="AS164" s="342" t="str">
        <f>IF($A164&gt;='243way_Regular Symbol'!D$16,"",IF(B164=0,"",IF(OR(B164=$AM$1,B164=$AT$1,B165=$AM$1,B165=$AT$1,B166=$AM$1,B166=$AT$1),0,1)))</f>
        <v/>
      </c>
      <c r="AT164" s="2" t="str">
        <f>IF($A164&gt;='243way_Regular Symbol'!E$16,"",IF(C164=0,"",IF(OR(C164=$AM$1,C164=$AT$1,C165=$AM$1,C165=$AT$1,C166=$AM$1,C166=$AT$1),0,1)))</f>
        <v/>
      </c>
      <c r="AU164" s="2" t="str">
        <f>IF($A164&gt;='243way_Regular Symbol'!F$16,"",IF(D164=0,"",IF(OR(D164=$AM$1,D164=$AT$1,D165=$AM$1,D165=$AT$1,D166=$AM$1,D166=$AT$1),0,1)))</f>
        <v/>
      </c>
      <c r="AV164" s="2" t="str">
        <f>IF($A164&gt;='243way_Regular Symbol'!G$16,"",IF(E164=0,"",IF(OR(E164=$AM$1,E164=$AT$1,E165=$AM$1,E165=$AT$1,E166=$AM$1,E166=$AT$1),0,1)))</f>
        <v/>
      </c>
      <c r="AW164" s="128" t="str">
        <f>IF($A164&gt;='243way_Regular Symbol'!H$16,"",IF(F164=0,"",IF(OR(F164=$AM$1,F164=$AT$1,F165=$AM$1,F165=$AT$1,F166=$AM$1,F166=$AT$1),0,1)))</f>
        <v/>
      </c>
      <c r="AY164" s="342"/>
      <c r="AZ164" s="2"/>
      <c r="BA164" s="2" t="str">
        <f>IF($A164&gt;='243way_Regular Symbol'!F$16,"",COUNTIF(D164:D166,$AZ$1))</f>
        <v/>
      </c>
      <c r="BB164" s="2" t="str">
        <f>IF($A164&gt;='243way_Regular Symbol'!G$16,"",COUNTIF(E164:E166,$AZ$1))</f>
        <v/>
      </c>
      <c r="BC164" s="2" t="str">
        <f>IF($A164&gt;='243way_Regular Symbol'!H$16,"",COUNTIF(F164:F166,$AZ$1))</f>
        <v/>
      </c>
      <c r="BE164" s="342" t="str">
        <f>IF($A164&gt;='243way_Regular Symbol'!D$16,"",IF(B164=0,"",IF(OR(B164=$AM$1,B164=$BF$1,B165=$AM$1,B165=$BF$1,B166=$AM$1,B166=$BF$1),1,0)))</f>
        <v/>
      </c>
      <c r="BF164" s="342" t="str">
        <f>IF($A164&gt;='243way_Regular Symbol'!E$16,"",IF(C164=0,"",IF(OR(C164=$AM$1,C164=$BF$1,C165=$AM$1,C165=$BF$1,C166=$AM$1,C166=$BF$1),1,0)))</f>
        <v/>
      </c>
      <c r="BG164" s="342" t="str">
        <f>IF($A164&gt;='243way_Regular Symbol'!F$16,"",IF(D164=0,"",IF(OR(D164=$AM$1,D164=$BF$1,D165=$AM$1,D165=$BF$1,D166=$AM$1,D166=$BF$1),1,0)))</f>
        <v/>
      </c>
      <c r="BH164" s="342" t="str">
        <f>IF($A164&gt;='243way_Regular Symbol'!G$16,"",IF(E164=0,"",IF(OR(E164=$AM$1,E164=$BF$1,E165=$AM$1,E165=$BF$1,E166=$AM$1,E166=$BF$1),1,0)))</f>
        <v/>
      </c>
      <c r="BI164" s="342" t="str">
        <f>IF($A164&gt;='243way_Regular Symbol'!H$16,"",IF(F164=0,"",IF(OR(F164=$AM$1,F164=$BF$1,F165=$AM$1,F165=$BF$1,F166=$AM$1,F166=$BF$1),1,0)))</f>
        <v/>
      </c>
      <c r="BK164" s="342" t="str">
        <f>IF($A164&gt;='243way_Regular Symbol'!D$16,"",IF(B164=0,"",IF(OR(B164=$AM$1,B164=$BL$1,B165=$AM$1,B165=$BL$1,B166=$AM$1,B166=$BL$1),0,1)))</f>
        <v/>
      </c>
      <c r="BL164" s="2" t="str">
        <f>IF($A164&gt;='243way_Regular Symbol'!E$16,"",IF(C164=0,"",IF(OR(C164=$AM$1,C164=$BL$1,C165=$AM$1,C165=$BL$1,C166=$AM$1,C166=$BL$1),0,1)))</f>
        <v/>
      </c>
      <c r="BM164" s="2" t="str">
        <f>IF($A164&gt;='243way_Regular Symbol'!F$16,"",IF(D164=0,"",IF(OR(D164=$AM$1,D164=$BL$1,D165=$AM$1,D165=$BL$1,D166=$AM$1,D166=$BL$1),0,1)))</f>
        <v/>
      </c>
      <c r="BN164" s="2" t="str">
        <f>IF($A164&gt;='243way_Regular Symbol'!G$16,"",IF(E164=0,"",IF(OR(E164=$AM$1,E164=$BL$1,E165=$AM$1,E165=$BL$1,E166=$AM$1,E166=$BL$1),0,1)))</f>
        <v/>
      </c>
      <c r="BO164" s="128" t="str">
        <f>IF($A164&gt;='243way_Regular Symbol'!H$16,"",IF(F164=0,"",IF(OR(F164=$AM$1,F164=$BL$1,F165=$AM$1,F165=$BL$1,F166=$AM$1,F166=$BL$1),0,1)))</f>
        <v/>
      </c>
      <c r="BQ164" s="2" t="str">
        <f>IF($A164&gt;='243way_Regular Symbol'!D$16,"",IF(B164=0,"",IF(OR(B164=$BQ$1,B164=$BR$1,B165=$BQ$1,B165=$BR$1,B166=$BQ$1,B166=$BR$1),0,1)))</f>
        <v/>
      </c>
      <c r="BR164" s="2" t="str">
        <f>IF($A164&gt;='243way_Regular Symbol'!E$16,"",IF(C164=0,"",IF(OR(C164=$BQ$1,C164=$BR$1,C165=$BQ$1,C165=$BR$1,C166=$BQ$1,C166=$BR$1),0,1)))</f>
        <v/>
      </c>
      <c r="BS164" s="2" t="str">
        <f>IF($A164&gt;='243way_Regular Symbol'!F$16,"",IF(D164=0,"",IF(OR(D164=$BQ$1,D164=$BR$1,D165=$BQ$1,D165=$BR$1,D166=$BQ$1,D166=$BR$1),0,1)))</f>
        <v/>
      </c>
      <c r="BT164" s="2" t="str">
        <f>IF($A164&gt;='243way_Regular Symbol'!G$16,"",IF(E164=0,"",IF(OR(E164=$BQ$1,E164=$BR$1,E165=$BQ$1,E165=$BR$1,E166=$BQ$1,E166=$BR$1),0,1)))</f>
        <v/>
      </c>
      <c r="BU164" s="2" t="str">
        <f>IF($A164&gt;='243way_Regular Symbol'!H$16,"",IF(F164=0,"",IF(OR(F164=$BQ$1,F164=$BR$1,F165=$BQ$1,F165=$BR$1,F166=$BQ$1,F166=$BR$1),0,1)))</f>
        <v/>
      </c>
      <c r="BW164" s="2" t="str">
        <f>IF($A164&gt;='243way_Regular Symbol'!D$16,"",IF(B164=0,"",IF(OR(B164=$BW$1,B165=$BW$1,B166=$BW$1,B164=$BX$1,B165=$BX$1,B166=$BX$1),0,1)))</f>
        <v/>
      </c>
      <c r="BX164" s="2" t="str">
        <f>IF($A164&gt;='243way_Regular Symbol'!E$16,"",IF(C164=0,"",IF(OR(C164=$BW$1,C165=$BW$1,C166=$BW$1,C164=$BX$1,C165=$BX$1,C166=$BX$1),0,1)))</f>
        <v/>
      </c>
      <c r="BY164" s="2" t="str">
        <f>IF($A164&gt;='243way_Regular Symbol'!F$16,"",IF(D164=0,"",IF(OR(D164=$BW$1,D165=$BW$1,D166=$BW$1,D164=$BX$1,D165=$BX$1,D166=$BX$1),0,1)))</f>
        <v/>
      </c>
      <c r="BZ164" s="2" t="str">
        <f>IF($A164&gt;='243way_Regular Symbol'!G$16,"",IF(E164=0,"",IF(OR(E164=$BW$1,E165=$BW$1,E166=$BW$1,E164=$BX$1,E165=$BX$1,E166=$BX$1),0,1)))</f>
        <v/>
      </c>
      <c r="CA164" s="2" t="str">
        <f>IF($A164&gt;='243way_Regular Symbol'!H$16,"",IF(F164=0,"",IF(OR(F164=$BW$1,F165=$BW$1,F166=$BW$1,F164=$BX$1,F165=$BX$1,F166=$BX$1),0,1)))</f>
        <v/>
      </c>
      <c r="CC164" s="2" t="str">
        <f>IF($A164&gt;='243way_Regular Symbol'!D$16,"",IF(B164=0,"",IF(OR(B164=$BW$1,B165=$BW$1,B166=$BW$1,B164=$CD$1,B165=$CD$1,B166=$CD$1),0,1)))</f>
        <v/>
      </c>
      <c r="CD164" s="2" t="str">
        <f>IF($A164&gt;='243way_Regular Symbol'!E$16,"",IF(C164=0,"",IF(OR(C164=$BW$1,C165=$BW$1,C166=$BW$1,C164=$CD$1,C165=$CD$1,C166=$CD$1),0,1)))</f>
        <v/>
      </c>
      <c r="CE164" s="2" t="str">
        <f>IF($A164&gt;='243way_Regular Symbol'!F$16,"",IF(D164=0,"",IF(OR(D164=$BW$1,D165=$BW$1,D166=$BW$1,D164=$CD$1,D165=$CD$1,D166=$CD$1),0,1)))</f>
        <v/>
      </c>
      <c r="CF164" s="2" t="str">
        <f>IF($A164&gt;='243way_Regular Symbol'!G$16,"",IF(E164=0,"",IF(OR(E164=$BW$1,E165=$BW$1,E166=$BW$1,E164=$CD$1,E165=$CD$1,E166=$CD$1),0,1)))</f>
        <v/>
      </c>
      <c r="CG164" s="2" t="str">
        <f>IF($A164&gt;='243way_Regular Symbol'!H$16,"",IF(F164=0,"",IF(OR(F164=$BW$1,F165=$BW$1,F166=$BW$1,F164=$CD$1,F165=$CD$1,F166=$CD$1),0,1)))</f>
        <v/>
      </c>
      <c r="CI164" s="2" t="str">
        <f>IF($A164&gt;='243way_Regular Symbol'!D$16,"",IF(B164=0,"",IF(OR(B164=$BW$1,B165=$BW$1,B166=$BW$1,B164=$CJ$1,B165=$CJ$1,B166=$CJ$1),0,1)))</f>
        <v/>
      </c>
      <c r="CJ164" s="2" t="str">
        <f>IF($A164&gt;='243way_Regular Symbol'!E$16,"",IF(C164=0,"",IF(OR(C164=$BW$1,C165=$BW$1,C166=$BW$1,C164=$CJ$1,C165=$CJ$1,C166=$CJ$1),0,1)))</f>
        <v/>
      </c>
      <c r="CK164" s="2" t="str">
        <f>IF($A164&gt;='243way_Regular Symbol'!F$16,"",IF(D164=0,"",IF(OR(D164=$BW$1,D165=$BW$1,D166=$BW$1,D164=$CJ$1,D165=$CJ$1,D166=$CJ$1),0,1)))</f>
        <v/>
      </c>
      <c r="CL164" s="2" t="str">
        <f>IF($A164&gt;='243way_Regular Symbol'!G$16,"",IF(E164=0,"",IF(OR(E164=$BW$1,E165=$BW$1,E166=$BW$1,E164=$CJ$1,E165=$CJ$1,E166=$CJ$1),0,1)))</f>
        <v/>
      </c>
      <c r="CM164" s="2" t="str">
        <f>IF($A164&gt;='243way_Regular Symbol'!H$16,"",IF(F164=0,"",IF(OR(F164=$BW$1,F165=$BW$1,F166=$BW$1,F164=$CJ$1,F165=$CJ$1,F166=$CJ$1),0,1)))</f>
        <v/>
      </c>
      <c r="CO164" s="2" t="str">
        <f>IF($A164&gt;='243way_Regular Symbol'!D$16,"",IF(B164=0,"",IF(OR(B164=$BW$1,B165=$BW$1,B166=$BW$1,B164=$CP$1,B165=$CP$1,B166=$CP$1),0,1)))</f>
        <v/>
      </c>
      <c r="CP164" s="2" t="str">
        <f>IF($A164&gt;='243way_Regular Symbol'!E$16,"",IF(C164=0,"",IF(OR(C164=$BW$1,C165=$BW$1,C166=$BW$1,C164=$CP$1,C165=$CP$1,C166=$CP$1),0,1)))</f>
        <v/>
      </c>
      <c r="CQ164" s="2" t="str">
        <f>IF($A164&gt;='243way_Regular Symbol'!F$16,"",IF(D164=0,"",IF(OR(D164=$BW$1,D165=$BW$1,D166=$BW$1,D164=$CP$1,D165=$CP$1,D166=$CP$1),0,1)))</f>
        <v/>
      </c>
      <c r="CR164" s="2" t="str">
        <f>IF($A164&gt;='243way_Regular Symbol'!G$16,"",IF(E164=0,"",IF(OR(E164=$BW$1,E165=$BW$1,E166=$BW$1,E164=$CP$1,E165=$CP$1,E166=$CP$1),0,1)))</f>
        <v/>
      </c>
      <c r="CS164" s="2" t="str">
        <f>IF($A164&gt;='243way_Regular Symbol'!H$16,"",IF(F164=0,"",IF(OR(F164=$BW$1,F165=$BW$1,F166=$BW$1,F164=$CP$1,F165=$CP$1,F166=$CP$1),0,1)))</f>
        <v/>
      </c>
      <c r="CU164" s="2" t="str">
        <f>IF($A164&gt;='243way_Regular Symbol'!D$16,"",IF(B164=0,"",IF(OR(B164=$BW$1,B165=$BW$1,B166=$BW$1,B164=$CV$1,B165=$CV$1,B166=$CV$1),0,1)))</f>
        <v/>
      </c>
      <c r="CV164" s="2" t="str">
        <f>IF($A164&gt;='243way_Regular Symbol'!E$16,"",IF(C164=0,"",IF(OR(C164=$BW$1,C165=$BW$1,C166=$BW$1,C164=$CV$1,C165=$CV$1,C166=$CV$1),0,1)))</f>
        <v/>
      </c>
      <c r="CW164" s="2" t="str">
        <f>IF($A164&gt;='243way_Regular Symbol'!F$16,"",IF(D164=0,"",IF(OR(D164=$BW$1,D165=$BW$1,D166=$BW$1,D164=$CV$1,D165=$CV$1,D166=$CV$1),0,1)))</f>
        <v/>
      </c>
      <c r="CX164" s="2" t="str">
        <f>IF($A164&gt;='243way_Regular Symbol'!G$16,"",IF(E164=0,"",IF(OR(E164=$BW$1,E165=$BW$1,E166=$BW$1,E164=$CV$1,E165=$CV$1,E166=$CV$1),0,1)))</f>
        <v/>
      </c>
      <c r="CY164" s="2" t="str">
        <f>IF($A164&gt;='243way_Regular Symbol'!H$16,"",IF(F164=0,"",IF(OR(F164=$BW$1,F165=$BW$1,F166=$BW$1,F164=$CV$1,F165=$CV$1,F166=$CV$1),0,1)))</f>
        <v/>
      </c>
    </row>
    <row r="165" spans="1:103">
      <c r="A165" s="341">
        <f>IF('243way_Regular Symbol'!L164="","",'243way_Regular Symbol'!L164)</f>
        <v>161</v>
      </c>
      <c r="B165" s="184" t="str">
        <f>IF('243way_Regular Symbol'!M164="",
IF($A165-'243way_Regular Symbol'!D$16&gt;='243way_RegularＸ_W()'!B$2-1,"",VLOOKUP($A165-'243way_Regular Symbol'!D$16,'243way_Regular Symbol'!$L$3:$Q$250,'243way_RegularＸ_W()'!B$3+1,FALSE)),
'243way_Regular Symbol'!M164)</f>
        <v/>
      </c>
      <c r="C165" s="184" t="str">
        <f>IF('243way_Regular Symbol'!N164="",
IF($A165-'243way_Regular Symbol'!E$16&gt;='243way_RegularＸ_W()'!C$2-1,"",VLOOKUP($A165-'243way_Regular Symbol'!E$16,'243way_Regular Symbol'!$L$3:$Q$250,'243way_RegularＸ_W()'!C$3+1,FALSE)),
'243way_Regular Symbol'!N164)</f>
        <v/>
      </c>
      <c r="D165" s="184" t="str">
        <f>IF('243way_Regular Symbol'!O164="",
IF($A165-'243way_Regular Symbol'!F$16&gt;='243way_RegularＸ_W()'!D$2-1,"",VLOOKUP($A165-'243way_Regular Symbol'!F$16,'243way_Regular Symbol'!$L$3:$Q$250,'243way_RegularＸ_W()'!D$3+1,FALSE)),
'243way_Regular Symbol'!O164)</f>
        <v/>
      </c>
      <c r="E165" s="184" t="str">
        <f>IF('243way_Regular Symbol'!P164="",
IF($A165-'243way_Regular Symbol'!G$16&gt;='243way_RegularＸ_W()'!E$2-1,"",VLOOKUP($A165-'243way_Regular Symbol'!G$16,'243way_Regular Symbol'!$L$3:$Q$250,'243way_RegularＸ_W()'!E$3+1,FALSE)),
'243way_Regular Symbol'!P164)</f>
        <v/>
      </c>
      <c r="F165" s="184" t="str">
        <f>IF('243way_Regular Symbol'!Q164="",
IF($A165-'243way_Regular Symbol'!H$16&gt;='243way_RegularＸ_W()'!F$2-1,"",VLOOKUP($A165-'243way_Regular Symbol'!H$16,'243way_Regular Symbol'!$L$3:$Q$250,'243way_RegularＸ_W()'!F$3+1,FALSE)),
'243way_Regular Symbol'!Q164)</f>
        <v/>
      </c>
      <c r="O165" s="342" t="str">
        <f>IF($A165&gt;='243way_Regular Symbol'!D$16,"",IF(B165=0,"",IF(OR(B165=$O$1,B165=$P$1,B166=$O$1,B166=$P$1,B167=$O$1,B167=$P$1),0,1)))</f>
        <v/>
      </c>
      <c r="P165" s="2" t="str">
        <f>IF($A165&gt;='243way_Regular Symbol'!E$16,"",IF(C165=0,"",IF(OR(C165=$O$1,C165=$P$1,C166=$O$1,C166=$P$1,C167=$O$1,C167=$P$1),0,1)))</f>
        <v/>
      </c>
      <c r="Q165" s="2" t="str">
        <f>IF($A165&gt;='243way_Regular Symbol'!F$16,"",IF(D165=0,"",IF(OR(D165=$O$1,D165=$P$1,D166=$O$1,D166=$P$1,D167=$O$1,D167=$P$1),0,1)))</f>
        <v/>
      </c>
      <c r="R165" s="2" t="str">
        <f>IF($A165&gt;='243way_Regular Symbol'!G$16,"",IF(E165=0,"",IF(OR(E165=$O$1,E165=$P$1,E166=$O$1,E166=$P$1,E167=$O$1,E167=$P$1),0,1)))</f>
        <v/>
      </c>
      <c r="S165" s="128" t="str">
        <f>IF($A165&gt;='243way_Regular Symbol'!H$16,"",IF(F165=0,"",IF(OR(F165=$O$1,F165=$P$1,F166=$O$1,F166=$P$1,F167=$O$1,F167=$P$1),0,1)))</f>
        <v/>
      </c>
      <c r="U165" s="342" t="str">
        <f>IF($A165&gt;='243way_Regular Symbol'!D$16,"",IF(B165=0,"",IF(OR(B165=$U$1,B165=$V$1,B166=$U$1,B166=$V$1,B167=$U$1,B167=$V$1),0,1)))</f>
        <v/>
      </c>
      <c r="V165" s="2" t="str">
        <f>IF($A165&gt;='243way_Regular Symbol'!E$16,"",IF(C165=0,"",IF(OR(C165=$U$1,C165=$V$1,C166=$U$1,C166=$V$1,C167=$U$1,C167=$V$1),0,1)))</f>
        <v/>
      </c>
      <c r="W165" s="2" t="str">
        <f>IF($A165&gt;='243way_Regular Symbol'!F$16,"",IF(D165=0,"",IF(OR(D165=$U$1,D165=$V$1,D166=$U$1,D166=$V$1,D167=$U$1,D167=$V$1),0,1)))</f>
        <v/>
      </c>
      <c r="X165" s="2" t="str">
        <f>IF($A165&gt;='243way_Regular Symbol'!G$16,"",IF(E165=0,"",IF(OR(E165=$U$1,E165=$V$1,E166=$U$1,E166=$V$1,E167=$U$1,E167=$V$1),0,1)))</f>
        <v/>
      </c>
      <c r="Y165" s="128" t="str">
        <f>IF($A165&gt;='243way_Regular Symbol'!H$16,"",IF(F165=0,"",IF(OR(F165=$U$1,F165=$V$1,F166=$U$1,F166=$V$1,F167=$U$1,F167=$V$1),0,1)))</f>
        <v/>
      </c>
      <c r="AA165" s="342" t="str">
        <f>IF($A165&gt;='243way_Regular Symbol'!D$16,"",IF(B165=0,"",IF(OR(B165=$AA$1,B165=$AB$1,B166=$AA$1,B166=$AB$1,B167=$AA$1,,B167=$AB$1),0,1)))</f>
        <v/>
      </c>
      <c r="AB165" s="2" t="str">
        <f>IF($A165&gt;='243way_Regular Symbol'!E$16,"",IF(C165=0,"",IF(OR(C165=$AA$1,C165=$AB$1,C166=$AA$1,C166=$AB$1,C167=$AA$1,,C167=$AB$1),0,1)))</f>
        <v/>
      </c>
      <c r="AC165" s="2" t="str">
        <f>IF($A165&gt;='243way_Regular Symbol'!F$16,"",IF(D165=0,"",IF(OR(D165=$AA$1,D165=$AB$1,D166=$AA$1,D166=$AB$1,D167=$AA$1,,D167=$AB$1),0,1)))</f>
        <v/>
      </c>
      <c r="AD165" s="2" t="str">
        <f>IF($A165&gt;='243way_Regular Symbol'!G$16,"",IF(E165=0,"",IF(OR(E165=$AA$1,E165=$AB$1,E166=$AA$1,E166=$AB$1,E167=$AA$1,,E167=$AB$1),0,1)))</f>
        <v/>
      </c>
      <c r="AE165" s="128" t="str">
        <f>IF($A165&gt;='243way_Regular Symbol'!H$16,"",IF(F165=0,"",IF(OR(F165=$AA$1,F165=$AB$1,F166=$AA$1,F166=$AB$1,F167=$AA$1,,F167=$AB$1),0,1)))</f>
        <v/>
      </c>
      <c r="AG165" s="342" t="str">
        <f>IF($A165&gt;='243way_Regular Symbol'!D$16,"",IF(B165=0,"",IF(OR(B165=$AG$1,B165=$AH$1,B166=$AG$1,B166=$AH$1,B167=$AG$1,B167=$AH$1),0,1)))</f>
        <v/>
      </c>
      <c r="AH165" s="2" t="str">
        <f>IF($A165&gt;='243way_Regular Symbol'!E$16,"",IF(C165=0,"",IF(OR(C165=$AG$1,C165=$AH$1,C166=$AG$1,C166=$AH$1,C167=$AG$1,C167=$AH$1),0,1)))</f>
        <v/>
      </c>
      <c r="AI165" s="2" t="str">
        <f>IF($A165&gt;='243way_Regular Symbol'!F$16,"",IF(D165=0,"",IF(OR(D165=$AG$1,D165=$AH$1,D166=$AG$1,D166=$AH$1,D167=$AG$1,D167=$AH$1),0,1)))</f>
        <v/>
      </c>
      <c r="AJ165" s="2" t="str">
        <f>IF($A165&gt;='243way_Regular Symbol'!G$16,"",IF(E165=0,"",IF(OR(E165=$AG$1,E165=$AH$1,E166=$AG$1,E166=$AH$1,E167=$AG$1,E167=$AH$1),0,1)))</f>
        <v/>
      </c>
      <c r="AK165" s="128" t="str">
        <f>IF($A165&gt;='243way_Regular Symbol'!H$16,"",IF(F165=0,"",IF(OR(F165=$AG$1,F165=$AH$1,F166=$AG$1,F166=$AH$1,F167=$AG$1,F167=$AH$1),0,1)))</f>
        <v/>
      </c>
      <c r="AM165" s="342" t="str">
        <f>IF($A165&gt;='243way_Regular Symbol'!D$16,"",IF(B165=0,"",IF(OR(B165=$AM$1,B165=$AN$1,B166=$AM$1,B166=$AN$1,B167=$AM$1,B167=$AN$1),0,1)))</f>
        <v/>
      </c>
      <c r="AN165" s="2" t="str">
        <f>IF($A165&gt;='243way_Regular Symbol'!E$16,"",IF(C165=0,"",IF(OR(C165=$AM$1,C165=$AN$1,C166=$AM$1,C166=$AN$1,C167=$AM$1,C167=$AN$1),0,1)))</f>
        <v/>
      </c>
      <c r="AO165" s="2" t="str">
        <f>IF($A165&gt;='243way_Regular Symbol'!F$16,"",IF(D165=0,"",IF(OR(D165=$AM$1,D165=$AN$1,D166=$AM$1,D166=$AN$1,D167=$AM$1,D167=$AN$1),0,1)))</f>
        <v/>
      </c>
      <c r="AP165" s="2" t="str">
        <f>IF($A165&gt;='243way_Regular Symbol'!G$16,"",IF(E165=0,"",IF(OR(E165=$AM$1,E165=$AN$1,E166=$AM$1,E166=$AN$1,E167=$AM$1,E167=$AN$1),0,1)))</f>
        <v/>
      </c>
      <c r="AQ165" s="128" t="str">
        <f>IF($A165&gt;='243way_Regular Symbol'!H$16,"",IF(F165=0,"",IF(OR(F165=$AM$1,F165=$AN$1,F166=$AM$1,F166=$AN$1,F167=$AM$1,F167=$AN$1),0,1)))</f>
        <v/>
      </c>
      <c r="AS165" s="342" t="str">
        <f>IF($A165&gt;='243way_Regular Symbol'!D$16,"",IF(B165=0,"",IF(OR(B165=$AM$1,B165=$AT$1,B166=$AM$1,B166=$AT$1,B167=$AM$1,B167=$AT$1),0,1)))</f>
        <v/>
      </c>
      <c r="AT165" s="2" t="str">
        <f>IF($A165&gt;='243way_Regular Symbol'!E$16,"",IF(C165=0,"",IF(OR(C165=$AM$1,C165=$AT$1,C166=$AM$1,C166=$AT$1,C167=$AM$1,C167=$AT$1),0,1)))</f>
        <v/>
      </c>
      <c r="AU165" s="2" t="str">
        <f>IF($A165&gt;='243way_Regular Symbol'!F$16,"",IF(D165=0,"",IF(OR(D165=$AM$1,D165=$AT$1,D166=$AM$1,D166=$AT$1,D167=$AM$1,D167=$AT$1),0,1)))</f>
        <v/>
      </c>
      <c r="AV165" s="2" t="str">
        <f>IF($A165&gt;='243way_Regular Symbol'!G$16,"",IF(E165=0,"",IF(OR(E165=$AM$1,E165=$AT$1,E166=$AM$1,E166=$AT$1,E167=$AM$1,E167=$AT$1),0,1)))</f>
        <v/>
      </c>
      <c r="AW165" s="128" t="str">
        <f>IF($A165&gt;='243way_Regular Symbol'!H$16,"",IF(F165=0,"",IF(OR(F165=$AM$1,F165=$AT$1,F166=$AM$1,F166=$AT$1,F167=$AM$1,F167=$AT$1),0,1)))</f>
        <v/>
      </c>
      <c r="AY165" s="342"/>
      <c r="AZ165" s="2"/>
      <c r="BA165" s="2" t="str">
        <f>IF($A165&gt;='243way_Regular Symbol'!F$16,"",COUNTIF(D165:D167,$AZ$1))</f>
        <v/>
      </c>
      <c r="BB165" s="2" t="str">
        <f>IF($A165&gt;='243way_Regular Symbol'!G$16,"",COUNTIF(E165:E167,$AZ$1))</f>
        <v/>
      </c>
      <c r="BC165" s="2" t="str">
        <f>IF($A165&gt;='243way_Regular Symbol'!H$16,"",COUNTIF(F165:F167,$AZ$1))</f>
        <v/>
      </c>
      <c r="BE165" s="342" t="str">
        <f>IF($A165&gt;='243way_Regular Symbol'!D$16,"",IF(B165=0,"",IF(OR(B165=$AM$1,B165=$BF$1,B166=$AM$1,B166=$BF$1,B167=$AM$1,B167=$BF$1),1,0)))</f>
        <v/>
      </c>
      <c r="BF165" s="342" t="str">
        <f>IF($A165&gt;='243way_Regular Symbol'!E$16,"",IF(C165=0,"",IF(OR(C165=$AM$1,C165=$BF$1,C166=$AM$1,C166=$BF$1,C167=$AM$1,C167=$BF$1),1,0)))</f>
        <v/>
      </c>
      <c r="BG165" s="342" t="str">
        <f>IF($A165&gt;='243way_Regular Symbol'!F$16,"",IF(D165=0,"",IF(OR(D165=$AM$1,D165=$BF$1,D166=$AM$1,D166=$BF$1,D167=$AM$1,D167=$BF$1),1,0)))</f>
        <v/>
      </c>
      <c r="BH165" s="342" t="str">
        <f>IF($A165&gt;='243way_Regular Symbol'!G$16,"",IF(E165=0,"",IF(OR(E165=$AM$1,E165=$BF$1,E166=$AM$1,E166=$BF$1,E167=$AM$1,E167=$BF$1),1,0)))</f>
        <v/>
      </c>
      <c r="BI165" s="342" t="str">
        <f>IF($A165&gt;='243way_Regular Symbol'!H$16,"",IF(F165=0,"",IF(OR(F165=$AM$1,F165=$BF$1,F166=$AM$1,F166=$BF$1,F167=$AM$1,F167=$BF$1),1,0)))</f>
        <v/>
      </c>
      <c r="BK165" s="342" t="str">
        <f>IF($A165&gt;='243way_Regular Symbol'!D$16,"",IF(B165=0,"",IF(OR(B165=$AM$1,B165=$BL$1,B166=$AM$1,B166=$BL$1,B167=$AM$1,B167=$BL$1),0,1)))</f>
        <v/>
      </c>
      <c r="BL165" s="2" t="str">
        <f>IF($A165&gt;='243way_Regular Symbol'!E$16,"",IF(C165=0,"",IF(OR(C165=$AM$1,C165=$BL$1,C166=$AM$1,C166=$BL$1,C167=$AM$1,C167=$BL$1),0,1)))</f>
        <v/>
      </c>
      <c r="BM165" s="2" t="str">
        <f>IF($A165&gt;='243way_Regular Symbol'!F$16,"",IF(D165=0,"",IF(OR(D165=$AM$1,D165=$BL$1,D166=$AM$1,D166=$BL$1,D167=$AM$1,D167=$BL$1),0,1)))</f>
        <v/>
      </c>
      <c r="BN165" s="2" t="str">
        <f>IF($A165&gt;='243way_Regular Symbol'!G$16,"",IF(E165=0,"",IF(OR(E165=$AM$1,E165=$BL$1,E166=$AM$1,E166=$BL$1,E167=$AM$1,E167=$BL$1),0,1)))</f>
        <v/>
      </c>
      <c r="BO165" s="128" t="str">
        <f>IF($A165&gt;='243way_Regular Symbol'!H$16,"",IF(F165=0,"",IF(OR(F165=$AM$1,F165=$BL$1,F166=$AM$1,F166=$BL$1,F167=$AM$1,F167=$BL$1),0,1)))</f>
        <v/>
      </c>
      <c r="BQ165" s="2" t="str">
        <f>IF($A165&gt;='243way_Regular Symbol'!D$16,"",IF(B165=0,"",IF(OR(B165=$BQ$1,B165=$BR$1,B166=$BQ$1,B166=$BR$1,B167=$BQ$1,B167=$BR$1),0,1)))</f>
        <v/>
      </c>
      <c r="BR165" s="2" t="str">
        <f>IF($A165&gt;='243way_Regular Symbol'!E$16,"",IF(C165=0,"",IF(OR(C165=$BQ$1,C165=$BR$1,C166=$BQ$1,C166=$BR$1,C167=$BQ$1,C167=$BR$1),0,1)))</f>
        <v/>
      </c>
      <c r="BS165" s="2" t="str">
        <f>IF($A165&gt;='243way_Regular Symbol'!F$16,"",IF(D165=0,"",IF(OR(D165=$BQ$1,D165=$BR$1,D166=$BQ$1,D166=$BR$1,D167=$BQ$1,D167=$BR$1),0,1)))</f>
        <v/>
      </c>
      <c r="BT165" s="2" t="str">
        <f>IF($A165&gt;='243way_Regular Symbol'!G$16,"",IF(E165=0,"",IF(OR(E165=$BQ$1,E165=$BR$1,E166=$BQ$1,E166=$BR$1,E167=$BQ$1,E167=$BR$1),0,1)))</f>
        <v/>
      </c>
      <c r="BU165" s="2" t="str">
        <f>IF($A165&gt;='243way_Regular Symbol'!H$16,"",IF(F165=0,"",IF(OR(F165=$BQ$1,F165=$BR$1,F166=$BQ$1,F166=$BR$1,F167=$BQ$1,F167=$BR$1),0,1)))</f>
        <v/>
      </c>
      <c r="BW165" s="2" t="str">
        <f>IF($A165&gt;='243way_Regular Symbol'!D$16,"",IF(B165=0,"",IF(OR(B165=$BW$1,B166=$BW$1,B167=$BW$1,B165=$BX$1,B166=$BX$1,B167=$BX$1),0,1)))</f>
        <v/>
      </c>
      <c r="BX165" s="2" t="str">
        <f>IF($A165&gt;='243way_Regular Symbol'!E$16,"",IF(C165=0,"",IF(OR(C165=$BW$1,C166=$BW$1,C167=$BW$1,C165=$BX$1,C166=$BX$1,C167=$BX$1),0,1)))</f>
        <v/>
      </c>
      <c r="BY165" s="2" t="str">
        <f>IF($A165&gt;='243way_Regular Symbol'!F$16,"",IF(D165=0,"",IF(OR(D165=$BW$1,D166=$BW$1,D167=$BW$1,D165=$BX$1,D166=$BX$1,D167=$BX$1),0,1)))</f>
        <v/>
      </c>
      <c r="BZ165" s="2" t="str">
        <f>IF($A165&gt;='243way_Regular Symbol'!G$16,"",IF(E165=0,"",IF(OR(E165=$BW$1,E166=$BW$1,E167=$BW$1,E165=$BX$1,E166=$BX$1,E167=$BX$1),0,1)))</f>
        <v/>
      </c>
      <c r="CA165" s="2" t="str">
        <f>IF($A165&gt;='243way_Regular Symbol'!H$16,"",IF(F165=0,"",IF(OR(F165=$BW$1,F166=$BW$1,F167=$BW$1,F165=$BX$1,F166=$BX$1,F167=$BX$1),0,1)))</f>
        <v/>
      </c>
      <c r="CC165" s="2" t="str">
        <f>IF($A165&gt;='243way_Regular Symbol'!D$16,"",IF(B165=0,"",IF(OR(B165=$BW$1,B166=$BW$1,B167=$BW$1,B165=$CD$1,B166=$CD$1,B167=$CD$1),0,1)))</f>
        <v/>
      </c>
      <c r="CD165" s="2" t="str">
        <f>IF($A165&gt;='243way_Regular Symbol'!E$16,"",IF(C165=0,"",IF(OR(C165=$BW$1,C166=$BW$1,C167=$BW$1,C165=$CD$1,C166=$CD$1,C167=$CD$1),0,1)))</f>
        <v/>
      </c>
      <c r="CE165" s="2" t="str">
        <f>IF($A165&gt;='243way_Regular Symbol'!F$16,"",IF(D165=0,"",IF(OR(D165=$BW$1,D166=$BW$1,D167=$BW$1,D165=$CD$1,D166=$CD$1,D167=$CD$1),0,1)))</f>
        <v/>
      </c>
      <c r="CF165" s="2" t="str">
        <f>IF($A165&gt;='243way_Regular Symbol'!G$16,"",IF(E165=0,"",IF(OR(E165=$BW$1,E166=$BW$1,E167=$BW$1,E165=$CD$1,E166=$CD$1,E167=$CD$1),0,1)))</f>
        <v/>
      </c>
      <c r="CG165" s="2" t="str">
        <f>IF($A165&gt;='243way_Regular Symbol'!H$16,"",IF(F165=0,"",IF(OR(F165=$BW$1,F166=$BW$1,F167=$BW$1,F165=$CD$1,F166=$CD$1,F167=$CD$1),0,1)))</f>
        <v/>
      </c>
      <c r="CI165" s="2" t="str">
        <f>IF($A165&gt;='243way_Regular Symbol'!D$16,"",IF(B165=0,"",IF(OR(B165=$BW$1,B166=$BW$1,B167=$BW$1,B165=$CJ$1,B166=$CJ$1,B167=$CJ$1),0,1)))</f>
        <v/>
      </c>
      <c r="CJ165" s="2" t="str">
        <f>IF($A165&gt;='243way_Regular Symbol'!E$16,"",IF(C165=0,"",IF(OR(C165=$BW$1,C166=$BW$1,C167=$BW$1,C165=$CJ$1,C166=$CJ$1,C167=$CJ$1),0,1)))</f>
        <v/>
      </c>
      <c r="CK165" s="2" t="str">
        <f>IF($A165&gt;='243way_Regular Symbol'!F$16,"",IF(D165=0,"",IF(OR(D165=$BW$1,D166=$BW$1,D167=$BW$1,D165=$CJ$1,D166=$CJ$1,D167=$CJ$1),0,1)))</f>
        <v/>
      </c>
      <c r="CL165" s="2" t="str">
        <f>IF($A165&gt;='243way_Regular Symbol'!G$16,"",IF(E165=0,"",IF(OR(E165=$BW$1,E166=$BW$1,E167=$BW$1,E165=$CJ$1,E166=$CJ$1,E167=$CJ$1),0,1)))</f>
        <v/>
      </c>
      <c r="CM165" s="2" t="str">
        <f>IF($A165&gt;='243way_Regular Symbol'!H$16,"",IF(F165=0,"",IF(OR(F165=$BW$1,F166=$BW$1,F167=$BW$1,F165=$CJ$1,F166=$CJ$1,F167=$CJ$1),0,1)))</f>
        <v/>
      </c>
      <c r="CO165" s="2" t="str">
        <f>IF($A165&gt;='243way_Regular Symbol'!D$16,"",IF(B165=0,"",IF(OR(B165=$BW$1,B166=$BW$1,B167=$BW$1,B165=$CP$1,B166=$CP$1,B167=$CP$1),0,1)))</f>
        <v/>
      </c>
      <c r="CP165" s="2" t="str">
        <f>IF($A165&gt;='243way_Regular Symbol'!E$16,"",IF(C165=0,"",IF(OR(C165=$BW$1,C166=$BW$1,C167=$BW$1,C165=$CP$1,C166=$CP$1,C167=$CP$1),0,1)))</f>
        <v/>
      </c>
      <c r="CQ165" s="2" t="str">
        <f>IF($A165&gt;='243way_Regular Symbol'!F$16,"",IF(D165=0,"",IF(OR(D165=$BW$1,D166=$BW$1,D167=$BW$1,D165=$CP$1,D166=$CP$1,D167=$CP$1),0,1)))</f>
        <v/>
      </c>
      <c r="CR165" s="2" t="str">
        <f>IF($A165&gt;='243way_Regular Symbol'!G$16,"",IF(E165=0,"",IF(OR(E165=$BW$1,E166=$BW$1,E167=$BW$1,E165=$CP$1,E166=$CP$1,E167=$CP$1),0,1)))</f>
        <v/>
      </c>
      <c r="CS165" s="2" t="str">
        <f>IF($A165&gt;='243way_Regular Symbol'!H$16,"",IF(F165=0,"",IF(OR(F165=$BW$1,F166=$BW$1,F167=$BW$1,F165=$CP$1,F166=$CP$1,F167=$CP$1),0,1)))</f>
        <v/>
      </c>
      <c r="CU165" s="2" t="str">
        <f>IF($A165&gt;='243way_Regular Symbol'!D$16,"",IF(B165=0,"",IF(OR(B165=$BW$1,B166=$BW$1,B167=$BW$1,B165=$CV$1,B166=$CV$1,B167=$CV$1),0,1)))</f>
        <v/>
      </c>
      <c r="CV165" s="2" t="str">
        <f>IF($A165&gt;='243way_Regular Symbol'!E$16,"",IF(C165=0,"",IF(OR(C165=$BW$1,C166=$BW$1,C167=$BW$1,C165=$CV$1,C166=$CV$1,C167=$CV$1),0,1)))</f>
        <v/>
      </c>
      <c r="CW165" s="2" t="str">
        <f>IF($A165&gt;='243way_Regular Symbol'!F$16,"",IF(D165=0,"",IF(OR(D165=$BW$1,D166=$BW$1,D167=$BW$1,D165=$CV$1,D166=$CV$1,D167=$CV$1),0,1)))</f>
        <v/>
      </c>
      <c r="CX165" s="2" t="str">
        <f>IF($A165&gt;='243way_Regular Symbol'!G$16,"",IF(E165=0,"",IF(OR(E165=$BW$1,E166=$BW$1,E167=$BW$1,E165=$CV$1,E166=$CV$1,E167=$CV$1),0,1)))</f>
        <v/>
      </c>
      <c r="CY165" s="2" t="str">
        <f>IF($A165&gt;='243way_Regular Symbol'!H$16,"",IF(F165=0,"",IF(OR(F165=$BW$1,F166=$BW$1,F167=$BW$1,F165=$CV$1,F166=$CV$1,F167=$CV$1),0,1)))</f>
        <v/>
      </c>
    </row>
    <row r="166" spans="1:103">
      <c r="A166" s="341">
        <f>IF('243way_Regular Symbol'!L165="","",'243way_Regular Symbol'!L165)</f>
        <v>162</v>
      </c>
      <c r="B166" s="184" t="str">
        <f>IF('243way_Regular Symbol'!M165="",
IF($A166-'243way_Regular Symbol'!D$16&gt;='243way_RegularＸ_W()'!B$2-1,"",VLOOKUP($A166-'243way_Regular Symbol'!D$16,'243way_Regular Symbol'!$L$3:$Q$250,'243way_RegularＸ_W()'!B$3+1,FALSE)),
'243way_Regular Symbol'!M165)</f>
        <v/>
      </c>
      <c r="C166" s="184" t="str">
        <f>IF('243way_Regular Symbol'!N165="",
IF($A166-'243way_Regular Symbol'!E$16&gt;='243way_RegularＸ_W()'!C$2-1,"",VLOOKUP($A166-'243way_Regular Symbol'!E$16,'243way_Regular Symbol'!$L$3:$Q$250,'243way_RegularＸ_W()'!C$3+1,FALSE)),
'243way_Regular Symbol'!N165)</f>
        <v/>
      </c>
      <c r="D166" s="184" t="str">
        <f>IF('243way_Regular Symbol'!O165="",
IF($A166-'243way_Regular Symbol'!F$16&gt;='243way_RegularＸ_W()'!D$2-1,"",VLOOKUP($A166-'243way_Regular Symbol'!F$16,'243way_Regular Symbol'!$L$3:$Q$250,'243way_RegularＸ_W()'!D$3+1,FALSE)),
'243way_Regular Symbol'!O165)</f>
        <v/>
      </c>
      <c r="E166" s="184" t="str">
        <f>IF('243way_Regular Symbol'!P165="",
IF($A166-'243way_Regular Symbol'!G$16&gt;='243way_RegularＸ_W()'!E$2-1,"",VLOOKUP($A166-'243way_Regular Symbol'!G$16,'243way_Regular Symbol'!$L$3:$Q$250,'243way_RegularＸ_W()'!E$3+1,FALSE)),
'243way_Regular Symbol'!P165)</f>
        <v/>
      </c>
      <c r="F166" s="184" t="str">
        <f>IF('243way_Regular Symbol'!Q165="",
IF($A166-'243way_Regular Symbol'!H$16&gt;='243way_RegularＸ_W()'!F$2-1,"",VLOOKUP($A166-'243way_Regular Symbol'!H$16,'243way_Regular Symbol'!$L$3:$Q$250,'243way_RegularＸ_W()'!F$3+1,FALSE)),
'243way_Regular Symbol'!Q165)</f>
        <v/>
      </c>
      <c r="O166" s="342" t="str">
        <f>IF($A166&gt;='243way_Regular Symbol'!D$16,"",IF(B166=0,"",IF(OR(B166=$O$1,B166=$P$1,B167=$O$1,B167=$P$1,B168=$O$1,B168=$P$1),0,1)))</f>
        <v/>
      </c>
      <c r="P166" s="2" t="str">
        <f>IF($A166&gt;='243way_Regular Symbol'!E$16,"",IF(C166=0,"",IF(OR(C166=$O$1,C166=$P$1,C167=$O$1,C167=$P$1,C168=$O$1,C168=$P$1),0,1)))</f>
        <v/>
      </c>
      <c r="Q166" s="2" t="str">
        <f>IF($A166&gt;='243way_Regular Symbol'!F$16,"",IF(D166=0,"",IF(OR(D166=$O$1,D166=$P$1,D167=$O$1,D167=$P$1,D168=$O$1,D168=$P$1),0,1)))</f>
        <v/>
      </c>
      <c r="R166" s="2" t="str">
        <f>IF($A166&gt;='243way_Regular Symbol'!G$16,"",IF(E166=0,"",IF(OR(E166=$O$1,E166=$P$1,E167=$O$1,E167=$P$1,E168=$O$1,E168=$P$1),0,1)))</f>
        <v/>
      </c>
      <c r="S166" s="128" t="str">
        <f>IF($A166&gt;='243way_Regular Symbol'!H$16,"",IF(F166=0,"",IF(OR(F166=$O$1,F166=$P$1,F167=$O$1,F167=$P$1,F168=$O$1,F168=$P$1),0,1)))</f>
        <v/>
      </c>
      <c r="U166" s="342" t="str">
        <f>IF($A166&gt;='243way_Regular Symbol'!D$16,"",IF(B166=0,"",IF(OR(B166=$U$1,B166=$V$1,B167=$U$1,B167=$V$1,B168=$U$1,B168=$V$1),0,1)))</f>
        <v/>
      </c>
      <c r="V166" s="2" t="str">
        <f>IF($A166&gt;='243way_Regular Symbol'!E$16,"",IF(C166=0,"",IF(OR(C166=$U$1,C166=$V$1,C167=$U$1,C167=$V$1,C168=$U$1,C168=$V$1),0,1)))</f>
        <v/>
      </c>
      <c r="W166" s="2" t="str">
        <f>IF($A166&gt;='243way_Regular Symbol'!F$16,"",IF(D166=0,"",IF(OR(D166=$U$1,D166=$V$1,D167=$U$1,D167=$V$1,D168=$U$1,D168=$V$1),0,1)))</f>
        <v/>
      </c>
      <c r="X166" s="2" t="str">
        <f>IF($A166&gt;='243way_Regular Symbol'!G$16,"",IF(E166=0,"",IF(OR(E166=$U$1,E166=$V$1,E167=$U$1,E167=$V$1,E168=$U$1,E168=$V$1),0,1)))</f>
        <v/>
      </c>
      <c r="Y166" s="128" t="str">
        <f>IF($A166&gt;='243way_Regular Symbol'!H$16,"",IF(F166=0,"",IF(OR(F166=$U$1,F166=$V$1,F167=$U$1,F167=$V$1,F168=$U$1,F168=$V$1),0,1)))</f>
        <v/>
      </c>
      <c r="AA166" s="342" t="str">
        <f>IF($A166&gt;='243way_Regular Symbol'!D$16,"",IF(B166=0,"",IF(OR(B166=$AA$1,B166=$AB$1,B167=$AA$1,B167=$AB$1,B168=$AA$1,,B168=$AB$1),0,1)))</f>
        <v/>
      </c>
      <c r="AB166" s="2" t="str">
        <f>IF($A166&gt;='243way_Regular Symbol'!E$16,"",IF(C166=0,"",IF(OR(C166=$AA$1,C166=$AB$1,C167=$AA$1,C167=$AB$1,C168=$AA$1,,C168=$AB$1),0,1)))</f>
        <v/>
      </c>
      <c r="AC166" s="2" t="str">
        <f>IF($A166&gt;='243way_Regular Symbol'!F$16,"",IF(D166=0,"",IF(OR(D166=$AA$1,D166=$AB$1,D167=$AA$1,D167=$AB$1,D168=$AA$1,,D168=$AB$1),0,1)))</f>
        <v/>
      </c>
      <c r="AD166" s="2" t="str">
        <f>IF($A166&gt;='243way_Regular Symbol'!G$16,"",IF(E166=0,"",IF(OR(E166=$AA$1,E166=$AB$1,E167=$AA$1,E167=$AB$1,E168=$AA$1,,E168=$AB$1),0,1)))</f>
        <v/>
      </c>
      <c r="AE166" s="128" t="str">
        <f>IF($A166&gt;='243way_Regular Symbol'!H$16,"",IF(F166=0,"",IF(OR(F166=$AA$1,F166=$AB$1,F167=$AA$1,F167=$AB$1,F168=$AA$1,,F168=$AB$1),0,1)))</f>
        <v/>
      </c>
      <c r="AG166" s="342" t="str">
        <f>IF($A166&gt;='243way_Regular Symbol'!D$16,"",IF(B166=0,"",IF(OR(B166=$AG$1,B166=$AH$1,B167=$AG$1,B167=$AH$1,B168=$AG$1,B168=$AH$1),0,1)))</f>
        <v/>
      </c>
      <c r="AH166" s="2" t="str">
        <f>IF($A166&gt;='243way_Regular Symbol'!E$16,"",IF(C166=0,"",IF(OR(C166=$AG$1,C166=$AH$1,C167=$AG$1,C167=$AH$1,C168=$AG$1,C168=$AH$1),0,1)))</f>
        <v/>
      </c>
      <c r="AI166" s="2" t="str">
        <f>IF($A166&gt;='243way_Regular Symbol'!F$16,"",IF(D166=0,"",IF(OR(D166=$AG$1,D166=$AH$1,D167=$AG$1,D167=$AH$1,D168=$AG$1,D168=$AH$1),0,1)))</f>
        <v/>
      </c>
      <c r="AJ166" s="2" t="str">
        <f>IF($A166&gt;='243way_Regular Symbol'!G$16,"",IF(E166=0,"",IF(OR(E166=$AG$1,E166=$AH$1,E167=$AG$1,E167=$AH$1,E168=$AG$1,E168=$AH$1),0,1)))</f>
        <v/>
      </c>
      <c r="AK166" s="128" t="str">
        <f>IF($A166&gt;='243way_Regular Symbol'!H$16,"",IF(F166=0,"",IF(OR(F166=$AG$1,F166=$AH$1,F167=$AG$1,F167=$AH$1,F168=$AG$1,F168=$AH$1),0,1)))</f>
        <v/>
      </c>
      <c r="AM166" s="342" t="str">
        <f>IF($A166&gt;='243way_Regular Symbol'!D$16,"",IF(B166=0,"",IF(OR(B166=$AM$1,B166=$AN$1,B167=$AM$1,B167=$AN$1,B168=$AM$1,B168=$AN$1),0,1)))</f>
        <v/>
      </c>
      <c r="AN166" s="2" t="str">
        <f>IF($A166&gt;='243way_Regular Symbol'!E$16,"",IF(C166=0,"",IF(OR(C166=$AM$1,C166=$AN$1,C167=$AM$1,C167=$AN$1,C168=$AM$1,C168=$AN$1),0,1)))</f>
        <v/>
      </c>
      <c r="AO166" s="2" t="str">
        <f>IF($A166&gt;='243way_Regular Symbol'!F$16,"",IF(D166=0,"",IF(OR(D166=$AM$1,D166=$AN$1,D167=$AM$1,D167=$AN$1,D168=$AM$1,D168=$AN$1),0,1)))</f>
        <v/>
      </c>
      <c r="AP166" s="2" t="str">
        <f>IF($A166&gt;='243way_Regular Symbol'!G$16,"",IF(E166=0,"",IF(OR(E166=$AM$1,E166=$AN$1,E167=$AM$1,E167=$AN$1,E168=$AM$1,E168=$AN$1),0,1)))</f>
        <v/>
      </c>
      <c r="AQ166" s="128" t="str">
        <f>IF($A166&gt;='243way_Regular Symbol'!H$16,"",IF(F166=0,"",IF(OR(F166=$AM$1,F166=$AN$1,F167=$AM$1,F167=$AN$1,F168=$AM$1,F168=$AN$1),0,1)))</f>
        <v/>
      </c>
      <c r="AS166" s="342" t="str">
        <f>IF($A166&gt;='243way_Regular Symbol'!D$16,"",IF(B166=0,"",IF(OR(B166=$AM$1,B166=$AT$1,B167=$AM$1,B167=$AT$1,B168=$AM$1,B168=$AT$1),0,1)))</f>
        <v/>
      </c>
      <c r="AT166" s="2" t="str">
        <f>IF($A166&gt;='243way_Regular Symbol'!E$16,"",IF(C166=0,"",IF(OR(C166=$AM$1,C166=$AT$1,C167=$AM$1,C167=$AT$1,C168=$AM$1,C168=$AT$1),0,1)))</f>
        <v/>
      </c>
      <c r="AU166" s="2" t="str">
        <f>IF($A166&gt;='243way_Regular Symbol'!F$16,"",IF(D166=0,"",IF(OR(D166=$AM$1,D166=$AT$1,D167=$AM$1,D167=$AT$1,D168=$AM$1,D168=$AT$1),0,1)))</f>
        <v/>
      </c>
      <c r="AV166" s="2" t="str">
        <f>IF($A166&gt;='243way_Regular Symbol'!G$16,"",IF(E166=0,"",IF(OR(E166=$AM$1,E166=$AT$1,E167=$AM$1,E167=$AT$1,E168=$AM$1,E168=$AT$1),0,1)))</f>
        <v/>
      </c>
      <c r="AW166" s="128" t="str">
        <f>IF($A166&gt;='243way_Regular Symbol'!H$16,"",IF(F166=0,"",IF(OR(F166=$AM$1,F166=$AT$1,F167=$AM$1,F167=$AT$1,F168=$AM$1,F168=$AT$1),0,1)))</f>
        <v/>
      </c>
      <c r="AY166" s="342"/>
      <c r="AZ166" s="2"/>
      <c r="BA166" s="2" t="str">
        <f>IF($A166&gt;='243way_Regular Symbol'!F$16,"",COUNTIF(D166:D168,$AZ$1))</f>
        <v/>
      </c>
      <c r="BB166" s="2" t="str">
        <f>IF($A166&gt;='243way_Regular Symbol'!G$16,"",COUNTIF(E166:E168,$AZ$1))</f>
        <v/>
      </c>
      <c r="BC166" s="2" t="str">
        <f>IF($A166&gt;='243way_Regular Symbol'!H$16,"",COUNTIF(F166:F168,$AZ$1))</f>
        <v/>
      </c>
      <c r="BE166" s="342" t="str">
        <f>IF($A166&gt;='243way_Regular Symbol'!D$16,"",IF(B166=0,"",IF(OR(B166=$AM$1,B166=$BF$1,B167=$AM$1,B167=$BF$1,B168=$AM$1,B168=$BF$1),1,0)))</f>
        <v/>
      </c>
      <c r="BF166" s="342" t="str">
        <f>IF($A166&gt;='243way_Regular Symbol'!E$16,"",IF(C166=0,"",IF(OR(C166=$AM$1,C166=$BF$1,C167=$AM$1,C167=$BF$1,C168=$AM$1,C168=$BF$1),1,0)))</f>
        <v/>
      </c>
      <c r="BG166" s="342" t="str">
        <f>IF($A166&gt;='243way_Regular Symbol'!F$16,"",IF(D166=0,"",IF(OR(D166=$AM$1,D166=$BF$1,D167=$AM$1,D167=$BF$1,D168=$AM$1,D168=$BF$1),1,0)))</f>
        <v/>
      </c>
      <c r="BH166" s="342" t="str">
        <f>IF($A166&gt;='243way_Regular Symbol'!G$16,"",IF(E166=0,"",IF(OR(E166=$AM$1,E166=$BF$1,E167=$AM$1,E167=$BF$1,E168=$AM$1,E168=$BF$1),1,0)))</f>
        <v/>
      </c>
      <c r="BI166" s="342" t="str">
        <f>IF($A166&gt;='243way_Regular Symbol'!H$16,"",IF(F166=0,"",IF(OR(F166=$AM$1,F166=$BF$1,F167=$AM$1,F167=$BF$1,F168=$AM$1,F168=$BF$1),1,0)))</f>
        <v/>
      </c>
      <c r="BK166" s="342" t="str">
        <f>IF($A166&gt;='243way_Regular Symbol'!D$16,"",IF(B166=0,"",IF(OR(B166=$AM$1,B166=$BL$1,B167=$AM$1,B167=$BL$1,B168=$AM$1,B168=$BL$1),0,1)))</f>
        <v/>
      </c>
      <c r="BL166" s="2" t="str">
        <f>IF($A166&gt;='243way_Regular Symbol'!E$16,"",IF(C166=0,"",IF(OR(C166=$AM$1,C166=$BL$1,C167=$AM$1,C167=$BL$1,C168=$AM$1,C168=$BL$1),0,1)))</f>
        <v/>
      </c>
      <c r="BM166" s="2" t="str">
        <f>IF($A166&gt;='243way_Regular Symbol'!F$16,"",IF(D166=0,"",IF(OR(D166=$AM$1,D166=$BL$1,D167=$AM$1,D167=$BL$1,D168=$AM$1,D168=$BL$1),0,1)))</f>
        <v/>
      </c>
      <c r="BN166" s="2" t="str">
        <f>IF($A166&gt;='243way_Regular Symbol'!G$16,"",IF(E166=0,"",IF(OR(E166=$AM$1,E166=$BL$1,E167=$AM$1,E167=$BL$1,E168=$AM$1,E168=$BL$1),0,1)))</f>
        <v/>
      </c>
      <c r="BO166" s="128" t="str">
        <f>IF($A166&gt;='243way_Regular Symbol'!H$16,"",IF(F166=0,"",IF(OR(F166=$AM$1,F166=$BL$1,F167=$AM$1,F167=$BL$1,F168=$AM$1,F168=$BL$1),0,1)))</f>
        <v/>
      </c>
      <c r="BQ166" s="2" t="str">
        <f>IF($A166&gt;='243way_Regular Symbol'!D$16,"",IF(B166=0,"",IF(OR(B166=$BQ$1,B166=$BR$1,B167=$BQ$1,B167=$BR$1,B168=$BQ$1,B168=$BR$1),0,1)))</f>
        <v/>
      </c>
      <c r="BR166" s="2" t="str">
        <f>IF($A166&gt;='243way_Regular Symbol'!E$16,"",IF(C166=0,"",IF(OR(C166=$BQ$1,C166=$BR$1,C167=$BQ$1,C167=$BR$1,C168=$BQ$1,C168=$BR$1),0,1)))</f>
        <v/>
      </c>
      <c r="BS166" s="2" t="str">
        <f>IF($A166&gt;='243way_Regular Symbol'!F$16,"",IF(D166=0,"",IF(OR(D166=$BQ$1,D166=$BR$1,D167=$BQ$1,D167=$BR$1,D168=$BQ$1,D168=$BR$1),0,1)))</f>
        <v/>
      </c>
      <c r="BT166" s="2" t="str">
        <f>IF($A166&gt;='243way_Regular Symbol'!G$16,"",IF(E166=0,"",IF(OR(E166=$BQ$1,E166=$BR$1,E167=$BQ$1,E167=$BR$1,E168=$BQ$1,E168=$BR$1),0,1)))</f>
        <v/>
      </c>
      <c r="BU166" s="2" t="str">
        <f>IF($A166&gt;='243way_Regular Symbol'!H$16,"",IF(F166=0,"",IF(OR(F166=$BQ$1,F166=$BR$1,F167=$BQ$1,F167=$BR$1,F168=$BQ$1,F168=$BR$1),0,1)))</f>
        <v/>
      </c>
      <c r="BW166" s="2" t="str">
        <f>IF($A166&gt;='243way_Regular Symbol'!D$16,"",IF(B166=0,"",IF(OR(B166=$BW$1,B167=$BW$1,B168=$BW$1,B166=$BX$1,B167=$BX$1,B168=$BX$1),0,1)))</f>
        <v/>
      </c>
      <c r="BX166" s="2" t="str">
        <f>IF($A166&gt;='243way_Regular Symbol'!E$16,"",IF(C166=0,"",IF(OR(C166=$BW$1,C167=$BW$1,C168=$BW$1,C166=$BX$1,C167=$BX$1,C168=$BX$1),0,1)))</f>
        <v/>
      </c>
      <c r="BY166" s="2" t="str">
        <f>IF($A166&gt;='243way_Regular Symbol'!F$16,"",IF(D166=0,"",IF(OR(D166=$BW$1,D167=$BW$1,D168=$BW$1,D166=$BX$1,D167=$BX$1,D168=$BX$1),0,1)))</f>
        <v/>
      </c>
      <c r="BZ166" s="2" t="str">
        <f>IF($A166&gt;='243way_Regular Symbol'!G$16,"",IF(E166=0,"",IF(OR(E166=$BW$1,E167=$BW$1,E168=$BW$1,E166=$BX$1,E167=$BX$1,E168=$BX$1),0,1)))</f>
        <v/>
      </c>
      <c r="CA166" s="2" t="str">
        <f>IF($A166&gt;='243way_Regular Symbol'!H$16,"",IF(F166=0,"",IF(OR(F166=$BW$1,F167=$BW$1,F168=$BW$1,F166=$BX$1,F167=$BX$1,F168=$BX$1),0,1)))</f>
        <v/>
      </c>
      <c r="CC166" s="2" t="str">
        <f>IF($A166&gt;='243way_Regular Symbol'!D$16,"",IF(B166=0,"",IF(OR(B166=$BW$1,B167=$BW$1,B168=$BW$1,B166=$CD$1,B167=$CD$1,B168=$CD$1),0,1)))</f>
        <v/>
      </c>
      <c r="CD166" s="2" t="str">
        <f>IF($A166&gt;='243way_Regular Symbol'!E$16,"",IF(C166=0,"",IF(OR(C166=$BW$1,C167=$BW$1,C168=$BW$1,C166=$CD$1,C167=$CD$1,C168=$CD$1),0,1)))</f>
        <v/>
      </c>
      <c r="CE166" s="2" t="str">
        <f>IF($A166&gt;='243way_Regular Symbol'!F$16,"",IF(D166=0,"",IF(OR(D166=$BW$1,D167=$BW$1,D168=$BW$1,D166=$CD$1,D167=$CD$1,D168=$CD$1),0,1)))</f>
        <v/>
      </c>
      <c r="CF166" s="2" t="str">
        <f>IF($A166&gt;='243way_Regular Symbol'!G$16,"",IF(E166=0,"",IF(OR(E166=$BW$1,E167=$BW$1,E168=$BW$1,E166=$CD$1,E167=$CD$1,E168=$CD$1),0,1)))</f>
        <v/>
      </c>
      <c r="CG166" s="2" t="str">
        <f>IF($A166&gt;='243way_Regular Symbol'!H$16,"",IF(F166=0,"",IF(OR(F166=$BW$1,F167=$BW$1,F168=$BW$1,F166=$CD$1,F167=$CD$1,F168=$CD$1),0,1)))</f>
        <v/>
      </c>
      <c r="CI166" s="2" t="str">
        <f>IF($A166&gt;='243way_Regular Symbol'!D$16,"",IF(B166=0,"",IF(OR(B166=$BW$1,B167=$BW$1,B168=$BW$1,B166=$CJ$1,B167=$CJ$1,B168=$CJ$1),0,1)))</f>
        <v/>
      </c>
      <c r="CJ166" s="2" t="str">
        <f>IF($A166&gt;='243way_Regular Symbol'!E$16,"",IF(C166=0,"",IF(OR(C166=$BW$1,C167=$BW$1,C168=$BW$1,C166=$CJ$1,C167=$CJ$1,C168=$CJ$1),0,1)))</f>
        <v/>
      </c>
      <c r="CK166" s="2" t="str">
        <f>IF($A166&gt;='243way_Regular Symbol'!F$16,"",IF(D166=0,"",IF(OR(D166=$BW$1,D167=$BW$1,D168=$BW$1,D166=$CJ$1,D167=$CJ$1,D168=$CJ$1),0,1)))</f>
        <v/>
      </c>
      <c r="CL166" s="2" t="str">
        <f>IF($A166&gt;='243way_Regular Symbol'!G$16,"",IF(E166=0,"",IF(OR(E166=$BW$1,E167=$BW$1,E168=$BW$1,E166=$CJ$1,E167=$CJ$1,E168=$CJ$1),0,1)))</f>
        <v/>
      </c>
      <c r="CM166" s="2" t="str">
        <f>IF($A166&gt;='243way_Regular Symbol'!H$16,"",IF(F166=0,"",IF(OR(F166=$BW$1,F167=$BW$1,F168=$BW$1,F166=$CJ$1,F167=$CJ$1,F168=$CJ$1),0,1)))</f>
        <v/>
      </c>
      <c r="CO166" s="2" t="str">
        <f>IF($A166&gt;='243way_Regular Symbol'!D$16,"",IF(B166=0,"",IF(OR(B166=$BW$1,B167=$BW$1,B168=$BW$1,B166=$CP$1,B167=$CP$1,B168=$CP$1),0,1)))</f>
        <v/>
      </c>
      <c r="CP166" s="2" t="str">
        <f>IF($A166&gt;='243way_Regular Symbol'!E$16,"",IF(C166=0,"",IF(OR(C166=$BW$1,C167=$BW$1,C168=$BW$1,C166=$CP$1,C167=$CP$1,C168=$CP$1),0,1)))</f>
        <v/>
      </c>
      <c r="CQ166" s="2" t="str">
        <f>IF($A166&gt;='243way_Regular Symbol'!F$16,"",IF(D166=0,"",IF(OR(D166=$BW$1,D167=$BW$1,D168=$BW$1,D166=$CP$1,D167=$CP$1,D168=$CP$1),0,1)))</f>
        <v/>
      </c>
      <c r="CR166" s="2" t="str">
        <f>IF($A166&gt;='243way_Regular Symbol'!G$16,"",IF(E166=0,"",IF(OR(E166=$BW$1,E167=$BW$1,E168=$BW$1,E166=$CP$1,E167=$CP$1,E168=$CP$1),0,1)))</f>
        <v/>
      </c>
      <c r="CS166" s="2" t="str">
        <f>IF($A166&gt;='243way_Regular Symbol'!H$16,"",IF(F166=0,"",IF(OR(F166=$BW$1,F167=$BW$1,F168=$BW$1,F166=$CP$1,F167=$CP$1,F168=$CP$1),0,1)))</f>
        <v/>
      </c>
      <c r="CU166" s="2" t="str">
        <f>IF($A166&gt;='243way_Regular Symbol'!D$16,"",IF(B166=0,"",IF(OR(B166=$BW$1,B167=$BW$1,B168=$BW$1,B166=$CV$1,B167=$CV$1,B168=$CV$1),0,1)))</f>
        <v/>
      </c>
      <c r="CV166" s="2" t="str">
        <f>IF($A166&gt;='243way_Regular Symbol'!E$16,"",IF(C166=0,"",IF(OR(C166=$BW$1,C167=$BW$1,C168=$BW$1,C166=$CV$1,C167=$CV$1,C168=$CV$1),0,1)))</f>
        <v/>
      </c>
      <c r="CW166" s="2" t="str">
        <f>IF($A166&gt;='243way_Regular Symbol'!F$16,"",IF(D166=0,"",IF(OR(D166=$BW$1,D167=$BW$1,D168=$BW$1,D166=$CV$1,D167=$CV$1,D168=$CV$1),0,1)))</f>
        <v/>
      </c>
      <c r="CX166" s="2" t="str">
        <f>IF($A166&gt;='243way_Regular Symbol'!G$16,"",IF(E166=0,"",IF(OR(E166=$BW$1,E167=$BW$1,E168=$BW$1,E166=$CV$1,E167=$CV$1,E168=$CV$1),0,1)))</f>
        <v/>
      </c>
      <c r="CY166" s="2" t="str">
        <f>IF($A166&gt;='243way_Regular Symbol'!H$16,"",IF(F166=0,"",IF(OR(F166=$BW$1,F167=$BW$1,F168=$BW$1,F166=$CV$1,F167=$CV$1,F168=$CV$1),0,1)))</f>
        <v/>
      </c>
    </row>
    <row r="167" spans="1:103">
      <c r="A167" s="341">
        <f>IF('243way_Regular Symbol'!L166="","",'243way_Regular Symbol'!L166)</f>
        <v>163</v>
      </c>
      <c r="B167" s="184" t="str">
        <f>IF('243way_Regular Symbol'!M166="",
IF($A167-'243way_Regular Symbol'!D$16&gt;='243way_RegularＸ_W()'!B$2-1,"",VLOOKUP($A167-'243way_Regular Symbol'!D$16,'243way_Regular Symbol'!$L$3:$Q$250,'243way_RegularＸ_W()'!B$3+1,FALSE)),
'243way_Regular Symbol'!M166)</f>
        <v/>
      </c>
      <c r="C167" s="184" t="str">
        <f>IF('243way_Regular Symbol'!N166="",
IF($A167-'243way_Regular Symbol'!E$16&gt;='243way_RegularＸ_W()'!C$2-1,"",VLOOKUP($A167-'243way_Regular Symbol'!E$16,'243way_Regular Symbol'!$L$3:$Q$250,'243way_RegularＸ_W()'!C$3+1,FALSE)),
'243way_Regular Symbol'!N166)</f>
        <v/>
      </c>
      <c r="D167" s="184" t="str">
        <f>IF('243way_Regular Symbol'!O166="",
IF($A167-'243way_Regular Symbol'!F$16&gt;='243way_RegularＸ_W()'!D$2-1,"",VLOOKUP($A167-'243way_Regular Symbol'!F$16,'243way_Regular Symbol'!$L$3:$Q$250,'243way_RegularＸ_W()'!D$3+1,FALSE)),
'243way_Regular Symbol'!O166)</f>
        <v/>
      </c>
      <c r="E167" s="184" t="str">
        <f>IF('243way_Regular Symbol'!P166="",
IF($A167-'243way_Regular Symbol'!G$16&gt;='243way_RegularＸ_W()'!E$2-1,"",VLOOKUP($A167-'243way_Regular Symbol'!G$16,'243way_Regular Symbol'!$L$3:$Q$250,'243way_RegularＸ_W()'!E$3+1,FALSE)),
'243way_Regular Symbol'!P166)</f>
        <v/>
      </c>
      <c r="F167" s="184" t="str">
        <f>IF('243way_Regular Symbol'!Q166="",
IF($A167-'243way_Regular Symbol'!H$16&gt;='243way_RegularＸ_W()'!F$2-1,"",VLOOKUP($A167-'243way_Regular Symbol'!H$16,'243way_Regular Symbol'!$L$3:$Q$250,'243way_RegularＸ_W()'!F$3+1,FALSE)),
'243way_Regular Symbol'!Q166)</f>
        <v/>
      </c>
      <c r="O167" s="342" t="str">
        <f>IF($A167&gt;='243way_Regular Symbol'!D$16,"",IF(B167=0,"",IF(OR(B167=$O$1,B167=$P$1,B168=$O$1,B168=$P$1,B169=$O$1,B169=$P$1),0,1)))</f>
        <v/>
      </c>
      <c r="P167" s="2" t="str">
        <f>IF($A167&gt;='243way_Regular Symbol'!E$16,"",IF(C167=0,"",IF(OR(C167=$O$1,C167=$P$1,C168=$O$1,C168=$P$1,C169=$O$1,C169=$P$1),0,1)))</f>
        <v/>
      </c>
      <c r="Q167" s="2" t="str">
        <f>IF($A167&gt;='243way_Regular Symbol'!F$16,"",IF(D167=0,"",IF(OR(D167=$O$1,D167=$P$1,D168=$O$1,D168=$P$1,D169=$O$1,D169=$P$1),0,1)))</f>
        <v/>
      </c>
      <c r="R167" s="2" t="str">
        <f>IF($A167&gt;='243way_Regular Symbol'!G$16,"",IF(E167=0,"",IF(OR(E167=$O$1,E167=$P$1,E168=$O$1,E168=$P$1,E169=$O$1,E169=$P$1),0,1)))</f>
        <v/>
      </c>
      <c r="S167" s="128" t="str">
        <f>IF($A167&gt;='243way_Regular Symbol'!H$16,"",IF(F167=0,"",IF(OR(F167=$O$1,F167=$P$1,F168=$O$1,F168=$P$1,F169=$O$1,F169=$P$1),0,1)))</f>
        <v/>
      </c>
      <c r="U167" s="342" t="str">
        <f>IF($A167&gt;='243way_Regular Symbol'!D$16,"",IF(B167=0,"",IF(OR(B167=$U$1,B167=$V$1,B168=$U$1,B168=$V$1,B169=$U$1,B169=$V$1),0,1)))</f>
        <v/>
      </c>
      <c r="V167" s="2" t="str">
        <f>IF($A167&gt;='243way_Regular Symbol'!E$16,"",IF(C167=0,"",IF(OR(C167=$U$1,C167=$V$1,C168=$U$1,C168=$V$1,C169=$U$1,C169=$V$1),0,1)))</f>
        <v/>
      </c>
      <c r="W167" s="2" t="str">
        <f>IF($A167&gt;='243way_Regular Symbol'!F$16,"",IF(D167=0,"",IF(OR(D167=$U$1,D167=$V$1,D168=$U$1,D168=$V$1,D169=$U$1,D169=$V$1),0,1)))</f>
        <v/>
      </c>
      <c r="X167" s="2" t="str">
        <f>IF($A167&gt;='243way_Regular Symbol'!G$16,"",IF(E167=0,"",IF(OR(E167=$U$1,E167=$V$1,E168=$U$1,E168=$V$1,E169=$U$1,E169=$V$1),0,1)))</f>
        <v/>
      </c>
      <c r="Y167" s="128" t="str">
        <f>IF($A167&gt;='243way_Regular Symbol'!H$16,"",IF(F167=0,"",IF(OR(F167=$U$1,F167=$V$1,F168=$U$1,F168=$V$1,F169=$U$1,F169=$V$1),0,1)))</f>
        <v/>
      </c>
      <c r="AA167" s="342" t="str">
        <f>IF($A167&gt;='243way_Regular Symbol'!D$16,"",IF(B167=0,"",IF(OR(B167=$AA$1,B167=$AB$1,B168=$AA$1,B168=$AB$1,B169=$AA$1,,B169=$AB$1),0,1)))</f>
        <v/>
      </c>
      <c r="AB167" s="2" t="str">
        <f>IF($A167&gt;='243way_Regular Symbol'!E$16,"",IF(C167=0,"",IF(OR(C167=$AA$1,C167=$AB$1,C168=$AA$1,C168=$AB$1,C169=$AA$1,,C169=$AB$1),0,1)))</f>
        <v/>
      </c>
      <c r="AC167" s="2" t="str">
        <f>IF($A167&gt;='243way_Regular Symbol'!F$16,"",IF(D167=0,"",IF(OR(D167=$AA$1,D167=$AB$1,D168=$AA$1,D168=$AB$1,D169=$AA$1,,D169=$AB$1),0,1)))</f>
        <v/>
      </c>
      <c r="AD167" s="2" t="str">
        <f>IF($A167&gt;='243way_Regular Symbol'!G$16,"",IF(E167=0,"",IF(OR(E167=$AA$1,E167=$AB$1,E168=$AA$1,E168=$AB$1,E169=$AA$1,,E169=$AB$1),0,1)))</f>
        <v/>
      </c>
      <c r="AE167" s="128" t="str">
        <f>IF($A167&gt;='243way_Regular Symbol'!H$16,"",IF(F167=0,"",IF(OR(F167=$AA$1,F167=$AB$1,F168=$AA$1,F168=$AB$1,F169=$AA$1,,F169=$AB$1),0,1)))</f>
        <v/>
      </c>
      <c r="AG167" s="342" t="str">
        <f>IF($A167&gt;='243way_Regular Symbol'!D$16,"",IF(B167=0,"",IF(OR(B167=$AG$1,B167=$AH$1,B168=$AG$1,B168=$AH$1,B169=$AG$1,B169=$AH$1),0,1)))</f>
        <v/>
      </c>
      <c r="AH167" s="2" t="str">
        <f>IF($A167&gt;='243way_Regular Symbol'!E$16,"",IF(C167=0,"",IF(OR(C167=$AG$1,C167=$AH$1,C168=$AG$1,C168=$AH$1,C169=$AG$1,C169=$AH$1),0,1)))</f>
        <v/>
      </c>
      <c r="AI167" s="2" t="str">
        <f>IF($A167&gt;='243way_Regular Symbol'!F$16,"",IF(D167=0,"",IF(OR(D167=$AG$1,D167=$AH$1,D168=$AG$1,D168=$AH$1,D169=$AG$1,D169=$AH$1),0,1)))</f>
        <v/>
      </c>
      <c r="AJ167" s="2" t="str">
        <f>IF($A167&gt;='243way_Regular Symbol'!G$16,"",IF(E167=0,"",IF(OR(E167=$AG$1,E167=$AH$1,E168=$AG$1,E168=$AH$1,E169=$AG$1,E169=$AH$1),0,1)))</f>
        <v/>
      </c>
      <c r="AK167" s="128" t="str">
        <f>IF($A167&gt;='243way_Regular Symbol'!H$16,"",IF(F167=0,"",IF(OR(F167=$AG$1,F167=$AH$1,F168=$AG$1,F168=$AH$1,F169=$AG$1,F169=$AH$1),0,1)))</f>
        <v/>
      </c>
      <c r="AM167" s="342" t="str">
        <f>IF($A167&gt;='243way_Regular Symbol'!D$16,"",IF(B167=0,"",IF(OR(B167=$AM$1,B167=$AN$1,B168=$AM$1,B168=$AN$1,B169=$AM$1,B169=$AN$1),0,1)))</f>
        <v/>
      </c>
      <c r="AN167" s="2" t="str">
        <f>IF($A167&gt;='243way_Regular Symbol'!E$16,"",IF(C167=0,"",IF(OR(C167=$AM$1,C167=$AN$1,C168=$AM$1,C168=$AN$1,C169=$AM$1,C169=$AN$1),0,1)))</f>
        <v/>
      </c>
      <c r="AO167" s="2" t="str">
        <f>IF($A167&gt;='243way_Regular Symbol'!F$16,"",IF(D167=0,"",IF(OR(D167=$AM$1,D167=$AN$1,D168=$AM$1,D168=$AN$1,D169=$AM$1,D169=$AN$1),0,1)))</f>
        <v/>
      </c>
      <c r="AP167" s="2" t="str">
        <f>IF($A167&gt;='243way_Regular Symbol'!G$16,"",IF(E167=0,"",IF(OR(E167=$AM$1,E167=$AN$1,E168=$AM$1,E168=$AN$1,E169=$AM$1,E169=$AN$1),0,1)))</f>
        <v/>
      </c>
      <c r="AQ167" s="128" t="str">
        <f>IF($A167&gt;='243way_Regular Symbol'!H$16,"",IF(F167=0,"",IF(OR(F167=$AM$1,F167=$AN$1,F168=$AM$1,F168=$AN$1,F169=$AM$1,F169=$AN$1),0,1)))</f>
        <v/>
      </c>
      <c r="AS167" s="342" t="str">
        <f>IF($A167&gt;='243way_Regular Symbol'!D$16,"",IF(B167=0,"",IF(OR(B167=$AM$1,B167=$AT$1,B168=$AM$1,B168=$AT$1,B169=$AM$1,B169=$AT$1),0,1)))</f>
        <v/>
      </c>
      <c r="AT167" s="2" t="str">
        <f>IF($A167&gt;='243way_Regular Symbol'!E$16,"",IF(C167=0,"",IF(OR(C167=$AM$1,C167=$AT$1,C168=$AM$1,C168=$AT$1,C169=$AM$1,C169=$AT$1),0,1)))</f>
        <v/>
      </c>
      <c r="AU167" s="2" t="str">
        <f>IF($A167&gt;='243way_Regular Symbol'!F$16,"",IF(D167=0,"",IF(OR(D167=$AM$1,D167=$AT$1,D168=$AM$1,D168=$AT$1,D169=$AM$1,D169=$AT$1),0,1)))</f>
        <v/>
      </c>
      <c r="AV167" s="2" t="str">
        <f>IF($A167&gt;='243way_Regular Symbol'!G$16,"",IF(E167=0,"",IF(OR(E167=$AM$1,E167=$AT$1,E168=$AM$1,E168=$AT$1,E169=$AM$1,E169=$AT$1),0,1)))</f>
        <v/>
      </c>
      <c r="AW167" s="128" t="str">
        <f>IF($A167&gt;='243way_Regular Symbol'!H$16,"",IF(F167=0,"",IF(OR(F167=$AM$1,F167=$AT$1,F168=$AM$1,F168=$AT$1,F169=$AM$1,F169=$AT$1),0,1)))</f>
        <v/>
      </c>
      <c r="AY167" s="342"/>
      <c r="AZ167" s="2"/>
      <c r="BA167" s="2" t="str">
        <f>IF($A167&gt;='243way_Regular Symbol'!F$16,"",COUNTIF(D167:D169,$AZ$1))</f>
        <v/>
      </c>
      <c r="BB167" s="2" t="str">
        <f>IF($A167&gt;='243way_Regular Symbol'!G$16,"",COUNTIF(E167:E169,$AZ$1))</f>
        <v/>
      </c>
      <c r="BC167" s="2" t="str">
        <f>IF($A167&gt;='243way_Regular Symbol'!H$16,"",COUNTIF(F167:F169,$AZ$1))</f>
        <v/>
      </c>
      <c r="BE167" s="342" t="str">
        <f>IF($A167&gt;='243way_Regular Symbol'!D$16,"",IF(B167=0,"",IF(OR(B167=$AM$1,B167=$BF$1,B168=$AM$1,B168=$BF$1,B169=$AM$1,B169=$BF$1),1,0)))</f>
        <v/>
      </c>
      <c r="BF167" s="342" t="str">
        <f>IF($A167&gt;='243way_Regular Symbol'!E$16,"",IF(C167=0,"",IF(OR(C167=$AM$1,C167=$BF$1,C168=$AM$1,C168=$BF$1,C169=$AM$1,C169=$BF$1),1,0)))</f>
        <v/>
      </c>
      <c r="BG167" s="342" t="str">
        <f>IF($A167&gt;='243way_Regular Symbol'!F$16,"",IF(D167=0,"",IF(OR(D167=$AM$1,D167=$BF$1,D168=$AM$1,D168=$BF$1,D169=$AM$1,D169=$BF$1),1,0)))</f>
        <v/>
      </c>
      <c r="BH167" s="342" t="str">
        <f>IF($A167&gt;='243way_Regular Symbol'!G$16,"",IF(E167=0,"",IF(OR(E167=$AM$1,E167=$BF$1,E168=$AM$1,E168=$BF$1,E169=$AM$1,E169=$BF$1),1,0)))</f>
        <v/>
      </c>
      <c r="BI167" s="342" t="str">
        <f>IF($A167&gt;='243way_Regular Symbol'!H$16,"",IF(F167=0,"",IF(OR(F167=$AM$1,F167=$BF$1,F168=$AM$1,F168=$BF$1,F169=$AM$1,F169=$BF$1),1,0)))</f>
        <v/>
      </c>
      <c r="BK167" s="342" t="str">
        <f>IF($A167&gt;='243way_Regular Symbol'!D$16,"",IF(B167=0,"",IF(OR(B167=$AM$1,B167=$BL$1,B168=$AM$1,B168=$BL$1,B169=$AM$1,B169=$BL$1),0,1)))</f>
        <v/>
      </c>
      <c r="BL167" s="2" t="str">
        <f>IF($A167&gt;='243way_Regular Symbol'!E$16,"",IF(C167=0,"",IF(OR(C167=$AM$1,C167=$BL$1,C168=$AM$1,C168=$BL$1,C169=$AM$1,C169=$BL$1),0,1)))</f>
        <v/>
      </c>
      <c r="BM167" s="2" t="str">
        <f>IF($A167&gt;='243way_Regular Symbol'!F$16,"",IF(D167=0,"",IF(OR(D167=$AM$1,D167=$BL$1,D168=$AM$1,D168=$BL$1,D169=$AM$1,D169=$BL$1),0,1)))</f>
        <v/>
      </c>
      <c r="BN167" s="2" t="str">
        <f>IF($A167&gt;='243way_Regular Symbol'!G$16,"",IF(E167=0,"",IF(OR(E167=$AM$1,E167=$BL$1,E168=$AM$1,E168=$BL$1,E169=$AM$1,E169=$BL$1),0,1)))</f>
        <v/>
      </c>
      <c r="BO167" s="128" t="str">
        <f>IF($A167&gt;='243way_Regular Symbol'!H$16,"",IF(F167=0,"",IF(OR(F167=$AM$1,F167=$BL$1,F168=$AM$1,F168=$BL$1,F169=$AM$1,F169=$BL$1),0,1)))</f>
        <v/>
      </c>
      <c r="BQ167" s="2" t="str">
        <f>IF($A167&gt;='243way_Regular Symbol'!D$16,"",IF(B167=0,"",IF(OR(B167=$BQ$1,B167=$BR$1,B168=$BQ$1,B168=$BR$1,B169=$BQ$1,B169=$BR$1),0,1)))</f>
        <v/>
      </c>
      <c r="BR167" s="2" t="str">
        <f>IF($A167&gt;='243way_Regular Symbol'!E$16,"",IF(C167=0,"",IF(OR(C167=$BQ$1,C167=$BR$1,C168=$BQ$1,C168=$BR$1,C169=$BQ$1,C169=$BR$1),0,1)))</f>
        <v/>
      </c>
      <c r="BS167" s="2" t="str">
        <f>IF($A167&gt;='243way_Regular Symbol'!F$16,"",IF(D167=0,"",IF(OR(D167=$BQ$1,D167=$BR$1,D168=$BQ$1,D168=$BR$1,D169=$BQ$1,D169=$BR$1),0,1)))</f>
        <v/>
      </c>
      <c r="BT167" s="2" t="str">
        <f>IF($A167&gt;='243way_Regular Symbol'!G$16,"",IF(E167=0,"",IF(OR(E167=$BQ$1,E167=$BR$1,E168=$BQ$1,E168=$BR$1,E169=$BQ$1,E169=$BR$1),0,1)))</f>
        <v/>
      </c>
      <c r="BU167" s="2" t="str">
        <f>IF($A167&gt;='243way_Regular Symbol'!H$16,"",IF(F167=0,"",IF(OR(F167=$BQ$1,F167=$BR$1,F168=$BQ$1,F168=$BR$1,F169=$BQ$1,F169=$BR$1),0,1)))</f>
        <v/>
      </c>
      <c r="BW167" s="2" t="str">
        <f>IF($A167&gt;='243way_Regular Symbol'!D$16,"",IF(B167=0,"",IF(OR(B167=$BW$1,B168=$BW$1,B169=$BW$1,B167=$BX$1,B168=$BX$1,B169=$BX$1),0,1)))</f>
        <v/>
      </c>
      <c r="BX167" s="2" t="str">
        <f>IF($A167&gt;='243way_Regular Symbol'!E$16,"",IF(C167=0,"",IF(OR(C167=$BW$1,C168=$BW$1,C169=$BW$1,C167=$BX$1,C168=$BX$1,C169=$BX$1),0,1)))</f>
        <v/>
      </c>
      <c r="BY167" s="2" t="str">
        <f>IF($A167&gt;='243way_Regular Symbol'!F$16,"",IF(D167=0,"",IF(OR(D167=$BW$1,D168=$BW$1,D169=$BW$1,D167=$BX$1,D168=$BX$1,D169=$BX$1),0,1)))</f>
        <v/>
      </c>
      <c r="BZ167" s="2" t="str">
        <f>IF($A167&gt;='243way_Regular Symbol'!G$16,"",IF(E167=0,"",IF(OR(E167=$BW$1,E168=$BW$1,E169=$BW$1,E167=$BX$1,E168=$BX$1,E169=$BX$1),0,1)))</f>
        <v/>
      </c>
      <c r="CA167" s="2" t="str">
        <f>IF($A167&gt;='243way_Regular Symbol'!H$16,"",IF(F167=0,"",IF(OR(F167=$BW$1,F168=$BW$1,F169=$BW$1,F167=$BX$1,F168=$BX$1,F169=$BX$1),0,1)))</f>
        <v/>
      </c>
      <c r="CC167" s="2" t="str">
        <f>IF($A167&gt;='243way_Regular Symbol'!D$16,"",IF(B167=0,"",IF(OR(B167=$BW$1,B168=$BW$1,B169=$BW$1,B167=$CD$1,B168=$CD$1,B169=$CD$1),0,1)))</f>
        <v/>
      </c>
      <c r="CD167" s="2" t="str">
        <f>IF($A167&gt;='243way_Regular Symbol'!E$16,"",IF(C167=0,"",IF(OR(C167=$BW$1,C168=$BW$1,C169=$BW$1,C167=$CD$1,C168=$CD$1,C169=$CD$1),0,1)))</f>
        <v/>
      </c>
      <c r="CE167" s="2" t="str">
        <f>IF($A167&gt;='243way_Regular Symbol'!F$16,"",IF(D167=0,"",IF(OR(D167=$BW$1,D168=$BW$1,D169=$BW$1,D167=$CD$1,D168=$CD$1,D169=$CD$1),0,1)))</f>
        <v/>
      </c>
      <c r="CF167" s="2" t="str">
        <f>IF($A167&gt;='243way_Regular Symbol'!G$16,"",IF(E167=0,"",IF(OR(E167=$BW$1,E168=$BW$1,E169=$BW$1,E167=$CD$1,E168=$CD$1,E169=$CD$1),0,1)))</f>
        <v/>
      </c>
      <c r="CG167" s="2" t="str">
        <f>IF($A167&gt;='243way_Regular Symbol'!H$16,"",IF(F167=0,"",IF(OR(F167=$BW$1,F168=$BW$1,F169=$BW$1,F167=$CD$1,F168=$CD$1,F169=$CD$1),0,1)))</f>
        <v/>
      </c>
      <c r="CI167" s="2" t="str">
        <f>IF($A167&gt;='243way_Regular Symbol'!D$16,"",IF(B167=0,"",IF(OR(B167=$BW$1,B168=$BW$1,B169=$BW$1,B167=$CJ$1,B168=$CJ$1,B169=$CJ$1),0,1)))</f>
        <v/>
      </c>
      <c r="CJ167" s="2" t="str">
        <f>IF($A167&gt;='243way_Regular Symbol'!E$16,"",IF(C167=0,"",IF(OR(C167=$BW$1,C168=$BW$1,C169=$BW$1,C167=$CJ$1,C168=$CJ$1,C169=$CJ$1),0,1)))</f>
        <v/>
      </c>
      <c r="CK167" s="2" t="str">
        <f>IF($A167&gt;='243way_Regular Symbol'!F$16,"",IF(D167=0,"",IF(OR(D167=$BW$1,D168=$BW$1,D169=$BW$1,D167=$CJ$1,D168=$CJ$1,D169=$CJ$1),0,1)))</f>
        <v/>
      </c>
      <c r="CL167" s="2" t="str">
        <f>IF($A167&gt;='243way_Regular Symbol'!G$16,"",IF(E167=0,"",IF(OR(E167=$BW$1,E168=$BW$1,E169=$BW$1,E167=$CJ$1,E168=$CJ$1,E169=$CJ$1),0,1)))</f>
        <v/>
      </c>
      <c r="CM167" s="2" t="str">
        <f>IF($A167&gt;='243way_Regular Symbol'!H$16,"",IF(F167=0,"",IF(OR(F167=$BW$1,F168=$BW$1,F169=$BW$1,F167=$CJ$1,F168=$CJ$1,F169=$CJ$1),0,1)))</f>
        <v/>
      </c>
      <c r="CO167" s="2" t="str">
        <f>IF($A167&gt;='243way_Regular Symbol'!D$16,"",IF(B167=0,"",IF(OR(B167=$BW$1,B168=$BW$1,B169=$BW$1,B167=$CP$1,B168=$CP$1,B169=$CP$1),0,1)))</f>
        <v/>
      </c>
      <c r="CP167" s="2" t="str">
        <f>IF($A167&gt;='243way_Regular Symbol'!E$16,"",IF(C167=0,"",IF(OR(C167=$BW$1,C168=$BW$1,C169=$BW$1,C167=$CP$1,C168=$CP$1,C169=$CP$1),0,1)))</f>
        <v/>
      </c>
      <c r="CQ167" s="2" t="str">
        <f>IF($A167&gt;='243way_Regular Symbol'!F$16,"",IF(D167=0,"",IF(OR(D167=$BW$1,D168=$BW$1,D169=$BW$1,D167=$CP$1,D168=$CP$1,D169=$CP$1),0,1)))</f>
        <v/>
      </c>
      <c r="CR167" s="2" t="str">
        <f>IF($A167&gt;='243way_Regular Symbol'!G$16,"",IF(E167=0,"",IF(OR(E167=$BW$1,E168=$BW$1,E169=$BW$1,E167=$CP$1,E168=$CP$1,E169=$CP$1),0,1)))</f>
        <v/>
      </c>
      <c r="CS167" s="2" t="str">
        <f>IF($A167&gt;='243way_Regular Symbol'!H$16,"",IF(F167=0,"",IF(OR(F167=$BW$1,F168=$BW$1,F169=$BW$1,F167=$CP$1,F168=$CP$1,F169=$CP$1),0,1)))</f>
        <v/>
      </c>
      <c r="CU167" s="2" t="str">
        <f>IF($A167&gt;='243way_Regular Symbol'!D$16,"",IF(B167=0,"",IF(OR(B167=$BW$1,B168=$BW$1,B169=$BW$1,B167=$CV$1,B168=$CV$1,B169=$CV$1),0,1)))</f>
        <v/>
      </c>
      <c r="CV167" s="2" t="str">
        <f>IF($A167&gt;='243way_Regular Symbol'!E$16,"",IF(C167=0,"",IF(OR(C167=$BW$1,C168=$BW$1,C169=$BW$1,C167=$CV$1,C168=$CV$1,C169=$CV$1),0,1)))</f>
        <v/>
      </c>
      <c r="CW167" s="2" t="str">
        <f>IF($A167&gt;='243way_Regular Symbol'!F$16,"",IF(D167=0,"",IF(OR(D167=$BW$1,D168=$BW$1,D169=$BW$1,D167=$CV$1,D168=$CV$1,D169=$CV$1),0,1)))</f>
        <v/>
      </c>
      <c r="CX167" s="2" t="str">
        <f>IF($A167&gt;='243way_Regular Symbol'!G$16,"",IF(E167=0,"",IF(OR(E167=$BW$1,E168=$BW$1,E169=$BW$1,E167=$CV$1,E168=$CV$1,E169=$CV$1),0,1)))</f>
        <v/>
      </c>
      <c r="CY167" s="2" t="str">
        <f>IF($A167&gt;='243way_Regular Symbol'!H$16,"",IF(F167=0,"",IF(OR(F167=$BW$1,F168=$BW$1,F169=$BW$1,F167=$CV$1,F168=$CV$1,F169=$CV$1),0,1)))</f>
        <v/>
      </c>
    </row>
    <row r="168" spans="1:103">
      <c r="A168" s="341">
        <f>IF('243way_Regular Symbol'!L167="","",'243way_Regular Symbol'!L167)</f>
        <v>164</v>
      </c>
      <c r="B168" s="184" t="str">
        <f>IF('243way_Regular Symbol'!M167="",
IF($A168-'243way_Regular Symbol'!D$16&gt;='243way_RegularＸ_W()'!B$2-1,"",VLOOKUP($A168-'243way_Regular Symbol'!D$16,'243way_Regular Symbol'!$L$3:$Q$250,'243way_RegularＸ_W()'!B$3+1,FALSE)),
'243way_Regular Symbol'!M167)</f>
        <v/>
      </c>
      <c r="C168" s="184" t="str">
        <f>IF('243way_Regular Symbol'!N167="",
IF($A168-'243way_Regular Symbol'!E$16&gt;='243way_RegularＸ_W()'!C$2-1,"",VLOOKUP($A168-'243way_Regular Symbol'!E$16,'243way_Regular Symbol'!$L$3:$Q$250,'243way_RegularＸ_W()'!C$3+1,FALSE)),
'243way_Regular Symbol'!N167)</f>
        <v/>
      </c>
      <c r="D168" s="184" t="str">
        <f>IF('243way_Regular Symbol'!O167="",
IF($A168-'243way_Regular Symbol'!F$16&gt;='243way_RegularＸ_W()'!D$2-1,"",VLOOKUP($A168-'243way_Regular Symbol'!F$16,'243way_Regular Symbol'!$L$3:$Q$250,'243way_RegularＸ_W()'!D$3+1,FALSE)),
'243way_Regular Symbol'!O167)</f>
        <v/>
      </c>
      <c r="E168" s="184" t="str">
        <f>IF('243way_Regular Symbol'!P167="",
IF($A168-'243way_Regular Symbol'!G$16&gt;='243way_RegularＸ_W()'!E$2-1,"",VLOOKUP($A168-'243way_Regular Symbol'!G$16,'243way_Regular Symbol'!$L$3:$Q$250,'243way_RegularＸ_W()'!E$3+1,FALSE)),
'243way_Regular Symbol'!P167)</f>
        <v/>
      </c>
      <c r="F168" s="184" t="str">
        <f>IF('243way_Regular Symbol'!Q167="",
IF($A168-'243way_Regular Symbol'!H$16&gt;='243way_RegularＸ_W()'!F$2-1,"",VLOOKUP($A168-'243way_Regular Symbol'!H$16,'243way_Regular Symbol'!$L$3:$Q$250,'243way_RegularＸ_W()'!F$3+1,FALSE)),
'243way_Regular Symbol'!Q167)</f>
        <v/>
      </c>
      <c r="O168" s="342" t="str">
        <f>IF($A168&gt;='243way_Regular Symbol'!D$16,"",IF(B168=0,"",IF(OR(B168=$O$1,B168=$P$1,B169=$O$1,B169=$P$1,B170=$O$1,B170=$P$1),0,1)))</f>
        <v/>
      </c>
      <c r="P168" s="2" t="str">
        <f>IF($A168&gt;='243way_Regular Symbol'!E$16,"",IF(C168=0,"",IF(OR(C168=$O$1,C168=$P$1,C169=$O$1,C169=$P$1,C170=$O$1,C170=$P$1),0,1)))</f>
        <v/>
      </c>
      <c r="Q168" s="2" t="str">
        <f>IF($A168&gt;='243way_Regular Symbol'!F$16,"",IF(D168=0,"",IF(OR(D168=$O$1,D168=$P$1,D169=$O$1,D169=$P$1,D170=$O$1,D170=$P$1),0,1)))</f>
        <v/>
      </c>
      <c r="R168" s="2" t="str">
        <f>IF($A168&gt;='243way_Regular Symbol'!G$16,"",IF(E168=0,"",IF(OR(E168=$O$1,E168=$P$1,E169=$O$1,E169=$P$1,E170=$O$1,E170=$P$1),0,1)))</f>
        <v/>
      </c>
      <c r="S168" s="128" t="str">
        <f>IF($A168&gt;='243way_Regular Symbol'!H$16,"",IF(F168=0,"",IF(OR(F168=$O$1,F168=$P$1,F169=$O$1,F169=$P$1,F170=$O$1,F170=$P$1),0,1)))</f>
        <v/>
      </c>
      <c r="U168" s="342" t="str">
        <f>IF($A168&gt;='243way_Regular Symbol'!D$16,"",IF(B168=0,"",IF(OR(B168=$U$1,B168=$V$1,B169=$U$1,B169=$V$1,B170=$U$1,B170=$V$1),0,1)))</f>
        <v/>
      </c>
      <c r="V168" s="2" t="str">
        <f>IF($A168&gt;='243way_Regular Symbol'!E$16,"",IF(C168=0,"",IF(OR(C168=$U$1,C168=$V$1,C169=$U$1,C169=$V$1,C170=$U$1,C170=$V$1),0,1)))</f>
        <v/>
      </c>
      <c r="W168" s="2" t="str">
        <f>IF($A168&gt;='243way_Regular Symbol'!F$16,"",IF(D168=0,"",IF(OR(D168=$U$1,D168=$V$1,D169=$U$1,D169=$V$1,D170=$U$1,D170=$V$1),0,1)))</f>
        <v/>
      </c>
      <c r="X168" s="2" t="str">
        <f>IF($A168&gt;='243way_Regular Symbol'!G$16,"",IF(E168=0,"",IF(OR(E168=$U$1,E168=$V$1,E169=$U$1,E169=$V$1,E170=$U$1,E170=$V$1),0,1)))</f>
        <v/>
      </c>
      <c r="Y168" s="128" t="str">
        <f>IF($A168&gt;='243way_Regular Symbol'!H$16,"",IF(F168=0,"",IF(OR(F168=$U$1,F168=$V$1,F169=$U$1,F169=$V$1,F170=$U$1,F170=$V$1),0,1)))</f>
        <v/>
      </c>
      <c r="AA168" s="342" t="str">
        <f>IF($A168&gt;='243way_Regular Symbol'!D$16,"",IF(B168=0,"",IF(OR(B168=$AA$1,B168=$AB$1,B169=$AA$1,B169=$AB$1,B170=$AA$1,,B170=$AB$1),0,1)))</f>
        <v/>
      </c>
      <c r="AB168" s="2" t="str">
        <f>IF($A168&gt;='243way_Regular Symbol'!E$16,"",IF(C168=0,"",IF(OR(C168=$AA$1,C168=$AB$1,C169=$AA$1,C169=$AB$1,C170=$AA$1,,C170=$AB$1),0,1)))</f>
        <v/>
      </c>
      <c r="AC168" s="2" t="str">
        <f>IF($A168&gt;='243way_Regular Symbol'!F$16,"",IF(D168=0,"",IF(OR(D168=$AA$1,D168=$AB$1,D169=$AA$1,D169=$AB$1,D170=$AA$1,,D170=$AB$1),0,1)))</f>
        <v/>
      </c>
      <c r="AD168" s="2" t="str">
        <f>IF($A168&gt;='243way_Regular Symbol'!G$16,"",IF(E168=0,"",IF(OR(E168=$AA$1,E168=$AB$1,E169=$AA$1,E169=$AB$1,E170=$AA$1,,E170=$AB$1),0,1)))</f>
        <v/>
      </c>
      <c r="AE168" s="128" t="str">
        <f>IF($A168&gt;='243way_Regular Symbol'!H$16,"",IF(F168=0,"",IF(OR(F168=$AA$1,F168=$AB$1,F169=$AA$1,F169=$AB$1,F170=$AA$1,,F170=$AB$1),0,1)))</f>
        <v/>
      </c>
      <c r="AG168" s="342" t="str">
        <f>IF($A168&gt;='243way_Regular Symbol'!D$16,"",IF(B168=0,"",IF(OR(B168=$AG$1,B168=$AH$1,B169=$AG$1,B169=$AH$1,B170=$AG$1,B170=$AH$1),0,1)))</f>
        <v/>
      </c>
      <c r="AH168" s="2" t="str">
        <f>IF($A168&gt;='243way_Regular Symbol'!E$16,"",IF(C168=0,"",IF(OR(C168=$AG$1,C168=$AH$1,C169=$AG$1,C169=$AH$1,C170=$AG$1,C170=$AH$1),0,1)))</f>
        <v/>
      </c>
      <c r="AI168" s="2" t="str">
        <f>IF($A168&gt;='243way_Regular Symbol'!F$16,"",IF(D168=0,"",IF(OR(D168=$AG$1,D168=$AH$1,D169=$AG$1,D169=$AH$1,D170=$AG$1,D170=$AH$1),0,1)))</f>
        <v/>
      </c>
      <c r="AJ168" s="2" t="str">
        <f>IF($A168&gt;='243way_Regular Symbol'!G$16,"",IF(E168=0,"",IF(OR(E168=$AG$1,E168=$AH$1,E169=$AG$1,E169=$AH$1,E170=$AG$1,E170=$AH$1),0,1)))</f>
        <v/>
      </c>
      <c r="AK168" s="128" t="str">
        <f>IF($A168&gt;='243way_Regular Symbol'!H$16,"",IF(F168=0,"",IF(OR(F168=$AG$1,F168=$AH$1,F169=$AG$1,F169=$AH$1,F170=$AG$1,F170=$AH$1),0,1)))</f>
        <v/>
      </c>
      <c r="AM168" s="342" t="str">
        <f>IF($A168&gt;='243way_Regular Symbol'!D$16,"",IF(B168=0,"",IF(OR(B168=$AM$1,B168=$AN$1,B169=$AM$1,B169=$AN$1,B170=$AM$1,B170=$AN$1),0,1)))</f>
        <v/>
      </c>
      <c r="AN168" s="2" t="str">
        <f>IF($A168&gt;='243way_Regular Symbol'!E$16,"",IF(C168=0,"",IF(OR(C168=$AM$1,C168=$AN$1,C169=$AM$1,C169=$AN$1,C170=$AM$1,C170=$AN$1),0,1)))</f>
        <v/>
      </c>
      <c r="AO168" s="2" t="str">
        <f>IF($A168&gt;='243way_Regular Symbol'!F$16,"",IF(D168=0,"",IF(OR(D168=$AM$1,D168=$AN$1,D169=$AM$1,D169=$AN$1,D170=$AM$1,D170=$AN$1),0,1)))</f>
        <v/>
      </c>
      <c r="AP168" s="2" t="str">
        <f>IF($A168&gt;='243way_Regular Symbol'!G$16,"",IF(E168=0,"",IF(OR(E168=$AM$1,E168=$AN$1,E169=$AM$1,E169=$AN$1,E170=$AM$1,E170=$AN$1),0,1)))</f>
        <v/>
      </c>
      <c r="AQ168" s="128" t="str">
        <f>IF($A168&gt;='243way_Regular Symbol'!H$16,"",IF(F168=0,"",IF(OR(F168=$AM$1,F168=$AN$1,F169=$AM$1,F169=$AN$1,F170=$AM$1,F170=$AN$1),0,1)))</f>
        <v/>
      </c>
      <c r="AS168" s="342" t="str">
        <f>IF($A168&gt;='243way_Regular Symbol'!D$16,"",IF(B168=0,"",IF(OR(B168=$AM$1,B168=$AT$1,B169=$AM$1,B169=$AT$1,B170=$AM$1,B170=$AT$1),0,1)))</f>
        <v/>
      </c>
      <c r="AT168" s="2" t="str">
        <f>IF($A168&gt;='243way_Regular Symbol'!E$16,"",IF(C168=0,"",IF(OR(C168=$AM$1,C168=$AT$1,C169=$AM$1,C169=$AT$1,C170=$AM$1,C170=$AT$1),0,1)))</f>
        <v/>
      </c>
      <c r="AU168" s="2" t="str">
        <f>IF($A168&gt;='243way_Regular Symbol'!F$16,"",IF(D168=0,"",IF(OR(D168=$AM$1,D168=$AT$1,D169=$AM$1,D169=$AT$1,D170=$AM$1,D170=$AT$1),0,1)))</f>
        <v/>
      </c>
      <c r="AV168" s="2" t="str">
        <f>IF($A168&gt;='243way_Regular Symbol'!G$16,"",IF(E168=0,"",IF(OR(E168=$AM$1,E168=$AT$1,E169=$AM$1,E169=$AT$1,E170=$AM$1,E170=$AT$1),0,1)))</f>
        <v/>
      </c>
      <c r="AW168" s="128" t="str">
        <f>IF($A168&gt;='243way_Regular Symbol'!H$16,"",IF(F168=0,"",IF(OR(F168=$AM$1,F168=$AT$1,F169=$AM$1,F169=$AT$1,F170=$AM$1,F170=$AT$1),0,1)))</f>
        <v/>
      </c>
      <c r="AY168" s="342"/>
      <c r="AZ168" s="2"/>
      <c r="BA168" s="2" t="str">
        <f>IF($A168&gt;='243way_Regular Symbol'!F$16,"",COUNTIF(D168:D170,$AZ$1))</f>
        <v/>
      </c>
      <c r="BB168" s="2" t="str">
        <f>IF($A168&gt;='243way_Regular Symbol'!G$16,"",COUNTIF(E168:E170,$AZ$1))</f>
        <v/>
      </c>
      <c r="BC168" s="2" t="str">
        <f>IF($A168&gt;='243way_Regular Symbol'!H$16,"",COUNTIF(F168:F170,$AZ$1))</f>
        <v/>
      </c>
      <c r="BE168" s="342" t="str">
        <f>IF($A168&gt;='243way_Regular Symbol'!D$16,"",IF(B168=0,"",IF(OR(B168=$AM$1,B168=$BF$1,B169=$AM$1,B169=$BF$1,B170=$AM$1,B170=$BF$1),1,0)))</f>
        <v/>
      </c>
      <c r="BF168" s="342" t="str">
        <f>IF($A168&gt;='243way_Regular Symbol'!E$16,"",IF(C168=0,"",IF(OR(C168=$AM$1,C168=$BF$1,C169=$AM$1,C169=$BF$1,C170=$AM$1,C170=$BF$1),1,0)))</f>
        <v/>
      </c>
      <c r="BG168" s="342" t="str">
        <f>IF($A168&gt;='243way_Regular Symbol'!F$16,"",IF(D168=0,"",IF(OR(D168=$AM$1,D168=$BF$1,D169=$AM$1,D169=$BF$1,D170=$AM$1,D170=$BF$1),1,0)))</f>
        <v/>
      </c>
      <c r="BH168" s="342" t="str">
        <f>IF($A168&gt;='243way_Regular Symbol'!G$16,"",IF(E168=0,"",IF(OR(E168=$AM$1,E168=$BF$1,E169=$AM$1,E169=$BF$1,E170=$AM$1,E170=$BF$1),1,0)))</f>
        <v/>
      </c>
      <c r="BI168" s="342" t="str">
        <f>IF($A168&gt;='243way_Regular Symbol'!H$16,"",IF(F168=0,"",IF(OR(F168=$AM$1,F168=$BF$1,F169=$AM$1,F169=$BF$1,F170=$AM$1,F170=$BF$1),1,0)))</f>
        <v/>
      </c>
      <c r="BK168" s="342" t="str">
        <f>IF($A168&gt;='243way_Regular Symbol'!D$16,"",IF(B168=0,"",IF(OR(B168=$AM$1,B168=$BL$1,B169=$AM$1,B169=$BL$1,B170=$AM$1,B170=$BL$1),0,1)))</f>
        <v/>
      </c>
      <c r="BL168" s="2" t="str">
        <f>IF($A168&gt;='243way_Regular Symbol'!E$16,"",IF(C168=0,"",IF(OR(C168=$AM$1,C168=$BL$1,C169=$AM$1,C169=$BL$1,C170=$AM$1,C170=$BL$1),0,1)))</f>
        <v/>
      </c>
      <c r="BM168" s="2" t="str">
        <f>IF($A168&gt;='243way_Regular Symbol'!F$16,"",IF(D168=0,"",IF(OR(D168=$AM$1,D168=$BL$1,D169=$AM$1,D169=$BL$1,D170=$AM$1,D170=$BL$1),0,1)))</f>
        <v/>
      </c>
      <c r="BN168" s="2" t="str">
        <f>IF($A168&gt;='243way_Regular Symbol'!G$16,"",IF(E168=0,"",IF(OR(E168=$AM$1,E168=$BL$1,E169=$AM$1,E169=$BL$1,E170=$AM$1,E170=$BL$1),0,1)))</f>
        <v/>
      </c>
      <c r="BO168" s="128" t="str">
        <f>IF($A168&gt;='243way_Regular Symbol'!H$16,"",IF(F168=0,"",IF(OR(F168=$AM$1,F168=$BL$1,F169=$AM$1,F169=$BL$1,F170=$AM$1,F170=$BL$1),0,1)))</f>
        <v/>
      </c>
      <c r="BQ168" s="2" t="str">
        <f>IF($A168&gt;='243way_Regular Symbol'!D$16,"",IF(B168=0,"",IF(OR(B168=$BQ$1,B168=$BR$1,B169=$BQ$1,B169=$BR$1,B170=$BQ$1,B170=$BR$1),0,1)))</f>
        <v/>
      </c>
      <c r="BR168" s="2" t="str">
        <f>IF($A168&gt;='243way_Regular Symbol'!E$16,"",IF(C168=0,"",IF(OR(C168=$BQ$1,C168=$BR$1,C169=$BQ$1,C169=$BR$1,C170=$BQ$1,C170=$BR$1),0,1)))</f>
        <v/>
      </c>
      <c r="BS168" s="2" t="str">
        <f>IF($A168&gt;='243way_Regular Symbol'!F$16,"",IF(D168=0,"",IF(OR(D168=$BQ$1,D168=$BR$1,D169=$BQ$1,D169=$BR$1,D170=$BQ$1,D170=$BR$1),0,1)))</f>
        <v/>
      </c>
      <c r="BT168" s="2" t="str">
        <f>IF($A168&gt;='243way_Regular Symbol'!G$16,"",IF(E168=0,"",IF(OR(E168=$BQ$1,E168=$BR$1,E169=$BQ$1,E169=$BR$1,E170=$BQ$1,E170=$BR$1),0,1)))</f>
        <v/>
      </c>
      <c r="BU168" s="2" t="str">
        <f>IF($A168&gt;='243way_Regular Symbol'!H$16,"",IF(F168=0,"",IF(OR(F168=$BQ$1,F168=$BR$1,F169=$BQ$1,F169=$BR$1,F170=$BQ$1,F170=$BR$1),0,1)))</f>
        <v/>
      </c>
      <c r="BW168" s="2" t="str">
        <f>IF($A168&gt;='243way_Regular Symbol'!D$16,"",IF(B168=0,"",IF(OR(B168=$BW$1,B169=$BW$1,B170=$BW$1,B168=$BX$1,B169=$BX$1,B170=$BX$1),0,1)))</f>
        <v/>
      </c>
      <c r="BX168" s="2" t="str">
        <f>IF($A168&gt;='243way_Regular Symbol'!E$16,"",IF(C168=0,"",IF(OR(C168=$BW$1,C169=$BW$1,C170=$BW$1,C168=$BX$1,C169=$BX$1,C170=$BX$1),0,1)))</f>
        <v/>
      </c>
      <c r="BY168" s="2" t="str">
        <f>IF($A168&gt;='243way_Regular Symbol'!F$16,"",IF(D168=0,"",IF(OR(D168=$BW$1,D169=$BW$1,D170=$BW$1,D168=$BX$1,D169=$BX$1,D170=$BX$1),0,1)))</f>
        <v/>
      </c>
      <c r="BZ168" s="2" t="str">
        <f>IF($A168&gt;='243way_Regular Symbol'!G$16,"",IF(E168=0,"",IF(OR(E168=$BW$1,E169=$BW$1,E170=$BW$1,E168=$BX$1,E169=$BX$1,E170=$BX$1),0,1)))</f>
        <v/>
      </c>
      <c r="CA168" s="2" t="str">
        <f>IF($A168&gt;='243way_Regular Symbol'!H$16,"",IF(F168=0,"",IF(OR(F168=$BW$1,F169=$BW$1,F170=$BW$1,F168=$BX$1,F169=$BX$1,F170=$BX$1),0,1)))</f>
        <v/>
      </c>
      <c r="CC168" s="2" t="str">
        <f>IF($A168&gt;='243way_Regular Symbol'!D$16,"",IF(B168=0,"",IF(OR(B168=$BW$1,B169=$BW$1,B170=$BW$1,B168=$CD$1,B169=$CD$1,B170=$CD$1),0,1)))</f>
        <v/>
      </c>
      <c r="CD168" s="2" t="str">
        <f>IF($A168&gt;='243way_Regular Symbol'!E$16,"",IF(C168=0,"",IF(OR(C168=$BW$1,C169=$BW$1,C170=$BW$1,C168=$CD$1,C169=$CD$1,C170=$CD$1),0,1)))</f>
        <v/>
      </c>
      <c r="CE168" s="2" t="str">
        <f>IF($A168&gt;='243way_Regular Symbol'!F$16,"",IF(D168=0,"",IF(OR(D168=$BW$1,D169=$BW$1,D170=$BW$1,D168=$CD$1,D169=$CD$1,D170=$CD$1),0,1)))</f>
        <v/>
      </c>
      <c r="CF168" s="2" t="str">
        <f>IF($A168&gt;='243way_Regular Symbol'!G$16,"",IF(E168=0,"",IF(OR(E168=$BW$1,E169=$BW$1,E170=$BW$1,E168=$CD$1,E169=$CD$1,E170=$CD$1),0,1)))</f>
        <v/>
      </c>
      <c r="CG168" s="2" t="str">
        <f>IF($A168&gt;='243way_Regular Symbol'!H$16,"",IF(F168=0,"",IF(OR(F168=$BW$1,F169=$BW$1,F170=$BW$1,F168=$CD$1,F169=$CD$1,F170=$CD$1),0,1)))</f>
        <v/>
      </c>
      <c r="CI168" s="2" t="str">
        <f>IF($A168&gt;='243way_Regular Symbol'!D$16,"",IF(B168=0,"",IF(OR(B168=$BW$1,B169=$BW$1,B170=$BW$1,B168=$CJ$1,B169=$CJ$1,B170=$CJ$1),0,1)))</f>
        <v/>
      </c>
      <c r="CJ168" s="2" t="str">
        <f>IF($A168&gt;='243way_Regular Symbol'!E$16,"",IF(C168=0,"",IF(OR(C168=$BW$1,C169=$BW$1,C170=$BW$1,C168=$CJ$1,C169=$CJ$1,C170=$CJ$1),0,1)))</f>
        <v/>
      </c>
      <c r="CK168" s="2" t="str">
        <f>IF($A168&gt;='243way_Regular Symbol'!F$16,"",IF(D168=0,"",IF(OR(D168=$BW$1,D169=$BW$1,D170=$BW$1,D168=$CJ$1,D169=$CJ$1,D170=$CJ$1),0,1)))</f>
        <v/>
      </c>
      <c r="CL168" s="2" t="str">
        <f>IF($A168&gt;='243way_Regular Symbol'!G$16,"",IF(E168=0,"",IF(OR(E168=$BW$1,E169=$BW$1,E170=$BW$1,E168=$CJ$1,E169=$CJ$1,E170=$CJ$1),0,1)))</f>
        <v/>
      </c>
      <c r="CM168" s="2" t="str">
        <f>IF($A168&gt;='243way_Regular Symbol'!H$16,"",IF(F168=0,"",IF(OR(F168=$BW$1,F169=$BW$1,F170=$BW$1,F168=$CJ$1,F169=$CJ$1,F170=$CJ$1),0,1)))</f>
        <v/>
      </c>
      <c r="CO168" s="2" t="str">
        <f>IF($A168&gt;='243way_Regular Symbol'!D$16,"",IF(B168=0,"",IF(OR(B168=$BW$1,B169=$BW$1,B170=$BW$1,B168=$CP$1,B169=$CP$1,B170=$CP$1),0,1)))</f>
        <v/>
      </c>
      <c r="CP168" s="2" t="str">
        <f>IF($A168&gt;='243way_Regular Symbol'!E$16,"",IF(C168=0,"",IF(OR(C168=$BW$1,C169=$BW$1,C170=$BW$1,C168=$CP$1,C169=$CP$1,C170=$CP$1),0,1)))</f>
        <v/>
      </c>
      <c r="CQ168" s="2" t="str">
        <f>IF($A168&gt;='243way_Regular Symbol'!F$16,"",IF(D168=0,"",IF(OR(D168=$BW$1,D169=$BW$1,D170=$BW$1,D168=$CP$1,D169=$CP$1,D170=$CP$1),0,1)))</f>
        <v/>
      </c>
      <c r="CR168" s="2" t="str">
        <f>IF($A168&gt;='243way_Regular Symbol'!G$16,"",IF(E168=0,"",IF(OR(E168=$BW$1,E169=$BW$1,E170=$BW$1,E168=$CP$1,E169=$CP$1,E170=$CP$1),0,1)))</f>
        <v/>
      </c>
      <c r="CS168" s="2" t="str">
        <f>IF($A168&gt;='243way_Regular Symbol'!H$16,"",IF(F168=0,"",IF(OR(F168=$BW$1,F169=$BW$1,F170=$BW$1,F168=$CP$1,F169=$CP$1,F170=$CP$1),0,1)))</f>
        <v/>
      </c>
      <c r="CU168" s="2" t="str">
        <f>IF($A168&gt;='243way_Regular Symbol'!D$16,"",IF(B168=0,"",IF(OR(B168=$BW$1,B169=$BW$1,B170=$BW$1,B168=$CV$1,B169=$CV$1,B170=$CV$1),0,1)))</f>
        <v/>
      </c>
      <c r="CV168" s="2" t="str">
        <f>IF($A168&gt;='243way_Regular Symbol'!E$16,"",IF(C168=0,"",IF(OR(C168=$BW$1,C169=$BW$1,C170=$BW$1,C168=$CV$1,C169=$CV$1,C170=$CV$1),0,1)))</f>
        <v/>
      </c>
      <c r="CW168" s="2" t="str">
        <f>IF($A168&gt;='243way_Regular Symbol'!F$16,"",IF(D168=0,"",IF(OR(D168=$BW$1,D169=$BW$1,D170=$BW$1,D168=$CV$1,D169=$CV$1,D170=$CV$1),0,1)))</f>
        <v/>
      </c>
      <c r="CX168" s="2" t="str">
        <f>IF($A168&gt;='243way_Regular Symbol'!G$16,"",IF(E168=0,"",IF(OR(E168=$BW$1,E169=$BW$1,E170=$BW$1,E168=$CV$1,E169=$CV$1,E170=$CV$1),0,1)))</f>
        <v/>
      </c>
      <c r="CY168" s="2" t="str">
        <f>IF($A168&gt;='243way_Regular Symbol'!H$16,"",IF(F168=0,"",IF(OR(F168=$BW$1,F169=$BW$1,F170=$BW$1,F168=$CV$1,F169=$CV$1,F170=$CV$1),0,1)))</f>
        <v/>
      </c>
    </row>
    <row r="169" spans="1:103">
      <c r="A169" s="341">
        <f>IF('243way_Regular Symbol'!L168="","",'243way_Regular Symbol'!L168)</f>
        <v>165</v>
      </c>
      <c r="B169" s="184" t="str">
        <f>IF('243way_Regular Symbol'!M168="",
IF($A169-'243way_Regular Symbol'!D$16&gt;='243way_RegularＸ_W()'!B$2-1,"",VLOOKUP($A169-'243way_Regular Symbol'!D$16,'243way_Regular Symbol'!$L$3:$Q$250,'243way_RegularＸ_W()'!B$3+1,FALSE)),
'243way_Regular Symbol'!M168)</f>
        <v/>
      </c>
      <c r="C169" s="184" t="str">
        <f>IF('243way_Regular Symbol'!N168="",
IF($A169-'243way_Regular Symbol'!E$16&gt;='243way_RegularＸ_W()'!C$2-1,"",VLOOKUP($A169-'243way_Regular Symbol'!E$16,'243way_Regular Symbol'!$L$3:$Q$250,'243way_RegularＸ_W()'!C$3+1,FALSE)),
'243way_Regular Symbol'!N168)</f>
        <v/>
      </c>
      <c r="D169" s="184" t="str">
        <f>IF('243way_Regular Symbol'!O168="",
IF($A169-'243way_Regular Symbol'!F$16&gt;='243way_RegularＸ_W()'!D$2-1,"",VLOOKUP($A169-'243way_Regular Symbol'!F$16,'243way_Regular Symbol'!$L$3:$Q$250,'243way_RegularＸ_W()'!D$3+1,FALSE)),
'243way_Regular Symbol'!O168)</f>
        <v/>
      </c>
      <c r="E169" s="184" t="str">
        <f>IF('243way_Regular Symbol'!P168="",
IF($A169-'243way_Regular Symbol'!G$16&gt;='243way_RegularＸ_W()'!E$2-1,"",VLOOKUP($A169-'243way_Regular Symbol'!G$16,'243way_Regular Symbol'!$L$3:$Q$250,'243way_RegularＸ_W()'!E$3+1,FALSE)),
'243way_Regular Symbol'!P168)</f>
        <v/>
      </c>
      <c r="F169" s="184" t="str">
        <f>IF('243way_Regular Symbol'!Q168="",
IF($A169-'243way_Regular Symbol'!H$16&gt;='243way_RegularＸ_W()'!F$2-1,"",VLOOKUP($A169-'243way_Regular Symbol'!H$16,'243way_Regular Symbol'!$L$3:$Q$250,'243way_RegularＸ_W()'!F$3+1,FALSE)),
'243way_Regular Symbol'!Q168)</f>
        <v/>
      </c>
      <c r="O169" s="342" t="str">
        <f>IF($A169&gt;='243way_Regular Symbol'!D$16,"",IF(B169=0,"",IF(OR(B169=$O$1,B169=$P$1,B170=$O$1,B170=$P$1,B171=$O$1,B171=$P$1),0,1)))</f>
        <v/>
      </c>
      <c r="P169" s="2" t="str">
        <f>IF($A169&gt;='243way_Regular Symbol'!E$16,"",IF(C169=0,"",IF(OR(C169=$O$1,C169=$P$1,C170=$O$1,C170=$P$1,C171=$O$1,C171=$P$1),0,1)))</f>
        <v/>
      </c>
      <c r="Q169" s="2" t="str">
        <f>IF($A169&gt;='243way_Regular Symbol'!F$16,"",IF(D169=0,"",IF(OR(D169=$O$1,D169=$P$1,D170=$O$1,D170=$P$1,D171=$O$1,D171=$P$1),0,1)))</f>
        <v/>
      </c>
      <c r="R169" s="2" t="str">
        <f>IF($A169&gt;='243way_Regular Symbol'!G$16,"",IF(E169=0,"",IF(OR(E169=$O$1,E169=$P$1,E170=$O$1,E170=$P$1,E171=$O$1,E171=$P$1),0,1)))</f>
        <v/>
      </c>
      <c r="S169" s="128" t="str">
        <f>IF($A169&gt;='243way_Regular Symbol'!H$16,"",IF(F169=0,"",IF(OR(F169=$O$1,F169=$P$1,F170=$O$1,F170=$P$1,F171=$O$1,F171=$P$1),0,1)))</f>
        <v/>
      </c>
      <c r="U169" s="342" t="str">
        <f>IF($A169&gt;='243way_Regular Symbol'!D$16,"",IF(B169=0,"",IF(OR(B169=$U$1,B169=$V$1,B170=$U$1,B170=$V$1,B171=$U$1,B171=$V$1),0,1)))</f>
        <v/>
      </c>
      <c r="V169" s="2" t="str">
        <f>IF($A169&gt;='243way_Regular Symbol'!E$16,"",IF(C169=0,"",IF(OR(C169=$U$1,C169=$V$1,C170=$U$1,C170=$V$1,C171=$U$1,C171=$V$1),0,1)))</f>
        <v/>
      </c>
      <c r="W169" s="2" t="str">
        <f>IF($A169&gt;='243way_Regular Symbol'!F$16,"",IF(D169=0,"",IF(OR(D169=$U$1,D169=$V$1,D170=$U$1,D170=$V$1,D171=$U$1,D171=$V$1),0,1)))</f>
        <v/>
      </c>
      <c r="X169" s="2" t="str">
        <f>IF($A169&gt;='243way_Regular Symbol'!G$16,"",IF(E169=0,"",IF(OR(E169=$U$1,E169=$V$1,E170=$U$1,E170=$V$1,E171=$U$1,E171=$V$1),0,1)))</f>
        <v/>
      </c>
      <c r="Y169" s="128" t="str">
        <f>IF($A169&gt;='243way_Regular Symbol'!H$16,"",IF(F169=0,"",IF(OR(F169=$U$1,F169=$V$1,F170=$U$1,F170=$V$1,F171=$U$1,F171=$V$1),0,1)))</f>
        <v/>
      </c>
      <c r="AA169" s="342" t="str">
        <f>IF($A169&gt;='243way_Regular Symbol'!D$16,"",IF(B169=0,"",IF(OR(B169=$AA$1,B169=$AB$1,B170=$AA$1,B170=$AB$1,B171=$AA$1,,B171=$AB$1),0,1)))</f>
        <v/>
      </c>
      <c r="AB169" s="2" t="str">
        <f>IF($A169&gt;='243way_Regular Symbol'!E$16,"",IF(C169=0,"",IF(OR(C169=$AA$1,C169=$AB$1,C170=$AA$1,C170=$AB$1,C171=$AA$1,,C171=$AB$1),0,1)))</f>
        <v/>
      </c>
      <c r="AC169" s="2" t="str">
        <f>IF($A169&gt;='243way_Regular Symbol'!F$16,"",IF(D169=0,"",IF(OR(D169=$AA$1,D169=$AB$1,D170=$AA$1,D170=$AB$1,D171=$AA$1,,D171=$AB$1),0,1)))</f>
        <v/>
      </c>
      <c r="AD169" s="2" t="str">
        <f>IF($A169&gt;='243way_Regular Symbol'!G$16,"",IF(E169=0,"",IF(OR(E169=$AA$1,E169=$AB$1,E170=$AA$1,E170=$AB$1,E171=$AA$1,,E171=$AB$1),0,1)))</f>
        <v/>
      </c>
      <c r="AE169" s="128" t="str">
        <f>IF($A169&gt;='243way_Regular Symbol'!H$16,"",IF(F169=0,"",IF(OR(F169=$AA$1,F169=$AB$1,F170=$AA$1,F170=$AB$1,F171=$AA$1,,F171=$AB$1),0,1)))</f>
        <v/>
      </c>
      <c r="AG169" s="342" t="str">
        <f>IF($A169&gt;='243way_Regular Symbol'!D$16,"",IF(B169=0,"",IF(OR(B169=$AG$1,B169=$AH$1,B170=$AG$1,B170=$AH$1,B171=$AG$1,B171=$AH$1),0,1)))</f>
        <v/>
      </c>
      <c r="AH169" s="2" t="str">
        <f>IF($A169&gt;='243way_Regular Symbol'!E$16,"",IF(C169=0,"",IF(OR(C169=$AG$1,C169=$AH$1,C170=$AG$1,C170=$AH$1,C171=$AG$1,C171=$AH$1),0,1)))</f>
        <v/>
      </c>
      <c r="AI169" s="2" t="str">
        <f>IF($A169&gt;='243way_Regular Symbol'!F$16,"",IF(D169=0,"",IF(OR(D169=$AG$1,D169=$AH$1,D170=$AG$1,D170=$AH$1,D171=$AG$1,D171=$AH$1),0,1)))</f>
        <v/>
      </c>
      <c r="AJ169" s="2" t="str">
        <f>IF($A169&gt;='243way_Regular Symbol'!G$16,"",IF(E169=0,"",IF(OR(E169=$AG$1,E169=$AH$1,E170=$AG$1,E170=$AH$1,E171=$AG$1,E171=$AH$1),0,1)))</f>
        <v/>
      </c>
      <c r="AK169" s="128" t="str">
        <f>IF($A169&gt;='243way_Regular Symbol'!H$16,"",IF(F169=0,"",IF(OR(F169=$AG$1,F169=$AH$1,F170=$AG$1,F170=$AH$1,F171=$AG$1,F171=$AH$1),0,1)))</f>
        <v/>
      </c>
      <c r="AM169" s="342" t="str">
        <f>IF($A169&gt;='243way_Regular Symbol'!D$16,"",IF(B169=0,"",IF(OR(B169=$AM$1,B169=$AN$1,B170=$AM$1,B170=$AN$1,B171=$AM$1,B171=$AN$1),0,1)))</f>
        <v/>
      </c>
      <c r="AN169" s="2" t="str">
        <f>IF($A169&gt;='243way_Regular Symbol'!E$16,"",IF(C169=0,"",IF(OR(C169=$AM$1,C169=$AN$1,C170=$AM$1,C170=$AN$1,C171=$AM$1,C171=$AN$1),0,1)))</f>
        <v/>
      </c>
      <c r="AO169" s="2" t="str">
        <f>IF($A169&gt;='243way_Regular Symbol'!F$16,"",IF(D169=0,"",IF(OR(D169=$AM$1,D169=$AN$1,D170=$AM$1,D170=$AN$1,D171=$AM$1,D171=$AN$1),0,1)))</f>
        <v/>
      </c>
      <c r="AP169" s="2" t="str">
        <f>IF($A169&gt;='243way_Regular Symbol'!G$16,"",IF(E169=0,"",IF(OR(E169=$AM$1,E169=$AN$1,E170=$AM$1,E170=$AN$1,E171=$AM$1,E171=$AN$1),0,1)))</f>
        <v/>
      </c>
      <c r="AQ169" s="128" t="str">
        <f>IF($A169&gt;='243way_Regular Symbol'!H$16,"",IF(F169=0,"",IF(OR(F169=$AM$1,F169=$AN$1,F170=$AM$1,F170=$AN$1,F171=$AM$1,F171=$AN$1),0,1)))</f>
        <v/>
      </c>
      <c r="AS169" s="342" t="str">
        <f>IF($A169&gt;='243way_Regular Symbol'!D$16,"",IF(B169=0,"",IF(OR(B169=$AM$1,B169=$AT$1,B170=$AM$1,B170=$AT$1,B171=$AM$1,B171=$AT$1),0,1)))</f>
        <v/>
      </c>
      <c r="AT169" s="2" t="str">
        <f>IF($A169&gt;='243way_Regular Symbol'!E$16,"",IF(C169=0,"",IF(OR(C169=$AM$1,C169=$AT$1,C170=$AM$1,C170=$AT$1,C171=$AM$1,C171=$AT$1),0,1)))</f>
        <v/>
      </c>
      <c r="AU169" s="2" t="str">
        <f>IF($A169&gt;='243way_Regular Symbol'!F$16,"",IF(D169=0,"",IF(OR(D169=$AM$1,D169=$AT$1,D170=$AM$1,D170=$AT$1,D171=$AM$1,D171=$AT$1),0,1)))</f>
        <v/>
      </c>
      <c r="AV169" s="2" t="str">
        <f>IF($A169&gt;='243way_Regular Symbol'!G$16,"",IF(E169=0,"",IF(OR(E169=$AM$1,E169=$AT$1,E170=$AM$1,E170=$AT$1,E171=$AM$1,E171=$AT$1),0,1)))</f>
        <v/>
      </c>
      <c r="AW169" s="128" t="str">
        <f>IF($A169&gt;='243way_Regular Symbol'!H$16,"",IF(F169=0,"",IF(OR(F169=$AM$1,F169=$AT$1,F170=$AM$1,F170=$AT$1,F171=$AM$1,F171=$AT$1),0,1)))</f>
        <v/>
      </c>
      <c r="AY169" s="342"/>
      <c r="AZ169" s="2"/>
      <c r="BA169" s="2" t="str">
        <f>IF($A169&gt;='243way_Regular Symbol'!F$16,"",COUNTIF(D169:D171,$AZ$1))</f>
        <v/>
      </c>
      <c r="BB169" s="2" t="str">
        <f>IF($A169&gt;='243way_Regular Symbol'!G$16,"",COUNTIF(E169:E171,$AZ$1))</f>
        <v/>
      </c>
      <c r="BC169" s="2" t="str">
        <f>IF($A169&gt;='243way_Regular Symbol'!H$16,"",COUNTIF(F169:F171,$AZ$1))</f>
        <v/>
      </c>
      <c r="BE169" s="342" t="str">
        <f>IF($A169&gt;='243way_Regular Symbol'!D$16,"",IF(B169=0,"",IF(OR(B169=$AM$1,B169=$BF$1,B170=$AM$1,B170=$BF$1,B171=$AM$1,B171=$BF$1),1,0)))</f>
        <v/>
      </c>
      <c r="BF169" s="342" t="str">
        <f>IF($A169&gt;='243way_Regular Symbol'!E$16,"",IF(C169=0,"",IF(OR(C169=$AM$1,C169=$BF$1,C170=$AM$1,C170=$BF$1,C171=$AM$1,C171=$BF$1),1,0)))</f>
        <v/>
      </c>
      <c r="BG169" s="342" t="str">
        <f>IF($A169&gt;='243way_Regular Symbol'!F$16,"",IF(D169=0,"",IF(OR(D169=$AM$1,D169=$BF$1,D170=$AM$1,D170=$BF$1,D171=$AM$1,D171=$BF$1),1,0)))</f>
        <v/>
      </c>
      <c r="BH169" s="342" t="str">
        <f>IF($A169&gt;='243way_Regular Symbol'!G$16,"",IF(E169=0,"",IF(OR(E169=$AM$1,E169=$BF$1,E170=$AM$1,E170=$BF$1,E171=$AM$1,E171=$BF$1),1,0)))</f>
        <v/>
      </c>
      <c r="BI169" s="342" t="str">
        <f>IF($A169&gt;='243way_Regular Symbol'!H$16,"",IF(F169=0,"",IF(OR(F169=$AM$1,F169=$BF$1,F170=$AM$1,F170=$BF$1,F171=$AM$1,F171=$BF$1),1,0)))</f>
        <v/>
      </c>
      <c r="BK169" s="342" t="str">
        <f>IF($A169&gt;='243way_Regular Symbol'!D$16,"",IF(B169=0,"",IF(OR(B169=$AM$1,B169=$BL$1,B170=$AM$1,B170=$BL$1,B171=$AM$1,B171=$BL$1),0,1)))</f>
        <v/>
      </c>
      <c r="BL169" s="2" t="str">
        <f>IF($A169&gt;='243way_Regular Symbol'!E$16,"",IF(C169=0,"",IF(OR(C169=$AM$1,C169=$BL$1,C170=$AM$1,C170=$BL$1,C171=$AM$1,C171=$BL$1),0,1)))</f>
        <v/>
      </c>
      <c r="BM169" s="2" t="str">
        <f>IF($A169&gt;='243way_Regular Symbol'!F$16,"",IF(D169=0,"",IF(OR(D169=$AM$1,D169=$BL$1,D170=$AM$1,D170=$BL$1,D171=$AM$1,D171=$BL$1),0,1)))</f>
        <v/>
      </c>
      <c r="BN169" s="2" t="str">
        <f>IF($A169&gt;='243way_Regular Symbol'!G$16,"",IF(E169=0,"",IF(OR(E169=$AM$1,E169=$BL$1,E170=$AM$1,E170=$BL$1,E171=$AM$1,E171=$BL$1),0,1)))</f>
        <v/>
      </c>
      <c r="BO169" s="128" t="str">
        <f>IF($A169&gt;='243way_Regular Symbol'!H$16,"",IF(F169=0,"",IF(OR(F169=$AM$1,F169=$BL$1,F170=$AM$1,F170=$BL$1,F171=$AM$1,F171=$BL$1),0,1)))</f>
        <v/>
      </c>
      <c r="BQ169" s="2" t="str">
        <f>IF($A169&gt;='243way_Regular Symbol'!D$16,"",IF(B169=0,"",IF(OR(B169=$BQ$1,B169=$BR$1,B170=$BQ$1,B170=$BR$1,B171=$BQ$1,B171=$BR$1),0,1)))</f>
        <v/>
      </c>
      <c r="BR169" s="2" t="str">
        <f>IF($A169&gt;='243way_Regular Symbol'!E$16,"",IF(C169=0,"",IF(OR(C169=$BQ$1,C169=$BR$1,C170=$BQ$1,C170=$BR$1,C171=$BQ$1,C171=$BR$1),0,1)))</f>
        <v/>
      </c>
      <c r="BS169" s="2" t="str">
        <f>IF($A169&gt;='243way_Regular Symbol'!F$16,"",IF(D169=0,"",IF(OR(D169=$BQ$1,D169=$BR$1,D170=$BQ$1,D170=$BR$1,D171=$BQ$1,D171=$BR$1),0,1)))</f>
        <v/>
      </c>
      <c r="BT169" s="2" t="str">
        <f>IF($A169&gt;='243way_Regular Symbol'!G$16,"",IF(E169=0,"",IF(OR(E169=$BQ$1,E169=$BR$1,E170=$BQ$1,E170=$BR$1,E171=$BQ$1,E171=$BR$1),0,1)))</f>
        <v/>
      </c>
      <c r="BU169" s="2" t="str">
        <f>IF($A169&gt;='243way_Regular Symbol'!H$16,"",IF(F169=0,"",IF(OR(F169=$BQ$1,F169=$BR$1,F170=$BQ$1,F170=$BR$1,F171=$BQ$1,F171=$BR$1),0,1)))</f>
        <v/>
      </c>
      <c r="BW169" s="2" t="str">
        <f>IF($A169&gt;='243way_Regular Symbol'!D$16,"",IF(B169=0,"",IF(OR(B169=$BW$1,B170=$BW$1,B171=$BW$1,B169=$BX$1,B170=$BX$1,B171=$BX$1),0,1)))</f>
        <v/>
      </c>
      <c r="BX169" s="2" t="str">
        <f>IF($A169&gt;='243way_Regular Symbol'!E$16,"",IF(C169=0,"",IF(OR(C169=$BW$1,C170=$BW$1,C171=$BW$1,C169=$BX$1,C170=$BX$1,C171=$BX$1),0,1)))</f>
        <v/>
      </c>
      <c r="BY169" s="2" t="str">
        <f>IF($A169&gt;='243way_Regular Symbol'!F$16,"",IF(D169=0,"",IF(OR(D169=$BW$1,D170=$BW$1,D171=$BW$1,D169=$BX$1,D170=$BX$1,D171=$BX$1),0,1)))</f>
        <v/>
      </c>
      <c r="BZ169" s="2" t="str">
        <f>IF($A169&gt;='243way_Regular Symbol'!G$16,"",IF(E169=0,"",IF(OR(E169=$BW$1,E170=$BW$1,E171=$BW$1,E169=$BX$1,E170=$BX$1,E171=$BX$1),0,1)))</f>
        <v/>
      </c>
      <c r="CA169" s="2" t="str">
        <f>IF($A169&gt;='243way_Regular Symbol'!H$16,"",IF(F169=0,"",IF(OR(F169=$BW$1,F170=$BW$1,F171=$BW$1,F169=$BX$1,F170=$BX$1,F171=$BX$1),0,1)))</f>
        <v/>
      </c>
      <c r="CC169" s="2" t="str">
        <f>IF($A169&gt;='243way_Regular Symbol'!D$16,"",IF(B169=0,"",IF(OR(B169=$BW$1,B170=$BW$1,B171=$BW$1,B169=$CD$1,B170=$CD$1,B171=$CD$1),0,1)))</f>
        <v/>
      </c>
      <c r="CD169" s="2" t="str">
        <f>IF($A169&gt;='243way_Regular Symbol'!E$16,"",IF(C169=0,"",IF(OR(C169=$BW$1,C170=$BW$1,C171=$BW$1,C169=$CD$1,C170=$CD$1,C171=$CD$1),0,1)))</f>
        <v/>
      </c>
      <c r="CE169" s="2" t="str">
        <f>IF($A169&gt;='243way_Regular Symbol'!F$16,"",IF(D169=0,"",IF(OR(D169=$BW$1,D170=$BW$1,D171=$BW$1,D169=$CD$1,D170=$CD$1,D171=$CD$1),0,1)))</f>
        <v/>
      </c>
      <c r="CF169" s="2" t="str">
        <f>IF($A169&gt;='243way_Regular Symbol'!G$16,"",IF(E169=0,"",IF(OR(E169=$BW$1,E170=$BW$1,E171=$BW$1,E169=$CD$1,E170=$CD$1,E171=$CD$1),0,1)))</f>
        <v/>
      </c>
      <c r="CG169" s="2" t="str">
        <f>IF($A169&gt;='243way_Regular Symbol'!H$16,"",IF(F169=0,"",IF(OR(F169=$BW$1,F170=$BW$1,F171=$BW$1,F169=$CD$1,F170=$CD$1,F171=$CD$1),0,1)))</f>
        <v/>
      </c>
      <c r="CI169" s="2" t="str">
        <f>IF($A169&gt;='243way_Regular Symbol'!D$16,"",IF(B169=0,"",IF(OR(B169=$BW$1,B170=$BW$1,B171=$BW$1,B169=$CJ$1,B170=$CJ$1,B171=$CJ$1),0,1)))</f>
        <v/>
      </c>
      <c r="CJ169" s="2" t="str">
        <f>IF($A169&gt;='243way_Regular Symbol'!E$16,"",IF(C169=0,"",IF(OR(C169=$BW$1,C170=$BW$1,C171=$BW$1,C169=$CJ$1,C170=$CJ$1,C171=$CJ$1),0,1)))</f>
        <v/>
      </c>
      <c r="CK169" s="2" t="str">
        <f>IF($A169&gt;='243way_Regular Symbol'!F$16,"",IF(D169=0,"",IF(OR(D169=$BW$1,D170=$BW$1,D171=$BW$1,D169=$CJ$1,D170=$CJ$1,D171=$CJ$1),0,1)))</f>
        <v/>
      </c>
      <c r="CL169" s="2" t="str">
        <f>IF($A169&gt;='243way_Regular Symbol'!G$16,"",IF(E169=0,"",IF(OR(E169=$BW$1,E170=$BW$1,E171=$BW$1,E169=$CJ$1,E170=$CJ$1,E171=$CJ$1),0,1)))</f>
        <v/>
      </c>
      <c r="CM169" s="2" t="str">
        <f>IF($A169&gt;='243way_Regular Symbol'!H$16,"",IF(F169=0,"",IF(OR(F169=$BW$1,F170=$BW$1,F171=$BW$1,F169=$CJ$1,F170=$CJ$1,F171=$CJ$1),0,1)))</f>
        <v/>
      </c>
      <c r="CO169" s="2" t="str">
        <f>IF($A169&gt;='243way_Regular Symbol'!D$16,"",IF(B169=0,"",IF(OR(B169=$BW$1,B170=$BW$1,B171=$BW$1,B169=$CP$1,B170=$CP$1,B171=$CP$1),0,1)))</f>
        <v/>
      </c>
      <c r="CP169" s="2" t="str">
        <f>IF($A169&gt;='243way_Regular Symbol'!E$16,"",IF(C169=0,"",IF(OR(C169=$BW$1,C170=$BW$1,C171=$BW$1,C169=$CP$1,C170=$CP$1,C171=$CP$1),0,1)))</f>
        <v/>
      </c>
      <c r="CQ169" s="2" t="str">
        <f>IF($A169&gt;='243way_Regular Symbol'!F$16,"",IF(D169=0,"",IF(OR(D169=$BW$1,D170=$BW$1,D171=$BW$1,D169=$CP$1,D170=$CP$1,D171=$CP$1),0,1)))</f>
        <v/>
      </c>
      <c r="CR169" s="2" t="str">
        <f>IF($A169&gt;='243way_Regular Symbol'!G$16,"",IF(E169=0,"",IF(OR(E169=$BW$1,E170=$BW$1,E171=$BW$1,E169=$CP$1,E170=$CP$1,E171=$CP$1),0,1)))</f>
        <v/>
      </c>
      <c r="CS169" s="2" t="str">
        <f>IF($A169&gt;='243way_Regular Symbol'!H$16,"",IF(F169=0,"",IF(OR(F169=$BW$1,F170=$BW$1,F171=$BW$1,F169=$CP$1,F170=$CP$1,F171=$CP$1),0,1)))</f>
        <v/>
      </c>
      <c r="CU169" s="2" t="str">
        <f>IF($A169&gt;='243way_Regular Symbol'!D$16,"",IF(B169=0,"",IF(OR(B169=$BW$1,B170=$BW$1,B171=$BW$1,B169=$CV$1,B170=$CV$1,B171=$CV$1),0,1)))</f>
        <v/>
      </c>
      <c r="CV169" s="2" t="str">
        <f>IF($A169&gt;='243way_Regular Symbol'!E$16,"",IF(C169=0,"",IF(OR(C169=$BW$1,C170=$BW$1,C171=$BW$1,C169=$CV$1,C170=$CV$1,C171=$CV$1),0,1)))</f>
        <v/>
      </c>
      <c r="CW169" s="2" t="str">
        <f>IF($A169&gt;='243way_Regular Symbol'!F$16,"",IF(D169=0,"",IF(OR(D169=$BW$1,D170=$BW$1,D171=$BW$1,D169=$CV$1,D170=$CV$1,D171=$CV$1),0,1)))</f>
        <v/>
      </c>
      <c r="CX169" s="2" t="str">
        <f>IF($A169&gt;='243way_Regular Symbol'!G$16,"",IF(E169=0,"",IF(OR(E169=$BW$1,E170=$BW$1,E171=$BW$1,E169=$CV$1,E170=$CV$1,E171=$CV$1),0,1)))</f>
        <v/>
      </c>
      <c r="CY169" s="2" t="str">
        <f>IF($A169&gt;='243way_Regular Symbol'!H$16,"",IF(F169=0,"",IF(OR(F169=$BW$1,F170=$BW$1,F171=$BW$1,F169=$CV$1,F170=$CV$1,F171=$CV$1),0,1)))</f>
        <v/>
      </c>
    </row>
    <row r="170" spans="1:103">
      <c r="A170" s="341">
        <f>IF('243way_Regular Symbol'!L169="","",'243way_Regular Symbol'!L169)</f>
        <v>166</v>
      </c>
      <c r="B170" s="184" t="str">
        <f>IF('243way_Regular Symbol'!M169="",
IF($A170-'243way_Regular Symbol'!D$16&gt;='243way_RegularＸ_W()'!B$2-1,"",VLOOKUP($A170-'243way_Regular Symbol'!D$16,'243way_Regular Symbol'!$L$3:$Q$250,'243way_RegularＸ_W()'!B$3+1,FALSE)),
'243way_Regular Symbol'!M169)</f>
        <v/>
      </c>
      <c r="C170" s="184" t="str">
        <f>IF('243way_Regular Symbol'!N169="",
IF($A170-'243way_Regular Symbol'!E$16&gt;='243way_RegularＸ_W()'!C$2-1,"",VLOOKUP($A170-'243way_Regular Symbol'!E$16,'243way_Regular Symbol'!$L$3:$Q$250,'243way_RegularＸ_W()'!C$3+1,FALSE)),
'243way_Regular Symbol'!N169)</f>
        <v/>
      </c>
      <c r="D170" s="184" t="str">
        <f>IF('243way_Regular Symbol'!O169="",
IF($A170-'243way_Regular Symbol'!F$16&gt;='243way_RegularＸ_W()'!D$2-1,"",VLOOKUP($A170-'243way_Regular Symbol'!F$16,'243way_Regular Symbol'!$L$3:$Q$250,'243way_RegularＸ_W()'!D$3+1,FALSE)),
'243way_Regular Symbol'!O169)</f>
        <v/>
      </c>
      <c r="E170" s="184" t="str">
        <f>IF('243way_Regular Symbol'!P169="",
IF($A170-'243way_Regular Symbol'!G$16&gt;='243way_RegularＸ_W()'!E$2-1,"",VLOOKUP($A170-'243way_Regular Symbol'!G$16,'243way_Regular Symbol'!$L$3:$Q$250,'243way_RegularＸ_W()'!E$3+1,FALSE)),
'243way_Regular Symbol'!P169)</f>
        <v/>
      </c>
      <c r="F170" s="184" t="str">
        <f>IF('243way_Regular Symbol'!Q169="",
IF($A170-'243way_Regular Symbol'!H$16&gt;='243way_RegularＸ_W()'!F$2-1,"",VLOOKUP($A170-'243way_Regular Symbol'!H$16,'243way_Regular Symbol'!$L$3:$Q$250,'243way_RegularＸ_W()'!F$3+1,FALSE)),
'243way_Regular Symbol'!Q169)</f>
        <v/>
      </c>
      <c r="O170" s="342" t="str">
        <f>IF($A170&gt;='243way_Regular Symbol'!D$16,"",IF(B170=0,"",IF(OR(B170=$O$1,B170=$P$1,B171=$O$1,B171=$P$1,B172=$O$1,B172=$P$1),0,1)))</f>
        <v/>
      </c>
      <c r="P170" s="2" t="str">
        <f>IF($A170&gt;='243way_Regular Symbol'!E$16,"",IF(C170=0,"",IF(OR(C170=$O$1,C170=$P$1,C171=$O$1,C171=$P$1,C172=$O$1,C172=$P$1),0,1)))</f>
        <v/>
      </c>
      <c r="Q170" s="2" t="str">
        <f>IF($A170&gt;='243way_Regular Symbol'!F$16,"",IF(D170=0,"",IF(OR(D170=$O$1,D170=$P$1,D171=$O$1,D171=$P$1,D172=$O$1,D172=$P$1),0,1)))</f>
        <v/>
      </c>
      <c r="R170" s="2" t="str">
        <f>IF($A170&gt;='243way_Regular Symbol'!G$16,"",IF(E170=0,"",IF(OR(E170=$O$1,E170=$P$1,E171=$O$1,E171=$P$1,E172=$O$1,E172=$P$1),0,1)))</f>
        <v/>
      </c>
      <c r="S170" s="128" t="str">
        <f>IF($A170&gt;='243way_Regular Symbol'!H$16,"",IF(F170=0,"",IF(OR(F170=$O$1,F170=$P$1,F171=$O$1,F171=$P$1,F172=$O$1,F172=$P$1),0,1)))</f>
        <v/>
      </c>
      <c r="U170" s="342" t="str">
        <f>IF($A170&gt;='243way_Regular Symbol'!D$16,"",IF(B170=0,"",IF(OR(B170=$U$1,B170=$V$1,B171=$U$1,B171=$V$1,B172=$U$1,B172=$V$1),0,1)))</f>
        <v/>
      </c>
      <c r="V170" s="2" t="str">
        <f>IF($A170&gt;='243way_Regular Symbol'!E$16,"",IF(C170=0,"",IF(OR(C170=$U$1,C170=$V$1,C171=$U$1,C171=$V$1,C172=$U$1,C172=$V$1),0,1)))</f>
        <v/>
      </c>
      <c r="W170" s="2" t="str">
        <f>IF($A170&gt;='243way_Regular Symbol'!F$16,"",IF(D170=0,"",IF(OR(D170=$U$1,D170=$V$1,D171=$U$1,D171=$V$1,D172=$U$1,D172=$V$1),0,1)))</f>
        <v/>
      </c>
      <c r="X170" s="2" t="str">
        <f>IF($A170&gt;='243way_Regular Symbol'!G$16,"",IF(E170=0,"",IF(OR(E170=$U$1,E170=$V$1,E171=$U$1,E171=$V$1,E172=$U$1,E172=$V$1),0,1)))</f>
        <v/>
      </c>
      <c r="Y170" s="128" t="str">
        <f>IF($A170&gt;='243way_Regular Symbol'!H$16,"",IF(F170=0,"",IF(OR(F170=$U$1,F170=$V$1,F171=$U$1,F171=$V$1,F172=$U$1,F172=$V$1),0,1)))</f>
        <v/>
      </c>
      <c r="AA170" s="342" t="str">
        <f>IF($A170&gt;='243way_Regular Symbol'!D$16,"",IF(B170=0,"",IF(OR(B170=$AA$1,B170=$AB$1,B171=$AA$1,B171=$AB$1,B172=$AA$1,,B172=$AB$1),0,1)))</f>
        <v/>
      </c>
      <c r="AB170" s="2" t="str">
        <f>IF($A170&gt;='243way_Regular Symbol'!E$16,"",IF(C170=0,"",IF(OR(C170=$AA$1,C170=$AB$1,C171=$AA$1,C171=$AB$1,C172=$AA$1,,C172=$AB$1),0,1)))</f>
        <v/>
      </c>
      <c r="AC170" s="2" t="str">
        <f>IF($A170&gt;='243way_Regular Symbol'!F$16,"",IF(D170=0,"",IF(OR(D170=$AA$1,D170=$AB$1,D171=$AA$1,D171=$AB$1,D172=$AA$1,,D172=$AB$1),0,1)))</f>
        <v/>
      </c>
      <c r="AD170" s="2" t="str">
        <f>IF($A170&gt;='243way_Regular Symbol'!G$16,"",IF(E170=0,"",IF(OR(E170=$AA$1,E170=$AB$1,E171=$AA$1,E171=$AB$1,E172=$AA$1,,E172=$AB$1),0,1)))</f>
        <v/>
      </c>
      <c r="AE170" s="128" t="str">
        <f>IF($A170&gt;='243way_Regular Symbol'!H$16,"",IF(F170=0,"",IF(OR(F170=$AA$1,F170=$AB$1,F171=$AA$1,F171=$AB$1,F172=$AA$1,,F172=$AB$1),0,1)))</f>
        <v/>
      </c>
      <c r="AG170" s="342" t="str">
        <f>IF($A170&gt;='243way_Regular Symbol'!D$16,"",IF(B170=0,"",IF(OR(B170=$AG$1,B170=$AH$1,B171=$AG$1,B171=$AH$1,B172=$AG$1,B172=$AH$1),0,1)))</f>
        <v/>
      </c>
      <c r="AH170" s="2" t="str">
        <f>IF($A170&gt;='243way_Regular Symbol'!E$16,"",IF(C170=0,"",IF(OR(C170=$AG$1,C170=$AH$1,C171=$AG$1,C171=$AH$1,C172=$AG$1,C172=$AH$1),0,1)))</f>
        <v/>
      </c>
      <c r="AI170" s="2" t="str">
        <f>IF($A170&gt;='243way_Regular Symbol'!F$16,"",IF(D170=0,"",IF(OR(D170=$AG$1,D170=$AH$1,D171=$AG$1,D171=$AH$1,D172=$AG$1,D172=$AH$1),0,1)))</f>
        <v/>
      </c>
      <c r="AJ170" s="2" t="str">
        <f>IF($A170&gt;='243way_Regular Symbol'!G$16,"",IF(E170=0,"",IF(OR(E170=$AG$1,E170=$AH$1,E171=$AG$1,E171=$AH$1,E172=$AG$1,E172=$AH$1),0,1)))</f>
        <v/>
      </c>
      <c r="AK170" s="128" t="str">
        <f>IF($A170&gt;='243way_Regular Symbol'!H$16,"",IF(F170=0,"",IF(OR(F170=$AG$1,F170=$AH$1,F171=$AG$1,F171=$AH$1,F172=$AG$1,F172=$AH$1),0,1)))</f>
        <v/>
      </c>
      <c r="AM170" s="342" t="str">
        <f>IF($A170&gt;='243way_Regular Symbol'!D$16,"",IF(B170=0,"",IF(OR(B170=$AM$1,B170=$AN$1,B171=$AM$1,B171=$AN$1,B172=$AM$1,B172=$AN$1),0,1)))</f>
        <v/>
      </c>
      <c r="AN170" s="2" t="str">
        <f>IF($A170&gt;='243way_Regular Symbol'!E$16,"",IF(C170=0,"",IF(OR(C170=$AM$1,C170=$AN$1,C171=$AM$1,C171=$AN$1,C172=$AM$1,C172=$AN$1),0,1)))</f>
        <v/>
      </c>
      <c r="AO170" s="2" t="str">
        <f>IF($A170&gt;='243way_Regular Symbol'!F$16,"",IF(D170=0,"",IF(OR(D170=$AM$1,D170=$AN$1,D171=$AM$1,D171=$AN$1,D172=$AM$1,D172=$AN$1),0,1)))</f>
        <v/>
      </c>
      <c r="AP170" s="2" t="str">
        <f>IF($A170&gt;='243way_Regular Symbol'!G$16,"",IF(E170=0,"",IF(OR(E170=$AM$1,E170=$AN$1,E171=$AM$1,E171=$AN$1,E172=$AM$1,E172=$AN$1),0,1)))</f>
        <v/>
      </c>
      <c r="AQ170" s="128" t="str">
        <f>IF($A170&gt;='243way_Regular Symbol'!H$16,"",IF(F170=0,"",IF(OR(F170=$AM$1,F170=$AN$1,F171=$AM$1,F171=$AN$1,F172=$AM$1,F172=$AN$1),0,1)))</f>
        <v/>
      </c>
      <c r="AS170" s="342" t="str">
        <f>IF($A170&gt;='243way_Regular Symbol'!D$16,"",IF(B170=0,"",IF(OR(B170=$AM$1,B170=$AT$1,B171=$AM$1,B171=$AT$1,B172=$AM$1,B172=$AT$1),0,1)))</f>
        <v/>
      </c>
      <c r="AT170" s="2" t="str">
        <f>IF($A170&gt;='243way_Regular Symbol'!E$16,"",IF(C170=0,"",IF(OR(C170=$AM$1,C170=$AT$1,C171=$AM$1,C171=$AT$1,C172=$AM$1,C172=$AT$1),0,1)))</f>
        <v/>
      </c>
      <c r="AU170" s="2" t="str">
        <f>IF($A170&gt;='243way_Regular Symbol'!F$16,"",IF(D170=0,"",IF(OR(D170=$AM$1,D170=$AT$1,D171=$AM$1,D171=$AT$1,D172=$AM$1,D172=$AT$1),0,1)))</f>
        <v/>
      </c>
      <c r="AV170" s="2" t="str">
        <f>IF($A170&gt;='243way_Regular Symbol'!G$16,"",IF(E170=0,"",IF(OR(E170=$AM$1,E170=$AT$1,E171=$AM$1,E171=$AT$1,E172=$AM$1,E172=$AT$1),0,1)))</f>
        <v/>
      </c>
      <c r="AW170" s="128" t="str">
        <f>IF($A170&gt;='243way_Regular Symbol'!H$16,"",IF(F170=0,"",IF(OR(F170=$AM$1,F170=$AT$1,F171=$AM$1,F171=$AT$1,F172=$AM$1,F172=$AT$1),0,1)))</f>
        <v/>
      </c>
      <c r="AY170" s="342"/>
      <c r="AZ170" s="2"/>
      <c r="BA170" s="2" t="str">
        <f>IF($A170&gt;='243way_Regular Symbol'!F$16,"",COUNTIF(D170:D172,$AZ$1))</f>
        <v/>
      </c>
      <c r="BB170" s="2" t="str">
        <f>IF($A170&gt;='243way_Regular Symbol'!G$16,"",COUNTIF(E170:E172,$AZ$1))</f>
        <v/>
      </c>
      <c r="BC170" s="2" t="str">
        <f>IF($A170&gt;='243way_Regular Symbol'!H$16,"",COUNTIF(F170:F172,$AZ$1))</f>
        <v/>
      </c>
      <c r="BE170" s="342" t="str">
        <f>IF($A170&gt;='243way_Regular Symbol'!D$16,"",IF(B170=0,"",IF(OR(B170=$AM$1,B170=$BF$1,B171=$AM$1,B171=$BF$1,B172=$AM$1,B172=$BF$1),1,0)))</f>
        <v/>
      </c>
      <c r="BF170" s="342" t="str">
        <f>IF($A170&gt;='243way_Regular Symbol'!E$16,"",IF(C170=0,"",IF(OR(C170=$AM$1,C170=$BF$1,C171=$AM$1,C171=$BF$1,C172=$AM$1,C172=$BF$1),1,0)))</f>
        <v/>
      </c>
      <c r="BG170" s="342" t="str">
        <f>IF($A170&gt;='243way_Regular Symbol'!F$16,"",IF(D170=0,"",IF(OR(D170=$AM$1,D170=$BF$1,D171=$AM$1,D171=$BF$1,D172=$AM$1,D172=$BF$1),1,0)))</f>
        <v/>
      </c>
      <c r="BH170" s="342" t="str">
        <f>IF($A170&gt;='243way_Regular Symbol'!G$16,"",IF(E170=0,"",IF(OR(E170=$AM$1,E170=$BF$1,E171=$AM$1,E171=$BF$1,E172=$AM$1,E172=$BF$1),1,0)))</f>
        <v/>
      </c>
      <c r="BI170" s="342" t="str">
        <f>IF($A170&gt;='243way_Regular Symbol'!H$16,"",IF(F170=0,"",IF(OR(F170=$AM$1,F170=$BF$1,F171=$AM$1,F171=$BF$1,F172=$AM$1,F172=$BF$1),1,0)))</f>
        <v/>
      </c>
      <c r="BK170" s="342" t="str">
        <f>IF($A170&gt;='243way_Regular Symbol'!D$16,"",IF(B170=0,"",IF(OR(B170=$AM$1,B170=$BL$1,B171=$AM$1,B171=$BL$1,B172=$AM$1,B172=$BL$1),0,1)))</f>
        <v/>
      </c>
      <c r="BL170" s="2" t="str">
        <f>IF($A170&gt;='243way_Regular Symbol'!E$16,"",IF(C170=0,"",IF(OR(C170=$AM$1,C170=$BL$1,C171=$AM$1,C171=$BL$1,C172=$AM$1,C172=$BL$1),0,1)))</f>
        <v/>
      </c>
      <c r="BM170" s="2" t="str">
        <f>IF($A170&gt;='243way_Regular Symbol'!F$16,"",IF(D170=0,"",IF(OR(D170=$AM$1,D170=$BL$1,D171=$AM$1,D171=$BL$1,D172=$AM$1,D172=$BL$1),0,1)))</f>
        <v/>
      </c>
      <c r="BN170" s="2" t="str">
        <f>IF($A170&gt;='243way_Regular Symbol'!G$16,"",IF(E170=0,"",IF(OR(E170=$AM$1,E170=$BL$1,E171=$AM$1,E171=$BL$1,E172=$AM$1,E172=$BL$1),0,1)))</f>
        <v/>
      </c>
      <c r="BO170" s="128" t="str">
        <f>IF($A170&gt;='243way_Regular Symbol'!H$16,"",IF(F170=0,"",IF(OR(F170=$AM$1,F170=$BL$1,F171=$AM$1,F171=$BL$1,F172=$AM$1,F172=$BL$1),0,1)))</f>
        <v/>
      </c>
      <c r="BQ170" s="2" t="str">
        <f>IF($A170&gt;='243way_Regular Symbol'!D$16,"",IF(B170=0,"",IF(OR(B170=$BQ$1,B170=$BR$1,B171=$BQ$1,B171=$BR$1,B172=$BQ$1,B172=$BR$1),0,1)))</f>
        <v/>
      </c>
      <c r="BR170" s="2" t="str">
        <f>IF($A170&gt;='243way_Regular Symbol'!E$16,"",IF(C170=0,"",IF(OR(C170=$BQ$1,C170=$BR$1,C171=$BQ$1,C171=$BR$1,C172=$BQ$1,C172=$BR$1),0,1)))</f>
        <v/>
      </c>
      <c r="BS170" s="2" t="str">
        <f>IF($A170&gt;='243way_Regular Symbol'!F$16,"",IF(D170=0,"",IF(OR(D170=$BQ$1,D170=$BR$1,D171=$BQ$1,D171=$BR$1,D172=$BQ$1,D172=$BR$1),0,1)))</f>
        <v/>
      </c>
      <c r="BT170" s="2" t="str">
        <f>IF($A170&gt;='243way_Regular Symbol'!G$16,"",IF(E170=0,"",IF(OR(E170=$BQ$1,E170=$BR$1,E171=$BQ$1,E171=$BR$1,E172=$BQ$1,E172=$BR$1),0,1)))</f>
        <v/>
      </c>
      <c r="BU170" s="2" t="str">
        <f>IF($A170&gt;='243way_Regular Symbol'!H$16,"",IF(F170=0,"",IF(OR(F170=$BQ$1,F170=$BR$1,F171=$BQ$1,F171=$BR$1,F172=$BQ$1,F172=$BR$1),0,1)))</f>
        <v/>
      </c>
      <c r="BW170" s="2" t="str">
        <f>IF($A170&gt;='243way_Regular Symbol'!D$16,"",IF(B170=0,"",IF(OR(B170=$BW$1,B171=$BW$1,B172=$BW$1,B170=$BX$1,B171=$BX$1,B172=$BX$1),0,1)))</f>
        <v/>
      </c>
      <c r="BX170" s="2" t="str">
        <f>IF($A170&gt;='243way_Regular Symbol'!E$16,"",IF(C170=0,"",IF(OR(C170=$BW$1,C171=$BW$1,C172=$BW$1,C170=$BX$1,C171=$BX$1,C172=$BX$1),0,1)))</f>
        <v/>
      </c>
      <c r="BY170" s="2" t="str">
        <f>IF($A170&gt;='243way_Regular Symbol'!F$16,"",IF(D170=0,"",IF(OR(D170=$BW$1,D171=$BW$1,D172=$BW$1,D170=$BX$1,D171=$BX$1,D172=$BX$1),0,1)))</f>
        <v/>
      </c>
      <c r="BZ170" s="2" t="str">
        <f>IF($A170&gt;='243way_Regular Symbol'!G$16,"",IF(E170=0,"",IF(OR(E170=$BW$1,E171=$BW$1,E172=$BW$1,E170=$BX$1,E171=$BX$1,E172=$BX$1),0,1)))</f>
        <v/>
      </c>
      <c r="CA170" s="2" t="str">
        <f>IF($A170&gt;='243way_Regular Symbol'!H$16,"",IF(F170=0,"",IF(OR(F170=$BW$1,F171=$BW$1,F172=$BW$1,F170=$BX$1,F171=$BX$1,F172=$BX$1),0,1)))</f>
        <v/>
      </c>
      <c r="CC170" s="2" t="str">
        <f>IF($A170&gt;='243way_Regular Symbol'!D$16,"",IF(B170=0,"",IF(OR(B170=$BW$1,B171=$BW$1,B172=$BW$1,B170=$CD$1,B171=$CD$1,B172=$CD$1),0,1)))</f>
        <v/>
      </c>
      <c r="CD170" s="2" t="str">
        <f>IF($A170&gt;='243way_Regular Symbol'!E$16,"",IF(C170=0,"",IF(OR(C170=$BW$1,C171=$BW$1,C172=$BW$1,C170=$CD$1,C171=$CD$1,C172=$CD$1),0,1)))</f>
        <v/>
      </c>
      <c r="CE170" s="2" t="str">
        <f>IF($A170&gt;='243way_Regular Symbol'!F$16,"",IF(D170=0,"",IF(OR(D170=$BW$1,D171=$BW$1,D172=$BW$1,D170=$CD$1,D171=$CD$1,D172=$CD$1),0,1)))</f>
        <v/>
      </c>
      <c r="CF170" s="2" t="str">
        <f>IF($A170&gt;='243way_Regular Symbol'!G$16,"",IF(E170=0,"",IF(OR(E170=$BW$1,E171=$BW$1,E172=$BW$1,E170=$CD$1,E171=$CD$1,E172=$CD$1),0,1)))</f>
        <v/>
      </c>
      <c r="CG170" s="2" t="str">
        <f>IF($A170&gt;='243way_Regular Symbol'!H$16,"",IF(F170=0,"",IF(OR(F170=$BW$1,F171=$BW$1,F172=$BW$1,F170=$CD$1,F171=$CD$1,F172=$CD$1),0,1)))</f>
        <v/>
      </c>
      <c r="CI170" s="2" t="str">
        <f>IF($A170&gt;='243way_Regular Symbol'!D$16,"",IF(B170=0,"",IF(OR(B170=$BW$1,B171=$BW$1,B172=$BW$1,B170=$CJ$1,B171=$CJ$1,B172=$CJ$1),0,1)))</f>
        <v/>
      </c>
      <c r="CJ170" s="2" t="str">
        <f>IF($A170&gt;='243way_Regular Symbol'!E$16,"",IF(C170=0,"",IF(OR(C170=$BW$1,C171=$BW$1,C172=$BW$1,C170=$CJ$1,C171=$CJ$1,C172=$CJ$1),0,1)))</f>
        <v/>
      </c>
      <c r="CK170" s="2" t="str">
        <f>IF($A170&gt;='243way_Regular Symbol'!F$16,"",IF(D170=0,"",IF(OR(D170=$BW$1,D171=$BW$1,D172=$BW$1,D170=$CJ$1,D171=$CJ$1,D172=$CJ$1),0,1)))</f>
        <v/>
      </c>
      <c r="CL170" s="2" t="str">
        <f>IF($A170&gt;='243way_Regular Symbol'!G$16,"",IF(E170=0,"",IF(OR(E170=$BW$1,E171=$BW$1,E172=$BW$1,E170=$CJ$1,E171=$CJ$1,E172=$CJ$1),0,1)))</f>
        <v/>
      </c>
      <c r="CM170" s="2" t="str">
        <f>IF($A170&gt;='243way_Regular Symbol'!H$16,"",IF(F170=0,"",IF(OR(F170=$BW$1,F171=$BW$1,F172=$BW$1,F170=$CJ$1,F171=$CJ$1,F172=$CJ$1),0,1)))</f>
        <v/>
      </c>
      <c r="CO170" s="2" t="str">
        <f>IF($A170&gt;='243way_Regular Symbol'!D$16,"",IF(B170=0,"",IF(OR(B170=$BW$1,B171=$BW$1,B172=$BW$1,B170=$CP$1,B171=$CP$1,B172=$CP$1),0,1)))</f>
        <v/>
      </c>
      <c r="CP170" s="2" t="str">
        <f>IF($A170&gt;='243way_Regular Symbol'!E$16,"",IF(C170=0,"",IF(OR(C170=$BW$1,C171=$BW$1,C172=$BW$1,C170=$CP$1,C171=$CP$1,C172=$CP$1),0,1)))</f>
        <v/>
      </c>
      <c r="CQ170" s="2" t="str">
        <f>IF($A170&gt;='243way_Regular Symbol'!F$16,"",IF(D170=0,"",IF(OR(D170=$BW$1,D171=$BW$1,D172=$BW$1,D170=$CP$1,D171=$CP$1,D172=$CP$1),0,1)))</f>
        <v/>
      </c>
      <c r="CR170" s="2" t="str">
        <f>IF($A170&gt;='243way_Regular Symbol'!G$16,"",IF(E170=0,"",IF(OR(E170=$BW$1,E171=$BW$1,E172=$BW$1,E170=$CP$1,E171=$CP$1,E172=$CP$1),0,1)))</f>
        <v/>
      </c>
      <c r="CS170" s="2" t="str">
        <f>IF($A170&gt;='243way_Regular Symbol'!H$16,"",IF(F170=0,"",IF(OR(F170=$BW$1,F171=$BW$1,F172=$BW$1,F170=$CP$1,F171=$CP$1,F172=$CP$1),0,1)))</f>
        <v/>
      </c>
      <c r="CU170" s="2" t="str">
        <f>IF($A170&gt;='243way_Regular Symbol'!D$16,"",IF(B170=0,"",IF(OR(B170=$BW$1,B171=$BW$1,B172=$BW$1,B170=$CV$1,B171=$CV$1,B172=$CV$1),0,1)))</f>
        <v/>
      </c>
      <c r="CV170" s="2" t="str">
        <f>IF($A170&gt;='243way_Regular Symbol'!E$16,"",IF(C170=0,"",IF(OR(C170=$BW$1,C171=$BW$1,C172=$BW$1,C170=$CV$1,C171=$CV$1,C172=$CV$1),0,1)))</f>
        <v/>
      </c>
      <c r="CW170" s="2" t="str">
        <f>IF($A170&gt;='243way_Regular Symbol'!F$16,"",IF(D170=0,"",IF(OR(D170=$BW$1,D171=$BW$1,D172=$BW$1,D170=$CV$1,D171=$CV$1,D172=$CV$1),0,1)))</f>
        <v/>
      </c>
      <c r="CX170" s="2" t="str">
        <f>IF($A170&gt;='243way_Regular Symbol'!G$16,"",IF(E170=0,"",IF(OR(E170=$BW$1,E171=$BW$1,E172=$BW$1,E170=$CV$1,E171=$CV$1,E172=$CV$1),0,1)))</f>
        <v/>
      </c>
      <c r="CY170" s="2" t="str">
        <f>IF($A170&gt;='243way_Regular Symbol'!H$16,"",IF(F170=0,"",IF(OR(F170=$BW$1,F171=$BW$1,F172=$BW$1,F170=$CV$1,F171=$CV$1,F172=$CV$1),0,1)))</f>
        <v/>
      </c>
    </row>
    <row r="171" spans="1:103">
      <c r="A171" s="341">
        <f>IF('243way_Regular Symbol'!L170="","",'243way_Regular Symbol'!L170)</f>
        <v>167</v>
      </c>
      <c r="B171" s="184" t="str">
        <f>IF('243way_Regular Symbol'!M170="",
IF($A171-'243way_Regular Symbol'!D$16&gt;='243way_RegularＸ_W()'!B$2-1,"",VLOOKUP($A171-'243way_Regular Symbol'!D$16,'243way_Regular Symbol'!$L$3:$Q$250,'243way_RegularＸ_W()'!B$3+1,FALSE)),
'243way_Regular Symbol'!M170)</f>
        <v/>
      </c>
      <c r="C171" s="184" t="str">
        <f>IF('243way_Regular Symbol'!N170="",
IF($A171-'243way_Regular Symbol'!E$16&gt;='243way_RegularＸ_W()'!C$2-1,"",VLOOKUP($A171-'243way_Regular Symbol'!E$16,'243way_Regular Symbol'!$L$3:$Q$250,'243way_RegularＸ_W()'!C$3+1,FALSE)),
'243way_Regular Symbol'!N170)</f>
        <v/>
      </c>
      <c r="D171" s="184" t="str">
        <f>IF('243way_Regular Symbol'!O170="",
IF($A171-'243way_Regular Symbol'!F$16&gt;='243way_RegularＸ_W()'!D$2-1,"",VLOOKUP($A171-'243way_Regular Symbol'!F$16,'243way_Regular Symbol'!$L$3:$Q$250,'243way_RegularＸ_W()'!D$3+1,FALSE)),
'243way_Regular Symbol'!O170)</f>
        <v/>
      </c>
      <c r="E171" s="184" t="str">
        <f>IF('243way_Regular Symbol'!P170="",
IF($A171-'243way_Regular Symbol'!G$16&gt;='243way_RegularＸ_W()'!E$2-1,"",VLOOKUP($A171-'243way_Regular Symbol'!G$16,'243way_Regular Symbol'!$L$3:$Q$250,'243way_RegularＸ_W()'!E$3+1,FALSE)),
'243way_Regular Symbol'!P170)</f>
        <v/>
      </c>
      <c r="F171" s="184" t="str">
        <f>IF('243way_Regular Symbol'!Q170="",
IF($A171-'243way_Regular Symbol'!H$16&gt;='243way_RegularＸ_W()'!F$2-1,"",VLOOKUP($A171-'243way_Regular Symbol'!H$16,'243way_Regular Symbol'!$L$3:$Q$250,'243way_RegularＸ_W()'!F$3+1,FALSE)),
'243way_Regular Symbol'!Q170)</f>
        <v/>
      </c>
      <c r="O171" s="342" t="str">
        <f>IF($A171&gt;='243way_Regular Symbol'!D$16,"",IF(B171=0,"",IF(OR(B171=$O$1,B171=$P$1,B172=$O$1,B172=$P$1,B173=$O$1,B173=$P$1),0,1)))</f>
        <v/>
      </c>
      <c r="P171" s="2" t="str">
        <f>IF($A171&gt;='243way_Regular Symbol'!E$16,"",IF(C171=0,"",IF(OR(C171=$O$1,C171=$P$1,C172=$O$1,C172=$P$1,C173=$O$1,C173=$P$1),0,1)))</f>
        <v/>
      </c>
      <c r="Q171" s="2" t="str">
        <f>IF($A171&gt;='243way_Regular Symbol'!F$16,"",IF(D171=0,"",IF(OR(D171=$O$1,D171=$P$1,D172=$O$1,D172=$P$1,D173=$O$1,D173=$P$1),0,1)))</f>
        <v/>
      </c>
      <c r="R171" s="2" t="str">
        <f>IF($A171&gt;='243way_Regular Symbol'!G$16,"",IF(E171=0,"",IF(OR(E171=$O$1,E171=$P$1,E172=$O$1,E172=$P$1,E173=$O$1,E173=$P$1),0,1)))</f>
        <v/>
      </c>
      <c r="S171" s="128" t="str">
        <f>IF($A171&gt;='243way_Regular Symbol'!H$16,"",IF(F171=0,"",IF(OR(F171=$O$1,F171=$P$1,F172=$O$1,F172=$P$1,F173=$O$1,F173=$P$1),0,1)))</f>
        <v/>
      </c>
      <c r="U171" s="342" t="str">
        <f>IF($A171&gt;='243way_Regular Symbol'!D$16,"",IF(B171=0,"",IF(OR(B171=$U$1,B171=$V$1,B172=$U$1,B172=$V$1,B173=$U$1,B173=$V$1),0,1)))</f>
        <v/>
      </c>
      <c r="V171" s="2" t="str">
        <f>IF($A171&gt;='243way_Regular Symbol'!E$16,"",IF(C171=0,"",IF(OR(C171=$U$1,C171=$V$1,C172=$U$1,C172=$V$1,C173=$U$1,C173=$V$1),0,1)))</f>
        <v/>
      </c>
      <c r="W171" s="2" t="str">
        <f>IF($A171&gt;='243way_Regular Symbol'!F$16,"",IF(D171=0,"",IF(OR(D171=$U$1,D171=$V$1,D172=$U$1,D172=$V$1,D173=$U$1,D173=$V$1),0,1)))</f>
        <v/>
      </c>
      <c r="X171" s="2" t="str">
        <f>IF($A171&gt;='243way_Regular Symbol'!G$16,"",IF(E171=0,"",IF(OR(E171=$U$1,E171=$V$1,E172=$U$1,E172=$V$1,E173=$U$1,E173=$V$1),0,1)))</f>
        <v/>
      </c>
      <c r="Y171" s="128" t="str">
        <f>IF($A171&gt;='243way_Regular Symbol'!H$16,"",IF(F171=0,"",IF(OR(F171=$U$1,F171=$V$1,F172=$U$1,F172=$V$1,F173=$U$1,F173=$V$1),0,1)))</f>
        <v/>
      </c>
      <c r="AA171" s="342" t="str">
        <f>IF($A171&gt;='243way_Regular Symbol'!D$16,"",IF(B171=0,"",IF(OR(B171=$AA$1,B171=$AB$1,B172=$AA$1,B172=$AB$1,B173=$AA$1,,B173=$AB$1),0,1)))</f>
        <v/>
      </c>
      <c r="AB171" s="2" t="str">
        <f>IF($A171&gt;='243way_Regular Symbol'!E$16,"",IF(C171=0,"",IF(OR(C171=$AA$1,C171=$AB$1,C172=$AA$1,C172=$AB$1,C173=$AA$1,,C173=$AB$1),0,1)))</f>
        <v/>
      </c>
      <c r="AC171" s="2" t="str">
        <f>IF($A171&gt;='243way_Regular Symbol'!F$16,"",IF(D171=0,"",IF(OR(D171=$AA$1,D171=$AB$1,D172=$AA$1,D172=$AB$1,D173=$AA$1,,D173=$AB$1),0,1)))</f>
        <v/>
      </c>
      <c r="AD171" s="2" t="str">
        <f>IF($A171&gt;='243way_Regular Symbol'!G$16,"",IF(E171=0,"",IF(OR(E171=$AA$1,E171=$AB$1,E172=$AA$1,E172=$AB$1,E173=$AA$1,,E173=$AB$1),0,1)))</f>
        <v/>
      </c>
      <c r="AE171" s="128" t="str">
        <f>IF($A171&gt;='243way_Regular Symbol'!H$16,"",IF(F171=0,"",IF(OR(F171=$AA$1,F171=$AB$1,F172=$AA$1,F172=$AB$1,F173=$AA$1,,F173=$AB$1),0,1)))</f>
        <v/>
      </c>
      <c r="AG171" s="342" t="str">
        <f>IF($A171&gt;='243way_Regular Symbol'!D$16,"",IF(B171=0,"",IF(OR(B171=$AG$1,B171=$AH$1,B172=$AG$1,B172=$AH$1,B173=$AG$1,B173=$AH$1),0,1)))</f>
        <v/>
      </c>
      <c r="AH171" s="2" t="str">
        <f>IF($A171&gt;='243way_Regular Symbol'!E$16,"",IF(C171=0,"",IF(OR(C171=$AG$1,C171=$AH$1,C172=$AG$1,C172=$AH$1,C173=$AG$1,C173=$AH$1),0,1)))</f>
        <v/>
      </c>
      <c r="AI171" s="2" t="str">
        <f>IF($A171&gt;='243way_Regular Symbol'!F$16,"",IF(D171=0,"",IF(OR(D171=$AG$1,D171=$AH$1,D172=$AG$1,D172=$AH$1,D173=$AG$1,D173=$AH$1),0,1)))</f>
        <v/>
      </c>
      <c r="AJ171" s="2" t="str">
        <f>IF($A171&gt;='243way_Regular Symbol'!G$16,"",IF(E171=0,"",IF(OR(E171=$AG$1,E171=$AH$1,E172=$AG$1,E172=$AH$1,E173=$AG$1,E173=$AH$1),0,1)))</f>
        <v/>
      </c>
      <c r="AK171" s="128" t="str">
        <f>IF($A171&gt;='243way_Regular Symbol'!H$16,"",IF(F171=0,"",IF(OR(F171=$AG$1,F171=$AH$1,F172=$AG$1,F172=$AH$1,F173=$AG$1,F173=$AH$1),0,1)))</f>
        <v/>
      </c>
      <c r="AM171" s="342" t="str">
        <f>IF($A171&gt;='243way_Regular Symbol'!D$16,"",IF(B171=0,"",IF(OR(B171=$AM$1,B171=$AN$1,B172=$AM$1,B172=$AN$1,B173=$AM$1,B173=$AN$1),0,1)))</f>
        <v/>
      </c>
      <c r="AN171" s="2" t="str">
        <f>IF($A171&gt;='243way_Regular Symbol'!E$16,"",IF(C171=0,"",IF(OR(C171=$AM$1,C171=$AN$1,C172=$AM$1,C172=$AN$1,C173=$AM$1,C173=$AN$1),0,1)))</f>
        <v/>
      </c>
      <c r="AO171" s="2" t="str">
        <f>IF($A171&gt;='243way_Regular Symbol'!F$16,"",IF(D171=0,"",IF(OR(D171=$AM$1,D171=$AN$1,D172=$AM$1,D172=$AN$1,D173=$AM$1,D173=$AN$1),0,1)))</f>
        <v/>
      </c>
      <c r="AP171" s="2" t="str">
        <f>IF($A171&gt;='243way_Regular Symbol'!G$16,"",IF(E171=0,"",IF(OR(E171=$AM$1,E171=$AN$1,E172=$AM$1,E172=$AN$1,E173=$AM$1,E173=$AN$1),0,1)))</f>
        <v/>
      </c>
      <c r="AQ171" s="128" t="str">
        <f>IF($A171&gt;='243way_Regular Symbol'!H$16,"",IF(F171=0,"",IF(OR(F171=$AM$1,F171=$AN$1,F172=$AM$1,F172=$AN$1,F173=$AM$1,F173=$AN$1),0,1)))</f>
        <v/>
      </c>
      <c r="AS171" s="342" t="str">
        <f>IF($A171&gt;='243way_Regular Symbol'!D$16,"",IF(B171=0,"",IF(OR(B171=$AM$1,B171=$AT$1,B172=$AM$1,B172=$AT$1,B173=$AM$1,B173=$AT$1),0,1)))</f>
        <v/>
      </c>
      <c r="AT171" s="2" t="str">
        <f>IF($A171&gt;='243way_Regular Symbol'!E$16,"",IF(C171=0,"",IF(OR(C171=$AM$1,C171=$AT$1,C172=$AM$1,C172=$AT$1,C173=$AM$1,C173=$AT$1),0,1)))</f>
        <v/>
      </c>
      <c r="AU171" s="2" t="str">
        <f>IF($A171&gt;='243way_Regular Symbol'!F$16,"",IF(D171=0,"",IF(OR(D171=$AM$1,D171=$AT$1,D172=$AM$1,D172=$AT$1,D173=$AM$1,D173=$AT$1),0,1)))</f>
        <v/>
      </c>
      <c r="AV171" s="2" t="str">
        <f>IF($A171&gt;='243way_Regular Symbol'!G$16,"",IF(E171=0,"",IF(OR(E171=$AM$1,E171=$AT$1,E172=$AM$1,E172=$AT$1,E173=$AM$1,E173=$AT$1),0,1)))</f>
        <v/>
      </c>
      <c r="AW171" s="128" t="str">
        <f>IF($A171&gt;='243way_Regular Symbol'!H$16,"",IF(F171=0,"",IF(OR(F171=$AM$1,F171=$AT$1,F172=$AM$1,F172=$AT$1,F173=$AM$1,F173=$AT$1),0,1)))</f>
        <v/>
      </c>
      <c r="AY171" s="342"/>
      <c r="AZ171" s="2"/>
      <c r="BA171" s="2" t="str">
        <f>IF($A171&gt;='243way_Regular Symbol'!F$16,"",COUNTIF(D171:D173,$AZ$1))</f>
        <v/>
      </c>
      <c r="BB171" s="2" t="str">
        <f>IF($A171&gt;='243way_Regular Symbol'!G$16,"",COUNTIF(E171:E173,$AZ$1))</f>
        <v/>
      </c>
      <c r="BC171" s="2" t="str">
        <f>IF($A171&gt;='243way_Regular Symbol'!H$16,"",COUNTIF(F171:F173,$AZ$1))</f>
        <v/>
      </c>
      <c r="BE171" s="342" t="str">
        <f>IF($A171&gt;='243way_Regular Symbol'!D$16,"",IF(B171=0,"",IF(OR(B171=$AM$1,B171=$BF$1,B172=$AM$1,B172=$BF$1,B173=$AM$1,B173=$BF$1),1,0)))</f>
        <v/>
      </c>
      <c r="BF171" s="342" t="str">
        <f>IF($A171&gt;='243way_Regular Symbol'!E$16,"",IF(C171=0,"",IF(OR(C171=$AM$1,C171=$BF$1,C172=$AM$1,C172=$BF$1,C173=$AM$1,C173=$BF$1),1,0)))</f>
        <v/>
      </c>
      <c r="BG171" s="342" t="str">
        <f>IF($A171&gt;='243way_Regular Symbol'!F$16,"",IF(D171=0,"",IF(OR(D171=$AM$1,D171=$BF$1,D172=$AM$1,D172=$BF$1,D173=$AM$1,D173=$BF$1),1,0)))</f>
        <v/>
      </c>
      <c r="BH171" s="342" t="str">
        <f>IF($A171&gt;='243way_Regular Symbol'!G$16,"",IF(E171=0,"",IF(OR(E171=$AM$1,E171=$BF$1,E172=$AM$1,E172=$BF$1,E173=$AM$1,E173=$BF$1),1,0)))</f>
        <v/>
      </c>
      <c r="BI171" s="342" t="str">
        <f>IF($A171&gt;='243way_Regular Symbol'!H$16,"",IF(F171=0,"",IF(OR(F171=$AM$1,F171=$BF$1,F172=$AM$1,F172=$BF$1,F173=$AM$1,F173=$BF$1),1,0)))</f>
        <v/>
      </c>
      <c r="BK171" s="342" t="str">
        <f>IF($A171&gt;='243way_Regular Symbol'!D$16,"",IF(B171=0,"",IF(OR(B171=$AM$1,B171=$BL$1,B172=$AM$1,B172=$BL$1,B173=$AM$1,B173=$BL$1),0,1)))</f>
        <v/>
      </c>
      <c r="BL171" s="2" t="str">
        <f>IF($A171&gt;='243way_Regular Symbol'!E$16,"",IF(C171=0,"",IF(OR(C171=$AM$1,C171=$BL$1,C172=$AM$1,C172=$BL$1,C173=$AM$1,C173=$BL$1),0,1)))</f>
        <v/>
      </c>
      <c r="BM171" s="2" t="str">
        <f>IF($A171&gt;='243way_Regular Symbol'!F$16,"",IF(D171=0,"",IF(OR(D171=$AM$1,D171=$BL$1,D172=$AM$1,D172=$BL$1,D173=$AM$1,D173=$BL$1),0,1)))</f>
        <v/>
      </c>
      <c r="BN171" s="2" t="str">
        <f>IF($A171&gt;='243way_Regular Symbol'!G$16,"",IF(E171=0,"",IF(OR(E171=$AM$1,E171=$BL$1,E172=$AM$1,E172=$BL$1,E173=$AM$1,E173=$BL$1),0,1)))</f>
        <v/>
      </c>
      <c r="BO171" s="128" t="str">
        <f>IF($A171&gt;='243way_Regular Symbol'!H$16,"",IF(F171=0,"",IF(OR(F171=$AM$1,F171=$BL$1,F172=$AM$1,F172=$BL$1,F173=$AM$1,F173=$BL$1),0,1)))</f>
        <v/>
      </c>
      <c r="BQ171" s="2" t="str">
        <f>IF($A171&gt;='243way_Regular Symbol'!D$16,"",IF(B171=0,"",IF(OR(B171=$BQ$1,B171=$BR$1,B172=$BQ$1,B172=$BR$1,B173=$BQ$1,B173=$BR$1),0,1)))</f>
        <v/>
      </c>
      <c r="BR171" s="2" t="str">
        <f>IF($A171&gt;='243way_Regular Symbol'!E$16,"",IF(C171=0,"",IF(OR(C171=$BQ$1,C171=$BR$1,C172=$BQ$1,C172=$BR$1,C173=$BQ$1,C173=$BR$1),0,1)))</f>
        <v/>
      </c>
      <c r="BS171" s="2" t="str">
        <f>IF($A171&gt;='243way_Regular Symbol'!F$16,"",IF(D171=0,"",IF(OR(D171=$BQ$1,D171=$BR$1,D172=$BQ$1,D172=$BR$1,D173=$BQ$1,D173=$BR$1),0,1)))</f>
        <v/>
      </c>
      <c r="BT171" s="2" t="str">
        <f>IF($A171&gt;='243way_Regular Symbol'!G$16,"",IF(E171=0,"",IF(OR(E171=$BQ$1,E171=$BR$1,E172=$BQ$1,E172=$BR$1,E173=$BQ$1,E173=$BR$1),0,1)))</f>
        <v/>
      </c>
      <c r="BU171" s="2" t="str">
        <f>IF($A171&gt;='243way_Regular Symbol'!H$16,"",IF(F171=0,"",IF(OR(F171=$BQ$1,F171=$BR$1,F172=$BQ$1,F172=$BR$1,F173=$BQ$1,F173=$BR$1),0,1)))</f>
        <v/>
      </c>
      <c r="BW171" s="2" t="str">
        <f>IF($A171&gt;='243way_Regular Symbol'!D$16,"",IF(B171=0,"",IF(OR(B171=$BW$1,B172=$BW$1,B173=$BW$1,B171=$BX$1,B172=$BX$1,B173=$BX$1),0,1)))</f>
        <v/>
      </c>
      <c r="BX171" s="2" t="str">
        <f>IF($A171&gt;='243way_Regular Symbol'!E$16,"",IF(C171=0,"",IF(OR(C171=$BW$1,C172=$BW$1,C173=$BW$1,C171=$BX$1,C172=$BX$1,C173=$BX$1),0,1)))</f>
        <v/>
      </c>
      <c r="BY171" s="2" t="str">
        <f>IF($A171&gt;='243way_Regular Symbol'!F$16,"",IF(D171=0,"",IF(OR(D171=$BW$1,D172=$BW$1,D173=$BW$1,D171=$BX$1,D172=$BX$1,D173=$BX$1),0,1)))</f>
        <v/>
      </c>
      <c r="BZ171" s="2" t="str">
        <f>IF($A171&gt;='243way_Regular Symbol'!G$16,"",IF(E171=0,"",IF(OR(E171=$BW$1,E172=$BW$1,E173=$BW$1,E171=$BX$1,E172=$BX$1,E173=$BX$1),0,1)))</f>
        <v/>
      </c>
      <c r="CA171" s="2" t="str">
        <f>IF($A171&gt;='243way_Regular Symbol'!H$16,"",IF(F171=0,"",IF(OR(F171=$BW$1,F172=$BW$1,F173=$BW$1,F171=$BX$1,F172=$BX$1,F173=$BX$1),0,1)))</f>
        <v/>
      </c>
      <c r="CC171" s="2" t="str">
        <f>IF($A171&gt;='243way_Regular Symbol'!D$16,"",IF(B171=0,"",IF(OR(B171=$BW$1,B172=$BW$1,B173=$BW$1,B171=$CD$1,B172=$CD$1,B173=$CD$1),0,1)))</f>
        <v/>
      </c>
      <c r="CD171" s="2" t="str">
        <f>IF($A171&gt;='243way_Regular Symbol'!E$16,"",IF(C171=0,"",IF(OR(C171=$BW$1,C172=$BW$1,C173=$BW$1,C171=$CD$1,C172=$CD$1,C173=$CD$1),0,1)))</f>
        <v/>
      </c>
      <c r="CE171" s="2" t="str">
        <f>IF($A171&gt;='243way_Regular Symbol'!F$16,"",IF(D171=0,"",IF(OR(D171=$BW$1,D172=$BW$1,D173=$BW$1,D171=$CD$1,D172=$CD$1,D173=$CD$1),0,1)))</f>
        <v/>
      </c>
      <c r="CF171" s="2" t="str">
        <f>IF($A171&gt;='243way_Regular Symbol'!G$16,"",IF(E171=0,"",IF(OR(E171=$BW$1,E172=$BW$1,E173=$BW$1,E171=$CD$1,E172=$CD$1,E173=$CD$1),0,1)))</f>
        <v/>
      </c>
      <c r="CG171" s="2" t="str">
        <f>IF($A171&gt;='243way_Regular Symbol'!H$16,"",IF(F171=0,"",IF(OR(F171=$BW$1,F172=$BW$1,F173=$BW$1,F171=$CD$1,F172=$CD$1,F173=$CD$1),0,1)))</f>
        <v/>
      </c>
      <c r="CI171" s="2" t="str">
        <f>IF($A171&gt;='243way_Regular Symbol'!D$16,"",IF(B171=0,"",IF(OR(B171=$BW$1,B172=$BW$1,B173=$BW$1,B171=$CJ$1,B172=$CJ$1,B173=$CJ$1),0,1)))</f>
        <v/>
      </c>
      <c r="CJ171" s="2" t="str">
        <f>IF($A171&gt;='243way_Regular Symbol'!E$16,"",IF(C171=0,"",IF(OR(C171=$BW$1,C172=$BW$1,C173=$BW$1,C171=$CJ$1,C172=$CJ$1,C173=$CJ$1),0,1)))</f>
        <v/>
      </c>
      <c r="CK171" s="2" t="str">
        <f>IF($A171&gt;='243way_Regular Symbol'!F$16,"",IF(D171=0,"",IF(OR(D171=$BW$1,D172=$BW$1,D173=$BW$1,D171=$CJ$1,D172=$CJ$1,D173=$CJ$1),0,1)))</f>
        <v/>
      </c>
      <c r="CL171" s="2" t="str">
        <f>IF($A171&gt;='243way_Regular Symbol'!G$16,"",IF(E171=0,"",IF(OR(E171=$BW$1,E172=$BW$1,E173=$BW$1,E171=$CJ$1,E172=$CJ$1,E173=$CJ$1),0,1)))</f>
        <v/>
      </c>
      <c r="CM171" s="2" t="str">
        <f>IF($A171&gt;='243way_Regular Symbol'!H$16,"",IF(F171=0,"",IF(OR(F171=$BW$1,F172=$BW$1,F173=$BW$1,F171=$CJ$1,F172=$CJ$1,F173=$CJ$1),0,1)))</f>
        <v/>
      </c>
      <c r="CO171" s="2" t="str">
        <f>IF($A171&gt;='243way_Regular Symbol'!D$16,"",IF(B171=0,"",IF(OR(B171=$BW$1,B172=$BW$1,B173=$BW$1,B171=$CP$1,B172=$CP$1,B173=$CP$1),0,1)))</f>
        <v/>
      </c>
      <c r="CP171" s="2" t="str">
        <f>IF($A171&gt;='243way_Regular Symbol'!E$16,"",IF(C171=0,"",IF(OR(C171=$BW$1,C172=$BW$1,C173=$BW$1,C171=$CP$1,C172=$CP$1,C173=$CP$1),0,1)))</f>
        <v/>
      </c>
      <c r="CQ171" s="2" t="str">
        <f>IF($A171&gt;='243way_Regular Symbol'!F$16,"",IF(D171=0,"",IF(OR(D171=$BW$1,D172=$BW$1,D173=$BW$1,D171=$CP$1,D172=$CP$1,D173=$CP$1),0,1)))</f>
        <v/>
      </c>
      <c r="CR171" s="2" t="str">
        <f>IF($A171&gt;='243way_Regular Symbol'!G$16,"",IF(E171=0,"",IF(OR(E171=$BW$1,E172=$BW$1,E173=$BW$1,E171=$CP$1,E172=$CP$1,E173=$CP$1),0,1)))</f>
        <v/>
      </c>
      <c r="CS171" s="2" t="str">
        <f>IF($A171&gt;='243way_Regular Symbol'!H$16,"",IF(F171=0,"",IF(OR(F171=$BW$1,F172=$BW$1,F173=$BW$1,F171=$CP$1,F172=$CP$1,F173=$CP$1),0,1)))</f>
        <v/>
      </c>
      <c r="CU171" s="2" t="str">
        <f>IF($A171&gt;='243way_Regular Symbol'!D$16,"",IF(B171=0,"",IF(OR(B171=$BW$1,B172=$BW$1,B173=$BW$1,B171=$CV$1,B172=$CV$1,B173=$CV$1),0,1)))</f>
        <v/>
      </c>
      <c r="CV171" s="2" t="str">
        <f>IF($A171&gt;='243way_Regular Symbol'!E$16,"",IF(C171=0,"",IF(OR(C171=$BW$1,C172=$BW$1,C173=$BW$1,C171=$CV$1,C172=$CV$1,C173=$CV$1),0,1)))</f>
        <v/>
      </c>
      <c r="CW171" s="2" t="str">
        <f>IF($A171&gt;='243way_Regular Symbol'!F$16,"",IF(D171=0,"",IF(OR(D171=$BW$1,D172=$BW$1,D173=$BW$1,D171=$CV$1,D172=$CV$1,D173=$CV$1),0,1)))</f>
        <v/>
      </c>
      <c r="CX171" s="2" t="str">
        <f>IF($A171&gt;='243way_Regular Symbol'!G$16,"",IF(E171=0,"",IF(OR(E171=$BW$1,E172=$BW$1,E173=$BW$1,E171=$CV$1,E172=$CV$1,E173=$CV$1),0,1)))</f>
        <v/>
      </c>
      <c r="CY171" s="2" t="str">
        <f>IF($A171&gt;='243way_Regular Symbol'!H$16,"",IF(F171=0,"",IF(OR(F171=$BW$1,F172=$BW$1,F173=$BW$1,F171=$CV$1,F172=$CV$1,F173=$CV$1),0,1)))</f>
        <v/>
      </c>
    </row>
    <row r="172" spans="1:103">
      <c r="A172" s="341">
        <f>IF('243way_Regular Symbol'!L171="","",'243way_Regular Symbol'!L171)</f>
        <v>168</v>
      </c>
      <c r="B172" s="184" t="str">
        <f>IF('243way_Regular Symbol'!M171="",
IF($A172-'243way_Regular Symbol'!D$16&gt;='243way_RegularＸ_W()'!B$2-1,"",VLOOKUP($A172-'243way_Regular Symbol'!D$16,'243way_Regular Symbol'!$L$3:$Q$250,'243way_RegularＸ_W()'!B$3+1,FALSE)),
'243way_Regular Symbol'!M171)</f>
        <v/>
      </c>
      <c r="C172" s="184" t="str">
        <f>IF('243way_Regular Symbol'!N171="",
IF($A172-'243way_Regular Symbol'!E$16&gt;='243way_RegularＸ_W()'!C$2-1,"",VLOOKUP($A172-'243way_Regular Symbol'!E$16,'243way_Regular Symbol'!$L$3:$Q$250,'243way_RegularＸ_W()'!C$3+1,FALSE)),
'243way_Regular Symbol'!N171)</f>
        <v/>
      </c>
      <c r="D172" s="184" t="str">
        <f>IF('243way_Regular Symbol'!O171="",
IF($A172-'243way_Regular Symbol'!F$16&gt;='243way_RegularＸ_W()'!D$2-1,"",VLOOKUP($A172-'243way_Regular Symbol'!F$16,'243way_Regular Symbol'!$L$3:$Q$250,'243way_RegularＸ_W()'!D$3+1,FALSE)),
'243way_Regular Symbol'!O171)</f>
        <v/>
      </c>
      <c r="E172" s="184" t="str">
        <f>IF('243way_Regular Symbol'!P171="",
IF($A172-'243way_Regular Symbol'!G$16&gt;='243way_RegularＸ_W()'!E$2-1,"",VLOOKUP($A172-'243way_Regular Symbol'!G$16,'243way_Regular Symbol'!$L$3:$Q$250,'243way_RegularＸ_W()'!E$3+1,FALSE)),
'243way_Regular Symbol'!P171)</f>
        <v/>
      </c>
      <c r="F172" s="184" t="str">
        <f>IF('243way_Regular Symbol'!Q171="",
IF($A172-'243way_Regular Symbol'!H$16&gt;='243way_RegularＸ_W()'!F$2-1,"",VLOOKUP($A172-'243way_Regular Symbol'!H$16,'243way_Regular Symbol'!$L$3:$Q$250,'243way_RegularＸ_W()'!F$3+1,FALSE)),
'243way_Regular Symbol'!Q171)</f>
        <v/>
      </c>
      <c r="O172" s="342" t="str">
        <f>IF($A172&gt;='243way_Regular Symbol'!D$16,"",IF(B172=0,"",IF(OR(B172=$O$1,B172=$P$1,B173=$O$1,B173=$P$1,B174=$O$1,B174=$P$1),0,1)))</f>
        <v/>
      </c>
      <c r="P172" s="2" t="str">
        <f>IF($A172&gt;='243way_Regular Symbol'!E$16,"",IF(C172=0,"",IF(OR(C172=$O$1,C172=$P$1,C173=$O$1,C173=$P$1,C174=$O$1,C174=$P$1),0,1)))</f>
        <v/>
      </c>
      <c r="Q172" s="2" t="str">
        <f>IF($A172&gt;='243way_Regular Symbol'!F$16,"",IF(D172=0,"",IF(OR(D172=$O$1,D172=$P$1,D173=$O$1,D173=$P$1,D174=$O$1,D174=$P$1),0,1)))</f>
        <v/>
      </c>
      <c r="R172" s="2" t="str">
        <f>IF($A172&gt;='243way_Regular Symbol'!G$16,"",IF(E172=0,"",IF(OR(E172=$O$1,E172=$P$1,E173=$O$1,E173=$P$1,E174=$O$1,E174=$P$1),0,1)))</f>
        <v/>
      </c>
      <c r="S172" s="128" t="str">
        <f>IF($A172&gt;='243way_Regular Symbol'!H$16,"",IF(F172=0,"",IF(OR(F172=$O$1,F172=$P$1,F173=$O$1,F173=$P$1,F174=$O$1,F174=$P$1),0,1)))</f>
        <v/>
      </c>
      <c r="U172" s="342" t="str">
        <f>IF($A172&gt;='243way_Regular Symbol'!D$16,"",IF(B172=0,"",IF(OR(B172=$U$1,B172=$V$1,B173=$U$1,B173=$V$1,B174=$U$1,B174=$V$1),0,1)))</f>
        <v/>
      </c>
      <c r="V172" s="2" t="str">
        <f>IF($A172&gt;='243way_Regular Symbol'!E$16,"",IF(C172=0,"",IF(OR(C172=$U$1,C172=$V$1,C173=$U$1,C173=$V$1,C174=$U$1,C174=$V$1),0,1)))</f>
        <v/>
      </c>
      <c r="W172" s="2" t="str">
        <f>IF($A172&gt;='243way_Regular Symbol'!F$16,"",IF(D172=0,"",IF(OR(D172=$U$1,D172=$V$1,D173=$U$1,D173=$V$1,D174=$U$1,D174=$V$1),0,1)))</f>
        <v/>
      </c>
      <c r="X172" s="2" t="str">
        <f>IF($A172&gt;='243way_Regular Symbol'!G$16,"",IF(E172=0,"",IF(OR(E172=$U$1,E172=$V$1,E173=$U$1,E173=$V$1,E174=$U$1,E174=$V$1),0,1)))</f>
        <v/>
      </c>
      <c r="Y172" s="128" t="str">
        <f>IF($A172&gt;='243way_Regular Symbol'!H$16,"",IF(F172=0,"",IF(OR(F172=$U$1,F172=$V$1,F173=$U$1,F173=$V$1,F174=$U$1,F174=$V$1),0,1)))</f>
        <v/>
      </c>
      <c r="AA172" s="342" t="str">
        <f>IF($A172&gt;='243way_Regular Symbol'!D$16,"",IF(B172=0,"",IF(OR(B172=$AA$1,B172=$AB$1,B173=$AA$1,B173=$AB$1,B174=$AA$1,,B174=$AB$1),0,1)))</f>
        <v/>
      </c>
      <c r="AB172" s="2" t="str">
        <f>IF($A172&gt;='243way_Regular Symbol'!E$16,"",IF(C172=0,"",IF(OR(C172=$AA$1,C172=$AB$1,C173=$AA$1,C173=$AB$1,C174=$AA$1,,C174=$AB$1),0,1)))</f>
        <v/>
      </c>
      <c r="AC172" s="2" t="str">
        <f>IF($A172&gt;='243way_Regular Symbol'!F$16,"",IF(D172=0,"",IF(OR(D172=$AA$1,D172=$AB$1,D173=$AA$1,D173=$AB$1,D174=$AA$1,,D174=$AB$1),0,1)))</f>
        <v/>
      </c>
      <c r="AD172" s="2" t="str">
        <f>IF($A172&gt;='243way_Regular Symbol'!G$16,"",IF(E172=0,"",IF(OR(E172=$AA$1,E172=$AB$1,E173=$AA$1,E173=$AB$1,E174=$AA$1,,E174=$AB$1),0,1)))</f>
        <v/>
      </c>
      <c r="AE172" s="128" t="str">
        <f>IF($A172&gt;='243way_Regular Symbol'!H$16,"",IF(F172=0,"",IF(OR(F172=$AA$1,F172=$AB$1,F173=$AA$1,F173=$AB$1,F174=$AA$1,,F174=$AB$1),0,1)))</f>
        <v/>
      </c>
      <c r="AG172" s="342" t="str">
        <f>IF($A172&gt;='243way_Regular Symbol'!D$16,"",IF(B172=0,"",IF(OR(B172=$AG$1,B172=$AH$1,B173=$AG$1,B173=$AH$1,B174=$AG$1,B174=$AH$1),0,1)))</f>
        <v/>
      </c>
      <c r="AH172" s="2" t="str">
        <f>IF($A172&gt;='243way_Regular Symbol'!E$16,"",IF(C172=0,"",IF(OR(C172=$AG$1,C172=$AH$1,C173=$AG$1,C173=$AH$1,C174=$AG$1,C174=$AH$1),0,1)))</f>
        <v/>
      </c>
      <c r="AI172" s="2" t="str">
        <f>IF($A172&gt;='243way_Regular Symbol'!F$16,"",IF(D172=0,"",IF(OR(D172=$AG$1,D172=$AH$1,D173=$AG$1,D173=$AH$1,D174=$AG$1,D174=$AH$1),0,1)))</f>
        <v/>
      </c>
      <c r="AJ172" s="2" t="str">
        <f>IF($A172&gt;='243way_Regular Symbol'!G$16,"",IF(E172=0,"",IF(OR(E172=$AG$1,E172=$AH$1,E173=$AG$1,E173=$AH$1,E174=$AG$1,E174=$AH$1),0,1)))</f>
        <v/>
      </c>
      <c r="AK172" s="128" t="str">
        <f>IF($A172&gt;='243way_Regular Symbol'!H$16,"",IF(F172=0,"",IF(OR(F172=$AG$1,F172=$AH$1,F173=$AG$1,F173=$AH$1,F174=$AG$1,F174=$AH$1),0,1)))</f>
        <v/>
      </c>
      <c r="AM172" s="342" t="str">
        <f>IF($A172&gt;='243way_Regular Symbol'!D$16,"",IF(B172=0,"",IF(OR(B172=$AM$1,B172=$AN$1,B173=$AM$1,B173=$AN$1,B174=$AM$1,B174=$AN$1),0,1)))</f>
        <v/>
      </c>
      <c r="AN172" s="2" t="str">
        <f>IF($A172&gt;='243way_Regular Symbol'!E$16,"",IF(C172=0,"",IF(OR(C172=$AM$1,C172=$AN$1,C173=$AM$1,C173=$AN$1,C174=$AM$1,C174=$AN$1),0,1)))</f>
        <v/>
      </c>
      <c r="AO172" s="2" t="str">
        <f>IF($A172&gt;='243way_Regular Symbol'!F$16,"",IF(D172=0,"",IF(OR(D172=$AM$1,D172=$AN$1,D173=$AM$1,D173=$AN$1,D174=$AM$1,D174=$AN$1),0,1)))</f>
        <v/>
      </c>
      <c r="AP172" s="2" t="str">
        <f>IF($A172&gt;='243way_Regular Symbol'!G$16,"",IF(E172=0,"",IF(OR(E172=$AM$1,E172=$AN$1,E173=$AM$1,E173=$AN$1,E174=$AM$1,E174=$AN$1),0,1)))</f>
        <v/>
      </c>
      <c r="AQ172" s="128" t="str">
        <f>IF($A172&gt;='243way_Regular Symbol'!H$16,"",IF(F172=0,"",IF(OR(F172=$AM$1,F172=$AN$1,F173=$AM$1,F173=$AN$1,F174=$AM$1,F174=$AN$1),0,1)))</f>
        <v/>
      </c>
      <c r="AS172" s="342" t="str">
        <f>IF($A172&gt;='243way_Regular Symbol'!D$16,"",IF(B172=0,"",IF(OR(B172=$AM$1,B172=$AT$1,B173=$AM$1,B173=$AT$1,B174=$AM$1,B174=$AT$1),0,1)))</f>
        <v/>
      </c>
      <c r="AT172" s="2" t="str">
        <f>IF($A172&gt;='243way_Regular Symbol'!E$16,"",IF(C172=0,"",IF(OR(C172=$AM$1,C172=$AT$1,C173=$AM$1,C173=$AT$1,C174=$AM$1,C174=$AT$1),0,1)))</f>
        <v/>
      </c>
      <c r="AU172" s="2" t="str">
        <f>IF($A172&gt;='243way_Regular Symbol'!F$16,"",IF(D172=0,"",IF(OR(D172=$AM$1,D172=$AT$1,D173=$AM$1,D173=$AT$1,D174=$AM$1,D174=$AT$1),0,1)))</f>
        <v/>
      </c>
      <c r="AV172" s="2" t="str">
        <f>IF($A172&gt;='243way_Regular Symbol'!G$16,"",IF(E172=0,"",IF(OR(E172=$AM$1,E172=$AT$1,E173=$AM$1,E173=$AT$1,E174=$AM$1,E174=$AT$1),0,1)))</f>
        <v/>
      </c>
      <c r="AW172" s="128" t="str">
        <f>IF($A172&gt;='243way_Regular Symbol'!H$16,"",IF(F172=0,"",IF(OR(F172=$AM$1,F172=$AT$1,F173=$AM$1,F173=$AT$1,F174=$AM$1,F174=$AT$1),0,1)))</f>
        <v/>
      </c>
      <c r="AY172" s="342"/>
      <c r="AZ172" s="2"/>
      <c r="BA172" s="2" t="str">
        <f>IF($A172&gt;='243way_Regular Symbol'!F$16,"",COUNTIF(D172:D174,$AZ$1))</f>
        <v/>
      </c>
      <c r="BB172" s="2" t="str">
        <f>IF($A172&gt;='243way_Regular Symbol'!G$16,"",COUNTIF(E172:E174,$AZ$1))</f>
        <v/>
      </c>
      <c r="BC172" s="2" t="str">
        <f>IF($A172&gt;='243way_Regular Symbol'!H$16,"",COUNTIF(F172:F174,$AZ$1))</f>
        <v/>
      </c>
      <c r="BE172" s="342" t="str">
        <f>IF($A172&gt;='243way_Regular Symbol'!D$16,"",IF(B172=0,"",IF(OR(B172=$AM$1,B172=$BF$1,B173=$AM$1,B173=$BF$1,B174=$AM$1,B174=$BF$1),1,0)))</f>
        <v/>
      </c>
      <c r="BF172" s="342" t="str">
        <f>IF($A172&gt;='243way_Regular Symbol'!E$16,"",IF(C172=0,"",IF(OR(C172=$AM$1,C172=$BF$1,C173=$AM$1,C173=$BF$1,C174=$AM$1,C174=$BF$1),1,0)))</f>
        <v/>
      </c>
      <c r="BG172" s="342" t="str">
        <f>IF($A172&gt;='243way_Regular Symbol'!F$16,"",IF(D172=0,"",IF(OR(D172=$AM$1,D172=$BF$1,D173=$AM$1,D173=$BF$1,D174=$AM$1,D174=$BF$1),1,0)))</f>
        <v/>
      </c>
      <c r="BH172" s="342" t="str">
        <f>IF($A172&gt;='243way_Regular Symbol'!G$16,"",IF(E172=0,"",IF(OR(E172=$AM$1,E172=$BF$1,E173=$AM$1,E173=$BF$1,E174=$AM$1,E174=$BF$1),1,0)))</f>
        <v/>
      </c>
      <c r="BI172" s="342" t="str">
        <f>IF($A172&gt;='243way_Regular Symbol'!H$16,"",IF(F172=0,"",IF(OR(F172=$AM$1,F172=$BF$1,F173=$AM$1,F173=$BF$1,F174=$AM$1,F174=$BF$1),1,0)))</f>
        <v/>
      </c>
      <c r="BK172" s="342" t="str">
        <f>IF($A172&gt;='243way_Regular Symbol'!D$16,"",IF(B172=0,"",IF(OR(B172=$AM$1,B172=$BL$1,B173=$AM$1,B173=$BL$1,B174=$AM$1,B174=$BL$1),0,1)))</f>
        <v/>
      </c>
      <c r="BL172" s="2" t="str">
        <f>IF($A172&gt;='243way_Regular Symbol'!E$16,"",IF(C172=0,"",IF(OR(C172=$AM$1,C172=$BL$1,C173=$AM$1,C173=$BL$1,C174=$AM$1,C174=$BL$1),0,1)))</f>
        <v/>
      </c>
      <c r="BM172" s="2" t="str">
        <f>IF($A172&gt;='243way_Regular Symbol'!F$16,"",IF(D172=0,"",IF(OR(D172=$AM$1,D172=$BL$1,D173=$AM$1,D173=$BL$1,D174=$AM$1,D174=$BL$1),0,1)))</f>
        <v/>
      </c>
      <c r="BN172" s="2" t="str">
        <f>IF($A172&gt;='243way_Regular Symbol'!G$16,"",IF(E172=0,"",IF(OR(E172=$AM$1,E172=$BL$1,E173=$AM$1,E173=$BL$1,E174=$AM$1,E174=$BL$1),0,1)))</f>
        <v/>
      </c>
      <c r="BO172" s="128" t="str">
        <f>IF($A172&gt;='243way_Regular Symbol'!H$16,"",IF(F172=0,"",IF(OR(F172=$AM$1,F172=$BL$1,F173=$AM$1,F173=$BL$1,F174=$AM$1,F174=$BL$1),0,1)))</f>
        <v/>
      </c>
      <c r="BQ172" s="2" t="str">
        <f>IF($A172&gt;='243way_Regular Symbol'!D$16,"",IF(B172=0,"",IF(OR(B172=$BQ$1,B172=$BR$1,B173=$BQ$1,B173=$BR$1,B174=$BQ$1,B174=$BR$1),0,1)))</f>
        <v/>
      </c>
      <c r="BR172" s="2" t="str">
        <f>IF($A172&gt;='243way_Regular Symbol'!E$16,"",IF(C172=0,"",IF(OR(C172=$BQ$1,C172=$BR$1,C173=$BQ$1,C173=$BR$1,C174=$BQ$1,C174=$BR$1),0,1)))</f>
        <v/>
      </c>
      <c r="BS172" s="2" t="str">
        <f>IF($A172&gt;='243way_Regular Symbol'!F$16,"",IF(D172=0,"",IF(OR(D172=$BQ$1,D172=$BR$1,D173=$BQ$1,D173=$BR$1,D174=$BQ$1,D174=$BR$1),0,1)))</f>
        <v/>
      </c>
      <c r="BT172" s="2" t="str">
        <f>IF($A172&gt;='243way_Regular Symbol'!G$16,"",IF(E172=0,"",IF(OR(E172=$BQ$1,E172=$BR$1,E173=$BQ$1,E173=$BR$1,E174=$BQ$1,E174=$BR$1),0,1)))</f>
        <v/>
      </c>
      <c r="BU172" s="2" t="str">
        <f>IF($A172&gt;='243way_Regular Symbol'!H$16,"",IF(F172=0,"",IF(OR(F172=$BQ$1,F172=$BR$1,F173=$BQ$1,F173=$BR$1,F174=$BQ$1,F174=$BR$1),0,1)))</f>
        <v/>
      </c>
      <c r="BW172" s="2" t="str">
        <f>IF($A172&gt;='243way_Regular Symbol'!D$16,"",IF(B172=0,"",IF(OR(B172=$BW$1,B173=$BW$1,B174=$BW$1,B172=$BX$1,B173=$BX$1,B174=$BX$1),0,1)))</f>
        <v/>
      </c>
      <c r="BX172" s="2" t="str">
        <f>IF($A172&gt;='243way_Regular Symbol'!E$16,"",IF(C172=0,"",IF(OR(C172=$BW$1,C173=$BW$1,C174=$BW$1,C172=$BX$1,C173=$BX$1,C174=$BX$1),0,1)))</f>
        <v/>
      </c>
      <c r="BY172" s="2" t="str">
        <f>IF($A172&gt;='243way_Regular Symbol'!F$16,"",IF(D172=0,"",IF(OR(D172=$BW$1,D173=$BW$1,D174=$BW$1,D172=$BX$1,D173=$BX$1,D174=$BX$1),0,1)))</f>
        <v/>
      </c>
      <c r="BZ172" s="2" t="str">
        <f>IF($A172&gt;='243way_Regular Symbol'!G$16,"",IF(E172=0,"",IF(OR(E172=$BW$1,E173=$BW$1,E174=$BW$1,E172=$BX$1,E173=$BX$1,E174=$BX$1),0,1)))</f>
        <v/>
      </c>
      <c r="CA172" s="2" t="str">
        <f>IF($A172&gt;='243way_Regular Symbol'!H$16,"",IF(F172=0,"",IF(OR(F172=$BW$1,F173=$BW$1,F174=$BW$1,F172=$BX$1,F173=$BX$1,F174=$BX$1),0,1)))</f>
        <v/>
      </c>
      <c r="CC172" s="2" t="str">
        <f>IF($A172&gt;='243way_Regular Symbol'!D$16,"",IF(B172=0,"",IF(OR(B172=$BW$1,B173=$BW$1,B174=$BW$1,B172=$CD$1,B173=$CD$1,B174=$CD$1),0,1)))</f>
        <v/>
      </c>
      <c r="CD172" s="2" t="str">
        <f>IF($A172&gt;='243way_Regular Symbol'!E$16,"",IF(C172=0,"",IF(OR(C172=$BW$1,C173=$BW$1,C174=$BW$1,C172=$CD$1,C173=$CD$1,C174=$CD$1),0,1)))</f>
        <v/>
      </c>
      <c r="CE172" s="2" t="str">
        <f>IF($A172&gt;='243way_Regular Symbol'!F$16,"",IF(D172=0,"",IF(OR(D172=$BW$1,D173=$BW$1,D174=$BW$1,D172=$CD$1,D173=$CD$1,D174=$CD$1),0,1)))</f>
        <v/>
      </c>
      <c r="CF172" s="2" t="str">
        <f>IF($A172&gt;='243way_Regular Symbol'!G$16,"",IF(E172=0,"",IF(OR(E172=$BW$1,E173=$BW$1,E174=$BW$1,E172=$CD$1,E173=$CD$1,E174=$CD$1),0,1)))</f>
        <v/>
      </c>
      <c r="CG172" s="2" t="str">
        <f>IF($A172&gt;='243way_Regular Symbol'!H$16,"",IF(F172=0,"",IF(OR(F172=$BW$1,F173=$BW$1,F174=$BW$1,F172=$CD$1,F173=$CD$1,F174=$CD$1),0,1)))</f>
        <v/>
      </c>
      <c r="CI172" s="2" t="str">
        <f>IF($A172&gt;='243way_Regular Symbol'!D$16,"",IF(B172=0,"",IF(OR(B172=$BW$1,B173=$BW$1,B174=$BW$1,B172=$CJ$1,B173=$CJ$1,B174=$CJ$1),0,1)))</f>
        <v/>
      </c>
      <c r="CJ172" s="2" t="str">
        <f>IF($A172&gt;='243way_Regular Symbol'!E$16,"",IF(C172=0,"",IF(OR(C172=$BW$1,C173=$BW$1,C174=$BW$1,C172=$CJ$1,C173=$CJ$1,C174=$CJ$1),0,1)))</f>
        <v/>
      </c>
      <c r="CK172" s="2" t="str">
        <f>IF($A172&gt;='243way_Regular Symbol'!F$16,"",IF(D172=0,"",IF(OR(D172=$BW$1,D173=$BW$1,D174=$BW$1,D172=$CJ$1,D173=$CJ$1,D174=$CJ$1),0,1)))</f>
        <v/>
      </c>
      <c r="CL172" s="2" t="str">
        <f>IF($A172&gt;='243way_Regular Symbol'!G$16,"",IF(E172=0,"",IF(OR(E172=$BW$1,E173=$BW$1,E174=$BW$1,E172=$CJ$1,E173=$CJ$1,E174=$CJ$1),0,1)))</f>
        <v/>
      </c>
      <c r="CM172" s="2" t="str">
        <f>IF($A172&gt;='243way_Regular Symbol'!H$16,"",IF(F172=0,"",IF(OR(F172=$BW$1,F173=$BW$1,F174=$BW$1,F172=$CJ$1,F173=$CJ$1,F174=$CJ$1),0,1)))</f>
        <v/>
      </c>
      <c r="CO172" s="2" t="str">
        <f>IF($A172&gt;='243way_Regular Symbol'!D$16,"",IF(B172=0,"",IF(OR(B172=$BW$1,B173=$BW$1,B174=$BW$1,B172=$CP$1,B173=$CP$1,B174=$CP$1),0,1)))</f>
        <v/>
      </c>
      <c r="CP172" s="2" t="str">
        <f>IF($A172&gt;='243way_Regular Symbol'!E$16,"",IF(C172=0,"",IF(OR(C172=$BW$1,C173=$BW$1,C174=$BW$1,C172=$CP$1,C173=$CP$1,C174=$CP$1),0,1)))</f>
        <v/>
      </c>
      <c r="CQ172" s="2" t="str">
        <f>IF($A172&gt;='243way_Regular Symbol'!F$16,"",IF(D172=0,"",IF(OR(D172=$BW$1,D173=$BW$1,D174=$BW$1,D172=$CP$1,D173=$CP$1,D174=$CP$1),0,1)))</f>
        <v/>
      </c>
      <c r="CR172" s="2" t="str">
        <f>IF($A172&gt;='243way_Regular Symbol'!G$16,"",IF(E172=0,"",IF(OR(E172=$BW$1,E173=$BW$1,E174=$BW$1,E172=$CP$1,E173=$CP$1,E174=$CP$1),0,1)))</f>
        <v/>
      </c>
      <c r="CS172" s="2" t="str">
        <f>IF($A172&gt;='243way_Regular Symbol'!H$16,"",IF(F172=0,"",IF(OR(F172=$BW$1,F173=$BW$1,F174=$BW$1,F172=$CP$1,F173=$CP$1,F174=$CP$1),0,1)))</f>
        <v/>
      </c>
      <c r="CU172" s="2" t="str">
        <f>IF($A172&gt;='243way_Regular Symbol'!D$16,"",IF(B172=0,"",IF(OR(B172=$BW$1,B173=$BW$1,B174=$BW$1,B172=$CV$1,B173=$CV$1,B174=$CV$1),0,1)))</f>
        <v/>
      </c>
      <c r="CV172" s="2" t="str">
        <f>IF($A172&gt;='243way_Regular Symbol'!E$16,"",IF(C172=0,"",IF(OR(C172=$BW$1,C173=$BW$1,C174=$BW$1,C172=$CV$1,C173=$CV$1,C174=$CV$1),0,1)))</f>
        <v/>
      </c>
      <c r="CW172" s="2" t="str">
        <f>IF($A172&gt;='243way_Regular Symbol'!F$16,"",IF(D172=0,"",IF(OR(D172=$BW$1,D173=$BW$1,D174=$BW$1,D172=$CV$1,D173=$CV$1,D174=$CV$1),0,1)))</f>
        <v/>
      </c>
      <c r="CX172" s="2" t="str">
        <f>IF($A172&gt;='243way_Regular Symbol'!G$16,"",IF(E172=0,"",IF(OR(E172=$BW$1,E173=$BW$1,E174=$BW$1,E172=$CV$1,E173=$CV$1,E174=$CV$1),0,1)))</f>
        <v/>
      </c>
      <c r="CY172" s="2" t="str">
        <f>IF($A172&gt;='243way_Regular Symbol'!H$16,"",IF(F172=0,"",IF(OR(F172=$BW$1,F173=$BW$1,F174=$BW$1,F172=$CV$1,F173=$CV$1,F174=$CV$1),0,1)))</f>
        <v/>
      </c>
    </row>
    <row r="173" spans="1:103">
      <c r="A173" s="341">
        <f>IF('243way_Regular Symbol'!L172="","",'243way_Regular Symbol'!L172)</f>
        <v>169</v>
      </c>
      <c r="B173" s="184" t="str">
        <f>IF('243way_Regular Symbol'!M172="",
IF($A173-'243way_Regular Symbol'!D$16&gt;='243way_RegularＸ_W()'!B$2-1,"",VLOOKUP($A173-'243way_Regular Symbol'!D$16,'243way_Regular Symbol'!$L$3:$Q$250,'243way_RegularＸ_W()'!B$3+1,FALSE)),
'243way_Regular Symbol'!M172)</f>
        <v/>
      </c>
      <c r="C173" s="184" t="str">
        <f>IF('243way_Regular Symbol'!N172="",
IF($A173-'243way_Regular Symbol'!E$16&gt;='243way_RegularＸ_W()'!C$2-1,"",VLOOKUP($A173-'243way_Regular Symbol'!E$16,'243way_Regular Symbol'!$L$3:$Q$250,'243way_RegularＸ_W()'!C$3+1,FALSE)),
'243way_Regular Symbol'!N172)</f>
        <v/>
      </c>
      <c r="D173" s="184" t="str">
        <f>IF('243way_Regular Symbol'!O172="",
IF($A173-'243way_Regular Symbol'!F$16&gt;='243way_RegularＸ_W()'!D$2-1,"",VLOOKUP($A173-'243way_Regular Symbol'!F$16,'243way_Regular Symbol'!$L$3:$Q$250,'243way_RegularＸ_W()'!D$3+1,FALSE)),
'243way_Regular Symbol'!O172)</f>
        <v/>
      </c>
      <c r="E173" s="184" t="str">
        <f>IF('243way_Regular Symbol'!P172="",
IF($A173-'243way_Regular Symbol'!G$16&gt;='243way_RegularＸ_W()'!E$2-1,"",VLOOKUP($A173-'243way_Regular Symbol'!G$16,'243way_Regular Symbol'!$L$3:$Q$250,'243way_RegularＸ_W()'!E$3+1,FALSE)),
'243way_Regular Symbol'!P172)</f>
        <v/>
      </c>
      <c r="F173" s="184" t="str">
        <f>IF('243way_Regular Symbol'!Q172="",
IF($A173-'243way_Regular Symbol'!H$16&gt;='243way_RegularＸ_W()'!F$2-1,"",VLOOKUP($A173-'243way_Regular Symbol'!H$16,'243way_Regular Symbol'!$L$3:$Q$250,'243way_RegularＸ_W()'!F$3+1,FALSE)),
'243way_Regular Symbol'!Q172)</f>
        <v/>
      </c>
      <c r="O173" s="342" t="str">
        <f>IF($A173&gt;='243way_Regular Symbol'!D$16,"",IF(B173=0,"",IF(OR(B173=$O$1,B173=$P$1,B174=$O$1,B174=$P$1,B175=$O$1,B175=$P$1),0,1)))</f>
        <v/>
      </c>
      <c r="P173" s="2" t="str">
        <f>IF($A173&gt;='243way_Regular Symbol'!E$16,"",IF(C173=0,"",IF(OR(C173=$O$1,C173=$P$1,C174=$O$1,C174=$P$1,C175=$O$1,C175=$P$1),0,1)))</f>
        <v/>
      </c>
      <c r="Q173" s="2" t="str">
        <f>IF($A173&gt;='243way_Regular Symbol'!F$16,"",IF(D173=0,"",IF(OR(D173=$O$1,D173=$P$1,D174=$O$1,D174=$P$1,D175=$O$1,D175=$P$1),0,1)))</f>
        <v/>
      </c>
      <c r="R173" s="2" t="str">
        <f>IF($A173&gt;='243way_Regular Symbol'!G$16,"",IF(E173=0,"",IF(OR(E173=$O$1,E173=$P$1,E174=$O$1,E174=$P$1,E175=$O$1,E175=$P$1),0,1)))</f>
        <v/>
      </c>
      <c r="S173" s="128" t="str">
        <f>IF($A173&gt;='243way_Regular Symbol'!H$16,"",IF(F173=0,"",IF(OR(F173=$O$1,F173=$P$1,F174=$O$1,F174=$P$1,F175=$O$1,F175=$P$1),0,1)))</f>
        <v/>
      </c>
      <c r="U173" s="342" t="str">
        <f>IF($A173&gt;='243way_Regular Symbol'!D$16,"",IF(B173=0,"",IF(OR(B173=$U$1,B173=$V$1,B174=$U$1,B174=$V$1,B175=$U$1,B175=$V$1),0,1)))</f>
        <v/>
      </c>
      <c r="V173" s="2" t="str">
        <f>IF($A173&gt;='243way_Regular Symbol'!E$16,"",IF(C173=0,"",IF(OR(C173=$U$1,C173=$V$1,C174=$U$1,C174=$V$1,C175=$U$1,C175=$V$1),0,1)))</f>
        <v/>
      </c>
      <c r="W173" s="2" t="str">
        <f>IF($A173&gt;='243way_Regular Symbol'!F$16,"",IF(D173=0,"",IF(OR(D173=$U$1,D173=$V$1,D174=$U$1,D174=$V$1,D175=$U$1,D175=$V$1),0,1)))</f>
        <v/>
      </c>
      <c r="X173" s="2" t="str">
        <f>IF($A173&gt;='243way_Regular Symbol'!G$16,"",IF(E173=0,"",IF(OR(E173=$U$1,E173=$V$1,E174=$U$1,E174=$V$1,E175=$U$1,E175=$V$1),0,1)))</f>
        <v/>
      </c>
      <c r="Y173" s="128" t="str">
        <f>IF($A173&gt;='243way_Regular Symbol'!H$16,"",IF(F173=0,"",IF(OR(F173=$U$1,F173=$V$1,F174=$U$1,F174=$V$1,F175=$U$1,F175=$V$1),0,1)))</f>
        <v/>
      </c>
      <c r="AA173" s="342" t="str">
        <f>IF($A173&gt;='243way_Regular Symbol'!D$16,"",IF(B173=0,"",IF(OR(B173=$AA$1,B173=$AB$1,B174=$AA$1,B174=$AB$1,B175=$AA$1,,B175=$AB$1),0,1)))</f>
        <v/>
      </c>
      <c r="AB173" s="2" t="str">
        <f>IF($A173&gt;='243way_Regular Symbol'!E$16,"",IF(C173=0,"",IF(OR(C173=$AA$1,C173=$AB$1,C174=$AA$1,C174=$AB$1,C175=$AA$1,,C175=$AB$1),0,1)))</f>
        <v/>
      </c>
      <c r="AC173" s="2" t="str">
        <f>IF($A173&gt;='243way_Regular Symbol'!F$16,"",IF(D173=0,"",IF(OR(D173=$AA$1,D173=$AB$1,D174=$AA$1,D174=$AB$1,D175=$AA$1,,D175=$AB$1),0,1)))</f>
        <v/>
      </c>
      <c r="AD173" s="2" t="str">
        <f>IF($A173&gt;='243way_Regular Symbol'!G$16,"",IF(E173=0,"",IF(OR(E173=$AA$1,E173=$AB$1,E174=$AA$1,E174=$AB$1,E175=$AA$1,,E175=$AB$1),0,1)))</f>
        <v/>
      </c>
      <c r="AE173" s="128" t="str">
        <f>IF($A173&gt;='243way_Regular Symbol'!H$16,"",IF(F173=0,"",IF(OR(F173=$AA$1,F173=$AB$1,F174=$AA$1,F174=$AB$1,F175=$AA$1,,F175=$AB$1),0,1)))</f>
        <v/>
      </c>
      <c r="AG173" s="342" t="str">
        <f>IF($A173&gt;='243way_Regular Symbol'!D$16,"",IF(B173=0,"",IF(OR(B173=$AG$1,B173=$AH$1,B174=$AG$1,B174=$AH$1,B175=$AG$1,B175=$AH$1),0,1)))</f>
        <v/>
      </c>
      <c r="AH173" s="2" t="str">
        <f>IF($A173&gt;='243way_Regular Symbol'!E$16,"",IF(C173=0,"",IF(OR(C173=$AG$1,C173=$AH$1,C174=$AG$1,C174=$AH$1,C175=$AG$1,C175=$AH$1),0,1)))</f>
        <v/>
      </c>
      <c r="AI173" s="2" t="str">
        <f>IF($A173&gt;='243way_Regular Symbol'!F$16,"",IF(D173=0,"",IF(OR(D173=$AG$1,D173=$AH$1,D174=$AG$1,D174=$AH$1,D175=$AG$1,D175=$AH$1),0,1)))</f>
        <v/>
      </c>
      <c r="AJ173" s="2" t="str">
        <f>IF($A173&gt;='243way_Regular Symbol'!G$16,"",IF(E173=0,"",IF(OR(E173=$AG$1,E173=$AH$1,E174=$AG$1,E174=$AH$1,E175=$AG$1,E175=$AH$1),0,1)))</f>
        <v/>
      </c>
      <c r="AK173" s="128" t="str">
        <f>IF($A173&gt;='243way_Regular Symbol'!H$16,"",IF(F173=0,"",IF(OR(F173=$AG$1,F173=$AH$1,F174=$AG$1,F174=$AH$1,F175=$AG$1,F175=$AH$1),0,1)))</f>
        <v/>
      </c>
      <c r="AM173" s="342" t="str">
        <f>IF($A173&gt;='243way_Regular Symbol'!D$16,"",IF(B173=0,"",IF(OR(B173=$AM$1,B173=$AN$1,B174=$AM$1,B174=$AN$1,B175=$AM$1,B175=$AN$1),0,1)))</f>
        <v/>
      </c>
      <c r="AN173" s="2" t="str">
        <f>IF($A173&gt;='243way_Regular Symbol'!E$16,"",IF(C173=0,"",IF(OR(C173=$AM$1,C173=$AN$1,C174=$AM$1,C174=$AN$1,C175=$AM$1,C175=$AN$1),0,1)))</f>
        <v/>
      </c>
      <c r="AO173" s="2" t="str">
        <f>IF($A173&gt;='243way_Regular Symbol'!F$16,"",IF(D173=0,"",IF(OR(D173=$AM$1,D173=$AN$1,D174=$AM$1,D174=$AN$1,D175=$AM$1,D175=$AN$1),0,1)))</f>
        <v/>
      </c>
      <c r="AP173" s="2" t="str">
        <f>IF($A173&gt;='243way_Regular Symbol'!G$16,"",IF(E173=0,"",IF(OR(E173=$AM$1,E173=$AN$1,E174=$AM$1,E174=$AN$1,E175=$AM$1,E175=$AN$1),0,1)))</f>
        <v/>
      </c>
      <c r="AQ173" s="128" t="str">
        <f>IF($A173&gt;='243way_Regular Symbol'!H$16,"",IF(F173=0,"",IF(OR(F173=$AM$1,F173=$AN$1,F174=$AM$1,F174=$AN$1,F175=$AM$1,F175=$AN$1),0,1)))</f>
        <v/>
      </c>
      <c r="AS173" s="342" t="str">
        <f>IF($A173&gt;='243way_Regular Symbol'!D$16,"",IF(B173=0,"",IF(OR(B173=$AM$1,B173=$AT$1,B174=$AM$1,B174=$AT$1,B175=$AM$1,B175=$AT$1),0,1)))</f>
        <v/>
      </c>
      <c r="AT173" s="2" t="str">
        <f>IF($A173&gt;='243way_Regular Symbol'!E$16,"",IF(C173=0,"",IF(OR(C173=$AM$1,C173=$AT$1,C174=$AM$1,C174=$AT$1,C175=$AM$1,C175=$AT$1),0,1)))</f>
        <v/>
      </c>
      <c r="AU173" s="2" t="str">
        <f>IF($A173&gt;='243way_Regular Symbol'!F$16,"",IF(D173=0,"",IF(OR(D173=$AM$1,D173=$AT$1,D174=$AM$1,D174=$AT$1,D175=$AM$1,D175=$AT$1),0,1)))</f>
        <v/>
      </c>
      <c r="AV173" s="2" t="str">
        <f>IF($A173&gt;='243way_Regular Symbol'!G$16,"",IF(E173=0,"",IF(OR(E173=$AM$1,E173=$AT$1,E174=$AM$1,E174=$AT$1,E175=$AM$1,E175=$AT$1),0,1)))</f>
        <v/>
      </c>
      <c r="AW173" s="128" t="str">
        <f>IF($A173&gt;='243way_Regular Symbol'!H$16,"",IF(F173=0,"",IF(OR(F173=$AM$1,F173=$AT$1,F174=$AM$1,F174=$AT$1,F175=$AM$1,F175=$AT$1),0,1)))</f>
        <v/>
      </c>
      <c r="AY173" s="342"/>
      <c r="AZ173" s="2"/>
      <c r="BA173" s="2" t="str">
        <f>IF($A173&gt;='243way_Regular Symbol'!F$16,"",COUNTIF(D173:D175,$AZ$1))</f>
        <v/>
      </c>
      <c r="BB173" s="2" t="str">
        <f>IF($A173&gt;='243way_Regular Symbol'!G$16,"",COUNTIF(E173:E175,$AZ$1))</f>
        <v/>
      </c>
      <c r="BC173" s="2" t="str">
        <f>IF($A173&gt;='243way_Regular Symbol'!H$16,"",COUNTIF(F173:F175,$AZ$1))</f>
        <v/>
      </c>
      <c r="BE173" s="342" t="str">
        <f>IF($A173&gt;='243way_Regular Symbol'!D$16,"",IF(B173=0,"",IF(OR(B173=$AM$1,B173=$BF$1,B174=$AM$1,B174=$BF$1,B175=$AM$1,B175=$BF$1),1,0)))</f>
        <v/>
      </c>
      <c r="BF173" s="342" t="str">
        <f>IF($A173&gt;='243way_Regular Symbol'!E$16,"",IF(C173=0,"",IF(OR(C173=$AM$1,C173=$BF$1,C174=$AM$1,C174=$BF$1,C175=$AM$1,C175=$BF$1),1,0)))</f>
        <v/>
      </c>
      <c r="BG173" s="342" t="str">
        <f>IF($A173&gt;='243way_Regular Symbol'!F$16,"",IF(D173=0,"",IF(OR(D173=$AM$1,D173=$BF$1,D174=$AM$1,D174=$BF$1,D175=$AM$1,D175=$BF$1),1,0)))</f>
        <v/>
      </c>
      <c r="BH173" s="342" t="str">
        <f>IF($A173&gt;='243way_Regular Symbol'!G$16,"",IF(E173=0,"",IF(OR(E173=$AM$1,E173=$BF$1,E174=$AM$1,E174=$BF$1,E175=$AM$1,E175=$BF$1),1,0)))</f>
        <v/>
      </c>
      <c r="BI173" s="342" t="str">
        <f>IF($A173&gt;='243way_Regular Symbol'!H$16,"",IF(F173=0,"",IF(OR(F173=$AM$1,F173=$BF$1,F174=$AM$1,F174=$BF$1,F175=$AM$1,F175=$BF$1),1,0)))</f>
        <v/>
      </c>
      <c r="BK173" s="342" t="str">
        <f>IF($A173&gt;='243way_Regular Symbol'!D$16,"",IF(B173=0,"",IF(OR(B173=$AM$1,B173=$BL$1,B174=$AM$1,B174=$BL$1,B175=$AM$1,B175=$BL$1),0,1)))</f>
        <v/>
      </c>
      <c r="BL173" s="2" t="str">
        <f>IF($A173&gt;='243way_Regular Symbol'!E$16,"",IF(C173=0,"",IF(OR(C173=$AM$1,C173=$BL$1,C174=$AM$1,C174=$BL$1,C175=$AM$1,C175=$BL$1),0,1)))</f>
        <v/>
      </c>
      <c r="BM173" s="2" t="str">
        <f>IF($A173&gt;='243way_Regular Symbol'!F$16,"",IF(D173=0,"",IF(OR(D173=$AM$1,D173=$BL$1,D174=$AM$1,D174=$BL$1,D175=$AM$1,D175=$BL$1),0,1)))</f>
        <v/>
      </c>
      <c r="BN173" s="2" t="str">
        <f>IF($A173&gt;='243way_Regular Symbol'!G$16,"",IF(E173=0,"",IF(OR(E173=$AM$1,E173=$BL$1,E174=$AM$1,E174=$BL$1,E175=$AM$1,E175=$BL$1),0,1)))</f>
        <v/>
      </c>
      <c r="BO173" s="128" t="str">
        <f>IF($A173&gt;='243way_Regular Symbol'!H$16,"",IF(F173=0,"",IF(OR(F173=$AM$1,F173=$BL$1,F174=$AM$1,F174=$BL$1,F175=$AM$1,F175=$BL$1),0,1)))</f>
        <v/>
      </c>
      <c r="BQ173" s="2" t="str">
        <f>IF($A173&gt;='243way_Regular Symbol'!D$16,"",IF(B173=0,"",IF(OR(B173=$BQ$1,B173=$BR$1,B174=$BQ$1,B174=$BR$1,B175=$BQ$1,B175=$BR$1),0,1)))</f>
        <v/>
      </c>
      <c r="BR173" s="2" t="str">
        <f>IF($A173&gt;='243way_Regular Symbol'!E$16,"",IF(C173=0,"",IF(OR(C173=$BQ$1,C173=$BR$1,C174=$BQ$1,C174=$BR$1,C175=$BQ$1,C175=$BR$1),0,1)))</f>
        <v/>
      </c>
      <c r="BS173" s="2" t="str">
        <f>IF($A173&gt;='243way_Regular Symbol'!F$16,"",IF(D173=0,"",IF(OR(D173=$BQ$1,D173=$BR$1,D174=$BQ$1,D174=$BR$1,D175=$BQ$1,D175=$BR$1),0,1)))</f>
        <v/>
      </c>
      <c r="BT173" s="2" t="str">
        <f>IF($A173&gt;='243way_Regular Symbol'!G$16,"",IF(E173=0,"",IF(OR(E173=$BQ$1,E173=$BR$1,E174=$BQ$1,E174=$BR$1,E175=$BQ$1,E175=$BR$1),0,1)))</f>
        <v/>
      </c>
      <c r="BU173" s="2" t="str">
        <f>IF($A173&gt;='243way_Regular Symbol'!H$16,"",IF(F173=0,"",IF(OR(F173=$BQ$1,F173=$BR$1,F174=$BQ$1,F174=$BR$1,F175=$BQ$1,F175=$BR$1),0,1)))</f>
        <v/>
      </c>
      <c r="BW173" s="2" t="str">
        <f>IF($A173&gt;='243way_Regular Symbol'!D$16,"",IF(B173=0,"",IF(OR(B173=$BW$1,B174=$BW$1,B175=$BW$1,B173=$BX$1,B174=$BX$1,B175=$BX$1),0,1)))</f>
        <v/>
      </c>
      <c r="BX173" s="2" t="str">
        <f>IF($A173&gt;='243way_Regular Symbol'!E$16,"",IF(C173=0,"",IF(OR(C173=$BW$1,C174=$BW$1,C175=$BW$1,C173=$BX$1,C174=$BX$1,C175=$BX$1),0,1)))</f>
        <v/>
      </c>
      <c r="BY173" s="2" t="str">
        <f>IF($A173&gt;='243way_Regular Symbol'!F$16,"",IF(D173=0,"",IF(OR(D173=$BW$1,D174=$BW$1,D175=$BW$1,D173=$BX$1,D174=$BX$1,D175=$BX$1),0,1)))</f>
        <v/>
      </c>
      <c r="BZ173" s="2" t="str">
        <f>IF($A173&gt;='243way_Regular Symbol'!G$16,"",IF(E173=0,"",IF(OR(E173=$BW$1,E174=$BW$1,E175=$BW$1,E173=$BX$1,E174=$BX$1,E175=$BX$1),0,1)))</f>
        <v/>
      </c>
      <c r="CA173" s="2" t="str">
        <f>IF($A173&gt;='243way_Regular Symbol'!H$16,"",IF(F173=0,"",IF(OR(F173=$BW$1,F174=$BW$1,F175=$BW$1,F173=$BX$1,F174=$BX$1,F175=$BX$1),0,1)))</f>
        <v/>
      </c>
      <c r="CC173" s="2" t="str">
        <f>IF($A173&gt;='243way_Regular Symbol'!D$16,"",IF(B173=0,"",IF(OR(B173=$BW$1,B174=$BW$1,B175=$BW$1,B173=$CD$1,B174=$CD$1,B175=$CD$1),0,1)))</f>
        <v/>
      </c>
      <c r="CD173" s="2" t="str">
        <f>IF($A173&gt;='243way_Regular Symbol'!E$16,"",IF(C173=0,"",IF(OR(C173=$BW$1,C174=$BW$1,C175=$BW$1,C173=$CD$1,C174=$CD$1,C175=$CD$1),0,1)))</f>
        <v/>
      </c>
      <c r="CE173" s="2" t="str">
        <f>IF($A173&gt;='243way_Regular Symbol'!F$16,"",IF(D173=0,"",IF(OR(D173=$BW$1,D174=$BW$1,D175=$BW$1,D173=$CD$1,D174=$CD$1,D175=$CD$1),0,1)))</f>
        <v/>
      </c>
      <c r="CF173" s="2" t="str">
        <f>IF($A173&gt;='243way_Regular Symbol'!G$16,"",IF(E173=0,"",IF(OR(E173=$BW$1,E174=$BW$1,E175=$BW$1,E173=$CD$1,E174=$CD$1,E175=$CD$1),0,1)))</f>
        <v/>
      </c>
      <c r="CG173" s="2" t="str">
        <f>IF($A173&gt;='243way_Regular Symbol'!H$16,"",IF(F173=0,"",IF(OR(F173=$BW$1,F174=$BW$1,F175=$BW$1,F173=$CD$1,F174=$CD$1,F175=$CD$1),0,1)))</f>
        <v/>
      </c>
      <c r="CI173" s="2" t="str">
        <f>IF($A173&gt;='243way_Regular Symbol'!D$16,"",IF(B173=0,"",IF(OR(B173=$BW$1,B174=$BW$1,B175=$BW$1,B173=$CJ$1,B174=$CJ$1,B175=$CJ$1),0,1)))</f>
        <v/>
      </c>
      <c r="CJ173" s="2" t="str">
        <f>IF($A173&gt;='243way_Regular Symbol'!E$16,"",IF(C173=0,"",IF(OR(C173=$BW$1,C174=$BW$1,C175=$BW$1,C173=$CJ$1,C174=$CJ$1,C175=$CJ$1),0,1)))</f>
        <v/>
      </c>
      <c r="CK173" s="2" t="str">
        <f>IF($A173&gt;='243way_Regular Symbol'!F$16,"",IF(D173=0,"",IF(OR(D173=$BW$1,D174=$BW$1,D175=$BW$1,D173=$CJ$1,D174=$CJ$1,D175=$CJ$1),0,1)))</f>
        <v/>
      </c>
      <c r="CL173" s="2" t="str">
        <f>IF($A173&gt;='243way_Regular Symbol'!G$16,"",IF(E173=0,"",IF(OR(E173=$BW$1,E174=$BW$1,E175=$BW$1,E173=$CJ$1,E174=$CJ$1,E175=$CJ$1),0,1)))</f>
        <v/>
      </c>
      <c r="CM173" s="2" t="str">
        <f>IF($A173&gt;='243way_Regular Symbol'!H$16,"",IF(F173=0,"",IF(OR(F173=$BW$1,F174=$BW$1,F175=$BW$1,F173=$CJ$1,F174=$CJ$1,F175=$CJ$1),0,1)))</f>
        <v/>
      </c>
      <c r="CO173" s="2" t="str">
        <f>IF($A173&gt;='243way_Regular Symbol'!D$16,"",IF(B173=0,"",IF(OR(B173=$BW$1,B174=$BW$1,B175=$BW$1,B173=$CP$1,B174=$CP$1,B175=$CP$1),0,1)))</f>
        <v/>
      </c>
      <c r="CP173" s="2" t="str">
        <f>IF($A173&gt;='243way_Regular Symbol'!E$16,"",IF(C173=0,"",IF(OR(C173=$BW$1,C174=$BW$1,C175=$BW$1,C173=$CP$1,C174=$CP$1,C175=$CP$1),0,1)))</f>
        <v/>
      </c>
      <c r="CQ173" s="2" t="str">
        <f>IF($A173&gt;='243way_Regular Symbol'!F$16,"",IF(D173=0,"",IF(OR(D173=$BW$1,D174=$BW$1,D175=$BW$1,D173=$CP$1,D174=$CP$1,D175=$CP$1),0,1)))</f>
        <v/>
      </c>
      <c r="CR173" s="2" t="str">
        <f>IF($A173&gt;='243way_Regular Symbol'!G$16,"",IF(E173=0,"",IF(OR(E173=$BW$1,E174=$BW$1,E175=$BW$1,E173=$CP$1,E174=$CP$1,E175=$CP$1),0,1)))</f>
        <v/>
      </c>
      <c r="CS173" s="2" t="str">
        <f>IF($A173&gt;='243way_Regular Symbol'!H$16,"",IF(F173=0,"",IF(OR(F173=$BW$1,F174=$BW$1,F175=$BW$1,F173=$CP$1,F174=$CP$1,F175=$CP$1),0,1)))</f>
        <v/>
      </c>
      <c r="CU173" s="2" t="str">
        <f>IF($A173&gt;='243way_Regular Symbol'!D$16,"",IF(B173=0,"",IF(OR(B173=$BW$1,B174=$BW$1,B175=$BW$1,B173=$CV$1,B174=$CV$1,B175=$CV$1),0,1)))</f>
        <v/>
      </c>
      <c r="CV173" s="2" t="str">
        <f>IF($A173&gt;='243way_Regular Symbol'!E$16,"",IF(C173=0,"",IF(OR(C173=$BW$1,C174=$BW$1,C175=$BW$1,C173=$CV$1,C174=$CV$1,C175=$CV$1),0,1)))</f>
        <v/>
      </c>
      <c r="CW173" s="2" t="str">
        <f>IF($A173&gt;='243way_Regular Symbol'!F$16,"",IF(D173=0,"",IF(OR(D173=$BW$1,D174=$BW$1,D175=$BW$1,D173=$CV$1,D174=$CV$1,D175=$CV$1),0,1)))</f>
        <v/>
      </c>
      <c r="CX173" s="2" t="str">
        <f>IF($A173&gt;='243way_Regular Symbol'!G$16,"",IF(E173=0,"",IF(OR(E173=$BW$1,E174=$BW$1,E175=$BW$1,E173=$CV$1,E174=$CV$1,E175=$CV$1),0,1)))</f>
        <v/>
      </c>
      <c r="CY173" s="2" t="str">
        <f>IF($A173&gt;='243way_Regular Symbol'!H$16,"",IF(F173=0,"",IF(OR(F173=$BW$1,F174=$BW$1,F175=$BW$1,F173=$CV$1,F174=$CV$1,F175=$CV$1),0,1)))</f>
        <v/>
      </c>
    </row>
    <row r="174" spans="1:103">
      <c r="A174" s="341">
        <f>IF('243way_Regular Symbol'!L173="","",'243way_Regular Symbol'!L173)</f>
        <v>170</v>
      </c>
      <c r="B174" s="184" t="str">
        <f>IF('243way_Regular Symbol'!M173="",
IF($A174-'243way_Regular Symbol'!D$16&gt;='243way_RegularＸ_W()'!B$2-1,"",VLOOKUP($A174-'243way_Regular Symbol'!D$16,'243way_Regular Symbol'!$L$3:$Q$250,'243way_RegularＸ_W()'!B$3+1,FALSE)),
'243way_Regular Symbol'!M173)</f>
        <v/>
      </c>
      <c r="C174" s="184" t="str">
        <f>IF('243way_Regular Symbol'!N173="",
IF($A174-'243way_Regular Symbol'!E$16&gt;='243way_RegularＸ_W()'!C$2-1,"",VLOOKUP($A174-'243way_Regular Symbol'!E$16,'243way_Regular Symbol'!$L$3:$Q$250,'243way_RegularＸ_W()'!C$3+1,FALSE)),
'243way_Regular Symbol'!N173)</f>
        <v/>
      </c>
      <c r="D174" s="184" t="str">
        <f>IF('243way_Regular Symbol'!O173="",
IF($A174-'243way_Regular Symbol'!F$16&gt;='243way_RegularＸ_W()'!D$2-1,"",VLOOKUP($A174-'243way_Regular Symbol'!F$16,'243way_Regular Symbol'!$L$3:$Q$250,'243way_RegularＸ_W()'!D$3+1,FALSE)),
'243way_Regular Symbol'!O173)</f>
        <v/>
      </c>
      <c r="E174" s="184" t="str">
        <f>IF('243way_Regular Symbol'!P173="",
IF($A174-'243way_Regular Symbol'!G$16&gt;='243way_RegularＸ_W()'!E$2-1,"",VLOOKUP($A174-'243way_Regular Symbol'!G$16,'243way_Regular Symbol'!$L$3:$Q$250,'243way_RegularＸ_W()'!E$3+1,FALSE)),
'243way_Regular Symbol'!P173)</f>
        <v/>
      </c>
      <c r="F174" s="184" t="str">
        <f>IF('243way_Regular Symbol'!Q173="",
IF($A174-'243way_Regular Symbol'!H$16&gt;='243way_RegularＸ_W()'!F$2-1,"",VLOOKUP($A174-'243way_Regular Symbol'!H$16,'243way_Regular Symbol'!$L$3:$Q$250,'243way_RegularＸ_W()'!F$3+1,FALSE)),
'243way_Regular Symbol'!Q173)</f>
        <v/>
      </c>
      <c r="O174" s="342" t="str">
        <f>IF($A174&gt;='243way_Regular Symbol'!D$16,"",IF(B174=0,"",IF(OR(B174=$O$1,B174=$P$1,B175=$O$1,B175=$P$1,B176=$O$1,B176=$P$1),0,1)))</f>
        <v/>
      </c>
      <c r="P174" s="2" t="str">
        <f>IF($A174&gt;='243way_Regular Symbol'!E$16,"",IF(C174=0,"",IF(OR(C174=$O$1,C174=$P$1,C175=$O$1,C175=$P$1,C176=$O$1,C176=$P$1),0,1)))</f>
        <v/>
      </c>
      <c r="Q174" s="2" t="str">
        <f>IF($A174&gt;='243way_Regular Symbol'!F$16,"",IF(D174=0,"",IF(OR(D174=$O$1,D174=$P$1,D175=$O$1,D175=$P$1,D176=$O$1,D176=$P$1),0,1)))</f>
        <v/>
      </c>
      <c r="R174" s="2" t="str">
        <f>IF($A174&gt;='243way_Regular Symbol'!G$16,"",IF(E174=0,"",IF(OR(E174=$O$1,E174=$P$1,E175=$O$1,E175=$P$1,E176=$O$1,E176=$P$1),0,1)))</f>
        <v/>
      </c>
      <c r="S174" s="128" t="str">
        <f>IF($A174&gt;='243way_Regular Symbol'!H$16,"",IF(F174=0,"",IF(OR(F174=$O$1,F174=$P$1,F175=$O$1,F175=$P$1,F176=$O$1,F176=$P$1),0,1)))</f>
        <v/>
      </c>
      <c r="U174" s="342" t="str">
        <f>IF($A174&gt;='243way_Regular Symbol'!D$16,"",IF(B174=0,"",IF(OR(B174=$U$1,B174=$V$1,B175=$U$1,B175=$V$1,B176=$U$1,B176=$V$1),0,1)))</f>
        <v/>
      </c>
      <c r="V174" s="2" t="str">
        <f>IF($A174&gt;='243way_Regular Symbol'!E$16,"",IF(C174=0,"",IF(OR(C174=$U$1,C174=$V$1,C175=$U$1,C175=$V$1,C176=$U$1,C176=$V$1),0,1)))</f>
        <v/>
      </c>
      <c r="W174" s="2" t="str">
        <f>IF($A174&gt;='243way_Regular Symbol'!F$16,"",IF(D174=0,"",IF(OR(D174=$U$1,D174=$V$1,D175=$U$1,D175=$V$1,D176=$U$1,D176=$V$1),0,1)))</f>
        <v/>
      </c>
      <c r="X174" s="2" t="str">
        <f>IF($A174&gt;='243way_Regular Symbol'!G$16,"",IF(E174=0,"",IF(OR(E174=$U$1,E174=$V$1,E175=$U$1,E175=$V$1,E176=$U$1,E176=$V$1),0,1)))</f>
        <v/>
      </c>
      <c r="Y174" s="128" t="str">
        <f>IF($A174&gt;='243way_Regular Symbol'!H$16,"",IF(F174=0,"",IF(OR(F174=$U$1,F174=$V$1,F175=$U$1,F175=$V$1,F176=$U$1,F176=$V$1),0,1)))</f>
        <v/>
      </c>
      <c r="AA174" s="342" t="str">
        <f>IF($A174&gt;='243way_Regular Symbol'!D$16,"",IF(B174=0,"",IF(OR(B174=$AA$1,B174=$AB$1,B175=$AA$1,B175=$AB$1,B176=$AA$1,,B176=$AB$1),0,1)))</f>
        <v/>
      </c>
      <c r="AB174" s="2" t="str">
        <f>IF($A174&gt;='243way_Regular Symbol'!E$16,"",IF(C174=0,"",IF(OR(C174=$AA$1,C174=$AB$1,C175=$AA$1,C175=$AB$1,C176=$AA$1,,C176=$AB$1),0,1)))</f>
        <v/>
      </c>
      <c r="AC174" s="2" t="str">
        <f>IF($A174&gt;='243way_Regular Symbol'!F$16,"",IF(D174=0,"",IF(OR(D174=$AA$1,D174=$AB$1,D175=$AA$1,D175=$AB$1,D176=$AA$1,,D176=$AB$1),0,1)))</f>
        <v/>
      </c>
      <c r="AD174" s="2" t="str">
        <f>IF($A174&gt;='243way_Regular Symbol'!G$16,"",IF(E174=0,"",IF(OR(E174=$AA$1,E174=$AB$1,E175=$AA$1,E175=$AB$1,E176=$AA$1,,E176=$AB$1),0,1)))</f>
        <v/>
      </c>
      <c r="AE174" s="128" t="str">
        <f>IF($A174&gt;='243way_Regular Symbol'!H$16,"",IF(F174=0,"",IF(OR(F174=$AA$1,F174=$AB$1,F175=$AA$1,F175=$AB$1,F176=$AA$1,,F176=$AB$1),0,1)))</f>
        <v/>
      </c>
      <c r="AG174" s="342" t="str">
        <f>IF($A174&gt;='243way_Regular Symbol'!D$16,"",IF(B174=0,"",IF(OR(B174=$AG$1,B174=$AH$1,B175=$AG$1,B175=$AH$1,B176=$AG$1,B176=$AH$1),0,1)))</f>
        <v/>
      </c>
      <c r="AH174" s="2" t="str">
        <f>IF($A174&gt;='243way_Regular Symbol'!E$16,"",IF(C174=0,"",IF(OR(C174=$AG$1,C174=$AH$1,C175=$AG$1,C175=$AH$1,C176=$AG$1,C176=$AH$1),0,1)))</f>
        <v/>
      </c>
      <c r="AI174" s="2" t="str">
        <f>IF($A174&gt;='243way_Regular Symbol'!F$16,"",IF(D174=0,"",IF(OR(D174=$AG$1,D174=$AH$1,D175=$AG$1,D175=$AH$1,D176=$AG$1,D176=$AH$1),0,1)))</f>
        <v/>
      </c>
      <c r="AJ174" s="2" t="str">
        <f>IF($A174&gt;='243way_Regular Symbol'!G$16,"",IF(E174=0,"",IF(OR(E174=$AG$1,E174=$AH$1,E175=$AG$1,E175=$AH$1,E176=$AG$1,E176=$AH$1),0,1)))</f>
        <v/>
      </c>
      <c r="AK174" s="128" t="str">
        <f>IF($A174&gt;='243way_Regular Symbol'!H$16,"",IF(F174=0,"",IF(OR(F174=$AG$1,F174=$AH$1,F175=$AG$1,F175=$AH$1,F176=$AG$1,F176=$AH$1),0,1)))</f>
        <v/>
      </c>
      <c r="AM174" s="342" t="str">
        <f>IF($A174&gt;='243way_Regular Symbol'!D$16,"",IF(B174=0,"",IF(OR(B174=$AM$1,B174=$AN$1,B175=$AM$1,B175=$AN$1,B176=$AM$1,B176=$AN$1),0,1)))</f>
        <v/>
      </c>
      <c r="AN174" s="2" t="str">
        <f>IF($A174&gt;='243way_Regular Symbol'!E$16,"",IF(C174=0,"",IF(OR(C174=$AM$1,C174=$AN$1,C175=$AM$1,C175=$AN$1,C176=$AM$1,C176=$AN$1),0,1)))</f>
        <v/>
      </c>
      <c r="AO174" s="2" t="str">
        <f>IF($A174&gt;='243way_Regular Symbol'!F$16,"",IF(D174=0,"",IF(OR(D174=$AM$1,D174=$AN$1,D175=$AM$1,D175=$AN$1,D176=$AM$1,D176=$AN$1),0,1)))</f>
        <v/>
      </c>
      <c r="AP174" s="2" t="str">
        <f>IF($A174&gt;='243way_Regular Symbol'!G$16,"",IF(E174=0,"",IF(OR(E174=$AM$1,E174=$AN$1,E175=$AM$1,E175=$AN$1,E176=$AM$1,E176=$AN$1),0,1)))</f>
        <v/>
      </c>
      <c r="AQ174" s="128" t="str">
        <f>IF($A174&gt;='243way_Regular Symbol'!H$16,"",IF(F174=0,"",IF(OR(F174=$AM$1,F174=$AN$1,F175=$AM$1,F175=$AN$1,F176=$AM$1,F176=$AN$1),0,1)))</f>
        <v/>
      </c>
      <c r="AS174" s="342" t="str">
        <f>IF($A174&gt;='243way_Regular Symbol'!D$16,"",IF(B174=0,"",IF(OR(B174=$AM$1,B174=$AT$1,B175=$AM$1,B175=$AT$1,B176=$AM$1,B176=$AT$1),0,1)))</f>
        <v/>
      </c>
      <c r="AT174" s="2" t="str">
        <f>IF($A174&gt;='243way_Regular Symbol'!E$16,"",IF(C174=0,"",IF(OR(C174=$AM$1,C174=$AT$1,C175=$AM$1,C175=$AT$1,C176=$AM$1,C176=$AT$1),0,1)))</f>
        <v/>
      </c>
      <c r="AU174" s="2" t="str">
        <f>IF($A174&gt;='243way_Regular Symbol'!F$16,"",IF(D174=0,"",IF(OR(D174=$AM$1,D174=$AT$1,D175=$AM$1,D175=$AT$1,D176=$AM$1,D176=$AT$1),0,1)))</f>
        <v/>
      </c>
      <c r="AV174" s="2" t="str">
        <f>IF($A174&gt;='243way_Regular Symbol'!G$16,"",IF(E174=0,"",IF(OR(E174=$AM$1,E174=$AT$1,E175=$AM$1,E175=$AT$1,E176=$AM$1,E176=$AT$1),0,1)))</f>
        <v/>
      </c>
      <c r="AW174" s="128" t="str">
        <f>IF($A174&gt;='243way_Regular Symbol'!H$16,"",IF(F174=0,"",IF(OR(F174=$AM$1,F174=$AT$1,F175=$AM$1,F175=$AT$1,F176=$AM$1,F176=$AT$1),0,1)))</f>
        <v/>
      </c>
      <c r="AY174" s="342"/>
      <c r="AZ174" s="2"/>
      <c r="BA174" s="2" t="str">
        <f>IF($A174&gt;='243way_Regular Symbol'!F$16,"",COUNTIF(D174:D176,$AZ$1))</f>
        <v/>
      </c>
      <c r="BB174" s="2" t="str">
        <f>IF($A174&gt;='243way_Regular Symbol'!G$16,"",COUNTIF(E174:E176,$AZ$1))</f>
        <v/>
      </c>
      <c r="BC174" s="2" t="str">
        <f>IF($A174&gt;='243way_Regular Symbol'!H$16,"",COUNTIF(F174:F176,$AZ$1))</f>
        <v/>
      </c>
      <c r="BE174" s="342" t="str">
        <f>IF($A174&gt;='243way_Regular Symbol'!D$16,"",IF(B174=0,"",IF(OR(B174=$AM$1,B174=$BF$1,B175=$AM$1,B175=$BF$1,B176=$AM$1,B176=$BF$1),1,0)))</f>
        <v/>
      </c>
      <c r="BF174" s="342" t="str">
        <f>IF($A174&gt;='243way_Regular Symbol'!E$16,"",IF(C174=0,"",IF(OR(C174=$AM$1,C174=$BF$1,C175=$AM$1,C175=$BF$1,C176=$AM$1,C176=$BF$1),1,0)))</f>
        <v/>
      </c>
      <c r="BG174" s="342" t="str">
        <f>IF($A174&gt;='243way_Regular Symbol'!F$16,"",IF(D174=0,"",IF(OR(D174=$AM$1,D174=$BF$1,D175=$AM$1,D175=$BF$1,D176=$AM$1,D176=$BF$1),1,0)))</f>
        <v/>
      </c>
      <c r="BH174" s="342" t="str">
        <f>IF($A174&gt;='243way_Regular Symbol'!G$16,"",IF(E174=0,"",IF(OR(E174=$AM$1,E174=$BF$1,E175=$AM$1,E175=$BF$1,E176=$AM$1,E176=$BF$1),1,0)))</f>
        <v/>
      </c>
      <c r="BI174" s="342" t="str">
        <f>IF($A174&gt;='243way_Regular Symbol'!H$16,"",IF(F174=0,"",IF(OR(F174=$AM$1,F174=$BF$1,F175=$AM$1,F175=$BF$1,F176=$AM$1,F176=$BF$1),1,0)))</f>
        <v/>
      </c>
      <c r="BK174" s="342" t="str">
        <f>IF($A174&gt;='243way_Regular Symbol'!D$16,"",IF(B174=0,"",IF(OR(B174=$AM$1,B174=$BL$1,B175=$AM$1,B175=$BL$1,B176=$AM$1,B176=$BL$1),0,1)))</f>
        <v/>
      </c>
      <c r="BL174" s="2" t="str">
        <f>IF($A174&gt;='243way_Regular Symbol'!E$16,"",IF(C174=0,"",IF(OR(C174=$AM$1,C174=$BL$1,C175=$AM$1,C175=$BL$1,C176=$AM$1,C176=$BL$1),0,1)))</f>
        <v/>
      </c>
      <c r="BM174" s="2" t="str">
        <f>IF($A174&gt;='243way_Regular Symbol'!F$16,"",IF(D174=0,"",IF(OR(D174=$AM$1,D174=$BL$1,D175=$AM$1,D175=$BL$1,D176=$AM$1,D176=$BL$1),0,1)))</f>
        <v/>
      </c>
      <c r="BN174" s="2" t="str">
        <f>IF($A174&gt;='243way_Regular Symbol'!G$16,"",IF(E174=0,"",IF(OR(E174=$AM$1,E174=$BL$1,E175=$AM$1,E175=$BL$1,E176=$AM$1,E176=$BL$1),0,1)))</f>
        <v/>
      </c>
      <c r="BO174" s="128" t="str">
        <f>IF($A174&gt;='243way_Regular Symbol'!H$16,"",IF(F174=0,"",IF(OR(F174=$AM$1,F174=$BL$1,F175=$AM$1,F175=$BL$1,F176=$AM$1,F176=$BL$1),0,1)))</f>
        <v/>
      </c>
      <c r="BQ174" s="2" t="str">
        <f>IF($A174&gt;='243way_Regular Symbol'!D$16,"",IF(B174=0,"",IF(OR(B174=$BQ$1,B174=$BR$1,B175=$BQ$1,B175=$BR$1,B176=$BQ$1,B176=$BR$1),0,1)))</f>
        <v/>
      </c>
      <c r="BR174" s="2" t="str">
        <f>IF($A174&gt;='243way_Regular Symbol'!E$16,"",IF(C174=0,"",IF(OR(C174=$BQ$1,C174=$BR$1,C175=$BQ$1,C175=$BR$1,C176=$BQ$1,C176=$BR$1),0,1)))</f>
        <v/>
      </c>
      <c r="BS174" s="2" t="str">
        <f>IF($A174&gt;='243way_Regular Symbol'!F$16,"",IF(D174=0,"",IF(OR(D174=$BQ$1,D174=$BR$1,D175=$BQ$1,D175=$BR$1,D176=$BQ$1,D176=$BR$1),0,1)))</f>
        <v/>
      </c>
      <c r="BT174" s="2" t="str">
        <f>IF($A174&gt;='243way_Regular Symbol'!G$16,"",IF(E174=0,"",IF(OR(E174=$BQ$1,E174=$BR$1,E175=$BQ$1,E175=$BR$1,E176=$BQ$1,E176=$BR$1),0,1)))</f>
        <v/>
      </c>
      <c r="BU174" s="2" t="str">
        <f>IF($A174&gt;='243way_Regular Symbol'!H$16,"",IF(F174=0,"",IF(OR(F174=$BQ$1,F174=$BR$1,F175=$BQ$1,F175=$BR$1,F176=$BQ$1,F176=$BR$1),0,1)))</f>
        <v/>
      </c>
      <c r="BW174" s="2" t="str">
        <f>IF($A174&gt;='243way_Regular Symbol'!D$16,"",IF(B174=0,"",IF(OR(B174=$BW$1,B175=$BW$1,B176=$BW$1,B174=$BX$1,B175=$BX$1,B176=$BX$1),0,1)))</f>
        <v/>
      </c>
      <c r="BX174" s="2" t="str">
        <f>IF($A174&gt;='243way_Regular Symbol'!E$16,"",IF(C174=0,"",IF(OR(C174=$BW$1,C175=$BW$1,C176=$BW$1,C174=$BX$1,C175=$BX$1,C176=$BX$1),0,1)))</f>
        <v/>
      </c>
      <c r="BY174" s="2" t="str">
        <f>IF($A174&gt;='243way_Regular Symbol'!F$16,"",IF(D174=0,"",IF(OR(D174=$BW$1,D175=$BW$1,D176=$BW$1,D174=$BX$1,D175=$BX$1,D176=$BX$1),0,1)))</f>
        <v/>
      </c>
      <c r="BZ174" s="2" t="str">
        <f>IF($A174&gt;='243way_Regular Symbol'!G$16,"",IF(E174=0,"",IF(OR(E174=$BW$1,E175=$BW$1,E176=$BW$1,E174=$BX$1,E175=$BX$1,E176=$BX$1),0,1)))</f>
        <v/>
      </c>
      <c r="CA174" s="2" t="str">
        <f>IF($A174&gt;='243way_Regular Symbol'!H$16,"",IF(F174=0,"",IF(OR(F174=$BW$1,F175=$BW$1,F176=$BW$1,F174=$BX$1,F175=$BX$1,F176=$BX$1),0,1)))</f>
        <v/>
      </c>
      <c r="CC174" s="2" t="str">
        <f>IF($A174&gt;='243way_Regular Symbol'!D$16,"",IF(B174=0,"",IF(OR(B174=$BW$1,B175=$BW$1,B176=$BW$1,B174=$CD$1,B175=$CD$1,B176=$CD$1),0,1)))</f>
        <v/>
      </c>
      <c r="CD174" s="2" t="str">
        <f>IF($A174&gt;='243way_Regular Symbol'!E$16,"",IF(C174=0,"",IF(OR(C174=$BW$1,C175=$BW$1,C176=$BW$1,C174=$CD$1,C175=$CD$1,C176=$CD$1),0,1)))</f>
        <v/>
      </c>
      <c r="CE174" s="2" t="str">
        <f>IF($A174&gt;='243way_Regular Symbol'!F$16,"",IF(D174=0,"",IF(OR(D174=$BW$1,D175=$BW$1,D176=$BW$1,D174=$CD$1,D175=$CD$1,D176=$CD$1),0,1)))</f>
        <v/>
      </c>
      <c r="CF174" s="2" t="str">
        <f>IF($A174&gt;='243way_Regular Symbol'!G$16,"",IF(E174=0,"",IF(OR(E174=$BW$1,E175=$BW$1,E176=$BW$1,E174=$CD$1,E175=$CD$1,E176=$CD$1),0,1)))</f>
        <v/>
      </c>
      <c r="CG174" s="2" t="str">
        <f>IF($A174&gt;='243way_Regular Symbol'!H$16,"",IF(F174=0,"",IF(OR(F174=$BW$1,F175=$BW$1,F176=$BW$1,F174=$CD$1,F175=$CD$1,F176=$CD$1),0,1)))</f>
        <v/>
      </c>
      <c r="CI174" s="2" t="str">
        <f>IF($A174&gt;='243way_Regular Symbol'!D$16,"",IF(B174=0,"",IF(OR(B174=$BW$1,B175=$BW$1,B176=$BW$1,B174=$CJ$1,B175=$CJ$1,B176=$CJ$1),0,1)))</f>
        <v/>
      </c>
      <c r="CJ174" s="2" t="str">
        <f>IF($A174&gt;='243way_Regular Symbol'!E$16,"",IF(C174=0,"",IF(OR(C174=$BW$1,C175=$BW$1,C176=$BW$1,C174=$CJ$1,C175=$CJ$1,C176=$CJ$1),0,1)))</f>
        <v/>
      </c>
      <c r="CK174" s="2" t="str">
        <f>IF($A174&gt;='243way_Regular Symbol'!F$16,"",IF(D174=0,"",IF(OR(D174=$BW$1,D175=$BW$1,D176=$BW$1,D174=$CJ$1,D175=$CJ$1,D176=$CJ$1),0,1)))</f>
        <v/>
      </c>
      <c r="CL174" s="2" t="str">
        <f>IF($A174&gt;='243way_Regular Symbol'!G$16,"",IF(E174=0,"",IF(OR(E174=$BW$1,E175=$BW$1,E176=$BW$1,E174=$CJ$1,E175=$CJ$1,E176=$CJ$1),0,1)))</f>
        <v/>
      </c>
      <c r="CM174" s="2" t="str">
        <f>IF($A174&gt;='243way_Regular Symbol'!H$16,"",IF(F174=0,"",IF(OR(F174=$BW$1,F175=$BW$1,F176=$BW$1,F174=$CJ$1,F175=$CJ$1,F176=$CJ$1),0,1)))</f>
        <v/>
      </c>
      <c r="CO174" s="2" t="str">
        <f>IF($A174&gt;='243way_Regular Symbol'!D$16,"",IF(B174=0,"",IF(OR(B174=$BW$1,B175=$BW$1,B176=$BW$1,B174=$CP$1,B175=$CP$1,B176=$CP$1),0,1)))</f>
        <v/>
      </c>
      <c r="CP174" s="2" t="str">
        <f>IF($A174&gt;='243way_Regular Symbol'!E$16,"",IF(C174=0,"",IF(OR(C174=$BW$1,C175=$BW$1,C176=$BW$1,C174=$CP$1,C175=$CP$1,C176=$CP$1),0,1)))</f>
        <v/>
      </c>
      <c r="CQ174" s="2" t="str">
        <f>IF($A174&gt;='243way_Regular Symbol'!F$16,"",IF(D174=0,"",IF(OR(D174=$BW$1,D175=$BW$1,D176=$BW$1,D174=$CP$1,D175=$CP$1,D176=$CP$1),0,1)))</f>
        <v/>
      </c>
      <c r="CR174" s="2" t="str">
        <f>IF($A174&gt;='243way_Regular Symbol'!G$16,"",IF(E174=0,"",IF(OR(E174=$BW$1,E175=$BW$1,E176=$BW$1,E174=$CP$1,E175=$CP$1,E176=$CP$1),0,1)))</f>
        <v/>
      </c>
      <c r="CS174" s="2" t="str">
        <f>IF($A174&gt;='243way_Regular Symbol'!H$16,"",IF(F174=0,"",IF(OR(F174=$BW$1,F175=$BW$1,F176=$BW$1,F174=$CP$1,F175=$CP$1,F176=$CP$1),0,1)))</f>
        <v/>
      </c>
      <c r="CU174" s="2" t="str">
        <f>IF($A174&gt;='243way_Regular Symbol'!D$16,"",IF(B174=0,"",IF(OR(B174=$BW$1,B175=$BW$1,B176=$BW$1,B174=$CV$1,B175=$CV$1,B176=$CV$1),0,1)))</f>
        <v/>
      </c>
      <c r="CV174" s="2" t="str">
        <f>IF($A174&gt;='243way_Regular Symbol'!E$16,"",IF(C174=0,"",IF(OR(C174=$BW$1,C175=$BW$1,C176=$BW$1,C174=$CV$1,C175=$CV$1,C176=$CV$1),0,1)))</f>
        <v/>
      </c>
      <c r="CW174" s="2" t="str">
        <f>IF($A174&gt;='243way_Regular Symbol'!F$16,"",IF(D174=0,"",IF(OR(D174=$BW$1,D175=$BW$1,D176=$BW$1,D174=$CV$1,D175=$CV$1,D176=$CV$1),0,1)))</f>
        <v/>
      </c>
      <c r="CX174" s="2" t="str">
        <f>IF($A174&gt;='243way_Regular Symbol'!G$16,"",IF(E174=0,"",IF(OR(E174=$BW$1,E175=$BW$1,E176=$BW$1,E174=$CV$1,E175=$CV$1,E176=$CV$1),0,1)))</f>
        <v/>
      </c>
      <c r="CY174" s="2" t="str">
        <f>IF($A174&gt;='243way_Regular Symbol'!H$16,"",IF(F174=0,"",IF(OR(F174=$BW$1,F175=$BW$1,F176=$BW$1,F174=$CV$1,F175=$CV$1,F176=$CV$1),0,1)))</f>
        <v/>
      </c>
    </row>
    <row r="175" spans="1:103">
      <c r="A175" s="341">
        <f>IF('243way_Regular Symbol'!L174="","",'243way_Regular Symbol'!L174)</f>
        <v>171</v>
      </c>
      <c r="B175" s="184" t="str">
        <f>IF('243way_Regular Symbol'!M174="",
IF($A175-'243way_Regular Symbol'!D$16&gt;='243way_RegularＸ_W()'!B$2-1,"",VLOOKUP($A175-'243way_Regular Symbol'!D$16,'243way_Regular Symbol'!$L$3:$Q$250,'243way_RegularＸ_W()'!B$3+1,FALSE)),
'243way_Regular Symbol'!M174)</f>
        <v/>
      </c>
      <c r="C175" s="184" t="str">
        <f>IF('243way_Regular Symbol'!N174="",
IF($A175-'243way_Regular Symbol'!E$16&gt;='243way_RegularＸ_W()'!C$2-1,"",VLOOKUP($A175-'243way_Regular Symbol'!E$16,'243way_Regular Symbol'!$L$3:$Q$250,'243way_RegularＸ_W()'!C$3+1,FALSE)),
'243way_Regular Symbol'!N174)</f>
        <v/>
      </c>
      <c r="D175" s="184" t="str">
        <f>IF('243way_Regular Symbol'!O174="",
IF($A175-'243way_Regular Symbol'!F$16&gt;='243way_RegularＸ_W()'!D$2-1,"",VLOOKUP($A175-'243way_Regular Symbol'!F$16,'243way_Regular Symbol'!$L$3:$Q$250,'243way_RegularＸ_W()'!D$3+1,FALSE)),
'243way_Regular Symbol'!O174)</f>
        <v/>
      </c>
      <c r="E175" s="184" t="str">
        <f>IF('243way_Regular Symbol'!P174="",
IF($A175-'243way_Regular Symbol'!G$16&gt;='243way_RegularＸ_W()'!E$2-1,"",VLOOKUP($A175-'243way_Regular Symbol'!G$16,'243way_Regular Symbol'!$L$3:$Q$250,'243way_RegularＸ_W()'!E$3+1,FALSE)),
'243way_Regular Symbol'!P174)</f>
        <v/>
      </c>
      <c r="F175" s="184" t="str">
        <f>IF('243way_Regular Symbol'!Q174="",
IF($A175-'243way_Regular Symbol'!H$16&gt;='243way_RegularＸ_W()'!F$2-1,"",VLOOKUP($A175-'243way_Regular Symbol'!H$16,'243way_Regular Symbol'!$L$3:$Q$250,'243way_RegularＸ_W()'!F$3+1,FALSE)),
'243way_Regular Symbol'!Q174)</f>
        <v/>
      </c>
      <c r="O175" s="342" t="str">
        <f>IF($A175&gt;='243way_Regular Symbol'!D$16,"",IF(B175=0,"",IF(OR(B175=$O$1,B175=$P$1,B176=$O$1,B176=$P$1,B177=$O$1,B177=$P$1),0,1)))</f>
        <v/>
      </c>
      <c r="P175" s="2" t="str">
        <f>IF($A175&gt;='243way_Regular Symbol'!E$16,"",IF(C175=0,"",IF(OR(C175=$O$1,C175=$P$1,C176=$O$1,C176=$P$1,C177=$O$1,C177=$P$1),0,1)))</f>
        <v/>
      </c>
      <c r="Q175" s="2" t="str">
        <f>IF($A175&gt;='243way_Regular Symbol'!F$16,"",IF(D175=0,"",IF(OR(D175=$O$1,D175=$P$1,D176=$O$1,D176=$P$1,D177=$O$1,D177=$P$1),0,1)))</f>
        <v/>
      </c>
      <c r="R175" s="2" t="str">
        <f>IF($A175&gt;='243way_Regular Symbol'!G$16,"",IF(E175=0,"",IF(OR(E175=$O$1,E175=$P$1,E176=$O$1,E176=$P$1,E177=$O$1,E177=$P$1),0,1)))</f>
        <v/>
      </c>
      <c r="S175" s="128" t="str">
        <f>IF($A175&gt;='243way_Regular Symbol'!H$16,"",IF(F175=0,"",IF(OR(F175=$O$1,F175=$P$1,F176=$O$1,F176=$P$1,F177=$O$1,F177=$P$1),0,1)))</f>
        <v/>
      </c>
      <c r="U175" s="342" t="str">
        <f>IF($A175&gt;='243way_Regular Symbol'!D$16,"",IF(B175=0,"",IF(OR(B175=$U$1,B175=$V$1,B176=$U$1,B176=$V$1,B177=$U$1,B177=$V$1),0,1)))</f>
        <v/>
      </c>
      <c r="V175" s="2" t="str">
        <f>IF($A175&gt;='243way_Regular Symbol'!E$16,"",IF(C175=0,"",IF(OR(C175=$U$1,C175=$V$1,C176=$U$1,C176=$V$1,C177=$U$1,C177=$V$1),0,1)))</f>
        <v/>
      </c>
      <c r="W175" s="2" t="str">
        <f>IF($A175&gt;='243way_Regular Symbol'!F$16,"",IF(D175=0,"",IF(OR(D175=$U$1,D175=$V$1,D176=$U$1,D176=$V$1,D177=$U$1,D177=$V$1),0,1)))</f>
        <v/>
      </c>
      <c r="X175" s="2" t="str">
        <f>IF($A175&gt;='243way_Regular Symbol'!G$16,"",IF(E175=0,"",IF(OR(E175=$U$1,E175=$V$1,E176=$U$1,E176=$V$1,E177=$U$1,E177=$V$1),0,1)))</f>
        <v/>
      </c>
      <c r="Y175" s="128" t="str">
        <f>IF($A175&gt;='243way_Regular Symbol'!H$16,"",IF(F175=0,"",IF(OR(F175=$U$1,F175=$V$1,F176=$U$1,F176=$V$1,F177=$U$1,F177=$V$1),0,1)))</f>
        <v/>
      </c>
      <c r="AA175" s="342" t="str">
        <f>IF($A175&gt;='243way_Regular Symbol'!D$16,"",IF(B175=0,"",IF(OR(B175=$AA$1,B175=$AB$1,B176=$AA$1,B176=$AB$1,B177=$AA$1,,B177=$AB$1),0,1)))</f>
        <v/>
      </c>
      <c r="AB175" s="2" t="str">
        <f>IF($A175&gt;='243way_Regular Symbol'!E$16,"",IF(C175=0,"",IF(OR(C175=$AA$1,C175=$AB$1,C176=$AA$1,C176=$AB$1,C177=$AA$1,,C177=$AB$1),0,1)))</f>
        <v/>
      </c>
      <c r="AC175" s="2" t="str">
        <f>IF($A175&gt;='243way_Regular Symbol'!F$16,"",IF(D175=0,"",IF(OR(D175=$AA$1,D175=$AB$1,D176=$AA$1,D176=$AB$1,D177=$AA$1,,D177=$AB$1),0,1)))</f>
        <v/>
      </c>
      <c r="AD175" s="2" t="str">
        <f>IF($A175&gt;='243way_Regular Symbol'!G$16,"",IF(E175=0,"",IF(OR(E175=$AA$1,E175=$AB$1,E176=$AA$1,E176=$AB$1,E177=$AA$1,,E177=$AB$1),0,1)))</f>
        <v/>
      </c>
      <c r="AE175" s="128" t="str">
        <f>IF($A175&gt;='243way_Regular Symbol'!H$16,"",IF(F175=0,"",IF(OR(F175=$AA$1,F175=$AB$1,F176=$AA$1,F176=$AB$1,F177=$AA$1,,F177=$AB$1),0,1)))</f>
        <v/>
      </c>
      <c r="AG175" s="342" t="str">
        <f>IF($A175&gt;='243way_Regular Symbol'!D$16,"",IF(B175=0,"",IF(OR(B175=$AG$1,B175=$AH$1,B176=$AG$1,B176=$AH$1,B177=$AG$1,B177=$AH$1),0,1)))</f>
        <v/>
      </c>
      <c r="AH175" s="2" t="str">
        <f>IF($A175&gt;='243way_Regular Symbol'!E$16,"",IF(C175=0,"",IF(OR(C175=$AG$1,C175=$AH$1,C176=$AG$1,C176=$AH$1,C177=$AG$1,C177=$AH$1),0,1)))</f>
        <v/>
      </c>
      <c r="AI175" s="2" t="str">
        <f>IF($A175&gt;='243way_Regular Symbol'!F$16,"",IF(D175=0,"",IF(OR(D175=$AG$1,D175=$AH$1,D176=$AG$1,D176=$AH$1,D177=$AG$1,D177=$AH$1),0,1)))</f>
        <v/>
      </c>
      <c r="AJ175" s="2" t="str">
        <f>IF($A175&gt;='243way_Regular Symbol'!G$16,"",IF(E175=0,"",IF(OR(E175=$AG$1,E175=$AH$1,E176=$AG$1,E176=$AH$1,E177=$AG$1,E177=$AH$1),0,1)))</f>
        <v/>
      </c>
      <c r="AK175" s="128" t="str">
        <f>IF($A175&gt;='243way_Regular Symbol'!H$16,"",IF(F175=0,"",IF(OR(F175=$AG$1,F175=$AH$1,F176=$AG$1,F176=$AH$1,F177=$AG$1,F177=$AH$1),0,1)))</f>
        <v/>
      </c>
      <c r="AM175" s="342" t="str">
        <f>IF($A175&gt;='243way_Regular Symbol'!D$16,"",IF(B175=0,"",IF(OR(B175=$AM$1,B175=$AN$1,B176=$AM$1,B176=$AN$1,B177=$AM$1,B177=$AN$1),0,1)))</f>
        <v/>
      </c>
      <c r="AN175" s="2" t="str">
        <f>IF($A175&gt;='243way_Regular Symbol'!E$16,"",IF(C175=0,"",IF(OR(C175=$AM$1,C175=$AN$1,C176=$AM$1,C176=$AN$1,C177=$AM$1,C177=$AN$1),0,1)))</f>
        <v/>
      </c>
      <c r="AO175" s="2" t="str">
        <f>IF($A175&gt;='243way_Regular Symbol'!F$16,"",IF(D175=0,"",IF(OR(D175=$AM$1,D175=$AN$1,D176=$AM$1,D176=$AN$1,D177=$AM$1,D177=$AN$1),0,1)))</f>
        <v/>
      </c>
      <c r="AP175" s="2" t="str">
        <f>IF($A175&gt;='243way_Regular Symbol'!G$16,"",IF(E175=0,"",IF(OR(E175=$AM$1,E175=$AN$1,E176=$AM$1,E176=$AN$1,E177=$AM$1,E177=$AN$1),0,1)))</f>
        <v/>
      </c>
      <c r="AQ175" s="128" t="str">
        <f>IF($A175&gt;='243way_Regular Symbol'!H$16,"",IF(F175=0,"",IF(OR(F175=$AM$1,F175=$AN$1,F176=$AM$1,F176=$AN$1,F177=$AM$1,F177=$AN$1),0,1)))</f>
        <v/>
      </c>
      <c r="AS175" s="342" t="str">
        <f>IF($A175&gt;='243way_Regular Symbol'!D$16,"",IF(B175=0,"",IF(OR(B175=$AM$1,B175=$AT$1,B176=$AM$1,B176=$AT$1,B177=$AM$1,B177=$AT$1),0,1)))</f>
        <v/>
      </c>
      <c r="AT175" s="2" t="str">
        <f>IF($A175&gt;='243way_Regular Symbol'!E$16,"",IF(C175=0,"",IF(OR(C175=$AM$1,C175=$AT$1,C176=$AM$1,C176=$AT$1,C177=$AM$1,C177=$AT$1),0,1)))</f>
        <v/>
      </c>
      <c r="AU175" s="2" t="str">
        <f>IF($A175&gt;='243way_Regular Symbol'!F$16,"",IF(D175=0,"",IF(OR(D175=$AM$1,D175=$AT$1,D176=$AM$1,D176=$AT$1,D177=$AM$1,D177=$AT$1),0,1)))</f>
        <v/>
      </c>
      <c r="AV175" s="2" t="str">
        <f>IF($A175&gt;='243way_Regular Symbol'!G$16,"",IF(E175=0,"",IF(OR(E175=$AM$1,E175=$AT$1,E176=$AM$1,E176=$AT$1,E177=$AM$1,E177=$AT$1),0,1)))</f>
        <v/>
      </c>
      <c r="AW175" s="128" t="str">
        <f>IF($A175&gt;='243way_Regular Symbol'!H$16,"",IF(F175=0,"",IF(OR(F175=$AM$1,F175=$AT$1,F176=$AM$1,F176=$AT$1,F177=$AM$1,F177=$AT$1),0,1)))</f>
        <v/>
      </c>
      <c r="AY175" s="342"/>
      <c r="AZ175" s="2"/>
      <c r="BA175" s="2" t="str">
        <f>IF($A175&gt;='243way_Regular Symbol'!F$16,"",COUNTIF(D175:D177,$AZ$1))</f>
        <v/>
      </c>
      <c r="BB175" s="2" t="str">
        <f>IF($A175&gt;='243way_Regular Symbol'!G$16,"",COUNTIF(E175:E177,$AZ$1))</f>
        <v/>
      </c>
      <c r="BC175" s="2" t="str">
        <f>IF($A175&gt;='243way_Regular Symbol'!H$16,"",COUNTIF(F175:F177,$AZ$1))</f>
        <v/>
      </c>
      <c r="BE175" s="342" t="str">
        <f>IF($A175&gt;='243way_Regular Symbol'!D$16,"",IF(B175=0,"",IF(OR(B175=$AM$1,B175=$BF$1,B176=$AM$1,B176=$BF$1,B177=$AM$1,B177=$BF$1),1,0)))</f>
        <v/>
      </c>
      <c r="BF175" s="342" t="str">
        <f>IF($A175&gt;='243way_Regular Symbol'!E$16,"",IF(C175=0,"",IF(OR(C175=$AM$1,C175=$BF$1,C176=$AM$1,C176=$BF$1,C177=$AM$1,C177=$BF$1),1,0)))</f>
        <v/>
      </c>
      <c r="BG175" s="342" t="str">
        <f>IF($A175&gt;='243way_Regular Symbol'!F$16,"",IF(D175=0,"",IF(OR(D175=$AM$1,D175=$BF$1,D176=$AM$1,D176=$BF$1,D177=$AM$1,D177=$BF$1),1,0)))</f>
        <v/>
      </c>
      <c r="BH175" s="342" t="str">
        <f>IF($A175&gt;='243way_Regular Symbol'!G$16,"",IF(E175=0,"",IF(OR(E175=$AM$1,E175=$BF$1,E176=$AM$1,E176=$BF$1,E177=$AM$1,E177=$BF$1),1,0)))</f>
        <v/>
      </c>
      <c r="BI175" s="342" t="str">
        <f>IF($A175&gt;='243way_Regular Symbol'!H$16,"",IF(F175=0,"",IF(OR(F175=$AM$1,F175=$BF$1,F176=$AM$1,F176=$BF$1,F177=$AM$1,F177=$BF$1),1,0)))</f>
        <v/>
      </c>
      <c r="BK175" s="342" t="str">
        <f>IF($A175&gt;='243way_Regular Symbol'!D$16,"",IF(B175=0,"",IF(OR(B175=$AM$1,B175=$BL$1,B176=$AM$1,B176=$BL$1,B177=$AM$1,B177=$BL$1),0,1)))</f>
        <v/>
      </c>
      <c r="BL175" s="2" t="str">
        <f>IF($A175&gt;='243way_Regular Symbol'!E$16,"",IF(C175=0,"",IF(OR(C175=$AM$1,C175=$BL$1,C176=$AM$1,C176=$BL$1,C177=$AM$1,C177=$BL$1),0,1)))</f>
        <v/>
      </c>
      <c r="BM175" s="2" t="str">
        <f>IF($A175&gt;='243way_Regular Symbol'!F$16,"",IF(D175=0,"",IF(OR(D175=$AM$1,D175=$BL$1,D176=$AM$1,D176=$BL$1,D177=$AM$1,D177=$BL$1),0,1)))</f>
        <v/>
      </c>
      <c r="BN175" s="2" t="str">
        <f>IF($A175&gt;='243way_Regular Symbol'!G$16,"",IF(E175=0,"",IF(OR(E175=$AM$1,E175=$BL$1,E176=$AM$1,E176=$BL$1,E177=$AM$1,E177=$BL$1),0,1)))</f>
        <v/>
      </c>
      <c r="BO175" s="128" t="str">
        <f>IF($A175&gt;='243way_Regular Symbol'!H$16,"",IF(F175=0,"",IF(OR(F175=$AM$1,F175=$BL$1,F176=$AM$1,F176=$BL$1,F177=$AM$1,F177=$BL$1),0,1)))</f>
        <v/>
      </c>
      <c r="BQ175" s="2" t="str">
        <f>IF($A175&gt;='243way_Regular Symbol'!D$16,"",IF(B175=0,"",IF(OR(B175=$BQ$1,B175=$BR$1,B176=$BQ$1,B176=$BR$1,B177=$BQ$1,B177=$BR$1),0,1)))</f>
        <v/>
      </c>
      <c r="BR175" s="2" t="str">
        <f>IF($A175&gt;='243way_Regular Symbol'!E$16,"",IF(C175=0,"",IF(OR(C175=$BQ$1,C175=$BR$1,C176=$BQ$1,C176=$BR$1,C177=$BQ$1,C177=$BR$1),0,1)))</f>
        <v/>
      </c>
      <c r="BS175" s="2" t="str">
        <f>IF($A175&gt;='243way_Regular Symbol'!F$16,"",IF(D175=0,"",IF(OR(D175=$BQ$1,D175=$BR$1,D176=$BQ$1,D176=$BR$1,D177=$BQ$1,D177=$BR$1),0,1)))</f>
        <v/>
      </c>
      <c r="BT175" s="2" t="str">
        <f>IF($A175&gt;='243way_Regular Symbol'!G$16,"",IF(E175=0,"",IF(OR(E175=$BQ$1,E175=$BR$1,E176=$BQ$1,E176=$BR$1,E177=$BQ$1,E177=$BR$1),0,1)))</f>
        <v/>
      </c>
      <c r="BU175" s="2" t="str">
        <f>IF($A175&gt;='243way_Regular Symbol'!H$16,"",IF(F175=0,"",IF(OR(F175=$BQ$1,F175=$BR$1,F176=$BQ$1,F176=$BR$1,F177=$BQ$1,F177=$BR$1),0,1)))</f>
        <v/>
      </c>
      <c r="BW175" s="2" t="str">
        <f>IF($A175&gt;='243way_Regular Symbol'!D$16,"",IF(B175=0,"",IF(OR(B175=$BW$1,B176=$BW$1,B177=$BW$1,B175=$BX$1,B176=$BX$1,B177=$BX$1),0,1)))</f>
        <v/>
      </c>
      <c r="BX175" s="2" t="str">
        <f>IF($A175&gt;='243way_Regular Symbol'!E$16,"",IF(C175=0,"",IF(OR(C175=$BW$1,C176=$BW$1,C177=$BW$1,C175=$BX$1,C176=$BX$1,C177=$BX$1),0,1)))</f>
        <v/>
      </c>
      <c r="BY175" s="2" t="str">
        <f>IF($A175&gt;='243way_Regular Symbol'!F$16,"",IF(D175=0,"",IF(OR(D175=$BW$1,D176=$BW$1,D177=$BW$1,D175=$BX$1,D176=$BX$1,D177=$BX$1),0,1)))</f>
        <v/>
      </c>
      <c r="BZ175" s="2" t="str">
        <f>IF($A175&gt;='243way_Regular Symbol'!G$16,"",IF(E175=0,"",IF(OR(E175=$BW$1,E176=$BW$1,E177=$BW$1,E175=$BX$1,E176=$BX$1,E177=$BX$1),0,1)))</f>
        <v/>
      </c>
      <c r="CA175" s="2" t="str">
        <f>IF($A175&gt;='243way_Regular Symbol'!H$16,"",IF(F175=0,"",IF(OR(F175=$BW$1,F176=$BW$1,F177=$BW$1,F175=$BX$1,F176=$BX$1,F177=$BX$1),0,1)))</f>
        <v/>
      </c>
      <c r="CC175" s="2" t="str">
        <f>IF($A175&gt;='243way_Regular Symbol'!D$16,"",IF(B175=0,"",IF(OR(B175=$BW$1,B176=$BW$1,B177=$BW$1,B175=$CD$1,B176=$CD$1,B177=$CD$1),0,1)))</f>
        <v/>
      </c>
      <c r="CD175" s="2" t="str">
        <f>IF($A175&gt;='243way_Regular Symbol'!E$16,"",IF(C175=0,"",IF(OR(C175=$BW$1,C176=$BW$1,C177=$BW$1,C175=$CD$1,C176=$CD$1,C177=$CD$1),0,1)))</f>
        <v/>
      </c>
      <c r="CE175" s="2" t="str">
        <f>IF($A175&gt;='243way_Regular Symbol'!F$16,"",IF(D175=0,"",IF(OR(D175=$BW$1,D176=$BW$1,D177=$BW$1,D175=$CD$1,D176=$CD$1,D177=$CD$1),0,1)))</f>
        <v/>
      </c>
      <c r="CF175" s="2" t="str">
        <f>IF($A175&gt;='243way_Regular Symbol'!G$16,"",IF(E175=0,"",IF(OR(E175=$BW$1,E176=$BW$1,E177=$BW$1,E175=$CD$1,E176=$CD$1,E177=$CD$1),0,1)))</f>
        <v/>
      </c>
      <c r="CG175" s="2" t="str">
        <f>IF($A175&gt;='243way_Regular Symbol'!H$16,"",IF(F175=0,"",IF(OR(F175=$BW$1,F176=$BW$1,F177=$BW$1,F175=$CD$1,F176=$CD$1,F177=$CD$1),0,1)))</f>
        <v/>
      </c>
      <c r="CI175" s="2" t="str">
        <f>IF($A175&gt;='243way_Regular Symbol'!D$16,"",IF(B175=0,"",IF(OR(B175=$BW$1,B176=$BW$1,B177=$BW$1,B175=$CJ$1,B176=$CJ$1,B177=$CJ$1),0,1)))</f>
        <v/>
      </c>
      <c r="CJ175" s="2" t="str">
        <f>IF($A175&gt;='243way_Regular Symbol'!E$16,"",IF(C175=0,"",IF(OR(C175=$BW$1,C176=$BW$1,C177=$BW$1,C175=$CJ$1,C176=$CJ$1,C177=$CJ$1),0,1)))</f>
        <v/>
      </c>
      <c r="CK175" s="2" t="str">
        <f>IF($A175&gt;='243way_Regular Symbol'!F$16,"",IF(D175=0,"",IF(OR(D175=$BW$1,D176=$BW$1,D177=$BW$1,D175=$CJ$1,D176=$CJ$1,D177=$CJ$1),0,1)))</f>
        <v/>
      </c>
      <c r="CL175" s="2" t="str">
        <f>IF($A175&gt;='243way_Regular Symbol'!G$16,"",IF(E175=0,"",IF(OR(E175=$BW$1,E176=$BW$1,E177=$BW$1,E175=$CJ$1,E176=$CJ$1,E177=$CJ$1),0,1)))</f>
        <v/>
      </c>
      <c r="CM175" s="2" t="str">
        <f>IF($A175&gt;='243way_Regular Symbol'!H$16,"",IF(F175=0,"",IF(OR(F175=$BW$1,F176=$BW$1,F177=$BW$1,F175=$CJ$1,F176=$CJ$1,F177=$CJ$1),0,1)))</f>
        <v/>
      </c>
      <c r="CO175" s="2" t="str">
        <f>IF($A175&gt;='243way_Regular Symbol'!D$16,"",IF(B175=0,"",IF(OR(B175=$BW$1,B176=$BW$1,B177=$BW$1,B175=$CP$1,B176=$CP$1,B177=$CP$1),0,1)))</f>
        <v/>
      </c>
      <c r="CP175" s="2" t="str">
        <f>IF($A175&gt;='243way_Regular Symbol'!E$16,"",IF(C175=0,"",IF(OR(C175=$BW$1,C176=$BW$1,C177=$BW$1,C175=$CP$1,C176=$CP$1,C177=$CP$1),0,1)))</f>
        <v/>
      </c>
      <c r="CQ175" s="2" t="str">
        <f>IF($A175&gt;='243way_Regular Symbol'!F$16,"",IF(D175=0,"",IF(OR(D175=$BW$1,D176=$BW$1,D177=$BW$1,D175=$CP$1,D176=$CP$1,D177=$CP$1),0,1)))</f>
        <v/>
      </c>
      <c r="CR175" s="2" t="str">
        <f>IF($A175&gt;='243way_Regular Symbol'!G$16,"",IF(E175=0,"",IF(OR(E175=$BW$1,E176=$BW$1,E177=$BW$1,E175=$CP$1,E176=$CP$1,E177=$CP$1),0,1)))</f>
        <v/>
      </c>
      <c r="CS175" s="2" t="str">
        <f>IF($A175&gt;='243way_Regular Symbol'!H$16,"",IF(F175=0,"",IF(OR(F175=$BW$1,F176=$BW$1,F177=$BW$1,F175=$CP$1,F176=$CP$1,F177=$CP$1),0,1)))</f>
        <v/>
      </c>
      <c r="CU175" s="2" t="str">
        <f>IF($A175&gt;='243way_Regular Symbol'!D$16,"",IF(B175=0,"",IF(OR(B175=$BW$1,B176=$BW$1,B177=$BW$1,B175=$CV$1,B176=$CV$1,B177=$CV$1),0,1)))</f>
        <v/>
      </c>
      <c r="CV175" s="2" t="str">
        <f>IF($A175&gt;='243way_Regular Symbol'!E$16,"",IF(C175=0,"",IF(OR(C175=$BW$1,C176=$BW$1,C177=$BW$1,C175=$CV$1,C176=$CV$1,C177=$CV$1),0,1)))</f>
        <v/>
      </c>
      <c r="CW175" s="2" t="str">
        <f>IF($A175&gt;='243way_Regular Symbol'!F$16,"",IF(D175=0,"",IF(OR(D175=$BW$1,D176=$BW$1,D177=$BW$1,D175=$CV$1,D176=$CV$1,D177=$CV$1),0,1)))</f>
        <v/>
      </c>
      <c r="CX175" s="2" t="str">
        <f>IF($A175&gt;='243way_Regular Symbol'!G$16,"",IF(E175=0,"",IF(OR(E175=$BW$1,E176=$BW$1,E177=$BW$1,E175=$CV$1,E176=$CV$1,E177=$CV$1),0,1)))</f>
        <v/>
      </c>
      <c r="CY175" s="2" t="str">
        <f>IF($A175&gt;='243way_Regular Symbol'!H$16,"",IF(F175=0,"",IF(OR(F175=$BW$1,F176=$BW$1,F177=$BW$1,F175=$CV$1,F176=$CV$1,F177=$CV$1),0,1)))</f>
        <v/>
      </c>
    </row>
    <row r="176" spans="1:103">
      <c r="A176" s="341">
        <f>IF('243way_Regular Symbol'!L175="","",'243way_Regular Symbol'!L175)</f>
        <v>172</v>
      </c>
      <c r="B176" s="184" t="str">
        <f>IF('243way_Regular Symbol'!M175="",
IF($A176-'243way_Regular Symbol'!D$16&gt;='243way_RegularＸ_W()'!B$2-1,"",VLOOKUP($A176-'243way_Regular Symbol'!D$16,'243way_Regular Symbol'!$L$3:$Q$250,'243way_RegularＸ_W()'!B$3+1,FALSE)),
'243way_Regular Symbol'!M175)</f>
        <v/>
      </c>
      <c r="C176" s="184" t="str">
        <f>IF('243way_Regular Symbol'!N175="",
IF($A176-'243way_Regular Symbol'!E$16&gt;='243way_RegularＸ_W()'!C$2-1,"",VLOOKUP($A176-'243way_Regular Symbol'!E$16,'243way_Regular Symbol'!$L$3:$Q$250,'243way_RegularＸ_W()'!C$3+1,FALSE)),
'243way_Regular Symbol'!N175)</f>
        <v/>
      </c>
      <c r="D176" s="184" t="str">
        <f>IF('243way_Regular Symbol'!O175="",
IF($A176-'243way_Regular Symbol'!F$16&gt;='243way_RegularＸ_W()'!D$2-1,"",VLOOKUP($A176-'243way_Regular Symbol'!F$16,'243way_Regular Symbol'!$L$3:$Q$250,'243way_RegularＸ_W()'!D$3+1,FALSE)),
'243way_Regular Symbol'!O175)</f>
        <v/>
      </c>
      <c r="E176" s="184" t="str">
        <f>IF('243way_Regular Symbol'!P175="",
IF($A176-'243way_Regular Symbol'!G$16&gt;='243way_RegularＸ_W()'!E$2-1,"",VLOOKUP($A176-'243way_Regular Symbol'!G$16,'243way_Regular Symbol'!$L$3:$Q$250,'243way_RegularＸ_W()'!E$3+1,FALSE)),
'243way_Regular Symbol'!P175)</f>
        <v/>
      </c>
      <c r="F176" s="184" t="str">
        <f>IF('243way_Regular Symbol'!Q175="",
IF($A176-'243way_Regular Symbol'!H$16&gt;='243way_RegularＸ_W()'!F$2-1,"",VLOOKUP($A176-'243way_Regular Symbol'!H$16,'243way_Regular Symbol'!$L$3:$Q$250,'243way_RegularＸ_W()'!F$3+1,FALSE)),
'243way_Regular Symbol'!Q175)</f>
        <v/>
      </c>
      <c r="O176" s="342" t="str">
        <f>IF($A176&gt;='243way_Regular Symbol'!D$16,"",IF(B176=0,"",IF(OR(B176=$O$1,B176=$P$1,B177=$O$1,B177=$P$1,B178=$O$1,B178=$P$1),0,1)))</f>
        <v/>
      </c>
      <c r="P176" s="2" t="str">
        <f>IF($A176&gt;='243way_Regular Symbol'!E$16,"",IF(C176=0,"",IF(OR(C176=$O$1,C176=$P$1,C177=$O$1,C177=$P$1,C178=$O$1,C178=$P$1),0,1)))</f>
        <v/>
      </c>
      <c r="Q176" s="2" t="str">
        <f>IF($A176&gt;='243way_Regular Symbol'!F$16,"",IF(D176=0,"",IF(OR(D176=$O$1,D176=$P$1,D177=$O$1,D177=$P$1,D178=$O$1,D178=$P$1),0,1)))</f>
        <v/>
      </c>
      <c r="R176" s="2" t="str">
        <f>IF($A176&gt;='243way_Regular Symbol'!G$16,"",IF(E176=0,"",IF(OR(E176=$O$1,E176=$P$1,E177=$O$1,E177=$P$1,E178=$O$1,E178=$P$1),0,1)))</f>
        <v/>
      </c>
      <c r="S176" s="128" t="str">
        <f>IF($A176&gt;='243way_Regular Symbol'!H$16,"",IF(F176=0,"",IF(OR(F176=$O$1,F176=$P$1,F177=$O$1,F177=$P$1,F178=$O$1,F178=$P$1),0,1)))</f>
        <v/>
      </c>
      <c r="U176" s="342" t="str">
        <f>IF($A176&gt;='243way_Regular Symbol'!D$16,"",IF(B176=0,"",IF(OR(B176=$U$1,B176=$V$1,B177=$U$1,B177=$V$1,B178=$U$1,B178=$V$1),0,1)))</f>
        <v/>
      </c>
      <c r="V176" s="2" t="str">
        <f>IF($A176&gt;='243way_Regular Symbol'!E$16,"",IF(C176=0,"",IF(OR(C176=$U$1,C176=$V$1,C177=$U$1,C177=$V$1,C178=$U$1,C178=$V$1),0,1)))</f>
        <v/>
      </c>
      <c r="W176" s="2" t="str">
        <f>IF($A176&gt;='243way_Regular Symbol'!F$16,"",IF(D176=0,"",IF(OR(D176=$U$1,D176=$V$1,D177=$U$1,D177=$V$1,D178=$U$1,D178=$V$1),0,1)))</f>
        <v/>
      </c>
      <c r="X176" s="2" t="str">
        <f>IF($A176&gt;='243way_Regular Symbol'!G$16,"",IF(E176=0,"",IF(OR(E176=$U$1,E176=$V$1,E177=$U$1,E177=$V$1,E178=$U$1,E178=$V$1),0,1)))</f>
        <v/>
      </c>
      <c r="Y176" s="128" t="str">
        <f>IF($A176&gt;='243way_Regular Symbol'!H$16,"",IF(F176=0,"",IF(OR(F176=$U$1,F176=$V$1,F177=$U$1,F177=$V$1,F178=$U$1,F178=$V$1),0,1)))</f>
        <v/>
      </c>
      <c r="AA176" s="342" t="str">
        <f>IF($A176&gt;='243way_Regular Symbol'!D$16,"",IF(B176=0,"",IF(OR(B176=$AA$1,B176=$AB$1,B177=$AA$1,B177=$AB$1,B178=$AA$1,,B178=$AB$1),0,1)))</f>
        <v/>
      </c>
      <c r="AB176" s="2" t="str">
        <f>IF($A176&gt;='243way_Regular Symbol'!E$16,"",IF(C176=0,"",IF(OR(C176=$AA$1,C176=$AB$1,C177=$AA$1,C177=$AB$1,C178=$AA$1,,C178=$AB$1),0,1)))</f>
        <v/>
      </c>
      <c r="AC176" s="2" t="str">
        <f>IF($A176&gt;='243way_Regular Symbol'!F$16,"",IF(D176=0,"",IF(OR(D176=$AA$1,D176=$AB$1,D177=$AA$1,D177=$AB$1,D178=$AA$1,,D178=$AB$1),0,1)))</f>
        <v/>
      </c>
      <c r="AD176" s="2" t="str">
        <f>IF($A176&gt;='243way_Regular Symbol'!G$16,"",IF(E176=0,"",IF(OR(E176=$AA$1,E176=$AB$1,E177=$AA$1,E177=$AB$1,E178=$AA$1,,E178=$AB$1),0,1)))</f>
        <v/>
      </c>
      <c r="AE176" s="128" t="str">
        <f>IF($A176&gt;='243way_Regular Symbol'!H$16,"",IF(F176=0,"",IF(OR(F176=$AA$1,F176=$AB$1,F177=$AA$1,F177=$AB$1,F178=$AA$1,,F178=$AB$1),0,1)))</f>
        <v/>
      </c>
      <c r="AG176" s="342" t="str">
        <f>IF($A176&gt;='243way_Regular Symbol'!D$16,"",IF(B176=0,"",IF(OR(B176=$AG$1,B176=$AH$1,B177=$AG$1,B177=$AH$1,B178=$AG$1,B178=$AH$1),0,1)))</f>
        <v/>
      </c>
      <c r="AH176" s="2" t="str">
        <f>IF($A176&gt;='243way_Regular Symbol'!E$16,"",IF(C176=0,"",IF(OR(C176=$AG$1,C176=$AH$1,C177=$AG$1,C177=$AH$1,C178=$AG$1,C178=$AH$1),0,1)))</f>
        <v/>
      </c>
      <c r="AI176" s="2" t="str">
        <f>IF($A176&gt;='243way_Regular Symbol'!F$16,"",IF(D176=0,"",IF(OR(D176=$AG$1,D176=$AH$1,D177=$AG$1,D177=$AH$1,D178=$AG$1,D178=$AH$1),0,1)))</f>
        <v/>
      </c>
      <c r="AJ176" s="2" t="str">
        <f>IF($A176&gt;='243way_Regular Symbol'!G$16,"",IF(E176=0,"",IF(OR(E176=$AG$1,E176=$AH$1,E177=$AG$1,E177=$AH$1,E178=$AG$1,E178=$AH$1),0,1)))</f>
        <v/>
      </c>
      <c r="AK176" s="128" t="str">
        <f>IF($A176&gt;='243way_Regular Symbol'!H$16,"",IF(F176=0,"",IF(OR(F176=$AG$1,F176=$AH$1,F177=$AG$1,F177=$AH$1,F178=$AG$1,F178=$AH$1),0,1)))</f>
        <v/>
      </c>
      <c r="AM176" s="342" t="str">
        <f>IF($A176&gt;='243way_Regular Symbol'!D$16,"",IF(B176=0,"",IF(OR(B176=$AM$1,B176=$AN$1,B177=$AM$1,B177=$AN$1,B178=$AM$1,B178=$AN$1),0,1)))</f>
        <v/>
      </c>
      <c r="AN176" s="2" t="str">
        <f>IF($A176&gt;='243way_Regular Symbol'!E$16,"",IF(C176=0,"",IF(OR(C176=$AM$1,C176=$AN$1,C177=$AM$1,C177=$AN$1,C178=$AM$1,C178=$AN$1),0,1)))</f>
        <v/>
      </c>
      <c r="AO176" s="2" t="str">
        <f>IF($A176&gt;='243way_Regular Symbol'!F$16,"",IF(D176=0,"",IF(OR(D176=$AM$1,D176=$AN$1,D177=$AM$1,D177=$AN$1,D178=$AM$1,D178=$AN$1),0,1)))</f>
        <v/>
      </c>
      <c r="AP176" s="2" t="str">
        <f>IF($A176&gt;='243way_Regular Symbol'!G$16,"",IF(E176=0,"",IF(OR(E176=$AM$1,E176=$AN$1,E177=$AM$1,E177=$AN$1,E178=$AM$1,E178=$AN$1),0,1)))</f>
        <v/>
      </c>
      <c r="AQ176" s="128" t="str">
        <f>IF($A176&gt;='243way_Regular Symbol'!H$16,"",IF(F176=0,"",IF(OR(F176=$AM$1,F176=$AN$1,F177=$AM$1,F177=$AN$1,F178=$AM$1,F178=$AN$1),0,1)))</f>
        <v/>
      </c>
      <c r="AS176" s="342" t="str">
        <f>IF($A176&gt;='243way_Regular Symbol'!D$16,"",IF(B176=0,"",IF(OR(B176=$AM$1,B176=$AT$1,B177=$AM$1,B177=$AT$1,B178=$AM$1,B178=$AT$1),0,1)))</f>
        <v/>
      </c>
      <c r="AT176" s="2" t="str">
        <f>IF($A176&gt;='243way_Regular Symbol'!E$16,"",IF(C176=0,"",IF(OR(C176=$AM$1,C176=$AT$1,C177=$AM$1,C177=$AT$1,C178=$AM$1,C178=$AT$1),0,1)))</f>
        <v/>
      </c>
      <c r="AU176" s="2" t="str">
        <f>IF($A176&gt;='243way_Regular Symbol'!F$16,"",IF(D176=0,"",IF(OR(D176=$AM$1,D176=$AT$1,D177=$AM$1,D177=$AT$1,D178=$AM$1,D178=$AT$1),0,1)))</f>
        <v/>
      </c>
      <c r="AV176" s="2" t="str">
        <f>IF($A176&gt;='243way_Regular Symbol'!G$16,"",IF(E176=0,"",IF(OR(E176=$AM$1,E176=$AT$1,E177=$AM$1,E177=$AT$1,E178=$AM$1,E178=$AT$1),0,1)))</f>
        <v/>
      </c>
      <c r="AW176" s="128" t="str">
        <f>IF($A176&gt;='243way_Regular Symbol'!H$16,"",IF(F176=0,"",IF(OR(F176=$AM$1,F176=$AT$1,F177=$AM$1,F177=$AT$1,F178=$AM$1,F178=$AT$1),0,1)))</f>
        <v/>
      </c>
      <c r="AY176" s="342"/>
      <c r="AZ176" s="2"/>
      <c r="BA176" s="2" t="str">
        <f>IF($A176&gt;='243way_Regular Symbol'!F$16,"",COUNTIF(D176:D178,$AZ$1))</f>
        <v/>
      </c>
      <c r="BB176" s="2" t="str">
        <f>IF($A176&gt;='243way_Regular Symbol'!G$16,"",COUNTIF(E176:E178,$AZ$1))</f>
        <v/>
      </c>
      <c r="BC176" s="2" t="str">
        <f>IF($A176&gt;='243way_Regular Symbol'!H$16,"",COUNTIF(F176:F178,$AZ$1))</f>
        <v/>
      </c>
      <c r="BE176" s="342" t="str">
        <f>IF($A176&gt;='243way_Regular Symbol'!D$16,"",IF(B176=0,"",IF(OR(B176=$AM$1,B176=$BF$1,B177=$AM$1,B177=$BF$1,B178=$AM$1,B178=$BF$1),1,0)))</f>
        <v/>
      </c>
      <c r="BF176" s="342" t="str">
        <f>IF($A176&gt;='243way_Regular Symbol'!E$16,"",IF(C176=0,"",IF(OR(C176=$AM$1,C176=$BF$1,C177=$AM$1,C177=$BF$1,C178=$AM$1,C178=$BF$1),1,0)))</f>
        <v/>
      </c>
      <c r="BG176" s="342" t="str">
        <f>IF($A176&gt;='243way_Regular Symbol'!F$16,"",IF(D176=0,"",IF(OR(D176=$AM$1,D176=$BF$1,D177=$AM$1,D177=$BF$1,D178=$AM$1,D178=$BF$1),1,0)))</f>
        <v/>
      </c>
      <c r="BH176" s="342" t="str">
        <f>IF($A176&gt;='243way_Regular Symbol'!G$16,"",IF(E176=0,"",IF(OR(E176=$AM$1,E176=$BF$1,E177=$AM$1,E177=$BF$1,E178=$AM$1,E178=$BF$1),1,0)))</f>
        <v/>
      </c>
      <c r="BI176" s="342" t="str">
        <f>IF($A176&gt;='243way_Regular Symbol'!H$16,"",IF(F176=0,"",IF(OR(F176=$AM$1,F176=$BF$1,F177=$AM$1,F177=$BF$1,F178=$AM$1,F178=$BF$1),1,0)))</f>
        <v/>
      </c>
      <c r="BK176" s="342" t="str">
        <f>IF($A176&gt;='243way_Regular Symbol'!D$16,"",IF(B176=0,"",IF(OR(B176=$AM$1,B176=$BL$1,B177=$AM$1,B177=$BL$1,B178=$AM$1,B178=$BL$1),0,1)))</f>
        <v/>
      </c>
      <c r="BL176" s="2" t="str">
        <f>IF($A176&gt;='243way_Regular Symbol'!E$16,"",IF(C176=0,"",IF(OR(C176=$AM$1,C176=$BL$1,C177=$AM$1,C177=$BL$1,C178=$AM$1,C178=$BL$1),0,1)))</f>
        <v/>
      </c>
      <c r="BM176" s="2" t="str">
        <f>IF($A176&gt;='243way_Regular Symbol'!F$16,"",IF(D176=0,"",IF(OR(D176=$AM$1,D176=$BL$1,D177=$AM$1,D177=$BL$1,D178=$AM$1,D178=$BL$1),0,1)))</f>
        <v/>
      </c>
      <c r="BN176" s="2" t="str">
        <f>IF($A176&gt;='243way_Regular Symbol'!G$16,"",IF(E176=0,"",IF(OR(E176=$AM$1,E176=$BL$1,E177=$AM$1,E177=$BL$1,E178=$AM$1,E178=$BL$1),0,1)))</f>
        <v/>
      </c>
      <c r="BO176" s="128" t="str">
        <f>IF($A176&gt;='243way_Regular Symbol'!H$16,"",IF(F176=0,"",IF(OR(F176=$AM$1,F176=$BL$1,F177=$AM$1,F177=$BL$1,F178=$AM$1,F178=$BL$1),0,1)))</f>
        <v/>
      </c>
      <c r="BQ176" s="2" t="str">
        <f>IF($A176&gt;='243way_Regular Symbol'!D$16,"",IF(B176=0,"",IF(OR(B176=$BQ$1,B176=$BR$1,B177=$BQ$1,B177=$BR$1,B178=$BQ$1,B178=$BR$1),0,1)))</f>
        <v/>
      </c>
      <c r="BR176" s="2" t="str">
        <f>IF($A176&gt;='243way_Regular Symbol'!E$16,"",IF(C176=0,"",IF(OR(C176=$BQ$1,C176=$BR$1,C177=$BQ$1,C177=$BR$1,C178=$BQ$1,C178=$BR$1),0,1)))</f>
        <v/>
      </c>
      <c r="BS176" s="2" t="str">
        <f>IF($A176&gt;='243way_Regular Symbol'!F$16,"",IF(D176=0,"",IF(OR(D176=$BQ$1,D176=$BR$1,D177=$BQ$1,D177=$BR$1,D178=$BQ$1,D178=$BR$1),0,1)))</f>
        <v/>
      </c>
      <c r="BT176" s="2" t="str">
        <f>IF($A176&gt;='243way_Regular Symbol'!G$16,"",IF(E176=0,"",IF(OR(E176=$BQ$1,E176=$BR$1,E177=$BQ$1,E177=$BR$1,E178=$BQ$1,E178=$BR$1),0,1)))</f>
        <v/>
      </c>
      <c r="BU176" s="2" t="str">
        <f>IF($A176&gt;='243way_Regular Symbol'!H$16,"",IF(F176=0,"",IF(OR(F176=$BQ$1,F176=$BR$1,F177=$BQ$1,F177=$BR$1,F178=$BQ$1,F178=$BR$1),0,1)))</f>
        <v/>
      </c>
      <c r="BW176" s="2" t="str">
        <f>IF($A176&gt;='243way_Regular Symbol'!D$16,"",IF(B176=0,"",IF(OR(B176=$BW$1,B177=$BW$1,B178=$BW$1,B176=$BX$1,B177=$BX$1,B178=$BX$1),0,1)))</f>
        <v/>
      </c>
      <c r="BX176" s="2" t="str">
        <f>IF($A176&gt;='243way_Regular Symbol'!E$16,"",IF(C176=0,"",IF(OR(C176=$BW$1,C177=$BW$1,C178=$BW$1,C176=$BX$1,C177=$BX$1,C178=$BX$1),0,1)))</f>
        <v/>
      </c>
      <c r="BY176" s="2" t="str">
        <f>IF($A176&gt;='243way_Regular Symbol'!F$16,"",IF(D176=0,"",IF(OR(D176=$BW$1,D177=$BW$1,D178=$BW$1,D176=$BX$1,D177=$BX$1,D178=$BX$1),0,1)))</f>
        <v/>
      </c>
      <c r="BZ176" s="2" t="str">
        <f>IF($A176&gt;='243way_Regular Symbol'!G$16,"",IF(E176=0,"",IF(OR(E176=$BW$1,E177=$BW$1,E178=$BW$1,E176=$BX$1,E177=$BX$1,E178=$BX$1),0,1)))</f>
        <v/>
      </c>
      <c r="CA176" s="2" t="str">
        <f>IF($A176&gt;='243way_Regular Symbol'!H$16,"",IF(F176=0,"",IF(OR(F176=$BW$1,F177=$BW$1,F178=$BW$1,F176=$BX$1,F177=$BX$1,F178=$BX$1),0,1)))</f>
        <v/>
      </c>
      <c r="CC176" s="2" t="str">
        <f>IF($A176&gt;='243way_Regular Symbol'!D$16,"",IF(B176=0,"",IF(OR(B176=$BW$1,B177=$BW$1,B178=$BW$1,B176=$CD$1,B177=$CD$1,B178=$CD$1),0,1)))</f>
        <v/>
      </c>
      <c r="CD176" s="2" t="str">
        <f>IF($A176&gt;='243way_Regular Symbol'!E$16,"",IF(C176=0,"",IF(OR(C176=$BW$1,C177=$BW$1,C178=$BW$1,C176=$CD$1,C177=$CD$1,C178=$CD$1),0,1)))</f>
        <v/>
      </c>
      <c r="CE176" s="2" t="str">
        <f>IF($A176&gt;='243way_Regular Symbol'!F$16,"",IF(D176=0,"",IF(OR(D176=$BW$1,D177=$BW$1,D178=$BW$1,D176=$CD$1,D177=$CD$1,D178=$CD$1),0,1)))</f>
        <v/>
      </c>
      <c r="CF176" s="2" t="str">
        <f>IF($A176&gt;='243way_Regular Symbol'!G$16,"",IF(E176=0,"",IF(OR(E176=$BW$1,E177=$BW$1,E178=$BW$1,E176=$CD$1,E177=$CD$1,E178=$CD$1),0,1)))</f>
        <v/>
      </c>
      <c r="CG176" s="2" t="str">
        <f>IF($A176&gt;='243way_Regular Symbol'!H$16,"",IF(F176=0,"",IF(OR(F176=$BW$1,F177=$BW$1,F178=$BW$1,F176=$CD$1,F177=$CD$1,F178=$CD$1),0,1)))</f>
        <v/>
      </c>
      <c r="CI176" s="2" t="str">
        <f>IF($A176&gt;='243way_Regular Symbol'!D$16,"",IF(B176=0,"",IF(OR(B176=$BW$1,B177=$BW$1,B178=$BW$1,B176=$CJ$1,B177=$CJ$1,B178=$CJ$1),0,1)))</f>
        <v/>
      </c>
      <c r="CJ176" s="2" t="str">
        <f>IF($A176&gt;='243way_Regular Symbol'!E$16,"",IF(C176=0,"",IF(OR(C176=$BW$1,C177=$BW$1,C178=$BW$1,C176=$CJ$1,C177=$CJ$1,C178=$CJ$1),0,1)))</f>
        <v/>
      </c>
      <c r="CK176" s="2" t="str">
        <f>IF($A176&gt;='243way_Regular Symbol'!F$16,"",IF(D176=0,"",IF(OR(D176=$BW$1,D177=$BW$1,D178=$BW$1,D176=$CJ$1,D177=$CJ$1,D178=$CJ$1),0,1)))</f>
        <v/>
      </c>
      <c r="CL176" s="2" t="str">
        <f>IF($A176&gt;='243way_Regular Symbol'!G$16,"",IF(E176=0,"",IF(OR(E176=$BW$1,E177=$BW$1,E178=$BW$1,E176=$CJ$1,E177=$CJ$1,E178=$CJ$1),0,1)))</f>
        <v/>
      </c>
      <c r="CM176" s="2" t="str">
        <f>IF($A176&gt;='243way_Regular Symbol'!H$16,"",IF(F176=0,"",IF(OR(F176=$BW$1,F177=$BW$1,F178=$BW$1,F176=$CJ$1,F177=$CJ$1,F178=$CJ$1),0,1)))</f>
        <v/>
      </c>
      <c r="CO176" s="2" t="str">
        <f>IF($A176&gt;='243way_Regular Symbol'!D$16,"",IF(B176=0,"",IF(OR(B176=$BW$1,B177=$BW$1,B178=$BW$1,B176=$CP$1,B177=$CP$1,B178=$CP$1),0,1)))</f>
        <v/>
      </c>
      <c r="CP176" s="2" t="str">
        <f>IF($A176&gt;='243way_Regular Symbol'!E$16,"",IF(C176=0,"",IF(OR(C176=$BW$1,C177=$BW$1,C178=$BW$1,C176=$CP$1,C177=$CP$1,C178=$CP$1),0,1)))</f>
        <v/>
      </c>
      <c r="CQ176" s="2" t="str">
        <f>IF($A176&gt;='243way_Regular Symbol'!F$16,"",IF(D176=0,"",IF(OR(D176=$BW$1,D177=$BW$1,D178=$BW$1,D176=$CP$1,D177=$CP$1,D178=$CP$1),0,1)))</f>
        <v/>
      </c>
      <c r="CR176" s="2" t="str">
        <f>IF($A176&gt;='243way_Regular Symbol'!G$16,"",IF(E176=0,"",IF(OR(E176=$BW$1,E177=$BW$1,E178=$BW$1,E176=$CP$1,E177=$CP$1,E178=$CP$1),0,1)))</f>
        <v/>
      </c>
      <c r="CS176" s="2" t="str">
        <f>IF($A176&gt;='243way_Regular Symbol'!H$16,"",IF(F176=0,"",IF(OR(F176=$BW$1,F177=$BW$1,F178=$BW$1,F176=$CP$1,F177=$CP$1,F178=$CP$1),0,1)))</f>
        <v/>
      </c>
      <c r="CU176" s="2" t="str">
        <f>IF($A176&gt;='243way_Regular Symbol'!D$16,"",IF(B176=0,"",IF(OR(B176=$BW$1,B177=$BW$1,B178=$BW$1,B176=$CV$1,B177=$CV$1,B178=$CV$1),0,1)))</f>
        <v/>
      </c>
      <c r="CV176" s="2" t="str">
        <f>IF($A176&gt;='243way_Regular Symbol'!E$16,"",IF(C176=0,"",IF(OR(C176=$BW$1,C177=$BW$1,C178=$BW$1,C176=$CV$1,C177=$CV$1,C178=$CV$1),0,1)))</f>
        <v/>
      </c>
      <c r="CW176" s="2" t="str">
        <f>IF($A176&gt;='243way_Regular Symbol'!F$16,"",IF(D176=0,"",IF(OR(D176=$BW$1,D177=$BW$1,D178=$BW$1,D176=$CV$1,D177=$CV$1,D178=$CV$1),0,1)))</f>
        <v/>
      </c>
      <c r="CX176" s="2" t="str">
        <f>IF($A176&gt;='243way_Regular Symbol'!G$16,"",IF(E176=0,"",IF(OR(E176=$BW$1,E177=$BW$1,E178=$BW$1,E176=$CV$1,E177=$CV$1,E178=$CV$1),0,1)))</f>
        <v/>
      </c>
      <c r="CY176" s="2" t="str">
        <f>IF($A176&gt;='243way_Regular Symbol'!H$16,"",IF(F176=0,"",IF(OR(F176=$BW$1,F177=$BW$1,F178=$BW$1,F176=$CV$1,F177=$CV$1,F178=$CV$1),0,1)))</f>
        <v/>
      </c>
    </row>
    <row r="177" spans="1:103">
      <c r="A177" s="341">
        <f>IF('243way_Regular Symbol'!L176="","",'243way_Regular Symbol'!L176)</f>
        <v>173</v>
      </c>
      <c r="B177" s="184" t="str">
        <f>IF('243way_Regular Symbol'!M176="",
IF($A177-'243way_Regular Symbol'!D$16&gt;='243way_RegularＸ_W()'!B$2-1,"",VLOOKUP($A177-'243way_Regular Symbol'!D$16,'243way_Regular Symbol'!$L$3:$Q$250,'243way_RegularＸ_W()'!B$3+1,FALSE)),
'243way_Regular Symbol'!M176)</f>
        <v/>
      </c>
      <c r="C177" s="184" t="str">
        <f>IF('243way_Regular Symbol'!N176="",
IF($A177-'243way_Regular Symbol'!E$16&gt;='243way_RegularＸ_W()'!C$2-1,"",VLOOKUP($A177-'243way_Regular Symbol'!E$16,'243way_Regular Symbol'!$L$3:$Q$250,'243way_RegularＸ_W()'!C$3+1,FALSE)),
'243way_Regular Symbol'!N176)</f>
        <v/>
      </c>
      <c r="D177" s="184" t="str">
        <f>IF('243way_Regular Symbol'!O176="",
IF($A177-'243way_Regular Symbol'!F$16&gt;='243way_RegularＸ_W()'!D$2-1,"",VLOOKUP($A177-'243way_Regular Symbol'!F$16,'243way_Regular Symbol'!$L$3:$Q$250,'243way_RegularＸ_W()'!D$3+1,FALSE)),
'243way_Regular Symbol'!O176)</f>
        <v/>
      </c>
      <c r="E177" s="184" t="str">
        <f>IF('243way_Regular Symbol'!P176="",
IF($A177-'243way_Regular Symbol'!G$16&gt;='243way_RegularＸ_W()'!E$2-1,"",VLOOKUP($A177-'243way_Regular Symbol'!G$16,'243way_Regular Symbol'!$L$3:$Q$250,'243way_RegularＸ_W()'!E$3+1,FALSE)),
'243way_Regular Symbol'!P176)</f>
        <v/>
      </c>
      <c r="F177" s="184" t="str">
        <f>IF('243way_Regular Symbol'!Q176="",
IF($A177-'243way_Regular Symbol'!H$16&gt;='243way_RegularＸ_W()'!F$2-1,"",VLOOKUP($A177-'243way_Regular Symbol'!H$16,'243way_Regular Symbol'!$L$3:$Q$250,'243way_RegularＸ_W()'!F$3+1,FALSE)),
'243way_Regular Symbol'!Q176)</f>
        <v/>
      </c>
      <c r="O177" s="342" t="str">
        <f>IF($A177&gt;='243way_Regular Symbol'!D$16,"",IF(B177=0,"",IF(OR(B177=$O$1,B177=$P$1,B178=$O$1,B178=$P$1,B179=$O$1,B179=$P$1),0,1)))</f>
        <v/>
      </c>
      <c r="P177" s="2" t="str">
        <f>IF($A177&gt;='243way_Regular Symbol'!E$16,"",IF(C177=0,"",IF(OR(C177=$O$1,C177=$P$1,C178=$O$1,C178=$P$1,C179=$O$1,C179=$P$1),0,1)))</f>
        <v/>
      </c>
      <c r="Q177" s="2" t="str">
        <f>IF($A177&gt;='243way_Regular Symbol'!F$16,"",IF(D177=0,"",IF(OR(D177=$O$1,D177=$P$1,D178=$O$1,D178=$P$1,D179=$O$1,D179=$P$1),0,1)))</f>
        <v/>
      </c>
      <c r="R177" s="2" t="str">
        <f>IF($A177&gt;='243way_Regular Symbol'!G$16,"",IF(E177=0,"",IF(OR(E177=$O$1,E177=$P$1,E178=$O$1,E178=$P$1,E179=$O$1,E179=$P$1),0,1)))</f>
        <v/>
      </c>
      <c r="S177" s="128" t="str">
        <f>IF($A177&gt;='243way_Regular Symbol'!H$16,"",IF(F177=0,"",IF(OR(F177=$O$1,F177=$P$1,F178=$O$1,F178=$P$1,F179=$O$1,F179=$P$1),0,1)))</f>
        <v/>
      </c>
      <c r="U177" s="342" t="str">
        <f>IF($A177&gt;='243way_Regular Symbol'!D$16,"",IF(B177=0,"",IF(OR(B177=$U$1,B177=$V$1,B178=$U$1,B178=$V$1,B179=$U$1,B179=$V$1),0,1)))</f>
        <v/>
      </c>
      <c r="V177" s="2" t="str">
        <f>IF($A177&gt;='243way_Regular Symbol'!E$16,"",IF(C177=0,"",IF(OR(C177=$U$1,C177=$V$1,C178=$U$1,C178=$V$1,C179=$U$1,C179=$V$1),0,1)))</f>
        <v/>
      </c>
      <c r="W177" s="2" t="str">
        <f>IF($A177&gt;='243way_Regular Symbol'!F$16,"",IF(D177=0,"",IF(OR(D177=$U$1,D177=$V$1,D178=$U$1,D178=$V$1,D179=$U$1,D179=$V$1),0,1)))</f>
        <v/>
      </c>
      <c r="X177" s="2" t="str">
        <f>IF($A177&gt;='243way_Regular Symbol'!G$16,"",IF(E177=0,"",IF(OR(E177=$U$1,E177=$V$1,E178=$U$1,E178=$V$1,E179=$U$1,E179=$V$1),0,1)))</f>
        <v/>
      </c>
      <c r="Y177" s="128" t="str">
        <f>IF($A177&gt;='243way_Regular Symbol'!H$16,"",IF(F177=0,"",IF(OR(F177=$U$1,F177=$V$1,F178=$U$1,F178=$V$1,F179=$U$1,F179=$V$1),0,1)))</f>
        <v/>
      </c>
      <c r="AA177" s="342" t="str">
        <f>IF($A177&gt;='243way_Regular Symbol'!D$16,"",IF(B177=0,"",IF(OR(B177=$AA$1,B177=$AB$1,B178=$AA$1,B178=$AB$1,B179=$AA$1,,B179=$AB$1),0,1)))</f>
        <v/>
      </c>
      <c r="AB177" s="2" t="str">
        <f>IF($A177&gt;='243way_Regular Symbol'!E$16,"",IF(C177=0,"",IF(OR(C177=$AA$1,C177=$AB$1,C178=$AA$1,C178=$AB$1,C179=$AA$1,,C179=$AB$1),0,1)))</f>
        <v/>
      </c>
      <c r="AC177" s="2" t="str">
        <f>IF($A177&gt;='243way_Regular Symbol'!F$16,"",IF(D177=0,"",IF(OR(D177=$AA$1,D177=$AB$1,D178=$AA$1,D178=$AB$1,D179=$AA$1,,D179=$AB$1),0,1)))</f>
        <v/>
      </c>
      <c r="AD177" s="2" t="str">
        <f>IF($A177&gt;='243way_Regular Symbol'!G$16,"",IF(E177=0,"",IF(OR(E177=$AA$1,E177=$AB$1,E178=$AA$1,E178=$AB$1,E179=$AA$1,,E179=$AB$1),0,1)))</f>
        <v/>
      </c>
      <c r="AE177" s="128" t="str">
        <f>IF($A177&gt;='243way_Regular Symbol'!H$16,"",IF(F177=0,"",IF(OR(F177=$AA$1,F177=$AB$1,F178=$AA$1,F178=$AB$1,F179=$AA$1,,F179=$AB$1),0,1)))</f>
        <v/>
      </c>
      <c r="AG177" s="342" t="str">
        <f>IF($A177&gt;='243way_Regular Symbol'!D$16,"",IF(B177=0,"",IF(OR(B177=$AG$1,B177=$AH$1,B178=$AG$1,B178=$AH$1,B179=$AG$1,B179=$AH$1),0,1)))</f>
        <v/>
      </c>
      <c r="AH177" s="2" t="str">
        <f>IF($A177&gt;='243way_Regular Symbol'!E$16,"",IF(C177=0,"",IF(OR(C177=$AG$1,C177=$AH$1,C178=$AG$1,C178=$AH$1,C179=$AG$1,C179=$AH$1),0,1)))</f>
        <v/>
      </c>
      <c r="AI177" s="2" t="str">
        <f>IF($A177&gt;='243way_Regular Symbol'!F$16,"",IF(D177=0,"",IF(OR(D177=$AG$1,D177=$AH$1,D178=$AG$1,D178=$AH$1,D179=$AG$1,D179=$AH$1),0,1)))</f>
        <v/>
      </c>
      <c r="AJ177" s="2" t="str">
        <f>IF($A177&gt;='243way_Regular Symbol'!G$16,"",IF(E177=0,"",IF(OR(E177=$AG$1,E177=$AH$1,E178=$AG$1,E178=$AH$1,E179=$AG$1,E179=$AH$1),0,1)))</f>
        <v/>
      </c>
      <c r="AK177" s="128" t="str">
        <f>IF($A177&gt;='243way_Regular Symbol'!H$16,"",IF(F177=0,"",IF(OR(F177=$AG$1,F177=$AH$1,F178=$AG$1,F178=$AH$1,F179=$AG$1,F179=$AH$1),0,1)))</f>
        <v/>
      </c>
      <c r="AM177" s="342" t="str">
        <f>IF($A177&gt;='243way_Regular Symbol'!D$16,"",IF(B177=0,"",IF(OR(B177=$AM$1,B177=$AN$1,B178=$AM$1,B178=$AN$1,B179=$AM$1,B179=$AN$1),0,1)))</f>
        <v/>
      </c>
      <c r="AN177" s="2" t="str">
        <f>IF($A177&gt;='243way_Regular Symbol'!E$16,"",IF(C177=0,"",IF(OR(C177=$AM$1,C177=$AN$1,C178=$AM$1,C178=$AN$1,C179=$AM$1,C179=$AN$1),0,1)))</f>
        <v/>
      </c>
      <c r="AO177" s="2" t="str">
        <f>IF($A177&gt;='243way_Regular Symbol'!F$16,"",IF(D177=0,"",IF(OR(D177=$AM$1,D177=$AN$1,D178=$AM$1,D178=$AN$1,D179=$AM$1,D179=$AN$1),0,1)))</f>
        <v/>
      </c>
      <c r="AP177" s="2" t="str">
        <f>IF($A177&gt;='243way_Regular Symbol'!G$16,"",IF(E177=0,"",IF(OR(E177=$AM$1,E177=$AN$1,E178=$AM$1,E178=$AN$1,E179=$AM$1,E179=$AN$1),0,1)))</f>
        <v/>
      </c>
      <c r="AQ177" s="128" t="str">
        <f>IF($A177&gt;='243way_Regular Symbol'!H$16,"",IF(F177=0,"",IF(OR(F177=$AM$1,F177=$AN$1,F178=$AM$1,F178=$AN$1,F179=$AM$1,F179=$AN$1),0,1)))</f>
        <v/>
      </c>
      <c r="AS177" s="342" t="str">
        <f>IF($A177&gt;='243way_Regular Symbol'!D$16,"",IF(B177=0,"",IF(OR(B177=$AM$1,B177=$AT$1,B178=$AM$1,B178=$AT$1,B179=$AM$1,B179=$AT$1),0,1)))</f>
        <v/>
      </c>
      <c r="AT177" s="2" t="str">
        <f>IF($A177&gt;='243way_Regular Symbol'!E$16,"",IF(C177=0,"",IF(OR(C177=$AM$1,C177=$AT$1,C178=$AM$1,C178=$AT$1,C179=$AM$1,C179=$AT$1),0,1)))</f>
        <v/>
      </c>
      <c r="AU177" s="2" t="str">
        <f>IF($A177&gt;='243way_Regular Symbol'!F$16,"",IF(D177=0,"",IF(OR(D177=$AM$1,D177=$AT$1,D178=$AM$1,D178=$AT$1,D179=$AM$1,D179=$AT$1),0,1)))</f>
        <v/>
      </c>
      <c r="AV177" s="2" t="str">
        <f>IF($A177&gt;='243way_Regular Symbol'!G$16,"",IF(E177=0,"",IF(OR(E177=$AM$1,E177=$AT$1,E178=$AM$1,E178=$AT$1,E179=$AM$1,E179=$AT$1),0,1)))</f>
        <v/>
      </c>
      <c r="AW177" s="128" t="str">
        <f>IF($A177&gt;='243way_Regular Symbol'!H$16,"",IF(F177=0,"",IF(OR(F177=$AM$1,F177=$AT$1,F178=$AM$1,F178=$AT$1,F179=$AM$1,F179=$AT$1),0,1)))</f>
        <v/>
      </c>
      <c r="AY177" s="342"/>
      <c r="AZ177" s="2"/>
      <c r="BA177" s="2" t="str">
        <f>IF($A177&gt;='243way_Regular Symbol'!F$16,"",COUNTIF(D177:D179,$AZ$1))</f>
        <v/>
      </c>
      <c r="BB177" s="2" t="str">
        <f>IF($A177&gt;='243way_Regular Symbol'!G$16,"",COUNTIF(E177:E179,$AZ$1))</f>
        <v/>
      </c>
      <c r="BC177" s="2" t="str">
        <f>IF($A177&gt;='243way_Regular Symbol'!H$16,"",COUNTIF(F177:F179,$AZ$1))</f>
        <v/>
      </c>
      <c r="BE177" s="342" t="str">
        <f>IF($A177&gt;='243way_Regular Symbol'!D$16,"",IF(B177=0,"",IF(OR(B177=$AM$1,B177=$BF$1,B178=$AM$1,B178=$BF$1,B179=$AM$1,B179=$BF$1),1,0)))</f>
        <v/>
      </c>
      <c r="BF177" s="342" t="str">
        <f>IF($A177&gt;='243way_Regular Symbol'!E$16,"",IF(C177=0,"",IF(OR(C177=$AM$1,C177=$BF$1,C178=$AM$1,C178=$BF$1,C179=$AM$1,C179=$BF$1),1,0)))</f>
        <v/>
      </c>
      <c r="BG177" s="342" t="str">
        <f>IF($A177&gt;='243way_Regular Symbol'!F$16,"",IF(D177=0,"",IF(OR(D177=$AM$1,D177=$BF$1,D178=$AM$1,D178=$BF$1,D179=$AM$1,D179=$BF$1),1,0)))</f>
        <v/>
      </c>
      <c r="BH177" s="342" t="str">
        <f>IF($A177&gt;='243way_Regular Symbol'!G$16,"",IF(E177=0,"",IF(OR(E177=$AM$1,E177=$BF$1,E178=$AM$1,E178=$BF$1,E179=$AM$1,E179=$BF$1),1,0)))</f>
        <v/>
      </c>
      <c r="BI177" s="342" t="str">
        <f>IF($A177&gt;='243way_Regular Symbol'!H$16,"",IF(F177=0,"",IF(OR(F177=$AM$1,F177=$BF$1,F178=$AM$1,F178=$BF$1,F179=$AM$1,F179=$BF$1),1,0)))</f>
        <v/>
      </c>
      <c r="BK177" s="342" t="str">
        <f>IF($A177&gt;='243way_Regular Symbol'!D$16,"",IF(B177=0,"",IF(OR(B177=$AM$1,B177=$BL$1,B178=$AM$1,B178=$BL$1,B179=$AM$1,B179=$BL$1),0,1)))</f>
        <v/>
      </c>
      <c r="BL177" s="2" t="str">
        <f>IF($A177&gt;='243way_Regular Symbol'!E$16,"",IF(C177=0,"",IF(OR(C177=$AM$1,C177=$BL$1,C178=$AM$1,C178=$BL$1,C179=$AM$1,C179=$BL$1),0,1)))</f>
        <v/>
      </c>
      <c r="BM177" s="2" t="str">
        <f>IF($A177&gt;='243way_Regular Symbol'!F$16,"",IF(D177=0,"",IF(OR(D177=$AM$1,D177=$BL$1,D178=$AM$1,D178=$BL$1,D179=$AM$1,D179=$BL$1),0,1)))</f>
        <v/>
      </c>
      <c r="BN177" s="2" t="str">
        <f>IF($A177&gt;='243way_Regular Symbol'!G$16,"",IF(E177=0,"",IF(OR(E177=$AM$1,E177=$BL$1,E178=$AM$1,E178=$BL$1,E179=$AM$1,E179=$BL$1),0,1)))</f>
        <v/>
      </c>
      <c r="BO177" s="128" t="str">
        <f>IF($A177&gt;='243way_Regular Symbol'!H$16,"",IF(F177=0,"",IF(OR(F177=$AM$1,F177=$BL$1,F178=$AM$1,F178=$BL$1,F179=$AM$1,F179=$BL$1),0,1)))</f>
        <v/>
      </c>
      <c r="BQ177" s="2" t="str">
        <f>IF($A177&gt;='243way_Regular Symbol'!D$16,"",IF(B177=0,"",IF(OR(B177=$BQ$1,B177=$BR$1,B178=$BQ$1,B178=$BR$1,B179=$BQ$1,B179=$BR$1),0,1)))</f>
        <v/>
      </c>
      <c r="BR177" s="2" t="str">
        <f>IF($A177&gt;='243way_Regular Symbol'!E$16,"",IF(C177=0,"",IF(OR(C177=$BQ$1,C177=$BR$1,C178=$BQ$1,C178=$BR$1,C179=$BQ$1,C179=$BR$1),0,1)))</f>
        <v/>
      </c>
      <c r="BS177" s="2" t="str">
        <f>IF($A177&gt;='243way_Regular Symbol'!F$16,"",IF(D177=0,"",IF(OR(D177=$BQ$1,D177=$BR$1,D178=$BQ$1,D178=$BR$1,D179=$BQ$1,D179=$BR$1),0,1)))</f>
        <v/>
      </c>
      <c r="BT177" s="2" t="str">
        <f>IF($A177&gt;='243way_Regular Symbol'!G$16,"",IF(E177=0,"",IF(OR(E177=$BQ$1,E177=$BR$1,E178=$BQ$1,E178=$BR$1,E179=$BQ$1,E179=$BR$1),0,1)))</f>
        <v/>
      </c>
      <c r="BU177" s="2" t="str">
        <f>IF($A177&gt;='243way_Regular Symbol'!H$16,"",IF(F177=0,"",IF(OR(F177=$BQ$1,F177=$BR$1,F178=$BQ$1,F178=$BR$1,F179=$BQ$1,F179=$BR$1),0,1)))</f>
        <v/>
      </c>
      <c r="BW177" s="2" t="str">
        <f>IF($A177&gt;='243way_Regular Symbol'!D$16,"",IF(B177=0,"",IF(OR(B177=$BW$1,B178=$BW$1,B179=$BW$1,B177=$BX$1,B178=$BX$1,B179=$BX$1),0,1)))</f>
        <v/>
      </c>
      <c r="BX177" s="2" t="str">
        <f>IF($A177&gt;='243way_Regular Symbol'!E$16,"",IF(C177=0,"",IF(OR(C177=$BW$1,C178=$BW$1,C179=$BW$1,C177=$BX$1,C178=$BX$1,C179=$BX$1),0,1)))</f>
        <v/>
      </c>
      <c r="BY177" s="2" t="str">
        <f>IF($A177&gt;='243way_Regular Symbol'!F$16,"",IF(D177=0,"",IF(OR(D177=$BW$1,D178=$BW$1,D179=$BW$1,D177=$BX$1,D178=$BX$1,D179=$BX$1),0,1)))</f>
        <v/>
      </c>
      <c r="BZ177" s="2" t="str">
        <f>IF($A177&gt;='243way_Regular Symbol'!G$16,"",IF(E177=0,"",IF(OR(E177=$BW$1,E178=$BW$1,E179=$BW$1,E177=$BX$1,E178=$BX$1,E179=$BX$1),0,1)))</f>
        <v/>
      </c>
      <c r="CA177" s="2" t="str">
        <f>IF($A177&gt;='243way_Regular Symbol'!H$16,"",IF(F177=0,"",IF(OR(F177=$BW$1,F178=$BW$1,F179=$BW$1,F177=$BX$1,F178=$BX$1,F179=$BX$1),0,1)))</f>
        <v/>
      </c>
      <c r="CC177" s="2" t="str">
        <f>IF($A177&gt;='243way_Regular Symbol'!D$16,"",IF(B177=0,"",IF(OR(B177=$BW$1,B178=$BW$1,B179=$BW$1,B177=$CD$1,B178=$CD$1,B179=$CD$1),0,1)))</f>
        <v/>
      </c>
      <c r="CD177" s="2" t="str">
        <f>IF($A177&gt;='243way_Regular Symbol'!E$16,"",IF(C177=0,"",IF(OR(C177=$BW$1,C178=$BW$1,C179=$BW$1,C177=$CD$1,C178=$CD$1,C179=$CD$1),0,1)))</f>
        <v/>
      </c>
      <c r="CE177" s="2" t="str">
        <f>IF($A177&gt;='243way_Regular Symbol'!F$16,"",IF(D177=0,"",IF(OR(D177=$BW$1,D178=$BW$1,D179=$BW$1,D177=$CD$1,D178=$CD$1,D179=$CD$1),0,1)))</f>
        <v/>
      </c>
      <c r="CF177" s="2" t="str">
        <f>IF($A177&gt;='243way_Regular Symbol'!G$16,"",IF(E177=0,"",IF(OR(E177=$BW$1,E178=$BW$1,E179=$BW$1,E177=$CD$1,E178=$CD$1,E179=$CD$1),0,1)))</f>
        <v/>
      </c>
      <c r="CG177" s="2" t="str">
        <f>IF($A177&gt;='243way_Regular Symbol'!H$16,"",IF(F177=0,"",IF(OR(F177=$BW$1,F178=$BW$1,F179=$BW$1,F177=$CD$1,F178=$CD$1,F179=$CD$1),0,1)))</f>
        <v/>
      </c>
      <c r="CI177" s="2" t="str">
        <f>IF($A177&gt;='243way_Regular Symbol'!D$16,"",IF(B177=0,"",IF(OR(B177=$BW$1,B178=$BW$1,B179=$BW$1,B177=$CJ$1,B178=$CJ$1,B179=$CJ$1),0,1)))</f>
        <v/>
      </c>
      <c r="CJ177" s="2" t="str">
        <f>IF($A177&gt;='243way_Regular Symbol'!E$16,"",IF(C177=0,"",IF(OR(C177=$BW$1,C178=$BW$1,C179=$BW$1,C177=$CJ$1,C178=$CJ$1,C179=$CJ$1),0,1)))</f>
        <v/>
      </c>
      <c r="CK177" s="2" t="str">
        <f>IF($A177&gt;='243way_Regular Symbol'!F$16,"",IF(D177=0,"",IF(OR(D177=$BW$1,D178=$BW$1,D179=$BW$1,D177=$CJ$1,D178=$CJ$1,D179=$CJ$1),0,1)))</f>
        <v/>
      </c>
      <c r="CL177" s="2" t="str">
        <f>IF($A177&gt;='243way_Regular Symbol'!G$16,"",IF(E177=0,"",IF(OR(E177=$BW$1,E178=$BW$1,E179=$BW$1,E177=$CJ$1,E178=$CJ$1,E179=$CJ$1),0,1)))</f>
        <v/>
      </c>
      <c r="CM177" s="2" t="str">
        <f>IF($A177&gt;='243way_Regular Symbol'!H$16,"",IF(F177=0,"",IF(OR(F177=$BW$1,F178=$BW$1,F179=$BW$1,F177=$CJ$1,F178=$CJ$1,F179=$CJ$1),0,1)))</f>
        <v/>
      </c>
      <c r="CO177" s="2" t="str">
        <f>IF($A177&gt;='243way_Regular Symbol'!D$16,"",IF(B177=0,"",IF(OR(B177=$BW$1,B178=$BW$1,B179=$BW$1,B177=$CP$1,B178=$CP$1,B179=$CP$1),0,1)))</f>
        <v/>
      </c>
      <c r="CP177" s="2" t="str">
        <f>IF($A177&gt;='243way_Regular Symbol'!E$16,"",IF(C177=0,"",IF(OR(C177=$BW$1,C178=$BW$1,C179=$BW$1,C177=$CP$1,C178=$CP$1,C179=$CP$1),0,1)))</f>
        <v/>
      </c>
      <c r="CQ177" s="2" t="str">
        <f>IF($A177&gt;='243way_Regular Symbol'!F$16,"",IF(D177=0,"",IF(OR(D177=$BW$1,D178=$BW$1,D179=$BW$1,D177=$CP$1,D178=$CP$1,D179=$CP$1),0,1)))</f>
        <v/>
      </c>
      <c r="CR177" s="2" t="str">
        <f>IF($A177&gt;='243way_Regular Symbol'!G$16,"",IF(E177=0,"",IF(OR(E177=$BW$1,E178=$BW$1,E179=$BW$1,E177=$CP$1,E178=$CP$1,E179=$CP$1),0,1)))</f>
        <v/>
      </c>
      <c r="CS177" s="2" t="str">
        <f>IF($A177&gt;='243way_Regular Symbol'!H$16,"",IF(F177=0,"",IF(OR(F177=$BW$1,F178=$BW$1,F179=$BW$1,F177=$CP$1,F178=$CP$1,F179=$CP$1),0,1)))</f>
        <v/>
      </c>
      <c r="CU177" s="2" t="str">
        <f>IF($A177&gt;='243way_Regular Symbol'!D$16,"",IF(B177=0,"",IF(OR(B177=$BW$1,B178=$BW$1,B179=$BW$1,B177=$CV$1,B178=$CV$1,B179=$CV$1),0,1)))</f>
        <v/>
      </c>
      <c r="CV177" s="2" t="str">
        <f>IF($A177&gt;='243way_Regular Symbol'!E$16,"",IF(C177=0,"",IF(OR(C177=$BW$1,C178=$BW$1,C179=$BW$1,C177=$CV$1,C178=$CV$1,C179=$CV$1),0,1)))</f>
        <v/>
      </c>
      <c r="CW177" s="2" t="str">
        <f>IF($A177&gt;='243way_Regular Symbol'!F$16,"",IF(D177=0,"",IF(OR(D177=$BW$1,D178=$BW$1,D179=$BW$1,D177=$CV$1,D178=$CV$1,D179=$CV$1),0,1)))</f>
        <v/>
      </c>
      <c r="CX177" s="2" t="str">
        <f>IF($A177&gt;='243way_Regular Symbol'!G$16,"",IF(E177=0,"",IF(OR(E177=$BW$1,E178=$BW$1,E179=$BW$1,E177=$CV$1,E178=$CV$1,E179=$CV$1),0,1)))</f>
        <v/>
      </c>
      <c r="CY177" s="2" t="str">
        <f>IF($A177&gt;='243way_Regular Symbol'!H$16,"",IF(F177=0,"",IF(OR(F177=$BW$1,F178=$BW$1,F179=$BW$1,F177=$CV$1,F178=$CV$1,F179=$CV$1),0,1)))</f>
        <v/>
      </c>
    </row>
    <row r="178" spans="1:103">
      <c r="A178" s="341">
        <f>IF('243way_Regular Symbol'!L177="","",'243way_Regular Symbol'!L177)</f>
        <v>174</v>
      </c>
      <c r="B178" s="184" t="str">
        <f>IF('243way_Regular Symbol'!M177="",
IF($A178-'243way_Regular Symbol'!D$16&gt;='243way_RegularＸ_W()'!B$2-1,"",VLOOKUP($A178-'243way_Regular Symbol'!D$16,'243way_Regular Symbol'!$L$3:$Q$250,'243way_RegularＸ_W()'!B$3+1,FALSE)),
'243way_Regular Symbol'!M177)</f>
        <v/>
      </c>
      <c r="C178" s="184" t="str">
        <f>IF('243way_Regular Symbol'!N177="",
IF($A178-'243way_Regular Symbol'!E$16&gt;='243way_RegularＸ_W()'!C$2-1,"",VLOOKUP($A178-'243way_Regular Symbol'!E$16,'243way_Regular Symbol'!$L$3:$Q$250,'243way_RegularＸ_W()'!C$3+1,FALSE)),
'243way_Regular Symbol'!N177)</f>
        <v/>
      </c>
      <c r="D178" s="184" t="str">
        <f>IF('243way_Regular Symbol'!O177="",
IF($A178-'243way_Regular Symbol'!F$16&gt;='243way_RegularＸ_W()'!D$2-1,"",VLOOKUP($A178-'243way_Regular Symbol'!F$16,'243way_Regular Symbol'!$L$3:$Q$250,'243way_RegularＸ_W()'!D$3+1,FALSE)),
'243way_Regular Symbol'!O177)</f>
        <v/>
      </c>
      <c r="E178" s="184" t="str">
        <f>IF('243way_Regular Symbol'!P177="",
IF($A178-'243way_Regular Symbol'!G$16&gt;='243way_RegularＸ_W()'!E$2-1,"",VLOOKUP($A178-'243way_Regular Symbol'!G$16,'243way_Regular Symbol'!$L$3:$Q$250,'243way_RegularＸ_W()'!E$3+1,FALSE)),
'243way_Regular Symbol'!P177)</f>
        <v/>
      </c>
      <c r="F178" s="184" t="str">
        <f>IF('243way_Regular Symbol'!Q177="",
IF($A178-'243way_Regular Symbol'!H$16&gt;='243way_RegularＸ_W()'!F$2-1,"",VLOOKUP($A178-'243way_Regular Symbol'!H$16,'243way_Regular Symbol'!$L$3:$Q$250,'243way_RegularＸ_W()'!F$3+1,FALSE)),
'243way_Regular Symbol'!Q177)</f>
        <v/>
      </c>
      <c r="O178" s="342" t="str">
        <f>IF($A178&gt;='243way_Regular Symbol'!D$16,"",IF(B178=0,"",IF(OR(B178=$O$1,B178=$P$1,B179=$O$1,B179=$P$1,B180=$O$1,B180=$P$1),0,1)))</f>
        <v/>
      </c>
      <c r="P178" s="2" t="str">
        <f>IF($A178&gt;='243way_Regular Symbol'!E$16,"",IF(C178=0,"",IF(OR(C178=$O$1,C178=$P$1,C179=$O$1,C179=$P$1,C180=$O$1,C180=$P$1),0,1)))</f>
        <v/>
      </c>
      <c r="Q178" s="2" t="str">
        <f>IF($A178&gt;='243way_Regular Symbol'!F$16,"",IF(D178=0,"",IF(OR(D178=$O$1,D178=$P$1,D179=$O$1,D179=$P$1,D180=$O$1,D180=$P$1),0,1)))</f>
        <v/>
      </c>
      <c r="R178" s="2" t="str">
        <f>IF($A178&gt;='243way_Regular Symbol'!G$16,"",IF(E178=0,"",IF(OR(E178=$O$1,E178=$P$1,E179=$O$1,E179=$P$1,E180=$O$1,E180=$P$1),0,1)))</f>
        <v/>
      </c>
      <c r="S178" s="128" t="str">
        <f>IF($A178&gt;='243way_Regular Symbol'!H$16,"",IF(F178=0,"",IF(OR(F178=$O$1,F178=$P$1,F179=$O$1,F179=$P$1,F180=$O$1,F180=$P$1),0,1)))</f>
        <v/>
      </c>
      <c r="U178" s="342" t="str">
        <f>IF($A178&gt;='243way_Regular Symbol'!D$16,"",IF(B178=0,"",IF(OR(B178=$U$1,B178=$V$1,B179=$U$1,B179=$V$1,B180=$U$1,B180=$V$1),0,1)))</f>
        <v/>
      </c>
      <c r="V178" s="2" t="str">
        <f>IF($A178&gt;='243way_Regular Symbol'!E$16,"",IF(C178=0,"",IF(OR(C178=$U$1,C178=$V$1,C179=$U$1,C179=$V$1,C180=$U$1,C180=$V$1),0,1)))</f>
        <v/>
      </c>
      <c r="W178" s="2" t="str">
        <f>IF($A178&gt;='243way_Regular Symbol'!F$16,"",IF(D178=0,"",IF(OR(D178=$U$1,D178=$V$1,D179=$U$1,D179=$V$1,D180=$U$1,D180=$V$1),0,1)))</f>
        <v/>
      </c>
      <c r="X178" s="2" t="str">
        <f>IF($A178&gt;='243way_Regular Symbol'!G$16,"",IF(E178=0,"",IF(OR(E178=$U$1,E178=$V$1,E179=$U$1,E179=$V$1,E180=$U$1,E180=$V$1),0,1)))</f>
        <v/>
      </c>
      <c r="Y178" s="128" t="str">
        <f>IF($A178&gt;='243way_Regular Symbol'!H$16,"",IF(F178=0,"",IF(OR(F178=$U$1,F178=$V$1,F179=$U$1,F179=$V$1,F180=$U$1,F180=$V$1),0,1)))</f>
        <v/>
      </c>
      <c r="AA178" s="342" t="str">
        <f>IF($A178&gt;='243way_Regular Symbol'!D$16,"",IF(B178=0,"",IF(OR(B178=$AA$1,B178=$AB$1,B179=$AA$1,B179=$AB$1,B180=$AA$1,,B180=$AB$1),0,1)))</f>
        <v/>
      </c>
      <c r="AB178" s="2" t="str">
        <f>IF($A178&gt;='243way_Regular Symbol'!E$16,"",IF(C178=0,"",IF(OR(C178=$AA$1,C178=$AB$1,C179=$AA$1,C179=$AB$1,C180=$AA$1,,C180=$AB$1),0,1)))</f>
        <v/>
      </c>
      <c r="AC178" s="2" t="str">
        <f>IF($A178&gt;='243way_Regular Symbol'!F$16,"",IF(D178=0,"",IF(OR(D178=$AA$1,D178=$AB$1,D179=$AA$1,D179=$AB$1,D180=$AA$1,,D180=$AB$1),0,1)))</f>
        <v/>
      </c>
      <c r="AD178" s="2" t="str">
        <f>IF($A178&gt;='243way_Regular Symbol'!G$16,"",IF(E178=0,"",IF(OR(E178=$AA$1,E178=$AB$1,E179=$AA$1,E179=$AB$1,E180=$AA$1,,E180=$AB$1),0,1)))</f>
        <v/>
      </c>
      <c r="AE178" s="128" t="str">
        <f>IF($A178&gt;='243way_Regular Symbol'!H$16,"",IF(F178=0,"",IF(OR(F178=$AA$1,F178=$AB$1,F179=$AA$1,F179=$AB$1,F180=$AA$1,,F180=$AB$1),0,1)))</f>
        <v/>
      </c>
      <c r="AG178" s="342" t="str">
        <f>IF($A178&gt;='243way_Regular Symbol'!D$16,"",IF(B178=0,"",IF(OR(B178=$AG$1,B178=$AH$1,B179=$AG$1,B179=$AH$1,B180=$AG$1,B180=$AH$1),0,1)))</f>
        <v/>
      </c>
      <c r="AH178" s="2" t="str">
        <f>IF($A178&gt;='243way_Regular Symbol'!E$16,"",IF(C178=0,"",IF(OR(C178=$AG$1,C178=$AH$1,C179=$AG$1,C179=$AH$1,C180=$AG$1,C180=$AH$1),0,1)))</f>
        <v/>
      </c>
      <c r="AI178" s="2" t="str">
        <f>IF($A178&gt;='243way_Regular Symbol'!F$16,"",IF(D178=0,"",IF(OR(D178=$AG$1,D178=$AH$1,D179=$AG$1,D179=$AH$1,D180=$AG$1,D180=$AH$1),0,1)))</f>
        <v/>
      </c>
      <c r="AJ178" s="2" t="str">
        <f>IF($A178&gt;='243way_Regular Symbol'!G$16,"",IF(E178=0,"",IF(OR(E178=$AG$1,E178=$AH$1,E179=$AG$1,E179=$AH$1,E180=$AG$1,E180=$AH$1),0,1)))</f>
        <v/>
      </c>
      <c r="AK178" s="128" t="str">
        <f>IF($A178&gt;='243way_Regular Symbol'!H$16,"",IF(F178=0,"",IF(OR(F178=$AG$1,F178=$AH$1,F179=$AG$1,F179=$AH$1,F180=$AG$1,F180=$AH$1),0,1)))</f>
        <v/>
      </c>
      <c r="AM178" s="342" t="str">
        <f>IF($A178&gt;='243way_Regular Symbol'!D$16,"",IF(B178=0,"",IF(OR(B178=$AM$1,B178=$AN$1,B179=$AM$1,B179=$AN$1,B180=$AM$1,B180=$AN$1),0,1)))</f>
        <v/>
      </c>
      <c r="AN178" s="2" t="str">
        <f>IF($A178&gt;='243way_Regular Symbol'!E$16,"",IF(C178=0,"",IF(OR(C178=$AM$1,C178=$AN$1,C179=$AM$1,C179=$AN$1,C180=$AM$1,C180=$AN$1),0,1)))</f>
        <v/>
      </c>
      <c r="AO178" s="2" t="str">
        <f>IF($A178&gt;='243way_Regular Symbol'!F$16,"",IF(D178=0,"",IF(OR(D178=$AM$1,D178=$AN$1,D179=$AM$1,D179=$AN$1,D180=$AM$1,D180=$AN$1),0,1)))</f>
        <v/>
      </c>
      <c r="AP178" s="2" t="str">
        <f>IF($A178&gt;='243way_Regular Symbol'!G$16,"",IF(E178=0,"",IF(OR(E178=$AM$1,E178=$AN$1,E179=$AM$1,E179=$AN$1,E180=$AM$1,E180=$AN$1),0,1)))</f>
        <v/>
      </c>
      <c r="AQ178" s="128" t="str">
        <f>IF($A178&gt;='243way_Regular Symbol'!H$16,"",IF(F178=0,"",IF(OR(F178=$AM$1,F178=$AN$1,F179=$AM$1,F179=$AN$1,F180=$AM$1,F180=$AN$1),0,1)))</f>
        <v/>
      </c>
      <c r="AS178" s="342" t="str">
        <f>IF($A178&gt;='243way_Regular Symbol'!D$16,"",IF(B178=0,"",IF(OR(B178=$AM$1,B178=$AT$1,B179=$AM$1,B179=$AT$1,B180=$AM$1,B180=$AT$1),0,1)))</f>
        <v/>
      </c>
      <c r="AT178" s="2" t="str">
        <f>IF($A178&gt;='243way_Regular Symbol'!E$16,"",IF(C178=0,"",IF(OR(C178=$AM$1,C178=$AT$1,C179=$AM$1,C179=$AT$1,C180=$AM$1,C180=$AT$1),0,1)))</f>
        <v/>
      </c>
      <c r="AU178" s="2" t="str">
        <f>IF($A178&gt;='243way_Regular Symbol'!F$16,"",IF(D178=0,"",IF(OR(D178=$AM$1,D178=$AT$1,D179=$AM$1,D179=$AT$1,D180=$AM$1,D180=$AT$1),0,1)))</f>
        <v/>
      </c>
      <c r="AV178" s="2" t="str">
        <f>IF($A178&gt;='243way_Regular Symbol'!G$16,"",IF(E178=0,"",IF(OR(E178=$AM$1,E178=$AT$1,E179=$AM$1,E179=$AT$1,E180=$AM$1,E180=$AT$1),0,1)))</f>
        <v/>
      </c>
      <c r="AW178" s="128" t="str">
        <f>IF($A178&gt;='243way_Regular Symbol'!H$16,"",IF(F178=0,"",IF(OR(F178=$AM$1,F178=$AT$1,F179=$AM$1,F179=$AT$1,F180=$AM$1,F180=$AT$1),0,1)))</f>
        <v/>
      </c>
      <c r="AY178" s="342"/>
      <c r="AZ178" s="2"/>
      <c r="BA178" s="2" t="str">
        <f>IF($A178&gt;='243way_Regular Symbol'!F$16,"",COUNTIF(D178:D180,$AZ$1))</f>
        <v/>
      </c>
      <c r="BB178" s="2" t="str">
        <f>IF($A178&gt;='243way_Regular Symbol'!G$16,"",COUNTIF(E178:E180,$AZ$1))</f>
        <v/>
      </c>
      <c r="BC178" s="2" t="str">
        <f>IF($A178&gt;='243way_Regular Symbol'!H$16,"",COUNTIF(F178:F180,$AZ$1))</f>
        <v/>
      </c>
      <c r="BE178" s="342" t="str">
        <f>IF($A178&gt;='243way_Regular Symbol'!D$16,"",IF(B178=0,"",IF(OR(B178=$AM$1,B178=$BF$1,B179=$AM$1,B179=$BF$1,B180=$AM$1,B180=$BF$1),1,0)))</f>
        <v/>
      </c>
      <c r="BF178" s="342" t="str">
        <f>IF($A178&gt;='243way_Regular Symbol'!E$16,"",IF(C178=0,"",IF(OR(C178=$AM$1,C178=$BF$1,C179=$AM$1,C179=$BF$1,C180=$AM$1,C180=$BF$1),1,0)))</f>
        <v/>
      </c>
      <c r="BG178" s="342" t="str">
        <f>IF($A178&gt;='243way_Regular Symbol'!F$16,"",IF(D178=0,"",IF(OR(D178=$AM$1,D178=$BF$1,D179=$AM$1,D179=$BF$1,D180=$AM$1,D180=$BF$1),1,0)))</f>
        <v/>
      </c>
      <c r="BH178" s="342" t="str">
        <f>IF($A178&gt;='243way_Regular Symbol'!G$16,"",IF(E178=0,"",IF(OR(E178=$AM$1,E178=$BF$1,E179=$AM$1,E179=$BF$1,E180=$AM$1,E180=$BF$1),1,0)))</f>
        <v/>
      </c>
      <c r="BI178" s="342" t="str">
        <f>IF($A178&gt;='243way_Regular Symbol'!H$16,"",IF(F178=0,"",IF(OR(F178=$AM$1,F178=$BF$1,F179=$AM$1,F179=$BF$1,F180=$AM$1,F180=$BF$1),1,0)))</f>
        <v/>
      </c>
      <c r="BK178" s="342" t="str">
        <f>IF($A178&gt;='243way_Regular Symbol'!D$16,"",IF(B178=0,"",IF(OR(B178=$AM$1,B178=$BL$1,B179=$AM$1,B179=$BL$1,B180=$AM$1,B180=$BL$1),0,1)))</f>
        <v/>
      </c>
      <c r="BL178" s="2" t="str">
        <f>IF($A178&gt;='243way_Regular Symbol'!E$16,"",IF(C178=0,"",IF(OR(C178=$AM$1,C178=$BL$1,C179=$AM$1,C179=$BL$1,C180=$AM$1,C180=$BL$1),0,1)))</f>
        <v/>
      </c>
      <c r="BM178" s="2" t="str">
        <f>IF($A178&gt;='243way_Regular Symbol'!F$16,"",IF(D178=0,"",IF(OR(D178=$AM$1,D178=$BL$1,D179=$AM$1,D179=$BL$1,D180=$AM$1,D180=$BL$1),0,1)))</f>
        <v/>
      </c>
      <c r="BN178" s="2" t="str">
        <f>IF($A178&gt;='243way_Regular Symbol'!G$16,"",IF(E178=0,"",IF(OR(E178=$AM$1,E178=$BL$1,E179=$AM$1,E179=$BL$1,E180=$AM$1,E180=$BL$1),0,1)))</f>
        <v/>
      </c>
      <c r="BO178" s="128" t="str">
        <f>IF($A178&gt;='243way_Regular Symbol'!H$16,"",IF(F178=0,"",IF(OR(F178=$AM$1,F178=$BL$1,F179=$AM$1,F179=$BL$1,F180=$AM$1,F180=$BL$1),0,1)))</f>
        <v/>
      </c>
      <c r="BQ178" s="2" t="str">
        <f>IF($A178&gt;='243way_Regular Symbol'!D$16,"",IF(B178=0,"",IF(OR(B178=$BQ$1,B178=$BR$1,B179=$BQ$1,B179=$BR$1,B180=$BQ$1,B180=$BR$1),0,1)))</f>
        <v/>
      </c>
      <c r="BR178" s="2" t="str">
        <f>IF($A178&gt;='243way_Regular Symbol'!E$16,"",IF(C178=0,"",IF(OR(C178=$BQ$1,C178=$BR$1,C179=$BQ$1,C179=$BR$1,C180=$BQ$1,C180=$BR$1),0,1)))</f>
        <v/>
      </c>
      <c r="BS178" s="2" t="str">
        <f>IF($A178&gt;='243way_Regular Symbol'!F$16,"",IF(D178=0,"",IF(OR(D178=$BQ$1,D178=$BR$1,D179=$BQ$1,D179=$BR$1,D180=$BQ$1,D180=$BR$1),0,1)))</f>
        <v/>
      </c>
      <c r="BT178" s="2" t="str">
        <f>IF($A178&gt;='243way_Regular Symbol'!G$16,"",IF(E178=0,"",IF(OR(E178=$BQ$1,E178=$BR$1,E179=$BQ$1,E179=$BR$1,E180=$BQ$1,E180=$BR$1),0,1)))</f>
        <v/>
      </c>
      <c r="BU178" s="2" t="str">
        <f>IF($A178&gt;='243way_Regular Symbol'!H$16,"",IF(F178=0,"",IF(OR(F178=$BQ$1,F178=$BR$1,F179=$BQ$1,F179=$BR$1,F180=$BQ$1,F180=$BR$1),0,1)))</f>
        <v/>
      </c>
      <c r="BW178" s="2" t="str">
        <f>IF($A178&gt;='243way_Regular Symbol'!D$16,"",IF(B178=0,"",IF(OR(B178=$BW$1,B179=$BW$1,B180=$BW$1,B178=$BX$1,B179=$BX$1,B180=$BX$1),0,1)))</f>
        <v/>
      </c>
      <c r="BX178" s="2" t="str">
        <f>IF($A178&gt;='243way_Regular Symbol'!E$16,"",IF(C178=0,"",IF(OR(C178=$BW$1,C179=$BW$1,C180=$BW$1,C178=$BX$1,C179=$BX$1,C180=$BX$1),0,1)))</f>
        <v/>
      </c>
      <c r="BY178" s="2" t="str">
        <f>IF($A178&gt;='243way_Regular Symbol'!F$16,"",IF(D178=0,"",IF(OR(D178=$BW$1,D179=$BW$1,D180=$BW$1,D178=$BX$1,D179=$BX$1,D180=$BX$1),0,1)))</f>
        <v/>
      </c>
      <c r="BZ178" s="2" t="str">
        <f>IF($A178&gt;='243way_Regular Symbol'!G$16,"",IF(E178=0,"",IF(OR(E178=$BW$1,E179=$BW$1,E180=$BW$1,E178=$BX$1,E179=$BX$1,E180=$BX$1),0,1)))</f>
        <v/>
      </c>
      <c r="CA178" s="2" t="str">
        <f>IF($A178&gt;='243way_Regular Symbol'!H$16,"",IF(F178=0,"",IF(OR(F178=$BW$1,F179=$BW$1,F180=$BW$1,F178=$BX$1,F179=$BX$1,F180=$BX$1),0,1)))</f>
        <v/>
      </c>
      <c r="CC178" s="2" t="str">
        <f>IF($A178&gt;='243way_Regular Symbol'!D$16,"",IF(B178=0,"",IF(OR(B178=$BW$1,B179=$BW$1,B180=$BW$1,B178=$CD$1,B179=$CD$1,B180=$CD$1),0,1)))</f>
        <v/>
      </c>
      <c r="CD178" s="2" t="str">
        <f>IF($A178&gt;='243way_Regular Symbol'!E$16,"",IF(C178=0,"",IF(OR(C178=$BW$1,C179=$BW$1,C180=$BW$1,C178=$CD$1,C179=$CD$1,C180=$CD$1),0,1)))</f>
        <v/>
      </c>
      <c r="CE178" s="2" t="str">
        <f>IF($A178&gt;='243way_Regular Symbol'!F$16,"",IF(D178=0,"",IF(OR(D178=$BW$1,D179=$BW$1,D180=$BW$1,D178=$CD$1,D179=$CD$1,D180=$CD$1),0,1)))</f>
        <v/>
      </c>
      <c r="CF178" s="2" t="str">
        <f>IF($A178&gt;='243way_Regular Symbol'!G$16,"",IF(E178=0,"",IF(OR(E178=$BW$1,E179=$BW$1,E180=$BW$1,E178=$CD$1,E179=$CD$1,E180=$CD$1),0,1)))</f>
        <v/>
      </c>
      <c r="CG178" s="2" t="str">
        <f>IF($A178&gt;='243way_Regular Symbol'!H$16,"",IF(F178=0,"",IF(OR(F178=$BW$1,F179=$BW$1,F180=$BW$1,F178=$CD$1,F179=$CD$1,F180=$CD$1),0,1)))</f>
        <v/>
      </c>
      <c r="CI178" s="2" t="str">
        <f>IF($A178&gt;='243way_Regular Symbol'!D$16,"",IF(B178=0,"",IF(OR(B178=$BW$1,B179=$BW$1,B180=$BW$1,B178=$CJ$1,B179=$CJ$1,B180=$CJ$1),0,1)))</f>
        <v/>
      </c>
      <c r="CJ178" s="2" t="str">
        <f>IF($A178&gt;='243way_Regular Symbol'!E$16,"",IF(C178=0,"",IF(OR(C178=$BW$1,C179=$BW$1,C180=$BW$1,C178=$CJ$1,C179=$CJ$1,C180=$CJ$1),0,1)))</f>
        <v/>
      </c>
      <c r="CK178" s="2" t="str">
        <f>IF($A178&gt;='243way_Regular Symbol'!F$16,"",IF(D178=0,"",IF(OR(D178=$BW$1,D179=$BW$1,D180=$BW$1,D178=$CJ$1,D179=$CJ$1,D180=$CJ$1),0,1)))</f>
        <v/>
      </c>
      <c r="CL178" s="2" t="str">
        <f>IF($A178&gt;='243way_Regular Symbol'!G$16,"",IF(E178=0,"",IF(OR(E178=$BW$1,E179=$BW$1,E180=$BW$1,E178=$CJ$1,E179=$CJ$1,E180=$CJ$1),0,1)))</f>
        <v/>
      </c>
      <c r="CM178" s="2" t="str">
        <f>IF($A178&gt;='243way_Regular Symbol'!H$16,"",IF(F178=0,"",IF(OR(F178=$BW$1,F179=$BW$1,F180=$BW$1,F178=$CJ$1,F179=$CJ$1,F180=$CJ$1),0,1)))</f>
        <v/>
      </c>
      <c r="CO178" s="2" t="str">
        <f>IF($A178&gt;='243way_Regular Symbol'!D$16,"",IF(B178=0,"",IF(OR(B178=$BW$1,B179=$BW$1,B180=$BW$1,B178=$CP$1,B179=$CP$1,B180=$CP$1),0,1)))</f>
        <v/>
      </c>
      <c r="CP178" s="2" t="str">
        <f>IF($A178&gt;='243way_Regular Symbol'!E$16,"",IF(C178=0,"",IF(OR(C178=$BW$1,C179=$BW$1,C180=$BW$1,C178=$CP$1,C179=$CP$1,C180=$CP$1),0,1)))</f>
        <v/>
      </c>
      <c r="CQ178" s="2" t="str">
        <f>IF($A178&gt;='243way_Regular Symbol'!F$16,"",IF(D178=0,"",IF(OR(D178=$BW$1,D179=$BW$1,D180=$BW$1,D178=$CP$1,D179=$CP$1,D180=$CP$1),0,1)))</f>
        <v/>
      </c>
      <c r="CR178" s="2" t="str">
        <f>IF($A178&gt;='243way_Regular Symbol'!G$16,"",IF(E178=0,"",IF(OR(E178=$BW$1,E179=$BW$1,E180=$BW$1,E178=$CP$1,E179=$CP$1,E180=$CP$1),0,1)))</f>
        <v/>
      </c>
      <c r="CS178" s="2" t="str">
        <f>IF($A178&gt;='243way_Regular Symbol'!H$16,"",IF(F178=0,"",IF(OR(F178=$BW$1,F179=$BW$1,F180=$BW$1,F178=$CP$1,F179=$CP$1,F180=$CP$1),0,1)))</f>
        <v/>
      </c>
      <c r="CU178" s="2" t="str">
        <f>IF($A178&gt;='243way_Regular Symbol'!D$16,"",IF(B178=0,"",IF(OR(B178=$BW$1,B179=$BW$1,B180=$BW$1,B178=$CV$1,B179=$CV$1,B180=$CV$1),0,1)))</f>
        <v/>
      </c>
      <c r="CV178" s="2" t="str">
        <f>IF($A178&gt;='243way_Regular Symbol'!E$16,"",IF(C178=0,"",IF(OR(C178=$BW$1,C179=$BW$1,C180=$BW$1,C178=$CV$1,C179=$CV$1,C180=$CV$1),0,1)))</f>
        <v/>
      </c>
      <c r="CW178" s="2" t="str">
        <f>IF($A178&gt;='243way_Regular Symbol'!F$16,"",IF(D178=0,"",IF(OR(D178=$BW$1,D179=$BW$1,D180=$BW$1,D178=$CV$1,D179=$CV$1,D180=$CV$1),0,1)))</f>
        <v/>
      </c>
      <c r="CX178" s="2" t="str">
        <f>IF($A178&gt;='243way_Regular Symbol'!G$16,"",IF(E178=0,"",IF(OR(E178=$BW$1,E179=$BW$1,E180=$BW$1,E178=$CV$1,E179=$CV$1,E180=$CV$1),0,1)))</f>
        <v/>
      </c>
      <c r="CY178" s="2" t="str">
        <f>IF($A178&gt;='243way_Regular Symbol'!H$16,"",IF(F178=0,"",IF(OR(F178=$BW$1,F179=$BW$1,F180=$BW$1,F178=$CV$1,F179=$CV$1,F180=$CV$1),0,1)))</f>
        <v/>
      </c>
    </row>
    <row r="179" spans="1:103">
      <c r="A179" s="341">
        <f>IF('243way_Regular Symbol'!L178="","",'243way_Regular Symbol'!L178)</f>
        <v>175</v>
      </c>
      <c r="B179" s="184" t="str">
        <f>IF('243way_Regular Symbol'!M178="",
IF($A179-'243way_Regular Symbol'!D$16&gt;='243way_RegularＸ_W()'!B$2-1,"",VLOOKUP($A179-'243way_Regular Symbol'!D$16,'243way_Regular Symbol'!$L$3:$Q$250,'243way_RegularＸ_W()'!B$3+1,FALSE)),
'243way_Regular Symbol'!M178)</f>
        <v/>
      </c>
      <c r="C179" s="184" t="str">
        <f>IF('243way_Regular Symbol'!N178="",
IF($A179-'243way_Regular Symbol'!E$16&gt;='243way_RegularＸ_W()'!C$2-1,"",VLOOKUP($A179-'243way_Regular Symbol'!E$16,'243way_Regular Symbol'!$L$3:$Q$250,'243way_RegularＸ_W()'!C$3+1,FALSE)),
'243way_Regular Symbol'!N178)</f>
        <v/>
      </c>
      <c r="D179" s="184" t="str">
        <f>IF('243way_Regular Symbol'!O178="",
IF($A179-'243way_Regular Symbol'!F$16&gt;='243way_RegularＸ_W()'!D$2-1,"",VLOOKUP($A179-'243way_Regular Symbol'!F$16,'243way_Regular Symbol'!$L$3:$Q$250,'243way_RegularＸ_W()'!D$3+1,FALSE)),
'243way_Regular Symbol'!O178)</f>
        <v/>
      </c>
      <c r="E179" s="184" t="str">
        <f>IF('243way_Regular Symbol'!P178="",
IF($A179-'243way_Regular Symbol'!G$16&gt;='243way_RegularＸ_W()'!E$2-1,"",VLOOKUP($A179-'243way_Regular Symbol'!G$16,'243way_Regular Symbol'!$L$3:$Q$250,'243way_RegularＸ_W()'!E$3+1,FALSE)),
'243way_Regular Symbol'!P178)</f>
        <v/>
      </c>
      <c r="F179" s="184" t="str">
        <f>IF('243way_Regular Symbol'!Q178="",
IF($A179-'243way_Regular Symbol'!H$16&gt;='243way_RegularＸ_W()'!F$2-1,"",VLOOKUP($A179-'243way_Regular Symbol'!H$16,'243way_Regular Symbol'!$L$3:$Q$250,'243way_RegularＸ_W()'!F$3+1,FALSE)),
'243way_Regular Symbol'!Q178)</f>
        <v/>
      </c>
      <c r="O179" s="342" t="str">
        <f>IF($A179&gt;='243way_Regular Symbol'!D$16,"",IF(B179=0,"",IF(OR(B179=$O$1,B179=$P$1,B180=$O$1,B180=$P$1,B181=$O$1,B181=$P$1),0,1)))</f>
        <v/>
      </c>
      <c r="P179" s="2" t="str">
        <f>IF($A179&gt;='243way_Regular Symbol'!E$16,"",IF(C179=0,"",IF(OR(C179=$O$1,C179=$P$1,C180=$O$1,C180=$P$1,C181=$O$1,C181=$P$1),0,1)))</f>
        <v/>
      </c>
      <c r="Q179" s="2" t="str">
        <f>IF($A179&gt;='243way_Regular Symbol'!F$16,"",IF(D179=0,"",IF(OR(D179=$O$1,D179=$P$1,D180=$O$1,D180=$P$1,D181=$O$1,D181=$P$1),0,1)))</f>
        <v/>
      </c>
      <c r="R179" s="2" t="str">
        <f>IF($A179&gt;='243way_Regular Symbol'!G$16,"",IF(E179=0,"",IF(OR(E179=$O$1,E179=$P$1,E180=$O$1,E180=$P$1,E181=$O$1,E181=$P$1),0,1)))</f>
        <v/>
      </c>
      <c r="S179" s="128" t="str">
        <f>IF($A179&gt;='243way_Regular Symbol'!H$16,"",IF(F179=0,"",IF(OR(F179=$O$1,F179=$P$1,F180=$O$1,F180=$P$1,F181=$O$1,F181=$P$1),0,1)))</f>
        <v/>
      </c>
      <c r="U179" s="342" t="str">
        <f>IF($A179&gt;='243way_Regular Symbol'!D$16,"",IF(B179=0,"",IF(OR(B179=$U$1,B179=$V$1,B180=$U$1,B180=$V$1,B181=$U$1,B181=$V$1),0,1)))</f>
        <v/>
      </c>
      <c r="V179" s="2" t="str">
        <f>IF($A179&gt;='243way_Regular Symbol'!E$16,"",IF(C179=0,"",IF(OR(C179=$U$1,C179=$V$1,C180=$U$1,C180=$V$1,C181=$U$1,C181=$V$1),0,1)))</f>
        <v/>
      </c>
      <c r="W179" s="2" t="str">
        <f>IF($A179&gt;='243way_Regular Symbol'!F$16,"",IF(D179=0,"",IF(OR(D179=$U$1,D179=$V$1,D180=$U$1,D180=$V$1,D181=$U$1,D181=$V$1),0,1)))</f>
        <v/>
      </c>
      <c r="X179" s="2" t="str">
        <f>IF($A179&gt;='243way_Regular Symbol'!G$16,"",IF(E179=0,"",IF(OR(E179=$U$1,E179=$V$1,E180=$U$1,E180=$V$1,E181=$U$1,E181=$V$1),0,1)))</f>
        <v/>
      </c>
      <c r="Y179" s="128" t="str">
        <f>IF($A179&gt;='243way_Regular Symbol'!H$16,"",IF(F179=0,"",IF(OR(F179=$U$1,F179=$V$1,F180=$U$1,F180=$V$1,F181=$U$1,F181=$V$1),0,1)))</f>
        <v/>
      </c>
      <c r="AA179" s="342" t="str">
        <f>IF($A179&gt;='243way_Regular Symbol'!D$16,"",IF(B179=0,"",IF(OR(B179=$AA$1,B179=$AB$1,B180=$AA$1,B180=$AB$1,B181=$AA$1,,B181=$AB$1),0,1)))</f>
        <v/>
      </c>
      <c r="AB179" s="2" t="str">
        <f>IF($A179&gt;='243way_Regular Symbol'!E$16,"",IF(C179=0,"",IF(OR(C179=$AA$1,C179=$AB$1,C180=$AA$1,C180=$AB$1,C181=$AA$1,,C181=$AB$1),0,1)))</f>
        <v/>
      </c>
      <c r="AC179" s="2" t="str">
        <f>IF($A179&gt;='243way_Regular Symbol'!F$16,"",IF(D179=0,"",IF(OR(D179=$AA$1,D179=$AB$1,D180=$AA$1,D180=$AB$1,D181=$AA$1,,D181=$AB$1),0,1)))</f>
        <v/>
      </c>
      <c r="AD179" s="2" t="str">
        <f>IF($A179&gt;='243way_Regular Symbol'!G$16,"",IF(E179=0,"",IF(OR(E179=$AA$1,E179=$AB$1,E180=$AA$1,E180=$AB$1,E181=$AA$1,,E181=$AB$1),0,1)))</f>
        <v/>
      </c>
      <c r="AE179" s="128" t="str">
        <f>IF($A179&gt;='243way_Regular Symbol'!H$16,"",IF(F179=0,"",IF(OR(F179=$AA$1,F179=$AB$1,F180=$AA$1,F180=$AB$1,F181=$AA$1,,F181=$AB$1),0,1)))</f>
        <v/>
      </c>
      <c r="AG179" s="342" t="str">
        <f>IF($A179&gt;='243way_Regular Symbol'!D$16,"",IF(B179=0,"",IF(OR(B179=$AG$1,B179=$AH$1,B180=$AG$1,B180=$AH$1,B181=$AG$1,B181=$AH$1),0,1)))</f>
        <v/>
      </c>
      <c r="AH179" s="2" t="str">
        <f>IF($A179&gt;='243way_Regular Symbol'!E$16,"",IF(C179=0,"",IF(OR(C179=$AG$1,C179=$AH$1,C180=$AG$1,C180=$AH$1,C181=$AG$1,C181=$AH$1),0,1)))</f>
        <v/>
      </c>
      <c r="AI179" s="2" t="str">
        <f>IF($A179&gt;='243way_Regular Symbol'!F$16,"",IF(D179=0,"",IF(OR(D179=$AG$1,D179=$AH$1,D180=$AG$1,D180=$AH$1,D181=$AG$1,D181=$AH$1),0,1)))</f>
        <v/>
      </c>
      <c r="AJ179" s="2" t="str">
        <f>IF($A179&gt;='243way_Regular Symbol'!G$16,"",IF(E179=0,"",IF(OR(E179=$AG$1,E179=$AH$1,E180=$AG$1,E180=$AH$1,E181=$AG$1,E181=$AH$1),0,1)))</f>
        <v/>
      </c>
      <c r="AK179" s="128" t="str">
        <f>IF($A179&gt;='243way_Regular Symbol'!H$16,"",IF(F179=0,"",IF(OR(F179=$AG$1,F179=$AH$1,F180=$AG$1,F180=$AH$1,F181=$AG$1,F181=$AH$1),0,1)))</f>
        <v/>
      </c>
      <c r="AM179" s="342" t="str">
        <f>IF($A179&gt;='243way_Regular Symbol'!D$16,"",IF(B179=0,"",IF(OR(B179=$AM$1,B179=$AN$1,B180=$AM$1,B180=$AN$1,B181=$AM$1,B181=$AN$1),0,1)))</f>
        <v/>
      </c>
      <c r="AN179" s="2" t="str">
        <f>IF($A179&gt;='243way_Regular Symbol'!E$16,"",IF(C179=0,"",IF(OR(C179=$AM$1,C179=$AN$1,C180=$AM$1,C180=$AN$1,C181=$AM$1,C181=$AN$1),0,1)))</f>
        <v/>
      </c>
      <c r="AO179" s="2" t="str">
        <f>IF($A179&gt;='243way_Regular Symbol'!F$16,"",IF(D179=0,"",IF(OR(D179=$AM$1,D179=$AN$1,D180=$AM$1,D180=$AN$1,D181=$AM$1,D181=$AN$1),0,1)))</f>
        <v/>
      </c>
      <c r="AP179" s="2" t="str">
        <f>IF($A179&gt;='243way_Regular Symbol'!G$16,"",IF(E179=0,"",IF(OR(E179=$AM$1,E179=$AN$1,E180=$AM$1,E180=$AN$1,E181=$AM$1,E181=$AN$1),0,1)))</f>
        <v/>
      </c>
      <c r="AQ179" s="128" t="str">
        <f>IF($A179&gt;='243way_Regular Symbol'!H$16,"",IF(F179=0,"",IF(OR(F179=$AM$1,F179=$AN$1,F180=$AM$1,F180=$AN$1,F181=$AM$1,F181=$AN$1),0,1)))</f>
        <v/>
      </c>
      <c r="AS179" s="342" t="str">
        <f>IF($A179&gt;='243way_Regular Symbol'!D$16,"",IF(B179=0,"",IF(OR(B179=$AM$1,B179=$AT$1,B180=$AM$1,B180=$AT$1,B181=$AM$1,B181=$AT$1),0,1)))</f>
        <v/>
      </c>
      <c r="AT179" s="2" t="str">
        <f>IF($A179&gt;='243way_Regular Symbol'!E$16,"",IF(C179=0,"",IF(OR(C179=$AM$1,C179=$AT$1,C180=$AM$1,C180=$AT$1,C181=$AM$1,C181=$AT$1),0,1)))</f>
        <v/>
      </c>
      <c r="AU179" s="2" t="str">
        <f>IF($A179&gt;='243way_Regular Symbol'!F$16,"",IF(D179=0,"",IF(OR(D179=$AM$1,D179=$AT$1,D180=$AM$1,D180=$AT$1,D181=$AM$1,D181=$AT$1),0,1)))</f>
        <v/>
      </c>
      <c r="AV179" s="2" t="str">
        <f>IF($A179&gt;='243way_Regular Symbol'!G$16,"",IF(E179=0,"",IF(OR(E179=$AM$1,E179=$AT$1,E180=$AM$1,E180=$AT$1,E181=$AM$1,E181=$AT$1),0,1)))</f>
        <v/>
      </c>
      <c r="AW179" s="128" t="str">
        <f>IF($A179&gt;='243way_Regular Symbol'!H$16,"",IF(F179=0,"",IF(OR(F179=$AM$1,F179=$AT$1,F180=$AM$1,F180=$AT$1,F181=$AM$1,F181=$AT$1),0,1)))</f>
        <v/>
      </c>
      <c r="AY179" s="342"/>
      <c r="AZ179" s="2"/>
      <c r="BA179" s="2" t="str">
        <f>IF($A179&gt;='243way_Regular Symbol'!F$16,"",COUNTIF(D179:D181,$AZ$1))</f>
        <v/>
      </c>
      <c r="BB179" s="2" t="str">
        <f>IF($A179&gt;='243way_Regular Symbol'!G$16,"",COUNTIF(E179:E181,$AZ$1))</f>
        <v/>
      </c>
      <c r="BC179" s="2" t="str">
        <f>IF($A179&gt;='243way_Regular Symbol'!H$16,"",COUNTIF(F179:F181,$AZ$1))</f>
        <v/>
      </c>
      <c r="BE179" s="342" t="str">
        <f>IF($A179&gt;='243way_Regular Symbol'!D$16,"",IF(B179=0,"",IF(OR(B179=$AM$1,B179=$BF$1,B180=$AM$1,B180=$BF$1,B181=$AM$1,B181=$BF$1),1,0)))</f>
        <v/>
      </c>
      <c r="BF179" s="342" t="str">
        <f>IF($A179&gt;='243way_Regular Symbol'!E$16,"",IF(C179=0,"",IF(OR(C179=$AM$1,C179=$BF$1,C180=$AM$1,C180=$BF$1,C181=$AM$1,C181=$BF$1),1,0)))</f>
        <v/>
      </c>
      <c r="BG179" s="342" t="str">
        <f>IF($A179&gt;='243way_Regular Symbol'!F$16,"",IF(D179=0,"",IF(OR(D179=$AM$1,D179=$BF$1,D180=$AM$1,D180=$BF$1,D181=$AM$1,D181=$BF$1),1,0)))</f>
        <v/>
      </c>
      <c r="BH179" s="342" t="str">
        <f>IF($A179&gt;='243way_Regular Symbol'!G$16,"",IF(E179=0,"",IF(OR(E179=$AM$1,E179=$BF$1,E180=$AM$1,E180=$BF$1,E181=$AM$1,E181=$BF$1),1,0)))</f>
        <v/>
      </c>
      <c r="BI179" s="342" t="str">
        <f>IF($A179&gt;='243way_Regular Symbol'!H$16,"",IF(F179=0,"",IF(OR(F179=$AM$1,F179=$BF$1,F180=$AM$1,F180=$BF$1,F181=$AM$1,F181=$BF$1),1,0)))</f>
        <v/>
      </c>
      <c r="BK179" s="342" t="str">
        <f>IF($A179&gt;='243way_Regular Symbol'!D$16,"",IF(B179=0,"",IF(OR(B179=$AM$1,B179=$BL$1,B180=$AM$1,B180=$BL$1,B181=$AM$1,B181=$BL$1),0,1)))</f>
        <v/>
      </c>
      <c r="BL179" s="2" t="str">
        <f>IF($A179&gt;='243way_Regular Symbol'!E$16,"",IF(C179=0,"",IF(OR(C179=$AM$1,C179=$BL$1,C180=$AM$1,C180=$BL$1,C181=$AM$1,C181=$BL$1),0,1)))</f>
        <v/>
      </c>
      <c r="BM179" s="2" t="str">
        <f>IF($A179&gt;='243way_Regular Symbol'!F$16,"",IF(D179=0,"",IF(OR(D179=$AM$1,D179=$BL$1,D180=$AM$1,D180=$BL$1,D181=$AM$1,D181=$BL$1),0,1)))</f>
        <v/>
      </c>
      <c r="BN179" s="2" t="str">
        <f>IF($A179&gt;='243way_Regular Symbol'!G$16,"",IF(E179=0,"",IF(OR(E179=$AM$1,E179=$BL$1,E180=$AM$1,E180=$BL$1,E181=$AM$1,E181=$BL$1),0,1)))</f>
        <v/>
      </c>
      <c r="BO179" s="128" t="str">
        <f>IF($A179&gt;='243way_Regular Symbol'!H$16,"",IF(F179=0,"",IF(OR(F179=$AM$1,F179=$BL$1,F180=$AM$1,F180=$BL$1,F181=$AM$1,F181=$BL$1),0,1)))</f>
        <v/>
      </c>
      <c r="BQ179" s="2" t="str">
        <f>IF($A179&gt;='243way_Regular Symbol'!D$16,"",IF(B179=0,"",IF(OR(B179=$BQ$1,B179=$BR$1,B180=$BQ$1,B180=$BR$1,B181=$BQ$1,B181=$BR$1),0,1)))</f>
        <v/>
      </c>
      <c r="BR179" s="2" t="str">
        <f>IF($A179&gt;='243way_Regular Symbol'!E$16,"",IF(C179=0,"",IF(OR(C179=$BQ$1,C179=$BR$1,C180=$BQ$1,C180=$BR$1,C181=$BQ$1,C181=$BR$1),0,1)))</f>
        <v/>
      </c>
      <c r="BS179" s="2" t="str">
        <f>IF($A179&gt;='243way_Regular Symbol'!F$16,"",IF(D179=0,"",IF(OR(D179=$BQ$1,D179=$BR$1,D180=$BQ$1,D180=$BR$1,D181=$BQ$1,D181=$BR$1),0,1)))</f>
        <v/>
      </c>
      <c r="BT179" s="2" t="str">
        <f>IF($A179&gt;='243way_Regular Symbol'!G$16,"",IF(E179=0,"",IF(OR(E179=$BQ$1,E179=$BR$1,E180=$BQ$1,E180=$BR$1,E181=$BQ$1,E181=$BR$1),0,1)))</f>
        <v/>
      </c>
      <c r="BU179" s="2" t="str">
        <f>IF($A179&gt;='243way_Regular Symbol'!H$16,"",IF(F179=0,"",IF(OR(F179=$BQ$1,F179=$BR$1,F180=$BQ$1,F180=$BR$1,F181=$BQ$1,F181=$BR$1),0,1)))</f>
        <v/>
      </c>
      <c r="BW179" s="2" t="str">
        <f>IF($A179&gt;='243way_Regular Symbol'!D$16,"",IF(B179=0,"",IF(OR(B179=$BW$1,B180=$BW$1,B181=$BW$1,B179=$BX$1,B180=$BX$1,B181=$BX$1),0,1)))</f>
        <v/>
      </c>
      <c r="BX179" s="2" t="str">
        <f>IF($A179&gt;='243way_Regular Symbol'!E$16,"",IF(C179=0,"",IF(OR(C179=$BW$1,C180=$BW$1,C181=$BW$1,C179=$BX$1,C180=$BX$1,C181=$BX$1),0,1)))</f>
        <v/>
      </c>
      <c r="BY179" s="2" t="str">
        <f>IF($A179&gt;='243way_Regular Symbol'!F$16,"",IF(D179=0,"",IF(OR(D179=$BW$1,D180=$BW$1,D181=$BW$1,D179=$BX$1,D180=$BX$1,D181=$BX$1),0,1)))</f>
        <v/>
      </c>
      <c r="BZ179" s="2" t="str">
        <f>IF($A179&gt;='243way_Regular Symbol'!G$16,"",IF(E179=0,"",IF(OR(E179=$BW$1,E180=$BW$1,E181=$BW$1,E179=$BX$1,E180=$BX$1,E181=$BX$1),0,1)))</f>
        <v/>
      </c>
      <c r="CA179" s="2" t="str">
        <f>IF($A179&gt;='243way_Regular Symbol'!H$16,"",IF(F179=0,"",IF(OR(F179=$BW$1,F180=$BW$1,F181=$BW$1,F179=$BX$1,F180=$BX$1,F181=$BX$1),0,1)))</f>
        <v/>
      </c>
      <c r="CC179" s="2" t="str">
        <f>IF($A179&gt;='243way_Regular Symbol'!D$16,"",IF(B179=0,"",IF(OR(B179=$BW$1,B180=$BW$1,B181=$BW$1,B179=$CD$1,B180=$CD$1,B181=$CD$1),0,1)))</f>
        <v/>
      </c>
      <c r="CD179" s="2" t="str">
        <f>IF($A179&gt;='243way_Regular Symbol'!E$16,"",IF(C179=0,"",IF(OR(C179=$BW$1,C180=$BW$1,C181=$BW$1,C179=$CD$1,C180=$CD$1,C181=$CD$1),0,1)))</f>
        <v/>
      </c>
      <c r="CE179" s="2" t="str">
        <f>IF($A179&gt;='243way_Regular Symbol'!F$16,"",IF(D179=0,"",IF(OR(D179=$BW$1,D180=$BW$1,D181=$BW$1,D179=$CD$1,D180=$CD$1,D181=$CD$1),0,1)))</f>
        <v/>
      </c>
      <c r="CF179" s="2" t="str">
        <f>IF($A179&gt;='243way_Regular Symbol'!G$16,"",IF(E179=0,"",IF(OR(E179=$BW$1,E180=$BW$1,E181=$BW$1,E179=$CD$1,E180=$CD$1,E181=$CD$1),0,1)))</f>
        <v/>
      </c>
      <c r="CG179" s="2" t="str">
        <f>IF($A179&gt;='243way_Regular Symbol'!H$16,"",IF(F179=0,"",IF(OR(F179=$BW$1,F180=$BW$1,F181=$BW$1,F179=$CD$1,F180=$CD$1,F181=$CD$1),0,1)))</f>
        <v/>
      </c>
      <c r="CI179" s="2" t="str">
        <f>IF($A179&gt;='243way_Regular Symbol'!D$16,"",IF(B179=0,"",IF(OR(B179=$BW$1,B180=$BW$1,B181=$BW$1,B179=$CJ$1,B180=$CJ$1,B181=$CJ$1),0,1)))</f>
        <v/>
      </c>
      <c r="CJ179" s="2" t="str">
        <f>IF($A179&gt;='243way_Regular Symbol'!E$16,"",IF(C179=0,"",IF(OR(C179=$BW$1,C180=$BW$1,C181=$BW$1,C179=$CJ$1,C180=$CJ$1,C181=$CJ$1),0,1)))</f>
        <v/>
      </c>
      <c r="CK179" s="2" t="str">
        <f>IF($A179&gt;='243way_Regular Symbol'!F$16,"",IF(D179=0,"",IF(OR(D179=$BW$1,D180=$BW$1,D181=$BW$1,D179=$CJ$1,D180=$CJ$1,D181=$CJ$1),0,1)))</f>
        <v/>
      </c>
      <c r="CL179" s="2" t="str">
        <f>IF($A179&gt;='243way_Regular Symbol'!G$16,"",IF(E179=0,"",IF(OR(E179=$BW$1,E180=$BW$1,E181=$BW$1,E179=$CJ$1,E180=$CJ$1,E181=$CJ$1),0,1)))</f>
        <v/>
      </c>
      <c r="CM179" s="2" t="str">
        <f>IF($A179&gt;='243way_Regular Symbol'!H$16,"",IF(F179=0,"",IF(OR(F179=$BW$1,F180=$BW$1,F181=$BW$1,F179=$CJ$1,F180=$CJ$1,F181=$CJ$1),0,1)))</f>
        <v/>
      </c>
      <c r="CO179" s="2" t="str">
        <f>IF($A179&gt;='243way_Regular Symbol'!D$16,"",IF(B179=0,"",IF(OR(B179=$BW$1,B180=$BW$1,B181=$BW$1,B179=$CP$1,B180=$CP$1,B181=$CP$1),0,1)))</f>
        <v/>
      </c>
      <c r="CP179" s="2" t="str">
        <f>IF($A179&gt;='243way_Regular Symbol'!E$16,"",IF(C179=0,"",IF(OR(C179=$BW$1,C180=$BW$1,C181=$BW$1,C179=$CP$1,C180=$CP$1,C181=$CP$1),0,1)))</f>
        <v/>
      </c>
      <c r="CQ179" s="2" t="str">
        <f>IF($A179&gt;='243way_Regular Symbol'!F$16,"",IF(D179=0,"",IF(OR(D179=$BW$1,D180=$BW$1,D181=$BW$1,D179=$CP$1,D180=$CP$1,D181=$CP$1),0,1)))</f>
        <v/>
      </c>
      <c r="CR179" s="2" t="str">
        <f>IF($A179&gt;='243way_Regular Symbol'!G$16,"",IF(E179=0,"",IF(OR(E179=$BW$1,E180=$BW$1,E181=$BW$1,E179=$CP$1,E180=$CP$1,E181=$CP$1),0,1)))</f>
        <v/>
      </c>
      <c r="CS179" s="2" t="str">
        <f>IF($A179&gt;='243way_Regular Symbol'!H$16,"",IF(F179=0,"",IF(OR(F179=$BW$1,F180=$BW$1,F181=$BW$1,F179=$CP$1,F180=$CP$1,F181=$CP$1),0,1)))</f>
        <v/>
      </c>
      <c r="CU179" s="2" t="str">
        <f>IF($A179&gt;='243way_Regular Symbol'!D$16,"",IF(B179=0,"",IF(OR(B179=$BW$1,B180=$BW$1,B181=$BW$1,B179=$CV$1,B180=$CV$1,B181=$CV$1),0,1)))</f>
        <v/>
      </c>
      <c r="CV179" s="2" t="str">
        <f>IF($A179&gt;='243way_Regular Symbol'!E$16,"",IF(C179=0,"",IF(OR(C179=$BW$1,C180=$BW$1,C181=$BW$1,C179=$CV$1,C180=$CV$1,C181=$CV$1),0,1)))</f>
        <v/>
      </c>
      <c r="CW179" s="2" t="str">
        <f>IF($A179&gt;='243way_Regular Symbol'!F$16,"",IF(D179=0,"",IF(OR(D179=$BW$1,D180=$BW$1,D181=$BW$1,D179=$CV$1,D180=$CV$1,D181=$CV$1),0,1)))</f>
        <v/>
      </c>
      <c r="CX179" s="2" t="str">
        <f>IF($A179&gt;='243way_Regular Symbol'!G$16,"",IF(E179=0,"",IF(OR(E179=$BW$1,E180=$BW$1,E181=$BW$1,E179=$CV$1,E180=$CV$1,E181=$CV$1),0,1)))</f>
        <v/>
      </c>
      <c r="CY179" s="2" t="str">
        <f>IF($A179&gt;='243way_Regular Symbol'!H$16,"",IF(F179=0,"",IF(OR(F179=$BW$1,F180=$BW$1,F181=$BW$1,F179=$CV$1,F180=$CV$1,F181=$CV$1),0,1)))</f>
        <v/>
      </c>
    </row>
    <row r="180" spans="1:103">
      <c r="A180" s="341">
        <f>IF('243way_Regular Symbol'!L179="","",'243way_Regular Symbol'!L179)</f>
        <v>176</v>
      </c>
      <c r="B180" s="184" t="str">
        <f>IF('243way_Regular Symbol'!M179="",
IF($A180-'243way_Regular Symbol'!D$16&gt;='243way_RegularＸ_W()'!B$2-1,"",VLOOKUP($A180-'243way_Regular Symbol'!D$16,'243way_Regular Symbol'!$L$3:$Q$250,'243way_RegularＸ_W()'!B$3+1,FALSE)),
'243way_Regular Symbol'!M179)</f>
        <v/>
      </c>
      <c r="C180" s="184" t="str">
        <f>IF('243way_Regular Symbol'!N179="",
IF($A180-'243way_Regular Symbol'!E$16&gt;='243way_RegularＸ_W()'!C$2-1,"",VLOOKUP($A180-'243way_Regular Symbol'!E$16,'243way_Regular Symbol'!$L$3:$Q$250,'243way_RegularＸ_W()'!C$3+1,FALSE)),
'243way_Regular Symbol'!N179)</f>
        <v/>
      </c>
      <c r="D180" s="184" t="str">
        <f>IF('243way_Regular Symbol'!O179="",
IF($A180-'243way_Regular Symbol'!F$16&gt;='243way_RegularＸ_W()'!D$2-1,"",VLOOKUP($A180-'243way_Regular Symbol'!F$16,'243way_Regular Symbol'!$L$3:$Q$250,'243way_RegularＸ_W()'!D$3+1,FALSE)),
'243way_Regular Symbol'!O179)</f>
        <v/>
      </c>
      <c r="E180" s="184" t="str">
        <f>IF('243way_Regular Symbol'!P179="",
IF($A180-'243way_Regular Symbol'!G$16&gt;='243way_RegularＸ_W()'!E$2-1,"",VLOOKUP($A180-'243way_Regular Symbol'!G$16,'243way_Regular Symbol'!$L$3:$Q$250,'243way_RegularＸ_W()'!E$3+1,FALSE)),
'243way_Regular Symbol'!P179)</f>
        <v/>
      </c>
      <c r="F180" s="184" t="str">
        <f>IF('243way_Regular Symbol'!Q179="",
IF($A180-'243way_Regular Symbol'!H$16&gt;='243way_RegularＸ_W()'!F$2-1,"",VLOOKUP($A180-'243way_Regular Symbol'!H$16,'243way_Regular Symbol'!$L$3:$Q$250,'243way_RegularＸ_W()'!F$3+1,FALSE)),
'243way_Regular Symbol'!Q179)</f>
        <v/>
      </c>
      <c r="O180" s="342" t="str">
        <f>IF($A180&gt;='243way_Regular Symbol'!D$16,"",IF(B180=0,"",IF(OR(B180=$O$1,B180=$P$1,B181=$O$1,B181=$P$1,B182=$O$1,B182=$P$1),0,1)))</f>
        <v/>
      </c>
      <c r="P180" s="2" t="str">
        <f>IF($A180&gt;='243way_Regular Symbol'!E$16,"",IF(C180=0,"",IF(OR(C180=$O$1,C180=$P$1,C181=$O$1,C181=$P$1,C182=$O$1,C182=$P$1),0,1)))</f>
        <v/>
      </c>
      <c r="Q180" s="2" t="str">
        <f>IF($A180&gt;='243way_Regular Symbol'!F$16,"",IF(D180=0,"",IF(OR(D180=$O$1,D180=$P$1,D181=$O$1,D181=$P$1,D182=$O$1,D182=$P$1),0,1)))</f>
        <v/>
      </c>
      <c r="R180" s="2" t="str">
        <f>IF($A180&gt;='243way_Regular Symbol'!G$16,"",IF(E180=0,"",IF(OR(E180=$O$1,E180=$P$1,E181=$O$1,E181=$P$1,E182=$O$1,E182=$P$1),0,1)))</f>
        <v/>
      </c>
      <c r="S180" s="128" t="str">
        <f>IF($A180&gt;='243way_Regular Symbol'!H$16,"",IF(F180=0,"",IF(OR(F180=$O$1,F180=$P$1,F181=$O$1,F181=$P$1,F182=$O$1,F182=$P$1),0,1)))</f>
        <v/>
      </c>
      <c r="U180" s="342" t="str">
        <f>IF($A180&gt;='243way_Regular Symbol'!D$16,"",IF(B180=0,"",IF(OR(B180=$U$1,B180=$V$1,B181=$U$1,B181=$V$1,B182=$U$1,B182=$V$1),0,1)))</f>
        <v/>
      </c>
      <c r="V180" s="2" t="str">
        <f>IF($A180&gt;='243way_Regular Symbol'!E$16,"",IF(C180=0,"",IF(OR(C180=$U$1,C180=$V$1,C181=$U$1,C181=$V$1,C182=$U$1,C182=$V$1),0,1)))</f>
        <v/>
      </c>
      <c r="W180" s="2" t="str">
        <f>IF($A180&gt;='243way_Regular Symbol'!F$16,"",IF(D180=0,"",IF(OR(D180=$U$1,D180=$V$1,D181=$U$1,D181=$V$1,D182=$U$1,D182=$V$1),0,1)))</f>
        <v/>
      </c>
      <c r="X180" s="2" t="str">
        <f>IF($A180&gt;='243way_Regular Symbol'!G$16,"",IF(E180=0,"",IF(OR(E180=$U$1,E180=$V$1,E181=$U$1,E181=$V$1,E182=$U$1,E182=$V$1),0,1)))</f>
        <v/>
      </c>
      <c r="Y180" s="128" t="str">
        <f>IF($A180&gt;='243way_Regular Symbol'!H$16,"",IF(F180=0,"",IF(OR(F180=$U$1,F180=$V$1,F181=$U$1,F181=$V$1,F182=$U$1,F182=$V$1),0,1)))</f>
        <v/>
      </c>
      <c r="AA180" s="342" t="str">
        <f>IF($A180&gt;='243way_Regular Symbol'!D$16,"",IF(B180=0,"",IF(OR(B180=$AA$1,B180=$AB$1,B181=$AA$1,B181=$AB$1,B182=$AA$1,,B182=$AB$1),0,1)))</f>
        <v/>
      </c>
      <c r="AB180" s="2" t="str">
        <f>IF($A180&gt;='243way_Regular Symbol'!E$16,"",IF(C180=0,"",IF(OR(C180=$AA$1,C180=$AB$1,C181=$AA$1,C181=$AB$1,C182=$AA$1,,C182=$AB$1),0,1)))</f>
        <v/>
      </c>
      <c r="AC180" s="2" t="str">
        <f>IF($A180&gt;='243way_Regular Symbol'!F$16,"",IF(D180=0,"",IF(OR(D180=$AA$1,D180=$AB$1,D181=$AA$1,D181=$AB$1,D182=$AA$1,,D182=$AB$1),0,1)))</f>
        <v/>
      </c>
      <c r="AD180" s="2" t="str">
        <f>IF($A180&gt;='243way_Regular Symbol'!G$16,"",IF(E180=0,"",IF(OR(E180=$AA$1,E180=$AB$1,E181=$AA$1,E181=$AB$1,E182=$AA$1,,E182=$AB$1),0,1)))</f>
        <v/>
      </c>
      <c r="AE180" s="128" t="str">
        <f>IF($A180&gt;='243way_Regular Symbol'!H$16,"",IF(F180=0,"",IF(OR(F180=$AA$1,F180=$AB$1,F181=$AA$1,F181=$AB$1,F182=$AA$1,,F182=$AB$1),0,1)))</f>
        <v/>
      </c>
      <c r="AG180" s="342" t="str">
        <f>IF($A180&gt;='243way_Regular Symbol'!D$16,"",IF(B180=0,"",IF(OR(B180=$AG$1,B180=$AH$1,B181=$AG$1,B181=$AH$1,B182=$AG$1,B182=$AH$1),0,1)))</f>
        <v/>
      </c>
      <c r="AH180" s="2" t="str">
        <f>IF($A180&gt;='243way_Regular Symbol'!E$16,"",IF(C180=0,"",IF(OR(C180=$AG$1,C180=$AH$1,C181=$AG$1,C181=$AH$1,C182=$AG$1,C182=$AH$1),0,1)))</f>
        <v/>
      </c>
      <c r="AI180" s="2" t="str">
        <f>IF($A180&gt;='243way_Regular Symbol'!F$16,"",IF(D180=0,"",IF(OR(D180=$AG$1,D180=$AH$1,D181=$AG$1,D181=$AH$1,D182=$AG$1,D182=$AH$1),0,1)))</f>
        <v/>
      </c>
      <c r="AJ180" s="2" t="str">
        <f>IF($A180&gt;='243way_Regular Symbol'!G$16,"",IF(E180=0,"",IF(OR(E180=$AG$1,E180=$AH$1,E181=$AG$1,E181=$AH$1,E182=$AG$1,E182=$AH$1),0,1)))</f>
        <v/>
      </c>
      <c r="AK180" s="128" t="str">
        <f>IF($A180&gt;='243way_Regular Symbol'!H$16,"",IF(F180=0,"",IF(OR(F180=$AG$1,F180=$AH$1,F181=$AG$1,F181=$AH$1,F182=$AG$1,F182=$AH$1),0,1)))</f>
        <v/>
      </c>
      <c r="AM180" s="342" t="str">
        <f>IF($A180&gt;='243way_Regular Symbol'!D$16,"",IF(B180=0,"",IF(OR(B180=$AM$1,B180=$AN$1,B181=$AM$1,B181=$AN$1,B182=$AM$1,B182=$AN$1),0,1)))</f>
        <v/>
      </c>
      <c r="AN180" s="2" t="str">
        <f>IF($A180&gt;='243way_Regular Symbol'!E$16,"",IF(C180=0,"",IF(OR(C180=$AM$1,C180=$AN$1,C181=$AM$1,C181=$AN$1,C182=$AM$1,C182=$AN$1),0,1)))</f>
        <v/>
      </c>
      <c r="AO180" s="2" t="str">
        <f>IF($A180&gt;='243way_Regular Symbol'!F$16,"",IF(D180=0,"",IF(OR(D180=$AM$1,D180=$AN$1,D181=$AM$1,D181=$AN$1,D182=$AM$1,D182=$AN$1),0,1)))</f>
        <v/>
      </c>
      <c r="AP180" s="2" t="str">
        <f>IF($A180&gt;='243way_Regular Symbol'!G$16,"",IF(E180=0,"",IF(OR(E180=$AM$1,E180=$AN$1,E181=$AM$1,E181=$AN$1,E182=$AM$1,E182=$AN$1),0,1)))</f>
        <v/>
      </c>
      <c r="AQ180" s="128" t="str">
        <f>IF($A180&gt;='243way_Regular Symbol'!H$16,"",IF(F180=0,"",IF(OR(F180=$AM$1,F180=$AN$1,F181=$AM$1,F181=$AN$1,F182=$AM$1,F182=$AN$1),0,1)))</f>
        <v/>
      </c>
      <c r="AS180" s="342" t="str">
        <f>IF($A180&gt;='243way_Regular Symbol'!D$16,"",IF(B180=0,"",IF(OR(B180=$AM$1,B180=$AT$1,B181=$AM$1,B181=$AT$1,B182=$AM$1,B182=$AT$1),0,1)))</f>
        <v/>
      </c>
      <c r="AT180" s="2" t="str">
        <f>IF($A180&gt;='243way_Regular Symbol'!E$16,"",IF(C180=0,"",IF(OR(C180=$AM$1,C180=$AT$1,C181=$AM$1,C181=$AT$1,C182=$AM$1,C182=$AT$1),0,1)))</f>
        <v/>
      </c>
      <c r="AU180" s="2" t="str">
        <f>IF($A180&gt;='243way_Regular Symbol'!F$16,"",IF(D180=0,"",IF(OR(D180=$AM$1,D180=$AT$1,D181=$AM$1,D181=$AT$1,D182=$AM$1,D182=$AT$1),0,1)))</f>
        <v/>
      </c>
      <c r="AV180" s="2" t="str">
        <f>IF($A180&gt;='243way_Regular Symbol'!G$16,"",IF(E180=0,"",IF(OR(E180=$AM$1,E180=$AT$1,E181=$AM$1,E181=$AT$1,E182=$AM$1,E182=$AT$1),0,1)))</f>
        <v/>
      </c>
      <c r="AW180" s="128" t="str">
        <f>IF($A180&gt;='243way_Regular Symbol'!H$16,"",IF(F180=0,"",IF(OR(F180=$AM$1,F180=$AT$1,F181=$AM$1,F181=$AT$1,F182=$AM$1,F182=$AT$1),0,1)))</f>
        <v/>
      </c>
      <c r="AY180" s="342"/>
      <c r="AZ180" s="2"/>
      <c r="BA180" s="2" t="str">
        <f>IF($A180&gt;='243way_Regular Symbol'!F$16,"",COUNTIF(D180:D182,$AZ$1))</f>
        <v/>
      </c>
      <c r="BB180" s="2" t="str">
        <f>IF($A180&gt;='243way_Regular Symbol'!G$16,"",COUNTIF(E180:E182,$AZ$1))</f>
        <v/>
      </c>
      <c r="BC180" s="2" t="str">
        <f>IF($A180&gt;='243way_Regular Symbol'!H$16,"",COUNTIF(F180:F182,$AZ$1))</f>
        <v/>
      </c>
      <c r="BE180" s="342" t="str">
        <f>IF($A180&gt;='243way_Regular Symbol'!D$16,"",IF(B180=0,"",IF(OR(B180=$AM$1,B180=$BF$1,B181=$AM$1,B181=$BF$1,B182=$AM$1,B182=$BF$1),1,0)))</f>
        <v/>
      </c>
      <c r="BF180" s="342" t="str">
        <f>IF($A180&gt;='243way_Regular Symbol'!E$16,"",IF(C180=0,"",IF(OR(C180=$AM$1,C180=$BF$1,C181=$AM$1,C181=$BF$1,C182=$AM$1,C182=$BF$1),1,0)))</f>
        <v/>
      </c>
      <c r="BG180" s="342" t="str">
        <f>IF($A180&gt;='243way_Regular Symbol'!F$16,"",IF(D180=0,"",IF(OR(D180=$AM$1,D180=$BF$1,D181=$AM$1,D181=$BF$1,D182=$AM$1,D182=$BF$1),1,0)))</f>
        <v/>
      </c>
      <c r="BH180" s="342" t="str">
        <f>IF($A180&gt;='243way_Regular Symbol'!G$16,"",IF(E180=0,"",IF(OR(E180=$AM$1,E180=$BF$1,E181=$AM$1,E181=$BF$1,E182=$AM$1,E182=$BF$1),1,0)))</f>
        <v/>
      </c>
      <c r="BI180" s="342" t="str">
        <f>IF($A180&gt;='243way_Regular Symbol'!H$16,"",IF(F180=0,"",IF(OR(F180=$AM$1,F180=$BF$1,F181=$AM$1,F181=$BF$1,F182=$AM$1,F182=$BF$1),1,0)))</f>
        <v/>
      </c>
      <c r="BK180" s="342" t="str">
        <f>IF($A180&gt;='243way_Regular Symbol'!D$16,"",IF(B180=0,"",IF(OR(B180=$AM$1,B180=$BL$1,B181=$AM$1,B181=$BL$1,B182=$AM$1,B182=$BL$1),0,1)))</f>
        <v/>
      </c>
      <c r="BL180" s="2" t="str">
        <f>IF($A180&gt;='243way_Regular Symbol'!E$16,"",IF(C180=0,"",IF(OR(C180=$AM$1,C180=$BL$1,C181=$AM$1,C181=$BL$1,C182=$AM$1,C182=$BL$1),0,1)))</f>
        <v/>
      </c>
      <c r="BM180" s="2" t="str">
        <f>IF($A180&gt;='243way_Regular Symbol'!F$16,"",IF(D180=0,"",IF(OR(D180=$AM$1,D180=$BL$1,D181=$AM$1,D181=$BL$1,D182=$AM$1,D182=$BL$1),0,1)))</f>
        <v/>
      </c>
      <c r="BN180" s="2" t="str">
        <f>IF($A180&gt;='243way_Regular Symbol'!G$16,"",IF(E180=0,"",IF(OR(E180=$AM$1,E180=$BL$1,E181=$AM$1,E181=$BL$1,E182=$AM$1,E182=$BL$1),0,1)))</f>
        <v/>
      </c>
      <c r="BO180" s="128" t="str">
        <f>IF($A180&gt;='243way_Regular Symbol'!H$16,"",IF(F180=0,"",IF(OR(F180=$AM$1,F180=$BL$1,F181=$AM$1,F181=$BL$1,F182=$AM$1,F182=$BL$1),0,1)))</f>
        <v/>
      </c>
      <c r="BQ180" s="2" t="str">
        <f>IF($A180&gt;='243way_Regular Symbol'!D$16,"",IF(B180=0,"",IF(OR(B180=$BQ$1,B180=$BR$1,B181=$BQ$1,B181=$BR$1,B182=$BQ$1,B182=$BR$1),0,1)))</f>
        <v/>
      </c>
      <c r="BR180" s="2" t="str">
        <f>IF($A180&gt;='243way_Regular Symbol'!E$16,"",IF(C180=0,"",IF(OR(C180=$BQ$1,C180=$BR$1,C181=$BQ$1,C181=$BR$1,C182=$BQ$1,C182=$BR$1),0,1)))</f>
        <v/>
      </c>
      <c r="BS180" s="2" t="str">
        <f>IF($A180&gt;='243way_Regular Symbol'!F$16,"",IF(D180=0,"",IF(OR(D180=$BQ$1,D180=$BR$1,D181=$BQ$1,D181=$BR$1,D182=$BQ$1,D182=$BR$1),0,1)))</f>
        <v/>
      </c>
      <c r="BT180" s="2" t="str">
        <f>IF($A180&gt;='243way_Regular Symbol'!G$16,"",IF(E180=0,"",IF(OR(E180=$BQ$1,E180=$BR$1,E181=$BQ$1,E181=$BR$1,E182=$BQ$1,E182=$BR$1),0,1)))</f>
        <v/>
      </c>
      <c r="BU180" s="2" t="str">
        <f>IF($A180&gt;='243way_Regular Symbol'!H$16,"",IF(F180=0,"",IF(OR(F180=$BQ$1,F180=$BR$1,F181=$BQ$1,F181=$BR$1,F182=$BQ$1,F182=$BR$1),0,1)))</f>
        <v/>
      </c>
      <c r="BW180" s="2" t="str">
        <f>IF($A180&gt;='243way_Regular Symbol'!D$16,"",IF(B180=0,"",IF(OR(B180=$BW$1,B181=$BW$1,B182=$BW$1,B180=$BX$1,B181=$BX$1,B182=$BX$1),0,1)))</f>
        <v/>
      </c>
      <c r="BX180" s="2" t="str">
        <f>IF($A180&gt;='243way_Regular Symbol'!E$16,"",IF(C180=0,"",IF(OR(C180=$BW$1,C181=$BW$1,C182=$BW$1,C180=$BX$1,C181=$BX$1,C182=$BX$1),0,1)))</f>
        <v/>
      </c>
      <c r="BY180" s="2" t="str">
        <f>IF($A180&gt;='243way_Regular Symbol'!F$16,"",IF(D180=0,"",IF(OR(D180=$BW$1,D181=$BW$1,D182=$BW$1,D180=$BX$1,D181=$BX$1,D182=$BX$1),0,1)))</f>
        <v/>
      </c>
      <c r="BZ180" s="2" t="str">
        <f>IF($A180&gt;='243way_Regular Symbol'!G$16,"",IF(E180=0,"",IF(OR(E180=$BW$1,E181=$BW$1,E182=$BW$1,E180=$BX$1,E181=$BX$1,E182=$BX$1),0,1)))</f>
        <v/>
      </c>
      <c r="CA180" s="2" t="str">
        <f>IF($A180&gt;='243way_Regular Symbol'!H$16,"",IF(F180=0,"",IF(OR(F180=$BW$1,F181=$BW$1,F182=$BW$1,F180=$BX$1,F181=$BX$1,F182=$BX$1),0,1)))</f>
        <v/>
      </c>
      <c r="CC180" s="2" t="str">
        <f>IF($A180&gt;='243way_Regular Symbol'!D$16,"",IF(B180=0,"",IF(OR(B180=$BW$1,B181=$BW$1,B182=$BW$1,B180=$CD$1,B181=$CD$1,B182=$CD$1),0,1)))</f>
        <v/>
      </c>
      <c r="CD180" s="2" t="str">
        <f>IF($A180&gt;='243way_Regular Symbol'!E$16,"",IF(C180=0,"",IF(OR(C180=$BW$1,C181=$BW$1,C182=$BW$1,C180=$CD$1,C181=$CD$1,C182=$CD$1),0,1)))</f>
        <v/>
      </c>
      <c r="CE180" s="2" t="str">
        <f>IF($A180&gt;='243way_Regular Symbol'!F$16,"",IF(D180=0,"",IF(OR(D180=$BW$1,D181=$BW$1,D182=$BW$1,D180=$CD$1,D181=$CD$1,D182=$CD$1),0,1)))</f>
        <v/>
      </c>
      <c r="CF180" s="2" t="str">
        <f>IF($A180&gt;='243way_Regular Symbol'!G$16,"",IF(E180=0,"",IF(OR(E180=$BW$1,E181=$BW$1,E182=$BW$1,E180=$CD$1,E181=$CD$1,E182=$CD$1),0,1)))</f>
        <v/>
      </c>
      <c r="CG180" s="2" t="str">
        <f>IF($A180&gt;='243way_Regular Symbol'!H$16,"",IF(F180=0,"",IF(OR(F180=$BW$1,F181=$BW$1,F182=$BW$1,F180=$CD$1,F181=$CD$1,F182=$CD$1),0,1)))</f>
        <v/>
      </c>
      <c r="CI180" s="2" t="str">
        <f>IF($A180&gt;='243way_Regular Symbol'!D$16,"",IF(B180=0,"",IF(OR(B180=$BW$1,B181=$BW$1,B182=$BW$1,B180=$CJ$1,B181=$CJ$1,B182=$CJ$1),0,1)))</f>
        <v/>
      </c>
      <c r="CJ180" s="2" t="str">
        <f>IF($A180&gt;='243way_Regular Symbol'!E$16,"",IF(C180=0,"",IF(OR(C180=$BW$1,C181=$BW$1,C182=$BW$1,C180=$CJ$1,C181=$CJ$1,C182=$CJ$1),0,1)))</f>
        <v/>
      </c>
      <c r="CK180" s="2" t="str">
        <f>IF($A180&gt;='243way_Regular Symbol'!F$16,"",IF(D180=0,"",IF(OR(D180=$BW$1,D181=$BW$1,D182=$BW$1,D180=$CJ$1,D181=$CJ$1,D182=$CJ$1),0,1)))</f>
        <v/>
      </c>
      <c r="CL180" s="2" t="str">
        <f>IF($A180&gt;='243way_Regular Symbol'!G$16,"",IF(E180=0,"",IF(OR(E180=$BW$1,E181=$BW$1,E182=$BW$1,E180=$CJ$1,E181=$CJ$1,E182=$CJ$1),0,1)))</f>
        <v/>
      </c>
      <c r="CM180" s="2" t="str">
        <f>IF($A180&gt;='243way_Regular Symbol'!H$16,"",IF(F180=0,"",IF(OR(F180=$BW$1,F181=$BW$1,F182=$BW$1,F180=$CJ$1,F181=$CJ$1,F182=$CJ$1),0,1)))</f>
        <v/>
      </c>
      <c r="CO180" s="2" t="str">
        <f>IF($A180&gt;='243way_Regular Symbol'!D$16,"",IF(B180=0,"",IF(OR(B180=$BW$1,B181=$BW$1,B182=$BW$1,B180=$CP$1,B181=$CP$1,B182=$CP$1),0,1)))</f>
        <v/>
      </c>
      <c r="CP180" s="2" t="str">
        <f>IF($A180&gt;='243way_Regular Symbol'!E$16,"",IF(C180=0,"",IF(OR(C180=$BW$1,C181=$BW$1,C182=$BW$1,C180=$CP$1,C181=$CP$1,C182=$CP$1),0,1)))</f>
        <v/>
      </c>
      <c r="CQ180" s="2" t="str">
        <f>IF($A180&gt;='243way_Regular Symbol'!F$16,"",IF(D180=0,"",IF(OR(D180=$BW$1,D181=$BW$1,D182=$BW$1,D180=$CP$1,D181=$CP$1,D182=$CP$1),0,1)))</f>
        <v/>
      </c>
      <c r="CR180" s="2" t="str">
        <f>IF($A180&gt;='243way_Regular Symbol'!G$16,"",IF(E180=0,"",IF(OR(E180=$BW$1,E181=$BW$1,E182=$BW$1,E180=$CP$1,E181=$CP$1,E182=$CP$1),0,1)))</f>
        <v/>
      </c>
      <c r="CS180" s="2" t="str">
        <f>IF($A180&gt;='243way_Regular Symbol'!H$16,"",IF(F180=0,"",IF(OR(F180=$BW$1,F181=$BW$1,F182=$BW$1,F180=$CP$1,F181=$CP$1,F182=$CP$1),0,1)))</f>
        <v/>
      </c>
      <c r="CU180" s="2" t="str">
        <f>IF($A180&gt;='243way_Regular Symbol'!D$16,"",IF(B180=0,"",IF(OR(B180=$BW$1,B181=$BW$1,B182=$BW$1,B180=$CV$1,B181=$CV$1,B182=$CV$1),0,1)))</f>
        <v/>
      </c>
      <c r="CV180" s="2" t="str">
        <f>IF($A180&gt;='243way_Regular Symbol'!E$16,"",IF(C180=0,"",IF(OR(C180=$BW$1,C181=$BW$1,C182=$BW$1,C180=$CV$1,C181=$CV$1,C182=$CV$1),0,1)))</f>
        <v/>
      </c>
      <c r="CW180" s="2" t="str">
        <f>IF($A180&gt;='243way_Regular Symbol'!F$16,"",IF(D180=0,"",IF(OR(D180=$BW$1,D181=$BW$1,D182=$BW$1,D180=$CV$1,D181=$CV$1,D182=$CV$1),0,1)))</f>
        <v/>
      </c>
      <c r="CX180" s="2" t="str">
        <f>IF($A180&gt;='243way_Regular Symbol'!G$16,"",IF(E180=0,"",IF(OR(E180=$BW$1,E181=$BW$1,E182=$BW$1,E180=$CV$1,E181=$CV$1,E182=$CV$1),0,1)))</f>
        <v/>
      </c>
      <c r="CY180" s="2" t="str">
        <f>IF($A180&gt;='243way_Regular Symbol'!H$16,"",IF(F180=0,"",IF(OR(F180=$BW$1,F181=$BW$1,F182=$BW$1,F180=$CV$1,F181=$CV$1,F182=$CV$1),0,1)))</f>
        <v/>
      </c>
    </row>
    <row r="181" spans="1:103">
      <c r="A181" s="341">
        <f>IF('243way_Regular Symbol'!L180="","",'243way_Regular Symbol'!L180)</f>
        <v>177</v>
      </c>
      <c r="B181" s="184" t="str">
        <f>IF('243way_Regular Symbol'!M180="",
IF($A181-'243way_Regular Symbol'!D$16&gt;='243way_RegularＸ_W()'!B$2-1,"",VLOOKUP($A181-'243way_Regular Symbol'!D$16,'243way_Regular Symbol'!$L$3:$Q$250,'243way_RegularＸ_W()'!B$3+1,FALSE)),
'243way_Regular Symbol'!M180)</f>
        <v/>
      </c>
      <c r="C181" s="184" t="str">
        <f>IF('243way_Regular Symbol'!N180="",
IF($A181-'243way_Regular Symbol'!E$16&gt;='243way_RegularＸ_W()'!C$2-1,"",VLOOKUP($A181-'243way_Regular Symbol'!E$16,'243way_Regular Symbol'!$L$3:$Q$250,'243way_RegularＸ_W()'!C$3+1,FALSE)),
'243way_Regular Symbol'!N180)</f>
        <v/>
      </c>
      <c r="D181" s="184" t="str">
        <f>IF('243way_Regular Symbol'!O180="",
IF($A181-'243way_Regular Symbol'!F$16&gt;='243way_RegularＸ_W()'!D$2-1,"",VLOOKUP($A181-'243way_Regular Symbol'!F$16,'243way_Regular Symbol'!$L$3:$Q$250,'243way_RegularＸ_W()'!D$3+1,FALSE)),
'243way_Regular Symbol'!O180)</f>
        <v/>
      </c>
      <c r="E181" s="184" t="str">
        <f>IF('243way_Regular Symbol'!P180="",
IF($A181-'243way_Regular Symbol'!G$16&gt;='243way_RegularＸ_W()'!E$2-1,"",VLOOKUP($A181-'243way_Regular Symbol'!G$16,'243way_Regular Symbol'!$L$3:$Q$250,'243way_RegularＸ_W()'!E$3+1,FALSE)),
'243way_Regular Symbol'!P180)</f>
        <v/>
      </c>
      <c r="F181" s="184" t="str">
        <f>IF('243way_Regular Symbol'!Q180="",
IF($A181-'243way_Regular Symbol'!H$16&gt;='243way_RegularＸ_W()'!F$2-1,"",VLOOKUP($A181-'243way_Regular Symbol'!H$16,'243way_Regular Symbol'!$L$3:$Q$250,'243way_RegularＸ_W()'!F$3+1,FALSE)),
'243way_Regular Symbol'!Q180)</f>
        <v/>
      </c>
      <c r="O181" s="342" t="str">
        <f>IF($A181&gt;='243way_Regular Symbol'!D$16,"",IF(B181=0,"",IF(OR(B181=$O$1,B181=$P$1,B182=$O$1,B182=$P$1,B183=$O$1,B183=$P$1),0,1)))</f>
        <v/>
      </c>
      <c r="P181" s="2" t="str">
        <f>IF($A181&gt;='243way_Regular Symbol'!E$16,"",IF(C181=0,"",IF(OR(C181=$O$1,C181=$P$1,C182=$O$1,C182=$P$1,C183=$O$1,C183=$P$1),0,1)))</f>
        <v/>
      </c>
      <c r="Q181" s="2" t="str">
        <f>IF($A181&gt;='243way_Regular Symbol'!F$16,"",IF(D181=0,"",IF(OR(D181=$O$1,D181=$P$1,D182=$O$1,D182=$P$1,D183=$O$1,D183=$P$1),0,1)))</f>
        <v/>
      </c>
      <c r="R181" s="2" t="str">
        <f>IF($A181&gt;='243way_Regular Symbol'!G$16,"",IF(E181=0,"",IF(OR(E181=$O$1,E181=$P$1,E182=$O$1,E182=$P$1,E183=$O$1,E183=$P$1),0,1)))</f>
        <v/>
      </c>
      <c r="S181" s="128" t="str">
        <f>IF($A181&gt;='243way_Regular Symbol'!H$16,"",IF(F181=0,"",IF(OR(F181=$O$1,F181=$P$1,F182=$O$1,F182=$P$1,F183=$O$1,F183=$P$1),0,1)))</f>
        <v/>
      </c>
      <c r="U181" s="342" t="str">
        <f>IF($A181&gt;='243way_Regular Symbol'!D$16,"",IF(B181=0,"",IF(OR(B181=$U$1,B181=$V$1,B182=$U$1,B182=$V$1,B183=$U$1,B183=$V$1),0,1)))</f>
        <v/>
      </c>
      <c r="V181" s="2" t="str">
        <f>IF($A181&gt;='243way_Regular Symbol'!E$16,"",IF(C181=0,"",IF(OR(C181=$U$1,C181=$V$1,C182=$U$1,C182=$V$1,C183=$U$1,C183=$V$1),0,1)))</f>
        <v/>
      </c>
      <c r="W181" s="2" t="str">
        <f>IF($A181&gt;='243way_Regular Symbol'!F$16,"",IF(D181=0,"",IF(OR(D181=$U$1,D181=$V$1,D182=$U$1,D182=$V$1,D183=$U$1,D183=$V$1),0,1)))</f>
        <v/>
      </c>
      <c r="X181" s="2" t="str">
        <f>IF($A181&gt;='243way_Regular Symbol'!G$16,"",IF(E181=0,"",IF(OR(E181=$U$1,E181=$V$1,E182=$U$1,E182=$V$1,E183=$U$1,E183=$V$1),0,1)))</f>
        <v/>
      </c>
      <c r="Y181" s="128" t="str">
        <f>IF($A181&gt;='243way_Regular Symbol'!H$16,"",IF(F181=0,"",IF(OR(F181=$U$1,F181=$V$1,F182=$U$1,F182=$V$1,F183=$U$1,F183=$V$1),0,1)))</f>
        <v/>
      </c>
      <c r="AA181" s="342" t="str">
        <f>IF($A181&gt;='243way_Regular Symbol'!D$16,"",IF(B181=0,"",IF(OR(B181=$AA$1,B181=$AB$1,B182=$AA$1,B182=$AB$1,B183=$AA$1,,B183=$AB$1),0,1)))</f>
        <v/>
      </c>
      <c r="AB181" s="2" t="str">
        <f>IF($A181&gt;='243way_Regular Symbol'!E$16,"",IF(C181=0,"",IF(OR(C181=$AA$1,C181=$AB$1,C182=$AA$1,C182=$AB$1,C183=$AA$1,,C183=$AB$1),0,1)))</f>
        <v/>
      </c>
      <c r="AC181" s="2" t="str">
        <f>IF($A181&gt;='243way_Regular Symbol'!F$16,"",IF(D181=0,"",IF(OR(D181=$AA$1,D181=$AB$1,D182=$AA$1,D182=$AB$1,D183=$AA$1,,D183=$AB$1),0,1)))</f>
        <v/>
      </c>
      <c r="AD181" s="2" t="str">
        <f>IF($A181&gt;='243way_Regular Symbol'!G$16,"",IF(E181=0,"",IF(OR(E181=$AA$1,E181=$AB$1,E182=$AA$1,E182=$AB$1,E183=$AA$1,,E183=$AB$1),0,1)))</f>
        <v/>
      </c>
      <c r="AE181" s="128" t="str">
        <f>IF($A181&gt;='243way_Regular Symbol'!H$16,"",IF(F181=0,"",IF(OR(F181=$AA$1,F181=$AB$1,F182=$AA$1,F182=$AB$1,F183=$AA$1,,F183=$AB$1),0,1)))</f>
        <v/>
      </c>
      <c r="AG181" s="342" t="str">
        <f>IF($A181&gt;='243way_Regular Symbol'!D$16,"",IF(B181=0,"",IF(OR(B181=$AG$1,B181=$AH$1,B182=$AG$1,B182=$AH$1,B183=$AG$1,B183=$AH$1),0,1)))</f>
        <v/>
      </c>
      <c r="AH181" s="2" t="str">
        <f>IF($A181&gt;='243way_Regular Symbol'!E$16,"",IF(C181=0,"",IF(OR(C181=$AG$1,C181=$AH$1,C182=$AG$1,C182=$AH$1,C183=$AG$1,C183=$AH$1),0,1)))</f>
        <v/>
      </c>
      <c r="AI181" s="2" t="str">
        <f>IF($A181&gt;='243way_Regular Symbol'!F$16,"",IF(D181=0,"",IF(OR(D181=$AG$1,D181=$AH$1,D182=$AG$1,D182=$AH$1,D183=$AG$1,D183=$AH$1),0,1)))</f>
        <v/>
      </c>
      <c r="AJ181" s="2" t="str">
        <f>IF($A181&gt;='243way_Regular Symbol'!G$16,"",IF(E181=0,"",IF(OR(E181=$AG$1,E181=$AH$1,E182=$AG$1,E182=$AH$1,E183=$AG$1,E183=$AH$1),0,1)))</f>
        <v/>
      </c>
      <c r="AK181" s="128" t="str">
        <f>IF($A181&gt;='243way_Regular Symbol'!H$16,"",IF(F181=0,"",IF(OR(F181=$AG$1,F181=$AH$1,F182=$AG$1,F182=$AH$1,F183=$AG$1,F183=$AH$1),0,1)))</f>
        <v/>
      </c>
      <c r="AM181" s="342" t="str">
        <f>IF($A181&gt;='243way_Regular Symbol'!D$16,"",IF(B181=0,"",IF(OR(B181=$AM$1,B181=$AN$1,B182=$AM$1,B182=$AN$1,B183=$AM$1,B183=$AN$1),0,1)))</f>
        <v/>
      </c>
      <c r="AN181" s="2" t="str">
        <f>IF($A181&gt;='243way_Regular Symbol'!E$16,"",IF(C181=0,"",IF(OR(C181=$AM$1,C181=$AN$1,C182=$AM$1,C182=$AN$1,C183=$AM$1,C183=$AN$1),0,1)))</f>
        <v/>
      </c>
      <c r="AO181" s="2" t="str">
        <f>IF($A181&gt;='243way_Regular Symbol'!F$16,"",IF(D181=0,"",IF(OR(D181=$AM$1,D181=$AN$1,D182=$AM$1,D182=$AN$1,D183=$AM$1,D183=$AN$1),0,1)))</f>
        <v/>
      </c>
      <c r="AP181" s="2" t="str">
        <f>IF($A181&gt;='243way_Regular Symbol'!G$16,"",IF(E181=0,"",IF(OR(E181=$AM$1,E181=$AN$1,E182=$AM$1,E182=$AN$1,E183=$AM$1,E183=$AN$1),0,1)))</f>
        <v/>
      </c>
      <c r="AQ181" s="128" t="str">
        <f>IF($A181&gt;='243way_Regular Symbol'!H$16,"",IF(F181=0,"",IF(OR(F181=$AM$1,F181=$AN$1,F182=$AM$1,F182=$AN$1,F183=$AM$1,F183=$AN$1),0,1)))</f>
        <v/>
      </c>
      <c r="AS181" s="342" t="str">
        <f>IF($A181&gt;='243way_Regular Symbol'!D$16,"",IF(B181=0,"",IF(OR(B181=$AM$1,B181=$AT$1,B182=$AM$1,B182=$AT$1,B183=$AM$1,B183=$AT$1),0,1)))</f>
        <v/>
      </c>
      <c r="AT181" s="2" t="str">
        <f>IF($A181&gt;='243way_Regular Symbol'!E$16,"",IF(C181=0,"",IF(OR(C181=$AM$1,C181=$AT$1,C182=$AM$1,C182=$AT$1,C183=$AM$1,C183=$AT$1),0,1)))</f>
        <v/>
      </c>
      <c r="AU181" s="2" t="str">
        <f>IF($A181&gt;='243way_Regular Symbol'!F$16,"",IF(D181=0,"",IF(OR(D181=$AM$1,D181=$AT$1,D182=$AM$1,D182=$AT$1,D183=$AM$1,D183=$AT$1),0,1)))</f>
        <v/>
      </c>
      <c r="AV181" s="2" t="str">
        <f>IF($A181&gt;='243way_Regular Symbol'!G$16,"",IF(E181=0,"",IF(OR(E181=$AM$1,E181=$AT$1,E182=$AM$1,E182=$AT$1,E183=$AM$1,E183=$AT$1),0,1)))</f>
        <v/>
      </c>
      <c r="AW181" s="128" t="str">
        <f>IF($A181&gt;='243way_Regular Symbol'!H$16,"",IF(F181=0,"",IF(OR(F181=$AM$1,F181=$AT$1,F182=$AM$1,F182=$AT$1,F183=$AM$1,F183=$AT$1),0,1)))</f>
        <v/>
      </c>
      <c r="AY181" s="342"/>
      <c r="AZ181" s="2"/>
      <c r="BA181" s="2" t="str">
        <f>IF($A181&gt;='243way_Regular Symbol'!F$16,"",COUNTIF(D181:D183,$AZ$1))</f>
        <v/>
      </c>
      <c r="BB181" s="2" t="str">
        <f>IF($A181&gt;='243way_Regular Symbol'!G$16,"",COUNTIF(E181:E183,$AZ$1))</f>
        <v/>
      </c>
      <c r="BC181" s="2" t="str">
        <f>IF($A181&gt;='243way_Regular Symbol'!H$16,"",COUNTIF(F181:F183,$AZ$1))</f>
        <v/>
      </c>
      <c r="BE181" s="342" t="str">
        <f>IF($A181&gt;='243way_Regular Symbol'!D$16,"",IF(B181=0,"",IF(OR(B181=$AM$1,B181=$BF$1,B182=$AM$1,B182=$BF$1,B183=$AM$1,B183=$BF$1),1,0)))</f>
        <v/>
      </c>
      <c r="BF181" s="342" t="str">
        <f>IF($A181&gt;='243way_Regular Symbol'!E$16,"",IF(C181=0,"",IF(OR(C181=$AM$1,C181=$BF$1,C182=$AM$1,C182=$BF$1,C183=$AM$1,C183=$BF$1),1,0)))</f>
        <v/>
      </c>
      <c r="BG181" s="342" t="str">
        <f>IF($A181&gt;='243way_Regular Symbol'!F$16,"",IF(D181=0,"",IF(OR(D181=$AM$1,D181=$BF$1,D182=$AM$1,D182=$BF$1,D183=$AM$1,D183=$BF$1),1,0)))</f>
        <v/>
      </c>
      <c r="BH181" s="342" t="str">
        <f>IF($A181&gt;='243way_Regular Symbol'!G$16,"",IF(E181=0,"",IF(OR(E181=$AM$1,E181=$BF$1,E182=$AM$1,E182=$BF$1,E183=$AM$1,E183=$BF$1),1,0)))</f>
        <v/>
      </c>
      <c r="BI181" s="342" t="str">
        <f>IF($A181&gt;='243way_Regular Symbol'!H$16,"",IF(F181=0,"",IF(OR(F181=$AM$1,F181=$BF$1,F182=$AM$1,F182=$BF$1,F183=$AM$1,F183=$BF$1),1,0)))</f>
        <v/>
      </c>
      <c r="BK181" s="342" t="str">
        <f>IF($A181&gt;='243way_Regular Symbol'!D$16,"",IF(B181=0,"",IF(OR(B181=$AM$1,B181=$BL$1,B182=$AM$1,B182=$BL$1,B183=$AM$1,B183=$BL$1),0,1)))</f>
        <v/>
      </c>
      <c r="BL181" s="2" t="str">
        <f>IF($A181&gt;='243way_Regular Symbol'!E$16,"",IF(C181=0,"",IF(OR(C181=$AM$1,C181=$BL$1,C182=$AM$1,C182=$BL$1,C183=$AM$1,C183=$BL$1),0,1)))</f>
        <v/>
      </c>
      <c r="BM181" s="2" t="str">
        <f>IF($A181&gt;='243way_Regular Symbol'!F$16,"",IF(D181=0,"",IF(OR(D181=$AM$1,D181=$BL$1,D182=$AM$1,D182=$BL$1,D183=$AM$1,D183=$BL$1),0,1)))</f>
        <v/>
      </c>
      <c r="BN181" s="2" t="str">
        <f>IF($A181&gt;='243way_Regular Symbol'!G$16,"",IF(E181=0,"",IF(OR(E181=$AM$1,E181=$BL$1,E182=$AM$1,E182=$BL$1,E183=$AM$1,E183=$BL$1),0,1)))</f>
        <v/>
      </c>
      <c r="BO181" s="128" t="str">
        <f>IF($A181&gt;='243way_Regular Symbol'!H$16,"",IF(F181=0,"",IF(OR(F181=$AM$1,F181=$BL$1,F182=$AM$1,F182=$BL$1,F183=$AM$1,F183=$BL$1),0,1)))</f>
        <v/>
      </c>
      <c r="BQ181" s="2" t="str">
        <f>IF($A181&gt;='243way_Regular Symbol'!D$16,"",IF(B181=0,"",IF(OR(B181=$BQ$1,B181=$BR$1,B182=$BQ$1,B182=$BR$1,B183=$BQ$1,B183=$BR$1),0,1)))</f>
        <v/>
      </c>
      <c r="BR181" s="2" t="str">
        <f>IF($A181&gt;='243way_Regular Symbol'!E$16,"",IF(C181=0,"",IF(OR(C181=$BQ$1,C181=$BR$1,C182=$BQ$1,C182=$BR$1,C183=$BQ$1,C183=$BR$1),0,1)))</f>
        <v/>
      </c>
      <c r="BS181" s="2" t="str">
        <f>IF($A181&gt;='243way_Regular Symbol'!F$16,"",IF(D181=0,"",IF(OR(D181=$BQ$1,D181=$BR$1,D182=$BQ$1,D182=$BR$1,D183=$BQ$1,D183=$BR$1),0,1)))</f>
        <v/>
      </c>
      <c r="BT181" s="2" t="str">
        <f>IF($A181&gt;='243way_Regular Symbol'!G$16,"",IF(E181=0,"",IF(OR(E181=$BQ$1,E181=$BR$1,E182=$BQ$1,E182=$BR$1,E183=$BQ$1,E183=$BR$1),0,1)))</f>
        <v/>
      </c>
      <c r="BU181" s="2" t="str">
        <f>IF($A181&gt;='243way_Regular Symbol'!H$16,"",IF(F181=0,"",IF(OR(F181=$BQ$1,F181=$BR$1,F182=$BQ$1,F182=$BR$1,F183=$BQ$1,F183=$BR$1),0,1)))</f>
        <v/>
      </c>
      <c r="BW181" s="2" t="str">
        <f>IF($A181&gt;='243way_Regular Symbol'!D$16,"",IF(B181=0,"",IF(OR(B181=$BW$1,B182=$BW$1,B183=$BW$1,B181=$BX$1,B182=$BX$1,B183=$BX$1),0,1)))</f>
        <v/>
      </c>
      <c r="BX181" s="2" t="str">
        <f>IF($A181&gt;='243way_Regular Symbol'!E$16,"",IF(C181=0,"",IF(OR(C181=$BW$1,C182=$BW$1,C183=$BW$1,C181=$BX$1,C182=$BX$1,C183=$BX$1),0,1)))</f>
        <v/>
      </c>
      <c r="BY181" s="2" t="str">
        <f>IF($A181&gt;='243way_Regular Symbol'!F$16,"",IF(D181=0,"",IF(OR(D181=$BW$1,D182=$BW$1,D183=$BW$1,D181=$BX$1,D182=$BX$1,D183=$BX$1),0,1)))</f>
        <v/>
      </c>
      <c r="BZ181" s="2" t="str">
        <f>IF($A181&gt;='243way_Regular Symbol'!G$16,"",IF(E181=0,"",IF(OR(E181=$BW$1,E182=$BW$1,E183=$BW$1,E181=$BX$1,E182=$BX$1,E183=$BX$1),0,1)))</f>
        <v/>
      </c>
      <c r="CA181" s="2" t="str">
        <f>IF($A181&gt;='243way_Regular Symbol'!H$16,"",IF(F181=0,"",IF(OR(F181=$BW$1,F182=$BW$1,F183=$BW$1,F181=$BX$1,F182=$BX$1,F183=$BX$1),0,1)))</f>
        <v/>
      </c>
      <c r="CC181" s="2" t="str">
        <f>IF($A181&gt;='243way_Regular Symbol'!D$16,"",IF(B181=0,"",IF(OR(B181=$BW$1,B182=$BW$1,B183=$BW$1,B181=$CD$1,B182=$CD$1,B183=$CD$1),0,1)))</f>
        <v/>
      </c>
      <c r="CD181" s="2" t="str">
        <f>IF($A181&gt;='243way_Regular Symbol'!E$16,"",IF(C181=0,"",IF(OR(C181=$BW$1,C182=$BW$1,C183=$BW$1,C181=$CD$1,C182=$CD$1,C183=$CD$1),0,1)))</f>
        <v/>
      </c>
      <c r="CE181" s="2" t="str">
        <f>IF($A181&gt;='243way_Regular Symbol'!F$16,"",IF(D181=0,"",IF(OR(D181=$BW$1,D182=$BW$1,D183=$BW$1,D181=$CD$1,D182=$CD$1,D183=$CD$1),0,1)))</f>
        <v/>
      </c>
      <c r="CF181" s="2" t="str">
        <f>IF($A181&gt;='243way_Regular Symbol'!G$16,"",IF(E181=0,"",IF(OR(E181=$BW$1,E182=$BW$1,E183=$BW$1,E181=$CD$1,E182=$CD$1,E183=$CD$1),0,1)))</f>
        <v/>
      </c>
      <c r="CG181" s="2" t="str">
        <f>IF($A181&gt;='243way_Regular Symbol'!H$16,"",IF(F181=0,"",IF(OR(F181=$BW$1,F182=$BW$1,F183=$BW$1,F181=$CD$1,F182=$CD$1,F183=$CD$1),0,1)))</f>
        <v/>
      </c>
      <c r="CI181" s="2" t="str">
        <f>IF($A181&gt;='243way_Regular Symbol'!D$16,"",IF(B181=0,"",IF(OR(B181=$BW$1,B182=$BW$1,B183=$BW$1,B181=$CJ$1,B182=$CJ$1,B183=$CJ$1),0,1)))</f>
        <v/>
      </c>
      <c r="CJ181" s="2" t="str">
        <f>IF($A181&gt;='243way_Regular Symbol'!E$16,"",IF(C181=0,"",IF(OR(C181=$BW$1,C182=$BW$1,C183=$BW$1,C181=$CJ$1,C182=$CJ$1,C183=$CJ$1),0,1)))</f>
        <v/>
      </c>
      <c r="CK181" s="2" t="str">
        <f>IF($A181&gt;='243way_Regular Symbol'!F$16,"",IF(D181=0,"",IF(OR(D181=$BW$1,D182=$BW$1,D183=$BW$1,D181=$CJ$1,D182=$CJ$1,D183=$CJ$1),0,1)))</f>
        <v/>
      </c>
      <c r="CL181" s="2" t="str">
        <f>IF($A181&gt;='243way_Regular Symbol'!G$16,"",IF(E181=0,"",IF(OR(E181=$BW$1,E182=$BW$1,E183=$BW$1,E181=$CJ$1,E182=$CJ$1,E183=$CJ$1),0,1)))</f>
        <v/>
      </c>
      <c r="CM181" s="2" t="str">
        <f>IF($A181&gt;='243way_Regular Symbol'!H$16,"",IF(F181=0,"",IF(OR(F181=$BW$1,F182=$BW$1,F183=$BW$1,F181=$CJ$1,F182=$CJ$1,F183=$CJ$1),0,1)))</f>
        <v/>
      </c>
      <c r="CO181" s="2" t="str">
        <f>IF($A181&gt;='243way_Regular Symbol'!D$16,"",IF(B181=0,"",IF(OR(B181=$BW$1,B182=$BW$1,B183=$BW$1,B181=$CP$1,B182=$CP$1,B183=$CP$1),0,1)))</f>
        <v/>
      </c>
      <c r="CP181" s="2" t="str">
        <f>IF($A181&gt;='243way_Regular Symbol'!E$16,"",IF(C181=0,"",IF(OR(C181=$BW$1,C182=$BW$1,C183=$BW$1,C181=$CP$1,C182=$CP$1,C183=$CP$1),0,1)))</f>
        <v/>
      </c>
      <c r="CQ181" s="2" t="str">
        <f>IF($A181&gt;='243way_Regular Symbol'!F$16,"",IF(D181=0,"",IF(OR(D181=$BW$1,D182=$BW$1,D183=$BW$1,D181=$CP$1,D182=$CP$1,D183=$CP$1),0,1)))</f>
        <v/>
      </c>
      <c r="CR181" s="2" t="str">
        <f>IF($A181&gt;='243way_Regular Symbol'!G$16,"",IF(E181=0,"",IF(OR(E181=$BW$1,E182=$BW$1,E183=$BW$1,E181=$CP$1,E182=$CP$1,E183=$CP$1),0,1)))</f>
        <v/>
      </c>
      <c r="CS181" s="2" t="str">
        <f>IF($A181&gt;='243way_Regular Symbol'!H$16,"",IF(F181=0,"",IF(OR(F181=$BW$1,F182=$BW$1,F183=$BW$1,F181=$CP$1,F182=$CP$1,F183=$CP$1),0,1)))</f>
        <v/>
      </c>
      <c r="CU181" s="2" t="str">
        <f>IF($A181&gt;='243way_Regular Symbol'!D$16,"",IF(B181=0,"",IF(OR(B181=$BW$1,B182=$BW$1,B183=$BW$1,B181=$CV$1,B182=$CV$1,B183=$CV$1),0,1)))</f>
        <v/>
      </c>
      <c r="CV181" s="2" t="str">
        <f>IF($A181&gt;='243way_Regular Symbol'!E$16,"",IF(C181=0,"",IF(OR(C181=$BW$1,C182=$BW$1,C183=$BW$1,C181=$CV$1,C182=$CV$1,C183=$CV$1),0,1)))</f>
        <v/>
      </c>
      <c r="CW181" s="2" t="str">
        <f>IF($A181&gt;='243way_Regular Symbol'!F$16,"",IF(D181=0,"",IF(OR(D181=$BW$1,D182=$BW$1,D183=$BW$1,D181=$CV$1,D182=$CV$1,D183=$CV$1),0,1)))</f>
        <v/>
      </c>
      <c r="CX181" s="2" t="str">
        <f>IF($A181&gt;='243way_Regular Symbol'!G$16,"",IF(E181=0,"",IF(OR(E181=$BW$1,E182=$BW$1,E183=$BW$1,E181=$CV$1,E182=$CV$1,E183=$CV$1),0,1)))</f>
        <v/>
      </c>
      <c r="CY181" s="2" t="str">
        <f>IF($A181&gt;='243way_Regular Symbol'!H$16,"",IF(F181=0,"",IF(OR(F181=$BW$1,F182=$BW$1,F183=$BW$1,F181=$CV$1,F182=$CV$1,F183=$CV$1),0,1)))</f>
        <v/>
      </c>
    </row>
    <row r="182" spans="1:103">
      <c r="A182" s="341">
        <f>IF('243way_Regular Symbol'!L181="","",'243way_Regular Symbol'!L181)</f>
        <v>178</v>
      </c>
      <c r="B182" s="184" t="str">
        <f>IF('243way_Regular Symbol'!M181="",
IF($A182-'243way_Regular Symbol'!D$16&gt;='243way_RegularＸ_W()'!B$2-1,"",VLOOKUP($A182-'243way_Regular Symbol'!D$16,'243way_Regular Symbol'!$L$3:$Q$250,'243way_RegularＸ_W()'!B$3+1,FALSE)),
'243way_Regular Symbol'!M181)</f>
        <v/>
      </c>
      <c r="C182" s="184" t="str">
        <f>IF('243way_Regular Symbol'!N181="",
IF($A182-'243way_Regular Symbol'!E$16&gt;='243way_RegularＸ_W()'!C$2-1,"",VLOOKUP($A182-'243way_Regular Symbol'!E$16,'243way_Regular Symbol'!$L$3:$Q$250,'243way_RegularＸ_W()'!C$3+1,FALSE)),
'243way_Regular Symbol'!N181)</f>
        <v/>
      </c>
      <c r="D182" s="184" t="str">
        <f>IF('243way_Regular Symbol'!O181="",
IF($A182-'243way_Regular Symbol'!F$16&gt;='243way_RegularＸ_W()'!D$2-1,"",VLOOKUP($A182-'243way_Regular Symbol'!F$16,'243way_Regular Symbol'!$L$3:$Q$250,'243way_RegularＸ_W()'!D$3+1,FALSE)),
'243way_Regular Symbol'!O181)</f>
        <v/>
      </c>
      <c r="E182" s="184" t="str">
        <f>IF('243way_Regular Symbol'!P181="",
IF($A182-'243way_Regular Symbol'!G$16&gt;='243way_RegularＸ_W()'!E$2-1,"",VLOOKUP($A182-'243way_Regular Symbol'!G$16,'243way_Regular Symbol'!$L$3:$Q$250,'243way_RegularＸ_W()'!E$3+1,FALSE)),
'243way_Regular Symbol'!P181)</f>
        <v/>
      </c>
      <c r="F182" s="184" t="str">
        <f>IF('243way_Regular Symbol'!Q181="",
IF($A182-'243way_Regular Symbol'!H$16&gt;='243way_RegularＸ_W()'!F$2-1,"",VLOOKUP($A182-'243way_Regular Symbol'!H$16,'243way_Regular Symbol'!$L$3:$Q$250,'243way_RegularＸ_W()'!F$3+1,FALSE)),
'243way_Regular Symbol'!Q181)</f>
        <v/>
      </c>
      <c r="O182" s="342" t="str">
        <f>IF($A182&gt;='243way_Regular Symbol'!D$16,"",IF(B182=0,"",IF(OR(B182=$O$1,B182=$P$1,B183=$O$1,B183=$P$1,B184=$O$1,B184=$P$1),0,1)))</f>
        <v/>
      </c>
      <c r="P182" s="2" t="str">
        <f>IF($A182&gt;='243way_Regular Symbol'!E$16,"",IF(C182=0,"",IF(OR(C182=$O$1,C182=$P$1,C183=$O$1,C183=$P$1,C184=$O$1,C184=$P$1),0,1)))</f>
        <v/>
      </c>
      <c r="Q182" s="2" t="str">
        <f>IF($A182&gt;='243way_Regular Symbol'!F$16,"",IF(D182=0,"",IF(OR(D182=$O$1,D182=$P$1,D183=$O$1,D183=$P$1,D184=$O$1,D184=$P$1),0,1)))</f>
        <v/>
      </c>
      <c r="R182" s="2" t="str">
        <f>IF($A182&gt;='243way_Regular Symbol'!G$16,"",IF(E182=0,"",IF(OR(E182=$O$1,E182=$P$1,E183=$O$1,E183=$P$1,E184=$O$1,E184=$P$1),0,1)))</f>
        <v/>
      </c>
      <c r="S182" s="128" t="str">
        <f>IF($A182&gt;='243way_Regular Symbol'!H$16,"",IF(F182=0,"",IF(OR(F182=$O$1,F182=$P$1,F183=$O$1,F183=$P$1,F184=$O$1,F184=$P$1),0,1)))</f>
        <v/>
      </c>
      <c r="U182" s="342" t="str">
        <f>IF($A182&gt;='243way_Regular Symbol'!D$16,"",IF(B182=0,"",IF(OR(B182=$U$1,B182=$V$1,B183=$U$1,B183=$V$1,B184=$U$1,B184=$V$1),0,1)))</f>
        <v/>
      </c>
      <c r="V182" s="2" t="str">
        <f>IF($A182&gt;='243way_Regular Symbol'!E$16,"",IF(C182=0,"",IF(OR(C182=$U$1,C182=$V$1,C183=$U$1,C183=$V$1,C184=$U$1,C184=$V$1),0,1)))</f>
        <v/>
      </c>
      <c r="W182" s="2" t="str">
        <f>IF($A182&gt;='243way_Regular Symbol'!F$16,"",IF(D182=0,"",IF(OR(D182=$U$1,D182=$V$1,D183=$U$1,D183=$V$1,D184=$U$1,D184=$V$1),0,1)))</f>
        <v/>
      </c>
      <c r="X182" s="2" t="str">
        <f>IF($A182&gt;='243way_Regular Symbol'!G$16,"",IF(E182=0,"",IF(OR(E182=$U$1,E182=$V$1,E183=$U$1,E183=$V$1,E184=$U$1,E184=$V$1),0,1)))</f>
        <v/>
      </c>
      <c r="Y182" s="128" t="str">
        <f>IF($A182&gt;='243way_Regular Symbol'!H$16,"",IF(F182=0,"",IF(OR(F182=$U$1,F182=$V$1,F183=$U$1,F183=$V$1,F184=$U$1,F184=$V$1),0,1)))</f>
        <v/>
      </c>
      <c r="AA182" s="342" t="str">
        <f>IF($A182&gt;='243way_Regular Symbol'!D$16,"",IF(B182=0,"",IF(OR(B182=$AA$1,B182=$AB$1,B183=$AA$1,B183=$AB$1,B184=$AA$1,,B184=$AB$1),0,1)))</f>
        <v/>
      </c>
      <c r="AB182" s="2" t="str">
        <f>IF($A182&gt;='243way_Regular Symbol'!E$16,"",IF(C182=0,"",IF(OR(C182=$AA$1,C182=$AB$1,C183=$AA$1,C183=$AB$1,C184=$AA$1,,C184=$AB$1),0,1)))</f>
        <v/>
      </c>
      <c r="AC182" s="2" t="str">
        <f>IF($A182&gt;='243way_Regular Symbol'!F$16,"",IF(D182=0,"",IF(OR(D182=$AA$1,D182=$AB$1,D183=$AA$1,D183=$AB$1,D184=$AA$1,,D184=$AB$1),0,1)))</f>
        <v/>
      </c>
      <c r="AD182" s="2" t="str">
        <f>IF($A182&gt;='243way_Regular Symbol'!G$16,"",IF(E182=0,"",IF(OR(E182=$AA$1,E182=$AB$1,E183=$AA$1,E183=$AB$1,E184=$AA$1,,E184=$AB$1),0,1)))</f>
        <v/>
      </c>
      <c r="AE182" s="128" t="str">
        <f>IF($A182&gt;='243way_Regular Symbol'!H$16,"",IF(F182=0,"",IF(OR(F182=$AA$1,F182=$AB$1,F183=$AA$1,F183=$AB$1,F184=$AA$1,,F184=$AB$1),0,1)))</f>
        <v/>
      </c>
      <c r="AG182" s="342" t="str">
        <f>IF($A182&gt;='243way_Regular Symbol'!D$16,"",IF(B182=0,"",IF(OR(B182=$AG$1,B182=$AH$1,B183=$AG$1,B183=$AH$1,B184=$AG$1,B184=$AH$1),0,1)))</f>
        <v/>
      </c>
      <c r="AH182" s="2" t="str">
        <f>IF($A182&gt;='243way_Regular Symbol'!E$16,"",IF(C182=0,"",IF(OR(C182=$AG$1,C182=$AH$1,C183=$AG$1,C183=$AH$1,C184=$AG$1,C184=$AH$1),0,1)))</f>
        <v/>
      </c>
      <c r="AI182" s="2" t="str">
        <f>IF($A182&gt;='243way_Regular Symbol'!F$16,"",IF(D182=0,"",IF(OR(D182=$AG$1,D182=$AH$1,D183=$AG$1,D183=$AH$1,D184=$AG$1,D184=$AH$1),0,1)))</f>
        <v/>
      </c>
      <c r="AJ182" s="2" t="str">
        <f>IF($A182&gt;='243way_Regular Symbol'!G$16,"",IF(E182=0,"",IF(OR(E182=$AG$1,E182=$AH$1,E183=$AG$1,E183=$AH$1,E184=$AG$1,E184=$AH$1),0,1)))</f>
        <v/>
      </c>
      <c r="AK182" s="128" t="str">
        <f>IF($A182&gt;='243way_Regular Symbol'!H$16,"",IF(F182=0,"",IF(OR(F182=$AG$1,F182=$AH$1,F183=$AG$1,F183=$AH$1,F184=$AG$1,F184=$AH$1),0,1)))</f>
        <v/>
      </c>
      <c r="AM182" s="342" t="str">
        <f>IF($A182&gt;='243way_Regular Symbol'!D$16,"",IF(B182=0,"",IF(OR(B182=$AM$1,B182=$AN$1,B183=$AM$1,B183=$AN$1,B184=$AM$1,B184=$AN$1),0,1)))</f>
        <v/>
      </c>
      <c r="AN182" s="2" t="str">
        <f>IF($A182&gt;='243way_Regular Symbol'!E$16,"",IF(C182=0,"",IF(OR(C182=$AM$1,C182=$AN$1,C183=$AM$1,C183=$AN$1,C184=$AM$1,C184=$AN$1),0,1)))</f>
        <v/>
      </c>
      <c r="AO182" s="2" t="str">
        <f>IF($A182&gt;='243way_Regular Symbol'!F$16,"",IF(D182=0,"",IF(OR(D182=$AM$1,D182=$AN$1,D183=$AM$1,D183=$AN$1,D184=$AM$1,D184=$AN$1),0,1)))</f>
        <v/>
      </c>
      <c r="AP182" s="2" t="str">
        <f>IF($A182&gt;='243way_Regular Symbol'!G$16,"",IF(E182=0,"",IF(OR(E182=$AM$1,E182=$AN$1,E183=$AM$1,E183=$AN$1,E184=$AM$1,E184=$AN$1),0,1)))</f>
        <v/>
      </c>
      <c r="AQ182" s="128" t="str">
        <f>IF($A182&gt;='243way_Regular Symbol'!H$16,"",IF(F182=0,"",IF(OR(F182=$AM$1,F182=$AN$1,F183=$AM$1,F183=$AN$1,F184=$AM$1,F184=$AN$1),0,1)))</f>
        <v/>
      </c>
      <c r="AS182" s="342" t="str">
        <f>IF($A182&gt;='243way_Regular Symbol'!D$16,"",IF(B182=0,"",IF(OR(B182=$AM$1,B182=$AT$1,B183=$AM$1,B183=$AT$1,B184=$AM$1,B184=$AT$1),0,1)))</f>
        <v/>
      </c>
      <c r="AT182" s="2" t="str">
        <f>IF($A182&gt;='243way_Regular Symbol'!E$16,"",IF(C182=0,"",IF(OR(C182=$AM$1,C182=$AT$1,C183=$AM$1,C183=$AT$1,C184=$AM$1,C184=$AT$1),0,1)))</f>
        <v/>
      </c>
      <c r="AU182" s="2" t="str">
        <f>IF($A182&gt;='243way_Regular Symbol'!F$16,"",IF(D182=0,"",IF(OR(D182=$AM$1,D182=$AT$1,D183=$AM$1,D183=$AT$1,D184=$AM$1,D184=$AT$1),0,1)))</f>
        <v/>
      </c>
      <c r="AV182" s="2" t="str">
        <f>IF($A182&gt;='243way_Regular Symbol'!G$16,"",IF(E182=0,"",IF(OR(E182=$AM$1,E182=$AT$1,E183=$AM$1,E183=$AT$1,E184=$AM$1,E184=$AT$1),0,1)))</f>
        <v/>
      </c>
      <c r="AW182" s="128" t="str">
        <f>IF($A182&gt;='243way_Regular Symbol'!H$16,"",IF(F182=0,"",IF(OR(F182=$AM$1,F182=$AT$1,F183=$AM$1,F183=$AT$1,F184=$AM$1,F184=$AT$1),0,1)))</f>
        <v/>
      </c>
      <c r="AY182" s="342"/>
      <c r="AZ182" s="2"/>
      <c r="BA182" s="2" t="str">
        <f>IF($A182&gt;='243way_Regular Symbol'!F$16,"",COUNTIF(D182:D184,$AZ$1))</f>
        <v/>
      </c>
      <c r="BB182" s="2" t="str">
        <f>IF($A182&gt;='243way_Regular Symbol'!G$16,"",COUNTIF(E182:E184,$AZ$1))</f>
        <v/>
      </c>
      <c r="BC182" s="2" t="str">
        <f>IF($A182&gt;='243way_Regular Symbol'!H$16,"",COUNTIF(F182:F184,$AZ$1))</f>
        <v/>
      </c>
      <c r="BE182" s="342" t="str">
        <f>IF($A182&gt;='243way_Regular Symbol'!D$16,"",IF(B182=0,"",IF(OR(B182=$AM$1,B182=$BF$1,B183=$AM$1,B183=$BF$1,B184=$AM$1,B184=$BF$1),1,0)))</f>
        <v/>
      </c>
      <c r="BF182" s="342" t="str">
        <f>IF($A182&gt;='243way_Regular Symbol'!E$16,"",IF(C182=0,"",IF(OR(C182=$AM$1,C182=$BF$1,C183=$AM$1,C183=$BF$1,C184=$AM$1,C184=$BF$1),1,0)))</f>
        <v/>
      </c>
      <c r="BG182" s="342" t="str">
        <f>IF($A182&gt;='243way_Regular Symbol'!F$16,"",IF(D182=0,"",IF(OR(D182=$AM$1,D182=$BF$1,D183=$AM$1,D183=$BF$1,D184=$AM$1,D184=$BF$1),1,0)))</f>
        <v/>
      </c>
      <c r="BH182" s="342" t="str">
        <f>IF($A182&gt;='243way_Regular Symbol'!G$16,"",IF(E182=0,"",IF(OR(E182=$AM$1,E182=$BF$1,E183=$AM$1,E183=$BF$1,E184=$AM$1,E184=$BF$1),1,0)))</f>
        <v/>
      </c>
      <c r="BI182" s="342" t="str">
        <f>IF($A182&gt;='243way_Regular Symbol'!H$16,"",IF(F182=0,"",IF(OR(F182=$AM$1,F182=$BF$1,F183=$AM$1,F183=$BF$1,F184=$AM$1,F184=$BF$1),1,0)))</f>
        <v/>
      </c>
      <c r="BK182" s="342" t="str">
        <f>IF($A182&gt;='243way_Regular Symbol'!D$16,"",IF(B182=0,"",IF(OR(B182=$AM$1,B182=$BL$1,B183=$AM$1,B183=$BL$1,B184=$AM$1,B184=$BL$1),0,1)))</f>
        <v/>
      </c>
      <c r="BL182" s="2" t="str">
        <f>IF($A182&gt;='243way_Regular Symbol'!E$16,"",IF(C182=0,"",IF(OR(C182=$AM$1,C182=$BL$1,C183=$AM$1,C183=$BL$1,C184=$AM$1,C184=$BL$1),0,1)))</f>
        <v/>
      </c>
      <c r="BM182" s="2" t="str">
        <f>IF($A182&gt;='243way_Regular Symbol'!F$16,"",IF(D182=0,"",IF(OR(D182=$AM$1,D182=$BL$1,D183=$AM$1,D183=$BL$1,D184=$AM$1,D184=$BL$1),0,1)))</f>
        <v/>
      </c>
      <c r="BN182" s="2" t="str">
        <f>IF($A182&gt;='243way_Regular Symbol'!G$16,"",IF(E182=0,"",IF(OR(E182=$AM$1,E182=$BL$1,E183=$AM$1,E183=$BL$1,E184=$AM$1,E184=$BL$1),0,1)))</f>
        <v/>
      </c>
      <c r="BO182" s="128" t="str">
        <f>IF($A182&gt;='243way_Regular Symbol'!H$16,"",IF(F182=0,"",IF(OR(F182=$AM$1,F182=$BL$1,F183=$AM$1,F183=$BL$1,F184=$AM$1,F184=$BL$1),0,1)))</f>
        <v/>
      </c>
      <c r="BQ182" s="2" t="str">
        <f>IF($A182&gt;='243way_Regular Symbol'!D$16,"",IF(B182=0,"",IF(OR(B182=$BQ$1,B182=$BR$1,B183=$BQ$1,B183=$BR$1,B184=$BQ$1,B184=$BR$1),0,1)))</f>
        <v/>
      </c>
      <c r="BR182" s="2" t="str">
        <f>IF($A182&gt;='243way_Regular Symbol'!E$16,"",IF(C182=0,"",IF(OR(C182=$BQ$1,C182=$BR$1,C183=$BQ$1,C183=$BR$1,C184=$BQ$1,C184=$BR$1),0,1)))</f>
        <v/>
      </c>
      <c r="BS182" s="2" t="str">
        <f>IF($A182&gt;='243way_Regular Symbol'!F$16,"",IF(D182=0,"",IF(OR(D182=$BQ$1,D182=$BR$1,D183=$BQ$1,D183=$BR$1,D184=$BQ$1,D184=$BR$1),0,1)))</f>
        <v/>
      </c>
      <c r="BT182" s="2" t="str">
        <f>IF($A182&gt;='243way_Regular Symbol'!G$16,"",IF(E182=0,"",IF(OR(E182=$BQ$1,E182=$BR$1,E183=$BQ$1,E183=$BR$1,E184=$BQ$1,E184=$BR$1),0,1)))</f>
        <v/>
      </c>
      <c r="BU182" s="2" t="str">
        <f>IF($A182&gt;='243way_Regular Symbol'!H$16,"",IF(F182=0,"",IF(OR(F182=$BQ$1,F182=$BR$1,F183=$BQ$1,F183=$BR$1,F184=$BQ$1,F184=$BR$1),0,1)))</f>
        <v/>
      </c>
      <c r="BW182" s="2" t="str">
        <f>IF($A182&gt;='243way_Regular Symbol'!D$16,"",IF(B182=0,"",IF(OR(B182=$BW$1,B183=$BW$1,B184=$BW$1,B182=$BX$1,B183=$BX$1,B184=$BX$1),0,1)))</f>
        <v/>
      </c>
      <c r="BX182" s="2" t="str">
        <f>IF($A182&gt;='243way_Regular Symbol'!E$16,"",IF(C182=0,"",IF(OR(C182=$BW$1,C183=$BW$1,C184=$BW$1,C182=$BX$1,C183=$BX$1,C184=$BX$1),0,1)))</f>
        <v/>
      </c>
      <c r="BY182" s="2" t="str">
        <f>IF($A182&gt;='243way_Regular Symbol'!F$16,"",IF(D182=0,"",IF(OR(D182=$BW$1,D183=$BW$1,D184=$BW$1,D182=$BX$1,D183=$BX$1,D184=$BX$1),0,1)))</f>
        <v/>
      </c>
      <c r="BZ182" s="2" t="str">
        <f>IF($A182&gt;='243way_Regular Symbol'!G$16,"",IF(E182=0,"",IF(OR(E182=$BW$1,E183=$BW$1,E184=$BW$1,E182=$BX$1,E183=$BX$1,E184=$BX$1),0,1)))</f>
        <v/>
      </c>
      <c r="CA182" s="2" t="str">
        <f>IF($A182&gt;='243way_Regular Symbol'!H$16,"",IF(F182=0,"",IF(OR(F182=$BW$1,F183=$BW$1,F184=$BW$1,F182=$BX$1,F183=$BX$1,F184=$BX$1),0,1)))</f>
        <v/>
      </c>
      <c r="CC182" s="2" t="str">
        <f>IF($A182&gt;='243way_Regular Symbol'!D$16,"",IF(B182=0,"",IF(OR(B182=$BW$1,B183=$BW$1,B184=$BW$1,B182=$CD$1,B183=$CD$1,B184=$CD$1),0,1)))</f>
        <v/>
      </c>
      <c r="CD182" s="2" t="str">
        <f>IF($A182&gt;='243way_Regular Symbol'!E$16,"",IF(C182=0,"",IF(OR(C182=$BW$1,C183=$BW$1,C184=$BW$1,C182=$CD$1,C183=$CD$1,C184=$CD$1),0,1)))</f>
        <v/>
      </c>
      <c r="CE182" s="2" t="str">
        <f>IF($A182&gt;='243way_Regular Symbol'!F$16,"",IF(D182=0,"",IF(OR(D182=$BW$1,D183=$BW$1,D184=$BW$1,D182=$CD$1,D183=$CD$1,D184=$CD$1),0,1)))</f>
        <v/>
      </c>
      <c r="CF182" s="2" t="str">
        <f>IF($A182&gt;='243way_Regular Symbol'!G$16,"",IF(E182=0,"",IF(OR(E182=$BW$1,E183=$BW$1,E184=$BW$1,E182=$CD$1,E183=$CD$1,E184=$CD$1),0,1)))</f>
        <v/>
      </c>
      <c r="CG182" s="2" t="str">
        <f>IF($A182&gt;='243way_Regular Symbol'!H$16,"",IF(F182=0,"",IF(OR(F182=$BW$1,F183=$BW$1,F184=$BW$1,F182=$CD$1,F183=$CD$1,F184=$CD$1),0,1)))</f>
        <v/>
      </c>
      <c r="CI182" s="2" t="str">
        <f>IF($A182&gt;='243way_Regular Symbol'!D$16,"",IF(B182=0,"",IF(OR(B182=$BW$1,B183=$BW$1,B184=$BW$1,B182=$CJ$1,B183=$CJ$1,B184=$CJ$1),0,1)))</f>
        <v/>
      </c>
      <c r="CJ182" s="2" t="str">
        <f>IF($A182&gt;='243way_Regular Symbol'!E$16,"",IF(C182=0,"",IF(OR(C182=$BW$1,C183=$BW$1,C184=$BW$1,C182=$CJ$1,C183=$CJ$1,C184=$CJ$1),0,1)))</f>
        <v/>
      </c>
      <c r="CK182" s="2" t="str">
        <f>IF($A182&gt;='243way_Regular Symbol'!F$16,"",IF(D182=0,"",IF(OR(D182=$BW$1,D183=$BW$1,D184=$BW$1,D182=$CJ$1,D183=$CJ$1,D184=$CJ$1),0,1)))</f>
        <v/>
      </c>
      <c r="CL182" s="2" t="str">
        <f>IF($A182&gt;='243way_Regular Symbol'!G$16,"",IF(E182=0,"",IF(OR(E182=$BW$1,E183=$BW$1,E184=$BW$1,E182=$CJ$1,E183=$CJ$1,E184=$CJ$1),0,1)))</f>
        <v/>
      </c>
      <c r="CM182" s="2" t="str">
        <f>IF($A182&gt;='243way_Regular Symbol'!H$16,"",IF(F182=0,"",IF(OR(F182=$BW$1,F183=$BW$1,F184=$BW$1,F182=$CJ$1,F183=$CJ$1,F184=$CJ$1),0,1)))</f>
        <v/>
      </c>
      <c r="CO182" s="2" t="str">
        <f>IF($A182&gt;='243way_Regular Symbol'!D$16,"",IF(B182=0,"",IF(OR(B182=$BW$1,B183=$BW$1,B184=$BW$1,B182=$CP$1,B183=$CP$1,B184=$CP$1),0,1)))</f>
        <v/>
      </c>
      <c r="CP182" s="2" t="str">
        <f>IF($A182&gt;='243way_Regular Symbol'!E$16,"",IF(C182=0,"",IF(OR(C182=$BW$1,C183=$BW$1,C184=$BW$1,C182=$CP$1,C183=$CP$1,C184=$CP$1),0,1)))</f>
        <v/>
      </c>
      <c r="CQ182" s="2" t="str">
        <f>IF($A182&gt;='243way_Regular Symbol'!F$16,"",IF(D182=0,"",IF(OR(D182=$BW$1,D183=$BW$1,D184=$BW$1,D182=$CP$1,D183=$CP$1,D184=$CP$1),0,1)))</f>
        <v/>
      </c>
      <c r="CR182" s="2" t="str">
        <f>IF($A182&gt;='243way_Regular Symbol'!G$16,"",IF(E182=0,"",IF(OR(E182=$BW$1,E183=$BW$1,E184=$BW$1,E182=$CP$1,E183=$CP$1,E184=$CP$1),0,1)))</f>
        <v/>
      </c>
      <c r="CS182" s="2" t="str">
        <f>IF($A182&gt;='243way_Regular Symbol'!H$16,"",IF(F182=0,"",IF(OR(F182=$BW$1,F183=$BW$1,F184=$BW$1,F182=$CP$1,F183=$CP$1,F184=$CP$1),0,1)))</f>
        <v/>
      </c>
      <c r="CU182" s="2" t="str">
        <f>IF($A182&gt;='243way_Regular Symbol'!D$16,"",IF(B182=0,"",IF(OR(B182=$BW$1,B183=$BW$1,B184=$BW$1,B182=$CV$1,B183=$CV$1,B184=$CV$1),0,1)))</f>
        <v/>
      </c>
      <c r="CV182" s="2" t="str">
        <f>IF($A182&gt;='243way_Regular Symbol'!E$16,"",IF(C182=0,"",IF(OR(C182=$BW$1,C183=$BW$1,C184=$BW$1,C182=$CV$1,C183=$CV$1,C184=$CV$1),0,1)))</f>
        <v/>
      </c>
      <c r="CW182" s="2" t="str">
        <f>IF($A182&gt;='243way_Regular Symbol'!F$16,"",IF(D182=0,"",IF(OR(D182=$BW$1,D183=$BW$1,D184=$BW$1,D182=$CV$1,D183=$CV$1,D184=$CV$1),0,1)))</f>
        <v/>
      </c>
      <c r="CX182" s="2" t="str">
        <f>IF($A182&gt;='243way_Regular Symbol'!G$16,"",IF(E182=0,"",IF(OR(E182=$BW$1,E183=$BW$1,E184=$BW$1,E182=$CV$1,E183=$CV$1,E184=$CV$1),0,1)))</f>
        <v/>
      </c>
      <c r="CY182" s="2" t="str">
        <f>IF($A182&gt;='243way_Regular Symbol'!H$16,"",IF(F182=0,"",IF(OR(F182=$BW$1,F183=$BW$1,F184=$BW$1,F182=$CV$1,F183=$CV$1,F184=$CV$1),0,1)))</f>
        <v/>
      </c>
    </row>
    <row r="183" spans="1:103">
      <c r="A183" s="341">
        <f>IF('243way_Regular Symbol'!L182="","",'243way_Regular Symbol'!L182)</f>
        <v>179</v>
      </c>
      <c r="B183" s="184" t="str">
        <f>IF('243way_Regular Symbol'!M182="",
IF($A183-'243way_Regular Symbol'!D$16&gt;='243way_RegularＸ_W()'!B$2-1,"",VLOOKUP($A183-'243way_Regular Symbol'!D$16,'243way_Regular Symbol'!$L$3:$Q$250,'243way_RegularＸ_W()'!B$3+1,FALSE)),
'243way_Regular Symbol'!M182)</f>
        <v/>
      </c>
      <c r="C183" s="184" t="str">
        <f>IF('243way_Regular Symbol'!N182="",
IF($A183-'243way_Regular Symbol'!E$16&gt;='243way_RegularＸ_W()'!C$2-1,"",VLOOKUP($A183-'243way_Regular Symbol'!E$16,'243way_Regular Symbol'!$L$3:$Q$250,'243way_RegularＸ_W()'!C$3+1,FALSE)),
'243way_Regular Symbol'!N182)</f>
        <v/>
      </c>
      <c r="D183" s="184" t="str">
        <f>IF('243way_Regular Symbol'!O182="",
IF($A183-'243way_Regular Symbol'!F$16&gt;='243way_RegularＸ_W()'!D$2-1,"",VLOOKUP($A183-'243way_Regular Symbol'!F$16,'243way_Regular Symbol'!$L$3:$Q$250,'243way_RegularＸ_W()'!D$3+1,FALSE)),
'243way_Regular Symbol'!O182)</f>
        <v/>
      </c>
      <c r="E183" s="184" t="str">
        <f>IF('243way_Regular Symbol'!P182="",
IF($A183-'243way_Regular Symbol'!G$16&gt;='243way_RegularＸ_W()'!E$2-1,"",VLOOKUP($A183-'243way_Regular Symbol'!G$16,'243way_Regular Symbol'!$L$3:$Q$250,'243way_RegularＸ_W()'!E$3+1,FALSE)),
'243way_Regular Symbol'!P182)</f>
        <v/>
      </c>
      <c r="F183" s="184" t="str">
        <f>IF('243way_Regular Symbol'!Q182="",
IF($A183-'243way_Regular Symbol'!H$16&gt;='243way_RegularＸ_W()'!F$2-1,"",VLOOKUP($A183-'243way_Regular Symbol'!H$16,'243way_Regular Symbol'!$L$3:$Q$250,'243way_RegularＸ_W()'!F$3+1,FALSE)),
'243way_Regular Symbol'!Q182)</f>
        <v/>
      </c>
      <c r="O183" s="342" t="str">
        <f>IF($A183&gt;='243way_Regular Symbol'!D$16,"",IF(B183=0,"",IF(OR(B183=$O$1,B183=$P$1,B184=$O$1,B184=$P$1,B185=$O$1,B185=$P$1),0,1)))</f>
        <v/>
      </c>
      <c r="P183" s="2" t="str">
        <f>IF($A183&gt;='243way_Regular Symbol'!E$16,"",IF(C183=0,"",IF(OR(C183=$O$1,C183=$P$1,C184=$O$1,C184=$P$1,C185=$O$1,C185=$P$1),0,1)))</f>
        <v/>
      </c>
      <c r="Q183" s="2" t="str">
        <f>IF($A183&gt;='243way_Regular Symbol'!F$16,"",IF(D183=0,"",IF(OR(D183=$O$1,D183=$P$1,D184=$O$1,D184=$P$1,D185=$O$1,D185=$P$1),0,1)))</f>
        <v/>
      </c>
      <c r="R183" s="2" t="str">
        <f>IF($A183&gt;='243way_Regular Symbol'!G$16,"",IF(E183=0,"",IF(OR(E183=$O$1,E183=$P$1,E184=$O$1,E184=$P$1,E185=$O$1,E185=$P$1),0,1)))</f>
        <v/>
      </c>
      <c r="S183" s="128" t="str">
        <f>IF($A183&gt;='243way_Regular Symbol'!H$16,"",IF(F183=0,"",IF(OR(F183=$O$1,F183=$P$1,F184=$O$1,F184=$P$1,F185=$O$1,F185=$P$1),0,1)))</f>
        <v/>
      </c>
      <c r="U183" s="342" t="str">
        <f>IF($A183&gt;='243way_Regular Symbol'!D$16,"",IF(B183=0,"",IF(OR(B183=$U$1,B183=$V$1,B184=$U$1,B184=$V$1,B185=$U$1,B185=$V$1),0,1)))</f>
        <v/>
      </c>
      <c r="V183" s="2" t="str">
        <f>IF($A183&gt;='243way_Regular Symbol'!E$16,"",IF(C183=0,"",IF(OR(C183=$U$1,C183=$V$1,C184=$U$1,C184=$V$1,C185=$U$1,C185=$V$1),0,1)))</f>
        <v/>
      </c>
      <c r="W183" s="2" t="str">
        <f>IF($A183&gt;='243way_Regular Symbol'!F$16,"",IF(D183=0,"",IF(OR(D183=$U$1,D183=$V$1,D184=$U$1,D184=$V$1,D185=$U$1,D185=$V$1),0,1)))</f>
        <v/>
      </c>
      <c r="X183" s="2" t="str">
        <f>IF($A183&gt;='243way_Regular Symbol'!G$16,"",IF(E183=0,"",IF(OR(E183=$U$1,E183=$V$1,E184=$U$1,E184=$V$1,E185=$U$1,E185=$V$1),0,1)))</f>
        <v/>
      </c>
      <c r="Y183" s="128" t="str">
        <f>IF($A183&gt;='243way_Regular Symbol'!H$16,"",IF(F183=0,"",IF(OR(F183=$U$1,F183=$V$1,F184=$U$1,F184=$V$1,F185=$U$1,F185=$V$1),0,1)))</f>
        <v/>
      </c>
      <c r="AA183" s="342" t="str">
        <f>IF($A183&gt;='243way_Regular Symbol'!D$16,"",IF(B183=0,"",IF(OR(B183=$AA$1,B183=$AB$1,B184=$AA$1,B184=$AB$1,B185=$AA$1,,B185=$AB$1),0,1)))</f>
        <v/>
      </c>
      <c r="AB183" s="2" t="str">
        <f>IF($A183&gt;='243way_Regular Symbol'!E$16,"",IF(C183=0,"",IF(OR(C183=$AA$1,C183=$AB$1,C184=$AA$1,C184=$AB$1,C185=$AA$1,,C185=$AB$1),0,1)))</f>
        <v/>
      </c>
      <c r="AC183" s="2" t="str">
        <f>IF($A183&gt;='243way_Regular Symbol'!F$16,"",IF(D183=0,"",IF(OR(D183=$AA$1,D183=$AB$1,D184=$AA$1,D184=$AB$1,D185=$AA$1,,D185=$AB$1),0,1)))</f>
        <v/>
      </c>
      <c r="AD183" s="2" t="str">
        <f>IF($A183&gt;='243way_Regular Symbol'!G$16,"",IF(E183=0,"",IF(OR(E183=$AA$1,E183=$AB$1,E184=$AA$1,E184=$AB$1,E185=$AA$1,,E185=$AB$1),0,1)))</f>
        <v/>
      </c>
      <c r="AE183" s="128" t="str">
        <f>IF($A183&gt;='243way_Regular Symbol'!H$16,"",IF(F183=0,"",IF(OR(F183=$AA$1,F183=$AB$1,F184=$AA$1,F184=$AB$1,F185=$AA$1,,F185=$AB$1),0,1)))</f>
        <v/>
      </c>
      <c r="AG183" s="342" t="str">
        <f>IF($A183&gt;='243way_Regular Symbol'!D$16,"",IF(B183=0,"",IF(OR(B183=$AG$1,B183=$AH$1,B184=$AG$1,B184=$AH$1,B185=$AG$1,B185=$AH$1),0,1)))</f>
        <v/>
      </c>
      <c r="AH183" s="2" t="str">
        <f>IF($A183&gt;='243way_Regular Symbol'!E$16,"",IF(C183=0,"",IF(OR(C183=$AG$1,C183=$AH$1,C184=$AG$1,C184=$AH$1,C185=$AG$1,C185=$AH$1),0,1)))</f>
        <v/>
      </c>
      <c r="AI183" s="2" t="str">
        <f>IF($A183&gt;='243way_Regular Symbol'!F$16,"",IF(D183=0,"",IF(OR(D183=$AG$1,D183=$AH$1,D184=$AG$1,D184=$AH$1,D185=$AG$1,D185=$AH$1),0,1)))</f>
        <v/>
      </c>
      <c r="AJ183" s="2" t="str">
        <f>IF($A183&gt;='243way_Regular Symbol'!G$16,"",IF(E183=0,"",IF(OR(E183=$AG$1,E183=$AH$1,E184=$AG$1,E184=$AH$1,E185=$AG$1,E185=$AH$1),0,1)))</f>
        <v/>
      </c>
      <c r="AK183" s="128" t="str">
        <f>IF($A183&gt;='243way_Regular Symbol'!H$16,"",IF(F183=0,"",IF(OR(F183=$AG$1,F183=$AH$1,F184=$AG$1,F184=$AH$1,F185=$AG$1,F185=$AH$1),0,1)))</f>
        <v/>
      </c>
      <c r="AM183" s="342" t="str">
        <f>IF($A183&gt;='243way_Regular Symbol'!D$16,"",IF(B183=0,"",IF(OR(B183=$AM$1,B183=$AN$1,B184=$AM$1,B184=$AN$1,B185=$AM$1,B185=$AN$1),0,1)))</f>
        <v/>
      </c>
      <c r="AN183" s="2" t="str">
        <f>IF($A183&gt;='243way_Regular Symbol'!E$16,"",IF(C183=0,"",IF(OR(C183=$AM$1,C183=$AN$1,C184=$AM$1,C184=$AN$1,C185=$AM$1,C185=$AN$1),0,1)))</f>
        <v/>
      </c>
      <c r="AO183" s="2" t="str">
        <f>IF($A183&gt;='243way_Regular Symbol'!F$16,"",IF(D183=0,"",IF(OR(D183=$AM$1,D183=$AN$1,D184=$AM$1,D184=$AN$1,D185=$AM$1,D185=$AN$1),0,1)))</f>
        <v/>
      </c>
      <c r="AP183" s="2" t="str">
        <f>IF($A183&gt;='243way_Regular Symbol'!G$16,"",IF(E183=0,"",IF(OR(E183=$AM$1,E183=$AN$1,E184=$AM$1,E184=$AN$1,E185=$AM$1,E185=$AN$1),0,1)))</f>
        <v/>
      </c>
      <c r="AQ183" s="128" t="str">
        <f>IF($A183&gt;='243way_Regular Symbol'!H$16,"",IF(F183=0,"",IF(OR(F183=$AM$1,F183=$AN$1,F184=$AM$1,F184=$AN$1,F185=$AM$1,F185=$AN$1),0,1)))</f>
        <v/>
      </c>
      <c r="AS183" s="342" t="str">
        <f>IF($A183&gt;='243way_Regular Symbol'!D$16,"",IF(B183=0,"",IF(OR(B183=$AM$1,B183=$AT$1,B184=$AM$1,B184=$AT$1,B185=$AM$1,B185=$AT$1),0,1)))</f>
        <v/>
      </c>
      <c r="AT183" s="2" t="str">
        <f>IF($A183&gt;='243way_Regular Symbol'!E$16,"",IF(C183=0,"",IF(OR(C183=$AM$1,C183=$AT$1,C184=$AM$1,C184=$AT$1,C185=$AM$1,C185=$AT$1),0,1)))</f>
        <v/>
      </c>
      <c r="AU183" s="2" t="str">
        <f>IF($A183&gt;='243way_Regular Symbol'!F$16,"",IF(D183=0,"",IF(OR(D183=$AM$1,D183=$AT$1,D184=$AM$1,D184=$AT$1,D185=$AM$1,D185=$AT$1),0,1)))</f>
        <v/>
      </c>
      <c r="AV183" s="2" t="str">
        <f>IF($A183&gt;='243way_Regular Symbol'!G$16,"",IF(E183=0,"",IF(OR(E183=$AM$1,E183=$AT$1,E184=$AM$1,E184=$AT$1,E185=$AM$1,E185=$AT$1),0,1)))</f>
        <v/>
      </c>
      <c r="AW183" s="128" t="str">
        <f>IF($A183&gt;='243way_Regular Symbol'!H$16,"",IF(F183=0,"",IF(OR(F183=$AM$1,F183=$AT$1,F184=$AM$1,F184=$AT$1,F185=$AM$1,F185=$AT$1),0,1)))</f>
        <v/>
      </c>
      <c r="AY183" s="342"/>
      <c r="AZ183" s="2"/>
      <c r="BA183" s="2" t="str">
        <f>IF($A183&gt;='243way_Regular Symbol'!F$16,"",COUNTIF(D183:D185,$AZ$1))</f>
        <v/>
      </c>
      <c r="BB183" s="2" t="str">
        <f>IF($A183&gt;='243way_Regular Symbol'!G$16,"",COUNTIF(E183:E185,$AZ$1))</f>
        <v/>
      </c>
      <c r="BC183" s="2" t="str">
        <f>IF($A183&gt;='243way_Regular Symbol'!H$16,"",COUNTIF(F183:F185,$AZ$1))</f>
        <v/>
      </c>
      <c r="BE183" s="342" t="str">
        <f>IF($A183&gt;='243way_Regular Symbol'!D$16,"",IF(B183=0,"",IF(OR(B183=$AM$1,B183=$BF$1,B184=$AM$1,B184=$BF$1,B185=$AM$1,B185=$BF$1),1,0)))</f>
        <v/>
      </c>
      <c r="BF183" s="342" t="str">
        <f>IF($A183&gt;='243way_Regular Symbol'!E$16,"",IF(C183=0,"",IF(OR(C183=$AM$1,C183=$BF$1,C184=$AM$1,C184=$BF$1,C185=$AM$1,C185=$BF$1),1,0)))</f>
        <v/>
      </c>
      <c r="BG183" s="342" t="str">
        <f>IF($A183&gt;='243way_Regular Symbol'!F$16,"",IF(D183=0,"",IF(OR(D183=$AM$1,D183=$BF$1,D184=$AM$1,D184=$BF$1,D185=$AM$1,D185=$BF$1),1,0)))</f>
        <v/>
      </c>
      <c r="BH183" s="342" t="str">
        <f>IF($A183&gt;='243way_Regular Symbol'!G$16,"",IF(E183=0,"",IF(OR(E183=$AM$1,E183=$BF$1,E184=$AM$1,E184=$BF$1,E185=$AM$1,E185=$BF$1),1,0)))</f>
        <v/>
      </c>
      <c r="BI183" s="342" t="str">
        <f>IF($A183&gt;='243way_Regular Symbol'!H$16,"",IF(F183=0,"",IF(OR(F183=$AM$1,F183=$BF$1,F184=$AM$1,F184=$BF$1,F185=$AM$1,F185=$BF$1),1,0)))</f>
        <v/>
      </c>
      <c r="BK183" s="342" t="str">
        <f>IF($A183&gt;='243way_Regular Symbol'!D$16,"",IF(B183=0,"",IF(OR(B183=$AM$1,B183=$BL$1,B184=$AM$1,B184=$BL$1,B185=$AM$1,B185=$BL$1),0,1)))</f>
        <v/>
      </c>
      <c r="BL183" s="2" t="str">
        <f>IF($A183&gt;='243way_Regular Symbol'!E$16,"",IF(C183=0,"",IF(OR(C183=$AM$1,C183=$BL$1,C184=$AM$1,C184=$BL$1,C185=$AM$1,C185=$BL$1),0,1)))</f>
        <v/>
      </c>
      <c r="BM183" s="2" t="str">
        <f>IF($A183&gt;='243way_Regular Symbol'!F$16,"",IF(D183=0,"",IF(OR(D183=$AM$1,D183=$BL$1,D184=$AM$1,D184=$BL$1,D185=$AM$1,D185=$BL$1),0,1)))</f>
        <v/>
      </c>
      <c r="BN183" s="2" t="str">
        <f>IF($A183&gt;='243way_Regular Symbol'!G$16,"",IF(E183=0,"",IF(OR(E183=$AM$1,E183=$BL$1,E184=$AM$1,E184=$BL$1,E185=$AM$1,E185=$BL$1),0,1)))</f>
        <v/>
      </c>
      <c r="BO183" s="128" t="str">
        <f>IF($A183&gt;='243way_Regular Symbol'!H$16,"",IF(F183=0,"",IF(OR(F183=$AM$1,F183=$BL$1,F184=$AM$1,F184=$BL$1,F185=$AM$1,F185=$BL$1),0,1)))</f>
        <v/>
      </c>
      <c r="BQ183" s="2" t="str">
        <f>IF($A183&gt;='243way_Regular Symbol'!D$16,"",IF(B183=0,"",IF(OR(B183=$BQ$1,B183=$BR$1,B184=$BQ$1,B184=$BR$1,B185=$BQ$1,B185=$BR$1),0,1)))</f>
        <v/>
      </c>
      <c r="BR183" s="2" t="str">
        <f>IF($A183&gt;='243way_Regular Symbol'!E$16,"",IF(C183=0,"",IF(OR(C183=$BQ$1,C183=$BR$1,C184=$BQ$1,C184=$BR$1,C185=$BQ$1,C185=$BR$1),0,1)))</f>
        <v/>
      </c>
      <c r="BS183" s="2" t="str">
        <f>IF($A183&gt;='243way_Regular Symbol'!F$16,"",IF(D183=0,"",IF(OR(D183=$BQ$1,D183=$BR$1,D184=$BQ$1,D184=$BR$1,D185=$BQ$1,D185=$BR$1),0,1)))</f>
        <v/>
      </c>
      <c r="BT183" s="2" t="str">
        <f>IF($A183&gt;='243way_Regular Symbol'!G$16,"",IF(E183=0,"",IF(OR(E183=$BQ$1,E183=$BR$1,E184=$BQ$1,E184=$BR$1,E185=$BQ$1,E185=$BR$1),0,1)))</f>
        <v/>
      </c>
      <c r="BU183" s="2" t="str">
        <f>IF($A183&gt;='243way_Regular Symbol'!H$16,"",IF(F183=0,"",IF(OR(F183=$BQ$1,F183=$BR$1,F184=$BQ$1,F184=$BR$1,F185=$BQ$1,F185=$BR$1),0,1)))</f>
        <v/>
      </c>
      <c r="BW183" s="2" t="str">
        <f>IF($A183&gt;='243way_Regular Symbol'!D$16,"",IF(B183=0,"",IF(OR(B183=$BW$1,B184=$BW$1,B185=$BW$1,B183=$BX$1,B184=$BX$1,B185=$BX$1),0,1)))</f>
        <v/>
      </c>
      <c r="BX183" s="2" t="str">
        <f>IF($A183&gt;='243way_Regular Symbol'!E$16,"",IF(C183=0,"",IF(OR(C183=$BW$1,C184=$BW$1,C185=$BW$1,C183=$BX$1,C184=$BX$1,C185=$BX$1),0,1)))</f>
        <v/>
      </c>
      <c r="BY183" s="2" t="str">
        <f>IF($A183&gt;='243way_Regular Symbol'!F$16,"",IF(D183=0,"",IF(OR(D183=$BW$1,D184=$BW$1,D185=$BW$1,D183=$BX$1,D184=$BX$1,D185=$BX$1),0,1)))</f>
        <v/>
      </c>
      <c r="BZ183" s="2" t="str">
        <f>IF($A183&gt;='243way_Regular Symbol'!G$16,"",IF(E183=0,"",IF(OR(E183=$BW$1,E184=$BW$1,E185=$BW$1,E183=$BX$1,E184=$BX$1,E185=$BX$1),0,1)))</f>
        <v/>
      </c>
      <c r="CA183" s="2" t="str">
        <f>IF($A183&gt;='243way_Regular Symbol'!H$16,"",IF(F183=0,"",IF(OR(F183=$BW$1,F184=$BW$1,F185=$BW$1,F183=$BX$1,F184=$BX$1,F185=$BX$1),0,1)))</f>
        <v/>
      </c>
      <c r="CC183" s="2" t="str">
        <f>IF($A183&gt;='243way_Regular Symbol'!D$16,"",IF(B183=0,"",IF(OR(B183=$BW$1,B184=$BW$1,B185=$BW$1,B183=$CD$1,B184=$CD$1,B185=$CD$1),0,1)))</f>
        <v/>
      </c>
      <c r="CD183" s="2" t="str">
        <f>IF($A183&gt;='243way_Regular Symbol'!E$16,"",IF(C183=0,"",IF(OR(C183=$BW$1,C184=$BW$1,C185=$BW$1,C183=$CD$1,C184=$CD$1,C185=$CD$1),0,1)))</f>
        <v/>
      </c>
      <c r="CE183" s="2" t="str">
        <f>IF($A183&gt;='243way_Regular Symbol'!F$16,"",IF(D183=0,"",IF(OR(D183=$BW$1,D184=$BW$1,D185=$BW$1,D183=$CD$1,D184=$CD$1,D185=$CD$1),0,1)))</f>
        <v/>
      </c>
      <c r="CF183" s="2" t="str">
        <f>IF($A183&gt;='243way_Regular Symbol'!G$16,"",IF(E183=0,"",IF(OR(E183=$BW$1,E184=$BW$1,E185=$BW$1,E183=$CD$1,E184=$CD$1,E185=$CD$1),0,1)))</f>
        <v/>
      </c>
      <c r="CG183" s="2" t="str">
        <f>IF($A183&gt;='243way_Regular Symbol'!H$16,"",IF(F183=0,"",IF(OR(F183=$BW$1,F184=$BW$1,F185=$BW$1,F183=$CD$1,F184=$CD$1,F185=$CD$1),0,1)))</f>
        <v/>
      </c>
      <c r="CI183" s="2" t="str">
        <f>IF($A183&gt;='243way_Regular Symbol'!D$16,"",IF(B183=0,"",IF(OR(B183=$BW$1,B184=$BW$1,B185=$BW$1,B183=$CJ$1,B184=$CJ$1,B185=$CJ$1),0,1)))</f>
        <v/>
      </c>
      <c r="CJ183" s="2" t="str">
        <f>IF($A183&gt;='243way_Regular Symbol'!E$16,"",IF(C183=0,"",IF(OR(C183=$BW$1,C184=$BW$1,C185=$BW$1,C183=$CJ$1,C184=$CJ$1,C185=$CJ$1),0,1)))</f>
        <v/>
      </c>
      <c r="CK183" s="2" t="str">
        <f>IF($A183&gt;='243way_Regular Symbol'!F$16,"",IF(D183=0,"",IF(OR(D183=$BW$1,D184=$BW$1,D185=$BW$1,D183=$CJ$1,D184=$CJ$1,D185=$CJ$1),0,1)))</f>
        <v/>
      </c>
      <c r="CL183" s="2" t="str">
        <f>IF($A183&gt;='243way_Regular Symbol'!G$16,"",IF(E183=0,"",IF(OR(E183=$BW$1,E184=$BW$1,E185=$BW$1,E183=$CJ$1,E184=$CJ$1,E185=$CJ$1),0,1)))</f>
        <v/>
      </c>
      <c r="CM183" s="2" t="str">
        <f>IF($A183&gt;='243way_Regular Symbol'!H$16,"",IF(F183=0,"",IF(OR(F183=$BW$1,F184=$BW$1,F185=$BW$1,F183=$CJ$1,F184=$CJ$1,F185=$CJ$1),0,1)))</f>
        <v/>
      </c>
      <c r="CO183" s="2" t="str">
        <f>IF($A183&gt;='243way_Regular Symbol'!D$16,"",IF(B183=0,"",IF(OR(B183=$BW$1,B184=$BW$1,B185=$BW$1,B183=$CP$1,B184=$CP$1,B185=$CP$1),0,1)))</f>
        <v/>
      </c>
      <c r="CP183" s="2" t="str">
        <f>IF($A183&gt;='243way_Regular Symbol'!E$16,"",IF(C183=0,"",IF(OR(C183=$BW$1,C184=$BW$1,C185=$BW$1,C183=$CP$1,C184=$CP$1,C185=$CP$1),0,1)))</f>
        <v/>
      </c>
      <c r="CQ183" s="2" t="str">
        <f>IF($A183&gt;='243way_Regular Symbol'!F$16,"",IF(D183=0,"",IF(OR(D183=$BW$1,D184=$BW$1,D185=$BW$1,D183=$CP$1,D184=$CP$1,D185=$CP$1),0,1)))</f>
        <v/>
      </c>
      <c r="CR183" s="2" t="str">
        <f>IF($A183&gt;='243way_Regular Symbol'!G$16,"",IF(E183=0,"",IF(OR(E183=$BW$1,E184=$BW$1,E185=$BW$1,E183=$CP$1,E184=$CP$1,E185=$CP$1),0,1)))</f>
        <v/>
      </c>
      <c r="CS183" s="2" t="str">
        <f>IF($A183&gt;='243way_Regular Symbol'!H$16,"",IF(F183=0,"",IF(OR(F183=$BW$1,F184=$BW$1,F185=$BW$1,F183=$CP$1,F184=$CP$1,F185=$CP$1),0,1)))</f>
        <v/>
      </c>
      <c r="CU183" s="2" t="str">
        <f>IF($A183&gt;='243way_Regular Symbol'!D$16,"",IF(B183=0,"",IF(OR(B183=$BW$1,B184=$BW$1,B185=$BW$1,B183=$CV$1,B184=$CV$1,B185=$CV$1),0,1)))</f>
        <v/>
      </c>
      <c r="CV183" s="2" t="str">
        <f>IF($A183&gt;='243way_Regular Symbol'!E$16,"",IF(C183=0,"",IF(OR(C183=$BW$1,C184=$BW$1,C185=$BW$1,C183=$CV$1,C184=$CV$1,C185=$CV$1),0,1)))</f>
        <v/>
      </c>
      <c r="CW183" s="2" t="str">
        <f>IF($A183&gt;='243way_Regular Symbol'!F$16,"",IF(D183=0,"",IF(OR(D183=$BW$1,D184=$BW$1,D185=$BW$1,D183=$CV$1,D184=$CV$1,D185=$CV$1),0,1)))</f>
        <v/>
      </c>
      <c r="CX183" s="2" t="str">
        <f>IF($A183&gt;='243way_Regular Symbol'!G$16,"",IF(E183=0,"",IF(OR(E183=$BW$1,E184=$BW$1,E185=$BW$1,E183=$CV$1,E184=$CV$1,E185=$CV$1),0,1)))</f>
        <v/>
      </c>
      <c r="CY183" s="2" t="str">
        <f>IF($A183&gt;='243way_Regular Symbol'!H$16,"",IF(F183=0,"",IF(OR(F183=$BW$1,F184=$BW$1,F185=$BW$1,F183=$CV$1,F184=$CV$1,F185=$CV$1),0,1)))</f>
        <v/>
      </c>
    </row>
    <row r="184" spans="1:103">
      <c r="A184" s="341">
        <f>IF('243way_Regular Symbol'!L183="","",'243way_Regular Symbol'!L183)</f>
        <v>180</v>
      </c>
      <c r="B184" s="184" t="str">
        <f>IF('243way_Regular Symbol'!M183="",
IF($A184-'243way_Regular Symbol'!D$16&gt;='243way_RegularＸ_W()'!B$2-1,"",VLOOKUP($A184-'243way_Regular Symbol'!D$16,'243way_Regular Symbol'!$L$3:$Q$250,'243way_RegularＸ_W()'!B$3+1,FALSE)),
'243way_Regular Symbol'!M183)</f>
        <v/>
      </c>
      <c r="C184" s="184" t="str">
        <f>IF('243way_Regular Symbol'!N183="",
IF($A184-'243way_Regular Symbol'!E$16&gt;='243way_RegularＸ_W()'!C$2-1,"",VLOOKUP($A184-'243way_Regular Symbol'!E$16,'243way_Regular Symbol'!$L$3:$Q$250,'243way_RegularＸ_W()'!C$3+1,FALSE)),
'243way_Regular Symbol'!N183)</f>
        <v/>
      </c>
      <c r="D184" s="184" t="str">
        <f>IF('243way_Regular Symbol'!O183="",
IF($A184-'243way_Regular Symbol'!F$16&gt;='243way_RegularＸ_W()'!D$2-1,"",VLOOKUP($A184-'243way_Regular Symbol'!F$16,'243way_Regular Symbol'!$L$3:$Q$250,'243way_RegularＸ_W()'!D$3+1,FALSE)),
'243way_Regular Symbol'!O183)</f>
        <v/>
      </c>
      <c r="E184" s="184" t="str">
        <f>IF('243way_Regular Symbol'!P183="",
IF($A184-'243way_Regular Symbol'!G$16&gt;='243way_RegularＸ_W()'!E$2-1,"",VLOOKUP($A184-'243way_Regular Symbol'!G$16,'243way_Regular Symbol'!$L$3:$Q$250,'243way_RegularＸ_W()'!E$3+1,FALSE)),
'243way_Regular Symbol'!P183)</f>
        <v/>
      </c>
      <c r="F184" s="184" t="str">
        <f>IF('243way_Regular Symbol'!Q183="",
IF($A184-'243way_Regular Symbol'!H$16&gt;='243way_RegularＸ_W()'!F$2-1,"",VLOOKUP($A184-'243way_Regular Symbol'!H$16,'243way_Regular Symbol'!$L$3:$Q$250,'243way_RegularＸ_W()'!F$3+1,FALSE)),
'243way_Regular Symbol'!Q183)</f>
        <v/>
      </c>
      <c r="O184" s="342" t="str">
        <f>IF($A184&gt;='243way_Regular Symbol'!D$16,"",IF(B184=0,"",IF(OR(B184=$O$1,B184=$P$1,B185=$O$1,B185=$P$1,B186=$O$1,B186=$P$1),0,1)))</f>
        <v/>
      </c>
      <c r="P184" s="2" t="str">
        <f>IF($A184&gt;='243way_Regular Symbol'!E$16,"",IF(C184=0,"",IF(OR(C184=$O$1,C184=$P$1,C185=$O$1,C185=$P$1,C186=$O$1,C186=$P$1),0,1)))</f>
        <v/>
      </c>
      <c r="Q184" s="2" t="str">
        <f>IF($A184&gt;='243way_Regular Symbol'!F$16,"",IF(D184=0,"",IF(OR(D184=$O$1,D184=$P$1,D185=$O$1,D185=$P$1,D186=$O$1,D186=$P$1),0,1)))</f>
        <v/>
      </c>
      <c r="R184" s="2" t="str">
        <f>IF($A184&gt;='243way_Regular Symbol'!G$16,"",IF(E184=0,"",IF(OR(E184=$O$1,E184=$P$1,E185=$O$1,E185=$P$1,E186=$O$1,E186=$P$1),0,1)))</f>
        <v/>
      </c>
      <c r="S184" s="128" t="str">
        <f>IF($A184&gt;='243way_Regular Symbol'!H$16,"",IF(F184=0,"",IF(OR(F184=$O$1,F184=$P$1,F185=$O$1,F185=$P$1,F186=$O$1,F186=$P$1),0,1)))</f>
        <v/>
      </c>
      <c r="U184" s="342" t="str">
        <f>IF($A184&gt;='243way_Regular Symbol'!D$16,"",IF(B184=0,"",IF(OR(B184=$U$1,B184=$V$1,B185=$U$1,B185=$V$1,B186=$U$1,B186=$V$1),0,1)))</f>
        <v/>
      </c>
      <c r="V184" s="2" t="str">
        <f>IF($A184&gt;='243way_Regular Symbol'!E$16,"",IF(C184=0,"",IF(OR(C184=$U$1,C184=$V$1,C185=$U$1,C185=$V$1,C186=$U$1,C186=$V$1),0,1)))</f>
        <v/>
      </c>
      <c r="W184" s="2" t="str">
        <f>IF($A184&gt;='243way_Regular Symbol'!F$16,"",IF(D184=0,"",IF(OR(D184=$U$1,D184=$V$1,D185=$U$1,D185=$V$1,D186=$U$1,D186=$V$1),0,1)))</f>
        <v/>
      </c>
      <c r="X184" s="2" t="str">
        <f>IF($A184&gt;='243way_Regular Symbol'!G$16,"",IF(E184=0,"",IF(OR(E184=$U$1,E184=$V$1,E185=$U$1,E185=$V$1,E186=$U$1,E186=$V$1),0,1)))</f>
        <v/>
      </c>
      <c r="Y184" s="128" t="str">
        <f>IF($A184&gt;='243way_Regular Symbol'!H$16,"",IF(F184=0,"",IF(OR(F184=$U$1,F184=$V$1,F185=$U$1,F185=$V$1,F186=$U$1,F186=$V$1),0,1)))</f>
        <v/>
      </c>
      <c r="AA184" s="342" t="str">
        <f>IF($A184&gt;='243way_Regular Symbol'!D$16,"",IF(B184=0,"",IF(OR(B184=$AA$1,B184=$AB$1,B185=$AA$1,B185=$AB$1,B186=$AA$1,,B186=$AB$1),0,1)))</f>
        <v/>
      </c>
      <c r="AB184" s="2" t="str">
        <f>IF($A184&gt;='243way_Regular Symbol'!E$16,"",IF(C184=0,"",IF(OR(C184=$AA$1,C184=$AB$1,C185=$AA$1,C185=$AB$1,C186=$AA$1,,C186=$AB$1),0,1)))</f>
        <v/>
      </c>
      <c r="AC184" s="2" t="str">
        <f>IF($A184&gt;='243way_Regular Symbol'!F$16,"",IF(D184=0,"",IF(OR(D184=$AA$1,D184=$AB$1,D185=$AA$1,D185=$AB$1,D186=$AA$1,,D186=$AB$1),0,1)))</f>
        <v/>
      </c>
      <c r="AD184" s="2" t="str">
        <f>IF($A184&gt;='243way_Regular Symbol'!G$16,"",IF(E184=0,"",IF(OR(E184=$AA$1,E184=$AB$1,E185=$AA$1,E185=$AB$1,E186=$AA$1,,E186=$AB$1),0,1)))</f>
        <v/>
      </c>
      <c r="AE184" s="128" t="str">
        <f>IF($A184&gt;='243way_Regular Symbol'!H$16,"",IF(F184=0,"",IF(OR(F184=$AA$1,F184=$AB$1,F185=$AA$1,F185=$AB$1,F186=$AA$1,,F186=$AB$1),0,1)))</f>
        <v/>
      </c>
      <c r="AG184" s="342" t="str">
        <f>IF($A184&gt;='243way_Regular Symbol'!D$16,"",IF(B184=0,"",IF(OR(B184=$AG$1,B184=$AH$1,B185=$AG$1,B185=$AH$1,B186=$AG$1,B186=$AH$1),0,1)))</f>
        <v/>
      </c>
      <c r="AH184" s="2" t="str">
        <f>IF($A184&gt;='243way_Regular Symbol'!E$16,"",IF(C184=0,"",IF(OR(C184=$AG$1,C184=$AH$1,C185=$AG$1,C185=$AH$1,C186=$AG$1,C186=$AH$1),0,1)))</f>
        <v/>
      </c>
      <c r="AI184" s="2" t="str">
        <f>IF($A184&gt;='243way_Regular Symbol'!F$16,"",IF(D184=0,"",IF(OR(D184=$AG$1,D184=$AH$1,D185=$AG$1,D185=$AH$1,D186=$AG$1,D186=$AH$1),0,1)))</f>
        <v/>
      </c>
      <c r="AJ184" s="2" t="str">
        <f>IF($A184&gt;='243way_Regular Symbol'!G$16,"",IF(E184=0,"",IF(OR(E184=$AG$1,E184=$AH$1,E185=$AG$1,E185=$AH$1,E186=$AG$1,E186=$AH$1),0,1)))</f>
        <v/>
      </c>
      <c r="AK184" s="128" t="str">
        <f>IF($A184&gt;='243way_Regular Symbol'!H$16,"",IF(F184=0,"",IF(OR(F184=$AG$1,F184=$AH$1,F185=$AG$1,F185=$AH$1,F186=$AG$1,F186=$AH$1),0,1)))</f>
        <v/>
      </c>
      <c r="AM184" s="342" t="str">
        <f>IF($A184&gt;='243way_Regular Symbol'!D$16,"",IF(B184=0,"",IF(OR(B184=$AM$1,B184=$AN$1,B185=$AM$1,B185=$AN$1,B186=$AM$1,B186=$AN$1),0,1)))</f>
        <v/>
      </c>
      <c r="AN184" s="2" t="str">
        <f>IF($A184&gt;='243way_Regular Symbol'!E$16,"",IF(C184=0,"",IF(OR(C184=$AM$1,C184=$AN$1,C185=$AM$1,C185=$AN$1,C186=$AM$1,C186=$AN$1),0,1)))</f>
        <v/>
      </c>
      <c r="AO184" s="2" t="str">
        <f>IF($A184&gt;='243way_Regular Symbol'!F$16,"",IF(D184=0,"",IF(OR(D184=$AM$1,D184=$AN$1,D185=$AM$1,D185=$AN$1,D186=$AM$1,D186=$AN$1),0,1)))</f>
        <v/>
      </c>
      <c r="AP184" s="2" t="str">
        <f>IF($A184&gt;='243way_Regular Symbol'!G$16,"",IF(E184=0,"",IF(OR(E184=$AM$1,E184=$AN$1,E185=$AM$1,E185=$AN$1,E186=$AM$1,E186=$AN$1),0,1)))</f>
        <v/>
      </c>
      <c r="AQ184" s="128" t="str">
        <f>IF($A184&gt;='243way_Regular Symbol'!H$16,"",IF(F184=0,"",IF(OR(F184=$AM$1,F184=$AN$1,F185=$AM$1,F185=$AN$1,F186=$AM$1,F186=$AN$1),0,1)))</f>
        <v/>
      </c>
      <c r="AS184" s="342" t="str">
        <f>IF($A184&gt;='243way_Regular Symbol'!D$16,"",IF(B184=0,"",IF(OR(B184=$AM$1,B184=$AT$1,B185=$AM$1,B185=$AT$1,B186=$AM$1,B186=$AT$1),0,1)))</f>
        <v/>
      </c>
      <c r="AT184" s="2" t="str">
        <f>IF($A184&gt;='243way_Regular Symbol'!E$16,"",IF(C184=0,"",IF(OR(C184=$AM$1,C184=$AT$1,C185=$AM$1,C185=$AT$1,C186=$AM$1,C186=$AT$1),0,1)))</f>
        <v/>
      </c>
      <c r="AU184" s="2" t="str">
        <f>IF($A184&gt;='243way_Regular Symbol'!F$16,"",IF(D184=0,"",IF(OR(D184=$AM$1,D184=$AT$1,D185=$AM$1,D185=$AT$1,D186=$AM$1,D186=$AT$1),0,1)))</f>
        <v/>
      </c>
      <c r="AV184" s="2" t="str">
        <f>IF($A184&gt;='243way_Regular Symbol'!G$16,"",IF(E184=0,"",IF(OR(E184=$AM$1,E184=$AT$1,E185=$AM$1,E185=$AT$1,E186=$AM$1,E186=$AT$1),0,1)))</f>
        <v/>
      </c>
      <c r="AW184" s="128" t="str">
        <f>IF($A184&gt;='243way_Regular Symbol'!H$16,"",IF(F184=0,"",IF(OR(F184=$AM$1,F184=$AT$1,F185=$AM$1,F185=$AT$1,F186=$AM$1,F186=$AT$1),0,1)))</f>
        <v/>
      </c>
      <c r="AY184" s="342"/>
      <c r="AZ184" s="2"/>
      <c r="BA184" s="2" t="str">
        <f>IF($A184&gt;='243way_Regular Symbol'!F$16,"",COUNTIF(D184:D186,$AZ$1))</f>
        <v/>
      </c>
      <c r="BB184" s="2" t="str">
        <f>IF($A184&gt;='243way_Regular Symbol'!G$16,"",COUNTIF(E184:E186,$AZ$1))</f>
        <v/>
      </c>
      <c r="BC184" s="2" t="str">
        <f>IF($A184&gt;='243way_Regular Symbol'!H$16,"",COUNTIF(F184:F186,$AZ$1))</f>
        <v/>
      </c>
      <c r="BE184" s="342" t="str">
        <f>IF($A184&gt;='243way_Regular Symbol'!D$16,"",IF(B184=0,"",IF(OR(B184=$AM$1,B184=$BF$1,B185=$AM$1,B185=$BF$1,B186=$AM$1,B186=$BF$1),1,0)))</f>
        <v/>
      </c>
      <c r="BF184" s="342" t="str">
        <f>IF($A184&gt;='243way_Regular Symbol'!E$16,"",IF(C184=0,"",IF(OR(C184=$AM$1,C184=$BF$1,C185=$AM$1,C185=$BF$1,C186=$AM$1,C186=$BF$1),1,0)))</f>
        <v/>
      </c>
      <c r="BG184" s="342" t="str">
        <f>IF($A184&gt;='243way_Regular Symbol'!F$16,"",IF(D184=0,"",IF(OR(D184=$AM$1,D184=$BF$1,D185=$AM$1,D185=$BF$1,D186=$AM$1,D186=$BF$1),1,0)))</f>
        <v/>
      </c>
      <c r="BH184" s="342" t="str">
        <f>IF($A184&gt;='243way_Regular Symbol'!G$16,"",IF(E184=0,"",IF(OR(E184=$AM$1,E184=$BF$1,E185=$AM$1,E185=$BF$1,E186=$AM$1,E186=$BF$1),1,0)))</f>
        <v/>
      </c>
      <c r="BI184" s="342" t="str">
        <f>IF($A184&gt;='243way_Regular Symbol'!H$16,"",IF(F184=0,"",IF(OR(F184=$AM$1,F184=$BF$1,F185=$AM$1,F185=$BF$1,F186=$AM$1,F186=$BF$1),1,0)))</f>
        <v/>
      </c>
      <c r="BK184" s="342" t="str">
        <f>IF($A184&gt;='243way_Regular Symbol'!D$16,"",IF(B184=0,"",IF(OR(B184=$AM$1,B184=$BL$1,B185=$AM$1,B185=$BL$1,B186=$AM$1,B186=$BL$1),0,1)))</f>
        <v/>
      </c>
      <c r="BL184" s="2" t="str">
        <f>IF($A184&gt;='243way_Regular Symbol'!E$16,"",IF(C184=0,"",IF(OR(C184=$AM$1,C184=$BL$1,C185=$AM$1,C185=$BL$1,C186=$AM$1,C186=$BL$1),0,1)))</f>
        <v/>
      </c>
      <c r="BM184" s="2" t="str">
        <f>IF($A184&gt;='243way_Regular Symbol'!F$16,"",IF(D184=0,"",IF(OR(D184=$AM$1,D184=$BL$1,D185=$AM$1,D185=$BL$1,D186=$AM$1,D186=$BL$1),0,1)))</f>
        <v/>
      </c>
      <c r="BN184" s="2" t="str">
        <f>IF($A184&gt;='243way_Regular Symbol'!G$16,"",IF(E184=0,"",IF(OR(E184=$AM$1,E184=$BL$1,E185=$AM$1,E185=$BL$1,E186=$AM$1,E186=$BL$1),0,1)))</f>
        <v/>
      </c>
      <c r="BO184" s="128" t="str">
        <f>IF($A184&gt;='243way_Regular Symbol'!H$16,"",IF(F184=0,"",IF(OR(F184=$AM$1,F184=$BL$1,F185=$AM$1,F185=$BL$1,F186=$AM$1,F186=$BL$1),0,1)))</f>
        <v/>
      </c>
      <c r="BQ184" s="2" t="str">
        <f>IF($A184&gt;='243way_Regular Symbol'!D$16,"",IF(B184=0,"",IF(OR(B184=$BQ$1,B184=$BR$1,B185=$BQ$1,B185=$BR$1,B186=$BQ$1,B186=$BR$1),0,1)))</f>
        <v/>
      </c>
      <c r="BR184" s="2" t="str">
        <f>IF($A184&gt;='243way_Regular Symbol'!E$16,"",IF(C184=0,"",IF(OR(C184=$BQ$1,C184=$BR$1,C185=$BQ$1,C185=$BR$1,C186=$BQ$1,C186=$BR$1),0,1)))</f>
        <v/>
      </c>
      <c r="BS184" s="2" t="str">
        <f>IF($A184&gt;='243way_Regular Symbol'!F$16,"",IF(D184=0,"",IF(OR(D184=$BQ$1,D184=$BR$1,D185=$BQ$1,D185=$BR$1,D186=$BQ$1,D186=$BR$1),0,1)))</f>
        <v/>
      </c>
      <c r="BT184" s="2" t="str">
        <f>IF($A184&gt;='243way_Regular Symbol'!G$16,"",IF(E184=0,"",IF(OR(E184=$BQ$1,E184=$BR$1,E185=$BQ$1,E185=$BR$1,E186=$BQ$1,E186=$BR$1),0,1)))</f>
        <v/>
      </c>
      <c r="BU184" s="2" t="str">
        <f>IF($A184&gt;='243way_Regular Symbol'!H$16,"",IF(F184=0,"",IF(OR(F184=$BQ$1,F184=$BR$1,F185=$BQ$1,F185=$BR$1,F186=$BQ$1,F186=$BR$1),0,1)))</f>
        <v/>
      </c>
      <c r="BW184" s="2" t="str">
        <f>IF($A184&gt;='243way_Regular Symbol'!D$16,"",IF(B184=0,"",IF(OR(B184=$BW$1,B185=$BW$1,B186=$BW$1,B184=$BX$1,B185=$BX$1,B186=$BX$1),0,1)))</f>
        <v/>
      </c>
      <c r="BX184" s="2" t="str">
        <f>IF($A184&gt;='243way_Regular Symbol'!E$16,"",IF(C184=0,"",IF(OR(C184=$BW$1,C185=$BW$1,C186=$BW$1,C184=$BX$1,C185=$BX$1,C186=$BX$1),0,1)))</f>
        <v/>
      </c>
      <c r="BY184" s="2" t="str">
        <f>IF($A184&gt;='243way_Regular Symbol'!F$16,"",IF(D184=0,"",IF(OR(D184=$BW$1,D185=$BW$1,D186=$BW$1,D184=$BX$1,D185=$BX$1,D186=$BX$1),0,1)))</f>
        <v/>
      </c>
      <c r="BZ184" s="2" t="str">
        <f>IF($A184&gt;='243way_Regular Symbol'!G$16,"",IF(E184=0,"",IF(OR(E184=$BW$1,E185=$BW$1,E186=$BW$1,E184=$BX$1,E185=$BX$1,E186=$BX$1),0,1)))</f>
        <v/>
      </c>
      <c r="CA184" s="2" t="str">
        <f>IF($A184&gt;='243way_Regular Symbol'!H$16,"",IF(F184=0,"",IF(OR(F184=$BW$1,F185=$BW$1,F186=$BW$1,F184=$BX$1,F185=$BX$1,F186=$BX$1),0,1)))</f>
        <v/>
      </c>
      <c r="CC184" s="2" t="str">
        <f>IF($A184&gt;='243way_Regular Symbol'!D$16,"",IF(B184=0,"",IF(OR(B184=$BW$1,B185=$BW$1,B186=$BW$1,B184=$CD$1,B185=$CD$1,B186=$CD$1),0,1)))</f>
        <v/>
      </c>
      <c r="CD184" s="2" t="str">
        <f>IF($A184&gt;='243way_Regular Symbol'!E$16,"",IF(C184=0,"",IF(OR(C184=$BW$1,C185=$BW$1,C186=$BW$1,C184=$CD$1,C185=$CD$1,C186=$CD$1),0,1)))</f>
        <v/>
      </c>
      <c r="CE184" s="2" t="str">
        <f>IF($A184&gt;='243way_Regular Symbol'!F$16,"",IF(D184=0,"",IF(OR(D184=$BW$1,D185=$BW$1,D186=$BW$1,D184=$CD$1,D185=$CD$1,D186=$CD$1),0,1)))</f>
        <v/>
      </c>
      <c r="CF184" s="2" t="str">
        <f>IF($A184&gt;='243way_Regular Symbol'!G$16,"",IF(E184=0,"",IF(OR(E184=$BW$1,E185=$BW$1,E186=$BW$1,E184=$CD$1,E185=$CD$1,E186=$CD$1),0,1)))</f>
        <v/>
      </c>
      <c r="CG184" s="2" t="str">
        <f>IF($A184&gt;='243way_Regular Symbol'!H$16,"",IF(F184=0,"",IF(OR(F184=$BW$1,F185=$BW$1,F186=$BW$1,F184=$CD$1,F185=$CD$1,F186=$CD$1),0,1)))</f>
        <v/>
      </c>
      <c r="CI184" s="2" t="str">
        <f>IF($A184&gt;='243way_Regular Symbol'!D$16,"",IF(B184=0,"",IF(OR(B184=$BW$1,B185=$BW$1,B186=$BW$1,B184=$CJ$1,B185=$CJ$1,B186=$CJ$1),0,1)))</f>
        <v/>
      </c>
      <c r="CJ184" s="2" t="str">
        <f>IF($A184&gt;='243way_Regular Symbol'!E$16,"",IF(C184=0,"",IF(OR(C184=$BW$1,C185=$BW$1,C186=$BW$1,C184=$CJ$1,C185=$CJ$1,C186=$CJ$1),0,1)))</f>
        <v/>
      </c>
      <c r="CK184" s="2" t="str">
        <f>IF($A184&gt;='243way_Regular Symbol'!F$16,"",IF(D184=0,"",IF(OR(D184=$BW$1,D185=$BW$1,D186=$BW$1,D184=$CJ$1,D185=$CJ$1,D186=$CJ$1),0,1)))</f>
        <v/>
      </c>
      <c r="CL184" s="2" t="str">
        <f>IF($A184&gt;='243way_Regular Symbol'!G$16,"",IF(E184=0,"",IF(OR(E184=$BW$1,E185=$BW$1,E186=$BW$1,E184=$CJ$1,E185=$CJ$1,E186=$CJ$1),0,1)))</f>
        <v/>
      </c>
      <c r="CM184" s="2" t="str">
        <f>IF($A184&gt;='243way_Regular Symbol'!H$16,"",IF(F184=0,"",IF(OR(F184=$BW$1,F185=$BW$1,F186=$BW$1,F184=$CJ$1,F185=$CJ$1,F186=$CJ$1),0,1)))</f>
        <v/>
      </c>
      <c r="CO184" s="2" t="str">
        <f>IF($A184&gt;='243way_Regular Symbol'!D$16,"",IF(B184=0,"",IF(OR(B184=$BW$1,B185=$BW$1,B186=$BW$1,B184=$CP$1,B185=$CP$1,B186=$CP$1),0,1)))</f>
        <v/>
      </c>
      <c r="CP184" s="2" t="str">
        <f>IF($A184&gt;='243way_Regular Symbol'!E$16,"",IF(C184=0,"",IF(OR(C184=$BW$1,C185=$BW$1,C186=$BW$1,C184=$CP$1,C185=$CP$1,C186=$CP$1),0,1)))</f>
        <v/>
      </c>
      <c r="CQ184" s="2" t="str">
        <f>IF($A184&gt;='243way_Regular Symbol'!F$16,"",IF(D184=0,"",IF(OR(D184=$BW$1,D185=$BW$1,D186=$BW$1,D184=$CP$1,D185=$CP$1,D186=$CP$1),0,1)))</f>
        <v/>
      </c>
      <c r="CR184" s="2" t="str">
        <f>IF($A184&gt;='243way_Regular Symbol'!G$16,"",IF(E184=0,"",IF(OR(E184=$BW$1,E185=$BW$1,E186=$BW$1,E184=$CP$1,E185=$CP$1,E186=$CP$1),0,1)))</f>
        <v/>
      </c>
      <c r="CS184" s="2" t="str">
        <f>IF($A184&gt;='243way_Regular Symbol'!H$16,"",IF(F184=0,"",IF(OR(F184=$BW$1,F185=$BW$1,F186=$BW$1,F184=$CP$1,F185=$CP$1,F186=$CP$1),0,1)))</f>
        <v/>
      </c>
      <c r="CU184" s="2" t="str">
        <f>IF($A184&gt;='243way_Regular Symbol'!D$16,"",IF(B184=0,"",IF(OR(B184=$BW$1,B185=$BW$1,B186=$BW$1,B184=$CV$1,B185=$CV$1,B186=$CV$1),0,1)))</f>
        <v/>
      </c>
      <c r="CV184" s="2" t="str">
        <f>IF($A184&gt;='243way_Regular Symbol'!E$16,"",IF(C184=0,"",IF(OR(C184=$BW$1,C185=$BW$1,C186=$BW$1,C184=$CV$1,C185=$CV$1,C186=$CV$1),0,1)))</f>
        <v/>
      </c>
      <c r="CW184" s="2" t="str">
        <f>IF($A184&gt;='243way_Regular Symbol'!F$16,"",IF(D184=0,"",IF(OR(D184=$BW$1,D185=$BW$1,D186=$BW$1,D184=$CV$1,D185=$CV$1,D186=$CV$1),0,1)))</f>
        <v/>
      </c>
      <c r="CX184" s="2" t="str">
        <f>IF($A184&gt;='243way_Regular Symbol'!G$16,"",IF(E184=0,"",IF(OR(E184=$BW$1,E185=$BW$1,E186=$BW$1,E184=$CV$1,E185=$CV$1,E186=$CV$1),0,1)))</f>
        <v/>
      </c>
      <c r="CY184" s="2" t="str">
        <f>IF($A184&gt;='243way_Regular Symbol'!H$16,"",IF(F184=0,"",IF(OR(F184=$BW$1,F185=$BW$1,F186=$BW$1,F184=$CV$1,F185=$CV$1,F186=$CV$1),0,1)))</f>
        <v/>
      </c>
    </row>
    <row r="185" spans="1:103">
      <c r="A185" s="341">
        <f>IF('243way_Regular Symbol'!L184="","",'243way_Regular Symbol'!L184)</f>
        <v>181</v>
      </c>
      <c r="B185" s="184" t="str">
        <f>IF('243way_Regular Symbol'!M184="",
IF($A185-'243way_Regular Symbol'!D$16&gt;='243way_RegularＸ_W()'!B$2-1,"",VLOOKUP($A185-'243way_Regular Symbol'!D$16,'243way_Regular Symbol'!$L$3:$Q$250,'243way_RegularＸ_W()'!B$3+1,FALSE)),
'243way_Regular Symbol'!M184)</f>
        <v/>
      </c>
      <c r="C185" s="184" t="str">
        <f>IF('243way_Regular Symbol'!N184="",
IF($A185-'243way_Regular Symbol'!E$16&gt;='243way_RegularＸ_W()'!C$2-1,"",VLOOKUP($A185-'243way_Regular Symbol'!E$16,'243way_Regular Symbol'!$L$3:$Q$250,'243way_RegularＸ_W()'!C$3+1,FALSE)),
'243way_Regular Symbol'!N184)</f>
        <v/>
      </c>
      <c r="D185" s="184" t="str">
        <f>IF('243way_Regular Symbol'!O184="",
IF($A185-'243way_Regular Symbol'!F$16&gt;='243way_RegularＸ_W()'!D$2-1,"",VLOOKUP($A185-'243way_Regular Symbol'!F$16,'243way_Regular Symbol'!$L$3:$Q$250,'243way_RegularＸ_W()'!D$3+1,FALSE)),
'243way_Regular Symbol'!O184)</f>
        <v/>
      </c>
      <c r="E185" s="184" t="str">
        <f>IF('243way_Regular Symbol'!P184="",
IF($A185-'243way_Regular Symbol'!G$16&gt;='243way_RegularＸ_W()'!E$2-1,"",VLOOKUP($A185-'243way_Regular Symbol'!G$16,'243way_Regular Symbol'!$L$3:$Q$250,'243way_RegularＸ_W()'!E$3+1,FALSE)),
'243way_Regular Symbol'!P184)</f>
        <v/>
      </c>
      <c r="F185" s="184" t="str">
        <f>IF('243way_Regular Symbol'!Q184="",
IF($A185-'243way_Regular Symbol'!H$16&gt;='243way_RegularＸ_W()'!F$2-1,"",VLOOKUP($A185-'243way_Regular Symbol'!H$16,'243way_Regular Symbol'!$L$3:$Q$250,'243way_RegularＸ_W()'!F$3+1,FALSE)),
'243way_Regular Symbol'!Q184)</f>
        <v/>
      </c>
      <c r="O185" s="342" t="str">
        <f>IF($A185&gt;='243way_Regular Symbol'!D$16,"",IF(B185=0,"",IF(OR(B185=$O$1,B185=$P$1,B186=$O$1,B186=$P$1,B187=$O$1,B187=$P$1),0,1)))</f>
        <v/>
      </c>
      <c r="P185" s="2" t="str">
        <f>IF($A185&gt;='243way_Regular Symbol'!E$16,"",IF(C185=0,"",IF(OR(C185=$O$1,C185=$P$1,C186=$O$1,C186=$P$1,C187=$O$1,C187=$P$1),0,1)))</f>
        <v/>
      </c>
      <c r="Q185" s="2" t="str">
        <f>IF($A185&gt;='243way_Regular Symbol'!F$16,"",IF(D185=0,"",IF(OR(D185=$O$1,D185=$P$1,D186=$O$1,D186=$P$1,D187=$O$1,D187=$P$1),0,1)))</f>
        <v/>
      </c>
      <c r="R185" s="2" t="str">
        <f>IF($A185&gt;='243way_Regular Symbol'!G$16,"",IF(E185=0,"",IF(OR(E185=$O$1,E185=$P$1,E186=$O$1,E186=$P$1,E187=$O$1,E187=$P$1),0,1)))</f>
        <v/>
      </c>
      <c r="S185" s="128" t="str">
        <f>IF($A185&gt;='243way_Regular Symbol'!H$16,"",IF(F185=0,"",IF(OR(F185=$O$1,F185=$P$1,F186=$O$1,F186=$P$1,F187=$O$1,F187=$P$1),0,1)))</f>
        <v/>
      </c>
      <c r="U185" s="342" t="str">
        <f>IF($A185&gt;='243way_Regular Symbol'!D$16,"",IF(B185=0,"",IF(OR(B185=$U$1,B185=$V$1,B186=$U$1,B186=$V$1,B187=$U$1,B187=$V$1),0,1)))</f>
        <v/>
      </c>
      <c r="V185" s="2" t="str">
        <f>IF($A185&gt;='243way_Regular Symbol'!E$16,"",IF(C185=0,"",IF(OR(C185=$U$1,C185=$V$1,C186=$U$1,C186=$V$1,C187=$U$1,C187=$V$1),0,1)))</f>
        <v/>
      </c>
      <c r="W185" s="2" t="str">
        <f>IF($A185&gt;='243way_Regular Symbol'!F$16,"",IF(D185=0,"",IF(OR(D185=$U$1,D185=$V$1,D186=$U$1,D186=$V$1,D187=$U$1,D187=$V$1),0,1)))</f>
        <v/>
      </c>
      <c r="X185" s="2" t="str">
        <f>IF($A185&gt;='243way_Regular Symbol'!G$16,"",IF(E185=0,"",IF(OR(E185=$U$1,E185=$V$1,E186=$U$1,E186=$V$1,E187=$U$1,E187=$V$1),0,1)))</f>
        <v/>
      </c>
      <c r="Y185" s="128" t="str">
        <f>IF($A185&gt;='243way_Regular Symbol'!H$16,"",IF(F185=0,"",IF(OR(F185=$U$1,F185=$V$1,F186=$U$1,F186=$V$1,F187=$U$1,F187=$V$1),0,1)))</f>
        <v/>
      </c>
      <c r="AA185" s="342" t="str">
        <f>IF($A185&gt;='243way_Regular Symbol'!D$16,"",IF(B185=0,"",IF(OR(B185=$AA$1,B185=$AB$1,B186=$AA$1,B186=$AB$1,B187=$AA$1,,B187=$AB$1),0,1)))</f>
        <v/>
      </c>
      <c r="AB185" s="2" t="str">
        <f>IF($A185&gt;='243way_Regular Symbol'!E$16,"",IF(C185=0,"",IF(OR(C185=$AA$1,C185=$AB$1,C186=$AA$1,C186=$AB$1,C187=$AA$1,,C187=$AB$1),0,1)))</f>
        <v/>
      </c>
      <c r="AC185" s="2" t="str">
        <f>IF($A185&gt;='243way_Regular Symbol'!F$16,"",IF(D185=0,"",IF(OR(D185=$AA$1,D185=$AB$1,D186=$AA$1,D186=$AB$1,D187=$AA$1,,D187=$AB$1),0,1)))</f>
        <v/>
      </c>
      <c r="AD185" s="2" t="str">
        <f>IF($A185&gt;='243way_Regular Symbol'!G$16,"",IF(E185=0,"",IF(OR(E185=$AA$1,E185=$AB$1,E186=$AA$1,E186=$AB$1,E187=$AA$1,,E187=$AB$1),0,1)))</f>
        <v/>
      </c>
      <c r="AE185" s="128" t="str">
        <f>IF($A185&gt;='243way_Regular Symbol'!H$16,"",IF(F185=0,"",IF(OR(F185=$AA$1,F185=$AB$1,F186=$AA$1,F186=$AB$1,F187=$AA$1,,F187=$AB$1),0,1)))</f>
        <v/>
      </c>
      <c r="AG185" s="342" t="str">
        <f>IF($A185&gt;='243way_Regular Symbol'!D$16,"",IF(B185=0,"",IF(OR(B185=$AG$1,B185=$AH$1,B186=$AG$1,B186=$AH$1,B187=$AG$1,B187=$AH$1),0,1)))</f>
        <v/>
      </c>
      <c r="AH185" s="2" t="str">
        <f>IF($A185&gt;='243way_Regular Symbol'!E$16,"",IF(C185=0,"",IF(OR(C185=$AG$1,C185=$AH$1,C186=$AG$1,C186=$AH$1,C187=$AG$1,C187=$AH$1),0,1)))</f>
        <v/>
      </c>
      <c r="AI185" s="2" t="str">
        <f>IF($A185&gt;='243way_Regular Symbol'!F$16,"",IF(D185=0,"",IF(OR(D185=$AG$1,D185=$AH$1,D186=$AG$1,D186=$AH$1,D187=$AG$1,D187=$AH$1),0,1)))</f>
        <v/>
      </c>
      <c r="AJ185" s="2" t="str">
        <f>IF($A185&gt;='243way_Regular Symbol'!G$16,"",IF(E185=0,"",IF(OR(E185=$AG$1,E185=$AH$1,E186=$AG$1,E186=$AH$1,E187=$AG$1,E187=$AH$1),0,1)))</f>
        <v/>
      </c>
      <c r="AK185" s="128" t="str">
        <f>IF($A185&gt;='243way_Regular Symbol'!H$16,"",IF(F185=0,"",IF(OR(F185=$AG$1,F185=$AH$1,F186=$AG$1,F186=$AH$1,F187=$AG$1,F187=$AH$1),0,1)))</f>
        <v/>
      </c>
      <c r="AM185" s="342" t="str">
        <f>IF($A185&gt;='243way_Regular Symbol'!D$16,"",IF(B185=0,"",IF(OR(B185=$AM$1,B185=$AN$1,B186=$AM$1,B186=$AN$1,B187=$AM$1,B187=$AN$1),0,1)))</f>
        <v/>
      </c>
      <c r="AN185" s="2" t="str">
        <f>IF($A185&gt;='243way_Regular Symbol'!E$16,"",IF(C185=0,"",IF(OR(C185=$AM$1,C185=$AN$1,C186=$AM$1,C186=$AN$1,C187=$AM$1,C187=$AN$1),0,1)))</f>
        <v/>
      </c>
      <c r="AO185" s="2" t="str">
        <f>IF($A185&gt;='243way_Regular Symbol'!F$16,"",IF(D185=0,"",IF(OR(D185=$AM$1,D185=$AN$1,D186=$AM$1,D186=$AN$1,D187=$AM$1,D187=$AN$1),0,1)))</f>
        <v/>
      </c>
      <c r="AP185" s="2" t="str">
        <f>IF($A185&gt;='243way_Regular Symbol'!G$16,"",IF(E185=0,"",IF(OR(E185=$AM$1,E185=$AN$1,E186=$AM$1,E186=$AN$1,E187=$AM$1,E187=$AN$1),0,1)))</f>
        <v/>
      </c>
      <c r="AQ185" s="128" t="str">
        <f>IF($A185&gt;='243way_Regular Symbol'!H$16,"",IF(F185=0,"",IF(OR(F185=$AM$1,F185=$AN$1,F186=$AM$1,F186=$AN$1,F187=$AM$1,F187=$AN$1),0,1)))</f>
        <v/>
      </c>
      <c r="AS185" s="342" t="str">
        <f>IF($A185&gt;='243way_Regular Symbol'!D$16,"",IF(B185=0,"",IF(OR(B185=$AM$1,B185=$AT$1,B186=$AM$1,B186=$AT$1,B187=$AM$1,B187=$AT$1),0,1)))</f>
        <v/>
      </c>
      <c r="AT185" s="2" t="str">
        <f>IF($A185&gt;='243way_Regular Symbol'!E$16,"",IF(C185=0,"",IF(OR(C185=$AM$1,C185=$AT$1,C186=$AM$1,C186=$AT$1,C187=$AM$1,C187=$AT$1),0,1)))</f>
        <v/>
      </c>
      <c r="AU185" s="2" t="str">
        <f>IF($A185&gt;='243way_Regular Symbol'!F$16,"",IF(D185=0,"",IF(OR(D185=$AM$1,D185=$AT$1,D186=$AM$1,D186=$AT$1,D187=$AM$1,D187=$AT$1),0,1)))</f>
        <v/>
      </c>
      <c r="AV185" s="2" t="str">
        <f>IF($A185&gt;='243way_Regular Symbol'!G$16,"",IF(E185=0,"",IF(OR(E185=$AM$1,E185=$AT$1,E186=$AM$1,E186=$AT$1,E187=$AM$1,E187=$AT$1),0,1)))</f>
        <v/>
      </c>
      <c r="AW185" s="128" t="str">
        <f>IF($A185&gt;='243way_Regular Symbol'!H$16,"",IF(F185=0,"",IF(OR(F185=$AM$1,F185=$AT$1,F186=$AM$1,F186=$AT$1,F187=$AM$1,F187=$AT$1),0,1)))</f>
        <v/>
      </c>
      <c r="AY185" s="342"/>
      <c r="AZ185" s="2"/>
      <c r="BA185" s="2" t="str">
        <f>IF($A185&gt;='243way_Regular Symbol'!F$16,"",COUNTIF(D185:D187,$AZ$1))</f>
        <v/>
      </c>
      <c r="BB185" s="2" t="str">
        <f>IF($A185&gt;='243way_Regular Symbol'!G$16,"",COUNTIF(E185:E187,$AZ$1))</f>
        <v/>
      </c>
      <c r="BC185" s="2" t="str">
        <f>IF($A185&gt;='243way_Regular Symbol'!H$16,"",COUNTIF(F185:F187,$AZ$1))</f>
        <v/>
      </c>
      <c r="BE185" s="342" t="str">
        <f>IF($A185&gt;='243way_Regular Symbol'!D$16,"",IF(B185=0,"",IF(OR(B185=$AM$1,B185=$BF$1,B186=$AM$1,B186=$BF$1,B187=$AM$1,B187=$BF$1),1,0)))</f>
        <v/>
      </c>
      <c r="BF185" s="342" t="str">
        <f>IF($A185&gt;='243way_Regular Symbol'!E$16,"",IF(C185=0,"",IF(OR(C185=$AM$1,C185=$BF$1,C186=$AM$1,C186=$BF$1,C187=$AM$1,C187=$BF$1),1,0)))</f>
        <v/>
      </c>
      <c r="BG185" s="342" t="str">
        <f>IF($A185&gt;='243way_Regular Symbol'!F$16,"",IF(D185=0,"",IF(OR(D185=$AM$1,D185=$BF$1,D186=$AM$1,D186=$BF$1,D187=$AM$1,D187=$BF$1),1,0)))</f>
        <v/>
      </c>
      <c r="BH185" s="342" t="str">
        <f>IF($A185&gt;='243way_Regular Symbol'!G$16,"",IF(E185=0,"",IF(OR(E185=$AM$1,E185=$BF$1,E186=$AM$1,E186=$BF$1,E187=$AM$1,E187=$BF$1),1,0)))</f>
        <v/>
      </c>
      <c r="BI185" s="342" t="str">
        <f>IF($A185&gt;='243way_Regular Symbol'!H$16,"",IF(F185=0,"",IF(OR(F185=$AM$1,F185=$BF$1,F186=$AM$1,F186=$BF$1,F187=$AM$1,F187=$BF$1),1,0)))</f>
        <v/>
      </c>
      <c r="BK185" s="342" t="str">
        <f>IF($A185&gt;='243way_Regular Symbol'!D$16,"",IF(B185=0,"",IF(OR(B185=$AM$1,B185=$BL$1,B186=$AM$1,B186=$BL$1,B187=$AM$1,B187=$BL$1),0,1)))</f>
        <v/>
      </c>
      <c r="BL185" s="2" t="str">
        <f>IF($A185&gt;='243way_Regular Symbol'!E$16,"",IF(C185=0,"",IF(OR(C185=$AM$1,C185=$BL$1,C186=$AM$1,C186=$BL$1,C187=$AM$1,C187=$BL$1),0,1)))</f>
        <v/>
      </c>
      <c r="BM185" s="2" t="str">
        <f>IF($A185&gt;='243way_Regular Symbol'!F$16,"",IF(D185=0,"",IF(OR(D185=$AM$1,D185=$BL$1,D186=$AM$1,D186=$BL$1,D187=$AM$1,D187=$BL$1),0,1)))</f>
        <v/>
      </c>
      <c r="BN185" s="2" t="str">
        <f>IF($A185&gt;='243way_Regular Symbol'!G$16,"",IF(E185=0,"",IF(OR(E185=$AM$1,E185=$BL$1,E186=$AM$1,E186=$BL$1,E187=$AM$1,E187=$BL$1),0,1)))</f>
        <v/>
      </c>
      <c r="BO185" s="128" t="str">
        <f>IF($A185&gt;='243way_Regular Symbol'!H$16,"",IF(F185=0,"",IF(OR(F185=$AM$1,F185=$BL$1,F186=$AM$1,F186=$BL$1,F187=$AM$1,F187=$BL$1),0,1)))</f>
        <v/>
      </c>
      <c r="BQ185" s="2" t="str">
        <f>IF($A185&gt;='243way_Regular Symbol'!D$16,"",IF(B185=0,"",IF(OR(B185=$BQ$1,B185=$BR$1,B186=$BQ$1,B186=$BR$1,B187=$BQ$1,B187=$BR$1),0,1)))</f>
        <v/>
      </c>
      <c r="BR185" s="2" t="str">
        <f>IF($A185&gt;='243way_Regular Symbol'!E$16,"",IF(C185=0,"",IF(OR(C185=$BQ$1,C185=$BR$1,C186=$BQ$1,C186=$BR$1,C187=$BQ$1,C187=$BR$1),0,1)))</f>
        <v/>
      </c>
      <c r="BS185" s="2" t="str">
        <f>IF($A185&gt;='243way_Regular Symbol'!F$16,"",IF(D185=0,"",IF(OR(D185=$BQ$1,D185=$BR$1,D186=$BQ$1,D186=$BR$1,D187=$BQ$1,D187=$BR$1),0,1)))</f>
        <v/>
      </c>
      <c r="BT185" s="2" t="str">
        <f>IF($A185&gt;='243way_Regular Symbol'!G$16,"",IF(E185=0,"",IF(OR(E185=$BQ$1,E185=$BR$1,E186=$BQ$1,E186=$BR$1,E187=$BQ$1,E187=$BR$1),0,1)))</f>
        <v/>
      </c>
      <c r="BU185" s="2" t="str">
        <f>IF($A185&gt;='243way_Regular Symbol'!H$16,"",IF(F185=0,"",IF(OR(F185=$BQ$1,F185=$BR$1,F186=$BQ$1,F186=$BR$1,F187=$BQ$1,F187=$BR$1),0,1)))</f>
        <v/>
      </c>
      <c r="BW185" s="2" t="str">
        <f>IF($A185&gt;='243way_Regular Symbol'!D$16,"",IF(B185=0,"",IF(OR(B185=$BW$1,B186=$BW$1,B187=$BW$1,B185=$BX$1,B186=$BX$1,B187=$BX$1),0,1)))</f>
        <v/>
      </c>
      <c r="BX185" s="2" t="str">
        <f>IF($A185&gt;='243way_Regular Symbol'!E$16,"",IF(C185=0,"",IF(OR(C185=$BW$1,C186=$BW$1,C187=$BW$1,C185=$BX$1,C186=$BX$1,C187=$BX$1),0,1)))</f>
        <v/>
      </c>
      <c r="BY185" s="2" t="str">
        <f>IF($A185&gt;='243way_Regular Symbol'!F$16,"",IF(D185=0,"",IF(OR(D185=$BW$1,D186=$BW$1,D187=$BW$1,D185=$BX$1,D186=$BX$1,D187=$BX$1),0,1)))</f>
        <v/>
      </c>
      <c r="BZ185" s="2" t="str">
        <f>IF($A185&gt;='243way_Regular Symbol'!G$16,"",IF(E185=0,"",IF(OR(E185=$BW$1,E186=$BW$1,E187=$BW$1,E185=$BX$1,E186=$BX$1,E187=$BX$1),0,1)))</f>
        <v/>
      </c>
      <c r="CA185" s="2" t="str">
        <f>IF($A185&gt;='243way_Regular Symbol'!H$16,"",IF(F185=0,"",IF(OR(F185=$BW$1,F186=$BW$1,F187=$BW$1,F185=$BX$1,F186=$BX$1,F187=$BX$1),0,1)))</f>
        <v/>
      </c>
      <c r="CC185" s="2" t="str">
        <f>IF($A185&gt;='243way_Regular Symbol'!D$16,"",IF(B185=0,"",IF(OR(B185=$BW$1,B186=$BW$1,B187=$BW$1,B185=$CD$1,B186=$CD$1,B187=$CD$1),0,1)))</f>
        <v/>
      </c>
      <c r="CD185" s="2" t="str">
        <f>IF($A185&gt;='243way_Regular Symbol'!E$16,"",IF(C185=0,"",IF(OR(C185=$BW$1,C186=$BW$1,C187=$BW$1,C185=$CD$1,C186=$CD$1,C187=$CD$1),0,1)))</f>
        <v/>
      </c>
      <c r="CE185" s="2" t="str">
        <f>IF($A185&gt;='243way_Regular Symbol'!F$16,"",IF(D185=0,"",IF(OR(D185=$BW$1,D186=$BW$1,D187=$BW$1,D185=$CD$1,D186=$CD$1,D187=$CD$1),0,1)))</f>
        <v/>
      </c>
      <c r="CF185" s="2" t="str">
        <f>IF($A185&gt;='243way_Regular Symbol'!G$16,"",IF(E185=0,"",IF(OR(E185=$BW$1,E186=$BW$1,E187=$BW$1,E185=$CD$1,E186=$CD$1,E187=$CD$1),0,1)))</f>
        <v/>
      </c>
      <c r="CG185" s="2" t="str">
        <f>IF($A185&gt;='243way_Regular Symbol'!H$16,"",IF(F185=0,"",IF(OR(F185=$BW$1,F186=$BW$1,F187=$BW$1,F185=$CD$1,F186=$CD$1,F187=$CD$1),0,1)))</f>
        <v/>
      </c>
      <c r="CI185" s="2" t="str">
        <f>IF($A185&gt;='243way_Regular Symbol'!D$16,"",IF(B185=0,"",IF(OR(B185=$BW$1,B186=$BW$1,B187=$BW$1,B185=$CJ$1,B186=$CJ$1,B187=$CJ$1),0,1)))</f>
        <v/>
      </c>
      <c r="CJ185" s="2" t="str">
        <f>IF($A185&gt;='243way_Regular Symbol'!E$16,"",IF(C185=0,"",IF(OR(C185=$BW$1,C186=$BW$1,C187=$BW$1,C185=$CJ$1,C186=$CJ$1,C187=$CJ$1),0,1)))</f>
        <v/>
      </c>
      <c r="CK185" s="2" t="str">
        <f>IF($A185&gt;='243way_Regular Symbol'!F$16,"",IF(D185=0,"",IF(OR(D185=$BW$1,D186=$BW$1,D187=$BW$1,D185=$CJ$1,D186=$CJ$1,D187=$CJ$1),0,1)))</f>
        <v/>
      </c>
      <c r="CL185" s="2" t="str">
        <f>IF($A185&gt;='243way_Regular Symbol'!G$16,"",IF(E185=0,"",IF(OR(E185=$BW$1,E186=$BW$1,E187=$BW$1,E185=$CJ$1,E186=$CJ$1,E187=$CJ$1),0,1)))</f>
        <v/>
      </c>
      <c r="CM185" s="2" t="str">
        <f>IF($A185&gt;='243way_Regular Symbol'!H$16,"",IF(F185=0,"",IF(OR(F185=$BW$1,F186=$BW$1,F187=$BW$1,F185=$CJ$1,F186=$CJ$1,F187=$CJ$1),0,1)))</f>
        <v/>
      </c>
      <c r="CO185" s="2" t="str">
        <f>IF($A185&gt;='243way_Regular Symbol'!D$16,"",IF(B185=0,"",IF(OR(B185=$BW$1,B186=$BW$1,B187=$BW$1,B185=$CP$1,B186=$CP$1,B187=$CP$1),0,1)))</f>
        <v/>
      </c>
      <c r="CP185" s="2" t="str">
        <f>IF($A185&gt;='243way_Regular Symbol'!E$16,"",IF(C185=0,"",IF(OR(C185=$BW$1,C186=$BW$1,C187=$BW$1,C185=$CP$1,C186=$CP$1,C187=$CP$1),0,1)))</f>
        <v/>
      </c>
      <c r="CQ185" s="2" t="str">
        <f>IF($A185&gt;='243way_Regular Symbol'!F$16,"",IF(D185=0,"",IF(OR(D185=$BW$1,D186=$BW$1,D187=$BW$1,D185=$CP$1,D186=$CP$1,D187=$CP$1),0,1)))</f>
        <v/>
      </c>
      <c r="CR185" s="2" t="str">
        <f>IF($A185&gt;='243way_Regular Symbol'!G$16,"",IF(E185=0,"",IF(OR(E185=$BW$1,E186=$BW$1,E187=$BW$1,E185=$CP$1,E186=$CP$1,E187=$CP$1),0,1)))</f>
        <v/>
      </c>
      <c r="CS185" s="2" t="str">
        <f>IF($A185&gt;='243way_Regular Symbol'!H$16,"",IF(F185=0,"",IF(OR(F185=$BW$1,F186=$BW$1,F187=$BW$1,F185=$CP$1,F186=$CP$1,F187=$CP$1),0,1)))</f>
        <v/>
      </c>
      <c r="CU185" s="2" t="str">
        <f>IF($A185&gt;='243way_Regular Symbol'!D$16,"",IF(B185=0,"",IF(OR(B185=$BW$1,B186=$BW$1,B187=$BW$1,B185=$CV$1,B186=$CV$1,B187=$CV$1),0,1)))</f>
        <v/>
      </c>
      <c r="CV185" s="2" t="str">
        <f>IF($A185&gt;='243way_Regular Symbol'!E$16,"",IF(C185=0,"",IF(OR(C185=$BW$1,C186=$BW$1,C187=$BW$1,C185=$CV$1,C186=$CV$1,C187=$CV$1),0,1)))</f>
        <v/>
      </c>
      <c r="CW185" s="2" t="str">
        <f>IF($A185&gt;='243way_Regular Symbol'!F$16,"",IF(D185=0,"",IF(OR(D185=$BW$1,D186=$BW$1,D187=$BW$1,D185=$CV$1,D186=$CV$1,D187=$CV$1),0,1)))</f>
        <v/>
      </c>
      <c r="CX185" s="2" t="str">
        <f>IF($A185&gt;='243way_Regular Symbol'!G$16,"",IF(E185=0,"",IF(OR(E185=$BW$1,E186=$BW$1,E187=$BW$1,E185=$CV$1,E186=$CV$1,E187=$CV$1),0,1)))</f>
        <v/>
      </c>
      <c r="CY185" s="2" t="str">
        <f>IF($A185&gt;='243way_Regular Symbol'!H$16,"",IF(F185=0,"",IF(OR(F185=$BW$1,F186=$BW$1,F187=$BW$1,F185=$CV$1,F186=$CV$1,F187=$CV$1),0,1)))</f>
        <v/>
      </c>
    </row>
    <row r="186" spans="1:103">
      <c r="A186" s="341">
        <f>IF('243way_Regular Symbol'!L185="","",'243way_Regular Symbol'!L185)</f>
        <v>182</v>
      </c>
      <c r="B186" s="184" t="str">
        <f>IF('243way_Regular Symbol'!M185="",
IF($A186-'243way_Regular Symbol'!D$16&gt;='243way_RegularＸ_W()'!B$2-1,"",VLOOKUP($A186-'243way_Regular Symbol'!D$16,'243way_Regular Symbol'!$L$3:$Q$250,'243way_RegularＸ_W()'!B$3+1,FALSE)),
'243way_Regular Symbol'!M185)</f>
        <v/>
      </c>
      <c r="C186" s="184" t="str">
        <f>IF('243way_Regular Symbol'!N185="",
IF($A186-'243way_Regular Symbol'!E$16&gt;='243way_RegularＸ_W()'!C$2-1,"",VLOOKUP($A186-'243way_Regular Symbol'!E$16,'243way_Regular Symbol'!$L$3:$Q$250,'243way_RegularＸ_W()'!C$3+1,FALSE)),
'243way_Regular Symbol'!N185)</f>
        <v/>
      </c>
      <c r="D186" s="184" t="str">
        <f>IF('243way_Regular Symbol'!O185="",
IF($A186-'243way_Regular Symbol'!F$16&gt;='243way_RegularＸ_W()'!D$2-1,"",VLOOKUP($A186-'243way_Regular Symbol'!F$16,'243way_Regular Symbol'!$L$3:$Q$250,'243way_RegularＸ_W()'!D$3+1,FALSE)),
'243way_Regular Symbol'!O185)</f>
        <v/>
      </c>
      <c r="E186" s="184" t="str">
        <f>IF('243way_Regular Symbol'!P185="",
IF($A186-'243way_Regular Symbol'!G$16&gt;='243way_RegularＸ_W()'!E$2-1,"",VLOOKUP($A186-'243way_Regular Symbol'!G$16,'243way_Regular Symbol'!$L$3:$Q$250,'243way_RegularＸ_W()'!E$3+1,FALSE)),
'243way_Regular Symbol'!P185)</f>
        <v/>
      </c>
      <c r="F186" s="184" t="str">
        <f>IF('243way_Regular Symbol'!Q185="",
IF($A186-'243way_Regular Symbol'!H$16&gt;='243way_RegularＸ_W()'!F$2-1,"",VLOOKUP($A186-'243way_Regular Symbol'!H$16,'243way_Regular Symbol'!$L$3:$Q$250,'243way_RegularＸ_W()'!F$3+1,FALSE)),
'243way_Regular Symbol'!Q185)</f>
        <v/>
      </c>
      <c r="O186" s="342" t="str">
        <f>IF($A186&gt;='243way_Regular Symbol'!D$16,"",IF(B186=0,"",IF(OR(B186=$O$1,B186=$P$1,B187=$O$1,B187=$P$1,B188=$O$1,B188=$P$1),0,1)))</f>
        <v/>
      </c>
      <c r="P186" s="2" t="str">
        <f>IF($A186&gt;='243way_Regular Symbol'!E$16,"",IF(C186=0,"",IF(OR(C186=$O$1,C186=$P$1,C187=$O$1,C187=$P$1,C188=$O$1,C188=$P$1),0,1)))</f>
        <v/>
      </c>
      <c r="Q186" s="2" t="str">
        <f>IF($A186&gt;='243way_Regular Symbol'!F$16,"",IF(D186=0,"",IF(OR(D186=$O$1,D186=$P$1,D187=$O$1,D187=$P$1,D188=$O$1,D188=$P$1),0,1)))</f>
        <v/>
      </c>
      <c r="R186" s="2" t="str">
        <f>IF($A186&gt;='243way_Regular Symbol'!G$16,"",IF(E186=0,"",IF(OR(E186=$O$1,E186=$P$1,E187=$O$1,E187=$P$1,E188=$O$1,E188=$P$1),0,1)))</f>
        <v/>
      </c>
      <c r="S186" s="128" t="str">
        <f>IF($A186&gt;='243way_Regular Symbol'!H$16,"",IF(F186=0,"",IF(OR(F186=$O$1,F186=$P$1,F187=$O$1,F187=$P$1,F188=$O$1,F188=$P$1),0,1)))</f>
        <v/>
      </c>
      <c r="U186" s="342" t="str">
        <f>IF($A186&gt;='243way_Regular Symbol'!D$16,"",IF(B186=0,"",IF(OR(B186=$U$1,B186=$V$1,B187=$U$1,B187=$V$1,B188=$U$1,B188=$V$1),0,1)))</f>
        <v/>
      </c>
      <c r="V186" s="2" t="str">
        <f>IF($A186&gt;='243way_Regular Symbol'!E$16,"",IF(C186=0,"",IF(OR(C186=$U$1,C186=$V$1,C187=$U$1,C187=$V$1,C188=$U$1,C188=$V$1),0,1)))</f>
        <v/>
      </c>
      <c r="W186" s="2" t="str">
        <f>IF($A186&gt;='243way_Regular Symbol'!F$16,"",IF(D186=0,"",IF(OR(D186=$U$1,D186=$V$1,D187=$U$1,D187=$V$1,D188=$U$1,D188=$V$1),0,1)))</f>
        <v/>
      </c>
      <c r="X186" s="2" t="str">
        <f>IF($A186&gt;='243way_Regular Symbol'!G$16,"",IF(E186=0,"",IF(OR(E186=$U$1,E186=$V$1,E187=$U$1,E187=$V$1,E188=$U$1,E188=$V$1),0,1)))</f>
        <v/>
      </c>
      <c r="Y186" s="128" t="str">
        <f>IF($A186&gt;='243way_Regular Symbol'!H$16,"",IF(F186=0,"",IF(OR(F186=$U$1,F186=$V$1,F187=$U$1,F187=$V$1,F188=$U$1,F188=$V$1),0,1)))</f>
        <v/>
      </c>
      <c r="AA186" s="342" t="str">
        <f>IF($A186&gt;='243way_Regular Symbol'!D$16,"",IF(B186=0,"",IF(OR(B186=$AA$1,B186=$AB$1,B187=$AA$1,B187=$AB$1,B188=$AA$1,,B188=$AB$1),0,1)))</f>
        <v/>
      </c>
      <c r="AB186" s="2" t="str">
        <f>IF($A186&gt;='243way_Regular Symbol'!E$16,"",IF(C186=0,"",IF(OR(C186=$AA$1,C186=$AB$1,C187=$AA$1,C187=$AB$1,C188=$AA$1,,C188=$AB$1),0,1)))</f>
        <v/>
      </c>
      <c r="AC186" s="2" t="str">
        <f>IF($A186&gt;='243way_Regular Symbol'!F$16,"",IF(D186=0,"",IF(OR(D186=$AA$1,D186=$AB$1,D187=$AA$1,D187=$AB$1,D188=$AA$1,,D188=$AB$1),0,1)))</f>
        <v/>
      </c>
      <c r="AD186" s="2" t="str">
        <f>IF($A186&gt;='243way_Regular Symbol'!G$16,"",IF(E186=0,"",IF(OR(E186=$AA$1,E186=$AB$1,E187=$AA$1,E187=$AB$1,E188=$AA$1,,E188=$AB$1),0,1)))</f>
        <v/>
      </c>
      <c r="AE186" s="128" t="str">
        <f>IF($A186&gt;='243way_Regular Symbol'!H$16,"",IF(F186=0,"",IF(OR(F186=$AA$1,F186=$AB$1,F187=$AA$1,F187=$AB$1,F188=$AA$1,,F188=$AB$1),0,1)))</f>
        <v/>
      </c>
      <c r="AG186" s="342" t="str">
        <f>IF($A186&gt;='243way_Regular Symbol'!D$16,"",IF(B186=0,"",IF(OR(B186=$AG$1,B186=$AH$1,B187=$AG$1,B187=$AH$1,B188=$AG$1,B188=$AH$1),0,1)))</f>
        <v/>
      </c>
      <c r="AH186" s="2" t="str">
        <f>IF($A186&gt;='243way_Regular Symbol'!E$16,"",IF(C186=0,"",IF(OR(C186=$AG$1,C186=$AH$1,C187=$AG$1,C187=$AH$1,C188=$AG$1,C188=$AH$1),0,1)))</f>
        <v/>
      </c>
      <c r="AI186" s="2" t="str">
        <f>IF($A186&gt;='243way_Regular Symbol'!F$16,"",IF(D186=0,"",IF(OR(D186=$AG$1,D186=$AH$1,D187=$AG$1,D187=$AH$1,D188=$AG$1,D188=$AH$1),0,1)))</f>
        <v/>
      </c>
      <c r="AJ186" s="2" t="str">
        <f>IF($A186&gt;='243way_Regular Symbol'!G$16,"",IF(E186=0,"",IF(OR(E186=$AG$1,E186=$AH$1,E187=$AG$1,E187=$AH$1,E188=$AG$1,E188=$AH$1),0,1)))</f>
        <v/>
      </c>
      <c r="AK186" s="128" t="str">
        <f>IF($A186&gt;='243way_Regular Symbol'!H$16,"",IF(F186=0,"",IF(OR(F186=$AG$1,F186=$AH$1,F187=$AG$1,F187=$AH$1,F188=$AG$1,F188=$AH$1),0,1)))</f>
        <v/>
      </c>
      <c r="AM186" s="342" t="str">
        <f>IF($A186&gt;='243way_Regular Symbol'!D$16,"",IF(B186=0,"",IF(OR(B186=$AM$1,B186=$AN$1,B187=$AM$1,B187=$AN$1,B188=$AM$1,B188=$AN$1),0,1)))</f>
        <v/>
      </c>
      <c r="AN186" s="2" t="str">
        <f>IF($A186&gt;='243way_Regular Symbol'!E$16,"",IF(C186=0,"",IF(OR(C186=$AM$1,C186=$AN$1,C187=$AM$1,C187=$AN$1,C188=$AM$1,C188=$AN$1),0,1)))</f>
        <v/>
      </c>
      <c r="AO186" s="2" t="str">
        <f>IF($A186&gt;='243way_Regular Symbol'!F$16,"",IF(D186=0,"",IF(OR(D186=$AM$1,D186=$AN$1,D187=$AM$1,D187=$AN$1,D188=$AM$1,D188=$AN$1),0,1)))</f>
        <v/>
      </c>
      <c r="AP186" s="2" t="str">
        <f>IF($A186&gt;='243way_Regular Symbol'!G$16,"",IF(E186=0,"",IF(OR(E186=$AM$1,E186=$AN$1,E187=$AM$1,E187=$AN$1,E188=$AM$1,E188=$AN$1),0,1)))</f>
        <v/>
      </c>
      <c r="AQ186" s="128" t="str">
        <f>IF($A186&gt;='243way_Regular Symbol'!H$16,"",IF(F186=0,"",IF(OR(F186=$AM$1,F186=$AN$1,F187=$AM$1,F187=$AN$1,F188=$AM$1,F188=$AN$1),0,1)))</f>
        <v/>
      </c>
      <c r="AS186" s="342" t="str">
        <f>IF($A186&gt;='243way_Regular Symbol'!D$16,"",IF(B186=0,"",IF(OR(B186=$AM$1,B186=$AT$1,B187=$AM$1,B187=$AT$1,B188=$AM$1,B188=$AT$1),0,1)))</f>
        <v/>
      </c>
      <c r="AT186" s="2" t="str">
        <f>IF($A186&gt;='243way_Regular Symbol'!E$16,"",IF(C186=0,"",IF(OR(C186=$AM$1,C186=$AT$1,C187=$AM$1,C187=$AT$1,C188=$AM$1,C188=$AT$1),0,1)))</f>
        <v/>
      </c>
      <c r="AU186" s="2" t="str">
        <f>IF($A186&gt;='243way_Regular Symbol'!F$16,"",IF(D186=0,"",IF(OR(D186=$AM$1,D186=$AT$1,D187=$AM$1,D187=$AT$1,D188=$AM$1,D188=$AT$1),0,1)))</f>
        <v/>
      </c>
      <c r="AV186" s="2" t="str">
        <f>IF($A186&gt;='243way_Regular Symbol'!G$16,"",IF(E186=0,"",IF(OR(E186=$AM$1,E186=$AT$1,E187=$AM$1,E187=$AT$1,E188=$AM$1,E188=$AT$1),0,1)))</f>
        <v/>
      </c>
      <c r="AW186" s="128" t="str">
        <f>IF($A186&gt;='243way_Regular Symbol'!H$16,"",IF(F186=0,"",IF(OR(F186=$AM$1,F186=$AT$1,F187=$AM$1,F187=$AT$1,F188=$AM$1,F188=$AT$1),0,1)))</f>
        <v/>
      </c>
      <c r="AY186" s="342"/>
      <c r="AZ186" s="2"/>
      <c r="BA186" s="2" t="str">
        <f>IF($A186&gt;='243way_Regular Symbol'!F$16,"",COUNTIF(D186:D188,$AZ$1))</f>
        <v/>
      </c>
      <c r="BB186" s="2" t="str">
        <f>IF($A186&gt;='243way_Regular Symbol'!G$16,"",COUNTIF(E186:E188,$AZ$1))</f>
        <v/>
      </c>
      <c r="BC186" s="2" t="str">
        <f>IF($A186&gt;='243way_Regular Symbol'!H$16,"",COUNTIF(F186:F188,$AZ$1))</f>
        <v/>
      </c>
      <c r="BE186" s="342" t="str">
        <f>IF($A186&gt;='243way_Regular Symbol'!D$16,"",IF(B186=0,"",IF(OR(B186=$AM$1,B186=$BF$1,B187=$AM$1,B187=$BF$1,B188=$AM$1,B188=$BF$1),1,0)))</f>
        <v/>
      </c>
      <c r="BF186" s="342" t="str">
        <f>IF($A186&gt;='243way_Regular Symbol'!E$16,"",IF(C186=0,"",IF(OR(C186=$AM$1,C186=$BF$1,C187=$AM$1,C187=$BF$1,C188=$AM$1,C188=$BF$1),1,0)))</f>
        <v/>
      </c>
      <c r="BG186" s="342" t="str">
        <f>IF($A186&gt;='243way_Regular Symbol'!F$16,"",IF(D186=0,"",IF(OR(D186=$AM$1,D186=$BF$1,D187=$AM$1,D187=$BF$1,D188=$AM$1,D188=$BF$1),1,0)))</f>
        <v/>
      </c>
      <c r="BH186" s="342" t="str">
        <f>IF($A186&gt;='243way_Regular Symbol'!G$16,"",IF(E186=0,"",IF(OR(E186=$AM$1,E186=$BF$1,E187=$AM$1,E187=$BF$1,E188=$AM$1,E188=$BF$1),1,0)))</f>
        <v/>
      </c>
      <c r="BI186" s="342" t="str">
        <f>IF($A186&gt;='243way_Regular Symbol'!H$16,"",IF(F186=0,"",IF(OR(F186=$AM$1,F186=$BF$1,F187=$AM$1,F187=$BF$1,F188=$AM$1,F188=$BF$1),1,0)))</f>
        <v/>
      </c>
      <c r="BK186" s="342" t="str">
        <f>IF($A186&gt;='243way_Regular Symbol'!D$16,"",IF(B186=0,"",IF(OR(B186=$AM$1,B186=$BL$1,B187=$AM$1,B187=$BL$1,B188=$AM$1,B188=$BL$1),0,1)))</f>
        <v/>
      </c>
      <c r="BL186" s="2" t="str">
        <f>IF($A186&gt;='243way_Regular Symbol'!E$16,"",IF(C186=0,"",IF(OR(C186=$AM$1,C186=$BL$1,C187=$AM$1,C187=$BL$1,C188=$AM$1,C188=$BL$1),0,1)))</f>
        <v/>
      </c>
      <c r="BM186" s="2" t="str">
        <f>IF($A186&gt;='243way_Regular Symbol'!F$16,"",IF(D186=0,"",IF(OR(D186=$AM$1,D186=$BL$1,D187=$AM$1,D187=$BL$1,D188=$AM$1,D188=$BL$1),0,1)))</f>
        <v/>
      </c>
      <c r="BN186" s="2" t="str">
        <f>IF($A186&gt;='243way_Regular Symbol'!G$16,"",IF(E186=0,"",IF(OR(E186=$AM$1,E186=$BL$1,E187=$AM$1,E187=$BL$1,E188=$AM$1,E188=$BL$1),0,1)))</f>
        <v/>
      </c>
      <c r="BO186" s="128" t="str">
        <f>IF($A186&gt;='243way_Regular Symbol'!H$16,"",IF(F186=0,"",IF(OR(F186=$AM$1,F186=$BL$1,F187=$AM$1,F187=$BL$1,F188=$AM$1,F188=$BL$1),0,1)))</f>
        <v/>
      </c>
      <c r="BQ186" s="2" t="str">
        <f>IF($A186&gt;='243way_Regular Symbol'!D$16,"",IF(B186=0,"",IF(OR(B186=$BQ$1,B186=$BR$1,B187=$BQ$1,B187=$BR$1,B188=$BQ$1,B188=$BR$1),0,1)))</f>
        <v/>
      </c>
      <c r="BR186" s="2" t="str">
        <f>IF($A186&gt;='243way_Regular Symbol'!E$16,"",IF(C186=0,"",IF(OR(C186=$BQ$1,C186=$BR$1,C187=$BQ$1,C187=$BR$1,C188=$BQ$1,C188=$BR$1),0,1)))</f>
        <v/>
      </c>
      <c r="BS186" s="2" t="str">
        <f>IF($A186&gt;='243way_Regular Symbol'!F$16,"",IF(D186=0,"",IF(OR(D186=$BQ$1,D186=$BR$1,D187=$BQ$1,D187=$BR$1,D188=$BQ$1,D188=$BR$1),0,1)))</f>
        <v/>
      </c>
      <c r="BT186" s="2" t="str">
        <f>IF($A186&gt;='243way_Regular Symbol'!G$16,"",IF(E186=0,"",IF(OR(E186=$BQ$1,E186=$BR$1,E187=$BQ$1,E187=$BR$1,E188=$BQ$1,E188=$BR$1),0,1)))</f>
        <v/>
      </c>
      <c r="BU186" s="2" t="str">
        <f>IF($A186&gt;='243way_Regular Symbol'!H$16,"",IF(F186=0,"",IF(OR(F186=$BQ$1,F186=$BR$1,F187=$BQ$1,F187=$BR$1,F188=$BQ$1,F188=$BR$1),0,1)))</f>
        <v/>
      </c>
      <c r="BW186" s="2" t="str">
        <f>IF($A186&gt;='243way_Regular Symbol'!D$16,"",IF(B186=0,"",IF(OR(B186=$BW$1,B187=$BW$1,B188=$BW$1,B186=$BX$1,B187=$BX$1,B188=$BX$1),0,1)))</f>
        <v/>
      </c>
      <c r="BX186" s="2" t="str">
        <f>IF($A186&gt;='243way_Regular Symbol'!E$16,"",IF(C186=0,"",IF(OR(C186=$BW$1,C187=$BW$1,C188=$BW$1,C186=$BX$1,C187=$BX$1,C188=$BX$1),0,1)))</f>
        <v/>
      </c>
      <c r="BY186" s="2" t="str">
        <f>IF($A186&gt;='243way_Regular Symbol'!F$16,"",IF(D186=0,"",IF(OR(D186=$BW$1,D187=$BW$1,D188=$BW$1,D186=$BX$1,D187=$BX$1,D188=$BX$1),0,1)))</f>
        <v/>
      </c>
      <c r="BZ186" s="2" t="str">
        <f>IF($A186&gt;='243way_Regular Symbol'!G$16,"",IF(E186=0,"",IF(OR(E186=$BW$1,E187=$BW$1,E188=$BW$1,E186=$BX$1,E187=$BX$1,E188=$BX$1),0,1)))</f>
        <v/>
      </c>
      <c r="CA186" s="2" t="str">
        <f>IF($A186&gt;='243way_Regular Symbol'!H$16,"",IF(F186=0,"",IF(OR(F186=$BW$1,F187=$BW$1,F188=$BW$1,F186=$BX$1,F187=$BX$1,F188=$BX$1),0,1)))</f>
        <v/>
      </c>
      <c r="CC186" s="2" t="str">
        <f>IF($A186&gt;='243way_Regular Symbol'!D$16,"",IF(B186=0,"",IF(OR(B186=$BW$1,B187=$BW$1,B188=$BW$1,B186=$CD$1,B187=$CD$1,B188=$CD$1),0,1)))</f>
        <v/>
      </c>
      <c r="CD186" s="2" t="str">
        <f>IF($A186&gt;='243way_Regular Symbol'!E$16,"",IF(C186=0,"",IF(OR(C186=$BW$1,C187=$BW$1,C188=$BW$1,C186=$CD$1,C187=$CD$1,C188=$CD$1),0,1)))</f>
        <v/>
      </c>
      <c r="CE186" s="2" t="str">
        <f>IF($A186&gt;='243way_Regular Symbol'!F$16,"",IF(D186=0,"",IF(OR(D186=$BW$1,D187=$BW$1,D188=$BW$1,D186=$CD$1,D187=$CD$1,D188=$CD$1),0,1)))</f>
        <v/>
      </c>
      <c r="CF186" s="2" t="str">
        <f>IF($A186&gt;='243way_Regular Symbol'!G$16,"",IF(E186=0,"",IF(OR(E186=$BW$1,E187=$BW$1,E188=$BW$1,E186=$CD$1,E187=$CD$1,E188=$CD$1),0,1)))</f>
        <v/>
      </c>
      <c r="CG186" s="2" t="str">
        <f>IF($A186&gt;='243way_Regular Symbol'!H$16,"",IF(F186=0,"",IF(OR(F186=$BW$1,F187=$BW$1,F188=$BW$1,F186=$CD$1,F187=$CD$1,F188=$CD$1),0,1)))</f>
        <v/>
      </c>
      <c r="CI186" s="2" t="str">
        <f>IF($A186&gt;='243way_Regular Symbol'!D$16,"",IF(B186=0,"",IF(OR(B186=$BW$1,B187=$BW$1,B188=$BW$1,B186=$CJ$1,B187=$CJ$1,B188=$CJ$1),0,1)))</f>
        <v/>
      </c>
      <c r="CJ186" s="2" t="str">
        <f>IF($A186&gt;='243way_Regular Symbol'!E$16,"",IF(C186=0,"",IF(OR(C186=$BW$1,C187=$BW$1,C188=$BW$1,C186=$CJ$1,C187=$CJ$1,C188=$CJ$1),0,1)))</f>
        <v/>
      </c>
      <c r="CK186" s="2" t="str">
        <f>IF($A186&gt;='243way_Regular Symbol'!F$16,"",IF(D186=0,"",IF(OR(D186=$BW$1,D187=$BW$1,D188=$BW$1,D186=$CJ$1,D187=$CJ$1,D188=$CJ$1),0,1)))</f>
        <v/>
      </c>
      <c r="CL186" s="2" t="str">
        <f>IF($A186&gt;='243way_Regular Symbol'!G$16,"",IF(E186=0,"",IF(OR(E186=$BW$1,E187=$BW$1,E188=$BW$1,E186=$CJ$1,E187=$CJ$1,E188=$CJ$1),0,1)))</f>
        <v/>
      </c>
      <c r="CM186" s="2" t="str">
        <f>IF($A186&gt;='243way_Regular Symbol'!H$16,"",IF(F186=0,"",IF(OR(F186=$BW$1,F187=$BW$1,F188=$BW$1,F186=$CJ$1,F187=$CJ$1,F188=$CJ$1),0,1)))</f>
        <v/>
      </c>
      <c r="CO186" s="2" t="str">
        <f>IF($A186&gt;='243way_Regular Symbol'!D$16,"",IF(B186=0,"",IF(OR(B186=$BW$1,B187=$BW$1,B188=$BW$1,B186=$CP$1,B187=$CP$1,B188=$CP$1),0,1)))</f>
        <v/>
      </c>
      <c r="CP186" s="2" t="str">
        <f>IF($A186&gt;='243way_Regular Symbol'!E$16,"",IF(C186=0,"",IF(OR(C186=$BW$1,C187=$BW$1,C188=$BW$1,C186=$CP$1,C187=$CP$1,C188=$CP$1),0,1)))</f>
        <v/>
      </c>
      <c r="CQ186" s="2" t="str">
        <f>IF($A186&gt;='243way_Regular Symbol'!F$16,"",IF(D186=0,"",IF(OR(D186=$BW$1,D187=$BW$1,D188=$BW$1,D186=$CP$1,D187=$CP$1,D188=$CP$1),0,1)))</f>
        <v/>
      </c>
      <c r="CR186" s="2" t="str">
        <f>IF($A186&gt;='243way_Regular Symbol'!G$16,"",IF(E186=0,"",IF(OR(E186=$BW$1,E187=$BW$1,E188=$BW$1,E186=$CP$1,E187=$CP$1,E188=$CP$1),0,1)))</f>
        <v/>
      </c>
      <c r="CS186" s="2" t="str">
        <f>IF($A186&gt;='243way_Regular Symbol'!H$16,"",IF(F186=0,"",IF(OR(F186=$BW$1,F187=$BW$1,F188=$BW$1,F186=$CP$1,F187=$CP$1,F188=$CP$1),0,1)))</f>
        <v/>
      </c>
      <c r="CU186" s="2" t="str">
        <f>IF($A186&gt;='243way_Regular Symbol'!D$16,"",IF(B186=0,"",IF(OR(B186=$BW$1,B187=$BW$1,B188=$BW$1,B186=$CV$1,B187=$CV$1,B188=$CV$1),0,1)))</f>
        <v/>
      </c>
      <c r="CV186" s="2" t="str">
        <f>IF($A186&gt;='243way_Regular Symbol'!E$16,"",IF(C186=0,"",IF(OR(C186=$BW$1,C187=$BW$1,C188=$BW$1,C186=$CV$1,C187=$CV$1,C188=$CV$1),0,1)))</f>
        <v/>
      </c>
      <c r="CW186" s="2" t="str">
        <f>IF($A186&gt;='243way_Regular Symbol'!F$16,"",IF(D186=0,"",IF(OR(D186=$BW$1,D187=$BW$1,D188=$BW$1,D186=$CV$1,D187=$CV$1,D188=$CV$1),0,1)))</f>
        <v/>
      </c>
      <c r="CX186" s="2" t="str">
        <f>IF($A186&gt;='243way_Regular Symbol'!G$16,"",IF(E186=0,"",IF(OR(E186=$BW$1,E187=$BW$1,E188=$BW$1,E186=$CV$1,E187=$CV$1,E188=$CV$1),0,1)))</f>
        <v/>
      </c>
      <c r="CY186" s="2" t="str">
        <f>IF($A186&gt;='243way_Regular Symbol'!H$16,"",IF(F186=0,"",IF(OR(F186=$BW$1,F187=$BW$1,F188=$BW$1,F186=$CV$1,F187=$CV$1,F188=$CV$1),0,1)))</f>
        <v/>
      </c>
    </row>
    <row r="187" spans="1:103">
      <c r="A187" s="341">
        <f>IF('243way_Regular Symbol'!L186="","",'243way_Regular Symbol'!L186)</f>
        <v>183</v>
      </c>
      <c r="B187" s="184" t="str">
        <f>IF('243way_Regular Symbol'!M186="",
IF($A187-'243way_Regular Symbol'!D$16&gt;='243way_RegularＸ_W()'!B$2-1,"",VLOOKUP($A187-'243way_Regular Symbol'!D$16,'243way_Regular Symbol'!$L$3:$Q$250,'243way_RegularＸ_W()'!B$3+1,FALSE)),
'243way_Regular Symbol'!M186)</f>
        <v/>
      </c>
      <c r="C187" s="184" t="str">
        <f>IF('243way_Regular Symbol'!N186="",
IF($A187-'243way_Regular Symbol'!E$16&gt;='243way_RegularＸ_W()'!C$2-1,"",VLOOKUP($A187-'243way_Regular Symbol'!E$16,'243way_Regular Symbol'!$L$3:$Q$250,'243way_RegularＸ_W()'!C$3+1,FALSE)),
'243way_Regular Symbol'!N186)</f>
        <v/>
      </c>
      <c r="D187" s="184" t="str">
        <f>IF('243way_Regular Symbol'!O186="",
IF($A187-'243way_Regular Symbol'!F$16&gt;='243way_RegularＸ_W()'!D$2-1,"",VLOOKUP($A187-'243way_Regular Symbol'!F$16,'243way_Regular Symbol'!$L$3:$Q$250,'243way_RegularＸ_W()'!D$3+1,FALSE)),
'243way_Regular Symbol'!O186)</f>
        <v/>
      </c>
      <c r="E187" s="184" t="str">
        <f>IF('243way_Regular Symbol'!P186="",
IF($A187-'243way_Regular Symbol'!G$16&gt;='243way_RegularＸ_W()'!E$2-1,"",VLOOKUP($A187-'243way_Regular Symbol'!G$16,'243way_Regular Symbol'!$L$3:$Q$250,'243way_RegularＸ_W()'!E$3+1,FALSE)),
'243way_Regular Symbol'!P186)</f>
        <v/>
      </c>
      <c r="F187" s="184" t="str">
        <f>IF('243way_Regular Symbol'!Q186="",
IF($A187-'243way_Regular Symbol'!H$16&gt;='243way_RegularＸ_W()'!F$2-1,"",VLOOKUP($A187-'243way_Regular Symbol'!H$16,'243way_Regular Symbol'!$L$3:$Q$250,'243way_RegularＸ_W()'!F$3+1,FALSE)),
'243way_Regular Symbol'!Q186)</f>
        <v/>
      </c>
      <c r="O187" s="342" t="str">
        <f>IF($A187&gt;='243way_Regular Symbol'!D$16,"",IF(B187=0,"",IF(OR(B187=$O$1,B187=$P$1,B188=$O$1,B188=$P$1,B189=$O$1,B189=$P$1),0,1)))</f>
        <v/>
      </c>
      <c r="P187" s="2" t="str">
        <f>IF($A187&gt;='243way_Regular Symbol'!E$16,"",IF(C187=0,"",IF(OR(C187=$O$1,C187=$P$1,C188=$O$1,C188=$P$1,C189=$O$1,C189=$P$1),0,1)))</f>
        <v/>
      </c>
      <c r="Q187" s="2" t="str">
        <f>IF($A187&gt;='243way_Regular Symbol'!F$16,"",IF(D187=0,"",IF(OR(D187=$O$1,D187=$P$1,D188=$O$1,D188=$P$1,D189=$O$1,D189=$P$1),0,1)))</f>
        <v/>
      </c>
      <c r="R187" s="2" t="str">
        <f>IF($A187&gt;='243way_Regular Symbol'!G$16,"",IF(E187=0,"",IF(OR(E187=$O$1,E187=$P$1,E188=$O$1,E188=$P$1,E189=$O$1,E189=$P$1),0,1)))</f>
        <v/>
      </c>
      <c r="S187" s="128" t="str">
        <f>IF($A187&gt;='243way_Regular Symbol'!H$16,"",IF(F187=0,"",IF(OR(F187=$O$1,F187=$P$1,F188=$O$1,F188=$P$1,F189=$O$1,F189=$P$1),0,1)))</f>
        <v/>
      </c>
      <c r="U187" s="342" t="str">
        <f>IF($A187&gt;='243way_Regular Symbol'!D$16,"",IF(B187=0,"",IF(OR(B187=$U$1,B187=$V$1,B188=$U$1,B188=$V$1,B189=$U$1,B189=$V$1),0,1)))</f>
        <v/>
      </c>
      <c r="V187" s="2" t="str">
        <f>IF($A187&gt;='243way_Regular Symbol'!E$16,"",IF(C187=0,"",IF(OR(C187=$U$1,C187=$V$1,C188=$U$1,C188=$V$1,C189=$U$1,C189=$V$1),0,1)))</f>
        <v/>
      </c>
      <c r="W187" s="2" t="str">
        <f>IF($A187&gt;='243way_Regular Symbol'!F$16,"",IF(D187=0,"",IF(OR(D187=$U$1,D187=$V$1,D188=$U$1,D188=$V$1,D189=$U$1,D189=$V$1),0,1)))</f>
        <v/>
      </c>
      <c r="X187" s="2" t="str">
        <f>IF($A187&gt;='243way_Regular Symbol'!G$16,"",IF(E187=0,"",IF(OR(E187=$U$1,E187=$V$1,E188=$U$1,E188=$V$1,E189=$U$1,E189=$V$1),0,1)))</f>
        <v/>
      </c>
      <c r="Y187" s="128" t="str">
        <f>IF($A187&gt;='243way_Regular Symbol'!H$16,"",IF(F187=0,"",IF(OR(F187=$U$1,F187=$V$1,F188=$U$1,F188=$V$1,F189=$U$1,F189=$V$1),0,1)))</f>
        <v/>
      </c>
      <c r="AA187" s="342" t="str">
        <f>IF($A187&gt;='243way_Regular Symbol'!D$16,"",IF(B187=0,"",IF(OR(B187=$AA$1,B187=$AB$1,B188=$AA$1,B188=$AB$1,B189=$AA$1,,B189=$AB$1),0,1)))</f>
        <v/>
      </c>
      <c r="AB187" s="2" t="str">
        <f>IF($A187&gt;='243way_Regular Symbol'!E$16,"",IF(C187=0,"",IF(OR(C187=$AA$1,C187=$AB$1,C188=$AA$1,C188=$AB$1,C189=$AA$1,,C189=$AB$1),0,1)))</f>
        <v/>
      </c>
      <c r="AC187" s="2" t="str">
        <f>IF($A187&gt;='243way_Regular Symbol'!F$16,"",IF(D187=0,"",IF(OR(D187=$AA$1,D187=$AB$1,D188=$AA$1,D188=$AB$1,D189=$AA$1,,D189=$AB$1),0,1)))</f>
        <v/>
      </c>
      <c r="AD187" s="2" t="str">
        <f>IF($A187&gt;='243way_Regular Symbol'!G$16,"",IF(E187=0,"",IF(OR(E187=$AA$1,E187=$AB$1,E188=$AA$1,E188=$AB$1,E189=$AA$1,,E189=$AB$1),0,1)))</f>
        <v/>
      </c>
      <c r="AE187" s="128" t="str">
        <f>IF($A187&gt;='243way_Regular Symbol'!H$16,"",IF(F187=0,"",IF(OR(F187=$AA$1,F187=$AB$1,F188=$AA$1,F188=$AB$1,F189=$AA$1,,F189=$AB$1),0,1)))</f>
        <v/>
      </c>
      <c r="AG187" s="342" t="str">
        <f>IF($A187&gt;='243way_Regular Symbol'!D$16,"",IF(B187=0,"",IF(OR(B187=$AG$1,B187=$AH$1,B188=$AG$1,B188=$AH$1,B189=$AG$1,B189=$AH$1),0,1)))</f>
        <v/>
      </c>
      <c r="AH187" s="2" t="str">
        <f>IF($A187&gt;='243way_Regular Symbol'!E$16,"",IF(C187=0,"",IF(OR(C187=$AG$1,C187=$AH$1,C188=$AG$1,C188=$AH$1,C189=$AG$1,C189=$AH$1),0,1)))</f>
        <v/>
      </c>
      <c r="AI187" s="2" t="str">
        <f>IF($A187&gt;='243way_Regular Symbol'!F$16,"",IF(D187=0,"",IF(OR(D187=$AG$1,D187=$AH$1,D188=$AG$1,D188=$AH$1,D189=$AG$1,D189=$AH$1),0,1)))</f>
        <v/>
      </c>
      <c r="AJ187" s="2" t="str">
        <f>IF($A187&gt;='243way_Regular Symbol'!G$16,"",IF(E187=0,"",IF(OR(E187=$AG$1,E187=$AH$1,E188=$AG$1,E188=$AH$1,E189=$AG$1,E189=$AH$1),0,1)))</f>
        <v/>
      </c>
      <c r="AK187" s="128" t="str">
        <f>IF($A187&gt;='243way_Regular Symbol'!H$16,"",IF(F187=0,"",IF(OR(F187=$AG$1,F187=$AH$1,F188=$AG$1,F188=$AH$1,F189=$AG$1,F189=$AH$1),0,1)))</f>
        <v/>
      </c>
      <c r="AM187" s="342" t="str">
        <f>IF($A187&gt;='243way_Regular Symbol'!D$16,"",IF(B187=0,"",IF(OR(B187=$AM$1,B187=$AN$1,B188=$AM$1,B188=$AN$1,B189=$AM$1,B189=$AN$1),0,1)))</f>
        <v/>
      </c>
      <c r="AN187" s="2" t="str">
        <f>IF($A187&gt;='243way_Regular Symbol'!E$16,"",IF(C187=0,"",IF(OR(C187=$AM$1,C187=$AN$1,C188=$AM$1,C188=$AN$1,C189=$AM$1,C189=$AN$1),0,1)))</f>
        <v/>
      </c>
      <c r="AO187" s="2" t="str">
        <f>IF($A187&gt;='243way_Regular Symbol'!F$16,"",IF(D187=0,"",IF(OR(D187=$AM$1,D187=$AN$1,D188=$AM$1,D188=$AN$1,D189=$AM$1,D189=$AN$1),0,1)))</f>
        <v/>
      </c>
      <c r="AP187" s="2" t="str">
        <f>IF($A187&gt;='243way_Regular Symbol'!G$16,"",IF(E187=0,"",IF(OR(E187=$AM$1,E187=$AN$1,E188=$AM$1,E188=$AN$1,E189=$AM$1,E189=$AN$1),0,1)))</f>
        <v/>
      </c>
      <c r="AQ187" s="128" t="str">
        <f>IF($A187&gt;='243way_Regular Symbol'!H$16,"",IF(F187=0,"",IF(OR(F187=$AM$1,F187=$AN$1,F188=$AM$1,F188=$AN$1,F189=$AM$1,F189=$AN$1),0,1)))</f>
        <v/>
      </c>
      <c r="AS187" s="342" t="str">
        <f>IF($A187&gt;='243way_Regular Symbol'!D$16,"",IF(B187=0,"",IF(OR(B187=$AM$1,B187=$AT$1,B188=$AM$1,B188=$AT$1,B189=$AM$1,B189=$AT$1),0,1)))</f>
        <v/>
      </c>
      <c r="AT187" s="2" t="str">
        <f>IF($A187&gt;='243way_Regular Symbol'!E$16,"",IF(C187=0,"",IF(OR(C187=$AM$1,C187=$AT$1,C188=$AM$1,C188=$AT$1,C189=$AM$1,C189=$AT$1),0,1)))</f>
        <v/>
      </c>
      <c r="AU187" s="2" t="str">
        <f>IF($A187&gt;='243way_Regular Symbol'!F$16,"",IF(D187=0,"",IF(OR(D187=$AM$1,D187=$AT$1,D188=$AM$1,D188=$AT$1,D189=$AM$1,D189=$AT$1),0,1)))</f>
        <v/>
      </c>
      <c r="AV187" s="2" t="str">
        <f>IF($A187&gt;='243way_Regular Symbol'!G$16,"",IF(E187=0,"",IF(OR(E187=$AM$1,E187=$AT$1,E188=$AM$1,E188=$AT$1,E189=$AM$1,E189=$AT$1),0,1)))</f>
        <v/>
      </c>
      <c r="AW187" s="128" t="str">
        <f>IF($A187&gt;='243way_Regular Symbol'!H$16,"",IF(F187=0,"",IF(OR(F187=$AM$1,F187=$AT$1,F188=$AM$1,F188=$AT$1,F189=$AM$1,F189=$AT$1),0,1)))</f>
        <v/>
      </c>
      <c r="AY187" s="342"/>
      <c r="AZ187" s="2"/>
      <c r="BA187" s="2" t="str">
        <f>IF($A187&gt;='243way_Regular Symbol'!F$16,"",COUNTIF(D187:D189,$AZ$1))</f>
        <v/>
      </c>
      <c r="BB187" s="2" t="str">
        <f>IF($A187&gt;='243way_Regular Symbol'!G$16,"",COUNTIF(E187:E189,$AZ$1))</f>
        <v/>
      </c>
      <c r="BC187" s="2" t="str">
        <f>IF($A187&gt;='243way_Regular Symbol'!H$16,"",COUNTIF(F187:F189,$AZ$1))</f>
        <v/>
      </c>
      <c r="BE187" s="342" t="str">
        <f>IF($A187&gt;='243way_Regular Symbol'!D$16,"",IF(B187=0,"",IF(OR(B187=$AM$1,B187=$BF$1,B188=$AM$1,B188=$BF$1,B189=$AM$1,B189=$BF$1),1,0)))</f>
        <v/>
      </c>
      <c r="BF187" s="342" t="str">
        <f>IF($A187&gt;='243way_Regular Symbol'!E$16,"",IF(C187=0,"",IF(OR(C187=$AM$1,C187=$BF$1,C188=$AM$1,C188=$BF$1,C189=$AM$1,C189=$BF$1),1,0)))</f>
        <v/>
      </c>
      <c r="BG187" s="342" t="str">
        <f>IF($A187&gt;='243way_Regular Symbol'!F$16,"",IF(D187=0,"",IF(OR(D187=$AM$1,D187=$BF$1,D188=$AM$1,D188=$BF$1,D189=$AM$1,D189=$BF$1),1,0)))</f>
        <v/>
      </c>
      <c r="BH187" s="342" t="str">
        <f>IF($A187&gt;='243way_Regular Symbol'!G$16,"",IF(E187=0,"",IF(OR(E187=$AM$1,E187=$BF$1,E188=$AM$1,E188=$BF$1,E189=$AM$1,E189=$BF$1),1,0)))</f>
        <v/>
      </c>
      <c r="BI187" s="342" t="str">
        <f>IF($A187&gt;='243way_Regular Symbol'!H$16,"",IF(F187=0,"",IF(OR(F187=$AM$1,F187=$BF$1,F188=$AM$1,F188=$BF$1,F189=$AM$1,F189=$BF$1),1,0)))</f>
        <v/>
      </c>
      <c r="BK187" s="342" t="str">
        <f>IF($A187&gt;='243way_Regular Symbol'!D$16,"",IF(B187=0,"",IF(OR(B187=$AM$1,B187=$BL$1,B188=$AM$1,B188=$BL$1,B189=$AM$1,B189=$BL$1),0,1)))</f>
        <v/>
      </c>
      <c r="BL187" s="2" t="str">
        <f>IF($A187&gt;='243way_Regular Symbol'!E$16,"",IF(C187=0,"",IF(OR(C187=$AM$1,C187=$BL$1,C188=$AM$1,C188=$BL$1,C189=$AM$1,C189=$BL$1),0,1)))</f>
        <v/>
      </c>
      <c r="BM187" s="2" t="str">
        <f>IF($A187&gt;='243way_Regular Symbol'!F$16,"",IF(D187=0,"",IF(OR(D187=$AM$1,D187=$BL$1,D188=$AM$1,D188=$BL$1,D189=$AM$1,D189=$BL$1),0,1)))</f>
        <v/>
      </c>
      <c r="BN187" s="2" t="str">
        <f>IF($A187&gt;='243way_Regular Symbol'!G$16,"",IF(E187=0,"",IF(OR(E187=$AM$1,E187=$BL$1,E188=$AM$1,E188=$BL$1,E189=$AM$1,E189=$BL$1),0,1)))</f>
        <v/>
      </c>
      <c r="BO187" s="128" t="str">
        <f>IF($A187&gt;='243way_Regular Symbol'!H$16,"",IF(F187=0,"",IF(OR(F187=$AM$1,F187=$BL$1,F188=$AM$1,F188=$BL$1,F189=$AM$1,F189=$BL$1),0,1)))</f>
        <v/>
      </c>
      <c r="BQ187" s="2" t="str">
        <f>IF($A187&gt;='243way_Regular Symbol'!D$16,"",IF(B187=0,"",IF(OR(B187=$BQ$1,B187=$BR$1,B188=$BQ$1,B188=$BR$1,B189=$BQ$1,B189=$BR$1),0,1)))</f>
        <v/>
      </c>
      <c r="BR187" s="2" t="str">
        <f>IF($A187&gt;='243way_Regular Symbol'!E$16,"",IF(C187=0,"",IF(OR(C187=$BQ$1,C187=$BR$1,C188=$BQ$1,C188=$BR$1,C189=$BQ$1,C189=$BR$1),0,1)))</f>
        <v/>
      </c>
      <c r="BS187" s="2" t="str">
        <f>IF($A187&gt;='243way_Regular Symbol'!F$16,"",IF(D187=0,"",IF(OR(D187=$BQ$1,D187=$BR$1,D188=$BQ$1,D188=$BR$1,D189=$BQ$1,D189=$BR$1),0,1)))</f>
        <v/>
      </c>
      <c r="BT187" s="2" t="str">
        <f>IF($A187&gt;='243way_Regular Symbol'!G$16,"",IF(E187=0,"",IF(OR(E187=$BQ$1,E187=$BR$1,E188=$BQ$1,E188=$BR$1,E189=$BQ$1,E189=$BR$1),0,1)))</f>
        <v/>
      </c>
      <c r="BU187" s="2" t="str">
        <f>IF($A187&gt;='243way_Regular Symbol'!H$16,"",IF(F187=0,"",IF(OR(F187=$BQ$1,F187=$BR$1,F188=$BQ$1,F188=$BR$1,F189=$BQ$1,F189=$BR$1),0,1)))</f>
        <v/>
      </c>
      <c r="BW187" s="2" t="str">
        <f>IF($A187&gt;='243way_Regular Symbol'!D$16,"",IF(B187=0,"",IF(OR(B187=$BW$1,B188=$BW$1,B189=$BW$1,B187=$BX$1,B188=$BX$1,B189=$BX$1),0,1)))</f>
        <v/>
      </c>
      <c r="BX187" s="2" t="str">
        <f>IF($A187&gt;='243way_Regular Symbol'!E$16,"",IF(C187=0,"",IF(OR(C187=$BW$1,C188=$BW$1,C189=$BW$1,C187=$BX$1,C188=$BX$1,C189=$BX$1),0,1)))</f>
        <v/>
      </c>
      <c r="BY187" s="2" t="str">
        <f>IF($A187&gt;='243way_Regular Symbol'!F$16,"",IF(D187=0,"",IF(OR(D187=$BW$1,D188=$BW$1,D189=$BW$1,D187=$BX$1,D188=$BX$1,D189=$BX$1),0,1)))</f>
        <v/>
      </c>
      <c r="BZ187" s="2" t="str">
        <f>IF($A187&gt;='243way_Regular Symbol'!G$16,"",IF(E187=0,"",IF(OR(E187=$BW$1,E188=$BW$1,E189=$BW$1,E187=$BX$1,E188=$BX$1,E189=$BX$1),0,1)))</f>
        <v/>
      </c>
      <c r="CA187" s="2" t="str">
        <f>IF($A187&gt;='243way_Regular Symbol'!H$16,"",IF(F187=0,"",IF(OR(F187=$BW$1,F188=$BW$1,F189=$BW$1,F187=$BX$1,F188=$BX$1,F189=$BX$1),0,1)))</f>
        <v/>
      </c>
      <c r="CC187" s="2" t="str">
        <f>IF($A187&gt;='243way_Regular Symbol'!D$16,"",IF(B187=0,"",IF(OR(B187=$BW$1,B188=$BW$1,B189=$BW$1,B187=$CD$1,B188=$CD$1,B189=$CD$1),0,1)))</f>
        <v/>
      </c>
      <c r="CD187" s="2" t="str">
        <f>IF($A187&gt;='243way_Regular Symbol'!E$16,"",IF(C187=0,"",IF(OR(C187=$BW$1,C188=$BW$1,C189=$BW$1,C187=$CD$1,C188=$CD$1,C189=$CD$1),0,1)))</f>
        <v/>
      </c>
      <c r="CE187" s="2" t="str">
        <f>IF($A187&gt;='243way_Regular Symbol'!F$16,"",IF(D187=0,"",IF(OR(D187=$BW$1,D188=$BW$1,D189=$BW$1,D187=$CD$1,D188=$CD$1,D189=$CD$1),0,1)))</f>
        <v/>
      </c>
      <c r="CF187" s="2" t="str">
        <f>IF($A187&gt;='243way_Regular Symbol'!G$16,"",IF(E187=0,"",IF(OR(E187=$BW$1,E188=$BW$1,E189=$BW$1,E187=$CD$1,E188=$CD$1,E189=$CD$1),0,1)))</f>
        <v/>
      </c>
      <c r="CG187" s="2" t="str">
        <f>IF($A187&gt;='243way_Regular Symbol'!H$16,"",IF(F187=0,"",IF(OR(F187=$BW$1,F188=$BW$1,F189=$BW$1,F187=$CD$1,F188=$CD$1,F189=$CD$1),0,1)))</f>
        <v/>
      </c>
      <c r="CI187" s="2" t="str">
        <f>IF($A187&gt;='243way_Regular Symbol'!D$16,"",IF(B187=0,"",IF(OR(B187=$BW$1,B188=$BW$1,B189=$BW$1,B187=$CJ$1,B188=$CJ$1,B189=$CJ$1),0,1)))</f>
        <v/>
      </c>
      <c r="CJ187" s="2" t="str">
        <f>IF($A187&gt;='243way_Regular Symbol'!E$16,"",IF(C187=0,"",IF(OR(C187=$BW$1,C188=$BW$1,C189=$BW$1,C187=$CJ$1,C188=$CJ$1,C189=$CJ$1),0,1)))</f>
        <v/>
      </c>
      <c r="CK187" s="2" t="str">
        <f>IF($A187&gt;='243way_Regular Symbol'!F$16,"",IF(D187=0,"",IF(OR(D187=$BW$1,D188=$BW$1,D189=$BW$1,D187=$CJ$1,D188=$CJ$1,D189=$CJ$1),0,1)))</f>
        <v/>
      </c>
      <c r="CL187" s="2" t="str">
        <f>IF($A187&gt;='243way_Regular Symbol'!G$16,"",IF(E187=0,"",IF(OR(E187=$BW$1,E188=$BW$1,E189=$BW$1,E187=$CJ$1,E188=$CJ$1,E189=$CJ$1),0,1)))</f>
        <v/>
      </c>
      <c r="CM187" s="2" t="str">
        <f>IF($A187&gt;='243way_Regular Symbol'!H$16,"",IF(F187=0,"",IF(OR(F187=$BW$1,F188=$BW$1,F189=$BW$1,F187=$CJ$1,F188=$CJ$1,F189=$CJ$1),0,1)))</f>
        <v/>
      </c>
      <c r="CO187" s="2" t="str">
        <f>IF($A187&gt;='243way_Regular Symbol'!D$16,"",IF(B187=0,"",IF(OR(B187=$BW$1,B188=$BW$1,B189=$BW$1,B187=$CP$1,B188=$CP$1,B189=$CP$1),0,1)))</f>
        <v/>
      </c>
      <c r="CP187" s="2" t="str">
        <f>IF($A187&gt;='243way_Regular Symbol'!E$16,"",IF(C187=0,"",IF(OR(C187=$BW$1,C188=$BW$1,C189=$BW$1,C187=$CP$1,C188=$CP$1,C189=$CP$1),0,1)))</f>
        <v/>
      </c>
      <c r="CQ187" s="2" t="str">
        <f>IF($A187&gt;='243way_Regular Symbol'!F$16,"",IF(D187=0,"",IF(OR(D187=$BW$1,D188=$BW$1,D189=$BW$1,D187=$CP$1,D188=$CP$1,D189=$CP$1),0,1)))</f>
        <v/>
      </c>
      <c r="CR187" s="2" t="str">
        <f>IF($A187&gt;='243way_Regular Symbol'!G$16,"",IF(E187=0,"",IF(OR(E187=$BW$1,E188=$BW$1,E189=$BW$1,E187=$CP$1,E188=$CP$1,E189=$CP$1),0,1)))</f>
        <v/>
      </c>
      <c r="CS187" s="2" t="str">
        <f>IF($A187&gt;='243way_Regular Symbol'!H$16,"",IF(F187=0,"",IF(OR(F187=$BW$1,F188=$BW$1,F189=$BW$1,F187=$CP$1,F188=$CP$1,F189=$CP$1),0,1)))</f>
        <v/>
      </c>
      <c r="CU187" s="2" t="str">
        <f>IF($A187&gt;='243way_Regular Symbol'!D$16,"",IF(B187=0,"",IF(OR(B187=$BW$1,B188=$BW$1,B189=$BW$1,B187=$CV$1,B188=$CV$1,B189=$CV$1),0,1)))</f>
        <v/>
      </c>
      <c r="CV187" s="2" t="str">
        <f>IF($A187&gt;='243way_Regular Symbol'!E$16,"",IF(C187=0,"",IF(OR(C187=$BW$1,C188=$BW$1,C189=$BW$1,C187=$CV$1,C188=$CV$1,C189=$CV$1),0,1)))</f>
        <v/>
      </c>
      <c r="CW187" s="2" t="str">
        <f>IF($A187&gt;='243way_Regular Symbol'!F$16,"",IF(D187=0,"",IF(OR(D187=$BW$1,D188=$BW$1,D189=$BW$1,D187=$CV$1,D188=$CV$1,D189=$CV$1),0,1)))</f>
        <v/>
      </c>
      <c r="CX187" s="2" t="str">
        <f>IF($A187&gt;='243way_Regular Symbol'!G$16,"",IF(E187=0,"",IF(OR(E187=$BW$1,E188=$BW$1,E189=$BW$1,E187=$CV$1,E188=$CV$1,E189=$CV$1),0,1)))</f>
        <v/>
      </c>
      <c r="CY187" s="2" t="str">
        <f>IF($A187&gt;='243way_Regular Symbol'!H$16,"",IF(F187=0,"",IF(OR(F187=$BW$1,F188=$BW$1,F189=$BW$1,F187=$CV$1,F188=$CV$1,F189=$CV$1),0,1)))</f>
        <v/>
      </c>
    </row>
    <row r="188" spans="1:103">
      <c r="A188" s="341">
        <f>IF('243way_Regular Symbol'!L187="","",'243way_Regular Symbol'!L187)</f>
        <v>184</v>
      </c>
      <c r="B188" s="184" t="str">
        <f>IF('243way_Regular Symbol'!M187="",
IF($A188-'243way_Regular Symbol'!D$16&gt;='243way_RegularＸ_W()'!B$2-1,"",VLOOKUP($A188-'243way_Regular Symbol'!D$16,'243way_Regular Symbol'!$L$3:$Q$250,'243way_RegularＸ_W()'!B$3+1,FALSE)),
'243way_Regular Symbol'!M187)</f>
        <v/>
      </c>
      <c r="C188" s="184" t="str">
        <f>IF('243way_Regular Symbol'!N187="",
IF($A188-'243way_Regular Symbol'!E$16&gt;='243way_RegularＸ_W()'!C$2-1,"",VLOOKUP($A188-'243way_Regular Symbol'!E$16,'243way_Regular Symbol'!$L$3:$Q$250,'243way_RegularＸ_W()'!C$3+1,FALSE)),
'243way_Regular Symbol'!N187)</f>
        <v/>
      </c>
      <c r="D188" s="184" t="str">
        <f>IF('243way_Regular Symbol'!O187="",
IF($A188-'243way_Regular Symbol'!F$16&gt;='243way_RegularＸ_W()'!D$2-1,"",VLOOKUP($A188-'243way_Regular Symbol'!F$16,'243way_Regular Symbol'!$L$3:$Q$250,'243way_RegularＸ_W()'!D$3+1,FALSE)),
'243way_Regular Symbol'!O187)</f>
        <v/>
      </c>
      <c r="E188" s="184" t="str">
        <f>IF('243way_Regular Symbol'!P187="",
IF($A188-'243way_Regular Symbol'!G$16&gt;='243way_RegularＸ_W()'!E$2-1,"",VLOOKUP($A188-'243way_Regular Symbol'!G$16,'243way_Regular Symbol'!$L$3:$Q$250,'243way_RegularＸ_W()'!E$3+1,FALSE)),
'243way_Regular Symbol'!P187)</f>
        <v/>
      </c>
      <c r="F188" s="184" t="str">
        <f>IF('243way_Regular Symbol'!Q187="",
IF($A188-'243way_Regular Symbol'!H$16&gt;='243way_RegularＸ_W()'!F$2-1,"",VLOOKUP($A188-'243way_Regular Symbol'!H$16,'243way_Regular Symbol'!$L$3:$Q$250,'243way_RegularＸ_W()'!F$3+1,FALSE)),
'243way_Regular Symbol'!Q187)</f>
        <v/>
      </c>
      <c r="O188" s="342" t="str">
        <f>IF($A188&gt;='243way_Regular Symbol'!D$16,"",IF(B188=0,"",IF(OR(B188=$O$1,B188=$P$1,B189=$O$1,B189=$P$1,B190=$O$1,B190=$P$1),0,1)))</f>
        <v/>
      </c>
      <c r="P188" s="2" t="str">
        <f>IF($A188&gt;='243way_Regular Symbol'!E$16,"",IF(C188=0,"",IF(OR(C188=$O$1,C188=$P$1,C189=$O$1,C189=$P$1,C190=$O$1,C190=$P$1),0,1)))</f>
        <v/>
      </c>
      <c r="Q188" s="2" t="str">
        <f>IF($A188&gt;='243way_Regular Symbol'!F$16,"",IF(D188=0,"",IF(OR(D188=$O$1,D188=$P$1,D189=$O$1,D189=$P$1,D190=$O$1,D190=$P$1),0,1)))</f>
        <v/>
      </c>
      <c r="R188" s="2" t="str">
        <f>IF($A188&gt;='243way_Regular Symbol'!G$16,"",IF(E188=0,"",IF(OR(E188=$O$1,E188=$P$1,E189=$O$1,E189=$P$1,E190=$O$1,E190=$P$1),0,1)))</f>
        <v/>
      </c>
      <c r="S188" s="128" t="str">
        <f>IF($A188&gt;='243way_Regular Symbol'!H$16,"",IF(F188=0,"",IF(OR(F188=$O$1,F188=$P$1,F189=$O$1,F189=$P$1,F190=$O$1,F190=$P$1),0,1)))</f>
        <v/>
      </c>
      <c r="U188" s="342" t="str">
        <f>IF($A188&gt;='243way_Regular Symbol'!D$16,"",IF(B188=0,"",IF(OR(B188=$U$1,B188=$V$1,B189=$U$1,B189=$V$1,B190=$U$1,B190=$V$1),0,1)))</f>
        <v/>
      </c>
      <c r="V188" s="2" t="str">
        <f>IF($A188&gt;='243way_Regular Symbol'!E$16,"",IF(C188=0,"",IF(OR(C188=$U$1,C188=$V$1,C189=$U$1,C189=$V$1,C190=$U$1,C190=$V$1),0,1)))</f>
        <v/>
      </c>
      <c r="W188" s="2" t="str">
        <f>IF($A188&gt;='243way_Regular Symbol'!F$16,"",IF(D188=0,"",IF(OR(D188=$U$1,D188=$V$1,D189=$U$1,D189=$V$1,D190=$U$1,D190=$V$1),0,1)))</f>
        <v/>
      </c>
      <c r="X188" s="2" t="str">
        <f>IF($A188&gt;='243way_Regular Symbol'!G$16,"",IF(E188=0,"",IF(OR(E188=$U$1,E188=$V$1,E189=$U$1,E189=$V$1,E190=$U$1,E190=$V$1),0,1)))</f>
        <v/>
      </c>
      <c r="Y188" s="128" t="str">
        <f>IF($A188&gt;='243way_Regular Symbol'!H$16,"",IF(F188=0,"",IF(OR(F188=$U$1,F188=$V$1,F189=$U$1,F189=$V$1,F190=$U$1,F190=$V$1),0,1)))</f>
        <v/>
      </c>
      <c r="AA188" s="342" t="str">
        <f>IF($A188&gt;='243way_Regular Symbol'!D$16,"",IF(B188=0,"",IF(OR(B188=$AA$1,B188=$AB$1,B189=$AA$1,B189=$AB$1,B190=$AA$1,,B190=$AB$1),0,1)))</f>
        <v/>
      </c>
      <c r="AB188" s="2" t="str">
        <f>IF($A188&gt;='243way_Regular Symbol'!E$16,"",IF(C188=0,"",IF(OR(C188=$AA$1,C188=$AB$1,C189=$AA$1,C189=$AB$1,C190=$AA$1,,C190=$AB$1),0,1)))</f>
        <v/>
      </c>
      <c r="AC188" s="2" t="str">
        <f>IF($A188&gt;='243way_Regular Symbol'!F$16,"",IF(D188=0,"",IF(OR(D188=$AA$1,D188=$AB$1,D189=$AA$1,D189=$AB$1,D190=$AA$1,,D190=$AB$1),0,1)))</f>
        <v/>
      </c>
      <c r="AD188" s="2" t="str">
        <f>IF($A188&gt;='243way_Regular Symbol'!G$16,"",IF(E188=0,"",IF(OR(E188=$AA$1,E188=$AB$1,E189=$AA$1,E189=$AB$1,E190=$AA$1,,E190=$AB$1),0,1)))</f>
        <v/>
      </c>
      <c r="AE188" s="128" t="str">
        <f>IF($A188&gt;='243way_Regular Symbol'!H$16,"",IF(F188=0,"",IF(OR(F188=$AA$1,F188=$AB$1,F189=$AA$1,F189=$AB$1,F190=$AA$1,,F190=$AB$1),0,1)))</f>
        <v/>
      </c>
      <c r="AG188" s="342" t="str">
        <f>IF($A188&gt;='243way_Regular Symbol'!D$16,"",IF(B188=0,"",IF(OR(B188=$AG$1,B188=$AH$1,B189=$AG$1,B189=$AH$1,B190=$AG$1,B190=$AH$1),0,1)))</f>
        <v/>
      </c>
      <c r="AH188" s="2" t="str">
        <f>IF($A188&gt;='243way_Regular Symbol'!E$16,"",IF(C188=0,"",IF(OR(C188=$AG$1,C188=$AH$1,C189=$AG$1,C189=$AH$1,C190=$AG$1,C190=$AH$1),0,1)))</f>
        <v/>
      </c>
      <c r="AI188" s="2" t="str">
        <f>IF($A188&gt;='243way_Regular Symbol'!F$16,"",IF(D188=0,"",IF(OR(D188=$AG$1,D188=$AH$1,D189=$AG$1,D189=$AH$1,D190=$AG$1,D190=$AH$1),0,1)))</f>
        <v/>
      </c>
      <c r="AJ188" s="2" t="str">
        <f>IF($A188&gt;='243way_Regular Symbol'!G$16,"",IF(E188=0,"",IF(OR(E188=$AG$1,E188=$AH$1,E189=$AG$1,E189=$AH$1,E190=$AG$1,E190=$AH$1),0,1)))</f>
        <v/>
      </c>
      <c r="AK188" s="128" t="str">
        <f>IF($A188&gt;='243way_Regular Symbol'!H$16,"",IF(F188=0,"",IF(OR(F188=$AG$1,F188=$AH$1,F189=$AG$1,F189=$AH$1,F190=$AG$1,F190=$AH$1),0,1)))</f>
        <v/>
      </c>
      <c r="AM188" s="342" t="str">
        <f>IF($A188&gt;='243way_Regular Symbol'!D$16,"",IF(B188=0,"",IF(OR(B188=$AM$1,B188=$AN$1,B189=$AM$1,B189=$AN$1,B190=$AM$1,B190=$AN$1),0,1)))</f>
        <v/>
      </c>
      <c r="AN188" s="2" t="str">
        <f>IF($A188&gt;='243way_Regular Symbol'!E$16,"",IF(C188=0,"",IF(OR(C188=$AM$1,C188=$AN$1,C189=$AM$1,C189=$AN$1,C190=$AM$1,C190=$AN$1),0,1)))</f>
        <v/>
      </c>
      <c r="AO188" s="2" t="str">
        <f>IF($A188&gt;='243way_Regular Symbol'!F$16,"",IF(D188=0,"",IF(OR(D188=$AM$1,D188=$AN$1,D189=$AM$1,D189=$AN$1,D190=$AM$1,D190=$AN$1),0,1)))</f>
        <v/>
      </c>
      <c r="AP188" s="2" t="str">
        <f>IF($A188&gt;='243way_Regular Symbol'!G$16,"",IF(E188=0,"",IF(OR(E188=$AM$1,E188=$AN$1,E189=$AM$1,E189=$AN$1,E190=$AM$1,E190=$AN$1),0,1)))</f>
        <v/>
      </c>
      <c r="AQ188" s="128" t="str">
        <f>IF($A188&gt;='243way_Regular Symbol'!H$16,"",IF(F188=0,"",IF(OR(F188=$AM$1,F188=$AN$1,F189=$AM$1,F189=$AN$1,F190=$AM$1,F190=$AN$1),0,1)))</f>
        <v/>
      </c>
      <c r="AS188" s="342" t="str">
        <f>IF($A188&gt;='243way_Regular Symbol'!D$16,"",IF(B188=0,"",IF(OR(B188=$AM$1,B188=$AT$1,B189=$AM$1,B189=$AT$1,B190=$AM$1,B190=$AT$1),0,1)))</f>
        <v/>
      </c>
      <c r="AT188" s="2" t="str">
        <f>IF($A188&gt;='243way_Regular Symbol'!E$16,"",IF(C188=0,"",IF(OR(C188=$AM$1,C188=$AT$1,C189=$AM$1,C189=$AT$1,C190=$AM$1,C190=$AT$1),0,1)))</f>
        <v/>
      </c>
      <c r="AU188" s="2" t="str">
        <f>IF($A188&gt;='243way_Regular Symbol'!F$16,"",IF(D188=0,"",IF(OR(D188=$AM$1,D188=$AT$1,D189=$AM$1,D189=$AT$1,D190=$AM$1,D190=$AT$1),0,1)))</f>
        <v/>
      </c>
      <c r="AV188" s="2" t="str">
        <f>IF($A188&gt;='243way_Regular Symbol'!G$16,"",IF(E188=0,"",IF(OR(E188=$AM$1,E188=$AT$1,E189=$AM$1,E189=$AT$1,E190=$AM$1,E190=$AT$1),0,1)))</f>
        <v/>
      </c>
      <c r="AW188" s="128" t="str">
        <f>IF($A188&gt;='243way_Regular Symbol'!H$16,"",IF(F188=0,"",IF(OR(F188=$AM$1,F188=$AT$1,F189=$AM$1,F189=$AT$1,F190=$AM$1,F190=$AT$1),0,1)))</f>
        <v/>
      </c>
      <c r="AY188" s="342"/>
      <c r="AZ188" s="2"/>
      <c r="BA188" s="2" t="str">
        <f>IF($A188&gt;='243way_Regular Symbol'!F$16,"",COUNTIF(D188:D190,$AZ$1))</f>
        <v/>
      </c>
      <c r="BB188" s="2" t="str">
        <f>IF($A188&gt;='243way_Regular Symbol'!G$16,"",COUNTIF(E188:E190,$AZ$1))</f>
        <v/>
      </c>
      <c r="BC188" s="2" t="str">
        <f>IF($A188&gt;='243way_Regular Symbol'!H$16,"",COUNTIF(F188:F190,$AZ$1))</f>
        <v/>
      </c>
      <c r="BE188" s="342" t="str">
        <f>IF($A188&gt;='243way_Regular Symbol'!D$16,"",IF(B188=0,"",IF(OR(B188=$AM$1,B188=$BF$1,B189=$AM$1,B189=$BF$1,B190=$AM$1,B190=$BF$1),1,0)))</f>
        <v/>
      </c>
      <c r="BF188" s="342" t="str">
        <f>IF($A188&gt;='243way_Regular Symbol'!E$16,"",IF(C188=0,"",IF(OR(C188=$AM$1,C188=$BF$1,C189=$AM$1,C189=$BF$1,C190=$AM$1,C190=$BF$1),1,0)))</f>
        <v/>
      </c>
      <c r="BG188" s="342" t="str">
        <f>IF($A188&gt;='243way_Regular Symbol'!F$16,"",IF(D188=0,"",IF(OR(D188=$AM$1,D188=$BF$1,D189=$AM$1,D189=$BF$1,D190=$AM$1,D190=$BF$1),1,0)))</f>
        <v/>
      </c>
      <c r="BH188" s="342" t="str">
        <f>IF($A188&gt;='243way_Regular Symbol'!G$16,"",IF(E188=0,"",IF(OR(E188=$AM$1,E188=$BF$1,E189=$AM$1,E189=$BF$1,E190=$AM$1,E190=$BF$1),1,0)))</f>
        <v/>
      </c>
      <c r="BI188" s="342" t="str">
        <f>IF($A188&gt;='243way_Regular Symbol'!H$16,"",IF(F188=0,"",IF(OR(F188=$AM$1,F188=$BF$1,F189=$AM$1,F189=$BF$1,F190=$AM$1,F190=$BF$1),1,0)))</f>
        <v/>
      </c>
      <c r="BK188" s="342" t="str">
        <f>IF($A188&gt;='243way_Regular Symbol'!D$16,"",IF(B188=0,"",IF(OR(B188=$AM$1,B188=$BL$1,B189=$AM$1,B189=$BL$1,B190=$AM$1,B190=$BL$1),0,1)))</f>
        <v/>
      </c>
      <c r="BL188" s="2" t="str">
        <f>IF($A188&gt;='243way_Regular Symbol'!E$16,"",IF(C188=0,"",IF(OR(C188=$AM$1,C188=$BL$1,C189=$AM$1,C189=$BL$1,C190=$AM$1,C190=$BL$1),0,1)))</f>
        <v/>
      </c>
      <c r="BM188" s="2" t="str">
        <f>IF($A188&gt;='243way_Regular Symbol'!F$16,"",IF(D188=0,"",IF(OR(D188=$AM$1,D188=$BL$1,D189=$AM$1,D189=$BL$1,D190=$AM$1,D190=$BL$1),0,1)))</f>
        <v/>
      </c>
      <c r="BN188" s="2" t="str">
        <f>IF($A188&gt;='243way_Regular Symbol'!G$16,"",IF(E188=0,"",IF(OR(E188=$AM$1,E188=$BL$1,E189=$AM$1,E189=$BL$1,E190=$AM$1,E190=$BL$1),0,1)))</f>
        <v/>
      </c>
      <c r="BO188" s="128" t="str">
        <f>IF($A188&gt;='243way_Regular Symbol'!H$16,"",IF(F188=0,"",IF(OR(F188=$AM$1,F188=$BL$1,F189=$AM$1,F189=$BL$1,F190=$AM$1,F190=$BL$1),0,1)))</f>
        <v/>
      </c>
      <c r="BQ188" s="2" t="str">
        <f>IF($A188&gt;='243way_Regular Symbol'!D$16,"",IF(B188=0,"",IF(OR(B188=$BQ$1,B188=$BR$1,B189=$BQ$1,B189=$BR$1,B190=$BQ$1,B190=$BR$1),0,1)))</f>
        <v/>
      </c>
      <c r="BR188" s="2" t="str">
        <f>IF($A188&gt;='243way_Regular Symbol'!E$16,"",IF(C188=0,"",IF(OR(C188=$BQ$1,C188=$BR$1,C189=$BQ$1,C189=$BR$1,C190=$BQ$1,C190=$BR$1),0,1)))</f>
        <v/>
      </c>
      <c r="BS188" s="2" t="str">
        <f>IF($A188&gt;='243way_Regular Symbol'!F$16,"",IF(D188=0,"",IF(OR(D188=$BQ$1,D188=$BR$1,D189=$BQ$1,D189=$BR$1,D190=$BQ$1,D190=$BR$1),0,1)))</f>
        <v/>
      </c>
      <c r="BT188" s="2" t="str">
        <f>IF($A188&gt;='243way_Regular Symbol'!G$16,"",IF(E188=0,"",IF(OR(E188=$BQ$1,E188=$BR$1,E189=$BQ$1,E189=$BR$1,E190=$BQ$1,E190=$BR$1),0,1)))</f>
        <v/>
      </c>
      <c r="BU188" s="2" t="str">
        <f>IF($A188&gt;='243way_Regular Symbol'!H$16,"",IF(F188=0,"",IF(OR(F188=$BQ$1,F188=$BR$1,F189=$BQ$1,F189=$BR$1,F190=$BQ$1,F190=$BR$1),0,1)))</f>
        <v/>
      </c>
      <c r="BW188" s="2" t="str">
        <f>IF($A188&gt;='243way_Regular Symbol'!D$16,"",IF(B188=0,"",IF(OR(B188=$BW$1,B189=$BW$1,B190=$BW$1,B188=$BX$1,B189=$BX$1,B190=$BX$1),0,1)))</f>
        <v/>
      </c>
      <c r="BX188" s="2" t="str">
        <f>IF($A188&gt;='243way_Regular Symbol'!E$16,"",IF(C188=0,"",IF(OR(C188=$BW$1,C189=$BW$1,C190=$BW$1,C188=$BX$1,C189=$BX$1,C190=$BX$1),0,1)))</f>
        <v/>
      </c>
      <c r="BY188" s="2" t="str">
        <f>IF($A188&gt;='243way_Regular Symbol'!F$16,"",IF(D188=0,"",IF(OR(D188=$BW$1,D189=$BW$1,D190=$BW$1,D188=$BX$1,D189=$BX$1,D190=$BX$1),0,1)))</f>
        <v/>
      </c>
      <c r="BZ188" s="2" t="str">
        <f>IF($A188&gt;='243way_Regular Symbol'!G$16,"",IF(E188=0,"",IF(OR(E188=$BW$1,E189=$BW$1,E190=$BW$1,E188=$BX$1,E189=$BX$1,E190=$BX$1),0,1)))</f>
        <v/>
      </c>
      <c r="CA188" s="2" t="str">
        <f>IF($A188&gt;='243way_Regular Symbol'!H$16,"",IF(F188=0,"",IF(OR(F188=$BW$1,F189=$BW$1,F190=$BW$1,F188=$BX$1,F189=$BX$1,F190=$BX$1),0,1)))</f>
        <v/>
      </c>
      <c r="CC188" s="2" t="str">
        <f>IF($A188&gt;='243way_Regular Symbol'!D$16,"",IF(B188=0,"",IF(OR(B188=$BW$1,B189=$BW$1,B190=$BW$1,B188=$CD$1,B189=$CD$1,B190=$CD$1),0,1)))</f>
        <v/>
      </c>
      <c r="CD188" s="2" t="str">
        <f>IF($A188&gt;='243way_Regular Symbol'!E$16,"",IF(C188=0,"",IF(OR(C188=$BW$1,C189=$BW$1,C190=$BW$1,C188=$CD$1,C189=$CD$1,C190=$CD$1),0,1)))</f>
        <v/>
      </c>
      <c r="CE188" s="2" t="str">
        <f>IF($A188&gt;='243way_Regular Symbol'!F$16,"",IF(D188=0,"",IF(OR(D188=$BW$1,D189=$BW$1,D190=$BW$1,D188=$CD$1,D189=$CD$1,D190=$CD$1),0,1)))</f>
        <v/>
      </c>
      <c r="CF188" s="2" t="str">
        <f>IF($A188&gt;='243way_Regular Symbol'!G$16,"",IF(E188=0,"",IF(OR(E188=$BW$1,E189=$BW$1,E190=$BW$1,E188=$CD$1,E189=$CD$1,E190=$CD$1),0,1)))</f>
        <v/>
      </c>
      <c r="CG188" s="2" t="str">
        <f>IF($A188&gt;='243way_Regular Symbol'!H$16,"",IF(F188=0,"",IF(OR(F188=$BW$1,F189=$BW$1,F190=$BW$1,F188=$CD$1,F189=$CD$1,F190=$CD$1),0,1)))</f>
        <v/>
      </c>
      <c r="CI188" s="2" t="str">
        <f>IF($A188&gt;='243way_Regular Symbol'!D$16,"",IF(B188=0,"",IF(OR(B188=$BW$1,B189=$BW$1,B190=$BW$1,B188=$CJ$1,B189=$CJ$1,B190=$CJ$1),0,1)))</f>
        <v/>
      </c>
      <c r="CJ188" s="2" t="str">
        <f>IF($A188&gt;='243way_Regular Symbol'!E$16,"",IF(C188=0,"",IF(OR(C188=$BW$1,C189=$BW$1,C190=$BW$1,C188=$CJ$1,C189=$CJ$1,C190=$CJ$1),0,1)))</f>
        <v/>
      </c>
      <c r="CK188" s="2" t="str">
        <f>IF($A188&gt;='243way_Regular Symbol'!F$16,"",IF(D188=0,"",IF(OR(D188=$BW$1,D189=$BW$1,D190=$BW$1,D188=$CJ$1,D189=$CJ$1,D190=$CJ$1),0,1)))</f>
        <v/>
      </c>
      <c r="CL188" s="2" t="str">
        <f>IF($A188&gt;='243way_Regular Symbol'!G$16,"",IF(E188=0,"",IF(OR(E188=$BW$1,E189=$BW$1,E190=$BW$1,E188=$CJ$1,E189=$CJ$1,E190=$CJ$1),0,1)))</f>
        <v/>
      </c>
      <c r="CM188" s="2" t="str">
        <f>IF($A188&gt;='243way_Regular Symbol'!H$16,"",IF(F188=0,"",IF(OR(F188=$BW$1,F189=$BW$1,F190=$BW$1,F188=$CJ$1,F189=$CJ$1,F190=$CJ$1),0,1)))</f>
        <v/>
      </c>
      <c r="CO188" s="2" t="str">
        <f>IF($A188&gt;='243way_Regular Symbol'!D$16,"",IF(B188=0,"",IF(OR(B188=$BW$1,B189=$BW$1,B190=$BW$1,B188=$CP$1,B189=$CP$1,B190=$CP$1),0,1)))</f>
        <v/>
      </c>
      <c r="CP188" s="2" t="str">
        <f>IF($A188&gt;='243way_Regular Symbol'!E$16,"",IF(C188=0,"",IF(OR(C188=$BW$1,C189=$BW$1,C190=$BW$1,C188=$CP$1,C189=$CP$1,C190=$CP$1),0,1)))</f>
        <v/>
      </c>
      <c r="CQ188" s="2" t="str">
        <f>IF($A188&gt;='243way_Regular Symbol'!F$16,"",IF(D188=0,"",IF(OR(D188=$BW$1,D189=$BW$1,D190=$BW$1,D188=$CP$1,D189=$CP$1,D190=$CP$1),0,1)))</f>
        <v/>
      </c>
      <c r="CR188" s="2" t="str">
        <f>IF($A188&gt;='243way_Regular Symbol'!G$16,"",IF(E188=0,"",IF(OR(E188=$BW$1,E189=$BW$1,E190=$BW$1,E188=$CP$1,E189=$CP$1,E190=$CP$1),0,1)))</f>
        <v/>
      </c>
      <c r="CS188" s="2" t="str">
        <f>IF($A188&gt;='243way_Regular Symbol'!H$16,"",IF(F188=0,"",IF(OR(F188=$BW$1,F189=$BW$1,F190=$BW$1,F188=$CP$1,F189=$CP$1,F190=$CP$1),0,1)))</f>
        <v/>
      </c>
      <c r="CU188" s="2" t="str">
        <f>IF($A188&gt;='243way_Regular Symbol'!D$16,"",IF(B188=0,"",IF(OR(B188=$BW$1,B189=$BW$1,B190=$BW$1,B188=$CV$1,B189=$CV$1,B190=$CV$1),0,1)))</f>
        <v/>
      </c>
      <c r="CV188" s="2" t="str">
        <f>IF($A188&gt;='243way_Regular Symbol'!E$16,"",IF(C188=0,"",IF(OR(C188=$BW$1,C189=$BW$1,C190=$BW$1,C188=$CV$1,C189=$CV$1,C190=$CV$1),0,1)))</f>
        <v/>
      </c>
      <c r="CW188" s="2" t="str">
        <f>IF($A188&gt;='243way_Regular Symbol'!F$16,"",IF(D188=0,"",IF(OR(D188=$BW$1,D189=$BW$1,D190=$BW$1,D188=$CV$1,D189=$CV$1,D190=$CV$1),0,1)))</f>
        <v/>
      </c>
      <c r="CX188" s="2" t="str">
        <f>IF($A188&gt;='243way_Regular Symbol'!G$16,"",IF(E188=0,"",IF(OR(E188=$BW$1,E189=$BW$1,E190=$BW$1,E188=$CV$1,E189=$CV$1,E190=$CV$1),0,1)))</f>
        <v/>
      </c>
      <c r="CY188" s="2" t="str">
        <f>IF($A188&gt;='243way_Regular Symbol'!H$16,"",IF(F188=0,"",IF(OR(F188=$BW$1,F189=$BW$1,F190=$BW$1,F188=$CV$1,F189=$CV$1,F190=$CV$1),0,1)))</f>
        <v/>
      </c>
    </row>
    <row r="189" spans="1:103">
      <c r="A189" s="341">
        <f>IF('243way_Regular Symbol'!L188="","",'243way_Regular Symbol'!L188)</f>
        <v>185</v>
      </c>
      <c r="B189" s="184" t="str">
        <f>IF('243way_Regular Symbol'!M188="",
IF($A189-'243way_Regular Symbol'!D$16&gt;='243way_RegularＸ_W()'!B$2-1,"",VLOOKUP($A189-'243way_Regular Symbol'!D$16,'243way_Regular Symbol'!$L$3:$Q$250,'243way_RegularＸ_W()'!B$3+1,FALSE)),
'243way_Regular Symbol'!M188)</f>
        <v/>
      </c>
      <c r="C189" s="184" t="str">
        <f>IF('243way_Regular Symbol'!N188="",
IF($A189-'243way_Regular Symbol'!E$16&gt;='243way_RegularＸ_W()'!C$2-1,"",VLOOKUP($A189-'243way_Regular Symbol'!E$16,'243way_Regular Symbol'!$L$3:$Q$250,'243way_RegularＸ_W()'!C$3+1,FALSE)),
'243way_Regular Symbol'!N188)</f>
        <v/>
      </c>
      <c r="D189" s="184" t="str">
        <f>IF('243way_Regular Symbol'!O188="",
IF($A189-'243way_Regular Symbol'!F$16&gt;='243way_RegularＸ_W()'!D$2-1,"",VLOOKUP($A189-'243way_Regular Symbol'!F$16,'243way_Regular Symbol'!$L$3:$Q$250,'243way_RegularＸ_W()'!D$3+1,FALSE)),
'243way_Regular Symbol'!O188)</f>
        <v/>
      </c>
      <c r="E189" s="184" t="str">
        <f>IF('243way_Regular Symbol'!P188="",
IF($A189-'243way_Regular Symbol'!G$16&gt;='243way_RegularＸ_W()'!E$2-1,"",VLOOKUP($A189-'243way_Regular Symbol'!G$16,'243way_Regular Symbol'!$L$3:$Q$250,'243way_RegularＸ_W()'!E$3+1,FALSE)),
'243way_Regular Symbol'!P188)</f>
        <v/>
      </c>
      <c r="F189" s="184" t="str">
        <f>IF('243way_Regular Symbol'!Q188="",
IF($A189-'243way_Regular Symbol'!H$16&gt;='243way_RegularＸ_W()'!F$2-1,"",VLOOKUP($A189-'243way_Regular Symbol'!H$16,'243way_Regular Symbol'!$L$3:$Q$250,'243way_RegularＸ_W()'!F$3+1,FALSE)),
'243way_Regular Symbol'!Q188)</f>
        <v/>
      </c>
      <c r="O189" s="342" t="str">
        <f>IF($A189&gt;='243way_Regular Symbol'!D$16,"",IF(B189=0,"",IF(OR(B189=$O$1,B189=$P$1,B190=$O$1,B190=$P$1,B191=$O$1,B191=$P$1),0,1)))</f>
        <v/>
      </c>
      <c r="P189" s="2" t="str">
        <f>IF($A189&gt;='243way_Regular Symbol'!E$16,"",IF(C189=0,"",IF(OR(C189=$O$1,C189=$P$1,C190=$O$1,C190=$P$1,C191=$O$1,C191=$P$1),0,1)))</f>
        <v/>
      </c>
      <c r="Q189" s="2" t="str">
        <f>IF($A189&gt;='243way_Regular Symbol'!F$16,"",IF(D189=0,"",IF(OR(D189=$O$1,D189=$P$1,D190=$O$1,D190=$P$1,D191=$O$1,D191=$P$1),0,1)))</f>
        <v/>
      </c>
      <c r="R189" s="2" t="str">
        <f>IF($A189&gt;='243way_Regular Symbol'!G$16,"",IF(E189=0,"",IF(OR(E189=$O$1,E189=$P$1,E190=$O$1,E190=$P$1,E191=$O$1,E191=$P$1),0,1)))</f>
        <v/>
      </c>
      <c r="S189" s="128" t="str">
        <f>IF($A189&gt;='243way_Regular Symbol'!H$16,"",IF(F189=0,"",IF(OR(F189=$O$1,F189=$P$1,F190=$O$1,F190=$P$1,F191=$O$1,F191=$P$1),0,1)))</f>
        <v/>
      </c>
      <c r="U189" s="342" t="str">
        <f>IF($A189&gt;='243way_Regular Symbol'!D$16,"",IF(B189=0,"",IF(OR(B189=$U$1,B189=$V$1,B190=$U$1,B190=$V$1,B191=$U$1,B191=$V$1),0,1)))</f>
        <v/>
      </c>
      <c r="V189" s="2" t="str">
        <f>IF($A189&gt;='243way_Regular Symbol'!E$16,"",IF(C189=0,"",IF(OR(C189=$U$1,C189=$V$1,C190=$U$1,C190=$V$1,C191=$U$1,C191=$V$1),0,1)))</f>
        <v/>
      </c>
      <c r="W189" s="2" t="str">
        <f>IF($A189&gt;='243way_Regular Symbol'!F$16,"",IF(D189=0,"",IF(OR(D189=$U$1,D189=$V$1,D190=$U$1,D190=$V$1,D191=$U$1,D191=$V$1),0,1)))</f>
        <v/>
      </c>
      <c r="X189" s="2" t="str">
        <f>IF($A189&gt;='243way_Regular Symbol'!G$16,"",IF(E189=0,"",IF(OR(E189=$U$1,E189=$V$1,E190=$U$1,E190=$V$1,E191=$U$1,E191=$V$1),0,1)))</f>
        <v/>
      </c>
      <c r="Y189" s="128" t="str">
        <f>IF($A189&gt;='243way_Regular Symbol'!H$16,"",IF(F189=0,"",IF(OR(F189=$U$1,F189=$V$1,F190=$U$1,F190=$V$1,F191=$U$1,F191=$V$1),0,1)))</f>
        <v/>
      </c>
      <c r="AA189" s="342" t="str">
        <f>IF($A189&gt;='243way_Regular Symbol'!D$16,"",IF(B189=0,"",IF(OR(B189=$AA$1,B189=$AB$1,B190=$AA$1,B190=$AB$1,B191=$AA$1,,B191=$AB$1),0,1)))</f>
        <v/>
      </c>
      <c r="AB189" s="2" t="str">
        <f>IF($A189&gt;='243way_Regular Symbol'!E$16,"",IF(C189=0,"",IF(OR(C189=$AA$1,C189=$AB$1,C190=$AA$1,C190=$AB$1,C191=$AA$1,,C191=$AB$1),0,1)))</f>
        <v/>
      </c>
      <c r="AC189" s="2" t="str">
        <f>IF($A189&gt;='243way_Regular Symbol'!F$16,"",IF(D189=0,"",IF(OR(D189=$AA$1,D189=$AB$1,D190=$AA$1,D190=$AB$1,D191=$AA$1,,D191=$AB$1),0,1)))</f>
        <v/>
      </c>
      <c r="AD189" s="2" t="str">
        <f>IF($A189&gt;='243way_Regular Symbol'!G$16,"",IF(E189=0,"",IF(OR(E189=$AA$1,E189=$AB$1,E190=$AA$1,E190=$AB$1,E191=$AA$1,,E191=$AB$1),0,1)))</f>
        <v/>
      </c>
      <c r="AE189" s="128" t="str">
        <f>IF($A189&gt;='243way_Regular Symbol'!H$16,"",IF(F189=0,"",IF(OR(F189=$AA$1,F189=$AB$1,F190=$AA$1,F190=$AB$1,F191=$AA$1,,F191=$AB$1),0,1)))</f>
        <v/>
      </c>
      <c r="AG189" s="342" t="str">
        <f>IF($A189&gt;='243way_Regular Symbol'!D$16,"",IF(B189=0,"",IF(OR(B189=$AG$1,B189=$AH$1,B190=$AG$1,B190=$AH$1,B191=$AG$1,B191=$AH$1),0,1)))</f>
        <v/>
      </c>
      <c r="AH189" s="2" t="str">
        <f>IF($A189&gt;='243way_Regular Symbol'!E$16,"",IF(C189=0,"",IF(OR(C189=$AG$1,C189=$AH$1,C190=$AG$1,C190=$AH$1,C191=$AG$1,C191=$AH$1),0,1)))</f>
        <v/>
      </c>
      <c r="AI189" s="2" t="str">
        <f>IF($A189&gt;='243way_Regular Symbol'!F$16,"",IF(D189=0,"",IF(OR(D189=$AG$1,D189=$AH$1,D190=$AG$1,D190=$AH$1,D191=$AG$1,D191=$AH$1),0,1)))</f>
        <v/>
      </c>
      <c r="AJ189" s="2" t="str">
        <f>IF($A189&gt;='243way_Regular Symbol'!G$16,"",IF(E189=0,"",IF(OR(E189=$AG$1,E189=$AH$1,E190=$AG$1,E190=$AH$1,E191=$AG$1,E191=$AH$1),0,1)))</f>
        <v/>
      </c>
      <c r="AK189" s="128" t="str">
        <f>IF($A189&gt;='243way_Regular Symbol'!H$16,"",IF(F189=0,"",IF(OR(F189=$AG$1,F189=$AH$1,F190=$AG$1,F190=$AH$1,F191=$AG$1,F191=$AH$1),0,1)))</f>
        <v/>
      </c>
      <c r="AM189" s="342" t="str">
        <f>IF($A189&gt;='243way_Regular Symbol'!D$16,"",IF(B189=0,"",IF(OR(B189=$AM$1,B189=$AN$1,B190=$AM$1,B190=$AN$1,B191=$AM$1,B191=$AN$1),0,1)))</f>
        <v/>
      </c>
      <c r="AN189" s="2" t="str">
        <f>IF($A189&gt;='243way_Regular Symbol'!E$16,"",IF(C189=0,"",IF(OR(C189=$AM$1,C189=$AN$1,C190=$AM$1,C190=$AN$1,C191=$AM$1,C191=$AN$1),0,1)))</f>
        <v/>
      </c>
      <c r="AO189" s="2" t="str">
        <f>IF($A189&gt;='243way_Regular Symbol'!F$16,"",IF(D189=0,"",IF(OR(D189=$AM$1,D189=$AN$1,D190=$AM$1,D190=$AN$1,D191=$AM$1,D191=$AN$1),0,1)))</f>
        <v/>
      </c>
      <c r="AP189" s="2" t="str">
        <f>IF($A189&gt;='243way_Regular Symbol'!G$16,"",IF(E189=0,"",IF(OR(E189=$AM$1,E189=$AN$1,E190=$AM$1,E190=$AN$1,E191=$AM$1,E191=$AN$1),0,1)))</f>
        <v/>
      </c>
      <c r="AQ189" s="128" t="str">
        <f>IF($A189&gt;='243way_Regular Symbol'!H$16,"",IF(F189=0,"",IF(OR(F189=$AM$1,F189=$AN$1,F190=$AM$1,F190=$AN$1,F191=$AM$1,F191=$AN$1),0,1)))</f>
        <v/>
      </c>
      <c r="AS189" s="342" t="str">
        <f>IF($A189&gt;='243way_Regular Symbol'!D$16,"",IF(B189=0,"",IF(OR(B189=$AM$1,B189=$AT$1,B190=$AM$1,B190=$AT$1,B191=$AM$1,B191=$AT$1),0,1)))</f>
        <v/>
      </c>
      <c r="AT189" s="2" t="str">
        <f>IF($A189&gt;='243way_Regular Symbol'!E$16,"",IF(C189=0,"",IF(OR(C189=$AM$1,C189=$AT$1,C190=$AM$1,C190=$AT$1,C191=$AM$1,C191=$AT$1),0,1)))</f>
        <v/>
      </c>
      <c r="AU189" s="2" t="str">
        <f>IF($A189&gt;='243way_Regular Symbol'!F$16,"",IF(D189=0,"",IF(OR(D189=$AM$1,D189=$AT$1,D190=$AM$1,D190=$AT$1,D191=$AM$1,D191=$AT$1),0,1)))</f>
        <v/>
      </c>
      <c r="AV189" s="2" t="str">
        <f>IF($A189&gt;='243way_Regular Symbol'!G$16,"",IF(E189=0,"",IF(OR(E189=$AM$1,E189=$AT$1,E190=$AM$1,E190=$AT$1,E191=$AM$1,E191=$AT$1),0,1)))</f>
        <v/>
      </c>
      <c r="AW189" s="128" t="str">
        <f>IF($A189&gt;='243way_Regular Symbol'!H$16,"",IF(F189=0,"",IF(OR(F189=$AM$1,F189=$AT$1,F190=$AM$1,F190=$AT$1,F191=$AM$1,F191=$AT$1),0,1)))</f>
        <v/>
      </c>
      <c r="AY189" s="342"/>
      <c r="AZ189" s="2"/>
      <c r="BA189" s="2" t="str">
        <f>IF($A189&gt;='243way_Regular Symbol'!F$16,"",COUNTIF(D189:D191,$AZ$1))</f>
        <v/>
      </c>
      <c r="BB189" s="2" t="str">
        <f>IF($A189&gt;='243way_Regular Symbol'!G$16,"",COUNTIF(E189:E191,$AZ$1))</f>
        <v/>
      </c>
      <c r="BC189" s="2" t="str">
        <f>IF($A189&gt;='243way_Regular Symbol'!H$16,"",COUNTIF(F189:F191,$AZ$1))</f>
        <v/>
      </c>
      <c r="BE189" s="342" t="str">
        <f>IF($A189&gt;='243way_Regular Symbol'!D$16,"",IF(B189=0,"",IF(OR(B189=$AM$1,B189=$BF$1,B190=$AM$1,B190=$BF$1,B191=$AM$1,B191=$BF$1),1,0)))</f>
        <v/>
      </c>
      <c r="BF189" s="342" t="str">
        <f>IF($A189&gt;='243way_Regular Symbol'!E$16,"",IF(C189=0,"",IF(OR(C189=$AM$1,C189=$BF$1,C190=$AM$1,C190=$BF$1,C191=$AM$1,C191=$BF$1),1,0)))</f>
        <v/>
      </c>
      <c r="BG189" s="342" t="str">
        <f>IF($A189&gt;='243way_Regular Symbol'!F$16,"",IF(D189=0,"",IF(OR(D189=$AM$1,D189=$BF$1,D190=$AM$1,D190=$BF$1,D191=$AM$1,D191=$BF$1),1,0)))</f>
        <v/>
      </c>
      <c r="BH189" s="342" t="str">
        <f>IF($A189&gt;='243way_Regular Symbol'!G$16,"",IF(E189=0,"",IF(OR(E189=$AM$1,E189=$BF$1,E190=$AM$1,E190=$BF$1,E191=$AM$1,E191=$BF$1),1,0)))</f>
        <v/>
      </c>
      <c r="BI189" s="342" t="str">
        <f>IF($A189&gt;='243way_Regular Symbol'!H$16,"",IF(F189=0,"",IF(OR(F189=$AM$1,F189=$BF$1,F190=$AM$1,F190=$BF$1,F191=$AM$1,F191=$BF$1),1,0)))</f>
        <v/>
      </c>
      <c r="BK189" s="342" t="str">
        <f>IF($A189&gt;='243way_Regular Symbol'!D$16,"",IF(B189=0,"",IF(OR(B189=$AM$1,B189=$BL$1,B190=$AM$1,B190=$BL$1,B191=$AM$1,B191=$BL$1),0,1)))</f>
        <v/>
      </c>
      <c r="BL189" s="2" t="str">
        <f>IF($A189&gt;='243way_Regular Symbol'!E$16,"",IF(C189=0,"",IF(OR(C189=$AM$1,C189=$BL$1,C190=$AM$1,C190=$BL$1,C191=$AM$1,C191=$BL$1),0,1)))</f>
        <v/>
      </c>
      <c r="BM189" s="2" t="str">
        <f>IF($A189&gt;='243way_Regular Symbol'!F$16,"",IF(D189=0,"",IF(OR(D189=$AM$1,D189=$BL$1,D190=$AM$1,D190=$BL$1,D191=$AM$1,D191=$BL$1),0,1)))</f>
        <v/>
      </c>
      <c r="BN189" s="2" t="str">
        <f>IF($A189&gt;='243way_Regular Symbol'!G$16,"",IF(E189=0,"",IF(OR(E189=$AM$1,E189=$BL$1,E190=$AM$1,E190=$BL$1,E191=$AM$1,E191=$BL$1),0,1)))</f>
        <v/>
      </c>
      <c r="BO189" s="128" t="str">
        <f>IF($A189&gt;='243way_Regular Symbol'!H$16,"",IF(F189=0,"",IF(OR(F189=$AM$1,F189=$BL$1,F190=$AM$1,F190=$BL$1,F191=$AM$1,F191=$BL$1),0,1)))</f>
        <v/>
      </c>
      <c r="BQ189" s="2" t="str">
        <f>IF($A189&gt;='243way_Regular Symbol'!D$16,"",IF(B189=0,"",IF(OR(B189=$BQ$1,B189=$BR$1,B190=$BQ$1,B190=$BR$1,B191=$BQ$1,B191=$BR$1),0,1)))</f>
        <v/>
      </c>
      <c r="BR189" s="2" t="str">
        <f>IF($A189&gt;='243way_Regular Symbol'!E$16,"",IF(C189=0,"",IF(OR(C189=$BQ$1,C189=$BR$1,C190=$BQ$1,C190=$BR$1,C191=$BQ$1,C191=$BR$1),0,1)))</f>
        <v/>
      </c>
      <c r="BS189" s="2" t="str">
        <f>IF($A189&gt;='243way_Regular Symbol'!F$16,"",IF(D189=0,"",IF(OR(D189=$BQ$1,D189=$BR$1,D190=$BQ$1,D190=$BR$1,D191=$BQ$1,D191=$BR$1),0,1)))</f>
        <v/>
      </c>
      <c r="BT189" s="2" t="str">
        <f>IF($A189&gt;='243way_Regular Symbol'!G$16,"",IF(E189=0,"",IF(OR(E189=$BQ$1,E189=$BR$1,E190=$BQ$1,E190=$BR$1,E191=$BQ$1,E191=$BR$1),0,1)))</f>
        <v/>
      </c>
      <c r="BU189" s="2" t="str">
        <f>IF($A189&gt;='243way_Regular Symbol'!H$16,"",IF(F189=0,"",IF(OR(F189=$BQ$1,F189=$BR$1,F190=$BQ$1,F190=$BR$1,F191=$BQ$1,F191=$BR$1),0,1)))</f>
        <v/>
      </c>
      <c r="BW189" s="2" t="str">
        <f>IF($A189&gt;='243way_Regular Symbol'!D$16,"",IF(B189=0,"",IF(OR(B189=$BW$1,B190=$BW$1,B191=$BW$1,B189=$BX$1,B190=$BX$1,B191=$BX$1),0,1)))</f>
        <v/>
      </c>
      <c r="BX189" s="2" t="str">
        <f>IF($A189&gt;='243way_Regular Symbol'!E$16,"",IF(C189=0,"",IF(OR(C189=$BW$1,C190=$BW$1,C191=$BW$1,C189=$BX$1,C190=$BX$1,C191=$BX$1),0,1)))</f>
        <v/>
      </c>
      <c r="BY189" s="2" t="str">
        <f>IF($A189&gt;='243way_Regular Symbol'!F$16,"",IF(D189=0,"",IF(OR(D189=$BW$1,D190=$BW$1,D191=$BW$1,D189=$BX$1,D190=$BX$1,D191=$BX$1),0,1)))</f>
        <v/>
      </c>
      <c r="BZ189" s="2" t="str">
        <f>IF($A189&gt;='243way_Regular Symbol'!G$16,"",IF(E189=0,"",IF(OR(E189=$BW$1,E190=$BW$1,E191=$BW$1,E189=$BX$1,E190=$BX$1,E191=$BX$1),0,1)))</f>
        <v/>
      </c>
      <c r="CA189" s="2" t="str">
        <f>IF($A189&gt;='243way_Regular Symbol'!H$16,"",IF(F189=0,"",IF(OR(F189=$BW$1,F190=$BW$1,F191=$BW$1,F189=$BX$1,F190=$BX$1,F191=$BX$1),0,1)))</f>
        <v/>
      </c>
      <c r="CC189" s="2" t="str">
        <f>IF($A189&gt;='243way_Regular Symbol'!D$16,"",IF(B189=0,"",IF(OR(B189=$BW$1,B190=$BW$1,B191=$BW$1,B189=$CD$1,B190=$CD$1,B191=$CD$1),0,1)))</f>
        <v/>
      </c>
      <c r="CD189" s="2" t="str">
        <f>IF($A189&gt;='243way_Regular Symbol'!E$16,"",IF(C189=0,"",IF(OR(C189=$BW$1,C190=$BW$1,C191=$BW$1,C189=$CD$1,C190=$CD$1,C191=$CD$1),0,1)))</f>
        <v/>
      </c>
      <c r="CE189" s="2" t="str">
        <f>IF($A189&gt;='243way_Regular Symbol'!F$16,"",IF(D189=0,"",IF(OR(D189=$BW$1,D190=$BW$1,D191=$BW$1,D189=$CD$1,D190=$CD$1,D191=$CD$1),0,1)))</f>
        <v/>
      </c>
      <c r="CF189" s="2" t="str">
        <f>IF($A189&gt;='243way_Regular Symbol'!G$16,"",IF(E189=0,"",IF(OR(E189=$BW$1,E190=$BW$1,E191=$BW$1,E189=$CD$1,E190=$CD$1,E191=$CD$1),0,1)))</f>
        <v/>
      </c>
      <c r="CG189" s="2" t="str">
        <f>IF($A189&gt;='243way_Regular Symbol'!H$16,"",IF(F189=0,"",IF(OR(F189=$BW$1,F190=$BW$1,F191=$BW$1,F189=$CD$1,F190=$CD$1,F191=$CD$1),0,1)))</f>
        <v/>
      </c>
      <c r="CI189" s="2" t="str">
        <f>IF($A189&gt;='243way_Regular Symbol'!D$16,"",IF(B189=0,"",IF(OR(B189=$BW$1,B190=$BW$1,B191=$BW$1,B189=$CJ$1,B190=$CJ$1,B191=$CJ$1),0,1)))</f>
        <v/>
      </c>
      <c r="CJ189" s="2" t="str">
        <f>IF($A189&gt;='243way_Regular Symbol'!E$16,"",IF(C189=0,"",IF(OR(C189=$BW$1,C190=$BW$1,C191=$BW$1,C189=$CJ$1,C190=$CJ$1,C191=$CJ$1),0,1)))</f>
        <v/>
      </c>
      <c r="CK189" s="2" t="str">
        <f>IF($A189&gt;='243way_Regular Symbol'!F$16,"",IF(D189=0,"",IF(OR(D189=$BW$1,D190=$BW$1,D191=$BW$1,D189=$CJ$1,D190=$CJ$1,D191=$CJ$1),0,1)))</f>
        <v/>
      </c>
      <c r="CL189" s="2" t="str">
        <f>IF($A189&gt;='243way_Regular Symbol'!G$16,"",IF(E189=0,"",IF(OR(E189=$BW$1,E190=$BW$1,E191=$BW$1,E189=$CJ$1,E190=$CJ$1,E191=$CJ$1),0,1)))</f>
        <v/>
      </c>
      <c r="CM189" s="2" t="str">
        <f>IF($A189&gt;='243way_Regular Symbol'!H$16,"",IF(F189=0,"",IF(OR(F189=$BW$1,F190=$BW$1,F191=$BW$1,F189=$CJ$1,F190=$CJ$1,F191=$CJ$1),0,1)))</f>
        <v/>
      </c>
      <c r="CO189" s="2" t="str">
        <f>IF($A189&gt;='243way_Regular Symbol'!D$16,"",IF(B189=0,"",IF(OR(B189=$BW$1,B190=$BW$1,B191=$BW$1,B189=$CP$1,B190=$CP$1,B191=$CP$1),0,1)))</f>
        <v/>
      </c>
      <c r="CP189" s="2" t="str">
        <f>IF($A189&gt;='243way_Regular Symbol'!E$16,"",IF(C189=0,"",IF(OR(C189=$BW$1,C190=$BW$1,C191=$BW$1,C189=$CP$1,C190=$CP$1,C191=$CP$1),0,1)))</f>
        <v/>
      </c>
      <c r="CQ189" s="2" t="str">
        <f>IF($A189&gt;='243way_Regular Symbol'!F$16,"",IF(D189=0,"",IF(OR(D189=$BW$1,D190=$BW$1,D191=$BW$1,D189=$CP$1,D190=$CP$1,D191=$CP$1),0,1)))</f>
        <v/>
      </c>
      <c r="CR189" s="2" t="str">
        <f>IF($A189&gt;='243way_Regular Symbol'!G$16,"",IF(E189=0,"",IF(OR(E189=$BW$1,E190=$BW$1,E191=$BW$1,E189=$CP$1,E190=$CP$1,E191=$CP$1),0,1)))</f>
        <v/>
      </c>
      <c r="CS189" s="2" t="str">
        <f>IF($A189&gt;='243way_Regular Symbol'!H$16,"",IF(F189=0,"",IF(OR(F189=$BW$1,F190=$BW$1,F191=$BW$1,F189=$CP$1,F190=$CP$1,F191=$CP$1),0,1)))</f>
        <v/>
      </c>
      <c r="CU189" s="2" t="str">
        <f>IF($A189&gt;='243way_Regular Symbol'!D$16,"",IF(B189=0,"",IF(OR(B189=$BW$1,B190=$BW$1,B191=$BW$1,B189=$CV$1,B190=$CV$1,B191=$CV$1),0,1)))</f>
        <v/>
      </c>
      <c r="CV189" s="2" t="str">
        <f>IF($A189&gt;='243way_Regular Symbol'!E$16,"",IF(C189=0,"",IF(OR(C189=$BW$1,C190=$BW$1,C191=$BW$1,C189=$CV$1,C190=$CV$1,C191=$CV$1),0,1)))</f>
        <v/>
      </c>
      <c r="CW189" s="2" t="str">
        <f>IF($A189&gt;='243way_Regular Symbol'!F$16,"",IF(D189=0,"",IF(OR(D189=$BW$1,D190=$BW$1,D191=$BW$1,D189=$CV$1,D190=$CV$1,D191=$CV$1),0,1)))</f>
        <v/>
      </c>
      <c r="CX189" s="2" t="str">
        <f>IF($A189&gt;='243way_Regular Symbol'!G$16,"",IF(E189=0,"",IF(OR(E189=$BW$1,E190=$BW$1,E191=$BW$1,E189=$CV$1,E190=$CV$1,E191=$CV$1),0,1)))</f>
        <v/>
      </c>
      <c r="CY189" s="2" t="str">
        <f>IF($A189&gt;='243way_Regular Symbol'!H$16,"",IF(F189=0,"",IF(OR(F189=$BW$1,F190=$BW$1,F191=$BW$1,F189=$CV$1,F190=$CV$1,F191=$CV$1),0,1)))</f>
        <v/>
      </c>
    </row>
    <row r="190" spans="1:103">
      <c r="A190" s="341">
        <f>IF('243way_Regular Symbol'!L189="","",'243way_Regular Symbol'!L189)</f>
        <v>186</v>
      </c>
      <c r="B190" s="184" t="str">
        <f>IF('243way_Regular Symbol'!M189="",
IF($A190-'243way_Regular Symbol'!D$16&gt;='243way_RegularＸ_W()'!B$2-1,"",VLOOKUP($A190-'243way_Regular Symbol'!D$16,'243way_Regular Symbol'!$L$3:$Q$250,'243way_RegularＸ_W()'!B$3+1,FALSE)),
'243way_Regular Symbol'!M189)</f>
        <v/>
      </c>
      <c r="C190" s="184" t="str">
        <f>IF('243way_Regular Symbol'!N189="",
IF($A190-'243way_Regular Symbol'!E$16&gt;='243way_RegularＸ_W()'!C$2-1,"",VLOOKUP($A190-'243way_Regular Symbol'!E$16,'243way_Regular Symbol'!$L$3:$Q$250,'243way_RegularＸ_W()'!C$3+1,FALSE)),
'243way_Regular Symbol'!N189)</f>
        <v/>
      </c>
      <c r="D190" s="184" t="str">
        <f>IF('243way_Regular Symbol'!O189="",
IF($A190-'243way_Regular Symbol'!F$16&gt;='243way_RegularＸ_W()'!D$2-1,"",VLOOKUP($A190-'243way_Regular Symbol'!F$16,'243way_Regular Symbol'!$L$3:$Q$250,'243way_RegularＸ_W()'!D$3+1,FALSE)),
'243way_Regular Symbol'!O189)</f>
        <v/>
      </c>
      <c r="E190" s="184" t="str">
        <f>IF('243way_Regular Symbol'!P189="",
IF($A190-'243way_Regular Symbol'!G$16&gt;='243way_RegularＸ_W()'!E$2-1,"",VLOOKUP($A190-'243way_Regular Symbol'!G$16,'243way_Regular Symbol'!$L$3:$Q$250,'243way_RegularＸ_W()'!E$3+1,FALSE)),
'243way_Regular Symbol'!P189)</f>
        <v/>
      </c>
      <c r="F190" s="184" t="str">
        <f>IF('243way_Regular Symbol'!Q189="",
IF($A190-'243way_Regular Symbol'!H$16&gt;='243way_RegularＸ_W()'!F$2-1,"",VLOOKUP($A190-'243way_Regular Symbol'!H$16,'243way_Regular Symbol'!$L$3:$Q$250,'243way_RegularＸ_W()'!F$3+1,FALSE)),
'243way_Regular Symbol'!Q189)</f>
        <v/>
      </c>
      <c r="O190" s="342" t="str">
        <f>IF($A190&gt;='243way_Regular Symbol'!D$16,"",IF(B190=0,"",IF(OR(B190=$O$1,B190=$P$1,B191=$O$1,B191=$P$1,B192=$O$1,B192=$P$1),0,1)))</f>
        <v/>
      </c>
      <c r="P190" s="2" t="str">
        <f>IF($A190&gt;='243way_Regular Symbol'!E$16,"",IF(C190=0,"",IF(OR(C190=$O$1,C190=$P$1,C191=$O$1,C191=$P$1,C192=$O$1,C192=$P$1),0,1)))</f>
        <v/>
      </c>
      <c r="Q190" s="2" t="str">
        <f>IF($A190&gt;='243way_Regular Symbol'!F$16,"",IF(D190=0,"",IF(OR(D190=$O$1,D190=$P$1,D191=$O$1,D191=$P$1,D192=$O$1,D192=$P$1),0,1)))</f>
        <v/>
      </c>
      <c r="R190" s="2" t="str">
        <f>IF($A190&gt;='243way_Regular Symbol'!G$16,"",IF(E190=0,"",IF(OR(E190=$O$1,E190=$P$1,E191=$O$1,E191=$P$1,E192=$O$1,E192=$P$1),0,1)))</f>
        <v/>
      </c>
      <c r="S190" s="128" t="str">
        <f>IF($A190&gt;='243way_Regular Symbol'!H$16,"",IF(F190=0,"",IF(OR(F190=$O$1,F190=$P$1,F191=$O$1,F191=$P$1,F192=$O$1,F192=$P$1),0,1)))</f>
        <v/>
      </c>
      <c r="U190" s="342" t="str">
        <f>IF($A190&gt;='243way_Regular Symbol'!D$16,"",IF(B190=0,"",IF(OR(B190=$U$1,B190=$V$1,B191=$U$1,B191=$V$1,B192=$U$1,B192=$V$1),0,1)))</f>
        <v/>
      </c>
      <c r="V190" s="2" t="str">
        <f>IF($A190&gt;='243way_Regular Symbol'!E$16,"",IF(C190=0,"",IF(OR(C190=$U$1,C190=$V$1,C191=$U$1,C191=$V$1,C192=$U$1,C192=$V$1),0,1)))</f>
        <v/>
      </c>
      <c r="W190" s="2" t="str">
        <f>IF($A190&gt;='243way_Regular Symbol'!F$16,"",IF(D190=0,"",IF(OR(D190=$U$1,D190=$V$1,D191=$U$1,D191=$V$1,D192=$U$1,D192=$V$1),0,1)))</f>
        <v/>
      </c>
      <c r="X190" s="2" t="str">
        <f>IF($A190&gt;='243way_Regular Symbol'!G$16,"",IF(E190=0,"",IF(OR(E190=$U$1,E190=$V$1,E191=$U$1,E191=$V$1,E192=$U$1,E192=$V$1),0,1)))</f>
        <v/>
      </c>
      <c r="Y190" s="128" t="str">
        <f>IF($A190&gt;='243way_Regular Symbol'!H$16,"",IF(F190=0,"",IF(OR(F190=$U$1,F190=$V$1,F191=$U$1,F191=$V$1,F192=$U$1,F192=$V$1),0,1)))</f>
        <v/>
      </c>
      <c r="AA190" s="342" t="str">
        <f>IF($A190&gt;='243way_Regular Symbol'!D$16,"",IF(B190=0,"",IF(OR(B190=$AA$1,B190=$AB$1,B191=$AA$1,B191=$AB$1,B192=$AA$1,,B192=$AB$1),0,1)))</f>
        <v/>
      </c>
      <c r="AB190" s="2" t="str">
        <f>IF($A190&gt;='243way_Regular Symbol'!E$16,"",IF(C190=0,"",IF(OR(C190=$AA$1,C190=$AB$1,C191=$AA$1,C191=$AB$1,C192=$AA$1,,C192=$AB$1),0,1)))</f>
        <v/>
      </c>
      <c r="AC190" s="2" t="str">
        <f>IF($A190&gt;='243way_Regular Symbol'!F$16,"",IF(D190=0,"",IF(OR(D190=$AA$1,D190=$AB$1,D191=$AA$1,D191=$AB$1,D192=$AA$1,,D192=$AB$1),0,1)))</f>
        <v/>
      </c>
      <c r="AD190" s="2" t="str">
        <f>IF($A190&gt;='243way_Regular Symbol'!G$16,"",IF(E190=0,"",IF(OR(E190=$AA$1,E190=$AB$1,E191=$AA$1,E191=$AB$1,E192=$AA$1,,E192=$AB$1),0,1)))</f>
        <v/>
      </c>
      <c r="AE190" s="128" t="str">
        <f>IF($A190&gt;='243way_Regular Symbol'!H$16,"",IF(F190=0,"",IF(OR(F190=$AA$1,F190=$AB$1,F191=$AA$1,F191=$AB$1,F192=$AA$1,,F192=$AB$1),0,1)))</f>
        <v/>
      </c>
      <c r="AG190" s="342" t="str">
        <f>IF($A190&gt;='243way_Regular Symbol'!D$16,"",IF(B190=0,"",IF(OR(B190=$AG$1,B190=$AH$1,B191=$AG$1,B191=$AH$1,B192=$AG$1,B192=$AH$1),0,1)))</f>
        <v/>
      </c>
      <c r="AH190" s="2" t="str">
        <f>IF($A190&gt;='243way_Regular Symbol'!E$16,"",IF(C190=0,"",IF(OR(C190=$AG$1,C190=$AH$1,C191=$AG$1,C191=$AH$1,C192=$AG$1,C192=$AH$1),0,1)))</f>
        <v/>
      </c>
      <c r="AI190" s="2" t="str">
        <f>IF($A190&gt;='243way_Regular Symbol'!F$16,"",IF(D190=0,"",IF(OR(D190=$AG$1,D190=$AH$1,D191=$AG$1,D191=$AH$1,D192=$AG$1,D192=$AH$1),0,1)))</f>
        <v/>
      </c>
      <c r="AJ190" s="2" t="str">
        <f>IF($A190&gt;='243way_Regular Symbol'!G$16,"",IF(E190=0,"",IF(OR(E190=$AG$1,E190=$AH$1,E191=$AG$1,E191=$AH$1,E192=$AG$1,E192=$AH$1),0,1)))</f>
        <v/>
      </c>
      <c r="AK190" s="128" t="str">
        <f>IF($A190&gt;='243way_Regular Symbol'!H$16,"",IF(F190=0,"",IF(OR(F190=$AG$1,F190=$AH$1,F191=$AG$1,F191=$AH$1,F192=$AG$1,F192=$AH$1),0,1)))</f>
        <v/>
      </c>
      <c r="AM190" s="342" t="str">
        <f>IF($A190&gt;='243way_Regular Symbol'!D$16,"",IF(B190=0,"",IF(OR(B190=$AM$1,B190=$AN$1,B191=$AM$1,B191=$AN$1,B192=$AM$1,B192=$AN$1),0,1)))</f>
        <v/>
      </c>
      <c r="AN190" s="2" t="str">
        <f>IF($A190&gt;='243way_Regular Symbol'!E$16,"",IF(C190=0,"",IF(OR(C190=$AM$1,C190=$AN$1,C191=$AM$1,C191=$AN$1,C192=$AM$1,C192=$AN$1),0,1)))</f>
        <v/>
      </c>
      <c r="AO190" s="2" t="str">
        <f>IF($A190&gt;='243way_Regular Symbol'!F$16,"",IF(D190=0,"",IF(OR(D190=$AM$1,D190=$AN$1,D191=$AM$1,D191=$AN$1,D192=$AM$1,D192=$AN$1),0,1)))</f>
        <v/>
      </c>
      <c r="AP190" s="2" t="str">
        <f>IF($A190&gt;='243way_Regular Symbol'!G$16,"",IF(E190=0,"",IF(OR(E190=$AM$1,E190=$AN$1,E191=$AM$1,E191=$AN$1,E192=$AM$1,E192=$AN$1),0,1)))</f>
        <v/>
      </c>
      <c r="AQ190" s="128" t="str">
        <f>IF($A190&gt;='243way_Regular Symbol'!H$16,"",IF(F190=0,"",IF(OR(F190=$AM$1,F190=$AN$1,F191=$AM$1,F191=$AN$1,F192=$AM$1,F192=$AN$1),0,1)))</f>
        <v/>
      </c>
      <c r="AS190" s="342" t="str">
        <f>IF($A190&gt;='243way_Regular Symbol'!D$16,"",IF(B190=0,"",IF(OR(B190=$AM$1,B190=$AT$1,B191=$AM$1,B191=$AT$1,B192=$AM$1,B192=$AT$1),0,1)))</f>
        <v/>
      </c>
      <c r="AT190" s="2" t="str">
        <f>IF($A190&gt;='243way_Regular Symbol'!E$16,"",IF(C190=0,"",IF(OR(C190=$AM$1,C190=$AT$1,C191=$AM$1,C191=$AT$1,C192=$AM$1,C192=$AT$1),0,1)))</f>
        <v/>
      </c>
      <c r="AU190" s="2" t="str">
        <f>IF($A190&gt;='243way_Regular Symbol'!F$16,"",IF(D190=0,"",IF(OR(D190=$AM$1,D190=$AT$1,D191=$AM$1,D191=$AT$1,D192=$AM$1,D192=$AT$1),0,1)))</f>
        <v/>
      </c>
      <c r="AV190" s="2" t="str">
        <f>IF($A190&gt;='243way_Regular Symbol'!G$16,"",IF(E190=0,"",IF(OR(E190=$AM$1,E190=$AT$1,E191=$AM$1,E191=$AT$1,E192=$AM$1,E192=$AT$1),0,1)))</f>
        <v/>
      </c>
      <c r="AW190" s="128" t="str">
        <f>IF($A190&gt;='243way_Regular Symbol'!H$16,"",IF(F190=0,"",IF(OR(F190=$AM$1,F190=$AT$1,F191=$AM$1,F191=$AT$1,F192=$AM$1,F192=$AT$1),0,1)))</f>
        <v/>
      </c>
      <c r="AY190" s="342"/>
      <c r="AZ190" s="2"/>
      <c r="BA190" s="2" t="str">
        <f>IF($A190&gt;='243way_Regular Symbol'!F$16,"",COUNTIF(D190:D192,$AZ$1))</f>
        <v/>
      </c>
      <c r="BB190" s="2" t="str">
        <f>IF($A190&gt;='243way_Regular Symbol'!G$16,"",COUNTIF(E190:E192,$AZ$1))</f>
        <v/>
      </c>
      <c r="BC190" s="2" t="str">
        <f>IF($A190&gt;='243way_Regular Symbol'!H$16,"",COUNTIF(F190:F192,$AZ$1))</f>
        <v/>
      </c>
      <c r="BE190" s="342" t="str">
        <f>IF($A190&gt;='243way_Regular Symbol'!D$16,"",IF(B190=0,"",IF(OR(B190=$AM$1,B190=$BF$1,B191=$AM$1,B191=$BF$1,B192=$AM$1,B192=$BF$1),1,0)))</f>
        <v/>
      </c>
      <c r="BF190" s="342" t="str">
        <f>IF($A190&gt;='243way_Regular Symbol'!E$16,"",IF(C190=0,"",IF(OR(C190=$AM$1,C190=$BF$1,C191=$AM$1,C191=$BF$1,C192=$AM$1,C192=$BF$1),1,0)))</f>
        <v/>
      </c>
      <c r="BG190" s="342" t="str">
        <f>IF($A190&gt;='243way_Regular Symbol'!F$16,"",IF(D190=0,"",IF(OR(D190=$AM$1,D190=$BF$1,D191=$AM$1,D191=$BF$1,D192=$AM$1,D192=$BF$1),1,0)))</f>
        <v/>
      </c>
      <c r="BH190" s="342" t="str">
        <f>IF($A190&gt;='243way_Regular Symbol'!G$16,"",IF(E190=0,"",IF(OR(E190=$AM$1,E190=$BF$1,E191=$AM$1,E191=$BF$1,E192=$AM$1,E192=$BF$1),1,0)))</f>
        <v/>
      </c>
      <c r="BI190" s="342" t="str">
        <f>IF($A190&gt;='243way_Regular Symbol'!H$16,"",IF(F190=0,"",IF(OR(F190=$AM$1,F190=$BF$1,F191=$AM$1,F191=$BF$1,F192=$AM$1,F192=$BF$1),1,0)))</f>
        <v/>
      </c>
      <c r="BK190" s="342" t="str">
        <f>IF($A190&gt;='243way_Regular Symbol'!D$16,"",IF(B190=0,"",IF(OR(B190=$AM$1,B190=$BL$1,B191=$AM$1,B191=$BL$1,B192=$AM$1,B192=$BL$1),0,1)))</f>
        <v/>
      </c>
      <c r="BL190" s="2" t="str">
        <f>IF($A190&gt;='243way_Regular Symbol'!E$16,"",IF(C190=0,"",IF(OR(C190=$AM$1,C190=$BL$1,C191=$AM$1,C191=$BL$1,C192=$AM$1,C192=$BL$1),0,1)))</f>
        <v/>
      </c>
      <c r="BM190" s="2" t="str">
        <f>IF($A190&gt;='243way_Regular Symbol'!F$16,"",IF(D190=0,"",IF(OR(D190=$AM$1,D190=$BL$1,D191=$AM$1,D191=$BL$1,D192=$AM$1,D192=$BL$1),0,1)))</f>
        <v/>
      </c>
      <c r="BN190" s="2" t="str">
        <f>IF($A190&gt;='243way_Regular Symbol'!G$16,"",IF(E190=0,"",IF(OR(E190=$AM$1,E190=$BL$1,E191=$AM$1,E191=$BL$1,E192=$AM$1,E192=$BL$1),0,1)))</f>
        <v/>
      </c>
      <c r="BO190" s="128" t="str">
        <f>IF($A190&gt;='243way_Regular Symbol'!H$16,"",IF(F190=0,"",IF(OR(F190=$AM$1,F190=$BL$1,F191=$AM$1,F191=$BL$1,F192=$AM$1,F192=$BL$1),0,1)))</f>
        <v/>
      </c>
      <c r="BQ190" s="2" t="str">
        <f>IF($A190&gt;='243way_Regular Symbol'!D$16,"",IF(B190=0,"",IF(OR(B190=$BQ$1,B190=$BR$1,B191=$BQ$1,B191=$BR$1,B192=$BQ$1,B192=$BR$1),0,1)))</f>
        <v/>
      </c>
      <c r="BR190" s="2" t="str">
        <f>IF($A190&gt;='243way_Regular Symbol'!E$16,"",IF(C190=0,"",IF(OR(C190=$BQ$1,C190=$BR$1,C191=$BQ$1,C191=$BR$1,C192=$BQ$1,C192=$BR$1),0,1)))</f>
        <v/>
      </c>
      <c r="BS190" s="2" t="str">
        <f>IF($A190&gt;='243way_Regular Symbol'!F$16,"",IF(D190=0,"",IF(OR(D190=$BQ$1,D190=$BR$1,D191=$BQ$1,D191=$BR$1,D192=$BQ$1,D192=$BR$1),0,1)))</f>
        <v/>
      </c>
      <c r="BT190" s="2" t="str">
        <f>IF($A190&gt;='243way_Regular Symbol'!G$16,"",IF(E190=0,"",IF(OR(E190=$BQ$1,E190=$BR$1,E191=$BQ$1,E191=$BR$1,E192=$BQ$1,E192=$BR$1),0,1)))</f>
        <v/>
      </c>
      <c r="BU190" s="2" t="str">
        <f>IF($A190&gt;='243way_Regular Symbol'!H$16,"",IF(F190=0,"",IF(OR(F190=$BQ$1,F190=$BR$1,F191=$BQ$1,F191=$BR$1,F192=$BQ$1,F192=$BR$1),0,1)))</f>
        <v/>
      </c>
      <c r="BW190" s="2" t="str">
        <f>IF($A190&gt;='243way_Regular Symbol'!D$16,"",IF(B190=0,"",IF(OR(B190=$BW$1,B191=$BW$1,B192=$BW$1,B190=$BX$1,B191=$BX$1,B192=$BX$1),0,1)))</f>
        <v/>
      </c>
      <c r="BX190" s="2" t="str">
        <f>IF($A190&gt;='243way_Regular Symbol'!E$16,"",IF(C190=0,"",IF(OR(C190=$BW$1,C191=$BW$1,C192=$BW$1,C190=$BX$1,C191=$BX$1,C192=$BX$1),0,1)))</f>
        <v/>
      </c>
      <c r="BY190" s="2" t="str">
        <f>IF($A190&gt;='243way_Regular Symbol'!F$16,"",IF(D190=0,"",IF(OR(D190=$BW$1,D191=$BW$1,D192=$BW$1,D190=$BX$1,D191=$BX$1,D192=$BX$1),0,1)))</f>
        <v/>
      </c>
      <c r="BZ190" s="2" t="str">
        <f>IF($A190&gt;='243way_Regular Symbol'!G$16,"",IF(E190=0,"",IF(OR(E190=$BW$1,E191=$BW$1,E192=$BW$1,E190=$BX$1,E191=$BX$1,E192=$BX$1),0,1)))</f>
        <v/>
      </c>
      <c r="CA190" s="2" t="str">
        <f>IF($A190&gt;='243way_Regular Symbol'!H$16,"",IF(F190=0,"",IF(OR(F190=$BW$1,F191=$BW$1,F192=$BW$1,F190=$BX$1,F191=$BX$1,F192=$BX$1),0,1)))</f>
        <v/>
      </c>
      <c r="CC190" s="2" t="str">
        <f>IF($A190&gt;='243way_Regular Symbol'!D$16,"",IF(B190=0,"",IF(OR(B190=$BW$1,B191=$BW$1,B192=$BW$1,B190=$CD$1,B191=$CD$1,B192=$CD$1),0,1)))</f>
        <v/>
      </c>
      <c r="CD190" s="2" t="str">
        <f>IF($A190&gt;='243way_Regular Symbol'!E$16,"",IF(C190=0,"",IF(OR(C190=$BW$1,C191=$BW$1,C192=$BW$1,C190=$CD$1,C191=$CD$1,C192=$CD$1),0,1)))</f>
        <v/>
      </c>
      <c r="CE190" s="2" t="str">
        <f>IF($A190&gt;='243way_Regular Symbol'!F$16,"",IF(D190=0,"",IF(OR(D190=$BW$1,D191=$BW$1,D192=$BW$1,D190=$CD$1,D191=$CD$1,D192=$CD$1),0,1)))</f>
        <v/>
      </c>
      <c r="CF190" s="2" t="str">
        <f>IF($A190&gt;='243way_Regular Symbol'!G$16,"",IF(E190=0,"",IF(OR(E190=$BW$1,E191=$BW$1,E192=$BW$1,E190=$CD$1,E191=$CD$1,E192=$CD$1),0,1)))</f>
        <v/>
      </c>
      <c r="CG190" s="2" t="str">
        <f>IF($A190&gt;='243way_Regular Symbol'!H$16,"",IF(F190=0,"",IF(OR(F190=$BW$1,F191=$BW$1,F192=$BW$1,F190=$CD$1,F191=$CD$1,F192=$CD$1),0,1)))</f>
        <v/>
      </c>
      <c r="CI190" s="2" t="str">
        <f>IF($A190&gt;='243way_Regular Symbol'!D$16,"",IF(B190=0,"",IF(OR(B190=$BW$1,B191=$BW$1,B192=$BW$1,B190=$CJ$1,B191=$CJ$1,B192=$CJ$1),0,1)))</f>
        <v/>
      </c>
      <c r="CJ190" s="2" t="str">
        <f>IF($A190&gt;='243way_Regular Symbol'!E$16,"",IF(C190=0,"",IF(OR(C190=$BW$1,C191=$BW$1,C192=$BW$1,C190=$CJ$1,C191=$CJ$1,C192=$CJ$1),0,1)))</f>
        <v/>
      </c>
      <c r="CK190" s="2" t="str">
        <f>IF($A190&gt;='243way_Regular Symbol'!F$16,"",IF(D190=0,"",IF(OR(D190=$BW$1,D191=$BW$1,D192=$BW$1,D190=$CJ$1,D191=$CJ$1,D192=$CJ$1),0,1)))</f>
        <v/>
      </c>
      <c r="CL190" s="2" t="str">
        <f>IF($A190&gt;='243way_Regular Symbol'!G$16,"",IF(E190=0,"",IF(OR(E190=$BW$1,E191=$BW$1,E192=$BW$1,E190=$CJ$1,E191=$CJ$1,E192=$CJ$1),0,1)))</f>
        <v/>
      </c>
      <c r="CM190" s="2" t="str">
        <f>IF($A190&gt;='243way_Regular Symbol'!H$16,"",IF(F190=0,"",IF(OR(F190=$BW$1,F191=$BW$1,F192=$BW$1,F190=$CJ$1,F191=$CJ$1,F192=$CJ$1),0,1)))</f>
        <v/>
      </c>
      <c r="CO190" s="2" t="str">
        <f>IF($A190&gt;='243way_Regular Symbol'!D$16,"",IF(B190=0,"",IF(OR(B190=$BW$1,B191=$BW$1,B192=$BW$1,B190=$CP$1,B191=$CP$1,B192=$CP$1),0,1)))</f>
        <v/>
      </c>
      <c r="CP190" s="2" t="str">
        <f>IF($A190&gt;='243way_Regular Symbol'!E$16,"",IF(C190=0,"",IF(OR(C190=$BW$1,C191=$BW$1,C192=$BW$1,C190=$CP$1,C191=$CP$1,C192=$CP$1),0,1)))</f>
        <v/>
      </c>
      <c r="CQ190" s="2" t="str">
        <f>IF($A190&gt;='243way_Regular Symbol'!F$16,"",IF(D190=0,"",IF(OR(D190=$BW$1,D191=$BW$1,D192=$BW$1,D190=$CP$1,D191=$CP$1,D192=$CP$1),0,1)))</f>
        <v/>
      </c>
      <c r="CR190" s="2" t="str">
        <f>IF($A190&gt;='243way_Regular Symbol'!G$16,"",IF(E190=0,"",IF(OR(E190=$BW$1,E191=$BW$1,E192=$BW$1,E190=$CP$1,E191=$CP$1,E192=$CP$1),0,1)))</f>
        <v/>
      </c>
      <c r="CS190" s="2" t="str">
        <f>IF($A190&gt;='243way_Regular Symbol'!H$16,"",IF(F190=0,"",IF(OR(F190=$BW$1,F191=$BW$1,F192=$BW$1,F190=$CP$1,F191=$CP$1,F192=$CP$1),0,1)))</f>
        <v/>
      </c>
      <c r="CU190" s="2" t="str">
        <f>IF($A190&gt;='243way_Regular Symbol'!D$16,"",IF(B190=0,"",IF(OR(B190=$BW$1,B191=$BW$1,B192=$BW$1,B190=$CV$1,B191=$CV$1,B192=$CV$1),0,1)))</f>
        <v/>
      </c>
      <c r="CV190" s="2" t="str">
        <f>IF($A190&gt;='243way_Regular Symbol'!E$16,"",IF(C190=0,"",IF(OR(C190=$BW$1,C191=$BW$1,C192=$BW$1,C190=$CV$1,C191=$CV$1,C192=$CV$1),0,1)))</f>
        <v/>
      </c>
      <c r="CW190" s="2" t="str">
        <f>IF($A190&gt;='243way_Regular Symbol'!F$16,"",IF(D190=0,"",IF(OR(D190=$BW$1,D191=$BW$1,D192=$BW$1,D190=$CV$1,D191=$CV$1,D192=$CV$1),0,1)))</f>
        <v/>
      </c>
      <c r="CX190" s="2" t="str">
        <f>IF($A190&gt;='243way_Regular Symbol'!G$16,"",IF(E190=0,"",IF(OR(E190=$BW$1,E191=$BW$1,E192=$BW$1,E190=$CV$1,E191=$CV$1,E192=$CV$1),0,1)))</f>
        <v/>
      </c>
      <c r="CY190" s="2" t="str">
        <f>IF($A190&gt;='243way_Regular Symbol'!H$16,"",IF(F190=0,"",IF(OR(F190=$BW$1,F191=$BW$1,F192=$BW$1,F190=$CV$1,F191=$CV$1,F192=$CV$1),0,1)))</f>
        <v/>
      </c>
    </row>
    <row r="191" spans="1:103">
      <c r="A191" s="341">
        <f>IF('243way_Regular Symbol'!L190="","",'243way_Regular Symbol'!L190)</f>
        <v>187</v>
      </c>
      <c r="B191" s="184" t="str">
        <f>IF('243way_Regular Symbol'!M190="",
IF($A191-'243way_Regular Symbol'!D$16&gt;='243way_RegularＸ_W()'!B$2-1,"",VLOOKUP($A191-'243way_Regular Symbol'!D$16,'243way_Regular Symbol'!$L$3:$Q$250,'243way_RegularＸ_W()'!B$3+1,FALSE)),
'243way_Regular Symbol'!M190)</f>
        <v/>
      </c>
      <c r="C191" s="184" t="str">
        <f>IF('243way_Regular Symbol'!N190="",
IF($A191-'243way_Regular Symbol'!E$16&gt;='243way_RegularＸ_W()'!C$2-1,"",VLOOKUP($A191-'243way_Regular Symbol'!E$16,'243way_Regular Symbol'!$L$3:$Q$250,'243way_RegularＸ_W()'!C$3+1,FALSE)),
'243way_Regular Symbol'!N190)</f>
        <v/>
      </c>
      <c r="D191" s="184" t="str">
        <f>IF('243way_Regular Symbol'!O190="",
IF($A191-'243way_Regular Symbol'!F$16&gt;='243way_RegularＸ_W()'!D$2-1,"",VLOOKUP($A191-'243way_Regular Symbol'!F$16,'243way_Regular Symbol'!$L$3:$Q$250,'243way_RegularＸ_W()'!D$3+1,FALSE)),
'243way_Regular Symbol'!O190)</f>
        <v/>
      </c>
      <c r="E191" s="184" t="str">
        <f>IF('243way_Regular Symbol'!P190="",
IF($A191-'243way_Regular Symbol'!G$16&gt;='243way_RegularＸ_W()'!E$2-1,"",VLOOKUP($A191-'243way_Regular Symbol'!G$16,'243way_Regular Symbol'!$L$3:$Q$250,'243way_RegularＸ_W()'!E$3+1,FALSE)),
'243way_Regular Symbol'!P190)</f>
        <v/>
      </c>
      <c r="F191" s="184" t="str">
        <f>IF('243way_Regular Symbol'!Q190="",
IF($A191-'243way_Regular Symbol'!H$16&gt;='243way_RegularＸ_W()'!F$2-1,"",VLOOKUP($A191-'243way_Regular Symbol'!H$16,'243way_Regular Symbol'!$L$3:$Q$250,'243way_RegularＸ_W()'!F$3+1,FALSE)),
'243way_Regular Symbol'!Q190)</f>
        <v/>
      </c>
      <c r="O191" s="342" t="str">
        <f>IF($A191&gt;='243way_Regular Symbol'!D$16,"",IF(B191=0,"",IF(OR(B191=$O$1,B191=$P$1,B192=$O$1,B192=$P$1,B193=$O$1,B193=$P$1),0,1)))</f>
        <v/>
      </c>
      <c r="P191" s="2" t="str">
        <f>IF($A191&gt;='243way_Regular Symbol'!E$16,"",IF(C191=0,"",IF(OR(C191=$O$1,C191=$P$1,C192=$O$1,C192=$P$1,C193=$O$1,C193=$P$1),0,1)))</f>
        <v/>
      </c>
      <c r="Q191" s="2" t="str">
        <f>IF($A191&gt;='243way_Regular Symbol'!F$16,"",IF(D191=0,"",IF(OR(D191=$O$1,D191=$P$1,D192=$O$1,D192=$P$1,D193=$O$1,D193=$P$1),0,1)))</f>
        <v/>
      </c>
      <c r="R191" s="2" t="str">
        <f>IF($A191&gt;='243way_Regular Symbol'!G$16,"",IF(E191=0,"",IF(OR(E191=$O$1,E191=$P$1,E192=$O$1,E192=$P$1,E193=$O$1,E193=$P$1),0,1)))</f>
        <v/>
      </c>
      <c r="S191" s="128" t="str">
        <f>IF($A191&gt;='243way_Regular Symbol'!H$16,"",IF(F191=0,"",IF(OR(F191=$O$1,F191=$P$1,F192=$O$1,F192=$P$1,F193=$O$1,F193=$P$1),0,1)))</f>
        <v/>
      </c>
      <c r="U191" s="342" t="str">
        <f>IF($A191&gt;='243way_Regular Symbol'!D$16,"",IF(B191=0,"",IF(OR(B191=$U$1,B191=$V$1,B192=$U$1,B192=$V$1,B193=$U$1,B193=$V$1),0,1)))</f>
        <v/>
      </c>
      <c r="V191" s="2" t="str">
        <f>IF($A191&gt;='243way_Regular Symbol'!E$16,"",IF(C191=0,"",IF(OR(C191=$U$1,C191=$V$1,C192=$U$1,C192=$V$1,C193=$U$1,C193=$V$1),0,1)))</f>
        <v/>
      </c>
      <c r="W191" s="2" t="str">
        <f>IF($A191&gt;='243way_Regular Symbol'!F$16,"",IF(D191=0,"",IF(OR(D191=$U$1,D191=$V$1,D192=$U$1,D192=$V$1,D193=$U$1,D193=$V$1),0,1)))</f>
        <v/>
      </c>
      <c r="X191" s="2" t="str">
        <f>IF($A191&gt;='243way_Regular Symbol'!G$16,"",IF(E191=0,"",IF(OR(E191=$U$1,E191=$V$1,E192=$U$1,E192=$V$1,E193=$U$1,E193=$V$1),0,1)))</f>
        <v/>
      </c>
      <c r="Y191" s="128" t="str">
        <f>IF($A191&gt;='243way_Regular Symbol'!H$16,"",IF(F191=0,"",IF(OR(F191=$U$1,F191=$V$1,F192=$U$1,F192=$V$1,F193=$U$1,F193=$V$1),0,1)))</f>
        <v/>
      </c>
      <c r="AA191" s="342" t="str">
        <f>IF($A191&gt;='243way_Regular Symbol'!D$16,"",IF(B191=0,"",IF(OR(B191=$AA$1,B191=$AB$1,B192=$AA$1,B192=$AB$1,B193=$AA$1,,B193=$AB$1),0,1)))</f>
        <v/>
      </c>
      <c r="AB191" s="2" t="str">
        <f>IF($A191&gt;='243way_Regular Symbol'!E$16,"",IF(C191=0,"",IF(OR(C191=$AA$1,C191=$AB$1,C192=$AA$1,C192=$AB$1,C193=$AA$1,,C193=$AB$1),0,1)))</f>
        <v/>
      </c>
      <c r="AC191" s="2" t="str">
        <f>IF($A191&gt;='243way_Regular Symbol'!F$16,"",IF(D191=0,"",IF(OR(D191=$AA$1,D191=$AB$1,D192=$AA$1,D192=$AB$1,D193=$AA$1,,D193=$AB$1),0,1)))</f>
        <v/>
      </c>
      <c r="AD191" s="2" t="str">
        <f>IF($A191&gt;='243way_Regular Symbol'!G$16,"",IF(E191=0,"",IF(OR(E191=$AA$1,E191=$AB$1,E192=$AA$1,E192=$AB$1,E193=$AA$1,,E193=$AB$1),0,1)))</f>
        <v/>
      </c>
      <c r="AE191" s="128" t="str">
        <f>IF($A191&gt;='243way_Regular Symbol'!H$16,"",IF(F191=0,"",IF(OR(F191=$AA$1,F191=$AB$1,F192=$AA$1,F192=$AB$1,F193=$AA$1,,F193=$AB$1),0,1)))</f>
        <v/>
      </c>
      <c r="AG191" s="342" t="str">
        <f>IF($A191&gt;='243way_Regular Symbol'!D$16,"",IF(B191=0,"",IF(OR(B191=$AG$1,B191=$AH$1,B192=$AG$1,B192=$AH$1,B193=$AG$1,B193=$AH$1),0,1)))</f>
        <v/>
      </c>
      <c r="AH191" s="2" t="str">
        <f>IF($A191&gt;='243way_Regular Symbol'!E$16,"",IF(C191=0,"",IF(OR(C191=$AG$1,C191=$AH$1,C192=$AG$1,C192=$AH$1,C193=$AG$1,C193=$AH$1),0,1)))</f>
        <v/>
      </c>
      <c r="AI191" s="2" t="str">
        <f>IF($A191&gt;='243way_Regular Symbol'!F$16,"",IF(D191=0,"",IF(OR(D191=$AG$1,D191=$AH$1,D192=$AG$1,D192=$AH$1,D193=$AG$1,D193=$AH$1),0,1)))</f>
        <v/>
      </c>
      <c r="AJ191" s="2" t="str">
        <f>IF($A191&gt;='243way_Regular Symbol'!G$16,"",IF(E191=0,"",IF(OR(E191=$AG$1,E191=$AH$1,E192=$AG$1,E192=$AH$1,E193=$AG$1,E193=$AH$1),0,1)))</f>
        <v/>
      </c>
      <c r="AK191" s="128" t="str">
        <f>IF($A191&gt;='243way_Regular Symbol'!H$16,"",IF(F191=0,"",IF(OR(F191=$AG$1,F191=$AH$1,F192=$AG$1,F192=$AH$1,F193=$AG$1,F193=$AH$1),0,1)))</f>
        <v/>
      </c>
      <c r="AM191" s="342" t="str">
        <f>IF($A191&gt;='243way_Regular Symbol'!D$16,"",IF(B191=0,"",IF(OR(B191=$AM$1,B191=$AN$1,B192=$AM$1,B192=$AN$1,B193=$AM$1,B193=$AN$1),0,1)))</f>
        <v/>
      </c>
      <c r="AN191" s="2" t="str">
        <f>IF($A191&gt;='243way_Regular Symbol'!E$16,"",IF(C191=0,"",IF(OR(C191=$AM$1,C191=$AN$1,C192=$AM$1,C192=$AN$1,C193=$AM$1,C193=$AN$1),0,1)))</f>
        <v/>
      </c>
      <c r="AO191" s="2" t="str">
        <f>IF($A191&gt;='243way_Regular Symbol'!F$16,"",IF(D191=0,"",IF(OR(D191=$AM$1,D191=$AN$1,D192=$AM$1,D192=$AN$1,D193=$AM$1,D193=$AN$1),0,1)))</f>
        <v/>
      </c>
      <c r="AP191" s="2" t="str">
        <f>IF($A191&gt;='243way_Regular Symbol'!G$16,"",IF(E191=0,"",IF(OR(E191=$AM$1,E191=$AN$1,E192=$AM$1,E192=$AN$1,E193=$AM$1,E193=$AN$1),0,1)))</f>
        <v/>
      </c>
      <c r="AQ191" s="128" t="str">
        <f>IF($A191&gt;='243way_Regular Symbol'!H$16,"",IF(F191=0,"",IF(OR(F191=$AM$1,F191=$AN$1,F192=$AM$1,F192=$AN$1,F193=$AM$1,F193=$AN$1),0,1)))</f>
        <v/>
      </c>
      <c r="AS191" s="342" t="str">
        <f>IF($A191&gt;='243way_Regular Symbol'!D$16,"",IF(B191=0,"",IF(OR(B191=$AM$1,B191=$AT$1,B192=$AM$1,B192=$AT$1,B193=$AM$1,B193=$AT$1),0,1)))</f>
        <v/>
      </c>
      <c r="AT191" s="2" t="str">
        <f>IF($A191&gt;='243way_Regular Symbol'!E$16,"",IF(C191=0,"",IF(OR(C191=$AM$1,C191=$AT$1,C192=$AM$1,C192=$AT$1,C193=$AM$1,C193=$AT$1),0,1)))</f>
        <v/>
      </c>
      <c r="AU191" s="2" t="str">
        <f>IF($A191&gt;='243way_Regular Symbol'!F$16,"",IF(D191=0,"",IF(OR(D191=$AM$1,D191=$AT$1,D192=$AM$1,D192=$AT$1,D193=$AM$1,D193=$AT$1),0,1)))</f>
        <v/>
      </c>
      <c r="AV191" s="2" t="str">
        <f>IF($A191&gt;='243way_Regular Symbol'!G$16,"",IF(E191=0,"",IF(OR(E191=$AM$1,E191=$AT$1,E192=$AM$1,E192=$AT$1,E193=$AM$1,E193=$AT$1),0,1)))</f>
        <v/>
      </c>
      <c r="AW191" s="128" t="str">
        <f>IF($A191&gt;='243way_Regular Symbol'!H$16,"",IF(F191=0,"",IF(OR(F191=$AM$1,F191=$AT$1,F192=$AM$1,F192=$AT$1,F193=$AM$1,F193=$AT$1),0,1)))</f>
        <v/>
      </c>
      <c r="AY191" s="342"/>
      <c r="AZ191" s="2"/>
      <c r="BA191" s="2" t="str">
        <f>IF($A191&gt;='243way_Regular Symbol'!F$16,"",COUNTIF(D191:D193,$AZ$1))</f>
        <v/>
      </c>
      <c r="BB191" s="2" t="str">
        <f>IF($A191&gt;='243way_Regular Symbol'!G$16,"",COUNTIF(E191:E193,$AZ$1))</f>
        <v/>
      </c>
      <c r="BC191" s="2" t="str">
        <f>IF($A191&gt;='243way_Regular Symbol'!H$16,"",COUNTIF(F191:F193,$AZ$1))</f>
        <v/>
      </c>
      <c r="BE191" s="342" t="str">
        <f>IF($A191&gt;='243way_Regular Symbol'!D$16,"",IF(B191=0,"",IF(OR(B191=$AM$1,B191=$BF$1,B192=$AM$1,B192=$BF$1,B193=$AM$1,B193=$BF$1),1,0)))</f>
        <v/>
      </c>
      <c r="BF191" s="342" t="str">
        <f>IF($A191&gt;='243way_Regular Symbol'!E$16,"",IF(C191=0,"",IF(OR(C191=$AM$1,C191=$BF$1,C192=$AM$1,C192=$BF$1,C193=$AM$1,C193=$BF$1),1,0)))</f>
        <v/>
      </c>
      <c r="BG191" s="342" t="str">
        <f>IF($A191&gt;='243way_Regular Symbol'!F$16,"",IF(D191=0,"",IF(OR(D191=$AM$1,D191=$BF$1,D192=$AM$1,D192=$BF$1,D193=$AM$1,D193=$BF$1),1,0)))</f>
        <v/>
      </c>
      <c r="BH191" s="342" t="str">
        <f>IF($A191&gt;='243way_Regular Symbol'!G$16,"",IF(E191=0,"",IF(OR(E191=$AM$1,E191=$BF$1,E192=$AM$1,E192=$BF$1,E193=$AM$1,E193=$BF$1),1,0)))</f>
        <v/>
      </c>
      <c r="BI191" s="342" t="str">
        <f>IF($A191&gt;='243way_Regular Symbol'!H$16,"",IF(F191=0,"",IF(OR(F191=$AM$1,F191=$BF$1,F192=$AM$1,F192=$BF$1,F193=$AM$1,F193=$BF$1),1,0)))</f>
        <v/>
      </c>
      <c r="BK191" s="342" t="str">
        <f>IF($A191&gt;='243way_Regular Symbol'!D$16,"",IF(B191=0,"",IF(OR(B191=$AM$1,B191=$BL$1,B192=$AM$1,B192=$BL$1,B193=$AM$1,B193=$BL$1),0,1)))</f>
        <v/>
      </c>
      <c r="BL191" s="2" t="str">
        <f>IF($A191&gt;='243way_Regular Symbol'!E$16,"",IF(C191=0,"",IF(OR(C191=$AM$1,C191=$BL$1,C192=$AM$1,C192=$BL$1,C193=$AM$1,C193=$BL$1),0,1)))</f>
        <v/>
      </c>
      <c r="BM191" s="2" t="str">
        <f>IF($A191&gt;='243way_Regular Symbol'!F$16,"",IF(D191=0,"",IF(OR(D191=$AM$1,D191=$BL$1,D192=$AM$1,D192=$BL$1,D193=$AM$1,D193=$BL$1),0,1)))</f>
        <v/>
      </c>
      <c r="BN191" s="2" t="str">
        <f>IF($A191&gt;='243way_Regular Symbol'!G$16,"",IF(E191=0,"",IF(OR(E191=$AM$1,E191=$BL$1,E192=$AM$1,E192=$BL$1,E193=$AM$1,E193=$BL$1),0,1)))</f>
        <v/>
      </c>
      <c r="BO191" s="128" t="str">
        <f>IF($A191&gt;='243way_Regular Symbol'!H$16,"",IF(F191=0,"",IF(OR(F191=$AM$1,F191=$BL$1,F192=$AM$1,F192=$BL$1,F193=$AM$1,F193=$BL$1),0,1)))</f>
        <v/>
      </c>
      <c r="BQ191" s="2" t="str">
        <f>IF($A191&gt;='243way_Regular Symbol'!D$16,"",IF(B191=0,"",IF(OR(B191=$BQ$1,B191=$BR$1,B192=$BQ$1,B192=$BR$1,B193=$BQ$1,B193=$BR$1),0,1)))</f>
        <v/>
      </c>
      <c r="BR191" s="2" t="str">
        <f>IF($A191&gt;='243way_Regular Symbol'!E$16,"",IF(C191=0,"",IF(OR(C191=$BQ$1,C191=$BR$1,C192=$BQ$1,C192=$BR$1,C193=$BQ$1,C193=$BR$1),0,1)))</f>
        <v/>
      </c>
      <c r="BS191" s="2" t="str">
        <f>IF($A191&gt;='243way_Regular Symbol'!F$16,"",IF(D191=0,"",IF(OR(D191=$BQ$1,D191=$BR$1,D192=$BQ$1,D192=$BR$1,D193=$BQ$1,D193=$BR$1),0,1)))</f>
        <v/>
      </c>
      <c r="BT191" s="2" t="str">
        <f>IF($A191&gt;='243way_Regular Symbol'!G$16,"",IF(E191=0,"",IF(OR(E191=$BQ$1,E191=$BR$1,E192=$BQ$1,E192=$BR$1,E193=$BQ$1,E193=$BR$1),0,1)))</f>
        <v/>
      </c>
      <c r="BU191" s="2" t="str">
        <f>IF($A191&gt;='243way_Regular Symbol'!H$16,"",IF(F191=0,"",IF(OR(F191=$BQ$1,F191=$BR$1,F192=$BQ$1,F192=$BR$1,F193=$BQ$1,F193=$BR$1),0,1)))</f>
        <v/>
      </c>
      <c r="BW191" s="2" t="str">
        <f>IF($A191&gt;='243way_Regular Symbol'!D$16,"",IF(B191=0,"",IF(OR(B191=$BW$1,B192=$BW$1,B193=$BW$1,B191=$BX$1,B192=$BX$1,B193=$BX$1),0,1)))</f>
        <v/>
      </c>
      <c r="BX191" s="2" t="str">
        <f>IF($A191&gt;='243way_Regular Symbol'!E$16,"",IF(C191=0,"",IF(OR(C191=$BW$1,C192=$BW$1,C193=$BW$1,C191=$BX$1,C192=$BX$1,C193=$BX$1),0,1)))</f>
        <v/>
      </c>
      <c r="BY191" s="2" t="str">
        <f>IF($A191&gt;='243way_Regular Symbol'!F$16,"",IF(D191=0,"",IF(OR(D191=$BW$1,D192=$BW$1,D193=$BW$1,D191=$BX$1,D192=$BX$1,D193=$BX$1),0,1)))</f>
        <v/>
      </c>
      <c r="BZ191" s="2" t="str">
        <f>IF($A191&gt;='243way_Regular Symbol'!G$16,"",IF(E191=0,"",IF(OR(E191=$BW$1,E192=$BW$1,E193=$BW$1,E191=$BX$1,E192=$BX$1,E193=$BX$1),0,1)))</f>
        <v/>
      </c>
      <c r="CA191" s="2" t="str">
        <f>IF($A191&gt;='243way_Regular Symbol'!H$16,"",IF(F191=0,"",IF(OR(F191=$BW$1,F192=$BW$1,F193=$BW$1,F191=$BX$1,F192=$BX$1,F193=$BX$1),0,1)))</f>
        <v/>
      </c>
      <c r="CC191" s="2" t="str">
        <f>IF($A191&gt;='243way_Regular Symbol'!D$16,"",IF(B191=0,"",IF(OR(B191=$BW$1,B192=$BW$1,B193=$BW$1,B191=$CD$1,B192=$CD$1,B193=$CD$1),0,1)))</f>
        <v/>
      </c>
      <c r="CD191" s="2" t="str">
        <f>IF($A191&gt;='243way_Regular Symbol'!E$16,"",IF(C191=0,"",IF(OR(C191=$BW$1,C192=$BW$1,C193=$BW$1,C191=$CD$1,C192=$CD$1,C193=$CD$1),0,1)))</f>
        <v/>
      </c>
      <c r="CE191" s="2" t="str">
        <f>IF($A191&gt;='243way_Regular Symbol'!F$16,"",IF(D191=0,"",IF(OR(D191=$BW$1,D192=$BW$1,D193=$BW$1,D191=$CD$1,D192=$CD$1,D193=$CD$1),0,1)))</f>
        <v/>
      </c>
      <c r="CF191" s="2" t="str">
        <f>IF($A191&gt;='243way_Regular Symbol'!G$16,"",IF(E191=0,"",IF(OR(E191=$BW$1,E192=$BW$1,E193=$BW$1,E191=$CD$1,E192=$CD$1,E193=$CD$1),0,1)))</f>
        <v/>
      </c>
      <c r="CG191" s="2" t="str">
        <f>IF($A191&gt;='243way_Regular Symbol'!H$16,"",IF(F191=0,"",IF(OR(F191=$BW$1,F192=$BW$1,F193=$BW$1,F191=$CD$1,F192=$CD$1,F193=$CD$1),0,1)))</f>
        <v/>
      </c>
      <c r="CI191" s="2" t="str">
        <f>IF($A191&gt;='243way_Regular Symbol'!D$16,"",IF(B191=0,"",IF(OR(B191=$BW$1,B192=$BW$1,B193=$BW$1,B191=$CJ$1,B192=$CJ$1,B193=$CJ$1),0,1)))</f>
        <v/>
      </c>
      <c r="CJ191" s="2" t="str">
        <f>IF($A191&gt;='243way_Regular Symbol'!E$16,"",IF(C191=0,"",IF(OR(C191=$BW$1,C192=$BW$1,C193=$BW$1,C191=$CJ$1,C192=$CJ$1,C193=$CJ$1),0,1)))</f>
        <v/>
      </c>
      <c r="CK191" s="2" t="str">
        <f>IF($A191&gt;='243way_Regular Symbol'!F$16,"",IF(D191=0,"",IF(OR(D191=$BW$1,D192=$BW$1,D193=$BW$1,D191=$CJ$1,D192=$CJ$1,D193=$CJ$1),0,1)))</f>
        <v/>
      </c>
      <c r="CL191" s="2" t="str">
        <f>IF($A191&gt;='243way_Regular Symbol'!G$16,"",IF(E191=0,"",IF(OR(E191=$BW$1,E192=$BW$1,E193=$BW$1,E191=$CJ$1,E192=$CJ$1,E193=$CJ$1),0,1)))</f>
        <v/>
      </c>
      <c r="CM191" s="2" t="str">
        <f>IF($A191&gt;='243way_Regular Symbol'!H$16,"",IF(F191=0,"",IF(OR(F191=$BW$1,F192=$BW$1,F193=$BW$1,F191=$CJ$1,F192=$CJ$1,F193=$CJ$1),0,1)))</f>
        <v/>
      </c>
      <c r="CO191" s="2" t="str">
        <f>IF($A191&gt;='243way_Regular Symbol'!D$16,"",IF(B191=0,"",IF(OR(B191=$BW$1,B192=$BW$1,B193=$BW$1,B191=$CP$1,B192=$CP$1,B193=$CP$1),0,1)))</f>
        <v/>
      </c>
      <c r="CP191" s="2" t="str">
        <f>IF($A191&gt;='243way_Regular Symbol'!E$16,"",IF(C191=0,"",IF(OR(C191=$BW$1,C192=$BW$1,C193=$BW$1,C191=$CP$1,C192=$CP$1,C193=$CP$1),0,1)))</f>
        <v/>
      </c>
      <c r="CQ191" s="2" t="str">
        <f>IF($A191&gt;='243way_Regular Symbol'!F$16,"",IF(D191=0,"",IF(OR(D191=$BW$1,D192=$BW$1,D193=$BW$1,D191=$CP$1,D192=$CP$1,D193=$CP$1),0,1)))</f>
        <v/>
      </c>
      <c r="CR191" s="2" t="str">
        <f>IF($A191&gt;='243way_Regular Symbol'!G$16,"",IF(E191=0,"",IF(OR(E191=$BW$1,E192=$BW$1,E193=$BW$1,E191=$CP$1,E192=$CP$1,E193=$CP$1),0,1)))</f>
        <v/>
      </c>
      <c r="CS191" s="2" t="str">
        <f>IF($A191&gt;='243way_Regular Symbol'!H$16,"",IF(F191=0,"",IF(OR(F191=$BW$1,F192=$BW$1,F193=$BW$1,F191=$CP$1,F192=$CP$1,F193=$CP$1),0,1)))</f>
        <v/>
      </c>
      <c r="CU191" s="2" t="str">
        <f>IF($A191&gt;='243way_Regular Symbol'!D$16,"",IF(B191=0,"",IF(OR(B191=$BW$1,B192=$BW$1,B193=$BW$1,B191=$CV$1,B192=$CV$1,B193=$CV$1),0,1)))</f>
        <v/>
      </c>
      <c r="CV191" s="2" t="str">
        <f>IF($A191&gt;='243way_Regular Symbol'!E$16,"",IF(C191=0,"",IF(OR(C191=$BW$1,C192=$BW$1,C193=$BW$1,C191=$CV$1,C192=$CV$1,C193=$CV$1),0,1)))</f>
        <v/>
      </c>
      <c r="CW191" s="2" t="str">
        <f>IF($A191&gt;='243way_Regular Symbol'!F$16,"",IF(D191=0,"",IF(OR(D191=$BW$1,D192=$BW$1,D193=$BW$1,D191=$CV$1,D192=$CV$1,D193=$CV$1),0,1)))</f>
        <v/>
      </c>
      <c r="CX191" s="2" t="str">
        <f>IF($A191&gt;='243way_Regular Symbol'!G$16,"",IF(E191=0,"",IF(OR(E191=$BW$1,E192=$BW$1,E193=$BW$1,E191=$CV$1,E192=$CV$1,E193=$CV$1),0,1)))</f>
        <v/>
      </c>
      <c r="CY191" s="2" t="str">
        <f>IF($A191&gt;='243way_Regular Symbol'!H$16,"",IF(F191=0,"",IF(OR(F191=$BW$1,F192=$BW$1,F193=$BW$1,F191=$CV$1,F192=$CV$1,F193=$CV$1),0,1)))</f>
        <v/>
      </c>
    </row>
    <row r="192" spans="1:103">
      <c r="A192" s="341">
        <f>IF('243way_Regular Symbol'!L191="","",'243way_Regular Symbol'!L191)</f>
        <v>188</v>
      </c>
      <c r="B192" s="184" t="str">
        <f>IF('243way_Regular Symbol'!M191="",
IF($A192-'243way_Regular Symbol'!D$16&gt;='243way_RegularＸ_W()'!B$2-1,"",VLOOKUP($A192-'243way_Regular Symbol'!D$16,'243way_Regular Symbol'!$L$3:$Q$250,'243way_RegularＸ_W()'!B$3+1,FALSE)),
'243way_Regular Symbol'!M191)</f>
        <v/>
      </c>
      <c r="C192" s="184" t="str">
        <f>IF('243way_Regular Symbol'!N191="",
IF($A192-'243way_Regular Symbol'!E$16&gt;='243way_RegularＸ_W()'!C$2-1,"",VLOOKUP($A192-'243way_Regular Symbol'!E$16,'243way_Regular Symbol'!$L$3:$Q$250,'243way_RegularＸ_W()'!C$3+1,FALSE)),
'243way_Regular Symbol'!N191)</f>
        <v/>
      </c>
      <c r="D192" s="184" t="str">
        <f>IF('243way_Regular Symbol'!O191="",
IF($A192-'243way_Regular Symbol'!F$16&gt;='243way_RegularＸ_W()'!D$2-1,"",VLOOKUP($A192-'243way_Regular Symbol'!F$16,'243way_Regular Symbol'!$L$3:$Q$250,'243way_RegularＸ_W()'!D$3+1,FALSE)),
'243way_Regular Symbol'!O191)</f>
        <v/>
      </c>
      <c r="E192" s="184" t="str">
        <f>IF('243way_Regular Symbol'!P191="",
IF($A192-'243way_Regular Symbol'!G$16&gt;='243way_RegularＸ_W()'!E$2-1,"",VLOOKUP($A192-'243way_Regular Symbol'!G$16,'243way_Regular Symbol'!$L$3:$Q$250,'243way_RegularＸ_W()'!E$3+1,FALSE)),
'243way_Regular Symbol'!P191)</f>
        <v/>
      </c>
      <c r="F192" s="184" t="str">
        <f>IF('243way_Regular Symbol'!Q191="",
IF($A192-'243way_Regular Symbol'!H$16&gt;='243way_RegularＸ_W()'!F$2-1,"",VLOOKUP($A192-'243way_Regular Symbol'!H$16,'243way_Regular Symbol'!$L$3:$Q$250,'243way_RegularＸ_W()'!F$3+1,FALSE)),
'243way_Regular Symbol'!Q191)</f>
        <v/>
      </c>
    </row>
    <row r="193" spans="1:6">
      <c r="A193" s="341">
        <f>IF('243way_Regular Symbol'!L192="","",'243way_Regular Symbol'!L192)</f>
        <v>189</v>
      </c>
      <c r="B193" s="184" t="str">
        <f>IF('243way_Regular Symbol'!M192="",
IF($A193-'243way_Regular Symbol'!D$16&gt;='243way_RegularＸ_W()'!B$2-1,"",VLOOKUP($A193-'243way_Regular Symbol'!D$16,'243way_Regular Symbol'!$L$3:$Q$250,'243way_RegularＸ_W()'!B$3+1,FALSE)),
'243way_Regular Symbol'!M192)</f>
        <v/>
      </c>
      <c r="C193" s="184" t="str">
        <f>IF('243way_Regular Symbol'!N192="",
IF($A193-'243way_Regular Symbol'!E$16&gt;='243way_RegularＸ_W()'!C$2-1,"",VLOOKUP($A193-'243way_Regular Symbol'!E$16,'243way_Regular Symbol'!$L$3:$Q$250,'243way_RegularＸ_W()'!C$3+1,FALSE)),
'243way_Regular Symbol'!N192)</f>
        <v/>
      </c>
      <c r="D193" s="184" t="str">
        <f>IF('243way_Regular Symbol'!O192="",
IF($A193-'243way_Regular Symbol'!F$16&gt;='243way_RegularＸ_W()'!D$2-1,"",VLOOKUP($A193-'243way_Regular Symbol'!F$16,'243way_Regular Symbol'!$L$3:$Q$250,'243way_RegularＸ_W()'!D$3+1,FALSE)),
'243way_Regular Symbol'!O192)</f>
        <v/>
      </c>
      <c r="E193" s="184" t="str">
        <f>IF('243way_Regular Symbol'!P192="",
IF($A193-'243way_Regular Symbol'!G$16&gt;='243way_RegularＸ_W()'!E$2-1,"",VLOOKUP($A193-'243way_Regular Symbol'!G$16,'243way_Regular Symbol'!$L$3:$Q$250,'243way_RegularＸ_W()'!E$3+1,FALSE)),
'243way_Regular Symbol'!P192)</f>
        <v/>
      </c>
      <c r="F193" s="184" t="str">
        <f>IF('243way_Regular Symbol'!Q192="",
IF($A193-'243way_Regular Symbol'!H$16&gt;='243way_RegularＸ_W()'!F$2-1,"",VLOOKUP($A193-'243way_Regular Symbol'!H$16,'243way_Regular Symbol'!$L$3:$Q$250,'243way_RegularＸ_W()'!F$3+1,FALSE)),
'243way_Regular Symbol'!Q192)</f>
        <v/>
      </c>
    </row>
    <row r="194" spans="1:6">
      <c r="A194" s="341">
        <f>IF('243way_Regular Symbol'!L193="","",'243way_Regular Symbol'!L193)</f>
        <v>190</v>
      </c>
      <c r="B194" s="184" t="str">
        <f>IF('243way_Regular Symbol'!M193="",
IF($A194-'243way_Regular Symbol'!D$16&gt;='243way_RegularＸ_W()'!B$2-1,"",VLOOKUP($A194-'243way_Regular Symbol'!D$16,'243way_Regular Symbol'!$L$3:$Q$250,'243way_RegularＸ_W()'!B$3+1,FALSE)),
'243way_Regular Symbol'!M193)</f>
        <v/>
      </c>
      <c r="C194" s="184" t="str">
        <f>IF('243way_Regular Symbol'!N193="",
IF($A194-'243way_Regular Symbol'!E$16&gt;='243way_RegularＸ_W()'!C$2-1,"",VLOOKUP($A194-'243way_Regular Symbol'!E$16,'243way_Regular Symbol'!$L$3:$Q$250,'243way_RegularＸ_W()'!C$3+1,FALSE)),
'243way_Regular Symbol'!N193)</f>
        <v/>
      </c>
      <c r="D194" s="184" t="str">
        <f>IF('243way_Regular Symbol'!O193="",
IF($A194-'243way_Regular Symbol'!F$16&gt;='243way_RegularＸ_W()'!D$2-1,"",VLOOKUP($A194-'243way_Regular Symbol'!F$16,'243way_Regular Symbol'!$L$3:$Q$250,'243way_RegularＸ_W()'!D$3+1,FALSE)),
'243way_Regular Symbol'!O193)</f>
        <v/>
      </c>
      <c r="E194" s="184" t="str">
        <f>IF('243way_Regular Symbol'!P193="",
IF($A194-'243way_Regular Symbol'!G$16&gt;='243way_RegularＸ_W()'!E$2-1,"",VLOOKUP($A194-'243way_Regular Symbol'!G$16,'243way_Regular Symbol'!$L$3:$Q$250,'243way_RegularＸ_W()'!E$3+1,FALSE)),
'243way_Regular Symbol'!P193)</f>
        <v/>
      </c>
      <c r="F194" s="184" t="str">
        <f>IF('243way_Regular Symbol'!Q193="",
IF($A194-'243way_Regular Symbol'!H$16&gt;='243way_RegularＸ_W()'!F$2-1,"",VLOOKUP($A194-'243way_Regular Symbol'!H$16,'243way_Regular Symbol'!$L$3:$Q$250,'243way_RegularＸ_W()'!F$3+1,FALSE)),
'243way_Regular Symbol'!Q193)</f>
        <v/>
      </c>
    </row>
    <row r="195" spans="1:6">
      <c r="A195" s="341">
        <f>IF('243way_Regular Symbol'!L194="","",'243way_Regular Symbol'!L194)</f>
        <v>191</v>
      </c>
      <c r="B195" s="184" t="str">
        <f>IF('243way_Regular Symbol'!M194="",
IF($A195-'243way_Regular Symbol'!D$16&gt;='243way_RegularＸ_W()'!B$2-1,"",VLOOKUP($A195-'243way_Regular Symbol'!D$16,'243way_Regular Symbol'!$L$3:$Q$250,'243way_RegularＸ_W()'!B$3+1,FALSE)),
'243way_Regular Symbol'!M194)</f>
        <v/>
      </c>
      <c r="C195" s="184" t="str">
        <f>IF('243way_Regular Symbol'!N194="",
IF($A195-'243way_Regular Symbol'!E$16&gt;='243way_RegularＸ_W()'!C$2-1,"",VLOOKUP($A195-'243way_Regular Symbol'!E$16,'243way_Regular Symbol'!$L$3:$Q$250,'243way_RegularＸ_W()'!C$3+1,FALSE)),
'243way_Regular Symbol'!N194)</f>
        <v/>
      </c>
      <c r="D195" s="184" t="str">
        <f>IF('243way_Regular Symbol'!O194="",
IF($A195-'243way_Regular Symbol'!F$16&gt;='243way_RegularＸ_W()'!D$2-1,"",VLOOKUP($A195-'243way_Regular Symbol'!F$16,'243way_Regular Symbol'!$L$3:$Q$250,'243way_RegularＸ_W()'!D$3+1,FALSE)),
'243way_Regular Symbol'!O194)</f>
        <v/>
      </c>
      <c r="E195" s="184" t="str">
        <f>IF('243way_Regular Symbol'!P194="",
IF($A195-'243way_Regular Symbol'!G$16&gt;='243way_RegularＸ_W()'!E$2-1,"",VLOOKUP($A195-'243way_Regular Symbol'!G$16,'243way_Regular Symbol'!$L$3:$Q$250,'243way_RegularＸ_W()'!E$3+1,FALSE)),
'243way_Regular Symbol'!P194)</f>
        <v/>
      </c>
      <c r="F195" s="184" t="str">
        <f>IF('243way_Regular Symbol'!Q194="",
IF($A195-'243way_Regular Symbol'!H$16&gt;='243way_RegularＸ_W()'!F$2-1,"",VLOOKUP($A195-'243way_Regular Symbol'!H$16,'243way_Regular Symbol'!$L$3:$Q$250,'243way_RegularＸ_W()'!F$3+1,FALSE)),
'243way_Regular Symbol'!Q194)</f>
        <v/>
      </c>
    </row>
    <row r="196" spans="1:6">
      <c r="A196" s="341">
        <f>IF('243way_Regular Symbol'!L195="","",'243way_Regular Symbol'!L195)</f>
        <v>192</v>
      </c>
      <c r="B196" s="184" t="str">
        <f>IF('243way_Regular Symbol'!M195="",
IF($A196-'243way_Regular Symbol'!D$16&gt;='243way_RegularＸ_W()'!B$2-1,"",VLOOKUP($A196-'243way_Regular Symbol'!D$16,'243way_Regular Symbol'!$L$3:$Q$250,'243way_RegularＸ_W()'!B$3+1,FALSE)),
'243way_Regular Symbol'!M195)</f>
        <v/>
      </c>
      <c r="C196" s="184" t="str">
        <f>IF('243way_Regular Symbol'!N195="",
IF($A196-'243way_Regular Symbol'!E$16&gt;='243way_RegularＸ_W()'!C$2-1,"",VLOOKUP($A196-'243way_Regular Symbol'!E$16,'243way_Regular Symbol'!$L$3:$Q$250,'243way_RegularＸ_W()'!C$3+1,FALSE)),
'243way_Regular Symbol'!N195)</f>
        <v/>
      </c>
      <c r="D196" s="184" t="str">
        <f>IF('243way_Regular Symbol'!O195="",
IF($A196-'243way_Regular Symbol'!F$16&gt;='243way_RegularＸ_W()'!D$2-1,"",VLOOKUP($A196-'243way_Regular Symbol'!F$16,'243way_Regular Symbol'!$L$3:$Q$250,'243way_RegularＸ_W()'!D$3+1,FALSE)),
'243way_Regular Symbol'!O195)</f>
        <v/>
      </c>
      <c r="E196" s="184" t="str">
        <f>IF('243way_Regular Symbol'!P195="",
IF($A196-'243way_Regular Symbol'!G$16&gt;='243way_RegularＸ_W()'!E$2-1,"",VLOOKUP($A196-'243way_Regular Symbol'!G$16,'243way_Regular Symbol'!$L$3:$Q$250,'243way_RegularＸ_W()'!E$3+1,FALSE)),
'243way_Regular Symbol'!P195)</f>
        <v/>
      </c>
      <c r="F196" s="184" t="str">
        <f>IF('243way_Regular Symbol'!Q195="",
IF($A196-'243way_Regular Symbol'!H$16&gt;='243way_RegularＸ_W()'!F$2-1,"",VLOOKUP($A196-'243way_Regular Symbol'!H$16,'243way_Regular Symbol'!$L$3:$Q$250,'243way_RegularＸ_W()'!F$3+1,FALSE)),
'243way_Regular Symbol'!Q195)</f>
        <v/>
      </c>
    </row>
    <row r="197" spans="1:6">
      <c r="A197" s="341">
        <f>IF('243way_Regular Symbol'!L196="","",'243way_Regular Symbol'!L196)</f>
        <v>193</v>
      </c>
      <c r="B197" s="184" t="str">
        <f>IF('243way_Regular Symbol'!M196="",
IF($A197-'243way_Regular Symbol'!D$16&gt;='243way_RegularＸ_W()'!B$2-1,"",VLOOKUP($A197-'243way_Regular Symbol'!D$16,'243way_Regular Symbol'!$L$3:$Q$250,'243way_RegularＸ_W()'!B$3+1,FALSE)),
'243way_Regular Symbol'!M196)</f>
        <v/>
      </c>
      <c r="C197" s="184" t="str">
        <f>IF('243way_Regular Symbol'!N196="",
IF($A197-'243way_Regular Symbol'!E$16&gt;='243way_RegularＸ_W()'!C$2-1,"",VLOOKUP($A197-'243way_Regular Symbol'!E$16,'243way_Regular Symbol'!$L$3:$Q$250,'243way_RegularＸ_W()'!C$3+1,FALSE)),
'243way_Regular Symbol'!N196)</f>
        <v/>
      </c>
      <c r="D197" s="184" t="str">
        <f>IF('243way_Regular Symbol'!O196="",
IF($A197-'243way_Regular Symbol'!F$16&gt;='243way_RegularＸ_W()'!D$2-1,"",VLOOKUP($A197-'243way_Regular Symbol'!F$16,'243way_Regular Symbol'!$L$3:$Q$250,'243way_RegularＸ_W()'!D$3+1,FALSE)),
'243way_Regular Symbol'!O196)</f>
        <v/>
      </c>
      <c r="E197" s="184" t="str">
        <f>IF('243way_Regular Symbol'!P196="",
IF($A197-'243way_Regular Symbol'!G$16&gt;='243way_RegularＸ_W()'!E$2-1,"",VLOOKUP($A197-'243way_Regular Symbol'!G$16,'243way_Regular Symbol'!$L$3:$Q$250,'243way_RegularＸ_W()'!E$3+1,FALSE)),
'243way_Regular Symbol'!P196)</f>
        <v/>
      </c>
      <c r="F197" s="184" t="str">
        <f>IF('243way_Regular Symbol'!Q196="",
IF($A197-'243way_Regular Symbol'!H$16&gt;='243way_RegularＸ_W()'!F$2-1,"",VLOOKUP($A197-'243way_Regular Symbol'!H$16,'243way_Regular Symbol'!$L$3:$Q$250,'243way_RegularＸ_W()'!F$3+1,FALSE)),
'243way_Regular Symbol'!Q196)</f>
        <v/>
      </c>
    </row>
    <row r="198" spans="1:6">
      <c r="A198" s="341">
        <f>IF('243way_Regular Symbol'!L197="","",'243way_Regular Symbol'!L197)</f>
        <v>194</v>
      </c>
      <c r="B198" s="184" t="str">
        <f>IF('243way_Regular Symbol'!M197="",
IF($A198-'243way_Regular Symbol'!D$16&gt;='243way_RegularＸ_W()'!B$2-1,"",VLOOKUP($A198-'243way_Regular Symbol'!D$16,'243way_Regular Symbol'!$L$3:$Q$250,'243way_RegularＸ_W()'!B$3+1,FALSE)),
'243way_Regular Symbol'!M197)</f>
        <v/>
      </c>
      <c r="C198" s="184" t="str">
        <f>IF('243way_Regular Symbol'!N197="",
IF($A198-'243way_Regular Symbol'!E$16&gt;='243way_RegularＸ_W()'!C$2-1,"",VLOOKUP($A198-'243way_Regular Symbol'!E$16,'243way_Regular Symbol'!$L$3:$Q$250,'243way_RegularＸ_W()'!C$3+1,FALSE)),
'243way_Regular Symbol'!N197)</f>
        <v/>
      </c>
      <c r="D198" s="184" t="str">
        <f>IF('243way_Regular Symbol'!O197="",
IF($A198-'243way_Regular Symbol'!F$16&gt;='243way_RegularＸ_W()'!D$2-1,"",VLOOKUP($A198-'243way_Regular Symbol'!F$16,'243way_Regular Symbol'!$L$3:$Q$250,'243way_RegularＸ_W()'!D$3+1,FALSE)),
'243way_Regular Symbol'!O197)</f>
        <v/>
      </c>
      <c r="E198" s="184" t="str">
        <f>IF('243way_Regular Symbol'!P197="",
IF($A198-'243way_Regular Symbol'!G$16&gt;='243way_RegularＸ_W()'!E$2-1,"",VLOOKUP($A198-'243way_Regular Symbol'!G$16,'243way_Regular Symbol'!$L$3:$Q$250,'243way_RegularＸ_W()'!E$3+1,FALSE)),
'243way_Regular Symbol'!P197)</f>
        <v/>
      </c>
      <c r="F198" s="184" t="str">
        <f>IF('243way_Regular Symbol'!Q197="",
IF($A198-'243way_Regular Symbol'!H$16&gt;='243way_RegularＸ_W()'!F$2-1,"",VLOOKUP($A198-'243way_Regular Symbol'!H$16,'243way_Regular Symbol'!$L$3:$Q$250,'243way_RegularＸ_W()'!F$3+1,FALSE)),
'243way_Regular Symbol'!Q197)</f>
        <v/>
      </c>
    </row>
    <row r="199" spans="1:6">
      <c r="A199" s="341">
        <f>IF('243way_Regular Symbol'!L198="","",'243way_Regular Symbol'!L198)</f>
        <v>195</v>
      </c>
      <c r="B199" s="184" t="str">
        <f>IF('243way_Regular Symbol'!M198="",
IF($A199-'243way_Regular Symbol'!D$16&gt;='243way_RegularＸ_W()'!B$2-1,"",VLOOKUP($A199-'243way_Regular Symbol'!D$16,'243way_Regular Symbol'!$L$3:$Q$250,'243way_RegularＸ_W()'!B$3+1,FALSE)),
'243way_Regular Symbol'!M198)</f>
        <v/>
      </c>
      <c r="C199" s="184" t="str">
        <f>IF('243way_Regular Symbol'!N198="",
IF($A199-'243way_Regular Symbol'!E$16&gt;='243way_RegularＸ_W()'!C$2-1,"",VLOOKUP($A199-'243way_Regular Symbol'!E$16,'243way_Regular Symbol'!$L$3:$Q$250,'243way_RegularＸ_W()'!C$3+1,FALSE)),
'243way_Regular Symbol'!N198)</f>
        <v/>
      </c>
      <c r="D199" s="184" t="str">
        <f>IF('243way_Regular Symbol'!O198="",
IF($A199-'243way_Regular Symbol'!F$16&gt;='243way_RegularＸ_W()'!D$2-1,"",VLOOKUP($A199-'243way_Regular Symbol'!F$16,'243way_Regular Symbol'!$L$3:$Q$250,'243way_RegularＸ_W()'!D$3+1,FALSE)),
'243way_Regular Symbol'!O198)</f>
        <v/>
      </c>
      <c r="E199" s="184" t="str">
        <f>IF('243way_Regular Symbol'!P198="",
IF($A199-'243way_Regular Symbol'!G$16&gt;='243way_RegularＸ_W()'!E$2-1,"",VLOOKUP($A199-'243way_Regular Symbol'!G$16,'243way_Regular Symbol'!$L$3:$Q$250,'243way_RegularＸ_W()'!E$3+1,FALSE)),
'243way_Regular Symbol'!P198)</f>
        <v/>
      </c>
      <c r="F199" s="184" t="str">
        <f>IF('243way_Regular Symbol'!Q198="",
IF($A199-'243way_Regular Symbol'!H$16&gt;='243way_RegularＸ_W()'!F$2-1,"",VLOOKUP($A199-'243way_Regular Symbol'!H$16,'243way_Regular Symbol'!$L$3:$Q$250,'243way_RegularＸ_W()'!F$3+1,FALSE)),
'243way_Regular Symbol'!Q198)</f>
        <v/>
      </c>
    </row>
    <row r="200" spans="1:6">
      <c r="A200" s="341">
        <f>IF('243way_Regular Symbol'!L199="","",'243way_Regular Symbol'!L199)</f>
        <v>196</v>
      </c>
      <c r="B200" s="184" t="str">
        <f>IF('243way_Regular Symbol'!M199="",
IF($A200-'243way_Regular Symbol'!D$16&gt;='243way_RegularＸ_W()'!B$2-1,"",VLOOKUP($A200-'243way_Regular Symbol'!D$16,'243way_Regular Symbol'!$L$3:$Q$250,'243way_RegularＸ_W()'!B$3+1,FALSE)),
'243way_Regular Symbol'!M199)</f>
        <v/>
      </c>
      <c r="C200" s="184" t="str">
        <f>IF('243way_Regular Symbol'!N199="",
IF($A200-'243way_Regular Symbol'!E$16&gt;='243way_RegularＸ_W()'!C$2-1,"",VLOOKUP($A200-'243way_Regular Symbol'!E$16,'243way_Regular Symbol'!$L$3:$Q$250,'243way_RegularＸ_W()'!C$3+1,FALSE)),
'243way_Regular Symbol'!N199)</f>
        <v/>
      </c>
      <c r="D200" s="184" t="str">
        <f>IF('243way_Regular Symbol'!O199="",
IF($A200-'243way_Regular Symbol'!F$16&gt;='243way_RegularＸ_W()'!D$2-1,"",VLOOKUP($A200-'243way_Regular Symbol'!F$16,'243way_Regular Symbol'!$L$3:$Q$250,'243way_RegularＸ_W()'!D$3+1,FALSE)),
'243way_Regular Symbol'!O199)</f>
        <v/>
      </c>
      <c r="E200" s="184" t="str">
        <f>IF('243way_Regular Symbol'!P199="",
IF($A200-'243way_Regular Symbol'!G$16&gt;='243way_RegularＸ_W()'!E$2-1,"",VLOOKUP($A200-'243way_Regular Symbol'!G$16,'243way_Regular Symbol'!$L$3:$Q$250,'243way_RegularＸ_W()'!E$3+1,FALSE)),
'243way_Regular Symbol'!P199)</f>
        <v/>
      </c>
      <c r="F200" s="184" t="str">
        <f>IF('243way_Regular Symbol'!Q199="",
IF($A200-'243way_Regular Symbol'!H$16&gt;='243way_RegularＸ_W()'!F$2-1,"",VLOOKUP($A200-'243way_Regular Symbol'!H$16,'243way_Regular Symbol'!$L$3:$Q$250,'243way_RegularＸ_W()'!F$3+1,FALSE)),
'243way_Regular Symbol'!Q199)</f>
        <v/>
      </c>
    </row>
    <row r="201" spans="1:6">
      <c r="A201" s="341">
        <f>IF('243way_Regular Symbol'!L200="","",'243way_Regular Symbol'!L200)</f>
        <v>197</v>
      </c>
      <c r="B201" s="184" t="str">
        <f>IF('243way_Regular Symbol'!M200="",
IF($A201-'243way_Regular Symbol'!D$16&gt;='243way_RegularＸ_W()'!B$2-1,"",VLOOKUP($A201-'243way_Regular Symbol'!D$16,'243way_Regular Symbol'!$L$3:$Q$250,'243way_RegularＸ_W()'!B$3+1,FALSE)),
'243way_Regular Symbol'!M200)</f>
        <v/>
      </c>
      <c r="C201" s="184" t="str">
        <f>IF('243way_Regular Symbol'!N200="",
IF($A201-'243way_Regular Symbol'!E$16&gt;='243way_RegularＸ_W()'!C$2-1,"",VLOOKUP($A201-'243way_Regular Symbol'!E$16,'243way_Regular Symbol'!$L$3:$Q$250,'243way_RegularＸ_W()'!C$3+1,FALSE)),
'243way_Regular Symbol'!N200)</f>
        <v/>
      </c>
      <c r="D201" s="184" t="str">
        <f>IF('243way_Regular Symbol'!O200="",
IF($A201-'243way_Regular Symbol'!F$16&gt;='243way_RegularＸ_W()'!D$2-1,"",VLOOKUP($A201-'243way_Regular Symbol'!F$16,'243way_Regular Symbol'!$L$3:$Q$250,'243way_RegularＸ_W()'!D$3+1,FALSE)),
'243way_Regular Symbol'!O200)</f>
        <v/>
      </c>
      <c r="E201" s="184" t="str">
        <f>IF('243way_Regular Symbol'!P200="",
IF($A201-'243way_Regular Symbol'!G$16&gt;='243way_RegularＸ_W()'!E$2-1,"",VLOOKUP($A201-'243way_Regular Symbol'!G$16,'243way_Regular Symbol'!$L$3:$Q$250,'243way_RegularＸ_W()'!E$3+1,FALSE)),
'243way_Regular Symbol'!P200)</f>
        <v/>
      </c>
      <c r="F201" s="184" t="str">
        <f>IF('243way_Regular Symbol'!Q200="",
IF($A201-'243way_Regular Symbol'!H$16&gt;='243way_RegularＸ_W()'!F$2-1,"",VLOOKUP($A201-'243way_Regular Symbol'!H$16,'243way_Regular Symbol'!$L$3:$Q$250,'243way_RegularＸ_W()'!F$3+1,FALSE)),
'243way_Regular Symbol'!Q200)</f>
        <v/>
      </c>
    </row>
    <row r="202" spans="1:6">
      <c r="A202" s="341">
        <f>IF('243way_Regular Symbol'!L201="","",'243way_Regular Symbol'!L201)</f>
        <v>198</v>
      </c>
      <c r="B202" s="184" t="str">
        <f>IF('243way_Regular Symbol'!M201="",
IF($A202-'243way_Regular Symbol'!D$16&gt;='243way_RegularＸ_W()'!B$2-1,"",VLOOKUP($A202-'243way_Regular Symbol'!D$16,'243way_Regular Symbol'!$L$3:$Q$250,'243way_RegularＸ_W()'!B$3+1,FALSE)),
'243way_Regular Symbol'!M201)</f>
        <v/>
      </c>
      <c r="C202" s="184" t="str">
        <f>IF('243way_Regular Symbol'!N201="",
IF($A202-'243way_Regular Symbol'!E$16&gt;='243way_RegularＸ_W()'!C$2-1,"",VLOOKUP($A202-'243way_Regular Symbol'!E$16,'243way_Regular Symbol'!$L$3:$Q$250,'243way_RegularＸ_W()'!C$3+1,FALSE)),
'243way_Regular Symbol'!N201)</f>
        <v/>
      </c>
      <c r="D202" s="184" t="str">
        <f>IF('243way_Regular Symbol'!O201="",
IF($A202-'243way_Regular Symbol'!F$16&gt;='243way_RegularＸ_W()'!D$2-1,"",VLOOKUP($A202-'243way_Regular Symbol'!F$16,'243way_Regular Symbol'!$L$3:$Q$250,'243way_RegularＸ_W()'!D$3+1,FALSE)),
'243way_Regular Symbol'!O201)</f>
        <v/>
      </c>
      <c r="E202" s="184" t="str">
        <f>IF('243way_Regular Symbol'!P201="",
IF($A202-'243way_Regular Symbol'!G$16&gt;='243way_RegularＸ_W()'!E$2-1,"",VLOOKUP($A202-'243way_Regular Symbol'!G$16,'243way_Regular Symbol'!$L$3:$Q$250,'243way_RegularＸ_W()'!E$3+1,FALSE)),
'243way_Regular Symbol'!P201)</f>
        <v/>
      </c>
      <c r="F202" s="184" t="str">
        <f>IF('243way_Regular Symbol'!Q201="",
IF($A202-'243way_Regular Symbol'!H$16&gt;='243way_RegularＸ_W()'!F$2-1,"",VLOOKUP($A202-'243way_Regular Symbol'!H$16,'243way_Regular Symbol'!$L$3:$Q$250,'243way_RegularＸ_W()'!F$3+1,FALSE)),
'243way_Regular Symbol'!Q201)</f>
        <v/>
      </c>
    </row>
    <row r="203" spans="1:6">
      <c r="A203" s="341">
        <f>IF('243way_Regular Symbol'!L202="","",'243way_Regular Symbol'!L202)</f>
        <v>199</v>
      </c>
      <c r="B203" s="184" t="str">
        <f>IF('243way_Regular Symbol'!M202="",
IF($A203-'243way_Regular Symbol'!D$16&gt;='243way_RegularＸ_W()'!B$2-1,"",VLOOKUP($A203-'243way_Regular Symbol'!D$16,'243way_Regular Symbol'!$L$3:$Q$250,'243way_RegularＸ_W()'!B$3+1,FALSE)),
'243way_Regular Symbol'!M202)</f>
        <v/>
      </c>
      <c r="C203" s="184" t="str">
        <f>IF('243way_Regular Symbol'!N202="",
IF($A203-'243way_Regular Symbol'!E$16&gt;='243way_RegularＸ_W()'!C$2-1,"",VLOOKUP($A203-'243way_Regular Symbol'!E$16,'243way_Regular Symbol'!$L$3:$Q$250,'243way_RegularＸ_W()'!C$3+1,FALSE)),
'243way_Regular Symbol'!N202)</f>
        <v/>
      </c>
      <c r="D203" s="184" t="str">
        <f>IF('243way_Regular Symbol'!O202="",
IF($A203-'243way_Regular Symbol'!F$16&gt;='243way_RegularＸ_W()'!D$2-1,"",VLOOKUP($A203-'243way_Regular Symbol'!F$16,'243way_Regular Symbol'!$L$3:$Q$250,'243way_RegularＸ_W()'!D$3+1,FALSE)),
'243way_Regular Symbol'!O202)</f>
        <v/>
      </c>
      <c r="E203" s="184" t="str">
        <f>IF('243way_Regular Symbol'!P202="",
IF($A203-'243way_Regular Symbol'!G$16&gt;='243way_RegularＸ_W()'!E$2-1,"",VLOOKUP($A203-'243way_Regular Symbol'!G$16,'243way_Regular Symbol'!$L$3:$Q$250,'243way_RegularＸ_W()'!E$3+1,FALSE)),
'243way_Regular Symbol'!P202)</f>
        <v/>
      </c>
      <c r="F203" s="184" t="str">
        <f>IF('243way_Regular Symbol'!Q202="",
IF($A203-'243way_Regular Symbol'!H$16&gt;='243way_RegularＸ_W()'!F$2-1,"",VLOOKUP($A203-'243way_Regular Symbol'!H$16,'243way_Regular Symbol'!$L$3:$Q$250,'243way_RegularＸ_W()'!F$3+1,FALSE)),
'243way_Regular Symbol'!Q202)</f>
        <v/>
      </c>
    </row>
    <row r="204" spans="1:6">
      <c r="A204" s="341">
        <f>IF('243way_Regular Symbol'!L203="","",'243way_Regular Symbol'!L203)</f>
        <v>200</v>
      </c>
      <c r="B204" s="184" t="str">
        <f>IF('243way_Regular Symbol'!M203="",
IF($A204-'243way_Regular Symbol'!D$16&gt;='243way_RegularＸ_W()'!B$2-1,"",VLOOKUP($A204-'243way_Regular Symbol'!D$16,'243way_Regular Symbol'!$L$3:$Q$250,'243way_RegularＸ_W()'!B$3+1,FALSE)),
'243way_Regular Symbol'!M203)</f>
        <v/>
      </c>
      <c r="C204" s="184" t="str">
        <f>IF('243way_Regular Symbol'!N203="",
IF($A204-'243way_Regular Symbol'!E$16&gt;='243way_RegularＸ_W()'!C$2-1,"",VLOOKUP($A204-'243way_Regular Symbol'!E$16,'243way_Regular Symbol'!$L$3:$Q$250,'243way_RegularＸ_W()'!C$3+1,FALSE)),
'243way_Regular Symbol'!N203)</f>
        <v/>
      </c>
      <c r="D204" s="184" t="str">
        <f>IF('243way_Regular Symbol'!O203="",
IF($A204-'243way_Regular Symbol'!F$16&gt;='243way_RegularＸ_W()'!D$2-1,"",VLOOKUP($A204-'243way_Regular Symbol'!F$16,'243way_Regular Symbol'!$L$3:$Q$250,'243way_RegularＸ_W()'!D$3+1,FALSE)),
'243way_Regular Symbol'!O203)</f>
        <v/>
      </c>
      <c r="E204" s="184" t="str">
        <f>IF('243way_Regular Symbol'!P203="",
IF($A204-'243way_Regular Symbol'!G$16&gt;='243way_RegularＸ_W()'!E$2-1,"",VLOOKUP($A204-'243way_Regular Symbol'!G$16,'243way_Regular Symbol'!$L$3:$Q$250,'243way_RegularＸ_W()'!E$3+1,FALSE)),
'243way_Regular Symbol'!P203)</f>
        <v/>
      </c>
      <c r="F204" s="184" t="str">
        <f>IF('243way_Regular Symbol'!Q203="",
IF($A204-'243way_Regular Symbol'!H$16&gt;='243way_RegularＸ_W()'!F$2-1,"",VLOOKUP($A204-'243way_Regular Symbol'!H$16,'243way_Regular Symbol'!$L$3:$Q$250,'243way_RegularＸ_W()'!F$3+1,FALSE)),
'243way_Regular Symbol'!Q203)</f>
        <v/>
      </c>
    </row>
    <row r="205" spans="1:6">
      <c r="A205" s="341">
        <f>IF('243way_Regular Symbol'!L204="","",'243way_Regular Symbol'!L204)</f>
        <v>201</v>
      </c>
      <c r="B205" s="184" t="str">
        <f>IF('243way_Regular Symbol'!M204="",
IF($A205-'243way_Regular Symbol'!D$16&gt;='243way_RegularＸ_W()'!B$2-1,"",VLOOKUP($A205-'243way_Regular Symbol'!D$16,'243way_Regular Symbol'!$L$3:$Q$250,'243way_RegularＸ_W()'!B$3+1,FALSE)),
'243way_Regular Symbol'!M204)</f>
        <v/>
      </c>
      <c r="C205" s="184" t="str">
        <f>IF('243way_Regular Symbol'!N204="",
IF($A205-'243way_Regular Symbol'!E$16&gt;='243way_RegularＸ_W()'!C$2-1,"",VLOOKUP($A205-'243way_Regular Symbol'!E$16,'243way_Regular Symbol'!$L$3:$Q$250,'243way_RegularＸ_W()'!C$3+1,FALSE)),
'243way_Regular Symbol'!N204)</f>
        <v/>
      </c>
      <c r="D205" s="184" t="str">
        <f>IF('243way_Regular Symbol'!O204="",
IF($A205-'243way_Regular Symbol'!F$16&gt;='243way_RegularＸ_W()'!D$2-1,"",VLOOKUP($A205-'243way_Regular Symbol'!F$16,'243way_Regular Symbol'!$L$3:$Q$250,'243way_RegularＸ_W()'!D$3+1,FALSE)),
'243way_Regular Symbol'!O204)</f>
        <v/>
      </c>
      <c r="E205" s="184" t="str">
        <f>IF('243way_Regular Symbol'!P204="",
IF($A205-'243way_Regular Symbol'!G$16&gt;='243way_RegularＸ_W()'!E$2-1,"",VLOOKUP($A205-'243way_Regular Symbol'!G$16,'243way_Regular Symbol'!$L$3:$Q$250,'243way_RegularＸ_W()'!E$3+1,FALSE)),
'243way_Regular Symbol'!P204)</f>
        <v/>
      </c>
      <c r="F205" s="184" t="str">
        <f>IF('243way_Regular Symbol'!Q204="",
IF($A205-'243way_Regular Symbol'!H$16&gt;='243way_RegularＸ_W()'!F$2-1,"",VLOOKUP($A205-'243way_Regular Symbol'!H$16,'243way_Regular Symbol'!$L$3:$Q$250,'243way_RegularＸ_W()'!F$3+1,FALSE)),
'243way_Regular Symbol'!Q204)</f>
        <v/>
      </c>
    </row>
    <row r="206" spans="1:6">
      <c r="A206" s="341">
        <f>IF('243way_Regular Symbol'!L205="","",'243way_Regular Symbol'!L205)</f>
        <v>202</v>
      </c>
      <c r="B206" s="184" t="str">
        <f>IF('243way_Regular Symbol'!M205="",
IF($A206-'243way_Regular Symbol'!D$16&gt;='243way_RegularＸ_W()'!B$2-1,"",VLOOKUP($A206-'243way_Regular Symbol'!D$16,'243way_Regular Symbol'!$L$3:$Q$250,'243way_RegularＸ_W()'!B$3+1,FALSE)),
'243way_Regular Symbol'!M205)</f>
        <v/>
      </c>
      <c r="C206" s="184" t="str">
        <f>IF('243way_Regular Symbol'!N205="",
IF($A206-'243way_Regular Symbol'!E$16&gt;='243way_RegularＸ_W()'!C$2-1,"",VLOOKUP($A206-'243way_Regular Symbol'!E$16,'243way_Regular Symbol'!$L$3:$Q$250,'243way_RegularＸ_W()'!C$3+1,FALSE)),
'243way_Regular Symbol'!N205)</f>
        <v/>
      </c>
      <c r="D206" s="184" t="str">
        <f>IF('243way_Regular Symbol'!O205="",
IF($A206-'243way_Regular Symbol'!F$16&gt;='243way_RegularＸ_W()'!D$2-1,"",VLOOKUP($A206-'243way_Regular Symbol'!F$16,'243way_Regular Symbol'!$L$3:$Q$250,'243way_RegularＸ_W()'!D$3+1,FALSE)),
'243way_Regular Symbol'!O205)</f>
        <v/>
      </c>
      <c r="E206" s="184" t="str">
        <f>IF('243way_Regular Symbol'!P205="",
IF($A206-'243way_Regular Symbol'!G$16&gt;='243way_RegularＸ_W()'!E$2-1,"",VLOOKUP($A206-'243way_Regular Symbol'!G$16,'243way_Regular Symbol'!$L$3:$Q$250,'243way_RegularＸ_W()'!E$3+1,FALSE)),
'243way_Regular Symbol'!P205)</f>
        <v/>
      </c>
      <c r="F206" s="184" t="str">
        <f>IF('243way_Regular Symbol'!Q205="",
IF($A206-'243way_Regular Symbol'!H$16&gt;='243way_RegularＸ_W()'!F$2-1,"",VLOOKUP($A206-'243way_Regular Symbol'!H$16,'243way_Regular Symbol'!$L$3:$Q$250,'243way_RegularＸ_W()'!F$3+1,FALSE)),
'243way_Regular Symbol'!Q205)</f>
        <v/>
      </c>
    </row>
    <row r="207" spans="1:6">
      <c r="A207" s="341">
        <f>IF('243way_Regular Symbol'!L206="","",'243way_Regular Symbol'!L206)</f>
        <v>203</v>
      </c>
      <c r="B207" s="184" t="str">
        <f>IF('243way_Regular Symbol'!M206="",
IF($A207-'243way_Regular Symbol'!D$16&gt;='243way_RegularＸ_W()'!B$2-1,"",VLOOKUP($A207-'243way_Regular Symbol'!D$16,'243way_Regular Symbol'!$L$3:$Q$250,'243way_RegularＸ_W()'!B$3+1,FALSE)),
'243way_Regular Symbol'!M206)</f>
        <v/>
      </c>
      <c r="C207" s="184" t="str">
        <f>IF('243way_Regular Symbol'!N206="",
IF($A207-'243way_Regular Symbol'!E$16&gt;='243way_RegularＸ_W()'!C$2-1,"",VLOOKUP($A207-'243way_Regular Symbol'!E$16,'243way_Regular Symbol'!$L$3:$Q$250,'243way_RegularＸ_W()'!C$3+1,FALSE)),
'243way_Regular Symbol'!N206)</f>
        <v/>
      </c>
      <c r="D207" s="184" t="str">
        <f>IF('243way_Regular Symbol'!O206="",
IF($A207-'243way_Regular Symbol'!F$16&gt;='243way_RegularＸ_W()'!D$2-1,"",VLOOKUP($A207-'243way_Regular Symbol'!F$16,'243way_Regular Symbol'!$L$3:$Q$250,'243way_RegularＸ_W()'!D$3+1,FALSE)),
'243way_Regular Symbol'!O206)</f>
        <v/>
      </c>
      <c r="E207" s="184" t="str">
        <f>IF('243way_Regular Symbol'!P206="",
IF($A207-'243way_Regular Symbol'!G$16&gt;='243way_RegularＸ_W()'!E$2-1,"",VLOOKUP($A207-'243way_Regular Symbol'!G$16,'243way_Regular Symbol'!$L$3:$Q$250,'243way_RegularＸ_W()'!E$3+1,FALSE)),
'243way_Regular Symbol'!P206)</f>
        <v/>
      </c>
      <c r="F207" s="184" t="str">
        <f>IF('243way_Regular Symbol'!Q206="",
IF($A207-'243way_Regular Symbol'!H$16&gt;='243way_RegularＸ_W()'!F$2-1,"",VLOOKUP($A207-'243way_Regular Symbol'!H$16,'243way_Regular Symbol'!$L$3:$Q$250,'243way_RegularＸ_W()'!F$3+1,FALSE)),
'243way_Regular Symbol'!Q206)</f>
        <v/>
      </c>
    </row>
    <row r="208" spans="1:6">
      <c r="A208" s="341">
        <f>IF('243way_Regular Symbol'!L207="","",'243way_Regular Symbol'!L207)</f>
        <v>204</v>
      </c>
      <c r="B208" s="184" t="str">
        <f>IF('243way_Regular Symbol'!M207="",
IF($A208-'243way_Regular Symbol'!D$16&gt;='243way_RegularＸ_W()'!B$2-1,"",VLOOKUP($A208-'243way_Regular Symbol'!D$16,'243way_Regular Symbol'!$L$3:$Q$250,'243way_RegularＸ_W()'!B$3+1,FALSE)),
'243way_Regular Symbol'!M207)</f>
        <v/>
      </c>
      <c r="C208" s="184" t="str">
        <f>IF('243way_Regular Symbol'!N207="",
IF($A208-'243way_Regular Symbol'!E$16&gt;='243way_RegularＸ_W()'!C$2-1,"",VLOOKUP($A208-'243way_Regular Symbol'!E$16,'243way_Regular Symbol'!$L$3:$Q$250,'243way_RegularＸ_W()'!C$3+1,FALSE)),
'243way_Regular Symbol'!N207)</f>
        <v/>
      </c>
      <c r="D208" s="184" t="str">
        <f>IF('243way_Regular Symbol'!O207="",
IF($A208-'243way_Regular Symbol'!F$16&gt;='243way_RegularＸ_W()'!D$2-1,"",VLOOKUP($A208-'243way_Regular Symbol'!F$16,'243way_Regular Symbol'!$L$3:$Q$250,'243way_RegularＸ_W()'!D$3+1,FALSE)),
'243way_Regular Symbol'!O207)</f>
        <v/>
      </c>
      <c r="E208" s="184" t="str">
        <f>IF('243way_Regular Symbol'!P207="",
IF($A208-'243way_Regular Symbol'!G$16&gt;='243way_RegularＸ_W()'!E$2-1,"",VLOOKUP($A208-'243way_Regular Symbol'!G$16,'243way_Regular Symbol'!$L$3:$Q$250,'243way_RegularＸ_W()'!E$3+1,FALSE)),
'243way_Regular Symbol'!P207)</f>
        <v/>
      </c>
      <c r="F208" s="184" t="str">
        <f>IF('243way_Regular Symbol'!Q207="",
IF($A208-'243way_Regular Symbol'!H$16&gt;='243way_RegularＸ_W()'!F$2-1,"",VLOOKUP($A208-'243way_Regular Symbol'!H$16,'243way_Regular Symbol'!$L$3:$Q$250,'243way_RegularＸ_W()'!F$3+1,FALSE)),
'243way_Regular Symbol'!Q207)</f>
        <v/>
      </c>
    </row>
    <row r="209" spans="1:6">
      <c r="A209" s="341">
        <f>IF('243way_Regular Symbol'!L208="","",'243way_Regular Symbol'!L208)</f>
        <v>205</v>
      </c>
      <c r="B209" s="184" t="str">
        <f>IF('243way_Regular Symbol'!M208="",
IF($A209-'243way_Regular Symbol'!D$16&gt;='243way_RegularＸ_W()'!B$2-1,"",VLOOKUP($A209-'243way_Regular Symbol'!D$16,'243way_Regular Symbol'!$L$3:$Q$250,'243way_RegularＸ_W()'!B$3+1,FALSE)),
'243way_Regular Symbol'!M208)</f>
        <v/>
      </c>
      <c r="C209" s="184" t="str">
        <f>IF('243way_Regular Symbol'!N208="",
IF($A209-'243way_Regular Symbol'!E$16&gt;='243way_RegularＸ_W()'!C$2-1,"",VLOOKUP($A209-'243way_Regular Symbol'!E$16,'243way_Regular Symbol'!$L$3:$Q$250,'243way_RegularＸ_W()'!C$3+1,FALSE)),
'243way_Regular Symbol'!N208)</f>
        <v/>
      </c>
      <c r="D209" s="184" t="str">
        <f>IF('243way_Regular Symbol'!O208="",
IF($A209-'243way_Regular Symbol'!F$16&gt;='243way_RegularＸ_W()'!D$2-1,"",VLOOKUP($A209-'243way_Regular Symbol'!F$16,'243way_Regular Symbol'!$L$3:$Q$250,'243way_RegularＸ_W()'!D$3+1,FALSE)),
'243way_Regular Symbol'!O208)</f>
        <v/>
      </c>
      <c r="E209" s="184" t="str">
        <f>IF('243way_Regular Symbol'!P208="",
IF($A209-'243way_Regular Symbol'!G$16&gt;='243way_RegularＸ_W()'!E$2-1,"",VLOOKUP($A209-'243way_Regular Symbol'!G$16,'243way_Regular Symbol'!$L$3:$Q$250,'243way_RegularＸ_W()'!E$3+1,FALSE)),
'243way_Regular Symbol'!P208)</f>
        <v/>
      </c>
      <c r="F209" s="184" t="str">
        <f>IF('243way_Regular Symbol'!Q208="",
IF($A209-'243way_Regular Symbol'!H$16&gt;='243way_RegularＸ_W()'!F$2-1,"",VLOOKUP($A209-'243way_Regular Symbol'!H$16,'243way_Regular Symbol'!$L$3:$Q$250,'243way_RegularＸ_W()'!F$3+1,FALSE)),
'243way_Regular Symbol'!Q208)</f>
        <v/>
      </c>
    </row>
    <row r="210" spans="1:6">
      <c r="A210" s="341">
        <f>IF('243way_Regular Symbol'!L209="","",'243way_Regular Symbol'!L209)</f>
        <v>206</v>
      </c>
      <c r="B210" s="184" t="str">
        <f>IF('243way_Regular Symbol'!M209="",
IF($A210-'243way_Regular Symbol'!D$16&gt;='243way_RegularＸ_W()'!B$2-1,"",VLOOKUP($A210-'243way_Regular Symbol'!D$16,'243way_Regular Symbol'!$L$3:$Q$250,'243way_RegularＸ_W()'!B$3+1,FALSE)),
'243way_Regular Symbol'!M209)</f>
        <v/>
      </c>
      <c r="C210" s="184" t="str">
        <f>IF('243way_Regular Symbol'!N209="",
IF($A210-'243way_Regular Symbol'!E$16&gt;='243way_RegularＸ_W()'!C$2-1,"",VLOOKUP($A210-'243way_Regular Symbol'!E$16,'243way_Regular Symbol'!$L$3:$Q$250,'243way_RegularＸ_W()'!C$3+1,FALSE)),
'243way_Regular Symbol'!N209)</f>
        <v/>
      </c>
      <c r="D210" s="184" t="str">
        <f>IF('243way_Regular Symbol'!O209="",
IF($A210-'243way_Regular Symbol'!F$16&gt;='243way_RegularＸ_W()'!D$2-1,"",VLOOKUP($A210-'243way_Regular Symbol'!F$16,'243way_Regular Symbol'!$L$3:$Q$250,'243way_RegularＸ_W()'!D$3+1,FALSE)),
'243way_Regular Symbol'!O209)</f>
        <v/>
      </c>
      <c r="E210" s="184" t="str">
        <f>IF('243way_Regular Symbol'!P209="",
IF($A210-'243way_Regular Symbol'!G$16&gt;='243way_RegularＸ_W()'!E$2-1,"",VLOOKUP($A210-'243way_Regular Symbol'!G$16,'243way_Regular Symbol'!$L$3:$Q$250,'243way_RegularＸ_W()'!E$3+1,FALSE)),
'243way_Regular Symbol'!P209)</f>
        <v/>
      </c>
      <c r="F210" s="184" t="str">
        <f>IF('243way_Regular Symbol'!Q209="",
IF($A210-'243way_Regular Symbol'!H$16&gt;='243way_RegularＸ_W()'!F$2-1,"",VLOOKUP($A210-'243way_Regular Symbol'!H$16,'243way_Regular Symbol'!$L$3:$Q$250,'243way_RegularＸ_W()'!F$3+1,FALSE)),
'243way_Regular Symbol'!Q209)</f>
        <v/>
      </c>
    </row>
    <row r="211" spans="1:6">
      <c r="A211" s="341">
        <f>IF('243way_Regular Symbol'!L210="","",'243way_Regular Symbol'!L210)</f>
        <v>207</v>
      </c>
      <c r="B211" s="184" t="str">
        <f>IF('243way_Regular Symbol'!M210="",
IF($A211-'243way_Regular Symbol'!D$16&gt;='243way_RegularＸ_W()'!B$2-1,"",VLOOKUP($A211-'243way_Regular Symbol'!D$16,'243way_Regular Symbol'!$L$3:$Q$250,'243way_RegularＸ_W()'!B$3+1,FALSE)),
'243way_Regular Symbol'!M210)</f>
        <v/>
      </c>
      <c r="C211" s="184" t="str">
        <f>IF('243way_Regular Symbol'!N210="",
IF($A211-'243way_Regular Symbol'!E$16&gt;='243way_RegularＸ_W()'!C$2-1,"",VLOOKUP($A211-'243way_Regular Symbol'!E$16,'243way_Regular Symbol'!$L$3:$Q$250,'243way_RegularＸ_W()'!C$3+1,FALSE)),
'243way_Regular Symbol'!N210)</f>
        <v/>
      </c>
      <c r="D211" s="184" t="str">
        <f>IF('243way_Regular Symbol'!O210="",
IF($A211-'243way_Regular Symbol'!F$16&gt;='243way_RegularＸ_W()'!D$2-1,"",VLOOKUP($A211-'243way_Regular Symbol'!F$16,'243way_Regular Symbol'!$L$3:$Q$250,'243way_RegularＸ_W()'!D$3+1,FALSE)),
'243way_Regular Symbol'!O210)</f>
        <v/>
      </c>
      <c r="E211" s="184" t="str">
        <f>IF('243way_Regular Symbol'!P210="",
IF($A211-'243way_Regular Symbol'!G$16&gt;='243way_RegularＸ_W()'!E$2-1,"",VLOOKUP($A211-'243way_Regular Symbol'!G$16,'243way_Regular Symbol'!$L$3:$Q$250,'243way_RegularＸ_W()'!E$3+1,FALSE)),
'243way_Regular Symbol'!P210)</f>
        <v/>
      </c>
      <c r="F211" s="184" t="str">
        <f>IF('243way_Regular Symbol'!Q210="",
IF($A211-'243way_Regular Symbol'!H$16&gt;='243way_RegularＸ_W()'!F$2-1,"",VLOOKUP($A211-'243way_Regular Symbol'!H$16,'243way_Regular Symbol'!$L$3:$Q$250,'243way_RegularＸ_W()'!F$3+1,FALSE)),
'243way_Regular Symbol'!Q210)</f>
        <v/>
      </c>
    </row>
    <row r="212" spans="1:6">
      <c r="A212" s="341">
        <f>IF('243way_Regular Symbol'!L211="","",'243way_Regular Symbol'!L211)</f>
        <v>208</v>
      </c>
      <c r="B212" s="184" t="str">
        <f>IF('243way_Regular Symbol'!M211="",
IF($A212-'243way_Regular Symbol'!D$16&gt;='243way_RegularＸ_W()'!B$2-1,"",VLOOKUP($A212-'243way_Regular Symbol'!D$16,'243way_Regular Symbol'!$L$3:$Q$250,'243way_RegularＸ_W()'!B$3+1,FALSE)),
'243way_Regular Symbol'!M211)</f>
        <v/>
      </c>
      <c r="C212" s="184" t="str">
        <f>IF('243way_Regular Symbol'!N211="",
IF($A212-'243way_Regular Symbol'!E$16&gt;='243way_RegularＸ_W()'!C$2-1,"",VLOOKUP($A212-'243way_Regular Symbol'!E$16,'243way_Regular Symbol'!$L$3:$Q$250,'243way_RegularＸ_W()'!C$3+1,FALSE)),
'243way_Regular Symbol'!N211)</f>
        <v/>
      </c>
      <c r="D212" s="184" t="str">
        <f>IF('243way_Regular Symbol'!O211="",
IF($A212-'243way_Regular Symbol'!F$16&gt;='243way_RegularＸ_W()'!D$2-1,"",VLOOKUP($A212-'243way_Regular Symbol'!F$16,'243way_Regular Symbol'!$L$3:$Q$250,'243way_RegularＸ_W()'!D$3+1,FALSE)),
'243way_Regular Symbol'!O211)</f>
        <v/>
      </c>
      <c r="E212" s="184" t="str">
        <f>IF('243way_Regular Symbol'!P211="",
IF($A212-'243way_Regular Symbol'!G$16&gt;='243way_RegularＸ_W()'!E$2-1,"",VLOOKUP($A212-'243way_Regular Symbol'!G$16,'243way_Regular Symbol'!$L$3:$Q$250,'243way_RegularＸ_W()'!E$3+1,FALSE)),
'243way_Regular Symbol'!P211)</f>
        <v/>
      </c>
      <c r="F212" s="184" t="str">
        <f>IF('243way_Regular Symbol'!Q211="",
IF($A212-'243way_Regular Symbol'!H$16&gt;='243way_RegularＸ_W()'!F$2-1,"",VLOOKUP($A212-'243way_Regular Symbol'!H$16,'243way_Regular Symbol'!$L$3:$Q$250,'243way_RegularＸ_W()'!F$3+1,FALSE)),
'243way_Regular Symbol'!Q211)</f>
        <v/>
      </c>
    </row>
    <row r="213" spans="1:6">
      <c r="A213" s="341">
        <f>IF('243way_Regular Symbol'!L212="","",'243way_Regular Symbol'!L212)</f>
        <v>209</v>
      </c>
      <c r="B213" s="184" t="str">
        <f>IF('243way_Regular Symbol'!M212="",
IF($A213-'243way_Regular Symbol'!D$16&gt;='243way_RegularＸ_W()'!B$2-1,"",VLOOKUP($A213-'243way_Regular Symbol'!D$16,'243way_Regular Symbol'!$L$3:$Q$250,'243way_RegularＸ_W()'!B$3+1,FALSE)),
'243way_Regular Symbol'!M212)</f>
        <v/>
      </c>
      <c r="C213" s="184" t="str">
        <f>IF('243way_Regular Symbol'!N212="",
IF($A213-'243way_Regular Symbol'!E$16&gt;='243way_RegularＸ_W()'!C$2-1,"",VLOOKUP($A213-'243way_Regular Symbol'!E$16,'243way_Regular Symbol'!$L$3:$Q$250,'243way_RegularＸ_W()'!C$3+1,FALSE)),
'243way_Regular Symbol'!N212)</f>
        <v/>
      </c>
      <c r="D213" s="184" t="str">
        <f>IF('243way_Regular Symbol'!O212="",
IF($A213-'243way_Regular Symbol'!F$16&gt;='243way_RegularＸ_W()'!D$2-1,"",VLOOKUP($A213-'243way_Regular Symbol'!F$16,'243way_Regular Symbol'!$L$3:$Q$250,'243way_RegularＸ_W()'!D$3+1,FALSE)),
'243way_Regular Symbol'!O212)</f>
        <v/>
      </c>
      <c r="E213" s="184" t="str">
        <f>IF('243way_Regular Symbol'!P212="",
IF($A213-'243way_Regular Symbol'!G$16&gt;='243way_RegularＸ_W()'!E$2-1,"",VLOOKUP($A213-'243way_Regular Symbol'!G$16,'243way_Regular Symbol'!$L$3:$Q$250,'243way_RegularＸ_W()'!E$3+1,FALSE)),
'243way_Regular Symbol'!P212)</f>
        <v/>
      </c>
      <c r="F213" s="184" t="str">
        <f>IF('243way_Regular Symbol'!Q212="",
IF($A213-'243way_Regular Symbol'!H$16&gt;='243way_RegularＸ_W()'!F$2-1,"",VLOOKUP($A213-'243way_Regular Symbol'!H$16,'243way_Regular Symbol'!$L$3:$Q$250,'243way_RegularＸ_W()'!F$3+1,FALSE)),
'243way_Regular Symbol'!Q212)</f>
        <v/>
      </c>
    </row>
    <row r="214" spans="1:6">
      <c r="A214" s="341">
        <f>IF('243way_Regular Symbol'!L213="","",'243way_Regular Symbol'!L213)</f>
        <v>210</v>
      </c>
      <c r="B214" s="184" t="str">
        <f>IF('243way_Regular Symbol'!M213="",
IF($A214-'243way_Regular Symbol'!D$16&gt;='243way_RegularＸ_W()'!B$2-1,"",VLOOKUP($A214-'243way_Regular Symbol'!D$16,'243way_Regular Symbol'!$L$3:$Q$250,'243way_RegularＸ_W()'!B$3+1,FALSE)),
'243way_Regular Symbol'!M213)</f>
        <v/>
      </c>
      <c r="C214" s="184" t="str">
        <f>IF('243way_Regular Symbol'!N213="",
IF($A214-'243way_Regular Symbol'!E$16&gt;='243way_RegularＸ_W()'!C$2-1,"",VLOOKUP($A214-'243way_Regular Symbol'!E$16,'243way_Regular Symbol'!$L$3:$Q$250,'243way_RegularＸ_W()'!C$3+1,FALSE)),
'243way_Regular Symbol'!N213)</f>
        <v/>
      </c>
      <c r="D214" s="184" t="str">
        <f>IF('243way_Regular Symbol'!O213="",
IF($A214-'243way_Regular Symbol'!F$16&gt;='243way_RegularＸ_W()'!D$2-1,"",VLOOKUP($A214-'243way_Regular Symbol'!F$16,'243way_Regular Symbol'!$L$3:$Q$250,'243way_RegularＸ_W()'!D$3+1,FALSE)),
'243way_Regular Symbol'!O213)</f>
        <v/>
      </c>
      <c r="E214" s="184" t="str">
        <f>IF('243way_Regular Symbol'!P213="",
IF($A214-'243way_Regular Symbol'!G$16&gt;='243way_RegularＸ_W()'!E$2-1,"",VLOOKUP($A214-'243way_Regular Symbol'!G$16,'243way_Regular Symbol'!$L$3:$Q$250,'243way_RegularＸ_W()'!E$3+1,FALSE)),
'243way_Regular Symbol'!P213)</f>
        <v/>
      </c>
      <c r="F214" s="184" t="str">
        <f>IF('243way_Regular Symbol'!Q213="",
IF($A214-'243way_Regular Symbol'!H$16&gt;='243way_RegularＸ_W()'!F$2-1,"",VLOOKUP($A214-'243way_Regular Symbol'!H$16,'243way_Regular Symbol'!$L$3:$Q$250,'243way_RegularＸ_W()'!F$3+1,FALSE)),
'243way_Regular Symbol'!Q213)</f>
        <v/>
      </c>
    </row>
    <row r="215" spans="1:6">
      <c r="A215" s="341">
        <f>IF('243way_Regular Symbol'!L214="","",'243way_Regular Symbol'!L214)</f>
        <v>211</v>
      </c>
      <c r="B215" s="184" t="str">
        <f>IF('243way_Regular Symbol'!M214="",
IF($A215-'243way_Regular Symbol'!D$16&gt;='243way_RegularＸ_W()'!B$2-1,"",VLOOKUP($A215-'243way_Regular Symbol'!D$16,'243way_Regular Symbol'!$L$3:$Q$250,'243way_RegularＸ_W()'!B$3+1,FALSE)),
'243way_Regular Symbol'!M214)</f>
        <v/>
      </c>
      <c r="C215" s="184" t="str">
        <f>IF('243way_Regular Symbol'!N214="",
IF($A215-'243way_Regular Symbol'!E$16&gt;='243way_RegularＸ_W()'!C$2-1,"",VLOOKUP($A215-'243way_Regular Symbol'!E$16,'243way_Regular Symbol'!$L$3:$Q$250,'243way_RegularＸ_W()'!C$3+1,FALSE)),
'243way_Regular Symbol'!N214)</f>
        <v/>
      </c>
      <c r="D215" s="184" t="str">
        <f>IF('243way_Regular Symbol'!O214="",
IF($A215-'243way_Regular Symbol'!F$16&gt;='243way_RegularＸ_W()'!D$2-1,"",VLOOKUP($A215-'243way_Regular Symbol'!F$16,'243way_Regular Symbol'!$L$3:$Q$250,'243way_RegularＸ_W()'!D$3+1,FALSE)),
'243way_Regular Symbol'!O214)</f>
        <v/>
      </c>
      <c r="E215" s="184" t="str">
        <f>IF('243way_Regular Symbol'!P214="",
IF($A215-'243way_Regular Symbol'!G$16&gt;='243way_RegularＸ_W()'!E$2-1,"",VLOOKUP($A215-'243way_Regular Symbol'!G$16,'243way_Regular Symbol'!$L$3:$Q$250,'243way_RegularＸ_W()'!E$3+1,FALSE)),
'243way_Regular Symbol'!P214)</f>
        <v/>
      </c>
      <c r="F215" s="184" t="str">
        <f>IF('243way_Regular Symbol'!Q214="",
IF($A215-'243way_Regular Symbol'!H$16&gt;='243way_RegularＸ_W()'!F$2-1,"",VLOOKUP($A215-'243way_Regular Symbol'!H$16,'243way_Regular Symbol'!$L$3:$Q$250,'243way_RegularＸ_W()'!F$3+1,FALSE)),
'243way_Regular Symbol'!Q214)</f>
        <v/>
      </c>
    </row>
    <row r="216" spans="1:6">
      <c r="A216" s="341">
        <f>IF('243way_Regular Symbol'!L215="","",'243way_Regular Symbol'!L215)</f>
        <v>212</v>
      </c>
      <c r="B216" s="184" t="str">
        <f>IF('243way_Regular Symbol'!M215="",
IF($A216-'243way_Regular Symbol'!D$16&gt;='243way_RegularＸ_W()'!B$2-1,"",VLOOKUP($A216-'243way_Regular Symbol'!D$16,'243way_Regular Symbol'!$L$3:$Q$250,'243way_RegularＸ_W()'!B$3+1,FALSE)),
'243way_Regular Symbol'!M215)</f>
        <v/>
      </c>
      <c r="C216" s="184" t="str">
        <f>IF('243way_Regular Symbol'!N215="",
IF($A216-'243way_Regular Symbol'!E$16&gt;='243way_RegularＸ_W()'!C$2-1,"",VLOOKUP($A216-'243way_Regular Symbol'!E$16,'243way_Regular Symbol'!$L$3:$Q$250,'243way_RegularＸ_W()'!C$3+1,FALSE)),
'243way_Regular Symbol'!N215)</f>
        <v/>
      </c>
      <c r="D216" s="184" t="str">
        <f>IF('243way_Regular Symbol'!O215="",
IF($A216-'243way_Regular Symbol'!F$16&gt;='243way_RegularＸ_W()'!D$2-1,"",VLOOKUP($A216-'243way_Regular Symbol'!F$16,'243way_Regular Symbol'!$L$3:$Q$250,'243way_RegularＸ_W()'!D$3+1,FALSE)),
'243way_Regular Symbol'!O215)</f>
        <v/>
      </c>
      <c r="E216" s="184" t="str">
        <f>IF('243way_Regular Symbol'!P215="",
IF($A216-'243way_Regular Symbol'!G$16&gt;='243way_RegularＸ_W()'!E$2-1,"",VLOOKUP($A216-'243way_Regular Symbol'!G$16,'243way_Regular Symbol'!$L$3:$Q$250,'243way_RegularＸ_W()'!E$3+1,FALSE)),
'243way_Regular Symbol'!P215)</f>
        <v/>
      </c>
      <c r="F216" s="184" t="str">
        <f>IF('243way_Regular Symbol'!Q215="",
IF($A216-'243way_Regular Symbol'!H$16&gt;='243way_RegularＸ_W()'!F$2-1,"",VLOOKUP($A216-'243way_Regular Symbol'!H$16,'243way_Regular Symbol'!$L$3:$Q$250,'243way_RegularＸ_W()'!F$3+1,FALSE)),
'243way_Regular Symbol'!Q215)</f>
        <v/>
      </c>
    </row>
    <row r="217" spans="1:6">
      <c r="A217" s="341">
        <f>IF('243way_Regular Symbol'!L216="","",'243way_Regular Symbol'!L216)</f>
        <v>213</v>
      </c>
      <c r="B217" s="184" t="str">
        <f>IF('243way_Regular Symbol'!M216="",
IF($A217-'243way_Regular Symbol'!D$16&gt;='243way_RegularＸ_W()'!B$2-1,"",VLOOKUP($A217-'243way_Regular Symbol'!D$16,'243way_Regular Symbol'!$L$3:$Q$250,'243way_RegularＸ_W()'!B$3+1,FALSE)),
'243way_Regular Symbol'!M216)</f>
        <v/>
      </c>
      <c r="C217" s="184" t="str">
        <f>IF('243way_Regular Symbol'!N216="",
IF($A217-'243way_Regular Symbol'!E$16&gt;='243way_RegularＸ_W()'!C$2-1,"",VLOOKUP($A217-'243way_Regular Symbol'!E$16,'243way_Regular Symbol'!$L$3:$Q$250,'243way_RegularＸ_W()'!C$3+1,FALSE)),
'243way_Regular Symbol'!N216)</f>
        <v/>
      </c>
      <c r="D217" s="184" t="str">
        <f>IF('243way_Regular Symbol'!O216="",
IF($A217-'243way_Regular Symbol'!F$16&gt;='243way_RegularＸ_W()'!D$2-1,"",VLOOKUP($A217-'243way_Regular Symbol'!F$16,'243way_Regular Symbol'!$L$3:$Q$250,'243way_RegularＸ_W()'!D$3+1,FALSE)),
'243way_Regular Symbol'!O216)</f>
        <v/>
      </c>
      <c r="E217" s="184" t="str">
        <f>IF('243way_Regular Symbol'!P216="",
IF($A217-'243way_Regular Symbol'!G$16&gt;='243way_RegularＸ_W()'!E$2-1,"",VLOOKUP($A217-'243way_Regular Symbol'!G$16,'243way_Regular Symbol'!$L$3:$Q$250,'243way_RegularＸ_W()'!E$3+1,FALSE)),
'243way_Regular Symbol'!P216)</f>
        <v/>
      </c>
      <c r="F217" s="184" t="str">
        <f>IF('243way_Regular Symbol'!Q216="",
IF($A217-'243way_Regular Symbol'!H$16&gt;='243way_RegularＸ_W()'!F$2-1,"",VLOOKUP($A217-'243way_Regular Symbol'!H$16,'243way_Regular Symbol'!$L$3:$Q$250,'243way_RegularＸ_W()'!F$3+1,FALSE)),
'243way_Regular Symbol'!Q216)</f>
        <v/>
      </c>
    </row>
    <row r="218" spans="1:6">
      <c r="A218" s="341">
        <f>IF('243way_Regular Symbol'!L217="","",'243way_Regular Symbol'!L217)</f>
        <v>214</v>
      </c>
      <c r="B218" s="184" t="str">
        <f>IF('243way_Regular Symbol'!M217="",
IF($A218-'243way_Regular Symbol'!D$16&gt;='243way_RegularＸ_W()'!B$2-1,"",VLOOKUP($A218-'243way_Regular Symbol'!D$16,'243way_Regular Symbol'!$L$3:$Q$250,'243way_RegularＸ_W()'!B$3+1,FALSE)),
'243way_Regular Symbol'!M217)</f>
        <v/>
      </c>
      <c r="C218" s="184" t="str">
        <f>IF('243way_Regular Symbol'!N217="",
IF($A218-'243way_Regular Symbol'!E$16&gt;='243way_RegularＸ_W()'!C$2-1,"",VLOOKUP($A218-'243way_Regular Symbol'!E$16,'243way_Regular Symbol'!$L$3:$Q$250,'243way_RegularＸ_W()'!C$3+1,FALSE)),
'243way_Regular Symbol'!N217)</f>
        <v/>
      </c>
      <c r="D218" s="184" t="str">
        <f>IF('243way_Regular Symbol'!O217="",
IF($A218-'243way_Regular Symbol'!F$16&gt;='243way_RegularＸ_W()'!D$2-1,"",VLOOKUP($A218-'243way_Regular Symbol'!F$16,'243way_Regular Symbol'!$L$3:$Q$250,'243way_RegularＸ_W()'!D$3+1,FALSE)),
'243way_Regular Symbol'!O217)</f>
        <v/>
      </c>
      <c r="E218" s="184" t="str">
        <f>IF('243way_Regular Symbol'!P217="",
IF($A218-'243way_Regular Symbol'!G$16&gt;='243way_RegularＸ_W()'!E$2-1,"",VLOOKUP($A218-'243way_Regular Symbol'!G$16,'243way_Regular Symbol'!$L$3:$Q$250,'243way_RegularＸ_W()'!E$3+1,FALSE)),
'243way_Regular Symbol'!P217)</f>
        <v/>
      </c>
      <c r="F218" s="184" t="str">
        <f>IF('243way_Regular Symbol'!Q217="",
IF($A218-'243way_Regular Symbol'!H$16&gt;='243way_RegularＸ_W()'!F$2-1,"",VLOOKUP($A218-'243way_Regular Symbol'!H$16,'243way_Regular Symbol'!$L$3:$Q$250,'243way_RegularＸ_W()'!F$3+1,FALSE)),
'243way_Regular Symbol'!Q217)</f>
        <v/>
      </c>
    </row>
    <row r="219" spans="1:6">
      <c r="A219" s="341">
        <f>IF('243way_Regular Symbol'!L218="","",'243way_Regular Symbol'!L218)</f>
        <v>215</v>
      </c>
      <c r="B219" s="184" t="str">
        <f>IF('243way_Regular Symbol'!M218="",
IF($A219-'243way_Regular Symbol'!D$16&gt;='243way_RegularＸ_W()'!B$2-1,"",VLOOKUP($A219-'243way_Regular Symbol'!D$16,'243way_Regular Symbol'!$L$3:$Q$250,'243way_RegularＸ_W()'!B$3+1,FALSE)),
'243way_Regular Symbol'!M218)</f>
        <v/>
      </c>
      <c r="C219" s="184" t="str">
        <f>IF('243way_Regular Symbol'!N218="",
IF($A219-'243way_Regular Symbol'!E$16&gt;='243way_RegularＸ_W()'!C$2-1,"",VLOOKUP($A219-'243way_Regular Symbol'!E$16,'243way_Regular Symbol'!$L$3:$Q$250,'243way_RegularＸ_W()'!C$3+1,FALSE)),
'243way_Regular Symbol'!N218)</f>
        <v/>
      </c>
      <c r="D219" s="184" t="str">
        <f>IF('243way_Regular Symbol'!O218="",
IF($A219-'243way_Regular Symbol'!F$16&gt;='243way_RegularＸ_W()'!D$2-1,"",VLOOKUP($A219-'243way_Regular Symbol'!F$16,'243way_Regular Symbol'!$L$3:$Q$250,'243way_RegularＸ_W()'!D$3+1,FALSE)),
'243way_Regular Symbol'!O218)</f>
        <v/>
      </c>
      <c r="E219" s="184" t="str">
        <f>IF('243way_Regular Symbol'!P218="",
IF($A219-'243way_Regular Symbol'!G$16&gt;='243way_RegularＸ_W()'!E$2-1,"",VLOOKUP($A219-'243way_Regular Symbol'!G$16,'243way_Regular Symbol'!$L$3:$Q$250,'243way_RegularＸ_W()'!E$3+1,FALSE)),
'243way_Regular Symbol'!P218)</f>
        <v/>
      </c>
      <c r="F219" s="184" t="str">
        <f>IF('243way_Regular Symbol'!Q218="",
IF($A219-'243way_Regular Symbol'!H$16&gt;='243way_RegularＸ_W()'!F$2-1,"",VLOOKUP($A219-'243way_Regular Symbol'!H$16,'243way_Regular Symbol'!$L$3:$Q$250,'243way_RegularＸ_W()'!F$3+1,FALSE)),
'243way_Regular Symbol'!Q218)</f>
        <v/>
      </c>
    </row>
    <row r="220" spans="1:6">
      <c r="A220" s="341">
        <f>IF('243way_Regular Symbol'!L219="","",'243way_Regular Symbol'!L219)</f>
        <v>216</v>
      </c>
      <c r="B220" s="184" t="str">
        <f>IF('243way_Regular Symbol'!M219="",
IF($A220-'243way_Regular Symbol'!D$16&gt;='243way_RegularＸ_W()'!B$2-1,"",VLOOKUP($A220-'243way_Regular Symbol'!D$16,'243way_Regular Symbol'!$L$3:$Q$250,'243way_RegularＸ_W()'!B$3+1,FALSE)),
'243way_Regular Symbol'!M219)</f>
        <v/>
      </c>
      <c r="C220" s="184" t="str">
        <f>IF('243way_Regular Symbol'!N219="",
IF($A220-'243way_Regular Symbol'!E$16&gt;='243way_RegularＸ_W()'!C$2-1,"",VLOOKUP($A220-'243way_Regular Symbol'!E$16,'243way_Regular Symbol'!$L$3:$Q$250,'243way_RegularＸ_W()'!C$3+1,FALSE)),
'243way_Regular Symbol'!N219)</f>
        <v/>
      </c>
      <c r="D220" s="184" t="str">
        <f>IF('243way_Regular Symbol'!O219="",
IF($A220-'243way_Regular Symbol'!F$16&gt;='243way_RegularＸ_W()'!D$2-1,"",VLOOKUP($A220-'243way_Regular Symbol'!F$16,'243way_Regular Symbol'!$L$3:$Q$250,'243way_RegularＸ_W()'!D$3+1,FALSE)),
'243way_Regular Symbol'!O219)</f>
        <v/>
      </c>
      <c r="E220" s="184" t="str">
        <f>IF('243way_Regular Symbol'!P219="",
IF($A220-'243way_Regular Symbol'!G$16&gt;='243way_RegularＸ_W()'!E$2-1,"",VLOOKUP($A220-'243way_Regular Symbol'!G$16,'243way_Regular Symbol'!$L$3:$Q$250,'243way_RegularＸ_W()'!E$3+1,FALSE)),
'243way_Regular Symbol'!P219)</f>
        <v/>
      </c>
      <c r="F220" s="184" t="str">
        <f>IF('243way_Regular Symbol'!Q219="",
IF($A220-'243way_Regular Symbol'!H$16&gt;='243way_RegularＸ_W()'!F$2-1,"",VLOOKUP($A220-'243way_Regular Symbol'!H$16,'243way_Regular Symbol'!$L$3:$Q$250,'243way_RegularＸ_W()'!F$3+1,FALSE)),
'243way_Regular Symbol'!Q219)</f>
        <v/>
      </c>
    </row>
    <row r="221" spans="1:6">
      <c r="A221" s="341">
        <f>IF('243way_Regular Symbol'!L220="","",'243way_Regular Symbol'!L220)</f>
        <v>217</v>
      </c>
      <c r="B221" s="184" t="str">
        <f>IF('243way_Regular Symbol'!M220="",
IF($A221-'243way_Regular Symbol'!D$16&gt;='243way_RegularＸ_W()'!B$2-1,"",VLOOKUP($A221-'243way_Regular Symbol'!D$16,'243way_Regular Symbol'!$L$3:$Q$250,'243way_RegularＸ_W()'!B$3+1,FALSE)),
'243way_Regular Symbol'!M220)</f>
        <v/>
      </c>
      <c r="C221" s="184" t="str">
        <f>IF('243way_Regular Symbol'!N220="",
IF($A221-'243way_Regular Symbol'!E$16&gt;='243way_RegularＸ_W()'!C$2-1,"",VLOOKUP($A221-'243way_Regular Symbol'!E$16,'243way_Regular Symbol'!$L$3:$Q$250,'243way_RegularＸ_W()'!C$3+1,FALSE)),
'243way_Regular Symbol'!N220)</f>
        <v/>
      </c>
      <c r="D221" s="184" t="str">
        <f>IF('243way_Regular Symbol'!O220="",
IF($A221-'243way_Regular Symbol'!F$16&gt;='243way_RegularＸ_W()'!D$2-1,"",VLOOKUP($A221-'243way_Regular Symbol'!F$16,'243way_Regular Symbol'!$L$3:$Q$250,'243way_RegularＸ_W()'!D$3+1,FALSE)),
'243way_Regular Symbol'!O220)</f>
        <v/>
      </c>
      <c r="E221" s="184" t="str">
        <f>IF('243way_Regular Symbol'!P220="",
IF($A221-'243way_Regular Symbol'!G$16&gt;='243way_RegularＸ_W()'!E$2-1,"",VLOOKUP($A221-'243way_Regular Symbol'!G$16,'243way_Regular Symbol'!$L$3:$Q$250,'243way_RegularＸ_W()'!E$3+1,FALSE)),
'243way_Regular Symbol'!P220)</f>
        <v/>
      </c>
      <c r="F221" s="184" t="str">
        <f>IF('243way_Regular Symbol'!Q220="",
IF($A221-'243way_Regular Symbol'!H$16&gt;='243way_RegularＸ_W()'!F$2-1,"",VLOOKUP($A221-'243way_Regular Symbol'!H$16,'243way_Regular Symbol'!$L$3:$Q$250,'243way_RegularＸ_W()'!F$3+1,FALSE)),
'243way_Regular Symbol'!Q220)</f>
        <v/>
      </c>
    </row>
    <row r="222" spans="1:6">
      <c r="A222" s="341">
        <f>IF('243way_Regular Symbol'!L221="","",'243way_Regular Symbol'!L221)</f>
        <v>218</v>
      </c>
      <c r="B222" s="184" t="str">
        <f>IF('243way_Regular Symbol'!M221="",
IF($A222-'243way_Regular Symbol'!D$16&gt;='243way_RegularＸ_W()'!B$2-1,"",VLOOKUP($A222-'243way_Regular Symbol'!D$16,'243way_Regular Symbol'!$L$3:$Q$250,'243way_RegularＸ_W()'!B$3+1,FALSE)),
'243way_Regular Symbol'!M221)</f>
        <v/>
      </c>
      <c r="C222" s="184" t="str">
        <f>IF('243way_Regular Symbol'!N221="",
IF($A222-'243way_Regular Symbol'!E$16&gt;='243way_RegularＸ_W()'!C$2-1,"",VLOOKUP($A222-'243way_Regular Symbol'!E$16,'243way_Regular Symbol'!$L$3:$Q$250,'243way_RegularＸ_W()'!C$3+1,FALSE)),
'243way_Regular Symbol'!N221)</f>
        <v/>
      </c>
      <c r="D222" s="184" t="str">
        <f>IF('243way_Regular Symbol'!O221="",
IF($A222-'243way_Regular Symbol'!F$16&gt;='243way_RegularＸ_W()'!D$2-1,"",VLOOKUP($A222-'243way_Regular Symbol'!F$16,'243way_Regular Symbol'!$L$3:$Q$250,'243way_RegularＸ_W()'!D$3+1,FALSE)),
'243way_Regular Symbol'!O221)</f>
        <v/>
      </c>
      <c r="E222" s="184" t="str">
        <f>IF('243way_Regular Symbol'!P221="",
IF($A222-'243way_Regular Symbol'!G$16&gt;='243way_RegularＸ_W()'!E$2-1,"",VLOOKUP($A222-'243way_Regular Symbol'!G$16,'243way_Regular Symbol'!$L$3:$Q$250,'243way_RegularＸ_W()'!E$3+1,FALSE)),
'243way_Regular Symbol'!P221)</f>
        <v/>
      </c>
      <c r="F222" s="184" t="str">
        <f>IF('243way_Regular Symbol'!Q221="",
IF($A222-'243way_Regular Symbol'!H$16&gt;='243way_RegularＸ_W()'!F$2-1,"",VLOOKUP($A222-'243way_Regular Symbol'!H$16,'243way_Regular Symbol'!$L$3:$Q$250,'243way_RegularＸ_W()'!F$3+1,FALSE)),
'243way_Regular Symbol'!Q221)</f>
        <v/>
      </c>
    </row>
    <row r="223" spans="1:6">
      <c r="A223" s="341">
        <f>IF('243way_Regular Symbol'!L222="","",'243way_Regular Symbol'!L222)</f>
        <v>219</v>
      </c>
      <c r="B223" s="184" t="str">
        <f>IF('243way_Regular Symbol'!M222="",
IF($A223-'243way_Regular Symbol'!D$16&gt;='243way_RegularＸ_W()'!B$2-1,"",VLOOKUP($A223-'243way_Regular Symbol'!D$16,'243way_Regular Symbol'!$L$3:$Q$250,'243way_RegularＸ_W()'!B$3+1,FALSE)),
'243way_Regular Symbol'!M222)</f>
        <v/>
      </c>
      <c r="C223" s="184" t="str">
        <f>IF('243way_Regular Symbol'!N222="",
IF($A223-'243way_Regular Symbol'!E$16&gt;='243way_RegularＸ_W()'!C$2-1,"",VLOOKUP($A223-'243way_Regular Symbol'!E$16,'243way_Regular Symbol'!$L$3:$Q$250,'243way_RegularＸ_W()'!C$3+1,FALSE)),
'243way_Regular Symbol'!N222)</f>
        <v/>
      </c>
      <c r="D223" s="184" t="str">
        <f>IF('243way_Regular Symbol'!O222="",
IF($A223-'243way_Regular Symbol'!F$16&gt;='243way_RegularＸ_W()'!D$2-1,"",VLOOKUP($A223-'243way_Regular Symbol'!F$16,'243way_Regular Symbol'!$L$3:$Q$250,'243way_RegularＸ_W()'!D$3+1,FALSE)),
'243way_Regular Symbol'!O222)</f>
        <v/>
      </c>
      <c r="E223" s="184" t="str">
        <f>IF('243way_Regular Symbol'!P222="",
IF($A223-'243way_Regular Symbol'!G$16&gt;='243way_RegularＸ_W()'!E$2-1,"",VLOOKUP($A223-'243way_Regular Symbol'!G$16,'243way_Regular Symbol'!$L$3:$Q$250,'243way_RegularＸ_W()'!E$3+1,FALSE)),
'243way_Regular Symbol'!P222)</f>
        <v/>
      </c>
      <c r="F223" s="184" t="str">
        <f>IF('243way_Regular Symbol'!Q222="",
IF($A223-'243way_Regular Symbol'!H$16&gt;='243way_RegularＸ_W()'!F$2-1,"",VLOOKUP($A223-'243way_Regular Symbol'!H$16,'243way_Regular Symbol'!$L$3:$Q$250,'243way_RegularＸ_W()'!F$3+1,FALSE)),
'243way_Regular Symbol'!Q222)</f>
        <v/>
      </c>
    </row>
    <row r="224" spans="1:6">
      <c r="A224" s="341">
        <f>IF('243way_Regular Symbol'!L223="","",'243way_Regular Symbol'!L223)</f>
        <v>220</v>
      </c>
      <c r="B224" s="184" t="str">
        <f>IF('243way_Regular Symbol'!M223="",
IF($A224-'243way_Regular Symbol'!D$16&gt;='243way_RegularＸ_W()'!B$2-1,"",VLOOKUP($A224-'243way_Regular Symbol'!D$16,'243way_Regular Symbol'!$L$3:$Q$250,'243way_RegularＸ_W()'!B$3+1,FALSE)),
'243way_Regular Symbol'!M223)</f>
        <v/>
      </c>
      <c r="C224" s="184" t="str">
        <f>IF('243way_Regular Symbol'!N223="",
IF($A224-'243way_Regular Symbol'!E$16&gt;='243way_RegularＸ_W()'!C$2-1,"",VLOOKUP($A224-'243way_Regular Symbol'!E$16,'243way_Regular Symbol'!$L$3:$Q$250,'243way_RegularＸ_W()'!C$3+1,FALSE)),
'243way_Regular Symbol'!N223)</f>
        <v/>
      </c>
      <c r="D224" s="184" t="str">
        <f>IF('243way_Regular Symbol'!O223="",
IF($A224-'243way_Regular Symbol'!F$16&gt;='243way_RegularＸ_W()'!D$2-1,"",VLOOKUP($A224-'243way_Regular Symbol'!F$16,'243way_Regular Symbol'!$L$3:$Q$250,'243way_RegularＸ_W()'!D$3+1,FALSE)),
'243way_Regular Symbol'!O223)</f>
        <v/>
      </c>
      <c r="E224" s="184" t="str">
        <f>IF('243way_Regular Symbol'!P223="",
IF($A224-'243way_Regular Symbol'!G$16&gt;='243way_RegularＸ_W()'!E$2-1,"",VLOOKUP($A224-'243way_Regular Symbol'!G$16,'243way_Regular Symbol'!$L$3:$Q$250,'243way_RegularＸ_W()'!E$3+1,FALSE)),
'243way_Regular Symbol'!P223)</f>
        <v/>
      </c>
      <c r="F224" s="184" t="str">
        <f>IF('243way_Regular Symbol'!Q223="",
IF($A224-'243way_Regular Symbol'!H$16&gt;='243way_RegularＸ_W()'!F$2-1,"",VLOOKUP($A224-'243way_Regular Symbol'!H$16,'243way_Regular Symbol'!$L$3:$Q$250,'243way_RegularＸ_W()'!F$3+1,FALSE)),
'243way_Regular Symbol'!Q223)</f>
        <v/>
      </c>
    </row>
    <row r="225" spans="1:6">
      <c r="A225" s="341">
        <f>IF('243way_Regular Symbol'!L224="","",'243way_Regular Symbol'!L224)</f>
        <v>221</v>
      </c>
      <c r="B225" s="184" t="str">
        <f>IF('243way_Regular Symbol'!M224="",
IF($A225-'243way_Regular Symbol'!D$16&gt;='243way_RegularＸ_W()'!B$2-1,"",VLOOKUP($A225-'243way_Regular Symbol'!D$16,'243way_Regular Symbol'!$L$3:$Q$250,'243way_RegularＸ_W()'!B$3+1,FALSE)),
'243way_Regular Symbol'!M224)</f>
        <v/>
      </c>
      <c r="C225" s="184" t="str">
        <f>IF('243way_Regular Symbol'!N224="",
IF($A225-'243way_Regular Symbol'!E$16&gt;='243way_RegularＸ_W()'!C$2-1,"",VLOOKUP($A225-'243way_Regular Symbol'!E$16,'243way_Regular Symbol'!$L$3:$Q$250,'243way_RegularＸ_W()'!C$3+1,FALSE)),
'243way_Regular Symbol'!N224)</f>
        <v/>
      </c>
      <c r="D225" s="184" t="str">
        <f>IF('243way_Regular Symbol'!O224="",
IF($A225-'243way_Regular Symbol'!F$16&gt;='243way_RegularＸ_W()'!D$2-1,"",VLOOKUP($A225-'243way_Regular Symbol'!F$16,'243way_Regular Symbol'!$L$3:$Q$250,'243way_RegularＸ_W()'!D$3+1,FALSE)),
'243way_Regular Symbol'!O224)</f>
        <v/>
      </c>
      <c r="E225" s="184" t="str">
        <f>IF('243way_Regular Symbol'!P224="",
IF($A225-'243way_Regular Symbol'!G$16&gt;='243way_RegularＸ_W()'!E$2-1,"",VLOOKUP($A225-'243way_Regular Symbol'!G$16,'243way_Regular Symbol'!$L$3:$Q$250,'243way_RegularＸ_W()'!E$3+1,FALSE)),
'243way_Regular Symbol'!P224)</f>
        <v/>
      </c>
      <c r="F225" s="184" t="str">
        <f>IF('243way_Regular Symbol'!Q224="",
IF($A225-'243way_Regular Symbol'!H$16&gt;='243way_RegularＸ_W()'!F$2-1,"",VLOOKUP($A225-'243way_Regular Symbol'!H$16,'243way_Regular Symbol'!$L$3:$Q$250,'243way_RegularＸ_W()'!F$3+1,FALSE)),
'243way_Regular Symbol'!Q224)</f>
        <v/>
      </c>
    </row>
    <row r="226" spans="1:6">
      <c r="A226" s="341">
        <f>IF('243way_Regular Symbol'!L225="","",'243way_Regular Symbol'!L225)</f>
        <v>222</v>
      </c>
      <c r="B226" s="184" t="str">
        <f>IF('243way_Regular Symbol'!M225="",
IF($A226-'243way_Regular Symbol'!D$16&gt;='243way_RegularＸ_W()'!B$2-1,"",VLOOKUP($A226-'243way_Regular Symbol'!D$16,'243way_Regular Symbol'!$L$3:$Q$250,'243way_RegularＸ_W()'!B$3+1,FALSE)),
'243way_Regular Symbol'!M225)</f>
        <v/>
      </c>
      <c r="C226" s="184" t="str">
        <f>IF('243way_Regular Symbol'!N225="",
IF($A226-'243way_Regular Symbol'!E$16&gt;='243way_RegularＸ_W()'!C$2-1,"",VLOOKUP($A226-'243way_Regular Symbol'!E$16,'243way_Regular Symbol'!$L$3:$Q$250,'243way_RegularＸ_W()'!C$3+1,FALSE)),
'243way_Regular Symbol'!N225)</f>
        <v/>
      </c>
      <c r="D226" s="184" t="str">
        <f>IF('243way_Regular Symbol'!O225="",
IF($A226-'243way_Regular Symbol'!F$16&gt;='243way_RegularＸ_W()'!D$2-1,"",VLOOKUP($A226-'243way_Regular Symbol'!F$16,'243way_Regular Symbol'!$L$3:$Q$250,'243way_RegularＸ_W()'!D$3+1,FALSE)),
'243way_Regular Symbol'!O225)</f>
        <v/>
      </c>
      <c r="E226" s="184" t="str">
        <f>IF('243way_Regular Symbol'!P225="",
IF($A226-'243way_Regular Symbol'!G$16&gt;='243way_RegularＸ_W()'!E$2-1,"",VLOOKUP($A226-'243way_Regular Symbol'!G$16,'243way_Regular Symbol'!$L$3:$Q$250,'243way_RegularＸ_W()'!E$3+1,FALSE)),
'243way_Regular Symbol'!P225)</f>
        <v/>
      </c>
      <c r="F226" s="184" t="str">
        <f>IF('243way_Regular Symbol'!Q225="",
IF($A226-'243way_Regular Symbol'!H$16&gt;='243way_RegularＸ_W()'!F$2-1,"",VLOOKUP($A226-'243way_Regular Symbol'!H$16,'243way_Regular Symbol'!$L$3:$Q$250,'243way_RegularＸ_W()'!F$3+1,FALSE)),
'243way_Regular Symbol'!Q225)</f>
        <v/>
      </c>
    </row>
    <row r="227" spans="1:6">
      <c r="A227" s="341">
        <f>IF('243way_Regular Symbol'!L226="","",'243way_Regular Symbol'!L226)</f>
        <v>223</v>
      </c>
      <c r="B227" s="184" t="str">
        <f>IF('243way_Regular Symbol'!M226="",
IF($A227-'243way_Regular Symbol'!D$16&gt;='243way_RegularＸ_W()'!B$2-1,"",VLOOKUP($A227-'243way_Regular Symbol'!D$16,'243way_Regular Symbol'!$L$3:$Q$250,'243way_RegularＸ_W()'!B$3+1,FALSE)),
'243way_Regular Symbol'!M226)</f>
        <v/>
      </c>
      <c r="C227" s="184" t="str">
        <f>IF('243way_Regular Symbol'!N226="",
IF($A227-'243way_Regular Symbol'!E$16&gt;='243way_RegularＸ_W()'!C$2-1,"",VLOOKUP($A227-'243way_Regular Symbol'!E$16,'243way_Regular Symbol'!$L$3:$Q$250,'243way_RegularＸ_W()'!C$3+1,FALSE)),
'243way_Regular Symbol'!N226)</f>
        <v/>
      </c>
      <c r="D227" s="184" t="str">
        <f>IF('243way_Regular Symbol'!O226="",
IF($A227-'243way_Regular Symbol'!F$16&gt;='243way_RegularＸ_W()'!D$2-1,"",VLOOKUP($A227-'243way_Regular Symbol'!F$16,'243way_Regular Symbol'!$L$3:$Q$250,'243way_RegularＸ_W()'!D$3+1,FALSE)),
'243way_Regular Symbol'!O226)</f>
        <v/>
      </c>
      <c r="E227" s="184" t="str">
        <f>IF('243way_Regular Symbol'!P226="",
IF($A227-'243way_Regular Symbol'!G$16&gt;='243way_RegularＸ_W()'!E$2-1,"",VLOOKUP($A227-'243way_Regular Symbol'!G$16,'243way_Regular Symbol'!$L$3:$Q$250,'243way_RegularＸ_W()'!E$3+1,FALSE)),
'243way_Regular Symbol'!P226)</f>
        <v/>
      </c>
      <c r="F227" s="184" t="str">
        <f>IF('243way_Regular Symbol'!Q226="",
IF($A227-'243way_Regular Symbol'!H$16&gt;='243way_RegularＸ_W()'!F$2-1,"",VLOOKUP($A227-'243way_Regular Symbol'!H$16,'243way_Regular Symbol'!$L$3:$Q$250,'243way_RegularＸ_W()'!F$3+1,FALSE)),
'243way_Regular Symbol'!Q226)</f>
        <v/>
      </c>
    </row>
    <row r="228" spans="1:6">
      <c r="A228" s="341">
        <f>IF('243way_Regular Symbol'!L227="","",'243way_Regular Symbol'!L227)</f>
        <v>224</v>
      </c>
      <c r="B228" s="184" t="str">
        <f>IF('243way_Regular Symbol'!M227="",
IF($A228-'243way_Regular Symbol'!D$16&gt;='243way_RegularＸ_W()'!B$2-1,"",VLOOKUP($A228-'243way_Regular Symbol'!D$16,'243way_Regular Symbol'!$L$3:$Q$250,'243way_RegularＸ_W()'!B$3+1,FALSE)),
'243way_Regular Symbol'!M227)</f>
        <v/>
      </c>
      <c r="C228" s="184" t="str">
        <f>IF('243way_Regular Symbol'!N227="",
IF($A228-'243way_Regular Symbol'!E$16&gt;='243way_RegularＸ_W()'!C$2-1,"",VLOOKUP($A228-'243way_Regular Symbol'!E$16,'243way_Regular Symbol'!$L$3:$Q$250,'243way_RegularＸ_W()'!C$3+1,FALSE)),
'243way_Regular Symbol'!N227)</f>
        <v/>
      </c>
      <c r="D228" s="184" t="str">
        <f>IF('243way_Regular Symbol'!O227="",
IF($A228-'243way_Regular Symbol'!F$16&gt;='243way_RegularＸ_W()'!D$2-1,"",VLOOKUP($A228-'243way_Regular Symbol'!F$16,'243way_Regular Symbol'!$L$3:$Q$250,'243way_RegularＸ_W()'!D$3+1,FALSE)),
'243way_Regular Symbol'!O227)</f>
        <v/>
      </c>
      <c r="E228" s="184" t="str">
        <f>IF('243way_Regular Symbol'!P227="",
IF($A228-'243way_Regular Symbol'!G$16&gt;='243way_RegularＸ_W()'!E$2-1,"",VLOOKUP($A228-'243way_Regular Symbol'!G$16,'243way_Regular Symbol'!$L$3:$Q$250,'243way_RegularＸ_W()'!E$3+1,FALSE)),
'243way_Regular Symbol'!P227)</f>
        <v/>
      </c>
      <c r="F228" s="184" t="str">
        <f>IF('243way_Regular Symbol'!Q227="",
IF($A228-'243way_Regular Symbol'!H$16&gt;='243way_RegularＸ_W()'!F$2-1,"",VLOOKUP($A228-'243way_Regular Symbol'!H$16,'243way_Regular Symbol'!$L$3:$Q$250,'243way_RegularＸ_W()'!F$3+1,FALSE)),
'243way_Regular Symbol'!Q227)</f>
        <v/>
      </c>
    </row>
    <row r="229" spans="1:6">
      <c r="A229" s="341">
        <f>IF('243way_Regular Symbol'!L228="","",'243way_Regular Symbol'!L228)</f>
        <v>225</v>
      </c>
      <c r="B229" s="184" t="str">
        <f>IF('243way_Regular Symbol'!M228="",
IF($A229-'243way_Regular Symbol'!D$16&gt;='243way_RegularＸ_W()'!B$2-1,"",VLOOKUP($A229-'243way_Regular Symbol'!D$16,'243way_Regular Symbol'!$L$3:$Q$250,'243way_RegularＸ_W()'!B$3+1,FALSE)),
'243way_Regular Symbol'!M228)</f>
        <v/>
      </c>
      <c r="C229" s="184" t="str">
        <f>IF('243way_Regular Symbol'!N228="",
IF($A229-'243way_Regular Symbol'!E$16&gt;='243way_RegularＸ_W()'!C$2-1,"",VLOOKUP($A229-'243way_Regular Symbol'!E$16,'243way_Regular Symbol'!$L$3:$Q$250,'243way_RegularＸ_W()'!C$3+1,FALSE)),
'243way_Regular Symbol'!N228)</f>
        <v/>
      </c>
      <c r="D229" s="184" t="str">
        <f>IF('243way_Regular Symbol'!O228="",
IF($A229-'243way_Regular Symbol'!F$16&gt;='243way_RegularＸ_W()'!D$2-1,"",VLOOKUP($A229-'243way_Regular Symbol'!F$16,'243way_Regular Symbol'!$L$3:$Q$250,'243way_RegularＸ_W()'!D$3+1,FALSE)),
'243way_Regular Symbol'!O228)</f>
        <v/>
      </c>
      <c r="E229" s="184" t="str">
        <f>IF('243way_Regular Symbol'!P228="",
IF($A229-'243way_Regular Symbol'!G$16&gt;='243way_RegularＸ_W()'!E$2-1,"",VLOOKUP($A229-'243way_Regular Symbol'!G$16,'243way_Regular Symbol'!$L$3:$Q$250,'243way_RegularＸ_W()'!E$3+1,FALSE)),
'243way_Regular Symbol'!P228)</f>
        <v/>
      </c>
      <c r="F229" s="184" t="str">
        <f>IF('243way_Regular Symbol'!Q228="",
IF($A229-'243way_Regular Symbol'!H$16&gt;='243way_RegularＸ_W()'!F$2-1,"",VLOOKUP($A229-'243way_Regular Symbol'!H$16,'243way_Regular Symbol'!$L$3:$Q$250,'243way_RegularＸ_W()'!F$3+1,FALSE)),
'243way_Regular Symbol'!Q228)</f>
        <v/>
      </c>
    </row>
    <row r="230" spans="1:6">
      <c r="A230" s="341">
        <f>IF('243way_Regular Symbol'!L229="","",'243way_Regular Symbol'!L229)</f>
        <v>226</v>
      </c>
      <c r="B230" s="184" t="str">
        <f>IF('243way_Regular Symbol'!M229="",
IF($A230-'243way_Regular Symbol'!D$16&gt;='243way_RegularＸ_W()'!B$2-1,"",VLOOKUP($A230-'243way_Regular Symbol'!D$16,'243way_Regular Symbol'!$L$3:$Q$250,'243way_RegularＸ_W()'!B$3+1,FALSE)),
'243way_Regular Symbol'!M229)</f>
        <v/>
      </c>
      <c r="C230" s="184" t="str">
        <f>IF('243way_Regular Symbol'!N229="",
IF($A230-'243way_Regular Symbol'!E$16&gt;='243way_RegularＸ_W()'!C$2-1,"",VLOOKUP($A230-'243way_Regular Symbol'!E$16,'243way_Regular Symbol'!$L$3:$Q$250,'243way_RegularＸ_W()'!C$3+1,FALSE)),
'243way_Regular Symbol'!N229)</f>
        <v/>
      </c>
      <c r="D230" s="184" t="str">
        <f>IF('243way_Regular Symbol'!O229="",
IF($A230-'243way_Regular Symbol'!F$16&gt;='243way_RegularＸ_W()'!D$2-1,"",VLOOKUP($A230-'243way_Regular Symbol'!F$16,'243way_Regular Symbol'!$L$3:$Q$250,'243way_RegularＸ_W()'!D$3+1,FALSE)),
'243way_Regular Symbol'!O229)</f>
        <v/>
      </c>
      <c r="E230" s="184" t="str">
        <f>IF('243way_Regular Symbol'!P229="",
IF($A230-'243way_Regular Symbol'!G$16&gt;='243way_RegularＸ_W()'!E$2-1,"",VLOOKUP($A230-'243way_Regular Symbol'!G$16,'243way_Regular Symbol'!$L$3:$Q$250,'243way_RegularＸ_W()'!E$3+1,FALSE)),
'243way_Regular Symbol'!P229)</f>
        <v/>
      </c>
      <c r="F230" s="184" t="str">
        <f>IF('243way_Regular Symbol'!Q229="",
IF($A230-'243way_Regular Symbol'!H$16&gt;='243way_RegularＸ_W()'!F$2-1,"",VLOOKUP($A230-'243way_Regular Symbol'!H$16,'243way_Regular Symbol'!$L$3:$Q$250,'243way_RegularＸ_W()'!F$3+1,FALSE)),
'243way_Regular Symbol'!Q229)</f>
        <v/>
      </c>
    </row>
    <row r="231" spans="1:6">
      <c r="A231" s="341">
        <f>IF('243way_Regular Symbol'!L230="","",'243way_Regular Symbol'!L230)</f>
        <v>227</v>
      </c>
      <c r="B231" s="184" t="str">
        <f>IF('243way_Regular Symbol'!M230="",
IF($A231-'243way_Regular Symbol'!D$16&gt;='243way_RegularＸ_W()'!B$2-1,"",VLOOKUP($A231-'243way_Regular Symbol'!D$16,'243way_Regular Symbol'!$L$3:$Q$250,'243way_RegularＸ_W()'!B$3+1,FALSE)),
'243way_Regular Symbol'!M230)</f>
        <v/>
      </c>
      <c r="C231" s="184" t="str">
        <f>IF('243way_Regular Symbol'!N230="",
IF($A231-'243way_Regular Symbol'!E$16&gt;='243way_RegularＸ_W()'!C$2-1,"",VLOOKUP($A231-'243way_Regular Symbol'!E$16,'243way_Regular Symbol'!$L$3:$Q$250,'243way_RegularＸ_W()'!C$3+1,FALSE)),
'243way_Regular Symbol'!N230)</f>
        <v/>
      </c>
      <c r="D231" s="184" t="str">
        <f>IF('243way_Regular Symbol'!O230="",
IF($A231-'243way_Regular Symbol'!F$16&gt;='243way_RegularＸ_W()'!D$2-1,"",VLOOKUP($A231-'243way_Regular Symbol'!F$16,'243way_Regular Symbol'!$L$3:$Q$250,'243way_RegularＸ_W()'!D$3+1,FALSE)),
'243way_Regular Symbol'!O230)</f>
        <v/>
      </c>
      <c r="E231" s="184" t="str">
        <f>IF('243way_Regular Symbol'!P230="",
IF($A231-'243way_Regular Symbol'!G$16&gt;='243way_RegularＸ_W()'!E$2-1,"",VLOOKUP($A231-'243way_Regular Symbol'!G$16,'243way_Regular Symbol'!$L$3:$Q$250,'243way_RegularＸ_W()'!E$3+1,FALSE)),
'243way_Regular Symbol'!P230)</f>
        <v/>
      </c>
      <c r="F231" s="184" t="str">
        <f>IF('243way_Regular Symbol'!Q230="",
IF($A231-'243way_Regular Symbol'!H$16&gt;='243way_RegularＸ_W()'!F$2-1,"",VLOOKUP($A231-'243way_Regular Symbol'!H$16,'243way_Regular Symbol'!$L$3:$Q$250,'243way_RegularＸ_W()'!F$3+1,FALSE)),
'243way_Regular Symbol'!Q230)</f>
        <v/>
      </c>
    </row>
    <row r="232" spans="1:6">
      <c r="A232" s="341">
        <f>IF('243way_Regular Symbol'!L231="","",'243way_Regular Symbol'!L231)</f>
        <v>228</v>
      </c>
      <c r="B232" s="184" t="str">
        <f>IF('243way_Regular Symbol'!M231="",
IF($A232-'243way_Regular Symbol'!D$16&gt;='243way_RegularＸ_W()'!B$2-1,"",VLOOKUP($A232-'243way_Regular Symbol'!D$16,'243way_Regular Symbol'!$L$3:$Q$250,'243way_RegularＸ_W()'!B$3+1,FALSE)),
'243way_Regular Symbol'!M231)</f>
        <v/>
      </c>
      <c r="C232" s="184" t="str">
        <f>IF('243way_Regular Symbol'!N231="",
IF($A232-'243way_Regular Symbol'!E$16&gt;='243way_RegularＸ_W()'!C$2-1,"",VLOOKUP($A232-'243way_Regular Symbol'!E$16,'243way_Regular Symbol'!$L$3:$Q$250,'243way_RegularＸ_W()'!C$3+1,FALSE)),
'243way_Regular Symbol'!N231)</f>
        <v/>
      </c>
      <c r="D232" s="184" t="str">
        <f>IF('243way_Regular Symbol'!O231="",
IF($A232-'243way_Regular Symbol'!F$16&gt;='243way_RegularＸ_W()'!D$2-1,"",VLOOKUP($A232-'243way_Regular Symbol'!F$16,'243way_Regular Symbol'!$L$3:$Q$250,'243way_RegularＸ_W()'!D$3+1,FALSE)),
'243way_Regular Symbol'!O231)</f>
        <v/>
      </c>
      <c r="E232" s="184" t="str">
        <f>IF('243way_Regular Symbol'!P231="",
IF($A232-'243way_Regular Symbol'!G$16&gt;='243way_RegularＸ_W()'!E$2-1,"",VLOOKUP($A232-'243way_Regular Symbol'!G$16,'243way_Regular Symbol'!$L$3:$Q$250,'243way_RegularＸ_W()'!E$3+1,FALSE)),
'243way_Regular Symbol'!P231)</f>
        <v/>
      </c>
      <c r="F232" s="184" t="str">
        <f>IF('243way_Regular Symbol'!Q231="",
IF($A232-'243way_Regular Symbol'!H$16&gt;='243way_RegularＸ_W()'!F$2-1,"",VLOOKUP($A232-'243way_Regular Symbol'!H$16,'243way_Regular Symbol'!$L$3:$Q$250,'243way_RegularＸ_W()'!F$3+1,FALSE)),
'243way_Regular Symbol'!Q231)</f>
        <v/>
      </c>
    </row>
    <row r="233" spans="1:6">
      <c r="A233" s="341">
        <f>IF('243way_Regular Symbol'!L232="","",'243way_Regular Symbol'!L232)</f>
        <v>229</v>
      </c>
      <c r="B233" s="184" t="str">
        <f>IF('243way_Regular Symbol'!M232="",
IF($A233-'243way_Regular Symbol'!D$16&gt;='243way_RegularＸ_W()'!B$2-1,"",VLOOKUP($A233-'243way_Regular Symbol'!D$16,'243way_Regular Symbol'!$L$3:$Q$250,'243way_RegularＸ_W()'!B$3+1,FALSE)),
'243way_Regular Symbol'!M232)</f>
        <v/>
      </c>
      <c r="C233" s="184" t="str">
        <f>IF('243way_Regular Symbol'!N232="",
IF($A233-'243way_Regular Symbol'!E$16&gt;='243way_RegularＸ_W()'!C$2-1,"",VLOOKUP($A233-'243way_Regular Symbol'!E$16,'243way_Regular Symbol'!$L$3:$Q$250,'243way_RegularＸ_W()'!C$3+1,FALSE)),
'243way_Regular Symbol'!N232)</f>
        <v/>
      </c>
      <c r="D233" s="184" t="str">
        <f>IF('243way_Regular Symbol'!O232="",
IF($A233-'243way_Regular Symbol'!F$16&gt;='243way_RegularＸ_W()'!D$2-1,"",VLOOKUP($A233-'243way_Regular Symbol'!F$16,'243way_Regular Symbol'!$L$3:$Q$250,'243way_RegularＸ_W()'!D$3+1,FALSE)),
'243way_Regular Symbol'!O232)</f>
        <v/>
      </c>
      <c r="E233" s="184" t="str">
        <f>IF('243way_Regular Symbol'!P232="",
IF($A233-'243way_Regular Symbol'!G$16&gt;='243way_RegularＸ_W()'!E$2-1,"",VLOOKUP($A233-'243way_Regular Symbol'!G$16,'243way_Regular Symbol'!$L$3:$Q$250,'243way_RegularＸ_W()'!E$3+1,FALSE)),
'243way_Regular Symbol'!P232)</f>
        <v/>
      </c>
      <c r="F233" s="184" t="str">
        <f>IF('243way_Regular Symbol'!Q232="",
IF($A233-'243way_Regular Symbol'!H$16&gt;='243way_RegularＸ_W()'!F$2-1,"",VLOOKUP($A233-'243way_Regular Symbol'!H$16,'243way_Regular Symbol'!$L$3:$Q$250,'243way_RegularＸ_W()'!F$3+1,FALSE)),
'243way_Regular Symbol'!Q232)</f>
        <v/>
      </c>
    </row>
    <row r="234" spans="1:6">
      <c r="A234" s="341">
        <f>IF('243way_Regular Symbol'!L233="","",'243way_Regular Symbol'!L233)</f>
        <v>230</v>
      </c>
      <c r="B234" s="184" t="str">
        <f>IF('243way_Regular Symbol'!M233="",
IF($A234-'243way_Regular Symbol'!D$16&gt;='243way_RegularＸ_W()'!B$2-1,"",VLOOKUP($A234-'243way_Regular Symbol'!D$16,'243way_Regular Symbol'!$L$3:$Q$250,'243way_RegularＸ_W()'!B$3+1,FALSE)),
'243way_Regular Symbol'!M233)</f>
        <v/>
      </c>
      <c r="C234" s="184" t="str">
        <f>IF('243way_Regular Symbol'!N233="",
IF($A234-'243way_Regular Symbol'!E$16&gt;='243way_RegularＸ_W()'!C$2-1,"",VLOOKUP($A234-'243way_Regular Symbol'!E$16,'243way_Regular Symbol'!$L$3:$Q$250,'243way_RegularＸ_W()'!C$3+1,FALSE)),
'243way_Regular Symbol'!N233)</f>
        <v/>
      </c>
      <c r="D234" s="184" t="str">
        <f>IF('243way_Regular Symbol'!O233="",
IF($A234-'243way_Regular Symbol'!F$16&gt;='243way_RegularＸ_W()'!D$2-1,"",VLOOKUP($A234-'243way_Regular Symbol'!F$16,'243way_Regular Symbol'!$L$3:$Q$250,'243way_RegularＸ_W()'!D$3+1,FALSE)),
'243way_Regular Symbol'!O233)</f>
        <v/>
      </c>
      <c r="E234" s="184" t="str">
        <f>IF('243way_Regular Symbol'!P233="",
IF($A234-'243way_Regular Symbol'!G$16&gt;='243way_RegularＸ_W()'!E$2-1,"",VLOOKUP($A234-'243way_Regular Symbol'!G$16,'243way_Regular Symbol'!$L$3:$Q$250,'243way_RegularＸ_W()'!E$3+1,FALSE)),
'243way_Regular Symbol'!P233)</f>
        <v/>
      </c>
      <c r="F234" s="184" t="str">
        <f>IF('243way_Regular Symbol'!Q233="",
IF($A234-'243way_Regular Symbol'!H$16&gt;='243way_RegularＸ_W()'!F$2-1,"",VLOOKUP($A234-'243way_Regular Symbol'!H$16,'243way_Regular Symbol'!$L$3:$Q$250,'243way_RegularＸ_W()'!F$3+1,FALSE)),
'243way_Regular Symbol'!Q233)</f>
        <v/>
      </c>
    </row>
    <row r="235" spans="1:6">
      <c r="A235" s="341">
        <f>IF('243way_Regular Symbol'!L234="","",'243way_Regular Symbol'!L234)</f>
        <v>231</v>
      </c>
      <c r="B235" s="184" t="str">
        <f>IF('243way_Regular Symbol'!M234="",
IF($A235-'243way_Regular Symbol'!D$16&gt;='243way_RegularＸ_W()'!B$2-1,"",VLOOKUP($A235-'243way_Regular Symbol'!D$16,'243way_Regular Symbol'!$L$3:$Q$250,'243way_RegularＸ_W()'!B$3+1,FALSE)),
'243way_Regular Symbol'!M234)</f>
        <v/>
      </c>
      <c r="C235" s="184" t="str">
        <f>IF('243way_Regular Symbol'!N234="",
IF($A235-'243way_Regular Symbol'!E$16&gt;='243way_RegularＸ_W()'!C$2-1,"",VLOOKUP($A235-'243way_Regular Symbol'!E$16,'243way_Regular Symbol'!$L$3:$Q$250,'243way_RegularＸ_W()'!C$3+1,FALSE)),
'243way_Regular Symbol'!N234)</f>
        <v/>
      </c>
      <c r="D235" s="184" t="str">
        <f>IF('243way_Regular Symbol'!O234="",
IF($A235-'243way_Regular Symbol'!F$16&gt;='243way_RegularＸ_W()'!D$2-1,"",VLOOKUP($A235-'243way_Regular Symbol'!F$16,'243way_Regular Symbol'!$L$3:$Q$250,'243way_RegularＸ_W()'!D$3+1,FALSE)),
'243way_Regular Symbol'!O234)</f>
        <v/>
      </c>
      <c r="E235" s="184" t="str">
        <f>IF('243way_Regular Symbol'!P234="",
IF($A235-'243way_Regular Symbol'!G$16&gt;='243way_RegularＸ_W()'!E$2-1,"",VLOOKUP($A235-'243way_Regular Symbol'!G$16,'243way_Regular Symbol'!$L$3:$Q$250,'243way_RegularＸ_W()'!E$3+1,FALSE)),
'243way_Regular Symbol'!P234)</f>
        <v/>
      </c>
      <c r="F235" s="184" t="str">
        <f>IF('243way_Regular Symbol'!Q234="",
IF($A235-'243way_Regular Symbol'!H$16&gt;='243way_RegularＸ_W()'!F$2-1,"",VLOOKUP($A235-'243way_Regular Symbol'!H$16,'243way_Regular Symbol'!$L$3:$Q$250,'243way_RegularＸ_W()'!F$3+1,FALSE)),
'243way_Regular Symbol'!Q234)</f>
        <v/>
      </c>
    </row>
    <row r="236" spans="1:6">
      <c r="A236" s="341">
        <f>IF('243way_Regular Symbol'!L235="","",'243way_Regular Symbol'!L235)</f>
        <v>232</v>
      </c>
      <c r="B236" s="184" t="str">
        <f>IF('243way_Regular Symbol'!M235="",
IF($A236-'243way_Regular Symbol'!D$16&gt;='243way_RegularＸ_W()'!B$2-1,"",VLOOKUP($A236-'243way_Regular Symbol'!D$16,'243way_Regular Symbol'!$L$3:$Q$250,'243way_RegularＸ_W()'!B$3+1,FALSE)),
'243way_Regular Symbol'!M235)</f>
        <v/>
      </c>
      <c r="C236" s="184" t="str">
        <f>IF('243way_Regular Symbol'!N235="",
IF($A236-'243way_Regular Symbol'!E$16&gt;='243way_RegularＸ_W()'!C$2-1,"",VLOOKUP($A236-'243way_Regular Symbol'!E$16,'243way_Regular Symbol'!$L$3:$Q$250,'243way_RegularＸ_W()'!C$3+1,FALSE)),
'243way_Regular Symbol'!N235)</f>
        <v/>
      </c>
      <c r="D236" s="184" t="str">
        <f>IF('243way_Regular Symbol'!O235="",
IF($A236-'243way_Regular Symbol'!F$16&gt;='243way_RegularＸ_W()'!D$2-1,"",VLOOKUP($A236-'243way_Regular Symbol'!F$16,'243way_Regular Symbol'!$L$3:$Q$250,'243way_RegularＸ_W()'!D$3+1,FALSE)),
'243way_Regular Symbol'!O235)</f>
        <v/>
      </c>
      <c r="E236" s="184" t="str">
        <f>IF('243way_Regular Symbol'!P235="",
IF($A236-'243way_Regular Symbol'!G$16&gt;='243way_RegularＸ_W()'!E$2-1,"",VLOOKUP($A236-'243way_Regular Symbol'!G$16,'243way_Regular Symbol'!$L$3:$Q$250,'243way_RegularＸ_W()'!E$3+1,FALSE)),
'243way_Regular Symbol'!P235)</f>
        <v/>
      </c>
      <c r="F236" s="184" t="str">
        <f>IF('243way_Regular Symbol'!Q235="",
IF($A236-'243way_Regular Symbol'!H$16&gt;='243way_RegularＸ_W()'!F$2-1,"",VLOOKUP($A236-'243way_Regular Symbol'!H$16,'243way_Regular Symbol'!$L$3:$Q$250,'243way_RegularＸ_W()'!F$3+1,FALSE)),
'243way_Regular Symbol'!Q235)</f>
        <v/>
      </c>
    </row>
    <row r="237" spans="1:6">
      <c r="A237" s="341">
        <f>IF('243way_Regular Symbol'!L236="","",'243way_Regular Symbol'!L236)</f>
        <v>233</v>
      </c>
      <c r="B237" s="184" t="str">
        <f>IF('243way_Regular Symbol'!M236="",
IF($A237-'243way_Regular Symbol'!D$16&gt;='243way_RegularＸ_W()'!B$2-1,"",VLOOKUP($A237-'243way_Regular Symbol'!D$16,'243way_Regular Symbol'!$L$3:$Q$250,'243way_RegularＸ_W()'!B$3+1,FALSE)),
'243way_Regular Symbol'!M236)</f>
        <v/>
      </c>
      <c r="C237" s="184" t="str">
        <f>IF('243way_Regular Symbol'!N236="",
IF($A237-'243way_Regular Symbol'!E$16&gt;='243way_RegularＸ_W()'!C$2-1,"",VLOOKUP($A237-'243way_Regular Symbol'!E$16,'243way_Regular Symbol'!$L$3:$Q$250,'243way_RegularＸ_W()'!C$3+1,FALSE)),
'243way_Regular Symbol'!N236)</f>
        <v/>
      </c>
      <c r="D237" s="184" t="str">
        <f>IF('243way_Regular Symbol'!O236="",
IF($A237-'243way_Regular Symbol'!F$16&gt;='243way_RegularＸ_W()'!D$2-1,"",VLOOKUP($A237-'243way_Regular Symbol'!F$16,'243way_Regular Symbol'!$L$3:$Q$250,'243way_RegularＸ_W()'!D$3+1,FALSE)),
'243way_Regular Symbol'!O236)</f>
        <v/>
      </c>
      <c r="E237" s="184" t="str">
        <f>IF('243way_Regular Symbol'!P236="",
IF($A237-'243way_Regular Symbol'!G$16&gt;='243way_RegularＸ_W()'!E$2-1,"",VLOOKUP($A237-'243way_Regular Symbol'!G$16,'243way_Regular Symbol'!$L$3:$Q$250,'243way_RegularＸ_W()'!E$3+1,FALSE)),
'243way_Regular Symbol'!P236)</f>
        <v/>
      </c>
      <c r="F237" s="184" t="str">
        <f>IF('243way_Regular Symbol'!Q236="",
IF($A237-'243way_Regular Symbol'!H$16&gt;='243way_RegularＸ_W()'!F$2-1,"",VLOOKUP($A237-'243way_Regular Symbol'!H$16,'243way_Regular Symbol'!$L$3:$Q$250,'243way_RegularＸ_W()'!F$3+1,FALSE)),
'243way_Regular Symbol'!Q236)</f>
        <v/>
      </c>
    </row>
    <row r="238" spans="1:6">
      <c r="A238" s="341">
        <f>IF('243way_Regular Symbol'!L237="","",'243way_Regular Symbol'!L237)</f>
        <v>234</v>
      </c>
      <c r="B238" s="184" t="str">
        <f>IF('243way_Regular Symbol'!M237="",
IF($A238-'243way_Regular Symbol'!D$16&gt;='243way_RegularＸ_W()'!B$2-1,"",VLOOKUP($A238-'243way_Regular Symbol'!D$16,'243way_Regular Symbol'!$L$3:$Q$250,'243way_RegularＸ_W()'!B$3+1,FALSE)),
'243way_Regular Symbol'!M237)</f>
        <v/>
      </c>
      <c r="C238" s="184" t="str">
        <f>IF('243way_Regular Symbol'!N237="",
IF($A238-'243way_Regular Symbol'!E$16&gt;='243way_RegularＸ_W()'!C$2-1,"",VLOOKUP($A238-'243way_Regular Symbol'!E$16,'243way_Regular Symbol'!$L$3:$Q$250,'243way_RegularＸ_W()'!C$3+1,FALSE)),
'243way_Regular Symbol'!N237)</f>
        <v/>
      </c>
      <c r="D238" s="184" t="str">
        <f>IF('243way_Regular Symbol'!O237="",
IF($A238-'243way_Regular Symbol'!F$16&gt;='243way_RegularＸ_W()'!D$2-1,"",VLOOKUP($A238-'243way_Regular Symbol'!F$16,'243way_Regular Symbol'!$L$3:$Q$250,'243way_RegularＸ_W()'!D$3+1,FALSE)),
'243way_Regular Symbol'!O237)</f>
        <v/>
      </c>
      <c r="E238" s="184" t="str">
        <f>IF('243way_Regular Symbol'!P237="",
IF($A238-'243way_Regular Symbol'!G$16&gt;='243way_RegularＸ_W()'!E$2-1,"",VLOOKUP($A238-'243way_Regular Symbol'!G$16,'243way_Regular Symbol'!$L$3:$Q$250,'243way_RegularＸ_W()'!E$3+1,FALSE)),
'243way_Regular Symbol'!P237)</f>
        <v/>
      </c>
      <c r="F238" s="184" t="str">
        <f>IF('243way_Regular Symbol'!Q237="",
IF($A238-'243way_Regular Symbol'!H$16&gt;='243way_RegularＸ_W()'!F$2-1,"",VLOOKUP($A238-'243way_Regular Symbol'!H$16,'243way_Regular Symbol'!$L$3:$Q$250,'243way_RegularＸ_W()'!F$3+1,FALSE)),
'243way_Regular Symbol'!Q237)</f>
        <v/>
      </c>
    </row>
    <row r="239" spans="1:6">
      <c r="A239" s="341">
        <f>IF('243way_Regular Symbol'!L238="","",'243way_Regular Symbol'!L238)</f>
        <v>235</v>
      </c>
      <c r="B239" s="184" t="str">
        <f>IF('243way_Regular Symbol'!M238="",
IF($A239-'243way_Regular Symbol'!D$16&gt;='243way_RegularＸ_W()'!B$2-1,"",VLOOKUP($A239-'243way_Regular Symbol'!D$16,'243way_Regular Symbol'!$L$3:$Q$250,'243way_RegularＸ_W()'!B$3+1,FALSE)),
'243way_Regular Symbol'!M238)</f>
        <v/>
      </c>
      <c r="C239" s="184" t="str">
        <f>IF('243way_Regular Symbol'!N238="",
IF($A239-'243way_Regular Symbol'!E$16&gt;='243way_RegularＸ_W()'!C$2-1,"",VLOOKUP($A239-'243way_Regular Symbol'!E$16,'243way_Regular Symbol'!$L$3:$Q$250,'243way_RegularＸ_W()'!C$3+1,FALSE)),
'243way_Regular Symbol'!N238)</f>
        <v/>
      </c>
      <c r="D239" s="184" t="str">
        <f>IF('243way_Regular Symbol'!O238="",
IF($A239-'243way_Regular Symbol'!F$16&gt;='243way_RegularＸ_W()'!D$2-1,"",VLOOKUP($A239-'243way_Regular Symbol'!F$16,'243way_Regular Symbol'!$L$3:$Q$250,'243way_RegularＸ_W()'!D$3+1,FALSE)),
'243way_Regular Symbol'!O238)</f>
        <v/>
      </c>
      <c r="E239" s="184" t="str">
        <f>IF('243way_Regular Symbol'!P238="",
IF($A239-'243way_Regular Symbol'!G$16&gt;='243way_RegularＸ_W()'!E$2-1,"",VLOOKUP($A239-'243way_Regular Symbol'!G$16,'243way_Regular Symbol'!$L$3:$Q$250,'243way_RegularＸ_W()'!E$3+1,FALSE)),
'243way_Regular Symbol'!P238)</f>
        <v/>
      </c>
      <c r="F239" s="184" t="str">
        <f>IF('243way_Regular Symbol'!Q238="",
IF($A239-'243way_Regular Symbol'!H$16&gt;='243way_RegularＸ_W()'!F$2-1,"",VLOOKUP($A239-'243way_Regular Symbol'!H$16,'243way_Regular Symbol'!$L$3:$Q$250,'243way_RegularＸ_W()'!F$3+1,FALSE)),
'243way_Regular Symbol'!Q238)</f>
        <v/>
      </c>
    </row>
    <row r="240" spans="1:6">
      <c r="A240" s="341">
        <f>IF('243way_Regular Symbol'!L239="","",'243way_Regular Symbol'!L239)</f>
        <v>236</v>
      </c>
      <c r="B240" s="184" t="str">
        <f>IF('243way_Regular Symbol'!M239="",
IF($A240-'243way_Regular Symbol'!D$16&gt;='243way_RegularＸ_W()'!B$2-1,"",VLOOKUP($A240-'243way_Regular Symbol'!D$16,'243way_Regular Symbol'!$L$3:$Q$250,'243way_RegularＸ_W()'!B$3+1,FALSE)),
'243way_Regular Symbol'!M239)</f>
        <v/>
      </c>
      <c r="C240" s="184" t="str">
        <f>IF('243way_Regular Symbol'!N239="",
IF($A240-'243way_Regular Symbol'!E$16&gt;='243way_RegularＸ_W()'!C$2-1,"",VLOOKUP($A240-'243way_Regular Symbol'!E$16,'243way_Regular Symbol'!$L$3:$Q$250,'243way_RegularＸ_W()'!C$3+1,FALSE)),
'243way_Regular Symbol'!N239)</f>
        <v/>
      </c>
      <c r="D240" s="184" t="str">
        <f>IF('243way_Regular Symbol'!O239="",
IF($A240-'243way_Regular Symbol'!F$16&gt;='243way_RegularＸ_W()'!D$2-1,"",VLOOKUP($A240-'243way_Regular Symbol'!F$16,'243way_Regular Symbol'!$L$3:$Q$250,'243way_RegularＸ_W()'!D$3+1,FALSE)),
'243way_Regular Symbol'!O239)</f>
        <v/>
      </c>
      <c r="E240" s="184" t="str">
        <f>IF('243way_Regular Symbol'!P239="",
IF($A240-'243way_Regular Symbol'!G$16&gt;='243way_RegularＸ_W()'!E$2-1,"",VLOOKUP($A240-'243way_Regular Symbol'!G$16,'243way_Regular Symbol'!$L$3:$Q$250,'243way_RegularＸ_W()'!E$3+1,FALSE)),
'243way_Regular Symbol'!P239)</f>
        <v/>
      </c>
      <c r="F240" s="184" t="str">
        <f>IF('243way_Regular Symbol'!Q239="",
IF($A240-'243way_Regular Symbol'!H$16&gt;='243way_RegularＸ_W()'!F$2-1,"",VLOOKUP($A240-'243way_Regular Symbol'!H$16,'243way_Regular Symbol'!$L$3:$Q$250,'243way_RegularＸ_W()'!F$3+1,FALSE)),
'243way_Regular Symbol'!Q239)</f>
        <v/>
      </c>
    </row>
    <row r="241" spans="1:6">
      <c r="A241" s="341">
        <f>IF('243way_Regular Symbol'!L240="","",'243way_Regular Symbol'!L240)</f>
        <v>237</v>
      </c>
      <c r="B241" s="184" t="str">
        <f>IF('243way_Regular Symbol'!M240="",
IF($A241-'243way_Regular Symbol'!D$16&gt;='243way_RegularＸ_W()'!B$2-1,"",VLOOKUP($A241-'243way_Regular Symbol'!D$16,'243way_Regular Symbol'!$L$3:$Q$250,'243way_RegularＸ_W()'!B$3+1,FALSE)),
'243way_Regular Symbol'!M240)</f>
        <v/>
      </c>
      <c r="C241" s="184" t="str">
        <f>IF('243way_Regular Symbol'!N240="",
IF($A241-'243way_Regular Symbol'!E$16&gt;='243way_RegularＸ_W()'!C$2-1,"",VLOOKUP($A241-'243way_Regular Symbol'!E$16,'243way_Regular Symbol'!$L$3:$Q$250,'243way_RegularＸ_W()'!C$3+1,FALSE)),
'243way_Regular Symbol'!N240)</f>
        <v/>
      </c>
      <c r="D241" s="184" t="str">
        <f>IF('243way_Regular Symbol'!O240="",
IF($A241-'243way_Regular Symbol'!F$16&gt;='243way_RegularＸ_W()'!D$2-1,"",VLOOKUP($A241-'243way_Regular Symbol'!F$16,'243way_Regular Symbol'!$L$3:$Q$250,'243way_RegularＸ_W()'!D$3+1,FALSE)),
'243way_Regular Symbol'!O240)</f>
        <v/>
      </c>
      <c r="E241" s="184" t="str">
        <f>IF('243way_Regular Symbol'!P240="",
IF($A241-'243way_Regular Symbol'!G$16&gt;='243way_RegularＸ_W()'!E$2-1,"",VLOOKUP($A241-'243way_Regular Symbol'!G$16,'243way_Regular Symbol'!$L$3:$Q$250,'243way_RegularＸ_W()'!E$3+1,FALSE)),
'243way_Regular Symbol'!P240)</f>
        <v/>
      </c>
      <c r="F241" s="184" t="str">
        <f>IF('243way_Regular Symbol'!Q240="",
IF($A241-'243way_Regular Symbol'!H$16&gt;='243way_RegularＸ_W()'!F$2-1,"",VLOOKUP($A241-'243way_Regular Symbol'!H$16,'243way_Regular Symbol'!$L$3:$Q$250,'243way_RegularＸ_W()'!F$3+1,FALSE)),
'243way_Regular Symbol'!Q240)</f>
        <v/>
      </c>
    </row>
    <row r="242" spans="1:6">
      <c r="A242" s="341">
        <f>IF('243way_Regular Symbol'!L241="","",'243way_Regular Symbol'!L241)</f>
        <v>238</v>
      </c>
      <c r="B242" s="184" t="str">
        <f>IF('243way_Regular Symbol'!M241="",
IF($A242-'243way_Regular Symbol'!D$16&gt;='243way_RegularＸ_W()'!B$2-1,"",VLOOKUP($A242-'243way_Regular Symbol'!D$16,'243way_Regular Symbol'!$L$3:$Q$250,'243way_RegularＸ_W()'!B$3+1,FALSE)),
'243way_Regular Symbol'!M241)</f>
        <v/>
      </c>
      <c r="C242" s="184" t="str">
        <f>IF('243way_Regular Symbol'!N241="",
IF($A242-'243way_Regular Symbol'!E$16&gt;='243way_RegularＸ_W()'!C$2-1,"",VLOOKUP($A242-'243way_Regular Symbol'!E$16,'243way_Regular Symbol'!$L$3:$Q$250,'243way_RegularＸ_W()'!C$3+1,FALSE)),
'243way_Regular Symbol'!N241)</f>
        <v/>
      </c>
      <c r="D242" s="184" t="str">
        <f>IF('243way_Regular Symbol'!O241="",
IF($A242-'243way_Regular Symbol'!F$16&gt;='243way_RegularＸ_W()'!D$2-1,"",VLOOKUP($A242-'243way_Regular Symbol'!F$16,'243way_Regular Symbol'!$L$3:$Q$250,'243way_RegularＸ_W()'!D$3+1,FALSE)),
'243way_Regular Symbol'!O241)</f>
        <v/>
      </c>
      <c r="E242" s="184" t="str">
        <f>IF('243way_Regular Symbol'!P241="",
IF($A242-'243way_Regular Symbol'!G$16&gt;='243way_RegularＸ_W()'!E$2-1,"",VLOOKUP($A242-'243way_Regular Symbol'!G$16,'243way_Regular Symbol'!$L$3:$Q$250,'243way_RegularＸ_W()'!E$3+1,FALSE)),
'243way_Regular Symbol'!P241)</f>
        <v/>
      </c>
      <c r="F242" s="184" t="str">
        <f>IF('243way_Regular Symbol'!Q241="",
IF($A242-'243way_Regular Symbol'!H$16&gt;='243way_RegularＸ_W()'!F$2-1,"",VLOOKUP($A242-'243way_Regular Symbol'!H$16,'243way_Regular Symbol'!$L$3:$Q$250,'243way_RegularＸ_W()'!F$3+1,FALSE)),
'243way_Regular Symbol'!Q241)</f>
        <v/>
      </c>
    </row>
    <row r="243" spans="1:6">
      <c r="A243" s="341">
        <f>IF('243way_Regular Symbol'!L242="","",'243way_Regular Symbol'!L242)</f>
        <v>239</v>
      </c>
      <c r="B243" s="184" t="str">
        <f>IF('243way_Regular Symbol'!M242="",
IF($A243-'243way_Regular Symbol'!D$16&gt;='243way_RegularＸ_W()'!B$2-1,"",VLOOKUP($A243-'243way_Regular Symbol'!D$16,'243way_Regular Symbol'!$L$3:$Q$250,'243way_RegularＸ_W()'!B$3+1,FALSE)),
'243way_Regular Symbol'!M242)</f>
        <v/>
      </c>
      <c r="C243" s="184" t="str">
        <f>IF('243way_Regular Symbol'!N242="",
IF($A243-'243way_Regular Symbol'!E$16&gt;='243way_RegularＸ_W()'!C$2-1,"",VLOOKUP($A243-'243way_Regular Symbol'!E$16,'243way_Regular Symbol'!$L$3:$Q$250,'243way_RegularＸ_W()'!C$3+1,FALSE)),
'243way_Regular Symbol'!N242)</f>
        <v/>
      </c>
      <c r="D243" s="184" t="str">
        <f>IF('243way_Regular Symbol'!O242="",
IF($A243-'243way_Regular Symbol'!F$16&gt;='243way_RegularＸ_W()'!D$2-1,"",VLOOKUP($A243-'243way_Regular Symbol'!F$16,'243way_Regular Symbol'!$L$3:$Q$250,'243way_RegularＸ_W()'!D$3+1,FALSE)),
'243way_Regular Symbol'!O242)</f>
        <v/>
      </c>
      <c r="E243" s="184" t="str">
        <f>IF('243way_Regular Symbol'!P242="",
IF($A243-'243way_Regular Symbol'!G$16&gt;='243way_RegularＸ_W()'!E$2-1,"",VLOOKUP($A243-'243way_Regular Symbol'!G$16,'243way_Regular Symbol'!$L$3:$Q$250,'243way_RegularＸ_W()'!E$3+1,FALSE)),
'243way_Regular Symbol'!P242)</f>
        <v/>
      </c>
      <c r="F243" s="184" t="str">
        <f>IF('243way_Regular Symbol'!Q242="",
IF($A243-'243way_Regular Symbol'!H$16&gt;='243way_RegularＸ_W()'!F$2-1,"",VLOOKUP($A243-'243way_Regular Symbol'!H$16,'243way_Regular Symbol'!$L$3:$Q$250,'243way_RegularＸ_W()'!F$3+1,FALSE)),
'243way_Regular Symbol'!Q242)</f>
        <v/>
      </c>
    </row>
    <row r="244" spans="1:6">
      <c r="A244" s="341">
        <f>IF('243way_Regular Symbol'!L243="","",'243way_Regular Symbol'!L243)</f>
        <v>240</v>
      </c>
      <c r="B244" s="184" t="str">
        <f>IF('243way_Regular Symbol'!M243="",
IF($A244-'243way_Regular Symbol'!D$16&gt;='243way_RegularＸ_W()'!B$2-1,"",VLOOKUP($A244-'243way_Regular Symbol'!D$16,'243way_Regular Symbol'!$L$3:$Q$250,'243way_RegularＸ_W()'!B$3+1,FALSE)),
'243way_Regular Symbol'!M243)</f>
        <v/>
      </c>
      <c r="C244" s="184" t="str">
        <f>IF('243way_Regular Symbol'!N243="",
IF($A244-'243way_Regular Symbol'!E$16&gt;='243way_RegularＸ_W()'!C$2-1,"",VLOOKUP($A244-'243way_Regular Symbol'!E$16,'243way_Regular Symbol'!$L$3:$Q$250,'243way_RegularＸ_W()'!C$3+1,FALSE)),
'243way_Regular Symbol'!N243)</f>
        <v/>
      </c>
      <c r="D244" s="184" t="str">
        <f>IF('243way_Regular Symbol'!O243="",
IF($A244-'243way_Regular Symbol'!F$16&gt;='243way_RegularＸ_W()'!D$2-1,"",VLOOKUP($A244-'243way_Regular Symbol'!F$16,'243way_Regular Symbol'!$L$3:$Q$250,'243way_RegularＸ_W()'!D$3+1,FALSE)),
'243way_Regular Symbol'!O243)</f>
        <v/>
      </c>
      <c r="E244" s="184" t="str">
        <f>IF('243way_Regular Symbol'!P243="",
IF($A244-'243way_Regular Symbol'!G$16&gt;='243way_RegularＸ_W()'!E$2-1,"",VLOOKUP($A244-'243way_Regular Symbol'!G$16,'243way_Regular Symbol'!$L$3:$Q$250,'243way_RegularＸ_W()'!E$3+1,FALSE)),
'243way_Regular Symbol'!P243)</f>
        <v/>
      </c>
      <c r="F244" s="184" t="str">
        <f>IF('243way_Regular Symbol'!Q243="",
IF($A244-'243way_Regular Symbol'!H$16&gt;='243way_RegularＸ_W()'!F$2-1,"",VLOOKUP($A244-'243way_Regular Symbol'!H$16,'243way_Regular Symbol'!$L$3:$Q$250,'243way_RegularＸ_W()'!F$3+1,FALSE)),
'243way_Regular Symbol'!Q243)</f>
        <v/>
      </c>
    </row>
    <row r="245" spans="1:6">
      <c r="A245" s="341">
        <f>IF('243way_Regular Symbol'!L244="","",'243way_Regular Symbol'!L244)</f>
        <v>241</v>
      </c>
      <c r="B245" s="184" t="str">
        <f>IF('243way_Regular Symbol'!M244="",
IF($A245-'243way_Regular Symbol'!D$16&gt;='243way_RegularＸ_W()'!B$2-1,"",VLOOKUP($A245-'243way_Regular Symbol'!D$16,'243way_Regular Symbol'!$L$3:$Q$250,'243way_RegularＸ_W()'!B$3+1,FALSE)),
'243way_Regular Symbol'!M244)</f>
        <v/>
      </c>
      <c r="C245" s="184" t="str">
        <f>IF('243way_Regular Symbol'!N244="",
IF($A245-'243way_Regular Symbol'!E$16&gt;='243way_RegularＸ_W()'!C$2-1,"",VLOOKUP($A245-'243way_Regular Symbol'!E$16,'243way_Regular Symbol'!$L$3:$Q$250,'243way_RegularＸ_W()'!C$3+1,FALSE)),
'243way_Regular Symbol'!N244)</f>
        <v/>
      </c>
      <c r="D245" s="184" t="str">
        <f>IF('243way_Regular Symbol'!O244="",
IF($A245-'243way_Regular Symbol'!F$16&gt;='243way_RegularＸ_W()'!D$2-1,"",VLOOKUP($A245-'243way_Regular Symbol'!F$16,'243way_Regular Symbol'!$L$3:$Q$250,'243way_RegularＸ_W()'!D$3+1,FALSE)),
'243way_Regular Symbol'!O244)</f>
        <v/>
      </c>
      <c r="E245" s="184" t="str">
        <f>IF('243way_Regular Symbol'!P244="",
IF($A245-'243way_Regular Symbol'!G$16&gt;='243way_RegularＸ_W()'!E$2-1,"",VLOOKUP($A245-'243way_Regular Symbol'!G$16,'243way_Regular Symbol'!$L$3:$Q$250,'243way_RegularＸ_W()'!E$3+1,FALSE)),
'243way_Regular Symbol'!P244)</f>
        <v/>
      </c>
      <c r="F245" s="184" t="str">
        <f>IF('243way_Regular Symbol'!Q244="",
IF($A245-'243way_Regular Symbol'!H$16&gt;='243way_RegularＸ_W()'!F$2-1,"",VLOOKUP($A245-'243way_Regular Symbol'!H$16,'243way_Regular Symbol'!$L$3:$Q$250,'243way_RegularＸ_W()'!F$3+1,FALSE)),
'243way_Regular Symbol'!Q244)</f>
        <v/>
      </c>
    </row>
    <row r="246" spans="1:6">
      <c r="A246" s="341">
        <f>IF('243way_Regular Symbol'!L245="","",'243way_Regular Symbol'!L245)</f>
        <v>242</v>
      </c>
      <c r="B246" s="184" t="str">
        <f>IF('243way_Regular Symbol'!M245="",
IF($A246-'243way_Regular Symbol'!D$16&gt;='243way_RegularＸ_W()'!B$2-1,"",VLOOKUP($A246-'243way_Regular Symbol'!D$16,'243way_Regular Symbol'!$L$3:$Q$250,'243way_RegularＸ_W()'!B$3+1,FALSE)),
'243way_Regular Symbol'!M245)</f>
        <v/>
      </c>
      <c r="C246" s="184" t="str">
        <f>IF('243way_Regular Symbol'!N245="",
IF($A246-'243way_Regular Symbol'!E$16&gt;='243way_RegularＸ_W()'!C$2-1,"",VLOOKUP($A246-'243way_Regular Symbol'!E$16,'243way_Regular Symbol'!$L$3:$Q$250,'243way_RegularＸ_W()'!C$3+1,FALSE)),
'243way_Regular Symbol'!N245)</f>
        <v/>
      </c>
      <c r="D246" s="184" t="str">
        <f>IF('243way_Regular Symbol'!O245="",
IF($A246-'243way_Regular Symbol'!F$16&gt;='243way_RegularＸ_W()'!D$2-1,"",VLOOKUP($A246-'243way_Regular Symbol'!F$16,'243way_Regular Symbol'!$L$3:$Q$250,'243way_RegularＸ_W()'!D$3+1,FALSE)),
'243way_Regular Symbol'!O245)</f>
        <v/>
      </c>
      <c r="E246" s="184" t="str">
        <f>IF('243way_Regular Symbol'!P245="",
IF($A246-'243way_Regular Symbol'!G$16&gt;='243way_RegularＸ_W()'!E$2-1,"",VLOOKUP($A246-'243way_Regular Symbol'!G$16,'243way_Regular Symbol'!$L$3:$Q$250,'243way_RegularＸ_W()'!E$3+1,FALSE)),
'243way_Regular Symbol'!P245)</f>
        <v/>
      </c>
      <c r="F246" s="184" t="str">
        <f>IF('243way_Regular Symbol'!Q245="",
IF($A246-'243way_Regular Symbol'!H$16&gt;='243way_RegularＸ_W()'!F$2-1,"",VLOOKUP($A246-'243way_Regular Symbol'!H$16,'243way_Regular Symbol'!$L$3:$Q$250,'243way_RegularＸ_W()'!F$3+1,FALSE)),
'243way_Regular Symbol'!Q245)</f>
        <v/>
      </c>
    </row>
    <row r="247" spans="1:6">
      <c r="A247" s="341">
        <f>IF('243way_Regular Symbol'!L246="","",'243way_Regular Symbol'!L246)</f>
        <v>243</v>
      </c>
      <c r="B247" s="184" t="str">
        <f>IF('243way_Regular Symbol'!M246="",
IF($A247-'243way_Regular Symbol'!D$16&gt;='243way_RegularＸ_W()'!B$2-1,"",VLOOKUP($A247-'243way_Regular Symbol'!D$16,'243way_Regular Symbol'!$L$3:$Q$250,'243way_RegularＸ_W()'!B$3+1,FALSE)),
'243way_Regular Symbol'!M246)</f>
        <v/>
      </c>
      <c r="C247" s="184" t="str">
        <f>IF('243way_Regular Symbol'!N246="",
IF($A247-'243way_Regular Symbol'!E$16&gt;='243way_RegularＸ_W()'!C$2-1,"",VLOOKUP($A247-'243way_Regular Symbol'!E$16,'243way_Regular Symbol'!$L$3:$Q$250,'243way_RegularＸ_W()'!C$3+1,FALSE)),
'243way_Regular Symbol'!N246)</f>
        <v/>
      </c>
      <c r="D247" s="184" t="str">
        <f>IF('243way_Regular Symbol'!O246="",
IF($A247-'243way_Regular Symbol'!F$16&gt;='243way_RegularＸ_W()'!D$2-1,"",VLOOKUP($A247-'243way_Regular Symbol'!F$16,'243way_Regular Symbol'!$L$3:$Q$250,'243way_RegularＸ_W()'!D$3+1,FALSE)),
'243way_Regular Symbol'!O246)</f>
        <v/>
      </c>
      <c r="E247" s="184" t="str">
        <f>IF('243way_Regular Symbol'!P246="",
IF($A247-'243way_Regular Symbol'!G$16&gt;='243way_RegularＸ_W()'!E$2-1,"",VLOOKUP($A247-'243way_Regular Symbol'!G$16,'243way_Regular Symbol'!$L$3:$Q$250,'243way_RegularＸ_W()'!E$3+1,FALSE)),
'243way_Regular Symbol'!P246)</f>
        <v/>
      </c>
      <c r="F247" s="184" t="str">
        <f>IF('243way_Regular Symbol'!Q246="",
IF($A247-'243way_Regular Symbol'!H$16&gt;='243way_RegularＸ_W()'!F$2-1,"",VLOOKUP($A247-'243way_Regular Symbol'!H$16,'243way_Regular Symbol'!$L$3:$Q$250,'243way_RegularＸ_W()'!F$3+1,FALSE)),
'243way_Regular Symbol'!Q246)</f>
        <v/>
      </c>
    </row>
    <row r="248" spans="1:6">
      <c r="A248" s="341">
        <f>IF('243way_Regular Symbol'!L247="","",'243way_Regular Symbol'!L247)</f>
        <v>244</v>
      </c>
      <c r="B248" s="184" t="str">
        <f>IF('243way_Regular Symbol'!M247="",
IF($A248-'243way_Regular Symbol'!D$16&gt;='243way_RegularＸ_W()'!B$2-1,"",VLOOKUP($A248-'243way_Regular Symbol'!D$16,'243way_Regular Symbol'!$L$3:$Q$250,'243way_RegularＸ_W()'!B$3+1,FALSE)),
'243way_Regular Symbol'!M247)</f>
        <v/>
      </c>
      <c r="C248" s="184" t="str">
        <f>IF('243way_Regular Symbol'!N247="",
IF($A248-'243way_Regular Symbol'!E$16&gt;='243way_RegularＸ_W()'!C$2-1,"",VLOOKUP($A248-'243way_Regular Symbol'!E$16,'243way_Regular Symbol'!$L$3:$Q$250,'243way_RegularＸ_W()'!C$3+1,FALSE)),
'243way_Regular Symbol'!N247)</f>
        <v/>
      </c>
      <c r="D248" s="184" t="str">
        <f>IF('243way_Regular Symbol'!O247="",
IF($A248-'243way_Regular Symbol'!F$16&gt;='243way_RegularＸ_W()'!D$2-1,"",VLOOKUP($A248-'243way_Regular Symbol'!F$16,'243way_Regular Symbol'!$L$3:$Q$250,'243way_RegularＸ_W()'!D$3+1,FALSE)),
'243way_Regular Symbol'!O247)</f>
        <v/>
      </c>
      <c r="E248" s="184" t="str">
        <f>IF('243way_Regular Symbol'!P247="",
IF($A248-'243way_Regular Symbol'!G$16&gt;='243way_RegularＸ_W()'!E$2-1,"",VLOOKUP($A248-'243way_Regular Symbol'!G$16,'243way_Regular Symbol'!$L$3:$Q$250,'243way_RegularＸ_W()'!E$3+1,FALSE)),
'243way_Regular Symbol'!P247)</f>
        <v/>
      </c>
      <c r="F248" s="184" t="str">
        <f>IF('243way_Regular Symbol'!Q247="",
IF($A248-'243way_Regular Symbol'!H$16&gt;='243way_RegularＸ_W()'!F$2-1,"",VLOOKUP($A248-'243way_Regular Symbol'!H$16,'243way_Regular Symbol'!$L$3:$Q$250,'243way_RegularＸ_W()'!F$3+1,FALSE)),
'243way_Regular Symbol'!Q247)</f>
        <v/>
      </c>
    </row>
    <row r="249" spans="1:6">
      <c r="A249" s="341">
        <f>IF('243way_Regular Symbol'!L248="","",'243way_Regular Symbol'!L248)</f>
        <v>245</v>
      </c>
      <c r="B249" s="184" t="str">
        <f>IF('243way_Regular Symbol'!M248="",
IF($A249-'243way_Regular Symbol'!D$16&gt;='243way_RegularＸ_W()'!B$2-1,"",VLOOKUP($A249-'243way_Regular Symbol'!D$16,'243way_Regular Symbol'!$L$3:$Q$250,'243way_RegularＸ_W()'!B$3+1,FALSE)),
'243way_Regular Symbol'!M248)</f>
        <v/>
      </c>
      <c r="C249" s="184" t="str">
        <f>IF('243way_Regular Symbol'!N248="",
IF($A249-'243way_Regular Symbol'!E$16&gt;='243way_RegularＸ_W()'!C$2-1,"",VLOOKUP($A249-'243way_Regular Symbol'!E$16,'243way_Regular Symbol'!$L$3:$Q$250,'243way_RegularＸ_W()'!C$3+1,FALSE)),
'243way_Regular Symbol'!N248)</f>
        <v/>
      </c>
      <c r="D249" s="184" t="str">
        <f>IF('243way_Regular Symbol'!O248="",
IF($A249-'243way_Regular Symbol'!F$16&gt;='243way_RegularＸ_W()'!D$2-1,"",VLOOKUP($A249-'243way_Regular Symbol'!F$16,'243way_Regular Symbol'!$L$3:$Q$250,'243way_RegularＸ_W()'!D$3+1,FALSE)),
'243way_Regular Symbol'!O248)</f>
        <v/>
      </c>
      <c r="E249" s="184" t="str">
        <f>IF('243way_Regular Symbol'!P248="",
IF($A249-'243way_Regular Symbol'!G$16&gt;='243way_RegularＸ_W()'!E$2-1,"",VLOOKUP($A249-'243way_Regular Symbol'!G$16,'243way_Regular Symbol'!$L$3:$Q$250,'243way_RegularＸ_W()'!E$3+1,FALSE)),
'243way_Regular Symbol'!P248)</f>
        <v/>
      </c>
      <c r="F249" s="184" t="str">
        <f>IF('243way_Regular Symbol'!Q248="",
IF($A249-'243way_Regular Symbol'!H$16&gt;='243way_RegularＸ_W()'!F$2-1,"",VLOOKUP($A249-'243way_Regular Symbol'!H$16,'243way_Regular Symbol'!$L$3:$Q$250,'243way_RegularＸ_W()'!F$3+1,FALSE)),
'243way_Regular Symbol'!Q248)</f>
        <v/>
      </c>
    </row>
    <row r="250" spans="1:6">
      <c r="A250" s="341">
        <f>IF('243way_Regular Symbol'!L249="","",'243way_Regular Symbol'!L249)</f>
        <v>246</v>
      </c>
      <c r="B250" s="184" t="str">
        <f>IF('243way_Regular Symbol'!M249="",
IF($A250-'243way_Regular Symbol'!D$16&gt;='243way_RegularＸ_W()'!B$2-1,"",VLOOKUP($A250-'243way_Regular Symbol'!D$16,'243way_Regular Symbol'!$L$3:$Q$250,'243way_RegularＸ_W()'!B$3+1,FALSE)),
'243way_Regular Symbol'!M249)</f>
        <v/>
      </c>
      <c r="C250" s="184" t="str">
        <f>IF('243way_Regular Symbol'!N249="",
IF($A250-'243way_Regular Symbol'!E$16&gt;='243way_RegularＸ_W()'!C$2-1,"",VLOOKUP($A250-'243way_Regular Symbol'!E$16,'243way_Regular Symbol'!$L$3:$Q$250,'243way_RegularＸ_W()'!C$3+1,FALSE)),
'243way_Regular Symbol'!N249)</f>
        <v/>
      </c>
      <c r="D250" s="184" t="str">
        <f>IF('243way_Regular Symbol'!O249="",
IF($A250-'243way_Regular Symbol'!F$16&gt;='243way_RegularＸ_W()'!D$2-1,"",VLOOKUP($A250-'243way_Regular Symbol'!F$16,'243way_Regular Symbol'!$L$3:$Q$250,'243way_RegularＸ_W()'!D$3+1,FALSE)),
'243way_Regular Symbol'!O249)</f>
        <v/>
      </c>
      <c r="E250" s="184" t="str">
        <f>IF('243way_Regular Symbol'!P249="",
IF($A250-'243way_Regular Symbol'!G$16&gt;='243way_RegularＸ_W()'!E$2-1,"",VLOOKUP($A250-'243way_Regular Symbol'!G$16,'243way_Regular Symbol'!$L$3:$Q$250,'243way_RegularＸ_W()'!E$3+1,FALSE)),
'243way_Regular Symbol'!P249)</f>
        <v/>
      </c>
      <c r="F250" s="184" t="str">
        <f>IF('243way_Regular Symbol'!Q249="",
IF($A250-'243way_Regular Symbol'!H$16&gt;='243way_RegularＸ_W()'!F$2-1,"",VLOOKUP($A250-'243way_Regular Symbol'!H$16,'243way_Regular Symbol'!$L$3:$Q$250,'243way_RegularＸ_W()'!F$3+1,FALSE)),
'243way_Regular Symbol'!Q249)</f>
        <v/>
      </c>
    </row>
    <row r="251" spans="1:6">
      <c r="A251" s="341">
        <f>IF('243way_Regular Symbol'!L250="","",'243way_Regular Symbol'!L250)</f>
        <v>247</v>
      </c>
      <c r="B251" s="184" t="str">
        <f>IF('243way_Regular Symbol'!M250="",
IF($A251-'243way_Regular Symbol'!D$16&gt;='243way_RegularＸ_W()'!B$2-1,"",VLOOKUP($A251-'243way_Regular Symbol'!D$16,'243way_Regular Symbol'!$L$3:$Q$250,'243way_RegularＸ_W()'!B$3+1,FALSE)),
'243way_Regular Symbol'!M250)</f>
        <v/>
      </c>
      <c r="C251" s="184" t="str">
        <f>IF('243way_Regular Symbol'!N250="",
IF($A251-'243way_Regular Symbol'!E$16&gt;='243way_RegularＸ_W()'!C$2-1,"",VLOOKUP($A251-'243way_Regular Symbol'!E$16,'243way_Regular Symbol'!$L$3:$Q$250,'243way_RegularＸ_W()'!C$3+1,FALSE)),
'243way_Regular Symbol'!N250)</f>
        <v/>
      </c>
      <c r="D251" s="184" t="str">
        <f>IF('243way_Regular Symbol'!O250="",
IF($A251-'243way_Regular Symbol'!F$16&gt;='243way_RegularＸ_W()'!D$2-1,"",VLOOKUP($A251-'243way_Regular Symbol'!F$16,'243way_Regular Symbol'!$L$3:$Q$250,'243way_RegularＸ_W()'!D$3+1,FALSE)),
'243way_Regular Symbol'!O250)</f>
        <v/>
      </c>
      <c r="E251" s="184" t="str">
        <f>IF('243way_Regular Symbol'!P250="",
IF($A251-'243way_Regular Symbol'!G$16&gt;='243way_RegularＸ_W()'!E$2-1,"",VLOOKUP($A251-'243way_Regular Symbol'!G$16,'243way_Regular Symbol'!$L$3:$Q$250,'243way_RegularＸ_W()'!E$3+1,FALSE)),
'243way_Regular Symbol'!P250)</f>
        <v/>
      </c>
      <c r="F251" s="184" t="str">
        <f>IF('243way_Regular Symbol'!Q250="",
IF($A251-'243way_Regular Symbol'!H$16&gt;='243way_RegularＸ_W()'!F$2-1,"",VLOOKUP($A251-'243way_Regular Symbol'!H$16,'243way_Regular Symbol'!$L$3:$Q$250,'243way_RegularＸ_W()'!F$3+1,FALSE)),
'243way_Regular Symbol'!Q250)</f>
        <v/>
      </c>
    </row>
    <row r="252" spans="1:6">
      <c r="A252" s="341">
        <f>IF('243way_Regular Symbol'!L251="","",'243way_Regular Symbol'!L251)</f>
        <v>248</v>
      </c>
      <c r="B252" s="184" t="str">
        <f>IF('243way_Regular Symbol'!M251="",
IF($A252-'243way_Regular Symbol'!D$16&gt;='243way_RegularＸ_W()'!B$2-1,"",VLOOKUP($A252-'243way_Regular Symbol'!D$16,'243way_Regular Symbol'!$L$3:$Q$250,'243way_RegularＸ_W()'!B$3+1,FALSE)),
'243way_Regular Symbol'!M251)</f>
        <v/>
      </c>
      <c r="C252" s="184" t="str">
        <f>IF('243way_Regular Symbol'!N251="",
IF($A252-'243way_Regular Symbol'!E$16&gt;='243way_RegularＸ_W()'!C$2-1,"",VLOOKUP($A252-'243way_Regular Symbol'!E$16,'243way_Regular Symbol'!$L$3:$Q$250,'243way_RegularＸ_W()'!C$3+1,FALSE)),
'243way_Regular Symbol'!N251)</f>
        <v/>
      </c>
      <c r="D252" s="184" t="str">
        <f>IF('243way_Regular Symbol'!O251="",
IF($A252-'243way_Regular Symbol'!F$16&gt;='243way_RegularＸ_W()'!D$2-1,"",VLOOKUP($A252-'243way_Regular Symbol'!F$16,'243way_Regular Symbol'!$L$3:$Q$250,'243way_RegularＸ_W()'!D$3+1,FALSE)),
'243way_Regular Symbol'!O251)</f>
        <v/>
      </c>
      <c r="E252" s="184" t="str">
        <f>IF('243way_Regular Symbol'!P251="",
IF($A252-'243way_Regular Symbol'!G$16&gt;='243way_RegularＸ_W()'!E$2-1,"",VLOOKUP($A252-'243way_Regular Symbol'!G$16,'243way_Regular Symbol'!$L$3:$Q$250,'243way_RegularＸ_W()'!E$3+1,FALSE)),
'243way_Regular Symbol'!P251)</f>
        <v/>
      </c>
      <c r="F252" s="184" t="str">
        <f>IF('243way_Regular Symbol'!Q251="",
IF($A252-'243way_Regular Symbol'!H$16&gt;='243way_RegularＸ_W()'!F$2-1,"",VLOOKUP($A252-'243way_Regular Symbol'!H$16,'243way_Regular Symbol'!$L$3:$Q$250,'243way_RegularＸ_W()'!F$3+1,FALSE)),
'243way_Regular Symbol'!Q251)</f>
        <v/>
      </c>
    </row>
    <row r="253" spans="1:6">
      <c r="A253" s="341">
        <f>IF('243way_Regular Symbol'!L252="","",'243way_Regular Symbol'!L252)</f>
        <v>249</v>
      </c>
      <c r="B253" s="184" t="str">
        <f>IF('243way_Regular Symbol'!M252="",
IF($A253-'243way_Regular Symbol'!D$16&gt;='243way_RegularＸ_W()'!B$2-1,"",VLOOKUP($A253-'243way_Regular Symbol'!D$16,'243way_Regular Symbol'!$L$3:$Q$250,'243way_RegularＸ_W()'!B$3+1,FALSE)),
'243way_Regular Symbol'!M252)</f>
        <v/>
      </c>
      <c r="C253" s="184" t="str">
        <f>IF('243way_Regular Symbol'!N252="",
IF($A253-'243way_Regular Symbol'!E$16&gt;='243way_RegularＸ_W()'!C$2-1,"",VLOOKUP($A253-'243way_Regular Symbol'!E$16,'243way_Regular Symbol'!$L$3:$Q$250,'243way_RegularＸ_W()'!C$3+1,FALSE)),
'243way_Regular Symbol'!N252)</f>
        <v/>
      </c>
      <c r="D253" s="184" t="str">
        <f>IF('243way_Regular Symbol'!O252="",
IF($A253-'243way_Regular Symbol'!F$16&gt;='243way_RegularＸ_W()'!D$2-1,"",VLOOKUP($A253-'243way_Regular Symbol'!F$16,'243way_Regular Symbol'!$L$3:$Q$250,'243way_RegularＸ_W()'!D$3+1,FALSE)),
'243way_Regular Symbol'!O252)</f>
        <v/>
      </c>
      <c r="E253" s="184" t="str">
        <f>IF('243way_Regular Symbol'!P252="",
IF($A253-'243way_Regular Symbol'!G$16&gt;='243way_RegularＸ_W()'!E$2-1,"",VLOOKUP($A253-'243way_Regular Symbol'!G$16,'243way_Regular Symbol'!$L$3:$Q$250,'243way_RegularＸ_W()'!E$3+1,FALSE)),
'243way_Regular Symbol'!P252)</f>
        <v/>
      </c>
      <c r="F253" s="184" t="str">
        <f>IF('243way_Regular Symbol'!Q252="",
IF($A253-'243way_Regular Symbol'!H$16&gt;='243way_RegularＸ_W()'!F$2-1,"",VLOOKUP($A253-'243way_Regular Symbol'!H$16,'243way_Regular Symbol'!$L$3:$Q$250,'243way_RegularＸ_W()'!F$3+1,FALSE)),
'243way_Regular Symbol'!Q252)</f>
        <v/>
      </c>
    </row>
    <row r="254" spans="1:6">
      <c r="A254" s="341">
        <f>IF('243way_Regular Symbol'!L253="","",'243way_Regular Symbol'!L253)</f>
        <v>250</v>
      </c>
      <c r="B254" s="184" t="str">
        <f>IF('243way_Regular Symbol'!M253="",
IF($A254-'243way_Regular Symbol'!D$16&gt;='243way_RegularＸ_W()'!B$2-1,"",VLOOKUP($A254-'243way_Regular Symbol'!D$16,'243way_Regular Symbol'!$L$3:$Q$250,'243way_RegularＸ_W()'!B$3+1,FALSE)),
'243way_Regular Symbol'!M253)</f>
        <v/>
      </c>
      <c r="C254" s="184" t="str">
        <f>IF('243way_Regular Symbol'!N253="",
IF($A254-'243way_Regular Symbol'!E$16&gt;='243way_RegularＸ_W()'!C$2-1,"",VLOOKUP($A254-'243way_Regular Symbol'!E$16,'243way_Regular Symbol'!$L$3:$Q$250,'243way_RegularＸ_W()'!C$3+1,FALSE)),
'243way_Regular Symbol'!N253)</f>
        <v/>
      </c>
      <c r="D254" s="184" t="str">
        <f>IF('243way_Regular Symbol'!O253="",
IF($A254-'243way_Regular Symbol'!F$16&gt;='243way_RegularＸ_W()'!D$2-1,"",VLOOKUP($A254-'243way_Regular Symbol'!F$16,'243way_Regular Symbol'!$L$3:$Q$250,'243way_RegularＸ_W()'!D$3+1,FALSE)),
'243way_Regular Symbol'!O253)</f>
        <v/>
      </c>
      <c r="E254" s="184" t="str">
        <f>IF('243way_Regular Symbol'!P253="",
IF($A254-'243way_Regular Symbol'!G$16&gt;='243way_RegularＸ_W()'!E$2-1,"",VLOOKUP($A254-'243way_Regular Symbol'!G$16,'243way_Regular Symbol'!$L$3:$Q$250,'243way_RegularＸ_W()'!E$3+1,FALSE)),
'243way_Regular Symbol'!P253)</f>
        <v/>
      </c>
      <c r="F254" s="184" t="str">
        <f>IF('243way_Regular Symbol'!Q253="",
IF($A254-'243way_Regular Symbol'!H$16&gt;='243way_RegularＸ_W()'!F$2-1,"",VLOOKUP($A254-'243way_Regular Symbol'!H$16,'243way_Regular Symbol'!$L$3:$Q$250,'243way_RegularＸ_W()'!F$3+1,FALSE)),
'243way_Regular Symbol'!Q253)</f>
        <v/>
      </c>
    </row>
    <row r="255" spans="1:6">
      <c r="A255" s="341">
        <f>IF('243way_Regular Symbol'!L254="","",'243way_Regular Symbol'!L254)</f>
        <v>251</v>
      </c>
      <c r="B255" s="184" t="str">
        <f>IF('243way_Regular Symbol'!M254="",
IF($A255-'243way_Regular Symbol'!D$16&gt;='243way_RegularＸ_W()'!B$2-1,"",VLOOKUP($A255-'243way_Regular Symbol'!D$16,'243way_Regular Symbol'!$L$3:$Q$250,'243way_RegularＸ_W()'!B$3+1,FALSE)),
'243way_Regular Symbol'!M254)</f>
        <v/>
      </c>
      <c r="C255" s="184" t="str">
        <f>IF('243way_Regular Symbol'!N254="",
IF($A255-'243way_Regular Symbol'!E$16&gt;='243way_RegularＸ_W()'!C$2-1,"",VLOOKUP($A255-'243way_Regular Symbol'!E$16,'243way_Regular Symbol'!$L$3:$Q$250,'243way_RegularＸ_W()'!C$3+1,FALSE)),
'243way_Regular Symbol'!N254)</f>
        <v/>
      </c>
      <c r="D255" s="184" t="str">
        <f>IF('243way_Regular Symbol'!O254="",
IF($A255-'243way_Regular Symbol'!F$16&gt;='243way_RegularＸ_W()'!D$2-1,"",VLOOKUP($A255-'243way_Regular Symbol'!F$16,'243way_Regular Symbol'!$L$3:$Q$250,'243way_RegularＸ_W()'!D$3+1,FALSE)),
'243way_Regular Symbol'!O254)</f>
        <v/>
      </c>
      <c r="E255" s="184" t="str">
        <f>IF('243way_Regular Symbol'!P254="",
IF($A255-'243way_Regular Symbol'!G$16&gt;='243way_RegularＸ_W()'!E$2-1,"",VLOOKUP($A255-'243way_Regular Symbol'!G$16,'243way_Regular Symbol'!$L$3:$Q$250,'243way_RegularＸ_W()'!E$3+1,FALSE)),
'243way_Regular Symbol'!P254)</f>
        <v/>
      </c>
      <c r="F255" s="184" t="str">
        <f>IF('243way_Regular Symbol'!Q254="",
IF($A255-'243way_Regular Symbol'!H$16&gt;='243way_RegularＸ_W()'!F$2-1,"",VLOOKUP($A255-'243way_Regular Symbol'!H$16,'243way_Regular Symbol'!$L$3:$Q$250,'243way_RegularＸ_W()'!F$3+1,FALSE)),
'243way_Regular Symbol'!Q254)</f>
        <v/>
      </c>
    </row>
    <row r="256" spans="1:6">
      <c r="A256" s="341">
        <f>IF('243way_Regular Symbol'!L255="","",'243way_Regular Symbol'!L255)</f>
        <v>252</v>
      </c>
      <c r="B256" s="184" t="str">
        <f>IF('243way_Regular Symbol'!M255="",
IF($A256-'243way_Regular Symbol'!D$16&gt;='243way_RegularＸ_W()'!B$2-1,"",VLOOKUP($A256-'243way_Regular Symbol'!D$16,'243way_Regular Symbol'!$L$3:$Q$250,'243way_RegularＸ_W()'!B$3+1,FALSE)),
'243way_Regular Symbol'!M255)</f>
        <v/>
      </c>
      <c r="C256" s="184" t="str">
        <f>IF('243way_Regular Symbol'!N255="",
IF($A256-'243way_Regular Symbol'!E$16&gt;='243way_RegularＸ_W()'!C$2-1,"",VLOOKUP($A256-'243way_Regular Symbol'!E$16,'243way_Regular Symbol'!$L$3:$Q$250,'243way_RegularＸ_W()'!C$3+1,FALSE)),
'243way_Regular Symbol'!N255)</f>
        <v/>
      </c>
      <c r="D256" s="184" t="str">
        <f>IF('243way_Regular Symbol'!O255="",
IF($A256-'243way_Regular Symbol'!F$16&gt;='243way_RegularＸ_W()'!D$2-1,"",VLOOKUP($A256-'243way_Regular Symbol'!F$16,'243way_Regular Symbol'!$L$3:$Q$250,'243way_RegularＸ_W()'!D$3+1,FALSE)),
'243way_Regular Symbol'!O255)</f>
        <v/>
      </c>
      <c r="E256" s="184" t="str">
        <f>IF('243way_Regular Symbol'!P255="",
IF($A256-'243way_Regular Symbol'!G$16&gt;='243way_RegularＸ_W()'!E$2-1,"",VLOOKUP($A256-'243way_Regular Symbol'!G$16,'243way_Regular Symbol'!$L$3:$Q$250,'243way_RegularＸ_W()'!E$3+1,FALSE)),
'243way_Regular Symbol'!P255)</f>
        <v/>
      </c>
      <c r="F256" s="184" t="str">
        <f>IF('243way_Regular Symbol'!Q255="",
IF($A256-'243way_Regular Symbol'!H$16&gt;='243way_RegularＸ_W()'!F$2-1,"",VLOOKUP($A256-'243way_Regular Symbol'!H$16,'243way_Regular Symbol'!$L$3:$Q$250,'243way_RegularＸ_W()'!F$3+1,FALSE)),
'243way_Regular Symbol'!Q255)</f>
        <v/>
      </c>
    </row>
    <row r="257" spans="1:6">
      <c r="A257" s="341">
        <f>IF('243way_Regular Symbol'!L256="","",'243way_Regular Symbol'!L256)</f>
        <v>253</v>
      </c>
      <c r="B257" s="184" t="str">
        <f>IF('243way_Regular Symbol'!M256="",
IF($A257-'243way_Regular Symbol'!D$16&gt;='243way_RegularＸ_W()'!B$2-1,"",VLOOKUP($A257-'243way_Regular Symbol'!D$16,'243way_Regular Symbol'!$L$3:$Q$250,'243way_RegularＸ_W()'!B$3+1,FALSE)),
'243way_Regular Symbol'!M256)</f>
        <v/>
      </c>
      <c r="C257" s="184" t="str">
        <f>IF('243way_Regular Symbol'!N256="",
IF($A257-'243way_Regular Symbol'!E$16&gt;='243way_RegularＸ_W()'!C$2-1,"",VLOOKUP($A257-'243way_Regular Symbol'!E$16,'243way_Regular Symbol'!$L$3:$Q$250,'243way_RegularＸ_W()'!C$3+1,FALSE)),
'243way_Regular Symbol'!N256)</f>
        <v/>
      </c>
      <c r="D257" s="184" t="str">
        <f>IF('243way_Regular Symbol'!O256="",
IF($A257-'243way_Regular Symbol'!F$16&gt;='243way_RegularＸ_W()'!D$2-1,"",VLOOKUP($A257-'243way_Regular Symbol'!F$16,'243way_Regular Symbol'!$L$3:$Q$250,'243way_RegularＸ_W()'!D$3+1,FALSE)),
'243way_Regular Symbol'!O256)</f>
        <v/>
      </c>
      <c r="E257" s="184" t="str">
        <f>IF('243way_Regular Symbol'!P256="",
IF($A257-'243way_Regular Symbol'!G$16&gt;='243way_RegularＸ_W()'!E$2-1,"",VLOOKUP($A257-'243way_Regular Symbol'!G$16,'243way_Regular Symbol'!$L$3:$Q$250,'243way_RegularＸ_W()'!E$3+1,FALSE)),
'243way_Regular Symbol'!P256)</f>
        <v/>
      </c>
      <c r="F257" s="184" t="str">
        <f>IF('243way_Regular Symbol'!Q256="",
IF($A257-'243way_Regular Symbol'!H$16&gt;='243way_RegularＸ_W()'!F$2-1,"",VLOOKUP($A257-'243way_Regular Symbol'!H$16,'243way_Regular Symbol'!$L$3:$Q$250,'243way_RegularＸ_W()'!F$3+1,FALSE)),
'243way_Regular Symbol'!Q256)</f>
        <v/>
      </c>
    </row>
    <row r="258" spans="1:6">
      <c r="A258" s="341">
        <f>IF('243way_Regular Symbol'!L257="","",'243way_Regular Symbol'!L257)</f>
        <v>254</v>
      </c>
      <c r="B258" s="184" t="str">
        <f>IF('243way_Regular Symbol'!M257="",
IF($A258-'243way_Regular Symbol'!D$16&gt;='243way_RegularＸ_W()'!B$2-1,"",VLOOKUP($A258-'243way_Regular Symbol'!D$16,'243way_Regular Symbol'!$L$3:$Q$250,'243way_RegularＸ_W()'!B$3+1,FALSE)),
'243way_Regular Symbol'!M257)</f>
        <v/>
      </c>
      <c r="C258" s="184" t="str">
        <f>IF('243way_Regular Symbol'!N257="",
IF($A258-'243way_Regular Symbol'!E$16&gt;='243way_RegularＸ_W()'!C$2-1,"",VLOOKUP($A258-'243way_Regular Symbol'!E$16,'243way_Regular Symbol'!$L$3:$Q$250,'243way_RegularＸ_W()'!C$3+1,FALSE)),
'243way_Regular Symbol'!N257)</f>
        <v/>
      </c>
      <c r="D258" s="184" t="str">
        <f>IF('243way_Regular Symbol'!O257="",
IF($A258-'243way_Regular Symbol'!F$16&gt;='243way_RegularＸ_W()'!D$2-1,"",VLOOKUP($A258-'243way_Regular Symbol'!F$16,'243way_Regular Symbol'!$L$3:$Q$250,'243way_RegularＸ_W()'!D$3+1,FALSE)),
'243way_Regular Symbol'!O257)</f>
        <v/>
      </c>
      <c r="E258" s="184" t="str">
        <f>IF('243way_Regular Symbol'!P257="",
IF($A258-'243way_Regular Symbol'!G$16&gt;='243way_RegularＸ_W()'!E$2-1,"",VLOOKUP($A258-'243way_Regular Symbol'!G$16,'243way_Regular Symbol'!$L$3:$Q$250,'243way_RegularＸ_W()'!E$3+1,FALSE)),
'243way_Regular Symbol'!P257)</f>
        <v/>
      </c>
      <c r="F258" s="184" t="str">
        <f>IF('243way_Regular Symbol'!Q257="",
IF($A258-'243way_Regular Symbol'!H$16&gt;='243way_RegularＸ_W()'!F$2-1,"",VLOOKUP($A258-'243way_Regular Symbol'!H$16,'243way_Regular Symbol'!$L$3:$Q$250,'243way_RegularＸ_W()'!F$3+1,FALSE)),
'243way_Regular Symbol'!Q257)</f>
        <v/>
      </c>
    </row>
    <row r="259" spans="1:6">
      <c r="A259" s="341">
        <f>IF('243way_Regular Symbol'!L258="","",'243way_Regular Symbol'!L258)</f>
        <v>255</v>
      </c>
      <c r="B259" s="184" t="str">
        <f>IF('243way_Regular Symbol'!M258="",
IF($A259-'243way_Regular Symbol'!D$16&gt;='243way_RegularＸ_W()'!B$2-1,"",VLOOKUP($A259-'243way_Regular Symbol'!D$16,'243way_Regular Symbol'!$L$3:$Q$250,'243way_RegularＸ_W()'!B$3+1,FALSE)),
'243way_Regular Symbol'!M258)</f>
        <v/>
      </c>
      <c r="C259" s="184" t="str">
        <f>IF('243way_Regular Symbol'!N258="",
IF($A259-'243way_Regular Symbol'!E$16&gt;='243way_RegularＸ_W()'!C$2-1,"",VLOOKUP($A259-'243way_Regular Symbol'!E$16,'243way_Regular Symbol'!$L$3:$Q$250,'243way_RegularＸ_W()'!C$3+1,FALSE)),
'243way_Regular Symbol'!N258)</f>
        <v/>
      </c>
      <c r="D259" s="184" t="str">
        <f>IF('243way_Regular Symbol'!O258="",
IF($A259-'243way_Regular Symbol'!F$16&gt;='243way_RegularＸ_W()'!D$2-1,"",VLOOKUP($A259-'243way_Regular Symbol'!F$16,'243way_Regular Symbol'!$L$3:$Q$250,'243way_RegularＸ_W()'!D$3+1,FALSE)),
'243way_Regular Symbol'!O258)</f>
        <v/>
      </c>
      <c r="E259" s="184" t="str">
        <f>IF('243way_Regular Symbol'!P258="",
IF($A259-'243way_Regular Symbol'!G$16&gt;='243way_RegularＸ_W()'!E$2-1,"",VLOOKUP($A259-'243way_Regular Symbol'!G$16,'243way_Regular Symbol'!$L$3:$Q$250,'243way_RegularＸ_W()'!E$3+1,FALSE)),
'243way_Regular Symbol'!P258)</f>
        <v/>
      </c>
      <c r="F259" s="184" t="str">
        <f>IF('243way_Regular Symbol'!Q258="",
IF($A259-'243way_Regular Symbol'!H$16&gt;='243way_RegularＸ_W()'!F$2-1,"",VLOOKUP($A259-'243way_Regular Symbol'!H$16,'243way_Regular Symbol'!$L$3:$Q$250,'243way_RegularＸ_W()'!F$3+1,FALSE)),
'243way_Regular Symbol'!Q258)</f>
        <v/>
      </c>
    </row>
    <row r="260" spans="1:6">
      <c r="A260" s="341">
        <f>IF('243way_Regular Symbol'!L259="","",'243way_Regular Symbol'!L259)</f>
        <v>256</v>
      </c>
      <c r="B260" s="184" t="str">
        <f>IF('243way_Regular Symbol'!M259="",
IF($A260-'243way_Regular Symbol'!D$16&gt;='243way_RegularＸ_W()'!B$2-1,"",VLOOKUP($A260-'243way_Regular Symbol'!D$16,'243way_Regular Symbol'!$L$3:$Q$250,'243way_RegularＸ_W()'!B$3+1,FALSE)),
'243way_Regular Symbol'!M259)</f>
        <v/>
      </c>
      <c r="C260" s="184" t="str">
        <f>IF('243way_Regular Symbol'!N259="",
IF($A260-'243way_Regular Symbol'!E$16&gt;='243way_RegularＸ_W()'!C$2-1,"",VLOOKUP($A260-'243way_Regular Symbol'!E$16,'243way_Regular Symbol'!$L$3:$Q$250,'243way_RegularＸ_W()'!C$3+1,FALSE)),
'243way_Regular Symbol'!N259)</f>
        <v/>
      </c>
      <c r="D260" s="184" t="str">
        <f>IF('243way_Regular Symbol'!O259="",
IF($A260-'243way_Regular Symbol'!F$16&gt;='243way_RegularＸ_W()'!D$2-1,"",VLOOKUP($A260-'243way_Regular Symbol'!F$16,'243way_Regular Symbol'!$L$3:$Q$250,'243way_RegularＸ_W()'!D$3+1,FALSE)),
'243way_Regular Symbol'!O259)</f>
        <v/>
      </c>
      <c r="E260" s="184" t="str">
        <f>IF('243way_Regular Symbol'!P259="",
IF($A260-'243way_Regular Symbol'!G$16&gt;='243way_RegularＸ_W()'!E$2-1,"",VLOOKUP($A260-'243way_Regular Symbol'!G$16,'243way_Regular Symbol'!$L$3:$Q$250,'243way_RegularＸ_W()'!E$3+1,FALSE)),
'243way_Regular Symbol'!P259)</f>
        <v/>
      </c>
      <c r="F260" s="184" t="str">
        <f>IF('243way_Regular Symbol'!Q259="",
IF($A260-'243way_Regular Symbol'!H$16&gt;='243way_RegularＸ_W()'!F$2-1,"",VLOOKUP($A260-'243way_Regular Symbol'!H$16,'243way_Regular Symbol'!$L$3:$Q$250,'243way_RegularＸ_W()'!F$3+1,FALSE)),
'243way_Regular Symbol'!Q259)</f>
        <v/>
      </c>
    </row>
    <row r="261" spans="1:6">
      <c r="A261" s="341">
        <f>IF('243way_Regular Symbol'!L260="","",'243way_Regular Symbol'!L260)</f>
        <v>257</v>
      </c>
      <c r="B261" s="184" t="str">
        <f>IF('243way_Regular Symbol'!M260="",
IF($A261-'243way_Regular Symbol'!D$16&gt;='243way_RegularＸ_W()'!B$2-1,"",VLOOKUP($A261-'243way_Regular Symbol'!D$16,'243way_Regular Symbol'!$L$3:$Q$250,'243way_RegularＸ_W()'!B$3+1,FALSE)),
'243way_Regular Symbol'!M260)</f>
        <v/>
      </c>
      <c r="C261" s="184" t="str">
        <f>IF('243way_Regular Symbol'!N260="",
IF($A261-'243way_Regular Symbol'!E$16&gt;='243way_RegularＸ_W()'!C$2-1,"",VLOOKUP($A261-'243way_Regular Symbol'!E$16,'243way_Regular Symbol'!$L$3:$Q$250,'243way_RegularＸ_W()'!C$3+1,FALSE)),
'243way_Regular Symbol'!N260)</f>
        <v/>
      </c>
      <c r="D261" s="184" t="str">
        <f>IF('243way_Regular Symbol'!O260="",
IF($A261-'243way_Regular Symbol'!F$16&gt;='243way_RegularＸ_W()'!D$2-1,"",VLOOKUP($A261-'243way_Regular Symbol'!F$16,'243way_Regular Symbol'!$L$3:$Q$250,'243way_RegularＸ_W()'!D$3+1,FALSE)),
'243way_Regular Symbol'!O260)</f>
        <v/>
      </c>
      <c r="E261" s="184" t="str">
        <f>IF('243way_Regular Symbol'!P260="",
IF($A261-'243way_Regular Symbol'!G$16&gt;='243way_RegularＸ_W()'!E$2-1,"",VLOOKUP($A261-'243way_Regular Symbol'!G$16,'243way_Regular Symbol'!$L$3:$Q$250,'243way_RegularＸ_W()'!E$3+1,FALSE)),
'243way_Regular Symbol'!P260)</f>
        <v/>
      </c>
      <c r="F261" s="184" t="str">
        <f>IF('243way_Regular Symbol'!Q260="",
IF($A261-'243way_Regular Symbol'!H$16&gt;='243way_RegularＸ_W()'!F$2-1,"",VLOOKUP($A261-'243way_Regular Symbol'!H$16,'243way_Regular Symbol'!$L$3:$Q$250,'243way_RegularＸ_W()'!F$3+1,FALSE)),
'243way_Regular Symbol'!Q260)</f>
        <v/>
      </c>
    </row>
    <row r="262" spans="1:6">
      <c r="A262" s="341">
        <f>IF('243way_Regular Symbol'!L261="","",'243way_Regular Symbol'!L261)</f>
        <v>258</v>
      </c>
      <c r="B262" s="184" t="str">
        <f>IF('243way_Regular Symbol'!M261="",
IF($A262-'243way_Regular Symbol'!D$16&gt;='243way_RegularＸ_W()'!B$2-1,"",VLOOKUP($A262-'243way_Regular Symbol'!D$16,'243way_Regular Symbol'!$L$3:$Q$250,'243way_RegularＸ_W()'!B$3+1,FALSE)),
'243way_Regular Symbol'!M261)</f>
        <v/>
      </c>
      <c r="C262" s="184" t="str">
        <f>IF('243way_Regular Symbol'!N261="",
IF($A262-'243way_Regular Symbol'!E$16&gt;='243way_RegularＸ_W()'!C$2-1,"",VLOOKUP($A262-'243way_Regular Symbol'!E$16,'243way_Regular Symbol'!$L$3:$Q$250,'243way_RegularＸ_W()'!C$3+1,FALSE)),
'243way_Regular Symbol'!N261)</f>
        <v/>
      </c>
      <c r="D262" s="184" t="str">
        <f>IF('243way_Regular Symbol'!O261="",
IF($A262-'243way_Regular Symbol'!F$16&gt;='243way_RegularＸ_W()'!D$2-1,"",VLOOKUP($A262-'243way_Regular Symbol'!F$16,'243way_Regular Symbol'!$L$3:$Q$250,'243way_RegularＸ_W()'!D$3+1,FALSE)),
'243way_Regular Symbol'!O261)</f>
        <v/>
      </c>
      <c r="E262" s="184" t="str">
        <f>IF('243way_Regular Symbol'!P261="",
IF($A262-'243way_Regular Symbol'!G$16&gt;='243way_RegularＸ_W()'!E$2-1,"",VLOOKUP($A262-'243way_Regular Symbol'!G$16,'243way_Regular Symbol'!$L$3:$Q$250,'243way_RegularＸ_W()'!E$3+1,FALSE)),
'243way_Regular Symbol'!P261)</f>
        <v/>
      </c>
      <c r="F262" s="184" t="str">
        <f>IF('243way_Regular Symbol'!Q261="",
IF($A262-'243way_Regular Symbol'!H$16&gt;='243way_RegularＸ_W()'!F$2-1,"",VLOOKUP($A262-'243way_Regular Symbol'!H$16,'243way_Regular Symbol'!$L$3:$Q$250,'243way_RegularＸ_W()'!F$3+1,FALSE)),
'243way_Regular Symbol'!Q261)</f>
        <v/>
      </c>
    </row>
    <row r="263" spans="1:6">
      <c r="A263" s="341">
        <f>IF('243way_Regular Symbol'!L262="","",'243way_Regular Symbol'!L262)</f>
        <v>259</v>
      </c>
      <c r="B263" s="184" t="str">
        <f>IF('243way_Regular Symbol'!M262="",
IF($A263-'243way_Regular Symbol'!D$16&gt;='243way_RegularＸ_W()'!B$2-1,"",VLOOKUP($A263-'243way_Regular Symbol'!D$16,'243way_Regular Symbol'!$L$3:$Q$250,'243way_RegularＸ_W()'!B$3+1,FALSE)),
'243way_Regular Symbol'!M262)</f>
        <v/>
      </c>
      <c r="C263" s="184" t="str">
        <f>IF('243way_Regular Symbol'!N262="",
IF($A263-'243way_Regular Symbol'!E$16&gt;='243way_RegularＸ_W()'!C$2-1,"",VLOOKUP($A263-'243way_Regular Symbol'!E$16,'243way_Regular Symbol'!$L$3:$Q$250,'243way_RegularＸ_W()'!C$3+1,FALSE)),
'243way_Regular Symbol'!N262)</f>
        <v/>
      </c>
      <c r="D263" s="184" t="str">
        <f>IF('243way_Regular Symbol'!O262="",
IF($A263-'243way_Regular Symbol'!F$16&gt;='243way_RegularＸ_W()'!D$2-1,"",VLOOKUP($A263-'243way_Regular Symbol'!F$16,'243way_Regular Symbol'!$L$3:$Q$250,'243way_RegularＸ_W()'!D$3+1,FALSE)),
'243way_Regular Symbol'!O262)</f>
        <v/>
      </c>
      <c r="E263" s="184" t="str">
        <f>IF('243way_Regular Symbol'!P262="",
IF($A263-'243way_Regular Symbol'!G$16&gt;='243way_RegularＸ_W()'!E$2-1,"",VLOOKUP($A263-'243way_Regular Symbol'!G$16,'243way_Regular Symbol'!$L$3:$Q$250,'243way_RegularＸ_W()'!E$3+1,FALSE)),
'243way_Regular Symbol'!P262)</f>
        <v/>
      </c>
      <c r="F263" s="184" t="str">
        <f>IF('243way_Regular Symbol'!Q262="",
IF($A263-'243way_Regular Symbol'!H$16&gt;='243way_RegularＸ_W()'!F$2-1,"",VLOOKUP($A263-'243way_Regular Symbol'!H$16,'243way_Regular Symbol'!$L$3:$Q$250,'243way_RegularＸ_W()'!F$3+1,FALSE)),
'243way_Regular Symbol'!Q262)</f>
        <v/>
      </c>
    </row>
    <row r="264" spans="1:6">
      <c r="A264" s="341">
        <f>IF('243way_Regular Symbol'!L263="","",'243way_Regular Symbol'!L263)</f>
        <v>260</v>
      </c>
      <c r="B264" s="184" t="str">
        <f>IF('243way_Regular Symbol'!M263="",
IF($A264-'243way_Regular Symbol'!D$16&gt;='243way_RegularＸ_W()'!B$2-1,"",VLOOKUP($A264-'243way_Regular Symbol'!D$16,'243way_Regular Symbol'!$L$3:$Q$250,'243way_RegularＸ_W()'!B$3+1,FALSE)),
'243way_Regular Symbol'!M263)</f>
        <v/>
      </c>
      <c r="C264" s="184" t="str">
        <f>IF('243way_Regular Symbol'!N263="",
IF($A264-'243way_Regular Symbol'!E$16&gt;='243way_RegularＸ_W()'!C$2-1,"",VLOOKUP($A264-'243way_Regular Symbol'!E$16,'243way_Regular Symbol'!$L$3:$Q$250,'243way_RegularＸ_W()'!C$3+1,FALSE)),
'243way_Regular Symbol'!N263)</f>
        <v/>
      </c>
      <c r="D264" s="184" t="str">
        <f>IF('243way_Regular Symbol'!O263="",
IF($A264-'243way_Regular Symbol'!F$16&gt;='243way_RegularＸ_W()'!D$2-1,"",VLOOKUP($A264-'243way_Regular Symbol'!F$16,'243way_Regular Symbol'!$L$3:$Q$250,'243way_RegularＸ_W()'!D$3+1,FALSE)),
'243way_Regular Symbol'!O263)</f>
        <v/>
      </c>
      <c r="E264" s="184" t="str">
        <f>IF('243way_Regular Symbol'!P263="",
IF($A264-'243way_Regular Symbol'!G$16&gt;='243way_RegularＸ_W()'!E$2-1,"",VLOOKUP($A264-'243way_Regular Symbol'!G$16,'243way_Regular Symbol'!$L$3:$Q$250,'243way_RegularＸ_W()'!E$3+1,FALSE)),
'243way_Regular Symbol'!P263)</f>
        <v/>
      </c>
      <c r="F264" s="184" t="str">
        <f>IF('243way_Regular Symbol'!Q263="",
IF($A264-'243way_Regular Symbol'!H$16&gt;='243way_RegularＸ_W()'!F$2-1,"",VLOOKUP($A264-'243way_Regular Symbol'!H$16,'243way_Regular Symbol'!$L$3:$Q$250,'243way_RegularＸ_W()'!F$3+1,FALSE)),
'243way_Regular Symbol'!Q263)</f>
        <v/>
      </c>
    </row>
    <row r="265" spans="1:6">
      <c r="A265" s="341">
        <f>IF('243way_Regular Symbol'!L264="","",'243way_Regular Symbol'!L264)</f>
        <v>261</v>
      </c>
      <c r="B265" s="184" t="str">
        <f>IF('243way_Regular Symbol'!M264="",
IF($A265-'243way_Regular Symbol'!D$16&gt;='243way_RegularＸ_W()'!B$2-1,"",VLOOKUP($A265-'243way_Regular Symbol'!D$16,'243way_Regular Symbol'!$L$3:$Q$250,'243way_RegularＸ_W()'!B$3+1,FALSE)),
'243way_Regular Symbol'!M264)</f>
        <v/>
      </c>
      <c r="C265" s="184" t="str">
        <f>IF('243way_Regular Symbol'!N264="",
IF($A265-'243way_Regular Symbol'!E$16&gt;='243way_RegularＸ_W()'!C$2-1,"",VLOOKUP($A265-'243way_Regular Symbol'!E$16,'243way_Regular Symbol'!$L$3:$Q$250,'243way_RegularＸ_W()'!C$3+1,FALSE)),
'243way_Regular Symbol'!N264)</f>
        <v/>
      </c>
      <c r="D265" s="184" t="str">
        <f>IF('243way_Regular Symbol'!O264="",
IF($A265-'243way_Regular Symbol'!F$16&gt;='243way_RegularＸ_W()'!D$2-1,"",VLOOKUP($A265-'243way_Regular Symbol'!F$16,'243way_Regular Symbol'!$L$3:$Q$250,'243way_RegularＸ_W()'!D$3+1,FALSE)),
'243way_Regular Symbol'!O264)</f>
        <v/>
      </c>
      <c r="E265" s="184" t="str">
        <f>IF('243way_Regular Symbol'!P264="",
IF($A265-'243way_Regular Symbol'!G$16&gt;='243way_RegularＸ_W()'!E$2-1,"",VLOOKUP($A265-'243way_Regular Symbol'!G$16,'243way_Regular Symbol'!$L$3:$Q$250,'243way_RegularＸ_W()'!E$3+1,FALSE)),
'243way_Regular Symbol'!P264)</f>
        <v/>
      </c>
      <c r="F265" s="184" t="str">
        <f>IF('243way_Regular Symbol'!Q264="",
IF($A265-'243way_Regular Symbol'!H$16&gt;='243way_RegularＸ_W()'!F$2-1,"",VLOOKUP($A265-'243way_Regular Symbol'!H$16,'243way_Regular Symbol'!$L$3:$Q$250,'243way_RegularＸ_W()'!F$3+1,FALSE)),
'243way_Regular Symbol'!Q264)</f>
        <v/>
      </c>
    </row>
    <row r="266" spans="1:6">
      <c r="A266" s="341">
        <f>IF('243way_Regular Symbol'!L265="","",'243way_Regular Symbol'!L265)</f>
        <v>262</v>
      </c>
      <c r="B266" s="184" t="str">
        <f>IF('243way_Regular Symbol'!M265="",
IF($A266-'243way_Regular Symbol'!D$16&gt;='243way_RegularＸ_W()'!B$2-1,"",VLOOKUP($A266-'243way_Regular Symbol'!D$16,'243way_Regular Symbol'!$L$3:$Q$250,'243way_RegularＸ_W()'!B$3+1,FALSE)),
'243way_Regular Symbol'!M265)</f>
        <v/>
      </c>
      <c r="C266" s="184" t="str">
        <f>IF('243way_Regular Symbol'!N265="",
IF($A266-'243way_Regular Symbol'!E$16&gt;='243way_RegularＸ_W()'!C$2-1,"",VLOOKUP($A266-'243way_Regular Symbol'!E$16,'243way_Regular Symbol'!$L$3:$Q$250,'243way_RegularＸ_W()'!C$3+1,FALSE)),
'243way_Regular Symbol'!N265)</f>
        <v/>
      </c>
      <c r="D266" s="184" t="str">
        <f>IF('243way_Regular Symbol'!O265="",
IF($A266-'243way_Regular Symbol'!F$16&gt;='243way_RegularＸ_W()'!D$2-1,"",VLOOKUP($A266-'243way_Regular Symbol'!F$16,'243way_Regular Symbol'!$L$3:$Q$250,'243way_RegularＸ_W()'!D$3+1,FALSE)),
'243way_Regular Symbol'!O265)</f>
        <v/>
      </c>
      <c r="E266" s="184" t="str">
        <f>IF('243way_Regular Symbol'!P265="",
IF($A266-'243way_Regular Symbol'!G$16&gt;='243way_RegularＸ_W()'!E$2-1,"",VLOOKUP($A266-'243way_Regular Symbol'!G$16,'243way_Regular Symbol'!$L$3:$Q$250,'243way_RegularＸ_W()'!E$3+1,FALSE)),
'243way_Regular Symbol'!P265)</f>
        <v/>
      </c>
      <c r="F266" s="184" t="str">
        <f>IF('243way_Regular Symbol'!Q265="",
IF($A266-'243way_Regular Symbol'!H$16&gt;='243way_RegularＸ_W()'!F$2-1,"",VLOOKUP($A266-'243way_Regular Symbol'!H$16,'243way_Regular Symbol'!$L$3:$Q$250,'243way_RegularＸ_W()'!F$3+1,FALSE)),
'243way_Regular Symbol'!Q265)</f>
        <v/>
      </c>
    </row>
    <row r="267" spans="1:6">
      <c r="A267" s="341">
        <f>IF('243way_Regular Symbol'!L266="","",'243way_Regular Symbol'!L266)</f>
        <v>263</v>
      </c>
      <c r="B267" s="184" t="str">
        <f>IF('243way_Regular Symbol'!M266="",
IF($A267-'243way_Regular Symbol'!D$16&gt;='243way_RegularＸ_W()'!B$2-1,"",VLOOKUP($A267-'243way_Regular Symbol'!D$16,'243way_Regular Symbol'!$L$3:$Q$250,'243way_RegularＸ_W()'!B$3+1,FALSE)),
'243way_Regular Symbol'!M266)</f>
        <v/>
      </c>
      <c r="C267" s="184" t="str">
        <f>IF('243way_Regular Symbol'!N266="",
IF($A267-'243way_Regular Symbol'!E$16&gt;='243way_RegularＸ_W()'!C$2-1,"",VLOOKUP($A267-'243way_Regular Symbol'!E$16,'243way_Regular Symbol'!$L$3:$Q$250,'243way_RegularＸ_W()'!C$3+1,FALSE)),
'243way_Regular Symbol'!N266)</f>
        <v/>
      </c>
      <c r="D267" s="184" t="str">
        <f>IF('243way_Regular Symbol'!O266="",
IF($A267-'243way_Regular Symbol'!F$16&gt;='243way_RegularＸ_W()'!D$2-1,"",VLOOKUP($A267-'243way_Regular Symbol'!F$16,'243way_Regular Symbol'!$L$3:$Q$250,'243way_RegularＸ_W()'!D$3+1,FALSE)),
'243way_Regular Symbol'!O266)</f>
        <v/>
      </c>
      <c r="E267" s="184" t="str">
        <f>IF('243way_Regular Symbol'!P266="",
IF($A267-'243way_Regular Symbol'!G$16&gt;='243way_RegularＸ_W()'!E$2-1,"",VLOOKUP($A267-'243way_Regular Symbol'!G$16,'243way_Regular Symbol'!$L$3:$Q$250,'243way_RegularＸ_W()'!E$3+1,FALSE)),
'243way_Regular Symbol'!P266)</f>
        <v/>
      </c>
      <c r="F267" s="184" t="str">
        <f>IF('243way_Regular Symbol'!Q266="",
IF($A267-'243way_Regular Symbol'!H$16&gt;='243way_RegularＸ_W()'!F$2-1,"",VLOOKUP($A267-'243way_Regular Symbol'!H$16,'243way_Regular Symbol'!$L$3:$Q$250,'243way_RegularＸ_W()'!F$3+1,FALSE)),
'243way_Regular Symbol'!Q266)</f>
        <v/>
      </c>
    </row>
    <row r="268" spans="1:6">
      <c r="A268" s="341">
        <f>IF('243way_Regular Symbol'!L267="","",'243way_Regular Symbol'!L267)</f>
        <v>264</v>
      </c>
      <c r="B268" s="184" t="str">
        <f>IF('243way_Regular Symbol'!M267="",
IF($A268-'243way_Regular Symbol'!D$16&gt;='243way_RegularＸ_W()'!B$2-1,"",VLOOKUP($A268-'243way_Regular Symbol'!D$16,'243way_Regular Symbol'!$L$3:$Q$250,'243way_RegularＸ_W()'!B$3+1,FALSE)),
'243way_Regular Symbol'!M267)</f>
        <v/>
      </c>
      <c r="C268" s="184" t="str">
        <f>IF('243way_Regular Symbol'!N267="",
IF($A268-'243way_Regular Symbol'!E$16&gt;='243way_RegularＸ_W()'!C$2-1,"",VLOOKUP($A268-'243way_Regular Symbol'!E$16,'243way_Regular Symbol'!$L$3:$Q$250,'243way_RegularＸ_W()'!C$3+1,FALSE)),
'243way_Regular Symbol'!N267)</f>
        <v/>
      </c>
      <c r="D268" s="184" t="str">
        <f>IF('243way_Regular Symbol'!O267="",
IF($A268-'243way_Regular Symbol'!F$16&gt;='243way_RegularＸ_W()'!D$2-1,"",VLOOKUP($A268-'243way_Regular Symbol'!F$16,'243way_Regular Symbol'!$L$3:$Q$250,'243way_RegularＸ_W()'!D$3+1,FALSE)),
'243way_Regular Symbol'!O267)</f>
        <v/>
      </c>
      <c r="E268" s="184" t="str">
        <f>IF('243way_Regular Symbol'!P267="",
IF($A268-'243way_Regular Symbol'!G$16&gt;='243way_RegularＸ_W()'!E$2-1,"",VLOOKUP($A268-'243way_Regular Symbol'!G$16,'243way_Regular Symbol'!$L$3:$Q$250,'243way_RegularＸ_W()'!E$3+1,FALSE)),
'243way_Regular Symbol'!P267)</f>
        <v/>
      </c>
      <c r="F268" s="184" t="str">
        <f>IF('243way_Regular Symbol'!Q267="",
IF($A268-'243way_Regular Symbol'!H$16&gt;='243way_RegularＸ_W()'!F$2-1,"",VLOOKUP($A268-'243way_Regular Symbol'!H$16,'243way_Regular Symbol'!$L$3:$Q$250,'243way_RegularＸ_W()'!F$3+1,FALSE)),
'243way_Regular Symbol'!Q267)</f>
        <v/>
      </c>
    </row>
    <row r="269" spans="1:6">
      <c r="A269" s="341">
        <f>IF('243way_Regular Symbol'!L268="","",'243way_Regular Symbol'!L268)</f>
        <v>265</v>
      </c>
      <c r="B269" s="184" t="str">
        <f>IF('243way_Regular Symbol'!M268="",
IF($A269-'243way_Regular Symbol'!D$16&gt;='243way_RegularＸ_W()'!B$2-1,"",VLOOKUP($A269-'243way_Regular Symbol'!D$16,'243way_Regular Symbol'!$L$3:$Q$250,'243way_RegularＸ_W()'!B$3+1,FALSE)),
'243way_Regular Symbol'!M268)</f>
        <v/>
      </c>
      <c r="C269" s="184" t="str">
        <f>IF('243way_Regular Symbol'!N268="",
IF($A269-'243way_Regular Symbol'!E$16&gt;='243way_RegularＸ_W()'!C$2-1,"",VLOOKUP($A269-'243way_Regular Symbol'!E$16,'243way_Regular Symbol'!$L$3:$Q$250,'243way_RegularＸ_W()'!C$3+1,FALSE)),
'243way_Regular Symbol'!N268)</f>
        <v/>
      </c>
      <c r="D269" s="184" t="str">
        <f>IF('243way_Regular Symbol'!O268="",
IF($A269-'243way_Regular Symbol'!F$16&gt;='243way_RegularＸ_W()'!D$2-1,"",VLOOKUP($A269-'243way_Regular Symbol'!F$16,'243way_Regular Symbol'!$L$3:$Q$250,'243way_RegularＸ_W()'!D$3+1,FALSE)),
'243way_Regular Symbol'!O268)</f>
        <v/>
      </c>
      <c r="E269" s="184" t="str">
        <f>IF('243way_Regular Symbol'!P268="",
IF($A269-'243way_Regular Symbol'!G$16&gt;='243way_RegularＸ_W()'!E$2-1,"",VLOOKUP($A269-'243way_Regular Symbol'!G$16,'243way_Regular Symbol'!$L$3:$Q$250,'243way_RegularＸ_W()'!E$3+1,FALSE)),
'243way_Regular Symbol'!P268)</f>
        <v/>
      </c>
      <c r="F269" s="184" t="str">
        <f>IF('243way_Regular Symbol'!Q268="",
IF($A269-'243way_Regular Symbol'!H$16&gt;='243way_RegularＸ_W()'!F$2-1,"",VLOOKUP($A269-'243way_Regular Symbol'!H$16,'243way_Regular Symbol'!$L$3:$Q$250,'243way_RegularＸ_W()'!F$3+1,FALSE)),
'243way_Regular Symbol'!Q268)</f>
        <v/>
      </c>
    </row>
    <row r="270" spans="1:6">
      <c r="A270" s="341">
        <f>IF('243way_Regular Symbol'!L269="","",'243way_Regular Symbol'!L269)</f>
        <v>266</v>
      </c>
      <c r="B270" s="184" t="str">
        <f>IF('243way_Regular Symbol'!M269="",
IF($A270-'243way_Regular Symbol'!D$16&gt;='243way_RegularＸ_W()'!B$2-1,"",VLOOKUP($A270-'243way_Regular Symbol'!D$16,'243way_Regular Symbol'!$L$3:$Q$250,'243way_RegularＸ_W()'!B$3+1,FALSE)),
'243way_Regular Symbol'!M269)</f>
        <v/>
      </c>
      <c r="C270" s="184" t="str">
        <f>IF('243way_Regular Symbol'!N269="",
IF($A270-'243way_Regular Symbol'!E$16&gt;='243way_RegularＸ_W()'!C$2-1,"",VLOOKUP($A270-'243way_Regular Symbol'!E$16,'243way_Regular Symbol'!$L$3:$Q$250,'243way_RegularＸ_W()'!C$3+1,FALSE)),
'243way_Regular Symbol'!N269)</f>
        <v/>
      </c>
      <c r="D270" s="184" t="str">
        <f>IF('243way_Regular Symbol'!O269="",
IF($A270-'243way_Regular Symbol'!F$16&gt;='243way_RegularＸ_W()'!D$2-1,"",VLOOKUP($A270-'243way_Regular Symbol'!F$16,'243way_Regular Symbol'!$L$3:$Q$250,'243way_RegularＸ_W()'!D$3+1,FALSE)),
'243way_Regular Symbol'!O269)</f>
        <v/>
      </c>
      <c r="E270" s="184" t="str">
        <f>IF('243way_Regular Symbol'!P269="",
IF($A270-'243way_Regular Symbol'!G$16&gt;='243way_RegularＸ_W()'!E$2-1,"",VLOOKUP($A270-'243way_Regular Symbol'!G$16,'243way_Regular Symbol'!$L$3:$Q$250,'243way_RegularＸ_W()'!E$3+1,FALSE)),
'243way_Regular Symbol'!P269)</f>
        <v/>
      </c>
      <c r="F270" s="184" t="str">
        <f>IF('243way_Regular Symbol'!Q269="",
IF($A270-'243way_Regular Symbol'!H$16&gt;='243way_RegularＸ_W()'!F$2-1,"",VLOOKUP($A270-'243way_Regular Symbol'!H$16,'243way_Regular Symbol'!$L$3:$Q$250,'243way_RegularＸ_W()'!F$3+1,FALSE)),
'243way_Regular Symbol'!Q269)</f>
        <v/>
      </c>
    </row>
    <row r="271" spans="1:6">
      <c r="A271" s="341">
        <f>IF('243way_Regular Symbol'!L270="","",'243way_Regular Symbol'!L270)</f>
        <v>267</v>
      </c>
      <c r="B271" s="184" t="str">
        <f>IF('243way_Regular Symbol'!M270="",
IF($A271-'243way_Regular Symbol'!D$16&gt;='243way_RegularＸ_W()'!B$2-1,"",VLOOKUP($A271-'243way_Regular Symbol'!D$16,'243way_Regular Symbol'!$L$3:$Q$250,'243way_RegularＸ_W()'!B$3+1,FALSE)),
'243way_Regular Symbol'!M270)</f>
        <v/>
      </c>
      <c r="C271" s="184" t="str">
        <f>IF('243way_Regular Symbol'!N270="",
IF($A271-'243way_Regular Symbol'!E$16&gt;='243way_RegularＸ_W()'!C$2-1,"",VLOOKUP($A271-'243way_Regular Symbol'!E$16,'243way_Regular Symbol'!$L$3:$Q$250,'243way_RegularＸ_W()'!C$3+1,FALSE)),
'243way_Regular Symbol'!N270)</f>
        <v/>
      </c>
      <c r="D271" s="184" t="str">
        <f>IF('243way_Regular Symbol'!O270="",
IF($A271-'243way_Regular Symbol'!F$16&gt;='243way_RegularＸ_W()'!D$2-1,"",VLOOKUP($A271-'243way_Regular Symbol'!F$16,'243way_Regular Symbol'!$L$3:$Q$250,'243way_RegularＸ_W()'!D$3+1,FALSE)),
'243way_Regular Symbol'!O270)</f>
        <v/>
      </c>
      <c r="E271" s="184" t="str">
        <f>IF('243way_Regular Symbol'!P270="",
IF($A271-'243way_Regular Symbol'!G$16&gt;='243way_RegularＸ_W()'!E$2-1,"",VLOOKUP($A271-'243way_Regular Symbol'!G$16,'243way_Regular Symbol'!$L$3:$Q$250,'243way_RegularＸ_W()'!E$3+1,FALSE)),
'243way_Regular Symbol'!P270)</f>
        <v/>
      </c>
      <c r="F271" s="184" t="str">
        <f>IF('243way_Regular Symbol'!Q270="",
IF($A271-'243way_Regular Symbol'!H$16&gt;='243way_RegularＸ_W()'!F$2-1,"",VLOOKUP($A271-'243way_Regular Symbol'!H$16,'243way_Regular Symbol'!$L$3:$Q$250,'243way_RegularＸ_W()'!F$3+1,FALSE)),
'243way_Regular Symbol'!Q270)</f>
        <v/>
      </c>
    </row>
    <row r="272" spans="1:6">
      <c r="A272" s="341">
        <f>IF('243way_Regular Symbol'!L271="","",'243way_Regular Symbol'!L271)</f>
        <v>268</v>
      </c>
      <c r="B272" s="184" t="str">
        <f>IF('243way_Regular Symbol'!M271="",
IF($A272-'243way_Regular Symbol'!D$16&gt;='243way_RegularＸ_W()'!B$2-1,"",VLOOKUP($A272-'243way_Regular Symbol'!D$16,'243way_Regular Symbol'!$L$3:$Q$250,'243way_RegularＸ_W()'!B$3+1,FALSE)),
'243way_Regular Symbol'!M271)</f>
        <v/>
      </c>
      <c r="C272" s="184" t="str">
        <f>IF('243way_Regular Symbol'!N271="",
IF($A272-'243way_Regular Symbol'!E$16&gt;='243way_RegularＸ_W()'!C$2-1,"",VLOOKUP($A272-'243way_Regular Symbol'!E$16,'243way_Regular Symbol'!$L$3:$Q$250,'243way_RegularＸ_W()'!C$3+1,FALSE)),
'243way_Regular Symbol'!N271)</f>
        <v/>
      </c>
      <c r="D272" s="184" t="str">
        <f>IF('243way_Regular Symbol'!O271="",
IF($A272-'243way_Regular Symbol'!F$16&gt;='243way_RegularＸ_W()'!D$2-1,"",VLOOKUP($A272-'243way_Regular Symbol'!F$16,'243way_Regular Symbol'!$L$3:$Q$250,'243way_RegularＸ_W()'!D$3+1,FALSE)),
'243way_Regular Symbol'!O271)</f>
        <v/>
      </c>
      <c r="E272" s="184" t="str">
        <f>IF('243way_Regular Symbol'!P271="",
IF($A272-'243way_Regular Symbol'!G$16&gt;='243way_RegularＸ_W()'!E$2-1,"",VLOOKUP($A272-'243way_Regular Symbol'!G$16,'243way_Regular Symbol'!$L$3:$Q$250,'243way_RegularＸ_W()'!E$3+1,FALSE)),
'243way_Regular Symbol'!P271)</f>
        <v/>
      </c>
      <c r="F272" s="184" t="str">
        <f>IF('243way_Regular Symbol'!Q271="",
IF($A272-'243way_Regular Symbol'!H$16&gt;='243way_RegularＸ_W()'!F$2-1,"",VLOOKUP($A272-'243way_Regular Symbol'!H$16,'243way_Regular Symbol'!$L$3:$Q$250,'243way_RegularＸ_W()'!F$3+1,FALSE)),
'243way_Regular Symbol'!Q271)</f>
        <v/>
      </c>
    </row>
    <row r="273" spans="1:6">
      <c r="A273" s="341">
        <f>IF('243way_Regular Symbol'!L272="","",'243way_Regular Symbol'!L272)</f>
        <v>269</v>
      </c>
      <c r="B273" s="184" t="str">
        <f>IF('243way_Regular Symbol'!M272="",
IF($A273-'243way_Regular Symbol'!D$16&gt;='243way_RegularＸ_W()'!B$2-1,"",VLOOKUP($A273-'243way_Regular Symbol'!D$16,'243way_Regular Symbol'!$L$3:$Q$250,'243way_RegularＸ_W()'!B$3+1,FALSE)),
'243way_Regular Symbol'!M272)</f>
        <v/>
      </c>
      <c r="C273" s="184" t="str">
        <f>IF('243way_Regular Symbol'!N272="",
IF($A273-'243way_Regular Symbol'!E$16&gt;='243way_RegularＸ_W()'!C$2-1,"",VLOOKUP($A273-'243way_Regular Symbol'!E$16,'243way_Regular Symbol'!$L$3:$Q$250,'243way_RegularＸ_W()'!C$3+1,FALSE)),
'243way_Regular Symbol'!N272)</f>
        <v/>
      </c>
      <c r="D273" s="184" t="str">
        <f>IF('243way_Regular Symbol'!O272="",
IF($A273-'243way_Regular Symbol'!F$16&gt;='243way_RegularＸ_W()'!D$2-1,"",VLOOKUP($A273-'243way_Regular Symbol'!F$16,'243way_Regular Symbol'!$L$3:$Q$250,'243way_RegularＸ_W()'!D$3+1,FALSE)),
'243way_Regular Symbol'!O272)</f>
        <v/>
      </c>
      <c r="E273" s="184" t="str">
        <f>IF('243way_Regular Symbol'!P272="",
IF($A273-'243way_Regular Symbol'!G$16&gt;='243way_RegularＸ_W()'!E$2-1,"",VLOOKUP($A273-'243way_Regular Symbol'!G$16,'243way_Regular Symbol'!$L$3:$Q$250,'243way_RegularＸ_W()'!E$3+1,FALSE)),
'243way_Regular Symbol'!P272)</f>
        <v/>
      </c>
      <c r="F273" s="184" t="str">
        <f>IF('243way_Regular Symbol'!Q272="",
IF($A273-'243way_Regular Symbol'!H$16&gt;='243way_RegularＸ_W()'!F$2-1,"",VLOOKUP($A273-'243way_Regular Symbol'!H$16,'243way_Regular Symbol'!$L$3:$Q$250,'243way_RegularＸ_W()'!F$3+1,FALSE)),
'243way_Regular Symbol'!Q272)</f>
        <v/>
      </c>
    </row>
    <row r="274" spans="1:6">
      <c r="A274" s="341">
        <f>IF('243way_Regular Symbol'!L273="","",'243way_Regular Symbol'!L273)</f>
        <v>270</v>
      </c>
      <c r="B274" s="184" t="str">
        <f>IF('243way_Regular Symbol'!M273="",
IF($A274-'243way_Regular Symbol'!D$16&gt;='243way_RegularＸ_W()'!B$2-1,"",VLOOKUP($A274-'243way_Regular Symbol'!D$16,'243way_Regular Symbol'!$L$3:$Q$250,'243way_RegularＸ_W()'!B$3+1,FALSE)),
'243way_Regular Symbol'!M273)</f>
        <v/>
      </c>
      <c r="C274" s="184" t="str">
        <f>IF('243way_Regular Symbol'!N273="",
IF($A274-'243way_Regular Symbol'!E$16&gt;='243way_RegularＸ_W()'!C$2-1,"",VLOOKUP($A274-'243way_Regular Symbol'!E$16,'243way_Regular Symbol'!$L$3:$Q$250,'243way_RegularＸ_W()'!C$3+1,FALSE)),
'243way_Regular Symbol'!N273)</f>
        <v/>
      </c>
      <c r="D274" s="184" t="str">
        <f>IF('243way_Regular Symbol'!O273="",
IF($A274-'243way_Regular Symbol'!F$16&gt;='243way_RegularＸ_W()'!D$2-1,"",VLOOKUP($A274-'243way_Regular Symbol'!F$16,'243way_Regular Symbol'!$L$3:$Q$250,'243way_RegularＸ_W()'!D$3+1,FALSE)),
'243way_Regular Symbol'!O273)</f>
        <v/>
      </c>
      <c r="E274" s="184" t="str">
        <f>IF('243way_Regular Symbol'!P273="",
IF($A274-'243way_Regular Symbol'!G$16&gt;='243way_RegularＸ_W()'!E$2-1,"",VLOOKUP($A274-'243way_Regular Symbol'!G$16,'243way_Regular Symbol'!$L$3:$Q$250,'243way_RegularＸ_W()'!E$3+1,FALSE)),
'243way_Regular Symbol'!P273)</f>
        <v/>
      </c>
      <c r="F274" s="184" t="str">
        <f>IF('243way_Regular Symbol'!Q273="",
IF($A274-'243way_Regular Symbol'!H$16&gt;='243way_RegularＸ_W()'!F$2-1,"",VLOOKUP($A274-'243way_Regular Symbol'!H$16,'243way_Regular Symbol'!$L$3:$Q$250,'243way_RegularＸ_W()'!F$3+1,FALSE)),
'243way_Regular Symbol'!Q273)</f>
        <v/>
      </c>
    </row>
    <row r="275" spans="1:6">
      <c r="A275" s="341">
        <f>IF('243way_Regular Symbol'!L274="","",'243way_Regular Symbol'!L274)</f>
        <v>271</v>
      </c>
      <c r="B275" s="184" t="str">
        <f>IF('243way_Regular Symbol'!M274="",
IF($A275-'243way_Regular Symbol'!D$16&gt;='243way_RegularＸ_W()'!B$2-1,"",VLOOKUP($A275-'243way_Regular Symbol'!D$16,'243way_Regular Symbol'!$L$3:$Q$250,'243way_RegularＸ_W()'!B$3+1,FALSE)),
'243way_Regular Symbol'!M274)</f>
        <v/>
      </c>
      <c r="C275" s="184" t="str">
        <f>IF('243way_Regular Symbol'!N274="",
IF($A275-'243way_Regular Symbol'!E$16&gt;='243way_RegularＸ_W()'!C$2-1,"",VLOOKUP($A275-'243way_Regular Symbol'!E$16,'243way_Regular Symbol'!$L$3:$Q$250,'243way_RegularＸ_W()'!C$3+1,FALSE)),
'243way_Regular Symbol'!N274)</f>
        <v/>
      </c>
      <c r="D275" s="184" t="str">
        <f>IF('243way_Regular Symbol'!O274="",
IF($A275-'243way_Regular Symbol'!F$16&gt;='243way_RegularＸ_W()'!D$2-1,"",VLOOKUP($A275-'243way_Regular Symbol'!F$16,'243way_Regular Symbol'!$L$3:$Q$250,'243way_RegularＸ_W()'!D$3+1,FALSE)),
'243way_Regular Symbol'!O274)</f>
        <v/>
      </c>
      <c r="E275" s="184" t="str">
        <f>IF('243way_Regular Symbol'!P274="",
IF($A275-'243way_Regular Symbol'!G$16&gt;='243way_RegularＸ_W()'!E$2-1,"",VLOOKUP($A275-'243way_Regular Symbol'!G$16,'243way_Regular Symbol'!$L$3:$Q$250,'243way_RegularＸ_W()'!E$3+1,FALSE)),
'243way_Regular Symbol'!P274)</f>
        <v/>
      </c>
      <c r="F275" s="184" t="str">
        <f>IF('243way_Regular Symbol'!Q274="",
IF($A275-'243way_Regular Symbol'!H$16&gt;='243way_RegularＸ_W()'!F$2-1,"",VLOOKUP($A275-'243way_Regular Symbol'!H$16,'243way_Regular Symbol'!$L$3:$Q$250,'243way_RegularＸ_W()'!F$3+1,FALSE)),
'243way_Regular Symbol'!Q274)</f>
        <v/>
      </c>
    </row>
    <row r="276" spans="1:6">
      <c r="A276" s="341">
        <f>IF('243way_Regular Symbol'!L275="","",'243way_Regular Symbol'!L275)</f>
        <v>272</v>
      </c>
      <c r="B276" s="184" t="str">
        <f>IF('243way_Regular Symbol'!M275="",
IF($A276-'243way_Regular Symbol'!D$16&gt;='243way_RegularＸ_W()'!B$2-1,"",VLOOKUP($A276-'243way_Regular Symbol'!D$16,'243way_Regular Symbol'!$L$3:$Q$250,'243way_RegularＸ_W()'!B$3+1,FALSE)),
'243way_Regular Symbol'!M275)</f>
        <v/>
      </c>
      <c r="C276" s="184" t="str">
        <f>IF('243way_Regular Symbol'!N275="",
IF($A276-'243way_Regular Symbol'!E$16&gt;='243way_RegularＸ_W()'!C$2-1,"",VLOOKUP($A276-'243way_Regular Symbol'!E$16,'243way_Regular Symbol'!$L$3:$Q$250,'243way_RegularＸ_W()'!C$3+1,FALSE)),
'243way_Regular Symbol'!N275)</f>
        <v/>
      </c>
      <c r="D276" s="184" t="str">
        <f>IF('243way_Regular Symbol'!O275="",
IF($A276-'243way_Regular Symbol'!F$16&gt;='243way_RegularＸ_W()'!D$2-1,"",VLOOKUP($A276-'243way_Regular Symbol'!F$16,'243way_Regular Symbol'!$L$3:$Q$250,'243way_RegularＸ_W()'!D$3+1,FALSE)),
'243way_Regular Symbol'!O275)</f>
        <v/>
      </c>
      <c r="E276" s="184" t="str">
        <f>IF('243way_Regular Symbol'!P275="",
IF($A276-'243way_Regular Symbol'!G$16&gt;='243way_RegularＸ_W()'!E$2-1,"",VLOOKUP($A276-'243way_Regular Symbol'!G$16,'243way_Regular Symbol'!$L$3:$Q$250,'243way_RegularＸ_W()'!E$3+1,FALSE)),
'243way_Regular Symbol'!P275)</f>
        <v/>
      </c>
      <c r="F276" s="184" t="str">
        <f>IF('243way_Regular Symbol'!Q275="",
IF($A276-'243way_Regular Symbol'!H$16&gt;='243way_RegularＸ_W()'!F$2-1,"",VLOOKUP($A276-'243way_Regular Symbol'!H$16,'243way_Regular Symbol'!$L$3:$Q$250,'243way_RegularＸ_W()'!F$3+1,FALSE)),
'243way_Regular Symbol'!Q275)</f>
        <v/>
      </c>
    </row>
    <row r="277" spans="1:6">
      <c r="A277" s="341">
        <f>IF('243way_Regular Symbol'!L276="","",'243way_Regular Symbol'!L276)</f>
        <v>273</v>
      </c>
      <c r="B277" s="184" t="str">
        <f>IF('243way_Regular Symbol'!M276="",
IF($A277-'243way_Regular Symbol'!D$16&gt;='243way_RegularＸ_W()'!B$2-1,"",VLOOKUP($A277-'243way_Regular Symbol'!D$16,'243way_Regular Symbol'!$L$3:$Q$250,'243way_RegularＸ_W()'!B$3+1,FALSE)),
'243way_Regular Symbol'!M276)</f>
        <v/>
      </c>
      <c r="C277" s="184" t="str">
        <f>IF('243way_Regular Symbol'!N276="",
IF($A277-'243way_Regular Symbol'!E$16&gt;='243way_RegularＸ_W()'!C$2-1,"",VLOOKUP($A277-'243way_Regular Symbol'!E$16,'243way_Regular Symbol'!$L$3:$Q$250,'243way_RegularＸ_W()'!C$3+1,FALSE)),
'243way_Regular Symbol'!N276)</f>
        <v/>
      </c>
      <c r="D277" s="184" t="str">
        <f>IF('243way_Regular Symbol'!O276="",
IF($A277-'243way_Regular Symbol'!F$16&gt;='243way_RegularＸ_W()'!D$2-1,"",VLOOKUP($A277-'243way_Regular Symbol'!F$16,'243way_Regular Symbol'!$L$3:$Q$250,'243way_RegularＸ_W()'!D$3+1,FALSE)),
'243way_Regular Symbol'!O276)</f>
        <v/>
      </c>
      <c r="E277" s="184" t="str">
        <f>IF('243way_Regular Symbol'!P276="",
IF($A277-'243way_Regular Symbol'!G$16&gt;='243way_RegularＸ_W()'!E$2-1,"",VLOOKUP($A277-'243way_Regular Symbol'!G$16,'243way_Regular Symbol'!$L$3:$Q$250,'243way_RegularＸ_W()'!E$3+1,FALSE)),
'243way_Regular Symbol'!P276)</f>
        <v/>
      </c>
      <c r="F277" s="184" t="str">
        <f>IF('243way_Regular Symbol'!Q276="",
IF($A277-'243way_Regular Symbol'!H$16&gt;='243way_RegularＸ_W()'!F$2-1,"",VLOOKUP($A277-'243way_Regular Symbol'!H$16,'243way_Regular Symbol'!$L$3:$Q$250,'243way_RegularＸ_W()'!F$3+1,FALSE)),
'243way_Regular Symbol'!Q276)</f>
        <v/>
      </c>
    </row>
    <row r="278" spans="1:6">
      <c r="A278" s="341">
        <f>IF('243way_Regular Symbol'!L277="","",'243way_Regular Symbol'!L277)</f>
        <v>274</v>
      </c>
      <c r="B278" s="184" t="str">
        <f>IF('243way_Regular Symbol'!M277="",
IF($A278-'243way_Regular Symbol'!D$16&gt;='243way_RegularＸ_W()'!B$2-1,"",VLOOKUP($A278-'243way_Regular Symbol'!D$16,'243way_Regular Symbol'!$L$3:$Q$250,'243way_RegularＸ_W()'!B$3+1,FALSE)),
'243way_Regular Symbol'!M277)</f>
        <v/>
      </c>
      <c r="C278" s="184" t="str">
        <f>IF('243way_Regular Symbol'!N277="",
IF($A278-'243way_Regular Symbol'!E$16&gt;='243way_RegularＸ_W()'!C$2-1,"",VLOOKUP($A278-'243way_Regular Symbol'!E$16,'243way_Regular Symbol'!$L$3:$Q$250,'243way_RegularＸ_W()'!C$3+1,FALSE)),
'243way_Regular Symbol'!N277)</f>
        <v/>
      </c>
      <c r="D278" s="184" t="str">
        <f>IF('243way_Regular Symbol'!O277="",
IF($A278-'243way_Regular Symbol'!F$16&gt;='243way_RegularＸ_W()'!D$2-1,"",VLOOKUP($A278-'243way_Regular Symbol'!F$16,'243way_Regular Symbol'!$L$3:$Q$250,'243way_RegularＸ_W()'!D$3+1,FALSE)),
'243way_Regular Symbol'!O277)</f>
        <v/>
      </c>
      <c r="E278" s="184" t="str">
        <f>IF('243way_Regular Symbol'!P277="",
IF($A278-'243way_Regular Symbol'!G$16&gt;='243way_RegularＸ_W()'!E$2-1,"",VLOOKUP($A278-'243way_Regular Symbol'!G$16,'243way_Regular Symbol'!$L$3:$Q$250,'243way_RegularＸ_W()'!E$3+1,FALSE)),
'243way_Regular Symbol'!P277)</f>
        <v/>
      </c>
      <c r="F278" s="184" t="str">
        <f>IF('243way_Regular Symbol'!Q277="",
IF($A278-'243way_Regular Symbol'!H$16&gt;='243way_RegularＸ_W()'!F$2-1,"",VLOOKUP($A278-'243way_Regular Symbol'!H$16,'243way_Regular Symbol'!$L$3:$Q$250,'243way_RegularＸ_W()'!F$3+1,FALSE)),
'243way_Regular Symbol'!Q277)</f>
        <v/>
      </c>
    </row>
    <row r="279" spans="1:6">
      <c r="A279" s="341">
        <f>IF('243way_Regular Symbol'!L278="","",'243way_Regular Symbol'!L278)</f>
        <v>275</v>
      </c>
      <c r="B279" s="184" t="str">
        <f>IF('243way_Regular Symbol'!M278="",
IF($A279-'243way_Regular Symbol'!D$16&gt;='243way_RegularＸ_W()'!B$2-1,"",VLOOKUP($A279-'243way_Regular Symbol'!D$16,'243way_Regular Symbol'!$L$3:$Q$250,'243way_RegularＸ_W()'!B$3+1,FALSE)),
'243way_Regular Symbol'!M278)</f>
        <v/>
      </c>
      <c r="C279" s="184" t="str">
        <f>IF('243way_Regular Symbol'!N278="",
IF($A279-'243way_Regular Symbol'!E$16&gt;='243way_RegularＸ_W()'!C$2-1,"",VLOOKUP($A279-'243way_Regular Symbol'!E$16,'243way_Regular Symbol'!$L$3:$Q$250,'243way_RegularＸ_W()'!C$3+1,FALSE)),
'243way_Regular Symbol'!N278)</f>
        <v/>
      </c>
      <c r="D279" s="184" t="str">
        <f>IF('243way_Regular Symbol'!O278="",
IF($A279-'243way_Regular Symbol'!F$16&gt;='243way_RegularＸ_W()'!D$2-1,"",VLOOKUP($A279-'243way_Regular Symbol'!F$16,'243way_Regular Symbol'!$L$3:$Q$250,'243way_RegularＸ_W()'!D$3+1,FALSE)),
'243way_Regular Symbol'!O278)</f>
        <v/>
      </c>
      <c r="E279" s="184" t="str">
        <f>IF('243way_Regular Symbol'!P278="",
IF($A279-'243way_Regular Symbol'!G$16&gt;='243way_RegularＸ_W()'!E$2-1,"",VLOOKUP($A279-'243way_Regular Symbol'!G$16,'243way_Regular Symbol'!$L$3:$Q$250,'243way_RegularＸ_W()'!E$3+1,FALSE)),
'243way_Regular Symbol'!P278)</f>
        <v/>
      </c>
      <c r="F279" s="184" t="str">
        <f>IF('243way_Regular Symbol'!Q278="",
IF($A279-'243way_Regular Symbol'!H$16&gt;='243way_RegularＸ_W()'!F$2-1,"",VLOOKUP($A279-'243way_Regular Symbol'!H$16,'243way_Regular Symbol'!$L$3:$Q$250,'243way_RegularＸ_W()'!F$3+1,FALSE)),
'243way_Regular Symbol'!Q278)</f>
        <v/>
      </c>
    </row>
    <row r="280" spans="1:6">
      <c r="A280" s="341">
        <f>IF('243way_Regular Symbol'!L279="","",'243way_Regular Symbol'!L279)</f>
        <v>276</v>
      </c>
      <c r="B280" s="184" t="str">
        <f>IF('243way_Regular Symbol'!M279="",
IF($A280-'243way_Regular Symbol'!D$16&gt;='243way_RegularＸ_W()'!B$2-1,"",VLOOKUP($A280-'243way_Regular Symbol'!D$16,'243way_Regular Symbol'!$L$3:$Q$250,'243way_RegularＸ_W()'!B$3+1,FALSE)),
'243way_Regular Symbol'!M279)</f>
        <v/>
      </c>
      <c r="C280" s="184" t="str">
        <f>IF('243way_Regular Symbol'!N279="",
IF($A280-'243way_Regular Symbol'!E$16&gt;='243way_RegularＸ_W()'!C$2-1,"",VLOOKUP($A280-'243way_Regular Symbol'!E$16,'243way_Regular Symbol'!$L$3:$Q$250,'243way_RegularＸ_W()'!C$3+1,FALSE)),
'243way_Regular Symbol'!N279)</f>
        <v/>
      </c>
      <c r="D280" s="184" t="str">
        <f>IF('243way_Regular Symbol'!O279="",
IF($A280-'243way_Regular Symbol'!F$16&gt;='243way_RegularＸ_W()'!D$2-1,"",VLOOKUP($A280-'243way_Regular Symbol'!F$16,'243way_Regular Symbol'!$L$3:$Q$250,'243way_RegularＸ_W()'!D$3+1,FALSE)),
'243way_Regular Symbol'!O279)</f>
        <v/>
      </c>
      <c r="E280" s="184" t="str">
        <f>IF('243way_Regular Symbol'!P279="",
IF($A280-'243way_Regular Symbol'!G$16&gt;='243way_RegularＸ_W()'!E$2-1,"",VLOOKUP($A280-'243way_Regular Symbol'!G$16,'243way_Regular Symbol'!$L$3:$Q$250,'243way_RegularＸ_W()'!E$3+1,FALSE)),
'243way_Regular Symbol'!P279)</f>
        <v/>
      </c>
      <c r="F280" s="184" t="str">
        <f>IF('243way_Regular Symbol'!Q279="",
IF($A280-'243way_Regular Symbol'!H$16&gt;='243way_RegularＸ_W()'!F$2-1,"",VLOOKUP($A280-'243way_Regular Symbol'!H$16,'243way_Regular Symbol'!$L$3:$Q$250,'243way_RegularＸ_W()'!F$3+1,FALSE)),
'243way_Regular Symbol'!Q279)</f>
        <v/>
      </c>
    </row>
    <row r="281" spans="1:6">
      <c r="A281" s="341">
        <f>IF('243way_Regular Symbol'!L280="","",'243way_Regular Symbol'!L280)</f>
        <v>277</v>
      </c>
      <c r="B281" s="184" t="str">
        <f>IF('243way_Regular Symbol'!M280="",
IF($A281-'243way_Regular Symbol'!D$16&gt;='243way_RegularＸ_W()'!B$2-1,"",VLOOKUP($A281-'243way_Regular Symbol'!D$16,'243way_Regular Symbol'!$L$3:$Q$250,'243way_RegularＸ_W()'!B$3+1,FALSE)),
'243way_Regular Symbol'!M280)</f>
        <v/>
      </c>
      <c r="C281" s="184" t="str">
        <f>IF('243way_Regular Symbol'!N280="",
IF($A281-'243way_Regular Symbol'!E$16&gt;='243way_RegularＸ_W()'!C$2-1,"",VLOOKUP($A281-'243way_Regular Symbol'!E$16,'243way_Regular Symbol'!$L$3:$Q$250,'243way_RegularＸ_W()'!C$3+1,FALSE)),
'243way_Regular Symbol'!N280)</f>
        <v/>
      </c>
      <c r="D281" s="184" t="str">
        <f>IF('243way_Regular Symbol'!O280="",
IF($A281-'243way_Regular Symbol'!F$16&gt;='243way_RegularＸ_W()'!D$2-1,"",VLOOKUP($A281-'243way_Regular Symbol'!F$16,'243way_Regular Symbol'!$L$3:$Q$250,'243way_RegularＸ_W()'!D$3+1,FALSE)),
'243way_Regular Symbol'!O280)</f>
        <v/>
      </c>
      <c r="E281" s="184" t="str">
        <f>IF('243way_Regular Symbol'!P280="",
IF($A281-'243way_Regular Symbol'!G$16&gt;='243way_RegularＸ_W()'!E$2-1,"",VLOOKUP($A281-'243way_Regular Symbol'!G$16,'243way_Regular Symbol'!$L$3:$Q$250,'243way_RegularＸ_W()'!E$3+1,FALSE)),
'243way_Regular Symbol'!P280)</f>
        <v/>
      </c>
      <c r="F281" s="184" t="str">
        <f>IF('243way_Regular Symbol'!Q280="",
IF($A281-'243way_Regular Symbol'!H$16&gt;='243way_RegularＸ_W()'!F$2-1,"",VLOOKUP($A281-'243way_Regular Symbol'!H$16,'243way_Regular Symbol'!$L$3:$Q$250,'243way_RegularＸ_W()'!F$3+1,FALSE)),
'243way_Regular Symbol'!Q280)</f>
        <v/>
      </c>
    </row>
    <row r="282" spans="1:6">
      <c r="A282" s="341">
        <f>IF('243way_Regular Symbol'!L281="","",'243way_Regular Symbol'!L281)</f>
        <v>278</v>
      </c>
      <c r="B282" s="184" t="str">
        <f>IF('243way_Regular Symbol'!M281="",
IF($A282-'243way_Regular Symbol'!D$16&gt;='243way_RegularＸ_W()'!B$2-1,"",VLOOKUP($A282-'243way_Regular Symbol'!D$16,'243way_Regular Symbol'!$L$3:$Q$250,'243way_RegularＸ_W()'!B$3+1,FALSE)),
'243way_Regular Symbol'!M281)</f>
        <v/>
      </c>
      <c r="C282" s="184" t="str">
        <f>IF('243way_Regular Symbol'!N281="",
IF($A282-'243way_Regular Symbol'!E$16&gt;='243way_RegularＸ_W()'!C$2-1,"",VLOOKUP($A282-'243way_Regular Symbol'!E$16,'243way_Regular Symbol'!$L$3:$Q$250,'243way_RegularＸ_W()'!C$3+1,FALSE)),
'243way_Regular Symbol'!N281)</f>
        <v/>
      </c>
      <c r="D282" s="184" t="str">
        <f>IF('243way_Regular Symbol'!O281="",
IF($A282-'243way_Regular Symbol'!F$16&gt;='243way_RegularＸ_W()'!D$2-1,"",VLOOKUP($A282-'243way_Regular Symbol'!F$16,'243way_Regular Symbol'!$L$3:$Q$250,'243way_RegularＸ_W()'!D$3+1,FALSE)),
'243way_Regular Symbol'!O281)</f>
        <v/>
      </c>
      <c r="E282" s="184" t="str">
        <f>IF('243way_Regular Symbol'!P281="",
IF($A282-'243way_Regular Symbol'!G$16&gt;='243way_RegularＸ_W()'!E$2-1,"",VLOOKUP($A282-'243way_Regular Symbol'!G$16,'243way_Regular Symbol'!$L$3:$Q$250,'243way_RegularＸ_W()'!E$3+1,FALSE)),
'243way_Regular Symbol'!P281)</f>
        <v/>
      </c>
      <c r="F282" s="184" t="str">
        <f>IF('243way_Regular Symbol'!Q281="",
IF($A282-'243way_Regular Symbol'!H$16&gt;='243way_RegularＸ_W()'!F$2-1,"",VLOOKUP($A282-'243way_Regular Symbol'!H$16,'243way_Regular Symbol'!$L$3:$Q$250,'243way_RegularＸ_W()'!F$3+1,FALSE)),
'243way_Regular Symbol'!Q281)</f>
        <v/>
      </c>
    </row>
    <row r="283" spans="1:6">
      <c r="A283" s="341">
        <f>IF('243way_Regular Symbol'!L282="","",'243way_Regular Symbol'!L282)</f>
        <v>279</v>
      </c>
      <c r="B283" s="184" t="str">
        <f>IF('243way_Regular Symbol'!M282="",
IF($A283-'243way_Regular Symbol'!D$16&gt;='243way_RegularＸ_W()'!B$2-1,"",VLOOKUP($A283-'243way_Regular Symbol'!D$16,'243way_Regular Symbol'!$L$3:$Q$250,'243way_RegularＸ_W()'!B$3+1,FALSE)),
'243way_Regular Symbol'!M282)</f>
        <v/>
      </c>
      <c r="C283" s="184" t="str">
        <f>IF('243way_Regular Symbol'!N282="",
IF($A283-'243way_Regular Symbol'!E$16&gt;='243way_RegularＸ_W()'!C$2-1,"",VLOOKUP($A283-'243way_Regular Symbol'!E$16,'243way_Regular Symbol'!$L$3:$Q$250,'243way_RegularＸ_W()'!C$3+1,FALSE)),
'243way_Regular Symbol'!N282)</f>
        <v/>
      </c>
      <c r="D283" s="184" t="str">
        <f>IF('243way_Regular Symbol'!O282="",
IF($A283-'243way_Regular Symbol'!F$16&gt;='243way_RegularＸ_W()'!D$2-1,"",VLOOKUP($A283-'243way_Regular Symbol'!F$16,'243way_Regular Symbol'!$L$3:$Q$250,'243way_RegularＸ_W()'!D$3+1,FALSE)),
'243way_Regular Symbol'!O282)</f>
        <v/>
      </c>
      <c r="E283" s="184" t="str">
        <f>IF('243way_Regular Symbol'!P282="",
IF($A283-'243way_Regular Symbol'!G$16&gt;='243way_RegularＸ_W()'!E$2-1,"",VLOOKUP($A283-'243way_Regular Symbol'!G$16,'243way_Regular Symbol'!$L$3:$Q$250,'243way_RegularＸ_W()'!E$3+1,FALSE)),
'243way_Regular Symbol'!P282)</f>
        <v/>
      </c>
      <c r="F283" s="184" t="str">
        <f>IF('243way_Regular Symbol'!Q282="",
IF($A283-'243way_Regular Symbol'!H$16&gt;='243way_RegularＸ_W()'!F$2-1,"",VLOOKUP($A283-'243way_Regular Symbol'!H$16,'243way_Regular Symbol'!$L$3:$Q$250,'243way_RegularＸ_W()'!F$3+1,FALSE)),
'243way_Regular Symbol'!Q282)</f>
        <v/>
      </c>
    </row>
    <row r="284" spans="1:6">
      <c r="A284" s="341">
        <f>IF('243way_Regular Symbol'!L283="","",'243way_Regular Symbol'!L283)</f>
        <v>280</v>
      </c>
      <c r="B284" s="184" t="str">
        <f>IF('243way_Regular Symbol'!M283="",
IF($A284-'243way_Regular Symbol'!D$16&gt;='243way_RegularＸ_W()'!B$2-1,"",VLOOKUP($A284-'243way_Regular Symbol'!D$16,'243way_Regular Symbol'!$L$3:$Q$250,'243way_RegularＸ_W()'!B$3+1,FALSE)),
'243way_Regular Symbol'!M283)</f>
        <v/>
      </c>
      <c r="C284" s="184" t="str">
        <f>IF('243way_Regular Symbol'!N283="",
IF($A284-'243way_Regular Symbol'!E$16&gt;='243way_RegularＸ_W()'!C$2-1,"",VLOOKUP($A284-'243way_Regular Symbol'!E$16,'243way_Regular Symbol'!$L$3:$Q$250,'243way_RegularＸ_W()'!C$3+1,FALSE)),
'243way_Regular Symbol'!N283)</f>
        <v/>
      </c>
      <c r="D284" s="184" t="str">
        <f>IF('243way_Regular Symbol'!O283="",
IF($A284-'243way_Regular Symbol'!F$16&gt;='243way_RegularＸ_W()'!D$2-1,"",VLOOKUP($A284-'243way_Regular Symbol'!F$16,'243way_Regular Symbol'!$L$3:$Q$250,'243way_RegularＸ_W()'!D$3+1,FALSE)),
'243way_Regular Symbol'!O283)</f>
        <v/>
      </c>
      <c r="E284" s="184" t="str">
        <f>IF('243way_Regular Symbol'!P283="",
IF($A284-'243way_Regular Symbol'!G$16&gt;='243way_RegularＸ_W()'!E$2-1,"",VLOOKUP($A284-'243way_Regular Symbol'!G$16,'243way_Regular Symbol'!$L$3:$Q$250,'243way_RegularＸ_W()'!E$3+1,FALSE)),
'243way_Regular Symbol'!P283)</f>
        <v/>
      </c>
      <c r="F284" s="184" t="str">
        <f>IF('243way_Regular Symbol'!Q283="",
IF($A284-'243way_Regular Symbol'!H$16&gt;='243way_RegularＸ_W()'!F$2-1,"",VLOOKUP($A284-'243way_Regular Symbol'!H$16,'243way_Regular Symbol'!$L$3:$Q$250,'243way_RegularＸ_W()'!F$3+1,FALSE)),
'243way_Regular Symbol'!Q283)</f>
        <v/>
      </c>
    </row>
    <row r="285" spans="1:6">
      <c r="A285" s="341">
        <f>IF('243way_Regular Symbol'!L284="","",'243way_Regular Symbol'!L284)</f>
        <v>281</v>
      </c>
      <c r="B285" s="184" t="str">
        <f>IF('243way_Regular Symbol'!M284="",
IF($A285-'243way_Regular Symbol'!D$16&gt;='243way_RegularＸ_W()'!B$2-1,"",VLOOKUP($A285-'243way_Regular Symbol'!D$16,'243way_Regular Symbol'!$L$3:$Q$250,'243way_RegularＸ_W()'!B$3+1,FALSE)),
'243way_Regular Symbol'!M284)</f>
        <v/>
      </c>
      <c r="C285" s="184" t="str">
        <f>IF('243way_Regular Symbol'!N284="",
IF($A285-'243way_Regular Symbol'!E$16&gt;='243way_RegularＸ_W()'!C$2-1,"",VLOOKUP($A285-'243way_Regular Symbol'!E$16,'243way_Regular Symbol'!$L$3:$Q$250,'243way_RegularＸ_W()'!C$3+1,FALSE)),
'243way_Regular Symbol'!N284)</f>
        <v/>
      </c>
      <c r="D285" s="184" t="str">
        <f>IF('243way_Regular Symbol'!O284="",
IF($A285-'243way_Regular Symbol'!F$16&gt;='243way_RegularＸ_W()'!D$2-1,"",VLOOKUP($A285-'243way_Regular Symbol'!F$16,'243way_Regular Symbol'!$L$3:$Q$250,'243way_RegularＸ_W()'!D$3+1,FALSE)),
'243way_Regular Symbol'!O284)</f>
        <v/>
      </c>
      <c r="E285" s="184" t="str">
        <f>IF('243way_Regular Symbol'!P284="",
IF($A285-'243way_Regular Symbol'!G$16&gt;='243way_RegularＸ_W()'!E$2-1,"",VLOOKUP($A285-'243way_Regular Symbol'!G$16,'243way_Regular Symbol'!$L$3:$Q$250,'243way_RegularＸ_W()'!E$3+1,FALSE)),
'243way_Regular Symbol'!P284)</f>
        <v/>
      </c>
      <c r="F285" s="184" t="str">
        <f>IF('243way_Regular Symbol'!Q284="",
IF($A285-'243way_Regular Symbol'!H$16&gt;='243way_RegularＸ_W()'!F$2-1,"",VLOOKUP($A285-'243way_Regular Symbol'!H$16,'243way_Regular Symbol'!$L$3:$Q$250,'243way_RegularＸ_W()'!F$3+1,FALSE)),
'243way_Regular Symbol'!Q284)</f>
        <v/>
      </c>
    </row>
    <row r="286" spans="1:6">
      <c r="A286" s="341">
        <f>IF('243way_Regular Symbol'!L285="","",'243way_Regular Symbol'!L285)</f>
        <v>282</v>
      </c>
      <c r="B286" s="184" t="str">
        <f>IF('243way_Regular Symbol'!M285="",
IF($A286-'243way_Regular Symbol'!D$16&gt;='243way_RegularＸ_W()'!B$2-1,"",VLOOKUP($A286-'243way_Regular Symbol'!D$16,'243way_Regular Symbol'!$L$3:$Q$250,'243way_RegularＸ_W()'!B$3+1,FALSE)),
'243way_Regular Symbol'!M285)</f>
        <v/>
      </c>
      <c r="C286" s="184" t="str">
        <f>IF('243way_Regular Symbol'!N285="",
IF($A286-'243way_Regular Symbol'!E$16&gt;='243way_RegularＸ_W()'!C$2-1,"",VLOOKUP($A286-'243way_Regular Symbol'!E$16,'243way_Regular Symbol'!$L$3:$Q$250,'243way_RegularＸ_W()'!C$3+1,FALSE)),
'243way_Regular Symbol'!N285)</f>
        <v/>
      </c>
      <c r="D286" s="184" t="str">
        <f>IF('243way_Regular Symbol'!O285="",
IF($A286-'243way_Regular Symbol'!F$16&gt;='243way_RegularＸ_W()'!D$2-1,"",VLOOKUP($A286-'243way_Regular Symbol'!F$16,'243way_Regular Symbol'!$L$3:$Q$250,'243way_RegularＸ_W()'!D$3+1,FALSE)),
'243way_Regular Symbol'!O285)</f>
        <v/>
      </c>
      <c r="E286" s="184" t="str">
        <f>IF('243way_Regular Symbol'!P285="",
IF($A286-'243way_Regular Symbol'!G$16&gt;='243way_RegularＸ_W()'!E$2-1,"",VLOOKUP($A286-'243way_Regular Symbol'!G$16,'243way_Regular Symbol'!$L$3:$Q$250,'243way_RegularＸ_W()'!E$3+1,FALSE)),
'243way_Regular Symbol'!P285)</f>
        <v/>
      </c>
      <c r="F286" s="184" t="str">
        <f>IF('243way_Regular Symbol'!Q285="",
IF($A286-'243way_Regular Symbol'!H$16&gt;='243way_RegularＸ_W()'!F$2-1,"",VLOOKUP($A286-'243way_Regular Symbol'!H$16,'243way_Regular Symbol'!$L$3:$Q$250,'243way_RegularＸ_W()'!F$3+1,FALSE)),
'243way_Regular Symbol'!Q285)</f>
        <v/>
      </c>
    </row>
    <row r="287" spans="1:6">
      <c r="A287" s="341">
        <f>IF('243way_Regular Symbol'!L286="","",'243way_Regular Symbol'!L286)</f>
        <v>283</v>
      </c>
      <c r="B287" s="184" t="str">
        <f>IF('243way_Regular Symbol'!M286="",
IF($A287-'243way_Regular Symbol'!D$16&gt;='243way_RegularＸ_W()'!B$2-1,"",VLOOKUP($A287-'243way_Regular Symbol'!D$16,'243way_Regular Symbol'!$L$3:$Q$250,'243way_RegularＸ_W()'!B$3+1,FALSE)),
'243way_Regular Symbol'!M286)</f>
        <v/>
      </c>
      <c r="C287" s="184" t="str">
        <f>IF('243way_Regular Symbol'!N286="",
IF($A287-'243way_Regular Symbol'!E$16&gt;='243way_RegularＸ_W()'!C$2-1,"",VLOOKUP($A287-'243way_Regular Symbol'!E$16,'243way_Regular Symbol'!$L$3:$Q$250,'243way_RegularＸ_W()'!C$3+1,FALSE)),
'243way_Regular Symbol'!N286)</f>
        <v/>
      </c>
      <c r="D287" s="184" t="str">
        <f>IF('243way_Regular Symbol'!O286="",
IF($A287-'243way_Regular Symbol'!F$16&gt;='243way_RegularＸ_W()'!D$2-1,"",VLOOKUP($A287-'243way_Regular Symbol'!F$16,'243way_Regular Symbol'!$L$3:$Q$250,'243way_RegularＸ_W()'!D$3+1,FALSE)),
'243way_Regular Symbol'!O286)</f>
        <v/>
      </c>
      <c r="E287" s="184" t="str">
        <f>IF('243way_Regular Symbol'!P286="",
IF($A287-'243way_Regular Symbol'!G$16&gt;='243way_RegularＸ_W()'!E$2-1,"",VLOOKUP($A287-'243way_Regular Symbol'!G$16,'243way_Regular Symbol'!$L$3:$Q$250,'243way_RegularＸ_W()'!E$3+1,FALSE)),
'243way_Regular Symbol'!P286)</f>
        <v/>
      </c>
      <c r="F287" s="184" t="str">
        <f>IF('243way_Regular Symbol'!Q286="",
IF($A287-'243way_Regular Symbol'!H$16&gt;='243way_RegularＸ_W()'!F$2-1,"",VLOOKUP($A287-'243way_Regular Symbol'!H$16,'243way_Regular Symbol'!$L$3:$Q$250,'243way_RegularＸ_W()'!F$3+1,FALSE)),
'243way_Regular Symbol'!Q286)</f>
        <v/>
      </c>
    </row>
    <row r="288" spans="1:6">
      <c r="A288" s="341">
        <f>IF('243way_Regular Symbol'!L287="","",'243way_Regular Symbol'!L287)</f>
        <v>284</v>
      </c>
      <c r="B288" s="184" t="str">
        <f>IF('243way_Regular Symbol'!M287="",
IF($A288-'243way_Regular Symbol'!D$16&gt;='243way_RegularＸ_W()'!B$2-1,"",VLOOKUP($A288-'243way_Regular Symbol'!D$16,'243way_Regular Symbol'!$L$3:$Q$250,'243way_RegularＸ_W()'!B$3+1,FALSE)),
'243way_Regular Symbol'!M287)</f>
        <v/>
      </c>
      <c r="C288" s="184" t="str">
        <f>IF('243way_Regular Symbol'!N287="",
IF($A288-'243way_Regular Symbol'!E$16&gt;='243way_RegularＸ_W()'!C$2-1,"",VLOOKUP($A288-'243way_Regular Symbol'!E$16,'243way_Regular Symbol'!$L$3:$Q$250,'243way_RegularＸ_W()'!C$3+1,FALSE)),
'243way_Regular Symbol'!N287)</f>
        <v/>
      </c>
      <c r="D288" s="184" t="str">
        <f>IF('243way_Regular Symbol'!O287="",
IF($A288-'243way_Regular Symbol'!F$16&gt;='243way_RegularＸ_W()'!D$2-1,"",VLOOKUP($A288-'243way_Regular Symbol'!F$16,'243way_Regular Symbol'!$L$3:$Q$250,'243way_RegularＸ_W()'!D$3+1,FALSE)),
'243way_Regular Symbol'!O287)</f>
        <v/>
      </c>
      <c r="E288" s="184" t="str">
        <f>IF('243way_Regular Symbol'!P287="",
IF($A288-'243way_Regular Symbol'!G$16&gt;='243way_RegularＸ_W()'!E$2-1,"",VLOOKUP($A288-'243way_Regular Symbol'!G$16,'243way_Regular Symbol'!$L$3:$Q$250,'243way_RegularＸ_W()'!E$3+1,FALSE)),
'243way_Regular Symbol'!P287)</f>
        <v/>
      </c>
      <c r="F288" s="184" t="str">
        <f>IF('243way_Regular Symbol'!Q287="",
IF($A288-'243way_Regular Symbol'!H$16&gt;='243way_RegularＸ_W()'!F$2-1,"",VLOOKUP($A288-'243way_Regular Symbol'!H$16,'243way_Regular Symbol'!$L$3:$Q$250,'243way_RegularＸ_W()'!F$3+1,FALSE)),
'243way_Regular Symbol'!Q287)</f>
        <v/>
      </c>
    </row>
    <row r="289" spans="1:6">
      <c r="A289" s="341">
        <f>IF('243way_Regular Symbol'!L288="","",'243way_Regular Symbol'!L288)</f>
        <v>285</v>
      </c>
      <c r="B289" s="184" t="str">
        <f>IF('243way_Regular Symbol'!M288="",
IF($A289-'243way_Regular Symbol'!D$16&gt;='243way_RegularＸ_W()'!B$2-1,"",VLOOKUP($A289-'243way_Regular Symbol'!D$16,'243way_Regular Symbol'!$L$3:$Q$250,'243way_RegularＸ_W()'!B$3+1,FALSE)),
'243way_Regular Symbol'!M288)</f>
        <v/>
      </c>
      <c r="C289" s="184" t="str">
        <f>IF('243way_Regular Symbol'!N288="",
IF($A289-'243way_Regular Symbol'!E$16&gt;='243way_RegularＸ_W()'!C$2-1,"",VLOOKUP($A289-'243way_Regular Symbol'!E$16,'243way_Regular Symbol'!$L$3:$Q$250,'243way_RegularＸ_W()'!C$3+1,FALSE)),
'243way_Regular Symbol'!N288)</f>
        <v/>
      </c>
      <c r="D289" s="184" t="str">
        <f>IF('243way_Regular Symbol'!O288="",
IF($A289-'243way_Regular Symbol'!F$16&gt;='243way_RegularＸ_W()'!D$2-1,"",VLOOKUP($A289-'243way_Regular Symbol'!F$16,'243way_Regular Symbol'!$L$3:$Q$250,'243way_RegularＸ_W()'!D$3+1,FALSE)),
'243way_Regular Symbol'!O288)</f>
        <v/>
      </c>
      <c r="E289" s="184" t="str">
        <f>IF('243way_Regular Symbol'!P288="",
IF($A289-'243way_Regular Symbol'!G$16&gt;='243way_RegularＸ_W()'!E$2-1,"",VLOOKUP($A289-'243way_Regular Symbol'!G$16,'243way_Regular Symbol'!$L$3:$Q$250,'243way_RegularＸ_W()'!E$3+1,FALSE)),
'243way_Regular Symbol'!P288)</f>
        <v/>
      </c>
      <c r="F289" s="184" t="str">
        <f>IF('243way_Regular Symbol'!Q288="",
IF($A289-'243way_Regular Symbol'!H$16&gt;='243way_RegularＸ_W()'!F$2-1,"",VLOOKUP($A289-'243way_Regular Symbol'!H$16,'243way_Regular Symbol'!$L$3:$Q$250,'243way_RegularＸ_W()'!F$3+1,FALSE)),
'243way_Regular Symbol'!Q288)</f>
        <v/>
      </c>
    </row>
    <row r="290" spans="1:6">
      <c r="A290" s="341">
        <f>IF('243way_Regular Symbol'!L289="","",'243way_Regular Symbol'!L289)</f>
        <v>286</v>
      </c>
      <c r="B290" s="184" t="str">
        <f>IF('243way_Regular Symbol'!M289="",
IF($A290-'243way_Regular Symbol'!D$16&gt;='243way_RegularＸ_W()'!B$2-1,"",VLOOKUP($A290-'243way_Regular Symbol'!D$16,'243way_Regular Symbol'!$L$3:$Q$250,'243way_RegularＸ_W()'!B$3+1,FALSE)),
'243way_Regular Symbol'!M289)</f>
        <v/>
      </c>
      <c r="C290" s="184" t="str">
        <f>IF('243way_Regular Symbol'!N289="",
IF($A290-'243way_Regular Symbol'!E$16&gt;='243way_RegularＸ_W()'!C$2-1,"",VLOOKUP($A290-'243way_Regular Symbol'!E$16,'243way_Regular Symbol'!$L$3:$Q$250,'243way_RegularＸ_W()'!C$3+1,FALSE)),
'243way_Regular Symbol'!N289)</f>
        <v/>
      </c>
      <c r="D290" s="184" t="str">
        <f>IF('243way_Regular Symbol'!O289="",
IF($A290-'243way_Regular Symbol'!F$16&gt;='243way_RegularＸ_W()'!D$2-1,"",VLOOKUP($A290-'243way_Regular Symbol'!F$16,'243way_Regular Symbol'!$L$3:$Q$250,'243way_RegularＸ_W()'!D$3+1,FALSE)),
'243way_Regular Symbol'!O289)</f>
        <v/>
      </c>
      <c r="E290" s="184" t="str">
        <f>IF('243way_Regular Symbol'!P289="",
IF($A290-'243way_Regular Symbol'!G$16&gt;='243way_RegularＸ_W()'!E$2-1,"",VLOOKUP($A290-'243way_Regular Symbol'!G$16,'243way_Regular Symbol'!$L$3:$Q$250,'243way_RegularＸ_W()'!E$3+1,FALSE)),
'243way_Regular Symbol'!P289)</f>
        <v/>
      </c>
      <c r="F290" s="184" t="str">
        <f>IF('243way_Regular Symbol'!Q289="",
IF($A290-'243way_Regular Symbol'!H$16&gt;='243way_RegularＸ_W()'!F$2-1,"",VLOOKUP($A290-'243way_Regular Symbol'!H$16,'243way_Regular Symbol'!$L$3:$Q$250,'243way_RegularＸ_W()'!F$3+1,FALSE)),
'243way_Regular Symbol'!Q289)</f>
        <v/>
      </c>
    </row>
    <row r="291" spans="1:6">
      <c r="A291" s="341">
        <f>IF('243way_Regular Symbol'!L290="","",'243way_Regular Symbol'!L290)</f>
        <v>287</v>
      </c>
      <c r="B291" s="184" t="str">
        <f>IF('243way_Regular Symbol'!M290="",
IF($A291-'243way_Regular Symbol'!D$16&gt;='243way_RegularＸ_W()'!B$2-1,"",VLOOKUP($A291-'243way_Regular Symbol'!D$16,'243way_Regular Symbol'!$L$3:$Q$250,'243way_RegularＸ_W()'!B$3+1,FALSE)),
'243way_Regular Symbol'!M290)</f>
        <v/>
      </c>
      <c r="C291" s="184" t="str">
        <f>IF('243way_Regular Symbol'!N290="",
IF($A291-'243way_Regular Symbol'!E$16&gt;='243way_RegularＸ_W()'!C$2-1,"",VLOOKUP($A291-'243way_Regular Symbol'!E$16,'243way_Regular Symbol'!$L$3:$Q$250,'243way_RegularＸ_W()'!C$3+1,FALSE)),
'243way_Regular Symbol'!N290)</f>
        <v/>
      </c>
      <c r="D291" s="184" t="str">
        <f>IF('243way_Regular Symbol'!O290="",
IF($A291-'243way_Regular Symbol'!F$16&gt;='243way_RegularＸ_W()'!D$2-1,"",VLOOKUP($A291-'243way_Regular Symbol'!F$16,'243way_Regular Symbol'!$L$3:$Q$250,'243way_RegularＸ_W()'!D$3+1,FALSE)),
'243way_Regular Symbol'!O290)</f>
        <v/>
      </c>
      <c r="E291" s="184" t="str">
        <f>IF('243way_Regular Symbol'!P290="",
IF($A291-'243way_Regular Symbol'!G$16&gt;='243way_RegularＸ_W()'!E$2-1,"",VLOOKUP($A291-'243way_Regular Symbol'!G$16,'243way_Regular Symbol'!$L$3:$Q$250,'243way_RegularＸ_W()'!E$3+1,FALSE)),
'243way_Regular Symbol'!P290)</f>
        <v/>
      </c>
      <c r="F291" s="184" t="str">
        <f>IF('243way_Regular Symbol'!Q290="",
IF($A291-'243way_Regular Symbol'!H$16&gt;='243way_RegularＸ_W()'!F$2-1,"",VLOOKUP($A291-'243way_Regular Symbol'!H$16,'243way_Regular Symbol'!$L$3:$Q$250,'243way_RegularＸ_W()'!F$3+1,FALSE)),
'243way_Regular Symbol'!Q290)</f>
        <v/>
      </c>
    </row>
    <row r="292" spans="1:6">
      <c r="A292" s="341">
        <f>IF('243way_Regular Symbol'!L291="","",'243way_Regular Symbol'!L291)</f>
        <v>288</v>
      </c>
      <c r="B292" s="184" t="str">
        <f>IF('243way_Regular Symbol'!M291="",
IF($A292-'243way_Regular Symbol'!D$16&gt;='243way_RegularＸ_W()'!B$2-1,"",VLOOKUP($A292-'243way_Regular Symbol'!D$16,'243way_Regular Symbol'!$L$3:$Q$250,'243way_RegularＸ_W()'!B$3+1,FALSE)),
'243way_Regular Symbol'!M291)</f>
        <v/>
      </c>
      <c r="C292" s="184" t="str">
        <f>IF('243way_Regular Symbol'!N291="",
IF($A292-'243way_Regular Symbol'!E$16&gt;='243way_RegularＸ_W()'!C$2-1,"",VLOOKUP($A292-'243way_Regular Symbol'!E$16,'243way_Regular Symbol'!$L$3:$Q$250,'243way_RegularＸ_W()'!C$3+1,FALSE)),
'243way_Regular Symbol'!N291)</f>
        <v/>
      </c>
      <c r="D292" s="184" t="str">
        <f>IF('243way_Regular Symbol'!O291="",
IF($A292-'243way_Regular Symbol'!F$16&gt;='243way_RegularＸ_W()'!D$2-1,"",VLOOKUP($A292-'243way_Regular Symbol'!F$16,'243way_Regular Symbol'!$L$3:$Q$250,'243way_RegularＸ_W()'!D$3+1,FALSE)),
'243way_Regular Symbol'!O291)</f>
        <v/>
      </c>
      <c r="E292" s="184" t="str">
        <f>IF('243way_Regular Symbol'!P291="",
IF($A292-'243way_Regular Symbol'!G$16&gt;='243way_RegularＸ_W()'!E$2-1,"",VLOOKUP($A292-'243way_Regular Symbol'!G$16,'243way_Regular Symbol'!$L$3:$Q$250,'243way_RegularＸ_W()'!E$3+1,FALSE)),
'243way_Regular Symbol'!P291)</f>
        <v/>
      </c>
      <c r="F292" s="184" t="str">
        <f>IF('243way_Regular Symbol'!Q291="",
IF($A292-'243way_Regular Symbol'!H$16&gt;='243way_RegularＸ_W()'!F$2-1,"",VLOOKUP($A292-'243way_Regular Symbol'!H$16,'243way_Regular Symbol'!$L$3:$Q$250,'243way_RegularＸ_W()'!F$3+1,FALSE)),
'243way_Regular Symbol'!Q291)</f>
        <v/>
      </c>
    </row>
    <row r="293" spans="1:6">
      <c r="A293" s="341">
        <f>IF('243way_Regular Symbol'!L292="","",'243way_Regular Symbol'!L292)</f>
        <v>289</v>
      </c>
      <c r="B293" s="184" t="str">
        <f>IF('243way_Regular Symbol'!M292="",
IF($A293-'243way_Regular Symbol'!D$16&gt;='243way_RegularＸ_W()'!B$2-1,"",VLOOKUP($A293-'243way_Regular Symbol'!D$16,'243way_Regular Symbol'!$L$3:$Q$250,'243way_RegularＸ_W()'!B$3+1,FALSE)),
'243way_Regular Symbol'!M292)</f>
        <v/>
      </c>
      <c r="C293" s="184" t="str">
        <f>IF('243way_Regular Symbol'!N292="",
IF($A293-'243way_Regular Symbol'!E$16&gt;='243way_RegularＸ_W()'!C$2-1,"",VLOOKUP($A293-'243way_Regular Symbol'!E$16,'243way_Regular Symbol'!$L$3:$Q$250,'243way_RegularＸ_W()'!C$3+1,FALSE)),
'243way_Regular Symbol'!N292)</f>
        <v/>
      </c>
      <c r="D293" s="184" t="str">
        <f>IF('243way_Regular Symbol'!O292="",
IF($A293-'243way_Regular Symbol'!F$16&gt;='243way_RegularＸ_W()'!D$2-1,"",VLOOKUP($A293-'243way_Regular Symbol'!F$16,'243way_Regular Symbol'!$L$3:$Q$250,'243way_RegularＸ_W()'!D$3+1,FALSE)),
'243way_Regular Symbol'!O292)</f>
        <v/>
      </c>
      <c r="E293" s="184" t="str">
        <f>IF('243way_Regular Symbol'!P292="",
IF($A293-'243way_Regular Symbol'!G$16&gt;='243way_RegularＸ_W()'!E$2-1,"",VLOOKUP($A293-'243way_Regular Symbol'!G$16,'243way_Regular Symbol'!$L$3:$Q$250,'243way_RegularＸ_W()'!E$3+1,FALSE)),
'243way_Regular Symbol'!P292)</f>
        <v/>
      </c>
      <c r="F293" s="184" t="str">
        <f>IF('243way_Regular Symbol'!Q292="",
IF($A293-'243way_Regular Symbol'!H$16&gt;='243way_RegularＸ_W()'!F$2-1,"",VLOOKUP($A293-'243way_Regular Symbol'!H$16,'243way_Regular Symbol'!$L$3:$Q$250,'243way_RegularＸ_W()'!F$3+1,FALSE)),
'243way_Regular Symbol'!Q292)</f>
        <v/>
      </c>
    </row>
    <row r="294" spans="1:6">
      <c r="A294" s="341">
        <f>IF('243way_Regular Symbol'!L293="","",'243way_Regular Symbol'!L293)</f>
        <v>290</v>
      </c>
      <c r="B294" s="184" t="str">
        <f>IF('243way_Regular Symbol'!M293="",
IF($A294-'243way_Regular Symbol'!D$16&gt;='243way_RegularＸ_W()'!B$2-1,"",VLOOKUP($A294-'243way_Regular Symbol'!D$16,'243way_Regular Symbol'!$L$3:$Q$250,'243way_RegularＸ_W()'!B$3+1,FALSE)),
'243way_Regular Symbol'!M293)</f>
        <v/>
      </c>
      <c r="C294" s="184" t="str">
        <f>IF('243way_Regular Symbol'!N293="",
IF($A294-'243way_Regular Symbol'!E$16&gt;='243way_RegularＸ_W()'!C$2-1,"",VLOOKUP($A294-'243way_Regular Symbol'!E$16,'243way_Regular Symbol'!$L$3:$Q$250,'243way_RegularＸ_W()'!C$3+1,FALSE)),
'243way_Regular Symbol'!N293)</f>
        <v/>
      </c>
      <c r="D294" s="184" t="str">
        <f>IF('243way_Regular Symbol'!O293="",
IF($A294-'243way_Regular Symbol'!F$16&gt;='243way_RegularＸ_W()'!D$2-1,"",VLOOKUP($A294-'243way_Regular Symbol'!F$16,'243way_Regular Symbol'!$L$3:$Q$250,'243way_RegularＸ_W()'!D$3+1,FALSE)),
'243way_Regular Symbol'!O293)</f>
        <v/>
      </c>
      <c r="E294" s="184" t="str">
        <f>IF('243way_Regular Symbol'!P293="",
IF($A294-'243way_Regular Symbol'!G$16&gt;='243way_RegularＸ_W()'!E$2-1,"",VLOOKUP($A294-'243way_Regular Symbol'!G$16,'243way_Regular Symbol'!$L$3:$Q$250,'243way_RegularＸ_W()'!E$3+1,FALSE)),
'243way_Regular Symbol'!P293)</f>
        <v/>
      </c>
      <c r="F294" s="184" t="str">
        <f>IF('243way_Regular Symbol'!Q293="",
IF($A294-'243way_Regular Symbol'!H$16&gt;='243way_RegularＸ_W()'!F$2-1,"",VLOOKUP($A294-'243way_Regular Symbol'!H$16,'243way_Regular Symbol'!$L$3:$Q$250,'243way_RegularＸ_W()'!F$3+1,FALSE)),
'243way_Regular Symbol'!Q293)</f>
        <v/>
      </c>
    </row>
    <row r="295" spans="1:6">
      <c r="A295" s="341">
        <f>IF('243way_Regular Symbol'!L294="","",'243way_Regular Symbol'!L294)</f>
        <v>291</v>
      </c>
      <c r="B295" s="184" t="str">
        <f>IF('243way_Regular Symbol'!M294="",
IF($A295-'243way_Regular Symbol'!D$16&gt;='243way_RegularＸ_W()'!B$2-1,"",VLOOKUP($A295-'243way_Regular Symbol'!D$16,'243way_Regular Symbol'!$L$3:$Q$250,'243way_RegularＸ_W()'!B$3+1,FALSE)),
'243way_Regular Symbol'!M294)</f>
        <v/>
      </c>
      <c r="C295" s="184" t="str">
        <f>IF('243way_Regular Symbol'!N294="",
IF($A295-'243way_Regular Symbol'!E$16&gt;='243way_RegularＸ_W()'!C$2-1,"",VLOOKUP($A295-'243way_Regular Symbol'!E$16,'243way_Regular Symbol'!$L$3:$Q$250,'243way_RegularＸ_W()'!C$3+1,FALSE)),
'243way_Regular Symbol'!N294)</f>
        <v/>
      </c>
      <c r="D295" s="184" t="str">
        <f>IF('243way_Regular Symbol'!O294="",
IF($A295-'243way_Regular Symbol'!F$16&gt;='243way_RegularＸ_W()'!D$2-1,"",VLOOKUP($A295-'243way_Regular Symbol'!F$16,'243way_Regular Symbol'!$L$3:$Q$250,'243way_RegularＸ_W()'!D$3+1,FALSE)),
'243way_Regular Symbol'!O294)</f>
        <v/>
      </c>
      <c r="E295" s="184" t="str">
        <f>IF('243way_Regular Symbol'!P294="",
IF($A295-'243way_Regular Symbol'!G$16&gt;='243way_RegularＸ_W()'!E$2-1,"",VLOOKUP($A295-'243way_Regular Symbol'!G$16,'243way_Regular Symbol'!$L$3:$Q$250,'243way_RegularＸ_W()'!E$3+1,FALSE)),
'243way_Regular Symbol'!P294)</f>
        <v/>
      </c>
      <c r="F295" s="184" t="str">
        <f>IF('243way_Regular Symbol'!Q294="",
IF($A295-'243way_Regular Symbol'!H$16&gt;='243way_RegularＸ_W()'!F$2-1,"",VLOOKUP($A295-'243way_Regular Symbol'!H$16,'243way_Regular Symbol'!$L$3:$Q$250,'243way_RegularＸ_W()'!F$3+1,FALSE)),
'243way_Regular Symbol'!Q294)</f>
        <v/>
      </c>
    </row>
    <row r="296" spans="1:6">
      <c r="A296" s="341">
        <f>IF('243way_Regular Symbol'!L295="","",'243way_Regular Symbol'!L295)</f>
        <v>292</v>
      </c>
      <c r="B296" s="184" t="str">
        <f>IF('243way_Regular Symbol'!M295="",
IF($A296-'243way_Regular Symbol'!D$16&gt;='243way_RegularＸ_W()'!B$2-1,"",VLOOKUP($A296-'243way_Regular Symbol'!D$16,'243way_Regular Symbol'!$L$3:$Q$250,'243way_RegularＸ_W()'!B$3+1,FALSE)),
'243way_Regular Symbol'!M295)</f>
        <v/>
      </c>
      <c r="C296" s="184" t="str">
        <f>IF('243way_Regular Symbol'!N295="",
IF($A296-'243way_Regular Symbol'!E$16&gt;='243way_RegularＸ_W()'!C$2-1,"",VLOOKUP($A296-'243way_Regular Symbol'!E$16,'243way_Regular Symbol'!$L$3:$Q$250,'243way_RegularＸ_W()'!C$3+1,FALSE)),
'243way_Regular Symbol'!N295)</f>
        <v/>
      </c>
      <c r="D296" s="184" t="str">
        <f>IF('243way_Regular Symbol'!O295="",
IF($A296-'243way_Regular Symbol'!F$16&gt;='243way_RegularＸ_W()'!D$2-1,"",VLOOKUP($A296-'243way_Regular Symbol'!F$16,'243way_Regular Symbol'!$L$3:$Q$250,'243way_RegularＸ_W()'!D$3+1,FALSE)),
'243way_Regular Symbol'!O295)</f>
        <v/>
      </c>
      <c r="E296" s="184" t="str">
        <f>IF('243way_Regular Symbol'!P295="",
IF($A296-'243way_Regular Symbol'!G$16&gt;='243way_RegularＸ_W()'!E$2-1,"",VLOOKUP($A296-'243way_Regular Symbol'!G$16,'243way_Regular Symbol'!$L$3:$Q$250,'243way_RegularＸ_W()'!E$3+1,FALSE)),
'243way_Regular Symbol'!P295)</f>
        <v/>
      </c>
      <c r="F296" s="184" t="str">
        <f>IF('243way_Regular Symbol'!Q295="",
IF($A296-'243way_Regular Symbol'!H$16&gt;='243way_RegularＸ_W()'!F$2-1,"",VLOOKUP($A296-'243way_Regular Symbol'!H$16,'243way_Regular Symbol'!$L$3:$Q$250,'243way_RegularＸ_W()'!F$3+1,FALSE)),
'243way_Regular Symbol'!Q295)</f>
        <v/>
      </c>
    </row>
    <row r="297" spans="1:6">
      <c r="A297" s="341">
        <f>IF('243way_Regular Symbol'!L296="","",'243way_Regular Symbol'!L296)</f>
        <v>293</v>
      </c>
      <c r="B297" s="184" t="str">
        <f>IF('243way_Regular Symbol'!M296="",
IF($A297-'243way_Regular Symbol'!D$16&gt;='243way_RegularＸ_W()'!B$2-1,"",VLOOKUP($A297-'243way_Regular Symbol'!D$16,'243way_Regular Symbol'!$L$3:$Q$250,'243way_RegularＸ_W()'!B$3+1,FALSE)),
'243way_Regular Symbol'!M296)</f>
        <v/>
      </c>
      <c r="C297" s="184" t="str">
        <f>IF('243way_Regular Symbol'!N296="",
IF($A297-'243way_Regular Symbol'!E$16&gt;='243way_RegularＸ_W()'!C$2-1,"",VLOOKUP($A297-'243way_Regular Symbol'!E$16,'243way_Regular Symbol'!$L$3:$Q$250,'243way_RegularＸ_W()'!C$3+1,FALSE)),
'243way_Regular Symbol'!N296)</f>
        <v/>
      </c>
      <c r="D297" s="184" t="str">
        <f>IF('243way_Regular Symbol'!O296="",
IF($A297-'243way_Regular Symbol'!F$16&gt;='243way_RegularＸ_W()'!D$2-1,"",VLOOKUP($A297-'243way_Regular Symbol'!F$16,'243way_Regular Symbol'!$L$3:$Q$250,'243way_RegularＸ_W()'!D$3+1,FALSE)),
'243way_Regular Symbol'!O296)</f>
        <v/>
      </c>
      <c r="E297" s="184" t="str">
        <f>IF('243way_Regular Symbol'!P296="",
IF($A297-'243way_Regular Symbol'!G$16&gt;='243way_RegularＸ_W()'!E$2-1,"",VLOOKUP($A297-'243way_Regular Symbol'!G$16,'243way_Regular Symbol'!$L$3:$Q$250,'243way_RegularＸ_W()'!E$3+1,FALSE)),
'243way_Regular Symbol'!P296)</f>
        <v/>
      </c>
      <c r="F297" s="184" t="str">
        <f>IF('243way_Regular Symbol'!Q296="",
IF($A297-'243way_Regular Symbol'!H$16&gt;='243way_RegularＸ_W()'!F$2-1,"",VLOOKUP($A297-'243way_Regular Symbol'!H$16,'243way_Regular Symbol'!$L$3:$Q$250,'243way_RegularＸ_W()'!F$3+1,FALSE)),
'243way_Regular Symbol'!Q296)</f>
        <v/>
      </c>
    </row>
    <row r="298" spans="1:6">
      <c r="A298" s="341">
        <f>IF('243way_Regular Symbol'!L297="","",'243way_Regular Symbol'!L297)</f>
        <v>294</v>
      </c>
      <c r="B298" s="184" t="str">
        <f>IF('243way_Regular Symbol'!M297="",
IF($A298-'243way_Regular Symbol'!D$16&gt;='243way_RegularＸ_W()'!B$2-1,"",VLOOKUP($A298-'243way_Regular Symbol'!D$16,'243way_Regular Symbol'!$L$3:$Q$250,'243way_RegularＸ_W()'!B$3+1,FALSE)),
'243way_Regular Symbol'!M297)</f>
        <v/>
      </c>
      <c r="C298" s="184" t="str">
        <f>IF('243way_Regular Symbol'!N297="",
IF($A298-'243way_Regular Symbol'!E$16&gt;='243way_RegularＸ_W()'!C$2-1,"",VLOOKUP($A298-'243way_Regular Symbol'!E$16,'243way_Regular Symbol'!$L$3:$Q$250,'243way_RegularＸ_W()'!C$3+1,FALSE)),
'243way_Regular Symbol'!N297)</f>
        <v/>
      </c>
      <c r="D298" s="184" t="str">
        <f>IF('243way_Regular Symbol'!O297="",
IF($A298-'243way_Regular Symbol'!F$16&gt;='243way_RegularＸ_W()'!D$2-1,"",VLOOKUP($A298-'243way_Regular Symbol'!F$16,'243way_Regular Symbol'!$L$3:$Q$250,'243way_RegularＸ_W()'!D$3+1,FALSE)),
'243way_Regular Symbol'!O297)</f>
        <v/>
      </c>
      <c r="E298" s="184" t="str">
        <f>IF('243way_Regular Symbol'!P297="",
IF($A298-'243way_Regular Symbol'!G$16&gt;='243way_RegularＸ_W()'!E$2-1,"",VLOOKUP($A298-'243way_Regular Symbol'!G$16,'243way_Regular Symbol'!$L$3:$Q$250,'243way_RegularＸ_W()'!E$3+1,FALSE)),
'243way_Regular Symbol'!P297)</f>
        <v/>
      </c>
      <c r="F298" s="184" t="str">
        <f>IF('243way_Regular Symbol'!Q297="",
IF($A298-'243way_Regular Symbol'!H$16&gt;='243way_RegularＸ_W()'!F$2-1,"",VLOOKUP($A298-'243way_Regular Symbol'!H$16,'243way_Regular Symbol'!$L$3:$Q$250,'243way_RegularＸ_W()'!F$3+1,FALSE)),
'243way_Regular Symbol'!Q297)</f>
        <v/>
      </c>
    </row>
    <row r="299" spans="1:6">
      <c r="A299" s="341">
        <f>IF('243way_Regular Symbol'!L298="","",'243way_Regular Symbol'!L298)</f>
        <v>295</v>
      </c>
      <c r="B299" s="184" t="str">
        <f>IF('243way_Regular Symbol'!M298="",
IF($A299-'243way_Regular Symbol'!D$16&gt;='243way_RegularＸ_W()'!B$2-1,"",VLOOKUP($A299-'243way_Regular Symbol'!D$16,'243way_Regular Symbol'!$L$3:$Q$250,'243way_RegularＸ_W()'!B$3+1,FALSE)),
'243way_Regular Symbol'!M298)</f>
        <v/>
      </c>
      <c r="C299" s="184" t="str">
        <f>IF('243way_Regular Symbol'!N298="",
IF($A299-'243way_Regular Symbol'!E$16&gt;='243way_RegularＸ_W()'!C$2-1,"",VLOOKUP($A299-'243way_Regular Symbol'!E$16,'243way_Regular Symbol'!$L$3:$Q$250,'243way_RegularＸ_W()'!C$3+1,FALSE)),
'243way_Regular Symbol'!N298)</f>
        <v/>
      </c>
      <c r="D299" s="184" t="str">
        <f>IF('243way_Regular Symbol'!O298="",
IF($A299-'243way_Regular Symbol'!F$16&gt;='243way_RegularＸ_W()'!D$2-1,"",VLOOKUP($A299-'243way_Regular Symbol'!F$16,'243way_Regular Symbol'!$L$3:$Q$250,'243way_RegularＸ_W()'!D$3+1,FALSE)),
'243way_Regular Symbol'!O298)</f>
        <v/>
      </c>
      <c r="E299" s="184" t="str">
        <f>IF('243way_Regular Symbol'!P298="",
IF($A299-'243way_Regular Symbol'!G$16&gt;='243way_RegularＸ_W()'!E$2-1,"",VLOOKUP($A299-'243way_Regular Symbol'!G$16,'243way_Regular Symbol'!$L$3:$Q$250,'243way_RegularＸ_W()'!E$3+1,FALSE)),
'243way_Regular Symbol'!P298)</f>
        <v/>
      </c>
      <c r="F299" s="184" t="str">
        <f>IF('243way_Regular Symbol'!Q298="",
IF($A299-'243way_Regular Symbol'!H$16&gt;='243way_RegularＸ_W()'!F$2-1,"",VLOOKUP($A299-'243way_Regular Symbol'!H$16,'243way_Regular Symbol'!$L$3:$Q$250,'243way_RegularＸ_W()'!F$3+1,FALSE)),
'243way_Regular Symbol'!Q298)</f>
        <v/>
      </c>
    </row>
    <row r="300" spans="1:6">
      <c r="A300" s="341">
        <f>IF('243way_Regular Symbol'!L299="","",'243way_Regular Symbol'!L299)</f>
        <v>296</v>
      </c>
      <c r="B300" s="184" t="str">
        <f>IF('243way_Regular Symbol'!M299="",
IF($A300-'243way_Regular Symbol'!D$16&gt;='243way_RegularＸ_W()'!B$2-1,"",VLOOKUP($A300-'243way_Regular Symbol'!D$16,'243way_Regular Symbol'!$L$3:$Q$250,'243way_RegularＸ_W()'!B$3+1,FALSE)),
'243way_Regular Symbol'!M299)</f>
        <v/>
      </c>
      <c r="C300" s="184" t="str">
        <f>IF('243way_Regular Symbol'!N299="",
IF($A300-'243way_Regular Symbol'!E$16&gt;='243way_RegularＸ_W()'!C$2-1,"",VLOOKUP($A300-'243way_Regular Symbol'!E$16,'243way_Regular Symbol'!$L$3:$Q$250,'243way_RegularＸ_W()'!C$3+1,FALSE)),
'243way_Regular Symbol'!N299)</f>
        <v/>
      </c>
      <c r="D300" s="184" t="str">
        <f>IF('243way_Regular Symbol'!O299="",
IF($A300-'243way_Regular Symbol'!F$16&gt;='243way_RegularＸ_W()'!D$2-1,"",VLOOKUP($A300-'243way_Regular Symbol'!F$16,'243way_Regular Symbol'!$L$3:$Q$250,'243way_RegularＸ_W()'!D$3+1,FALSE)),
'243way_Regular Symbol'!O299)</f>
        <v/>
      </c>
      <c r="E300" s="184" t="str">
        <f>IF('243way_Regular Symbol'!P299="",
IF($A300-'243way_Regular Symbol'!G$16&gt;='243way_RegularＸ_W()'!E$2-1,"",VLOOKUP($A300-'243way_Regular Symbol'!G$16,'243way_Regular Symbol'!$L$3:$Q$250,'243way_RegularＸ_W()'!E$3+1,FALSE)),
'243way_Regular Symbol'!P299)</f>
        <v/>
      </c>
      <c r="F300" s="184" t="str">
        <f>IF('243way_Regular Symbol'!Q299="",
IF($A300-'243way_Regular Symbol'!H$16&gt;='243way_RegularＸ_W()'!F$2-1,"",VLOOKUP($A300-'243way_Regular Symbol'!H$16,'243way_Regular Symbol'!$L$3:$Q$250,'243way_RegularＸ_W()'!F$3+1,FALSE)),
'243way_Regular Symbol'!Q299)</f>
        <v/>
      </c>
    </row>
    <row r="301" spans="1:6">
      <c r="A301" s="341">
        <f>IF('243way_Regular Symbol'!L300="","",'243way_Regular Symbol'!L300)</f>
        <v>297</v>
      </c>
      <c r="B301" s="184" t="str">
        <f>IF('243way_Regular Symbol'!M300="",
IF($A301-'243way_Regular Symbol'!D$16&gt;='243way_RegularＸ_W()'!B$2-1,"",VLOOKUP($A301-'243way_Regular Symbol'!D$16,'243way_Regular Symbol'!$L$3:$Q$250,'243way_RegularＸ_W()'!B$3+1,FALSE)),
'243way_Regular Symbol'!M300)</f>
        <v/>
      </c>
      <c r="C301" s="184" t="str">
        <f>IF('243way_Regular Symbol'!N300="",
IF($A301-'243way_Regular Symbol'!E$16&gt;='243way_RegularＸ_W()'!C$2-1,"",VLOOKUP($A301-'243way_Regular Symbol'!E$16,'243way_Regular Symbol'!$L$3:$Q$250,'243way_RegularＸ_W()'!C$3+1,FALSE)),
'243way_Regular Symbol'!N300)</f>
        <v/>
      </c>
      <c r="D301" s="184" t="str">
        <f>IF('243way_Regular Symbol'!O300="",
IF($A301-'243way_Regular Symbol'!F$16&gt;='243way_RegularＸ_W()'!D$2-1,"",VLOOKUP($A301-'243way_Regular Symbol'!F$16,'243way_Regular Symbol'!$L$3:$Q$250,'243way_RegularＸ_W()'!D$3+1,FALSE)),
'243way_Regular Symbol'!O300)</f>
        <v/>
      </c>
      <c r="E301" s="184" t="str">
        <f>IF('243way_Regular Symbol'!P300="",
IF($A301-'243way_Regular Symbol'!G$16&gt;='243way_RegularＸ_W()'!E$2-1,"",VLOOKUP($A301-'243way_Regular Symbol'!G$16,'243way_Regular Symbol'!$L$3:$Q$250,'243way_RegularＸ_W()'!E$3+1,FALSE)),
'243way_Regular Symbol'!P300)</f>
        <v/>
      </c>
      <c r="F301" s="184" t="str">
        <f>IF('243way_Regular Symbol'!Q300="",
IF($A301-'243way_Regular Symbol'!H$16&gt;='243way_RegularＸ_W()'!F$2-1,"",VLOOKUP($A301-'243way_Regular Symbol'!H$16,'243way_Regular Symbol'!$L$3:$Q$250,'243way_RegularＸ_W()'!F$3+1,FALSE)),
'243way_Regular Symbol'!Q300)</f>
        <v/>
      </c>
    </row>
    <row r="302" spans="1:6">
      <c r="A302" s="341">
        <f>IF('243way_Regular Symbol'!L301="","",'243way_Regular Symbol'!L301)</f>
        <v>298</v>
      </c>
      <c r="B302" s="184" t="str">
        <f>IF('243way_Regular Symbol'!M301="",
IF($A302-'243way_Regular Symbol'!D$16&gt;='243way_RegularＸ_W()'!B$2-1,"",VLOOKUP($A302-'243way_Regular Symbol'!D$16,'243way_Regular Symbol'!$L$3:$Q$250,'243way_RegularＸ_W()'!B$3+1,FALSE)),
'243way_Regular Symbol'!M301)</f>
        <v/>
      </c>
      <c r="C302" s="184" t="str">
        <f>IF('243way_Regular Symbol'!N301="",
IF($A302-'243way_Regular Symbol'!E$16&gt;='243way_RegularＸ_W()'!C$2-1,"",VLOOKUP($A302-'243way_Regular Symbol'!E$16,'243way_Regular Symbol'!$L$3:$Q$250,'243way_RegularＸ_W()'!C$3+1,FALSE)),
'243way_Regular Symbol'!N301)</f>
        <v/>
      </c>
      <c r="D302" s="184" t="str">
        <f>IF('243way_Regular Symbol'!O301="",
IF($A302-'243way_Regular Symbol'!F$16&gt;='243way_RegularＸ_W()'!D$2-1,"",VLOOKUP($A302-'243way_Regular Symbol'!F$16,'243way_Regular Symbol'!$L$3:$Q$250,'243way_RegularＸ_W()'!D$3+1,FALSE)),
'243way_Regular Symbol'!O301)</f>
        <v/>
      </c>
      <c r="E302" s="184" t="str">
        <f>IF('243way_Regular Symbol'!P301="",
IF($A302-'243way_Regular Symbol'!G$16&gt;='243way_RegularＸ_W()'!E$2-1,"",VLOOKUP($A302-'243way_Regular Symbol'!G$16,'243way_Regular Symbol'!$L$3:$Q$250,'243way_RegularＸ_W()'!E$3+1,FALSE)),
'243way_Regular Symbol'!P301)</f>
        <v/>
      </c>
      <c r="F302" s="184" t="str">
        <f>IF('243way_Regular Symbol'!Q301="",
IF($A302-'243way_Regular Symbol'!H$16&gt;='243way_RegularＸ_W()'!F$2-1,"",VLOOKUP($A302-'243way_Regular Symbol'!H$16,'243way_Regular Symbol'!$L$3:$Q$250,'243way_RegularＸ_W()'!F$3+1,FALSE)),
'243way_Regular Symbol'!Q301)</f>
        <v/>
      </c>
    </row>
    <row r="303" spans="1:6">
      <c r="A303" s="341">
        <f>IF('243way_Regular Symbol'!L302="","",'243way_Regular Symbol'!L302)</f>
        <v>299</v>
      </c>
      <c r="B303" s="184" t="str">
        <f>IF('243way_Regular Symbol'!M302="",
IF($A303-'243way_Regular Symbol'!D$16&gt;='243way_RegularＸ_W()'!B$2-1,"",VLOOKUP($A303-'243way_Regular Symbol'!D$16,'243way_Regular Symbol'!$L$3:$Q$250,'243way_RegularＸ_W()'!B$3+1,FALSE)),
'243way_Regular Symbol'!M302)</f>
        <v/>
      </c>
      <c r="C303" s="184" t="str">
        <f>IF('243way_Regular Symbol'!N302="",
IF($A303-'243way_Regular Symbol'!E$16&gt;='243way_RegularＸ_W()'!C$2-1,"",VLOOKUP($A303-'243way_Regular Symbol'!E$16,'243way_Regular Symbol'!$L$3:$Q$250,'243way_RegularＸ_W()'!C$3+1,FALSE)),
'243way_Regular Symbol'!N302)</f>
        <v/>
      </c>
      <c r="D303" s="184" t="str">
        <f>IF('243way_Regular Symbol'!O302="",
IF($A303-'243way_Regular Symbol'!F$16&gt;='243way_RegularＸ_W()'!D$2-1,"",VLOOKUP($A303-'243way_Regular Symbol'!F$16,'243way_Regular Symbol'!$L$3:$Q$250,'243way_RegularＸ_W()'!D$3+1,FALSE)),
'243way_Regular Symbol'!O302)</f>
        <v/>
      </c>
      <c r="E303" s="184" t="str">
        <f>IF('243way_Regular Symbol'!P302="",
IF($A303-'243way_Regular Symbol'!G$16&gt;='243way_RegularＸ_W()'!E$2-1,"",VLOOKUP($A303-'243way_Regular Symbol'!G$16,'243way_Regular Symbol'!$L$3:$Q$250,'243way_RegularＸ_W()'!E$3+1,FALSE)),
'243way_Regular Symbol'!P302)</f>
        <v/>
      </c>
      <c r="F303" s="184" t="str">
        <f>IF('243way_Regular Symbol'!Q302="",
IF($A303-'243way_Regular Symbol'!H$16&gt;='243way_RegularＸ_W()'!F$2-1,"",VLOOKUP($A303-'243way_Regular Symbol'!H$16,'243way_Regular Symbol'!$L$3:$Q$250,'243way_RegularＸ_W()'!F$3+1,FALSE)),
'243way_Regular Symbol'!Q302)</f>
        <v/>
      </c>
    </row>
    <row r="304" spans="1:6">
      <c r="A304" s="341">
        <f>IF('243way_Regular Symbol'!L303="","",'243way_Regular Symbol'!L303)</f>
        <v>300</v>
      </c>
      <c r="B304" s="184" t="str">
        <f>IF('243way_Regular Symbol'!M303="",
IF($A304-'243way_Regular Symbol'!D$16&gt;='243way_RegularＸ_W()'!B$2-1,"",VLOOKUP($A304-'243way_Regular Symbol'!D$16,'243way_Regular Symbol'!$L$3:$Q$250,'243way_RegularＸ_W()'!B$3+1,FALSE)),
'243way_Regular Symbol'!M303)</f>
        <v/>
      </c>
      <c r="C304" s="184" t="str">
        <f>IF('243way_Regular Symbol'!N303="",
IF($A304-'243way_Regular Symbol'!E$16&gt;='243way_RegularＸ_W()'!C$2-1,"",VLOOKUP($A304-'243way_Regular Symbol'!E$16,'243way_Regular Symbol'!$L$3:$Q$250,'243way_RegularＸ_W()'!C$3+1,FALSE)),
'243way_Regular Symbol'!N303)</f>
        <v/>
      </c>
      <c r="D304" s="184" t="str">
        <f>IF('243way_Regular Symbol'!O303="",
IF($A304-'243way_Regular Symbol'!F$16&gt;='243way_RegularＸ_W()'!D$2-1,"",VLOOKUP($A304-'243way_Regular Symbol'!F$16,'243way_Regular Symbol'!$L$3:$Q$250,'243way_RegularＸ_W()'!D$3+1,FALSE)),
'243way_Regular Symbol'!O303)</f>
        <v/>
      </c>
      <c r="E304" s="184" t="str">
        <f>IF('243way_Regular Symbol'!P303="",
IF($A304-'243way_Regular Symbol'!G$16&gt;='243way_RegularＸ_W()'!E$2-1,"",VLOOKUP($A304-'243way_Regular Symbol'!G$16,'243way_Regular Symbol'!$L$3:$Q$250,'243way_RegularＸ_W()'!E$3+1,FALSE)),
'243way_Regular Symbol'!P303)</f>
        <v/>
      </c>
      <c r="F304" s="184" t="str">
        <f>IF('243way_Regular Symbol'!Q303="",
IF($A304-'243way_Regular Symbol'!H$16&gt;='243way_RegularＸ_W()'!F$2-1,"",VLOOKUP($A304-'243way_Regular Symbol'!H$16,'243way_Regular Symbol'!$L$3:$Q$250,'243way_RegularＸ_W()'!F$3+1,FALSE)),
'243way_Regular Symbol'!Q303)</f>
        <v/>
      </c>
    </row>
    <row r="305" spans="1:6">
      <c r="A305" s="341">
        <f>IF('243way_Regular Symbol'!L304="","",'243way_Regular Symbol'!L304)</f>
        <v>301</v>
      </c>
      <c r="B305" s="184" t="str">
        <f>IF('243way_Regular Symbol'!M304="",
IF($A305-'243way_Regular Symbol'!D$16&gt;='243way_RegularＸ_W()'!B$2-1,"",VLOOKUP($A305-'243way_Regular Symbol'!D$16,'243way_Regular Symbol'!$L$3:$Q$250,'243way_RegularＸ_W()'!B$3+1,FALSE)),
'243way_Regular Symbol'!M304)</f>
        <v/>
      </c>
      <c r="C305" s="184" t="str">
        <f>IF('243way_Regular Symbol'!N304="",
IF($A305-'243way_Regular Symbol'!E$16&gt;='243way_RegularＸ_W()'!C$2-1,"",VLOOKUP($A305-'243way_Regular Symbol'!E$16,'243way_Regular Symbol'!$L$3:$Q$250,'243way_RegularＸ_W()'!C$3+1,FALSE)),
'243way_Regular Symbol'!N304)</f>
        <v/>
      </c>
      <c r="D305" s="184" t="str">
        <f>IF('243way_Regular Symbol'!O304="",
IF($A305-'243way_Regular Symbol'!F$16&gt;='243way_RegularＸ_W()'!D$2-1,"",VLOOKUP($A305-'243way_Regular Symbol'!F$16,'243way_Regular Symbol'!$L$3:$Q$250,'243way_RegularＸ_W()'!D$3+1,FALSE)),
'243way_Regular Symbol'!O304)</f>
        <v/>
      </c>
      <c r="E305" s="184" t="str">
        <f>IF('243way_Regular Symbol'!P304="",
IF($A305-'243way_Regular Symbol'!G$16&gt;='243way_RegularＸ_W()'!E$2-1,"",VLOOKUP($A305-'243way_Regular Symbol'!G$16,'243way_Regular Symbol'!$L$3:$Q$250,'243way_RegularＸ_W()'!E$3+1,FALSE)),
'243way_Regular Symbol'!P304)</f>
        <v/>
      </c>
      <c r="F305" s="184" t="str">
        <f>IF('243way_Regular Symbol'!Q304="",
IF($A305-'243way_Regular Symbol'!H$16&gt;='243way_RegularＸ_W()'!F$2-1,"",VLOOKUP($A305-'243way_Regular Symbol'!H$16,'243way_Regular Symbol'!$L$3:$Q$250,'243way_RegularＸ_W()'!F$3+1,FALSE)),
'243way_Regular Symbol'!Q304)</f>
        <v/>
      </c>
    </row>
    <row r="306" spans="1:6">
      <c r="A306" s="341">
        <f>IF('243way_Regular Symbol'!L305="","",'243way_Regular Symbol'!L305)</f>
        <v>302</v>
      </c>
      <c r="B306" s="184" t="str">
        <f>IF('243way_Regular Symbol'!M305="",
IF($A306-'243way_Regular Symbol'!D$16&gt;='243way_RegularＸ_W()'!B$2-1,"",VLOOKUP($A306-'243way_Regular Symbol'!D$16,'243way_Regular Symbol'!$L$3:$Q$250,'243way_RegularＸ_W()'!B$3+1,FALSE)),
'243way_Regular Symbol'!M305)</f>
        <v/>
      </c>
      <c r="C306" s="184" t="str">
        <f>IF('243way_Regular Symbol'!N305="",
IF($A306-'243way_Regular Symbol'!E$16&gt;='243way_RegularＸ_W()'!C$2-1,"",VLOOKUP($A306-'243way_Regular Symbol'!E$16,'243way_Regular Symbol'!$L$3:$Q$250,'243way_RegularＸ_W()'!C$3+1,FALSE)),
'243way_Regular Symbol'!N305)</f>
        <v/>
      </c>
      <c r="D306" s="184" t="str">
        <f>IF('243way_Regular Symbol'!O305="",
IF($A306-'243way_Regular Symbol'!F$16&gt;='243way_RegularＸ_W()'!D$2-1,"",VLOOKUP($A306-'243way_Regular Symbol'!F$16,'243way_Regular Symbol'!$L$3:$Q$250,'243way_RegularＸ_W()'!D$3+1,FALSE)),
'243way_Regular Symbol'!O305)</f>
        <v/>
      </c>
      <c r="E306" s="184" t="str">
        <f>IF('243way_Regular Symbol'!P305="",
IF($A306-'243way_Regular Symbol'!G$16&gt;='243way_RegularＸ_W()'!E$2-1,"",VLOOKUP($A306-'243way_Regular Symbol'!G$16,'243way_Regular Symbol'!$L$3:$Q$250,'243way_RegularＸ_W()'!E$3+1,FALSE)),
'243way_Regular Symbol'!P305)</f>
        <v/>
      </c>
      <c r="F306" s="184" t="str">
        <f>IF('243way_Regular Symbol'!Q305="",
IF($A306-'243way_Regular Symbol'!H$16&gt;='243way_RegularＸ_W()'!F$2-1,"",VLOOKUP($A306-'243way_Regular Symbol'!H$16,'243way_Regular Symbol'!$L$3:$Q$250,'243way_RegularＸ_W()'!F$3+1,FALSE)),
'243way_Regular Symbol'!Q305)</f>
        <v/>
      </c>
    </row>
    <row r="307" spans="1:6">
      <c r="A307" s="341">
        <f>IF('243way_Regular Symbol'!L306="","",'243way_Regular Symbol'!L306)</f>
        <v>303</v>
      </c>
      <c r="B307" s="184" t="str">
        <f>IF('243way_Regular Symbol'!M306="",
IF($A307-'243way_Regular Symbol'!D$16&gt;='243way_RegularＸ_W()'!B$2-1,"",VLOOKUP($A307-'243way_Regular Symbol'!D$16,'243way_Regular Symbol'!$L$3:$Q$250,'243way_RegularＸ_W()'!B$3+1,FALSE)),
'243way_Regular Symbol'!M306)</f>
        <v/>
      </c>
      <c r="C307" s="184" t="str">
        <f>IF('243way_Regular Symbol'!N306="",
IF($A307-'243way_Regular Symbol'!E$16&gt;='243way_RegularＸ_W()'!C$2-1,"",VLOOKUP($A307-'243way_Regular Symbol'!E$16,'243way_Regular Symbol'!$L$3:$Q$250,'243way_RegularＸ_W()'!C$3+1,FALSE)),
'243way_Regular Symbol'!N306)</f>
        <v/>
      </c>
      <c r="D307" s="184" t="str">
        <f>IF('243way_Regular Symbol'!O306="",
IF($A307-'243way_Regular Symbol'!F$16&gt;='243way_RegularＸ_W()'!D$2-1,"",VLOOKUP($A307-'243way_Regular Symbol'!F$16,'243way_Regular Symbol'!$L$3:$Q$250,'243way_RegularＸ_W()'!D$3+1,FALSE)),
'243way_Regular Symbol'!O306)</f>
        <v/>
      </c>
      <c r="E307" s="184" t="str">
        <f>IF('243way_Regular Symbol'!P306="",
IF($A307-'243way_Regular Symbol'!G$16&gt;='243way_RegularＸ_W()'!E$2-1,"",VLOOKUP($A307-'243way_Regular Symbol'!G$16,'243way_Regular Symbol'!$L$3:$Q$250,'243way_RegularＸ_W()'!E$3+1,FALSE)),
'243way_Regular Symbol'!P306)</f>
        <v/>
      </c>
      <c r="F307" s="184" t="str">
        <f>IF('243way_Regular Symbol'!Q306="",
IF($A307-'243way_Regular Symbol'!H$16&gt;='243way_RegularＸ_W()'!F$2-1,"",VLOOKUP($A307-'243way_Regular Symbol'!H$16,'243way_Regular Symbol'!$L$3:$Q$250,'243way_RegularＸ_W()'!F$3+1,FALSE)),
'243way_Regular Symbol'!Q306)</f>
        <v/>
      </c>
    </row>
    <row r="308" spans="1:6">
      <c r="A308" s="341">
        <f>IF('243way_Regular Symbol'!L307="","",'243way_Regular Symbol'!L307)</f>
        <v>304</v>
      </c>
      <c r="B308" s="184" t="str">
        <f>IF('243way_Regular Symbol'!M307="",
IF($A308-'243way_Regular Symbol'!D$16&gt;='243way_RegularＸ_W()'!B$2-1,"",VLOOKUP($A308-'243way_Regular Symbol'!D$16,'243way_Regular Symbol'!$L$3:$Q$250,'243way_RegularＸ_W()'!B$3+1,FALSE)),
'243way_Regular Symbol'!M307)</f>
        <v/>
      </c>
      <c r="C308" s="184" t="str">
        <f>IF('243way_Regular Symbol'!N307="",
IF($A308-'243way_Regular Symbol'!E$16&gt;='243way_RegularＸ_W()'!C$2-1,"",VLOOKUP($A308-'243way_Regular Symbol'!E$16,'243way_Regular Symbol'!$L$3:$Q$250,'243way_RegularＸ_W()'!C$3+1,FALSE)),
'243way_Regular Symbol'!N307)</f>
        <v/>
      </c>
      <c r="D308" s="184" t="str">
        <f>IF('243way_Regular Symbol'!O307="",
IF($A308-'243way_Regular Symbol'!F$16&gt;='243way_RegularＸ_W()'!D$2-1,"",VLOOKUP($A308-'243way_Regular Symbol'!F$16,'243way_Regular Symbol'!$L$3:$Q$250,'243way_RegularＸ_W()'!D$3+1,FALSE)),
'243way_Regular Symbol'!O307)</f>
        <v/>
      </c>
      <c r="E308" s="184" t="str">
        <f>IF('243way_Regular Symbol'!P307="",
IF($A308-'243way_Regular Symbol'!G$16&gt;='243way_RegularＸ_W()'!E$2-1,"",VLOOKUP($A308-'243way_Regular Symbol'!G$16,'243way_Regular Symbol'!$L$3:$Q$250,'243way_RegularＸ_W()'!E$3+1,FALSE)),
'243way_Regular Symbol'!P307)</f>
        <v/>
      </c>
      <c r="F308" s="184" t="str">
        <f>IF('243way_Regular Symbol'!Q307="",
IF($A308-'243way_Regular Symbol'!H$16&gt;='243way_RegularＸ_W()'!F$2-1,"",VLOOKUP($A308-'243way_Regular Symbol'!H$16,'243way_Regular Symbol'!$L$3:$Q$250,'243way_RegularＸ_W()'!F$3+1,FALSE)),
'243way_Regular Symbol'!Q307)</f>
        <v/>
      </c>
    </row>
    <row r="309" spans="1:6">
      <c r="A309" s="341">
        <f>IF('243way_Regular Symbol'!L308="","",'243way_Regular Symbol'!L308)</f>
        <v>305</v>
      </c>
      <c r="B309" s="184" t="str">
        <f>IF('243way_Regular Symbol'!M308="",
IF($A309-'243way_Regular Symbol'!D$16&gt;='243way_RegularＸ_W()'!B$2-1,"",VLOOKUP($A309-'243way_Regular Symbol'!D$16,'243way_Regular Symbol'!$L$3:$Q$250,'243way_RegularＸ_W()'!B$3+1,FALSE)),
'243way_Regular Symbol'!M308)</f>
        <v/>
      </c>
      <c r="C309" s="184" t="str">
        <f>IF('243way_Regular Symbol'!N308="",
IF($A309-'243way_Regular Symbol'!E$16&gt;='243way_RegularＸ_W()'!C$2-1,"",VLOOKUP($A309-'243way_Regular Symbol'!E$16,'243way_Regular Symbol'!$L$3:$Q$250,'243way_RegularＸ_W()'!C$3+1,FALSE)),
'243way_Regular Symbol'!N308)</f>
        <v/>
      </c>
      <c r="D309" s="184" t="str">
        <f>IF('243way_Regular Symbol'!O308="",
IF($A309-'243way_Regular Symbol'!F$16&gt;='243way_RegularＸ_W()'!D$2-1,"",VLOOKUP($A309-'243way_Regular Symbol'!F$16,'243way_Regular Symbol'!$L$3:$Q$250,'243way_RegularＸ_W()'!D$3+1,FALSE)),
'243way_Regular Symbol'!O308)</f>
        <v/>
      </c>
      <c r="E309" s="184" t="str">
        <f>IF('243way_Regular Symbol'!P308="",
IF($A309-'243way_Regular Symbol'!G$16&gt;='243way_RegularＸ_W()'!E$2-1,"",VLOOKUP($A309-'243way_Regular Symbol'!G$16,'243way_Regular Symbol'!$L$3:$Q$250,'243way_RegularＸ_W()'!E$3+1,FALSE)),
'243way_Regular Symbol'!P308)</f>
        <v/>
      </c>
      <c r="F309" s="184" t="str">
        <f>IF('243way_Regular Symbol'!Q308="",
IF($A309-'243way_Regular Symbol'!H$16&gt;='243way_RegularＸ_W()'!F$2-1,"",VLOOKUP($A309-'243way_Regular Symbol'!H$16,'243way_Regular Symbol'!$L$3:$Q$250,'243way_RegularＸ_W()'!F$3+1,FALSE)),
'243way_Regular Symbol'!Q308)</f>
        <v/>
      </c>
    </row>
    <row r="310" spans="1:6">
      <c r="A310" s="341">
        <f>IF('243way_Regular Symbol'!L309="","",'243way_Regular Symbol'!L309)</f>
        <v>306</v>
      </c>
      <c r="B310" s="184" t="str">
        <f>IF('243way_Regular Symbol'!M309="",
IF($A310-'243way_Regular Symbol'!D$16&gt;='243way_RegularＸ_W()'!B$2-1,"",VLOOKUP($A310-'243way_Regular Symbol'!D$16,'243way_Regular Symbol'!$L$3:$Q$250,'243way_RegularＸ_W()'!B$3+1,FALSE)),
'243way_Regular Symbol'!M309)</f>
        <v/>
      </c>
      <c r="C310" s="184" t="str">
        <f>IF('243way_Regular Symbol'!N309="",
IF($A310-'243way_Regular Symbol'!E$16&gt;='243way_RegularＸ_W()'!C$2-1,"",VLOOKUP($A310-'243way_Regular Symbol'!E$16,'243way_Regular Symbol'!$L$3:$Q$250,'243way_RegularＸ_W()'!C$3+1,FALSE)),
'243way_Regular Symbol'!N309)</f>
        <v/>
      </c>
      <c r="D310" s="184" t="str">
        <f>IF('243way_Regular Symbol'!O309="",
IF($A310-'243way_Regular Symbol'!F$16&gt;='243way_RegularＸ_W()'!D$2-1,"",VLOOKUP($A310-'243way_Regular Symbol'!F$16,'243way_Regular Symbol'!$L$3:$Q$250,'243way_RegularＸ_W()'!D$3+1,FALSE)),
'243way_Regular Symbol'!O309)</f>
        <v/>
      </c>
      <c r="E310" s="184" t="str">
        <f>IF('243way_Regular Symbol'!P309="",
IF($A310-'243way_Regular Symbol'!G$16&gt;='243way_RegularＸ_W()'!E$2-1,"",VLOOKUP($A310-'243way_Regular Symbol'!G$16,'243way_Regular Symbol'!$L$3:$Q$250,'243way_RegularＸ_W()'!E$3+1,FALSE)),
'243way_Regular Symbol'!P309)</f>
        <v/>
      </c>
      <c r="F310" s="184" t="str">
        <f>IF('243way_Regular Symbol'!Q309="",
IF($A310-'243way_Regular Symbol'!H$16&gt;='243way_RegularＸ_W()'!F$2-1,"",VLOOKUP($A310-'243way_Regular Symbol'!H$16,'243way_Regular Symbol'!$L$3:$Q$250,'243way_RegularＸ_W()'!F$3+1,FALSE)),
'243way_Regular Symbol'!Q309)</f>
        <v/>
      </c>
    </row>
    <row r="311" spans="1:6">
      <c r="A311" s="341">
        <f>IF('243way_Regular Symbol'!L310="","",'243way_Regular Symbol'!L310)</f>
        <v>307</v>
      </c>
      <c r="B311" s="184" t="str">
        <f>IF('243way_Regular Symbol'!M310="",
IF($A311-'243way_Regular Symbol'!D$16&gt;='243way_RegularＸ_W()'!B$2-1,"",VLOOKUP($A311-'243way_Regular Symbol'!D$16,'243way_Regular Symbol'!$L$3:$Q$250,'243way_RegularＸ_W()'!B$3+1,FALSE)),
'243way_Regular Symbol'!M310)</f>
        <v/>
      </c>
      <c r="C311" s="184" t="str">
        <f>IF('243way_Regular Symbol'!N310="",
IF($A311-'243way_Regular Symbol'!E$16&gt;='243way_RegularＸ_W()'!C$2-1,"",VLOOKUP($A311-'243way_Regular Symbol'!E$16,'243way_Regular Symbol'!$L$3:$Q$250,'243way_RegularＸ_W()'!C$3+1,FALSE)),
'243way_Regular Symbol'!N310)</f>
        <v/>
      </c>
      <c r="D311" s="184" t="str">
        <f>IF('243way_Regular Symbol'!O310="",
IF($A311-'243way_Regular Symbol'!F$16&gt;='243way_RegularＸ_W()'!D$2-1,"",VLOOKUP($A311-'243way_Regular Symbol'!F$16,'243way_Regular Symbol'!$L$3:$Q$250,'243way_RegularＸ_W()'!D$3+1,FALSE)),
'243way_Regular Symbol'!O310)</f>
        <v/>
      </c>
      <c r="E311" s="184" t="str">
        <f>IF('243way_Regular Symbol'!P310="",
IF($A311-'243way_Regular Symbol'!G$16&gt;='243way_RegularＸ_W()'!E$2-1,"",VLOOKUP($A311-'243way_Regular Symbol'!G$16,'243way_Regular Symbol'!$L$3:$Q$250,'243way_RegularＸ_W()'!E$3+1,FALSE)),
'243way_Regular Symbol'!P310)</f>
        <v/>
      </c>
      <c r="F311" s="184" t="str">
        <f>IF('243way_Regular Symbol'!Q310="",
IF($A311-'243way_Regular Symbol'!H$16&gt;='243way_RegularＸ_W()'!F$2-1,"",VLOOKUP($A311-'243way_Regular Symbol'!H$16,'243way_Regular Symbol'!$L$3:$Q$250,'243way_RegularＸ_W()'!F$3+1,FALSE)),
'243way_Regular Symbol'!Q310)</f>
        <v/>
      </c>
    </row>
    <row r="312" spans="1:6">
      <c r="A312" s="341">
        <f>IF('243way_Regular Symbol'!L311="","",'243way_Regular Symbol'!L311)</f>
        <v>308</v>
      </c>
      <c r="B312" s="184" t="str">
        <f>IF('243way_Regular Symbol'!M311="",
IF($A312-'243way_Regular Symbol'!D$16&gt;='243way_RegularＸ_W()'!B$2-1,"",VLOOKUP($A312-'243way_Regular Symbol'!D$16,'243way_Regular Symbol'!$L$3:$Q$250,'243way_RegularＸ_W()'!B$3+1,FALSE)),
'243way_Regular Symbol'!M311)</f>
        <v/>
      </c>
      <c r="C312" s="184" t="str">
        <f>IF('243way_Regular Symbol'!N311="",
IF($A312-'243way_Regular Symbol'!E$16&gt;='243way_RegularＸ_W()'!C$2-1,"",VLOOKUP($A312-'243way_Regular Symbol'!E$16,'243way_Regular Symbol'!$L$3:$Q$250,'243way_RegularＸ_W()'!C$3+1,FALSE)),
'243way_Regular Symbol'!N311)</f>
        <v/>
      </c>
      <c r="D312" s="184" t="str">
        <f>IF('243way_Regular Symbol'!O311="",
IF($A312-'243way_Regular Symbol'!F$16&gt;='243way_RegularＸ_W()'!D$2-1,"",VLOOKUP($A312-'243way_Regular Symbol'!F$16,'243way_Regular Symbol'!$L$3:$Q$250,'243way_RegularＸ_W()'!D$3+1,FALSE)),
'243way_Regular Symbol'!O311)</f>
        <v/>
      </c>
      <c r="E312" s="184" t="str">
        <f>IF('243way_Regular Symbol'!P311="",
IF($A312-'243way_Regular Symbol'!G$16&gt;='243way_RegularＸ_W()'!E$2-1,"",VLOOKUP($A312-'243way_Regular Symbol'!G$16,'243way_Regular Symbol'!$L$3:$Q$250,'243way_RegularＸ_W()'!E$3+1,FALSE)),
'243way_Regular Symbol'!P311)</f>
        <v/>
      </c>
      <c r="F312" s="184" t="str">
        <f>IF('243way_Regular Symbol'!Q311="",
IF($A312-'243way_Regular Symbol'!H$16&gt;='243way_RegularＸ_W()'!F$2-1,"",VLOOKUP($A312-'243way_Regular Symbol'!H$16,'243way_Regular Symbol'!$L$3:$Q$250,'243way_RegularＸ_W()'!F$3+1,FALSE)),
'243way_Regular Symbol'!Q311)</f>
        <v/>
      </c>
    </row>
    <row r="313" spans="1:6">
      <c r="A313" s="341">
        <f>IF('243way_Regular Symbol'!L312="","",'243way_Regular Symbol'!L312)</f>
        <v>309</v>
      </c>
      <c r="B313" s="184" t="str">
        <f>IF('243way_Regular Symbol'!M312="",
IF($A313-'243way_Regular Symbol'!D$16&gt;='243way_RegularＸ_W()'!B$2-1,"",VLOOKUP($A313-'243way_Regular Symbol'!D$16,'243way_Regular Symbol'!$L$3:$Q$250,'243way_RegularＸ_W()'!B$3+1,FALSE)),
'243way_Regular Symbol'!M312)</f>
        <v/>
      </c>
      <c r="C313" s="184" t="str">
        <f>IF('243way_Regular Symbol'!N312="",
IF($A313-'243way_Regular Symbol'!E$16&gt;='243way_RegularＸ_W()'!C$2-1,"",VLOOKUP($A313-'243way_Regular Symbol'!E$16,'243way_Regular Symbol'!$L$3:$Q$250,'243way_RegularＸ_W()'!C$3+1,FALSE)),
'243way_Regular Symbol'!N312)</f>
        <v/>
      </c>
      <c r="D313" s="184" t="str">
        <f>IF('243way_Regular Symbol'!O312="",
IF($A313-'243way_Regular Symbol'!F$16&gt;='243way_RegularＸ_W()'!D$2-1,"",VLOOKUP($A313-'243way_Regular Symbol'!F$16,'243way_Regular Symbol'!$L$3:$Q$250,'243way_RegularＸ_W()'!D$3+1,FALSE)),
'243way_Regular Symbol'!O312)</f>
        <v/>
      </c>
      <c r="E313" s="184" t="str">
        <f>IF('243way_Regular Symbol'!P312="",
IF($A313-'243way_Regular Symbol'!G$16&gt;='243way_RegularＸ_W()'!E$2-1,"",VLOOKUP($A313-'243way_Regular Symbol'!G$16,'243way_Regular Symbol'!$L$3:$Q$250,'243way_RegularＸ_W()'!E$3+1,FALSE)),
'243way_Regular Symbol'!P312)</f>
        <v/>
      </c>
      <c r="F313" s="184" t="str">
        <f>IF('243way_Regular Symbol'!Q312="",
IF($A313-'243way_Regular Symbol'!H$16&gt;='243way_RegularＸ_W()'!F$2-1,"",VLOOKUP($A313-'243way_Regular Symbol'!H$16,'243way_Regular Symbol'!$L$3:$Q$250,'243way_RegularＸ_W()'!F$3+1,FALSE)),
'243way_Regular Symbol'!Q312)</f>
        <v/>
      </c>
    </row>
    <row r="314" spans="1:6">
      <c r="A314" s="341">
        <f>IF('243way_Regular Symbol'!L313="","",'243way_Regular Symbol'!L313)</f>
        <v>310</v>
      </c>
      <c r="B314" s="184" t="str">
        <f>IF('243way_Regular Symbol'!M313="",
IF($A314-'243way_Regular Symbol'!D$16&gt;='243way_RegularＸ_W()'!B$2-1,"",VLOOKUP($A314-'243way_Regular Symbol'!D$16,'243way_Regular Symbol'!$L$3:$Q$250,'243way_RegularＸ_W()'!B$3+1,FALSE)),
'243way_Regular Symbol'!M313)</f>
        <v/>
      </c>
      <c r="C314" s="184" t="str">
        <f>IF('243way_Regular Symbol'!N313="",
IF($A314-'243way_Regular Symbol'!E$16&gt;='243way_RegularＸ_W()'!C$2-1,"",VLOOKUP($A314-'243way_Regular Symbol'!E$16,'243way_Regular Symbol'!$L$3:$Q$250,'243way_RegularＸ_W()'!C$3+1,FALSE)),
'243way_Regular Symbol'!N313)</f>
        <v/>
      </c>
      <c r="D314" s="184" t="str">
        <f>IF('243way_Regular Symbol'!O313="",
IF($A314-'243way_Regular Symbol'!F$16&gt;='243way_RegularＸ_W()'!D$2-1,"",VLOOKUP($A314-'243way_Regular Symbol'!F$16,'243way_Regular Symbol'!$L$3:$Q$250,'243way_RegularＸ_W()'!D$3+1,FALSE)),
'243way_Regular Symbol'!O313)</f>
        <v/>
      </c>
      <c r="E314" s="184" t="str">
        <f>IF('243way_Regular Symbol'!P313="",
IF($A314-'243way_Regular Symbol'!G$16&gt;='243way_RegularＸ_W()'!E$2-1,"",VLOOKUP($A314-'243way_Regular Symbol'!G$16,'243way_Regular Symbol'!$L$3:$Q$250,'243way_RegularＸ_W()'!E$3+1,FALSE)),
'243way_Regular Symbol'!P313)</f>
        <v/>
      </c>
      <c r="F314" s="184" t="str">
        <f>IF('243way_Regular Symbol'!Q313="",
IF($A314-'243way_Regular Symbol'!H$16&gt;='243way_RegularＸ_W()'!F$2-1,"",VLOOKUP($A314-'243way_Regular Symbol'!H$16,'243way_Regular Symbol'!$L$3:$Q$250,'243way_RegularＸ_W()'!F$3+1,FALSE)),
'243way_Regular Symbol'!Q313)</f>
        <v/>
      </c>
    </row>
    <row r="315" spans="1:6">
      <c r="A315" s="341">
        <f>IF('243way_Regular Symbol'!L314="","",'243way_Regular Symbol'!L314)</f>
        <v>311</v>
      </c>
      <c r="B315" s="184" t="str">
        <f>IF('243way_Regular Symbol'!M314="",
IF($A315-'243way_Regular Symbol'!D$16&gt;='243way_RegularＸ_W()'!B$2-1,"",VLOOKUP($A315-'243way_Regular Symbol'!D$16,'243way_Regular Symbol'!$L$3:$Q$250,'243way_RegularＸ_W()'!B$3+1,FALSE)),
'243way_Regular Symbol'!M314)</f>
        <v/>
      </c>
      <c r="C315" s="184" t="str">
        <f>IF('243way_Regular Symbol'!N314="",
IF($A315-'243way_Regular Symbol'!E$16&gt;='243way_RegularＸ_W()'!C$2-1,"",VLOOKUP($A315-'243way_Regular Symbol'!E$16,'243way_Regular Symbol'!$L$3:$Q$250,'243way_RegularＸ_W()'!C$3+1,FALSE)),
'243way_Regular Symbol'!N314)</f>
        <v/>
      </c>
      <c r="D315" s="184" t="str">
        <f>IF('243way_Regular Symbol'!O314="",
IF($A315-'243way_Regular Symbol'!F$16&gt;='243way_RegularＸ_W()'!D$2-1,"",VLOOKUP($A315-'243way_Regular Symbol'!F$16,'243way_Regular Symbol'!$L$3:$Q$250,'243way_RegularＸ_W()'!D$3+1,FALSE)),
'243way_Regular Symbol'!O314)</f>
        <v/>
      </c>
      <c r="E315" s="184" t="str">
        <f>IF('243way_Regular Symbol'!P314="",
IF($A315-'243way_Regular Symbol'!G$16&gt;='243way_RegularＸ_W()'!E$2-1,"",VLOOKUP($A315-'243way_Regular Symbol'!G$16,'243way_Regular Symbol'!$L$3:$Q$250,'243way_RegularＸ_W()'!E$3+1,FALSE)),
'243way_Regular Symbol'!P314)</f>
        <v/>
      </c>
      <c r="F315" s="184" t="str">
        <f>IF('243way_Regular Symbol'!Q314="",
IF($A315-'243way_Regular Symbol'!H$16&gt;='243way_RegularＸ_W()'!F$2-1,"",VLOOKUP($A315-'243way_Regular Symbol'!H$16,'243way_Regular Symbol'!$L$3:$Q$250,'243way_RegularＸ_W()'!F$3+1,FALSE)),
'243way_Regular Symbol'!Q314)</f>
        <v/>
      </c>
    </row>
    <row r="316" spans="1:6">
      <c r="A316" s="341">
        <f>IF('243way_Regular Symbol'!L315="","",'243way_Regular Symbol'!L315)</f>
        <v>312</v>
      </c>
      <c r="B316" s="184" t="str">
        <f>IF('243way_Regular Symbol'!M315="",
IF($A316-'243way_Regular Symbol'!D$16&gt;='243way_RegularＸ_W()'!B$2-1,"",VLOOKUP($A316-'243way_Regular Symbol'!D$16,'243way_Regular Symbol'!$L$3:$Q$250,'243way_RegularＸ_W()'!B$3+1,FALSE)),
'243way_Regular Symbol'!M315)</f>
        <v/>
      </c>
      <c r="C316" s="184" t="str">
        <f>IF('243way_Regular Symbol'!N315="",
IF($A316-'243way_Regular Symbol'!E$16&gt;='243way_RegularＸ_W()'!C$2-1,"",VLOOKUP($A316-'243way_Regular Symbol'!E$16,'243way_Regular Symbol'!$L$3:$Q$250,'243way_RegularＸ_W()'!C$3+1,FALSE)),
'243way_Regular Symbol'!N315)</f>
        <v/>
      </c>
      <c r="D316" s="184" t="str">
        <f>IF('243way_Regular Symbol'!O315="",
IF($A316-'243way_Regular Symbol'!F$16&gt;='243way_RegularＸ_W()'!D$2-1,"",VLOOKUP($A316-'243way_Regular Symbol'!F$16,'243way_Regular Symbol'!$L$3:$Q$250,'243way_RegularＸ_W()'!D$3+1,FALSE)),
'243way_Regular Symbol'!O315)</f>
        <v/>
      </c>
      <c r="E316" s="184" t="str">
        <f>IF('243way_Regular Symbol'!P315="",
IF($A316-'243way_Regular Symbol'!G$16&gt;='243way_RegularＸ_W()'!E$2-1,"",VLOOKUP($A316-'243way_Regular Symbol'!G$16,'243way_Regular Symbol'!$L$3:$Q$250,'243way_RegularＸ_W()'!E$3+1,FALSE)),
'243way_Regular Symbol'!P315)</f>
        <v/>
      </c>
      <c r="F316" s="184" t="str">
        <f>IF('243way_Regular Symbol'!Q315="",
IF($A316-'243way_Regular Symbol'!H$16&gt;='243way_RegularＸ_W()'!F$2-1,"",VLOOKUP($A316-'243way_Regular Symbol'!H$16,'243way_Regular Symbol'!$L$3:$Q$250,'243way_RegularＸ_W()'!F$3+1,FALSE)),
'243way_Regular Symbol'!Q315)</f>
        <v/>
      </c>
    </row>
    <row r="317" spans="1:6">
      <c r="A317" s="341">
        <f>IF('243way_Regular Symbol'!L316="","",'243way_Regular Symbol'!L316)</f>
        <v>313</v>
      </c>
      <c r="B317" s="184" t="str">
        <f>IF('243way_Regular Symbol'!M316="",
IF($A317-'243way_Regular Symbol'!D$16&gt;='243way_RegularＸ_W()'!B$2-1,"",VLOOKUP($A317-'243way_Regular Symbol'!D$16,'243way_Regular Symbol'!$L$3:$Q$250,'243way_RegularＸ_W()'!B$3+1,FALSE)),
'243way_Regular Symbol'!M316)</f>
        <v/>
      </c>
      <c r="C317" s="184" t="str">
        <f>IF('243way_Regular Symbol'!N316="",
IF($A317-'243way_Regular Symbol'!E$16&gt;='243way_RegularＸ_W()'!C$2-1,"",VLOOKUP($A317-'243way_Regular Symbol'!E$16,'243way_Regular Symbol'!$L$3:$Q$250,'243way_RegularＸ_W()'!C$3+1,FALSE)),
'243way_Regular Symbol'!N316)</f>
        <v/>
      </c>
      <c r="D317" s="184" t="str">
        <f>IF('243way_Regular Symbol'!O316="",
IF($A317-'243way_Regular Symbol'!F$16&gt;='243way_RegularＸ_W()'!D$2-1,"",VLOOKUP($A317-'243way_Regular Symbol'!F$16,'243way_Regular Symbol'!$L$3:$Q$250,'243way_RegularＸ_W()'!D$3+1,FALSE)),
'243way_Regular Symbol'!O316)</f>
        <v/>
      </c>
      <c r="E317" s="184" t="str">
        <f>IF('243way_Regular Symbol'!P316="",
IF($A317-'243way_Regular Symbol'!G$16&gt;='243way_RegularＸ_W()'!E$2-1,"",VLOOKUP($A317-'243way_Regular Symbol'!G$16,'243way_Regular Symbol'!$L$3:$Q$250,'243way_RegularＸ_W()'!E$3+1,FALSE)),
'243way_Regular Symbol'!P316)</f>
        <v/>
      </c>
      <c r="F317" s="184" t="str">
        <f>IF('243way_Regular Symbol'!Q316="",
IF($A317-'243way_Regular Symbol'!H$16&gt;='243way_RegularＸ_W()'!F$2-1,"",VLOOKUP($A317-'243way_Regular Symbol'!H$16,'243way_Regular Symbol'!$L$3:$Q$250,'243way_RegularＸ_W()'!F$3+1,FALSE)),
'243way_Regular Symbol'!Q316)</f>
        <v/>
      </c>
    </row>
    <row r="318" spans="1:6">
      <c r="A318" s="341">
        <f>IF('243way_Regular Symbol'!L317="","",'243way_Regular Symbol'!L317)</f>
        <v>314</v>
      </c>
      <c r="B318" s="184" t="str">
        <f>IF('243way_Regular Symbol'!M317="",
IF($A318-'243way_Regular Symbol'!D$16&gt;='243way_RegularＸ_W()'!B$2-1,"",VLOOKUP($A318-'243way_Regular Symbol'!D$16,'243way_Regular Symbol'!$L$3:$Q$250,'243way_RegularＸ_W()'!B$3+1,FALSE)),
'243way_Regular Symbol'!M317)</f>
        <v/>
      </c>
      <c r="C318" s="184" t="str">
        <f>IF('243way_Regular Symbol'!N317="",
IF($A318-'243way_Regular Symbol'!E$16&gt;='243way_RegularＸ_W()'!C$2-1,"",VLOOKUP($A318-'243way_Regular Symbol'!E$16,'243way_Regular Symbol'!$L$3:$Q$250,'243way_RegularＸ_W()'!C$3+1,FALSE)),
'243way_Regular Symbol'!N317)</f>
        <v/>
      </c>
      <c r="D318" s="184" t="str">
        <f>IF('243way_Regular Symbol'!O317="",
IF($A318-'243way_Regular Symbol'!F$16&gt;='243way_RegularＸ_W()'!D$2-1,"",VLOOKUP($A318-'243way_Regular Symbol'!F$16,'243way_Regular Symbol'!$L$3:$Q$250,'243way_RegularＸ_W()'!D$3+1,FALSE)),
'243way_Regular Symbol'!O317)</f>
        <v/>
      </c>
      <c r="E318" s="184" t="str">
        <f>IF('243way_Regular Symbol'!P317="",
IF($A318-'243way_Regular Symbol'!G$16&gt;='243way_RegularＸ_W()'!E$2-1,"",VLOOKUP($A318-'243way_Regular Symbol'!G$16,'243way_Regular Symbol'!$L$3:$Q$250,'243way_RegularＸ_W()'!E$3+1,FALSE)),
'243way_Regular Symbol'!P317)</f>
        <v/>
      </c>
      <c r="F318" s="184" t="str">
        <f>IF('243way_Regular Symbol'!Q317="",
IF($A318-'243way_Regular Symbol'!H$16&gt;='243way_RegularＸ_W()'!F$2-1,"",VLOOKUP($A318-'243way_Regular Symbol'!H$16,'243way_Regular Symbol'!$L$3:$Q$250,'243way_RegularＸ_W()'!F$3+1,FALSE)),
'243way_Regular Symbol'!Q317)</f>
        <v/>
      </c>
    </row>
    <row r="319" spans="1:6">
      <c r="A319" s="341">
        <f>IF('243way_Regular Symbol'!L318="","",'243way_Regular Symbol'!L318)</f>
        <v>315</v>
      </c>
      <c r="B319" s="184" t="str">
        <f>IF('243way_Regular Symbol'!M318="",
IF($A319-'243way_Regular Symbol'!D$16&gt;='243way_RegularＸ_W()'!B$2-1,"",VLOOKUP($A319-'243way_Regular Symbol'!D$16,'243way_Regular Symbol'!$L$3:$Q$250,'243way_RegularＸ_W()'!B$3+1,FALSE)),
'243way_Regular Symbol'!M318)</f>
        <v/>
      </c>
      <c r="C319" s="184" t="str">
        <f>IF('243way_Regular Symbol'!N318="",
IF($A319-'243way_Regular Symbol'!E$16&gt;='243way_RegularＸ_W()'!C$2-1,"",VLOOKUP($A319-'243way_Regular Symbol'!E$16,'243way_Regular Symbol'!$L$3:$Q$250,'243way_RegularＸ_W()'!C$3+1,FALSE)),
'243way_Regular Symbol'!N318)</f>
        <v/>
      </c>
      <c r="D319" s="184" t="str">
        <f>IF('243way_Regular Symbol'!O318="",
IF($A319-'243way_Regular Symbol'!F$16&gt;='243way_RegularＸ_W()'!D$2-1,"",VLOOKUP($A319-'243way_Regular Symbol'!F$16,'243way_Regular Symbol'!$L$3:$Q$250,'243way_RegularＸ_W()'!D$3+1,FALSE)),
'243way_Regular Symbol'!O318)</f>
        <v/>
      </c>
      <c r="E319" s="184" t="str">
        <f>IF('243way_Regular Symbol'!P318="",
IF($A319-'243way_Regular Symbol'!G$16&gt;='243way_RegularＸ_W()'!E$2-1,"",VLOOKUP($A319-'243way_Regular Symbol'!G$16,'243way_Regular Symbol'!$L$3:$Q$250,'243way_RegularＸ_W()'!E$3+1,FALSE)),
'243way_Regular Symbol'!P318)</f>
        <v/>
      </c>
      <c r="F319" s="184" t="str">
        <f>IF('243way_Regular Symbol'!Q318="",
IF($A319-'243way_Regular Symbol'!H$16&gt;='243way_RegularＸ_W()'!F$2-1,"",VLOOKUP($A319-'243way_Regular Symbol'!H$16,'243way_Regular Symbol'!$L$3:$Q$250,'243way_RegularＸ_W()'!F$3+1,FALSE)),
'243way_Regular Symbol'!Q318)</f>
        <v/>
      </c>
    </row>
    <row r="320" spans="1:6">
      <c r="A320" s="341">
        <f>IF('243way_Regular Symbol'!L319="","",'243way_Regular Symbol'!L319)</f>
        <v>316</v>
      </c>
      <c r="B320" s="184" t="str">
        <f>IF('243way_Regular Symbol'!M319="",
IF($A320-'243way_Regular Symbol'!D$16&gt;='243way_RegularＸ_W()'!B$2-1,"",VLOOKUP($A320-'243way_Regular Symbol'!D$16,'243way_Regular Symbol'!$L$3:$Q$250,'243way_RegularＸ_W()'!B$3+1,FALSE)),
'243way_Regular Symbol'!M319)</f>
        <v/>
      </c>
      <c r="C320" s="184" t="str">
        <f>IF('243way_Regular Symbol'!N319="",
IF($A320-'243way_Regular Symbol'!E$16&gt;='243way_RegularＸ_W()'!C$2-1,"",VLOOKUP($A320-'243way_Regular Symbol'!E$16,'243way_Regular Symbol'!$L$3:$Q$250,'243way_RegularＸ_W()'!C$3+1,FALSE)),
'243way_Regular Symbol'!N319)</f>
        <v/>
      </c>
      <c r="D320" s="184" t="str">
        <f>IF('243way_Regular Symbol'!O319="",
IF($A320-'243way_Regular Symbol'!F$16&gt;='243way_RegularＸ_W()'!D$2-1,"",VLOOKUP($A320-'243way_Regular Symbol'!F$16,'243way_Regular Symbol'!$L$3:$Q$250,'243way_RegularＸ_W()'!D$3+1,FALSE)),
'243way_Regular Symbol'!O319)</f>
        <v/>
      </c>
      <c r="E320" s="184" t="str">
        <f>IF('243way_Regular Symbol'!P319="",
IF($A320-'243way_Regular Symbol'!G$16&gt;='243way_RegularＸ_W()'!E$2-1,"",VLOOKUP($A320-'243way_Regular Symbol'!G$16,'243way_Regular Symbol'!$L$3:$Q$250,'243way_RegularＸ_W()'!E$3+1,FALSE)),
'243way_Regular Symbol'!P319)</f>
        <v/>
      </c>
      <c r="F320" s="184" t="str">
        <f>IF('243way_Regular Symbol'!Q319="",
IF($A320-'243way_Regular Symbol'!H$16&gt;='243way_RegularＸ_W()'!F$2-1,"",VLOOKUP($A320-'243way_Regular Symbol'!H$16,'243way_Regular Symbol'!$L$3:$Q$250,'243way_RegularＸ_W()'!F$3+1,FALSE)),
'243way_Regular Symbol'!Q319)</f>
        <v/>
      </c>
    </row>
    <row r="321" spans="1:6">
      <c r="A321" s="341">
        <f>IF('243way_Regular Symbol'!L320="","",'243way_Regular Symbol'!L320)</f>
        <v>317</v>
      </c>
      <c r="B321" s="184" t="str">
        <f>IF('243way_Regular Symbol'!M320="",
IF($A321-'243way_Regular Symbol'!D$16&gt;='243way_RegularＸ_W()'!B$2-1,"",VLOOKUP($A321-'243way_Regular Symbol'!D$16,'243way_Regular Symbol'!$L$3:$Q$250,'243way_RegularＸ_W()'!B$3+1,FALSE)),
'243way_Regular Symbol'!M320)</f>
        <v/>
      </c>
      <c r="C321" s="184" t="str">
        <f>IF('243way_Regular Symbol'!N320="",
IF($A321-'243way_Regular Symbol'!E$16&gt;='243way_RegularＸ_W()'!C$2-1,"",VLOOKUP($A321-'243way_Regular Symbol'!E$16,'243way_Regular Symbol'!$L$3:$Q$250,'243way_RegularＸ_W()'!C$3+1,FALSE)),
'243way_Regular Symbol'!N320)</f>
        <v/>
      </c>
      <c r="D321" s="184" t="str">
        <f>IF('243way_Regular Symbol'!O320="",
IF($A321-'243way_Regular Symbol'!F$16&gt;='243way_RegularＸ_W()'!D$2-1,"",VLOOKUP($A321-'243way_Regular Symbol'!F$16,'243way_Regular Symbol'!$L$3:$Q$250,'243way_RegularＸ_W()'!D$3+1,FALSE)),
'243way_Regular Symbol'!O320)</f>
        <v/>
      </c>
      <c r="E321" s="184" t="str">
        <f>IF('243way_Regular Symbol'!P320="",
IF($A321-'243way_Regular Symbol'!G$16&gt;='243way_RegularＸ_W()'!E$2-1,"",VLOOKUP($A321-'243way_Regular Symbol'!G$16,'243way_Regular Symbol'!$L$3:$Q$250,'243way_RegularＸ_W()'!E$3+1,FALSE)),
'243way_Regular Symbol'!P320)</f>
        <v/>
      </c>
      <c r="F321" s="184" t="str">
        <f>IF('243way_Regular Symbol'!Q320="",
IF($A321-'243way_Regular Symbol'!H$16&gt;='243way_RegularＸ_W()'!F$2-1,"",VLOOKUP($A321-'243way_Regular Symbol'!H$16,'243way_Regular Symbol'!$L$3:$Q$250,'243way_RegularＸ_W()'!F$3+1,FALSE)),
'243way_Regular Symbol'!Q320)</f>
        <v/>
      </c>
    </row>
    <row r="322" spans="1:6">
      <c r="A322" s="341">
        <f>IF('243way_Regular Symbol'!L321="","",'243way_Regular Symbol'!L321)</f>
        <v>318</v>
      </c>
      <c r="B322" s="184" t="str">
        <f>IF('243way_Regular Symbol'!M321="",
IF($A322-'243way_Regular Symbol'!D$16&gt;='243way_RegularＸ_W()'!B$2-1,"",VLOOKUP($A322-'243way_Regular Symbol'!D$16,'243way_Regular Symbol'!$L$3:$Q$250,'243way_RegularＸ_W()'!B$3+1,FALSE)),
'243way_Regular Symbol'!M321)</f>
        <v/>
      </c>
      <c r="C322" s="184" t="str">
        <f>IF('243way_Regular Symbol'!N321="",
IF($A322-'243way_Regular Symbol'!E$16&gt;='243way_RegularＸ_W()'!C$2-1,"",VLOOKUP($A322-'243way_Regular Symbol'!E$16,'243way_Regular Symbol'!$L$3:$Q$250,'243way_RegularＸ_W()'!C$3+1,FALSE)),
'243way_Regular Symbol'!N321)</f>
        <v/>
      </c>
      <c r="D322" s="184" t="str">
        <f>IF('243way_Regular Symbol'!O321="",
IF($A322-'243way_Regular Symbol'!F$16&gt;='243way_RegularＸ_W()'!D$2-1,"",VLOOKUP($A322-'243way_Regular Symbol'!F$16,'243way_Regular Symbol'!$L$3:$Q$250,'243way_RegularＸ_W()'!D$3+1,FALSE)),
'243way_Regular Symbol'!O321)</f>
        <v/>
      </c>
      <c r="E322" s="184" t="str">
        <f>IF('243way_Regular Symbol'!P321="",
IF($A322-'243way_Regular Symbol'!G$16&gt;='243way_RegularＸ_W()'!E$2-1,"",VLOOKUP($A322-'243way_Regular Symbol'!G$16,'243way_Regular Symbol'!$L$3:$Q$250,'243way_RegularＸ_W()'!E$3+1,FALSE)),
'243way_Regular Symbol'!P321)</f>
        <v/>
      </c>
      <c r="F322" s="184" t="str">
        <f>IF('243way_Regular Symbol'!Q321="",
IF($A322-'243way_Regular Symbol'!H$16&gt;='243way_RegularＸ_W()'!F$2-1,"",VLOOKUP($A322-'243way_Regular Symbol'!H$16,'243way_Regular Symbol'!$L$3:$Q$250,'243way_RegularＸ_W()'!F$3+1,FALSE)),
'243way_Regular Symbol'!Q321)</f>
        <v/>
      </c>
    </row>
    <row r="323" spans="1:6">
      <c r="A323" s="341">
        <f>IF('243way_Regular Symbol'!L322="","",'243way_Regular Symbol'!L322)</f>
        <v>319</v>
      </c>
      <c r="B323" s="184" t="str">
        <f>IF('243way_Regular Symbol'!M322="",
IF($A323-'243way_Regular Symbol'!D$16&gt;='243way_RegularＸ_W()'!B$2-1,"",VLOOKUP($A323-'243way_Regular Symbol'!D$16,'243way_Regular Symbol'!$L$3:$Q$250,'243way_RegularＸ_W()'!B$3+1,FALSE)),
'243way_Regular Symbol'!M322)</f>
        <v/>
      </c>
      <c r="C323" s="184" t="str">
        <f>IF('243way_Regular Symbol'!N322="",
IF($A323-'243way_Regular Symbol'!E$16&gt;='243way_RegularＸ_W()'!C$2-1,"",VLOOKUP($A323-'243way_Regular Symbol'!E$16,'243way_Regular Symbol'!$L$3:$Q$250,'243way_RegularＸ_W()'!C$3+1,FALSE)),
'243way_Regular Symbol'!N322)</f>
        <v/>
      </c>
      <c r="D323" s="184" t="str">
        <f>IF('243way_Regular Symbol'!O322="",
IF($A323-'243way_Regular Symbol'!F$16&gt;='243way_RegularＸ_W()'!D$2-1,"",VLOOKUP($A323-'243way_Regular Symbol'!F$16,'243way_Regular Symbol'!$L$3:$Q$250,'243way_RegularＸ_W()'!D$3+1,FALSE)),
'243way_Regular Symbol'!O322)</f>
        <v/>
      </c>
      <c r="E323" s="184" t="str">
        <f>IF('243way_Regular Symbol'!P322="",
IF($A323-'243way_Regular Symbol'!G$16&gt;='243way_RegularＸ_W()'!E$2-1,"",VLOOKUP($A323-'243way_Regular Symbol'!G$16,'243way_Regular Symbol'!$L$3:$Q$250,'243way_RegularＸ_W()'!E$3+1,FALSE)),
'243way_Regular Symbol'!P322)</f>
        <v/>
      </c>
      <c r="F323" s="184" t="str">
        <f>IF('243way_Regular Symbol'!Q322="",
IF($A323-'243way_Regular Symbol'!H$16&gt;='243way_RegularＸ_W()'!F$2-1,"",VLOOKUP($A323-'243way_Regular Symbol'!H$16,'243way_Regular Symbol'!$L$3:$Q$250,'243way_RegularＸ_W()'!F$3+1,FALSE)),
'243way_Regular Symbol'!Q322)</f>
        <v/>
      </c>
    </row>
    <row r="324" spans="1:6">
      <c r="A324" s="341">
        <f>IF('243way_Regular Symbol'!L323="","",'243way_Regular Symbol'!L323)</f>
        <v>320</v>
      </c>
      <c r="B324" s="184" t="str">
        <f>IF('243way_Regular Symbol'!M323="",
IF($A324-'243way_Regular Symbol'!D$16&gt;='243way_RegularＸ_W()'!B$2-1,"",VLOOKUP($A324-'243way_Regular Symbol'!D$16,'243way_Regular Symbol'!$L$3:$Q$250,'243way_RegularＸ_W()'!B$3+1,FALSE)),
'243way_Regular Symbol'!M323)</f>
        <v/>
      </c>
      <c r="C324" s="184" t="str">
        <f>IF('243way_Regular Symbol'!N323="",
IF($A324-'243way_Regular Symbol'!E$16&gt;='243way_RegularＸ_W()'!C$2-1,"",VLOOKUP($A324-'243way_Regular Symbol'!E$16,'243way_Regular Symbol'!$L$3:$Q$250,'243way_RegularＸ_W()'!C$3+1,FALSE)),
'243way_Regular Symbol'!N323)</f>
        <v/>
      </c>
      <c r="D324" s="184" t="str">
        <f>IF('243way_Regular Symbol'!O323="",
IF($A324-'243way_Regular Symbol'!F$16&gt;='243way_RegularＸ_W()'!D$2-1,"",VLOOKUP($A324-'243way_Regular Symbol'!F$16,'243way_Regular Symbol'!$L$3:$Q$250,'243way_RegularＸ_W()'!D$3+1,FALSE)),
'243way_Regular Symbol'!O323)</f>
        <v/>
      </c>
      <c r="E324" s="184" t="str">
        <f>IF('243way_Regular Symbol'!P323="",
IF($A324-'243way_Regular Symbol'!G$16&gt;='243way_RegularＸ_W()'!E$2-1,"",VLOOKUP($A324-'243way_Regular Symbol'!G$16,'243way_Regular Symbol'!$L$3:$Q$250,'243way_RegularＸ_W()'!E$3+1,FALSE)),
'243way_Regular Symbol'!P323)</f>
        <v/>
      </c>
      <c r="F324" s="184" t="str">
        <f>IF('243way_Regular Symbol'!Q323="",
IF($A324-'243way_Regular Symbol'!H$16&gt;='243way_RegularＸ_W()'!F$2-1,"",VLOOKUP($A324-'243way_Regular Symbol'!H$16,'243way_Regular Symbol'!$L$3:$Q$250,'243way_RegularＸ_W()'!F$3+1,FALSE)),
'243way_Regular Symbol'!Q323)</f>
        <v/>
      </c>
    </row>
    <row r="325" spans="1:6">
      <c r="A325" s="341">
        <f>IF('243way_Regular Symbol'!L324="","",'243way_Regular Symbol'!L324)</f>
        <v>321</v>
      </c>
      <c r="B325" s="184" t="str">
        <f>IF('243way_Regular Symbol'!M324="",
IF($A325-'243way_Regular Symbol'!D$16&gt;='243way_RegularＸ_W()'!B$2-1,"",VLOOKUP($A325-'243way_Regular Symbol'!D$16,'243way_Regular Symbol'!$L$3:$Q$250,'243way_RegularＸ_W()'!B$3+1,FALSE)),
'243way_Regular Symbol'!M324)</f>
        <v/>
      </c>
      <c r="C325" s="184" t="str">
        <f>IF('243way_Regular Symbol'!N324="",
IF($A325-'243way_Regular Symbol'!E$16&gt;='243way_RegularＸ_W()'!C$2-1,"",VLOOKUP($A325-'243way_Regular Symbol'!E$16,'243way_Regular Symbol'!$L$3:$Q$250,'243way_RegularＸ_W()'!C$3+1,FALSE)),
'243way_Regular Symbol'!N324)</f>
        <v/>
      </c>
      <c r="D325" s="184" t="str">
        <f>IF('243way_Regular Symbol'!O324="",
IF($A325-'243way_Regular Symbol'!F$16&gt;='243way_RegularＸ_W()'!D$2-1,"",VLOOKUP($A325-'243way_Regular Symbol'!F$16,'243way_Regular Symbol'!$L$3:$Q$250,'243way_RegularＸ_W()'!D$3+1,FALSE)),
'243way_Regular Symbol'!O324)</f>
        <v/>
      </c>
      <c r="E325" s="184" t="str">
        <f>IF('243way_Regular Symbol'!P324="",
IF($A325-'243way_Regular Symbol'!G$16&gt;='243way_RegularＸ_W()'!E$2-1,"",VLOOKUP($A325-'243way_Regular Symbol'!G$16,'243way_Regular Symbol'!$L$3:$Q$250,'243way_RegularＸ_W()'!E$3+1,FALSE)),
'243way_Regular Symbol'!P324)</f>
        <v/>
      </c>
      <c r="F325" s="184" t="str">
        <f>IF('243way_Regular Symbol'!Q324="",
IF($A325-'243way_Regular Symbol'!H$16&gt;='243way_RegularＸ_W()'!F$2-1,"",VLOOKUP($A325-'243way_Regular Symbol'!H$16,'243way_Regular Symbol'!$L$3:$Q$250,'243way_RegularＸ_W()'!F$3+1,FALSE)),
'243way_Regular Symbol'!Q324)</f>
        <v/>
      </c>
    </row>
    <row r="326" spans="1:6">
      <c r="A326" s="341">
        <f>IF('243way_Regular Symbol'!L325="","",'243way_Regular Symbol'!L325)</f>
        <v>322</v>
      </c>
      <c r="B326" s="184" t="str">
        <f>IF('243way_Regular Symbol'!M325="",
IF($A326-'243way_Regular Symbol'!D$16&gt;='243way_RegularＸ_W()'!B$2-1,"",VLOOKUP($A326-'243way_Regular Symbol'!D$16,'243way_Regular Symbol'!$L$3:$Q$250,'243way_RegularＸ_W()'!B$3+1,FALSE)),
'243way_Regular Symbol'!M325)</f>
        <v/>
      </c>
      <c r="C326" s="184" t="str">
        <f>IF('243way_Regular Symbol'!N325="",
IF($A326-'243way_Regular Symbol'!E$16&gt;='243way_RegularＸ_W()'!C$2-1,"",VLOOKUP($A326-'243way_Regular Symbol'!E$16,'243way_Regular Symbol'!$L$3:$Q$250,'243way_RegularＸ_W()'!C$3+1,FALSE)),
'243way_Regular Symbol'!N325)</f>
        <v/>
      </c>
      <c r="D326" s="184" t="str">
        <f>IF('243way_Regular Symbol'!O325="",
IF($A326-'243way_Regular Symbol'!F$16&gt;='243way_RegularＸ_W()'!D$2-1,"",VLOOKUP($A326-'243way_Regular Symbol'!F$16,'243way_Regular Symbol'!$L$3:$Q$250,'243way_RegularＸ_W()'!D$3+1,FALSE)),
'243way_Regular Symbol'!O325)</f>
        <v/>
      </c>
      <c r="E326" s="184" t="str">
        <f>IF('243way_Regular Symbol'!P325="",
IF($A326-'243way_Regular Symbol'!G$16&gt;='243way_RegularＸ_W()'!E$2-1,"",VLOOKUP($A326-'243way_Regular Symbol'!G$16,'243way_Regular Symbol'!$L$3:$Q$250,'243way_RegularＸ_W()'!E$3+1,FALSE)),
'243way_Regular Symbol'!P325)</f>
        <v/>
      </c>
      <c r="F326" s="184" t="str">
        <f>IF('243way_Regular Symbol'!Q325="",
IF($A326-'243way_Regular Symbol'!H$16&gt;='243way_RegularＸ_W()'!F$2-1,"",VLOOKUP($A326-'243way_Regular Symbol'!H$16,'243way_Regular Symbol'!$L$3:$Q$250,'243way_RegularＸ_W()'!F$3+1,FALSE)),
'243way_Regular Symbol'!Q325)</f>
        <v/>
      </c>
    </row>
    <row r="327" spans="1:6">
      <c r="A327" s="341">
        <f>IF('243way_Regular Symbol'!L326="","",'243way_Regular Symbol'!L326)</f>
        <v>323</v>
      </c>
      <c r="B327" s="184" t="str">
        <f>IF('243way_Regular Symbol'!M326="",
IF($A327-'243way_Regular Symbol'!D$16&gt;='243way_RegularＸ_W()'!B$2-1,"",VLOOKUP($A327-'243way_Regular Symbol'!D$16,'243way_Regular Symbol'!$L$3:$Q$250,'243way_RegularＸ_W()'!B$3+1,FALSE)),
'243way_Regular Symbol'!M326)</f>
        <v/>
      </c>
      <c r="C327" s="184" t="str">
        <f>IF('243way_Regular Symbol'!N326="",
IF($A327-'243way_Regular Symbol'!E$16&gt;='243way_RegularＸ_W()'!C$2-1,"",VLOOKUP($A327-'243way_Regular Symbol'!E$16,'243way_Regular Symbol'!$L$3:$Q$250,'243way_RegularＸ_W()'!C$3+1,FALSE)),
'243way_Regular Symbol'!N326)</f>
        <v/>
      </c>
      <c r="D327" s="184" t="str">
        <f>IF('243way_Regular Symbol'!O326="",
IF($A327-'243way_Regular Symbol'!F$16&gt;='243way_RegularＸ_W()'!D$2-1,"",VLOOKUP($A327-'243way_Regular Symbol'!F$16,'243way_Regular Symbol'!$L$3:$Q$250,'243way_RegularＸ_W()'!D$3+1,FALSE)),
'243way_Regular Symbol'!O326)</f>
        <v/>
      </c>
      <c r="E327" s="184" t="str">
        <f>IF('243way_Regular Symbol'!P326="",
IF($A327-'243way_Regular Symbol'!G$16&gt;='243way_RegularＸ_W()'!E$2-1,"",VLOOKUP($A327-'243way_Regular Symbol'!G$16,'243way_Regular Symbol'!$L$3:$Q$250,'243way_RegularＸ_W()'!E$3+1,FALSE)),
'243way_Regular Symbol'!P326)</f>
        <v/>
      </c>
      <c r="F327" s="184" t="str">
        <f>IF('243way_Regular Symbol'!Q326="",
IF($A327-'243way_Regular Symbol'!H$16&gt;='243way_RegularＸ_W()'!F$2-1,"",VLOOKUP($A327-'243way_Regular Symbol'!H$16,'243way_Regular Symbol'!$L$3:$Q$250,'243way_RegularＸ_W()'!F$3+1,FALSE)),
'243way_Regular Symbol'!Q326)</f>
        <v/>
      </c>
    </row>
    <row r="328" spans="1:6">
      <c r="A328" s="341">
        <f>IF('243way_Regular Symbol'!L327="","",'243way_Regular Symbol'!L327)</f>
        <v>324</v>
      </c>
      <c r="B328" s="184" t="str">
        <f>IF('243way_Regular Symbol'!M327="",
IF($A328-'243way_Regular Symbol'!D$16&gt;='243way_RegularＸ_W()'!B$2-1,"",VLOOKUP($A328-'243way_Regular Symbol'!D$16,'243way_Regular Symbol'!$L$3:$Q$250,'243way_RegularＸ_W()'!B$3+1,FALSE)),
'243way_Regular Symbol'!M327)</f>
        <v/>
      </c>
      <c r="C328" s="184" t="str">
        <f>IF('243way_Regular Symbol'!N327="",
IF($A328-'243way_Regular Symbol'!E$16&gt;='243way_RegularＸ_W()'!C$2-1,"",VLOOKUP($A328-'243way_Regular Symbol'!E$16,'243way_Regular Symbol'!$L$3:$Q$250,'243way_RegularＸ_W()'!C$3+1,FALSE)),
'243way_Regular Symbol'!N327)</f>
        <v/>
      </c>
      <c r="D328" s="184" t="str">
        <f>IF('243way_Regular Symbol'!O327="",
IF($A328-'243way_Regular Symbol'!F$16&gt;='243way_RegularＸ_W()'!D$2-1,"",VLOOKUP($A328-'243way_Regular Symbol'!F$16,'243way_Regular Symbol'!$L$3:$Q$250,'243way_RegularＸ_W()'!D$3+1,FALSE)),
'243way_Regular Symbol'!O327)</f>
        <v/>
      </c>
      <c r="E328" s="184" t="str">
        <f>IF('243way_Regular Symbol'!P327="",
IF($A328-'243way_Regular Symbol'!G$16&gt;='243way_RegularＸ_W()'!E$2-1,"",VLOOKUP($A328-'243way_Regular Symbol'!G$16,'243way_Regular Symbol'!$L$3:$Q$250,'243way_RegularＸ_W()'!E$3+1,FALSE)),
'243way_Regular Symbol'!P327)</f>
        <v/>
      </c>
      <c r="F328" s="184" t="str">
        <f>IF('243way_Regular Symbol'!Q327="",
IF($A328-'243way_Regular Symbol'!H$16&gt;='243way_RegularＸ_W()'!F$2-1,"",VLOOKUP($A328-'243way_Regular Symbol'!H$16,'243way_Regular Symbol'!$L$3:$Q$250,'243way_RegularＸ_W()'!F$3+1,FALSE)),
'243way_Regular Symbol'!Q327)</f>
        <v/>
      </c>
    </row>
    <row r="329" spans="1:6">
      <c r="A329" s="341">
        <f>IF('243way_Regular Symbol'!L328="","",'243way_Regular Symbol'!L328)</f>
        <v>325</v>
      </c>
      <c r="B329" s="184" t="str">
        <f>IF('243way_Regular Symbol'!M328="",
IF($A329-'243way_Regular Symbol'!D$16&gt;='243way_RegularＸ_W()'!B$2-1,"",VLOOKUP($A329-'243way_Regular Symbol'!D$16,'243way_Regular Symbol'!$L$3:$Q$250,'243way_RegularＸ_W()'!B$3+1,FALSE)),
'243way_Regular Symbol'!M328)</f>
        <v/>
      </c>
      <c r="C329" s="184" t="str">
        <f>IF('243way_Regular Symbol'!N328="",
IF($A329-'243way_Regular Symbol'!E$16&gt;='243way_RegularＸ_W()'!C$2-1,"",VLOOKUP($A329-'243way_Regular Symbol'!E$16,'243way_Regular Symbol'!$L$3:$Q$250,'243way_RegularＸ_W()'!C$3+1,FALSE)),
'243way_Regular Symbol'!N328)</f>
        <v/>
      </c>
      <c r="D329" s="184" t="str">
        <f>IF('243way_Regular Symbol'!O328="",
IF($A329-'243way_Regular Symbol'!F$16&gt;='243way_RegularＸ_W()'!D$2-1,"",VLOOKUP($A329-'243way_Regular Symbol'!F$16,'243way_Regular Symbol'!$L$3:$Q$250,'243way_RegularＸ_W()'!D$3+1,FALSE)),
'243way_Regular Symbol'!O328)</f>
        <v/>
      </c>
      <c r="E329" s="184" t="str">
        <f>IF('243way_Regular Symbol'!P328="",
IF($A329-'243way_Regular Symbol'!G$16&gt;='243way_RegularＸ_W()'!E$2-1,"",VLOOKUP($A329-'243way_Regular Symbol'!G$16,'243way_Regular Symbol'!$L$3:$Q$250,'243way_RegularＸ_W()'!E$3+1,FALSE)),
'243way_Regular Symbol'!P328)</f>
        <v/>
      </c>
      <c r="F329" s="184" t="str">
        <f>IF('243way_Regular Symbol'!Q328="",
IF($A329-'243way_Regular Symbol'!H$16&gt;='243way_RegularＸ_W()'!F$2-1,"",VLOOKUP($A329-'243way_Regular Symbol'!H$16,'243way_Regular Symbol'!$L$3:$Q$250,'243way_RegularＸ_W()'!F$3+1,FALSE)),
'243way_Regular Symbol'!Q328)</f>
        <v/>
      </c>
    </row>
    <row r="330" spans="1:6">
      <c r="A330" s="341">
        <f>IF('243way_Regular Symbol'!L329="","",'243way_Regular Symbol'!L329)</f>
        <v>326</v>
      </c>
      <c r="B330" s="184" t="str">
        <f>IF('243way_Regular Symbol'!M329="",
IF($A330-'243way_Regular Symbol'!D$16&gt;='243way_RegularＸ_W()'!B$2-1,"",VLOOKUP($A330-'243way_Regular Symbol'!D$16,'243way_Regular Symbol'!$L$3:$Q$250,'243way_RegularＸ_W()'!B$3+1,FALSE)),
'243way_Regular Symbol'!M329)</f>
        <v/>
      </c>
      <c r="C330" s="184" t="str">
        <f>IF('243way_Regular Symbol'!N329="",
IF($A330-'243way_Regular Symbol'!E$16&gt;='243way_RegularＸ_W()'!C$2-1,"",VLOOKUP($A330-'243way_Regular Symbol'!E$16,'243way_Regular Symbol'!$L$3:$Q$250,'243way_RegularＸ_W()'!C$3+1,FALSE)),
'243way_Regular Symbol'!N329)</f>
        <v/>
      </c>
      <c r="D330" s="184" t="str">
        <f>IF('243way_Regular Symbol'!O329="",
IF($A330-'243way_Regular Symbol'!F$16&gt;='243way_RegularＸ_W()'!D$2-1,"",VLOOKUP($A330-'243way_Regular Symbol'!F$16,'243way_Regular Symbol'!$L$3:$Q$250,'243way_RegularＸ_W()'!D$3+1,FALSE)),
'243way_Regular Symbol'!O329)</f>
        <v/>
      </c>
      <c r="E330" s="184" t="str">
        <f>IF('243way_Regular Symbol'!P329="",
IF($A330-'243way_Regular Symbol'!G$16&gt;='243way_RegularＸ_W()'!E$2-1,"",VLOOKUP($A330-'243way_Regular Symbol'!G$16,'243way_Regular Symbol'!$L$3:$Q$250,'243way_RegularＸ_W()'!E$3+1,FALSE)),
'243way_Regular Symbol'!P329)</f>
        <v/>
      </c>
      <c r="F330" s="184" t="str">
        <f>IF('243way_Regular Symbol'!Q329="",
IF($A330-'243way_Regular Symbol'!H$16&gt;='243way_RegularＸ_W()'!F$2-1,"",VLOOKUP($A330-'243way_Regular Symbol'!H$16,'243way_Regular Symbol'!$L$3:$Q$250,'243way_RegularＸ_W()'!F$3+1,FALSE)),
'243way_Regular Symbol'!Q329)</f>
        <v/>
      </c>
    </row>
    <row r="331" spans="1:6">
      <c r="A331" s="341">
        <f>IF('243way_Regular Symbol'!L330="","",'243way_Regular Symbol'!L330)</f>
        <v>327</v>
      </c>
      <c r="B331" s="184" t="str">
        <f>IF('243way_Regular Symbol'!M330="",
IF($A331-'243way_Regular Symbol'!D$16&gt;='243way_RegularＸ_W()'!B$2-1,"",VLOOKUP($A331-'243way_Regular Symbol'!D$16,'243way_Regular Symbol'!$L$3:$Q$250,'243way_RegularＸ_W()'!B$3+1,FALSE)),
'243way_Regular Symbol'!M330)</f>
        <v/>
      </c>
      <c r="C331" s="184" t="str">
        <f>IF('243way_Regular Symbol'!N330="",
IF($A331-'243way_Regular Symbol'!E$16&gt;='243way_RegularＸ_W()'!C$2-1,"",VLOOKUP($A331-'243way_Regular Symbol'!E$16,'243way_Regular Symbol'!$L$3:$Q$250,'243way_RegularＸ_W()'!C$3+1,FALSE)),
'243way_Regular Symbol'!N330)</f>
        <v/>
      </c>
      <c r="D331" s="184" t="str">
        <f>IF('243way_Regular Symbol'!O330="",
IF($A331-'243way_Regular Symbol'!F$16&gt;='243way_RegularＸ_W()'!D$2-1,"",VLOOKUP($A331-'243way_Regular Symbol'!F$16,'243way_Regular Symbol'!$L$3:$Q$250,'243way_RegularＸ_W()'!D$3+1,FALSE)),
'243way_Regular Symbol'!O330)</f>
        <v/>
      </c>
      <c r="E331" s="184" t="str">
        <f>IF('243way_Regular Symbol'!P330="",
IF($A331-'243way_Regular Symbol'!G$16&gt;='243way_RegularＸ_W()'!E$2-1,"",VLOOKUP($A331-'243way_Regular Symbol'!G$16,'243way_Regular Symbol'!$L$3:$Q$250,'243way_RegularＸ_W()'!E$3+1,FALSE)),
'243way_Regular Symbol'!P330)</f>
        <v/>
      </c>
      <c r="F331" s="184" t="str">
        <f>IF('243way_Regular Symbol'!Q330="",
IF($A331-'243way_Regular Symbol'!H$16&gt;='243way_RegularＸ_W()'!F$2-1,"",VLOOKUP($A331-'243way_Regular Symbol'!H$16,'243way_Regular Symbol'!$L$3:$Q$250,'243way_RegularＸ_W()'!F$3+1,FALSE)),
'243way_Regular Symbol'!Q330)</f>
        <v/>
      </c>
    </row>
    <row r="332" spans="1:6">
      <c r="A332" s="341">
        <f>IF('243way_Regular Symbol'!L331="","",'243way_Regular Symbol'!L331)</f>
        <v>328</v>
      </c>
      <c r="B332" s="184" t="str">
        <f>IF('243way_Regular Symbol'!M331="",
IF($A332-'243way_Regular Symbol'!D$16&gt;='243way_RegularＸ_W()'!B$2-1,"",VLOOKUP($A332-'243way_Regular Symbol'!D$16,'243way_Regular Symbol'!$L$3:$Q$250,'243way_RegularＸ_W()'!B$3+1,FALSE)),
'243way_Regular Symbol'!M331)</f>
        <v/>
      </c>
      <c r="C332" s="184" t="str">
        <f>IF('243way_Regular Symbol'!N331="",
IF($A332-'243way_Regular Symbol'!E$16&gt;='243way_RegularＸ_W()'!C$2-1,"",VLOOKUP($A332-'243way_Regular Symbol'!E$16,'243way_Regular Symbol'!$L$3:$Q$250,'243way_RegularＸ_W()'!C$3+1,FALSE)),
'243way_Regular Symbol'!N331)</f>
        <v/>
      </c>
      <c r="D332" s="184" t="str">
        <f>IF('243way_Regular Symbol'!O331="",
IF($A332-'243way_Regular Symbol'!F$16&gt;='243way_RegularＸ_W()'!D$2-1,"",VLOOKUP($A332-'243way_Regular Symbol'!F$16,'243way_Regular Symbol'!$L$3:$Q$250,'243way_RegularＸ_W()'!D$3+1,FALSE)),
'243way_Regular Symbol'!O331)</f>
        <v/>
      </c>
      <c r="E332" s="184" t="str">
        <f>IF('243way_Regular Symbol'!P331="",
IF($A332-'243way_Regular Symbol'!G$16&gt;='243way_RegularＸ_W()'!E$2-1,"",VLOOKUP($A332-'243way_Regular Symbol'!G$16,'243way_Regular Symbol'!$L$3:$Q$250,'243way_RegularＸ_W()'!E$3+1,FALSE)),
'243way_Regular Symbol'!P331)</f>
        <v/>
      </c>
      <c r="F332" s="184" t="str">
        <f>IF('243way_Regular Symbol'!Q331="",
IF($A332-'243way_Regular Symbol'!H$16&gt;='243way_RegularＸ_W()'!F$2-1,"",VLOOKUP($A332-'243way_Regular Symbol'!H$16,'243way_Regular Symbol'!$L$3:$Q$250,'243way_RegularＸ_W()'!F$3+1,FALSE)),
'243way_Regular Symbol'!Q331)</f>
        <v/>
      </c>
    </row>
    <row r="333" spans="1:6">
      <c r="A333" s="341">
        <f>IF('243way_Regular Symbol'!L332="","",'243way_Regular Symbol'!L332)</f>
        <v>329</v>
      </c>
      <c r="B333" s="184" t="str">
        <f>IF('243way_Regular Symbol'!M332="",
IF($A333-'243way_Regular Symbol'!D$16&gt;='243way_RegularＸ_W()'!B$2-1,"",VLOOKUP($A333-'243way_Regular Symbol'!D$16,'243way_Regular Symbol'!$L$3:$Q$250,'243way_RegularＸ_W()'!B$3+1,FALSE)),
'243way_Regular Symbol'!M332)</f>
        <v/>
      </c>
      <c r="C333" s="184" t="str">
        <f>IF('243way_Regular Symbol'!N332="",
IF($A333-'243way_Regular Symbol'!E$16&gt;='243way_RegularＸ_W()'!C$2-1,"",VLOOKUP($A333-'243way_Regular Symbol'!E$16,'243way_Regular Symbol'!$L$3:$Q$250,'243way_RegularＸ_W()'!C$3+1,FALSE)),
'243way_Regular Symbol'!N332)</f>
        <v/>
      </c>
      <c r="D333" s="184" t="str">
        <f>IF('243way_Regular Symbol'!O332="",
IF($A333-'243way_Regular Symbol'!F$16&gt;='243way_RegularＸ_W()'!D$2-1,"",VLOOKUP($A333-'243way_Regular Symbol'!F$16,'243way_Regular Symbol'!$L$3:$Q$250,'243way_RegularＸ_W()'!D$3+1,FALSE)),
'243way_Regular Symbol'!O332)</f>
        <v/>
      </c>
      <c r="E333" s="184" t="str">
        <f>IF('243way_Regular Symbol'!P332="",
IF($A333-'243way_Regular Symbol'!G$16&gt;='243way_RegularＸ_W()'!E$2-1,"",VLOOKUP($A333-'243way_Regular Symbol'!G$16,'243way_Regular Symbol'!$L$3:$Q$250,'243way_RegularＸ_W()'!E$3+1,FALSE)),
'243way_Regular Symbol'!P332)</f>
        <v/>
      </c>
      <c r="F333" s="184" t="str">
        <f>IF('243way_Regular Symbol'!Q332="",
IF($A333-'243way_Regular Symbol'!H$16&gt;='243way_RegularＸ_W()'!F$2-1,"",VLOOKUP($A333-'243way_Regular Symbol'!H$16,'243way_Regular Symbol'!$L$3:$Q$250,'243way_RegularＸ_W()'!F$3+1,FALSE)),
'243way_Regular Symbol'!Q332)</f>
        <v/>
      </c>
    </row>
    <row r="334" spans="1:6">
      <c r="A334" s="341">
        <f>IF('243way_Regular Symbol'!L333="","",'243way_Regular Symbol'!L333)</f>
        <v>330</v>
      </c>
      <c r="B334" s="184" t="str">
        <f>IF('243way_Regular Symbol'!M333="",
IF($A334-'243way_Regular Symbol'!D$16&gt;='243way_RegularＸ_W()'!B$2-1,"",VLOOKUP($A334-'243way_Regular Symbol'!D$16,'243way_Regular Symbol'!$L$3:$Q$250,'243way_RegularＸ_W()'!B$3+1,FALSE)),
'243way_Regular Symbol'!M333)</f>
        <v/>
      </c>
      <c r="C334" s="184" t="str">
        <f>IF('243way_Regular Symbol'!N333="",
IF($A334-'243way_Regular Symbol'!E$16&gt;='243way_RegularＸ_W()'!C$2-1,"",VLOOKUP($A334-'243way_Regular Symbol'!E$16,'243way_Regular Symbol'!$L$3:$Q$250,'243way_RegularＸ_W()'!C$3+1,FALSE)),
'243way_Regular Symbol'!N333)</f>
        <v/>
      </c>
      <c r="D334" s="184" t="str">
        <f>IF('243way_Regular Symbol'!O333="",
IF($A334-'243way_Regular Symbol'!F$16&gt;='243way_RegularＸ_W()'!D$2-1,"",VLOOKUP($A334-'243way_Regular Symbol'!F$16,'243way_Regular Symbol'!$L$3:$Q$250,'243way_RegularＸ_W()'!D$3+1,FALSE)),
'243way_Regular Symbol'!O333)</f>
        <v/>
      </c>
      <c r="E334" s="184" t="str">
        <f>IF('243way_Regular Symbol'!P333="",
IF($A334-'243way_Regular Symbol'!G$16&gt;='243way_RegularＸ_W()'!E$2-1,"",VLOOKUP($A334-'243way_Regular Symbol'!G$16,'243way_Regular Symbol'!$L$3:$Q$250,'243way_RegularＸ_W()'!E$3+1,FALSE)),
'243way_Regular Symbol'!P333)</f>
        <v/>
      </c>
      <c r="F334" s="184" t="str">
        <f>IF('243way_Regular Symbol'!Q333="",
IF($A334-'243way_Regular Symbol'!H$16&gt;='243way_RegularＸ_W()'!F$2-1,"",VLOOKUP($A334-'243way_Regular Symbol'!H$16,'243way_Regular Symbol'!$L$3:$Q$250,'243way_RegularＸ_W()'!F$3+1,FALSE)),
'243way_Regular Symbol'!Q333)</f>
        <v/>
      </c>
    </row>
    <row r="335" spans="1:6">
      <c r="A335" s="341">
        <f>IF('243way_Regular Symbol'!L334="","",'243way_Regular Symbol'!L334)</f>
        <v>331</v>
      </c>
      <c r="B335" s="184" t="str">
        <f>IF('243way_Regular Symbol'!M334="",
IF($A335-'243way_Regular Symbol'!D$16&gt;='243way_RegularＸ_W()'!B$2-1,"",VLOOKUP($A335-'243way_Regular Symbol'!D$16,'243way_Regular Symbol'!$L$3:$Q$250,'243way_RegularＸ_W()'!B$3+1,FALSE)),
'243way_Regular Symbol'!M334)</f>
        <v/>
      </c>
      <c r="C335" s="184" t="str">
        <f>IF('243way_Regular Symbol'!N334="",
IF($A335-'243way_Regular Symbol'!E$16&gt;='243way_RegularＸ_W()'!C$2-1,"",VLOOKUP($A335-'243way_Regular Symbol'!E$16,'243way_Regular Symbol'!$L$3:$Q$250,'243way_RegularＸ_W()'!C$3+1,FALSE)),
'243way_Regular Symbol'!N334)</f>
        <v/>
      </c>
      <c r="D335" s="184" t="str">
        <f>IF('243way_Regular Symbol'!O334="",
IF($A335-'243way_Regular Symbol'!F$16&gt;='243way_RegularＸ_W()'!D$2-1,"",VLOOKUP($A335-'243way_Regular Symbol'!F$16,'243way_Regular Symbol'!$L$3:$Q$250,'243way_RegularＸ_W()'!D$3+1,FALSE)),
'243way_Regular Symbol'!O334)</f>
        <v/>
      </c>
      <c r="E335" s="184" t="str">
        <f>IF('243way_Regular Symbol'!P334="",
IF($A335-'243way_Regular Symbol'!G$16&gt;='243way_RegularＸ_W()'!E$2-1,"",VLOOKUP($A335-'243way_Regular Symbol'!G$16,'243way_Regular Symbol'!$L$3:$Q$250,'243way_RegularＸ_W()'!E$3+1,FALSE)),
'243way_Regular Symbol'!P334)</f>
        <v/>
      </c>
      <c r="F335" s="184" t="str">
        <f>IF('243way_Regular Symbol'!Q334="",
IF($A335-'243way_Regular Symbol'!H$16&gt;='243way_RegularＸ_W()'!F$2-1,"",VLOOKUP($A335-'243way_Regular Symbol'!H$16,'243way_Regular Symbol'!$L$3:$Q$250,'243way_RegularＸ_W()'!F$3+1,FALSE)),
'243way_Regular Symbol'!Q334)</f>
        <v/>
      </c>
    </row>
    <row r="336" spans="1:6">
      <c r="A336" s="341">
        <f>IF('243way_Regular Symbol'!L335="","",'243way_Regular Symbol'!L335)</f>
        <v>332</v>
      </c>
      <c r="B336" s="184" t="str">
        <f>IF('243way_Regular Symbol'!M335="",
IF($A336-'243way_Regular Symbol'!D$16&gt;='243way_RegularＸ_W()'!B$2-1,"",VLOOKUP($A336-'243way_Regular Symbol'!D$16,'243way_Regular Symbol'!$L$3:$Q$250,'243way_RegularＸ_W()'!B$3+1,FALSE)),
'243way_Regular Symbol'!M335)</f>
        <v/>
      </c>
      <c r="C336" s="184" t="str">
        <f>IF('243way_Regular Symbol'!N335="",
IF($A336-'243way_Regular Symbol'!E$16&gt;='243way_RegularＸ_W()'!C$2-1,"",VLOOKUP($A336-'243way_Regular Symbol'!E$16,'243way_Regular Symbol'!$L$3:$Q$250,'243way_RegularＸ_W()'!C$3+1,FALSE)),
'243way_Regular Symbol'!N335)</f>
        <v/>
      </c>
      <c r="D336" s="184" t="str">
        <f>IF('243way_Regular Symbol'!O335="",
IF($A336-'243way_Regular Symbol'!F$16&gt;='243way_RegularＸ_W()'!D$2-1,"",VLOOKUP($A336-'243way_Regular Symbol'!F$16,'243way_Regular Symbol'!$L$3:$Q$250,'243way_RegularＸ_W()'!D$3+1,FALSE)),
'243way_Regular Symbol'!O335)</f>
        <v/>
      </c>
      <c r="E336" s="184" t="str">
        <f>IF('243way_Regular Symbol'!P335="",
IF($A336-'243way_Regular Symbol'!G$16&gt;='243way_RegularＸ_W()'!E$2-1,"",VLOOKUP($A336-'243way_Regular Symbol'!G$16,'243way_Regular Symbol'!$L$3:$Q$250,'243way_RegularＸ_W()'!E$3+1,FALSE)),
'243way_Regular Symbol'!P335)</f>
        <v/>
      </c>
      <c r="F336" s="184" t="str">
        <f>IF('243way_Regular Symbol'!Q335="",
IF($A336-'243way_Regular Symbol'!H$16&gt;='243way_RegularＸ_W()'!F$2-1,"",VLOOKUP($A336-'243way_Regular Symbol'!H$16,'243way_Regular Symbol'!$L$3:$Q$250,'243way_RegularＸ_W()'!F$3+1,FALSE)),
'243way_Regular Symbol'!Q335)</f>
        <v/>
      </c>
    </row>
    <row r="337" spans="1:6">
      <c r="A337" s="341">
        <f>IF('243way_Regular Symbol'!L336="","",'243way_Regular Symbol'!L336)</f>
        <v>333</v>
      </c>
      <c r="B337" s="184" t="str">
        <f>IF('243way_Regular Symbol'!M336="",
IF($A337-'243way_Regular Symbol'!D$16&gt;='243way_RegularＸ_W()'!B$2-1,"",VLOOKUP($A337-'243way_Regular Symbol'!D$16,'243way_Regular Symbol'!$L$3:$Q$250,'243way_RegularＸ_W()'!B$3+1,FALSE)),
'243way_Regular Symbol'!M336)</f>
        <v/>
      </c>
      <c r="C337" s="184" t="str">
        <f>IF('243way_Regular Symbol'!N336="",
IF($A337-'243way_Regular Symbol'!E$16&gt;='243way_RegularＸ_W()'!C$2-1,"",VLOOKUP($A337-'243way_Regular Symbol'!E$16,'243way_Regular Symbol'!$L$3:$Q$250,'243way_RegularＸ_W()'!C$3+1,FALSE)),
'243way_Regular Symbol'!N336)</f>
        <v/>
      </c>
      <c r="D337" s="184" t="str">
        <f>IF('243way_Regular Symbol'!O336="",
IF($A337-'243way_Regular Symbol'!F$16&gt;='243way_RegularＸ_W()'!D$2-1,"",VLOOKUP($A337-'243way_Regular Symbol'!F$16,'243way_Regular Symbol'!$L$3:$Q$250,'243way_RegularＸ_W()'!D$3+1,FALSE)),
'243way_Regular Symbol'!O336)</f>
        <v/>
      </c>
      <c r="E337" s="184" t="str">
        <f>IF('243way_Regular Symbol'!P336="",
IF($A337-'243way_Regular Symbol'!G$16&gt;='243way_RegularＸ_W()'!E$2-1,"",VLOOKUP($A337-'243way_Regular Symbol'!G$16,'243way_Regular Symbol'!$L$3:$Q$250,'243way_RegularＸ_W()'!E$3+1,FALSE)),
'243way_Regular Symbol'!P336)</f>
        <v/>
      </c>
      <c r="F337" s="184" t="str">
        <f>IF('243way_Regular Symbol'!Q336="",
IF($A337-'243way_Regular Symbol'!H$16&gt;='243way_RegularＸ_W()'!F$2-1,"",VLOOKUP($A337-'243way_Regular Symbol'!H$16,'243way_Regular Symbol'!$L$3:$Q$250,'243way_RegularＸ_W()'!F$3+1,FALSE)),
'243way_Regular Symbol'!Q336)</f>
        <v/>
      </c>
    </row>
    <row r="338" spans="1:6">
      <c r="A338" s="341">
        <f>IF('243way_Regular Symbol'!L337="","",'243way_Regular Symbol'!L337)</f>
        <v>334</v>
      </c>
      <c r="B338" s="184" t="str">
        <f>IF('243way_Regular Symbol'!M337="",
IF($A338-'243way_Regular Symbol'!D$16&gt;='243way_RegularＸ_W()'!B$2-1,"",VLOOKUP($A338-'243way_Regular Symbol'!D$16,'243way_Regular Symbol'!$L$3:$Q$250,'243way_RegularＸ_W()'!B$3+1,FALSE)),
'243way_Regular Symbol'!M337)</f>
        <v/>
      </c>
      <c r="C338" s="184" t="str">
        <f>IF('243way_Regular Symbol'!N337="",
IF($A338-'243way_Regular Symbol'!E$16&gt;='243way_RegularＸ_W()'!C$2-1,"",VLOOKUP($A338-'243way_Regular Symbol'!E$16,'243way_Regular Symbol'!$L$3:$Q$250,'243way_RegularＸ_W()'!C$3+1,FALSE)),
'243way_Regular Symbol'!N337)</f>
        <v/>
      </c>
      <c r="D338" s="184" t="str">
        <f>IF('243way_Regular Symbol'!O337="",
IF($A338-'243way_Regular Symbol'!F$16&gt;='243way_RegularＸ_W()'!D$2-1,"",VLOOKUP($A338-'243way_Regular Symbol'!F$16,'243way_Regular Symbol'!$L$3:$Q$250,'243way_RegularＸ_W()'!D$3+1,FALSE)),
'243way_Regular Symbol'!O337)</f>
        <v/>
      </c>
      <c r="E338" s="184" t="str">
        <f>IF('243way_Regular Symbol'!P337="",
IF($A338-'243way_Regular Symbol'!G$16&gt;='243way_RegularＸ_W()'!E$2-1,"",VLOOKUP($A338-'243way_Regular Symbol'!G$16,'243way_Regular Symbol'!$L$3:$Q$250,'243way_RegularＸ_W()'!E$3+1,FALSE)),
'243way_Regular Symbol'!P337)</f>
        <v/>
      </c>
      <c r="F338" s="184" t="str">
        <f>IF('243way_Regular Symbol'!Q337="",
IF($A338-'243way_Regular Symbol'!H$16&gt;='243way_RegularＸ_W()'!F$2-1,"",VLOOKUP($A338-'243way_Regular Symbol'!H$16,'243way_Regular Symbol'!$L$3:$Q$250,'243way_RegularＸ_W()'!F$3+1,FALSE)),
'243way_Regular Symbol'!Q337)</f>
        <v/>
      </c>
    </row>
    <row r="339" spans="1:6">
      <c r="A339" s="341">
        <f>IF('243way_Regular Symbol'!L338="","",'243way_Regular Symbol'!L338)</f>
        <v>335</v>
      </c>
      <c r="B339" s="184" t="str">
        <f>IF('243way_Regular Symbol'!M338="",
IF($A339-'243way_Regular Symbol'!D$16&gt;='243way_RegularＸ_W()'!B$2-1,"",VLOOKUP($A339-'243way_Regular Symbol'!D$16,'243way_Regular Symbol'!$L$3:$Q$250,'243way_RegularＸ_W()'!B$3+1,FALSE)),
'243way_Regular Symbol'!M338)</f>
        <v/>
      </c>
      <c r="C339" s="184" t="str">
        <f>IF('243way_Regular Symbol'!N338="",
IF($A339-'243way_Regular Symbol'!E$16&gt;='243way_RegularＸ_W()'!C$2-1,"",VLOOKUP($A339-'243way_Regular Symbol'!E$16,'243way_Regular Symbol'!$L$3:$Q$250,'243way_RegularＸ_W()'!C$3+1,FALSE)),
'243way_Regular Symbol'!N338)</f>
        <v/>
      </c>
      <c r="D339" s="184" t="str">
        <f>IF('243way_Regular Symbol'!O338="",
IF($A339-'243way_Regular Symbol'!F$16&gt;='243way_RegularＸ_W()'!D$2-1,"",VLOOKUP($A339-'243way_Regular Symbol'!F$16,'243way_Regular Symbol'!$L$3:$Q$250,'243way_RegularＸ_W()'!D$3+1,FALSE)),
'243way_Regular Symbol'!O338)</f>
        <v/>
      </c>
      <c r="E339" s="184" t="str">
        <f>IF('243way_Regular Symbol'!P338="",
IF($A339-'243way_Regular Symbol'!G$16&gt;='243way_RegularＸ_W()'!E$2-1,"",VLOOKUP($A339-'243way_Regular Symbol'!G$16,'243way_Regular Symbol'!$L$3:$Q$250,'243way_RegularＸ_W()'!E$3+1,FALSE)),
'243way_Regular Symbol'!P338)</f>
        <v/>
      </c>
      <c r="F339" s="184" t="str">
        <f>IF('243way_Regular Symbol'!Q338="",
IF($A339-'243way_Regular Symbol'!H$16&gt;='243way_RegularＸ_W()'!F$2-1,"",VLOOKUP($A339-'243way_Regular Symbol'!H$16,'243way_Regular Symbol'!$L$3:$Q$250,'243way_RegularＸ_W()'!F$3+1,FALSE)),
'243way_Regular Symbol'!Q338)</f>
        <v/>
      </c>
    </row>
    <row r="340" spans="1:6">
      <c r="A340" s="341">
        <f>IF('243way_Regular Symbol'!L339="","",'243way_Regular Symbol'!L339)</f>
        <v>336</v>
      </c>
      <c r="B340" s="184" t="str">
        <f>IF('243way_Regular Symbol'!M339="",
IF($A340-'243way_Regular Symbol'!D$16&gt;='243way_RegularＸ_W()'!B$2-1,"",VLOOKUP($A340-'243way_Regular Symbol'!D$16,'243way_Regular Symbol'!$L$3:$Q$250,'243way_RegularＸ_W()'!B$3+1,FALSE)),
'243way_Regular Symbol'!M339)</f>
        <v/>
      </c>
      <c r="C340" s="184" t="str">
        <f>IF('243way_Regular Symbol'!N339="",
IF($A340-'243way_Regular Symbol'!E$16&gt;='243way_RegularＸ_W()'!C$2-1,"",VLOOKUP($A340-'243way_Regular Symbol'!E$16,'243way_Regular Symbol'!$L$3:$Q$250,'243way_RegularＸ_W()'!C$3+1,FALSE)),
'243way_Regular Symbol'!N339)</f>
        <v/>
      </c>
      <c r="D340" s="184" t="str">
        <f>IF('243way_Regular Symbol'!O339="",
IF($A340-'243way_Regular Symbol'!F$16&gt;='243way_RegularＸ_W()'!D$2-1,"",VLOOKUP($A340-'243way_Regular Symbol'!F$16,'243way_Regular Symbol'!$L$3:$Q$250,'243way_RegularＸ_W()'!D$3+1,FALSE)),
'243way_Regular Symbol'!O339)</f>
        <v/>
      </c>
      <c r="E340" s="184" t="str">
        <f>IF('243way_Regular Symbol'!P339="",
IF($A340-'243way_Regular Symbol'!G$16&gt;='243way_RegularＸ_W()'!E$2-1,"",VLOOKUP($A340-'243way_Regular Symbol'!G$16,'243way_Regular Symbol'!$L$3:$Q$250,'243way_RegularＸ_W()'!E$3+1,FALSE)),
'243way_Regular Symbol'!P339)</f>
        <v/>
      </c>
      <c r="F340" s="184" t="str">
        <f>IF('243way_Regular Symbol'!Q339="",
IF($A340-'243way_Regular Symbol'!H$16&gt;='243way_RegularＸ_W()'!F$2-1,"",VLOOKUP($A340-'243way_Regular Symbol'!H$16,'243way_Regular Symbol'!$L$3:$Q$250,'243way_RegularＸ_W()'!F$3+1,FALSE)),
'243way_Regular Symbol'!Q339)</f>
        <v/>
      </c>
    </row>
  </sheetData>
  <phoneticPr fontId="1" type="noConversion"/>
  <conditionalFormatting sqref="O3:S3">
    <cfRule type="cellIs" dxfId="1637" priority="225" operator="equal">
      <formula>"S2"</formula>
    </cfRule>
    <cfRule type="cellIs" dxfId="1636" priority="226" operator="equal">
      <formula>"WW"</formula>
    </cfRule>
    <cfRule type="cellIs" dxfId="1635" priority="227" operator="equal">
      <formula>"S1"</formula>
    </cfRule>
    <cfRule type="cellIs" dxfId="1634" priority="228" operator="equal">
      <formula>"M5"</formula>
    </cfRule>
    <cfRule type="cellIs" dxfId="1633" priority="229" operator="equal">
      <formula>"M4"</formula>
    </cfRule>
    <cfRule type="cellIs" dxfId="1632" priority="230" operator="equal">
      <formula>"M3"</formula>
    </cfRule>
    <cfRule type="cellIs" dxfId="1631" priority="231" operator="equal">
      <formula>"M2"</formula>
    </cfRule>
    <cfRule type="cellIs" dxfId="1630" priority="232" operator="equal">
      <formula>"M1"</formula>
    </cfRule>
  </conditionalFormatting>
  <conditionalFormatting sqref="O3:S3">
    <cfRule type="cellIs" dxfId="1629" priority="218" operator="equal">
      <formula>"M5"</formula>
    </cfRule>
    <cfRule type="cellIs" dxfId="1628" priority="219" operator="equal">
      <formula>"M4"</formula>
    </cfRule>
    <cfRule type="cellIs" dxfId="1627" priority="220" operator="equal">
      <formula>"M3"</formula>
    </cfRule>
    <cfRule type="cellIs" dxfId="1626" priority="221" operator="equal">
      <formula>"M2"</formula>
    </cfRule>
    <cfRule type="cellIs" dxfId="1625" priority="222" operator="equal">
      <formula>"M1"</formula>
    </cfRule>
    <cfRule type="cellIs" dxfId="1624" priority="223" operator="equal">
      <formula>"WW"</formula>
    </cfRule>
    <cfRule type="cellIs" dxfId="1623" priority="224" operator="equal">
      <formula>"S1"</formula>
    </cfRule>
  </conditionalFormatting>
  <conditionalFormatting sqref="AM3:AQ3">
    <cfRule type="cellIs" dxfId="1622" priority="165" operator="equal">
      <formula>"S2"</formula>
    </cfRule>
    <cfRule type="cellIs" dxfId="1621" priority="166" operator="equal">
      <formula>"WW"</formula>
    </cfRule>
    <cfRule type="cellIs" dxfId="1620" priority="167" operator="equal">
      <formula>"S1"</formula>
    </cfRule>
    <cfRule type="cellIs" dxfId="1619" priority="168" operator="equal">
      <formula>"M5"</formula>
    </cfRule>
    <cfRule type="cellIs" dxfId="1618" priority="169" operator="equal">
      <formula>"M4"</formula>
    </cfRule>
    <cfRule type="cellIs" dxfId="1617" priority="170" operator="equal">
      <formula>"M3"</formula>
    </cfRule>
    <cfRule type="cellIs" dxfId="1616" priority="171" operator="equal">
      <formula>"M2"</formula>
    </cfRule>
    <cfRule type="cellIs" dxfId="1615" priority="172" operator="equal">
      <formula>"M1"</formula>
    </cfRule>
  </conditionalFormatting>
  <conditionalFormatting sqref="AM3:AQ3">
    <cfRule type="cellIs" dxfId="1614" priority="158" operator="equal">
      <formula>"M5"</formula>
    </cfRule>
    <cfRule type="cellIs" dxfId="1613" priority="159" operator="equal">
      <formula>"M4"</formula>
    </cfRule>
    <cfRule type="cellIs" dxfId="1612" priority="160" operator="equal">
      <formula>"M3"</formula>
    </cfRule>
    <cfRule type="cellIs" dxfId="1611" priority="161" operator="equal">
      <formula>"M2"</formula>
    </cfRule>
    <cfRule type="cellIs" dxfId="1610" priority="162" operator="equal">
      <formula>"M1"</formula>
    </cfRule>
    <cfRule type="cellIs" dxfId="1609" priority="163" operator="equal">
      <formula>"WW"</formula>
    </cfRule>
    <cfRule type="cellIs" dxfId="1608" priority="164" operator="equal">
      <formula>"S1"</formula>
    </cfRule>
  </conditionalFormatting>
  <conditionalFormatting sqref="BQ3:BU3">
    <cfRule type="cellIs" dxfId="1607" priority="150" operator="equal">
      <formula>"S2"</formula>
    </cfRule>
    <cfRule type="cellIs" dxfId="1606" priority="151" operator="equal">
      <formula>"WW"</formula>
    </cfRule>
    <cfRule type="cellIs" dxfId="1605" priority="152" operator="equal">
      <formula>"S1"</formula>
    </cfRule>
    <cfRule type="cellIs" dxfId="1604" priority="153" operator="equal">
      <formula>"M5"</formula>
    </cfRule>
    <cfRule type="cellIs" dxfId="1603" priority="154" operator="equal">
      <formula>"M4"</formula>
    </cfRule>
    <cfRule type="cellIs" dxfId="1602" priority="155" operator="equal">
      <formula>"M3"</formula>
    </cfRule>
    <cfRule type="cellIs" dxfId="1601" priority="156" operator="equal">
      <formula>"M2"</formula>
    </cfRule>
    <cfRule type="cellIs" dxfId="1600" priority="157" operator="equal">
      <formula>"M1"</formula>
    </cfRule>
  </conditionalFormatting>
  <conditionalFormatting sqref="BQ3:BU3">
    <cfRule type="cellIs" dxfId="1599" priority="143" operator="equal">
      <formula>"M5"</formula>
    </cfRule>
    <cfRule type="cellIs" dxfId="1598" priority="144" operator="equal">
      <formula>"M4"</formula>
    </cfRule>
    <cfRule type="cellIs" dxfId="1597" priority="145" operator="equal">
      <formula>"M3"</formula>
    </cfRule>
    <cfRule type="cellIs" dxfId="1596" priority="146" operator="equal">
      <formula>"M2"</formula>
    </cfRule>
    <cfRule type="cellIs" dxfId="1595" priority="147" operator="equal">
      <formula>"M1"</formula>
    </cfRule>
    <cfRule type="cellIs" dxfId="1594" priority="148" operator="equal">
      <formula>"WW"</formula>
    </cfRule>
    <cfRule type="cellIs" dxfId="1593" priority="149" operator="equal">
      <formula>"S1"</formula>
    </cfRule>
  </conditionalFormatting>
  <conditionalFormatting sqref="BW3:CA3">
    <cfRule type="cellIs" dxfId="1592" priority="135" operator="equal">
      <formula>"S2"</formula>
    </cfRule>
    <cfRule type="cellIs" dxfId="1591" priority="136" operator="equal">
      <formula>"WW"</formula>
    </cfRule>
    <cfRule type="cellIs" dxfId="1590" priority="137" operator="equal">
      <formula>"S1"</formula>
    </cfRule>
    <cfRule type="cellIs" dxfId="1589" priority="138" operator="equal">
      <formula>"M5"</formula>
    </cfRule>
    <cfRule type="cellIs" dxfId="1588" priority="139" operator="equal">
      <formula>"M4"</formula>
    </cfRule>
    <cfRule type="cellIs" dxfId="1587" priority="140" operator="equal">
      <formula>"M3"</formula>
    </cfRule>
    <cfRule type="cellIs" dxfId="1586" priority="141" operator="equal">
      <formula>"M2"</formula>
    </cfRule>
    <cfRule type="cellIs" dxfId="1585" priority="142" operator="equal">
      <formula>"M1"</formula>
    </cfRule>
  </conditionalFormatting>
  <conditionalFormatting sqref="BW3:CA3">
    <cfRule type="cellIs" dxfId="1584" priority="128" operator="equal">
      <formula>"M5"</formula>
    </cfRule>
    <cfRule type="cellIs" dxfId="1583" priority="129" operator="equal">
      <formula>"M4"</formula>
    </cfRule>
    <cfRule type="cellIs" dxfId="1582" priority="130" operator="equal">
      <formula>"M3"</formula>
    </cfRule>
    <cfRule type="cellIs" dxfId="1581" priority="131" operator="equal">
      <formula>"M2"</formula>
    </cfRule>
    <cfRule type="cellIs" dxfId="1580" priority="132" operator="equal">
      <formula>"M1"</formula>
    </cfRule>
    <cfRule type="cellIs" dxfId="1579" priority="133" operator="equal">
      <formula>"WW"</formula>
    </cfRule>
    <cfRule type="cellIs" dxfId="1578" priority="134" operator="equal">
      <formula>"S1"</formula>
    </cfRule>
  </conditionalFormatting>
  <conditionalFormatting sqref="U3:Y3">
    <cfRule type="cellIs" dxfId="1577" priority="210" operator="equal">
      <formula>"S2"</formula>
    </cfRule>
    <cfRule type="cellIs" dxfId="1576" priority="211" operator="equal">
      <formula>"WW"</formula>
    </cfRule>
    <cfRule type="cellIs" dxfId="1575" priority="212" operator="equal">
      <formula>"S1"</formula>
    </cfRule>
    <cfRule type="cellIs" dxfId="1574" priority="213" operator="equal">
      <formula>"M5"</formula>
    </cfRule>
    <cfRule type="cellIs" dxfId="1573" priority="214" operator="equal">
      <formula>"M4"</formula>
    </cfRule>
    <cfRule type="cellIs" dxfId="1572" priority="215" operator="equal">
      <formula>"M3"</formula>
    </cfRule>
    <cfRule type="cellIs" dxfId="1571" priority="216" operator="equal">
      <formula>"M2"</formula>
    </cfRule>
    <cfRule type="cellIs" dxfId="1570" priority="217" operator="equal">
      <formula>"M1"</formula>
    </cfRule>
  </conditionalFormatting>
  <conditionalFormatting sqref="U3:Y3">
    <cfRule type="cellIs" dxfId="1569" priority="203" operator="equal">
      <formula>"M5"</formula>
    </cfRule>
    <cfRule type="cellIs" dxfId="1568" priority="204" operator="equal">
      <formula>"M4"</formula>
    </cfRule>
    <cfRule type="cellIs" dxfId="1567" priority="205" operator="equal">
      <formula>"M3"</formula>
    </cfRule>
    <cfRule type="cellIs" dxfId="1566" priority="206" operator="equal">
      <formula>"M2"</formula>
    </cfRule>
    <cfRule type="cellIs" dxfId="1565" priority="207" operator="equal">
      <formula>"M1"</formula>
    </cfRule>
    <cfRule type="cellIs" dxfId="1564" priority="208" operator="equal">
      <formula>"WW"</formula>
    </cfRule>
    <cfRule type="cellIs" dxfId="1563" priority="209" operator="equal">
      <formula>"S1"</formula>
    </cfRule>
  </conditionalFormatting>
  <conditionalFormatting sqref="AA3:AE3">
    <cfRule type="cellIs" dxfId="1562" priority="195" operator="equal">
      <formula>"S2"</formula>
    </cfRule>
    <cfRule type="cellIs" dxfId="1561" priority="196" operator="equal">
      <formula>"WW"</formula>
    </cfRule>
    <cfRule type="cellIs" dxfId="1560" priority="197" operator="equal">
      <formula>"S1"</formula>
    </cfRule>
    <cfRule type="cellIs" dxfId="1559" priority="198" operator="equal">
      <formula>"M5"</formula>
    </cfRule>
    <cfRule type="cellIs" dxfId="1558" priority="199" operator="equal">
      <formula>"M4"</formula>
    </cfRule>
    <cfRule type="cellIs" dxfId="1557" priority="200" operator="equal">
      <formula>"M3"</formula>
    </cfRule>
    <cfRule type="cellIs" dxfId="1556" priority="201" operator="equal">
      <formula>"M2"</formula>
    </cfRule>
    <cfRule type="cellIs" dxfId="1555" priority="202" operator="equal">
      <formula>"M1"</formula>
    </cfRule>
  </conditionalFormatting>
  <conditionalFormatting sqref="AA3:AE3">
    <cfRule type="cellIs" dxfId="1554" priority="188" operator="equal">
      <formula>"M5"</formula>
    </cfRule>
    <cfRule type="cellIs" dxfId="1553" priority="189" operator="equal">
      <formula>"M4"</formula>
    </cfRule>
    <cfRule type="cellIs" dxfId="1552" priority="190" operator="equal">
      <formula>"M3"</formula>
    </cfRule>
    <cfRule type="cellIs" dxfId="1551" priority="191" operator="equal">
      <formula>"M2"</formula>
    </cfRule>
    <cfRule type="cellIs" dxfId="1550" priority="192" operator="equal">
      <formula>"M1"</formula>
    </cfRule>
    <cfRule type="cellIs" dxfId="1549" priority="193" operator="equal">
      <formula>"WW"</formula>
    </cfRule>
    <cfRule type="cellIs" dxfId="1548" priority="194" operator="equal">
      <formula>"S1"</formula>
    </cfRule>
  </conditionalFormatting>
  <conditionalFormatting sqref="AG3:AK3">
    <cfRule type="cellIs" dxfId="1547" priority="180" operator="equal">
      <formula>"S2"</formula>
    </cfRule>
    <cfRule type="cellIs" dxfId="1546" priority="181" operator="equal">
      <formula>"WW"</formula>
    </cfRule>
    <cfRule type="cellIs" dxfId="1545" priority="182" operator="equal">
      <formula>"S1"</formula>
    </cfRule>
    <cfRule type="cellIs" dxfId="1544" priority="183" operator="equal">
      <formula>"M5"</formula>
    </cfRule>
    <cfRule type="cellIs" dxfId="1543" priority="184" operator="equal">
      <formula>"M4"</formula>
    </cfRule>
    <cfRule type="cellIs" dxfId="1542" priority="185" operator="equal">
      <formula>"M3"</formula>
    </cfRule>
    <cfRule type="cellIs" dxfId="1541" priority="186" operator="equal">
      <formula>"M2"</formula>
    </cfRule>
    <cfRule type="cellIs" dxfId="1540" priority="187" operator="equal">
      <formula>"M1"</formula>
    </cfRule>
  </conditionalFormatting>
  <conditionalFormatting sqref="AG3:AK3">
    <cfRule type="cellIs" dxfId="1539" priority="173" operator="equal">
      <formula>"M5"</formula>
    </cfRule>
    <cfRule type="cellIs" dxfId="1538" priority="174" operator="equal">
      <formula>"M4"</formula>
    </cfRule>
    <cfRule type="cellIs" dxfId="1537" priority="175" operator="equal">
      <formula>"M3"</formula>
    </cfRule>
    <cfRule type="cellIs" dxfId="1536" priority="176" operator="equal">
      <formula>"M2"</formula>
    </cfRule>
    <cfRule type="cellIs" dxfId="1535" priority="177" operator="equal">
      <formula>"M1"</formula>
    </cfRule>
    <cfRule type="cellIs" dxfId="1534" priority="178" operator="equal">
      <formula>"WW"</formula>
    </cfRule>
    <cfRule type="cellIs" dxfId="1533" priority="179" operator="equal">
      <formula>"S1"</formula>
    </cfRule>
  </conditionalFormatting>
  <conditionalFormatting sqref="CC3:CG3">
    <cfRule type="cellIs" dxfId="1532" priority="120" operator="equal">
      <formula>"S2"</formula>
    </cfRule>
    <cfRule type="cellIs" dxfId="1531" priority="121" operator="equal">
      <formula>"WW"</formula>
    </cfRule>
    <cfRule type="cellIs" dxfId="1530" priority="122" operator="equal">
      <formula>"S1"</formula>
    </cfRule>
    <cfRule type="cellIs" dxfId="1529" priority="123" operator="equal">
      <formula>"M5"</formula>
    </cfRule>
    <cfRule type="cellIs" dxfId="1528" priority="124" operator="equal">
      <formula>"M4"</formula>
    </cfRule>
    <cfRule type="cellIs" dxfId="1527" priority="125" operator="equal">
      <formula>"M3"</formula>
    </cfRule>
    <cfRule type="cellIs" dxfId="1526" priority="126" operator="equal">
      <formula>"M2"</formula>
    </cfRule>
    <cfRule type="cellIs" dxfId="1525" priority="127" operator="equal">
      <formula>"M1"</formula>
    </cfRule>
  </conditionalFormatting>
  <conditionalFormatting sqref="CC3:CG3">
    <cfRule type="cellIs" dxfId="1524" priority="113" operator="equal">
      <formula>"M5"</formula>
    </cfRule>
    <cfRule type="cellIs" dxfId="1523" priority="114" operator="equal">
      <formula>"M4"</formula>
    </cfRule>
    <cfRule type="cellIs" dxfId="1522" priority="115" operator="equal">
      <formula>"M3"</formula>
    </cfRule>
    <cfRule type="cellIs" dxfId="1521" priority="116" operator="equal">
      <formula>"M2"</formula>
    </cfRule>
    <cfRule type="cellIs" dxfId="1520" priority="117" operator="equal">
      <formula>"M1"</formula>
    </cfRule>
    <cfRule type="cellIs" dxfId="1519" priority="118" operator="equal">
      <formula>"WW"</formula>
    </cfRule>
    <cfRule type="cellIs" dxfId="1518" priority="119" operator="equal">
      <formula>"S1"</formula>
    </cfRule>
  </conditionalFormatting>
  <conditionalFormatting sqref="CI3:CM3">
    <cfRule type="cellIs" dxfId="1517" priority="105" operator="equal">
      <formula>"S2"</formula>
    </cfRule>
    <cfRule type="cellIs" dxfId="1516" priority="106" operator="equal">
      <formula>"WW"</formula>
    </cfRule>
    <cfRule type="cellIs" dxfId="1515" priority="107" operator="equal">
      <formula>"S1"</formula>
    </cfRule>
    <cfRule type="cellIs" dxfId="1514" priority="108" operator="equal">
      <formula>"M5"</formula>
    </cfRule>
    <cfRule type="cellIs" dxfId="1513" priority="109" operator="equal">
      <formula>"M4"</formula>
    </cfRule>
    <cfRule type="cellIs" dxfId="1512" priority="110" operator="equal">
      <formula>"M3"</formula>
    </cfRule>
    <cfRule type="cellIs" dxfId="1511" priority="111" operator="equal">
      <formula>"M2"</formula>
    </cfRule>
    <cfRule type="cellIs" dxfId="1510" priority="112" operator="equal">
      <formula>"M1"</formula>
    </cfRule>
  </conditionalFormatting>
  <conditionalFormatting sqref="CI3:CM3">
    <cfRule type="cellIs" dxfId="1509" priority="98" operator="equal">
      <formula>"M5"</formula>
    </cfRule>
    <cfRule type="cellIs" dxfId="1508" priority="99" operator="equal">
      <formula>"M4"</formula>
    </cfRule>
    <cfRule type="cellIs" dxfId="1507" priority="100" operator="equal">
      <formula>"M3"</formula>
    </cfRule>
    <cfRule type="cellIs" dxfId="1506" priority="101" operator="equal">
      <formula>"M2"</formula>
    </cfRule>
    <cfRule type="cellIs" dxfId="1505" priority="102" operator="equal">
      <formula>"M1"</formula>
    </cfRule>
    <cfRule type="cellIs" dxfId="1504" priority="103" operator="equal">
      <formula>"WW"</formula>
    </cfRule>
    <cfRule type="cellIs" dxfId="1503" priority="104" operator="equal">
      <formula>"S1"</formula>
    </cfRule>
  </conditionalFormatting>
  <conditionalFormatting sqref="CO3:CS3">
    <cfRule type="cellIs" dxfId="1502" priority="90" operator="equal">
      <formula>"S2"</formula>
    </cfRule>
    <cfRule type="cellIs" dxfId="1501" priority="91" operator="equal">
      <formula>"WW"</formula>
    </cfRule>
    <cfRule type="cellIs" dxfId="1500" priority="92" operator="equal">
      <formula>"S1"</formula>
    </cfRule>
    <cfRule type="cellIs" dxfId="1499" priority="93" operator="equal">
      <formula>"M5"</formula>
    </cfRule>
    <cfRule type="cellIs" dxfId="1498" priority="94" operator="equal">
      <formula>"M4"</formula>
    </cfRule>
    <cfRule type="cellIs" dxfId="1497" priority="95" operator="equal">
      <formula>"M3"</formula>
    </cfRule>
    <cfRule type="cellIs" dxfId="1496" priority="96" operator="equal">
      <formula>"M2"</formula>
    </cfRule>
    <cfRule type="cellIs" dxfId="1495" priority="97" operator="equal">
      <formula>"M1"</formula>
    </cfRule>
  </conditionalFormatting>
  <conditionalFormatting sqref="CO3:CS3">
    <cfRule type="cellIs" dxfId="1494" priority="83" operator="equal">
      <formula>"M5"</formula>
    </cfRule>
    <cfRule type="cellIs" dxfId="1493" priority="84" operator="equal">
      <formula>"M4"</formula>
    </cfRule>
    <cfRule type="cellIs" dxfId="1492" priority="85" operator="equal">
      <formula>"M3"</formula>
    </cfRule>
    <cfRule type="cellIs" dxfId="1491" priority="86" operator="equal">
      <formula>"M2"</formula>
    </cfRule>
    <cfRule type="cellIs" dxfId="1490" priority="87" operator="equal">
      <formula>"M1"</formula>
    </cfRule>
    <cfRule type="cellIs" dxfId="1489" priority="88" operator="equal">
      <formula>"WW"</formula>
    </cfRule>
    <cfRule type="cellIs" dxfId="1488" priority="89" operator="equal">
      <formula>"S1"</formula>
    </cfRule>
  </conditionalFormatting>
  <conditionalFormatting sqref="CU3:CY3">
    <cfRule type="cellIs" dxfId="1487" priority="75" operator="equal">
      <formula>"S2"</formula>
    </cfRule>
    <cfRule type="cellIs" dxfId="1486" priority="76" operator="equal">
      <formula>"WW"</formula>
    </cfRule>
    <cfRule type="cellIs" dxfId="1485" priority="77" operator="equal">
      <formula>"S1"</formula>
    </cfRule>
    <cfRule type="cellIs" dxfId="1484" priority="78" operator="equal">
      <formula>"M5"</formula>
    </cfRule>
    <cfRule type="cellIs" dxfId="1483" priority="79" operator="equal">
      <formula>"M4"</formula>
    </cfRule>
    <cfRule type="cellIs" dxfId="1482" priority="80" operator="equal">
      <formula>"M3"</formula>
    </cfRule>
    <cfRule type="cellIs" dxfId="1481" priority="81" operator="equal">
      <formula>"M2"</formula>
    </cfRule>
    <cfRule type="cellIs" dxfId="1480" priority="82" operator="equal">
      <formula>"M1"</formula>
    </cfRule>
  </conditionalFormatting>
  <conditionalFormatting sqref="CU3:CY3">
    <cfRule type="cellIs" dxfId="1479" priority="68" operator="equal">
      <formula>"M5"</formula>
    </cfRule>
    <cfRule type="cellIs" dxfId="1478" priority="69" operator="equal">
      <formula>"M4"</formula>
    </cfRule>
    <cfRule type="cellIs" dxfId="1477" priority="70" operator="equal">
      <formula>"M3"</formula>
    </cfRule>
    <cfRule type="cellIs" dxfId="1476" priority="71" operator="equal">
      <formula>"M2"</formula>
    </cfRule>
    <cfRule type="cellIs" dxfId="1475" priority="72" operator="equal">
      <formula>"M1"</formula>
    </cfRule>
    <cfRule type="cellIs" dxfId="1474" priority="73" operator="equal">
      <formula>"WW"</formula>
    </cfRule>
    <cfRule type="cellIs" dxfId="1473" priority="74" operator="equal">
      <formula>"S1"</formula>
    </cfRule>
  </conditionalFormatting>
  <conditionalFormatting sqref="B1:F1">
    <cfRule type="cellIs" dxfId="1472" priority="61" operator="equal">
      <formula>"M5"</formula>
    </cfRule>
    <cfRule type="cellIs" dxfId="1471" priority="62" operator="equal">
      <formula>"M4"</formula>
    </cfRule>
    <cfRule type="cellIs" dxfId="1470" priority="63" operator="equal">
      <formula>"M3"</formula>
    </cfRule>
    <cfRule type="cellIs" dxfId="1469" priority="64" operator="equal">
      <formula>"M2"</formula>
    </cfRule>
    <cfRule type="cellIs" dxfId="1468" priority="65" operator="equal">
      <formula>"M1"</formula>
    </cfRule>
    <cfRule type="cellIs" dxfId="1467" priority="66" operator="equal">
      <formula>"WW"</formula>
    </cfRule>
    <cfRule type="cellIs" dxfId="1466" priority="67" operator="equal">
      <formula>"S1"</formula>
    </cfRule>
  </conditionalFormatting>
  <conditionalFormatting sqref="AS3:AW3">
    <cfRule type="cellIs" dxfId="1465" priority="53" operator="equal">
      <formula>"S2"</formula>
    </cfRule>
    <cfRule type="cellIs" dxfId="1464" priority="54" operator="equal">
      <formula>"WW"</formula>
    </cfRule>
    <cfRule type="cellIs" dxfId="1463" priority="55" operator="equal">
      <formula>"S1"</formula>
    </cfRule>
    <cfRule type="cellIs" dxfId="1462" priority="56" operator="equal">
      <formula>"M5"</formula>
    </cfRule>
    <cfRule type="cellIs" dxfId="1461" priority="57" operator="equal">
      <formula>"M4"</formula>
    </cfRule>
    <cfRule type="cellIs" dxfId="1460" priority="58" operator="equal">
      <formula>"M3"</formula>
    </cfRule>
    <cfRule type="cellIs" dxfId="1459" priority="59" operator="equal">
      <formula>"M2"</formula>
    </cfRule>
    <cfRule type="cellIs" dxfId="1458" priority="60" operator="equal">
      <formula>"M1"</formula>
    </cfRule>
  </conditionalFormatting>
  <conditionalFormatting sqref="AS3:AW3">
    <cfRule type="cellIs" dxfId="1457" priority="46" operator="equal">
      <formula>"M5"</formula>
    </cfRule>
    <cfRule type="cellIs" dxfId="1456" priority="47" operator="equal">
      <formula>"M4"</formula>
    </cfRule>
    <cfRule type="cellIs" dxfId="1455" priority="48" operator="equal">
      <formula>"M3"</formula>
    </cfRule>
    <cfRule type="cellIs" dxfId="1454" priority="49" operator="equal">
      <formula>"M2"</formula>
    </cfRule>
    <cfRule type="cellIs" dxfId="1453" priority="50" operator="equal">
      <formula>"M1"</formula>
    </cfRule>
    <cfRule type="cellIs" dxfId="1452" priority="51" operator="equal">
      <formula>"WW"</formula>
    </cfRule>
    <cfRule type="cellIs" dxfId="1451" priority="52" operator="equal">
      <formula>"S1"</formula>
    </cfRule>
  </conditionalFormatting>
  <conditionalFormatting sqref="AY3:BC3">
    <cfRule type="cellIs" dxfId="1450" priority="38" operator="equal">
      <formula>"S2"</formula>
    </cfRule>
    <cfRule type="cellIs" dxfId="1449" priority="39" operator="equal">
      <formula>"WW"</formula>
    </cfRule>
    <cfRule type="cellIs" dxfId="1448" priority="40" operator="equal">
      <formula>"S1"</formula>
    </cfRule>
    <cfRule type="cellIs" dxfId="1447" priority="41" operator="equal">
      <formula>"M5"</formula>
    </cfRule>
    <cfRule type="cellIs" dxfId="1446" priority="42" operator="equal">
      <formula>"M4"</formula>
    </cfRule>
    <cfRule type="cellIs" dxfId="1445" priority="43" operator="equal">
      <formula>"M3"</formula>
    </cfRule>
    <cfRule type="cellIs" dxfId="1444" priority="44" operator="equal">
      <formula>"M2"</formula>
    </cfRule>
    <cfRule type="cellIs" dxfId="1443" priority="45" operator="equal">
      <formula>"M1"</formula>
    </cfRule>
  </conditionalFormatting>
  <conditionalFormatting sqref="AY3:BC3">
    <cfRule type="cellIs" dxfId="1442" priority="31" operator="equal">
      <formula>"M5"</formula>
    </cfRule>
    <cfRule type="cellIs" dxfId="1441" priority="32" operator="equal">
      <formula>"M4"</formula>
    </cfRule>
    <cfRule type="cellIs" dxfId="1440" priority="33" operator="equal">
      <formula>"M3"</formula>
    </cfRule>
    <cfRule type="cellIs" dxfId="1439" priority="34" operator="equal">
      <formula>"M2"</formula>
    </cfRule>
    <cfRule type="cellIs" dxfId="1438" priority="35" operator="equal">
      <formula>"M1"</formula>
    </cfRule>
    <cfRule type="cellIs" dxfId="1437" priority="36" operator="equal">
      <formula>"WW"</formula>
    </cfRule>
    <cfRule type="cellIs" dxfId="1436" priority="37" operator="equal">
      <formula>"S1"</formula>
    </cfRule>
  </conditionalFormatting>
  <conditionalFormatting sqref="BE3:BI3">
    <cfRule type="cellIs" dxfId="1435" priority="23" operator="equal">
      <formula>"S2"</formula>
    </cfRule>
    <cfRule type="cellIs" dxfId="1434" priority="24" operator="equal">
      <formula>"WW"</formula>
    </cfRule>
    <cfRule type="cellIs" dxfId="1433" priority="25" operator="equal">
      <formula>"S1"</formula>
    </cfRule>
    <cfRule type="cellIs" dxfId="1432" priority="26" operator="equal">
      <formula>"M5"</formula>
    </cfRule>
    <cfRule type="cellIs" dxfId="1431" priority="27" operator="equal">
      <formula>"M4"</formula>
    </cfRule>
    <cfRule type="cellIs" dxfId="1430" priority="28" operator="equal">
      <formula>"M3"</formula>
    </cfRule>
    <cfRule type="cellIs" dxfId="1429" priority="29" operator="equal">
      <formula>"M2"</formula>
    </cfRule>
    <cfRule type="cellIs" dxfId="1428" priority="30" operator="equal">
      <formula>"M1"</formula>
    </cfRule>
  </conditionalFormatting>
  <conditionalFormatting sqref="BE3:BI3">
    <cfRule type="cellIs" dxfId="1427" priority="16" operator="equal">
      <formula>"M5"</formula>
    </cfRule>
    <cfRule type="cellIs" dxfId="1426" priority="17" operator="equal">
      <formula>"M4"</formula>
    </cfRule>
    <cfRule type="cellIs" dxfId="1425" priority="18" operator="equal">
      <formula>"M3"</formula>
    </cfRule>
    <cfRule type="cellIs" dxfId="1424" priority="19" operator="equal">
      <formula>"M2"</formula>
    </cfRule>
    <cfRule type="cellIs" dxfId="1423" priority="20" operator="equal">
      <formula>"M1"</formula>
    </cfRule>
    <cfRule type="cellIs" dxfId="1422" priority="21" operator="equal">
      <formula>"WW"</formula>
    </cfRule>
    <cfRule type="cellIs" dxfId="1421" priority="22" operator="equal">
      <formula>"S1"</formula>
    </cfRule>
  </conditionalFormatting>
  <conditionalFormatting sqref="BK3:BO3">
    <cfRule type="cellIs" dxfId="1420" priority="8" operator="equal">
      <formula>"S2"</formula>
    </cfRule>
    <cfRule type="cellIs" dxfId="1419" priority="9" operator="equal">
      <formula>"WW"</formula>
    </cfRule>
    <cfRule type="cellIs" dxfId="1418" priority="10" operator="equal">
      <formula>"S1"</formula>
    </cfRule>
    <cfRule type="cellIs" dxfId="1417" priority="11" operator="equal">
      <formula>"M5"</formula>
    </cfRule>
    <cfRule type="cellIs" dxfId="1416" priority="12" operator="equal">
      <formula>"M4"</formula>
    </cfRule>
    <cfRule type="cellIs" dxfId="1415" priority="13" operator="equal">
      <formula>"M3"</formula>
    </cfRule>
    <cfRule type="cellIs" dxfId="1414" priority="14" operator="equal">
      <formula>"M2"</formula>
    </cfRule>
    <cfRule type="cellIs" dxfId="1413" priority="15" operator="equal">
      <formula>"M1"</formula>
    </cfRule>
  </conditionalFormatting>
  <conditionalFormatting sqref="BK3:BO3">
    <cfRule type="cellIs" dxfId="1412" priority="1" operator="equal">
      <formula>"M5"</formula>
    </cfRule>
    <cfRule type="cellIs" dxfId="1411" priority="2" operator="equal">
      <formula>"M4"</formula>
    </cfRule>
    <cfRule type="cellIs" dxfId="1410" priority="3" operator="equal">
      <formula>"M3"</formula>
    </cfRule>
    <cfRule type="cellIs" dxfId="1409" priority="4" operator="equal">
      <formula>"M2"</formula>
    </cfRule>
    <cfRule type="cellIs" dxfId="1408" priority="5" operator="equal">
      <formula>"M1"</formula>
    </cfRule>
    <cfRule type="cellIs" dxfId="1407" priority="6" operator="equal">
      <formula>"WW"</formula>
    </cfRule>
    <cfRule type="cellIs" dxfId="1406" priority="7" operator="equal">
      <formula>"S1"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0CDA5-B461-4143-A412-AAA7A961FAD5}">
  <dimension ref="A1:AM550"/>
  <sheetViews>
    <sheetView zoomScaleNormal="80" workbookViewId="0">
      <selection activeCell="B14" sqref="B14"/>
    </sheetView>
  </sheetViews>
  <sheetFormatPr baseColWidth="10" defaultColWidth="8.83203125" defaultRowHeight="15"/>
  <cols>
    <col min="1" max="2" width="8.83203125" style="217"/>
    <col min="3" max="3" width="44" style="217" customWidth="1"/>
    <col min="4" max="4" width="10.1640625" style="217" bestFit="1" customWidth="1"/>
    <col min="5" max="7" width="5.5" style="217" bestFit="1" customWidth="1"/>
    <col min="8" max="8" width="7.83203125" style="217" customWidth="1"/>
    <col min="9" max="9" width="10.5" style="217" bestFit="1" customWidth="1"/>
    <col min="10" max="10" width="10.5" style="217" customWidth="1"/>
    <col min="11" max="11" width="8.83203125" style="217"/>
    <col min="12" max="12" width="7.5" style="1" bestFit="1" customWidth="1"/>
    <col min="13" max="13" width="6.1640625" style="1" customWidth="1"/>
    <col min="14" max="14" width="6.33203125" style="1" customWidth="1"/>
    <col min="15" max="15" width="5.83203125" style="1" customWidth="1"/>
    <col min="16" max="16" width="6.6640625" style="1" customWidth="1"/>
    <col min="17" max="17" width="6.1640625" style="1" customWidth="1"/>
    <col min="18" max="18" width="8.83203125" style="217"/>
    <col min="19" max="19" width="9.5" style="217" bestFit="1" customWidth="1"/>
    <col min="20" max="20" width="6" style="217" bestFit="1" customWidth="1"/>
    <col min="21" max="21" width="4" style="217" bestFit="1" customWidth="1"/>
    <col min="22" max="22" width="5.33203125" style="217" customWidth="1"/>
    <col min="23" max="24" width="5.6640625" style="217" bestFit="1" customWidth="1"/>
    <col min="25" max="25" width="8.83203125" style="217"/>
    <col min="26" max="26" width="10.83203125" style="1" bestFit="1" customWidth="1"/>
    <col min="27" max="31" width="18.6640625" style="1" bestFit="1" customWidth="1"/>
    <col min="32" max="16384" width="8.83203125" style="217"/>
  </cols>
  <sheetData>
    <row r="1" spans="1:39" ht="16.5" customHeight="1" thickBot="1">
      <c r="B1" s="8" t="s">
        <v>7</v>
      </c>
      <c r="L1" s="1" t="s">
        <v>5</v>
      </c>
      <c r="M1" s="257" t="s">
        <v>175</v>
      </c>
      <c r="N1" s="257"/>
      <c r="O1" s="257"/>
      <c r="P1" s="257"/>
      <c r="Q1" s="257"/>
      <c r="S1" s="217" t="s">
        <v>9</v>
      </c>
      <c r="Z1" s="1" t="s">
        <v>8</v>
      </c>
    </row>
    <row r="2" spans="1:39" ht="16.5" customHeight="1">
      <c r="A2" s="217" t="str">
        <f t="shared" ref="A2:A15" si="0">I2</f>
        <v>ID</v>
      </c>
      <c r="B2" s="185" t="s">
        <v>5</v>
      </c>
      <c r="C2" s="185" t="s">
        <v>8</v>
      </c>
      <c r="D2" s="185" t="s">
        <v>0</v>
      </c>
      <c r="E2" s="185" t="s">
        <v>4</v>
      </c>
      <c r="F2" s="185" t="s">
        <v>1</v>
      </c>
      <c r="G2" s="185" t="s">
        <v>2</v>
      </c>
      <c r="H2" s="185" t="s">
        <v>3</v>
      </c>
      <c r="I2" s="185" t="s">
        <v>9</v>
      </c>
      <c r="J2" s="254"/>
      <c r="L2" s="184"/>
      <c r="M2" s="306" t="s">
        <v>138</v>
      </c>
      <c r="N2" s="306" t="s">
        <v>15</v>
      </c>
      <c r="O2" s="306" t="s">
        <v>16</v>
      </c>
      <c r="P2" s="306" t="s">
        <v>17</v>
      </c>
      <c r="Q2" s="306" t="s">
        <v>18</v>
      </c>
      <c r="S2" s="2" t="s">
        <v>6</v>
      </c>
      <c r="T2" s="2" t="s">
        <v>0</v>
      </c>
      <c r="U2" s="2" t="s">
        <v>4</v>
      </c>
      <c r="V2" s="2" t="s">
        <v>1</v>
      </c>
      <c r="W2" s="2" t="s">
        <v>2</v>
      </c>
      <c r="X2" s="2" t="s">
        <v>3</v>
      </c>
      <c r="Z2" s="184" t="s">
        <v>6</v>
      </c>
      <c r="AA2" s="184" t="s">
        <v>0</v>
      </c>
      <c r="AB2" s="184" t="s">
        <v>4</v>
      </c>
      <c r="AC2" s="184" t="s">
        <v>1</v>
      </c>
      <c r="AD2" s="184" t="s">
        <v>2</v>
      </c>
      <c r="AE2" s="184" t="s">
        <v>3</v>
      </c>
      <c r="AG2" s="31"/>
      <c r="AI2" s="327">
        <v>12</v>
      </c>
      <c r="AJ2" s="327">
        <v>10</v>
      </c>
      <c r="AK2" s="327">
        <v>5</v>
      </c>
      <c r="AL2" s="327">
        <v>1</v>
      </c>
      <c r="AM2" s="327">
        <v>9</v>
      </c>
    </row>
    <row r="3" spans="1:39" ht="25" thickBot="1">
      <c r="A3" s="217">
        <f t="shared" si="0"/>
        <v>1</v>
      </c>
      <c r="B3" s="185" t="s">
        <v>142</v>
      </c>
      <c r="C3" s="331" t="s">
        <v>318</v>
      </c>
      <c r="D3" s="3">
        <f t="shared" ref="D3:D15" si="1">COUNTIF(T$3:T$200,$I3)</f>
        <v>1</v>
      </c>
      <c r="E3" s="3">
        <f t="shared" ref="E3:E15" si="2">COUNTIF(U$3:U$200,$I3)</f>
        <v>4</v>
      </c>
      <c r="F3" s="3">
        <f t="shared" ref="F3:F15" si="3">COUNTIF(V$3:V$200,$I3)</f>
        <v>6</v>
      </c>
      <c r="G3" s="3">
        <f t="shared" ref="G3:G15" si="4">COUNTIF(W$3:W$200,$I3)</f>
        <v>2</v>
      </c>
      <c r="H3" s="3">
        <f t="shared" ref="H3:H15" si="5">COUNTIF(X$3:X$200,$I3)</f>
        <v>2</v>
      </c>
      <c r="I3" s="185">
        <v>1</v>
      </c>
      <c r="J3" s="254"/>
      <c r="K3" s="1"/>
      <c r="L3" s="184">
        <v>0</v>
      </c>
      <c r="M3" s="307" t="str">
        <f t="shared" ref="M3:M66" si="6">IF(T3="","",VLOOKUP(T3,$A$3:$B$15,2,FALSE))</f>
        <v>S1</v>
      </c>
      <c r="N3" s="307" t="str">
        <f t="shared" ref="N3:N66" si="7">IF(U3="","",VLOOKUP(U3,$A$3:$B$15,2,FALSE))</f>
        <v>TE</v>
      </c>
      <c r="O3" s="307" t="str">
        <f t="shared" ref="O3:O66" si="8">IF(V3="","",VLOOKUP(V3,$A$3:$B$15,2,FALSE))</f>
        <v>M5</v>
      </c>
      <c r="P3" s="307" t="str">
        <f t="shared" ref="P3:P66" si="9">IF(W3="","",VLOOKUP(W3,$A$3:$B$15,2,FALSE))</f>
        <v>M1</v>
      </c>
      <c r="Q3" s="307" t="str">
        <f t="shared" ref="Q3:Q66" si="10">IF(X3="","",VLOOKUP(X3,$A$3:$B$15,2,FALSE))</f>
        <v>J</v>
      </c>
      <c r="R3" s="305"/>
      <c r="S3" s="101"/>
      <c r="T3" s="327">
        <v>12</v>
      </c>
      <c r="U3" s="327">
        <v>10</v>
      </c>
      <c r="V3" s="327">
        <v>5</v>
      </c>
      <c r="W3" s="327">
        <v>1</v>
      </c>
      <c r="X3" s="327">
        <v>9</v>
      </c>
      <c r="Y3" s="1"/>
      <c r="Z3" s="184"/>
      <c r="AA3" s="242" t="str">
        <f t="shared" ref="AA3:AA34" si="11">IF(T3="","",VLOOKUP(T3,$A$3:$C$15,3,FALSE))</f>
        <v>輪迴門</v>
      </c>
      <c r="AB3" s="242">
        <f t="shared" ref="AB3:AB34" si="12">IF(U3="","",VLOOKUP(U3,$A$3:$C$15,3,FALSE))</f>
        <v>10</v>
      </c>
      <c r="AC3" s="242" t="str">
        <f t="shared" ref="AC3:AC34" si="13">IF(V3="","",VLOOKUP(V3,$A$3:$C$15,3,FALSE))</f>
        <v>M5 (九尾狐)</v>
      </c>
      <c r="AD3" s="242" t="str">
        <f t="shared" ref="AD3:AD34" si="14">IF(W3="","",VLOOKUP(W3,$A$3:$C$15,3,FALSE))</f>
        <v>M1(姜子牙)</v>
      </c>
      <c r="AE3" s="242" t="str">
        <f t="shared" ref="AE3:AE34" si="15">IF(X3="","",VLOOKUP(X3,$A$3:$C$15,3,FALSE))</f>
        <v>Ｊ</v>
      </c>
      <c r="AI3" s="217">
        <v>10</v>
      </c>
      <c r="AJ3" s="217">
        <v>6</v>
      </c>
      <c r="AK3" s="217">
        <v>2</v>
      </c>
      <c r="AL3" s="217">
        <v>11</v>
      </c>
      <c r="AM3" s="217">
        <v>10</v>
      </c>
    </row>
    <row r="4" spans="1:39" ht="24">
      <c r="A4" s="217">
        <f t="shared" si="0"/>
        <v>2</v>
      </c>
      <c r="B4" s="185" t="s">
        <v>143</v>
      </c>
      <c r="C4" s="332" t="s">
        <v>317</v>
      </c>
      <c r="D4" s="3">
        <f t="shared" si="1"/>
        <v>4</v>
      </c>
      <c r="E4" s="3">
        <f t="shared" si="2"/>
        <v>3</v>
      </c>
      <c r="F4" s="3">
        <f t="shared" si="3"/>
        <v>5</v>
      </c>
      <c r="G4" s="3">
        <f t="shared" si="4"/>
        <v>1</v>
      </c>
      <c r="H4" s="3">
        <f t="shared" si="5"/>
        <v>3</v>
      </c>
      <c r="I4" s="185">
        <v>2</v>
      </c>
      <c r="J4" s="254"/>
      <c r="L4" s="184">
        <v>1</v>
      </c>
      <c r="M4" s="307" t="str">
        <f t="shared" si="6"/>
        <v>TE</v>
      </c>
      <c r="N4" s="307" t="str">
        <f t="shared" si="7"/>
        <v>A</v>
      </c>
      <c r="O4" s="307" t="str">
        <f t="shared" si="8"/>
        <v>A</v>
      </c>
      <c r="P4" s="307" t="str">
        <f t="shared" si="9"/>
        <v>NI</v>
      </c>
      <c r="Q4" s="307" t="str">
        <f t="shared" si="10"/>
        <v>TE</v>
      </c>
      <c r="R4" s="305"/>
      <c r="S4" s="101"/>
      <c r="T4" s="217">
        <v>10</v>
      </c>
      <c r="U4" s="217">
        <v>6</v>
      </c>
      <c r="V4" s="217">
        <v>6</v>
      </c>
      <c r="W4" s="217">
        <v>11</v>
      </c>
      <c r="X4" s="217">
        <v>10</v>
      </c>
      <c r="Y4" s="1"/>
      <c r="Z4" s="184"/>
      <c r="AA4" s="242">
        <f t="shared" si="11"/>
        <v>10</v>
      </c>
      <c r="AB4" s="242" t="str">
        <f t="shared" si="12"/>
        <v>Ａ</v>
      </c>
      <c r="AC4" s="242" t="str">
        <f t="shared" si="13"/>
        <v>Ａ</v>
      </c>
      <c r="AD4" s="242" t="str">
        <f t="shared" si="14"/>
        <v>白髮姜子牙</v>
      </c>
      <c r="AE4" s="242">
        <f t="shared" si="15"/>
        <v>10</v>
      </c>
      <c r="AI4" s="217">
        <v>9</v>
      </c>
      <c r="AJ4" s="217">
        <v>3</v>
      </c>
      <c r="AK4" s="217">
        <v>6</v>
      </c>
      <c r="AL4" s="217">
        <v>7</v>
      </c>
      <c r="AM4" s="217">
        <v>3</v>
      </c>
    </row>
    <row r="5" spans="1:39" ht="24">
      <c r="A5" s="217">
        <f t="shared" si="0"/>
        <v>3</v>
      </c>
      <c r="B5" s="185" t="s">
        <v>144</v>
      </c>
      <c r="C5" s="331" t="s">
        <v>316</v>
      </c>
      <c r="D5" s="3">
        <f t="shared" si="1"/>
        <v>3</v>
      </c>
      <c r="E5" s="3">
        <f t="shared" si="2"/>
        <v>3</v>
      </c>
      <c r="F5" s="3">
        <f t="shared" si="3"/>
        <v>2</v>
      </c>
      <c r="G5" s="3">
        <f t="shared" si="4"/>
        <v>3</v>
      </c>
      <c r="H5" s="3">
        <f t="shared" si="5"/>
        <v>1</v>
      </c>
      <c r="I5" s="185">
        <v>3</v>
      </c>
      <c r="J5" s="254"/>
      <c r="L5" s="184">
        <v>2</v>
      </c>
      <c r="M5" s="307" t="str">
        <f t="shared" si="6"/>
        <v>J</v>
      </c>
      <c r="N5" s="307" t="str">
        <f t="shared" si="7"/>
        <v>M3</v>
      </c>
      <c r="O5" s="307" t="str">
        <f t="shared" si="8"/>
        <v>K</v>
      </c>
      <c r="P5" s="307" t="str">
        <f t="shared" si="9"/>
        <v>K</v>
      </c>
      <c r="Q5" s="307" t="str">
        <f t="shared" si="10"/>
        <v>M3</v>
      </c>
      <c r="R5" s="305"/>
      <c r="S5" s="101"/>
      <c r="T5" s="217">
        <v>9</v>
      </c>
      <c r="U5" s="217">
        <v>3</v>
      </c>
      <c r="V5" s="217">
        <v>7</v>
      </c>
      <c r="W5" s="217">
        <v>7</v>
      </c>
      <c r="X5" s="217">
        <v>3</v>
      </c>
      <c r="Y5" s="1"/>
      <c r="Z5" s="184"/>
      <c r="AA5" s="242" t="str">
        <f t="shared" si="11"/>
        <v>Ｊ</v>
      </c>
      <c r="AB5" s="242" t="str">
        <f t="shared" si="12"/>
        <v>M3 (小九)</v>
      </c>
      <c r="AC5" s="242" t="str">
        <f t="shared" si="13"/>
        <v>Ｋ</v>
      </c>
      <c r="AD5" s="242" t="str">
        <f t="shared" si="14"/>
        <v>Ｋ</v>
      </c>
      <c r="AE5" s="242" t="str">
        <f t="shared" si="15"/>
        <v>M3 (小九)</v>
      </c>
      <c r="AI5" s="217">
        <v>8</v>
      </c>
      <c r="AJ5" s="217">
        <v>10</v>
      </c>
      <c r="AK5" s="217">
        <v>9</v>
      </c>
      <c r="AL5" s="217">
        <v>5</v>
      </c>
      <c r="AM5" s="217">
        <v>6</v>
      </c>
    </row>
    <row r="6" spans="1:39" ht="16.5" customHeight="1">
      <c r="A6" s="217">
        <f t="shared" si="0"/>
        <v>4</v>
      </c>
      <c r="B6" s="185" t="s">
        <v>145</v>
      </c>
      <c r="C6" s="331" t="s">
        <v>315</v>
      </c>
      <c r="D6" s="3">
        <f t="shared" si="1"/>
        <v>8</v>
      </c>
      <c r="E6" s="3">
        <f t="shared" si="2"/>
        <v>3</v>
      </c>
      <c r="F6" s="3">
        <f t="shared" si="3"/>
        <v>6</v>
      </c>
      <c r="G6" s="3">
        <f t="shared" si="4"/>
        <v>2</v>
      </c>
      <c r="H6" s="3">
        <f t="shared" si="5"/>
        <v>2</v>
      </c>
      <c r="I6" s="185">
        <v>4</v>
      </c>
      <c r="J6" s="254">
        <f>'243way_PayCombo'!L46</f>
        <v>0.84451683152611101</v>
      </c>
      <c r="L6" s="184">
        <v>3</v>
      </c>
      <c r="M6" s="307" t="str">
        <f t="shared" si="6"/>
        <v>Q</v>
      </c>
      <c r="N6" s="307" t="str">
        <f t="shared" si="7"/>
        <v>TE</v>
      </c>
      <c r="O6" s="307" t="str">
        <f t="shared" si="8"/>
        <v>A</v>
      </c>
      <c r="P6" s="307" t="str">
        <f t="shared" si="9"/>
        <v>M5</v>
      </c>
      <c r="Q6" s="307" t="str">
        <f t="shared" si="10"/>
        <v>A</v>
      </c>
      <c r="R6" s="305"/>
      <c r="S6" s="101"/>
      <c r="T6" s="217">
        <v>8</v>
      </c>
      <c r="U6" s="217">
        <v>10</v>
      </c>
      <c r="V6" s="217">
        <v>6</v>
      </c>
      <c r="W6" s="217">
        <v>5</v>
      </c>
      <c r="X6" s="217">
        <v>6</v>
      </c>
      <c r="Y6" s="1"/>
      <c r="Z6" s="184"/>
      <c r="AA6" s="242" t="str">
        <f t="shared" si="11"/>
        <v>Ｑ</v>
      </c>
      <c r="AB6" s="242">
        <f t="shared" si="12"/>
        <v>10</v>
      </c>
      <c r="AC6" s="242" t="str">
        <f t="shared" si="13"/>
        <v>Ａ</v>
      </c>
      <c r="AD6" s="242" t="str">
        <f t="shared" si="14"/>
        <v>M5 (九尾狐)</v>
      </c>
      <c r="AE6" s="242" t="str">
        <f t="shared" si="15"/>
        <v>Ａ</v>
      </c>
      <c r="AI6" s="217">
        <v>2</v>
      </c>
      <c r="AJ6" s="217">
        <v>5</v>
      </c>
      <c r="AK6" s="217">
        <v>10</v>
      </c>
      <c r="AL6" s="217">
        <v>11</v>
      </c>
      <c r="AM6" s="217">
        <v>10</v>
      </c>
    </row>
    <row r="7" spans="1:39" ht="24">
      <c r="A7" s="217">
        <f t="shared" si="0"/>
        <v>5</v>
      </c>
      <c r="B7" s="185" t="s">
        <v>140</v>
      </c>
      <c r="C7" s="331" t="s">
        <v>314</v>
      </c>
      <c r="D7" s="3">
        <f t="shared" si="1"/>
        <v>8</v>
      </c>
      <c r="E7" s="3">
        <f t="shared" si="2"/>
        <v>5</v>
      </c>
      <c r="F7" s="3">
        <f t="shared" si="3"/>
        <v>4</v>
      </c>
      <c r="G7" s="3">
        <f t="shared" si="4"/>
        <v>2</v>
      </c>
      <c r="H7" s="3">
        <f t="shared" si="5"/>
        <v>2</v>
      </c>
      <c r="I7" s="185">
        <v>5</v>
      </c>
      <c r="J7" s="254">
        <f>'243way_PayCombo'!L47</f>
        <v>0.12029734539299503</v>
      </c>
      <c r="L7" s="184">
        <v>4</v>
      </c>
      <c r="M7" s="307" t="str">
        <f t="shared" si="6"/>
        <v>M2</v>
      </c>
      <c r="N7" s="307" t="str">
        <f t="shared" si="7"/>
        <v>M5</v>
      </c>
      <c r="O7" s="307" t="str">
        <f t="shared" si="8"/>
        <v>M4</v>
      </c>
      <c r="P7" s="307" t="str">
        <f t="shared" si="9"/>
        <v>NI</v>
      </c>
      <c r="Q7" s="307" t="str">
        <f t="shared" si="10"/>
        <v>TE</v>
      </c>
      <c r="R7" s="305"/>
      <c r="S7" s="101"/>
      <c r="T7" s="217">
        <v>2</v>
      </c>
      <c r="U7" s="217">
        <v>5</v>
      </c>
      <c r="V7" s="217">
        <v>4</v>
      </c>
      <c r="W7" s="217">
        <v>11</v>
      </c>
      <c r="X7" s="217">
        <v>10</v>
      </c>
      <c r="Y7" s="1"/>
      <c r="Z7" s="184"/>
      <c r="AA7" s="242" t="str">
        <f t="shared" si="11"/>
        <v>M2 (四不像大頭)</v>
      </c>
      <c r="AB7" s="242" t="str">
        <f t="shared" si="12"/>
        <v>M5 (九尾狐)</v>
      </c>
      <c r="AC7" s="242" t="str">
        <f t="shared" si="13"/>
        <v>M4 (申公豹)</v>
      </c>
      <c r="AD7" s="242" t="str">
        <f t="shared" si="14"/>
        <v>白髮姜子牙</v>
      </c>
      <c r="AE7" s="242">
        <f t="shared" si="15"/>
        <v>10</v>
      </c>
      <c r="AI7" s="217">
        <v>3</v>
      </c>
      <c r="AJ7" s="217">
        <v>8</v>
      </c>
      <c r="AK7" s="217">
        <v>6</v>
      </c>
      <c r="AL7" s="217">
        <v>12</v>
      </c>
      <c r="AM7" s="217">
        <v>4</v>
      </c>
    </row>
    <row r="8" spans="1:39" ht="18">
      <c r="A8" s="217">
        <f t="shared" si="0"/>
        <v>6</v>
      </c>
      <c r="B8" s="272" t="s">
        <v>62</v>
      </c>
      <c r="C8" s="309" t="s">
        <v>255</v>
      </c>
      <c r="D8" s="3">
        <f t="shared" si="1"/>
        <v>6</v>
      </c>
      <c r="E8" s="3">
        <f t="shared" si="2"/>
        <v>4</v>
      </c>
      <c r="F8" s="3">
        <f t="shared" si="3"/>
        <v>3</v>
      </c>
      <c r="G8" s="3">
        <f t="shared" si="4"/>
        <v>4</v>
      </c>
      <c r="H8" s="3">
        <f t="shared" si="5"/>
        <v>2</v>
      </c>
      <c r="I8" s="185">
        <v>6</v>
      </c>
      <c r="J8" s="254">
        <f>'243way_PayCombo'!L48</f>
        <v>0.96481417691910609</v>
      </c>
      <c r="L8" s="184">
        <v>5</v>
      </c>
      <c r="M8" s="307" t="str">
        <f t="shared" si="6"/>
        <v>M3</v>
      </c>
      <c r="N8" s="307" t="str">
        <f t="shared" si="7"/>
        <v>Q</v>
      </c>
      <c r="O8" s="307" t="str">
        <f t="shared" si="8"/>
        <v>A</v>
      </c>
      <c r="P8" s="307" t="str">
        <f t="shared" si="9"/>
        <v>S1</v>
      </c>
      <c r="Q8" s="307" t="str">
        <f t="shared" si="10"/>
        <v>M4</v>
      </c>
      <c r="R8" s="305"/>
      <c r="S8" s="101"/>
      <c r="T8" s="217">
        <v>3</v>
      </c>
      <c r="U8" s="217">
        <v>8</v>
      </c>
      <c r="V8" s="217">
        <v>6</v>
      </c>
      <c r="W8" s="217">
        <v>12</v>
      </c>
      <c r="X8" s="217">
        <v>4</v>
      </c>
      <c r="Y8" s="1"/>
      <c r="Z8" s="184"/>
      <c r="AA8" s="242" t="str">
        <f t="shared" si="11"/>
        <v>M3 (小九)</v>
      </c>
      <c r="AB8" s="242" t="str">
        <f t="shared" si="12"/>
        <v>Ｑ</v>
      </c>
      <c r="AC8" s="242" t="str">
        <f t="shared" si="13"/>
        <v>Ａ</v>
      </c>
      <c r="AD8" s="242" t="str">
        <f t="shared" si="14"/>
        <v>輪迴門</v>
      </c>
      <c r="AE8" s="242" t="str">
        <f t="shared" si="15"/>
        <v>M4 (申公豹)</v>
      </c>
      <c r="AI8" s="217">
        <v>10</v>
      </c>
      <c r="AJ8" s="217">
        <v>1</v>
      </c>
      <c r="AK8" s="217">
        <v>9</v>
      </c>
      <c r="AL8" s="217">
        <v>10</v>
      </c>
      <c r="AM8" s="217">
        <v>6</v>
      </c>
    </row>
    <row r="9" spans="1:39" ht="18">
      <c r="A9" s="217">
        <f t="shared" si="0"/>
        <v>7</v>
      </c>
      <c r="B9" s="272" t="s">
        <v>181</v>
      </c>
      <c r="C9" s="309" t="s">
        <v>256</v>
      </c>
      <c r="D9" s="3">
        <f t="shared" si="1"/>
        <v>6</v>
      </c>
      <c r="E9" s="3">
        <f t="shared" si="2"/>
        <v>2</v>
      </c>
      <c r="F9" s="3">
        <f t="shared" si="3"/>
        <v>6</v>
      </c>
      <c r="G9" s="3">
        <f t="shared" si="4"/>
        <v>4</v>
      </c>
      <c r="H9" s="3">
        <f t="shared" si="5"/>
        <v>2</v>
      </c>
      <c r="I9" s="185">
        <v>7</v>
      </c>
      <c r="J9" s="254"/>
      <c r="L9" s="184">
        <v>6</v>
      </c>
      <c r="M9" s="307" t="str">
        <f t="shared" si="6"/>
        <v>TE</v>
      </c>
      <c r="N9" s="307" t="str">
        <f t="shared" si="7"/>
        <v>M1</v>
      </c>
      <c r="O9" s="307" t="str">
        <f t="shared" si="8"/>
        <v>J</v>
      </c>
      <c r="P9" s="307" t="str">
        <f t="shared" si="9"/>
        <v>TE</v>
      </c>
      <c r="Q9" s="307" t="str">
        <f t="shared" si="10"/>
        <v>A</v>
      </c>
      <c r="R9" s="305"/>
      <c r="S9" s="101"/>
      <c r="T9" s="217">
        <v>10</v>
      </c>
      <c r="U9" s="217">
        <v>1</v>
      </c>
      <c r="V9" s="217">
        <v>9</v>
      </c>
      <c r="W9" s="217">
        <v>10</v>
      </c>
      <c r="X9" s="217">
        <v>6</v>
      </c>
      <c r="Y9" s="1"/>
      <c r="Z9" s="184"/>
      <c r="AA9" s="242">
        <f t="shared" si="11"/>
        <v>10</v>
      </c>
      <c r="AB9" s="242" t="str">
        <f t="shared" si="12"/>
        <v>M1(姜子牙)</v>
      </c>
      <c r="AC9" s="242" t="str">
        <f t="shared" si="13"/>
        <v>Ｊ</v>
      </c>
      <c r="AD9" s="242">
        <f t="shared" si="14"/>
        <v>10</v>
      </c>
      <c r="AE9" s="242" t="str">
        <f t="shared" si="15"/>
        <v>Ａ</v>
      </c>
      <c r="AI9" s="217">
        <v>6</v>
      </c>
      <c r="AJ9" s="217">
        <v>9</v>
      </c>
      <c r="AK9" s="217">
        <v>10</v>
      </c>
      <c r="AL9" s="217">
        <v>5</v>
      </c>
      <c r="AM9" s="217">
        <v>11</v>
      </c>
    </row>
    <row r="10" spans="1:39" ht="18">
      <c r="A10" s="217">
        <f t="shared" si="0"/>
        <v>8</v>
      </c>
      <c r="B10" s="272" t="s">
        <v>182</v>
      </c>
      <c r="C10" s="309" t="s">
        <v>257</v>
      </c>
      <c r="D10" s="3">
        <f t="shared" si="1"/>
        <v>9</v>
      </c>
      <c r="E10" s="3">
        <f t="shared" si="2"/>
        <v>5</v>
      </c>
      <c r="F10" s="3">
        <f t="shared" si="3"/>
        <v>6</v>
      </c>
      <c r="G10" s="3">
        <f t="shared" si="4"/>
        <v>4</v>
      </c>
      <c r="H10" s="3">
        <f t="shared" si="5"/>
        <v>5</v>
      </c>
      <c r="I10" s="185">
        <v>8</v>
      </c>
      <c r="J10" s="254"/>
      <c r="L10" s="184">
        <v>7</v>
      </c>
      <c r="M10" s="307" t="str">
        <f t="shared" si="6"/>
        <v>A</v>
      </c>
      <c r="N10" s="307" t="str">
        <f t="shared" si="7"/>
        <v>J</v>
      </c>
      <c r="O10" s="307" t="str">
        <f t="shared" si="8"/>
        <v>TE</v>
      </c>
      <c r="P10" s="307" t="str">
        <f t="shared" si="9"/>
        <v>M5</v>
      </c>
      <c r="Q10" s="307" t="str">
        <f t="shared" si="10"/>
        <v>NI</v>
      </c>
      <c r="R10" s="305"/>
      <c r="S10" s="101"/>
      <c r="T10" s="217">
        <v>6</v>
      </c>
      <c r="U10" s="217">
        <v>9</v>
      </c>
      <c r="V10" s="217">
        <v>10</v>
      </c>
      <c r="W10" s="217">
        <v>5</v>
      </c>
      <c r="X10" s="217">
        <v>11</v>
      </c>
      <c r="Y10" s="1"/>
      <c r="Z10" s="184"/>
      <c r="AA10" s="242" t="str">
        <f t="shared" si="11"/>
        <v>Ａ</v>
      </c>
      <c r="AB10" s="242" t="str">
        <f t="shared" si="12"/>
        <v>Ｊ</v>
      </c>
      <c r="AC10" s="242">
        <f t="shared" si="13"/>
        <v>10</v>
      </c>
      <c r="AD10" s="242" t="str">
        <f t="shared" si="14"/>
        <v>M5 (九尾狐)</v>
      </c>
      <c r="AE10" s="242" t="str">
        <f t="shared" si="15"/>
        <v>白髮姜子牙</v>
      </c>
      <c r="AI10" s="217">
        <v>8</v>
      </c>
      <c r="AJ10" s="217">
        <v>5</v>
      </c>
      <c r="AK10" s="217">
        <v>3</v>
      </c>
      <c r="AL10" s="217">
        <v>3</v>
      </c>
      <c r="AM10" s="217">
        <v>1</v>
      </c>
    </row>
    <row r="11" spans="1:39" ht="18">
      <c r="A11" s="217">
        <f t="shared" si="0"/>
        <v>9</v>
      </c>
      <c r="B11" s="272" t="s">
        <v>183</v>
      </c>
      <c r="C11" s="309" t="s">
        <v>258</v>
      </c>
      <c r="D11" s="3">
        <f t="shared" si="1"/>
        <v>9</v>
      </c>
      <c r="E11" s="3">
        <f t="shared" si="2"/>
        <v>5</v>
      </c>
      <c r="F11" s="3">
        <f t="shared" si="3"/>
        <v>6</v>
      </c>
      <c r="G11" s="3">
        <f t="shared" si="4"/>
        <v>4</v>
      </c>
      <c r="H11" s="3">
        <f t="shared" si="5"/>
        <v>4</v>
      </c>
      <c r="I11" s="185">
        <v>9</v>
      </c>
      <c r="J11" s="254">
        <f>'243way_PayCombo'!P51</f>
        <v>5.2288041903596483E-3</v>
      </c>
      <c r="L11" s="184">
        <v>8</v>
      </c>
      <c r="M11" s="307" t="str">
        <f t="shared" si="6"/>
        <v>Q</v>
      </c>
      <c r="N11" s="307" t="str">
        <f t="shared" si="7"/>
        <v>M5</v>
      </c>
      <c r="O11" s="307" t="str">
        <f t="shared" si="8"/>
        <v>M3</v>
      </c>
      <c r="P11" s="307" t="str">
        <f t="shared" si="9"/>
        <v>M3</v>
      </c>
      <c r="Q11" s="307" t="str">
        <f t="shared" si="10"/>
        <v>M1</v>
      </c>
      <c r="R11" s="305"/>
      <c r="S11" s="101"/>
      <c r="T11" s="217">
        <v>8</v>
      </c>
      <c r="U11" s="217">
        <v>5</v>
      </c>
      <c r="V11" s="217">
        <v>3</v>
      </c>
      <c r="W11" s="217">
        <v>3</v>
      </c>
      <c r="X11" s="217">
        <v>1</v>
      </c>
      <c r="Y11" s="1"/>
      <c r="Z11" s="184"/>
      <c r="AA11" s="242" t="str">
        <f t="shared" si="11"/>
        <v>Ｑ</v>
      </c>
      <c r="AB11" s="242" t="str">
        <f t="shared" si="12"/>
        <v>M5 (九尾狐)</v>
      </c>
      <c r="AC11" s="242" t="str">
        <f t="shared" si="13"/>
        <v>M3 (小九)</v>
      </c>
      <c r="AD11" s="242" t="str">
        <f t="shared" si="14"/>
        <v>M3 (小九)</v>
      </c>
      <c r="AE11" s="242" t="str">
        <f t="shared" si="15"/>
        <v>M1(姜子牙)</v>
      </c>
      <c r="AI11" s="217">
        <v>7</v>
      </c>
      <c r="AJ11" s="217">
        <v>10</v>
      </c>
      <c r="AK11" s="217">
        <v>4</v>
      </c>
      <c r="AL11" s="217">
        <v>11</v>
      </c>
      <c r="AM11" s="217">
        <v>10</v>
      </c>
    </row>
    <row r="12" spans="1:39" ht="18">
      <c r="A12" s="217">
        <f t="shared" si="0"/>
        <v>10</v>
      </c>
      <c r="B12" s="272" t="s">
        <v>179</v>
      </c>
      <c r="C12" s="309">
        <v>10</v>
      </c>
      <c r="D12" s="3">
        <f t="shared" si="1"/>
        <v>9</v>
      </c>
      <c r="E12" s="3">
        <f t="shared" si="2"/>
        <v>4</v>
      </c>
      <c r="F12" s="3">
        <f t="shared" si="3"/>
        <v>9</v>
      </c>
      <c r="G12" s="3">
        <f t="shared" si="4"/>
        <v>4</v>
      </c>
      <c r="H12" s="3">
        <f t="shared" si="5"/>
        <v>9</v>
      </c>
      <c r="I12" s="185">
        <v>10</v>
      </c>
      <c r="J12" s="254"/>
      <c r="L12" s="184">
        <v>9</v>
      </c>
      <c r="M12" s="307" t="str">
        <f t="shared" si="6"/>
        <v>K</v>
      </c>
      <c r="N12" s="307" t="str">
        <f t="shared" si="7"/>
        <v>TE</v>
      </c>
      <c r="O12" s="307" t="str">
        <f t="shared" si="8"/>
        <v>M4</v>
      </c>
      <c r="P12" s="307" t="str">
        <f t="shared" si="9"/>
        <v>NI</v>
      </c>
      <c r="Q12" s="307" t="str">
        <f t="shared" si="10"/>
        <v>TE</v>
      </c>
      <c r="R12" s="305"/>
      <c r="S12" s="101"/>
      <c r="T12" s="217">
        <v>7</v>
      </c>
      <c r="U12" s="217">
        <v>10</v>
      </c>
      <c r="V12" s="217">
        <v>4</v>
      </c>
      <c r="W12" s="217">
        <v>11</v>
      </c>
      <c r="X12" s="217">
        <v>10</v>
      </c>
      <c r="Y12" s="1"/>
      <c r="Z12" s="184"/>
      <c r="AA12" s="242" t="str">
        <f t="shared" si="11"/>
        <v>Ｋ</v>
      </c>
      <c r="AB12" s="242">
        <f t="shared" si="12"/>
        <v>10</v>
      </c>
      <c r="AC12" s="242" t="str">
        <f t="shared" si="13"/>
        <v>M4 (申公豹)</v>
      </c>
      <c r="AD12" s="242" t="str">
        <f t="shared" si="14"/>
        <v>白髮姜子牙</v>
      </c>
      <c r="AE12" s="242">
        <f t="shared" si="15"/>
        <v>10</v>
      </c>
      <c r="AI12" s="217">
        <v>11</v>
      </c>
      <c r="AJ12" s="217">
        <v>12</v>
      </c>
      <c r="AK12" s="217">
        <v>8</v>
      </c>
      <c r="AL12" s="217">
        <v>4</v>
      </c>
      <c r="AM12" s="217">
        <v>7</v>
      </c>
    </row>
    <row r="13" spans="1:39" ht="18">
      <c r="A13" s="217">
        <f t="shared" si="0"/>
        <v>11</v>
      </c>
      <c r="B13" s="102" t="s">
        <v>180</v>
      </c>
      <c r="C13" s="309" t="s">
        <v>313</v>
      </c>
      <c r="D13" s="3">
        <f t="shared" si="1"/>
        <v>9</v>
      </c>
      <c r="E13" s="3">
        <f t="shared" si="2"/>
        <v>4</v>
      </c>
      <c r="F13" s="3">
        <f t="shared" si="3"/>
        <v>8</v>
      </c>
      <c r="G13" s="3">
        <f t="shared" si="4"/>
        <v>4</v>
      </c>
      <c r="H13" s="3">
        <f t="shared" si="5"/>
        <v>9</v>
      </c>
      <c r="I13" s="185">
        <v>11</v>
      </c>
      <c r="J13" s="254"/>
      <c r="L13" s="184">
        <v>10</v>
      </c>
      <c r="M13" s="307" t="str">
        <f t="shared" si="6"/>
        <v>NI</v>
      </c>
      <c r="N13" s="307" t="str">
        <f t="shared" si="7"/>
        <v>S1</v>
      </c>
      <c r="O13" s="307" t="str">
        <f t="shared" si="8"/>
        <v>Q</v>
      </c>
      <c r="P13" s="307" t="str">
        <f t="shared" si="9"/>
        <v>M4</v>
      </c>
      <c r="Q13" s="307" t="str">
        <f t="shared" si="10"/>
        <v>K</v>
      </c>
      <c r="R13" s="305"/>
      <c r="S13" s="101"/>
      <c r="T13" s="217">
        <v>11</v>
      </c>
      <c r="U13" s="217">
        <v>12</v>
      </c>
      <c r="V13" s="217">
        <v>8</v>
      </c>
      <c r="W13" s="217">
        <v>4</v>
      </c>
      <c r="X13" s="217">
        <v>7</v>
      </c>
      <c r="Y13" s="1"/>
      <c r="Z13" s="184"/>
      <c r="AA13" s="242" t="str">
        <f t="shared" si="11"/>
        <v>白髮姜子牙</v>
      </c>
      <c r="AB13" s="242" t="str">
        <f t="shared" si="12"/>
        <v>輪迴門</v>
      </c>
      <c r="AC13" s="242" t="str">
        <f t="shared" si="13"/>
        <v>Ｑ</v>
      </c>
      <c r="AD13" s="242" t="str">
        <f t="shared" si="14"/>
        <v>M4 (申公豹)</v>
      </c>
      <c r="AE13" s="242" t="str">
        <f t="shared" si="15"/>
        <v>Ｋ</v>
      </c>
      <c r="AI13" s="217">
        <v>7</v>
      </c>
      <c r="AJ13" s="217">
        <v>5</v>
      </c>
      <c r="AK13" s="217">
        <v>11</v>
      </c>
      <c r="AL13" s="217">
        <v>10</v>
      </c>
      <c r="AM13" s="217">
        <v>5</v>
      </c>
    </row>
    <row r="14" spans="1:39" ht="18">
      <c r="A14" s="217">
        <f t="shared" si="0"/>
        <v>12</v>
      </c>
      <c r="B14" s="184" t="s">
        <v>137</v>
      </c>
      <c r="C14" s="310" t="s">
        <v>312</v>
      </c>
      <c r="D14" s="3">
        <f t="shared" si="1"/>
        <v>1</v>
      </c>
      <c r="E14" s="3">
        <f t="shared" si="2"/>
        <v>2</v>
      </c>
      <c r="F14" s="3">
        <f t="shared" si="3"/>
        <v>1</v>
      </c>
      <c r="G14" s="3">
        <f t="shared" si="4"/>
        <v>2</v>
      </c>
      <c r="H14" s="3">
        <f t="shared" si="5"/>
        <v>1</v>
      </c>
      <c r="I14" s="185">
        <v>12</v>
      </c>
      <c r="J14" s="254"/>
      <c r="L14" s="184">
        <v>11</v>
      </c>
      <c r="M14" s="307" t="str">
        <f t="shared" si="6"/>
        <v>K</v>
      </c>
      <c r="N14" s="307" t="str">
        <f t="shared" si="7"/>
        <v>M5</v>
      </c>
      <c r="O14" s="307" t="str">
        <f t="shared" si="8"/>
        <v>K</v>
      </c>
      <c r="P14" s="307" t="str">
        <f t="shared" si="9"/>
        <v>TE</v>
      </c>
      <c r="Q14" s="307" t="str">
        <f t="shared" si="10"/>
        <v>M5</v>
      </c>
      <c r="R14" s="305"/>
      <c r="S14" s="101"/>
      <c r="T14" s="217">
        <v>7</v>
      </c>
      <c r="U14" s="217">
        <v>5</v>
      </c>
      <c r="V14" s="217">
        <v>7</v>
      </c>
      <c r="W14" s="217">
        <v>10</v>
      </c>
      <c r="X14" s="217">
        <v>5</v>
      </c>
      <c r="Y14" s="1"/>
      <c r="Z14" s="184"/>
      <c r="AA14" s="242" t="str">
        <f t="shared" si="11"/>
        <v>Ｋ</v>
      </c>
      <c r="AB14" s="242" t="str">
        <f t="shared" si="12"/>
        <v>M5 (九尾狐)</v>
      </c>
      <c r="AC14" s="242" t="str">
        <f t="shared" si="13"/>
        <v>Ｋ</v>
      </c>
      <c r="AD14" s="242">
        <f t="shared" si="14"/>
        <v>10</v>
      </c>
      <c r="AE14" s="242" t="str">
        <f t="shared" si="15"/>
        <v>M5 (九尾狐)</v>
      </c>
      <c r="AI14" s="217">
        <v>6</v>
      </c>
      <c r="AJ14" s="217">
        <v>2</v>
      </c>
      <c r="AK14" s="217">
        <v>10</v>
      </c>
      <c r="AL14" s="217">
        <v>2</v>
      </c>
      <c r="AM14" s="217">
        <v>10</v>
      </c>
    </row>
    <row r="15" spans="1:39" ht="18">
      <c r="A15" s="217">
        <f t="shared" si="0"/>
        <v>13</v>
      </c>
      <c r="B15" s="184" t="s">
        <v>136</v>
      </c>
      <c r="C15" s="310" t="s">
        <v>311</v>
      </c>
      <c r="D15" s="3">
        <f t="shared" si="1"/>
        <v>0</v>
      </c>
      <c r="E15" s="3">
        <f t="shared" si="2"/>
        <v>1</v>
      </c>
      <c r="F15" s="3">
        <f t="shared" si="3"/>
        <v>0</v>
      </c>
      <c r="G15" s="3">
        <f t="shared" si="4"/>
        <v>3</v>
      </c>
      <c r="H15" s="3">
        <f t="shared" si="5"/>
        <v>0</v>
      </c>
      <c r="I15" s="185">
        <v>13</v>
      </c>
      <c r="J15" s="326"/>
      <c r="K15" s="1"/>
      <c r="L15" s="184">
        <v>12</v>
      </c>
      <c r="M15" s="307" t="str">
        <f t="shared" si="6"/>
        <v>A</v>
      </c>
      <c r="N15" s="307" t="str">
        <f t="shared" si="7"/>
        <v>M2</v>
      </c>
      <c r="O15" s="307" t="str">
        <f t="shared" si="8"/>
        <v>TE</v>
      </c>
      <c r="P15" s="307" t="str">
        <f t="shared" si="9"/>
        <v>M2</v>
      </c>
      <c r="Q15" s="307" t="str">
        <f t="shared" si="10"/>
        <v>TE</v>
      </c>
      <c r="R15" s="305"/>
      <c r="S15" s="101"/>
      <c r="T15" s="217">
        <v>6</v>
      </c>
      <c r="U15" s="217">
        <v>2</v>
      </c>
      <c r="V15" s="217">
        <v>10</v>
      </c>
      <c r="W15" s="217">
        <v>2</v>
      </c>
      <c r="X15" s="217">
        <v>10</v>
      </c>
      <c r="Y15" s="1"/>
      <c r="Z15" s="184"/>
      <c r="AA15" s="242" t="str">
        <f t="shared" si="11"/>
        <v>Ａ</v>
      </c>
      <c r="AB15" s="242" t="str">
        <f t="shared" si="12"/>
        <v>M2 (四不像大頭)</v>
      </c>
      <c r="AC15" s="242">
        <f t="shared" si="13"/>
        <v>10</v>
      </c>
      <c r="AD15" s="242" t="str">
        <f t="shared" si="14"/>
        <v>M2 (四不像大頭)</v>
      </c>
      <c r="AE15" s="242">
        <f t="shared" si="15"/>
        <v>10</v>
      </c>
      <c r="AI15" s="217">
        <v>4</v>
      </c>
      <c r="AJ15" s="217">
        <v>8</v>
      </c>
      <c r="AK15" s="217">
        <v>9</v>
      </c>
      <c r="AL15" s="217">
        <v>6</v>
      </c>
      <c r="AM15" s="217">
        <v>11</v>
      </c>
    </row>
    <row r="16" spans="1:39" ht="18">
      <c r="B16" s="273" t="s">
        <v>10</v>
      </c>
      <c r="C16" s="2"/>
      <c r="D16" s="106">
        <f>SUM(D3:D15)</f>
        <v>73</v>
      </c>
      <c r="E16" s="106">
        <f>SUM(E3:E15)</f>
        <v>45</v>
      </c>
      <c r="F16" s="106">
        <f>SUM(F3:F15)</f>
        <v>62</v>
      </c>
      <c r="G16" s="106">
        <f>SUM(G3:G15)</f>
        <v>39</v>
      </c>
      <c r="H16" s="106">
        <f>SUM(H3:H15)</f>
        <v>42</v>
      </c>
      <c r="L16" s="184">
        <v>13</v>
      </c>
      <c r="M16" s="307" t="str">
        <f t="shared" si="6"/>
        <v>M4</v>
      </c>
      <c r="N16" s="307" t="str">
        <f t="shared" si="7"/>
        <v>Q</v>
      </c>
      <c r="O16" s="307" t="str">
        <f t="shared" si="8"/>
        <v>J</v>
      </c>
      <c r="P16" s="307" t="str">
        <f t="shared" si="9"/>
        <v>A</v>
      </c>
      <c r="Q16" s="307" t="str">
        <f t="shared" si="10"/>
        <v>NI</v>
      </c>
      <c r="R16" s="305"/>
      <c r="S16" s="101"/>
      <c r="T16" s="217">
        <v>4</v>
      </c>
      <c r="U16" s="217">
        <v>8</v>
      </c>
      <c r="V16" s="217">
        <v>9</v>
      </c>
      <c r="W16" s="217">
        <v>6</v>
      </c>
      <c r="X16" s="217">
        <v>11</v>
      </c>
      <c r="Y16" s="1"/>
      <c r="Z16" s="184"/>
      <c r="AA16" s="242" t="str">
        <f t="shared" si="11"/>
        <v>M4 (申公豹)</v>
      </c>
      <c r="AB16" s="242" t="str">
        <f t="shared" si="12"/>
        <v>Ｑ</v>
      </c>
      <c r="AC16" s="242" t="str">
        <f t="shared" si="13"/>
        <v>Ｊ</v>
      </c>
      <c r="AD16" s="242" t="str">
        <f t="shared" si="14"/>
        <v>Ａ</v>
      </c>
      <c r="AE16" s="242" t="str">
        <f t="shared" si="15"/>
        <v>白髮姜子牙</v>
      </c>
      <c r="AI16" s="217">
        <v>1</v>
      </c>
      <c r="AJ16" s="217">
        <v>3</v>
      </c>
      <c r="AK16" s="217">
        <v>2</v>
      </c>
      <c r="AL16" s="217">
        <v>7</v>
      </c>
      <c r="AM16" s="217">
        <v>2</v>
      </c>
    </row>
    <row r="17" spans="2:39" ht="18">
      <c r="D17" s="15"/>
      <c r="L17" s="184">
        <v>14</v>
      </c>
      <c r="M17" s="307" t="str">
        <f t="shared" si="6"/>
        <v>M1</v>
      </c>
      <c r="N17" s="307" t="str">
        <f t="shared" si="7"/>
        <v>M3</v>
      </c>
      <c r="O17" s="307" t="str">
        <f t="shared" si="8"/>
        <v>M2</v>
      </c>
      <c r="P17" s="307" t="str">
        <f t="shared" si="9"/>
        <v>K</v>
      </c>
      <c r="Q17" s="307" t="str">
        <f t="shared" si="10"/>
        <v>M2</v>
      </c>
      <c r="R17" s="305"/>
      <c r="S17" s="101"/>
      <c r="T17" s="217">
        <v>1</v>
      </c>
      <c r="U17" s="217">
        <v>3</v>
      </c>
      <c r="V17" s="217">
        <v>2</v>
      </c>
      <c r="W17" s="217">
        <v>7</v>
      </c>
      <c r="X17" s="217">
        <v>2</v>
      </c>
      <c r="Y17" s="1"/>
      <c r="Z17" s="184"/>
      <c r="AA17" s="242" t="str">
        <f t="shared" si="11"/>
        <v>M1(姜子牙)</v>
      </c>
      <c r="AB17" s="242" t="str">
        <f t="shared" si="12"/>
        <v>M3 (小九)</v>
      </c>
      <c r="AC17" s="242" t="str">
        <f t="shared" si="13"/>
        <v>M2 (四不像大頭)</v>
      </c>
      <c r="AD17" s="242" t="str">
        <f t="shared" si="14"/>
        <v>Ｋ</v>
      </c>
      <c r="AE17" s="242" t="str">
        <f t="shared" si="15"/>
        <v>M2 (四不像大頭)</v>
      </c>
      <c r="AI17" s="217">
        <v>5</v>
      </c>
      <c r="AJ17" s="217">
        <v>9</v>
      </c>
      <c r="AK17" s="217">
        <v>1</v>
      </c>
      <c r="AL17" s="217">
        <v>13</v>
      </c>
      <c r="AM17" s="217">
        <v>10</v>
      </c>
    </row>
    <row r="18" spans="2:39" ht="18">
      <c r="H18" s="192"/>
      <c r="L18" s="184">
        <v>15</v>
      </c>
      <c r="M18" s="307" t="str">
        <f t="shared" si="6"/>
        <v>M5</v>
      </c>
      <c r="N18" s="307" t="str">
        <f t="shared" si="7"/>
        <v>J</v>
      </c>
      <c r="O18" s="307" t="str">
        <f t="shared" si="8"/>
        <v>M1</v>
      </c>
      <c r="P18" s="307" t="str">
        <f t="shared" si="9"/>
        <v>WW</v>
      </c>
      <c r="Q18" s="307" t="str">
        <f t="shared" si="10"/>
        <v>TE</v>
      </c>
      <c r="R18" s="305"/>
      <c r="S18" s="101"/>
      <c r="T18" s="217">
        <v>5</v>
      </c>
      <c r="U18" s="217">
        <v>9</v>
      </c>
      <c r="V18" s="217">
        <v>1</v>
      </c>
      <c r="W18" s="217">
        <v>13</v>
      </c>
      <c r="X18" s="217">
        <v>10</v>
      </c>
      <c r="Y18" s="1"/>
      <c r="Z18" s="184"/>
      <c r="AA18" s="242" t="str">
        <f t="shared" si="11"/>
        <v>M5 (九尾狐)</v>
      </c>
      <c r="AB18" s="242" t="str">
        <f t="shared" si="12"/>
        <v>Ｊ</v>
      </c>
      <c r="AC18" s="242" t="str">
        <f t="shared" si="13"/>
        <v>M1(姜子牙)</v>
      </c>
      <c r="AD18" s="242" t="str">
        <f t="shared" si="14"/>
        <v>手杖</v>
      </c>
      <c r="AE18" s="242">
        <f t="shared" si="15"/>
        <v>10</v>
      </c>
      <c r="AI18" s="217">
        <v>8</v>
      </c>
      <c r="AJ18" s="217">
        <v>2</v>
      </c>
      <c r="AK18" s="217">
        <v>3</v>
      </c>
      <c r="AL18" s="217">
        <v>8</v>
      </c>
      <c r="AM18" s="217">
        <v>11</v>
      </c>
    </row>
    <row r="19" spans="2:39" ht="16" customHeight="1">
      <c r="B19" s="25" t="s">
        <v>11</v>
      </c>
      <c r="C19" s="26"/>
      <c r="D19" s="26"/>
      <c r="E19" s="26"/>
      <c r="F19" s="26"/>
      <c r="G19" s="26"/>
      <c r="H19" s="26"/>
      <c r="L19" s="184">
        <v>16</v>
      </c>
      <c r="M19" s="307" t="str">
        <f t="shared" si="6"/>
        <v>Q</v>
      </c>
      <c r="N19" s="307" t="str">
        <f t="shared" si="7"/>
        <v>M2</v>
      </c>
      <c r="O19" s="307" t="str">
        <f t="shared" si="8"/>
        <v>M3</v>
      </c>
      <c r="P19" s="307" t="str">
        <f t="shared" si="9"/>
        <v>Q</v>
      </c>
      <c r="Q19" s="307" t="str">
        <f t="shared" si="10"/>
        <v>NI</v>
      </c>
      <c r="R19" s="305"/>
      <c r="S19" s="101"/>
      <c r="T19" s="217">
        <v>8</v>
      </c>
      <c r="U19" s="217">
        <v>2</v>
      </c>
      <c r="V19" s="217">
        <v>3</v>
      </c>
      <c r="W19" s="217">
        <v>8</v>
      </c>
      <c r="X19" s="217">
        <v>11</v>
      </c>
      <c r="Y19" s="1"/>
      <c r="Z19" s="184"/>
      <c r="AA19" s="242" t="str">
        <f t="shared" si="11"/>
        <v>Ｑ</v>
      </c>
      <c r="AB19" s="242" t="str">
        <f t="shared" si="12"/>
        <v>M2 (四不像大頭)</v>
      </c>
      <c r="AC19" s="242" t="str">
        <f t="shared" si="13"/>
        <v>M3 (小九)</v>
      </c>
      <c r="AD19" s="242" t="str">
        <f t="shared" si="14"/>
        <v>Ｑ</v>
      </c>
      <c r="AE19" s="242" t="str">
        <f t="shared" si="15"/>
        <v>白髮姜子牙</v>
      </c>
      <c r="AI19" s="217">
        <v>11</v>
      </c>
      <c r="AJ19" s="217">
        <v>11</v>
      </c>
      <c r="AK19" s="217">
        <v>11</v>
      </c>
      <c r="AL19" s="217">
        <v>9</v>
      </c>
      <c r="AM19" s="217">
        <v>12</v>
      </c>
    </row>
    <row r="20" spans="2:39" ht="17.25" customHeight="1">
      <c r="B20" s="28" t="s">
        <v>12</v>
      </c>
      <c r="C20" s="28" t="s">
        <v>13</v>
      </c>
      <c r="D20" s="29">
        <v>1</v>
      </c>
      <c r="E20" s="29">
        <v>2</v>
      </c>
      <c r="F20" s="29">
        <v>3</v>
      </c>
      <c r="G20" s="29">
        <v>4</v>
      </c>
      <c r="H20" s="29">
        <v>5</v>
      </c>
      <c r="I20" s="252"/>
      <c r="J20" s="27"/>
      <c r="L20" s="184">
        <v>17</v>
      </c>
      <c r="M20" s="307" t="str">
        <f t="shared" si="6"/>
        <v>NI</v>
      </c>
      <c r="N20" s="307" t="str">
        <f t="shared" si="7"/>
        <v>NI</v>
      </c>
      <c r="O20" s="307" t="str">
        <f t="shared" si="8"/>
        <v>NI</v>
      </c>
      <c r="P20" s="307" t="str">
        <f t="shared" si="9"/>
        <v>J</v>
      </c>
      <c r="Q20" s="307" t="str">
        <f t="shared" si="10"/>
        <v>S1</v>
      </c>
      <c r="R20" s="305"/>
      <c r="S20" s="101"/>
      <c r="T20" s="217">
        <v>11</v>
      </c>
      <c r="U20" s="217">
        <v>11</v>
      </c>
      <c r="V20" s="217">
        <v>11</v>
      </c>
      <c r="W20" s="217">
        <v>9</v>
      </c>
      <c r="X20" s="217">
        <v>12</v>
      </c>
      <c r="Y20" s="1"/>
      <c r="Z20" s="184"/>
      <c r="AA20" s="242" t="str">
        <f t="shared" si="11"/>
        <v>白髮姜子牙</v>
      </c>
      <c r="AB20" s="242" t="str">
        <f t="shared" si="12"/>
        <v>白髮姜子牙</v>
      </c>
      <c r="AC20" s="242" t="str">
        <f t="shared" si="13"/>
        <v>白髮姜子牙</v>
      </c>
      <c r="AD20" s="242" t="str">
        <f t="shared" si="14"/>
        <v>Ｊ</v>
      </c>
      <c r="AE20" s="242" t="str">
        <f t="shared" si="15"/>
        <v>輪迴門</v>
      </c>
      <c r="AI20" s="217">
        <v>6</v>
      </c>
      <c r="AJ20" s="217">
        <v>4</v>
      </c>
      <c r="AK20" s="217">
        <v>10</v>
      </c>
      <c r="AL20" s="217">
        <v>1</v>
      </c>
      <c r="AM20" s="217">
        <v>8</v>
      </c>
    </row>
    <row r="21" spans="2:39" ht="15" customHeight="1">
      <c r="B21" s="185" t="s">
        <v>142</v>
      </c>
      <c r="C21" s="184" t="s">
        <v>246</v>
      </c>
      <c r="D21" s="6">
        <f t="shared" ref="D21:H31" si="16">VLOOKUP($B21,$B$3:$H$15,D$20+2,FALSE)+VLOOKUP($C21,$B$3:$H$15,D$20+2,FALSE)</f>
        <v>1</v>
      </c>
      <c r="E21" s="6">
        <f t="shared" si="16"/>
        <v>5</v>
      </c>
      <c r="F21" s="6">
        <f t="shared" si="16"/>
        <v>6</v>
      </c>
      <c r="G21" s="6">
        <f t="shared" si="16"/>
        <v>5</v>
      </c>
      <c r="H21" s="6">
        <f t="shared" si="16"/>
        <v>2</v>
      </c>
      <c r="L21" s="184">
        <v>18</v>
      </c>
      <c r="M21" s="307" t="str">
        <f t="shared" si="6"/>
        <v>A</v>
      </c>
      <c r="N21" s="307" t="str">
        <f t="shared" si="7"/>
        <v>M4</v>
      </c>
      <c r="O21" s="307" t="str">
        <f t="shared" si="8"/>
        <v>TE</v>
      </c>
      <c r="P21" s="307" t="str">
        <f t="shared" si="9"/>
        <v>M1</v>
      </c>
      <c r="Q21" s="307" t="str">
        <f t="shared" si="10"/>
        <v>Q</v>
      </c>
      <c r="R21" s="305"/>
      <c r="S21" s="101"/>
      <c r="T21" s="217">
        <v>6</v>
      </c>
      <c r="U21" s="217">
        <v>4</v>
      </c>
      <c r="V21" s="217">
        <v>10</v>
      </c>
      <c r="W21" s="217">
        <v>1</v>
      </c>
      <c r="X21" s="217">
        <v>8</v>
      </c>
      <c r="Y21" s="1"/>
      <c r="Z21" s="184"/>
      <c r="AA21" s="242" t="str">
        <f t="shared" si="11"/>
        <v>Ａ</v>
      </c>
      <c r="AB21" s="242" t="str">
        <f t="shared" si="12"/>
        <v>M4 (申公豹)</v>
      </c>
      <c r="AC21" s="242">
        <f t="shared" si="13"/>
        <v>10</v>
      </c>
      <c r="AD21" s="242" t="str">
        <f t="shared" si="14"/>
        <v>M1(姜子牙)</v>
      </c>
      <c r="AE21" s="242" t="str">
        <f t="shared" si="15"/>
        <v>Ｑ</v>
      </c>
      <c r="AI21" s="217">
        <v>9</v>
      </c>
      <c r="AJ21" s="217">
        <v>6</v>
      </c>
      <c r="AK21" s="217">
        <v>7</v>
      </c>
      <c r="AL21" s="217">
        <v>6</v>
      </c>
      <c r="AM21" s="217">
        <v>11</v>
      </c>
    </row>
    <row r="22" spans="2:39" ht="16" customHeight="1">
      <c r="B22" s="185" t="s">
        <v>143</v>
      </c>
      <c r="C22" s="184" t="s">
        <v>246</v>
      </c>
      <c r="D22" s="6">
        <f t="shared" si="16"/>
        <v>4</v>
      </c>
      <c r="E22" s="6">
        <f t="shared" si="16"/>
        <v>4</v>
      </c>
      <c r="F22" s="6">
        <f t="shared" si="16"/>
        <v>5</v>
      </c>
      <c r="G22" s="6">
        <f t="shared" si="16"/>
        <v>4</v>
      </c>
      <c r="H22" s="6">
        <f t="shared" si="16"/>
        <v>3</v>
      </c>
      <c r="L22" s="184">
        <v>19</v>
      </c>
      <c r="M22" s="307" t="str">
        <f t="shared" si="6"/>
        <v>J</v>
      </c>
      <c r="N22" s="307" t="str">
        <f t="shared" si="7"/>
        <v>A</v>
      </c>
      <c r="O22" s="307" t="str">
        <f t="shared" si="8"/>
        <v>K</v>
      </c>
      <c r="P22" s="307" t="str">
        <f t="shared" si="9"/>
        <v>A</v>
      </c>
      <c r="Q22" s="307" t="str">
        <f t="shared" si="10"/>
        <v>NI</v>
      </c>
      <c r="R22" s="305"/>
      <c r="S22" s="101"/>
      <c r="T22" s="217">
        <v>9</v>
      </c>
      <c r="U22" s="217">
        <v>6</v>
      </c>
      <c r="V22" s="217">
        <v>7</v>
      </c>
      <c r="W22" s="217">
        <v>6</v>
      </c>
      <c r="X22" s="217">
        <v>11</v>
      </c>
      <c r="Y22" s="1"/>
      <c r="Z22" s="184"/>
      <c r="AA22" s="242" t="str">
        <f t="shared" si="11"/>
        <v>Ｊ</v>
      </c>
      <c r="AB22" s="242" t="str">
        <f t="shared" si="12"/>
        <v>Ａ</v>
      </c>
      <c r="AC22" s="242" t="str">
        <f t="shared" si="13"/>
        <v>Ｋ</v>
      </c>
      <c r="AD22" s="242" t="str">
        <f t="shared" si="14"/>
        <v>Ａ</v>
      </c>
      <c r="AE22" s="242" t="str">
        <f t="shared" si="15"/>
        <v>白髮姜子牙</v>
      </c>
      <c r="AI22" s="217">
        <v>4</v>
      </c>
      <c r="AJ22" s="217">
        <v>5</v>
      </c>
      <c r="AK22" s="217">
        <v>11</v>
      </c>
      <c r="AL22" s="217">
        <v>9</v>
      </c>
      <c r="AM22" s="217">
        <v>5</v>
      </c>
    </row>
    <row r="23" spans="2:39" ht="18">
      <c r="B23" s="185" t="s">
        <v>144</v>
      </c>
      <c r="C23" s="184" t="s">
        <v>246</v>
      </c>
      <c r="D23" s="6">
        <f t="shared" si="16"/>
        <v>3</v>
      </c>
      <c r="E23" s="6">
        <f t="shared" si="16"/>
        <v>4</v>
      </c>
      <c r="F23" s="6">
        <f t="shared" si="16"/>
        <v>2</v>
      </c>
      <c r="G23" s="6">
        <f t="shared" si="16"/>
        <v>6</v>
      </c>
      <c r="H23" s="6">
        <f t="shared" si="16"/>
        <v>1</v>
      </c>
      <c r="L23" s="184">
        <v>20</v>
      </c>
      <c r="M23" s="307" t="str">
        <f t="shared" si="6"/>
        <v>M4</v>
      </c>
      <c r="N23" s="307" t="str">
        <f t="shared" si="7"/>
        <v>M5</v>
      </c>
      <c r="O23" s="307" t="str">
        <f t="shared" si="8"/>
        <v>NI</v>
      </c>
      <c r="P23" s="307" t="str">
        <f t="shared" si="9"/>
        <v>J</v>
      </c>
      <c r="Q23" s="307" t="str">
        <f t="shared" si="10"/>
        <v>M5</v>
      </c>
      <c r="R23" s="305"/>
      <c r="S23" s="101"/>
      <c r="T23" s="217">
        <v>4</v>
      </c>
      <c r="U23" s="217">
        <v>5</v>
      </c>
      <c r="V23" s="217">
        <v>11</v>
      </c>
      <c r="W23" s="217">
        <v>9</v>
      </c>
      <c r="X23" s="217">
        <v>5</v>
      </c>
      <c r="Y23" s="1"/>
      <c r="Z23" s="184"/>
      <c r="AA23" s="242" t="str">
        <f t="shared" si="11"/>
        <v>M4 (申公豹)</v>
      </c>
      <c r="AB23" s="242" t="str">
        <f t="shared" si="12"/>
        <v>M5 (九尾狐)</v>
      </c>
      <c r="AC23" s="242" t="str">
        <f t="shared" si="13"/>
        <v>白髮姜子牙</v>
      </c>
      <c r="AD23" s="242" t="str">
        <f t="shared" si="14"/>
        <v>Ｊ</v>
      </c>
      <c r="AE23" s="242" t="str">
        <f t="shared" si="15"/>
        <v>M5 (九尾狐)</v>
      </c>
      <c r="AI23" s="217">
        <v>5</v>
      </c>
      <c r="AJ23" s="217">
        <v>11</v>
      </c>
      <c r="AK23" s="217">
        <v>10</v>
      </c>
      <c r="AL23" s="217">
        <v>4</v>
      </c>
      <c r="AM23" s="217">
        <v>9</v>
      </c>
    </row>
    <row r="24" spans="2:39" ht="18">
      <c r="B24" s="185" t="s">
        <v>145</v>
      </c>
      <c r="C24" s="184" t="s">
        <v>246</v>
      </c>
      <c r="D24" s="6">
        <f t="shared" si="16"/>
        <v>8</v>
      </c>
      <c r="E24" s="6">
        <f t="shared" si="16"/>
        <v>4</v>
      </c>
      <c r="F24" s="6">
        <f t="shared" si="16"/>
        <v>6</v>
      </c>
      <c r="G24" s="6">
        <f t="shared" si="16"/>
        <v>5</v>
      </c>
      <c r="H24" s="6">
        <f t="shared" si="16"/>
        <v>2</v>
      </c>
      <c r="L24" s="184">
        <v>21</v>
      </c>
      <c r="M24" s="307" t="str">
        <f t="shared" si="6"/>
        <v>M5</v>
      </c>
      <c r="N24" s="307" t="str">
        <f t="shared" si="7"/>
        <v>NI</v>
      </c>
      <c r="O24" s="307" t="str">
        <f t="shared" si="8"/>
        <v>TE</v>
      </c>
      <c r="P24" s="307" t="str">
        <f t="shared" si="9"/>
        <v>M4</v>
      </c>
      <c r="Q24" s="307" t="str">
        <f t="shared" si="10"/>
        <v>J</v>
      </c>
      <c r="R24" s="305"/>
      <c r="S24" s="101"/>
      <c r="T24" s="217">
        <v>5</v>
      </c>
      <c r="U24" s="217">
        <v>11</v>
      </c>
      <c r="V24" s="217">
        <v>10</v>
      </c>
      <c r="W24" s="217">
        <v>4</v>
      </c>
      <c r="X24" s="217">
        <v>9</v>
      </c>
      <c r="Y24" s="1"/>
      <c r="Z24" s="184"/>
      <c r="AA24" s="242" t="str">
        <f t="shared" si="11"/>
        <v>M5 (九尾狐)</v>
      </c>
      <c r="AB24" s="242" t="str">
        <f t="shared" si="12"/>
        <v>白髮姜子牙</v>
      </c>
      <c r="AC24" s="242">
        <f t="shared" si="13"/>
        <v>10</v>
      </c>
      <c r="AD24" s="242" t="str">
        <f t="shared" si="14"/>
        <v>M4 (申公豹)</v>
      </c>
      <c r="AE24" s="242" t="str">
        <f t="shared" si="15"/>
        <v>Ｊ</v>
      </c>
      <c r="AI24" s="217">
        <v>8</v>
      </c>
      <c r="AJ24" s="217">
        <v>4</v>
      </c>
      <c r="AK24" s="217">
        <v>5</v>
      </c>
      <c r="AL24" s="217">
        <v>13</v>
      </c>
      <c r="AM24" s="217">
        <v>8</v>
      </c>
    </row>
    <row r="25" spans="2:39" ht="18">
      <c r="B25" s="185" t="s">
        <v>140</v>
      </c>
      <c r="C25" s="184" t="s">
        <v>246</v>
      </c>
      <c r="D25" s="6">
        <f t="shared" si="16"/>
        <v>8</v>
      </c>
      <c r="E25" s="6">
        <f t="shared" si="16"/>
        <v>6</v>
      </c>
      <c r="F25" s="6">
        <f t="shared" si="16"/>
        <v>4</v>
      </c>
      <c r="G25" s="6">
        <f t="shared" si="16"/>
        <v>5</v>
      </c>
      <c r="H25" s="6">
        <f t="shared" si="16"/>
        <v>2</v>
      </c>
      <c r="I25" s="253"/>
      <c r="J25" s="253"/>
      <c r="L25" s="184">
        <v>22</v>
      </c>
      <c r="M25" s="307" t="str">
        <f t="shared" si="6"/>
        <v>Q</v>
      </c>
      <c r="N25" s="307" t="str">
        <f t="shared" si="7"/>
        <v>M4</v>
      </c>
      <c r="O25" s="307" t="str">
        <f t="shared" si="8"/>
        <v>M5</v>
      </c>
      <c r="P25" s="307" t="str">
        <f t="shared" si="9"/>
        <v>WW</v>
      </c>
      <c r="Q25" s="307" t="str">
        <f t="shared" si="10"/>
        <v>Q</v>
      </c>
      <c r="R25" s="305"/>
      <c r="S25" s="101"/>
      <c r="T25" s="217">
        <v>8</v>
      </c>
      <c r="U25" s="217">
        <v>4</v>
      </c>
      <c r="V25" s="217">
        <v>5</v>
      </c>
      <c r="W25" s="217">
        <v>13</v>
      </c>
      <c r="X25" s="217">
        <v>8</v>
      </c>
      <c r="Y25" s="1"/>
      <c r="Z25" s="184"/>
      <c r="AA25" s="242" t="str">
        <f t="shared" si="11"/>
        <v>Ｑ</v>
      </c>
      <c r="AB25" s="242" t="str">
        <f t="shared" si="12"/>
        <v>M4 (申公豹)</v>
      </c>
      <c r="AC25" s="242" t="str">
        <f t="shared" si="13"/>
        <v>M5 (九尾狐)</v>
      </c>
      <c r="AD25" s="242" t="str">
        <f t="shared" si="14"/>
        <v>手杖</v>
      </c>
      <c r="AE25" s="242" t="str">
        <f t="shared" si="15"/>
        <v>Ｑ</v>
      </c>
      <c r="AI25" s="217">
        <v>11</v>
      </c>
      <c r="AJ25" s="217">
        <v>8</v>
      </c>
      <c r="AK25" s="217">
        <v>12</v>
      </c>
      <c r="AL25" s="217">
        <v>9</v>
      </c>
      <c r="AM25" s="217">
        <v>7</v>
      </c>
    </row>
    <row r="26" spans="2:39" ht="18">
      <c r="B26" s="272" t="s">
        <v>62</v>
      </c>
      <c r="C26" s="184" t="s">
        <v>246</v>
      </c>
      <c r="D26" s="6">
        <f t="shared" si="16"/>
        <v>6</v>
      </c>
      <c r="E26" s="6">
        <f t="shared" si="16"/>
        <v>5</v>
      </c>
      <c r="F26" s="6">
        <f t="shared" si="16"/>
        <v>3</v>
      </c>
      <c r="G26" s="6">
        <f t="shared" si="16"/>
        <v>7</v>
      </c>
      <c r="H26" s="6">
        <f t="shared" si="16"/>
        <v>2</v>
      </c>
      <c r="J26" s="253"/>
      <c r="L26" s="184">
        <v>23</v>
      </c>
      <c r="M26" s="307" t="str">
        <f t="shared" si="6"/>
        <v>NI</v>
      </c>
      <c r="N26" s="307" t="str">
        <f t="shared" si="7"/>
        <v>Q</v>
      </c>
      <c r="O26" s="307" t="str">
        <f t="shared" si="8"/>
        <v>S1</v>
      </c>
      <c r="P26" s="307" t="str">
        <f t="shared" si="9"/>
        <v>J</v>
      </c>
      <c r="Q26" s="307" t="str">
        <f t="shared" si="10"/>
        <v>K</v>
      </c>
      <c r="R26" s="305"/>
      <c r="S26" s="101"/>
      <c r="T26" s="217">
        <v>11</v>
      </c>
      <c r="U26" s="217">
        <v>8</v>
      </c>
      <c r="V26" s="217">
        <v>12</v>
      </c>
      <c r="W26" s="217">
        <v>9</v>
      </c>
      <c r="X26" s="217">
        <v>7</v>
      </c>
      <c r="Y26" s="1"/>
      <c r="Z26" s="184"/>
      <c r="AA26" s="242" t="str">
        <f t="shared" si="11"/>
        <v>白髮姜子牙</v>
      </c>
      <c r="AB26" s="242" t="str">
        <f t="shared" si="12"/>
        <v>Ｑ</v>
      </c>
      <c r="AC26" s="242" t="str">
        <f t="shared" si="13"/>
        <v>輪迴門</v>
      </c>
      <c r="AD26" s="242" t="str">
        <f t="shared" si="14"/>
        <v>Ｊ</v>
      </c>
      <c r="AE26" s="242" t="str">
        <f t="shared" si="15"/>
        <v>Ｋ</v>
      </c>
      <c r="AI26" s="217">
        <v>10</v>
      </c>
      <c r="AJ26" s="217">
        <v>1</v>
      </c>
      <c r="AK26" s="217">
        <v>11</v>
      </c>
      <c r="AL26" s="217">
        <v>3</v>
      </c>
      <c r="AM26" s="217">
        <v>4</v>
      </c>
    </row>
    <row r="27" spans="2:39" ht="18">
      <c r="B27" s="272" t="s">
        <v>181</v>
      </c>
      <c r="C27" s="184" t="s">
        <v>246</v>
      </c>
      <c r="D27" s="6">
        <f t="shared" si="16"/>
        <v>6</v>
      </c>
      <c r="E27" s="6">
        <f t="shared" si="16"/>
        <v>3</v>
      </c>
      <c r="F27" s="6">
        <f t="shared" si="16"/>
        <v>6</v>
      </c>
      <c r="G27" s="6">
        <f t="shared" si="16"/>
        <v>7</v>
      </c>
      <c r="H27" s="6">
        <f t="shared" si="16"/>
        <v>2</v>
      </c>
      <c r="J27" s="253"/>
      <c r="L27" s="184">
        <v>24</v>
      </c>
      <c r="M27" s="307" t="str">
        <f t="shared" si="6"/>
        <v>TE</v>
      </c>
      <c r="N27" s="307" t="str">
        <f t="shared" si="7"/>
        <v>M1</v>
      </c>
      <c r="O27" s="307" t="str">
        <f t="shared" si="8"/>
        <v>NI</v>
      </c>
      <c r="P27" s="307" t="str">
        <f t="shared" si="9"/>
        <v>M3</v>
      </c>
      <c r="Q27" s="307" t="str">
        <f t="shared" si="10"/>
        <v>M4</v>
      </c>
      <c r="R27" s="305"/>
      <c r="S27" s="101"/>
      <c r="T27" s="217">
        <v>10</v>
      </c>
      <c r="U27" s="217">
        <v>1</v>
      </c>
      <c r="V27" s="217">
        <v>11</v>
      </c>
      <c r="W27" s="217">
        <v>3</v>
      </c>
      <c r="X27" s="217">
        <v>4</v>
      </c>
      <c r="Y27" s="1"/>
      <c r="Z27" s="184"/>
      <c r="AA27" s="242">
        <f t="shared" si="11"/>
        <v>10</v>
      </c>
      <c r="AB27" s="242" t="str">
        <f t="shared" si="12"/>
        <v>M1(姜子牙)</v>
      </c>
      <c r="AC27" s="242" t="str">
        <f t="shared" si="13"/>
        <v>白髮姜子牙</v>
      </c>
      <c r="AD27" s="242" t="str">
        <f t="shared" si="14"/>
        <v>M3 (小九)</v>
      </c>
      <c r="AE27" s="242" t="str">
        <f t="shared" si="15"/>
        <v>M4 (申公豹)</v>
      </c>
      <c r="AI27" s="217">
        <v>9</v>
      </c>
      <c r="AJ27" s="217">
        <v>9</v>
      </c>
      <c r="AK27" s="217">
        <v>8</v>
      </c>
      <c r="AL27" s="217">
        <v>11</v>
      </c>
      <c r="AM27" s="217">
        <v>10</v>
      </c>
    </row>
    <row r="28" spans="2:39" ht="18">
      <c r="B28" s="272" t="s">
        <v>182</v>
      </c>
      <c r="C28" s="184" t="s">
        <v>246</v>
      </c>
      <c r="D28" s="6">
        <f t="shared" si="16"/>
        <v>9</v>
      </c>
      <c r="E28" s="6">
        <f t="shared" si="16"/>
        <v>6</v>
      </c>
      <c r="F28" s="6">
        <f t="shared" si="16"/>
        <v>6</v>
      </c>
      <c r="G28" s="6">
        <f t="shared" si="16"/>
        <v>7</v>
      </c>
      <c r="H28" s="6">
        <f t="shared" si="16"/>
        <v>5</v>
      </c>
      <c r="J28" s="253"/>
      <c r="L28" s="184">
        <v>25</v>
      </c>
      <c r="M28" s="307" t="str">
        <f t="shared" si="6"/>
        <v>J</v>
      </c>
      <c r="N28" s="307" t="str">
        <f t="shared" si="7"/>
        <v>J</v>
      </c>
      <c r="O28" s="307" t="str">
        <f t="shared" si="8"/>
        <v>Q</v>
      </c>
      <c r="P28" s="307" t="str">
        <f t="shared" si="9"/>
        <v>NI</v>
      </c>
      <c r="Q28" s="307" t="str">
        <f t="shared" si="10"/>
        <v>TE</v>
      </c>
      <c r="R28" s="305"/>
      <c r="S28" s="101"/>
      <c r="T28" s="217">
        <v>9</v>
      </c>
      <c r="U28" s="217">
        <v>9</v>
      </c>
      <c r="V28" s="217">
        <v>8</v>
      </c>
      <c r="W28" s="217">
        <v>11</v>
      </c>
      <c r="X28" s="217">
        <v>10</v>
      </c>
      <c r="Y28" s="1"/>
      <c r="Z28" s="184"/>
      <c r="AA28" s="242" t="str">
        <f t="shared" si="11"/>
        <v>Ｊ</v>
      </c>
      <c r="AB28" s="242" t="str">
        <f t="shared" si="12"/>
        <v>Ｊ</v>
      </c>
      <c r="AC28" s="242" t="str">
        <f t="shared" si="13"/>
        <v>Ｑ</v>
      </c>
      <c r="AD28" s="242" t="str">
        <f t="shared" si="14"/>
        <v>白髮姜子牙</v>
      </c>
      <c r="AE28" s="242">
        <f t="shared" si="15"/>
        <v>10</v>
      </c>
      <c r="AI28" s="217">
        <v>4</v>
      </c>
      <c r="AJ28" s="217">
        <v>6</v>
      </c>
      <c r="AK28" s="217">
        <v>1</v>
      </c>
      <c r="AL28" s="217">
        <v>10</v>
      </c>
      <c r="AM28" s="217">
        <v>11</v>
      </c>
    </row>
    <row r="29" spans="2:39" ht="18">
      <c r="B29" s="272" t="s">
        <v>183</v>
      </c>
      <c r="C29" s="184" t="s">
        <v>246</v>
      </c>
      <c r="D29" s="6">
        <f t="shared" si="16"/>
        <v>9</v>
      </c>
      <c r="E29" s="6">
        <f t="shared" si="16"/>
        <v>6</v>
      </c>
      <c r="F29" s="6">
        <f t="shared" si="16"/>
        <v>6</v>
      </c>
      <c r="G29" s="6">
        <f t="shared" si="16"/>
        <v>7</v>
      </c>
      <c r="H29" s="6">
        <f t="shared" si="16"/>
        <v>4</v>
      </c>
      <c r="J29" s="253"/>
      <c r="L29" s="184">
        <v>26</v>
      </c>
      <c r="M29" s="307" t="str">
        <f t="shared" si="6"/>
        <v>M4</v>
      </c>
      <c r="N29" s="307" t="str">
        <f t="shared" si="7"/>
        <v>A</v>
      </c>
      <c r="O29" s="307" t="str">
        <f t="shared" si="8"/>
        <v>M1</v>
      </c>
      <c r="P29" s="307" t="str">
        <f t="shared" si="9"/>
        <v>TE</v>
      </c>
      <c r="Q29" s="307" t="str">
        <f t="shared" si="10"/>
        <v>NI</v>
      </c>
      <c r="R29" s="305"/>
      <c r="S29" s="101"/>
      <c r="T29" s="217">
        <v>4</v>
      </c>
      <c r="U29" s="217">
        <v>6</v>
      </c>
      <c r="V29" s="217">
        <v>1</v>
      </c>
      <c r="W29" s="217">
        <v>10</v>
      </c>
      <c r="X29" s="217">
        <v>11</v>
      </c>
      <c r="Y29" s="1"/>
      <c r="Z29" s="184"/>
      <c r="AA29" s="242" t="str">
        <f t="shared" si="11"/>
        <v>M4 (申公豹)</v>
      </c>
      <c r="AB29" s="242" t="str">
        <f t="shared" si="12"/>
        <v>Ａ</v>
      </c>
      <c r="AC29" s="242" t="str">
        <f t="shared" si="13"/>
        <v>M1(姜子牙)</v>
      </c>
      <c r="AD29" s="242">
        <f t="shared" si="14"/>
        <v>10</v>
      </c>
      <c r="AE29" s="242" t="str">
        <f t="shared" si="15"/>
        <v>白髮姜子牙</v>
      </c>
      <c r="AI29" s="217">
        <v>3</v>
      </c>
      <c r="AJ29" s="217">
        <v>8</v>
      </c>
      <c r="AK29" s="217">
        <v>7</v>
      </c>
      <c r="AL29" s="217">
        <v>2</v>
      </c>
      <c r="AM29" s="217">
        <v>1</v>
      </c>
    </row>
    <row r="30" spans="2:39" ht="18">
      <c r="B30" s="272" t="s">
        <v>179</v>
      </c>
      <c r="C30" s="184" t="s">
        <v>246</v>
      </c>
      <c r="D30" s="6">
        <f t="shared" si="16"/>
        <v>9</v>
      </c>
      <c r="E30" s="6">
        <f t="shared" si="16"/>
        <v>5</v>
      </c>
      <c r="F30" s="6">
        <f t="shared" si="16"/>
        <v>9</v>
      </c>
      <c r="G30" s="6">
        <f t="shared" si="16"/>
        <v>7</v>
      </c>
      <c r="H30" s="6">
        <f t="shared" si="16"/>
        <v>9</v>
      </c>
      <c r="J30" s="253"/>
      <c r="L30" s="184">
        <v>27</v>
      </c>
      <c r="M30" s="307" t="str">
        <f t="shared" si="6"/>
        <v>M3</v>
      </c>
      <c r="N30" s="307" t="str">
        <f t="shared" si="7"/>
        <v>Q</v>
      </c>
      <c r="O30" s="307" t="str">
        <f t="shared" si="8"/>
        <v>K</v>
      </c>
      <c r="P30" s="307" t="str">
        <f t="shared" si="9"/>
        <v>S1</v>
      </c>
      <c r="Q30" s="307" t="str">
        <f t="shared" si="10"/>
        <v>M1</v>
      </c>
      <c r="R30" s="305"/>
      <c r="S30" s="101"/>
      <c r="T30" s="217">
        <v>3</v>
      </c>
      <c r="U30" s="217">
        <v>8</v>
      </c>
      <c r="V30" s="217">
        <v>7</v>
      </c>
      <c r="W30" s="217">
        <v>12</v>
      </c>
      <c r="X30" s="217">
        <v>1</v>
      </c>
      <c r="Y30" s="1"/>
      <c r="Z30" s="184"/>
      <c r="AA30" s="242" t="str">
        <f t="shared" si="11"/>
        <v>M3 (小九)</v>
      </c>
      <c r="AB30" s="242" t="str">
        <f t="shared" si="12"/>
        <v>Ｑ</v>
      </c>
      <c r="AC30" s="242" t="str">
        <f t="shared" si="13"/>
        <v>Ｋ</v>
      </c>
      <c r="AD30" s="242" t="str">
        <f t="shared" si="14"/>
        <v>輪迴門</v>
      </c>
      <c r="AE30" s="242" t="str">
        <f t="shared" si="15"/>
        <v>M1(姜子牙)</v>
      </c>
      <c r="AI30" s="217">
        <v>5</v>
      </c>
      <c r="AJ30" s="217">
        <v>2</v>
      </c>
      <c r="AK30" s="217">
        <v>8</v>
      </c>
      <c r="AL30" s="217">
        <v>7</v>
      </c>
      <c r="AM30" s="217">
        <v>10</v>
      </c>
    </row>
    <row r="31" spans="2:39" ht="18">
      <c r="B31" s="102" t="s">
        <v>180</v>
      </c>
      <c r="C31" s="184" t="s">
        <v>246</v>
      </c>
      <c r="D31" s="6">
        <f t="shared" si="16"/>
        <v>9</v>
      </c>
      <c r="E31" s="6">
        <f t="shared" si="16"/>
        <v>5</v>
      </c>
      <c r="F31" s="6">
        <f t="shared" si="16"/>
        <v>8</v>
      </c>
      <c r="G31" s="6">
        <f t="shared" si="16"/>
        <v>7</v>
      </c>
      <c r="H31" s="6">
        <f t="shared" si="16"/>
        <v>9</v>
      </c>
      <c r="J31" s="253"/>
      <c r="L31" s="184">
        <v>28</v>
      </c>
      <c r="M31" s="307" t="str">
        <f t="shared" si="6"/>
        <v>M5</v>
      </c>
      <c r="N31" s="307" t="str">
        <f t="shared" si="7"/>
        <v>S1</v>
      </c>
      <c r="O31" s="307" t="str">
        <f t="shared" si="8"/>
        <v>Q</v>
      </c>
      <c r="P31" s="307" t="str">
        <f t="shared" si="9"/>
        <v>K</v>
      </c>
      <c r="Q31" s="307" t="str">
        <f t="shared" si="10"/>
        <v>TE</v>
      </c>
      <c r="R31" s="305"/>
      <c r="S31" s="101"/>
      <c r="T31" s="217">
        <v>5</v>
      </c>
      <c r="U31" s="217">
        <v>12</v>
      </c>
      <c r="V31" s="217">
        <v>8</v>
      </c>
      <c r="W31" s="217">
        <v>7</v>
      </c>
      <c r="X31" s="217">
        <v>10</v>
      </c>
      <c r="Y31" s="1"/>
      <c r="Z31" s="184"/>
      <c r="AA31" s="242" t="str">
        <f t="shared" si="11"/>
        <v>M5 (九尾狐)</v>
      </c>
      <c r="AB31" s="242" t="str">
        <f t="shared" si="12"/>
        <v>輪迴門</v>
      </c>
      <c r="AC31" s="242" t="str">
        <f t="shared" si="13"/>
        <v>Ｑ</v>
      </c>
      <c r="AD31" s="242" t="str">
        <f t="shared" si="14"/>
        <v>Ｋ</v>
      </c>
      <c r="AE31" s="242">
        <f t="shared" si="15"/>
        <v>10</v>
      </c>
      <c r="AI31" s="217">
        <v>8</v>
      </c>
      <c r="AJ31" s="217">
        <v>7</v>
      </c>
      <c r="AK31" s="217">
        <v>11</v>
      </c>
      <c r="AL31" s="217">
        <v>8</v>
      </c>
      <c r="AM31" s="217">
        <v>8</v>
      </c>
    </row>
    <row r="32" spans="2:39" ht="18">
      <c r="B32" s="184"/>
      <c r="D32" s="34"/>
      <c r="L32" s="184">
        <v>29</v>
      </c>
      <c r="M32" s="307" t="str">
        <f t="shared" si="6"/>
        <v>Q</v>
      </c>
      <c r="N32" s="307" t="str">
        <f t="shared" si="7"/>
        <v>K</v>
      </c>
      <c r="O32" s="307" t="str">
        <f t="shared" si="8"/>
        <v>NI</v>
      </c>
      <c r="P32" s="307" t="str">
        <f t="shared" si="9"/>
        <v>Q</v>
      </c>
      <c r="Q32" s="307" t="str">
        <f t="shared" si="10"/>
        <v>Q</v>
      </c>
      <c r="R32" s="305"/>
      <c r="S32" s="101"/>
      <c r="T32" s="217">
        <v>8</v>
      </c>
      <c r="U32" s="217">
        <v>7</v>
      </c>
      <c r="V32" s="217">
        <v>11</v>
      </c>
      <c r="W32" s="217">
        <v>8</v>
      </c>
      <c r="X32" s="217">
        <v>8</v>
      </c>
      <c r="Y32" s="1"/>
      <c r="Z32" s="184"/>
      <c r="AA32" s="242" t="str">
        <f t="shared" si="11"/>
        <v>Ｑ</v>
      </c>
      <c r="AB32" s="242" t="str">
        <f t="shared" si="12"/>
        <v>Ｋ</v>
      </c>
      <c r="AC32" s="242" t="str">
        <f t="shared" si="13"/>
        <v>白髮姜子牙</v>
      </c>
      <c r="AD32" s="242" t="str">
        <f t="shared" si="14"/>
        <v>Ｑ</v>
      </c>
      <c r="AE32" s="242" t="str">
        <f t="shared" si="15"/>
        <v>Ｑ</v>
      </c>
      <c r="AI32" s="217">
        <v>11</v>
      </c>
      <c r="AJ32" s="217">
        <v>11</v>
      </c>
      <c r="AK32" s="217">
        <v>8</v>
      </c>
      <c r="AL32" s="217">
        <v>6</v>
      </c>
      <c r="AM32" s="217">
        <v>11</v>
      </c>
    </row>
    <row r="33" spans="2:39" ht="18">
      <c r="B33" s="28" t="s">
        <v>12</v>
      </c>
      <c r="C33" s="28" t="s">
        <v>304</v>
      </c>
      <c r="D33" s="29" t="s">
        <v>14</v>
      </c>
      <c r="E33" s="29" t="s">
        <v>15</v>
      </c>
      <c r="F33" s="29" t="s">
        <v>16</v>
      </c>
      <c r="G33" s="29" t="s">
        <v>17</v>
      </c>
      <c r="H33" s="29" t="s">
        <v>18</v>
      </c>
      <c r="L33" s="184">
        <v>30</v>
      </c>
      <c r="M33" s="307" t="str">
        <f t="shared" si="6"/>
        <v>NI</v>
      </c>
      <c r="N33" s="307" t="str">
        <f t="shared" si="7"/>
        <v>NI</v>
      </c>
      <c r="O33" s="307" t="str">
        <f t="shared" si="8"/>
        <v>Q</v>
      </c>
      <c r="P33" s="307" t="str">
        <f t="shared" si="9"/>
        <v>A</v>
      </c>
      <c r="Q33" s="307" t="str">
        <f t="shared" si="10"/>
        <v>NI</v>
      </c>
      <c r="R33" s="305"/>
      <c r="S33" s="101"/>
      <c r="T33" s="217">
        <v>11</v>
      </c>
      <c r="U33" s="217">
        <v>11</v>
      </c>
      <c r="V33" s="217">
        <v>8</v>
      </c>
      <c r="W33" s="217">
        <v>6</v>
      </c>
      <c r="X33" s="217">
        <v>11</v>
      </c>
      <c r="Y33" s="1"/>
      <c r="Z33" s="184"/>
      <c r="AA33" s="242" t="str">
        <f t="shared" si="11"/>
        <v>白髮姜子牙</v>
      </c>
      <c r="AB33" s="242" t="str">
        <f t="shared" si="12"/>
        <v>白髮姜子牙</v>
      </c>
      <c r="AC33" s="242" t="str">
        <f t="shared" si="13"/>
        <v>Ｑ</v>
      </c>
      <c r="AD33" s="242" t="str">
        <f t="shared" si="14"/>
        <v>Ａ</v>
      </c>
      <c r="AE33" s="242" t="str">
        <f t="shared" si="15"/>
        <v>白髮姜子牙</v>
      </c>
      <c r="AI33" s="217">
        <v>10</v>
      </c>
      <c r="AJ33" s="217">
        <v>4</v>
      </c>
      <c r="AK33" s="217">
        <v>7</v>
      </c>
      <c r="AL33" s="217">
        <v>7</v>
      </c>
      <c r="AM33" s="217">
        <v>2</v>
      </c>
    </row>
    <row r="34" spans="2:39" ht="18">
      <c r="B34" s="185" t="s">
        <v>142</v>
      </c>
      <c r="C34" s="289"/>
      <c r="D34" s="290">
        <f>VLOOKUP('243way_Regular Symbol'!$B34,'243way_RegularＸ_W()'!$H$3:$M$15,'243way_RegularＸ_W()'!I$2+1,FALSE)</f>
        <v>70</v>
      </c>
      <c r="E34" s="290">
        <f>VLOOKUP('243way_Regular Symbol'!$B34,'243way_RegularＸ_W()'!$H$3:$M$15,'243way_RegularＸ_W()'!J$2+1,FALSE)</f>
        <v>31</v>
      </c>
      <c r="F34" s="290">
        <f>VLOOKUP('243way_Regular Symbol'!$B34,'243way_RegularＸ_W()'!$H$3:$M$15,'243way_RegularＸ_W()'!K$2+1,FALSE)</f>
        <v>44</v>
      </c>
      <c r="G34" s="290">
        <f>VLOOKUP('243way_Regular Symbol'!$B34,'243way_RegularＸ_W()'!$H$3:$M$15,'243way_RegularＸ_W()'!L$2+1,FALSE)</f>
        <v>24</v>
      </c>
      <c r="H34" s="290">
        <f>VLOOKUP('243way_Regular Symbol'!$B34,'243way_RegularＸ_W()'!$H$3:$M$15,'243way_RegularＸ_W()'!M$2+1,FALSE)</f>
        <v>36</v>
      </c>
      <c r="L34" s="184">
        <v>31</v>
      </c>
      <c r="M34" s="307" t="str">
        <f t="shared" si="6"/>
        <v>TE</v>
      </c>
      <c r="N34" s="307" t="str">
        <f t="shared" si="7"/>
        <v>M4</v>
      </c>
      <c r="O34" s="307" t="str">
        <f t="shared" si="8"/>
        <v>K</v>
      </c>
      <c r="P34" s="307" t="str">
        <f t="shared" si="9"/>
        <v>K</v>
      </c>
      <c r="Q34" s="307" t="str">
        <f t="shared" si="10"/>
        <v>M2</v>
      </c>
      <c r="R34" s="305"/>
      <c r="S34" s="101"/>
      <c r="T34" s="217">
        <v>10</v>
      </c>
      <c r="U34" s="217">
        <v>4</v>
      </c>
      <c r="V34" s="217">
        <v>7</v>
      </c>
      <c r="W34" s="217">
        <v>7</v>
      </c>
      <c r="X34" s="217">
        <v>2</v>
      </c>
      <c r="Y34" s="1"/>
      <c r="Z34" s="184"/>
      <c r="AA34" s="242">
        <f t="shared" si="11"/>
        <v>10</v>
      </c>
      <c r="AB34" s="242" t="str">
        <f t="shared" si="12"/>
        <v>M4 (申公豹)</v>
      </c>
      <c r="AC34" s="242" t="str">
        <f t="shared" si="13"/>
        <v>Ｋ</v>
      </c>
      <c r="AD34" s="242" t="str">
        <f t="shared" si="14"/>
        <v>Ｋ</v>
      </c>
      <c r="AE34" s="242" t="str">
        <f t="shared" si="15"/>
        <v>M2 (四不像大頭)</v>
      </c>
      <c r="AI34" s="217">
        <v>9</v>
      </c>
      <c r="AJ34" s="217">
        <v>9</v>
      </c>
      <c r="AK34" s="217">
        <v>9</v>
      </c>
      <c r="AL34" s="217">
        <v>13</v>
      </c>
      <c r="AM34" s="217">
        <v>9</v>
      </c>
    </row>
    <row r="35" spans="2:39" ht="18">
      <c r="B35" s="185" t="s">
        <v>143</v>
      </c>
      <c r="C35" s="289"/>
      <c r="D35" s="290">
        <f>VLOOKUP('243way_Regular Symbol'!$B35,'243way_RegularＸ_W()'!$H$3:$M$15,'243way_RegularＸ_W()'!I$2+1,FALSE)</f>
        <v>61</v>
      </c>
      <c r="E35" s="290">
        <f>VLOOKUP('243way_Regular Symbol'!$B35,'243way_RegularＸ_W()'!$H$3:$M$15,'243way_RegularＸ_W()'!J$2+1,FALSE)</f>
        <v>33</v>
      </c>
      <c r="F35" s="290">
        <f>VLOOKUP('243way_Regular Symbol'!$B35,'243way_RegularＸ_W()'!$H$3:$M$15,'243way_RegularＸ_W()'!K$2+1,FALSE)</f>
        <v>47</v>
      </c>
      <c r="G35" s="290">
        <f>VLOOKUP('243way_Regular Symbol'!$B35,'243way_RegularＸ_W()'!$H$3:$M$15,'243way_RegularＸ_W()'!L$2+1,FALSE)</f>
        <v>27</v>
      </c>
      <c r="H35" s="290">
        <f>VLOOKUP('243way_Regular Symbol'!$B35,'243way_RegularＸ_W()'!$H$3:$M$15,'243way_RegularＸ_W()'!M$2+1,FALSE)</f>
        <v>33</v>
      </c>
      <c r="L35" s="184">
        <v>32</v>
      </c>
      <c r="M35" s="307" t="str">
        <f t="shared" si="6"/>
        <v>J</v>
      </c>
      <c r="N35" s="307" t="str">
        <f t="shared" si="7"/>
        <v>J</v>
      </c>
      <c r="O35" s="307" t="str">
        <f t="shared" si="8"/>
        <v>J</v>
      </c>
      <c r="P35" s="307" t="str">
        <f t="shared" si="9"/>
        <v>WW</v>
      </c>
      <c r="Q35" s="307" t="str">
        <f t="shared" si="10"/>
        <v>J</v>
      </c>
      <c r="R35" s="305"/>
      <c r="S35" s="101"/>
      <c r="T35" s="217">
        <v>9</v>
      </c>
      <c r="U35" s="217">
        <v>9</v>
      </c>
      <c r="V35" s="217">
        <v>9</v>
      </c>
      <c r="W35" s="217">
        <v>13</v>
      </c>
      <c r="X35" s="217">
        <v>9</v>
      </c>
      <c r="Y35" s="1"/>
      <c r="Z35" s="184"/>
      <c r="AA35" s="242" t="str">
        <f t="shared" ref="AA35:AA66" si="17">IF(T35="","",VLOOKUP(T35,$A$3:$C$15,3,FALSE))</f>
        <v>Ｊ</v>
      </c>
      <c r="AB35" s="242" t="str">
        <f t="shared" ref="AB35:AB66" si="18">IF(U35="","",VLOOKUP(U35,$A$3:$C$15,3,FALSE))</f>
        <v>Ｊ</v>
      </c>
      <c r="AC35" s="242" t="str">
        <f t="shared" ref="AC35:AC66" si="19">IF(V35="","",VLOOKUP(V35,$A$3:$C$15,3,FALSE))</f>
        <v>Ｊ</v>
      </c>
      <c r="AD35" s="242" t="str">
        <f t="shared" ref="AD35:AD66" si="20">IF(W35="","",VLOOKUP(W35,$A$3:$C$15,3,FALSE))</f>
        <v>手杖</v>
      </c>
      <c r="AE35" s="242" t="str">
        <f t="shared" ref="AE35:AE66" si="21">IF(X35="","",VLOOKUP(X35,$A$3:$C$15,3,FALSE))</f>
        <v>Ｊ</v>
      </c>
      <c r="AI35" s="217">
        <v>2</v>
      </c>
      <c r="AJ35" s="217">
        <v>6</v>
      </c>
      <c r="AK35" s="217">
        <v>10</v>
      </c>
      <c r="AL35" s="217">
        <v>8</v>
      </c>
      <c r="AM35" s="217">
        <v>11</v>
      </c>
    </row>
    <row r="36" spans="2:39" ht="18">
      <c r="B36" s="185" t="s">
        <v>144</v>
      </c>
      <c r="C36" s="289"/>
      <c r="D36" s="290">
        <f>VLOOKUP('243way_Regular Symbol'!$B36,'243way_RegularＸ_W()'!$H$3:$M$15,'243way_RegularＸ_W()'!I$2+1,FALSE)</f>
        <v>64</v>
      </c>
      <c r="E36" s="290">
        <f>VLOOKUP('243way_Regular Symbol'!$B36,'243way_RegularＸ_W()'!$H$3:$M$15,'243way_RegularＸ_W()'!J$2+1,FALSE)</f>
        <v>34</v>
      </c>
      <c r="F36" s="290">
        <f>VLOOKUP('243way_Regular Symbol'!$B36,'243way_RegularＸ_W()'!$H$3:$M$15,'243way_RegularＸ_W()'!K$2+1,FALSE)</f>
        <v>56</v>
      </c>
      <c r="G36" s="290">
        <f>VLOOKUP('243way_Regular Symbol'!$B36,'243way_RegularＸ_W()'!$H$3:$M$15,'243way_RegularＸ_W()'!L$2+1,FALSE)</f>
        <v>22</v>
      </c>
      <c r="H36" s="290">
        <f>VLOOKUP('243way_Regular Symbol'!$B36,'243way_RegularＸ_W()'!$H$3:$M$15,'243way_RegularＸ_W()'!M$2+1,FALSE)</f>
        <v>39</v>
      </c>
      <c r="L36" s="184">
        <v>33</v>
      </c>
      <c r="M36" s="307" t="str">
        <f t="shared" si="6"/>
        <v>M2</v>
      </c>
      <c r="N36" s="307" t="str">
        <f t="shared" si="7"/>
        <v>A</v>
      </c>
      <c r="O36" s="307" t="str">
        <f t="shared" si="8"/>
        <v>TE</v>
      </c>
      <c r="P36" s="307" t="str">
        <f t="shared" si="9"/>
        <v>Q</v>
      </c>
      <c r="Q36" s="307" t="str">
        <f t="shared" si="10"/>
        <v>NI</v>
      </c>
      <c r="R36" s="305"/>
      <c r="S36" s="101"/>
      <c r="T36" s="217">
        <v>2</v>
      </c>
      <c r="U36" s="217">
        <v>6</v>
      </c>
      <c r="V36" s="217">
        <v>10</v>
      </c>
      <c r="W36" s="217">
        <v>8</v>
      </c>
      <c r="X36" s="217">
        <v>11</v>
      </c>
      <c r="Y36" s="1"/>
      <c r="Z36" s="184"/>
      <c r="AA36" s="242" t="str">
        <f t="shared" si="17"/>
        <v>M2 (四不像大頭)</v>
      </c>
      <c r="AB36" s="242" t="str">
        <f t="shared" si="18"/>
        <v>Ａ</v>
      </c>
      <c r="AC36" s="242">
        <f t="shared" si="19"/>
        <v>10</v>
      </c>
      <c r="AD36" s="242" t="str">
        <f t="shared" si="20"/>
        <v>Ｑ</v>
      </c>
      <c r="AE36" s="242" t="str">
        <f t="shared" si="21"/>
        <v>白髮姜子牙</v>
      </c>
      <c r="AI36" s="217">
        <v>10</v>
      </c>
      <c r="AJ36" s="217">
        <v>3</v>
      </c>
      <c r="AK36" s="217">
        <v>11</v>
      </c>
      <c r="AL36" s="217">
        <v>9</v>
      </c>
      <c r="AM36" s="217">
        <v>8</v>
      </c>
    </row>
    <row r="37" spans="2:39" ht="18">
      <c r="B37" s="185" t="s">
        <v>145</v>
      </c>
      <c r="C37" s="289"/>
      <c r="D37" s="290">
        <f>VLOOKUP('243way_Regular Symbol'!$B37,'243way_RegularＸ_W()'!$H$3:$M$15,'243way_RegularＸ_W()'!I$2+1,FALSE)</f>
        <v>49</v>
      </c>
      <c r="E37" s="290">
        <f>VLOOKUP('243way_Regular Symbol'!$B37,'243way_RegularＸ_W()'!$H$3:$M$15,'243way_RegularＸ_W()'!J$2+1,FALSE)</f>
        <v>33</v>
      </c>
      <c r="F37" s="290">
        <f>VLOOKUP('243way_Regular Symbol'!$B37,'243way_RegularＸ_W()'!$H$3:$M$15,'243way_RegularＸ_W()'!K$2+1,FALSE)</f>
        <v>44</v>
      </c>
      <c r="G37" s="290">
        <f>VLOOKUP('243way_Regular Symbol'!$B37,'243way_RegularＸ_W()'!$H$3:$M$15,'243way_RegularＸ_W()'!L$2+1,FALSE)</f>
        <v>26</v>
      </c>
      <c r="H37" s="290">
        <f>VLOOKUP('243way_Regular Symbol'!$B37,'243way_RegularＸ_W()'!$H$3:$M$15,'243way_RegularＸ_W()'!M$2+1,FALSE)</f>
        <v>36</v>
      </c>
      <c r="L37" s="184">
        <v>34</v>
      </c>
      <c r="M37" s="307" t="str">
        <f t="shared" si="6"/>
        <v>TE</v>
      </c>
      <c r="N37" s="307" t="str">
        <f t="shared" si="7"/>
        <v>M3</v>
      </c>
      <c r="O37" s="307" t="str">
        <f t="shared" si="8"/>
        <v>NI</v>
      </c>
      <c r="P37" s="307" t="str">
        <f t="shared" si="9"/>
        <v>J</v>
      </c>
      <c r="Q37" s="307" t="str">
        <f t="shared" si="10"/>
        <v>Q</v>
      </c>
      <c r="R37" s="305"/>
      <c r="S37" s="101"/>
      <c r="T37" s="217">
        <v>10</v>
      </c>
      <c r="U37" s="217">
        <v>3</v>
      </c>
      <c r="V37" s="217">
        <v>11</v>
      </c>
      <c r="W37" s="217">
        <v>9</v>
      </c>
      <c r="X37" s="217">
        <v>8</v>
      </c>
      <c r="Y37" s="1"/>
      <c r="Z37" s="184"/>
      <c r="AA37" s="242">
        <f t="shared" si="17"/>
        <v>10</v>
      </c>
      <c r="AB37" s="242" t="str">
        <f t="shared" si="18"/>
        <v>M3 (小九)</v>
      </c>
      <c r="AC37" s="242" t="str">
        <f t="shared" si="19"/>
        <v>白髮姜子牙</v>
      </c>
      <c r="AD37" s="242" t="str">
        <f t="shared" si="20"/>
        <v>Ｊ</v>
      </c>
      <c r="AE37" s="242" t="str">
        <f t="shared" si="21"/>
        <v>Ｑ</v>
      </c>
      <c r="AI37" s="217">
        <v>11</v>
      </c>
      <c r="AJ37" s="217">
        <v>7</v>
      </c>
      <c r="AK37" s="217">
        <v>8</v>
      </c>
      <c r="AM37" s="217">
        <v>10</v>
      </c>
    </row>
    <row r="38" spans="2:39" ht="18">
      <c r="B38" s="185" t="s">
        <v>140</v>
      </c>
      <c r="C38" s="289"/>
      <c r="D38" s="290">
        <f>VLOOKUP('243way_Regular Symbol'!$B38,'243way_RegularＸ_W()'!$H$3:$M$15,'243way_RegularＸ_W()'!I$2+1,FALSE)</f>
        <v>49</v>
      </c>
      <c r="E38" s="290">
        <f>VLOOKUP('243way_Regular Symbol'!$B38,'243way_RegularＸ_W()'!$H$3:$M$15,'243way_RegularＸ_W()'!J$2+1,FALSE)</f>
        <v>27</v>
      </c>
      <c r="F38" s="290">
        <f>VLOOKUP('243way_Regular Symbol'!$B38,'243way_RegularＸ_W()'!$H$3:$M$15,'243way_RegularＸ_W()'!K$2+1,FALSE)</f>
        <v>52</v>
      </c>
      <c r="G38" s="290">
        <f>VLOOKUP('243way_Regular Symbol'!$B38,'243way_RegularＸ_W()'!$H$3:$M$15,'243way_RegularＸ_W()'!L$2+1,FALSE)</f>
        <v>24</v>
      </c>
      <c r="H38" s="290">
        <f>VLOOKUP('243way_Regular Symbol'!$B38,'243way_RegularＸ_W()'!$H$3:$M$15,'243way_RegularＸ_W()'!M$2+1,FALSE)</f>
        <v>36</v>
      </c>
      <c r="L38" s="184">
        <v>35</v>
      </c>
      <c r="M38" s="307" t="str">
        <f t="shared" si="6"/>
        <v>NI</v>
      </c>
      <c r="N38" s="307" t="str">
        <f t="shared" si="7"/>
        <v>K</v>
      </c>
      <c r="O38" s="307" t="str">
        <f t="shared" si="8"/>
        <v>Q</v>
      </c>
      <c r="P38" s="307" t="str">
        <f t="shared" si="9"/>
        <v>M3</v>
      </c>
      <c r="Q38" s="307" t="str">
        <f t="shared" si="10"/>
        <v>TE</v>
      </c>
      <c r="R38" s="305"/>
      <c r="S38" s="101"/>
      <c r="T38" s="217">
        <v>11</v>
      </c>
      <c r="U38" s="217">
        <v>7</v>
      </c>
      <c r="V38" s="217">
        <v>8</v>
      </c>
      <c r="W38" s="30">
        <v>3</v>
      </c>
      <c r="X38" s="217">
        <v>10</v>
      </c>
      <c r="Y38" s="1"/>
      <c r="Z38" s="184"/>
      <c r="AA38" s="242" t="str">
        <f t="shared" si="17"/>
        <v>白髮姜子牙</v>
      </c>
      <c r="AB38" s="242" t="str">
        <f t="shared" si="18"/>
        <v>Ｋ</v>
      </c>
      <c r="AC38" s="242" t="str">
        <f t="shared" si="19"/>
        <v>Ｑ</v>
      </c>
      <c r="AD38" s="242" t="str">
        <f t="shared" si="20"/>
        <v>M3 (小九)</v>
      </c>
      <c r="AE38" s="242">
        <f t="shared" si="21"/>
        <v>10</v>
      </c>
      <c r="AI38" s="217">
        <v>7</v>
      </c>
      <c r="AJ38" s="217">
        <v>13</v>
      </c>
      <c r="AK38" s="217">
        <v>1</v>
      </c>
      <c r="AM38" s="217">
        <v>2</v>
      </c>
    </row>
    <row r="39" spans="2:39" ht="18">
      <c r="B39" s="272" t="s">
        <v>62</v>
      </c>
      <c r="C39" s="289"/>
      <c r="D39" s="290">
        <f>VLOOKUP('243way_Regular Symbol'!$B39,'243way_RegularＸ_W()'!$H$3:$M$15,'243way_RegularＸ_W()'!I$2+1,FALSE)</f>
        <v>55</v>
      </c>
      <c r="E39" s="290">
        <f>VLOOKUP('243way_Regular Symbol'!$B39,'243way_RegularＸ_W()'!$H$3:$M$15,'243way_RegularＸ_W()'!J$2+1,FALSE)</f>
        <v>30</v>
      </c>
      <c r="F39" s="290">
        <f>VLOOKUP('243way_Regular Symbol'!$B39,'243way_RegularＸ_W()'!$H$3:$M$15,'243way_RegularＸ_W()'!K$2+1,FALSE)</f>
        <v>55</v>
      </c>
      <c r="G39" s="290">
        <f>VLOOKUP('243way_Regular Symbol'!$B39,'243way_RegularＸ_W()'!$H$3:$M$15,'243way_RegularＸ_W()'!L$2+1,FALSE)</f>
        <v>20</v>
      </c>
      <c r="H39" s="290">
        <f>VLOOKUP('243way_Regular Symbol'!$B39,'243way_RegularＸ_W()'!$H$3:$M$15,'243way_RegularＸ_W()'!M$2+1,FALSE)</f>
        <v>36</v>
      </c>
      <c r="I39" s="30"/>
      <c r="J39" s="30"/>
      <c r="L39" s="184">
        <v>36</v>
      </c>
      <c r="M39" s="307" t="str">
        <f t="shared" si="6"/>
        <v>K</v>
      </c>
      <c r="N39" s="307" t="str">
        <f t="shared" si="7"/>
        <v>WW</v>
      </c>
      <c r="O39" s="307" t="str">
        <f t="shared" si="8"/>
        <v>M1</v>
      </c>
      <c r="P39" s="307" t="str">
        <f t="shared" si="9"/>
        <v>A</v>
      </c>
      <c r="Q39" s="307" t="str">
        <f t="shared" si="10"/>
        <v>M2</v>
      </c>
      <c r="R39" s="305"/>
      <c r="S39" s="101"/>
      <c r="T39" s="217">
        <v>7</v>
      </c>
      <c r="U39" s="217">
        <v>13</v>
      </c>
      <c r="V39" s="217">
        <v>1</v>
      </c>
      <c r="W39" s="30">
        <v>6</v>
      </c>
      <c r="X39" s="217">
        <v>2</v>
      </c>
      <c r="Y39" s="1"/>
      <c r="Z39" s="184"/>
      <c r="AA39" s="242" t="str">
        <f t="shared" si="17"/>
        <v>Ｋ</v>
      </c>
      <c r="AB39" s="242" t="str">
        <f t="shared" si="18"/>
        <v>手杖</v>
      </c>
      <c r="AC39" s="242" t="str">
        <f t="shared" si="19"/>
        <v>M1(姜子牙)</v>
      </c>
      <c r="AD39" s="242" t="str">
        <f t="shared" si="20"/>
        <v>Ａ</v>
      </c>
      <c r="AE39" s="242" t="str">
        <f t="shared" si="21"/>
        <v>M2 (四不像大頭)</v>
      </c>
      <c r="AI39" s="217">
        <v>4</v>
      </c>
      <c r="AJ39" s="217">
        <v>8</v>
      </c>
      <c r="AK39" s="217">
        <v>2</v>
      </c>
      <c r="AM39" s="217">
        <v>9</v>
      </c>
    </row>
    <row r="40" spans="2:39" ht="18">
      <c r="B40" s="272" t="s">
        <v>181</v>
      </c>
      <c r="C40" s="291"/>
      <c r="D40" s="290">
        <f>VLOOKUP('243way_Regular Symbol'!$B40,'243way_RegularＸ_W()'!$H$3:$M$15,'243way_RegularＸ_W()'!I$2+1,FALSE)</f>
        <v>56</v>
      </c>
      <c r="E40" s="290">
        <f>VLOOKUP('243way_Regular Symbol'!$B40,'243way_RegularＸ_W()'!$H$3:$M$15,'243way_RegularＸ_W()'!J$2+1,FALSE)</f>
        <v>38</v>
      </c>
      <c r="F40" s="290">
        <f>VLOOKUP('243way_Regular Symbol'!$B40,'243way_RegularＸ_W()'!$H$3:$M$15,'243way_RegularＸ_W()'!K$2+1,FALSE)</f>
        <v>44</v>
      </c>
      <c r="G40" s="290">
        <f>VLOOKUP('243way_Regular Symbol'!$B40,'243way_RegularＸ_W()'!$H$3:$M$15,'243way_RegularＸ_W()'!L$2+1,FALSE)</f>
        <v>22</v>
      </c>
      <c r="H40" s="290">
        <f>VLOOKUP('243way_Regular Symbol'!$B40,'243way_RegularＸ_W()'!$H$3:$M$15,'243way_RegularＸ_W()'!M$2+1,FALSE)</f>
        <v>36</v>
      </c>
      <c r="I40" s="30"/>
      <c r="J40" s="30"/>
      <c r="L40" s="184">
        <v>37</v>
      </c>
      <c r="M40" s="307" t="str">
        <f t="shared" si="6"/>
        <v>M4</v>
      </c>
      <c r="N40" s="307" t="str">
        <f t="shared" si="7"/>
        <v>Q</v>
      </c>
      <c r="O40" s="307" t="str">
        <f t="shared" si="8"/>
        <v>M2</v>
      </c>
      <c r="P40" s="307" t="str">
        <f t="shared" si="9"/>
        <v>Q</v>
      </c>
      <c r="Q40" s="307" t="str">
        <f t="shared" si="10"/>
        <v>J</v>
      </c>
      <c r="R40" s="305"/>
      <c r="S40" s="101"/>
      <c r="T40" s="217">
        <v>4</v>
      </c>
      <c r="U40" s="217">
        <v>8</v>
      </c>
      <c r="V40" s="217">
        <v>2</v>
      </c>
      <c r="W40" s="30">
        <v>8</v>
      </c>
      <c r="X40" s="217">
        <v>9</v>
      </c>
      <c r="Y40" s="1"/>
      <c r="Z40" s="184"/>
      <c r="AA40" s="242" t="str">
        <f t="shared" si="17"/>
        <v>M4 (申公豹)</v>
      </c>
      <c r="AB40" s="242" t="str">
        <f t="shared" si="18"/>
        <v>Ｑ</v>
      </c>
      <c r="AC40" s="242" t="str">
        <f t="shared" si="19"/>
        <v>M2 (四不像大頭)</v>
      </c>
      <c r="AD40" s="242" t="str">
        <f t="shared" si="20"/>
        <v>Ｑ</v>
      </c>
      <c r="AE40" s="242" t="str">
        <f t="shared" si="21"/>
        <v>Ｊ</v>
      </c>
      <c r="AI40" s="217">
        <v>6</v>
      </c>
      <c r="AJ40" s="217">
        <v>1</v>
      </c>
      <c r="AK40" s="217">
        <v>4</v>
      </c>
      <c r="AM40" s="217">
        <v>11</v>
      </c>
    </row>
    <row r="41" spans="2:39" ht="18">
      <c r="B41" s="272" t="s">
        <v>182</v>
      </c>
      <c r="C41" s="291"/>
      <c r="D41" s="290">
        <f>VLOOKUP('243way_Regular Symbol'!$B41,'243way_RegularＸ_W()'!$H$3:$M$15,'243way_RegularＸ_W()'!I$2+1,FALSE)</f>
        <v>46</v>
      </c>
      <c r="E41" s="290">
        <f>VLOOKUP('243way_Regular Symbol'!$B41,'243way_RegularＸ_W()'!$H$3:$M$15,'243way_RegularＸ_W()'!J$2+1,FALSE)</f>
        <v>29</v>
      </c>
      <c r="F41" s="290">
        <f>VLOOKUP('243way_Regular Symbol'!$B41,'243way_RegularＸ_W()'!$H$3:$M$15,'243way_RegularＸ_W()'!K$2+1,FALSE)</f>
        <v>45</v>
      </c>
      <c r="G41" s="290">
        <f>VLOOKUP('243way_Regular Symbol'!$B41,'243way_RegularＸ_W()'!$H$3:$M$15,'243way_RegularＸ_W()'!L$2+1,FALSE)</f>
        <v>22</v>
      </c>
      <c r="H41" s="290">
        <f>VLOOKUP('243way_Regular Symbol'!$B41,'243way_RegularＸ_W()'!$H$3:$M$15,'243way_RegularＸ_W()'!M$2+1,FALSE)</f>
        <v>27</v>
      </c>
      <c r="L41" s="184">
        <v>38</v>
      </c>
      <c r="M41" s="307" t="str">
        <f t="shared" si="6"/>
        <v>A</v>
      </c>
      <c r="N41" s="307" t="str">
        <f t="shared" si="7"/>
        <v>M1</v>
      </c>
      <c r="O41" s="307" t="str">
        <f t="shared" si="8"/>
        <v>M4</v>
      </c>
      <c r="P41" s="307" t="str">
        <f t="shared" si="9"/>
        <v>TE</v>
      </c>
      <c r="Q41" s="307" t="str">
        <f t="shared" si="10"/>
        <v>NI</v>
      </c>
      <c r="R41" s="305"/>
      <c r="S41" s="101"/>
      <c r="T41" s="217">
        <v>6</v>
      </c>
      <c r="U41" s="217">
        <v>1</v>
      </c>
      <c r="V41" s="217">
        <v>4</v>
      </c>
      <c r="W41" s="30">
        <v>10</v>
      </c>
      <c r="X41" s="217">
        <v>11</v>
      </c>
      <c r="Y41" s="1"/>
      <c r="Z41" s="184"/>
      <c r="AA41" s="242" t="str">
        <f t="shared" si="17"/>
        <v>Ａ</v>
      </c>
      <c r="AB41" s="242" t="str">
        <f t="shared" si="18"/>
        <v>M1(姜子牙)</v>
      </c>
      <c r="AC41" s="242" t="str">
        <f t="shared" si="19"/>
        <v>M4 (申公豹)</v>
      </c>
      <c r="AD41" s="242">
        <f t="shared" si="20"/>
        <v>10</v>
      </c>
      <c r="AE41" s="242" t="str">
        <f t="shared" si="21"/>
        <v>白髮姜子牙</v>
      </c>
      <c r="AI41" s="217">
        <v>11</v>
      </c>
      <c r="AJ41" s="217">
        <v>9</v>
      </c>
      <c r="AK41" s="217">
        <v>11</v>
      </c>
      <c r="AM41" s="217">
        <v>8</v>
      </c>
    </row>
    <row r="42" spans="2:39" ht="18">
      <c r="B42" s="272" t="s">
        <v>183</v>
      </c>
      <c r="C42" s="291"/>
      <c r="D42" s="290">
        <f>VLOOKUP('243way_Regular Symbol'!$B42,'243way_RegularＸ_W()'!$H$3:$M$15,'243way_RegularＸ_W()'!I$2+1,FALSE)</f>
        <v>46</v>
      </c>
      <c r="E42" s="290">
        <f>VLOOKUP('243way_Regular Symbol'!$B42,'243way_RegularＸ_W()'!$H$3:$M$15,'243way_RegularＸ_W()'!J$2+1,FALSE)</f>
        <v>27</v>
      </c>
      <c r="F42" s="290">
        <f>VLOOKUP('243way_Regular Symbol'!$B42,'243way_RegularＸ_W()'!$H$3:$M$15,'243way_RegularＸ_W()'!K$2+1,FALSE)</f>
        <v>44</v>
      </c>
      <c r="G42" s="290">
        <f>VLOOKUP('243way_Regular Symbol'!$B42,'243way_RegularＸ_W()'!$H$3:$M$15,'243way_RegularＸ_W()'!L$2+1,FALSE)</f>
        <v>23</v>
      </c>
      <c r="H42" s="290">
        <f>VLOOKUP('243way_Regular Symbol'!$B42,'243way_RegularＸ_W()'!$H$3:$M$15,'243way_RegularＸ_W()'!M$2+1,FALSE)</f>
        <v>30</v>
      </c>
      <c r="L42" s="184">
        <v>39</v>
      </c>
      <c r="M42" s="307" t="str">
        <f t="shared" si="6"/>
        <v>NI</v>
      </c>
      <c r="N42" s="307" t="str">
        <f t="shared" si="7"/>
        <v>J</v>
      </c>
      <c r="O42" s="307" t="str">
        <f t="shared" si="8"/>
        <v>NI</v>
      </c>
      <c r="P42" s="307" t="str">
        <f t="shared" si="9"/>
        <v/>
      </c>
      <c r="Q42" s="307" t="str">
        <f t="shared" si="10"/>
        <v>Q</v>
      </c>
      <c r="R42" s="164"/>
      <c r="S42" s="184"/>
      <c r="T42" s="217">
        <v>11</v>
      </c>
      <c r="U42" s="217">
        <v>9</v>
      </c>
      <c r="V42" s="217">
        <v>11</v>
      </c>
      <c r="X42" s="217">
        <v>8</v>
      </c>
      <c r="Y42" s="1"/>
      <c r="Z42" s="184"/>
      <c r="AA42" s="242" t="str">
        <f t="shared" si="17"/>
        <v>白髮姜子牙</v>
      </c>
      <c r="AB42" s="242" t="str">
        <f t="shared" si="18"/>
        <v>Ｊ</v>
      </c>
      <c r="AC42" s="242" t="str">
        <f t="shared" si="19"/>
        <v>白髮姜子牙</v>
      </c>
      <c r="AD42" s="242" t="str">
        <f t="shared" si="20"/>
        <v/>
      </c>
      <c r="AE42" s="242" t="str">
        <f t="shared" si="21"/>
        <v>Ｑ</v>
      </c>
      <c r="AI42" s="217">
        <v>8</v>
      </c>
      <c r="AJ42" s="217">
        <v>10</v>
      </c>
      <c r="AK42" s="217">
        <v>10</v>
      </c>
      <c r="AM42" s="217">
        <v>10</v>
      </c>
    </row>
    <row r="43" spans="2:39" ht="18">
      <c r="B43" s="272" t="s">
        <v>179</v>
      </c>
      <c r="C43" s="291"/>
      <c r="D43" s="290">
        <f>VLOOKUP('243way_Regular Symbol'!$B43,'243way_RegularＸ_W()'!$H$3:$M$15,'243way_RegularＸ_W()'!I$2+1,FALSE)</f>
        <v>47</v>
      </c>
      <c r="E43" s="290">
        <f>VLOOKUP('243way_Regular Symbol'!$B43,'243way_RegularＸ_W()'!$H$3:$M$15,'243way_RegularＸ_W()'!J$2+1,FALSE)</f>
        <v>30</v>
      </c>
      <c r="F43" s="290">
        <f>VLOOKUP('243way_Regular Symbol'!$B43,'243way_RegularＸ_W()'!$H$3:$M$15,'243way_RegularＸ_W()'!K$2+1,FALSE)</f>
        <v>36</v>
      </c>
      <c r="G43" s="290">
        <f>VLOOKUP('243way_Regular Symbol'!$B43,'243way_RegularＸ_W()'!$H$3:$M$15,'243way_RegularＸ_W()'!L$2+1,FALSE)</f>
        <v>18</v>
      </c>
      <c r="H43" s="290">
        <f>VLOOKUP('243way_Regular Symbol'!$B43,'243way_RegularＸ_W()'!$H$3:$M$15,'243way_RegularＸ_W()'!M$2+1,FALSE)</f>
        <v>15</v>
      </c>
      <c r="L43" s="184">
        <v>40</v>
      </c>
      <c r="M43" s="307" t="str">
        <f t="shared" si="6"/>
        <v>Q</v>
      </c>
      <c r="N43" s="307" t="str">
        <f t="shared" si="7"/>
        <v>TE</v>
      </c>
      <c r="O43" s="307" t="str">
        <f t="shared" si="8"/>
        <v>TE</v>
      </c>
      <c r="P43" s="307" t="str">
        <f t="shared" si="9"/>
        <v/>
      </c>
      <c r="Q43" s="307" t="str">
        <f t="shared" si="10"/>
        <v>TE</v>
      </c>
      <c r="R43" s="164"/>
      <c r="S43" s="184"/>
      <c r="T43" s="217">
        <v>8</v>
      </c>
      <c r="U43" s="217">
        <v>10</v>
      </c>
      <c r="V43" s="217">
        <v>10</v>
      </c>
      <c r="X43" s="217">
        <v>10</v>
      </c>
      <c r="Y43" s="1"/>
      <c r="Z43" s="184"/>
      <c r="AA43" s="242" t="str">
        <f t="shared" si="17"/>
        <v>Ｑ</v>
      </c>
      <c r="AB43" s="242">
        <f t="shared" si="18"/>
        <v>10</v>
      </c>
      <c r="AC43" s="242">
        <f t="shared" si="19"/>
        <v>10</v>
      </c>
      <c r="AD43" s="242" t="str">
        <f t="shared" si="20"/>
        <v/>
      </c>
      <c r="AE43" s="242">
        <f t="shared" si="21"/>
        <v>10</v>
      </c>
      <c r="AI43" s="217">
        <v>6</v>
      </c>
      <c r="AJ43" s="217">
        <v>11</v>
      </c>
      <c r="AK43" s="217">
        <v>9</v>
      </c>
      <c r="AM43" s="217">
        <v>11</v>
      </c>
    </row>
    <row r="44" spans="2:39" ht="18">
      <c r="B44" s="102" t="s">
        <v>180</v>
      </c>
      <c r="C44" s="291"/>
      <c r="D44" s="290">
        <f>VLOOKUP('243way_Regular Symbol'!$B44,'243way_RegularＸ_W()'!$H$3:$M$15,'243way_RegularＸ_W()'!I$2+1,FALSE)</f>
        <v>46</v>
      </c>
      <c r="E44" s="290">
        <f>VLOOKUP('243way_Regular Symbol'!$B44,'243way_RegularＸ_W()'!$H$3:$M$15,'243way_RegularＸ_W()'!J$2+1,FALSE)</f>
        <v>30</v>
      </c>
      <c r="F44" s="290">
        <f>VLOOKUP('243way_Regular Symbol'!$B44,'243way_RegularＸ_W()'!$H$3:$M$15,'243way_RegularＸ_W()'!K$2+1,FALSE)</f>
        <v>38</v>
      </c>
      <c r="G44" s="290">
        <f>VLOOKUP('243way_Regular Symbol'!$B44,'243way_RegularＸ_W()'!$H$3:$M$15,'243way_RegularＸ_W()'!L$2+1,FALSE)</f>
        <v>18</v>
      </c>
      <c r="H44" s="290">
        <f>VLOOKUP('243way_Regular Symbol'!$B44,'243way_RegularＸ_W()'!$H$3:$M$15,'243way_RegularＸ_W()'!M$2+1,FALSE)</f>
        <v>15</v>
      </c>
      <c r="I44" s="30"/>
      <c r="J44" s="30"/>
      <c r="L44" s="184">
        <v>41</v>
      </c>
      <c r="M44" s="307" t="str">
        <f t="shared" si="6"/>
        <v>A</v>
      </c>
      <c r="N44" s="307" t="str">
        <f t="shared" si="7"/>
        <v>NI</v>
      </c>
      <c r="O44" s="307" t="str">
        <f t="shared" si="8"/>
        <v>J</v>
      </c>
      <c r="P44" s="307" t="str">
        <f t="shared" si="9"/>
        <v/>
      </c>
      <c r="Q44" s="307" t="str">
        <f t="shared" si="10"/>
        <v>NI</v>
      </c>
      <c r="R44" s="164"/>
      <c r="S44" s="184"/>
      <c r="T44" s="217">
        <v>6</v>
      </c>
      <c r="U44" s="217">
        <v>11</v>
      </c>
      <c r="V44" s="217">
        <v>9</v>
      </c>
      <c r="X44" s="217">
        <v>11</v>
      </c>
      <c r="Y44" s="1"/>
      <c r="Z44" s="184"/>
      <c r="AA44" s="242" t="str">
        <f t="shared" si="17"/>
        <v>Ａ</v>
      </c>
      <c r="AB44" s="242" t="str">
        <f t="shared" si="18"/>
        <v>白髮姜子牙</v>
      </c>
      <c r="AC44" s="242" t="str">
        <f t="shared" si="19"/>
        <v>Ｊ</v>
      </c>
      <c r="AD44" s="242" t="str">
        <f t="shared" si="20"/>
        <v/>
      </c>
      <c r="AE44" s="242" t="str">
        <f t="shared" si="21"/>
        <v>白髮姜子牙</v>
      </c>
      <c r="AI44" s="217">
        <v>11</v>
      </c>
      <c r="AJ44" s="217">
        <v>5</v>
      </c>
      <c r="AK44" s="217">
        <v>1</v>
      </c>
    </row>
    <row r="45" spans="2:39" ht="18">
      <c r="I45" s="30"/>
      <c r="J45" s="30"/>
      <c r="L45" s="184">
        <v>42</v>
      </c>
      <c r="M45" s="307" t="str">
        <f t="shared" si="6"/>
        <v>NI</v>
      </c>
      <c r="N45" s="307" t="str">
        <f t="shared" si="7"/>
        <v>M5</v>
      </c>
      <c r="O45" s="307" t="str">
        <f t="shared" si="8"/>
        <v>M1</v>
      </c>
      <c r="P45" s="307" t="str">
        <f t="shared" si="9"/>
        <v/>
      </c>
      <c r="Q45" s="307" t="str">
        <f t="shared" si="10"/>
        <v/>
      </c>
      <c r="R45" s="164"/>
      <c r="S45" s="184"/>
      <c r="T45" s="217">
        <v>11</v>
      </c>
      <c r="U45" s="217">
        <v>5</v>
      </c>
      <c r="V45" s="217">
        <v>1</v>
      </c>
      <c r="Y45" s="1"/>
      <c r="Z45" s="184"/>
      <c r="AA45" s="242" t="str">
        <f t="shared" si="17"/>
        <v>白髮姜子牙</v>
      </c>
      <c r="AB45" s="242" t="str">
        <f t="shared" si="18"/>
        <v>M5 (九尾狐)</v>
      </c>
      <c r="AC45" s="242" t="str">
        <f t="shared" si="19"/>
        <v>M1(姜子牙)</v>
      </c>
      <c r="AD45" s="242" t="str">
        <f t="shared" si="20"/>
        <v/>
      </c>
      <c r="AE45" s="242" t="str">
        <f t="shared" si="21"/>
        <v/>
      </c>
      <c r="AI45" s="217">
        <v>8</v>
      </c>
      <c r="AJ45" s="217">
        <v>2</v>
      </c>
      <c r="AK45" s="217">
        <v>2</v>
      </c>
    </row>
    <row r="46" spans="2:39" ht="18">
      <c r="I46" s="30"/>
      <c r="J46" s="30"/>
      <c r="L46" s="184">
        <v>43</v>
      </c>
      <c r="M46" s="307" t="str">
        <f t="shared" si="6"/>
        <v>Q</v>
      </c>
      <c r="N46" s="307" t="str">
        <f t="shared" si="7"/>
        <v>M2</v>
      </c>
      <c r="O46" s="307" t="str">
        <f t="shared" si="8"/>
        <v>M2</v>
      </c>
      <c r="P46" s="307" t="str">
        <f t="shared" si="9"/>
        <v/>
      </c>
      <c r="Q46" s="307" t="str">
        <f t="shared" si="10"/>
        <v/>
      </c>
      <c r="R46" s="30"/>
      <c r="S46" s="184"/>
      <c r="T46" s="217">
        <v>8</v>
      </c>
      <c r="U46" s="217">
        <v>2</v>
      </c>
      <c r="V46" s="217">
        <v>2</v>
      </c>
      <c r="Y46" s="1"/>
      <c r="Z46" s="184"/>
      <c r="AA46" s="242" t="str">
        <f t="shared" si="17"/>
        <v>Ｑ</v>
      </c>
      <c r="AB46" s="242" t="str">
        <f t="shared" si="18"/>
        <v>M2 (四不像大頭)</v>
      </c>
      <c r="AC46" s="242" t="str">
        <f t="shared" si="19"/>
        <v>M2 (四不像大頭)</v>
      </c>
      <c r="AD46" s="242" t="str">
        <f t="shared" si="20"/>
        <v/>
      </c>
      <c r="AE46" s="242" t="str">
        <f t="shared" si="21"/>
        <v/>
      </c>
      <c r="AI46" s="217">
        <v>4</v>
      </c>
      <c r="AJ46" s="217">
        <v>1</v>
      </c>
      <c r="AK46" s="217">
        <v>4</v>
      </c>
    </row>
    <row r="47" spans="2:39" ht="18">
      <c r="I47" s="30"/>
      <c r="J47" s="30"/>
      <c r="L47" s="184">
        <v>44</v>
      </c>
      <c r="M47" s="307" t="str">
        <f t="shared" si="6"/>
        <v>M4</v>
      </c>
      <c r="N47" s="307" t="str">
        <f t="shared" si="7"/>
        <v>M1</v>
      </c>
      <c r="O47" s="307" t="str">
        <f t="shared" si="8"/>
        <v>M4</v>
      </c>
      <c r="P47" s="307" t="str">
        <f t="shared" si="9"/>
        <v/>
      </c>
      <c r="Q47" s="307" t="str">
        <f t="shared" si="10"/>
        <v/>
      </c>
      <c r="R47" s="30"/>
      <c r="S47" s="184"/>
      <c r="T47" s="217">
        <v>4</v>
      </c>
      <c r="U47" s="217">
        <v>1</v>
      </c>
      <c r="V47" s="217">
        <v>4</v>
      </c>
      <c r="Y47" s="1"/>
      <c r="Z47" s="184"/>
      <c r="AA47" s="242" t="str">
        <f t="shared" si="17"/>
        <v>M4 (申公豹)</v>
      </c>
      <c r="AB47" s="242" t="str">
        <f t="shared" si="18"/>
        <v>M1(姜子牙)</v>
      </c>
      <c r="AC47" s="242" t="str">
        <f t="shared" si="19"/>
        <v>M4 (申公豹)</v>
      </c>
      <c r="AD47" s="242" t="str">
        <f t="shared" si="20"/>
        <v/>
      </c>
      <c r="AE47" s="242" t="str">
        <f t="shared" si="21"/>
        <v/>
      </c>
      <c r="AI47" s="217">
        <v>5</v>
      </c>
      <c r="AK47" s="217">
        <v>11</v>
      </c>
    </row>
    <row r="48" spans="2:39" ht="18">
      <c r="I48" s="30"/>
      <c r="J48" s="30"/>
      <c r="L48" s="184">
        <v>45</v>
      </c>
      <c r="M48" s="307" t="str">
        <f t="shared" si="6"/>
        <v>M5</v>
      </c>
      <c r="N48" s="307" t="str">
        <f t="shared" si="7"/>
        <v/>
      </c>
      <c r="O48" s="307" t="str">
        <f t="shared" si="8"/>
        <v>NI</v>
      </c>
      <c r="P48" s="307" t="str">
        <f t="shared" si="9"/>
        <v/>
      </c>
      <c r="Q48" s="307" t="str">
        <f t="shared" si="10"/>
        <v/>
      </c>
      <c r="R48" s="30"/>
      <c r="S48" s="184"/>
      <c r="T48" s="217">
        <v>5</v>
      </c>
      <c r="V48" s="217">
        <v>11</v>
      </c>
      <c r="Y48" s="1"/>
      <c r="Z48" s="184"/>
      <c r="AA48" s="242" t="str">
        <f t="shared" si="17"/>
        <v>M5 (九尾狐)</v>
      </c>
      <c r="AB48" s="242" t="str">
        <f t="shared" si="18"/>
        <v/>
      </c>
      <c r="AC48" s="242" t="str">
        <f t="shared" si="19"/>
        <v>白髮姜子牙</v>
      </c>
      <c r="AD48" s="242" t="str">
        <f t="shared" si="20"/>
        <v/>
      </c>
      <c r="AE48" s="242" t="str">
        <f t="shared" si="21"/>
        <v/>
      </c>
      <c r="AI48" s="217">
        <v>9</v>
      </c>
      <c r="AK48" s="217">
        <v>10</v>
      </c>
    </row>
    <row r="49" spans="9:37" ht="18">
      <c r="I49" s="30"/>
      <c r="J49" s="30"/>
      <c r="L49" s="184">
        <v>46</v>
      </c>
      <c r="M49" s="307" t="str">
        <f t="shared" si="6"/>
        <v>J</v>
      </c>
      <c r="N49" s="307" t="str">
        <f t="shared" si="7"/>
        <v/>
      </c>
      <c r="O49" s="307" t="str">
        <f t="shared" si="8"/>
        <v>TE</v>
      </c>
      <c r="P49" s="307" t="str">
        <f t="shared" si="9"/>
        <v/>
      </c>
      <c r="Q49" s="307" t="str">
        <f t="shared" si="10"/>
        <v/>
      </c>
      <c r="S49" s="184"/>
      <c r="T49" s="217">
        <v>9</v>
      </c>
      <c r="V49" s="217">
        <v>10</v>
      </c>
      <c r="Z49" s="184"/>
      <c r="AA49" s="242" t="str">
        <f t="shared" si="17"/>
        <v>Ｊ</v>
      </c>
      <c r="AB49" s="242" t="str">
        <f t="shared" si="18"/>
        <v/>
      </c>
      <c r="AC49" s="242">
        <f t="shared" si="19"/>
        <v>10</v>
      </c>
      <c r="AD49" s="242" t="str">
        <f t="shared" si="20"/>
        <v/>
      </c>
      <c r="AE49" s="242" t="str">
        <f t="shared" si="21"/>
        <v/>
      </c>
      <c r="AI49" s="217">
        <v>11</v>
      </c>
      <c r="AK49" s="217">
        <v>9</v>
      </c>
    </row>
    <row r="50" spans="9:37" ht="18">
      <c r="I50" s="30"/>
      <c r="J50" s="30"/>
      <c r="L50" s="184">
        <v>47</v>
      </c>
      <c r="M50" s="307" t="str">
        <f t="shared" si="6"/>
        <v>NI</v>
      </c>
      <c r="N50" s="307" t="str">
        <f t="shared" si="7"/>
        <v/>
      </c>
      <c r="O50" s="307" t="str">
        <f t="shared" si="8"/>
        <v>J</v>
      </c>
      <c r="P50" s="307" t="str">
        <f t="shared" si="9"/>
        <v/>
      </c>
      <c r="Q50" s="307" t="str">
        <f t="shared" si="10"/>
        <v/>
      </c>
      <c r="S50" s="184"/>
      <c r="T50" s="217">
        <v>11</v>
      </c>
      <c r="V50" s="217">
        <v>9</v>
      </c>
      <c r="Z50" s="184"/>
      <c r="AA50" s="242" t="str">
        <f t="shared" si="17"/>
        <v>白髮姜子牙</v>
      </c>
      <c r="AB50" s="242" t="str">
        <f t="shared" si="18"/>
        <v/>
      </c>
      <c r="AC50" s="242" t="str">
        <f t="shared" si="19"/>
        <v>Ｊ</v>
      </c>
      <c r="AD50" s="242" t="str">
        <f t="shared" si="20"/>
        <v/>
      </c>
      <c r="AE50" s="242" t="str">
        <f t="shared" si="21"/>
        <v/>
      </c>
      <c r="AI50" s="217">
        <v>10</v>
      </c>
      <c r="AK50" s="217">
        <v>10</v>
      </c>
    </row>
    <row r="51" spans="9:37" ht="18">
      <c r="I51" s="30"/>
      <c r="J51" s="30"/>
      <c r="L51" s="184">
        <v>48</v>
      </c>
      <c r="M51" s="307" t="str">
        <f t="shared" si="6"/>
        <v>TE</v>
      </c>
      <c r="N51" s="307" t="str">
        <f t="shared" si="7"/>
        <v/>
      </c>
      <c r="O51" s="307" t="str">
        <f t="shared" si="8"/>
        <v>TE</v>
      </c>
      <c r="P51" s="307" t="str">
        <f t="shared" si="9"/>
        <v/>
      </c>
      <c r="Q51" s="307" t="str">
        <f t="shared" si="10"/>
        <v/>
      </c>
      <c r="S51" s="184"/>
      <c r="T51" s="217">
        <v>10</v>
      </c>
      <c r="V51" s="217">
        <v>10</v>
      </c>
      <c r="Z51" s="184"/>
      <c r="AA51" s="242">
        <f t="shared" si="17"/>
        <v>10</v>
      </c>
      <c r="AB51" s="242" t="str">
        <f t="shared" si="18"/>
        <v/>
      </c>
      <c r="AC51" s="242">
        <f t="shared" si="19"/>
        <v>10</v>
      </c>
      <c r="AD51" s="242" t="str">
        <f t="shared" si="20"/>
        <v/>
      </c>
      <c r="AE51" s="242" t="str">
        <f t="shared" si="21"/>
        <v/>
      </c>
      <c r="AI51" s="217">
        <v>9</v>
      </c>
      <c r="AK51" s="217">
        <v>1</v>
      </c>
    </row>
    <row r="52" spans="9:37" ht="18">
      <c r="I52" s="30"/>
      <c r="J52" s="30"/>
      <c r="L52" s="184">
        <v>49</v>
      </c>
      <c r="M52" s="307" t="str">
        <f t="shared" si="6"/>
        <v>J</v>
      </c>
      <c r="N52" s="307" t="str">
        <f t="shared" si="7"/>
        <v/>
      </c>
      <c r="O52" s="307" t="str">
        <f t="shared" si="8"/>
        <v>M1</v>
      </c>
      <c r="P52" s="307" t="str">
        <f t="shared" si="9"/>
        <v/>
      </c>
      <c r="Q52" s="307" t="str">
        <f t="shared" si="10"/>
        <v/>
      </c>
      <c r="S52" s="184"/>
      <c r="T52" s="217">
        <v>9</v>
      </c>
      <c r="V52" s="217">
        <v>1</v>
      </c>
      <c r="Z52" s="184"/>
      <c r="AA52" s="242" t="str">
        <f t="shared" si="17"/>
        <v>Ｊ</v>
      </c>
      <c r="AB52" s="242" t="str">
        <f t="shared" si="18"/>
        <v/>
      </c>
      <c r="AC52" s="242" t="str">
        <f t="shared" si="19"/>
        <v>M1(姜子牙)</v>
      </c>
      <c r="AD52" s="242" t="str">
        <f t="shared" si="20"/>
        <v/>
      </c>
      <c r="AE52" s="242" t="str">
        <f t="shared" si="21"/>
        <v/>
      </c>
      <c r="AI52" s="217">
        <v>7</v>
      </c>
      <c r="AK52" s="217">
        <v>2</v>
      </c>
    </row>
    <row r="53" spans="9:37" ht="18">
      <c r="I53" s="30"/>
      <c r="J53" s="30"/>
      <c r="L53" s="184">
        <v>50</v>
      </c>
      <c r="M53" s="307" t="str">
        <f t="shared" si="6"/>
        <v>K</v>
      </c>
      <c r="N53" s="307" t="str">
        <f t="shared" si="7"/>
        <v/>
      </c>
      <c r="O53" s="307" t="str">
        <f t="shared" si="8"/>
        <v>M2</v>
      </c>
      <c r="P53" s="307" t="str">
        <f t="shared" si="9"/>
        <v/>
      </c>
      <c r="Q53" s="307" t="str">
        <f t="shared" si="10"/>
        <v/>
      </c>
      <c r="S53" s="184"/>
      <c r="T53" s="217">
        <v>7</v>
      </c>
      <c r="V53" s="217">
        <v>2</v>
      </c>
      <c r="Z53" s="184"/>
      <c r="AA53" s="242" t="str">
        <f t="shared" si="17"/>
        <v>Ｋ</v>
      </c>
      <c r="AB53" s="242" t="str">
        <f t="shared" si="18"/>
        <v/>
      </c>
      <c r="AC53" s="242" t="str">
        <f t="shared" si="19"/>
        <v>M2 (四不像大頭)</v>
      </c>
      <c r="AD53" s="242" t="str">
        <f t="shared" si="20"/>
        <v/>
      </c>
      <c r="AE53" s="242" t="str">
        <f t="shared" si="21"/>
        <v/>
      </c>
      <c r="AI53" s="217">
        <v>10</v>
      </c>
      <c r="AK53" s="217">
        <v>4</v>
      </c>
    </row>
    <row r="54" spans="9:37" ht="18">
      <c r="L54" s="184">
        <v>51</v>
      </c>
      <c r="M54" s="307" t="str">
        <f t="shared" si="6"/>
        <v>TE</v>
      </c>
      <c r="N54" s="307" t="str">
        <f t="shared" si="7"/>
        <v/>
      </c>
      <c r="O54" s="307" t="str">
        <f t="shared" si="8"/>
        <v>M4</v>
      </c>
      <c r="P54" s="307" t="str">
        <f t="shared" si="9"/>
        <v/>
      </c>
      <c r="Q54" s="307" t="str">
        <f t="shared" si="10"/>
        <v/>
      </c>
      <c r="S54" s="184"/>
      <c r="T54" s="217">
        <v>10</v>
      </c>
      <c r="V54" s="217">
        <v>4</v>
      </c>
      <c r="Z54" s="184"/>
      <c r="AA54" s="242">
        <f t="shared" si="17"/>
        <v>10</v>
      </c>
      <c r="AB54" s="242" t="str">
        <f t="shared" si="18"/>
        <v/>
      </c>
      <c r="AC54" s="242" t="str">
        <f t="shared" si="19"/>
        <v>M4 (申公豹)</v>
      </c>
      <c r="AD54" s="242" t="str">
        <f t="shared" si="20"/>
        <v/>
      </c>
      <c r="AE54" s="242" t="str">
        <f t="shared" si="21"/>
        <v/>
      </c>
      <c r="AF54" s="106"/>
      <c r="AG54" s="106"/>
      <c r="AI54" s="217">
        <v>4</v>
      </c>
      <c r="AK54" s="217">
        <v>5</v>
      </c>
    </row>
    <row r="55" spans="9:37" ht="18">
      <c r="L55" s="184">
        <v>52</v>
      </c>
      <c r="M55" s="307" t="str">
        <f t="shared" si="6"/>
        <v>M4</v>
      </c>
      <c r="N55" s="307" t="str">
        <f t="shared" si="7"/>
        <v/>
      </c>
      <c r="O55" s="307" t="str">
        <f t="shared" si="8"/>
        <v>M5</v>
      </c>
      <c r="P55" s="307" t="str">
        <f t="shared" si="9"/>
        <v/>
      </c>
      <c r="Q55" s="307" t="str">
        <f t="shared" si="10"/>
        <v/>
      </c>
      <c r="S55" s="184"/>
      <c r="T55" s="217">
        <v>4</v>
      </c>
      <c r="V55" s="217">
        <v>5</v>
      </c>
      <c r="Z55" s="184"/>
      <c r="AA55" s="242" t="str">
        <f t="shared" si="17"/>
        <v>M4 (申公豹)</v>
      </c>
      <c r="AB55" s="242" t="str">
        <f t="shared" si="18"/>
        <v/>
      </c>
      <c r="AC55" s="242" t="str">
        <f t="shared" si="19"/>
        <v>M5 (九尾狐)</v>
      </c>
      <c r="AD55" s="242" t="str">
        <f t="shared" si="20"/>
        <v/>
      </c>
      <c r="AE55" s="242" t="str">
        <f t="shared" si="21"/>
        <v/>
      </c>
      <c r="AF55" s="184"/>
      <c r="AG55" s="184"/>
      <c r="AI55" s="217">
        <v>5</v>
      </c>
      <c r="AK55" s="217">
        <v>7</v>
      </c>
    </row>
    <row r="56" spans="9:37" ht="18">
      <c r="L56" s="184">
        <v>53</v>
      </c>
      <c r="M56" s="307" t="str">
        <f t="shared" si="6"/>
        <v>M5</v>
      </c>
      <c r="N56" s="307" t="str">
        <f t="shared" si="7"/>
        <v/>
      </c>
      <c r="O56" s="307" t="str">
        <f t="shared" si="8"/>
        <v>K</v>
      </c>
      <c r="P56" s="307" t="str">
        <f t="shared" si="9"/>
        <v/>
      </c>
      <c r="Q56" s="307" t="str">
        <f t="shared" si="10"/>
        <v/>
      </c>
      <c r="S56" s="184"/>
      <c r="T56" s="217">
        <v>5</v>
      </c>
      <c r="V56" s="217">
        <v>7</v>
      </c>
      <c r="Z56" s="184"/>
      <c r="AA56" s="242" t="str">
        <f t="shared" si="17"/>
        <v>M5 (九尾狐)</v>
      </c>
      <c r="AB56" s="242" t="str">
        <f t="shared" si="18"/>
        <v/>
      </c>
      <c r="AC56" s="242" t="str">
        <f t="shared" si="19"/>
        <v>Ｋ</v>
      </c>
      <c r="AD56" s="242" t="str">
        <f t="shared" si="20"/>
        <v/>
      </c>
      <c r="AE56" s="242" t="str">
        <f t="shared" si="21"/>
        <v/>
      </c>
      <c r="AF56" s="184"/>
      <c r="AG56" s="184"/>
      <c r="AI56" s="217">
        <v>8</v>
      </c>
      <c r="AK56" s="217">
        <v>9</v>
      </c>
    </row>
    <row r="57" spans="9:37" ht="18">
      <c r="L57" s="184">
        <v>54</v>
      </c>
      <c r="M57" s="307" t="str">
        <f t="shared" si="6"/>
        <v>Q</v>
      </c>
      <c r="N57" s="307" t="str">
        <f t="shared" si="7"/>
        <v/>
      </c>
      <c r="O57" s="307" t="str">
        <f t="shared" si="8"/>
        <v>J</v>
      </c>
      <c r="P57" s="307" t="str">
        <f t="shared" si="9"/>
        <v/>
      </c>
      <c r="Q57" s="307" t="str">
        <f t="shared" si="10"/>
        <v/>
      </c>
      <c r="S57" s="184"/>
      <c r="T57" s="217">
        <v>8</v>
      </c>
      <c r="V57" s="217">
        <v>9</v>
      </c>
      <c r="Z57" s="184"/>
      <c r="AA57" s="242" t="str">
        <f t="shared" si="17"/>
        <v>Ｑ</v>
      </c>
      <c r="AB57" s="242" t="str">
        <f t="shared" si="18"/>
        <v/>
      </c>
      <c r="AC57" s="242" t="str">
        <f t="shared" si="19"/>
        <v>Ｊ</v>
      </c>
      <c r="AD57" s="242" t="str">
        <f t="shared" si="20"/>
        <v/>
      </c>
      <c r="AE57" s="242" t="str">
        <f t="shared" si="21"/>
        <v/>
      </c>
      <c r="AF57" s="184"/>
      <c r="AG57" s="184"/>
      <c r="AI57" s="217">
        <v>7</v>
      </c>
      <c r="AK57" s="217">
        <v>10</v>
      </c>
    </row>
    <row r="58" spans="9:37" ht="18">
      <c r="L58" s="184">
        <v>55</v>
      </c>
      <c r="M58" s="307" t="str">
        <f t="shared" si="6"/>
        <v>K</v>
      </c>
      <c r="N58" s="307" t="str">
        <f t="shared" si="7"/>
        <v/>
      </c>
      <c r="O58" s="307" t="str">
        <f t="shared" si="8"/>
        <v>TE</v>
      </c>
      <c r="P58" s="307" t="str">
        <f t="shared" si="9"/>
        <v/>
      </c>
      <c r="Q58" s="307" t="str">
        <f t="shared" si="10"/>
        <v/>
      </c>
      <c r="S58" s="184"/>
      <c r="T58" s="217">
        <v>7</v>
      </c>
      <c r="V58" s="217">
        <v>10</v>
      </c>
      <c r="Z58" s="184"/>
      <c r="AA58" s="242" t="str">
        <f t="shared" si="17"/>
        <v>Ｋ</v>
      </c>
      <c r="AB58" s="242" t="str">
        <f t="shared" si="18"/>
        <v/>
      </c>
      <c r="AC58" s="242">
        <f t="shared" si="19"/>
        <v>10</v>
      </c>
      <c r="AD58" s="242" t="str">
        <f t="shared" si="20"/>
        <v/>
      </c>
      <c r="AE58" s="242" t="str">
        <f t="shared" si="21"/>
        <v/>
      </c>
      <c r="AF58" s="184"/>
      <c r="AG58" s="184"/>
      <c r="AI58" s="217">
        <v>9</v>
      </c>
      <c r="AK58" s="217">
        <v>11</v>
      </c>
    </row>
    <row r="59" spans="9:37" ht="18">
      <c r="L59" s="184">
        <v>56</v>
      </c>
      <c r="M59" s="307" t="str">
        <f t="shared" si="6"/>
        <v>J</v>
      </c>
      <c r="N59" s="307" t="str">
        <f t="shared" si="7"/>
        <v/>
      </c>
      <c r="O59" s="307" t="str">
        <f t="shared" si="8"/>
        <v>NI</v>
      </c>
      <c r="P59" s="307" t="str">
        <f t="shared" si="9"/>
        <v/>
      </c>
      <c r="Q59" s="307" t="str">
        <f t="shared" si="10"/>
        <v/>
      </c>
      <c r="S59" s="184"/>
      <c r="T59" s="217">
        <v>9</v>
      </c>
      <c r="V59" s="217">
        <v>11</v>
      </c>
      <c r="Z59" s="184"/>
      <c r="AA59" s="242" t="str">
        <f t="shared" si="17"/>
        <v>Ｊ</v>
      </c>
      <c r="AB59" s="242" t="str">
        <f t="shared" si="18"/>
        <v/>
      </c>
      <c r="AC59" s="242" t="str">
        <f t="shared" si="19"/>
        <v>白髮姜子牙</v>
      </c>
      <c r="AD59" s="242" t="str">
        <f t="shared" si="20"/>
        <v/>
      </c>
      <c r="AE59" s="242" t="str">
        <f t="shared" si="21"/>
        <v/>
      </c>
      <c r="AF59" s="184"/>
      <c r="AG59" s="184"/>
      <c r="AI59" s="217">
        <v>5</v>
      </c>
      <c r="AK59" s="217">
        <v>8</v>
      </c>
    </row>
    <row r="60" spans="9:37" ht="18">
      <c r="L60" s="184">
        <v>57</v>
      </c>
      <c r="M60" s="307" t="str">
        <f t="shared" si="6"/>
        <v>M5</v>
      </c>
      <c r="N60" s="307" t="str">
        <f t="shared" si="7"/>
        <v/>
      </c>
      <c r="O60" s="307" t="str">
        <f t="shared" si="8"/>
        <v>Q</v>
      </c>
      <c r="P60" s="307" t="str">
        <f t="shared" si="9"/>
        <v/>
      </c>
      <c r="Q60" s="307" t="str">
        <f t="shared" si="10"/>
        <v/>
      </c>
      <c r="S60" s="184"/>
      <c r="T60" s="217">
        <v>5</v>
      </c>
      <c r="V60" s="217">
        <v>8</v>
      </c>
      <c r="Z60" s="184"/>
      <c r="AA60" s="242" t="str">
        <f t="shared" si="17"/>
        <v>M5 (九尾狐)</v>
      </c>
      <c r="AB60" s="242" t="str">
        <f t="shared" si="18"/>
        <v/>
      </c>
      <c r="AC60" s="242" t="str">
        <f t="shared" si="19"/>
        <v>Ｑ</v>
      </c>
      <c r="AD60" s="242" t="str">
        <f t="shared" si="20"/>
        <v/>
      </c>
      <c r="AE60" s="242" t="str">
        <f t="shared" si="21"/>
        <v/>
      </c>
      <c r="AF60" s="184"/>
      <c r="AG60" s="184"/>
      <c r="AI60" s="217">
        <v>2</v>
      </c>
      <c r="AK60" s="217">
        <v>1</v>
      </c>
    </row>
    <row r="61" spans="9:37" ht="18">
      <c r="L61" s="184">
        <v>58</v>
      </c>
      <c r="M61" s="307" t="str">
        <f t="shared" si="6"/>
        <v>M2</v>
      </c>
      <c r="N61" s="307" t="str">
        <f t="shared" si="7"/>
        <v/>
      </c>
      <c r="O61" s="307" t="str">
        <f t="shared" si="8"/>
        <v>M1</v>
      </c>
      <c r="P61" s="307" t="str">
        <f t="shared" si="9"/>
        <v/>
      </c>
      <c r="Q61" s="307" t="str">
        <f t="shared" si="10"/>
        <v/>
      </c>
      <c r="S61" s="184"/>
      <c r="T61" s="217">
        <v>2</v>
      </c>
      <c r="V61" s="217">
        <v>1</v>
      </c>
      <c r="Z61" s="184"/>
      <c r="AA61" s="242" t="str">
        <f t="shared" si="17"/>
        <v>M2 (四不像大頭)</v>
      </c>
      <c r="AB61" s="242" t="str">
        <f t="shared" si="18"/>
        <v/>
      </c>
      <c r="AC61" s="242" t="str">
        <f t="shared" si="19"/>
        <v>M1(姜子牙)</v>
      </c>
      <c r="AD61" s="242" t="str">
        <f t="shared" si="20"/>
        <v/>
      </c>
      <c r="AE61" s="242" t="str">
        <f t="shared" si="21"/>
        <v/>
      </c>
      <c r="AF61" s="184"/>
      <c r="AG61" s="184"/>
      <c r="AI61" s="217">
        <v>8</v>
      </c>
      <c r="AK61" s="217">
        <v>2</v>
      </c>
    </row>
    <row r="62" spans="9:37" ht="18">
      <c r="L62" s="184">
        <v>59</v>
      </c>
      <c r="M62" s="307" t="str">
        <f t="shared" si="6"/>
        <v>Q</v>
      </c>
      <c r="N62" s="307" t="str">
        <f t="shared" si="7"/>
        <v/>
      </c>
      <c r="O62" s="307" t="str">
        <f t="shared" si="8"/>
        <v>M2</v>
      </c>
      <c r="P62" s="307" t="str">
        <f t="shared" si="9"/>
        <v/>
      </c>
      <c r="Q62" s="307" t="str">
        <f t="shared" si="10"/>
        <v/>
      </c>
      <c r="S62" s="184"/>
      <c r="T62" s="217">
        <v>8</v>
      </c>
      <c r="V62" s="217">
        <v>2</v>
      </c>
      <c r="Z62" s="184"/>
      <c r="AA62" s="242" t="str">
        <f t="shared" si="17"/>
        <v>Ｑ</v>
      </c>
      <c r="AB62" s="242" t="str">
        <f t="shared" si="18"/>
        <v/>
      </c>
      <c r="AC62" s="242" t="str">
        <f t="shared" si="19"/>
        <v>M2 (四不像大頭)</v>
      </c>
      <c r="AD62" s="242" t="str">
        <f t="shared" si="20"/>
        <v/>
      </c>
      <c r="AE62" s="242" t="str">
        <f t="shared" si="21"/>
        <v/>
      </c>
      <c r="AF62" s="184"/>
      <c r="AG62" s="184"/>
      <c r="AI62" s="217">
        <v>7</v>
      </c>
      <c r="AK62" s="217">
        <v>4</v>
      </c>
    </row>
    <row r="63" spans="9:37" ht="18">
      <c r="L63" s="184">
        <v>60</v>
      </c>
      <c r="M63" s="307" t="str">
        <f t="shared" si="6"/>
        <v>K</v>
      </c>
      <c r="N63" s="307" t="str">
        <f t="shared" si="7"/>
        <v/>
      </c>
      <c r="O63" s="307" t="str">
        <f t="shared" si="8"/>
        <v>M4</v>
      </c>
      <c r="P63" s="307" t="str">
        <f t="shared" si="9"/>
        <v/>
      </c>
      <c r="Q63" s="307" t="str">
        <f t="shared" si="10"/>
        <v/>
      </c>
      <c r="S63" s="184"/>
      <c r="T63" s="217">
        <v>7</v>
      </c>
      <c r="V63" s="217">
        <v>4</v>
      </c>
      <c r="Z63" s="184"/>
      <c r="AA63" s="242" t="str">
        <f t="shared" si="17"/>
        <v>Ｋ</v>
      </c>
      <c r="AB63" s="242" t="str">
        <f t="shared" si="18"/>
        <v/>
      </c>
      <c r="AC63" s="242" t="str">
        <f t="shared" si="19"/>
        <v>M4 (申公豹)</v>
      </c>
      <c r="AD63" s="242" t="str">
        <f t="shared" si="20"/>
        <v/>
      </c>
      <c r="AE63" s="242" t="str">
        <f t="shared" si="21"/>
        <v/>
      </c>
      <c r="AF63" s="184"/>
      <c r="AG63" s="184"/>
      <c r="AI63" s="217">
        <v>9</v>
      </c>
      <c r="AK63" s="217">
        <v>5</v>
      </c>
    </row>
    <row r="64" spans="9:37" ht="18">
      <c r="L64" s="184">
        <v>61</v>
      </c>
      <c r="M64" s="307" t="str">
        <f t="shared" si="6"/>
        <v>J</v>
      </c>
      <c r="N64" s="307" t="str">
        <f t="shared" si="7"/>
        <v/>
      </c>
      <c r="O64" s="307" t="str">
        <f t="shared" si="8"/>
        <v>M5</v>
      </c>
      <c r="P64" s="307" t="str">
        <f t="shared" si="9"/>
        <v/>
      </c>
      <c r="Q64" s="307" t="str">
        <f t="shared" si="10"/>
        <v/>
      </c>
      <c r="S64" s="184"/>
      <c r="T64" s="217">
        <v>9</v>
      </c>
      <c r="V64" s="217">
        <v>5</v>
      </c>
      <c r="Z64" s="184"/>
      <c r="AA64" s="242" t="str">
        <f t="shared" si="17"/>
        <v>Ｊ</v>
      </c>
      <c r="AB64" s="242" t="str">
        <f t="shared" si="18"/>
        <v/>
      </c>
      <c r="AC64" s="242" t="str">
        <f t="shared" si="19"/>
        <v>M5 (九尾狐)</v>
      </c>
      <c r="AD64" s="242" t="str">
        <f t="shared" si="20"/>
        <v/>
      </c>
      <c r="AE64" s="242" t="str">
        <f t="shared" si="21"/>
        <v/>
      </c>
      <c r="AF64" s="184"/>
      <c r="AG64" s="184"/>
      <c r="AI64" s="217">
        <v>6</v>
      </c>
    </row>
    <row r="65" spans="12:35" ht="18">
      <c r="L65" s="184">
        <v>62</v>
      </c>
      <c r="M65" s="307" t="str">
        <f t="shared" si="6"/>
        <v>A</v>
      </c>
      <c r="N65" s="307" t="str">
        <f t="shared" si="7"/>
        <v/>
      </c>
      <c r="O65" s="307" t="str">
        <f t="shared" si="8"/>
        <v/>
      </c>
      <c r="P65" s="307" t="str">
        <f t="shared" si="9"/>
        <v/>
      </c>
      <c r="Q65" s="307" t="str">
        <f t="shared" si="10"/>
        <v/>
      </c>
      <c r="S65" s="184"/>
      <c r="T65" s="217">
        <v>6</v>
      </c>
      <c r="Z65" s="184"/>
      <c r="AA65" s="242" t="str">
        <f t="shared" si="17"/>
        <v>Ａ</v>
      </c>
      <c r="AB65" s="242" t="str">
        <f t="shared" si="18"/>
        <v/>
      </c>
      <c r="AC65" s="242" t="str">
        <f t="shared" si="19"/>
        <v/>
      </c>
      <c r="AD65" s="242" t="str">
        <f t="shared" si="20"/>
        <v/>
      </c>
      <c r="AE65" s="242" t="str">
        <f t="shared" si="21"/>
        <v/>
      </c>
      <c r="AF65" s="184"/>
      <c r="AG65" s="184"/>
      <c r="AI65" s="217">
        <v>4</v>
      </c>
    </row>
    <row r="66" spans="12:35" ht="18">
      <c r="L66" s="184">
        <v>63</v>
      </c>
      <c r="M66" s="307" t="str">
        <f t="shared" si="6"/>
        <v>M4</v>
      </c>
      <c r="N66" s="307" t="str">
        <f t="shared" si="7"/>
        <v/>
      </c>
      <c r="O66" s="307" t="str">
        <f t="shared" si="8"/>
        <v/>
      </c>
      <c r="P66" s="307" t="str">
        <f t="shared" si="9"/>
        <v/>
      </c>
      <c r="Q66" s="307" t="str">
        <f t="shared" si="10"/>
        <v/>
      </c>
      <c r="S66" s="184"/>
      <c r="T66" s="217">
        <v>4</v>
      </c>
      <c r="Z66" s="184"/>
      <c r="AA66" s="242" t="str">
        <f t="shared" si="17"/>
        <v>M4 (申公豹)</v>
      </c>
      <c r="AB66" s="242" t="str">
        <f t="shared" si="18"/>
        <v/>
      </c>
      <c r="AC66" s="242" t="str">
        <f t="shared" si="19"/>
        <v/>
      </c>
      <c r="AD66" s="242" t="str">
        <f t="shared" si="20"/>
        <v/>
      </c>
      <c r="AE66" s="242" t="str">
        <f t="shared" si="21"/>
        <v/>
      </c>
      <c r="AF66" s="184"/>
      <c r="AG66" s="184"/>
      <c r="AI66" s="217">
        <v>5</v>
      </c>
    </row>
    <row r="67" spans="12:35" ht="18">
      <c r="L67" s="184">
        <v>64</v>
      </c>
      <c r="M67" s="307" t="str">
        <f t="shared" ref="M67:M130" si="22">IF(T67="","",VLOOKUP(T67,$A$3:$B$15,2,FALSE))</f>
        <v>M5</v>
      </c>
      <c r="N67" s="307" t="str">
        <f t="shared" ref="N67:N130" si="23">IF(U67="","",VLOOKUP(U67,$A$3:$B$15,2,FALSE))</f>
        <v/>
      </c>
      <c r="O67" s="307" t="str">
        <f t="shared" ref="O67:O130" si="24">IF(V67="","",VLOOKUP(V67,$A$3:$B$15,2,FALSE))</f>
        <v/>
      </c>
      <c r="P67" s="307" t="str">
        <f t="shared" ref="P67:P130" si="25">IF(W67="","",VLOOKUP(W67,$A$3:$B$15,2,FALSE))</f>
        <v/>
      </c>
      <c r="Q67" s="307" t="str">
        <f t="shared" ref="Q67:Q130" si="26">IF(X67="","",VLOOKUP(X67,$A$3:$B$15,2,FALSE))</f>
        <v/>
      </c>
      <c r="S67" s="184"/>
      <c r="T67" s="217">
        <v>5</v>
      </c>
      <c r="Z67" s="184"/>
      <c r="AA67" s="242" t="str">
        <f t="shared" ref="AA67:AA90" si="27">IF(T67="","",VLOOKUP(T67,$A$3:$C$15,3,FALSE))</f>
        <v>M5 (九尾狐)</v>
      </c>
      <c r="AB67" s="242" t="str">
        <f t="shared" ref="AB67:AB90" si="28">IF(U67="","",VLOOKUP(U67,$A$3:$C$15,3,FALSE))</f>
        <v/>
      </c>
      <c r="AC67" s="242" t="str">
        <f t="shared" ref="AC67:AC90" si="29">IF(V67="","",VLOOKUP(V67,$A$3:$C$15,3,FALSE))</f>
        <v/>
      </c>
      <c r="AD67" s="242" t="str">
        <f t="shared" ref="AD67:AD90" si="30">IF(W67="","",VLOOKUP(W67,$A$3:$C$15,3,FALSE))</f>
        <v/>
      </c>
      <c r="AE67" s="242" t="str">
        <f t="shared" ref="AE67:AE90" si="31">IF(X67="","",VLOOKUP(X67,$A$3:$C$15,3,FALSE))</f>
        <v/>
      </c>
      <c r="AF67" s="184"/>
      <c r="AG67" s="184"/>
      <c r="AI67" s="217">
        <v>2</v>
      </c>
    </row>
    <row r="68" spans="12:35" ht="18">
      <c r="L68" s="184">
        <v>65</v>
      </c>
      <c r="M68" s="307" t="str">
        <f t="shared" si="22"/>
        <v>M2</v>
      </c>
      <c r="N68" s="307" t="str">
        <f t="shared" si="23"/>
        <v/>
      </c>
      <c r="O68" s="307" t="str">
        <f t="shared" si="24"/>
        <v/>
      </c>
      <c r="P68" s="307" t="str">
        <f t="shared" si="25"/>
        <v/>
      </c>
      <c r="Q68" s="307" t="str">
        <f t="shared" si="26"/>
        <v/>
      </c>
      <c r="S68" s="184"/>
      <c r="T68" s="217">
        <v>2</v>
      </c>
      <c r="Z68" s="184"/>
      <c r="AA68" s="242" t="str">
        <f t="shared" si="27"/>
        <v>M2 (四不像大頭)</v>
      </c>
      <c r="AB68" s="242" t="str">
        <f t="shared" si="28"/>
        <v/>
      </c>
      <c r="AC68" s="242" t="str">
        <f t="shared" si="29"/>
        <v/>
      </c>
      <c r="AD68" s="242" t="str">
        <f t="shared" si="30"/>
        <v/>
      </c>
      <c r="AE68" s="242" t="str">
        <f t="shared" si="31"/>
        <v/>
      </c>
      <c r="AF68" s="184"/>
      <c r="AG68" s="184"/>
      <c r="AI68" s="217">
        <v>10</v>
      </c>
    </row>
    <row r="69" spans="12:35" ht="18">
      <c r="L69" s="184">
        <v>66</v>
      </c>
      <c r="M69" s="307" t="str">
        <f t="shared" si="22"/>
        <v>TE</v>
      </c>
      <c r="N69" s="307" t="str">
        <f t="shared" si="23"/>
        <v/>
      </c>
      <c r="O69" s="307" t="str">
        <f t="shared" si="24"/>
        <v/>
      </c>
      <c r="P69" s="307" t="str">
        <f t="shared" si="25"/>
        <v/>
      </c>
      <c r="Q69" s="307" t="str">
        <f t="shared" si="26"/>
        <v/>
      </c>
      <c r="S69" s="184"/>
      <c r="T69" s="217">
        <v>10</v>
      </c>
      <c r="Z69" s="184"/>
      <c r="AA69" s="242">
        <f t="shared" si="27"/>
        <v>10</v>
      </c>
      <c r="AB69" s="242" t="str">
        <f t="shared" si="28"/>
        <v/>
      </c>
      <c r="AC69" s="242" t="str">
        <f t="shared" si="29"/>
        <v/>
      </c>
      <c r="AD69" s="242" t="str">
        <f t="shared" si="30"/>
        <v/>
      </c>
      <c r="AE69" s="242" t="str">
        <f t="shared" si="31"/>
        <v/>
      </c>
      <c r="AF69" s="184"/>
      <c r="AG69" s="184"/>
      <c r="AI69" s="217">
        <v>9</v>
      </c>
    </row>
    <row r="70" spans="12:35" ht="18">
      <c r="L70" s="184">
        <v>67</v>
      </c>
      <c r="M70" s="307" t="str">
        <f t="shared" si="22"/>
        <v>J</v>
      </c>
      <c r="N70" s="307" t="str">
        <f t="shared" si="23"/>
        <v/>
      </c>
      <c r="O70" s="307" t="str">
        <f t="shared" si="24"/>
        <v/>
      </c>
      <c r="P70" s="307" t="str">
        <f t="shared" si="25"/>
        <v/>
      </c>
      <c r="Q70" s="307" t="str">
        <f t="shared" si="26"/>
        <v/>
      </c>
      <c r="S70" s="184"/>
      <c r="T70" s="217">
        <v>9</v>
      </c>
      <c r="Z70" s="184"/>
      <c r="AA70" s="242" t="str">
        <f t="shared" si="27"/>
        <v>Ｊ</v>
      </c>
      <c r="AB70" s="242" t="str">
        <f t="shared" si="28"/>
        <v/>
      </c>
      <c r="AC70" s="242" t="str">
        <f t="shared" si="29"/>
        <v/>
      </c>
      <c r="AD70" s="242" t="str">
        <f t="shared" si="30"/>
        <v/>
      </c>
      <c r="AE70" s="242" t="str">
        <f t="shared" si="31"/>
        <v/>
      </c>
      <c r="AF70" s="184"/>
      <c r="AG70" s="184"/>
      <c r="AI70" s="217">
        <v>10</v>
      </c>
    </row>
    <row r="71" spans="12:35" ht="18">
      <c r="L71" s="184">
        <v>68</v>
      </c>
      <c r="M71" s="307" t="str">
        <f t="shared" si="22"/>
        <v>TE</v>
      </c>
      <c r="N71" s="307" t="str">
        <f t="shared" si="23"/>
        <v/>
      </c>
      <c r="O71" s="307" t="str">
        <f t="shared" si="24"/>
        <v/>
      </c>
      <c r="P71" s="307" t="str">
        <f t="shared" si="25"/>
        <v/>
      </c>
      <c r="Q71" s="307" t="str">
        <f t="shared" si="26"/>
        <v/>
      </c>
      <c r="S71" s="184"/>
      <c r="T71" s="217">
        <v>10</v>
      </c>
      <c r="Y71" s="1"/>
      <c r="Z71" s="184"/>
      <c r="AA71" s="242">
        <f t="shared" si="27"/>
        <v>10</v>
      </c>
      <c r="AB71" s="242" t="str">
        <f t="shared" si="28"/>
        <v/>
      </c>
      <c r="AC71" s="242" t="str">
        <f t="shared" si="29"/>
        <v/>
      </c>
      <c r="AD71" s="242" t="str">
        <f t="shared" si="30"/>
        <v/>
      </c>
      <c r="AE71" s="242" t="str">
        <f t="shared" si="31"/>
        <v/>
      </c>
      <c r="AF71" s="184"/>
      <c r="AG71" s="184"/>
      <c r="AI71" s="217">
        <v>11</v>
      </c>
    </row>
    <row r="72" spans="12:35" ht="18">
      <c r="L72" s="184">
        <v>69</v>
      </c>
      <c r="M72" s="307" t="str">
        <f t="shared" si="22"/>
        <v>NI</v>
      </c>
      <c r="N72" s="307" t="str">
        <f t="shared" si="23"/>
        <v/>
      </c>
      <c r="O72" s="307" t="str">
        <f t="shared" si="24"/>
        <v/>
      </c>
      <c r="P72" s="307" t="str">
        <f t="shared" si="25"/>
        <v/>
      </c>
      <c r="Q72" s="307" t="str">
        <f t="shared" si="26"/>
        <v/>
      </c>
      <c r="S72" s="184"/>
      <c r="T72" s="217">
        <v>11</v>
      </c>
      <c r="Z72" s="184"/>
      <c r="AA72" s="242" t="str">
        <f t="shared" si="27"/>
        <v>白髮姜子牙</v>
      </c>
      <c r="AB72" s="242" t="str">
        <f t="shared" si="28"/>
        <v/>
      </c>
      <c r="AC72" s="242" t="str">
        <f t="shared" si="29"/>
        <v/>
      </c>
      <c r="AD72" s="242" t="str">
        <f t="shared" si="30"/>
        <v/>
      </c>
      <c r="AE72" s="242" t="str">
        <f t="shared" si="31"/>
        <v/>
      </c>
      <c r="AF72" s="184"/>
      <c r="AG72" s="184"/>
      <c r="AI72" s="217">
        <v>3</v>
      </c>
    </row>
    <row r="73" spans="12:35" ht="18">
      <c r="L73" s="184">
        <v>70</v>
      </c>
      <c r="M73" s="307" t="str">
        <f t="shared" si="22"/>
        <v>M3</v>
      </c>
      <c r="N73" s="307" t="str">
        <f t="shared" si="23"/>
        <v/>
      </c>
      <c r="O73" s="307" t="str">
        <f t="shared" si="24"/>
        <v/>
      </c>
      <c r="P73" s="307" t="str">
        <f t="shared" si="25"/>
        <v/>
      </c>
      <c r="Q73" s="307" t="str">
        <f t="shared" si="26"/>
        <v/>
      </c>
      <c r="S73" s="184"/>
      <c r="T73" s="217">
        <v>3</v>
      </c>
      <c r="Z73" s="184"/>
      <c r="AA73" s="242" t="str">
        <f t="shared" si="27"/>
        <v>M3 (小九)</v>
      </c>
      <c r="AB73" s="242" t="str">
        <f t="shared" si="28"/>
        <v/>
      </c>
      <c r="AC73" s="242" t="str">
        <f t="shared" si="29"/>
        <v/>
      </c>
      <c r="AD73" s="242" t="str">
        <f t="shared" si="30"/>
        <v/>
      </c>
      <c r="AE73" s="242" t="str">
        <f t="shared" si="31"/>
        <v/>
      </c>
      <c r="AF73" s="184"/>
      <c r="AG73" s="184"/>
      <c r="AI73" s="217">
        <v>4</v>
      </c>
    </row>
    <row r="74" spans="12:35" ht="18">
      <c r="L74" s="184">
        <v>71</v>
      </c>
      <c r="M74" s="307" t="str">
        <f t="shared" si="22"/>
        <v>M4</v>
      </c>
      <c r="N74" s="307" t="str">
        <f t="shared" si="23"/>
        <v/>
      </c>
      <c r="O74" s="307" t="str">
        <f t="shared" si="24"/>
        <v/>
      </c>
      <c r="P74" s="307" t="str">
        <f t="shared" si="25"/>
        <v/>
      </c>
      <c r="Q74" s="307" t="str">
        <f t="shared" si="26"/>
        <v/>
      </c>
      <c r="S74" s="184"/>
      <c r="T74" s="217">
        <v>4</v>
      </c>
      <c r="Z74" s="184"/>
      <c r="AA74" s="242" t="str">
        <f t="shared" si="27"/>
        <v>M4 (申公豹)</v>
      </c>
      <c r="AB74" s="242" t="str">
        <f t="shared" si="28"/>
        <v/>
      </c>
      <c r="AC74" s="242" t="str">
        <f t="shared" si="29"/>
        <v/>
      </c>
      <c r="AD74" s="242" t="str">
        <f t="shared" si="30"/>
        <v/>
      </c>
      <c r="AE74" s="242" t="str">
        <f t="shared" si="31"/>
        <v/>
      </c>
      <c r="AF74" s="184"/>
      <c r="AG74" s="184"/>
      <c r="AI74" s="217">
        <v>5</v>
      </c>
    </row>
    <row r="75" spans="12:35" ht="18">
      <c r="L75" s="184">
        <v>72</v>
      </c>
      <c r="M75" s="307" t="str">
        <f t="shared" si="22"/>
        <v>M5</v>
      </c>
      <c r="N75" s="307" t="str">
        <f t="shared" si="23"/>
        <v/>
      </c>
      <c r="O75" s="307" t="str">
        <f t="shared" si="24"/>
        <v/>
      </c>
      <c r="P75" s="307" t="str">
        <f t="shared" si="25"/>
        <v/>
      </c>
      <c r="Q75" s="307" t="str">
        <f t="shared" si="26"/>
        <v/>
      </c>
      <c r="S75" s="184"/>
      <c r="T75" s="217">
        <v>5</v>
      </c>
      <c r="Z75" s="184"/>
      <c r="AA75" s="242" t="str">
        <f t="shared" si="27"/>
        <v>M5 (九尾狐)</v>
      </c>
      <c r="AB75" s="242" t="str">
        <f t="shared" si="28"/>
        <v/>
      </c>
      <c r="AC75" s="242" t="str">
        <f t="shared" si="29"/>
        <v/>
      </c>
      <c r="AD75" s="242" t="str">
        <f t="shared" si="30"/>
        <v/>
      </c>
      <c r="AE75" s="242" t="str">
        <f t="shared" si="31"/>
        <v/>
      </c>
      <c r="AF75" s="184"/>
      <c r="AG75" s="184"/>
    </row>
    <row r="76" spans="12:35" ht="18">
      <c r="L76" s="184">
        <v>73</v>
      </c>
      <c r="M76" s="307" t="str">
        <f t="shared" si="22"/>
        <v/>
      </c>
      <c r="N76" s="307" t="str">
        <f t="shared" si="23"/>
        <v/>
      </c>
      <c r="O76" s="307" t="str">
        <f t="shared" si="24"/>
        <v/>
      </c>
      <c r="P76" s="307" t="str">
        <f t="shared" si="25"/>
        <v/>
      </c>
      <c r="Q76" s="307" t="str">
        <f t="shared" si="26"/>
        <v/>
      </c>
      <c r="S76" s="184"/>
      <c r="Z76" s="184"/>
      <c r="AA76" s="242" t="str">
        <f t="shared" si="27"/>
        <v/>
      </c>
      <c r="AB76" s="242" t="str">
        <f t="shared" si="28"/>
        <v/>
      </c>
      <c r="AC76" s="242" t="str">
        <f t="shared" si="29"/>
        <v/>
      </c>
      <c r="AD76" s="242" t="str">
        <f t="shared" si="30"/>
        <v/>
      </c>
      <c r="AE76" s="242" t="str">
        <f t="shared" si="31"/>
        <v/>
      </c>
      <c r="AF76" s="184"/>
      <c r="AG76" s="184"/>
    </row>
    <row r="77" spans="12:35" ht="18">
      <c r="L77" s="184">
        <v>74</v>
      </c>
      <c r="M77" s="307" t="str">
        <f t="shared" si="22"/>
        <v/>
      </c>
      <c r="N77" s="307" t="str">
        <f t="shared" si="23"/>
        <v/>
      </c>
      <c r="O77" s="307" t="str">
        <f t="shared" si="24"/>
        <v/>
      </c>
      <c r="P77" s="307" t="str">
        <f t="shared" si="25"/>
        <v/>
      </c>
      <c r="Q77" s="307" t="str">
        <f t="shared" si="26"/>
        <v/>
      </c>
      <c r="S77" s="184"/>
      <c r="Z77" s="184"/>
      <c r="AA77" s="242" t="str">
        <f t="shared" si="27"/>
        <v/>
      </c>
      <c r="AB77" s="242" t="str">
        <f t="shared" si="28"/>
        <v/>
      </c>
      <c r="AC77" s="242" t="str">
        <f t="shared" si="29"/>
        <v/>
      </c>
      <c r="AD77" s="242" t="str">
        <f t="shared" si="30"/>
        <v/>
      </c>
      <c r="AE77" s="242" t="str">
        <f t="shared" si="31"/>
        <v/>
      </c>
      <c r="AF77" s="184"/>
      <c r="AG77" s="184"/>
    </row>
    <row r="78" spans="12:35" ht="18">
      <c r="L78" s="184">
        <v>75</v>
      </c>
      <c r="M78" s="307" t="str">
        <f t="shared" si="22"/>
        <v/>
      </c>
      <c r="N78" s="307" t="str">
        <f t="shared" si="23"/>
        <v/>
      </c>
      <c r="O78" s="307" t="str">
        <f t="shared" si="24"/>
        <v/>
      </c>
      <c r="P78" s="307" t="str">
        <f t="shared" si="25"/>
        <v/>
      </c>
      <c r="Q78" s="307" t="str">
        <f t="shared" si="26"/>
        <v/>
      </c>
      <c r="S78" s="184"/>
      <c r="Z78" s="184"/>
      <c r="AA78" s="242" t="str">
        <f t="shared" si="27"/>
        <v/>
      </c>
      <c r="AB78" s="242" t="str">
        <f t="shared" si="28"/>
        <v/>
      </c>
      <c r="AC78" s="242" t="str">
        <f t="shared" si="29"/>
        <v/>
      </c>
      <c r="AD78" s="242" t="str">
        <f t="shared" si="30"/>
        <v/>
      </c>
      <c r="AE78" s="242" t="str">
        <f t="shared" si="31"/>
        <v/>
      </c>
      <c r="AF78" s="184"/>
      <c r="AG78" s="184"/>
    </row>
    <row r="79" spans="12:35" ht="18">
      <c r="L79" s="184">
        <v>76</v>
      </c>
      <c r="M79" s="307" t="str">
        <f t="shared" si="22"/>
        <v/>
      </c>
      <c r="N79" s="307" t="str">
        <f t="shared" si="23"/>
        <v/>
      </c>
      <c r="O79" s="307" t="str">
        <f t="shared" si="24"/>
        <v/>
      </c>
      <c r="P79" s="307" t="str">
        <f t="shared" si="25"/>
        <v/>
      </c>
      <c r="Q79" s="307" t="str">
        <f t="shared" si="26"/>
        <v/>
      </c>
      <c r="AA79" s="242" t="str">
        <f t="shared" si="27"/>
        <v/>
      </c>
      <c r="AB79" s="242" t="str">
        <f t="shared" si="28"/>
        <v/>
      </c>
      <c r="AC79" s="242" t="str">
        <f t="shared" si="29"/>
        <v/>
      </c>
      <c r="AD79" s="242" t="str">
        <f t="shared" si="30"/>
        <v/>
      </c>
      <c r="AE79" s="242" t="str">
        <f t="shared" si="31"/>
        <v/>
      </c>
      <c r="AF79" s="184"/>
      <c r="AG79" s="184"/>
      <c r="AI79" s="30"/>
    </row>
    <row r="80" spans="12:35" ht="18">
      <c r="L80" s="184">
        <v>77</v>
      </c>
      <c r="M80" s="307" t="str">
        <f t="shared" si="22"/>
        <v/>
      </c>
      <c r="N80" s="307" t="str">
        <f t="shared" si="23"/>
        <v/>
      </c>
      <c r="O80" s="307" t="str">
        <f t="shared" si="24"/>
        <v/>
      </c>
      <c r="P80" s="307" t="str">
        <f t="shared" si="25"/>
        <v/>
      </c>
      <c r="Q80" s="307" t="str">
        <f t="shared" si="26"/>
        <v/>
      </c>
      <c r="AA80" s="242" t="str">
        <f t="shared" si="27"/>
        <v/>
      </c>
      <c r="AB80" s="242" t="str">
        <f t="shared" si="28"/>
        <v/>
      </c>
      <c r="AC80" s="242" t="str">
        <f t="shared" si="29"/>
        <v/>
      </c>
      <c r="AD80" s="242" t="str">
        <f t="shared" si="30"/>
        <v/>
      </c>
      <c r="AE80" s="242" t="str">
        <f t="shared" si="31"/>
        <v/>
      </c>
      <c r="AF80" s="184"/>
      <c r="AG80" s="184"/>
      <c r="AI80" s="30"/>
    </row>
    <row r="81" spans="12:35" ht="18">
      <c r="L81" s="184">
        <v>78</v>
      </c>
      <c r="M81" s="307" t="str">
        <f t="shared" si="22"/>
        <v/>
      </c>
      <c r="N81" s="307" t="str">
        <f t="shared" si="23"/>
        <v/>
      </c>
      <c r="O81" s="307" t="str">
        <f t="shared" si="24"/>
        <v/>
      </c>
      <c r="P81" s="307" t="str">
        <f t="shared" si="25"/>
        <v/>
      </c>
      <c r="Q81" s="307" t="str">
        <f t="shared" si="26"/>
        <v/>
      </c>
      <c r="AA81" s="242" t="str">
        <f t="shared" si="27"/>
        <v/>
      </c>
      <c r="AB81" s="242" t="str">
        <f t="shared" si="28"/>
        <v/>
      </c>
      <c r="AC81" s="242" t="str">
        <f t="shared" si="29"/>
        <v/>
      </c>
      <c r="AD81" s="242" t="str">
        <f t="shared" si="30"/>
        <v/>
      </c>
      <c r="AE81" s="242" t="str">
        <f t="shared" si="31"/>
        <v/>
      </c>
      <c r="AF81" s="184"/>
      <c r="AG81" s="184"/>
      <c r="AI81" s="30"/>
    </row>
    <row r="82" spans="12:35" ht="18">
      <c r="L82" s="184">
        <v>79</v>
      </c>
      <c r="M82" s="307" t="str">
        <f t="shared" si="22"/>
        <v/>
      </c>
      <c r="N82" s="307" t="str">
        <f t="shared" si="23"/>
        <v/>
      </c>
      <c r="O82" s="307" t="str">
        <f t="shared" si="24"/>
        <v/>
      </c>
      <c r="P82" s="307" t="str">
        <f t="shared" si="25"/>
        <v/>
      </c>
      <c r="Q82" s="307" t="str">
        <f t="shared" si="26"/>
        <v/>
      </c>
      <c r="AA82" s="242" t="str">
        <f t="shared" si="27"/>
        <v/>
      </c>
      <c r="AB82" s="242" t="str">
        <f t="shared" si="28"/>
        <v/>
      </c>
      <c r="AC82" s="242" t="str">
        <f t="shared" si="29"/>
        <v/>
      </c>
      <c r="AD82" s="242" t="str">
        <f t="shared" si="30"/>
        <v/>
      </c>
      <c r="AE82" s="242" t="str">
        <f t="shared" si="31"/>
        <v/>
      </c>
      <c r="AF82" s="184"/>
      <c r="AG82" s="184"/>
      <c r="AI82" s="30"/>
    </row>
    <row r="83" spans="12:35" ht="18">
      <c r="L83" s="184">
        <v>80</v>
      </c>
      <c r="M83" s="307" t="str">
        <f t="shared" si="22"/>
        <v/>
      </c>
      <c r="N83" s="307" t="str">
        <f t="shared" si="23"/>
        <v/>
      </c>
      <c r="O83" s="307" t="str">
        <f t="shared" si="24"/>
        <v/>
      </c>
      <c r="P83" s="307" t="str">
        <f t="shared" si="25"/>
        <v/>
      </c>
      <c r="Q83" s="307" t="str">
        <f t="shared" si="26"/>
        <v/>
      </c>
      <c r="AA83" s="242" t="str">
        <f t="shared" si="27"/>
        <v/>
      </c>
      <c r="AB83" s="242" t="str">
        <f t="shared" si="28"/>
        <v/>
      </c>
      <c r="AC83" s="242" t="str">
        <f t="shared" si="29"/>
        <v/>
      </c>
      <c r="AD83" s="242" t="str">
        <f t="shared" si="30"/>
        <v/>
      </c>
      <c r="AE83" s="242" t="str">
        <f t="shared" si="31"/>
        <v/>
      </c>
      <c r="AF83" s="184"/>
      <c r="AG83" s="184"/>
      <c r="AI83" s="30"/>
    </row>
    <row r="84" spans="12:35" ht="18">
      <c r="L84" s="184">
        <v>81</v>
      </c>
      <c r="M84" s="307" t="str">
        <f t="shared" si="22"/>
        <v/>
      </c>
      <c r="N84" s="307" t="str">
        <f t="shared" si="23"/>
        <v/>
      </c>
      <c r="O84" s="307" t="str">
        <f t="shared" si="24"/>
        <v/>
      </c>
      <c r="P84" s="307" t="str">
        <f t="shared" si="25"/>
        <v/>
      </c>
      <c r="Q84" s="307" t="str">
        <f t="shared" si="26"/>
        <v/>
      </c>
      <c r="AA84" s="242" t="str">
        <f t="shared" si="27"/>
        <v/>
      </c>
      <c r="AB84" s="242" t="str">
        <f t="shared" si="28"/>
        <v/>
      </c>
      <c r="AC84" s="242" t="str">
        <f t="shared" si="29"/>
        <v/>
      </c>
      <c r="AD84" s="242" t="str">
        <f t="shared" si="30"/>
        <v/>
      </c>
      <c r="AE84" s="242" t="str">
        <f t="shared" si="31"/>
        <v/>
      </c>
      <c r="AF84" s="184"/>
      <c r="AG84" s="184"/>
      <c r="AI84" s="30"/>
    </row>
    <row r="85" spans="12:35" ht="18">
      <c r="L85" s="184">
        <v>82</v>
      </c>
      <c r="M85" s="307" t="str">
        <f t="shared" si="22"/>
        <v/>
      </c>
      <c r="N85" s="307" t="str">
        <f t="shared" si="23"/>
        <v/>
      </c>
      <c r="O85" s="307" t="str">
        <f t="shared" si="24"/>
        <v/>
      </c>
      <c r="P85" s="307" t="str">
        <f t="shared" si="25"/>
        <v/>
      </c>
      <c r="Q85" s="307" t="str">
        <f t="shared" si="26"/>
        <v/>
      </c>
      <c r="AA85" s="242" t="str">
        <f t="shared" si="27"/>
        <v/>
      </c>
      <c r="AB85" s="242" t="str">
        <f t="shared" si="28"/>
        <v/>
      </c>
      <c r="AC85" s="242" t="str">
        <f t="shared" si="29"/>
        <v/>
      </c>
      <c r="AD85" s="242" t="str">
        <f t="shared" si="30"/>
        <v/>
      </c>
      <c r="AE85" s="242" t="str">
        <f t="shared" si="31"/>
        <v/>
      </c>
      <c r="AF85" s="184"/>
      <c r="AG85" s="184"/>
      <c r="AI85" s="30"/>
    </row>
    <row r="86" spans="12:35" ht="18">
      <c r="L86" s="184">
        <v>83</v>
      </c>
      <c r="M86" s="307" t="str">
        <f t="shared" si="22"/>
        <v/>
      </c>
      <c r="N86" s="307" t="str">
        <f t="shared" si="23"/>
        <v/>
      </c>
      <c r="O86" s="307" t="str">
        <f t="shared" si="24"/>
        <v/>
      </c>
      <c r="P86" s="307" t="str">
        <f t="shared" si="25"/>
        <v/>
      </c>
      <c r="Q86" s="307" t="str">
        <f t="shared" si="26"/>
        <v/>
      </c>
      <c r="AA86" s="242" t="str">
        <f t="shared" si="27"/>
        <v/>
      </c>
      <c r="AB86" s="242" t="str">
        <f t="shared" si="28"/>
        <v/>
      </c>
      <c r="AC86" s="242" t="str">
        <f t="shared" si="29"/>
        <v/>
      </c>
      <c r="AD86" s="242" t="str">
        <f t="shared" si="30"/>
        <v/>
      </c>
      <c r="AE86" s="242" t="str">
        <f t="shared" si="31"/>
        <v/>
      </c>
      <c r="AF86" s="184"/>
      <c r="AG86" s="184"/>
      <c r="AI86" s="30"/>
    </row>
    <row r="87" spans="12:35" ht="18">
      <c r="L87" s="184">
        <v>84</v>
      </c>
      <c r="M87" s="307" t="str">
        <f t="shared" si="22"/>
        <v/>
      </c>
      <c r="N87" s="307" t="str">
        <f t="shared" si="23"/>
        <v/>
      </c>
      <c r="O87" s="307" t="str">
        <f t="shared" si="24"/>
        <v/>
      </c>
      <c r="P87" s="307" t="str">
        <f t="shared" si="25"/>
        <v/>
      </c>
      <c r="Q87" s="307" t="str">
        <f t="shared" si="26"/>
        <v/>
      </c>
      <c r="AA87" s="242" t="str">
        <f t="shared" si="27"/>
        <v/>
      </c>
      <c r="AB87" s="242" t="str">
        <f t="shared" si="28"/>
        <v/>
      </c>
      <c r="AC87" s="242" t="str">
        <f t="shared" si="29"/>
        <v/>
      </c>
      <c r="AD87" s="242" t="str">
        <f t="shared" si="30"/>
        <v/>
      </c>
      <c r="AE87" s="242" t="str">
        <f t="shared" si="31"/>
        <v/>
      </c>
      <c r="AF87" s="184"/>
      <c r="AG87" s="184"/>
      <c r="AI87" s="30"/>
    </row>
    <row r="88" spans="12:35" ht="18">
      <c r="L88" s="184">
        <v>85</v>
      </c>
      <c r="M88" s="307" t="str">
        <f t="shared" si="22"/>
        <v/>
      </c>
      <c r="N88" s="307" t="str">
        <f t="shared" si="23"/>
        <v/>
      </c>
      <c r="O88" s="307" t="str">
        <f t="shared" si="24"/>
        <v/>
      </c>
      <c r="P88" s="307" t="str">
        <f t="shared" si="25"/>
        <v/>
      </c>
      <c r="Q88" s="307" t="str">
        <f t="shared" si="26"/>
        <v/>
      </c>
      <c r="AA88" s="242" t="str">
        <f t="shared" si="27"/>
        <v/>
      </c>
      <c r="AB88" s="242" t="str">
        <f t="shared" si="28"/>
        <v/>
      </c>
      <c r="AC88" s="242" t="str">
        <f t="shared" si="29"/>
        <v/>
      </c>
      <c r="AD88" s="242" t="str">
        <f t="shared" si="30"/>
        <v/>
      </c>
      <c r="AE88" s="242" t="str">
        <f t="shared" si="31"/>
        <v/>
      </c>
      <c r="AF88" s="184"/>
      <c r="AG88" s="184"/>
      <c r="AI88" s="30"/>
    </row>
    <row r="89" spans="12:35" ht="18">
      <c r="L89" s="184">
        <v>86</v>
      </c>
      <c r="M89" s="307" t="str">
        <f t="shared" si="22"/>
        <v/>
      </c>
      <c r="N89" s="307" t="str">
        <f t="shared" si="23"/>
        <v/>
      </c>
      <c r="O89" s="307" t="str">
        <f t="shared" si="24"/>
        <v/>
      </c>
      <c r="P89" s="307" t="str">
        <f t="shared" si="25"/>
        <v/>
      </c>
      <c r="Q89" s="307" t="str">
        <f t="shared" si="26"/>
        <v/>
      </c>
      <c r="AA89" s="242" t="str">
        <f t="shared" si="27"/>
        <v/>
      </c>
      <c r="AB89" s="242" t="str">
        <f t="shared" si="28"/>
        <v/>
      </c>
      <c r="AC89" s="242" t="str">
        <f t="shared" si="29"/>
        <v/>
      </c>
      <c r="AD89" s="242" t="str">
        <f t="shared" si="30"/>
        <v/>
      </c>
      <c r="AE89" s="242" t="str">
        <f t="shared" si="31"/>
        <v/>
      </c>
      <c r="AF89" s="184"/>
      <c r="AG89" s="184"/>
      <c r="AI89" s="30"/>
    </row>
    <row r="90" spans="12:35" ht="18">
      <c r="L90" s="184">
        <v>87</v>
      </c>
      <c r="M90" s="307" t="str">
        <f t="shared" si="22"/>
        <v/>
      </c>
      <c r="N90" s="307" t="str">
        <f t="shared" si="23"/>
        <v/>
      </c>
      <c r="O90" s="307" t="str">
        <f t="shared" si="24"/>
        <v/>
      </c>
      <c r="P90" s="307" t="str">
        <f t="shared" si="25"/>
        <v/>
      </c>
      <c r="Q90" s="307" t="str">
        <f t="shared" si="26"/>
        <v/>
      </c>
      <c r="AA90" s="242" t="str">
        <f t="shared" si="27"/>
        <v/>
      </c>
      <c r="AB90" s="242" t="str">
        <f t="shared" si="28"/>
        <v/>
      </c>
      <c r="AC90" s="242" t="str">
        <f t="shared" si="29"/>
        <v/>
      </c>
      <c r="AD90" s="242" t="str">
        <f t="shared" si="30"/>
        <v/>
      </c>
      <c r="AE90" s="242" t="str">
        <f t="shared" si="31"/>
        <v/>
      </c>
      <c r="AF90" s="184"/>
      <c r="AG90" s="184"/>
      <c r="AI90" s="30"/>
    </row>
    <row r="91" spans="12:35" ht="18">
      <c r="L91" s="184">
        <v>88</v>
      </c>
      <c r="M91" s="307" t="str">
        <f t="shared" si="22"/>
        <v/>
      </c>
      <c r="N91" s="307" t="str">
        <f t="shared" si="23"/>
        <v/>
      </c>
      <c r="O91" s="307" t="str">
        <f t="shared" si="24"/>
        <v/>
      </c>
      <c r="P91" s="307" t="str">
        <f t="shared" si="25"/>
        <v/>
      </c>
      <c r="Q91" s="307" t="str">
        <f t="shared" si="26"/>
        <v/>
      </c>
      <c r="AA91" s="1" t="str">
        <f t="shared" ref="AA91:AA100" si="32">IF(T91="","",VLOOKUP(T91,$A$3:$C$15,3,FALSE))</f>
        <v/>
      </c>
      <c r="AB91" s="184"/>
      <c r="AC91" s="184"/>
      <c r="AD91" s="184"/>
      <c r="AE91" s="184"/>
      <c r="AF91" s="184"/>
      <c r="AG91" s="184"/>
      <c r="AI91" s="30"/>
    </row>
    <row r="92" spans="12:35" ht="18">
      <c r="L92" s="184">
        <v>89</v>
      </c>
      <c r="M92" s="307" t="str">
        <f t="shared" si="22"/>
        <v/>
      </c>
      <c r="N92" s="307" t="str">
        <f t="shared" si="23"/>
        <v/>
      </c>
      <c r="O92" s="307" t="str">
        <f t="shared" si="24"/>
        <v/>
      </c>
      <c r="P92" s="307" t="str">
        <f t="shared" si="25"/>
        <v/>
      </c>
      <c r="Q92" s="307" t="str">
        <f t="shared" si="26"/>
        <v/>
      </c>
      <c r="AA92" s="1" t="str">
        <f t="shared" si="32"/>
        <v/>
      </c>
      <c r="AB92" s="184"/>
      <c r="AC92" s="184"/>
      <c r="AD92" s="184"/>
      <c r="AE92" s="184"/>
      <c r="AF92" s="184"/>
      <c r="AG92" s="184"/>
      <c r="AI92" s="30"/>
    </row>
    <row r="93" spans="12:35" ht="18">
      <c r="L93" s="184">
        <v>90</v>
      </c>
      <c r="M93" s="307" t="str">
        <f t="shared" si="22"/>
        <v/>
      </c>
      <c r="N93" s="307" t="str">
        <f t="shared" si="23"/>
        <v/>
      </c>
      <c r="O93" s="307" t="str">
        <f t="shared" si="24"/>
        <v/>
      </c>
      <c r="P93" s="307" t="str">
        <f t="shared" si="25"/>
        <v/>
      </c>
      <c r="Q93" s="307" t="str">
        <f t="shared" si="26"/>
        <v/>
      </c>
      <c r="AA93" s="1" t="str">
        <f t="shared" si="32"/>
        <v/>
      </c>
      <c r="AB93" s="184"/>
      <c r="AC93" s="184"/>
      <c r="AD93" s="184"/>
      <c r="AE93" s="184"/>
      <c r="AF93" s="184"/>
      <c r="AG93" s="184"/>
      <c r="AI93" s="30"/>
    </row>
    <row r="94" spans="12:35" ht="18">
      <c r="L94" s="184">
        <v>91</v>
      </c>
      <c r="M94" s="307" t="str">
        <f t="shared" si="22"/>
        <v/>
      </c>
      <c r="N94" s="307" t="str">
        <f t="shared" si="23"/>
        <v/>
      </c>
      <c r="O94" s="307" t="str">
        <f t="shared" si="24"/>
        <v/>
      </c>
      <c r="P94" s="307" t="str">
        <f t="shared" si="25"/>
        <v/>
      </c>
      <c r="Q94" s="307" t="str">
        <f t="shared" si="26"/>
        <v/>
      </c>
      <c r="AA94" s="1" t="str">
        <f t="shared" si="32"/>
        <v/>
      </c>
      <c r="AB94" s="184"/>
      <c r="AC94" s="184"/>
      <c r="AD94" s="184"/>
      <c r="AE94" s="184"/>
      <c r="AF94" s="184"/>
      <c r="AG94" s="184"/>
      <c r="AI94" s="30"/>
    </row>
    <row r="95" spans="12:35" ht="18">
      <c r="L95" s="184">
        <v>92</v>
      </c>
      <c r="M95" s="307" t="str">
        <f t="shared" si="22"/>
        <v/>
      </c>
      <c r="N95" s="307" t="str">
        <f t="shared" si="23"/>
        <v/>
      </c>
      <c r="O95" s="307" t="str">
        <f t="shared" si="24"/>
        <v/>
      </c>
      <c r="P95" s="307" t="str">
        <f t="shared" si="25"/>
        <v/>
      </c>
      <c r="Q95" s="307" t="str">
        <f t="shared" si="26"/>
        <v/>
      </c>
      <c r="AA95" s="1" t="str">
        <f t="shared" si="32"/>
        <v/>
      </c>
      <c r="AB95" s="184"/>
      <c r="AC95" s="184"/>
      <c r="AD95" s="184"/>
      <c r="AE95" s="184"/>
      <c r="AF95" s="184"/>
      <c r="AG95" s="184"/>
      <c r="AI95" s="30"/>
    </row>
    <row r="96" spans="12:35" ht="18">
      <c r="L96" s="184">
        <v>93</v>
      </c>
      <c r="M96" s="307" t="str">
        <f t="shared" si="22"/>
        <v/>
      </c>
      <c r="N96" s="307" t="str">
        <f t="shared" si="23"/>
        <v/>
      </c>
      <c r="O96" s="307" t="str">
        <f t="shared" si="24"/>
        <v/>
      </c>
      <c r="P96" s="307" t="str">
        <f t="shared" si="25"/>
        <v/>
      </c>
      <c r="Q96" s="307" t="str">
        <f t="shared" si="26"/>
        <v/>
      </c>
      <c r="AA96" s="1" t="str">
        <f t="shared" si="32"/>
        <v/>
      </c>
      <c r="AB96" s="184"/>
      <c r="AC96" s="184"/>
      <c r="AD96" s="184"/>
      <c r="AE96" s="184"/>
      <c r="AF96" s="184"/>
      <c r="AG96" s="184"/>
      <c r="AI96" s="30"/>
    </row>
    <row r="97" spans="12:35" ht="18">
      <c r="L97" s="184">
        <v>94</v>
      </c>
      <c r="M97" s="307" t="str">
        <f t="shared" si="22"/>
        <v/>
      </c>
      <c r="N97" s="307" t="str">
        <f t="shared" si="23"/>
        <v/>
      </c>
      <c r="O97" s="307" t="str">
        <f t="shared" si="24"/>
        <v/>
      </c>
      <c r="P97" s="307" t="str">
        <f t="shared" si="25"/>
        <v/>
      </c>
      <c r="Q97" s="307" t="str">
        <f t="shared" si="26"/>
        <v/>
      </c>
      <c r="AA97" s="1" t="str">
        <f t="shared" si="32"/>
        <v/>
      </c>
      <c r="AB97" s="184"/>
      <c r="AC97" s="184"/>
      <c r="AD97" s="184"/>
      <c r="AE97" s="184"/>
      <c r="AF97" s="184"/>
      <c r="AG97" s="184"/>
      <c r="AI97" s="30"/>
    </row>
    <row r="98" spans="12:35" ht="18">
      <c r="L98" s="184">
        <v>95</v>
      </c>
      <c r="M98" s="307" t="str">
        <f t="shared" si="22"/>
        <v/>
      </c>
      <c r="N98" s="307" t="str">
        <f t="shared" si="23"/>
        <v/>
      </c>
      <c r="O98" s="307" t="str">
        <f t="shared" si="24"/>
        <v/>
      </c>
      <c r="P98" s="307" t="str">
        <f t="shared" si="25"/>
        <v/>
      </c>
      <c r="Q98" s="307" t="str">
        <f t="shared" si="26"/>
        <v/>
      </c>
      <c r="AA98" s="1" t="str">
        <f t="shared" si="32"/>
        <v/>
      </c>
      <c r="AB98" s="184"/>
      <c r="AC98" s="184"/>
      <c r="AD98" s="184"/>
      <c r="AE98" s="184"/>
      <c r="AF98" s="184"/>
      <c r="AG98" s="184"/>
      <c r="AI98" s="30"/>
    </row>
    <row r="99" spans="12:35" ht="18">
      <c r="L99" s="184">
        <v>96</v>
      </c>
      <c r="M99" s="307" t="str">
        <f t="shared" si="22"/>
        <v/>
      </c>
      <c r="N99" s="307" t="str">
        <f t="shared" si="23"/>
        <v/>
      </c>
      <c r="O99" s="307" t="str">
        <f t="shared" si="24"/>
        <v/>
      </c>
      <c r="P99" s="307" t="str">
        <f t="shared" si="25"/>
        <v/>
      </c>
      <c r="Q99" s="307" t="str">
        <f t="shared" si="26"/>
        <v/>
      </c>
      <c r="AA99" s="1" t="str">
        <f t="shared" si="32"/>
        <v/>
      </c>
      <c r="AB99" s="184"/>
      <c r="AC99" s="184"/>
      <c r="AD99" s="184"/>
      <c r="AE99" s="184"/>
      <c r="AF99" s="184"/>
      <c r="AG99" s="184"/>
      <c r="AI99" s="30"/>
    </row>
    <row r="100" spans="12:35" ht="18">
      <c r="L100" s="184">
        <v>97</v>
      </c>
      <c r="M100" s="307" t="str">
        <f t="shared" si="22"/>
        <v/>
      </c>
      <c r="N100" s="307" t="str">
        <f t="shared" si="23"/>
        <v/>
      </c>
      <c r="O100" s="307" t="str">
        <f t="shared" si="24"/>
        <v/>
      </c>
      <c r="P100" s="307" t="str">
        <f t="shared" si="25"/>
        <v/>
      </c>
      <c r="Q100" s="307" t="str">
        <f t="shared" si="26"/>
        <v/>
      </c>
      <c r="AA100" s="1" t="str">
        <f t="shared" si="32"/>
        <v/>
      </c>
      <c r="AB100" s="184"/>
      <c r="AC100" s="184"/>
      <c r="AD100" s="184"/>
      <c r="AE100" s="184"/>
      <c r="AF100" s="184"/>
      <c r="AG100" s="1"/>
    </row>
    <row r="101" spans="12:35" ht="18">
      <c r="L101" s="184">
        <v>98</v>
      </c>
      <c r="M101" s="307" t="str">
        <f t="shared" si="22"/>
        <v/>
      </c>
      <c r="N101" s="307" t="str">
        <f t="shared" si="23"/>
        <v/>
      </c>
      <c r="O101" s="307" t="str">
        <f t="shared" si="24"/>
        <v/>
      </c>
      <c r="P101" s="307" t="str">
        <f t="shared" si="25"/>
        <v/>
      </c>
      <c r="Q101" s="307" t="str">
        <f t="shared" si="26"/>
        <v/>
      </c>
      <c r="AB101" s="184"/>
      <c r="AC101" s="184"/>
      <c r="AD101" s="184"/>
      <c r="AE101" s="184"/>
      <c r="AF101" s="184"/>
      <c r="AG101" s="1"/>
    </row>
    <row r="102" spans="12:35" ht="18">
      <c r="L102" s="184">
        <v>99</v>
      </c>
      <c r="M102" s="307" t="str">
        <f t="shared" si="22"/>
        <v/>
      </c>
      <c r="N102" s="307" t="str">
        <f t="shared" si="23"/>
        <v/>
      </c>
      <c r="O102" s="307" t="str">
        <f t="shared" si="24"/>
        <v/>
      </c>
      <c r="P102" s="307" t="str">
        <f t="shared" si="25"/>
        <v/>
      </c>
      <c r="Q102" s="307" t="str">
        <f t="shared" si="26"/>
        <v/>
      </c>
      <c r="AB102" s="184"/>
      <c r="AC102" s="184"/>
      <c r="AD102" s="184"/>
      <c r="AE102" s="184"/>
      <c r="AF102" s="184"/>
      <c r="AG102" s="184"/>
    </row>
    <row r="103" spans="12:35" ht="18">
      <c r="L103" s="184">
        <v>100</v>
      </c>
      <c r="M103" s="307" t="str">
        <f t="shared" si="22"/>
        <v/>
      </c>
      <c r="N103" s="307" t="str">
        <f t="shared" si="23"/>
        <v/>
      </c>
      <c r="O103" s="307" t="str">
        <f t="shared" si="24"/>
        <v/>
      </c>
      <c r="P103" s="307" t="str">
        <f t="shared" si="25"/>
        <v/>
      </c>
      <c r="Q103" s="307" t="str">
        <f t="shared" si="26"/>
        <v/>
      </c>
      <c r="AB103" s="184"/>
      <c r="AC103" s="184"/>
      <c r="AD103" s="184"/>
      <c r="AE103" s="184"/>
      <c r="AF103" s="184"/>
      <c r="AG103" s="184"/>
    </row>
    <row r="104" spans="12:35" ht="18">
      <c r="L104" s="184">
        <v>101</v>
      </c>
      <c r="M104" s="307" t="str">
        <f t="shared" si="22"/>
        <v/>
      </c>
      <c r="N104" s="307" t="str">
        <f t="shared" si="23"/>
        <v/>
      </c>
      <c r="O104" s="307" t="str">
        <f t="shared" si="24"/>
        <v/>
      </c>
      <c r="P104" s="307" t="str">
        <f t="shared" si="25"/>
        <v/>
      </c>
      <c r="Q104" s="307" t="str">
        <f t="shared" si="26"/>
        <v/>
      </c>
      <c r="AB104" s="184"/>
      <c r="AC104" s="184"/>
      <c r="AD104" s="184"/>
      <c r="AE104" s="184"/>
      <c r="AF104" s="184"/>
      <c r="AG104" s="184"/>
    </row>
    <row r="105" spans="12:35" ht="18">
      <c r="L105" s="184">
        <v>102</v>
      </c>
      <c r="M105" s="307" t="str">
        <f t="shared" si="22"/>
        <v/>
      </c>
      <c r="N105" s="307" t="str">
        <f t="shared" si="23"/>
        <v/>
      </c>
      <c r="O105" s="307" t="str">
        <f t="shared" si="24"/>
        <v/>
      </c>
      <c r="P105" s="307" t="str">
        <f t="shared" si="25"/>
        <v/>
      </c>
      <c r="Q105" s="307" t="str">
        <f t="shared" si="26"/>
        <v/>
      </c>
      <c r="AB105" s="184"/>
      <c r="AC105" s="184"/>
      <c r="AD105" s="184"/>
      <c r="AE105" s="184"/>
      <c r="AF105" s="184"/>
      <c r="AG105" s="184"/>
    </row>
    <row r="106" spans="12:35" ht="18">
      <c r="L106" s="184">
        <v>103</v>
      </c>
      <c r="M106" s="307" t="str">
        <f t="shared" si="22"/>
        <v/>
      </c>
      <c r="N106" s="307" t="str">
        <f t="shared" si="23"/>
        <v/>
      </c>
      <c r="O106" s="307" t="str">
        <f t="shared" si="24"/>
        <v/>
      </c>
      <c r="P106" s="307" t="str">
        <f t="shared" si="25"/>
        <v/>
      </c>
      <c r="Q106" s="307" t="str">
        <f t="shared" si="26"/>
        <v/>
      </c>
      <c r="AB106" s="184"/>
      <c r="AC106" s="184"/>
      <c r="AD106" s="184"/>
      <c r="AE106" s="184"/>
      <c r="AF106" s="184"/>
      <c r="AG106" s="184"/>
    </row>
    <row r="107" spans="12:35" ht="18">
      <c r="L107" s="184">
        <v>104</v>
      </c>
      <c r="M107" s="307" t="str">
        <f t="shared" si="22"/>
        <v/>
      </c>
      <c r="N107" s="307" t="str">
        <f t="shared" si="23"/>
        <v/>
      </c>
      <c r="O107" s="307" t="str">
        <f t="shared" si="24"/>
        <v/>
      </c>
      <c r="P107" s="307" t="str">
        <f t="shared" si="25"/>
        <v/>
      </c>
      <c r="Q107" s="307" t="str">
        <f t="shared" si="26"/>
        <v/>
      </c>
      <c r="AB107" s="184"/>
      <c r="AC107" s="184"/>
      <c r="AD107" s="184"/>
      <c r="AE107" s="184"/>
      <c r="AF107" s="184"/>
      <c r="AG107" s="184"/>
    </row>
    <row r="108" spans="12:35" ht="18">
      <c r="L108" s="184">
        <v>105</v>
      </c>
      <c r="M108" s="307" t="str">
        <f t="shared" si="22"/>
        <v/>
      </c>
      <c r="N108" s="307" t="str">
        <f t="shared" si="23"/>
        <v/>
      </c>
      <c r="O108" s="307" t="str">
        <f t="shared" si="24"/>
        <v/>
      </c>
      <c r="P108" s="307" t="str">
        <f t="shared" si="25"/>
        <v/>
      </c>
      <c r="Q108" s="307" t="str">
        <f t="shared" si="26"/>
        <v/>
      </c>
      <c r="AB108" s="184"/>
      <c r="AC108" s="184"/>
      <c r="AD108" s="184"/>
      <c r="AE108" s="184"/>
      <c r="AF108" s="184"/>
      <c r="AG108" s="184"/>
    </row>
    <row r="109" spans="12:35" ht="18">
      <c r="L109" s="184">
        <v>106</v>
      </c>
      <c r="M109" s="307" t="str">
        <f t="shared" si="22"/>
        <v/>
      </c>
      <c r="N109" s="307" t="str">
        <f t="shared" si="23"/>
        <v/>
      </c>
      <c r="O109" s="307" t="str">
        <f t="shared" si="24"/>
        <v/>
      </c>
      <c r="P109" s="307" t="str">
        <f t="shared" si="25"/>
        <v/>
      </c>
      <c r="Q109" s="307" t="str">
        <f t="shared" si="26"/>
        <v/>
      </c>
      <c r="AB109" s="184"/>
      <c r="AC109" s="184"/>
      <c r="AD109" s="184"/>
      <c r="AE109" s="184"/>
      <c r="AF109" s="184"/>
      <c r="AG109" s="184"/>
    </row>
    <row r="110" spans="12:35" ht="18">
      <c r="L110" s="184">
        <v>107</v>
      </c>
      <c r="M110" s="307" t="str">
        <f t="shared" si="22"/>
        <v/>
      </c>
      <c r="N110" s="307" t="str">
        <f t="shared" si="23"/>
        <v/>
      </c>
      <c r="O110" s="307" t="str">
        <f t="shared" si="24"/>
        <v/>
      </c>
      <c r="P110" s="307" t="str">
        <f t="shared" si="25"/>
        <v/>
      </c>
      <c r="Q110" s="307" t="str">
        <f t="shared" si="26"/>
        <v/>
      </c>
      <c r="AB110" s="184"/>
      <c r="AC110" s="184"/>
      <c r="AD110" s="184"/>
      <c r="AE110" s="184"/>
      <c r="AF110" s="184"/>
      <c r="AG110" s="184"/>
    </row>
    <row r="111" spans="12:35" ht="18">
      <c r="L111" s="184">
        <v>108</v>
      </c>
      <c r="M111" s="307" t="str">
        <f t="shared" si="22"/>
        <v/>
      </c>
      <c r="N111" s="307" t="str">
        <f t="shared" si="23"/>
        <v/>
      </c>
      <c r="O111" s="307" t="str">
        <f t="shared" si="24"/>
        <v/>
      </c>
      <c r="P111" s="307" t="str">
        <f t="shared" si="25"/>
        <v/>
      </c>
      <c r="Q111" s="307" t="str">
        <f t="shared" si="26"/>
        <v/>
      </c>
      <c r="AB111" s="184"/>
      <c r="AD111" s="184"/>
      <c r="AE111" s="184"/>
      <c r="AF111" s="184"/>
      <c r="AG111" s="184"/>
    </row>
    <row r="112" spans="12:35" ht="18">
      <c r="L112" s="184">
        <v>109</v>
      </c>
      <c r="M112" s="307" t="str">
        <f t="shared" si="22"/>
        <v/>
      </c>
      <c r="N112" s="307" t="str">
        <f t="shared" si="23"/>
        <v/>
      </c>
      <c r="O112" s="307" t="str">
        <f t="shared" si="24"/>
        <v/>
      </c>
      <c r="P112" s="307" t="str">
        <f t="shared" si="25"/>
        <v/>
      </c>
      <c r="Q112" s="307" t="str">
        <f t="shared" si="26"/>
        <v/>
      </c>
      <c r="AB112" s="184"/>
      <c r="AD112" s="184"/>
      <c r="AE112" s="184"/>
      <c r="AF112" s="184"/>
      <c r="AG112" s="184"/>
    </row>
    <row r="113" spans="12:33" ht="18">
      <c r="L113" s="184">
        <v>110</v>
      </c>
      <c r="M113" s="307" t="str">
        <f t="shared" si="22"/>
        <v/>
      </c>
      <c r="N113" s="307" t="str">
        <f t="shared" si="23"/>
        <v/>
      </c>
      <c r="O113" s="307" t="str">
        <f t="shared" si="24"/>
        <v/>
      </c>
      <c r="P113" s="307" t="str">
        <f t="shared" si="25"/>
        <v/>
      </c>
      <c r="Q113" s="307" t="str">
        <f t="shared" si="26"/>
        <v/>
      </c>
      <c r="AB113" s="184"/>
      <c r="AD113" s="184"/>
      <c r="AE113" s="184"/>
      <c r="AF113" s="184"/>
      <c r="AG113" s="184"/>
    </row>
    <row r="114" spans="12:33" ht="18">
      <c r="L114" s="184">
        <v>111</v>
      </c>
      <c r="M114" s="307" t="str">
        <f t="shared" si="22"/>
        <v/>
      </c>
      <c r="N114" s="307" t="str">
        <f t="shared" si="23"/>
        <v/>
      </c>
      <c r="O114" s="307" t="str">
        <f t="shared" si="24"/>
        <v/>
      </c>
      <c r="P114" s="307" t="str">
        <f t="shared" si="25"/>
        <v/>
      </c>
      <c r="Q114" s="307" t="str">
        <f t="shared" si="26"/>
        <v/>
      </c>
    </row>
    <row r="115" spans="12:33" ht="18">
      <c r="L115" s="184">
        <v>112</v>
      </c>
      <c r="M115" s="307" t="str">
        <f t="shared" si="22"/>
        <v/>
      </c>
      <c r="N115" s="307" t="str">
        <f t="shared" si="23"/>
        <v/>
      </c>
      <c r="O115" s="307" t="str">
        <f t="shared" si="24"/>
        <v/>
      </c>
      <c r="P115" s="307" t="str">
        <f t="shared" si="25"/>
        <v/>
      </c>
      <c r="Q115" s="307" t="str">
        <f t="shared" si="26"/>
        <v/>
      </c>
    </row>
    <row r="116" spans="12:33" ht="18">
      <c r="L116" s="184">
        <v>113</v>
      </c>
      <c r="M116" s="307" t="str">
        <f t="shared" si="22"/>
        <v/>
      </c>
      <c r="N116" s="307" t="str">
        <f t="shared" si="23"/>
        <v/>
      </c>
      <c r="O116" s="307" t="str">
        <f t="shared" si="24"/>
        <v/>
      </c>
      <c r="P116" s="307" t="str">
        <f t="shared" si="25"/>
        <v/>
      </c>
      <c r="Q116" s="307" t="str">
        <f t="shared" si="26"/>
        <v/>
      </c>
    </row>
    <row r="117" spans="12:33" ht="18">
      <c r="L117" s="184">
        <v>114</v>
      </c>
      <c r="M117" s="307" t="str">
        <f t="shared" si="22"/>
        <v/>
      </c>
      <c r="N117" s="307" t="str">
        <f t="shared" si="23"/>
        <v/>
      </c>
      <c r="O117" s="307" t="str">
        <f t="shared" si="24"/>
        <v/>
      </c>
      <c r="P117" s="307" t="str">
        <f t="shared" si="25"/>
        <v/>
      </c>
      <c r="Q117" s="307" t="str">
        <f t="shared" si="26"/>
        <v/>
      </c>
    </row>
    <row r="118" spans="12:33" ht="18">
      <c r="L118" s="184">
        <v>115</v>
      </c>
      <c r="M118" s="307" t="str">
        <f t="shared" si="22"/>
        <v/>
      </c>
      <c r="N118" s="307" t="str">
        <f t="shared" si="23"/>
        <v/>
      </c>
      <c r="O118" s="307" t="str">
        <f t="shared" si="24"/>
        <v/>
      </c>
      <c r="P118" s="307" t="str">
        <f t="shared" si="25"/>
        <v/>
      </c>
      <c r="Q118" s="307" t="str">
        <f t="shared" si="26"/>
        <v/>
      </c>
    </row>
    <row r="119" spans="12:33" ht="18">
      <c r="L119" s="184">
        <v>116</v>
      </c>
      <c r="M119" s="307" t="str">
        <f t="shared" si="22"/>
        <v/>
      </c>
      <c r="N119" s="307" t="str">
        <f t="shared" si="23"/>
        <v/>
      </c>
      <c r="O119" s="307" t="str">
        <f t="shared" si="24"/>
        <v/>
      </c>
      <c r="P119" s="307" t="str">
        <f t="shared" si="25"/>
        <v/>
      </c>
      <c r="Q119" s="307" t="str">
        <f t="shared" si="26"/>
        <v/>
      </c>
    </row>
    <row r="120" spans="12:33" ht="18">
      <c r="L120" s="184">
        <v>117</v>
      </c>
      <c r="M120" s="307" t="str">
        <f t="shared" si="22"/>
        <v/>
      </c>
      <c r="N120" s="307" t="str">
        <f t="shared" si="23"/>
        <v/>
      </c>
      <c r="O120" s="307" t="str">
        <f t="shared" si="24"/>
        <v/>
      </c>
      <c r="P120" s="307" t="str">
        <f t="shared" si="25"/>
        <v/>
      </c>
      <c r="Q120" s="307" t="str">
        <f t="shared" si="26"/>
        <v/>
      </c>
    </row>
    <row r="121" spans="12:33" ht="18">
      <c r="L121" s="184">
        <v>118</v>
      </c>
      <c r="M121" s="307" t="str">
        <f t="shared" si="22"/>
        <v/>
      </c>
      <c r="N121" s="307" t="str">
        <f t="shared" si="23"/>
        <v/>
      </c>
      <c r="O121" s="307" t="str">
        <f t="shared" si="24"/>
        <v/>
      </c>
      <c r="P121" s="307" t="str">
        <f t="shared" si="25"/>
        <v/>
      </c>
      <c r="Q121" s="307" t="str">
        <f t="shared" si="26"/>
        <v/>
      </c>
    </row>
    <row r="122" spans="12:33" ht="18">
      <c r="L122" s="184">
        <v>119</v>
      </c>
      <c r="M122" s="307" t="str">
        <f t="shared" si="22"/>
        <v/>
      </c>
      <c r="N122" s="307" t="str">
        <f t="shared" si="23"/>
        <v/>
      </c>
      <c r="O122" s="307" t="str">
        <f t="shared" si="24"/>
        <v/>
      </c>
      <c r="P122" s="307" t="str">
        <f t="shared" si="25"/>
        <v/>
      </c>
      <c r="Q122" s="307" t="str">
        <f t="shared" si="26"/>
        <v/>
      </c>
    </row>
    <row r="123" spans="12:33" ht="18">
      <c r="L123" s="184">
        <v>120</v>
      </c>
      <c r="M123" s="307" t="str">
        <f t="shared" si="22"/>
        <v/>
      </c>
      <c r="N123" s="307" t="str">
        <f t="shared" si="23"/>
        <v/>
      </c>
      <c r="O123" s="307" t="str">
        <f t="shared" si="24"/>
        <v/>
      </c>
      <c r="P123" s="307" t="str">
        <f t="shared" si="25"/>
        <v/>
      </c>
      <c r="Q123" s="307" t="str">
        <f t="shared" si="26"/>
        <v/>
      </c>
    </row>
    <row r="124" spans="12:33" ht="18">
      <c r="L124" s="184">
        <v>121</v>
      </c>
      <c r="M124" s="307" t="str">
        <f t="shared" si="22"/>
        <v/>
      </c>
      <c r="N124" s="307" t="str">
        <f t="shared" si="23"/>
        <v/>
      </c>
      <c r="O124" s="307" t="str">
        <f t="shared" si="24"/>
        <v/>
      </c>
      <c r="P124" s="307" t="str">
        <f t="shared" si="25"/>
        <v/>
      </c>
      <c r="Q124" s="307" t="str">
        <f t="shared" si="26"/>
        <v/>
      </c>
    </row>
    <row r="125" spans="12:33" ht="18">
      <c r="L125" s="184">
        <v>122</v>
      </c>
      <c r="M125" s="307" t="str">
        <f t="shared" si="22"/>
        <v/>
      </c>
      <c r="N125" s="307" t="str">
        <f t="shared" si="23"/>
        <v/>
      </c>
      <c r="O125" s="307" t="str">
        <f t="shared" si="24"/>
        <v/>
      </c>
      <c r="P125" s="307" t="str">
        <f t="shared" si="25"/>
        <v/>
      </c>
      <c r="Q125" s="307" t="str">
        <f t="shared" si="26"/>
        <v/>
      </c>
    </row>
    <row r="126" spans="12:33" ht="18">
      <c r="L126" s="184">
        <v>123</v>
      </c>
      <c r="M126" s="307" t="str">
        <f t="shared" si="22"/>
        <v/>
      </c>
      <c r="N126" s="307" t="str">
        <f t="shared" si="23"/>
        <v/>
      </c>
      <c r="O126" s="307" t="str">
        <f t="shared" si="24"/>
        <v/>
      </c>
      <c r="P126" s="307" t="str">
        <f t="shared" si="25"/>
        <v/>
      </c>
      <c r="Q126" s="307" t="str">
        <f t="shared" si="26"/>
        <v/>
      </c>
    </row>
    <row r="127" spans="12:33" ht="18">
      <c r="L127" s="184">
        <v>124</v>
      </c>
      <c r="M127" s="307" t="str">
        <f t="shared" si="22"/>
        <v/>
      </c>
      <c r="N127" s="307" t="str">
        <f t="shared" si="23"/>
        <v/>
      </c>
      <c r="O127" s="307" t="str">
        <f t="shared" si="24"/>
        <v/>
      </c>
      <c r="P127" s="307" t="str">
        <f t="shared" si="25"/>
        <v/>
      </c>
      <c r="Q127" s="307" t="str">
        <f t="shared" si="26"/>
        <v/>
      </c>
    </row>
    <row r="128" spans="12:33" ht="18">
      <c r="L128" s="184">
        <v>125</v>
      </c>
      <c r="M128" s="307" t="str">
        <f t="shared" si="22"/>
        <v/>
      </c>
      <c r="N128" s="307" t="str">
        <f t="shared" si="23"/>
        <v/>
      </c>
      <c r="O128" s="307" t="str">
        <f t="shared" si="24"/>
        <v/>
      </c>
      <c r="P128" s="307" t="str">
        <f t="shared" si="25"/>
        <v/>
      </c>
      <c r="Q128" s="307" t="str">
        <f t="shared" si="26"/>
        <v/>
      </c>
    </row>
    <row r="129" spans="12:17" ht="18">
      <c r="L129" s="184">
        <v>126</v>
      </c>
      <c r="M129" s="307" t="str">
        <f t="shared" si="22"/>
        <v/>
      </c>
      <c r="N129" s="307" t="str">
        <f t="shared" si="23"/>
        <v/>
      </c>
      <c r="O129" s="307" t="str">
        <f t="shared" si="24"/>
        <v/>
      </c>
      <c r="P129" s="307" t="str">
        <f t="shared" si="25"/>
        <v/>
      </c>
      <c r="Q129" s="307" t="str">
        <f t="shared" si="26"/>
        <v/>
      </c>
    </row>
    <row r="130" spans="12:17" ht="18">
      <c r="L130" s="184">
        <v>127</v>
      </c>
      <c r="M130" s="307" t="str">
        <f t="shared" si="22"/>
        <v/>
      </c>
      <c r="N130" s="307" t="str">
        <f t="shared" si="23"/>
        <v/>
      </c>
      <c r="O130" s="307" t="str">
        <f t="shared" si="24"/>
        <v/>
      </c>
      <c r="P130" s="307" t="str">
        <f t="shared" si="25"/>
        <v/>
      </c>
      <c r="Q130" s="307" t="str">
        <f t="shared" si="26"/>
        <v/>
      </c>
    </row>
    <row r="131" spans="12:17" ht="18">
      <c r="L131" s="184">
        <v>128</v>
      </c>
      <c r="M131" s="307" t="str">
        <f t="shared" ref="M131:M194" si="33">IF(T131="","",VLOOKUP(T131,$A$3:$B$15,2,FALSE))</f>
        <v/>
      </c>
      <c r="N131" s="307" t="str">
        <f t="shared" ref="N131:N194" si="34">IF(U131="","",VLOOKUP(U131,$A$3:$B$15,2,FALSE))</f>
        <v/>
      </c>
      <c r="O131" s="307" t="str">
        <f t="shared" ref="O131:O194" si="35">IF(V131="","",VLOOKUP(V131,$A$3:$B$15,2,FALSE))</f>
        <v/>
      </c>
      <c r="P131" s="307" t="str">
        <f t="shared" ref="P131:P194" si="36">IF(W131="","",VLOOKUP(W131,$A$3:$B$15,2,FALSE))</f>
        <v/>
      </c>
      <c r="Q131" s="307" t="str">
        <f t="shared" ref="Q131:Q194" si="37">IF(X131="","",VLOOKUP(X131,$A$3:$B$15,2,FALSE))</f>
        <v/>
      </c>
    </row>
    <row r="132" spans="12:17" ht="18">
      <c r="L132" s="184">
        <v>129</v>
      </c>
      <c r="M132" s="307" t="str">
        <f t="shared" si="33"/>
        <v/>
      </c>
      <c r="N132" s="307" t="str">
        <f t="shared" si="34"/>
        <v/>
      </c>
      <c r="O132" s="307" t="str">
        <f t="shared" si="35"/>
        <v/>
      </c>
      <c r="P132" s="307" t="str">
        <f t="shared" si="36"/>
        <v/>
      </c>
      <c r="Q132" s="307" t="str">
        <f t="shared" si="37"/>
        <v/>
      </c>
    </row>
    <row r="133" spans="12:17" ht="18">
      <c r="L133" s="184">
        <v>130</v>
      </c>
      <c r="M133" s="307" t="str">
        <f t="shared" si="33"/>
        <v/>
      </c>
      <c r="N133" s="307" t="str">
        <f t="shared" si="34"/>
        <v/>
      </c>
      <c r="O133" s="307" t="str">
        <f t="shared" si="35"/>
        <v/>
      </c>
      <c r="P133" s="307" t="str">
        <f t="shared" si="36"/>
        <v/>
      </c>
      <c r="Q133" s="307" t="str">
        <f t="shared" si="37"/>
        <v/>
      </c>
    </row>
    <row r="134" spans="12:17" ht="18">
      <c r="L134" s="184">
        <v>131</v>
      </c>
      <c r="M134" s="307" t="str">
        <f t="shared" si="33"/>
        <v/>
      </c>
      <c r="N134" s="307" t="str">
        <f t="shared" si="34"/>
        <v/>
      </c>
      <c r="O134" s="307" t="str">
        <f t="shared" si="35"/>
        <v/>
      </c>
      <c r="P134" s="307" t="str">
        <f t="shared" si="36"/>
        <v/>
      </c>
      <c r="Q134" s="307" t="str">
        <f t="shared" si="37"/>
        <v/>
      </c>
    </row>
    <row r="135" spans="12:17" ht="18">
      <c r="L135" s="184">
        <v>132</v>
      </c>
      <c r="M135" s="307" t="str">
        <f t="shared" si="33"/>
        <v/>
      </c>
      <c r="N135" s="307" t="str">
        <f t="shared" si="34"/>
        <v/>
      </c>
      <c r="O135" s="307" t="str">
        <f t="shared" si="35"/>
        <v/>
      </c>
      <c r="P135" s="307" t="str">
        <f t="shared" si="36"/>
        <v/>
      </c>
      <c r="Q135" s="307" t="str">
        <f t="shared" si="37"/>
        <v/>
      </c>
    </row>
    <row r="136" spans="12:17" ht="18">
      <c r="L136" s="184">
        <v>133</v>
      </c>
      <c r="M136" s="307" t="str">
        <f t="shared" si="33"/>
        <v/>
      </c>
      <c r="N136" s="307" t="str">
        <f t="shared" si="34"/>
        <v/>
      </c>
      <c r="O136" s="307" t="str">
        <f t="shared" si="35"/>
        <v/>
      </c>
      <c r="P136" s="307" t="str">
        <f t="shared" si="36"/>
        <v/>
      </c>
      <c r="Q136" s="307" t="str">
        <f t="shared" si="37"/>
        <v/>
      </c>
    </row>
    <row r="137" spans="12:17" ht="18">
      <c r="L137" s="184">
        <v>134</v>
      </c>
      <c r="M137" s="307" t="str">
        <f t="shared" si="33"/>
        <v/>
      </c>
      <c r="N137" s="307" t="str">
        <f t="shared" si="34"/>
        <v/>
      </c>
      <c r="O137" s="307" t="str">
        <f t="shared" si="35"/>
        <v/>
      </c>
      <c r="P137" s="307" t="str">
        <f t="shared" si="36"/>
        <v/>
      </c>
      <c r="Q137" s="307" t="str">
        <f t="shared" si="37"/>
        <v/>
      </c>
    </row>
    <row r="138" spans="12:17" ht="18">
      <c r="L138" s="184">
        <v>135</v>
      </c>
      <c r="M138" s="307" t="str">
        <f t="shared" si="33"/>
        <v/>
      </c>
      <c r="N138" s="307" t="str">
        <f t="shared" si="34"/>
        <v/>
      </c>
      <c r="O138" s="307" t="str">
        <f t="shared" si="35"/>
        <v/>
      </c>
      <c r="P138" s="307" t="str">
        <f t="shared" si="36"/>
        <v/>
      </c>
      <c r="Q138" s="307" t="str">
        <f t="shared" si="37"/>
        <v/>
      </c>
    </row>
    <row r="139" spans="12:17" ht="18">
      <c r="L139" s="184">
        <v>136</v>
      </c>
      <c r="M139" s="307" t="str">
        <f t="shared" si="33"/>
        <v/>
      </c>
      <c r="N139" s="307" t="str">
        <f t="shared" si="34"/>
        <v/>
      </c>
      <c r="O139" s="307" t="str">
        <f t="shared" si="35"/>
        <v/>
      </c>
      <c r="P139" s="307" t="str">
        <f t="shared" si="36"/>
        <v/>
      </c>
      <c r="Q139" s="307" t="str">
        <f t="shared" si="37"/>
        <v/>
      </c>
    </row>
    <row r="140" spans="12:17" ht="18">
      <c r="L140" s="184">
        <v>137</v>
      </c>
      <c r="M140" s="307" t="str">
        <f t="shared" si="33"/>
        <v/>
      </c>
      <c r="N140" s="307" t="str">
        <f t="shared" si="34"/>
        <v/>
      </c>
      <c r="O140" s="307" t="str">
        <f t="shared" si="35"/>
        <v/>
      </c>
      <c r="P140" s="307" t="str">
        <f t="shared" si="36"/>
        <v/>
      </c>
      <c r="Q140" s="307" t="str">
        <f t="shared" si="37"/>
        <v/>
      </c>
    </row>
    <row r="141" spans="12:17" ht="18">
      <c r="L141" s="184">
        <v>138</v>
      </c>
      <c r="M141" s="307" t="str">
        <f t="shared" si="33"/>
        <v/>
      </c>
      <c r="N141" s="307" t="str">
        <f t="shared" si="34"/>
        <v/>
      </c>
      <c r="O141" s="307" t="str">
        <f t="shared" si="35"/>
        <v/>
      </c>
      <c r="P141" s="307" t="str">
        <f t="shared" si="36"/>
        <v/>
      </c>
      <c r="Q141" s="307" t="str">
        <f t="shared" si="37"/>
        <v/>
      </c>
    </row>
    <row r="142" spans="12:17" ht="18">
      <c r="L142" s="184">
        <v>139</v>
      </c>
      <c r="M142" s="307" t="str">
        <f t="shared" si="33"/>
        <v/>
      </c>
      <c r="N142" s="307" t="str">
        <f t="shared" si="34"/>
        <v/>
      </c>
      <c r="O142" s="307" t="str">
        <f t="shared" si="35"/>
        <v/>
      </c>
      <c r="P142" s="307" t="str">
        <f t="shared" si="36"/>
        <v/>
      </c>
      <c r="Q142" s="307" t="str">
        <f t="shared" si="37"/>
        <v/>
      </c>
    </row>
    <row r="143" spans="12:17" ht="18">
      <c r="L143" s="184">
        <v>140</v>
      </c>
      <c r="M143" s="307" t="str">
        <f t="shared" si="33"/>
        <v/>
      </c>
      <c r="N143" s="307" t="str">
        <f t="shared" si="34"/>
        <v/>
      </c>
      <c r="O143" s="307" t="str">
        <f t="shared" si="35"/>
        <v/>
      </c>
      <c r="P143" s="307" t="str">
        <f t="shared" si="36"/>
        <v/>
      </c>
      <c r="Q143" s="307" t="str">
        <f t="shared" si="37"/>
        <v/>
      </c>
    </row>
    <row r="144" spans="12:17" ht="18">
      <c r="L144" s="184">
        <v>141</v>
      </c>
      <c r="M144" s="307" t="str">
        <f t="shared" si="33"/>
        <v/>
      </c>
      <c r="N144" s="307" t="str">
        <f t="shared" si="34"/>
        <v/>
      </c>
      <c r="O144" s="307" t="str">
        <f t="shared" si="35"/>
        <v/>
      </c>
      <c r="P144" s="307" t="str">
        <f t="shared" si="36"/>
        <v/>
      </c>
      <c r="Q144" s="307" t="str">
        <f t="shared" si="37"/>
        <v/>
      </c>
    </row>
    <row r="145" spans="12:17" ht="18">
      <c r="L145" s="184">
        <v>142</v>
      </c>
      <c r="M145" s="307" t="str">
        <f t="shared" si="33"/>
        <v/>
      </c>
      <c r="N145" s="307" t="str">
        <f t="shared" si="34"/>
        <v/>
      </c>
      <c r="O145" s="307" t="str">
        <f t="shared" si="35"/>
        <v/>
      </c>
      <c r="P145" s="307" t="str">
        <f t="shared" si="36"/>
        <v/>
      </c>
      <c r="Q145" s="307" t="str">
        <f t="shared" si="37"/>
        <v/>
      </c>
    </row>
    <row r="146" spans="12:17" ht="18">
      <c r="L146" s="184">
        <v>143</v>
      </c>
      <c r="M146" s="307" t="str">
        <f t="shared" si="33"/>
        <v/>
      </c>
      <c r="N146" s="307" t="str">
        <f t="shared" si="34"/>
        <v/>
      </c>
      <c r="O146" s="307" t="str">
        <f t="shared" si="35"/>
        <v/>
      </c>
      <c r="P146" s="307" t="str">
        <f t="shared" si="36"/>
        <v/>
      </c>
      <c r="Q146" s="307" t="str">
        <f t="shared" si="37"/>
        <v/>
      </c>
    </row>
    <row r="147" spans="12:17" ht="18">
      <c r="L147" s="184">
        <v>144</v>
      </c>
      <c r="M147" s="307" t="str">
        <f t="shared" si="33"/>
        <v/>
      </c>
      <c r="N147" s="307" t="str">
        <f t="shared" si="34"/>
        <v/>
      </c>
      <c r="O147" s="307" t="str">
        <f t="shared" si="35"/>
        <v/>
      </c>
      <c r="P147" s="307" t="str">
        <f t="shared" si="36"/>
        <v/>
      </c>
      <c r="Q147" s="307" t="str">
        <f t="shared" si="37"/>
        <v/>
      </c>
    </row>
    <row r="148" spans="12:17" ht="18">
      <c r="L148" s="184">
        <v>145</v>
      </c>
      <c r="M148" s="307" t="str">
        <f t="shared" si="33"/>
        <v/>
      </c>
      <c r="N148" s="307" t="str">
        <f t="shared" si="34"/>
        <v/>
      </c>
      <c r="O148" s="307" t="str">
        <f t="shared" si="35"/>
        <v/>
      </c>
      <c r="P148" s="307" t="str">
        <f t="shared" si="36"/>
        <v/>
      </c>
      <c r="Q148" s="307" t="str">
        <f t="shared" si="37"/>
        <v/>
      </c>
    </row>
    <row r="149" spans="12:17" ht="18">
      <c r="L149" s="184">
        <v>146</v>
      </c>
      <c r="M149" s="307" t="str">
        <f t="shared" si="33"/>
        <v/>
      </c>
      <c r="N149" s="307" t="str">
        <f t="shared" si="34"/>
        <v/>
      </c>
      <c r="O149" s="307" t="str">
        <f t="shared" si="35"/>
        <v/>
      </c>
      <c r="P149" s="307" t="str">
        <f t="shared" si="36"/>
        <v/>
      </c>
      <c r="Q149" s="307" t="str">
        <f t="shared" si="37"/>
        <v/>
      </c>
    </row>
    <row r="150" spans="12:17" ht="18">
      <c r="L150" s="184">
        <v>147</v>
      </c>
      <c r="M150" s="307" t="str">
        <f t="shared" si="33"/>
        <v/>
      </c>
      <c r="N150" s="307" t="str">
        <f t="shared" si="34"/>
        <v/>
      </c>
      <c r="O150" s="307" t="str">
        <f t="shared" si="35"/>
        <v/>
      </c>
      <c r="P150" s="307" t="str">
        <f t="shared" si="36"/>
        <v/>
      </c>
      <c r="Q150" s="307" t="str">
        <f t="shared" si="37"/>
        <v/>
      </c>
    </row>
    <row r="151" spans="12:17" ht="18">
      <c r="L151" s="184">
        <v>148</v>
      </c>
      <c r="M151" s="307" t="str">
        <f t="shared" si="33"/>
        <v/>
      </c>
      <c r="N151" s="307" t="str">
        <f t="shared" si="34"/>
        <v/>
      </c>
      <c r="O151" s="307" t="str">
        <f t="shared" si="35"/>
        <v/>
      </c>
      <c r="P151" s="307" t="str">
        <f t="shared" si="36"/>
        <v/>
      </c>
      <c r="Q151" s="307" t="str">
        <f t="shared" si="37"/>
        <v/>
      </c>
    </row>
    <row r="152" spans="12:17" ht="18">
      <c r="L152" s="184">
        <v>149</v>
      </c>
      <c r="M152" s="307" t="str">
        <f t="shared" si="33"/>
        <v/>
      </c>
      <c r="N152" s="307" t="str">
        <f t="shared" si="34"/>
        <v/>
      </c>
      <c r="O152" s="307" t="str">
        <f t="shared" si="35"/>
        <v/>
      </c>
      <c r="P152" s="307" t="str">
        <f t="shared" si="36"/>
        <v/>
      </c>
      <c r="Q152" s="307" t="str">
        <f t="shared" si="37"/>
        <v/>
      </c>
    </row>
    <row r="153" spans="12:17" ht="18">
      <c r="L153" s="184">
        <v>150</v>
      </c>
      <c r="M153" s="307" t="str">
        <f t="shared" si="33"/>
        <v/>
      </c>
      <c r="N153" s="307" t="str">
        <f t="shared" si="34"/>
        <v/>
      </c>
      <c r="O153" s="307" t="str">
        <f t="shared" si="35"/>
        <v/>
      </c>
      <c r="P153" s="307" t="str">
        <f t="shared" si="36"/>
        <v/>
      </c>
      <c r="Q153" s="307" t="str">
        <f t="shared" si="37"/>
        <v/>
      </c>
    </row>
    <row r="154" spans="12:17" ht="18">
      <c r="L154" s="184">
        <v>151</v>
      </c>
      <c r="M154" s="307" t="str">
        <f t="shared" si="33"/>
        <v/>
      </c>
      <c r="N154" s="307" t="str">
        <f t="shared" si="34"/>
        <v/>
      </c>
      <c r="O154" s="307" t="str">
        <f t="shared" si="35"/>
        <v/>
      </c>
      <c r="P154" s="307" t="str">
        <f t="shared" si="36"/>
        <v/>
      </c>
      <c r="Q154" s="307" t="str">
        <f t="shared" si="37"/>
        <v/>
      </c>
    </row>
    <row r="155" spans="12:17" ht="18">
      <c r="L155" s="184">
        <v>152</v>
      </c>
      <c r="M155" s="307" t="str">
        <f t="shared" si="33"/>
        <v/>
      </c>
      <c r="N155" s="307" t="str">
        <f t="shared" si="34"/>
        <v/>
      </c>
      <c r="O155" s="307" t="str">
        <f t="shared" si="35"/>
        <v/>
      </c>
      <c r="P155" s="307" t="str">
        <f t="shared" si="36"/>
        <v/>
      </c>
      <c r="Q155" s="307" t="str">
        <f t="shared" si="37"/>
        <v/>
      </c>
    </row>
    <row r="156" spans="12:17" ht="18">
      <c r="L156" s="184">
        <v>153</v>
      </c>
      <c r="M156" s="307" t="str">
        <f t="shared" si="33"/>
        <v/>
      </c>
      <c r="N156" s="307" t="str">
        <f t="shared" si="34"/>
        <v/>
      </c>
      <c r="O156" s="307" t="str">
        <f t="shared" si="35"/>
        <v/>
      </c>
      <c r="P156" s="307" t="str">
        <f t="shared" si="36"/>
        <v/>
      </c>
      <c r="Q156" s="307" t="str">
        <f t="shared" si="37"/>
        <v/>
      </c>
    </row>
    <row r="157" spans="12:17" ht="18">
      <c r="L157" s="184">
        <v>154</v>
      </c>
      <c r="M157" s="307" t="str">
        <f t="shared" si="33"/>
        <v/>
      </c>
      <c r="N157" s="307" t="str">
        <f t="shared" si="34"/>
        <v/>
      </c>
      <c r="O157" s="307" t="str">
        <f t="shared" si="35"/>
        <v/>
      </c>
      <c r="P157" s="307" t="str">
        <f t="shared" si="36"/>
        <v/>
      </c>
      <c r="Q157" s="307" t="str">
        <f t="shared" si="37"/>
        <v/>
      </c>
    </row>
    <row r="158" spans="12:17" ht="18">
      <c r="L158" s="184">
        <v>155</v>
      </c>
      <c r="M158" s="307" t="str">
        <f t="shared" si="33"/>
        <v/>
      </c>
      <c r="N158" s="307" t="str">
        <f t="shared" si="34"/>
        <v/>
      </c>
      <c r="O158" s="307" t="str">
        <f t="shared" si="35"/>
        <v/>
      </c>
      <c r="P158" s="307" t="str">
        <f t="shared" si="36"/>
        <v/>
      </c>
      <c r="Q158" s="307" t="str">
        <f t="shared" si="37"/>
        <v/>
      </c>
    </row>
    <row r="159" spans="12:17" ht="18">
      <c r="L159" s="184">
        <v>156</v>
      </c>
      <c r="M159" s="307" t="str">
        <f t="shared" si="33"/>
        <v/>
      </c>
      <c r="N159" s="307" t="str">
        <f t="shared" si="34"/>
        <v/>
      </c>
      <c r="O159" s="307" t="str">
        <f t="shared" si="35"/>
        <v/>
      </c>
      <c r="P159" s="307" t="str">
        <f t="shared" si="36"/>
        <v/>
      </c>
      <c r="Q159" s="307" t="str">
        <f t="shared" si="37"/>
        <v/>
      </c>
    </row>
    <row r="160" spans="12:17" ht="18">
      <c r="L160" s="184">
        <v>157</v>
      </c>
      <c r="M160" s="307" t="str">
        <f t="shared" si="33"/>
        <v/>
      </c>
      <c r="N160" s="307" t="str">
        <f t="shared" si="34"/>
        <v/>
      </c>
      <c r="O160" s="307" t="str">
        <f t="shared" si="35"/>
        <v/>
      </c>
      <c r="P160" s="307" t="str">
        <f t="shared" si="36"/>
        <v/>
      </c>
      <c r="Q160" s="307" t="str">
        <f t="shared" si="37"/>
        <v/>
      </c>
    </row>
    <row r="161" spans="12:17" ht="18">
      <c r="L161" s="184">
        <v>158</v>
      </c>
      <c r="M161" s="307" t="str">
        <f t="shared" si="33"/>
        <v/>
      </c>
      <c r="N161" s="307" t="str">
        <f t="shared" si="34"/>
        <v/>
      </c>
      <c r="O161" s="307" t="str">
        <f t="shared" si="35"/>
        <v/>
      </c>
      <c r="P161" s="307" t="str">
        <f t="shared" si="36"/>
        <v/>
      </c>
      <c r="Q161" s="307" t="str">
        <f t="shared" si="37"/>
        <v/>
      </c>
    </row>
    <row r="162" spans="12:17" ht="18">
      <c r="L162" s="184">
        <v>159</v>
      </c>
      <c r="M162" s="307" t="str">
        <f t="shared" si="33"/>
        <v/>
      </c>
      <c r="N162" s="307" t="str">
        <f t="shared" si="34"/>
        <v/>
      </c>
      <c r="O162" s="307" t="str">
        <f t="shared" si="35"/>
        <v/>
      </c>
      <c r="P162" s="307" t="str">
        <f t="shared" si="36"/>
        <v/>
      </c>
      <c r="Q162" s="307" t="str">
        <f t="shared" si="37"/>
        <v/>
      </c>
    </row>
    <row r="163" spans="12:17" ht="18">
      <c r="L163" s="184">
        <v>160</v>
      </c>
      <c r="M163" s="307" t="str">
        <f t="shared" si="33"/>
        <v/>
      </c>
      <c r="N163" s="307" t="str">
        <f t="shared" si="34"/>
        <v/>
      </c>
      <c r="O163" s="307" t="str">
        <f t="shared" si="35"/>
        <v/>
      </c>
      <c r="P163" s="307" t="str">
        <f t="shared" si="36"/>
        <v/>
      </c>
      <c r="Q163" s="307" t="str">
        <f t="shared" si="37"/>
        <v/>
      </c>
    </row>
    <row r="164" spans="12:17" ht="18">
      <c r="L164" s="184">
        <v>161</v>
      </c>
      <c r="M164" s="307" t="str">
        <f t="shared" si="33"/>
        <v/>
      </c>
      <c r="N164" s="307" t="str">
        <f t="shared" si="34"/>
        <v/>
      </c>
      <c r="O164" s="307" t="str">
        <f t="shared" si="35"/>
        <v/>
      </c>
      <c r="P164" s="307" t="str">
        <f t="shared" si="36"/>
        <v/>
      </c>
      <c r="Q164" s="307" t="str">
        <f t="shared" si="37"/>
        <v/>
      </c>
    </row>
    <row r="165" spans="12:17" ht="18">
      <c r="L165" s="184">
        <v>162</v>
      </c>
      <c r="M165" s="307" t="str">
        <f t="shared" si="33"/>
        <v/>
      </c>
      <c r="N165" s="307" t="str">
        <f t="shared" si="34"/>
        <v/>
      </c>
      <c r="O165" s="307" t="str">
        <f t="shared" si="35"/>
        <v/>
      </c>
      <c r="P165" s="307" t="str">
        <f t="shared" si="36"/>
        <v/>
      </c>
      <c r="Q165" s="307" t="str">
        <f t="shared" si="37"/>
        <v/>
      </c>
    </row>
    <row r="166" spans="12:17" ht="18">
      <c r="L166" s="184">
        <v>163</v>
      </c>
      <c r="M166" s="307" t="str">
        <f t="shared" si="33"/>
        <v/>
      </c>
      <c r="N166" s="307" t="str">
        <f t="shared" si="34"/>
        <v/>
      </c>
      <c r="O166" s="307" t="str">
        <f t="shared" si="35"/>
        <v/>
      </c>
      <c r="P166" s="307" t="str">
        <f t="shared" si="36"/>
        <v/>
      </c>
      <c r="Q166" s="307" t="str">
        <f t="shared" si="37"/>
        <v/>
      </c>
    </row>
    <row r="167" spans="12:17" ht="18">
      <c r="L167" s="184">
        <v>164</v>
      </c>
      <c r="M167" s="307" t="str">
        <f t="shared" si="33"/>
        <v/>
      </c>
      <c r="N167" s="307" t="str">
        <f t="shared" si="34"/>
        <v/>
      </c>
      <c r="O167" s="307" t="str">
        <f t="shared" si="35"/>
        <v/>
      </c>
      <c r="P167" s="307" t="str">
        <f t="shared" si="36"/>
        <v/>
      </c>
      <c r="Q167" s="307" t="str">
        <f t="shared" si="37"/>
        <v/>
      </c>
    </row>
    <row r="168" spans="12:17" ht="18">
      <c r="L168" s="184">
        <v>165</v>
      </c>
      <c r="M168" s="307" t="str">
        <f t="shared" si="33"/>
        <v/>
      </c>
      <c r="N168" s="307" t="str">
        <f t="shared" si="34"/>
        <v/>
      </c>
      <c r="O168" s="307" t="str">
        <f t="shared" si="35"/>
        <v/>
      </c>
      <c r="P168" s="307" t="str">
        <f t="shared" si="36"/>
        <v/>
      </c>
      <c r="Q168" s="307" t="str">
        <f t="shared" si="37"/>
        <v/>
      </c>
    </row>
    <row r="169" spans="12:17" ht="18">
      <c r="L169" s="184">
        <v>166</v>
      </c>
      <c r="M169" s="307" t="str">
        <f t="shared" si="33"/>
        <v/>
      </c>
      <c r="N169" s="307" t="str">
        <f t="shared" si="34"/>
        <v/>
      </c>
      <c r="O169" s="307" t="str">
        <f t="shared" si="35"/>
        <v/>
      </c>
      <c r="P169" s="307" t="str">
        <f t="shared" si="36"/>
        <v/>
      </c>
      <c r="Q169" s="307" t="str">
        <f t="shared" si="37"/>
        <v/>
      </c>
    </row>
    <row r="170" spans="12:17" ht="18">
      <c r="L170" s="184">
        <v>167</v>
      </c>
      <c r="M170" s="307" t="str">
        <f t="shared" si="33"/>
        <v/>
      </c>
      <c r="N170" s="307" t="str">
        <f t="shared" si="34"/>
        <v/>
      </c>
      <c r="O170" s="307" t="str">
        <f t="shared" si="35"/>
        <v/>
      </c>
      <c r="P170" s="307" t="str">
        <f t="shared" si="36"/>
        <v/>
      </c>
      <c r="Q170" s="307" t="str">
        <f t="shared" si="37"/>
        <v/>
      </c>
    </row>
    <row r="171" spans="12:17" ht="18">
      <c r="L171" s="184">
        <v>168</v>
      </c>
      <c r="M171" s="307" t="str">
        <f t="shared" si="33"/>
        <v/>
      </c>
      <c r="N171" s="307" t="str">
        <f t="shared" si="34"/>
        <v/>
      </c>
      <c r="O171" s="307" t="str">
        <f t="shared" si="35"/>
        <v/>
      </c>
      <c r="P171" s="307" t="str">
        <f t="shared" si="36"/>
        <v/>
      </c>
      <c r="Q171" s="307" t="str">
        <f t="shared" si="37"/>
        <v/>
      </c>
    </row>
    <row r="172" spans="12:17" ht="18">
      <c r="L172" s="184">
        <v>169</v>
      </c>
      <c r="M172" s="307" t="str">
        <f t="shared" si="33"/>
        <v/>
      </c>
      <c r="N172" s="307" t="str">
        <f t="shared" si="34"/>
        <v/>
      </c>
      <c r="O172" s="307" t="str">
        <f t="shared" si="35"/>
        <v/>
      </c>
      <c r="P172" s="307" t="str">
        <f t="shared" si="36"/>
        <v/>
      </c>
      <c r="Q172" s="307" t="str">
        <f t="shared" si="37"/>
        <v/>
      </c>
    </row>
    <row r="173" spans="12:17" ht="18">
      <c r="L173" s="184">
        <v>170</v>
      </c>
      <c r="M173" s="307" t="str">
        <f t="shared" si="33"/>
        <v/>
      </c>
      <c r="N173" s="307" t="str">
        <f t="shared" si="34"/>
        <v/>
      </c>
      <c r="O173" s="307" t="str">
        <f t="shared" si="35"/>
        <v/>
      </c>
      <c r="P173" s="307" t="str">
        <f t="shared" si="36"/>
        <v/>
      </c>
      <c r="Q173" s="307" t="str">
        <f t="shared" si="37"/>
        <v/>
      </c>
    </row>
    <row r="174" spans="12:17" ht="18">
      <c r="L174" s="184">
        <v>171</v>
      </c>
      <c r="M174" s="307" t="str">
        <f t="shared" si="33"/>
        <v/>
      </c>
      <c r="N174" s="307" t="str">
        <f t="shared" si="34"/>
        <v/>
      </c>
      <c r="O174" s="307" t="str">
        <f t="shared" si="35"/>
        <v/>
      </c>
      <c r="P174" s="307" t="str">
        <f t="shared" si="36"/>
        <v/>
      </c>
      <c r="Q174" s="307" t="str">
        <f t="shared" si="37"/>
        <v/>
      </c>
    </row>
    <row r="175" spans="12:17" ht="18">
      <c r="L175" s="184">
        <v>172</v>
      </c>
      <c r="M175" s="307" t="str">
        <f t="shared" si="33"/>
        <v/>
      </c>
      <c r="N175" s="307" t="str">
        <f t="shared" si="34"/>
        <v/>
      </c>
      <c r="O175" s="307" t="str">
        <f t="shared" si="35"/>
        <v/>
      </c>
      <c r="P175" s="307" t="str">
        <f t="shared" si="36"/>
        <v/>
      </c>
      <c r="Q175" s="307" t="str">
        <f t="shared" si="37"/>
        <v/>
      </c>
    </row>
    <row r="176" spans="12:17" ht="18">
      <c r="L176" s="184">
        <v>173</v>
      </c>
      <c r="M176" s="307" t="str">
        <f t="shared" si="33"/>
        <v/>
      </c>
      <c r="N176" s="307" t="str">
        <f t="shared" si="34"/>
        <v/>
      </c>
      <c r="O176" s="307" t="str">
        <f t="shared" si="35"/>
        <v/>
      </c>
      <c r="P176" s="307" t="str">
        <f t="shared" si="36"/>
        <v/>
      </c>
      <c r="Q176" s="307" t="str">
        <f t="shared" si="37"/>
        <v/>
      </c>
    </row>
    <row r="177" spans="12:17" ht="18">
      <c r="L177" s="184">
        <v>174</v>
      </c>
      <c r="M177" s="307" t="str">
        <f t="shared" si="33"/>
        <v/>
      </c>
      <c r="N177" s="307" t="str">
        <f t="shared" si="34"/>
        <v/>
      </c>
      <c r="O177" s="307" t="str">
        <f t="shared" si="35"/>
        <v/>
      </c>
      <c r="P177" s="307" t="str">
        <f t="shared" si="36"/>
        <v/>
      </c>
      <c r="Q177" s="307" t="str">
        <f t="shared" si="37"/>
        <v/>
      </c>
    </row>
    <row r="178" spans="12:17" ht="18">
      <c r="L178" s="184">
        <v>175</v>
      </c>
      <c r="M178" s="307" t="str">
        <f t="shared" si="33"/>
        <v/>
      </c>
      <c r="N178" s="307" t="str">
        <f t="shared" si="34"/>
        <v/>
      </c>
      <c r="O178" s="307" t="str">
        <f t="shared" si="35"/>
        <v/>
      </c>
      <c r="P178" s="307" t="str">
        <f t="shared" si="36"/>
        <v/>
      </c>
      <c r="Q178" s="307" t="str">
        <f t="shared" si="37"/>
        <v/>
      </c>
    </row>
    <row r="179" spans="12:17" ht="18">
      <c r="L179" s="184">
        <v>176</v>
      </c>
      <c r="M179" s="307" t="str">
        <f t="shared" si="33"/>
        <v/>
      </c>
      <c r="N179" s="307" t="str">
        <f t="shared" si="34"/>
        <v/>
      </c>
      <c r="O179" s="307" t="str">
        <f t="shared" si="35"/>
        <v/>
      </c>
      <c r="P179" s="307" t="str">
        <f t="shared" si="36"/>
        <v/>
      </c>
      <c r="Q179" s="307" t="str">
        <f t="shared" si="37"/>
        <v/>
      </c>
    </row>
    <row r="180" spans="12:17" ht="18">
      <c r="L180" s="184">
        <v>177</v>
      </c>
      <c r="M180" s="307" t="str">
        <f t="shared" si="33"/>
        <v/>
      </c>
      <c r="N180" s="307" t="str">
        <f t="shared" si="34"/>
        <v/>
      </c>
      <c r="O180" s="307" t="str">
        <f t="shared" si="35"/>
        <v/>
      </c>
      <c r="P180" s="307" t="str">
        <f t="shared" si="36"/>
        <v/>
      </c>
      <c r="Q180" s="307" t="str">
        <f t="shared" si="37"/>
        <v/>
      </c>
    </row>
    <row r="181" spans="12:17" ht="18">
      <c r="L181" s="184">
        <v>178</v>
      </c>
      <c r="M181" s="307" t="str">
        <f t="shared" si="33"/>
        <v/>
      </c>
      <c r="N181" s="307" t="str">
        <f t="shared" si="34"/>
        <v/>
      </c>
      <c r="O181" s="307" t="str">
        <f t="shared" si="35"/>
        <v/>
      </c>
      <c r="P181" s="307" t="str">
        <f t="shared" si="36"/>
        <v/>
      </c>
      <c r="Q181" s="307" t="str">
        <f t="shared" si="37"/>
        <v/>
      </c>
    </row>
    <row r="182" spans="12:17" ht="18">
      <c r="L182" s="184">
        <v>179</v>
      </c>
      <c r="M182" s="307" t="str">
        <f t="shared" si="33"/>
        <v/>
      </c>
      <c r="N182" s="307" t="str">
        <f t="shared" si="34"/>
        <v/>
      </c>
      <c r="O182" s="307" t="str">
        <f t="shared" si="35"/>
        <v/>
      </c>
      <c r="P182" s="307" t="str">
        <f t="shared" si="36"/>
        <v/>
      </c>
      <c r="Q182" s="307" t="str">
        <f t="shared" si="37"/>
        <v/>
      </c>
    </row>
    <row r="183" spans="12:17" ht="18">
      <c r="L183" s="184">
        <v>180</v>
      </c>
      <c r="M183" s="307" t="str">
        <f t="shared" si="33"/>
        <v/>
      </c>
      <c r="N183" s="307" t="str">
        <f t="shared" si="34"/>
        <v/>
      </c>
      <c r="O183" s="307" t="str">
        <f t="shared" si="35"/>
        <v/>
      </c>
      <c r="P183" s="307" t="str">
        <f t="shared" si="36"/>
        <v/>
      </c>
      <c r="Q183" s="307" t="str">
        <f t="shared" si="37"/>
        <v/>
      </c>
    </row>
    <row r="184" spans="12:17" ht="18">
      <c r="L184" s="184">
        <v>181</v>
      </c>
      <c r="M184" s="307" t="str">
        <f t="shared" si="33"/>
        <v/>
      </c>
      <c r="N184" s="307" t="str">
        <f t="shared" si="34"/>
        <v/>
      </c>
      <c r="O184" s="307" t="str">
        <f t="shared" si="35"/>
        <v/>
      </c>
      <c r="P184" s="307" t="str">
        <f t="shared" si="36"/>
        <v/>
      </c>
      <c r="Q184" s="307" t="str">
        <f t="shared" si="37"/>
        <v/>
      </c>
    </row>
    <row r="185" spans="12:17" ht="18">
      <c r="L185" s="184">
        <v>182</v>
      </c>
      <c r="M185" s="307" t="str">
        <f t="shared" si="33"/>
        <v/>
      </c>
      <c r="N185" s="307" t="str">
        <f t="shared" si="34"/>
        <v/>
      </c>
      <c r="O185" s="307" t="str">
        <f t="shared" si="35"/>
        <v/>
      </c>
      <c r="P185" s="307" t="str">
        <f t="shared" si="36"/>
        <v/>
      </c>
      <c r="Q185" s="307" t="str">
        <f t="shared" si="37"/>
        <v/>
      </c>
    </row>
    <row r="186" spans="12:17" ht="18">
      <c r="L186" s="184">
        <v>183</v>
      </c>
      <c r="M186" s="307" t="str">
        <f t="shared" si="33"/>
        <v/>
      </c>
      <c r="N186" s="307" t="str">
        <f t="shared" si="34"/>
        <v/>
      </c>
      <c r="O186" s="307" t="str">
        <f t="shared" si="35"/>
        <v/>
      </c>
      <c r="P186" s="307" t="str">
        <f t="shared" si="36"/>
        <v/>
      </c>
      <c r="Q186" s="307" t="str">
        <f t="shared" si="37"/>
        <v/>
      </c>
    </row>
    <row r="187" spans="12:17" ht="18">
      <c r="L187" s="184">
        <v>184</v>
      </c>
      <c r="M187" s="307" t="str">
        <f t="shared" si="33"/>
        <v/>
      </c>
      <c r="N187" s="307" t="str">
        <f t="shared" si="34"/>
        <v/>
      </c>
      <c r="O187" s="307" t="str">
        <f t="shared" si="35"/>
        <v/>
      </c>
      <c r="P187" s="307" t="str">
        <f t="shared" si="36"/>
        <v/>
      </c>
      <c r="Q187" s="307" t="str">
        <f t="shared" si="37"/>
        <v/>
      </c>
    </row>
    <row r="188" spans="12:17" ht="18">
      <c r="L188" s="184">
        <v>185</v>
      </c>
      <c r="M188" s="307" t="str">
        <f t="shared" si="33"/>
        <v/>
      </c>
      <c r="N188" s="307" t="str">
        <f t="shared" si="34"/>
        <v/>
      </c>
      <c r="O188" s="307" t="str">
        <f t="shared" si="35"/>
        <v/>
      </c>
      <c r="P188" s="307" t="str">
        <f t="shared" si="36"/>
        <v/>
      </c>
      <c r="Q188" s="307" t="str">
        <f t="shared" si="37"/>
        <v/>
      </c>
    </row>
    <row r="189" spans="12:17" ht="18">
      <c r="L189" s="184">
        <v>186</v>
      </c>
      <c r="M189" s="307" t="str">
        <f t="shared" si="33"/>
        <v/>
      </c>
      <c r="N189" s="307" t="str">
        <f t="shared" si="34"/>
        <v/>
      </c>
      <c r="O189" s="307" t="str">
        <f t="shared" si="35"/>
        <v/>
      </c>
      <c r="P189" s="307" t="str">
        <f t="shared" si="36"/>
        <v/>
      </c>
      <c r="Q189" s="307" t="str">
        <f t="shared" si="37"/>
        <v/>
      </c>
    </row>
    <row r="190" spans="12:17" ht="18">
      <c r="L190" s="184">
        <v>187</v>
      </c>
      <c r="M190" s="307" t="str">
        <f t="shared" si="33"/>
        <v/>
      </c>
      <c r="N190" s="307" t="str">
        <f t="shared" si="34"/>
        <v/>
      </c>
      <c r="O190" s="307" t="str">
        <f t="shared" si="35"/>
        <v/>
      </c>
      <c r="P190" s="307" t="str">
        <f t="shared" si="36"/>
        <v/>
      </c>
      <c r="Q190" s="307" t="str">
        <f t="shared" si="37"/>
        <v/>
      </c>
    </row>
    <row r="191" spans="12:17" ht="18">
      <c r="L191" s="184">
        <v>188</v>
      </c>
      <c r="M191" s="307" t="str">
        <f t="shared" si="33"/>
        <v/>
      </c>
      <c r="N191" s="307" t="str">
        <f t="shared" si="34"/>
        <v/>
      </c>
      <c r="O191" s="307" t="str">
        <f t="shared" si="35"/>
        <v/>
      </c>
      <c r="P191" s="307" t="str">
        <f t="shared" si="36"/>
        <v/>
      </c>
      <c r="Q191" s="307" t="str">
        <f t="shared" si="37"/>
        <v/>
      </c>
    </row>
    <row r="192" spans="12:17" ht="18">
      <c r="L192" s="184">
        <v>189</v>
      </c>
      <c r="M192" s="307" t="str">
        <f t="shared" si="33"/>
        <v/>
      </c>
      <c r="N192" s="307" t="str">
        <f t="shared" si="34"/>
        <v/>
      </c>
      <c r="O192" s="307" t="str">
        <f t="shared" si="35"/>
        <v/>
      </c>
      <c r="P192" s="307" t="str">
        <f t="shared" si="36"/>
        <v/>
      </c>
      <c r="Q192" s="307" t="str">
        <f t="shared" si="37"/>
        <v/>
      </c>
    </row>
    <row r="193" spans="12:17" ht="18">
      <c r="L193" s="184">
        <v>190</v>
      </c>
      <c r="M193" s="307" t="str">
        <f t="shared" si="33"/>
        <v/>
      </c>
      <c r="N193" s="307" t="str">
        <f t="shared" si="34"/>
        <v/>
      </c>
      <c r="O193" s="307" t="str">
        <f t="shared" si="35"/>
        <v/>
      </c>
      <c r="P193" s="307" t="str">
        <f t="shared" si="36"/>
        <v/>
      </c>
      <c r="Q193" s="307" t="str">
        <f t="shared" si="37"/>
        <v/>
      </c>
    </row>
    <row r="194" spans="12:17" ht="18">
      <c r="L194" s="184">
        <v>191</v>
      </c>
      <c r="M194" s="307" t="str">
        <f t="shared" si="33"/>
        <v/>
      </c>
      <c r="N194" s="307" t="str">
        <f t="shared" si="34"/>
        <v/>
      </c>
      <c r="O194" s="307" t="str">
        <f t="shared" si="35"/>
        <v/>
      </c>
      <c r="P194" s="307" t="str">
        <f t="shared" si="36"/>
        <v/>
      </c>
      <c r="Q194" s="307" t="str">
        <f t="shared" si="37"/>
        <v/>
      </c>
    </row>
    <row r="195" spans="12:17" ht="18">
      <c r="L195" s="184">
        <v>192</v>
      </c>
      <c r="M195" s="307" t="str">
        <f t="shared" ref="M195:M258" si="38">IF(T195="","",VLOOKUP(T195,$A$3:$B$15,2,FALSE))</f>
        <v/>
      </c>
      <c r="N195" s="307" t="str">
        <f t="shared" ref="N195:N258" si="39">IF(U195="","",VLOOKUP(U195,$A$3:$B$15,2,FALSE))</f>
        <v/>
      </c>
      <c r="O195" s="307" t="str">
        <f t="shared" ref="O195:O258" si="40">IF(V195="","",VLOOKUP(V195,$A$3:$B$15,2,FALSE))</f>
        <v/>
      </c>
      <c r="P195" s="307" t="str">
        <f t="shared" ref="P195:P258" si="41">IF(W195="","",VLOOKUP(W195,$A$3:$B$15,2,FALSE))</f>
        <v/>
      </c>
      <c r="Q195" s="307" t="str">
        <f t="shared" ref="Q195:Q258" si="42">IF(X195="","",VLOOKUP(X195,$A$3:$B$15,2,FALSE))</f>
        <v/>
      </c>
    </row>
    <row r="196" spans="12:17" ht="18">
      <c r="L196" s="184">
        <v>193</v>
      </c>
      <c r="M196" s="307" t="str">
        <f t="shared" si="38"/>
        <v/>
      </c>
      <c r="N196" s="307" t="str">
        <f t="shared" si="39"/>
        <v/>
      </c>
      <c r="O196" s="307" t="str">
        <f t="shared" si="40"/>
        <v/>
      </c>
      <c r="P196" s="307" t="str">
        <f t="shared" si="41"/>
        <v/>
      </c>
      <c r="Q196" s="307" t="str">
        <f t="shared" si="42"/>
        <v/>
      </c>
    </row>
    <row r="197" spans="12:17" ht="18">
      <c r="L197" s="184">
        <v>194</v>
      </c>
      <c r="M197" s="307" t="str">
        <f t="shared" si="38"/>
        <v/>
      </c>
      <c r="N197" s="307" t="str">
        <f t="shared" si="39"/>
        <v/>
      </c>
      <c r="O197" s="307" t="str">
        <f t="shared" si="40"/>
        <v/>
      </c>
      <c r="P197" s="307" t="str">
        <f t="shared" si="41"/>
        <v/>
      </c>
      <c r="Q197" s="307" t="str">
        <f t="shared" si="42"/>
        <v/>
      </c>
    </row>
    <row r="198" spans="12:17" ht="18">
      <c r="L198" s="184">
        <v>195</v>
      </c>
      <c r="M198" s="307" t="str">
        <f t="shared" si="38"/>
        <v/>
      </c>
      <c r="N198" s="307" t="str">
        <f t="shared" si="39"/>
        <v/>
      </c>
      <c r="O198" s="307" t="str">
        <f t="shared" si="40"/>
        <v/>
      </c>
      <c r="P198" s="307" t="str">
        <f t="shared" si="41"/>
        <v/>
      </c>
      <c r="Q198" s="307" t="str">
        <f t="shared" si="42"/>
        <v/>
      </c>
    </row>
    <row r="199" spans="12:17" ht="18">
      <c r="L199" s="184">
        <v>196</v>
      </c>
      <c r="M199" s="307" t="str">
        <f t="shared" si="38"/>
        <v/>
      </c>
      <c r="N199" s="307" t="str">
        <f t="shared" si="39"/>
        <v/>
      </c>
      <c r="O199" s="307" t="str">
        <f t="shared" si="40"/>
        <v/>
      </c>
      <c r="P199" s="307" t="str">
        <f t="shared" si="41"/>
        <v/>
      </c>
      <c r="Q199" s="307" t="str">
        <f t="shared" si="42"/>
        <v/>
      </c>
    </row>
    <row r="200" spans="12:17" ht="18">
      <c r="L200" s="184">
        <v>197</v>
      </c>
      <c r="M200" s="307" t="str">
        <f t="shared" si="38"/>
        <v/>
      </c>
      <c r="N200" s="307" t="str">
        <f t="shared" si="39"/>
        <v/>
      </c>
      <c r="O200" s="307" t="str">
        <f t="shared" si="40"/>
        <v/>
      </c>
      <c r="P200" s="307" t="str">
        <f t="shared" si="41"/>
        <v/>
      </c>
      <c r="Q200" s="307" t="str">
        <f t="shared" si="42"/>
        <v/>
      </c>
    </row>
    <row r="201" spans="12:17" ht="18">
      <c r="L201" s="184">
        <v>198</v>
      </c>
      <c r="M201" s="307" t="str">
        <f t="shared" si="38"/>
        <v/>
      </c>
      <c r="N201" s="307" t="str">
        <f t="shared" si="39"/>
        <v/>
      </c>
      <c r="O201" s="307" t="str">
        <f t="shared" si="40"/>
        <v/>
      </c>
      <c r="P201" s="307" t="str">
        <f t="shared" si="41"/>
        <v/>
      </c>
      <c r="Q201" s="307" t="str">
        <f t="shared" si="42"/>
        <v/>
      </c>
    </row>
    <row r="202" spans="12:17" ht="18">
      <c r="L202" s="184">
        <v>199</v>
      </c>
      <c r="M202" s="307" t="str">
        <f t="shared" si="38"/>
        <v/>
      </c>
      <c r="N202" s="307" t="str">
        <f t="shared" si="39"/>
        <v/>
      </c>
      <c r="O202" s="307" t="str">
        <f t="shared" si="40"/>
        <v/>
      </c>
      <c r="P202" s="307" t="str">
        <f t="shared" si="41"/>
        <v/>
      </c>
      <c r="Q202" s="307" t="str">
        <f t="shared" si="42"/>
        <v/>
      </c>
    </row>
    <row r="203" spans="12:17" ht="18">
      <c r="L203" s="184">
        <v>200</v>
      </c>
      <c r="M203" s="307" t="str">
        <f t="shared" si="38"/>
        <v/>
      </c>
      <c r="N203" s="307" t="str">
        <f t="shared" si="39"/>
        <v/>
      </c>
      <c r="O203" s="307" t="str">
        <f t="shared" si="40"/>
        <v/>
      </c>
      <c r="P203" s="307" t="str">
        <f t="shared" si="41"/>
        <v/>
      </c>
      <c r="Q203" s="307" t="str">
        <f t="shared" si="42"/>
        <v/>
      </c>
    </row>
    <row r="204" spans="12:17" ht="18">
      <c r="L204" s="184">
        <v>201</v>
      </c>
      <c r="M204" s="307" t="str">
        <f t="shared" si="38"/>
        <v/>
      </c>
      <c r="N204" s="307" t="str">
        <f t="shared" si="39"/>
        <v/>
      </c>
      <c r="O204" s="307" t="str">
        <f t="shared" si="40"/>
        <v/>
      </c>
      <c r="P204" s="307" t="str">
        <f t="shared" si="41"/>
        <v/>
      </c>
      <c r="Q204" s="307" t="str">
        <f t="shared" si="42"/>
        <v/>
      </c>
    </row>
    <row r="205" spans="12:17" ht="18">
      <c r="L205" s="184">
        <v>202</v>
      </c>
      <c r="M205" s="307" t="str">
        <f t="shared" si="38"/>
        <v/>
      </c>
      <c r="N205" s="307" t="str">
        <f t="shared" si="39"/>
        <v/>
      </c>
      <c r="O205" s="307" t="str">
        <f t="shared" si="40"/>
        <v/>
      </c>
      <c r="P205" s="307" t="str">
        <f t="shared" si="41"/>
        <v/>
      </c>
      <c r="Q205" s="307" t="str">
        <f t="shared" si="42"/>
        <v/>
      </c>
    </row>
    <row r="206" spans="12:17" ht="18">
      <c r="L206" s="184">
        <v>203</v>
      </c>
      <c r="M206" s="307" t="str">
        <f t="shared" si="38"/>
        <v/>
      </c>
      <c r="N206" s="307" t="str">
        <f t="shared" si="39"/>
        <v/>
      </c>
      <c r="O206" s="307" t="str">
        <f t="shared" si="40"/>
        <v/>
      </c>
      <c r="P206" s="307" t="str">
        <f t="shared" si="41"/>
        <v/>
      </c>
      <c r="Q206" s="307" t="str">
        <f t="shared" si="42"/>
        <v/>
      </c>
    </row>
    <row r="207" spans="12:17" ht="18">
      <c r="L207" s="184">
        <v>204</v>
      </c>
      <c r="M207" s="307" t="str">
        <f t="shared" si="38"/>
        <v/>
      </c>
      <c r="N207" s="307" t="str">
        <f t="shared" si="39"/>
        <v/>
      </c>
      <c r="O207" s="307" t="str">
        <f t="shared" si="40"/>
        <v/>
      </c>
      <c r="P207" s="307" t="str">
        <f t="shared" si="41"/>
        <v/>
      </c>
      <c r="Q207" s="307" t="str">
        <f t="shared" si="42"/>
        <v/>
      </c>
    </row>
    <row r="208" spans="12:17" ht="18">
      <c r="L208" s="184">
        <v>205</v>
      </c>
      <c r="M208" s="307" t="str">
        <f t="shared" si="38"/>
        <v/>
      </c>
      <c r="N208" s="307" t="str">
        <f t="shared" si="39"/>
        <v/>
      </c>
      <c r="O208" s="307" t="str">
        <f t="shared" si="40"/>
        <v/>
      </c>
      <c r="P208" s="307" t="str">
        <f t="shared" si="41"/>
        <v/>
      </c>
      <c r="Q208" s="307" t="str">
        <f t="shared" si="42"/>
        <v/>
      </c>
    </row>
    <row r="209" spans="12:17" ht="18">
      <c r="L209" s="184">
        <v>206</v>
      </c>
      <c r="M209" s="307" t="str">
        <f t="shared" si="38"/>
        <v/>
      </c>
      <c r="N209" s="307" t="str">
        <f t="shared" si="39"/>
        <v/>
      </c>
      <c r="O209" s="307" t="str">
        <f t="shared" si="40"/>
        <v/>
      </c>
      <c r="P209" s="307" t="str">
        <f t="shared" si="41"/>
        <v/>
      </c>
      <c r="Q209" s="307" t="str">
        <f t="shared" si="42"/>
        <v/>
      </c>
    </row>
    <row r="210" spans="12:17" ht="18">
      <c r="L210" s="184">
        <v>207</v>
      </c>
      <c r="M210" s="307" t="str">
        <f t="shared" si="38"/>
        <v/>
      </c>
      <c r="N210" s="307" t="str">
        <f t="shared" si="39"/>
        <v/>
      </c>
      <c r="O210" s="307" t="str">
        <f t="shared" si="40"/>
        <v/>
      </c>
      <c r="P210" s="307" t="str">
        <f t="shared" si="41"/>
        <v/>
      </c>
      <c r="Q210" s="307" t="str">
        <f t="shared" si="42"/>
        <v/>
      </c>
    </row>
    <row r="211" spans="12:17" ht="18">
      <c r="L211" s="184">
        <v>208</v>
      </c>
      <c r="M211" s="307" t="str">
        <f t="shared" si="38"/>
        <v/>
      </c>
      <c r="N211" s="307" t="str">
        <f t="shared" si="39"/>
        <v/>
      </c>
      <c r="O211" s="307" t="str">
        <f t="shared" si="40"/>
        <v/>
      </c>
      <c r="P211" s="307" t="str">
        <f t="shared" si="41"/>
        <v/>
      </c>
      <c r="Q211" s="307" t="str">
        <f t="shared" si="42"/>
        <v/>
      </c>
    </row>
    <row r="212" spans="12:17" ht="18">
      <c r="L212" s="184">
        <v>209</v>
      </c>
      <c r="M212" s="307" t="str">
        <f t="shared" si="38"/>
        <v/>
      </c>
      <c r="N212" s="307" t="str">
        <f t="shared" si="39"/>
        <v/>
      </c>
      <c r="O212" s="307" t="str">
        <f t="shared" si="40"/>
        <v/>
      </c>
      <c r="P212" s="307" t="str">
        <f t="shared" si="41"/>
        <v/>
      </c>
      <c r="Q212" s="307" t="str">
        <f t="shared" si="42"/>
        <v/>
      </c>
    </row>
    <row r="213" spans="12:17" ht="18">
      <c r="L213" s="184">
        <v>210</v>
      </c>
      <c r="M213" s="307" t="str">
        <f t="shared" si="38"/>
        <v/>
      </c>
      <c r="N213" s="307" t="str">
        <f t="shared" si="39"/>
        <v/>
      </c>
      <c r="O213" s="307" t="str">
        <f t="shared" si="40"/>
        <v/>
      </c>
      <c r="P213" s="307" t="str">
        <f t="shared" si="41"/>
        <v/>
      </c>
      <c r="Q213" s="307" t="str">
        <f t="shared" si="42"/>
        <v/>
      </c>
    </row>
    <row r="214" spans="12:17" ht="18">
      <c r="L214" s="184">
        <v>211</v>
      </c>
      <c r="M214" s="307" t="str">
        <f t="shared" si="38"/>
        <v/>
      </c>
      <c r="N214" s="307" t="str">
        <f t="shared" si="39"/>
        <v/>
      </c>
      <c r="O214" s="307" t="str">
        <f t="shared" si="40"/>
        <v/>
      </c>
      <c r="P214" s="307" t="str">
        <f t="shared" si="41"/>
        <v/>
      </c>
      <c r="Q214" s="307" t="str">
        <f t="shared" si="42"/>
        <v/>
      </c>
    </row>
    <row r="215" spans="12:17" ht="18">
      <c r="L215" s="184">
        <v>212</v>
      </c>
      <c r="M215" s="307" t="str">
        <f t="shared" si="38"/>
        <v/>
      </c>
      <c r="N215" s="307" t="str">
        <f t="shared" si="39"/>
        <v/>
      </c>
      <c r="O215" s="307" t="str">
        <f t="shared" si="40"/>
        <v/>
      </c>
      <c r="P215" s="307" t="str">
        <f t="shared" si="41"/>
        <v/>
      </c>
      <c r="Q215" s="307" t="str">
        <f t="shared" si="42"/>
        <v/>
      </c>
    </row>
    <row r="216" spans="12:17" ht="18">
      <c r="L216" s="184">
        <v>213</v>
      </c>
      <c r="M216" s="307" t="str">
        <f t="shared" si="38"/>
        <v/>
      </c>
      <c r="N216" s="307" t="str">
        <f t="shared" si="39"/>
        <v/>
      </c>
      <c r="O216" s="307" t="str">
        <f t="shared" si="40"/>
        <v/>
      </c>
      <c r="P216" s="307" t="str">
        <f t="shared" si="41"/>
        <v/>
      </c>
      <c r="Q216" s="307" t="str">
        <f t="shared" si="42"/>
        <v/>
      </c>
    </row>
    <row r="217" spans="12:17" ht="18">
      <c r="L217" s="184">
        <v>214</v>
      </c>
      <c r="M217" s="307" t="str">
        <f t="shared" si="38"/>
        <v/>
      </c>
      <c r="N217" s="307" t="str">
        <f t="shared" si="39"/>
        <v/>
      </c>
      <c r="O217" s="307" t="str">
        <f t="shared" si="40"/>
        <v/>
      </c>
      <c r="P217" s="307" t="str">
        <f t="shared" si="41"/>
        <v/>
      </c>
      <c r="Q217" s="307" t="str">
        <f t="shared" si="42"/>
        <v/>
      </c>
    </row>
    <row r="218" spans="12:17" ht="18">
      <c r="L218" s="184">
        <v>215</v>
      </c>
      <c r="M218" s="307" t="str">
        <f t="shared" si="38"/>
        <v/>
      </c>
      <c r="N218" s="307" t="str">
        <f t="shared" si="39"/>
        <v/>
      </c>
      <c r="O218" s="307" t="str">
        <f t="shared" si="40"/>
        <v/>
      </c>
      <c r="P218" s="307" t="str">
        <f t="shared" si="41"/>
        <v/>
      </c>
      <c r="Q218" s="307" t="str">
        <f t="shared" si="42"/>
        <v/>
      </c>
    </row>
    <row r="219" spans="12:17" ht="18">
      <c r="L219" s="184">
        <v>216</v>
      </c>
      <c r="M219" s="307" t="str">
        <f t="shared" si="38"/>
        <v/>
      </c>
      <c r="N219" s="307" t="str">
        <f t="shared" si="39"/>
        <v/>
      </c>
      <c r="O219" s="307" t="str">
        <f t="shared" si="40"/>
        <v/>
      </c>
      <c r="P219" s="307" t="str">
        <f t="shared" si="41"/>
        <v/>
      </c>
      <c r="Q219" s="307" t="str">
        <f t="shared" si="42"/>
        <v/>
      </c>
    </row>
    <row r="220" spans="12:17" ht="18">
      <c r="L220" s="184">
        <v>217</v>
      </c>
      <c r="M220" s="307" t="str">
        <f t="shared" si="38"/>
        <v/>
      </c>
      <c r="N220" s="307" t="str">
        <f t="shared" si="39"/>
        <v/>
      </c>
      <c r="O220" s="307" t="str">
        <f t="shared" si="40"/>
        <v/>
      </c>
      <c r="P220" s="307" t="str">
        <f t="shared" si="41"/>
        <v/>
      </c>
      <c r="Q220" s="307" t="str">
        <f t="shared" si="42"/>
        <v/>
      </c>
    </row>
    <row r="221" spans="12:17" ht="18">
      <c r="L221" s="184">
        <v>218</v>
      </c>
      <c r="M221" s="307" t="str">
        <f t="shared" si="38"/>
        <v/>
      </c>
      <c r="N221" s="307" t="str">
        <f t="shared" si="39"/>
        <v/>
      </c>
      <c r="O221" s="307" t="str">
        <f t="shared" si="40"/>
        <v/>
      </c>
      <c r="P221" s="307" t="str">
        <f t="shared" si="41"/>
        <v/>
      </c>
      <c r="Q221" s="307" t="str">
        <f t="shared" si="42"/>
        <v/>
      </c>
    </row>
    <row r="222" spans="12:17" ht="18">
      <c r="L222" s="184">
        <v>219</v>
      </c>
      <c r="M222" s="307" t="str">
        <f t="shared" si="38"/>
        <v/>
      </c>
      <c r="N222" s="307" t="str">
        <f t="shared" si="39"/>
        <v/>
      </c>
      <c r="O222" s="307" t="str">
        <f t="shared" si="40"/>
        <v/>
      </c>
      <c r="P222" s="307" t="str">
        <f t="shared" si="41"/>
        <v/>
      </c>
      <c r="Q222" s="307" t="str">
        <f t="shared" si="42"/>
        <v/>
      </c>
    </row>
    <row r="223" spans="12:17" ht="18">
      <c r="L223" s="184">
        <v>220</v>
      </c>
      <c r="M223" s="307" t="str">
        <f t="shared" si="38"/>
        <v/>
      </c>
      <c r="N223" s="307" t="str">
        <f t="shared" si="39"/>
        <v/>
      </c>
      <c r="O223" s="307" t="str">
        <f t="shared" si="40"/>
        <v/>
      </c>
      <c r="P223" s="307" t="str">
        <f t="shared" si="41"/>
        <v/>
      </c>
      <c r="Q223" s="307" t="str">
        <f t="shared" si="42"/>
        <v/>
      </c>
    </row>
    <row r="224" spans="12:17" ht="18">
      <c r="L224" s="184">
        <v>221</v>
      </c>
      <c r="M224" s="307" t="str">
        <f t="shared" si="38"/>
        <v/>
      </c>
      <c r="N224" s="307" t="str">
        <f t="shared" si="39"/>
        <v/>
      </c>
      <c r="O224" s="307" t="str">
        <f t="shared" si="40"/>
        <v/>
      </c>
      <c r="P224" s="307" t="str">
        <f t="shared" si="41"/>
        <v/>
      </c>
      <c r="Q224" s="307" t="str">
        <f t="shared" si="42"/>
        <v/>
      </c>
    </row>
    <row r="225" spans="12:17" ht="18">
      <c r="L225" s="184">
        <v>222</v>
      </c>
      <c r="M225" s="307" t="str">
        <f t="shared" si="38"/>
        <v/>
      </c>
      <c r="N225" s="307" t="str">
        <f t="shared" si="39"/>
        <v/>
      </c>
      <c r="O225" s="307" t="str">
        <f t="shared" si="40"/>
        <v/>
      </c>
      <c r="P225" s="307" t="str">
        <f t="shared" si="41"/>
        <v/>
      </c>
      <c r="Q225" s="307" t="str">
        <f t="shared" si="42"/>
        <v/>
      </c>
    </row>
    <row r="226" spans="12:17" ht="18">
      <c r="L226" s="184">
        <v>223</v>
      </c>
      <c r="M226" s="307" t="str">
        <f t="shared" si="38"/>
        <v/>
      </c>
      <c r="N226" s="307" t="str">
        <f t="shared" si="39"/>
        <v/>
      </c>
      <c r="O226" s="307" t="str">
        <f t="shared" si="40"/>
        <v/>
      </c>
      <c r="P226" s="307" t="str">
        <f t="shared" si="41"/>
        <v/>
      </c>
      <c r="Q226" s="307" t="str">
        <f t="shared" si="42"/>
        <v/>
      </c>
    </row>
    <row r="227" spans="12:17" ht="18">
      <c r="L227" s="184">
        <v>224</v>
      </c>
      <c r="M227" s="307" t="str">
        <f t="shared" si="38"/>
        <v/>
      </c>
      <c r="N227" s="307" t="str">
        <f t="shared" si="39"/>
        <v/>
      </c>
      <c r="O227" s="307" t="str">
        <f t="shared" si="40"/>
        <v/>
      </c>
      <c r="P227" s="307" t="str">
        <f t="shared" si="41"/>
        <v/>
      </c>
      <c r="Q227" s="307" t="str">
        <f t="shared" si="42"/>
        <v/>
      </c>
    </row>
    <row r="228" spans="12:17" ht="18">
      <c r="L228" s="184">
        <v>225</v>
      </c>
      <c r="M228" s="307" t="str">
        <f t="shared" si="38"/>
        <v/>
      </c>
      <c r="N228" s="307" t="str">
        <f t="shared" si="39"/>
        <v/>
      </c>
      <c r="O228" s="307" t="str">
        <f t="shared" si="40"/>
        <v/>
      </c>
      <c r="P228" s="307" t="str">
        <f t="shared" si="41"/>
        <v/>
      </c>
      <c r="Q228" s="307" t="str">
        <f t="shared" si="42"/>
        <v/>
      </c>
    </row>
    <row r="229" spans="12:17" ht="18">
      <c r="L229" s="184">
        <v>226</v>
      </c>
      <c r="M229" s="307" t="str">
        <f t="shared" si="38"/>
        <v/>
      </c>
      <c r="N229" s="307" t="str">
        <f t="shared" si="39"/>
        <v/>
      </c>
      <c r="O229" s="307" t="str">
        <f t="shared" si="40"/>
        <v/>
      </c>
      <c r="P229" s="307" t="str">
        <f t="shared" si="41"/>
        <v/>
      </c>
      <c r="Q229" s="307" t="str">
        <f t="shared" si="42"/>
        <v/>
      </c>
    </row>
    <row r="230" spans="12:17" ht="18">
      <c r="L230" s="184">
        <v>227</v>
      </c>
      <c r="M230" s="307" t="str">
        <f t="shared" si="38"/>
        <v/>
      </c>
      <c r="N230" s="307" t="str">
        <f t="shared" si="39"/>
        <v/>
      </c>
      <c r="O230" s="307" t="str">
        <f t="shared" si="40"/>
        <v/>
      </c>
      <c r="P230" s="307" t="str">
        <f t="shared" si="41"/>
        <v/>
      </c>
      <c r="Q230" s="307" t="str">
        <f t="shared" si="42"/>
        <v/>
      </c>
    </row>
    <row r="231" spans="12:17" ht="18">
      <c r="L231" s="184">
        <v>228</v>
      </c>
      <c r="M231" s="307" t="str">
        <f t="shared" si="38"/>
        <v/>
      </c>
      <c r="N231" s="307" t="str">
        <f t="shared" si="39"/>
        <v/>
      </c>
      <c r="O231" s="307" t="str">
        <f t="shared" si="40"/>
        <v/>
      </c>
      <c r="P231" s="307" t="str">
        <f t="shared" si="41"/>
        <v/>
      </c>
      <c r="Q231" s="307" t="str">
        <f t="shared" si="42"/>
        <v/>
      </c>
    </row>
    <row r="232" spans="12:17" ht="18">
      <c r="L232" s="184">
        <v>229</v>
      </c>
      <c r="M232" s="307" t="str">
        <f t="shared" si="38"/>
        <v/>
      </c>
      <c r="N232" s="307" t="str">
        <f t="shared" si="39"/>
        <v/>
      </c>
      <c r="O232" s="307" t="str">
        <f t="shared" si="40"/>
        <v/>
      </c>
      <c r="P232" s="307" t="str">
        <f t="shared" si="41"/>
        <v/>
      </c>
      <c r="Q232" s="307" t="str">
        <f t="shared" si="42"/>
        <v/>
      </c>
    </row>
    <row r="233" spans="12:17" ht="18">
      <c r="L233" s="184">
        <v>230</v>
      </c>
      <c r="M233" s="307" t="str">
        <f t="shared" si="38"/>
        <v/>
      </c>
      <c r="N233" s="307" t="str">
        <f t="shared" si="39"/>
        <v/>
      </c>
      <c r="O233" s="307" t="str">
        <f t="shared" si="40"/>
        <v/>
      </c>
      <c r="P233" s="307" t="str">
        <f t="shared" si="41"/>
        <v/>
      </c>
      <c r="Q233" s="307" t="str">
        <f t="shared" si="42"/>
        <v/>
      </c>
    </row>
    <row r="234" spans="12:17" ht="18">
      <c r="L234" s="184">
        <v>231</v>
      </c>
      <c r="M234" s="307" t="str">
        <f t="shared" si="38"/>
        <v/>
      </c>
      <c r="N234" s="307" t="str">
        <f t="shared" si="39"/>
        <v/>
      </c>
      <c r="O234" s="307" t="str">
        <f t="shared" si="40"/>
        <v/>
      </c>
      <c r="P234" s="307" t="str">
        <f t="shared" si="41"/>
        <v/>
      </c>
      <c r="Q234" s="307" t="str">
        <f t="shared" si="42"/>
        <v/>
      </c>
    </row>
    <row r="235" spans="12:17" ht="18">
      <c r="L235" s="184">
        <v>232</v>
      </c>
      <c r="M235" s="307" t="str">
        <f t="shared" si="38"/>
        <v/>
      </c>
      <c r="N235" s="307" t="str">
        <f t="shared" si="39"/>
        <v/>
      </c>
      <c r="O235" s="307" t="str">
        <f t="shared" si="40"/>
        <v/>
      </c>
      <c r="P235" s="307" t="str">
        <f t="shared" si="41"/>
        <v/>
      </c>
      <c r="Q235" s="307" t="str">
        <f t="shared" si="42"/>
        <v/>
      </c>
    </row>
    <row r="236" spans="12:17" ht="18">
      <c r="L236" s="184">
        <v>233</v>
      </c>
      <c r="M236" s="307" t="str">
        <f t="shared" si="38"/>
        <v/>
      </c>
      <c r="N236" s="307" t="str">
        <f t="shared" si="39"/>
        <v/>
      </c>
      <c r="O236" s="307" t="str">
        <f t="shared" si="40"/>
        <v/>
      </c>
      <c r="P236" s="307" t="str">
        <f t="shared" si="41"/>
        <v/>
      </c>
      <c r="Q236" s="307" t="str">
        <f t="shared" si="42"/>
        <v/>
      </c>
    </row>
    <row r="237" spans="12:17" ht="18">
      <c r="L237" s="184">
        <v>234</v>
      </c>
      <c r="M237" s="307" t="str">
        <f t="shared" si="38"/>
        <v/>
      </c>
      <c r="N237" s="307" t="str">
        <f t="shared" si="39"/>
        <v/>
      </c>
      <c r="O237" s="307" t="str">
        <f t="shared" si="40"/>
        <v/>
      </c>
      <c r="P237" s="307" t="str">
        <f t="shared" si="41"/>
        <v/>
      </c>
      <c r="Q237" s="307" t="str">
        <f t="shared" si="42"/>
        <v/>
      </c>
    </row>
    <row r="238" spans="12:17" ht="18">
      <c r="L238" s="184">
        <v>235</v>
      </c>
      <c r="M238" s="307" t="str">
        <f t="shared" si="38"/>
        <v/>
      </c>
      <c r="N238" s="307" t="str">
        <f t="shared" si="39"/>
        <v/>
      </c>
      <c r="O238" s="307" t="str">
        <f t="shared" si="40"/>
        <v/>
      </c>
      <c r="P238" s="307" t="str">
        <f t="shared" si="41"/>
        <v/>
      </c>
      <c r="Q238" s="307" t="str">
        <f t="shared" si="42"/>
        <v/>
      </c>
    </row>
    <row r="239" spans="12:17" ht="18">
      <c r="L239" s="184">
        <v>236</v>
      </c>
      <c r="M239" s="307" t="str">
        <f t="shared" si="38"/>
        <v/>
      </c>
      <c r="N239" s="307" t="str">
        <f t="shared" si="39"/>
        <v/>
      </c>
      <c r="O239" s="307" t="str">
        <f t="shared" si="40"/>
        <v/>
      </c>
      <c r="P239" s="307" t="str">
        <f t="shared" si="41"/>
        <v/>
      </c>
      <c r="Q239" s="307" t="str">
        <f t="shared" si="42"/>
        <v/>
      </c>
    </row>
    <row r="240" spans="12:17" ht="18">
      <c r="L240" s="184">
        <v>237</v>
      </c>
      <c r="M240" s="307" t="str">
        <f t="shared" si="38"/>
        <v/>
      </c>
      <c r="N240" s="307" t="str">
        <f t="shared" si="39"/>
        <v/>
      </c>
      <c r="O240" s="307" t="str">
        <f t="shared" si="40"/>
        <v/>
      </c>
      <c r="P240" s="307" t="str">
        <f t="shared" si="41"/>
        <v/>
      </c>
      <c r="Q240" s="307" t="str">
        <f t="shared" si="42"/>
        <v/>
      </c>
    </row>
    <row r="241" spans="12:17" ht="18">
      <c r="L241" s="184">
        <v>238</v>
      </c>
      <c r="M241" s="307" t="str">
        <f t="shared" si="38"/>
        <v/>
      </c>
      <c r="N241" s="307" t="str">
        <f t="shared" si="39"/>
        <v/>
      </c>
      <c r="O241" s="307" t="str">
        <f t="shared" si="40"/>
        <v/>
      </c>
      <c r="P241" s="307" t="str">
        <f t="shared" si="41"/>
        <v/>
      </c>
      <c r="Q241" s="307" t="str">
        <f t="shared" si="42"/>
        <v/>
      </c>
    </row>
    <row r="242" spans="12:17" ht="18">
      <c r="L242" s="184">
        <v>239</v>
      </c>
      <c r="M242" s="307" t="str">
        <f t="shared" si="38"/>
        <v/>
      </c>
      <c r="N242" s="307" t="str">
        <f t="shared" si="39"/>
        <v/>
      </c>
      <c r="O242" s="307" t="str">
        <f t="shared" si="40"/>
        <v/>
      </c>
      <c r="P242" s="307" t="str">
        <f t="shared" si="41"/>
        <v/>
      </c>
      <c r="Q242" s="307" t="str">
        <f t="shared" si="42"/>
        <v/>
      </c>
    </row>
    <row r="243" spans="12:17" ht="18">
      <c r="L243" s="184">
        <v>240</v>
      </c>
      <c r="M243" s="307" t="str">
        <f t="shared" si="38"/>
        <v/>
      </c>
      <c r="N243" s="307" t="str">
        <f t="shared" si="39"/>
        <v/>
      </c>
      <c r="O243" s="307" t="str">
        <f t="shared" si="40"/>
        <v/>
      </c>
      <c r="P243" s="307" t="str">
        <f t="shared" si="41"/>
        <v/>
      </c>
      <c r="Q243" s="307" t="str">
        <f t="shared" si="42"/>
        <v/>
      </c>
    </row>
    <row r="244" spans="12:17" ht="18">
      <c r="L244" s="184">
        <v>241</v>
      </c>
      <c r="M244" s="307" t="str">
        <f t="shared" si="38"/>
        <v/>
      </c>
      <c r="N244" s="307" t="str">
        <f t="shared" si="39"/>
        <v/>
      </c>
      <c r="O244" s="307" t="str">
        <f t="shared" si="40"/>
        <v/>
      </c>
      <c r="P244" s="307" t="str">
        <f t="shared" si="41"/>
        <v/>
      </c>
      <c r="Q244" s="307" t="str">
        <f t="shared" si="42"/>
        <v/>
      </c>
    </row>
    <row r="245" spans="12:17" ht="18">
      <c r="L245" s="184">
        <v>242</v>
      </c>
      <c r="M245" s="307" t="str">
        <f t="shared" si="38"/>
        <v/>
      </c>
      <c r="N245" s="307" t="str">
        <f t="shared" si="39"/>
        <v/>
      </c>
      <c r="O245" s="307" t="str">
        <f t="shared" si="40"/>
        <v/>
      </c>
      <c r="P245" s="307" t="str">
        <f t="shared" si="41"/>
        <v/>
      </c>
      <c r="Q245" s="307" t="str">
        <f t="shared" si="42"/>
        <v/>
      </c>
    </row>
    <row r="246" spans="12:17" ht="18">
      <c r="L246" s="184">
        <v>243</v>
      </c>
      <c r="M246" s="307" t="str">
        <f t="shared" si="38"/>
        <v/>
      </c>
      <c r="N246" s="307" t="str">
        <f t="shared" si="39"/>
        <v/>
      </c>
      <c r="O246" s="307" t="str">
        <f t="shared" si="40"/>
        <v/>
      </c>
      <c r="P246" s="307" t="str">
        <f t="shared" si="41"/>
        <v/>
      </c>
      <c r="Q246" s="307" t="str">
        <f t="shared" si="42"/>
        <v/>
      </c>
    </row>
    <row r="247" spans="12:17" ht="18">
      <c r="L247" s="184">
        <v>244</v>
      </c>
      <c r="M247" s="307" t="str">
        <f t="shared" si="38"/>
        <v/>
      </c>
      <c r="N247" s="307" t="str">
        <f t="shared" si="39"/>
        <v/>
      </c>
      <c r="O247" s="307" t="str">
        <f t="shared" si="40"/>
        <v/>
      </c>
      <c r="P247" s="307" t="str">
        <f t="shared" si="41"/>
        <v/>
      </c>
      <c r="Q247" s="307" t="str">
        <f t="shared" si="42"/>
        <v/>
      </c>
    </row>
    <row r="248" spans="12:17" ht="18">
      <c r="L248" s="184">
        <v>245</v>
      </c>
      <c r="M248" s="307" t="str">
        <f t="shared" si="38"/>
        <v/>
      </c>
      <c r="N248" s="307" t="str">
        <f t="shared" si="39"/>
        <v/>
      </c>
      <c r="O248" s="307" t="str">
        <f t="shared" si="40"/>
        <v/>
      </c>
      <c r="P248" s="307" t="str">
        <f t="shared" si="41"/>
        <v/>
      </c>
      <c r="Q248" s="307" t="str">
        <f t="shared" si="42"/>
        <v/>
      </c>
    </row>
    <row r="249" spans="12:17" ht="18">
      <c r="L249" s="184">
        <v>246</v>
      </c>
      <c r="M249" s="307" t="str">
        <f t="shared" si="38"/>
        <v/>
      </c>
      <c r="N249" s="307" t="str">
        <f t="shared" si="39"/>
        <v/>
      </c>
      <c r="O249" s="307" t="str">
        <f t="shared" si="40"/>
        <v/>
      </c>
      <c r="P249" s="307" t="str">
        <f t="shared" si="41"/>
        <v/>
      </c>
      <c r="Q249" s="307" t="str">
        <f t="shared" si="42"/>
        <v/>
      </c>
    </row>
    <row r="250" spans="12:17" ht="18">
      <c r="L250" s="184">
        <v>247</v>
      </c>
      <c r="M250" s="307" t="str">
        <f t="shared" si="38"/>
        <v/>
      </c>
      <c r="N250" s="307" t="str">
        <f t="shared" si="39"/>
        <v/>
      </c>
      <c r="O250" s="307" t="str">
        <f t="shared" si="40"/>
        <v/>
      </c>
      <c r="P250" s="307" t="str">
        <f t="shared" si="41"/>
        <v/>
      </c>
      <c r="Q250" s="307" t="str">
        <f t="shared" si="42"/>
        <v/>
      </c>
    </row>
    <row r="251" spans="12:17" ht="18">
      <c r="L251" s="184">
        <v>248</v>
      </c>
      <c r="M251" s="307" t="str">
        <f t="shared" si="38"/>
        <v/>
      </c>
      <c r="N251" s="307" t="str">
        <f t="shared" si="39"/>
        <v/>
      </c>
      <c r="O251" s="307" t="str">
        <f t="shared" si="40"/>
        <v/>
      </c>
      <c r="P251" s="307" t="str">
        <f t="shared" si="41"/>
        <v/>
      </c>
      <c r="Q251" s="307" t="str">
        <f t="shared" si="42"/>
        <v/>
      </c>
    </row>
    <row r="252" spans="12:17" ht="18">
      <c r="L252" s="184">
        <v>249</v>
      </c>
      <c r="M252" s="307" t="str">
        <f t="shared" si="38"/>
        <v/>
      </c>
      <c r="N252" s="307" t="str">
        <f t="shared" si="39"/>
        <v/>
      </c>
      <c r="O252" s="307" t="str">
        <f t="shared" si="40"/>
        <v/>
      </c>
      <c r="P252" s="307" t="str">
        <f t="shared" si="41"/>
        <v/>
      </c>
      <c r="Q252" s="307" t="str">
        <f t="shared" si="42"/>
        <v/>
      </c>
    </row>
    <row r="253" spans="12:17" ht="18">
      <c r="L253" s="184">
        <v>250</v>
      </c>
      <c r="M253" s="307" t="str">
        <f t="shared" si="38"/>
        <v/>
      </c>
      <c r="N253" s="307" t="str">
        <f t="shared" si="39"/>
        <v/>
      </c>
      <c r="O253" s="307" t="str">
        <f t="shared" si="40"/>
        <v/>
      </c>
      <c r="P253" s="307" t="str">
        <f t="shared" si="41"/>
        <v/>
      </c>
      <c r="Q253" s="307" t="str">
        <f t="shared" si="42"/>
        <v/>
      </c>
    </row>
    <row r="254" spans="12:17" ht="18">
      <c r="L254" s="184">
        <v>251</v>
      </c>
      <c r="M254" s="307" t="str">
        <f t="shared" si="38"/>
        <v/>
      </c>
      <c r="N254" s="307" t="str">
        <f t="shared" si="39"/>
        <v/>
      </c>
      <c r="O254" s="307" t="str">
        <f t="shared" si="40"/>
        <v/>
      </c>
      <c r="P254" s="307" t="str">
        <f t="shared" si="41"/>
        <v/>
      </c>
      <c r="Q254" s="307" t="str">
        <f t="shared" si="42"/>
        <v/>
      </c>
    </row>
    <row r="255" spans="12:17" ht="18">
      <c r="L255" s="184">
        <v>252</v>
      </c>
      <c r="M255" s="307" t="str">
        <f t="shared" si="38"/>
        <v/>
      </c>
      <c r="N255" s="307" t="str">
        <f t="shared" si="39"/>
        <v/>
      </c>
      <c r="O255" s="307" t="str">
        <f t="shared" si="40"/>
        <v/>
      </c>
      <c r="P255" s="307" t="str">
        <f t="shared" si="41"/>
        <v/>
      </c>
      <c r="Q255" s="307" t="str">
        <f t="shared" si="42"/>
        <v/>
      </c>
    </row>
    <row r="256" spans="12:17" ht="18">
      <c r="L256" s="184">
        <v>253</v>
      </c>
      <c r="M256" s="307" t="str">
        <f t="shared" si="38"/>
        <v/>
      </c>
      <c r="N256" s="307" t="str">
        <f t="shared" si="39"/>
        <v/>
      </c>
      <c r="O256" s="307" t="str">
        <f t="shared" si="40"/>
        <v/>
      </c>
      <c r="P256" s="307" t="str">
        <f t="shared" si="41"/>
        <v/>
      </c>
      <c r="Q256" s="307" t="str">
        <f t="shared" si="42"/>
        <v/>
      </c>
    </row>
    <row r="257" spans="12:17" ht="18">
      <c r="L257" s="184">
        <v>254</v>
      </c>
      <c r="M257" s="307" t="str">
        <f t="shared" si="38"/>
        <v/>
      </c>
      <c r="N257" s="307" t="str">
        <f t="shared" si="39"/>
        <v/>
      </c>
      <c r="O257" s="307" t="str">
        <f t="shared" si="40"/>
        <v/>
      </c>
      <c r="P257" s="307" t="str">
        <f t="shared" si="41"/>
        <v/>
      </c>
      <c r="Q257" s="307" t="str">
        <f t="shared" si="42"/>
        <v/>
      </c>
    </row>
    <row r="258" spans="12:17" ht="18">
      <c r="L258" s="184">
        <v>255</v>
      </c>
      <c r="M258" s="307" t="str">
        <f t="shared" si="38"/>
        <v/>
      </c>
      <c r="N258" s="307" t="str">
        <f t="shared" si="39"/>
        <v/>
      </c>
      <c r="O258" s="307" t="str">
        <f t="shared" si="40"/>
        <v/>
      </c>
      <c r="P258" s="307" t="str">
        <f t="shared" si="41"/>
        <v/>
      </c>
      <c r="Q258" s="307" t="str">
        <f t="shared" si="42"/>
        <v/>
      </c>
    </row>
    <row r="259" spans="12:17" ht="18">
      <c r="L259" s="184">
        <v>256</v>
      </c>
      <c r="M259" s="307" t="str">
        <f t="shared" ref="M259:M322" si="43">IF(T259="","",VLOOKUP(T259,$A$3:$B$15,2,FALSE))</f>
        <v/>
      </c>
      <c r="N259" s="307" t="str">
        <f t="shared" ref="N259:N322" si="44">IF(U259="","",VLOOKUP(U259,$A$3:$B$15,2,FALSE))</f>
        <v/>
      </c>
      <c r="O259" s="307" t="str">
        <f t="shared" ref="O259:O322" si="45">IF(V259="","",VLOOKUP(V259,$A$3:$B$15,2,FALSE))</f>
        <v/>
      </c>
      <c r="P259" s="307" t="str">
        <f t="shared" ref="P259:P322" si="46">IF(W259="","",VLOOKUP(W259,$A$3:$B$15,2,FALSE))</f>
        <v/>
      </c>
      <c r="Q259" s="307" t="str">
        <f t="shared" ref="Q259:Q322" si="47">IF(X259="","",VLOOKUP(X259,$A$3:$B$15,2,FALSE))</f>
        <v/>
      </c>
    </row>
    <row r="260" spans="12:17" ht="18">
      <c r="L260" s="184">
        <v>257</v>
      </c>
      <c r="M260" s="307" t="str">
        <f t="shared" si="43"/>
        <v/>
      </c>
      <c r="N260" s="307" t="str">
        <f t="shared" si="44"/>
        <v/>
      </c>
      <c r="O260" s="307" t="str">
        <f t="shared" si="45"/>
        <v/>
      </c>
      <c r="P260" s="307" t="str">
        <f t="shared" si="46"/>
        <v/>
      </c>
      <c r="Q260" s="307" t="str">
        <f t="shared" si="47"/>
        <v/>
      </c>
    </row>
    <row r="261" spans="12:17" ht="18">
      <c r="L261" s="184">
        <v>258</v>
      </c>
      <c r="M261" s="307" t="str">
        <f t="shared" si="43"/>
        <v/>
      </c>
      <c r="N261" s="307" t="str">
        <f t="shared" si="44"/>
        <v/>
      </c>
      <c r="O261" s="307" t="str">
        <f t="shared" si="45"/>
        <v/>
      </c>
      <c r="P261" s="307" t="str">
        <f t="shared" si="46"/>
        <v/>
      </c>
      <c r="Q261" s="307" t="str">
        <f t="shared" si="47"/>
        <v/>
      </c>
    </row>
    <row r="262" spans="12:17" ht="18">
      <c r="L262" s="184">
        <v>259</v>
      </c>
      <c r="M262" s="307" t="str">
        <f t="shared" si="43"/>
        <v/>
      </c>
      <c r="N262" s="307" t="str">
        <f t="shared" si="44"/>
        <v/>
      </c>
      <c r="O262" s="307" t="str">
        <f t="shared" si="45"/>
        <v/>
      </c>
      <c r="P262" s="307" t="str">
        <f t="shared" si="46"/>
        <v/>
      </c>
      <c r="Q262" s="307" t="str">
        <f t="shared" si="47"/>
        <v/>
      </c>
    </row>
    <row r="263" spans="12:17" ht="18">
      <c r="L263" s="184">
        <v>260</v>
      </c>
      <c r="M263" s="307" t="str">
        <f t="shared" si="43"/>
        <v/>
      </c>
      <c r="N263" s="307" t="str">
        <f t="shared" si="44"/>
        <v/>
      </c>
      <c r="O263" s="307" t="str">
        <f t="shared" si="45"/>
        <v/>
      </c>
      <c r="P263" s="307" t="str">
        <f t="shared" si="46"/>
        <v/>
      </c>
      <c r="Q263" s="307" t="str">
        <f t="shared" si="47"/>
        <v/>
      </c>
    </row>
    <row r="264" spans="12:17" ht="18">
      <c r="L264" s="184">
        <v>261</v>
      </c>
      <c r="M264" s="307" t="str">
        <f t="shared" si="43"/>
        <v/>
      </c>
      <c r="N264" s="307" t="str">
        <f t="shared" si="44"/>
        <v/>
      </c>
      <c r="O264" s="307" t="str">
        <f t="shared" si="45"/>
        <v/>
      </c>
      <c r="P264" s="307" t="str">
        <f t="shared" si="46"/>
        <v/>
      </c>
      <c r="Q264" s="307" t="str">
        <f t="shared" si="47"/>
        <v/>
      </c>
    </row>
    <row r="265" spans="12:17" ht="18">
      <c r="L265" s="184">
        <v>262</v>
      </c>
      <c r="M265" s="307" t="str">
        <f t="shared" si="43"/>
        <v/>
      </c>
      <c r="N265" s="307" t="str">
        <f t="shared" si="44"/>
        <v/>
      </c>
      <c r="O265" s="307" t="str">
        <f t="shared" si="45"/>
        <v/>
      </c>
      <c r="P265" s="307" t="str">
        <f t="shared" si="46"/>
        <v/>
      </c>
      <c r="Q265" s="307" t="str">
        <f t="shared" si="47"/>
        <v/>
      </c>
    </row>
    <row r="266" spans="12:17" ht="18">
      <c r="L266" s="184">
        <v>263</v>
      </c>
      <c r="M266" s="307" t="str">
        <f t="shared" si="43"/>
        <v/>
      </c>
      <c r="N266" s="307" t="str">
        <f t="shared" si="44"/>
        <v/>
      </c>
      <c r="O266" s="307" t="str">
        <f t="shared" si="45"/>
        <v/>
      </c>
      <c r="P266" s="307" t="str">
        <f t="shared" si="46"/>
        <v/>
      </c>
      <c r="Q266" s="307" t="str">
        <f t="shared" si="47"/>
        <v/>
      </c>
    </row>
    <row r="267" spans="12:17" ht="18">
      <c r="L267" s="184">
        <v>264</v>
      </c>
      <c r="M267" s="307" t="str">
        <f t="shared" si="43"/>
        <v/>
      </c>
      <c r="N267" s="307" t="str">
        <f t="shared" si="44"/>
        <v/>
      </c>
      <c r="O267" s="307" t="str">
        <f t="shared" si="45"/>
        <v/>
      </c>
      <c r="P267" s="307" t="str">
        <f t="shared" si="46"/>
        <v/>
      </c>
      <c r="Q267" s="307" t="str">
        <f t="shared" si="47"/>
        <v/>
      </c>
    </row>
    <row r="268" spans="12:17" ht="18">
      <c r="L268" s="184">
        <v>265</v>
      </c>
      <c r="M268" s="307" t="str">
        <f t="shared" si="43"/>
        <v/>
      </c>
      <c r="N268" s="307" t="str">
        <f t="shared" si="44"/>
        <v/>
      </c>
      <c r="O268" s="307" t="str">
        <f t="shared" si="45"/>
        <v/>
      </c>
      <c r="P268" s="307" t="str">
        <f t="shared" si="46"/>
        <v/>
      </c>
      <c r="Q268" s="307" t="str">
        <f t="shared" si="47"/>
        <v/>
      </c>
    </row>
    <row r="269" spans="12:17" ht="18">
      <c r="L269" s="184">
        <v>266</v>
      </c>
      <c r="M269" s="307" t="str">
        <f t="shared" si="43"/>
        <v/>
      </c>
      <c r="N269" s="307" t="str">
        <f t="shared" si="44"/>
        <v/>
      </c>
      <c r="O269" s="307" t="str">
        <f t="shared" si="45"/>
        <v/>
      </c>
      <c r="P269" s="307" t="str">
        <f t="shared" si="46"/>
        <v/>
      </c>
      <c r="Q269" s="307" t="str">
        <f t="shared" si="47"/>
        <v/>
      </c>
    </row>
    <row r="270" spans="12:17" ht="18">
      <c r="L270" s="184">
        <v>267</v>
      </c>
      <c r="M270" s="307" t="str">
        <f t="shared" si="43"/>
        <v/>
      </c>
      <c r="N270" s="307" t="str">
        <f t="shared" si="44"/>
        <v/>
      </c>
      <c r="O270" s="307" t="str">
        <f t="shared" si="45"/>
        <v/>
      </c>
      <c r="P270" s="307" t="str">
        <f t="shared" si="46"/>
        <v/>
      </c>
      <c r="Q270" s="307" t="str">
        <f t="shared" si="47"/>
        <v/>
      </c>
    </row>
    <row r="271" spans="12:17" ht="18">
      <c r="L271" s="184">
        <v>268</v>
      </c>
      <c r="M271" s="307" t="str">
        <f t="shared" si="43"/>
        <v/>
      </c>
      <c r="N271" s="307" t="str">
        <f t="shared" si="44"/>
        <v/>
      </c>
      <c r="O271" s="307" t="str">
        <f t="shared" si="45"/>
        <v/>
      </c>
      <c r="P271" s="307" t="str">
        <f t="shared" si="46"/>
        <v/>
      </c>
      <c r="Q271" s="307" t="str">
        <f t="shared" si="47"/>
        <v/>
      </c>
    </row>
    <row r="272" spans="12:17" ht="18">
      <c r="L272" s="184">
        <v>269</v>
      </c>
      <c r="M272" s="307" t="str">
        <f t="shared" si="43"/>
        <v/>
      </c>
      <c r="N272" s="307" t="str">
        <f t="shared" si="44"/>
        <v/>
      </c>
      <c r="O272" s="307" t="str">
        <f t="shared" si="45"/>
        <v/>
      </c>
      <c r="P272" s="307" t="str">
        <f t="shared" si="46"/>
        <v/>
      </c>
      <c r="Q272" s="307" t="str">
        <f t="shared" si="47"/>
        <v/>
      </c>
    </row>
    <row r="273" spans="12:17" ht="18">
      <c r="L273" s="184">
        <v>270</v>
      </c>
      <c r="M273" s="307" t="str">
        <f t="shared" si="43"/>
        <v/>
      </c>
      <c r="N273" s="307" t="str">
        <f t="shared" si="44"/>
        <v/>
      </c>
      <c r="O273" s="307" t="str">
        <f t="shared" si="45"/>
        <v/>
      </c>
      <c r="P273" s="307" t="str">
        <f t="shared" si="46"/>
        <v/>
      </c>
      <c r="Q273" s="307" t="str">
        <f t="shared" si="47"/>
        <v/>
      </c>
    </row>
    <row r="274" spans="12:17" ht="18">
      <c r="L274" s="184">
        <v>271</v>
      </c>
      <c r="M274" s="307" t="str">
        <f t="shared" si="43"/>
        <v/>
      </c>
      <c r="N274" s="307" t="str">
        <f t="shared" si="44"/>
        <v/>
      </c>
      <c r="O274" s="307" t="str">
        <f t="shared" si="45"/>
        <v/>
      </c>
      <c r="P274" s="307" t="str">
        <f t="shared" si="46"/>
        <v/>
      </c>
      <c r="Q274" s="307" t="str">
        <f t="shared" si="47"/>
        <v/>
      </c>
    </row>
    <row r="275" spans="12:17" ht="18">
      <c r="L275" s="184">
        <v>272</v>
      </c>
      <c r="M275" s="307" t="str">
        <f t="shared" si="43"/>
        <v/>
      </c>
      <c r="N275" s="307" t="str">
        <f t="shared" si="44"/>
        <v/>
      </c>
      <c r="O275" s="307" t="str">
        <f t="shared" si="45"/>
        <v/>
      </c>
      <c r="P275" s="307" t="str">
        <f t="shared" si="46"/>
        <v/>
      </c>
      <c r="Q275" s="307" t="str">
        <f t="shared" si="47"/>
        <v/>
      </c>
    </row>
    <row r="276" spans="12:17" ht="18">
      <c r="L276" s="184">
        <v>273</v>
      </c>
      <c r="M276" s="307" t="str">
        <f t="shared" si="43"/>
        <v/>
      </c>
      <c r="N276" s="307" t="str">
        <f t="shared" si="44"/>
        <v/>
      </c>
      <c r="O276" s="307" t="str">
        <f t="shared" si="45"/>
        <v/>
      </c>
      <c r="P276" s="307" t="str">
        <f t="shared" si="46"/>
        <v/>
      </c>
      <c r="Q276" s="307" t="str">
        <f t="shared" si="47"/>
        <v/>
      </c>
    </row>
    <row r="277" spans="12:17" ht="18">
      <c r="L277" s="184">
        <v>274</v>
      </c>
      <c r="M277" s="307" t="str">
        <f t="shared" si="43"/>
        <v/>
      </c>
      <c r="N277" s="307" t="str">
        <f t="shared" si="44"/>
        <v/>
      </c>
      <c r="O277" s="307" t="str">
        <f t="shared" si="45"/>
        <v/>
      </c>
      <c r="P277" s="307" t="str">
        <f t="shared" si="46"/>
        <v/>
      </c>
      <c r="Q277" s="307" t="str">
        <f t="shared" si="47"/>
        <v/>
      </c>
    </row>
    <row r="278" spans="12:17" ht="18">
      <c r="L278" s="184">
        <v>275</v>
      </c>
      <c r="M278" s="307" t="str">
        <f t="shared" si="43"/>
        <v/>
      </c>
      <c r="N278" s="307" t="str">
        <f t="shared" si="44"/>
        <v/>
      </c>
      <c r="O278" s="307" t="str">
        <f t="shared" si="45"/>
        <v/>
      </c>
      <c r="P278" s="307" t="str">
        <f t="shared" si="46"/>
        <v/>
      </c>
      <c r="Q278" s="307" t="str">
        <f t="shared" si="47"/>
        <v/>
      </c>
    </row>
    <row r="279" spans="12:17" ht="18">
      <c r="L279" s="184">
        <v>276</v>
      </c>
      <c r="M279" s="307" t="str">
        <f t="shared" si="43"/>
        <v/>
      </c>
      <c r="N279" s="307" t="str">
        <f t="shared" si="44"/>
        <v/>
      </c>
      <c r="O279" s="307" t="str">
        <f t="shared" si="45"/>
        <v/>
      </c>
      <c r="P279" s="307" t="str">
        <f t="shared" si="46"/>
        <v/>
      </c>
      <c r="Q279" s="307" t="str">
        <f t="shared" si="47"/>
        <v/>
      </c>
    </row>
    <row r="280" spans="12:17" ht="18">
      <c r="L280" s="184">
        <v>277</v>
      </c>
      <c r="M280" s="307" t="str">
        <f t="shared" si="43"/>
        <v/>
      </c>
      <c r="N280" s="307" t="str">
        <f t="shared" si="44"/>
        <v/>
      </c>
      <c r="O280" s="307" t="str">
        <f t="shared" si="45"/>
        <v/>
      </c>
      <c r="P280" s="307" t="str">
        <f t="shared" si="46"/>
        <v/>
      </c>
      <c r="Q280" s="307" t="str">
        <f t="shared" si="47"/>
        <v/>
      </c>
    </row>
    <row r="281" spans="12:17" ht="18">
      <c r="L281" s="184">
        <v>278</v>
      </c>
      <c r="M281" s="307" t="str">
        <f t="shared" si="43"/>
        <v/>
      </c>
      <c r="N281" s="307" t="str">
        <f t="shared" si="44"/>
        <v/>
      </c>
      <c r="O281" s="307" t="str">
        <f t="shared" si="45"/>
        <v/>
      </c>
      <c r="P281" s="307" t="str">
        <f t="shared" si="46"/>
        <v/>
      </c>
      <c r="Q281" s="307" t="str">
        <f t="shared" si="47"/>
        <v/>
      </c>
    </row>
    <row r="282" spans="12:17" ht="18">
      <c r="L282" s="184">
        <v>279</v>
      </c>
      <c r="M282" s="307" t="str">
        <f t="shared" si="43"/>
        <v/>
      </c>
      <c r="N282" s="307" t="str">
        <f t="shared" si="44"/>
        <v/>
      </c>
      <c r="O282" s="307" t="str">
        <f t="shared" si="45"/>
        <v/>
      </c>
      <c r="P282" s="307" t="str">
        <f t="shared" si="46"/>
        <v/>
      </c>
      <c r="Q282" s="307" t="str">
        <f t="shared" si="47"/>
        <v/>
      </c>
    </row>
    <row r="283" spans="12:17" ht="18">
      <c r="L283" s="184">
        <v>280</v>
      </c>
      <c r="M283" s="307" t="str">
        <f t="shared" si="43"/>
        <v/>
      </c>
      <c r="N283" s="307" t="str">
        <f t="shared" si="44"/>
        <v/>
      </c>
      <c r="O283" s="307" t="str">
        <f t="shared" si="45"/>
        <v/>
      </c>
      <c r="P283" s="307" t="str">
        <f t="shared" si="46"/>
        <v/>
      </c>
      <c r="Q283" s="307" t="str">
        <f t="shared" si="47"/>
        <v/>
      </c>
    </row>
    <row r="284" spans="12:17" ht="18">
      <c r="L284" s="184">
        <v>281</v>
      </c>
      <c r="M284" s="307" t="str">
        <f t="shared" si="43"/>
        <v/>
      </c>
      <c r="N284" s="307" t="str">
        <f t="shared" si="44"/>
        <v/>
      </c>
      <c r="O284" s="307" t="str">
        <f t="shared" si="45"/>
        <v/>
      </c>
      <c r="P284" s="307" t="str">
        <f t="shared" si="46"/>
        <v/>
      </c>
      <c r="Q284" s="307" t="str">
        <f t="shared" si="47"/>
        <v/>
      </c>
    </row>
    <row r="285" spans="12:17" ht="18">
      <c r="L285" s="184">
        <v>282</v>
      </c>
      <c r="M285" s="307" t="str">
        <f t="shared" si="43"/>
        <v/>
      </c>
      <c r="N285" s="307" t="str">
        <f t="shared" si="44"/>
        <v/>
      </c>
      <c r="O285" s="307" t="str">
        <f t="shared" si="45"/>
        <v/>
      </c>
      <c r="P285" s="307" t="str">
        <f t="shared" si="46"/>
        <v/>
      </c>
      <c r="Q285" s="307" t="str">
        <f t="shared" si="47"/>
        <v/>
      </c>
    </row>
    <row r="286" spans="12:17" ht="18">
      <c r="L286" s="184">
        <v>283</v>
      </c>
      <c r="M286" s="307" t="str">
        <f t="shared" si="43"/>
        <v/>
      </c>
      <c r="N286" s="307" t="str">
        <f t="shared" si="44"/>
        <v/>
      </c>
      <c r="O286" s="307" t="str">
        <f t="shared" si="45"/>
        <v/>
      </c>
      <c r="P286" s="307" t="str">
        <f t="shared" si="46"/>
        <v/>
      </c>
      <c r="Q286" s="307" t="str">
        <f t="shared" si="47"/>
        <v/>
      </c>
    </row>
    <row r="287" spans="12:17" ht="18">
      <c r="L287" s="184">
        <v>284</v>
      </c>
      <c r="M287" s="307" t="str">
        <f t="shared" si="43"/>
        <v/>
      </c>
      <c r="N287" s="307" t="str">
        <f t="shared" si="44"/>
        <v/>
      </c>
      <c r="O287" s="307" t="str">
        <f t="shared" si="45"/>
        <v/>
      </c>
      <c r="P287" s="307" t="str">
        <f t="shared" si="46"/>
        <v/>
      </c>
      <c r="Q287" s="307" t="str">
        <f t="shared" si="47"/>
        <v/>
      </c>
    </row>
    <row r="288" spans="12:17" ht="18">
      <c r="L288" s="184">
        <v>285</v>
      </c>
      <c r="M288" s="307" t="str">
        <f t="shared" si="43"/>
        <v/>
      </c>
      <c r="N288" s="307" t="str">
        <f t="shared" si="44"/>
        <v/>
      </c>
      <c r="O288" s="307" t="str">
        <f t="shared" si="45"/>
        <v/>
      </c>
      <c r="P288" s="307" t="str">
        <f t="shared" si="46"/>
        <v/>
      </c>
      <c r="Q288" s="307" t="str">
        <f t="shared" si="47"/>
        <v/>
      </c>
    </row>
    <row r="289" spans="12:17" ht="18">
      <c r="L289" s="184">
        <v>286</v>
      </c>
      <c r="M289" s="307" t="str">
        <f t="shared" si="43"/>
        <v/>
      </c>
      <c r="N289" s="307" t="str">
        <f t="shared" si="44"/>
        <v/>
      </c>
      <c r="O289" s="307" t="str">
        <f t="shared" si="45"/>
        <v/>
      </c>
      <c r="P289" s="307" t="str">
        <f t="shared" si="46"/>
        <v/>
      </c>
      <c r="Q289" s="307" t="str">
        <f t="shared" si="47"/>
        <v/>
      </c>
    </row>
    <row r="290" spans="12:17" ht="18">
      <c r="L290" s="184">
        <v>287</v>
      </c>
      <c r="M290" s="307" t="str">
        <f t="shared" si="43"/>
        <v/>
      </c>
      <c r="N290" s="307" t="str">
        <f t="shared" si="44"/>
        <v/>
      </c>
      <c r="O290" s="307" t="str">
        <f t="shared" si="45"/>
        <v/>
      </c>
      <c r="P290" s="307" t="str">
        <f t="shared" si="46"/>
        <v/>
      </c>
      <c r="Q290" s="307" t="str">
        <f t="shared" si="47"/>
        <v/>
      </c>
    </row>
    <row r="291" spans="12:17" ht="18">
      <c r="L291" s="184">
        <v>288</v>
      </c>
      <c r="M291" s="307" t="str">
        <f t="shared" si="43"/>
        <v/>
      </c>
      <c r="N291" s="307" t="str">
        <f t="shared" si="44"/>
        <v/>
      </c>
      <c r="O291" s="307" t="str">
        <f t="shared" si="45"/>
        <v/>
      </c>
      <c r="P291" s="307" t="str">
        <f t="shared" si="46"/>
        <v/>
      </c>
      <c r="Q291" s="307" t="str">
        <f t="shared" si="47"/>
        <v/>
      </c>
    </row>
    <row r="292" spans="12:17" ht="18">
      <c r="L292" s="184">
        <v>289</v>
      </c>
      <c r="M292" s="307" t="str">
        <f t="shared" si="43"/>
        <v/>
      </c>
      <c r="N292" s="307" t="str">
        <f t="shared" si="44"/>
        <v/>
      </c>
      <c r="O292" s="307" t="str">
        <f t="shared" si="45"/>
        <v/>
      </c>
      <c r="P292" s="307" t="str">
        <f t="shared" si="46"/>
        <v/>
      </c>
      <c r="Q292" s="307" t="str">
        <f t="shared" si="47"/>
        <v/>
      </c>
    </row>
    <row r="293" spans="12:17" ht="18">
      <c r="L293" s="184">
        <v>290</v>
      </c>
      <c r="M293" s="307" t="str">
        <f t="shared" si="43"/>
        <v/>
      </c>
      <c r="N293" s="307" t="str">
        <f t="shared" si="44"/>
        <v/>
      </c>
      <c r="O293" s="307" t="str">
        <f t="shared" si="45"/>
        <v/>
      </c>
      <c r="P293" s="307" t="str">
        <f t="shared" si="46"/>
        <v/>
      </c>
      <c r="Q293" s="307" t="str">
        <f t="shared" si="47"/>
        <v/>
      </c>
    </row>
    <row r="294" spans="12:17" ht="18">
      <c r="L294" s="184">
        <v>291</v>
      </c>
      <c r="M294" s="307" t="str">
        <f t="shared" si="43"/>
        <v/>
      </c>
      <c r="N294" s="307" t="str">
        <f t="shared" si="44"/>
        <v/>
      </c>
      <c r="O294" s="307" t="str">
        <f t="shared" si="45"/>
        <v/>
      </c>
      <c r="P294" s="307" t="str">
        <f t="shared" si="46"/>
        <v/>
      </c>
      <c r="Q294" s="307" t="str">
        <f t="shared" si="47"/>
        <v/>
      </c>
    </row>
    <row r="295" spans="12:17" ht="18">
      <c r="L295" s="184">
        <v>292</v>
      </c>
      <c r="M295" s="307" t="str">
        <f t="shared" si="43"/>
        <v/>
      </c>
      <c r="N295" s="307" t="str">
        <f t="shared" si="44"/>
        <v/>
      </c>
      <c r="O295" s="307" t="str">
        <f t="shared" si="45"/>
        <v/>
      </c>
      <c r="P295" s="307" t="str">
        <f t="shared" si="46"/>
        <v/>
      </c>
      <c r="Q295" s="307" t="str">
        <f t="shared" si="47"/>
        <v/>
      </c>
    </row>
    <row r="296" spans="12:17" ht="18">
      <c r="L296" s="184">
        <v>293</v>
      </c>
      <c r="M296" s="307" t="str">
        <f t="shared" si="43"/>
        <v/>
      </c>
      <c r="N296" s="307" t="str">
        <f t="shared" si="44"/>
        <v/>
      </c>
      <c r="O296" s="307" t="str">
        <f t="shared" si="45"/>
        <v/>
      </c>
      <c r="P296" s="307" t="str">
        <f t="shared" si="46"/>
        <v/>
      </c>
      <c r="Q296" s="307" t="str">
        <f t="shared" si="47"/>
        <v/>
      </c>
    </row>
    <row r="297" spans="12:17" ht="18">
      <c r="L297" s="184">
        <v>294</v>
      </c>
      <c r="M297" s="307" t="str">
        <f t="shared" si="43"/>
        <v/>
      </c>
      <c r="N297" s="307" t="str">
        <f t="shared" si="44"/>
        <v/>
      </c>
      <c r="O297" s="307" t="str">
        <f t="shared" si="45"/>
        <v/>
      </c>
      <c r="P297" s="307" t="str">
        <f t="shared" si="46"/>
        <v/>
      </c>
      <c r="Q297" s="307" t="str">
        <f t="shared" si="47"/>
        <v/>
      </c>
    </row>
    <row r="298" spans="12:17" ht="18">
      <c r="L298" s="184">
        <v>295</v>
      </c>
      <c r="M298" s="307" t="str">
        <f t="shared" si="43"/>
        <v/>
      </c>
      <c r="N298" s="307" t="str">
        <f t="shared" si="44"/>
        <v/>
      </c>
      <c r="O298" s="307" t="str">
        <f t="shared" si="45"/>
        <v/>
      </c>
      <c r="P298" s="307" t="str">
        <f t="shared" si="46"/>
        <v/>
      </c>
      <c r="Q298" s="307" t="str">
        <f t="shared" si="47"/>
        <v/>
      </c>
    </row>
    <row r="299" spans="12:17" ht="18">
      <c r="L299" s="184">
        <v>296</v>
      </c>
      <c r="M299" s="307" t="str">
        <f t="shared" si="43"/>
        <v/>
      </c>
      <c r="N299" s="307" t="str">
        <f t="shared" si="44"/>
        <v/>
      </c>
      <c r="O299" s="307" t="str">
        <f t="shared" si="45"/>
        <v/>
      </c>
      <c r="P299" s="307" t="str">
        <f t="shared" si="46"/>
        <v/>
      </c>
      <c r="Q299" s="307" t="str">
        <f t="shared" si="47"/>
        <v/>
      </c>
    </row>
    <row r="300" spans="12:17" ht="18">
      <c r="L300" s="184">
        <v>297</v>
      </c>
      <c r="M300" s="307" t="str">
        <f t="shared" si="43"/>
        <v/>
      </c>
      <c r="N300" s="307" t="str">
        <f t="shared" si="44"/>
        <v/>
      </c>
      <c r="O300" s="307" t="str">
        <f t="shared" si="45"/>
        <v/>
      </c>
      <c r="P300" s="307" t="str">
        <f t="shared" si="46"/>
        <v/>
      </c>
      <c r="Q300" s="307" t="str">
        <f t="shared" si="47"/>
        <v/>
      </c>
    </row>
    <row r="301" spans="12:17" ht="18">
      <c r="L301" s="184">
        <v>298</v>
      </c>
      <c r="M301" s="307" t="str">
        <f t="shared" si="43"/>
        <v/>
      </c>
      <c r="N301" s="307" t="str">
        <f t="shared" si="44"/>
        <v/>
      </c>
      <c r="O301" s="307" t="str">
        <f t="shared" si="45"/>
        <v/>
      </c>
      <c r="P301" s="307" t="str">
        <f t="shared" si="46"/>
        <v/>
      </c>
      <c r="Q301" s="307" t="str">
        <f t="shared" si="47"/>
        <v/>
      </c>
    </row>
    <row r="302" spans="12:17" ht="18">
      <c r="L302" s="184">
        <v>299</v>
      </c>
      <c r="M302" s="307" t="str">
        <f t="shared" si="43"/>
        <v/>
      </c>
      <c r="N302" s="307" t="str">
        <f t="shared" si="44"/>
        <v/>
      </c>
      <c r="O302" s="307" t="str">
        <f t="shared" si="45"/>
        <v/>
      </c>
      <c r="P302" s="307" t="str">
        <f t="shared" si="46"/>
        <v/>
      </c>
      <c r="Q302" s="307" t="str">
        <f t="shared" si="47"/>
        <v/>
      </c>
    </row>
    <row r="303" spans="12:17" ht="18">
      <c r="L303" s="184">
        <v>300</v>
      </c>
      <c r="M303" s="307" t="str">
        <f t="shared" si="43"/>
        <v/>
      </c>
      <c r="N303" s="307" t="str">
        <f t="shared" si="44"/>
        <v/>
      </c>
      <c r="O303" s="307" t="str">
        <f t="shared" si="45"/>
        <v/>
      </c>
      <c r="P303" s="307" t="str">
        <f t="shared" si="46"/>
        <v/>
      </c>
      <c r="Q303" s="307" t="str">
        <f t="shared" si="47"/>
        <v/>
      </c>
    </row>
    <row r="304" spans="12:17" ht="18">
      <c r="L304" s="184">
        <v>301</v>
      </c>
      <c r="M304" s="307" t="str">
        <f t="shared" si="43"/>
        <v/>
      </c>
      <c r="N304" s="307" t="str">
        <f t="shared" si="44"/>
        <v/>
      </c>
      <c r="O304" s="307" t="str">
        <f t="shared" si="45"/>
        <v/>
      </c>
      <c r="P304" s="307" t="str">
        <f t="shared" si="46"/>
        <v/>
      </c>
      <c r="Q304" s="307" t="str">
        <f t="shared" si="47"/>
        <v/>
      </c>
    </row>
    <row r="305" spans="12:17" ht="18">
      <c r="L305" s="184">
        <v>302</v>
      </c>
      <c r="M305" s="307" t="str">
        <f t="shared" si="43"/>
        <v/>
      </c>
      <c r="N305" s="307" t="str">
        <f t="shared" si="44"/>
        <v/>
      </c>
      <c r="O305" s="307" t="str">
        <f t="shared" si="45"/>
        <v/>
      </c>
      <c r="P305" s="307" t="str">
        <f t="shared" si="46"/>
        <v/>
      </c>
      <c r="Q305" s="307" t="str">
        <f t="shared" si="47"/>
        <v/>
      </c>
    </row>
    <row r="306" spans="12:17" ht="18">
      <c r="L306" s="184">
        <v>303</v>
      </c>
      <c r="M306" s="307" t="str">
        <f t="shared" si="43"/>
        <v/>
      </c>
      <c r="N306" s="307" t="str">
        <f t="shared" si="44"/>
        <v/>
      </c>
      <c r="O306" s="307" t="str">
        <f t="shared" si="45"/>
        <v/>
      </c>
      <c r="P306" s="307" t="str">
        <f t="shared" si="46"/>
        <v/>
      </c>
      <c r="Q306" s="307" t="str">
        <f t="shared" si="47"/>
        <v/>
      </c>
    </row>
    <row r="307" spans="12:17" ht="18">
      <c r="L307" s="184">
        <v>304</v>
      </c>
      <c r="M307" s="307" t="str">
        <f t="shared" si="43"/>
        <v/>
      </c>
      <c r="N307" s="307" t="str">
        <f t="shared" si="44"/>
        <v/>
      </c>
      <c r="O307" s="307" t="str">
        <f t="shared" si="45"/>
        <v/>
      </c>
      <c r="P307" s="307" t="str">
        <f t="shared" si="46"/>
        <v/>
      </c>
      <c r="Q307" s="307" t="str">
        <f t="shared" si="47"/>
        <v/>
      </c>
    </row>
    <row r="308" spans="12:17" ht="18">
      <c r="L308" s="184">
        <v>305</v>
      </c>
      <c r="M308" s="307" t="str">
        <f t="shared" si="43"/>
        <v/>
      </c>
      <c r="N308" s="307" t="str">
        <f t="shared" si="44"/>
        <v/>
      </c>
      <c r="O308" s="307" t="str">
        <f t="shared" si="45"/>
        <v/>
      </c>
      <c r="P308" s="307" t="str">
        <f t="shared" si="46"/>
        <v/>
      </c>
      <c r="Q308" s="307" t="str">
        <f t="shared" si="47"/>
        <v/>
      </c>
    </row>
    <row r="309" spans="12:17" ht="18">
      <c r="L309" s="184">
        <v>306</v>
      </c>
      <c r="M309" s="307" t="str">
        <f t="shared" si="43"/>
        <v/>
      </c>
      <c r="N309" s="307" t="str">
        <f t="shared" si="44"/>
        <v/>
      </c>
      <c r="O309" s="307" t="str">
        <f t="shared" si="45"/>
        <v/>
      </c>
      <c r="P309" s="307" t="str">
        <f t="shared" si="46"/>
        <v/>
      </c>
      <c r="Q309" s="307" t="str">
        <f t="shared" si="47"/>
        <v/>
      </c>
    </row>
    <row r="310" spans="12:17" ht="18">
      <c r="L310" s="184">
        <v>307</v>
      </c>
      <c r="M310" s="307" t="str">
        <f t="shared" si="43"/>
        <v/>
      </c>
      <c r="N310" s="307" t="str">
        <f t="shared" si="44"/>
        <v/>
      </c>
      <c r="O310" s="307" t="str">
        <f t="shared" si="45"/>
        <v/>
      </c>
      <c r="P310" s="307" t="str">
        <f t="shared" si="46"/>
        <v/>
      </c>
      <c r="Q310" s="307" t="str">
        <f t="shared" si="47"/>
        <v/>
      </c>
    </row>
    <row r="311" spans="12:17" ht="18">
      <c r="L311" s="184">
        <v>308</v>
      </c>
      <c r="M311" s="307" t="str">
        <f t="shared" si="43"/>
        <v/>
      </c>
      <c r="N311" s="307" t="str">
        <f t="shared" si="44"/>
        <v/>
      </c>
      <c r="O311" s="307" t="str">
        <f t="shared" si="45"/>
        <v/>
      </c>
      <c r="P311" s="307" t="str">
        <f t="shared" si="46"/>
        <v/>
      </c>
      <c r="Q311" s="307" t="str">
        <f t="shared" si="47"/>
        <v/>
      </c>
    </row>
    <row r="312" spans="12:17" ht="18">
      <c r="L312" s="184">
        <v>309</v>
      </c>
      <c r="M312" s="307" t="str">
        <f t="shared" si="43"/>
        <v/>
      </c>
      <c r="N312" s="307" t="str">
        <f t="shared" si="44"/>
        <v/>
      </c>
      <c r="O312" s="307" t="str">
        <f t="shared" si="45"/>
        <v/>
      </c>
      <c r="P312" s="307" t="str">
        <f t="shared" si="46"/>
        <v/>
      </c>
      <c r="Q312" s="307" t="str">
        <f t="shared" si="47"/>
        <v/>
      </c>
    </row>
    <row r="313" spans="12:17" ht="18">
      <c r="L313" s="184">
        <v>310</v>
      </c>
      <c r="M313" s="307" t="str">
        <f t="shared" si="43"/>
        <v/>
      </c>
      <c r="N313" s="307" t="str">
        <f t="shared" si="44"/>
        <v/>
      </c>
      <c r="O313" s="307" t="str">
        <f t="shared" si="45"/>
        <v/>
      </c>
      <c r="P313" s="307" t="str">
        <f t="shared" si="46"/>
        <v/>
      </c>
      <c r="Q313" s="307" t="str">
        <f t="shared" si="47"/>
        <v/>
      </c>
    </row>
    <row r="314" spans="12:17" ht="18">
      <c r="L314" s="184">
        <v>311</v>
      </c>
      <c r="M314" s="307" t="str">
        <f t="shared" si="43"/>
        <v/>
      </c>
      <c r="N314" s="307" t="str">
        <f t="shared" si="44"/>
        <v/>
      </c>
      <c r="O314" s="307" t="str">
        <f t="shared" si="45"/>
        <v/>
      </c>
      <c r="P314" s="307" t="str">
        <f t="shared" si="46"/>
        <v/>
      </c>
      <c r="Q314" s="307" t="str">
        <f t="shared" si="47"/>
        <v/>
      </c>
    </row>
    <row r="315" spans="12:17" ht="18">
      <c r="L315" s="184">
        <v>312</v>
      </c>
      <c r="M315" s="307" t="str">
        <f t="shared" si="43"/>
        <v/>
      </c>
      <c r="N315" s="307" t="str">
        <f t="shared" si="44"/>
        <v/>
      </c>
      <c r="O315" s="307" t="str">
        <f t="shared" si="45"/>
        <v/>
      </c>
      <c r="P315" s="307" t="str">
        <f t="shared" si="46"/>
        <v/>
      </c>
      <c r="Q315" s="307" t="str">
        <f t="shared" si="47"/>
        <v/>
      </c>
    </row>
    <row r="316" spans="12:17" ht="18">
      <c r="L316" s="184">
        <v>313</v>
      </c>
      <c r="M316" s="307" t="str">
        <f t="shared" si="43"/>
        <v/>
      </c>
      <c r="N316" s="307" t="str">
        <f t="shared" si="44"/>
        <v/>
      </c>
      <c r="O316" s="307" t="str">
        <f t="shared" si="45"/>
        <v/>
      </c>
      <c r="P316" s="307" t="str">
        <f t="shared" si="46"/>
        <v/>
      </c>
      <c r="Q316" s="307" t="str">
        <f t="shared" si="47"/>
        <v/>
      </c>
    </row>
    <row r="317" spans="12:17" ht="18">
      <c r="L317" s="184">
        <v>314</v>
      </c>
      <c r="M317" s="307" t="str">
        <f t="shared" si="43"/>
        <v/>
      </c>
      <c r="N317" s="307" t="str">
        <f t="shared" si="44"/>
        <v/>
      </c>
      <c r="O317" s="307" t="str">
        <f t="shared" si="45"/>
        <v/>
      </c>
      <c r="P317" s="307" t="str">
        <f t="shared" si="46"/>
        <v/>
      </c>
      <c r="Q317" s="307" t="str">
        <f t="shared" si="47"/>
        <v/>
      </c>
    </row>
    <row r="318" spans="12:17" ht="18">
      <c r="L318" s="184">
        <v>315</v>
      </c>
      <c r="M318" s="307" t="str">
        <f t="shared" si="43"/>
        <v/>
      </c>
      <c r="N318" s="307" t="str">
        <f t="shared" si="44"/>
        <v/>
      </c>
      <c r="O318" s="307" t="str">
        <f t="shared" si="45"/>
        <v/>
      </c>
      <c r="P318" s="307" t="str">
        <f t="shared" si="46"/>
        <v/>
      </c>
      <c r="Q318" s="307" t="str">
        <f t="shared" si="47"/>
        <v/>
      </c>
    </row>
    <row r="319" spans="12:17" ht="18">
      <c r="L319" s="184">
        <v>316</v>
      </c>
      <c r="M319" s="307" t="str">
        <f t="shared" si="43"/>
        <v/>
      </c>
      <c r="N319" s="307" t="str">
        <f t="shared" si="44"/>
        <v/>
      </c>
      <c r="O319" s="307" t="str">
        <f t="shared" si="45"/>
        <v/>
      </c>
      <c r="P319" s="307" t="str">
        <f t="shared" si="46"/>
        <v/>
      </c>
      <c r="Q319" s="307" t="str">
        <f t="shared" si="47"/>
        <v/>
      </c>
    </row>
    <row r="320" spans="12:17" ht="18">
      <c r="L320" s="184">
        <v>317</v>
      </c>
      <c r="M320" s="307" t="str">
        <f t="shared" si="43"/>
        <v/>
      </c>
      <c r="N320" s="307" t="str">
        <f t="shared" si="44"/>
        <v/>
      </c>
      <c r="O320" s="307" t="str">
        <f t="shared" si="45"/>
        <v/>
      </c>
      <c r="P320" s="307" t="str">
        <f t="shared" si="46"/>
        <v/>
      </c>
      <c r="Q320" s="307" t="str">
        <f t="shared" si="47"/>
        <v/>
      </c>
    </row>
    <row r="321" spans="12:17" ht="18">
      <c r="L321" s="184">
        <v>318</v>
      </c>
      <c r="M321" s="307" t="str">
        <f t="shared" si="43"/>
        <v/>
      </c>
      <c r="N321" s="307" t="str">
        <f t="shared" si="44"/>
        <v/>
      </c>
      <c r="O321" s="307" t="str">
        <f t="shared" si="45"/>
        <v/>
      </c>
      <c r="P321" s="307" t="str">
        <f t="shared" si="46"/>
        <v/>
      </c>
      <c r="Q321" s="307" t="str">
        <f t="shared" si="47"/>
        <v/>
      </c>
    </row>
    <row r="322" spans="12:17" ht="18">
      <c r="L322" s="184">
        <v>319</v>
      </c>
      <c r="M322" s="307" t="str">
        <f t="shared" si="43"/>
        <v/>
      </c>
      <c r="N322" s="307" t="str">
        <f t="shared" si="44"/>
        <v/>
      </c>
      <c r="O322" s="307" t="str">
        <f t="shared" si="45"/>
        <v/>
      </c>
      <c r="P322" s="307" t="str">
        <f t="shared" si="46"/>
        <v/>
      </c>
      <c r="Q322" s="307" t="str">
        <f t="shared" si="47"/>
        <v/>
      </c>
    </row>
    <row r="323" spans="12:17" ht="18">
      <c r="L323" s="184">
        <v>320</v>
      </c>
      <c r="M323" s="307" t="str">
        <f t="shared" ref="M323:M386" si="48">IF(T323="","",VLOOKUP(T323,$A$3:$B$15,2,FALSE))</f>
        <v/>
      </c>
      <c r="N323" s="307" t="str">
        <f t="shared" ref="N323:N386" si="49">IF(U323="","",VLOOKUP(U323,$A$3:$B$15,2,FALSE))</f>
        <v/>
      </c>
      <c r="O323" s="307" t="str">
        <f t="shared" ref="O323:O386" si="50">IF(V323="","",VLOOKUP(V323,$A$3:$B$15,2,FALSE))</f>
        <v/>
      </c>
      <c r="P323" s="307" t="str">
        <f t="shared" ref="P323:P386" si="51">IF(W323="","",VLOOKUP(W323,$A$3:$B$15,2,FALSE))</f>
        <v/>
      </c>
      <c r="Q323" s="307" t="str">
        <f t="shared" ref="Q323:Q386" si="52">IF(X323="","",VLOOKUP(X323,$A$3:$B$15,2,FALSE))</f>
        <v/>
      </c>
    </row>
    <row r="324" spans="12:17" ht="18">
      <c r="L324" s="184">
        <v>321</v>
      </c>
      <c r="M324" s="307" t="str">
        <f t="shared" si="48"/>
        <v/>
      </c>
      <c r="N324" s="307" t="str">
        <f t="shared" si="49"/>
        <v/>
      </c>
      <c r="O324" s="307" t="str">
        <f t="shared" si="50"/>
        <v/>
      </c>
      <c r="P324" s="307" t="str">
        <f t="shared" si="51"/>
        <v/>
      </c>
      <c r="Q324" s="307" t="str">
        <f t="shared" si="52"/>
        <v/>
      </c>
    </row>
    <row r="325" spans="12:17" ht="18">
      <c r="L325" s="184">
        <v>322</v>
      </c>
      <c r="M325" s="307" t="str">
        <f t="shared" si="48"/>
        <v/>
      </c>
      <c r="N325" s="307" t="str">
        <f t="shared" si="49"/>
        <v/>
      </c>
      <c r="O325" s="307" t="str">
        <f t="shared" si="50"/>
        <v/>
      </c>
      <c r="P325" s="307" t="str">
        <f t="shared" si="51"/>
        <v/>
      </c>
      <c r="Q325" s="307" t="str">
        <f t="shared" si="52"/>
        <v/>
      </c>
    </row>
    <row r="326" spans="12:17" ht="18">
      <c r="L326" s="184">
        <v>323</v>
      </c>
      <c r="M326" s="307" t="str">
        <f t="shared" si="48"/>
        <v/>
      </c>
      <c r="N326" s="307" t="str">
        <f t="shared" si="49"/>
        <v/>
      </c>
      <c r="O326" s="307" t="str">
        <f t="shared" si="50"/>
        <v/>
      </c>
      <c r="P326" s="307" t="str">
        <f t="shared" si="51"/>
        <v/>
      </c>
      <c r="Q326" s="307" t="str">
        <f t="shared" si="52"/>
        <v/>
      </c>
    </row>
    <row r="327" spans="12:17" ht="18">
      <c r="L327" s="184">
        <v>324</v>
      </c>
      <c r="M327" s="307" t="str">
        <f t="shared" si="48"/>
        <v/>
      </c>
      <c r="N327" s="307" t="str">
        <f t="shared" si="49"/>
        <v/>
      </c>
      <c r="O327" s="307" t="str">
        <f t="shared" si="50"/>
        <v/>
      </c>
      <c r="P327" s="307" t="str">
        <f t="shared" si="51"/>
        <v/>
      </c>
      <c r="Q327" s="307" t="str">
        <f t="shared" si="52"/>
        <v/>
      </c>
    </row>
    <row r="328" spans="12:17" ht="18">
      <c r="L328" s="184">
        <v>325</v>
      </c>
      <c r="M328" s="307" t="str">
        <f t="shared" si="48"/>
        <v/>
      </c>
      <c r="N328" s="307" t="str">
        <f t="shared" si="49"/>
        <v/>
      </c>
      <c r="O328" s="307" t="str">
        <f t="shared" si="50"/>
        <v/>
      </c>
      <c r="P328" s="307" t="str">
        <f t="shared" si="51"/>
        <v/>
      </c>
      <c r="Q328" s="307" t="str">
        <f t="shared" si="52"/>
        <v/>
      </c>
    </row>
    <row r="329" spans="12:17" ht="18">
      <c r="L329" s="184">
        <v>326</v>
      </c>
      <c r="M329" s="307" t="str">
        <f t="shared" si="48"/>
        <v/>
      </c>
      <c r="N329" s="307" t="str">
        <f t="shared" si="49"/>
        <v/>
      </c>
      <c r="O329" s="307" t="str">
        <f t="shared" si="50"/>
        <v/>
      </c>
      <c r="P329" s="307" t="str">
        <f t="shared" si="51"/>
        <v/>
      </c>
      <c r="Q329" s="307" t="str">
        <f t="shared" si="52"/>
        <v/>
      </c>
    </row>
    <row r="330" spans="12:17" ht="18">
      <c r="L330" s="184">
        <v>327</v>
      </c>
      <c r="M330" s="307" t="str">
        <f t="shared" si="48"/>
        <v/>
      </c>
      <c r="N330" s="307" t="str">
        <f t="shared" si="49"/>
        <v/>
      </c>
      <c r="O330" s="307" t="str">
        <f t="shared" si="50"/>
        <v/>
      </c>
      <c r="P330" s="307" t="str">
        <f t="shared" si="51"/>
        <v/>
      </c>
      <c r="Q330" s="307" t="str">
        <f t="shared" si="52"/>
        <v/>
      </c>
    </row>
    <row r="331" spans="12:17" ht="18">
      <c r="L331" s="184">
        <v>328</v>
      </c>
      <c r="M331" s="307" t="str">
        <f t="shared" si="48"/>
        <v/>
      </c>
      <c r="N331" s="307" t="str">
        <f t="shared" si="49"/>
        <v/>
      </c>
      <c r="O331" s="307" t="str">
        <f t="shared" si="50"/>
        <v/>
      </c>
      <c r="P331" s="307" t="str">
        <f t="shared" si="51"/>
        <v/>
      </c>
      <c r="Q331" s="307" t="str">
        <f t="shared" si="52"/>
        <v/>
      </c>
    </row>
    <row r="332" spans="12:17" ht="18">
      <c r="L332" s="184">
        <v>329</v>
      </c>
      <c r="M332" s="307" t="str">
        <f t="shared" si="48"/>
        <v/>
      </c>
      <c r="N332" s="307" t="str">
        <f t="shared" si="49"/>
        <v/>
      </c>
      <c r="O332" s="307" t="str">
        <f t="shared" si="50"/>
        <v/>
      </c>
      <c r="P332" s="307" t="str">
        <f t="shared" si="51"/>
        <v/>
      </c>
      <c r="Q332" s="307" t="str">
        <f t="shared" si="52"/>
        <v/>
      </c>
    </row>
    <row r="333" spans="12:17" ht="18">
      <c r="L333" s="184">
        <v>330</v>
      </c>
      <c r="M333" s="307" t="str">
        <f t="shared" si="48"/>
        <v/>
      </c>
      <c r="N333" s="307" t="str">
        <f t="shared" si="49"/>
        <v/>
      </c>
      <c r="O333" s="307" t="str">
        <f t="shared" si="50"/>
        <v/>
      </c>
      <c r="P333" s="307" t="str">
        <f t="shared" si="51"/>
        <v/>
      </c>
      <c r="Q333" s="307" t="str">
        <f t="shared" si="52"/>
        <v/>
      </c>
    </row>
    <row r="334" spans="12:17" ht="18">
      <c r="L334" s="184">
        <v>331</v>
      </c>
      <c r="M334" s="307" t="str">
        <f t="shared" si="48"/>
        <v/>
      </c>
      <c r="N334" s="307" t="str">
        <f t="shared" si="49"/>
        <v/>
      </c>
      <c r="O334" s="307" t="str">
        <f t="shared" si="50"/>
        <v/>
      </c>
      <c r="P334" s="307" t="str">
        <f t="shared" si="51"/>
        <v/>
      </c>
      <c r="Q334" s="307" t="str">
        <f t="shared" si="52"/>
        <v/>
      </c>
    </row>
    <row r="335" spans="12:17" ht="18">
      <c r="L335" s="184">
        <v>332</v>
      </c>
      <c r="M335" s="307" t="str">
        <f t="shared" si="48"/>
        <v/>
      </c>
      <c r="N335" s="307" t="str">
        <f t="shared" si="49"/>
        <v/>
      </c>
      <c r="O335" s="307" t="str">
        <f t="shared" si="50"/>
        <v/>
      </c>
      <c r="P335" s="307" t="str">
        <f t="shared" si="51"/>
        <v/>
      </c>
      <c r="Q335" s="307" t="str">
        <f t="shared" si="52"/>
        <v/>
      </c>
    </row>
    <row r="336" spans="12:17" ht="18">
      <c r="L336" s="184">
        <v>333</v>
      </c>
      <c r="M336" s="307" t="str">
        <f t="shared" si="48"/>
        <v/>
      </c>
      <c r="N336" s="307" t="str">
        <f t="shared" si="49"/>
        <v/>
      </c>
      <c r="O336" s="307" t="str">
        <f t="shared" si="50"/>
        <v/>
      </c>
      <c r="P336" s="307" t="str">
        <f t="shared" si="51"/>
        <v/>
      </c>
      <c r="Q336" s="307" t="str">
        <f t="shared" si="52"/>
        <v/>
      </c>
    </row>
    <row r="337" spans="12:17" ht="18">
      <c r="L337" s="184">
        <v>334</v>
      </c>
      <c r="M337" s="307" t="str">
        <f t="shared" si="48"/>
        <v/>
      </c>
      <c r="N337" s="307" t="str">
        <f t="shared" si="49"/>
        <v/>
      </c>
      <c r="O337" s="307" t="str">
        <f t="shared" si="50"/>
        <v/>
      </c>
      <c r="P337" s="307" t="str">
        <f t="shared" si="51"/>
        <v/>
      </c>
      <c r="Q337" s="307" t="str">
        <f t="shared" si="52"/>
        <v/>
      </c>
    </row>
    <row r="338" spans="12:17" ht="18">
      <c r="L338" s="184">
        <v>335</v>
      </c>
      <c r="M338" s="307" t="str">
        <f t="shared" si="48"/>
        <v/>
      </c>
      <c r="N338" s="307" t="str">
        <f t="shared" si="49"/>
        <v/>
      </c>
      <c r="O338" s="307" t="str">
        <f t="shared" si="50"/>
        <v/>
      </c>
      <c r="P338" s="307" t="str">
        <f t="shared" si="51"/>
        <v/>
      </c>
      <c r="Q338" s="307" t="str">
        <f t="shared" si="52"/>
        <v/>
      </c>
    </row>
    <row r="339" spans="12:17" ht="18">
      <c r="L339" s="184">
        <v>336</v>
      </c>
      <c r="M339" s="307" t="str">
        <f t="shared" si="48"/>
        <v/>
      </c>
      <c r="N339" s="307" t="str">
        <f t="shared" si="49"/>
        <v/>
      </c>
      <c r="O339" s="307" t="str">
        <f t="shared" si="50"/>
        <v/>
      </c>
      <c r="P339" s="307" t="str">
        <f t="shared" si="51"/>
        <v/>
      </c>
      <c r="Q339" s="307" t="str">
        <f t="shared" si="52"/>
        <v/>
      </c>
    </row>
    <row r="340" spans="12:17" ht="18">
      <c r="L340" s="184">
        <v>337</v>
      </c>
      <c r="M340" s="307" t="str">
        <f t="shared" si="48"/>
        <v/>
      </c>
      <c r="N340" s="307" t="str">
        <f t="shared" si="49"/>
        <v/>
      </c>
      <c r="O340" s="307" t="str">
        <f t="shared" si="50"/>
        <v/>
      </c>
      <c r="P340" s="307" t="str">
        <f t="shared" si="51"/>
        <v/>
      </c>
      <c r="Q340" s="307" t="str">
        <f t="shared" si="52"/>
        <v/>
      </c>
    </row>
    <row r="341" spans="12:17" ht="18">
      <c r="L341" s="184">
        <v>338</v>
      </c>
      <c r="M341" s="307" t="str">
        <f t="shared" si="48"/>
        <v/>
      </c>
      <c r="N341" s="307" t="str">
        <f t="shared" si="49"/>
        <v/>
      </c>
      <c r="O341" s="307" t="str">
        <f t="shared" si="50"/>
        <v/>
      </c>
      <c r="P341" s="307" t="str">
        <f t="shared" si="51"/>
        <v/>
      </c>
      <c r="Q341" s="307" t="str">
        <f t="shared" si="52"/>
        <v/>
      </c>
    </row>
    <row r="342" spans="12:17" ht="18">
      <c r="L342" s="184">
        <v>339</v>
      </c>
      <c r="M342" s="307" t="str">
        <f t="shared" si="48"/>
        <v/>
      </c>
      <c r="N342" s="307" t="str">
        <f t="shared" si="49"/>
        <v/>
      </c>
      <c r="O342" s="307" t="str">
        <f t="shared" si="50"/>
        <v/>
      </c>
      <c r="P342" s="307" t="str">
        <f t="shared" si="51"/>
        <v/>
      </c>
      <c r="Q342" s="307" t="str">
        <f t="shared" si="52"/>
        <v/>
      </c>
    </row>
    <row r="343" spans="12:17" ht="18">
      <c r="L343" s="184">
        <v>340</v>
      </c>
      <c r="M343" s="307" t="str">
        <f t="shared" si="48"/>
        <v/>
      </c>
      <c r="N343" s="307" t="str">
        <f t="shared" si="49"/>
        <v/>
      </c>
      <c r="O343" s="307" t="str">
        <f t="shared" si="50"/>
        <v/>
      </c>
      <c r="P343" s="307" t="str">
        <f t="shared" si="51"/>
        <v/>
      </c>
      <c r="Q343" s="307" t="str">
        <f t="shared" si="52"/>
        <v/>
      </c>
    </row>
    <row r="344" spans="12:17" ht="18">
      <c r="L344" s="184">
        <v>341</v>
      </c>
      <c r="M344" s="307" t="str">
        <f t="shared" si="48"/>
        <v/>
      </c>
      <c r="N344" s="307" t="str">
        <f t="shared" si="49"/>
        <v/>
      </c>
      <c r="O344" s="307" t="str">
        <f t="shared" si="50"/>
        <v/>
      </c>
      <c r="P344" s="307" t="str">
        <f t="shared" si="51"/>
        <v/>
      </c>
      <c r="Q344" s="307" t="str">
        <f t="shared" si="52"/>
        <v/>
      </c>
    </row>
    <row r="345" spans="12:17" ht="18">
      <c r="L345" s="184">
        <v>342</v>
      </c>
      <c r="M345" s="307" t="str">
        <f t="shared" si="48"/>
        <v/>
      </c>
      <c r="N345" s="307" t="str">
        <f t="shared" si="49"/>
        <v/>
      </c>
      <c r="O345" s="307" t="str">
        <f t="shared" si="50"/>
        <v/>
      </c>
      <c r="P345" s="307" t="str">
        <f t="shared" si="51"/>
        <v/>
      </c>
      <c r="Q345" s="307" t="str">
        <f t="shared" si="52"/>
        <v/>
      </c>
    </row>
    <row r="346" spans="12:17" ht="18">
      <c r="L346" s="184">
        <v>343</v>
      </c>
      <c r="M346" s="307" t="str">
        <f t="shared" si="48"/>
        <v/>
      </c>
      <c r="N346" s="307" t="str">
        <f t="shared" si="49"/>
        <v/>
      </c>
      <c r="O346" s="307" t="str">
        <f t="shared" si="50"/>
        <v/>
      </c>
      <c r="P346" s="307" t="str">
        <f t="shared" si="51"/>
        <v/>
      </c>
      <c r="Q346" s="307" t="str">
        <f t="shared" si="52"/>
        <v/>
      </c>
    </row>
    <row r="347" spans="12:17" ht="18">
      <c r="L347" s="184">
        <v>344</v>
      </c>
      <c r="M347" s="307" t="str">
        <f t="shared" si="48"/>
        <v/>
      </c>
      <c r="N347" s="307" t="str">
        <f t="shared" si="49"/>
        <v/>
      </c>
      <c r="O347" s="307" t="str">
        <f t="shared" si="50"/>
        <v/>
      </c>
      <c r="P347" s="307" t="str">
        <f t="shared" si="51"/>
        <v/>
      </c>
      <c r="Q347" s="307" t="str">
        <f t="shared" si="52"/>
        <v/>
      </c>
    </row>
    <row r="348" spans="12:17" ht="18">
      <c r="L348" s="184">
        <v>345</v>
      </c>
      <c r="M348" s="307" t="str">
        <f t="shared" si="48"/>
        <v/>
      </c>
      <c r="N348" s="307" t="str">
        <f t="shared" si="49"/>
        <v/>
      </c>
      <c r="O348" s="307" t="str">
        <f t="shared" si="50"/>
        <v/>
      </c>
      <c r="P348" s="307" t="str">
        <f t="shared" si="51"/>
        <v/>
      </c>
      <c r="Q348" s="307" t="str">
        <f t="shared" si="52"/>
        <v/>
      </c>
    </row>
    <row r="349" spans="12:17" ht="18">
      <c r="L349" s="184">
        <v>346</v>
      </c>
      <c r="M349" s="307" t="str">
        <f t="shared" si="48"/>
        <v/>
      </c>
      <c r="N349" s="307" t="str">
        <f t="shared" si="49"/>
        <v/>
      </c>
      <c r="O349" s="307" t="str">
        <f t="shared" si="50"/>
        <v/>
      </c>
      <c r="P349" s="307" t="str">
        <f t="shared" si="51"/>
        <v/>
      </c>
      <c r="Q349" s="307" t="str">
        <f t="shared" si="52"/>
        <v/>
      </c>
    </row>
    <row r="350" spans="12:17" ht="18">
      <c r="L350" s="184">
        <v>347</v>
      </c>
      <c r="M350" s="307" t="str">
        <f t="shared" si="48"/>
        <v/>
      </c>
      <c r="N350" s="307" t="str">
        <f t="shared" si="49"/>
        <v/>
      </c>
      <c r="O350" s="307" t="str">
        <f t="shared" si="50"/>
        <v/>
      </c>
      <c r="P350" s="307" t="str">
        <f t="shared" si="51"/>
        <v/>
      </c>
      <c r="Q350" s="307" t="str">
        <f t="shared" si="52"/>
        <v/>
      </c>
    </row>
    <row r="351" spans="12:17" ht="18">
      <c r="L351" s="184">
        <v>348</v>
      </c>
      <c r="M351" s="307" t="str">
        <f t="shared" si="48"/>
        <v/>
      </c>
      <c r="N351" s="307" t="str">
        <f t="shared" si="49"/>
        <v/>
      </c>
      <c r="O351" s="307" t="str">
        <f t="shared" si="50"/>
        <v/>
      </c>
      <c r="P351" s="307" t="str">
        <f t="shared" si="51"/>
        <v/>
      </c>
      <c r="Q351" s="307" t="str">
        <f t="shared" si="52"/>
        <v/>
      </c>
    </row>
    <row r="352" spans="12:17" ht="18">
      <c r="L352" s="184">
        <v>349</v>
      </c>
      <c r="M352" s="307" t="str">
        <f t="shared" si="48"/>
        <v/>
      </c>
      <c r="N352" s="307" t="str">
        <f t="shared" si="49"/>
        <v/>
      </c>
      <c r="O352" s="307" t="str">
        <f t="shared" si="50"/>
        <v/>
      </c>
      <c r="P352" s="307" t="str">
        <f t="shared" si="51"/>
        <v/>
      </c>
      <c r="Q352" s="307" t="str">
        <f t="shared" si="52"/>
        <v/>
      </c>
    </row>
    <row r="353" spans="12:17" ht="18">
      <c r="L353" s="184">
        <v>350</v>
      </c>
      <c r="M353" s="307" t="str">
        <f t="shared" si="48"/>
        <v/>
      </c>
      <c r="N353" s="307" t="str">
        <f t="shared" si="49"/>
        <v/>
      </c>
      <c r="O353" s="307" t="str">
        <f t="shared" si="50"/>
        <v/>
      </c>
      <c r="P353" s="307" t="str">
        <f t="shared" si="51"/>
        <v/>
      </c>
      <c r="Q353" s="307" t="str">
        <f t="shared" si="52"/>
        <v/>
      </c>
    </row>
    <row r="354" spans="12:17" ht="18">
      <c r="L354" s="184">
        <v>351</v>
      </c>
      <c r="M354" s="307" t="str">
        <f t="shared" si="48"/>
        <v/>
      </c>
      <c r="N354" s="307" t="str">
        <f t="shared" si="49"/>
        <v/>
      </c>
      <c r="O354" s="307" t="str">
        <f t="shared" si="50"/>
        <v/>
      </c>
      <c r="P354" s="307" t="str">
        <f t="shared" si="51"/>
        <v/>
      </c>
      <c r="Q354" s="307" t="str">
        <f t="shared" si="52"/>
        <v/>
      </c>
    </row>
    <row r="355" spans="12:17" ht="18">
      <c r="L355" s="184">
        <v>352</v>
      </c>
      <c r="M355" s="307" t="str">
        <f t="shared" si="48"/>
        <v/>
      </c>
      <c r="N355" s="307" t="str">
        <f t="shared" si="49"/>
        <v/>
      </c>
      <c r="O355" s="307" t="str">
        <f t="shared" si="50"/>
        <v/>
      </c>
      <c r="P355" s="307" t="str">
        <f t="shared" si="51"/>
        <v/>
      </c>
      <c r="Q355" s="307" t="str">
        <f t="shared" si="52"/>
        <v/>
      </c>
    </row>
    <row r="356" spans="12:17" ht="18">
      <c r="L356" s="184">
        <v>353</v>
      </c>
      <c r="M356" s="307" t="str">
        <f t="shared" si="48"/>
        <v/>
      </c>
      <c r="N356" s="307" t="str">
        <f t="shared" si="49"/>
        <v/>
      </c>
      <c r="O356" s="307" t="str">
        <f t="shared" si="50"/>
        <v/>
      </c>
      <c r="P356" s="307" t="str">
        <f t="shared" si="51"/>
        <v/>
      </c>
      <c r="Q356" s="307" t="str">
        <f t="shared" si="52"/>
        <v/>
      </c>
    </row>
    <row r="357" spans="12:17" ht="18">
      <c r="L357" s="184">
        <v>354</v>
      </c>
      <c r="M357" s="307" t="str">
        <f t="shared" si="48"/>
        <v/>
      </c>
      <c r="N357" s="307" t="str">
        <f t="shared" si="49"/>
        <v/>
      </c>
      <c r="O357" s="307" t="str">
        <f t="shared" si="50"/>
        <v/>
      </c>
      <c r="P357" s="307" t="str">
        <f t="shared" si="51"/>
        <v/>
      </c>
      <c r="Q357" s="307" t="str">
        <f t="shared" si="52"/>
        <v/>
      </c>
    </row>
    <row r="358" spans="12:17" ht="18">
      <c r="L358" s="184">
        <v>355</v>
      </c>
      <c r="M358" s="307" t="str">
        <f t="shared" si="48"/>
        <v/>
      </c>
      <c r="N358" s="307" t="str">
        <f t="shared" si="49"/>
        <v/>
      </c>
      <c r="O358" s="307" t="str">
        <f t="shared" si="50"/>
        <v/>
      </c>
      <c r="P358" s="307" t="str">
        <f t="shared" si="51"/>
        <v/>
      </c>
      <c r="Q358" s="307" t="str">
        <f t="shared" si="52"/>
        <v/>
      </c>
    </row>
    <row r="359" spans="12:17" ht="18">
      <c r="L359" s="184">
        <v>356</v>
      </c>
      <c r="M359" s="307" t="str">
        <f t="shared" si="48"/>
        <v/>
      </c>
      <c r="N359" s="307" t="str">
        <f t="shared" si="49"/>
        <v/>
      </c>
      <c r="O359" s="307" t="str">
        <f t="shared" si="50"/>
        <v/>
      </c>
      <c r="P359" s="307" t="str">
        <f t="shared" si="51"/>
        <v/>
      </c>
      <c r="Q359" s="307" t="str">
        <f t="shared" si="52"/>
        <v/>
      </c>
    </row>
    <row r="360" spans="12:17" ht="18">
      <c r="L360" s="184">
        <v>357</v>
      </c>
      <c r="M360" s="307" t="str">
        <f t="shared" si="48"/>
        <v/>
      </c>
      <c r="N360" s="307" t="str">
        <f t="shared" si="49"/>
        <v/>
      </c>
      <c r="O360" s="307" t="str">
        <f t="shared" si="50"/>
        <v/>
      </c>
      <c r="P360" s="307" t="str">
        <f t="shared" si="51"/>
        <v/>
      </c>
      <c r="Q360" s="307" t="str">
        <f t="shared" si="52"/>
        <v/>
      </c>
    </row>
    <row r="361" spans="12:17" ht="18">
      <c r="L361" s="184">
        <v>358</v>
      </c>
      <c r="M361" s="307" t="str">
        <f t="shared" si="48"/>
        <v/>
      </c>
      <c r="N361" s="307" t="str">
        <f t="shared" si="49"/>
        <v/>
      </c>
      <c r="O361" s="307" t="str">
        <f t="shared" si="50"/>
        <v/>
      </c>
      <c r="P361" s="307" t="str">
        <f t="shared" si="51"/>
        <v/>
      </c>
      <c r="Q361" s="307" t="str">
        <f t="shared" si="52"/>
        <v/>
      </c>
    </row>
    <row r="362" spans="12:17" ht="18">
      <c r="L362" s="184">
        <v>359</v>
      </c>
      <c r="M362" s="307" t="str">
        <f t="shared" si="48"/>
        <v/>
      </c>
      <c r="N362" s="307" t="str">
        <f t="shared" si="49"/>
        <v/>
      </c>
      <c r="O362" s="307" t="str">
        <f t="shared" si="50"/>
        <v/>
      </c>
      <c r="P362" s="307" t="str">
        <f t="shared" si="51"/>
        <v/>
      </c>
      <c r="Q362" s="307" t="str">
        <f t="shared" si="52"/>
        <v/>
      </c>
    </row>
    <row r="363" spans="12:17" ht="18">
      <c r="L363" s="184">
        <v>360</v>
      </c>
      <c r="M363" s="307" t="str">
        <f t="shared" si="48"/>
        <v/>
      </c>
      <c r="N363" s="307" t="str">
        <f t="shared" si="49"/>
        <v/>
      </c>
      <c r="O363" s="307" t="str">
        <f t="shared" si="50"/>
        <v/>
      </c>
      <c r="P363" s="307" t="str">
        <f t="shared" si="51"/>
        <v/>
      </c>
      <c r="Q363" s="307" t="str">
        <f t="shared" si="52"/>
        <v/>
      </c>
    </row>
    <row r="364" spans="12:17" ht="18">
      <c r="L364" s="184">
        <v>361</v>
      </c>
      <c r="M364" s="307" t="str">
        <f t="shared" si="48"/>
        <v/>
      </c>
      <c r="N364" s="307" t="str">
        <f t="shared" si="49"/>
        <v/>
      </c>
      <c r="O364" s="307" t="str">
        <f t="shared" si="50"/>
        <v/>
      </c>
      <c r="P364" s="307" t="str">
        <f t="shared" si="51"/>
        <v/>
      </c>
      <c r="Q364" s="307" t="str">
        <f t="shared" si="52"/>
        <v/>
      </c>
    </row>
    <row r="365" spans="12:17" ht="18">
      <c r="L365" s="184">
        <v>362</v>
      </c>
      <c r="M365" s="307" t="str">
        <f t="shared" si="48"/>
        <v/>
      </c>
      <c r="N365" s="307" t="str">
        <f t="shared" si="49"/>
        <v/>
      </c>
      <c r="O365" s="307" t="str">
        <f t="shared" si="50"/>
        <v/>
      </c>
      <c r="P365" s="307" t="str">
        <f t="shared" si="51"/>
        <v/>
      </c>
      <c r="Q365" s="307" t="str">
        <f t="shared" si="52"/>
        <v/>
      </c>
    </row>
    <row r="366" spans="12:17" ht="18">
      <c r="L366" s="184">
        <v>363</v>
      </c>
      <c r="M366" s="307" t="str">
        <f t="shared" si="48"/>
        <v/>
      </c>
      <c r="N366" s="307" t="str">
        <f t="shared" si="49"/>
        <v/>
      </c>
      <c r="O366" s="307" t="str">
        <f t="shared" si="50"/>
        <v/>
      </c>
      <c r="P366" s="307" t="str">
        <f t="shared" si="51"/>
        <v/>
      </c>
      <c r="Q366" s="307" t="str">
        <f t="shared" si="52"/>
        <v/>
      </c>
    </row>
    <row r="367" spans="12:17" ht="18">
      <c r="L367" s="184">
        <v>364</v>
      </c>
      <c r="M367" s="307" t="str">
        <f t="shared" si="48"/>
        <v/>
      </c>
      <c r="N367" s="307" t="str">
        <f t="shared" si="49"/>
        <v/>
      </c>
      <c r="O367" s="307" t="str">
        <f t="shared" si="50"/>
        <v/>
      </c>
      <c r="P367" s="307" t="str">
        <f t="shared" si="51"/>
        <v/>
      </c>
      <c r="Q367" s="307" t="str">
        <f t="shared" si="52"/>
        <v/>
      </c>
    </row>
    <row r="368" spans="12:17" ht="18">
      <c r="L368" s="184">
        <v>365</v>
      </c>
      <c r="M368" s="307" t="str">
        <f t="shared" si="48"/>
        <v/>
      </c>
      <c r="N368" s="307" t="str">
        <f t="shared" si="49"/>
        <v/>
      </c>
      <c r="O368" s="307" t="str">
        <f t="shared" si="50"/>
        <v/>
      </c>
      <c r="P368" s="307" t="str">
        <f t="shared" si="51"/>
        <v/>
      </c>
      <c r="Q368" s="307" t="str">
        <f t="shared" si="52"/>
        <v/>
      </c>
    </row>
    <row r="369" spans="12:17" ht="18">
      <c r="L369" s="184">
        <v>366</v>
      </c>
      <c r="M369" s="307" t="str">
        <f t="shared" si="48"/>
        <v/>
      </c>
      <c r="N369" s="307" t="str">
        <f t="shared" si="49"/>
        <v/>
      </c>
      <c r="O369" s="307" t="str">
        <f t="shared" si="50"/>
        <v/>
      </c>
      <c r="P369" s="307" t="str">
        <f t="shared" si="51"/>
        <v/>
      </c>
      <c r="Q369" s="307" t="str">
        <f t="shared" si="52"/>
        <v/>
      </c>
    </row>
    <row r="370" spans="12:17" ht="18">
      <c r="L370" s="184">
        <v>367</v>
      </c>
      <c r="M370" s="307" t="str">
        <f t="shared" si="48"/>
        <v/>
      </c>
      <c r="N370" s="307" t="str">
        <f t="shared" si="49"/>
        <v/>
      </c>
      <c r="O370" s="307" t="str">
        <f t="shared" si="50"/>
        <v/>
      </c>
      <c r="P370" s="307" t="str">
        <f t="shared" si="51"/>
        <v/>
      </c>
      <c r="Q370" s="307" t="str">
        <f t="shared" si="52"/>
        <v/>
      </c>
    </row>
    <row r="371" spans="12:17" ht="18">
      <c r="L371" s="184">
        <v>368</v>
      </c>
      <c r="M371" s="307" t="str">
        <f t="shared" si="48"/>
        <v/>
      </c>
      <c r="N371" s="307" t="str">
        <f t="shared" si="49"/>
        <v/>
      </c>
      <c r="O371" s="307" t="str">
        <f t="shared" si="50"/>
        <v/>
      </c>
      <c r="P371" s="307" t="str">
        <f t="shared" si="51"/>
        <v/>
      </c>
      <c r="Q371" s="307" t="str">
        <f t="shared" si="52"/>
        <v/>
      </c>
    </row>
    <row r="372" spans="12:17" ht="18">
      <c r="L372" s="184">
        <v>369</v>
      </c>
      <c r="M372" s="307" t="str">
        <f t="shared" si="48"/>
        <v/>
      </c>
      <c r="N372" s="307" t="str">
        <f t="shared" si="49"/>
        <v/>
      </c>
      <c r="O372" s="307" t="str">
        <f t="shared" si="50"/>
        <v/>
      </c>
      <c r="P372" s="307" t="str">
        <f t="shared" si="51"/>
        <v/>
      </c>
      <c r="Q372" s="307" t="str">
        <f t="shared" si="52"/>
        <v/>
      </c>
    </row>
    <row r="373" spans="12:17" ht="18">
      <c r="L373" s="184">
        <v>370</v>
      </c>
      <c r="M373" s="307" t="str">
        <f t="shared" si="48"/>
        <v/>
      </c>
      <c r="N373" s="307" t="str">
        <f t="shared" si="49"/>
        <v/>
      </c>
      <c r="O373" s="307" t="str">
        <f t="shared" si="50"/>
        <v/>
      </c>
      <c r="P373" s="307" t="str">
        <f t="shared" si="51"/>
        <v/>
      </c>
      <c r="Q373" s="307" t="str">
        <f t="shared" si="52"/>
        <v/>
      </c>
    </row>
    <row r="374" spans="12:17" ht="18">
      <c r="L374" s="184">
        <v>371</v>
      </c>
      <c r="M374" s="307" t="str">
        <f t="shared" si="48"/>
        <v/>
      </c>
      <c r="N374" s="307" t="str">
        <f t="shared" si="49"/>
        <v/>
      </c>
      <c r="O374" s="307" t="str">
        <f t="shared" si="50"/>
        <v/>
      </c>
      <c r="P374" s="307" t="str">
        <f t="shared" si="51"/>
        <v/>
      </c>
      <c r="Q374" s="307" t="str">
        <f t="shared" si="52"/>
        <v/>
      </c>
    </row>
    <row r="375" spans="12:17" ht="18">
      <c r="L375" s="184">
        <v>372</v>
      </c>
      <c r="M375" s="307" t="str">
        <f t="shared" si="48"/>
        <v/>
      </c>
      <c r="N375" s="307" t="str">
        <f t="shared" si="49"/>
        <v/>
      </c>
      <c r="O375" s="307" t="str">
        <f t="shared" si="50"/>
        <v/>
      </c>
      <c r="P375" s="307" t="str">
        <f t="shared" si="51"/>
        <v/>
      </c>
      <c r="Q375" s="307" t="str">
        <f t="shared" si="52"/>
        <v/>
      </c>
    </row>
    <row r="376" spans="12:17" ht="18">
      <c r="L376" s="184">
        <v>373</v>
      </c>
      <c r="M376" s="307" t="str">
        <f t="shared" si="48"/>
        <v/>
      </c>
      <c r="N376" s="307" t="str">
        <f t="shared" si="49"/>
        <v/>
      </c>
      <c r="O376" s="307" t="str">
        <f t="shared" si="50"/>
        <v/>
      </c>
      <c r="P376" s="307" t="str">
        <f t="shared" si="51"/>
        <v/>
      </c>
      <c r="Q376" s="307" t="str">
        <f t="shared" si="52"/>
        <v/>
      </c>
    </row>
    <row r="377" spans="12:17" ht="18">
      <c r="L377" s="184">
        <v>374</v>
      </c>
      <c r="M377" s="307" t="str">
        <f t="shared" si="48"/>
        <v/>
      </c>
      <c r="N377" s="307" t="str">
        <f t="shared" si="49"/>
        <v/>
      </c>
      <c r="O377" s="307" t="str">
        <f t="shared" si="50"/>
        <v/>
      </c>
      <c r="P377" s="307" t="str">
        <f t="shared" si="51"/>
        <v/>
      </c>
      <c r="Q377" s="307" t="str">
        <f t="shared" si="52"/>
        <v/>
      </c>
    </row>
    <row r="378" spans="12:17" ht="18">
      <c r="L378" s="184">
        <v>375</v>
      </c>
      <c r="M378" s="307" t="str">
        <f t="shared" si="48"/>
        <v/>
      </c>
      <c r="N378" s="307" t="str">
        <f t="shared" si="49"/>
        <v/>
      </c>
      <c r="O378" s="307" t="str">
        <f t="shared" si="50"/>
        <v/>
      </c>
      <c r="P378" s="307" t="str">
        <f t="shared" si="51"/>
        <v/>
      </c>
      <c r="Q378" s="307" t="str">
        <f t="shared" si="52"/>
        <v/>
      </c>
    </row>
    <row r="379" spans="12:17" ht="18">
      <c r="L379" s="184">
        <v>376</v>
      </c>
      <c r="M379" s="307" t="str">
        <f t="shared" si="48"/>
        <v/>
      </c>
      <c r="N379" s="307" t="str">
        <f t="shared" si="49"/>
        <v/>
      </c>
      <c r="O379" s="307" t="str">
        <f t="shared" si="50"/>
        <v/>
      </c>
      <c r="P379" s="307" t="str">
        <f t="shared" si="51"/>
        <v/>
      </c>
      <c r="Q379" s="307" t="str">
        <f t="shared" si="52"/>
        <v/>
      </c>
    </row>
    <row r="380" spans="12:17" ht="18">
      <c r="L380" s="184">
        <v>377</v>
      </c>
      <c r="M380" s="307" t="str">
        <f t="shared" si="48"/>
        <v/>
      </c>
      <c r="N380" s="307" t="str">
        <f t="shared" si="49"/>
        <v/>
      </c>
      <c r="O380" s="307" t="str">
        <f t="shared" si="50"/>
        <v/>
      </c>
      <c r="P380" s="307" t="str">
        <f t="shared" si="51"/>
        <v/>
      </c>
      <c r="Q380" s="307" t="str">
        <f t="shared" si="52"/>
        <v/>
      </c>
    </row>
    <row r="381" spans="12:17" ht="18">
      <c r="L381" s="184">
        <v>378</v>
      </c>
      <c r="M381" s="307" t="str">
        <f t="shared" si="48"/>
        <v/>
      </c>
      <c r="N381" s="307" t="str">
        <f t="shared" si="49"/>
        <v/>
      </c>
      <c r="O381" s="307" t="str">
        <f t="shared" si="50"/>
        <v/>
      </c>
      <c r="P381" s="307" t="str">
        <f t="shared" si="51"/>
        <v/>
      </c>
      <c r="Q381" s="307" t="str">
        <f t="shared" si="52"/>
        <v/>
      </c>
    </row>
    <row r="382" spans="12:17" ht="18">
      <c r="L382" s="184">
        <v>379</v>
      </c>
      <c r="M382" s="307" t="str">
        <f t="shared" si="48"/>
        <v/>
      </c>
      <c r="N382" s="307" t="str">
        <f t="shared" si="49"/>
        <v/>
      </c>
      <c r="O382" s="307" t="str">
        <f t="shared" si="50"/>
        <v/>
      </c>
      <c r="P382" s="307" t="str">
        <f t="shared" si="51"/>
        <v/>
      </c>
      <c r="Q382" s="307" t="str">
        <f t="shared" si="52"/>
        <v/>
      </c>
    </row>
    <row r="383" spans="12:17" ht="18">
      <c r="L383" s="184">
        <v>380</v>
      </c>
      <c r="M383" s="307" t="str">
        <f t="shared" si="48"/>
        <v/>
      </c>
      <c r="N383" s="307" t="str">
        <f t="shared" si="49"/>
        <v/>
      </c>
      <c r="O383" s="307" t="str">
        <f t="shared" si="50"/>
        <v/>
      </c>
      <c r="P383" s="307" t="str">
        <f t="shared" si="51"/>
        <v/>
      </c>
      <c r="Q383" s="307" t="str">
        <f t="shared" si="52"/>
        <v/>
      </c>
    </row>
    <row r="384" spans="12:17" ht="18">
      <c r="L384" s="184">
        <v>381</v>
      </c>
      <c r="M384" s="307" t="str">
        <f t="shared" si="48"/>
        <v/>
      </c>
      <c r="N384" s="307" t="str">
        <f t="shared" si="49"/>
        <v/>
      </c>
      <c r="O384" s="307" t="str">
        <f t="shared" si="50"/>
        <v/>
      </c>
      <c r="P384" s="307" t="str">
        <f t="shared" si="51"/>
        <v/>
      </c>
      <c r="Q384" s="307" t="str">
        <f t="shared" si="52"/>
        <v/>
      </c>
    </row>
    <row r="385" spans="12:17" ht="18">
      <c r="L385" s="184">
        <v>382</v>
      </c>
      <c r="M385" s="307" t="str">
        <f t="shared" si="48"/>
        <v/>
      </c>
      <c r="N385" s="307" t="str">
        <f t="shared" si="49"/>
        <v/>
      </c>
      <c r="O385" s="307" t="str">
        <f t="shared" si="50"/>
        <v/>
      </c>
      <c r="P385" s="307" t="str">
        <f t="shared" si="51"/>
        <v/>
      </c>
      <c r="Q385" s="307" t="str">
        <f t="shared" si="52"/>
        <v/>
      </c>
    </row>
    <row r="386" spans="12:17" ht="18">
      <c r="L386" s="184">
        <v>383</v>
      </c>
      <c r="M386" s="307" t="str">
        <f t="shared" si="48"/>
        <v/>
      </c>
      <c r="N386" s="307" t="str">
        <f t="shared" si="49"/>
        <v/>
      </c>
      <c r="O386" s="307" t="str">
        <f t="shared" si="50"/>
        <v/>
      </c>
      <c r="P386" s="307" t="str">
        <f t="shared" si="51"/>
        <v/>
      </c>
      <c r="Q386" s="307" t="str">
        <f t="shared" si="52"/>
        <v/>
      </c>
    </row>
    <row r="387" spans="12:17" ht="18">
      <c r="L387" s="184">
        <v>384</v>
      </c>
      <c r="M387" s="307" t="str">
        <f t="shared" ref="M387:M450" si="53">IF(T387="","",VLOOKUP(T387,$A$3:$B$15,2,FALSE))</f>
        <v/>
      </c>
      <c r="N387" s="307" t="str">
        <f t="shared" ref="N387:N450" si="54">IF(U387="","",VLOOKUP(U387,$A$3:$B$15,2,FALSE))</f>
        <v/>
      </c>
      <c r="O387" s="307" t="str">
        <f t="shared" ref="O387:O450" si="55">IF(V387="","",VLOOKUP(V387,$A$3:$B$15,2,FALSE))</f>
        <v/>
      </c>
      <c r="P387" s="307" t="str">
        <f t="shared" ref="P387:P450" si="56">IF(W387="","",VLOOKUP(W387,$A$3:$B$15,2,FALSE))</f>
        <v/>
      </c>
      <c r="Q387" s="307" t="str">
        <f t="shared" ref="Q387:Q450" si="57">IF(X387="","",VLOOKUP(X387,$A$3:$B$15,2,FALSE))</f>
        <v/>
      </c>
    </row>
    <row r="388" spans="12:17" ht="18">
      <c r="L388" s="184">
        <v>385</v>
      </c>
      <c r="M388" s="307" t="str">
        <f t="shared" si="53"/>
        <v/>
      </c>
      <c r="N388" s="307" t="str">
        <f t="shared" si="54"/>
        <v/>
      </c>
      <c r="O388" s="307" t="str">
        <f t="shared" si="55"/>
        <v/>
      </c>
      <c r="P388" s="307" t="str">
        <f t="shared" si="56"/>
        <v/>
      </c>
      <c r="Q388" s="307" t="str">
        <f t="shared" si="57"/>
        <v/>
      </c>
    </row>
    <row r="389" spans="12:17" ht="18">
      <c r="L389" s="184">
        <v>386</v>
      </c>
      <c r="M389" s="307" t="str">
        <f t="shared" si="53"/>
        <v/>
      </c>
      <c r="N389" s="307" t="str">
        <f t="shared" si="54"/>
        <v/>
      </c>
      <c r="O389" s="307" t="str">
        <f t="shared" si="55"/>
        <v/>
      </c>
      <c r="P389" s="307" t="str">
        <f t="shared" si="56"/>
        <v/>
      </c>
      <c r="Q389" s="307" t="str">
        <f t="shared" si="57"/>
        <v/>
      </c>
    </row>
    <row r="390" spans="12:17" ht="18">
      <c r="L390" s="184">
        <v>387</v>
      </c>
      <c r="M390" s="307" t="str">
        <f t="shared" si="53"/>
        <v/>
      </c>
      <c r="N390" s="307" t="str">
        <f t="shared" si="54"/>
        <v/>
      </c>
      <c r="O390" s="307" t="str">
        <f t="shared" si="55"/>
        <v/>
      </c>
      <c r="P390" s="307" t="str">
        <f t="shared" si="56"/>
        <v/>
      </c>
      <c r="Q390" s="307" t="str">
        <f t="shared" si="57"/>
        <v/>
      </c>
    </row>
    <row r="391" spans="12:17" ht="18">
      <c r="L391" s="184">
        <v>388</v>
      </c>
      <c r="M391" s="307" t="str">
        <f t="shared" si="53"/>
        <v/>
      </c>
      <c r="N391" s="307" t="str">
        <f t="shared" si="54"/>
        <v/>
      </c>
      <c r="O391" s="307" t="str">
        <f t="shared" si="55"/>
        <v/>
      </c>
      <c r="P391" s="307" t="str">
        <f t="shared" si="56"/>
        <v/>
      </c>
      <c r="Q391" s="307" t="str">
        <f t="shared" si="57"/>
        <v/>
      </c>
    </row>
    <row r="392" spans="12:17" ht="18">
      <c r="L392" s="184">
        <v>389</v>
      </c>
      <c r="M392" s="307" t="str">
        <f t="shared" si="53"/>
        <v/>
      </c>
      <c r="N392" s="307" t="str">
        <f t="shared" si="54"/>
        <v/>
      </c>
      <c r="O392" s="307" t="str">
        <f t="shared" si="55"/>
        <v/>
      </c>
      <c r="P392" s="307" t="str">
        <f t="shared" si="56"/>
        <v/>
      </c>
      <c r="Q392" s="307" t="str">
        <f t="shared" si="57"/>
        <v/>
      </c>
    </row>
    <row r="393" spans="12:17" ht="18">
      <c r="L393" s="184">
        <v>390</v>
      </c>
      <c r="M393" s="307" t="str">
        <f t="shared" si="53"/>
        <v/>
      </c>
      <c r="N393" s="307" t="str">
        <f t="shared" si="54"/>
        <v/>
      </c>
      <c r="O393" s="307" t="str">
        <f t="shared" si="55"/>
        <v/>
      </c>
      <c r="P393" s="307" t="str">
        <f t="shared" si="56"/>
        <v/>
      </c>
      <c r="Q393" s="307" t="str">
        <f t="shared" si="57"/>
        <v/>
      </c>
    </row>
    <row r="394" spans="12:17" ht="18">
      <c r="L394" s="184">
        <v>391</v>
      </c>
      <c r="M394" s="307" t="str">
        <f t="shared" si="53"/>
        <v/>
      </c>
      <c r="N394" s="307" t="str">
        <f t="shared" si="54"/>
        <v/>
      </c>
      <c r="O394" s="307" t="str">
        <f t="shared" si="55"/>
        <v/>
      </c>
      <c r="P394" s="307" t="str">
        <f t="shared" si="56"/>
        <v/>
      </c>
      <c r="Q394" s="307" t="str">
        <f t="shared" si="57"/>
        <v/>
      </c>
    </row>
    <row r="395" spans="12:17" ht="18">
      <c r="L395" s="184">
        <v>392</v>
      </c>
      <c r="M395" s="307" t="str">
        <f t="shared" si="53"/>
        <v/>
      </c>
      <c r="N395" s="307" t="str">
        <f t="shared" si="54"/>
        <v/>
      </c>
      <c r="O395" s="307" t="str">
        <f t="shared" si="55"/>
        <v/>
      </c>
      <c r="P395" s="307" t="str">
        <f t="shared" si="56"/>
        <v/>
      </c>
      <c r="Q395" s="307" t="str">
        <f t="shared" si="57"/>
        <v/>
      </c>
    </row>
    <row r="396" spans="12:17" ht="18">
      <c r="L396" s="184">
        <v>393</v>
      </c>
      <c r="M396" s="307" t="str">
        <f t="shared" si="53"/>
        <v/>
      </c>
      <c r="N396" s="307" t="str">
        <f t="shared" si="54"/>
        <v/>
      </c>
      <c r="O396" s="307" t="str">
        <f t="shared" si="55"/>
        <v/>
      </c>
      <c r="P396" s="307" t="str">
        <f t="shared" si="56"/>
        <v/>
      </c>
      <c r="Q396" s="307" t="str">
        <f t="shared" si="57"/>
        <v/>
      </c>
    </row>
    <row r="397" spans="12:17" ht="18">
      <c r="L397" s="184">
        <v>394</v>
      </c>
      <c r="M397" s="307" t="str">
        <f t="shared" si="53"/>
        <v/>
      </c>
      <c r="N397" s="307" t="str">
        <f t="shared" si="54"/>
        <v/>
      </c>
      <c r="O397" s="307" t="str">
        <f t="shared" si="55"/>
        <v/>
      </c>
      <c r="P397" s="307" t="str">
        <f t="shared" si="56"/>
        <v/>
      </c>
      <c r="Q397" s="307" t="str">
        <f t="shared" si="57"/>
        <v/>
      </c>
    </row>
    <row r="398" spans="12:17" ht="18">
      <c r="L398" s="184">
        <v>395</v>
      </c>
      <c r="M398" s="307" t="str">
        <f t="shared" si="53"/>
        <v/>
      </c>
      <c r="N398" s="307" t="str">
        <f t="shared" si="54"/>
        <v/>
      </c>
      <c r="O398" s="307" t="str">
        <f t="shared" si="55"/>
        <v/>
      </c>
      <c r="P398" s="307" t="str">
        <f t="shared" si="56"/>
        <v/>
      </c>
      <c r="Q398" s="307" t="str">
        <f t="shared" si="57"/>
        <v/>
      </c>
    </row>
    <row r="399" spans="12:17" ht="18">
      <c r="L399" s="184">
        <v>396</v>
      </c>
      <c r="M399" s="307" t="str">
        <f t="shared" si="53"/>
        <v/>
      </c>
      <c r="N399" s="307" t="str">
        <f t="shared" si="54"/>
        <v/>
      </c>
      <c r="O399" s="307" t="str">
        <f t="shared" si="55"/>
        <v/>
      </c>
      <c r="P399" s="307" t="str">
        <f t="shared" si="56"/>
        <v/>
      </c>
      <c r="Q399" s="307" t="str">
        <f t="shared" si="57"/>
        <v/>
      </c>
    </row>
    <row r="400" spans="12:17" ht="18">
      <c r="L400" s="184">
        <v>397</v>
      </c>
      <c r="M400" s="307" t="str">
        <f t="shared" si="53"/>
        <v/>
      </c>
      <c r="N400" s="307" t="str">
        <f t="shared" si="54"/>
        <v/>
      </c>
      <c r="O400" s="307" t="str">
        <f t="shared" si="55"/>
        <v/>
      </c>
      <c r="P400" s="307" t="str">
        <f t="shared" si="56"/>
        <v/>
      </c>
      <c r="Q400" s="307" t="str">
        <f t="shared" si="57"/>
        <v/>
      </c>
    </row>
    <row r="401" spans="12:17" ht="18">
      <c r="L401" s="184">
        <v>398</v>
      </c>
      <c r="M401" s="307" t="str">
        <f t="shared" si="53"/>
        <v/>
      </c>
      <c r="N401" s="307" t="str">
        <f t="shared" si="54"/>
        <v/>
      </c>
      <c r="O401" s="307" t="str">
        <f t="shared" si="55"/>
        <v/>
      </c>
      <c r="P401" s="307" t="str">
        <f t="shared" si="56"/>
        <v/>
      </c>
      <c r="Q401" s="307" t="str">
        <f t="shared" si="57"/>
        <v/>
      </c>
    </row>
    <row r="402" spans="12:17" ht="18">
      <c r="L402" s="184">
        <v>399</v>
      </c>
      <c r="M402" s="307" t="str">
        <f t="shared" si="53"/>
        <v/>
      </c>
      <c r="N402" s="307" t="str">
        <f t="shared" si="54"/>
        <v/>
      </c>
      <c r="O402" s="307" t="str">
        <f t="shared" si="55"/>
        <v/>
      </c>
      <c r="P402" s="307" t="str">
        <f t="shared" si="56"/>
        <v/>
      </c>
      <c r="Q402" s="307" t="str">
        <f t="shared" si="57"/>
        <v/>
      </c>
    </row>
    <row r="403" spans="12:17" ht="18">
      <c r="L403" s="184">
        <v>400</v>
      </c>
      <c r="M403" s="307" t="str">
        <f t="shared" si="53"/>
        <v/>
      </c>
      <c r="N403" s="307" t="str">
        <f t="shared" si="54"/>
        <v/>
      </c>
      <c r="O403" s="307" t="str">
        <f t="shared" si="55"/>
        <v/>
      </c>
      <c r="P403" s="307" t="str">
        <f t="shared" si="56"/>
        <v/>
      </c>
      <c r="Q403" s="307" t="str">
        <f t="shared" si="57"/>
        <v/>
      </c>
    </row>
    <row r="404" spans="12:17" ht="18">
      <c r="L404" s="184">
        <v>401</v>
      </c>
      <c r="M404" s="307" t="str">
        <f t="shared" si="53"/>
        <v/>
      </c>
      <c r="N404" s="307" t="str">
        <f t="shared" si="54"/>
        <v/>
      </c>
      <c r="O404" s="307" t="str">
        <f t="shared" si="55"/>
        <v/>
      </c>
      <c r="P404" s="307" t="str">
        <f t="shared" si="56"/>
        <v/>
      </c>
      <c r="Q404" s="307" t="str">
        <f t="shared" si="57"/>
        <v/>
      </c>
    </row>
    <row r="405" spans="12:17" ht="18">
      <c r="L405" s="184">
        <v>402</v>
      </c>
      <c r="M405" s="307" t="str">
        <f t="shared" si="53"/>
        <v/>
      </c>
      <c r="N405" s="307" t="str">
        <f t="shared" si="54"/>
        <v/>
      </c>
      <c r="O405" s="307" t="str">
        <f t="shared" si="55"/>
        <v/>
      </c>
      <c r="P405" s="307" t="str">
        <f t="shared" si="56"/>
        <v/>
      </c>
      <c r="Q405" s="307" t="str">
        <f t="shared" si="57"/>
        <v/>
      </c>
    </row>
    <row r="406" spans="12:17" ht="18">
      <c r="L406" s="184">
        <v>403</v>
      </c>
      <c r="M406" s="307" t="str">
        <f t="shared" si="53"/>
        <v/>
      </c>
      <c r="N406" s="307" t="str">
        <f t="shared" si="54"/>
        <v/>
      </c>
      <c r="O406" s="307" t="str">
        <f t="shared" si="55"/>
        <v/>
      </c>
      <c r="P406" s="307" t="str">
        <f t="shared" si="56"/>
        <v/>
      </c>
      <c r="Q406" s="307" t="str">
        <f t="shared" si="57"/>
        <v/>
      </c>
    </row>
    <row r="407" spans="12:17" ht="18">
      <c r="L407" s="184">
        <v>404</v>
      </c>
      <c r="M407" s="307" t="str">
        <f t="shared" si="53"/>
        <v/>
      </c>
      <c r="N407" s="307" t="str">
        <f t="shared" si="54"/>
        <v/>
      </c>
      <c r="O407" s="307" t="str">
        <f t="shared" si="55"/>
        <v/>
      </c>
      <c r="P407" s="307" t="str">
        <f t="shared" si="56"/>
        <v/>
      </c>
      <c r="Q407" s="307" t="str">
        <f t="shared" si="57"/>
        <v/>
      </c>
    </row>
    <row r="408" spans="12:17" ht="18">
      <c r="L408" s="184">
        <v>405</v>
      </c>
      <c r="M408" s="307" t="str">
        <f t="shared" si="53"/>
        <v/>
      </c>
      <c r="N408" s="307" t="str">
        <f t="shared" si="54"/>
        <v/>
      </c>
      <c r="O408" s="307" t="str">
        <f t="shared" si="55"/>
        <v/>
      </c>
      <c r="P408" s="307" t="str">
        <f t="shared" si="56"/>
        <v/>
      </c>
      <c r="Q408" s="307" t="str">
        <f t="shared" si="57"/>
        <v/>
      </c>
    </row>
    <row r="409" spans="12:17" ht="18">
      <c r="L409" s="184">
        <v>406</v>
      </c>
      <c r="M409" s="307" t="str">
        <f t="shared" si="53"/>
        <v/>
      </c>
      <c r="N409" s="307" t="str">
        <f t="shared" si="54"/>
        <v/>
      </c>
      <c r="O409" s="307" t="str">
        <f t="shared" si="55"/>
        <v/>
      </c>
      <c r="P409" s="307" t="str">
        <f t="shared" si="56"/>
        <v/>
      </c>
      <c r="Q409" s="307" t="str">
        <f t="shared" si="57"/>
        <v/>
      </c>
    </row>
    <row r="410" spans="12:17" ht="18">
      <c r="L410" s="184">
        <v>407</v>
      </c>
      <c r="M410" s="307" t="str">
        <f t="shared" si="53"/>
        <v/>
      </c>
      <c r="N410" s="307" t="str">
        <f t="shared" si="54"/>
        <v/>
      </c>
      <c r="O410" s="307" t="str">
        <f t="shared" si="55"/>
        <v/>
      </c>
      <c r="P410" s="307" t="str">
        <f t="shared" si="56"/>
        <v/>
      </c>
      <c r="Q410" s="307" t="str">
        <f t="shared" si="57"/>
        <v/>
      </c>
    </row>
    <row r="411" spans="12:17" ht="18">
      <c r="L411" s="184">
        <v>408</v>
      </c>
      <c r="M411" s="307" t="str">
        <f t="shared" si="53"/>
        <v/>
      </c>
      <c r="N411" s="307" t="str">
        <f t="shared" si="54"/>
        <v/>
      </c>
      <c r="O411" s="307" t="str">
        <f t="shared" si="55"/>
        <v/>
      </c>
      <c r="P411" s="307" t="str">
        <f t="shared" si="56"/>
        <v/>
      </c>
      <c r="Q411" s="307" t="str">
        <f t="shared" si="57"/>
        <v/>
      </c>
    </row>
    <row r="412" spans="12:17" ht="18">
      <c r="L412" s="184">
        <v>409</v>
      </c>
      <c r="M412" s="307" t="str">
        <f t="shared" si="53"/>
        <v/>
      </c>
      <c r="N412" s="307" t="str">
        <f t="shared" si="54"/>
        <v/>
      </c>
      <c r="O412" s="307" t="str">
        <f t="shared" si="55"/>
        <v/>
      </c>
      <c r="P412" s="307" t="str">
        <f t="shared" si="56"/>
        <v/>
      </c>
      <c r="Q412" s="307" t="str">
        <f t="shared" si="57"/>
        <v/>
      </c>
    </row>
    <row r="413" spans="12:17" ht="18">
      <c r="L413" s="184">
        <v>410</v>
      </c>
      <c r="M413" s="307" t="str">
        <f t="shared" si="53"/>
        <v/>
      </c>
      <c r="N413" s="307" t="str">
        <f t="shared" si="54"/>
        <v/>
      </c>
      <c r="O413" s="307" t="str">
        <f t="shared" si="55"/>
        <v/>
      </c>
      <c r="P413" s="307" t="str">
        <f t="shared" si="56"/>
        <v/>
      </c>
      <c r="Q413" s="307" t="str">
        <f t="shared" si="57"/>
        <v/>
      </c>
    </row>
    <row r="414" spans="12:17" ht="18">
      <c r="L414" s="184">
        <v>411</v>
      </c>
      <c r="M414" s="307" t="str">
        <f t="shared" si="53"/>
        <v/>
      </c>
      <c r="N414" s="307" t="str">
        <f t="shared" si="54"/>
        <v/>
      </c>
      <c r="O414" s="307" t="str">
        <f t="shared" si="55"/>
        <v/>
      </c>
      <c r="P414" s="307" t="str">
        <f t="shared" si="56"/>
        <v/>
      </c>
      <c r="Q414" s="307" t="str">
        <f t="shared" si="57"/>
        <v/>
      </c>
    </row>
    <row r="415" spans="12:17" ht="18">
      <c r="L415" s="184">
        <v>412</v>
      </c>
      <c r="M415" s="307" t="str">
        <f t="shared" si="53"/>
        <v/>
      </c>
      <c r="N415" s="307" t="str">
        <f t="shared" si="54"/>
        <v/>
      </c>
      <c r="O415" s="307" t="str">
        <f t="shared" si="55"/>
        <v/>
      </c>
      <c r="P415" s="307" t="str">
        <f t="shared" si="56"/>
        <v/>
      </c>
      <c r="Q415" s="307" t="str">
        <f t="shared" si="57"/>
        <v/>
      </c>
    </row>
    <row r="416" spans="12:17" ht="18">
      <c r="L416" s="184">
        <v>413</v>
      </c>
      <c r="M416" s="307" t="str">
        <f t="shared" si="53"/>
        <v/>
      </c>
      <c r="N416" s="307" t="str">
        <f t="shared" si="54"/>
        <v/>
      </c>
      <c r="O416" s="307" t="str">
        <f t="shared" si="55"/>
        <v/>
      </c>
      <c r="P416" s="307" t="str">
        <f t="shared" si="56"/>
        <v/>
      </c>
      <c r="Q416" s="307" t="str">
        <f t="shared" si="57"/>
        <v/>
      </c>
    </row>
    <row r="417" spans="12:17" ht="18">
      <c r="L417" s="184">
        <v>414</v>
      </c>
      <c r="M417" s="307" t="str">
        <f t="shared" si="53"/>
        <v/>
      </c>
      <c r="N417" s="307" t="str">
        <f t="shared" si="54"/>
        <v/>
      </c>
      <c r="O417" s="307" t="str">
        <f t="shared" si="55"/>
        <v/>
      </c>
      <c r="P417" s="307" t="str">
        <f t="shared" si="56"/>
        <v/>
      </c>
      <c r="Q417" s="307" t="str">
        <f t="shared" si="57"/>
        <v/>
      </c>
    </row>
    <row r="418" spans="12:17" ht="18">
      <c r="L418" s="184">
        <v>415</v>
      </c>
      <c r="M418" s="307" t="str">
        <f t="shared" si="53"/>
        <v/>
      </c>
      <c r="N418" s="307" t="str">
        <f t="shared" si="54"/>
        <v/>
      </c>
      <c r="O418" s="307" t="str">
        <f t="shared" si="55"/>
        <v/>
      </c>
      <c r="P418" s="307" t="str">
        <f t="shared" si="56"/>
        <v/>
      </c>
      <c r="Q418" s="307" t="str">
        <f t="shared" si="57"/>
        <v/>
      </c>
    </row>
    <row r="419" spans="12:17" ht="18">
      <c r="L419" s="184">
        <v>416</v>
      </c>
      <c r="M419" s="307" t="str">
        <f t="shared" si="53"/>
        <v/>
      </c>
      <c r="N419" s="307" t="str">
        <f t="shared" si="54"/>
        <v/>
      </c>
      <c r="O419" s="307" t="str">
        <f t="shared" si="55"/>
        <v/>
      </c>
      <c r="P419" s="307" t="str">
        <f t="shared" si="56"/>
        <v/>
      </c>
      <c r="Q419" s="307" t="str">
        <f t="shared" si="57"/>
        <v/>
      </c>
    </row>
    <row r="420" spans="12:17" ht="18">
      <c r="L420" s="184">
        <v>417</v>
      </c>
      <c r="M420" s="307" t="str">
        <f t="shared" si="53"/>
        <v/>
      </c>
      <c r="N420" s="307" t="str">
        <f t="shared" si="54"/>
        <v/>
      </c>
      <c r="O420" s="307" t="str">
        <f t="shared" si="55"/>
        <v/>
      </c>
      <c r="P420" s="307" t="str">
        <f t="shared" si="56"/>
        <v/>
      </c>
      <c r="Q420" s="307" t="str">
        <f t="shared" si="57"/>
        <v/>
      </c>
    </row>
    <row r="421" spans="12:17" ht="18">
      <c r="L421" s="184">
        <v>418</v>
      </c>
      <c r="M421" s="307" t="str">
        <f t="shared" si="53"/>
        <v/>
      </c>
      <c r="N421" s="307" t="str">
        <f t="shared" si="54"/>
        <v/>
      </c>
      <c r="O421" s="307" t="str">
        <f t="shared" si="55"/>
        <v/>
      </c>
      <c r="P421" s="307" t="str">
        <f t="shared" si="56"/>
        <v/>
      </c>
      <c r="Q421" s="307" t="str">
        <f t="shared" si="57"/>
        <v/>
      </c>
    </row>
    <row r="422" spans="12:17" ht="18">
      <c r="L422" s="184">
        <v>419</v>
      </c>
      <c r="M422" s="307" t="str">
        <f t="shared" si="53"/>
        <v/>
      </c>
      <c r="N422" s="307" t="str">
        <f t="shared" si="54"/>
        <v/>
      </c>
      <c r="O422" s="307" t="str">
        <f t="shared" si="55"/>
        <v/>
      </c>
      <c r="P422" s="307" t="str">
        <f t="shared" si="56"/>
        <v/>
      </c>
      <c r="Q422" s="307" t="str">
        <f t="shared" si="57"/>
        <v/>
      </c>
    </row>
    <row r="423" spans="12:17" ht="18">
      <c r="L423" s="184">
        <v>420</v>
      </c>
      <c r="M423" s="307" t="str">
        <f t="shared" si="53"/>
        <v/>
      </c>
      <c r="N423" s="307" t="str">
        <f t="shared" si="54"/>
        <v/>
      </c>
      <c r="O423" s="307" t="str">
        <f t="shared" si="55"/>
        <v/>
      </c>
      <c r="P423" s="307" t="str">
        <f t="shared" si="56"/>
        <v/>
      </c>
      <c r="Q423" s="307" t="str">
        <f t="shared" si="57"/>
        <v/>
      </c>
    </row>
    <row r="424" spans="12:17" ht="18">
      <c r="L424" s="184">
        <v>421</v>
      </c>
      <c r="M424" s="307" t="str">
        <f t="shared" si="53"/>
        <v/>
      </c>
      <c r="N424" s="307" t="str">
        <f t="shared" si="54"/>
        <v/>
      </c>
      <c r="O424" s="307" t="str">
        <f t="shared" si="55"/>
        <v/>
      </c>
      <c r="P424" s="307" t="str">
        <f t="shared" si="56"/>
        <v/>
      </c>
      <c r="Q424" s="307" t="str">
        <f t="shared" si="57"/>
        <v/>
      </c>
    </row>
    <row r="425" spans="12:17" ht="18">
      <c r="L425" s="184">
        <v>422</v>
      </c>
      <c r="M425" s="307" t="str">
        <f t="shared" si="53"/>
        <v/>
      </c>
      <c r="N425" s="307" t="str">
        <f t="shared" si="54"/>
        <v/>
      </c>
      <c r="O425" s="307" t="str">
        <f t="shared" si="55"/>
        <v/>
      </c>
      <c r="P425" s="307" t="str">
        <f t="shared" si="56"/>
        <v/>
      </c>
      <c r="Q425" s="307" t="str">
        <f t="shared" si="57"/>
        <v/>
      </c>
    </row>
    <row r="426" spans="12:17" ht="18">
      <c r="L426" s="184">
        <v>423</v>
      </c>
      <c r="M426" s="307" t="str">
        <f t="shared" si="53"/>
        <v/>
      </c>
      <c r="N426" s="307" t="str">
        <f t="shared" si="54"/>
        <v/>
      </c>
      <c r="O426" s="307" t="str">
        <f t="shared" si="55"/>
        <v/>
      </c>
      <c r="P426" s="307" t="str">
        <f t="shared" si="56"/>
        <v/>
      </c>
      <c r="Q426" s="307" t="str">
        <f t="shared" si="57"/>
        <v/>
      </c>
    </row>
    <row r="427" spans="12:17" ht="18">
      <c r="L427" s="184">
        <v>424</v>
      </c>
      <c r="M427" s="307" t="str">
        <f t="shared" si="53"/>
        <v/>
      </c>
      <c r="N427" s="307" t="str">
        <f t="shared" si="54"/>
        <v/>
      </c>
      <c r="O427" s="307" t="str">
        <f t="shared" si="55"/>
        <v/>
      </c>
      <c r="P427" s="307" t="str">
        <f t="shared" si="56"/>
        <v/>
      </c>
      <c r="Q427" s="307" t="str">
        <f t="shared" si="57"/>
        <v/>
      </c>
    </row>
    <row r="428" spans="12:17" ht="18">
      <c r="L428" s="184">
        <v>425</v>
      </c>
      <c r="M428" s="307" t="str">
        <f t="shared" si="53"/>
        <v/>
      </c>
      <c r="N428" s="307" t="str">
        <f t="shared" si="54"/>
        <v/>
      </c>
      <c r="O428" s="307" t="str">
        <f t="shared" si="55"/>
        <v/>
      </c>
      <c r="P428" s="307" t="str">
        <f t="shared" si="56"/>
        <v/>
      </c>
      <c r="Q428" s="307" t="str">
        <f t="shared" si="57"/>
        <v/>
      </c>
    </row>
    <row r="429" spans="12:17" ht="18">
      <c r="L429" s="184">
        <v>426</v>
      </c>
      <c r="M429" s="307" t="str">
        <f t="shared" si="53"/>
        <v/>
      </c>
      <c r="N429" s="307" t="str">
        <f t="shared" si="54"/>
        <v/>
      </c>
      <c r="O429" s="307" t="str">
        <f t="shared" si="55"/>
        <v/>
      </c>
      <c r="P429" s="307" t="str">
        <f t="shared" si="56"/>
        <v/>
      </c>
      <c r="Q429" s="307" t="str">
        <f t="shared" si="57"/>
        <v/>
      </c>
    </row>
    <row r="430" spans="12:17" ht="18">
      <c r="L430" s="184">
        <v>427</v>
      </c>
      <c r="M430" s="307" t="str">
        <f t="shared" si="53"/>
        <v/>
      </c>
      <c r="N430" s="307" t="str">
        <f t="shared" si="54"/>
        <v/>
      </c>
      <c r="O430" s="307" t="str">
        <f t="shared" si="55"/>
        <v/>
      </c>
      <c r="P430" s="307" t="str">
        <f t="shared" si="56"/>
        <v/>
      </c>
      <c r="Q430" s="307" t="str">
        <f t="shared" si="57"/>
        <v/>
      </c>
    </row>
    <row r="431" spans="12:17" ht="18">
      <c r="L431" s="184">
        <v>428</v>
      </c>
      <c r="M431" s="307" t="str">
        <f t="shared" si="53"/>
        <v/>
      </c>
      <c r="N431" s="307" t="str">
        <f t="shared" si="54"/>
        <v/>
      </c>
      <c r="O431" s="307" t="str">
        <f t="shared" si="55"/>
        <v/>
      </c>
      <c r="P431" s="307" t="str">
        <f t="shared" si="56"/>
        <v/>
      </c>
      <c r="Q431" s="307" t="str">
        <f t="shared" si="57"/>
        <v/>
      </c>
    </row>
    <row r="432" spans="12:17" ht="18">
      <c r="L432" s="184">
        <v>429</v>
      </c>
      <c r="M432" s="307" t="str">
        <f t="shared" si="53"/>
        <v/>
      </c>
      <c r="N432" s="307" t="str">
        <f t="shared" si="54"/>
        <v/>
      </c>
      <c r="O432" s="307" t="str">
        <f t="shared" si="55"/>
        <v/>
      </c>
      <c r="P432" s="307" t="str">
        <f t="shared" si="56"/>
        <v/>
      </c>
      <c r="Q432" s="307" t="str">
        <f t="shared" si="57"/>
        <v/>
      </c>
    </row>
    <row r="433" spans="12:17" ht="18">
      <c r="L433" s="184">
        <v>430</v>
      </c>
      <c r="M433" s="307" t="str">
        <f t="shared" si="53"/>
        <v/>
      </c>
      <c r="N433" s="307" t="str">
        <f t="shared" si="54"/>
        <v/>
      </c>
      <c r="O433" s="307" t="str">
        <f t="shared" si="55"/>
        <v/>
      </c>
      <c r="P433" s="307" t="str">
        <f t="shared" si="56"/>
        <v/>
      </c>
      <c r="Q433" s="307" t="str">
        <f t="shared" si="57"/>
        <v/>
      </c>
    </row>
    <row r="434" spans="12:17" ht="18">
      <c r="L434" s="184">
        <v>431</v>
      </c>
      <c r="M434" s="307" t="str">
        <f t="shared" si="53"/>
        <v/>
      </c>
      <c r="N434" s="307" t="str">
        <f t="shared" si="54"/>
        <v/>
      </c>
      <c r="O434" s="307" t="str">
        <f t="shared" si="55"/>
        <v/>
      </c>
      <c r="P434" s="307" t="str">
        <f t="shared" si="56"/>
        <v/>
      </c>
      <c r="Q434" s="307" t="str">
        <f t="shared" si="57"/>
        <v/>
      </c>
    </row>
    <row r="435" spans="12:17" ht="18">
      <c r="L435" s="184">
        <v>432</v>
      </c>
      <c r="M435" s="307" t="str">
        <f t="shared" si="53"/>
        <v/>
      </c>
      <c r="N435" s="307" t="str">
        <f t="shared" si="54"/>
        <v/>
      </c>
      <c r="O435" s="307" t="str">
        <f t="shared" si="55"/>
        <v/>
      </c>
      <c r="P435" s="307" t="str">
        <f t="shared" si="56"/>
        <v/>
      </c>
      <c r="Q435" s="307" t="str">
        <f t="shared" si="57"/>
        <v/>
      </c>
    </row>
    <row r="436" spans="12:17" ht="18">
      <c r="L436" s="184">
        <v>433</v>
      </c>
      <c r="M436" s="307" t="str">
        <f t="shared" si="53"/>
        <v/>
      </c>
      <c r="N436" s="307" t="str">
        <f t="shared" si="54"/>
        <v/>
      </c>
      <c r="O436" s="307" t="str">
        <f t="shared" si="55"/>
        <v/>
      </c>
      <c r="P436" s="307" t="str">
        <f t="shared" si="56"/>
        <v/>
      </c>
      <c r="Q436" s="307" t="str">
        <f t="shared" si="57"/>
        <v/>
      </c>
    </row>
    <row r="437" spans="12:17" ht="18">
      <c r="L437" s="184">
        <v>434</v>
      </c>
      <c r="M437" s="307" t="str">
        <f t="shared" si="53"/>
        <v/>
      </c>
      <c r="N437" s="307" t="str">
        <f t="shared" si="54"/>
        <v/>
      </c>
      <c r="O437" s="307" t="str">
        <f t="shared" si="55"/>
        <v/>
      </c>
      <c r="P437" s="307" t="str">
        <f t="shared" si="56"/>
        <v/>
      </c>
      <c r="Q437" s="307" t="str">
        <f t="shared" si="57"/>
        <v/>
      </c>
    </row>
    <row r="438" spans="12:17" ht="18">
      <c r="L438" s="184">
        <v>435</v>
      </c>
      <c r="M438" s="307" t="str">
        <f t="shared" si="53"/>
        <v/>
      </c>
      <c r="N438" s="307" t="str">
        <f t="shared" si="54"/>
        <v/>
      </c>
      <c r="O438" s="307" t="str">
        <f t="shared" si="55"/>
        <v/>
      </c>
      <c r="P438" s="307" t="str">
        <f t="shared" si="56"/>
        <v/>
      </c>
      <c r="Q438" s="307" t="str">
        <f t="shared" si="57"/>
        <v/>
      </c>
    </row>
    <row r="439" spans="12:17" ht="18">
      <c r="L439" s="184">
        <v>436</v>
      </c>
      <c r="M439" s="307" t="str">
        <f t="shared" si="53"/>
        <v/>
      </c>
      <c r="N439" s="307" t="str">
        <f t="shared" si="54"/>
        <v/>
      </c>
      <c r="O439" s="307" t="str">
        <f t="shared" si="55"/>
        <v/>
      </c>
      <c r="P439" s="307" t="str">
        <f t="shared" si="56"/>
        <v/>
      </c>
      <c r="Q439" s="307" t="str">
        <f t="shared" si="57"/>
        <v/>
      </c>
    </row>
    <row r="440" spans="12:17" ht="18">
      <c r="L440" s="184">
        <v>437</v>
      </c>
      <c r="M440" s="307" t="str">
        <f t="shared" si="53"/>
        <v/>
      </c>
      <c r="N440" s="307" t="str">
        <f t="shared" si="54"/>
        <v/>
      </c>
      <c r="O440" s="307" t="str">
        <f t="shared" si="55"/>
        <v/>
      </c>
      <c r="P440" s="307" t="str">
        <f t="shared" si="56"/>
        <v/>
      </c>
      <c r="Q440" s="307" t="str">
        <f t="shared" si="57"/>
        <v/>
      </c>
    </row>
    <row r="441" spans="12:17" ht="18">
      <c r="L441" s="184">
        <v>438</v>
      </c>
      <c r="M441" s="307" t="str">
        <f t="shared" si="53"/>
        <v/>
      </c>
      <c r="N441" s="307" t="str">
        <f t="shared" si="54"/>
        <v/>
      </c>
      <c r="O441" s="307" t="str">
        <f t="shared" si="55"/>
        <v/>
      </c>
      <c r="P441" s="307" t="str">
        <f t="shared" si="56"/>
        <v/>
      </c>
      <c r="Q441" s="307" t="str">
        <f t="shared" si="57"/>
        <v/>
      </c>
    </row>
    <row r="442" spans="12:17" ht="18">
      <c r="L442" s="184">
        <v>439</v>
      </c>
      <c r="M442" s="307" t="str">
        <f t="shared" si="53"/>
        <v/>
      </c>
      <c r="N442" s="307" t="str">
        <f t="shared" si="54"/>
        <v/>
      </c>
      <c r="O442" s="307" t="str">
        <f t="shared" si="55"/>
        <v/>
      </c>
      <c r="P442" s="307" t="str">
        <f t="shared" si="56"/>
        <v/>
      </c>
      <c r="Q442" s="307" t="str">
        <f t="shared" si="57"/>
        <v/>
      </c>
    </row>
    <row r="443" spans="12:17" ht="18">
      <c r="L443" s="184">
        <v>440</v>
      </c>
      <c r="M443" s="307" t="str">
        <f t="shared" si="53"/>
        <v/>
      </c>
      <c r="N443" s="307" t="str">
        <f t="shared" si="54"/>
        <v/>
      </c>
      <c r="O443" s="307" t="str">
        <f t="shared" si="55"/>
        <v/>
      </c>
      <c r="P443" s="307" t="str">
        <f t="shared" si="56"/>
        <v/>
      </c>
      <c r="Q443" s="307" t="str">
        <f t="shared" si="57"/>
        <v/>
      </c>
    </row>
    <row r="444" spans="12:17" ht="18">
      <c r="L444" s="184">
        <v>441</v>
      </c>
      <c r="M444" s="307" t="str">
        <f t="shared" si="53"/>
        <v/>
      </c>
      <c r="N444" s="307" t="str">
        <f t="shared" si="54"/>
        <v/>
      </c>
      <c r="O444" s="307" t="str">
        <f t="shared" si="55"/>
        <v/>
      </c>
      <c r="P444" s="307" t="str">
        <f t="shared" si="56"/>
        <v/>
      </c>
      <c r="Q444" s="307" t="str">
        <f t="shared" si="57"/>
        <v/>
      </c>
    </row>
    <row r="445" spans="12:17" ht="18">
      <c r="L445" s="184">
        <v>442</v>
      </c>
      <c r="M445" s="307" t="str">
        <f t="shared" si="53"/>
        <v/>
      </c>
      <c r="N445" s="307" t="str">
        <f t="shared" si="54"/>
        <v/>
      </c>
      <c r="O445" s="307" t="str">
        <f t="shared" si="55"/>
        <v/>
      </c>
      <c r="P445" s="307" t="str">
        <f t="shared" si="56"/>
        <v/>
      </c>
      <c r="Q445" s="307" t="str">
        <f t="shared" si="57"/>
        <v/>
      </c>
    </row>
    <row r="446" spans="12:17" ht="18">
      <c r="L446" s="184">
        <v>443</v>
      </c>
      <c r="M446" s="307" t="str">
        <f t="shared" si="53"/>
        <v/>
      </c>
      <c r="N446" s="307" t="str">
        <f t="shared" si="54"/>
        <v/>
      </c>
      <c r="O446" s="307" t="str">
        <f t="shared" si="55"/>
        <v/>
      </c>
      <c r="P446" s="307" t="str">
        <f t="shared" si="56"/>
        <v/>
      </c>
      <c r="Q446" s="307" t="str">
        <f t="shared" si="57"/>
        <v/>
      </c>
    </row>
    <row r="447" spans="12:17" ht="18">
      <c r="L447" s="184">
        <v>444</v>
      </c>
      <c r="M447" s="307" t="str">
        <f t="shared" si="53"/>
        <v/>
      </c>
      <c r="N447" s="307" t="str">
        <f t="shared" si="54"/>
        <v/>
      </c>
      <c r="O447" s="307" t="str">
        <f t="shared" si="55"/>
        <v/>
      </c>
      <c r="P447" s="307" t="str">
        <f t="shared" si="56"/>
        <v/>
      </c>
      <c r="Q447" s="307" t="str">
        <f t="shared" si="57"/>
        <v/>
      </c>
    </row>
    <row r="448" spans="12:17" ht="18">
      <c r="L448" s="184">
        <v>445</v>
      </c>
      <c r="M448" s="307" t="str">
        <f t="shared" si="53"/>
        <v/>
      </c>
      <c r="N448" s="307" t="str">
        <f t="shared" si="54"/>
        <v/>
      </c>
      <c r="O448" s="307" t="str">
        <f t="shared" si="55"/>
        <v/>
      </c>
      <c r="P448" s="307" t="str">
        <f t="shared" si="56"/>
        <v/>
      </c>
      <c r="Q448" s="307" t="str">
        <f t="shared" si="57"/>
        <v/>
      </c>
    </row>
    <row r="449" spans="12:17" ht="18">
      <c r="L449" s="184">
        <v>446</v>
      </c>
      <c r="M449" s="307" t="str">
        <f t="shared" si="53"/>
        <v/>
      </c>
      <c r="N449" s="307" t="str">
        <f t="shared" si="54"/>
        <v/>
      </c>
      <c r="O449" s="307" t="str">
        <f t="shared" si="55"/>
        <v/>
      </c>
      <c r="P449" s="307" t="str">
        <f t="shared" si="56"/>
        <v/>
      </c>
      <c r="Q449" s="307" t="str">
        <f t="shared" si="57"/>
        <v/>
      </c>
    </row>
    <row r="450" spans="12:17" ht="18">
      <c r="L450" s="184">
        <v>447</v>
      </c>
      <c r="M450" s="307" t="str">
        <f t="shared" si="53"/>
        <v/>
      </c>
      <c r="N450" s="307" t="str">
        <f t="shared" si="54"/>
        <v/>
      </c>
      <c r="O450" s="307" t="str">
        <f t="shared" si="55"/>
        <v/>
      </c>
      <c r="P450" s="307" t="str">
        <f t="shared" si="56"/>
        <v/>
      </c>
      <c r="Q450" s="307" t="str">
        <f t="shared" si="57"/>
        <v/>
      </c>
    </row>
    <row r="451" spans="12:17" ht="18">
      <c r="L451" s="184">
        <v>448</v>
      </c>
      <c r="M451" s="307" t="str">
        <f t="shared" ref="M451:M514" si="58">IF(T451="","",VLOOKUP(T451,$A$3:$B$15,2,FALSE))</f>
        <v/>
      </c>
      <c r="N451" s="307" t="str">
        <f t="shared" ref="N451:N514" si="59">IF(U451="","",VLOOKUP(U451,$A$3:$B$15,2,FALSE))</f>
        <v/>
      </c>
      <c r="O451" s="307" t="str">
        <f t="shared" ref="O451:O514" si="60">IF(V451="","",VLOOKUP(V451,$A$3:$B$15,2,FALSE))</f>
        <v/>
      </c>
      <c r="P451" s="307" t="str">
        <f t="shared" ref="P451:P514" si="61">IF(W451="","",VLOOKUP(W451,$A$3:$B$15,2,FALSE))</f>
        <v/>
      </c>
      <c r="Q451" s="307" t="str">
        <f t="shared" ref="Q451:Q514" si="62">IF(X451="","",VLOOKUP(X451,$A$3:$B$15,2,FALSE))</f>
        <v/>
      </c>
    </row>
    <row r="452" spans="12:17" ht="18">
      <c r="L452" s="184">
        <v>449</v>
      </c>
      <c r="M452" s="307" t="str">
        <f t="shared" si="58"/>
        <v/>
      </c>
      <c r="N452" s="307" t="str">
        <f t="shared" si="59"/>
        <v/>
      </c>
      <c r="O452" s="307" t="str">
        <f t="shared" si="60"/>
        <v/>
      </c>
      <c r="P452" s="307" t="str">
        <f t="shared" si="61"/>
        <v/>
      </c>
      <c r="Q452" s="307" t="str">
        <f t="shared" si="62"/>
        <v/>
      </c>
    </row>
    <row r="453" spans="12:17" ht="18">
      <c r="L453" s="184">
        <v>450</v>
      </c>
      <c r="M453" s="307" t="str">
        <f t="shared" si="58"/>
        <v/>
      </c>
      <c r="N453" s="307" t="str">
        <f t="shared" si="59"/>
        <v/>
      </c>
      <c r="O453" s="307" t="str">
        <f t="shared" si="60"/>
        <v/>
      </c>
      <c r="P453" s="307" t="str">
        <f t="shared" si="61"/>
        <v/>
      </c>
      <c r="Q453" s="307" t="str">
        <f t="shared" si="62"/>
        <v/>
      </c>
    </row>
    <row r="454" spans="12:17" ht="18">
      <c r="L454" s="184">
        <v>451</v>
      </c>
      <c r="M454" s="307" t="str">
        <f t="shared" si="58"/>
        <v/>
      </c>
      <c r="N454" s="307" t="str">
        <f t="shared" si="59"/>
        <v/>
      </c>
      <c r="O454" s="307" t="str">
        <f t="shared" si="60"/>
        <v/>
      </c>
      <c r="P454" s="307" t="str">
        <f t="shared" si="61"/>
        <v/>
      </c>
      <c r="Q454" s="307" t="str">
        <f t="shared" si="62"/>
        <v/>
      </c>
    </row>
    <row r="455" spans="12:17" ht="18">
      <c r="L455" s="184">
        <v>452</v>
      </c>
      <c r="M455" s="307" t="str">
        <f t="shared" si="58"/>
        <v/>
      </c>
      <c r="N455" s="307" t="str">
        <f t="shared" si="59"/>
        <v/>
      </c>
      <c r="O455" s="307" t="str">
        <f t="shared" si="60"/>
        <v/>
      </c>
      <c r="P455" s="307" t="str">
        <f t="shared" si="61"/>
        <v/>
      </c>
      <c r="Q455" s="307" t="str">
        <f t="shared" si="62"/>
        <v/>
      </c>
    </row>
    <row r="456" spans="12:17" ht="18">
      <c r="L456" s="184">
        <v>453</v>
      </c>
      <c r="M456" s="307" t="str">
        <f t="shared" si="58"/>
        <v/>
      </c>
      <c r="N456" s="307" t="str">
        <f t="shared" si="59"/>
        <v/>
      </c>
      <c r="O456" s="307" t="str">
        <f t="shared" si="60"/>
        <v/>
      </c>
      <c r="P456" s="307" t="str">
        <f t="shared" si="61"/>
        <v/>
      </c>
      <c r="Q456" s="307" t="str">
        <f t="shared" si="62"/>
        <v/>
      </c>
    </row>
    <row r="457" spans="12:17" ht="18">
      <c r="L457" s="184">
        <v>454</v>
      </c>
      <c r="M457" s="307" t="str">
        <f t="shared" si="58"/>
        <v/>
      </c>
      <c r="N457" s="307" t="str">
        <f t="shared" si="59"/>
        <v/>
      </c>
      <c r="O457" s="307" t="str">
        <f t="shared" si="60"/>
        <v/>
      </c>
      <c r="P457" s="307" t="str">
        <f t="shared" si="61"/>
        <v/>
      </c>
      <c r="Q457" s="307" t="str">
        <f t="shared" si="62"/>
        <v/>
      </c>
    </row>
    <row r="458" spans="12:17" ht="18">
      <c r="L458" s="184">
        <v>455</v>
      </c>
      <c r="M458" s="307" t="str">
        <f t="shared" si="58"/>
        <v/>
      </c>
      <c r="N458" s="307" t="str">
        <f t="shared" si="59"/>
        <v/>
      </c>
      <c r="O458" s="307" t="str">
        <f t="shared" si="60"/>
        <v/>
      </c>
      <c r="P458" s="307" t="str">
        <f t="shared" si="61"/>
        <v/>
      </c>
      <c r="Q458" s="307" t="str">
        <f t="shared" si="62"/>
        <v/>
      </c>
    </row>
    <row r="459" spans="12:17" ht="18">
      <c r="L459" s="184">
        <v>456</v>
      </c>
      <c r="M459" s="307" t="str">
        <f t="shared" si="58"/>
        <v/>
      </c>
      <c r="N459" s="307" t="str">
        <f t="shared" si="59"/>
        <v/>
      </c>
      <c r="O459" s="307" t="str">
        <f t="shared" si="60"/>
        <v/>
      </c>
      <c r="P459" s="307" t="str">
        <f t="shared" si="61"/>
        <v/>
      </c>
      <c r="Q459" s="307" t="str">
        <f t="shared" si="62"/>
        <v/>
      </c>
    </row>
    <row r="460" spans="12:17" ht="18">
      <c r="L460" s="184">
        <v>457</v>
      </c>
      <c r="M460" s="307" t="str">
        <f t="shared" si="58"/>
        <v/>
      </c>
      <c r="N460" s="307" t="str">
        <f t="shared" si="59"/>
        <v/>
      </c>
      <c r="O460" s="307" t="str">
        <f t="shared" si="60"/>
        <v/>
      </c>
      <c r="P460" s="307" t="str">
        <f t="shared" si="61"/>
        <v/>
      </c>
      <c r="Q460" s="307" t="str">
        <f t="shared" si="62"/>
        <v/>
      </c>
    </row>
    <row r="461" spans="12:17" ht="18">
      <c r="L461" s="184">
        <v>458</v>
      </c>
      <c r="M461" s="307" t="str">
        <f t="shared" si="58"/>
        <v/>
      </c>
      <c r="N461" s="307" t="str">
        <f t="shared" si="59"/>
        <v/>
      </c>
      <c r="O461" s="307" t="str">
        <f t="shared" si="60"/>
        <v/>
      </c>
      <c r="P461" s="307" t="str">
        <f t="shared" si="61"/>
        <v/>
      </c>
      <c r="Q461" s="307" t="str">
        <f t="shared" si="62"/>
        <v/>
      </c>
    </row>
    <row r="462" spans="12:17" ht="18">
      <c r="L462" s="184">
        <v>459</v>
      </c>
      <c r="M462" s="307" t="str">
        <f t="shared" si="58"/>
        <v/>
      </c>
      <c r="N462" s="307" t="str">
        <f t="shared" si="59"/>
        <v/>
      </c>
      <c r="O462" s="307" t="str">
        <f t="shared" si="60"/>
        <v/>
      </c>
      <c r="P462" s="307" t="str">
        <f t="shared" si="61"/>
        <v/>
      </c>
      <c r="Q462" s="307" t="str">
        <f t="shared" si="62"/>
        <v/>
      </c>
    </row>
    <row r="463" spans="12:17" ht="18">
      <c r="L463" s="184">
        <v>460</v>
      </c>
      <c r="M463" s="307" t="str">
        <f t="shared" si="58"/>
        <v/>
      </c>
      <c r="N463" s="307" t="str">
        <f t="shared" si="59"/>
        <v/>
      </c>
      <c r="O463" s="307" t="str">
        <f t="shared" si="60"/>
        <v/>
      </c>
      <c r="P463" s="307" t="str">
        <f t="shared" si="61"/>
        <v/>
      </c>
      <c r="Q463" s="307" t="str">
        <f t="shared" si="62"/>
        <v/>
      </c>
    </row>
    <row r="464" spans="12:17" ht="18">
      <c r="L464" s="184">
        <v>461</v>
      </c>
      <c r="M464" s="307" t="str">
        <f t="shared" si="58"/>
        <v/>
      </c>
      <c r="N464" s="307" t="str">
        <f t="shared" si="59"/>
        <v/>
      </c>
      <c r="O464" s="307" t="str">
        <f t="shared" si="60"/>
        <v/>
      </c>
      <c r="P464" s="307" t="str">
        <f t="shared" si="61"/>
        <v/>
      </c>
      <c r="Q464" s="307" t="str">
        <f t="shared" si="62"/>
        <v/>
      </c>
    </row>
    <row r="465" spans="12:17" ht="18">
      <c r="L465" s="184">
        <v>462</v>
      </c>
      <c r="M465" s="307" t="str">
        <f t="shared" si="58"/>
        <v/>
      </c>
      <c r="N465" s="307" t="str">
        <f t="shared" si="59"/>
        <v/>
      </c>
      <c r="O465" s="307" t="str">
        <f t="shared" si="60"/>
        <v/>
      </c>
      <c r="P465" s="307" t="str">
        <f t="shared" si="61"/>
        <v/>
      </c>
      <c r="Q465" s="307" t="str">
        <f t="shared" si="62"/>
        <v/>
      </c>
    </row>
    <row r="466" spans="12:17" ht="18">
      <c r="L466" s="184">
        <v>463</v>
      </c>
      <c r="M466" s="307" t="str">
        <f t="shared" si="58"/>
        <v/>
      </c>
      <c r="N466" s="307" t="str">
        <f t="shared" si="59"/>
        <v/>
      </c>
      <c r="O466" s="307" t="str">
        <f t="shared" si="60"/>
        <v/>
      </c>
      <c r="P466" s="307" t="str">
        <f t="shared" si="61"/>
        <v/>
      </c>
      <c r="Q466" s="307" t="str">
        <f t="shared" si="62"/>
        <v/>
      </c>
    </row>
    <row r="467" spans="12:17" ht="18">
      <c r="L467" s="184">
        <v>464</v>
      </c>
      <c r="M467" s="307" t="str">
        <f t="shared" si="58"/>
        <v/>
      </c>
      <c r="N467" s="307" t="str">
        <f t="shared" si="59"/>
        <v/>
      </c>
      <c r="O467" s="307" t="str">
        <f t="shared" si="60"/>
        <v/>
      </c>
      <c r="P467" s="307" t="str">
        <f t="shared" si="61"/>
        <v/>
      </c>
      <c r="Q467" s="307" t="str">
        <f t="shared" si="62"/>
        <v/>
      </c>
    </row>
    <row r="468" spans="12:17" ht="18">
      <c r="L468" s="184">
        <v>465</v>
      </c>
      <c r="M468" s="307" t="str">
        <f t="shared" si="58"/>
        <v/>
      </c>
      <c r="N468" s="307" t="str">
        <f t="shared" si="59"/>
        <v/>
      </c>
      <c r="O468" s="307" t="str">
        <f t="shared" si="60"/>
        <v/>
      </c>
      <c r="P468" s="307" t="str">
        <f t="shared" si="61"/>
        <v/>
      </c>
      <c r="Q468" s="307" t="str">
        <f t="shared" si="62"/>
        <v/>
      </c>
    </row>
    <row r="469" spans="12:17" ht="18">
      <c r="L469" s="184">
        <v>466</v>
      </c>
      <c r="M469" s="307" t="str">
        <f t="shared" si="58"/>
        <v/>
      </c>
      <c r="N469" s="307" t="str">
        <f t="shared" si="59"/>
        <v/>
      </c>
      <c r="O469" s="307" t="str">
        <f t="shared" si="60"/>
        <v/>
      </c>
      <c r="P469" s="307" t="str">
        <f t="shared" si="61"/>
        <v/>
      </c>
      <c r="Q469" s="307" t="str">
        <f t="shared" si="62"/>
        <v/>
      </c>
    </row>
    <row r="470" spans="12:17" ht="18">
      <c r="L470" s="184">
        <v>467</v>
      </c>
      <c r="M470" s="307" t="str">
        <f t="shared" si="58"/>
        <v/>
      </c>
      <c r="N470" s="307" t="str">
        <f t="shared" si="59"/>
        <v/>
      </c>
      <c r="O470" s="307" t="str">
        <f t="shared" si="60"/>
        <v/>
      </c>
      <c r="P470" s="307" t="str">
        <f t="shared" si="61"/>
        <v/>
      </c>
      <c r="Q470" s="307" t="str">
        <f t="shared" si="62"/>
        <v/>
      </c>
    </row>
    <row r="471" spans="12:17" ht="18">
      <c r="L471" s="184">
        <v>468</v>
      </c>
      <c r="M471" s="307" t="str">
        <f t="shared" si="58"/>
        <v/>
      </c>
      <c r="N471" s="307" t="str">
        <f t="shared" si="59"/>
        <v/>
      </c>
      <c r="O471" s="307" t="str">
        <f t="shared" si="60"/>
        <v/>
      </c>
      <c r="P471" s="307" t="str">
        <f t="shared" si="61"/>
        <v/>
      </c>
      <c r="Q471" s="307" t="str">
        <f t="shared" si="62"/>
        <v/>
      </c>
    </row>
    <row r="472" spans="12:17" ht="18">
      <c r="L472" s="184">
        <v>469</v>
      </c>
      <c r="M472" s="307" t="str">
        <f t="shared" si="58"/>
        <v/>
      </c>
      <c r="N472" s="307" t="str">
        <f t="shared" si="59"/>
        <v/>
      </c>
      <c r="O472" s="307" t="str">
        <f t="shared" si="60"/>
        <v/>
      </c>
      <c r="P472" s="307" t="str">
        <f t="shared" si="61"/>
        <v/>
      </c>
      <c r="Q472" s="307" t="str">
        <f t="shared" si="62"/>
        <v/>
      </c>
    </row>
    <row r="473" spans="12:17" ht="18">
      <c r="L473" s="184">
        <v>470</v>
      </c>
      <c r="M473" s="307" t="str">
        <f t="shared" si="58"/>
        <v/>
      </c>
      <c r="N473" s="307" t="str">
        <f t="shared" si="59"/>
        <v/>
      </c>
      <c r="O473" s="307" t="str">
        <f t="shared" si="60"/>
        <v/>
      </c>
      <c r="P473" s="307" t="str">
        <f t="shared" si="61"/>
        <v/>
      </c>
      <c r="Q473" s="307" t="str">
        <f t="shared" si="62"/>
        <v/>
      </c>
    </row>
    <row r="474" spans="12:17" ht="18">
      <c r="L474" s="184">
        <v>471</v>
      </c>
      <c r="M474" s="307" t="str">
        <f t="shared" si="58"/>
        <v/>
      </c>
      <c r="N474" s="307" t="str">
        <f t="shared" si="59"/>
        <v/>
      </c>
      <c r="O474" s="307" t="str">
        <f t="shared" si="60"/>
        <v/>
      </c>
      <c r="P474" s="307" t="str">
        <f t="shared" si="61"/>
        <v/>
      </c>
      <c r="Q474" s="307" t="str">
        <f t="shared" si="62"/>
        <v/>
      </c>
    </row>
    <row r="475" spans="12:17" ht="18">
      <c r="L475" s="184">
        <v>472</v>
      </c>
      <c r="M475" s="307" t="str">
        <f t="shared" si="58"/>
        <v/>
      </c>
      <c r="N475" s="307" t="str">
        <f t="shared" si="59"/>
        <v/>
      </c>
      <c r="O475" s="307" t="str">
        <f t="shared" si="60"/>
        <v/>
      </c>
      <c r="P475" s="307" t="str">
        <f t="shared" si="61"/>
        <v/>
      </c>
      <c r="Q475" s="307" t="str">
        <f t="shared" si="62"/>
        <v/>
      </c>
    </row>
    <row r="476" spans="12:17" ht="18">
      <c r="L476" s="184">
        <v>473</v>
      </c>
      <c r="M476" s="307" t="str">
        <f t="shared" si="58"/>
        <v/>
      </c>
      <c r="N476" s="307" t="str">
        <f t="shared" si="59"/>
        <v/>
      </c>
      <c r="O476" s="307" t="str">
        <f t="shared" si="60"/>
        <v/>
      </c>
      <c r="P476" s="307" t="str">
        <f t="shared" si="61"/>
        <v/>
      </c>
      <c r="Q476" s="307" t="str">
        <f t="shared" si="62"/>
        <v/>
      </c>
    </row>
    <row r="477" spans="12:17" ht="18">
      <c r="L477" s="184">
        <v>474</v>
      </c>
      <c r="M477" s="307" t="str">
        <f t="shared" si="58"/>
        <v/>
      </c>
      <c r="N477" s="307" t="str">
        <f t="shared" si="59"/>
        <v/>
      </c>
      <c r="O477" s="307" t="str">
        <f t="shared" si="60"/>
        <v/>
      </c>
      <c r="P477" s="307" t="str">
        <f t="shared" si="61"/>
        <v/>
      </c>
      <c r="Q477" s="307" t="str">
        <f t="shared" si="62"/>
        <v/>
      </c>
    </row>
    <row r="478" spans="12:17" ht="18">
      <c r="L478" s="184">
        <v>475</v>
      </c>
      <c r="M478" s="307" t="str">
        <f t="shared" si="58"/>
        <v/>
      </c>
      <c r="N478" s="307" t="str">
        <f t="shared" si="59"/>
        <v/>
      </c>
      <c r="O478" s="307" t="str">
        <f t="shared" si="60"/>
        <v/>
      </c>
      <c r="P478" s="307" t="str">
        <f t="shared" si="61"/>
        <v/>
      </c>
      <c r="Q478" s="307" t="str">
        <f t="shared" si="62"/>
        <v/>
      </c>
    </row>
    <row r="479" spans="12:17" ht="18">
      <c r="L479" s="184">
        <v>476</v>
      </c>
      <c r="M479" s="307" t="str">
        <f t="shared" si="58"/>
        <v/>
      </c>
      <c r="N479" s="307" t="str">
        <f t="shared" si="59"/>
        <v/>
      </c>
      <c r="O479" s="307" t="str">
        <f t="shared" si="60"/>
        <v/>
      </c>
      <c r="P479" s="307" t="str">
        <f t="shared" si="61"/>
        <v/>
      </c>
      <c r="Q479" s="307" t="str">
        <f t="shared" si="62"/>
        <v/>
      </c>
    </row>
    <row r="480" spans="12:17" ht="18">
      <c r="L480" s="184">
        <v>477</v>
      </c>
      <c r="M480" s="307" t="str">
        <f t="shared" si="58"/>
        <v/>
      </c>
      <c r="N480" s="307" t="str">
        <f t="shared" si="59"/>
        <v/>
      </c>
      <c r="O480" s="307" t="str">
        <f t="shared" si="60"/>
        <v/>
      </c>
      <c r="P480" s="307" t="str">
        <f t="shared" si="61"/>
        <v/>
      </c>
      <c r="Q480" s="307" t="str">
        <f t="shared" si="62"/>
        <v/>
      </c>
    </row>
    <row r="481" spans="12:17" ht="18">
      <c r="L481" s="184">
        <v>478</v>
      </c>
      <c r="M481" s="307" t="str">
        <f t="shared" si="58"/>
        <v/>
      </c>
      <c r="N481" s="307" t="str">
        <f t="shared" si="59"/>
        <v/>
      </c>
      <c r="O481" s="307" t="str">
        <f t="shared" si="60"/>
        <v/>
      </c>
      <c r="P481" s="307" t="str">
        <f t="shared" si="61"/>
        <v/>
      </c>
      <c r="Q481" s="307" t="str">
        <f t="shared" si="62"/>
        <v/>
      </c>
    </row>
    <row r="482" spans="12:17" ht="18">
      <c r="L482" s="184">
        <v>479</v>
      </c>
      <c r="M482" s="307" t="str">
        <f t="shared" si="58"/>
        <v/>
      </c>
      <c r="N482" s="307" t="str">
        <f t="shared" si="59"/>
        <v/>
      </c>
      <c r="O482" s="307" t="str">
        <f t="shared" si="60"/>
        <v/>
      </c>
      <c r="P482" s="307" t="str">
        <f t="shared" si="61"/>
        <v/>
      </c>
      <c r="Q482" s="307" t="str">
        <f t="shared" si="62"/>
        <v/>
      </c>
    </row>
    <row r="483" spans="12:17" ht="18">
      <c r="L483" s="184">
        <v>480</v>
      </c>
      <c r="M483" s="307" t="str">
        <f t="shared" si="58"/>
        <v/>
      </c>
      <c r="N483" s="307" t="str">
        <f t="shared" si="59"/>
        <v/>
      </c>
      <c r="O483" s="307" t="str">
        <f t="shared" si="60"/>
        <v/>
      </c>
      <c r="P483" s="307" t="str">
        <f t="shared" si="61"/>
        <v/>
      </c>
      <c r="Q483" s="307" t="str">
        <f t="shared" si="62"/>
        <v/>
      </c>
    </row>
    <row r="484" spans="12:17" ht="18">
      <c r="L484" s="184">
        <v>481</v>
      </c>
      <c r="M484" s="307" t="str">
        <f t="shared" si="58"/>
        <v/>
      </c>
      <c r="N484" s="307" t="str">
        <f t="shared" si="59"/>
        <v/>
      </c>
      <c r="O484" s="307" t="str">
        <f t="shared" si="60"/>
        <v/>
      </c>
      <c r="P484" s="307" t="str">
        <f t="shared" si="61"/>
        <v/>
      </c>
      <c r="Q484" s="307" t="str">
        <f t="shared" si="62"/>
        <v/>
      </c>
    </row>
    <row r="485" spans="12:17" ht="18">
      <c r="L485" s="184">
        <v>482</v>
      </c>
      <c r="M485" s="307" t="str">
        <f t="shared" si="58"/>
        <v/>
      </c>
      <c r="N485" s="307" t="str">
        <f t="shared" si="59"/>
        <v/>
      </c>
      <c r="O485" s="307" t="str">
        <f t="shared" si="60"/>
        <v/>
      </c>
      <c r="P485" s="307" t="str">
        <f t="shared" si="61"/>
        <v/>
      </c>
      <c r="Q485" s="307" t="str">
        <f t="shared" si="62"/>
        <v/>
      </c>
    </row>
    <row r="486" spans="12:17" ht="18">
      <c r="L486" s="184">
        <v>483</v>
      </c>
      <c r="M486" s="307" t="str">
        <f t="shared" si="58"/>
        <v/>
      </c>
      <c r="N486" s="307" t="str">
        <f t="shared" si="59"/>
        <v/>
      </c>
      <c r="O486" s="307" t="str">
        <f t="shared" si="60"/>
        <v/>
      </c>
      <c r="P486" s="307" t="str">
        <f t="shared" si="61"/>
        <v/>
      </c>
      <c r="Q486" s="307" t="str">
        <f t="shared" si="62"/>
        <v/>
      </c>
    </row>
    <row r="487" spans="12:17" ht="18">
      <c r="L487" s="184">
        <v>484</v>
      </c>
      <c r="M487" s="307" t="str">
        <f t="shared" si="58"/>
        <v/>
      </c>
      <c r="N487" s="307" t="str">
        <f t="shared" si="59"/>
        <v/>
      </c>
      <c r="O487" s="307" t="str">
        <f t="shared" si="60"/>
        <v/>
      </c>
      <c r="P487" s="307" t="str">
        <f t="shared" si="61"/>
        <v/>
      </c>
      <c r="Q487" s="307" t="str">
        <f t="shared" si="62"/>
        <v/>
      </c>
    </row>
    <row r="488" spans="12:17" ht="18">
      <c r="L488" s="184">
        <v>485</v>
      </c>
      <c r="M488" s="307" t="str">
        <f t="shared" si="58"/>
        <v/>
      </c>
      <c r="N488" s="307" t="str">
        <f t="shared" si="59"/>
        <v/>
      </c>
      <c r="O488" s="307" t="str">
        <f t="shared" si="60"/>
        <v/>
      </c>
      <c r="P488" s="307" t="str">
        <f t="shared" si="61"/>
        <v/>
      </c>
      <c r="Q488" s="307" t="str">
        <f t="shared" si="62"/>
        <v/>
      </c>
    </row>
    <row r="489" spans="12:17" ht="18">
      <c r="L489" s="184">
        <v>486</v>
      </c>
      <c r="M489" s="307" t="str">
        <f t="shared" si="58"/>
        <v/>
      </c>
      <c r="N489" s="307" t="str">
        <f t="shared" si="59"/>
        <v/>
      </c>
      <c r="O489" s="307" t="str">
        <f t="shared" si="60"/>
        <v/>
      </c>
      <c r="P489" s="307" t="str">
        <f t="shared" si="61"/>
        <v/>
      </c>
      <c r="Q489" s="307" t="str">
        <f t="shared" si="62"/>
        <v/>
      </c>
    </row>
    <row r="490" spans="12:17" ht="18">
      <c r="L490" s="184">
        <v>487</v>
      </c>
      <c r="M490" s="307" t="str">
        <f t="shared" si="58"/>
        <v/>
      </c>
      <c r="N490" s="307" t="str">
        <f t="shared" si="59"/>
        <v/>
      </c>
      <c r="O490" s="307" t="str">
        <f t="shared" si="60"/>
        <v/>
      </c>
      <c r="P490" s="307" t="str">
        <f t="shared" si="61"/>
        <v/>
      </c>
      <c r="Q490" s="307" t="str">
        <f t="shared" si="62"/>
        <v/>
      </c>
    </row>
    <row r="491" spans="12:17" ht="18">
      <c r="L491" s="184">
        <v>488</v>
      </c>
      <c r="M491" s="307" t="str">
        <f t="shared" si="58"/>
        <v/>
      </c>
      <c r="N491" s="307" t="str">
        <f t="shared" si="59"/>
        <v/>
      </c>
      <c r="O491" s="307" t="str">
        <f t="shared" si="60"/>
        <v/>
      </c>
      <c r="P491" s="307" t="str">
        <f t="shared" si="61"/>
        <v/>
      </c>
      <c r="Q491" s="307" t="str">
        <f t="shared" si="62"/>
        <v/>
      </c>
    </row>
    <row r="492" spans="12:17" ht="18">
      <c r="L492" s="184">
        <v>489</v>
      </c>
      <c r="M492" s="307" t="str">
        <f t="shared" si="58"/>
        <v/>
      </c>
      <c r="N492" s="307" t="str">
        <f t="shared" si="59"/>
        <v/>
      </c>
      <c r="O492" s="307" t="str">
        <f t="shared" si="60"/>
        <v/>
      </c>
      <c r="P492" s="307" t="str">
        <f t="shared" si="61"/>
        <v/>
      </c>
      <c r="Q492" s="307" t="str">
        <f t="shared" si="62"/>
        <v/>
      </c>
    </row>
    <row r="493" spans="12:17" ht="18">
      <c r="L493" s="184">
        <v>490</v>
      </c>
      <c r="M493" s="307" t="str">
        <f t="shared" si="58"/>
        <v/>
      </c>
      <c r="N493" s="307" t="str">
        <f t="shared" si="59"/>
        <v/>
      </c>
      <c r="O493" s="307" t="str">
        <f t="shared" si="60"/>
        <v/>
      </c>
      <c r="P493" s="307" t="str">
        <f t="shared" si="61"/>
        <v/>
      </c>
      <c r="Q493" s="307" t="str">
        <f t="shared" si="62"/>
        <v/>
      </c>
    </row>
    <row r="494" spans="12:17" ht="18">
      <c r="L494" s="184">
        <v>491</v>
      </c>
      <c r="M494" s="307" t="str">
        <f t="shared" si="58"/>
        <v/>
      </c>
      <c r="N494" s="307" t="str">
        <f t="shared" si="59"/>
        <v/>
      </c>
      <c r="O494" s="307" t="str">
        <f t="shared" si="60"/>
        <v/>
      </c>
      <c r="P494" s="307" t="str">
        <f t="shared" si="61"/>
        <v/>
      </c>
      <c r="Q494" s="307" t="str">
        <f t="shared" si="62"/>
        <v/>
      </c>
    </row>
    <row r="495" spans="12:17" ht="18">
      <c r="L495" s="184">
        <v>492</v>
      </c>
      <c r="M495" s="307" t="str">
        <f t="shared" si="58"/>
        <v/>
      </c>
      <c r="N495" s="307" t="str">
        <f t="shared" si="59"/>
        <v/>
      </c>
      <c r="O495" s="307" t="str">
        <f t="shared" si="60"/>
        <v/>
      </c>
      <c r="P495" s="307" t="str">
        <f t="shared" si="61"/>
        <v/>
      </c>
      <c r="Q495" s="307" t="str">
        <f t="shared" si="62"/>
        <v/>
      </c>
    </row>
    <row r="496" spans="12:17" ht="18">
      <c r="L496" s="184">
        <v>493</v>
      </c>
      <c r="M496" s="307" t="str">
        <f t="shared" si="58"/>
        <v/>
      </c>
      <c r="N496" s="307" t="str">
        <f t="shared" si="59"/>
        <v/>
      </c>
      <c r="O496" s="307" t="str">
        <f t="shared" si="60"/>
        <v/>
      </c>
      <c r="P496" s="307" t="str">
        <f t="shared" si="61"/>
        <v/>
      </c>
      <c r="Q496" s="307" t="str">
        <f t="shared" si="62"/>
        <v/>
      </c>
    </row>
    <row r="497" spans="12:17" ht="18">
      <c r="L497" s="184">
        <v>494</v>
      </c>
      <c r="M497" s="307" t="str">
        <f t="shared" si="58"/>
        <v/>
      </c>
      <c r="N497" s="307" t="str">
        <f t="shared" si="59"/>
        <v/>
      </c>
      <c r="O497" s="307" t="str">
        <f t="shared" si="60"/>
        <v/>
      </c>
      <c r="P497" s="307" t="str">
        <f t="shared" si="61"/>
        <v/>
      </c>
      <c r="Q497" s="307" t="str">
        <f t="shared" si="62"/>
        <v/>
      </c>
    </row>
    <row r="498" spans="12:17" ht="18">
      <c r="L498" s="184">
        <v>495</v>
      </c>
      <c r="M498" s="307" t="str">
        <f t="shared" si="58"/>
        <v/>
      </c>
      <c r="N498" s="307" t="str">
        <f t="shared" si="59"/>
        <v/>
      </c>
      <c r="O498" s="307" t="str">
        <f t="shared" si="60"/>
        <v/>
      </c>
      <c r="P498" s="307" t="str">
        <f t="shared" si="61"/>
        <v/>
      </c>
      <c r="Q498" s="307" t="str">
        <f t="shared" si="62"/>
        <v/>
      </c>
    </row>
    <row r="499" spans="12:17" ht="18">
      <c r="L499" s="184">
        <v>496</v>
      </c>
      <c r="M499" s="307" t="str">
        <f t="shared" si="58"/>
        <v/>
      </c>
      <c r="N499" s="307" t="str">
        <f t="shared" si="59"/>
        <v/>
      </c>
      <c r="O499" s="307" t="str">
        <f t="shared" si="60"/>
        <v/>
      </c>
      <c r="P499" s="307" t="str">
        <f t="shared" si="61"/>
        <v/>
      </c>
      <c r="Q499" s="307" t="str">
        <f t="shared" si="62"/>
        <v/>
      </c>
    </row>
    <row r="500" spans="12:17" ht="18">
      <c r="L500" s="184">
        <v>497</v>
      </c>
      <c r="M500" s="307" t="str">
        <f t="shared" si="58"/>
        <v/>
      </c>
      <c r="N500" s="307" t="str">
        <f t="shared" si="59"/>
        <v/>
      </c>
      <c r="O500" s="307" t="str">
        <f t="shared" si="60"/>
        <v/>
      </c>
      <c r="P500" s="307" t="str">
        <f t="shared" si="61"/>
        <v/>
      </c>
      <c r="Q500" s="307" t="str">
        <f t="shared" si="62"/>
        <v/>
      </c>
    </row>
    <row r="501" spans="12:17" ht="18">
      <c r="L501" s="184">
        <v>498</v>
      </c>
      <c r="M501" s="307" t="str">
        <f t="shared" si="58"/>
        <v/>
      </c>
      <c r="N501" s="307" t="str">
        <f t="shared" si="59"/>
        <v/>
      </c>
      <c r="O501" s="307" t="str">
        <f t="shared" si="60"/>
        <v/>
      </c>
      <c r="P501" s="307" t="str">
        <f t="shared" si="61"/>
        <v/>
      </c>
      <c r="Q501" s="307" t="str">
        <f t="shared" si="62"/>
        <v/>
      </c>
    </row>
    <row r="502" spans="12:17" ht="18">
      <c r="L502" s="184">
        <v>499</v>
      </c>
      <c r="M502" s="307" t="str">
        <f t="shared" si="58"/>
        <v/>
      </c>
      <c r="N502" s="307" t="str">
        <f t="shared" si="59"/>
        <v/>
      </c>
      <c r="O502" s="307" t="str">
        <f t="shared" si="60"/>
        <v/>
      </c>
      <c r="P502" s="307" t="str">
        <f t="shared" si="61"/>
        <v/>
      </c>
      <c r="Q502" s="307" t="str">
        <f t="shared" si="62"/>
        <v/>
      </c>
    </row>
    <row r="503" spans="12:17" ht="18">
      <c r="L503" s="184">
        <v>500</v>
      </c>
      <c r="M503" s="307" t="str">
        <f t="shared" si="58"/>
        <v/>
      </c>
      <c r="N503" s="307" t="str">
        <f t="shared" si="59"/>
        <v/>
      </c>
      <c r="O503" s="307" t="str">
        <f t="shared" si="60"/>
        <v/>
      </c>
      <c r="P503" s="307" t="str">
        <f t="shared" si="61"/>
        <v/>
      </c>
      <c r="Q503" s="307" t="str">
        <f t="shared" si="62"/>
        <v/>
      </c>
    </row>
    <row r="504" spans="12:17" ht="18">
      <c r="L504" s="184">
        <v>501</v>
      </c>
      <c r="M504" s="307" t="str">
        <f t="shared" si="58"/>
        <v/>
      </c>
      <c r="N504" s="307" t="str">
        <f t="shared" si="59"/>
        <v/>
      </c>
      <c r="O504" s="307" t="str">
        <f t="shared" si="60"/>
        <v/>
      </c>
      <c r="P504" s="307" t="str">
        <f t="shared" si="61"/>
        <v/>
      </c>
      <c r="Q504" s="307" t="str">
        <f t="shared" si="62"/>
        <v/>
      </c>
    </row>
    <row r="505" spans="12:17" ht="18">
      <c r="L505" s="184">
        <v>502</v>
      </c>
      <c r="M505" s="307" t="str">
        <f t="shared" si="58"/>
        <v/>
      </c>
      <c r="N505" s="307" t="str">
        <f t="shared" si="59"/>
        <v/>
      </c>
      <c r="O505" s="307" t="str">
        <f t="shared" si="60"/>
        <v/>
      </c>
      <c r="P505" s="307" t="str">
        <f t="shared" si="61"/>
        <v/>
      </c>
      <c r="Q505" s="307" t="str">
        <f t="shared" si="62"/>
        <v/>
      </c>
    </row>
    <row r="506" spans="12:17" ht="18">
      <c r="L506" s="184">
        <v>503</v>
      </c>
      <c r="M506" s="307" t="str">
        <f t="shared" si="58"/>
        <v/>
      </c>
      <c r="N506" s="307" t="str">
        <f t="shared" si="59"/>
        <v/>
      </c>
      <c r="O506" s="307" t="str">
        <f t="shared" si="60"/>
        <v/>
      </c>
      <c r="P506" s="307" t="str">
        <f t="shared" si="61"/>
        <v/>
      </c>
      <c r="Q506" s="307" t="str">
        <f t="shared" si="62"/>
        <v/>
      </c>
    </row>
    <row r="507" spans="12:17" ht="18">
      <c r="L507" s="184">
        <v>504</v>
      </c>
      <c r="M507" s="307" t="str">
        <f t="shared" si="58"/>
        <v/>
      </c>
      <c r="N507" s="307" t="str">
        <f t="shared" si="59"/>
        <v/>
      </c>
      <c r="O507" s="307" t="str">
        <f t="shared" si="60"/>
        <v/>
      </c>
      <c r="P507" s="307" t="str">
        <f t="shared" si="61"/>
        <v/>
      </c>
      <c r="Q507" s="307" t="str">
        <f t="shared" si="62"/>
        <v/>
      </c>
    </row>
    <row r="508" spans="12:17" ht="18">
      <c r="L508" s="184">
        <v>505</v>
      </c>
      <c r="M508" s="307" t="str">
        <f t="shared" si="58"/>
        <v/>
      </c>
      <c r="N508" s="307" t="str">
        <f t="shared" si="59"/>
        <v/>
      </c>
      <c r="O508" s="307" t="str">
        <f t="shared" si="60"/>
        <v/>
      </c>
      <c r="P508" s="307" t="str">
        <f t="shared" si="61"/>
        <v/>
      </c>
      <c r="Q508" s="307" t="str">
        <f t="shared" si="62"/>
        <v/>
      </c>
    </row>
    <row r="509" spans="12:17" ht="18">
      <c r="L509" s="184">
        <v>506</v>
      </c>
      <c r="M509" s="307" t="str">
        <f t="shared" si="58"/>
        <v/>
      </c>
      <c r="N509" s="307" t="str">
        <f t="shared" si="59"/>
        <v/>
      </c>
      <c r="O509" s="307" t="str">
        <f t="shared" si="60"/>
        <v/>
      </c>
      <c r="P509" s="307" t="str">
        <f t="shared" si="61"/>
        <v/>
      </c>
      <c r="Q509" s="307" t="str">
        <f t="shared" si="62"/>
        <v/>
      </c>
    </row>
    <row r="510" spans="12:17" ht="18">
      <c r="L510" s="184">
        <v>507</v>
      </c>
      <c r="M510" s="307" t="str">
        <f t="shared" si="58"/>
        <v/>
      </c>
      <c r="N510" s="307" t="str">
        <f t="shared" si="59"/>
        <v/>
      </c>
      <c r="O510" s="307" t="str">
        <f t="shared" si="60"/>
        <v/>
      </c>
      <c r="P510" s="307" t="str">
        <f t="shared" si="61"/>
        <v/>
      </c>
      <c r="Q510" s="307" t="str">
        <f t="shared" si="62"/>
        <v/>
      </c>
    </row>
    <row r="511" spans="12:17" ht="18">
      <c r="L511" s="184">
        <v>508</v>
      </c>
      <c r="M511" s="307" t="str">
        <f t="shared" si="58"/>
        <v/>
      </c>
      <c r="N511" s="307" t="str">
        <f t="shared" si="59"/>
        <v/>
      </c>
      <c r="O511" s="307" t="str">
        <f t="shared" si="60"/>
        <v/>
      </c>
      <c r="P511" s="307" t="str">
        <f t="shared" si="61"/>
        <v/>
      </c>
      <c r="Q511" s="307" t="str">
        <f t="shared" si="62"/>
        <v/>
      </c>
    </row>
    <row r="512" spans="12:17" ht="18">
      <c r="L512" s="184">
        <v>509</v>
      </c>
      <c r="M512" s="307" t="str">
        <f t="shared" si="58"/>
        <v/>
      </c>
      <c r="N512" s="307" t="str">
        <f t="shared" si="59"/>
        <v/>
      </c>
      <c r="O512" s="307" t="str">
        <f t="shared" si="60"/>
        <v/>
      </c>
      <c r="P512" s="307" t="str">
        <f t="shared" si="61"/>
        <v/>
      </c>
      <c r="Q512" s="307" t="str">
        <f t="shared" si="62"/>
        <v/>
      </c>
    </row>
    <row r="513" spans="12:17" ht="18">
      <c r="L513" s="184">
        <v>510</v>
      </c>
      <c r="M513" s="307" t="str">
        <f t="shared" si="58"/>
        <v/>
      </c>
      <c r="N513" s="307" t="str">
        <f t="shared" si="59"/>
        <v/>
      </c>
      <c r="O513" s="307" t="str">
        <f t="shared" si="60"/>
        <v/>
      </c>
      <c r="P513" s="307" t="str">
        <f t="shared" si="61"/>
        <v/>
      </c>
      <c r="Q513" s="307" t="str">
        <f t="shared" si="62"/>
        <v/>
      </c>
    </row>
    <row r="514" spans="12:17" ht="18">
      <c r="L514" s="184">
        <v>511</v>
      </c>
      <c r="M514" s="307" t="str">
        <f t="shared" si="58"/>
        <v/>
      </c>
      <c r="N514" s="307" t="str">
        <f t="shared" si="59"/>
        <v/>
      </c>
      <c r="O514" s="307" t="str">
        <f t="shared" si="60"/>
        <v/>
      </c>
      <c r="P514" s="307" t="str">
        <f t="shared" si="61"/>
        <v/>
      </c>
      <c r="Q514" s="307" t="str">
        <f t="shared" si="62"/>
        <v/>
      </c>
    </row>
    <row r="515" spans="12:17" ht="18">
      <c r="L515" s="184">
        <v>512</v>
      </c>
      <c r="M515" s="307" t="str">
        <f t="shared" ref="M515:M550" si="63">IF(T515="","",VLOOKUP(T515,$A$3:$B$15,2,FALSE))</f>
        <v/>
      </c>
      <c r="N515" s="307" t="str">
        <f t="shared" ref="N515:N550" si="64">IF(U515="","",VLOOKUP(U515,$A$3:$B$15,2,FALSE))</f>
        <v/>
      </c>
      <c r="O515" s="307" t="str">
        <f t="shared" ref="O515:O550" si="65">IF(V515="","",VLOOKUP(V515,$A$3:$B$15,2,FALSE))</f>
        <v/>
      </c>
      <c r="P515" s="307" t="str">
        <f t="shared" ref="P515:P550" si="66">IF(W515="","",VLOOKUP(W515,$A$3:$B$15,2,FALSE))</f>
        <v/>
      </c>
      <c r="Q515" s="307" t="str">
        <f t="shared" ref="Q515:Q550" si="67">IF(X515="","",VLOOKUP(X515,$A$3:$B$15,2,FALSE))</f>
        <v/>
      </c>
    </row>
    <row r="516" spans="12:17" ht="18">
      <c r="L516" s="184">
        <v>513</v>
      </c>
      <c r="M516" s="307" t="str">
        <f t="shared" si="63"/>
        <v/>
      </c>
      <c r="N516" s="307" t="str">
        <f t="shared" si="64"/>
        <v/>
      </c>
      <c r="O516" s="307" t="str">
        <f t="shared" si="65"/>
        <v/>
      </c>
      <c r="P516" s="307" t="str">
        <f t="shared" si="66"/>
        <v/>
      </c>
      <c r="Q516" s="307" t="str">
        <f t="shared" si="67"/>
        <v/>
      </c>
    </row>
    <row r="517" spans="12:17" ht="18">
      <c r="L517" s="184">
        <v>514</v>
      </c>
      <c r="M517" s="307" t="str">
        <f t="shared" si="63"/>
        <v/>
      </c>
      <c r="N517" s="307" t="str">
        <f t="shared" si="64"/>
        <v/>
      </c>
      <c r="O517" s="307" t="str">
        <f t="shared" si="65"/>
        <v/>
      </c>
      <c r="P517" s="307" t="str">
        <f t="shared" si="66"/>
        <v/>
      </c>
      <c r="Q517" s="307" t="str">
        <f t="shared" si="67"/>
        <v/>
      </c>
    </row>
    <row r="518" spans="12:17" ht="18">
      <c r="L518" s="184">
        <v>515</v>
      </c>
      <c r="M518" s="307" t="str">
        <f t="shared" si="63"/>
        <v/>
      </c>
      <c r="N518" s="307" t="str">
        <f t="shared" si="64"/>
        <v/>
      </c>
      <c r="O518" s="307" t="str">
        <f t="shared" si="65"/>
        <v/>
      </c>
      <c r="P518" s="307" t="str">
        <f t="shared" si="66"/>
        <v/>
      </c>
      <c r="Q518" s="307" t="str">
        <f t="shared" si="67"/>
        <v/>
      </c>
    </row>
    <row r="519" spans="12:17" ht="18">
      <c r="L519" s="184">
        <v>516</v>
      </c>
      <c r="M519" s="307" t="str">
        <f t="shared" si="63"/>
        <v/>
      </c>
      <c r="N519" s="307" t="str">
        <f t="shared" si="64"/>
        <v/>
      </c>
      <c r="O519" s="307" t="str">
        <f t="shared" si="65"/>
        <v/>
      </c>
      <c r="P519" s="307" t="str">
        <f t="shared" si="66"/>
        <v/>
      </c>
      <c r="Q519" s="307" t="str">
        <f t="shared" si="67"/>
        <v/>
      </c>
    </row>
    <row r="520" spans="12:17" ht="18">
      <c r="L520" s="184">
        <v>517</v>
      </c>
      <c r="M520" s="307" t="str">
        <f t="shared" si="63"/>
        <v/>
      </c>
      <c r="N520" s="307" t="str">
        <f t="shared" si="64"/>
        <v/>
      </c>
      <c r="O520" s="307" t="str">
        <f t="shared" si="65"/>
        <v/>
      </c>
      <c r="P520" s="307" t="str">
        <f t="shared" si="66"/>
        <v/>
      </c>
      <c r="Q520" s="307" t="str">
        <f t="shared" si="67"/>
        <v/>
      </c>
    </row>
    <row r="521" spans="12:17" ht="18">
      <c r="L521" s="184">
        <v>518</v>
      </c>
      <c r="M521" s="307" t="str">
        <f t="shared" si="63"/>
        <v/>
      </c>
      <c r="N521" s="307" t="str">
        <f t="shared" si="64"/>
        <v/>
      </c>
      <c r="O521" s="307" t="str">
        <f t="shared" si="65"/>
        <v/>
      </c>
      <c r="P521" s="307" t="str">
        <f t="shared" si="66"/>
        <v/>
      </c>
      <c r="Q521" s="307" t="str">
        <f t="shared" si="67"/>
        <v/>
      </c>
    </row>
    <row r="522" spans="12:17" ht="18">
      <c r="L522" s="184">
        <v>519</v>
      </c>
      <c r="M522" s="307" t="str">
        <f t="shared" si="63"/>
        <v/>
      </c>
      <c r="N522" s="307" t="str">
        <f t="shared" si="64"/>
        <v/>
      </c>
      <c r="O522" s="307" t="str">
        <f t="shared" si="65"/>
        <v/>
      </c>
      <c r="P522" s="307" t="str">
        <f t="shared" si="66"/>
        <v/>
      </c>
      <c r="Q522" s="307" t="str">
        <f t="shared" si="67"/>
        <v/>
      </c>
    </row>
    <row r="523" spans="12:17" ht="18">
      <c r="L523" s="184">
        <v>520</v>
      </c>
      <c r="M523" s="307" t="str">
        <f t="shared" si="63"/>
        <v/>
      </c>
      <c r="N523" s="307" t="str">
        <f t="shared" si="64"/>
        <v/>
      </c>
      <c r="O523" s="307" t="str">
        <f t="shared" si="65"/>
        <v/>
      </c>
      <c r="P523" s="307" t="str">
        <f t="shared" si="66"/>
        <v/>
      </c>
      <c r="Q523" s="307" t="str">
        <f t="shared" si="67"/>
        <v/>
      </c>
    </row>
    <row r="524" spans="12:17" ht="18">
      <c r="L524" s="184">
        <v>521</v>
      </c>
      <c r="M524" s="307" t="str">
        <f t="shared" si="63"/>
        <v/>
      </c>
      <c r="N524" s="307" t="str">
        <f t="shared" si="64"/>
        <v/>
      </c>
      <c r="O524" s="307" t="str">
        <f t="shared" si="65"/>
        <v/>
      </c>
      <c r="P524" s="307" t="str">
        <f t="shared" si="66"/>
        <v/>
      </c>
      <c r="Q524" s="307" t="str">
        <f t="shared" si="67"/>
        <v/>
      </c>
    </row>
    <row r="525" spans="12:17" ht="18">
      <c r="L525" s="184">
        <v>522</v>
      </c>
      <c r="M525" s="307" t="str">
        <f t="shared" si="63"/>
        <v/>
      </c>
      <c r="N525" s="307" t="str">
        <f t="shared" si="64"/>
        <v/>
      </c>
      <c r="O525" s="307" t="str">
        <f t="shared" si="65"/>
        <v/>
      </c>
      <c r="P525" s="307" t="str">
        <f t="shared" si="66"/>
        <v/>
      </c>
      <c r="Q525" s="307" t="str">
        <f t="shared" si="67"/>
        <v/>
      </c>
    </row>
    <row r="526" spans="12:17" ht="18">
      <c r="L526" s="184">
        <v>523</v>
      </c>
      <c r="M526" s="307" t="str">
        <f t="shared" si="63"/>
        <v/>
      </c>
      <c r="N526" s="307" t="str">
        <f t="shared" si="64"/>
        <v/>
      </c>
      <c r="O526" s="307" t="str">
        <f t="shared" si="65"/>
        <v/>
      </c>
      <c r="P526" s="307" t="str">
        <f t="shared" si="66"/>
        <v/>
      </c>
      <c r="Q526" s="307" t="str">
        <f t="shared" si="67"/>
        <v/>
      </c>
    </row>
    <row r="527" spans="12:17" ht="18">
      <c r="L527" s="184">
        <v>524</v>
      </c>
      <c r="M527" s="307" t="str">
        <f t="shared" si="63"/>
        <v/>
      </c>
      <c r="N527" s="307" t="str">
        <f t="shared" si="64"/>
        <v/>
      </c>
      <c r="O527" s="307" t="str">
        <f t="shared" si="65"/>
        <v/>
      </c>
      <c r="P527" s="307" t="str">
        <f t="shared" si="66"/>
        <v/>
      </c>
      <c r="Q527" s="307" t="str">
        <f t="shared" si="67"/>
        <v/>
      </c>
    </row>
    <row r="528" spans="12:17" ht="18">
      <c r="L528" s="184">
        <v>525</v>
      </c>
      <c r="M528" s="307" t="str">
        <f t="shared" si="63"/>
        <v/>
      </c>
      <c r="N528" s="307" t="str">
        <f t="shared" si="64"/>
        <v/>
      </c>
      <c r="O528" s="307" t="str">
        <f t="shared" si="65"/>
        <v/>
      </c>
      <c r="P528" s="307" t="str">
        <f t="shared" si="66"/>
        <v/>
      </c>
      <c r="Q528" s="307" t="str">
        <f t="shared" si="67"/>
        <v/>
      </c>
    </row>
    <row r="529" spans="12:17" ht="18">
      <c r="L529" s="184">
        <v>526</v>
      </c>
      <c r="M529" s="307" t="str">
        <f t="shared" si="63"/>
        <v/>
      </c>
      <c r="N529" s="307" t="str">
        <f t="shared" si="64"/>
        <v/>
      </c>
      <c r="O529" s="307" t="str">
        <f t="shared" si="65"/>
        <v/>
      </c>
      <c r="P529" s="307" t="str">
        <f t="shared" si="66"/>
        <v/>
      </c>
      <c r="Q529" s="307" t="str">
        <f t="shared" si="67"/>
        <v/>
      </c>
    </row>
    <row r="530" spans="12:17" ht="18">
      <c r="L530" s="184">
        <v>527</v>
      </c>
      <c r="M530" s="307" t="str">
        <f t="shared" si="63"/>
        <v/>
      </c>
      <c r="N530" s="307" t="str">
        <f t="shared" si="64"/>
        <v/>
      </c>
      <c r="O530" s="307" t="str">
        <f t="shared" si="65"/>
        <v/>
      </c>
      <c r="P530" s="307" t="str">
        <f t="shared" si="66"/>
        <v/>
      </c>
      <c r="Q530" s="307" t="str">
        <f t="shared" si="67"/>
        <v/>
      </c>
    </row>
    <row r="531" spans="12:17" ht="18">
      <c r="L531" s="184">
        <v>528</v>
      </c>
      <c r="M531" s="307" t="str">
        <f t="shared" si="63"/>
        <v/>
      </c>
      <c r="N531" s="307" t="str">
        <f t="shared" si="64"/>
        <v/>
      </c>
      <c r="O531" s="307" t="str">
        <f t="shared" si="65"/>
        <v/>
      </c>
      <c r="P531" s="307" t="str">
        <f t="shared" si="66"/>
        <v/>
      </c>
      <c r="Q531" s="307" t="str">
        <f t="shared" si="67"/>
        <v/>
      </c>
    </row>
    <row r="532" spans="12:17" ht="18">
      <c r="L532" s="184">
        <v>529</v>
      </c>
      <c r="M532" s="307" t="str">
        <f t="shared" si="63"/>
        <v/>
      </c>
      <c r="N532" s="307" t="str">
        <f t="shared" si="64"/>
        <v/>
      </c>
      <c r="O532" s="307" t="str">
        <f t="shared" si="65"/>
        <v/>
      </c>
      <c r="P532" s="307" t="str">
        <f t="shared" si="66"/>
        <v/>
      </c>
      <c r="Q532" s="307" t="str">
        <f t="shared" si="67"/>
        <v/>
      </c>
    </row>
    <row r="533" spans="12:17" ht="18">
      <c r="L533" s="184">
        <v>530</v>
      </c>
      <c r="M533" s="307" t="str">
        <f t="shared" si="63"/>
        <v/>
      </c>
      <c r="N533" s="307" t="str">
        <f t="shared" si="64"/>
        <v/>
      </c>
      <c r="O533" s="307" t="str">
        <f t="shared" si="65"/>
        <v/>
      </c>
      <c r="P533" s="307" t="str">
        <f t="shared" si="66"/>
        <v/>
      </c>
      <c r="Q533" s="307" t="str">
        <f t="shared" si="67"/>
        <v/>
      </c>
    </row>
    <row r="534" spans="12:17" ht="18">
      <c r="L534" s="184">
        <v>531</v>
      </c>
      <c r="M534" s="307" t="str">
        <f t="shared" si="63"/>
        <v/>
      </c>
      <c r="N534" s="307" t="str">
        <f t="shared" si="64"/>
        <v/>
      </c>
      <c r="O534" s="307" t="str">
        <f t="shared" si="65"/>
        <v/>
      </c>
      <c r="P534" s="307" t="str">
        <f t="shared" si="66"/>
        <v/>
      </c>
      <c r="Q534" s="307" t="str">
        <f t="shared" si="67"/>
        <v/>
      </c>
    </row>
    <row r="535" spans="12:17" ht="18">
      <c r="L535" s="184">
        <v>532</v>
      </c>
      <c r="M535" s="307" t="str">
        <f t="shared" si="63"/>
        <v/>
      </c>
      <c r="N535" s="307" t="str">
        <f t="shared" si="64"/>
        <v/>
      </c>
      <c r="O535" s="307" t="str">
        <f t="shared" si="65"/>
        <v/>
      </c>
      <c r="P535" s="307" t="str">
        <f t="shared" si="66"/>
        <v/>
      </c>
      <c r="Q535" s="307" t="str">
        <f t="shared" si="67"/>
        <v/>
      </c>
    </row>
    <row r="536" spans="12:17" ht="18">
      <c r="L536" s="184">
        <v>533</v>
      </c>
      <c r="M536" s="307" t="str">
        <f t="shared" si="63"/>
        <v/>
      </c>
      <c r="N536" s="307" t="str">
        <f t="shared" si="64"/>
        <v/>
      </c>
      <c r="O536" s="307" t="str">
        <f t="shared" si="65"/>
        <v/>
      </c>
      <c r="P536" s="307" t="str">
        <f t="shared" si="66"/>
        <v/>
      </c>
      <c r="Q536" s="307" t="str">
        <f t="shared" si="67"/>
        <v/>
      </c>
    </row>
    <row r="537" spans="12:17" ht="18">
      <c r="L537" s="184">
        <v>534</v>
      </c>
      <c r="M537" s="307" t="str">
        <f t="shared" si="63"/>
        <v/>
      </c>
      <c r="N537" s="307" t="str">
        <f t="shared" si="64"/>
        <v/>
      </c>
      <c r="O537" s="307" t="str">
        <f t="shared" si="65"/>
        <v/>
      </c>
      <c r="P537" s="307" t="str">
        <f t="shared" si="66"/>
        <v/>
      </c>
      <c r="Q537" s="307" t="str">
        <f t="shared" si="67"/>
        <v/>
      </c>
    </row>
    <row r="538" spans="12:17" ht="18">
      <c r="L538" s="184">
        <v>535</v>
      </c>
      <c r="M538" s="307" t="str">
        <f t="shared" si="63"/>
        <v/>
      </c>
      <c r="N538" s="307" t="str">
        <f t="shared" si="64"/>
        <v/>
      </c>
      <c r="O538" s="307" t="str">
        <f t="shared" si="65"/>
        <v/>
      </c>
      <c r="P538" s="307" t="str">
        <f t="shared" si="66"/>
        <v/>
      </c>
      <c r="Q538" s="307" t="str">
        <f t="shared" si="67"/>
        <v/>
      </c>
    </row>
    <row r="539" spans="12:17" ht="18">
      <c r="L539" s="184">
        <v>536</v>
      </c>
      <c r="M539" s="307" t="str">
        <f t="shared" si="63"/>
        <v/>
      </c>
      <c r="N539" s="307" t="str">
        <f t="shared" si="64"/>
        <v/>
      </c>
      <c r="O539" s="307" t="str">
        <f t="shared" si="65"/>
        <v/>
      </c>
      <c r="P539" s="307" t="str">
        <f t="shared" si="66"/>
        <v/>
      </c>
      <c r="Q539" s="307" t="str">
        <f t="shared" si="67"/>
        <v/>
      </c>
    </row>
    <row r="540" spans="12:17" ht="18">
      <c r="L540" s="184">
        <v>537</v>
      </c>
      <c r="M540" s="307" t="str">
        <f t="shared" si="63"/>
        <v/>
      </c>
      <c r="N540" s="307" t="str">
        <f t="shared" si="64"/>
        <v/>
      </c>
      <c r="O540" s="307" t="str">
        <f t="shared" si="65"/>
        <v/>
      </c>
      <c r="P540" s="307" t="str">
        <f t="shared" si="66"/>
        <v/>
      </c>
      <c r="Q540" s="307" t="str">
        <f t="shared" si="67"/>
        <v/>
      </c>
    </row>
    <row r="541" spans="12:17" ht="18">
      <c r="L541" s="184">
        <v>538</v>
      </c>
      <c r="M541" s="307" t="str">
        <f t="shared" si="63"/>
        <v/>
      </c>
      <c r="N541" s="307" t="str">
        <f t="shared" si="64"/>
        <v/>
      </c>
      <c r="O541" s="307" t="str">
        <f t="shared" si="65"/>
        <v/>
      </c>
      <c r="P541" s="307" t="str">
        <f t="shared" si="66"/>
        <v/>
      </c>
      <c r="Q541" s="307" t="str">
        <f t="shared" si="67"/>
        <v/>
      </c>
    </row>
    <row r="542" spans="12:17" ht="18">
      <c r="L542" s="184">
        <v>539</v>
      </c>
      <c r="M542" s="307" t="str">
        <f t="shared" si="63"/>
        <v/>
      </c>
      <c r="N542" s="307" t="str">
        <f t="shared" si="64"/>
        <v/>
      </c>
      <c r="O542" s="307" t="str">
        <f t="shared" si="65"/>
        <v/>
      </c>
      <c r="P542" s="307" t="str">
        <f t="shared" si="66"/>
        <v/>
      </c>
      <c r="Q542" s="307" t="str">
        <f t="shared" si="67"/>
        <v/>
      </c>
    </row>
    <row r="543" spans="12:17" ht="18">
      <c r="L543" s="184">
        <v>540</v>
      </c>
      <c r="M543" s="307" t="str">
        <f t="shared" si="63"/>
        <v/>
      </c>
      <c r="N543" s="307" t="str">
        <f t="shared" si="64"/>
        <v/>
      </c>
      <c r="O543" s="307" t="str">
        <f t="shared" si="65"/>
        <v/>
      </c>
      <c r="P543" s="307" t="str">
        <f t="shared" si="66"/>
        <v/>
      </c>
      <c r="Q543" s="307" t="str">
        <f t="shared" si="67"/>
        <v/>
      </c>
    </row>
    <row r="544" spans="12:17" ht="18">
      <c r="L544" s="184">
        <v>541</v>
      </c>
      <c r="M544" s="307" t="str">
        <f t="shared" si="63"/>
        <v/>
      </c>
      <c r="N544" s="307" t="str">
        <f t="shared" si="64"/>
        <v/>
      </c>
      <c r="O544" s="307" t="str">
        <f t="shared" si="65"/>
        <v/>
      </c>
      <c r="P544" s="307" t="str">
        <f t="shared" si="66"/>
        <v/>
      </c>
      <c r="Q544" s="307" t="str">
        <f t="shared" si="67"/>
        <v/>
      </c>
    </row>
    <row r="545" spans="12:17" ht="18">
      <c r="L545" s="184">
        <v>542</v>
      </c>
      <c r="M545" s="307" t="str">
        <f t="shared" si="63"/>
        <v/>
      </c>
      <c r="N545" s="307" t="str">
        <f t="shared" si="64"/>
        <v/>
      </c>
      <c r="O545" s="307" t="str">
        <f t="shared" si="65"/>
        <v/>
      </c>
      <c r="P545" s="307" t="str">
        <f t="shared" si="66"/>
        <v/>
      </c>
      <c r="Q545" s="307" t="str">
        <f t="shared" si="67"/>
        <v/>
      </c>
    </row>
    <row r="546" spans="12:17" ht="18">
      <c r="L546" s="184">
        <v>543</v>
      </c>
      <c r="M546" s="307" t="str">
        <f t="shared" si="63"/>
        <v/>
      </c>
      <c r="N546" s="307" t="str">
        <f t="shared" si="64"/>
        <v/>
      </c>
      <c r="O546" s="307" t="str">
        <f t="shared" si="65"/>
        <v/>
      </c>
      <c r="P546" s="307" t="str">
        <f t="shared" si="66"/>
        <v/>
      </c>
      <c r="Q546" s="307" t="str">
        <f t="shared" si="67"/>
        <v/>
      </c>
    </row>
    <row r="547" spans="12:17" ht="18">
      <c r="L547" s="184">
        <v>544</v>
      </c>
      <c r="M547" s="307" t="str">
        <f t="shared" si="63"/>
        <v/>
      </c>
      <c r="N547" s="307" t="str">
        <f t="shared" si="64"/>
        <v/>
      </c>
      <c r="O547" s="307" t="str">
        <f t="shared" si="65"/>
        <v/>
      </c>
      <c r="P547" s="307" t="str">
        <f t="shared" si="66"/>
        <v/>
      </c>
      <c r="Q547" s="307" t="str">
        <f t="shared" si="67"/>
        <v/>
      </c>
    </row>
    <row r="548" spans="12:17" ht="18">
      <c r="L548" s="184">
        <v>545</v>
      </c>
      <c r="M548" s="307" t="str">
        <f t="shared" si="63"/>
        <v/>
      </c>
      <c r="N548" s="307" t="str">
        <f t="shared" si="64"/>
        <v/>
      </c>
      <c r="O548" s="307" t="str">
        <f t="shared" si="65"/>
        <v/>
      </c>
      <c r="P548" s="307" t="str">
        <f t="shared" si="66"/>
        <v/>
      </c>
      <c r="Q548" s="307" t="str">
        <f t="shared" si="67"/>
        <v/>
      </c>
    </row>
    <row r="549" spans="12:17" ht="18">
      <c r="L549" s="184">
        <v>546</v>
      </c>
      <c r="M549" s="307" t="str">
        <f t="shared" si="63"/>
        <v/>
      </c>
      <c r="N549" s="307" t="str">
        <f t="shared" si="64"/>
        <v/>
      </c>
      <c r="O549" s="307" t="str">
        <f t="shared" si="65"/>
        <v/>
      </c>
      <c r="P549" s="307" t="str">
        <f t="shared" si="66"/>
        <v/>
      </c>
      <c r="Q549" s="307" t="str">
        <f t="shared" si="67"/>
        <v/>
      </c>
    </row>
    <row r="550" spans="12:17" ht="18">
      <c r="L550" s="184">
        <v>547</v>
      </c>
      <c r="M550" s="307" t="str">
        <f t="shared" si="63"/>
        <v/>
      </c>
      <c r="N550" s="307" t="str">
        <f t="shared" si="64"/>
        <v/>
      </c>
      <c r="O550" s="307" t="str">
        <f t="shared" si="65"/>
        <v/>
      </c>
      <c r="P550" s="307" t="str">
        <f t="shared" si="66"/>
        <v/>
      </c>
      <c r="Q550" s="307" t="str">
        <f t="shared" si="67"/>
        <v/>
      </c>
    </row>
  </sheetData>
  <dataConsolidate/>
  <phoneticPr fontId="1" type="noConversion"/>
  <conditionalFormatting sqref="R3:R45">
    <cfRule type="cellIs" dxfId="1405" priority="80" operator="equal">
      <formula>"WW"</formula>
    </cfRule>
    <cfRule type="cellIs" dxfId="1404" priority="81" operator="equal">
      <formula>"S1"</formula>
    </cfRule>
    <cfRule type="cellIs" dxfId="1403" priority="82" operator="equal">
      <formula>"M5"</formula>
    </cfRule>
    <cfRule type="cellIs" dxfId="1402" priority="83" operator="equal">
      <formula>"M4"</formula>
    </cfRule>
    <cfRule type="cellIs" dxfId="1401" priority="84" operator="equal">
      <formula>"M3"</formula>
    </cfRule>
    <cfRule type="cellIs" dxfId="1400" priority="85" operator="equal">
      <formula>"M2"</formula>
    </cfRule>
    <cfRule type="cellIs" dxfId="1399" priority="86" operator="equal">
      <formula>"M1"</formula>
    </cfRule>
  </conditionalFormatting>
  <conditionalFormatting sqref="C21:C31 M3:Q550">
    <cfRule type="cellIs" dxfId="1398" priority="72" operator="equal">
      <formula>"S2"</formula>
    </cfRule>
    <cfRule type="cellIs" dxfId="1397" priority="73" operator="equal">
      <formula>"WW"</formula>
    </cfRule>
    <cfRule type="cellIs" dxfId="1396" priority="74" operator="equal">
      <formula>"S1"</formula>
    </cfRule>
    <cfRule type="cellIs" dxfId="1395" priority="75" operator="equal">
      <formula>"M5"</formula>
    </cfRule>
    <cfRule type="cellIs" dxfId="1394" priority="76" operator="equal">
      <formula>"M4"</formula>
    </cfRule>
    <cfRule type="cellIs" dxfId="1393" priority="77" operator="equal">
      <formula>"M3"</formula>
    </cfRule>
    <cfRule type="cellIs" dxfId="1392" priority="78" operator="equal">
      <formula>"M2"</formula>
    </cfRule>
    <cfRule type="cellIs" dxfId="1391" priority="79" operator="equal">
      <formula>"M1"</formula>
    </cfRule>
  </conditionalFormatting>
  <conditionalFormatting sqref="M3:Q550">
    <cfRule type="containsText" dxfId="1390" priority="2" operator="containsText" text="BN">
      <formula>NOT(ISERROR(SEARCH("BN",M3)))</formula>
    </cfRule>
    <cfRule type="containsText" dxfId="1389" priority="3" operator="containsText" text="BN">
      <formula>NOT(ISERROR(SEARCH("BN",M3)))</formula>
    </cfRule>
    <cfRule type="cellIs" dxfId="1388" priority="65" operator="equal">
      <formula>"M5"</formula>
    </cfRule>
    <cfRule type="cellIs" dxfId="1387" priority="66" operator="equal">
      <formula>"M4"</formula>
    </cfRule>
    <cfRule type="cellIs" dxfId="1386" priority="67" operator="equal">
      <formula>"M3"</formula>
    </cfRule>
    <cfRule type="cellIs" dxfId="1385" priority="68" operator="equal">
      <formula>"M2"</formula>
    </cfRule>
    <cfRule type="cellIs" dxfId="1384" priority="69" operator="equal">
      <formula>"M1"</formula>
    </cfRule>
    <cfRule type="cellIs" dxfId="1383" priority="70" operator="equal">
      <formula>"WW"</formula>
    </cfRule>
    <cfRule type="cellIs" dxfId="1382" priority="71" operator="equal">
      <formula>"S1"</formula>
    </cfRule>
  </conditionalFormatting>
  <conditionalFormatting sqref="B14">
    <cfRule type="cellIs" dxfId="1381" priority="57" operator="equal">
      <formula>"S2"</formula>
    </cfRule>
    <cfRule type="cellIs" dxfId="1380" priority="58" operator="equal">
      <formula>"WW"</formula>
    </cfRule>
    <cfRule type="cellIs" dxfId="1379" priority="59" operator="equal">
      <formula>"S1"</formula>
    </cfRule>
    <cfRule type="cellIs" dxfId="1378" priority="60" operator="equal">
      <formula>"M5"</formula>
    </cfRule>
    <cfRule type="cellIs" dxfId="1377" priority="61" operator="equal">
      <formula>"M4"</formula>
    </cfRule>
    <cfRule type="cellIs" dxfId="1376" priority="62" operator="equal">
      <formula>"M3"</formula>
    </cfRule>
    <cfRule type="cellIs" dxfId="1375" priority="63" operator="equal">
      <formula>"M2"</formula>
    </cfRule>
    <cfRule type="cellIs" dxfId="1374" priority="64" operator="equal">
      <formula>"M1"</formula>
    </cfRule>
  </conditionalFormatting>
  <conditionalFormatting sqref="B14 C21:C31">
    <cfRule type="cellIs" dxfId="1373" priority="50" operator="equal">
      <formula>"M5"</formula>
    </cfRule>
    <cfRule type="cellIs" dxfId="1372" priority="51" operator="equal">
      <formula>"M4"</formula>
    </cfRule>
    <cfRule type="cellIs" dxfId="1371" priority="52" operator="equal">
      <formula>"M3"</formula>
    </cfRule>
    <cfRule type="cellIs" dxfId="1370" priority="53" operator="equal">
      <formula>"M2"</formula>
    </cfRule>
    <cfRule type="cellIs" dxfId="1369" priority="54" operator="equal">
      <formula>"M1"</formula>
    </cfRule>
    <cfRule type="cellIs" dxfId="1368" priority="55" operator="equal">
      <formula>"WW"</formula>
    </cfRule>
    <cfRule type="cellIs" dxfId="1367" priority="56" operator="equal">
      <formula>"S1"</formula>
    </cfRule>
  </conditionalFormatting>
  <conditionalFormatting sqref="B15">
    <cfRule type="cellIs" dxfId="1366" priority="42" operator="equal">
      <formula>"S2"</formula>
    </cfRule>
    <cfRule type="cellIs" dxfId="1365" priority="43" operator="equal">
      <formula>"WW"</formula>
    </cfRule>
    <cfRule type="cellIs" dxfId="1364" priority="44" operator="equal">
      <formula>"S1"</formula>
    </cfRule>
    <cfRule type="cellIs" dxfId="1363" priority="45" operator="equal">
      <formula>"M5"</formula>
    </cfRule>
    <cfRule type="cellIs" dxfId="1362" priority="46" operator="equal">
      <formula>"M4"</formula>
    </cfRule>
    <cfRule type="cellIs" dxfId="1361" priority="47" operator="equal">
      <formula>"M3"</formula>
    </cfRule>
    <cfRule type="cellIs" dxfId="1360" priority="48" operator="equal">
      <formula>"M2"</formula>
    </cfRule>
    <cfRule type="cellIs" dxfId="1359" priority="49" operator="equal">
      <formula>"M1"</formula>
    </cfRule>
  </conditionalFormatting>
  <conditionalFormatting sqref="B15">
    <cfRule type="cellIs" dxfId="1358" priority="35" operator="equal">
      <formula>"M5"</formula>
    </cfRule>
    <cfRule type="cellIs" dxfId="1357" priority="36" operator="equal">
      <formula>"M4"</formula>
    </cfRule>
    <cfRule type="cellIs" dxfId="1356" priority="37" operator="equal">
      <formula>"M3"</formula>
    </cfRule>
    <cfRule type="cellIs" dxfId="1355" priority="38" operator="equal">
      <formula>"M2"</formula>
    </cfRule>
    <cfRule type="cellIs" dxfId="1354" priority="39" operator="equal">
      <formula>"M1"</formula>
    </cfRule>
    <cfRule type="cellIs" dxfId="1353" priority="40" operator="equal">
      <formula>"WW"</formula>
    </cfRule>
    <cfRule type="cellIs" dxfId="1352" priority="41" operator="equal">
      <formula>"S1"</formula>
    </cfRule>
  </conditionalFormatting>
  <conditionalFormatting sqref="AC91:AC110 AD102:AG113 AD91:AF101 AG60:AG99 AF55:AG59 AF60:AF90">
    <cfRule type="cellIs" dxfId="1351" priority="27" operator="equal">
      <formula>"S2"</formula>
    </cfRule>
    <cfRule type="cellIs" dxfId="1350" priority="28" operator="equal">
      <formula>"WW"</formula>
    </cfRule>
    <cfRule type="cellIs" dxfId="1349" priority="29" operator="equal">
      <formula>"S1"</formula>
    </cfRule>
    <cfRule type="cellIs" dxfId="1348" priority="30" operator="equal">
      <formula>"M5"</formula>
    </cfRule>
    <cfRule type="cellIs" dxfId="1347" priority="31" operator="equal">
      <formula>"M4"</formula>
    </cfRule>
    <cfRule type="cellIs" dxfId="1346" priority="32" operator="equal">
      <formula>"M3"</formula>
    </cfRule>
    <cfRule type="cellIs" dxfId="1345" priority="33" operator="equal">
      <formula>"M2"</formula>
    </cfRule>
    <cfRule type="cellIs" dxfId="1344" priority="34" operator="equal">
      <formula>"M1"</formula>
    </cfRule>
  </conditionalFormatting>
  <conditionalFormatting sqref="AC91:AC110 AD102:AG113 AD91:AF101 AG60:AG99 AF55:AG59 AF60:AF90">
    <cfRule type="cellIs" dxfId="1343" priority="20" operator="equal">
      <formula>"M5"</formula>
    </cfRule>
    <cfRule type="cellIs" dxfId="1342" priority="21" operator="equal">
      <formula>"M4"</formula>
    </cfRule>
    <cfRule type="cellIs" dxfId="1341" priority="22" operator="equal">
      <formula>"M3"</formula>
    </cfRule>
    <cfRule type="cellIs" dxfId="1340" priority="23" operator="equal">
      <formula>"M2"</formula>
    </cfRule>
    <cfRule type="cellIs" dxfId="1339" priority="24" operator="equal">
      <formula>"M1"</formula>
    </cfRule>
    <cfRule type="cellIs" dxfId="1338" priority="25" operator="equal">
      <formula>"WW"</formula>
    </cfRule>
    <cfRule type="cellIs" dxfId="1337" priority="26" operator="equal">
      <formula>"S1"</formula>
    </cfRule>
  </conditionalFormatting>
  <conditionalFormatting sqref="M3:Q550">
    <cfRule type="containsText" dxfId="1336" priority="1" operator="containsText" text="BN">
      <formula>NOT(ISERROR(SEARCH("BN",M3)))</formula>
    </cfRule>
    <cfRule type="beginsWith" dxfId="1335" priority="19" operator="beginsWith" text="M6">
      <formula>LEFT(M3,LEN("M6"))="M6"</formula>
    </cfRule>
  </conditionalFormatting>
  <conditionalFormatting sqref="B32">
    <cfRule type="cellIs" dxfId="1334" priority="11" operator="equal">
      <formula>"S2"</formula>
    </cfRule>
    <cfRule type="cellIs" dxfId="1333" priority="12" operator="equal">
      <formula>"WW"</formula>
    </cfRule>
    <cfRule type="cellIs" dxfId="1332" priority="13" operator="equal">
      <formula>"S1"</formula>
    </cfRule>
    <cfRule type="cellIs" dxfId="1331" priority="14" operator="equal">
      <formula>"M5"</formula>
    </cfRule>
    <cfRule type="cellIs" dxfId="1330" priority="15" operator="equal">
      <formula>"M4"</formula>
    </cfRule>
    <cfRule type="cellIs" dxfId="1329" priority="16" operator="equal">
      <formula>"M3"</formula>
    </cfRule>
    <cfRule type="cellIs" dxfId="1328" priority="17" operator="equal">
      <formula>"M2"</formula>
    </cfRule>
    <cfRule type="cellIs" dxfId="1327" priority="18" operator="equal">
      <formula>"M1"</formula>
    </cfRule>
  </conditionalFormatting>
  <conditionalFormatting sqref="B32">
    <cfRule type="cellIs" dxfId="1326" priority="4" operator="equal">
      <formula>"M5"</formula>
    </cfRule>
    <cfRule type="cellIs" dxfId="1325" priority="5" operator="equal">
      <formula>"M4"</formula>
    </cfRule>
    <cfRule type="cellIs" dxfId="1324" priority="6" operator="equal">
      <formula>"M3"</formula>
    </cfRule>
    <cfRule type="cellIs" dxfId="1323" priority="7" operator="equal">
      <formula>"M2"</formula>
    </cfRule>
    <cfRule type="cellIs" dxfId="1322" priority="8" operator="equal">
      <formula>"M1"</formula>
    </cfRule>
    <cfRule type="cellIs" dxfId="1321" priority="9" operator="equal">
      <formula>"WW"</formula>
    </cfRule>
    <cfRule type="cellIs" dxfId="1320" priority="10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F8FAF8-46F4-8448-A86A-E6704B1359A5}">
  <dimension ref="A1:Z85"/>
  <sheetViews>
    <sheetView topLeftCell="C1" zoomScale="125" zoomScaleNormal="125" workbookViewId="0">
      <pane ySplit="6" topLeftCell="A28" activePane="bottomLeft" state="frozen"/>
      <selection pane="bottomLeft" activeCell="P57" sqref="P57"/>
    </sheetView>
  </sheetViews>
  <sheetFormatPr baseColWidth="10" defaultColWidth="9" defaultRowHeight="13"/>
  <cols>
    <col min="1" max="1" width="9" style="186"/>
    <col min="2" max="2" width="19.83203125" style="186" customWidth="1"/>
    <col min="3" max="4" width="11.1640625" style="186" customWidth="1"/>
    <col min="5" max="5" width="11" style="186" customWidth="1"/>
    <col min="6" max="6" width="12" style="186" bestFit="1" customWidth="1"/>
    <col min="7" max="7" width="9" style="186" customWidth="1"/>
    <col min="8" max="8" width="12.6640625" style="186" bestFit="1" customWidth="1"/>
    <col min="9" max="9" width="10" style="186" customWidth="1"/>
    <col min="10" max="10" width="8.5" style="186" customWidth="1"/>
    <col min="11" max="11" width="14.33203125" style="186" customWidth="1"/>
    <col min="12" max="12" width="13.1640625" style="186" customWidth="1"/>
    <col min="13" max="13" width="13.33203125" style="186" customWidth="1"/>
    <col min="14" max="14" width="17.6640625" style="186" customWidth="1"/>
    <col min="15" max="15" width="12.1640625" style="188" bestFit="1" customWidth="1"/>
    <col min="16" max="16" width="17.6640625" style="188" bestFit="1" customWidth="1"/>
    <col min="17" max="17" width="11.5" style="188" customWidth="1"/>
    <col min="18" max="25" width="9" style="186"/>
    <col min="26" max="26" width="10" style="186" bestFit="1" customWidth="1"/>
    <col min="27" max="16384" width="9" style="186"/>
  </cols>
  <sheetData>
    <row r="1" spans="1:26">
      <c r="O1" s="188" t="s">
        <v>322</v>
      </c>
      <c r="P1" s="188">
        <v>1</v>
      </c>
      <c r="Q1" s="188">
        <v>2</v>
      </c>
      <c r="R1" s="186">
        <v>3</v>
      </c>
      <c r="S1" s="186">
        <v>4</v>
      </c>
      <c r="T1" s="186">
        <v>5</v>
      </c>
    </row>
    <row r="2" spans="1:26">
      <c r="B2" s="186" t="s">
        <v>39</v>
      </c>
      <c r="C2" s="186" t="s">
        <v>40</v>
      </c>
      <c r="D2" s="186" t="s">
        <v>41</v>
      </c>
      <c r="E2" s="186" t="s">
        <v>42</v>
      </c>
      <c r="F2" s="186" t="s">
        <v>43</v>
      </c>
      <c r="P2" s="188">
        <v>3</v>
      </c>
      <c r="Q2" s="188">
        <v>3</v>
      </c>
      <c r="R2" s="186">
        <v>3</v>
      </c>
      <c r="S2" s="186">
        <v>3</v>
      </c>
      <c r="T2" s="186">
        <v>3</v>
      </c>
    </row>
    <row r="3" spans="1:26">
      <c r="C3" s="186">
        <f>OverView!B17</f>
        <v>25</v>
      </c>
      <c r="D3" s="186" t="s">
        <v>247</v>
      </c>
      <c r="E3" s="22">
        <f>SUM(K7:K45)</f>
        <v>0.84451683152611101</v>
      </c>
      <c r="F3" s="14">
        <f>SUM(L7:L43)</f>
        <v>0.36826492111511994</v>
      </c>
    </row>
    <row r="5" spans="1:26" ht="14">
      <c r="B5" s="20" t="s">
        <v>19</v>
      </c>
      <c r="C5" s="361">
        <f>PRODUCT('243way_Regular Symbol'!D16:'243way_Regular Symbol'!H16)</f>
        <v>333611460</v>
      </c>
      <c r="D5" s="361"/>
      <c r="E5" s="361"/>
      <c r="F5" s="361"/>
      <c r="G5" s="361"/>
      <c r="H5" s="9"/>
      <c r="I5" s="10"/>
      <c r="J5" s="11"/>
      <c r="K5" s="12"/>
      <c r="L5" s="13"/>
      <c r="M5" s="189"/>
      <c r="N5" s="189"/>
    </row>
    <row r="6" spans="1:26" ht="14">
      <c r="A6" s="186" t="s">
        <v>5</v>
      </c>
      <c r="B6" s="16" t="s">
        <v>321</v>
      </c>
      <c r="C6" s="177">
        <v>1</v>
      </c>
      <c r="D6" s="177">
        <v>2</v>
      </c>
      <c r="E6" s="177">
        <v>3</v>
      </c>
      <c r="F6" s="177">
        <v>4</v>
      </c>
      <c r="G6" s="177">
        <v>5</v>
      </c>
      <c r="H6" s="16" t="s">
        <v>24</v>
      </c>
      <c r="I6" s="17" t="s">
        <v>25</v>
      </c>
      <c r="J6" s="18" t="s">
        <v>26</v>
      </c>
      <c r="K6" s="19" t="s">
        <v>27</v>
      </c>
      <c r="L6" s="231" t="s">
        <v>28</v>
      </c>
      <c r="M6" s="187" t="s">
        <v>117</v>
      </c>
      <c r="N6" s="201"/>
    </row>
    <row r="7" spans="1:26">
      <c r="A7" s="295" t="s">
        <v>142</v>
      </c>
      <c r="B7" s="338">
        <v>5</v>
      </c>
      <c r="C7" s="21">
        <f>IF(C$6&lt;=$B7,VLOOKUP($A7,'243way_Regular Symbol'!$B$21:$H$31,'243way_PayCombo'!C$6+2,FALSE)*P$2,IF(C$6-$B7=1,VLOOKUP($A7,'243way_Regular Symbol'!$B$34:$H$44,'243way_PayCombo'!C$6+2,FALSE),'243way_Regular Symbol'!D$16))</f>
        <v>3</v>
      </c>
      <c r="D7" s="21">
        <f>IF(D$6&lt;=$B7,VLOOKUP($A7,'243way_Regular Symbol'!$B$21:$H$31,'243way_PayCombo'!D$6+2,FALSE)*Q$2,IF(D$6-$B7=1,VLOOKUP($A7,'243way_Regular Symbol'!$B$34:$H$44,'243way_PayCombo'!D$6+2,FALSE),'243way_Regular Symbol'!E$16))</f>
        <v>15</v>
      </c>
      <c r="E7" s="21">
        <f>IF(E$6&lt;=$B7,VLOOKUP($A7,'243way_Regular Symbol'!$B$21:$H$31,'243way_PayCombo'!E$6+2,FALSE)*R$2,IF(E$6-$B7=1,VLOOKUP($A7,'243way_Regular Symbol'!$B$34:$H$44,'243way_PayCombo'!E$6+2,FALSE),'243way_Regular Symbol'!F$16))</f>
        <v>18</v>
      </c>
      <c r="F7" s="21">
        <f>IF(F$6&lt;=$B7,VLOOKUP($A7,'243way_Regular Symbol'!$B$21:$H$31,'243way_PayCombo'!F$6+2,FALSE)*S$2,IF(F$6-$B7=1,VLOOKUP($A7,'243way_Regular Symbol'!$B$34:$H$44,'243way_PayCombo'!F$6+2,FALSE),'243way_Regular Symbol'!G$16))</f>
        <v>15</v>
      </c>
      <c r="G7" s="21">
        <f>IF(G$6&lt;=$B7,VLOOKUP($A7,'243way_Regular Symbol'!$B$21:$H$31,'243way_PayCombo'!G$6+2,FALSE)*T$2,IF(G$6-$B7=1,VLOOKUP($A7,'243way_Regular Symbol'!$B$34:$H$44,'243way_PayCombo'!G$6+2,FALSE),'243way_Regular Symbol'!H$16))</f>
        <v>6</v>
      </c>
      <c r="H7" s="249">
        <f t="shared" ref="H7:H16" si="0">PRODUCT(C7:G7)</f>
        <v>72900</v>
      </c>
      <c r="I7" s="237">
        <f t="shared" ref="I7:I16" si="1">$C$5/H7</f>
        <v>4576.2888888888892</v>
      </c>
      <c r="J7" s="183">
        <f>VLOOKUP($A7,OverView!$B$51:$G$62,'243way_PayCombo'!$B7+1,FALSE)</f>
        <v>3000</v>
      </c>
      <c r="K7" s="176">
        <f t="shared" ref="K7:K16" si="2">M7/$C$3</f>
        <v>2.6222120786857862E-2</v>
      </c>
      <c r="L7" s="269">
        <f t="shared" ref="L7:L16" si="3">1/I7</f>
        <v>2.185176732238155E-4</v>
      </c>
      <c r="M7" s="268">
        <f t="shared" ref="M7:M16" si="4">L7*J7</f>
        <v>0.65555301967144652</v>
      </c>
      <c r="N7" s="127"/>
      <c r="O7" s="186"/>
    </row>
    <row r="8" spans="1:26">
      <c r="A8" s="295" t="s">
        <v>78</v>
      </c>
      <c r="B8" s="338">
        <v>5</v>
      </c>
      <c r="C8" s="21">
        <f>IF(C$6&lt;=$B8,VLOOKUP($A8,'243way_Regular Symbol'!$B$21:$H$31,'243way_PayCombo'!C$6+2,FALSE)*P$2,IF(C$6-$B8=1,VLOOKUP($A8,'243way_Regular Symbol'!$B$34:$H$44,'243way_PayCombo'!C$6+2,FALSE),'243way_Regular Symbol'!D$16))</f>
        <v>12</v>
      </c>
      <c r="D8" s="21">
        <f>IF(D$6&lt;=$B8,VLOOKUP($A8,'243way_Regular Symbol'!$B$21:$H$31,'243way_PayCombo'!D$6+2,FALSE)*Q$2,IF(D$6-$B8=1,VLOOKUP($A8,'243way_Regular Symbol'!$B$34:$H$44,'243way_PayCombo'!D$6+2,FALSE),'243way_Regular Symbol'!E$16))</f>
        <v>12</v>
      </c>
      <c r="E8" s="21">
        <f>IF(E$6&lt;=$B8,VLOOKUP($A8,'243way_Regular Symbol'!$B$21:$H$31,'243way_PayCombo'!E$6+2,FALSE)*R$2,IF(E$6-$B8=1,VLOOKUP($A8,'243way_Regular Symbol'!$B$34:$H$44,'243way_PayCombo'!E$6+2,FALSE),'243way_Regular Symbol'!F$16))</f>
        <v>15</v>
      </c>
      <c r="F8" s="21">
        <f>IF(F$6&lt;=$B8,VLOOKUP($A8,'243way_Regular Symbol'!$B$21:$H$31,'243way_PayCombo'!F$6+2,FALSE)*S$2,IF(F$6-$B8=1,VLOOKUP($A8,'243way_Regular Symbol'!$B$34:$H$44,'243way_PayCombo'!F$6+2,FALSE),'243way_Regular Symbol'!G$16))</f>
        <v>12</v>
      </c>
      <c r="G8" s="21">
        <f>IF(G$6&lt;=$B8,VLOOKUP($A8,'243way_Regular Symbol'!$B$21:$H$31,'243way_PayCombo'!G$6+2,FALSE)*T$2,IF(G$6-$B8=1,VLOOKUP($A8,'243way_Regular Symbol'!$B$34:$H$44,'243way_PayCombo'!G$6+2,FALSE),'243way_Regular Symbol'!H$16))</f>
        <v>9</v>
      </c>
      <c r="H8" s="249">
        <f t="shared" si="0"/>
        <v>233280</v>
      </c>
      <c r="I8" s="237">
        <f t="shared" si="1"/>
        <v>1430.0902777777778</v>
      </c>
      <c r="J8" s="183">
        <f>VLOOKUP($A8,OverView!$B$51:$G$62,'243way_PayCombo'!$B8+1,FALSE)</f>
        <v>2000</v>
      </c>
      <c r="K8" s="176">
        <f t="shared" si="2"/>
        <v>5.5940524345296769E-2</v>
      </c>
      <c r="L8" s="269">
        <f t="shared" si="3"/>
        <v>6.9925655431620957E-4</v>
      </c>
      <c r="M8" s="268">
        <f t="shared" si="4"/>
        <v>1.3985131086324192</v>
      </c>
      <c r="N8" s="127"/>
      <c r="O8" s="186" t="s">
        <v>275</v>
      </c>
    </row>
    <row r="9" spans="1:26">
      <c r="A9" s="295" t="s">
        <v>76</v>
      </c>
      <c r="B9" s="338">
        <v>5</v>
      </c>
      <c r="C9" s="21">
        <f>IF(C$6&lt;=$B9,VLOOKUP($A9,'243way_Regular Symbol'!$B$21:$H$31,'243way_PayCombo'!C$6+2,FALSE)*P$2,IF(C$6-$B9=1,VLOOKUP($A9,'243way_Regular Symbol'!$B$34:$H$44,'243way_PayCombo'!C$6+2,FALSE),'243way_Regular Symbol'!D$16))</f>
        <v>9</v>
      </c>
      <c r="D9" s="21">
        <f>IF(D$6&lt;=$B9,VLOOKUP($A9,'243way_Regular Symbol'!$B$21:$H$31,'243way_PayCombo'!D$6+2,FALSE)*Q$2,IF(D$6-$B9=1,VLOOKUP($A9,'243way_Regular Symbol'!$B$34:$H$44,'243way_PayCombo'!D$6+2,FALSE),'243way_Regular Symbol'!E$16))</f>
        <v>12</v>
      </c>
      <c r="E9" s="21">
        <f>IF(E$6&lt;=$B9,VLOOKUP($A9,'243way_Regular Symbol'!$B$21:$H$31,'243way_PayCombo'!E$6+2,FALSE)*R$2,IF(E$6-$B9=1,VLOOKUP($A9,'243way_Regular Symbol'!$B$34:$H$44,'243way_PayCombo'!E$6+2,FALSE),'243way_Regular Symbol'!F$16))</f>
        <v>6</v>
      </c>
      <c r="F9" s="21">
        <f>IF(F$6&lt;=$B9,VLOOKUP($A9,'243way_Regular Symbol'!$B$21:$H$31,'243way_PayCombo'!F$6+2,FALSE)*S$2,IF(F$6-$B9=1,VLOOKUP($A9,'243way_Regular Symbol'!$B$34:$H$44,'243way_PayCombo'!F$6+2,FALSE),'243way_Regular Symbol'!G$16))</f>
        <v>18</v>
      </c>
      <c r="G9" s="21">
        <f>IF(G$6&lt;=$B9,VLOOKUP($A9,'243way_Regular Symbol'!$B$21:$H$31,'243way_PayCombo'!G$6+2,FALSE)*T$2,IF(G$6-$B9=1,VLOOKUP($A9,'243way_Regular Symbol'!$B$34:$H$44,'243way_PayCombo'!G$6+2,FALSE),'243way_Regular Symbol'!H$16))</f>
        <v>3</v>
      </c>
      <c r="H9" s="249">
        <f t="shared" si="0"/>
        <v>34992</v>
      </c>
      <c r="I9" s="237">
        <f t="shared" si="1"/>
        <v>9533.9351851851843</v>
      </c>
      <c r="J9" s="183">
        <f>VLOOKUP($A9,OverView!$B$51:$G$62,'243way_PayCombo'!$B9+1,FALSE)</f>
        <v>2000</v>
      </c>
      <c r="K9" s="176">
        <f t="shared" si="2"/>
        <v>8.3910786517945174E-3</v>
      </c>
      <c r="L9" s="269">
        <f t="shared" si="3"/>
        <v>1.0488848314743146E-4</v>
      </c>
      <c r="M9" s="268">
        <f t="shared" si="4"/>
        <v>0.20977696629486292</v>
      </c>
      <c r="N9" s="127"/>
      <c r="O9" s="294"/>
      <c r="P9" s="294"/>
      <c r="Q9" s="294"/>
      <c r="R9" s="294"/>
      <c r="S9" s="294"/>
      <c r="T9" s="294" t="s">
        <v>0</v>
      </c>
      <c r="U9" s="294" t="s">
        <v>4</v>
      </c>
      <c r="V9" s="294" t="s">
        <v>1</v>
      </c>
      <c r="W9" s="294" t="s">
        <v>2</v>
      </c>
      <c r="X9" s="294" t="s">
        <v>3</v>
      </c>
      <c r="Y9" s="295" t="s">
        <v>276</v>
      </c>
      <c r="Z9" s="295" t="s">
        <v>277</v>
      </c>
    </row>
    <row r="10" spans="1:26">
      <c r="A10" s="295" t="s">
        <v>77</v>
      </c>
      <c r="B10" s="338">
        <v>5</v>
      </c>
      <c r="C10" s="21">
        <f>IF(C$6&lt;=$B10,VLOOKUP($A10,'243way_Regular Symbol'!$B$21:$H$31,'243way_PayCombo'!C$6+2,FALSE)*P$2,IF(C$6-$B10=1,VLOOKUP($A10,'243way_Regular Symbol'!$B$34:$H$44,'243way_PayCombo'!C$6+2,FALSE),'243way_Regular Symbol'!D$16))</f>
        <v>24</v>
      </c>
      <c r="D10" s="21">
        <f>IF(D$6&lt;=$B10,VLOOKUP($A10,'243way_Regular Symbol'!$B$21:$H$31,'243way_PayCombo'!D$6+2,FALSE)*Q$2,IF(D$6-$B10=1,VLOOKUP($A10,'243way_Regular Symbol'!$B$34:$H$44,'243way_PayCombo'!D$6+2,FALSE),'243way_Regular Symbol'!E$16))</f>
        <v>12</v>
      </c>
      <c r="E10" s="21">
        <f>IF(E$6&lt;=$B10,VLOOKUP($A10,'243way_Regular Symbol'!$B$21:$H$31,'243way_PayCombo'!E$6+2,FALSE)*R$2,IF(E$6-$B10=1,VLOOKUP($A10,'243way_Regular Symbol'!$B$34:$H$44,'243way_PayCombo'!E$6+2,FALSE),'243way_Regular Symbol'!F$16))</f>
        <v>18</v>
      </c>
      <c r="F10" s="21">
        <f>IF(F$6&lt;=$B10,VLOOKUP($A10,'243way_Regular Symbol'!$B$21:$H$31,'243way_PayCombo'!F$6+2,FALSE)*S$2,IF(F$6-$B10=1,VLOOKUP($A10,'243way_Regular Symbol'!$B$34:$H$44,'243way_PayCombo'!F$6+2,FALSE),'243way_Regular Symbol'!G$16))</f>
        <v>15</v>
      </c>
      <c r="G10" s="21">
        <f>IF(G$6&lt;=$B10,VLOOKUP($A10,'243way_Regular Symbol'!$B$21:$H$31,'243way_PayCombo'!G$6+2,FALSE)*T$2,IF(G$6-$B10=1,VLOOKUP($A10,'243way_Regular Symbol'!$B$34:$H$44,'243way_PayCombo'!G$6+2,FALSE),'243way_Regular Symbol'!H$16))</f>
        <v>6</v>
      </c>
      <c r="H10" s="249">
        <f t="shared" si="0"/>
        <v>466560</v>
      </c>
      <c r="I10" s="237">
        <f t="shared" si="1"/>
        <v>715.04513888888891</v>
      </c>
      <c r="J10" s="183">
        <f>VLOOKUP($A10,OverView!$B$51:$G$62,'243way_PayCombo'!$B10+1,FALSE)</f>
        <v>1000</v>
      </c>
      <c r="K10" s="176">
        <f t="shared" si="2"/>
        <v>5.5940524345296769E-2</v>
      </c>
      <c r="L10" s="269">
        <f t="shared" si="3"/>
        <v>1.3985131086324191E-3</v>
      </c>
      <c r="M10" s="268">
        <f t="shared" si="4"/>
        <v>1.3985131086324192</v>
      </c>
      <c r="N10" s="127"/>
      <c r="O10" s="296" t="s">
        <v>38</v>
      </c>
      <c r="P10" s="296" t="s">
        <v>38</v>
      </c>
      <c r="Q10" s="296" t="s">
        <v>38</v>
      </c>
      <c r="R10" s="296" t="s">
        <v>38</v>
      </c>
      <c r="S10" s="296" t="s">
        <v>38</v>
      </c>
      <c r="T10" s="294">
        <f>IF(O10="S1",VLOOKUP(O10,'243way_Regular Symbol'!$B$3:$H$15,'243way_PayCombo'!P$1+2,FALSE)*P$2,'243way_Regular Symbol'!D$16-VLOOKUP("S1",'243way_Regular Symbol'!$B$3:$H$15,'243way_PayCombo'!P$1+2,FALSE)*P$2)</f>
        <v>3</v>
      </c>
      <c r="U10" s="294">
        <f>IF(P10="S1",VLOOKUP(P10,'243way_Regular Symbol'!$B$3:$H$15,'243way_PayCombo'!Q$1+2,FALSE)*Q$2,'243way_Regular Symbol'!E$16-VLOOKUP("S1",'243way_Regular Symbol'!$B$3:$H$15,'243way_PayCombo'!Q$1+2,FALSE)*Q$2)</f>
        <v>6</v>
      </c>
      <c r="V10" s="294">
        <f>IF(Q10="S1",VLOOKUP(Q10,'243way_Regular Symbol'!$B$3:$H$15,'243way_PayCombo'!R$1+2,FALSE)*R$2,'243way_Regular Symbol'!F$16-VLOOKUP("S1",'243way_Regular Symbol'!$B$3:$H$15,'243way_PayCombo'!R$1+2,FALSE)*R$2)</f>
        <v>3</v>
      </c>
      <c r="W10" s="294">
        <f>IF(R10="S1",VLOOKUP(R10,'243way_Regular Symbol'!$B$3:$H$15,'243way_PayCombo'!S$1+2,FALSE)*S$2,'243way_Regular Symbol'!G$16-VLOOKUP("S1",'243way_Regular Symbol'!$B$3:$H$15,'243way_PayCombo'!S$1+2,FALSE)*S$2)</f>
        <v>6</v>
      </c>
      <c r="X10" s="294">
        <f>IF(S10="S1",VLOOKUP(S10,'243way_Regular Symbol'!$B$3:$H$15,'243way_PayCombo'!T$1+2,FALSE)*T$2,'243way_Regular Symbol'!H$16-VLOOKUP("S1",'243way_Regular Symbol'!$B$3:$H$15,'243way_PayCombo'!T$1+2,FALSE)*T$2)</f>
        <v>3</v>
      </c>
      <c r="Y10" s="297">
        <f t="shared" ref="Y10:Y25" si="5">PRODUCT(T10,U10,V10,W10,X10)</f>
        <v>972</v>
      </c>
      <c r="Z10" s="14">
        <f t="shared" ref="Z10:Z25" si="6">Y10/$C$5</f>
        <v>2.91356897631754E-6</v>
      </c>
    </row>
    <row r="11" spans="1:26">
      <c r="A11" s="295" t="s">
        <v>140</v>
      </c>
      <c r="B11" s="338">
        <v>5</v>
      </c>
      <c r="C11" s="21">
        <f>IF(C$6&lt;=$B11,VLOOKUP($A11,'243way_Regular Symbol'!$B$21:$H$31,'243way_PayCombo'!C$6+2,FALSE)*P$2,IF(C$6-$B11=1,VLOOKUP($A11,'243way_Regular Symbol'!$B$34:$H$44,'243way_PayCombo'!C$6+2,FALSE),'243way_Regular Symbol'!D$16))</f>
        <v>24</v>
      </c>
      <c r="D11" s="21">
        <f>IF(D$6&lt;=$B11,VLOOKUP($A11,'243way_Regular Symbol'!$B$21:$H$31,'243way_PayCombo'!D$6+2,FALSE)*Q$2,IF(D$6-$B11=1,VLOOKUP($A11,'243way_Regular Symbol'!$B$34:$H$44,'243way_PayCombo'!D$6+2,FALSE),'243way_Regular Symbol'!E$16))</f>
        <v>18</v>
      </c>
      <c r="E11" s="21">
        <f>IF(E$6&lt;=$B11,VLOOKUP($A11,'243way_Regular Symbol'!$B$21:$H$31,'243way_PayCombo'!E$6+2,FALSE)*R$2,IF(E$6-$B11=1,VLOOKUP($A11,'243way_Regular Symbol'!$B$34:$H$44,'243way_PayCombo'!E$6+2,FALSE),'243way_Regular Symbol'!F$16))</f>
        <v>12</v>
      </c>
      <c r="F11" s="21">
        <f>IF(F$6&lt;=$B11,VLOOKUP($A11,'243way_Regular Symbol'!$B$21:$H$31,'243way_PayCombo'!F$6+2,FALSE)*S$2,IF(F$6-$B11=1,VLOOKUP($A11,'243way_Regular Symbol'!$B$34:$H$44,'243way_PayCombo'!F$6+2,FALSE),'243way_Regular Symbol'!G$16))</f>
        <v>15</v>
      </c>
      <c r="G11" s="21">
        <f>IF(G$6&lt;=$B11,VLOOKUP($A11,'243way_Regular Symbol'!$B$21:$H$31,'243way_PayCombo'!G$6+2,FALSE)*T$2,IF(G$6-$B11=1,VLOOKUP($A11,'243way_Regular Symbol'!$B$34:$H$44,'243way_PayCombo'!G$6+2,FALSE),'243way_Regular Symbol'!H$16))</f>
        <v>6</v>
      </c>
      <c r="H11" s="249">
        <f t="shared" si="0"/>
        <v>466560</v>
      </c>
      <c r="I11" s="237">
        <f t="shared" si="1"/>
        <v>715.04513888888891</v>
      </c>
      <c r="J11" s="183">
        <f>VLOOKUP($A11,OverView!$B$51:$G$62,'243way_PayCombo'!$B11+1,FALSE)</f>
        <v>1000</v>
      </c>
      <c r="K11" s="176">
        <f t="shared" si="2"/>
        <v>5.5940524345296769E-2</v>
      </c>
      <c r="L11" s="269">
        <f t="shared" si="3"/>
        <v>1.3985131086324191E-3</v>
      </c>
      <c r="M11" s="268">
        <f t="shared" si="4"/>
        <v>1.3985131086324192</v>
      </c>
      <c r="N11" s="127"/>
      <c r="O11" s="298" t="s">
        <v>38</v>
      </c>
      <c r="P11" s="298" t="s">
        <v>38</v>
      </c>
      <c r="Q11" s="298" t="s">
        <v>38</v>
      </c>
      <c r="R11" s="298" t="s">
        <v>38</v>
      </c>
      <c r="S11" s="298" t="s">
        <v>278</v>
      </c>
      <c r="T11" s="294">
        <f>IF(O11="S1",VLOOKUP(O11,'243way_Regular Symbol'!$B$3:$H$15,'243way_PayCombo'!P$1+2,FALSE)*P$2,'243way_Regular Symbol'!D$16-VLOOKUP("S1",'243way_Regular Symbol'!$B$3:$H$15,'243way_PayCombo'!P$1+2,FALSE)*P$2)</f>
        <v>3</v>
      </c>
      <c r="U11" s="294">
        <f>IF(P11="S1",VLOOKUP(P11,'243way_Regular Symbol'!$B$3:$H$15,'243way_PayCombo'!Q$1+2,FALSE)*Q$2,'243way_Regular Symbol'!E$16-VLOOKUP("S1",'243way_Regular Symbol'!$B$3:$H$15,'243way_PayCombo'!Q$1+2,FALSE)*Q$2)</f>
        <v>6</v>
      </c>
      <c r="V11" s="294">
        <f>IF(Q11="S1",VLOOKUP(Q11,'243way_Regular Symbol'!$B$3:$H$15,'243way_PayCombo'!R$1+2,FALSE)*R$2,'243way_Regular Symbol'!F$16-VLOOKUP("S1",'243way_Regular Symbol'!$B$3:$H$15,'243way_PayCombo'!R$1+2,FALSE)*R$2)</f>
        <v>3</v>
      </c>
      <c r="W11" s="294">
        <f>IF(R11="S1",VLOOKUP(R11,'243way_Regular Symbol'!$B$3:$H$15,'243way_PayCombo'!S$1+2,FALSE)*S$2,'243way_Regular Symbol'!G$16-VLOOKUP("S1",'243way_Regular Symbol'!$B$3:$H$15,'243way_PayCombo'!S$1+2,FALSE)*S$2)</f>
        <v>6</v>
      </c>
      <c r="X11" s="294">
        <f>IF(S11="S1",VLOOKUP(S11,'243way_Regular Symbol'!$B$3:$H$15,'243way_PayCombo'!T$1+2,FALSE)*T$2,'243way_Regular Symbol'!H$16-VLOOKUP("S1",'243way_Regular Symbol'!$B$3:$H$15,'243way_PayCombo'!T$1+2,FALSE)*T$2)</f>
        <v>39</v>
      </c>
      <c r="Y11" s="297">
        <f t="shared" si="5"/>
        <v>12636</v>
      </c>
      <c r="Z11" s="14">
        <f t="shared" si="6"/>
        <v>3.787639669212802E-5</v>
      </c>
    </row>
    <row r="12" spans="1:26">
      <c r="A12" s="295" t="s">
        <v>62</v>
      </c>
      <c r="B12" s="338">
        <v>5</v>
      </c>
      <c r="C12" s="21">
        <f>IF(C$6&lt;=$B12,VLOOKUP($A12,'243way_Regular Symbol'!$B$21:$H$31,'243way_PayCombo'!C$6+2,FALSE)*P$2,IF(C$6-$B12=1,VLOOKUP($A12,'243way_Regular Symbol'!$B$34:$H$44,'243way_PayCombo'!C$6+2,FALSE),'243way_Regular Symbol'!D$16))</f>
        <v>18</v>
      </c>
      <c r="D12" s="21">
        <f>IF(D$6&lt;=$B12,VLOOKUP($A12,'243way_Regular Symbol'!$B$21:$H$31,'243way_PayCombo'!D$6+2,FALSE)*Q$2,IF(D$6-$B12=1,VLOOKUP($A12,'243way_Regular Symbol'!$B$34:$H$44,'243way_PayCombo'!D$6+2,FALSE),'243way_Regular Symbol'!E$16))</f>
        <v>15</v>
      </c>
      <c r="E12" s="21">
        <f>IF(E$6&lt;=$B12,VLOOKUP($A12,'243way_Regular Symbol'!$B$21:$H$31,'243way_PayCombo'!E$6+2,FALSE)*R$2,IF(E$6-$B12=1,VLOOKUP($A12,'243way_Regular Symbol'!$B$34:$H$44,'243way_PayCombo'!E$6+2,FALSE),'243way_Regular Symbol'!F$16))</f>
        <v>9</v>
      </c>
      <c r="F12" s="21">
        <f>IF(F$6&lt;=$B12,VLOOKUP($A12,'243way_Regular Symbol'!$B$21:$H$31,'243way_PayCombo'!F$6+2,FALSE)*S$2,IF(F$6-$B12=1,VLOOKUP($A12,'243way_Regular Symbol'!$B$34:$H$44,'243way_PayCombo'!F$6+2,FALSE),'243way_Regular Symbol'!G$16))</f>
        <v>21</v>
      </c>
      <c r="G12" s="21">
        <f>IF(G$6&lt;=$B12,VLOOKUP($A12,'243way_Regular Symbol'!$B$21:$H$31,'243way_PayCombo'!G$6+2,FALSE)*T$2,IF(G$6-$B12=1,VLOOKUP($A12,'243way_Regular Symbol'!$B$34:$H$44,'243way_PayCombo'!G$6+2,FALSE),'243way_Regular Symbol'!H$16))</f>
        <v>6</v>
      </c>
      <c r="H12" s="249">
        <f t="shared" si="0"/>
        <v>306180</v>
      </c>
      <c r="I12" s="237">
        <f t="shared" si="1"/>
        <v>1089.5925925925926</v>
      </c>
      <c r="J12" s="183">
        <f>VLOOKUP($A12,OverView!$B$51:$G$62,'243way_PayCombo'!$B12+1,FALSE)</f>
        <v>500</v>
      </c>
      <c r="K12" s="176">
        <f t="shared" si="2"/>
        <v>1.8355484550800504E-2</v>
      </c>
      <c r="L12" s="269">
        <f t="shared" si="3"/>
        <v>9.1777422754002512E-4</v>
      </c>
      <c r="M12" s="268">
        <f t="shared" si="4"/>
        <v>0.45888711377001257</v>
      </c>
      <c r="N12" s="127"/>
      <c r="O12" s="298" t="s">
        <v>38</v>
      </c>
      <c r="P12" s="298" t="s">
        <v>38</v>
      </c>
      <c r="Q12" s="298" t="s">
        <v>38</v>
      </c>
      <c r="R12" s="298" t="s">
        <v>278</v>
      </c>
      <c r="S12" s="298" t="s">
        <v>38</v>
      </c>
      <c r="T12" s="294">
        <f>IF(O12="S1",VLOOKUP(O12,'243way_Regular Symbol'!$B$3:$H$15,'243way_PayCombo'!P$1+2,FALSE)*P$2,'243way_Regular Symbol'!D$16-VLOOKUP("S1",'243way_Regular Symbol'!$B$3:$H$15,'243way_PayCombo'!P$1+2,FALSE)*P$2)</f>
        <v>3</v>
      </c>
      <c r="U12" s="294">
        <f>IF(P12="S1",VLOOKUP(P12,'243way_Regular Symbol'!$B$3:$H$15,'243way_PayCombo'!Q$1+2,FALSE)*Q$2,'243way_Regular Symbol'!E$16-VLOOKUP("S1",'243way_Regular Symbol'!$B$3:$H$15,'243way_PayCombo'!Q$1+2,FALSE)*Q$2)</f>
        <v>6</v>
      </c>
      <c r="V12" s="294">
        <f>IF(Q12="S1",VLOOKUP(Q12,'243way_Regular Symbol'!$B$3:$H$15,'243way_PayCombo'!R$1+2,FALSE)*R$2,'243way_Regular Symbol'!F$16-VLOOKUP("S1",'243way_Regular Symbol'!$B$3:$H$15,'243way_PayCombo'!R$1+2,FALSE)*R$2)</f>
        <v>3</v>
      </c>
      <c r="W12" s="294">
        <f>IF(R12="S1",VLOOKUP(R12,'243way_Regular Symbol'!$B$3:$H$15,'243way_PayCombo'!S$1+2,FALSE)*S$2,'243way_Regular Symbol'!G$16-VLOOKUP("S1",'243way_Regular Symbol'!$B$3:$H$15,'243way_PayCombo'!S$1+2,FALSE)*S$2)</f>
        <v>33</v>
      </c>
      <c r="X12" s="294">
        <f>IF(S12="S1",VLOOKUP(S12,'243way_Regular Symbol'!$B$3:$H$15,'243way_PayCombo'!T$1+2,FALSE)*T$2,'243way_Regular Symbol'!H$16-VLOOKUP("S1",'243way_Regular Symbol'!$B$3:$H$15,'243way_PayCombo'!T$1+2,FALSE)*T$2)</f>
        <v>3</v>
      </c>
      <c r="Y12" s="297">
        <f t="shared" si="5"/>
        <v>5346</v>
      </c>
      <c r="Z12" s="14">
        <f t="shared" si="6"/>
        <v>1.6024629369746471E-5</v>
      </c>
    </row>
    <row r="13" spans="1:26">
      <c r="A13" s="295" t="s">
        <v>181</v>
      </c>
      <c r="B13" s="338">
        <v>5</v>
      </c>
      <c r="C13" s="21">
        <f>IF(C$6&lt;=$B13,VLOOKUP($A13,'243way_Regular Symbol'!$B$21:$H$31,'243way_PayCombo'!C$6+2,FALSE)*P$2,IF(C$6-$B13=1,VLOOKUP($A13,'243way_Regular Symbol'!$B$34:$H$44,'243way_PayCombo'!C$6+2,FALSE),'243way_Regular Symbol'!D$16))</f>
        <v>18</v>
      </c>
      <c r="D13" s="21">
        <f>IF(D$6&lt;=$B13,VLOOKUP($A13,'243way_Regular Symbol'!$B$21:$H$31,'243way_PayCombo'!D$6+2,FALSE)*Q$2,IF(D$6-$B13=1,VLOOKUP($A13,'243way_Regular Symbol'!$B$34:$H$44,'243way_PayCombo'!D$6+2,FALSE),'243way_Regular Symbol'!E$16))</f>
        <v>9</v>
      </c>
      <c r="E13" s="21">
        <f>IF(E$6&lt;=$B13,VLOOKUP($A13,'243way_Regular Symbol'!$B$21:$H$31,'243way_PayCombo'!E$6+2,FALSE)*R$2,IF(E$6-$B13=1,VLOOKUP($A13,'243way_Regular Symbol'!$B$34:$H$44,'243way_PayCombo'!E$6+2,FALSE),'243way_Regular Symbol'!F$16))</f>
        <v>18</v>
      </c>
      <c r="F13" s="21">
        <f>IF(F$6&lt;=$B13,VLOOKUP($A13,'243way_Regular Symbol'!$B$21:$H$31,'243way_PayCombo'!F$6+2,FALSE)*S$2,IF(F$6-$B13=1,VLOOKUP($A13,'243way_Regular Symbol'!$B$34:$H$44,'243way_PayCombo'!F$6+2,FALSE),'243way_Regular Symbol'!G$16))</f>
        <v>21</v>
      </c>
      <c r="G13" s="21">
        <f>IF(G$6&lt;=$B13,VLOOKUP($A13,'243way_Regular Symbol'!$B$21:$H$31,'243way_PayCombo'!G$6+2,FALSE)*T$2,IF(G$6-$B13=1,VLOOKUP($A13,'243way_Regular Symbol'!$B$34:$H$44,'243way_PayCombo'!G$6+2,FALSE),'243way_Regular Symbol'!H$16))</f>
        <v>6</v>
      </c>
      <c r="H13" s="249">
        <f t="shared" si="0"/>
        <v>367416</v>
      </c>
      <c r="I13" s="237">
        <f t="shared" si="1"/>
        <v>907.99382716049388</v>
      </c>
      <c r="J13" s="183">
        <f>VLOOKUP($A13,OverView!$B$51:$G$62,'243way_PayCombo'!$B13+1,FALSE)</f>
        <v>400</v>
      </c>
      <c r="K13" s="176">
        <f t="shared" si="2"/>
        <v>1.7621265168768482E-2</v>
      </c>
      <c r="L13" s="269">
        <f t="shared" si="3"/>
        <v>1.1013290730480301E-3</v>
      </c>
      <c r="M13" s="268">
        <f t="shared" si="4"/>
        <v>0.44053162921921207</v>
      </c>
      <c r="N13" s="127"/>
      <c r="O13" s="298" t="s">
        <v>38</v>
      </c>
      <c r="P13" s="298" t="s">
        <v>38</v>
      </c>
      <c r="Q13" s="298" t="s">
        <v>278</v>
      </c>
      <c r="R13" s="298" t="s">
        <v>38</v>
      </c>
      <c r="S13" s="298" t="s">
        <v>38</v>
      </c>
      <c r="T13" s="294">
        <f>IF(O13="S1",VLOOKUP(O13,'243way_Regular Symbol'!$B$3:$H$15,'243way_PayCombo'!P$1+2,FALSE)*P$2,'243way_Regular Symbol'!D$16-VLOOKUP("S1",'243way_Regular Symbol'!$B$3:$H$15,'243way_PayCombo'!P$1+2,FALSE)*P$2)</f>
        <v>3</v>
      </c>
      <c r="U13" s="294">
        <f>IF(P13="S1",VLOOKUP(P13,'243way_Regular Symbol'!$B$3:$H$15,'243way_PayCombo'!Q$1+2,FALSE)*Q$2,'243way_Regular Symbol'!E$16-VLOOKUP("S1",'243way_Regular Symbol'!$B$3:$H$15,'243way_PayCombo'!Q$1+2,FALSE)*Q$2)</f>
        <v>6</v>
      </c>
      <c r="V13" s="294">
        <f>IF(Q13="S1",VLOOKUP(Q13,'243way_Regular Symbol'!$B$3:$H$15,'243way_PayCombo'!R$1+2,FALSE)*R$2,'243way_Regular Symbol'!F$16-VLOOKUP("S1",'243way_Regular Symbol'!$B$3:$H$15,'243way_PayCombo'!R$1+2,FALSE)*R$2)</f>
        <v>59</v>
      </c>
      <c r="W13" s="294">
        <f>IF(R13="S1",VLOOKUP(R13,'243way_Regular Symbol'!$B$3:$H$15,'243way_PayCombo'!S$1+2,FALSE)*S$2,'243way_Regular Symbol'!G$16-VLOOKUP("S1",'243way_Regular Symbol'!$B$3:$H$15,'243way_PayCombo'!S$1+2,FALSE)*S$2)</f>
        <v>6</v>
      </c>
      <c r="X13" s="294">
        <f>IF(S13="S1",VLOOKUP(S13,'243way_Regular Symbol'!$B$3:$H$15,'243way_PayCombo'!T$1+2,FALSE)*T$2,'243way_Regular Symbol'!H$16-VLOOKUP("S1",'243way_Regular Symbol'!$B$3:$H$15,'243way_PayCombo'!T$1+2,FALSE)*T$2)</f>
        <v>3</v>
      </c>
      <c r="Y13" s="297">
        <f t="shared" si="5"/>
        <v>19116</v>
      </c>
      <c r="Z13" s="14">
        <f t="shared" si="6"/>
        <v>5.7300189867578288E-5</v>
      </c>
    </row>
    <row r="14" spans="1:26">
      <c r="A14" s="295" t="s">
        <v>182</v>
      </c>
      <c r="B14" s="338">
        <v>5</v>
      </c>
      <c r="C14" s="21">
        <f>IF(C$6&lt;=$B14,VLOOKUP($A14,'243way_Regular Symbol'!$B$21:$H$31,'243way_PayCombo'!C$6+2,FALSE)*P$2,IF(C$6-$B14=1,VLOOKUP($A14,'243way_Regular Symbol'!$B$34:$H$44,'243way_PayCombo'!C$6+2,FALSE),'243way_Regular Symbol'!D$16))</f>
        <v>27</v>
      </c>
      <c r="D14" s="21">
        <f>IF(D$6&lt;=$B14,VLOOKUP($A14,'243way_Regular Symbol'!$B$21:$H$31,'243way_PayCombo'!D$6+2,FALSE)*Q$2,IF(D$6-$B14=1,VLOOKUP($A14,'243way_Regular Symbol'!$B$34:$H$44,'243way_PayCombo'!D$6+2,FALSE),'243way_Regular Symbol'!E$16))</f>
        <v>18</v>
      </c>
      <c r="E14" s="21">
        <f>IF(E$6&lt;=$B14,VLOOKUP($A14,'243way_Regular Symbol'!$B$21:$H$31,'243way_PayCombo'!E$6+2,FALSE)*R$2,IF(E$6-$B14=1,VLOOKUP($A14,'243way_Regular Symbol'!$B$34:$H$44,'243way_PayCombo'!E$6+2,FALSE),'243way_Regular Symbol'!F$16))</f>
        <v>18</v>
      </c>
      <c r="F14" s="21">
        <f>IF(F$6&lt;=$B14,VLOOKUP($A14,'243way_Regular Symbol'!$B$21:$H$31,'243way_PayCombo'!F$6+2,FALSE)*S$2,IF(F$6-$B14=1,VLOOKUP($A14,'243way_Regular Symbol'!$B$34:$H$44,'243way_PayCombo'!F$6+2,FALSE),'243way_Regular Symbol'!G$16))</f>
        <v>21</v>
      </c>
      <c r="G14" s="21">
        <f>IF(G$6&lt;=$B14,VLOOKUP($A14,'243way_Regular Symbol'!$B$21:$H$31,'243way_PayCombo'!G$6+2,FALSE)*T$2,IF(G$6-$B14=1,VLOOKUP($A14,'243way_Regular Symbol'!$B$34:$H$44,'243way_PayCombo'!G$6+2,FALSE),'243way_Regular Symbol'!H$16))</f>
        <v>15</v>
      </c>
      <c r="H14" s="249">
        <f t="shared" si="0"/>
        <v>2755620</v>
      </c>
      <c r="I14" s="237">
        <f t="shared" si="1"/>
        <v>121.06584362139918</v>
      </c>
      <c r="J14" s="183">
        <f>VLOOKUP($A14,OverView!$B$51:$G$62,'243way_PayCombo'!$B14+1,FALSE)</f>
        <v>200</v>
      </c>
      <c r="K14" s="176">
        <f t="shared" si="2"/>
        <v>6.6079744382881805E-2</v>
      </c>
      <c r="L14" s="269">
        <f t="shared" si="3"/>
        <v>8.2599680478602257E-3</v>
      </c>
      <c r="M14" s="268">
        <f t="shared" si="4"/>
        <v>1.6519936095720451</v>
      </c>
      <c r="N14" s="127"/>
      <c r="O14" s="298" t="s">
        <v>38</v>
      </c>
      <c r="P14" s="298" t="s">
        <v>278</v>
      </c>
      <c r="Q14" s="298" t="s">
        <v>38</v>
      </c>
      <c r="R14" s="298" t="s">
        <v>38</v>
      </c>
      <c r="S14" s="298" t="s">
        <v>38</v>
      </c>
      <c r="T14" s="294">
        <f>IF(O14="S1",VLOOKUP(O14,'243way_Regular Symbol'!$B$3:$H$15,'243way_PayCombo'!P$1+2,FALSE)*P$2,'243way_Regular Symbol'!D$16-VLOOKUP("S1",'243way_Regular Symbol'!$B$3:$H$15,'243way_PayCombo'!P$1+2,FALSE)*P$2)</f>
        <v>3</v>
      </c>
      <c r="U14" s="294">
        <f>IF(P14="S1",VLOOKUP(P14,'243way_Regular Symbol'!$B$3:$H$15,'243way_PayCombo'!Q$1+2,FALSE)*Q$2,'243way_Regular Symbol'!E$16-VLOOKUP("S1",'243way_Regular Symbol'!$B$3:$H$15,'243way_PayCombo'!Q$1+2,FALSE)*Q$2)</f>
        <v>39</v>
      </c>
      <c r="V14" s="294">
        <f>IF(Q14="S1",VLOOKUP(Q14,'243way_Regular Symbol'!$B$3:$H$15,'243way_PayCombo'!R$1+2,FALSE)*R$2,'243way_Regular Symbol'!F$16-VLOOKUP("S1",'243way_Regular Symbol'!$B$3:$H$15,'243way_PayCombo'!R$1+2,FALSE)*R$2)</f>
        <v>3</v>
      </c>
      <c r="W14" s="294">
        <f>IF(R14="S1",VLOOKUP(R14,'243way_Regular Symbol'!$B$3:$H$15,'243way_PayCombo'!S$1+2,FALSE)*S$2,'243way_Regular Symbol'!G$16-VLOOKUP("S1",'243way_Regular Symbol'!$B$3:$H$15,'243way_PayCombo'!S$1+2,FALSE)*S$2)</f>
        <v>6</v>
      </c>
      <c r="X14" s="294">
        <f>IF(S14="S1",VLOOKUP(S14,'243way_Regular Symbol'!$B$3:$H$15,'243way_PayCombo'!T$1+2,FALSE)*T$2,'243way_Regular Symbol'!H$16-VLOOKUP("S1",'243way_Regular Symbol'!$B$3:$H$15,'243way_PayCombo'!T$1+2,FALSE)*T$2)</f>
        <v>3</v>
      </c>
      <c r="Y14" s="297">
        <f t="shared" si="5"/>
        <v>6318</v>
      </c>
      <c r="Z14" s="14">
        <f t="shared" si="6"/>
        <v>1.893819834606401E-5</v>
      </c>
    </row>
    <row r="15" spans="1:26">
      <c r="A15" s="295" t="s">
        <v>183</v>
      </c>
      <c r="B15" s="338">
        <v>5</v>
      </c>
      <c r="C15" s="21">
        <f>IF(C$6&lt;=$B15,VLOOKUP($A15,'243way_Regular Symbol'!$B$21:$H$31,'243way_PayCombo'!C$6+2,FALSE)*P$2,IF(C$6-$B15=1,VLOOKUP($A15,'243way_Regular Symbol'!$B$34:$H$44,'243way_PayCombo'!C$6+2,FALSE),'243way_Regular Symbol'!D$16))</f>
        <v>27</v>
      </c>
      <c r="D15" s="21">
        <f>IF(D$6&lt;=$B15,VLOOKUP($A15,'243way_Regular Symbol'!$B$21:$H$31,'243way_PayCombo'!D$6+2,FALSE)*Q$2,IF(D$6-$B15=1,VLOOKUP($A15,'243way_Regular Symbol'!$B$34:$H$44,'243way_PayCombo'!D$6+2,FALSE),'243way_Regular Symbol'!E$16))</f>
        <v>18</v>
      </c>
      <c r="E15" s="21">
        <f>IF(E$6&lt;=$B15,VLOOKUP($A15,'243way_Regular Symbol'!$B$21:$H$31,'243way_PayCombo'!E$6+2,FALSE)*R$2,IF(E$6-$B15=1,VLOOKUP($A15,'243way_Regular Symbol'!$B$34:$H$44,'243way_PayCombo'!E$6+2,FALSE),'243way_Regular Symbol'!F$16))</f>
        <v>18</v>
      </c>
      <c r="F15" s="21">
        <f>IF(F$6&lt;=$B15,VLOOKUP($A15,'243way_Regular Symbol'!$B$21:$H$31,'243way_PayCombo'!F$6+2,FALSE)*S$2,IF(F$6-$B15=1,VLOOKUP($A15,'243way_Regular Symbol'!$B$34:$H$44,'243way_PayCombo'!F$6+2,FALSE),'243way_Regular Symbol'!G$16))</f>
        <v>21</v>
      </c>
      <c r="G15" s="21">
        <f>IF(G$6&lt;=$B15,VLOOKUP($A15,'243way_Regular Symbol'!$B$21:$H$31,'243way_PayCombo'!G$6+2,FALSE)*T$2,IF(G$6-$B15=1,VLOOKUP($A15,'243way_Regular Symbol'!$B$34:$H$44,'243way_PayCombo'!G$6+2,FALSE),'243way_Regular Symbol'!H$16))</f>
        <v>12</v>
      </c>
      <c r="H15" s="249">
        <f t="shared" si="0"/>
        <v>2204496</v>
      </c>
      <c r="I15" s="237">
        <f t="shared" si="1"/>
        <v>151.33230452674897</v>
      </c>
      <c r="J15" s="183">
        <f>VLOOKUP($A15,OverView!$B$51:$G$62,'243way_PayCombo'!$B15+1,FALSE)</f>
        <v>200</v>
      </c>
      <c r="K15" s="176">
        <f t="shared" si="2"/>
        <v>5.2863795506305447E-2</v>
      </c>
      <c r="L15" s="269">
        <f t="shared" si="3"/>
        <v>6.6079744382881809E-3</v>
      </c>
      <c r="M15" s="268">
        <f t="shared" si="4"/>
        <v>1.3215948876576362</v>
      </c>
      <c r="N15" s="127"/>
      <c r="O15" s="298" t="s">
        <v>278</v>
      </c>
      <c r="P15" s="298" t="s">
        <v>38</v>
      </c>
      <c r="Q15" s="298" t="s">
        <v>38</v>
      </c>
      <c r="R15" s="298" t="s">
        <v>38</v>
      </c>
      <c r="S15" s="298" t="s">
        <v>38</v>
      </c>
      <c r="T15" s="294">
        <f>IF(O15="S1",VLOOKUP(O15,'243way_Regular Symbol'!$B$3:$H$15,'243way_PayCombo'!P$1+2,FALSE)*P$2,'243way_Regular Symbol'!D$16-VLOOKUP("S1",'243way_Regular Symbol'!$B$3:$H$15,'243way_PayCombo'!P$1+2,FALSE)*P$2)</f>
        <v>70</v>
      </c>
      <c r="U15" s="294">
        <f>IF(P15="S1",VLOOKUP(P15,'243way_Regular Symbol'!$B$3:$H$15,'243way_PayCombo'!Q$1+2,FALSE)*Q$2,'243way_Regular Symbol'!E$16-VLOOKUP("S1",'243way_Regular Symbol'!$B$3:$H$15,'243way_PayCombo'!Q$1+2,FALSE)*Q$2)</f>
        <v>6</v>
      </c>
      <c r="V15" s="294">
        <f>IF(Q15="S1",VLOOKUP(Q15,'243way_Regular Symbol'!$B$3:$H$15,'243way_PayCombo'!R$1+2,FALSE)*R$2,'243way_Regular Symbol'!F$16-VLOOKUP("S1",'243way_Regular Symbol'!$B$3:$H$15,'243way_PayCombo'!R$1+2,FALSE)*R$2)</f>
        <v>3</v>
      </c>
      <c r="W15" s="294">
        <f>IF(R15="S1",VLOOKUP(R15,'243way_Regular Symbol'!$B$3:$H$15,'243way_PayCombo'!S$1+2,FALSE)*S$2,'243way_Regular Symbol'!G$16-VLOOKUP("S1",'243way_Regular Symbol'!$B$3:$H$15,'243way_PayCombo'!S$1+2,FALSE)*S$2)</f>
        <v>6</v>
      </c>
      <c r="X15" s="294">
        <f>IF(S15="S1",VLOOKUP(S15,'243way_Regular Symbol'!$B$3:$H$15,'243way_PayCombo'!T$1+2,FALSE)*T$2,'243way_Regular Symbol'!H$16-VLOOKUP("S1",'243way_Regular Symbol'!$B$3:$H$15,'243way_PayCombo'!T$1+2,FALSE)*T$2)</f>
        <v>3</v>
      </c>
      <c r="Y15" s="297">
        <f t="shared" si="5"/>
        <v>22680</v>
      </c>
      <c r="Z15" s="14">
        <f t="shared" si="6"/>
        <v>6.7983276114075942E-5</v>
      </c>
    </row>
    <row r="16" spans="1:26">
      <c r="A16" s="295" t="s">
        <v>179</v>
      </c>
      <c r="B16" s="338">
        <v>5</v>
      </c>
      <c r="C16" s="21">
        <f>IF(C$6&lt;=$B16,VLOOKUP($A16,'243way_Regular Symbol'!$B$21:$H$31,'243way_PayCombo'!C$6+2,FALSE)*P$2,IF(C$6-$B16=1,VLOOKUP($A16,'243way_Regular Symbol'!$B$34:$H$44,'243way_PayCombo'!C$6+2,FALSE),'243way_Regular Symbol'!D$16))</f>
        <v>27</v>
      </c>
      <c r="D16" s="21">
        <f>IF(D$6&lt;=$B16,VLOOKUP($A16,'243way_Regular Symbol'!$B$21:$H$31,'243way_PayCombo'!D$6+2,FALSE)*Q$2,IF(D$6-$B16=1,VLOOKUP($A16,'243way_Regular Symbol'!$B$34:$H$44,'243way_PayCombo'!D$6+2,FALSE),'243way_Regular Symbol'!E$16))</f>
        <v>15</v>
      </c>
      <c r="E16" s="21">
        <f>IF(E$6&lt;=$B16,VLOOKUP($A16,'243way_Regular Symbol'!$B$21:$H$31,'243way_PayCombo'!E$6+2,FALSE)*R$2,IF(E$6-$B16=1,VLOOKUP($A16,'243way_Regular Symbol'!$B$34:$H$44,'243way_PayCombo'!E$6+2,FALSE),'243way_Regular Symbol'!F$16))</f>
        <v>27</v>
      </c>
      <c r="F16" s="21">
        <f>IF(F$6&lt;=$B16,VLOOKUP($A16,'243way_Regular Symbol'!$B$21:$H$31,'243way_PayCombo'!F$6+2,FALSE)*S$2,IF(F$6-$B16=1,VLOOKUP($A16,'243way_Regular Symbol'!$B$34:$H$44,'243way_PayCombo'!F$6+2,FALSE),'243way_Regular Symbol'!G$16))</f>
        <v>21</v>
      </c>
      <c r="G16" s="21">
        <f>IF(G$6&lt;=$B16,VLOOKUP($A16,'243way_Regular Symbol'!$B$21:$H$31,'243way_PayCombo'!G$6+2,FALSE)*T$2,IF(G$6-$B16=1,VLOOKUP($A16,'243way_Regular Symbol'!$B$34:$H$44,'243way_PayCombo'!G$6+2,FALSE),'243way_Regular Symbol'!H$16))</f>
        <v>27</v>
      </c>
      <c r="H16" s="249">
        <f t="shared" si="0"/>
        <v>6200145</v>
      </c>
      <c r="I16" s="237">
        <f t="shared" si="1"/>
        <v>53.807041609510748</v>
      </c>
      <c r="J16" s="183">
        <f>VLOOKUP($A16,OverView!$B$51:$G$62,'243way_PayCombo'!$B16+1,FALSE)</f>
        <v>100</v>
      </c>
      <c r="K16" s="176">
        <f t="shared" si="2"/>
        <v>7.4339712430742028E-2</v>
      </c>
      <c r="L16" s="269">
        <f t="shared" si="3"/>
        <v>1.8584928107685507E-2</v>
      </c>
      <c r="M16" s="268">
        <f t="shared" si="4"/>
        <v>1.8584928107685508</v>
      </c>
      <c r="N16" s="127"/>
      <c r="O16" s="299" t="s">
        <v>38</v>
      </c>
      <c r="P16" s="299" t="s">
        <v>38</v>
      </c>
      <c r="Q16" s="299" t="s">
        <v>38</v>
      </c>
      <c r="R16" s="299" t="s">
        <v>278</v>
      </c>
      <c r="S16" s="299" t="s">
        <v>278</v>
      </c>
      <c r="T16" s="294">
        <f>IF(O16="S1",VLOOKUP(O16,'243way_Regular Symbol'!$B$3:$H$15,'243way_PayCombo'!P$1+2,FALSE)*P$2,'243way_Regular Symbol'!D$16-VLOOKUP("S1",'243way_Regular Symbol'!$B$3:$H$15,'243way_PayCombo'!P$1+2,FALSE)*P$2)</f>
        <v>3</v>
      </c>
      <c r="U16" s="294">
        <f>IF(P16="S1",VLOOKUP(P16,'243way_Regular Symbol'!$B$3:$H$15,'243way_PayCombo'!Q$1+2,FALSE)*Q$2,'243way_Regular Symbol'!E$16-VLOOKUP("S1",'243way_Regular Symbol'!$B$3:$H$15,'243way_PayCombo'!Q$1+2,FALSE)*Q$2)</f>
        <v>6</v>
      </c>
      <c r="V16" s="294">
        <f>IF(Q16="S1",VLOOKUP(Q16,'243way_Regular Symbol'!$B$3:$H$15,'243way_PayCombo'!R$1+2,FALSE)*R$2,'243way_Regular Symbol'!F$16-VLOOKUP("S1",'243way_Regular Symbol'!$B$3:$H$15,'243way_PayCombo'!R$1+2,FALSE)*R$2)</f>
        <v>3</v>
      </c>
      <c r="W16" s="294">
        <f>IF(R16="S1",VLOOKUP(R16,'243way_Regular Symbol'!$B$3:$H$15,'243way_PayCombo'!S$1+2,FALSE)*S$2,'243way_Regular Symbol'!G$16-VLOOKUP("S1",'243way_Regular Symbol'!$B$3:$H$15,'243way_PayCombo'!S$1+2,FALSE)*S$2)</f>
        <v>33</v>
      </c>
      <c r="X16" s="294">
        <f>IF(S16="S1",VLOOKUP(S16,'243way_Regular Symbol'!$B$3:$H$15,'243way_PayCombo'!T$1+2,FALSE)*T$2,'243way_Regular Symbol'!H$16-VLOOKUP("S1",'243way_Regular Symbol'!$B$3:$H$15,'243way_PayCombo'!T$1+2,FALSE)*T$2)</f>
        <v>39</v>
      </c>
      <c r="Y16" s="297">
        <f t="shared" si="5"/>
        <v>69498</v>
      </c>
      <c r="Z16" s="14">
        <f t="shared" si="6"/>
        <v>2.0832018180670412E-4</v>
      </c>
    </row>
    <row r="17" spans="1:26">
      <c r="A17" s="295" t="s">
        <v>180</v>
      </c>
      <c r="B17" s="338">
        <v>5</v>
      </c>
      <c r="C17" s="21">
        <f>IF(C$6&lt;=$B17,VLOOKUP($A17,'243way_Regular Symbol'!$B$21:$H$31,'243way_PayCombo'!C$6+2,FALSE)*P$2,IF(C$6-$B17=1,VLOOKUP($A17,'243way_Regular Symbol'!$B$34:$H$44,'243way_PayCombo'!C$6+2,FALSE),'243way_Regular Symbol'!D$16))</f>
        <v>27</v>
      </c>
      <c r="D17" s="21">
        <f>IF(D$6&lt;=$B17,VLOOKUP($A17,'243way_Regular Symbol'!$B$21:$H$31,'243way_PayCombo'!D$6+2,FALSE)*Q$2,IF(D$6-$B17=1,VLOOKUP($A17,'243way_Regular Symbol'!$B$34:$H$44,'243way_PayCombo'!D$6+2,FALSE),'243way_Regular Symbol'!E$16))</f>
        <v>15</v>
      </c>
      <c r="E17" s="21">
        <f>IF(E$6&lt;=$B17,VLOOKUP($A17,'243way_Regular Symbol'!$B$21:$H$31,'243way_PayCombo'!E$6+2,FALSE)*R$2,IF(E$6-$B17=1,VLOOKUP($A17,'243way_Regular Symbol'!$B$34:$H$44,'243way_PayCombo'!E$6+2,FALSE),'243way_Regular Symbol'!F$16))</f>
        <v>24</v>
      </c>
      <c r="F17" s="21">
        <f>IF(F$6&lt;=$B17,VLOOKUP($A17,'243way_Regular Symbol'!$B$21:$H$31,'243way_PayCombo'!F$6+2,FALSE)*S$2,IF(F$6-$B17=1,VLOOKUP($A17,'243way_Regular Symbol'!$B$34:$H$44,'243way_PayCombo'!F$6+2,FALSE),'243way_Regular Symbol'!G$16))</f>
        <v>21</v>
      </c>
      <c r="G17" s="21">
        <f>IF(G$6&lt;=$B17,VLOOKUP($A17,'243way_Regular Symbol'!$B$21:$H$31,'243way_PayCombo'!G$6+2,FALSE)*T$2,IF(G$6-$B17=1,VLOOKUP($A17,'243way_Regular Symbol'!$B$34:$H$44,'243way_PayCombo'!G$6+2,FALSE),'243way_Regular Symbol'!H$16))</f>
        <v>27</v>
      </c>
      <c r="H17" s="249">
        <f t="shared" ref="H17:H39" si="7">PRODUCT(C17:G17)</f>
        <v>5511240</v>
      </c>
      <c r="I17" s="237">
        <f t="shared" ref="I17:I42" si="8">$C$5/H17</f>
        <v>60.532921810699591</v>
      </c>
      <c r="J17" s="183">
        <f>VLOOKUP($A17,OverView!$B$51:$G$62,'243way_PayCombo'!$B17+1,FALSE)</f>
        <v>100</v>
      </c>
      <c r="K17" s="176">
        <f t="shared" ref="K17:K39" si="9">M17/$C$3</f>
        <v>6.6079744382881805E-2</v>
      </c>
      <c r="L17" s="269">
        <f t="shared" ref="L17:L39" si="10">1/I17</f>
        <v>1.6519936095720451E-2</v>
      </c>
      <c r="M17" s="268">
        <f t="shared" ref="M17:M39" si="11">L17*J17</f>
        <v>1.6519936095720451</v>
      </c>
      <c r="N17" s="127"/>
      <c r="O17" s="299" t="s">
        <v>38</v>
      </c>
      <c r="P17" s="299" t="s">
        <v>38</v>
      </c>
      <c r="Q17" s="299" t="s">
        <v>278</v>
      </c>
      <c r="R17" s="299" t="s">
        <v>38</v>
      </c>
      <c r="S17" s="299" t="s">
        <v>278</v>
      </c>
      <c r="T17" s="294">
        <f>IF(O17="S1",VLOOKUP(O17,'243way_Regular Symbol'!$B$3:$H$15,'243way_PayCombo'!P$1+2,FALSE)*P$2,'243way_Regular Symbol'!D$16-VLOOKUP("S1",'243way_Regular Symbol'!$B$3:$H$15,'243way_PayCombo'!P$1+2,FALSE)*P$2)</f>
        <v>3</v>
      </c>
      <c r="U17" s="294">
        <f>IF(P17="S1",VLOOKUP(P17,'243way_Regular Symbol'!$B$3:$H$15,'243way_PayCombo'!Q$1+2,FALSE)*Q$2,'243way_Regular Symbol'!E$16-VLOOKUP("S1",'243way_Regular Symbol'!$B$3:$H$15,'243way_PayCombo'!Q$1+2,FALSE)*Q$2)</f>
        <v>6</v>
      </c>
      <c r="V17" s="294">
        <f>IF(Q17="S1",VLOOKUP(Q17,'243way_Regular Symbol'!$B$3:$H$15,'243way_PayCombo'!R$1+2,FALSE)*R$2,'243way_Regular Symbol'!F$16-VLOOKUP("S1",'243way_Regular Symbol'!$B$3:$H$15,'243way_PayCombo'!R$1+2,FALSE)*R$2)</f>
        <v>59</v>
      </c>
      <c r="W17" s="294">
        <f>IF(R17="S1",VLOOKUP(R17,'243way_Regular Symbol'!$B$3:$H$15,'243way_PayCombo'!S$1+2,FALSE)*S$2,'243way_Regular Symbol'!G$16-VLOOKUP("S1",'243way_Regular Symbol'!$B$3:$H$15,'243way_PayCombo'!S$1+2,FALSE)*S$2)</f>
        <v>6</v>
      </c>
      <c r="X17" s="294">
        <f>IF(S17="S1",VLOOKUP(S17,'243way_Regular Symbol'!$B$3:$H$15,'243way_PayCombo'!T$1+2,FALSE)*T$2,'243way_Regular Symbol'!H$16-VLOOKUP("S1",'243way_Regular Symbol'!$B$3:$H$15,'243way_PayCombo'!T$1+2,FALSE)*T$2)</f>
        <v>39</v>
      </c>
      <c r="Y17" s="297">
        <f t="shared" si="5"/>
        <v>248508</v>
      </c>
      <c r="Z17" s="14">
        <f t="shared" si="6"/>
        <v>7.4490246827851772E-4</v>
      </c>
    </row>
    <row r="18" spans="1:26">
      <c r="A18" s="295" t="s">
        <v>142</v>
      </c>
      <c r="B18" s="338">
        <v>4</v>
      </c>
      <c r="C18" s="21">
        <f>IF(C$6&lt;=$B18,VLOOKUP($A18,'243way_Regular Symbol'!$B$21:$H$31,'243way_PayCombo'!C$6+2,FALSE)*P$2,IF(C$6-$B18=1,VLOOKUP($A18,'243way_Regular Symbol'!$B$34:$H$44,'243way_PayCombo'!C$6+2,FALSE),'243way_Regular Symbol'!D$16))</f>
        <v>3</v>
      </c>
      <c r="D18" s="21">
        <f>IF(D$6&lt;=$B18,VLOOKUP($A18,'243way_Regular Symbol'!$B$21:$H$31,'243way_PayCombo'!D$6+2,FALSE)*Q$2,IF(D$6-$B18=1,VLOOKUP($A18,'243way_Regular Symbol'!$B$34:$H$44,'243way_PayCombo'!D$6+2,FALSE),'243way_Regular Symbol'!E$16))</f>
        <v>15</v>
      </c>
      <c r="E18" s="21">
        <f>IF(E$6&lt;=$B18,VLOOKUP($A18,'243way_Regular Symbol'!$B$21:$H$31,'243way_PayCombo'!E$6+2,FALSE)*R$2,IF(E$6-$B18=1,VLOOKUP($A18,'243way_Regular Symbol'!$B$34:$H$44,'243way_PayCombo'!E$6+2,FALSE),'243way_Regular Symbol'!F$16))</f>
        <v>18</v>
      </c>
      <c r="F18" s="21">
        <f>IF(F$6&lt;=$B18,VLOOKUP($A18,'243way_Regular Symbol'!$B$21:$H$31,'243way_PayCombo'!F$6+2,FALSE)*S$2,IF(F$6-$B18=1,VLOOKUP($A18,'243way_Regular Symbol'!$B$34:$H$44,'243way_PayCombo'!F$6+2,FALSE),'243way_Regular Symbol'!G$16))</f>
        <v>15</v>
      </c>
      <c r="G18" s="21">
        <f>IF(G$6&lt;=$B18,VLOOKUP($A18,'243way_Regular Symbol'!$B$21:$H$31,'243way_PayCombo'!G$6+2,FALSE)*T$2,IF(G$6-$B18=1,VLOOKUP($A18,'243way_Regular Symbol'!$B$34:$H$44,'243way_PayCombo'!G$6+2,FALSE),'243way_Regular Symbol'!H$16))</f>
        <v>36</v>
      </c>
      <c r="H18" s="249">
        <f t="shared" si="7"/>
        <v>437400</v>
      </c>
      <c r="I18" s="237">
        <f t="shared" si="8"/>
        <v>762.71481481481476</v>
      </c>
      <c r="J18" s="183">
        <f>VLOOKUP($A18,OverView!$B$51:$G$62,'243way_PayCombo'!$B18+1,FALSE)</f>
        <v>500</v>
      </c>
      <c r="K18" s="176">
        <f t="shared" si="9"/>
        <v>2.6222120786857862E-2</v>
      </c>
      <c r="L18" s="269">
        <f t="shared" si="10"/>
        <v>1.3111060393428931E-3</v>
      </c>
      <c r="M18" s="268">
        <f t="shared" si="11"/>
        <v>0.65555301967144652</v>
      </c>
      <c r="N18" s="127"/>
      <c r="O18" s="299" t="s">
        <v>38</v>
      </c>
      <c r="P18" s="299" t="s">
        <v>38</v>
      </c>
      <c r="Q18" s="299" t="s">
        <v>278</v>
      </c>
      <c r="R18" s="299" t="s">
        <v>278</v>
      </c>
      <c r="S18" s="299" t="s">
        <v>38</v>
      </c>
      <c r="T18" s="294">
        <f>IF(O18="S1",VLOOKUP(O18,'243way_Regular Symbol'!$B$3:$H$15,'243way_PayCombo'!P$1+2,FALSE)*P$2,'243way_Regular Symbol'!D$16-VLOOKUP("S1",'243way_Regular Symbol'!$B$3:$H$15,'243way_PayCombo'!P$1+2,FALSE)*P$2)</f>
        <v>3</v>
      </c>
      <c r="U18" s="294">
        <f>IF(P18="S1",VLOOKUP(P18,'243way_Regular Symbol'!$B$3:$H$15,'243way_PayCombo'!Q$1+2,FALSE)*Q$2,'243way_Regular Symbol'!E$16-VLOOKUP("S1",'243way_Regular Symbol'!$B$3:$H$15,'243way_PayCombo'!Q$1+2,FALSE)*Q$2)</f>
        <v>6</v>
      </c>
      <c r="V18" s="294">
        <f>IF(Q18="S1",VLOOKUP(Q18,'243way_Regular Symbol'!$B$3:$H$15,'243way_PayCombo'!R$1+2,FALSE)*R$2,'243way_Regular Symbol'!F$16-VLOOKUP("S1",'243way_Regular Symbol'!$B$3:$H$15,'243way_PayCombo'!R$1+2,FALSE)*R$2)</f>
        <v>59</v>
      </c>
      <c r="W18" s="294">
        <f>IF(R18="S1",VLOOKUP(R18,'243way_Regular Symbol'!$B$3:$H$15,'243way_PayCombo'!S$1+2,FALSE)*S$2,'243way_Regular Symbol'!G$16-VLOOKUP("S1",'243way_Regular Symbol'!$B$3:$H$15,'243way_PayCombo'!S$1+2,FALSE)*S$2)</f>
        <v>33</v>
      </c>
      <c r="X18" s="294">
        <f>IF(S18="S1",VLOOKUP(S18,'243way_Regular Symbol'!$B$3:$H$15,'243way_PayCombo'!T$1+2,FALSE)*T$2,'243way_Regular Symbol'!H$16-VLOOKUP("S1",'243way_Regular Symbol'!$B$3:$H$15,'243way_PayCombo'!T$1+2,FALSE)*T$2)</f>
        <v>3</v>
      </c>
      <c r="Y18" s="297">
        <f t="shared" si="5"/>
        <v>105138</v>
      </c>
      <c r="Z18" s="14">
        <f t="shared" si="6"/>
        <v>3.1515104427168062E-4</v>
      </c>
    </row>
    <row r="19" spans="1:26">
      <c r="A19" s="295" t="s">
        <v>78</v>
      </c>
      <c r="B19" s="338">
        <v>4</v>
      </c>
      <c r="C19" s="21">
        <f>IF(C$6&lt;=$B19,VLOOKUP($A19,'243way_Regular Symbol'!$B$21:$H$31,'243way_PayCombo'!C$6+2,FALSE)*P$2,IF(C$6-$B19=1,VLOOKUP($A19,'243way_Regular Symbol'!$B$34:$H$44,'243way_PayCombo'!C$6+2,FALSE),'243way_Regular Symbol'!D$16))</f>
        <v>12</v>
      </c>
      <c r="D19" s="21">
        <f>IF(D$6&lt;=$B19,VLOOKUP($A19,'243way_Regular Symbol'!$B$21:$H$31,'243way_PayCombo'!D$6+2,FALSE)*Q$2,IF(D$6-$B19=1,VLOOKUP($A19,'243way_Regular Symbol'!$B$34:$H$44,'243way_PayCombo'!D$6+2,FALSE),'243way_Regular Symbol'!E$16))</f>
        <v>12</v>
      </c>
      <c r="E19" s="21">
        <f>IF(E$6&lt;=$B19,VLOOKUP($A19,'243way_Regular Symbol'!$B$21:$H$31,'243way_PayCombo'!E$6+2,FALSE)*R$2,IF(E$6-$B19=1,VLOOKUP($A19,'243way_Regular Symbol'!$B$34:$H$44,'243way_PayCombo'!E$6+2,FALSE),'243way_Regular Symbol'!F$16))</f>
        <v>15</v>
      </c>
      <c r="F19" s="21">
        <f>IF(F$6&lt;=$B19,VLOOKUP($A19,'243way_Regular Symbol'!$B$21:$H$31,'243way_PayCombo'!F$6+2,FALSE)*S$2,IF(F$6-$B19=1,VLOOKUP($A19,'243way_Regular Symbol'!$B$34:$H$44,'243way_PayCombo'!F$6+2,FALSE),'243way_Regular Symbol'!G$16))</f>
        <v>12</v>
      </c>
      <c r="G19" s="21">
        <f>IF(G$6&lt;=$B19,VLOOKUP($A19,'243way_Regular Symbol'!$B$21:$H$31,'243way_PayCombo'!G$6+2,FALSE)*T$2,IF(G$6-$B19=1,VLOOKUP($A19,'243way_Regular Symbol'!$B$34:$H$44,'243way_PayCombo'!G$6+2,FALSE),'243way_Regular Symbol'!H$16))</f>
        <v>33</v>
      </c>
      <c r="H19" s="249">
        <f t="shared" si="7"/>
        <v>855360</v>
      </c>
      <c r="I19" s="237">
        <f t="shared" si="8"/>
        <v>390.02462121212119</v>
      </c>
      <c r="J19" s="183">
        <f>VLOOKUP($A19,OverView!$B$51:$G$62,'243way_PayCombo'!$B19+1,FALSE)</f>
        <v>300</v>
      </c>
      <c r="K19" s="176">
        <f t="shared" si="9"/>
        <v>3.0767288389913224E-2</v>
      </c>
      <c r="L19" s="269">
        <f t="shared" si="10"/>
        <v>2.5639406991594354E-3</v>
      </c>
      <c r="M19" s="268">
        <f t="shared" si="11"/>
        <v>0.76918220974783058</v>
      </c>
      <c r="N19" s="127"/>
      <c r="O19" s="299" t="s">
        <v>38</v>
      </c>
      <c r="P19" s="299" t="s">
        <v>278</v>
      </c>
      <c r="Q19" s="299" t="s">
        <v>38</v>
      </c>
      <c r="R19" s="299" t="s">
        <v>38</v>
      </c>
      <c r="S19" s="299" t="s">
        <v>278</v>
      </c>
      <c r="T19" s="294">
        <f>IF(O19="S1",VLOOKUP(O19,'243way_Regular Symbol'!$B$3:$H$15,'243way_PayCombo'!P$1+2,FALSE)*P$2,'243way_Regular Symbol'!D$16-VLOOKUP("S1",'243way_Regular Symbol'!$B$3:$H$15,'243way_PayCombo'!P$1+2,FALSE)*P$2)</f>
        <v>3</v>
      </c>
      <c r="U19" s="294">
        <f>IF(P19="S1",VLOOKUP(P19,'243way_Regular Symbol'!$B$3:$H$15,'243way_PayCombo'!Q$1+2,FALSE)*Q$2,'243way_Regular Symbol'!E$16-VLOOKUP("S1",'243way_Regular Symbol'!$B$3:$H$15,'243way_PayCombo'!Q$1+2,FALSE)*Q$2)</f>
        <v>39</v>
      </c>
      <c r="V19" s="294">
        <f>IF(Q19="S1",VLOOKUP(Q19,'243way_Regular Symbol'!$B$3:$H$15,'243way_PayCombo'!R$1+2,FALSE)*R$2,'243way_Regular Symbol'!F$16-VLOOKUP("S1",'243way_Regular Symbol'!$B$3:$H$15,'243way_PayCombo'!R$1+2,FALSE)*R$2)</f>
        <v>3</v>
      </c>
      <c r="W19" s="294">
        <f>IF(R19="S1",VLOOKUP(R19,'243way_Regular Symbol'!$B$3:$H$15,'243way_PayCombo'!S$1+2,FALSE)*S$2,'243way_Regular Symbol'!G$16-VLOOKUP("S1",'243way_Regular Symbol'!$B$3:$H$15,'243way_PayCombo'!S$1+2,FALSE)*S$2)</f>
        <v>6</v>
      </c>
      <c r="X19" s="294">
        <f>IF(S19="S1",VLOOKUP(S19,'243way_Regular Symbol'!$B$3:$H$15,'243way_PayCombo'!T$1+2,FALSE)*T$2,'243way_Regular Symbol'!H$16-VLOOKUP("S1",'243way_Regular Symbol'!$B$3:$H$15,'243way_PayCombo'!T$1+2,FALSE)*T$2)</f>
        <v>39</v>
      </c>
      <c r="Y19" s="297">
        <f t="shared" si="5"/>
        <v>82134</v>
      </c>
      <c r="Z19" s="14">
        <f t="shared" si="6"/>
        <v>2.4619657849883213E-4</v>
      </c>
    </row>
    <row r="20" spans="1:26">
      <c r="A20" s="295" t="s">
        <v>76</v>
      </c>
      <c r="B20" s="338">
        <v>4</v>
      </c>
      <c r="C20" s="21">
        <f>IF(C$6&lt;=$B20,VLOOKUP($A20,'243way_Regular Symbol'!$B$21:$H$31,'243way_PayCombo'!C$6+2,FALSE)*P$2,IF(C$6-$B20=1,VLOOKUP($A20,'243way_Regular Symbol'!$B$34:$H$44,'243way_PayCombo'!C$6+2,FALSE),'243way_Regular Symbol'!D$16))</f>
        <v>9</v>
      </c>
      <c r="D20" s="21">
        <f>IF(D$6&lt;=$B20,VLOOKUP($A20,'243way_Regular Symbol'!$B$21:$H$31,'243way_PayCombo'!D$6+2,FALSE)*Q$2,IF(D$6-$B20=1,VLOOKUP($A20,'243way_Regular Symbol'!$B$34:$H$44,'243way_PayCombo'!D$6+2,FALSE),'243way_Regular Symbol'!E$16))</f>
        <v>12</v>
      </c>
      <c r="E20" s="21">
        <f>IF(E$6&lt;=$B20,VLOOKUP($A20,'243way_Regular Symbol'!$B$21:$H$31,'243way_PayCombo'!E$6+2,FALSE)*R$2,IF(E$6-$B20=1,VLOOKUP($A20,'243way_Regular Symbol'!$B$34:$H$44,'243way_PayCombo'!E$6+2,FALSE),'243way_Regular Symbol'!F$16))</f>
        <v>6</v>
      </c>
      <c r="F20" s="21">
        <f>IF(F$6&lt;=$B20,VLOOKUP($A20,'243way_Regular Symbol'!$B$21:$H$31,'243way_PayCombo'!F$6+2,FALSE)*S$2,IF(F$6-$B20=1,VLOOKUP($A20,'243way_Regular Symbol'!$B$34:$H$44,'243way_PayCombo'!F$6+2,FALSE),'243way_Regular Symbol'!G$16))</f>
        <v>18</v>
      </c>
      <c r="G20" s="21">
        <f>IF(G$6&lt;=$B20,VLOOKUP($A20,'243way_Regular Symbol'!$B$21:$H$31,'243way_PayCombo'!G$6+2,FALSE)*T$2,IF(G$6-$B20=1,VLOOKUP($A20,'243way_Regular Symbol'!$B$34:$H$44,'243way_PayCombo'!G$6+2,FALSE),'243way_Regular Symbol'!H$16))</f>
        <v>39</v>
      </c>
      <c r="H20" s="249">
        <f t="shared" si="7"/>
        <v>454896</v>
      </c>
      <c r="I20" s="237">
        <f t="shared" si="8"/>
        <v>733.37962962962968</v>
      </c>
      <c r="J20" s="183">
        <f>VLOOKUP($A20,OverView!$B$51:$G$62,'243way_PayCombo'!$B20+1,FALSE)</f>
        <v>200</v>
      </c>
      <c r="K20" s="176">
        <f t="shared" si="9"/>
        <v>1.0908402247332871E-2</v>
      </c>
      <c r="L20" s="269">
        <f t="shared" si="10"/>
        <v>1.3635502809166088E-3</v>
      </c>
      <c r="M20" s="268">
        <f t="shared" si="11"/>
        <v>0.27271005618332178</v>
      </c>
      <c r="N20" s="127"/>
      <c r="O20" s="299" t="s">
        <v>38</v>
      </c>
      <c r="P20" s="299" t="s">
        <v>278</v>
      </c>
      <c r="Q20" s="299" t="s">
        <v>38</v>
      </c>
      <c r="R20" s="299" t="s">
        <v>278</v>
      </c>
      <c r="S20" s="299" t="s">
        <v>38</v>
      </c>
      <c r="T20" s="294">
        <f>IF(O20="S1",VLOOKUP(O20,'243way_Regular Symbol'!$B$3:$H$15,'243way_PayCombo'!P$1+2,FALSE)*P$2,'243way_Regular Symbol'!D$16-VLOOKUP("S1",'243way_Regular Symbol'!$B$3:$H$15,'243way_PayCombo'!P$1+2,FALSE)*P$2)</f>
        <v>3</v>
      </c>
      <c r="U20" s="294">
        <f>IF(P20="S1",VLOOKUP(P20,'243way_Regular Symbol'!$B$3:$H$15,'243way_PayCombo'!Q$1+2,FALSE)*Q$2,'243way_Regular Symbol'!E$16-VLOOKUP("S1",'243way_Regular Symbol'!$B$3:$H$15,'243way_PayCombo'!Q$1+2,FALSE)*Q$2)</f>
        <v>39</v>
      </c>
      <c r="V20" s="294">
        <f>IF(Q20="S1",VLOOKUP(Q20,'243way_Regular Symbol'!$B$3:$H$15,'243way_PayCombo'!R$1+2,FALSE)*R$2,'243way_Regular Symbol'!F$16-VLOOKUP("S1",'243way_Regular Symbol'!$B$3:$H$15,'243way_PayCombo'!R$1+2,FALSE)*R$2)</f>
        <v>3</v>
      </c>
      <c r="W20" s="294">
        <f>IF(R20="S1",VLOOKUP(R20,'243way_Regular Symbol'!$B$3:$H$15,'243way_PayCombo'!S$1+2,FALSE)*S$2,'243way_Regular Symbol'!G$16-VLOOKUP("S1",'243way_Regular Symbol'!$B$3:$H$15,'243way_PayCombo'!S$1+2,FALSE)*S$2)</f>
        <v>33</v>
      </c>
      <c r="X20" s="294">
        <f>IF(S20="S1",VLOOKUP(S20,'243way_Regular Symbol'!$B$3:$H$15,'243way_PayCombo'!T$1+2,FALSE)*T$2,'243way_Regular Symbol'!H$16-VLOOKUP("S1",'243way_Regular Symbol'!$B$3:$H$15,'243way_PayCombo'!T$1+2,FALSE)*T$2)</f>
        <v>3</v>
      </c>
      <c r="Y20" s="297">
        <f t="shared" si="5"/>
        <v>34749</v>
      </c>
      <c r="Z20" s="14">
        <f t="shared" si="6"/>
        <v>1.0416009090335206E-4</v>
      </c>
    </row>
    <row r="21" spans="1:26">
      <c r="A21" s="295" t="s">
        <v>77</v>
      </c>
      <c r="B21" s="338">
        <v>4</v>
      </c>
      <c r="C21" s="21">
        <f>IF(C$6&lt;=$B21,VLOOKUP($A21,'243way_Regular Symbol'!$B$21:$H$31,'243way_PayCombo'!C$6+2,FALSE)*P$2,IF(C$6-$B21=1,VLOOKUP($A21,'243way_Regular Symbol'!$B$34:$H$44,'243way_PayCombo'!C$6+2,FALSE),'243way_Regular Symbol'!D$16))</f>
        <v>24</v>
      </c>
      <c r="D21" s="21">
        <f>IF(D$6&lt;=$B21,VLOOKUP($A21,'243way_Regular Symbol'!$B$21:$H$31,'243way_PayCombo'!D$6+2,FALSE)*Q$2,IF(D$6-$B21=1,VLOOKUP($A21,'243way_Regular Symbol'!$B$34:$H$44,'243way_PayCombo'!D$6+2,FALSE),'243way_Regular Symbol'!E$16))</f>
        <v>12</v>
      </c>
      <c r="E21" s="21">
        <f>IF(E$6&lt;=$B21,VLOOKUP($A21,'243way_Regular Symbol'!$B$21:$H$31,'243way_PayCombo'!E$6+2,FALSE)*R$2,IF(E$6-$B21=1,VLOOKUP($A21,'243way_Regular Symbol'!$B$34:$H$44,'243way_PayCombo'!E$6+2,FALSE),'243way_Regular Symbol'!F$16))</f>
        <v>18</v>
      </c>
      <c r="F21" s="21">
        <f>IF(F$6&lt;=$B21,VLOOKUP($A21,'243way_Regular Symbol'!$B$21:$H$31,'243way_PayCombo'!F$6+2,FALSE)*S$2,IF(F$6-$B21=1,VLOOKUP($A21,'243way_Regular Symbol'!$B$34:$H$44,'243way_PayCombo'!F$6+2,FALSE),'243way_Regular Symbol'!G$16))</f>
        <v>15</v>
      </c>
      <c r="G21" s="21">
        <f>IF(G$6&lt;=$B21,VLOOKUP($A21,'243way_Regular Symbol'!$B$21:$H$31,'243way_PayCombo'!G$6+2,FALSE)*T$2,IF(G$6-$B21=1,VLOOKUP($A21,'243way_Regular Symbol'!$B$34:$H$44,'243way_PayCombo'!G$6+2,FALSE),'243way_Regular Symbol'!H$16))</f>
        <v>36</v>
      </c>
      <c r="H21" s="249">
        <f t="shared" si="7"/>
        <v>2799360</v>
      </c>
      <c r="I21" s="237">
        <f t="shared" si="8"/>
        <v>119.17418981481481</v>
      </c>
      <c r="J21" s="183">
        <f>VLOOKUP($A21,OverView!$B$51:$G$62,'243way_PayCombo'!$B21+1,FALSE)</f>
        <v>200</v>
      </c>
      <c r="K21" s="176">
        <f t="shared" si="9"/>
        <v>6.7128629214356125E-2</v>
      </c>
      <c r="L21" s="269">
        <f t="shared" si="10"/>
        <v>8.3910786517945157E-3</v>
      </c>
      <c r="M21" s="268">
        <f t="shared" si="11"/>
        <v>1.6782157303589031</v>
      </c>
      <c r="N21" s="127"/>
      <c r="O21" s="299" t="s">
        <v>38</v>
      </c>
      <c r="P21" s="299" t="s">
        <v>278</v>
      </c>
      <c r="Q21" s="299" t="s">
        <v>278</v>
      </c>
      <c r="R21" s="299" t="s">
        <v>38</v>
      </c>
      <c r="S21" s="299" t="s">
        <v>38</v>
      </c>
      <c r="T21" s="294">
        <f>IF(O21="S1",VLOOKUP(O21,'243way_Regular Symbol'!$B$3:$H$15,'243way_PayCombo'!P$1+2,FALSE)*P$2,'243way_Regular Symbol'!D$16-VLOOKUP("S1",'243way_Regular Symbol'!$B$3:$H$15,'243way_PayCombo'!P$1+2,FALSE)*P$2)</f>
        <v>3</v>
      </c>
      <c r="U21" s="294">
        <f>IF(P21="S1",VLOOKUP(P21,'243way_Regular Symbol'!$B$3:$H$15,'243way_PayCombo'!Q$1+2,FALSE)*Q$2,'243way_Regular Symbol'!E$16-VLOOKUP("S1",'243way_Regular Symbol'!$B$3:$H$15,'243way_PayCombo'!Q$1+2,FALSE)*Q$2)</f>
        <v>39</v>
      </c>
      <c r="V21" s="294">
        <f>IF(Q21="S1",VLOOKUP(Q21,'243way_Regular Symbol'!$B$3:$H$15,'243way_PayCombo'!R$1+2,FALSE)*R$2,'243way_Regular Symbol'!F$16-VLOOKUP("S1",'243way_Regular Symbol'!$B$3:$H$15,'243way_PayCombo'!R$1+2,FALSE)*R$2)</f>
        <v>59</v>
      </c>
      <c r="W21" s="294">
        <f>IF(R21="S1",VLOOKUP(R21,'243way_Regular Symbol'!$B$3:$H$15,'243way_PayCombo'!S$1+2,FALSE)*S$2,'243way_Regular Symbol'!G$16-VLOOKUP("S1",'243way_Regular Symbol'!$B$3:$H$15,'243way_PayCombo'!S$1+2,FALSE)*S$2)</f>
        <v>6</v>
      </c>
      <c r="X21" s="294">
        <f>IF(S21="S1",VLOOKUP(S21,'243way_Regular Symbol'!$B$3:$H$15,'243way_PayCombo'!T$1+2,FALSE)*T$2,'243way_Regular Symbol'!H$16-VLOOKUP("S1",'243way_Regular Symbol'!$B$3:$H$15,'243way_PayCombo'!T$1+2,FALSE)*T$2)</f>
        <v>3</v>
      </c>
      <c r="Y21" s="297">
        <f t="shared" si="5"/>
        <v>124254</v>
      </c>
      <c r="Z21" s="14">
        <f t="shared" si="6"/>
        <v>3.7245123413925886E-4</v>
      </c>
    </row>
    <row r="22" spans="1:26">
      <c r="A22" s="295" t="s">
        <v>140</v>
      </c>
      <c r="B22" s="338">
        <v>4</v>
      </c>
      <c r="C22" s="21">
        <f>IF(C$6&lt;=$B22,VLOOKUP($A22,'243way_Regular Symbol'!$B$21:$H$31,'243way_PayCombo'!C$6+2,FALSE)*P$2,IF(C$6-$B22=1,VLOOKUP($A22,'243way_Regular Symbol'!$B$34:$H$44,'243way_PayCombo'!C$6+2,FALSE),'243way_Regular Symbol'!D$16))</f>
        <v>24</v>
      </c>
      <c r="D22" s="21">
        <f>IF(D$6&lt;=$B22,VLOOKUP($A22,'243way_Regular Symbol'!$B$21:$H$31,'243way_PayCombo'!D$6+2,FALSE)*Q$2,IF(D$6-$B22=1,VLOOKUP($A22,'243way_Regular Symbol'!$B$34:$H$44,'243way_PayCombo'!D$6+2,FALSE),'243way_Regular Symbol'!E$16))</f>
        <v>18</v>
      </c>
      <c r="E22" s="21">
        <f>IF(E$6&lt;=$B22,VLOOKUP($A22,'243way_Regular Symbol'!$B$21:$H$31,'243way_PayCombo'!E$6+2,FALSE)*R$2,IF(E$6-$B22=1,VLOOKUP($A22,'243way_Regular Symbol'!$B$34:$H$44,'243way_PayCombo'!E$6+2,FALSE),'243way_Regular Symbol'!F$16))</f>
        <v>12</v>
      </c>
      <c r="F22" s="21">
        <f>IF(F$6&lt;=$B22,VLOOKUP($A22,'243way_Regular Symbol'!$B$21:$H$31,'243way_PayCombo'!F$6+2,FALSE)*S$2,IF(F$6-$B22=1,VLOOKUP($A22,'243way_Regular Symbol'!$B$34:$H$44,'243way_PayCombo'!F$6+2,FALSE),'243way_Regular Symbol'!G$16))</f>
        <v>15</v>
      </c>
      <c r="G22" s="21">
        <f>IF(G$6&lt;=$B22,VLOOKUP($A22,'243way_Regular Symbol'!$B$21:$H$31,'243way_PayCombo'!G$6+2,FALSE)*T$2,IF(G$6-$B22=1,VLOOKUP($A22,'243way_Regular Symbol'!$B$34:$H$44,'243way_PayCombo'!G$6+2,FALSE),'243way_Regular Symbol'!H$16))</f>
        <v>36</v>
      </c>
      <c r="H22" s="249">
        <f t="shared" si="7"/>
        <v>2799360</v>
      </c>
      <c r="I22" s="237">
        <f t="shared" si="8"/>
        <v>119.17418981481481</v>
      </c>
      <c r="J22" s="183">
        <f>VLOOKUP($A22,OverView!$B$51:$G$62,'243way_PayCombo'!$B22+1,FALSE)</f>
        <v>100</v>
      </c>
      <c r="K22" s="176">
        <f t="shared" si="9"/>
        <v>3.3564314607178063E-2</v>
      </c>
      <c r="L22" s="269">
        <f t="shared" si="10"/>
        <v>8.3910786517945157E-3</v>
      </c>
      <c r="M22" s="268">
        <f t="shared" si="11"/>
        <v>0.83910786517945157</v>
      </c>
      <c r="N22" s="127"/>
      <c r="O22" s="299" t="s">
        <v>278</v>
      </c>
      <c r="P22" s="299" t="s">
        <v>38</v>
      </c>
      <c r="Q22" s="299" t="s">
        <v>38</v>
      </c>
      <c r="R22" s="299" t="s">
        <v>38</v>
      </c>
      <c r="S22" s="299" t="s">
        <v>278</v>
      </c>
      <c r="T22" s="294">
        <f>IF(O22="S1",VLOOKUP(O22,'243way_Regular Symbol'!$B$3:$H$15,'243way_PayCombo'!P$1+2,FALSE)*P$2,'243way_Regular Symbol'!D$16-VLOOKUP("S1",'243way_Regular Symbol'!$B$3:$H$15,'243way_PayCombo'!P$1+2,FALSE)*P$2)</f>
        <v>70</v>
      </c>
      <c r="U22" s="294">
        <f>IF(P22="S1",VLOOKUP(P22,'243way_Regular Symbol'!$B$3:$H$15,'243way_PayCombo'!Q$1+2,FALSE)*Q$2,'243way_Regular Symbol'!E$16-VLOOKUP("S1",'243way_Regular Symbol'!$B$3:$H$15,'243way_PayCombo'!Q$1+2,FALSE)*Q$2)</f>
        <v>6</v>
      </c>
      <c r="V22" s="294">
        <f>IF(Q22="S1",VLOOKUP(Q22,'243way_Regular Symbol'!$B$3:$H$15,'243way_PayCombo'!R$1+2,FALSE)*R$2,'243way_Regular Symbol'!F$16-VLOOKUP("S1",'243way_Regular Symbol'!$B$3:$H$15,'243way_PayCombo'!R$1+2,FALSE)*R$2)</f>
        <v>3</v>
      </c>
      <c r="W22" s="294">
        <f>IF(R22="S1",VLOOKUP(R22,'243way_Regular Symbol'!$B$3:$H$15,'243way_PayCombo'!S$1+2,FALSE)*S$2,'243way_Regular Symbol'!G$16-VLOOKUP("S1",'243way_Regular Symbol'!$B$3:$H$15,'243way_PayCombo'!S$1+2,FALSE)*S$2)</f>
        <v>6</v>
      </c>
      <c r="X22" s="294">
        <f>IF(S22="S1",VLOOKUP(S22,'243way_Regular Symbol'!$B$3:$H$15,'243way_PayCombo'!T$1+2,FALSE)*T$2,'243way_Regular Symbol'!H$16-VLOOKUP("S1",'243way_Regular Symbol'!$B$3:$H$15,'243way_PayCombo'!T$1+2,FALSE)*T$2)</f>
        <v>39</v>
      </c>
      <c r="Y22" s="297">
        <f t="shared" si="5"/>
        <v>294840</v>
      </c>
      <c r="Z22" s="14">
        <f t="shared" si="6"/>
        <v>8.8378258948298722E-4</v>
      </c>
    </row>
    <row r="23" spans="1:26">
      <c r="A23" s="295" t="s">
        <v>62</v>
      </c>
      <c r="B23" s="338">
        <v>4</v>
      </c>
      <c r="C23" s="21">
        <f>IF(C$6&lt;=$B23,VLOOKUP($A23,'243way_Regular Symbol'!$B$21:$H$31,'243way_PayCombo'!C$6+2,FALSE)*P$2,IF(C$6-$B23=1,VLOOKUP($A23,'243way_Regular Symbol'!$B$34:$H$44,'243way_PayCombo'!C$6+2,FALSE),'243way_Regular Symbol'!D$16))</f>
        <v>18</v>
      </c>
      <c r="D23" s="21">
        <f>IF(D$6&lt;=$B23,VLOOKUP($A23,'243way_Regular Symbol'!$B$21:$H$31,'243way_PayCombo'!D$6+2,FALSE)*Q$2,IF(D$6-$B23=1,VLOOKUP($A23,'243way_Regular Symbol'!$B$34:$H$44,'243way_PayCombo'!D$6+2,FALSE),'243way_Regular Symbol'!E$16))</f>
        <v>15</v>
      </c>
      <c r="E23" s="21">
        <f>IF(E$6&lt;=$B23,VLOOKUP($A23,'243way_Regular Symbol'!$B$21:$H$31,'243way_PayCombo'!E$6+2,FALSE)*R$2,IF(E$6-$B23=1,VLOOKUP($A23,'243way_Regular Symbol'!$B$34:$H$44,'243way_PayCombo'!E$6+2,FALSE),'243way_Regular Symbol'!F$16))</f>
        <v>9</v>
      </c>
      <c r="F23" s="21">
        <f>IF(F$6&lt;=$B23,VLOOKUP($A23,'243way_Regular Symbol'!$B$21:$H$31,'243way_PayCombo'!F$6+2,FALSE)*S$2,IF(F$6-$B23=1,VLOOKUP($A23,'243way_Regular Symbol'!$B$34:$H$44,'243way_PayCombo'!F$6+2,FALSE),'243way_Regular Symbol'!G$16))</f>
        <v>21</v>
      </c>
      <c r="G23" s="21">
        <f>IF(G$6&lt;=$B23,VLOOKUP($A23,'243way_Regular Symbol'!$B$21:$H$31,'243way_PayCombo'!G$6+2,FALSE)*T$2,IF(G$6-$B23=1,VLOOKUP($A23,'243way_Regular Symbol'!$B$34:$H$44,'243way_PayCombo'!G$6+2,FALSE),'243way_Regular Symbol'!H$16))</f>
        <v>36</v>
      </c>
      <c r="H23" s="249">
        <f t="shared" si="7"/>
        <v>1837080</v>
      </c>
      <c r="I23" s="237">
        <f t="shared" si="8"/>
        <v>181.59876543209876</v>
      </c>
      <c r="J23" s="183">
        <f>VLOOKUP($A23,OverView!$B$51:$G$62,'243way_PayCombo'!$B23+1,FALSE)</f>
        <v>50</v>
      </c>
      <c r="K23" s="176">
        <f t="shared" si="9"/>
        <v>1.1013290730480301E-2</v>
      </c>
      <c r="L23" s="269">
        <f t="shared" si="10"/>
        <v>5.5066453652401507E-3</v>
      </c>
      <c r="M23" s="268">
        <f t="shared" si="11"/>
        <v>0.27533226826200752</v>
      </c>
      <c r="N23" s="127"/>
      <c r="O23" s="299" t="s">
        <v>278</v>
      </c>
      <c r="P23" s="299" t="s">
        <v>38</v>
      </c>
      <c r="Q23" s="299" t="s">
        <v>38</v>
      </c>
      <c r="R23" s="299" t="s">
        <v>278</v>
      </c>
      <c r="S23" s="299" t="s">
        <v>38</v>
      </c>
      <c r="T23" s="294">
        <f>IF(O23="S1",VLOOKUP(O23,'243way_Regular Symbol'!$B$3:$H$15,'243way_PayCombo'!P$1+2,FALSE)*P$2,'243way_Regular Symbol'!D$16-VLOOKUP("S1",'243way_Regular Symbol'!$B$3:$H$15,'243way_PayCombo'!P$1+2,FALSE)*P$2)</f>
        <v>70</v>
      </c>
      <c r="U23" s="294">
        <f>IF(P23="S1",VLOOKUP(P23,'243way_Regular Symbol'!$B$3:$H$15,'243way_PayCombo'!Q$1+2,FALSE)*Q$2,'243way_Regular Symbol'!E$16-VLOOKUP("S1",'243way_Regular Symbol'!$B$3:$H$15,'243way_PayCombo'!Q$1+2,FALSE)*Q$2)</f>
        <v>6</v>
      </c>
      <c r="V23" s="294">
        <f>IF(Q23="S1",VLOOKUP(Q23,'243way_Regular Symbol'!$B$3:$H$15,'243way_PayCombo'!R$1+2,FALSE)*R$2,'243way_Regular Symbol'!F$16-VLOOKUP("S1",'243way_Regular Symbol'!$B$3:$H$15,'243way_PayCombo'!R$1+2,FALSE)*R$2)</f>
        <v>3</v>
      </c>
      <c r="W23" s="294">
        <f>IF(R23="S1",VLOOKUP(R23,'243way_Regular Symbol'!$B$3:$H$15,'243way_PayCombo'!S$1+2,FALSE)*S$2,'243way_Regular Symbol'!G$16-VLOOKUP("S1",'243way_Regular Symbol'!$B$3:$H$15,'243way_PayCombo'!S$1+2,FALSE)*S$2)</f>
        <v>33</v>
      </c>
      <c r="X23" s="294">
        <f>IF(S23="S1",VLOOKUP(S23,'243way_Regular Symbol'!$B$3:$H$15,'243way_PayCombo'!T$1+2,FALSE)*T$2,'243way_Regular Symbol'!H$16-VLOOKUP("S1",'243way_Regular Symbol'!$B$3:$H$15,'243way_PayCombo'!T$1+2,FALSE)*T$2)</f>
        <v>3</v>
      </c>
      <c r="Y23" s="297">
        <f t="shared" si="5"/>
        <v>124740</v>
      </c>
      <c r="Z23" s="14">
        <f t="shared" si="6"/>
        <v>3.7390801862741764E-4</v>
      </c>
    </row>
    <row r="24" spans="1:26">
      <c r="A24" s="295" t="s">
        <v>181</v>
      </c>
      <c r="B24" s="338">
        <v>4</v>
      </c>
      <c r="C24" s="21">
        <f>IF(C$6&lt;=$B24,VLOOKUP($A24,'243way_Regular Symbol'!$B$21:$H$31,'243way_PayCombo'!C$6+2,FALSE)*P$2,IF(C$6-$B24=1,VLOOKUP($A24,'243way_Regular Symbol'!$B$34:$H$44,'243way_PayCombo'!C$6+2,FALSE),'243way_Regular Symbol'!D$16))</f>
        <v>18</v>
      </c>
      <c r="D24" s="21">
        <f>IF(D$6&lt;=$B24,VLOOKUP($A24,'243way_Regular Symbol'!$B$21:$H$31,'243way_PayCombo'!D$6+2,FALSE)*Q$2,IF(D$6-$B24=1,VLOOKUP($A24,'243way_Regular Symbol'!$B$34:$H$44,'243way_PayCombo'!D$6+2,FALSE),'243way_Regular Symbol'!E$16))</f>
        <v>9</v>
      </c>
      <c r="E24" s="21">
        <f>IF(E$6&lt;=$B24,VLOOKUP($A24,'243way_Regular Symbol'!$B$21:$H$31,'243way_PayCombo'!E$6+2,FALSE)*R$2,IF(E$6-$B24=1,VLOOKUP($A24,'243way_Regular Symbol'!$B$34:$H$44,'243way_PayCombo'!E$6+2,FALSE),'243way_Regular Symbol'!F$16))</f>
        <v>18</v>
      </c>
      <c r="F24" s="21">
        <f>IF(F$6&lt;=$B24,VLOOKUP($A24,'243way_Regular Symbol'!$B$21:$H$31,'243way_PayCombo'!F$6+2,FALSE)*S$2,IF(F$6-$B24=1,VLOOKUP($A24,'243way_Regular Symbol'!$B$34:$H$44,'243way_PayCombo'!F$6+2,FALSE),'243way_Regular Symbol'!G$16))</f>
        <v>21</v>
      </c>
      <c r="G24" s="21">
        <f>IF(G$6&lt;=$B24,VLOOKUP($A24,'243way_Regular Symbol'!$B$21:$H$31,'243way_PayCombo'!G$6+2,FALSE)*T$2,IF(G$6-$B24=1,VLOOKUP($A24,'243way_Regular Symbol'!$B$34:$H$44,'243way_PayCombo'!G$6+2,FALSE),'243way_Regular Symbol'!H$16))</f>
        <v>36</v>
      </c>
      <c r="H24" s="249">
        <f t="shared" si="7"/>
        <v>2204496</v>
      </c>
      <c r="I24" s="237">
        <f t="shared" si="8"/>
        <v>151.33230452674897</v>
      </c>
      <c r="J24" s="183">
        <f>VLOOKUP($A24,OverView!$B$51:$G$62,'243way_PayCombo'!$B24+1,FALSE)</f>
        <v>50</v>
      </c>
      <c r="K24" s="176">
        <f t="shared" si="9"/>
        <v>1.3215948876576362E-2</v>
      </c>
      <c r="L24" s="269">
        <f t="shared" si="10"/>
        <v>6.6079744382881809E-3</v>
      </c>
      <c r="M24" s="268">
        <f t="shared" si="11"/>
        <v>0.33039872191440905</v>
      </c>
      <c r="N24" s="127"/>
      <c r="O24" s="299" t="s">
        <v>278</v>
      </c>
      <c r="P24" s="299" t="s">
        <v>38</v>
      </c>
      <c r="Q24" s="299" t="s">
        <v>278</v>
      </c>
      <c r="R24" s="299" t="s">
        <v>38</v>
      </c>
      <c r="S24" s="299" t="s">
        <v>38</v>
      </c>
      <c r="T24" s="294">
        <f>IF(O24="S1",VLOOKUP(O24,'243way_Regular Symbol'!$B$3:$H$15,'243way_PayCombo'!P$1+2,FALSE)*P$2,'243way_Regular Symbol'!D$16-VLOOKUP("S1",'243way_Regular Symbol'!$B$3:$H$15,'243way_PayCombo'!P$1+2,FALSE)*P$2)</f>
        <v>70</v>
      </c>
      <c r="U24" s="294">
        <f>IF(P24="S1",VLOOKUP(P24,'243way_Regular Symbol'!$B$3:$H$15,'243way_PayCombo'!Q$1+2,FALSE)*Q$2,'243way_Regular Symbol'!E$16-VLOOKUP("S1",'243way_Regular Symbol'!$B$3:$H$15,'243way_PayCombo'!Q$1+2,FALSE)*Q$2)</f>
        <v>6</v>
      </c>
      <c r="V24" s="294">
        <f>IF(Q24="S1",VLOOKUP(Q24,'243way_Regular Symbol'!$B$3:$H$15,'243way_PayCombo'!R$1+2,FALSE)*R$2,'243way_Regular Symbol'!F$16-VLOOKUP("S1",'243way_Regular Symbol'!$B$3:$H$15,'243way_PayCombo'!R$1+2,FALSE)*R$2)</f>
        <v>59</v>
      </c>
      <c r="W24" s="294">
        <f>IF(R24="S1",VLOOKUP(R24,'243way_Regular Symbol'!$B$3:$H$15,'243way_PayCombo'!S$1+2,FALSE)*S$2,'243way_Regular Symbol'!G$16-VLOOKUP("S1",'243way_Regular Symbol'!$B$3:$H$15,'243way_PayCombo'!S$1+2,FALSE)*S$2)</f>
        <v>6</v>
      </c>
      <c r="X24" s="294">
        <f>IF(S24="S1",VLOOKUP(S24,'243way_Regular Symbol'!$B$3:$H$15,'243way_PayCombo'!T$1+2,FALSE)*T$2,'243way_Regular Symbol'!H$16-VLOOKUP("S1",'243way_Regular Symbol'!$B$3:$H$15,'243way_PayCombo'!T$1+2,FALSE)*T$2)</f>
        <v>3</v>
      </c>
      <c r="Y24" s="297">
        <f t="shared" si="5"/>
        <v>446040</v>
      </c>
      <c r="Z24" s="14">
        <f t="shared" si="6"/>
        <v>1.3370044302434935E-3</v>
      </c>
    </row>
    <row r="25" spans="1:26">
      <c r="A25" s="295" t="s">
        <v>182</v>
      </c>
      <c r="B25" s="338">
        <v>4</v>
      </c>
      <c r="C25" s="21">
        <f>IF(C$6&lt;=$B25,VLOOKUP($A25,'243way_Regular Symbol'!$B$21:$H$31,'243way_PayCombo'!C$6+2,FALSE)*P$2,IF(C$6-$B25=1,VLOOKUP($A25,'243way_Regular Symbol'!$B$34:$H$44,'243way_PayCombo'!C$6+2,FALSE),'243way_Regular Symbol'!D$16))</f>
        <v>27</v>
      </c>
      <c r="D25" s="21">
        <f>IF(D$6&lt;=$B25,VLOOKUP($A25,'243way_Regular Symbol'!$B$21:$H$31,'243way_PayCombo'!D$6+2,FALSE)*Q$2,IF(D$6-$B25=1,VLOOKUP($A25,'243way_Regular Symbol'!$B$34:$H$44,'243way_PayCombo'!D$6+2,FALSE),'243way_Regular Symbol'!E$16))</f>
        <v>18</v>
      </c>
      <c r="E25" s="21">
        <f>IF(E$6&lt;=$B25,VLOOKUP($A25,'243way_Regular Symbol'!$B$21:$H$31,'243way_PayCombo'!E$6+2,FALSE)*R$2,IF(E$6-$B25=1,VLOOKUP($A25,'243way_Regular Symbol'!$B$34:$H$44,'243way_PayCombo'!E$6+2,FALSE),'243way_Regular Symbol'!F$16))</f>
        <v>18</v>
      </c>
      <c r="F25" s="21">
        <f>IF(F$6&lt;=$B25,VLOOKUP($A25,'243way_Regular Symbol'!$B$21:$H$31,'243way_PayCombo'!F$6+2,FALSE)*S$2,IF(F$6-$B25=1,VLOOKUP($A25,'243way_Regular Symbol'!$B$34:$H$44,'243way_PayCombo'!F$6+2,FALSE),'243way_Regular Symbol'!G$16))</f>
        <v>21</v>
      </c>
      <c r="G25" s="21">
        <f>IF(G$6&lt;=$B25,VLOOKUP($A25,'243way_Regular Symbol'!$B$21:$H$31,'243way_PayCombo'!G$6+2,FALSE)*T$2,IF(G$6-$B25=1,VLOOKUP($A25,'243way_Regular Symbol'!$B$34:$H$44,'243way_PayCombo'!G$6+2,FALSE),'243way_Regular Symbol'!H$16))</f>
        <v>27</v>
      </c>
      <c r="H25" s="249">
        <f t="shared" si="7"/>
        <v>4960116</v>
      </c>
      <c r="I25" s="237">
        <f t="shared" si="8"/>
        <v>67.258802011888434</v>
      </c>
      <c r="J25" s="183">
        <f>VLOOKUP($A25,OverView!$B$51:$G$62,'243way_PayCombo'!$B25+1,FALSE)</f>
        <v>25</v>
      </c>
      <c r="K25" s="176">
        <f t="shared" si="9"/>
        <v>1.4867942486148407E-2</v>
      </c>
      <c r="L25" s="269">
        <f t="shared" si="10"/>
        <v>1.4867942486148407E-2</v>
      </c>
      <c r="M25" s="268">
        <f t="shared" si="11"/>
        <v>0.37169856215371017</v>
      </c>
      <c r="N25" s="127"/>
      <c r="O25" s="299" t="s">
        <v>278</v>
      </c>
      <c r="P25" s="299" t="s">
        <v>278</v>
      </c>
      <c r="Q25" s="299" t="s">
        <v>38</v>
      </c>
      <c r="R25" s="299" t="s">
        <v>38</v>
      </c>
      <c r="S25" s="299" t="s">
        <v>38</v>
      </c>
      <c r="T25" s="294">
        <f>IF(O25="S1",VLOOKUP(O25,'243way_Regular Symbol'!$B$3:$H$15,'243way_PayCombo'!P$1+2,FALSE)*P$2,'243way_Regular Symbol'!D$16-VLOOKUP("S1",'243way_Regular Symbol'!$B$3:$H$15,'243way_PayCombo'!P$1+2,FALSE)*P$2)</f>
        <v>70</v>
      </c>
      <c r="U25" s="294">
        <f>IF(P25="S1",VLOOKUP(P25,'243way_Regular Symbol'!$B$3:$H$15,'243way_PayCombo'!Q$1+2,FALSE)*Q$2,'243way_Regular Symbol'!E$16-VLOOKUP("S1",'243way_Regular Symbol'!$B$3:$H$15,'243way_PayCombo'!Q$1+2,FALSE)*Q$2)</f>
        <v>39</v>
      </c>
      <c r="V25" s="294">
        <f>IF(Q25="S1",VLOOKUP(Q25,'243way_Regular Symbol'!$B$3:$H$15,'243way_PayCombo'!R$1+2,FALSE)*R$2,'243way_Regular Symbol'!F$16-VLOOKUP("S1",'243way_Regular Symbol'!$B$3:$H$15,'243way_PayCombo'!R$1+2,FALSE)*R$2)</f>
        <v>3</v>
      </c>
      <c r="W25" s="294">
        <f>IF(R25="S1",VLOOKUP(R25,'243way_Regular Symbol'!$B$3:$H$15,'243way_PayCombo'!S$1+2,FALSE)*S$2,'243way_Regular Symbol'!G$16-VLOOKUP("S1",'243way_Regular Symbol'!$B$3:$H$15,'243way_PayCombo'!S$1+2,FALSE)*S$2)</f>
        <v>6</v>
      </c>
      <c r="X25" s="294">
        <f>IF(S25="S1",VLOOKUP(S25,'243way_Regular Symbol'!$B$3:$H$15,'243way_PayCombo'!T$1+2,FALSE)*T$2,'243way_Regular Symbol'!H$16-VLOOKUP("S1",'243way_Regular Symbol'!$B$3:$H$15,'243way_PayCombo'!T$1+2,FALSE)*T$2)</f>
        <v>3</v>
      </c>
      <c r="Y25" s="297">
        <f t="shared" si="5"/>
        <v>147420</v>
      </c>
      <c r="Z25" s="14">
        <f t="shared" si="6"/>
        <v>4.4189129474149361E-4</v>
      </c>
    </row>
    <row r="26" spans="1:26">
      <c r="A26" s="295" t="s">
        <v>183</v>
      </c>
      <c r="B26" s="338">
        <v>4</v>
      </c>
      <c r="C26" s="21">
        <f>IF(C$6&lt;=$B26,VLOOKUP($A26,'243way_Regular Symbol'!$B$21:$H$31,'243way_PayCombo'!C$6+2,FALSE)*P$2,IF(C$6-$B26=1,VLOOKUP($A26,'243way_Regular Symbol'!$B$34:$H$44,'243way_PayCombo'!C$6+2,FALSE),'243way_Regular Symbol'!D$16))</f>
        <v>27</v>
      </c>
      <c r="D26" s="21">
        <f>IF(D$6&lt;=$B26,VLOOKUP($A26,'243way_Regular Symbol'!$B$21:$H$31,'243way_PayCombo'!D$6+2,FALSE)*Q$2,IF(D$6-$B26=1,VLOOKUP($A26,'243way_Regular Symbol'!$B$34:$H$44,'243way_PayCombo'!D$6+2,FALSE),'243way_Regular Symbol'!E$16))</f>
        <v>18</v>
      </c>
      <c r="E26" s="21">
        <f>IF(E$6&lt;=$B26,VLOOKUP($A26,'243way_Regular Symbol'!$B$21:$H$31,'243way_PayCombo'!E$6+2,FALSE)*R$2,IF(E$6-$B26=1,VLOOKUP($A26,'243way_Regular Symbol'!$B$34:$H$44,'243way_PayCombo'!E$6+2,FALSE),'243way_Regular Symbol'!F$16))</f>
        <v>18</v>
      </c>
      <c r="F26" s="21">
        <f>IF(F$6&lt;=$B26,VLOOKUP($A26,'243way_Regular Symbol'!$B$21:$H$31,'243way_PayCombo'!F$6+2,FALSE)*S$2,IF(F$6-$B26=1,VLOOKUP($A26,'243way_Regular Symbol'!$B$34:$H$44,'243way_PayCombo'!F$6+2,FALSE),'243way_Regular Symbol'!G$16))</f>
        <v>21</v>
      </c>
      <c r="G26" s="21">
        <f>IF(G$6&lt;=$B26,VLOOKUP($A26,'243way_Regular Symbol'!$B$21:$H$31,'243way_PayCombo'!G$6+2,FALSE)*T$2,IF(G$6-$B26=1,VLOOKUP($A26,'243way_Regular Symbol'!$B$34:$H$44,'243way_PayCombo'!G$6+2,FALSE),'243way_Regular Symbol'!H$16))</f>
        <v>30</v>
      </c>
      <c r="H26" s="249">
        <f t="shared" si="7"/>
        <v>5511240</v>
      </c>
      <c r="I26" s="237">
        <f t="shared" si="8"/>
        <v>60.532921810699591</v>
      </c>
      <c r="J26" s="183">
        <f>VLOOKUP($A26,OverView!$B$51:$G$62,'243way_PayCombo'!$B26+1,FALSE)</f>
        <v>25</v>
      </c>
      <c r="K26" s="176">
        <f t="shared" si="9"/>
        <v>1.6519936095720451E-2</v>
      </c>
      <c r="L26" s="269">
        <f t="shared" si="10"/>
        <v>1.6519936095720451E-2</v>
      </c>
      <c r="M26" s="268">
        <f t="shared" si="11"/>
        <v>0.41299840239301128</v>
      </c>
      <c r="N26" s="127"/>
    </row>
    <row r="27" spans="1:26">
      <c r="A27" s="295" t="s">
        <v>179</v>
      </c>
      <c r="B27" s="338">
        <v>4</v>
      </c>
      <c r="C27" s="21">
        <f>IF(C$6&lt;=$B27,VLOOKUP($A27,'243way_Regular Symbol'!$B$21:$H$31,'243way_PayCombo'!C$6+2,FALSE)*P$2,IF(C$6-$B27=1,VLOOKUP($A27,'243way_Regular Symbol'!$B$34:$H$44,'243way_PayCombo'!C$6+2,FALSE),'243way_Regular Symbol'!D$16))</f>
        <v>27</v>
      </c>
      <c r="D27" s="21">
        <f>IF(D$6&lt;=$B27,VLOOKUP($A27,'243way_Regular Symbol'!$B$21:$H$31,'243way_PayCombo'!D$6+2,FALSE)*Q$2,IF(D$6-$B27=1,VLOOKUP($A27,'243way_Regular Symbol'!$B$34:$H$44,'243way_PayCombo'!D$6+2,FALSE),'243way_Regular Symbol'!E$16))</f>
        <v>15</v>
      </c>
      <c r="E27" s="21">
        <f>IF(E$6&lt;=$B27,VLOOKUP($A27,'243way_Regular Symbol'!$B$21:$H$31,'243way_PayCombo'!E$6+2,FALSE)*R$2,IF(E$6-$B27=1,VLOOKUP($A27,'243way_Regular Symbol'!$B$34:$H$44,'243way_PayCombo'!E$6+2,FALSE),'243way_Regular Symbol'!F$16))</f>
        <v>27</v>
      </c>
      <c r="F27" s="21">
        <f>IF(F$6&lt;=$B27,VLOOKUP($A27,'243way_Regular Symbol'!$B$21:$H$31,'243way_PayCombo'!F$6+2,FALSE)*S$2,IF(F$6-$B27=1,VLOOKUP($A27,'243way_Regular Symbol'!$B$34:$H$44,'243way_PayCombo'!F$6+2,FALSE),'243way_Regular Symbol'!G$16))</f>
        <v>21</v>
      </c>
      <c r="G27" s="21">
        <f>IF(G$6&lt;=$B27,VLOOKUP($A27,'243way_Regular Symbol'!$B$21:$H$31,'243way_PayCombo'!G$6+2,FALSE)*T$2,IF(G$6-$B27=1,VLOOKUP($A27,'243way_Regular Symbol'!$B$34:$H$44,'243way_PayCombo'!G$6+2,FALSE),'243way_Regular Symbol'!H$16))</f>
        <v>15</v>
      </c>
      <c r="H27" s="249">
        <f t="shared" si="7"/>
        <v>3444525</v>
      </c>
      <c r="I27" s="237">
        <f t="shared" si="8"/>
        <v>96.852674897119343</v>
      </c>
      <c r="J27" s="183">
        <f>VLOOKUP($A27,OverView!$B$51:$G$62,'243way_PayCombo'!$B27+1,FALSE)</f>
        <v>12</v>
      </c>
      <c r="K27" s="176">
        <f t="shared" si="9"/>
        <v>4.9559808287161352E-3</v>
      </c>
      <c r="L27" s="269">
        <f t="shared" si="10"/>
        <v>1.0324960059825283E-2</v>
      </c>
      <c r="M27" s="268">
        <f t="shared" si="11"/>
        <v>0.12389952071790339</v>
      </c>
      <c r="N27" s="127"/>
    </row>
    <row r="28" spans="1:26">
      <c r="A28" s="295" t="s">
        <v>180</v>
      </c>
      <c r="B28" s="338">
        <v>4</v>
      </c>
      <c r="C28" s="21">
        <f>IF(C$6&lt;=$B28,VLOOKUP($A28,'243way_Regular Symbol'!$B$21:$H$31,'243way_PayCombo'!C$6+2,FALSE)*P$2,IF(C$6-$B28=1,VLOOKUP($A28,'243way_Regular Symbol'!$B$34:$H$44,'243way_PayCombo'!C$6+2,FALSE),'243way_Regular Symbol'!D$16))</f>
        <v>27</v>
      </c>
      <c r="D28" s="21">
        <f>IF(D$6&lt;=$B28,VLOOKUP($A28,'243way_Regular Symbol'!$B$21:$H$31,'243way_PayCombo'!D$6+2,FALSE)*Q$2,IF(D$6-$B28=1,VLOOKUP($A28,'243way_Regular Symbol'!$B$34:$H$44,'243way_PayCombo'!D$6+2,FALSE),'243way_Regular Symbol'!E$16))</f>
        <v>15</v>
      </c>
      <c r="E28" s="21">
        <f>IF(E$6&lt;=$B28,VLOOKUP($A28,'243way_Regular Symbol'!$B$21:$H$31,'243way_PayCombo'!E$6+2,FALSE)*R$2,IF(E$6-$B28=1,VLOOKUP($A28,'243way_Regular Symbol'!$B$34:$H$44,'243way_PayCombo'!E$6+2,FALSE),'243way_Regular Symbol'!F$16))</f>
        <v>24</v>
      </c>
      <c r="F28" s="21">
        <f>IF(F$6&lt;=$B28,VLOOKUP($A28,'243way_Regular Symbol'!$B$21:$H$31,'243way_PayCombo'!F$6+2,FALSE)*S$2,IF(F$6-$B28=1,VLOOKUP($A28,'243way_Regular Symbol'!$B$34:$H$44,'243way_PayCombo'!F$6+2,FALSE),'243way_Regular Symbol'!G$16))</f>
        <v>21</v>
      </c>
      <c r="G28" s="21">
        <f>IF(G$6&lt;=$B28,VLOOKUP($A28,'243way_Regular Symbol'!$B$21:$H$31,'243way_PayCombo'!G$6+2,FALSE)*T$2,IF(G$6-$B28=1,VLOOKUP($A28,'243way_Regular Symbol'!$B$34:$H$44,'243way_PayCombo'!G$6+2,FALSE),'243way_Regular Symbol'!H$16))</f>
        <v>15</v>
      </c>
      <c r="H28" s="249">
        <f t="shared" si="7"/>
        <v>3061800</v>
      </c>
      <c r="I28" s="237">
        <f t="shared" si="8"/>
        <v>108.95925925925926</v>
      </c>
      <c r="J28" s="183">
        <f>VLOOKUP($A28,OverView!$B$51:$G$62,'243way_PayCombo'!$B28+1,FALSE)</f>
        <v>12</v>
      </c>
      <c r="K28" s="176">
        <f t="shared" si="9"/>
        <v>4.4053162921921206E-3</v>
      </c>
      <c r="L28" s="269">
        <f t="shared" si="10"/>
        <v>9.1777422754002521E-3</v>
      </c>
      <c r="M28" s="268">
        <f t="shared" si="11"/>
        <v>0.11013290730480302</v>
      </c>
      <c r="N28" s="127"/>
      <c r="O28" s="186"/>
      <c r="P28" s="186"/>
      <c r="Q28" s="186"/>
    </row>
    <row r="29" spans="1:26">
      <c r="A29" s="295" t="s">
        <v>142</v>
      </c>
      <c r="B29" s="338">
        <v>3</v>
      </c>
      <c r="C29" s="21">
        <f>IF(C$6&lt;=$B29,VLOOKUP($A29,'243way_Regular Symbol'!$B$21:$H$31,'243way_PayCombo'!C$6+2,FALSE)*P$2,IF(C$6-$B29=1,VLOOKUP($A29,'243way_Regular Symbol'!$B$34:$H$44,'243way_PayCombo'!C$6+2,FALSE),'243way_Regular Symbol'!D$16))</f>
        <v>3</v>
      </c>
      <c r="D29" s="21">
        <f>IF(D$6&lt;=$B29,VLOOKUP($A29,'243way_Regular Symbol'!$B$21:$H$31,'243way_PayCombo'!D$6+2,FALSE)*Q$2,IF(D$6-$B29=1,VLOOKUP($A29,'243way_Regular Symbol'!$B$34:$H$44,'243way_PayCombo'!D$6+2,FALSE),'243way_Regular Symbol'!E$16))</f>
        <v>15</v>
      </c>
      <c r="E29" s="21">
        <f>IF(E$6&lt;=$B29,VLOOKUP($A29,'243way_Regular Symbol'!$B$21:$H$31,'243way_PayCombo'!E$6+2,FALSE)*R$2,IF(E$6-$B29=1,VLOOKUP($A29,'243way_Regular Symbol'!$B$34:$H$44,'243way_PayCombo'!E$6+2,FALSE),'243way_Regular Symbol'!F$16))</f>
        <v>18</v>
      </c>
      <c r="F29" s="21">
        <f>IF(F$6&lt;=$B29,VLOOKUP($A29,'243way_Regular Symbol'!$B$21:$H$31,'243way_PayCombo'!F$6+2,FALSE)*S$2,IF(F$6-$B29=1,VLOOKUP($A29,'243way_Regular Symbol'!$B$34:$H$44,'243way_PayCombo'!F$6+2,FALSE),'243way_Regular Symbol'!G$16))</f>
        <v>24</v>
      </c>
      <c r="G29" s="21">
        <f>IF(G$6&lt;=$B29,VLOOKUP($A29,'243way_Regular Symbol'!$B$21:$H$31,'243way_PayCombo'!G$6+2,FALSE)*T$2,IF(G$6-$B29=1,VLOOKUP($A29,'243way_Regular Symbol'!$B$34:$H$44,'243way_PayCombo'!G$6+2,FALSE),'243way_Regular Symbol'!H$16))</f>
        <v>42</v>
      </c>
      <c r="H29" s="249">
        <f t="shared" si="7"/>
        <v>816480</v>
      </c>
      <c r="I29" s="237">
        <f t="shared" si="8"/>
        <v>408.59722222222223</v>
      </c>
      <c r="J29" s="183">
        <f>VLOOKUP($A29,OverView!$B$51:$G$62,'243way_PayCombo'!$B29+1,FALSE)</f>
        <v>50</v>
      </c>
      <c r="K29" s="176">
        <f t="shared" si="9"/>
        <v>4.8947958802134676E-3</v>
      </c>
      <c r="L29" s="269">
        <f t="shared" si="10"/>
        <v>2.4473979401067338E-3</v>
      </c>
      <c r="M29" s="268">
        <f t="shared" si="11"/>
        <v>0.12236989700533669</v>
      </c>
      <c r="N29" s="127"/>
      <c r="O29" s="186"/>
      <c r="P29" s="186"/>
      <c r="Q29" s="186"/>
    </row>
    <row r="30" spans="1:26">
      <c r="A30" s="295" t="s">
        <v>78</v>
      </c>
      <c r="B30" s="338">
        <v>3</v>
      </c>
      <c r="C30" s="21">
        <f>IF(C$6&lt;=$B30,VLOOKUP($A30,'243way_Regular Symbol'!$B$21:$H$31,'243way_PayCombo'!C$6+2,FALSE)*P$2,IF(C$6-$B30=1,VLOOKUP($A30,'243way_Regular Symbol'!$B$34:$H$44,'243way_PayCombo'!C$6+2,FALSE),'243way_Regular Symbol'!D$16))</f>
        <v>12</v>
      </c>
      <c r="D30" s="21">
        <f>IF(D$6&lt;=$B30,VLOOKUP($A30,'243way_Regular Symbol'!$B$21:$H$31,'243way_PayCombo'!D$6+2,FALSE)*Q$2,IF(D$6-$B30=1,VLOOKUP($A30,'243way_Regular Symbol'!$B$34:$H$44,'243way_PayCombo'!D$6+2,FALSE),'243way_Regular Symbol'!E$16))</f>
        <v>12</v>
      </c>
      <c r="E30" s="21">
        <f>IF(E$6&lt;=$B30,VLOOKUP($A30,'243way_Regular Symbol'!$B$21:$H$31,'243way_PayCombo'!E$6+2,FALSE)*R$2,IF(E$6-$B30=1,VLOOKUP($A30,'243way_Regular Symbol'!$B$34:$H$44,'243way_PayCombo'!E$6+2,FALSE),'243way_Regular Symbol'!F$16))</f>
        <v>15</v>
      </c>
      <c r="F30" s="21">
        <f>IF(F$6&lt;=$B30,VLOOKUP($A30,'243way_Regular Symbol'!$B$21:$H$31,'243way_PayCombo'!F$6+2,FALSE)*S$2,IF(F$6-$B30=1,VLOOKUP($A30,'243way_Regular Symbol'!$B$34:$H$44,'243way_PayCombo'!F$6+2,FALSE),'243way_Regular Symbol'!G$16))</f>
        <v>27</v>
      </c>
      <c r="G30" s="21">
        <f>IF(G$6&lt;=$B30,VLOOKUP($A30,'243way_Regular Symbol'!$B$21:$H$31,'243way_PayCombo'!G$6+2,FALSE)*T$2,IF(G$6-$B30=1,VLOOKUP($A30,'243way_Regular Symbol'!$B$34:$H$44,'243way_PayCombo'!G$6+2,FALSE),'243way_Regular Symbol'!H$16))</f>
        <v>42</v>
      </c>
      <c r="H30" s="249">
        <f t="shared" si="7"/>
        <v>2449440</v>
      </c>
      <c r="I30" s="237">
        <f t="shared" si="8"/>
        <v>136.19907407407408</v>
      </c>
      <c r="J30" s="183">
        <f>VLOOKUP($A30,OverView!$B$51:$G$62,'243way_PayCombo'!$B30+1,FALSE)</f>
        <v>40</v>
      </c>
      <c r="K30" s="176">
        <f t="shared" si="9"/>
        <v>1.174751011251232E-2</v>
      </c>
      <c r="L30" s="269">
        <f t="shared" si="10"/>
        <v>7.342193820320201E-3</v>
      </c>
      <c r="M30" s="268">
        <f t="shared" si="11"/>
        <v>0.29368775281280801</v>
      </c>
      <c r="N30" s="127"/>
      <c r="O30" s="186"/>
      <c r="P30" s="186"/>
      <c r="Q30" s="186"/>
      <c r="Y30" s="297"/>
      <c r="Z30" s="14"/>
    </row>
    <row r="31" spans="1:26">
      <c r="A31" s="295" t="s">
        <v>76</v>
      </c>
      <c r="B31" s="338">
        <v>3</v>
      </c>
      <c r="C31" s="21">
        <f>IF(C$6&lt;=$B31,VLOOKUP($A31,'243way_Regular Symbol'!$B$21:$H$31,'243way_PayCombo'!C$6+2,FALSE)*P$2,IF(C$6-$B31=1,VLOOKUP($A31,'243way_Regular Symbol'!$B$34:$H$44,'243way_PayCombo'!C$6+2,FALSE),'243way_Regular Symbol'!D$16))</f>
        <v>9</v>
      </c>
      <c r="D31" s="21">
        <f>IF(D$6&lt;=$B31,VLOOKUP($A31,'243way_Regular Symbol'!$B$21:$H$31,'243way_PayCombo'!D$6+2,FALSE)*Q$2,IF(D$6-$B31=1,VLOOKUP($A31,'243way_Regular Symbol'!$B$34:$H$44,'243way_PayCombo'!D$6+2,FALSE),'243way_Regular Symbol'!E$16))</f>
        <v>12</v>
      </c>
      <c r="E31" s="21">
        <f>IF(E$6&lt;=$B31,VLOOKUP($A31,'243way_Regular Symbol'!$B$21:$H$31,'243way_PayCombo'!E$6+2,FALSE)*R$2,IF(E$6-$B31=1,VLOOKUP($A31,'243way_Regular Symbol'!$B$34:$H$44,'243way_PayCombo'!E$6+2,FALSE),'243way_Regular Symbol'!F$16))</f>
        <v>6</v>
      </c>
      <c r="F31" s="21">
        <f>IF(F$6&lt;=$B31,VLOOKUP($A31,'243way_Regular Symbol'!$B$21:$H$31,'243way_PayCombo'!F$6+2,FALSE)*S$2,IF(F$6-$B31=1,VLOOKUP($A31,'243way_Regular Symbol'!$B$34:$H$44,'243way_PayCombo'!F$6+2,FALSE),'243way_Regular Symbol'!G$16))</f>
        <v>22</v>
      </c>
      <c r="G31" s="21">
        <f>IF(G$6&lt;=$B31,VLOOKUP($A31,'243way_Regular Symbol'!$B$21:$H$31,'243way_PayCombo'!G$6+2,FALSE)*T$2,IF(G$6-$B31=1,VLOOKUP($A31,'243way_Regular Symbol'!$B$34:$H$44,'243way_PayCombo'!G$6+2,FALSE),'243way_Regular Symbol'!H$16))</f>
        <v>42</v>
      </c>
      <c r="H31" s="249">
        <f t="shared" si="7"/>
        <v>598752</v>
      </c>
      <c r="I31" s="237">
        <f t="shared" si="8"/>
        <v>557.17803030303025</v>
      </c>
      <c r="J31" s="183">
        <f>VLOOKUP($A31,OverView!$B$51:$G$62,'243way_PayCombo'!$B31+1,FALSE)</f>
        <v>25</v>
      </c>
      <c r="K31" s="176">
        <f t="shared" si="9"/>
        <v>1.7947584894116048E-3</v>
      </c>
      <c r="L31" s="269">
        <f t="shared" si="10"/>
        <v>1.7947584894116048E-3</v>
      </c>
      <c r="M31" s="268">
        <f t="shared" si="11"/>
        <v>4.4868962235290119E-2</v>
      </c>
      <c r="N31" s="127"/>
      <c r="O31" s="186"/>
      <c r="P31" s="186"/>
      <c r="Q31" s="186"/>
      <c r="Y31" s="297"/>
      <c r="Z31" s="14"/>
    </row>
    <row r="32" spans="1:26">
      <c r="A32" s="295" t="s">
        <v>77</v>
      </c>
      <c r="B32" s="338">
        <v>3</v>
      </c>
      <c r="C32" s="21">
        <f>IF(C$6&lt;=$B32,VLOOKUP($A32,'243way_Regular Symbol'!$B$21:$H$31,'243way_PayCombo'!C$6+2,FALSE)*P$2,IF(C$6-$B32=1,VLOOKUP($A32,'243way_Regular Symbol'!$B$34:$H$44,'243way_PayCombo'!C$6+2,FALSE),'243way_Regular Symbol'!D$16))</f>
        <v>24</v>
      </c>
      <c r="D32" s="21">
        <f>IF(D$6&lt;=$B32,VLOOKUP($A32,'243way_Regular Symbol'!$B$21:$H$31,'243way_PayCombo'!D$6+2,FALSE)*Q$2,IF(D$6-$B32=1,VLOOKUP($A32,'243way_Regular Symbol'!$B$34:$H$44,'243way_PayCombo'!D$6+2,FALSE),'243way_Regular Symbol'!E$16))</f>
        <v>12</v>
      </c>
      <c r="E32" s="21">
        <f>IF(E$6&lt;=$B32,VLOOKUP($A32,'243way_Regular Symbol'!$B$21:$H$31,'243way_PayCombo'!E$6+2,FALSE)*R$2,IF(E$6-$B32=1,VLOOKUP($A32,'243way_Regular Symbol'!$B$34:$H$44,'243way_PayCombo'!E$6+2,FALSE),'243way_Regular Symbol'!F$16))</f>
        <v>18</v>
      </c>
      <c r="F32" s="21">
        <f>IF(F$6&lt;=$B32,VLOOKUP($A32,'243way_Regular Symbol'!$B$21:$H$31,'243way_PayCombo'!F$6+2,FALSE)*S$2,IF(F$6-$B32=1,VLOOKUP($A32,'243way_Regular Symbol'!$B$34:$H$44,'243way_PayCombo'!F$6+2,FALSE),'243way_Regular Symbol'!G$16))</f>
        <v>26</v>
      </c>
      <c r="G32" s="21">
        <f>IF(G$6&lt;=$B32,VLOOKUP($A32,'243way_Regular Symbol'!$B$21:$H$31,'243way_PayCombo'!G$6+2,FALSE)*T$2,IF(G$6-$B32=1,VLOOKUP($A32,'243way_Regular Symbol'!$B$34:$H$44,'243way_PayCombo'!G$6+2,FALSE),'243way_Regular Symbol'!H$16))</f>
        <v>42</v>
      </c>
      <c r="H32" s="249">
        <f t="shared" si="7"/>
        <v>5660928</v>
      </c>
      <c r="I32" s="237">
        <f t="shared" si="8"/>
        <v>58.932291666666664</v>
      </c>
      <c r="J32" s="183">
        <f>VLOOKUP($A32,OverView!$B$51:$G$62,'243way_PayCombo'!$B32+1,FALSE)</f>
        <v>20</v>
      </c>
      <c r="K32" s="176">
        <f t="shared" si="9"/>
        <v>1.3574900574458683E-2</v>
      </c>
      <c r="L32" s="269">
        <f t="shared" si="10"/>
        <v>1.6968625718073355E-2</v>
      </c>
      <c r="M32" s="268">
        <f t="shared" si="11"/>
        <v>0.33937251436146709</v>
      </c>
      <c r="N32" s="127"/>
      <c r="O32" s="186"/>
      <c r="P32" s="186"/>
      <c r="Q32" s="186"/>
      <c r="Y32" s="297"/>
      <c r="Z32" s="14"/>
    </row>
    <row r="33" spans="1:18">
      <c r="A33" s="295" t="s">
        <v>140</v>
      </c>
      <c r="B33" s="338">
        <v>3</v>
      </c>
      <c r="C33" s="21">
        <f>IF(C$6&lt;=$B33,VLOOKUP($A33,'243way_Regular Symbol'!$B$21:$H$31,'243way_PayCombo'!C$6+2,FALSE)*P$2,IF(C$6-$B33=1,VLOOKUP($A33,'243way_Regular Symbol'!$B$34:$H$44,'243way_PayCombo'!C$6+2,FALSE),'243way_Regular Symbol'!D$16))</f>
        <v>24</v>
      </c>
      <c r="D33" s="21">
        <f>IF(D$6&lt;=$B33,VLOOKUP($A33,'243way_Regular Symbol'!$B$21:$H$31,'243way_PayCombo'!D$6+2,FALSE)*Q$2,IF(D$6-$B33=1,VLOOKUP($A33,'243way_Regular Symbol'!$B$34:$H$44,'243way_PayCombo'!D$6+2,FALSE),'243way_Regular Symbol'!E$16))</f>
        <v>18</v>
      </c>
      <c r="E33" s="21">
        <f>IF(E$6&lt;=$B33,VLOOKUP($A33,'243way_Regular Symbol'!$B$21:$H$31,'243way_PayCombo'!E$6+2,FALSE)*R$2,IF(E$6-$B33=1,VLOOKUP($A33,'243way_Regular Symbol'!$B$34:$H$44,'243way_PayCombo'!E$6+2,FALSE),'243way_Regular Symbol'!F$16))</f>
        <v>12</v>
      </c>
      <c r="F33" s="21">
        <f>IF(F$6&lt;=$B33,VLOOKUP($A33,'243way_Regular Symbol'!$B$21:$H$31,'243way_PayCombo'!F$6+2,FALSE)*S$2,IF(F$6-$B33=1,VLOOKUP($A33,'243way_Regular Symbol'!$B$34:$H$44,'243way_PayCombo'!F$6+2,FALSE),'243way_Regular Symbol'!G$16))</f>
        <v>24</v>
      </c>
      <c r="G33" s="21">
        <f>IF(G$6&lt;=$B33,VLOOKUP($A33,'243way_Regular Symbol'!$B$21:$H$31,'243way_PayCombo'!G$6+2,FALSE)*T$2,IF(G$6-$B33=1,VLOOKUP($A33,'243way_Regular Symbol'!$B$34:$H$44,'243way_PayCombo'!G$6+2,FALSE),'243way_Regular Symbol'!H$16))</f>
        <v>42</v>
      </c>
      <c r="H33" s="249">
        <f t="shared" si="7"/>
        <v>5225472</v>
      </c>
      <c r="I33" s="237">
        <f t="shared" si="8"/>
        <v>63.843315972222221</v>
      </c>
      <c r="J33" s="183">
        <f>VLOOKUP($A33,OverView!$B$51:$G$62,'243way_PayCombo'!$B33+1,FALSE)</f>
        <v>15</v>
      </c>
      <c r="K33" s="176">
        <f t="shared" si="9"/>
        <v>9.3980080900098583E-3</v>
      </c>
      <c r="L33" s="269">
        <f t="shared" si="10"/>
        <v>1.5663346816683098E-2</v>
      </c>
      <c r="M33" s="268">
        <f t="shared" si="11"/>
        <v>0.23495020225024646</v>
      </c>
      <c r="N33" s="127"/>
    </row>
    <row r="34" spans="1:18">
      <c r="A34" s="295" t="s">
        <v>62</v>
      </c>
      <c r="B34" s="338">
        <v>3</v>
      </c>
      <c r="C34" s="21">
        <f>IF(C$6&lt;=$B34,VLOOKUP($A34,'243way_Regular Symbol'!$B$21:$H$31,'243way_PayCombo'!C$6+2,FALSE)*P$2,IF(C$6-$B34=1,VLOOKUP($A34,'243way_Regular Symbol'!$B$34:$H$44,'243way_PayCombo'!C$6+2,FALSE),'243way_Regular Symbol'!D$16))</f>
        <v>18</v>
      </c>
      <c r="D34" s="21">
        <f>IF(D$6&lt;=$B34,VLOOKUP($A34,'243way_Regular Symbol'!$B$21:$H$31,'243way_PayCombo'!D$6+2,FALSE)*Q$2,IF(D$6-$B34=1,VLOOKUP($A34,'243way_Regular Symbol'!$B$34:$H$44,'243way_PayCombo'!D$6+2,FALSE),'243way_Regular Symbol'!E$16))</f>
        <v>15</v>
      </c>
      <c r="E34" s="21">
        <f>IF(E$6&lt;=$B34,VLOOKUP($A34,'243way_Regular Symbol'!$B$21:$H$31,'243way_PayCombo'!E$6+2,FALSE)*R$2,IF(E$6-$B34=1,VLOOKUP($A34,'243way_Regular Symbol'!$B$34:$H$44,'243way_PayCombo'!E$6+2,FALSE),'243way_Regular Symbol'!F$16))</f>
        <v>9</v>
      </c>
      <c r="F34" s="21">
        <f>IF(F$6&lt;=$B34,VLOOKUP($A34,'243way_Regular Symbol'!$B$21:$H$31,'243way_PayCombo'!F$6+2,FALSE)*S$2,IF(F$6-$B34=1,VLOOKUP($A34,'243way_Regular Symbol'!$B$34:$H$44,'243way_PayCombo'!F$6+2,FALSE),'243way_Regular Symbol'!G$16))</f>
        <v>20</v>
      </c>
      <c r="G34" s="21">
        <f>IF(G$6&lt;=$B34,VLOOKUP($A34,'243way_Regular Symbol'!$B$21:$H$31,'243way_PayCombo'!G$6+2,FALSE)*T$2,IF(G$6-$B34=1,VLOOKUP($A34,'243way_Regular Symbol'!$B$34:$H$44,'243way_PayCombo'!G$6+2,FALSE),'243way_Regular Symbol'!H$16))</f>
        <v>42</v>
      </c>
      <c r="H34" s="249">
        <f t="shared" si="7"/>
        <v>2041200</v>
      </c>
      <c r="I34" s="237">
        <f t="shared" si="8"/>
        <v>163.4388888888889</v>
      </c>
      <c r="J34" s="183">
        <f>VLOOKUP($A34,OverView!$B$51:$G$62,'243way_PayCombo'!$B34+1,FALSE)</f>
        <v>10</v>
      </c>
      <c r="K34" s="176">
        <f t="shared" si="9"/>
        <v>2.4473979401067338E-3</v>
      </c>
      <c r="L34" s="269">
        <f t="shared" si="10"/>
        <v>6.1184948502668339E-3</v>
      </c>
      <c r="M34" s="268">
        <f t="shared" si="11"/>
        <v>6.118494850266834E-2</v>
      </c>
      <c r="N34" s="127"/>
    </row>
    <row r="35" spans="1:18">
      <c r="A35" s="295" t="s">
        <v>181</v>
      </c>
      <c r="B35" s="338">
        <v>3</v>
      </c>
      <c r="C35" s="21">
        <f>IF(C$6&lt;=$B35,VLOOKUP($A35,'243way_Regular Symbol'!$B$21:$H$31,'243way_PayCombo'!C$6+2,FALSE)*P$2,IF(C$6-$B35=1,VLOOKUP($A35,'243way_Regular Symbol'!$B$34:$H$44,'243way_PayCombo'!C$6+2,FALSE),'243way_Regular Symbol'!D$16))</f>
        <v>18</v>
      </c>
      <c r="D35" s="21">
        <f>IF(D$6&lt;=$B35,VLOOKUP($A35,'243way_Regular Symbol'!$B$21:$H$31,'243way_PayCombo'!D$6+2,FALSE)*Q$2,IF(D$6-$B35=1,VLOOKUP($A35,'243way_Regular Symbol'!$B$34:$H$44,'243way_PayCombo'!D$6+2,FALSE),'243way_Regular Symbol'!E$16))</f>
        <v>9</v>
      </c>
      <c r="E35" s="21">
        <f>IF(E$6&lt;=$B35,VLOOKUP($A35,'243way_Regular Symbol'!$B$21:$H$31,'243way_PayCombo'!E$6+2,FALSE)*R$2,IF(E$6-$B35=1,VLOOKUP($A35,'243way_Regular Symbol'!$B$34:$H$44,'243way_PayCombo'!E$6+2,FALSE),'243way_Regular Symbol'!F$16))</f>
        <v>18</v>
      </c>
      <c r="F35" s="21">
        <f>IF(F$6&lt;=$B35,VLOOKUP($A35,'243way_Regular Symbol'!$B$21:$H$31,'243way_PayCombo'!F$6+2,FALSE)*S$2,IF(F$6-$B35=1,VLOOKUP($A35,'243way_Regular Symbol'!$B$34:$H$44,'243way_PayCombo'!F$6+2,FALSE),'243way_Regular Symbol'!G$16))</f>
        <v>22</v>
      </c>
      <c r="G35" s="21">
        <f>IF(G$6&lt;=$B35,VLOOKUP($A35,'243way_Regular Symbol'!$B$21:$H$31,'243way_PayCombo'!G$6+2,FALSE)*T$2,IF(G$6-$B35=1,VLOOKUP($A35,'243way_Regular Symbol'!$B$34:$H$44,'243way_PayCombo'!G$6+2,FALSE),'243way_Regular Symbol'!H$16))</f>
        <v>42</v>
      </c>
      <c r="H35" s="249">
        <f t="shared" si="7"/>
        <v>2694384</v>
      </c>
      <c r="I35" s="237">
        <f t="shared" si="8"/>
        <v>123.81734006734007</v>
      </c>
      <c r="J35" s="183">
        <f>VLOOKUP($A35,OverView!$B$51:$G$62,'243way_PayCombo'!$B35+1,FALSE)</f>
        <v>10</v>
      </c>
      <c r="K35" s="176">
        <f t="shared" si="9"/>
        <v>3.2305652809408885E-3</v>
      </c>
      <c r="L35" s="269">
        <f t="shared" si="10"/>
        <v>8.0764132023522211E-3</v>
      </c>
      <c r="M35" s="268">
        <f t="shared" si="11"/>
        <v>8.0764132023522214E-2</v>
      </c>
      <c r="N35" s="127"/>
      <c r="O35" s="186"/>
      <c r="P35" s="186"/>
      <c r="Q35" s="186"/>
    </row>
    <row r="36" spans="1:18">
      <c r="A36" s="295" t="s">
        <v>182</v>
      </c>
      <c r="B36" s="338">
        <v>3</v>
      </c>
      <c r="C36" s="21">
        <f>IF(C$6&lt;=$B36,VLOOKUP($A36,'243way_Regular Symbol'!$B$21:$H$31,'243way_PayCombo'!C$6+2,FALSE)*P$2,IF(C$6-$B36=1,VLOOKUP($A36,'243way_Regular Symbol'!$B$34:$H$44,'243way_PayCombo'!C$6+2,FALSE),'243way_Regular Symbol'!D$16))</f>
        <v>27</v>
      </c>
      <c r="D36" s="21">
        <f>IF(D$6&lt;=$B36,VLOOKUP($A36,'243way_Regular Symbol'!$B$21:$H$31,'243way_PayCombo'!D$6+2,FALSE)*Q$2,IF(D$6-$B36=1,VLOOKUP($A36,'243way_Regular Symbol'!$B$34:$H$44,'243way_PayCombo'!D$6+2,FALSE),'243way_Regular Symbol'!E$16))</f>
        <v>18</v>
      </c>
      <c r="E36" s="21">
        <f>IF(E$6&lt;=$B36,VLOOKUP($A36,'243way_Regular Symbol'!$B$21:$H$31,'243way_PayCombo'!E$6+2,FALSE)*R$2,IF(E$6-$B36=1,VLOOKUP($A36,'243way_Regular Symbol'!$B$34:$H$44,'243way_PayCombo'!E$6+2,FALSE),'243way_Regular Symbol'!F$16))</f>
        <v>18</v>
      </c>
      <c r="F36" s="21">
        <f>IF(F$6&lt;=$B36,VLOOKUP($A36,'243way_Regular Symbol'!$B$21:$H$31,'243way_PayCombo'!F$6+2,FALSE)*S$2,IF(F$6-$B36=1,VLOOKUP($A36,'243way_Regular Symbol'!$B$34:$H$44,'243way_PayCombo'!F$6+2,FALSE),'243way_Regular Symbol'!G$16))</f>
        <v>22</v>
      </c>
      <c r="G36" s="21">
        <f>IF(G$6&lt;=$B36,VLOOKUP($A36,'243way_Regular Symbol'!$B$21:$H$31,'243way_PayCombo'!G$6+2,FALSE)*T$2,IF(G$6-$B36=1,VLOOKUP($A36,'243way_Regular Symbol'!$B$34:$H$44,'243way_PayCombo'!G$6+2,FALSE),'243way_Regular Symbol'!H$16))</f>
        <v>42</v>
      </c>
      <c r="H36" s="249">
        <f t="shared" si="7"/>
        <v>8083152</v>
      </c>
      <c r="I36" s="237">
        <f t="shared" si="8"/>
        <v>41.272446689113359</v>
      </c>
      <c r="J36" s="183">
        <f>VLOOKUP($A36,OverView!$B$51:$G$62,'243way_PayCombo'!$B36+1,FALSE)</f>
        <v>8</v>
      </c>
      <c r="K36" s="176">
        <f t="shared" si="9"/>
        <v>7.7533566742581314E-3</v>
      </c>
      <c r="L36" s="269">
        <f t="shared" si="10"/>
        <v>2.4229239607056662E-2</v>
      </c>
      <c r="M36" s="268">
        <f t="shared" si="11"/>
        <v>0.19383391685645329</v>
      </c>
      <c r="N36" s="127"/>
      <c r="O36" s="186"/>
      <c r="P36" s="186"/>
      <c r="Q36" s="186"/>
    </row>
    <row r="37" spans="1:18">
      <c r="A37" s="295" t="s">
        <v>183</v>
      </c>
      <c r="B37" s="338">
        <v>3</v>
      </c>
      <c r="C37" s="21">
        <f>IF(C$6&lt;=$B37,VLOOKUP($A37,'243way_Regular Symbol'!$B$21:$H$31,'243way_PayCombo'!C$6+2,FALSE)*P$2,IF(C$6-$B37=1,VLOOKUP($A37,'243way_Regular Symbol'!$B$34:$H$44,'243way_PayCombo'!C$6+2,FALSE),'243way_Regular Symbol'!D$16))</f>
        <v>27</v>
      </c>
      <c r="D37" s="21">
        <f>IF(D$6&lt;=$B37,VLOOKUP($A37,'243way_Regular Symbol'!$B$21:$H$31,'243way_PayCombo'!D$6+2,FALSE)*Q$2,IF(D$6-$B37=1,VLOOKUP($A37,'243way_Regular Symbol'!$B$34:$H$44,'243way_PayCombo'!D$6+2,FALSE),'243way_Regular Symbol'!E$16))</f>
        <v>18</v>
      </c>
      <c r="E37" s="21">
        <f>IF(E$6&lt;=$B37,VLOOKUP($A37,'243way_Regular Symbol'!$B$21:$H$31,'243way_PayCombo'!E$6+2,FALSE)*R$2,IF(E$6-$B37=1,VLOOKUP($A37,'243way_Regular Symbol'!$B$34:$H$44,'243way_PayCombo'!E$6+2,FALSE),'243way_Regular Symbol'!F$16))</f>
        <v>18</v>
      </c>
      <c r="F37" s="21">
        <f>IF(F$6&lt;=$B37,VLOOKUP($A37,'243way_Regular Symbol'!$B$21:$H$31,'243way_PayCombo'!F$6+2,FALSE)*S$2,IF(F$6-$B37=1,VLOOKUP($A37,'243way_Regular Symbol'!$B$34:$H$44,'243way_PayCombo'!F$6+2,FALSE),'243way_Regular Symbol'!G$16))</f>
        <v>23</v>
      </c>
      <c r="G37" s="21">
        <f>IF(G$6&lt;=$B37,VLOOKUP($A37,'243way_Regular Symbol'!$B$21:$H$31,'243way_PayCombo'!G$6+2,FALSE)*T$2,IF(G$6-$B37=1,VLOOKUP($A37,'243way_Regular Symbol'!$B$34:$H$44,'243way_PayCombo'!G$6+2,FALSE),'243way_Regular Symbol'!H$16))</f>
        <v>42</v>
      </c>
      <c r="H37" s="249">
        <f t="shared" si="7"/>
        <v>8450568</v>
      </c>
      <c r="I37" s="237">
        <f t="shared" si="8"/>
        <v>39.477992485238865</v>
      </c>
      <c r="J37" s="183">
        <f>VLOOKUP($A37,OverView!$B$51:$G$62,'243way_PayCombo'!$B37+1,FALSE)</f>
        <v>8</v>
      </c>
      <c r="K37" s="176">
        <f t="shared" si="9"/>
        <v>8.1057819776335013E-3</v>
      </c>
      <c r="L37" s="269">
        <f t="shared" si="10"/>
        <v>2.5330568680104693E-2</v>
      </c>
      <c r="M37" s="268">
        <f t="shared" si="11"/>
        <v>0.20264454944083754</v>
      </c>
      <c r="N37" s="127"/>
    </row>
    <row r="38" spans="1:18">
      <c r="A38" s="295" t="s">
        <v>179</v>
      </c>
      <c r="B38" s="338">
        <v>3</v>
      </c>
      <c r="C38" s="21">
        <f>IF(C$6&lt;=$B38,VLOOKUP($A38,'243way_Regular Symbol'!$B$21:$H$31,'243way_PayCombo'!C$6+2,FALSE)*P$2,IF(C$6-$B38=1,VLOOKUP($A38,'243way_Regular Symbol'!$B$34:$H$44,'243way_PayCombo'!C$6+2,FALSE),'243way_Regular Symbol'!D$16))</f>
        <v>27</v>
      </c>
      <c r="D38" s="21">
        <f>IF(D$6&lt;=$B38,VLOOKUP($A38,'243way_Regular Symbol'!$B$21:$H$31,'243way_PayCombo'!D$6+2,FALSE)*Q$2,IF(D$6-$B38=1,VLOOKUP($A38,'243way_Regular Symbol'!$B$34:$H$44,'243way_PayCombo'!D$6+2,FALSE),'243way_Regular Symbol'!E$16))</f>
        <v>15</v>
      </c>
      <c r="E38" s="21">
        <f>IF(E$6&lt;=$B38,VLOOKUP($A38,'243way_Regular Symbol'!$B$21:$H$31,'243way_PayCombo'!E$6+2,FALSE)*R$2,IF(E$6-$B38=1,VLOOKUP($A38,'243way_Regular Symbol'!$B$34:$H$44,'243way_PayCombo'!E$6+2,FALSE),'243way_Regular Symbol'!F$16))</f>
        <v>27</v>
      </c>
      <c r="F38" s="21">
        <f>IF(F$6&lt;=$B38,VLOOKUP($A38,'243way_Regular Symbol'!$B$21:$H$31,'243way_PayCombo'!F$6+2,FALSE)*S$2,IF(F$6-$B38=1,VLOOKUP($A38,'243way_Regular Symbol'!$B$34:$H$44,'243way_PayCombo'!F$6+2,FALSE),'243way_Regular Symbol'!G$16))</f>
        <v>18</v>
      </c>
      <c r="G38" s="21">
        <f>IF(G$6&lt;=$B38,VLOOKUP($A38,'243way_Regular Symbol'!$B$21:$H$31,'243way_PayCombo'!G$6+2,FALSE)*T$2,IF(G$6-$B38=1,VLOOKUP($A38,'243way_Regular Symbol'!$B$34:$H$44,'243way_PayCombo'!G$6+2,FALSE),'243way_Regular Symbol'!H$16))</f>
        <v>42</v>
      </c>
      <c r="H38" s="249">
        <f t="shared" si="7"/>
        <v>8266860</v>
      </c>
      <c r="I38" s="237">
        <f t="shared" si="8"/>
        <v>40.355281207133061</v>
      </c>
      <c r="J38" s="183">
        <f>VLOOKUP($A38,OverView!$B$51:$G$62,'243way_PayCombo'!$B38+1,FALSE)</f>
        <v>6</v>
      </c>
      <c r="K38" s="176">
        <f t="shared" si="9"/>
        <v>5.9471769944593623E-3</v>
      </c>
      <c r="L38" s="269">
        <f t="shared" si="10"/>
        <v>2.4779904143580677E-2</v>
      </c>
      <c r="M38" s="268">
        <f t="shared" si="11"/>
        <v>0.14867942486148406</v>
      </c>
      <c r="N38" s="127"/>
    </row>
    <row r="39" spans="1:18" ht="15">
      <c r="A39" s="295" t="s">
        <v>180</v>
      </c>
      <c r="B39" s="338">
        <v>3</v>
      </c>
      <c r="C39" s="21">
        <f>IF(C$6&lt;=$B39,VLOOKUP($A39,'243way_Regular Symbol'!$B$21:$H$31,'243way_PayCombo'!C$6+2,FALSE)*P$2,IF(C$6-$B39=1,VLOOKUP($A39,'243way_Regular Symbol'!$B$34:$H$44,'243way_PayCombo'!C$6+2,FALSE),'243way_Regular Symbol'!D$16))</f>
        <v>27</v>
      </c>
      <c r="D39" s="21">
        <f>IF(D$6&lt;=$B39,VLOOKUP($A39,'243way_Regular Symbol'!$B$21:$H$31,'243way_PayCombo'!D$6+2,FALSE)*Q$2,IF(D$6-$B39=1,VLOOKUP($A39,'243way_Regular Symbol'!$B$34:$H$44,'243way_PayCombo'!D$6+2,FALSE),'243way_Regular Symbol'!E$16))</f>
        <v>15</v>
      </c>
      <c r="E39" s="21">
        <f>IF(E$6&lt;=$B39,VLOOKUP($A39,'243way_Regular Symbol'!$B$21:$H$31,'243way_PayCombo'!E$6+2,FALSE)*R$2,IF(E$6-$B39=1,VLOOKUP($A39,'243way_Regular Symbol'!$B$34:$H$44,'243way_PayCombo'!E$6+2,FALSE),'243way_Regular Symbol'!F$16))</f>
        <v>24</v>
      </c>
      <c r="F39" s="21">
        <f>IF(F$6&lt;=$B39,VLOOKUP($A39,'243way_Regular Symbol'!$B$21:$H$31,'243way_PayCombo'!F$6+2,FALSE)*S$2,IF(F$6-$B39=1,VLOOKUP($A39,'243way_Regular Symbol'!$B$34:$H$44,'243way_PayCombo'!F$6+2,FALSE),'243way_Regular Symbol'!G$16))</f>
        <v>18</v>
      </c>
      <c r="G39" s="21">
        <f>IF(G$6&lt;=$B39,VLOOKUP($A39,'243way_Regular Symbol'!$B$21:$H$31,'243way_PayCombo'!G$6+2,FALSE)*T$2,IF(G$6-$B39=1,VLOOKUP($A39,'243way_Regular Symbol'!$B$34:$H$44,'243way_PayCombo'!G$6+2,FALSE),'243way_Regular Symbol'!H$16))</f>
        <v>42</v>
      </c>
      <c r="H39" s="249">
        <f t="shared" si="7"/>
        <v>7348320</v>
      </c>
      <c r="I39" s="237">
        <f t="shared" si="8"/>
        <v>45.39969135802469</v>
      </c>
      <c r="J39" s="183">
        <f>VLOOKUP($A39,OverView!$B$51:$G$62,'243way_PayCombo'!$B39+1,FALSE)</f>
        <v>6</v>
      </c>
      <c r="K39" s="176">
        <f t="shared" si="9"/>
        <v>5.2863795506305445E-3</v>
      </c>
      <c r="L39" s="269">
        <f t="shared" si="10"/>
        <v>2.2026581460960603E-2</v>
      </c>
      <c r="M39" s="268">
        <f t="shared" si="11"/>
        <v>0.13215948876576361</v>
      </c>
      <c r="N39" s="127"/>
      <c r="Q39" s="333"/>
    </row>
    <row r="40" spans="1:18" ht="15">
      <c r="A40" s="295" t="s">
        <v>142</v>
      </c>
      <c r="B40" s="338">
        <v>2</v>
      </c>
      <c r="C40" s="21">
        <f>IF(C$6&lt;=$B40,VLOOKUP($A40,'243way_Regular Symbol'!$B$21:$H$31,'243way_PayCombo'!C$6+2,FALSE)*P$2,IF(C$6-$B40=1,VLOOKUP($A40,'243way_Regular Symbol'!$B$34:$H$44,'243way_PayCombo'!C$6+2,FALSE),'243way_Regular Symbol'!D$16))</f>
        <v>3</v>
      </c>
      <c r="D40" s="21">
        <f>IF(D$6&lt;=$B40,VLOOKUP($A40,'243way_Regular Symbol'!$B$21:$H$31,'243way_PayCombo'!D$6+2,FALSE)*Q$2,IF(D$6-$B40=1,VLOOKUP($A40,'243way_Regular Symbol'!$B$34:$H$44,'243way_PayCombo'!D$6+2,FALSE),'243way_Regular Symbol'!E$16))</f>
        <v>15</v>
      </c>
      <c r="E40" s="21">
        <f>IF(E$6&lt;=$B40,VLOOKUP($A40,'243way_Regular Symbol'!$B$21:$H$31,'243way_PayCombo'!E$6+2,FALSE)*R$2,IF(E$6-$B40=1,VLOOKUP($A40,'243way_Regular Symbol'!$B$34:$H$44,'243way_PayCombo'!E$6+2,FALSE),'243way_Regular Symbol'!F$16))</f>
        <v>44</v>
      </c>
      <c r="F40" s="21">
        <f>IF(F$6&lt;=$B40,VLOOKUP($A40,'243way_Regular Symbol'!$B$21:$H$31,'243way_PayCombo'!F$6+2,FALSE)*S$2,IF(F$6-$B40=1,VLOOKUP($A40,'243way_Regular Symbol'!$B$34:$H$44,'243way_PayCombo'!F$6+2,FALSE),'243way_Regular Symbol'!G$16))</f>
        <v>39</v>
      </c>
      <c r="G40" s="21">
        <f>IF(G$6&lt;=$B40,VLOOKUP($A40,'243way_Regular Symbol'!$B$21:$H$31,'243way_PayCombo'!G$6+2,FALSE)*T$2,IF(G$6-$B40=1,VLOOKUP($A40,'243way_Regular Symbol'!$B$34:$H$44,'243way_PayCombo'!G$6+2,FALSE),'243way_Regular Symbol'!H$16))</f>
        <v>42</v>
      </c>
      <c r="H40" s="249">
        <f t="shared" ref="H40:H42" si="12">PRODUCT(C40:G40)</f>
        <v>3243240</v>
      </c>
      <c r="I40" s="237">
        <f t="shared" si="8"/>
        <v>102.86363636363636</v>
      </c>
      <c r="J40" s="183">
        <f>VLOOKUP($A40,OverView!$B$51:$G$62,'243way_PayCombo'!$B40+1,FALSE)</f>
        <v>10</v>
      </c>
      <c r="K40" s="176">
        <f t="shared" ref="K40:K42" si="13">M40/$C$3</f>
        <v>3.8886433937251434E-3</v>
      </c>
      <c r="L40" s="269">
        <f t="shared" ref="L40:L42" si="14">1/I40</f>
        <v>9.7216084843128586E-3</v>
      </c>
      <c r="M40" s="268">
        <f t="shared" ref="M40:M42" si="15">L40*J40</f>
        <v>9.7216084843128589E-2</v>
      </c>
      <c r="N40" s="127"/>
      <c r="Q40" s="333"/>
    </row>
    <row r="41" spans="1:18" ht="15">
      <c r="A41" s="295" t="s">
        <v>78</v>
      </c>
      <c r="B41" s="338">
        <v>2</v>
      </c>
      <c r="C41" s="21">
        <f>IF(C$6&lt;=$B41,VLOOKUP($A41,'243way_Regular Symbol'!$B$21:$H$31,'243way_PayCombo'!C$6+2,FALSE)*P$2,IF(C$6-$B41=1,VLOOKUP($A41,'243way_Regular Symbol'!$B$34:$H$44,'243way_PayCombo'!C$6+2,FALSE),'243way_Regular Symbol'!D$16))</f>
        <v>12</v>
      </c>
      <c r="D41" s="21">
        <f>IF(D$6&lt;=$B41,VLOOKUP($A41,'243way_Regular Symbol'!$B$21:$H$31,'243way_PayCombo'!D$6+2,FALSE)*Q$2,IF(D$6-$B41=1,VLOOKUP($A41,'243way_Regular Symbol'!$B$34:$H$44,'243way_PayCombo'!D$6+2,FALSE),'243way_Regular Symbol'!E$16))</f>
        <v>12</v>
      </c>
      <c r="E41" s="21">
        <f>IF(E$6&lt;=$B41,VLOOKUP($A41,'243way_Regular Symbol'!$B$21:$H$31,'243way_PayCombo'!E$6+2,FALSE)*R$2,IF(E$6-$B41=1,VLOOKUP($A41,'243way_Regular Symbol'!$B$34:$H$44,'243way_PayCombo'!E$6+2,FALSE),'243way_Regular Symbol'!F$16))</f>
        <v>47</v>
      </c>
      <c r="F41" s="21">
        <f>IF(F$6&lt;=$B41,VLOOKUP($A41,'243way_Regular Symbol'!$B$21:$H$31,'243way_PayCombo'!F$6+2,FALSE)*S$2,IF(F$6-$B41=1,VLOOKUP($A41,'243way_Regular Symbol'!$B$34:$H$44,'243way_PayCombo'!F$6+2,FALSE),'243way_Regular Symbol'!G$16))</f>
        <v>39</v>
      </c>
      <c r="G41" s="21">
        <f>IF(G$6&lt;=$B41,VLOOKUP($A41,'243way_Regular Symbol'!$B$21:$H$31,'243way_PayCombo'!G$6+2,FALSE)*T$2,IF(G$6-$B41=1,VLOOKUP($A41,'243way_Regular Symbol'!$B$34:$H$44,'243way_PayCombo'!G$6+2,FALSE),'243way_Regular Symbol'!H$16))</f>
        <v>42</v>
      </c>
      <c r="H41" s="249">
        <f t="shared" si="12"/>
        <v>11085984</v>
      </c>
      <c r="I41" s="237">
        <f t="shared" si="8"/>
        <v>30.093085106382979</v>
      </c>
      <c r="J41" s="183">
        <f>VLOOKUP($A41,OverView!$B$51:$G$62,'243way_PayCombo'!$B41+1,FALSE)</f>
        <v>4</v>
      </c>
      <c r="K41" s="176">
        <f t="shared" si="13"/>
        <v>5.3168360583296503E-3</v>
      </c>
      <c r="L41" s="269">
        <f t="shared" si="14"/>
        <v>3.3230225364560315E-2</v>
      </c>
      <c r="M41" s="268">
        <f t="shared" si="15"/>
        <v>0.13292090145824126</v>
      </c>
      <c r="N41" s="127"/>
      <c r="Q41" s="333"/>
    </row>
    <row r="42" spans="1:18" ht="15">
      <c r="A42" s="295" t="s">
        <v>76</v>
      </c>
      <c r="B42" s="338">
        <v>2</v>
      </c>
      <c r="C42" s="21">
        <f>IF(C$6&lt;=$B42,VLOOKUP($A42,'243way_Regular Symbol'!$B$21:$H$31,'243way_PayCombo'!C$6+2,FALSE)*P$2,IF(C$6-$B42=1,VLOOKUP($A42,'243way_Regular Symbol'!$B$34:$H$44,'243way_PayCombo'!C$6+2,FALSE),'243way_Regular Symbol'!D$16))</f>
        <v>9</v>
      </c>
      <c r="D42" s="21">
        <f>IF(D$6&lt;=$B42,VLOOKUP($A42,'243way_Regular Symbol'!$B$21:$H$31,'243way_PayCombo'!D$6+2,FALSE)*Q$2,IF(D$6-$B42=1,VLOOKUP($A42,'243way_Regular Symbol'!$B$34:$H$44,'243way_PayCombo'!D$6+2,FALSE),'243way_Regular Symbol'!E$16))</f>
        <v>12</v>
      </c>
      <c r="E42" s="21">
        <f>IF(E$6&lt;=$B42,VLOOKUP($A42,'243way_Regular Symbol'!$B$21:$H$31,'243way_PayCombo'!E$6+2,FALSE)*R$2,IF(E$6-$B42=1,VLOOKUP($A42,'243way_Regular Symbol'!$B$34:$H$44,'243way_PayCombo'!E$6+2,FALSE),'243way_Regular Symbol'!F$16))</f>
        <v>56</v>
      </c>
      <c r="F42" s="21">
        <f>IF(F$6&lt;=$B42,VLOOKUP($A42,'243way_Regular Symbol'!$B$21:$H$31,'243way_PayCombo'!F$6+2,FALSE)*S$2,IF(F$6-$B42=1,VLOOKUP($A42,'243way_Regular Symbol'!$B$34:$H$44,'243way_PayCombo'!F$6+2,FALSE),'243way_Regular Symbol'!G$16))</f>
        <v>39</v>
      </c>
      <c r="G42" s="21">
        <f>IF(G$6&lt;=$B42,VLOOKUP($A42,'243way_Regular Symbol'!$B$21:$H$31,'243way_PayCombo'!G$6+2,FALSE)*T$2,IF(G$6-$B42=1,VLOOKUP($A42,'243way_Regular Symbol'!$B$34:$H$44,'243way_PayCombo'!G$6+2,FALSE),'243way_Regular Symbol'!H$16))</f>
        <v>42</v>
      </c>
      <c r="H42" s="249">
        <f t="shared" si="12"/>
        <v>9906624</v>
      </c>
      <c r="I42" s="237">
        <f t="shared" si="8"/>
        <v>33.675595238095241</v>
      </c>
      <c r="J42" s="183">
        <f>VLOOKUP($A42,OverView!$B$51:$G$62,'243way_PayCombo'!$B42+1,FALSE)</f>
        <v>2</v>
      </c>
      <c r="K42" s="176">
        <f t="shared" si="13"/>
        <v>2.3756076005302692E-3</v>
      </c>
      <c r="L42" s="269">
        <f t="shared" si="14"/>
        <v>2.9695095006628366E-2</v>
      </c>
      <c r="M42" s="268">
        <f t="shared" si="15"/>
        <v>5.9390190013256731E-2</v>
      </c>
      <c r="N42" s="127"/>
      <c r="Q42" s="333"/>
    </row>
    <row r="43" spans="1:18" ht="15">
      <c r="A43" s="295" t="s">
        <v>38</v>
      </c>
      <c r="B43" s="336">
        <v>5</v>
      </c>
      <c r="C43" s="21">
        <f>'243way_Regular Symbol'!D$14*OverView!C$26</f>
        <v>3</v>
      </c>
      <c r="D43" s="21">
        <f>'243way_Regular Symbol'!E$14*OverView!D$26</f>
        <v>6</v>
      </c>
      <c r="E43" s="21">
        <f>'243way_Regular Symbol'!F$14*OverView!E$26</f>
        <v>3</v>
      </c>
      <c r="F43" s="21">
        <f>'243way_Regular Symbol'!G$14*OverView!F$26</f>
        <v>6</v>
      </c>
      <c r="G43" s="21">
        <f>'243way_Regular Symbol'!H$14*OverView!G$26</f>
        <v>3</v>
      </c>
      <c r="H43" s="249">
        <f>Y10</f>
        <v>972</v>
      </c>
      <c r="I43" s="264">
        <f>$C$5/H43</f>
        <v>343221.66666666669</v>
      </c>
      <c r="J43" s="183">
        <f>VLOOKUP($A43,OverView!$B$51:$G$62,'243way_PayCombo'!$B43+1,FALSE)</f>
        <v>100</v>
      </c>
      <c r="K43" s="337">
        <f>M43/$C$3</f>
        <v>2.9135689763175402E-4</v>
      </c>
      <c r="L43" s="269">
        <f>1/I43</f>
        <v>2.91356897631754E-6</v>
      </c>
      <c r="M43" s="268">
        <f>L43*J43*$C$3</f>
        <v>7.2839224407938502E-3</v>
      </c>
      <c r="N43" s="127"/>
      <c r="R43" s="333"/>
    </row>
    <row r="44" spans="1:18">
      <c r="A44" s="295" t="s">
        <v>38</v>
      </c>
      <c r="B44" s="336">
        <v>4</v>
      </c>
      <c r="C44" s="21">
        <f>'243way_Regular Symbol'!D$14*OverView!C$26</f>
        <v>3</v>
      </c>
      <c r="D44" s="21">
        <f>'243way_Regular Symbol'!E$14*OverView!D$26</f>
        <v>6</v>
      </c>
      <c r="E44" s="21">
        <f>'243way_Regular Symbol'!F$14*OverView!E$26</f>
        <v>3</v>
      </c>
      <c r="F44" s="21">
        <f>'243way_Regular Symbol'!G$14*OverView!F$26</f>
        <v>6</v>
      </c>
      <c r="G44" s="21">
        <f>'243way_Regular Symbol'!$H$16-'243way_Regular Symbol'!$H$14*OverView!G$26</f>
        <v>39</v>
      </c>
      <c r="H44" s="249">
        <f>SUM(Y11:Y15)</f>
        <v>66096</v>
      </c>
      <c r="I44" s="264">
        <f>$C$5/H44</f>
        <v>5047.3774509803925</v>
      </c>
      <c r="J44" s="183">
        <f>VLOOKUP($A44,OverView!$B$51:$G$62,'243way_PayCombo'!$B44+1,FALSE)</f>
        <v>10</v>
      </c>
      <c r="K44" s="176">
        <f>M44/$C$3</f>
        <v>1.9812269038959273E-3</v>
      </c>
      <c r="L44" s="269">
        <f>1/I44</f>
        <v>1.9812269038959273E-4</v>
      </c>
      <c r="M44" s="268">
        <f>L44*J44*$C$3</f>
        <v>4.9530672597398184E-2</v>
      </c>
      <c r="N44" s="127"/>
    </row>
    <row r="45" spans="1:18">
      <c r="A45" s="295" t="s">
        <v>38</v>
      </c>
      <c r="B45" s="336">
        <v>3</v>
      </c>
      <c r="C45" s="21">
        <f>'243way_Regular Symbol'!D$14*OverView!C$26</f>
        <v>3</v>
      </c>
      <c r="D45" s="21">
        <f>'243way_Regular Symbol'!E$14*OverView!D$26</f>
        <v>6</v>
      </c>
      <c r="E45" s="21">
        <f>'243way_Regular Symbol'!F$14*OverView!E$26</f>
        <v>3</v>
      </c>
      <c r="F45" s="21">
        <f>'243way_Regular Symbol'!G$16-'243way_Regular Symbol'!G$14*OverView!F$26</f>
        <v>33</v>
      </c>
      <c r="G45" s="21">
        <f>'243way_Regular Symbol'!H$16</f>
        <v>42</v>
      </c>
      <c r="H45" s="249">
        <f>SUM(Y16:Y25)</f>
        <v>1677321</v>
      </c>
      <c r="I45" s="264">
        <f>$C$5/H45</f>
        <v>198.89541715628673</v>
      </c>
      <c r="J45" s="183">
        <f>VLOOKUP($A45,OverView!$B$51:$G$62,'243way_PayCombo'!$B45+1,FALSE)</f>
        <v>5</v>
      </c>
      <c r="K45" s="176">
        <f>M45/$C$3</f>
        <v>2.5138839654968687E-2</v>
      </c>
      <c r="L45" s="269">
        <f>1/I45</f>
        <v>5.0277679309937377E-3</v>
      </c>
      <c r="M45" s="268">
        <f>L45*J45*$C$3</f>
        <v>0.62847099137421714</v>
      </c>
      <c r="N45" s="127" t="s">
        <v>329</v>
      </c>
    </row>
    <row r="46" spans="1:18">
      <c r="B46" s="189" t="s">
        <v>10</v>
      </c>
      <c r="C46" s="189"/>
      <c r="D46" s="189"/>
      <c r="E46" s="189"/>
      <c r="F46" s="189"/>
      <c r="G46" s="189"/>
      <c r="H46" s="250">
        <f>SUM(H7:H43)</f>
        <v>122857398</v>
      </c>
      <c r="I46" s="248">
        <f>SUM(I7:I43)</f>
        <v>367212.54189248383</v>
      </c>
      <c r="J46" s="189"/>
      <c r="K46" s="270" t="s">
        <v>122</v>
      </c>
      <c r="L46" s="271">
        <f>SUM(K7:K45)</f>
        <v>0.84451683152611101</v>
      </c>
      <c r="M46" s="127"/>
      <c r="N46" s="127">
        <f>DB_243way_PayCombo!L34</f>
        <v>0.41012783769478417</v>
      </c>
      <c r="P46" s="188" t="s">
        <v>330</v>
      </c>
    </row>
    <row r="47" spans="1:18">
      <c r="F47" s="189"/>
      <c r="G47" s="189"/>
      <c r="H47" s="189"/>
      <c r="I47" s="189"/>
      <c r="J47" s="189"/>
      <c r="K47" s="211" t="s">
        <v>123</v>
      </c>
      <c r="L47" s="210">
        <f>P47*P53*Q49*P51</f>
        <v>0.12029734539299503</v>
      </c>
      <c r="M47" s="255"/>
      <c r="N47" s="127"/>
      <c r="P47" s="188">
        <f>FG_243way_PayCombo!L48</f>
        <v>0.72678971204920306</v>
      </c>
    </row>
    <row r="48" spans="1:18">
      <c r="F48" s="189"/>
      <c r="G48" s="189"/>
      <c r="H48" s="189"/>
      <c r="I48" s="189"/>
      <c r="J48" s="189"/>
      <c r="K48" s="211" t="s">
        <v>124</v>
      </c>
      <c r="L48" s="210">
        <f>L46+L47</f>
        <v>0.96481417691910609</v>
      </c>
      <c r="M48" s="189"/>
      <c r="N48" s="127"/>
      <c r="P48" s="188" t="s">
        <v>331</v>
      </c>
      <c r="Q48" s="188" t="s">
        <v>334</v>
      </c>
    </row>
    <row r="49" spans="3:17">
      <c r="F49" s="189"/>
      <c r="G49" s="189"/>
      <c r="H49" s="189"/>
      <c r="I49" s="189"/>
      <c r="J49" s="189"/>
      <c r="K49" s="14"/>
      <c r="L49" s="24"/>
      <c r="M49" s="189"/>
      <c r="N49" s="127"/>
      <c r="O49" s="186"/>
      <c r="P49" s="186">
        <v>10</v>
      </c>
      <c r="Q49" s="186">
        <f>P49*(1/(1-P51*P49))</f>
        <v>10.551729261796206</v>
      </c>
    </row>
    <row r="50" spans="3:17">
      <c r="F50" s="127"/>
      <c r="G50" s="189"/>
      <c r="H50" s="189"/>
      <c r="I50" s="189"/>
      <c r="J50" s="189"/>
      <c r="K50" s="188" t="s">
        <v>287</v>
      </c>
      <c r="L50" s="304">
        <f>SUM(K43:K45)</f>
        <v>2.7411423456496369E-2</v>
      </c>
      <c r="M50" s="221"/>
      <c r="N50" s="127"/>
      <c r="O50" s="186"/>
      <c r="P50" s="186" t="s">
        <v>332</v>
      </c>
      <c r="Q50" s="186"/>
    </row>
    <row r="51" spans="3:17">
      <c r="F51" s="127"/>
      <c r="G51" s="189"/>
      <c r="H51" s="189"/>
      <c r="I51" s="189"/>
      <c r="J51" s="189"/>
      <c r="K51" s="220" t="s">
        <v>320</v>
      </c>
      <c r="L51" s="335">
        <f>SUM(K7:K38)</f>
        <v>0.80023794146639915</v>
      </c>
      <c r="M51" s="221"/>
      <c r="N51" s="127"/>
      <c r="O51" s="186"/>
      <c r="P51" s="14">
        <f>SUM(L43:L45)</f>
        <v>5.2288041903596483E-3</v>
      </c>
      <c r="Q51" s="186"/>
    </row>
    <row r="52" spans="3:17">
      <c r="C52" s="266"/>
      <c r="D52" s="266"/>
      <c r="E52" s="266"/>
      <c r="F52" s="266"/>
      <c r="G52" s="239"/>
      <c r="H52" s="189"/>
      <c r="I52" s="189"/>
      <c r="J52" s="189"/>
      <c r="K52" s="186" t="s">
        <v>319</v>
      </c>
      <c r="L52" s="127">
        <f>SUM(K39:K39)</f>
        <v>5.2863795506305445E-3</v>
      </c>
      <c r="M52" s="282"/>
      <c r="N52" s="127"/>
      <c r="O52" s="14"/>
      <c r="P52" s="186" t="s">
        <v>333</v>
      </c>
      <c r="Q52" s="186"/>
    </row>
    <row r="53" spans="3:17">
      <c r="G53" s="189"/>
      <c r="H53" s="189"/>
      <c r="I53" s="189"/>
      <c r="J53" s="189"/>
      <c r="L53" s="334">
        <f>L51+L52</f>
        <v>0.80552432101702964</v>
      </c>
      <c r="M53" s="282"/>
      <c r="N53" s="127"/>
      <c r="P53" s="188">
        <v>3</v>
      </c>
    </row>
    <row r="54" spans="3:17">
      <c r="G54" s="189"/>
      <c r="H54" s="189"/>
      <c r="I54" s="189"/>
      <c r="J54" s="189"/>
      <c r="N54" s="127"/>
    </row>
    <row r="55" spans="3:17">
      <c r="G55" s="189"/>
      <c r="H55" s="189"/>
      <c r="I55" s="189"/>
      <c r="J55" s="189"/>
      <c r="K55" s="220"/>
      <c r="M55" s="221"/>
      <c r="N55" s="127"/>
      <c r="P55" s="188" t="s">
        <v>595</v>
      </c>
    </row>
    <row r="56" spans="3:17">
      <c r="K56" s="220"/>
      <c r="M56" s="220"/>
      <c r="N56" s="127"/>
      <c r="P56" s="417">
        <f>L47/P51</f>
        <v>23.006664815406047</v>
      </c>
    </row>
    <row r="57" spans="3:17">
      <c r="K57" s="220"/>
      <c r="M57" s="220"/>
      <c r="N57" s="127"/>
    </row>
    <row r="58" spans="3:17">
      <c r="K58" s="220"/>
      <c r="M58" s="220"/>
      <c r="N58" s="127"/>
    </row>
    <row r="59" spans="3:17">
      <c r="F59" s="283"/>
      <c r="K59" s="220"/>
      <c r="L59" s="220"/>
      <c r="M59" s="282"/>
      <c r="N59" s="127"/>
      <c r="O59" s="186"/>
      <c r="P59" s="186"/>
      <c r="Q59" s="186"/>
    </row>
    <row r="60" spans="3:17">
      <c r="K60" s="220"/>
      <c r="L60" s="220"/>
      <c r="M60" s="220"/>
      <c r="N60" s="362"/>
      <c r="O60" s="186"/>
      <c r="P60" s="186"/>
      <c r="Q60" s="186"/>
    </row>
    <row r="61" spans="3:17">
      <c r="G61" s="220"/>
      <c r="H61" s="220"/>
      <c r="I61" s="220"/>
      <c r="J61" s="220"/>
      <c r="K61" s="222"/>
      <c r="L61" s="188"/>
      <c r="M61" s="188"/>
      <c r="N61" s="362"/>
      <c r="O61" s="186"/>
      <c r="P61" s="186"/>
      <c r="Q61" s="186"/>
    </row>
    <row r="62" spans="3:17">
      <c r="J62" s="220"/>
      <c r="K62" s="222"/>
      <c r="L62" s="188"/>
      <c r="M62" s="188"/>
      <c r="N62" s="362"/>
      <c r="O62" s="186"/>
      <c r="P62" s="186"/>
      <c r="Q62" s="186"/>
    </row>
    <row r="63" spans="3:17">
      <c r="J63" s="220"/>
      <c r="K63" s="222"/>
      <c r="L63" s="188"/>
      <c r="M63" s="188"/>
      <c r="N63" s="127"/>
      <c r="O63" s="186"/>
      <c r="P63" s="186"/>
      <c r="Q63" s="186"/>
    </row>
    <row r="64" spans="3:17">
      <c r="J64" s="220"/>
      <c r="K64" s="222"/>
      <c r="L64" s="188"/>
      <c r="M64" s="188"/>
      <c r="N64" s="255"/>
      <c r="O64" s="302"/>
      <c r="P64" s="186"/>
      <c r="Q64" s="186"/>
    </row>
    <row r="65" spans="10:17">
      <c r="J65" s="220"/>
      <c r="K65" s="222"/>
      <c r="L65" s="188"/>
      <c r="M65" s="188"/>
      <c r="N65" s="255"/>
      <c r="O65" s="304">
        <f>SUM(L43:L45)</f>
        <v>5.2288041903596483E-3</v>
      </c>
    </row>
    <row r="66" spans="10:17">
      <c r="K66" s="188"/>
      <c r="L66" s="188"/>
      <c r="M66" s="188"/>
      <c r="N66" s="127" t="s">
        <v>283</v>
      </c>
    </row>
    <row r="67" spans="10:17">
      <c r="K67" s="188"/>
      <c r="L67" s="188"/>
      <c r="M67" s="188"/>
      <c r="N67" s="14"/>
    </row>
    <row r="68" spans="10:17">
      <c r="K68" s="188"/>
      <c r="L68" s="188"/>
      <c r="M68" s="188"/>
      <c r="N68" s="14"/>
      <c r="O68" s="266"/>
    </row>
    <row r="69" spans="10:17">
      <c r="K69" s="188"/>
      <c r="L69" s="188"/>
      <c r="M69" s="188"/>
      <c r="N69" s="266"/>
      <c r="O69" s="282"/>
    </row>
    <row r="70" spans="10:17">
      <c r="N70" s="282"/>
      <c r="O70" s="186"/>
    </row>
    <row r="71" spans="10:17">
      <c r="O71" s="222"/>
    </row>
    <row r="72" spans="10:17">
      <c r="N72" s="220"/>
      <c r="O72" s="222"/>
    </row>
    <row r="73" spans="10:17">
      <c r="N73" s="220"/>
      <c r="O73" s="221"/>
    </row>
    <row r="74" spans="10:17">
      <c r="N74" s="221"/>
      <c r="O74" s="222"/>
    </row>
    <row r="75" spans="10:17">
      <c r="N75" s="220"/>
      <c r="O75" s="222"/>
    </row>
    <row r="76" spans="10:17">
      <c r="N76" s="220"/>
      <c r="O76" s="222"/>
    </row>
    <row r="77" spans="10:17">
      <c r="N77" s="220"/>
      <c r="O77" s="186"/>
      <c r="P77" s="186"/>
      <c r="Q77" s="186"/>
    </row>
    <row r="78" spans="10:17">
      <c r="O78" s="186"/>
      <c r="P78" s="186"/>
      <c r="Q78" s="186"/>
    </row>
    <row r="79" spans="10:17">
      <c r="O79" s="186"/>
      <c r="P79" s="186"/>
      <c r="Q79" s="186"/>
    </row>
    <row r="80" spans="10:17">
      <c r="O80" s="186"/>
      <c r="P80" s="186"/>
      <c r="Q80" s="186"/>
    </row>
    <row r="81" spans="15:17">
      <c r="O81" s="186"/>
      <c r="P81" s="186"/>
      <c r="Q81" s="186"/>
    </row>
    <row r="82" spans="15:17">
      <c r="O82" s="186"/>
      <c r="P82" s="186"/>
      <c r="Q82" s="186"/>
    </row>
    <row r="83" spans="15:17">
      <c r="O83" s="186"/>
      <c r="P83" s="186"/>
      <c r="Q83" s="186"/>
    </row>
    <row r="84" spans="15:17">
      <c r="O84" s="186"/>
      <c r="P84" s="186"/>
      <c r="Q84" s="186"/>
    </row>
    <row r="85" spans="15:17">
      <c r="O85" s="186"/>
      <c r="P85" s="186"/>
      <c r="Q85" s="186"/>
    </row>
  </sheetData>
  <mergeCells count="2">
    <mergeCell ref="C5:G5"/>
    <mergeCell ref="N60:N62"/>
  </mergeCells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4DB2C-7FBC-3E43-B060-66C38A6610FB}">
  <dimension ref="A1:CY348"/>
  <sheetViews>
    <sheetView topLeftCell="A16" zoomScale="141" workbookViewId="0">
      <pane xSplit="6" topLeftCell="R1" activePane="topRight" state="frozen"/>
      <selection activeCell="AO35" sqref="AO35"/>
      <selection pane="topRight" activeCell="H30" sqref="H30"/>
    </sheetView>
  </sheetViews>
  <sheetFormatPr baseColWidth="10" defaultRowHeight="15"/>
  <cols>
    <col min="1" max="1" width="7.5" style="261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17"/>
  </cols>
  <sheetData>
    <row r="1" spans="1:103" ht="16" thickBot="1">
      <c r="O1" s="357" t="s">
        <v>139</v>
      </c>
      <c r="P1" s="356" t="s">
        <v>142</v>
      </c>
      <c r="Q1" s="356"/>
      <c r="R1" s="356"/>
      <c r="S1" s="355"/>
      <c r="U1" s="357" t="s">
        <v>246</v>
      </c>
      <c r="V1" s="356" t="s">
        <v>143</v>
      </c>
      <c r="W1" s="356"/>
      <c r="X1" s="356"/>
      <c r="Y1" s="355"/>
      <c r="AA1" s="357" t="s">
        <v>246</v>
      </c>
      <c r="AB1" s="356" t="s">
        <v>144</v>
      </c>
      <c r="AC1" s="356"/>
      <c r="AD1" s="356"/>
      <c r="AE1" s="355"/>
      <c r="AG1" s="357" t="s">
        <v>246</v>
      </c>
      <c r="AH1" s="356" t="s">
        <v>145</v>
      </c>
      <c r="AI1" s="356"/>
      <c r="AJ1" s="356"/>
      <c r="AK1" s="355"/>
      <c r="AM1" s="357" t="s">
        <v>246</v>
      </c>
      <c r="AN1" s="356" t="s">
        <v>111</v>
      </c>
      <c r="AO1" s="356"/>
      <c r="AP1" s="356"/>
      <c r="AQ1" s="355"/>
      <c r="AS1" s="357" t="s">
        <v>246</v>
      </c>
      <c r="AT1" s="356" t="s">
        <v>118</v>
      </c>
      <c r="AU1" s="356"/>
      <c r="AV1" s="356"/>
      <c r="AW1" s="355"/>
      <c r="AY1" s="357" t="s">
        <v>246</v>
      </c>
      <c r="AZ1" s="356" t="s">
        <v>310</v>
      </c>
      <c r="BA1" s="356"/>
      <c r="BB1" s="356"/>
      <c r="BC1" s="355"/>
      <c r="BE1" s="357" t="s">
        <v>246</v>
      </c>
      <c r="BF1" s="356" t="s">
        <v>310</v>
      </c>
      <c r="BG1" s="356"/>
      <c r="BH1" s="356"/>
      <c r="BI1" s="355"/>
      <c r="BK1" s="357" t="s">
        <v>246</v>
      </c>
      <c r="BL1" s="356" t="s">
        <v>121</v>
      </c>
      <c r="BM1" s="356"/>
      <c r="BN1" s="356"/>
      <c r="BO1" s="355"/>
      <c r="BQ1" s="2" t="s">
        <v>246</v>
      </c>
      <c r="BR1" s="1" t="s">
        <v>178</v>
      </c>
      <c r="BS1" s="2"/>
      <c r="BT1" s="2"/>
      <c r="BU1" s="2"/>
      <c r="BW1" s="2" t="s">
        <v>246</v>
      </c>
      <c r="BX1" s="1" t="s">
        <v>284</v>
      </c>
      <c r="BY1" s="2"/>
      <c r="BZ1" s="2"/>
      <c r="CA1" s="2"/>
      <c r="CC1" s="2" t="s">
        <v>246</v>
      </c>
      <c r="CD1" s="1" t="s">
        <v>285</v>
      </c>
      <c r="CE1" s="2"/>
      <c r="CF1" s="2"/>
      <c r="CG1" s="2"/>
      <c r="CI1" s="2" t="s">
        <v>246</v>
      </c>
      <c r="CJ1" s="1" t="s">
        <v>286</v>
      </c>
      <c r="CK1" s="2"/>
      <c r="CL1" s="2"/>
      <c r="CM1" s="2"/>
      <c r="CO1" s="2" t="s">
        <v>246</v>
      </c>
      <c r="CP1" s="1" t="s">
        <v>177</v>
      </c>
      <c r="CQ1" s="2"/>
      <c r="CR1" s="2"/>
      <c r="CS1" s="2"/>
      <c r="CU1" s="2" t="s">
        <v>246</v>
      </c>
      <c r="CV1" s="1" t="s">
        <v>176</v>
      </c>
      <c r="CW1" s="2"/>
      <c r="CX1" s="2"/>
      <c r="CY1" s="2"/>
    </row>
    <row r="2" spans="1:103">
      <c r="A2" s="354" t="str">
        <f>'FG_243way_Regular Symbol'!L1</f>
        <v>Symbol</v>
      </c>
      <c r="B2" s="140">
        <f>[1]FGOverView!C26</f>
        <v>3</v>
      </c>
      <c r="C2" s="140">
        <f>[1]FGOverView!D26</f>
        <v>3</v>
      </c>
      <c r="D2" s="140">
        <f>[1]FGOverView!E26</f>
        <v>3</v>
      </c>
      <c r="E2" s="140">
        <f>[1]FGOverView!F26</f>
        <v>3</v>
      </c>
      <c r="F2" s="144">
        <f>[1]FGOverView!G26</f>
        <v>3</v>
      </c>
      <c r="H2" s="353" t="s">
        <v>322</v>
      </c>
      <c r="I2" s="352">
        <v>1</v>
      </c>
      <c r="J2" s="352">
        <v>2</v>
      </c>
      <c r="K2" s="352">
        <v>3</v>
      </c>
      <c r="L2" s="352">
        <v>4</v>
      </c>
      <c r="M2" s="351">
        <v>5</v>
      </c>
      <c r="O2" s="342"/>
      <c r="P2" s="2"/>
      <c r="Q2" s="2"/>
      <c r="R2" s="2"/>
      <c r="S2" s="128"/>
      <c r="U2" s="342"/>
      <c r="V2" s="2"/>
      <c r="W2" s="2"/>
      <c r="X2" s="2"/>
      <c r="Y2" s="128"/>
      <c r="AA2" s="342"/>
      <c r="AB2" s="2"/>
      <c r="AC2" s="2"/>
      <c r="AD2" s="2"/>
      <c r="AE2" s="128"/>
      <c r="AG2" s="342"/>
      <c r="AH2" s="2"/>
      <c r="AI2" s="2"/>
      <c r="AJ2" s="2"/>
      <c r="AK2" s="128"/>
      <c r="AM2" s="342"/>
      <c r="AN2" s="2"/>
      <c r="AO2" s="2"/>
      <c r="AP2" s="2"/>
      <c r="AQ2" s="128"/>
      <c r="AS2" s="342"/>
      <c r="AT2" s="2"/>
      <c r="AU2" s="2"/>
      <c r="AV2" s="2"/>
      <c r="AW2" s="128"/>
      <c r="AY2" s="342"/>
      <c r="AZ2" s="2"/>
      <c r="BA2" s="2"/>
      <c r="BB2" s="2"/>
      <c r="BC2" s="128"/>
      <c r="BE2" s="342"/>
      <c r="BF2" s="2"/>
      <c r="BG2" s="2"/>
      <c r="BH2" s="2"/>
      <c r="BI2" s="128"/>
      <c r="BK2" s="342"/>
      <c r="BL2" s="2"/>
      <c r="BM2" s="2"/>
      <c r="BN2" s="2"/>
      <c r="BO2" s="128"/>
      <c r="BQ2" s="2"/>
      <c r="BR2" s="2"/>
      <c r="BS2" s="2"/>
      <c r="BT2" s="2"/>
      <c r="BU2" s="2"/>
      <c r="BW2" s="2"/>
      <c r="BX2" s="2"/>
      <c r="BY2" s="2"/>
      <c r="BZ2" s="2"/>
      <c r="CA2" s="2"/>
      <c r="CC2" s="2"/>
      <c r="CD2" s="2"/>
      <c r="CE2" s="2"/>
      <c r="CF2" s="2"/>
      <c r="CG2" s="2"/>
      <c r="CI2" s="2"/>
      <c r="CJ2" s="2"/>
      <c r="CK2" s="2"/>
      <c r="CL2" s="2"/>
      <c r="CM2" s="2"/>
      <c r="CO2" s="2"/>
      <c r="CP2" s="2"/>
      <c r="CQ2" s="2"/>
      <c r="CR2" s="2"/>
      <c r="CS2" s="2"/>
      <c r="CU2" s="2"/>
      <c r="CV2" s="2"/>
      <c r="CW2" s="2"/>
      <c r="CX2" s="2"/>
      <c r="CY2" s="2"/>
    </row>
    <row r="3" spans="1:103">
      <c r="A3" s="350" t="s">
        <v>322</v>
      </c>
      <c r="B3" s="349">
        <v>1</v>
      </c>
      <c r="C3" s="349">
        <v>2</v>
      </c>
      <c r="D3" s="349">
        <v>3</v>
      </c>
      <c r="E3" s="349">
        <v>4</v>
      </c>
      <c r="F3" s="348">
        <v>5</v>
      </c>
      <c r="H3" s="345" t="s">
        <v>142</v>
      </c>
      <c r="I3" s="2">
        <f>SUM(O4:O200)</f>
        <v>70</v>
      </c>
      <c r="J3" s="2">
        <f>SUM(P4:P200)</f>
        <v>31</v>
      </c>
      <c r="K3" s="2">
        <f>SUM(Q4:Q200)</f>
        <v>44</v>
      </c>
      <c r="L3" s="2">
        <f>SUM(R4:R200)</f>
        <v>20</v>
      </c>
      <c r="M3" s="2">
        <f>SUM(S4:S200)</f>
        <v>36</v>
      </c>
      <c r="O3" s="347" t="s">
        <v>0</v>
      </c>
      <c r="P3" s="106" t="s">
        <v>15</v>
      </c>
      <c r="Q3" s="106" t="s">
        <v>16</v>
      </c>
      <c r="R3" s="106" t="s">
        <v>17</v>
      </c>
      <c r="S3" s="346" t="s">
        <v>18</v>
      </c>
      <c r="U3" s="347" t="s">
        <v>0</v>
      </c>
      <c r="V3" s="106" t="s">
        <v>15</v>
      </c>
      <c r="W3" s="106" t="s">
        <v>16</v>
      </c>
      <c r="X3" s="106" t="s">
        <v>17</v>
      </c>
      <c r="Y3" s="346" t="s">
        <v>18</v>
      </c>
      <c r="AA3" s="347" t="s">
        <v>0</v>
      </c>
      <c r="AB3" s="106" t="s">
        <v>15</v>
      </c>
      <c r="AC3" s="106" t="s">
        <v>16</v>
      </c>
      <c r="AD3" s="106" t="s">
        <v>17</v>
      </c>
      <c r="AE3" s="346" t="s">
        <v>18</v>
      </c>
      <c r="AG3" s="347" t="s">
        <v>0</v>
      </c>
      <c r="AH3" s="106" t="s">
        <v>15</v>
      </c>
      <c r="AI3" s="106" t="s">
        <v>16</v>
      </c>
      <c r="AJ3" s="106" t="s">
        <v>17</v>
      </c>
      <c r="AK3" s="346" t="s">
        <v>18</v>
      </c>
      <c r="AM3" s="347" t="s">
        <v>0</v>
      </c>
      <c r="AN3" s="106" t="s">
        <v>15</v>
      </c>
      <c r="AO3" s="106" t="s">
        <v>16</v>
      </c>
      <c r="AP3" s="106" t="s">
        <v>17</v>
      </c>
      <c r="AQ3" s="346" t="s">
        <v>18</v>
      </c>
      <c r="AS3" s="347" t="s">
        <v>0</v>
      </c>
      <c r="AT3" s="106" t="s">
        <v>15</v>
      </c>
      <c r="AU3" s="106" t="s">
        <v>16</v>
      </c>
      <c r="AV3" s="106" t="s">
        <v>17</v>
      </c>
      <c r="AW3" s="346" t="s">
        <v>18</v>
      </c>
      <c r="AY3" s="347" t="s">
        <v>0</v>
      </c>
      <c r="AZ3" s="106" t="s">
        <v>15</v>
      </c>
      <c r="BA3" s="106" t="s">
        <v>16</v>
      </c>
      <c r="BB3" s="106" t="s">
        <v>17</v>
      </c>
      <c r="BC3" s="346" t="s">
        <v>18</v>
      </c>
      <c r="BE3" s="347" t="s">
        <v>0</v>
      </c>
      <c r="BF3" s="106" t="s">
        <v>15</v>
      </c>
      <c r="BG3" s="106" t="s">
        <v>16</v>
      </c>
      <c r="BH3" s="106" t="s">
        <v>17</v>
      </c>
      <c r="BI3" s="346" t="s">
        <v>18</v>
      </c>
      <c r="BK3" s="347" t="s">
        <v>0</v>
      </c>
      <c r="BL3" s="106" t="s">
        <v>15</v>
      </c>
      <c r="BM3" s="106" t="s">
        <v>16</v>
      </c>
      <c r="BN3" s="106" t="s">
        <v>17</v>
      </c>
      <c r="BO3" s="346" t="s">
        <v>18</v>
      </c>
      <c r="BQ3" s="106" t="s">
        <v>0</v>
      </c>
      <c r="BR3" s="106" t="s">
        <v>15</v>
      </c>
      <c r="BS3" s="106" t="s">
        <v>16</v>
      </c>
      <c r="BT3" s="106" t="s">
        <v>17</v>
      </c>
      <c r="BU3" s="106" t="s">
        <v>18</v>
      </c>
      <c r="BW3" s="106" t="s">
        <v>0</v>
      </c>
      <c r="BX3" s="106" t="s">
        <v>15</v>
      </c>
      <c r="BY3" s="106" t="s">
        <v>16</v>
      </c>
      <c r="BZ3" s="106" t="s">
        <v>17</v>
      </c>
      <c r="CA3" s="106" t="s">
        <v>18</v>
      </c>
      <c r="CC3" s="106" t="s">
        <v>0</v>
      </c>
      <c r="CD3" s="106" t="s">
        <v>15</v>
      </c>
      <c r="CE3" s="106" t="s">
        <v>16</v>
      </c>
      <c r="CF3" s="106" t="s">
        <v>17</v>
      </c>
      <c r="CG3" s="106" t="s">
        <v>18</v>
      </c>
      <c r="CI3" s="106" t="s">
        <v>0</v>
      </c>
      <c r="CJ3" s="106" t="s">
        <v>15</v>
      </c>
      <c r="CK3" s="106" t="s">
        <v>16</v>
      </c>
      <c r="CL3" s="106" t="s">
        <v>17</v>
      </c>
      <c r="CM3" s="106" t="s">
        <v>18</v>
      </c>
      <c r="CO3" s="106" t="s">
        <v>0</v>
      </c>
      <c r="CP3" s="106" t="s">
        <v>15</v>
      </c>
      <c r="CQ3" s="106" t="s">
        <v>16</v>
      </c>
      <c r="CR3" s="106" t="s">
        <v>17</v>
      </c>
      <c r="CS3" s="106" t="s">
        <v>18</v>
      </c>
      <c r="CU3" s="106" t="s">
        <v>0</v>
      </c>
      <c r="CV3" s="106" t="s">
        <v>15</v>
      </c>
      <c r="CW3" s="106" t="s">
        <v>16</v>
      </c>
      <c r="CX3" s="106" t="s">
        <v>17</v>
      </c>
      <c r="CY3" s="106" t="s">
        <v>18</v>
      </c>
    </row>
    <row r="4" spans="1:103">
      <c r="A4" s="341">
        <f>IF('FG_243way_Regular Symbol'!L3="","",'FG_243way_Regular Symbol'!L3)</f>
        <v>0</v>
      </c>
      <c r="B4" s="184" t="str">
        <f>IF('FG_243way_Regular Symbol'!M3="",
IF($A4-'FG_243way_Regular Symbol'!D$16&gt;='FG_243way_RegularＸ_W()'!B$2-1,"",VLOOKUP($A4-'FG_243way_Regular Symbol'!D$16,'FG_243way_Regular Symbol'!$L$3:$Q$99,'FG_243way_RegularＸ_W()'!B$3+1,FALSE)),
'FG_243way_Regular Symbol'!M3)</f>
        <v>S1</v>
      </c>
      <c r="C4" s="184" t="str">
        <f>IF('FG_243way_Regular Symbol'!N3="",
IF($A4-'FG_243way_Regular Symbol'!E$16&gt;='FG_243way_RegularＸ_W()'!C$2-1,"",VLOOKUP($A4-'FG_243way_Regular Symbol'!E$16,'FG_243way_Regular Symbol'!$L$3:$Q$99,'FG_243way_RegularＸ_W()'!C$3+1,FALSE)),
'FG_243way_Regular Symbol'!N3)</f>
        <v>TE</v>
      </c>
      <c r="D4" s="184" t="str">
        <f>IF('FG_243way_Regular Symbol'!O3="",
IF($A4-'FG_243way_Regular Symbol'!F$16&gt;='FG_243way_RegularＸ_W()'!D$2-1,"",VLOOKUP($A4-'FG_243way_Regular Symbol'!F$16,'FG_243way_Regular Symbol'!$L$3:$Q$99,'FG_243way_RegularＸ_W()'!D$3+1,FALSE)),
'FG_243way_Regular Symbol'!O3)</f>
        <v>M5</v>
      </c>
      <c r="E4" s="184" t="str">
        <f>IF('FG_243way_Regular Symbol'!P3="",
IF($A4-'FG_243way_Regular Symbol'!G$16&gt;='FG_243way_RegularＸ_W()'!E$2-1,"",VLOOKUP($A4-'FG_243way_Regular Symbol'!G$16,'FG_243way_Regular Symbol'!$L$3:$Q$99,'FG_243way_RegularＸ_W()'!E$3+1,FALSE)),
'FG_243way_Regular Symbol'!P3)</f>
        <v>M1</v>
      </c>
      <c r="F4" s="358" t="str">
        <f>IF('FG_243way_Regular Symbol'!Q3="",
IF($A4-'FG_243way_Regular Symbol'!H$16&gt;='FG_243way_RegularＸ_W()'!F$2-1,"",VLOOKUP($A4-'FG_243way_Regular Symbol'!H$16,'FG_243way_Regular Symbol'!$L$3:$Q$99,'FG_243way_RegularＸ_W()'!F$3+1,FALSE)),
'FG_243way_Regular Symbol'!Q3)</f>
        <v>J</v>
      </c>
      <c r="H4" s="345" t="s">
        <v>143</v>
      </c>
      <c r="I4" s="2">
        <f>SUM(U4:U200)</f>
        <v>61</v>
      </c>
      <c r="J4" s="2">
        <f>SUM(V4:V200)</f>
        <v>30</v>
      </c>
      <c r="K4" s="2">
        <f>SUM(W4:W200)</f>
        <v>44</v>
      </c>
      <c r="L4" s="2">
        <f>SUM(X4:X200)</f>
        <v>20</v>
      </c>
      <c r="M4" s="2">
        <f>SUM(Y4:Y200)</f>
        <v>33</v>
      </c>
      <c r="O4" s="342">
        <f>IF($A4&gt;='FG_243way_Regular Symbol'!D$16,"",IF(B4=0,"",IF(OR(B4=$O$1,B4=$P$1,B5=$O$1,B5=$P$1,B6=$O$1,B6=$P$1),0,1)))</f>
        <v>1</v>
      </c>
      <c r="P4" s="2">
        <f>IF($A4&gt;='FG_243way_Regular Symbol'!E$16,"",IF(C4=0,"",IF(OR(C4=$O$1,C4=$P$1,C5=$O$1,C5=$P$1,C6=$O$1,C6=$P$1),0,1)))</f>
        <v>1</v>
      </c>
      <c r="Q4" s="2">
        <f>IF($A4&gt;='FG_243way_Regular Symbol'!F$16,"",IF(D4=0,"",IF(OR(D4=$O$1,D4=$P$1,D5=$O$1,D5=$P$1,D6=$O$1,D6=$P$1),0,1)))</f>
        <v>1</v>
      </c>
      <c r="R4" s="2">
        <f>IF($A4&gt;='FG_243way_Regular Symbol'!G$16,"",IF(E4=0,"",IF(OR(E4=$O$1,E4=$P$1,E5=$O$1,E5=$P$1,E6=$O$1,E6=$P$1),0,1)))</f>
        <v>0</v>
      </c>
      <c r="S4" s="128">
        <f>IF($A4&gt;='FG_243way_Regular Symbol'!H$16,"",IF(F4=0,"",IF(OR(F4=$O$1,F4=$P$1,F5=$O$1,F5=$P$1,F6=$O$1,F6=$P$1),0,1)))</f>
        <v>1</v>
      </c>
      <c r="U4" s="342">
        <f>IF($A4&gt;='FG_243way_Regular Symbol'!D$16,"",IF(B4=0,"",IF(OR(B4=$U$1,B4=$V$1,B5=$U$1,B5=$V$1,B6=$U$1,B6=$V$1),0,1)))</f>
        <v>1</v>
      </c>
      <c r="V4" s="2">
        <f>IF($A4&gt;='FG_243way_Regular Symbol'!E$16,"",IF(C4=0,"",IF(OR(C4=$U$1,C4=$V$1,C5=$U$1,C5=$V$1,C6=$U$1,C6=$V$1),0,1)))</f>
        <v>1</v>
      </c>
      <c r="W4" s="2">
        <f>IF($A4&gt;='FG_243way_Regular Symbol'!F$16,"",IF(D4=0,"",IF(OR(D4=$U$1,D4=$V$1,D5=$U$1,D5=$V$1,D6=$U$1,D6=$V$1),0,1)))</f>
        <v>0</v>
      </c>
      <c r="X4" s="2">
        <f>IF($A4&gt;='FG_243way_Regular Symbol'!G$16,"",IF(E4=0,"",IF(OR(E4=$U$1,E4=$V$1,E5=$U$1,E5=$V$1,E6=$U$1,E6=$V$1),0,1)))</f>
        <v>1</v>
      </c>
      <c r="Y4" s="128">
        <f>IF($A4&gt;='FG_243way_Regular Symbol'!H$16,"",IF(F4=0,"",IF(OR(F4=$U$1,F4=$V$1,F5=$U$1,F5=$V$1,F6=$U$1,F6=$V$1),0,1)))</f>
        <v>1</v>
      </c>
      <c r="AA4" s="342">
        <f>IF($A4&gt;='FG_243way_Regular Symbol'!D$16,"",IF(B4=0,"",IF(OR(B4=$AA$1,B4=$AB$1,B5=$AA$1,B5=$AB$1,B6=$AA$1,,B6=$AB$1),0,1)))</f>
        <v>1</v>
      </c>
      <c r="AB4" s="2">
        <f>IF($A4&gt;='FG_243way_Regular Symbol'!E$16,"",IF(C4=0,"",IF(OR(C4=$AA$1,C4=$AB$1,C5=$AA$1,C5=$AB$1,C6=$AA$1,,C6=$AB$1),0,1)))</f>
        <v>0</v>
      </c>
      <c r="AC4" s="2">
        <f>IF($A4&gt;='FG_243way_Regular Symbol'!F$16,"",IF(D4=0,"",IF(OR(D4=$AA$1,D4=$AB$1,D5=$AA$1,D5=$AB$1,D6=$AA$1,,D6=$AB$1),0,1)))</f>
        <v>1</v>
      </c>
      <c r="AD4" s="2">
        <f>IF($A4&gt;='FG_243way_Regular Symbol'!G$16,"",IF(E4=0,"",IF(OR(E4=$AA$1,E4=$AB$1,E5=$AA$1,E5=$AB$1,E6=$AA$1,,E6=$AB$1),0,1)))</f>
        <v>1</v>
      </c>
      <c r="AE4" s="128">
        <f>IF($A4&gt;='FG_243way_Regular Symbol'!H$16,"",IF(F4=0,"",IF(OR(F4=$AA$1,F4=$AB$1,F5=$AA$1,F5=$AB$1,F6=$AA$1,,F6=$AB$1),0,1)))</f>
        <v>0</v>
      </c>
      <c r="AG4" s="342">
        <f>IF($A4&gt;='FG_243way_Regular Symbol'!D$16,"",IF(B4=0,"",IF(OR(B4=$AG$1,B4=$AH$1,B5=$AG$1,B5=$AH$1,B6=$AG$1,B6=$AH$1),0,1)))</f>
        <v>1</v>
      </c>
      <c r="AH4" s="2">
        <f>IF($A4&gt;='FG_243way_Regular Symbol'!E$16,"",IF(C4=0,"",IF(OR(C4=$AG$1,C4=$AH$1,C5=$AG$1,C5=$AH$1,C6=$AG$1,C6=$AH$1),0,1)))</f>
        <v>1</v>
      </c>
      <c r="AI4" s="2">
        <f>IF($A4&gt;='FG_243way_Regular Symbol'!F$16,"",IF(D4=0,"",IF(OR(D4=$AG$1,D4=$AH$1,D5=$AG$1,D5=$AH$1,D6=$AG$1,D6=$AH$1),0,1)))</f>
        <v>1</v>
      </c>
      <c r="AJ4" s="2">
        <f>IF($A4&gt;='FG_243way_Regular Symbol'!G$16,"",IF(E4=0,"",IF(OR(E4=$AG$1,E4=$AH$1,E5=$AG$1,E5=$AH$1,E6=$AG$1,E6=$AH$1),0,1)))</f>
        <v>1</v>
      </c>
      <c r="AK4" s="128">
        <f>IF($A4&gt;='FG_243way_Regular Symbol'!H$16,"",IF(F4=0,"",IF(OR(F4=$AG$1,F4=$AH$1,F5=$AG$1,F5=$AH$1,F6=$AG$1,F6=$AH$1),0,1)))</f>
        <v>1</v>
      </c>
      <c r="AM4" s="342">
        <f>IF($A4&gt;='FG_243way_Regular Symbol'!D$16,"",IF(B4=0,"",IF(OR(B4=$AM$1,B4=$AN$1,B5=$AM$1,B5=$AN$1,B6=$AM$1,B6=$AN$1),0,1)))</f>
        <v>1</v>
      </c>
      <c r="AN4" s="2">
        <f>IF($A4&gt;='FG_243way_Regular Symbol'!E$16,"",IF(C4=0,"",IF(OR(C4=$AM$1,C4=$AN$1,C5=$AM$1,C5=$AN$1,C6=$AM$1,C6=$AN$1),0,1)))</f>
        <v>1</v>
      </c>
      <c r="AO4" s="2">
        <f>IF($A4&gt;='FG_243way_Regular Symbol'!F$16,"",IF(D4=0,"",IF(OR(D4=$AM$1,D4=$AN$1,D5=$AM$1,D5=$AN$1,D6=$AM$1,D6=$AN$1),0,1)))</f>
        <v>0</v>
      </c>
      <c r="AP4" s="2">
        <f>IF($A4&gt;='FG_243way_Regular Symbol'!G$16,"",IF(E4=0,"",IF(OR(E4=$AM$1,E4=$AN$1,E5=$AM$1,E5=$AN$1,E6=$AM$1,E6=$AN$1),0,1)))</f>
        <v>1</v>
      </c>
      <c r="AQ4" s="128">
        <f>IF($A4&gt;='FG_243way_Regular Symbol'!H$16,"",IF(F4=0,"",IF(OR(F4=$AM$1,F4=$AN$1,F5=$AM$1,F5=$AN$1,F6=$AM$1,F6=$AN$1),0,1)))</f>
        <v>1</v>
      </c>
      <c r="AS4" s="342">
        <f>IF($A4&gt;='FG_243way_Regular Symbol'!D$16,"",IF(B4=0,"",IF(OR(B4=$AM$1,B4=$AT$1,B5=$AM$1,B5=$AT$1,B6=$AM$1,B6=$AT$1),0,1)))</f>
        <v>1</v>
      </c>
      <c r="AT4" s="2">
        <f>IF($A4&gt;='FG_243way_Regular Symbol'!E$16,"",IF(C4=0,"",IF(OR(C4=$AM$1,C4=$AT$1,C5=$AM$1,C5=$AT$1,C6=$AM$1,C6=$AT$1),0,1)))</f>
        <v>1</v>
      </c>
      <c r="AU4" s="2">
        <f>IF($A4&gt;='FG_243way_Regular Symbol'!F$16,"",IF(D4=0,"",IF(OR(D4=$AM$1,D4=$AT$1,D5=$AM$1,D5=$AT$1,D6=$AM$1,D6=$AT$1),0,1)))</f>
        <v>1</v>
      </c>
      <c r="AV4" s="2">
        <f>IF($A4&gt;='FG_243way_Regular Symbol'!G$16,"",IF(E4=0,"",IF(OR(E4=$AM$1,E4=$AT$1,E5=$AM$1,E5=$AT$1,E6=$AM$1,E6=$AT$1),0,1)))</f>
        <v>1</v>
      </c>
      <c r="AW4" s="128">
        <f>IF($A4&gt;='FG_243way_Regular Symbol'!H$16,"",IF(F4=0,"",IF(OR(F4=$AM$1,F4=$AT$1,F5=$AM$1,F5=$AT$1,F6=$AM$1,F6=$AT$1),0,1)))</f>
        <v>1</v>
      </c>
      <c r="AY4" s="342">
        <f>IF($A4&gt;='FG_243way_Regular Symbol'!D$16,"",IF(B4=0,"",IF(OR(B4=$AM$1,B4=$AZ$1,B5=$AM$1,B5=$AZ$1,B6=$AM$1,B6=$AZ$1),0,1)))</f>
        <v>1</v>
      </c>
      <c r="AZ4" s="2">
        <f>IF($A4&gt;='FG_243way_Regular Symbol'!E$16,"",IF(C4=0,"",IF(OR(C4=$AM$1,C4=$AZ$1,C5=$AM$1,C5=$AZ$1,C6=$AM$1,C6=$AZ$1),0,1)))</f>
        <v>1</v>
      </c>
      <c r="BA4" s="2">
        <f>IF($A4&gt;='FG_243way_Regular Symbol'!F$16,"",IF(D4=0,"",IF(OR(D4=$AM$1,D4=$AZ$1,D5=$AM$1,D5=$AZ$1,D6=$AM$1,D6=$AZ$1),0,1)))</f>
        <v>1</v>
      </c>
      <c r="BB4" s="2">
        <f>IF($A4&gt;='FG_243way_Regular Symbol'!G$16,"",IF(E4=0,"",IF(OR(E4=$AM$1,E4=$AZ$1,E5=$AM$1,E5=$AZ$1,E6=$AM$1,E6=$AZ$1),0,1)))</f>
        <v>1</v>
      </c>
      <c r="BC4" s="128">
        <f>IF($A4&gt;='FG_243way_Regular Symbol'!H$16,"",IF(F4=0,"",IF(OR(F4=$AM$1,F4=$AZ$1,F5=$AM$1,F5=$AZ$1,F6=$AM$1,F6=$AZ$1),0,1)))</f>
        <v>1</v>
      </c>
      <c r="BE4" s="342"/>
      <c r="BF4" s="2"/>
      <c r="BG4" s="2">
        <f>IF($A4&gt;='FG_243way_Regular Symbol'!F$16,"",IF(D4=0,"",COUNTIF(D4:D6,$BF$1)))</f>
        <v>0</v>
      </c>
      <c r="BH4" s="2">
        <f>IF($A4&gt;='FG_243way_Regular Symbol'!G$16,"",IF(E4=0,"",COUNTIF(E4:E6,$BF$1)))</f>
        <v>0</v>
      </c>
      <c r="BI4" s="2">
        <f>IF($A4&gt;='FG_243way_Regular Symbol'!H$16,"",IF(F4=0,"",COUNTIF(F4:F6,$BF$1)))</f>
        <v>0</v>
      </c>
      <c r="BK4" s="342"/>
      <c r="BL4" s="2"/>
      <c r="BM4" s="2">
        <f>IF($A4&gt;='FG_243way_Regular Symbol'!F$16,"",IF(D4=0,"",IF(OR(D4=$AM$1,D4=$BL$1,D5=$AM$1,D5=$BL$1,D6=$AM$1,D6=$BL$1),0,1)))</f>
        <v>1</v>
      </c>
      <c r="BN4" s="2">
        <f>IF($A4&gt;='FG_243way_Regular Symbol'!G$16,"",IF(E4=0,"",IF(OR(E4=$AM$1,E4=$BL$1,E5=$AM$1,E5=$BL$1,E6=$AM$1,E6=$BL$1),0,1)))</f>
        <v>1</v>
      </c>
      <c r="BO4" s="128">
        <f>IF($A4&gt;='FG_243way_Regular Symbol'!H$16,"",IF(F4=0,"",IF(OR(F4=$AM$1,F4=$BL$1,F5=$AM$1,F5=$BL$1,F6=$AM$1,F6=$BL$1),0,1)))</f>
        <v>1</v>
      </c>
      <c r="BQ4" s="2">
        <f>IF($A4&gt;='FG_243way_Regular Symbol'!D$16,"",IF(B4=0,"",IF(OR(B4=$BQ$1,B4=$BR$1,B5=$BQ$1,B5=$BR$1,B6=$BQ$1,B6=$BR$1),0,1)))</f>
        <v>1</v>
      </c>
      <c r="BR4" s="2">
        <f>IF($A4&gt;='FG_243way_Regular Symbol'!E$16,"",IF(C4=0,"",IF(OR(C4=$BQ$1,C4=$BR$1,C5=$BQ$1,C5=$BR$1,C6=$BQ$1,C6=$BR$1),0,1)))</f>
        <v>0</v>
      </c>
      <c r="BS4" s="2">
        <f>IF($A4&gt;='FG_243way_Regular Symbol'!F$16,"",IF(D4=0,"",IF(OR(D4=$BQ$1,D4=$BR$1,D5=$BQ$1,D5=$BR$1,D6=$BQ$1,D6=$BR$1),0,1)))</f>
        <v>0</v>
      </c>
      <c r="BT4" s="2">
        <f>IF($A4&gt;='FG_243way_Regular Symbol'!G$16,"",IF(E4=0,"",IF(OR(E4=$BQ$1,E4=$BR$1,E5=$BQ$1,E5=$BR$1,E6=$BQ$1,E6=$BR$1),0,1)))</f>
        <v>1</v>
      </c>
      <c r="BU4" s="2">
        <f>IF($A4&gt;='FG_243way_Regular Symbol'!H$16,"",IF(F4=0,"",IF(OR(F4=$BQ$1,F4=$BR$1,F5=$BQ$1,F5=$BR$1,F6=$BQ$1,F6=$BR$1),0,1)))</f>
        <v>1</v>
      </c>
      <c r="BW4" s="2">
        <f>IF($A4&gt;='FG_243way_Regular Symbol'!D$16,"",IF(B4=0,"",IF(OR(B4=$BW$1,B5=$BW$1,B6=$BW$1,B4=$BX$1,B5=$BX$1,B6=$BX$1),0,1)))</f>
        <v>1</v>
      </c>
      <c r="BX4" s="2">
        <f>IF($A4&gt;='FG_243way_Regular Symbol'!E$16,"",IF(C4=0,"",IF(OR(C4=$BW$1,C5=$BW$1,C6=$BW$1,C4=$BX$1,C5=$BX$1,C6=$BX$1),0,1)))</f>
        <v>1</v>
      </c>
      <c r="BY4" s="2">
        <f>IF($A4&gt;='FG_243way_Regular Symbol'!F$16,"",IF(D4=0,"",IF(OR(D4=$BW$1,D5=$BW$1,D6=$BW$1,D4=$BX$1,D5=$BX$1,D6=$BX$1),0,1)))</f>
        <v>1</v>
      </c>
      <c r="BZ4" s="2">
        <f>IF($A4&gt;='FG_243way_Regular Symbol'!G$16,"",IF(E4=0,"",IF(OR(E4=$BW$1,E5=$BW$1,E6=$BW$1,E4=$BX$1,E5=$BX$1,E6=$BX$1),0,1)))</f>
        <v>0</v>
      </c>
      <c r="CA4" s="2">
        <f>IF($A4&gt;='FG_243way_Regular Symbol'!H$16,"",IF(F4=0,"",IF(OR(F4=$BW$1,F5=$BW$1,F6=$BW$1,F4=$BX$1,F5=$BX$1,F6=$BX$1),0,1)))</f>
        <v>1</v>
      </c>
      <c r="CC4" s="2">
        <f>IF($A4&gt;='FG_243way_Regular Symbol'!D$16,"",IF(B4=0,"",IF(OR(B4=$BW$1,B5=$BW$1,B6=$BW$1,B4=$CD$1,B5=$CD$1,B6=$CD$1),0,1)))</f>
        <v>1</v>
      </c>
      <c r="CD4" s="2">
        <f>IF($A4&gt;='FG_243way_Regular Symbol'!E$16,"",IF(C4=0,"",IF(OR(C4=$BW$1,C5=$BW$1,C6=$BW$1,C4=$CD$1,C5=$CD$1,C6=$CD$1),0,1)))</f>
        <v>1</v>
      </c>
      <c r="CE4" s="2">
        <f>IF($A4&gt;='FG_243way_Regular Symbol'!F$16,"",IF(D4=0,"",IF(OR(D4=$BW$1,D5=$BW$1,D6=$BW$1,D4=$CD$1,D5=$CD$1,D6=$CD$1),0,1)))</f>
        <v>1</v>
      </c>
      <c r="CF4" s="2">
        <f>IF($A4&gt;='FG_243way_Regular Symbol'!G$16,"",IF(E4=0,"",IF(OR(E4=$BW$1,E5=$BW$1,E6=$BW$1,E4=$CD$1,E5=$CD$1,E6=$CD$1),0,1)))</f>
        <v>1</v>
      </c>
      <c r="CG4" s="2">
        <f>IF($A4&gt;='FG_243way_Regular Symbol'!H$16,"",IF(F4=0,"",IF(OR(F4=$BW$1,F5=$BW$1,F6=$BW$1,F4=$CD$1,F5=$CD$1,F6=$CD$1),0,1)))</f>
        <v>1</v>
      </c>
      <c r="CI4" s="2">
        <f>IF($A4&gt;='FG_243way_Regular Symbol'!D$16,"",IF(B4=0,"",IF(OR(B4=$BW$1,B5=$BW$1,B6=$BW$1,B4=$CJ$1,B5=$CJ$1,B6=$CJ$1),0,1)))</f>
        <v>0</v>
      </c>
      <c r="CJ4" s="2">
        <f>IF($A4&gt;='FG_243way_Regular Symbol'!E$16,"",IF(C4=0,"",IF(OR(C4=$BW$1,C5=$BW$1,C6=$BW$1,C4=$CJ$1,C5=$CJ$1,C6=$CJ$1),0,1)))</f>
        <v>1</v>
      </c>
      <c r="CK4" s="2">
        <f>IF($A4&gt;='FG_243way_Regular Symbol'!F$16,"",IF(D4=0,"",IF(OR(D4=$BW$1,D5=$BW$1,D6=$BW$1,D4=$CJ$1,D5=$CJ$1,D6=$CJ$1),0,1)))</f>
        <v>1</v>
      </c>
      <c r="CL4" s="2">
        <f>IF($A4&gt;='FG_243way_Regular Symbol'!G$16,"",IF(E4=0,"",IF(OR(E4=$BW$1,E5=$BW$1,E6=$BW$1,E4=$CJ$1,E5=$CJ$1,E6=$CJ$1),0,1)))</f>
        <v>1</v>
      </c>
      <c r="CM4" s="2">
        <f>IF($A4&gt;='FG_243way_Regular Symbol'!H$16,"",IF(F4=0,"",IF(OR(F4=$BW$1,F5=$BW$1,F6=$BW$1,F4=$CJ$1,F5=$CJ$1,F6=$CJ$1),0,1)))</f>
        <v>0</v>
      </c>
      <c r="CO4" s="2">
        <f>IF($A4&gt;='FG_243way_Regular Symbol'!D$16,"",IF(B4=0,"",IF(OR(B4=$BW$1,B5=$BW$1,B6=$BW$1,B4=$CP$1,B5=$CP$1,B6=$CP$1),0,1)))</f>
        <v>0</v>
      </c>
      <c r="CP4" s="2">
        <f>IF($A4&gt;='FG_243way_Regular Symbol'!E$16,"",IF(C4=0,"",IF(OR(C4=$BW$1,C5=$BW$1,C6=$BW$1,C4=$CP$1,C5=$CP$1,C6=$CP$1),0,1)))</f>
        <v>0</v>
      </c>
      <c r="CQ4" s="2">
        <f>IF($A4&gt;='FG_243way_Regular Symbol'!F$16,"",IF(D4=0,"",IF(OR(D4=$BW$1,D5=$BW$1,D6=$BW$1,D4=$CP$1,D5=$CP$1,D6=$CP$1),0,1)))</f>
        <v>1</v>
      </c>
      <c r="CR4" s="2">
        <f>IF($A4&gt;='FG_243way_Regular Symbol'!G$16,"",IF(E4=0,"",IF(OR(E4=$BW$1,E5=$BW$1,E6=$BW$1,E4=$CP$1,E5=$CP$1,E6=$CP$1),0,1)))</f>
        <v>1</v>
      </c>
      <c r="CS4" s="2">
        <f>IF($A4&gt;='FG_243way_Regular Symbol'!H$16,"",IF(F4=0,"",IF(OR(F4=$BW$1,F5=$BW$1,F6=$BW$1,F4=$CP$1,F5=$CP$1,F6=$CP$1),0,1)))</f>
        <v>0</v>
      </c>
      <c r="CU4" s="2">
        <f>IF($A4&gt;='FG_243way_Regular Symbol'!D$16,"",IF(B4=0,"",IF(OR(B4=$BW$1,B5=$BW$1,B6=$BW$1,B4=$CV$1,B5=$CV$1,B6=$CV$1),0,1)))</f>
        <v>1</v>
      </c>
      <c r="CV4" s="2">
        <f>IF($A4&gt;='FG_243way_Regular Symbol'!E$16,"",IF(C4=0,"",IF(OR(C4=$BW$1,C5=$BW$1,C6=$BW$1,C4=$CV$1,C5=$CV$1,C6=$CV$1),0,1)))</f>
        <v>1</v>
      </c>
      <c r="CW4" s="2">
        <f>IF($A4&gt;='FG_243way_Regular Symbol'!F$16,"",IF(D4=0,"",IF(OR(D4=$BW$1,D5=$BW$1,D6=$BW$1,D4=$CV$1,D5=$CV$1,D6=$CV$1),0,1)))</f>
        <v>1</v>
      </c>
      <c r="CX4" s="2">
        <f>IF($A4&gt;='FG_243way_Regular Symbol'!G$16,"",IF(E4=0,"",IF(OR(E4=$BW$1,E5=$BW$1,E6=$BW$1,E4=$CV$1,E5=$CV$1,E6=$CV$1),0,1)))</f>
        <v>0</v>
      </c>
      <c r="CY4" s="2">
        <f>IF($A4&gt;='FG_243way_Regular Symbol'!H$16,"",IF(F4=0,"",IF(OR(F4=$BW$1,F5=$BW$1,F6=$BW$1,F4=$CV$1,F5=$CV$1,F6=$CV$1),0,1)))</f>
        <v>1</v>
      </c>
    </row>
    <row r="5" spans="1:103">
      <c r="A5" s="341">
        <f>IF('FG_243way_Regular Symbol'!L4="","",'FG_243way_Regular Symbol'!L4)</f>
        <v>1</v>
      </c>
      <c r="B5" s="184" t="str">
        <f>IF('FG_243way_Regular Symbol'!M4="",
IF($A5-'FG_243way_Regular Symbol'!D$16&gt;='FG_243way_RegularＸ_W()'!B$2-1,"",VLOOKUP($A5-'FG_243way_Regular Symbol'!D$16,'FG_243way_Regular Symbol'!$L$3:$Q$99,'FG_243way_RegularＸ_W()'!B$3+1,FALSE)),
'FG_243way_Regular Symbol'!M4)</f>
        <v>TE</v>
      </c>
      <c r="C5" s="184" t="str">
        <f>IF('FG_243way_Regular Symbol'!N4="",
IF($A5-'FG_243way_Regular Symbol'!E$16&gt;='FG_243way_RegularＸ_W()'!C$2-1,"",VLOOKUP($A5-'FG_243way_Regular Symbol'!E$16,'FG_243way_Regular Symbol'!$L$3:$Q$99,'FG_243way_RegularＸ_W()'!C$3+1,FALSE)),
'FG_243way_Regular Symbol'!N4)</f>
        <v>A</v>
      </c>
      <c r="D5" s="184" t="str">
        <f>IF('FG_243way_Regular Symbol'!O4="",
IF($A5-'FG_243way_Regular Symbol'!F$16&gt;='FG_243way_RegularＸ_W()'!D$2-1,"",VLOOKUP($A5-'FG_243way_Regular Symbol'!F$16,'FG_243way_Regular Symbol'!$L$3:$Q$99,'FG_243way_RegularＸ_W()'!D$3+1,FALSE)),
'FG_243way_Regular Symbol'!O4)</f>
        <v>M2</v>
      </c>
      <c r="E5" s="184" t="str">
        <f>IF('FG_243way_Regular Symbol'!P4="",
IF($A5-'FG_243way_Regular Symbol'!G$16&gt;='FG_243way_RegularＸ_W()'!E$2-1,"",VLOOKUP($A5-'FG_243way_Regular Symbol'!G$16,'FG_243way_Regular Symbol'!$L$3:$Q$99,'FG_243way_RegularＸ_W()'!E$3+1,FALSE)),
'FG_243way_Regular Symbol'!P4)</f>
        <v>NI</v>
      </c>
      <c r="F5" s="358" t="str">
        <f>IF('FG_243way_Regular Symbol'!Q4="",
IF($A5-'FG_243way_Regular Symbol'!H$16&gt;='FG_243way_RegularＸ_W()'!F$2-1,"",VLOOKUP($A5-'FG_243way_Regular Symbol'!H$16,'FG_243way_Regular Symbol'!$L$3:$Q$99,'FG_243way_RegularＸ_W()'!F$3+1,FALSE)),
'FG_243way_Regular Symbol'!Q4)</f>
        <v>TE</v>
      </c>
      <c r="H5" s="345" t="s">
        <v>76</v>
      </c>
      <c r="I5" s="2">
        <f>SUM(AA4:AA200)</f>
        <v>64</v>
      </c>
      <c r="J5" s="2">
        <f>SUM(AB4:AB200)</f>
        <v>34</v>
      </c>
      <c r="K5" s="2">
        <f>SUM(AC4:AC200)</f>
        <v>56</v>
      </c>
      <c r="L5" s="2">
        <f>SUM(AD4:AD200)</f>
        <v>21</v>
      </c>
      <c r="M5" s="2">
        <f>SUM(AE4:AE200)</f>
        <v>39</v>
      </c>
      <c r="O5" s="342">
        <f>IF($A5&gt;='FG_243way_Regular Symbol'!D$16,"",IF(B5=0,"",IF(OR(B5=$O$1,B5=$P$1,B6=$O$1,B6=$P$1,B7=$O$1,B7=$P$1),0,1)))</f>
        <v>1</v>
      </c>
      <c r="P5" s="2">
        <f>IF($A5&gt;='FG_243way_Regular Symbol'!E$16,"",IF(C5=0,"",IF(OR(C5=$O$1,C5=$P$1,C6=$O$1,C6=$P$1,C7=$O$1,C7=$P$1),0,1)))</f>
        <v>1</v>
      </c>
      <c r="Q5" s="2">
        <f>IF($A5&gt;='FG_243way_Regular Symbol'!F$16,"",IF(D5=0,"",IF(OR(D5=$O$1,D5=$P$1,D6=$O$1,D6=$P$1,D7=$O$1,D7=$P$1),0,1)))</f>
        <v>1</v>
      </c>
      <c r="R5" s="2">
        <f>IF($A5&gt;='FG_243way_Regular Symbol'!G$16,"",IF(E5=0,"",IF(OR(E5=$O$1,E5=$P$1,E6=$O$1,E6=$P$1,E7=$O$1,E7=$P$1),0,1)))</f>
        <v>1</v>
      </c>
      <c r="S5" s="128">
        <f>IF($A5&gt;='FG_243way_Regular Symbol'!H$16,"",IF(F5=0,"",IF(OR(F5=$O$1,F5=$P$1,F6=$O$1,F6=$P$1,F7=$O$1,F7=$P$1),0,1)))</f>
        <v>1</v>
      </c>
      <c r="U5" s="342">
        <f>IF($A5&gt;='FG_243way_Regular Symbol'!D$16,"",IF(B5=0,"",IF(OR(B5=$U$1,B5=$V$1,B6=$U$1,B6=$V$1,B7=$U$1,B7=$V$1),0,1)))</f>
        <v>1</v>
      </c>
      <c r="V5" s="2">
        <f>IF($A5&gt;='FG_243way_Regular Symbol'!E$16,"",IF(C5=0,"",IF(OR(C5=$U$1,C5=$V$1,C6=$U$1,C6=$V$1,C7=$U$1,C7=$V$1),0,1)))</f>
        <v>1</v>
      </c>
      <c r="W5" s="2">
        <f>IF($A5&gt;='FG_243way_Regular Symbol'!F$16,"",IF(D5=0,"",IF(OR(D5=$U$1,D5=$V$1,D6=$U$1,D6=$V$1,D7=$U$1,D7=$V$1),0,1)))</f>
        <v>0</v>
      </c>
      <c r="X5" s="2">
        <f>IF($A5&gt;='FG_243way_Regular Symbol'!G$16,"",IF(E5=0,"",IF(OR(E5=$U$1,E5=$V$1,E6=$U$1,E6=$V$1,E7=$U$1,E7=$V$1),0,1)))</f>
        <v>1</v>
      </c>
      <c r="Y5" s="128">
        <f>IF($A5&gt;='FG_243way_Regular Symbol'!H$16,"",IF(F5=0,"",IF(OR(F5=$U$1,F5=$V$1,F6=$U$1,F6=$V$1,F7=$U$1,F7=$V$1),0,1)))</f>
        <v>1</v>
      </c>
      <c r="AA5" s="342">
        <f>IF($A5&gt;='FG_243way_Regular Symbol'!D$16,"",IF(B5=0,"",IF(OR(B5=$AA$1,B5=$AB$1,B6=$AA$1,B6=$AB$1,B7=$AA$1,,B7=$AB$1),0,1)))</f>
        <v>1</v>
      </c>
      <c r="AB5" s="2">
        <f>IF($A5&gt;='FG_243way_Regular Symbol'!E$16,"",IF(C5=0,"",IF(OR(C5=$AA$1,C5=$AB$1,C6=$AA$1,C6=$AB$1,C7=$AA$1,,C7=$AB$1),0,1)))</f>
        <v>0</v>
      </c>
      <c r="AC5" s="2">
        <f>IF($A5&gt;='FG_243way_Regular Symbol'!F$16,"",IF(D5=0,"",IF(OR(D5=$AA$1,D5=$AB$1,D6=$AA$1,D6=$AB$1,D7=$AA$1,,D7=$AB$1),0,1)))</f>
        <v>1</v>
      </c>
      <c r="AD5" s="2">
        <f>IF($A5&gt;='FG_243way_Regular Symbol'!G$16,"",IF(E5=0,"",IF(OR(E5=$AA$1,E5=$AB$1,E6=$AA$1,E6=$AB$1,E7=$AA$1,,E7=$AB$1),0,1)))</f>
        <v>1</v>
      </c>
      <c r="AE5" s="128">
        <f>IF($A5&gt;='FG_243way_Regular Symbol'!H$16,"",IF(F5=0,"",IF(OR(F5=$AA$1,F5=$AB$1,F6=$AA$1,F6=$AB$1,F7=$AA$1,,F7=$AB$1),0,1)))</f>
        <v>0</v>
      </c>
      <c r="AG5" s="342">
        <f>IF($A5&gt;='FG_243way_Regular Symbol'!D$16,"",IF(B5=0,"",IF(OR(B5=$AG$1,B5=$AH$1,B6=$AG$1,B6=$AH$1,B7=$AG$1,B7=$AH$1),0,1)))</f>
        <v>1</v>
      </c>
      <c r="AH5" s="2">
        <f>IF($A5&gt;='FG_243way_Regular Symbol'!E$16,"",IF(C5=0,"",IF(OR(C5=$AG$1,C5=$AH$1,C6=$AG$1,C6=$AH$1,C7=$AG$1,C7=$AH$1),0,1)))</f>
        <v>1</v>
      </c>
      <c r="AI5" s="2">
        <f>IF($A5&gt;='FG_243way_Regular Symbol'!F$16,"",IF(D5=0,"",IF(OR(D5=$AG$1,D5=$AH$1,D6=$AG$1,D6=$AH$1,D7=$AG$1,D7=$AH$1),0,1)))</f>
        <v>1</v>
      </c>
      <c r="AJ5" s="2">
        <f>IF($A5&gt;='FG_243way_Regular Symbol'!G$16,"",IF(E5=0,"",IF(OR(E5=$AG$1,E5=$AH$1,E6=$AG$1,E6=$AH$1,E7=$AG$1,E7=$AH$1),0,1)))</f>
        <v>1</v>
      </c>
      <c r="AK5" s="128">
        <f>IF($A5&gt;='FG_243way_Regular Symbol'!H$16,"",IF(F5=0,"",IF(OR(F5=$AG$1,F5=$AH$1,F6=$AG$1,F6=$AH$1,F7=$AG$1,F7=$AH$1),0,1)))</f>
        <v>1</v>
      </c>
      <c r="AM5" s="342">
        <f>IF($A5&gt;='FG_243way_Regular Symbol'!D$16,"",IF(B5=0,"",IF(OR(B5=$AM$1,B5=$AN$1,B6=$AM$1,B6=$AN$1,B7=$AM$1,B7=$AN$1),0,1)))</f>
        <v>1</v>
      </c>
      <c r="AN5" s="2">
        <f>IF($A5&gt;='FG_243way_Regular Symbol'!E$16,"",IF(C5=0,"",IF(OR(C5=$AM$1,C5=$AN$1,C6=$AM$1,C6=$AN$1,C7=$AM$1,C7=$AN$1),0,1)))</f>
        <v>1</v>
      </c>
      <c r="AO5" s="2">
        <f>IF($A5&gt;='FG_243way_Regular Symbol'!F$16,"",IF(D5=0,"",IF(OR(D5=$AM$1,D5=$AN$1,D6=$AM$1,D6=$AN$1,D7=$AM$1,D7=$AN$1),0,1)))</f>
        <v>1</v>
      </c>
      <c r="AP5" s="2">
        <f>IF($A5&gt;='FG_243way_Regular Symbol'!G$16,"",IF(E5=0,"",IF(OR(E5=$AM$1,E5=$AN$1,E6=$AM$1,E6=$AN$1,E7=$AM$1,E7=$AN$1),0,1)))</f>
        <v>0</v>
      </c>
      <c r="AQ5" s="128">
        <f>IF($A5&gt;='FG_243way_Regular Symbol'!H$16,"",IF(F5=0,"",IF(OR(F5=$AM$1,F5=$AN$1,F6=$AM$1,F6=$AN$1,F7=$AM$1,F7=$AN$1),0,1)))</f>
        <v>1</v>
      </c>
      <c r="AS5" s="342">
        <f>IF($A5&gt;='FG_243way_Regular Symbol'!D$16,"",IF(B5=0,"",IF(OR(B5=$AM$1,B5=$AT$1,B6=$AM$1,B6=$AT$1,B7=$AM$1,B7=$AT$1),0,1)))</f>
        <v>1</v>
      </c>
      <c r="AT5" s="2">
        <f>IF($A5&gt;='FG_243way_Regular Symbol'!E$16,"",IF(C5=0,"",IF(OR(C5=$AM$1,C5=$AT$1,C6=$AM$1,C6=$AT$1,C7=$AM$1,C7=$AT$1),0,1)))</f>
        <v>1</v>
      </c>
      <c r="AU5" s="2">
        <f>IF($A5&gt;='FG_243way_Regular Symbol'!F$16,"",IF(D5=0,"",IF(OR(D5=$AM$1,D5=$AT$1,D6=$AM$1,D6=$AT$1,D7=$AM$1,D7=$AT$1),0,1)))</f>
        <v>1</v>
      </c>
      <c r="AV5" s="2">
        <f>IF($A5&gt;='FG_243way_Regular Symbol'!G$16,"",IF(E5=0,"",IF(OR(E5=$AM$1,E5=$AT$1,E6=$AM$1,E6=$AT$1,E7=$AM$1,E7=$AT$1),0,1)))</f>
        <v>1</v>
      </c>
      <c r="AW5" s="128">
        <f>IF($A5&gt;='FG_243way_Regular Symbol'!H$16,"",IF(F5=0,"",IF(OR(F5=$AM$1,F5=$AT$1,F6=$AM$1,F6=$AT$1,F7=$AM$1,F7=$AT$1),0,1)))</f>
        <v>1</v>
      </c>
      <c r="AY5" s="342">
        <f>IF($A5&gt;='FG_243way_Regular Symbol'!D$16,"",IF(B5=0,"",IF(OR(B5=$AM$1,B5=$AZ$1,B6=$AM$1,B6=$AZ$1,B7=$AM$1,B7=$AZ$1),0,1)))</f>
        <v>1</v>
      </c>
      <c r="AZ5" s="2">
        <f>IF($A5&gt;='FG_243way_Regular Symbol'!E$16,"",IF(C5=0,"",IF(OR(C5=$AM$1,C5=$AZ$1,C6=$AM$1,C6=$AZ$1,C7=$AM$1,C7=$AZ$1),0,1)))</f>
        <v>1</v>
      </c>
      <c r="BA5" s="2">
        <f>IF($A5&gt;='FG_243way_Regular Symbol'!F$16,"",IF(D5=0,"",IF(OR(D5=$AM$1,D5=$AZ$1,D6=$AM$1,D6=$AZ$1,D7=$AM$1,D7=$AZ$1),0,1)))</f>
        <v>1</v>
      </c>
      <c r="BB5" s="2">
        <f>IF($A5&gt;='FG_243way_Regular Symbol'!G$16,"",IF(E5=0,"",IF(OR(E5=$AM$1,E5=$AZ$1,E6=$AM$1,E6=$AZ$1,E7=$AM$1,E7=$AZ$1),0,1)))</f>
        <v>1</v>
      </c>
      <c r="BC5" s="128">
        <f>IF($A5&gt;='FG_243way_Regular Symbol'!H$16,"",IF(F5=0,"",IF(OR(F5=$AM$1,F5=$AZ$1,F6=$AM$1,F6=$AZ$1,F7=$AM$1,F7=$AZ$1),0,1)))</f>
        <v>1</v>
      </c>
      <c r="BE5" s="342"/>
      <c r="BF5" s="2"/>
      <c r="BG5" s="2">
        <f>IF($A5&gt;='FG_243way_Regular Symbol'!F$16,"",IF(D5=0,"",COUNTIF(D5:D7,$BF$1)))</f>
        <v>0</v>
      </c>
      <c r="BH5" s="2">
        <f>IF($A5&gt;='FG_243way_Regular Symbol'!G$16,"",IF(E5=0,"",COUNTIF(E5:E7,$BF$1)))</f>
        <v>0</v>
      </c>
      <c r="BI5" s="2">
        <f>IF($A5&gt;='FG_243way_Regular Symbol'!H$16,"",IF(F5=0,"",COUNTIF(F5:F7,$BF$1)))</f>
        <v>0</v>
      </c>
      <c r="BK5" s="342"/>
      <c r="BL5" s="2"/>
      <c r="BM5" s="2">
        <f>IF($A5&gt;='FG_243way_Regular Symbol'!F$16,"",IF(D5=0,"",IF(OR(D5=$AM$1,D5=$BL$1,D6=$AM$1,D6=$BL$1,D7=$AM$1,D7=$BL$1),0,1)))</f>
        <v>1</v>
      </c>
      <c r="BN5" s="2">
        <f>IF($A5&gt;='FG_243way_Regular Symbol'!G$16,"",IF(E5=0,"",IF(OR(E5=$AM$1,E5=$BL$1,E6=$AM$1,E6=$BL$1,E7=$AM$1,E7=$BL$1),0,1)))</f>
        <v>1</v>
      </c>
      <c r="BO5" s="128">
        <f>IF($A5&gt;='FG_243way_Regular Symbol'!H$16,"",IF(F5=0,"",IF(OR(F5=$AM$1,F5=$BL$1,F6=$AM$1,F6=$BL$1,F7=$AM$1,F7=$BL$1),0,1)))</f>
        <v>1</v>
      </c>
      <c r="BQ5" s="2">
        <f>IF($A5&gt;='FG_243way_Regular Symbol'!D$16,"",IF(B5=0,"",IF(OR(B5=$BQ$1,B5=$BR$1,B6=$BQ$1,B6=$BR$1,B7=$BQ$1,B7=$BR$1),0,1)))</f>
        <v>1</v>
      </c>
      <c r="BR5" s="2">
        <f>IF($A5&gt;='FG_243way_Regular Symbol'!E$16,"",IF(C5=0,"",IF(OR(C5=$BQ$1,C5=$BR$1,C6=$BQ$1,C6=$BR$1,C7=$BQ$1,C7=$BR$1),0,1)))</f>
        <v>0</v>
      </c>
      <c r="BS5" s="2">
        <f>IF($A5&gt;='FG_243way_Regular Symbol'!F$16,"",IF(D5=0,"",IF(OR(D5=$BQ$1,D5=$BR$1,D6=$BQ$1,D6=$BR$1,D7=$BQ$1,D7=$BR$1),0,1)))</f>
        <v>0</v>
      </c>
      <c r="BT5" s="2">
        <f>IF($A5&gt;='FG_243way_Regular Symbol'!G$16,"",IF(E5=0,"",IF(OR(E5=$BQ$1,E5=$BR$1,E6=$BQ$1,E6=$BR$1,E7=$BQ$1,E7=$BR$1),0,1)))</f>
        <v>1</v>
      </c>
      <c r="BU5" s="2">
        <f>IF($A5&gt;='FG_243way_Regular Symbol'!H$16,"",IF(F5=0,"",IF(OR(F5=$BQ$1,F5=$BR$1,F6=$BQ$1,F6=$BR$1,F7=$BQ$1,F7=$BR$1),0,1)))</f>
        <v>0</v>
      </c>
      <c r="BW5" s="2">
        <f>IF($A5&gt;='FG_243way_Regular Symbol'!D$16,"",IF(B5=0,"",IF(OR(B5=$BW$1,B6=$BW$1,B7=$BW$1,B5=$BX$1,B6=$BX$1,B7=$BX$1),0,1)))</f>
        <v>1</v>
      </c>
      <c r="BX5" s="2">
        <f>IF($A5&gt;='FG_243way_Regular Symbol'!E$16,"",IF(C5=0,"",IF(OR(C5=$BW$1,C6=$BW$1,C7=$BW$1,C5=$BX$1,C6=$BX$1,C7=$BX$1),0,1)))</f>
        <v>1</v>
      </c>
      <c r="BY5" s="2">
        <f>IF($A5&gt;='FG_243way_Regular Symbol'!F$16,"",IF(D5=0,"",IF(OR(D5=$BW$1,D6=$BW$1,D7=$BW$1,D5=$BX$1,D6=$BX$1,D7=$BX$1),0,1)))</f>
        <v>1</v>
      </c>
      <c r="BZ5" s="2">
        <f>IF($A5&gt;='FG_243way_Regular Symbol'!G$16,"",IF(E5=0,"",IF(OR(E5=$BW$1,E6=$BW$1,E7=$BW$1,E5=$BX$1,E6=$BX$1,E7=$BX$1),0,1)))</f>
        <v>0</v>
      </c>
      <c r="CA5" s="2">
        <f>IF($A5&gt;='FG_243way_Regular Symbol'!H$16,"",IF(F5=0,"",IF(OR(F5=$BW$1,F6=$BW$1,F7=$BW$1,F5=$BX$1,F6=$BX$1,F7=$BX$1),0,1)))</f>
        <v>1</v>
      </c>
      <c r="CC5" s="2">
        <f>IF($A5&gt;='FG_243way_Regular Symbol'!D$16,"",IF(B5=0,"",IF(OR(B5=$BW$1,B6=$BW$1,B7=$BW$1,B5=$CD$1,B6=$CD$1,B7=$CD$1),0,1)))</f>
        <v>0</v>
      </c>
      <c r="CD5" s="2">
        <f>IF($A5&gt;='FG_243way_Regular Symbol'!E$16,"",IF(C5=0,"",IF(OR(C5=$BW$1,C6=$BW$1,C7=$BW$1,C5=$CD$1,C6=$CD$1,C7=$CD$1),0,1)))</f>
        <v>1</v>
      </c>
      <c r="CE5" s="2">
        <f>IF($A5&gt;='FG_243way_Regular Symbol'!F$16,"",IF(D5=0,"",IF(OR(D5=$BW$1,D6=$BW$1,D7=$BW$1,D5=$CD$1,D6=$CD$1,D7=$CD$1),0,1)))</f>
        <v>1</v>
      </c>
      <c r="CF5" s="2">
        <f>IF($A5&gt;='FG_243way_Regular Symbol'!G$16,"",IF(E5=0,"",IF(OR(E5=$BW$1,E6=$BW$1,E7=$BW$1,E5=$CD$1,E6=$CD$1,E7=$CD$1),0,1)))</f>
        <v>1</v>
      </c>
      <c r="CG5" s="2">
        <f>IF($A5&gt;='FG_243way_Regular Symbol'!H$16,"",IF(F5=0,"",IF(OR(F5=$BW$1,F6=$BW$1,F7=$BW$1,F5=$CD$1,F6=$CD$1,F7=$CD$1),0,1)))</f>
        <v>1</v>
      </c>
      <c r="CI5" s="2">
        <f>IF($A5&gt;='FG_243way_Regular Symbol'!D$16,"",IF(B5=0,"",IF(OR(B5=$BW$1,B6=$BW$1,B7=$BW$1,B5=$CJ$1,B6=$CJ$1,B7=$CJ$1),0,1)))</f>
        <v>0</v>
      </c>
      <c r="CJ5" s="2">
        <f>IF($A5&gt;='FG_243way_Regular Symbol'!E$16,"",IF(C5=0,"",IF(OR(C5=$BW$1,C6=$BW$1,C7=$BW$1,C5=$CJ$1,C6=$CJ$1,C7=$CJ$1),0,1)))</f>
        <v>1</v>
      </c>
      <c r="CK5" s="2">
        <f>IF($A5&gt;='FG_243way_Regular Symbol'!F$16,"",IF(D5=0,"",IF(OR(D5=$BW$1,D6=$BW$1,D7=$BW$1,D5=$CJ$1,D6=$CJ$1,D7=$CJ$1),0,1)))</f>
        <v>0</v>
      </c>
      <c r="CL5" s="2">
        <f>IF($A5&gt;='FG_243way_Regular Symbol'!G$16,"",IF(E5=0,"",IF(OR(E5=$BW$1,E6=$BW$1,E7=$BW$1,E5=$CJ$1,E6=$CJ$1,E7=$CJ$1),0,1)))</f>
        <v>1</v>
      </c>
      <c r="CM5" s="2">
        <f>IF($A5&gt;='FG_243way_Regular Symbol'!H$16,"",IF(F5=0,"",IF(OR(F5=$BW$1,F6=$BW$1,F7=$BW$1,F5=$CJ$1,F6=$CJ$1,F7=$CJ$1),0,1)))</f>
        <v>1</v>
      </c>
      <c r="CO5" s="2">
        <f>IF($A5&gt;='FG_243way_Regular Symbol'!D$16,"",IF(B5=0,"",IF(OR(B5=$BW$1,B6=$BW$1,B7=$BW$1,B5=$CP$1,B6=$CP$1,B7=$CP$1),0,1)))</f>
        <v>0</v>
      </c>
      <c r="CP5" s="2">
        <f>IF($A5&gt;='FG_243way_Regular Symbol'!E$16,"",IF(C5=0,"",IF(OR(C5=$BW$1,C6=$BW$1,C7=$BW$1,C5=$CP$1,C6=$CP$1,C7=$CP$1),0,1)))</f>
        <v>0</v>
      </c>
      <c r="CQ5" s="2">
        <f>IF($A5&gt;='FG_243way_Regular Symbol'!F$16,"",IF(D5=0,"",IF(OR(D5=$BW$1,D6=$BW$1,D7=$BW$1,D5=$CP$1,D6=$CP$1,D7=$CP$1),0,1)))</f>
        <v>1</v>
      </c>
      <c r="CR5" s="2">
        <f>IF($A5&gt;='FG_243way_Regular Symbol'!G$16,"",IF(E5=0,"",IF(OR(E5=$BW$1,E6=$BW$1,E7=$BW$1,E5=$CP$1,E6=$CP$1,E7=$CP$1),0,1)))</f>
        <v>1</v>
      </c>
      <c r="CS5" s="2">
        <f>IF($A5&gt;='FG_243way_Regular Symbol'!H$16,"",IF(F5=0,"",IF(OR(F5=$BW$1,F6=$BW$1,F7=$BW$1,F5=$CP$1,F6=$CP$1,F7=$CP$1),0,1)))</f>
        <v>0</v>
      </c>
      <c r="CU5" s="2">
        <f>IF($A5&gt;='FG_243way_Regular Symbol'!D$16,"",IF(B5=0,"",IF(OR(B5=$BW$1,B6=$BW$1,B7=$BW$1,B5=$CV$1,B6=$CV$1,B7=$CV$1),0,1)))</f>
        <v>1</v>
      </c>
      <c r="CV5" s="2">
        <f>IF($A5&gt;='FG_243way_Regular Symbol'!E$16,"",IF(C5=0,"",IF(OR(C5=$BW$1,C6=$BW$1,C7=$BW$1,C5=$CV$1,C6=$CV$1,C7=$CV$1),0,1)))</f>
        <v>1</v>
      </c>
      <c r="CW5" s="2">
        <f>IF($A5&gt;='FG_243way_Regular Symbol'!F$16,"",IF(D5=0,"",IF(OR(D5=$BW$1,D6=$BW$1,D7=$BW$1,D5=$CV$1,D6=$CV$1,D7=$CV$1),0,1)))</f>
        <v>1</v>
      </c>
      <c r="CX5" s="2">
        <f>IF($A5&gt;='FG_243way_Regular Symbol'!G$16,"",IF(E5=0,"",IF(OR(E5=$BW$1,E6=$BW$1,E7=$BW$1,E5=$CV$1,E6=$CV$1,E7=$CV$1),0,1)))</f>
        <v>0</v>
      </c>
      <c r="CY5" s="2">
        <f>IF($A5&gt;='FG_243way_Regular Symbol'!H$16,"",IF(F5=0,"",IF(OR(F5=$BW$1,F6=$BW$1,F7=$BW$1,F5=$CV$1,F6=$CV$1,F7=$CV$1),0,1)))</f>
        <v>1</v>
      </c>
    </row>
    <row r="6" spans="1:103">
      <c r="A6" s="341">
        <f>IF('FG_243way_Regular Symbol'!L5="","",'FG_243way_Regular Symbol'!L5)</f>
        <v>2</v>
      </c>
      <c r="B6" s="184" t="str">
        <f>IF('FG_243way_Regular Symbol'!M5="",
IF($A6-'FG_243way_Regular Symbol'!D$16&gt;='FG_243way_RegularＸ_W()'!B$2-1,"",VLOOKUP($A6-'FG_243way_Regular Symbol'!D$16,'FG_243way_Regular Symbol'!$L$3:$Q$99,'FG_243way_RegularＸ_W()'!B$3+1,FALSE)),
'FG_243way_Regular Symbol'!M5)</f>
        <v>J</v>
      </c>
      <c r="C6" s="184" t="str">
        <f>IF('FG_243way_Regular Symbol'!N5="",
IF($A6-'FG_243way_Regular Symbol'!E$16&gt;='FG_243way_RegularＸ_W()'!C$2-1,"",VLOOKUP($A6-'FG_243way_Regular Symbol'!E$16,'FG_243way_Regular Symbol'!$L$3:$Q$99,'FG_243way_RegularＸ_W()'!C$3+1,FALSE)),
'FG_243way_Regular Symbol'!N5)</f>
        <v>M3</v>
      </c>
      <c r="D6" s="184" t="str">
        <f>IF('FG_243way_Regular Symbol'!O5="",
IF($A6-'FG_243way_Regular Symbol'!F$16&gt;='FG_243way_RegularＸ_W()'!D$2-1,"",VLOOKUP($A6-'FG_243way_Regular Symbol'!F$16,'FG_243way_Regular Symbol'!$L$3:$Q$99,'FG_243way_RegularＸ_W()'!D$3+1,FALSE)),
'FG_243way_Regular Symbol'!O5)</f>
        <v>A</v>
      </c>
      <c r="E6" s="184" t="str">
        <f>IF('FG_243way_Regular Symbol'!P5="",
IF($A6-'FG_243way_Regular Symbol'!G$16&gt;='FG_243way_RegularＸ_W()'!E$2-1,"",VLOOKUP($A6-'FG_243way_Regular Symbol'!G$16,'FG_243way_Regular Symbol'!$L$3:$Q$99,'FG_243way_RegularＸ_W()'!E$3+1,FALSE)),
'FG_243way_Regular Symbol'!P5)</f>
        <v>K</v>
      </c>
      <c r="F6" s="358" t="str">
        <f>IF('FG_243way_Regular Symbol'!Q5="",
IF($A6-'FG_243way_Regular Symbol'!H$16&gt;='FG_243way_RegularＸ_W()'!F$2-1,"",VLOOKUP($A6-'FG_243way_Regular Symbol'!H$16,'FG_243way_Regular Symbol'!$L$3:$Q$99,'FG_243way_RegularＸ_W()'!F$3+1,FALSE)),
'FG_243way_Regular Symbol'!Q5)</f>
        <v>M3</v>
      </c>
      <c r="H6" s="345" t="s">
        <v>77</v>
      </c>
      <c r="I6" s="2">
        <f>SUM(AG4:AG200)</f>
        <v>49</v>
      </c>
      <c r="J6" s="2">
        <f>SUM(AH4:AH200)</f>
        <v>33</v>
      </c>
      <c r="K6" s="2">
        <f>SUM(AI4:AI200)</f>
        <v>47</v>
      </c>
      <c r="L6" s="2">
        <f>SUM(AJ4:AJ200)</f>
        <v>22</v>
      </c>
      <c r="M6" s="2">
        <f>SUM(AK4:AK200)</f>
        <v>36</v>
      </c>
      <c r="O6" s="342">
        <f>IF($A6&gt;='FG_243way_Regular Symbol'!D$16,"",IF(B6=0,"",IF(OR(B6=$O$1,B6=$P$1,B7=$O$1,B7=$P$1,B8=$O$1,B8=$P$1),0,1)))</f>
        <v>1</v>
      </c>
      <c r="P6" s="2">
        <f>IF($A6&gt;='FG_243way_Regular Symbol'!E$16,"",IF(C6=0,"",IF(OR(C6=$O$1,C6=$P$1,C7=$O$1,C7=$P$1,C8=$O$1,C8=$P$1),0,1)))</f>
        <v>1</v>
      </c>
      <c r="Q6" s="2">
        <f>IF($A6&gt;='FG_243way_Regular Symbol'!F$16,"",IF(D6=0,"",IF(OR(D6=$O$1,D6=$P$1,D7=$O$1,D7=$P$1,D8=$O$1,D8=$P$1),0,1)))</f>
        <v>1</v>
      </c>
      <c r="R6" s="2">
        <f>IF($A6&gt;='FG_243way_Regular Symbol'!G$16,"",IF(E6=0,"",IF(OR(E6=$O$1,E6=$P$1,E7=$O$1,E7=$P$1,E8=$O$1,E8=$P$1),0,1)))</f>
        <v>1</v>
      </c>
      <c r="S6" s="128">
        <f>IF($A6&gt;='FG_243way_Regular Symbol'!H$16,"",IF(F6=0,"",IF(OR(F6=$O$1,F6=$P$1,F7=$O$1,F7=$P$1,F8=$O$1,F8=$P$1),0,1)))</f>
        <v>1</v>
      </c>
      <c r="U6" s="342">
        <f>IF($A6&gt;='FG_243way_Regular Symbol'!D$16,"",IF(B6=0,"",IF(OR(B6=$U$1,B6=$V$1,B7=$U$1,B7=$V$1,B8=$U$1,B8=$V$1),0,1)))</f>
        <v>0</v>
      </c>
      <c r="V6" s="2">
        <f>IF($A6&gt;='FG_243way_Regular Symbol'!E$16,"",IF(C6=0,"",IF(OR(C6=$U$1,C6=$V$1,C7=$U$1,C7=$V$1,C8=$U$1,C8=$V$1),0,1)))</f>
        <v>1</v>
      </c>
      <c r="W6" s="2">
        <f>IF($A6&gt;='FG_243way_Regular Symbol'!F$16,"",IF(D6=0,"",IF(OR(D6=$U$1,D6=$V$1,D7=$U$1,D7=$V$1,D8=$U$1,D8=$V$1),0,1)))</f>
        <v>1</v>
      </c>
      <c r="X6" s="2">
        <f>IF($A6&gt;='FG_243way_Regular Symbol'!G$16,"",IF(E6=0,"",IF(OR(E6=$U$1,E6=$V$1,E7=$U$1,E7=$V$1,E8=$U$1,E8=$V$1),0,1)))</f>
        <v>1</v>
      </c>
      <c r="Y6" s="128">
        <f>IF($A6&gt;='FG_243way_Regular Symbol'!H$16,"",IF(F6=0,"",IF(OR(F6=$U$1,F6=$V$1,F7=$U$1,F7=$V$1,F8=$U$1,F8=$V$1),0,1)))</f>
        <v>1</v>
      </c>
      <c r="AA6" s="342">
        <f>IF($A6&gt;='FG_243way_Regular Symbol'!D$16,"",IF(B6=0,"",IF(OR(B6=$AA$1,B6=$AB$1,B7=$AA$1,B7=$AB$1,B8=$AA$1,,B8=$AB$1),0,1)))</f>
        <v>1</v>
      </c>
      <c r="AB6" s="2">
        <f>IF($A6&gt;='FG_243way_Regular Symbol'!E$16,"",IF(C6=0,"",IF(OR(C6=$AA$1,C6=$AB$1,C7=$AA$1,C7=$AB$1,C8=$AA$1,,C8=$AB$1),0,1)))</f>
        <v>0</v>
      </c>
      <c r="AC6" s="2">
        <f>IF($A6&gt;='FG_243way_Regular Symbol'!F$16,"",IF(D6=0,"",IF(OR(D6=$AA$1,D6=$AB$1,D7=$AA$1,D7=$AB$1,D8=$AA$1,,D8=$AB$1),0,1)))</f>
        <v>1</v>
      </c>
      <c r="AD6" s="2">
        <f>IF($A6&gt;='FG_243way_Regular Symbol'!G$16,"",IF(E6=0,"",IF(OR(E6=$AA$1,E6=$AB$1,E7=$AA$1,E7=$AB$1,E8=$AA$1,,E8=$AB$1),0,1)))</f>
        <v>1</v>
      </c>
      <c r="AE6" s="128">
        <f>IF($A6&gt;='FG_243way_Regular Symbol'!H$16,"",IF(F6=0,"",IF(OR(F6=$AA$1,F6=$AB$1,F7=$AA$1,F7=$AB$1,F8=$AA$1,,F8=$AB$1),0,1)))</f>
        <v>0</v>
      </c>
      <c r="AG6" s="342">
        <f>IF($A6&gt;='FG_243way_Regular Symbol'!D$16,"",IF(B6=0,"",IF(OR(B6=$AG$1,B6=$AH$1,B7=$AG$1,B7=$AH$1,B8=$AG$1,B8=$AH$1),0,1)))</f>
        <v>1</v>
      </c>
      <c r="AH6" s="2">
        <f>IF($A6&gt;='FG_243way_Regular Symbol'!E$16,"",IF(C6=0,"",IF(OR(C6=$AG$1,C6=$AH$1,C7=$AG$1,C7=$AH$1,C8=$AG$1,C8=$AH$1),0,1)))</f>
        <v>1</v>
      </c>
      <c r="AI6" s="2">
        <f>IF($A6&gt;='FG_243way_Regular Symbol'!F$16,"",IF(D6=0,"",IF(OR(D6=$AG$1,D6=$AH$1,D7=$AG$1,D7=$AH$1,D8=$AG$1,D8=$AH$1),0,1)))</f>
        <v>1</v>
      </c>
      <c r="AJ6" s="2">
        <f>IF($A6&gt;='FG_243way_Regular Symbol'!G$16,"",IF(E6=0,"",IF(OR(E6=$AG$1,E6=$AH$1,E7=$AG$1,E7=$AH$1,E8=$AG$1,E8=$AH$1),0,1)))</f>
        <v>1</v>
      </c>
      <c r="AK6" s="128">
        <f>IF($A6&gt;='FG_243way_Regular Symbol'!H$16,"",IF(F6=0,"",IF(OR(F6=$AG$1,F6=$AH$1,F7=$AG$1,F7=$AH$1,F8=$AG$1,F8=$AH$1),0,1)))</f>
        <v>1</v>
      </c>
      <c r="AM6" s="342">
        <f>IF($A6&gt;='FG_243way_Regular Symbol'!D$16,"",IF(B6=0,"",IF(OR(B6=$AM$1,B6=$AN$1,B7=$AM$1,B7=$AN$1,B8=$AM$1,B8=$AN$1),0,1)))</f>
        <v>1</v>
      </c>
      <c r="AN6" s="2">
        <f>IF($A6&gt;='FG_243way_Regular Symbol'!E$16,"",IF(C6=0,"",IF(OR(C6=$AM$1,C6=$AN$1,C7=$AM$1,C7=$AN$1,C8=$AM$1,C8=$AN$1),0,1)))</f>
        <v>0</v>
      </c>
      <c r="AO6" s="2">
        <f>IF($A6&gt;='FG_243way_Regular Symbol'!F$16,"",IF(D6=0,"",IF(OR(D6=$AM$1,D6=$AN$1,D7=$AM$1,D7=$AN$1,D8=$AM$1,D8=$AN$1),0,1)))</f>
        <v>1</v>
      </c>
      <c r="AP6" s="2">
        <f>IF($A6&gt;='FG_243way_Regular Symbol'!G$16,"",IF(E6=0,"",IF(OR(E6=$AM$1,E6=$AN$1,E7=$AM$1,E7=$AN$1,E8=$AM$1,E8=$AN$1),0,1)))</f>
        <v>0</v>
      </c>
      <c r="AQ6" s="128">
        <f>IF($A6&gt;='FG_243way_Regular Symbol'!H$16,"",IF(F6=0,"",IF(OR(F6=$AM$1,F6=$AN$1,F7=$AM$1,F7=$AN$1,F8=$AM$1,F8=$AN$1),0,1)))</f>
        <v>1</v>
      </c>
      <c r="AS6" s="342">
        <f>IF($A6&gt;='FG_243way_Regular Symbol'!D$16,"",IF(B6=0,"",IF(OR(B6=$AM$1,B6=$AT$1,B7=$AM$1,B7=$AT$1,B8=$AM$1,B8=$AT$1),0,1)))</f>
        <v>1</v>
      </c>
      <c r="AT6" s="2">
        <f>IF($A6&gt;='FG_243way_Regular Symbol'!E$16,"",IF(C6=0,"",IF(OR(C6=$AM$1,C6=$AT$1,C7=$AM$1,C7=$AT$1,C8=$AM$1,C8=$AT$1),0,1)))</f>
        <v>1</v>
      </c>
      <c r="AU6" s="2">
        <f>IF($A6&gt;='FG_243way_Regular Symbol'!F$16,"",IF(D6=0,"",IF(OR(D6=$AM$1,D6=$AT$1,D7=$AM$1,D7=$AT$1,D8=$AM$1,D8=$AT$1),0,1)))</f>
        <v>1</v>
      </c>
      <c r="AV6" s="2">
        <f>IF($A6&gt;='FG_243way_Regular Symbol'!G$16,"",IF(E6=0,"",IF(OR(E6=$AM$1,E6=$AT$1,E7=$AM$1,E7=$AT$1,E8=$AM$1,E8=$AT$1),0,1)))</f>
        <v>1</v>
      </c>
      <c r="AW6" s="128">
        <f>IF($A6&gt;='FG_243way_Regular Symbol'!H$16,"",IF(F6=0,"",IF(OR(F6=$AM$1,F6=$AT$1,F7=$AM$1,F7=$AT$1,F8=$AM$1,F8=$AT$1),0,1)))</f>
        <v>1</v>
      </c>
      <c r="AY6" s="342">
        <f>IF($A6&gt;='FG_243way_Regular Symbol'!D$16,"",IF(B6=0,"",IF(OR(B6=$AM$1,B6=$AZ$1,B7=$AM$1,B7=$AZ$1,B8=$AM$1,B8=$AZ$1),0,1)))</f>
        <v>1</v>
      </c>
      <c r="AZ6" s="2">
        <f>IF($A6&gt;='FG_243way_Regular Symbol'!E$16,"",IF(C6=0,"",IF(OR(C6=$AM$1,C6=$AZ$1,C7=$AM$1,C7=$AZ$1,C8=$AM$1,C8=$AZ$1),0,1)))</f>
        <v>1</v>
      </c>
      <c r="BA6" s="2">
        <f>IF($A6&gt;='FG_243way_Regular Symbol'!F$16,"",IF(D6=0,"",IF(OR(D6=$AM$1,D6=$AZ$1,D7=$AM$1,D7=$AZ$1,D8=$AM$1,D8=$AZ$1),0,1)))</f>
        <v>1</v>
      </c>
      <c r="BB6" s="2">
        <f>IF($A6&gt;='FG_243way_Regular Symbol'!G$16,"",IF(E6=0,"",IF(OR(E6=$AM$1,E6=$AZ$1,E7=$AM$1,E7=$AZ$1,E8=$AM$1,E8=$AZ$1),0,1)))</f>
        <v>1</v>
      </c>
      <c r="BC6" s="128">
        <f>IF($A6&gt;='FG_243way_Regular Symbol'!H$16,"",IF(F6=0,"",IF(OR(F6=$AM$1,F6=$AZ$1,F7=$AM$1,F7=$AZ$1,F8=$AM$1,F8=$AZ$1),0,1)))</f>
        <v>1</v>
      </c>
      <c r="BE6" s="342"/>
      <c r="BF6" s="2"/>
      <c r="BG6" s="2">
        <f>IF($A6&gt;='FG_243way_Regular Symbol'!F$16,"",IF(D6=0,"",COUNTIF(D6:D8,$BF$1)))</f>
        <v>0</v>
      </c>
      <c r="BH6" s="2">
        <f>IF($A6&gt;='FG_243way_Regular Symbol'!G$16,"",IF(E6=0,"",COUNTIF(E6:E8,$BF$1)))</f>
        <v>0</v>
      </c>
      <c r="BI6" s="2">
        <f>IF($A6&gt;='FG_243way_Regular Symbol'!H$16,"",IF(F6=0,"",COUNTIF(F6:F8,$BF$1)))</f>
        <v>0</v>
      </c>
      <c r="BK6" s="342"/>
      <c r="BL6" s="2"/>
      <c r="BM6" s="2">
        <f>IF($A6&gt;='FG_243way_Regular Symbol'!F$16,"",IF(D6=0,"",IF(OR(D6=$AM$1,D6=$BL$1,D7=$AM$1,D7=$BL$1,D8=$AM$1,D8=$BL$1),0,1)))</f>
        <v>1</v>
      </c>
      <c r="BN6" s="2">
        <f>IF($A6&gt;='FG_243way_Regular Symbol'!G$16,"",IF(E6=0,"",IF(OR(E6=$AM$1,E6=$BL$1,E7=$AM$1,E7=$BL$1,E8=$AM$1,E8=$BL$1),0,1)))</f>
        <v>1</v>
      </c>
      <c r="BO6" s="128">
        <f>IF($A6&gt;='FG_243way_Regular Symbol'!H$16,"",IF(F6=0,"",IF(OR(F6=$AM$1,F6=$BL$1,F7=$AM$1,F7=$BL$1,F8=$AM$1,F8=$BL$1),0,1)))</f>
        <v>1</v>
      </c>
      <c r="BQ6" s="2">
        <f>IF($A6&gt;='FG_243way_Regular Symbol'!D$16,"",IF(B6=0,"",IF(OR(B6=$BQ$1,B6=$BR$1,B7=$BQ$1,B7=$BR$1,B8=$BQ$1,B8=$BR$1),0,1)))</f>
        <v>1</v>
      </c>
      <c r="BR6" s="2">
        <f>IF($A6&gt;='FG_243way_Regular Symbol'!E$16,"",IF(C6=0,"",IF(OR(C6=$BQ$1,C6=$BR$1,C7=$BQ$1,C7=$BR$1,C8=$BQ$1,C8=$BR$1),0,1)))</f>
        <v>1</v>
      </c>
      <c r="BS6" s="2">
        <f>IF($A6&gt;='FG_243way_Regular Symbol'!F$16,"",IF(D6=0,"",IF(OR(D6=$BQ$1,D6=$BR$1,D7=$BQ$1,D7=$BR$1,D8=$BQ$1,D8=$BR$1),0,1)))</f>
        <v>0</v>
      </c>
      <c r="BT6" s="2">
        <f>IF($A6&gt;='FG_243way_Regular Symbol'!G$16,"",IF(E6=0,"",IF(OR(E6=$BQ$1,E6=$BR$1,E7=$BQ$1,E7=$BR$1,E8=$BQ$1,E8=$BR$1),0,1)))</f>
        <v>1</v>
      </c>
      <c r="BU6" s="2">
        <f>IF($A6&gt;='FG_243way_Regular Symbol'!H$16,"",IF(F6=0,"",IF(OR(F6=$BQ$1,F6=$BR$1,F7=$BQ$1,F7=$BR$1,F8=$BQ$1,F8=$BR$1),0,1)))</f>
        <v>0</v>
      </c>
      <c r="BW6" s="2">
        <f>IF($A6&gt;='FG_243way_Regular Symbol'!D$16,"",IF(B6=0,"",IF(OR(B6=$BW$1,B7=$BW$1,B8=$BW$1,B6=$BX$1,B7=$BX$1,B8=$BX$1),0,1)))</f>
        <v>1</v>
      </c>
      <c r="BX6" s="2">
        <f>IF($A6&gt;='FG_243way_Regular Symbol'!E$16,"",IF(C6=0,"",IF(OR(C6=$BW$1,C7=$BW$1,C8=$BW$1,C6=$BX$1,C7=$BX$1,C8=$BX$1),0,1)))</f>
        <v>1</v>
      </c>
      <c r="BY6" s="2">
        <f>IF($A6&gt;='FG_243way_Regular Symbol'!F$16,"",IF(D6=0,"",IF(OR(D6=$BW$1,D7=$BW$1,D8=$BW$1,D6=$BX$1,D7=$BX$1,D8=$BX$1),0,1)))</f>
        <v>1</v>
      </c>
      <c r="BZ6" s="2">
        <f>IF($A6&gt;='FG_243way_Regular Symbol'!G$16,"",IF(E6=0,"",IF(OR(E6=$BW$1,E7=$BW$1,E8=$BW$1,E6=$BX$1,E7=$BX$1,E8=$BX$1),0,1)))</f>
        <v>0</v>
      </c>
      <c r="CA6" s="2">
        <f>IF($A6&gt;='FG_243way_Regular Symbol'!H$16,"",IF(F6=0,"",IF(OR(F6=$BW$1,F7=$BW$1,F8=$BW$1,F6=$BX$1,F7=$BX$1,F8=$BX$1),0,1)))</f>
        <v>1</v>
      </c>
      <c r="CC6" s="2">
        <f>IF($A6&gt;='FG_243way_Regular Symbol'!D$16,"",IF(B6=0,"",IF(OR(B6=$BW$1,B7=$BW$1,B8=$BW$1,B6=$CD$1,B7=$CD$1,B8=$CD$1),0,1)))</f>
        <v>0</v>
      </c>
      <c r="CD6" s="2">
        <f>IF($A6&gt;='FG_243way_Regular Symbol'!E$16,"",IF(C6=0,"",IF(OR(C6=$BW$1,C7=$BW$1,C8=$BW$1,C6=$CD$1,C7=$CD$1,C8=$CD$1),0,1)))</f>
        <v>1</v>
      </c>
      <c r="CE6" s="2">
        <f>IF($A6&gt;='FG_243way_Regular Symbol'!F$16,"",IF(D6=0,"",IF(OR(D6=$BW$1,D7=$BW$1,D8=$BW$1,D6=$CD$1,D7=$CD$1,D8=$CD$1),0,1)))</f>
        <v>1</v>
      </c>
      <c r="CF6" s="2">
        <f>IF($A6&gt;='FG_243way_Regular Symbol'!G$16,"",IF(E6=0,"",IF(OR(E6=$BW$1,E7=$BW$1,E8=$BW$1,E6=$CD$1,E7=$CD$1,E8=$CD$1),0,1)))</f>
        <v>1</v>
      </c>
      <c r="CG6" s="2">
        <f>IF($A6&gt;='FG_243way_Regular Symbol'!H$16,"",IF(F6=0,"",IF(OR(F6=$BW$1,F7=$BW$1,F8=$BW$1,F6=$CD$1,F7=$CD$1,F8=$CD$1),0,1)))</f>
        <v>1</v>
      </c>
      <c r="CI6" s="2">
        <f>IF($A6&gt;='FG_243way_Regular Symbol'!D$16,"",IF(B6=0,"",IF(OR(B6=$BW$1,B7=$BW$1,B8=$BW$1,B6=$CJ$1,B7=$CJ$1,B8=$CJ$1),0,1)))</f>
        <v>0</v>
      </c>
      <c r="CJ6" s="2">
        <f>IF($A6&gt;='FG_243way_Regular Symbol'!E$16,"",IF(C6=0,"",IF(OR(C6=$BW$1,C7=$BW$1,C8=$BW$1,C6=$CJ$1,C7=$CJ$1,C8=$CJ$1),0,1)))</f>
        <v>1</v>
      </c>
      <c r="CK6" s="2">
        <f>IF($A6&gt;='FG_243way_Regular Symbol'!F$16,"",IF(D6=0,"",IF(OR(D6=$BW$1,D7=$BW$1,D8=$BW$1,D6=$CJ$1,D7=$CJ$1,D8=$CJ$1),0,1)))</f>
        <v>0</v>
      </c>
      <c r="CL6" s="2">
        <f>IF($A6&gt;='FG_243way_Regular Symbol'!G$16,"",IF(E6=0,"",IF(OR(E6=$BW$1,E7=$BW$1,E8=$BW$1,E6=$CJ$1,E7=$CJ$1,E8=$CJ$1),0,1)))</f>
        <v>1</v>
      </c>
      <c r="CM6" s="2">
        <f>IF($A6&gt;='FG_243way_Regular Symbol'!H$16,"",IF(F6=0,"",IF(OR(F6=$BW$1,F7=$BW$1,F8=$BW$1,F6=$CJ$1,F7=$CJ$1,F8=$CJ$1),0,1)))</f>
        <v>1</v>
      </c>
      <c r="CO6" s="2">
        <f>IF($A6&gt;='FG_243way_Regular Symbol'!D$16,"",IF(B6=0,"",IF(OR(B6=$BW$1,B7=$BW$1,B8=$BW$1,B6=$CP$1,B7=$CP$1,B8=$CP$1),0,1)))</f>
        <v>1</v>
      </c>
      <c r="CP6" s="2">
        <f>IF($A6&gt;='FG_243way_Regular Symbol'!E$16,"",IF(C6=0,"",IF(OR(C6=$BW$1,C7=$BW$1,C8=$BW$1,C6=$CP$1,C7=$CP$1,C8=$CP$1),0,1)))</f>
        <v>0</v>
      </c>
      <c r="CQ6" s="2">
        <f>IF($A6&gt;='FG_243way_Regular Symbol'!F$16,"",IF(D6=0,"",IF(OR(D6=$BW$1,D7=$BW$1,D8=$BW$1,D6=$CP$1,D7=$CP$1,D8=$CP$1),0,1)))</f>
        <v>0</v>
      </c>
      <c r="CR6" s="2">
        <f>IF($A6&gt;='FG_243way_Regular Symbol'!G$16,"",IF(E6=0,"",IF(OR(E6=$BW$1,E7=$BW$1,E8=$BW$1,E6=$CP$1,E7=$CP$1,E8=$CP$1),0,1)))</f>
        <v>1</v>
      </c>
      <c r="CS6" s="2">
        <f>IF($A6&gt;='FG_243way_Regular Symbol'!H$16,"",IF(F6=0,"",IF(OR(F6=$BW$1,F7=$BW$1,F8=$BW$1,F6=$CP$1,F7=$CP$1,F8=$CP$1),0,1)))</f>
        <v>0</v>
      </c>
      <c r="CU6" s="2">
        <f>IF($A6&gt;='FG_243way_Regular Symbol'!D$16,"",IF(B6=0,"",IF(OR(B6=$BW$1,B7=$BW$1,B8=$BW$1,B6=$CV$1,B7=$CV$1,B8=$CV$1),0,1)))</f>
        <v>1</v>
      </c>
      <c r="CV6" s="2">
        <f>IF($A6&gt;='FG_243way_Regular Symbol'!E$16,"",IF(C6=0,"",IF(OR(C6=$BW$1,C7=$BW$1,C8=$BW$1,C6=$CV$1,C7=$CV$1,C8=$CV$1),0,1)))</f>
        <v>1</v>
      </c>
      <c r="CW6" s="2">
        <f>IF($A6&gt;='FG_243way_Regular Symbol'!F$16,"",IF(D6=0,"",IF(OR(D6=$BW$1,D7=$BW$1,D8=$BW$1,D6=$CV$1,D7=$CV$1,D8=$CV$1),0,1)))</f>
        <v>1</v>
      </c>
      <c r="CX6" s="2">
        <f>IF($A6&gt;='FG_243way_Regular Symbol'!G$16,"",IF(E6=0,"",IF(OR(E6=$BW$1,E7=$BW$1,E8=$BW$1,E6=$CV$1,E7=$CV$1,E8=$CV$1),0,1)))</f>
        <v>0</v>
      </c>
      <c r="CY6" s="2">
        <f>IF($A6&gt;='FG_243way_Regular Symbol'!H$16,"",IF(F6=0,"",IF(OR(F6=$BW$1,F7=$BW$1,F8=$BW$1,F6=$CV$1,F7=$CV$1,F8=$CV$1),0,1)))</f>
        <v>1</v>
      </c>
    </row>
    <row r="7" spans="1:103">
      <c r="A7" s="341">
        <f>IF('FG_243way_Regular Symbol'!L6="","",'FG_243way_Regular Symbol'!L6)</f>
        <v>3</v>
      </c>
      <c r="B7" s="184" t="str">
        <f>IF('FG_243way_Regular Symbol'!M6="",
IF($A7-'FG_243way_Regular Symbol'!D$16&gt;='FG_243way_RegularＸ_W()'!B$2-1,"",VLOOKUP($A7-'FG_243way_Regular Symbol'!D$16,'FG_243way_Regular Symbol'!$L$3:$Q$99,'FG_243way_RegularＸ_W()'!B$3+1,FALSE)),
'FG_243way_Regular Symbol'!M6)</f>
        <v>Q</v>
      </c>
      <c r="C7" s="184" t="str">
        <f>IF('FG_243way_Regular Symbol'!N6="",
IF($A7-'FG_243way_Regular Symbol'!E$16&gt;='FG_243way_RegularＸ_W()'!C$2-1,"",VLOOKUP($A7-'FG_243way_Regular Symbol'!E$16,'FG_243way_Regular Symbol'!$L$3:$Q$99,'FG_243way_RegularＸ_W()'!C$3+1,FALSE)),
'FG_243way_Regular Symbol'!N6)</f>
        <v>TE</v>
      </c>
      <c r="D7" s="184" t="str">
        <f>IF('FG_243way_Regular Symbol'!O6="",
IF($A7-'FG_243way_Regular Symbol'!F$16&gt;='FG_243way_RegularＸ_W()'!D$2-1,"",VLOOKUP($A7-'FG_243way_Regular Symbol'!F$16,'FG_243way_Regular Symbol'!$L$3:$Q$99,'FG_243way_RegularＸ_W()'!D$3+1,FALSE)),
'FG_243way_Regular Symbol'!O6)</f>
        <v>J</v>
      </c>
      <c r="E7" s="184" t="str">
        <f>IF('FG_243way_Regular Symbol'!P6="",
IF($A7-'FG_243way_Regular Symbol'!G$16&gt;='FG_243way_RegularＸ_W()'!E$2-1,"",VLOOKUP($A7-'FG_243way_Regular Symbol'!G$16,'FG_243way_Regular Symbol'!$L$3:$Q$99,'FG_243way_RegularＸ_W()'!E$3+1,FALSE)),
'FG_243way_Regular Symbol'!P6)</f>
        <v>M5</v>
      </c>
      <c r="F7" s="358" t="str">
        <f>IF('FG_243way_Regular Symbol'!Q6="",
IF($A7-'FG_243way_Regular Symbol'!H$16&gt;='FG_243way_RegularＸ_W()'!F$2-1,"",VLOOKUP($A7-'FG_243way_Regular Symbol'!H$16,'FG_243way_Regular Symbol'!$L$3:$Q$99,'FG_243way_RegularＸ_W()'!F$3+1,FALSE)),
'FG_243way_Regular Symbol'!Q6)</f>
        <v>A</v>
      </c>
      <c r="H7" s="345" t="s">
        <v>140</v>
      </c>
      <c r="I7" s="2">
        <f>SUM(AM4:AM200)</f>
        <v>49</v>
      </c>
      <c r="J7" s="2">
        <f>SUM(AN4:AN200)</f>
        <v>27</v>
      </c>
      <c r="K7" s="2">
        <f>SUM(AO4:AO200)</f>
        <v>52</v>
      </c>
      <c r="L7" s="2">
        <f>SUM(AP4:AP200)</f>
        <v>20</v>
      </c>
      <c r="M7" s="2">
        <f>SUM(AQ4:AQ200)</f>
        <v>36</v>
      </c>
      <c r="O7" s="342">
        <f>IF($A7&gt;='FG_243way_Regular Symbol'!D$16,"",IF(B7=0,"",IF(OR(B7=$O$1,B7=$P$1,B8=$O$1,B8=$P$1,B9=$O$1,B9=$P$1),0,1)))</f>
        <v>1</v>
      </c>
      <c r="P7" s="2">
        <f>IF($A7&gt;='FG_243way_Regular Symbol'!E$16,"",IF(C7=0,"",IF(OR(C7=$O$1,C7=$P$1,C8=$O$1,C8=$P$1,C9=$O$1,C9=$P$1),0,1)))</f>
        <v>1</v>
      </c>
      <c r="Q7" s="2">
        <f>IF($A7&gt;='FG_243way_Regular Symbol'!F$16,"",IF(D7=0,"",IF(OR(D7=$O$1,D7=$P$1,D8=$O$1,D8=$P$1,D9=$O$1,D9=$P$1),0,1)))</f>
        <v>1</v>
      </c>
      <c r="R7" s="2">
        <f>IF($A7&gt;='FG_243way_Regular Symbol'!G$16,"",IF(E7=0,"",IF(OR(E7=$O$1,E7=$P$1,E8=$O$1,E8=$P$1,E9=$O$1,E9=$P$1),0,1)))</f>
        <v>1</v>
      </c>
      <c r="S7" s="128">
        <f>IF($A7&gt;='FG_243way_Regular Symbol'!H$16,"",IF(F7=0,"",IF(OR(F7=$O$1,F7=$P$1,F8=$O$1,F8=$P$1,F9=$O$1,F9=$P$1),0,1)))</f>
        <v>1</v>
      </c>
      <c r="U7" s="342">
        <f>IF($A7&gt;='FG_243way_Regular Symbol'!D$16,"",IF(B7=0,"",IF(OR(B7=$U$1,B7=$V$1,B8=$U$1,B8=$V$1,B9=$U$1,B9=$V$1),0,1)))</f>
        <v>0</v>
      </c>
      <c r="V7" s="2">
        <f>IF($A7&gt;='FG_243way_Regular Symbol'!E$16,"",IF(C7=0,"",IF(OR(C7=$U$1,C7=$V$1,C8=$U$1,C8=$V$1,C9=$U$1,C9=$V$1),0,1)))</f>
        <v>1</v>
      </c>
      <c r="W7" s="2">
        <f>IF($A7&gt;='FG_243way_Regular Symbol'!F$16,"",IF(D7=0,"",IF(OR(D7=$U$1,D7=$V$1,D8=$U$1,D8=$V$1,D9=$U$1,D9=$V$1),0,1)))</f>
        <v>1</v>
      </c>
      <c r="X7" s="2">
        <f>IF($A7&gt;='FG_243way_Regular Symbol'!G$16,"",IF(E7=0,"",IF(OR(E7=$U$1,E7=$V$1,E8=$U$1,E8=$V$1,E9=$U$1,E9=$V$1),0,1)))</f>
        <v>1</v>
      </c>
      <c r="Y7" s="128">
        <f>IF($A7&gt;='FG_243way_Regular Symbol'!H$16,"",IF(F7=0,"",IF(OR(F7=$U$1,F7=$V$1,F8=$U$1,F8=$V$1,F9=$U$1,F9=$V$1),0,1)))</f>
        <v>1</v>
      </c>
      <c r="AA7" s="342">
        <f>IF($A7&gt;='FG_243way_Regular Symbol'!D$16,"",IF(B7=0,"",IF(OR(B7=$AA$1,B7=$AB$1,B8=$AA$1,B8=$AB$1,B9=$AA$1,,B9=$AB$1),0,1)))</f>
        <v>0</v>
      </c>
      <c r="AB7" s="2">
        <f>IF($A7&gt;='FG_243way_Regular Symbol'!E$16,"",IF(C7=0,"",IF(OR(C7=$AA$1,C7=$AB$1,C8=$AA$1,C8=$AB$1,C9=$AA$1,,C9=$AB$1),0,1)))</f>
        <v>1</v>
      </c>
      <c r="AC7" s="2">
        <f>IF($A7&gt;='FG_243way_Regular Symbol'!F$16,"",IF(D7=0,"",IF(OR(D7=$AA$1,D7=$AB$1,D8=$AA$1,D8=$AB$1,D9=$AA$1,,D9=$AB$1),0,1)))</f>
        <v>1</v>
      </c>
      <c r="AD7" s="2">
        <f>IF($A7&gt;='FG_243way_Regular Symbol'!G$16,"",IF(E7=0,"",IF(OR(E7=$AA$1,E7=$AB$1,E8=$AA$1,E8=$AB$1,E9=$AA$1,,E9=$AB$1),0,1)))</f>
        <v>1</v>
      </c>
      <c r="AE7" s="128">
        <f>IF($A7&gt;='FG_243way_Regular Symbol'!H$16,"",IF(F7=0,"",IF(OR(F7=$AA$1,F7=$AB$1,F8=$AA$1,F8=$AB$1,F9=$AA$1,,F9=$AB$1),0,1)))</f>
        <v>1</v>
      </c>
      <c r="AG7" s="342">
        <f>IF($A7&gt;='FG_243way_Regular Symbol'!D$16,"",IF(B7=0,"",IF(OR(B7=$AG$1,B7=$AH$1,B8=$AG$1,B8=$AH$1,B9=$AG$1,B9=$AH$1),0,1)))</f>
        <v>1</v>
      </c>
      <c r="AH7" s="2">
        <f>IF($A7&gt;='FG_243way_Regular Symbol'!E$16,"",IF(C7=0,"",IF(OR(C7=$AG$1,C7=$AH$1,C8=$AG$1,C8=$AH$1,C9=$AG$1,C9=$AH$1),0,1)))</f>
        <v>1</v>
      </c>
      <c r="AI7" s="2">
        <f>IF($A7&gt;='FG_243way_Regular Symbol'!F$16,"",IF(D7=0,"",IF(OR(D7=$AG$1,D7=$AH$1,D8=$AG$1,D8=$AH$1,D9=$AG$1,D9=$AH$1),0,1)))</f>
        <v>1</v>
      </c>
      <c r="AJ7" s="2">
        <f>IF($A7&gt;='FG_243way_Regular Symbol'!G$16,"",IF(E7=0,"",IF(OR(E7=$AG$1,E7=$AH$1,E8=$AG$1,E8=$AH$1,E9=$AG$1,E9=$AH$1),0,1)))</f>
        <v>1</v>
      </c>
      <c r="AK7" s="128">
        <f>IF($A7&gt;='FG_243way_Regular Symbol'!H$16,"",IF(F7=0,"",IF(OR(F7=$AG$1,F7=$AH$1,F8=$AG$1,F8=$AH$1,F9=$AG$1,F9=$AH$1),0,1)))</f>
        <v>0</v>
      </c>
      <c r="AM7" s="342">
        <f>IF($A7&gt;='FG_243way_Regular Symbol'!D$16,"",IF(B7=0,"",IF(OR(B7=$AM$1,B7=$AN$1,B8=$AM$1,B8=$AN$1,B9=$AM$1,B9=$AN$1),0,1)))</f>
        <v>1</v>
      </c>
      <c r="AN7" s="2">
        <f>IF($A7&gt;='FG_243way_Regular Symbol'!E$16,"",IF(C7=0,"",IF(OR(C7=$AM$1,C7=$AN$1,C8=$AM$1,C8=$AN$1,C9=$AM$1,C9=$AN$1),0,1)))</f>
        <v>0</v>
      </c>
      <c r="AO7" s="2">
        <f>IF($A7&gt;='FG_243way_Regular Symbol'!F$16,"",IF(D7=0,"",IF(OR(D7=$AM$1,D7=$AN$1,D8=$AM$1,D8=$AN$1,D9=$AM$1,D9=$AN$1),0,1)))</f>
        <v>1</v>
      </c>
      <c r="AP7" s="2">
        <f>IF($A7&gt;='FG_243way_Regular Symbol'!G$16,"",IF(E7=0,"",IF(OR(E7=$AM$1,E7=$AN$1,E8=$AM$1,E8=$AN$1,E9=$AM$1,E9=$AN$1),0,1)))</f>
        <v>0</v>
      </c>
      <c r="AQ7" s="128">
        <f>IF($A7&gt;='FG_243way_Regular Symbol'!H$16,"",IF(F7=0,"",IF(OR(F7=$AM$1,F7=$AN$1,F8=$AM$1,F8=$AN$1,F9=$AM$1,F9=$AN$1),0,1)))</f>
        <v>1</v>
      </c>
      <c r="AS7" s="342">
        <f>IF($A7&gt;='FG_243way_Regular Symbol'!D$16,"",IF(B7=0,"",IF(OR(B7=$AM$1,B7=$AT$1,B8=$AM$1,B8=$AT$1,B9=$AM$1,B9=$AT$1),0,1)))</f>
        <v>1</v>
      </c>
      <c r="AT7" s="2">
        <f>IF($A7&gt;='FG_243way_Regular Symbol'!E$16,"",IF(C7=0,"",IF(OR(C7=$AM$1,C7=$AT$1,C8=$AM$1,C8=$AT$1,C9=$AM$1,C9=$AT$1),0,1)))</f>
        <v>1</v>
      </c>
      <c r="AU7" s="2">
        <f>IF($A7&gt;='FG_243way_Regular Symbol'!F$16,"",IF(D7=0,"",IF(OR(D7=$AM$1,D7=$AT$1,D8=$AM$1,D8=$AT$1,D9=$AM$1,D9=$AT$1),0,1)))</f>
        <v>1</v>
      </c>
      <c r="AV7" s="2">
        <f>IF($A7&gt;='FG_243way_Regular Symbol'!G$16,"",IF(E7=0,"",IF(OR(E7=$AM$1,E7=$AT$1,E8=$AM$1,E8=$AT$1,E9=$AM$1,E9=$AT$1),0,1)))</f>
        <v>1</v>
      </c>
      <c r="AW7" s="128">
        <f>IF($A7&gt;='FG_243way_Regular Symbol'!H$16,"",IF(F7=0,"",IF(OR(F7=$AM$1,F7=$AT$1,F8=$AM$1,F8=$AT$1,F9=$AM$1,F9=$AT$1),0,1)))</f>
        <v>1</v>
      </c>
      <c r="AY7" s="342">
        <f>IF($A7&gt;='FG_243way_Regular Symbol'!D$16,"",IF(B7=0,"",IF(OR(B7=$AM$1,B7=$AZ$1,B8=$AM$1,B8=$AZ$1,B9=$AM$1,B9=$AZ$1),0,1)))</f>
        <v>1</v>
      </c>
      <c r="AZ7" s="2">
        <f>IF($A7&gt;='FG_243way_Regular Symbol'!E$16,"",IF(C7=0,"",IF(OR(C7=$AM$1,C7=$AZ$1,C8=$AM$1,C8=$AZ$1,C9=$AM$1,C9=$AZ$1),0,1)))</f>
        <v>1</v>
      </c>
      <c r="BA7" s="2">
        <f>IF($A7&gt;='FG_243way_Regular Symbol'!F$16,"",IF(D7=0,"",IF(OR(D7=$AM$1,D7=$AZ$1,D8=$AM$1,D8=$AZ$1,D9=$AM$1,D9=$AZ$1),0,1)))</f>
        <v>1</v>
      </c>
      <c r="BB7" s="2">
        <f>IF($A7&gt;='FG_243way_Regular Symbol'!G$16,"",IF(E7=0,"",IF(OR(E7=$AM$1,E7=$AZ$1,E8=$AM$1,E8=$AZ$1,E9=$AM$1,E9=$AZ$1),0,1)))</f>
        <v>1</v>
      </c>
      <c r="BC7" s="128">
        <f>IF($A7&gt;='FG_243way_Regular Symbol'!H$16,"",IF(F7=0,"",IF(OR(F7=$AM$1,F7=$AZ$1,F8=$AM$1,F8=$AZ$1,F9=$AM$1,F9=$AZ$1),0,1)))</f>
        <v>1</v>
      </c>
      <c r="BE7" s="342"/>
      <c r="BF7" s="2"/>
      <c r="BG7" s="2">
        <f>IF($A7&gt;='FG_243way_Regular Symbol'!F$16,"",IF(D7=0,"",COUNTIF(D7:D9,$BF$1)))</f>
        <v>0</v>
      </c>
      <c r="BH7" s="2">
        <f>IF($A7&gt;='FG_243way_Regular Symbol'!G$16,"",IF(E7=0,"",COUNTIF(E7:E9,$BF$1)))</f>
        <v>0</v>
      </c>
      <c r="BI7" s="2">
        <f>IF($A7&gt;='FG_243way_Regular Symbol'!H$16,"",IF(F7=0,"",COUNTIF(F7:F9,$BF$1)))</f>
        <v>0</v>
      </c>
      <c r="BK7" s="342"/>
      <c r="BL7" s="2"/>
      <c r="BM7" s="2">
        <f>IF($A7&gt;='FG_243way_Regular Symbol'!F$16,"",IF(D7=0,"",IF(OR(D7=$AM$1,D7=$BL$1,D8=$AM$1,D8=$BL$1,D9=$AM$1,D9=$BL$1),0,1)))</f>
        <v>1</v>
      </c>
      <c r="BN7" s="2">
        <f>IF($A7&gt;='FG_243way_Regular Symbol'!G$16,"",IF(E7=0,"",IF(OR(E7=$AM$1,E7=$BL$1,E8=$AM$1,E8=$BL$1,E9=$AM$1,E9=$BL$1),0,1)))</f>
        <v>1</v>
      </c>
      <c r="BO7" s="128">
        <f>IF($A7&gt;='FG_243way_Regular Symbol'!H$16,"",IF(F7=0,"",IF(OR(F7=$AM$1,F7=$BL$1,F8=$AM$1,F8=$BL$1,F9=$AM$1,F9=$BL$1),0,1)))</f>
        <v>1</v>
      </c>
      <c r="BQ7" s="2">
        <f>IF($A7&gt;='FG_243way_Regular Symbol'!D$16,"",IF(B7=0,"",IF(OR(B7=$BQ$1,B7=$BR$1,B8=$BQ$1,B8=$BR$1,B9=$BQ$1,B9=$BR$1),0,1)))</f>
        <v>1</v>
      </c>
      <c r="BR7" s="2">
        <f>IF($A7&gt;='FG_243way_Regular Symbol'!E$16,"",IF(C7=0,"",IF(OR(C7=$BQ$1,C7=$BR$1,C8=$BQ$1,C8=$BR$1,C9=$BQ$1,C9=$BR$1),0,1)))</f>
        <v>1</v>
      </c>
      <c r="BS7" s="2">
        <f>IF($A7&gt;='FG_243way_Regular Symbol'!F$16,"",IF(D7=0,"",IF(OR(D7=$BQ$1,D7=$BR$1,D8=$BQ$1,D8=$BR$1,D9=$BQ$1,D9=$BR$1),0,1)))</f>
        <v>0</v>
      </c>
      <c r="BT7" s="2">
        <f>IF($A7&gt;='FG_243way_Regular Symbol'!G$16,"",IF(E7=0,"",IF(OR(E7=$BQ$1,E7=$BR$1,E8=$BQ$1,E8=$BR$1,E9=$BQ$1,E9=$BR$1),0,1)))</f>
        <v>1</v>
      </c>
      <c r="BU7" s="2">
        <f>IF($A7&gt;='FG_243way_Regular Symbol'!H$16,"",IF(F7=0,"",IF(OR(F7=$BQ$1,F7=$BR$1,F8=$BQ$1,F8=$BR$1,F9=$BQ$1,F9=$BR$1),0,1)))</f>
        <v>0</v>
      </c>
      <c r="BW7" s="2">
        <f>IF($A7&gt;='FG_243way_Regular Symbol'!D$16,"",IF(B7=0,"",IF(OR(B7=$BW$1,B8=$BW$1,B9=$BW$1,B7=$BX$1,B8=$BX$1,B9=$BX$1),0,1)))</f>
        <v>1</v>
      </c>
      <c r="BX7" s="2">
        <f>IF($A7&gt;='FG_243way_Regular Symbol'!E$16,"",IF(C7=0,"",IF(OR(C7=$BW$1,C8=$BW$1,C9=$BW$1,C7=$BX$1,C8=$BX$1,C9=$BX$1),0,1)))</f>
        <v>1</v>
      </c>
      <c r="BY7" s="2">
        <f>IF($A7&gt;='FG_243way_Regular Symbol'!F$16,"",IF(D7=0,"",IF(OR(D7=$BW$1,D8=$BW$1,D9=$BW$1,D7=$BX$1,D8=$BX$1,D9=$BX$1),0,1)))</f>
        <v>1</v>
      </c>
      <c r="BZ7" s="2">
        <f>IF($A7&gt;='FG_243way_Regular Symbol'!G$16,"",IF(E7=0,"",IF(OR(E7=$BW$1,E8=$BW$1,E9=$BW$1,E7=$BX$1,E8=$BX$1,E9=$BX$1),0,1)))</f>
        <v>1</v>
      </c>
      <c r="CA7" s="2">
        <f>IF($A7&gt;='FG_243way_Regular Symbol'!H$16,"",IF(F7=0,"",IF(OR(F7=$BW$1,F8=$BW$1,F9=$BW$1,F7=$BX$1,F8=$BX$1,F9=$BX$1),0,1)))</f>
        <v>1</v>
      </c>
      <c r="CC7" s="2">
        <f>IF($A7&gt;='FG_243way_Regular Symbol'!D$16,"",IF(B7=0,"",IF(OR(B7=$BW$1,B8=$BW$1,B9=$BW$1,B7=$CD$1,B8=$CD$1,B9=$CD$1),0,1)))</f>
        <v>0</v>
      </c>
      <c r="CD7" s="2">
        <f>IF($A7&gt;='FG_243way_Regular Symbol'!E$16,"",IF(C7=0,"",IF(OR(C7=$BW$1,C8=$BW$1,C9=$BW$1,C7=$CD$1,C8=$CD$1,C9=$CD$1),0,1)))</f>
        <v>0</v>
      </c>
      <c r="CE7" s="2">
        <f>IF($A7&gt;='FG_243way_Regular Symbol'!F$16,"",IF(D7=0,"",IF(OR(D7=$BW$1,D8=$BW$1,D9=$BW$1,D7=$CD$1,D8=$CD$1,D9=$CD$1),0,1)))</f>
        <v>1</v>
      </c>
      <c r="CF7" s="2">
        <f>IF($A7&gt;='FG_243way_Regular Symbol'!G$16,"",IF(E7=0,"",IF(OR(E7=$BW$1,E8=$BW$1,E9=$BW$1,E7=$CD$1,E8=$CD$1,E9=$CD$1),0,1)))</f>
        <v>1</v>
      </c>
      <c r="CG7" s="2">
        <f>IF($A7&gt;='FG_243way_Regular Symbol'!H$16,"",IF(F7=0,"",IF(OR(F7=$BW$1,F8=$BW$1,F9=$BW$1,F7=$CD$1,F8=$CD$1,F9=$CD$1),0,1)))</f>
        <v>1</v>
      </c>
      <c r="CI7" s="2">
        <f>IF($A7&gt;='FG_243way_Regular Symbol'!D$16,"",IF(B7=0,"",IF(OR(B7=$BW$1,B8=$BW$1,B9=$BW$1,B7=$CJ$1,B8=$CJ$1,B9=$CJ$1),0,1)))</f>
        <v>1</v>
      </c>
      <c r="CJ7" s="2">
        <f>IF($A7&gt;='FG_243way_Regular Symbol'!E$16,"",IF(C7=0,"",IF(OR(C7=$BW$1,C8=$BW$1,C9=$BW$1,C7=$CJ$1,C8=$CJ$1,C9=$CJ$1),0,1)))</f>
        <v>1</v>
      </c>
      <c r="CK7" s="2">
        <f>IF($A7&gt;='FG_243way_Regular Symbol'!F$16,"",IF(D7=0,"",IF(OR(D7=$BW$1,D8=$BW$1,D9=$BW$1,D7=$CJ$1,D8=$CJ$1,D9=$CJ$1),0,1)))</f>
        <v>0</v>
      </c>
      <c r="CL7" s="2">
        <f>IF($A7&gt;='FG_243way_Regular Symbol'!G$16,"",IF(E7=0,"",IF(OR(E7=$BW$1,E8=$BW$1,E9=$BW$1,E7=$CJ$1,E8=$CJ$1,E9=$CJ$1),0,1)))</f>
        <v>1</v>
      </c>
      <c r="CM7" s="2">
        <f>IF($A7&gt;='FG_243way_Regular Symbol'!H$16,"",IF(F7=0,"",IF(OR(F7=$BW$1,F8=$BW$1,F9=$BW$1,F7=$CJ$1,F8=$CJ$1,F9=$CJ$1),0,1)))</f>
        <v>1</v>
      </c>
      <c r="CO7" s="2">
        <f>IF($A7&gt;='FG_243way_Regular Symbol'!D$16,"",IF(B7=0,"",IF(OR(B7=$BW$1,B8=$BW$1,B9=$BW$1,B7=$CP$1,B8=$CP$1,B9=$CP$1),0,1)))</f>
        <v>1</v>
      </c>
      <c r="CP7" s="2">
        <f>IF($A7&gt;='FG_243way_Regular Symbol'!E$16,"",IF(C7=0,"",IF(OR(C7=$BW$1,C8=$BW$1,C9=$BW$1,C7=$CP$1,C8=$CP$1,C9=$CP$1),0,1)))</f>
        <v>0</v>
      </c>
      <c r="CQ7" s="2">
        <f>IF($A7&gt;='FG_243way_Regular Symbol'!F$16,"",IF(D7=0,"",IF(OR(D7=$BW$1,D8=$BW$1,D9=$BW$1,D7=$CP$1,D8=$CP$1,D9=$CP$1),0,1)))</f>
        <v>0</v>
      </c>
      <c r="CR7" s="2">
        <f>IF($A7&gt;='FG_243way_Regular Symbol'!G$16,"",IF(E7=0,"",IF(OR(E7=$BW$1,E8=$BW$1,E9=$BW$1,E7=$CP$1,E8=$CP$1,E9=$CP$1),0,1)))</f>
        <v>1</v>
      </c>
      <c r="CS7" s="2">
        <f>IF($A7&gt;='FG_243way_Regular Symbol'!H$16,"",IF(F7=0,"",IF(OR(F7=$BW$1,F8=$BW$1,F9=$BW$1,F7=$CP$1,F8=$CP$1,F9=$CP$1),0,1)))</f>
        <v>0</v>
      </c>
      <c r="CU7" s="2">
        <f>IF($A7&gt;='FG_243way_Regular Symbol'!D$16,"",IF(B7=0,"",IF(OR(B7=$BW$1,B8=$BW$1,B9=$BW$1,B7=$CV$1,B8=$CV$1,B9=$CV$1),0,1)))</f>
        <v>1</v>
      </c>
      <c r="CV7" s="2">
        <f>IF($A7&gt;='FG_243way_Regular Symbol'!E$16,"",IF(C7=0,"",IF(OR(C7=$BW$1,C8=$BW$1,C9=$BW$1,C7=$CV$1,C8=$CV$1,C9=$CV$1),0,1)))</f>
        <v>1</v>
      </c>
      <c r="CW7" s="2">
        <f>IF($A7&gt;='FG_243way_Regular Symbol'!F$16,"",IF(D7=0,"",IF(OR(D7=$BW$1,D8=$BW$1,D9=$BW$1,D7=$CV$1,D8=$CV$1,D9=$CV$1),0,1)))</f>
        <v>1</v>
      </c>
      <c r="CX7" s="2">
        <f>IF($A7&gt;='FG_243way_Regular Symbol'!G$16,"",IF(E7=0,"",IF(OR(E7=$BW$1,E8=$BW$1,E9=$BW$1,E7=$CV$1,E8=$CV$1,E9=$CV$1),0,1)))</f>
        <v>0</v>
      </c>
      <c r="CY7" s="2">
        <f>IF($A7&gt;='FG_243way_Regular Symbol'!H$16,"",IF(F7=0,"",IF(OR(F7=$BW$1,F8=$BW$1,F9=$BW$1,F7=$CV$1,F8=$CV$1,F9=$CV$1),0,1)))</f>
        <v>1</v>
      </c>
    </row>
    <row r="8" spans="1:103">
      <c r="A8" s="341">
        <f>IF('FG_243way_Regular Symbol'!L7="","",'FG_243way_Regular Symbol'!L7)</f>
        <v>4</v>
      </c>
      <c r="B8" s="184" t="str">
        <f>IF('FG_243way_Regular Symbol'!M7="",
IF($A8-'FG_243way_Regular Symbol'!D$16&gt;='FG_243way_RegularＸ_W()'!B$2-1,"",VLOOKUP($A8-'FG_243way_Regular Symbol'!D$16,'FG_243way_Regular Symbol'!$L$3:$Q$99,'FG_243way_RegularＸ_W()'!B$3+1,FALSE)),
'FG_243way_Regular Symbol'!M7)</f>
        <v>M2</v>
      </c>
      <c r="C8" s="184" t="str">
        <f>IF('FG_243way_Regular Symbol'!N7="",
IF($A8-'FG_243way_Regular Symbol'!E$16&gt;='FG_243way_RegularＸ_W()'!C$2-1,"",VLOOKUP($A8-'FG_243way_Regular Symbol'!E$16,'FG_243way_Regular Symbol'!$L$3:$Q$99,'FG_243way_RegularＸ_W()'!C$3+1,FALSE)),
'FG_243way_Regular Symbol'!N7)</f>
        <v>M5</v>
      </c>
      <c r="D8" s="184" t="str">
        <f>IF('FG_243way_Regular Symbol'!O7="",
IF($A8-'FG_243way_Regular Symbol'!F$16&gt;='FG_243way_RegularＸ_W()'!D$2-1,"",VLOOKUP($A8-'FG_243way_Regular Symbol'!F$16,'FG_243way_Regular Symbol'!$L$3:$Q$99,'FG_243way_RegularＸ_W()'!D$3+1,FALSE)),
'FG_243way_Regular Symbol'!O7)</f>
        <v>TE</v>
      </c>
      <c r="E8" s="184" t="str">
        <f>IF('FG_243way_Regular Symbol'!P7="",
IF($A8-'FG_243way_Regular Symbol'!G$16&gt;='FG_243way_RegularＸ_W()'!E$2-1,"",VLOOKUP($A8-'FG_243way_Regular Symbol'!G$16,'FG_243way_Regular Symbol'!$L$3:$Q$99,'FG_243way_RegularＸ_W()'!E$3+1,FALSE)),
'FG_243way_Regular Symbol'!P7)</f>
        <v>NI</v>
      </c>
      <c r="F8" s="358" t="str">
        <f>IF('FG_243way_Regular Symbol'!Q7="",
IF($A8-'FG_243way_Regular Symbol'!H$16&gt;='FG_243way_RegularＸ_W()'!F$2-1,"",VLOOKUP($A8-'FG_243way_Regular Symbol'!H$16,'FG_243way_Regular Symbol'!$L$3:$Q$99,'FG_243way_RegularＸ_W()'!F$3+1,FALSE)),
'FG_243way_Regular Symbol'!Q7)</f>
        <v>TE</v>
      </c>
      <c r="H8" s="345" t="s">
        <v>328</v>
      </c>
      <c r="I8" s="2">
        <f>SUM(AS4:AS200)</f>
        <v>73</v>
      </c>
      <c r="J8" s="2">
        <f>SUM(AT4:AT200)</f>
        <v>42</v>
      </c>
      <c r="K8" s="2">
        <f>SUM(AU4:AU200)</f>
        <v>62</v>
      </c>
      <c r="L8" s="2">
        <f>SUM(AV4:AV200)</f>
        <v>26</v>
      </c>
      <c r="M8" s="2">
        <f>SUM(AW4:AW200)</f>
        <v>42</v>
      </c>
      <c r="O8" s="342">
        <f>IF($A8&gt;='FG_243way_Regular Symbol'!D$16,"",IF(B8=0,"",IF(OR(B8=$O$1,B8=$P$1,B9=$O$1,B9=$P$1,B10=$O$1,B10=$P$1),0,1)))</f>
        <v>1</v>
      </c>
      <c r="P8" s="2">
        <f>IF($A8&gt;='FG_243way_Regular Symbol'!E$16,"",IF(C8=0,"",IF(OR(C8=$O$1,C8=$P$1,C9=$O$1,C9=$P$1,C10=$O$1,C10=$P$1),0,1)))</f>
        <v>0</v>
      </c>
      <c r="Q8" s="2">
        <f>IF($A8&gt;='FG_243way_Regular Symbol'!F$16,"",IF(D8=0,"",IF(OR(D8=$O$1,D8=$P$1,D9=$O$1,D9=$P$1,D10=$O$1,D10=$P$1),0,1)))</f>
        <v>1</v>
      </c>
      <c r="R8" s="2">
        <f>IF($A8&gt;='FG_243way_Regular Symbol'!G$16,"",IF(E8=0,"",IF(OR(E8=$O$1,E8=$P$1,E9=$O$1,E9=$P$1,E10=$O$1,E10=$P$1),0,1)))</f>
        <v>1</v>
      </c>
      <c r="S8" s="128">
        <f>IF($A8&gt;='FG_243way_Regular Symbol'!H$16,"",IF(F8=0,"",IF(OR(F8=$O$1,F8=$P$1,F9=$O$1,F9=$P$1,F10=$O$1,F10=$P$1),0,1)))</f>
        <v>1</v>
      </c>
      <c r="U8" s="342">
        <f>IF($A8&gt;='FG_243way_Regular Symbol'!D$16,"",IF(B8=0,"",IF(OR(B8=$U$1,B8=$V$1,B9=$U$1,B9=$V$1,B10=$U$1,B10=$V$1),0,1)))</f>
        <v>0</v>
      </c>
      <c r="V8" s="2">
        <f>IF($A8&gt;='FG_243way_Regular Symbol'!E$16,"",IF(C8=0,"",IF(OR(C8=$U$1,C8=$V$1,C9=$U$1,C9=$V$1,C10=$U$1,C10=$V$1),0,1)))</f>
        <v>1</v>
      </c>
      <c r="W8" s="2">
        <f>IF($A8&gt;='FG_243way_Regular Symbol'!F$16,"",IF(D8=0,"",IF(OR(D8=$U$1,D8=$V$1,D9=$U$1,D9=$V$1,D10=$U$1,D10=$V$1),0,1)))</f>
        <v>1</v>
      </c>
      <c r="X8" s="2">
        <f>IF($A8&gt;='FG_243way_Regular Symbol'!G$16,"",IF(E8=0,"",IF(OR(E8=$U$1,E8=$V$1,E9=$U$1,E9=$V$1,E10=$U$1,E10=$V$1),0,1)))</f>
        <v>1</v>
      </c>
      <c r="Y8" s="128">
        <f>IF($A8&gt;='FG_243way_Regular Symbol'!H$16,"",IF(F8=0,"",IF(OR(F8=$U$1,F8=$V$1,F9=$U$1,F9=$V$1,F10=$U$1,F10=$V$1),0,1)))</f>
        <v>1</v>
      </c>
      <c r="AA8" s="342">
        <f>IF($A8&gt;='FG_243way_Regular Symbol'!D$16,"",IF(B8=0,"",IF(OR(B8=$AA$1,B8=$AB$1,B9=$AA$1,B9=$AB$1,B10=$AA$1,,B10=$AB$1),0,1)))</f>
        <v>0</v>
      </c>
      <c r="AB8" s="2">
        <f>IF($A8&gt;='FG_243way_Regular Symbol'!E$16,"",IF(C8=0,"",IF(OR(C8=$AA$1,C8=$AB$1,C9=$AA$1,C9=$AB$1,C10=$AA$1,,C10=$AB$1),0,1)))</f>
        <v>1</v>
      </c>
      <c r="AC8" s="2">
        <f>IF($A8&gt;='FG_243way_Regular Symbol'!F$16,"",IF(D8=0,"",IF(OR(D8=$AA$1,D8=$AB$1,D9=$AA$1,D9=$AB$1,D10=$AA$1,,D10=$AB$1),0,1)))</f>
        <v>1</v>
      </c>
      <c r="AD8" s="2">
        <f>IF($A8&gt;='FG_243way_Regular Symbol'!G$16,"",IF(E8=0,"",IF(OR(E8=$AA$1,E8=$AB$1,E9=$AA$1,E9=$AB$1,E10=$AA$1,,E10=$AB$1),0,1)))</f>
        <v>1</v>
      </c>
      <c r="AE8" s="128">
        <f>IF($A8&gt;='FG_243way_Regular Symbol'!H$16,"",IF(F8=0,"",IF(OR(F8=$AA$1,F8=$AB$1,F9=$AA$1,F9=$AB$1,F10=$AA$1,,F10=$AB$1),0,1)))</f>
        <v>1</v>
      </c>
      <c r="AG8" s="342">
        <f>IF($A8&gt;='FG_243way_Regular Symbol'!D$16,"",IF(B8=0,"",IF(OR(B8=$AG$1,B8=$AH$1,B9=$AG$1,B9=$AH$1,B10=$AG$1,B10=$AH$1),0,1)))</f>
        <v>1</v>
      </c>
      <c r="AH8" s="2">
        <f>IF($A8&gt;='FG_243way_Regular Symbol'!E$16,"",IF(C8=0,"",IF(OR(C8=$AG$1,C8=$AH$1,C9=$AG$1,C9=$AH$1,C10=$AG$1,C10=$AH$1),0,1)))</f>
        <v>1</v>
      </c>
      <c r="AI8" s="2">
        <f>IF($A8&gt;='FG_243way_Regular Symbol'!F$16,"",IF(D8=0,"",IF(OR(D8=$AG$1,D8=$AH$1,D9=$AG$1,D9=$AH$1,D10=$AG$1,D10=$AH$1),0,1)))</f>
        <v>1</v>
      </c>
      <c r="AJ8" s="2">
        <f>IF($A8&gt;='FG_243way_Regular Symbol'!G$16,"",IF(E8=0,"",IF(OR(E8=$AG$1,E8=$AH$1,E9=$AG$1,E9=$AH$1,E10=$AG$1,E10=$AH$1),0,1)))</f>
        <v>1</v>
      </c>
      <c r="AK8" s="128">
        <f>IF($A8&gt;='FG_243way_Regular Symbol'!H$16,"",IF(F8=0,"",IF(OR(F8=$AG$1,F8=$AH$1,F9=$AG$1,F9=$AH$1,F10=$AG$1,F10=$AH$1),0,1)))</f>
        <v>0</v>
      </c>
      <c r="AM8" s="342">
        <f>IF($A8&gt;='FG_243way_Regular Symbol'!D$16,"",IF(B8=0,"",IF(OR(B8=$AM$1,B8=$AN$1,B9=$AM$1,B9=$AN$1,B10=$AM$1,B10=$AN$1),0,1)))</f>
        <v>1</v>
      </c>
      <c r="AN8" s="2">
        <f>IF($A8&gt;='FG_243way_Regular Symbol'!E$16,"",IF(C8=0,"",IF(OR(C8=$AM$1,C8=$AN$1,C9=$AM$1,C9=$AN$1,C10=$AM$1,C10=$AN$1),0,1)))</f>
        <v>0</v>
      </c>
      <c r="AO8" s="2">
        <f>IF($A8&gt;='FG_243way_Regular Symbol'!F$16,"",IF(D8=0,"",IF(OR(D8=$AM$1,D8=$AN$1,D9=$AM$1,D9=$AN$1,D10=$AM$1,D10=$AN$1),0,1)))</f>
        <v>1</v>
      </c>
      <c r="AP8" s="2">
        <f>IF($A8&gt;='FG_243way_Regular Symbol'!G$16,"",IF(E8=0,"",IF(OR(E8=$AM$1,E8=$AN$1,E9=$AM$1,E9=$AN$1,E10=$AM$1,E10=$AN$1),0,1)))</f>
        <v>1</v>
      </c>
      <c r="AQ8" s="128">
        <f>IF($A8&gt;='FG_243way_Regular Symbol'!H$16,"",IF(F8=0,"",IF(OR(F8=$AM$1,F8=$AN$1,F9=$AM$1,F9=$AN$1,F10=$AM$1,F10=$AN$1),0,1)))</f>
        <v>1</v>
      </c>
      <c r="AS8" s="342">
        <f>IF($A8&gt;='FG_243way_Regular Symbol'!D$16,"",IF(B8=0,"",IF(OR(B8=$AM$1,B8=$AT$1,B9=$AM$1,B9=$AT$1,B10=$AM$1,B10=$AT$1),0,1)))</f>
        <v>1</v>
      </c>
      <c r="AT8" s="2">
        <f>IF($A8&gt;='FG_243way_Regular Symbol'!E$16,"",IF(C8=0,"",IF(OR(C8=$AM$1,C8=$AT$1,C9=$AM$1,C9=$AT$1,C10=$AM$1,C10=$AT$1),0,1)))</f>
        <v>1</v>
      </c>
      <c r="AU8" s="2">
        <f>IF($A8&gt;='FG_243way_Regular Symbol'!F$16,"",IF(D8=0,"",IF(OR(D8=$AM$1,D8=$AT$1,D9=$AM$1,D9=$AT$1,D10=$AM$1,D10=$AT$1),0,1)))</f>
        <v>1</v>
      </c>
      <c r="AV8" s="2">
        <f>IF($A8&gt;='FG_243way_Regular Symbol'!G$16,"",IF(E8=0,"",IF(OR(E8=$AM$1,E8=$AT$1,E9=$AM$1,E9=$AT$1,E10=$AM$1,E10=$AT$1),0,1)))</f>
        <v>1</v>
      </c>
      <c r="AW8" s="128">
        <f>IF($A8&gt;='FG_243way_Regular Symbol'!H$16,"",IF(F8=0,"",IF(OR(F8=$AM$1,F8=$AT$1,F9=$AM$1,F9=$AT$1,F10=$AM$1,F10=$AT$1),0,1)))</f>
        <v>1</v>
      </c>
      <c r="AY8" s="342">
        <f>IF($A8&gt;='FG_243way_Regular Symbol'!D$16,"",IF(B8=0,"",IF(OR(B8=$AM$1,B8=$AZ$1,B9=$AM$1,B9=$AZ$1,B10=$AM$1,B10=$AZ$1),0,1)))</f>
        <v>1</v>
      </c>
      <c r="AZ8" s="2">
        <f>IF($A8&gt;='FG_243way_Regular Symbol'!E$16,"",IF(C8=0,"",IF(OR(C8=$AM$1,C8=$AZ$1,C9=$AM$1,C9=$AZ$1,C10=$AM$1,C10=$AZ$1),0,1)))</f>
        <v>1</v>
      </c>
      <c r="BA8" s="2">
        <f>IF($A8&gt;='FG_243way_Regular Symbol'!F$16,"",IF(D8=0,"",IF(OR(D8=$AM$1,D8=$AZ$1,D9=$AM$1,D9=$AZ$1,D10=$AM$1,D10=$AZ$1),0,1)))</f>
        <v>1</v>
      </c>
      <c r="BB8" s="2">
        <f>IF($A8&gt;='FG_243way_Regular Symbol'!G$16,"",IF(E8=0,"",IF(OR(E8=$AM$1,E8=$AZ$1,E9=$AM$1,E9=$AZ$1,E10=$AM$1,E10=$AZ$1),0,1)))</f>
        <v>1</v>
      </c>
      <c r="BC8" s="128">
        <f>IF($A8&gt;='FG_243way_Regular Symbol'!H$16,"",IF(F8=0,"",IF(OR(F8=$AM$1,F8=$AZ$1,F9=$AM$1,F9=$AZ$1,F10=$AM$1,F10=$AZ$1),0,1)))</f>
        <v>1</v>
      </c>
      <c r="BE8" s="342"/>
      <c r="BF8" s="2"/>
      <c r="BG8" s="2">
        <f>IF($A8&gt;='FG_243way_Regular Symbol'!F$16,"",IF(D8=0,"",COUNTIF(D8:D10,$BF$1)))</f>
        <v>0</v>
      </c>
      <c r="BH8" s="2">
        <f>IF($A8&gt;='FG_243way_Regular Symbol'!G$16,"",IF(E8=0,"",COUNTIF(E8:E10,$BF$1)))</f>
        <v>0</v>
      </c>
      <c r="BI8" s="2">
        <f>IF($A8&gt;='FG_243way_Regular Symbol'!H$16,"",IF(F8=0,"",COUNTIF(F8:F10,$BF$1)))</f>
        <v>0</v>
      </c>
      <c r="BK8" s="342"/>
      <c r="BL8" s="2"/>
      <c r="BM8" s="2">
        <f>IF($A8&gt;='FG_243way_Regular Symbol'!F$16,"",IF(D8=0,"",IF(OR(D8=$AM$1,D8=$BL$1,D9=$AM$1,D9=$BL$1,D10=$AM$1,D10=$BL$1),0,1)))</f>
        <v>1</v>
      </c>
      <c r="BN8" s="2">
        <f>IF($A8&gt;='FG_243way_Regular Symbol'!G$16,"",IF(E8=0,"",IF(OR(E8=$AM$1,E8=$BL$1,E9=$AM$1,E9=$BL$1,E10=$AM$1,E10=$BL$1),0,1)))</f>
        <v>1</v>
      </c>
      <c r="BO8" s="128">
        <f>IF($A8&gt;='FG_243way_Regular Symbol'!H$16,"",IF(F8=0,"",IF(OR(F8=$AM$1,F8=$BL$1,F9=$AM$1,F9=$BL$1,F10=$AM$1,F10=$BL$1),0,1)))</f>
        <v>1</v>
      </c>
      <c r="BQ8" s="2">
        <f>IF($A8&gt;='FG_243way_Regular Symbol'!D$16,"",IF(B8=0,"",IF(OR(B8=$BQ$1,B8=$BR$1,B9=$BQ$1,B9=$BR$1,B10=$BQ$1,B10=$BR$1),0,1)))</f>
        <v>1</v>
      </c>
      <c r="BR8" s="2">
        <f>IF($A8&gt;='FG_243way_Regular Symbol'!E$16,"",IF(C8=0,"",IF(OR(C8=$BQ$1,C8=$BR$1,C9=$BQ$1,C9=$BR$1,C10=$BQ$1,C10=$BR$1),0,1)))</f>
        <v>1</v>
      </c>
      <c r="BS8" s="2">
        <f>IF($A8&gt;='FG_243way_Regular Symbol'!F$16,"",IF(D8=0,"",IF(OR(D8=$BQ$1,D8=$BR$1,D9=$BQ$1,D9=$BR$1,D10=$BQ$1,D10=$BR$1),0,1)))</f>
        <v>0</v>
      </c>
      <c r="BT8" s="2">
        <f>IF($A8&gt;='FG_243way_Regular Symbol'!G$16,"",IF(E8=0,"",IF(OR(E8=$BQ$1,E8=$BR$1,E9=$BQ$1,E9=$BR$1,E10=$BQ$1,E10=$BR$1),0,1)))</f>
        <v>1</v>
      </c>
      <c r="BU8" s="2">
        <f>IF($A8&gt;='FG_243way_Regular Symbol'!H$16,"",IF(F8=0,"",IF(OR(F8=$BQ$1,F8=$BR$1,F9=$BQ$1,F9=$BR$1,F10=$BQ$1,F10=$BR$1),0,1)))</f>
        <v>0</v>
      </c>
      <c r="BW8" s="2">
        <f>IF($A8&gt;='FG_243way_Regular Symbol'!D$16,"",IF(B8=0,"",IF(OR(B8=$BW$1,B9=$BW$1,B10=$BW$1,B8=$BX$1,B9=$BX$1,B10=$BX$1),0,1)))</f>
        <v>1</v>
      </c>
      <c r="BX8" s="2">
        <f>IF($A8&gt;='FG_243way_Regular Symbol'!E$16,"",IF(C8=0,"",IF(OR(C8=$BW$1,C9=$BW$1,C10=$BW$1,C8=$BX$1,C9=$BX$1,C10=$BX$1),0,1)))</f>
        <v>1</v>
      </c>
      <c r="BY8" s="2">
        <f>IF($A8&gt;='FG_243way_Regular Symbol'!F$16,"",IF(D8=0,"",IF(OR(D8=$BW$1,D9=$BW$1,D10=$BW$1,D8=$BX$1,D9=$BX$1,D10=$BX$1),0,1)))</f>
        <v>1</v>
      </c>
      <c r="BZ8" s="2">
        <f>IF($A8&gt;='FG_243way_Regular Symbol'!G$16,"",IF(E8=0,"",IF(OR(E8=$BW$1,E9=$BW$1,E10=$BW$1,E8=$BX$1,E9=$BX$1,E10=$BX$1),0,1)))</f>
        <v>1</v>
      </c>
      <c r="CA8" s="2">
        <f>IF($A8&gt;='FG_243way_Regular Symbol'!H$16,"",IF(F8=0,"",IF(OR(F8=$BW$1,F9=$BW$1,F10=$BW$1,F8=$BX$1,F9=$BX$1,F10=$BX$1),0,1)))</f>
        <v>1</v>
      </c>
      <c r="CC8" s="2">
        <f>IF($A8&gt;='FG_243way_Regular Symbol'!D$16,"",IF(B8=0,"",IF(OR(B8=$BW$1,B9=$BW$1,B10=$BW$1,B8=$CD$1,B9=$CD$1,B10=$CD$1),0,1)))</f>
        <v>1</v>
      </c>
      <c r="CD8" s="2">
        <f>IF($A8&gt;='FG_243way_Regular Symbol'!E$16,"",IF(C8=0,"",IF(OR(C8=$BW$1,C9=$BW$1,C10=$BW$1,C8=$CD$1,C9=$CD$1,C10=$CD$1),0,1)))</f>
        <v>0</v>
      </c>
      <c r="CE8" s="2">
        <f>IF($A8&gt;='FG_243way_Regular Symbol'!F$16,"",IF(D8=0,"",IF(OR(D8=$BW$1,D9=$BW$1,D10=$BW$1,D8=$CD$1,D9=$CD$1,D10=$CD$1),0,1)))</f>
        <v>1</v>
      </c>
      <c r="CF8" s="2">
        <f>IF($A8&gt;='FG_243way_Regular Symbol'!G$16,"",IF(E8=0,"",IF(OR(E8=$BW$1,E9=$BW$1,E10=$BW$1,E8=$CD$1,E9=$CD$1,E10=$CD$1),0,1)))</f>
        <v>1</v>
      </c>
      <c r="CG8" s="2">
        <f>IF($A8&gt;='FG_243way_Regular Symbol'!H$16,"",IF(F8=0,"",IF(OR(F8=$BW$1,F9=$BW$1,F10=$BW$1,F8=$CD$1,F9=$CD$1,F10=$CD$1),0,1)))</f>
        <v>1</v>
      </c>
      <c r="CI8" s="2">
        <f>IF($A8&gt;='FG_243way_Regular Symbol'!D$16,"",IF(B8=0,"",IF(OR(B8=$BW$1,B9=$BW$1,B10=$BW$1,B8=$CJ$1,B9=$CJ$1,B10=$CJ$1),0,1)))</f>
        <v>1</v>
      </c>
      <c r="CJ8" s="2">
        <f>IF($A8&gt;='FG_243way_Regular Symbol'!E$16,"",IF(C8=0,"",IF(OR(C8=$BW$1,C9=$BW$1,C10=$BW$1,C8=$CJ$1,C9=$CJ$1,C10=$CJ$1),0,1)))</f>
        <v>1</v>
      </c>
      <c r="CK8" s="2">
        <f>IF($A8&gt;='FG_243way_Regular Symbol'!F$16,"",IF(D8=0,"",IF(OR(D8=$BW$1,D9=$BW$1,D10=$BW$1,D8=$CJ$1,D9=$CJ$1,D10=$CJ$1),0,1)))</f>
        <v>0</v>
      </c>
      <c r="CL8" s="2">
        <f>IF($A8&gt;='FG_243way_Regular Symbol'!G$16,"",IF(E8=0,"",IF(OR(E8=$BW$1,E9=$BW$1,E10=$BW$1,E8=$CJ$1,E9=$CJ$1,E10=$CJ$1),0,1)))</f>
        <v>1</v>
      </c>
      <c r="CM8" s="2">
        <f>IF($A8&gt;='FG_243way_Regular Symbol'!H$16,"",IF(F8=0,"",IF(OR(F8=$BW$1,F9=$BW$1,F10=$BW$1,F8=$CJ$1,F9=$CJ$1,F10=$CJ$1),0,1)))</f>
        <v>1</v>
      </c>
      <c r="CO8" s="2">
        <f>IF($A8&gt;='FG_243way_Regular Symbol'!D$16,"",IF(B8=0,"",IF(OR(B8=$BW$1,B9=$BW$1,B10=$BW$1,B8=$CP$1,B9=$CP$1,B10=$CP$1),0,1)))</f>
        <v>0</v>
      </c>
      <c r="CP8" s="2">
        <f>IF($A8&gt;='FG_243way_Regular Symbol'!E$16,"",IF(C8=0,"",IF(OR(C8=$BW$1,C9=$BW$1,C10=$BW$1,C8=$CP$1,C9=$CP$1,C10=$CP$1),0,1)))</f>
        <v>1</v>
      </c>
      <c r="CQ8" s="2">
        <f>IF($A8&gt;='FG_243way_Regular Symbol'!F$16,"",IF(D8=0,"",IF(OR(D8=$BW$1,D9=$BW$1,D10=$BW$1,D8=$CP$1,D9=$CP$1,D10=$CP$1),0,1)))</f>
        <v>0</v>
      </c>
      <c r="CR8" s="2">
        <f>IF($A8&gt;='FG_243way_Regular Symbol'!G$16,"",IF(E8=0,"",IF(OR(E8=$BW$1,E9=$BW$1,E10=$BW$1,E8=$CP$1,E9=$CP$1,E10=$CP$1),0,1)))</f>
        <v>0</v>
      </c>
      <c r="CS8" s="2">
        <f>IF($A8&gt;='FG_243way_Regular Symbol'!H$16,"",IF(F8=0,"",IF(OR(F8=$BW$1,F9=$BW$1,F10=$BW$1,F8=$CP$1,F9=$CP$1,F10=$CP$1),0,1)))</f>
        <v>0</v>
      </c>
      <c r="CU8" s="2">
        <f>IF($A8&gt;='FG_243way_Regular Symbol'!D$16,"",IF(B8=0,"",IF(OR(B8=$BW$1,B9=$BW$1,B10=$BW$1,B8=$CV$1,B9=$CV$1,B10=$CV$1),0,1)))</f>
        <v>1</v>
      </c>
      <c r="CV8" s="2">
        <f>IF($A8&gt;='FG_243way_Regular Symbol'!E$16,"",IF(C8=0,"",IF(OR(C8=$BW$1,C9=$BW$1,C10=$BW$1,C8=$CV$1,C9=$CV$1,C10=$CV$1),0,1)))</f>
        <v>1</v>
      </c>
      <c r="CW8" s="2">
        <f>IF($A8&gt;='FG_243way_Regular Symbol'!F$16,"",IF(D8=0,"",IF(OR(D8=$BW$1,D9=$BW$1,D10=$BW$1,D8=$CV$1,D9=$CV$1,D10=$CV$1),0,1)))</f>
        <v>1</v>
      </c>
      <c r="CX8" s="2">
        <f>IF($A8&gt;='FG_243way_Regular Symbol'!G$16,"",IF(E8=0,"",IF(OR(E8=$BW$1,E9=$BW$1,E10=$BW$1,E8=$CV$1,E9=$CV$1,E10=$CV$1),0,1)))</f>
        <v>0</v>
      </c>
      <c r="CY8" s="2">
        <f>IF($A8&gt;='FG_243way_Regular Symbol'!H$16,"",IF(F8=0,"",IF(OR(F8=$BW$1,F9=$BW$1,F10=$BW$1,F8=$CV$1,F9=$CV$1,F10=$CV$1),0,1)))</f>
        <v>1</v>
      </c>
    </row>
    <row r="9" spans="1:103">
      <c r="A9" s="341">
        <f>IF('FG_243way_Regular Symbol'!L8="","",'FG_243way_Regular Symbol'!L8)</f>
        <v>5</v>
      </c>
      <c r="B9" s="184" t="str">
        <f>IF('FG_243way_Regular Symbol'!M8="",
IF($A9-'FG_243way_Regular Symbol'!D$16&gt;='FG_243way_RegularＸ_W()'!B$2-1,"",VLOOKUP($A9-'FG_243way_Regular Symbol'!D$16,'FG_243way_Regular Symbol'!$L$3:$Q$99,'FG_243way_RegularＸ_W()'!B$3+1,FALSE)),
'FG_243way_Regular Symbol'!M8)</f>
        <v>M3</v>
      </c>
      <c r="C9" s="184" t="str">
        <f>IF('FG_243way_Regular Symbol'!N8="",
IF($A9-'FG_243way_Regular Symbol'!E$16&gt;='FG_243way_RegularＸ_W()'!C$2-1,"",VLOOKUP($A9-'FG_243way_Regular Symbol'!E$16,'FG_243way_Regular Symbol'!$L$3:$Q$99,'FG_243way_RegularＸ_W()'!C$3+1,FALSE)),
'FG_243way_Regular Symbol'!N8)</f>
        <v>Q</v>
      </c>
      <c r="D9" s="184" t="str">
        <f>IF('FG_243way_Regular Symbol'!O8="",
IF($A9-'FG_243way_Regular Symbol'!F$16&gt;='FG_243way_RegularＸ_W()'!D$2-1,"",VLOOKUP($A9-'FG_243way_Regular Symbol'!F$16,'FG_243way_Regular Symbol'!$L$3:$Q$99,'FG_243way_RegularＸ_W()'!D$3+1,FALSE)),
'FG_243way_Regular Symbol'!O8)</f>
        <v>A</v>
      </c>
      <c r="E9" s="184" t="str">
        <f>IF('FG_243way_Regular Symbol'!P8="",
IF($A9-'FG_243way_Regular Symbol'!G$16&gt;='FG_243way_RegularＸ_W()'!E$2-1,"",VLOOKUP($A9-'FG_243way_Regular Symbol'!G$16,'FG_243way_Regular Symbol'!$L$3:$Q$99,'FG_243way_RegularＸ_W()'!E$3+1,FALSE)),
'FG_243way_Regular Symbol'!P8)</f>
        <v>S1</v>
      </c>
      <c r="F9" s="358" t="str">
        <f>IF('FG_243way_Regular Symbol'!Q8="",
IF($A9-'FG_243way_Regular Symbol'!H$16&gt;='FG_243way_RegularＸ_W()'!F$2-1,"",VLOOKUP($A9-'FG_243way_Regular Symbol'!H$16,'FG_243way_Regular Symbol'!$L$3:$Q$99,'FG_243way_RegularＸ_W()'!F$3+1,FALSE)),
'FG_243way_Regular Symbol'!Q8)</f>
        <v>M4</v>
      </c>
      <c r="H9" s="345" t="s">
        <v>62</v>
      </c>
      <c r="I9" s="2">
        <f>SUM(BQ4:BQ200)</f>
        <v>55</v>
      </c>
      <c r="J9" s="2">
        <f>SUM(BR4:BR200)</f>
        <v>30</v>
      </c>
      <c r="K9" s="2">
        <f>SUM(BS4:BS200)</f>
        <v>56</v>
      </c>
      <c r="L9" s="2">
        <f>SUM(BT4:BT200)</f>
        <v>19</v>
      </c>
      <c r="M9" s="2">
        <f>SUM(BU4:BU200)</f>
        <v>36</v>
      </c>
      <c r="O9" s="342">
        <f>IF($A9&gt;='FG_243way_Regular Symbol'!D$16,"",IF(B9=0,"",IF(OR(B9=$O$1,B9=$P$1,B10=$O$1,B10=$P$1,B11=$O$1,B11=$P$1),0,1)))</f>
        <v>1</v>
      </c>
      <c r="P9" s="2">
        <f>IF($A9&gt;='FG_243way_Regular Symbol'!E$16,"",IF(C9=0,"",IF(OR(C9=$O$1,C9=$P$1,C10=$O$1,C10=$P$1,C11=$O$1,C11=$P$1),0,1)))</f>
        <v>0</v>
      </c>
      <c r="Q9" s="2">
        <f>IF($A9&gt;='FG_243way_Regular Symbol'!F$16,"",IF(D9=0,"",IF(OR(D9=$O$1,D9=$P$1,D10=$O$1,D10=$P$1,D11=$O$1,D11=$P$1),0,1)))</f>
        <v>1</v>
      </c>
      <c r="R9" s="2">
        <f>IF($A9&gt;='FG_243way_Regular Symbol'!G$16,"",IF(E9=0,"",IF(OR(E9=$O$1,E9=$P$1,E10=$O$1,E10=$P$1,E11=$O$1,E11=$P$1),0,1)))</f>
        <v>1</v>
      </c>
      <c r="S9" s="128">
        <f>IF($A9&gt;='FG_243way_Regular Symbol'!H$16,"",IF(F9=0,"",IF(OR(F9=$O$1,F9=$P$1,F10=$O$1,F10=$P$1,F11=$O$1,F11=$P$1),0,1)))</f>
        <v>1</v>
      </c>
      <c r="U9" s="342">
        <f>IF($A9&gt;='FG_243way_Regular Symbol'!D$16,"",IF(B9=0,"",IF(OR(B9=$U$1,B9=$V$1,B10=$U$1,B10=$V$1,B11=$U$1,B11=$V$1),0,1)))</f>
        <v>1</v>
      </c>
      <c r="V9" s="2">
        <f>IF($A9&gt;='FG_243way_Regular Symbol'!E$16,"",IF(C9=0,"",IF(OR(C9=$U$1,C9=$V$1,C10=$U$1,C10=$V$1,C11=$U$1,C11=$V$1),0,1)))</f>
        <v>1</v>
      </c>
      <c r="W9" s="2">
        <f>IF($A9&gt;='FG_243way_Regular Symbol'!F$16,"",IF(D9=0,"",IF(OR(D9=$U$1,D9=$V$1,D10=$U$1,D10=$V$1,D11=$U$1,D11=$V$1),0,1)))</f>
        <v>1</v>
      </c>
      <c r="X9" s="2">
        <f>IF($A9&gt;='FG_243way_Regular Symbol'!G$16,"",IF(E9=0,"",IF(OR(E9=$U$1,E9=$V$1,E10=$U$1,E10=$V$1,E11=$U$1,E11=$V$1),0,1)))</f>
        <v>1</v>
      </c>
      <c r="Y9" s="128">
        <f>IF($A9&gt;='FG_243way_Regular Symbol'!H$16,"",IF(F9=0,"",IF(OR(F9=$U$1,F9=$V$1,F10=$U$1,F10=$V$1,F11=$U$1,F11=$V$1),0,1)))</f>
        <v>1</v>
      </c>
      <c r="AA9" s="342">
        <f>IF($A9&gt;='FG_243way_Regular Symbol'!D$16,"",IF(B9=0,"",IF(OR(B9=$AA$1,B9=$AB$1,B10=$AA$1,B10=$AB$1,B11=$AA$1,,B11=$AB$1),0,1)))</f>
        <v>0</v>
      </c>
      <c r="AB9" s="2">
        <f>IF($A9&gt;='FG_243way_Regular Symbol'!E$16,"",IF(C9=0,"",IF(OR(C9=$AA$1,C9=$AB$1,C10=$AA$1,C10=$AB$1,C11=$AA$1,,C11=$AB$1),0,1)))</f>
        <v>1</v>
      </c>
      <c r="AC9" s="2">
        <f>IF($A9&gt;='FG_243way_Regular Symbol'!F$16,"",IF(D9=0,"",IF(OR(D9=$AA$1,D9=$AB$1,D10=$AA$1,D10=$AB$1,D11=$AA$1,,D11=$AB$1),0,1)))</f>
        <v>1</v>
      </c>
      <c r="AD9" s="2">
        <f>IF($A9&gt;='FG_243way_Regular Symbol'!G$16,"",IF(E9=0,"",IF(OR(E9=$AA$1,E9=$AB$1,E10=$AA$1,E10=$AB$1,E11=$AA$1,,E11=$AB$1),0,1)))</f>
        <v>1</v>
      </c>
      <c r="AE9" s="128">
        <f>IF($A9&gt;='FG_243way_Regular Symbol'!H$16,"",IF(F9=0,"",IF(OR(F9=$AA$1,F9=$AB$1,F10=$AA$1,F10=$AB$1,F11=$AA$1,,F11=$AB$1),0,1)))</f>
        <v>1</v>
      </c>
      <c r="AG9" s="342">
        <f>IF($A9&gt;='FG_243way_Regular Symbol'!D$16,"",IF(B9=0,"",IF(OR(B9=$AG$1,B9=$AH$1,B10=$AG$1,B10=$AH$1,B11=$AG$1,B11=$AH$1),0,1)))</f>
        <v>1</v>
      </c>
      <c r="AH9" s="2">
        <f>IF($A9&gt;='FG_243way_Regular Symbol'!E$16,"",IF(C9=0,"",IF(OR(C9=$AG$1,C9=$AH$1,C10=$AG$1,C10=$AH$1,C11=$AG$1,C11=$AH$1),0,1)))</f>
        <v>1</v>
      </c>
      <c r="AI9" s="2">
        <f>IF($A9&gt;='FG_243way_Regular Symbol'!F$16,"",IF(D9=0,"",IF(OR(D9=$AG$1,D9=$AH$1,D10=$AG$1,D10=$AH$1,D11=$AG$1,D11=$AH$1),0,1)))</f>
        <v>1</v>
      </c>
      <c r="AJ9" s="2">
        <f>IF($A9&gt;='FG_243way_Regular Symbol'!G$16,"",IF(E9=0,"",IF(OR(E9=$AG$1,E9=$AH$1,E10=$AG$1,E10=$AH$1,E11=$AG$1,E11=$AH$1),0,1)))</f>
        <v>1</v>
      </c>
      <c r="AK9" s="128">
        <f>IF($A9&gt;='FG_243way_Regular Symbol'!H$16,"",IF(F9=0,"",IF(OR(F9=$AG$1,F9=$AH$1,F10=$AG$1,F10=$AH$1,F11=$AG$1,F11=$AH$1),0,1)))</f>
        <v>0</v>
      </c>
      <c r="AM9" s="342">
        <f>IF($A9&gt;='FG_243way_Regular Symbol'!D$16,"",IF(B9=0,"",IF(OR(B9=$AM$1,B9=$AN$1,B10=$AM$1,B10=$AN$1,B11=$AM$1,B11=$AN$1),0,1)))</f>
        <v>1</v>
      </c>
      <c r="AN9" s="2">
        <f>IF($A9&gt;='FG_243way_Regular Symbol'!E$16,"",IF(C9=0,"",IF(OR(C9=$AM$1,C9=$AN$1,C10=$AM$1,C10=$AN$1,C11=$AM$1,C11=$AN$1),0,1)))</f>
        <v>1</v>
      </c>
      <c r="AO9" s="2">
        <f>IF($A9&gt;='FG_243way_Regular Symbol'!F$16,"",IF(D9=0,"",IF(OR(D9=$AM$1,D9=$AN$1,D10=$AM$1,D10=$AN$1,D11=$AM$1,D11=$AN$1),0,1)))</f>
        <v>1</v>
      </c>
      <c r="AP9" s="2">
        <f>IF($A9&gt;='FG_243way_Regular Symbol'!G$16,"",IF(E9=0,"",IF(OR(E9=$AM$1,E9=$AN$1,E10=$AM$1,E10=$AN$1,E11=$AM$1,E11=$AN$1),0,1)))</f>
        <v>0</v>
      </c>
      <c r="AQ9" s="128">
        <f>IF($A9&gt;='FG_243way_Regular Symbol'!H$16,"",IF(F9=0,"",IF(OR(F9=$AM$1,F9=$AN$1,F10=$AM$1,F10=$AN$1,F11=$AM$1,F11=$AN$1),0,1)))</f>
        <v>1</v>
      </c>
      <c r="AS9" s="342">
        <f>IF($A9&gt;='FG_243way_Regular Symbol'!D$16,"",IF(B9=0,"",IF(OR(B9=$AM$1,B9=$AT$1,B10=$AM$1,B10=$AT$1,B11=$AM$1,B11=$AT$1),0,1)))</f>
        <v>1</v>
      </c>
      <c r="AT9" s="2">
        <f>IF($A9&gt;='FG_243way_Regular Symbol'!E$16,"",IF(C9=0,"",IF(OR(C9=$AM$1,C9=$AT$1,C10=$AM$1,C10=$AT$1,C11=$AM$1,C11=$AT$1),0,1)))</f>
        <v>1</v>
      </c>
      <c r="AU9" s="2">
        <f>IF($A9&gt;='FG_243way_Regular Symbol'!F$16,"",IF(D9=0,"",IF(OR(D9=$AM$1,D9=$AT$1,D10=$AM$1,D10=$AT$1,D11=$AM$1,D11=$AT$1),0,1)))</f>
        <v>1</v>
      </c>
      <c r="AV9" s="2">
        <f>IF($A9&gt;='FG_243way_Regular Symbol'!G$16,"",IF(E9=0,"",IF(OR(E9=$AM$1,E9=$AT$1,E10=$AM$1,E10=$AT$1,E11=$AM$1,E11=$AT$1),0,1)))</f>
        <v>1</v>
      </c>
      <c r="AW9" s="128">
        <f>IF($A9&gt;='FG_243way_Regular Symbol'!H$16,"",IF(F9=0,"",IF(OR(F9=$AM$1,F9=$AT$1,F10=$AM$1,F10=$AT$1,F11=$AM$1,F11=$AT$1),0,1)))</f>
        <v>1</v>
      </c>
      <c r="AY9" s="342">
        <f>IF($A9&gt;='FG_243way_Regular Symbol'!D$16,"",IF(B9=0,"",IF(OR(B9=$AM$1,B9=$AZ$1,B10=$AM$1,B10=$AZ$1,B11=$AM$1,B11=$AZ$1),0,1)))</f>
        <v>1</v>
      </c>
      <c r="AZ9" s="2">
        <f>IF($A9&gt;='FG_243way_Regular Symbol'!E$16,"",IF(C9=0,"",IF(OR(C9=$AM$1,C9=$AZ$1,C10=$AM$1,C10=$AZ$1,C11=$AM$1,C11=$AZ$1),0,1)))</f>
        <v>1</v>
      </c>
      <c r="BA9" s="2">
        <f>IF($A9&gt;='FG_243way_Regular Symbol'!F$16,"",IF(D9=0,"",IF(OR(D9=$AM$1,D9=$AZ$1,D10=$AM$1,D10=$AZ$1,D11=$AM$1,D11=$AZ$1),0,1)))</f>
        <v>1</v>
      </c>
      <c r="BB9" s="2">
        <f>IF($A9&gt;='FG_243way_Regular Symbol'!G$16,"",IF(E9=0,"",IF(OR(E9=$AM$1,E9=$AZ$1,E10=$AM$1,E10=$AZ$1,E11=$AM$1,E11=$AZ$1),0,1)))</f>
        <v>1</v>
      </c>
      <c r="BC9" s="128">
        <f>IF($A9&gt;='FG_243way_Regular Symbol'!H$16,"",IF(F9=0,"",IF(OR(F9=$AM$1,F9=$AZ$1,F10=$AM$1,F10=$AZ$1,F11=$AM$1,F11=$AZ$1),0,1)))</f>
        <v>1</v>
      </c>
      <c r="BE9" s="342"/>
      <c r="BF9" s="2"/>
      <c r="BG9" s="2">
        <f>IF($A9&gt;='FG_243way_Regular Symbol'!F$16,"",IF(D9=0,"",COUNTIF(D9:D11,$BF$1)))</f>
        <v>0</v>
      </c>
      <c r="BH9" s="2">
        <f>IF($A9&gt;='FG_243way_Regular Symbol'!G$16,"",IF(E9=0,"",COUNTIF(E9:E11,$BF$1)))</f>
        <v>0</v>
      </c>
      <c r="BI9" s="2">
        <f>IF($A9&gt;='FG_243way_Regular Symbol'!H$16,"",IF(F9=0,"",COUNTIF(F9:F11,$BF$1)))</f>
        <v>0</v>
      </c>
      <c r="BK9" s="342"/>
      <c r="BL9" s="2"/>
      <c r="BM9" s="2">
        <f>IF($A9&gt;='FG_243way_Regular Symbol'!F$16,"",IF(D9=0,"",IF(OR(D9=$AM$1,D9=$BL$1,D10=$AM$1,D10=$BL$1,D11=$AM$1,D11=$BL$1),0,1)))</f>
        <v>1</v>
      </c>
      <c r="BN9" s="2">
        <f>IF($A9&gt;='FG_243way_Regular Symbol'!G$16,"",IF(E9=0,"",IF(OR(E9=$AM$1,E9=$BL$1,E10=$AM$1,E10=$BL$1,E11=$AM$1,E11=$BL$1),0,1)))</f>
        <v>1</v>
      </c>
      <c r="BO9" s="128">
        <f>IF($A9&gt;='FG_243way_Regular Symbol'!H$16,"",IF(F9=0,"",IF(OR(F9=$AM$1,F9=$BL$1,F10=$AM$1,F10=$BL$1,F11=$AM$1,F11=$BL$1),0,1)))</f>
        <v>1</v>
      </c>
      <c r="BQ9" s="2">
        <f>IF($A9&gt;='FG_243way_Regular Symbol'!D$16,"",IF(B9=0,"",IF(OR(B9=$BQ$1,B9=$BR$1,B10=$BQ$1,B10=$BR$1,B11=$BQ$1,B11=$BR$1),0,1)))</f>
        <v>0</v>
      </c>
      <c r="BR9" s="2">
        <f>IF($A9&gt;='FG_243way_Regular Symbol'!E$16,"",IF(C9=0,"",IF(OR(C9=$BQ$1,C9=$BR$1,C10=$BQ$1,C10=$BR$1,C11=$BQ$1,C11=$BR$1),0,1)))</f>
        <v>1</v>
      </c>
      <c r="BS9" s="2">
        <f>IF($A9&gt;='FG_243way_Regular Symbol'!F$16,"",IF(D9=0,"",IF(OR(D9=$BQ$1,D9=$BR$1,D10=$BQ$1,D10=$BR$1,D11=$BQ$1,D11=$BR$1),0,1)))</f>
        <v>0</v>
      </c>
      <c r="BT9" s="2">
        <f>IF($A9&gt;='FG_243way_Regular Symbol'!G$16,"",IF(E9=0,"",IF(OR(E9=$BQ$1,E9=$BR$1,E10=$BQ$1,E10=$BR$1,E11=$BQ$1,E11=$BR$1),0,1)))</f>
        <v>1</v>
      </c>
      <c r="BU9" s="2">
        <f>IF($A9&gt;='FG_243way_Regular Symbol'!H$16,"",IF(F9=0,"",IF(OR(F9=$BQ$1,F9=$BR$1,F10=$BQ$1,F10=$BR$1,F11=$BQ$1,F11=$BR$1),0,1)))</f>
        <v>0</v>
      </c>
      <c r="BW9" s="2">
        <f>IF($A9&gt;='FG_243way_Regular Symbol'!D$16,"",IF(B9=0,"",IF(OR(B9=$BW$1,B10=$BW$1,B11=$BW$1,B9=$BX$1,B10=$BX$1,B11=$BX$1),0,1)))</f>
        <v>1</v>
      </c>
      <c r="BX9" s="2">
        <f>IF($A9&gt;='FG_243way_Regular Symbol'!E$16,"",IF(C9=0,"",IF(OR(C9=$BW$1,C10=$BW$1,C11=$BW$1,C9=$BX$1,C10=$BX$1,C11=$BX$1),0,1)))</f>
        <v>1</v>
      </c>
      <c r="BY9" s="2">
        <f>IF($A9&gt;='FG_243way_Regular Symbol'!F$16,"",IF(D9=0,"",IF(OR(D9=$BW$1,D10=$BW$1,D11=$BW$1,D9=$BX$1,D10=$BX$1,D11=$BX$1),0,1)))</f>
        <v>1</v>
      </c>
      <c r="BZ9" s="2">
        <f>IF($A9&gt;='FG_243way_Regular Symbol'!G$16,"",IF(E9=0,"",IF(OR(E9=$BW$1,E10=$BW$1,E11=$BW$1,E9=$BX$1,E10=$BX$1,E11=$BX$1),0,1)))</f>
        <v>1</v>
      </c>
      <c r="CA9" s="2">
        <f>IF($A9&gt;='FG_243way_Regular Symbol'!H$16,"",IF(F9=0,"",IF(OR(F9=$BW$1,F10=$BW$1,F11=$BW$1,F9=$BX$1,F10=$BX$1,F11=$BX$1),0,1)))</f>
        <v>1</v>
      </c>
      <c r="CC9" s="2">
        <f>IF($A9&gt;='FG_243way_Regular Symbol'!D$16,"",IF(B9=0,"",IF(OR(B9=$BW$1,B10=$BW$1,B11=$BW$1,B9=$CD$1,B10=$CD$1,B11=$CD$1),0,1)))</f>
        <v>1</v>
      </c>
      <c r="CD9" s="2">
        <f>IF($A9&gt;='FG_243way_Regular Symbol'!E$16,"",IF(C9=0,"",IF(OR(C9=$BW$1,C10=$BW$1,C11=$BW$1,C9=$CD$1,C10=$CD$1,C11=$CD$1),0,1)))</f>
        <v>0</v>
      </c>
      <c r="CE9" s="2">
        <f>IF($A9&gt;='FG_243way_Regular Symbol'!F$16,"",IF(D9=0,"",IF(OR(D9=$BW$1,D10=$BW$1,D11=$BW$1,D9=$CD$1,D10=$CD$1,D11=$CD$1),0,1)))</f>
        <v>1</v>
      </c>
      <c r="CF9" s="2">
        <f>IF($A9&gt;='FG_243way_Regular Symbol'!G$16,"",IF(E9=0,"",IF(OR(E9=$BW$1,E10=$BW$1,E11=$BW$1,E9=$CD$1,E10=$CD$1,E11=$CD$1),0,1)))</f>
        <v>1</v>
      </c>
      <c r="CG9" s="2">
        <f>IF($A9&gt;='FG_243way_Regular Symbol'!H$16,"",IF(F9=0,"",IF(OR(F9=$BW$1,F10=$BW$1,F11=$BW$1,F9=$CD$1,F10=$CD$1,F11=$CD$1),0,1)))</f>
        <v>1</v>
      </c>
      <c r="CI9" s="2">
        <f>IF($A9&gt;='FG_243way_Regular Symbol'!D$16,"",IF(B9=0,"",IF(OR(B9=$BW$1,B10=$BW$1,B11=$BW$1,B9=$CJ$1,B10=$CJ$1,B11=$CJ$1),0,1)))</f>
        <v>1</v>
      </c>
      <c r="CJ9" s="2">
        <f>IF($A9&gt;='FG_243way_Regular Symbol'!E$16,"",IF(C9=0,"",IF(OR(C9=$BW$1,C10=$BW$1,C11=$BW$1,C9=$CJ$1,C10=$CJ$1,C11=$CJ$1),0,1)))</f>
        <v>0</v>
      </c>
      <c r="CK9" s="2">
        <f>IF($A9&gt;='FG_243way_Regular Symbol'!F$16,"",IF(D9=0,"",IF(OR(D9=$BW$1,D10=$BW$1,D11=$BW$1,D9=$CJ$1,D10=$CJ$1,D11=$CJ$1),0,1)))</f>
        <v>0</v>
      </c>
      <c r="CL9" s="2">
        <f>IF($A9&gt;='FG_243way_Regular Symbol'!G$16,"",IF(E9=0,"",IF(OR(E9=$BW$1,E10=$BW$1,E11=$BW$1,E9=$CJ$1,E10=$CJ$1,E11=$CJ$1),0,1)))</f>
        <v>1</v>
      </c>
      <c r="CM9" s="2">
        <f>IF($A9&gt;='FG_243way_Regular Symbol'!H$16,"",IF(F9=0,"",IF(OR(F9=$BW$1,F10=$BW$1,F11=$BW$1,F9=$CJ$1,F10=$CJ$1,F11=$CJ$1),0,1)))</f>
        <v>1</v>
      </c>
      <c r="CO9" s="2">
        <f>IF($A9&gt;='FG_243way_Regular Symbol'!D$16,"",IF(B9=0,"",IF(OR(B9=$BW$1,B10=$BW$1,B11=$BW$1,B9=$CP$1,B10=$CP$1,B11=$CP$1),0,1)))</f>
        <v>0</v>
      </c>
      <c r="CP9" s="2">
        <f>IF($A9&gt;='FG_243way_Regular Symbol'!E$16,"",IF(C9=0,"",IF(OR(C9=$BW$1,C10=$BW$1,C11=$BW$1,C9=$CP$1,C10=$CP$1,C11=$CP$1),0,1)))</f>
        <v>1</v>
      </c>
      <c r="CQ9" s="2">
        <f>IF($A9&gt;='FG_243way_Regular Symbol'!F$16,"",IF(D9=0,"",IF(OR(D9=$BW$1,D10=$BW$1,D11=$BW$1,D9=$CP$1,D10=$CP$1,D11=$CP$1),0,1)))</f>
        <v>0</v>
      </c>
      <c r="CR9" s="2">
        <f>IF($A9&gt;='FG_243way_Regular Symbol'!G$16,"",IF(E9=0,"",IF(OR(E9=$BW$1,E10=$BW$1,E11=$BW$1,E9=$CP$1,E10=$CP$1,E11=$CP$1),0,1)))</f>
        <v>0</v>
      </c>
      <c r="CS9" s="2">
        <f>IF($A9&gt;='FG_243way_Regular Symbol'!H$16,"",IF(F9=0,"",IF(OR(F9=$BW$1,F10=$BW$1,F11=$BW$1,F9=$CP$1,F10=$CP$1,F11=$CP$1),0,1)))</f>
        <v>1</v>
      </c>
      <c r="CU9" s="2">
        <f>IF($A9&gt;='FG_243way_Regular Symbol'!D$16,"",IF(B9=0,"",IF(OR(B9=$BW$1,B10=$BW$1,B11=$BW$1,B9=$CV$1,B10=$CV$1,B11=$CV$1),0,1)))</f>
        <v>1</v>
      </c>
      <c r="CV9" s="2">
        <f>IF($A9&gt;='FG_243way_Regular Symbol'!E$16,"",IF(C9=0,"",IF(OR(C9=$BW$1,C10=$BW$1,C11=$BW$1,C9=$CV$1,C10=$CV$1,C11=$CV$1),0,1)))</f>
        <v>1</v>
      </c>
      <c r="CW9" s="2">
        <f>IF($A9&gt;='FG_243way_Regular Symbol'!F$16,"",IF(D9=0,"",IF(OR(D9=$BW$1,D10=$BW$1,D11=$BW$1,D9=$CV$1,D10=$CV$1,D11=$CV$1),0,1)))</f>
        <v>1</v>
      </c>
      <c r="CX9" s="2">
        <f>IF($A9&gt;='FG_243way_Regular Symbol'!G$16,"",IF(E9=0,"",IF(OR(E9=$BW$1,E10=$BW$1,E11=$BW$1,E9=$CV$1,E10=$CV$1,E11=$CV$1),0,1)))</f>
        <v>1</v>
      </c>
      <c r="CY9" s="2">
        <f>IF($A9&gt;='FG_243way_Regular Symbol'!H$16,"",IF(F9=0,"",IF(OR(F9=$BW$1,F10=$BW$1,F11=$BW$1,F9=$CV$1,F10=$CV$1,F11=$CV$1),0,1)))</f>
        <v>0</v>
      </c>
    </row>
    <row r="10" spans="1:103">
      <c r="A10" s="341">
        <f>IF('FG_243way_Regular Symbol'!L9="","",'FG_243way_Regular Symbol'!L9)</f>
        <v>6</v>
      </c>
      <c r="B10" s="184" t="str">
        <f>IF('FG_243way_Regular Symbol'!M9="",
IF($A10-'FG_243way_Regular Symbol'!D$16&gt;='FG_243way_RegularＸ_W()'!B$2-1,"",VLOOKUP($A10-'FG_243way_Regular Symbol'!D$16,'FG_243way_Regular Symbol'!$L$3:$Q$99,'FG_243way_RegularＸ_W()'!B$3+1,FALSE)),
'FG_243way_Regular Symbol'!M9)</f>
        <v>TE</v>
      </c>
      <c r="C10" s="184" t="str">
        <f>IF('FG_243way_Regular Symbol'!N9="",
IF($A10-'FG_243way_Regular Symbol'!E$16&gt;='FG_243way_RegularＸ_W()'!C$2-1,"",VLOOKUP($A10-'FG_243way_Regular Symbol'!E$16,'FG_243way_Regular Symbol'!$L$3:$Q$99,'FG_243way_RegularＸ_W()'!C$3+1,FALSE)),
'FG_243way_Regular Symbol'!N9)</f>
        <v>M1</v>
      </c>
      <c r="D10" s="184" t="str">
        <f>IF('FG_243way_Regular Symbol'!O9="",
IF($A10-'FG_243way_Regular Symbol'!F$16&gt;='FG_243way_RegularＸ_W()'!D$2-1,"",VLOOKUP($A10-'FG_243way_Regular Symbol'!F$16,'FG_243way_Regular Symbol'!$L$3:$Q$99,'FG_243way_RegularＸ_W()'!D$3+1,FALSE)),
'FG_243way_Regular Symbol'!O9)</f>
        <v>J</v>
      </c>
      <c r="E10" s="184" t="str">
        <f>IF('FG_243way_Regular Symbol'!P9="",
IF($A10-'FG_243way_Regular Symbol'!G$16&gt;='FG_243way_RegularＸ_W()'!E$2-1,"",VLOOKUP($A10-'FG_243way_Regular Symbol'!G$16,'FG_243way_Regular Symbol'!$L$3:$Q$99,'FG_243way_RegularＸ_W()'!E$3+1,FALSE)),
'FG_243way_Regular Symbol'!P9)</f>
        <v>TE</v>
      </c>
      <c r="F10" s="358" t="str">
        <f>IF('FG_243way_Regular Symbol'!Q9="",
IF($A10-'FG_243way_Regular Symbol'!H$16&gt;='FG_243way_RegularＸ_W()'!F$2-1,"",VLOOKUP($A10-'FG_243way_Regular Symbol'!H$16,'FG_243way_Regular Symbol'!$L$3:$Q$99,'FG_243way_RegularＸ_W()'!F$3+1,FALSE)),
'FG_243way_Regular Symbol'!Q9)</f>
        <v>A</v>
      </c>
      <c r="H10" s="345" t="s">
        <v>181</v>
      </c>
      <c r="I10" s="2">
        <f>SUM(BW4:BW200)</f>
        <v>56</v>
      </c>
      <c r="J10" s="2">
        <f>SUM(BX4:BX200)</f>
        <v>38</v>
      </c>
      <c r="K10" s="2">
        <f>SUM(BY4:BY200)</f>
        <v>50</v>
      </c>
      <c r="L10" s="2">
        <f>SUM(BZ4:BZ200)</f>
        <v>18</v>
      </c>
      <c r="M10" s="2">
        <f>SUM(CA4:CA200)</f>
        <v>36</v>
      </c>
      <c r="O10" s="342">
        <f>IF($A10&gt;='FG_243way_Regular Symbol'!D$16,"",IF(B10=0,"",IF(OR(B10=$O$1,B10=$P$1,B11=$O$1,B11=$P$1,B12=$O$1,B12=$P$1),0,1)))</f>
        <v>1</v>
      </c>
      <c r="P10" s="2">
        <f>IF($A10&gt;='FG_243way_Regular Symbol'!E$16,"",IF(C10=0,"",IF(OR(C10=$O$1,C10=$P$1,C11=$O$1,C11=$P$1,C12=$O$1,C12=$P$1),0,1)))</f>
        <v>0</v>
      </c>
      <c r="Q10" s="2">
        <f>IF($A10&gt;='FG_243way_Regular Symbol'!F$16,"",IF(D10=0,"",IF(OR(D10=$O$1,D10=$P$1,D11=$O$1,D11=$P$1,D12=$O$1,D12=$P$1),0,1)))</f>
        <v>1</v>
      </c>
      <c r="R10" s="2">
        <f>IF($A10&gt;='FG_243way_Regular Symbol'!G$16,"",IF(E10=0,"",IF(OR(E10=$O$1,E10=$P$1,E11=$O$1,E11=$P$1,E12=$O$1,E12=$P$1),0,1)))</f>
        <v>1</v>
      </c>
      <c r="S10" s="128">
        <f>IF($A10&gt;='FG_243way_Regular Symbol'!H$16,"",IF(F10=0,"",IF(OR(F10=$O$1,F10=$P$1,F11=$O$1,F11=$P$1,F12=$O$1,F12=$P$1),0,1)))</f>
        <v>0</v>
      </c>
      <c r="U10" s="342">
        <f>IF($A10&gt;='FG_243way_Regular Symbol'!D$16,"",IF(B10=0,"",IF(OR(B10=$U$1,B10=$V$1,B11=$U$1,B11=$V$1,B12=$U$1,B12=$V$1),0,1)))</f>
        <v>1</v>
      </c>
      <c r="V10" s="2">
        <f>IF($A10&gt;='FG_243way_Regular Symbol'!E$16,"",IF(C10=0,"",IF(OR(C10=$U$1,C10=$V$1,C11=$U$1,C11=$V$1,C12=$U$1,C12=$V$1),0,1)))</f>
        <v>1</v>
      </c>
      <c r="W10" s="2">
        <f>IF($A10&gt;='FG_243way_Regular Symbol'!F$16,"",IF(D10=0,"",IF(OR(D10=$U$1,D10=$V$1,D11=$U$1,D11=$V$1,D12=$U$1,D12=$V$1),0,1)))</f>
        <v>1</v>
      </c>
      <c r="X10" s="2">
        <f>IF($A10&gt;='FG_243way_Regular Symbol'!G$16,"",IF(E10=0,"",IF(OR(E10=$U$1,E10=$V$1,E11=$U$1,E11=$V$1,E12=$U$1,E12=$V$1),0,1)))</f>
        <v>1</v>
      </c>
      <c r="Y10" s="128">
        <f>IF($A10&gt;='FG_243way_Regular Symbol'!H$16,"",IF(F10=0,"",IF(OR(F10=$U$1,F10=$V$1,F11=$U$1,F11=$V$1,F12=$U$1,F12=$V$1),0,1)))</f>
        <v>1</v>
      </c>
      <c r="AA10" s="342">
        <f>IF($A10&gt;='FG_243way_Regular Symbol'!D$16,"",IF(B10=0,"",IF(OR(B10=$AA$1,B10=$AB$1,B11=$AA$1,B11=$AB$1,B12=$AA$1,,B12=$AB$1),0,1)))</f>
        <v>1</v>
      </c>
      <c r="AB10" s="2">
        <f>IF($A10&gt;='FG_243way_Regular Symbol'!E$16,"",IF(C10=0,"",IF(OR(C10=$AA$1,C10=$AB$1,C11=$AA$1,C11=$AB$1,C12=$AA$1,,C12=$AB$1),0,1)))</f>
        <v>1</v>
      </c>
      <c r="AC10" s="2">
        <f>IF($A10&gt;='FG_243way_Regular Symbol'!F$16,"",IF(D10=0,"",IF(OR(D10=$AA$1,D10=$AB$1,D11=$AA$1,D11=$AB$1,D12=$AA$1,,D12=$AB$1),0,1)))</f>
        <v>0</v>
      </c>
      <c r="AD10" s="2">
        <f>IF($A10&gt;='FG_243way_Regular Symbol'!G$16,"",IF(E10=0,"",IF(OR(E10=$AA$1,E10=$AB$1,E11=$AA$1,E11=$AB$1,E12=$AA$1,,E12=$AB$1),0,1)))</f>
        <v>0</v>
      </c>
      <c r="AE10" s="128">
        <f>IF($A10&gt;='FG_243way_Regular Symbol'!H$16,"",IF(F10=0,"",IF(OR(F10=$AA$1,F10=$AB$1,F11=$AA$1,F11=$AB$1,F12=$AA$1,,F12=$AB$1),0,1)))</f>
        <v>1</v>
      </c>
      <c r="AG10" s="342">
        <f>IF($A10&gt;='FG_243way_Regular Symbol'!D$16,"",IF(B10=0,"",IF(OR(B10=$AG$1,B10=$AH$1,B11=$AG$1,B11=$AH$1,B12=$AG$1,B12=$AH$1),0,1)))</f>
        <v>1</v>
      </c>
      <c r="AH10" s="2">
        <f>IF($A10&gt;='FG_243way_Regular Symbol'!E$16,"",IF(C10=0,"",IF(OR(C10=$AG$1,C10=$AH$1,C11=$AG$1,C11=$AH$1,C12=$AG$1,C12=$AH$1),0,1)))</f>
        <v>1</v>
      </c>
      <c r="AI10" s="2">
        <f>IF($A10&gt;='FG_243way_Regular Symbol'!F$16,"",IF(D10=0,"",IF(OR(D10=$AG$1,D10=$AH$1,D11=$AG$1,D11=$AH$1,D12=$AG$1,D12=$AH$1),0,1)))</f>
        <v>1</v>
      </c>
      <c r="AJ10" s="2">
        <f>IF($A10&gt;='FG_243way_Regular Symbol'!G$16,"",IF(E10=0,"",IF(OR(E10=$AG$1,E10=$AH$1,E11=$AG$1,E11=$AH$1,E12=$AG$1,E12=$AH$1),0,1)))</f>
        <v>1</v>
      </c>
      <c r="AK10" s="128">
        <f>IF($A10&gt;='FG_243way_Regular Symbol'!H$16,"",IF(F10=0,"",IF(OR(F10=$AG$1,F10=$AH$1,F11=$AG$1,F11=$AH$1,F12=$AG$1,F12=$AH$1),0,1)))</f>
        <v>1</v>
      </c>
      <c r="AM10" s="342">
        <f>IF($A10&gt;='FG_243way_Regular Symbol'!D$16,"",IF(B10=0,"",IF(OR(B10=$AM$1,B10=$AN$1,B11=$AM$1,B11=$AN$1,B12=$AM$1,B12=$AN$1),0,1)))</f>
        <v>1</v>
      </c>
      <c r="AN10" s="2">
        <f>IF($A10&gt;='FG_243way_Regular Symbol'!E$16,"",IF(C10=0,"",IF(OR(C10=$AM$1,C10=$AN$1,C11=$AM$1,C11=$AN$1,C12=$AM$1,C12=$AN$1),0,1)))</f>
        <v>0</v>
      </c>
      <c r="AO10" s="2">
        <f>IF($A10&gt;='FG_243way_Regular Symbol'!F$16,"",IF(D10=0,"",IF(OR(D10=$AM$1,D10=$AN$1,D11=$AM$1,D11=$AN$1,D12=$AM$1,D12=$AN$1),0,1)))</f>
        <v>1</v>
      </c>
      <c r="AP10" s="2">
        <f>IF($A10&gt;='FG_243way_Regular Symbol'!G$16,"",IF(E10=0,"",IF(OR(E10=$AM$1,E10=$AN$1,E11=$AM$1,E11=$AN$1,E12=$AM$1,E12=$AN$1),0,1)))</f>
        <v>0</v>
      </c>
      <c r="AQ10" s="128">
        <f>IF($A10&gt;='FG_243way_Regular Symbol'!H$16,"",IF(F10=0,"",IF(OR(F10=$AM$1,F10=$AN$1,F11=$AM$1,F11=$AN$1,F12=$AM$1,F12=$AN$1),0,1)))</f>
        <v>1</v>
      </c>
      <c r="AS10" s="342">
        <f>IF($A10&gt;='FG_243way_Regular Symbol'!D$16,"",IF(B10=0,"",IF(OR(B10=$AM$1,B10=$AT$1,B11=$AM$1,B11=$AT$1,B12=$AM$1,B12=$AT$1),0,1)))</f>
        <v>1</v>
      </c>
      <c r="AT10" s="2">
        <f>IF($A10&gt;='FG_243way_Regular Symbol'!E$16,"",IF(C10=0,"",IF(OR(C10=$AM$1,C10=$AT$1,C11=$AM$1,C11=$AT$1,C12=$AM$1,C12=$AT$1),0,1)))</f>
        <v>1</v>
      </c>
      <c r="AU10" s="2">
        <f>IF($A10&gt;='FG_243way_Regular Symbol'!F$16,"",IF(D10=0,"",IF(OR(D10=$AM$1,D10=$AT$1,D11=$AM$1,D11=$AT$1,D12=$AM$1,D12=$AT$1),0,1)))</f>
        <v>1</v>
      </c>
      <c r="AV10" s="2">
        <f>IF($A10&gt;='FG_243way_Regular Symbol'!G$16,"",IF(E10=0,"",IF(OR(E10=$AM$1,E10=$AT$1,E11=$AM$1,E11=$AT$1,E12=$AM$1,E12=$AT$1),0,1)))</f>
        <v>1</v>
      </c>
      <c r="AW10" s="128">
        <f>IF($A10&gt;='FG_243way_Regular Symbol'!H$16,"",IF(F10=0,"",IF(OR(F10=$AM$1,F10=$AT$1,F11=$AM$1,F11=$AT$1,F12=$AM$1,F12=$AT$1),0,1)))</f>
        <v>1</v>
      </c>
      <c r="AY10" s="342">
        <f>IF($A10&gt;='FG_243way_Regular Symbol'!D$16,"",IF(B10=0,"",IF(OR(B10=$AM$1,B10=$AZ$1,B11=$AM$1,B11=$AZ$1,B12=$AM$1,B12=$AZ$1),0,1)))</f>
        <v>1</v>
      </c>
      <c r="AZ10" s="2">
        <f>IF($A10&gt;='FG_243way_Regular Symbol'!E$16,"",IF(C10=0,"",IF(OR(C10=$AM$1,C10=$AZ$1,C11=$AM$1,C11=$AZ$1,C12=$AM$1,C12=$AZ$1),0,1)))</f>
        <v>1</v>
      </c>
      <c r="BA10" s="2">
        <f>IF($A10&gt;='FG_243way_Regular Symbol'!F$16,"",IF(D10=0,"",IF(OR(D10=$AM$1,D10=$AZ$1,D11=$AM$1,D11=$AZ$1,D12=$AM$1,D12=$AZ$1),0,1)))</f>
        <v>1</v>
      </c>
      <c r="BB10" s="2">
        <f>IF($A10&gt;='FG_243way_Regular Symbol'!G$16,"",IF(E10=0,"",IF(OR(E10=$AM$1,E10=$AZ$1,E11=$AM$1,E11=$AZ$1,E12=$AM$1,E12=$AZ$1),0,1)))</f>
        <v>1</v>
      </c>
      <c r="BC10" s="128">
        <f>IF($A10&gt;='FG_243way_Regular Symbol'!H$16,"",IF(F10=0,"",IF(OR(F10=$AM$1,F10=$AZ$1,F11=$AM$1,F11=$AZ$1,F12=$AM$1,F12=$AZ$1),0,1)))</f>
        <v>1</v>
      </c>
      <c r="BE10" s="342"/>
      <c r="BF10" s="2"/>
      <c r="BG10" s="2">
        <f>IF($A10&gt;='FG_243way_Regular Symbol'!F$16,"",IF(D10=0,"",COUNTIF(D10:D12,$BF$1)))</f>
        <v>0</v>
      </c>
      <c r="BH10" s="2">
        <f>IF($A10&gt;='FG_243way_Regular Symbol'!G$16,"",IF(E10=0,"",COUNTIF(E10:E12,$BF$1)))</f>
        <v>0</v>
      </c>
      <c r="BI10" s="2">
        <f>IF($A10&gt;='FG_243way_Regular Symbol'!H$16,"",IF(F10=0,"",COUNTIF(F10:F12,$BF$1)))</f>
        <v>0</v>
      </c>
      <c r="BK10" s="342"/>
      <c r="BL10" s="2"/>
      <c r="BM10" s="2">
        <f>IF($A10&gt;='FG_243way_Regular Symbol'!F$16,"",IF(D10=0,"",IF(OR(D10=$AM$1,D10=$BL$1,D11=$AM$1,D11=$BL$1,D12=$AM$1,D12=$BL$1),0,1)))</f>
        <v>1</v>
      </c>
      <c r="BN10" s="2">
        <f>IF($A10&gt;='FG_243way_Regular Symbol'!G$16,"",IF(E10=0,"",IF(OR(E10=$AM$1,E10=$BL$1,E11=$AM$1,E11=$BL$1,E12=$AM$1,E12=$BL$1),0,1)))</f>
        <v>1</v>
      </c>
      <c r="BO10" s="128">
        <f>IF($A10&gt;='FG_243way_Regular Symbol'!H$16,"",IF(F10=0,"",IF(OR(F10=$AM$1,F10=$BL$1,F11=$AM$1,F11=$BL$1,F12=$AM$1,F12=$BL$1),0,1)))</f>
        <v>1</v>
      </c>
      <c r="BQ10" s="2">
        <f>IF($A10&gt;='FG_243way_Regular Symbol'!D$16,"",IF(B10=0,"",IF(OR(B10=$BQ$1,B10=$BR$1,B11=$BQ$1,B11=$BR$1,B12=$BQ$1,B12=$BR$1),0,1)))</f>
        <v>0</v>
      </c>
      <c r="BR10" s="2">
        <f>IF($A10&gt;='FG_243way_Regular Symbol'!E$16,"",IF(C10=0,"",IF(OR(C10=$BQ$1,C10=$BR$1,C11=$BQ$1,C11=$BR$1,C12=$BQ$1,C12=$BR$1),0,1)))</f>
        <v>1</v>
      </c>
      <c r="BS10" s="2">
        <f>IF($A10&gt;='FG_243way_Regular Symbol'!F$16,"",IF(D10=0,"",IF(OR(D10=$BQ$1,D10=$BR$1,D11=$BQ$1,D11=$BR$1,D12=$BQ$1,D12=$BR$1),0,1)))</f>
        <v>1</v>
      </c>
      <c r="BT10" s="2">
        <f>IF($A10&gt;='FG_243way_Regular Symbol'!G$16,"",IF(E10=0,"",IF(OR(E10=$BQ$1,E10=$BR$1,E11=$BQ$1,E11=$BR$1,E12=$BQ$1,E12=$BR$1),0,1)))</f>
        <v>1</v>
      </c>
      <c r="BU10" s="2">
        <f>IF($A10&gt;='FG_243way_Regular Symbol'!H$16,"",IF(F10=0,"",IF(OR(F10=$BQ$1,F10=$BR$1,F11=$BQ$1,F11=$BR$1,F12=$BQ$1,F12=$BR$1),0,1)))</f>
        <v>0</v>
      </c>
      <c r="BW10" s="2">
        <f>IF($A10&gt;='FG_243way_Regular Symbol'!D$16,"",IF(B10=0,"",IF(OR(B10=$BW$1,B11=$BW$1,B12=$BW$1,B10=$BX$1,B11=$BX$1,B12=$BX$1),0,1)))</f>
        <v>1</v>
      </c>
      <c r="BX10" s="2">
        <f>IF($A10&gt;='FG_243way_Regular Symbol'!E$16,"",IF(C10=0,"",IF(OR(C10=$BW$1,C11=$BW$1,C12=$BW$1,C10=$BX$1,C11=$BX$1,C12=$BX$1),0,1)))</f>
        <v>1</v>
      </c>
      <c r="BY10" s="2">
        <f>IF($A10&gt;='FG_243way_Regular Symbol'!F$16,"",IF(D10=0,"",IF(OR(D10=$BW$1,D11=$BW$1,D12=$BW$1,D10=$BX$1,D11=$BX$1,D12=$BX$1),0,1)))</f>
        <v>1</v>
      </c>
      <c r="BZ10" s="2">
        <f>IF($A10&gt;='FG_243way_Regular Symbol'!G$16,"",IF(E10=0,"",IF(OR(E10=$BW$1,E11=$BW$1,E12=$BW$1,E10=$BX$1,E11=$BX$1,E12=$BX$1),0,1)))</f>
        <v>1</v>
      </c>
      <c r="CA10" s="2">
        <f>IF($A10&gt;='FG_243way_Regular Symbol'!H$16,"",IF(F10=0,"",IF(OR(F10=$BW$1,F11=$BW$1,F12=$BW$1,F10=$BX$1,F11=$BX$1,F12=$BX$1),0,1)))</f>
        <v>1</v>
      </c>
      <c r="CC10" s="2">
        <f>IF($A10&gt;='FG_243way_Regular Symbol'!D$16,"",IF(B10=0,"",IF(OR(B10=$BW$1,B11=$BW$1,B12=$BW$1,B10=$CD$1,B11=$CD$1,B12=$CD$1),0,1)))</f>
        <v>0</v>
      </c>
      <c r="CD10" s="2">
        <f>IF($A10&gt;='FG_243way_Regular Symbol'!E$16,"",IF(C10=0,"",IF(OR(C10=$BW$1,C11=$BW$1,C12=$BW$1,C10=$CD$1,C11=$CD$1,C12=$CD$1),0,1)))</f>
        <v>1</v>
      </c>
      <c r="CE10" s="2">
        <f>IF($A10&gt;='FG_243way_Regular Symbol'!F$16,"",IF(D10=0,"",IF(OR(D10=$BW$1,D11=$BW$1,D12=$BW$1,D10=$CD$1,D11=$CD$1,D12=$CD$1),0,1)))</f>
        <v>1</v>
      </c>
      <c r="CF10" s="2">
        <f>IF($A10&gt;='FG_243way_Regular Symbol'!G$16,"",IF(E10=0,"",IF(OR(E10=$BW$1,E11=$BW$1,E12=$BW$1,E10=$CD$1,E11=$CD$1,E12=$CD$1),0,1)))</f>
        <v>1</v>
      </c>
      <c r="CG10" s="2">
        <f>IF($A10&gt;='FG_243way_Regular Symbol'!H$16,"",IF(F10=0,"",IF(OR(F10=$BW$1,F11=$BW$1,F12=$BW$1,F10=$CD$1,F11=$CD$1,F12=$CD$1),0,1)))</f>
        <v>1</v>
      </c>
      <c r="CI10" s="2">
        <f>IF($A10&gt;='FG_243way_Regular Symbol'!D$16,"",IF(B10=0,"",IF(OR(B10=$BW$1,B11=$BW$1,B12=$BW$1,B10=$CJ$1,B11=$CJ$1,B12=$CJ$1),0,1)))</f>
        <v>1</v>
      </c>
      <c r="CJ10" s="2">
        <f>IF($A10&gt;='FG_243way_Regular Symbol'!E$16,"",IF(C10=0,"",IF(OR(C10=$BW$1,C11=$BW$1,C12=$BW$1,C10=$CJ$1,C11=$CJ$1,C12=$CJ$1),0,1)))</f>
        <v>0</v>
      </c>
      <c r="CK10" s="2">
        <f>IF($A10&gt;='FG_243way_Regular Symbol'!F$16,"",IF(D10=0,"",IF(OR(D10=$BW$1,D11=$BW$1,D12=$BW$1,D10=$CJ$1,D11=$CJ$1,D12=$CJ$1),0,1)))</f>
        <v>0</v>
      </c>
      <c r="CL10" s="2">
        <f>IF($A10&gt;='FG_243way_Regular Symbol'!G$16,"",IF(E10=0,"",IF(OR(E10=$BW$1,E11=$BW$1,E12=$BW$1,E10=$CJ$1,E11=$CJ$1,E12=$CJ$1),0,1)))</f>
        <v>1</v>
      </c>
      <c r="CM10" s="2">
        <f>IF($A10&gt;='FG_243way_Regular Symbol'!H$16,"",IF(F10=0,"",IF(OR(F10=$BW$1,F11=$BW$1,F12=$BW$1,F10=$CJ$1,F11=$CJ$1,F12=$CJ$1),0,1)))</f>
        <v>1</v>
      </c>
      <c r="CO10" s="2">
        <f>IF($A10&gt;='FG_243way_Regular Symbol'!D$16,"",IF(B10=0,"",IF(OR(B10=$BW$1,B11=$BW$1,B12=$BW$1,B10=$CP$1,B11=$CP$1,B12=$CP$1),0,1)))</f>
        <v>0</v>
      </c>
      <c r="CP10" s="2">
        <f>IF($A10&gt;='FG_243way_Regular Symbol'!E$16,"",IF(C10=0,"",IF(OR(C10=$BW$1,C11=$BW$1,C12=$BW$1,C10=$CP$1,C11=$CP$1,C12=$CP$1),0,1)))</f>
        <v>1</v>
      </c>
      <c r="CQ10" s="2">
        <f>IF($A10&gt;='FG_243way_Regular Symbol'!F$16,"",IF(D10=0,"",IF(OR(D10=$BW$1,D11=$BW$1,D12=$BW$1,D10=$CP$1,D11=$CP$1,D12=$CP$1),0,1)))</f>
        <v>0</v>
      </c>
      <c r="CR10" s="2">
        <f>IF($A10&gt;='FG_243way_Regular Symbol'!G$16,"",IF(E10=0,"",IF(OR(E10=$BW$1,E11=$BW$1,E12=$BW$1,E10=$CP$1,E11=$CP$1,E12=$CP$1),0,1)))</f>
        <v>0</v>
      </c>
      <c r="CS10" s="2">
        <f>IF($A10&gt;='FG_243way_Regular Symbol'!H$16,"",IF(F10=0,"",IF(OR(F10=$BW$1,F11=$BW$1,F12=$BW$1,F10=$CP$1,F11=$CP$1,F12=$CP$1),0,1)))</f>
        <v>1</v>
      </c>
      <c r="CU10" s="2">
        <f>IF($A10&gt;='FG_243way_Regular Symbol'!D$16,"",IF(B10=0,"",IF(OR(B10=$BW$1,B11=$BW$1,B12=$BW$1,B10=$CV$1,B11=$CV$1,B12=$CV$1),0,1)))</f>
        <v>1</v>
      </c>
      <c r="CV10" s="2">
        <f>IF($A10&gt;='FG_243way_Regular Symbol'!E$16,"",IF(C10=0,"",IF(OR(C10=$BW$1,C11=$BW$1,C12=$BW$1,C10=$CV$1,C11=$CV$1,C12=$CV$1),0,1)))</f>
        <v>1</v>
      </c>
      <c r="CW10" s="2">
        <f>IF($A10&gt;='FG_243way_Regular Symbol'!F$16,"",IF(D10=0,"",IF(OR(D10=$BW$1,D11=$BW$1,D12=$BW$1,D10=$CV$1,D11=$CV$1,D12=$CV$1),0,1)))</f>
        <v>1</v>
      </c>
      <c r="CX10" s="2">
        <f>IF($A10&gt;='FG_243way_Regular Symbol'!G$16,"",IF(E10=0,"",IF(OR(E10=$BW$1,E11=$BW$1,E12=$BW$1,E10=$CV$1,E11=$CV$1,E12=$CV$1),0,1)))</f>
        <v>1</v>
      </c>
      <c r="CY10" s="2">
        <f>IF($A10&gt;='FG_243way_Regular Symbol'!H$16,"",IF(F10=0,"",IF(OR(F10=$BW$1,F11=$BW$1,F12=$BW$1,F10=$CV$1,F11=$CV$1,F12=$CV$1),0,1)))</f>
        <v>0</v>
      </c>
    </row>
    <row r="11" spans="1:103">
      <c r="A11" s="341">
        <f>IF('FG_243way_Regular Symbol'!L10="","",'FG_243way_Regular Symbol'!L10)</f>
        <v>7</v>
      </c>
      <c r="B11" s="184" t="str">
        <f>IF('FG_243way_Regular Symbol'!M10="",
IF($A11-'FG_243way_Regular Symbol'!D$16&gt;='FG_243way_RegularＸ_W()'!B$2-1,"",VLOOKUP($A11-'FG_243way_Regular Symbol'!D$16,'FG_243way_Regular Symbol'!$L$3:$Q$99,'FG_243way_RegularＸ_W()'!B$3+1,FALSE)),
'FG_243way_Regular Symbol'!M10)</f>
        <v>A</v>
      </c>
      <c r="C11" s="184" t="str">
        <f>IF('FG_243way_Regular Symbol'!N10="",
IF($A11-'FG_243way_Regular Symbol'!E$16&gt;='FG_243way_RegularＸ_W()'!C$2-1,"",VLOOKUP($A11-'FG_243way_Regular Symbol'!E$16,'FG_243way_Regular Symbol'!$L$3:$Q$99,'FG_243way_RegularＸ_W()'!C$3+1,FALSE)),
'FG_243way_Regular Symbol'!N10)</f>
        <v>J</v>
      </c>
      <c r="D11" s="184" t="str">
        <f>IF('FG_243way_Regular Symbol'!O10="",
IF($A11-'FG_243way_Regular Symbol'!F$16&gt;='FG_243way_RegularＸ_W()'!D$2-1,"",VLOOKUP($A11-'FG_243way_Regular Symbol'!F$16,'FG_243way_Regular Symbol'!$L$3:$Q$99,'FG_243way_RegularＸ_W()'!D$3+1,FALSE)),
'FG_243way_Regular Symbol'!O10)</f>
        <v>TE</v>
      </c>
      <c r="E11" s="184" t="str">
        <f>IF('FG_243way_Regular Symbol'!P10="",
IF($A11-'FG_243way_Regular Symbol'!G$16&gt;='FG_243way_RegularＸ_W()'!E$2-1,"",VLOOKUP($A11-'FG_243way_Regular Symbol'!G$16,'FG_243way_Regular Symbol'!$L$3:$Q$99,'FG_243way_RegularＸ_W()'!E$3+1,FALSE)),
'FG_243way_Regular Symbol'!P10)</f>
        <v>M5</v>
      </c>
      <c r="F11" s="358" t="str">
        <f>IF('FG_243way_Regular Symbol'!Q10="",
IF($A11-'FG_243way_Regular Symbol'!H$16&gt;='FG_243way_RegularＸ_W()'!F$2-1,"",VLOOKUP($A11-'FG_243way_Regular Symbol'!H$16,'FG_243way_Regular Symbol'!$L$3:$Q$99,'FG_243way_RegularＸ_W()'!F$3+1,FALSE)),
'FG_243way_Regular Symbol'!Q10)</f>
        <v>NI</v>
      </c>
      <c r="H11" s="345" t="s">
        <v>182</v>
      </c>
      <c r="I11" s="2">
        <f>SUM(CC4:CC200)</f>
        <v>46</v>
      </c>
      <c r="J11" s="2">
        <f>SUM(CD4:CD200)</f>
        <v>29</v>
      </c>
      <c r="K11" s="2">
        <f>SUM(CE4:CE200)</f>
        <v>45</v>
      </c>
      <c r="L11" s="2">
        <f>SUM(CF4:CF200)</f>
        <v>21</v>
      </c>
      <c r="M11" s="2">
        <f>SUM(CG4:CG200)</f>
        <v>27</v>
      </c>
      <c r="O11" s="342">
        <f>IF($A11&gt;='FG_243way_Regular Symbol'!D$16,"",IF(B11=0,"",IF(OR(B11=$O$1,B11=$P$1,B12=$O$1,B12=$P$1,B13=$O$1,B13=$P$1),0,1)))</f>
        <v>1</v>
      </c>
      <c r="P11" s="2">
        <f>IF($A11&gt;='FG_243way_Regular Symbol'!E$16,"",IF(C11=0,"",IF(OR(C11=$O$1,C11=$P$1,C12=$O$1,C12=$P$1,C13=$O$1,C13=$P$1),0,1)))</f>
        <v>1</v>
      </c>
      <c r="Q11" s="2">
        <f>IF($A11&gt;='FG_243way_Regular Symbol'!F$16,"",IF(D11=0,"",IF(OR(D11=$O$1,D11=$P$1,D12=$O$1,D12=$P$1,D13=$O$1,D13=$P$1),0,1)))</f>
        <v>1</v>
      </c>
      <c r="R11" s="2">
        <f>IF($A11&gt;='FG_243way_Regular Symbol'!G$16,"",IF(E11=0,"",IF(OR(E11=$O$1,E11=$P$1,E12=$O$1,E12=$P$1,E13=$O$1,E13=$P$1),0,1)))</f>
        <v>1</v>
      </c>
      <c r="S11" s="128">
        <f>IF($A11&gt;='FG_243way_Regular Symbol'!H$16,"",IF(F11=0,"",IF(OR(F11=$O$1,F11=$P$1,F12=$O$1,F12=$P$1,F13=$O$1,F13=$P$1),0,1)))</f>
        <v>0</v>
      </c>
      <c r="U11" s="342">
        <f>IF($A11&gt;='FG_243way_Regular Symbol'!D$16,"",IF(B11=0,"",IF(OR(B11=$U$1,B11=$V$1,B12=$U$1,B12=$V$1,B13=$U$1,B13=$V$1),0,1)))</f>
        <v>1</v>
      </c>
      <c r="V11" s="2">
        <f>IF($A11&gt;='FG_243way_Regular Symbol'!E$16,"",IF(C11=0,"",IF(OR(C11=$U$1,C11=$V$1,C12=$U$1,C12=$V$1,C13=$U$1,C13=$V$1),0,1)))</f>
        <v>1</v>
      </c>
      <c r="W11" s="2">
        <f>IF($A11&gt;='FG_243way_Regular Symbol'!F$16,"",IF(D11=0,"",IF(OR(D11=$U$1,D11=$V$1,D12=$U$1,D12=$V$1,D13=$U$1,D13=$V$1),0,1)))</f>
        <v>1</v>
      </c>
      <c r="X11" s="2">
        <f>IF($A11&gt;='FG_243way_Regular Symbol'!G$16,"",IF(E11=0,"",IF(OR(E11=$U$1,E11=$V$1,E12=$U$1,E12=$V$1,E13=$U$1,E13=$V$1),0,1)))</f>
        <v>1</v>
      </c>
      <c r="Y11" s="128">
        <f>IF($A11&gt;='FG_243way_Regular Symbol'!H$16,"",IF(F11=0,"",IF(OR(F11=$U$1,F11=$V$1,F12=$U$1,F12=$V$1,F13=$U$1,F13=$V$1),0,1)))</f>
        <v>1</v>
      </c>
      <c r="AA11" s="342">
        <f>IF($A11&gt;='FG_243way_Regular Symbol'!D$16,"",IF(B11=0,"",IF(OR(B11=$AA$1,B11=$AB$1,B12=$AA$1,B12=$AB$1,B13=$AA$1,,B13=$AB$1),0,1)))</f>
        <v>1</v>
      </c>
      <c r="AB11" s="2">
        <f>IF($A11&gt;='FG_243way_Regular Symbol'!E$16,"",IF(C11=0,"",IF(OR(C11=$AA$1,C11=$AB$1,C12=$AA$1,C12=$AB$1,C13=$AA$1,,C13=$AB$1),0,1)))</f>
        <v>1</v>
      </c>
      <c r="AC11" s="2">
        <f>IF($A11&gt;='FG_243way_Regular Symbol'!F$16,"",IF(D11=0,"",IF(OR(D11=$AA$1,D11=$AB$1,D12=$AA$1,D12=$AB$1,D13=$AA$1,,D13=$AB$1),0,1)))</f>
        <v>0</v>
      </c>
      <c r="AD11" s="2">
        <f>IF($A11&gt;='FG_243way_Regular Symbol'!G$16,"",IF(E11=0,"",IF(OR(E11=$AA$1,E11=$AB$1,E12=$AA$1,E12=$AB$1,E13=$AA$1,,E13=$AB$1),0,1)))</f>
        <v>0</v>
      </c>
      <c r="AE11" s="128">
        <f>IF($A11&gt;='FG_243way_Regular Symbol'!H$16,"",IF(F11=0,"",IF(OR(F11=$AA$1,F11=$AB$1,F12=$AA$1,F12=$AB$1,F13=$AA$1,,F13=$AB$1),0,1)))</f>
        <v>1</v>
      </c>
      <c r="AG11" s="342">
        <f>IF($A11&gt;='FG_243way_Regular Symbol'!D$16,"",IF(B11=0,"",IF(OR(B11=$AG$1,B11=$AH$1,B12=$AG$1,B12=$AH$1,B13=$AG$1,B13=$AH$1),0,1)))</f>
        <v>1</v>
      </c>
      <c r="AH11" s="2">
        <f>IF($A11&gt;='FG_243way_Regular Symbol'!E$16,"",IF(C11=0,"",IF(OR(C11=$AG$1,C11=$AH$1,C12=$AG$1,C12=$AH$1,C13=$AG$1,C13=$AH$1),0,1)))</f>
        <v>1</v>
      </c>
      <c r="AI11" s="2">
        <f>IF($A11&gt;='FG_243way_Regular Symbol'!F$16,"",IF(D11=0,"",IF(OR(D11=$AG$1,D11=$AH$1,D12=$AG$1,D12=$AH$1,D13=$AG$1,D13=$AH$1),0,1)))</f>
        <v>0</v>
      </c>
      <c r="AJ11" s="2">
        <f>IF($A11&gt;='FG_243way_Regular Symbol'!G$16,"",IF(E11=0,"",IF(OR(E11=$AG$1,E11=$AH$1,E12=$AG$1,E12=$AH$1,E13=$AG$1,E13=$AH$1),0,1)))</f>
        <v>1</v>
      </c>
      <c r="AK11" s="128">
        <f>IF($A11&gt;='FG_243way_Regular Symbol'!H$16,"",IF(F11=0,"",IF(OR(F11=$AG$1,F11=$AH$1,F12=$AG$1,F12=$AH$1,F13=$AG$1,F13=$AH$1),0,1)))</f>
        <v>1</v>
      </c>
      <c r="AM11" s="342">
        <f>IF($A11&gt;='FG_243way_Regular Symbol'!D$16,"",IF(B11=0,"",IF(OR(B11=$AM$1,B11=$AN$1,B12=$AM$1,B12=$AN$1,B13=$AM$1,B13=$AN$1),0,1)))</f>
        <v>1</v>
      </c>
      <c r="AN11" s="2">
        <f>IF($A11&gt;='FG_243way_Regular Symbol'!E$16,"",IF(C11=0,"",IF(OR(C11=$AM$1,C11=$AN$1,C12=$AM$1,C12=$AN$1,C13=$AM$1,C13=$AN$1),0,1)))</f>
        <v>0</v>
      </c>
      <c r="AO11" s="2">
        <f>IF($A11&gt;='FG_243way_Regular Symbol'!F$16,"",IF(D11=0,"",IF(OR(D11=$AM$1,D11=$AN$1,D12=$AM$1,D12=$AN$1,D13=$AM$1,D13=$AN$1),0,1)))</f>
        <v>1</v>
      </c>
      <c r="AP11" s="2">
        <f>IF($A11&gt;='FG_243way_Regular Symbol'!G$16,"",IF(E11=0,"",IF(OR(E11=$AM$1,E11=$AN$1,E12=$AM$1,E12=$AN$1,E13=$AM$1,E13=$AN$1),0,1)))</f>
        <v>0</v>
      </c>
      <c r="AQ11" s="128">
        <f>IF($A11&gt;='FG_243way_Regular Symbol'!H$16,"",IF(F11=0,"",IF(OR(F11=$AM$1,F11=$AN$1,F12=$AM$1,F12=$AN$1,F13=$AM$1,F13=$AN$1),0,1)))</f>
        <v>1</v>
      </c>
      <c r="AS11" s="342">
        <f>IF($A11&gt;='FG_243way_Regular Symbol'!D$16,"",IF(B11=0,"",IF(OR(B11=$AM$1,B11=$AT$1,B12=$AM$1,B12=$AT$1,B13=$AM$1,B13=$AT$1),0,1)))</f>
        <v>1</v>
      </c>
      <c r="AT11" s="2">
        <f>IF($A11&gt;='FG_243way_Regular Symbol'!E$16,"",IF(C11=0,"",IF(OR(C11=$AM$1,C11=$AT$1,C12=$AM$1,C12=$AT$1,C13=$AM$1,C13=$AT$1),0,1)))</f>
        <v>1</v>
      </c>
      <c r="AU11" s="2">
        <f>IF($A11&gt;='FG_243way_Regular Symbol'!F$16,"",IF(D11=0,"",IF(OR(D11=$AM$1,D11=$AT$1,D12=$AM$1,D12=$AT$1,D13=$AM$1,D13=$AT$1),0,1)))</f>
        <v>1</v>
      </c>
      <c r="AV11" s="2">
        <f>IF($A11&gt;='FG_243way_Regular Symbol'!G$16,"",IF(E11=0,"",IF(OR(E11=$AM$1,E11=$AT$1,E12=$AM$1,E12=$AT$1,E13=$AM$1,E13=$AT$1),0,1)))</f>
        <v>1</v>
      </c>
      <c r="AW11" s="128">
        <f>IF($A11&gt;='FG_243way_Regular Symbol'!H$16,"",IF(F11=0,"",IF(OR(F11=$AM$1,F11=$AT$1,F12=$AM$1,F12=$AT$1,F13=$AM$1,F13=$AT$1),0,1)))</f>
        <v>1</v>
      </c>
      <c r="AY11" s="342">
        <f>IF($A11&gt;='FG_243way_Regular Symbol'!D$16,"",IF(B11=0,"",IF(OR(B11=$AM$1,B11=$AZ$1,B12=$AM$1,B12=$AZ$1,B13=$AM$1,B13=$AZ$1),0,1)))</f>
        <v>1</v>
      </c>
      <c r="AZ11" s="2">
        <f>IF($A11&gt;='FG_243way_Regular Symbol'!E$16,"",IF(C11=0,"",IF(OR(C11=$AM$1,C11=$AZ$1,C12=$AM$1,C12=$AZ$1,C13=$AM$1,C13=$AZ$1),0,1)))</f>
        <v>1</v>
      </c>
      <c r="BA11" s="2">
        <f>IF($A11&gt;='FG_243way_Regular Symbol'!F$16,"",IF(D11=0,"",IF(OR(D11=$AM$1,D11=$AZ$1,D12=$AM$1,D12=$AZ$1,D13=$AM$1,D13=$AZ$1),0,1)))</f>
        <v>1</v>
      </c>
      <c r="BB11" s="2">
        <f>IF($A11&gt;='FG_243way_Regular Symbol'!G$16,"",IF(E11=0,"",IF(OR(E11=$AM$1,E11=$AZ$1,E12=$AM$1,E12=$AZ$1,E13=$AM$1,E13=$AZ$1),0,1)))</f>
        <v>1</v>
      </c>
      <c r="BC11" s="128">
        <f>IF($A11&gt;='FG_243way_Regular Symbol'!H$16,"",IF(F11=0,"",IF(OR(F11=$AM$1,F11=$AZ$1,F12=$AM$1,F12=$AZ$1,F13=$AM$1,F13=$AZ$1),0,1)))</f>
        <v>1</v>
      </c>
      <c r="BE11" s="342"/>
      <c r="BF11" s="2"/>
      <c r="BG11" s="2">
        <f>IF($A11&gt;='FG_243way_Regular Symbol'!F$16,"",IF(D11=0,"",COUNTIF(D11:D13,$BF$1)))</f>
        <v>0</v>
      </c>
      <c r="BH11" s="2">
        <f>IF($A11&gt;='FG_243way_Regular Symbol'!G$16,"",IF(E11=0,"",COUNTIF(E11:E13,$BF$1)))</f>
        <v>0</v>
      </c>
      <c r="BI11" s="2">
        <f>IF($A11&gt;='FG_243way_Regular Symbol'!H$16,"",IF(F11=0,"",COUNTIF(F11:F13,$BF$1)))</f>
        <v>0</v>
      </c>
      <c r="BK11" s="342"/>
      <c r="BL11" s="2"/>
      <c r="BM11" s="2">
        <f>IF($A11&gt;='FG_243way_Regular Symbol'!F$16,"",IF(D11=0,"",IF(OR(D11=$AM$1,D11=$BL$1,D12=$AM$1,D12=$BL$1,D13=$AM$1,D13=$BL$1),0,1)))</f>
        <v>1</v>
      </c>
      <c r="BN11" s="2">
        <f>IF($A11&gt;='FG_243way_Regular Symbol'!G$16,"",IF(E11=0,"",IF(OR(E11=$AM$1,E11=$BL$1,E12=$AM$1,E12=$BL$1,E13=$AM$1,E13=$BL$1),0,1)))</f>
        <v>1</v>
      </c>
      <c r="BO11" s="128">
        <f>IF($A11&gt;='FG_243way_Regular Symbol'!H$16,"",IF(F11=0,"",IF(OR(F11=$AM$1,F11=$BL$1,F12=$AM$1,F12=$BL$1,F13=$AM$1,F13=$BL$1),0,1)))</f>
        <v>1</v>
      </c>
      <c r="BQ11" s="2">
        <f>IF($A11&gt;='FG_243way_Regular Symbol'!D$16,"",IF(B11=0,"",IF(OR(B11=$BQ$1,B11=$BR$1,B12=$BQ$1,B12=$BR$1,B13=$BQ$1,B13=$BR$1),0,1)))</f>
        <v>0</v>
      </c>
      <c r="BR11" s="2">
        <f>IF($A11&gt;='FG_243way_Regular Symbol'!E$16,"",IF(C11=0,"",IF(OR(C11=$BQ$1,C11=$BR$1,C12=$BQ$1,C12=$BR$1,C13=$BQ$1,C13=$BR$1),0,1)))</f>
        <v>1</v>
      </c>
      <c r="BS11" s="2">
        <f>IF($A11&gt;='FG_243way_Regular Symbol'!F$16,"",IF(D11=0,"",IF(OR(D11=$BQ$1,D11=$BR$1,D12=$BQ$1,D12=$BR$1,D13=$BQ$1,D13=$BR$1),0,1)))</f>
        <v>1</v>
      </c>
      <c r="BT11" s="2">
        <f>IF($A11&gt;='FG_243way_Regular Symbol'!G$16,"",IF(E11=0,"",IF(OR(E11=$BQ$1,E11=$BR$1,E12=$BQ$1,E12=$BR$1,E13=$BQ$1,E13=$BR$1),0,1)))</f>
        <v>1</v>
      </c>
      <c r="BU11" s="2">
        <f>IF($A11&gt;='FG_243way_Regular Symbol'!H$16,"",IF(F11=0,"",IF(OR(F11=$BQ$1,F11=$BR$1,F12=$BQ$1,F12=$BR$1,F13=$BQ$1,F13=$BR$1),0,1)))</f>
        <v>1</v>
      </c>
      <c r="BW11" s="2">
        <f>IF($A11&gt;='FG_243way_Regular Symbol'!D$16,"",IF(B11=0,"",IF(OR(B11=$BW$1,B12=$BW$1,B13=$BW$1,B11=$BX$1,B12=$BX$1,B13=$BX$1),0,1)))</f>
        <v>0</v>
      </c>
      <c r="BX11" s="2">
        <f>IF($A11&gt;='FG_243way_Regular Symbol'!E$16,"",IF(C11=0,"",IF(OR(C11=$BW$1,C12=$BW$1,C13=$BW$1,C11=$BX$1,C12=$BX$1,C13=$BX$1),0,1)))</f>
        <v>1</v>
      </c>
      <c r="BY11" s="2">
        <f>IF($A11&gt;='FG_243way_Regular Symbol'!F$16,"",IF(D11=0,"",IF(OR(D11=$BW$1,D12=$BW$1,D13=$BW$1,D11=$BX$1,D12=$BX$1,D13=$BX$1),0,1)))</f>
        <v>1</v>
      </c>
      <c r="BZ11" s="2">
        <f>IF($A11&gt;='FG_243way_Regular Symbol'!G$16,"",IF(E11=0,"",IF(OR(E11=$BW$1,E12=$BW$1,E13=$BW$1,E11=$BX$1,E12=$BX$1,E13=$BX$1),0,1)))</f>
        <v>1</v>
      </c>
      <c r="CA11" s="2">
        <f>IF($A11&gt;='FG_243way_Regular Symbol'!H$16,"",IF(F11=0,"",IF(OR(F11=$BW$1,F12=$BW$1,F13=$BW$1,F11=$BX$1,F12=$BX$1,F13=$BX$1),0,1)))</f>
        <v>1</v>
      </c>
      <c r="CC11" s="2">
        <f>IF($A11&gt;='FG_243way_Regular Symbol'!D$16,"",IF(B11=0,"",IF(OR(B11=$BW$1,B12=$BW$1,B13=$BW$1,B11=$CD$1,B12=$CD$1,B13=$CD$1),0,1)))</f>
        <v>0</v>
      </c>
      <c r="CD11" s="2">
        <f>IF($A11&gt;='FG_243way_Regular Symbol'!E$16,"",IF(C11=0,"",IF(OR(C11=$BW$1,C12=$BW$1,C13=$BW$1,C11=$CD$1,C12=$CD$1,C13=$CD$1),0,1)))</f>
        <v>1</v>
      </c>
      <c r="CE11" s="2">
        <f>IF($A11&gt;='FG_243way_Regular Symbol'!F$16,"",IF(D11=0,"",IF(OR(D11=$BW$1,D12=$BW$1,D13=$BW$1,D11=$CD$1,D12=$CD$1,D13=$CD$1),0,1)))</f>
        <v>1</v>
      </c>
      <c r="CF11" s="2">
        <f>IF($A11&gt;='FG_243way_Regular Symbol'!G$16,"",IF(E11=0,"",IF(OR(E11=$BW$1,E12=$BW$1,E13=$BW$1,E11=$CD$1,E12=$CD$1,E13=$CD$1),0,1)))</f>
        <v>1</v>
      </c>
      <c r="CG11" s="2">
        <f>IF($A11&gt;='FG_243way_Regular Symbol'!H$16,"",IF(F11=0,"",IF(OR(F11=$BW$1,F12=$BW$1,F13=$BW$1,F11=$CD$1,F12=$CD$1,F13=$CD$1),0,1)))</f>
        <v>1</v>
      </c>
      <c r="CI11" s="2">
        <f>IF($A11&gt;='FG_243way_Regular Symbol'!D$16,"",IF(B11=0,"",IF(OR(B11=$BW$1,B12=$BW$1,B13=$BW$1,B11=$CJ$1,B12=$CJ$1,B13=$CJ$1),0,1)))</f>
        <v>1</v>
      </c>
      <c r="CJ11" s="2">
        <f>IF($A11&gt;='FG_243way_Regular Symbol'!E$16,"",IF(C11=0,"",IF(OR(C11=$BW$1,C12=$BW$1,C13=$BW$1,C11=$CJ$1,C12=$CJ$1,C13=$CJ$1),0,1)))</f>
        <v>0</v>
      </c>
      <c r="CK11" s="2">
        <f>IF($A11&gt;='FG_243way_Regular Symbol'!F$16,"",IF(D11=0,"",IF(OR(D11=$BW$1,D12=$BW$1,D13=$BW$1,D11=$CJ$1,D12=$CJ$1,D13=$CJ$1),0,1)))</f>
        <v>1</v>
      </c>
      <c r="CL11" s="2">
        <f>IF($A11&gt;='FG_243way_Regular Symbol'!G$16,"",IF(E11=0,"",IF(OR(E11=$BW$1,E12=$BW$1,E13=$BW$1,E11=$CJ$1,E12=$CJ$1,E13=$CJ$1),0,1)))</f>
        <v>1</v>
      </c>
      <c r="CM11" s="2">
        <f>IF($A11&gt;='FG_243way_Regular Symbol'!H$16,"",IF(F11=0,"",IF(OR(F11=$BW$1,F12=$BW$1,F13=$BW$1,F11=$CJ$1,F12=$CJ$1,F13=$CJ$1),0,1)))</f>
        <v>1</v>
      </c>
      <c r="CO11" s="2">
        <f>IF($A11&gt;='FG_243way_Regular Symbol'!D$16,"",IF(B11=0,"",IF(OR(B11=$BW$1,B12=$BW$1,B13=$BW$1,B11=$CP$1,B12=$CP$1,B13=$CP$1),0,1)))</f>
        <v>1</v>
      </c>
      <c r="CP11" s="2">
        <f>IF($A11&gt;='FG_243way_Regular Symbol'!E$16,"",IF(C11=0,"",IF(OR(C11=$BW$1,C12=$BW$1,C13=$BW$1,C11=$CP$1,C12=$CP$1,C13=$CP$1),0,1)))</f>
        <v>0</v>
      </c>
      <c r="CQ11" s="2">
        <f>IF($A11&gt;='FG_243way_Regular Symbol'!F$16,"",IF(D11=0,"",IF(OR(D11=$BW$1,D12=$BW$1,D13=$BW$1,D11=$CP$1,D12=$CP$1,D13=$CP$1),0,1)))</f>
        <v>0</v>
      </c>
      <c r="CR11" s="2">
        <f>IF($A11&gt;='FG_243way_Regular Symbol'!G$16,"",IF(E11=0,"",IF(OR(E11=$BW$1,E12=$BW$1,E13=$BW$1,E11=$CP$1,E12=$CP$1,E13=$CP$1),0,1)))</f>
        <v>1</v>
      </c>
      <c r="CS11" s="2">
        <f>IF($A11&gt;='FG_243way_Regular Symbol'!H$16,"",IF(F11=0,"",IF(OR(F11=$BW$1,F12=$BW$1,F13=$BW$1,F11=$CP$1,F12=$CP$1,F13=$CP$1),0,1)))</f>
        <v>0</v>
      </c>
      <c r="CU11" s="2">
        <f>IF($A11&gt;='FG_243way_Regular Symbol'!D$16,"",IF(B11=0,"",IF(OR(B11=$BW$1,B12=$BW$1,B13=$BW$1,B11=$CV$1,B12=$CV$1,B13=$CV$1),0,1)))</f>
        <v>1</v>
      </c>
      <c r="CV11" s="2">
        <f>IF($A11&gt;='FG_243way_Regular Symbol'!E$16,"",IF(C11=0,"",IF(OR(C11=$BW$1,C12=$BW$1,C13=$BW$1,C11=$CV$1,C12=$CV$1,C13=$CV$1),0,1)))</f>
        <v>1</v>
      </c>
      <c r="CW11" s="2">
        <f>IF($A11&gt;='FG_243way_Regular Symbol'!F$16,"",IF(D11=0,"",IF(OR(D11=$BW$1,D12=$BW$1,D13=$BW$1,D11=$CV$1,D12=$CV$1,D13=$CV$1),0,1)))</f>
        <v>1</v>
      </c>
      <c r="CX11" s="2">
        <f>IF($A11&gt;='FG_243way_Regular Symbol'!G$16,"",IF(E11=0,"",IF(OR(E11=$BW$1,E12=$BW$1,E13=$BW$1,E11=$CV$1,E12=$CV$1,E13=$CV$1),0,1)))</f>
        <v>0</v>
      </c>
      <c r="CY11" s="2">
        <f>IF($A11&gt;='FG_243way_Regular Symbol'!H$16,"",IF(F11=0,"",IF(OR(F11=$BW$1,F12=$BW$1,F13=$BW$1,F11=$CV$1,F12=$CV$1,F13=$CV$1),0,1)))</f>
        <v>0</v>
      </c>
    </row>
    <row r="12" spans="1:103">
      <c r="A12" s="341">
        <f>IF('FG_243way_Regular Symbol'!L11="","",'FG_243way_Regular Symbol'!L11)</f>
        <v>8</v>
      </c>
      <c r="B12" s="184" t="str">
        <f>IF('FG_243way_Regular Symbol'!M11="",
IF($A12-'FG_243way_Regular Symbol'!D$16&gt;='FG_243way_RegularＸ_W()'!B$2-1,"",VLOOKUP($A12-'FG_243way_Regular Symbol'!D$16,'FG_243way_Regular Symbol'!$L$3:$Q$99,'FG_243way_RegularＸ_W()'!B$3+1,FALSE)),
'FG_243way_Regular Symbol'!M11)</f>
        <v>Q</v>
      </c>
      <c r="C12" s="184" t="str">
        <f>IF('FG_243way_Regular Symbol'!N11="",
IF($A12-'FG_243way_Regular Symbol'!E$16&gt;='FG_243way_RegularＸ_W()'!C$2-1,"",VLOOKUP($A12-'FG_243way_Regular Symbol'!E$16,'FG_243way_Regular Symbol'!$L$3:$Q$99,'FG_243way_RegularＸ_W()'!C$3+1,FALSE)),
'FG_243way_Regular Symbol'!N11)</f>
        <v>M5</v>
      </c>
      <c r="D12" s="184" t="str">
        <f>IF('FG_243way_Regular Symbol'!O11="",
IF($A12-'FG_243way_Regular Symbol'!F$16&gt;='FG_243way_RegularＸ_W()'!D$2-1,"",VLOOKUP($A12-'FG_243way_Regular Symbol'!F$16,'FG_243way_Regular Symbol'!$L$3:$Q$99,'FG_243way_RegularＸ_W()'!D$3+1,FALSE)),
'FG_243way_Regular Symbol'!O11)</f>
        <v>M3</v>
      </c>
      <c r="E12" s="184" t="str">
        <f>IF('FG_243way_Regular Symbol'!P11="",
IF($A12-'FG_243way_Regular Symbol'!G$16&gt;='FG_243way_RegularＸ_W()'!E$2-1,"",VLOOKUP($A12-'FG_243way_Regular Symbol'!G$16,'FG_243way_Regular Symbol'!$L$3:$Q$99,'FG_243way_RegularＸ_W()'!E$3+1,FALSE)),
'FG_243way_Regular Symbol'!P11)</f>
        <v>M3</v>
      </c>
      <c r="F12" s="358" t="str">
        <f>IF('FG_243way_Regular Symbol'!Q11="",
IF($A12-'FG_243way_Regular Symbol'!H$16&gt;='FG_243way_RegularＸ_W()'!F$2-1,"",VLOOKUP($A12-'FG_243way_Regular Symbol'!H$16,'FG_243way_Regular Symbol'!$L$3:$Q$99,'FG_243way_RegularＸ_W()'!F$3+1,FALSE)),
'FG_243way_Regular Symbol'!Q11)</f>
        <v>M1</v>
      </c>
      <c r="H12" s="345" t="s">
        <v>183</v>
      </c>
      <c r="I12" s="2">
        <f>SUM(CI4:CI200)</f>
        <v>46</v>
      </c>
      <c r="J12" s="2">
        <f>SUM(CJ4:CJ200)</f>
        <v>27</v>
      </c>
      <c r="K12" s="2">
        <f>SUM(CK4:CK200)</f>
        <v>41</v>
      </c>
      <c r="L12" s="2">
        <f>SUM(CL4:CL200)</f>
        <v>19</v>
      </c>
      <c r="M12" s="2">
        <f>SUM(CM4:CM200)</f>
        <v>30</v>
      </c>
      <c r="O12" s="342">
        <f>IF($A12&gt;='FG_243way_Regular Symbol'!D$16,"",IF(B12=0,"",IF(OR(B12=$O$1,B12=$P$1,B13=$O$1,B13=$P$1,B14=$O$1,B14=$P$1),0,1)))</f>
        <v>1</v>
      </c>
      <c r="P12" s="2">
        <f>IF($A12&gt;='FG_243way_Regular Symbol'!E$16,"",IF(C12=0,"",IF(OR(C12=$O$1,C12=$P$1,C13=$O$1,C13=$P$1,C14=$O$1,C14=$P$1),0,1)))</f>
        <v>1</v>
      </c>
      <c r="Q12" s="2">
        <f>IF($A12&gt;='FG_243way_Regular Symbol'!F$16,"",IF(D12=0,"",IF(OR(D12=$O$1,D12=$P$1,D13=$O$1,D13=$P$1,D14=$O$1,D14=$P$1),0,1)))</f>
        <v>1</v>
      </c>
      <c r="R12" s="2">
        <f>IF($A12&gt;='FG_243way_Regular Symbol'!G$16,"",IF(E12=0,"",IF(OR(E12=$O$1,E12=$P$1,E13=$O$1,E13=$P$1,E14=$O$1,E14=$P$1),0,1)))</f>
        <v>1</v>
      </c>
      <c r="S12" s="128">
        <f>IF($A12&gt;='FG_243way_Regular Symbol'!H$16,"",IF(F12=0,"",IF(OR(F12=$O$1,F12=$P$1,F13=$O$1,F13=$P$1,F14=$O$1,F14=$P$1),0,1)))</f>
        <v>0</v>
      </c>
      <c r="U12" s="342">
        <f>IF($A12&gt;='FG_243way_Regular Symbol'!D$16,"",IF(B12=0,"",IF(OR(B12=$U$1,B12=$V$1,B13=$U$1,B13=$V$1,B14=$U$1,B14=$V$1),0,1)))</f>
        <v>1</v>
      </c>
      <c r="V12" s="2">
        <f>IF($A12&gt;='FG_243way_Regular Symbol'!E$16,"",IF(C12=0,"",IF(OR(C12=$U$1,C12=$V$1,C13=$U$1,C13=$V$1,C14=$U$1,C14=$V$1),0,1)))</f>
        <v>1</v>
      </c>
      <c r="W12" s="2">
        <f>IF($A12&gt;='FG_243way_Regular Symbol'!F$16,"",IF(D12=0,"",IF(OR(D12=$U$1,D12=$V$1,D13=$U$1,D13=$V$1,D14=$U$1,D14=$V$1),0,1)))</f>
        <v>1</v>
      </c>
      <c r="X12" s="2">
        <f>IF($A12&gt;='FG_243way_Regular Symbol'!G$16,"",IF(E12=0,"",IF(OR(E12=$U$1,E12=$V$1,E13=$U$1,E13=$V$1,E14=$U$1,E14=$V$1),0,1)))</f>
        <v>1</v>
      </c>
      <c r="Y12" s="128">
        <f>IF($A12&gt;='FG_243way_Regular Symbol'!H$16,"",IF(F12=0,"",IF(OR(F12=$U$1,F12=$V$1,F13=$U$1,F13=$V$1,F14=$U$1,F14=$V$1),0,1)))</f>
        <v>1</v>
      </c>
      <c r="AA12" s="342">
        <f>IF($A12&gt;='FG_243way_Regular Symbol'!D$16,"",IF(B12=0,"",IF(OR(B12=$AA$1,B12=$AB$1,B13=$AA$1,B13=$AB$1,B14=$AA$1,,B14=$AB$1),0,1)))</f>
        <v>1</v>
      </c>
      <c r="AB12" s="2">
        <f>IF($A12&gt;='FG_243way_Regular Symbol'!E$16,"",IF(C12=0,"",IF(OR(C12=$AA$1,C12=$AB$1,C13=$AA$1,C13=$AB$1,C14=$AA$1,,C14=$AB$1),0,1)))</f>
        <v>1</v>
      </c>
      <c r="AC12" s="2">
        <f>IF($A12&gt;='FG_243way_Regular Symbol'!F$16,"",IF(D12=0,"",IF(OR(D12=$AA$1,D12=$AB$1,D13=$AA$1,D13=$AB$1,D14=$AA$1,,D14=$AB$1),0,1)))</f>
        <v>0</v>
      </c>
      <c r="AD12" s="2">
        <f>IF($A12&gt;='FG_243way_Regular Symbol'!G$16,"",IF(E12=0,"",IF(OR(E12=$AA$1,E12=$AB$1,E13=$AA$1,E13=$AB$1,E14=$AA$1,,E14=$AB$1),0,1)))</f>
        <v>0</v>
      </c>
      <c r="AE12" s="128">
        <f>IF($A12&gt;='FG_243way_Regular Symbol'!H$16,"",IF(F12=0,"",IF(OR(F12=$AA$1,F12=$AB$1,F13=$AA$1,F13=$AB$1,F14=$AA$1,,F14=$AB$1),0,1)))</f>
        <v>1</v>
      </c>
      <c r="AG12" s="342">
        <f>IF($A12&gt;='FG_243way_Regular Symbol'!D$16,"",IF(B12=0,"",IF(OR(B12=$AG$1,B12=$AH$1,B13=$AG$1,B13=$AH$1,B14=$AG$1,B14=$AH$1),0,1)))</f>
        <v>1</v>
      </c>
      <c r="AH12" s="2">
        <f>IF($A12&gt;='FG_243way_Regular Symbol'!E$16,"",IF(C12=0,"",IF(OR(C12=$AG$1,C12=$AH$1,C13=$AG$1,C13=$AH$1,C14=$AG$1,C14=$AH$1),0,1)))</f>
        <v>1</v>
      </c>
      <c r="AI12" s="2">
        <f>IF($A12&gt;='FG_243way_Regular Symbol'!F$16,"",IF(D12=0,"",IF(OR(D12=$AG$1,D12=$AH$1,D13=$AG$1,D13=$AH$1,D14=$AG$1,D14=$AH$1),0,1)))</f>
        <v>0</v>
      </c>
      <c r="AJ12" s="2">
        <f>IF($A12&gt;='FG_243way_Regular Symbol'!G$16,"",IF(E12=0,"",IF(OR(E12=$AG$1,E12=$AH$1,E13=$AG$1,E13=$AH$1,E14=$AG$1,E14=$AH$1),0,1)))</f>
        <v>0</v>
      </c>
      <c r="AK12" s="128">
        <f>IF($A12&gt;='FG_243way_Regular Symbol'!H$16,"",IF(F12=0,"",IF(OR(F12=$AG$1,F12=$AH$1,F13=$AG$1,F13=$AH$1,F14=$AG$1,F14=$AH$1),0,1)))</f>
        <v>1</v>
      </c>
      <c r="AM12" s="342">
        <f>IF($A12&gt;='FG_243way_Regular Symbol'!D$16,"",IF(B12=0,"",IF(OR(B12=$AM$1,B12=$AN$1,B13=$AM$1,B13=$AN$1,B14=$AM$1,B14=$AN$1),0,1)))</f>
        <v>1</v>
      </c>
      <c r="AN12" s="2">
        <f>IF($A12&gt;='FG_243way_Regular Symbol'!E$16,"",IF(C12=0,"",IF(OR(C12=$AM$1,C12=$AN$1,C13=$AM$1,C13=$AN$1,C14=$AM$1,C14=$AN$1),0,1)))</f>
        <v>0</v>
      </c>
      <c r="AO12" s="2">
        <f>IF($A12&gt;='FG_243way_Regular Symbol'!F$16,"",IF(D12=0,"",IF(OR(D12=$AM$1,D12=$AN$1,D13=$AM$1,D13=$AN$1,D14=$AM$1,D14=$AN$1),0,1)))</f>
        <v>1</v>
      </c>
      <c r="AP12" s="2">
        <f>IF($A12&gt;='FG_243way_Regular Symbol'!G$16,"",IF(E12=0,"",IF(OR(E12=$AM$1,E12=$AN$1,E13=$AM$1,E13=$AN$1,E14=$AM$1,E14=$AN$1),0,1)))</f>
        <v>1</v>
      </c>
      <c r="AQ12" s="128">
        <f>IF($A12&gt;='FG_243way_Regular Symbol'!H$16,"",IF(F12=0,"",IF(OR(F12=$AM$1,F12=$AN$1,F13=$AM$1,F13=$AN$1,F14=$AM$1,F14=$AN$1),0,1)))</f>
        <v>1</v>
      </c>
      <c r="AS12" s="342">
        <f>IF($A12&gt;='FG_243way_Regular Symbol'!D$16,"",IF(B12=0,"",IF(OR(B12=$AM$1,B12=$AT$1,B13=$AM$1,B13=$AT$1,B14=$AM$1,B14=$AT$1),0,1)))</f>
        <v>1</v>
      </c>
      <c r="AT12" s="2">
        <f>IF($A12&gt;='FG_243way_Regular Symbol'!E$16,"",IF(C12=0,"",IF(OR(C12=$AM$1,C12=$AT$1,C13=$AM$1,C13=$AT$1,C14=$AM$1,C14=$AT$1),0,1)))</f>
        <v>1</v>
      </c>
      <c r="AU12" s="2">
        <f>IF($A12&gt;='FG_243way_Regular Symbol'!F$16,"",IF(D12=0,"",IF(OR(D12=$AM$1,D12=$AT$1,D13=$AM$1,D13=$AT$1,D14=$AM$1,D14=$AT$1),0,1)))</f>
        <v>1</v>
      </c>
      <c r="AV12" s="2">
        <f>IF($A12&gt;='FG_243way_Regular Symbol'!G$16,"",IF(E12=0,"",IF(OR(E12=$AM$1,E12=$AT$1,E13=$AM$1,E13=$AT$1,E14=$AM$1,E14=$AT$1),0,1)))</f>
        <v>1</v>
      </c>
      <c r="AW12" s="128">
        <f>IF($A12&gt;='FG_243way_Regular Symbol'!H$16,"",IF(F12=0,"",IF(OR(F12=$AM$1,F12=$AT$1,F13=$AM$1,F13=$AT$1,F14=$AM$1,F14=$AT$1),0,1)))</f>
        <v>1</v>
      </c>
      <c r="AY12" s="342">
        <f>IF($A12&gt;='FG_243way_Regular Symbol'!D$16,"",IF(B12=0,"",IF(OR(B12=$AM$1,B12=$AZ$1,B13=$AM$1,B13=$AZ$1,B14=$AM$1,B14=$AZ$1),0,1)))</f>
        <v>1</v>
      </c>
      <c r="AZ12" s="2">
        <f>IF($A12&gt;='FG_243way_Regular Symbol'!E$16,"",IF(C12=0,"",IF(OR(C12=$AM$1,C12=$AZ$1,C13=$AM$1,C13=$AZ$1,C14=$AM$1,C14=$AZ$1),0,1)))</f>
        <v>1</v>
      </c>
      <c r="BA12" s="2">
        <f>IF($A12&gt;='FG_243way_Regular Symbol'!F$16,"",IF(D12=0,"",IF(OR(D12=$AM$1,D12=$AZ$1,D13=$AM$1,D13=$AZ$1,D14=$AM$1,D14=$AZ$1),0,1)))</f>
        <v>1</v>
      </c>
      <c r="BB12" s="2">
        <f>IF($A12&gt;='FG_243way_Regular Symbol'!G$16,"",IF(E12=0,"",IF(OR(E12=$AM$1,E12=$AZ$1,E13=$AM$1,E13=$AZ$1,E14=$AM$1,E14=$AZ$1),0,1)))</f>
        <v>1</v>
      </c>
      <c r="BC12" s="128">
        <f>IF($A12&gt;='FG_243way_Regular Symbol'!H$16,"",IF(F12=0,"",IF(OR(F12=$AM$1,F12=$AZ$1,F13=$AM$1,F13=$AZ$1,F14=$AM$1,F14=$AZ$1),0,1)))</f>
        <v>1</v>
      </c>
      <c r="BE12" s="342"/>
      <c r="BF12" s="2"/>
      <c r="BG12" s="2">
        <f>IF($A12&gt;='FG_243way_Regular Symbol'!F$16,"",IF(D12=0,"",COUNTIF(D12:D14,$BF$1)))</f>
        <v>0</v>
      </c>
      <c r="BH12" s="2">
        <f>IF($A12&gt;='FG_243way_Regular Symbol'!G$16,"",IF(E12=0,"",COUNTIF(E12:E14,$BF$1)))</f>
        <v>0</v>
      </c>
      <c r="BI12" s="2">
        <f>IF($A12&gt;='FG_243way_Regular Symbol'!H$16,"",IF(F12=0,"",COUNTIF(F12:F14,$BF$1)))</f>
        <v>0</v>
      </c>
      <c r="BK12" s="342"/>
      <c r="BL12" s="2"/>
      <c r="BM12" s="2">
        <f>IF($A12&gt;='FG_243way_Regular Symbol'!F$16,"",IF(D12=0,"",IF(OR(D12=$AM$1,D12=$BL$1,D13=$AM$1,D13=$BL$1,D14=$AM$1,D14=$BL$1),0,1)))</f>
        <v>1</v>
      </c>
      <c r="BN12" s="2">
        <f>IF($A12&gt;='FG_243way_Regular Symbol'!G$16,"",IF(E12=0,"",IF(OR(E12=$AM$1,E12=$BL$1,E13=$AM$1,E13=$BL$1,E14=$AM$1,E14=$BL$1),0,1)))</f>
        <v>1</v>
      </c>
      <c r="BO12" s="128">
        <f>IF($A12&gt;='FG_243way_Regular Symbol'!H$16,"",IF(F12=0,"",IF(OR(F12=$AM$1,F12=$BL$1,F13=$AM$1,F13=$BL$1,F14=$AM$1,F14=$BL$1),0,1)))</f>
        <v>1</v>
      </c>
      <c r="BQ12" s="2">
        <f>IF($A12&gt;='FG_243way_Regular Symbol'!D$16,"",IF(B12=0,"",IF(OR(B12=$BQ$1,B12=$BR$1,B13=$BQ$1,B13=$BR$1,B14=$BQ$1,B14=$BR$1),0,1)))</f>
        <v>1</v>
      </c>
      <c r="BR12" s="2">
        <f>IF($A12&gt;='FG_243way_Regular Symbol'!E$16,"",IF(C12=0,"",IF(OR(C12=$BQ$1,C12=$BR$1,C13=$BQ$1,C13=$BR$1,C14=$BQ$1,C14=$BR$1),0,1)))</f>
        <v>1</v>
      </c>
      <c r="BS12" s="2">
        <f>IF($A12&gt;='FG_243way_Regular Symbol'!F$16,"",IF(D12=0,"",IF(OR(D12=$BQ$1,D12=$BR$1,D13=$BQ$1,D13=$BR$1,D14=$BQ$1,D14=$BR$1),0,1)))</f>
        <v>1</v>
      </c>
      <c r="BT12" s="2">
        <f>IF($A12&gt;='FG_243way_Regular Symbol'!G$16,"",IF(E12=0,"",IF(OR(E12=$BQ$1,E12=$BR$1,E13=$BQ$1,E13=$BR$1,E14=$BQ$1,E14=$BR$1),0,1)))</f>
        <v>1</v>
      </c>
      <c r="BU12" s="2">
        <f>IF($A12&gt;='FG_243way_Regular Symbol'!H$16,"",IF(F12=0,"",IF(OR(F12=$BQ$1,F12=$BR$1,F13=$BQ$1,F13=$BR$1,F14=$BQ$1,F14=$BR$1),0,1)))</f>
        <v>1</v>
      </c>
      <c r="BW12" s="2">
        <f>IF($A12&gt;='FG_243way_Regular Symbol'!D$16,"",IF(B12=0,"",IF(OR(B12=$BW$1,B13=$BW$1,B14=$BW$1,B12=$BX$1,B13=$BX$1,B14=$BX$1),0,1)))</f>
        <v>0</v>
      </c>
      <c r="BX12" s="2">
        <f>IF($A12&gt;='FG_243way_Regular Symbol'!E$16,"",IF(C12=0,"",IF(OR(C12=$BW$1,C13=$BW$1,C14=$BW$1,C12=$BX$1,C13=$BX$1,C14=$BX$1),0,1)))</f>
        <v>1</v>
      </c>
      <c r="BY12" s="2">
        <f>IF($A12&gt;='FG_243way_Regular Symbol'!F$16,"",IF(D12=0,"",IF(OR(D12=$BW$1,D13=$BW$1,D14=$BW$1,D12=$BX$1,D13=$BX$1,D14=$BX$1),0,1)))</f>
        <v>1</v>
      </c>
      <c r="BZ12" s="2">
        <f>IF($A12&gt;='FG_243way_Regular Symbol'!G$16,"",IF(E12=0,"",IF(OR(E12=$BW$1,E13=$BW$1,E14=$BW$1,E12=$BX$1,E13=$BX$1,E14=$BX$1),0,1)))</f>
        <v>1</v>
      </c>
      <c r="CA12" s="2">
        <f>IF($A12&gt;='FG_243way_Regular Symbol'!H$16,"",IF(F12=0,"",IF(OR(F12=$BW$1,F13=$BW$1,F14=$BW$1,F12=$BX$1,F13=$BX$1,F14=$BX$1),0,1)))</f>
        <v>0</v>
      </c>
      <c r="CC12" s="2">
        <f>IF($A12&gt;='FG_243way_Regular Symbol'!D$16,"",IF(B12=0,"",IF(OR(B12=$BW$1,B13=$BW$1,B14=$BW$1,B12=$CD$1,B13=$CD$1,B14=$CD$1),0,1)))</f>
        <v>0</v>
      </c>
      <c r="CD12" s="2">
        <f>IF($A12&gt;='FG_243way_Regular Symbol'!E$16,"",IF(C12=0,"",IF(OR(C12=$BW$1,C13=$BW$1,C14=$BW$1,C12=$CD$1,C13=$CD$1,C14=$CD$1),0,1)))</f>
        <v>1</v>
      </c>
      <c r="CE12" s="2">
        <f>IF($A12&gt;='FG_243way_Regular Symbol'!F$16,"",IF(D12=0,"",IF(OR(D12=$BW$1,D13=$BW$1,D14=$BW$1,D12=$CD$1,D13=$CD$1,D14=$CD$1),0,1)))</f>
        <v>0</v>
      </c>
      <c r="CF12" s="2">
        <f>IF($A12&gt;='FG_243way_Regular Symbol'!G$16,"",IF(E12=0,"",IF(OR(E12=$BW$1,E13=$BW$1,E14=$BW$1,E12=$CD$1,E13=$CD$1,E14=$CD$1),0,1)))</f>
        <v>1</v>
      </c>
      <c r="CG12" s="2">
        <f>IF($A12&gt;='FG_243way_Regular Symbol'!H$16,"",IF(F12=0,"",IF(OR(F12=$BW$1,F13=$BW$1,F14=$BW$1,F12=$CD$1,F13=$CD$1,F14=$CD$1),0,1)))</f>
        <v>1</v>
      </c>
      <c r="CI12" s="2">
        <f>IF($A12&gt;='FG_243way_Regular Symbol'!D$16,"",IF(B12=0,"",IF(OR(B12=$BW$1,B13=$BW$1,B14=$BW$1,B12=$CJ$1,B13=$CJ$1,B14=$CJ$1),0,1)))</f>
        <v>1</v>
      </c>
      <c r="CJ12" s="2">
        <f>IF($A12&gt;='FG_243way_Regular Symbol'!E$16,"",IF(C12=0,"",IF(OR(C12=$BW$1,C13=$BW$1,C14=$BW$1,C12=$CJ$1,C13=$CJ$1,C14=$CJ$1),0,1)))</f>
        <v>1</v>
      </c>
      <c r="CK12" s="2">
        <f>IF($A12&gt;='FG_243way_Regular Symbol'!F$16,"",IF(D12=0,"",IF(OR(D12=$BW$1,D13=$BW$1,D14=$BW$1,D12=$CJ$1,D13=$CJ$1,D14=$CJ$1),0,1)))</f>
        <v>1</v>
      </c>
      <c r="CL12" s="2">
        <f>IF($A12&gt;='FG_243way_Regular Symbol'!G$16,"",IF(E12=0,"",IF(OR(E12=$BW$1,E13=$BW$1,E14=$BW$1,E12=$CJ$1,E13=$CJ$1,E14=$CJ$1),0,1)))</f>
        <v>1</v>
      </c>
      <c r="CM12" s="2">
        <f>IF($A12&gt;='FG_243way_Regular Symbol'!H$16,"",IF(F12=0,"",IF(OR(F12=$BW$1,F13=$BW$1,F14=$BW$1,F12=$CJ$1,F13=$CJ$1,F14=$CJ$1),0,1)))</f>
        <v>1</v>
      </c>
      <c r="CO12" s="2">
        <f>IF($A12&gt;='FG_243way_Regular Symbol'!D$16,"",IF(B12=0,"",IF(OR(B12=$BW$1,B13=$BW$1,B14=$BW$1,B12=$CP$1,B13=$CP$1,B14=$CP$1),0,1)))</f>
        <v>1</v>
      </c>
      <c r="CP12" s="2">
        <f>IF($A12&gt;='FG_243way_Regular Symbol'!E$16,"",IF(C12=0,"",IF(OR(C12=$BW$1,C13=$BW$1,C14=$BW$1,C12=$CP$1,C13=$CP$1,C14=$CP$1),0,1)))</f>
        <v>0</v>
      </c>
      <c r="CQ12" s="2">
        <f>IF($A12&gt;='FG_243way_Regular Symbol'!F$16,"",IF(D12=0,"",IF(OR(D12=$BW$1,D13=$BW$1,D14=$BW$1,D12=$CP$1,D13=$CP$1,D14=$CP$1),0,1)))</f>
        <v>1</v>
      </c>
      <c r="CR12" s="2">
        <f>IF($A12&gt;='FG_243way_Regular Symbol'!G$16,"",IF(E12=0,"",IF(OR(E12=$BW$1,E13=$BW$1,E14=$BW$1,E12=$CP$1,E13=$CP$1,E14=$CP$1),0,1)))</f>
        <v>1</v>
      </c>
      <c r="CS12" s="2">
        <f>IF($A12&gt;='FG_243way_Regular Symbol'!H$16,"",IF(F12=0,"",IF(OR(F12=$BW$1,F13=$BW$1,F14=$BW$1,F12=$CP$1,F13=$CP$1,F14=$CP$1),0,1)))</f>
        <v>0</v>
      </c>
      <c r="CU12" s="2">
        <f>IF($A12&gt;='FG_243way_Regular Symbol'!D$16,"",IF(B12=0,"",IF(OR(B12=$BW$1,B13=$BW$1,B14=$BW$1,B12=$CV$1,B13=$CV$1,B14=$CV$1),0,1)))</f>
        <v>0</v>
      </c>
      <c r="CV12" s="2">
        <f>IF($A12&gt;='FG_243way_Regular Symbol'!E$16,"",IF(C12=0,"",IF(OR(C12=$BW$1,C13=$BW$1,C14=$BW$1,C12=$CV$1,C13=$CV$1,C14=$CV$1),0,1)))</f>
        <v>1</v>
      </c>
      <c r="CW12" s="2">
        <f>IF($A12&gt;='FG_243way_Regular Symbol'!F$16,"",IF(D12=0,"",IF(OR(D12=$BW$1,D13=$BW$1,D14=$BW$1,D12=$CV$1,D13=$CV$1,D14=$CV$1),0,1)))</f>
        <v>1</v>
      </c>
      <c r="CX12" s="2">
        <f>IF($A12&gt;='FG_243way_Regular Symbol'!G$16,"",IF(E12=0,"",IF(OR(E12=$BW$1,E13=$BW$1,E14=$BW$1,E12=$CV$1,E13=$CV$1,E14=$CV$1),0,1)))</f>
        <v>0</v>
      </c>
      <c r="CY12" s="2">
        <f>IF($A12&gt;='FG_243way_Regular Symbol'!H$16,"",IF(F12=0,"",IF(OR(F12=$BW$1,F13=$BW$1,F14=$BW$1,F12=$CV$1,F13=$CV$1,F14=$CV$1),0,1)))</f>
        <v>1</v>
      </c>
    </row>
    <row r="13" spans="1:103">
      <c r="A13" s="341">
        <f>IF('FG_243way_Regular Symbol'!L12="","",'FG_243way_Regular Symbol'!L12)</f>
        <v>9</v>
      </c>
      <c r="B13" s="184" t="str">
        <f>IF('FG_243way_Regular Symbol'!M12="",
IF($A13-'FG_243way_Regular Symbol'!D$16&gt;='FG_243way_RegularＸ_W()'!B$2-1,"",VLOOKUP($A13-'FG_243way_Regular Symbol'!D$16,'FG_243way_Regular Symbol'!$L$3:$Q$99,'FG_243way_RegularＸ_W()'!B$3+1,FALSE)),
'FG_243way_Regular Symbol'!M12)</f>
        <v>K</v>
      </c>
      <c r="C13" s="184" t="str">
        <f>IF('FG_243way_Regular Symbol'!N12="",
IF($A13-'FG_243way_Regular Symbol'!E$16&gt;='FG_243way_RegularＸ_W()'!C$2-1,"",VLOOKUP($A13-'FG_243way_Regular Symbol'!E$16,'FG_243way_Regular Symbol'!$L$3:$Q$99,'FG_243way_RegularＸ_W()'!C$3+1,FALSE)),
'FG_243way_Regular Symbol'!N12)</f>
        <v>TE</v>
      </c>
      <c r="D13" s="184" t="str">
        <f>IF('FG_243way_Regular Symbol'!O12="",
IF($A13-'FG_243way_Regular Symbol'!F$16&gt;='FG_243way_RegularＸ_W()'!D$2-1,"",VLOOKUP($A13-'FG_243way_Regular Symbol'!F$16,'FG_243way_Regular Symbol'!$L$3:$Q$99,'FG_243way_RegularＸ_W()'!D$3+1,FALSE)),
'FG_243way_Regular Symbol'!O12)</f>
        <v>M4</v>
      </c>
      <c r="E13" s="184" t="str">
        <f>IF('FG_243way_Regular Symbol'!P12="",
IF($A13-'FG_243way_Regular Symbol'!G$16&gt;='FG_243way_RegularＸ_W()'!E$2-1,"",VLOOKUP($A13-'FG_243way_Regular Symbol'!G$16,'FG_243way_Regular Symbol'!$L$3:$Q$99,'FG_243way_RegularＸ_W()'!E$3+1,FALSE)),
'FG_243way_Regular Symbol'!P12)</f>
        <v>NI</v>
      </c>
      <c r="F13" s="358" t="str">
        <f>IF('FG_243way_Regular Symbol'!Q12="",
IF($A13-'FG_243way_Regular Symbol'!H$16&gt;='FG_243way_RegularＸ_W()'!F$2-1,"",VLOOKUP($A13-'FG_243way_Regular Symbol'!H$16,'FG_243way_Regular Symbol'!$L$3:$Q$99,'FG_243way_RegularＸ_W()'!F$3+1,FALSE)),
'FG_243way_Regular Symbol'!Q12)</f>
        <v>TE</v>
      </c>
      <c r="H13" s="345" t="s">
        <v>179</v>
      </c>
      <c r="I13" s="2">
        <f>SUM(CO4:CO200)</f>
        <v>47</v>
      </c>
      <c r="J13" s="2">
        <f>SUM(CP4:CP200)</f>
        <v>30</v>
      </c>
      <c r="K13" s="2">
        <f>SUM(CQ4:CQ200)</f>
        <v>33</v>
      </c>
      <c r="L13" s="2">
        <f>SUM(CR4:CR200)</f>
        <v>17</v>
      </c>
      <c r="M13" s="2">
        <f>SUM(CS4:CS200)</f>
        <v>15</v>
      </c>
      <c r="O13" s="342">
        <f>IF($A13&gt;='FG_243way_Regular Symbol'!D$16,"",IF(B13=0,"",IF(OR(B13=$O$1,B13=$P$1,B14=$O$1,B14=$P$1,B15=$O$1,B15=$P$1),0,1)))</f>
        <v>1</v>
      </c>
      <c r="P13" s="2">
        <f>IF($A13&gt;='FG_243way_Regular Symbol'!E$16,"",IF(C13=0,"",IF(OR(C13=$O$1,C13=$P$1,C14=$O$1,C14=$P$1,C15=$O$1,C15=$P$1),0,1)))</f>
        <v>1</v>
      </c>
      <c r="Q13" s="2">
        <f>IF($A13&gt;='FG_243way_Regular Symbol'!F$16,"",IF(D13=0,"",IF(OR(D13=$O$1,D13=$P$1,D14=$O$1,D14=$P$1,D15=$O$1,D15=$P$1),0,1)))</f>
        <v>1</v>
      </c>
      <c r="R13" s="2">
        <f>IF($A13&gt;='FG_243way_Regular Symbol'!G$16,"",IF(E13=0,"",IF(OR(E13=$O$1,E13=$P$1,E14=$O$1,E14=$P$1,E15=$O$1,E15=$P$1),0,1)))</f>
        <v>1</v>
      </c>
      <c r="S13" s="128">
        <f>IF($A13&gt;='FG_243way_Regular Symbol'!H$16,"",IF(F13=0,"",IF(OR(F13=$O$1,F13=$P$1,F14=$O$1,F14=$P$1,F15=$O$1,F15=$P$1),0,1)))</f>
        <v>1</v>
      </c>
      <c r="U13" s="342">
        <f>IF($A13&gt;='FG_243way_Regular Symbol'!D$16,"",IF(B13=0,"",IF(OR(B13=$U$1,B13=$V$1,B14=$U$1,B14=$V$1,B15=$U$1,B15=$V$1),0,1)))</f>
        <v>1</v>
      </c>
      <c r="V13" s="2">
        <f>IF($A13&gt;='FG_243way_Regular Symbol'!E$16,"",IF(C13=0,"",IF(OR(C13=$U$1,C13=$V$1,C14=$U$1,C14=$V$1,C15=$U$1,C15=$V$1),0,1)))</f>
        <v>1</v>
      </c>
      <c r="W13" s="2">
        <f>IF($A13&gt;='FG_243way_Regular Symbol'!F$16,"",IF(D13=0,"",IF(OR(D13=$U$1,D13=$V$1,D14=$U$1,D14=$V$1,D15=$U$1,D15=$V$1),0,1)))</f>
        <v>1</v>
      </c>
      <c r="X13" s="2">
        <f>IF($A13&gt;='FG_243way_Regular Symbol'!G$16,"",IF(E13=0,"",IF(OR(E13=$U$1,E13=$V$1,E14=$U$1,E14=$V$1,E15=$U$1,E15=$V$1),0,1)))</f>
        <v>1</v>
      </c>
      <c r="Y13" s="128">
        <f>IF($A13&gt;='FG_243way_Regular Symbol'!H$16,"",IF(F13=0,"",IF(OR(F13=$U$1,F13=$V$1,F14=$U$1,F14=$V$1,F15=$U$1,F15=$V$1),0,1)))</f>
        <v>1</v>
      </c>
      <c r="AA13" s="342">
        <f>IF($A13&gt;='FG_243way_Regular Symbol'!D$16,"",IF(B13=0,"",IF(OR(B13=$AA$1,B13=$AB$1,B14=$AA$1,B14=$AB$1,B15=$AA$1,,B15=$AB$1),0,1)))</f>
        <v>1</v>
      </c>
      <c r="AB13" s="2">
        <f>IF($A13&gt;='FG_243way_Regular Symbol'!E$16,"",IF(C13=0,"",IF(OR(C13=$AA$1,C13=$AB$1,C14=$AA$1,C14=$AB$1,C15=$AA$1,,C15=$AB$1),0,1)))</f>
        <v>1</v>
      </c>
      <c r="AC13" s="2">
        <f>IF($A13&gt;='FG_243way_Regular Symbol'!F$16,"",IF(D13=0,"",IF(OR(D13=$AA$1,D13=$AB$1,D14=$AA$1,D14=$AB$1,D15=$AA$1,,D15=$AB$1),0,1)))</f>
        <v>1</v>
      </c>
      <c r="AD13" s="2">
        <f>IF($A13&gt;='FG_243way_Regular Symbol'!G$16,"",IF(E13=0,"",IF(OR(E13=$AA$1,E13=$AB$1,E14=$AA$1,E14=$AB$1,E15=$AA$1,,E15=$AB$1),0,1)))</f>
        <v>1</v>
      </c>
      <c r="AE13" s="128">
        <f>IF($A13&gt;='FG_243way_Regular Symbol'!H$16,"",IF(F13=0,"",IF(OR(F13=$AA$1,F13=$AB$1,F14=$AA$1,F14=$AB$1,F15=$AA$1,,F15=$AB$1),0,1)))</f>
        <v>1</v>
      </c>
      <c r="AG13" s="342">
        <f>IF($A13&gt;='FG_243way_Regular Symbol'!D$16,"",IF(B13=0,"",IF(OR(B13=$AG$1,B13=$AH$1,B14=$AG$1,B14=$AH$1,B15=$AG$1,B15=$AH$1),0,1)))</f>
        <v>1</v>
      </c>
      <c r="AH13" s="2">
        <f>IF($A13&gt;='FG_243way_Regular Symbol'!E$16,"",IF(C13=0,"",IF(OR(C13=$AG$1,C13=$AH$1,C14=$AG$1,C14=$AH$1,C15=$AG$1,C15=$AH$1),0,1)))</f>
        <v>1</v>
      </c>
      <c r="AI13" s="2">
        <f>IF($A13&gt;='FG_243way_Regular Symbol'!F$16,"",IF(D13=0,"",IF(OR(D13=$AG$1,D13=$AH$1,D14=$AG$1,D14=$AH$1,D15=$AG$1,D15=$AH$1),0,1)))</f>
        <v>0</v>
      </c>
      <c r="AJ13" s="2">
        <f>IF($A13&gt;='FG_243way_Regular Symbol'!G$16,"",IF(E13=0,"",IF(OR(E13=$AG$1,E13=$AH$1,E14=$AG$1,E14=$AH$1,E15=$AG$1,E15=$AH$1),0,1)))</f>
        <v>0</v>
      </c>
      <c r="AK13" s="128">
        <f>IF($A13&gt;='FG_243way_Regular Symbol'!H$16,"",IF(F13=0,"",IF(OR(F13=$AG$1,F13=$AH$1,F14=$AG$1,F14=$AH$1,F15=$AG$1,F15=$AH$1),0,1)))</f>
        <v>1</v>
      </c>
      <c r="AM13" s="342">
        <f>IF($A13&gt;='FG_243way_Regular Symbol'!D$16,"",IF(B13=0,"",IF(OR(B13=$AM$1,B13=$AN$1,B14=$AM$1,B14=$AN$1,B15=$AM$1,B15=$AN$1),0,1)))</f>
        <v>1</v>
      </c>
      <c r="AN13" s="2">
        <f>IF($A13&gt;='FG_243way_Regular Symbol'!E$16,"",IF(C13=0,"",IF(OR(C13=$AM$1,C13=$AN$1,C14=$AM$1,C14=$AN$1,C15=$AM$1,C15=$AN$1),0,1)))</f>
        <v>0</v>
      </c>
      <c r="AO13" s="2">
        <f>IF($A13&gt;='FG_243way_Regular Symbol'!F$16,"",IF(D13=0,"",IF(OR(D13=$AM$1,D13=$AN$1,D14=$AM$1,D14=$AN$1,D15=$AM$1,D15=$AN$1),0,1)))</f>
        <v>1</v>
      </c>
      <c r="AP13" s="2">
        <f>IF($A13&gt;='FG_243way_Regular Symbol'!G$16,"",IF(E13=0,"",IF(OR(E13=$AM$1,E13=$AN$1,E14=$AM$1,E14=$AN$1,E15=$AM$1,E15=$AN$1),0,1)))</f>
        <v>1</v>
      </c>
      <c r="AQ13" s="128">
        <f>IF($A13&gt;='FG_243way_Regular Symbol'!H$16,"",IF(F13=0,"",IF(OR(F13=$AM$1,F13=$AN$1,F14=$AM$1,F14=$AN$1,F15=$AM$1,F15=$AN$1),0,1)))</f>
        <v>0</v>
      </c>
      <c r="AS13" s="342">
        <f>IF($A13&gt;='FG_243way_Regular Symbol'!D$16,"",IF(B13=0,"",IF(OR(B13=$AM$1,B13=$AT$1,B14=$AM$1,B14=$AT$1,B15=$AM$1,B15=$AT$1),0,1)))</f>
        <v>1</v>
      </c>
      <c r="AT13" s="2">
        <f>IF($A13&gt;='FG_243way_Regular Symbol'!E$16,"",IF(C13=0,"",IF(OR(C13=$AM$1,C13=$AT$1,C14=$AM$1,C14=$AT$1,C15=$AM$1,C15=$AT$1),0,1)))</f>
        <v>1</v>
      </c>
      <c r="AU13" s="2">
        <f>IF($A13&gt;='FG_243way_Regular Symbol'!F$16,"",IF(D13=0,"",IF(OR(D13=$AM$1,D13=$AT$1,D14=$AM$1,D14=$AT$1,D15=$AM$1,D15=$AT$1),0,1)))</f>
        <v>1</v>
      </c>
      <c r="AV13" s="2">
        <f>IF($A13&gt;='FG_243way_Regular Symbol'!G$16,"",IF(E13=0,"",IF(OR(E13=$AM$1,E13=$AT$1,E14=$AM$1,E14=$AT$1,E15=$AM$1,E15=$AT$1),0,1)))</f>
        <v>1</v>
      </c>
      <c r="AW13" s="128">
        <f>IF($A13&gt;='FG_243way_Regular Symbol'!H$16,"",IF(F13=0,"",IF(OR(F13=$AM$1,F13=$AT$1,F14=$AM$1,F14=$AT$1,F15=$AM$1,F15=$AT$1),0,1)))</f>
        <v>1</v>
      </c>
      <c r="AY13" s="342">
        <f>IF($A13&gt;='FG_243way_Regular Symbol'!D$16,"",IF(B13=0,"",IF(OR(B13=$AM$1,B13=$AZ$1,B14=$AM$1,B14=$AZ$1,B15=$AM$1,B15=$AZ$1),0,1)))</f>
        <v>1</v>
      </c>
      <c r="AZ13" s="2">
        <f>IF($A13&gt;='FG_243way_Regular Symbol'!E$16,"",IF(C13=0,"",IF(OR(C13=$AM$1,C13=$AZ$1,C14=$AM$1,C14=$AZ$1,C15=$AM$1,C15=$AZ$1),0,1)))</f>
        <v>1</v>
      </c>
      <c r="BA13" s="2">
        <f>IF($A13&gt;='FG_243way_Regular Symbol'!F$16,"",IF(D13=0,"",IF(OR(D13=$AM$1,D13=$AZ$1,D14=$AM$1,D14=$AZ$1,D15=$AM$1,D15=$AZ$1),0,1)))</f>
        <v>1</v>
      </c>
      <c r="BB13" s="2">
        <f>IF($A13&gt;='FG_243way_Regular Symbol'!G$16,"",IF(E13=0,"",IF(OR(E13=$AM$1,E13=$AZ$1,E14=$AM$1,E14=$AZ$1,E15=$AM$1,E15=$AZ$1),0,1)))</f>
        <v>1</v>
      </c>
      <c r="BC13" s="128">
        <f>IF($A13&gt;='FG_243way_Regular Symbol'!H$16,"",IF(F13=0,"",IF(OR(F13=$AM$1,F13=$AZ$1,F14=$AM$1,F14=$AZ$1,F15=$AM$1,F15=$AZ$1),0,1)))</f>
        <v>1</v>
      </c>
      <c r="BE13" s="342"/>
      <c r="BF13" s="2"/>
      <c r="BG13" s="2">
        <f>IF($A13&gt;='FG_243way_Regular Symbol'!F$16,"",IF(D13=0,"",COUNTIF(D13:D15,$BF$1)))</f>
        <v>0</v>
      </c>
      <c r="BH13" s="2">
        <f>IF($A13&gt;='FG_243way_Regular Symbol'!G$16,"",IF(E13=0,"",COUNTIF(E13:E15,$BF$1)))</f>
        <v>0</v>
      </c>
      <c r="BI13" s="2">
        <f>IF($A13&gt;='FG_243way_Regular Symbol'!H$16,"",IF(F13=0,"",COUNTIF(F13:F15,$BF$1)))</f>
        <v>0</v>
      </c>
      <c r="BK13" s="342"/>
      <c r="BL13" s="2"/>
      <c r="BM13" s="2">
        <f>IF($A13&gt;='FG_243way_Regular Symbol'!F$16,"",IF(D13=0,"",IF(OR(D13=$AM$1,D13=$BL$1,D14=$AM$1,D14=$BL$1,D15=$AM$1,D15=$BL$1),0,1)))</f>
        <v>1</v>
      </c>
      <c r="BN13" s="2">
        <f>IF($A13&gt;='FG_243way_Regular Symbol'!G$16,"",IF(E13=0,"",IF(OR(E13=$AM$1,E13=$BL$1,E14=$AM$1,E14=$BL$1,E15=$AM$1,E15=$BL$1),0,1)))</f>
        <v>1</v>
      </c>
      <c r="BO13" s="128">
        <f>IF($A13&gt;='FG_243way_Regular Symbol'!H$16,"",IF(F13=0,"",IF(OR(F13=$AM$1,F13=$BL$1,F14=$AM$1,F14=$BL$1,F15=$AM$1,F15=$BL$1),0,1)))</f>
        <v>1</v>
      </c>
      <c r="BQ13" s="2">
        <f>IF($A13&gt;='FG_243way_Regular Symbol'!D$16,"",IF(B13=0,"",IF(OR(B13=$BQ$1,B13=$BR$1,B14=$BQ$1,B14=$BR$1,B15=$BQ$1,B15=$BR$1),0,1)))</f>
        <v>1</v>
      </c>
      <c r="BR13" s="2">
        <f>IF($A13&gt;='FG_243way_Regular Symbol'!E$16,"",IF(C13=0,"",IF(OR(C13=$BQ$1,C13=$BR$1,C14=$BQ$1,C14=$BR$1,C15=$BQ$1,C15=$BR$1),0,1)))</f>
        <v>1</v>
      </c>
      <c r="BS13" s="2">
        <f>IF($A13&gt;='FG_243way_Regular Symbol'!F$16,"",IF(D13=0,"",IF(OR(D13=$BQ$1,D13=$BR$1,D14=$BQ$1,D14=$BR$1,D15=$BQ$1,D15=$BR$1),0,1)))</f>
        <v>1</v>
      </c>
      <c r="BT13" s="2">
        <f>IF($A13&gt;='FG_243way_Regular Symbol'!G$16,"",IF(E13=0,"",IF(OR(E13=$BQ$1,E13=$BR$1,E14=$BQ$1,E14=$BR$1,E15=$BQ$1,E15=$BR$1),0,1)))</f>
        <v>1</v>
      </c>
      <c r="BU13" s="2">
        <f>IF($A13&gt;='FG_243way_Regular Symbol'!H$16,"",IF(F13=0,"",IF(OR(F13=$BQ$1,F13=$BR$1,F14=$BQ$1,F14=$BR$1,F15=$BQ$1,F15=$BR$1),0,1)))</f>
        <v>1</v>
      </c>
      <c r="BW13" s="2">
        <f>IF($A13&gt;='FG_243way_Regular Symbol'!D$16,"",IF(B13=0,"",IF(OR(B13=$BW$1,B14=$BW$1,B15=$BW$1,B13=$BX$1,B14=$BX$1,B15=$BX$1),0,1)))</f>
        <v>0</v>
      </c>
      <c r="BX13" s="2">
        <f>IF($A13&gt;='FG_243way_Regular Symbol'!E$16,"",IF(C13=0,"",IF(OR(C13=$BW$1,C14=$BW$1,C15=$BW$1,C13=$BX$1,C14=$BX$1,C15=$BX$1),0,1)))</f>
        <v>1</v>
      </c>
      <c r="BY13" s="2">
        <f>IF($A13&gt;='FG_243way_Regular Symbol'!F$16,"",IF(D13=0,"",IF(OR(D13=$BW$1,D14=$BW$1,D15=$BW$1,D13=$BX$1,D14=$BX$1,D15=$BX$1),0,1)))</f>
        <v>1</v>
      </c>
      <c r="BZ13" s="2">
        <f>IF($A13&gt;='FG_243way_Regular Symbol'!G$16,"",IF(E13=0,"",IF(OR(E13=$BW$1,E14=$BW$1,E15=$BW$1,E13=$BX$1,E14=$BX$1,E15=$BX$1),0,1)))</f>
        <v>1</v>
      </c>
      <c r="CA13" s="2">
        <f>IF($A13&gt;='FG_243way_Regular Symbol'!H$16,"",IF(F13=0,"",IF(OR(F13=$BW$1,F14=$BW$1,F15=$BW$1,F13=$BX$1,F14=$BX$1,F15=$BX$1),0,1)))</f>
        <v>0</v>
      </c>
      <c r="CC13" s="2">
        <f>IF($A13&gt;='FG_243way_Regular Symbol'!D$16,"",IF(B13=0,"",IF(OR(B13=$BW$1,B14=$BW$1,B15=$BW$1,B13=$CD$1,B14=$CD$1,B15=$CD$1),0,1)))</f>
        <v>1</v>
      </c>
      <c r="CD13" s="2">
        <f>IF($A13&gt;='FG_243way_Regular Symbol'!E$16,"",IF(C13=0,"",IF(OR(C13=$BW$1,C14=$BW$1,C15=$BW$1,C13=$CD$1,C14=$CD$1,C15=$CD$1),0,1)))</f>
        <v>1</v>
      </c>
      <c r="CE13" s="2">
        <f>IF($A13&gt;='FG_243way_Regular Symbol'!F$16,"",IF(D13=0,"",IF(OR(D13=$BW$1,D14=$BW$1,D15=$BW$1,D13=$CD$1,D14=$CD$1,D15=$CD$1),0,1)))</f>
        <v>0</v>
      </c>
      <c r="CF13" s="2">
        <f>IF($A13&gt;='FG_243way_Regular Symbol'!G$16,"",IF(E13=0,"",IF(OR(E13=$BW$1,E14=$BW$1,E15=$BW$1,E13=$CD$1,E14=$CD$1,E15=$CD$1),0,1)))</f>
        <v>1</v>
      </c>
      <c r="CG13" s="2">
        <f>IF($A13&gt;='FG_243way_Regular Symbol'!H$16,"",IF(F13=0,"",IF(OR(F13=$BW$1,F14=$BW$1,F15=$BW$1,F13=$CD$1,F14=$CD$1,F15=$CD$1),0,1)))</f>
        <v>1</v>
      </c>
      <c r="CI13" s="2">
        <f>IF($A13&gt;='FG_243way_Regular Symbol'!D$16,"",IF(B13=0,"",IF(OR(B13=$BW$1,B14=$BW$1,B15=$BW$1,B13=$CJ$1,B14=$CJ$1,B15=$CJ$1),0,1)))</f>
        <v>1</v>
      </c>
      <c r="CJ13" s="2">
        <f>IF($A13&gt;='FG_243way_Regular Symbol'!E$16,"",IF(C13=0,"",IF(OR(C13=$BW$1,C14=$BW$1,C15=$BW$1,C13=$CJ$1,C14=$CJ$1,C15=$CJ$1),0,1)))</f>
        <v>1</v>
      </c>
      <c r="CK13" s="2">
        <f>IF($A13&gt;='FG_243way_Regular Symbol'!F$16,"",IF(D13=0,"",IF(OR(D13=$BW$1,D14=$BW$1,D15=$BW$1,D13=$CJ$1,D14=$CJ$1,D15=$CJ$1),0,1)))</f>
        <v>1</v>
      </c>
      <c r="CL13" s="2">
        <f>IF($A13&gt;='FG_243way_Regular Symbol'!G$16,"",IF(E13=0,"",IF(OR(E13=$BW$1,E14=$BW$1,E15=$BW$1,E13=$CJ$1,E14=$CJ$1,E15=$CJ$1),0,1)))</f>
        <v>1</v>
      </c>
      <c r="CM13" s="2">
        <f>IF($A13&gt;='FG_243way_Regular Symbol'!H$16,"",IF(F13=0,"",IF(OR(F13=$BW$1,F14=$BW$1,F15=$BW$1,F13=$CJ$1,F14=$CJ$1,F15=$CJ$1),0,1)))</f>
        <v>1</v>
      </c>
      <c r="CO13" s="2">
        <f>IF($A13&gt;='FG_243way_Regular Symbol'!D$16,"",IF(B13=0,"",IF(OR(B13=$BW$1,B14=$BW$1,B15=$BW$1,B13=$CP$1,B14=$CP$1,B15=$CP$1),0,1)))</f>
        <v>1</v>
      </c>
      <c r="CP13" s="2">
        <f>IF($A13&gt;='FG_243way_Regular Symbol'!E$16,"",IF(C13=0,"",IF(OR(C13=$BW$1,C14=$BW$1,C15=$BW$1,C13=$CP$1,C14=$CP$1,C15=$CP$1),0,1)))</f>
        <v>0</v>
      </c>
      <c r="CQ13" s="2">
        <f>IF($A13&gt;='FG_243way_Regular Symbol'!F$16,"",IF(D13=0,"",IF(OR(D13=$BW$1,D14=$BW$1,D15=$BW$1,D13=$CP$1,D14=$CP$1,D15=$CP$1),0,1)))</f>
        <v>1</v>
      </c>
      <c r="CR13" s="2">
        <f>IF($A13&gt;='FG_243way_Regular Symbol'!G$16,"",IF(E13=0,"",IF(OR(E13=$BW$1,E14=$BW$1,E15=$BW$1,E13=$CP$1,E14=$CP$1,E15=$CP$1),0,1)))</f>
        <v>0</v>
      </c>
      <c r="CS13" s="2">
        <f>IF($A13&gt;='FG_243way_Regular Symbol'!H$16,"",IF(F13=0,"",IF(OR(F13=$BW$1,F14=$BW$1,F15=$BW$1,F13=$CP$1,F14=$CP$1,F15=$CP$1),0,1)))</f>
        <v>0</v>
      </c>
      <c r="CU13" s="2">
        <f>IF($A13&gt;='FG_243way_Regular Symbol'!D$16,"",IF(B13=0,"",IF(OR(B13=$BW$1,B14=$BW$1,B15=$BW$1,B13=$CV$1,B14=$CV$1,B15=$CV$1),0,1)))</f>
        <v>0</v>
      </c>
      <c r="CV13" s="2">
        <f>IF($A13&gt;='FG_243way_Regular Symbol'!E$16,"",IF(C13=0,"",IF(OR(C13=$BW$1,C14=$BW$1,C15=$BW$1,C13=$CV$1,C14=$CV$1,C15=$CV$1),0,1)))</f>
        <v>1</v>
      </c>
      <c r="CW13" s="2">
        <f>IF($A13&gt;='FG_243way_Regular Symbol'!F$16,"",IF(D13=0,"",IF(OR(D13=$BW$1,D14=$BW$1,D15=$BW$1,D13=$CV$1,D14=$CV$1,D15=$CV$1),0,1)))</f>
        <v>0</v>
      </c>
      <c r="CX13" s="2">
        <f>IF($A13&gt;='FG_243way_Regular Symbol'!G$16,"",IF(E13=0,"",IF(OR(E13=$BW$1,E14=$BW$1,E15=$BW$1,E13=$CV$1,E14=$CV$1,E15=$CV$1),0,1)))</f>
        <v>0</v>
      </c>
      <c r="CY13" s="2">
        <f>IF($A13&gt;='FG_243way_Regular Symbol'!H$16,"",IF(F13=0,"",IF(OR(F13=$BW$1,F14=$BW$1,F15=$BW$1,F13=$CV$1,F14=$CV$1,F15=$CV$1),0,1)))</f>
        <v>1</v>
      </c>
    </row>
    <row r="14" spans="1:103" ht="16" thickBot="1">
      <c r="A14" s="341">
        <f>IF('FG_243way_Regular Symbol'!L13="","",'FG_243way_Regular Symbol'!L13)</f>
        <v>10</v>
      </c>
      <c r="B14" s="184" t="str">
        <f>IF('FG_243way_Regular Symbol'!M13="",
IF($A14-'FG_243way_Regular Symbol'!D$16&gt;='FG_243way_RegularＸ_W()'!B$2-1,"",VLOOKUP($A14-'FG_243way_Regular Symbol'!D$16,'FG_243way_Regular Symbol'!$L$3:$Q$99,'FG_243way_RegularＸ_W()'!B$3+1,FALSE)),
'FG_243way_Regular Symbol'!M13)</f>
        <v>NI</v>
      </c>
      <c r="C14" s="184" t="str">
        <f>IF('FG_243way_Regular Symbol'!N13="",
IF($A14-'FG_243way_Regular Symbol'!E$16&gt;='FG_243way_RegularＸ_W()'!C$2-1,"",VLOOKUP($A14-'FG_243way_Regular Symbol'!E$16,'FG_243way_Regular Symbol'!$L$3:$Q$99,'FG_243way_RegularＸ_W()'!C$3+1,FALSE)),
'FG_243way_Regular Symbol'!N13)</f>
        <v>S1</v>
      </c>
      <c r="D14" s="184" t="str">
        <f>IF('FG_243way_Regular Symbol'!O13="",
IF($A14-'FG_243way_Regular Symbol'!F$16&gt;='FG_243way_RegularＸ_W()'!D$2-1,"",VLOOKUP($A14-'FG_243way_Regular Symbol'!F$16,'FG_243way_Regular Symbol'!$L$3:$Q$99,'FG_243way_RegularＸ_W()'!D$3+1,FALSE)),
'FG_243way_Regular Symbol'!O13)</f>
        <v>Q</v>
      </c>
      <c r="E14" s="184" t="str">
        <f>IF('FG_243way_Regular Symbol'!P13="",
IF($A14-'FG_243way_Regular Symbol'!G$16&gt;='FG_243way_RegularＸ_W()'!E$2-1,"",VLOOKUP($A14-'FG_243way_Regular Symbol'!G$16,'FG_243way_Regular Symbol'!$L$3:$Q$99,'FG_243way_RegularＸ_W()'!E$3+1,FALSE)),
'FG_243way_Regular Symbol'!P13)</f>
        <v>M4</v>
      </c>
      <c r="F14" s="358" t="str">
        <f>IF('FG_243way_Regular Symbol'!Q13="",
IF($A14-'FG_243way_Regular Symbol'!H$16&gt;='FG_243way_RegularＸ_W()'!F$2-1,"",VLOOKUP($A14-'FG_243way_Regular Symbol'!H$16,'FG_243way_Regular Symbol'!$L$3:$Q$99,'FG_243way_RegularＸ_W()'!F$3+1,FALSE)),
'FG_243way_Regular Symbol'!Q13)</f>
        <v>K</v>
      </c>
      <c r="H14" s="344" t="s">
        <v>180</v>
      </c>
      <c r="I14" s="147">
        <f>SUM(CU4:CU200)</f>
        <v>46</v>
      </c>
      <c r="J14" s="147">
        <f>SUM(CV4:CV200)</f>
        <v>30</v>
      </c>
      <c r="K14" s="147">
        <f>SUM(CW4:CW200)</f>
        <v>35</v>
      </c>
      <c r="L14" s="147">
        <f>SUM(CX4:CX200)</f>
        <v>14</v>
      </c>
      <c r="M14" s="147">
        <f>SUM(CY4:CY200)</f>
        <v>15</v>
      </c>
      <c r="O14" s="342">
        <f>IF($A14&gt;='FG_243way_Regular Symbol'!D$16,"",IF(B14=0,"",IF(OR(B14=$O$1,B14=$P$1,B15=$O$1,B15=$P$1,B16=$O$1,B16=$P$1),0,1)))</f>
        <v>1</v>
      </c>
      <c r="P14" s="2">
        <f>IF($A14&gt;='FG_243way_Regular Symbol'!E$16,"",IF(C14=0,"",IF(OR(C14=$O$1,C14=$P$1,C15=$O$1,C15=$P$1,C16=$O$1,C16=$P$1),0,1)))</f>
        <v>1</v>
      </c>
      <c r="Q14" s="2">
        <f>IF($A14&gt;='FG_243way_Regular Symbol'!F$16,"",IF(D14=0,"",IF(OR(D14=$O$1,D14=$P$1,D15=$O$1,D15=$P$1,D16=$O$1,D16=$P$1),0,1)))</f>
        <v>1</v>
      </c>
      <c r="R14" s="2">
        <f>IF($A14&gt;='FG_243way_Regular Symbol'!G$16,"",IF(E14=0,"",IF(OR(E14=$O$1,E14=$P$1,E15=$O$1,E15=$P$1,E16=$O$1,E16=$P$1),0,1)))</f>
        <v>1</v>
      </c>
      <c r="S14" s="128">
        <f>IF($A14&gt;='FG_243way_Regular Symbol'!H$16,"",IF(F14=0,"",IF(OR(F14=$O$1,F14=$P$1,F15=$O$1,F15=$P$1,F16=$O$1,F16=$P$1),0,1)))</f>
        <v>1</v>
      </c>
      <c r="U14" s="342">
        <f>IF($A14&gt;='FG_243way_Regular Symbol'!D$16,"",IF(B14=0,"",IF(OR(B14=$U$1,B14=$V$1,B15=$U$1,B15=$V$1,B16=$U$1,B16=$V$1),0,1)))</f>
        <v>1</v>
      </c>
      <c r="V14" s="2">
        <f>IF($A14&gt;='FG_243way_Regular Symbol'!E$16,"",IF(C14=0,"",IF(OR(C14=$U$1,C14=$V$1,C15=$U$1,C15=$V$1,C16=$U$1,C16=$V$1),0,1)))</f>
        <v>0</v>
      </c>
      <c r="W14" s="2">
        <f>IF($A14&gt;='FG_243way_Regular Symbol'!F$16,"",IF(D14=0,"",IF(OR(D14=$U$1,D14=$V$1,D15=$U$1,D15=$V$1,D16=$U$1,D16=$V$1),0,1)))</f>
        <v>1</v>
      </c>
      <c r="X14" s="2">
        <f>IF($A14&gt;='FG_243way_Regular Symbol'!G$16,"",IF(E14=0,"",IF(OR(E14=$U$1,E14=$V$1,E15=$U$1,E15=$V$1,E16=$U$1,E16=$V$1),0,1)))</f>
        <v>0</v>
      </c>
      <c r="Y14" s="128">
        <f>IF($A14&gt;='FG_243way_Regular Symbol'!H$16,"",IF(F14=0,"",IF(OR(F14=$U$1,F14=$V$1,F15=$U$1,F15=$V$1,F16=$U$1,F16=$V$1),0,1)))</f>
        <v>1</v>
      </c>
      <c r="AA14" s="342">
        <f>IF($A14&gt;='FG_243way_Regular Symbol'!D$16,"",IF(B14=0,"",IF(OR(B14=$AA$1,B14=$AB$1,B15=$AA$1,B15=$AB$1,B16=$AA$1,,B16=$AB$1),0,1)))</f>
        <v>1</v>
      </c>
      <c r="AB14" s="2">
        <f>IF($A14&gt;='FG_243way_Regular Symbol'!E$16,"",IF(C14=0,"",IF(OR(C14=$AA$1,C14=$AB$1,C15=$AA$1,C15=$AB$1,C16=$AA$1,,C16=$AB$1),0,1)))</f>
        <v>1</v>
      </c>
      <c r="AC14" s="2">
        <f>IF($A14&gt;='FG_243way_Regular Symbol'!F$16,"",IF(D14=0,"",IF(OR(D14=$AA$1,D14=$AB$1,D15=$AA$1,D15=$AB$1,D16=$AA$1,,D16=$AB$1),0,1)))</f>
        <v>1</v>
      </c>
      <c r="AD14" s="2">
        <f>IF($A14&gt;='FG_243way_Regular Symbol'!G$16,"",IF(E14=0,"",IF(OR(E14=$AA$1,E14=$AB$1,E15=$AA$1,E15=$AB$1,E16=$AA$1,,E16=$AB$1),0,1)))</f>
        <v>1</v>
      </c>
      <c r="AE14" s="128">
        <f>IF($A14&gt;='FG_243way_Regular Symbol'!H$16,"",IF(F14=0,"",IF(OR(F14=$AA$1,F14=$AB$1,F15=$AA$1,F15=$AB$1,F16=$AA$1,,F16=$AB$1),0,1)))</f>
        <v>1</v>
      </c>
      <c r="AG14" s="342">
        <f>IF($A14&gt;='FG_243way_Regular Symbol'!D$16,"",IF(B14=0,"",IF(OR(B14=$AG$1,B14=$AH$1,B15=$AG$1,B15=$AH$1,B16=$AG$1,B16=$AH$1),0,1)))</f>
        <v>1</v>
      </c>
      <c r="AH14" s="2">
        <f>IF($A14&gt;='FG_243way_Regular Symbol'!E$16,"",IF(C14=0,"",IF(OR(C14=$AG$1,C14=$AH$1,C15=$AG$1,C15=$AH$1,C16=$AG$1,C16=$AH$1),0,1)))</f>
        <v>1</v>
      </c>
      <c r="AI14" s="2">
        <f>IF($A14&gt;='FG_243way_Regular Symbol'!F$16,"",IF(D14=0,"",IF(OR(D14=$AG$1,D14=$AH$1,D15=$AG$1,D15=$AH$1,D16=$AG$1,D16=$AH$1),0,1)))</f>
        <v>1</v>
      </c>
      <c r="AJ14" s="2">
        <f>IF($A14&gt;='FG_243way_Regular Symbol'!G$16,"",IF(E14=0,"",IF(OR(E14=$AG$1,E14=$AH$1,E15=$AG$1,E15=$AH$1,E16=$AG$1,E16=$AH$1),0,1)))</f>
        <v>0</v>
      </c>
      <c r="AK14" s="128">
        <f>IF($A14&gt;='FG_243way_Regular Symbol'!H$16,"",IF(F14=0,"",IF(OR(F14=$AG$1,F14=$AH$1,F15=$AG$1,F15=$AH$1,F16=$AG$1,F16=$AH$1),0,1)))</f>
        <v>1</v>
      </c>
      <c r="AM14" s="342">
        <f>IF($A14&gt;='FG_243way_Regular Symbol'!D$16,"",IF(B14=0,"",IF(OR(B14=$AM$1,B14=$AN$1,B15=$AM$1,B15=$AN$1,B16=$AM$1,B16=$AN$1),0,1)))</f>
        <v>1</v>
      </c>
      <c r="AN14" s="2">
        <f>IF($A14&gt;='FG_243way_Regular Symbol'!E$16,"",IF(C14=0,"",IF(OR(C14=$AM$1,C14=$AN$1,C15=$AM$1,C15=$AN$1,C16=$AM$1,C16=$AN$1),0,1)))</f>
        <v>0</v>
      </c>
      <c r="AO14" s="2">
        <f>IF($A14&gt;='FG_243way_Regular Symbol'!F$16,"",IF(D14=0,"",IF(OR(D14=$AM$1,D14=$AN$1,D15=$AM$1,D15=$AN$1,D16=$AM$1,D16=$AN$1),0,1)))</f>
        <v>1</v>
      </c>
      <c r="AP14" s="2">
        <f>IF($A14&gt;='FG_243way_Regular Symbol'!G$16,"",IF(E14=0,"",IF(OR(E14=$AM$1,E14=$AN$1,E15=$AM$1,E15=$AN$1,E16=$AM$1,E16=$AN$1),0,1)))</f>
        <v>1</v>
      </c>
      <c r="AQ14" s="128">
        <f>IF($A14&gt;='FG_243way_Regular Symbol'!H$16,"",IF(F14=0,"",IF(OR(F14=$AM$1,F14=$AN$1,F15=$AM$1,F15=$AN$1,F16=$AM$1,F16=$AN$1),0,1)))</f>
        <v>0</v>
      </c>
      <c r="AS14" s="342">
        <f>IF($A14&gt;='FG_243way_Regular Symbol'!D$16,"",IF(B14=0,"",IF(OR(B14=$AM$1,B14=$AT$1,B15=$AM$1,B15=$AT$1,B16=$AM$1,B16=$AT$1),0,1)))</f>
        <v>1</v>
      </c>
      <c r="AT14" s="2">
        <f>IF($A14&gt;='FG_243way_Regular Symbol'!E$16,"",IF(C14=0,"",IF(OR(C14=$AM$1,C14=$AT$1,C15=$AM$1,C15=$AT$1,C16=$AM$1,C16=$AT$1),0,1)))</f>
        <v>1</v>
      </c>
      <c r="AU14" s="2">
        <f>IF($A14&gt;='FG_243way_Regular Symbol'!F$16,"",IF(D14=0,"",IF(OR(D14=$AM$1,D14=$AT$1,D15=$AM$1,D15=$AT$1,D16=$AM$1,D16=$AT$1),0,1)))</f>
        <v>1</v>
      </c>
      <c r="AV14" s="2">
        <f>IF($A14&gt;='FG_243way_Regular Symbol'!G$16,"",IF(E14=0,"",IF(OR(E14=$AM$1,E14=$AT$1,E15=$AM$1,E15=$AT$1,E16=$AM$1,E16=$AT$1),0,1)))</f>
        <v>1</v>
      </c>
      <c r="AW14" s="128">
        <f>IF($A14&gt;='FG_243way_Regular Symbol'!H$16,"",IF(F14=0,"",IF(OR(F14=$AM$1,F14=$AT$1,F15=$AM$1,F15=$AT$1,F16=$AM$1,F16=$AT$1),0,1)))</f>
        <v>1</v>
      </c>
      <c r="AY14" s="342">
        <f>IF($A14&gt;='FG_243way_Regular Symbol'!D$16,"",IF(B14=0,"",IF(OR(B14=$AM$1,B14=$AZ$1,B15=$AM$1,B15=$AZ$1,B16=$AM$1,B16=$AZ$1),0,1)))</f>
        <v>1</v>
      </c>
      <c r="AZ14" s="2">
        <f>IF($A14&gt;='FG_243way_Regular Symbol'!E$16,"",IF(C14=0,"",IF(OR(C14=$AM$1,C14=$AZ$1,C15=$AM$1,C15=$AZ$1,C16=$AM$1,C16=$AZ$1),0,1)))</f>
        <v>1</v>
      </c>
      <c r="BA14" s="2">
        <f>IF($A14&gt;='FG_243way_Regular Symbol'!F$16,"",IF(D14=0,"",IF(OR(D14=$AM$1,D14=$AZ$1,D15=$AM$1,D15=$AZ$1,D16=$AM$1,D16=$AZ$1),0,1)))</f>
        <v>1</v>
      </c>
      <c r="BB14" s="2">
        <f>IF($A14&gt;='FG_243way_Regular Symbol'!G$16,"",IF(E14=0,"",IF(OR(E14=$AM$1,E14=$AZ$1,E15=$AM$1,E15=$AZ$1,E16=$AM$1,E16=$AZ$1),0,1)))</f>
        <v>1</v>
      </c>
      <c r="BC14" s="128">
        <f>IF($A14&gt;='FG_243way_Regular Symbol'!H$16,"",IF(F14=0,"",IF(OR(F14=$AM$1,F14=$AZ$1,F15=$AM$1,F15=$AZ$1,F16=$AM$1,F16=$AZ$1),0,1)))</f>
        <v>1</v>
      </c>
      <c r="BE14" s="342"/>
      <c r="BF14" s="2"/>
      <c r="BG14" s="2">
        <f>IF($A14&gt;='FG_243way_Regular Symbol'!F$16,"",IF(D14=0,"",COUNTIF(D14:D16,$BF$1)))</f>
        <v>0</v>
      </c>
      <c r="BH14" s="2">
        <f>IF($A14&gt;='FG_243way_Regular Symbol'!G$16,"",IF(E14=0,"",COUNTIF(E14:E16,$BF$1)))</f>
        <v>0</v>
      </c>
      <c r="BI14" s="2">
        <f>IF($A14&gt;='FG_243way_Regular Symbol'!H$16,"",IF(F14=0,"",COUNTIF(F14:F16,$BF$1)))</f>
        <v>0</v>
      </c>
      <c r="BK14" s="342"/>
      <c r="BL14" s="2"/>
      <c r="BM14" s="2">
        <f>IF($A14&gt;='FG_243way_Regular Symbol'!F$16,"",IF(D14=0,"",IF(OR(D14=$AM$1,D14=$BL$1,D15=$AM$1,D15=$BL$1,D16=$AM$1,D16=$BL$1),0,1)))</f>
        <v>1</v>
      </c>
      <c r="BN14" s="2">
        <f>IF($A14&gt;='FG_243way_Regular Symbol'!G$16,"",IF(E14=0,"",IF(OR(E14=$AM$1,E14=$BL$1,E15=$AM$1,E15=$BL$1,E16=$AM$1,E16=$BL$1),0,1)))</f>
        <v>1</v>
      </c>
      <c r="BO14" s="128">
        <f>IF($A14&gt;='FG_243way_Regular Symbol'!H$16,"",IF(F14=0,"",IF(OR(F14=$AM$1,F14=$BL$1,F15=$AM$1,F15=$BL$1,F16=$AM$1,F16=$BL$1),0,1)))</f>
        <v>1</v>
      </c>
      <c r="BQ14" s="2">
        <f>IF($A14&gt;='FG_243way_Regular Symbol'!D$16,"",IF(B14=0,"",IF(OR(B14=$BQ$1,B14=$BR$1,B15=$BQ$1,B15=$BR$1,B16=$BQ$1,B16=$BR$1),0,1)))</f>
        <v>0</v>
      </c>
      <c r="BR14" s="2">
        <f>IF($A14&gt;='FG_243way_Regular Symbol'!E$16,"",IF(C14=0,"",IF(OR(C14=$BQ$1,C14=$BR$1,C15=$BQ$1,C15=$BR$1,C16=$BQ$1,C16=$BR$1),0,1)))</f>
        <v>1</v>
      </c>
      <c r="BS14" s="2">
        <f>IF($A14&gt;='FG_243way_Regular Symbol'!F$16,"",IF(D14=0,"",IF(OR(D14=$BQ$1,D14=$BR$1,D15=$BQ$1,D15=$BR$1,D16=$BQ$1,D16=$BR$1),0,1)))</f>
        <v>1</v>
      </c>
      <c r="BT14" s="2">
        <f>IF($A14&gt;='FG_243way_Regular Symbol'!G$16,"",IF(E14=0,"",IF(OR(E14=$BQ$1,E14=$BR$1,E15=$BQ$1,E15=$BR$1,E16=$BQ$1,E16=$BR$1),0,1)))</f>
        <v>1</v>
      </c>
      <c r="BU14" s="2">
        <f>IF($A14&gt;='FG_243way_Regular Symbol'!H$16,"",IF(F14=0,"",IF(OR(F14=$BQ$1,F14=$BR$1,F15=$BQ$1,F15=$BR$1,F16=$BQ$1,F16=$BR$1),0,1)))</f>
        <v>1</v>
      </c>
      <c r="BW14" s="2">
        <f>IF($A14&gt;='FG_243way_Regular Symbol'!D$16,"",IF(B14=0,"",IF(OR(B14=$BW$1,B15=$BW$1,B16=$BW$1,B14=$BX$1,B15=$BX$1,B16=$BX$1),0,1)))</f>
        <v>0</v>
      </c>
      <c r="BX14" s="2">
        <f>IF($A14&gt;='FG_243way_Regular Symbol'!E$16,"",IF(C14=0,"",IF(OR(C14=$BW$1,C15=$BW$1,C16=$BW$1,C14=$BX$1,C15=$BX$1,C16=$BX$1),0,1)))</f>
        <v>1</v>
      </c>
      <c r="BY14" s="2">
        <f>IF($A14&gt;='FG_243way_Regular Symbol'!F$16,"",IF(D14=0,"",IF(OR(D14=$BW$1,D15=$BW$1,D16=$BW$1,D14=$BX$1,D15=$BX$1,D16=$BX$1),0,1)))</f>
        <v>1</v>
      </c>
      <c r="BZ14" s="2">
        <f>IF($A14&gt;='FG_243way_Regular Symbol'!G$16,"",IF(E14=0,"",IF(OR(E14=$BW$1,E15=$BW$1,E16=$BW$1,E14=$BX$1,E15=$BX$1,E16=$BX$1),0,1)))</f>
        <v>1</v>
      </c>
      <c r="CA14" s="2">
        <f>IF($A14&gt;='FG_243way_Regular Symbol'!H$16,"",IF(F14=0,"",IF(OR(F14=$BW$1,F15=$BW$1,F16=$BW$1,F14=$BX$1,F15=$BX$1,F16=$BX$1),0,1)))</f>
        <v>0</v>
      </c>
      <c r="CC14" s="2">
        <f>IF($A14&gt;='FG_243way_Regular Symbol'!D$16,"",IF(B14=0,"",IF(OR(B14=$BW$1,B15=$BW$1,B16=$BW$1,B14=$CD$1,B15=$CD$1,B16=$CD$1),0,1)))</f>
        <v>1</v>
      </c>
      <c r="CD14" s="2">
        <f>IF($A14&gt;='FG_243way_Regular Symbol'!E$16,"",IF(C14=0,"",IF(OR(C14=$BW$1,C15=$BW$1,C16=$BW$1,C14=$CD$1,C15=$CD$1,C16=$CD$1),0,1)))</f>
        <v>1</v>
      </c>
      <c r="CE14" s="2">
        <f>IF($A14&gt;='FG_243way_Regular Symbol'!F$16,"",IF(D14=0,"",IF(OR(D14=$BW$1,D15=$BW$1,D16=$BW$1,D14=$CD$1,D15=$CD$1,D16=$CD$1),0,1)))</f>
        <v>0</v>
      </c>
      <c r="CF14" s="2">
        <f>IF($A14&gt;='FG_243way_Regular Symbol'!G$16,"",IF(E14=0,"",IF(OR(E14=$BW$1,E15=$BW$1,E16=$BW$1,E14=$CD$1,E15=$CD$1,E16=$CD$1),0,1)))</f>
        <v>1</v>
      </c>
      <c r="CG14" s="2">
        <f>IF($A14&gt;='FG_243way_Regular Symbol'!H$16,"",IF(F14=0,"",IF(OR(F14=$BW$1,F15=$BW$1,F16=$BW$1,F14=$CD$1,F15=$CD$1,F16=$CD$1),0,1)))</f>
        <v>1</v>
      </c>
      <c r="CI14" s="2">
        <f>IF($A14&gt;='FG_243way_Regular Symbol'!D$16,"",IF(B14=0,"",IF(OR(B14=$BW$1,B15=$BW$1,B16=$BW$1,B14=$CJ$1,B15=$CJ$1,B16=$CJ$1),0,1)))</f>
        <v>1</v>
      </c>
      <c r="CJ14" s="2">
        <f>IF($A14&gt;='FG_243way_Regular Symbol'!E$16,"",IF(C14=0,"",IF(OR(C14=$BW$1,C15=$BW$1,C16=$BW$1,C14=$CJ$1,C15=$CJ$1,C16=$CJ$1),0,1)))</f>
        <v>1</v>
      </c>
      <c r="CK14" s="2">
        <f>IF($A14&gt;='FG_243way_Regular Symbol'!F$16,"",IF(D14=0,"",IF(OR(D14=$BW$1,D15=$BW$1,D16=$BW$1,D14=$CJ$1,D15=$CJ$1,D16=$CJ$1),0,1)))</f>
        <v>1</v>
      </c>
      <c r="CL14" s="2">
        <f>IF($A14&gt;='FG_243way_Regular Symbol'!G$16,"",IF(E14=0,"",IF(OR(E14=$BW$1,E15=$BW$1,E16=$BW$1,E14=$CJ$1,E15=$CJ$1,E16=$CJ$1),0,1)))</f>
        <v>1</v>
      </c>
      <c r="CM14" s="2">
        <f>IF($A14&gt;='FG_243way_Regular Symbol'!H$16,"",IF(F14=0,"",IF(OR(F14=$BW$1,F15=$BW$1,F16=$BW$1,F14=$CJ$1,F15=$CJ$1,F16=$CJ$1),0,1)))</f>
        <v>1</v>
      </c>
      <c r="CO14" s="2">
        <f>IF($A14&gt;='FG_243way_Regular Symbol'!D$16,"",IF(B14=0,"",IF(OR(B14=$BW$1,B15=$BW$1,B16=$BW$1,B14=$CP$1,B15=$CP$1,B16=$CP$1),0,1)))</f>
        <v>1</v>
      </c>
      <c r="CP14" s="2">
        <f>IF($A14&gt;='FG_243way_Regular Symbol'!E$16,"",IF(C14=0,"",IF(OR(C14=$BW$1,C15=$BW$1,C16=$BW$1,C14=$CP$1,C15=$CP$1,C16=$CP$1),0,1)))</f>
        <v>1</v>
      </c>
      <c r="CQ14" s="2">
        <f>IF($A14&gt;='FG_243way_Regular Symbol'!F$16,"",IF(D14=0,"",IF(OR(D14=$BW$1,D15=$BW$1,D16=$BW$1,D14=$CP$1,D15=$CP$1,D16=$CP$1),0,1)))</f>
        <v>0</v>
      </c>
      <c r="CR14" s="2">
        <f>IF($A14&gt;='FG_243way_Regular Symbol'!G$16,"",IF(E14=0,"",IF(OR(E14=$BW$1,E15=$BW$1,E16=$BW$1,E14=$CP$1,E15=$CP$1,E16=$CP$1),0,1)))</f>
        <v>0</v>
      </c>
      <c r="CS14" s="2">
        <f>IF($A14&gt;='FG_243way_Regular Symbol'!H$16,"",IF(F14=0,"",IF(OR(F14=$BW$1,F15=$BW$1,F16=$BW$1,F14=$CP$1,F15=$CP$1,F16=$CP$1),0,1)))</f>
        <v>0</v>
      </c>
      <c r="CU14" s="2">
        <f>IF($A14&gt;='FG_243way_Regular Symbol'!D$16,"",IF(B14=0,"",IF(OR(B14=$BW$1,B15=$BW$1,B16=$BW$1,B14=$CV$1,B15=$CV$1,B16=$CV$1),0,1)))</f>
        <v>0</v>
      </c>
      <c r="CV14" s="2">
        <f>IF($A14&gt;='FG_243way_Regular Symbol'!E$16,"",IF(C14=0,"",IF(OR(C14=$BW$1,C15=$BW$1,C16=$BW$1,C14=$CV$1,C15=$CV$1,C16=$CV$1),0,1)))</f>
        <v>1</v>
      </c>
      <c r="CW14" s="2">
        <f>IF($A14&gt;='FG_243way_Regular Symbol'!F$16,"",IF(D14=0,"",IF(OR(D14=$BW$1,D15=$BW$1,D16=$BW$1,D14=$CV$1,D15=$CV$1,D16=$CV$1),0,1)))</f>
        <v>0</v>
      </c>
      <c r="CX14" s="2">
        <f>IF($A14&gt;='FG_243way_Regular Symbol'!G$16,"",IF(E14=0,"",IF(OR(E14=$BW$1,E15=$BW$1,E16=$BW$1,E14=$CV$1,E15=$CV$1,E16=$CV$1),0,1)))</f>
        <v>1</v>
      </c>
      <c r="CY14" s="2">
        <f>IF($A14&gt;='FG_243way_Regular Symbol'!H$16,"",IF(F14=0,"",IF(OR(F14=$BW$1,F15=$BW$1,F16=$BW$1,F14=$CV$1,F15=$CV$1,F16=$CV$1),0,1)))</f>
        <v>1</v>
      </c>
    </row>
    <row r="15" spans="1:103">
      <c r="A15" s="341">
        <f>IF('FG_243way_Regular Symbol'!L14="","",'FG_243way_Regular Symbol'!L14)</f>
        <v>11</v>
      </c>
      <c r="B15" s="184" t="str">
        <f>IF('FG_243way_Regular Symbol'!M14="",
IF($A15-'FG_243way_Regular Symbol'!D$16&gt;='FG_243way_RegularＸ_W()'!B$2-1,"",VLOOKUP($A15-'FG_243way_Regular Symbol'!D$16,'FG_243way_Regular Symbol'!$L$3:$Q$99,'FG_243way_RegularＸ_W()'!B$3+1,FALSE)),
'FG_243way_Regular Symbol'!M14)</f>
        <v>K</v>
      </c>
      <c r="C15" s="184" t="str">
        <f>IF('FG_243way_Regular Symbol'!N14="",
IF($A15-'FG_243way_Regular Symbol'!E$16&gt;='FG_243way_RegularＸ_W()'!C$2-1,"",VLOOKUP($A15-'FG_243way_Regular Symbol'!E$16,'FG_243way_Regular Symbol'!$L$3:$Q$99,'FG_243way_RegularＸ_W()'!C$3+1,FALSE)),
'FG_243way_Regular Symbol'!N14)</f>
        <v>M5</v>
      </c>
      <c r="D15" s="184" t="str">
        <f>IF('FG_243way_Regular Symbol'!O14="",
IF($A15-'FG_243way_Regular Symbol'!F$16&gt;='FG_243way_RegularＸ_W()'!D$2-1,"",VLOOKUP($A15-'FG_243way_Regular Symbol'!F$16,'FG_243way_Regular Symbol'!$L$3:$Q$99,'FG_243way_RegularＸ_W()'!D$3+1,FALSE)),
'FG_243way_Regular Symbol'!O14)</f>
        <v>NI</v>
      </c>
      <c r="E15" s="184" t="str">
        <f>IF('FG_243way_Regular Symbol'!P14="",
IF($A15-'FG_243way_Regular Symbol'!G$16&gt;='FG_243way_RegularＸ_W()'!E$2-1,"",VLOOKUP($A15-'FG_243way_Regular Symbol'!G$16,'FG_243way_Regular Symbol'!$L$3:$Q$99,'FG_243way_RegularＸ_W()'!E$3+1,FALSE)),
'FG_243way_Regular Symbol'!P14)</f>
        <v>TE</v>
      </c>
      <c r="F15" s="358" t="str">
        <f>IF('FG_243way_Regular Symbol'!Q14="",
IF($A15-'FG_243way_Regular Symbol'!H$16&gt;='FG_243way_RegularＸ_W()'!F$2-1,"",VLOOKUP($A15-'FG_243way_Regular Symbol'!H$16,'FG_243way_Regular Symbol'!$L$3:$Q$99,'FG_243way_RegularＸ_W()'!F$3+1,FALSE)),
'FG_243way_Regular Symbol'!Q14)</f>
        <v>M5</v>
      </c>
      <c r="H15" s="343" t="s">
        <v>310</v>
      </c>
      <c r="I15" s="217">
        <f>SUM(AY4:AY200)</f>
        <v>73</v>
      </c>
      <c r="J15" s="217">
        <f>SUM(AZ4:AZ200)</f>
        <v>42</v>
      </c>
      <c r="K15" s="217">
        <f>SUM(BA4:BA200)</f>
        <v>62</v>
      </c>
      <c r="L15" s="217">
        <f>SUM(BB4:BB200)</f>
        <v>26</v>
      </c>
      <c r="M15" s="217">
        <f>SUM(BC4:BC200)</f>
        <v>42</v>
      </c>
      <c r="O15" s="342">
        <f>IF($A15&gt;='FG_243way_Regular Symbol'!D$16,"",IF(B15=0,"",IF(OR(B15=$O$1,B15=$P$1,B16=$O$1,B16=$P$1,B17=$O$1,B17=$P$1),0,1)))</f>
        <v>1</v>
      </c>
      <c r="P15" s="2">
        <f>IF($A15&gt;='FG_243way_Regular Symbol'!E$16,"",IF(C15=0,"",IF(OR(C15=$O$1,C15=$P$1,C16=$O$1,C16=$P$1,C17=$O$1,C17=$P$1),0,1)))</f>
        <v>1</v>
      </c>
      <c r="Q15" s="2">
        <f>IF($A15&gt;='FG_243way_Regular Symbol'!F$16,"",IF(D15=0,"",IF(OR(D15=$O$1,D15=$P$1,D16=$O$1,D16=$P$1,D17=$O$1,D17=$P$1),0,1)))</f>
        <v>1</v>
      </c>
      <c r="R15" s="2">
        <f>IF($A15&gt;='FG_243way_Regular Symbol'!G$16,"",IF(E15=0,"",IF(OR(E15=$O$1,E15=$P$1,E16=$O$1,E16=$P$1,E17=$O$1,E17=$P$1),0,1)))</f>
        <v>1</v>
      </c>
      <c r="S15" s="128">
        <f>IF($A15&gt;='FG_243way_Regular Symbol'!H$16,"",IF(F15=0,"",IF(OR(F15=$O$1,F15=$P$1,F16=$O$1,F16=$P$1,F17=$O$1,F17=$P$1),0,1)))</f>
        <v>1</v>
      </c>
      <c r="U15" s="342">
        <f>IF($A15&gt;='FG_243way_Regular Symbol'!D$16,"",IF(B15=0,"",IF(OR(B15=$U$1,B15=$V$1,B16=$U$1,B16=$V$1,B17=$U$1,B17=$V$1),0,1)))</f>
        <v>1</v>
      </c>
      <c r="V15" s="2">
        <f>IF($A15&gt;='FG_243way_Regular Symbol'!E$16,"",IF(C15=0,"",IF(OR(C15=$U$1,C15=$V$1,C16=$U$1,C16=$V$1,C17=$U$1,C17=$V$1),0,1)))</f>
        <v>0</v>
      </c>
      <c r="W15" s="2">
        <f>IF($A15&gt;='FG_243way_Regular Symbol'!F$16,"",IF(D15=0,"",IF(OR(D15=$U$1,D15=$V$1,D16=$U$1,D16=$V$1,D17=$U$1,D17=$V$1),0,1)))</f>
        <v>1</v>
      </c>
      <c r="X15" s="2">
        <f>IF($A15&gt;='FG_243way_Regular Symbol'!G$16,"",IF(E15=0,"",IF(OR(E15=$U$1,E15=$V$1,E16=$U$1,E16=$V$1,E17=$U$1,E17=$V$1),0,1)))</f>
        <v>0</v>
      </c>
      <c r="Y15" s="128">
        <f>IF($A15&gt;='FG_243way_Regular Symbol'!H$16,"",IF(F15=0,"",IF(OR(F15=$U$1,F15=$V$1,F16=$U$1,F16=$V$1,F17=$U$1,F17=$V$1),0,1)))</f>
        <v>1</v>
      </c>
      <c r="AA15" s="342">
        <f>IF($A15&gt;='FG_243way_Regular Symbol'!D$16,"",IF(B15=0,"",IF(OR(B15=$AA$1,B15=$AB$1,B16=$AA$1,B16=$AB$1,B17=$AA$1,,B17=$AB$1),0,1)))</f>
        <v>1</v>
      </c>
      <c r="AB15" s="2">
        <f>IF($A15&gt;='FG_243way_Regular Symbol'!E$16,"",IF(C15=0,"",IF(OR(C15=$AA$1,C15=$AB$1,C16=$AA$1,C16=$AB$1,C17=$AA$1,,C17=$AB$1),0,1)))</f>
        <v>1</v>
      </c>
      <c r="AC15" s="2">
        <f>IF($A15&gt;='FG_243way_Regular Symbol'!F$16,"",IF(D15=0,"",IF(OR(D15=$AA$1,D15=$AB$1,D16=$AA$1,D16=$AB$1,D17=$AA$1,,D17=$AB$1),0,1)))</f>
        <v>1</v>
      </c>
      <c r="AD15" s="2">
        <f>IF($A15&gt;='FG_243way_Regular Symbol'!G$16,"",IF(E15=0,"",IF(OR(E15=$AA$1,E15=$AB$1,E16=$AA$1,E16=$AB$1,E17=$AA$1,,E17=$AB$1),0,1)))</f>
        <v>1</v>
      </c>
      <c r="AE15" s="128">
        <f>IF($A15&gt;='FG_243way_Regular Symbol'!H$16,"",IF(F15=0,"",IF(OR(F15=$AA$1,F15=$AB$1,F16=$AA$1,F16=$AB$1,F17=$AA$1,,F17=$AB$1),0,1)))</f>
        <v>1</v>
      </c>
      <c r="AG15" s="342">
        <f>IF($A15&gt;='FG_243way_Regular Symbol'!D$16,"",IF(B15=0,"",IF(OR(B15=$AG$1,B15=$AH$1,B16=$AG$1,B16=$AH$1,B17=$AG$1,B17=$AH$1),0,1)))</f>
        <v>0</v>
      </c>
      <c r="AH15" s="2">
        <f>IF($A15&gt;='FG_243way_Regular Symbol'!E$16,"",IF(C15=0,"",IF(OR(C15=$AG$1,C15=$AH$1,C16=$AG$1,C16=$AH$1,C17=$AG$1,C17=$AH$1),0,1)))</f>
        <v>1</v>
      </c>
      <c r="AI15" s="2">
        <f>IF($A15&gt;='FG_243way_Regular Symbol'!F$16,"",IF(D15=0,"",IF(OR(D15=$AG$1,D15=$AH$1,D16=$AG$1,D16=$AH$1,D17=$AG$1,D17=$AH$1),0,1)))</f>
        <v>1</v>
      </c>
      <c r="AJ15" s="2">
        <f>IF($A15&gt;='FG_243way_Regular Symbol'!G$16,"",IF(E15=0,"",IF(OR(E15=$AG$1,E15=$AH$1,E16=$AG$1,E16=$AH$1,E17=$AG$1,E17=$AH$1),0,1)))</f>
        <v>1</v>
      </c>
      <c r="AK15" s="128">
        <f>IF($A15&gt;='FG_243way_Regular Symbol'!H$16,"",IF(F15=0,"",IF(OR(F15=$AG$1,F15=$AH$1,F16=$AG$1,F16=$AH$1,F17=$AG$1,F17=$AH$1),0,1)))</f>
        <v>1</v>
      </c>
      <c r="AM15" s="342">
        <f>IF($A15&gt;='FG_243way_Regular Symbol'!D$16,"",IF(B15=0,"",IF(OR(B15=$AM$1,B15=$AN$1,B16=$AM$1,B16=$AN$1,B17=$AM$1,B17=$AN$1),0,1)))</f>
        <v>1</v>
      </c>
      <c r="AN15" s="2">
        <f>IF($A15&gt;='FG_243way_Regular Symbol'!E$16,"",IF(C15=0,"",IF(OR(C15=$AM$1,C15=$AN$1,C16=$AM$1,C16=$AN$1,C17=$AM$1,C17=$AN$1),0,1)))</f>
        <v>0</v>
      </c>
      <c r="AO15" s="2">
        <f>IF($A15&gt;='FG_243way_Regular Symbol'!F$16,"",IF(D15=0,"",IF(OR(D15=$AM$1,D15=$AN$1,D16=$AM$1,D16=$AN$1,D17=$AM$1,D17=$AN$1),0,1)))</f>
        <v>1</v>
      </c>
      <c r="AP15" s="2">
        <f>IF($A15&gt;='FG_243way_Regular Symbol'!G$16,"",IF(E15=0,"",IF(OR(E15=$AM$1,E15=$AN$1,E16=$AM$1,E16=$AN$1,E17=$AM$1,E17=$AN$1),0,1)))</f>
        <v>1</v>
      </c>
      <c r="AQ15" s="128">
        <f>IF($A15&gt;='FG_243way_Regular Symbol'!H$16,"",IF(F15=0,"",IF(OR(F15=$AM$1,F15=$AN$1,F16=$AM$1,F16=$AN$1,F17=$AM$1,F17=$AN$1),0,1)))</f>
        <v>0</v>
      </c>
      <c r="AS15" s="342">
        <f>IF($A15&gt;='FG_243way_Regular Symbol'!D$16,"",IF(B15=0,"",IF(OR(B15=$AM$1,B15=$AT$1,B16=$AM$1,B16=$AT$1,B17=$AM$1,B17=$AT$1),0,1)))</f>
        <v>1</v>
      </c>
      <c r="AT15" s="2">
        <f>IF($A15&gt;='FG_243way_Regular Symbol'!E$16,"",IF(C15=0,"",IF(OR(C15=$AM$1,C15=$AT$1,C16=$AM$1,C16=$AT$1,C17=$AM$1,C17=$AT$1),0,1)))</f>
        <v>1</v>
      </c>
      <c r="AU15" s="2">
        <f>IF($A15&gt;='FG_243way_Regular Symbol'!F$16,"",IF(D15=0,"",IF(OR(D15=$AM$1,D15=$AT$1,D16=$AM$1,D16=$AT$1,D17=$AM$1,D17=$AT$1),0,1)))</f>
        <v>1</v>
      </c>
      <c r="AV15" s="2">
        <f>IF($A15&gt;='FG_243way_Regular Symbol'!G$16,"",IF(E15=0,"",IF(OR(E15=$AM$1,E15=$AT$1,E16=$AM$1,E16=$AT$1,E17=$AM$1,E17=$AT$1),0,1)))</f>
        <v>1</v>
      </c>
      <c r="AW15" s="128">
        <f>IF($A15&gt;='FG_243way_Regular Symbol'!H$16,"",IF(F15=0,"",IF(OR(F15=$AM$1,F15=$AT$1,F16=$AM$1,F16=$AT$1,F17=$AM$1,F17=$AT$1),0,1)))</f>
        <v>1</v>
      </c>
      <c r="AY15" s="342">
        <f>IF($A15&gt;='FG_243way_Regular Symbol'!D$16,"",IF(B15=0,"",IF(OR(B15=$AM$1,B15=$AZ$1,B16=$AM$1,B16=$AZ$1,B17=$AM$1,B17=$AZ$1),0,1)))</f>
        <v>1</v>
      </c>
      <c r="AZ15" s="2">
        <f>IF($A15&gt;='FG_243way_Regular Symbol'!E$16,"",IF(C15=0,"",IF(OR(C15=$AM$1,C15=$AZ$1,C16=$AM$1,C16=$AZ$1,C17=$AM$1,C17=$AZ$1),0,1)))</f>
        <v>1</v>
      </c>
      <c r="BA15" s="2">
        <f>IF($A15&gt;='FG_243way_Regular Symbol'!F$16,"",IF(D15=0,"",IF(OR(D15=$AM$1,D15=$AZ$1,D16=$AM$1,D16=$AZ$1,D17=$AM$1,D17=$AZ$1),0,1)))</f>
        <v>1</v>
      </c>
      <c r="BB15" s="2">
        <f>IF($A15&gt;='FG_243way_Regular Symbol'!G$16,"",IF(E15=0,"",IF(OR(E15=$AM$1,E15=$AZ$1,E16=$AM$1,E16=$AZ$1,E17=$AM$1,E17=$AZ$1),0,1)))</f>
        <v>1</v>
      </c>
      <c r="BC15" s="128">
        <f>IF($A15&gt;='FG_243way_Regular Symbol'!H$16,"",IF(F15=0,"",IF(OR(F15=$AM$1,F15=$AZ$1,F16=$AM$1,F16=$AZ$1,F17=$AM$1,F17=$AZ$1),0,1)))</f>
        <v>1</v>
      </c>
      <c r="BE15" s="342"/>
      <c r="BF15" s="2"/>
      <c r="BG15" s="2">
        <f>IF($A15&gt;='FG_243way_Regular Symbol'!F$16,"",IF(D15=0,"",COUNTIF(D15:D17,$BF$1)))</f>
        <v>0</v>
      </c>
      <c r="BH15" s="2">
        <f>IF($A15&gt;='FG_243way_Regular Symbol'!G$16,"",IF(E15=0,"",COUNTIF(E15:E17,$BF$1)))</f>
        <v>0</v>
      </c>
      <c r="BI15" s="2">
        <f>IF($A15&gt;='FG_243way_Regular Symbol'!H$16,"",IF(F15=0,"",COUNTIF(F15:F17,$BF$1)))</f>
        <v>0</v>
      </c>
      <c r="BK15" s="342"/>
      <c r="BL15" s="2"/>
      <c r="BM15" s="2">
        <f>IF($A15&gt;='FG_243way_Regular Symbol'!F$16,"",IF(D15=0,"",IF(OR(D15=$AM$1,D15=$BL$1,D16=$AM$1,D16=$BL$1,D17=$AM$1,D17=$BL$1),0,1)))</f>
        <v>1</v>
      </c>
      <c r="BN15" s="2">
        <f>IF($A15&gt;='FG_243way_Regular Symbol'!G$16,"",IF(E15=0,"",IF(OR(E15=$AM$1,E15=$BL$1,E16=$AM$1,E16=$BL$1,E17=$AM$1,E17=$BL$1),0,1)))</f>
        <v>1</v>
      </c>
      <c r="BO15" s="128">
        <f>IF($A15&gt;='FG_243way_Regular Symbol'!H$16,"",IF(F15=0,"",IF(OR(F15=$AM$1,F15=$BL$1,F16=$AM$1,F16=$BL$1,F17=$AM$1,F17=$BL$1),0,1)))</f>
        <v>1</v>
      </c>
      <c r="BQ15" s="2">
        <f>IF($A15&gt;='FG_243way_Regular Symbol'!D$16,"",IF(B15=0,"",IF(OR(B15=$BQ$1,B15=$BR$1,B16=$BQ$1,B16=$BR$1,B17=$BQ$1,B17=$BR$1),0,1)))</f>
        <v>0</v>
      </c>
      <c r="BR15" s="2">
        <f>IF($A15&gt;='FG_243way_Regular Symbol'!E$16,"",IF(C15=0,"",IF(OR(C15=$BQ$1,C15=$BR$1,C16=$BQ$1,C16=$BR$1,C17=$BQ$1,C17=$BR$1),0,1)))</f>
        <v>1</v>
      </c>
      <c r="BS15" s="2">
        <f>IF($A15&gt;='FG_243way_Regular Symbol'!F$16,"",IF(D15=0,"",IF(OR(D15=$BQ$1,D15=$BR$1,D16=$BQ$1,D16=$BR$1,D17=$BQ$1,D17=$BR$1),0,1)))</f>
        <v>1</v>
      </c>
      <c r="BT15" s="2">
        <f>IF($A15&gt;='FG_243way_Regular Symbol'!G$16,"",IF(E15=0,"",IF(OR(E15=$BQ$1,E15=$BR$1,E16=$BQ$1,E16=$BR$1,E17=$BQ$1,E17=$BR$1),0,1)))</f>
        <v>0</v>
      </c>
      <c r="BU15" s="2">
        <f>IF($A15&gt;='FG_243way_Regular Symbol'!H$16,"",IF(F15=0,"",IF(OR(F15=$BQ$1,F15=$BR$1,F16=$BQ$1,F16=$BR$1,F17=$BQ$1,F17=$BR$1),0,1)))</f>
        <v>1</v>
      </c>
      <c r="BW15" s="2">
        <f>IF($A15&gt;='FG_243way_Regular Symbol'!D$16,"",IF(B15=0,"",IF(OR(B15=$BW$1,B16=$BW$1,B17=$BW$1,B15=$BX$1,B16=$BX$1,B17=$BX$1),0,1)))</f>
        <v>0</v>
      </c>
      <c r="BX15" s="2">
        <f>IF($A15&gt;='FG_243way_Regular Symbol'!E$16,"",IF(C15=0,"",IF(OR(C15=$BW$1,C16=$BW$1,C17=$BW$1,C15=$BX$1,C16=$BX$1,C17=$BX$1),0,1)))</f>
        <v>1</v>
      </c>
      <c r="BY15" s="2">
        <f>IF($A15&gt;='FG_243way_Regular Symbol'!F$16,"",IF(D15=0,"",IF(OR(D15=$BW$1,D16=$BW$1,D17=$BW$1,D15=$BX$1,D16=$BX$1,D17=$BX$1),0,1)))</f>
        <v>1</v>
      </c>
      <c r="BZ15" s="2">
        <f>IF($A15&gt;='FG_243way_Regular Symbol'!G$16,"",IF(E15=0,"",IF(OR(E15=$BW$1,E16=$BW$1,E17=$BW$1,E15=$BX$1,E16=$BX$1,E17=$BX$1),0,1)))</f>
        <v>1</v>
      </c>
      <c r="CA15" s="2">
        <f>IF($A15&gt;='FG_243way_Regular Symbol'!H$16,"",IF(F15=0,"",IF(OR(F15=$BW$1,F16=$BW$1,F17=$BW$1,F15=$BX$1,F16=$BX$1,F17=$BX$1),0,1)))</f>
        <v>1</v>
      </c>
      <c r="CC15" s="2">
        <f>IF($A15&gt;='FG_243way_Regular Symbol'!D$16,"",IF(B15=0,"",IF(OR(B15=$BW$1,B16=$BW$1,B17=$BW$1,B15=$CD$1,B16=$CD$1,B17=$CD$1),0,1)))</f>
        <v>1</v>
      </c>
      <c r="CD15" s="2">
        <f>IF($A15&gt;='FG_243way_Regular Symbol'!E$16,"",IF(C15=0,"",IF(OR(C15=$BW$1,C16=$BW$1,C17=$BW$1,C15=$CD$1,C16=$CD$1,C17=$CD$1),0,1)))</f>
        <v>0</v>
      </c>
      <c r="CE15" s="2">
        <f>IF($A15&gt;='FG_243way_Regular Symbol'!F$16,"",IF(D15=0,"",IF(OR(D15=$BW$1,D16=$BW$1,D17=$BW$1,D15=$CD$1,D16=$CD$1,D17=$CD$1),0,1)))</f>
        <v>1</v>
      </c>
      <c r="CF15" s="2">
        <f>IF($A15&gt;='FG_243way_Regular Symbol'!G$16,"",IF(E15=0,"",IF(OR(E15=$BW$1,E16=$BW$1,E17=$BW$1,E15=$CD$1,E16=$CD$1,E17=$CD$1),0,1)))</f>
        <v>1</v>
      </c>
      <c r="CG15" s="2">
        <f>IF($A15&gt;='FG_243way_Regular Symbol'!H$16,"",IF(F15=0,"",IF(OR(F15=$BW$1,F16=$BW$1,F17=$BW$1,F15=$CD$1,F16=$CD$1,F17=$CD$1),0,1)))</f>
        <v>1</v>
      </c>
      <c r="CI15" s="2">
        <f>IF($A15&gt;='FG_243way_Regular Symbol'!D$16,"",IF(B15=0,"",IF(OR(B15=$BW$1,B16=$BW$1,B17=$BW$1,B15=$CJ$1,B16=$CJ$1,B17=$CJ$1),0,1)))</f>
        <v>1</v>
      </c>
      <c r="CJ15" s="2">
        <f>IF($A15&gt;='FG_243way_Regular Symbol'!E$16,"",IF(C15=0,"",IF(OR(C15=$BW$1,C16=$BW$1,C17=$BW$1,C15=$CJ$1,C16=$CJ$1,C17=$CJ$1),0,1)))</f>
        <v>1</v>
      </c>
      <c r="CK15" s="2">
        <f>IF($A15&gt;='FG_243way_Regular Symbol'!F$16,"",IF(D15=0,"",IF(OR(D15=$BW$1,D16=$BW$1,D17=$BW$1,D15=$CJ$1,D16=$CJ$1,D17=$CJ$1),0,1)))</f>
        <v>0</v>
      </c>
      <c r="CL15" s="2">
        <f>IF($A15&gt;='FG_243way_Regular Symbol'!G$16,"",IF(E15=0,"",IF(OR(E15=$BW$1,E16=$BW$1,E17=$BW$1,E15=$CJ$1,E16=$CJ$1,E17=$CJ$1),0,1)))</f>
        <v>1</v>
      </c>
      <c r="CM15" s="2">
        <f>IF($A15&gt;='FG_243way_Regular Symbol'!H$16,"",IF(F15=0,"",IF(OR(F15=$BW$1,F16=$BW$1,F17=$BW$1,F15=$CJ$1,F16=$CJ$1,F17=$CJ$1),0,1)))</f>
        <v>1</v>
      </c>
      <c r="CO15" s="2">
        <f>IF($A15&gt;='FG_243way_Regular Symbol'!D$16,"",IF(B15=0,"",IF(OR(B15=$BW$1,B16=$BW$1,B17=$BW$1,B15=$CP$1,B16=$CP$1,B17=$CP$1),0,1)))</f>
        <v>1</v>
      </c>
      <c r="CP15" s="2">
        <f>IF($A15&gt;='FG_243way_Regular Symbol'!E$16,"",IF(C15=0,"",IF(OR(C15=$BW$1,C16=$BW$1,C17=$BW$1,C15=$CP$1,C16=$CP$1,C17=$CP$1),0,1)))</f>
        <v>1</v>
      </c>
      <c r="CQ15" s="2">
        <f>IF($A15&gt;='FG_243way_Regular Symbol'!F$16,"",IF(D15=0,"",IF(OR(D15=$BW$1,D16=$BW$1,D17=$BW$1,D15=$CP$1,D16=$CP$1,D17=$CP$1),0,1)))</f>
        <v>0</v>
      </c>
      <c r="CR15" s="2">
        <f>IF($A15&gt;='FG_243way_Regular Symbol'!G$16,"",IF(E15=0,"",IF(OR(E15=$BW$1,E16=$BW$1,E17=$BW$1,E15=$CP$1,E16=$CP$1,E17=$CP$1),0,1)))</f>
        <v>0</v>
      </c>
      <c r="CS15" s="2">
        <f>IF($A15&gt;='FG_243way_Regular Symbol'!H$16,"",IF(F15=0,"",IF(OR(F15=$BW$1,F16=$BW$1,F17=$BW$1,F15=$CP$1,F16=$CP$1,F17=$CP$1),0,1)))</f>
        <v>0</v>
      </c>
      <c r="CU15" s="2">
        <f>IF($A15&gt;='FG_243way_Regular Symbol'!D$16,"",IF(B15=0,"",IF(OR(B15=$BW$1,B16=$BW$1,B17=$BW$1,B15=$CV$1,B16=$CV$1,B17=$CV$1),0,1)))</f>
        <v>1</v>
      </c>
      <c r="CV15" s="2">
        <f>IF($A15&gt;='FG_243way_Regular Symbol'!E$16,"",IF(C15=0,"",IF(OR(C15=$BW$1,C16=$BW$1,C17=$BW$1,C15=$CV$1,C16=$CV$1,C17=$CV$1),0,1)))</f>
        <v>1</v>
      </c>
      <c r="CW15" s="2">
        <f>IF($A15&gt;='FG_243way_Regular Symbol'!F$16,"",IF(D15=0,"",IF(OR(D15=$BW$1,D16=$BW$1,D17=$BW$1,D15=$CV$1,D16=$CV$1,D17=$CV$1),0,1)))</f>
        <v>0</v>
      </c>
      <c r="CX15" s="2">
        <f>IF($A15&gt;='FG_243way_Regular Symbol'!G$16,"",IF(E15=0,"",IF(OR(E15=$BW$1,E16=$BW$1,E17=$BW$1,E15=$CV$1,E16=$CV$1,E17=$CV$1),0,1)))</f>
        <v>1</v>
      </c>
      <c r="CY15" s="2">
        <f>IF($A15&gt;='FG_243way_Regular Symbol'!H$16,"",IF(F15=0,"",IF(OR(F15=$BW$1,F16=$BW$1,F17=$BW$1,F15=$CV$1,F16=$CV$1,F17=$CV$1),0,1)))</f>
        <v>0</v>
      </c>
    </row>
    <row r="16" spans="1:103">
      <c r="A16" s="341">
        <f>IF('FG_243way_Regular Symbol'!L15="","",'FG_243way_Regular Symbol'!L15)</f>
        <v>12</v>
      </c>
      <c r="B16" s="184" t="str">
        <f>IF('FG_243way_Regular Symbol'!M15="",
IF($A16-'FG_243way_Regular Symbol'!D$16&gt;='FG_243way_RegularＸ_W()'!B$2-1,"",VLOOKUP($A16-'FG_243way_Regular Symbol'!D$16,'FG_243way_Regular Symbol'!$L$3:$Q$99,'FG_243way_RegularＸ_W()'!B$3+1,FALSE)),
'FG_243way_Regular Symbol'!M15)</f>
        <v>A</v>
      </c>
      <c r="C16" s="184" t="str">
        <f>IF('FG_243way_Regular Symbol'!N15="",
IF($A16-'FG_243way_Regular Symbol'!E$16&gt;='FG_243way_RegularＸ_W()'!C$2-1,"",VLOOKUP($A16-'FG_243way_Regular Symbol'!E$16,'FG_243way_Regular Symbol'!$L$3:$Q$99,'FG_243way_RegularＸ_W()'!C$3+1,FALSE)),
'FG_243way_Regular Symbol'!N15)</f>
        <v>M2</v>
      </c>
      <c r="D16" s="184" t="str">
        <f>IF('FG_243way_Regular Symbol'!O15="",
IF($A16-'FG_243way_Regular Symbol'!F$16&gt;='FG_243way_RegularＸ_W()'!D$2-1,"",VLOOKUP($A16-'FG_243way_Regular Symbol'!F$16,'FG_243way_Regular Symbol'!$L$3:$Q$99,'FG_243way_RegularＸ_W()'!D$3+1,FALSE)),
'FG_243way_Regular Symbol'!O15)</f>
        <v>TE</v>
      </c>
      <c r="E16" s="184" t="str">
        <f>IF('FG_243way_Regular Symbol'!P15="",
IF($A16-'FG_243way_Regular Symbol'!G$16&gt;='FG_243way_RegularＸ_W()'!E$2-1,"",VLOOKUP($A16-'FG_243way_Regular Symbol'!G$16,'FG_243way_Regular Symbol'!$L$3:$Q$99,'FG_243way_RegularＸ_W()'!E$3+1,FALSE)),
'FG_243way_Regular Symbol'!P15)</f>
        <v>M2</v>
      </c>
      <c r="F16" s="358" t="str">
        <f>IF('FG_243way_Regular Symbol'!Q15="",
IF($A16-'FG_243way_Regular Symbol'!H$16&gt;='FG_243way_RegularＸ_W()'!F$2-1,"",VLOOKUP($A16-'FG_243way_Regular Symbol'!H$16,'FG_243way_Regular Symbol'!$L$3:$Q$99,'FG_243way_RegularＸ_W()'!F$3+1,FALSE)),
'FG_243way_Regular Symbol'!Q15)</f>
        <v>TE</v>
      </c>
      <c r="O16" s="342">
        <f>IF($A16&gt;='FG_243way_Regular Symbol'!D$16,"",IF(B16=0,"",IF(OR(B16=$O$1,B16=$P$1,B17=$O$1,B17=$P$1,B18=$O$1,B18=$P$1),0,1)))</f>
        <v>0</v>
      </c>
      <c r="P16" s="2">
        <f>IF($A16&gt;='FG_243way_Regular Symbol'!E$16,"",IF(C16=0,"",IF(OR(C16=$O$1,C16=$P$1,C17=$O$1,C17=$P$1,C18=$O$1,C18=$P$1),0,1)))</f>
        <v>1</v>
      </c>
      <c r="Q16" s="2">
        <f>IF($A16&gt;='FG_243way_Regular Symbol'!F$16,"",IF(D16=0,"",IF(OR(D16=$O$1,D16=$P$1,D17=$O$1,D17=$P$1,D18=$O$1,D18=$P$1),0,1)))</f>
        <v>1</v>
      </c>
      <c r="R16" s="2">
        <f>IF($A16&gt;='FG_243way_Regular Symbol'!G$16,"",IF(E16=0,"",IF(OR(E16=$O$1,E16=$P$1,E17=$O$1,E17=$P$1,E18=$O$1,E18=$P$1),0,1)))</f>
        <v>1</v>
      </c>
      <c r="S16" s="128">
        <f>IF($A16&gt;='FG_243way_Regular Symbol'!H$16,"",IF(F16=0,"",IF(OR(F16=$O$1,F16=$P$1,F17=$O$1,F17=$P$1,F18=$O$1,F18=$P$1),0,1)))</f>
        <v>1</v>
      </c>
      <c r="U16" s="342">
        <f>IF($A16&gt;='FG_243way_Regular Symbol'!D$16,"",IF(B16=0,"",IF(OR(B16=$U$1,B16=$V$1,B17=$U$1,B17=$V$1,B18=$U$1,B18=$V$1),0,1)))</f>
        <v>1</v>
      </c>
      <c r="V16" s="2">
        <f>IF($A16&gt;='FG_243way_Regular Symbol'!E$16,"",IF(C16=0,"",IF(OR(C16=$U$1,C16=$V$1,C17=$U$1,C17=$V$1,C18=$U$1,C18=$V$1),0,1)))</f>
        <v>0</v>
      </c>
      <c r="W16" s="2">
        <f>IF($A16&gt;='FG_243way_Regular Symbol'!F$16,"",IF(D16=0,"",IF(OR(D16=$U$1,D16=$V$1,D17=$U$1,D17=$V$1,D18=$U$1,D18=$V$1),0,1)))</f>
        <v>0</v>
      </c>
      <c r="X16" s="2">
        <f>IF($A16&gt;='FG_243way_Regular Symbol'!G$16,"",IF(E16=0,"",IF(OR(E16=$U$1,E16=$V$1,E17=$U$1,E17=$V$1,E18=$U$1,E18=$V$1),0,1)))</f>
        <v>0</v>
      </c>
      <c r="Y16" s="128">
        <f>IF($A16&gt;='FG_243way_Regular Symbol'!H$16,"",IF(F16=0,"",IF(OR(F16=$U$1,F16=$V$1,F17=$U$1,F17=$V$1,F18=$U$1,F18=$V$1),0,1)))</f>
        <v>0</v>
      </c>
      <c r="AA16" s="342">
        <f>IF($A16&gt;='FG_243way_Regular Symbol'!D$16,"",IF(B16=0,"",IF(OR(B16=$AA$1,B16=$AB$1,B17=$AA$1,B17=$AB$1,B18=$AA$1,,B18=$AB$1),0,1)))</f>
        <v>1</v>
      </c>
      <c r="AB16" s="2">
        <f>IF($A16&gt;='FG_243way_Regular Symbol'!E$16,"",IF(C16=0,"",IF(OR(C16=$AA$1,C16=$AB$1,C17=$AA$1,C17=$AB$1,C18=$AA$1,,C18=$AB$1),0,1)))</f>
        <v>0</v>
      </c>
      <c r="AC16" s="2">
        <f>IF($A16&gt;='FG_243way_Regular Symbol'!F$16,"",IF(D16=0,"",IF(OR(D16=$AA$1,D16=$AB$1,D17=$AA$1,D17=$AB$1,D18=$AA$1,,D18=$AB$1),0,1)))</f>
        <v>1</v>
      </c>
      <c r="AD16" s="2">
        <f>IF($A16&gt;='FG_243way_Regular Symbol'!G$16,"",IF(E16=0,"",IF(OR(E16=$AA$1,E16=$AB$1,E17=$AA$1,E17=$AB$1,E18=$AA$1,,E18=$AB$1),0,1)))</f>
        <v>1</v>
      </c>
      <c r="AE16" s="128">
        <f>IF($A16&gt;='FG_243way_Regular Symbol'!H$16,"",IF(F16=0,"",IF(OR(F16=$AA$1,F16=$AB$1,F17=$AA$1,F17=$AB$1,F18=$AA$1,,F18=$AB$1),0,1)))</f>
        <v>1</v>
      </c>
      <c r="AG16" s="342">
        <f>IF($A16&gt;='FG_243way_Regular Symbol'!D$16,"",IF(B16=0,"",IF(OR(B16=$AG$1,B16=$AH$1,B17=$AG$1,B17=$AH$1,B18=$AG$1,B18=$AH$1),0,1)))</f>
        <v>0</v>
      </c>
      <c r="AH16" s="2">
        <f>IF($A16&gt;='FG_243way_Regular Symbol'!E$16,"",IF(C16=0,"",IF(OR(C16=$AG$1,C16=$AH$1,C17=$AG$1,C17=$AH$1,C18=$AG$1,C18=$AH$1),0,1)))</f>
        <v>1</v>
      </c>
      <c r="AI16" s="2">
        <f>IF($A16&gt;='FG_243way_Regular Symbol'!F$16,"",IF(D16=0,"",IF(OR(D16=$AG$1,D16=$AH$1,D17=$AG$1,D17=$AH$1,D18=$AG$1,D18=$AH$1),0,1)))</f>
        <v>1</v>
      </c>
      <c r="AJ16" s="2">
        <f>IF($A16&gt;='FG_243way_Regular Symbol'!G$16,"",IF(E16=0,"",IF(OR(E16=$AG$1,E16=$AH$1,E17=$AG$1,E17=$AH$1,E18=$AG$1,E18=$AH$1),0,1)))</f>
        <v>1</v>
      </c>
      <c r="AK16" s="128">
        <f>IF($A16&gt;='FG_243way_Regular Symbol'!H$16,"",IF(F16=0,"",IF(OR(F16=$AG$1,F16=$AH$1,F17=$AG$1,F17=$AH$1,F18=$AG$1,F18=$AH$1),0,1)))</f>
        <v>1</v>
      </c>
      <c r="AM16" s="342">
        <f>IF($A16&gt;='FG_243way_Regular Symbol'!D$16,"",IF(B16=0,"",IF(OR(B16=$AM$1,B16=$AN$1,B17=$AM$1,B17=$AN$1,B18=$AM$1,B18=$AN$1),0,1)))</f>
        <v>1</v>
      </c>
      <c r="AN16" s="2">
        <f>IF($A16&gt;='FG_243way_Regular Symbol'!E$16,"",IF(C16=0,"",IF(OR(C16=$AM$1,C16=$AN$1,C17=$AM$1,C17=$AN$1,C18=$AM$1,C18=$AN$1),0,1)))</f>
        <v>1</v>
      </c>
      <c r="AO16" s="2">
        <f>IF($A16&gt;='FG_243way_Regular Symbol'!F$16,"",IF(D16=0,"",IF(OR(D16=$AM$1,D16=$AN$1,D17=$AM$1,D17=$AN$1,D18=$AM$1,D18=$AN$1),0,1)))</f>
        <v>1</v>
      </c>
      <c r="AP16" s="2">
        <f>IF($A16&gt;='FG_243way_Regular Symbol'!G$16,"",IF(E16=0,"",IF(OR(E16=$AM$1,E16=$AN$1,E17=$AM$1,E17=$AN$1,E18=$AM$1,E18=$AN$1),0,1)))</f>
        <v>1</v>
      </c>
      <c r="AQ16" s="128">
        <f>IF($A16&gt;='FG_243way_Regular Symbol'!H$16,"",IF(F16=0,"",IF(OR(F16=$AM$1,F16=$AN$1,F17=$AM$1,F17=$AN$1,F18=$AM$1,F18=$AN$1),0,1)))</f>
        <v>1</v>
      </c>
      <c r="AS16" s="342">
        <f>IF($A16&gt;='FG_243way_Regular Symbol'!D$16,"",IF(B16=0,"",IF(OR(B16=$AM$1,B16=$AT$1,B17=$AM$1,B17=$AT$1,B18=$AM$1,B18=$AT$1),0,1)))</f>
        <v>1</v>
      </c>
      <c r="AT16" s="2">
        <f>IF($A16&gt;='FG_243way_Regular Symbol'!E$16,"",IF(C16=0,"",IF(OR(C16=$AM$1,C16=$AT$1,C17=$AM$1,C17=$AT$1,C18=$AM$1,C18=$AT$1),0,1)))</f>
        <v>1</v>
      </c>
      <c r="AU16" s="2">
        <f>IF($A16&gt;='FG_243way_Regular Symbol'!F$16,"",IF(D16=0,"",IF(OR(D16=$AM$1,D16=$AT$1,D17=$AM$1,D17=$AT$1,D18=$AM$1,D18=$AT$1),0,1)))</f>
        <v>1</v>
      </c>
      <c r="AV16" s="2">
        <f>IF($A16&gt;='FG_243way_Regular Symbol'!G$16,"",IF(E16=0,"",IF(OR(E16=$AM$1,E16=$AT$1,E17=$AM$1,E17=$AT$1,E18=$AM$1,E18=$AT$1),0,1)))</f>
        <v>1</v>
      </c>
      <c r="AW16" s="128">
        <f>IF($A16&gt;='FG_243way_Regular Symbol'!H$16,"",IF(F16=0,"",IF(OR(F16=$AM$1,F16=$AT$1,F17=$AM$1,F17=$AT$1,F18=$AM$1,F18=$AT$1),0,1)))</f>
        <v>1</v>
      </c>
      <c r="AY16" s="342">
        <f>IF($A16&gt;='FG_243way_Regular Symbol'!D$16,"",IF(B16=0,"",IF(OR(B16=$AM$1,B16=$AZ$1,B17=$AM$1,B17=$AZ$1,B18=$AM$1,B18=$AZ$1),0,1)))</f>
        <v>1</v>
      </c>
      <c r="AZ16" s="2">
        <f>IF($A16&gt;='FG_243way_Regular Symbol'!E$16,"",IF(C16=0,"",IF(OR(C16=$AM$1,C16=$AZ$1,C17=$AM$1,C17=$AZ$1,C18=$AM$1,C18=$AZ$1),0,1)))</f>
        <v>1</v>
      </c>
      <c r="BA16" s="2">
        <f>IF($A16&gt;='FG_243way_Regular Symbol'!F$16,"",IF(D16=0,"",IF(OR(D16=$AM$1,D16=$AZ$1,D17=$AM$1,D17=$AZ$1,D18=$AM$1,D18=$AZ$1),0,1)))</f>
        <v>1</v>
      </c>
      <c r="BB16" s="2">
        <f>IF($A16&gt;='FG_243way_Regular Symbol'!G$16,"",IF(E16=0,"",IF(OR(E16=$AM$1,E16=$AZ$1,E17=$AM$1,E17=$AZ$1,E18=$AM$1,E18=$AZ$1),0,1)))</f>
        <v>1</v>
      </c>
      <c r="BC16" s="128">
        <f>IF($A16&gt;='FG_243way_Regular Symbol'!H$16,"",IF(F16=0,"",IF(OR(F16=$AM$1,F16=$AZ$1,F17=$AM$1,F17=$AZ$1,F18=$AM$1,F18=$AZ$1),0,1)))</f>
        <v>1</v>
      </c>
      <c r="BE16" s="342"/>
      <c r="BF16" s="2"/>
      <c r="BG16" s="2">
        <f>IF($A16&gt;='FG_243way_Regular Symbol'!F$16,"",IF(D16=0,"",COUNTIF(D16:D18,$BF$1)))</f>
        <v>0</v>
      </c>
      <c r="BH16" s="2">
        <f>IF($A16&gt;='FG_243way_Regular Symbol'!G$16,"",IF(E16=0,"",COUNTIF(E16:E18,$BF$1)))</f>
        <v>0</v>
      </c>
      <c r="BI16" s="2">
        <f>IF($A16&gt;='FG_243way_Regular Symbol'!H$16,"",IF(F16=0,"",COUNTIF(F16:F18,$BF$1)))</f>
        <v>0</v>
      </c>
      <c r="BK16" s="342"/>
      <c r="BL16" s="2"/>
      <c r="BM16" s="2">
        <f>IF($A16&gt;='FG_243way_Regular Symbol'!F$16,"",IF(D16=0,"",IF(OR(D16=$AM$1,D16=$BL$1,D17=$AM$1,D17=$BL$1,D18=$AM$1,D18=$BL$1),0,1)))</f>
        <v>1</v>
      </c>
      <c r="BN16" s="2">
        <f>IF($A16&gt;='FG_243way_Regular Symbol'!G$16,"",IF(E16=0,"",IF(OR(E16=$AM$1,E16=$BL$1,E17=$AM$1,E17=$BL$1,E18=$AM$1,E18=$BL$1),0,1)))</f>
        <v>1</v>
      </c>
      <c r="BO16" s="128">
        <f>IF($A16&gt;='FG_243way_Regular Symbol'!H$16,"",IF(F16=0,"",IF(OR(F16=$AM$1,F16=$BL$1,F17=$AM$1,F17=$BL$1,F18=$AM$1,F18=$BL$1),0,1)))</f>
        <v>1</v>
      </c>
      <c r="BQ16" s="2">
        <f>IF($A16&gt;='FG_243way_Regular Symbol'!D$16,"",IF(B16=0,"",IF(OR(B16=$BQ$1,B16=$BR$1,B17=$BQ$1,B17=$BR$1,B18=$BQ$1,B18=$BR$1),0,1)))</f>
        <v>0</v>
      </c>
      <c r="BR16" s="2">
        <f>IF($A16&gt;='FG_243way_Regular Symbol'!E$16,"",IF(C16=0,"",IF(OR(C16=$BQ$1,C16=$BR$1,C17=$BQ$1,C17=$BR$1,C18=$BQ$1,C18=$BR$1),0,1)))</f>
        <v>1</v>
      </c>
      <c r="BS16" s="2">
        <f>IF($A16&gt;='FG_243way_Regular Symbol'!F$16,"",IF(D16=0,"",IF(OR(D16=$BQ$1,D16=$BR$1,D17=$BQ$1,D17=$BR$1,D18=$BQ$1,D18=$BR$1),0,1)))</f>
        <v>1</v>
      </c>
      <c r="BT16" s="2">
        <f>IF($A16&gt;='FG_243way_Regular Symbol'!G$16,"",IF(E16=0,"",IF(OR(E16=$BQ$1,E16=$BR$1,E17=$BQ$1,E17=$BR$1,E18=$BQ$1,E18=$BR$1),0,1)))</f>
        <v>0</v>
      </c>
      <c r="BU16" s="2">
        <f>IF($A16&gt;='FG_243way_Regular Symbol'!H$16,"",IF(F16=0,"",IF(OR(F16=$BQ$1,F16=$BR$1,F17=$BQ$1,F17=$BR$1,F18=$BQ$1,F18=$BR$1),0,1)))</f>
        <v>1</v>
      </c>
      <c r="BW16" s="2">
        <f>IF($A16&gt;='FG_243way_Regular Symbol'!D$16,"",IF(B16=0,"",IF(OR(B16=$BW$1,B17=$BW$1,B18=$BW$1,B16=$BX$1,B17=$BX$1,B18=$BX$1),0,1)))</f>
        <v>1</v>
      </c>
      <c r="BX16" s="2">
        <f>IF($A16&gt;='FG_243way_Regular Symbol'!E$16,"",IF(C16=0,"",IF(OR(C16=$BW$1,C17=$BW$1,C18=$BW$1,C16=$BX$1,C17=$BX$1,C18=$BX$1),0,1)))</f>
        <v>1</v>
      </c>
      <c r="BY16" s="2">
        <f>IF($A16&gt;='FG_243way_Regular Symbol'!F$16,"",IF(D16=0,"",IF(OR(D16=$BW$1,D17=$BW$1,D18=$BW$1,D16=$BX$1,D17=$BX$1,D18=$BX$1),0,1)))</f>
        <v>1</v>
      </c>
      <c r="BZ16" s="2">
        <f>IF($A16&gt;='FG_243way_Regular Symbol'!G$16,"",IF(E16=0,"",IF(OR(E16=$BW$1,E17=$BW$1,E18=$BW$1,E16=$BX$1,E17=$BX$1,E18=$BX$1),0,1)))</f>
        <v>0</v>
      </c>
      <c r="CA16" s="2">
        <f>IF($A16&gt;='FG_243way_Regular Symbol'!H$16,"",IF(F16=0,"",IF(OR(F16=$BW$1,F17=$BW$1,F18=$BW$1,F16=$BX$1,F17=$BX$1,F18=$BX$1),0,1)))</f>
        <v>1</v>
      </c>
      <c r="CC16" s="2">
        <f>IF($A16&gt;='FG_243way_Regular Symbol'!D$16,"",IF(B16=0,"",IF(OR(B16=$BW$1,B17=$BW$1,B18=$BW$1,B16=$CD$1,B17=$CD$1,B18=$CD$1),0,1)))</f>
        <v>1</v>
      </c>
      <c r="CD16" s="2">
        <f>IF($A16&gt;='FG_243way_Regular Symbol'!E$16,"",IF(C16=0,"",IF(OR(C16=$BW$1,C17=$BW$1,C18=$BW$1,C16=$CD$1,C17=$CD$1,C18=$CD$1),0,1)))</f>
        <v>0</v>
      </c>
      <c r="CE16" s="2">
        <f>IF($A16&gt;='FG_243way_Regular Symbol'!F$16,"",IF(D16=0,"",IF(OR(D16=$BW$1,D17=$BW$1,D18=$BW$1,D16=$CD$1,D17=$CD$1,D18=$CD$1),0,1)))</f>
        <v>1</v>
      </c>
      <c r="CF16" s="2">
        <f>IF($A16&gt;='FG_243way_Regular Symbol'!G$16,"",IF(E16=0,"",IF(OR(E16=$BW$1,E17=$BW$1,E18=$BW$1,E16=$CD$1,E17=$CD$1,E18=$CD$1),0,1)))</f>
        <v>1</v>
      </c>
      <c r="CG16" s="2">
        <f>IF($A16&gt;='FG_243way_Regular Symbol'!H$16,"",IF(F16=0,"",IF(OR(F16=$BW$1,F17=$BW$1,F18=$BW$1,F16=$CD$1,F17=$CD$1,F18=$CD$1),0,1)))</f>
        <v>1</v>
      </c>
      <c r="CI16" s="2">
        <f>IF($A16&gt;='FG_243way_Regular Symbol'!D$16,"",IF(B16=0,"",IF(OR(B16=$BW$1,B17=$BW$1,B18=$BW$1,B16=$CJ$1,B17=$CJ$1,B18=$CJ$1),0,1)))</f>
        <v>1</v>
      </c>
      <c r="CJ16" s="2">
        <f>IF($A16&gt;='FG_243way_Regular Symbol'!E$16,"",IF(C16=0,"",IF(OR(C16=$BW$1,C17=$BW$1,C18=$BW$1,C16=$CJ$1,C17=$CJ$1,C18=$CJ$1),0,1)))</f>
        <v>1</v>
      </c>
      <c r="CK16" s="2">
        <f>IF($A16&gt;='FG_243way_Regular Symbol'!F$16,"",IF(D16=0,"",IF(OR(D16=$BW$1,D17=$BW$1,D18=$BW$1,D16=$CJ$1,D17=$CJ$1,D18=$CJ$1),0,1)))</f>
        <v>0</v>
      </c>
      <c r="CL16" s="2">
        <f>IF($A16&gt;='FG_243way_Regular Symbol'!G$16,"",IF(E16=0,"",IF(OR(E16=$BW$1,E17=$BW$1,E18=$BW$1,E16=$CJ$1,E17=$CJ$1,E18=$CJ$1),0,1)))</f>
        <v>1</v>
      </c>
      <c r="CM16" s="2">
        <f>IF($A16&gt;='FG_243way_Regular Symbol'!H$16,"",IF(F16=0,"",IF(OR(F16=$BW$1,F17=$BW$1,F18=$BW$1,F16=$CJ$1,F17=$CJ$1,F18=$CJ$1),0,1)))</f>
        <v>1</v>
      </c>
      <c r="CO16" s="2">
        <f>IF($A16&gt;='FG_243way_Regular Symbol'!D$16,"",IF(B16=0,"",IF(OR(B16=$BW$1,B17=$BW$1,B18=$BW$1,B16=$CP$1,B17=$CP$1,B18=$CP$1),0,1)))</f>
        <v>1</v>
      </c>
      <c r="CP16" s="2">
        <f>IF($A16&gt;='FG_243way_Regular Symbol'!E$16,"",IF(C16=0,"",IF(OR(C16=$BW$1,C17=$BW$1,C18=$BW$1,C16=$CP$1,C17=$CP$1,C18=$CP$1),0,1)))</f>
        <v>1</v>
      </c>
      <c r="CQ16" s="2">
        <f>IF($A16&gt;='FG_243way_Regular Symbol'!F$16,"",IF(D16=0,"",IF(OR(D16=$BW$1,D17=$BW$1,D18=$BW$1,D16=$CP$1,D17=$CP$1,D18=$CP$1),0,1)))</f>
        <v>0</v>
      </c>
      <c r="CR16" s="2">
        <f>IF($A16&gt;='FG_243way_Regular Symbol'!G$16,"",IF(E16=0,"",IF(OR(E16=$BW$1,E17=$BW$1,E18=$BW$1,E16=$CP$1,E17=$CP$1,E18=$CP$1),0,1)))</f>
        <v>1</v>
      </c>
      <c r="CS16" s="2">
        <f>IF($A16&gt;='FG_243way_Regular Symbol'!H$16,"",IF(F16=0,"",IF(OR(F16=$BW$1,F17=$BW$1,F18=$BW$1,F16=$CP$1,F17=$CP$1,F18=$CP$1),0,1)))</f>
        <v>0</v>
      </c>
      <c r="CU16" s="2">
        <f>IF($A16&gt;='FG_243way_Regular Symbol'!D$16,"",IF(B16=0,"",IF(OR(B16=$BW$1,B17=$BW$1,B18=$BW$1,B16=$CV$1,B17=$CV$1,B18=$CV$1),0,1)))</f>
        <v>1</v>
      </c>
      <c r="CV16" s="2">
        <f>IF($A16&gt;='FG_243way_Regular Symbol'!E$16,"",IF(C16=0,"",IF(OR(C16=$BW$1,C17=$BW$1,C18=$BW$1,C16=$CV$1,C17=$CV$1,C18=$CV$1),0,1)))</f>
        <v>1</v>
      </c>
      <c r="CW16" s="2">
        <f>IF($A16&gt;='FG_243way_Regular Symbol'!F$16,"",IF(D16=0,"",IF(OR(D16=$BW$1,D17=$BW$1,D18=$BW$1,D16=$CV$1,D17=$CV$1,D18=$CV$1),0,1)))</f>
        <v>1</v>
      </c>
      <c r="CX16" s="2">
        <f>IF($A16&gt;='FG_243way_Regular Symbol'!G$16,"",IF(E16=0,"",IF(OR(E16=$BW$1,E17=$BW$1,E18=$BW$1,E16=$CV$1,E17=$CV$1,E18=$CV$1),0,1)))</f>
        <v>1</v>
      </c>
      <c r="CY16" s="2">
        <f>IF($A16&gt;='FG_243way_Regular Symbol'!H$16,"",IF(F16=0,"",IF(OR(F16=$BW$1,F17=$BW$1,F18=$BW$1,F16=$CV$1,F17=$CV$1,F18=$CV$1),0,1)))</f>
        <v>0</v>
      </c>
    </row>
    <row r="17" spans="1:103">
      <c r="A17" s="341">
        <f>IF('FG_243way_Regular Symbol'!L16="","",'FG_243way_Regular Symbol'!L16)</f>
        <v>13</v>
      </c>
      <c r="B17" s="184" t="str">
        <f>IF('FG_243way_Regular Symbol'!M16="",
IF($A17-'FG_243way_Regular Symbol'!D$16&gt;='FG_243way_RegularＸ_W()'!B$2-1,"",VLOOKUP($A17-'FG_243way_Regular Symbol'!D$16,'FG_243way_Regular Symbol'!$L$3:$Q$99,'FG_243way_RegularＸ_W()'!B$3+1,FALSE)),
'FG_243way_Regular Symbol'!M16)</f>
        <v>M4</v>
      </c>
      <c r="C17" s="184" t="str">
        <f>IF('FG_243way_Regular Symbol'!N16="",
IF($A17-'FG_243way_Regular Symbol'!E$16&gt;='FG_243way_RegularＸ_W()'!C$2-1,"",VLOOKUP($A17-'FG_243way_Regular Symbol'!E$16,'FG_243way_Regular Symbol'!$L$3:$Q$99,'FG_243way_RegularＸ_W()'!C$3+1,FALSE)),
'FG_243way_Regular Symbol'!N16)</f>
        <v>Q</v>
      </c>
      <c r="D17" s="184" t="str">
        <f>IF('FG_243way_Regular Symbol'!O16="",
IF($A17-'FG_243way_Regular Symbol'!F$16&gt;='FG_243way_RegularＸ_W()'!D$2-1,"",VLOOKUP($A17-'FG_243way_Regular Symbol'!F$16,'FG_243way_Regular Symbol'!$L$3:$Q$99,'FG_243way_RegularＸ_W()'!D$3+1,FALSE)),
'FG_243way_Regular Symbol'!O16)</f>
        <v>J</v>
      </c>
      <c r="E17" s="184" t="str">
        <f>IF('FG_243way_Regular Symbol'!P16="",
IF($A17-'FG_243way_Regular Symbol'!G$16&gt;='FG_243way_RegularＸ_W()'!E$2-1,"",VLOOKUP($A17-'FG_243way_Regular Symbol'!G$16,'FG_243way_Regular Symbol'!$L$3:$Q$99,'FG_243way_RegularＸ_W()'!E$3+1,FALSE)),
'FG_243way_Regular Symbol'!P16)</f>
        <v>A</v>
      </c>
      <c r="F17" s="358" t="str">
        <f>IF('FG_243way_Regular Symbol'!Q16="",
IF($A17-'FG_243way_Regular Symbol'!H$16&gt;='FG_243way_RegularＸ_W()'!F$2-1,"",VLOOKUP($A17-'FG_243way_Regular Symbol'!H$16,'FG_243way_Regular Symbol'!$L$3:$Q$99,'FG_243way_RegularＸ_W()'!F$3+1,FALSE)),
'FG_243way_Regular Symbol'!Q16)</f>
        <v>NI</v>
      </c>
      <c r="O17" s="342">
        <f>IF($A17&gt;='FG_243way_Regular Symbol'!D$16,"",IF(B17=0,"",IF(OR(B17=$O$1,B17=$P$1,B18=$O$1,B18=$P$1,B19=$O$1,B19=$P$1),0,1)))</f>
        <v>0</v>
      </c>
      <c r="P17" s="2">
        <f>IF($A17&gt;='FG_243way_Regular Symbol'!E$16,"",IF(C17=0,"",IF(OR(C17=$O$1,C17=$P$1,C18=$O$1,C18=$P$1,C19=$O$1,C19=$P$1),0,1)))</f>
        <v>1</v>
      </c>
      <c r="Q17" s="2">
        <f>IF($A17&gt;='FG_243way_Regular Symbol'!F$16,"",IF(D17=0,"",IF(OR(D17=$O$1,D17=$P$1,D18=$O$1,D18=$P$1,D19=$O$1,D19=$P$1),0,1)))</f>
        <v>0</v>
      </c>
      <c r="R17" s="2">
        <f>IF($A17&gt;='FG_243way_Regular Symbol'!G$16,"",IF(E17=0,"",IF(OR(E17=$O$1,E17=$P$1,E18=$O$1,E18=$P$1,E19=$O$1,E19=$P$1),0,1)))</f>
        <v>0</v>
      </c>
      <c r="S17" s="128">
        <f>IF($A17&gt;='FG_243way_Regular Symbol'!H$16,"",IF(F17=0,"",IF(OR(F17=$O$1,F17=$P$1,F18=$O$1,F18=$P$1,F19=$O$1,F19=$P$1),0,1)))</f>
        <v>1</v>
      </c>
      <c r="U17" s="342">
        <f>IF($A17&gt;='FG_243way_Regular Symbol'!D$16,"",IF(B17=0,"",IF(OR(B17=$U$1,B17=$V$1,B18=$U$1,B18=$V$1,B19=$U$1,B19=$V$1),0,1)))</f>
        <v>1</v>
      </c>
      <c r="V17" s="2">
        <f>IF($A17&gt;='FG_243way_Regular Symbol'!E$16,"",IF(C17=0,"",IF(OR(C17=$U$1,C17=$V$1,C18=$U$1,C18=$V$1,C19=$U$1,C19=$V$1),0,1)))</f>
        <v>1</v>
      </c>
      <c r="W17" s="2">
        <f>IF($A17&gt;='FG_243way_Regular Symbol'!F$16,"",IF(D17=0,"",IF(OR(D17=$U$1,D17=$V$1,D18=$U$1,D18=$V$1,D19=$U$1,D19=$V$1),0,1)))</f>
        <v>0</v>
      </c>
      <c r="X17" s="2">
        <f>IF($A17&gt;='FG_243way_Regular Symbol'!G$16,"",IF(E17=0,"",IF(OR(E17=$U$1,E17=$V$1,E18=$U$1,E18=$V$1,E19=$U$1,E19=$V$1),0,1)))</f>
        <v>0</v>
      </c>
      <c r="Y17" s="128">
        <f>IF($A17&gt;='FG_243way_Regular Symbol'!H$16,"",IF(F17=0,"",IF(OR(F17=$U$1,F17=$V$1,F18=$U$1,F18=$V$1,F19=$U$1,F19=$V$1),0,1)))</f>
        <v>0</v>
      </c>
      <c r="AA17" s="342">
        <f>IF($A17&gt;='FG_243way_Regular Symbol'!D$16,"",IF(B17=0,"",IF(OR(B17=$AA$1,B17=$AB$1,B18=$AA$1,B18=$AB$1,B19=$AA$1,,B19=$AB$1),0,1)))</f>
        <v>1</v>
      </c>
      <c r="AB17" s="2">
        <f>IF($A17&gt;='FG_243way_Regular Symbol'!E$16,"",IF(C17=0,"",IF(OR(C17=$AA$1,C17=$AB$1,C18=$AA$1,C18=$AB$1,C19=$AA$1,,C19=$AB$1),0,1)))</f>
        <v>0</v>
      </c>
      <c r="AC17" s="2">
        <f>IF($A17&gt;='FG_243way_Regular Symbol'!F$16,"",IF(D17=0,"",IF(OR(D17=$AA$1,D17=$AB$1,D18=$AA$1,D18=$AB$1,D19=$AA$1,,D19=$AB$1),0,1)))</f>
        <v>1</v>
      </c>
      <c r="AD17" s="2">
        <f>IF($A17&gt;='FG_243way_Regular Symbol'!G$16,"",IF(E17=0,"",IF(OR(E17=$AA$1,E17=$AB$1,E18=$AA$1,E18=$AB$1,E19=$AA$1,,E19=$AB$1),0,1)))</f>
        <v>0</v>
      </c>
      <c r="AE17" s="128">
        <f>IF($A17&gt;='FG_243way_Regular Symbol'!H$16,"",IF(F17=0,"",IF(OR(F17=$AA$1,F17=$AB$1,F18=$AA$1,F18=$AB$1,F19=$AA$1,,F19=$AB$1),0,1)))</f>
        <v>1</v>
      </c>
      <c r="AG17" s="342">
        <f>IF($A17&gt;='FG_243way_Regular Symbol'!D$16,"",IF(B17=0,"",IF(OR(B17=$AG$1,B17=$AH$1,B18=$AG$1,B18=$AH$1,B19=$AG$1,B19=$AH$1),0,1)))</f>
        <v>0</v>
      </c>
      <c r="AH17" s="2">
        <f>IF($A17&gt;='FG_243way_Regular Symbol'!E$16,"",IF(C17=0,"",IF(OR(C17=$AG$1,C17=$AH$1,C18=$AG$1,C18=$AH$1,C19=$AG$1,C19=$AH$1),0,1)))</f>
        <v>1</v>
      </c>
      <c r="AI17" s="2">
        <f>IF($A17&gt;='FG_243way_Regular Symbol'!F$16,"",IF(D17=0,"",IF(OR(D17=$AG$1,D17=$AH$1,D18=$AG$1,D18=$AH$1,D19=$AG$1,D19=$AH$1),0,1)))</f>
        <v>1</v>
      </c>
      <c r="AJ17" s="2">
        <f>IF($A17&gt;='FG_243way_Regular Symbol'!G$16,"",IF(E17=0,"",IF(OR(E17=$AG$1,E17=$AH$1,E18=$AG$1,E18=$AH$1,E19=$AG$1,E19=$AH$1),0,1)))</f>
        <v>0</v>
      </c>
      <c r="AK17" s="128">
        <f>IF($A17&gt;='FG_243way_Regular Symbol'!H$16,"",IF(F17=0,"",IF(OR(F17=$AG$1,F17=$AH$1,F18=$AG$1,F18=$AH$1,F19=$AG$1,F19=$AH$1),0,1)))</f>
        <v>1</v>
      </c>
      <c r="AM17" s="342">
        <f>IF($A17&gt;='FG_243way_Regular Symbol'!D$16,"",IF(B17=0,"",IF(OR(B17=$AM$1,B17=$AN$1,B18=$AM$1,B18=$AN$1,B19=$AM$1,B19=$AN$1),0,1)))</f>
        <v>0</v>
      </c>
      <c r="AN17" s="2">
        <f>IF($A17&gt;='FG_243way_Regular Symbol'!E$16,"",IF(C17=0,"",IF(OR(C17=$AM$1,C17=$AN$1,C18=$AM$1,C18=$AN$1,C19=$AM$1,C19=$AN$1),0,1)))</f>
        <v>1</v>
      </c>
      <c r="AO17" s="2">
        <f>IF($A17&gt;='FG_243way_Regular Symbol'!F$16,"",IF(D17=0,"",IF(OR(D17=$AM$1,D17=$AN$1,D18=$AM$1,D18=$AN$1,D19=$AM$1,D19=$AN$1),0,1)))</f>
        <v>1</v>
      </c>
      <c r="AP17" s="2">
        <f>IF($A17&gt;='FG_243way_Regular Symbol'!G$16,"",IF(E17=0,"",IF(OR(E17=$AM$1,E17=$AN$1,E18=$AM$1,E18=$AN$1,E19=$AM$1,E19=$AN$1),0,1)))</f>
        <v>0</v>
      </c>
      <c r="AQ17" s="128">
        <f>IF($A17&gt;='FG_243way_Regular Symbol'!H$16,"",IF(F17=0,"",IF(OR(F17=$AM$1,F17=$AN$1,F18=$AM$1,F18=$AN$1,F19=$AM$1,F19=$AN$1),0,1)))</f>
        <v>1</v>
      </c>
      <c r="AS17" s="342">
        <f>IF($A17&gt;='FG_243way_Regular Symbol'!D$16,"",IF(B17=0,"",IF(OR(B17=$AM$1,B17=$AT$1,B18=$AM$1,B18=$AT$1,B19=$AM$1,B19=$AT$1),0,1)))</f>
        <v>1</v>
      </c>
      <c r="AT17" s="2">
        <f>IF($A17&gt;='FG_243way_Regular Symbol'!E$16,"",IF(C17=0,"",IF(OR(C17=$AM$1,C17=$AT$1,C18=$AM$1,C18=$AT$1,C19=$AM$1,C19=$AT$1),0,1)))</f>
        <v>1</v>
      </c>
      <c r="AU17" s="2">
        <f>IF($A17&gt;='FG_243way_Regular Symbol'!F$16,"",IF(D17=0,"",IF(OR(D17=$AM$1,D17=$AT$1,D18=$AM$1,D18=$AT$1,D19=$AM$1,D19=$AT$1),0,1)))</f>
        <v>1</v>
      </c>
      <c r="AV17" s="2">
        <f>IF($A17&gt;='FG_243way_Regular Symbol'!G$16,"",IF(E17=0,"",IF(OR(E17=$AM$1,E17=$AT$1,E18=$AM$1,E18=$AT$1,E19=$AM$1,E19=$AT$1),0,1)))</f>
        <v>0</v>
      </c>
      <c r="AW17" s="128">
        <f>IF($A17&gt;='FG_243way_Regular Symbol'!H$16,"",IF(F17=0,"",IF(OR(F17=$AM$1,F17=$AT$1,F18=$AM$1,F18=$AT$1,F19=$AM$1,F19=$AT$1),0,1)))</f>
        <v>1</v>
      </c>
      <c r="AY17" s="342">
        <f>IF($A17&gt;='FG_243way_Regular Symbol'!D$16,"",IF(B17=0,"",IF(OR(B17=$AM$1,B17=$AZ$1,B18=$AM$1,B18=$AZ$1,B19=$AM$1,B19=$AZ$1),0,1)))</f>
        <v>1</v>
      </c>
      <c r="AZ17" s="2">
        <f>IF($A17&gt;='FG_243way_Regular Symbol'!E$16,"",IF(C17=0,"",IF(OR(C17=$AM$1,C17=$AZ$1,C18=$AM$1,C18=$AZ$1,C19=$AM$1,C19=$AZ$1),0,1)))</f>
        <v>1</v>
      </c>
      <c r="BA17" s="2">
        <f>IF($A17&gt;='FG_243way_Regular Symbol'!F$16,"",IF(D17=0,"",IF(OR(D17=$AM$1,D17=$AZ$1,D18=$AM$1,D18=$AZ$1,D19=$AM$1,D19=$AZ$1),0,1)))</f>
        <v>1</v>
      </c>
      <c r="BB17" s="2">
        <f>IF($A17&gt;='FG_243way_Regular Symbol'!G$16,"",IF(E17=0,"",IF(OR(E17=$AM$1,E17=$AZ$1,E18=$AM$1,E18=$AZ$1,E19=$AM$1,E19=$AZ$1),0,1)))</f>
        <v>0</v>
      </c>
      <c r="BC17" s="128">
        <f>IF($A17&gt;='FG_243way_Regular Symbol'!H$16,"",IF(F17=0,"",IF(OR(F17=$AM$1,F17=$AZ$1,F18=$AM$1,F18=$AZ$1,F19=$AM$1,F19=$AZ$1),0,1)))</f>
        <v>1</v>
      </c>
      <c r="BE17" s="342"/>
      <c r="BF17" s="2"/>
      <c r="BG17" s="2">
        <f>IF($A17&gt;='FG_243way_Regular Symbol'!F$16,"",IF(D17=0,"",COUNTIF(D17:D19,$BF$1)))</f>
        <v>0</v>
      </c>
      <c r="BH17" s="2">
        <f>IF($A17&gt;='FG_243way_Regular Symbol'!G$16,"",IF(E17=0,"",COUNTIF(E17:E19,$BF$1)))</f>
        <v>0</v>
      </c>
      <c r="BI17" s="2">
        <f>IF($A17&gt;='FG_243way_Regular Symbol'!H$16,"",IF(F17=0,"",COUNTIF(F17:F19,$BF$1)))</f>
        <v>0</v>
      </c>
      <c r="BK17" s="342"/>
      <c r="BL17" s="2"/>
      <c r="BM17" s="2">
        <f>IF($A17&gt;='FG_243way_Regular Symbol'!F$16,"",IF(D17=0,"",IF(OR(D17=$AM$1,D17=$BL$1,D18=$AM$1,D18=$BL$1,D19=$AM$1,D19=$BL$1),0,1)))</f>
        <v>1</v>
      </c>
      <c r="BN17" s="2">
        <f>IF($A17&gt;='FG_243way_Regular Symbol'!G$16,"",IF(E17=0,"",IF(OR(E17=$AM$1,E17=$BL$1,E18=$AM$1,E18=$BL$1,E19=$AM$1,E19=$BL$1),0,1)))</f>
        <v>0</v>
      </c>
      <c r="BO17" s="128">
        <f>IF($A17&gt;='FG_243way_Regular Symbol'!H$16,"",IF(F17=0,"",IF(OR(F17=$AM$1,F17=$BL$1,F18=$AM$1,F18=$BL$1,F19=$AM$1,F19=$BL$1),0,1)))</f>
        <v>1</v>
      </c>
      <c r="BQ17" s="2">
        <f>IF($A17&gt;='FG_243way_Regular Symbol'!D$16,"",IF(B17=0,"",IF(OR(B17=$BQ$1,B17=$BR$1,B18=$BQ$1,B18=$BR$1,B19=$BQ$1,B19=$BR$1),0,1)))</f>
        <v>1</v>
      </c>
      <c r="BR17" s="2">
        <f>IF($A17&gt;='FG_243way_Regular Symbol'!E$16,"",IF(C17=0,"",IF(OR(C17=$BQ$1,C17=$BR$1,C18=$BQ$1,C18=$BR$1,C19=$BQ$1,C19=$BR$1),0,1)))</f>
        <v>1</v>
      </c>
      <c r="BS17" s="2">
        <f>IF($A17&gt;='FG_243way_Regular Symbol'!F$16,"",IF(D17=0,"",IF(OR(D17=$BQ$1,D17=$BR$1,D18=$BQ$1,D18=$BR$1,D19=$BQ$1,D19=$BR$1),0,1)))</f>
        <v>1</v>
      </c>
      <c r="BT17" s="2">
        <f>IF($A17&gt;='FG_243way_Regular Symbol'!G$16,"",IF(E17=0,"",IF(OR(E17=$BQ$1,E17=$BR$1,E18=$BQ$1,E18=$BR$1,E19=$BQ$1,E19=$BR$1),0,1)))</f>
        <v>0</v>
      </c>
      <c r="BU17" s="2">
        <f>IF($A17&gt;='FG_243way_Regular Symbol'!H$16,"",IF(F17=0,"",IF(OR(F17=$BQ$1,F17=$BR$1,F18=$BQ$1,F18=$BR$1,F19=$BQ$1,F19=$BR$1),0,1)))</f>
        <v>1</v>
      </c>
      <c r="BW17" s="2">
        <f>IF($A17&gt;='FG_243way_Regular Symbol'!D$16,"",IF(B17=0,"",IF(OR(B17=$BW$1,B18=$BW$1,B19=$BW$1,B17=$BX$1,B18=$BX$1,B19=$BX$1),0,1)))</f>
        <v>1</v>
      </c>
      <c r="BX17" s="2">
        <f>IF($A17&gt;='FG_243way_Regular Symbol'!E$16,"",IF(C17=0,"",IF(OR(C17=$BW$1,C18=$BW$1,C19=$BW$1,C17=$BX$1,C18=$BX$1,C19=$BX$1),0,1)))</f>
        <v>1</v>
      </c>
      <c r="BY17" s="2">
        <f>IF($A17&gt;='FG_243way_Regular Symbol'!F$16,"",IF(D17=0,"",IF(OR(D17=$BW$1,D18=$BW$1,D19=$BW$1,D17=$BX$1,D18=$BX$1,D19=$BX$1),0,1)))</f>
        <v>1</v>
      </c>
      <c r="BZ17" s="2">
        <f>IF($A17&gt;='FG_243way_Regular Symbol'!G$16,"",IF(E17=0,"",IF(OR(E17=$BW$1,E18=$BW$1,E19=$BW$1,E17=$BX$1,E18=$BX$1,E19=$BX$1),0,1)))</f>
        <v>0</v>
      </c>
      <c r="CA17" s="2">
        <f>IF($A17&gt;='FG_243way_Regular Symbol'!H$16,"",IF(F17=0,"",IF(OR(F17=$BW$1,F18=$BW$1,F19=$BW$1,F17=$BX$1,F18=$BX$1,F19=$BX$1),0,1)))</f>
        <v>1</v>
      </c>
      <c r="CC17" s="2">
        <f>IF($A17&gt;='FG_243way_Regular Symbol'!D$16,"",IF(B17=0,"",IF(OR(B17=$BW$1,B18=$BW$1,B19=$BW$1,B17=$CD$1,B18=$CD$1,B19=$CD$1),0,1)))</f>
        <v>1</v>
      </c>
      <c r="CD17" s="2">
        <f>IF($A17&gt;='FG_243way_Regular Symbol'!E$16,"",IF(C17=0,"",IF(OR(C17=$BW$1,C18=$BW$1,C19=$BW$1,C17=$CD$1,C18=$CD$1,C19=$CD$1),0,1)))</f>
        <v>0</v>
      </c>
      <c r="CE17" s="2">
        <f>IF($A17&gt;='FG_243way_Regular Symbol'!F$16,"",IF(D17=0,"",IF(OR(D17=$BW$1,D18=$BW$1,D19=$BW$1,D17=$CD$1,D18=$CD$1,D19=$CD$1),0,1)))</f>
        <v>1</v>
      </c>
      <c r="CF17" s="2">
        <f>IF($A17&gt;='FG_243way_Regular Symbol'!G$16,"",IF(E17=0,"",IF(OR(E17=$BW$1,E18=$BW$1,E19=$BW$1,E17=$CD$1,E18=$CD$1,E19=$CD$1),0,1)))</f>
        <v>0</v>
      </c>
      <c r="CG17" s="2">
        <f>IF($A17&gt;='FG_243way_Regular Symbol'!H$16,"",IF(F17=0,"",IF(OR(F17=$BW$1,F18=$BW$1,F19=$BW$1,F17=$CD$1,F18=$CD$1,F19=$CD$1),0,1)))</f>
        <v>1</v>
      </c>
      <c r="CI17" s="2">
        <f>IF($A17&gt;='FG_243way_Regular Symbol'!D$16,"",IF(B17=0,"",IF(OR(B17=$BW$1,B18=$BW$1,B19=$BW$1,B17=$CJ$1,B18=$CJ$1,B19=$CJ$1),0,1)))</f>
        <v>1</v>
      </c>
      <c r="CJ17" s="2">
        <f>IF($A17&gt;='FG_243way_Regular Symbol'!E$16,"",IF(C17=0,"",IF(OR(C17=$BW$1,C18=$BW$1,C19=$BW$1,C17=$CJ$1,C18=$CJ$1,C19=$CJ$1),0,1)))</f>
        <v>0</v>
      </c>
      <c r="CK17" s="2">
        <f>IF($A17&gt;='FG_243way_Regular Symbol'!F$16,"",IF(D17=0,"",IF(OR(D17=$BW$1,D18=$BW$1,D19=$BW$1,D17=$CJ$1,D18=$CJ$1,D19=$CJ$1),0,1)))</f>
        <v>0</v>
      </c>
      <c r="CL17" s="2">
        <f>IF($A17&gt;='FG_243way_Regular Symbol'!G$16,"",IF(E17=0,"",IF(OR(E17=$BW$1,E18=$BW$1,E19=$BW$1,E17=$CJ$1,E18=$CJ$1,E19=$CJ$1),0,1)))</f>
        <v>0</v>
      </c>
      <c r="CM17" s="2">
        <f>IF($A17&gt;='FG_243way_Regular Symbol'!H$16,"",IF(F17=0,"",IF(OR(F17=$BW$1,F18=$BW$1,F19=$BW$1,F17=$CJ$1,F18=$CJ$1,F19=$CJ$1),0,1)))</f>
        <v>1</v>
      </c>
      <c r="CO17" s="2">
        <f>IF($A17&gt;='FG_243way_Regular Symbol'!D$16,"",IF(B17=0,"",IF(OR(B17=$BW$1,B18=$BW$1,B19=$BW$1,B17=$CP$1,B18=$CP$1,B19=$CP$1),0,1)))</f>
        <v>1</v>
      </c>
      <c r="CP17" s="2">
        <f>IF($A17&gt;='FG_243way_Regular Symbol'!E$16,"",IF(C17=0,"",IF(OR(C17=$BW$1,C18=$BW$1,C19=$BW$1,C17=$CP$1,C18=$CP$1,C19=$CP$1),0,1)))</f>
        <v>1</v>
      </c>
      <c r="CQ17" s="2">
        <f>IF($A17&gt;='FG_243way_Regular Symbol'!F$16,"",IF(D17=0,"",IF(OR(D17=$BW$1,D18=$BW$1,D19=$BW$1,D17=$CP$1,D18=$CP$1,D19=$CP$1),0,1)))</f>
        <v>1</v>
      </c>
      <c r="CR17" s="2">
        <f>IF($A17&gt;='FG_243way_Regular Symbol'!G$16,"",IF(E17=0,"",IF(OR(E17=$BW$1,E18=$BW$1,E19=$BW$1,E17=$CP$1,E18=$CP$1,E19=$CP$1),0,1)))</f>
        <v>0</v>
      </c>
      <c r="CS17" s="2">
        <f>IF($A17&gt;='FG_243way_Regular Symbol'!H$16,"",IF(F17=0,"",IF(OR(F17=$BW$1,F18=$BW$1,F19=$BW$1,F17=$CP$1,F18=$CP$1,F19=$CP$1),0,1)))</f>
        <v>0</v>
      </c>
      <c r="CU17" s="2">
        <f>IF($A17&gt;='FG_243way_Regular Symbol'!D$16,"",IF(B17=0,"",IF(OR(B17=$BW$1,B18=$BW$1,B19=$BW$1,B17=$CV$1,B18=$CV$1,B19=$CV$1),0,1)))</f>
        <v>1</v>
      </c>
      <c r="CV17" s="2">
        <f>IF($A17&gt;='FG_243way_Regular Symbol'!E$16,"",IF(C17=0,"",IF(OR(C17=$BW$1,C18=$BW$1,C19=$BW$1,C17=$CV$1,C18=$CV$1,C19=$CV$1),0,1)))</f>
        <v>1</v>
      </c>
      <c r="CW17" s="2">
        <f>IF($A17&gt;='FG_243way_Regular Symbol'!F$16,"",IF(D17=0,"",IF(OR(D17=$BW$1,D18=$BW$1,D19=$BW$1,D17=$CV$1,D18=$CV$1,D19=$CV$1),0,1)))</f>
        <v>1</v>
      </c>
      <c r="CX17" s="2">
        <f>IF($A17&gt;='FG_243way_Regular Symbol'!G$16,"",IF(E17=0,"",IF(OR(E17=$BW$1,E18=$BW$1,E19=$BW$1,E17=$CV$1,E18=$CV$1,E19=$CV$1),0,1)))</f>
        <v>0</v>
      </c>
      <c r="CY17" s="2">
        <f>IF($A17&gt;='FG_243way_Regular Symbol'!H$16,"",IF(F17=0,"",IF(OR(F17=$BW$1,F18=$BW$1,F19=$BW$1,F17=$CV$1,F18=$CV$1,F19=$CV$1),0,1)))</f>
        <v>0</v>
      </c>
    </row>
    <row r="18" spans="1:103">
      <c r="A18" s="341">
        <f>IF('FG_243way_Regular Symbol'!L17="","",'FG_243way_Regular Symbol'!L17)</f>
        <v>14</v>
      </c>
      <c r="B18" s="184" t="str">
        <f>IF('FG_243way_Regular Symbol'!M17="",
IF($A18-'FG_243way_Regular Symbol'!D$16&gt;='FG_243way_RegularＸ_W()'!B$2-1,"",VLOOKUP($A18-'FG_243way_Regular Symbol'!D$16,'FG_243way_Regular Symbol'!$L$3:$Q$99,'FG_243way_RegularＸ_W()'!B$3+1,FALSE)),
'FG_243way_Regular Symbol'!M17)</f>
        <v>M1</v>
      </c>
      <c r="C18" s="184" t="str">
        <f>IF('FG_243way_Regular Symbol'!N17="",
IF($A18-'FG_243way_Regular Symbol'!E$16&gt;='FG_243way_RegularＸ_W()'!C$2-1,"",VLOOKUP($A18-'FG_243way_Regular Symbol'!E$16,'FG_243way_Regular Symbol'!$L$3:$Q$99,'FG_243way_RegularＸ_W()'!C$3+1,FALSE)),
'FG_243way_Regular Symbol'!N17)</f>
        <v>M3</v>
      </c>
      <c r="D18" s="184" t="str">
        <f>IF('FG_243way_Regular Symbol'!O17="",
IF($A18-'FG_243way_Regular Symbol'!F$16&gt;='FG_243way_RegularＸ_W()'!D$2-1,"",VLOOKUP($A18-'FG_243way_Regular Symbol'!F$16,'FG_243way_Regular Symbol'!$L$3:$Q$99,'FG_243way_RegularＸ_W()'!D$3+1,FALSE)),
'FG_243way_Regular Symbol'!O17)</f>
        <v>M2</v>
      </c>
      <c r="E18" s="184" t="str">
        <f>IF('FG_243way_Regular Symbol'!P17="",
IF($A18-'FG_243way_Regular Symbol'!G$16&gt;='FG_243way_RegularＸ_W()'!E$2-1,"",VLOOKUP($A18-'FG_243way_Regular Symbol'!G$16,'FG_243way_Regular Symbol'!$L$3:$Q$99,'FG_243way_RegularＸ_W()'!E$3+1,FALSE)),
'FG_243way_Regular Symbol'!P17)</f>
        <v>K</v>
      </c>
      <c r="F18" s="358" t="str">
        <f>IF('FG_243way_Regular Symbol'!Q17="",
IF($A18-'FG_243way_Regular Symbol'!H$16&gt;='FG_243way_RegularＸ_W()'!F$2-1,"",VLOOKUP($A18-'FG_243way_Regular Symbol'!H$16,'FG_243way_Regular Symbol'!$L$3:$Q$99,'FG_243way_RegularＸ_W()'!F$3+1,FALSE)),
'FG_243way_Regular Symbol'!Q17)</f>
        <v>M2</v>
      </c>
      <c r="O18" s="342">
        <f>IF($A18&gt;='FG_243way_Regular Symbol'!D$16,"",IF(B18=0,"",IF(OR(B18=$O$1,B18=$P$1,B19=$O$1,B19=$P$1,B20=$O$1,B20=$P$1),0,1)))</f>
        <v>0</v>
      </c>
      <c r="P18" s="2">
        <f>IF($A18&gt;='FG_243way_Regular Symbol'!E$16,"",IF(C18=0,"",IF(OR(C18=$O$1,C18=$P$1,C19=$O$1,C19=$P$1,C20=$O$1,C20=$P$1),0,1)))</f>
        <v>1</v>
      </c>
      <c r="Q18" s="2">
        <f>IF($A18&gt;='FG_243way_Regular Symbol'!F$16,"",IF(D18=0,"",IF(OR(D18=$O$1,D18=$P$1,D19=$O$1,D19=$P$1,D20=$O$1,D20=$P$1),0,1)))</f>
        <v>0</v>
      </c>
      <c r="R18" s="2">
        <f>IF($A18&gt;='FG_243way_Regular Symbol'!G$16,"",IF(E18=0,"",IF(OR(E18=$O$1,E18=$P$1,E19=$O$1,E19=$P$1,E20=$O$1,E20=$P$1),0,1)))</f>
        <v>0</v>
      </c>
      <c r="S18" s="128">
        <f>IF($A18&gt;='FG_243way_Regular Symbol'!H$16,"",IF(F18=0,"",IF(OR(F18=$O$1,F18=$P$1,F19=$O$1,F19=$P$1,F20=$O$1,F20=$P$1),0,1)))</f>
        <v>1</v>
      </c>
      <c r="U18" s="342">
        <f>IF($A18&gt;='FG_243way_Regular Symbol'!D$16,"",IF(B18=0,"",IF(OR(B18=$U$1,B18=$V$1,B19=$U$1,B19=$V$1,B20=$U$1,B20=$V$1),0,1)))</f>
        <v>1</v>
      </c>
      <c r="V18" s="2">
        <f>IF($A18&gt;='FG_243way_Regular Symbol'!E$16,"",IF(C18=0,"",IF(OR(C18=$U$1,C18=$V$1,C19=$U$1,C19=$V$1,C20=$U$1,C20=$V$1),0,1)))</f>
        <v>0</v>
      </c>
      <c r="W18" s="2">
        <f>IF($A18&gt;='FG_243way_Regular Symbol'!F$16,"",IF(D18=0,"",IF(OR(D18=$U$1,D18=$V$1,D19=$U$1,D19=$V$1,D20=$U$1,D20=$V$1),0,1)))</f>
        <v>0</v>
      </c>
      <c r="X18" s="2">
        <f>IF($A18&gt;='FG_243way_Regular Symbol'!G$16,"",IF(E18=0,"",IF(OR(E18=$U$1,E18=$V$1,E19=$U$1,E19=$V$1,E20=$U$1,E20=$V$1),0,1)))</f>
        <v>0</v>
      </c>
      <c r="Y18" s="128">
        <f>IF($A18&gt;='FG_243way_Regular Symbol'!H$16,"",IF(F18=0,"",IF(OR(F18=$U$1,F18=$V$1,F19=$U$1,F19=$V$1,F20=$U$1,F20=$V$1),0,1)))</f>
        <v>0</v>
      </c>
      <c r="AA18" s="342">
        <f>IF($A18&gt;='FG_243way_Regular Symbol'!D$16,"",IF(B18=0,"",IF(OR(B18=$AA$1,B18=$AB$1,B19=$AA$1,B19=$AB$1,B20=$AA$1,,B20=$AB$1),0,1)))</f>
        <v>1</v>
      </c>
      <c r="AB18" s="2">
        <f>IF($A18&gt;='FG_243way_Regular Symbol'!E$16,"",IF(C18=0,"",IF(OR(C18=$AA$1,C18=$AB$1,C19=$AA$1,C19=$AB$1,C20=$AA$1,,C20=$AB$1),0,1)))</f>
        <v>0</v>
      </c>
      <c r="AC18" s="2">
        <f>IF($A18&gt;='FG_243way_Regular Symbol'!F$16,"",IF(D18=0,"",IF(OR(D18=$AA$1,D18=$AB$1,D19=$AA$1,D19=$AB$1,D20=$AA$1,,D20=$AB$1),0,1)))</f>
        <v>0</v>
      </c>
      <c r="AD18" s="2">
        <f>IF($A18&gt;='FG_243way_Regular Symbol'!G$16,"",IF(E18=0,"",IF(OR(E18=$AA$1,E18=$AB$1,E19=$AA$1,E19=$AB$1,E20=$AA$1,,E20=$AB$1),0,1)))</f>
        <v>0</v>
      </c>
      <c r="AE18" s="128">
        <f>IF($A18&gt;='FG_243way_Regular Symbol'!H$16,"",IF(F18=0,"",IF(OR(F18=$AA$1,F18=$AB$1,F19=$AA$1,F19=$AB$1,F20=$AA$1,,F20=$AB$1),0,1)))</f>
        <v>1</v>
      </c>
      <c r="AG18" s="342">
        <f>IF($A18&gt;='FG_243way_Regular Symbol'!D$16,"",IF(B18=0,"",IF(OR(B18=$AG$1,B18=$AH$1,B19=$AG$1,B19=$AH$1,B20=$AG$1,B20=$AH$1),0,1)))</f>
        <v>1</v>
      </c>
      <c r="AH18" s="2">
        <f>IF($A18&gt;='FG_243way_Regular Symbol'!E$16,"",IF(C18=0,"",IF(OR(C18=$AG$1,C18=$AH$1,C19=$AG$1,C19=$AH$1,C20=$AG$1,C20=$AH$1),0,1)))</f>
        <v>1</v>
      </c>
      <c r="AI18" s="2">
        <f>IF($A18&gt;='FG_243way_Regular Symbol'!F$16,"",IF(D18=0,"",IF(OR(D18=$AG$1,D18=$AH$1,D19=$AG$1,D19=$AH$1,D20=$AG$1,D20=$AH$1),0,1)))</f>
        <v>1</v>
      </c>
      <c r="AJ18" s="2">
        <f>IF($A18&gt;='FG_243way_Regular Symbol'!G$16,"",IF(E18=0,"",IF(OR(E18=$AG$1,E18=$AH$1,E19=$AG$1,E19=$AH$1,E20=$AG$1,E20=$AH$1),0,1)))</f>
        <v>0</v>
      </c>
      <c r="AK18" s="128">
        <f>IF($A18&gt;='FG_243way_Regular Symbol'!H$16,"",IF(F18=0,"",IF(OR(F18=$AG$1,F18=$AH$1,F19=$AG$1,F19=$AH$1,F20=$AG$1,F20=$AH$1),0,1)))</f>
        <v>1</v>
      </c>
      <c r="AM18" s="342">
        <f>IF($A18&gt;='FG_243way_Regular Symbol'!D$16,"",IF(B18=0,"",IF(OR(B18=$AM$1,B18=$AN$1,B19=$AM$1,B19=$AN$1,B20=$AM$1,B20=$AN$1),0,1)))</f>
        <v>0</v>
      </c>
      <c r="AN18" s="2">
        <f>IF($A18&gt;='FG_243way_Regular Symbol'!E$16,"",IF(C18=0,"",IF(OR(C18=$AM$1,C18=$AN$1,C19=$AM$1,C19=$AN$1,C20=$AM$1,C20=$AN$1),0,1)))</f>
        <v>1</v>
      </c>
      <c r="AO18" s="2">
        <f>IF($A18&gt;='FG_243way_Regular Symbol'!F$16,"",IF(D18=0,"",IF(OR(D18=$AM$1,D18=$AN$1,D19=$AM$1,D19=$AN$1,D20=$AM$1,D20=$AN$1),0,1)))</f>
        <v>1</v>
      </c>
      <c r="AP18" s="2">
        <f>IF($A18&gt;='FG_243way_Regular Symbol'!G$16,"",IF(E18=0,"",IF(OR(E18=$AM$1,E18=$AN$1,E19=$AM$1,E19=$AN$1,E20=$AM$1,E20=$AN$1),0,1)))</f>
        <v>0</v>
      </c>
      <c r="AQ18" s="128">
        <f>IF($A18&gt;='FG_243way_Regular Symbol'!H$16,"",IF(F18=0,"",IF(OR(F18=$AM$1,F18=$AN$1,F19=$AM$1,F19=$AN$1,F20=$AM$1,F20=$AN$1),0,1)))</f>
        <v>1</v>
      </c>
      <c r="AS18" s="342">
        <f>IF($A18&gt;='FG_243way_Regular Symbol'!D$16,"",IF(B18=0,"",IF(OR(B18=$AM$1,B18=$AT$1,B19=$AM$1,B19=$AT$1,B20=$AM$1,B20=$AT$1),0,1)))</f>
        <v>1</v>
      </c>
      <c r="AT18" s="2">
        <f>IF($A18&gt;='FG_243way_Regular Symbol'!E$16,"",IF(C18=0,"",IF(OR(C18=$AM$1,C18=$AT$1,C19=$AM$1,C19=$AT$1,C20=$AM$1,C20=$AT$1),0,1)))</f>
        <v>1</v>
      </c>
      <c r="AU18" s="2">
        <f>IF($A18&gt;='FG_243way_Regular Symbol'!F$16,"",IF(D18=0,"",IF(OR(D18=$AM$1,D18=$AT$1,D19=$AM$1,D19=$AT$1,D20=$AM$1,D20=$AT$1),0,1)))</f>
        <v>1</v>
      </c>
      <c r="AV18" s="2">
        <f>IF($A18&gt;='FG_243way_Regular Symbol'!G$16,"",IF(E18=0,"",IF(OR(E18=$AM$1,E18=$AT$1,E19=$AM$1,E19=$AT$1,E20=$AM$1,E20=$AT$1),0,1)))</f>
        <v>0</v>
      </c>
      <c r="AW18" s="128">
        <f>IF($A18&gt;='FG_243way_Regular Symbol'!H$16,"",IF(F18=0,"",IF(OR(F18=$AM$1,F18=$AT$1,F19=$AM$1,F19=$AT$1,F20=$AM$1,F20=$AT$1),0,1)))</f>
        <v>1</v>
      </c>
      <c r="AY18" s="342">
        <f>IF($A18&gt;='FG_243way_Regular Symbol'!D$16,"",IF(B18=0,"",IF(OR(B18=$AM$1,B18=$AZ$1,B19=$AM$1,B19=$AZ$1,B20=$AM$1,B20=$AZ$1),0,1)))</f>
        <v>1</v>
      </c>
      <c r="AZ18" s="2">
        <f>IF($A18&gt;='FG_243way_Regular Symbol'!E$16,"",IF(C18=0,"",IF(OR(C18=$AM$1,C18=$AZ$1,C19=$AM$1,C19=$AZ$1,C20=$AM$1,C20=$AZ$1),0,1)))</f>
        <v>1</v>
      </c>
      <c r="BA18" s="2">
        <f>IF($A18&gt;='FG_243way_Regular Symbol'!F$16,"",IF(D18=0,"",IF(OR(D18=$AM$1,D18=$AZ$1,D19=$AM$1,D19=$AZ$1,D20=$AM$1,D20=$AZ$1),0,1)))</f>
        <v>1</v>
      </c>
      <c r="BB18" s="2">
        <f>IF($A18&gt;='FG_243way_Regular Symbol'!G$16,"",IF(E18=0,"",IF(OR(E18=$AM$1,E18=$AZ$1,E19=$AM$1,E19=$AZ$1,E20=$AM$1,E20=$AZ$1),0,1)))</f>
        <v>0</v>
      </c>
      <c r="BC18" s="128">
        <f>IF($A18&gt;='FG_243way_Regular Symbol'!H$16,"",IF(F18=0,"",IF(OR(F18=$AM$1,F18=$AZ$1,F19=$AM$1,F19=$AZ$1,F20=$AM$1,F20=$AZ$1),0,1)))</f>
        <v>1</v>
      </c>
      <c r="BE18" s="342"/>
      <c r="BF18" s="2"/>
      <c r="BG18" s="2">
        <f>IF($A18&gt;='FG_243way_Regular Symbol'!F$16,"",IF(D18=0,"",COUNTIF(D18:D20,$BF$1)))</f>
        <v>0</v>
      </c>
      <c r="BH18" s="2">
        <f>IF($A18&gt;='FG_243way_Regular Symbol'!G$16,"",IF(E18=0,"",COUNTIF(E18:E20,$BF$1)))</f>
        <v>0</v>
      </c>
      <c r="BI18" s="2">
        <f>IF($A18&gt;='FG_243way_Regular Symbol'!H$16,"",IF(F18=0,"",COUNTIF(F18:F20,$BF$1)))</f>
        <v>0</v>
      </c>
      <c r="BK18" s="342"/>
      <c r="BL18" s="2"/>
      <c r="BM18" s="2">
        <f>IF($A18&gt;='FG_243way_Regular Symbol'!F$16,"",IF(D18=0,"",IF(OR(D18=$AM$1,D18=$BL$1,D19=$AM$1,D19=$BL$1,D20=$AM$1,D20=$BL$1),0,1)))</f>
        <v>1</v>
      </c>
      <c r="BN18" s="2">
        <f>IF($A18&gt;='FG_243way_Regular Symbol'!G$16,"",IF(E18=0,"",IF(OR(E18=$AM$1,E18=$BL$1,E19=$AM$1,E19=$BL$1,E20=$AM$1,E20=$BL$1),0,1)))</f>
        <v>0</v>
      </c>
      <c r="BO18" s="128">
        <f>IF($A18&gt;='FG_243way_Regular Symbol'!H$16,"",IF(F18=0,"",IF(OR(F18=$AM$1,F18=$BL$1,F19=$AM$1,F19=$BL$1,F20=$AM$1,F20=$BL$1),0,1)))</f>
        <v>1</v>
      </c>
      <c r="BQ18" s="2">
        <f>IF($A18&gt;='FG_243way_Regular Symbol'!D$16,"",IF(B18=0,"",IF(OR(B18=$BQ$1,B18=$BR$1,B19=$BQ$1,B19=$BR$1,B20=$BQ$1,B20=$BR$1),0,1)))</f>
        <v>1</v>
      </c>
      <c r="BR18" s="2">
        <f>IF($A18&gt;='FG_243way_Regular Symbol'!E$16,"",IF(C18=0,"",IF(OR(C18=$BQ$1,C18=$BR$1,C19=$BQ$1,C19=$BR$1,C20=$BQ$1,C20=$BR$1),0,1)))</f>
        <v>1</v>
      </c>
      <c r="BS18" s="2">
        <f>IF($A18&gt;='FG_243way_Regular Symbol'!F$16,"",IF(D18=0,"",IF(OR(D18=$BQ$1,D18=$BR$1,D19=$BQ$1,D19=$BR$1,D20=$BQ$1,D20=$BR$1),0,1)))</f>
        <v>1</v>
      </c>
      <c r="BT18" s="2">
        <f>IF($A18&gt;='FG_243way_Regular Symbol'!G$16,"",IF(E18=0,"",IF(OR(E18=$BQ$1,E18=$BR$1,E19=$BQ$1,E19=$BR$1,E20=$BQ$1,E20=$BR$1),0,1)))</f>
        <v>0</v>
      </c>
      <c r="BU18" s="2">
        <f>IF($A18&gt;='FG_243way_Regular Symbol'!H$16,"",IF(F18=0,"",IF(OR(F18=$BQ$1,F18=$BR$1,F19=$BQ$1,F19=$BR$1,F20=$BQ$1,F20=$BR$1),0,1)))</f>
        <v>1</v>
      </c>
      <c r="BW18" s="2">
        <f>IF($A18&gt;='FG_243way_Regular Symbol'!D$16,"",IF(B18=0,"",IF(OR(B18=$BW$1,B19=$BW$1,B20=$BW$1,B18=$BX$1,B19=$BX$1,B20=$BX$1),0,1)))</f>
        <v>1</v>
      </c>
      <c r="BX18" s="2">
        <f>IF($A18&gt;='FG_243way_Regular Symbol'!E$16,"",IF(C18=0,"",IF(OR(C18=$BW$1,C19=$BW$1,C20=$BW$1,C18=$BX$1,C19=$BX$1,C20=$BX$1),0,1)))</f>
        <v>1</v>
      </c>
      <c r="BY18" s="2">
        <f>IF($A18&gt;='FG_243way_Regular Symbol'!F$16,"",IF(D18=0,"",IF(OR(D18=$BW$1,D19=$BW$1,D20=$BW$1,D18=$BX$1,D19=$BX$1,D20=$BX$1),0,1)))</f>
        <v>1</v>
      </c>
      <c r="BZ18" s="2">
        <f>IF($A18&gt;='FG_243way_Regular Symbol'!G$16,"",IF(E18=0,"",IF(OR(E18=$BW$1,E19=$BW$1,E20=$BW$1,E18=$BX$1,E19=$BX$1,E20=$BX$1),0,1)))</f>
        <v>0</v>
      </c>
      <c r="CA18" s="2">
        <f>IF($A18&gt;='FG_243way_Regular Symbol'!H$16,"",IF(F18=0,"",IF(OR(F18=$BW$1,F19=$BW$1,F20=$BW$1,F18=$BX$1,F19=$BX$1,F20=$BX$1),0,1)))</f>
        <v>1</v>
      </c>
      <c r="CC18" s="2">
        <f>IF($A18&gt;='FG_243way_Regular Symbol'!D$16,"",IF(B18=0,"",IF(OR(B18=$BW$1,B19=$BW$1,B20=$BW$1,B18=$CD$1,B19=$CD$1,B20=$CD$1),0,1)))</f>
        <v>0</v>
      </c>
      <c r="CD18" s="2">
        <f>IF($A18&gt;='FG_243way_Regular Symbol'!E$16,"",IF(C18=0,"",IF(OR(C18=$BW$1,C19=$BW$1,C20=$BW$1,C18=$CD$1,C19=$CD$1,C20=$CD$1),0,1)))</f>
        <v>1</v>
      </c>
      <c r="CE18" s="2">
        <f>IF($A18&gt;='FG_243way_Regular Symbol'!F$16,"",IF(D18=0,"",IF(OR(D18=$BW$1,D19=$BW$1,D20=$BW$1,D18=$CD$1,D19=$CD$1,D20=$CD$1),0,1)))</f>
        <v>1</v>
      </c>
      <c r="CF18" s="2">
        <f>IF($A18&gt;='FG_243way_Regular Symbol'!G$16,"",IF(E18=0,"",IF(OR(E18=$BW$1,E19=$BW$1,E20=$BW$1,E18=$CD$1,E19=$CD$1,E20=$CD$1),0,1)))</f>
        <v>0</v>
      </c>
      <c r="CG18" s="2">
        <f>IF($A18&gt;='FG_243way_Regular Symbol'!H$16,"",IF(F18=0,"",IF(OR(F18=$BW$1,F19=$BW$1,F20=$BW$1,F18=$CD$1,F19=$CD$1,F20=$CD$1),0,1)))</f>
        <v>1</v>
      </c>
      <c r="CI18" s="2">
        <f>IF($A18&gt;='FG_243way_Regular Symbol'!D$16,"",IF(B18=0,"",IF(OR(B18=$BW$1,B19=$BW$1,B20=$BW$1,B18=$CJ$1,B19=$CJ$1,B20=$CJ$1),0,1)))</f>
        <v>1</v>
      </c>
      <c r="CJ18" s="2">
        <f>IF($A18&gt;='FG_243way_Regular Symbol'!E$16,"",IF(C18=0,"",IF(OR(C18=$BW$1,C19=$BW$1,C20=$BW$1,C18=$CJ$1,C19=$CJ$1,C20=$CJ$1),0,1)))</f>
        <v>0</v>
      </c>
      <c r="CK18" s="2">
        <f>IF($A18&gt;='FG_243way_Regular Symbol'!F$16,"",IF(D18=0,"",IF(OR(D18=$BW$1,D19=$BW$1,D20=$BW$1,D18=$CJ$1,D19=$CJ$1,D20=$CJ$1),0,1)))</f>
        <v>1</v>
      </c>
      <c r="CL18" s="2">
        <f>IF($A18&gt;='FG_243way_Regular Symbol'!G$16,"",IF(E18=0,"",IF(OR(E18=$BW$1,E19=$BW$1,E20=$BW$1,E18=$CJ$1,E19=$CJ$1,E20=$CJ$1),0,1)))</f>
        <v>0</v>
      </c>
      <c r="CM18" s="2">
        <f>IF($A18&gt;='FG_243way_Regular Symbol'!H$16,"",IF(F18=0,"",IF(OR(F18=$BW$1,F19=$BW$1,F20=$BW$1,F18=$CJ$1,F19=$CJ$1,F20=$CJ$1),0,1)))</f>
        <v>1</v>
      </c>
      <c r="CO18" s="2">
        <f>IF($A18&gt;='FG_243way_Regular Symbol'!D$16,"",IF(B18=0,"",IF(OR(B18=$BW$1,B19=$BW$1,B20=$BW$1,B18=$CP$1,B19=$CP$1,B20=$CP$1),0,1)))</f>
        <v>1</v>
      </c>
      <c r="CP18" s="2">
        <f>IF($A18&gt;='FG_243way_Regular Symbol'!E$16,"",IF(C18=0,"",IF(OR(C18=$BW$1,C19=$BW$1,C20=$BW$1,C18=$CP$1,C19=$CP$1,C20=$CP$1),0,1)))</f>
        <v>1</v>
      </c>
      <c r="CQ18" s="2">
        <f>IF($A18&gt;='FG_243way_Regular Symbol'!F$16,"",IF(D18=0,"",IF(OR(D18=$BW$1,D19=$BW$1,D20=$BW$1,D18=$CP$1,D19=$CP$1,D20=$CP$1),0,1)))</f>
        <v>1</v>
      </c>
      <c r="CR18" s="2">
        <f>IF($A18&gt;='FG_243way_Regular Symbol'!G$16,"",IF(E18=0,"",IF(OR(E18=$BW$1,E19=$BW$1,E20=$BW$1,E18=$CP$1,E19=$CP$1,E20=$CP$1),0,1)))</f>
        <v>0</v>
      </c>
      <c r="CS18" s="2">
        <f>IF($A18&gt;='FG_243way_Regular Symbol'!H$16,"",IF(F18=0,"",IF(OR(F18=$BW$1,F19=$BW$1,F20=$BW$1,F18=$CP$1,F19=$CP$1,F20=$CP$1),0,1)))</f>
        <v>0</v>
      </c>
      <c r="CU18" s="2">
        <f>IF($A18&gt;='FG_243way_Regular Symbol'!D$16,"",IF(B18=0,"",IF(OR(B18=$BW$1,B19=$BW$1,B20=$BW$1,B18=$CV$1,B19=$CV$1,B20=$CV$1),0,1)))</f>
        <v>1</v>
      </c>
      <c r="CV18" s="2">
        <f>IF($A18&gt;='FG_243way_Regular Symbol'!E$16,"",IF(C18=0,"",IF(OR(C18=$BW$1,C19=$BW$1,C20=$BW$1,C18=$CV$1,C19=$CV$1,C20=$CV$1),0,1)))</f>
        <v>1</v>
      </c>
      <c r="CW18" s="2">
        <f>IF($A18&gt;='FG_243way_Regular Symbol'!F$16,"",IF(D18=0,"",IF(OR(D18=$BW$1,D19=$BW$1,D20=$BW$1,D18=$CV$1,D19=$CV$1,D20=$CV$1),0,1)))</f>
        <v>1</v>
      </c>
      <c r="CX18" s="2">
        <f>IF($A18&gt;='FG_243way_Regular Symbol'!G$16,"",IF(E18=0,"",IF(OR(E18=$BW$1,E19=$BW$1,E20=$BW$1,E18=$CV$1,E19=$CV$1,E20=$CV$1),0,1)))</f>
        <v>0</v>
      </c>
      <c r="CY18" s="2">
        <f>IF($A18&gt;='FG_243way_Regular Symbol'!H$16,"",IF(F18=0,"",IF(OR(F18=$BW$1,F19=$BW$1,F20=$BW$1,F18=$CV$1,F19=$CV$1,F20=$CV$1),0,1)))</f>
        <v>0</v>
      </c>
    </row>
    <row r="19" spans="1:103">
      <c r="A19" s="341">
        <f>IF('FG_243way_Regular Symbol'!L18="","",'FG_243way_Regular Symbol'!L18)</f>
        <v>15</v>
      </c>
      <c r="B19" s="184" t="str">
        <f>IF('FG_243way_Regular Symbol'!M18="",
IF($A19-'FG_243way_Regular Symbol'!D$16&gt;='FG_243way_RegularＸ_W()'!B$2-1,"",VLOOKUP($A19-'FG_243way_Regular Symbol'!D$16,'FG_243way_Regular Symbol'!$L$3:$Q$99,'FG_243way_RegularＸ_W()'!B$3+1,FALSE)),
'FG_243way_Regular Symbol'!M18)</f>
        <v>M5</v>
      </c>
      <c r="C19" s="184" t="str">
        <f>IF('FG_243way_Regular Symbol'!N18="",
IF($A19-'FG_243way_Regular Symbol'!E$16&gt;='FG_243way_RegularＸ_W()'!C$2-1,"",VLOOKUP($A19-'FG_243way_Regular Symbol'!E$16,'FG_243way_Regular Symbol'!$L$3:$Q$99,'FG_243way_RegularＸ_W()'!C$3+1,FALSE)),
'FG_243way_Regular Symbol'!N18)</f>
        <v>J</v>
      </c>
      <c r="D19" s="184" t="str">
        <f>IF('FG_243way_Regular Symbol'!O18="",
IF($A19-'FG_243way_Regular Symbol'!F$16&gt;='FG_243way_RegularＸ_W()'!D$2-1,"",VLOOKUP($A19-'FG_243way_Regular Symbol'!F$16,'FG_243way_Regular Symbol'!$L$3:$Q$99,'FG_243way_RegularＸ_W()'!D$3+1,FALSE)),
'FG_243way_Regular Symbol'!O18)</f>
        <v>M1</v>
      </c>
      <c r="E19" s="184" t="str">
        <f>IF('FG_243way_Regular Symbol'!P18="",
IF($A19-'FG_243way_Regular Symbol'!G$16&gt;='FG_243way_RegularＸ_W()'!E$2-1,"",VLOOKUP($A19-'FG_243way_Regular Symbol'!G$16,'FG_243way_Regular Symbol'!$L$3:$Q$99,'FG_243way_RegularＸ_W()'!E$3+1,FALSE)),
'FG_243way_Regular Symbol'!P18)</f>
        <v>WW</v>
      </c>
      <c r="F19" s="358" t="str">
        <f>IF('FG_243way_Regular Symbol'!Q18="",
IF($A19-'FG_243way_Regular Symbol'!H$16&gt;='FG_243way_RegularＸ_W()'!F$2-1,"",VLOOKUP($A19-'FG_243way_Regular Symbol'!H$16,'FG_243way_Regular Symbol'!$L$3:$Q$99,'FG_243way_RegularＸ_W()'!F$3+1,FALSE)),
'FG_243way_Regular Symbol'!Q18)</f>
        <v>TE</v>
      </c>
      <c r="O19" s="342">
        <f>IF($A19&gt;='FG_243way_Regular Symbol'!D$16,"",IF(B19=0,"",IF(OR(B19=$O$1,B19=$P$1,B20=$O$1,B20=$P$1,B21=$O$1,B21=$P$1),0,1)))</f>
        <v>1</v>
      </c>
      <c r="P19" s="2">
        <f>IF($A19&gt;='FG_243way_Regular Symbol'!E$16,"",IF(C19=0,"",IF(OR(C19=$O$1,C19=$P$1,C20=$O$1,C20=$P$1,C21=$O$1,C21=$P$1),0,1)))</f>
        <v>1</v>
      </c>
      <c r="Q19" s="2">
        <f>IF($A19&gt;='FG_243way_Regular Symbol'!F$16,"",IF(D19=0,"",IF(OR(D19=$O$1,D19=$P$1,D20=$O$1,D20=$P$1,D21=$O$1,D21=$P$1),0,1)))</f>
        <v>0</v>
      </c>
      <c r="R19" s="2">
        <f>IF($A19&gt;='FG_243way_Regular Symbol'!G$16,"",IF(E19=0,"",IF(OR(E19=$O$1,E19=$P$1,E20=$O$1,E20=$P$1,E21=$O$1,E21=$P$1),0,1)))</f>
        <v>0</v>
      </c>
      <c r="S19" s="128">
        <f>IF($A19&gt;='FG_243way_Regular Symbol'!H$16,"",IF(F19=0,"",IF(OR(F19=$O$1,F19=$P$1,F20=$O$1,F20=$P$1,F21=$O$1,F21=$P$1),0,1)))</f>
        <v>1</v>
      </c>
      <c r="U19" s="342">
        <f>IF($A19&gt;='FG_243way_Regular Symbol'!D$16,"",IF(B19=0,"",IF(OR(B19=$U$1,B19=$V$1,B20=$U$1,B20=$V$1,B21=$U$1,B21=$V$1),0,1)))</f>
        <v>1</v>
      </c>
      <c r="V19" s="2">
        <f>IF($A19&gt;='FG_243way_Regular Symbol'!E$16,"",IF(C19=0,"",IF(OR(C19=$U$1,C19=$V$1,C20=$U$1,C20=$V$1,C21=$U$1,C21=$V$1),0,1)))</f>
        <v>0</v>
      </c>
      <c r="W19" s="2">
        <f>IF($A19&gt;='FG_243way_Regular Symbol'!F$16,"",IF(D19=0,"",IF(OR(D19=$U$1,D19=$V$1,D20=$U$1,D20=$V$1,D21=$U$1,D21=$V$1),0,1)))</f>
        <v>1</v>
      </c>
      <c r="X19" s="2">
        <f>IF($A19&gt;='FG_243way_Regular Symbol'!G$16,"",IF(E19=0,"",IF(OR(E19=$U$1,E19=$V$1,E20=$U$1,E20=$V$1,E21=$U$1,E21=$V$1),0,1)))</f>
        <v>0</v>
      </c>
      <c r="Y19" s="128">
        <f>IF($A19&gt;='FG_243way_Regular Symbol'!H$16,"",IF(F19=0,"",IF(OR(F19=$U$1,F19=$V$1,F20=$U$1,F20=$V$1,F21=$U$1,F21=$V$1),0,1)))</f>
        <v>1</v>
      </c>
      <c r="AA19" s="342">
        <f>IF($A19&gt;='FG_243way_Regular Symbol'!D$16,"",IF(B19=0,"",IF(OR(B19=$AA$1,B19=$AB$1,B20=$AA$1,B20=$AB$1,B21=$AA$1,,B21=$AB$1),0,1)))</f>
        <v>1</v>
      </c>
      <c r="AB19" s="2">
        <f>IF($A19&gt;='FG_243way_Regular Symbol'!E$16,"",IF(C19=0,"",IF(OR(C19=$AA$1,C19=$AB$1,C20=$AA$1,C20=$AB$1,C21=$AA$1,,C21=$AB$1),0,1)))</f>
        <v>1</v>
      </c>
      <c r="AC19" s="2">
        <f>IF($A19&gt;='FG_243way_Regular Symbol'!F$16,"",IF(D19=0,"",IF(OR(D19=$AA$1,D19=$AB$1,D20=$AA$1,D20=$AB$1,D21=$AA$1,,D21=$AB$1),0,1)))</f>
        <v>0</v>
      </c>
      <c r="AD19" s="2">
        <f>IF($A19&gt;='FG_243way_Regular Symbol'!G$16,"",IF(E19=0,"",IF(OR(E19=$AA$1,E19=$AB$1,E20=$AA$1,E20=$AB$1,E21=$AA$1,,E21=$AB$1),0,1)))</f>
        <v>0</v>
      </c>
      <c r="AE19" s="128">
        <f>IF($A19&gt;='FG_243way_Regular Symbol'!H$16,"",IF(F19=0,"",IF(OR(F19=$AA$1,F19=$AB$1,F20=$AA$1,F20=$AB$1,F21=$AA$1,,F21=$AB$1),0,1)))</f>
        <v>1</v>
      </c>
      <c r="AG19" s="342">
        <f>IF($A19&gt;='FG_243way_Regular Symbol'!D$16,"",IF(B19=0,"",IF(OR(B19=$AG$1,B19=$AH$1,B20=$AG$1,B20=$AH$1,B21=$AG$1,B21=$AH$1),0,1)))</f>
        <v>1</v>
      </c>
      <c r="AH19" s="2">
        <f>IF($A19&gt;='FG_243way_Regular Symbol'!E$16,"",IF(C19=0,"",IF(OR(C19=$AG$1,C19=$AH$1,C20=$AG$1,C20=$AH$1,C21=$AG$1,C21=$AH$1),0,1)))</f>
        <v>1</v>
      </c>
      <c r="AI19" s="2">
        <f>IF($A19&gt;='FG_243way_Regular Symbol'!F$16,"",IF(D19=0,"",IF(OR(D19=$AG$1,D19=$AH$1,D20=$AG$1,D20=$AH$1,D21=$AG$1,D21=$AH$1),0,1)))</f>
        <v>1</v>
      </c>
      <c r="AJ19" s="2">
        <f>IF($A19&gt;='FG_243way_Regular Symbol'!G$16,"",IF(E19=0,"",IF(OR(E19=$AG$1,E19=$AH$1,E20=$AG$1,E20=$AH$1,E21=$AG$1,E21=$AH$1),0,1)))</f>
        <v>0</v>
      </c>
      <c r="AK19" s="128">
        <f>IF($A19&gt;='FG_243way_Regular Symbol'!H$16,"",IF(F19=0,"",IF(OR(F19=$AG$1,F19=$AH$1,F20=$AG$1,F20=$AH$1,F21=$AG$1,F21=$AH$1),0,1)))</f>
        <v>1</v>
      </c>
      <c r="AM19" s="342">
        <f>IF($A19&gt;='FG_243way_Regular Symbol'!D$16,"",IF(B19=0,"",IF(OR(B19=$AM$1,B19=$AN$1,B20=$AM$1,B20=$AN$1,B21=$AM$1,B21=$AN$1),0,1)))</f>
        <v>0</v>
      </c>
      <c r="AN19" s="2">
        <f>IF($A19&gt;='FG_243way_Regular Symbol'!E$16,"",IF(C19=0,"",IF(OR(C19=$AM$1,C19=$AN$1,C20=$AM$1,C20=$AN$1,C21=$AM$1,C21=$AN$1),0,1)))</f>
        <v>1</v>
      </c>
      <c r="AO19" s="2">
        <f>IF($A19&gt;='FG_243way_Regular Symbol'!F$16,"",IF(D19=0,"",IF(OR(D19=$AM$1,D19=$AN$1,D20=$AM$1,D20=$AN$1,D21=$AM$1,D21=$AN$1),0,1)))</f>
        <v>1</v>
      </c>
      <c r="AP19" s="2">
        <f>IF($A19&gt;='FG_243way_Regular Symbol'!G$16,"",IF(E19=0,"",IF(OR(E19=$AM$1,E19=$AN$1,E20=$AM$1,E20=$AN$1,E21=$AM$1,E21=$AN$1),0,1)))</f>
        <v>0</v>
      </c>
      <c r="AQ19" s="128">
        <f>IF($A19&gt;='FG_243way_Regular Symbol'!H$16,"",IF(F19=0,"",IF(OR(F19=$AM$1,F19=$AN$1,F20=$AM$1,F20=$AN$1,F21=$AM$1,F21=$AN$1),0,1)))</f>
        <v>1</v>
      </c>
      <c r="AS19" s="342">
        <f>IF($A19&gt;='FG_243way_Regular Symbol'!D$16,"",IF(B19=0,"",IF(OR(B19=$AM$1,B19=$AT$1,B20=$AM$1,B20=$AT$1,B21=$AM$1,B21=$AT$1),0,1)))</f>
        <v>1</v>
      </c>
      <c r="AT19" s="2">
        <f>IF($A19&gt;='FG_243way_Regular Symbol'!E$16,"",IF(C19=0,"",IF(OR(C19=$AM$1,C19=$AT$1,C20=$AM$1,C20=$AT$1,C21=$AM$1,C21=$AT$1),0,1)))</f>
        <v>1</v>
      </c>
      <c r="AU19" s="2">
        <f>IF($A19&gt;='FG_243way_Regular Symbol'!F$16,"",IF(D19=0,"",IF(OR(D19=$AM$1,D19=$AT$1,D20=$AM$1,D20=$AT$1,D21=$AM$1,D21=$AT$1),0,1)))</f>
        <v>1</v>
      </c>
      <c r="AV19" s="2">
        <f>IF($A19&gt;='FG_243way_Regular Symbol'!G$16,"",IF(E19=0,"",IF(OR(E19=$AM$1,E19=$AT$1,E20=$AM$1,E20=$AT$1,E21=$AM$1,E21=$AT$1),0,1)))</f>
        <v>0</v>
      </c>
      <c r="AW19" s="128">
        <f>IF($A19&gt;='FG_243way_Regular Symbol'!H$16,"",IF(F19=0,"",IF(OR(F19=$AM$1,F19=$AT$1,F20=$AM$1,F20=$AT$1,F21=$AM$1,F21=$AT$1),0,1)))</f>
        <v>1</v>
      </c>
      <c r="AY19" s="342">
        <f>IF($A19&gt;='FG_243way_Regular Symbol'!D$16,"",IF(B19=0,"",IF(OR(B19=$AM$1,B19=$AZ$1,B20=$AM$1,B20=$AZ$1,B21=$AM$1,B21=$AZ$1),0,1)))</f>
        <v>1</v>
      </c>
      <c r="AZ19" s="2">
        <f>IF($A19&gt;='FG_243way_Regular Symbol'!E$16,"",IF(C19=0,"",IF(OR(C19=$AM$1,C19=$AZ$1,C20=$AM$1,C20=$AZ$1,C21=$AM$1,C21=$AZ$1),0,1)))</f>
        <v>1</v>
      </c>
      <c r="BA19" s="2">
        <f>IF($A19&gt;='FG_243way_Regular Symbol'!F$16,"",IF(D19=0,"",IF(OR(D19=$AM$1,D19=$AZ$1,D20=$AM$1,D20=$AZ$1,D21=$AM$1,D21=$AZ$1),0,1)))</f>
        <v>1</v>
      </c>
      <c r="BB19" s="2">
        <f>IF($A19&gt;='FG_243way_Regular Symbol'!G$16,"",IF(E19=0,"",IF(OR(E19=$AM$1,E19=$AZ$1,E20=$AM$1,E20=$AZ$1,E21=$AM$1,E21=$AZ$1),0,1)))</f>
        <v>0</v>
      </c>
      <c r="BC19" s="128">
        <f>IF($A19&gt;='FG_243way_Regular Symbol'!H$16,"",IF(F19=0,"",IF(OR(F19=$AM$1,F19=$AZ$1,F20=$AM$1,F20=$AZ$1,F21=$AM$1,F21=$AZ$1),0,1)))</f>
        <v>1</v>
      </c>
      <c r="BE19" s="342"/>
      <c r="BF19" s="2"/>
      <c r="BG19" s="2">
        <f>IF($A19&gt;='FG_243way_Regular Symbol'!F$16,"",IF(D19=0,"",COUNTIF(D19:D21,$BF$1)))</f>
        <v>0</v>
      </c>
      <c r="BH19" s="2">
        <f>IF($A19&gt;='FG_243way_Regular Symbol'!G$16,"",IF(E19=0,"",COUNTIF(E19:E21,$BF$1)))</f>
        <v>0</v>
      </c>
      <c r="BI19" s="2">
        <f>IF($A19&gt;='FG_243way_Regular Symbol'!H$16,"",IF(F19=0,"",COUNTIF(F19:F21,$BF$1)))</f>
        <v>0</v>
      </c>
      <c r="BK19" s="342"/>
      <c r="BL19" s="2"/>
      <c r="BM19" s="2">
        <f>IF($A19&gt;='FG_243way_Regular Symbol'!F$16,"",IF(D19=0,"",IF(OR(D19=$AM$1,D19=$BL$1,D20=$AM$1,D20=$BL$1,D21=$AM$1,D21=$BL$1),0,1)))</f>
        <v>1</v>
      </c>
      <c r="BN19" s="2">
        <f>IF($A19&gt;='FG_243way_Regular Symbol'!G$16,"",IF(E19=0,"",IF(OR(E19=$AM$1,E19=$BL$1,E20=$AM$1,E20=$BL$1,E21=$AM$1,E21=$BL$1),0,1)))</f>
        <v>0</v>
      </c>
      <c r="BO19" s="128">
        <f>IF($A19&gt;='FG_243way_Regular Symbol'!H$16,"",IF(F19=0,"",IF(OR(F19=$AM$1,F19=$BL$1,F20=$AM$1,F20=$BL$1,F21=$AM$1,F21=$BL$1),0,1)))</f>
        <v>1</v>
      </c>
      <c r="BQ19" s="2">
        <f>IF($A19&gt;='FG_243way_Regular Symbol'!D$16,"",IF(B19=0,"",IF(OR(B19=$BQ$1,B19=$BR$1,B20=$BQ$1,B20=$BR$1,B21=$BQ$1,B21=$BR$1),0,1)))</f>
        <v>1</v>
      </c>
      <c r="BR19" s="2">
        <f>IF($A19&gt;='FG_243way_Regular Symbol'!E$16,"",IF(C19=0,"",IF(OR(C19=$BQ$1,C19=$BR$1,C20=$BQ$1,C20=$BR$1,C21=$BQ$1,C21=$BR$1),0,1)))</f>
        <v>1</v>
      </c>
      <c r="BS19" s="2">
        <f>IF($A19&gt;='FG_243way_Regular Symbol'!F$16,"",IF(D19=0,"",IF(OR(D19=$BQ$1,D19=$BR$1,D20=$BQ$1,D20=$BR$1,D21=$BQ$1,D21=$BR$1),0,1)))</f>
        <v>1</v>
      </c>
      <c r="BT19" s="2">
        <f>IF($A19&gt;='FG_243way_Regular Symbol'!G$16,"",IF(E19=0,"",IF(OR(E19=$BQ$1,E19=$BR$1,E20=$BQ$1,E20=$BR$1,E21=$BQ$1,E21=$BR$1),0,1)))</f>
        <v>0</v>
      </c>
      <c r="BU19" s="2">
        <f>IF($A19&gt;='FG_243way_Regular Symbol'!H$16,"",IF(F19=0,"",IF(OR(F19=$BQ$1,F19=$BR$1,F20=$BQ$1,F20=$BR$1,F21=$BQ$1,F21=$BR$1),0,1)))</f>
        <v>1</v>
      </c>
      <c r="BW19" s="2">
        <f>IF($A19&gt;='FG_243way_Regular Symbol'!D$16,"",IF(B19=0,"",IF(OR(B19=$BW$1,B20=$BW$1,B21=$BW$1,B19=$BX$1,B20=$BX$1,B21=$BX$1),0,1)))</f>
        <v>1</v>
      </c>
      <c r="BX19" s="2">
        <f>IF($A19&gt;='FG_243way_Regular Symbol'!E$16,"",IF(C19=0,"",IF(OR(C19=$BW$1,C20=$BW$1,C21=$BW$1,C19=$BX$1,C20=$BX$1,C21=$BX$1),0,1)))</f>
        <v>1</v>
      </c>
      <c r="BY19" s="2">
        <f>IF($A19&gt;='FG_243way_Regular Symbol'!F$16,"",IF(D19=0,"",IF(OR(D19=$BW$1,D20=$BW$1,D21=$BW$1,D19=$BX$1,D20=$BX$1,D21=$BX$1),0,1)))</f>
        <v>1</v>
      </c>
      <c r="BZ19" s="2">
        <f>IF($A19&gt;='FG_243way_Regular Symbol'!G$16,"",IF(E19=0,"",IF(OR(E19=$BW$1,E20=$BW$1,E21=$BW$1,E19=$BX$1,E20=$BX$1,E21=$BX$1),0,1)))</f>
        <v>0</v>
      </c>
      <c r="CA19" s="2">
        <f>IF($A19&gt;='FG_243way_Regular Symbol'!H$16,"",IF(F19=0,"",IF(OR(F19=$BW$1,F20=$BW$1,F21=$BW$1,F19=$BX$1,F20=$BX$1,F21=$BX$1),0,1)))</f>
        <v>1</v>
      </c>
      <c r="CC19" s="2">
        <f>IF($A19&gt;='FG_243way_Regular Symbol'!D$16,"",IF(B19=0,"",IF(OR(B19=$BW$1,B20=$BW$1,B21=$BW$1,B19=$CD$1,B20=$CD$1,B21=$CD$1),0,1)))</f>
        <v>0</v>
      </c>
      <c r="CD19" s="2">
        <f>IF($A19&gt;='FG_243way_Regular Symbol'!E$16,"",IF(C19=0,"",IF(OR(C19=$BW$1,C20=$BW$1,C21=$BW$1,C19=$CD$1,C20=$CD$1,C21=$CD$1),0,1)))</f>
        <v>1</v>
      </c>
      <c r="CE19" s="2">
        <f>IF($A19&gt;='FG_243way_Regular Symbol'!F$16,"",IF(D19=0,"",IF(OR(D19=$BW$1,D20=$BW$1,D21=$BW$1,D19=$CD$1,D20=$CD$1,D21=$CD$1),0,1)))</f>
        <v>1</v>
      </c>
      <c r="CF19" s="2">
        <f>IF($A19&gt;='FG_243way_Regular Symbol'!G$16,"",IF(E19=0,"",IF(OR(E19=$BW$1,E20=$BW$1,E21=$BW$1,E19=$CD$1,E20=$CD$1,E21=$CD$1),0,1)))</f>
        <v>0</v>
      </c>
      <c r="CG19" s="2">
        <f>IF($A19&gt;='FG_243way_Regular Symbol'!H$16,"",IF(F19=0,"",IF(OR(F19=$BW$1,F20=$BW$1,F21=$BW$1,F19=$CD$1,F20=$CD$1,F21=$CD$1),0,1)))</f>
        <v>1</v>
      </c>
      <c r="CI19" s="2">
        <f>IF($A19&gt;='FG_243way_Regular Symbol'!D$16,"",IF(B19=0,"",IF(OR(B19=$BW$1,B20=$BW$1,B21=$BW$1,B19=$CJ$1,B20=$CJ$1,B21=$CJ$1),0,1)))</f>
        <v>1</v>
      </c>
      <c r="CJ19" s="2">
        <f>IF($A19&gt;='FG_243way_Regular Symbol'!E$16,"",IF(C19=0,"",IF(OR(C19=$BW$1,C20=$BW$1,C21=$BW$1,C19=$CJ$1,C20=$CJ$1,C21=$CJ$1),0,1)))</f>
        <v>0</v>
      </c>
      <c r="CK19" s="2">
        <f>IF($A19&gt;='FG_243way_Regular Symbol'!F$16,"",IF(D19=0,"",IF(OR(D19=$BW$1,D20=$BW$1,D21=$BW$1,D19=$CJ$1,D20=$CJ$1,D21=$CJ$1),0,1)))</f>
        <v>1</v>
      </c>
      <c r="CL19" s="2">
        <f>IF($A19&gt;='FG_243way_Regular Symbol'!G$16,"",IF(E19=0,"",IF(OR(E19=$BW$1,E20=$BW$1,E21=$BW$1,E19=$CJ$1,E20=$CJ$1,E21=$CJ$1),0,1)))</f>
        <v>0</v>
      </c>
      <c r="CM19" s="2">
        <f>IF($A19&gt;='FG_243way_Regular Symbol'!H$16,"",IF(F19=0,"",IF(OR(F19=$BW$1,F20=$BW$1,F21=$BW$1,F19=$CJ$1,F20=$CJ$1,F21=$CJ$1),0,1)))</f>
        <v>1</v>
      </c>
      <c r="CO19" s="2">
        <f>IF($A19&gt;='FG_243way_Regular Symbol'!D$16,"",IF(B19=0,"",IF(OR(B19=$BW$1,B20=$BW$1,B21=$BW$1,B19=$CP$1,B20=$CP$1,B21=$CP$1),0,1)))</f>
        <v>1</v>
      </c>
      <c r="CP19" s="2">
        <f>IF($A19&gt;='FG_243way_Regular Symbol'!E$16,"",IF(C19=0,"",IF(OR(C19=$BW$1,C20=$BW$1,C21=$BW$1,C19=$CP$1,C20=$CP$1,C21=$CP$1),0,1)))</f>
        <v>1</v>
      </c>
      <c r="CQ19" s="2">
        <f>IF($A19&gt;='FG_243way_Regular Symbol'!F$16,"",IF(D19=0,"",IF(OR(D19=$BW$1,D20=$BW$1,D21=$BW$1,D19=$CP$1,D20=$CP$1,D21=$CP$1),0,1)))</f>
        <v>1</v>
      </c>
      <c r="CR19" s="2">
        <f>IF($A19&gt;='FG_243way_Regular Symbol'!G$16,"",IF(E19=0,"",IF(OR(E19=$BW$1,E20=$BW$1,E21=$BW$1,E19=$CP$1,E20=$CP$1,E21=$CP$1),0,1)))</f>
        <v>0</v>
      </c>
      <c r="CS19" s="2">
        <f>IF($A19&gt;='FG_243way_Regular Symbol'!H$16,"",IF(F19=0,"",IF(OR(F19=$BW$1,F20=$BW$1,F21=$BW$1,F19=$CP$1,F20=$CP$1,F21=$CP$1),0,1)))</f>
        <v>0</v>
      </c>
      <c r="CU19" s="2">
        <f>IF($A19&gt;='FG_243way_Regular Symbol'!D$16,"",IF(B19=0,"",IF(OR(B19=$BW$1,B20=$BW$1,B21=$BW$1,B19=$CV$1,B20=$CV$1,B21=$CV$1),0,1)))</f>
        <v>0</v>
      </c>
      <c r="CV19" s="2">
        <f>IF($A19&gt;='FG_243way_Regular Symbol'!E$16,"",IF(C19=0,"",IF(OR(C19=$BW$1,C20=$BW$1,C21=$BW$1,C19=$CV$1,C20=$CV$1,C21=$CV$1),0,1)))</f>
        <v>0</v>
      </c>
      <c r="CW19" s="2">
        <f>IF($A19&gt;='FG_243way_Regular Symbol'!F$16,"",IF(D19=0,"",IF(OR(D19=$BW$1,D20=$BW$1,D21=$BW$1,D19=$CV$1,D20=$CV$1,D21=$CV$1),0,1)))</f>
        <v>0</v>
      </c>
      <c r="CX19" s="2">
        <f>IF($A19&gt;='FG_243way_Regular Symbol'!G$16,"",IF(E19=0,"",IF(OR(E19=$BW$1,E20=$BW$1,E21=$BW$1,E19=$CV$1,E20=$CV$1,E21=$CV$1),0,1)))</f>
        <v>0</v>
      </c>
      <c r="CY19" s="2">
        <f>IF($A19&gt;='FG_243way_Regular Symbol'!H$16,"",IF(F19=0,"",IF(OR(F19=$BW$1,F20=$BW$1,F21=$BW$1,F19=$CV$1,F20=$CV$1,F21=$CV$1),0,1)))</f>
        <v>0</v>
      </c>
    </row>
    <row r="20" spans="1:103">
      <c r="A20" s="341">
        <f>IF('FG_243way_Regular Symbol'!L19="","",'FG_243way_Regular Symbol'!L19)</f>
        <v>16</v>
      </c>
      <c r="B20" s="184" t="str">
        <f>IF('FG_243way_Regular Symbol'!M19="",
IF($A20-'FG_243way_Regular Symbol'!D$16&gt;='FG_243way_RegularＸ_W()'!B$2-1,"",VLOOKUP($A20-'FG_243way_Regular Symbol'!D$16,'FG_243way_Regular Symbol'!$L$3:$Q$99,'FG_243way_RegularＸ_W()'!B$3+1,FALSE)),
'FG_243way_Regular Symbol'!M19)</f>
        <v>Q</v>
      </c>
      <c r="C20" s="184" t="str">
        <f>IF('FG_243way_Regular Symbol'!N19="",
IF($A20-'FG_243way_Regular Symbol'!E$16&gt;='FG_243way_RegularＸ_W()'!C$2-1,"",VLOOKUP($A20-'FG_243way_Regular Symbol'!E$16,'FG_243way_Regular Symbol'!$L$3:$Q$99,'FG_243way_RegularＸ_W()'!C$3+1,FALSE)),
'FG_243way_Regular Symbol'!N19)</f>
        <v>M2</v>
      </c>
      <c r="D20" s="184" t="str">
        <f>IF('FG_243way_Regular Symbol'!O19="",
IF($A20-'FG_243way_Regular Symbol'!F$16&gt;='FG_243way_RegularＸ_W()'!D$2-1,"",VLOOKUP($A20-'FG_243way_Regular Symbol'!F$16,'FG_243way_Regular Symbol'!$L$3:$Q$99,'FG_243way_RegularＸ_W()'!D$3+1,FALSE)),
'FG_243way_Regular Symbol'!O19)</f>
        <v>M3</v>
      </c>
      <c r="E20" s="184" t="str">
        <f>IF('FG_243way_Regular Symbol'!P19="",
IF($A20-'FG_243way_Regular Symbol'!G$16&gt;='FG_243way_RegularＸ_W()'!E$2-1,"",VLOOKUP($A20-'FG_243way_Regular Symbol'!G$16,'FG_243way_Regular Symbol'!$L$3:$Q$99,'FG_243way_RegularＸ_W()'!E$3+1,FALSE)),
'FG_243way_Regular Symbol'!P19)</f>
        <v>Q</v>
      </c>
      <c r="F20" s="358" t="str">
        <f>IF('FG_243way_Regular Symbol'!Q19="",
IF($A20-'FG_243way_Regular Symbol'!H$16&gt;='FG_243way_RegularＸ_W()'!F$2-1,"",VLOOKUP($A20-'FG_243way_Regular Symbol'!H$16,'FG_243way_Regular Symbol'!$L$3:$Q$99,'FG_243way_RegularＸ_W()'!F$3+1,FALSE)),
'FG_243way_Regular Symbol'!Q19)</f>
        <v>NI</v>
      </c>
      <c r="O20" s="342">
        <f>IF($A20&gt;='FG_243way_Regular Symbol'!D$16,"",IF(B20=0,"",IF(OR(B20=$O$1,B20=$P$1,B21=$O$1,B21=$P$1,B22=$O$1,B22=$P$1),0,1)))</f>
        <v>1</v>
      </c>
      <c r="P20" s="2">
        <f>IF($A20&gt;='FG_243way_Regular Symbol'!E$16,"",IF(C20=0,"",IF(OR(C20=$O$1,C20=$P$1,C21=$O$1,C21=$P$1,C22=$O$1,C22=$P$1),0,1)))</f>
        <v>1</v>
      </c>
      <c r="Q20" s="2">
        <f>IF($A20&gt;='FG_243way_Regular Symbol'!F$16,"",IF(D20=0,"",IF(OR(D20=$O$1,D20=$P$1,D21=$O$1,D21=$P$1,D22=$O$1,D22=$P$1),0,1)))</f>
        <v>1</v>
      </c>
      <c r="R20" s="2">
        <f>IF($A20&gt;='FG_243way_Regular Symbol'!G$16,"",IF(E20=0,"",IF(OR(E20=$O$1,E20=$P$1,E21=$O$1,E21=$P$1,E22=$O$1,E22=$P$1),0,1)))</f>
        <v>0</v>
      </c>
      <c r="S20" s="128">
        <f>IF($A20&gt;='FG_243way_Regular Symbol'!H$16,"",IF(F20=0,"",IF(OR(F20=$O$1,F20=$P$1,F21=$O$1,F21=$P$1,F22=$O$1,F22=$P$1),0,1)))</f>
        <v>1</v>
      </c>
      <c r="U20" s="342">
        <f>IF($A20&gt;='FG_243way_Regular Symbol'!D$16,"",IF(B20=0,"",IF(OR(B20=$U$1,B20=$V$1,B21=$U$1,B21=$V$1,B22=$U$1,B22=$V$1),0,1)))</f>
        <v>1</v>
      </c>
      <c r="V20" s="2">
        <f>IF($A20&gt;='FG_243way_Regular Symbol'!E$16,"",IF(C20=0,"",IF(OR(C20=$U$1,C20=$V$1,C21=$U$1,C21=$V$1,C22=$U$1,C22=$V$1),0,1)))</f>
        <v>0</v>
      </c>
      <c r="W20" s="2">
        <f>IF($A20&gt;='FG_243way_Regular Symbol'!F$16,"",IF(D20=0,"",IF(OR(D20=$U$1,D20=$V$1,D21=$U$1,D21=$V$1,D22=$U$1,D22=$V$1),0,1)))</f>
        <v>1</v>
      </c>
      <c r="X20" s="2">
        <f>IF($A20&gt;='FG_243way_Regular Symbol'!G$16,"",IF(E20=0,"",IF(OR(E20=$U$1,E20=$V$1,E21=$U$1,E21=$V$1,E22=$U$1,E22=$V$1),0,1)))</f>
        <v>1</v>
      </c>
      <c r="Y20" s="128">
        <f>IF($A20&gt;='FG_243way_Regular Symbol'!H$16,"",IF(F20=0,"",IF(OR(F20=$U$1,F20=$V$1,F21=$U$1,F21=$V$1,F22=$U$1,F22=$V$1),0,1)))</f>
        <v>1</v>
      </c>
      <c r="AA20" s="342">
        <f>IF($A20&gt;='FG_243way_Regular Symbol'!D$16,"",IF(B20=0,"",IF(OR(B20=$AA$1,B20=$AB$1,B21=$AA$1,B21=$AB$1,B22=$AA$1,,B22=$AB$1),0,1)))</f>
        <v>1</v>
      </c>
      <c r="AB20" s="2">
        <f>IF($A20&gt;='FG_243way_Regular Symbol'!E$16,"",IF(C20=0,"",IF(OR(C20=$AA$1,C20=$AB$1,C21=$AA$1,C21=$AB$1,C22=$AA$1,,C22=$AB$1),0,1)))</f>
        <v>1</v>
      </c>
      <c r="AC20" s="2">
        <f>IF($A20&gt;='FG_243way_Regular Symbol'!F$16,"",IF(D20=0,"",IF(OR(D20=$AA$1,D20=$AB$1,D21=$AA$1,D21=$AB$1,D22=$AA$1,,D22=$AB$1),0,1)))</f>
        <v>0</v>
      </c>
      <c r="AD20" s="2">
        <f>IF($A20&gt;='FG_243way_Regular Symbol'!G$16,"",IF(E20=0,"",IF(OR(E20=$AA$1,E20=$AB$1,E21=$AA$1,E21=$AB$1,E22=$AA$1,,E22=$AB$1),0,1)))</f>
        <v>1</v>
      </c>
      <c r="AE20" s="128">
        <f>IF($A20&gt;='FG_243way_Regular Symbol'!H$16,"",IF(F20=0,"",IF(OR(F20=$AA$1,F20=$AB$1,F21=$AA$1,F21=$AB$1,F22=$AA$1,,F22=$AB$1),0,1)))</f>
        <v>1</v>
      </c>
      <c r="AG20" s="342">
        <f>IF($A20&gt;='FG_243way_Regular Symbol'!D$16,"",IF(B20=0,"",IF(OR(B20=$AG$1,B20=$AH$1,B21=$AG$1,B21=$AH$1,B22=$AG$1,B22=$AH$1),0,1)))</f>
        <v>1</v>
      </c>
      <c r="AH20" s="2">
        <f>IF($A20&gt;='FG_243way_Regular Symbol'!E$16,"",IF(C20=0,"",IF(OR(C20=$AG$1,C20=$AH$1,C21=$AG$1,C21=$AH$1,C22=$AG$1,C22=$AH$1),0,1)))</f>
        <v>0</v>
      </c>
      <c r="AI20" s="2">
        <f>IF($A20&gt;='FG_243way_Regular Symbol'!F$16,"",IF(D20=0,"",IF(OR(D20=$AG$1,D20=$AH$1,D21=$AG$1,D21=$AH$1,D22=$AG$1,D22=$AH$1),0,1)))</f>
        <v>1</v>
      </c>
      <c r="AJ20" s="2">
        <f>IF($A20&gt;='FG_243way_Regular Symbol'!G$16,"",IF(E20=0,"",IF(OR(E20=$AG$1,E20=$AH$1,E21=$AG$1,E21=$AH$1,E22=$AG$1,E22=$AH$1),0,1)))</f>
        <v>1</v>
      </c>
      <c r="AK20" s="128">
        <f>IF($A20&gt;='FG_243way_Regular Symbol'!H$16,"",IF(F20=0,"",IF(OR(F20=$AG$1,F20=$AH$1,F21=$AG$1,F21=$AH$1,F22=$AG$1,F22=$AH$1),0,1)))</f>
        <v>1</v>
      </c>
      <c r="AM20" s="342">
        <f>IF($A20&gt;='FG_243way_Regular Symbol'!D$16,"",IF(B20=0,"",IF(OR(B20=$AM$1,B20=$AN$1,B21=$AM$1,B21=$AN$1,B22=$AM$1,B22=$AN$1),0,1)))</f>
        <v>1</v>
      </c>
      <c r="AN20" s="2">
        <f>IF($A20&gt;='FG_243way_Regular Symbol'!E$16,"",IF(C20=0,"",IF(OR(C20=$AM$1,C20=$AN$1,C21=$AM$1,C21=$AN$1,C22=$AM$1,C22=$AN$1),0,1)))</f>
        <v>1</v>
      </c>
      <c r="AO20" s="2">
        <f>IF($A20&gt;='FG_243way_Regular Symbol'!F$16,"",IF(D20=0,"",IF(OR(D20=$AM$1,D20=$AN$1,D21=$AM$1,D21=$AN$1,D22=$AM$1,D22=$AN$1),0,1)))</f>
        <v>1</v>
      </c>
      <c r="AP20" s="2">
        <f>IF($A20&gt;='FG_243way_Regular Symbol'!G$16,"",IF(E20=0,"",IF(OR(E20=$AM$1,E20=$AN$1,E21=$AM$1,E21=$AN$1,E22=$AM$1,E22=$AN$1),0,1)))</f>
        <v>1</v>
      </c>
      <c r="AQ20" s="128">
        <f>IF($A20&gt;='FG_243way_Regular Symbol'!H$16,"",IF(F20=0,"",IF(OR(F20=$AM$1,F20=$AN$1,F21=$AM$1,F21=$AN$1,F22=$AM$1,F22=$AN$1),0,1)))</f>
        <v>1</v>
      </c>
      <c r="AS20" s="342">
        <f>IF($A20&gt;='FG_243way_Regular Symbol'!D$16,"",IF(B20=0,"",IF(OR(B20=$AM$1,B20=$AT$1,B21=$AM$1,B21=$AT$1,B22=$AM$1,B22=$AT$1),0,1)))</f>
        <v>1</v>
      </c>
      <c r="AT20" s="2">
        <f>IF($A20&gt;='FG_243way_Regular Symbol'!E$16,"",IF(C20=0,"",IF(OR(C20=$AM$1,C20=$AT$1,C21=$AM$1,C21=$AT$1,C22=$AM$1,C22=$AT$1),0,1)))</f>
        <v>1</v>
      </c>
      <c r="AU20" s="2">
        <f>IF($A20&gt;='FG_243way_Regular Symbol'!F$16,"",IF(D20=0,"",IF(OR(D20=$AM$1,D20=$AT$1,D21=$AM$1,D21=$AT$1,D22=$AM$1,D22=$AT$1),0,1)))</f>
        <v>1</v>
      </c>
      <c r="AV20" s="2">
        <f>IF($A20&gt;='FG_243way_Regular Symbol'!G$16,"",IF(E20=0,"",IF(OR(E20=$AM$1,E20=$AT$1,E21=$AM$1,E21=$AT$1,E22=$AM$1,E22=$AT$1),0,1)))</f>
        <v>1</v>
      </c>
      <c r="AW20" s="128">
        <f>IF($A20&gt;='FG_243way_Regular Symbol'!H$16,"",IF(F20=0,"",IF(OR(F20=$AM$1,F20=$AT$1,F21=$AM$1,F21=$AT$1,F22=$AM$1,F22=$AT$1),0,1)))</f>
        <v>1</v>
      </c>
      <c r="AY20" s="342">
        <f>IF($A20&gt;='FG_243way_Regular Symbol'!D$16,"",IF(B20=0,"",IF(OR(B20=$AM$1,B20=$AZ$1,B21=$AM$1,B21=$AZ$1,B22=$AM$1,B22=$AZ$1),0,1)))</f>
        <v>1</v>
      </c>
      <c r="AZ20" s="2">
        <f>IF($A20&gt;='FG_243way_Regular Symbol'!E$16,"",IF(C20=0,"",IF(OR(C20=$AM$1,C20=$AZ$1,C21=$AM$1,C21=$AZ$1,C22=$AM$1,C22=$AZ$1),0,1)))</f>
        <v>1</v>
      </c>
      <c r="BA20" s="2">
        <f>IF($A20&gt;='FG_243way_Regular Symbol'!F$16,"",IF(D20=0,"",IF(OR(D20=$AM$1,D20=$AZ$1,D21=$AM$1,D21=$AZ$1,D22=$AM$1,D22=$AZ$1),0,1)))</f>
        <v>1</v>
      </c>
      <c r="BB20" s="2">
        <f>IF($A20&gt;='FG_243way_Regular Symbol'!G$16,"",IF(E20=0,"",IF(OR(E20=$AM$1,E20=$AZ$1,E21=$AM$1,E21=$AZ$1,E22=$AM$1,E22=$AZ$1),0,1)))</f>
        <v>1</v>
      </c>
      <c r="BC20" s="128">
        <f>IF($A20&gt;='FG_243way_Regular Symbol'!H$16,"",IF(F20=0,"",IF(OR(F20=$AM$1,F20=$AZ$1,F21=$AM$1,F21=$AZ$1,F22=$AM$1,F22=$AZ$1),0,1)))</f>
        <v>1</v>
      </c>
      <c r="BE20" s="342"/>
      <c r="BF20" s="2"/>
      <c r="BG20" s="2">
        <f>IF($A20&gt;='FG_243way_Regular Symbol'!F$16,"",IF(D20=0,"",COUNTIF(D20:D22,$BF$1)))</f>
        <v>0</v>
      </c>
      <c r="BH20" s="2">
        <f>IF($A20&gt;='FG_243way_Regular Symbol'!G$16,"",IF(E20=0,"",COUNTIF(E20:E22,$BF$1)))</f>
        <v>0</v>
      </c>
      <c r="BI20" s="2">
        <f>IF($A20&gt;='FG_243way_Regular Symbol'!H$16,"",IF(F20=0,"",COUNTIF(F20:F22,$BF$1)))</f>
        <v>0</v>
      </c>
      <c r="BK20" s="342"/>
      <c r="BL20" s="2"/>
      <c r="BM20" s="2">
        <f>IF($A20&gt;='FG_243way_Regular Symbol'!F$16,"",IF(D20=0,"",IF(OR(D20=$AM$1,D20=$BL$1,D21=$AM$1,D21=$BL$1,D22=$AM$1,D22=$BL$1),0,1)))</f>
        <v>1</v>
      </c>
      <c r="BN20" s="2">
        <f>IF($A20&gt;='FG_243way_Regular Symbol'!G$16,"",IF(E20=0,"",IF(OR(E20=$AM$1,E20=$BL$1,E21=$AM$1,E21=$BL$1,E22=$AM$1,E22=$BL$1),0,1)))</f>
        <v>1</v>
      </c>
      <c r="BO20" s="128">
        <f>IF($A20&gt;='FG_243way_Regular Symbol'!H$16,"",IF(F20=0,"",IF(OR(F20=$AM$1,F20=$BL$1,F21=$AM$1,F21=$BL$1,F22=$AM$1,F22=$BL$1),0,1)))</f>
        <v>1</v>
      </c>
      <c r="BQ20" s="2">
        <f>IF($A20&gt;='FG_243way_Regular Symbol'!D$16,"",IF(B20=0,"",IF(OR(B20=$BQ$1,B20=$BR$1,B21=$BQ$1,B21=$BR$1,B22=$BQ$1,B22=$BR$1),0,1)))</f>
        <v>0</v>
      </c>
      <c r="BR20" s="2">
        <f>IF($A20&gt;='FG_243way_Regular Symbol'!E$16,"",IF(C20=0,"",IF(OR(C20=$BQ$1,C20=$BR$1,C21=$BQ$1,C21=$BR$1,C22=$BQ$1,C22=$BR$1),0,1)))</f>
        <v>1</v>
      </c>
      <c r="BS20" s="2">
        <f>IF($A20&gt;='FG_243way_Regular Symbol'!F$16,"",IF(D20=0,"",IF(OR(D20=$BQ$1,D20=$BR$1,D21=$BQ$1,D21=$BR$1,D22=$BQ$1,D22=$BR$1),0,1)))</f>
        <v>1</v>
      </c>
      <c r="BT20" s="2">
        <f>IF($A20&gt;='FG_243way_Regular Symbol'!G$16,"",IF(E20=0,"",IF(OR(E20=$BQ$1,E20=$BR$1,E21=$BQ$1,E21=$BR$1,E22=$BQ$1,E22=$BR$1),0,1)))</f>
        <v>1</v>
      </c>
      <c r="BU20" s="2">
        <f>IF($A20&gt;='FG_243way_Regular Symbol'!H$16,"",IF(F20=0,"",IF(OR(F20=$BQ$1,F20=$BR$1,F21=$BQ$1,F21=$BR$1,F22=$BQ$1,F22=$BR$1),0,1)))</f>
        <v>1</v>
      </c>
      <c r="BW20" s="2">
        <f>IF($A20&gt;='FG_243way_Regular Symbol'!D$16,"",IF(B20=0,"",IF(OR(B20=$BW$1,B21=$BW$1,B22=$BW$1,B20=$BX$1,B21=$BX$1,B22=$BX$1),0,1)))</f>
        <v>1</v>
      </c>
      <c r="BX20" s="2">
        <f>IF($A20&gt;='FG_243way_Regular Symbol'!E$16,"",IF(C20=0,"",IF(OR(C20=$BW$1,C21=$BW$1,C22=$BW$1,C20=$BX$1,C21=$BX$1,C22=$BX$1),0,1)))</f>
        <v>1</v>
      </c>
      <c r="BY20" s="2">
        <f>IF($A20&gt;='FG_243way_Regular Symbol'!F$16,"",IF(D20=0,"",IF(OR(D20=$BW$1,D21=$BW$1,D22=$BW$1,D20=$BX$1,D21=$BX$1,D22=$BX$1),0,1)))</f>
        <v>1</v>
      </c>
      <c r="BZ20" s="2">
        <f>IF($A20&gt;='FG_243way_Regular Symbol'!G$16,"",IF(E20=0,"",IF(OR(E20=$BW$1,E21=$BW$1,E22=$BW$1,E20=$BX$1,E21=$BX$1,E22=$BX$1),0,1)))</f>
        <v>1</v>
      </c>
      <c r="CA20" s="2">
        <f>IF($A20&gt;='FG_243way_Regular Symbol'!H$16,"",IF(F20=0,"",IF(OR(F20=$BW$1,F21=$BW$1,F22=$BW$1,F20=$BX$1,F21=$BX$1,F22=$BX$1),0,1)))</f>
        <v>1</v>
      </c>
      <c r="CC20" s="2">
        <f>IF($A20&gt;='FG_243way_Regular Symbol'!D$16,"",IF(B20=0,"",IF(OR(B20=$BW$1,B21=$BW$1,B22=$BW$1,B20=$CD$1,B21=$CD$1,B22=$CD$1),0,1)))</f>
        <v>0</v>
      </c>
      <c r="CD20" s="2">
        <f>IF($A20&gt;='FG_243way_Regular Symbol'!E$16,"",IF(C20=0,"",IF(OR(C20=$BW$1,C21=$BW$1,C22=$BW$1,C20=$CD$1,C21=$CD$1,C22=$CD$1),0,1)))</f>
        <v>1</v>
      </c>
      <c r="CE20" s="2">
        <f>IF($A20&gt;='FG_243way_Regular Symbol'!F$16,"",IF(D20=0,"",IF(OR(D20=$BW$1,D21=$BW$1,D22=$BW$1,D20=$CD$1,D21=$CD$1,D22=$CD$1),0,1)))</f>
        <v>1</v>
      </c>
      <c r="CF20" s="2">
        <f>IF($A20&gt;='FG_243way_Regular Symbol'!G$16,"",IF(E20=0,"",IF(OR(E20=$BW$1,E21=$BW$1,E22=$BW$1,E20=$CD$1,E21=$CD$1,E22=$CD$1),0,1)))</f>
        <v>0</v>
      </c>
      <c r="CG20" s="2">
        <f>IF($A20&gt;='FG_243way_Regular Symbol'!H$16,"",IF(F20=0,"",IF(OR(F20=$BW$1,F21=$BW$1,F22=$BW$1,F20=$CD$1,F21=$CD$1,F22=$CD$1),0,1)))</f>
        <v>0</v>
      </c>
      <c r="CI20" s="2">
        <f>IF($A20&gt;='FG_243way_Regular Symbol'!D$16,"",IF(B20=0,"",IF(OR(B20=$BW$1,B21=$BW$1,B22=$BW$1,B20=$CJ$1,B21=$CJ$1,B22=$CJ$1),0,1)))</f>
        <v>1</v>
      </c>
      <c r="CJ20" s="2">
        <f>IF($A20&gt;='FG_243way_Regular Symbol'!E$16,"",IF(C20=0,"",IF(OR(C20=$BW$1,C21=$BW$1,C22=$BW$1,C20=$CJ$1,C21=$CJ$1,C22=$CJ$1),0,1)))</f>
        <v>1</v>
      </c>
      <c r="CK20" s="2">
        <f>IF($A20&gt;='FG_243way_Regular Symbol'!F$16,"",IF(D20=0,"",IF(OR(D20=$BW$1,D21=$BW$1,D22=$BW$1,D20=$CJ$1,D21=$CJ$1,D22=$CJ$1),0,1)))</f>
        <v>1</v>
      </c>
      <c r="CL20" s="2">
        <f>IF($A20&gt;='FG_243way_Regular Symbol'!G$16,"",IF(E20=0,"",IF(OR(E20=$BW$1,E21=$BW$1,E22=$BW$1,E20=$CJ$1,E21=$CJ$1,E22=$CJ$1),0,1)))</f>
        <v>0</v>
      </c>
      <c r="CM20" s="2">
        <f>IF($A20&gt;='FG_243way_Regular Symbol'!H$16,"",IF(F20=0,"",IF(OR(F20=$BW$1,F21=$BW$1,F22=$BW$1,F20=$CJ$1,F21=$CJ$1,F22=$CJ$1),0,1)))</f>
        <v>1</v>
      </c>
      <c r="CO20" s="2">
        <f>IF($A20&gt;='FG_243way_Regular Symbol'!D$16,"",IF(B20=0,"",IF(OR(B20=$BW$1,B21=$BW$1,B22=$BW$1,B20=$CP$1,B21=$CP$1,B22=$CP$1),0,1)))</f>
        <v>1</v>
      </c>
      <c r="CP20" s="2">
        <f>IF($A20&gt;='FG_243way_Regular Symbol'!E$16,"",IF(C20=0,"",IF(OR(C20=$BW$1,C21=$BW$1,C22=$BW$1,C20=$CP$1,C21=$CP$1,C22=$CP$1),0,1)))</f>
        <v>1</v>
      </c>
      <c r="CQ20" s="2">
        <f>IF($A20&gt;='FG_243way_Regular Symbol'!F$16,"",IF(D20=0,"",IF(OR(D20=$BW$1,D21=$BW$1,D22=$BW$1,D20=$CP$1,D21=$CP$1,D22=$CP$1),0,1)))</f>
        <v>0</v>
      </c>
      <c r="CR20" s="2">
        <f>IF($A20&gt;='FG_243way_Regular Symbol'!G$16,"",IF(E20=0,"",IF(OR(E20=$BW$1,E21=$BW$1,E22=$BW$1,E20=$CP$1,E21=$CP$1,E22=$CP$1),0,1)))</f>
        <v>1</v>
      </c>
      <c r="CS20" s="2">
        <f>IF($A20&gt;='FG_243way_Regular Symbol'!H$16,"",IF(F20=0,"",IF(OR(F20=$BW$1,F21=$BW$1,F22=$BW$1,F20=$CP$1,F21=$CP$1,F22=$CP$1),0,1)))</f>
        <v>1</v>
      </c>
      <c r="CU20" s="2">
        <f>IF($A20&gt;='FG_243way_Regular Symbol'!D$16,"",IF(B20=0,"",IF(OR(B20=$BW$1,B21=$BW$1,B22=$BW$1,B20=$CV$1,B21=$CV$1,B22=$CV$1),0,1)))</f>
        <v>0</v>
      </c>
      <c r="CV20" s="2">
        <f>IF($A20&gt;='FG_243way_Regular Symbol'!E$16,"",IF(C20=0,"",IF(OR(C20=$BW$1,C21=$BW$1,C22=$BW$1,C20=$CV$1,C21=$CV$1,C22=$CV$1),0,1)))</f>
        <v>0</v>
      </c>
      <c r="CW20" s="2">
        <f>IF($A20&gt;='FG_243way_Regular Symbol'!F$16,"",IF(D20=0,"",IF(OR(D20=$BW$1,D21=$BW$1,D22=$BW$1,D20=$CV$1,D21=$CV$1,D22=$CV$1),0,1)))</f>
        <v>0</v>
      </c>
      <c r="CX20" s="2">
        <f>IF($A20&gt;='FG_243way_Regular Symbol'!G$16,"",IF(E20=0,"",IF(OR(E20=$BW$1,E21=$BW$1,E22=$BW$1,E20=$CV$1,E21=$CV$1,E22=$CV$1),0,1)))</f>
        <v>1</v>
      </c>
      <c r="CY20" s="2">
        <f>IF($A20&gt;='FG_243way_Regular Symbol'!H$16,"",IF(F20=0,"",IF(OR(F20=$BW$1,F21=$BW$1,F22=$BW$1,F20=$CV$1,F21=$CV$1,F22=$CV$1),0,1)))</f>
        <v>0</v>
      </c>
    </row>
    <row r="21" spans="1:103">
      <c r="A21" s="341">
        <f>IF('FG_243way_Regular Symbol'!L20="","",'FG_243way_Regular Symbol'!L20)</f>
        <v>17</v>
      </c>
      <c r="B21" s="184" t="str">
        <f>IF('FG_243way_Regular Symbol'!M20="",
IF($A21-'FG_243way_Regular Symbol'!D$16&gt;='FG_243way_RegularＸ_W()'!B$2-1,"",VLOOKUP($A21-'FG_243way_Regular Symbol'!D$16,'FG_243way_Regular Symbol'!$L$3:$Q$99,'FG_243way_RegularＸ_W()'!B$3+1,FALSE)),
'FG_243way_Regular Symbol'!M20)</f>
        <v>NI</v>
      </c>
      <c r="C21" s="184" t="str">
        <f>IF('FG_243way_Regular Symbol'!N20="",
IF($A21-'FG_243way_Regular Symbol'!E$16&gt;='FG_243way_RegularＸ_W()'!C$2-1,"",VLOOKUP($A21-'FG_243way_Regular Symbol'!E$16,'FG_243way_Regular Symbol'!$L$3:$Q$99,'FG_243way_RegularＸ_W()'!C$3+1,FALSE)),
'FG_243way_Regular Symbol'!N20)</f>
        <v>NI</v>
      </c>
      <c r="D21" s="184" t="str">
        <f>IF('FG_243way_Regular Symbol'!O20="",
IF($A21-'FG_243way_Regular Symbol'!F$16&gt;='FG_243way_RegularＸ_W()'!D$2-1,"",VLOOKUP($A21-'FG_243way_Regular Symbol'!F$16,'FG_243way_Regular Symbol'!$L$3:$Q$99,'FG_243way_RegularＸ_W()'!D$3+1,FALSE)),
'FG_243way_Regular Symbol'!O20)</f>
        <v>NI</v>
      </c>
      <c r="E21" s="184" t="str">
        <f>IF('FG_243way_Regular Symbol'!P20="",
IF($A21-'FG_243way_Regular Symbol'!G$16&gt;='FG_243way_RegularＸ_W()'!E$2-1,"",VLOOKUP($A21-'FG_243way_Regular Symbol'!G$16,'FG_243way_Regular Symbol'!$L$3:$Q$99,'FG_243way_RegularＸ_W()'!E$3+1,FALSE)),
'FG_243way_Regular Symbol'!P20)</f>
        <v>J</v>
      </c>
      <c r="F21" s="358" t="str">
        <f>IF('FG_243way_Regular Symbol'!Q20="",
IF($A21-'FG_243way_Regular Symbol'!H$16&gt;='FG_243way_RegularＸ_W()'!F$2-1,"",VLOOKUP($A21-'FG_243way_Regular Symbol'!H$16,'FG_243way_Regular Symbol'!$L$3:$Q$99,'FG_243way_RegularＸ_W()'!F$3+1,FALSE)),
'FG_243way_Regular Symbol'!Q20)</f>
        <v>S1</v>
      </c>
      <c r="O21" s="342">
        <f>IF($A21&gt;='FG_243way_Regular Symbol'!D$16,"",IF(B21=0,"",IF(OR(B21=$O$1,B21=$P$1,B22=$O$1,B22=$P$1,B23=$O$1,B23=$P$1),0,1)))</f>
        <v>1</v>
      </c>
      <c r="P21" s="2">
        <f>IF($A21&gt;='FG_243way_Regular Symbol'!E$16,"",IF(C21=0,"",IF(OR(C21=$O$1,C21=$P$1,C22=$O$1,C22=$P$1,C23=$O$1,C23=$P$1),0,1)))</f>
        <v>1</v>
      </c>
      <c r="Q21" s="2">
        <f>IF($A21&gt;='FG_243way_Regular Symbol'!F$16,"",IF(D21=0,"",IF(OR(D21=$O$1,D21=$P$1,D22=$O$1,D22=$P$1,D23=$O$1,D23=$P$1),0,1)))</f>
        <v>1</v>
      </c>
      <c r="R21" s="2">
        <f>IF($A21&gt;='FG_243way_Regular Symbol'!G$16,"",IF(E21=0,"",IF(OR(E21=$O$1,E21=$P$1,E22=$O$1,E22=$P$1,E23=$O$1,E23=$P$1),0,1)))</f>
        <v>0</v>
      </c>
      <c r="S21" s="128">
        <f>IF($A21&gt;='FG_243way_Regular Symbol'!H$16,"",IF(F21=0,"",IF(OR(F21=$O$1,F21=$P$1,F22=$O$1,F22=$P$1,F23=$O$1,F23=$P$1),0,1)))</f>
        <v>1</v>
      </c>
      <c r="U21" s="342">
        <f>IF($A21&gt;='FG_243way_Regular Symbol'!D$16,"",IF(B21=0,"",IF(OR(B21=$U$1,B21=$V$1,B22=$U$1,B22=$V$1,B23=$U$1,B23=$V$1),0,1)))</f>
        <v>1</v>
      </c>
      <c r="V21" s="2">
        <f>IF($A21&gt;='FG_243way_Regular Symbol'!E$16,"",IF(C21=0,"",IF(OR(C21=$U$1,C21=$V$1,C22=$U$1,C22=$V$1,C23=$U$1,C23=$V$1),0,1)))</f>
        <v>1</v>
      </c>
      <c r="W21" s="2">
        <f>IF($A21&gt;='FG_243way_Regular Symbol'!F$16,"",IF(D21=0,"",IF(OR(D21=$U$1,D21=$V$1,D22=$U$1,D22=$V$1,D23=$U$1,D23=$V$1),0,1)))</f>
        <v>1</v>
      </c>
      <c r="X21" s="2">
        <f>IF($A21&gt;='FG_243way_Regular Symbol'!G$16,"",IF(E21=0,"",IF(OR(E21=$U$1,E21=$V$1,E22=$U$1,E22=$V$1,E23=$U$1,E23=$V$1),0,1)))</f>
        <v>1</v>
      </c>
      <c r="Y21" s="128">
        <f>IF($A21&gt;='FG_243way_Regular Symbol'!H$16,"",IF(F21=0,"",IF(OR(F21=$U$1,F21=$V$1,F22=$U$1,F22=$V$1,F23=$U$1,F23=$V$1),0,1)))</f>
        <v>1</v>
      </c>
      <c r="AA21" s="342">
        <f>IF($A21&gt;='FG_243way_Regular Symbol'!D$16,"",IF(B21=0,"",IF(OR(B21=$AA$1,B21=$AB$1,B22=$AA$1,B22=$AB$1,B23=$AA$1,,B23=$AB$1),0,1)))</f>
        <v>1</v>
      </c>
      <c r="AB21" s="2">
        <f>IF($A21&gt;='FG_243way_Regular Symbol'!E$16,"",IF(C21=0,"",IF(OR(C21=$AA$1,C21=$AB$1,C22=$AA$1,C22=$AB$1,C23=$AA$1,,C23=$AB$1),0,1)))</f>
        <v>1</v>
      </c>
      <c r="AC21" s="2">
        <f>IF($A21&gt;='FG_243way_Regular Symbol'!F$16,"",IF(D21=0,"",IF(OR(D21=$AA$1,D21=$AB$1,D22=$AA$1,D22=$AB$1,D23=$AA$1,,D23=$AB$1),0,1)))</f>
        <v>1</v>
      </c>
      <c r="AD21" s="2">
        <f>IF($A21&gt;='FG_243way_Regular Symbol'!G$16,"",IF(E21=0,"",IF(OR(E21=$AA$1,E21=$AB$1,E22=$AA$1,E22=$AB$1,E23=$AA$1,,E23=$AB$1),0,1)))</f>
        <v>1</v>
      </c>
      <c r="AE21" s="128">
        <f>IF($A21&gt;='FG_243way_Regular Symbol'!H$16,"",IF(F21=0,"",IF(OR(F21=$AA$1,F21=$AB$1,F22=$AA$1,F22=$AB$1,F23=$AA$1,,F23=$AB$1),0,1)))</f>
        <v>1</v>
      </c>
      <c r="AG21" s="342">
        <f>IF($A21&gt;='FG_243way_Regular Symbol'!D$16,"",IF(B21=0,"",IF(OR(B21=$AG$1,B21=$AH$1,B22=$AG$1,B22=$AH$1,B23=$AG$1,B23=$AH$1),0,1)))</f>
        <v>1</v>
      </c>
      <c r="AH21" s="2">
        <f>IF($A21&gt;='FG_243way_Regular Symbol'!E$16,"",IF(C21=0,"",IF(OR(C21=$AG$1,C21=$AH$1,C22=$AG$1,C22=$AH$1,C23=$AG$1,C23=$AH$1),0,1)))</f>
        <v>0</v>
      </c>
      <c r="AI21" s="2">
        <f>IF($A21&gt;='FG_243way_Regular Symbol'!F$16,"",IF(D21=0,"",IF(OR(D21=$AG$1,D21=$AH$1,D22=$AG$1,D22=$AH$1,D23=$AG$1,D23=$AH$1),0,1)))</f>
        <v>1</v>
      </c>
      <c r="AJ21" s="2">
        <f>IF($A21&gt;='FG_243way_Regular Symbol'!G$16,"",IF(E21=0,"",IF(OR(E21=$AG$1,E21=$AH$1,E22=$AG$1,E22=$AH$1,E23=$AG$1,E23=$AH$1),0,1)))</f>
        <v>1</v>
      </c>
      <c r="AK21" s="128">
        <f>IF($A21&gt;='FG_243way_Regular Symbol'!H$16,"",IF(F21=0,"",IF(OR(F21=$AG$1,F21=$AH$1,F22=$AG$1,F22=$AH$1,F23=$AG$1,F23=$AH$1),0,1)))</f>
        <v>1</v>
      </c>
      <c r="AM21" s="342">
        <f>IF($A21&gt;='FG_243way_Regular Symbol'!D$16,"",IF(B21=0,"",IF(OR(B21=$AM$1,B21=$AN$1,B22=$AM$1,B22=$AN$1,B23=$AM$1,B23=$AN$1),0,1)))</f>
        <v>1</v>
      </c>
      <c r="AN21" s="2">
        <f>IF($A21&gt;='FG_243way_Regular Symbol'!E$16,"",IF(C21=0,"",IF(OR(C21=$AM$1,C21=$AN$1,C22=$AM$1,C22=$AN$1,C23=$AM$1,C23=$AN$1),0,1)))</f>
        <v>1</v>
      </c>
      <c r="AO21" s="2">
        <f>IF($A21&gt;='FG_243way_Regular Symbol'!F$16,"",IF(D21=0,"",IF(OR(D21=$AM$1,D21=$AN$1,D22=$AM$1,D22=$AN$1,D23=$AM$1,D23=$AN$1),0,1)))</f>
        <v>1</v>
      </c>
      <c r="AP21" s="2">
        <f>IF($A21&gt;='FG_243way_Regular Symbol'!G$16,"",IF(E21=0,"",IF(OR(E21=$AM$1,E21=$AN$1,E22=$AM$1,E22=$AN$1,E23=$AM$1,E23=$AN$1),0,1)))</f>
        <v>1</v>
      </c>
      <c r="AQ21" s="128">
        <f>IF($A21&gt;='FG_243way_Regular Symbol'!H$16,"",IF(F21=0,"",IF(OR(F21=$AM$1,F21=$AN$1,F22=$AM$1,F22=$AN$1,F23=$AM$1,F23=$AN$1),0,1)))</f>
        <v>1</v>
      </c>
      <c r="AS21" s="342">
        <f>IF($A21&gt;='FG_243way_Regular Symbol'!D$16,"",IF(B21=0,"",IF(OR(B21=$AM$1,B21=$AT$1,B22=$AM$1,B22=$AT$1,B23=$AM$1,B23=$AT$1),0,1)))</f>
        <v>1</v>
      </c>
      <c r="AT21" s="2">
        <f>IF($A21&gt;='FG_243way_Regular Symbol'!E$16,"",IF(C21=0,"",IF(OR(C21=$AM$1,C21=$AT$1,C22=$AM$1,C22=$AT$1,C23=$AM$1,C23=$AT$1),0,1)))</f>
        <v>1</v>
      </c>
      <c r="AU21" s="2">
        <f>IF($A21&gt;='FG_243way_Regular Symbol'!F$16,"",IF(D21=0,"",IF(OR(D21=$AM$1,D21=$AT$1,D22=$AM$1,D22=$AT$1,D23=$AM$1,D23=$AT$1),0,1)))</f>
        <v>1</v>
      </c>
      <c r="AV21" s="2">
        <f>IF($A21&gt;='FG_243way_Regular Symbol'!G$16,"",IF(E21=0,"",IF(OR(E21=$AM$1,E21=$AT$1,E22=$AM$1,E22=$AT$1,E23=$AM$1,E23=$AT$1),0,1)))</f>
        <v>1</v>
      </c>
      <c r="AW21" s="128">
        <f>IF($A21&gt;='FG_243way_Regular Symbol'!H$16,"",IF(F21=0,"",IF(OR(F21=$AM$1,F21=$AT$1,F22=$AM$1,F22=$AT$1,F23=$AM$1,F23=$AT$1),0,1)))</f>
        <v>1</v>
      </c>
      <c r="AY21" s="342">
        <f>IF($A21&gt;='FG_243way_Regular Symbol'!D$16,"",IF(B21=0,"",IF(OR(B21=$AM$1,B21=$AZ$1,B22=$AM$1,B22=$AZ$1,B23=$AM$1,B23=$AZ$1),0,1)))</f>
        <v>1</v>
      </c>
      <c r="AZ21" s="2">
        <f>IF($A21&gt;='FG_243way_Regular Symbol'!E$16,"",IF(C21=0,"",IF(OR(C21=$AM$1,C21=$AZ$1,C22=$AM$1,C22=$AZ$1,C23=$AM$1,C23=$AZ$1),0,1)))</f>
        <v>1</v>
      </c>
      <c r="BA21" s="2">
        <f>IF($A21&gt;='FG_243way_Regular Symbol'!F$16,"",IF(D21=0,"",IF(OR(D21=$AM$1,D21=$AZ$1,D22=$AM$1,D22=$AZ$1,D23=$AM$1,D23=$AZ$1),0,1)))</f>
        <v>1</v>
      </c>
      <c r="BB21" s="2">
        <f>IF($A21&gt;='FG_243way_Regular Symbol'!G$16,"",IF(E21=0,"",IF(OR(E21=$AM$1,E21=$AZ$1,E22=$AM$1,E22=$AZ$1,E23=$AM$1,E23=$AZ$1),0,1)))</f>
        <v>1</v>
      </c>
      <c r="BC21" s="128">
        <f>IF($A21&gt;='FG_243way_Regular Symbol'!H$16,"",IF(F21=0,"",IF(OR(F21=$AM$1,F21=$AZ$1,F22=$AM$1,F22=$AZ$1,F23=$AM$1,F23=$AZ$1),0,1)))</f>
        <v>1</v>
      </c>
      <c r="BE21" s="342"/>
      <c r="BF21" s="2"/>
      <c r="BG21" s="2">
        <f>IF($A21&gt;='FG_243way_Regular Symbol'!F$16,"",IF(D21=0,"",COUNTIF(D21:D23,$BF$1)))</f>
        <v>0</v>
      </c>
      <c r="BH21" s="2">
        <f>IF($A21&gt;='FG_243way_Regular Symbol'!G$16,"",IF(E21=0,"",COUNTIF(E21:E23,$BF$1)))</f>
        <v>0</v>
      </c>
      <c r="BI21" s="2">
        <f>IF($A21&gt;='FG_243way_Regular Symbol'!H$16,"",IF(F21=0,"",COUNTIF(F21:F23,$BF$1)))</f>
        <v>0</v>
      </c>
      <c r="BK21" s="342"/>
      <c r="BL21" s="2"/>
      <c r="BM21" s="2">
        <f>IF($A21&gt;='FG_243way_Regular Symbol'!F$16,"",IF(D21=0,"",IF(OR(D21=$AM$1,D21=$BL$1,D22=$AM$1,D22=$BL$1,D23=$AM$1,D23=$BL$1),0,1)))</f>
        <v>1</v>
      </c>
      <c r="BN21" s="2">
        <f>IF($A21&gt;='FG_243way_Regular Symbol'!G$16,"",IF(E21=0,"",IF(OR(E21=$AM$1,E21=$BL$1,E22=$AM$1,E22=$BL$1,E23=$AM$1,E23=$BL$1),0,1)))</f>
        <v>1</v>
      </c>
      <c r="BO21" s="128">
        <f>IF($A21&gt;='FG_243way_Regular Symbol'!H$16,"",IF(F21=0,"",IF(OR(F21=$AM$1,F21=$BL$1,F22=$AM$1,F22=$BL$1,F23=$AM$1,F23=$BL$1),0,1)))</f>
        <v>1</v>
      </c>
      <c r="BQ21" s="2">
        <f>IF($A21&gt;='FG_243way_Regular Symbol'!D$16,"",IF(B21=0,"",IF(OR(B21=$BQ$1,B21=$BR$1,B22=$BQ$1,B22=$BR$1,B23=$BQ$1,B23=$BR$1),0,1)))</f>
        <v>0</v>
      </c>
      <c r="BR21" s="2">
        <f>IF($A21&gt;='FG_243way_Regular Symbol'!E$16,"",IF(C21=0,"",IF(OR(C21=$BQ$1,C21=$BR$1,C22=$BQ$1,C22=$BR$1,C23=$BQ$1,C23=$BR$1),0,1)))</f>
        <v>0</v>
      </c>
      <c r="BS21" s="2">
        <f>IF($A21&gt;='FG_243way_Regular Symbol'!F$16,"",IF(D21=0,"",IF(OR(D21=$BQ$1,D21=$BR$1,D22=$BQ$1,D22=$BR$1,D23=$BQ$1,D23=$BR$1),0,1)))</f>
        <v>1</v>
      </c>
      <c r="BT21" s="2">
        <f>IF($A21&gt;='FG_243way_Regular Symbol'!G$16,"",IF(E21=0,"",IF(OR(E21=$BQ$1,E21=$BR$1,E22=$BQ$1,E22=$BR$1,E23=$BQ$1,E23=$BR$1),0,1)))</f>
        <v>0</v>
      </c>
      <c r="BU21" s="2">
        <f>IF($A21&gt;='FG_243way_Regular Symbol'!H$16,"",IF(F21=0,"",IF(OR(F21=$BQ$1,F21=$BR$1,F22=$BQ$1,F22=$BR$1,F23=$BQ$1,F23=$BR$1),0,1)))</f>
        <v>1</v>
      </c>
      <c r="BW21" s="2">
        <f>IF($A21&gt;='FG_243way_Regular Symbol'!D$16,"",IF(B21=0,"",IF(OR(B21=$BW$1,B22=$BW$1,B23=$BW$1,B21=$BX$1,B22=$BX$1,B23=$BX$1),0,1)))</f>
        <v>1</v>
      </c>
      <c r="BX21" s="2">
        <f>IF($A21&gt;='FG_243way_Regular Symbol'!E$16,"",IF(C21=0,"",IF(OR(C21=$BW$1,C22=$BW$1,C23=$BW$1,C21=$BX$1,C22=$BX$1,C23=$BX$1),0,1)))</f>
        <v>1</v>
      </c>
      <c r="BY21" s="2">
        <f>IF($A21&gt;='FG_243way_Regular Symbol'!F$16,"",IF(D21=0,"",IF(OR(D21=$BW$1,D22=$BW$1,D23=$BW$1,D21=$BX$1,D22=$BX$1,D23=$BX$1),0,1)))</f>
        <v>0</v>
      </c>
      <c r="BZ21" s="2">
        <f>IF($A21&gt;='FG_243way_Regular Symbol'!G$16,"",IF(E21=0,"",IF(OR(E21=$BW$1,E22=$BW$1,E23=$BW$1,E21=$BX$1,E22=$BX$1,E23=$BX$1),0,1)))</f>
        <v>1</v>
      </c>
      <c r="CA21" s="2">
        <f>IF($A21&gt;='FG_243way_Regular Symbol'!H$16,"",IF(F21=0,"",IF(OR(F21=$BW$1,F22=$BW$1,F23=$BW$1,F21=$BX$1,F22=$BX$1,F23=$BX$1),0,1)))</f>
        <v>1</v>
      </c>
      <c r="CC21" s="2">
        <f>IF($A21&gt;='FG_243way_Regular Symbol'!D$16,"",IF(B21=0,"",IF(OR(B21=$BW$1,B22=$BW$1,B23=$BW$1,B21=$CD$1,B22=$CD$1,B23=$CD$1),0,1)))</f>
        <v>1</v>
      </c>
      <c r="CD21" s="2">
        <f>IF($A21&gt;='FG_243way_Regular Symbol'!E$16,"",IF(C21=0,"",IF(OR(C21=$BW$1,C22=$BW$1,C23=$BW$1,C21=$CD$1,C22=$CD$1,C23=$CD$1),0,1)))</f>
        <v>1</v>
      </c>
      <c r="CE21" s="2">
        <f>IF($A21&gt;='FG_243way_Regular Symbol'!F$16,"",IF(D21=0,"",IF(OR(D21=$BW$1,D22=$BW$1,D23=$BW$1,D21=$CD$1,D22=$CD$1,D23=$CD$1),0,1)))</f>
        <v>1</v>
      </c>
      <c r="CF21" s="2">
        <f>IF($A21&gt;='FG_243way_Regular Symbol'!G$16,"",IF(E21=0,"",IF(OR(E21=$BW$1,E22=$BW$1,E23=$BW$1,E21=$CD$1,E22=$CD$1,E23=$CD$1),0,1)))</f>
        <v>1</v>
      </c>
      <c r="CG21" s="2">
        <f>IF($A21&gt;='FG_243way_Regular Symbol'!H$16,"",IF(F21=0,"",IF(OR(F21=$BW$1,F22=$BW$1,F23=$BW$1,F21=$CD$1,F22=$CD$1,F23=$CD$1),0,1)))</f>
        <v>0</v>
      </c>
      <c r="CI21" s="2">
        <f>IF($A21&gt;='FG_243way_Regular Symbol'!D$16,"",IF(B21=0,"",IF(OR(B21=$BW$1,B22=$BW$1,B23=$BW$1,B21=$CJ$1,B22=$CJ$1,B23=$CJ$1),0,1)))</f>
        <v>0</v>
      </c>
      <c r="CJ21" s="2">
        <f>IF($A21&gt;='FG_243way_Regular Symbol'!E$16,"",IF(C21=0,"",IF(OR(C21=$BW$1,C22=$BW$1,C23=$BW$1,C21=$CJ$1,C22=$CJ$1,C23=$CJ$1),0,1)))</f>
        <v>1</v>
      </c>
      <c r="CK21" s="2">
        <f>IF($A21&gt;='FG_243way_Regular Symbol'!F$16,"",IF(D21=0,"",IF(OR(D21=$BW$1,D22=$BW$1,D23=$BW$1,D21=$CJ$1,D22=$CJ$1,D23=$CJ$1),0,1)))</f>
        <v>1</v>
      </c>
      <c r="CL21" s="2">
        <f>IF($A21&gt;='FG_243way_Regular Symbol'!G$16,"",IF(E21=0,"",IF(OR(E21=$BW$1,E22=$BW$1,E23=$BW$1,E21=$CJ$1,E22=$CJ$1,E23=$CJ$1),0,1)))</f>
        <v>0</v>
      </c>
      <c r="CM21" s="2">
        <f>IF($A21&gt;='FG_243way_Regular Symbol'!H$16,"",IF(F21=0,"",IF(OR(F21=$BW$1,F22=$BW$1,F23=$BW$1,F21=$CJ$1,F22=$CJ$1,F23=$CJ$1),0,1)))</f>
        <v>1</v>
      </c>
      <c r="CO21" s="2">
        <f>IF($A21&gt;='FG_243way_Regular Symbol'!D$16,"",IF(B21=0,"",IF(OR(B21=$BW$1,B22=$BW$1,B23=$BW$1,B21=$CP$1,B22=$CP$1,B23=$CP$1),0,1)))</f>
        <v>1</v>
      </c>
      <c r="CP21" s="2">
        <f>IF($A21&gt;='FG_243way_Regular Symbol'!E$16,"",IF(C21=0,"",IF(OR(C21=$BW$1,C22=$BW$1,C23=$BW$1,C21=$CP$1,C22=$CP$1,C23=$CP$1),0,1)))</f>
        <v>1</v>
      </c>
      <c r="CQ21" s="2">
        <f>IF($A21&gt;='FG_243way_Regular Symbol'!F$16,"",IF(D21=0,"",IF(OR(D21=$BW$1,D22=$BW$1,D23=$BW$1,D21=$CP$1,D22=$CP$1,D23=$CP$1),0,1)))</f>
        <v>0</v>
      </c>
      <c r="CR21" s="2">
        <f>IF($A21&gt;='FG_243way_Regular Symbol'!G$16,"",IF(E21=0,"",IF(OR(E21=$BW$1,E22=$BW$1,E23=$BW$1,E21=$CP$1,E22=$CP$1,E23=$CP$1),0,1)))</f>
        <v>1</v>
      </c>
      <c r="CS21" s="2">
        <f>IF($A21&gt;='FG_243way_Regular Symbol'!H$16,"",IF(F21=0,"",IF(OR(F21=$BW$1,F22=$BW$1,F23=$BW$1,F21=$CP$1,F22=$CP$1,F23=$CP$1),0,1)))</f>
        <v>1</v>
      </c>
      <c r="CU21" s="2">
        <f>IF($A21&gt;='FG_243way_Regular Symbol'!D$16,"",IF(B21=0,"",IF(OR(B21=$BW$1,B22=$BW$1,B23=$BW$1,B21=$CV$1,B22=$CV$1,B23=$CV$1),0,1)))</f>
        <v>0</v>
      </c>
      <c r="CV21" s="2">
        <f>IF($A21&gt;='FG_243way_Regular Symbol'!E$16,"",IF(C21=0,"",IF(OR(C21=$BW$1,C22=$BW$1,C23=$BW$1,C21=$CV$1,C22=$CV$1,C23=$CV$1),0,1)))</f>
        <v>0</v>
      </c>
      <c r="CW21" s="2">
        <f>IF($A21&gt;='FG_243way_Regular Symbol'!F$16,"",IF(D21=0,"",IF(OR(D21=$BW$1,D22=$BW$1,D23=$BW$1,D21=$CV$1,D22=$CV$1,D23=$CV$1),0,1)))</f>
        <v>0</v>
      </c>
      <c r="CX21" s="2">
        <f>IF($A21&gt;='FG_243way_Regular Symbol'!G$16,"",IF(E21=0,"",IF(OR(E21=$BW$1,E22=$BW$1,E23=$BW$1,E21=$CV$1,E22=$CV$1,E23=$CV$1),0,1)))</f>
        <v>1</v>
      </c>
      <c r="CY21" s="2">
        <f>IF($A21&gt;='FG_243way_Regular Symbol'!H$16,"",IF(F21=0,"",IF(OR(F21=$BW$1,F22=$BW$1,F23=$BW$1,F21=$CV$1,F22=$CV$1,F23=$CV$1),0,1)))</f>
        <v>0</v>
      </c>
    </row>
    <row r="22" spans="1:103">
      <c r="A22" s="341">
        <f>IF('FG_243way_Regular Symbol'!L21="","",'FG_243way_Regular Symbol'!L21)</f>
        <v>18</v>
      </c>
      <c r="B22" s="184" t="str">
        <f>IF('FG_243way_Regular Symbol'!M21="",
IF($A22-'FG_243way_Regular Symbol'!D$16&gt;='FG_243way_RegularＸ_W()'!B$2-1,"",VLOOKUP($A22-'FG_243way_Regular Symbol'!D$16,'FG_243way_Regular Symbol'!$L$3:$Q$99,'FG_243way_RegularＸ_W()'!B$3+1,FALSE)),
'FG_243way_Regular Symbol'!M21)</f>
        <v>A</v>
      </c>
      <c r="C22" s="184" t="str">
        <f>IF('FG_243way_Regular Symbol'!N21="",
IF($A22-'FG_243way_Regular Symbol'!E$16&gt;='FG_243way_RegularＸ_W()'!C$2-1,"",VLOOKUP($A22-'FG_243way_Regular Symbol'!E$16,'FG_243way_Regular Symbol'!$L$3:$Q$99,'FG_243way_RegularＸ_W()'!C$3+1,FALSE)),
'FG_243way_Regular Symbol'!N21)</f>
        <v>M4</v>
      </c>
      <c r="D22" s="184" t="str">
        <f>IF('FG_243way_Regular Symbol'!O21="",
IF($A22-'FG_243way_Regular Symbol'!F$16&gt;='FG_243way_RegularＸ_W()'!D$2-1,"",VLOOKUP($A22-'FG_243way_Regular Symbol'!F$16,'FG_243way_Regular Symbol'!$L$3:$Q$99,'FG_243way_RegularＸ_W()'!D$3+1,FALSE)),
'FG_243way_Regular Symbol'!O21)</f>
        <v>TE</v>
      </c>
      <c r="E22" s="184" t="str">
        <f>IF('FG_243way_Regular Symbol'!P21="",
IF($A22-'FG_243way_Regular Symbol'!G$16&gt;='FG_243way_RegularＸ_W()'!E$2-1,"",VLOOKUP($A22-'FG_243way_Regular Symbol'!G$16,'FG_243way_Regular Symbol'!$L$3:$Q$99,'FG_243way_RegularＸ_W()'!E$3+1,FALSE)),
'FG_243way_Regular Symbol'!P21)</f>
        <v>M1</v>
      </c>
      <c r="F22" s="358" t="str">
        <f>IF('FG_243way_Regular Symbol'!Q21="",
IF($A22-'FG_243way_Regular Symbol'!H$16&gt;='FG_243way_RegularＸ_W()'!F$2-1,"",VLOOKUP($A22-'FG_243way_Regular Symbol'!H$16,'FG_243way_Regular Symbol'!$L$3:$Q$99,'FG_243way_RegularＸ_W()'!F$3+1,FALSE)),
'FG_243way_Regular Symbol'!Q21)</f>
        <v>Q</v>
      </c>
      <c r="O22" s="342">
        <f>IF($A22&gt;='FG_243way_Regular Symbol'!D$16,"",IF(B22=0,"",IF(OR(B22=$O$1,B22=$P$1,B23=$O$1,B23=$P$1,B24=$O$1,B24=$P$1),0,1)))</f>
        <v>1</v>
      </c>
      <c r="P22" s="2">
        <f>IF($A22&gt;='FG_243way_Regular Symbol'!E$16,"",IF(C22=0,"",IF(OR(C22=$O$1,C22=$P$1,C23=$O$1,C23=$P$1,C24=$O$1,C24=$P$1),0,1)))</f>
        <v>1</v>
      </c>
      <c r="Q22" s="2">
        <f>IF($A22&gt;='FG_243way_Regular Symbol'!F$16,"",IF(D22=0,"",IF(OR(D22=$O$1,D22=$P$1,D23=$O$1,D23=$P$1,D24=$O$1,D24=$P$1),0,1)))</f>
        <v>1</v>
      </c>
      <c r="R22" s="2">
        <f>IF($A22&gt;='FG_243way_Regular Symbol'!G$16,"",IF(E22=0,"",IF(OR(E22=$O$1,E22=$P$1,E23=$O$1,E23=$P$1,E24=$O$1,E24=$P$1),0,1)))</f>
        <v>0</v>
      </c>
      <c r="S22" s="128">
        <f>IF($A22&gt;='FG_243way_Regular Symbol'!H$16,"",IF(F22=0,"",IF(OR(F22=$O$1,F22=$P$1,F23=$O$1,F23=$P$1,F24=$O$1,F24=$P$1),0,1)))</f>
        <v>1</v>
      </c>
      <c r="U22" s="342">
        <f>IF($A22&gt;='FG_243way_Regular Symbol'!D$16,"",IF(B22=0,"",IF(OR(B22=$U$1,B22=$V$1,B23=$U$1,B23=$V$1,B24=$U$1,B24=$V$1),0,1)))</f>
        <v>1</v>
      </c>
      <c r="V22" s="2">
        <f>IF($A22&gt;='FG_243way_Regular Symbol'!E$16,"",IF(C22=0,"",IF(OR(C22=$U$1,C22=$V$1,C23=$U$1,C23=$V$1,C24=$U$1,C24=$V$1),0,1)))</f>
        <v>1</v>
      </c>
      <c r="W22" s="2">
        <f>IF($A22&gt;='FG_243way_Regular Symbol'!F$16,"",IF(D22=0,"",IF(OR(D22=$U$1,D22=$V$1,D23=$U$1,D23=$V$1,D24=$U$1,D24=$V$1),0,1)))</f>
        <v>1</v>
      </c>
      <c r="X22" s="2">
        <f>IF($A22&gt;='FG_243way_Regular Symbol'!G$16,"",IF(E22=0,"",IF(OR(E22=$U$1,E22=$V$1,E23=$U$1,E23=$V$1,E24=$U$1,E24=$V$1),0,1)))</f>
        <v>1</v>
      </c>
      <c r="Y22" s="128">
        <f>IF($A22&gt;='FG_243way_Regular Symbol'!H$16,"",IF(F22=0,"",IF(OR(F22=$U$1,F22=$V$1,F23=$U$1,F23=$V$1,F24=$U$1,F24=$V$1),0,1)))</f>
        <v>1</v>
      </c>
      <c r="AA22" s="342">
        <f>IF($A22&gt;='FG_243way_Regular Symbol'!D$16,"",IF(B22=0,"",IF(OR(B22=$AA$1,B22=$AB$1,B23=$AA$1,B23=$AB$1,B24=$AA$1,,B24=$AB$1),0,1)))</f>
        <v>1</v>
      </c>
      <c r="AB22" s="2">
        <f>IF($A22&gt;='FG_243way_Regular Symbol'!E$16,"",IF(C22=0,"",IF(OR(C22=$AA$1,C22=$AB$1,C23=$AA$1,C23=$AB$1,C24=$AA$1,,C24=$AB$1),0,1)))</f>
        <v>1</v>
      </c>
      <c r="AC22" s="2">
        <f>IF($A22&gt;='FG_243way_Regular Symbol'!F$16,"",IF(D22=0,"",IF(OR(D22=$AA$1,D22=$AB$1,D23=$AA$1,D23=$AB$1,D24=$AA$1,,D24=$AB$1),0,1)))</f>
        <v>1</v>
      </c>
      <c r="AD22" s="2">
        <f>IF($A22&gt;='FG_243way_Regular Symbol'!G$16,"",IF(E22=0,"",IF(OR(E22=$AA$1,E22=$AB$1,E23=$AA$1,E23=$AB$1,E24=$AA$1,,E24=$AB$1),0,1)))</f>
        <v>1</v>
      </c>
      <c r="AE22" s="128">
        <f>IF($A22&gt;='FG_243way_Regular Symbol'!H$16,"",IF(F22=0,"",IF(OR(F22=$AA$1,F22=$AB$1,F23=$AA$1,F23=$AB$1,F24=$AA$1,,F24=$AB$1),0,1)))</f>
        <v>1</v>
      </c>
      <c r="AG22" s="342">
        <f>IF($A22&gt;='FG_243way_Regular Symbol'!D$16,"",IF(B22=0,"",IF(OR(B22=$AG$1,B22=$AH$1,B23=$AG$1,B23=$AH$1,B24=$AG$1,B24=$AH$1),0,1)))</f>
        <v>0</v>
      </c>
      <c r="AH22" s="2">
        <f>IF($A22&gt;='FG_243way_Regular Symbol'!E$16,"",IF(C22=0,"",IF(OR(C22=$AG$1,C22=$AH$1,C23=$AG$1,C23=$AH$1,C24=$AG$1,C24=$AH$1),0,1)))</f>
        <v>0</v>
      </c>
      <c r="AI22" s="2">
        <f>IF($A22&gt;='FG_243way_Regular Symbol'!F$16,"",IF(D22=0,"",IF(OR(D22=$AG$1,D22=$AH$1,D23=$AG$1,D23=$AH$1,D24=$AG$1,D24=$AH$1),0,1)))</f>
        <v>1</v>
      </c>
      <c r="AJ22" s="2">
        <f>IF($A22&gt;='FG_243way_Regular Symbol'!G$16,"",IF(E22=0,"",IF(OR(E22=$AG$1,E22=$AH$1,E23=$AG$1,E23=$AH$1,E24=$AG$1,E24=$AH$1),0,1)))</f>
        <v>1</v>
      </c>
      <c r="AK22" s="128">
        <f>IF($A22&gt;='FG_243way_Regular Symbol'!H$16,"",IF(F22=0,"",IF(OR(F22=$AG$1,F22=$AH$1,F23=$AG$1,F23=$AH$1,F24=$AG$1,F24=$AH$1),0,1)))</f>
        <v>1</v>
      </c>
      <c r="AM22" s="342">
        <f>IF($A22&gt;='FG_243way_Regular Symbol'!D$16,"",IF(B22=0,"",IF(OR(B22=$AM$1,B22=$AN$1,B23=$AM$1,B23=$AN$1,B24=$AM$1,B24=$AN$1),0,1)))</f>
        <v>1</v>
      </c>
      <c r="AN22" s="2">
        <f>IF($A22&gt;='FG_243way_Regular Symbol'!E$16,"",IF(C22=0,"",IF(OR(C22=$AM$1,C22=$AN$1,C23=$AM$1,C23=$AN$1,C24=$AM$1,C24=$AN$1),0,1)))</f>
        <v>0</v>
      </c>
      <c r="AO22" s="2">
        <f>IF($A22&gt;='FG_243way_Regular Symbol'!F$16,"",IF(D22=0,"",IF(OR(D22=$AM$1,D22=$AN$1,D23=$AM$1,D23=$AN$1,D24=$AM$1,D24=$AN$1),0,1)))</f>
        <v>1</v>
      </c>
      <c r="AP22" s="2">
        <f>IF($A22&gt;='FG_243way_Regular Symbol'!G$16,"",IF(E22=0,"",IF(OR(E22=$AM$1,E22=$AN$1,E23=$AM$1,E23=$AN$1,E24=$AM$1,E24=$AN$1),0,1)))</f>
        <v>1</v>
      </c>
      <c r="AQ22" s="128">
        <f>IF($A22&gt;='FG_243way_Regular Symbol'!H$16,"",IF(F22=0,"",IF(OR(F22=$AM$1,F22=$AN$1,F23=$AM$1,F23=$AN$1,F24=$AM$1,F24=$AN$1),0,1)))</f>
        <v>0</v>
      </c>
      <c r="AS22" s="342">
        <f>IF($A22&gt;='FG_243way_Regular Symbol'!D$16,"",IF(B22=0,"",IF(OR(B22=$AM$1,B22=$AT$1,B23=$AM$1,B23=$AT$1,B24=$AM$1,B24=$AT$1),0,1)))</f>
        <v>1</v>
      </c>
      <c r="AT22" s="2">
        <f>IF($A22&gt;='FG_243way_Regular Symbol'!E$16,"",IF(C22=0,"",IF(OR(C22=$AM$1,C22=$AT$1,C23=$AM$1,C23=$AT$1,C24=$AM$1,C24=$AT$1),0,1)))</f>
        <v>1</v>
      </c>
      <c r="AU22" s="2">
        <f>IF($A22&gt;='FG_243way_Regular Symbol'!F$16,"",IF(D22=0,"",IF(OR(D22=$AM$1,D22=$AT$1,D23=$AM$1,D23=$AT$1,D24=$AM$1,D24=$AT$1),0,1)))</f>
        <v>1</v>
      </c>
      <c r="AV22" s="2">
        <f>IF($A22&gt;='FG_243way_Regular Symbol'!G$16,"",IF(E22=0,"",IF(OR(E22=$AM$1,E22=$AT$1,E23=$AM$1,E23=$AT$1,E24=$AM$1,E24=$AT$1),0,1)))</f>
        <v>1</v>
      </c>
      <c r="AW22" s="128">
        <f>IF($A22&gt;='FG_243way_Regular Symbol'!H$16,"",IF(F22=0,"",IF(OR(F22=$AM$1,F22=$AT$1,F23=$AM$1,F23=$AT$1,F24=$AM$1,F24=$AT$1),0,1)))</f>
        <v>1</v>
      </c>
      <c r="AY22" s="342">
        <f>IF($A22&gt;='FG_243way_Regular Symbol'!D$16,"",IF(B22=0,"",IF(OR(B22=$AM$1,B22=$AZ$1,B23=$AM$1,B23=$AZ$1,B24=$AM$1,B24=$AZ$1),0,1)))</f>
        <v>1</v>
      </c>
      <c r="AZ22" s="2">
        <f>IF($A22&gt;='FG_243way_Regular Symbol'!E$16,"",IF(C22=0,"",IF(OR(C22=$AM$1,C22=$AZ$1,C23=$AM$1,C23=$AZ$1,C24=$AM$1,C24=$AZ$1),0,1)))</f>
        <v>1</v>
      </c>
      <c r="BA22" s="2">
        <f>IF($A22&gt;='FG_243way_Regular Symbol'!F$16,"",IF(D22=0,"",IF(OR(D22=$AM$1,D22=$AZ$1,D23=$AM$1,D23=$AZ$1,D24=$AM$1,D24=$AZ$1),0,1)))</f>
        <v>1</v>
      </c>
      <c r="BB22" s="2">
        <f>IF($A22&gt;='FG_243way_Regular Symbol'!G$16,"",IF(E22=0,"",IF(OR(E22=$AM$1,E22=$AZ$1,E23=$AM$1,E23=$AZ$1,E24=$AM$1,E24=$AZ$1),0,1)))</f>
        <v>1</v>
      </c>
      <c r="BC22" s="128">
        <f>IF($A22&gt;='FG_243way_Regular Symbol'!H$16,"",IF(F22=0,"",IF(OR(F22=$AM$1,F22=$AZ$1,F23=$AM$1,F23=$AZ$1,F24=$AM$1,F24=$AZ$1),0,1)))</f>
        <v>1</v>
      </c>
      <c r="BE22" s="342"/>
      <c r="BF22" s="2"/>
      <c r="BG22" s="2">
        <f>IF($A22&gt;='FG_243way_Regular Symbol'!F$16,"",IF(D22=0,"",COUNTIF(D22:D24,$BF$1)))</f>
        <v>0</v>
      </c>
      <c r="BH22" s="2">
        <f>IF($A22&gt;='FG_243way_Regular Symbol'!G$16,"",IF(E22=0,"",COUNTIF(E22:E24,$BF$1)))</f>
        <v>0</v>
      </c>
      <c r="BI22" s="2">
        <f>IF($A22&gt;='FG_243way_Regular Symbol'!H$16,"",IF(F22=0,"",COUNTIF(F22:F24,$BF$1)))</f>
        <v>0</v>
      </c>
      <c r="BK22" s="342"/>
      <c r="BL22" s="2"/>
      <c r="BM22" s="2">
        <f>IF($A22&gt;='FG_243way_Regular Symbol'!F$16,"",IF(D22=0,"",IF(OR(D22=$AM$1,D22=$BL$1,D23=$AM$1,D23=$BL$1,D24=$AM$1,D24=$BL$1),0,1)))</f>
        <v>1</v>
      </c>
      <c r="BN22" s="2">
        <f>IF($A22&gt;='FG_243way_Regular Symbol'!G$16,"",IF(E22=0,"",IF(OR(E22=$AM$1,E22=$BL$1,E23=$AM$1,E23=$BL$1,E24=$AM$1,E24=$BL$1),0,1)))</f>
        <v>1</v>
      </c>
      <c r="BO22" s="128">
        <f>IF($A22&gt;='FG_243way_Regular Symbol'!H$16,"",IF(F22=0,"",IF(OR(F22=$AM$1,F22=$BL$1,F23=$AM$1,F23=$BL$1,F24=$AM$1,F24=$BL$1),0,1)))</f>
        <v>1</v>
      </c>
      <c r="BQ22" s="2">
        <f>IF($A22&gt;='FG_243way_Regular Symbol'!D$16,"",IF(B22=0,"",IF(OR(B22=$BQ$1,B22=$BR$1,B23=$BQ$1,B23=$BR$1,B24=$BQ$1,B24=$BR$1),0,1)))</f>
        <v>0</v>
      </c>
      <c r="BR22" s="2">
        <f>IF($A22&gt;='FG_243way_Regular Symbol'!E$16,"",IF(C22=0,"",IF(OR(C22=$BQ$1,C22=$BR$1,C23=$BQ$1,C23=$BR$1,C24=$BQ$1,C24=$BR$1),0,1)))</f>
        <v>0</v>
      </c>
      <c r="BS22" s="2">
        <f>IF($A22&gt;='FG_243way_Regular Symbol'!F$16,"",IF(D22=0,"",IF(OR(D22=$BQ$1,D22=$BR$1,D23=$BQ$1,D23=$BR$1,D24=$BQ$1,D24=$BR$1),0,1)))</f>
        <v>1</v>
      </c>
      <c r="BT22" s="2">
        <f>IF($A22&gt;='FG_243way_Regular Symbol'!G$16,"",IF(E22=0,"",IF(OR(E22=$BQ$1,E22=$BR$1,E23=$BQ$1,E23=$BR$1,E24=$BQ$1,E24=$BR$1),0,1)))</f>
        <v>0</v>
      </c>
      <c r="BU22" s="2">
        <f>IF($A22&gt;='FG_243way_Regular Symbol'!H$16,"",IF(F22=0,"",IF(OR(F22=$BQ$1,F22=$BR$1,F23=$BQ$1,F23=$BR$1,F24=$BQ$1,F24=$BR$1),0,1)))</f>
        <v>1</v>
      </c>
      <c r="BW22" s="2">
        <f>IF($A22&gt;='FG_243way_Regular Symbol'!D$16,"",IF(B22=0,"",IF(OR(B22=$BW$1,B23=$BW$1,B24=$BW$1,B22=$BX$1,B23=$BX$1,B24=$BX$1),0,1)))</f>
        <v>1</v>
      </c>
      <c r="BX22" s="2">
        <f>IF($A22&gt;='FG_243way_Regular Symbol'!E$16,"",IF(C22=0,"",IF(OR(C22=$BW$1,C23=$BW$1,C24=$BW$1,C22=$BX$1,C23=$BX$1,C24=$BX$1),0,1)))</f>
        <v>1</v>
      </c>
      <c r="BY22" s="2">
        <f>IF($A22&gt;='FG_243way_Regular Symbol'!F$16,"",IF(D22=0,"",IF(OR(D22=$BW$1,D23=$BW$1,D24=$BW$1,D22=$BX$1,D23=$BX$1,D24=$BX$1),0,1)))</f>
        <v>0</v>
      </c>
      <c r="BZ22" s="2">
        <f>IF($A22&gt;='FG_243way_Regular Symbol'!G$16,"",IF(E22=0,"",IF(OR(E22=$BW$1,E23=$BW$1,E24=$BW$1,E22=$BX$1,E23=$BX$1,E24=$BX$1),0,1)))</f>
        <v>1</v>
      </c>
      <c r="CA22" s="2">
        <f>IF($A22&gt;='FG_243way_Regular Symbol'!H$16,"",IF(F22=0,"",IF(OR(F22=$BW$1,F23=$BW$1,F24=$BW$1,F22=$BX$1,F23=$BX$1,F24=$BX$1),0,1)))</f>
        <v>1</v>
      </c>
      <c r="CC22" s="2">
        <f>IF($A22&gt;='FG_243way_Regular Symbol'!D$16,"",IF(B22=0,"",IF(OR(B22=$BW$1,B23=$BW$1,B24=$BW$1,B22=$CD$1,B23=$CD$1,B24=$CD$1),0,1)))</f>
        <v>1</v>
      </c>
      <c r="CD22" s="2">
        <f>IF($A22&gt;='FG_243way_Regular Symbol'!E$16,"",IF(C22=0,"",IF(OR(C22=$BW$1,C23=$BW$1,C24=$BW$1,C22=$CD$1,C23=$CD$1,C24=$CD$1),0,1)))</f>
        <v>1</v>
      </c>
      <c r="CE22" s="2">
        <f>IF($A22&gt;='FG_243way_Regular Symbol'!F$16,"",IF(D22=0,"",IF(OR(D22=$BW$1,D23=$BW$1,D24=$BW$1,D22=$CD$1,D23=$CD$1,D24=$CD$1),0,1)))</f>
        <v>1</v>
      </c>
      <c r="CF22" s="2">
        <f>IF($A22&gt;='FG_243way_Regular Symbol'!G$16,"",IF(E22=0,"",IF(OR(E22=$BW$1,E23=$BW$1,E24=$BW$1,E22=$CD$1,E23=$CD$1,E24=$CD$1),0,1)))</f>
        <v>1</v>
      </c>
      <c r="CG22" s="2">
        <f>IF($A22&gt;='FG_243way_Regular Symbol'!H$16,"",IF(F22=0,"",IF(OR(F22=$BW$1,F23=$BW$1,F24=$BW$1,F22=$CD$1,F23=$CD$1,F24=$CD$1),0,1)))</f>
        <v>0</v>
      </c>
      <c r="CI22" s="2">
        <f>IF($A22&gt;='FG_243way_Regular Symbol'!D$16,"",IF(B22=0,"",IF(OR(B22=$BW$1,B23=$BW$1,B24=$BW$1,B22=$CJ$1,B23=$CJ$1,B24=$CJ$1),0,1)))</f>
        <v>0</v>
      </c>
      <c r="CJ22" s="2">
        <f>IF($A22&gt;='FG_243way_Regular Symbol'!E$16,"",IF(C22=0,"",IF(OR(C22=$BW$1,C23=$BW$1,C24=$BW$1,C22=$CJ$1,C23=$CJ$1,C24=$CJ$1),0,1)))</f>
        <v>1</v>
      </c>
      <c r="CK22" s="2">
        <f>IF($A22&gt;='FG_243way_Regular Symbol'!F$16,"",IF(D22=0,"",IF(OR(D22=$BW$1,D23=$BW$1,D24=$BW$1,D22=$CJ$1,D23=$CJ$1,D24=$CJ$1),0,1)))</f>
        <v>1</v>
      </c>
      <c r="CL22" s="2">
        <f>IF($A22&gt;='FG_243way_Regular Symbol'!G$16,"",IF(E22=0,"",IF(OR(E22=$BW$1,E23=$BW$1,E24=$BW$1,E22=$CJ$1,E23=$CJ$1,E24=$CJ$1),0,1)))</f>
        <v>0</v>
      </c>
      <c r="CM22" s="2">
        <f>IF($A22&gt;='FG_243way_Regular Symbol'!H$16,"",IF(F22=0,"",IF(OR(F22=$BW$1,F23=$BW$1,F24=$BW$1,F22=$CJ$1,F23=$CJ$1,F24=$CJ$1),0,1)))</f>
        <v>1</v>
      </c>
      <c r="CO22" s="2">
        <f>IF($A22&gt;='FG_243way_Regular Symbol'!D$16,"",IF(B22=0,"",IF(OR(B22=$BW$1,B23=$BW$1,B24=$BW$1,B22=$CP$1,B23=$CP$1,B24=$CP$1),0,1)))</f>
        <v>1</v>
      </c>
      <c r="CP22" s="2">
        <f>IF($A22&gt;='FG_243way_Regular Symbol'!E$16,"",IF(C22=0,"",IF(OR(C22=$BW$1,C23=$BW$1,C24=$BW$1,C22=$CP$1,C23=$CP$1,C24=$CP$1),0,1)))</f>
        <v>1</v>
      </c>
      <c r="CQ22" s="2">
        <f>IF($A22&gt;='FG_243way_Regular Symbol'!F$16,"",IF(D22=0,"",IF(OR(D22=$BW$1,D23=$BW$1,D24=$BW$1,D22=$CP$1,D23=$CP$1,D24=$CP$1),0,1)))</f>
        <v>0</v>
      </c>
      <c r="CR22" s="2">
        <f>IF($A22&gt;='FG_243way_Regular Symbol'!G$16,"",IF(E22=0,"",IF(OR(E22=$BW$1,E23=$BW$1,E24=$BW$1,E22=$CP$1,E23=$CP$1,E24=$CP$1),0,1)))</f>
        <v>1</v>
      </c>
      <c r="CS22" s="2">
        <f>IF($A22&gt;='FG_243way_Regular Symbol'!H$16,"",IF(F22=0,"",IF(OR(F22=$BW$1,F23=$BW$1,F24=$BW$1,F22=$CP$1,F23=$CP$1,F24=$CP$1),0,1)))</f>
        <v>1</v>
      </c>
      <c r="CU22" s="2">
        <f>IF($A22&gt;='FG_243way_Regular Symbol'!D$16,"",IF(B22=0,"",IF(OR(B22=$BW$1,B23=$BW$1,B24=$BW$1,B22=$CV$1,B23=$CV$1,B24=$CV$1),0,1)))</f>
        <v>1</v>
      </c>
      <c r="CV22" s="2">
        <f>IF($A22&gt;='FG_243way_Regular Symbol'!E$16,"",IF(C22=0,"",IF(OR(C22=$BW$1,C23=$BW$1,C24=$BW$1,C22=$CV$1,C23=$CV$1,C24=$CV$1),0,1)))</f>
        <v>1</v>
      </c>
      <c r="CW22" s="2">
        <f>IF($A22&gt;='FG_243way_Regular Symbol'!F$16,"",IF(D22=0,"",IF(OR(D22=$BW$1,D23=$BW$1,D24=$BW$1,D22=$CV$1,D23=$CV$1,D24=$CV$1),0,1)))</f>
        <v>0</v>
      </c>
      <c r="CX22" s="2">
        <f>IF($A22&gt;='FG_243way_Regular Symbol'!G$16,"",IF(E22=0,"",IF(OR(E22=$BW$1,E23=$BW$1,E24=$BW$1,E22=$CV$1,E23=$CV$1,E24=$CV$1),0,1)))</f>
        <v>1</v>
      </c>
      <c r="CY22" s="2">
        <f>IF($A22&gt;='FG_243way_Regular Symbol'!H$16,"",IF(F22=0,"",IF(OR(F22=$BW$1,F23=$BW$1,F24=$BW$1,F22=$CV$1,F23=$CV$1,F24=$CV$1),0,1)))</f>
        <v>0</v>
      </c>
    </row>
    <row r="23" spans="1:103">
      <c r="A23" s="341">
        <f>IF('FG_243way_Regular Symbol'!L22="","",'FG_243way_Regular Symbol'!L22)</f>
        <v>19</v>
      </c>
      <c r="B23" s="184" t="str">
        <f>IF('FG_243way_Regular Symbol'!M22="",
IF($A23-'FG_243way_Regular Symbol'!D$16&gt;='FG_243way_RegularＸ_W()'!B$2-1,"",VLOOKUP($A23-'FG_243way_Regular Symbol'!D$16,'FG_243way_Regular Symbol'!$L$3:$Q$99,'FG_243way_RegularＸ_W()'!B$3+1,FALSE)),
'FG_243way_Regular Symbol'!M22)</f>
        <v>J</v>
      </c>
      <c r="C23" s="184" t="str">
        <f>IF('FG_243way_Regular Symbol'!N22="",
IF($A23-'FG_243way_Regular Symbol'!E$16&gt;='FG_243way_RegularＸ_W()'!C$2-1,"",VLOOKUP($A23-'FG_243way_Regular Symbol'!E$16,'FG_243way_Regular Symbol'!$L$3:$Q$99,'FG_243way_RegularＸ_W()'!C$3+1,FALSE)),
'FG_243way_Regular Symbol'!N22)</f>
        <v>A</v>
      </c>
      <c r="D23" s="184" t="str">
        <f>IF('FG_243way_Regular Symbol'!O22="",
IF($A23-'FG_243way_Regular Symbol'!F$16&gt;='FG_243way_RegularＸ_W()'!D$2-1,"",VLOOKUP($A23-'FG_243way_Regular Symbol'!F$16,'FG_243way_Regular Symbol'!$L$3:$Q$99,'FG_243way_RegularＸ_W()'!D$3+1,FALSE)),
'FG_243way_Regular Symbol'!O22)</f>
        <v>K</v>
      </c>
      <c r="E23" s="184" t="str">
        <f>IF('FG_243way_Regular Symbol'!P22="",
IF($A23-'FG_243way_Regular Symbol'!G$16&gt;='FG_243way_RegularＸ_W()'!E$2-1,"",VLOOKUP($A23-'FG_243way_Regular Symbol'!G$16,'FG_243way_Regular Symbol'!$L$3:$Q$99,'FG_243way_RegularＸ_W()'!E$3+1,FALSE)),
'FG_243way_Regular Symbol'!P22)</f>
        <v>A</v>
      </c>
      <c r="F23" s="358" t="str">
        <f>IF('FG_243way_Regular Symbol'!Q22="",
IF($A23-'FG_243way_Regular Symbol'!H$16&gt;='FG_243way_RegularＸ_W()'!F$2-1,"",VLOOKUP($A23-'FG_243way_Regular Symbol'!H$16,'FG_243way_Regular Symbol'!$L$3:$Q$99,'FG_243way_RegularＸ_W()'!F$3+1,FALSE)),
'FG_243way_Regular Symbol'!Q22)</f>
        <v>NI</v>
      </c>
      <c r="O23" s="342">
        <f>IF($A23&gt;='FG_243way_Regular Symbol'!D$16,"",IF(B23=0,"",IF(OR(B23=$O$1,B23=$P$1,B24=$O$1,B24=$P$1,B25=$O$1,B25=$P$1),0,1)))</f>
        <v>1</v>
      </c>
      <c r="P23" s="2">
        <f>IF($A23&gt;='FG_243way_Regular Symbol'!E$16,"",IF(C23=0,"",IF(OR(C23=$O$1,C23=$P$1,C24=$O$1,C24=$P$1,C25=$O$1,C25=$P$1),0,1)))</f>
        <v>1</v>
      </c>
      <c r="Q23" s="2">
        <f>IF($A23&gt;='FG_243way_Regular Symbol'!F$16,"",IF(D23=0,"",IF(OR(D23=$O$1,D23=$P$1,D24=$O$1,D24=$P$1,D25=$O$1,D25=$P$1),0,1)))</f>
        <v>1</v>
      </c>
      <c r="R23" s="2">
        <f>IF($A23&gt;='FG_243way_Regular Symbol'!G$16,"",IF(E23=0,"",IF(OR(E23=$O$1,E23=$P$1,E24=$O$1,E24=$P$1,E25=$O$1,E25=$P$1),0,1)))</f>
        <v>1</v>
      </c>
      <c r="S23" s="128">
        <f>IF($A23&gt;='FG_243way_Regular Symbol'!H$16,"",IF(F23=0,"",IF(OR(F23=$O$1,F23=$P$1,F24=$O$1,F24=$P$1,F25=$O$1,F25=$P$1),0,1)))</f>
        <v>1</v>
      </c>
      <c r="U23" s="342">
        <f>IF($A23&gt;='FG_243way_Regular Symbol'!D$16,"",IF(B23=0,"",IF(OR(B23=$U$1,B23=$V$1,B24=$U$1,B24=$V$1,B25=$U$1,B25=$V$1),0,1)))</f>
        <v>1</v>
      </c>
      <c r="V23" s="2">
        <f>IF($A23&gt;='FG_243way_Regular Symbol'!E$16,"",IF(C23=0,"",IF(OR(C23=$U$1,C23=$V$1,C24=$U$1,C24=$V$1,C25=$U$1,C25=$V$1),0,1)))</f>
        <v>1</v>
      </c>
      <c r="W23" s="2">
        <f>IF($A23&gt;='FG_243way_Regular Symbol'!F$16,"",IF(D23=0,"",IF(OR(D23=$U$1,D23=$V$1,D24=$U$1,D24=$V$1,D25=$U$1,D25=$V$1),0,1)))</f>
        <v>1</v>
      </c>
      <c r="X23" s="2">
        <f>IF($A23&gt;='FG_243way_Regular Symbol'!G$16,"",IF(E23=0,"",IF(OR(E23=$U$1,E23=$V$1,E24=$U$1,E24=$V$1,E25=$U$1,E25=$V$1),0,1)))</f>
        <v>1</v>
      </c>
      <c r="Y23" s="128">
        <f>IF($A23&gt;='FG_243way_Regular Symbol'!H$16,"",IF(F23=0,"",IF(OR(F23=$U$1,F23=$V$1,F24=$U$1,F24=$V$1,F25=$U$1,F25=$V$1),0,1)))</f>
        <v>1</v>
      </c>
      <c r="AA23" s="342">
        <f>IF($A23&gt;='FG_243way_Regular Symbol'!D$16,"",IF(B23=0,"",IF(OR(B23=$AA$1,B23=$AB$1,B24=$AA$1,B24=$AB$1,B25=$AA$1,,B25=$AB$1),0,1)))</f>
        <v>1</v>
      </c>
      <c r="AB23" s="2">
        <f>IF($A23&gt;='FG_243way_Regular Symbol'!E$16,"",IF(C23=0,"",IF(OR(C23=$AA$1,C23=$AB$1,C24=$AA$1,C24=$AB$1,C25=$AA$1,,C25=$AB$1),0,1)))</f>
        <v>1</v>
      </c>
      <c r="AC23" s="2">
        <f>IF($A23&gt;='FG_243way_Regular Symbol'!F$16,"",IF(D23=0,"",IF(OR(D23=$AA$1,D23=$AB$1,D24=$AA$1,D24=$AB$1,D25=$AA$1,,D25=$AB$1),0,1)))</f>
        <v>1</v>
      </c>
      <c r="AD23" s="2">
        <f>IF($A23&gt;='FG_243way_Regular Symbol'!G$16,"",IF(E23=0,"",IF(OR(E23=$AA$1,E23=$AB$1,E24=$AA$1,E24=$AB$1,E25=$AA$1,,E25=$AB$1),0,1)))</f>
        <v>1</v>
      </c>
      <c r="AE23" s="128">
        <f>IF($A23&gt;='FG_243way_Regular Symbol'!H$16,"",IF(F23=0,"",IF(OR(F23=$AA$1,F23=$AB$1,F24=$AA$1,F24=$AB$1,F25=$AA$1,,F25=$AB$1),0,1)))</f>
        <v>1</v>
      </c>
      <c r="AG23" s="342">
        <f>IF($A23&gt;='FG_243way_Regular Symbol'!D$16,"",IF(B23=0,"",IF(OR(B23=$AG$1,B23=$AH$1,B24=$AG$1,B24=$AH$1,B25=$AG$1,B25=$AH$1),0,1)))</f>
        <v>0</v>
      </c>
      <c r="AH23" s="2">
        <f>IF($A23&gt;='FG_243way_Regular Symbol'!E$16,"",IF(C23=0,"",IF(OR(C23=$AG$1,C23=$AH$1,C24=$AG$1,C24=$AH$1,C25=$AG$1,C25=$AH$1),0,1)))</f>
        <v>1</v>
      </c>
      <c r="AI23" s="2">
        <f>IF($A23&gt;='FG_243way_Regular Symbol'!F$16,"",IF(D23=0,"",IF(OR(D23=$AG$1,D23=$AH$1,D24=$AG$1,D24=$AH$1,D25=$AG$1,D25=$AH$1),0,1)))</f>
        <v>1</v>
      </c>
      <c r="AJ23" s="2">
        <f>IF($A23&gt;='FG_243way_Regular Symbol'!G$16,"",IF(E23=0,"",IF(OR(E23=$AG$1,E23=$AH$1,E24=$AG$1,E24=$AH$1,E25=$AG$1,E25=$AH$1),0,1)))</f>
        <v>0</v>
      </c>
      <c r="AK23" s="128">
        <f>IF($A23&gt;='FG_243way_Regular Symbol'!H$16,"",IF(F23=0,"",IF(OR(F23=$AG$1,F23=$AH$1,F24=$AG$1,F24=$AH$1,F25=$AG$1,F25=$AH$1),0,1)))</f>
        <v>1</v>
      </c>
      <c r="AM23" s="342">
        <f>IF($A23&gt;='FG_243way_Regular Symbol'!D$16,"",IF(B23=0,"",IF(OR(B23=$AM$1,B23=$AN$1,B24=$AM$1,B24=$AN$1,B25=$AM$1,B25=$AN$1),0,1)))</f>
        <v>0</v>
      </c>
      <c r="AN23" s="2">
        <f>IF($A23&gt;='FG_243way_Regular Symbol'!E$16,"",IF(C23=0,"",IF(OR(C23=$AM$1,C23=$AN$1,C24=$AM$1,C24=$AN$1,C25=$AM$1,C25=$AN$1),0,1)))</f>
        <v>0</v>
      </c>
      <c r="AO23" s="2">
        <f>IF($A23&gt;='FG_243way_Regular Symbol'!F$16,"",IF(D23=0,"",IF(OR(D23=$AM$1,D23=$AN$1,D24=$AM$1,D24=$AN$1,D25=$AM$1,D25=$AN$1),0,1)))</f>
        <v>1</v>
      </c>
      <c r="AP23" s="2">
        <f>IF($A23&gt;='FG_243way_Regular Symbol'!G$16,"",IF(E23=0,"",IF(OR(E23=$AM$1,E23=$AN$1,E24=$AM$1,E24=$AN$1,E25=$AM$1,E25=$AN$1),0,1)))</f>
        <v>1</v>
      </c>
      <c r="AQ23" s="128">
        <f>IF($A23&gt;='FG_243way_Regular Symbol'!H$16,"",IF(F23=0,"",IF(OR(F23=$AM$1,F23=$AN$1,F24=$AM$1,F24=$AN$1,F25=$AM$1,F25=$AN$1),0,1)))</f>
        <v>0</v>
      </c>
      <c r="AS23" s="342">
        <f>IF($A23&gt;='FG_243way_Regular Symbol'!D$16,"",IF(B23=0,"",IF(OR(B23=$AM$1,B23=$AT$1,B24=$AM$1,B24=$AT$1,B25=$AM$1,B25=$AT$1),0,1)))</f>
        <v>1</v>
      </c>
      <c r="AT23" s="2">
        <f>IF($A23&gt;='FG_243way_Regular Symbol'!E$16,"",IF(C23=0,"",IF(OR(C23=$AM$1,C23=$AT$1,C24=$AM$1,C24=$AT$1,C25=$AM$1,C25=$AT$1),0,1)))</f>
        <v>1</v>
      </c>
      <c r="AU23" s="2">
        <f>IF($A23&gt;='FG_243way_Regular Symbol'!F$16,"",IF(D23=0,"",IF(OR(D23=$AM$1,D23=$AT$1,D24=$AM$1,D24=$AT$1,D25=$AM$1,D25=$AT$1),0,1)))</f>
        <v>1</v>
      </c>
      <c r="AV23" s="2">
        <f>IF($A23&gt;='FG_243way_Regular Symbol'!G$16,"",IF(E23=0,"",IF(OR(E23=$AM$1,E23=$AT$1,E24=$AM$1,E24=$AT$1,E25=$AM$1,E25=$AT$1),0,1)))</f>
        <v>1</v>
      </c>
      <c r="AW23" s="128">
        <f>IF($A23&gt;='FG_243way_Regular Symbol'!H$16,"",IF(F23=0,"",IF(OR(F23=$AM$1,F23=$AT$1,F24=$AM$1,F24=$AT$1,F25=$AM$1,F25=$AT$1),0,1)))</f>
        <v>1</v>
      </c>
      <c r="AY23" s="342">
        <f>IF($A23&gt;='FG_243way_Regular Symbol'!D$16,"",IF(B23=0,"",IF(OR(B23=$AM$1,B23=$AZ$1,B24=$AM$1,B24=$AZ$1,B25=$AM$1,B25=$AZ$1),0,1)))</f>
        <v>1</v>
      </c>
      <c r="AZ23" s="2">
        <f>IF($A23&gt;='FG_243way_Regular Symbol'!E$16,"",IF(C23=0,"",IF(OR(C23=$AM$1,C23=$AZ$1,C24=$AM$1,C24=$AZ$1,C25=$AM$1,C25=$AZ$1),0,1)))</f>
        <v>1</v>
      </c>
      <c r="BA23" s="2">
        <f>IF($A23&gt;='FG_243way_Regular Symbol'!F$16,"",IF(D23=0,"",IF(OR(D23=$AM$1,D23=$AZ$1,D24=$AM$1,D24=$AZ$1,D25=$AM$1,D25=$AZ$1),0,1)))</f>
        <v>1</v>
      </c>
      <c r="BB23" s="2">
        <f>IF($A23&gt;='FG_243way_Regular Symbol'!G$16,"",IF(E23=0,"",IF(OR(E23=$AM$1,E23=$AZ$1,E24=$AM$1,E24=$AZ$1,E25=$AM$1,E25=$AZ$1),0,1)))</f>
        <v>1</v>
      </c>
      <c r="BC23" s="128">
        <f>IF($A23&gt;='FG_243way_Regular Symbol'!H$16,"",IF(F23=0,"",IF(OR(F23=$AM$1,F23=$AZ$1,F24=$AM$1,F24=$AZ$1,F25=$AM$1,F25=$AZ$1),0,1)))</f>
        <v>1</v>
      </c>
      <c r="BE23" s="342"/>
      <c r="BF23" s="2"/>
      <c r="BG23" s="2">
        <f>IF($A23&gt;='FG_243way_Regular Symbol'!F$16,"",IF(D23=0,"",COUNTIF(D23:D25,$BF$1)))</f>
        <v>0</v>
      </c>
      <c r="BH23" s="2">
        <f>IF($A23&gt;='FG_243way_Regular Symbol'!G$16,"",IF(E23=0,"",COUNTIF(E23:E25,$BF$1)))</f>
        <v>0</v>
      </c>
      <c r="BI23" s="2">
        <f>IF($A23&gt;='FG_243way_Regular Symbol'!H$16,"",IF(F23=0,"",COUNTIF(F23:F25,$BF$1)))</f>
        <v>0</v>
      </c>
      <c r="BK23" s="342"/>
      <c r="BL23" s="2"/>
      <c r="BM23" s="2">
        <f>IF($A23&gt;='FG_243way_Regular Symbol'!F$16,"",IF(D23=0,"",IF(OR(D23=$AM$1,D23=$BL$1,D24=$AM$1,D24=$BL$1,D25=$AM$1,D25=$BL$1),0,1)))</f>
        <v>1</v>
      </c>
      <c r="BN23" s="2">
        <f>IF($A23&gt;='FG_243way_Regular Symbol'!G$16,"",IF(E23=0,"",IF(OR(E23=$AM$1,E23=$BL$1,E24=$AM$1,E24=$BL$1,E25=$AM$1,E25=$BL$1),0,1)))</f>
        <v>1</v>
      </c>
      <c r="BO23" s="128">
        <f>IF($A23&gt;='FG_243way_Regular Symbol'!H$16,"",IF(F23=0,"",IF(OR(F23=$AM$1,F23=$BL$1,F24=$AM$1,F24=$BL$1,F25=$AM$1,F25=$BL$1),0,1)))</f>
        <v>1</v>
      </c>
      <c r="BQ23" s="2">
        <f>IF($A23&gt;='FG_243way_Regular Symbol'!D$16,"",IF(B23=0,"",IF(OR(B23=$BQ$1,B23=$BR$1,B24=$BQ$1,B24=$BR$1,B25=$BQ$1,B25=$BR$1),0,1)))</f>
        <v>1</v>
      </c>
      <c r="BR23" s="2">
        <f>IF($A23&gt;='FG_243way_Regular Symbol'!E$16,"",IF(C23=0,"",IF(OR(C23=$BQ$1,C23=$BR$1,C24=$BQ$1,C24=$BR$1,C25=$BQ$1,C25=$BR$1),0,1)))</f>
        <v>0</v>
      </c>
      <c r="BS23" s="2">
        <f>IF($A23&gt;='FG_243way_Regular Symbol'!F$16,"",IF(D23=0,"",IF(OR(D23=$BQ$1,D23=$BR$1,D24=$BQ$1,D24=$BR$1,D25=$BQ$1,D25=$BR$1),0,1)))</f>
        <v>1</v>
      </c>
      <c r="BT23" s="2">
        <f>IF($A23&gt;='FG_243way_Regular Symbol'!G$16,"",IF(E23=0,"",IF(OR(E23=$BQ$1,E23=$BR$1,E24=$BQ$1,E24=$BR$1,E25=$BQ$1,E25=$BR$1),0,1)))</f>
        <v>0</v>
      </c>
      <c r="BU23" s="2">
        <f>IF($A23&gt;='FG_243way_Regular Symbol'!H$16,"",IF(F23=0,"",IF(OR(F23=$BQ$1,F23=$BR$1,F24=$BQ$1,F24=$BR$1,F25=$BQ$1,F25=$BR$1),0,1)))</f>
        <v>1</v>
      </c>
      <c r="BW23" s="2">
        <f>IF($A23&gt;='FG_243way_Regular Symbol'!D$16,"",IF(B23=0,"",IF(OR(B23=$BW$1,B24=$BW$1,B25=$BW$1,B23=$BX$1,B24=$BX$1,B25=$BX$1),0,1)))</f>
        <v>1</v>
      </c>
      <c r="BX23" s="2">
        <f>IF($A23&gt;='FG_243way_Regular Symbol'!E$16,"",IF(C23=0,"",IF(OR(C23=$BW$1,C24=$BW$1,C25=$BW$1,C23=$BX$1,C24=$BX$1,C25=$BX$1),0,1)))</f>
        <v>1</v>
      </c>
      <c r="BY23" s="2">
        <f>IF($A23&gt;='FG_243way_Regular Symbol'!F$16,"",IF(D23=0,"",IF(OR(D23=$BW$1,D24=$BW$1,D25=$BW$1,D23=$BX$1,D24=$BX$1,D25=$BX$1),0,1)))</f>
        <v>0</v>
      </c>
      <c r="BZ23" s="2">
        <f>IF($A23&gt;='FG_243way_Regular Symbol'!G$16,"",IF(E23=0,"",IF(OR(E23=$BW$1,E24=$BW$1,E25=$BW$1,E23=$BX$1,E24=$BX$1,E25=$BX$1),0,1)))</f>
        <v>1</v>
      </c>
      <c r="CA23" s="2">
        <f>IF($A23&gt;='FG_243way_Regular Symbol'!H$16,"",IF(F23=0,"",IF(OR(F23=$BW$1,F24=$BW$1,F25=$BW$1,F23=$BX$1,F24=$BX$1,F25=$BX$1),0,1)))</f>
        <v>1</v>
      </c>
      <c r="CC23" s="2">
        <f>IF($A23&gt;='FG_243way_Regular Symbol'!D$16,"",IF(B23=0,"",IF(OR(B23=$BW$1,B24=$BW$1,B25=$BW$1,B23=$CD$1,B24=$CD$1,B25=$CD$1),0,1)))</f>
        <v>1</v>
      </c>
      <c r="CD23" s="2">
        <f>IF($A23&gt;='FG_243way_Regular Symbol'!E$16,"",IF(C23=0,"",IF(OR(C23=$BW$1,C24=$BW$1,C25=$BW$1,C23=$CD$1,C24=$CD$1,C25=$CD$1),0,1)))</f>
        <v>1</v>
      </c>
      <c r="CE23" s="2">
        <f>IF($A23&gt;='FG_243way_Regular Symbol'!F$16,"",IF(D23=0,"",IF(OR(D23=$BW$1,D24=$BW$1,D25=$BW$1,D23=$CD$1,D24=$CD$1,D25=$CD$1),0,1)))</f>
        <v>1</v>
      </c>
      <c r="CF23" s="2">
        <f>IF($A23&gt;='FG_243way_Regular Symbol'!G$16,"",IF(E23=0,"",IF(OR(E23=$BW$1,E24=$BW$1,E25=$BW$1,E23=$CD$1,E24=$CD$1,E25=$CD$1),0,1)))</f>
        <v>1</v>
      </c>
      <c r="CG23" s="2">
        <f>IF($A23&gt;='FG_243way_Regular Symbol'!H$16,"",IF(F23=0,"",IF(OR(F23=$BW$1,F24=$BW$1,F25=$BW$1,F23=$CD$1,F24=$CD$1,F25=$CD$1),0,1)))</f>
        <v>1</v>
      </c>
      <c r="CI23" s="2">
        <f>IF($A23&gt;='FG_243way_Regular Symbol'!D$16,"",IF(B23=0,"",IF(OR(B23=$BW$1,B24=$BW$1,B25=$BW$1,B23=$CJ$1,B24=$CJ$1,B25=$CJ$1),0,1)))</f>
        <v>0</v>
      </c>
      <c r="CJ23" s="2">
        <f>IF($A23&gt;='FG_243way_Regular Symbol'!E$16,"",IF(C23=0,"",IF(OR(C23=$BW$1,C24=$BW$1,C25=$BW$1,C23=$CJ$1,C24=$CJ$1,C25=$CJ$1),0,1)))</f>
        <v>1</v>
      </c>
      <c r="CK23" s="2">
        <f>IF($A23&gt;='FG_243way_Regular Symbol'!F$16,"",IF(D23=0,"",IF(OR(D23=$BW$1,D24=$BW$1,D25=$BW$1,D23=$CJ$1,D24=$CJ$1,D25=$CJ$1),0,1)))</f>
        <v>1</v>
      </c>
      <c r="CL23" s="2">
        <f>IF($A23&gt;='FG_243way_Regular Symbol'!G$16,"",IF(E23=0,"",IF(OR(E23=$BW$1,E24=$BW$1,E25=$BW$1,E23=$CJ$1,E24=$CJ$1,E25=$CJ$1),0,1)))</f>
        <v>0</v>
      </c>
      <c r="CM23" s="2">
        <f>IF($A23&gt;='FG_243way_Regular Symbol'!H$16,"",IF(F23=0,"",IF(OR(F23=$BW$1,F24=$BW$1,F25=$BW$1,F23=$CJ$1,F24=$CJ$1,F25=$CJ$1),0,1)))</f>
        <v>0</v>
      </c>
      <c r="CO23" s="2">
        <f>IF($A23&gt;='FG_243way_Regular Symbol'!D$16,"",IF(B23=0,"",IF(OR(B23=$BW$1,B24=$BW$1,B25=$BW$1,B23=$CP$1,B24=$CP$1,B25=$CP$1),0,1)))</f>
        <v>1</v>
      </c>
      <c r="CP23" s="2">
        <f>IF($A23&gt;='FG_243way_Regular Symbol'!E$16,"",IF(C23=0,"",IF(OR(C23=$BW$1,C24=$BW$1,C25=$BW$1,C23=$CP$1,C24=$CP$1,C25=$CP$1),0,1)))</f>
        <v>1</v>
      </c>
      <c r="CQ23" s="2">
        <f>IF($A23&gt;='FG_243way_Regular Symbol'!F$16,"",IF(D23=0,"",IF(OR(D23=$BW$1,D24=$BW$1,D25=$BW$1,D23=$CP$1,D24=$CP$1,D25=$CP$1),0,1)))</f>
        <v>0</v>
      </c>
      <c r="CR23" s="2">
        <f>IF($A23&gt;='FG_243way_Regular Symbol'!G$16,"",IF(E23=0,"",IF(OR(E23=$BW$1,E24=$BW$1,E25=$BW$1,E23=$CP$1,E24=$CP$1,E25=$CP$1),0,1)))</f>
        <v>1</v>
      </c>
      <c r="CS23" s="2">
        <f>IF($A23&gt;='FG_243way_Regular Symbol'!H$16,"",IF(F23=0,"",IF(OR(F23=$BW$1,F24=$BW$1,F25=$BW$1,F23=$CP$1,F24=$CP$1,F25=$CP$1),0,1)))</f>
        <v>1</v>
      </c>
      <c r="CU23" s="2">
        <f>IF($A23&gt;='FG_243way_Regular Symbol'!D$16,"",IF(B23=0,"",IF(OR(B23=$BW$1,B24=$BW$1,B25=$BW$1,B23=$CV$1,B24=$CV$1,B25=$CV$1),0,1)))</f>
        <v>1</v>
      </c>
      <c r="CV23" s="2">
        <f>IF($A23&gt;='FG_243way_Regular Symbol'!E$16,"",IF(C23=0,"",IF(OR(C23=$BW$1,C24=$BW$1,C25=$BW$1,C23=$CV$1,C24=$CV$1,C25=$CV$1),0,1)))</f>
        <v>0</v>
      </c>
      <c r="CW23" s="2">
        <f>IF($A23&gt;='FG_243way_Regular Symbol'!F$16,"",IF(D23=0,"",IF(OR(D23=$BW$1,D24=$BW$1,D25=$BW$1,D23=$CV$1,D24=$CV$1,D25=$CV$1),0,1)))</f>
        <v>0</v>
      </c>
      <c r="CX23" s="2">
        <f>IF($A23&gt;='FG_243way_Regular Symbol'!G$16,"",IF(E23=0,"",IF(OR(E23=$BW$1,E24=$BW$1,E25=$BW$1,E23=$CV$1,E24=$CV$1,E25=$CV$1),0,1)))</f>
        <v>1</v>
      </c>
      <c r="CY23" s="2">
        <f>IF($A23&gt;='FG_243way_Regular Symbol'!H$16,"",IF(F23=0,"",IF(OR(F23=$BW$1,F24=$BW$1,F25=$BW$1,F23=$CV$1,F24=$CV$1,F25=$CV$1),0,1)))</f>
        <v>0</v>
      </c>
    </row>
    <row r="24" spans="1:103">
      <c r="A24" s="341">
        <f>IF('FG_243way_Regular Symbol'!L23="","",'FG_243way_Regular Symbol'!L23)</f>
        <v>20</v>
      </c>
      <c r="B24" s="184" t="str">
        <f>IF('FG_243way_Regular Symbol'!M23="",
IF($A24-'FG_243way_Regular Symbol'!D$16&gt;='FG_243way_RegularＸ_W()'!B$2-1,"",VLOOKUP($A24-'FG_243way_Regular Symbol'!D$16,'FG_243way_Regular Symbol'!$L$3:$Q$99,'FG_243way_RegularＸ_W()'!B$3+1,FALSE)),
'FG_243way_Regular Symbol'!M23)</f>
        <v>M4</v>
      </c>
      <c r="C24" s="184" t="str">
        <f>IF('FG_243way_Regular Symbol'!N23="",
IF($A24-'FG_243way_Regular Symbol'!E$16&gt;='FG_243way_RegularＸ_W()'!C$2-1,"",VLOOKUP($A24-'FG_243way_Regular Symbol'!E$16,'FG_243way_Regular Symbol'!$L$3:$Q$99,'FG_243way_RegularＸ_W()'!C$3+1,FALSE)),
'FG_243way_Regular Symbol'!N23)</f>
        <v>M5</v>
      </c>
      <c r="D24" s="184" t="str">
        <f>IF('FG_243way_Regular Symbol'!O23="",
IF($A24-'FG_243way_Regular Symbol'!F$16&gt;='FG_243way_RegularＸ_W()'!D$2-1,"",VLOOKUP($A24-'FG_243way_Regular Symbol'!F$16,'FG_243way_Regular Symbol'!$L$3:$Q$99,'FG_243way_RegularＸ_W()'!D$3+1,FALSE)),
'FG_243way_Regular Symbol'!O23)</f>
        <v>NI</v>
      </c>
      <c r="E24" s="184" t="str">
        <f>IF('FG_243way_Regular Symbol'!P23="",
IF($A24-'FG_243way_Regular Symbol'!G$16&gt;='FG_243way_RegularＸ_W()'!E$2-1,"",VLOOKUP($A24-'FG_243way_Regular Symbol'!G$16,'FG_243way_Regular Symbol'!$L$3:$Q$99,'FG_243way_RegularＸ_W()'!E$3+1,FALSE)),
'FG_243way_Regular Symbol'!P23)</f>
        <v>J</v>
      </c>
      <c r="F24" s="358" t="str">
        <f>IF('FG_243way_Regular Symbol'!Q23="",
IF($A24-'FG_243way_Regular Symbol'!H$16&gt;='FG_243way_RegularＸ_W()'!F$2-1,"",VLOOKUP($A24-'FG_243way_Regular Symbol'!H$16,'FG_243way_Regular Symbol'!$L$3:$Q$99,'FG_243way_RegularＸ_W()'!F$3+1,FALSE)),
'FG_243way_Regular Symbol'!Q23)</f>
        <v>M5</v>
      </c>
      <c r="O24" s="342">
        <f>IF($A24&gt;='FG_243way_Regular Symbol'!D$16,"",IF(B24=0,"",IF(OR(B24=$O$1,B24=$P$1,B25=$O$1,B25=$P$1,B26=$O$1,B26=$P$1),0,1)))</f>
        <v>1</v>
      </c>
      <c r="P24" s="2">
        <f>IF($A24&gt;='FG_243way_Regular Symbol'!E$16,"",IF(C24=0,"",IF(OR(C24=$O$1,C24=$P$1,C25=$O$1,C25=$P$1,C26=$O$1,C26=$P$1),0,1)))</f>
        <v>1</v>
      </c>
      <c r="Q24" s="2">
        <f>IF($A24&gt;='FG_243way_Regular Symbol'!F$16,"",IF(D24=0,"",IF(OR(D24=$O$1,D24=$P$1,D25=$O$1,D25=$P$1,D26=$O$1,D26=$P$1),0,1)))</f>
        <v>1</v>
      </c>
      <c r="R24" s="2">
        <f>IF($A24&gt;='FG_243way_Regular Symbol'!G$16,"",IF(E24=0,"",IF(OR(E24=$O$1,E24=$P$1,E25=$O$1,E25=$P$1,E26=$O$1,E26=$P$1),0,1)))</f>
        <v>0</v>
      </c>
      <c r="S24" s="128">
        <f>IF($A24&gt;='FG_243way_Regular Symbol'!H$16,"",IF(F24=0,"",IF(OR(F24=$O$1,F24=$P$1,F25=$O$1,F25=$P$1,F26=$O$1,F26=$P$1),0,1)))</f>
        <v>1</v>
      </c>
      <c r="U24" s="342">
        <f>IF($A24&gt;='FG_243way_Regular Symbol'!D$16,"",IF(B24=0,"",IF(OR(B24=$U$1,B24=$V$1,B25=$U$1,B25=$V$1,B26=$U$1,B26=$V$1),0,1)))</f>
        <v>1</v>
      </c>
      <c r="V24" s="2">
        <f>IF($A24&gt;='FG_243way_Regular Symbol'!E$16,"",IF(C24=0,"",IF(OR(C24=$U$1,C24=$V$1,C25=$U$1,C25=$V$1,C26=$U$1,C26=$V$1),0,1)))</f>
        <v>1</v>
      </c>
      <c r="W24" s="2">
        <f>IF($A24&gt;='FG_243way_Regular Symbol'!F$16,"",IF(D24=0,"",IF(OR(D24=$U$1,D24=$V$1,D25=$U$1,D25=$V$1,D26=$U$1,D26=$V$1),0,1)))</f>
        <v>1</v>
      </c>
      <c r="X24" s="2">
        <f>IF($A24&gt;='FG_243way_Regular Symbol'!G$16,"",IF(E24=0,"",IF(OR(E24=$U$1,E24=$V$1,E25=$U$1,E25=$V$1,E26=$U$1,E26=$V$1),0,1)))</f>
        <v>0</v>
      </c>
      <c r="Y24" s="128">
        <f>IF($A24&gt;='FG_243way_Regular Symbol'!H$16,"",IF(F24=0,"",IF(OR(F24=$U$1,F24=$V$1,F25=$U$1,F25=$V$1,F26=$U$1,F26=$V$1),0,1)))</f>
        <v>1</v>
      </c>
      <c r="AA24" s="342">
        <f>IF($A24&gt;='FG_243way_Regular Symbol'!D$16,"",IF(B24=0,"",IF(OR(B24=$AA$1,B24=$AB$1,B25=$AA$1,B25=$AB$1,B26=$AA$1,,B26=$AB$1),0,1)))</f>
        <v>1</v>
      </c>
      <c r="AB24" s="2">
        <f>IF($A24&gt;='FG_243way_Regular Symbol'!E$16,"",IF(C24=0,"",IF(OR(C24=$AA$1,C24=$AB$1,C25=$AA$1,C25=$AB$1,C26=$AA$1,,C26=$AB$1),0,1)))</f>
        <v>1</v>
      </c>
      <c r="AC24" s="2">
        <f>IF($A24&gt;='FG_243way_Regular Symbol'!F$16,"",IF(D24=0,"",IF(OR(D24=$AA$1,D24=$AB$1,D25=$AA$1,D25=$AB$1,D26=$AA$1,,D26=$AB$1),0,1)))</f>
        <v>1</v>
      </c>
      <c r="AD24" s="2">
        <f>IF($A24&gt;='FG_243way_Regular Symbol'!G$16,"",IF(E24=0,"",IF(OR(E24=$AA$1,E24=$AB$1,E25=$AA$1,E25=$AB$1,E26=$AA$1,,E26=$AB$1),0,1)))</f>
        <v>0</v>
      </c>
      <c r="AE24" s="128">
        <f>IF($A24&gt;='FG_243way_Regular Symbol'!H$16,"",IF(F24=0,"",IF(OR(F24=$AA$1,F24=$AB$1,F25=$AA$1,F25=$AB$1,F26=$AA$1,,F26=$AB$1),0,1)))</f>
        <v>1</v>
      </c>
      <c r="AG24" s="342">
        <f>IF($A24&gt;='FG_243way_Regular Symbol'!D$16,"",IF(B24=0,"",IF(OR(B24=$AG$1,B24=$AH$1,B25=$AG$1,B25=$AH$1,B26=$AG$1,B26=$AH$1),0,1)))</f>
        <v>0</v>
      </c>
      <c r="AH24" s="2">
        <f>IF($A24&gt;='FG_243way_Regular Symbol'!E$16,"",IF(C24=0,"",IF(OR(C24=$AG$1,C24=$AH$1,C25=$AG$1,C25=$AH$1,C26=$AG$1,C26=$AH$1),0,1)))</f>
        <v>0</v>
      </c>
      <c r="AI24" s="2">
        <f>IF($A24&gt;='FG_243way_Regular Symbol'!F$16,"",IF(D24=0,"",IF(OR(D24=$AG$1,D24=$AH$1,D25=$AG$1,D25=$AH$1,D26=$AG$1,D26=$AH$1),0,1)))</f>
        <v>1</v>
      </c>
      <c r="AJ24" s="2">
        <f>IF($A24&gt;='FG_243way_Regular Symbol'!G$16,"",IF(E24=0,"",IF(OR(E24=$AG$1,E24=$AH$1,E25=$AG$1,E25=$AH$1,E26=$AG$1,E26=$AH$1),0,1)))</f>
        <v>0</v>
      </c>
      <c r="AK24" s="128">
        <f>IF($A24&gt;='FG_243way_Regular Symbol'!H$16,"",IF(F24=0,"",IF(OR(F24=$AG$1,F24=$AH$1,F25=$AG$1,F25=$AH$1,F26=$AG$1,F26=$AH$1),0,1)))</f>
        <v>1</v>
      </c>
      <c r="AM24" s="342">
        <f>IF($A24&gt;='FG_243way_Regular Symbol'!D$16,"",IF(B24=0,"",IF(OR(B24=$AM$1,B24=$AN$1,B25=$AM$1,B25=$AN$1,B26=$AM$1,B26=$AN$1),0,1)))</f>
        <v>0</v>
      </c>
      <c r="AN24" s="2">
        <f>IF($A24&gt;='FG_243way_Regular Symbol'!E$16,"",IF(C24=0,"",IF(OR(C24=$AM$1,C24=$AN$1,C25=$AM$1,C25=$AN$1,C26=$AM$1,C26=$AN$1),0,1)))</f>
        <v>0</v>
      </c>
      <c r="AO24" s="2">
        <f>IF($A24&gt;='FG_243way_Regular Symbol'!F$16,"",IF(D24=0,"",IF(OR(D24=$AM$1,D24=$AN$1,D25=$AM$1,D25=$AN$1,D26=$AM$1,D26=$AN$1),0,1)))</f>
        <v>0</v>
      </c>
      <c r="AP24" s="2">
        <f>IF($A24&gt;='FG_243way_Regular Symbol'!G$16,"",IF(E24=0,"",IF(OR(E24=$AM$1,E24=$AN$1,E25=$AM$1,E25=$AN$1,E26=$AM$1,E26=$AN$1),0,1)))</f>
        <v>0</v>
      </c>
      <c r="AQ24" s="128">
        <f>IF($A24&gt;='FG_243way_Regular Symbol'!H$16,"",IF(F24=0,"",IF(OR(F24=$AM$1,F24=$AN$1,F25=$AM$1,F25=$AN$1,F26=$AM$1,F26=$AN$1),0,1)))</f>
        <v>0</v>
      </c>
      <c r="AS24" s="342">
        <f>IF($A24&gt;='FG_243way_Regular Symbol'!D$16,"",IF(B24=0,"",IF(OR(B24=$AM$1,B24=$AT$1,B25=$AM$1,B25=$AT$1,B26=$AM$1,B26=$AT$1),0,1)))</f>
        <v>1</v>
      </c>
      <c r="AT24" s="2">
        <f>IF($A24&gt;='FG_243way_Regular Symbol'!E$16,"",IF(C24=0,"",IF(OR(C24=$AM$1,C24=$AT$1,C25=$AM$1,C25=$AT$1,C26=$AM$1,C26=$AT$1),0,1)))</f>
        <v>1</v>
      </c>
      <c r="AU24" s="2">
        <f>IF($A24&gt;='FG_243way_Regular Symbol'!F$16,"",IF(D24=0,"",IF(OR(D24=$AM$1,D24=$AT$1,D25=$AM$1,D25=$AT$1,D26=$AM$1,D26=$AT$1),0,1)))</f>
        <v>1</v>
      </c>
      <c r="AV24" s="2">
        <f>IF($A24&gt;='FG_243way_Regular Symbol'!G$16,"",IF(E24=0,"",IF(OR(E24=$AM$1,E24=$AT$1,E25=$AM$1,E25=$AT$1,E26=$AM$1,E26=$AT$1),0,1)))</f>
        <v>0</v>
      </c>
      <c r="AW24" s="128">
        <f>IF($A24&gt;='FG_243way_Regular Symbol'!H$16,"",IF(F24=0,"",IF(OR(F24=$AM$1,F24=$AT$1,F25=$AM$1,F25=$AT$1,F26=$AM$1,F26=$AT$1),0,1)))</f>
        <v>1</v>
      </c>
      <c r="AY24" s="342">
        <f>IF($A24&gt;='FG_243way_Regular Symbol'!D$16,"",IF(B24=0,"",IF(OR(B24=$AM$1,B24=$AZ$1,B25=$AM$1,B25=$AZ$1,B26=$AM$1,B26=$AZ$1),0,1)))</f>
        <v>1</v>
      </c>
      <c r="AZ24" s="2">
        <f>IF($A24&gt;='FG_243way_Regular Symbol'!E$16,"",IF(C24=0,"",IF(OR(C24=$AM$1,C24=$AZ$1,C25=$AM$1,C25=$AZ$1,C26=$AM$1,C26=$AZ$1),0,1)))</f>
        <v>1</v>
      </c>
      <c r="BA24" s="2">
        <f>IF($A24&gt;='FG_243way_Regular Symbol'!F$16,"",IF(D24=0,"",IF(OR(D24=$AM$1,D24=$AZ$1,D25=$AM$1,D25=$AZ$1,D26=$AM$1,D26=$AZ$1),0,1)))</f>
        <v>1</v>
      </c>
      <c r="BB24" s="2">
        <f>IF($A24&gt;='FG_243way_Regular Symbol'!G$16,"",IF(E24=0,"",IF(OR(E24=$AM$1,E24=$AZ$1,E25=$AM$1,E25=$AZ$1,E26=$AM$1,E26=$AZ$1),0,1)))</f>
        <v>0</v>
      </c>
      <c r="BC24" s="128">
        <f>IF($A24&gt;='FG_243way_Regular Symbol'!H$16,"",IF(F24=0,"",IF(OR(F24=$AM$1,F24=$AZ$1,F25=$AM$1,F25=$AZ$1,F26=$AM$1,F26=$AZ$1),0,1)))</f>
        <v>1</v>
      </c>
      <c r="BE24" s="342"/>
      <c r="BF24" s="2"/>
      <c r="BG24" s="2">
        <f>IF($A24&gt;='FG_243way_Regular Symbol'!F$16,"",IF(D24=0,"",COUNTIF(D24:D26,$BF$1)))</f>
        <v>0</v>
      </c>
      <c r="BH24" s="2">
        <f>IF($A24&gt;='FG_243way_Regular Symbol'!G$16,"",IF(E24=0,"",COUNTIF(E24:E26,$BF$1)))</f>
        <v>0</v>
      </c>
      <c r="BI24" s="2">
        <f>IF($A24&gt;='FG_243way_Regular Symbol'!H$16,"",IF(F24=0,"",COUNTIF(F24:F26,$BF$1)))</f>
        <v>0</v>
      </c>
      <c r="BK24" s="342"/>
      <c r="BL24" s="2"/>
      <c r="BM24" s="2">
        <f>IF($A24&gt;='FG_243way_Regular Symbol'!F$16,"",IF(D24=0,"",IF(OR(D24=$AM$1,D24=$BL$1,D25=$AM$1,D25=$BL$1,D26=$AM$1,D26=$BL$1),0,1)))</f>
        <v>1</v>
      </c>
      <c r="BN24" s="2">
        <f>IF($A24&gt;='FG_243way_Regular Symbol'!G$16,"",IF(E24=0,"",IF(OR(E24=$AM$1,E24=$BL$1,E25=$AM$1,E25=$BL$1,E26=$AM$1,E26=$BL$1),0,1)))</f>
        <v>0</v>
      </c>
      <c r="BO24" s="128">
        <f>IF($A24&gt;='FG_243way_Regular Symbol'!H$16,"",IF(F24=0,"",IF(OR(F24=$AM$1,F24=$BL$1,F25=$AM$1,F25=$BL$1,F26=$AM$1,F26=$BL$1),0,1)))</f>
        <v>1</v>
      </c>
      <c r="BQ24" s="2">
        <f>IF($A24&gt;='FG_243way_Regular Symbol'!D$16,"",IF(B24=0,"",IF(OR(B24=$BQ$1,B24=$BR$1,B25=$BQ$1,B25=$BR$1,B26=$BQ$1,B26=$BR$1),0,1)))</f>
        <v>1</v>
      </c>
      <c r="BR24" s="2">
        <f>IF($A24&gt;='FG_243way_Regular Symbol'!E$16,"",IF(C24=0,"",IF(OR(C24=$BQ$1,C24=$BR$1,C25=$BQ$1,C25=$BR$1,C26=$BQ$1,C26=$BR$1),0,1)))</f>
        <v>1</v>
      </c>
      <c r="BS24" s="2">
        <f>IF($A24&gt;='FG_243way_Regular Symbol'!F$16,"",IF(D24=0,"",IF(OR(D24=$BQ$1,D24=$BR$1,D25=$BQ$1,D25=$BR$1,D26=$BQ$1,D26=$BR$1),0,1)))</f>
        <v>1</v>
      </c>
      <c r="BT24" s="2">
        <f>IF($A24&gt;='FG_243way_Regular Symbol'!G$16,"",IF(E24=0,"",IF(OR(E24=$BQ$1,E24=$BR$1,E25=$BQ$1,E25=$BR$1,E26=$BQ$1,E26=$BR$1),0,1)))</f>
        <v>0</v>
      </c>
      <c r="BU24" s="2">
        <f>IF($A24&gt;='FG_243way_Regular Symbol'!H$16,"",IF(F24=0,"",IF(OR(F24=$BQ$1,F24=$BR$1,F25=$BQ$1,F25=$BR$1,F26=$BQ$1,F26=$BR$1),0,1)))</f>
        <v>1</v>
      </c>
      <c r="BW24" s="2">
        <f>IF($A24&gt;='FG_243way_Regular Symbol'!D$16,"",IF(B24=0,"",IF(OR(B24=$BW$1,B25=$BW$1,B26=$BW$1,B24=$BX$1,B25=$BX$1,B26=$BX$1),0,1)))</f>
        <v>1</v>
      </c>
      <c r="BX24" s="2">
        <f>IF($A24&gt;='FG_243way_Regular Symbol'!E$16,"",IF(C24=0,"",IF(OR(C24=$BW$1,C25=$BW$1,C26=$BW$1,C24=$BX$1,C25=$BX$1,C26=$BX$1),0,1)))</f>
        <v>1</v>
      </c>
      <c r="BY24" s="2">
        <f>IF($A24&gt;='FG_243way_Regular Symbol'!F$16,"",IF(D24=0,"",IF(OR(D24=$BW$1,D25=$BW$1,D26=$BW$1,D24=$BX$1,D25=$BX$1,D26=$BX$1),0,1)))</f>
        <v>1</v>
      </c>
      <c r="BZ24" s="2">
        <f>IF($A24&gt;='FG_243way_Regular Symbol'!G$16,"",IF(E24=0,"",IF(OR(E24=$BW$1,E25=$BW$1,E26=$BW$1,E24=$BX$1,E25=$BX$1,E26=$BX$1),0,1)))</f>
        <v>0</v>
      </c>
      <c r="CA24" s="2">
        <f>IF($A24&gt;='FG_243way_Regular Symbol'!H$16,"",IF(F24=0,"",IF(OR(F24=$BW$1,F25=$BW$1,F26=$BW$1,F24=$BX$1,F25=$BX$1,F26=$BX$1),0,1)))</f>
        <v>1</v>
      </c>
      <c r="CC24" s="2">
        <f>IF($A24&gt;='FG_243way_Regular Symbol'!D$16,"",IF(B24=0,"",IF(OR(B24=$BW$1,B25=$BW$1,B26=$BW$1,B24=$CD$1,B25=$CD$1,B26=$CD$1),0,1)))</f>
        <v>0</v>
      </c>
      <c r="CD24" s="2">
        <f>IF($A24&gt;='FG_243way_Regular Symbol'!E$16,"",IF(C24=0,"",IF(OR(C24=$BW$1,C25=$BW$1,C26=$BW$1,C24=$CD$1,C25=$CD$1,C26=$CD$1),0,1)))</f>
        <v>1</v>
      </c>
      <c r="CE24" s="2">
        <f>IF($A24&gt;='FG_243way_Regular Symbol'!F$16,"",IF(D24=0,"",IF(OR(D24=$BW$1,D25=$BW$1,D26=$BW$1,D24=$CD$1,D25=$CD$1,D26=$CD$1),0,1)))</f>
        <v>1</v>
      </c>
      <c r="CF24" s="2">
        <f>IF($A24&gt;='FG_243way_Regular Symbol'!G$16,"",IF(E24=0,"",IF(OR(E24=$BW$1,E25=$BW$1,E26=$BW$1,E24=$CD$1,E25=$CD$1,E26=$CD$1),0,1)))</f>
        <v>0</v>
      </c>
      <c r="CG24" s="2">
        <f>IF($A24&gt;='FG_243way_Regular Symbol'!H$16,"",IF(F24=0,"",IF(OR(F24=$BW$1,F25=$BW$1,F26=$BW$1,F24=$CD$1,F25=$CD$1,F26=$CD$1),0,1)))</f>
        <v>0</v>
      </c>
      <c r="CI24" s="2">
        <f>IF($A24&gt;='FG_243way_Regular Symbol'!D$16,"",IF(B24=0,"",IF(OR(B24=$BW$1,B25=$BW$1,B26=$BW$1,B24=$CJ$1,B25=$CJ$1,B26=$CJ$1),0,1)))</f>
        <v>1</v>
      </c>
      <c r="CJ24" s="2">
        <f>IF($A24&gt;='FG_243way_Regular Symbol'!E$16,"",IF(C24=0,"",IF(OR(C24=$BW$1,C25=$BW$1,C26=$BW$1,C24=$CJ$1,C25=$CJ$1,C26=$CJ$1),0,1)))</f>
        <v>1</v>
      </c>
      <c r="CK24" s="2">
        <f>IF($A24&gt;='FG_243way_Regular Symbol'!F$16,"",IF(D24=0,"",IF(OR(D24=$BW$1,D25=$BW$1,D26=$BW$1,D24=$CJ$1,D25=$CJ$1,D26=$CJ$1),0,1)))</f>
        <v>1</v>
      </c>
      <c r="CL24" s="2">
        <f>IF($A24&gt;='FG_243way_Regular Symbol'!G$16,"",IF(E24=0,"",IF(OR(E24=$BW$1,E25=$BW$1,E26=$BW$1,E24=$CJ$1,E25=$CJ$1,E26=$CJ$1),0,1)))</f>
        <v>0</v>
      </c>
      <c r="CM24" s="2">
        <f>IF($A24&gt;='FG_243way_Regular Symbol'!H$16,"",IF(F24=0,"",IF(OR(F24=$BW$1,F25=$BW$1,F26=$BW$1,F24=$CJ$1,F25=$CJ$1,F26=$CJ$1),0,1)))</f>
        <v>0</v>
      </c>
      <c r="CO24" s="2">
        <f>IF($A24&gt;='FG_243way_Regular Symbol'!D$16,"",IF(B24=0,"",IF(OR(B24=$BW$1,B25=$BW$1,B26=$BW$1,B24=$CP$1,B25=$CP$1,B26=$CP$1),0,1)))</f>
        <v>1</v>
      </c>
      <c r="CP24" s="2">
        <f>IF($A24&gt;='FG_243way_Regular Symbol'!E$16,"",IF(C24=0,"",IF(OR(C24=$BW$1,C25=$BW$1,C26=$BW$1,C24=$CP$1,C25=$CP$1,C26=$CP$1),0,1)))</f>
        <v>1</v>
      </c>
      <c r="CQ24" s="2">
        <f>IF($A24&gt;='FG_243way_Regular Symbol'!F$16,"",IF(D24=0,"",IF(OR(D24=$BW$1,D25=$BW$1,D26=$BW$1,D24=$CP$1,D25=$CP$1,D26=$CP$1),0,1)))</f>
        <v>0</v>
      </c>
      <c r="CR24" s="2">
        <f>IF($A24&gt;='FG_243way_Regular Symbol'!G$16,"",IF(E24=0,"",IF(OR(E24=$BW$1,E25=$BW$1,E26=$BW$1,E24=$CP$1,E25=$CP$1,E26=$CP$1),0,1)))</f>
        <v>0</v>
      </c>
      <c r="CS24" s="2">
        <f>IF($A24&gt;='FG_243way_Regular Symbol'!H$16,"",IF(F24=0,"",IF(OR(F24=$BW$1,F25=$BW$1,F26=$BW$1,F24=$CP$1,F25=$CP$1,F26=$CP$1),0,1)))</f>
        <v>1</v>
      </c>
      <c r="CU24" s="2">
        <f>IF($A24&gt;='FG_243way_Regular Symbol'!D$16,"",IF(B24=0,"",IF(OR(B24=$BW$1,B25=$BW$1,B26=$BW$1,B24=$CV$1,B25=$CV$1,B26=$CV$1),0,1)))</f>
        <v>1</v>
      </c>
      <c r="CV24" s="2">
        <f>IF($A24&gt;='FG_243way_Regular Symbol'!E$16,"",IF(C24=0,"",IF(OR(C24=$BW$1,C25=$BW$1,C26=$BW$1,C24=$CV$1,C25=$CV$1,C26=$CV$1),0,1)))</f>
        <v>0</v>
      </c>
      <c r="CW24" s="2">
        <f>IF($A24&gt;='FG_243way_Regular Symbol'!F$16,"",IF(D24=0,"",IF(OR(D24=$BW$1,D25=$BW$1,D26=$BW$1,D24=$CV$1,D25=$CV$1,D26=$CV$1),0,1)))</f>
        <v>0</v>
      </c>
      <c r="CX24" s="2">
        <f>IF($A24&gt;='FG_243way_Regular Symbol'!G$16,"",IF(E24=0,"",IF(OR(E24=$BW$1,E25=$BW$1,E26=$BW$1,E24=$CV$1,E25=$CV$1,E26=$CV$1),0,1)))</f>
        <v>0</v>
      </c>
      <c r="CY24" s="2">
        <f>IF($A24&gt;='FG_243way_Regular Symbol'!H$16,"",IF(F24=0,"",IF(OR(F24=$BW$1,F25=$BW$1,F26=$BW$1,F24=$CV$1,F25=$CV$1,F26=$CV$1),0,1)))</f>
        <v>1</v>
      </c>
    </row>
    <row r="25" spans="1:103">
      <c r="A25" s="341">
        <f>IF('FG_243way_Regular Symbol'!L24="","",'FG_243way_Regular Symbol'!L24)</f>
        <v>21</v>
      </c>
      <c r="B25" s="184" t="str">
        <f>IF('FG_243way_Regular Symbol'!M24="",
IF($A25-'FG_243way_Regular Symbol'!D$16&gt;='FG_243way_RegularＸ_W()'!B$2-1,"",VLOOKUP($A25-'FG_243way_Regular Symbol'!D$16,'FG_243way_Regular Symbol'!$L$3:$Q$99,'FG_243way_RegularＸ_W()'!B$3+1,FALSE)),
'FG_243way_Regular Symbol'!M24)</f>
        <v>M5</v>
      </c>
      <c r="C25" s="184" t="str">
        <f>IF('FG_243way_Regular Symbol'!N24="",
IF($A25-'FG_243way_Regular Symbol'!E$16&gt;='FG_243way_RegularＸ_W()'!C$2-1,"",VLOOKUP($A25-'FG_243way_Regular Symbol'!E$16,'FG_243way_Regular Symbol'!$L$3:$Q$99,'FG_243way_RegularＸ_W()'!C$3+1,FALSE)),
'FG_243way_Regular Symbol'!N24)</f>
        <v>NI</v>
      </c>
      <c r="D25" s="184" t="str">
        <f>IF('FG_243way_Regular Symbol'!O24="",
IF($A25-'FG_243way_Regular Symbol'!F$16&gt;='FG_243way_RegularＸ_W()'!D$2-1,"",VLOOKUP($A25-'FG_243way_Regular Symbol'!F$16,'FG_243way_Regular Symbol'!$L$3:$Q$99,'FG_243way_RegularＸ_W()'!D$3+1,FALSE)),
'FG_243way_Regular Symbol'!O24)</f>
        <v>TE</v>
      </c>
      <c r="E25" s="184" t="str">
        <f>IF('FG_243way_Regular Symbol'!P24="",
IF($A25-'FG_243way_Regular Symbol'!G$16&gt;='FG_243way_RegularＸ_W()'!E$2-1,"",VLOOKUP($A25-'FG_243way_Regular Symbol'!G$16,'FG_243way_Regular Symbol'!$L$3:$Q$99,'FG_243way_RegularＸ_W()'!E$3+1,FALSE)),
'FG_243way_Regular Symbol'!P24)</f>
        <v>M4</v>
      </c>
      <c r="F25" s="358" t="str">
        <f>IF('FG_243way_Regular Symbol'!Q24="",
IF($A25-'FG_243way_Regular Symbol'!H$16&gt;='FG_243way_RegularＸ_W()'!F$2-1,"",VLOOKUP($A25-'FG_243way_Regular Symbol'!H$16,'FG_243way_Regular Symbol'!$L$3:$Q$99,'FG_243way_RegularＸ_W()'!F$3+1,FALSE)),
'FG_243way_Regular Symbol'!Q24)</f>
        <v>J</v>
      </c>
      <c r="O25" s="342">
        <f>IF($A25&gt;='FG_243way_Regular Symbol'!D$16,"",IF(B25=0,"",IF(OR(B25=$O$1,B25=$P$1,B26=$O$1,B26=$P$1,B27=$O$1,B27=$P$1),0,1)))</f>
        <v>1</v>
      </c>
      <c r="P25" s="2">
        <f>IF($A25&gt;='FG_243way_Regular Symbol'!E$16,"",IF(C25=0,"",IF(OR(C25=$O$1,C25=$P$1,C26=$O$1,C26=$P$1,C27=$O$1,C27=$P$1),0,1)))</f>
        <v>1</v>
      </c>
      <c r="Q25" s="2">
        <f>IF($A25&gt;='FG_243way_Regular Symbol'!F$16,"",IF(D25=0,"",IF(OR(D25=$O$1,D25=$P$1,D26=$O$1,D26=$P$1,D27=$O$1,D27=$P$1),0,1)))</f>
        <v>1</v>
      </c>
      <c r="R25" s="2">
        <f>IF($A25&gt;='FG_243way_Regular Symbol'!G$16,"",IF(E25=0,"",IF(OR(E25=$O$1,E25=$P$1,E26=$O$1,E26=$P$1,E27=$O$1,E27=$P$1),0,1)))</f>
        <v>0</v>
      </c>
      <c r="S25" s="128">
        <f>IF($A25&gt;='FG_243way_Regular Symbol'!H$16,"",IF(F25=0,"",IF(OR(F25=$O$1,F25=$P$1,F26=$O$1,F26=$P$1,F27=$O$1,F27=$P$1),0,1)))</f>
        <v>1</v>
      </c>
      <c r="U25" s="342">
        <f>IF($A25&gt;='FG_243way_Regular Symbol'!D$16,"",IF(B25=0,"",IF(OR(B25=$U$1,B25=$V$1,B26=$U$1,B26=$V$1,B27=$U$1,B27=$V$1),0,1)))</f>
        <v>1</v>
      </c>
      <c r="V25" s="2">
        <f>IF($A25&gt;='FG_243way_Regular Symbol'!E$16,"",IF(C25=0,"",IF(OR(C25=$U$1,C25=$V$1,C26=$U$1,C26=$V$1,C27=$U$1,C27=$V$1),0,1)))</f>
        <v>1</v>
      </c>
      <c r="W25" s="2">
        <f>IF($A25&gt;='FG_243way_Regular Symbol'!F$16,"",IF(D25=0,"",IF(OR(D25=$U$1,D25=$V$1,D26=$U$1,D26=$V$1,D27=$U$1,D27=$V$1),0,1)))</f>
        <v>1</v>
      </c>
      <c r="X25" s="2">
        <f>IF($A25&gt;='FG_243way_Regular Symbol'!G$16,"",IF(E25=0,"",IF(OR(E25=$U$1,E25=$V$1,E26=$U$1,E26=$V$1,E27=$U$1,E27=$V$1),0,1)))</f>
        <v>0</v>
      </c>
      <c r="Y25" s="128">
        <f>IF($A25&gt;='FG_243way_Regular Symbol'!H$16,"",IF(F25=0,"",IF(OR(F25=$U$1,F25=$V$1,F26=$U$1,F26=$V$1,F27=$U$1,F27=$V$1),0,1)))</f>
        <v>1</v>
      </c>
      <c r="AA25" s="342">
        <f>IF($A25&gt;='FG_243way_Regular Symbol'!D$16,"",IF(B25=0,"",IF(OR(B25=$AA$1,B25=$AB$1,B26=$AA$1,B26=$AB$1,B27=$AA$1,,B27=$AB$1),0,1)))</f>
        <v>1</v>
      </c>
      <c r="AB25" s="2">
        <f>IF($A25&gt;='FG_243way_Regular Symbol'!E$16,"",IF(C25=0,"",IF(OR(C25=$AA$1,C25=$AB$1,C26=$AA$1,C26=$AB$1,C27=$AA$1,,C27=$AB$1),0,1)))</f>
        <v>1</v>
      </c>
      <c r="AC25" s="2">
        <f>IF($A25&gt;='FG_243way_Regular Symbol'!F$16,"",IF(D25=0,"",IF(OR(D25=$AA$1,D25=$AB$1,D26=$AA$1,D26=$AB$1,D27=$AA$1,,D27=$AB$1),0,1)))</f>
        <v>1</v>
      </c>
      <c r="AD25" s="2">
        <f>IF($A25&gt;='FG_243way_Regular Symbol'!G$16,"",IF(E25=0,"",IF(OR(E25=$AA$1,E25=$AB$1,E26=$AA$1,E26=$AB$1,E27=$AA$1,,E27=$AB$1),0,1)))</f>
        <v>0</v>
      </c>
      <c r="AE25" s="128">
        <f>IF($A25&gt;='FG_243way_Regular Symbol'!H$16,"",IF(F25=0,"",IF(OR(F25=$AA$1,F25=$AB$1,F26=$AA$1,F26=$AB$1,F27=$AA$1,,F27=$AB$1),0,1)))</f>
        <v>1</v>
      </c>
      <c r="AG25" s="342">
        <f>IF($A25&gt;='FG_243way_Regular Symbol'!D$16,"",IF(B25=0,"",IF(OR(B25=$AG$1,B25=$AH$1,B26=$AG$1,B26=$AH$1,B27=$AG$1,B27=$AH$1),0,1)))</f>
        <v>1</v>
      </c>
      <c r="AH25" s="2">
        <f>IF($A25&gt;='FG_243way_Regular Symbol'!E$16,"",IF(C25=0,"",IF(OR(C25=$AG$1,C25=$AH$1,C26=$AG$1,C26=$AH$1,C27=$AG$1,C27=$AH$1),0,1)))</f>
        <v>0</v>
      </c>
      <c r="AI25" s="2">
        <f>IF($A25&gt;='FG_243way_Regular Symbol'!F$16,"",IF(D25=0,"",IF(OR(D25=$AG$1,D25=$AH$1,D26=$AG$1,D26=$AH$1,D27=$AG$1,D27=$AH$1),0,1)))</f>
        <v>1</v>
      </c>
      <c r="AJ25" s="2">
        <f>IF($A25&gt;='FG_243way_Regular Symbol'!G$16,"",IF(E25=0,"",IF(OR(E25=$AG$1,E25=$AH$1,E26=$AG$1,E26=$AH$1,E27=$AG$1,E27=$AH$1),0,1)))</f>
        <v>0</v>
      </c>
      <c r="AK25" s="128">
        <f>IF($A25&gt;='FG_243way_Regular Symbol'!H$16,"",IF(F25=0,"",IF(OR(F25=$AG$1,F25=$AH$1,F26=$AG$1,F26=$AH$1,F27=$AG$1,F27=$AH$1),0,1)))</f>
        <v>1</v>
      </c>
      <c r="AM25" s="342">
        <f>IF($A25&gt;='FG_243way_Regular Symbol'!D$16,"",IF(B25=0,"",IF(OR(B25=$AM$1,B25=$AN$1,B26=$AM$1,B26=$AN$1,B27=$AM$1,B27=$AN$1),0,1)))</f>
        <v>0</v>
      </c>
      <c r="AN25" s="2">
        <f>IF($A25&gt;='FG_243way_Regular Symbol'!E$16,"",IF(C25=0,"",IF(OR(C25=$AM$1,C25=$AN$1,C26=$AM$1,C26=$AN$1,C27=$AM$1,C27=$AN$1),0,1)))</f>
        <v>1</v>
      </c>
      <c r="AO25" s="2">
        <f>IF($A25&gt;='FG_243way_Regular Symbol'!F$16,"",IF(D25=0,"",IF(OR(D25=$AM$1,D25=$AN$1,D26=$AM$1,D26=$AN$1,D27=$AM$1,D27=$AN$1),0,1)))</f>
        <v>0</v>
      </c>
      <c r="AP25" s="2">
        <f>IF($A25&gt;='FG_243way_Regular Symbol'!G$16,"",IF(E25=0,"",IF(OR(E25=$AM$1,E25=$AN$1,E26=$AM$1,E26=$AN$1,E27=$AM$1,E27=$AN$1),0,1)))</f>
        <v>0</v>
      </c>
      <c r="AQ25" s="128">
        <f>IF($A25&gt;='FG_243way_Regular Symbol'!H$16,"",IF(F25=0,"",IF(OR(F25=$AM$1,F25=$AN$1,F26=$AM$1,F26=$AN$1,F27=$AM$1,F27=$AN$1),0,1)))</f>
        <v>1</v>
      </c>
      <c r="AS25" s="342">
        <f>IF($A25&gt;='FG_243way_Regular Symbol'!D$16,"",IF(B25=0,"",IF(OR(B25=$AM$1,B25=$AT$1,B26=$AM$1,B26=$AT$1,B27=$AM$1,B27=$AT$1),0,1)))</f>
        <v>1</v>
      </c>
      <c r="AT25" s="2">
        <f>IF($A25&gt;='FG_243way_Regular Symbol'!E$16,"",IF(C25=0,"",IF(OR(C25=$AM$1,C25=$AT$1,C26=$AM$1,C26=$AT$1,C27=$AM$1,C27=$AT$1),0,1)))</f>
        <v>1</v>
      </c>
      <c r="AU25" s="2">
        <f>IF($A25&gt;='FG_243way_Regular Symbol'!F$16,"",IF(D25=0,"",IF(OR(D25=$AM$1,D25=$AT$1,D26=$AM$1,D26=$AT$1,D27=$AM$1,D27=$AT$1),0,1)))</f>
        <v>1</v>
      </c>
      <c r="AV25" s="2">
        <f>IF($A25&gt;='FG_243way_Regular Symbol'!G$16,"",IF(E25=0,"",IF(OR(E25=$AM$1,E25=$AT$1,E26=$AM$1,E26=$AT$1,E27=$AM$1,E27=$AT$1),0,1)))</f>
        <v>0</v>
      </c>
      <c r="AW25" s="128">
        <f>IF($A25&gt;='FG_243way_Regular Symbol'!H$16,"",IF(F25=0,"",IF(OR(F25=$AM$1,F25=$AT$1,F26=$AM$1,F26=$AT$1,F27=$AM$1,F27=$AT$1),0,1)))</f>
        <v>1</v>
      </c>
      <c r="AY25" s="342">
        <f>IF($A25&gt;='FG_243way_Regular Symbol'!D$16,"",IF(B25=0,"",IF(OR(B25=$AM$1,B25=$AZ$1,B26=$AM$1,B26=$AZ$1,B27=$AM$1,B27=$AZ$1),0,1)))</f>
        <v>1</v>
      </c>
      <c r="AZ25" s="2">
        <f>IF($A25&gt;='FG_243way_Regular Symbol'!E$16,"",IF(C25=0,"",IF(OR(C25=$AM$1,C25=$AZ$1,C26=$AM$1,C26=$AZ$1,C27=$AM$1,C27=$AZ$1),0,1)))</f>
        <v>1</v>
      </c>
      <c r="BA25" s="2">
        <f>IF($A25&gt;='FG_243way_Regular Symbol'!F$16,"",IF(D25=0,"",IF(OR(D25=$AM$1,D25=$AZ$1,D26=$AM$1,D26=$AZ$1,D27=$AM$1,D27=$AZ$1),0,1)))</f>
        <v>1</v>
      </c>
      <c r="BB25" s="2">
        <f>IF($A25&gt;='FG_243way_Regular Symbol'!G$16,"",IF(E25=0,"",IF(OR(E25=$AM$1,E25=$AZ$1,E26=$AM$1,E26=$AZ$1,E27=$AM$1,E27=$AZ$1),0,1)))</f>
        <v>0</v>
      </c>
      <c r="BC25" s="128">
        <f>IF($A25&gt;='FG_243way_Regular Symbol'!H$16,"",IF(F25=0,"",IF(OR(F25=$AM$1,F25=$AZ$1,F26=$AM$1,F26=$AZ$1,F27=$AM$1,F27=$AZ$1),0,1)))</f>
        <v>1</v>
      </c>
      <c r="BE25" s="342"/>
      <c r="BF25" s="2"/>
      <c r="BG25" s="2">
        <f>IF($A25&gt;='FG_243way_Regular Symbol'!F$16,"",IF(D25=0,"",COUNTIF(D25:D27,$BF$1)))</f>
        <v>0</v>
      </c>
      <c r="BH25" s="2">
        <f>IF($A25&gt;='FG_243way_Regular Symbol'!G$16,"",IF(E25=0,"",COUNTIF(E25:E27,$BF$1)))</f>
        <v>0</v>
      </c>
      <c r="BI25" s="2">
        <f>IF($A25&gt;='FG_243way_Regular Symbol'!H$16,"",IF(F25=0,"",COUNTIF(F25:F27,$BF$1)))</f>
        <v>0</v>
      </c>
      <c r="BK25" s="342"/>
      <c r="BL25" s="2"/>
      <c r="BM25" s="2">
        <f>IF($A25&gt;='FG_243way_Regular Symbol'!F$16,"",IF(D25=0,"",IF(OR(D25=$AM$1,D25=$BL$1,D26=$AM$1,D26=$BL$1,D27=$AM$1,D27=$BL$1),0,1)))</f>
        <v>1</v>
      </c>
      <c r="BN25" s="2">
        <f>IF($A25&gt;='FG_243way_Regular Symbol'!G$16,"",IF(E25=0,"",IF(OR(E25=$AM$1,E25=$BL$1,E26=$AM$1,E26=$BL$1,E27=$AM$1,E27=$BL$1),0,1)))</f>
        <v>0</v>
      </c>
      <c r="BO25" s="128">
        <f>IF($A25&gt;='FG_243way_Regular Symbol'!H$16,"",IF(F25=0,"",IF(OR(F25=$AM$1,F25=$BL$1,F26=$AM$1,F26=$BL$1,F27=$AM$1,F27=$BL$1),0,1)))</f>
        <v>1</v>
      </c>
      <c r="BQ25" s="2">
        <f>IF($A25&gt;='FG_243way_Regular Symbol'!D$16,"",IF(B25=0,"",IF(OR(B25=$BQ$1,B25=$BR$1,B26=$BQ$1,B26=$BR$1,B27=$BQ$1,B27=$BR$1),0,1)))</f>
        <v>1</v>
      </c>
      <c r="BR25" s="2">
        <f>IF($A25&gt;='FG_243way_Regular Symbol'!E$16,"",IF(C25=0,"",IF(OR(C25=$BQ$1,C25=$BR$1,C26=$BQ$1,C26=$BR$1,C27=$BQ$1,C27=$BR$1),0,1)))</f>
        <v>1</v>
      </c>
      <c r="BS25" s="2">
        <f>IF($A25&gt;='FG_243way_Regular Symbol'!F$16,"",IF(D25=0,"",IF(OR(D25=$BQ$1,D25=$BR$1,D26=$BQ$1,D26=$BR$1,D27=$BQ$1,D27=$BR$1),0,1)))</f>
        <v>1</v>
      </c>
      <c r="BT25" s="2">
        <f>IF($A25&gt;='FG_243way_Regular Symbol'!G$16,"",IF(E25=0,"",IF(OR(E25=$BQ$1,E25=$BR$1,E26=$BQ$1,E26=$BR$1,E27=$BQ$1,E27=$BR$1),0,1)))</f>
        <v>0</v>
      </c>
      <c r="BU25" s="2">
        <f>IF($A25&gt;='FG_243way_Regular Symbol'!H$16,"",IF(F25=0,"",IF(OR(F25=$BQ$1,F25=$BR$1,F26=$BQ$1,F26=$BR$1,F27=$BQ$1,F27=$BR$1),0,1)))</f>
        <v>1</v>
      </c>
      <c r="BW25" s="2">
        <f>IF($A25&gt;='FG_243way_Regular Symbol'!D$16,"",IF(B25=0,"",IF(OR(B25=$BW$1,B26=$BW$1,B27=$BW$1,B25=$BX$1,B26=$BX$1,B27=$BX$1),0,1)))</f>
        <v>1</v>
      </c>
      <c r="BX25" s="2">
        <f>IF($A25&gt;='FG_243way_Regular Symbol'!E$16,"",IF(C25=0,"",IF(OR(C25=$BW$1,C26=$BW$1,C27=$BW$1,C25=$BX$1,C26=$BX$1,C27=$BX$1),0,1)))</f>
        <v>1</v>
      </c>
      <c r="BY25" s="2">
        <f>IF($A25&gt;='FG_243way_Regular Symbol'!F$16,"",IF(D25=0,"",IF(OR(D25=$BW$1,D26=$BW$1,D27=$BW$1,D25=$BX$1,D26=$BX$1,D27=$BX$1),0,1)))</f>
        <v>1</v>
      </c>
      <c r="BZ25" s="2">
        <f>IF($A25&gt;='FG_243way_Regular Symbol'!G$16,"",IF(E25=0,"",IF(OR(E25=$BW$1,E26=$BW$1,E27=$BW$1,E25=$BX$1,E26=$BX$1,E27=$BX$1),0,1)))</f>
        <v>0</v>
      </c>
      <c r="CA25" s="2">
        <f>IF($A25&gt;='FG_243way_Regular Symbol'!H$16,"",IF(F25=0,"",IF(OR(F25=$BW$1,F26=$BW$1,F27=$BW$1,F25=$BX$1,F26=$BX$1,F27=$BX$1),0,1)))</f>
        <v>0</v>
      </c>
      <c r="CC25" s="2">
        <f>IF($A25&gt;='FG_243way_Regular Symbol'!D$16,"",IF(B25=0,"",IF(OR(B25=$BW$1,B26=$BW$1,B27=$BW$1,B25=$CD$1,B26=$CD$1,B27=$CD$1),0,1)))</f>
        <v>0</v>
      </c>
      <c r="CD25" s="2">
        <f>IF($A25&gt;='FG_243way_Regular Symbol'!E$16,"",IF(C25=0,"",IF(OR(C25=$BW$1,C26=$BW$1,C27=$BW$1,C25=$CD$1,C26=$CD$1,C27=$CD$1),0,1)))</f>
        <v>0</v>
      </c>
      <c r="CE25" s="2">
        <f>IF($A25&gt;='FG_243way_Regular Symbol'!F$16,"",IF(D25=0,"",IF(OR(D25=$BW$1,D26=$BW$1,D27=$BW$1,D25=$CD$1,D26=$CD$1,D27=$CD$1),0,1)))</f>
        <v>1</v>
      </c>
      <c r="CF25" s="2">
        <f>IF($A25&gt;='FG_243way_Regular Symbol'!G$16,"",IF(E25=0,"",IF(OR(E25=$BW$1,E26=$BW$1,E27=$BW$1,E25=$CD$1,E26=$CD$1,E27=$CD$1),0,1)))</f>
        <v>0</v>
      </c>
      <c r="CG25" s="2">
        <f>IF($A25&gt;='FG_243way_Regular Symbol'!H$16,"",IF(F25=0,"",IF(OR(F25=$BW$1,F26=$BW$1,F27=$BW$1,F25=$CD$1,F26=$CD$1,F27=$CD$1),0,1)))</f>
        <v>0</v>
      </c>
      <c r="CI25" s="2">
        <f>IF($A25&gt;='FG_243way_Regular Symbol'!D$16,"",IF(B25=0,"",IF(OR(B25=$BW$1,B26=$BW$1,B27=$BW$1,B25=$CJ$1,B26=$CJ$1,B27=$CJ$1),0,1)))</f>
        <v>1</v>
      </c>
      <c r="CJ25" s="2">
        <f>IF($A25&gt;='FG_243way_Regular Symbol'!E$16,"",IF(C25=0,"",IF(OR(C25=$BW$1,C26=$BW$1,C27=$BW$1,C25=$CJ$1,C26=$CJ$1,C27=$CJ$1),0,1)))</f>
        <v>1</v>
      </c>
      <c r="CK25" s="2">
        <f>IF($A25&gt;='FG_243way_Regular Symbol'!F$16,"",IF(D25=0,"",IF(OR(D25=$BW$1,D26=$BW$1,D27=$BW$1,D25=$CJ$1,D26=$CJ$1,D27=$CJ$1),0,1)))</f>
        <v>1</v>
      </c>
      <c r="CL25" s="2">
        <f>IF($A25&gt;='FG_243way_Regular Symbol'!G$16,"",IF(E25=0,"",IF(OR(E25=$BW$1,E26=$BW$1,E27=$BW$1,E25=$CJ$1,E26=$CJ$1,E27=$CJ$1),0,1)))</f>
        <v>0</v>
      </c>
      <c r="CM25" s="2">
        <f>IF($A25&gt;='FG_243way_Regular Symbol'!H$16,"",IF(F25=0,"",IF(OR(F25=$BW$1,F26=$BW$1,F27=$BW$1,F25=$CJ$1,F26=$CJ$1,F27=$CJ$1),0,1)))</f>
        <v>0</v>
      </c>
      <c r="CO25" s="2">
        <f>IF($A25&gt;='FG_243way_Regular Symbol'!D$16,"",IF(B25=0,"",IF(OR(B25=$BW$1,B26=$BW$1,B27=$BW$1,B25=$CP$1,B26=$CP$1,B27=$CP$1),0,1)))</f>
        <v>1</v>
      </c>
      <c r="CP25" s="2">
        <f>IF($A25&gt;='FG_243way_Regular Symbol'!E$16,"",IF(C25=0,"",IF(OR(C25=$BW$1,C26=$BW$1,C27=$BW$1,C25=$CP$1,C26=$CP$1,C27=$CP$1),0,1)))</f>
        <v>1</v>
      </c>
      <c r="CQ25" s="2">
        <f>IF($A25&gt;='FG_243way_Regular Symbol'!F$16,"",IF(D25=0,"",IF(OR(D25=$BW$1,D26=$BW$1,D27=$BW$1,D25=$CP$1,D26=$CP$1,D27=$CP$1),0,1)))</f>
        <v>0</v>
      </c>
      <c r="CR25" s="2">
        <f>IF($A25&gt;='FG_243way_Regular Symbol'!G$16,"",IF(E25=0,"",IF(OR(E25=$BW$1,E26=$BW$1,E27=$BW$1,E25=$CP$1,E26=$CP$1,E27=$CP$1),0,1)))</f>
        <v>0</v>
      </c>
      <c r="CS25" s="2">
        <f>IF($A25&gt;='FG_243way_Regular Symbol'!H$16,"",IF(F25=0,"",IF(OR(F25=$BW$1,F26=$BW$1,F27=$BW$1,F25=$CP$1,F26=$CP$1,F27=$CP$1),0,1)))</f>
        <v>1</v>
      </c>
      <c r="CU25" s="2">
        <f>IF($A25&gt;='FG_243way_Regular Symbol'!D$16,"",IF(B25=0,"",IF(OR(B25=$BW$1,B26=$BW$1,B27=$BW$1,B25=$CV$1,B26=$CV$1,B27=$CV$1),0,1)))</f>
        <v>0</v>
      </c>
      <c r="CV25" s="2">
        <f>IF($A25&gt;='FG_243way_Regular Symbol'!E$16,"",IF(C25=0,"",IF(OR(C25=$BW$1,C26=$BW$1,C27=$BW$1,C25=$CV$1,C26=$CV$1,C27=$CV$1),0,1)))</f>
        <v>0</v>
      </c>
      <c r="CW25" s="2">
        <f>IF($A25&gt;='FG_243way_Regular Symbol'!F$16,"",IF(D25=0,"",IF(OR(D25=$BW$1,D26=$BW$1,D27=$BW$1,D25=$CV$1,D26=$CV$1,D27=$CV$1),0,1)))</f>
        <v>1</v>
      </c>
      <c r="CX25" s="2">
        <f>IF($A25&gt;='FG_243way_Regular Symbol'!G$16,"",IF(E25=0,"",IF(OR(E25=$BW$1,E26=$BW$1,E27=$BW$1,E25=$CV$1,E26=$CV$1,E27=$CV$1),0,1)))</f>
        <v>0</v>
      </c>
      <c r="CY25" s="2">
        <f>IF($A25&gt;='FG_243way_Regular Symbol'!H$16,"",IF(F25=0,"",IF(OR(F25=$BW$1,F26=$BW$1,F27=$BW$1,F25=$CV$1,F26=$CV$1,F27=$CV$1),0,1)))</f>
        <v>1</v>
      </c>
    </row>
    <row r="26" spans="1:103">
      <c r="A26" s="341">
        <f>IF('FG_243way_Regular Symbol'!L25="","",'FG_243way_Regular Symbol'!L25)</f>
        <v>22</v>
      </c>
      <c r="B26" s="184" t="str">
        <f>IF('FG_243way_Regular Symbol'!M25="",
IF($A26-'FG_243way_Regular Symbol'!D$16&gt;='FG_243way_RegularＸ_W()'!B$2-1,"",VLOOKUP($A26-'FG_243way_Regular Symbol'!D$16,'FG_243way_Regular Symbol'!$L$3:$Q$99,'FG_243way_RegularＸ_W()'!B$3+1,FALSE)),
'FG_243way_Regular Symbol'!M25)</f>
        <v>Q</v>
      </c>
      <c r="C26" s="184" t="str">
        <f>IF('FG_243way_Regular Symbol'!N25="",
IF($A26-'FG_243way_Regular Symbol'!E$16&gt;='FG_243way_RegularＸ_W()'!C$2-1,"",VLOOKUP($A26-'FG_243way_Regular Symbol'!E$16,'FG_243way_Regular Symbol'!$L$3:$Q$99,'FG_243way_RegularＸ_W()'!C$3+1,FALSE)),
'FG_243way_Regular Symbol'!N25)</f>
        <v>M4</v>
      </c>
      <c r="D26" s="184" t="str">
        <f>IF('FG_243way_Regular Symbol'!O25="",
IF($A26-'FG_243way_Regular Symbol'!F$16&gt;='FG_243way_RegularＸ_W()'!D$2-1,"",VLOOKUP($A26-'FG_243way_Regular Symbol'!F$16,'FG_243way_Regular Symbol'!$L$3:$Q$99,'FG_243way_RegularＸ_W()'!D$3+1,FALSE)),
'FG_243way_Regular Symbol'!O25)</f>
        <v>M5</v>
      </c>
      <c r="E26" s="184" t="str">
        <f>IF('FG_243way_Regular Symbol'!P25="",
IF($A26-'FG_243way_Regular Symbol'!G$16&gt;='FG_243way_RegularＸ_W()'!E$2-1,"",VLOOKUP($A26-'FG_243way_Regular Symbol'!G$16,'FG_243way_Regular Symbol'!$L$3:$Q$99,'FG_243way_RegularＸ_W()'!E$3+1,FALSE)),
'FG_243way_Regular Symbol'!P25)</f>
        <v>WW</v>
      </c>
      <c r="F26" s="358" t="str">
        <f>IF('FG_243way_Regular Symbol'!Q25="",
IF($A26-'FG_243way_Regular Symbol'!H$16&gt;='FG_243way_RegularＸ_W()'!F$2-1,"",VLOOKUP($A26-'FG_243way_Regular Symbol'!H$16,'FG_243way_Regular Symbol'!$L$3:$Q$99,'FG_243way_RegularＸ_W()'!F$3+1,FALSE)),
'FG_243way_Regular Symbol'!Q25)</f>
        <v>Q</v>
      </c>
      <c r="O26" s="342">
        <f>IF($A26&gt;='FG_243way_Regular Symbol'!D$16,"",IF(B26=0,"",IF(OR(B26=$O$1,B26=$P$1,B27=$O$1,B27=$P$1,B28=$O$1,B28=$P$1),0,1)))</f>
        <v>1</v>
      </c>
      <c r="P26" s="2">
        <f>IF($A26&gt;='FG_243way_Regular Symbol'!E$16,"",IF(C26=0,"",IF(OR(C26=$O$1,C26=$P$1,C27=$O$1,C27=$P$1,C28=$O$1,C28=$P$1),0,1)))</f>
        <v>0</v>
      </c>
      <c r="Q26" s="2">
        <f>IF($A26&gt;='FG_243way_Regular Symbol'!F$16,"",IF(D26=0,"",IF(OR(D26=$O$1,D26=$P$1,D27=$O$1,D27=$P$1,D28=$O$1,D28=$P$1),0,1)))</f>
        <v>1</v>
      </c>
      <c r="R26" s="2">
        <f>IF($A26&gt;='FG_243way_Regular Symbol'!G$16,"",IF(E26=0,"",IF(OR(E26=$O$1,E26=$P$1,E27=$O$1,E27=$P$1,E28=$O$1,E28=$P$1),0,1)))</f>
        <v>0</v>
      </c>
      <c r="S26" s="128">
        <f>IF($A26&gt;='FG_243way_Regular Symbol'!H$16,"",IF(F26=0,"",IF(OR(F26=$O$1,F26=$P$1,F27=$O$1,F27=$P$1,F28=$O$1,F28=$P$1),0,1)))</f>
        <v>1</v>
      </c>
      <c r="U26" s="342">
        <f>IF($A26&gt;='FG_243way_Regular Symbol'!D$16,"",IF(B26=0,"",IF(OR(B26=$U$1,B26=$V$1,B27=$U$1,B27=$V$1,B28=$U$1,B28=$V$1),0,1)))</f>
        <v>1</v>
      </c>
      <c r="V26" s="2">
        <f>IF($A26&gt;='FG_243way_Regular Symbol'!E$16,"",IF(C26=0,"",IF(OR(C26=$U$1,C26=$V$1,C27=$U$1,C27=$V$1,C28=$U$1,C28=$V$1),0,1)))</f>
        <v>1</v>
      </c>
      <c r="W26" s="2">
        <f>IF($A26&gt;='FG_243way_Regular Symbol'!F$16,"",IF(D26=0,"",IF(OR(D26=$U$1,D26=$V$1,D27=$U$1,D27=$V$1,D28=$U$1,D28=$V$1),0,1)))</f>
        <v>1</v>
      </c>
      <c r="X26" s="2">
        <f>IF($A26&gt;='FG_243way_Regular Symbol'!G$16,"",IF(E26=0,"",IF(OR(E26=$U$1,E26=$V$1,E27=$U$1,E27=$V$1,E28=$U$1,E28=$V$1),0,1)))</f>
        <v>0</v>
      </c>
      <c r="Y26" s="128">
        <f>IF($A26&gt;='FG_243way_Regular Symbol'!H$16,"",IF(F26=0,"",IF(OR(F26=$U$1,F26=$V$1,F27=$U$1,F27=$V$1,F28=$U$1,F28=$V$1),0,1)))</f>
        <v>1</v>
      </c>
      <c r="AA26" s="342">
        <f>IF($A26&gt;='FG_243way_Regular Symbol'!D$16,"",IF(B26=0,"",IF(OR(B26=$AA$1,B26=$AB$1,B27=$AA$1,B27=$AB$1,B28=$AA$1,,B28=$AB$1),0,1)))</f>
        <v>1</v>
      </c>
      <c r="AB26" s="2">
        <f>IF($A26&gt;='FG_243way_Regular Symbol'!E$16,"",IF(C26=0,"",IF(OR(C26=$AA$1,C26=$AB$1,C27=$AA$1,C27=$AB$1,C28=$AA$1,,C28=$AB$1),0,1)))</f>
        <v>1</v>
      </c>
      <c r="AC26" s="2">
        <f>IF($A26&gt;='FG_243way_Regular Symbol'!F$16,"",IF(D26=0,"",IF(OR(D26=$AA$1,D26=$AB$1,D27=$AA$1,D27=$AB$1,D28=$AA$1,,D28=$AB$1),0,1)))</f>
        <v>1</v>
      </c>
      <c r="AD26" s="2">
        <f>IF($A26&gt;='FG_243way_Regular Symbol'!G$16,"",IF(E26=0,"",IF(OR(E26=$AA$1,E26=$AB$1,E27=$AA$1,E27=$AB$1,E28=$AA$1,,E28=$AB$1),0,1)))</f>
        <v>0</v>
      </c>
      <c r="AE26" s="128">
        <f>IF($A26&gt;='FG_243way_Regular Symbol'!H$16,"",IF(F26=0,"",IF(OR(F26=$AA$1,F26=$AB$1,F27=$AA$1,F27=$AB$1,F28=$AA$1,,F28=$AB$1),0,1)))</f>
        <v>1</v>
      </c>
      <c r="AG26" s="342">
        <f>IF($A26&gt;='FG_243way_Regular Symbol'!D$16,"",IF(B26=0,"",IF(OR(B26=$AG$1,B26=$AH$1,B27=$AG$1,B27=$AH$1,B28=$AG$1,B28=$AH$1),0,1)))</f>
        <v>1</v>
      </c>
      <c r="AH26" s="2">
        <f>IF($A26&gt;='FG_243way_Regular Symbol'!E$16,"",IF(C26=0,"",IF(OR(C26=$AG$1,C26=$AH$1,C27=$AG$1,C27=$AH$1,C28=$AG$1,C28=$AH$1),0,1)))</f>
        <v>0</v>
      </c>
      <c r="AI26" s="2">
        <f>IF($A26&gt;='FG_243way_Regular Symbol'!F$16,"",IF(D26=0,"",IF(OR(D26=$AG$1,D26=$AH$1,D27=$AG$1,D27=$AH$1,D28=$AG$1,D28=$AH$1),0,1)))</f>
        <v>1</v>
      </c>
      <c r="AJ26" s="2">
        <f>IF($A26&gt;='FG_243way_Regular Symbol'!G$16,"",IF(E26=0,"",IF(OR(E26=$AG$1,E26=$AH$1,E27=$AG$1,E27=$AH$1,E28=$AG$1,E28=$AH$1),0,1)))</f>
        <v>0</v>
      </c>
      <c r="AK26" s="128">
        <f>IF($A26&gt;='FG_243way_Regular Symbol'!H$16,"",IF(F26=0,"",IF(OR(F26=$AG$1,F26=$AH$1,F27=$AG$1,F27=$AH$1,F28=$AG$1,F28=$AH$1),0,1)))</f>
        <v>0</v>
      </c>
      <c r="AM26" s="342">
        <f>IF($A26&gt;='FG_243way_Regular Symbol'!D$16,"",IF(B26=0,"",IF(OR(B26=$AM$1,B26=$AN$1,B27=$AM$1,B27=$AN$1,B28=$AM$1,B28=$AN$1),0,1)))</f>
        <v>1</v>
      </c>
      <c r="AN26" s="2">
        <f>IF($A26&gt;='FG_243way_Regular Symbol'!E$16,"",IF(C26=0,"",IF(OR(C26=$AM$1,C26=$AN$1,C27=$AM$1,C27=$AN$1,C28=$AM$1,C28=$AN$1),0,1)))</f>
        <v>1</v>
      </c>
      <c r="AO26" s="2">
        <f>IF($A26&gt;='FG_243way_Regular Symbol'!F$16,"",IF(D26=0,"",IF(OR(D26=$AM$1,D26=$AN$1,D27=$AM$1,D27=$AN$1,D28=$AM$1,D28=$AN$1),0,1)))</f>
        <v>0</v>
      </c>
      <c r="AP26" s="2">
        <f>IF($A26&gt;='FG_243way_Regular Symbol'!G$16,"",IF(E26=0,"",IF(OR(E26=$AM$1,E26=$AN$1,E27=$AM$1,E27=$AN$1,E28=$AM$1,E28=$AN$1),0,1)))</f>
        <v>0</v>
      </c>
      <c r="AQ26" s="128">
        <f>IF($A26&gt;='FG_243way_Regular Symbol'!H$16,"",IF(F26=0,"",IF(OR(F26=$AM$1,F26=$AN$1,F27=$AM$1,F27=$AN$1,F28=$AM$1,F28=$AN$1),0,1)))</f>
        <v>1</v>
      </c>
      <c r="AS26" s="342">
        <f>IF($A26&gt;='FG_243way_Regular Symbol'!D$16,"",IF(B26=0,"",IF(OR(B26=$AM$1,B26=$AT$1,B27=$AM$1,B27=$AT$1,B28=$AM$1,B28=$AT$1),0,1)))</f>
        <v>1</v>
      </c>
      <c r="AT26" s="2">
        <f>IF($A26&gt;='FG_243way_Regular Symbol'!E$16,"",IF(C26=0,"",IF(OR(C26=$AM$1,C26=$AT$1,C27=$AM$1,C27=$AT$1,C28=$AM$1,C28=$AT$1),0,1)))</f>
        <v>1</v>
      </c>
      <c r="AU26" s="2">
        <f>IF($A26&gt;='FG_243way_Regular Symbol'!F$16,"",IF(D26=0,"",IF(OR(D26=$AM$1,D26=$AT$1,D27=$AM$1,D27=$AT$1,D28=$AM$1,D28=$AT$1),0,1)))</f>
        <v>1</v>
      </c>
      <c r="AV26" s="2">
        <f>IF($A26&gt;='FG_243way_Regular Symbol'!G$16,"",IF(E26=0,"",IF(OR(E26=$AM$1,E26=$AT$1,E27=$AM$1,E27=$AT$1,E28=$AM$1,E28=$AT$1),0,1)))</f>
        <v>0</v>
      </c>
      <c r="AW26" s="128">
        <f>IF($A26&gt;='FG_243way_Regular Symbol'!H$16,"",IF(F26=0,"",IF(OR(F26=$AM$1,F26=$AT$1,F27=$AM$1,F27=$AT$1,F28=$AM$1,F28=$AT$1),0,1)))</f>
        <v>1</v>
      </c>
      <c r="AY26" s="342">
        <f>IF($A26&gt;='FG_243way_Regular Symbol'!D$16,"",IF(B26=0,"",IF(OR(B26=$AM$1,B26=$AZ$1,B27=$AM$1,B27=$AZ$1,B28=$AM$1,B28=$AZ$1),0,1)))</f>
        <v>1</v>
      </c>
      <c r="AZ26" s="2">
        <f>IF($A26&gt;='FG_243way_Regular Symbol'!E$16,"",IF(C26=0,"",IF(OR(C26=$AM$1,C26=$AZ$1,C27=$AM$1,C27=$AZ$1,C28=$AM$1,C28=$AZ$1),0,1)))</f>
        <v>1</v>
      </c>
      <c r="BA26" s="2">
        <f>IF($A26&gt;='FG_243way_Regular Symbol'!F$16,"",IF(D26=0,"",IF(OR(D26=$AM$1,D26=$AZ$1,D27=$AM$1,D27=$AZ$1,D28=$AM$1,D28=$AZ$1),0,1)))</f>
        <v>1</v>
      </c>
      <c r="BB26" s="2">
        <f>IF($A26&gt;='FG_243way_Regular Symbol'!G$16,"",IF(E26=0,"",IF(OR(E26=$AM$1,E26=$AZ$1,E27=$AM$1,E27=$AZ$1,E28=$AM$1,E28=$AZ$1),0,1)))</f>
        <v>0</v>
      </c>
      <c r="BC26" s="128">
        <f>IF($A26&gt;='FG_243way_Regular Symbol'!H$16,"",IF(F26=0,"",IF(OR(F26=$AM$1,F26=$AZ$1,F27=$AM$1,F27=$AZ$1,F28=$AM$1,F28=$AZ$1),0,1)))</f>
        <v>1</v>
      </c>
      <c r="BE26" s="342"/>
      <c r="BF26" s="2"/>
      <c r="BG26" s="2">
        <f>IF($A26&gt;='FG_243way_Regular Symbol'!F$16,"",IF(D26=0,"",COUNTIF(D26:D28,$BF$1)))</f>
        <v>0</v>
      </c>
      <c r="BH26" s="2">
        <f>IF($A26&gt;='FG_243way_Regular Symbol'!G$16,"",IF(E26=0,"",COUNTIF(E26:E28,$BF$1)))</f>
        <v>0</v>
      </c>
      <c r="BI26" s="2">
        <f>IF($A26&gt;='FG_243way_Regular Symbol'!H$16,"",IF(F26=0,"",COUNTIF(F26:F28,$BF$1)))</f>
        <v>0</v>
      </c>
      <c r="BK26" s="342"/>
      <c r="BL26" s="2"/>
      <c r="BM26" s="2">
        <f>IF($A26&gt;='FG_243way_Regular Symbol'!F$16,"",IF(D26=0,"",IF(OR(D26=$AM$1,D26=$BL$1,D27=$AM$1,D27=$BL$1,D28=$AM$1,D28=$BL$1),0,1)))</f>
        <v>1</v>
      </c>
      <c r="BN26" s="2">
        <f>IF($A26&gt;='FG_243way_Regular Symbol'!G$16,"",IF(E26=0,"",IF(OR(E26=$AM$1,E26=$BL$1,E27=$AM$1,E27=$BL$1,E28=$AM$1,E28=$BL$1),0,1)))</f>
        <v>0</v>
      </c>
      <c r="BO26" s="128">
        <f>IF($A26&gt;='FG_243way_Regular Symbol'!H$16,"",IF(F26=0,"",IF(OR(F26=$AM$1,F26=$BL$1,F27=$AM$1,F27=$BL$1,F28=$AM$1,F28=$BL$1),0,1)))</f>
        <v>1</v>
      </c>
      <c r="BQ26" s="2">
        <f>IF($A26&gt;='FG_243way_Regular Symbol'!D$16,"",IF(B26=0,"",IF(OR(B26=$BQ$1,B26=$BR$1,B27=$BQ$1,B27=$BR$1,B28=$BQ$1,B28=$BR$1),0,1)))</f>
        <v>1</v>
      </c>
      <c r="BR26" s="2">
        <f>IF($A26&gt;='FG_243way_Regular Symbol'!E$16,"",IF(C26=0,"",IF(OR(C26=$BQ$1,C26=$BR$1,C27=$BQ$1,C27=$BR$1,C28=$BQ$1,C28=$BR$1),0,1)))</f>
        <v>1</v>
      </c>
      <c r="BS26" s="2">
        <f>IF($A26&gt;='FG_243way_Regular Symbol'!F$16,"",IF(D26=0,"",IF(OR(D26=$BQ$1,D26=$BR$1,D27=$BQ$1,D27=$BR$1,D28=$BQ$1,D28=$BR$1),0,1)))</f>
        <v>1</v>
      </c>
      <c r="BT26" s="2">
        <f>IF($A26&gt;='FG_243way_Regular Symbol'!G$16,"",IF(E26=0,"",IF(OR(E26=$BQ$1,E26=$BR$1,E27=$BQ$1,E27=$BR$1,E28=$BQ$1,E28=$BR$1),0,1)))</f>
        <v>0</v>
      </c>
      <c r="BU26" s="2">
        <f>IF($A26&gt;='FG_243way_Regular Symbol'!H$16,"",IF(F26=0,"",IF(OR(F26=$BQ$1,F26=$BR$1,F27=$BQ$1,F27=$BR$1,F28=$BQ$1,F28=$BR$1),0,1)))</f>
        <v>1</v>
      </c>
      <c r="BW26" s="2">
        <f>IF($A26&gt;='FG_243way_Regular Symbol'!D$16,"",IF(B26=0,"",IF(OR(B26=$BW$1,B27=$BW$1,B28=$BW$1,B26=$BX$1,B27=$BX$1,B28=$BX$1),0,1)))</f>
        <v>1</v>
      </c>
      <c r="BX26" s="2">
        <f>IF($A26&gt;='FG_243way_Regular Symbol'!E$16,"",IF(C26=0,"",IF(OR(C26=$BW$1,C27=$BW$1,C28=$BW$1,C26=$BX$1,C27=$BX$1,C28=$BX$1),0,1)))</f>
        <v>1</v>
      </c>
      <c r="BY26" s="2">
        <f>IF($A26&gt;='FG_243way_Regular Symbol'!F$16,"",IF(D26=0,"",IF(OR(D26=$BW$1,D27=$BW$1,D28=$BW$1,D26=$BX$1,D27=$BX$1,D28=$BX$1),0,1)))</f>
        <v>1</v>
      </c>
      <c r="BZ26" s="2">
        <f>IF($A26&gt;='FG_243way_Regular Symbol'!G$16,"",IF(E26=0,"",IF(OR(E26=$BW$1,E27=$BW$1,E28=$BW$1,E26=$BX$1,E27=$BX$1,E28=$BX$1),0,1)))</f>
        <v>0</v>
      </c>
      <c r="CA26" s="2">
        <f>IF($A26&gt;='FG_243way_Regular Symbol'!H$16,"",IF(F26=0,"",IF(OR(F26=$BW$1,F27=$BW$1,F28=$BW$1,F26=$BX$1,F27=$BX$1,F28=$BX$1),0,1)))</f>
        <v>0</v>
      </c>
      <c r="CC26" s="2">
        <f>IF($A26&gt;='FG_243way_Regular Symbol'!D$16,"",IF(B26=0,"",IF(OR(B26=$BW$1,B27=$BW$1,B28=$BW$1,B26=$CD$1,B27=$CD$1,B28=$CD$1),0,1)))</f>
        <v>0</v>
      </c>
      <c r="CD26" s="2">
        <f>IF($A26&gt;='FG_243way_Regular Symbol'!E$16,"",IF(C26=0,"",IF(OR(C26=$BW$1,C27=$BW$1,C28=$BW$1,C26=$CD$1,C27=$CD$1,C28=$CD$1),0,1)))</f>
        <v>0</v>
      </c>
      <c r="CE26" s="2">
        <f>IF($A26&gt;='FG_243way_Regular Symbol'!F$16,"",IF(D26=0,"",IF(OR(D26=$BW$1,D27=$BW$1,D28=$BW$1,D26=$CD$1,D27=$CD$1,D28=$CD$1),0,1)))</f>
        <v>1</v>
      </c>
      <c r="CF26" s="2">
        <f>IF($A26&gt;='FG_243way_Regular Symbol'!G$16,"",IF(E26=0,"",IF(OR(E26=$BW$1,E27=$BW$1,E28=$BW$1,E26=$CD$1,E27=$CD$1,E28=$CD$1),0,1)))</f>
        <v>0</v>
      </c>
      <c r="CG26" s="2">
        <f>IF($A26&gt;='FG_243way_Regular Symbol'!H$16,"",IF(F26=0,"",IF(OR(F26=$BW$1,F27=$BW$1,F28=$BW$1,F26=$CD$1,F27=$CD$1,F28=$CD$1),0,1)))</f>
        <v>0</v>
      </c>
      <c r="CI26" s="2">
        <f>IF($A26&gt;='FG_243way_Regular Symbol'!D$16,"",IF(B26=0,"",IF(OR(B26=$BW$1,B27=$BW$1,B28=$BW$1,B26=$CJ$1,B27=$CJ$1,B28=$CJ$1),0,1)))</f>
        <v>1</v>
      </c>
      <c r="CJ26" s="2">
        <f>IF($A26&gt;='FG_243way_Regular Symbol'!E$16,"",IF(C26=0,"",IF(OR(C26=$BW$1,C27=$BW$1,C28=$BW$1,C26=$CJ$1,C27=$CJ$1,C28=$CJ$1),0,1)))</f>
        <v>1</v>
      </c>
      <c r="CK26" s="2">
        <f>IF($A26&gt;='FG_243way_Regular Symbol'!F$16,"",IF(D26=0,"",IF(OR(D26=$BW$1,D27=$BW$1,D28=$BW$1,D26=$CJ$1,D27=$CJ$1,D28=$CJ$1),0,1)))</f>
        <v>1</v>
      </c>
      <c r="CL26" s="2">
        <f>IF($A26&gt;='FG_243way_Regular Symbol'!G$16,"",IF(E26=0,"",IF(OR(E26=$BW$1,E27=$BW$1,E28=$BW$1,E26=$CJ$1,E27=$CJ$1,E28=$CJ$1),0,1)))</f>
        <v>0</v>
      </c>
      <c r="CM26" s="2">
        <f>IF($A26&gt;='FG_243way_Regular Symbol'!H$16,"",IF(F26=0,"",IF(OR(F26=$BW$1,F27=$BW$1,F28=$BW$1,F26=$CJ$1,F27=$CJ$1,F28=$CJ$1),0,1)))</f>
        <v>1</v>
      </c>
      <c r="CO26" s="2">
        <f>IF($A26&gt;='FG_243way_Regular Symbol'!D$16,"",IF(B26=0,"",IF(OR(B26=$BW$1,B27=$BW$1,B28=$BW$1,B26=$CP$1,B27=$CP$1,B28=$CP$1),0,1)))</f>
        <v>0</v>
      </c>
      <c r="CP26" s="2">
        <f>IF($A26&gt;='FG_243way_Regular Symbol'!E$16,"",IF(C26=0,"",IF(OR(C26=$BW$1,C27=$BW$1,C28=$BW$1,C26=$CP$1,C27=$CP$1,C28=$CP$1),0,1)))</f>
        <v>1</v>
      </c>
      <c r="CQ26" s="2">
        <f>IF($A26&gt;='FG_243way_Regular Symbol'!F$16,"",IF(D26=0,"",IF(OR(D26=$BW$1,D27=$BW$1,D28=$BW$1,D26=$CP$1,D27=$CP$1,D28=$CP$1),0,1)))</f>
        <v>1</v>
      </c>
      <c r="CR26" s="2">
        <f>IF($A26&gt;='FG_243way_Regular Symbol'!G$16,"",IF(E26=0,"",IF(OR(E26=$BW$1,E27=$BW$1,E28=$BW$1,E26=$CP$1,E27=$CP$1,E28=$CP$1),0,1)))</f>
        <v>0</v>
      </c>
      <c r="CS26" s="2">
        <f>IF($A26&gt;='FG_243way_Regular Symbol'!H$16,"",IF(F26=0,"",IF(OR(F26=$BW$1,F27=$BW$1,F28=$BW$1,F26=$CP$1,F27=$CP$1,F28=$CP$1),0,1)))</f>
        <v>1</v>
      </c>
      <c r="CU26" s="2">
        <f>IF($A26&gt;='FG_243way_Regular Symbol'!D$16,"",IF(B26=0,"",IF(OR(B26=$BW$1,B27=$BW$1,B28=$BW$1,B26=$CV$1,B27=$CV$1,B28=$CV$1),0,1)))</f>
        <v>0</v>
      </c>
      <c r="CV26" s="2">
        <f>IF($A26&gt;='FG_243way_Regular Symbol'!E$16,"",IF(C26=0,"",IF(OR(C26=$BW$1,C27=$BW$1,C28=$BW$1,C26=$CV$1,C27=$CV$1,C28=$CV$1),0,1)))</f>
        <v>1</v>
      </c>
      <c r="CW26" s="2">
        <f>IF($A26&gt;='FG_243way_Regular Symbol'!F$16,"",IF(D26=0,"",IF(OR(D26=$BW$1,D27=$BW$1,D28=$BW$1,D26=$CV$1,D27=$CV$1,D28=$CV$1),0,1)))</f>
        <v>0</v>
      </c>
      <c r="CX26" s="2">
        <f>IF($A26&gt;='FG_243way_Regular Symbol'!G$16,"",IF(E26=0,"",IF(OR(E26=$BW$1,E27=$BW$1,E28=$BW$1,E26=$CV$1,E27=$CV$1,E28=$CV$1),0,1)))</f>
        <v>0</v>
      </c>
      <c r="CY26" s="2">
        <f>IF($A26&gt;='FG_243way_Regular Symbol'!H$16,"",IF(F26=0,"",IF(OR(F26=$BW$1,F27=$BW$1,F28=$BW$1,F26=$CV$1,F27=$CV$1,F28=$CV$1),0,1)))</f>
        <v>1</v>
      </c>
    </row>
    <row r="27" spans="1:103">
      <c r="A27" s="341">
        <f>IF('FG_243way_Regular Symbol'!L26="","",'FG_243way_Regular Symbol'!L26)</f>
        <v>23</v>
      </c>
      <c r="B27" s="184" t="str">
        <f>IF('FG_243way_Regular Symbol'!M26="",
IF($A27-'FG_243way_Regular Symbol'!D$16&gt;='FG_243way_RegularＸ_W()'!B$2-1,"",VLOOKUP($A27-'FG_243way_Regular Symbol'!D$16,'FG_243way_Regular Symbol'!$L$3:$Q$99,'FG_243way_RegularＸ_W()'!B$3+1,FALSE)),
'FG_243way_Regular Symbol'!M26)</f>
        <v>NI</v>
      </c>
      <c r="C27" s="184" t="str">
        <f>IF('FG_243way_Regular Symbol'!N26="",
IF($A27-'FG_243way_Regular Symbol'!E$16&gt;='FG_243way_RegularＸ_W()'!C$2-1,"",VLOOKUP($A27-'FG_243way_Regular Symbol'!E$16,'FG_243way_Regular Symbol'!$L$3:$Q$99,'FG_243way_RegularＸ_W()'!C$3+1,FALSE)),
'FG_243way_Regular Symbol'!N26)</f>
        <v>Q</v>
      </c>
      <c r="D27" s="184" t="str">
        <f>IF('FG_243way_Regular Symbol'!O26="",
IF($A27-'FG_243way_Regular Symbol'!F$16&gt;='FG_243way_RegularＸ_W()'!D$2-1,"",VLOOKUP($A27-'FG_243way_Regular Symbol'!F$16,'FG_243way_Regular Symbol'!$L$3:$Q$99,'FG_243way_RegularＸ_W()'!D$3+1,FALSE)),
'FG_243way_Regular Symbol'!O26)</f>
        <v>S1</v>
      </c>
      <c r="E27" s="184" t="str">
        <f>IF('FG_243way_Regular Symbol'!P26="",
IF($A27-'FG_243way_Regular Symbol'!G$16&gt;='FG_243way_RegularＸ_W()'!E$2-1,"",VLOOKUP($A27-'FG_243way_Regular Symbol'!G$16,'FG_243way_Regular Symbol'!$L$3:$Q$99,'FG_243way_RegularＸ_W()'!E$3+1,FALSE)),
'FG_243way_Regular Symbol'!P26)</f>
        <v>J</v>
      </c>
      <c r="F27" s="358" t="str">
        <f>IF('FG_243way_Regular Symbol'!Q26="",
IF($A27-'FG_243way_Regular Symbol'!H$16&gt;='FG_243way_RegularＸ_W()'!F$2-1,"",VLOOKUP($A27-'FG_243way_Regular Symbol'!H$16,'FG_243way_Regular Symbol'!$L$3:$Q$99,'FG_243way_RegularＸ_W()'!F$3+1,FALSE)),
'FG_243way_Regular Symbol'!Q26)</f>
        <v>K</v>
      </c>
      <c r="O27" s="342">
        <f>IF($A27&gt;='FG_243way_Regular Symbol'!D$16,"",IF(B27=0,"",IF(OR(B27=$O$1,B27=$P$1,B28=$O$1,B28=$P$1,B29=$O$1,B29=$P$1),0,1)))</f>
        <v>1</v>
      </c>
      <c r="P27" s="2">
        <f>IF($A27&gt;='FG_243way_Regular Symbol'!E$16,"",IF(C27=0,"",IF(OR(C27=$O$1,C27=$P$1,C28=$O$1,C28=$P$1,C29=$O$1,C29=$P$1),0,1)))</f>
        <v>0</v>
      </c>
      <c r="Q27" s="2">
        <f>IF($A27&gt;='FG_243way_Regular Symbol'!F$16,"",IF(D27=0,"",IF(OR(D27=$O$1,D27=$P$1,D28=$O$1,D28=$P$1,D29=$O$1,D29=$P$1),0,1)))</f>
        <v>1</v>
      </c>
      <c r="R27" s="2">
        <f>IF($A27&gt;='FG_243way_Regular Symbol'!G$16,"",IF(E27=0,"",IF(OR(E27=$O$1,E27=$P$1,E28=$O$1,E28=$P$1,E29=$O$1,E29=$P$1),0,1)))</f>
        <v>1</v>
      </c>
      <c r="S27" s="128">
        <f>IF($A27&gt;='FG_243way_Regular Symbol'!H$16,"",IF(F27=0,"",IF(OR(F27=$O$1,F27=$P$1,F28=$O$1,F28=$P$1,F29=$O$1,F29=$P$1),0,1)))</f>
        <v>1</v>
      </c>
      <c r="U27" s="342">
        <f>IF($A27&gt;='FG_243way_Regular Symbol'!D$16,"",IF(B27=0,"",IF(OR(B27=$U$1,B27=$V$1,B28=$U$1,B28=$V$1,B29=$U$1,B29=$V$1),0,1)))</f>
        <v>1</v>
      </c>
      <c r="V27" s="2">
        <f>IF($A27&gt;='FG_243way_Regular Symbol'!E$16,"",IF(C27=0,"",IF(OR(C27=$U$1,C27=$V$1,C28=$U$1,C28=$V$1,C29=$U$1,C29=$V$1),0,1)))</f>
        <v>1</v>
      </c>
      <c r="W27" s="2">
        <f>IF($A27&gt;='FG_243way_Regular Symbol'!F$16,"",IF(D27=0,"",IF(OR(D27=$U$1,D27=$V$1,D28=$U$1,D28=$V$1,D29=$U$1,D29=$V$1),0,1)))</f>
        <v>1</v>
      </c>
      <c r="X27" s="2">
        <f>IF($A27&gt;='FG_243way_Regular Symbol'!G$16,"",IF(E27=0,"",IF(OR(E27=$U$1,E27=$V$1,E28=$U$1,E28=$V$1,E29=$U$1,E29=$V$1),0,1)))</f>
        <v>1</v>
      </c>
      <c r="Y27" s="128">
        <f>IF($A27&gt;='FG_243way_Regular Symbol'!H$16,"",IF(F27=0,"",IF(OR(F27=$U$1,F27=$V$1,F28=$U$1,F28=$V$1,F29=$U$1,F29=$V$1),0,1)))</f>
        <v>1</v>
      </c>
      <c r="AA27" s="342">
        <f>IF($A27&gt;='FG_243way_Regular Symbol'!D$16,"",IF(B27=0,"",IF(OR(B27=$AA$1,B27=$AB$1,B28=$AA$1,B28=$AB$1,B29=$AA$1,,B29=$AB$1),0,1)))</f>
        <v>1</v>
      </c>
      <c r="AB27" s="2">
        <f>IF($A27&gt;='FG_243way_Regular Symbol'!E$16,"",IF(C27=0,"",IF(OR(C27=$AA$1,C27=$AB$1,C28=$AA$1,C28=$AB$1,C29=$AA$1,,C29=$AB$1),0,1)))</f>
        <v>1</v>
      </c>
      <c r="AC27" s="2">
        <f>IF($A27&gt;='FG_243way_Regular Symbol'!F$16,"",IF(D27=0,"",IF(OR(D27=$AA$1,D27=$AB$1,D28=$AA$1,D28=$AB$1,D29=$AA$1,,D29=$AB$1),0,1)))</f>
        <v>1</v>
      </c>
      <c r="AD27" s="2">
        <f>IF($A27&gt;='FG_243way_Regular Symbol'!G$16,"",IF(E27=0,"",IF(OR(E27=$AA$1,E27=$AB$1,E28=$AA$1,E28=$AB$1,E29=$AA$1,,E29=$AB$1),0,1)))</f>
        <v>0</v>
      </c>
      <c r="AE27" s="128">
        <f>IF($A27&gt;='FG_243way_Regular Symbol'!H$16,"",IF(F27=0,"",IF(OR(F27=$AA$1,F27=$AB$1,F28=$AA$1,F28=$AB$1,F29=$AA$1,,F29=$AB$1),0,1)))</f>
        <v>1</v>
      </c>
      <c r="AG27" s="342">
        <f>IF($A27&gt;='FG_243way_Regular Symbol'!D$16,"",IF(B27=0,"",IF(OR(B27=$AG$1,B27=$AH$1,B28=$AG$1,B28=$AH$1,B29=$AG$1,B29=$AH$1),0,1)))</f>
        <v>1</v>
      </c>
      <c r="AH27" s="2">
        <f>IF($A27&gt;='FG_243way_Regular Symbol'!E$16,"",IF(C27=0,"",IF(OR(C27=$AG$1,C27=$AH$1,C28=$AG$1,C28=$AH$1,C29=$AG$1,C29=$AH$1),0,1)))</f>
        <v>1</v>
      </c>
      <c r="AI27" s="2">
        <f>IF($A27&gt;='FG_243way_Regular Symbol'!F$16,"",IF(D27=0,"",IF(OR(D27=$AG$1,D27=$AH$1,D28=$AG$1,D28=$AH$1,D29=$AG$1,D29=$AH$1),0,1)))</f>
        <v>1</v>
      </c>
      <c r="AJ27" s="2">
        <f>IF($A27&gt;='FG_243way_Regular Symbol'!G$16,"",IF(E27=0,"",IF(OR(E27=$AG$1,E27=$AH$1,E28=$AG$1,E28=$AH$1,E29=$AG$1,E29=$AH$1),0,1)))</f>
        <v>1</v>
      </c>
      <c r="AK27" s="128">
        <f>IF($A27&gt;='FG_243way_Regular Symbol'!H$16,"",IF(F27=0,"",IF(OR(F27=$AG$1,F27=$AH$1,F28=$AG$1,F28=$AH$1,F29=$AG$1,F29=$AH$1),0,1)))</f>
        <v>0</v>
      </c>
      <c r="AM27" s="342">
        <f>IF($A27&gt;='FG_243way_Regular Symbol'!D$16,"",IF(B27=0,"",IF(OR(B27=$AM$1,B27=$AN$1,B28=$AM$1,B28=$AN$1,B29=$AM$1,B29=$AN$1),0,1)))</f>
        <v>1</v>
      </c>
      <c r="AN27" s="2">
        <f>IF($A27&gt;='FG_243way_Regular Symbol'!E$16,"",IF(C27=0,"",IF(OR(C27=$AM$1,C27=$AN$1,C28=$AM$1,C28=$AN$1,C29=$AM$1,C29=$AN$1),0,1)))</f>
        <v>1</v>
      </c>
      <c r="AO27" s="2">
        <f>IF($A27&gt;='FG_243way_Regular Symbol'!F$16,"",IF(D27=0,"",IF(OR(D27=$AM$1,D27=$AN$1,D28=$AM$1,D28=$AN$1,D29=$AM$1,D29=$AN$1),0,1)))</f>
        <v>1</v>
      </c>
      <c r="AP27" s="2">
        <f>IF($A27&gt;='FG_243way_Regular Symbol'!G$16,"",IF(E27=0,"",IF(OR(E27=$AM$1,E27=$AN$1,E28=$AM$1,E28=$AN$1,E29=$AM$1,E29=$AN$1),0,1)))</f>
        <v>1</v>
      </c>
      <c r="AQ27" s="128">
        <f>IF($A27&gt;='FG_243way_Regular Symbol'!H$16,"",IF(F27=0,"",IF(OR(F27=$AM$1,F27=$AN$1,F28=$AM$1,F28=$AN$1,F29=$AM$1,F29=$AN$1),0,1)))</f>
        <v>1</v>
      </c>
      <c r="AS27" s="342">
        <f>IF($A27&gt;='FG_243way_Regular Symbol'!D$16,"",IF(B27=0,"",IF(OR(B27=$AM$1,B27=$AT$1,B28=$AM$1,B28=$AT$1,B29=$AM$1,B29=$AT$1),0,1)))</f>
        <v>1</v>
      </c>
      <c r="AT27" s="2">
        <f>IF($A27&gt;='FG_243way_Regular Symbol'!E$16,"",IF(C27=0,"",IF(OR(C27=$AM$1,C27=$AT$1,C28=$AM$1,C28=$AT$1,C29=$AM$1,C29=$AT$1),0,1)))</f>
        <v>1</v>
      </c>
      <c r="AU27" s="2">
        <f>IF($A27&gt;='FG_243way_Regular Symbol'!F$16,"",IF(D27=0,"",IF(OR(D27=$AM$1,D27=$AT$1,D28=$AM$1,D28=$AT$1,D29=$AM$1,D29=$AT$1),0,1)))</f>
        <v>1</v>
      </c>
      <c r="AV27" s="2">
        <f>IF($A27&gt;='FG_243way_Regular Symbol'!G$16,"",IF(E27=0,"",IF(OR(E27=$AM$1,E27=$AT$1,E28=$AM$1,E28=$AT$1,E29=$AM$1,E29=$AT$1),0,1)))</f>
        <v>1</v>
      </c>
      <c r="AW27" s="128">
        <f>IF($A27&gt;='FG_243way_Regular Symbol'!H$16,"",IF(F27=0,"",IF(OR(F27=$AM$1,F27=$AT$1,F28=$AM$1,F28=$AT$1,F29=$AM$1,F29=$AT$1),0,1)))</f>
        <v>1</v>
      </c>
      <c r="AY27" s="342">
        <f>IF($A27&gt;='FG_243way_Regular Symbol'!D$16,"",IF(B27=0,"",IF(OR(B27=$AM$1,B27=$AZ$1,B28=$AM$1,B28=$AZ$1,B29=$AM$1,B29=$AZ$1),0,1)))</f>
        <v>1</v>
      </c>
      <c r="AZ27" s="2">
        <f>IF($A27&gt;='FG_243way_Regular Symbol'!E$16,"",IF(C27=0,"",IF(OR(C27=$AM$1,C27=$AZ$1,C28=$AM$1,C28=$AZ$1,C29=$AM$1,C29=$AZ$1),0,1)))</f>
        <v>1</v>
      </c>
      <c r="BA27" s="2">
        <f>IF($A27&gt;='FG_243way_Regular Symbol'!F$16,"",IF(D27=0,"",IF(OR(D27=$AM$1,D27=$AZ$1,D28=$AM$1,D28=$AZ$1,D29=$AM$1,D29=$AZ$1),0,1)))</f>
        <v>1</v>
      </c>
      <c r="BB27" s="2">
        <f>IF($A27&gt;='FG_243way_Regular Symbol'!G$16,"",IF(E27=0,"",IF(OR(E27=$AM$1,E27=$AZ$1,E28=$AM$1,E28=$AZ$1,E29=$AM$1,E29=$AZ$1),0,1)))</f>
        <v>1</v>
      </c>
      <c r="BC27" s="128">
        <f>IF($A27&gt;='FG_243way_Regular Symbol'!H$16,"",IF(F27=0,"",IF(OR(F27=$AM$1,F27=$AZ$1,F28=$AM$1,F28=$AZ$1,F29=$AM$1,F29=$AZ$1),0,1)))</f>
        <v>1</v>
      </c>
      <c r="BE27" s="342"/>
      <c r="BF27" s="2"/>
      <c r="BG27" s="2">
        <f>IF($A27&gt;='FG_243way_Regular Symbol'!F$16,"",IF(D27=0,"",COUNTIF(D27:D29,$BF$1)))</f>
        <v>0</v>
      </c>
      <c r="BH27" s="2">
        <f>IF($A27&gt;='FG_243way_Regular Symbol'!G$16,"",IF(E27=0,"",COUNTIF(E27:E29,$BF$1)))</f>
        <v>0</v>
      </c>
      <c r="BI27" s="2">
        <f>IF($A27&gt;='FG_243way_Regular Symbol'!H$16,"",IF(F27=0,"",COUNTIF(F27:F29,$BF$1)))</f>
        <v>0</v>
      </c>
      <c r="BK27" s="342"/>
      <c r="BL27" s="2"/>
      <c r="BM27" s="2">
        <f>IF($A27&gt;='FG_243way_Regular Symbol'!F$16,"",IF(D27=0,"",IF(OR(D27=$AM$1,D27=$BL$1,D28=$AM$1,D28=$BL$1,D29=$AM$1,D29=$BL$1),0,1)))</f>
        <v>1</v>
      </c>
      <c r="BN27" s="2">
        <f>IF($A27&gt;='FG_243way_Regular Symbol'!G$16,"",IF(E27=0,"",IF(OR(E27=$AM$1,E27=$BL$1,E28=$AM$1,E28=$BL$1,E29=$AM$1,E29=$BL$1),0,1)))</f>
        <v>1</v>
      </c>
      <c r="BO27" s="128">
        <f>IF($A27&gt;='FG_243way_Regular Symbol'!H$16,"",IF(F27=0,"",IF(OR(F27=$AM$1,F27=$BL$1,F28=$AM$1,F28=$BL$1,F29=$AM$1,F29=$BL$1),0,1)))</f>
        <v>1</v>
      </c>
      <c r="BQ27" s="2">
        <f>IF($A27&gt;='FG_243way_Regular Symbol'!D$16,"",IF(B27=0,"",IF(OR(B27=$BQ$1,B27=$BR$1,B28=$BQ$1,B28=$BR$1,B29=$BQ$1,B29=$BR$1),0,1)))</f>
        <v>1</v>
      </c>
      <c r="BR27" s="2">
        <f>IF($A27&gt;='FG_243way_Regular Symbol'!E$16,"",IF(C27=0,"",IF(OR(C27=$BQ$1,C27=$BR$1,C28=$BQ$1,C28=$BR$1,C29=$BQ$1,C29=$BR$1),0,1)))</f>
        <v>1</v>
      </c>
      <c r="BS27" s="2">
        <f>IF($A27&gt;='FG_243way_Regular Symbol'!F$16,"",IF(D27=0,"",IF(OR(D27=$BQ$1,D27=$BR$1,D28=$BQ$1,D28=$BR$1,D29=$BQ$1,D29=$BR$1),0,1)))</f>
        <v>1</v>
      </c>
      <c r="BT27" s="2">
        <f>IF($A27&gt;='FG_243way_Regular Symbol'!G$16,"",IF(E27=0,"",IF(OR(E27=$BQ$1,E27=$BR$1,E28=$BQ$1,E28=$BR$1,E29=$BQ$1,E29=$BR$1),0,1)))</f>
        <v>1</v>
      </c>
      <c r="BU27" s="2">
        <f>IF($A27&gt;='FG_243way_Regular Symbol'!H$16,"",IF(F27=0,"",IF(OR(F27=$BQ$1,F27=$BR$1,F28=$BQ$1,F28=$BR$1,F29=$BQ$1,F29=$BR$1),0,1)))</f>
        <v>1</v>
      </c>
      <c r="BW27" s="2">
        <f>IF($A27&gt;='FG_243way_Regular Symbol'!D$16,"",IF(B27=0,"",IF(OR(B27=$BW$1,B28=$BW$1,B29=$BW$1,B27=$BX$1,B28=$BX$1,B29=$BX$1),0,1)))</f>
        <v>1</v>
      </c>
      <c r="BX27" s="2">
        <f>IF($A27&gt;='FG_243way_Regular Symbol'!E$16,"",IF(C27=0,"",IF(OR(C27=$BW$1,C28=$BW$1,C29=$BW$1,C27=$BX$1,C28=$BX$1,C29=$BX$1),0,1)))</f>
        <v>1</v>
      </c>
      <c r="BY27" s="2">
        <f>IF($A27&gt;='FG_243way_Regular Symbol'!F$16,"",IF(D27=0,"",IF(OR(D27=$BW$1,D28=$BW$1,D29=$BW$1,D27=$BX$1,D28=$BX$1,D29=$BX$1),0,1)))</f>
        <v>1</v>
      </c>
      <c r="BZ27" s="2">
        <f>IF($A27&gt;='FG_243way_Regular Symbol'!G$16,"",IF(E27=0,"",IF(OR(E27=$BW$1,E28=$BW$1,E29=$BW$1,E27=$BX$1,E28=$BX$1,E29=$BX$1),0,1)))</f>
        <v>1</v>
      </c>
      <c r="CA27" s="2">
        <f>IF($A27&gt;='FG_243way_Regular Symbol'!H$16,"",IF(F27=0,"",IF(OR(F27=$BW$1,F28=$BW$1,F29=$BW$1,F27=$BX$1,F28=$BX$1,F29=$BX$1),0,1)))</f>
        <v>0</v>
      </c>
      <c r="CC27" s="2">
        <f>IF($A27&gt;='FG_243way_Regular Symbol'!D$16,"",IF(B27=0,"",IF(OR(B27=$BW$1,B28=$BW$1,B29=$BW$1,B27=$CD$1,B28=$CD$1,B29=$CD$1),0,1)))</f>
        <v>1</v>
      </c>
      <c r="CD27" s="2">
        <f>IF($A27&gt;='FG_243way_Regular Symbol'!E$16,"",IF(C27=0,"",IF(OR(C27=$BW$1,C28=$BW$1,C29=$BW$1,C27=$CD$1,C28=$CD$1,C29=$CD$1),0,1)))</f>
        <v>0</v>
      </c>
      <c r="CE27" s="2">
        <f>IF($A27&gt;='FG_243way_Regular Symbol'!F$16,"",IF(D27=0,"",IF(OR(D27=$BW$1,D28=$BW$1,D29=$BW$1,D27=$CD$1,D28=$CD$1,D29=$CD$1),0,1)))</f>
        <v>0</v>
      </c>
      <c r="CF27" s="2">
        <f>IF($A27&gt;='FG_243way_Regular Symbol'!G$16,"",IF(E27=0,"",IF(OR(E27=$BW$1,E28=$BW$1,E29=$BW$1,E27=$CD$1,E28=$CD$1,E29=$CD$1),0,1)))</f>
        <v>1</v>
      </c>
      <c r="CG27" s="2">
        <f>IF($A27&gt;='FG_243way_Regular Symbol'!H$16,"",IF(F27=0,"",IF(OR(F27=$BW$1,F28=$BW$1,F29=$BW$1,F27=$CD$1,F28=$CD$1,F29=$CD$1),0,1)))</f>
        <v>1</v>
      </c>
      <c r="CI27" s="2">
        <f>IF($A27&gt;='FG_243way_Regular Symbol'!D$16,"",IF(B27=0,"",IF(OR(B27=$BW$1,B28=$BW$1,B29=$BW$1,B27=$CJ$1,B28=$CJ$1,B29=$CJ$1),0,1)))</f>
        <v>0</v>
      </c>
      <c r="CJ27" s="2">
        <f>IF($A27&gt;='FG_243way_Regular Symbol'!E$16,"",IF(C27=0,"",IF(OR(C27=$BW$1,C28=$BW$1,C29=$BW$1,C27=$CJ$1,C28=$CJ$1,C29=$CJ$1),0,1)))</f>
        <v>0</v>
      </c>
      <c r="CK27" s="2">
        <f>IF($A27&gt;='FG_243way_Regular Symbol'!F$16,"",IF(D27=0,"",IF(OR(D27=$BW$1,D28=$BW$1,D29=$BW$1,D27=$CJ$1,D28=$CJ$1,D29=$CJ$1),0,1)))</f>
        <v>1</v>
      </c>
      <c r="CL27" s="2">
        <f>IF($A27&gt;='FG_243way_Regular Symbol'!G$16,"",IF(E27=0,"",IF(OR(E27=$BW$1,E28=$BW$1,E29=$BW$1,E27=$CJ$1,E28=$CJ$1,E29=$CJ$1),0,1)))</f>
        <v>0</v>
      </c>
      <c r="CM27" s="2">
        <f>IF($A27&gt;='FG_243way_Regular Symbol'!H$16,"",IF(F27=0,"",IF(OR(F27=$BW$1,F28=$BW$1,F29=$BW$1,F27=$CJ$1,F28=$CJ$1,F29=$CJ$1),0,1)))</f>
        <v>1</v>
      </c>
      <c r="CO27" s="2">
        <f>IF($A27&gt;='FG_243way_Regular Symbol'!D$16,"",IF(B27=0,"",IF(OR(B27=$BW$1,B28=$BW$1,B29=$BW$1,B27=$CP$1,B28=$CP$1,B29=$CP$1),0,1)))</f>
        <v>0</v>
      </c>
      <c r="CP27" s="2">
        <f>IF($A27&gt;='FG_243way_Regular Symbol'!E$16,"",IF(C27=0,"",IF(OR(C27=$BW$1,C28=$BW$1,C29=$BW$1,C27=$CP$1,C28=$CP$1,C29=$CP$1),0,1)))</f>
        <v>1</v>
      </c>
      <c r="CQ27" s="2">
        <f>IF($A27&gt;='FG_243way_Regular Symbol'!F$16,"",IF(D27=0,"",IF(OR(D27=$BW$1,D28=$BW$1,D29=$BW$1,D27=$CP$1,D28=$CP$1,D29=$CP$1),0,1)))</f>
        <v>1</v>
      </c>
      <c r="CR27" s="2">
        <f>IF($A27&gt;='FG_243way_Regular Symbol'!G$16,"",IF(E27=0,"",IF(OR(E27=$BW$1,E28=$BW$1,E29=$BW$1,E27=$CP$1,E28=$CP$1,E29=$CP$1),0,1)))</f>
        <v>1</v>
      </c>
      <c r="CS27" s="2">
        <f>IF($A27&gt;='FG_243way_Regular Symbol'!H$16,"",IF(F27=0,"",IF(OR(F27=$BW$1,F28=$BW$1,F29=$BW$1,F27=$CP$1,F28=$CP$1,F29=$CP$1),0,1)))</f>
        <v>0</v>
      </c>
      <c r="CU27" s="2">
        <f>IF($A27&gt;='FG_243way_Regular Symbol'!D$16,"",IF(B27=0,"",IF(OR(B27=$BW$1,B28=$BW$1,B29=$BW$1,B27=$CV$1,B28=$CV$1,B29=$CV$1),0,1)))</f>
        <v>0</v>
      </c>
      <c r="CV27" s="2">
        <f>IF($A27&gt;='FG_243way_Regular Symbol'!E$16,"",IF(C27=0,"",IF(OR(C27=$BW$1,C28=$BW$1,C29=$BW$1,C27=$CV$1,C28=$CV$1,C29=$CV$1),0,1)))</f>
        <v>1</v>
      </c>
      <c r="CW27" s="2">
        <f>IF($A27&gt;='FG_243way_Regular Symbol'!F$16,"",IF(D27=0,"",IF(OR(D27=$BW$1,D28=$BW$1,D29=$BW$1,D27=$CV$1,D28=$CV$1,D29=$CV$1),0,1)))</f>
        <v>0</v>
      </c>
      <c r="CX27" s="2">
        <f>IF($A27&gt;='FG_243way_Regular Symbol'!G$16,"",IF(E27=0,"",IF(OR(E27=$BW$1,E28=$BW$1,E29=$BW$1,E27=$CV$1,E28=$CV$1,E29=$CV$1),0,1)))</f>
        <v>0</v>
      </c>
      <c r="CY27" s="2">
        <f>IF($A27&gt;='FG_243way_Regular Symbol'!H$16,"",IF(F27=0,"",IF(OR(F27=$BW$1,F28=$BW$1,F29=$BW$1,F27=$CV$1,F28=$CV$1,F29=$CV$1),0,1)))</f>
        <v>1</v>
      </c>
    </row>
    <row r="28" spans="1:103">
      <c r="A28" s="341">
        <f>IF('FG_243way_Regular Symbol'!L27="","",'FG_243way_Regular Symbol'!L27)</f>
        <v>24</v>
      </c>
      <c r="B28" s="184" t="str">
        <f>IF('FG_243way_Regular Symbol'!M27="",
IF($A28-'FG_243way_Regular Symbol'!D$16&gt;='FG_243way_RegularＸ_W()'!B$2-1,"",VLOOKUP($A28-'FG_243way_Regular Symbol'!D$16,'FG_243way_Regular Symbol'!$L$3:$Q$99,'FG_243way_RegularＸ_W()'!B$3+1,FALSE)),
'FG_243way_Regular Symbol'!M27)</f>
        <v>TE</v>
      </c>
      <c r="C28" s="184" t="str">
        <f>IF('FG_243way_Regular Symbol'!N27="",
IF($A28-'FG_243way_Regular Symbol'!E$16&gt;='FG_243way_RegularＸ_W()'!C$2-1,"",VLOOKUP($A28-'FG_243way_Regular Symbol'!E$16,'FG_243way_Regular Symbol'!$L$3:$Q$99,'FG_243way_RegularＸ_W()'!C$3+1,FALSE)),
'FG_243way_Regular Symbol'!N27)</f>
        <v>M1</v>
      </c>
      <c r="D28" s="184" t="str">
        <f>IF('FG_243way_Regular Symbol'!O27="",
IF($A28-'FG_243way_Regular Symbol'!F$16&gt;='FG_243way_RegularＸ_W()'!D$2-1,"",VLOOKUP($A28-'FG_243way_Regular Symbol'!F$16,'FG_243way_Regular Symbol'!$L$3:$Q$99,'FG_243way_RegularＸ_W()'!D$3+1,FALSE)),
'FG_243way_Regular Symbol'!O27)</f>
        <v>NI</v>
      </c>
      <c r="E28" s="184" t="str">
        <f>IF('FG_243way_Regular Symbol'!P27="",
IF($A28-'FG_243way_Regular Symbol'!G$16&gt;='FG_243way_RegularＸ_W()'!E$2-1,"",VLOOKUP($A28-'FG_243way_Regular Symbol'!G$16,'FG_243way_Regular Symbol'!$L$3:$Q$99,'FG_243way_RegularＸ_W()'!E$3+1,FALSE)),
'FG_243way_Regular Symbol'!P27)</f>
        <v>M3</v>
      </c>
      <c r="F28" s="358" t="str">
        <f>IF('FG_243way_Regular Symbol'!Q27="",
IF($A28-'FG_243way_Regular Symbol'!H$16&gt;='FG_243way_RegularＸ_W()'!F$2-1,"",VLOOKUP($A28-'FG_243way_Regular Symbol'!H$16,'FG_243way_Regular Symbol'!$L$3:$Q$99,'FG_243way_RegularＸ_W()'!F$3+1,FALSE)),
'FG_243way_Regular Symbol'!Q27)</f>
        <v>M4</v>
      </c>
      <c r="O28" s="342">
        <f>IF($A28&gt;='FG_243way_Regular Symbol'!D$16,"",IF(B28=0,"",IF(OR(B28=$O$1,B28=$P$1,B29=$O$1,B29=$P$1,B30=$O$1,B30=$P$1),0,1)))</f>
        <v>1</v>
      </c>
      <c r="P28" s="2">
        <f>IF($A28&gt;='FG_243way_Regular Symbol'!E$16,"",IF(C28=0,"",IF(OR(C28=$O$1,C28=$P$1,C29=$O$1,C29=$P$1,C30=$O$1,C30=$P$1),0,1)))</f>
        <v>0</v>
      </c>
      <c r="Q28" s="2">
        <f>IF($A28&gt;='FG_243way_Regular Symbol'!F$16,"",IF(D28=0,"",IF(OR(D28=$O$1,D28=$P$1,D29=$O$1,D29=$P$1,D30=$O$1,D30=$P$1),0,1)))</f>
        <v>0</v>
      </c>
      <c r="R28" s="2">
        <f>IF($A28&gt;='FG_243way_Regular Symbol'!G$16,"",IF(E28=0,"",IF(OR(E28=$O$1,E28=$P$1,E29=$O$1,E29=$P$1,E30=$O$1,E30=$P$1),0,1)))</f>
        <v>1</v>
      </c>
      <c r="S28" s="128">
        <f>IF($A28&gt;='FG_243way_Regular Symbol'!H$16,"",IF(F28=0,"",IF(OR(F28=$O$1,F28=$P$1,F29=$O$1,F29=$P$1,F30=$O$1,F30=$P$1),0,1)))</f>
        <v>1</v>
      </c>
      <c r="U28" s="342">
        <f>IF($A28&gt;='FG_243way_Regular Symbol'!D$16,"",IF(B28=0,"",IF(OR(B28=$U$1,B28=$V$1,B29=$U$1,B29=$V$1,B30=$U$1,B30=$V$1),0,1)))</f>
        <v>1</v>
      </c>
      <c r="V28" s="2">
        <f>IF($A28&gt;='FG_243way_Regular Symbol'!E$16,"",IF(C28=0,"",IF(OR(C28=$U$1,C28=$V$1,C29=$U$1,C29=$V$1,C30=$U$1,C30=$V$1),0,1)))</f>
        <v>1</v>
      </c>
      <c r="W28" s="2">
        <f>IF($A28&gt;='FG_243way_Regular Symbol'!F$16,"",IF(D28=0,"",IF(OR(D28=$U$1,D28=$V$1,D29=$U$1,D29=$V$1,D30=$U$1,D30=$V$1),0,1)))</f>
        <v>1</v>
      </c>
      <c r="X28" s="2">
        <f>IF($A28&gt;='FG_243way_Regular Symbol'!G$16,"",IF(E28=0,"",IF(OR(E28=$U$1,E28=$V$1,E29=$U$1,E29=$V$1,E30=$U$1,E30=$V$1),0,1)))</f>
        <v>1</v>
      </c>
      <c r="Y28" s="128">
        <f>IF($A28&gt;='FG_243way_Regular Symbol'!H$16,"",IF(F28=0,"",IF(OR(F28=$U$1,F28=$V$1,F29=$U$1,F29=$V$1,F30=$U$1,F30=$V$1),0,1)))</f>
        <v>1</v>
      </c>
      <c r="AA28" s="342">
        <f>IF($A28&gt;='FG_243way_Regular Symbol'!D$16,"",IF(B28=0,"",IF(OR(B28=$AA$1,B28=$AB$1,B29=$AA$1,B29=$AB$1,B30=$AA$1,,B30=$AB$1),0,1)))</f>
        <v>1</v>
      </c>
      <c r="AB28" s="2">
        <f>IF($A28&gt;='FG_243way_Regular Symbol'!E$16,"",IF(C28=0,"",IF(OR(C28=$AA$1,C28=$AB$1,C29=$AA$1,C29=$AB$1,C30=$AA$1,,C30=$AB$1),0,1)))</f>
        <v>1</v>
      </c>
      <c r="AC28" s="2">
        <f>IF($A28&gt;='FG_243way_Regular Symbol'!F$16,"",IF(D28=0,"",IF(OR(D28=$AA$1,D28=$AB$1,D29=$AA$1,D29=$AB$1,D30=$AA$1,,D30=$AB$1),0,1)))</f>
        <v>1</v>
      </c>
      <c r="AD28" s="2">
        <f>IF($A28&gt;='FG_243way_Regular Symbol'!G$16,"",IF(E28=0,"",IF(OR(E28=$AA$1,E28=$AB$1,E29=$AA$1,E29=$AB$1,E30=$AA$1,,E30=$AB$1),0,1)))</f>
        <v>0</v>
      </c>
      <c r="AE28" s="128">
        <f>IF($A28&gt;='FG_243way_Regular Symbol'!H$16,"",IF(F28=0,"",IF(OR(F28=$AA$1,F28=$AB$1,F29=$AA$1,F29=$AB$1,F30=$AA$1,,F30=$AB$1),0,1)))</f>
        <v>1</v>
      </c>
      <c r="AG28" s="342">
        <f>IF($A28&gt;='FG_243way_Regular Symbol'!D$16,"",IF(B28=0,"",IF(OR(B28=$AG$1,B28=$AH$1,B29=$AG$1,B29=$AH$1,B30=$AG$1,B30=$AH$1),0,1)))</f>
        <v>0</v>
      </c>
      <c r="AH28" s="2">
        <f>IF($A28&gt;='FG_243way_Regular Symbol'!E$16,"",IF(C28=0,"",IF(OR(C28=$AG$1,C28=$AH$1,C29=$AG$1,C29=$AH$1,C30=$AG$1,C30=$AH$1),0,1)))</f>
        <v>1</v>
      </c>
      <c r="AI28" s="2">
        <f>IF($A28&gt;='FG_243way_Regular Symbol'!F$16,"",IF(D28=0,"",IF(OR(D28=$AG$1,D28=$AH$1,D29=$AG$1,D29=$AH$1,D30=$AG$1,D30=$AH$1),0,1)))</f>
        <v>1</v>
      </c>
      <c r="AJ28" s="2">
        <f>IF($A28&gt;='FG_243way_Regular Symbol'!G$16,"",IF(E28=0,"",IF(OR(E28=$AG$1,E28=$AH$1,E29=$AG$1,E29=$AH$1,E30=$AG$1,E30=$AH$1),0,1)))</f>
        <v>1</v>
      </c>
      <c r="AK28" s="128">
        <f>IF($A28&gt;='FG_243way_Regular Symbol'!H$16,"",IF(F28=0,"",IF(OR(F28=$AG$1,F28=$AH$1,F29=$AG$1,F29=$AH$1,F30=$AG$1,F30=$AH$1),0,1)))</f>
        <v>0</v>
      </c>
      <c r="AM28" s="342">
        <f>IF($A28&gt;='FG_243way_Regular Symbol'!D$16,"",IF(B28=0,"",IF(OR(B28=$AM$1,B28=$AN$1,B29=$AM$1,B29=$AN$1,B30=$AM$1,B30=$AN$1),0,1)))</f>
        <v>1</v>
      </c>
      <c r="AN28" s="2">
        <f>IF($A28&gt;='FG_243way_Regular Symbol'!E$16,"",IF(C28=0,"",IF(OR(C28=$AM$1,C28=$AN$1,C29=$AM$1,C29=$AN$1,C30=$AM$1,C30=$AN$1),0,1)))</f>
        <v>1</v>
      </c>
      <c r="AO28" s="2">
        <f>IF($A28&gt;='FG_243way_Regular Symbol'!F$16,"",IF(D28=0,"",IF(OR(D28=$AM$1,D28=$AN$1,D29=$AM$1,D29=$AN$1,D30=$AM$1,D30=$AN$1),0,1)))</f>
        <v>1</v>
      </c>
      <c r="AP28" s="2">
        <f>IF($A28&gt;='FG_243way_Regular Symbol'!G$16,"",IF(E28=0,"",IF(OR(E28=$AM$1,E28=$AN$1,E29=$AM$1,E29=$AN$1,E30=$AM$1,E30=$AN$1),0,1)))</f>
        <v>1</v>
      </c>
      <c r="AQ28" s="128">
        <f>IF($A28&gt;='FG_243way_Regular Symbol'!H$16,"",IF(F28=0,"",IF(OR(F28=$AM$1,F28=$AN$1,F29=$AM$1,F29=$AN$1,F30=$AM$1,F30=$AN$1),0,1)))</f>
        <v>1</v>
      </c>
      <c r="AS28" s="342">
        <f>IF($A28&gt;='FG_243way_Regular Symbol'!D$16,"",IF(B28=0,"",IF(OR(B28=$AM$1,B28=$AT$1,B29=$AM$1,B29=$AT$1,B30=$AM$1,B30=$AT$1),0,1)))</f>
        <v>1</v>
      </c>
      <c r="AT28" s="2">
        <f>IF($A28&gt;='FG_243way_Regular Symbol'!E$16,"",IF(C28=0,"",IF(OR(C28=$AM$1,C28=$AT$1,C29=$AM$1,C29=$AT$1,C30=$AM$1,C30=$AT$1),0,1)))</f>
        <v>1</v>
      </c>
      <c r="AU28" s="2">
        <f>IF($A28&gt;='FG_243way_Regular Symbol'!F$16,"",IF(D28=0,"",IF(OR(D28=$AM$1,D28=$AT$1,D29=$AM$1,D29=$AT$1,D30=$AM$1,D30=$AT$1),0,1)))</f>
        <v>1</v>
      </c>
      <c r="AV28" s="2">
        <f>IF($A28&gt;='FG_243way_Regular Symbol'!G$16,"",IF(E28=0,"",IF(OR(E28=$AM$1,E28=$AT$1,E29=$AM$1,E29=$AT$1,E30=$AM$1,E30=$AT$1),0,1)))</f>
        <v>1</v>
      </c>
      <c r="AW28" s="128">
        <f>IF($A28&gt;='FG_243way_Regular Symbol'!H$16,"",IF(F28=0,"",IF(OR(F28=$AM$1,F28=$AT$1,F29=$AM$1,F29=$AT$1,F30=$AM$1,F30=$AT$1),0,1)))</f>
        <v>1</v>
      </c>
      <c r="AY28" s="342">
        <f>IF($A28&gt;='FG_243way_Regular Symbol'!D$16,"",IF(B28=0,"",IF(OR(B28=$AM$1,B28=$AZ$1,B29=$AM$1,B29=$AZ$1,B30=$AM$1,B30=$AZ$1),0,1)))</f>
        <v>1</v>
      </c>
      <c r="AZ28" s="2">
        <f>IF($A28&gt;='FG_243way_Regular Symbol'!E$16,"",IF(C28=0,"",IF(OR(C28=$AM$1,C28=$AZ$1,C29=$AM$1,C29=$AZ$1,C30=$AM$1,C30=$AZ$1),0,1)))</f>
        <v>1</v>
      </c>
      <c r="BA28" s="2">
        <f>IF($A28&gt;='FG_243way_Regular Symbol'!F$16,"",IF(D28=0,"",IF(OR(D28=$AM$1,D28=$AZ$1,D29=$AM$1,D29=$AZ$1,D30=$AM$1,D30=$AZ$1),0,1)))</f>
        <v>1</v>
      </c>
      <c r="BB28" s="2">
        <f>IF($A28&gt;='FG_243way_Regular Symbol'!G$16,"",IF(E28=0,"",IF(OR(E28=$AM$1,E28=$AZ$1,E29=$AM$1,E29=$AZ$1,E30=$AM$1,E30=$AZ$1),0,1)))</f>
        <v>1</v>
      </c>
      <c r="BC28" s="128">
        <f>IF($A28&gt;='FG_243way_Regular Symbol'!H$16,"",IF(F28=0,"",IF(OR(F28=$AM$1,F28=$AZ$1,F29=$AM$1,F29=$AZ$1,F30=$AM$1,F30=$AZ$1),0,1)))</f>
        <v>1</v>
      </c>
      <c r="BE28" s="342"/>
      <c r="BF28" s="2"/>
      <c r="BG28" s="2">
        <f>IF($A28&gt;='FG_243way_Regular Symbol'!F$16,"",IF(D28=0,"",COUNTIF(D28:D30,$BF$1)))</f>
        <v>0</v>
      </c>
      <c r="BH28" s="2">
        <f>IF($A28&gt;='FG_243way_Regular Symbol'!G$16,"",IF(E28=0,"",COUNTIF(E28:E30,$BF$1)))</f>
        <v>0</v>
      </c>
      <c r="BI28" s="2">
        <f>IF($A28&gt;='FG_243way_Regular Symbol'!H$16,"",IF(F28=0,"",COUNTIF(F28:F30,$BF$1)))</f>
        <v>0</v>
      </c>
      <c r="BK28" s="342"/>
      <c r="BL28" s="2"/>
      <c r="BM28" s="2">
        <f>IF($A28&gt;='FG_243way_Regular Symbol'!F$16,"",IF(D28=0,"",IF(OR(D28=$AM$1,D28=$BL$1,D29=$AM$1,D29=$BL$1,D30=$AM$1,D30=$BL$1),0,1)))</f>
        <v>1</v>
      </c>
      <c r="BN28" s="2">
        <f>IF($A28&gt;='FG_243way_Regular Symbol'!G$16,"",IF(E28=0,"",IF(OR(E28=$AM$1,E28=$BL$1,E29=$AM$1,E29=$BL$1,E30=$AM$1,E30=$BL$1),0,1)))</f>
        <v>1</v>
      </c>
      <c r="BO28" s="128">
        <f>IF($A28&gt;='FG_243way_Regular Symbol'!H$16,"",IF(F28=0,"",IF(OR(F28=$AM$1,F28=$BL$1,F29=$AM$1,F29=$BL$1,F30=$AM$1,F30=$BL$1),0,1)))</f>
        <v>1</v>
      </c>
      <c r="BQ28" s="2">
        <f>IF($A28&gt;='FG_243way_Regular Symbol'!D$16,"",IF(B28=0,"",IF(OR(B28=$BQ$1,B28=$BR$1,B29=$BQ$1,B29=$BR$1,B30=$BQ$1,B30=$BR$1),0,1)))</f>
        <v>1</v>
      </c>
      <c r="BR28" s="2">
        <f>IF($A28&gt;='FG_243way_Regular Symbol'!E$16,"",IF(C28=0,"",IF(OR(C28=$BQ$1,C28=$BR$1,C29=$BQ$1,C29=$BR$1,C30=$BQ$1,C30=$BR$1),0,1)))</f>
        <v>0</v>
      </c>
      <c r="BS28" s="2">
        <f>IF($A28&gt;='FG_243way_Regular Symbol'!F$16,"",IF(D28=0,"",IF(OR(D28=$BQ$1,D28=$BR$1,D29=$BQ$1,D29=$BR$1,D30=$BQ$1,D30=$BR$1),0,1)))</f>
        <v>1</v>
      </c>
      <c r="BT28" s="2">
        <f>IF($A28&gt;='FG_243way_Regular Symbol'!G$16,"",IF(E28=0,"",IF(OR(E28=$BQ$1,E28=$BR$1,E29=$BQ$1,E29=$BR$1,E30=$BQ$1,E30=$BR$1),0,1)))</f>
        <v>1</v>
      </c>
      <c r="BU28" s="2">
        <f>IF($A28&gt;='FG_243way_Regular Symbol'!H$16,"",IF(F28=0,"",IF(OR(F28=$BQ$1,F28=$BR$1,F29=$BQ$1,F29=$BR$1,F30=$BQ$1,F30=$BR$1),0,1)))</f>
        <v>1</v>
      </c>
      <c r="BW28" s="2">
        <f>IF($A28&gt;='FG_243way_Regular Symbol'!D$16,"",IF(B28=0,"",IF(OR(B28=$BW$1,B29=$BW$1,B30=$BW$1,B28=$BX$1,B29=$BX$1,B30=$BX$1),0,1)))</f>
        <v>1</v>
      </c>
      <c r="BX28" s="2">
        <f>IF($A28&gt;='FG_243way_Regular Symbol'!E$16,"",IF(C28=0,"",IF(OR(C28=$BW$1,C29=$BW$1,C30=$BW$1,C28=$BX$1,C29=$BX$1,C30=$BX$1),0,1)))</f>
        <v>1</v>
      </c>
      <c r="BY28" s="2">
        <f>IF($A28&gt;='FG_243way_Regular Symbol'!F$16,"",IF(D28=0,"",IF(OR(D28=$BW$1,D29=$BW$1,D30=$BW$1,D28=$BX$1,D29=$BX$1,D30=$BX$1),0,1)))</f>
        <v>1</v>
      </c>
      <c r="BZ28" s="2">
        <f>IF($A28&gt;='FG_243way_Regular Symbol'!G$16,"",IF(E28=0,"",IF(OR(E28=$BW$1,E29=$BW$1,E30=$BW$1,E28=$BX$1,E29=$BX$1,E30=$BX$1),0,1)))</f>
        <v>1</v>
      </c>
      <c r="CA28" s="2">
        <f>IF($A28&gt;='FG_243way_Regular Symbol'!H$16,"",IF(F28=0,"",IF(OR(F28=$BW$1,F29=$BW$1,F30=$BW$1,F28=$BX$1,F29=$BX$1,F30=$BX$1),0,1)))</f>
        <v>1</v>
      </c>
      <c r="CC28" s="2">
        <f>IF($A28&gt;='FG_243way_Regular Symbol'!D$16,"",IF(B28=0,"",IF(OR(B28=$BW$1,B29=$BW$1,B30=$BW$1,B28=$CD$1,B29=$CD$1,B30=$CD$1),0,1)))</f>
        <v>1</v>
      </c>
      <c r="CD28" s="2">
        <f>IF($A28&gt;='FG_243way_Regular Symbol'!E$16,"",IF(C28=0,"",IF(OR(C28=$BW$1,C29=$BW$1,C30=$BW$1,C28=$CD$1,C29=$CD$1,C30=$CD$1),0,1)))</f>
        <v>1</v>
      </c>
      <c r="CE28" s="2">
        <f>IF($A28&gt;='FG_243way_Regular Symbol'!F$16,"",IF(D28=0,"",IF(OR(D28=$BW$1,D29=$BW$1,D30=$BW$1,D28=$CD$1,D29=$CD$1,D30=$CD$1),0,1)))</f>
        <v>0</v>
      </c>
      <c r="CF28" s="2">
        <f>IF($A28&gt;='FG_243way_Regular Symbol'!G$16,"",IF(E28=0,"",IF(OR(E28=$BW$1,E29=$BW$1,E30=$BW$1,E28=$CD$1,E29=$CD$1,E30=$CD$1),0,1)))</f>
        <v>1</v>
      </c>
      <c r="CG28" s="2">
        <f>IF($A28&gt;='FG_243way_Regular Symbol'!H$16,"",IF(F28=0,"",IF(OR(F28=$BW$1,F29=$BW$1,F30=$BW$1,F28=$CD$1,F29=$CD$1,F30=$CD$1),0,1)))</f>
        <v>1</v>
      </c>
      <c r="CI28" s="2">
        <f>IF($A28&gt;='FG_243way_Regular Symbol'!D$16,"",IF(B28=0,"",IF(OR(B28=$BW$1,B29=$BW$1,B30=$BW$1,B28=$CJ$1,B29=$CJ$1,B30=$CJ$1),0,1)))</f>
        <v>0</v>
      </c>
      <c r="CJ28" s="2">
        <f>IF($A28&gt;='FG_243way_Regular Symbol'!E$16,"",IF(C28=0,"",IF(OR(C28=$BW$1,C29=$BW$1,C30=$BW$1,C28=$CJ$1,C29=$CJ$1,C30=$CJ$1),0,1)))</f>
        <v>0</v>
      </c>
      <c r="CK28" s="2">
        <f>IF($A28&gt;='FG_243way_Regular Symbol'!F$16,"",IF(D28=0,"",IF(OR(D28=$BW$1,D29=$BW$1,D30=$BW$1,D28=$CJ$1,D29=$CJ$1,D30=$CJ$1),0,1)))</f>
        <v>1</v>
      </c>
      <c r="CL28" s="2">
        <f>IF($A28&gt;='FG_243way_Regular Symbol'!G$16,"",IF(E28=0,"",IF(OR(E28=$BW$1,E29=$BW$1,E30=$BW$1,E28=$CJ$1,E29=$CJ$1,E30=$CJ$1),0,1)))</f>
        <v>1</v>
      </c>
      <c r="CM28" s="2">
        <f>IF($A28&gt;='FG_243way_Regular Symbol'!H$16,"",IF(F28=0,"",IF(OR(F28=$BW$1,F29=$BW$1,F30=$BW$1,F28=$CJ$1,F29=$CJ$1,F30=$CJ$1),0,1)))</f>
        <v>1</v>
      </c>
      <c r="CO28" s="2">
        <f>IF($A28&gt;='FG_243way_Regular Symbol'!D$16,"",IF(B28=0,"",IF(OR(B28=$BW$1,B29=$BW$1,B30=$BW$1,B28=$CP$1,B29=$CP$1,B30=$CP$1),0,1)))</f>
        <v>0</v>
      </c>
      <c r="CP28" s="2">
        <f>IF($A28&gt;='FG_243way_Regular Symbol'!E$16,"",IF(C28=0,"",IF(OR(C28=$BW$1,C29=$BW$1,C30=$BW$1,C28=$CP$1,C29=$CP$1,C30=$CP$1),0,1)))</f>
        <v>1</v>
      </c>
      <c r="CQ28" s="2">
        <f>IF($A28&gt;='FG_243way_Regular Symbol'!F$16,"",IF(D28=0,"",IF(OR(D28=$BW$1,D29=$BW$1,D30=$BW$1,D28=$CP$1,D29=$CP$1,D30=$CP$1),0,1)))</f>
        <v>1</v>
      </c>
      <c r="CR28" s="2">
        <f>IF($A28&gt;='FG_243way_Regular Symbol'!G$16,"",IF(E28=0,"",IF(OR(E28=$BW$1,E29=$BW$1,E30=$BW$1,E28=$CP$1,E29=$CP$1,E30=$CP$1),0,1)))</f>
        <v>0</v>
      </c>
      <c r="CS28" s="2">
        <f>IF($A28&gt;='FG_243way_Regular Symbol'!H$16,"",IF(F28=0,"",IF(OR(F28=$BW$1,F29=$BW$1,F30=$BW$1,F28=$CP$1,F29=$CP$1,F30=$CP$1),0,1)))</f>
        <v>0</v>
      </c>
      <c r="CU28" s="2">
        <f>IF($A28&gt;='FG_243way_Regular Symbol'!D$16,"",IF(B28=0,"",IF(OR(B28=$BW$1,B29=$BW$1,B30=$BW$1,B28=$CV$1,B29=$CV$1,B30=$CV$1),0,1)))</f>
        <v>1</v>
      </c>
      <c r="CV28" s="2">
        <f>IF($A28&gt;='FG_243way_Regular Symbol'!E$16,"",IF(C28=0,"",IF(OR(C28=$BW$1,C29=$BW$1,C30=$BW$1,C28=$CV$1,C29=$CV$1,C30=$CV$1),0,1)))</f>
        <v>1</v>
      </c>
      <c r="CW28" s="2">
        <f>IF($A28&gt;='FG_243way_Regular Symbol'!F$16,"",IF(D28=0,"",IF(OR(D28=$BW$1,D29=$BW$1,D30=$BW$1,D28=$CV$1,D29=$CV$1,D30=$CV$1),0,1)))</f>
        <v>0</v>
      </c>
      <c r="CX28" s="2">
        <f>IF($A28&gt;='FG_243way_Regular Symbol'!G$16,"",IF(E28=0,"",IF(OR(E28=$BW$1,E29=$BW$1,E30=$BW$1,E28=$CV$1,E29=$CV$1,E30=$CV$1),0,1)))</f>
        <v>0</v>
      </c>
      <c r="CY28" s="2">
        <f>IF($A28&gt;='FG_243way_Regular Symbol'!H$16,"",IF(F28=0,"",IF(OR(F28=$BW$1,F29=$BW$1,F30=$BW$1,F28=$CV$1,F29=$CV$1,F30=$CV$1),0,1)))</f>
        <v>0</v>
      </c>
    </row>
    <row r="29" spans="1:103">
      <c r="A29" s="341">
        <f>IF('FG_243way_Regular Symbol'!L28="","",'FG_243way_Regular Symbol'!L28)</f>
        <v>25</v>
      </c>
      <c r="B29" s="184" t="str">
        <f>IF('FG_243way_Regular Symbol'!M28="",
IF($A29-'FG_243way_Regular Symbol'!D$16&gt;='FG_243way_RegularＸ_W()'!B$2-1,"",VLOOKUP($A29-'FG_243way_Regular Symbol'!D$16,'FG_243way_Regular Symbol'!$L$3:$Q$99,'FG_243way_RegularＸ_W()'!B$3+1,FALSE)),
'FG_243way_Regular Symbol'!M28)</f>
        <v>J</v>
      </c>
      <c r="C29" s="184" t="str">
        <f>IF('FG_243way_Regular Symbol'!N28="",
IF($A29-'FG_243way_Regular Symbol'!E$16&gt;='FG_243way_RegularＸ_W()'!C$2-1,"",VLOOKUP($A29-'FG_243way_Regular Symbol'!E$16,'FG_243way_Regular Symbol'!$L$3:$Q$99,'FG_243way_RegularＸ_W()'!C$3+1,FALSE)),
'FG_243way_Regular Symbol'!N28)</f>
        <v>J</v>
      </c>
      <c r="D29" s="184" t="str">
        <f>IF('FG_243way_Regular Symbol'!O28="",
IF($A29-'FG_243way_Regular Symbol'!F$16&gt;='FG_243way_RegularＸ_W()'!D$2-1,"",VLOOKUP($A29-'FG_243way_Regular Symbol'!F$16,'FG_243way_Regular Symbol'!$L$3:$Q$99,'FG_243way_RegularＸ_W()'!D$3+1,FALSE)),
'FG_243way_Regular Symbol'!O28)</f>
        <v>Q</v>
      </c>
      <c r="E29" s="184" t="str">
        <f>IF('FG_243way_Regular Symbol'!P28="",
IF($A29-'FG_243way_Regular Symbol'!G$16&gt;='FG_243way_RegularＸ_W()'!E$2-1,"",VLOOKUP($A29-'FG_243way_Regular Symbol'!G$16,'FG_243way_Regular Symbol'!$L$3:$Q$99,'FG_243way_RegularＸ_W()'!E$3+1,FALSE)),
'FG_243way_Regular Symbol'!P28)</f>
        <v>NI</v>
      </c>
      <c r="F29" s="358" t="str">
        <f>IF('FG_243way_Regular Symbol'!Q28="",
IF($A29-'FG_243way_Regular Symbol'!H$16&gt;='FG_243way_RegularＸ_W()'!F$2-1,"",VLOOKUP($A29-'FG_243way_Regular Symbol'!H$16,'FG_243way_Regular Symbol'!$L$3:$Q$99,'FG_243way_RegularＸ_W()'!F$3+1,FALSE)),
'FG_243way_Regular Symbol'!Q28)</f>
        <v>TE</v>
      </c>
      <c r="O29" s="342">
        <f>IF($A29&gt;='FG_243way_Regular Symbol'!D$16,"",IF(B29=0,"",IF(OR(B29=$O$1,B29=$P$1,B30=$O$1,B30=$P$1,B31=$O$1,B31=$P$1),0,1)))</f>
        <v>1</v>
      </c>
      <c r="P29" s="2">
        <f>IF($A29&gt;='FG_243way_Regular Symbol'!E$16,"",IF(C29=0,"",IF(OR(C29=$O$1,C29=$P$1,C30=$O$1,C30=$P$1,C31=$O$1,C31=$P$1),0,1)))</f>
        <v>1</v>
      </c>
      <c r="Q29" s="2">
        <f>IF($A29&gt;='FG_243way_Regular Symbol'!F$16,"",IF(D29=0,"",IF(OR(D29=$O$1,D29=$P$1,D30=$O$1,D30=$P$1,D31=$O$1,D31=$P$1),0,1)))</f>
        <v>0</v>
      </c>
      <c r="R29" s="2">
        <f>IF($A29&gt;='FG_243way_Regular Symbol'!G$16,"",IF(E29=0,"",IF(OR(E29=$O$1,E29=$P$1,E30=$O$1,E30=$P$1,E31=$O$1,E31=$P$1),0,1)))</f>
        <v>1</v>
      </c>
      <c r="S29" s="128">
        <f>IF($A29&gt;='FG_243way_Regular Symbol'!H$16,"",IF(F29=0,"",IF(OR(F29=$O$1,F29=$P$1,F30=$O$1,F30=$P$1,F31=$O$1,F31=$P$1),0,1)))</f>
        <v>0</v>
      </c>
      <c r="U29" s="342">
        <f>IF($A29&gt;='FG_243way_Regular Symbol'!D$16,"",IF(B29=0,"",IF(OR(B29=$U$1,B29=$V$1,B30=$U$1,B30=$V$1,B31=$U$1,B31=$V$1),0,1)))</f>
        <v>1</v>
      </c>
      <c r="V29" s="2">
        <f>IF($A29&gt;='FG_243way_Regular Symbol'!E$16,"",IF(C29=0,"",IF(OR(C29=$U$1,C29=$V$1,C30=$U$1,C30=$V$1,C31=$U$1,C31=$V$1),0,1)))</f>
        <v>1</v>
      </c>
      <c r="W29" s="2">
        <f>IF($A29&gt;='FG_243way_Regular Symbol'!F$16,"",IF(D29=0,"",IF(OR(D29=$U$1,D29=$V$1,D30=$U$1,D30=$V$1,D31=$U$1,D31=$V$1),0,1)))</f>
        <v>1</v>
      </c>
      <c r="X29" s="2">
        <f>IF($A29&gt;='FG_243way_Regular Symbol'!G$16,"",IF(E29=0,"",IF(OR(E29=$U$1,E29=$V$1,E30=$U$1,E30=$V$1,E31=$U$1,E31=$V$1),0,1)))</f>
        <v>0</v>
      </c>
      <c r="Y29" s="128">
        <f>IF($A29&gt;='FG_243way_Regular Symbol'!H$16,"",IF(F29=0,"",IF(OR(F29=$U$1,F29=$V$1,F30=$U$1,F30=$V$1,F31=$U$1,F31=$V$1),0,1)))</f>
        <v>1</v>
      </c>
      <c r="AA29" s="342">
        <f>IF($A29&gt;='FG_243way_Regular Symbol'!D$16,"",IF(B29=0,"",IF(OR(B29=$AA$1,B29=$AB$1,B30=$AA$1,B30=$AB$1,B31=$AA$1,,B31=$AB$1),0,1)))</f>
        <v>0</v>
      </c>
      <c r="AB29" s="2">
        <f>IF($A29&gt;='FG_243way_Regular Symbol'!E$16,"",IF(C29=0,"",IF(OR(C29=$AA$1,C29=$AB$1,C30=$AA$1,C30=$AB$1,C31=$AA$1,,C31=$AB$1),0,1)))</f>
        <v>1</v>
      </c>
      <c r="AC29" s="2">
        <f>IF($A29&gt;='FG_243way_Regular Symbol'!F$16,"",IF(D29=0,"",IF(OR(D29=$AA$1,D29=$AB$1,D30=$AA$1,D30=$AB$1,D31=$AA$1,,D31=$AB$1),0,1)))</f>
        <v>1</v>
      </c>
      <c r="AD29" s="2">
        <f>IF($A29&gt;='FG_243way_Regular Symbol'!G$16,"",IF(E29=0,"",IF(OR(E29=$AA$1,E29=$AB$1,E30=$AA$1,E30=$AB$1,E31=$AA$1,,E31=$AB$1),0,1)))</f>
        <v>1</v>
      </c>
      <c r="AE29" s="128">
        <f>IF($A29&gt;='FG_243way_Regular Symbol'!H$16,"",IF(F29=0,"",IF(OR(F29=$AA$1,F29=$AB$1,F30=$AA$1,F30=$AB$1,F31=$AA$1,,F31=$AB$1),0,1)))</f>
        <v>1</v>
      </c>
      <c r="AG29" s="342">
        <f>IF($A29&gt;='FG_243way_Regular Symbol'!D$16,"",IF(B29=0,"",IF(OR(B29=$AG$1,B29=$AH$1,B30=$AG$1,B30=$AH$1,B31=$AG$1,B31=$AH$1),0,1)))</f>
        <v>0</v>
      </c>
      <c r="AH29" s="2">
        <f>IF($A29&gt;='FG_243way_Regular Symbol'!E$16,"",IF(C29=0,"",IF(OR(C29=$AG$1,C29=$AH$1,C30=$AG$1,C30=$AH$1,C31=$AG$1,C31=$AH$1),0,1)))</f>
        <v>1</v>
      </c>
      <c r="AI29" s="2">
        <f>IF($A29&gt;='FG_243way_Regular Symbol'!F$16,"",IF(D29=0,"",IF(OR(D29=$AG$1,D29=$AH$1,D30=$AG$1,D30=$AH$1,D31=$AG$1,D31=$AH$1),0,1)))</f>
        <v>1</v>
      </c>
      <c r="AJ29" s="2">
        <f>IF($A29&gt;='FG_243way_Regular Symbol'!G$16,"",IF(E29=0,"",IF(OR(E29=$AG$1,E29=$AH$1,E30=$AG$1,E30=$AH$1,E31=$AG$1,E31=$AH$1),0,1)))</f>
        <v>1</v>
      </c>
      <c r="AK29" s="128">
        <f>IF($A29&gt;='FG_243way_Regular Symbol'!H$16,"",IF(F29=0,"",IF(OR(F29=$AG$1,F29=$AH$1,F30=$AG$1,F30=$AH$1,F31=$AG$1,F31=$AH$1),0,1)))</f>
        <v>1</v>
      </c>
      <c r="AM29" s="342">
        <f>IF($A29&gt;='FG_243way_Regular Symbol'!D$16,"",IF(B29=0,"",IF(OR(B29=$AM$1,B29=$AN$1,B30=$AM$1,B30=$AN$1,B31=$AM$1,B31=$AN$1),0,1)))</f>
        <v>1</v>
      </c>
      <c r="AN29" s="2">
        <f>IF($A29&gt;='FG_243way_Regular Symbol'!E$16,"",IF(C29=0,"",IF(OR(C29=$AM$1,C29=$AN$1,C30=$AM$1,C30=$AN$1,C31=$AM$1,C31=$AN$1),0,1)))</f>
        <v>1</v>
      </c>
      <c r="AO29" s="2">
        <f>IF($A29&gt;='FG_243way_Regular Symbol'!F$16,"",IF(D29=0,"",IF(OR(D29=$AM$1,D29=$AN$1,D30=$AM$1,D30=$AN$1,D31=$AM$1,D31=$AN$1),0,1)))</f>
        <v>1</v>
      </c>
      <c r="AP29" s="2">
        <f>IF($A29&gt;='FG_243way_Regular Symbol'!G$16,"",IF(E29=0,"",IF(OR(E29=$AM$1,E29=$AN$1,E30=$AM$1,E30=$AN$1,E31=$AM$1,E31=$AN$1),0,1)))</f>
        <v>1</v>
      </c>
      <c r="AQ29" s="128">
        <f>IF($A29&gt;='FG_243way_Regular Symbol'!H$16,"",IF(F29=0,"",IF(OR(F29=$AM$1,F29=$AN$1,F30=$AM$1,F30=$AN$1,F31=$AM$1,F31=$AN$1),0,1)))</f>
        <v>1</v>
      </c>
      <c r="AS29" s="342">
        <f>IF($A29&gt;='FG_243way_Regular Symbol'!D$16,"",IF(B29=0,"",IF(OR(B29=$AM$1,B29=$AT$1,B30=$AM$1,B30=$AT$1,B31=$AM$1,B31=$AT$1),0,1)))</f>
        <v>1</v>
      </c>
      <c r="AT29" s="2">
        <f>IF($A29&gt;='FG_243way_Regular Symbol'!E$16,"",IF(C29=0,"",IF(OR(C29=$AM$1,C29=$AT$1,C30=$AM$1,C30=$AT$1,C31=$AM$1,C31=$AT$1),0,1)))</f>
        <v>1</v>
      </c>
      <c r="AU29" s="2">
        <f>IF($A29&gt;='FG_243way_Regular Symbol'!F$16,"",IF(D29=0,"",IF(OR(D29=$AM$1,D29=$AT$1,D30=$AM$1,D30=$AT$1,D31=$AM$1,D31=$AT$1),0,1)))</f>
        <v>1</v>
      </c>
      <c r="AV29" s="2">
        <f>IF($A29&gt;='FG_243way_Regular Symbol'!G$16,"",IF(E29=0,"",IF(OR(E29=$AM$1,E29=$AT$1,E30=$AM$1,E30=$AT$1,E31=$AM$1,E31=$AT$1),0,1)))</f>
        <v>1</v>
      </c>
      <c r="AW29" s="128">
        <f>IF($A29&gt;='FG_243way_Regular Symbol'!H$16,"",IF(F29=0,"",IF(OR(F29=$AM$1,F29=$AT$1,F30=$AM$1,F30=$AT$1,F31=$AM$1,F31=$AT$1),0,1)))</f>
        <v>1</v>
      </c>
      <c r="AY29" s="342">
        <f>IF($A29&gt;='FG_243way_Regular Symbol'!D$16,"",IF(B29=0,"",IF(OR(B29=$AM$1,B29=$AZ$1,B30=$AM$1,B30=$AZ$1,B31=$AM$1,B31=$AZ$1),0,1)))</f>
        <v>1</v>
      </c>
      <c r="AZ29" s="2">
        <f>IF($A29&gt;='FG_243way_Regular Symbol'!E$16,"",IF(C29=0,"",IF(OR(C29=$AM$1,C29=$AZ$1,C30=$AM$1,C30=$AZ$1,C31=$AM$1,C31=$AZ$1),0,1)))</f>
        <v>1</v>
      </c>
      <c r="BA29" s="2">
        <f>IF($A29&gt;='FG_243way_Regular Symbol'!F$16,"",IF(D29=0,"",IF(OR(D29=$AM$1,D29=$AZ$1,D30=$AM$1,D30=$AZ$1,D31=$AM$1,D31=$AZ$1),0,1)))</f>
        <v>1</v>
      </c>
      <c r="BB29" s="2">
        <f>IF($A29&gt;='FG_243way_Regular Symbol'!G$16,"",IF(E29=0,"",IF(OR(E29=$AM$1,E29=$AZ$1,E30=$AM$1,E30=$AZ$1,E31=$AM$1,E31=$AZ$1),0,1)))</f>
        <v>1</v>
      </c>
      <c r="BC29" s="128">
        <f>IF($A29&gt;='FG_243way_Regular Symbol'!H$16,"",IF(F29=0,"",IF(OR(F29=$AM$1,F29=$AZ$1,F30=$AM$1,F30=$AZ$1,F31=$AM$1,F31=$AZ$1),0,1)))</f>
        <v>1</v>
      </c>
      <c r="BE29" s="342"/>
      <c r="BF29" s="2"/>
      <c r="BG29" s="2">
        <f>IF($A29&gt;='FG_243way_Regular Symbol'!F$16,"",IF(D29=0,"",COUNTIF(D29:D31,$BF$1)))</f>
        <v>0</v>
      </c>
      <c r="BH29" s="2">
        <f>IF($A29&gt;='FG_243way_Regular Symbol'!G$16,"",IF(E29=0,"",COUNTIF(E29:E31,$BF$1)))</f>
        <v>0</v>
      </c>
      <c r="BI29" s="2">
        <f>IF($A29&gt;='FG_243way_Regular Symbol'!H$16,"",IF(F29=0,"",COUNTIF(F29:F31,$BF$1)))</f>
        <v>0</v>
      </c>
      <c r="BK29" s="342"/>
      <c r="BL29" s="2"/>
      <c r="BM29" s="2">
        <f>IF($A29&gt;='FG_243way_Regular Symbol'!F$16,"",IF(D29=0,"",IF(OR(D29=$AM$1,D29=$BL$1,D30=$AM$1,D30=$BL$1,D31=$AM$1,D31=$BL$1),0,1)))</f>
        <v>1</v>
      </c>
      <c r="BN29" s="2">
        <f>IF($A29&gt;='FG_243way_Regular Symbol'!G$16,"",IF(E29=0,"",IF(OR(E29=$AM$1,E29=$BL$1,E30=$AM$1,E30=$BL$1,E31=$AM$1,E31=$BL$1),0,1)))</f>
        <v>1</v>
      </c>
      <c r="BO29" s="128">
        <f>IF($A29&gt;='FG_243way_Regular Symbol'!H$16,"",IF(F29=0,"",IF(OR(F29=$AM$1,F29=$BL$1,F30=$AM$1,F30=$BL$1,F31=$AM$1,F31=$BL$1),0,1)))</f>
        <v>1</v>
      </c>
      <c r="BQ29" s="2">
        <f>IF($A29&gt;='FG_243way_Regular Symbol'!D$16,"",IF(B29=0,"",IF(OR(B29=$BQ$1,B29=$BR$1,B30=$BQ$1,B30=$BR$1,B31=$BQ$1,B31=$BR$1),0,1)))</f>
        <v>1</v>
      </c>
      <c r="BR29" s="2">
        <f>IF($A29&gt;='FG_243way_Regular Symbol'!E$16,"",IF(C29=0,"",IF(OR(C29=$BQ$1,C29=$BR$1,C30=$BQ$1,C30=$BR$1,C31=$BQ$1,C31=$BR$1),0,1)))</f>
        <v>0</v>
      </c>
      <c r="BS29" s="2">
        <f>IF($A29&gt;='FG_243way_Regular Symbol'!F$16,"",IF(D29=0,"",IF(OR(D29=$BQ$1,D29=$BR$1,D30=$BQ$1,D30=$BR$1,D31=$BQ$1,D31=$BR$1),0,1)))</f>
        <v>1</v>
      </c>
      <c r="BT29" s="2">
        <f>IF($A29&gt;='FG_243way_Regular Symbol'!G$16,"",IF(E29=0,"",IF(OR(E29=$BQ$1,E29=$BR$1,E30=$BQ$1,E30=$BR$1,E31=$BQ$1,E31=$BR$1),0,1)))</f>
        <v>1</v>
      </c>
      <c r="BU29" s="2">
        <f>IF($A29&gt;='FG_243way_Regular Symbol'!H$16,"",IF(F29=0,"",IF(OR(F29=$BQ$1,F29=$BR$1,F30=$BQ$1,F30=$BR$1,F31=$BQ$1,F31=$BR$1),0,1)))</f>
        <v>1</v>
      </c>
      <c r="BW29" s="2">
        <f>IF($A29&gt;='FG_243way_Regular Symbol'!D$16,"",IF(B29=0,"",IF(OR(B29=$BW$1,B30=$BW$1,B31=$BW$1,B29=$BX$1,B30=$BX$1,B31=$BX$1),0,1)))</f>
        <v>1</v>
      </c>
      <c r="BX29" s="2">
        <f>IF($A29&gt;='FG_243way_Regular Symbol'!E$16,"",IF(C29=0,"",IF(OR(C29=$BW$1,C30=$BW$1,C31=$BW$1,C29=$BX$1,C30=$BX$1,C31=$BX$1),0,1)))</f>
        <v>1</v>
      </c>
      <c r="BY29" s="2">
        <f>IF($A29&gt;='FG_243way_Regular Symbol'!F$16,"",IF(D29=0,"",IF(OR(D29=$BW$1,D30=$BW$1,D31=$BW$1,D29=$BX$1,D30=$BX$1,D31=$BX$1),0,1)))</f>
        <v>0</v>
      </c>
      <c r="BZ29" s="2">
        <f>IF($A29&gt;='FG_243way_Regular Symbol'!G$16,"",IF(E29=0,"",IF(OR(E29=$BW$1,E30=$BW$1,E31=$BW$1,E29=$BX$1,E30=$BX$1,E31=$BX$1),0,1)))</f>
        <v>1</v>
      </c>
      <c r="CA29" s="2">
        <f>IF($A29&gt;='FG_243way_Regular Symbol'!H$16,"",IF(F29=0,"",IF(OR(F29=$BW$1,F30=$BW$1,F31=$BW$1,F29=$BX$1,F30=$BX$1,F31=$BX$1),0,1)))</f>
        <v>1</v>
      </c>
      <c r="CC29" s="2">
        <f>IF($A29&gt;='FG_243way_Regular Symbol'!D$16,"",IF(B29=0,"",IF(OR(B29=$BW$1,B30=$BW$1,B31=$BW$1,B29=$CD$1,B30=$CD$1,B31=$CD$1),0,1)))</f>
        <v>1</v>
      </c>
      <c r="CD29" s="2">
        <f>IF($A29&gt;='FG_243way_Regular Symbol'!E$16,"",IF(C29=0,"",IF(OR(C29=$BW$1,C30=$BW$1,C31=$BW$1,C29=$CD$1,C30=$CD$1,C31=$CD$1),0,1)))</f>
        <v>0</v>
      </c>
      <c r="CE29" s="2">
        <f>IF($A29&gt;='FG_243way_Regular Symbol'!F$16,"",IF(D29=0,"",IF(OR(D29=$BW$1,D30=$BW$1,D31=$BW$1,D29=$CD$1,D30=$CD$1,D31=$CD$1),0,1)))</f>
        <v>0</v>
      </c>
      <c r="CF29" s="2">
        <f>IF($A29&gt;='FG_243way_Regular Symbol'!G$16,"",IF(E29=0,"",IF(OR(E29=$BW$1,E30=$BW$1,E31=$BW$1,E29=$CD$1,E30=$CD$1,E31=$CD$1),0,1)))</f>
        <v>1</v>
      </c>
      <c r="CG29" s="2">
        <f>IF($A29&gt;='FG_243way_Regular Symbol'!H$16,"",IF(F29=0,"",IF(OR(F29=$BW$1,F30=$BW$1,F31=$BW$1,F29=$CD$1,F30=$CD$1,F31=$CD$1),0,1)))</f>
        <v>1</v>
      </c>
      <c r="CI29" s="2">
        <f>IF($A29&gt;='FG_243way_Regular Symbol'!D$16,"",IF(B29=0,"",IF(OR(B29=$BW$1,B30=$BW$1,B31=$BW$1,B29=$CJ$1,B30=$CJ$1,B31=$CJ$1),0,1)))</f>
        <v>0</v>
      </c>
      <c r="CJ29" s="2">
        <f>IF($A29&gt;='FG_243way_Regular Symbol'!E$16,"",IF(C29=0,"",IF(OR(C29=$BW$1,C30=$BW$1,C31=$BW$1,C29=$CJ$1,C30=$CJ$1,C31=$CJ$1),0,1)))</f>
        <v>0</v>
      </c>
      <c r="CK29" s="2">
        <f>IF($A29&gt;='FG_243way_Regular Symbol'!F$16,"",IF(D29=0,"",IF(OR(D29=$BW$1,D30=$BW$1,D31=$BW$1,D29=$CJ$1,D30=$CJ$1,D31=$CJ$1),0,1)))</f>
        <v>1</v>
      </c>
      <c r="CL29" s="2">
        <f>IF($A29&gt;='FG_243way_Regular Symbol'!G$16,"",IF(E29=0,"",IF(OR(E29=$BW$1,E30=$BW$1,E31=$BW$1,E29=$CJ$1,E30=$CJ$1,E31=$CJ$1),0,1)))</f>
        <v>1</v>
      </c>
      <c r="CM29" s="2">
        <f>IF($A29&gt;='FG_243way_Regular Symbol'!H$16,"",IF(F29=0,"",IF(OR(F29=$BW$1,F30=$BW$1,F31=$BW$1,F29=$CJ$1,F30=$CJ$1,F31=$CJ$1),0,1)))</f>
        <v>1</v>
      </c>
      <c r="CO29" s="2">
        <f>IF($A29&gt;='FG_243way_Regular Symbol'!D$16,"",IF(B29=0,"",IF(OR(B29=$BW$1,B30=$BW$1,B31=$BW$1,B29=$CP$1,B30=$CP$1,B31=$CP$1),0,1)))</f>
        <v>1</v>
      </c>
      <c r="CP29" s="2">
        <f>IF($A29&gt;='FG_243way_Regular Symbol'!E$16,"",IF(C29=0,"",IF(OR(C29=$BW$1,C30=$BW$1,C31=$BW$1,C29=$CP$1,C30=$CP$1,C31=$CP$1),0,1)))</f>
        <v>1</v>
      </c>
      <c r="CQ29" s="2">
        <f>IF($A29&gt;='FG_243way_Regular Symbol'!F$16,"",IF(D29=0,"",IF(OR(D29=$BW$1,D30=$BW$1,D31=$BW$1,D29=$CP$1,D30=$CP$1,D31=$CP$1),0,1)))</f>
        <v>1</v>
      </c>
      <c r="CR29" s="2">
        <f>IF($A29&gt;='FG_243way_Regular Symbol'!G$16,"",IF(E29=0,"",IF(OR(E29=$BW$1,E30=$BW$1,E31=$BW$1,E29=$CP$1,E30=$CP$1,E31=$CP$1),0,1)))</f>
        <v>0</v>
      </c>
      <c r="CS29" s="2">
        <f>IF($A29&gt;='FG_243way_Regular Symbol'!H$16,"",IF(F29=0,"",IF(OR(F29=$BW$1,F30=$BW$1,F31=$BW$1,F29=$CP$1,F30=$CP$1,F31=$CP$1),0,1)))</f>
        <v>0</v>
      </c>
      <c r="CU29" s="2">
        <f>IF($A29&gt;='FG_243way_Regular Symbol'!D$16,"",IF(B29=0,"",IF(OR(B29=$BW$1,B30=$BW$1,B31=$BW$1,B29=$CV$1,B30=$CV$1,B31=$CV$1),0,1)))</f>
        <v>1</v>
      </c>
      <c r="CV29" s="2">
        <f>IF($A29&gt;='FG_243way_Regular Symbol'!E$16,"",IF(C29=0,"",IF(OR(C29=$BW$1,C30=$BW$1,C31=$BW$1,C29=$CV$1,C30=$CV$1,C31=$CV$1),0,1)))</f>
        <v>1</v>
      </c>
      <c r="CW29" s="2">
        <f>IF($A29&gt;='FG_243way_Regular Symbol'!F$16,"",IF(D29=0,"",IF(OR(D29=$BW$1,D30=$BW$1,D31=$BW$1,D29=$CV$1,D30=$CV$1,D31=$CV$1),0,1)))</f>
        <v>1</v>
      </c>
      <c r="CX29" s="2">
        <f>IF($A29&gt;='FG_243way_Regular Symbol'!G$16,"",IF(E29=0,"",IF(OR(E29=$BW$1,E30=$BW$1,E31=$BW$1,E29=$CV$1,E30=$CV$1,E31=$CV$1),0,1)))</f>
        <v>0</v>
      </c>
      <c r="CY29" s="2">
        <f>IF($A29&gt;='FG_243way_Regular Symbol'!H$16,"",IF(F29=0,"",IF(OR(F29=$BW$1,F30=$BW$1,F31=$BW$1,F29=$CV$1,F30=$CV$1,F31=$CV$1),0,1)))</f>
        <v>0</v>
      </c>
    </row>
    <row r="30" spans="1:103">
      <c r="A30" s="341">
        <f>IF('FG_243way_Regular Symbol'!L29="","",'FG_243way_Regular Symbol'!L29)</f>
        <v>26</v>
      </c>
      <c r="B30" s="184" t="str">
        <f>IF('FG_243way_Regular Symbol'!M29="",
IF($A30-'FG_243way_Regular Symbol'!D$16&gt;='FG_243way_RegularＸ_W()'!B$2-1,"",VLOOKUP($A30-'FG_243way_Regular Symbol'!D$16,'FG_243way_Regular Symbol'!$L$3:$Q$99,'FG_243way_RegularＸ_W()'!B$3+1,FALSE)),
'FG_243way_Regular Symbol'!M29)</f>
        <v>M4</v>
      </c>
      <c r="C30" s="184" t="str">
        <f>IF('FG_243way_Regular Symbol'!N29="",
IF($A30-'FG_243way_Regular Symbol'!E$16&gt;='FG_243way_RegularＸ_W()'!C$2-1,"",VLOOKUP($A30-'FG_243way_Regular Symbol'!E$16,'FG_243way_Regular Symbol'!$L$3:$Q$99,'FG_243way_RegularＸ_W()'!C$3+1,FALSE)),
'FG_243way_Regular Symbol'!N29)</f>
        <v>A</v>
      </c>
      <c r="D30" s="184" t="str">
        <f>IF('FG_243way_Regular Symbol'!O29="",
IF($A30-'FG_243way_Regular Symbol'!F$16&gt;='FG_243way_RegularＸ_W()'!D$2-1,"",VLOOKUP($A30-'FG_243way_Regular Symbol'!F$16,'FG_243way_Regular Symbol'!$L$3:$Q$99,'FG_243way_RegularＸ_W()'!D$3+1,FALSE)),
'FG_243way_Regular Symbol'!O29)</f>
        <v>M1</v>
      </c>
      <c r="E30" s="184" t="str">
        <f>IF('FG_243way_Regular Symbol'!P29="",
IF($A30-'FG_243way_Regular Symbol'!G$16&gt;='FG_243way_RegularＸ_W()'!E$2-1,"",VLOOKUP($A30-'FG_243way_Regular Symbol'!G$16,'FG_243way_Regular Symbol'!$L$3:$Q$99,'FG_243way_RegularＸ_W()'!E$3+1,FALSE)),
'FG_243way_Regular Symbol'!P29)</f>
        <v>TE</v>
      </c>
      <c r="F30" s="358" t="str">
        <f>IF('FG_243way_Regular Symbol'!Q29="",
IF($A30-'FG_243way_Regular Symbol'!H$16&gt;='FG_243way_RegularＸ_W()'!F$2-1,"",VLOOKUP($A30-'FG_243way_Regular Symbol'!H$16,'FG_243way_Regular Symbol'!$L$3:$Q$99,'FG_243way_RegularＸ_W()'!F$3+1,FALSE)),
'FG_243way_Regular Symbol'!Q29)</f>
        <v>NI</v>
      </c>
      <c r="O30" s="342">
        <f>IF($A30&gt;='FG_243way_Regular Symbol'!D$16,"",IF(B30=0,"",IF(OR(B30=$O$1,B30=$P$1,B31=$O$1,B31=$P$1,B32=$O$1,B32=$P$1),0,1)))</f>
        <v>1</v>
      </c>
      <c r="P30" s="2">
        <f>IF($A30&gt;='FG_243way_Regular Symbol'!E$16,"",IF(C30=0,"",IF(OR(C30=$O$1,C30=$P$1,C31=$O$1,C31=$P$1,C32=$O$1,C32=$P$1),0,1)))</f>
        <v>1</v>
      </c>
      <c r="Q30" s="2">
        <f>IF($A30&gt;='FG_243way_Regular Symbol'!F$16,"",IF(D30=0,"",IF(OR(D30=$O$1,D30=$P$1,D31=$O$1,D31=$P$1,D32=$O$1,D32=$P$1),0,1)))</f>
        <v>0</v>
      </c>
      <c r="R30" s="2">
        <f>IF($A30&gt;='FG_243way_Regular Symbol'!G$16,"",IF(E30=0,"",IF(OR(E30=$O$1,E30=$P$1,E31=$O$1,E31=$P$1,E32=$O$1,E32=$P$1),0,1)))</f>
        <v>1</v>
      </c>
      <c r="S30" s="128">
        <f>IF($A30&gt;='FG_243way_Regular Symbol'!H$16,"",IF(F30=0,"",IF(OR(F30=$O$1,F30=$P$1,F31=$O$1,F31=$P$1,F32=$O$1,F32=$P$1),0,1)))</f>
        <v>0</v>
      </c>
      <c r="U30" s="342">
        <f>IF($A30&gt;='FG_243way_Regular Symbol'!D$16,"",IF(B30=0,"",IF(OR(B30=$U$1,B30=$V$1,B31=$U$1,B31=$V$1,B32=$U$1,B32=$V$1),0,1)))</f>
        <v>1</v>
      </c>
      <c r="V30" s="2">
        <f>IF($A30&gt;='FG_243way_Regular Symbol'!E$16,"",IF(C30=0,"",IF(OR(C30=$U$1,C30=$V$1,C31=$U$1,C31=$V$1,C32=$U$1,C32=$V$1),0,1)))</f>
        <v>0</v>
      </c>
      <c r="W30" s="2">
        <f>IF($A30&gt;='FG_243way_Regular Symbol'!F$16,"",IF(D30=0,"",IF(OR(D30=$U$1,D30=$V$1,D31=$U$1,D31=$V$1,D32=$U$1,D32=$V$1),0,1)))</f>
        <v>1</v>
      </c>
      <c r="X30" s="2">
        <f>IF($A30&gt;='FG_243way_Regular Symbol'!G$16,"",IF(E30=0,"",IF(OR(E30=$U$1,E30=$V$1,E31=$U$1,E31=$V$1,E32=$U$1,E32=$V$1),0,1)))</f>
        <v>0</v>
      </c>
      <c r="Y30" s="128">
        <f>IF($A30&gt;='FG_243way_Regular Symbol'!H$16,"",IF(F30=0,"",IF(OR(F30=$U$1,F30=$V$1,F31=$U$1,F31=$V$1,F32=$U$1,F32=$V$1),0,1)))</f>
        <v>1</v>
      </c>
      <c r="AA30" s="342">
        <f>IF($A30&gt;='FG_243way_Regular Symbol'!D$16,"",IF(B30=0,"",IF(OR(B30=$AA$1,B30=$AB$1,B31=$AA$1,B31=$AB$1,B32=$AA$1,,B32=$AB$1),0,1)))</f>
        <v>0</v>
      </c>
      <c r="AB30" s="2">
        <f>IF($A30&gt;='FG_243way_Regular Symbol'!E$16,"",IF(C30=0,"",IF(OR(C30=$AA$1,C30=$AB$1,C31=$AA$1,C31=$AB$1,C32=$AA$1,,C32=$AB$1),0,1)))</f>
        <v>1</v>
      </c>
      <c r="AC30" s="2">
        <f>IF($A30&gt;='FG_243way_Regular Symbol'!F$16,"",IF(D30=0,"",IF(OR(D30=$AA$1,D30=$AB$1,D31=$AA$1,D31=$AB$1,D32=$AA$1,,D32=$AB$1),0,1)))</f>
        <v>1</v>
      </c>
      <c r="AD30" s="2">
        <f>IF($A30&gt;='FG_243way_Regular Symbol'!G$16,"",IF(E30=0,"",IF(OR(E30=$AA$1,E30=$AB$1,E31=$AA$1,E31=$AB$1,E32=$AA$1,,E32=$AB$1),0,1)))</f>
        <v>1</v>
      </c>
      <c r="AE30" s="128">
        <f>IF($A30&gt;='FG_243way_Regular Symbol'!H$16,"",IF(F30=0,"",IF(OR(F30=$AA$1,F30=$AB$1,F31=$AA$1,F31=$AB$1,F32=$AA$1,,F32=$AB$1),0,1)))</f>
        <v>1</v>
      </c>
      <c r="AG30" s="342">
        <f>IF($A30&gt;='FG_243way_Regular Symbol'!D$16,"",IF(B30=0,"",IF(OR(B30=$AG$1,B30=$AH$1,B31=$AG$1,B31=$AH$1,B32=$AG$1,B32=$AH$1),0,1)))</f>
        <v>0</v>
      </c>
      <c r="AH30" s="2">
        <f>IF($A30&gt;='FG_243way_Regular Symbol'!E$16,"",IF(C30=0,"",IF(OR(C30=$AG$1,C30=$AH$1,C31=$AG$1,C31=$AH$1,C32=$AG$1,C32=$AH$1),0,1)))</f>
        <v>1</v>
      </c>
      <c r="AI30" s="2">
        <f>IF($A30&gt;='FG_243way_Regular Symbol'!F$16,"",IF(D30=0,"",IF(OR(D30=$AG$1,D30=$AH$1,D31=$AG$1,D31=$AH$1,D32=$AG$1,D32=$AH$1),0,1)))</f>
        <v>1</v>
      </c>
      <c r="AJ30" s="2">
        <f>IF($A30&gt;='FG_243way_Regular Symbol'!G$16,"",IF(E30=0,"",IF(OR(E30=$AG$1,E30=$AH$1,E31=$AG$1,E31=$AH$1,E32=$AG$1,E32=$AH$1),0,1)))</f>
        <v>1</v>
      </c>
      <c r="AK30" s="128">
        <f>IF($A30&gt;='FG_243way_Regular Symbol'!H$16,"",IF(F30=0,"",IF(OR(F30=$AG$1,F30=$AH$1,F31=$AG$1,F31=$AH$1,F32=$AG$1,F32=$AH$1),0,1)))</f>
        <v>1</v>
      </c>
      <c r="AM30" s="342">
        <f>IF($A30&gt;='FG_243way_Regular Symbol'!D$16,"",IF(B30=0,"",IF(OR(B30=$AM$1,B30=$AN$1,B31=$AM$1,B31=$AN$1,B32=$AM$1,B32=$AN$1),0,1)))</f>
        <v>0</v>
      </c>
      <c r="AN30" s="2">
        <f>IF($A30&gt;='FG_243way_Regular Symbol'!E$16,"",IF(C30=0,"",IF(OR(C30=$AM$1,C30=$AN$1,C31=$AM$1,C31=$AN$1,C32=$AM$1,C32=$AN$1),0,1)))</f>
        <v>1</v>
      </c>
      <c r="AO30" s="2">
        <f>IF($A30&gt;='FG_243way_Regular Symbol'!F$16,"",IF(D30=0,"",IF(OR(D30=$AM$1,D30=$AN$1,D31=$AM$1,D31=$AN$1,D32=$AM$1,D32=$AN$1),0,1)))</f>
        <v>1</v>
      </c>
      <c r="AP30" s="2">
        <f>IF($A30&gt;='FG_243way_Regular Symbol'!G$16,"",IF(E30=0,"",IF(OR(E30=$AM$1,E30=$AN$1,E31=$AM$1,E31=$AN$1,E32=$AM$1,E32=$AN$1),0,1)))</f>
        <v>1</v>
      </c>
      <c r="AQ30" s="128">
        <f>IF($A30&gt;='FG_243way_Regular Symbol'!H$16,"",IF(F30=0,"",IF(OR(F30=$AM$1,F30=$AN$1,F31=$AM$1,F31=$AN$1,F32=$AM$1,F32=$AN$1),0,1)))</f>
        <v>1</v>
      </c>
      <c r="AS30" s="342">
        <f>IF($A30&gt;='FG_243way_Regular Symbol'!D$16,"",IF(B30=0,"",IF(OR(B30=$AM$1,B30=$AT$1,B31=$AM$1,B31=$AT$1,B32=$AM$1,B32=$AT$1),0,1)))</f>
        <v>1</v>
      </c>
      <c r="AT30" s="2">
        <f>IF($A30&gt;='FG_243way_Regular Symbol'!E$16,"",IF(C30=0,"",IF(OR(C30=$AM$1,C30=$AT$1,C31=$AM$1,C31=$AT$1,C32=$AM$1,C32=$AT$1),0,1)))</f>
        <v>1</v>
      </c>
      <c r="AU30" s="2">
        <f>IF($A30&gt;='FG_243way_Regular Symbol'!F$16,"",IF(D30=0,"",IF(OR(D30=$AM$1,D30=$AT$1,D31=$AM$1,D31=$AT$1,D32=$AM$1,D32=$AT$1),0,1)))</f>
        <v>1</v>
      </c>
      <c r="AV30" s="2">
        <f>IF($A30&gt;='FG_243way_Regular Symbol'!G$16,"",IF(E30=0,"",IF(OR(E30=$AM$1,E30=$AT$1,E31=$AM$1,E31=$AT$1,E32=$AM$1,E32=$AT$1),0,1)))</f>
        <v>1</v>
      </c>
      <c r="AW30" s="128">
        <f>IF($A30&gt;='FG_243way_Regular Symbol'!H$16,"",IF(F30=0,"",IF(OR(F30=$AM$1,F30=$AT$1,F31=$AM$1,F31=$AT$1,F32=$AM$1,F32=$AT$1),0,1)))</f>
        <v>1</v>
      </c>
      <c r="AY30" s="342">
        <f>IF($A30&gt;='FG_243way_Regular Symbol'!D$16,"",IF(B30=0,"",IF(OR(B30=$AM$1,B30=$AZ$1,B31=$AM$1,B31=$AZ$1,B32=$AM$1,B32=$AZ$1),0,1)))</f>
        <v>1</v>
      </c>
      <c r="AZ30" s="2">
        <f>IF($A30&gt;='FG_243way_Regular Symbol'!E$16,"",IF(C30=0,"",IF(OR(C30=$AM$1,C30=$AZ$1,C31=$AM$1,C31=$AZ$1,C32=$AM$1,C32=$AZ$1),0,1)))</f>
        <v>1</v>
      </c>
      <c r="BA30" s="2">
        <f>IF($A30&gt;='FG_243way_Regular Symbol'!F$16,"",IF(D30=0,"",IF(OR(D30=$AM$1,D30=$AZ$1,D31=$AM$1,D31=$AZ$1,D32=$AM$1,D32=$AZ$1),0,1)))</f>
        <v>1</v>
      </c>
      <c r="BB30" s="2">
        <f>IF($A30&gt;='FG_243way_Regular Symbol'!G$16,"",IF(E30=0,"",IF(OR(E30=$AM$1,E30=$AZ$1,E31=$AM$1,E31=$AZ$1,E32=$AM$1,E32=$AZ$1),0,1)))</f>
        <v>1</v>
      </c>
      <c r="BC30" s="128">
        <f>IF($A30&gt;='FG_243way_Regular Symbol'!H$16,"",IF(F30=0,"",IF(OR(F30=$AM$1,F30=$AZ$1,F31=$AM$1,F31=$AZ$1,F32=$AM$1,F32=$AZ$1),0,1)))</f>
        <v>1</v>
      </c>
      <c r="BE30" s="342"/>
      <c r="BF30" s="2"/>
      <c r="BG30" s="2">
        <f>IF($A30&gt;='FG_243way_Regular Symbol'!F$16,"",IF(D30=0,"",COUNTIF(D30:D32,$BF$1)))</f>
        <v>0</v>
      </c>
      <c r="BH30" s="2">
        <f>IF($A30&gt;='FG_243way_Regular Symbol'!G$16,"",IF(E30=0,"",COUNTIF(E30:E32,$BF$1)))</f>
        <v>0</v>
      </c>
      <c r="BI30" s="2">
        <f>IF($A30&gt;='FG_243way_Regular Symbol'!H$16,"",IF(F30=0,"",COUNTIF(F30:F32,$BF$1)))</f>
        <v>0</v>
      </c>
      <c r="BK30" s="342"/>
      <c r="BL30" s="2"/>
      <c r="BM30" s="2">
        <f>IF($A30&gt;='FG_243way_Regular Symbol'!F$16,"",IF(D30=0,"",IF(OR(D30=$AM$1,D30=$BL$1,D31=$AM$1,D31=$BL$1,D32=$AM$1,D32=$BL$1),0,1)))</f>
        <v>1</v>
      </c>
      <c r="BN30" s="2">
        <f>IF($A30&gt;='FG_243way_Regular Symbol'!G$16,"",IF(E30=0,"",IF(OR(E30=$AM$1,E30=$BL$1,E31=$AM$1,E31=$BL$1,E32=$AM$1,E32=$BL$1),0,1)))</f>
        <v>1</v>
      </c>
      <c r="BO30" s="128">
        <f>IF($A30&gt;='FG_243way_Regular Symbol'!H$16,"",IF(F30=0,"",IF(OR(F30=$AM$1,F30=$BL$1,F31=$AM$1,F31=$BL$1,F32=$AM$1,F32=$BL$1),0,1)))</f>
        <v>1</v>
      </c>
      <c r="BQ30" s="2">
        <f>IF($A30&gt;='FG_243way_Regular Symbol'!D$16,"",IF(B30=0,"",IF(OR(B30=$BQ$1,B30=$BR$1,B31=$BQ$1,B31=$BR$1,B32=$BQ$1,B32=$BR$1),0,1)))</f>
        <v>1</v>
      </c>
      <c r="BR30" s="2">
        <f>IF($A30&gt;='FG_243way_Regular Symbol'!E$16,"",IF(C30=0,"",IF(OR(C30=$BQ$1,C30=$BR$1,C31=$BQ$1,C31=$BR$1,C32=$BQ$1,C32=$BR$1),0,1)))</f>
        <v>0</v>
      </c>
      <c r="BS30" s="2">
        <f>IF($A30&gt;='FG_243way_Regular Symbol'!F$16,"",IF(D30=0,"",IF(OR(D30=$BQ$1,D30=$BR$1,D31=$BQ$1,D31=$BR$1,D32=$BQ$1,D32=$BR$1),0,1)))</f>
        <v>1</v>
      </c>
      <c r="BT30" s="2">
        <f>IF($A30&gt;='FG_243way_Regular Symbol'!G$16,"",IF(E30=0,"",IF(OR(E30=$BQ$1,E30=$BR$1,E31=$BQ$1,E31=$BR$1,E32=$BQ$1,E32=$BR$1),0,1)))</f>
        <v>1</v>
      </c>
      <c r="BU30" s="2">
        <f>IF($A30&gt;='FG_243way_Regular Symbol'!H$16,"",IF(F30=0,"",IF(OR(F30=$BQ$1,F30=$BR$1,F31=$BQ$1,F31=$BR$1,F32=$BQ$1,F32=$BR$1),0,1)))</f>
        <v>1</v>
      </c>
      <c r="BW30" s="2">
        <f>IF($A30&gt;='FG_243way_Regular Symbol'!D$16,"",IF(B30=0,"",IF(OR(B30=$BW$1,B31=$BW$1,B32=$BW$1,B30=$BX$1,B31=$BX$1,B32=$BX$1),0,1)))</f>
        <v>1</v>
      </c>
      <c r="BX30" s="2">
        <f>IF($A30&gt;='FG_243way_Regular Symbol'!E$16,"",IF(C30=0,"",IF(OR(C30=$BW$1,C31=$BW$1,C32=$BW$1,C30=$BX$1,C31=$BX$1,C32=$BX$1),0,1)))</f>
        <v>1</v>
      </c>
      <c r="BY30" s="2">
        <f>IF($A30&gt;='FG_243way_Regular Symbol'!F$16,"",IF(D30=0,"",IF(OR(D30=$BW$1,D31=$BW$1,D32=$BW$1,D30=$BX$1,D31=$BX$1,D32=$BX$1),0,1)))</f>
        <v>0</v>
      </c>
      <c r="BZ30" s="2">
        <f>IF($A30&gt;='FG_243way_Regular Symbol'!G$16,"",IF(E30=0,"",IF(OR(E30=$BW$1,E31=$BW$1,E32=$BW$1,E30=$BX$1,E31=$BX$1,E32=$BX$1),0,1)))</f>
        <v>0</v>
      </c>
      <c r="CA30" s="2">
        <f>IF($A30&gt;='FG_243way_Regular Symbol'!H$16,"",IF(F30=0,"",IF(OR(F30=$BW$1,F31=$BW$1,F32=$BW$1,F30=$BX$1,F31=$BX$1,F32=$BX$1),0,1)))</f>
        <v>1</v>
      </c>
      <c r="CC30" s="2">
        <f>IF($A30&gt;='FG_243way_Regular Symbol'!D$16,"",IF(B30=0,"",IF(OR(B30=$BW$1,B31=$BW$1,B32=$BW$1,B30=$CD$1,B31=$CD$1,B32=$CD$1),0,1)))</f>
        <v>1</v>
      </c>
      <c r="CD30" s="2">
        <f>IF($A30&gt;='FG_243way_Regular Symbol'!E$16,"",IF(C30=0,"",IF(OR(C30=$BW$1,C31=$BW$1,C32=$BW$1,C30=$CD$1,C31=$CD$1,C32=$CD$1),0,1)))</f>
        <v>0</v>
      </c>
      <c r="CE30" s="2">
        <f>IF($A30&gt;='FG_243way_Regular Symbol'!F$16,"",IF(D30=0,"",IF(OR(D30=$BW$1,D31=$BW$1,D32=$BW$1,D30=$CD$1,D31=$CD$1,D32=$CD$1),0,1)))</f>
        <v>0</v>
      </c>
      <c r="CF30" s="2">
        <f>IF($A30&gt;='FG_243way_Regular Symbol'!G$16,"",IF(E30=0,"",IF(OR(E30=$BW$1,E31=$BW$1,E32=$BW$1,E30=$CD$1,E31=$CD$1,E32=$CD$1),0,1)))</f>
        <v>1</v>
      </c>
      <c r="CG30" s="2">
        <f>IF($A30&gt;='FG_243way_Regular Symbol'!H$16,"",IF(F30=0,"",IF(OR(F30=$BW$1,F31=$BW$1,F32=$BW$1,F30=$CD$1,F31=$CD$1,F32=$CD$1),0,1)))</f>
        <v>1</v>
      </c>
      <c r="CI30" s="2">
        <f>IF($A30&gt;='FG_243way_Regular Symbol'!D$16,"",IF(B30=0,"",IF(OR(B30=$BW$1,B31=$BW$1,B32=$BW$1,B30=$CJ$1,B31=$CJ$1,B32=$CJ$1),0,1)))</f>
        <v>1</v>
      </c>
      <c r="CJ30" s="2">
        <f>IF($A30&gt;='FG_243way_Regular Symbol'!E$16,"",IF(C30=0,"",IF(OR(C30=$BW$1,C31=$BW$1,C32=$BW$1,C30=$CJ$1,C31=$CJ$1,C32=$CJ$1),0,1)))</f>
        <v>1</v>
      </c>
      <c r="CK30" s="2">
        <f>IF($A30&gt;='FG_243way_Regular Symbol'!F$16,"",IF(D30=0,"",IF(OR(D30=$BW$1,D31=$BW$1,D32=$BW$1,D30=$CJ$1,D31=$CJ$1,D32=$CJ$1),0,1)))</f>
        <v>1</v>
      </c>
      <c r="CL30" s="2">
        <f>IF($A30&gt;='FG_243way_Regular Symbol'!G$16,"",IF(E30=0,"",IF(OR(E30=$BW$1,E31=$BW$1,E32=$BW$1,E30=$CJ$1,E31=$CJ$1,E32=$CJ$1),0,1)))</f>
        <v>1</v>
      </c>
      <c r="CM30" s="2">
        <f>IF($A30&gt;='FG_243way_Regular Symbol'!H$16,"",IF(F30=0,"",IF(OR(F30=$BW$1,F31=$BW$1,F32=$BW$1,F30=$CJ$1,F31=$CJ$1,F32=$CJ$1),0,1)))</f>
        <v>1</v>
      </c>
      <c r="CO30" s="2">
        <f>IF($A30&gt;='FG_243way_Regular Symbol'!D$16,"",IF(B30=0,"",IF(OR(B30=$BW$1,B31=$BW$1,B32=$BW$1,B30=$CP$1,B31=$CP$1,B32=$CP$1),0,1)))</f>
        <v>1</v>
      </c>
      <c r="CP30" s="2">
        <f>IF($A30&gt;='FG_243way_Regular Symbol'!E$16,"",IF(C30=0,"",IF(OR(C30=$BW$1,C31=$BW$1,C32=$BW$1,C30=$CP$1,C31=$CP$1,C32=$CP$1),0,1)))</f>
        <v>1</v>
      </c>
      <c r="CQ30" s="2">
        <f>IF($A30&gt;='FG_243way_Regular Symbol'!F$16,"",IF(D30=0,"",IF(OR(D30=$BW$1,D31=$BW$1,D32=$BW$1,D30=$CP$1,D31=$CP$1,D32=$CP$1),0,1)))</f>
        <v>1</v>
      </c>
      <c r="CR30" s="2">
        <f>IF($A30&gt;='FG_243way_Regular Symbol'!G$16,"",IF(E30=0,"",IF(OR(E30=$BW$1,E31=$BW$1,E32=$BW$1,E30=$CP$1,E31=$CP$1,E32=$CP$1),0,1)))</f>
        <v>0</v>
      </c>
      <c r="CS30" s="2">
        <f>IF($A30&gt;='FG_243way_Regular Symbol'!H$16,"",IF(F30=0,"",IF(OR(F30=$BW$1,F31=$BW$1,F32=$BW$1,F30=$CP$1,F31=$CP$1,F32=$CP$1),0,1)))</f>
        <v>0</v>
      </c>
      <c r="CU30" s="2">
        <f>IF($A30&gt;='FG_243way_Regular Symbol'!D$16,"",IF(B30=0,"",IF(OR(B30=$BW$1,B31=$BW$1,B32=$BW$1,B30=$CV$1,B31=$CV$1,B32=$CV$1),0,1)))</f>
        <v>1</v>
      </c>
      <c r="CV30" s="2">
        <f>IF($A30&gt;='FG_243way_Regular Symbol'!E$16,"",IF(C30=0,"",IF(OR(C30=$BW$1,C31=$BW$1,C32=$BW$1,C30=$CV$1,C31=$CV$1,C32=$CV$1),0,1)))</f>
        <v>1</v>
      </c>
      <c r="CW30" s="2">
        <f>IF($A30&gt;='FG_243way_Regular Symbol'!F$16,"",IF(D30=0,"",IF(OR(D30=$BW$1,D31=$BW$1,D32=$BW$1,D30=$CV$1,D31=$CV$1,D32=$CV$1),0,1)))</f>
        <v>1</v>
      </c>
      <c r="CX30" s="2">
        <f>IF($A30&gt;='FG_243way_Regular Symbol'!G$16,"",IF(E30=0,"",IF(OR(E30=$BW$1,E31=$BW$1,E32=$BW$1,E30=$CV$1,E31=$CV$1,E32=$CV$1),0,1)))</f>
        <v>1</v>
      </c>
      <c r="CY30" s="2">
        <f>IF($A30&gt;='FG_243way_Regular Symbol'!H$16,"",IF(F30=0,"",IF(OR(F30=$BW$1,F31=$BW$1,F32=$BW$1,F30=$CV$1,F31=$CV$1,F32=$CV$1),0,1)))</f>
        <v>0</v>
      </c>
    </row>
    <row r="31" spans="1:103">
      <c r="A31" s="341">
        <f>IF('FG_243way_Regular Symbol'!L30="","",'FG_243way_Regular Symbol'!L30)</f>
        <v>27</v>
      </c>
      <c r="B31" s="184" t="str">
        <f>IF('FG_243way_Regular Symbol'!M30="",
IF($A31-'FG_243way_Regular Symbol'!D$16&gt;='FG_243way_RegularＸ_W()'!B$2-1,"",VLOOKUP($A31-'FG_243way_Regular Symbol'!D$16,'FG_243way_Regular Symbol'!$L$3:$Q$99,'FG_243way_RegularＸ_W()'!B$3+1,FALSE)),
'FG_243way_Regular Symbol'!M30)</f>
        <v>M3</v>
      </c>
      <c r="C31" s="184" t="str">
        <f>IF('FG_243way_Regular Symbol'!N30="",
IF($A31-'FG_243way_Regular Symbol'!E$16&gt;='FG_243way_RegularＸ_W()'!C$2-1,"",VLOOKUP($A31-'FG_243way_Regular Symbol'!E$16,'FG_243way_Regular Symbol'!$L$3:$Q$99,'FG_243way_RegularＸ_W()'!C$3+1,FALSE)),
'FG_243way_Regular Symbol'!N30)</f>
        <v>Q</v>
      </c>
      <c r="D31" s="184" t="str">
        <f>IF('FG_243way_Regular Symbol'!O30="",
IF($A31-'FG_243way_Regular Symbol'!F$16&gt;='FG_243way_RegularＸ_W()'!D$2-1,"",VLOOKUP($A31-'FG_243way_Regular Symbol'!F$16,'FG_243way_Regular Symbol'!$L$3:$Q$99,'FG_243way_RegularＸ_W()'!D$3+1,FALSE)),
'FG_243way_Regular Symbol'!O30)</f>
        <v>K</v>
      </c>
      <c r="E31" s="184" t="str">
        <f>IF('FG_243way_Regular Symbol'!P30="",
IF($A31-'FG_243way_Regular Symbol'!G$16&gt;='FG_243way_RegularＸ_W()'!E$2-1,"",VLOOKUP($A31-'FG_243way_Regular Symbol'!G$16,'FG_243way_Regular Symbol'!$L$3:$Q$99,'FG_243way_RegularＸ_W()'!E$3+1,FALSE)),
'FG_243way_Regular Symbol'!P30)</f>
        <v>M2</v>
      </c>
      <c r="F31" s="358" t="str">
        <f>IF('FG_243way_Regular Symbol'!Q30="",
IF($A31-'FG_243way_Regular Symbol'!H$16&gt;='FG_243way_RegularＸ_W()'!F$2-1,"",VLOOKUP($A31-'FG_243way_Regular Symbol'!H$16,'FG_243way_Regular Symbol'!$L$3:$Q$99,'FG_243way_RegularＸ_W()'!F$3+1,FALSE)),
'FG_243way_Regular Symbol'!Q30)</f>
        <v>M1</v>
      </c>
      <c r="O31" s="342">
        <f>IF($A31&gt;='FG_243way_Regular Symbol'!D$16,"",IF(B31=0,"",IF(OR(B31=$O$1,B31=$P$1,B32=$O$1,B32=$P$1,B33=$O$1,B33=$P$1),0,1)))</f>
        <v>1</v>
      </c>
      <c r="P31" s="2">
        <f>IF($A31&gt;='FG_243way_Regular Symbol'!E$16,"",IF(C31=0,"",IF(OR(C31=$O$1,C31=$P$1,C32=$O$1,C32=$P$1,C33=$O$1,C33=$P$1),0,1)))</f>
        <v>1</v>
      </c>
      <c r="Q31" s="2">
        <f>IF($A31&gt;='FG_243way_Regular Symbol'!F$16,"",IF(D31=0,"",IF(OR(D31=$O$1,D31=$P$1,D32=$O$1,D32=$P$1,D33=$O$1,D33=$P$1),0,1)))</f>
        <v>1</v>
      </c>
      <c r="R31" s="2">
        <f>IF($A31&gt;='FG_243way_Regular Symbol'!G$16,"",IF(E31=0,"",IF(OR(E31=$O$1,E31=$P$1,E32=$O$1,E32=$P$1,E33=$O$1,E33=$P$1),0,1)))</f>
        <v>1</v>
      </c>
      <c r="S31" s="128">
        <f>IF($A31&gt;='FG_243way_Regular Symbol'!H$16,"",IF(F31=0,"",IF(OR(F31=$O$1,F31=$P$1,F32=$O$1,F32=$P$1,F33=$O$1,F33=$P$1),0,1)))</f>
        <v>0</v>
      </c>
      <c r="U31" s="342">
        <f>IF($A31&gt;='FG_243way_Regular Symbol'!D$16,"",IF(B31=0,"",IF(OR(B31=$U$1,B31=$V$1,B32=$U$1,B32=$V$1,B33=$U$1,B33=$V$1),0,1)))</f>
        <v>1</v>
      </c>
      <c r="V31" s="2">
        <f>IF($A31&gt;='FG_243way_Regular Symbol'!E$16,"",IF(C31=0,"",IF(OR(C31=$U$1,C31=$V$1,C32=$U$1,C32=$V$1,C33=$U$1,C33=$V$1),0,1)))</f>
        <v>0</v>
      </c>
      <c r="W31" s="2">
        <f>IF($A31&gt;='FG_243way_Regular Symbol'!F$16,"",IF(D31=0,"",IF(OR(D31=$U$1,D31=$V$1,D32=$U$1,D32=$V$1,D33=$U$1,D33=$V$1),0,1)))</f>
        <v>1</v>
      </c>
      <c r="X31" s="2">
        <f>IF($A31&gt;='FG_243way_Regular Symbol'!G$16,"",IF(E31=0,"",IF(OR(E31=$U$1,E31=$V$1,E32=$U$1,E32=$V$1,E33=$U$1,E33=$V$1),0,1)))</f>
        <v>0</v>
      </c>
      <c r="Y31" s="128">
        <f>IF($A31&gt;='FG_243way_Regular Symbol'!H$16,"",IF(F31=0,"",IF(OR(F31=$U$1,F31=$V$1,F32=$U$1,F32=$V$1,F33=$U$1,F33=$V$1),0,1)))</f>
        <v>1</v>
      </c>
      <c r="AA31" s="342">
        <f>IF($A31&gt;='FG_243way_Regular Symbol'!D$16,"",IF(B31=0,"",IF(OR(B31=$AA$1,B31=$AB$1,B32=$AA$1,B32=$AB$1,B33=$AA$1,,B33=$AB$1),0,1)))</f>
        <v>0</v>
      </c>
      <c r="AB31" s="2">
        <f>IF($A31&gt;='FG_243way_Regular Symbol'!E$16,"",IF(C31=0,"",IF(OR(C31=$AA$1,C31=$AB$1,C32=$AA$1,C32=$AB$1,C33=$AA$1,,C33=$AB$1),0,1)))</f>
        <v>1</v>
      </c>
      <c r="AC31" s="2">
        <f>IF($A31&gt;='FG_243way_Regular Symbol'!F$16,"",IF(D31=0,"",IF(OR(D31=$AA$1,D31=$AB$1,D32=$AA$1,D32=$AB$1,D33=$AA$1,,D33=$AB$1),0,1)))</f>
        <v>1</v>
      </c>
      <c r="AD31" s="2">
        <f>IF($A31&gt;='FG_243way_Regular Symbol'!G$16,"",IF(E31=0,"",IF(OR(E31=$AA$1,E31=$AB$1,E32=$AA$1,E32=$AB$1,E33=$AA$1,,E33=$AB$1),0,1)))</f>
        <v>1</v>
      </c>
      <c r="AE31" s="128">
        <f>IF($A31&gt;='FG_243way_Regular Symbol'!H$16,"",IF(F31=0,"",IF(OR(F31=$AA$1,F31=$AB$1,F32=$AA$1,F32=$AB$1,F33=$AA$1,,F33=$AB$1),0,1)))</f>
        <v>1</v>
      </c>
      <c r="AG31" s="342">
        <f>IF($A31&gt;='FG_243way_Regular Symbol'!D$16,"",IF(B31=0,"",IF(OR(B31=$AG$1,B31=$AH$1,B32=$AG$1,B32=$AH$1,B33=$AG$1,B33=$AH$1),0,1)))</f>
        <v>1</v>
      </c>
      <c r="AH31" s="2">
        <f>IF($A31&gt;='FG_243way_Regular Symbol'!E$16,"",IF(C31=0,"",IF(OR(C31=$AG$1,C31=$AH$1,C32=$AG$1,C32=$AH$1,C33=$AG$1,C33=$AH$1),0,1)))</f>
        <v>1</v>
      </c>
      <c r="AI31" s="2">
        <f>IF($A31&gt;='FG_243way_Regular Symbol'!F$16,"",IF(D31=0,"",IF(OR(D31=$AG$1,D31=$AH$1,D32=$AG$1,D32=$AH$1,D33=$AG$1,D33=$AH$1),0,1)))</f>
        <v>1</v>
      </c>
      <c r="AJ31" s="2">
        <f>IF($A31&gt;='FG_243way_Regular Symbol'!G$16,"",IF(E31=0,"",IF(OR(E31=$AG$1,E31=$AH$1,E32=$AG$1,E32=$AH$1,E33=$AG$1,E33=$AH$1),0,1)))</f>
        <v>1</v>
      </c>
      <c r="AK31" s="128">
        <f>IF($A31&gt;='FG_243way_Regular Symbol'!H$16,"",IF(F31=0,"",IF(OR(F31=$AG$1,F31=$AH$1,F32=$AG$1,F32=$AH$1,F33=$AG$1,F33=$AH$1),0,1)))</f>
        <v>1</v>
      </c>
      <c r="AM31" s="342">
        <f>IF($A31&gt;='FG_243way_Regular Symbol'!D$16,"",IF(B31=0,"",IF(OR(B31=$AM$1,B31=$AN$1,B32=$AM$1,B32=$AN$1,B33=$AM$1,B33=$AN$1),0,1)))</f>
        <v>0</v>
      </c>
      <c r="AN31" s="2">
        <f>IF($A31&gt;='FG_243way_Regular Symbol'!E$16,"",IF(C31=0,"",IF(OR(C31=$AM$1,C31=$AN$1,C32=$AM$1,C32=$AN$1,C33=$AM$1,C33=$AN$1),0,1)))</f>
        <v>1</v>
      </c>
      <c r="AO31" s="2">
        <f>IF($A31&gt;='FG_243way_Regular Symbol'!F$16,"",IF(D31=0,"",IF(OR(D31=$AM$1,D31=$AN$1,D32=$AM$1,D32=$AN$1,D33=$AM$1,D33=$AN$1),0,1)))</f>
        <v>1</v>
      </c>
      <c r="AP31" s="2">
        <f>IF($A31&gt;='FG_243way_Regular Symbol'!G$16,"",IF(E31=0,"",IF(OR(E31=$AM$1,E31=$AN$1,E32=$AM$1,E32=$AN$1,E33=$AM$1,E33=$AN$1),0,1)))</f>
        <v>1</v>
      </c>
      <c r="AQ31" s="128">
        <f>IF($A31&gt;='FG_243way_Regular Symbol'!H$16,"",IF(F31=0,"",IF(OR(F31=$AM$1,F31=$AN$1,F32=$AM$1,F32=$AN$1,F33=$AM$1,F33=$AN$1),0,1)))</f>
        <v>1</v>
      </c>
      <c r="AS31" s="342">
        <f>IF($A31&gt;='FG_243way_Regular Symbol'!D$16,"",IF(B31=0,"",IF(OR(B31=$AM$1,B31=$AT$1,B32=$AM$1,B32=$AT$1,B33=$AM$1,B33=$AT$1),0,1)))</f>
        <v>1</v>
      </c>
      <c r="AT31" s="2">
        <f>IF($A31&gt;='FG_243way_Regular Symbol'!E$16,"",IF(C31=0,"",IF(OR(C31=$AM$1,C31=$AT$1,C32=$AM$1,C32=$AT$1,C33=$AM$1,C33=$AT$1),0,1)))</f>
        <v>1</v>
      </c>
      <c r="AU31" s="2">
        <f>IF($A31&gt;='FG_243way_Regular Symbol'!F$16,"",IF(D31=0,"",IF(OR(D31=$AM$1,D31=$AT$1,D32=$AM$1,D32=$AT$1,D33=$AM$1,D33=$AT$1),0,1)))</f>
        <v>1</v>
      </c>
      <c r="AV31" s="2">
        <f>IF($A31&gt;='FG_243way_Regular Symbol'!G$16,"",IF(E31=0,"",IF(OR(E31=$AM$1,E31=$AT$1,E32=$AM$1,E32=$AT$1,E33=$AM$1,E33=$AT$1),0,1)))</f>
        <v>1</v>
      </c>
      <c r="AW31" s="128">
        <f>IF($A31&gt;='FG_243way_Regular Symbol'!H$16,"",IF(F31=0,"",IF(OR(F31=$AM$1,F31=$AT$1,F32=$AM$1,F32=$AT$1,F33=$AM$1,F33=$AT$1),0,1)))</f>
        <v>1</v>
      </c>
      <c r="AY31" s="342">
        <f>IF($A31&gt;='FG_243way_Regular Symbol'!D$16,"",IF(B31=0,"",IF(OR(B31=$AM$1,B31=$AZ$1,B32=$AM$1,B32=$AZ$1,B33=$AM$1,B33=$AZ$1),0,1)))</f>
        <v>1</v>
      </c>
      <c r="AZ31" s="2">
        <f>IF($A31&gt;='FG_243way_Regular Symbol'!E$16,"",IF(C31=0,"",IF(OR(C31=$AM$1,C31=$AZ$1,C32=$AM$1,C32=$AZ$1,C33=$AM$1,C33=$AZ$1),0,1)))</f>
        <v>1</v>
      </c>
      <c r="BA31" s="2">
        <f>IF($A31&gt;='FG_243way_Regular Symbol'!F$16,"",IF(D31=0,"",IF(OR(D31=$AM$1,D31=$AZ$1,D32=$AM$1,D32=$AZ$1,D33=$AM$1,D33=$AZ$1),0,1)))</f>
        <v>1</v>
      </c>
      <c r="BB31" s="2">
        <f>IF($A31&gt;='FG_243way_Regular Symbol'!G$16,"",IF(E31=0,"",IF(OR(E31=$AM$1,E31=$AZ$1,E32=$AM$1,E32=$AZ$1,E33=$AM$1,E33=$AZ$1),0,1)))</f>
        <v>1</v>
      </c>
      <c r="BC31" s="128">
        <f>IF($A31&gt;='FG_243way_Regular Symbol'!H$16,"",IF(F31=0,"",IF(OR(F31=$AM$1,F31=$AZ$1,F32=$AM$1,F32=$AZ$1,F33=$AM$1,F33=$AZ$1),0,1)))</f>
        <v>1</v>
      </c>
      <c r="BE31" s="342"/>
      <c r="BF31" s="2"/>
      <c r="BG31" s="2">
        <f>IF($A31&gt;='FG_243way_Regular Symbol'!F$16,"",IF(D31=0,"",COUNTIF(D31:D33,$BF$1)))</f>
        <v>0</v>
      </c>
      <c r="BH31" s="2">
        <f>IF($A31&gt;='FG_243way_Regular Symbol'!G$16,"",IF(E31=0,"",COUNTIF(E31:E33,$BF$1)))</f>
        <v>0</v>
      </c>
      <c r="BI31" s="2">
        <f>IF($A31&gt;='FG_243way_Regular Symbol'!H$16,"",IF(F31=0,"",COUNTIF(F31:F33,$BF$1)))</f>
        <v>0</v>
      </c>
      <c r="BK31" s="342"/>
      <c r="BL31" s="2"/>
      <c r="BM31" s="2">
        <f>IF($A31&gt;='FG_243way_Regular Symbol'!F$16,"",IF(D31=0,"",IF(OR(D31=$AM$1,D31=$BL$1,D32=$AM$1,D32=$BL$1,D33=$AM$1,D33=$BL$1),0,1)))</f>
        <v>1</v>
      </c>
      <c r="BN31" s="2">
        <f>IF($A31&gt;='FG_243way_Regular Symbol'!G$16,"",IF(E31=0,"",IF(OR(E31=$AM$1,E31=$BL$1,E32=$AM$1,E32=$BL$1,E33=$AM$1,E33=$BL$1),0,1)))</f>
        <v>1</v>
      </c>
      <c r="BO31" s="128">
        <f>IF($A31&gt;='FG_243way_Regular Symbol'!H$16,"",IF(F31=0,"",IF(OR(F31=$AM$1,F31=$BL$1,F32=$AM$1,F32=$BL$1,F33=$AM$1,F33=$BL$1),0,1)))</f>
        <v>1</v>
      </c>
      <c r="BQ31" s="2">
        <f>IF($A31&gt;='FG_243way_Regular Symbol'!D$16,"",IF(B31=0,"",IF(OR(B31=$BQ$1,B31=$BR$1,B32=$BQ$1,B32=$BR$1,B33=$BQ$1,B33=$BR$1),0,1)))</f>
        <v>1</v>
      </c>
      <c r="BR31" s="2">
        <f>IF($A31&gt;='FG_243way_Regular Symbol'!E$16,"",IF(C31=0,"",IF(OR(C31=$BQ$1,C31=$BR$1,C32=$BQ$1,C32=$BR$1,C33=$BQ$1,C33=$BR$1),0,1)))</f>
        <v>1</v>
      </c>
      <c r="BS31" s="2">
        <f>IF($A31&gt;='FG_243way_Regular Symbol'!F$16,"",IF(D31=0,"",IF(OR(D31=$BQ$1,D31=$BR$1,D32=$BQ$1,D32=$BR$1,D33=$BQ$1,D33=$BR$1),0,1)))</f>
        <v>1</v>
      </c>
      <c r="BT31" s="2">
        <f>IF($A31&gt;='FG_243way_Regular Symbol'!G$16,"",IF(E31=0,"",IF(OR(E31=$BQ$1,E31=$BR$1,E32=$BQ$1,E32=$BR$1,E33=$BQ$1,E33=$BR$1),0,1)))</f>
        <v>1</v>
      </c>
      <c r="BU31" s="2">
        <f>IF($A31&gt;='FG_243way_Regular Symbol'!H$16,"",IF(F31=0,"",IF(OR(F31=$BQ$1,F31=$BR$1,F32=$BQ$1,F32=$BR$1,F33=$BQ$1,F33=$BR$1),0,1)))</f>
        <v>1</v>
      </c>
      <c r="BW31" s="2">
        <f>IF($A31&gt;='FG_243way_Regular Symbol'!D$16,"",IF(B31=0,"",IF(OR(B31=$BW$1,B32=$BW$1,B33=$BW$1,B31=$BX$1,B32=$BX$1,B33=$BX$1),0,1)))</f>
        <v>1</v>
      </c>
      <c r="BX31" s="2">
        <f>IF($A31&gt;='FG_243way_Regular Symbol'!E$16,"",IF(C31=0,"",IF(OR(C31=$BW$1,C32=$BW$1,C33=$BW$1,C31=$BX$1,C32=$BX$1,C33=$BX$1),0,1)))</f>
        <v>0</v>
      </c>
      <c r="BY31" s="2">
        <f>IF($A31&gt;='FG_243way_Regular Symbol'!F$16,"",IF(D31=0,"",IF(OR(D31=$BW$1,D32=$BW$1,D33=$BW$1,D31=$BX$1,D32=$BX$1,D33=$BX$1),0,1)))</f>
        <v>0</v>
      </c>
      <c r="BZ31" s="2">
        <f>IF($A31&gt;='FG_243way_Regular Symbol'!G$16,"",IF(E31=0,"",IF(OR(E31=$BW$1,E32=$BW$1,E33=$BW$1,E31=$BX$1,E32=$BX$1,E33=$BX$1),0,1)))</f>
        <v>0</v>
      </c>
      <c r="CA31" s="2">
        <f>IF($A31&gt;='FG_243way_Regular Symbol'!H$16,"",IF(F31=0,"",IF(OR(F31=$BW$1,F32=$BW$1,F33=$BW$1,F31=$BX$1,F32=$BX$1,F33=$BX$1),0,1)))</f>
        <v>1</v>
      </c>
      <c r="CC31" s="2">
        <f>IF($A31&gt;='FG_243way_Regular Symbol'!D$16,"",IF(B31=0,"",IF(OR(B31=$BW$1,B32=$BW$1,B33=$BW$1,B31=$CD$1,B32=$CD$1,B33=$CD$1),0,1)))</f>
        <v>0</v>
      </c>
      <c r="CD31" s="2">
        <f>IF($A31&gt;='FG_243way_Regular Symbol'!E$16,"",IF(C31=0,"",IF(OR(C31=$BW$1,C32=$BW$1,C33=$BW$1,C31=$CD$1,C32=$CD$1,C33=$CD$1),0,1)))</f>
        <v>0</v>
      </c>
      <c r="CE31" s="2">
        <f>IF($A31&gt;='FG_243way_Regular Symbol'!F$16,"",IF(D31=0,"",IF(OR(D31=$BW$1,D32=$BW$1,D33=$BW$1,D31=$CD$1,D32=$CD$1,D33=$CD$1),0,1)))</f>
        <v>0</v>
      </c>
      <c r="CF31" s="2">
        <f>IF($A31&gt;='FG_243way_Regular Symbol'!G$16,"",IF(E31=0,"",IF(OR(E31=$BW$1,E32=$BW$1,E33=$BW$1,E31=$CD$1,E32=$CD$1,E33=$CD$1),0,1)))</f>
        <v>0</v>
      </c>
      <c r="CG31" s="2">
        <f>IF($A31&gt;='FG_243way_Regular Symbol'!H$16,"",IF(F31=0,"",IF(OR(F31=$BW$1,F32=$BW$1,F33=$BW$1,F31=$CD$1,F32=$CD$1,F33=$CD$1),0,1)))</f>
        <v>0</v>
      </c>
      <c r="CI31" s="2">
        <f>IF($A31&gt;='FG_243way_Regular Symbol'!D$16,"",IF(B31=0,"",IF(OR(B31=$BW$1,B32=$BW$1,B33=$BW$1,B31=$CJ$1,B32=$CJ$1,B33=$CJ$1),0,1)))</f>
        <v>1</v>
      </c>
      <c r="CJ31" s="2">
        <f>IF($A31&gt;='FG_243way_Regular Symbol'!E$16,"",IF(C31=0,"",IF(OR(C31=$BW$1,C32=$BW$1,C33=$BW$1,C31=$CJ$1,C32=$CJ$1,C33=$CJ$1),0,1)))</f>
        <v>1</v>
      </c>
      <c r="CK31" s="2">
        <f>IF($A31&gt;='FG_243way_Regular Symbol'!F$16,"",IF(D31=0,"",IF(OR(D31=$BW$1,D32=$BW$1,D33=$BW$1,D31=$CJ$1,D32=$CJ$1,D33=$CJ$1),0,1)))</f>
        <v>1</v>
      </c>
      <c r="CL31" s="2">
        <f>IF($A31&gt;='FG_243way_Regular Symbol'!G$16,"",IF(E31=0,"",IF(OR(E31=$BW$1,E32=$BW$1,E33=$BW$1,E31=$CJ$1,E32=$CJ$1,E33=$CJ$1),0,1)))</f>
        <v>1</v>
      </c>
      <c r="CM31" s="2">
        <f>IF($A31&gt;='FG_243way_Regular Symbol'!H$16,"",IF(F31=0,"",IF(OR(F31=$BW$1,F32=$BW$1,F33=$BW$1,F31=$CJ$1,F32=$CJ$1,F33=$CJ$1),0,1)))</f>
        <v>1</v>
      </c>
      <c r="CO31" s="2">
        <f>IF($A31&gt;='FG_243way_Regular Symbol'!D$16,"",IF(B31=0,"",IF(OR(B31=$BW$1,B32=$BW$1,B33=$BW$1,B31=$CP$1,B32=$CP$1,B33=$CP$1),0,1)))</f>
        <v>1</v>
      </c>
      <c r="CP31" s="2">
        <f>IF($A31&gt;='FG_243way_Regular Symbol'!E$16,"",IF(C31=0,"",IF(OR(C31=$BW$1,C32=$BW$1,C33=$BW$1,C31=$CP$1,C32=$CP$1,C33=$CP$1),0,1)))</f>
        <v>1</v>
      </c>
      <c r="CQ31" s="2">
        <f>IF($A31&gt;='FG_243way_Regular Symbol'!F$16,"",IF(D31=0,"",IF(OR(D31=$BW$1,D32=$BW$1,D33=$BW$1,D31=$CP$1,D32=$CP$1,D33=$CP$1),0,1)))</f>
        <v>1</v>
      </c>
      <c r="CR31" s="2">
        <f>IF($A31&gt;='FG_243way_Regular Symbol'!G$16,"",IF(E31=0,"",IF(OR(E31=$BW$1,E32=$BW$1,E33=$BW$1,E31=$CP$1,E32=$CP$1,E33=$CP$1),0,1)))</f>
        <v>1</v>
      </c>
      <c r="CS31" s="2">
        <f>IF($A31&gt;='FG_243way_Regular Symbol'!H$16,"",IF(F31=0,"",IF(OR(F31=$BW$1,F32=$BW$1,F33=$BW$1,F31=$CP$1,F32=$CP$1,F33=$CP$1),0,1)))</f>
        <v>0</v>
      </c>
      <c r="CU31" s="2">
        <f>IF($A31&gt;='FG_243way_Regular Symbol'!D$16,"",IF(B31=0,"",IF(OR(B31=$BW$1,B32=$BW$1,B33=$BW$1,B31=$CV$1,B32=$CV$1,B33=$CV$1),0,1)))</f>
        <v>1</v>
      </c>
      <c r="CV31" s="2">
        <f>IF($A31&gt;='FG_243way_Regular Symbol'!E$16,"",IF(C31=0,"",IF(OR(C31=$BW$1,C32=$BW$1,C33=$BW$1,C31=$CV$1,C32=$CV$1,C33=$CV$1),0,1)))</f>
        <v>1</v>
      </c>
      <c r="CW31" s="2">
        <f>IF($A31&gt;='FG_243way_Regular Symbol'!F$16,"",IF(D31=0,"",IF(OR(D31=$BW$1,D32=$BW$1,D33=$BW$1,D31=$CV$1,D32=$CV$1,D33=$CV$1),0,1)))</f>
        <v>0</v>
      </c>
      <c r="CX31" s="2">
        <f>IF($A31&gt;='FG_243way_Regular Symbol'!G$16,"",IF(E31=0,"",IF(OR(E31=$BW$1,E32=$BW$1,E33=$BW$1,E31=$CV$1,E32=$CV$1,E33=$CV$1),0,1)))</f>
        <v>1</v>
      </c>
      <c r="CY31" s="2">
        <f>IF($A31&gt;='FG_243way_Regular Symbol'!H$16,"",IF(F31=0,"",IF(OR(F31=$BW$1,F32=$BW$1,F33=$BW$1,F31=$CV$1,F32=$CV$1,F33=$CV$1),0,1)))</f>
        <v>1</v>
      </c>
    </row>
    <row r="32" spans="1:103">
      <c r="A32" s="341">
        <f>IF('FG_243way_Regular Symbol'!L31="","",'FG_243way_Regular Symbol'!L31)</f>
        <v>28</v>
      </c>
      <c r="B32" s="184" t="str">
        <f>IF('FG_243way_Regular Symbol'!M31="",
IF($A32-'FG_243way_Regular Symbol'!D$16&gt;='FG_243way_RegularＸ_W()'!B$2-1,"",VLOOKUP($A32-'FG_243way_Regular Symbol'!D$16,'FG_243way_Regular Symbol'!$L$3:$Q$99,'FG_243way_RegularＸ_W()'!B$3+1,FALSE)),
'FG_243way_Regular Symbol'!M31)</f>
        <v>M5</v>
      </c>
      <c r="C32" s="184" t="str">
        <f>IF('FG_243way_Regular Symbol'!N31="",
IF($A32-'FG_243way_Regular Symbol'!E$16&gt;='FG_243way_RegularＸ_W()'!C$2-1,"",VLOOKUP($A32-'FG_243way_Regular Symbol'!E$16,'FG_243way_Regular Symbol'!$L$3:$Q$99,'FG_243way_RegularＸ_W()'!C$3+1,FALSE)),
'FG_243way_Regular Symbol'!N31)</f>
        <v>M2</v>
      </c>
      <c r="D32" s="184" t="str">
        <f>IF('FG_243way_Regular Symbol'!O31="",
IF($A32-'FG_243way_Regular Symbol'!F$16&gt;='FG_243way_RegularＸ_W()'!D$2-1,"",VLOOKUP($A32-'FG_243way_Regular Symbol'!F$16,'FG_243way_Regular Symbol'!$L$3:$Q$99,'FG_243way_RegularＸ_W()'!D$3+1,FALSE)),
'FG_243way_Regular Symbol'!O31)</f>
        <v>Q</v>
      </c>
      <c r="E32" s="184" t="str">
        <f>IF('FG_243way_Regular Symbol'!P31="",
IF($A32-'FG_243way_Regular Symbol'!G$16&gt;='FG_243way_RegularＸ_W()'!E$2-1,"",VLOOKUP($A32-'FG_243way_Regular Symbol'!G$16,'FG_243way_Regular Symbol'!$L$3:$Q$99,'FG_243way_RegularＸ_W()'!E$3+1,FALSE)),
'FG_243way_Regular Symbol'!P31)</f>
        <v>K</v>
      </c>
      <c r="F32" s="358" t="str">
        <f>IF('FG_243way_Regular Symbol'!Q31="",
IF($A32-'FG_243way_Regular Symbol'!H$16&gt;='FG_243way_RegularＸ_W()'!F$2-1,"",VLOOKUP($A32-'FG_243way_Regular Symbol'!H$16,'FG_243way_Regular Symbol'!$L$3:$Q$99,'FG_243way_RegularＸ_W()'!F$3+1,FALSE)),
'FG_243way_Regular Symbol'!Q31)</f>
        <v>TE</v>
      </c>
      <c r="O32" s="342">
        <f>IF($A32&gt;='FG_243way_Regular Symbol'!D$16,"",IF(B32=0,"",IF(OR(B32=$O$1,B32=$P$1,B33=$O$1,B33=$P$1,B34=$O$1,B34=$P$1),0,1)))</f>
        <v>1</v>
      </c>
      <c r="P32" s="2">
        <f>IF($A32&gt;='FG_243way_Regular Symbol'!E$16,"",IF(C32=0,"",IF(OR(C32=$O$1,C32=$P$1,C33=$O$1,C33=$P$1,C34=$O$1,C34=$P$1),0,1)))</f>
        <v>1</v>
      </c>
      <c r="Q32" s="2">
        <f>IF($A32&gt;='FG_243way_Regular Symbol'!F$16,"",IF(D32=0,"",IF(OR(D32=$O$1,D32=$P$1,D33=$O$1,D33=$P$1,D34=$O$1,D34=$P$1),0,1)))</f>
        <v>1</v>
      </c>
      <c r="R32" s="2">
        <f>IF($A32&gt;='FG_243way_Regular Symbol'!G$16,"",IF(E32=0,"",IF(OR(E32=$O$1,E32=$P$1,E33=$O$1,E33=$P$1,E34=$O$1,E34=$P$1),0,1)))</f>
        <v>1</v>
      </c>
      <c r="S32" s="128">
        <f>IF($A32&gt;='FG_243way_Regular Symbol'!H$16,"",IF(F32=0,"",IF(OR(F32=$O$1,F32=$P$1,F33=$O$1,F33=$P$1,F34=$O$1,F34=$P$1),0,1)))</f>
        <v>1</v>
      </c>
      <c r="U32" s="342">
        <f>IF($A32&gt;='FG_243way_Regular Symbol'!D$16,"",IF(B32=0,"",IF(OR(B32=$U$1,B32=$V$1,B33=$U$1,B33=$V$1,B34=$U$1,B34=$V$1),0,1)))</f>
        <v>1</v>
      </c>
      <c r="V32" s="2">
        <f>IF($A32&gt;='FG_243way_Regular Symbol'!E$16,"",IF(C32=0,"",IF(OR(C32=$U$1,C32=$V$1,C33=$U$1,C33=$V$1,C34=$U$1,C34=$V$1),0,1)))</f>
        <v>0</v>
      </c>
      <c r="W32" s="2">
        <f>IF($A32&gt;='FG_243way_Regular Symbol'!F$16,"",IF(D32=0,"",IF(OR(D32=$U$1,D32=$V$1,D33=$U$1,D33=$V$1,D34=$U$1,D34=$V$1),0,1)))</f>
        <v>1</v>
      </c>
      <c r="X32" s="2">
        <f>IF($A32&gt;='FG_243way_Regular Symbol'!G$16,"",IF(E32=0,"",IF(OR(E32=$U$1,E32=$V$1,E33=$U$1,E33=$V$1,E34=$U$1,E34=$V$1),0,1)))</f>
        <v>1</v>
      </c>
      <c r="Y32" s="128">
        <f>IF($A32&gt;='FG_243way_Regular Symbol'!H$16,"",IF(F32=0,"",IF(OR(F32=$U$1,F32=$V$1,F33=$U$1,F33=$V$1,F34=$U$1,F34=$V$1),0,1)))</f>
        <v>1</v>
      </c>
      <c r="AA32" s="342">
        <f>IF($A32&gt;='FG_243way_Regular Symbol'!D$16,"",IF(B32=0,"",IF(OR(B32=$AA$1,B32=$AB$1,B33=$AA$1,B33=$AB$1,B34=$AA$1,,B34=$AB$1),0,1)))</f>
        <v>1</v>
      </c>
      <c r="AB32" s="2">
        <f>IF($A32&gt;='FG_243way_Regular Symbol'!E$16,"",IF(C32=0,"",IF(OR(C32=$AA$1,C32=$AB$1,C33=$AA$1,C33=$AB$1,C34=$AA$1,,C34=$AB$1),0,1)))</f>
        <v>1</v>
      </c>
      <c r="AC32" s="2">
        <f>IF($A32&gt;='FG_243way_Regular Symbol'!F$16,"",IF(D32=0,"",IF(OR(D32=$AA$1,D32=$AB$1,D33=$AA$1,D33=$AB$1,D34=$AA$1,,D34=$AB$1),0,1)))</f>
        <v>1</v>
      </c>
      <c r="AD32" s="2">
        <f>IF($A32&gt;='FG_243way_Regular Symbol'!G$16,"",IF(E32=0,"",IF(OR(E32=$AA$1,E32=$AB$1,E33=$AA$1,E33=$AB$1,E34=$AA$1,,E34=$AB$1),0,1)))</f>
        <v>1</v>
      </c>
      <c r="AE32" s="128">
        <f>IF($A32&gt;='FG_243way_Regular Symbol'!H$16,"",IF(F32=0,"",IF(OR(F32=$AA$1,F32=$AB$1,F33=$AA$1,F33=$AB$1,F34=$AA$1,,F34=$AB$1),0,1)))</f>
        <v>1</v>
      </c>
      <c r="AG32" s="342">
        <f>IF($A32&gt;='FG_243way_Regular Symbol'!D$16,"",IF(B32=0,"",IF(OR(B32=$AG$1,B32=$AH$1,B33=$AG$1,B33=$AH$1,B34=$AG$1,B34=$AH$1),0,1)))</f>
        <v>1</v>
      </c>
      <c r="AH32" s="2">
        <f>IF($A32&gt;='FG_243way_Regular Symbol'!E$16,"",IF(C32=0,"",IF(OR(C32=$AG$1,C32=$AH$1,C33=$AG$1,C33=$AH$1,C34=$AG$1,C34=$AH$1),0,1)))</f>
        <v>1</v>
      </c>
      <c r="AI32" s="2">
        <f>IF($A32&gt;='FG_243way_Regular Symbol'!F$16,"",IF(D32=0,"",IF(OR(D32=$AG$1,D32=$AH$1,D33=$AG$1,D33=$AH$1,D34=$AG$1,D34=$AH$1),0,1)))</f>
        <v>1</v>
      </c>
      <c r="AJ32" s="2">
        <f>IF($A32&gt;='FG_243way_Regular Symbol'!G$16,"",IF(E32=0,"",IF(OR(E32=$AG$1,E32=$AH$1,E33=$AG$1,E33=$AH$1,E34=$AG$1,E34=$AH$1),0,1)))</f>
        <v>1</v>
      </c>
      <c r="AK32" s="128">
        <f>IF($A32&gt;='FG_243way_Regular Symbol'!H$16,"",IF(F32=0,"",IF(OR(F32=$AG$1,F32=$AH$1,F33=$AG$1,F33=$AH$1,F34=$AG$1,F34=$AH$1),0,1)))</f>
        <v>1</v>
      </c>
      <c r="AM32" s="342">
        <f>IF($A32&gt;='FG_243way_Regular Symbol'!D$16,"",IF(B32=0,"",IF(OR(B32=$AM$1,B32=$AN$1,B33=$AM$1,B33=$AN$1,B34=$AM$1,B34=$AN$1),0,1)))</f>
        <v>0</v>
      </c>
      <c r="AN32" s="2">
        <f>IF($A32&gt;='FG_243way_Regular Symbol'!E$16,"",IF(C32=0,"",IF(OR(C32=$AM$1,C32=$AN$1,C33=$AM$1,C33=$AN$1,C34=$AM$1,C34=$AN$1),0,1)))</f>
        <v>1</v>
      </c>
      <c r="AO32" s="2">
        <f>IF($A32&gt;='FG_243way_Regular Symbol'!F$16,"",IF(D32=0,"",IF(OR(D32=$AM$1,D32=$AN$1,D33=$AM$1,D33=$AN$1,D34=$AM$1,D34=$AN$1),0,1)))</f>
        <v>1</v>
      </c>
      <c r="AP32" s="2">
        <f>IF($A32&gt;='FG_243way_Regular Symbol'!G$16,"",IF(E32=0,"",IF(OR(E32=$AM$1,E32=$AN$1,E33=$AM$1,E33=$AN$1,E34=$AM$1,E34=$AN$1),0,1)))</f>
        <v>1</v>
      </c>
      <c r="AQ32" s="128">
        <f>IF($A32&gt;='FG_243way_Regular Symbol'!H$16,"",IF(F32=0,"",IF(OR(F32=$AM$1,F32=$AN$1,F33=$AM$1,F33=$AN$1,F34=$AM$1,F34=$AN$1),0,1)))</f>
        <v>1</v>
      </c>
      <c r="AS32" s="342">
        <f>IF($A32&gt;='FG_243way_Regular Symbol'!D$16,"",IF(B32=0,"",IF(OR(B32=$AM$1,B32=$AT$1,B33=$AM$1,B33=$AT$1,B34=$AM$1,B34=$AT$1),0,1)))</f>
        <v>1</v>
      </c>
      <c r="AT32" s="2">
        <f>IF($A32&gt;='FG_243way_Regular Symbol'!E$16,"",IF(C32=0,"",IF(OR(C32=$AM$1,C32=$AT$1,C33=$AM$1,C33=$AT$1,C34=$AM$1,C34=$AT$1),0,1)))</f>
        <v>1</v>
      </c>
      <c r="AU32" s="2">
        <f>IF($A32&gt;='FG_243way_Regular Symbol'!F$16,"",IF(D32=0,"",IF(OR(D32=$AM$1,D32=$AT$1,D33=$AM$1,D33=$AT$1,D34=$AM$1,D34=$AT$1),0,1)))</f>
        <v>1</v>
      </c>
      <c r="AV32" s="2">
        <f>IF($A32&gt;='FG_243way_Regular Symbol'!G$16,"",IF(E32=0,"",IF(OR(E32=$AM$1,E32=$AT$1,E33=$AM$1,E33=$AT$1,E34=$AM$1,E34=$AT$1),0,1)))</f>
        <v>1</v>
      </c>
      <c r="AW32" s="128">
        <f>IF($A32&gt;='FG_243way_Regular Symbol'!H$16,"",IF(F32=0,"",IF(OR(F32=$AM$1,F32=$AT$1,F33=$AM$1,F33=$AT$1,F34=$AM$1,F34=$AT$1),0,1)))</f>
        <v>1</v>
      </c>
      <c r="AY32" s="342">
        <f>IF($A32&gt;='FG_243way_Regular Symbol'!D$16,"",IF(B32=0,"",IF(OR(B32=$AM$1,B32=$AZ$1,B33=$AM$1,B33=$AZ$1,B34=$AM$1,B34=$AZ$1),0,1)))</f>
        <v>1</v>
      </c>
      <c r="AZ32" s="2">
        <f>IF($A32&gt;='FG_243way_Regular Symbol'!E$16,"",IF(C32=0,"",IF(OR(C32=$AM$1,C32=$AZ$1,C33=$AM$1,C33=$AZ$1,C34=$AM$1,C34=$AZ$1),0,1)))</f>
        <v>1</v>
      </c>
      <c r="BA32" s="2">
        <f>IF($A32&gt;='FG_243way_Regular Symbol'!F$16,"",IF(D32=0,"",IF(OR(D32=$AM$1,D32=$AZ$1,D33=$AM$1,D33=$AZ$1,D34=$AM$1,D34=$AZ$1),0,1)))</f>
        <v>1</v>
      </c>
      <c r="BB32" s="2">
        <f>IF($A32&gt;='FG_243way_Regular Symbol'!G$16,"",IF(E32=0,"",IF(OR(E32=$AM$1,E32=$AZ$1,E33=$AM$1,E33=$AZ$1,E34=$AM$1,E34=$AZ$1),0,1)))</f>
        <v>1</v>
      </c>
      <c r="BC32" s="128">
        <f>IF($A32&gt;='FG_243way_Regular Symbol'!H$16,"",IF(F32=0,"",IF(OR(F32=$AM$1,F32=$AZ$1,F33=$AM$1,F33=$AZ$1,F34=$AM$1,F34=$AZ$1),0,1)))</f>
        <v>1</v>
      </c>
      <c r="BE32" s="342"/>
      <c r="BF32" s="2"/>
      <c r="BG32" s="2">
        <f>IF($A32&gt;='FG_243way_Regular Symbol'!F$16,"",IF(D32=0,"",COUNTIF(D32:D34,$BF$1)))</f>
        <v>0</v>
      </c>
      <c r="BH32" s="2">
        <f>IF($A32&gt;='FG_243way_Regular Symbol'!G$16,"",IF(E32=0,"",COUNTIF(E32:E34,$BF$1)))</f>
        <v>0</v>
      </c>
      <c r="BI32" s="2">
        <f>IF($A32&gt;='FG_243way_Regular Symbol'!H$16,"",IF(F32=0,"",COUNTIF(F32:F34,$BF$1)))</f>
        <v>0</v>
      </c>
      <c r="BK32" s="342"/>
      <c r="BL32" s="2"/>
      <c r="BM32" s="2">
        <f>IF($A32&gt;='FG_243way_Regular Symbol'!F$16,"",IF(D32=0,"",IF(OR(D32=$AM$1,D32=$BL$1,D33=$AM$1,D33=$BL$1,D34=$AM$1,D34=$BL$1),0,1)))</f>
        <v>1</v>
      </c>
      <c r="BN32" s="2">
        <f>IF($A32&gt;='FG_243way_Regular Symbol'!G$16,"",IF(E32=0,"",IF(OR(E32=$AM$1,E32=$BL$1,E33=$AM$1,E33=$BL$1,E34=$AM$1,E34=$BL$1),0,1)))</f>
        <v>1</v>
      </c>
      <c r="BO32" s="128">
        <f>IF($A32&gt;='FG_243way_Regular Symbol'!H$16,"",IF(F32=0,"",IF(OR(F32=$AM$1,F32=$BL$1,F33=$AM$1,F33=$BL$1,F34=$AM$1,F34=$BL$1),0,1)))</f>
        <v>1</v>
      </c>
      <c r="BQ32" s="2">
        <f>IF($A32&gt;='FG_243way_Regular Symbol'!D$16,"",IF(B32=0,"",IF(OR(B32=$BQ$1,B32=$BR$1,B33=$BQ$1,B33=$BR$1,B34=$BQ$1,B34=$BR$1),0,1)))</f>
        <v>1</v>
      </c>
      <c r="BR32" s="2">
        <f>IF($A32&gt;='FG_243way_Regular Symbol'!E$16,"",IF(C32=0,"",IF(OR(C32=$BQ$1,C32=$BR$1,C33=$BQ$1,C33=$BR$1,C34=$BQ$1,C34=$BR$1),0,1)))</f>
        <v>1</v>
      </c>
      <c r="BS32" s="2">
        <f>IF($A32&gt;='FG_243way_Regular Symbol'!F$16,"",IF(D32=0,"",IF(OR(D32=$BQ$1,D32=$BR$1,D33=$BQ$1,D33=$BR$1,D34=$BQ$1,D34=$BR$1),0,1)))</f>
        <v>1</v>
      </c>
      <c r="BT32" s="2">
        <f>IF($A32&gt;='FG_243way_Regular Symbol'!G$16,"",IF(E32=0,"",IF(OR(E32=$BQ$1,E32=$BR$1,E33=$BQ$1,E33=$BR$1,E34=$BQ$1,E34=$BR$1),0,1)))</f>
        <v>0</v>
      </c>
      <c r="BU32" s="2">
        <f>IF($A32&gt;='FG_243way_Regular Symbol'!H$16,"",IF(F32=0,"",IF(OR(F32=$BQ$1,F32=$BR$1,F33=$BQ$1,F33=$BR$1,F34=$BQ$1,F34=$BR$1),0,1)))</f>
        <v>1</v>
      </c>
      <c r="BW32" s="2">
        <f>IF($A32&gt;='FG_243way_Regular Symbol'!D$16,"",IF(B32=0,"",IF(OR(B32=$BW$1,B33=$BW$1,B34=$BW$1,B32=$BX$1,B33=$BX$1,B34=$BX$1),0,1)))</f>
        <v>1</v>
      </c>
      <c r="BX32" s="2">
        <f>IF($A32&gt;='FG_243way_Regular Symbol'!E$16,"",IF(C32=0,"",IF(OR(C32=$BW$1,C33=$BW$1,C34=$BW$1,C32=$BX$1,C33=$BX$1,C34=$BX$1),0,1)))</f>
        <v>0</v>
      </c>
      <c r="BY32" s="2">
        <f>IF($A32&gt;='FG_243way_Regular Symbol'!F$16,"",IF(D32=0,"",IF(OR(D32=$BW$1,D33=$BW$1,D34=$BW$1,D32=$BX$1,D33=$BX$1,D34=$BX$1),0,1)))</f>
        <v>1</v>
      </c>
      <c r="BZ32" s="2">
        <f>IF($A32&gt;='FG_243way_Regular Symbol'!G$16,"",IF(E32=0,"",IF(OR(E32=$BW$1,E33=$BW$1,E34=$BW$1,E32=$BX$1,E33=$BX$1,E34=$BX$1),0,1)))</f>
        <v>0</v>
      </c>
      <c r="CA32" s="2">
        <f>IF($A32&gt;='FG_243way_Regular Symbol'!H$16,"",IF(F32=0,"",IF(OR(F32=$BW$1,F33=$BW$1,F34=$BW$1,F32=$BX$1,F33=$BX$1,F34=$BX$1),0,1)))</f>
        <v>1</v>
      </c>
      <c r="CC32" s="2">
        <f>IF($A32&gt;='FG_243way_Regular Symbol'!D$16,"",IF(B32=0,"",IF(OR(B32=$BW$1,B33=$BW$1,B34=$BW$1,B32=$CD$1,B33=$CD$1,B34=$CD$1),0,1)))</f>
        <v>0</v>
      </c>
      <c r="CD32" s="2">
        <f>IF($A32&gt;='FG_243way_Regular Symbol'!E$16,"",IF(C32=0,"",IF(OR(C32=$BW$1,C33=$BW$1,C34=$BW$1,C32=$CD$1,C33=$CD$1,C34=$CD$1),0,1)))</f>
        <v>1</v>
      </c>
      <c r="CE32" s="2">
        <f>IF($A32&gt;='FG_243way_Regular Symbol'!F$16,"",IF(D32=0,"",IF(OR(D32=$BW$1,D33=$BW$1,D34=$BW$1,D32=$CD$1,D33=$CD$1,D34=$CD$1),0,1)))</f>
        <v>0</v>
      </c>
      <c r="CF32" s="2">
        <f>IF($A32&gt;='FG_243way_Regular Symbol'!G$16,"",IF(E32=0,"",IF(OR(E32=$BW$1,E33=$BW$1,E34=$BW$1,E32=$CD$1,E33=$CD$1,E34=$CD$1),0,1)))</f>
        <v>0</v>
      </c>
      <c r="CG32" s="2">
        <f>IF($A32&gt;='FG_243way_Regular Symbol'!H$16,"",IF(F32=0,"",IF(OR(F32=$BW$1,F33=$BW$1,F34=$BW$1,F32=$CD$1,F33=$CD$1,F34=$CD$1),0,1)))</f>
        <v>0</v>
      </c>
      <c r="CI32" s="2">
        <f>IF($A32&gt;='FG_243way_Regular Symbol'!D$16,"",IF(B32=0,"",IF(OR(B32=$BW$1,B33=$BW$1,B34=$BW$1,B32=$CJ$1,B33=$CJ$1,B34=$CJ$1),0,1)))</f>
        <v>1</v>
      </c>
      <c r="CJ32" s="2">
        <f>IF($A32&gt;='FG_243way_Regular Symbol'!E$16,"",IF(C32=0,"",IF(OR(C32=$BW$1,C33=$BW$1,C34=$BW$1,C32=$CJ$1,C33=$CJ$1,C34=$CJ$1),0,1)))</f>
        <v>1</v>
      </c>
      <c r="CK32" s="2">
        <f>IF($A32&gt;='FG_243way_Regular Symbol'!F$16,"",IF(D32=0,"",IF(OR(D32=$BW$1,D33=$BW$1,D34=$BW$1,D32=$CJ$1,D33=$CJ$1,D34=$CJ$1),0,1)))</f>
        <v>1</v>
      </c>
      <c r="CL32" s="2">
        <f>IF($A32&gt;='FG_243way_Regular Symbol'!G$16,"",IF(E32=0,"",IF(OR(E32=$BW$1,E33=$BW$1,E34=$BW$1,E32=$CJ$1,E33=$CJ$1,E34=$CJ$1),0,1)))</f>
        <v>1</v>
      </c>
      <c r="CM32" s="2">
        <f>IF($A32&gt;='FG_243way_Regular Symbol'!H$16,"",IF(F32=0,"",IF(OR(F32=$BW$1,F33=$BW$1,F34=$BW$1,F32=$CJ$1,F33=$CJ$1,F34=$CJ$1),0,1)))</f>
        <v>1</v>
      </c>
      <c r="CO32" s="2">
        <f>IF($A32&gt;='FG_243way_Regular Symbol'!D$16,"",IF(B32=0,"",IF(OR(B32=$BW$1,B33=$BW$1,B34=$BW$1,B32=$CP$1,B33=$CP$1,B34=$CP$1),0,1)))</f>
        <v>1</v>
      </c>
      <c r="CP32" s="2">
        <f>IF($A32&gt;='FG_243way_Regular Symbol'!E$16,"",IF(C32=0,"",IF(OR(C32=$BW$1,C33=$BW$1,C34=$BW$1,C32=$CP$1,C33=$CP$1,C34=$CP$1),0,1)))</f>
        <v>1</v>
      </c>
      <c r="CQ32" s="2">
        <f>IF($A32&gt;='FG_243way_Regular Symbol'!F$16,"",IF(D32=0,"",IF(OR(D32=$BW$1,D33=$BW$1,D34=$BW$1,D32=$CP$1,D33=$CP$1,D34=$CP$1),0,1)))</f>
        <v>1</v>
      </c>
      <c r="CR32" s="2">
        <f>IF($A32&gt;='FG_243way_Regular Symbol'!G$16,"",IF(E32=0,"",IF(OR(E32=$BW$1,E33=$BW$1,E34=$BW$1,E32=$CP$1,E33=$CP$1,E34=$CP$1),0,1)))</f>
        <v>1</v>
      </c>
      <c r="CS32" s="2">
        <f>IF($A32&gt;='FG_243way_Regular Symbol'!H$16,"",IF(F32=0,"",IF(OR(F32=$BW$1,F33=$BW$1,F34=$BW$1,F32=$CP$1,F33=$CP$1,F34=$CP$1),0,1)))</f>
        <v>0</v>
      </c>
      <c r="CU32" s="2">
        <f>IF($A32&gt;='FG_243way_Regular Symbol'!D$16,"",IF(B32=0,"",IF(OR(B32=$BW$1,B33=$BW$1,B34=$BW$1,B32=$CV$1,B33=$CV$1,B34=$CV$1),0,1)))</f>
        <v>0</v>
      </c>
      <c r="CV32" s="2">
        <f>IF($A32&gt;='FG_243way_Regular Symbol'!E$16,"",IF(C32=0,"",IF(OR(C32=$BW$1,C33=$BW$1,C34=$BW$1,C32=$CV$1,C33=$CV$1,C34=$CV$1),0,1)))</f>
        <v>0</v>
      </c>
      <c r="CW32" s="2">
        <f>IF($A32&gt;='FG_243way_Regular Symbol'!F$16,"",IF(D32=0,"",IF(OR(D32=$BW$1,D33=$BW$1,D34=$BW$1,D32=$CV$1,D33=$CV$1,D34=$CV$1),0,1)))</f>
        <v>0</v>
      </c>
      <c r="CX32" s="2">
        <f>IF($A32&gt;='FG_243way_Regular Symbol'!G$16,"",IF(E32=0,"",IF(OR(E32=$BW$1,E33=$BW$1,E34=$BW$1,E32=$CV$1,E33=$CV$1,E34=$CV$1),0,1)))</f>
        <v>1</v>
      </c>
      <c r="CY32" s="2">
        <f>IF($A32&gt;='FG_243way_Regular Symbol'!H$16,"",IF(F32=0,"",IF(OR(F32=$BW$1,F33=$BW$1,F34=$BW$1,F32=$CV$1,F33=$CV$1,F34=$CV$1),0,1)))</f>
        <v>0</v>
      </c>
    </row>
    <row r="33" spans="1:103">
      <c r="A33" s="341">
        <f>IF('FG_243way_Regular Symbol'!L32="","",'FG_243way_Regular Symbol'!L32)</f>
        <v>29</v>
      </c>
      <c r="B33" s="184" t="str">
        <f>IF('FG_243way_Regular Symbol'!M32="",
IF($A33-'FG_243way_Regular Symbol'!D$16&gt;='FG_243way_RegularＸ_W()'!B$2-1,"",VLOOKUP($A33-'FG_243way_Regular Symbol'!D$16,'FG_243way_Regular Symbol'!$L$3:$Q$99,'FG_243way_RegularＸ_W()'!B$3+1,FALSE)),
'FG_243way_Regular Symbol'!M32)</f>
        <v>Q</v>
      </c>
      <c r="C33" s="184" t="str">
        <f>IF('FG_243way_Regular Symbol'!N32="",
IF($A33-'FG_243way_Regular Symbol'!E$16&gt;='FG_243way_RegularＸ_W()'!C$2-1,"",VLOOKUP($A33-'FG_243way_Regular Symbol'!E$16,'FG_243way_Regular Symbol'!$L$3:$Q$99,'FG_243way_RegularＸ_W()'!C$3+1,FALSE)),
'FG_243way_Regular Symbol'!N32)</f>
        <v>K</v>
      </c>
      <c r="D33" s="184" t="str">
        <f>IF('FG_243way_Regular Symbol'!O32="",
IF($A33-'FG_243way_Regular Symbol'!F$16&gt;='FG_243way_RegularＸ_W()'!D$2-1,"",VLOOKUP($A33-'FG_243way_Regular Symbol'!F$16,'FG_243way_Regular Symbol'!$L$3:$Q$99,'FG_243way_RegularＸ_W()'!D$3+1,FALSE)),
'FG_243way_Regular Symbol'!O32)</f>
        <v>NI</v>
      </c>
      <c r="E33" s="184" t="str">
        <f>IF('FG_243way_Regular Symbol'!P32="",
IF($A33-'FG_243way_Regular Symbol'!G$16&gt;='FG_243way_RegularＸ_W()'!E$2-1,"",VLOOKUP($A33-'FG_243way_Regular Symbol'!G$16,'FG_243way_Regular Symbol'!$L$3:$Q$99,'FG_243way_RegularＸ_W()'!E$3+1,FALSE)),
'FG_243way_Regular Symbol'!P32)</f>
        <v>Q</v>
      </c>
      <c r="F33" s="358" t="str">
        <f>IF('FG_243way_Regular Symbol'!Q32="",
IF($A33-'FG_243way_Regular Symbol'!H$16&gt;='FG_243way_RegularＸ_W()'!F$2-1,"",VLOOKUP($A33-'FG_243way_Regular Symbol'!H$16,'FG_243way_Regular Symbol'!$L$3:$Q$99,'FG_243way_RegularＸ_W()'!F$3+1,FALSE)),
'FG_243way_Regular Symbol'!Q32)</f>
        <v>Q</v>
      </c>
      <c r="O33" s="342">
        <f>IF($A33&gt;='FG_243way_Regular Symbol'!D$16,"",IF(B33=0,"",IF(OR(B33=$O$1,B33=$P$1,B34=$O$1,B34=$P$1,B35=$O$1,B35=$P$1),0,1)))</f>
        <v>1</v>
      </c>
      <c r="P33" s="2">
        <f>IF($A33&gt;='FG_243way_Regular Symbol'!E$16,"",IF(C33=0,"",IF(OR(C33=$O$1,C33=$P$1,C34=$O$1,C34=$P$1,C35=$O$1,C35=$P$1),0,1)))</f>
        <v>1</v>
      </c>
      <c r="Q33" s="2">
        <f>IF($A33&gt;='FG_243way_Regular Symbol'!F$16,"",IF(D33=0,"",IF(OR(D33=$O$1,D33=$P$1,D34=$O$1,D34=$P$1,D35=$O$1,D35=$P$1),0,1)))</f>
        <v>1</v>
      </c>
      <c r="R33" s="2">
        <f>IF($A33&gt;='FG_243way_Regular Symbol'!G$16,"",IF(E33=0,"",IF(OR(E33=$O$1,E33=$P$1,E34=$O$1,E34=$P$1,E35=$O$1,E35=$P$1),0,1)))</f>
        <v>1</v>
      </c>
      <c r="S33" s="128">
        <f>IF($A33&gt;='FG_243way_Regular Symbol'!H$16,"",IF(F33=0,"",IF(OR(F33=$O$1,F33=$P$1,F34=$O$1,F34=$P$1,F35=$O$1,F35=$P$1),0,1)))</f>
        <v>1</v>
      </c>
      <c r="U33" s="342">
        <f>IF($A33&gt;='FG_243way_Regular Symbol'!D$16,"",IF(B33=0,"",IF(OR(B33=$U$1,B33=$V$1,B34=$U$1,B34=$V$1,B35=$U$1,B35=$V$1),0,1)))</f>
        <v>1</v>
      </c>
      <c r="V33" s="2">
        <f>IF($A33&gt;='FG_243way_Regular Symbol'!E$16,"",IF(C33=0,"",IF(OR(C33=$U$1,C33=$V$1,C34=$U$1,C34=$V$1,C35=$U$1,C35=$V$1),0,1)))</f>
        <v>1</v>
      </c>
      <c r="W33" s="2">
        <f>IF($A33&gt;='FG_243way_Regular Symbol'!F$16,"",IF(D33=0,"",IF(OR(D33=$U$1,D33=$V$1,D34=$U$1,D34=$V$1,D35=$U$1,D35=$V$1),0,1)))</f>
        <v>1</v>
      </c>
      <c r="X33" s="2">
        <f>IF($A33&gt;='FG_243way_Regular Symbol'!G$16,"",IF(E33=0,"",IF(OR(E33=$U$1,E33=$V$1,E34=$U$1,E34=$V$1,E35=$U$1,E35=$V$1),0,1)))</f>
        <v>1</v>
      </c>
      <c r="Y33" s="128">
        <f>IF($A33&gt;='FG_243way_Regular Symbol'!H$16,"",IF(F33=0,"",IF(OR(F33=$U$1,F33=$V$1,F34=$U$1,F34=$V$1,F35=$U$1,F35=$V$1),0,1)))</f>
        <v>0</v>
      </c>
      <c r="AA33" s="342">
        <f>IF($A33&gt;='FG_243way_Regular Symbol'!D$16,"",IF(B33=0,"",IF(OR(B33=$AA$1,B33=$AB$1,B34=$AA$1,B34=$AB$1,B35=$AA$1,,B35=$AB$1),0,1)))</f>
        <v>1</v>
      </c>
      <c r="AB33" s="2">
        <f>IF($A33&gt;='FG_243way_Regular Symbol'!E$16,"",IF(C33=0,"",IF(OR(C33=$AA$1,C33=$AB$1,C34=$AA$1,C34=$AB$1,C35=$AA$1,,C35=$AB$1),0,1)))</f>
        <v>1</v>
      </c>
      <c r="AC33" s="2">
        <f>IF($A33&gt;='FG_243way_Regular Symbol'!F$16,"",IF(D33=0,"",IF(OR(D33=$AA$1,D33=$AB$1,D34=$AA$1,D34=$AB$1,D35=$AA$1,,D35=$AB$1),0,1)))</f>
        <v>1</v>
      </c>
      <c r="AD33" s="2">
        <f>IF($A33&gt;='FG_243way_Regular Symbol'!G$16,"",IF(E33=0,"",IF(OR(E33=$AA$1,E33=$AB$1,E34=$AA$1,E34=$AB$1,E35=$AA$1,,E35=$AB$1),0,1)))</f>
        <v>1</v>
      </c>
      <c r="AE33" s="128">
        <f>IF($A33&gt;='FG_243way_Regular Symbol'!H$16,"",IF(F33=0,"",IF(OR(F33=$AA$1,F33=$AB$1,F34=$AA$1,F34=$AB$1,F35=$AA$1,,F35=$AB$1),0,1)))</f>
        <v>1</v>
      </c>
      <c r="AG33" s="342">
        <f>IF($A33&gt;='FG_243way_Regular Symbol'!D$16,"",IF(B33=0,"",IF(OR(B33=$AG$1,B33=$AH$1,B34=$AG$1,B34=$AH$1,B35=$AG$1,B35=$AH$1),0,1)))</f>
        <v>1</v>
      </c>
      <c r="AH33" s="2">
        <f>IF($A33&gt;='FG_243way_Regular Symbol'!E$16,"",IF(C33=0,"",IF(OR(C33=$AG$1,C33=$AH$1,C34=$AG$1,C34=$AH$1,C35=$AG$1,C35=$AH$1),0,1)))</f>
        <v>0</v>
      </c>
      <c r="AI33" s="2">
        <f>IF($A33&gt;='FG_243way_Regular Symbol'!F$16,"",IF(D33=0,"",IF(OR(D33=$AG$1,D33=$AH$1,D34=$AG$1,D34=$AH$1,D35=$AG$1,D35=$AH$1),0,1)))</f>
        <v>1</v>
      </c>
      <c r="AJ33" s="2">
        <f>IF($A33&gt;='FG_243way_Regular Symbol'!G$16,"",IF(E33=0,"",IF(OR(E33=$AG$1,E33=$AH$1,E34=$AG$1,E34=$AH$1,E35=$AG$1,E35=$AH$1),0,1)))</f>
        <v>1</v>
      </c>
      <c r="AK33" s="128">
        <f>IF($A33&gt;='FG_243way_Regular Symbol'!H$16,"",IF(F33=0,"",IF(OR(F33=$AG$1,F33=$AH$1,F34=$AG$1,F34=$AH$1,F35=$AG$1,F35=$AH$1),0,1)))</f>
        <v>1</v>
      </c>
      <c r="AM33" s="342">
        <f>IF($A33&gt;='FG_243way_Regular Symbol'!D$16,"",IF(B33=0,"",IF(OR(B33=$AM$1,B33=$AN$1,B34=$AM$1,B34=$AN$1,B35=$AM$1,B35=$AN$1),0,1)))</f>
        <v>1</v>
      </c>
      <c r="AN33" s="2">
        <f>IF($A33&gt;='FG_243way_Regular Symbol'!E$16,"",IF(C33=0,"",IF(OR(C33=$AM$1,C33=$AN$1,C34=$AM$1,C34=$AN$1,C35=$AM$1,C35=$AN$1),0,1)))</f>
        <v>1</v>
      </c>
      <c r="AO33" s="2">
        <f>IF($A33&gt;='FG_243way_Regular Symbol'!F$16,"",IF(D33=0,"",IF(OR(D33=$AM$1,D33=$AN$1,D34=$AM$1,D34=$AN$1,D35=$AM$1,D35=$AN$1),0,1)))</f>
        <v>1</v>
      </c>
      <c r="AP33" s="2">
        <f>IF($A33&gt;='FG_243way_Regular Symbol'!G$16,"",IF(E33=0,"",IF(OR(E33=$AM$1,E33=$AN$1,E34=$AM$1,E34=$AN$1,E35=$AM$1,E35=$AN$1),0,1)))</f>
        <v>1</v>
      </c>
      <c r="AQ33" s="128">
        <f>IF($A33&gt;='FG_243way_Regular Symbol'!H$16,"",IF(F33=0,"",IF(OR(F33=$AM$1,F33=$AN$1,F34=$AM$1,F34=$AN$1,F35=$AM$1,F35=$AN$1),0,1)))</f>
        <v>1</v>
      </c>
      <c r="AS33" s="342">
        <f>IF($A33&gt;='FG_243way_Regular Symbol'!D$16,"",IF(B33=0,"",IF(OR(B33=$AM$1,B33=$AT$1,B34=$AM$1,B34=$AT$1,B35=$AM$1,B35=$AT$1),0,1)))</f>
        <v>1</v>
      </c>
      <c r="AT33" s="2">
        <f>IF($A33&gt;='FG_243way_Regular Symbol'!E$16,"",IF(C33=0,"",IF(OR(C33=$AM$1,C33=$AT$1,C34=$AM$1,C34=$AT$1,C35=$AM$1,C35=$AT$1),0,1)))</f>
        <v>1</v>
      </c>
      <c r="AU33" s="2">
        <f>IF($A33&gt;='FG_243way_Regular Symbol'!F$16,"",IF(D33=0,"",IF(OR(D33=$AM$1,D33=$AT$1,D34=$AM$1,D34=$AT$1,D35=$AM$1,D35=$AT$1),0,1)))</f>
        <v>1</v>
      </c>
      <c r="AV33" s="2">
        <f>IF($A33&gt;='FG_243way_Regular Symbol'!G$16,"",IF(E33=0,"",IF(OR(E33=$AM$1,E33=$AT$1,E34=$AM$1,E34=$AT$1,E35=$AM$1,E35=$AT$1),0,1)))</f>
        <v>1</v>
      </c>
      <c r="AW33" s="128">
        <f>IF($A33&gt;='FG_243way_Regular Symbol'!H$16,"",IF(F33=0,"",IF(OR(F33=$AM$1,F33=$AT$1,F34=$AM$1,F34=$AT$1,F35=$AM$1,F35=$AT$1),0,1)))</f>
        <v>1</v>
      </c>
      <c r="AY33" s="342">
        <f>IF($A33&gt;='FG_243way_Regular Symbol'!D$16,"",IF(B33=0,"",IF(OR(B33=$AM$1,B33=$AZ$1,B34=$AM$1,B34=$AZ$1,B35=$AM$1,B35=$AZ$1),0,1)))</f>
        <v>1</v>
      </c>
      <c r="AZ33" s="2">
        <f>IF($A33&gt;='FG_243way_Regular Symbol'!E$16,"",IF(C33=0,"",IF(OR(C33=$AM$1,C33=$AZ$1,C34=$AM$1,C34=$AZ$1,C35=$AM$1,C35=$AZ$1),0,1)))</f>
        <v>1</v>
      </c>
      <c r="BA33" s="2">
        <f>IF($A33&gt;='FG_243way_Regular Symbol'!F$16,"",IF(D33=0,"",IF(OR(D33=$AM$1,D33=$AZ$1,D34=$AM$1,D34=$AZ$1,D35=$AM$1,D35=$AZ$1),0,1)))</f>
        <v>1</v>
      </c>
      <c r="BB33" s="2">
        <f>IF($A33&gt;='FG_243way_Regular Symbol'!G$16,"",IF(E33=0,"",IF(OR(E33=$AM$1,E33=$AZ$1,E34=$AM$1,E34=$AZ$1,E35=$AM$1,E35=$AZ$1),0,1)))</f>
        <v>1</v>
      </c>
      <c r="BC33" s="128">
        <f>IF($A33&gt;='FG_243way_Regular Symbol'!H$16,"",IF(F33=0,"",IF(OR(F33=$AM$1,F33=$AZ$1,F34=$AM$1,F34=$AZ$1,F35=$AM$1,F35=$AZ$1),0,1)))</f>
        <v>1</v>
      </c>
      <c r="BE33" s="342"/>
      <c r="BF33" s="2"/>
      <c r="BG33" s="2">
        <f>IF($A33&gt;='FG_243way_Regular Symbol'!F$16,"",IF(D33=0,"",COUNTIF(D33:D35,$BF$1)))</f>
        <v>0</v>
      </c>
      <c r="BH33" s="2">
        <f>IF($A33&gt;='FG_243way_Regular Symbol'!G$16,"",IF(E33=0,"",COUNTIF(E33:E35,$BF$1)))</f>
        <v>0</v>
      </c>
      <c r="BI33" s="2">
        <f>IF($A33&gt;='FG_243way_Regular Symbol'!H$16,"",IF(F33=0,"",COUNTIF(F33:F35,$BF$1)))</f>
        <v>0</v>
      </c>
      <c r="BK33" s="342"/>
      <c r="BL33" s="2"/>
      <c r="BM33" s="2">
        <f>IF($A33&gt;='FG_243way_Regular Symbol'!F$16,"",IF(D33=0,"",IF(OR(D33=$AM$1,D33=$BL$1,D34=$AM$1,D34=$BL$1,D35=$AM$1,D35=$BL$1),0,1)))</f>
        <v>1</v>
      </c>
      <c r="BN33" s="2">
        <f>IF($A33&gt;='FG_243way_Regular Symbol'!G$16,"",IF(E33=0,"",IF(OR(E33=$AM$1,E33=$BL$1,E34=$AM$1,E34=$BL$1,E35=$AM$1,E35=$BL$1),0,1)))</f>
        <v>1</v>
      </c>
      <c r="BO33" s="128">
        <f>IF($A33&gt;='FG_243way_Regular Symbol'!H$16,"",IF(F33=0,"",IF(OR(F33=$AM$1,F33=$BL$1,F34=$AM$1,F34=$BL$1,F35=$AM$1,F35=$BL$1),0,1)))</f>
        <v>1</v>
      </c>
      <c r="BQ33" s="2">
        <f>IF($A33&gt;='FG_243way_Regular Symbol'!D$16,"",IF(B33=0,"",IF(OR(B33=$BQ$1,B33=$BR$1,B34=$BQ$1,B34=$BR$1,B35=$BQ$1,B35=$BR$1),0,1)))</f>
        <v>1</v>
      </c>
      <c r="BR33" s="2">
        <f>IF($A33&gt;='FG_243way_Regular Symbol'!E$16,"",IF(C33=0,"",IF(OR(C33=$BQ$1,C33=$BR$1,C34=$BQ$1,C34=$BR$1,C35=$BQ$1,C35=$BR$1),0,1)))</f>
        <v>1</v>
      </c>
      <c r="BS33" s="2">
        <f>IF($A33&gt;='FG_243way_Regular Symbol'!F$16,"",IF(D33=0,"",IF(OR(D33=$BQ$1,D33=$BR$1,D34=$BQ$1,D34=$BR$1,D35=$BQ$1,D35=$BR$1),0,1)))</f>
        <v>1</v>
      </c>
      <c r="BT33" s="2">
        <f>IF($A33&gt;='FG_243way_Regular Symbol'!G$16,"",IF(E33=0,"",IF(OR(E33=$BQ$1,E33=$BR$1,E34=$BQ$1,E34=$BR$1,E35=$BQ$1,E35=$BR$1),0,1)))</f>
        <v>0</v>
      </c>
      <c r="BU33" s="2">
        <f>IF($A33&gt;='FG_243way_Regular Symbol'!H$16,"",IF(F33=0,"",IF(OR(F33=$BQ$1,F33=$BR$1,F34=$BQ$1,F34=$BR$1,F35=$BQ$1,F35=$BR$1),0,1)))</f>
        <v>1</v>
      </c>
      <c r="BW33" s="2">
        <f>IF($A33&gt;='FG_243way_Regular Symbol'!D$16,"",IF(B33=0,"",IF(OR(B33=$BW$1,B34=$BW$1,B35=$BW$1,B33=$BX$1,B34=$BX$1,B35=$BX$1),0,1)))</f>
        <v>1</v>
      </c>
      <c r="BX33" s="2">
        <f>IF($A33&gt;='FG_243way_Regular Symbol'!E$16,"",IF(C33=0,"",IF(OR(C33=$BW$1,C34=$BW$1,C35=$BW$1,C33=$BX$1,C34=$BX$1,C35=$BX$1),0,1)))</f>
        <v>0</v>
      </c>
      <c r="BY33" s="2">
        <f>IF($A33&gt;='FG_243way_Regular Symbol'!F$16,"",IF(D33=0,"",IF(OR(D33=$BW$1,D34=$BW$1,D35=$BW$1,D33=$BX$1,D34=$BX$1,D35=$BX$1),0,1)))</f>
        <v>0</v>
      </c>
      <c r="BZ33" s="2">
        <f>IF($A33&gt;='FG_243way_Regular Symbol'!G$16,"",IF(E33=0,"",IF(OR(E33=$BW$1,E34=$BW$1,E35=$BW$1,E33=$BX$1,E34=$BX$1,E35=$BX$1),0,1)))</f>
        <v>0</v>
      </c>
      <c r="CA33" s="2">
        <f>IF($A33&gt;='FG_243way_Regular Symbol'!H$16,"",IF(F33=0,"",IF(OR(F33=$BW$1,F34=$BW$1,F35=$BW$1,F33=$BX$1,F34=$BX$1,F35=$BX$1),0,1)))</f>
        <v>1</v>
      </c>
      <c r="CC33" s="2">
        <f>IF($A33&gt;='FG_243way_Regular Symbol'!D$16,"",IF(B33=0,"",IF(OR(B33=$BW$1,B34=$BW$1,B35=$BW$1,B33=$CD$1,B34=$CD$1,B35=$CD$1),0,1)))</f>
        <v>0</v>
      </c>
      <c r="CD33" s="2">
        <f>IF($A33&gt;='FG_243way_Regular Symbol'!E$16,"",IF(C33=0,"",IF(OR(C33=$BW$1,C34=$BW$1,C35=$BW$1,C33=$CD$1,C34=$CD$1,C35=$CD$1),0,1)))</f>
        <v>1</v>
      </c>
      <c r="CE33" s="2">
        <f>IF($A33&gt;='FG_243way_Regular Symbol'!F$16,"",IF(D33=0,"",IF(OR(D33=$BW$1,D34=$BW$1,D35=$BW$1,D33=$CD$1,D34=$CD$1,D35=$CD$1),0,1)))</f>
        <v>0</v>
      </c>
      <c r="CF33" s="2">
        <f>IF($A33&gt;='FG_243way_Regular Symbol'!G$16,"",IF(E33=0,"",IF(OR(E33=$BW$1,E34=$BW$1,E35=$BW$1,E33=$CD$1,E34=$CD$1,E35=$CD$1),0,1)))</f>
        <v>0</v>
      </c>
      <c r="CG33" s="2">
        <f>IF($A33&gt;='FG_243way_Regular Symbol'!H$16,"",IF(F33=0,"",IF(OR(F33=$BW$1,F34=$BW$1,F35=$BW$1,F33=$CD$1,F34=$CD$1,F35=$CD$1),0,1)))</f>
        <v>0</v>
      </c>
      <c r="CI33" s="2">
        <f>IF($A33&gt;='FG_243way_Regular Symbol'!D$16,"",IF(B33=0,"",IF(OR(B33=$BW$1,B34=$BW$1,B35=$BW$1,B33=$CJ$1,B34=$CJ$1,B35=$CJ$1),0,1)))</f>
        <v>1</v>
      </c>
      <c r="CJ33" s="2">
        <f>IF($A33&gt;='FG_243way_Regular Symbol'!E$16,"",IF(C33=0,"",IF(OR(C33=$BW$1,C34=$BW$1,C35=$BW$1,C33=$CJ$1,C34=$CJ$1,C35=$CJ$1),0,1)))</f>
        <v>1</v>
      </c>
      <c r="CK33" s="2">
        <f>IF($A33&gt;='FG_243way_Regular Symbol'!F$16,"",IF(D33=0,"",IF(OR(D33=$BW$1,D34=$BW$1,D35=$BW$1,D33=$CJ$1,D34=$CJ$1,D35=$CJ$1),0,1)))</f>
        <v>1</v>
      </c>
      <c r="CL33" s="2">
        <f>IF($A33&gt;='FG_243way_Regular Symbol'!G$16,"",IF(E33=0,"",IF(OR(E33=$BW$1,E34=$BW$1,E35=$BW$1,E33=$CJ$1,E34=$CJ$1,E35=$CJ$1),0,1)))</f>
        <v>1</v>
      </c>
      <c r="CM33" s="2">
        <f>IF($A33&gt;='FG_243way_Regular Symbol'!H$16,"",IF(F33=0,"",IF(OR(F33=$BW$1,F34=$BW$1,F35=$BW$1,F33=$CJ$1,F34=$CJ$1,F35=$CJ$1),0,1)))</f>
        <v>1</v>
      </c>
      <c r="CO33" s="2">
        <f>IF($A33&gt;='FG_243way_Regular Symbol'!D$16,"",IF(B33=0,"",IF(OR(B33=$BW$1,B34=$BW$1,B35=$BW$1,B33=$CP$1,B34=$CP$1,B35=$CP$1),0,1)))</f>
        <v>0</v>
      </c>
      <c r="CP33" s="2">
        <f>IF($A33&gt;='FG_243way_Regular Symbol'!E$16,"",IF(C33=0,"",IF(OR(C33=$BW$1,C34=$BW$1,C35=$BW$1,C33=$CP$1,C34=$CP$1,C35=$CP$1),0,1)))</f>
        <v>1</v>
      </c>
      <c r="CQ33" s="2">
        <f>IF($A33&gt;='FG_243way_Regular Symbol'!F$16,"",IF(D33=0,"",IF(OR(D33=$BW$1,D34=$BW$1,D35=$BW$1,D33=$CP$1,D34=$CP$1,D35=$CP$1),0,1)))</f>
        <v>1</v>
      </c>
      <c r="CR33" s="2">
        <f>IF($A33&gt;='FG_243way_Regular Symbol'!G$16,"",IF(E33=0,"",IF(OR(E33=$BW$1,E34=$BW$1,E35=$BW$1,E33=$CP$1,E34=$CP$1,E35=$CP$1),0,1)))</f>
        <v>1</v>
      </c>
      <c r="CS33" s="2">
        <f>IF($A33&gt;='FG_243way_Regular Symbol'!H$16,"",IF(F33=0,"",IF(OR(F33=$BW$1,F34=$BW$1,F35=$BW$1,F33=$CP$1,F34=$CP$1,F35=$CP$1),0,1)))</f>
        <v>1</v>
      </c>
      <c r="CU33" s="2">
        <f>IF($A33&gt;='FG_243way_Regular Symbol'!D$16,"",IF(B33=0,"",IF(OR(B33=$BW$1,B34=$BW$1,B35=$BW$1,B33=$CV$1,B34=$CV$1,B35=$CV$1),0,1)))</f>
        <v>0</v>
      </c>
      <c r="CV33" s="2">
        <f>IF($A33&gt;='FG_243way_Regular Symbol'!E$16,"",IF(C33=0,"",IF(OR(C33=$BW$1,C34=$BW$1,C35=$BW$1,C33=$CV$1,C34=$CV$1,C35=$CV$1),0,1)))</f>
        <v>0</v>
      </c>
      <c r="CW33" s="2">
        <f>IF($A33&gt;='FG_243way_Regular Symbol'!F$16,"",IF(D33=0,"",IF(OR(D33=$BW$1,D34=$BW$1,D35=$BW$1,D33=$CV$1,D34=$CV$1,D35=$CV$1),0,1)))</f>
        <v>0</v>
      </c>
      <c r="CX33" s="2">
        <f>IF($A33&gt;='FG_243way_Regular Symbol'!G$16,"",IF(E33=0,"",IF(OR(E33=$BW$1,E34=$BW$1,E35=$BW$1,E33=$CV$1,E34=$CV$1,E35=$CV$1),0,1)))</f>
        <v>1</v>
      </c>
      <c r="CY33" s="2">
        <f>IF($A33&gt;='FG_243way_Regular Symbol'!H$16,"",IF(F33=0,"",IF(OR(F33=$BW$1,F34=$BW$1,F35=$BW$1,F33=$CV$1,F34=$CV$1,F35=$CV$1),0,1)))</f>
        <v>0</v>
      </c>
    </row>
    <row r="34" spans="1:103">
      <c r="A34" s="341">
        <f>IF('FG_243way_Regular Symbol'!L33="","",'FG_243way_Regular Symbol'!L33)</f>
        <v>30</v>
      </c>
      <c r="B34" s="184" t="str">
        <f>IF('FG_243way_Regular Symbol'!M33="",
IF($A34-'FG_243way_Regular Symbol'!D$16&gt;='FG_243way_RegularＸ_W()'!B$2-1,"",VLOOKUP($A34-'FG_243way_Regular Symbol'!D$16,'FG_243way_Regular Symbol'!$L$3:$Q$99,'FG_243way_RegularＸ_W()'!B$3+1,FALSE)),
'FG_243way_Regular Symbol'!M33)</f>
        <v>NI</v>
      </c>
      <c r="C34" s="184" t="str">
        <f>IF('FG_243way_Regular Symbol'!N33="",
IF($A34-'FG_243way_Regular Symbol'!E$16&gt;='FG_243way_RegularＸ_W()'!C$2-1,"",VLOOKUP($A34-'FG_243way_Regular Symbol'!E$16,'FG_243way_Regular Symbol'!$L$3:$Q$99,'FG_243way_RegularＸ_W()'!C$3+1,FALSE)),
'FG_243way_Regular Symbol'!N33)</f>
        <v>NI</v>
      </c>
      <c r="D34" s="184" t="str">
        <f>IF('FG_243way_Regular Symbol'!O33="",
IF($A34-'FG_243way_Regular Symbol'!F$16&gt;='FG_243way_RegularＸ_W()'!D$2-1,"",VLOOKUP($A34-'FG_243way_Regular Symbol'!F$16,'FG_243way_Regular Symbol'!$L$3:$Q$99,'FG_243way_RegularＸ_W()'!D$3+1,FALSE)),
'FG_243way_Regular Symbol'!O33)</f>
        <v>Q</v>
      </c>
      <c r="E34" s="184" t="str">
        <f>IF('FG_243way_Regular Symbol'!P33="",
IF($A34-'FG_243way_Regular Symbol'!G$16&gt;='FG_243way_RegularＸ_W()'!E$2-1,"",VLOOKUP($A34-'FG_243way_Regular Symbol'!G$16,'FG_243way_Regular Symbol'!$L$3:$Q$99,'FG_243way_RegularＸ_W()'!E$3+1,FALSE)),
'FG_243way_Regular Symbol'!P33)</f>
        <v>A</v>
      </c>
      <c r="F34" s="358" t="str">
        <f>IF('FG_243way_Regular Symbol'!Q33="",
IF($A34-'FG_243way_Regular Symbol'!H$16&gt;='FG_243way_RegularＸ_W()'!F$2-1,"",VLOOKUP($A34-'FG_243way_Regular Symbol'!H$16,'FG_243way_Regular Symbol'!$L$3:$Q$99,'FG_243way_RegularＸ_W()'!F$3+1,FALSE)),
'FG_243way_Regular Symbol'!Q33)</f>
        <v>NI</v>
      </c>
      <c r="O34" s="342">
        <f>IF($A34&gt;='FG_243way_Regular Symbol'!D$16,"",IF(B34=0,"",IF(OR(B34=$O$1,B34=$P$1,B35=$O$1,B35=$P$1,B36=$O$1,B36=$P$1),0,1)))</f>
        <v>1</v>
      </c>
      <c r="P34" s="2">
        <f>IF($A34&gt;='FG_243way_Regular Symbol'!E$16,"",IF(C34=0,"",IF(OR(C34=$O$1,C34=$P$1,C35=$O$1,C35=$P$1,C36=$O$1,C36=$P$1),0,1)))</f>
        <v>1</v>
      </c>
      <c r="Q34" s="2">
        <f>IF($A34&gt;='FG_243way_Regular Symbol'!F$16,"",IF(D34=0,"",IF(OR(D34=$O$1,D34=$P$1,D35=$O$1,D35=$P$1,D36=$O$1,D36=$P$1),0,1)))</f>
        <v>1</v>
      </c>
      <c r="R34" s="2">
        <f>IF($A34&gt;='FG_243way_Regular Symbol'!G$16,"",IF(E34=0,"",IF(OR(E34=$O$1,E34=$P$1,E35=$O$1,E35=$P$1,E36=$O$1,E36=$P$1),0,1)))</f>
        <v>0</v>
      </c>
      <c r="S34" s="128">
        <f>IF($A34&gt;='FG_243way_Regular Symbol'!H$16,"",IF(F34=0,"",IF(OR(F34=$O$1,F34=$P$1,F35=$O$1,F35=$P$1,F36=$O$1,F36=$P$1),0,1)))</f>
        <v>1</v>
      </c>
      <c r="U34" s="342">
        <f>IF($A34&gt;='FG_243way_Regular Symbol'!D$16,"",IF(B34=0,"",IF(OR(B34=$U$1,B34=$V$1,B35=$U$1,B35=$V$1,B36=$U$1,B36=$V$1),0,1)))</f>
        <v>1</v>
      </c>
      <c r="V34" s="2">
        <f>IF($A34&gt;='FG_243way_Regular Symbol'!E$16,"",IF(C34=0,"",IF(OR(C34=$U$1,C34=$V$1,C35=$U$1,C35=$V$1,C36=$U$1,C36=$V$1),0,1)))</f>
        <v>1</v>
      </c>
      <c r="W34" s="2">
        <f>IF($A34&gt;='FG_243way_Regular Symbol'!F$16,"",IF(D34=0,"",IF(OR(D34=$U$1,D34=$V$1,D35=$U$1,D35=$V$1,D36=$U$1,D36=$V$1),0,1)))</f>
        <v>1</v>
      </c>
      <c r="X34" s="2">
        <f>IF($A34&gt;='FG_243way_Regular Symbol'!G$16,"",IF(E34=0,"",IF(OR(E34=$U$1,E34=$V$1,E35=$U$1,E35=$V$1,E36=$U$1,E36=$V$1),0,1)))</f>
        <v>0</v>
      </c>
      <c r="Y34" s="128">
        <f>IF($A34&gt;='FG_243way_Regular Symbol'!H$16,"",IF(F34=0,"",IF(OR(F34=$U$1,F34=$V$1,F35=$U$1,F35=$V$1,F36=$U$1,F36=$V$1),0,1)))</f>
        <v>0</v>
      </c>
      <c r="AA34" s="342">
        <f>IF($A34&gt;='FG_243way_Regular Symbol'!D$16,"",IF(B34=0,"",IF(OR(B34=$AA$1,B34=$AB$1,B35=$AA$1,B35=$AB$1,B36=$AA$1,,B36=$AB$1),0,1)))</f>
        <v>1</v>
      </c>
      <c r="AB34" s="2">
        <f>IF($A34&gt;='FG_243way_Regular Symbol'!E$16,"",IF(C34=0,"",IF(OR(C34=$AA$1,C34=$AB$1,C35=$AA$1,C35=$AB$1,C36=$AA$1,,C36=$AB$1),0,1)))</f>
        <v>1</v>
      </c>
      <c r="AC34" s="2">
        <f>IF($A34&gt;='FG_243way_Regular Symbol'!F$16,"",IF(D34=0,"",IF(OR(D34=$AA$1,D34=$AB$1,D35=$AA$1,D35=$AB$1,D36=$AA$1,,D36=$AB$1),0,1)))</f>
        <v>1</v>
      </c>
      <c r="AD34" s="2">
        <f>IF($A34&gt;='FG_243way_Regular Symbol'!G$16,"",IF(E34=0,"",IF(OR(E34=$AA$1,E34=$AB$1,E35=$AA$1,E35=$AB$1,E36=$AA$1,,E36=$AB$1),0,1)))</f>
        <v>0</v>
      </c>
      <c r="AE34" s="128">
        <f>IF($A34&gt;='FG_243way_Regular Symbol'!H$16,"",IF(F34=0,"",IF(OR(F34=$AA$1,F34=$AB$1,F35=$AA$1,F35=$AB$1,F36=$AA$1,,F36=$AB$1),0,1)))</f>
        <v>1</v>
      </c>
      <c r="AG34" s="342">
        <f>IF($A34&gt;='FG_243way_Regular Symbol'!D$16,"",IF(B34=0,"",IF(OR(B34=$AG$1,B34=$AH$1,B35=$AG$1,B35=$AH$1,B36=$AG$1,B36=$AH$1),0,1)))</f>
        <v>1</v>
      </c>
      <c r="AH34" s="2">
        <f>IF($A34&gt;='FG_243way_Regular Symbol'!E$16,"",IF(C34=0,"",IF(OR(C34=$AG$1,C34=$AH$1,C35=$AG$1,C35=$AH$1,C36=$AG$1,C36=$AH$1),0,1)))</f>
        <v>0</v>
      </c>
      <c r="AI34" s="2">
        <f>IF($A34&gt;='FG_243way_Regular Symbol'!F$16,"",IF(D34=0,"",IF(OR(D34=$AG$1,D34=$AH$1,D35=$AG$1,D35=$AH$1,D36=$AG$1,D36=$AH$1),0,1)))</f>
        <v>1</v>
      </c>
      <c r="AJ34" s="2">
        <f>IF($A34&gt;='FG_243way_Regular Symbol'!G$16,"",IF(E34=0,"",IF(OR(E34=$AG$1,E34=$AH$1,E35=$AG$1,E35=$AH$1,E36=$AG$1,E36=$AH$1),0,1)))</f>
        <v>0</v>
      </c>
      <c r="AK34" s="128">
        <f>IF($A34&gt;='FG_243way_Regular Symbol'!H$16,"",IF(F34=0,"",IF(OR(F34=$AG$1,F34=$AH$1,F35=$AG$1,F35=$AH$1,F36=$AG$1,F36=$AH$1),0,1)))</f>
        <v>1</v>
      </c>
      <c r="AM34" s="342">
        <f>IF($A34&gt;='FG_243way_Regular Symbol'!D$16,"",IF(B34=0,"",IF(OR(B34=$AM$1,B34=$AN$1,B35=$AM$1,B35=$AN$1,B36=$AM$1,B36=$AN$1),0,1)))</f>
        <v>1</v>
      </c>
      <c r="AN34" s="2">
        <f>IF($A34&gt;='FG_243way_Regular Symbol'!E$16,"",IF(C34=0,"",IF(OR(C34=$AM$1,C34=$AN$1,C35=$AM$1,C35=$AN$1,C36=$AM$1,C36=$AN$1),0,1)))</f>
        <v>1</v>
      </c>
      <c r="AO34" s="2">
        <f>IF($A34&gt;='FG_243way_Regular Symbol'!F$16,"",IF(D34=0,"",IF(OR(D34=$AM$1,D34=$AN$1,D35=$AM$1,D35=$AN$1,D36=$AM$1,D36=$AN$1),0,1)))</f>
        <v>1</v>
      </c>
      <c r="AP34" s="2">
        <f>IF($A34&gt;='FG_243way_Regular Symbol'!G$16,"",IF(E34=0,"",IF(OR(E34=$AM$1,E34=$AN$1,E35=$AM$1,E35=$AN$1,E36=$AM$1,E36=$AN$1),0,1)))</f>
        <v>0</v>
      </c>
      <c r="AQ34" s="128">
        <f>IF($A34&gt;='FG_243way_Regular Symbol'!H$16,"",IF(F34=0,"",IF(OR(F34=$AM$1,F34=$AN$1,F35=$AM$1,F35=$AN$1,F36=$AM$1,F36=$AN$1),0,1)))</f>
        <v>1</v>
      </c>
      <c r="AS34" s="342">
        <f>IF($A34&gt;='FG_243way_Regular Symbol'!D$16,"",IF(B34=0,"",IF(OR(B34=$AM$1,B34=$AT$1,B35=$AM$1,B35=$AT$1,B36=$AM$1,B36=$AT$1),0,1)))</f>
        <v>1</v>
      </c>
      <c r="AT34" s="2">
        <f>IF($A34&gt;='FG_243way_Regular Symbol'!E$16,"",IF(C34=0,"",IF(OR(C34=$AM$1,C34=$AT$1,C35=$AM$1,C35=$AT$1,C36=$AM$1,C36=$AT$1),0,1)))</f>
        <v>1</v>
      </c>
      <c r="AU34" s="2">
        <f>IF($A34&gt;='FG_243way_Regular Symbol'!F$16,"",IF(D34=0,"",IF(OR(D34=$AM$1,D34=$AT$1,D35=$AM$1,D35=$AT$1,D36=$AM$1,D36=$AT$1),0,1)))</f>
        <v>1</v>
      </c>
      <c r="AV34" s="2">
        <f>IF($A34&gt;='FG_243way_Regular Symbol'!G$16,"",IF(E34=0,"",IF(OR(E34=$AM$1,E34=$AT$1,E35=$AM$1,E35=$AT$1,E36=$AM$1,E36=$AT$1),0,1)))</f>
        <v>0</v>
      </c>
      <c r="AW34" s="128">
        <f>IF($A34&gt;='FG_243way_Regular Symbol'!H$16,"",IF(F34=0,"",IF(OR(F34=$AM$1,F34=$AT$1,F35=$AM$1,F35=$AT$1,F36=$AM$1,F36=$AT$1),0,1)))</f>
        <v>1</v>
      </c>
      <c r="AY34" s="342">
        <f>IF($A34&gt;='FG_243way_Regular Symbol'!D$16,"",IF(B34=0,"",IF(OR(B34=$AM$1,B34=$AZ$1,B35=$AM$1,B35=$AZ$1,B36=$AM$1,B36=$AZ$1),0,1)))</f>
        <v>1</v>
      </c>
      <c r="AZ34" s="2">
        <f>IF($A34&gt;='FG_243way_Regular Symbol'!E$16,"",IF(C34=0,"",IF(OR(C34=$AM$1,C34=$AZ$1,C35=$AM$1,C35=$AZ$1,C36=$AM$1,C36=$AZ$1),0,1)))</f>
        <v>1</v>
      </c>
      <c r="BA34" s="2">
        <f>IF($A34&gt;='FG_243way_Regular Symbol'!F$16,"",IF(D34=0,"",IF(OR(D34=$AM$1,D34=$AZ$1,D35=$AM$1,D35=$AZ$1,D36=$AM$1,D36=$AZ$1),0,1)))</f>
        <v>1</v>
      </c>
      <c r="BB34" s="2">
        <f>IF($A34&gt;='FG_243way_Regular Symbol'!G$16,"",IF(E34=0,"",IF(OR(E34=$AM$1,E34=$AZ$1,E35=$AM$1,E35=$AZ$1,E36=$AM$1,E36=$AZ$1),0,1)))</f>
        <v>0</v>
      </c>
      <c r="BC34" s="128">
        <f>IF($A34&gt;='FG_243way_Regular Symbol'!H$16,"",IF(F34=0,"",IF(OR(F34=$AM$1,F34=$AZ$1,F35=$AM$1,F35=$AZ$1,F36=$AM$1,F36=$AZ$1),0,1)))</f>
        <v>1</v>
      </c>
      <c r="BE34" s="342"/>
      <c r="BF34" s="2"/>
      <c r="BG34" s="2">
        <f>IF($A34&gt;='FG_243way_Regular Symbol'!F$16,"",IF(D34=0,"",COUNTIF(D34:D36,$BF$1)))</f>
        <v>0</v>
      </c>
      <c r="BH34" s="2">
        <f>IF($A34&gt;='FG_243way_Regular Symbol'!G$16,"",IF(E34=0,"",COUNTIF(E34:E36,$BF$1)))</f>
        <v>0</v>
      </c>
      <c r="BI34" s="2">
        <f>IF($A34&gt;='FG_243way_Regular Symbol'!H$16,"",IF(F34=0,"",COUNTIF(F34:F36,$BF$1)))</f>
        <v>0</v>
      </c>
      <c r="BK34" s="342"/>
      <c r="BL34" s="2"/>
      <c r="BM34" s="2">
        <f>IF($A34&gt;='FG_243way_Regular Symbol'!F$16,"",IF(D34=0,"",IF(OR(D34=$AM$1,D34=$BL$1,D35=$AM$1,D35=$BL$1,D36=$AM$1,D36=$BL$1),0,1)))</f>
        <v>1</v>
      </c>
      <c r="BN34" s="2">
        <f>IF($A34&gt;='FG_243way_Regular Symbol'!G$16,"",IF(E34=0,"",IF(OR(E34=$AM$1,E34=$BL$1,E35=$AM$1,E35=$BL$1,E36=$AM$1,E36=$BL$1),0,1)))</f>
        <v>0</v>
      </c>
      <c r="BO34" s="128">
        <f>IF($A34&gt;='FG_243way_Regular Symbol'!H$16,"",IF(F34=0,"",IF(OR(F34=$AM$1,F34=$BL$1,F35=$AM$1,F35=$BL$1,F36=$AM$1,F36=$BL$1),0,1)))</f>
        <v>1</v>
      </c>
      <c r="BQ34" s="2">
        <f>IF($A34&gt;='FG_243way_Regular Symbol'!D$16,"",IF(B34=0,"",IF(OR(B34=$BQ$1,B34=$BR$1,B35=$BQ$1,B35=$BR$1,B36=$BQ$1,B36=$BR$1),0,1)))</f>
        <v>1</v>
      </c>
      <c r="BR34" s="2">
        <f>IF($A34&gt;='FG_243way_Regular Symbol'!E$16,"",IF(C34=0,"",IF(OR(C34=$BQ$1,C34=$BR$1,C35=$BQ$1,C35=$BR$1,C36=$BQ$1,C36=$BR$1),0,1)))</f>
        <v>1</v>
      </c>
      <c r="BS34" s="2">
        <f>IF($A34&gt;='FG_243way_Regular Symbol'!F$16,"",IF(D34=0,"",IF(OR(D34=$BQ$1,D34=$BR$1,D35=$BQ$1,D35=$BR$1,D36=$BQ$1,D36=$BR$1),0,1)))</f>
        <v>1</v>
      </c>
      <c r="BT34" s="2">
        <f>IF($A34&gt;='FG_243way_Regular Symbol'!G$16,"",IF(E34=0,"",IF(OR(E34=$BQ$1,E34=$BR$1,E35=$BQ$1,E35=$BR$1,E36=$BQ$1,E36=$BR$1),0,1)))</f>
        <v>0</v>
      </c>
      <c r="BU34" s="2">
        <f>IF($A34&gt;='FG_243way_Regular Symbol'!H$16,"",IF(F34=0,"",IF(OR(F34=$BQ$1,F34=$BR$1,F35=$BQ$1,F35=$BR$1,F36=$BQ$1,F36=$BR$1),0,1)))</f>
        <v>1</v>
      </c>
      <c r="BW34" s="2">
        <f>IF($A34&gt;='FG_243way_Regular Symbol'!D$16,"",IF(B34=0,"",IF(OR(B34=$BW$1,B35=$BW$1,B36=$BW$1,B34=$BX$1,B35=$BX$1,B36=$BX$1),0,1)))</f>
        <v>1</v>
      </c>
      <c r="BX34" s="2">
        <f>IF($A34&gt;='FG_243way_Regular Symbol'!E$16,"",IF(C34=0,"",IF(OR(C34=$BW$1,C35=$BW$1,C36=$BW$1,C34=$BX$1,C35=$BX$1,C36=$BX$1),0,1)))</f>
        <v>1</v>
      </c>
      <c r="BY34" s="2">
        <f>IF($A34&gt;='FG_243way_Regular Symbol'!F$16,"",IF(D34=0,"",IF(OR(D34=$BW$1,D35=$BW$1,D36=$BW$1,D34=$BX$1,D35=$BX$1,D36=$BX$1),0,1)))</f>
        <v>0</v>
      </c>
      <c r="BZ34" s="2">
        <f>IF($A34&gt;='FG_243way_Regular Symbol'!G$16,"",IF(E34=0,"",IF(OR(E34=$BW$1,E35=$BW$1,E36=$BW$1,E34=$BX$1,E35=$BX$1,E36=$BX$1),0,1)))</f>
        <v>0</v>
      </c>
      <c r="CA34" s="2">
        <f>IF($A34&gt;='FG_243way_Regular Symbol'!H$16,"",IF(F34=0,"",IF(OR(F34=$BW$1,F35=$BW$1,F36=$BW$1,F34=$BX$1,F35=$BX$1,F36=$BX$1),0,1)))</f>
        <v>1</v>
      </c>
      <c r="CC34" s="2">
        <f>IF($A34&gt;='FG_243way_Regular Symbol'!D$16,"",IF(B34=0,"",IF(OR(B34=$BW$1,B35=$BW$1,B36=$BW$1,B34=$CD$1,B35=$CD$1,B36=$CD$1),0,1)))</f>
        <v>1</v>
      </c>
      <c r="CD34" s="2">
        <f>IF($A34&gt;='FG_243way_Regular Symbol'!E$16,"",IF(C34=0,"",IF(OR(C34=$BW$1,C35=$BW$1,C36=$BW$1,C34=$CD$1,C35=$CD$1,C36=$CD$1),0,1)))</f>
        <v>1</v>
      </c>
      <c r="CE34" s="2">
        <f>IF($A34&gt;='FG_243way_Regular Symbol'!F$16,"",IF(D34=0,"",IF(OR(D34=$BW$1,D35=$BW$1,D36=$BW$1,D34=$CD$1,D35=$CD$1,D36=$CD$1),0,1)))</f>
        <v>0</v>
      </c>
      <c r="CF34" s="2">
        <f>IF($A34&gt;='FG_243way_Regular Symbol'!G$16,"",IF(E34=0,"",IF(OR(E34=$BW$1,E35=$BW$1,E36=$BW$1,E34=$CD$1,E35=$CD$1,E36=$CD$1),0,1)))</f>
        <v>0</v>
      </c>
      <c r="CG34" s="2">
        <f>IF($A34&gt;='FG_243way_Regular Symbol'!H$16,"",IF(F34=0,"",IF(OR(F34=$BW$1,F35=$BW$1,F36=$BW$1,F34=$CD$1,F35=$CD$1,F36=$CD$1),0,1)))</f>
        <v>1</v>
      </c>
      <c r="CI34" s="2">
        <f>IF($A34&gt;='FG_243way_Regular Symbol'!D$16,"",IF(B34=0,"",IF(OR(B34=$BW$1,B35=$BW$1,B36=$BW$1,B34=$CJ$1,B35=$CJ$1,B36=$CJ$1),0,1)))</f>
        <v>0</v>
      </c>
      <c r="CJ34" s="2">
        <f>IF($A34&gt;='FG_243way_Regular Symbol'!E$16,"",IF(C34=0,"",IF(OR(C34=$BW$1,C35=$BW$1,C36=$BW$1,C34=$CJ$1,C35=$CJ$1,C36=$CJ$1),0,1)))</f>
        <v>0</v>
      </c>
      <c r="CK34" s="2">
        <f>IF($A34&gt;='FG_243way_Regular Symbol'!F$16,"",IF(D34=0,"",IF(OR(D34=$BW$1,D35=$BW$1,D36=$BW$1,D34=$CJ$1,D35=$CJ$1,D36=$CJ$1),0,1)))</f>
        <v>0</v>
      </c>
      <c r="CL34" s="2">
        <f>IF($A34&gt;='FG_243way_Regular Symbol'!G$16,"",IF(E34=0,"",IF(OR(E34=$BW$1,E35=$BW$1,E36=$BW$1,E34=$CJ$1,E35=$CJ$1,E36=$CJ$1),0,1)))</f>
        <v>0</v>
      </c>
      <c r="CM34" s="2">
        <f>IF($A34&gt;='FG_243way_Regular Symbol'!H$16,"",IF(F34=0,"",IF(OR(F34=$BW$1,F35=$BW$1,F36=$BW$1,F34=$CJ$1,F35=$CJ$1,F36=$CJ$1),0,1)))</f>
        <v>0</v>
      </c>
      <c r="CO34" s="2">
        <f>IF($A34&gt;='FG_243way_Regular Symbol'!D$16,"",IF(B34=0,"",IF(OR(B34=$BW$1,B35=$BW$1,B36=$BW$1,B34=$CP$1,B35=$CP$1,B36=$CP$1),0,1)))</f>
        <v>0</v>
      </c>
      <c r="CP34" s="2">
        <f>IF($A34&gt;='FG_243way_Regular Symbol'!E$16,"",IF(C34=0,"",IF(OR(C34=$BW$1,C35=$BW$1,C36=$BW$1,C34=$CP$1,C35=$CP$1,C36=$CP$1),0,1)))</f>
        <v>1</v>
      </c>
      <c r="CQ34" s="2">
        <f>IF($A34&gt;='FG_243way_Regular Symbol'!F$16,"",IF(D34=0,"",IF(OR(D34=$BW$1,D35=$BW$1,D36=$BW$1,D34=$CP$1,D35=$CP$1,D36=$CP$1),0,1)))</f>
        <v>1</v>
      </c>
      <c r="CR34" s="2">
        <f>IF($A34&gt;='FG_243way_Regular Symbol'!G$16,"",IF(E34=0,"",IF(OR(E34=$BW$1,E35=$BW$1,E36=$BW$1,E34=$CP$1,E35=$CP$1,E36=$CP$1),0,1)))</f>
        <v>0</v>
      </c>
      <c r="CS34" s="2">
        <f>IF($A34&gt;='FG_243way_Regular Symbol'!H$16,"",IF(F34=0,"",IF(OR(F34=$BW$1,F35=$BW$1,F36=$BW$1,F34=$CP$1,F35=$CP$1,F36=$CP$1),0,1)))</f>
        <v>1</v>
      </c>
      <c r="CU34" s="2">
        <f>IF($A34&gt;='FG_243way_Regular Symbol'!D$16,"",IF(B34=0,"",IF(OR(B34=$BW$1,B35=$BW$1,B36=$BW$1,B34=$CV$1,B35=$CV$1,B36=$CV$1),0,1)))</f>
        <v>0</v>
      </c>
      <c r="CV34" s="2">
        <f>IF($A34&gt;='FG_243way_Regular Symbol'!E$16,"",IF(C34=0,"",IF(OR(C34=$BW$1,C35=$BW$1,C36=$BW$1,C34=$CV$1,C35=$CV$1,C36=$CV$1),0,1)))</f>
        <v>0</v>
      </c>
      <c r="CW34" s="2">
        <f>IF($A34&gt;='FG_243way_Regular Symbol'!F$16,"",IF(D34=0,"",IF(OR(D34=$BW$1,D35=$BW$1,D36=$BW$1,D34=$CV$1,D35=$CV$1,D36=$CV$1),0,1)))</f>
        <v>1</v>
      </c>
      <c r="CX34" s="2">
        <f>IF($A34&gt;='FG_243way_Regular Symbol'!G$16,"",IF(E34=0,"",IF(OR(E34=$BW$1,E35=$BW$1,E36=$BW$1,E34=$CV$1,E35=$CV$1,E36=$CV$1),0,1)))</f>
        <v>0</v>
      </c>
      <c r="CY34" s="2">
        <f>IF($A34&gt;='FG_243way_Regular Symbol'!H$16,"",IF(F34=0,"",IF(OR(F34=$BW$1,F35=$BW$1,F36=$BW$1,F34=$CV$1,F35=$CV$1,F36=$CV$1),0,1)))</f>
        <v>0</v>
      </c>
    </row>
    <row r="35" spans="1:103">
      <c r="A35" s="341">
        <f>IF('FG_243way_Regular Symbol'!L34="","",'FG_243way_Regular Symbol'!L34)</f>
        <v>31</v>
      </c>
      <c r="B35" s="184" t="str">
        <f>IF('FG_243way_Regular Symbol'!M34="",
IF($A35-'FG_243way_Regular Symbol'!D$16&gt;='FG_243way_RegularＸ_W()'!B$2-1,"",VLOOKUP($A35-'FG_243way_Regular Symbol'!D$16,'FG_243way_Regular Symbol'!$L$3:$Q$99,'FG_243way_RegularＸ_W()'!B$3+1,FALSE)),
'FG_243way_Regular Symbol'!M34)</f>
        <v>TE</v>
      </c>
      <c r="C35" s="184" t="str">
        <f>IF('FG_243way_Regular Symbol'!N34="",
IF($A35-'FG_243way_Regular Symbol'!E$16&gt;='FG_243way_RegularＸ_W()'!C$2-1,"",VLOOKUP($A35-'FG_243way_Regular Symbol'!E$16,'FG_243way_Regular Symbol'!$L$3:$Q$99,'FG_243way_RegularＸ_W()'!C$3+1,FALSE)),
'FG_243way_Regular Symbol'!N34)</f>
        <v>M4</v>
      </c>
      <c r="D35" s="184" t="str">
        <f>IF('FG_243way_Regular Symbol'!O34="",
IF($A35-'FG_243way_Regular Symbol'!F$16&gt;='FG_243way_RegularＸ_W()'!D$2-1,"",VLOOKUP($A35-'FG_243way_Regular Symbol'!F$16,'FG_243way_Regular Symbol'!$L$3:$Q$99,'FG_243way_RegularＸ_W()'!D$3+1,FALSE)),
'FG_243way_Regular Symbol'!O34)</f>
        <v>K</v>
      </c>
      <c r="E35" s="184" t="str">
        <f>IF('FG_243way_Regular Symbol'!P34="",
IF($A35-'FG_243way_Regular Symbol'!G$16&gt;='FG_243way_RegularＸ_W()'!E$2-1,"",VLOOKUP($A35-'FG_243way_Regular Symbol'!G$16,'FG_243way_Regular Symbol'!$L$3:$Q$99,'FG_243way_RegularＸ_W()'!E$3+1,FALSE)),
'FG_243way_Regular Symbol'!P34)</f>
        <v>K</v>
      </c>
      <c r="F35" s="358" t="str">
        <f>IF('FG_243way_Regular Symbol'!Q34="",
IF($A35-'FG_243way_Regular Symbol'!H$16&gt;='FG_243way_RegularＸ_W()'!F$2-1,"",VLOOKUP($A35-'FG_243way_Regular Symbol'!H$16,'FG_243way_Regular Symbol'!$L$3:$Q$99,'FG_243way_RegularＸ_W()'!F$3+1,FALSE)),
'FG_243way_Regular Symbol'!Q34)</f>
        <v>M2</v>
      </c>
      <c r="O35" s="342">
        <f>IF($A35&gt;='FG_243way_Regular Symbol'!D$16,"",IF(B35=0,"",IF(OR(B35=$O$1,B35=$P$1,B36=$O$1,B36=$P$1,B37=$O$1,B37=$P$1),0,1)))</f>
        <v>1</v>
      </c>
      <c r="P35" s="2">
        <f>IF($A35&gt;='FG_243way_Regular Symbol'!E$16,"",IF(C35=0,"",IF(OR(C35=$O$1,C35=$P$1,C36=$O$1,C36=$P$1,C37=$O$1,C37=$P$1),0,1)))</f>
        <v>1</v>
      </c>
      <c r="Q35" s="2">
        <f>IF($A35&gt;='FG_243way_Regular Symbol'!F$16,"",IF(D35=0,"",IF(OR(D35=$O$1,D35=$P$1,D36=$O$1,D36=$P$1,D37=$O$1,D37=$P$1),0,1)))</f>
        <v>1</v>
      </c>
      <c r="R35" s="2">
        <f>IF($A35&gt;='FG_243way_Regular Symbol'!G$16,"",IF(E35=0,"",IF(OR(E35=$O$1,E35=$P$1,E36=$O$1,E36=$P$1,E37=$O$1,E37=$P$1),0,1)))</f>
        <v>0</v>
      </c>
      <c r="S35" s="128">
        <f>IF($A35&gt;='FG_243way_Regular Symbol'!H$16,"",IF(F35=0,"",IF(OR(F35=$O$1,F35=$P$1,F36=$O$1,F36=$P$1,F37=$O$1,F37=$P$1),0,1)))</f>
        <v>1</v>
      </c>
      <c r="U35" s="342">
        <f>IF($A35&gt;='FG_243way_Regular Symbol'!D$16,"",IF(B35=0,"",IF(OR(B35=$U$1,B35=$V$1,B36=$U$1,B36=$V$1,B37=$U$1,B37=$V$1),0,1)))</f>
        <v>0</v>
      </c>
      <c r="V35" s="2">
        <f>IF($A35&gt;='FG_243way_Regular Symbol'!E$16,"",IF(C35=0,"",IF(OR(C35=$U$1,C35=$V$1,C36=$U$1,C36=$V$1,C37=$U$1,C37=$V$1),0,1)))</f>
        <v>1</v>
      </c>
      <c r="W35" s="2">
        <f>IF($A35&gt;='FG_243way_Regular Symbol'!F$16,"",IF(D35=0,"",IF(OR(D35=$U$1,D35=$V$1,D36=$U$1,D36=$V$1,D37=$U$1,D37=$V$1),0,1)))</f>
        <v>1</v>
      </c>
      <c r="X35" s="2">
        <f>IF($A35&gt;='FG_243way_Regular Symbol'!G$16,"",IF(E35=0,"",IF(OR(E35=$U$1,E35=$V$1,E36=$U$1,E36=$V$1,E37=$U$1,E37=$V$1),0,1)))</f>
        <v>0</v>
      </c>
      <c r="Y35" s="128">
        <f>IF($A35&gt;='FG_243way_Regular Symbol'!H$16,"",IF(F35=0,"",IF(OR(F35=$U$1,F35=$V$1,F36=$U$1,F36=$V$1,F37=$U$1,F37=$V$1),0,1)))</f>
        <v>0</v>
      </c>
      <c r="AA35" s="342">
        <f>IF($A35&gt;='FG_243way_Regular Symbol'!D$16,"",IF(B35=0,"",IF(OR(B35=$AA$1,B35=$AB$1,B36=$AA$1,B36=$AB$1,B37=$AA$1,,B37=$AB$1),0,1)))</f>
        <v>1</v>
      </c>
      <c r="AB35" s="2">
        <f>IF($A35&gt;='FG_243way_Regular Symbol'!E$16,"",IF(C35=0,"",IF(OR(C35=$AA$1,C35=$AB$1,C36=$AA$1,C36=$AB$1,C37=$AA$1,,C37=$AB$1),0,1)))</f>
        <v>1</v>
      </c>
      <c r="AC35" s="2">
        <f>IF($A35&gt;='FG_243way_Regular Symbol'!F$16,"",IF(D35=0,"",IF(OR(D35=$AA$1,D35=$AB$1,D36=$AA$1,D36=$AB$1,D37=$AA$1,,D37=$AB$1),0,1)))</f>
        <v>1</v>
      </c>
      <c r="AD35" s="2">
        <f>IF($A35&gt;='FG_243way_Regular Symbol'!G$16,"",IF(E35=0,"",IF(OR(E35=$AA$1,E35=$AB$1,E36=$AA$1,E36=$AB$1,E37=$AA$1,,E37=$AB$1),0,1)))</f>
        <v>0</v>
      </c>
      <c r="AE35" s="128">
        <f>IF($A35&gt;='FG_243way_Regular Symbol'!H$16,"",IF(F35=0,"",IF(OR(F35=$AA$1,F35=$AB$1,F36=$AA$1,F36=$AB$1,F37=$AA$1,,F37=$AB$1),0,1)))</f>
        <v>1</v>
      </c>
      <c r="AG35" s="342">
        <f>IF($A35&gt;='FG_243way_Regular Symbol'!D$16,"",IF(B35=0,"",IF(OR(B35=$AG$1,B35=$AH$1,B36=$AG$1,B36=$AH$1,B37=$AG$1,B37=$AH$1),0,1)))</f>
        <v>1</v>
      </c>
      <c r="AH35" s="2">
        <f>IF($A35&gt;='FG_243way_Regular Symbol'!E$16,"",IF(C35=0,"",IF(OR(C35=$AG$1,C35=$AH$1,C36=$AG$1,C36=$AH$1,C37=$AG$1,C37=$AH$1),0,1)))</f>
        <v>0</v>
      </c>
      <c r="AI35" s="2">
        <f>IF($A35&gt;='FG_243way_Regular Symbol'!F$16,"",IF(D35=0,"",IF(OR(D35=$AG$1,D35=$AH$1,D36=$AG$1,D36=$AH$1,D37=$AG$1,D37=$AH$1),0,1)))</f>
        <v>1</v>
      </c>
      <c r="AJ35" s="2">
        <f>IF($A35&gt;='FG_243way_Regular Symbol'!G$16,"",IF(E35=0,"",IF(OR(E35=$AG$1,E35=$AH$1,E36=$AG$1,E36=$AH$1,E37=$AG$1,E37=$AH$1),0,1)))</f>
        <v>0</v>
      </c>
      <c r="AK35" s="128">
        <f>IF($A35&gt;='FG_243way_Regular Symbol'!H$16,"",IF(F35=0,"",IF(OR(F35=$AG$1,F35=$AH$1,F36=$AG$1,F36=$AH$1,F37=$AG$1,F37=$AH$1),0,1)))</f>
        <v>1</v>
      </c>
      <c r="AM35" s="342">
        <f>IF($A35&gt;='FG_243way_Regular Symbol'!D$16,"",IF(B35=0,"",IF(OR(B35=$AM$1,B35=$AN$1,B36=$AM$1,B36=$AN$1,B37=$AM$1,B37=$AN$1),0,1)))</f>
        <v>1</v>
      </c>
      <c r="AN35" s="2">
        <f>IF($A35&gt;='FG_243way_Regular Symbol'!E$16,"",IF(C35=0,"",IF(OR(C35=$AM$1,C35=$AN$1,C36=$AM$1,C36=$AN$1,C37=$AM$1,C37=$AN$1),0,1)))</f>
        <v>1</v>
      </c>
      <c r="AO35" s="2">
        <f>IF($A35&gt;='FG_243way_Regular Symbol'!F$16,"",IF(D35=0,"",IF(OR(D35=$AM$1,D35=$AN$1,D36=$AM$1,D36=$AN$1,D37=$AM$1,D37=$AN$1),0,1)))</f>
        <v>1</v>
      </c>
      <c r="AP35" s="2">
        <f>IF($A35&gt;='FG_243way_Regular Symbol'!G$16,"",IF(E35=0,"",IF(OR(E35=$AM$1,E35=$AN$1,E36=$AM$1,E36=$AN$1,E37=$AM$1,E37=$AN$1),0,1)))</f>
        <v>0</v>
      </c>
      <c r="AQ35" s="128">
        <f>IF($A35&gt;='FG_243way_Regular Symbol'!H$16,"",IF(F35=0,"",IF(OR(F35=$AM$1,F35=$AN$1,F36=$AM$1,F36=$AN$1,F37=$AM$1,F37=$AN$1),0,1)))</f>
        <v>1</v>
      </c>
      <c r="AS35" s="342">
        <f>IF($A35&gt;='FG_243way_Regular Symbol'!D$16,"",IF(B35=0,"",IF(OR(B35=$AM$1,B35=$AT$1,B36=$AM$1,B36=$AT$1,B37=$AM$1,B37=$AT$1),0,1)))</f>
        <v>1</v>
      </c>
      <c r="AT35" s="2">
        <f>IF($A35&gt;='FG_243way_Regular Symbol'!E$16,"",IF(C35=0,"",IF(OR(C35=$AM$1,C35=$AT$1,C36=$AM$1,C36=$AT$1,C37=$AM$1,C37=$AT$1),0,1)))</f>
        <v>1</v>
      </c>
      <c r="AU35" s="2">
        <f>IF($A35&gt;='FG_243way_Regular Symbol'!F$16,"",IF(D35=0,"",IF(OR(D35=$AM$1,D35=$AT$1,D36=$AM$1,D36=$AT$1,D37=$AM$1,D37=$AT$1),0,1)))</f>
        <v>1</v>
      </c>
      <c r="AV35" s="2">
        <f>IF($A35&gt;='FG_243way_Regular Symbol'!G$16,"",IF(E35=0,"",IF(OR(E35=$AM$1,E35=$AT$1,E36=$AM$1,E36=$AT$1,E37=$AM$1,E37=$AT$1),0,1)))</f>
        <v>0</v>
      </c>
      <c r="AW35" s="128">
        <f>IF($A35&gt;='FG_243way_Regular Symbol'!H$16,"",IF(F35=0,"",IF(OR(F35=$AM$1,F35=$AT$1,F36=$AM$1,F36=$AT$1,F37=$AM$1,F37=$AT$1),0,1)))</f>
        <v>1</v>
      </c>
      <c r="AY35" s="342">
        <f>IF($A35&gt;='FG_243way_Regular Symbol'!D$16,"",IF(B35=0,"",IF(OR(B35=$AM$1,B35=$AZ$1,B36=$AM$1,B36=$AZ$1,B37=$AM$1,B37=$AZ$1),0,1)))</f>
        <v>1</v>
      </c>
      <c r="AZ35" s="2">
        <f>IF($A35&gt;='FG_243way_Regular Symbol'!E$16,"",IF(C35=0,"",IF(OR(C35=$AM$1,C35=$AZ$1,C36=$AM$1,C36=$AZ$1,C37=$AM$1,C37=$AZ$1),0,1)))</f>
        <v>1</v>
      </c>
      <c r="BA35" s="2">
        <f>IF($A35&gt;='FG_243way_Regular Symbol'!F$16,"",IF(D35=0,"",IF(OR(D35=$AM$1,D35=$AZ$1,D36=$AM$1,D36=$AZ$1,D37=$AM$1,D37=$AZ$1),0,1)))</f>
        <v>1</v>
      </c>
      <c r="BB35" s="2">
        <f>IF($A35&gt;='FG_243way_Regular Symbol'!G$16,"",IF(E35=0,"",IF(OR(E35=$AM$1,E35=$AZ$1,E36=$AM$1,E36=$AZ$1,E37=$AM$1,E37=$AZ$1),0,1)))</f>
        <v>0</v>
      </c>
      <c r="BC35" s="128">
        <f>IF($A35&gt;='FG_243way_Regular Symbol'!H$16,"",IF(F35=0,"",IF(OR(F35=$AM$1,F35=$AZ$1,F36=$AM$1,F36=$AZ$1,F37=$AM$1,F37=$AZ$1),0,1)))</f>
        <v>1</v>
      </c>
      <c r="BE35" s="342"/>
      <c r="BF35" s="2"/>
      <c r="BG35" s="2">
        <f>IF($A35&gt;='FG_243way_Regular Symbol'!F$16,"",IF(D35=0,"",COUNTIF(D35:D37,$BF$1)))</f>
        <v>0</v>
      </c>
      <c r="BH35" s="2">
        <f>IF($A35&gt;='FG_243way_Regular Symbol'!G$16,"",IF(E35=0,"",COUNTIF(E35:E37,$BF$1)))</f>
        <v>0</v>
      </c>
      <c r="BI35" s="2">
        <f>IF($A35&gt;='FG_243way_Regular Symbol'!H$16,"",IF(F35=0,"",COUNTIF(F35:F37,$BF$1)))</f>
        <v>0</v>
      </c>
      <c r="BK35" s="342"/>
      <c r="BL35" s="2"/>
      <c r="BM35" s="2">
        <f>IF($A35&gt;='FG_243way_Regular Symbol'!F$16,"",IF(D35=0,"",IF(OR(D35=$AM$1,D35=$BL$1,D36=$AM$1,D36=$BL$1,D37=$AM$1,D37=$BL$1),0,1)))</f>
        <v>1</v>
      </c>
      <c r="BN35" s="2">
        <f>IF($A35&gt;='FG_243way_Regular Symbol'!G$16,"",IF(E35=0,"",IF(OR(E35=$AM$1,E35=$BL$1,E36=$AM$1,E36=$BL$1,E37=$AM$1,E37=$BL$1),0,1)))</f>
        <v>0</v>
      </c>
      <c r="BO35" s="128">
        <f>IF($A35&gt;='FG_243way_Regular Symbol'!H$16,"",IF(F35=0,"",IF(OR(F35=$AM$1,F35=$BL$1,F36=$AM$1,F36=$BL$1,F37=$AM$1,F37=$BL$1),0,1)))</f>
        <v>1</v>
      </c>
      <c r="BQ35" s="2">
        <f>IF($A35&gt;='FG_243way_Regular Symbol'!D$16,"",IF(B35=0,"",IF(OR(B35=$BQ$1,B35=$BR$1,B36=$BQ$1,B36=$BR$1,B37=$BQ$1,B37=$BR$1),0,1)))</f>
        <v>1</v>
      </c>
      <c r="BR35" s="2">
        <f>IF($A35&gt;='FG_243way_Regular Symbol'!E$16,"",IF(C35=0,"",IF(OR(C35=$BQ$1,C35=$BR$1,C36=$BQ$1,C36=$BR$1,C37=$BQ$1,C37=$BR$1),0,1)))</f>
        <v>0</v>
      </c>
      <c r="BS35" s="2">
        <f>IF($A35&gt;='FG_243way_Regular Symbol'!F$16,"",IF(D35=0,"",IF(OR(D35=$BQ$1,D35=$BR$1,D36=$BQ$1,D36=$BR$1,D37=$BQ$1,D37=$BR$1),0,1)))</f>
        <v>1</v>
      </c>
      <c r="BT35" s="2">
        <f>IF($A35&gt;='FG_243way_Regular Symbol'!G$16,"",IF(E35=0,"",IF(OR(E35=$BQ$1,E35=$BR$1,E36=$BQ$1,E36=$BR$1,E37=$BQ$1,E37=$BR$1),0,1)))</f>
        <v>0</v>
      </c>
      <c r="BU35" s="2">
        <f>IF($A35&gt;='FG_243way_Regular Symbol'!H$16,"",IF(F35=0,"",IF(OR(F35=$BQ$1,F35=$BR$1,F36=$BQ$1,F36=$BR$1,F37=$BQ$1,F37=$BR$1),0,1)))</f>
        <v>1</v>
      </c>
      <c r="BW35" s="2">
        <f>IF($A35&gt;='FG_243way_Regular Symbol'!D$16,"",IF(B35=0,"",IF(OR(B35=$BW$1,B36=$BW$1,B37=$BW$1,B35=$BX$1,B36=$BX$1,B37=$BX$1),0,1)))</f>
        <v>1</v>
      </c>
      <c r="BX35" s="2">
        <f>IF($A35&gt;='FG_243way_Regular Symbol'!E$16,"",IF(C35=0,"",IF(OR(C35=$BW$1,C36=$BW$1,C37=$BW$1,C35=$BX$1,C36=$BX$1,C37=$BX$1),0,1)))</f>
        <v>1</v>
      </c>
      <c r="BY35" s="2">
        <f>IF($A35&gt;='FG_243way_Regular Symbol'!F$16,"",IF(D35=0,"",IF(OR(D35=$BW$1,D36=$BW$1,D37=$BW$1,D35=$BX$1,D36=$BX$1,D37=$BX$1),0,1)))</f>
        <v>0</v>
      </c>
      <c r="BZ35" s="2">
        <f>IF($A35&gt;='FG_243way_Regular Symbol'!G$16,"",IF(E35=0,"",IF(OR(E35=$BW$1,E36=$BW$1,E37=$BW$1,E35=$BX$1,E36=$BX$1,E37=$BX$1),0,1)))</f>
        <v>0</v>
      </c>
      <c r="CA35" s="2">
        <f>IF($A35&gt;='FG_243way_Regular Symbol'!H$16,"",IF(F35=0,"",IF(OR(F35=$BW$1,F36=$BW$1,F37=$BW$1,F35=$BX$1,F36=$BX$1,F37=$BX$1),0,1)))</f>
        <v>1</v>
      </c>
      <c r="CC35" s="2">
        <f>IF($A35&gt;='FG_243way_Regular Symbol'!D$16,"",IF(B35=0,"",IF(OR(B35=$BW$1,B36=$BW$1,B37=$BW$1,B35=$CD$1,B36=$CD$1,B37=$CD$1),0,1)))</f>
        <v>1</v>
      </c>
      <c r="CD35" s="2">
        <f>IF($A35&gt;='FG_243way_Regular Symbol'!E$16,"",IF(C35=0,"",IF(OR(C35=$BW$1,C36=$BW$1,C37=$BW$1,C35=$CD$1,C36=$CD$1,C37=$CD$1),0,1)))</f>
        <v>1</v>
      </c>
      <c r="CE35" s="2">
        <f>IF($A35&gt;='FG_243way_Regular Symbol'!F$16,"",IF(D35=0,"",IF(OR(D35=$BW$1,D36=$BW$1,D37=$BW$1,D35=$CD$1,D36=$CD$1,D37=$CD$1),0,1)))</f>
        <v>1</v>
      </c>
      <c r="CF35" s="2">
        <f>IF($A35&gt;='FG_243way_Regular Symbol'!G$16,"",IF(E35=0,"",IF(OR(E35=$BW$1,E36=$BW$1,E37=$BW$1,E35=$CD$1,E36=$CD$1,E37=$CD$1),0,1)))</f>
        <v>0</v>
      </c>
      <c r="CG35" s="2">
        <f>IF($A35&gt;='FG_243way_Regular Symbol'!H$16,"",IF(F35=0,"",IF(OR(F35=$BW$1,F36=$BW$1,F37=$BW$1,F35=$CD$1,F36=$CD$1,F37=$CD$1),0,1)))</f>
        <v>1</v>
      </c>
      <c r="CI35" s="2">
        <f>IF($A35&gt;='FG_243way_Regular Symbol'!D$16,"",IF(B35=0,"",IF(OR(B35=$BW$1,B36=$BW$1,B37=$BW$1,B35=$CJ$1,B36=$CJ$1,B37=$CJ$1),0,1)))</f>
        <v>0</v>
      </c>
      <c r="CJ35" s="2">
        <f>IF($A35&gt;='FG_243way_Regular Symbol'!E$16,"",IF(C35=0,"",IF(OR(C35=$BW$1,C36=$BW$1,C37=$BW$1,C35=$CJ$1,C36=$CJ$1,C37=$CJ$1),0,1)))</f>
        <v>0</v>
      </c>
      <c r="CK35" s="2">
        <f>IF($A35&gt;='FG_243way_Regular Symbol'!F$16,"",IF(D35=0,"",IF(OR(D35=$BW$1,D36=$BW$1,D37=$BW$1,D35=$CJ$1,D36=$CJ$1,D37=$CJ$1),0,1)))</f>
        <v>0</v>
      </c>
      <c r="CL35" s="2">
        <f>IF($A35&gt;='FG_243way_Regular Symbol'!G$16,"",IF(E35=0,"",IF(OR(E35=$BW$1,E36=$BW$1,E37=$BW$1,E35=$CJ$1,E36=$CJ$1,E37=$CJ$1),0,1)))</f>
        <v>0</v>
      </c>
      <c r="CM35" s="2">
        <f>IF($A35&gt;='FG_243way_Regular Symbol'!H$16,"",IF(F35=0,"",IF(OR(F35=$BW$1,F36=$BW$1,F37=$BW$1,F35=$CJ$1,F36=$CJ$1,F37=$CJ$1),0,1)))</f>
        <v>0</v>
      </c>
      <c r="CO35" s="2">
        <f>IF($A35&gt;='FG_243way_Regular Symbol'!D$16,"",IF(B35=0,"",IF(OR(B35=$BW$1,B36=$BW$1,B37=$BW$1,B35=$CP$1,B36=$CP$1,B37=$CP$1),0,1)))</f>
        <v>0</v>
      </c>
      <c r="CP35" s="2">
        <f>IF($A35&gt;='FG_243way_Regular Symbol'!E$16,"",IF(C35=0,"",IF(OR(C35=$BW$1,C36=$BW$1,C37=$BW$1,C35=$CP$1,C36=$CP$1,C37=$CP$1),0,1)))</f>
        <v>1</v>
      </c>
      <c r="CQ35" s="2">
        <f>IF($A35&gt;='FG_243way_Regular Symbol'!F$16,"",IF(D35=0,"",IF(OR(D35=$BW$1,D36=$BW$1,D37=$BW$1,D35=$CP$1,D36=$CP$1,D37=$CP$1),0,1)))</f>
        <v>0</v>
      </c>
      <c r="CR35" s="2">
        <f>IF($A35&gt;='FG_243way_Regular Symbol'!G$16,"",IF(E35=0,"",IF(OR(E35=$BW$1,E36=$BW$1,E37=$BW$1,E35=$CP$1,E36=$CP$1,E37=$CP$1),0,1)))</f>
        <v>0</v>
      </c>
      <c r="CS35" s="2">
        <f>IF($A35&gt;='FG_243way_Regular Symbol'!H$16,"",IF(F35=0,"",IF(OR(F35=$BW$1,F36=$BW$1,F37=$BW$1,F35=$CP$1,F36=$CP$1,F37=$CP$1),0,1)))</f>
        <v>1</v>
      </c>
      <c r="CU35" s="2">
        <f>IF($A35&gt;='FG_243way_Regular Symbol'!D$16,"",IF(B35=0,"",IF(OR(B35=$BW$1,B36=$BW$1,B37=$BW$1,B35=$CV$1,B36=$CV$1,B37=$CV$1),0,1)))</f>
        <v>1</v>
      </c>
      <c r="CV35" s="2">
        <f>IF($A35&gt;='FG_243way_Regular Symbol'!E$16,"",IF(C35=0,"",IF(OR(C35=$BW$1,C36=$BW$1,C37=$BW$1,C35=$CV$1,C36=$CV$1,C37=$CV$1),0,1)))</f>
        <v>1</v>
      </c>
      <c r="CW35" s="2">
        <f>IF($A35&gt;='FG_243way_Regular Symbol'!F$16,"",IF(D35=0,"",IF(OR(D35=$BW$1,D36=$BW$1,D37=$BW$1,D35=$CV$1,D36=$CV$1,D37=$CV$1),0,1)))</f>
        <v>1</v>
      </c>
      <c r="CX35" s="2">
        <f>IF($A35&gt;='FG_243way_Regular Symbol'!G$16,"",IF(E35=0,"",IF(OR(E35=$BW$1,E36=$BW$1,E37=$BW$1,E35=$CV$1,E36=$CV$1,E37=$CV$1),0,1)))</f>
        <v>0</v>
      </c>
      <c r="CY35" s="2">
        <f>IF($A35&gt;='FG_243way_Regular Symbol'!H$16,"",IF(F35=0,"",IF(OR(F35=$BW$1,F36=$BW$1,F37=$BW$1,F35=$CV$1,F36=$CV$1,F37=$CV$1),0,1)))</f>
        <v>0</v>
      </c>
    </row>
    <row r="36" spans="1:103">
      <c r="A36" s="341">
        <f>IF('FG_243way_Regular Symbol'!L35="","",'FG_243way_Regular Symbol'!L35)</f>
        <v>32</v>
      </c>
      <c r="B36" s="184" t="str">
        <f>IF('FG_243way_Regular Symbol'!M35="",
IF($A36-'FG_243way_Regular Symbol'!D$16&gt;='FG_243way_RegularＸ_W()'!B$2-1,"",VLOOKUP($A36-'FG_243way_Regular Symbol'!D$16,'FG_243way_Regular Symbol'!$L$3:$Q$99,'FG_243way_RegularＸ_W()'!B$3+1,FALSE)),
'FG_243way_Regular Symbol'!M35)</f>
        <v>J</v>
      </c>
      <c r="C36" s="184" t="str">
        <f>IF('FG_243way_Regular Symbol'!N35="",
IF($A36-'FG_243way_Regular Symbol'!E$16&gt;='FG_243way_RegularＸ_W()'!C$2-1,"",VLOOKUP($A36-'FG_243way_Regular Symbol'!E$16,'FG_243way_Regular Symbol'!$L$3:$Q$99,'FG_243way_RegularＸ_W()'!C$3+1,FALSE)),
'FG_243way_Regular Symbol'!N35)</f>
        <v>J</v>
      </c>
      <c r="D36" s="184" t="str">
        <f>IF('FG_243way_Regular Symbol'!O35="",
IF($A36-'FG_243way_Regular Symbol'!F$16&gt;='FG_243way_RegularＸ_W()'!D$2-1,"",VLOOKUP($A36-'FG_243way_Regular Symbol'!F$16,'FG_243way_Regular Symbol'!$L$3:$Q$99,'FG_243way_RegularＸ_W()'!D$3+1,FALSE)),
'FG_243way_Regular Symbol'!O35)</f>
        <v>J</v>
      </c>
      <c r="E36" s="184" t="str">
        <f>IF('FG_243way_Regular Symbol'!P35="",
IF($A36-'FG_243way_Regular Symbol'!G$16&gt;='FG_243way_RegularＸ_W()'!E$2-1,"",VLOOKUP($A36-'FG_243way_Regular Symbol'!G$16,'FG_243way_Regular Symbol'!$L$3:$Q$99,'FG_243way_RegularＸ_W()'!E$3+1,FALSE)),
'FG_243way_Regular Symbol'!P35)</f>
        <v>WW</v>
      </c>
      <c r="F36" s="358" t="str">
        <f>IF('FG_243way_Regular Symbol'!Q35="",
IF($A36-'FG_243way_Regular Symbol'!H$16&gt;='FG_243way_RegularＸ_W()'!F$2-1,"",VLOOKUP($A36-'FG_243way_Regular Symbol'!H$16,'FG_243way_Regular Symbol'!$L$3:$Q$99,'FG_243way_RegularＸ_W()'!F$3+1,FALSE)),
'FG_243way_Regular Symbol'!Q35)</f>
        <v>J</v>
      </c>
      <c r="O36" s="342">
        <f>IF($A36&gt;='FG_243way_Regular Symbol'!D$16,"",IF(B36=0,"",IF(OR(B36=$O$1,B36=$P$1,B37=$O$1,B37=$P$1,B38=$O$1,B38=$P$1),0,1)))</f>
        <v>1</v>
      </c>
      <c r="P36" s="2">
        <f>IF($A36&gt;='FG_243way_Regular Symbol'!E$16,"",IF(C36=0,"",IF(OR(C36=$O$1,C36=$P$1,C37=$O$1,C37=$P$1,C38=$O$1,C38=$P$1),0,1)))</f>
        <v>1</v>
      </c>
      <c r="Q36" s="2">
        <f>IF($A36&gt;='FG_243way_Regular Symbol'!F$16,"",IF(D36=0,"",IF(OR(D36=$O$1,D36=$P$1,D37=$O$1,D37=$P$1,D38=$O$1,D38=$P$1),0,1)))</f>
        <v>1</v>
      </c>
      <c r="R36" s="2">
        <f>IF($A36&gt;='FG_243way_Regular Symbol'!G$16,"",IF(E36=0,"",IF(OR(E36=$O$1,E36=$P$1,E37=$O$1,E37=$P$1,E38=$O$1,E38=$P$1),0,1)))</f>
        <v>0</v>
      </c>
      <c r="S36" s="128">
        <f>IF($A36&gt;='FG_243way_Regular Symbol'!H$16,"",IF(F36=0,"",IF(OR(F36=$O$1,F36=$P$1,F37=$O$1,F37=$P$1,F38=$O$1,F38=$P$1),0,1)))</f>
        <v>1</v>
      </c>
      <c r="U36" s="342">
        <f>IF($A36&gt;='FG_243way_Regular Symbol'!D$16,"",IF(B36=0,"",IF(OR(B36=$U$1,B36=$V$1,B37=$U$1,B37=$V$1,B38=$U$1,B38=$V$1),0,1)))</f>
        <v>0</v>
      </c>
      <c r="V36" s="2">
        <f>IF($A36&gt;='FG_243way_Regular Symbol'!E$16,"",IF(C36=0,"",IF(OR(C36=$U$1,C36=$V$1,C37=$U$1,C37=$V$1,C38=$U$1,C38=$V$1),0,1)))</f>
        <v>1</v>
      </c>
      <c r="W36" s="2">
        <f>IF($A36&gt;='FG_243way_Regular Symbol'!F$16,"",IF(D36=0,"",IF(OR(D36=$U$1,D36=$V$1,D37=$U$1,D37=$V$1,D38=$U$1,D38=$V$1),0,1)))</f>
        <v>1</v>
      </c>
      <c r="X36" s="2">
        <f>IF($A36&gt;='FG_243way_Regular Symbol'!G$16,"",IF(E36=0,"",IF(OR(E36=$U$1,E36=$V$1,E37=$U$1,E37=$V$1,E38=$U$1,E38=$V$1),0,1)))</f>
        <v>0</v>
      </c>
      <c r="Y36" s="128">
        <f>IF($A36&gt;='FG_243way_Regular Symbol'!H$16,"",IF(F36=0,"",IF(OR(F36=$U$1,F36=$V$1,F37=$U$1,F37=$V$1,F38=$U$1,F38=$V$1),0,1)))</f>
        <v>1</v>
      </c>
      <c r="AA36" s="342">
        <f>IF($A36&gt;='FG_243way_Regular Symbol'!D$16,"",IF(B36=0,"",IF(OR(B36=$AA$1,B36=$AB$1,B37=$AA$1,B37=$AB$1,B38=$AA$1,,B38=$AB$1),0,1)))</f>
        <v>1</v>
      </c>
      <c r="AB36" s="2">
        <f>IF($A36&gt;='FG_243way_Regular Symbol'!E$16,"",IF(C36=0,"",IF(OR(C36=$AA$1,C36=$AB$1,C37=$AA$1,C37=$AB$1,C38=$AA$1,,C38=$AB$1),0,1)))</f>
        <v>0</v>
      </c>
      <c r="AC36" s="2">
        <f>IF($A36&gt;='FG_243way_Regular Symbol'!F$16,"",IF(D36=0,"",IF(OR(D36=$AA$1,D36=$AB$1,D37=$AA$1,D37=$AB$1,D38=$AA$1,,D38=$AB$1),0,1)))</f>
        <v>1</v>
      </c>
      <c r="AD36" s="2">
        <f>IF($A36&gt;='FG_243way_Regular Symbol'!G$16,"",IF(E36=0,"",IF(OR(E36=$AA$1,E36=$AB$1,E37=$AA$1,E37=$AB$1,E38=$AA$1,,E38=$AB$1),0,1)))</f>
        <v>0</v>
      </c>
      <c r="AE36" s="128">
        <f>IF($A36&gt;='FG_243way_Regular Symbol'!H$16,"",IF(F36=0,"",IF(OR(F36=$AA$1,F36=$AB$1,F37=$AA$1,F37=$AB$1,F38=$AA$1,,F38=$AB$1),0,1)))</f>
        <v>1</v>
      </c>
      <c r="AG36" s="342">
        <f>IF($A36&gt;='FG_243way_Regular Symbol'!D$16,"",IF(B36=0,"",IF(OR(B36=$AG$1,B36=$AH$1,B37=$AG$1,B37=$AH$1,B38=$AG$1,B38=$AH$1),0,1)))</f>
        <v>1</v>
      </c>
      <c r="AH36" s="2">
        <f>IF($A36&gt;='FG_243way_Regular Symbol'!E$16,"",IF(C36=0,"",IF(OR(C36=$AG$1,C36=$AH$1,C37=$AG$1,C37=$AH$1,C38=$AG$1,C38=$AH$1),0,1)))</f>
        <v>1</v>
      </c>
      <c r="AI36" s="2">
        <f>IF($A36&gt;='FG_243way_Regular Symbol'!F$16,"",IF(D36=0,"",IF(OR(D36=$AG$1,D36=$AH$1,D37=$AG$1,D37=$AH$1,D38=$AG$1,D38=$AH$1),0,1)))</f>
        <v>1</v>
      </c>
      <c r="AJ36" s="2">
        <f>IF($A36&gt;='FG_243way_Regular Symbol'!G$16,"",IF(E36=0,"",IF(OR(E36=$AG$1,E36=$AH$1,E37=$AG$1,E37=$AH$1,E38=$AG$1,E38=$AH$1),0,1)))</f>
        <v>0</v>
      </c>
      <c r="AK36" s="128">
        <f>IF($A36&gt;='FG_243way_Regular Symbol'!H$16,"",IF(F36=0,"",IF(OR(F36=$AG$1,F36=$AH$1,F37=$AG$1,F37=$AH$1,F38=$AG$1,F38=$AH$1),0,1)))</f>
        <v>1</v>
      </c>
      <c r="AM36" s="342">
        <f>IF($A36&gt;='FG_243way_Regular Symbol'!D$16,"",IF(B36=0,"",IF(OR(B36=$AM$1,B36=$AN$1,B37=$AM$1,B37=$AN$1,B38=$AM$1,B38=$AN$1),0,1)))</f>
        <v>1</v>
      </c>
      <c r="AN36" s="2">
        <f>IF($A36&gt;='FG_243way_Regular Symbol'!E$16,"",IF(C36=0,"",IF(OR(C36=$AM$1,C36=$AN$1,C37=$AM$1,C37=$AN$1,C38=$AM$1,C38=$AN$1),0,1)))</f>
        <v>1</v>
      </c>
      <c r="AO36" s="2">
        <f>IF($A36&gt;='FG_243way_Regular Symbol'!F$16,"",IF(D36=0,"",IF(OR(D36=$AM$1,D36=$AN$1,D37=$AM$1,D37=$AN$1,D38=$AM$1,D38=$AN$1),0,1)))</f>
        <v>1</v>
      </c>
      <c r="AP36" s="2">
        <f>IF($A36&gt;='FG_243way_Regular Symbol'!G$16,"",IF(E36=0,"",IF(OR(E36=$AM$1,E36=$AN$1,E37=$AM$1,E37=$AN$1,E38=$AM$1,E38=$AN$1),0,1)))</f>
        <v>0</v>
      </c>
      <c r="AQ36" s="128">
        <f>IF($A36&gt;='FG_243way_Regular Symbol'!H$16,"",IF(F36=0,"",IF(OR(F36=$AM$1,F36=$AN$1,F37=$AM$1,F37=$AN$1,F38=$AM$1,F38=$AN$1),0,1)))</f>
        <v>1</v>
      </c>
      <c r="AS36" s="342">
        <f>IF($A36&gt;='FG_243way_Regular Symbol'!D$16,"",IF(B36=0,"",IF(OR(B36=$AM$1,B36=$AT$1,B37=$AM$1,B37=$AT$1,B38=$AM$1,B38=$AT$1),0,1)))</f>
        <v>1</v>
      </c>
      <c r="AT36" s="2">
        <f>IF($A36&gt;='FG_243way_Regular Symbol'!E$16,"",IF(C36=0,"",IF(OR(C36=$AM$1,C36=$AT$1,C37=$AM$1,C37=$AT$1,C38=$AM$1,C38=$AT$1),0,1)))</f>
        <v>1</v>
      </c>
      <c r="AU36" s="2">
        <f>IF($A36&gt;='FG_243way_Regular Symbol'!F$16,"",IF(D36=0,"",IF(OR(D36=$AM$1,D36=$AT$1,D37=$AM$1,D37=$AT$1,D38=$AM$1,D38=$AT$1),0,1)))</f>
        <v>1</v>
      </c>
      <c r="AV36" s="2">
        <f>IF($A36&gt;='FG_243way_Regular Symbol'!G$16,"",IF(E36=0,"",IF(OR(E36=$AM$1,E36=$AT$1,E37=$AM$1,E37=$AT$1,E38=$AM$1,E38=$AT$1),0,1)))</f>
        <v>0</v>
      </c>
      <c r="AW36" s="128">
        <f>IF($A36&gt;='FG_243way_Regular Symbol'!H$16,"",IF(F36=0,"",IF(OR(F36=$AM$1,F36=$AT$1,F37=$AM$1,F37=$AT$1,F38=$AM$1,F38=$AT$1),0,1)))</f>
        <v>1</v>
      </c>
      <c r="AY36" s="342">
        <f>IF($A36&gt;='FG_243way_Regular Symbol'!D$16,"",IF(B36=0,"",IF(OR(B36=$AM$1,B36=$AZ$1,B37=$AM$1,B37=$AZ$1,B38=$AM$1,B38=$AZ$1),0,1)))</f>
        <v>1</v>
      </c>
      <c r="AZ36" s="2">
        <f>IF($A36&gt;='FG_243way_Regular Symbol'!E$16,"",IF(C36=0,"",IF(OR(C36=$AM$1,C36=$AZ$1,C37=$AM$1,C37=$AZ$1,C38=$AM$1,C38=$AZ$1),0,1)))</f>
        <v>1</v>
      </c>
      <c r="BA36" s="2">
        <f>IF($A36&gt;='FG_243way_Regular Symbol'!F$16,"",IF(D36=0,"",IF(OR(D36=$AM$1,D36=$AZ$1,D37=$AM$1,D37=$AZ$1,D38=$AM$1,D38=$AZ$1),0,1)))</f>
        <v>1</v>
      </c>
      <c r="BB36" s="2">
        <f>IF($A36&gt;='FG_243way_Regular Symbol'!G$16,"",IF(E36=0,"",IF(OR(E36=$AM$1,E36=$AZ$1,E37=$AM$1,E37=$AZ$1,E38=$AM$1,E38=$AZ$1),0,1)))</f>
        <v>0</v>
      </c>
      <c r="BC36" s="128">
        <f>IF($A36&gt;='FG_243way_Regular Symbol'!H$16,"",IF(F36=0,"",IF(OR(F36=$AM$1,F36=$AZ$1,F37=$AM$1,F37=$AZ$1,F38=$AM$1,F38=$AZ$1),0,1)))</f>
        <v>1</v>
      </c>
      <c r="BE36" s="342"/>
      <c r="BF36" s="2"/>
      <c r="BG36" s="2">
        <f>IF($A36&gt;='FG_243way_Regular Symbol'!F$16,"",IF(D36=0,"",COUNTIF(D36:D38,$BF$1)))</f>
        <v>0</v>
      </c>
      <c r="BH36" s="2">
        <f>IF($A36&gt;='FG_243way_Regular Symbol'!G$16,"",IF(E36=0,"",COUNTIF(E36:E38,$BF$1)))</f>
        <v>0</v>
      </c>
      <c r="BI36" s="2">
        <f>IF($A36&gt;='FG_243way_Regular Symbol'!H$16,"",IF(F36=0,"",COUNTIF(F36:F38,$BF$1)))</f>
        <v>0</v>
      </c>
      <c r="BK36" s="342"/>
      <c r="BL36" s="2"/>
      <c r="BM36" s="2">
        <f>IF($A36&gt;='FG_243way_Regular Symbol'!F$16,"",IF(D36=0,"",IF(OR(D36=$AM$1,D36=$BL$1,D37=$AM$1,D37=$BL$1,D38=$AM$1,D38=$BL$1),0,1)))</f>
        <v>1</v>
      </c>
      <c r="BN36" s="2">
        <f>IF($A36&gt;='FG_243way_Regular Symbol'!G$16,"",IF(E36=0,"",IF(OR(E36=$AM$1,E36=$BL$1,E37=$AM$1,E37=$BL$1,E38=$AM$1,E38=$BL$1),0,1)))</f>
        <v>0</v>
      </c>
      <c r="BO36" s="128">
        <f>IF($A36&gt;='FG_243way_Regular Symbol'!H$16,"",IF(F36=0,"",IF(OR(F36=$AM$1,F36=$BL$1,F37=$AM$1,F37=$BL$1,F38=$AM$1,F38=$BL$1),0,1)))</f>
        <v>1</v>
      </c>
      <c r="BQ36" s="2">
        <f>IF($A36&gt;='FG_243way_Regular Symbol'!D$16,"",IF(B36=0,"",IF(OR(B36=$BQ$1,B36=$BR$1,B37=$BQ$1,B37=$BR$1,B38=$BQ$1,B38=$BR$1),0,1)))</f>
        <v>1</v>
      </c>
      <c r="BR36" s="2">
        <f>IF($A36&gt;='FG_243way_Regular Symbol'!E$16,"",IF(C36=0,"",IF(OR(C36=$BQ$1,C36=$BR$1,C37=$BQ$1,C37=$BR$1,C38=$BQ$1,C38=$BR$1),0,1)))</f>
        <v>0</v>
      </c>
      <c r="BS36" s="2">
        <f>IF($A36&gt;='FG_243way_Regular Symbol'!F$16,"",IF(D36=0,"",IF(OR(D36=$BQ$1,D36=$BR$1,D37=$BQ$1,D37=$BR$1,D38=$BQ$1,D38=$BR$1),0,1)))</f>
        <v>1</v>
      </c>
      <c r="BT36" s="2">
        <f>IF($A36&gt;='FG_243way_Regular Symbol'!G$16,"",IF(E36=0,"",IF(OR(E36=$BQ$1,E36=$BR$1,E37=$BQ$1,E37=$BR$1,E38=$BQ$1,E38=$BR$1),0,1)))</f>
        <v>0</v>
      </c>
      <c r="BU36" s="2">
        <f>IF($A36&gt;='FG_243way_Regular Symbol'!H$16,"",IF(F36=0,"",IF(OR(F36=$BQ$1,F36=$BR$1,F37=$BQ$1,F37=$BR$1,F38=$BQ$1,F38=$BR$1),0,1)))</f>
        <v>1</v>
      </c>
      <c r="BW36" s="2">
        <f>IF($A36&gt;='FG_243way_Regular Symbol'!D$16,"",IF(B36=0,"",IF(OR(B36=$BW$1,B37=$BW$1,B38=$BW$1,B36=$BX$1,B37=$BX$1,B38=$BX$1),0,1)))</f>
        <v>1</v>
      </c>
      <c r="BX36" s="2">
        <f>IF($A36&gt;='FG_243way_Regular Symbol'!E$16,"",IF(C36=0,"",IF(OR(C36=$BW$1,C37=$BW$1,C38=$BW$1,C36=$BX$1,C37=$BX$1,C38=$BX$1),0,1)))</f>
        <v>1</v>
      </c>
      <c r="BY36" s="2">
        <f>IF($A36&gt;='FG_243way_Regular Symbol'!F$16,"",IF(D36=0,"",IF(OR(D36=$BW$1,D37=$BW$1,D38=$BW$1,D36=$BX$1,D37=$BX$1,D38=$BX$1),0,1)))</f>
        <v>1</v>
      </c>
      <c r="BZ36" s="2">
        <f>IF($A36&gt;='FG_243way_Regular Symbol'!G$16,"",IF(E36=0,"",IF(OR(E36=$BW$1,E37=$BW$1,E38=$BW$1,E36=$BX$1,E37=$BX$1,E38=$BX$1),0,1)))</f>
        <v>0</v>
      </c>
      <c r="CA36" s="2">
        <f>IF($A36&gt;='FG_243way_Regular Symbol'!H$16,"",IF(F36=0,"",IF(OR(F36=$BW$1,F37=$BW$1,F38=$BW$1,F36=$BX$1,F37=$BX$1,F38=$BX$1),0,1)))</f>
        <v>1</v>
      </c>
      <c r="CC36" s="2">
        <f>IF($A36&gt;='FG_243way_Regular Symbol'!D$16,"",IF(B36=0,"",IF(OR(B36=$BW$1,B37=$BW$1,B38=$BW$1,B36=$CD$1,B37=$CD$1,B38=$CD$1),0,1)))</f>
        <v>1</v>
      </c>
      <c r="CD36" s="2">
        <f>IF($A36&gt;='FG_243way_Regular Symbol'!E$16,"",IF(C36=0,"",IF(OR(C36=$BW$1,C37=$BW$1,C38=$BW$1,C36=$CD$1,C37=$CD$1,C38=$CD$1),0,1)))</f>
        <v>1</v>
      </c>
      <c r="CE36" s="2">
        <f>IF($A36&gt;='FG_243way_Regular Symbol'!F$16,"",IF(D36=0,"",IF(OR(D36=$BW$1,D37=$BW$1,D38=$BW$1,D36=$CD$1,D37=$CD$1,D38=$CD$1),0,1)))</f>
        <v>1</v>
      </c>
      <c r="CF36" s="2">
        <f>IF($A36&gt;='FG_243way_Regular Symbol'!G$16,"",IF(E36=0,"",IF(OR(E36=$BW$1,E37=$BW$1,E38=$BW$1,E36=$CD$1,E37=$CD$1,E38=$CD$1),0,1)))</f>
        <v>0</v>
      </c>
      <c r="CG36" s="2">
        <f>IF($A36&gt;='FG_243way_Regular Symbol'!H$16,"",IF(F36=0,"",IF(OR(F36=$BW$1,F37=$BW$1,F38=$BW$1,F36=$CD$1,F37=$CD$1,F38=$CD$1),0,1)))</f>
        <v>0</v>
      </c>
      <c r="CI36" s="2">
        <f>IF($A36&gt;='FG_243way_Regular Symbol'!D$16,"",IF(B36=0,"",IF(OR(B36=$BW$1,B37=$BW$1,B38=$BW$1,B36=$CJ$1,B37=$CJ$1,B38=$CJ$1),0,1)))</f>
        <v>0</v>
      </c>
      <c r="CJ36" s="2">
        <f>IF($A36&gt;='FG_243way_Regular Symbol'!E$16,"",IF(C36=0,"",IF(OR(C36=$BW$1,C37=$BW$1,C38=$BW$1,C36=$CJ$1,C37=$CJ$1,C38=$CJ$1),0,1)))</f>
        <v>0</v>
      </c>
      <c r="CK36" s="2">
        <f>IF($A36&gt;='FG_243way_Regular Symbol'!F$16,"",IF(D36=0,"",IF(OR(D36=$BW$1,D37=$BW$1,D38=$BW$1,D36=$CJ$1,D37=$CJ$1,D38=$CJ$1),0,1)))</f>
        <v>0</v>
      </c>
      <c r="CL36" s="2">
        <f>IF($A36&gt;='FG_243way_Regular Symbol'!G$16,"",IF(E36=0,"",IF(OR(E36=$BW$1,E37=$BW$1,E38=$BW$1,E36=$CJ$1,E37=$CJ$1,E38=$CJ$1),0,1)))</f>
        <v>0</v>
      </c>
      <c r="CM36" s="2">
        <f>IF($A36&gt;='FG_243way_Regular Symbol'!H$16,"",IF(F36=0,"",IF(OR(F36=$BW$1,F37=$BW$1,F38=$BW$1,F36=$CJ$1,F37=$CJ$1,F38=$CJ$1),0,1)))</f>
        <v>0</v>
      </c>
      <c r="CO36" s="2">
        <f>IF($A36&gt;='FG_243way_Regular Symbol'!D$16,"",IF(B36=0,"",IF(OR(B36=$BW$1,B37=$BW$1,B38=$BW$1,B36=$CP$1,B37=$CP$1,B38=$CP$1),0,1)))</f>
        <v>0</v>
      </c>
      <c r="CP36" s="2">
        <f>IF($A36&gt;='FG_243way_Regular Symbol'!E$16,"",IF(C36=0,"",IF(OR(C36=$BW$1,C37=$BW$1,C38=$BW$1,C36=$CP$1,C37=$CP$1,C38=$CP$1),0,1)))</f>
        <v>1</v>
      </c>
      <c r="CQ36" s="2">
        <f>IF($A36&gt;='FG_243way_Regular Symbol'!F$16,"",IF(D36=0,"",IF(OR(D36=$BW$1,D37=$BW$1,D38=$BW$1,D36=$CP$1,D37=$CP$1,D38=$CP$1),0,1)))</f>
        <v>0</v>
      </c>
      <c r="CR36" s="2">
        <f>IF($A36&gt;='FG_243way_Regular Symbol'!G$16,"",IF(E36=0,"",IF(OR(E36=$BW$1,E37=$BW$1,E38=$BW$1,E36=$CP$1,E37=$CP$1,E38=$CP$1),0,1)))</f>
        <v>0</v>
      </c>
      <c r="CS36" s="2">
        <f>IF($A36&gt;='FG_243way_Regular Symbol'!H$16,"",IF(F36=0,"",IF(OR(F36=$BW$1,F37=$BW$1,F38=$BW$1,F36=$CP$1,F37=$CP$1,F38=$CP$1),0,1)))</f>
        <v>1</v>
      </c>
      <c r="CU36" s="2">
        <f>IF($A36&gt;='FG_243way_Regular Symbol'!D$16,"",IF(B36=0,"",IF(OR(B36=$BW$1,B37=$BW$1,B38=$BW$1,B36=$CV$1,B37=$CV$1,B38=$CV$1),0,1)))</f>
        <v>1</v>
      </c>
      <c r="CV36" s="2">
        <f>IF($A36&gt;='FG_243way_Regular Symbol'!E$16,"",IF(C36=0,"",IF(OR(C36=$BW$1,C37=$BW$1,C38=$BW$1,C36=$CV$1,C37=$CV$1,C38=$CV$1),0,1)))</f>
        <v>1</v>
      </c>
      <c r="CW36" s="2">
        <f>IF($A36&gt;='FG_243way_Regular Symbol'!F$16,"",IF(D36=0,"",IF(OR(D36=$BW$1,D37=$BW$1,D38=$BW$1,D36=$CV$1,D37=$CV$1,D38=$CV$1),0,1)))</f>
        <v>0</v>
      </c>
      <c r="CX36" s="2">
        <f>IF($A36&gt;='FG_243way_Regular Symbol'!G$16,"",IF(E36=0,"",IF(OR(E36=$BW$1,E37=$BW$1,E38=$BW$1,E36=$CV$1,E37=$CV$1,E38=$CV$1),0,1)))</f>
        <v>0</v>
      </c>
      <c r="CY36" s="2">
        <f>IF($A36&gt;='FG_243way_Regular Symbol'!H$16,"",IF(F36=0,"",IF(OR(F36=$BW$1,F37=$BW$1,F38=$BW$1,F36=$CV$1,F37=$CV$1,F38=$CV$1),0,1)))</f>
        <v>0</v>
      </c>
    </row>
    <row r="37" spans="1:103">
      <c r="A37" s="341">
        <f>IF('FG_243way_Regular Symbol'!L36="","",'FG_243way_Regular Symbol'!L36)</f>
        <v>33</v>
      </c>
      <c r="B37" s="184" t="str">
        <f>IF('FG_243way_Regular Symbol'!M36="",
IF($A37-'FG_243way_Regular Symbol'!D$16&gt;='FG_243way_RegularＸ_W()'!B$2-1,"",VLOOKUP($A37-'FG_243way_Regular Symbol'!D$16,'FG_243way_Regular Symbol'!$L$3:$Q$99,'FG_243way_RegularＸ_W()'!B$3+1,FALSE)),
'FG_243way_Regular Symbol'!M36)</f>
        <v>M2</v>
      </c>
      <c r="C37" s="184" t="str">
        <f>IF('FG_243way_Regular Symbol'!N36="",
IF($A37-'FG_243way_Regular Symbol'!E$16&gt;='FG_243way_RegularＸ_W()'!C$2-1,"",VLOOKUP($A37-'FG_243way_Regular Symbol'!E$16,'FG_243way_Regular Symbol'!$L$3:$Q$99,'FG_243way_RegularＸ_W()'!C$3+1,FALSE)),
'FG_243way_Regular Symbol'!N36)</f>
        <v>A</v>
      </c>
      <c r="D37" s="184" t="str">
        <f>IF('FG_243way_Regular Symbol'!O36="",
IF($A37-'FG_243way_Regular Symbol'!F$16&gt;='FG_243way_RegularＸ_W()'!D$2-1,"",VLOOKUP($A37-'FG_243way_Regular Symbol'!F$16,'FG_243way_Regular Symbol'!$L$3:$Q$99,'FG_243way_RegularＸ_W()'!D$3+1,FALSE)),
'FG_243way_Regular Symbol'!O36)</f>
        <v>TE</v>
      </c>
      <c r="E37" s="184" t="str">
        <f>IF('FG_243way_Regular Symbol'!P36="",
IF($A37-'FG_243way_Regular Symbol'!G$16&gt;='FG_243way_RegularＸ_W()'!E$2-1,"",VLOOKUP($A37-'FG_243way_Regular Symbol'!G$16,'FG_243way_Regular Symbol'!$L$3:$Q$99,'FG_243way_RegularＸ_W()'!E$3+1,FALSE)),
'FG_243way_Regular Symbol'!P36)</f>
        <v>Q</v>
      </c>
      <c r="F37" s="358" t="str">
        <f>IF('FG_243way_Regular Symbol'!Q36="",
IF($A37-'FG_243way_Regular Symbol'!H$16&gt;='FG_243way_RegularＸ_W()'!F$2-1,"",VLOOKUP($A37-'FG_243way_Regular Symbol'!H$16,'FG_243way_Regular Symbol'!$L$3:$Q$99,'FG_243way_RegularＸ_W()'!F$3+1,FALSE)),
'FG_243way_Regular Symbol'!Q36)</f>
        <v>NI</v>
      </c>
      <c r="O37" s="342">
        <f>IF($A37&gt;='FG_243way_Regular Symbol'!D$16,"",IF(B37=0,"",IF(OR(B37=$O$1,B37=$P$1,B38=$O$1,B38=$P$1,B39=$O$1,B39=$P$1),0,1)))</f>
        <v>1</v>
      </c>
      <c r="P37" s="2">
        <f>IF($A37&gt;='FG_243way_Regular Symbol'!E$16,"",IF(C37=0,"",IF(OR(C37=$O$1,C37=$P$1,C38=$O$1,C38=$P$1,C39=$O$1,C39=$P$1),0,1)))</f>
        <v>1</v>
      </c>
      <c r="Q37" s="2">
        <f>IF($A37&gt;='FG_243way_Regular Symbol'!F$16,"",IF(D37=0,"",IF(OR(D37=$O$1,D37=$P$1,D38=$O$1,D38=$P$1,D39=$O$1,D39=$P$1),0,1)))</f>
        <v>1</v>
      </c>
      <c r="R37" s="2">
        <f>IF($A37&gt;='FG_243way_Regular Symbol'!G$16,"",IF(E37=0,"",IF(OR(E37=$O$1,E37=$P$1,E38=$O$1,E38=$P$1,E39=$O$1,E39=$P$1),0,1)))</f>
        <v>0</v>
      </c>
      <c r="S37" s="128">
        <f>IF($A37&gt;='FG_243way_Regular Symbol'!H$16,"",IF(F37=0,"",IF(OR(F37=$O$1,F37=$P$1,F38=$O$1,F38=$P$1,F39=$O$1,F39=$P$1),0,1)))</f>
        <v>1</v>
      </c>
      <c r="U37" s="342">
        <f>IF($A37&gt;='FG_243way_Regular Symbol'!D$16,"",IF(B37=0,"",IF(OR(B37=$U$1,B37=$V$1,B38=$U$1,B38=$V$1,B39=$U$1,B39=$V$1),0,1)))</f>
        <v>0</v>
      </c>
      <c r="V37" s="2">
        <f>IF($A37&gt;='FG_243way_Regular Symbol'!E$16,"",IF(C37=0,"",IF(OR(C37=$U$1,C37=$V$1,C38=$U$1,C38=$V$1,C39=$U$1,C39=$V$1),0,1)))</f>
        <v>1</v>
      </c>
      <c r="W37" s="2">
        <f>IF($A37&gt;='FG_243way_Regular Symbol'!F$16,"",IF(D37=0,"",IF(OR(D37=$U$1,D37=$V$1,D38=$U$1,D38=$V$1,D39=$U$1,D39=$V$1),0,1)))</f>
        <v>1</v>
      </c>
      <c r="X37" s="2">
        <f>IF($A37&gt;='FG_243way_Regular Symbol'!G$16,"",IF(E37=0,"",IF(OR(E37=$U$1,E37=$V$1,E38=$U$1,E38=$V$1,E39=$U$1,E39=$V$1),0,1)))</f>
        <v>1</v>
      </c>
      <c r="Y37" s="128">
        <f>IF($A37&gt;='FG_243way_Regular Symbol'!H$16,"",IF(F37=0,"",IF(OR(F37=$U$1,F37=$V$1,F38=$U$1,F38=$V$1,F39=$U$1,F39=$V$1),0,1)))</f>
        <v>1</v>
      </c>
      <c r="AA37" s="342">
        <f>IF($A37&gt;='FG_243way_Regular Symbol'!D$16,"",IF(B37=0,"",IF(OR(B37=$AA$1,B37=$AB$1,B38=$AA$1,B38=$AB$1,B39=$AA$1,,B39=$AB$1),0,1)))</f>
        <v>1</v>
      </c>
      <c r="AB37" s="2">
        <f>IF($A37&gt;='FG_243way_Regular Symbol'!E$16,"",IF(C37=0,"",IF(OR(C37=$AA$1,C37=$AB$1,C38=$AA$1,C38=$AB$1,C39=$AA$1,,C39=$AB$1),0,1)))</f>
        <v>0</v>
      </c>
      <c r="AC37" s="2">
        <f>IF($A37&gt;='FG_243way_Regular Symbol'!F$16,"",IF(D37=0,"",IF(OR(D37=$AA$1,D37=$AB$1,D38=$AA$1,D38=$AB$1,D39=$AA$1,,D39=$AB$1),0,1)))</f>
        <v>1</v>
      </c>
      <c r="AD37" s="2">
        <f>IF($A37&gt;='FG_243way_Regular Symbol'!G$16,"",IF(E37=0,"",IF(OR(E37=$AA$1,E37=$AB$1,E38=$AA$1,E38=$AB$1,E39=$AA$1,,E39=$AB$1),0,1)))</f>
        <v>1</v>
      </c>
      <c r="AE37" s="128">
        <f>IF($A37&gt;='FG_243way_Regular Symbol'!H$16,"",IF(F37=0,"",IF(OR(F37=$AA$1,F37=$AB$1,F38=$AA$1,F38=$AB$1,F39=$AA$1,,F39=$AB$1),0,1)))</f>
        <v>1</v>
      </c>
      <c r="AG37" s="342">
        <f>IF($A37&gt;='FG_243way_Regular Symbol'!D$16,"",IF(B37=0,"",IF(OR(B37=$AG$1,B37=$AH$1,B38=$AG$1,B38=$AH$1,B39=$AG$1,B39=$AH$1),0,1)))</f>
        <v>1</v>
      </c>
      <c r="AH37" s="2">
        <f>IF($A37&gt;='FG_243way_Regular Symbol'!E$16,"",IF(C37=0,"",IF(OR(C37=$AG$1,C37=$AH$1,C38=$AG$1,C38=$AH$1,C39=$AG$1,C39=$AH$1),0,1)))</f>
        <v>1</v>
      </c>
      <c r="AI37" s="2">
        <f>IF($A37&gt;='FG_243way_Regular Symbol'!F$16,"",IF(D37=0,"",IF(OR(D37=$AG$1,D37=$AH$1,D38=$AG$1,D38=$AH$1,D39=$AG$1,D39=$AH$1),0,1)))</f>
        <v>1</v>
      </c>
      <c r="AJ37" s="2">
        <f>IF($A37&gt;='FG_243way_Regular Symbol'!G$16,"",IF(E37=0,"",IF(OR(E37=$AG$1,E37=$AH$1,E38=$AG$1,E38=$AH$1,E39=$AG$1,E39=$AH$1),0,1)))</f>
        <v>1</v>
      </c>
      <c r="AK37" s="128">
        <f>IF($A37&gt;='FG_243way_Regular Symbol'!H$16,"",IF(F37=0,"",IF(OR(F37=$AG$1,F37=$AH$1,F38=$AG$1,F38=$AH$1,F39=$AG$1,F39=$AH$1),0,1)))</f>
        <v>1</v>
      </c>
      <c r="AM37" s="342">
        <f>IF($A37&gt;='FG_243way_Regular Symbol'!D$16,"",IF(B37=0,"",IF(OR(B37=$AM$1,B37=$AN$1,B38=$AM$1,B38=$AN$1,B39=$AM$1,B39=$AN$1),0,1)))</f>
        <v>1</v>
      </c>
      <c r="AN37" s="2">
        <f>IF($A37&gt;='FG_243way_Regular Symbol'!E$16,"",IF(C37=0,"",IF(OR(C37=$AM$1,C37=$AN$1,C38=$AM$1,C38=$AN$1,C39=$AM$1,C39=$AN$1),0,1)))</f>
        <v>1</v>
      </c>
      <c r="AO37" s="2">
        <f>IF($A37&gt;='FG_243way_Regular Symbol'!F$16,"",IF(D37=0,"",IF(OR(D37=$AM$1,D37=$AN$1,D38=$AM$1,D38=$AN$1,D39=$AM$1,D39=$AN$1),0,1)))</f>
        <v>1</v>
      </c>
      <c r="AP37" s="2">
        <f>IF($A37&gt;='FG_243way_Regular Symbol'!G$16,"",IF(E37=0,"",IF(OR(E37=$AM$1,E37=$AN$1,E38=$AM$1,E38=$AN$1,E39=$AM$1,E39=$AN$1),0,1)))</f>
        <v>1</v>
      </c>
      <c r="AQ37" s="128">
        <f>IF($A37&gt;='FG_243way_Regular Symbol'!H$16,"",IF(F37=0,"",IF(OR(F37=$AM$1,F37=$AN$1,F38=$AM$1,F38=$AN$1,F39=$AM$1,F39=$AN$1),0,1)))</f>
        <v>1</v>
      </c>
      <c r="AS37" s="342">
        <f>IF($A37&gt;='FG_243way_Regular Symbol'!D$16,"",IF(B37=0,"",IF(OR(B37=$AM$1,B37=$AT$1,B38=$AM$1,B38=$AT$1,B39=$AM$1,B39=$AT$1),0,1)))</f>
        <v>1</v>
      </c>
      <c r="AT37" s="2">
        <f>IF($A37&gt;='FG_243way_Regular Symbol'!E$16,"",IF(C37=0,"",IF(OR(C37=$AM$1,C37=$AT$1,C38=$AM$1,C38=$AT$1,C39=$AM$1,C39=$AT$1),0,1)))</f>
        <v>1</v>
      </c>
      <c r="AU37" s="2">
        <f>IF($A37&gt;='FG_243way_Regular Symbol'!F$16,"",IF(D37=0,"",IF(OR(D37=$AM$1,D37=$AT$1,D38=$AM$1,D38=$AT$1,D39=$AM$1,D39=$AT$1),0,1)))</f>
        <v>1</v>
      </c>
      <c r="AV37" s="2">
        <f>IF($A37&gt;='FG_243way_Regular Symbol'!G$16,"",IF(E37=0,"",IF(OR(E37=$AM$1,E37=$AT$1,E38=$AM$1,E38=$AT$1,E39=$AM$1,E39=$AT$1),0,1)))</f>
        <v>1</v>
      </c>
      <c r="AW37" s="128">
        <f>IF($A37&gt;='FG_243way_Regular Symbol'!H$16,"",IF(F37=0,"",IF(OR(F37=$AM$1,F37=$AT$1,F38=$AM$1,F38=$AT$1,F39=$AM$1,F39=$AT$1),0,1)))</f>
        <v>1</v>
      </c>
      <c r="AY37" s="342">
        <f>IF($A37&gt;='FG_243way_Regular Symbol'!D$16,"",IF(B37=0,"",IF(OR(B37=$AM$1,B37=$AZ$1,B38=$AM$1,B38=$AZ$1,B39=$AM$1,B39=$AZ$1),0,1)))</f>
        <v>1</v>
      </c>
      <c r="AZ37" s="2">
        <f>IF($A37&gt;='FG_243way_Regular Symbol'!E$16,"",IF(C37=0,"",IF(OR(C37=$AM$1,C37=$AZ$1,C38=$AM$1,C38=$AZ$1,C39=$AM$1,C39=$AZ$1),0,1)))</f>
        <v>1</v>
      </c>
      <c r="BA37" s="2">
        <f>IF($A37&gt;='FG_243way_Regular Symbol'!F$16,"",IF(D37=0,"",IF(OR(D37=$AM$1,D37=$AZ$1,D38=$AM$1,D38=$AZ$1,D39=$AM$1,D39=$AZ$1),0,1)))</f>
        <v>1</v>
      </c>
      <c r="BB37" s="2">
        <f>IF($A37&gt;='FG_243way_Regular Symbol'!G$16,"",IF(E37=0,"",IF(OR(E37=$AM$1,E37=$AZ$1,E38=$AM$1,E38=$AZ$1,E39=$AM$1,E39=$AZ$1),0,1)))</f>
        <v>1</v>
      </c>
      <c r="BC37" s="128">
        <f>IF($A37&gt;='FG_243way_Regular Symbol'!H$16,"",IF(F37=0,"",IF(OR(F37=$AM$1,F37=$AZ$1,F38=$AM$1,F38=$AZ$1,F39=$AM$1,F39=$AZ$1),0,1)))</f>
        <v>1</v>
      </c>
      <c r="BE37" s="342"/>
      <c r="BF37" s="2"/>
      <c r="BG37" s="2">
        <f>IF($A37&gt;='FG_243way_Regular Symbol'!F$16,"",IF(D37=0,"",COUNTIF(D37:D39,$BF$1)))</f>
        <v>0</v>
      </c>
      <c r="BH37" s="2">
        <f>IF($A37&gt;='FG_243way_Regular Symbol'!G$16,"",IF(E37=0,"",COUNTIF(E37:E39,$BF$1)))</f>
        <v>0</v>
      </c>
      <c r="BI37" s="2">
        <f>IF($A37&gt;='FG_243way_Regular Symbol'!H$16,"",IF(F37=0,"",COUNTIF(F37:F39,$BF$1)))</f>
        <v>0</v>
      </c>
      <c r="BK37" s="342"/>
      <c r="BL37" s="2"/>
      <c r="BM37" s="2">
        <f>IF($A37&gt;='FG_243way_Regular Symbol'!F$16,"",IF(D37=0,"",IF(OR(D37=$AM$1,D37=$BL$1,D38=$AM$1,D38=$BL$1,D39=$AM$1,D39=$BL$1),0,1)))</f>
        <v>1</v>
      </c>
      <c r="BN37" s="2">
        <f>IF($A37&gt;='FG_243way_Regular Symbol'!G$16,"",IF(E37=0,"",IF(OR(E37=$AM$1,E37=$BL$1,E38=$AM$1,E38=$BL$1,E39=$AM$1,E39=$BL$1),0,1)))</f>
        <v>1</v>
      </c>
      <c r="BO37" s="128">
        <f>IF($A37&gt;='FG_243way_Regular Symbol'!H$16,"",IF(F37=0,"",IF(OR(F37=$AM$1,F37=$BL$1,F38=$AM$1,F38=$BL$1,F39=$AM$1,F39=$BL$1),0,1)))</f>
        <v>1</v>
      </c>
      <c r="BQ37" s="2">
        <f>IF($A37&gt;='FG_243way_Regular Symbol'!D$16,"",IF(B37=0,"",IF(OR(B37=$BQ$1,B37=$BR$1,B38=$BQ$1,B38=$BR$1,B39=$BQ$1,B39=$BR$1),0,1)))</f>
        <v>1</v>
      </c>
      <c r="BR37" s="2">
        <f>IF($A37&gt;='FG_243way_Regular Symbol'!E$16,"",IF(C37=0,"",IF(OR(C37=$BQ$1,C37=$BR$1,C38=$BQ$1,C38=$BR$1,C39=$BQ$1,C39=$BR$1),0,1)))</f>
        <v>0</v>
      </c>
      <c r="BS37" s="2">
        <f>IF($A37&gt;='FG_243way_Regular Symbol'!F$16,"",IF(D37=0,"",IF(OR(D37=$BQ$1,D37=$BR$1,D38=$BQ$1,D38=$BR$1,D39=$BQ$1,D39=$BR$1),0,1)))</f>
        <v>1</v>
      </c>
      <c r="BT37" s="2">
        <f>IF($A37&gt;='FG_243way_Regular Symbol'!G$16,"",IF(E37=0,"",IF(OR(E37=$BQ$1,E37=$BR$1,E38=$BQ$1,E38=$BR$1,E39=$BQ$1,E39=$BR$1),0,1)))</f>
        <v>1</v>
      </c>
      <c r="BU37" s="2">
        <f>IF($A37&gt;='FG_243way_Regular Symbol'!H$16,"",IF(F37=0,"",IF(OR(F37=$BQ$1,F37=$BR$1,F38=$BQ$1,F38=$BR$1,F39=$BQ$1,F39=$BR$1),0,1)))</f>
        <v>1</v>
      </c>
      <c r="BW37" s="2">
        <f>IF($A37&gt;='FG_243way_Regular Symbol'!D$16,"",IF(B37=0,"",IF(OR(B37=$BW$1,B38=$BW$1,B39=$BW$1,B37=$BX$1,B38=$BX$1,B39=$BX$1),0,1)))</f>
        <v>1</v>
      </c>
      <c r="BX37" s="2">
        <f>IF($A37&gt;='FG_243way_Regular Symbol'!E$16,"",IF(C37=0,"",IF(OR(C37=$BW$1,C38=$BW$1,C39=$BW$1,C37=$BX$1,C38=$BX$1,C39=$BX$1),0,1)))</f>
        <v>0</v>
      </c>
      <c r="BY37" s="2">
        <f>IF($A37&gt;='FG_243way_Regular Symbol'!F$16,"",IF(D37=0,"",IF(OR(D37=$BW$1,D38=$BW$1,D39=$BW$1,D37=$BX$1,D38=$BX$1,D39=$BX$1),0,1)))</f>
        <v>1</v>
      </c>
      <c r="BZ37" s="2">
        <f>IF($A37&gt;='FG_243way_Regular Symbol'!G$16,"",IF(E37=0,"",IF(OR(E37=$BW$1,E38=$BW$1,E39=$BW$1,E37=$BX$1,E38=$BX$1,E39=$BX$1),0,1)))</f>
        <v>1</v>
      </c>
      <c r="CA37" s="2">
        <f>IF($A37&gt;='FG_243way_Regular Symbol'!H$16,"",IF(F37=0,"",IF(OR(F37=$BW$1,F38=$BW$1,F39=$BW$1,F37=$BX$1,F38=$BX$1,F39=$BX$1),0,1)))</f>
        <v>1</v>
      </c>
      <c r="CC37" s="2">
        <f>IF($A37&gt;='FG_243way_Regular Symbol'!D$16,"",IF(B37=0,"",IF(OR(B37=$BW$1,B38=$BW$1,B39=$BW$1,B37=$CD$1,B38=$CD$1,B39=$CD$1),0,1)))</f>
        <v>1</v>
      </c>
      <c r="CD37" s="2">
        <f>IF($A37&gt;='FG_243way_Regular Symbol'!E$16,"",IF(C37=0,"",IF(OR(C37=$BW$1,C38=$BW$1,C39=$BW$1,C37=$CD$1,C38=$CD$1,C39=$CD$1),0,1)))</f>
        <v>1</v>
      </c>
      <c r="CE37" s="2">
        <f>IF($A37&gt;='FG_243way_Regular Symbol'!F$16,"",IF(D37=0,"",IF(OR(D37=$BW$1,D38=$BW$1,D39=$BW$1,D37=$CD$1,D38=$CD$1,D39=$CD$1),0,1)))</f>
        <v>0</v>
      </c>
      <c r="CF37" s="2">
        <f>IF($A37&gt;='FG_243way_Regular Symbol'!G$16,"",IF(E37=0,"",IF(OR(E37=$BW$1,E38=$BW$1,E39=$BW$1,E37=$CD$1,E38=$CD$1,E39=$CD$1),0,1)))</f>
        <v>0</v>
      </c>
      <c r="CG37" s="2">
        <f>IF($A37&gt;='FG_243way_Regular Symbol'!H$16,"",IF(F37=0,"",IF(OR(F37=$BW$1,F38=$BW$1,F39=$BW$1,F37=$CD$1,F38=$CD$1,F39=$CD$1),0,1)))</f>
        <v>0</v>
      </c>
      <c r="CI37" s="2">
        <f>IF($A37&gt;='FG_243way_Regular Symbol'!D$16,"",IF(B37=0,"",IF(OR(B37=$BW$1,B38=$BW$1,B39=$BW$1,B37=$CJ$1,B38=$CJ$1,B39=$CJ$1),0,1)))</f>
        <v>1</v>
      </c>
      <c r="CJ37" s="2">
        <f>IF($A37&gt;='FG_243way_Regular Symbol'!E$16,"",IF(C37=0,"",IF(OR(C37=$BW$1,C38=$BW$1,C39=$BW$1,C37=$CJ$1,C38=$CJ$1,C39=$CJ$1),0,1)))</f>
        <v>1</v>
      </c>
      <c r="CK37" s="2">
        <f>IF($A37&gt;='FG_243way_Regular Symbol'!F$16,"",IF(D37=0,"",IF(OR(D37=$BW$1,D38=$BW$1,D39=$BW$1,D37=$CJ$1,D38=$CJ$1,D39=$CJ$1),0,1)))</f>
        <v>1</v>
      </c>
      <c r="CL37" s="2">
        <f>IF($A37&gt;='FG_243way_Regular Symbol'!G$16,"",IF(E37=0,"",IF(OR(E37=$BW$1,E38=$BW$1,E39=$BW$1,E37=$CJ$1,E38=$CJ$1,E39=$CJ$1),0,1)))</f>
        <v>0</v>
      </c>
      <c r="CM37" s="2">
        <f>IF($A37&gt;='FG_243way_Regular Symbol'!H$16,"",IF(F37=0,"",IF(OR(F37=$BW$1,F38=$BW$1,F39=$BW$1,F37=$CJ$1,F38=$CJ$1,F39=$CJ$1),0,1)))</f>
        <v>1</v>
      </c>
      <c r="CO37" s="2">
        <f>IF($A37&gt;='FG_243way_Regular Symbol'!D$16,"",IF(B37=0,"",IF(OR(B37=$BW$1,B38=$BW$1,B39=$BW$1,B37=$CP$1,B38=$CP$1,B39=$CP$1),0,1)))</f>
        <v>0</v>
      </c>
      <c r="CP37" s="2">
        <f>IF($A37&gt;='FG_243way_Regular Symbol'!E$16,"",IF(C37=0,"",IF(OR(C37=$BW$1,C38=$BW$1,C39=$BW$1,C37=$CP$1,C38=$CP$1,C39=$CP$1),0,1)))</f>
        <v>1</v>
      </c>
      <c r="CQ37" s="2">
        <f>IF($A37&gt;='FG_243way_Regular Symbol'!F$16,"",IF(D37=0,"",IF(OR(D37=$BW$1,D38=$BW$1,D39=$BW$1,D37=$CP$1,D38=$CP$1,D39=$CP$1),0,1)))</f>
        <v>0</v>
      </c>
      <c r="CR37" s="2">
        <f>IF($A37&gt;='FG_243way_Regular Symbol'!G$16,"",IF(E37=0,"",IF(OR(E37=$BW$1,E38=$BW$1,E39=$BW$1,E37=$CP$1,E38=$CP$1,E39=$CP$1),0,1)))</f>
        <v>1</v>
      </c>
      <c r="CS37" s="2">
        <f>IF($A37&gt;='FG_243way_Regular Symbol'!H$16,"",IF(F37=0,"",IF(OR(F37=$BW$1,F38=$BW$1,F39=$BW$1,F37=$CP$1,F38=$CP$1,F39=$CP$1),0,1)))</f>
        <v>0</v>
      </c>
      <c r="CU37" s="2">
        <f>IF($A37&gt;='FG_243way_Regular Symbol'!D$16,"",IF(B37=0,"",IF(OR(B37=$BW$1,B38=$BW$1,B39=$BW$1,B37=$CV$1,B38=$CV$1,B39=$CV$1),0,1)))</f>
        <v>0</v>
      </c>
      <c r="CV37" s="2">
        <f>IF($A37&gt;='FG_243way_Regular Symbol'!E$16,"",IF(C37=0,"",IF(OR(C37=$BW$1,C38=$BW$1,C39=$BW$1,C37=$CV$1,C38=$CV$1,C39=$CV$1),0,1)))</f>
        <v>1</v>
      </c>
      <c r="CW37" s="2">
        <f>IF($A37&gt;='FG_243way_Regular Symbol'!F$16,"",IF(D37=0,"",IF(OR(D37=$BW$1,D38=$BW$1,D39=$BW$1,D37=$CV$1,D38=$CV$1,D39=$CV$1),0,1)))</f>
        <v>0</v>
      </c>
      <c r="CX37" s="2">
        <f>IF($A37&gt;='FG_243way_Regular Symbol'!G$16,"",IF(E37=0,"",IF(OR(E37=$BW$1,E38=$BW$1,E39=$BW$1,E37=$CV$1,E38=$CV$1,E39=$CV$1),0,1)))</f>
        <v>1</v>
      </c>
      <c r="CY37" s="2">
        <f>IF($A37&gt;='FG_243way_Regular Symbol'!H$16,"",IF(F37=0,"",IF(OR(F37=$BW$1,F38=$BW$1,F39=$BW$1,F37=$CV$1,F38=$CV$1,F39=$CV$1),0,1)))</f>
        <v>0</v>
      </c>
    </row>
    <row r="38" spans="1:103">
      <c r="A38" s="341">
        <f>IF('FG_243way_Regular Symbol'!L37="","",'FG_243way_Regular Symbol'!L37)</f>
        <v>34</v>
      </c>
      <c r="B38" s="184" t="str">
        <f>IF('FG_243way_Regular Symbol'!M37="",
IF($A38-'FG_243way_Regular Symbol'!D$16&gt;='FG_243way_RegularＸ_W()'!B$2-1,"",VLOOKUP($A38-'FG_243way_Regular Symbol'!D$16,'FG_243way_Regular Symbol'!$L$3:$Q$99,'FG_243way_RegularＸ_W()'!B$3+1,FALSE)),
'FG_243way_Regular Symbol'!M37)</f>
        <v>TE</v>
      </c>
      <c r="C38" s="184" t="str">
        <f>IF('FG_243way_Regular Symbol'!N37="",
IF($A38-'FG_243way_Regular Symbol'!E$16&gt;='FG_243way_RegularＸ_W()'!C$2-1,"",VLOOKUP($A38-'FG_243way_Regular Symbol'!E$16,'FG_243way_Regular Symbol'!$L$3:$Q$99,'FG_243way_RegularＸ_W()'!C$3+1,FALSE)),
'FG_243way_Regular Symbol'!N37)</f>
        <v>M3</v>
      </c>
      <c r="D38" s="184" t="str">
        <f>IF('FG_243way_Regular Symbol'!O37="",
IF($A38-'FG_243way_Regular Symbol'!F$16&gt;='FG_243way_RegularＸ_W()'!D$2-1,"",VLOOKUP($A38-'FG_243way_Regular Symbol'!F$16,'FG_243way_Regular Symbol'!$L$3:$Q$99,'FG_243way_RegularＸ_W()'!D$3+1,FALSE)),
'FG_243way_Regular Symbol'!O37)</f>
        <v>NI</v>
      </c>
      <c r="E38" s="184" t="str">
        <f>IF('FG_243way_Regular Symbol'!P37="",
IF($A38-'FG_243way_Regular Symbol'!G$16&gt;='FG_243way_RegularＸ_W()'!E$2-1,"",VLOOKUP($A38-'FG_243way_Regular Symbol'!G$16,'FG_243way_Regular Symbol'!$L$3:$Q$99,'FG_243way_RegularＸ_W()'!E$3+1,FALSE)),
'FG_243way_Regular Symbol'!P37)</f>
        <v>J</v>
      </c>
      <c r="F38" s="358" t="str">
        <f>IF('FG_243way_Regular Symbol'!Q37="",
IF($A38-'FG_243way_Regular Symbol'!H$16&gt;='FG_243way_RegularＸ_W()'!F$2-1,"",VLOOKUP($A38-'FG_243way_Regular Symbol'!H$16,'FG_243way_Regular Symbol'!$L$3:$Q$99,'FG_243way_RegularＸ_W()'!F$3+1,FALSE)),
'FG_243way_Regular Symbol'!Q37)</f>
        <v>Q</v>
      </c>
      <c r="O38" s="342">
        <f>IF($A38&gt;='FG_243way_Regular Symbol'!D$16,"",IF(B38=0,"",IF(OR(B38=$O$1,B38=$P$1,B39=$O$1,B39=$P$1,B40=$O$1,B40=$P$1),0,1)))</f>
        <v>1</v>
      </c>
      <c r="P38" s="2">
        <f>IF($A38&gt;='FG_243way_Regular Symbol'!E$16,"",IF(C38=0,"",IF(OR(C38=$O$1,C38=$P$1,C39=$O$1,C39=$P$1,C40=$O$1,C40=$P$1),0,1)))</f>
        <v>0</v>
      </c>
      <c r="Q38" s="2">
        <f>IF($A38&gt;='FG_243way_Regular Symbol'!F$16,"",IF(D38=0,"",IF(OR(D38=$O$1,D38=$P$1,D39=$O$1,D39=$P$1,D40=$O$1,D40=$P$1),0,1)))</f>
        <v>0</v>
      </c>
      <c r="R38" s="2">
        <f>IF($A38&gt;='FG_243way_Regular Symbol'!G$16,"",IF(E38=0,"",IF(OR(E38=$O$1,E38=$P$1,E39=$O$1,E39=$P$1,E40=$O$1,E40=$P$1),0,1)))</f>
        <v>0</v>
      </c>
      <c r="S38" s="128">
        <f>IF($A38&gt;='FG_243way_Regular Symbol'!H$16,"",IF(F38=0,"",IF(OR(F38=$O$1,F38=$P$1,F39=$O$1,F39=$P$1,F40=$O$1,F40=$P$1),0,1)))</f>
        <v>1</v>
      </c>
      <c r="U38" s="342">
        <f>IF($A38&gt;='FG_243way_Regular Symbol'!D$16,"",IF(B38=0,"",IF(OR(B38=$U$1,B38=$V$1,B39=$U$1,B39=$V$1,B40=$U$1,B40=$V$1),0,1)))</f>
        <v>1</v>
      </c>
      <c r="V38" s="2">
        <f>IF($A38&gt;='FG_243way_Regular Symbol'!E$16,"",IF(C38=0,"",IF(OR(C38=$U$1,C38=$V$1,C39=$U$1,C39=$V$1,C40=$U$1,C40=$V$1),0,1)))</f>
        <v>0</v>
      </c>
      <c r="W38" s="2">
        <f>IF($A38&gt;='FG_243way_Regular Symbol'!F$16,"",IF(D38=0,"",IF(OR(D38=$U$1,D38=$V$1,D39=$U$1,D39=$V$1,D40=$U$1,D40=$V$1),0,1)))</f>
        <v>1</v>
      </c>
      <c r="X38" s="2">
        <f>IF($A38&gt;='FG_243way_Regular Symbol'!G$16,"",IF(E38=0,"",IF(OR(E38=$U$1,E38=$V$1,E39=$U$1,E39=$V$1,E40=$U$1,E40=$V$1),0,1)))</f>
        <v>1</v>
      </c>
      <c r="Y38" s="128">
        <f>IF($A38&gt;='FG_243way_Regular Symbol'!H$16,"",IF(F38=0,"",IF(OR(F38=$U$1,F38=$V$1,F39=$U$1,F39=$V$1,F40=$U$1,F40=$V$1),0,1)))</f>
        <v>0</v>
      </c>
      <c r="AA38" s="342">
        <f>IF($A38&gt;='FG_243way_Regular Symbol'!D$16,"",IF(B38=0,"",IF(OR(B38=$AA$1,B38=$AB$1,B39=$AA$1,B39=$AB$1,B40=$AA$1,,B40=$AB$1),0,1)))</f>
        <v>1</v>
      </c>
      <c r="AB38" s="2">
        <f>IF($A38&gt;='FG_243way_Regular Symbol'!E$16,"",IF(C38=0,"",IF(OR(C38=$AA$1,C38=$AB$1,C39=$AA$1,C39=$AB$1,C40=$AA$1,,C40=$AB$1),0,1)))</f>
        <v>0</v>
      </c>
      <c r="AC38" s="2">
        <f>IF($A38&gt;='FG_243way_Regular Symbol'!F$16,"",IF(D38=0,"",IF(OR(D38=$AA$1,D38=$AB$1,D39=$AA$1,D39=$AB$1,D40=$AA$1,,D40=$AB$1),0,1)))</f>
        <v>1</v>
      </c>
      <c r="AD38" s="2">
        <f>IF($A38&gt;='FG_243way_Regular Symbol'!G$16,"",IF(E38=0,"",IF(OR(E38=$AA$1,E38=$AB$1,E39=$AA$1,E39=$AB$1,E40=$AA$1,,E40=$AB$1),0,1)))</f>
        <v>1</v>
      </c>
      <c r="AE38" s="128">
        <f>IF($A38&gt;='FG_243way_Regular Symbol'!H$16,"",IF(F38=0,"",IF(OR(F38=$AA$1,F38=$AB$1,F39=$AA$1,F39=$AB$1,F40=$AA$1,,F40=$AB$1),0,1)))</f>
        <v>1</v>
      </c>
      <c r="AG38" s="342">
        <f>IF($A38&gt;='FG_243way_Regular Symbol'!D$16,"",IF(B38=0,"",IF(OR(B38=$AG$1,B38=$AH$1,B39=$AG$1,B39=$AH$1,B40=$AG$1,B40=$AH$1),0,1)))</f>
        <v>1</v>
      </c>
      <c r="AH38" s="2">
        <f>IF($A38&gt;='FG_243way_Regular Symbol'!E$16,"",IF(C38=0,"",IF(OR(C38=$AG$1,C38=$AH$1,C39=$AG$1,C39=$AH$1,C40=$AG$1,C40=$AH$1),0,1)))</f>
        <v>0</v>
      </c>
      <c r="AI38" s="2">
        <f>IF($A38&gt;='FG_243way_Regular Symbol'!F$16,"",IF(D38=0,"",IF(OR(D38=$AG$1,D38=$AH$1,D39=$AG$1,D39=$AH$1,D40=$AG$1,D40=$AH$1),0,1)))</f>
        <v>1</v>
      </c>
      <c r="AJ38" s="2">
        <f>IF($A38&gt;='FG_243way_Regular Symbol'!G$16,"",IF(E38=0,"",IF(OR(E38=$AG$1,E38=$AH$1,E39=$AG$1,E39=$AH$1,E40=$AG$1,E40=$AH$1),0,1)))</f>
        <v>1</v>
      </c>
      <c r="AK38" s="128">
        <f>IF($A38&gt;='FG_243way_Regular Symbol'!H$16,"",IF(F38=0,"",IF(OR(F38=$AG$1,F38=$AH$1,F39=$AG$1,F39=$AH$1,F40=$AG$1,F40=$AH$1),0,1)))</f>
        <v>1</v>
      </c>
      <c r="AM38" s="342">
        <f>IF($A38&gt;='FG_243way_Regular Symbol'!D$16,"",IF(B38=0,"",IF(OR(B38=$AM$1,B38=$AN$1,B39=$AM$1,B39=$AN$1,B40=$AM$1,B40=$AN$1),0,1)))</f>
        <v>1</v>
      </c>
      <c r="AN38" s="2">
        <f>IF($A38&gt;='FG_243way_Regular Symbol'!E$16,"",IF(C38=0,"",IF(OR(C38=$AM$1,C38=$AN$1,C39=$AM$1,C39=$AN$1,C40=$AM$1,C40=$AN$1),0,1)))</f>
        <v>0</v>
      </c>
      <c r="AO38" s="2">
        <f>IF($A38&gt;='FG_243way_Regular Symbol'!F$16,"",IF(D38=0,"",IF(OR(D38=$AM$1,D38=$AN$1,D39=$AM$1,D39=$AN$1,D40=$AM$1,D40=$AN$1),0,1)))</f>
        <v>1</v>
      </c>
      <c r="AP38" s="2">
        <f>IF($A38&gt;='FG_243way_Regular Symbol'!G$16,"",IF(E38=0,"",IF(OR(E38=$AM$1,E38=$AN$1,E39=$AM$1,E39=$AN$1,E40=$AM$1,E40=$AN$1),0,1)))</f>
        <v>1</v>
      </c>
      <c r="AQ38" s="128">
        <f>IF($A38&gt;='FG_243way_Regular Symbol'!H$16,"",IF(F38=0,"",IF(OR(F38=$AM$1,F38=$AN$1,F39=$AM$1,F39=$AN$1,F40=$AM$1,F40=$AN$1),0,1)))</f>
        <v>1</v>
      </c>
      <c r="AS38" s="342">
        <f>IF($A38&gt;='FG_243way_Regular Symbol'!D$16,"",IF(B38=0,"",IF(OR(B38=$AM$1,B38=$AT$1,B39=$AM$1,B39=$AT$1,B40=$AM$1,B40=$AT$1),0,1)))</f>
        <v>1</v>
      </c>
      <c r="AT38" s="2">
        <f>IF($A38&gt;='FG_243way_Regular Symbol'!E$16,"",IF(C38=0,"",IF(OR(C38=$AM$1,C38=$AT$1,C39=$AM$1,C39=$AT$1,C40=$AM$1,C40=$AT$1),0,1)))</f>
        <v>0</v>
      </c>
      <c r="AU38" s="2">
        <f>IF($A38&gt;='FG_243way_Regular Symbol'!F$16,"",IF(D38=0,"",IF(OR(D38=$AM$1,D38=$AT$1,D39=$AM$1,D39=$AT$1,D40=$AM$1,D40=$AT$1),0,1)))</f>
        <v>1</v>
      </c>
      <c r="AV38" s="2">
        <f>IF($A38&gt;='FG_243way_Regular Symbol'!G$16,"",IF(E38=0,"",IF(OR(E38=$AM$1,E38=$AT$1,E39=$AM$1,E39=$AT$1,E40=$AM$1,E40=$AT$1),0,1)))</f>
        <v>1</v>
      </c>
      <c r="AW38" s="128">
        <f>IF($A38&gt;='FG_243way_Regular Symbol'!H$16,"",IF(F38=0,"",IF(OR(F38=$AM$1,F38=$AT$1,F39=$AM$1,F39=$AT$1,F40=$AM$1,F40=$AT$1),0,1)))</f>
        <v>1</v>
      </c>
      <c r="AY38" s="342">
        <f>IF($A38&gt;='FG_243way_Regular Symbol'!D$16,"",IF(B38=0,"",IF(OR(B38=$AM$1,B38=$AZ$1,B39=$AM$1,B39=$AZ$1,B40=$AM$1,B40=$AZ$1),0,1)))</f>
        <v>1</v>
      </c>
      <c r="AZ38" s="2">
        <f>IF($A38&gt;='FG_243way_Regular Symbol'!E$16,"",IF(C38=0,"",IF(OR(C38=$AM$1,C38=$AZ$1,C39=$AM$1,C39=$AZ$1,C40=$AM$1,C40=$AZ$1),0,1)))</f>
        <v>0</v>
      </c>
      <c r="BA38" s="2">
        <f>IF($A38&gt;='FG_243way_Regular Symbol'!F$16,"",IF(D38=0,"",IF(OR(D38=$AM$1,D38=$AZ$1,D39=$AM$1,D39=$AZ$1,D40=$AM$1,D40=$AZ$1),0,1)))</f>
        <v>1</v>
      </c>
      <c r="BB38" s="2">
        <f>IF($A38&gt;='FG_243way_Regular Symbol'!G$16,"",IF(E38=0,"",IF(OR(E38=$AM$1,E38=$AZ$1,E39=$AM$1,E39=$AZ$1,E40=$AM$1,E40=$AZ$1),0,1)))</f>
        <v>1</v>
      </c>
      <c r="BC38" s="128">
        <f>IF($A38&gt;='FG_243way_Regular Symbol'!H$16,"",IF(F38=0,"",IF(OR(F38=$AM$1,F38=$AZ$1,F39=$AM$1,F39=$AZ$1,F40=$AM$1,F40=$AZ$1),0,1)))</f>
        <v>1</v>
      </c>
      <c r="BE38" s="342"/>
      <c r="BF38" s="2"/>
      <c r="BG38" s="2">
        <f>IF($A38&gt;='FG_243way_Regular Symbol'!F$16,"",IF(D38=0,"",COUNTIF(D38:D40,$BF$1)))</f>
        <v>0</v>
      </c>
      <c r="BH38" s="2">
        <f>IF($A38&gt;='FG_243way_Regular Symbol'!G$16,"",IF(E38=0,"",COUNTIF(E38:E40,$BF$1)))</f>
        <v>0</v>
      </c>
      <c r="BI38" s="2">
        <f>IF($A38&gt;='FG_243way_Regular Symbol'!H$16,"",IF(F38=0,"",COUNTIF(F38:F40,$BF$1)))</f>
        <v>0</v>
      </c>
      <c r="BK38" s="342"/>
      <c r="BL38" s="2"/>
      <c r="BM38" s="2">
        <f>IF($A38&gt;='FG_243way_Regular Symbol'!F$16,"",IF(D38=0,"",IF(OR(D38=$AM$1,D38=$BL$1,D39=$AM$1,D39=$BL$1,D40=$AM$1,D40=$BL$1),0,1)))</f>
        <v>1</v>
      </c>
      <c r="BN38" s="2">
        <f>IF($A38&gt;='FG_243way_Regular Symbol'!G$16,"",IF(E38=0,"",IF(OR(E38=$AM$1,E38=$BL$1,E39=$AM$1,E39=$BL$1,E40=$AM$1,E40=$BL$1),0,1)))</f>
        <v>1</v>
      </c>
      <c r="BO38" s="128">
        <f>IF($A38&gt;='FG_243way_Regular Symbol'!H$16,"",IF(F38=0,"",IF(OR(F38=$AM$1,F38=$BL$1,F39=$AM$1,F39=$BL$1,F40=$AM$1,F40=$BL$1),0,1)))</f>
        <v>1</v>
      </c>
      <c r="BQ38" s="2">
        <f>IF($A38&gt;='FG_243way_Regular Symbol'!D$16,"",IF(B38=0,"",IF(OR(B38=$BQ$1,B38=$BR$1,B39=$BQ$1,B39=$BR$1,B40=$BQ$1,B40=$BR$1),0,1)))</f>
        <v>1</v>
      </c>
      <c r="BR38" s="2">
        <f>IF($A38&gt;='FG_243way_Regular Symbol'!E$16,"",IF(C38=0,"",IF(OR(C38=$BQ$1,C38=$BR$1,C39=$BQ$1,C39=$BR$1,C40=$BQ$1,C40=$BR$1),0,1)))</f>
        <v>0</v>
      </c>
      <c r="BS38" s="2">
        <f>IF($A38&gt;='FG_243way_Regular Symbol'!F$16,"",IF(D38=0,"",IF(OR(D38=$BQ$1,D38=$BR$1,D39=$BQ$1,D39=$BR$1,D40=$BQ$1,D40=$BR$1),0,1)))</f>
        <v>1</v>
      </c>
      <c r="BT38" s="2">
        <f>IF($A38&gt;='FG_243way_Regular Symbol'!G$16,"",IF(E38=0,"",IF(OR(E38=$BQ$1,E38=$BR$1,E39=$BQ$1,E39=$BR$1,E40=$BQ$1,E40=$BR$1),0,1)))</f>
        <v>1</v>
      </c>
      <c r="BU38" s="2">
        <f>IF($A38&gt;='FG_243way_Regular Symbol'!H$16,"",IF(F38=0,"",IF(OR(F38=$BQ$1,F38=$BR$1,F39=$BQ$1,F39=$BR$1,F40=$BQ$1,F40=$BR$1),0,1)))</f>
        <v>1</v>
      </c>
      <c r="BW38" s="2">
        <f>IF($A38&gt;='FG_243way_Regular Symbol'!D$16,"",IF(B38=0,"",IF(OR(B38=$BW$1,B39=$BW$1,B40=$BW$1,B38=$BX$1,B39=$BX$1,B40=$BX$1),0,1)))</f>
        <v>0</v>
      </c>
      <c r="BX38" s="2">
        <f>IF($A38&gt;='FG_243way_Regular Symbol'!E$16,"",IF(C38=0,"",IF(OR(C38=$BW$1,C39=$BW$1,C40=$BW$1,C38=$BX$1,C39=$BX$1,C40=$BX$1),0,1)))</f>
        <v>0</v>
      </c>
      <c r="BY38" s="2">
        <f>IF($A38&gt;='FG_243way_Regular Symbol'!F$16,"",IF(D38=0,"",IF(OR(D38=$BW$1,D39=$BW$1,D40=$BW$1,D38=$BX$1,D39=$BX$1,D40=$BX$1),0,1)))</f>
        <v>1</v>
      </c>
      <c r="BZ38" s="2">
        <f>IF($A38&gt;='FG_243way_Regular Symbol'!G$16,"",IF(E38=0,"",IF(OR(E38=$BW$1,E39=$BW$1,E40=$BW$1,E38=$BX$1,E39=$BX$1,E40=$BX$1),0,1)))</f>
        <v>1</v>
      </c>
      <c r="CA38" s="2">
        <f>IF($A38&gt;='FG_243way_Regular Symbol'!H$16,"",IF(F38=0,"",IF(OR(F38=$BW$1,F39=$BW$1,F40=$BW$1,F38=$BX$1,F39=$BX$1,F40=$BX$1),0,1)))</f>
        <v>1</v>
      </c>
      <c r="CC38" s="2">
        <f>IF($A38&gt;='FG_243way_Regular Symbol'!D$16,"",IF(B38=0,"",IF(OR(B38=$BW$1,B39=$BW$1,B40=$BW$1,B38=$CD$1,B39=$CD$1,B40=$CD$1),0,1)))</f>
        <v>1</v>
      </c>
      <c r="CD38" s="2">
        <f>IF($A38&gt;='FG_243way_Regular Symbol'!E$16,"",IF(C38=0,"",IF(OR(C38=$BW$1,C39=$BW$1,C40=$BW$1,C38=$CD$1,C39=$CD$1,C40=$CD$1),0,1)))</f>
        <v>0</v>
      </c>
      <c r="CE38" s="2">
        <f>IF($A38&gt;='FG_243way_Regular Symbol'!F$16,"",IF(D38=0,"",IF(OR(D38=$BW$1,D39=$BW$1,D40=$BW$1,D38=$CD$1,D39=$CD$1,D40=$CD$1),0,1)))</f>
        <v>0</v>
      </c>
      <c r="CF38" s="2">
        <f>IF($A38&gt;='FG_243way_Regular Symbol'!G$16,"",IF(E38=0,"",IF(OR(E38=$BW$1,E39=$BW$1,E40=$BW$1,E38=$CD$1,E39=$CD$1,E40=$CD$1),0,1)))</f>
        <v>1</v>
      </c>
      <c r="CG38" s="2">
        <f>IF($A38&gt;='FG_243way_Regular Symbol'!H$16,"",IF(F38=0,"",IF(OR(F38=$BW$1,F39=$BW$1,F40=$BW$1,F38=$CD$1,F39=$CD$1,F40=$CD$1),0,1)))</f>
        <v>0</v>
      </c>
      <c r="CI38" s="2">
        <f>IF($A38&gt;='FG_243way_Regular Symbol'!D$16,"",IF(B38=0,"",IF(OR(B38=$BW$1,B39=$BW$1,B40=$BW$1,B38=$CJ$1,B39=$CJ$1,B40=$CJ$1),0,1)))</f>
        <v>1</v>
      </c>
      <c r="CJ38" s="2">
        <f>IF($A38&gt;='FG_243way_Regular Symbol'!E$16,"",IF(C38=0,"",IF(OR(C38=$BW$1,C39=$BW$1,C40=$BW$1,C38=$CJ$1,C39=$CJ$1,C40=$CJ$1),0,1)))</f>
        <v>0</v>
      </c>
      <c r="CK38" s="2">
        <f>IF($A38&gt;='FG_243way_Regular Symbol'!F$16,"",IF(D38=0,"",IF(OR(D38=$BW$1,D39=$BW$1,D40=$BW$1,D38=$CJ$1,D39=$CJ$1,D40=$CJ$1),0,1)))</f>
        <v>1</v>
      </c>
      <c r="CL38" s="2">
        <f>IF($A38&gt;='FG_243way_Regular Symbol'!G$16,"",IF(E38=0,"",IF(OR(E38=$BW$1,E39=$BW$1,E40=$BW$1,E38=$CJ$1,E39=$CJ$1,E40=$CJ$1),0,1)))</f>
        <v>0</v>
      </c>
      <c r="CM38" s="2">
        <f>IF($A38&gt;='FG_243way_Regular Symbol'!H$16,"",IF(F38=0,"",IF(OR(F38=$BW$1,F39=$BW$1,F40=$BW$1,F38=$CJ$1,F39=$CJ$1,F40=$CJ$1),0,1)))</f>
        <v>1</v>
      </c>
      <c r="CO38" s="2">
        <f>IF($A38&gt;='FG_243way_Regular Symbol'!D$16,"",IF(B38=0,"",IF(OR(B38=$BW$1,B39=$BW$1,B40=$BW$1,B38=$CP$1,B39=$CP$1,B40=$CP$1),0,1)))</f>
        <v>0</v>
      </c>
      <c r="CP38" s="2">
        <f>IF($A38&gt;='FG_243way_Regular Symbol'!E$16,"",IF(C38=0,"",IF(OR(C38=$BW$1,C39=$BW$1,C40=$BW$1,C38=$CP$1,C39=$CP$1,C40=$CP$1),0,1)))</f>
        <v>0</v>
      </c>
      <c r="CQ38" s="2">
        <f>IF($A38&gt;='FG_243way_Regular Symbol'!F$16,"",IF(D38=0,"",IF(OR(D38=$BW$1,D39=$BW$1,D40=$BW$1,D38=$CP$1,D39=$CP$1,D40=$CP$1),0,1)))</f>
        <v>1</v>
      </c>
      <c r="CR38" s="2">
        <f>IF($A38&gt;='FG_243way_Regular Symbol'!G$16,"",IF(E38=0,"",IF(OR(E38=$BW$1,E39=$BW$1,E40=$BW$1,E38=$CP$1,E39=$CP$1,E40=$CP$1),0,1)))</f>
        <v>1</v>
      </c>
      <c r="CS38" s="2">
        <f>IF($A38&gt;='FG_243way_Regular Symbol'!H$16,"",IF(F38=0,"",IF(OR(F38=$BW$1,F39=$BW$1,F40=$BW$1,F38=$CP$1,F39=$CP$1,F40=$CP$1),0,1)))</f>
        <v>0</v>
      </c>
      <c r="CU38" s="2">
        <f>IF($A38&gt;='FG_243way_Regular Symbol'!D$16,"",IF(B38=0,"",IF(OR(B38=$BW$1,B39=$BW$1,B40=$BW$1,B38=$CV$1,B39=$CV$1,B40=$CV$1),0,1)))</f>
        <v>0</v>
      </c>
      <c r="CV38" s="2">
        <f>IF($A38&gt;='FG_243way_Regular Symbol'!E$16,"",IF(C38=0,"",IF(OR(C38=$BW$1,C39=$BW$1,C40=$BW$1,C38=$CV$1,C39=$CV$1,C40=$CV$1),0,1)))</f>
        <v>0</v>
      </c>
      <c r="CW38" s="2">
        <f>IF($A38&gt;='FG_243way_Regular Symbol'!F$16,"",IF(D38=0,"",IF(OR(D38=$BW$1,D39=$BW$1,D40=$BW$1,D38=$CV$1,D39=$CV$1,D40=$CV$1),0,1)))</f>
        <v>0</v>
      </c>
      <c r="CX38" s="2">
        <f>IF($A38&gt;='FG_243way_Regular Symbol'!G$16,"",IF(E38=0,"",IF(OR(E38=$BW$1,E39=$BW$1,E40=$BW$1,E38=$CV$1,E39=$CV$1,E40=$CV$1),0,1)))</f>
        <v>0</v>
      </c>
      <c r="CY38" s="2">
        <f>IF($A38&gt;='FG_243way_Regular Symbol'!H$16,"",IF(F38=0,"",IF(OR(F38=$BW$1,F39=$BW$1,F40=$BW$1,F38=$CV$1,F39=$CV$1,F40=$CV$1),0,1)))</f>
        <v>1</v>
      </c>
    </row>
    <row r="39" spans="1:103">
      <c r="A39" s="341">
        <f>IF('FG_243way_Regular Symbol'!L38="","",'FG_243way_Regular Symbol'!L38)</f>
        <v>35</v>
      </c>
      <c r="B39" s="184" t="str">
        <f>IF('FG_243way_Regular Symbol'!M38="",
IF($A39-'FG_243way_Regular Symbol'!D$16&gt;='FG_243way_RegularＸ_W()'!B$2-1,"",VLOOKUP($A39-'FG_243way_Regular Symbol'!D$16,'FG_243way_Regular Symbol'!$L$3:$Q$99,'FG_243way_RegularＸ_W()'!B$3+1,FALSE)),
'FG_243way_Regular Symbol'!M38)</f>
        <v>NI</v>
      </c>
      <c r="C39" s="184" t="str">
        <f>IF('FG_243way_Regular Symbol'!N38="",
IF($A39-'FG_243way_Regular Symbol'!E$16&gt;='FG_243way_RegularＸ_W()'!C$2-1,"",VLOOKUP($A39-'FG_243way_Regular Symbol'!E$16,'FG_243way_Regular Symbol'!$L$3:$Q$99,'FG_243way_RegularＸ_W()'!C$3+1,FALSE)),
'FG_243way_Regular Symbol'!N38)</f>
        <v>K</v>
      </c>
      <c r="D39" s="184" t="str">
        <f>IF('FG_243way_Regular Symbol'!O38="",
IF($A39-'FG_243way_Regular Symbol'!F$16&gt;='FG_243way_RegularＸ_W()'!D$2-1,"",VLOOKUP($A39-'FG_243way_Regular Symbol'!F$16,'FG_243way_Regular Symbol'!$L$3:$Q$99,'FG_243way_RegularＸ_W()'!D$3+1,FALSE)),
'FG_243way_Regular Symbol'!O38)</f>
        <v>Q</v>
      </c>
      <c r="E39" s="184" t="str">
        <f>IF('FG_243way_Regular Symbol'!P38="",
IF($A39-'FG_243way_Regular Symbol'!G$16&gt;='FG_243way_RegularＸ_W()'!E$2-1,"",VLOOKUP($A39-'FG_243way_Regular Symbol'!G$16,'FG_243way_Regular Symbol'!$L$3:$Q$99,'FG_243way_RegularＸ_W()'!E$3+1,FALSE)),
'FG_243way_Regular Symbol'!P38)</f>
        <v>M1</v>
      </c>
      <c r="F39" s="358" t="str">
        <f>IF('FG_243way_Regular Symbol'!Q38="",
IF($A39-'FG_243way_Regular Symbol'!H$16&gt;='FG_243way_RegularＸ_W()'!F$2-1,"",VLOOKUP($A39-'FG_243way_Regular Symbol'!H$16,'FG_243way_Regular Symbol'!$L$3:$Q$99,'FG_243way_RegularＸ_W()'!F$3+1,FALSE)),
'FG_243way_Regular Symbol'!Q38)</f>
        <v>TE</v>
      </c>
      <c r="O39" s="342">
        <f>IF($A39&gt;='FG_243way_Regular Symbol'!D$16,"",IF(B39=0,"",IF(OR(B39=$O$1,B39=$P$1,B40=$O$1,B40=$P$1,B41=$O$1,B41=$P$1),0,1)))</f>
        <v>1</v>
      </c>
      <c r="P39" s="2">
        <f>IF($A39&gt;='FG_243way_Regular Symbol'!E$16,"",IF(C39=0,"",IF(OR(C39=$O$1,C39=$P$1,C40=$O$1,C40=$P$1,C41=$O$1,C41=$P$1),0,1)))</f>
        <v>0</v>
      </c>
      <c r="Q39" s="2">
        <f>IF($A39&gt;='FG_243way_Regular Symbol'!F$16,"",IF(D39=0,"",IF(OR(D39=$O$1,D39=$P$1,D40=$O$1,D40=$P$1,D41=$O$1,D41=$P$1),0,1)))</f>
        <v>0</v>
      </c>
      <c r="R39" s="2" t="str">
        <f>IF($A39&gt;='FG_243way_Regular Symbol'!G$16,"",IF(E39=0,"",IF(OR(E39=$O$1,E39=$P$1,E40=$O$1,E40=$P$1,E41=$O$1,E41=$P$1),0,1)))</f>
        <v/>
      </c>
      <c r="S39" s="128">
        <f>IF($A39&gt;='FG_243way_Regular Symbol'!H$16,"",IF(F39=0,"",IF(OR(F39=$O$1,F39=$P$1,F40=$O$1,F40=$P$1,F41=$O$1,F41=$P$1),0,1)))</f>
        <v>1</v>
      </c>
      <c r="U39" s="342">
        <f>IF($A39&gt;='FG_243way_Regular Symbol'!D$16,"",IF(B39=0,"",IF(OR(B39=$U$1,B39=$V$1,B40=$U$1,B40=$V$1,B41=$U$1,B41=$V$1),0,1)))</f>
        <v>1</v>
      </c>
      <c r="V39" s="2">
        <f>IF($A39&gt;='FG_243way_Regular Symbol'!E$16,"",IF(C39=0,"",IF(OR(C39=$U$1,C39=$V$1,C40=$U$1,C40=$V$1,C41=$U$1,C41=$V$1),0,1)))</f>
        <v>0</v>
      </c>
      <c r="W39" s="2">
        <f>IF($A39&gt;='FG_243way_Regular Symbol'!F$16,"",IF(D39=0,"",IF(OR(D39=$U$1,D39=$V$1,D40=$U$1,D40=$V$1,D41=$U$1,D41=$V$1),0,1)))</f>
        <v>0</v>
      </c>
      <c r="X39" s="2" t="str">
        <f>IF($A39&gt;='FG_243way_Regular Symbol'!G$16,"",IF(E39=0,"",IF(OR(E39=$U$1,E39=$V$1,E40=$U$1,E40=$V$1,E41=$U$1,E41=$V$1),0,1)))</f>
        <v/>
      </c>
      <c r="Y39" s="128">
        <f>IF($A39&gt;='FG_243way_Regular Symbol'!H$16,"",IF(F39=0,"",IF(OR(F39=$U$1,F39=$V$1,F40=$U$1,F40=$V$1,F41=$U$1,F41=$V$1),0,1)))</f>
        <v>0</v>
      </c>
      <c r="AA39" s="342">
        <f>IF($A39&gt;='FG_243way_Regular Symbol'!D$16,"",IF(B39=0,"",IF(OR(B39=$AA$1,B39=$AB$1,B40=$AA$1,B40=$AB$1,B41=$AA$1,,B41=$AB$1),0,1)))</f>
        <v>1</v>
      </c>
      <c r="AB39" s="2">
        <f>IF($A39&gt;='FG_243way_Regular Symbol'!E$16,"",IF(C39=0,"",IF(OR(C39=$AA$1,C39=$AB$1,C40=$AA$1,C40=$AB$1,C41=$AA$1,,C41=$AB$1),0,1)))</f>
        <v>0</v>
      </c>
      <c r="AC39" s="2">
        <f>IF($A39&gt;='FG_243way_Regular Symbol'!F$16,"",IF(D39=0,"",IF(OR(D39=$AA$1,D39=$AB$1,D40=$AA$1,D40=$AB$1,D41=$AA$1,,D41=$AB$1),0,1)))</f>
        <v>1</v>
      </c>
      <c r="AD39" s="2" t="str">
        <f>IF($A39&gt;='FG_243way_Regular Symbol'!G$16,"",IF(E39=0,"",IF(OR(E39=$AA$1,E39=$AB$1,E40=$AA$1,E40=$AB$1,E41=$AA$1,,E41=$AB$1),0,1)))</f>
        <v/>
      </c>
      <c r="AE39" s="128">
        <f>IF($A39&gt;='FG_243way_Regular Symbol'!H$16,"",IF(F39=0,"",IF(OR(F39=$AA$1,F39=$AB$1,F40=$AA$1,F40=$AB$1,F41=$AA$1,,F41=$AB$1),0,1)))</f>
        <v>1</v>
      </c>
      <c r="AG39" s="342">
        <f>IF($A39&gt;='FG_243way_Regular Symbol'!D$16,"",IF(B39=0,"",IF(OR(B39=$AG$1,B39=$AH$1,B40=$AG$1,B40=$AH$1,B41=$AG$1,B41=$AH$1),0,1)))</f>
        <v>0</v>
      </c>
      <c r="AH39" s="2">
        <f>IF($A39&gt;='FG_243way_Regular Symbol'!E$16,"",IF(C39=0,"",IF(OR(C39=$AG$1,C39=$AH$1,C40=$AG$1,C40=$AH$1,C41=$AG$1,C41=$AH$1),0,1)))</f>
        <v>0</v>
      </c>
      <c r="AI39" s="2">
        <f>IF($A39&gt;='FG_243way_Regular Symbol'!F$16,"",IF(D39=0,"",IF(OR(D39=$AG$1,D39=$AH$1,D40=$AG$1,D40=$AH$1,D41=$AG$1,D41=$AH$1),0,1)))</f>
        <v>1</v>
      </c>
      <c r="AJ39" s="2" t="str">
        <f>IF($A39&gt;='FG_243way_Regular Symbol'!G$16,"",IF(E39=0,"",IF(OR(E39=$AG$1,E39=$AH$1,E40=$AG$1,E40=$AH$1,E41=$AG$1,E41=$AH$1),0,1)))</f>
        <v/>
      </c>
      <c r="AK39" s="128">
        <f>IF($A39&gt;='FG_243way_Regular Symbol'!H$16,"",IF(F39=0,"",IF(OR(F39=$AG$1,F39=$AH$1,F40=$AG$1,F40=$AH$1,F41=$AG$1,F41=$AH$1),0,1)))</f>
        <v>1</v>
      </c>
      <c r="AM39" s="342">
        <f>IF($A39&gt;='FG_243way_Regular Symbol'!D$16,"",IF(B39=0,"",IF(OR(B39=$AM$1,B39=$AN$1,B40=$AM$1,B40=$AN$1,B41=$AM$1,B41=$AN$1),0,1)))</f>
        <v>1</v>
      </c>
      <c r="AN39" s="2">
        <f>IF($A39&gt;='FG_243way_Regular Symbol'!E$16,"",IF(C39=0,"",IF(OR(C39=$AM$1,C39=$AN$1,C40=$AM$1,C40=$AN$1,C41=$AM$1,C41=$AN$1),0,1)))</f>
        <v>0</v>
      </c>
      <c r="AO39" s="2">
        <f>IF($A39&gt;='FG_243way_Regular Symbol'!F$16,"",IF(D39=0,"",IF(OR(D39=$AM$1,D39=$AN$1,D40=$AM$1,D40=$AN$1,D41=$AM$1,D41=$AN$1),0,1)))</f>
        <v>1</v>
      </c>
      <c r="AP39" s="2" t="str">
        <f>IF($A39&gt;='FG_243way_Regular Symbol'!G$16,"",IF(E39=0,"",IF(OR(E39=$AM$1,E39=$AN$1,E40=$AM$1,E40=$AN$1,E41=$AM$1,E41=$AN$1),0,1)))</f>
        <v/>
      </c>
      <c r="AQ39" s="128">
        <f>IF($A39&gt;='FG_243way_Regular Symbol'!H$16,"",IF(F39=0,"",IF(OR(F39=$AM$1,F39=$AN$1,F40=$AM$1,F40=$AN$1,F41=$AM$1,F41=$AN$1),0,1)))</f>
        <v>1</v>
      </c>
      <c r="AS39" s="342">
        <f>IF($A39&gt;='FG_243way_Regular Symbol'!D$16,"",IF(B39=0,"",IF(OR(B39=$AM$1,B39=$AT$1,B40=$AM$1,B40=$AT$1,B41=$AM$1,B41=$AT$1),0,1)))</f>
        <v>1</v>
      </c>
      <c r="AT39" s="2">
        <f>IF($A39&gt;='FG_243way_Regular Symbol'!E$16,"",IF(C39=0,"",IF(OR(C39=$AM$1,C39=$AT$1,C40=$AM$1,C40=$AT$1,C41=$AM$1,C41=$AT$1),0,1)))</f>
        <v>0</v>
      </c>
      <c r="AU39" s="2">
        <f>IF($A39&gt;='FG_243way_Regular Symbol'!F$16,"",IF(D39=0,"",IF(OR(D39=$AM$1,D39=$AT$1,D40=$AM$1,D40=$AT$1,D41=$AM$1,D41=$AT$1),0,1)))</f>
        <v>1</v>
      </c>
      <c r="AV39" s="2" t="str">
        <f>IF($A39&gt;='FG_243way_Regular Symbol'!G$16,"",IF(E39=0,"",IF(OR(E39=$AM$1,E39=$AT$1,E40=$AM$1,E40=$AT$1,E41=$AM$1,E41=$AT$1),0,1)))</f>
        <v/>
      </c>
      <c r="AW39" s="128">
        <f>IF($A39&gt;='FG_243way_Regular Symbol'!H$16,"",IF(F39=0,"",IF(OR(F39=$AM$1,F39=$AT$1,F40=$AM$1,F40=$AT$1,F41=$AM$1,F41=$AT$1),0,1)))</f>
        <v>1</v>
      </c>
      <c r="AY39" s="342">
        <f>IF($A39&gt;='FG_243way_Regular Symbol'!D$16,"",IF(B39=0,"",IF(OR(B39=$AM$1,B39=$AZ$1,B40=$AM$1,B40=$AZ$1,B41=$AM$1,B41=$AZ$1),0,1)))</f>
        <v>1</v>
      </c>
      <c r="AZ39" s="2">
        <f>IF($A39&gt;='FG_243way_Regular Symbol'!E$16,"",IF(C39=0,"",IF(OR(C39=$AM$1,C39=$AZ$1,C40=$AM$1,C40=$AZ$1,C41=$AM$1,C41=$AZ$1),0,1)))</f>
        <v>0</v>
      </c>
      <c r="BA39" s="2">
        <f>IF($A39&gt;='FG_243way_Regular Symbol'!F$16,"",IF(D39=0,"",IF(OR(D39=$AM$1,D39=$AZ$1,D40=$AM$1,D40=$AZ$1,D41=$AM$1,D41=$AZ$1),0,1)))</f>
        <v>1</v>
      </c>
      <c r="BB39" s="2" t="str">
        <f>IF($A39&gt;='FG_243way_Regular Symbol'!G$16,"",IF(E39=0,"",IF(OR(E39=$AM$1,E39=$AZ$1,E40=$AM$1,E40=$AZ$1,E41=$AM$1,E41=$AZ$1),0,1)))</f>
        <v/>
      </c>
      <c r="BC39" s="128">
        <f>IF($A39&gt;='FG_243way_Regular Symbol'!H$16,"",IF(F39=0,"",IF(OR(F39=$AM$1,F39=$AZ$1,F40=$AM$1,F40=$AZ$1,F41=$AM$1,F41=$AZ$1),0,1)))</f>
        <v>1</v>
      </c>
      <c r="BE39" s="342"/>
      <c r="BF39" s="2"/>
      <c r="BG39" s="2">
        <f>IF($A39&gt;='FG_243way_Regular Symbol'!F$16,"",IF(D39=0,"",COUNTIF(D39:D41,$BF$1)))</f>
        <v>0</v>
      </c>
      <c r="BH39" s="2" t="str">
        <f>IF($A39&gt;='FG_243way_Regular Symbol'!G$16,"",IF(E39=0,"",COUNTIF(E39:E41,$BF$1)))</f>
        <v/>
      </c>
      <c r="BI39" s="2">
        <f>IF($A39&gt;='FG_243way_Regular Symbol'!H$16,"",IF(F39=0,"",COUNTIF(F39:F41,$BF$1)))</f>
        <v>0</v>
      </c>
      <c r="BK39" s="342"/>
      <c r="BL39" s="2"/>
      <c r="BM39" s="2">
        <f>IF($A39&gt;='FG_243way_Regular Symbol'!F$16,"",IF(D39=0,"",IF(OR(D39=$AM$1,D39=$BL$1,D40=$AM$1,D40=$BL$1,D41=$AM$1,D41=$BL$1),0,1)))</f>
        <v>1</v>
      </c>
      <c r="BN39" s="2" t="str">
        <f>IF($A39&gt;='FG_243way_Regular Symbol'!G$16,"",IF(E39=0,"",IF(OR(E39=$AM$1,E39=$BL$1,E40=$AM$1,E40=$BL$1,E41=$AM$1,E41=$BL$1),0,1)))</f>
        <v/>
      </c>
      <c r="BO39" s="128">
        <f>IF($A39&gt;='FG_243way_Regular Symbol'!H$16,"",IF(F39=0,"",IF(OR(F39=$AM$1,F39=$BL$1,F40=$AM$1,F40=$BL$1,F41=$AM$1,F41=$BL$1),0,1)))</f>
        <v>1</v>
      </c>
      <c r="BQ39" s="2">
        <f>IF($A39&gt;='FG_243way_Regular Symbol'!D$16,"",IF(B39=0,"",IF(OR(B39=$BQ$1,B39=$BR$1,B40=$BQ$1,B40=$BR$1,B41=$BQ$1,B41=$BR$1),0,1)))</f>
        <v>1</v>
      </c>
      <c r="BR39" s="2">
        <f>IF($A39&gt;='FG_243way_Regular Symbol'!E$16,"",IF(C39=0,"",IF(OR(C39=$BQ$1,C39=$BR$1,C40=$BQ$1,C40=$BR$1,C41=$BQ$1,C41=$BR$1),0,1)))</f>
        <v>0</v>
      </c>
      <c r="BS39" s="2">
        <f>IF($A39&gt;='FG_243way_Regular Symbol'!F$16,"",IF(D39=0,"",IF(OR(D39=$BQ$1,D39=$BR$1,D40=$BQ$1,D40=$BR$1,D41=$BQ$1,D41=$BR$1),0,1)))</f>
        <v>1</v>
      </c>
      <c r="BT39" s="2" t="str">
        <f>IF($A39&gt;='FG_243way_Regular Symbol'!G$16,"",IF(E39=0,"",IF(OR(E39=$BQ$1,E39=$BR$1,E40=$BQ$1,E40=$BR$1,E41=$BQ$1,E41=$BR$1),0,1)))</f>
        <v/>
      </c>
      <c r="BU39" s="2">
        <f>IF($A39&gt;='FG_243way_Regular Symbol'!H$16,"",IF(F39=0,"",IF(OR(F39=$BQ$1,F39=$BR$1,F40=$BQ$1,F40=$BR$1,F41=$BQ$1,F41=$BR$1),0,1)))</f>
        <v>1</v>
      </c>
      <c r="BW39" s="2">
        <f>IF($A39&gt;='FG_243way_Regular Symbol'!D$16,"",IF(B39=0,"",IF(OR(B39=$BW$1,B40=$BW$1,B41=$BW$1,B39=$BX$1,B40=$BX$1,B41=$BX$1),0,1)))</f>
        <v>0</v>
      </c>
      <c r="BX39" s="2">
        <f>IF($A39&gt;='FG_243way_Regular Symbol'!E$16,"",IF(C39=0,"",IF(OR(C39=$BW$1,C40=$BW$1,C41=$BW$1,C39=$BX$1,C40=$BX$1,C41=$BX$1),0,1)))</f>
        <v>0</v>
      </c>
      <c r="BY39" s="2">
        <f>IF($A39&gt;='FG_243way_Regular Symbol'!F$16,"",IF(D39=0,"",IF(OR(D39=$BW$1,D40=$BW$1,D41=$BW$1,D39=$BX$1,D40=$BX$1,D41=$BX$1),0,1)))</f>
        <v>1</v>
      </c>
      <c r="BZ39" s="2" t="str">
        <f>IF($A39&gt;='FG_243way_Regular Symbol'!G$16,"",IF(E39=0,"",IF(OR(E39=$BW$1,E40=$BW$1,E41=$BW$1,E39=$BX$1,E40=$BX$1,E41=$BX$1),0,1)))</f>
        <v/>
      </c>
      <c r="CA39" s="2">
        <f>IF($A39&gt;='FG_243way_Regular Symbol'!H$16,"",IF(F39=0,"",IF(OR(F39=$BW$1,F40=$BW$1,F41=$BW$1,F39=$BX$1,F40=$BX$1,F41=$BX$1),0,1)))</f>
        <v>1</v>
      </c>
      <c r="CC39" s="2">
        <f>IF($A39&gt;='FG_243way_Regular Symbol'!D$16,"",IF(B39=0,"",IF(OR(B39=$BW$1,B40=$BW$1,B41=$BW$1,B39=$CD$1,B40=$CD$1,B41=$CD$1),0,1)))</f>
        <v>1</v>
      </c>
      <c r="CD39" s="2">
        <f>IF($A39&gt;='FG_243way_Regular Symbol'!E$16,"",IF(C39=0,"",IF(OR(C39=$BW$1,C40=$BW$1,C41=$BW$1,C39=$CD$1,C40=$CD$1,C41=$CD$1),0,1)))</f>
        <v>0</v>
      </c>
      <c r="CE39" s="2">
        <f>IF($A39&gt;='FG_243way_Regular Symbol'!F$16,"",IF(D39=0,"",IF(OR(D39=$BW$1,D40=$BW$1,D41=$BW$1,D39=$CD$1,D40=$CD$1,D41=$CD$1),0,1)))</f>
        <v>0</v>
      </c>
      <c r="CF39" s="2" t="str">
        <f>IF($A39&gt;='FG_243way_Regular Symbol'!G$16,"",IF(E39=0,"",IF(OR(E39=$BW$1,E40=$BW$1,E41=$BW$1,E39=$CD$1,E40=$CD$1,E41=$CD$1),0,1)))</f>
        <v/>
      </c>
      <c r="CG39" s="2">
        <f>IF($A39&gt;='FG_243way_Regular Symbol'!H$16,"",IF(F39=0,"",IF(OR(F39=$BW$1,F40=$BW$1,F41=$BW$1,F39=$CD$1,F40=$CD$1,F41=$CD$1),0,1)))</f>
        <v>1</v>
      </c>
      <c r="CI39" s="2">
        <f>IF($A39&gt;='FG_243way_Regular Symbol'!D$16,"",IF(B39=0,"",IF(OR(B39=$BW$1,B40=$BW$1,B41=$BW$1,B39=$CJ$1,B40=$CJ$1,B41=$CJ$1),0,1)))</f>
        <v>1</v>
      </c>
      <c r="CJ39" s="2">
        <f>IF($A39&gt;='FG_243way_Regular Symbol'!E$16,"",IF(C39=0,"",IF(OR(C39=$BW$1,C40=$BW$1,C41=$BW$1,C39=$CJ$1,C40=$CJ$1,C41=$CJ$1),0,1)))</f>
        <v>0</v>
      </c>
      <c r="CK39" s="2">
        <f>IF($A39&gt;='FG_243way_Regular Symbol'!F$16,"",IF(D39=0,"",IF(OR(D39=$BW$1,D40=$BW$1,D41=$BW$1,D39=$CJ$1,D40=$CJ$1,D41=$CJ$1),0,1)))</f>
        <v>1</v>
      </c>
      <c r="CL39" s="2" t="str">
        <f>IF($A39&gt;='FG_243way_Regular Symbol'!G$16,"",IF(E39=0,"",IF(OR(E39=$BW$1,E40=$BW$1,E41=$BW$1,E39=$CJ$1,E40=$CJ$1,E41=$CJ$1),0,1)))</f>
        <v/>
      </c>
      <c r="CM39" s="2">
        <f>IF($A39&gt;='FG_243way_Regular Symbol'!H$16,"",IF(F39=0,"",IF(OR(F39=$BW$1,F40=$BW$1,F41=$BW$1,F39=$CJ$1,F40=$CJ$1,F41=$CJ$1),0,1)))</f>
        <v>0</v>
      </c>
      <c r="CO39" s="2">
        <f>IF($A39&gt;='FG_243way_Regular Symbol'!D$16,"",IF(B39=0,"",IF(OR(B39=$BW$1,B40=$BW$1,B41=$BW$1,B39=$CP$1,B40=$CP$1,B41=$CP$1),0,1)))</f>
        <v>1</v>
      </c>
      <c r="CP39" s="2">
        <f>IF($A39&gt;='FG_243way_Regular Symbol'!E$16,"",IF(C39=0,"",IF(OR(C39=$BW$1,C40=$BW$1,C41=$BW$1,C39=$CP$1,C40=$CP$1,C41=$CP$1),0,1)))</f>
        <v>0</v>
      </c>
      <c r="CQ39" s="2">
        <f>IF($A39&gt;='FG_243way_Regular Symbol'!F$16,"",IF(D39=0,"",IF(OR(D39=$BW$1,D40=$BW$1,D41=$BW$1,D39=$CP$1,D40=$CP$1,D41=$CP$1),0,1)))</f>
        <v>1</v>
      </c>
      <c r="CR39" s="2" t="str">
        <f>IF($A39&gt;='FG_243way_Regular Symbol'!G$16,"",IF(E39=0,"",IF(OR(E39=$BW$1,E40=$BW$1,E41=$BW$1,E39=$CP$1,E40=$CP$1,E41=$CP$1),0,1)))</f>
        <v/>
      </c>
      <c r="CS39" s="2">
        <f>IF($A39&gt;='FG_243way_Regular Symbol'!H$16,"",IF(F39=0,"",IF(OR(F39=$BW$1,F40=$BW$1,F41=$BW$1,F39=$CP$1,F40=$CP$1,F41=$CP$1),0,1)))</f>
        <v>0</v>
      </c>
      <c r="CU39" s="2">
        <f>IF($A39&gt;='FG_243way_Regular Symbol'!D$16,"",IF(B39=0,"",IF(OR(B39=$BW$1,B40=$BW$1,B41=$BW$1,B39=$CV$1,B40=$CV$1,B41=$CV$1),0,1)))</f>
        <v>0</v>
      </c>
      <c r="CV39" s="2">
        <f>IF($A39&gt;='FG_243way_Regular Symbol'!E$16,"",IF(C39=0,"",IF(OR(C39=$BW$1,C40=$BW$1,C41=$BW$1,C39=$CV$1,C40=$CV$1,C41=$CV$1),0,1)))</f>
        <v>0</v>
      </c>
      <c r="CW39" s="2">
        <f>IF($A39&gt;='FG_243way_Regular Symbol'!F$16,"",IF(D39=0,"",IF(OR(D39=$BW$1,D40=$BW$1,D41=$BW$1,D39=$CV$1,D40=$CV$1,D41=$CV$1),0,1)))</f>
        <v>1</v>
      </c>
      <c r="CX39" s="2" t="str">
        <f>IF($A39&gt;='FG_243way_Regular Symbol'!G$16,"",IF(E39=0,"",IF(OR(E39=$BW$1,E40=$BW$1,E41=$BW$1,E39=$CV$1,E40=$CV$1,E41=$CV$1),0,1)))</f>
        <v/>
      </c>
      <c r="CY39" s="2">
        <f>IF($A39&gt;='FG_243way_Regular Symbol'!H$16,"",IF(F39=0,"",IF(OR(F39=$BW$1,F40=$BW$1,F41=$BW$1,F39=$CV$1,F40=$CV$1,F41=$CV$1),0,1)))</f>
        <v>1</v>
      </c>
    </row>
    <row r="40" spans="1:103">
      <c r="A40" s="341">
        <f>IF('FG_243way_Regular Symbol'!L39="","",'FG_243way_Regular Symbol'!L39)</f>
        <v>36</v>
      </c>
      <c r="B40" s="184" t="str">
        <f>IF('FG_243way_Regular Symbol'!M39="",
IF($A40-'FG_243way_Regular Symbol'!D$16&gt;='FG_243way_RegularＸ_W()'!B$2-1,"",VLOOKUP($A40-'FG_243way_Regular Symbol'!D$16,'FG_243way_Regular Symbol'!$L$3:$Q$99,'FG_243way_RegularＸ_W()'!B$3+1,FALSE)),
'FG_243way_Regular Symbol'!M39)</f>
        <v>K</v>
      </c>
      <c r="C40" s="184" t="str">
        <f>IF('FG_243way_Regular Symbol'!N39="",
IF($A40-'FG_243way_Regular Symbol'!E$16&gt;='FG_243way_RegularＸ_W()'!C$2-1,"",VLOOKUP($A40-'FG_243way_Regular Symbol'!E$16,'FG_243way_Regular Symbol'!$L$3:$Q$99,'FG_243way_RegularＸ_W()'!C$3+1,FALSE)),
'FG_243way_Regular Symbol'!N39)</f>
        <v>WW</v>
      </c>
      <c r="D40" s="184" t="str">
        <f>IF('FG_243way_Regular Symbol'!O39="",
IF($A40-'FG_243way_Regular Symbol'!F$16&gt;='FG_243way_RegularＸ_W()'!D$2-1,"",VLOOKUP($A40-'FG_243way_Regular Symbol'!F$16,'FG_243way_Regular Symbol'!$L$3:$Q$99,'FG_243way_RegularＸ_W()'!D$3+1,FALSE)),
'FG_243way_Regular Symbol'!O39)</f>
        <v>M1</v>
      </c>
      <c r="E40" s="184" t="str">
        <f>IF('FG_243way_Regular Symbol'!P39="",
IF($A40-'FG_243way_Regular Symbol'!G$16&gt;='FG_243way_RegularＸ_W()'!E$2-1,"",VLOOKUP($A40-'FG_243way_Regular Symbol'!G$16,'FG_243way_Regular Symbol'!$L$3:$Q$99,'FG_243way_RegularＸ_W()'!E$3+1,FALSE)),
'FG_243way_Regular Symbol'!P39)</f>
        <v>NI</v>
      </c>
      <c r="F40" s="358" t="str">
        <f>IF('FG_243way_Regular Symbol'!Q39="",
IF($A40-'FG_243way_Regular Symbol'!H$16&gt;='FG_243way_RegularＸ_W()'!F$2-1,"",VLOOKUP($A40-'FG_243way_Regular Symbol'!H$16,'FG_243way_Regular Symbol'!$L$3:$Q$99,'FG_243way_RegularＸ_W()'!F$3+1,FALSE)),
'FG_243way_Regular Symbol'!Q39)</f>
        <v>M2</v>
      </c>
      <c r="O40" s="342">
        <f>IF($A40&gt;='FG_243way_Regular Symbol'!D$16,"",IF(B40=0,"",IF(OR(B40=$O$1,B40=$P$1,B41=$O$1,B41=$P$1,B42=$O$1,B42=$P$1),0,1)))</f>
        <v>1</v>
      </c>
      <c r="P40" s="2">
        <f>IF($A40&gt;='FG_243way_Regular Symbol'!E$16,"",IF(C40=0,"",IF(OR(C40=$O$1,C40=$P$1,C41=$O$1,C41=$P$1,C42=$O$1,C42=$P$1),0,1)))</f>
        <v>0</v>
      </c>
      <c r="Q40" s="2">
        <f>IF($A40&gt;='FG_243way_Regular Symbol'!F$16,"",IF(D40=0,"",IF(OR(D40=$O$1,D40=$P$1,D41=$O$1,D41=$P$1,D42=$O$1,D42=$P$1),0,1)))</f>
        <v>0</v>
      </c>
      <c r="R40" s="2" t="str">
        <f>IF($A40&gt;='FG_243way_Regular Symbol'!G$16,"",IF(E40=0,"",IF(OR(E40=$O$1,E40=$P$1,E41=$O$1,E41=$P$1,E42=$O$1,E42=$P$1),0,1)))</f>
        <v/>
      </c>
      <c r="S40" s="128">
        <f>IF($A40&gt;='FG_243way_Regular Symbol'!H$16,"",IF(F40=0,"",IF(OR(F40=$O$1,F40=$P$1,F41=$O$1,F41=$P$1,F42=$O$1,F42=$P$1),0,1)))</f>
        <v>1</v>
      </c>
      <c r="U40" s="342">
        <f>IF($A40&gt;='FG_243way_Regular Symbol'!D$16,"",IF(B40=0,"",IF(OR(B40=$U$1,B40=$V$1,B41=$U$1,B41=$V$1,B42=$U$1,B42=$V$1),0,1)))</f>
        <v>1</v>
      </c>
      <c r="V40" s="2">
        <f>IF($A40&gt;='FG_243way_Regular Symbol'!E$16,"",IF(C40=0,"",IF(OR(C40=$U$1,C40=$V$1,C41=$U$1,C41=$V$1,C42=$U$1,C42=$V$1),0,1)))</f>
        <v>0</v>
      </c>
      <c r="W40" s="2">
        <f>IF($A40&gt;='FG_243way_Regular Symbol'!F$16,"",IF(D40=0,"",IF(OR(D40=$U$1,D40=$V$1,D41=$U$1,D41=$V$1,D42=$U$1,D42=$V$1),0,1)))</f>
        <v>0</v>
      </c>
      <c r="X40" s="2" t="str">
        <f>IF($A40&gt;='FG_243way_Regular Symbol'!G$16,"",IF(E40=0,"",IF(OR(E40=$U$1,E40=$V$1,E41=$U$1,E41=$V$1,E42=$U$1,E42=$V$1),0,1)))</f>
        <v/>
      </c>
      <c r="Y40" s="128">
        <f>IF($A40&gt;='FG_243way_Regular Symbol'!H$16,"",IF(F40=0,"",IF(OR(F40=$U$1,F40=$V$1,F41=$U$1,F41=$V$1,F42=$U$1,F42=$V$1),0,1)))</f>
        <v>0</v>
      </c>
      <c r="AA40" s="342">
        <f>IF($A40&gt;='FG_243way_Regular Symbol'!D$16,"",IF(B40=0,"",IF(OR(B40=$AA$1,B40=$AB$1,B41=$AA$1,B41=$AB$1,B42=$AA$1,,B42=$AB$1),0,1)))</f>
        <v>1</v>
      </c>
      <c r="AB40" s="2">
        <f>IF($A40&gt;='FG_243way_Regular Symbol'!E$16,"",IF(C40=0,"",IF(OR(C40=$AA$1,C40=$AB$1,C41=$AA$1,C41=$AB$1,C42=$AA$1,,C42=$AB$1),0,1)))</f>
        <v>0</v>
      </c>
      <c r="AC40" s="2">
        <f>IF($A40&gt;='FG_243way_Regular Symbol'!F$16,"",IF(D40=0,"",IF(OR(D40=$AA$1,D40=$AB$1,D41=$AA$1,D41=$AB$1,D42=$AA$1,,D42=$AB$1),0,1)))</f>
        <v>1</v>
      </c>
      <c r="AD40" s="2" t="str">
        <f>IF($A40&gt;='FG_243way_Regular Symbol'!G$16,"",IF(E40=0,"",IF(OR(E40=$AA$1,E40=$AB$1,E41=$AA$1,E41=$AB$1,E42=$AA$1,,E42=$AB$1),0,1)))</f>
        <v/>
      </c>
      <c r="AE40" s="128">
        <f>IF($A40&gt;='FG_243way_Regular Symbol'!H$16,"",IF(F40=0,"",IF(OR(F40=$AA$1,F40=$AB$1,F41=$AA$1,F41=$AB$1,F42=$AA$1,,F42=$AB$1),0,1)))</f>
        <v>1</v>
      </c>
      <c r="AG40" s="342">
        <f>IF($A40&gt;='FG_243way_Regular Symbol'!D$16,"",IF(B40=0,"",IF(OR(B40=$AG$1,B40=$AH$1,B41=$AG$1,B41=$AH$1,B42=$AG$1,B42=$AH$1),0,1)))</f>
        <v>0</v>
      </c>
      <c r="AH40" s="2">
        <f>IF($A40&gt;='FG_243way_Regular Symbol'!E$16,"",IF(C40=0,"",IF(OR(C40=$AG$1,C40=$AH$1,C41=$AG$1,C41=$AH$1,C42=$AG$1,C42=$AH$1),0,1)))</f>
        <v>0</v>
      </c>
      <c r="AI40" s="2">
        <f>IF($A40&gt;='FG_243way_Regular Symbol'!F$16,"",IF(D40=0,"",IF(OR(D40=$AG$1,D40=$AH$1,D41=$AG$1,D41=$AH$1,D42=$AG$1,D42=$AH$1),0,1)))</f>
        <v>0</v>
      </c>
      <c r="AJ40" s="2" t="str">
        <f>IF($A40&gt;='FG_243way_Regular Symbol'!G$16,"",IF(E40=0,"",IF(OR(E40=$AG$1,E40=$AH$1,E41=$AG$1,E41=$AH$1,E42=$AG$1,E42=$AH$1),0,1)))</f>
        <v/>
      </c>
      <c r="AK40" s="128">
        <f>IF($A40&gt;='FG_243way_Regular Symbol'!H$16,"",IF(F40=0,"",IF(OR(F40=$AG$1,F40=$AH$1,F41=$AG$1,F41=$AH$1,F42=$AG$1,F42=$AH$1),0,1)))</f>
        <v>1</v>
      </c>
      <c r="AM40" s="342">
        <f>IF($A40&gt;='FG_243way_Regular Symbol'!D$16,"",IF(B40=0,"",IF(OR(B40=$AM$1,B40=$AN$1,B41=$AM$1,B41=$AN$1,B42=$AM$1,B42=$AN$1),0,1)))</f>
        <v>1</v>
      </c>
      <c r="AN40" s="2">
        <f>IF($A40&gt;='FG_243way_Regular Symbol'!E$16,"",IF(C40=0,"",IF(OR(C40=$AM$1,C40=$AN$1,C41=$AM$1,C41=$AN$1,C42=$AM$1,C42=$AN$1),0,1)))</f>
        <v>0</v>
      </c>
      <c r="AO40" s="2">
        <f>IF($A40&gt;='FG_243way_Regular Symbol'!F$16,"",IF(D40=0,"",IF(OR(D40=$AM$1,D40=$AN$1,D41=$AM$1,D41=$AN$1,D42=$AM$1,D42=$AN$1),0,1)))</f>
        <v>1</v>
      </c>
      <c r="AP40" s="2" t="str">
        <f>IF($A40&gt;='FG_243way_Regular Symbol'!G$16,"",IF(E40=0,"",IF(OR(E40=$AM$1,E40=$AN$1,E41=$AM$1,E41=$AN$1,E42=$AM$1,E42=$AN$1),0,1)))</f>
        <v/>
      </c>
      <c r="AQ40" s="128">
        <f>IF($A40&gt;='FG_243way_Regular Symbol'!H$16,"",IF(F40=0,"",IF(OR(F40=$AM$1,F40=$AN$1,F41=$AM$1,F41=$AN$1,F42=$AM$1,F42=$AN$1),0,1)))</f>
        <v>1</v>
      </c>
      <c r="AS40" s="342">
        <f>IF($A40&gt;='FG_243way_Regular Symbol'!D$16,"",IF(B40=0,"",IF(OR(B40=$AM$1,B40=$AT$1,B41=$AM$1,B41=$AT$1,B42=$AM$1,B42=$AT$1),0,1)))</f>
        <v>1</v>
      </c>
      <c r="AT40" s="2">
        <f>IF($A40&gt;='FG_243way_Regular Symbol'!E$16,"",IF(C40=0,"",IF(OR(C40=$AM$1,C40=$AT$1,C41=$AM$1,C41=$AT$1,C42=$AM$1,C42=$AT$1),0,1)))</f>
        <v>0</v>
      </c>
      <c r="AU40" s="2">
        <f>IF($A40&gt;='FG_243way_Regular Symbol'!F$16,"",IF(D40=0,"",IF(OR(D40=$AM$1,D40=$AT$1,D41=$AM$1,D41=$AT$1,D42=$AM$1,D42=$AT$1),0,1)))</f>
        <v>1</v>
      </c>
      <c r="AV40" s="2" t="str">
        <f>IF($A40&gt;='FG_243way_Regular Symbol'!G$16,"",IF(E40=0,"",IF(OR(E40=$AM$1,E40=$AT$1,E41=$AM$1,E41=$AT$1,E42=$AM$1,E42=$AT$1),0,1)))</f>
        <v/>
      </c>
      <c r="AW40" s="128">
        <f>IF($A40&gt;='FG_243way_Regular Symbol'!H$16,"",IF(F40=0,"",IF(OR(F40=$AM$1,F40=$AT$1,F41=$AM$1,F41=$AT$1,F42=$AM$1,F42=$AT$1),0,1)))</f>
        <v>1</v>
      </c>
      <c r="AY40" s="342">
        <f>IF($A40&gt;='FG_243way_Regular Symbol'!D$16,"",IF(B40=0,"",IF(OR(B40=$AM$1,B40=$AZ$1,B41=$AM$1,B41=$AZ$1,B42=$AM$1,B42=$AZ$1),0,1)))</f>
        <v>1</v>
      </c>
      <c r="AZ40" s="2">
        <f>IF($A40&gt;='FG_243way_Regular Symbol'!E$16,"",IF(C40=0,"",IF(OR(C40=$AM$1,C40=$AZ$1,C41=$AM$1,C41=$AZ$1,C42=$AM$1,C42=$AZ$1),0,1)))</f>
        <v>0</v>
      </c>
      <c r="BA40" s="2">
        <f>IF($A40&gt;='FG_243way_Regular Symbol'!F$16,"",IF(D40=0,"",IF(OR(D40=$AM$1,D40=$AZ$1,D41=$AM$1,D41=$AZ$1,D42=$AM$1,D42=$AZ$1),0,1)))</f>
        <v>1</v>
      </c>
      <c r="BB40" s="2" t="str">
        <f>IF($A40&gt;='FG_243way_Regular Symbol'!G$16,"",IF(E40=0,"",IF(OR(E40=$AM$1,E40=$AZ$1,E41=$AM$1,E41=$AZ$1,E42=$AM$1,E42=$AZ$1),0,1)))</f>
        <v/>
      </c>
      <c r="BC40" s="128">
        <f>IF($A40&gt;='FG_243way_Regular Symbol'!H$16,"",IF(F40=0,"",IF(OR(F40=$AM$1,F40=$AZ$1,F41=$AM$1,F41=$AZ$1,F42=$AM$1,F42=$AZ$1),0,1)))</f>
        <v>1</v>
      </c>
      <c r="BE40" s="342"/>
      <c r="BF40" s="2"/>
      <c r="BG40" s="2">
        <f>IF($A40&gt;='FG_243way_Regular Symbol'!F$16,"",IF(D40=0,"",COUNTIF(D40:D42,$BF$1)))</f>
        <v>0</v>
      </c>
      <c r="BH40" s="2" t="str">
        <f>IF($A40&gt;='FG_243way_Regular Symbol'!G$16,"",IF(E40=0,"",COUNTIF(E40:E42,$BF$1)))</f>
        <v/>
      </c>
      <c r="BI40" s="2">
        <f>IF($A40&gt;='FG_243way_Regular Symbol'!H$16,"",IF(F40=0,"",COUNTIF(F40:F42,$BF$1)))</f>
        <v>0</v>
      </c>
      <c r="BK40" s="342"/>
      <c r="BL40" s="2"/>
      <c r="BM40" s="2">
        <f>IF($A40&gt;='FG_243way_Regular Symbol'!F$16,"",IF(D40=0,"",IF(OR(D40=$AM$1,D40=$BL$1,D41=$AM$1,D41=$BL$1,D42=$AM$1,D42=$BL$1),0,1)))</f>
        <v>1</v>
      </c>
      <c r="BN40" s="2" t="str">
        <f>IF($A40&gt;='FG_243way_Regular Symbol'!G$16,"",IF(E40=0,"",IF(OR(E40=$AM$1,E40=$BL$1,E41=$AM$1,E41=$BL$1,E42=$AM$1,E42=$BL$1),0,1)))</f>
        <v/>
      </c>
      <c r="BO40" s="128">
        <f>IF($A40&gt;='FG_243way_Regular Symbol'!H$16,"",IF(F40=0,"",IF(OR(F40=$AM$1,F40=$BL$1,F41=$AM$1,F41=$BL$1,F42=$AM$1,F42=$BL$1),0,1)))</f>
        <v>1</v>
      </c>
      <c r="BQ40" s="2">
        <f>IF($A40&gt;='FG_243way_Regular Symbol'!D$16,"",IF(B40=0,"",IF(OR(B40=$BQ$1,B40=$BR$1,B41=$BQ$1,B41=$BR$1,B42=$BQ$1,B42=$BR$1),0,1)))</f>
        <v>0</v>
      </c>
      <c r="BR40" s="2">
        <f>IF($A40&gt;='FG_243way_Regular Symbol'!E$16,"",IF(C40=0,"",IF(OR(C40=$BQ$1,C40=$BR$1,C41=$BQ$1,C41=$BR$1,C42=$BQ$1,C42=$BR$1),0,1)))</f>
        <v>0</v>
      </c>
      <c r="BS40" s="2">
        <f>IF($A40&gt;='FG_243way_Regular Symbol'!F$16,"",IF(D40=0,"",IF(OR(D40=$BQ$1,D40=$BR$1,D41=$BQ$1,D41=$BR$1,D42=$BQ$1,D42=$BR$1),0,1)))</f>
        <v>1</v>
      </c>
      <c r="BT40" s="2" t="str">
        <f>IF($A40&gt;='FG_243way_Regular Symbol'!G$16,"",IF(E40=0,"",IF(OR(E40=$BQ$1,E40=$BR$1,E41=$BQ$1,E41=$BR$1,E42=$BQ$1,E42=$BR$1),0,1)))</f>
        <v/>
      </c>
      <c r="BU40" s="2">
        <f>IF($A40&gt;='FG_243way_Regular Symbol'!H$16,"",IF(F40=0,"",IF(OR(F40=$BQ$1,F40=$BR$1,F41=$BQ$1,F41=$BR$1,F42=$BQ$1,F42=$BR$1),0,1)))</f>
        <v>1</v>
      </c>
      <c r="BW40" s="2">
        <f>IF($A40&gt;='FG_243way_Regular Symbol'!D$16,"",IF(B40=0,"",IF(OR(B40=$BW$1,B41=$BW$1,B42=$BW$1,B40=$BX$1,B41=$BX$1,B42=$BX$1),0,1)))</f>
        <v>0</v>
      </c>
      <c r="BX40" s="2">
        <f>IF($A40&gt;='FG_243way_Regular Symbol'!E$16,"",IF(C40=0,"",IF(OR(C40=$BW$1,C41=$BW$1,C42=$BW$1,C40=$BX$1,C41=$BX$1,C42=$BX$1),0,1)))</f>
        <v>0</v>
      </c>
      <c r="BY40" s="2">
        <f>IF($A40&gt;='FG_243way_Regular Symbol'!F$16,"",IF(D40=0,"",IF(OR(D40=$BW$1,D41=$BW$1,D42=$BW$1,D40=$BX$1,D41=$BX$1,D42=$BX$1),0,1)))</f>
        <v>1</v>
      </c>
      <c r="BZ40" s="2" t="str">
        <f>IF($A40&gt;='FG_243way_Regular Symbol'!G$16,"",IF(E40=0,"",IF(OR(E40=$BW$1,E41=$BW$1,E42=$BW$1,E40=$BX$1,E41=$BX$1,E42=$BX$1),0,1)))</f>
        <v/>
      </c>
      <c r="CA40" s="2">
        <f>IF($A40&gt;='FG_243way_Regular Symbol'!H$16,"",IF(F40=0,"",IF(OR(F40=$BW$1,F41=$BW$1,F42=$BW$1,F40=$BX$1,F41=$BX$1,F42=$BX$1),0,1)))</f>
        <v>1</v>
      </c>
      <c r="CC40" s="2">
        <f>IF($A40&gt;='FG_243way_Regular Symbol'!D$16,"",IF(B40=0,"",IF(OR(B40=$BW$1,B41=$BW$1,B42=$BW$1,B40=$CD$1,B41=$CD$1,B42=$CD$1),0,1)))</f>
        <v>1</v>
      </c>
      <c r="CD40" s="2">
        <f>IF($A40&gt;='FG_243way_Regular Symbol'!E$16,"",IF(C40=0,"",IF(OR(C40=$BW$1,C41=$BW$1,C42=$BW$1,C40=$CD$1,C41=$CD$1,C42=$CD$1),0,1)))</f>
        <v>0</v>
      </c>
      <c r="CE40" s="2">
        <f>IF($A40&gt;='FG_243way_Regular Symbol'!F$16,"",IF(D40=0,"",IF(OR(D40=$BW$1,D41=$BW$1,D42=$BW$1,D40=$CD$1,D41=$CD$1,D42=$CD$1),0,1)))</f>
        <v>1</v>
      </c>
      <c r="CF40" s="2" t="str">
        <f>IF($A40&gt;='FG_243way_Regular Symbol'!G$16,"",IF(E40=0,"",IF(OR(E40=$BW$1,E41=$BW$1,E42=$BW$1,E40=$CD$1,E41=$CD$1,E42=$CD$1),0,1)))</f>
        <v/>
      </c>
      <c r="CG40" s="2">
        <f>IF($A40&gt;='FG_243way_Regular Symbol'!H$16,"",IF(F40=0,"",IF(OR(F40=$BW$1,F41=$BW$1,F42=$BW$1,F40=$CD$1,F41=$CD$1,F42=$CD$1),0,1)))</f>
        <v>1</v>
      </c>
      <c r="CI40" s="2">
        <f>IF($A40&gt;='FG_243way_Regular Symbol'!D$16,"",IF(B40=0,"",IF(OR(B40=$BW$1,B41=$BW$1,B42=$BW$1,B40=$CJ$1,B41=$CJ$1,B42=$CJ$1),0,1)))</f>
        <v>1</v>
      </c>
      <c r="CJ40" s="2">
        <f>IF($A40&gt;='FG_243way_Regular Symbol'!E$16,"",IF(C40=0,"",IF(OR(C40=$BW$1,C41=$BW$1,C42=$BW$1,C40=$CJ$1,C41=$CJ$1,C42=$CJ$1),0,1)))</f>
        <v>0</v>
      </c>
      <c r="CK40" s="2">
        <f>IF($A40&gt;='FG_243way_Regular Symbol'!F$16,"",IF(D40=0,"",IF(OR(D40=$BW$1,D41=$BW$1,D42=$BW$1,D40=$CJ$1,D41=$CJ$1,D42=$CJ$1),0,1)))</f>
        <v>1</v>
      </c>
      <c r="CL40" s="2" t="str">
        <f>IF($A40&gt;='FG_243way_Regular Symbol'!G$16,"",IF(E40=0,"",IF(OR(E40=$BW$1,E41=$BW$1,E42=$BW$1,E40=$CJ$1,E41=$CJ$1,E42=$CJ$1),0,1)))</f>
        <v/>
      </c>
      <c r="CM40" s="2">
        <f>IF($A40&gt;='FG_243way_Regular Symbol'!H$16,"",IF(F40=0,"",IF(OR(F40=$BW$1,F41=$BW$1,F42=$BW$1,F40=$CJ$1,F41=$CJ$1,F42=$CJ$1),0,1)))</f>
        <v>0</v>
      </c>
      <c r="CO40" s="2">
        <f>IF($A40&gt;='FG_243way_Regular Symbol'!D$16,"",IF(B40=0,"",IF(OR(B40=$BW$1,B41=$BW$1,B42=$BW$1,B40=$CP$1,B41=$CP$1,B42=$CP$1),0,1)))</f>
        <v>1</v>
      </c>
      <c r="CP40" s="2">
        <f>IF($A40&gt;='FG_243way_Regular Symbol'!E$16,"",IF(C40=0,"",IF(OR(C40=$BW$1,C41=$BW$1,C42=$BW$1,C40=$CP$1,C41=$CP$1,C42=$CP$1),0,1)))</f>
        <v>0</v>
      </c>
      <c r="CQ40" s="2">
        <f>IF($A40&gt;='FG_243way_Regular Symbol'!F$16,"",IF(D40=0,"",IF(OR(D40=$BW$1,D41=$BW$1,D42=$BW$1,D40=$CP$1,D41=$CP$1,D42=$CP$1),0,1)))</f>
        <v>1</v>
      </c>
      <c r="CR40" s="2" t="str">
        <f>IF($A40&gt;='FG_243way_Regular Symbol'!G$16,"",IF(E40=0,"",IF(OR(E40=$BW$1,E41=$BW$1,E42=$BW$1,E40=$CP$1,E41=$CP$1,E42=$CP$1),0,1)))</f>
        <v/>
      </c>
      <c r="CS40" s="2">
        <f>IF($A40&gt;='FG_243way_Regular Symbol'!H$16,"",IF(F40=0,"",IF(OR(F40=$BW$1,F41=$BW$1,F42=$BW$1,F40=$CP$1,F41=$CP$1,F42=$CP$1),0,1)))</f>
        <v>1</v>
      </c>
      <c r="CU40" s="2">
        <f>IF($A40&gt;='FG_243way_Regular Symbol'!D$16,"",IF(B40=0,"",IF(OR(B40=$BW$1,B41=$BW$1,B42=$BW$1,B40=$CV$1,B41=$CV$1,B42=$CV$1),0,1)))</f>
        <v>1</v>
      </c>
      <c r="CV40" s="2">
        <f>IF($A40&gt;='FG_243way_Regular Symbol'!E$16,"",IF(C40=0,"",IF(OR(C40=$BW$1,C41=$BW$1,C42=$BW$1,C40=$CV$1,C41=$CV$1,C42=$CV$1),0,1)))</f>
        <v>0</v>
      </c>
      <c r="CW40" s="2">
        <f>IF($A40&gt;='FG_243way_Regular Symbol'!F$16,"",IF(D40=0,"",IF(OR(D40=$BW$1,D41=$BW$1,D42=$BW$1,D40=$CV$1,D41=$CV$1,D42=$CV$1),0,1)))</f>
        <v>1</v>
      </c>
      <c r="CX40" s="2" t="str">
        <f>IF($A40&gt;='FG_243way_Regular Symbol'!G$16,"",IF(E40=0,"",IF(OR(E40=$BW$1,E41=$BW$1,E42=$BW$1,E40=$CV$1,E41=$CV$1,E42=$CV$1),0,1)))</f>
        <v/>
      </c>
      <c r="CY40" s="2">
        <f>IF($A40&gt;='FG_243way_Regular Symbol'!H$16,"",IF(F40=0,"",IF(OR(F40=$BW$1,F41=$BW$1,F42=$BW$1,F40=$CV$1,F41=$CV$1,F42=$CV$1),0,1)))</f>
        <v>0</v>
      </c>
    </row>
    <row r="41" spans="1:103">
      <c r="A41" s="341">
        <f>IF('FG_243way_Regular Symbol'!L40="","",'FG_243way_Regular Symbol'!L40)</f>
        <v>37</v>
      </c>
      <c r="B41" s="184" t="str">
        <f>IF('FG_243way_Regular Symbol'!M40="",
IF($A41-'FG_243way_Regular Symbol'!D$16&gt;='FG_243way_RegularＸ_W()'!B$2-1,"",VLOOKUP($A41-'FG_243way_Regular Symbol'!D$16,'FG_243way_Regular Symbol'!$L$3:$Q$99,'FG_243way_RegularＸ_W()'!B$3+1,FALSE)),
'FG_243way_Regular Symbol'!M40)</f>
        <v>M4</v>
      </c>
      <c r="C41" s="184" t="str">
        <f>IF('FG_243way_Regular Symbol'!N40="",
IF($A41-'FG_243way_Regular Symbol'!E$16&gt;='FG_243way_RegularＸ_W()'!C$2-1,"",VLOOKUP($A41-'FG_243way_Regular Symbol'!E$16,'FG_243way_Regular Symbol'!$L$3:$Q$99,'FG_243way_RegularＸ_W()'!C$3+1,FALSE)),
'FG_243way_Regular Symbol'!N40)</f>
        <v>Q</v>
      </c>
      <c r="D41" s="184" t="str">
        <f>IF('FG_243way_Regular Symbol'!O40="",
IF($A41-'FG_243way_Regular Symbol'!F$16&gt;='FG_243way_RegularＸ_W()'!D$2-1,"",VLOOKUP($A41-'FG_243way_Regular Symbol'!F$16,'FG_243way_Regular Symbol'!$L$3:$Q$99,'FG_243way_RegularＸ_W()'!D$3+1,FALSE)),
'FG_243way_Regular Symbol'!O40)</f>
        <v>M2</v>
      </c>
      <c r="E41" s="184" t="str">
        <f>IF('FG_243way_Regular Symbol'!P40="",
IF($A41-'FG_243way_Regular Symbol'!G$16&gt;='FG_243way_RegularＸ_W()'!E$2-1,"",VLOOKUP($A41-'FG_243way_Regular Symbol'!G$16,'FG_243way_Regular Symbol'!$L$3:$Q$99,'FG_243way_RegularＸ_W()'!E$3+1,FALSE)),
'FG_243way_Regular Symbol'!P40)</f>
        <v/>
      </c>
      <c r="F41" s="358" t="str">
        <f>IF('FG_243way_Regular Symbol'!Q40="",
IF($A41-'FG_243way_Regular Symbol'!H$16&gt;='FG_243way_RegularＸ_W()'!F$2-1,"",VLOOKUP($A41-'FG_243way_Regular Symbol'!H$16,'FG_243way_Regular Symbol'!$L$3:$Q$99,'FG_243way_RegularＸ_W()'!F$3+1,FALSE)),
'FG_243way_Regular Symbol'!Q40)</f>
        <v>J</v>
      </c>
      <c r="O41" s="342">
        <f>IF($A41&gt;='FG_243way_Regular Symbol'!D$16,"",IF(B41=0,"",IF(OR(B41=$O$1,B41=$P$1,B42=$O$1,B42=$P$1,B43=$O$1,B43=$P$1),0,1)))</f>
        <v>1</v>
      </c>
      <c r="P41" s="2">
        <f>IF($A41&gt;='FG_243way_Regular Symbol'!E$16,"",IF(C41=0,"",IF(OR(C41=$O$1,C41=$P$1,C42=$O$1,C42=$P$1,C43=$O$1,C43=$P$1),0,1)))</f>
        <v>0</v>
      </c>
      <c r="Q41" s="2">
        <f>IF($A41&gt;='FG_243way_Regular Symbol'!F$16,"",IF(D41=0,"",IF(OR(D41=$O$1,D41=$P$1,D42=$O$1,D42=$P$1,D43=$O$1,D43=$P$1),0,1)))</f>
        <v>1</v>
      </c>
      <c r="R41" s="2" t="str">
        <f>IF($A41&gt;='FG_243way_Regular Symbol'!G$16,"",IF(E41=0,"",IF(OR(E41=$O$1,E41=$P$1,E42=$O$1,E42=$P$1,E43=$O$1,E43=$P$1),0,1)))</f>
        <v/>
      </c>
      <c r="S41" s="128">
        <f>IF($A41&gt;='FG_243way_Regular Symbol'!H$16,"",IF(F41=0,"",IF(OR(F41=$O$1,F41=$P$1,F42=$O$1,F42=$P$1,F43=$O$1,F43=$P$1),0,1)))</f>
        <v>1</v>
      </c>
      <c r="U41" s="342">
        <f>IF($A41&gt;='FG_243way_Regular Symbol'!D$16,"",IF(B41=0,"",IF(OR(B41=$U$1,B41=$V$1,B42=$U$1,B42=$V$1,B43=$U$1,B43=$V$1),0,1)))</f>
        <v>1</v>
      </c>
      <c r="V41" s="2">
        <f>IF($A41&gt;='FG_243way_Regular Symbol'!E$16,"",IF(C41=0,"",IF(OR(C41=$U$1,C41=$V$1,C42=$U$1,C42=$V$1,C43=$U$1,C43=$V$1),0,1)))</f>
        <v>1</v>
      </c>
      <c r="W41" s="2">
        <f>IF($A41&gt;='FG_243way_Regular Symbol'!F$16,"",IF(D41=0,"",IF(OR(D41=$U$1,D41=$V$1,D42=$U$1,D42=$V$1,D43=$U$1,D43=$V$1),0,1)))</f>
        <v>0</v>
      </c>
      <c r="X41" s="2" t="str">
        <f>IF($A41&gt;='FG_243way_Regular Symbol'!G$16,"",IF(E41=0,"",IF(OR(E41=$U$1,E41=$V$1,E42=$U$1,E42=$V$1,E43=$U$1,E43=$V$1),0,1)))</f>
        <v/>
      </c>
      <c r="Y41" s="128">
        <f>IF($A41&gt;='FG_243way_Regular Symbol'!H$16,"",IF(F41=0,"",IF(OR(F41=$U$1,F41=$V$1,F42=$U$1,F42=$V$1,F43=$U$1,F43=$V$1),0,1)))</f>
        <v>1</v>
      </c>
      <c r="AA41" s="342">
        <f>IF($A41&gt;='FG_243way_Regular Symbol'!D$16,"",IF(B41=0,"",IF(OR(B41=$AA$1,B41=$AB$1,B42=$AA$1,B42=$AB$1,B43=$AA$1,,B43=$AB$1),0,1)))</f>
        <v>1</v>
      </c>
      <c r="AB41" s="2">
        <f>IF($A41&gt;='FG_243way_Regular Symbol'!E$16,"",IF(C41=0,"",IF(OR(C41=$AA$1,C41=$AB$1,C42=$AA$1,C42=$AB$1,C43=$AA$1,,C43=$AB$1),0,1)))</f>
        <v>1</v>
      </c>
      <c r="AC41" s="2">
        <f>IF($A41&gt;='FG_243way_Regular Symbol'!F$16,"",IF(D41=0,"",IF(OR(D41=$AA$1,D41=$AB$1,D42=$AA$1,D42=$AB$1,D43=$AA$1,,D43=$AB$1),0,1)))</f>
        <v>1</v>
      </c>
      <c r="AD41" s="2" t="str">
        <f>IF($A41&gt;='FG_243way_Regular Symbol'!G$16,"",IF(E41=0,"",IF(OR(E41=$AA$1,E41=$AB$1,E42=$AA$1,E42=$AB$1,E43=$AA$1,,E43=$AB$1),0,1)))</f>
        <v/>
      </c>
      <c r="AE41" s="128">
        <f>IF($A41&gt;='FG_243way_Regular Symbol'!H$16,"",IF(F41=0,"",IF(OR(F41=$AA$1,F41=$AB$1,F42=$AA$1,F42=$AB$1,F43=$AA$1,,F43=$AB$1),0,1)))</f>
        <v>1</v>
      </c>
      <c r="AG41" s="342">
        <f>IF($A41&gt;='FG_243way_Regular Symbol'!D$16,"",IF(B41=0,"",IF(OR(B41=$AG$1,B41=$AH$1,B42=$AG$1,B42=$AH$1,B43=$AG$1,B43=$AH$1),0,1)))</f>
        <v>0</v>
      </c>
      <c r="AH41" s="2">
        <f>IF($A41&gt;='FG_243way_Regular Symbol'!E$16,"",IF(C41=0,"",IF(OR(C41=$AG$1,C41=$AH$1,C42=$AG$1,C42=$AH$1,C43=$AG$1,C43=$AH$1),0,1)))</f>
        <v>1</v>
      </c>
      <c r="AI41" s="2">
        <f>IF($A41&gt;='FG_243way_Regular Symbol'!F$16,"",IF(D41=0,"",IF(OR(D41=$AG$1,D41=$AH$1,D42=$AG$1,D42=$AH$1,D43=$AG$1,D43=$AH$1),0,1)))</f>
        <v>0</v>
      </c>
      <c r="AJ41" s="2" t="str">
        <f>IF($A41&gt;='FG_243way_Regular Symbol'!G$16,"",IF(E41=0,"",IF(OR(E41=$AG$1,E41=$AH$1,E42=$AG$1,E42=$AH$1,E43=$AG$1,E43=$AH$1),0,1)))</f>
        <v/>
      </c>
      <c r="AK41" s="128">
        <f>IF($A41&gt;='FG_243way_Regular Symbol'!H$16,"",IF(F41=0,"",IF(OR(F41=$AG$1,F41=$AH$1,F42=$AG$1,F42=$AH$1,F43=$AG$1,F43=$AH$1),0,1)))</f>
        <v>1</v>
      </c>
      <c r="AM41" s="342">
        <f>IF($A41&gt;='FG_243way_Regular Symbol'!D$16,"",IF(B41=0,"",IF(OR(B41=$AM$1,B41=$AN$1,B42=$AM$1,B42=$AN$1,B43=$AM$1,B43=$AN$1),0,1)))</f>
        <v>1</v>
      </c>
      <c r="AN41" s="2">
        <f>IF($A41&gt;='FG_243way_Regular Symbol'!E$16,"",IF(C41=0,"",IF(OR(C41=$AM$1,C41=$AN$1,C42=$AM$1,C42=$AN$1,C43=$AM$1,C43=$AN$1),0,1)))</f>
        <v>1</v>
      </c>
      <c r="AO41" s="2">
        <f>IF($A41&gt;='FG_243way_Regular Symbol'!F$16,"",IF(D41=0,"",IF(OR(D41=$AM$1,D41=$AN$1,D42=$AM$1,D42=$AN$1,D43=$AM$1,D43=$AN$1),0,1)))</f>
        <v>1</v>
      </c>
      <c r="AP41" s="2" t="str">
        <f>IF($A41&gt;='FG_243way_Regular Symbol'!G$16,"",IF(E41=0,"",IF(OR(E41=$AM$1,E41=$AN$1,E42=$AM$1,E42=$AN$1,E43=$AM$1,E43=$AN$1),0,1)))</f>
        <v/>
      </c>
      <c r="AQ41" s="128">
        <f>IF($A41&gt;='FG_243way_Regular Symbol'!H$16,"",IF(F41=0,"",IF(OR(F41=$AM$1,F41=$AN$1,F42=$AM$1,F42=$AN$1,F43=$AM$1,F43=$AN$1),0,1)))</f>
        <v>1</v>
      </c>
      <c r="AS41" s="342">
        <f>IF($A41&gt;='FG_243way_Regular Symbol'!D$16,"",IF(B41=0,"",IF(OR(B41=$AM$1,B41=$AT$1,B42=$AM$1,B42=$AT$1,B43=$AM$1,B43=$AT$1),0,1)))</f>
        <v>1</v>
      </c>
      <c r="AT41" s="2">
        <f>IF($A41&gt;='FG_243way_Regular Symbol'!E$16,"",IF(C41=0,"",IF(OR(C41=$AM$1,C41=$AT$1,C42=$AM$1,C42=$AT$1,C43=$AM$1,C43=$AT$1),0,1)))</f>
        <v>1</v>
      </c>
      <c r="AU41" s="2">
        <f>IF($A41&gt;='FG_243way_Regular Symbol'!F$16,"",IF(D41=0,"",IF(OR(D41=$AM$1,D41=$AT$1,D42=$AM$1,D42=$AT$1,D43=$AM$1,D43=$AT$1),0,1)))</f>
        <v>1</v>
      </c>
      <c r="AV41" s="2" t="str">
        <f>IF($A41&gt;='FG_243way_Regular Symbol'!G$16,"",IF(E41=0,"",IF(OR(E41=$AM$1,E41=$AT$1,E42=$AM$1,E42=$AT$1,E43=$AM$1,E43=$AT$1),0,1)))</f>
        <v/>
      </c>
      <c r="AW41" s="128">
        <f>IF($A41&gt;='FG_243way_Regular Symbol'!H$16,"",IF(F41=0,"",IF(OR(F41=$AM$1,F41=$AT$1,F42=$AM$1,F42=$AT$1,F43=$AM$1,F43=$AT$1),0,1)))</f>
        <v>1</v>
      </c>
      <c r="AY41" s="342">
        <f>IF($A41&gt;='FG_243way_Regular Symbol'!D$16,"",IF(B41=0,"",IF(OR(B41=$AM$1,B41=$AZ$1,B42=$AM$1,B42=$AZ$1,B43=$AM$1,B43=$AZ$1),0,1)))</f>
        <v>1</v>
      </c>
      <c r="AZ41" s="2">
        <f>IF($A41&gt;='FG_243way_Regular Symbol'!E$16,"",IF(C41=0,"",IF(OR(C41=$AM$1,C41=$AZ$1,C42=$AM$1,C42=$AZ$1,C43=$AM$1,C43=$AZ$1),0,1)))</f>
        <v>1</v>
      </c>
      <c r="BA41" s="2">
        <f>IF($A41&gt;='FG_243way_Regular Symbol'!F$16,"",IF(D41=0,"",IF(OR(D41=$AM$1,D41=$AZ$1,D42=$AM$1,D42=$AZ$1,D43=$AM$1,D43=$AZ$1),0,1)))</f>
        <v>1</v>
      </c>
      <c r="BB41" s="2" t="str">
        <f>IF($A41&gt;='FG_243way_Regular Symbol'!G$16,"",IF(E41=0,"",IF(OR(E41=$AM$1,E41=$AZ$1,E42=$AM$1,E42=$AZ$1,E43=$AM$1,E43=$AZ$1),0,1)))</f>
        <v/>
      </c>
      <c r="BC41" s="128">
        <f>IF($A41&gt;='FG_243way_Regular Symbol'!H$16,"",IF(F41=0,"",IF(OR(F41=$AM$1,F41=$AZ$1,F42=$AM$1,F42=$AZ$1,F43=$AM$1,F43=$AZ$1),0,1)))</f>
        <v>1</v>
      </c>
      <c r="BE41" s="342"/>
      <c r="BF41" s="2"/>
      <c r="BG41" s="2">
        <f>IF($A41&gt;='FG_243way_Regular Symbol'!F$16,"",IF(D41=0,"",COUNTIF(D41:D43,$BF$1)))</f>
        <v>0</v>
      </c>
      <c r="BH41" s="2" t="str">
        <f>IF($A41&gt;='FG_243way_Regular Symbol'!G$16,"",IF(E41=0,"",COUNTIF(E41:E43,$BF$1)))</f>
        <v/>
      </c>
      <c r="BI41" s="2">
        <f>IF($A41&gt;='FG_243way_Regular Symbol'!H$16,"",IF(F41=0,"",COUNTIF(F41:F43,$BF$1)))</f>
        <v>0</v>
      </c>
      <c r="BK41" s="342"/>
      <c r="BL41" s="2"/>
      <c r="BM41" s="2">
        <f>IF($A41&gt;='FG_243way_Regular Symbol'!F$16,"",IF(D41=0,"",IF(OR(D41=$AM$1,D41=$BL$1,D42=$AM$1,D42=$BL$1,D43=$AM$1,D43=$BL$1),0,1)))</f>
        <v>1</v>
      </c>
      <c r="BN41" s="2" t="str">
        <f>IF($A41&gt;='FG_243way_Regular Symbol'!G$16,"",IF(E41=0,"",IF(OR(E41=$AM$1,E41=$BL$1,E42=$AM$1,E42=$BL$1,E43=$AM$1,E43=$BL$1),0,1)))</f>
        <v/>
      </c>
      <c r="BO41" s="128">
        <f>IF($A41&gt;='FG_243way_Regular Symbol'!H$16,"",IF(F41=0,"",IF(OR(F41=$AM$1,F41=$BL$1,F42=$AM$1,F42=$BL$1,F43=$AM$1,F43=$BL$1),0,1)))</f>
        <v>1</v>
      </c>
      <c r="BQ41" s="2">
        <f>IF($A41&gt;='FG_243way_Regular Symbol'!D$16,"",IF(B41=0,"",IF(OR(B41=$BQ$1,B41=$BR$1,B42=$BQ$1,B42=$BR$1,B43=$BQ$1,B43=$BR$1),0,1)))</f>
        <v>0</v>
      </c>
      <c r="BR41" s="2">
        <f>IF($A41&gt;='FG_243way_Regular Symbol'!E$16,"",IF(C41=0,"",IF(OR(C41=$BQ$1,C41=$BR$1,C42=$BQ$1,C42=$BR$1,C43=$BQ$1,C43=$BR$1),0,1)))</f>
        <v>1</v>
      </c>
      <c r="BS41" s="2">
        <f>IF($A41&gt;='FG_243way_Regular Symbol'!F$16,"",IF(D41=0,"",IF(OR(D41=$BQ$1,D41=$BR$1,D42=$BQ$1,D42=$BR$1,D43=$BQ$1,D43=$BR$1),0,1)))</f>
        <v>1</v>
      </c>
      <c r="BT41" s="2" t="str">
        <f>IF($A41&gt;='FG_243way_Regular Symbol'!G$16,"",IF(E41=0,"",IF(OR(E41=$BQ$1,E41=$BR$1,E42=$BQ$1,E42=$BR$1,E43=$BQ$1,E43=$BR$1),0,1)))</f>
        <v/>
      </c>
      <c r="BU41" s="2">
        <f>IF($A41&gt;='FG_243way_Regular Symbol'!H$16,"",IF(F41=0,"",IF(OR(F41=$BQ$1,F41=$BR$1,F42=$BQ$1,F42=$BR$1,F43=$BQ$1,F43=$BR$1),0,1)))</f>
        <v>1</v>
      </c>
      <c r="BW41" s="2">
        <f>IF($A41&gt;='FG_243way_Regular Symbol'!D$16,"",IF(B41=0,"",IF(OR(B41=$BW$1,B42=$BW$1,B43=$BW$1,B41=$BX$1,B42=$BX$1,B43=$BX$1),0,1)))</f>
        <v>1</v>
      </c>
      <c r="BX41" s="2">
        <f>IF($A41&gt;='FG_243way_Regular Symbol'!E$16,"",IF(C41=0,"",IF(OR(C41=$BW$1,C42=$BW$1,C43=$BW$1,C41=$BX$1,C42=$BX$1,C43=$BX$1),0,1)))</f>
        <v>1</v>
      </c>
      <c r="BY41" s="2">
        <f>IF($A41&gt;='FG_243way_Regular Symbol'!F$16,"",IF(D41=0,"",IF(OR(D41=$BW$1,D42=$BW$1,D43=$BW$1,D41=$BX$1,D42=$BX$1,D43=$BX$1),0,1)))</f>
        <v>1</v>
      </c>
      <c r="BZ41" s="2" t="str">
        <f>IF($A41&gt;='FG_243way_Regular Symbol'!G$16,"",IF(E41=0,"",IF(OR(E41=$BW$1,E42=$BW$1,E43=$BW$1,E41=$BX$1,E42=$BX$1,E43=$BX$1),0,1)))</f>
        <v/>
      </c>
      <c r="CA41" s="2">
        <f>IF($A41&gt;='FG_243way_Regular Symbol'!H$16,"",IF(F41=0,"",IF(OR(F41=$BW$1,F42=$BW$1,F43=$BW$1,F41=$BX$1,F42=$BX$1,F43=$BX$1),0,1)))</f>
        <v>1</v>
      </c>
      <c r="CC41" s="2">
        <f>IF($A41&gt;='FG_243way_Regular Symbol'!D$16,"",IF(B41=0,"",IF(OR(B41=$BW$1,B42=$BW$1,B43=$BW$1,B41=$CD$1,B42=$CD$1,B43=$CD$1),0,1)))</f>
        <v>1</v>
      </c>
      <c r="CD41" s="2">
        <f>IF($A41&gt;='FG_243way_Regular Symbol'!E$16,"",IF(C41=0,"",IF(OR(C41=$BW$1,C42=$BW$1,C43=$BW$1,C41=$CD$1,C42=$CD$1,C43=$CD$1),0,1)))</f>
        <v>0</v>
      </c>
      <c r="CE41" s="2">
        <f>IF($A41&gt;='FG_243way_Regular Symbol'!F$16,"",IF(D41=0,"",IF(OR(D41=$BW$1,D42=$BW$1,D43=$BW$1,D41=$CD$1,D42=$CD$1,D43=$CD$1),0,1)))</f>
        <v>1</v>
      </c>
      <c r="CF41" s="2" t="str">
        <f>IF($A41&gt;='FG_243way_Regular Symbol'!G$16,"",IF(E41=0,"",IF(OR(E41=$BW$1,E42=$BW$1,E43=$BW$1,E41=$CD$1,E42=$CD$1,E43=$CD$1),0,1)))</f>
        <v/>
      </c>
      <c r="CG41" s="2">
        <f>IF($A41&gt;='FG_243way_Regular Symbol'!H$16,"",IF(F41=0,"",IF(OR(F41=$BW$1,F42=$BW$1,F43=$BW$1,F41=$CD$1,F42=$CD$1,F43=$CD$1),0,1)))</f>
        <v>0</v>
      </c>
      <c r="CI41" s="2">
        <f>IF($A41&gt;='FG_243way_Regular Symbol'!D$16,"",IF(B41=0,"",IF(OR(B41=$BW$1,B42=$BW$1,B43=$BW$1,B41=$CJ$1,B42=$CJ$1,B43=$CJ$1),0,1)))</f>
        <v>1</v>
      </c>
      <c r="CJ41" s="2">
        <f>IF($A41&gt;='FG_243way_Regular Symbol'!E$16,"",IF(C41=0,"",IF(OR(C41=$BW$1,C42=$BW$1,C43=$BW$1,C41=$CJ$1,C42=$CJ$1,C43=$CJ$1),0,1)))</f>
        <v>0</v>
      </c>
      <c r="CK41" s="2">
        <f>IF($A41&gt;='FG_243way_Regular Symbol'!F$16,"",IF(D41=0,"",IF(OR(D41=$BW$1,D42=$BW$1,D43=$BW$1,D41=$CJ$1,D42=$CJ$1,D43=$CJ$1),0,1)))</f>
        <v>1</v>
      </c>
      <c r="CL41" s="2" t="str">
        <f>IF($A41&gt;='FG_243way_Regular Symbol'!G$16,"",IF(E41=0,"",IF(OR(E41=$BW$1,E42=$BW$1,E43=$BW$1,E41=$CJ$1,E42=$CJ$1,E43=$CJ$1),0,1)))</f>
        <v/>
      </c>
      <c r="CM41" s="2">
        <f>IF($A41&gt;='FG_243way_Regular Symbol'!H$16,"",IF(F41=0,"",IF(OR(F41=$BW$1,F42=$BW$1,F43=$BW$1,F41=$CJ$1,F42=$CJ$1,F43=$CJ$1),0,1)))</f>
        <v>0</v>
      </c>
      <c r="CO41" s="2">
        <f>IF($A41&gt;='FG_243way_Regular Symbol'!D$16,"",IF(B41=0,"",IF(OR(B41=$BW$1,B42=$BW$1,B43=$BW$1,B41=$CP$1,B42=$CP$1,B43=$CP$1),0,1)))</f>
        <v>1</v>
      </c>
      <c r="CP41" s="2">
        <f>IF($A41&gt;='FG_243way_Regular Symbol'!E$16,"",IF(C41=0,"",IF(OR(C41=$BW$1,C42=$BW$1,C43=$BW$1,C41=$CP$1,C42=$CP$1,C43=$CP$1),0,1)))</f>
        <v>1</v>
      </c>
      <c r="CQ41" s="2">
        <f>IF($A41&gt;='FG_243way_Regular Symbol'!F$16,"",IF(D41=0,"",IF(OR(D41=$BW$1,D42=$BW$1,D43=$BW$1,D41=$CP$1,D42=$CP$1,D43=$CP$1),0,1)))</f>
        <v>1</v>
      </c>
      <c r="CR41" s="2" t="str">
        <f>IF($A41&gt;='FG_243way_Regular Symbol'!G$16,"",IF(E41=0,"",IF(OR(E41=$BW$1,E42=$BW$1,E43=$BW$1,E41=$CP$1,E42=$CP$1,E43=$CP$1),0,1)))</f>
        <v/>
      </c>
      <c r="CS41" s="2">
        <f>IF($A41&gt;='FG_243way_Regular Symbol'!H$16,"",IF(F41=0,"",IF(OR(F41=$BW$1,F42=$BW$1,F43=$BW$1,F41=$CP$1,F42=$CP$1,F43=$CP$1),0,1)))</f>
        <v>1</v>
      </c>
      <c r="CU41" s="2">
        <f>IF($A41&gt;='FG_243way_Regular Symbol'!D$16,"",IF(B41=0,"",IF(OR(B41=$BW$1,B42=$BW$1,B43=$BW$1,B41=$CV$1,B42=$CV$1,B43=$CV$1),0,1)))</f>
        <v>0</v>
      </c>
      <c r="CV41" s="2">
        <f>IF($A41&gt;='FG_243way_Regular Symbol'!E$16,"",IF(C41=0,"",IF(OR(C41=$BW$1,C42=$BW$1,C43=$BW$1,C41=$CV$1,C42=$CV$1,C43=$CV$1),0,1)))</f>
        <v>1</v>
      </c>
      <c r="CW41" s="2">
        <f>IF($A41&gt;='FG_243way_Regular Symbol'!F$16,"",IF(D41=0,"",IF(OR(D41=$BW$1,D42=$BW$1,D43=$BW$1,D41=$CV$1,D42=$CV$1,D43=$CV$1),0,1)))</f>
        <v>0</v>
      </c>
      <c r="CX41" s="2" t="str">
        <f>IF($A41&gt;='FG_243way_Regular Symbol'!G$16,"",IF(E41=0,"",IF(OR(E41=$BW$1,E42=$BW$1,E43=$BW$1,E41=$CV$1,E42=$CV$1,E43=$CV$1),0,1)))</f>
        <v/>
      </c>
      <c r="CY41" s="2">
        <f>IF($A41&gt;='FG_243way_Regular Symbol'!H$16,"",IF(F41=0,"",IF(OR(F41=$BW$1,F42=$BW$1,F43=$BW$1,F41=$CV$1,F42=$CV$1,F43=$CV$1),0,1)))</f>
        <v>0</v>
      </c>
    </row>
    <row r="42" spans="1:103">
      <c r="A42" s="341">
        <f>IF('FG_243way_Regular Symbol'!L41="","",'FG_243way_Regular Symbol'!L41)</f>
        <v>38</v>
      </c>
      <c r="B42" s="184" t="str">
        <f>IF('FG_243way_Regular Symbol'!M41="",
IF($A42-'FG_243way_Regular Symbol'!D$16&gt;='FG_243way_RegularＸ_W()'!B$2-1,"",VLOOKUP($A42-'FG_243way_Regular Symbol'!D$16,'FG_243way_Regular Symbol'!$L$3:$Q$99,'FG_243way_RegularＸ_W()'!B$3+1,FALSE)),
'FG_243way_Regular Symbol'!M41)</f>
        <v>A</v>
      </c>
      <c r="C42" s="184" t="str">
        <f>IF('FG_243way_Regular Symbol'!N41="",
IF($A42-'FG_243way_Regular Symbol'!E$16&gt;='FG_243way_RegularＸ_W()'!C$2-1,"",VLOOKUP($A42-'FG_243way_Regular Symbol'!E$16,'FG_243way_Regular Symbol'!$L$3:$Q$99,'FG_243way_RegularＸ_W()'!C$3+1,FALSE)),
'FG_243way_Regular Symbol'!N41)</f>
        <v>M1</v>
      </c>
      <c r="D42" s="184" t="str">
        <f>IF('FG_243way_Regular Symbol'!O41="",
IF($A42-'FG_243way_Regular Symbol'!F$16&gt;='FG_243way_RegularＸ_W()'!D$2-1,"",VLOOKUP($A42-'FG_243way_Regular Symbol'!F$16,'FG_243way_Regular Symbol'!$L$3:$Q$99,'FG_243way_RegularＸ_W()'!D$3+1,FALSE)),
'FG_243way_Regular Symbol'!O41)</f>
        <v>M4</v>
      </c>
      <c r="E42" s="184" t="str">
        <f>IF('FG_243way_Regular Symbol'!P41="",
IF($A42-'FG_243way_Regular Symbol'!G$16&gt;='FG_243way_RegularＸ_W()'!E$2-1,"",VLOOKUP($A42-'FG_243way_Regular Symbol'!G$16,'FG_243way_Regular Symbol'!$L$3:$Q$99,'FG_243way_RegularＸ_W()'!E$3+1,FALSE)),
'FG_243way_Regular Symbol'!P41)</f>
        <v/>
      </c>
      <c r="F42" s="358" t="str">
        <f>IF('FG_243way_Regular Symbol'!Q41="",
IF($A42-'FG_243way_Regular Symbol'!H$16&gt;='FG_243way_RegularＸ_W()'!F$2-1,"",VLOOKUP($A42-'FG_243way_Regular Symbol'!H$16,'FG_243way_Regular Symbol'!$L$3:$Q$99,'FG_243way_RegularＸ_W()'!F$3+1,FALSE)),
'FG_243way_Regular Symbol'!Q41)</f>
        <v>NI</v>
      </c>
      <c r="O42" s="342">
        <f>IF($A42&gt;='FG_243way_Regular Symbol'!D$16,"",IF(B42=0,"",IF(OR(B42=$O$1,B42=$P$1,B43=$O$1,B43=$P$1,B44=$O$1,B44=$P$1),0,1)))</f>
        <v>1</v>
      </c>
      <c r="P42" s="2">
        <f>IF($A42&gt;='FG_243way_Regular Symbol'!E$16,"",IF(C42=0,"",IF(OR(C42=$O$1,C42=$P$1,C43=$O$1,C43=$P$1,C44=$O$1,C44=$P$1),0,1)))</f>
        <v>0</v>
      </c>
      <c r="Q42" s="2">
        <f>IF($A42&gt;='FG_243way_Regular Symbol'!F$16,"",IF(D42=0,"",IF(OR(D42=$O$1,D42=$P$1,D43=$O$1,D43=$P$1,D44=$O$1,D44=$P$1),0,1)))</f>
        <v>1</v>
      </c>
      <c r="R42" s="2" t="str">
        <f>IF($A42&gt;='FG_243way_Regular Symbol'!G$16,"",IF(E42=0,"",IF(OR(E42=$O$1,E42=$P$1,E43=$O$1,E43=$P$1,E44=$O$1,E44=$P$1),0,1)))</f>
        <v/>
      </c>
      <c r="S42" s="128">
        <f>IF($A42&gt;='FG_243way_Regular Symbol'!H$16,"",IF(F42=0,"",IF(OR(F42=$O$1,F42=$P$1,F43=$O$1,F43=$P$1,F44=$O$1,F44=$P$1),0,1)))</f>
        <v>1</v>
      </c>
      <c r="U42" s="342">
        <f>IF($A42&gt;='FG_243way_Regular Symbol'!D$16,"",IF(B42=0,"",IF(OR(B42=$U$1,B42=$V$1,B43=$U$1,B43=$V$1,B44=$U$1,B44=$V$1),0,1)))</f>
        <v>1</v>
      </c>
      <c r="V42" s="2">
        <f>IF($A42&gt;='FG_243way_Regular Symbol'!E$16,"",IF(C42=0,"",IF(OR(C42=$U$1,C42=$V$1,C43=$U$1,C43=$V$1,C44=$U$1,C44=$V$1),0,1)))</f>
        <v>1</v>
      </c>
      <c r="W42" s="2">
        <f>IF($A42&gt;='FG_243way_Regular Symbol'!F$16,"",IF(D42=0,"",IF(OR(D42=$U$1,D42=$V$1,D43=$U$1,D43=$V$1,D44=$U$1,D44=$V$1),0,1)))</f>
        <v>1</v>
      </c>
      <c r="X42" s="2" t="str">
        <f>IF($A42&gt;='FG_243way_Regular Symbol'!G$16,"",IF(E42=0,"",IF(OR(E42=$U$1,E42=$V$1,E43=$U$1,E43=$V$1,E44=$U$1,E44=$V$1),0,1)))</f>
        <v/>
      </c>
      <c r="Y42" s="128">
        <f>IF($A42&gt;='FG_243way_Regular Symbol'!H$16,"",IF(F42=0,"",IF(OR(F42=$U$1,F42=$V$1,F43=$U$1,F43=$V$1,F44=$U$1,F44=$V$1),0,1)))</f>
        <v>1</v>
      </c>
      <c r="AA42" s="342">
        <f>IF($A42&gt;='FG_243way_Regular Symbol'!D$16,"",IF(B42=0,"",IF(OR(B42=$AA$1,B42=$AB$1,B43=$AA$1,B43=$AB$1,B44=$AA$1,,B44=$AB$1),0,1)))</f>
        <v>1</v>
      </c>
      <c r="AB42" s="2">
        <f>IF($A42&gt;='FG_243way_Regular Symbol'!E$16,"",IF(C42=0,"",IF(OR(C42=$AA$1,C42=$AB$1,C43=$AA$1,C43=$AB$1,C44=$AA$1,,C44=$AB$1),0,1)))</f>
        <v>1</v>
      </c>
      <c r="AC42" s="2">
        <f>IF($A42&gt;='FG_243way_Regular Symbol'!F$16,"",IF(D42=0,"",IF(OR(D42=$AA$1,D42=$AB$1,D43=$AA$1,D43=$AB$1,D44=$AA$1,,D44=$AB$1),0,1)))</f>
        <v>1</v>
      </c>
      <c r="AD42" s="2" t="str">
        <f>IF($A42&gt;='FG_243way_Regular Symbol'!G$16,"",IF(E42=0,"",IF(OR(E42=$AA$1,E42=$AB$1,E43=$AA$1,E43=$AB$1,E44=$AA$1,,E44=$AB$1),0,1)))</f>
        <v/>
      </c>
      <c r="AE42" s="128">
        <f>IF($A42&gt;='FG_243way_Regular Symbol'!H$16,"",IF(F42=0,"",IF(OR(F42=$AA$1,F42=$AB$1,F43=$AA$1,F43=$AB$1,F44=$AA$1,,F44=$AB$1),0,1)))</f>
        <v>1</v>
      </c>
      <c r="AG42" s="342">
        <f>IF($A42&gt;='FG_243way_Regular Symbol'!D$16,"",IF(B42=0,"",IF(OR(B42=$AG$1,B42=$AH$1,B43=$AG$1,B43=$AH$1,B44=$AG$1,B44=$AH$1),0,1)))</f>
        <v>1</v>
      </c>
      <c r="AH42" s="2">
        <f>IF($A42&gt;='FG_243way_Regular Symbol'!E$16,"",IF(C42=0,"",IF(OR(C42=$AG$1,C42=$AH$1,C43=$AG$1,C43=$AH$1,C44=$AG$1,C44=$AH$1),0,1)))</f>
        <v>1</v>
      </c>
      <c r="AI42" s="2">
        <f>IF($A42&gt;='FG_243way_Regular Symbol'!F$16,"",IF(D42=0,"",IF(OR(D42=$AG$1,D42=$AH$1,D43=$AG$1,D43=$AH$1,D44=$AG$1,D44=$AH$1),0,1)))</f>
        <v>0</v>
      </c>
      <c r="AJ42" s="2" t="str">
        <f>IF($A42&gt;='FG_243way_Regular Symbol'!G$16,"",IF(E42=0,"",IF(OR(E42=$AG$1,E42=$AH$1,E43=$AG$1,E43=$AH$1,E44=$AG$1,E44=$AH$1),0,1)))</f>
        <v/>
      </c>
      <c r="AK42" s="128">
        <f>IF($A42&gt;='FG_243way_Regular Symbol'!H$16,"",IF(F42=0,"",IF(OR(F42=$AG$1,F42=$AH$1,F43=$AG$1,F43=$AH$1,F44=$AG$1,F44=$AH$1),0,1)))</f>
        <v>1</v>
      </c>
      <c r="AM42" s="342">
        <f>IF($A42&gt;='FG_243way_Regular Symbol'!D$16,"",IF(B42=0,"",IF(OR(B42=$AM$1,B42=$AN$1,B43=$AM$1,B43=$AN$1,B44=$AM$1,B44=$AN$1),0,1)))</f>
        <v>1</v>
      </c>
      <c r="AN42" s="2">
        <f>IF($A42&gt;='FG_243way_Regular Symbol'!E$16,"",IF(C42=0,"",IF(OR(C42=$AM$1,C42=$AN$1,C43=$AM$1,C43=$AN$1,C44=$AM$1,C44=$AN$1),0,1)))</f>
        <v>1</v>
      </c>
      <c r="AO42" s="2">
        <f>IF($A42&gt;='FG_243way_Regular Symbol'!F$16,"",IF(D42=0,"",IF(OR(D42=$AM$1,D42=$AN$1,D43=$AM$1,D43=$AN$1,D44=$AM$1,D44=$AN$1),0,1)))</f>
        <v>1</v>
      </c>
      <c r="AP42" s="2" t="str">
        <f>IF($A42&gt;='FG_243way_Regular Symbol'!G$16,"",IF(E42=0,"",IF(OR(E42=$AM$1,E42=$AN$1,E43=$AM$1,E43=$AN$1,E44=$AM$1,E44=$AN$1),0,1)))</f>
        <v/>
      </c>
      <c r="AQ42" s="128">
        <f>IF($A42&gt;='FG_243way_Regular Symbol'!H$16,"",IF(F42=0,"",IF(OR(F42=$AM$1,F42=$AN$1,F43=$AM$1,F43=$AN$1,F44=$AM$1,F44=$AN$1),0,1)))</f>
        <v>1</v>
      </c>
      <c r="AS42" s="342">
        <f>IF($A42&gt;='FG_243way_Regular Symbol'!D$16,"",IF(B42=0,"",IF(OR(B42=$AM$1,B42=$AT$1,B43=$AM$1,B43=$AT$1,B44=$AM$1,B44=$AT$1),0,1)))</f>
        <v>1</v>
      </c>
      <c r="AT42" s="2">
        <f>IF($A42&gt;='FG_243way_Regular Symbol'!E$16,"",IF(C42=0,"",IF(OR(C42=$AM$1,C42=$AT$1,C43=$AM$1,C43=$AT$1,C44=$AM$1,C44=$AT$1),0,1)))</f>
        <v>1</v>
      </c>
      <c r="AU42" s="2">
        <f>IF($A42&gt;='FG_243way_Regular Symbol'!F$16,"",IF(D42=0,"",IF(OR(D42=$AM$1,D42=$AT$1,D43=$AM$1,D43=$AT$1,D44=$AM$1,D44=$AT$1),0,1)))</f>
        <v>1</v>
      </c>
      <c r="AV42" s="2" t="str">
        <f>IF($A42&gt;='FG_243way_Regular Symbol'!G$16,"",IF(E42=0,"",IF(OR(E42=$AM$1,E42=$AT$1,E43=$AM$1,E43=$AT$1,E44=$AM$1,E44=$AT$1),0,1)))</f>
        <v/>
      </c>
      <c r="AW42" s="128">
        <f>IF($A42&gt;='FG_243way_Regular Symbol'!H$16,"",IF(F42=0,"",IF(OR(F42=$AM$1,F42=$AT$1,F43=$AM$1,F43=$AT$1,F44=$AM$1,F44=$AT$1),0,1)))</f>
        <v>1</v>
      </c>
      <c r="AY42" s="342">
        <f>IF($A42&gt;='FG_243way_Regular Symbol'!D$16,"",IF(B42=0,"",IF(OR(B42=$AM$1,B42=$AZ$1,B43=$AM$1,B43=$AZ$1,B44=$AM$1,B44=$AZ$1),0,1)))</f>
        <v>1</v>
      </c>
      <c r="AZ42" s="2">
        <f>IF($A42&gt;='FG_243way_Regular Symbol'!E$16,"",IF(C42=0,"",IF(OR(C42=$AM$1,C42=$AZ$1,C43=$AM$1,C43=$AZ$1,C44=$AM$1,C44=$AZ$1),0,1)))</f>
        <v>1</v>
      </c>
      <c r="BA42" s="2">
        <f>IF($A42&gt;='FG_243way_Regular Symbol'!F$16,"",IF(D42=0,"",IF(OR(D42=$AM$1,D42=$AZ$1,D43=$AM$1,D43=$AZ$1,D44=$AM$1,D44=$AZ$1),0,1)))</f>
        <v>1</v>
      </c>
      <c r="BB42" s="2" t="str">
        <f>IF($A42&gt;='FG_243way_Regular Symbol'!G$16,"",IF(E42=0,"",IF(OR(E42=$AM$1,E42=$AZ$1,E43=$AM$1,E43=$AZ$1,E44=$AM$1,E44=$AZ$1),0,1)))</f>
        <v/>
      </c>
      <c r="BC42" s="128">
        <f>IF($A42&gt;='FG_243way_Regular Symbol'!H$16,"",IF(F42=0,"",IF(OR(F42=$AM$1,F42=$AZ$1,F43=$AM$1,F43=$AZ$1,F44=$AM$1,F44=$AZ$1),0,1)))</f>
        <v>1</v>
      </c>
      <c r="BE42" s="342"/>
      <c r="BF42" s="2"/>
      <c r="BG42" s="2">
        <f>IF($A42&gt;='FG_243way_Regular Symbol'!F$16,"",IF(D42=0,"",COUNTIF(D42:D44,$BF$1)))</f>
        <v>0</v>
      </c>
      <c r="BH42" s="2" t="str">
        <f>IF($A42&gt;='FG_243way_Regular Symbol'!G$16,"",IF(E42=0,"",COUNTIF(E42:E44,$BF$1)))</f>
        <v/>
      </c>
      <c r="BI42" s="2">
        <f>IF($A42&gt;='FG_243way_Regular Symbol'!H$16,"",IF(F42=0,"",COUNTIF(F42:F44,$BF$1)))</f>
        <v>0</v>
      </c>
      <c r="BK42" s="342"/>
      <c r="BL42" s="2"/>
      <c r="BM42" s="2">
        <f>IF($A42&gt;='FG_243way_Regular Symbol'!F$16,"",IF(D42=0,"",IF(OR(D42=$AM$1,D42=$BL$1,D43=$AM$1,D43=$BL$1,D44=$AM$1,D44=$BL$1),0,1)))</f>
        <v>1</v>
      </c>
      <c r="BN42" s="2" t="str">
        <f>IF($A42&gt;='FG_243way_Regular Symbol'!G$16,"",IF(E42=0,"",IF(OR(E42=$AM$1,E42=$BL$1,E43=$AM$1,E43=$BL$1,E44=$AM$1,E44=$BL$1),0,1)))</f>
        <v/>
      </c>
      <c r="BO42" s="128">
        <f>IF($A42&gt;='FG_243way_Regular Symbol'!H$16,"",IF(F42=0,"",IF(OR(F42=$AM$1,F42=$BL$1,F43=$AM$1,F43=$BL$1,F44=$AM$1,F44=$BL$1),0,1)))</f>
        <v>1</v>
      </c>
      <c r="BQ42" s="2">
        <f>IF($A42&gt;='FG_243way_Regular Symbol'!D$16,"",IF(B42=0,"",IF(OR(B42=$BQ$1,B42=$BR$1,B43=$BQ$1,B43=$BR$1,B44=$BQ$1,B44=$BR$1),0,1)))</f>
        <v>0</v>
      </c>
      <c r="BR42" s="2">
        <f>IF($A42&gt;='FG_243way_Regular Symbol'!E$16,"",IF(C42=0,"",IF(OR(C42=$BQ$1,C42=$BR$1,C43=$BQ$1,C43=$BR$1,C44=$BQ$1,C44=$BR$1),0,1)))</f>
        <v>1</v>
      </c>
      <c r="BS42" s="2">
        <f>IF($A42&gt;='FG_243way_Regular Symbol'!F$16,"",IF(D42=0,"",IF(OR(D42=$BQ$1,D42=$BR$1,D43=$BQ$1,D43=$BR$1,D44=$BQ$1,D44=$BR$1),0,1)))</f>
        <v>1</v>
      </c>
      <c r="BT42" s="2" t="str">
        <f>IF($A42&gt;='FG_243way_Regular Symbol'!G$16,"",IF(E42=0,"",IF(OR(E42=$BQ$1,E42=$BR$1,E43=$BQ$1,E43=$BR$1,E44=$BQ$1,E44=$BR$1),0,1)))</f>
        <v/>
      </c>
      <c r="BU42" s="2">
        <f>IF($A42&gt;='FG_243way_Regular Symbol'!H$16,"",IF(F42=0,"",IF(OR(F42=$BQ$1,F42=$BR$1,F43=$BQ$1,F43=$BR$1,F44=$BQ$1,F44=$BR$1),0,1)))</f>
        <v>1</v>
      </c>
      <c r="BW42" s="2">
        <f>IF($A42&gt;='FG_243way_Regular Symbol'!D$16,"",IF(B42=0,"",IF(OR(B42=$BW$1,B43=$BW$1,B44=$BW$1,B42=$BX$1,B43=$BX$1,B44=$BX$1),0,1)))</f>
        <v>1</v>
      </c>
      <c r="BX42" s="2">
        <f>IF($A42&gt;='FG_243way_Regular Symbol'!E$16,"",IF(C42=0,"",IF(OR(C42=$BW$1,C43=$BW$1,C44=$BW$1,C42=$BX$1,C43=$BX$1,C44=$BX$1),0,1)))</f>
        <v>1</v>
      </c>
      <c r="BY42" s="2">
        <f>IF($A42&gt;='FG_243way_Regular Symbol'!F$16,"",IF(D42=0,"",IF(OR(D42=$BW$1,D43=$BW$1,D44=$BW$1,D42=$BX$1,D43=$BX$1,D44=$BX$1),0,1)))</f>
        <v>1</v>
      </c>
      <c r="BZ42" s="2" t="str">
        <f>IF($A42&gt;='FG_243way_Regular Symbol'!G$16,"",IF(E42=0,"",IF(OR(E42=$BW$1,E43=$BW$1,E44=$BW$1,E42=$BX$1,E43=$BX$1,E44=$BX$1),0,1)))</f>
        <v/>
      </c>
      <c r="CA42" s="2">
        <f>IF($A42&gt;='FG_243way_Regular Symbol'!H$16,"",IF(F42=0,"",IF(OR(F42=$BW$1,F43=$BW$1,F44=$BW$1,F42=$BX$1,F43=$BX$1,F44=$BX$1),0,1)))</f>
        <v>1</v>
      </c>
      <c r="CC42" s="2">
        <f>IF($A42&gt;='FG_243way_Regular Symbol'!D$16,"",IF(B42=0,"",IF(OR(B42=$BW$1,B43=$BW$1,B44=$BW$1,B42=$CD$1,B43=$CD$1,B44=$CD$1),0,1)))</f>
        <v>0</v>
      </c>
      <c r="CD42" s="2">
        <f>IF($A42&gt;='FG_243way_Regular Symbol'!E$16,"",IF(C42=0,"",IF(OR(C42=$BW$1,C43=$BW$1,C44=$BW$1,C42=$CD$1,C43=$CD$1,C44=$CD$1),0,1)))</f>
        <v>1</v>
      </c>
      <c r="CE42" s="2">
        <f>IF($A42&gt;='FG_243way_Regular Symbol'!F$16,"",IF(D42=0,"",IF(OR(D42=$BW$1,D43=$BW$1,D44=$BW$1,D42=$CD$1,D43=$CD$1,D44=$CD$1),0,1)))</f>
        <v>1</v>
      </c>
      <c r="CF42" s="2" t="str">
        <f>IF($A42&gt;='FG_243way_Regular Symbol'!G$16,"",IF(E42=0,"",IF(OR(E42=$BW$1,E43=$BW$1,E44=$BW$1,E42=$CD$1,E43=$CD$1,E44=$CD$1),0,1)))</f>
        <v/>
      </c>
      <c r="CG42" s="2">
        <f>IF($A42&gt;='FG_243way_Regular Symbol'!H$16,"",IF(F42=0,"",IF(OR(F42=$BW$1,F43=$BW$1,F44=$BW$1,F42=$CD$1,F43=$CD$1,F44=$CD$1),0,1)))</f>
        <v>0</v>
      </c>
      <c r="CI42" s="2">
        <f>IF($A42&gt;='FG_243way_Regular Symbol'!D$16,"",IF(B42=0,"",IF(OR(B42=$BW$1,B43=$BW$1,B44=$BW$1,B42=$CJ$1,B43=$CJ$1,B44=$CJ$1),0,1)))</f>
        <v>1</v>
      </c>
      <c r="CJ42" s="2">
        <f>IF($A42&gt;='FG_243way_Regular Symbol'!E$16,"",IF(C42=0,"",IF(OR(C42=$BW$1,C43=$BW$1,C44=$BW$1,C42=$CJ$1,C43=$CJ$1,C44=$CJ$1),0,1)))</f>
        <v>0</v>
      </c>
      <c r="CK42" s="2">
        <f>IF($A42&gt;='FG_243way_Regular Symbol'!F$16,"",IF(D42=0,"",IF(OR(D42=$BW$1,D43=$BW$1,D44=$BW$1,D42=$CJ$1,D43=$CJ$1,D44=$CJ$1),0,1)))</f>
        <v>1</v>
      </c>
      <c r="CL42" s="2" t="str">
        <f>IF($A42&gt;='FG_243way_Regular Symbol'!G$16,"",IF(E42=0,"",IF(OR(E42=$BW$1,E43=$BW$1,E44=$BW$1,E42=$CJ$1,E43=$CJ$1,E44=$CJ$1),0,1)))</f>
        <v/>
      </c>
      <c r="CM42" s="2">
        <f>IF($A42&gt;='FG_243way_Regular Symbol'!H$16,"",IF(F42=0,"",IF(OR(F42=$BW$1,F43=$BW$1,F44=$BW$1,F42=$CJ$1,F43=$CJ$1,F44=$CJ$1),0,1)))</f>
        <v>1</v>
      </c>
      <c r="CO42" s="2">
        <f>IF($A42&gt;='FG_243way_Regular Symbol'!D$16,"",IF(B42=0,"",IF(OR(B42=$BW$1,B43=$BW$1,B44=$BW$1,B42=$CP$1,B43=$CP$1,B44=$CP$1),0,1)))</f>
        <v>1</v>
      </c>
      <c r="CP42" s="2">
        <f>IF($A42&gt;='FG_243way_Regular Symbol'!E$16,"",IF(C42=0,"",IF(OR(C42=$BW$1,C43=$BW$1,C44=$BW$1,C42=$CP$1,C43=$CP$1,C44=$CP$1),0,1)))</f>
        <v>0</v>
      </c>
      <c r="CQ42" s="2">
        <f>IF($A42&gt;='FG_243way_Regular Symbol'!F$16,"",IF(D42=0,"",IF(OR(D42=$BW$1,D43=$BW$1,D44=$BW$1,D42=$CP$1,D43=$CP$1,D44=$CP$1),0,1)))</f>
        <v>0</v>
      </c>
      <c r="CR42" s="2" t="str">
        <f>IF($A42&gt;='FG_243way_Regular Symbol'!G$16,"",IF(E42=0,"",IF(OR(E42=$BW$1,E43=$BW$1,E44=$BW$1,E42=$CP$1,E43=$CP$1,E44=$CP$1),0,1)))</f>
        <v/>
      </c>
      <c r="CS42" s="2">
        <f>IF($A42&gt;='FG_243way_Regular Symbol'!H$16,"",IF(F42=0,"",IF(OR(F42=$BW$1,F43=$BW$1,F44=$BW$1,F42=$CP$1,F43=$CP$1,F44=$CP$1),0,1)))</f>
        <v>0</v>
      </c>
      <c r="CU42" s="2">
        <f>IF($A42&gt;='FG_243way_Regular Symbol'!D$16,"",IF(B42=0,"",IF(OR(B42=$BW$1,B43=$BW$1,B44=$BW$1,B42=$CV$1,B43=$CV$1,B44=$CV$1),0,1)))</f>
        <v>0</v>
      </c>
      <c r="CV42" s="2">
        <f>IF($A42&gt;='FG_243way_Regular Symbol'!E$16,"",IF(C42=0,"",IF(OR(C42=$BW$1,C43=$BW$1,C44=$BW$1,C42=$CV$1,C43=$CV$1,C44=$CV$1),0,1)))</f>
        <v>1</v>
      </c>
      <c r="CW42" s="2">
        <f>IF($A42&gt;='FG_243way_Regular Symbol'!F$16,"",IF(D42=0,"",IF(OR(D42=$BW$1,D43=$BW$1,D44=$BW$1,D42=$CV$1,D43=$CV$1,D44=$CV$1),0,1)))</f>
        <v>0</v>
      </c>
      <c r="CX42" s="2" t="str">
        <f>IF($A42&gt;='FG_243way_Regular Symbol'!G$16,"",IF(E42=0,"",IF(OR(E42=$BW$1,E43=$BW$1,E44=$BW$1,E42=$CV$1,E43=$CV$1,E44=$CV$1),0,1)))</f>
        <v/>
      </c>
      <c r="CY42" s="2">
        <f>IF($A42&gt;='FG_243way_Regular Symbol'!H$16,"",IF(F42=0,"",IF(OR(F42=$BW$1,F43=$BW$1,F44=$BW$1,F42=$CV$1,F43=$CV$1,F44=$CV$1),0,1)))</f>
        <v>0</v>
      </c>
    </row>
    <row r="43" spans="1:103">
      <c r="A43" s="341">
        <f>IF('FG_243way_Regular Symbol'!L42="","",'FG_243way_Regular Symbol'!L42)</f>
        <v>39</v>
      </c>
      <c r="B43" s="184" t="str">
        <f>IF('FG_243way_Regular Symbol'!M42="",
IF($A43-'FG_243way_Regular Symbol'!D$16&gt;='FG_243way_RegularＸ_W()'!B$2-1,"",VLOOKUP($A43-'FG_243way_Regular Symbol'!D$16,'FG_243way_Regular Symbol'!$L$3:$Q$99,'FG_243way_RegularＸ_W()'!B$3+1,FALSE)),
'FG_243way_Regular Symbol'!M42)</f>
        <v>NI</v>
      </c>
      <c r="C43" s="184" t="str">
        <f>IF('FG_243way_Regular Symbol'!N42="",
IF($A43-'FG_243way_Regular Symbol'!E$16&gt;='FG_243way_RegularＸ_W()'!C$2-1,"",VLOOKUP($A43-'FG_243way_Regular Symbol'!E$16,'FG_243way_Regular Symbol'!$L$3:$Q$99,'FG_243way_RegularＸ_W()'!C$3+1,FALSE)),
'FG_243way_Regular Symbol'!N42)</f>
        <v>J</v>
      </c>
      <c r="D43" s="184" t="str">
        <f>IF('FG_243way_Regular Symbol'!O42="",
IF($A43-'FG_243way_Regular Symbol'!F$16&gt;='FG_243way_RegularＸ_W()'!D$2-1,"",VLOOKUP($A43-'FG_243way_Regular Symbol'!F$16,'FG_243way_Regular Symbol'!$L$3:$Q$99,'FG_243way_RegularＸ_W()'!D$3+1,FALSE)),
'FG_243way_Regular Symbol'!O42)</f>
        <v>NI</v>
      </c>
      <c r="E43" s="184" t="str">
        <f>IF('FG_243way_Regular Symbol'!P42="",
IF($A43-'FG_243way_Regular Symbol'!G$16&gt;='FG_243way_RegularＸ_W()'!E$2-1,"",VLOOKUP($A43-'FG_243way_Regular Symbol'!G$16,'FG_243way_Regular Symbol'!$L$3:$Q$99,'FG_243way_RegularＸ_W()'!E$3+1,FALSE)),
'FG_243way_Regular Symbol'!P42)</f>
        <v/>
      </c>
      <c r="F43" s="358" t="str">
        <f>IF('FG_243way_Regular Symbol'!Q42="",
IF($A43-'FG_243way_Regular Symbol'!H$16&gt;='FG_243way_RegularＸ_W()'!F$2-1,"",VLOOKUP($A43-'FG_243way_Regular Symbol'!H$16,'FG_243way_Regular Symbol'!$L$3:$Q$99,'FG_243way_RegularＸ_W()'!F$3+1,FALSE)),
'FG_243way_Regular Symbol'!Q42)</f>
        <v>Q</v>
      </c>
      <c r="O43" s="342">
        <f>IF($A43&gt;='FG_243way_Regular Symbol'!D$16,"",IF(B43=0,"",IF(OR(B43=$O$1,B43=$P$1,B44=$O$1,B44=$P$1,B45=$O$1,B45=$P$1),0,1)))</f>
        <v>1</v>
      </c>
      <c r="P43" s="2">
        <f>IF($A43&gt;='FG_243way_Regular Symbol'!E$16,"",IF(C43=0,"",IF(OR(C43=$O$1,C43=$P$1,C44=$O$1,C44=$P$1,C45=$O$1,C45=$P$1),0,1)))</f>
        <v>1</v>
      </c>
      <c r="Q43" s="2">
        <f>IF($A43&gt;='FG_243way_Regular Symbol'!F$16,"",IF(D43=0,"",IF(OR(D43=$O$1,D43=$P$1,D44=$O$1,D44=$P$1,D45=$O$1,D45=$P$1),0,1)))</f>
        <v>1</v>
      </c>
      <c r="R43" s="2" t="str">
        <f>IF($A43&gt;='FG_243way_Regular Symbol'!G$16,"",IF(E43=0,"",IF(OR(E43=$O$1,E43=$P$1,E44=$O$1,E44=$P$1,E45=$O$1,E45=$P$1),0,1)))</f>
        <v/>
      </c>
      <c r="S43" s="128">
        <f>IF($A43&gt;='FG_243way_Regular Symbol'!H$16,"",IF(F43=0,"",IF(OR(F43=$O$1,F43=$P$1,F44=$O$1,F44=$P$1,F45=$O$1,F45=$P$1),0,1)))</f>
        <v>1</v>
      </c>
      <c r="U43" s="342">
        <f>IF($A43&gt;='FG_243way_Regular Symbol'!D$16,"",IF(B43=0,"",IF(OR(B43=$U$1,B43=$V$1,B44=$U$1,B44=$V$1,B45=$U$1,B45=$V$1),0,1)))</f>
        <v>1</v>
      </c>
      <c r="V43" s="2">
        <f>IF($A43&gt;='FG_243way_Regular Symbol'!E$16,"",IF(C43=0,"",IF(OR(C43=$U$1,C43=$V$1,C44=$U$1,C44=$V$1,C45=$U$1,C45=$V$1),0,1)))</f>
        <v>1</v>
      </c>
      <c r="W43" s="2">
        <f>IF($A43&gt;='FG_243way_Regular Symbol'!F$16,"",IF(D43=0,"",IF(OR(D43=$U$1,D43=$V$1,D44=$U$1,D44=$V$1,D45=$U$1,D45=$V$1),0,1)))</f>
        <v>1</v>
      </c>
      <c r="X43" s="2" t="str">
        <f>IF($A43&gt;='FG_243way_Regular Symbol'!G$16,"",IF(E43=0,"",IF(OR(E43=$U$1,E43=$V$1,E44=$U$1,E44=$V$1,E45=$U$1,E45=$V$1),0,1)))</f>
        <v/>
      </c>
      <c r="Y43" s="128">
        <f>IF($A43&gt;='FG_243way_Regular Symbol'!H$16,"",IF(F43=0,"",IF(OR(F43=$U$1,F43=$V$1,F44=$U$1,F44=$V$1,F45=$U$1,F45=$V$1),0,1)))</f>
        <v>1</v>
      </c>
      <c r="AA43" s="342">
        <f>IF($A43&gt;='FG_243way_Regular Symbol'!D$16,"",IF(B43=0,"",IF(OR(B43=$AA$1,B43=$AB$1,B44=$AA$1,B44=$AB$1,B45=$AA$1,,B45=$AB$1),0,1)))</f>
        <v>1</v>
      </c>
      <c r="AB43" s="2">
        <f>IF($A43&gt;='FG_243way_Regular Symbol'!E$16,"",IF(C43=0,"",IF(OR(C43=$AA$1,C43=$AB$1,C44=$AA$1,C44=$AB$1,C45=$AA$1,,C45=$AB$1),0,1)))</f>
        <v>1</v>
      </c>
      <c r="AC43" s="2">
        <f>IF($A43&gt;='FG_243way_Regular Symbol'!F$16,"",IF(D43=0,"",IF(OR(D43=$AA$1,D43=$AB$1,D44=$AA$1,D44=$AB$1,D45=$AA$1,,D45=$AB$1),0,1)))</f>
        <v>1</v>
      </c>
      <c r="AD43" s="2" t="str">
        <f>IF($A43&gt;='FG_243way_Regular Symbol'!G$16,"",IF(E43=0,"",IF(OR(E43=$AA$1,E43=$AB$1,E44=$AA$1,E44=$AB$1,E45=$AA$1,,E45=$AB$1),0,1)))</f>
        <v/>
      </c>
      <c r="AE43" s="128">
        <f>IF($A43&gt;='FG_243way_Regular Symbol'!H$16,"",IF(F43=0,"",IF(OR(F43=$AA$1,F43=$AB$1,F44=$AA$1,F44=$AB$1,F45=$AA$1,,F45=$AB$1),0,1)))</f>
        <v>1</v>
      </c>
      <c r="AG43" s="342">
        <f>IF($A43&gt;='FG_243way_Regular Symbol'!D$16,"",IF(B43=0,"",IF(OR(B43=$AG$1,B43=$AH$1,B44=$AG$1,B44=$AH$1,B45=$AG$1,B45=$AH$1),0,1)))</f>
        <v>1</v>
      </c>
      <c r="AH43" s="2">
        <f>IF($A43&gt;='FG_243way_Regular Symbol'!E$16,"",IF(C43=0,"",IF(OR(C43=$AG$1,C43=$AH$1,C44=$AG$1,C44=$AH$1,C45=$AG$1,C45=$AH$1),0,1)))</f>
        <v>1</v>
      </c>
      <c r="AI43" s="2">
        <f>IF($A43&gt;='FG_243way_Regular Symbol'!F$16,"",IF(D43=0,"",IF(OR(D43=$AG$1,D43=$AH$1,D44=$AG$1,D44=$AH$1,D45=$AG$1,D45=$AH$1),0,1)))</f>
        <v>1</v>
      </c>
      <c r="AJ43" s="2" t="str">
        <f>IF($A43&gt;='FG_243way_Regular Symbol'!G$16,"",IF(E43=0,"",IF(OR(E43=$AG$1,E43=$AH$1,E44=$AG$1,E44=$AH$1,E45=$AG$1,E45=$AH$1),0,1)))</f>
        <v/>
      </c>
      <c r="AK43" s="128">
        <f>IF($A43&gt;='FG_243way_Regular Symbol'!H$16,"",IF(F43=0,"",IF(OR(F43=$AG$1,F43=$AH$1,F44=$AG$1,F44=$AH$1,F45=$AG$1,F45=$AH$1),0,1)))</f>
        <v>1</v>
      </c>
      <c r="AM43" s="342">
        <f>IF($A43&gt;='FG_243way_Regular Symbol'!D$16,"",IF(B43=0,"",IF(OR(B43=$AM$1,B43=$AN$1,B44=$AM$1,B44=$AN$1,B45=$AM$1,B45=$AN$1),0,1)))</f>
        <v>1</v>
      </c>
      <c r="AN43" s="2">
        <f>IF($A43&gt;='FG_243way_Regular Symbol'!E$16,"",IF(C43=0,"",IF(OR(C43=$AM$1,C43=$AN$1,C44=$AM$1,C44=$AN$1,C45=$AM$1,C45=$AN$1),0,1)))</f>
        <v>1</v>
      </c>
      <c r="AO43" s="2">
        <f>IF($A43&gt;='FG_243way_Regular Symbol'!F$16,"",IF(D43=0,"",IF(OR(D43=$AM$1,D43=$AN$1,D44=$AM$1,D44=$AN$1,D45=$AM$1,D45=$AN$1),0,1)))</f>
        <v>1</v>
      </c>
      <c r="AP43" s="2" t="str">
        <f>IF($A43&gt;='FG_243way_Regular Symbol'!G$16,"",IF(E43=0,"",IF(OR(E43=$AM$1,E43=$AN$1,E44=$AM$1,E44=$AN$1,E45=$AM$1,E45=$AN$1),0,1)))</f>
        <v/>
      </c>
      <c r="AQ43" s="128">
        <f>IF($A43&gt;='FG_243way_Regular Symbol'!H$16,"",IF(F43=0,"",IF(OR(F43=$AM$1,F43=$AN$1,F44=$AM$1,F44=$AN$1,F45=$AM$1,F45=$AN$1),0,1)))</f>
        <v>1</v>
      </c>
      <c r="AS43" s="342">
        <f>IF($A43&gt;='FG_243way_Regular Symbol'!D$16,"",IF(B43=0,"",IF(OR(B43=$AM$1,B43=$AT$1,B44=$AM$1,B44=$AT$1,B45=$AM$1,B45=$AT$1),0,1)))</f>
        <v>1</v>
      </c>
      <c r="AT43" s="2">
        <f>IF($A43&gt;='FG_243way_Regular Symbol'!E$16,"",IF(C43=0,"",IF(OR(C43=$AM$1,C43=$AT$1,C44=$AM$1,C44=$AT$1,C45=$AM$1,C45=$AT$1),0,1)))</f>
        <v>1</v>
      </c>
      <c r="AU43" s="2">
        <f>IF($A43&gt;='FG_243way_Regular Symbol'!F$16,"",IF(D43=0,"",IF(OR(D43=$AM$1,D43=$AT$1,D44=$AM$1,D44=$AT$1,D45=$AM$1,D45=$AT$1),0,1)))</f>
        <v>1</v>
      </c>
      <c r="AV43" s="2" t="str">
        <f>IF($A43&gt;='FG_243way_Regular Symbol'!G$16,"",IF(E43=0,"",IF(OR(E43=$AM$1,E43=$AT$1,E44=$AM$1,E44=$AT$1,E45=$AM$1,E45=$AT$1),0,1)))</f>
        <v/>
      </c>
      <c r="AW43" s="128">
        <f>IF($A43&gt;='FG_243way_Regular Symbol'!H$16,"",IF(F43=0,"",IF(OR(F43=$AM$1,F43=$AT$1,F44=$AM$1,F44=$AT$1,F45=$AM$1,F45=$AT$1),0,1)))</f>
        <v>1</v>
      </c>
      <c r="AY43" s="342">
        <f>IF($A43&gt;='FG_243way_Regular Symbol'!D$16,"",IF(B43=0,"",IF(OR(B43=$AM$1,B43=$AZ$1,B44=$AM$1,B44=$AZ$1,B45=$AM$1,B45=$AZ$1),0,1)))</f>
        <v>1</v>
      </c>
      <c r="AZ43" s="2">
        <f>IF($A43&gt;='FG_243way_Regular Symbol'!E$16,"",IF(C43=0,"",IF(OR(C43=$AM$1,C43=$AZ$1,C44=$AM$1,C44=$AZ$1,C45=$AM$1,C45=$AZ$1),0,1)))</f>
        <v>1</v>
      </c>
      <c r="BA43" s="2">
        <f>IF($A43&gt;='FG_243way_Regular Symbol'!F$16,"",IF(D43=0,"",IF(OR(D43=$AM$1,D43=$AZ$1,D44=$AM$1,D44=$AZ$1,D45=$AM$1,D45=$AZ$1),0,1)))</f>
        <v>1</v>
      </c>
      <c r="BB43" s="2" t="str">
        <f>IF($A43&gt;='FG_243way_Regular Symbol'!G$16,"",IF(E43=0,"",IF(OR(E43=$AM$1,E43=$AZ$1,E44=$AM$1,E44=$AZ$1,E45=$AM$1,E45=$AZ$1),0,1)))</f>
        <v/>
      </c>
      <c r="BC43" s="128">
        <f>IF($A43&gt;='FG_243way_Regular Symbol'!H$16,"",IF(F43=0,"",IF(OR(F43=$AM$1,F43=$AZ$1,F44=$AM$1,F44=$AZ$1,F45=$AM$1,F45=$AZ$1),0,1)))</f>
        <v>1</v>
      </c>
      <c r="BE43" s="342"/>
      <c r="BF43" s="2"/>
      <c r="BG43" s="2">
        <f>IF($A43&gt;='FG_243way_Regular Symbol'!F$16,"",IF(D43=0,"",COUNTIF(D43:D45,$BF$1)))</f>
        <v>0</v>
      </c>
      <c r="BH43" s="2" t="str">
        <f>IF($A43&gt;='FG_243way_Regular Symbol'!G$16,"",IF(E43=0,"",COUNTIF(E43:E45,$BF$1)))</f>
        <v/>
      </c>
      <c r="BI43" s="2">
        <f>IF($A43&gt;='FG_243way_Regular Symbol'!H$16,"",IF(F43=0,"",COUNTIF(F43:F45,$BF$1)))</f>
        <v>0</v>
      </c>
      <c r="BK43" s="342"/>
      <c r="BL43" s="2"/>
      <c r="BM43" s="2">
        <f>IF($A43&gt;='FG_243way_Regular Symbol'!F$16,"",IF(D43=0,"",IF(OR(D43=$AM$1,D43=$BL$1,D44=$AM$1,D44=$BL$1,D45=$AM$1,D45=$BL$1),0,1)))</f>
        <v>1</v>
      </c>
      <c r="BN43" s="2" t="str">
        <f>IF($A43&gt;='FG_243way_Regular Symbol'!G$16,"",IF(E43=0,"",IF(OR(E43=$AM$1,E43=$BL$1,E44=$AM$1,E44=$BL$1,E45=$AM$1,E45=$BL$1),0,1)))</f>
        <v/>
      </c>
      <c r="BO43" s="128">
        <f>IF($A43&gt;='FG_243way_Regular Symbol'!H$16,"",IF(F43=0,"",IF(OR(F43=$AM$1,F43=$BL$1,F44=$AM$1,F44=$BL$1,F45=$AM$1,F45=$BL$1),0,1)))</f>
        <v>1</v>
      </c>
      <c r="BQ43" s="2">
        <f>IF($A43&gt;='FG_243way_Regular Symbol'!D$16,"",IF(B43=0,"",IF(OR(B43=$BQ$1,B43=$BR$1,B44=$BQ$1,B44=$BR$1,B45=$BQ$1,B45=$BR$1),0,1)))</f>
        <v>0</v>
      </c>
      <c r="BR43" s="2">
        <f>IF($A43&gt;='FG_243way_Regular Symbol'!E$16,"",IF(C43=0,"",IF(OR(C43=$BQ$1,C43=$BR$1,C44=$BQ$1,C44=$BR$1,C45=$BQ$1,C45=$BR$1),0,1)))</f>
        <v>1</v>
      </c>
      <c r="BS43" s="2">
        <f>IF($A43&gt;='FG_243way_Regular Symbol'!F$16,"",IF(D43=0,"",IF(OR(D43=$BQ$1,D43=$BR$1,D44=$BQ$1,D44=$BR$1,D45=$BQ$1,D45=$BR$1),0,1)))</f>
        <v>1</v>
      </c>
      <c r="BT43" s="2" t="str">
        <f>IF($A43&gt;='FG_243way_Regular Symbol'!G$16,"",IF(E43=0,"",IF(OR(E43=$BQ$1,E43=$BR$1,E44=$BQ$1,E44=$BR$1,E45=$BQ$1,E45=$BR$1),0,1)))</f>
        <v/>
      </c>
      <c r="BU43" s="2">
        <f>IF($A43&gt;='FG_243way_Regular Symbol'!H$16,"",IF(F43=0,"",IF(OR(F43=$BQ$1,F43=$BR$1,F44=$BQ$1,F44=$BR$1,F45=$BQ$1,F45=$BR$1),0,1)))</f>
        <v>1</v>
      </c>
      <c r="BW43" s="2">
        <f>IF($A43&gt;='FG_243way_Regular Symbol'!D$16,"",IF(B43=0,"",IF(OR(B43=$BW$1,B44=$BW$1,B45=$BW$1,B43=$BX$1,B44=$BX$1,B45=$BX$1),0,1)))</f>
        <v>1</v>
      </c>
      <c r="BX43" s="2">
        <f>IF($A43&gt;='FG_243way_Regular Symbol'!E$16,"",IF(C43=0,"",IF(OR(C43=$BW$1,C44=$BW$1,C45=$BW$1,C43=$BX$1,C44=$BX$1,C45=$BX$1),0,1)))</f>
        <v>1</v>
      </c>
      <c r="BY43" s="2">
        <f>IF($A43&gt;='FG_243way_Regular Symbol'!F$16,"",IF(D43=0,"",IF(OR(D43=$BW$1,D44=$BW$1,D45=$BW$1,D43=$BX$1,D44=$BX$1,D45=$BX$1),0,1)))</f>
        <v>1</v>
      </c>
      <c r="BZ43" s="2" t="str">
        <f>IF($A43&gt;='FG_243way_Regular Symbol'!G$16,"",IF(E43=0,"",IF(OR(E43=$BW$1,E44=$BW$1,E45=$BW$1,E43=$BX$1,E44=$BX$1,E45=$BX$1),0,1)))</f>
        <v/>
      </c>
      <c r="CA43" s="2">
        <f>IF($A43&gt;='FG_243way_Regular Symbol'!H$16,"",IF(F43=0,"",IF(OR(F43=$BW$1,F44=$BW$1,F45=$BW$1,F43=$BX$1,F44=$BX$1,F45=$BX$1),0,1)))</f>
        <v>1</v>
      </c>
      <c r="CC43" s="2">
        <f>IF($A43&gt;='FG_243way_Regular Symbol'!D$16,"",IF(B43=0,"",IF(OR(B43=$BW$1,B44=$BW$1,B45=$BW$1,B43=$CD$1,B44=$CD$1,B45=$CD$1),0,1)))</f>
        <v>0</v>
      </c>
      <c r="CD43" s="2">
        <f>IF($A43&gt;='FG_243way_Regular Symbol'!E$16,"",IF(C43=0,"",IF(OR(C43=$BW$1,C44=$BW$1,C45=$BW$1,C43=$CD$1,C44=$CD$1,C45=$CD$1),0,1)))</f>
        <v>1</v>
      </c>
      <c r="CE43" s="2">
        <f>IF($A43&gt;='FG_243way_Regular Symbol'!F$16,"",IF(D43=0,"",IF(OR(D43=$BW$1,D44=$BW$1,D45=$BW$1,D43=$CD$1,D44=$CD$1,D45=$CD$1),0,1)))</f>
        <v>1</v>
      </c>
      <c r="CF43" s="2" t="str">
        <f>IF($A43&gt;='FG_243way_Regular Symbol'!G$16,"",IF(E43=0,"",IF(OR(E43=$BW$1,E44=$BW$1,E45=$BW$1,E43=$CD$1,E44=$CD$1,E45=$CD$1),0,1)))</f>
        <v/>
      </c>
      <c r="CG43" s="2">
        <f>IF($A43&gt;='FG_243way_Regular Symbol'!H$16,"",IF(F43=0,"",IF(OR(F43=$BW$1,F44=$BW$1,F45=$BW$1,F43=$CD$1,F44=$CD$1,F45=$CD$1),0,1)))</f>
        <v>0</v>
      </c>
      <c r="CI43" s="2">
        <f>IF($A43&gt;='FG_243way_Regular Symbol'!D$16,"",IF(B43=0,"",IF(OR(B43=$BW$1,B44=$BW$1,B45=$BW$1,B43=$CJ$1,B44=$CJ$1,B45=$CJ$1),0,1)))</f>
        <v>1</v>
      </c>
      <c r="CJ43" s="2">
        <f>IF($A43&gt;='FG_243way_Regular Symbol'!E$16,"",IF(C43=0,"",IF(OR(C43=$BW$1,C44=$BW$1,C45=$BW$1,C43=$CJ$1,C44=$CJ$1,C45=$CJ$1),0,1)))</f>
        <v>0</v>
      </c>
      <c r="CK43" s="2">
        <f>IF($A43&gt;='FG_243way_Regular Symbol'!F$16,"",IF(D43=0,"",IF(OR(D43=$BW$1,D44=$BW$1,D45=$BW$1,D43=$CJ$1,D44=$CJ$1,D45=$CJ$1),0,1)))</f>
        <v>0</v>
      </c>
      <c r="CL43" s="2" t="str">
        <f>IF($A43&gt;='FG_243way_Regular Symbol'!G$16,"",IF(E43=0,"",IF(OR(E43=$BW$1,E44=$BW$1,E45=$BW$1,E43=$CJ$1,E44=$CJ$1,E45=$CJ$1),0,1)))</f>
        <v/>
      </c>
      <c r="CM43" s="2">
        <f>IF($A43&gt;='FG_243way_Regular Symbol'!H$16,"",IF(F43=0,"",IF(OR(F43=$BW$1,F44=$BW$1,F45=$BW$1,F43=$CJ$1,F44=$CJ$1,F45=$CJ$1),0,1)))</f>
        <v>1</v>
      </c>
      <c r="CO43" s="2">
        <f>IF($A43&gt;='FG_243way_Regular Symbol'!D$16,"",IF(B43=0,"",IF(OR(B43=$BW$1,B44=$BW$1,B45=$BW$1,B43=$CP$1,B44=$CP$1,B45=$CP$1),0,1)))</f>
        <v>1</v>
      </c>
      <c r="CP43" s="2">
        <f>IF($A43&gt;='FG_243way_Regular Symbol'!E$16,"",IF(C43=0,"",IF(OR(C43=$BW$1,C44=$BW$1,C45=$BW$1,C43=$CP$1,C44=$CP$1,C45=$CP$1),0,1)))</f>
        <v>0</v>
      </c>
      <c r="CQ43" s="2">
        <f>IF($A43&gt;='FG_243way_Regular Symbol'!F$16,"",IF(D43=0,"",IF(OR(D43=$BW$1,D44=$BW$1,D45=$BW$1,D43=$CP$1,D44=$CP$1,D45=$CP$1),0,1)))</f>
        <v>0</v>
      </c>
      <c r="CR43" s="2" t="str">
        <f>IF($A43&gt;='FG_243way_Regular Symbol'!G$16,"",IF(E43=0,"",IF(OR(E43=$BW$1,E44=$BW$1,E45=$BW$1,E43=$CP$1,E44=$CP$1,E45=$CP$1),0,1)))</f>
        <v/>
      </c>
      <c r="CS43" s="2">
        <f>IF($A43&gt;='FG_243way_Regular Symbol'!H$16,"",IF(F43=0,"",IF(OR(F43=$BW$1,F44=$BW$1,F45=$BW$1,F43=$CP$1,F44=$CP$1,F45=$CP$1),0,1)))</f>
        <v>0</v>
      </c>
      <c r="CU43" s="2">
        <f>IF($A43&gt;='FG_243way_Regular Symbol'!D$16,"",IF(B43=0,"",IF(OR(B43=$BW$1,B44=$BW$1,B45=$BW$1,B43=$CV$1,B44=$CV$1,B45=$CV$1),0,1)))</f>
        <v>0</v>
      </c>
      <c r="CV43" s="2">
        <f>IF($A43&gt;='FG_243way_Regular Symbol'!E$16,"",IF(C43=0,"",IF(OR(C43=$BW$1,C44=$BW$1,C45=$BW$1,C43=$CV$1,C44=$CV$1,C45=$CV$1),0,1)))</f>
        <v>0</v>
      </c>
      <c r="CW43" s="2">
        <f>IF($A43&gt;='FG_243way_Regular Symbol'!F$16,"",IF(D43=0,"",IF(OR(D43=$BW$1,D44=$BW$1,D45=$BW$1,D43=$CV$1,D44=$CV$1,D45=$CV$1),0,1)))</f>
        <v>0</v>
      </c>
      <c r="CX43" s="2" t="str">
        <f>IF($A43&gt;='FG_243way_Regular Symbol'!G$16,"",IF(E43=0,"",IF(OR(E43=$BW$1,E44=$BW$1,E45=$BW$1,E43=$CV$1,E44=$CV$1,E45=$CV$1),0,1)))</f>
        <v/>
      </c>
      <c r="CY43" s="2">
        <f>IF($A43&gt;='FG_243way_Regular Symbol'!H$16,"",IF(F43=0,"",IF(OR(F43=$BW$1,F44=$BW$1,F45=$BW$1,F43=$CV$1,F44=$CV$1,F45=$CV$1),0,1)))</f>
        <v>0</v>
      </c>
    </row>
    <row r="44" spans="1:103">
      <c r="A44" s="341">
        <f>IF('FG_243way_Regular Symbol'!L43="","",'FG_243way_Regular Symbol'!L43)</f>
        <v>40</v>
      </c>
      <c r="B44" s="184" t="str">
        <f>IF('FG_243way_Regular Symbol'!M43="",
IF($A44-'FG_243way_Regular Symbol'!D$16&gt;='FG_243way_RegularＸ_W()'!B$2-1,"",VLOOKUP($A44-'FG_243way_Regular Symbol'!D$16,'FG_243way_Regular Symbol'!$L$3:$Q$99,'FG_243way_RegularＸ_W()'!B$3+1,FALSE)),
'FG_243way_Regular Symbol'!M43)</f>
        <v>Q</v>
      </c>
      <c r="C44" s="184" t="str">
        <f>IF('FG_243way_Regular Symbol'!N43="",
IF($A44-'FG_243way_Regular Symbol'!E$16&gt;='FG_243way_RegularＸ_W()'!C$2-1,"",VLOOKUP($A44-'FG_243way_Regular Symbol'!E$16,'FG_243way_Regular Symbol'!$L$3:$Q$99,'FG_243way_RegularＸ_W()'!C$3+1,FALSE)),
'FG_243way_Regular Symbol'!N43)</f>
        <v>TE</v>
      </c>
      <c r="D44" s="184" t="str">
        <f>IF('FG_243way_Regular Symbol'!O43="",
IF($A44-'FG_243way_Regular Symbol'!F$16&gt;='FG_243way_RegularＸ_W()'!D$2-1,"",VLOOKUP($A44-'FG_243way_Regular Symbol'!F$16,'FG_243way_Regular Symbol'!$L$3:$Q$99,'FG_243way_RegularＸ_W()'!D$3+1,FALSE)),
'FG_243way_Regular Symbol'!O43)</f>
        <v>TE</v>
      </c>
      <c r="E44" s="184" t="str">
        <f>IF('FG_243way_Regular Symbol'!P43="",
IF($A44-'FG_243way_Regular Symbol'!G$16&gt;='FG_243way_RegularＸ_W()'!E$2-1,"",VLOOKUP($A44-'FG_243way_Regular Symbol'!G$16,'FG_243way_Regular Symbol'!$L$3:$Q$99,'FG_243way_RegularＸ_W()'!E$3+1,FALSE)),
'FG_243way_Regular Symbol'!P43)</f>
        <v/>
      </c>
      <c r="F44" s="358" t="str">
        <f>IF('FG_243way_Regular Symbol'!Q43="",
IF($A44-'FG_243way_Regular Symbol'!H$16&gt;='FG_243way_RegularＸ_W()'!F$2-1,"",VLOOKUP($A44-'FG_243way_Regular Symbol'!H$16,'FG_243way_Regular Symbol'!$L$3:$Q$99,'FG_243way_RegularＸ_W()'!F$3+1,FALSE)),
'FG_243way_Regular Symbol'!Q43)</f>
        <v>TE</v>
      </c>
      <c r="O44" s="342">
        <f>IF($A44&gt;='FG_243way_Regular Symbol'!D$16,"",IF(B44=0,"",IF(OR(B44=$O$1,B44=$P$1,B45=$O$1,B45=$P$1,B46=$O$1,B46=$P$1),0,1)))</f>
        <v>1</v>
      </c>
      <c r="P44" s="2">
        <f>IF($A44&gt;='FG_243way_Regular Symbol'!E$16,"",IF(C44=0,"",IF(OR(C44=$O$1,C44=$P$1,C45=$O$1,C45=$P$1,C46=$O$1,C46=$P$1),0,1)))</f>
        <v>1</v>
      </c>
      <c r="Q44" s="2">
        <f>IF($A44&gt;='FG_243way_Regular Symbol'!F$16,"",IF(D44=0,"",IF(OR(D44=$O$1,D44=$P$1,D45=$O$1,D45=$P$1,D46=$O$1,D46=$P$1),0,1)))</f>
        <v>0</v>
      </c>
      <c r="R44" s="2" t="str">
        <f>IF($A44&gt;='FG_243way_Regular Symbol'!G$16,"",IF(E44=0,"",IF(OR(E44=$O$1,E44=$P$1,E45=$O$1,E45=$P$1,E46=$O$1,E46=$P$1),0,1)))</f>
        <v/>
      </c>
      <c r="S44" s="128">
        <f>IF($A44&gt;='FG_243way_Regular Symbol'!H$16,"",IF(F44=0,"",IF(OR(F44=$O$1,F44=$P$1,F45=$O$1,F45=$P$1,F46=$O$1,F46=$P$1),0,1)))</f>
        <v>1</v>
      </c>
      <c r="U44" s="342">
        <f>IF($A44&gt;='FG_243way_Regular Symbol'!D$16,"",IF(B44=0,"",IF(OR(B44=$U$1,B44=$V$1,B45=$U$1,B45=$V$1,B46=$U$1,B46=$V$1),0,1)))</f>
        <v>1</v>
      </c>
      <c r="V44" s="2">
        <f>IF($A44&gt;='FG_243way_Regular Symbol'!E$16,"",IF(C44=0,"",IF(OR(C44=$U$1,C44=$V$1,C45=$U$1,C45=$V$1,C46=$U$1,C46=$V$1),0,1)))</f>
        <v>1</v>
      </c>
      <c r="W44" s="2">
        <f>IF($A44&gt;='FG_243way_Regular Symbol'!F$16,"",IF(D44=0,"",IF(OR(D44=$U$1,D44=$V$1,D45=$U$1,D45=$V$1,D46=$U$1,D46=$V$1),0,1)))</f>
        <v>1</v>
      </c>
      <c r="X44" s="2" t="str">
        <f>IF($A44&gt;='FG_243way_Regular Symbol'!G$16,"",IF(E44=0,"",IF(OR(E44=$U$1,E44=$V$1,E45=$U$1,E45=$V$1,E46=$U$1,E46=$V$1),0,1)))</f>
        <v/>
      </c>
      <c r="Y44" s="128">
        <f>IF($A44&gt;='FG_243way_Regular Symbol'!H$16,"",IF(F44=0,"",IF(OR(F44=$U$1,F44=$V$1,F45=$U$1,F45=$V$1,F46=$U$1,F46=$V$1),0,1)))</f>
        <v>1</v>
      </c>
      <c r="AA44" s="342">
        <f>IF($A44&gt;='FG_243way_Regular Symbol'!D$16,"",IF(B44=0,"",IF(OR(B44=$AA$1,B44=$AB$1,B45=$AA$1,B45=$AB$1,B46=$AA$1,,B46=$AB$1),0,1)))</f>
        <v>1</v>
      </c>
      <c r="AB44" s="2">
        <f>IF($A44&gt;='FG_243way_Regular Symbol'!E$16,"",IF(C44=0,"",IF(OR(C44=$AA$1,C44=$AB$1,C45=$AA$1,C45=$AB$1,C46=$AA$1,,C46=$AB$1),0,1)))</f>
        <v>1</v>
      </c>
      <c r="AC44" s="2">
        <f>IF($A44&gt;='FG_243way_Regular Symbol'!F$16,"",IF(D44=0,"",IF(OR(D44=$AA$1,D44=$AB$1,D45=$AA$1,D45=$AB$1,D46=$AA$1,,D46=$AB$1),0,1)))</f>
        <v>1</v>
      </c>
      <c r="AD44" s="2" t="str">
        <f>IF($A44&gt;='FG_243way_Regular Symbol'!G$16,"",IF(E44=0,"",IF(OR(E44=$AA$1,E44=$AB$1,E45=$AA$1,E45=$AB$1,E46=$AA$1,,E46=$AB$1),0,1)))</f>
        <v/>
      </c>
      <c r="AE44" s="128">
        <f>IF($A44&gt;='FG_243way_Regular Symbol'!H$16,"",IF(F44=0,"",IF(OR(F44=$AA$1,F44=$AB$1,F45=$AA$1,F45=$AB$1,F46=$AA$1,,F46=$AB$1),0,1)))</f>
        <v>1</v>
      </c>
      <c r="AG44" s="342">
        <f>IF($A44&gt;='FG_243way_Regular Symbol'!D$16,"",IF(B44=0,"",IF(OR(B44=$AG$1,B44=$AH$1,B45=$AG$1,B45=$AH$1,B46=$AG$1,B46=$AH$1),0,1)))</f>
        <v>1</v>
      </c>
      <c r="AH44" s="2">
        <f>IF($A44&gt;='FG_243way_Regular Symbol'!E$16,"",IF(C44=0,"",IF(OR(C44=$AG$1,C44=$AH$1,C45=$AG$1,C45=$AH$1,C46=$AG$1,C46=$AH$1),0,1)))</f>
        <v>1</v>
      </c>
      <c r="AI44" s="2">
        <f>IF($A44&gt;='FG_243way_Regular Symbol'!F$16,"",IF(D44=0,"",IF(OR(D44=$AG$1,D44=$AH$1,D45=$AG$1,D45=$AH$1,D46=$AG$1,D46=$AH$1),0,1)))</f>
        <v>1</v>
      </c>
      <c r="AJ44" s="2" t="str">
        <f>IF($A44&gt;='FG_243way_Regular Symbol'!G$16,"",IF(E44=0,"",IF(OR(E44=$AG$1,E44=$AH$1,E45=$AG$1,E45=$AH$1,E46=$AG$1,E46=$AH$1),0,1)))</f>
        <v/>
      </c>
      <c r="AK44" s="128">
        <f>IF($A44&gt;='FG_243way_Regular Symbol'!H$16,"",IF(F44=0,"",IF(OR(F44=$AG$1,F44=$AH$1,F45=$AG$1,F45=$AH$1,F46=$AG$1,F46=$AH$1),0,1)))</f>
        <v>1</v>
      </c>
      <c r="AM44" s="342">
        <f>IF($A44&gt;='FG_243way_Regular Symbol'!D$16,"",IF(B44=0,"",IF(OR(B44=$AM$1,B44=$AN$1,B45=$AM$1,B45=$AN$1,B46=$AM$1,B46=$AN$1),0,1)))</f>
        <v>1</v>
      </c>
      <c r="AN44" s="2">
        <f>IF($A44&gt;='FG_243way_Regular Symbol'!E$16,"",IF(C44=0,"",IF(OR(C44=$AM$1,C44=$AN$1,C45=$AM$1,C45=$AN$1,C46=$AM$1,C46=$AN$1),0,1)))</f>
        <v>0</v>
      </c>
      <c r="AO44" s="2">
        <f>IF($A44&gt;='FG_243way_Regular Symbol'!F$16,"",IF(D44=0,"",IF(OR(D44=$AM$1,D44=$AN$1,D45=$AM$1,D45=$AN$1,D46=$AM$1,D46=$AN$1),0,1)))</f>
        <v>1</v>
      </c>
      <c r="AP44" s="2" t="str">
        <f>IF($A44&gt;='FG_243way_Regular Symbol'!G$16,"",IF(E44=0,"",IF(OR(E44=$AM$1,E44=$AN$1,E45=$AM$1,E45=$AN$1,E46=$AM$1,E46=$AN$1),0,1)))</f>
        <v/>
      </c>
      <c r="AQ44" s="128">
        <f>IF($A44&gt;='FG_243way_Regular Symbol'!H$16,"",IF(F44=0,"",IF(OR(F44=$AM$1,F44=$AN$1,F45=$AM$1,F45=$AN$1,F46=$AM$1,F46=$AN$1),0,1)))</f>
        <v>1</v>
      </c>
      <c r="AS44" s="342">
        <f>IF($A44&gt;='FG_243way_Regular Symbol'!D$16,"",IF(B44=0,"",IF(OR(B44=$AM$1,B44=$AT$1,B45=$AM$1,B45=$AT$1,B46=$AM$1,B46=$AT$1),0,1)))</f>
        <v>1</v>
      </c>
      <c r="AT44" s="2">
        <f>IF($A44&gt;='FG_243way_Regular Symbol'!E$16,"",IF(C44=0,"",IF(OR(C44=$AM$1,C44=$AT$1,C45=$AM$1,C45=$AT$1,C46=$AM$1,C46=$AT$1),0,1)))</f>
        <v>1</v>
      </c>
      <c r="AU44" s="2">
        <f>IF($A44&gt;='FG_243way_Regular Symbol'!F$16,"",IF(D44=0,"",IF(OR(D44=$AM$1,D44=$AT$1,D45=$AM$1,D45=$AT$1,D46=$AM$1,D46=$AT$1),0,1)))</f>
        <v>1</v>
      </c>
      <c r="AV44" s="2" t="str">
        <f>IF($A44&gt;='FG_243way_Regular Symbol'!G$16,"",IF(E44=0,"",IF(OR(E44=$AM$1,E44=$AT$1,E45=$AM$1,E45=$AT$1,E46=$AM$1,E46=$AT$1),0,1)))</f>
        <v/>
      </c>
      <c r="AW44" s="128">
        <f>IF($A44&gt;='FG_243way_Regular Symbol'!H$16,"",IF(F44=0,"",IF(OR(F44=$AM$1,F44=$AT$1,F45=$AM$1,F45=$AT$1,F46=$AM$1,F46=$AT$1),0,1)))</f>
        <v>1</v>
      </c>
      <c r="AY44" s="342">
        <f>IF($A44&gt;='FG_243way_Regular Symbol'!D$16,"",IF(B44=0,"",IF(OR(B44=$AM$1,B44=$AZ$1,B45=$AM$1,B45=$AZ$1,B46=$AM$1,B46=$AZ$1),0,1)))</f>
        <v>1</v>
      </c>
      <c r="AZ44" s="2">
        <f>IF($A44&gt;='FG_243way_Regular Symbol'!E$16,"",IF(C44=0,"",IF(OR(C44=$AM$1,C44=$AZ$1,C45=$AM$1,C45=$AZ$1,C46=$AM$1,C46=$AZ$1),0,1)))</f>
        <v>1</v>
      </c>
      <c r="BA44" s="2">
        <f>IF($A44&gt;='FG_243way_Regular Symbol'!F$16,"",IF(D44=0,"",IF(OR(D44=$AM$1,D44=$AZ$1,D45=$AM$1,D45=$AZ$1,D46=$AM$1,D46=$AZ$1),0,1)))</f>
        <v>1</v>
      </c>
      <c r="BB44" s="2" t="str">
        <f>IF($A44&gt;='FG_243way_Regular Symbol'!G$16,"",IF(E44=0,"",IF(OR(E44=$AM$1,E44=$AZ$1,E45=$AM$1,E45=$AZ$1,E46=$AM$1,E46=$AZ$1),0,1)))</f>
        <v/>
      </c>
      <c r="BC44" s="128">
        <f>IF($A44&gt;='FG_243way_Regular Symbol'!H$16,"",IF(F44=0,"",IF(OR(F44=$AM$1,F44=$AZ$1,F45=$AM$1,F45=$AZ$1,F46=$AM$1,F46=$AZ$1),0,1)))</f>
        <v>1</v>
      </c>
      <c r="BE44" s="342"/>
      <c r="BF44" s="2"/>
      <c r="BG44" s="2">
        <f>IF($A44&gt;='FG_243way_Regular Symbol'!F$16,"",IF(D44=0,"",COUNTIF(D44:D46,$BF$1)))</f>
        <v>0</v>
      </c>
      <c r="BH44" s="2" t="str">
        <f>IF($A44&gt;='FG_243way_Regular Symbol'!G$16,"",IF(E44=0,"",COUNTIF(E44:E46,$BF$1)))</f>
        <v/>
      </c>
      <c r="BI44" s="2">
        <f>IF($A44&gt;='FG_243way_Regular Symbol'!H$16,"",IF(F44=0,"",COUNTIF(F44:F46,$BF$1)))</f>
        <v>0</v>
      </c>
      <c r="BK44" s="342"/>
      <c r="BL44" s="2"/>
      <c r="BM44" s="2">
        <f>IF($A44&gt;='FG_243way_Regular Symbol'!F$16,"",IF(D44=0,"",IF(OR(D44=$AM$1,D44=$BL$1,D45=$AM$1,D45=$BL$1,D46=$AM$1,D46=$BL$1),0,1)))</f>
        <v>1</v>
      </c>
      <c r="BN44" s="2" t="str">
        <f>IF($A44&gt;='FG_243way_Regular Symbol'!G$16,"",IF(E44=0,"",IF(OR(E44=$AM$1,E44=$BL$1,E45=$AM$1,E45=$BL$1,E46=$AM$1,E46=$BL$1),0,1)))</f>
        <v/>
      </c>
      <c r="BO44" s="128">
        <f>IF($A44&gt;='FG_243way_Regular Symbol'!H$16,"",IF(F44=0,"",IF(OR(F44=$AM$1,F44=$BL$1,F45=$AM$1,F45=$BL$1,F46=$AM$1,F46=$BL$1),0,1)))</f>
        <v>1</v>
      </c>
      <c r="BQ44" s="2">
        <f>IF($A44&gt;='FG_243way_Regular Symbol'!D$16,"",IF(B44=0,"",IF(OR(B44=$BQ$1,B44=$BR$1,B45=$BQ$1,B45=$BR$1,B46=$BQ$1,B46=$BR$1),0,1)))</f>
        <v>0</v>
      </c>
      <c r="BR44" s="2">
        <f>IF($A44&gt;='FG_243way_Regular Symbol'!E$16,"",IF(C44=0,"",IF(OR(C44=$BQ$1,C44=$BR$1,C45=$BQ$1,C45=$BR$1,C46=$BQ$1,C46=$BR$1),0,1)))</f>
        <v>1</v>
      </c>
      <c r="BS44" s="2">
        <f>IF($A44&gt;='FG_243way_Regular Symbol'!F$16,"",IF(D44=0,"",IF(OR(D44=$BQ$1,D44=$BR$1,D45=$BQ$1,D45=$BR$1,D46=$BQ$1,D46=$BR$1),0,1)))</f>
        <v>1</v>
      </c>
      <c r="BT44" s="2" t="str">
        <f>IF($A44&gt;='FG_243way_Regular Symbol'!G$16,"",IF(E44=0,"",IF(OR(E44=$BQ$1,E44=$BR$1,E45=$BQ$1,E45=$BR$1,E46=$BQ$1,E46=$BR$1),0,1)))</f>
        <v/>
      </c>
      <c r="BU44" s="2">
        <f>IF($A44&gt;='FG_243way_Regular Symbol'!H$16,"",IF(F44=0,"",IF(OR(F44=$BQ$1,F44=$BR$1,F45=$BQ$1,F45=$BR$1,F46=$BQ$1,F46=$BR$1),0,1)))</f>
        <v>1</v>
      </c>
      <c r="BW44" s="2">
        <f>IF($A44&gt;='FG_243way_Regular Symbol'!D$16,"",IF(B44=0,"",IF(OR(B44=$BW$1,B45=$BW$1,B46=$BW$1,B44=$BX$1,B45=$BX$1,B46=$BX$1),0,1)))</f>
        <v>1</v>
      </c>
      <c r="BX44" s="2">
        <f>IF($A44&gt;='FG_243way_Regular Symbol'!E$16,"",IF(C44=0,"",IF(OR(C44=$BW$1,C45=$BW$1,C46=$BW$1,C44=$BX$1,C45=$BX$1,C46=$BX$1),0,1)))</f>
        <v>1</v>
      </c>
      <c r="BY44" s="2">
        <f>IF($A44&gt;='FG_243way_Regular Symbol'!F$16,"",IF(D44=0,"",IF(OR(D44=$BW$1,D45=$BW$1,D46=$BW$1,D44=$BX$1,D45=$BX$1,D46=$BX$1),0,1)))</f>
        <v>1</v>
      </c>
      <c r="BZ44" s="2" t="str">
        <f>IF($A44&gt;='FG_243way_Regular Symbol'!G$16,"",IF(E44=0,"",IF(OR(E44=$BW$1,E45=$BW$1,E46=$BW$1,E44=$BX$1,E45=$BX$1,E46=$BX$1),0,1)))</f>
        <v/>
      </c>
      <c r="CA44" s="2">
        <f>IF($A44&gt;='FG_243way_Regular Symbol'!H$16,"",IF(F44=0,"",IF(OR(F44=$BW$1,F45=$BW$1,F46=$BW$1,F44=$BX$1,F45=$BX$1,F46=$BX$1),0,1)))</f>
        <v>1</v>
      </c>
      <c r="CC44" s="2">
        <f>IF($A44&gt;='FG_243way_Regular Symbol'!D$16,"",IF(B44=0,"",IF(OR(B44=$BW$1,B45=$BW$1,B46=$BW$1,B44=$CD$1,B45=$CD$1,B46=$CD$1),0,1)))</f>
        <v>0</v>
      </c>
      <c r="CD44" s="2">
        <f>IF($A44&gt;='FG_243way_Regular Symbol'!E$16,"",IF(C44=0,"",IF(OR(C44=$BW$1,C45=$BW$1,C46=$BW$1,C44=$CD$1,C45=$CD$1,C46=$CD$1),0,1)))</f>
        <v>1</v>
      </c>
      <c r="CE44" s="2">
        <f>IF($A44&gt;='FG_243way_Regular Symbol'!F$16,"",IF(D44=0,"",IF(OR(D44=$BW$1,D45=$BW$1,D46=$BW$1,D44=$CD$1,D45=$CD$1,D46=$CD$1),0,1)))</f>
        <v>1</v>
      </c>
      <c r="CF44" s="2" t="str">
        <f>IF($A44&gt;='FG_243way_Regular Symbol'!G$16,"",IF(E44=0,"",IF(OR(E44=$BW$1,E45=$BW$1,E46=$BW$1,E44=$CD$1,E45=$CD$1,E46=$CD$1),0,1)))</f>
        <v/>
      </c>
      <c r="CG44" s="2">
        <f>IF($A44&gt;='FG_243way_Regular Symbol'!H$16,"",IF(F44=0,"",IF(OR(F44=$BW$1,F45=$BW$1,F46=$BW$1,F44=$CD$1,F45=$CD$1,F46=$CD$1),0,1)))</f>
        <v>1</v>
      </c>
      <c r="CI44" s="2">
        <f>IF($A44&gt;='FG_243way_Regular Symbol'!D$16,"",IF(B44=0,"",IF(OR(B44=$BW$1,B45=$BW$1,B46=$BW$1,B44=$CJ$1,B45=$CJ$1,B46=$CJ$1),0,1)))</f>
        <v>1</v>
      </c>
      <c r="CJ44" s="2">
        <f>IF($A44&gt;='FG_243way_Regular Symbol'!E$16,"",IF(C44=0,"",IF(OR(C44=$BW$1,C45=$BW$1,C46=$BW$1,C44=$CJ$1,C45=$CJ$1,C46=$CJ$1),0,1)))</f>
        <v>1</v>
      </c>
      <c r="CK44" s="2">
        <f>IF($A44&gt;='FG_243way_Regular Symbol'!F$16,"",IF(D44=0,"",IF(OR(D44=$BW$1,D45=$BW$1,D46=$BW$1,D44=$CJ$1,D45=$CJ$1,D46=$CJ$1),0,1)))</f>
        <v>0</v>
      </c>
      <c r="CL44" s="2" t="str">
        <f>IF($A44&gt;='FG_243way_Regular Symbol'!G$16,"",IF(E44=0,"",IF(OR(E44=$BW$1,E45=$BW$1,E46=$BW$1,E44=$CJ$1,E45=$CJ$1,E46=$CJ$1),0,1)))</f>
        <v/>
      </c>
      <c r="CM44" s="2">
        <f>IF($A44&gt;='FG_243way_Regular Symbol'!H$16,"",IF(F44=0,"",IF(OR(F44=$BW$1,F45=$BW$1,F46=$BW$1,F44=$CJ$1,F45=$CJ$1,F46=$CJ$1),0,1)))</f>
        <v>0</v>
      </c>
      <c r="CO44" s="2">
        <f>IF($A44&gt;='FG_243way_Regular Symbol'!D$16,"",IF(B44=0,"",IF(OR(B44=$BW$1,B45=$BW$1,B46=$BW$1,B44=$CP$1,B45=$CP$1,B46=$CP$1),0,1)))</f>
        <v>1</v>
      </c>
      <c r="CP44" s="2">
        <f>IF($A44&gt;='FG_243way_Regular Symbol'!E$16,"",IF(C44=0,"",IF(OR(C44=$BW$1,C45=$BW$1,C46=$BW$1,C44=$CP$1,C45=$CP$1,C46=$CP$1),0,1)))</f>
        <v>0</v>
      </c>
      <c r="CQ44" s="2">
        <f>IF($A44&gt;='FG_243way_Regular Symbol'!F$16,"",IF(D44=0,"",IF(OR(D44=$BW$1,D45=$BW$1,D46=$BW$1,D44=$CP$1,D45=$CP$1,D46=$CP$1),0,1)))</f>
        <v>0</v>
      </c>
      <c r="CR44" s="2" t="str">
        <f>IF($A44&gt;='FG_243way_Regular Symbol'!G$16,"",IF(E44=0,"",IF(OR(E44=$BW$1,E45=$BW$1,E46=$BW$1,E44=$CP$1,E45=$CP$1,E46=$CP$1),0,1)))</f>
        <v/>
      </c>
      <c r="CS44" s="2">
        <f>IF($A44&gt;='FG_243way_Regular Symbol'!H$16,"",IF(F44=0,"",IF(OR(F44=$BW$1,F45=$BW$1,F46=$BW$1,F44=$CP$1,F45=$CP$1,F46=$CP$1),0,1)))</f>
        <v>0</v>
      </c>
      <c r="CU44" s="2">
        <f>IF($A44&gt;='FG_243way_Regular Symbol'!D$16,"",IF(B44=0,"",IF(OR(B44=$BW$1,B45=$BW$1,B46=$BW$1,B44=$CV$1,B45=$CV$1,B46=$CV$1),0,1)))</f>
        <v>0</v>
      </c>
      <c r="CV44" s="2">
        <f>IF($A44&gt;='FG_243way_Regular Symbol'!E$16,"",IF(C44=0,"",IF(OR(C44=$BW$1,C45=$BW$1,C46=$BW$1,C44=$CV$1,C45=$CV$1,C46=$CV$1),0,1)))</f>
        <v>0</v>
      </c>
      <c r="CW44" s="2">
        <f>IF($A44&gt;='FG_243way_Regular Symbol'!F$16,"",IF(D44=0,"",IF(OR(D44=$BW$1,D45=$BW$1,D46=$BW$1,D44=$CV$1,D45=$CV$1,D46=$CV$1),0,1)))</f>
        <v>1</v>
      </c>
      <c r="CX44" s="2" t="str">
        <f>IF($A44&gt;='FG_243way_Regular Symbol'!G$16,"",IF(E44=0,"",IF(OR(E44=$BW$1,E45=$BW$1,E46=$BW$1,E44=$CV$1,E45=$CV$1,E46=$CV$1),0,1)))</f>
        <v/>
      </c>
      <c r="CY44" s="2">
        <f>IF($A44&gt;='FG_243way_Regular Symbol'!H$16,"",IF(F44=0,"",IF(OR(F44=$BW$1,F45=$BW$1,F46=$BW$1,F44=$CV$1,F45=$CV$1,F46=$CV$1),0,1)))</f>
        <v>0</v>
      </c>
    </row>
    <row r="45" spans="1:103">
      <c r="A45" s="341">
        <f>IF('FG_243way_Regular Symbol'!L44="","",'FG_243way_Regular Symbol'!L44)</f>
        <v>41</v>
      </c>
      <c r="B45" s="184" t="str">
        <f>IF('FG_243way_Regular Symbol'!M44="",
IF($A45-'FG_243way_Regular Symbol'!D$16&gt;='FG_243way_RegularＸ_W()'!B$2-1,"",VLOOKUP($A45-'FG_243way_Regular Symbol'!D$16,'FG_243way_Regular Symbol'!$L$3:$Q$99,'FG_243way_RegularＸ_W()'!B$3+1,FALSE)),
'FG_243way_Regular Symbol'!M44)</f>
        <v>A</v>
      </c>
      <c r="C45" s="184" t="str">
        <f>IF('FG_243way_Regular Symbol'!N44="",
IF($A45-'FG_243way_Regular Symbol'!E$16&gt;='FG_243way_RegularＸ_W()'!C$2-1,"",VLOOKUP($A45-'FG_243way_Regular Symbol'!E$16,'FG_243way_Regular Symbol'!$L$3:$Q$99,'FG_243way_RegularＸ_W()'!C$3+1,FALSE)),
'FG_243way_Regular Symbol'!N44)</f>
        <v>NI</v>
      </c>
      <c r="D45" s="184" t="str">
        <f>IF('FG_243way_Regular Symbol'!O44="",
IF($A45-'FG_243way_Regular Symbol'!F$16&gt;='FG_243way_RegularＸ_W()'!D$2-1,"",VLOOKUP($A45-'FG_243way_Regular Symbol'!F$16,'FG_243way_Regular Symbol'!$L$3:$Q$99,'FG_243way_RegularＸ_W()'!D$3+1,FALSE)),
'FG_243way_Regular Symbol'!O44)</f>
        <v>J</v>
      </c>
      <c r="E45" s="184" t="str">
        <f>IF('FG_243way_Regular Symbol'!P44="",
IF($A45-'FG_243way_Regular Symbol'!G$16&gt;='FG_243way_RegularＸ_W()'!E$2-1,"",VLOOKUP($A45-'FG_243way_Regular Symbol'!G$16,'FG_243way_Regular Symbol'!$L$3:$Q$99,'FG_243way_RegularＸ_W()'!E$3+1,FALSE)),
'FG_243way_Regular Symbol'!P44)</f>
        <v/>
      </c>
      <c r="F45" s="358" t="str">
        <f>IF('FG_243way_Regular Symbol'!Q44="",
IF($A45-'FG_243way_Regular Symbol'!H$16&gt;='FG_243way_RegularＸ_W()'!F$2-1,"",VLOOKUP($A45-'FG_243way_Regular Symbol'!H$16,'FG_243way_Regular Symbol'!$L$3:$Q$99,'FG_243way_RegularＸ_W()'!F$3+1,FALSE)),
'FG_243way_Regular Symbol'!Q44)</f>
        <v>NI</v>
      </c>
      <c r="O45" s="342">
        <f>IF($A45&gt;='FG_243way_Regular Symbol'!D$16,"",IF(B45=0,"",IF(OR(B45=$O$1,B45=$P$1,B46=$O$1,B46=$P$1,B47=$O$1,B47=$P$1),0,1)))</f>
        <v>1</v>
      </c>
      <c r="P45" s="2">
        <f>IF($A45&gt;='FG_243way_Regular Symbol'!E$16,"",IF(C45=0,"",IF(OR(C45=$O$1,C45=$P$1,C46=$O$1,C46=$P$1,C47=$O$1,C47=$P$1),0,1)))</f>
        <v>1</v>
      </c>
      <c r="Q45" s="2">
        <f>IF($A45&gt;='FG_243way_Regular Symbol'!F$16,"",IF(D45=0,"",IF(OR(D45=$O$1,D45=$P$1,D46=$O$1,D46=$P$1,D47=$O$1,D47=$P$1),0,1)))</f>
        <v>0</v>
      </c>
      <c r="R45" s="2" t="str">
        <f>IF($A45&gt;='FG_243way_Regular Symbol'!G$16,"",IF(E45=0,"",IF(OR(E45=$O$1,E45=$P$1,E46=$O$1,E46=$P$1,E47=$O$1,E47=$P$1),0,1)))</f>
        <v/>
      </c>
      <c r="S45" s="128">
        <f>IF($A45&gt;='FG_243way_Regular Symbol'!H$16,"",IF(F45=0,"",IF(OR(F45=$O$1,F45=$P$1,F46=$O$1,F46=$P$1,F47=$O$1,F47=$P$1),0,1)))</f>
        <v>1</v>
      </c>
      <c r="U45" s="342">
        <f>IF($A45&gt;='FG_243way_Regular Symbol'!D$16,"",IF(B45=0,"",IF(OR(B45=$U$1,B45=$V$1,B46=$U$1,B46=$V$1,B47=$U$1,B47=$V$1),0,1)))</f>
        <v>1</v>
      </c>
      <c r="V45" s="2">
        <f>IF($A45&gt;='FG_243way_Regular Symbol'!E$16,"",IF(C45=0,"",IF(OR(C45=$U$1,C45=$V$1,C46=$U$1,C46=$V$1,C47=$U$1,C47=$V$1),0,1)))</f>
        <v>0</v>
      </c>
      <c r="W45" s="2">
        <f>IF($A45&gt;='FG_243way_Regular Symbol'!F$16,"",IF(D45=0,"",IF(OR(D45=$U$1,D45=$V$1,D46=$U$1,D46=$V$1,D47=$U$1,D47=$V$1),0,1)))</f>
        <v>0</v>
      </c>
      <c r="X45" s="2" t="str">
        <f>IF($A45&gt;='FG_243way_Regular Symbol'!G$16,"",IF(E45=0,"",IF(OR(E45=$U$1,E45=$V$1,E46=$U$1,E46=$V$1,E47=$U$1,E47=$V$1),0,1)))</f>
        <v/>
      </c>
      <c r="Y45" s="128">
        <f>IF($A45&gt;='FG_243way_Regular Symbol'!H$16,"",IF(F45=0,"",IF(OR(F45=$U$1,F45=$V$1,F46=$U$1,F46=$V$1,F47=$U$1,F47=$V$1),0,1)))</f>
        <v>1</v>
      </c>
      <c r="AA45" s="342">
        <f>IF($A45&gt;='FG_243way_Regular Symbol'!D$16,"",IF(B45=0,"",IF(OR(B45=$AA$1,B45=$AB$1,B46=$AA$1,B46=$AB$1,B47=$AA$1,,B47=$AB$1),0,1)))</f>
        <v>1</v>
      </c>
      <c r="AB45" s="2">
        <f>IF($A45&gt;='FG_243way_Regular Symbol'!E$16,"",IF(C45=0,"",IF(OR(C45=$AA$1,C45=$AB$1,C46=$AA$1,C46=$AB$1,C47=$AA$1,,C47=$AB$1),0,1)))</f>
        <v>1</v>
      </c>
      <c r="AC45" s="2">
        <f>IF($A45&gt;='FG_243way_Regular Symbol'!F$16,"",IF(D45=0,"",IF(OR(D45=$AA$1,D45=$AB$1,D46=$AA$1,D46=$AB$1,D47=$AA$1,,D47=$AB$1),0,1)))</f>
        <v>1</v>
      </c>
      <c r="AD45" s="2" t="str">
        <f>IF($A45&gt;='FG_243way_Regular Symbol'!G$16,"",IF(E45=0,"",IF(OR(E45=$AA$1,E45=$AB$1,E46=$AA$1,E46=$AB$1,E47=$AA$1,,E47=$AB$1),0,1)))</f>
        <v/>
      </c>
      <c r="AE45" s="128">
        <f>IF($A45&gt;='FG_243way_Regular Symbol'!H$16,"",IF(F45=0,"",IF(OR(F45=$AA$1,F45=$AB$1,F46=$AA$1,F46=$AB$1,F47=$AA$1,,F47=$AB$1),0,1)))</f>
        <v>1</v>
      </c>
      <c r="AG45" s="342">
        <f>IF($A45&gt;='FG_243way_Regular Symbol'!D$16,"",IF(B45=0,"",IF(OR(B45=$AG$1,B45=$AH$1,B46=$AG$1,B46=$AH$1,B47=$AG$1,B47=$AH$1),0,1)))</f>
        <v>1</v>
      </c>
      <c r="AH45" s="2">
        <f>IF($A45&gt;='FG_243way_Regular Symbol'!E$16,"",IF(C45=0,"",IF(OR(C45=$AG$1,C45=$AH$1,C46=$AG$1,C46=$AH$1,C47=$AG$1,C47=$AH$1),0,1)))</f>
        <v>1</v>
      </c>
      <c r="AI45" s="2">
        <f>IF($A45&gt;='FG_243way_Regular Symbol'!F$16,"",IF(D45=0,"",IF(OR(D45=$AG$1,D45=$AH$1,D46=$AG$1,D46=$AH$1,D47=$AG$1,D47=$AH$1),0,1)))</f>
        <v>1</v>
      </c>
      <c r="AJ45" s="2" t="str">
        <f>IF($A45&gt;='FG_243way_Regular Symbol'!G$16,"",IF(E45=0,"",IF(OR(E45=$AG$1,E45=$AH$1,E46=$AG$1,E46=$AH$1,E47=$AG$1,E47=$AH$1),0,1)))</f>
        <v/>
      </c>
      <c r="AK45" s="128">
        <f>IF($A45&gt;='FG_243way_Regular Symbol'!H$16,"",IF(F45=0,"",IF(OR(F45=$AG$1,F45=$AH$1,F46=$AG$1,F46=$AH$1,F47=$AG$1,F47=$AH$1),0,1)))</f>
        <v>1</v>
      </c>
      <c r="AM45" s="342">
        <f>IF($A45&gt;='FG_243way_Regular Symbol'!D$16,"",IF(B45=0,"",IF(OR(B45=$AM$1,B45=$AN$1,B46=$AM$1,B46=$AN$1,B47=$AM$1,B47=$AN$1),0,1)))</f>
        <v>1</v>
      </c>
      <c r="AN45" s="2">
        <f>IF($A45&gt;='FG_243way_Regular Symbol'!E$16,"",IF(C45=0,"",IF(OR(C45=$AM$1,C45=$AN$1,C46=$AM$1,C46=$AN$1,C47=$AM$1,C47=$AN$1),0,1)))</f>
        <v>0</v>
      </c>
      <c r="AO45" s="2">
        <f>IF($A45&gt;='FG_243way_Regular Symbol'!F$16,"",IF(D45=0,"",IF(OR(D45=$AM$1,D45=$AN$1,D46=$AM$1,D46=$AN$1,D47=$AM$1,D47=$AN$1),0,1)))</f>
        <v>1</v>
      </c>
      <c r="AP45" s="2" t="str">
        <f>IF($A45&gt;='FG_243way_Regular Symbol'!G$16,"",IF(E45=0,"",IF(OR(E45=$AM$1,E45=$AN$1,E46=$AM$1,E46=$AN$1,E47=$AM$1,E47=$AN$1),0,1)))</f>
        <v/>
      </c>
      <c r="AQ45" s="128">
        <f>IF($A45&gt;='FG_243way_Regular Symbol'!H$16,"",IF(F45=0,"",IF(OR(F45=$AM$1,F45=$AN$1,F46=$AM$1,F46=$AN$1,F47=$AM$1,F47=$AN$1),0,1)))</f>
        <v>1</v>
      </c>
      <c r="AS45" s="342">
        <f>IF($A45&gt;='FG_243way_Regular Symbol'!D$16,"",IF(B45=0,"",IF(OR(B45=$AM$1,B45=$AT$1,B46=$AM$1,B46=$AT$1,B47=$AM$1,B47=$AT$1),0,1)))</f>
        <v>1</v>
      </c>
      <c r="AT45" s="2">
        <f>IF($A45&gt;='FG_243way_Regular Symbol'!E$16,"",IF(C45=0,"",IF(OR(C45=$AM$1,C45=$AT$1,C46=$AM$1,C46=$AT$1,C47=$AM$1,C47=$AT$1),0,1)))</f>
        <v>1</v>
      </c>
      <c r="AU45" s="2">
        <f>IF($A45&gt;='FG_243way_Regular Symbol'!F$16,"",IF(D45=0,"",IF(OR(D45=$AM$1,D45=$AT$1,D46=$AM$1,D46=$AT$1,D47=$AM$1,D47=$AT$1),0,1)))</f>
        <v>1</v>
      </c>
      <c r="AV45" s="2" t="str">
        <f>IF($A45&gt;='FG_243way_Regular Symbol'!G$16,"",IF(E45=0,"",IF(OR(E45=$AM$1,E45=$AT$1,E46=$AM$1,E46=$AT$1,E47=$AM$1,E47=$AT$1),0,1)))</f>
        <v/>
      </c>
      <c r="AW45" s="128">
        <f>IF($A45&gt;='FG_243way_Regular Symbol'!H$16,"",IF(F45=0,"",IF(OR(F45=$AM$1,F45=$AT$1,F46=$AM$1,F46=$AT$1,F47=$AM$1,F47=$AT$1),0,1)))</f>
        <v>1</v>
      </c>
      <c r="AY45" s="342">
        <f>IF($A45&gt;='FG_243way_Regular Symbol'!D$16,"",IF(B45=0,"",IF(OR(B45=$AM$1,B45=$AZ$1,B46=$AM$1,B46=$AZ$1,B47=$AM$1,B47=$AZ$1),0,1)))</f>
        <v>1</v>
      </c>
      <c r="AZ45" s="2">
        <f>IF($A45&gt;='FG_243way_Regular Symbol'!E$16,"",IF(C45=0,"",IF(OR(C45=$AM$1,C45=$AZ$1,C46=$AM$1,C46=$AZ$1,C47=$AM$1,C47=$AZ$1),0,1)))</f>
        <v>1</v>
      </c>
      <c r="BA45" s="2">
        <f>IF($A45&gt;='FG_243way_Regular Symbol'!F$16,"",IF(D45=0,"",IF(OR(D45=$AM$1,D45=$AZ$1,D46=$AM$1,D46=$AZ$1,D47=$AM$1,D47=$AZ$1),0,1)))</f>
        <v>1</v>
      </c>
      <c r="BB45" s="2" t="str">
        <f>IF($A45&gt;='FG_243way_Regular Symbol'!G$16,"",IF(E45=0,"",IF(OR(E45=$AM$1,E45=$AZ$1,E46=$AM$1,E46=$AZ$1,E47=$AM$1,E47=$AZ$1),0,1)))</f>
        <v/>
      </c>
      <c r="BC45" s="128">
        <f>IF($A45&gt;='FG_243way_Regular Symbol'!H$16,"",IF(F45=0,"",IF(OR(F45=$AM$1,F45=$AZ$1,F46=$AM$1,F46=$AZ$1,F47=$AM$1,F47=$AZ$1),0,1)))</f>
        <v>1</v>
      </c>
      <c r="BE45" s="342"/>
      <c r="BF45" s="2"/>
      <c r="BG45" s="2">
        <f>IF($A45&gt;='FG_243way_Regular Symbol'!F$16,"",IF(D45=0,"",COUNTIF(D45:D47,$BF$1)))</f>
        <v>0</v>
      </c>
      <c r="BH45" s="2" t="str">
        <f>IF($A45&gt;='FG_243way_Regular Symbol'!G$16,"",IF(E45=0,"",COUNTIF(E45:E47,$BF$1)))</f>
        <v/>
      </c>
      <c r="BI45" s="2">
        <f>IF($A45&gt;='FG_243way_Regular Symbol'!H$16,"",IF(F45=0,"",COUNTIF(F45:F47,$BF$1)))</f>
        <v>0</v>
      </c>
      <c r="BK45" s="342"/>
      <c r="BL45" s="2"/>
      <c r="BM45" s="2">
        <f>IF($A45&gt;='FG_243way_Regular Symbol'!F$16,"",IF(D45=0,"",IF(OR(D45=$AM$1,D45=$BL$1,D46=$AM$1,D46=$BL$1,D47=$AM$1,D47=$BL$1),0,1)))</f>
        <v>1</v>
      </c>
      <c r="BN45" s="2" t="str">
        <f>IF($A45&gt;='FG_243way_Regular Symbol'!G$16,"",IF(E45=0,"",IF(OR(E45=$AM$1,E45=$BL$1,E46=$AM$1,E46=$BL$1,E47=$AM$1,E47=$BL$1),0,1)))</f>
        <v/>
      </c>
      <c r="BO45" s="128">
        <f>IF($A45&gt;='FG_243way_Regular Symbol'!H$16,"",IF(F45=0,"",IF(OR(F45=$AM$1,F45=$BL$1,F46=$AM$1,F46=$BL$1,F47=$AM$1,F47=$BL$1),0,1)))</f>
        <v>1</v>
      </c>
      <c r="BQ45" s="2">
        <f>IF($A45&gt;='FG_243way_Regular Symbol'!D$16,"",IF(B45=0,"",IF(OR(B45=$BQ$1,B45=$BR$1,B46=$BQ$1,B46=$BR$1,B47=$BQ$1,B47=$BR$1),0,1)))</f>
        <v>0</v>
      </c>
      <c r="BR45" s="2">
        <f>IF($A45&gt;='FG_243way_Regular Symbol'!E$16,"",IF(C45=0,"",IF(OR(C45=$BQ$1,C45=$BR$1,C46=$BQ$1,C46=$BR$1,C47=$BQ$1,C47=$BR$1),0,1)))</f>
        <v>1</v>
      </c>
      <c r="BS45" s="2">
        <f>IF($A45&gt;='FG_243way_Regular Symbol'!F$16,"",IF(D45=0,"",IF(OR(D45=$BQ$1,D45=$BR$1,D46=$BQ$1,D46=$BR$1,D47=$BQ$1,D47=$BR$1),0,1)))</f>
        <v>1</v>
      </c>
      <c r="BT45" s="2" t="str">
        <f>IF($A45&gt;='FG_243way_Regular Symbol'!G$16,"",IF(E45=0,"",IF(OR(E45=$BQ$1,E45=$BR$1,E46=$BQ$1,E46=$BR$1,E47=$BQ$1,E47=$BR$1),0,1)))</f>
        <v/>
      </c>
      <c r="BU45" s="2">
        <f>IF($A45&gt;='FG_243way_Regular Symbol'!H$16,"",IF(F45=0,"",IF(OR(F45=$BQ$1,F45=$BR$1,F46=$BQ$1,F46=$BR$1,F47=$BQ$1,F47=$BR$1),0,1)))</f>
        <v>1</v>
      </c>
      <c r="BW45" s="2">
        <f>IF($A45&gt;='FG_243way_Regular Symbol'!D$16,"",IF(B45=0,"",IF(OR(B45=$BW$1,B46=$BW$1,B47=$BW$1,B45=$BX$1,B46=$BX$1,B47=$BX$1),0,1)))</f>
        <v>1</v>
      </c>
      <c r="BX45" s="2">
        <f>IF($A45&gt;='FG_243way_Regular Symbol'!E$16,"",IF(C45=0,"",IF(OR(C45=$BW$1,C46=$BW$1,C47=$BW$1,C45=$BX$1,C46=$BX$1,C47=$BX$1),0,1)))</f>
        <v>1</v>
      </c>
      <c r="BY45" s="2">
        <f>IF($A45&gt;='FG_243way_Regular Symbol'!F$16,"",IF(D45=0,"",IF(OR(D45=$BW$1,D46=$BW$1,D47=$BW$1,D45=$BX$1,D46=$BX$1,D47=$BX$1),0,1)))</f>
        <v>1</v>
      </c>
      <c r="BZ45" s="2" t="str">
        <f>IF($A45&gt;='FG_243way_Regular Symbol'!G$16,"",IF(E45=0,"",IF(OR(E45=$BW$1,E46=$BW$1,E47=$BW$1,E45=$BX$1,E46=$BX$1,E47=$BX$1),0,1)))</f>
        <v/>
      </c>
      <c r="CA45" s="2">
        <f>IF($A45&gt;='FG_243way_Regular Symbol'!H$16,"",IF(F45=0,"",IF(OR(F45=$BW$1,F46=$BW$1,F47=$BW$1,F45=$BX$1,F46=$BX$1,F47=$BX$1),0,1)))</f>
        <v>1</v>
      </c>
      <c r="CC45" s="2">
        <f>IF($A45&gt;='FG_243way_Regular Symbol'!D$16,"",IF(B45=0,"",IF(OR(B45=$BW$1,B46=$BW$1,B47=$BW$1,B45=$CD$1,B46=$CD$1,B47=$CD$1),0,1)))</f>
        <v>0</v>
      </c>
      <c r="CD45" s="2">
        <f>IF($A45&gt;='FG_243way_Regular Symbol'!E$16,"",IF(C45=0,"",IF(OR(C45=$BW$1,C46=$BW$1,C47=$BW$1,C45=$CD$1,C46=$CD$1,C47=$CD$1),0,1)))</f>
        <v>1</v>
      </c>
      <c r="CE45" s="2">
        <f>IF($A45&gt;='FG_243way_Regular Symbol'!F$16,"",IF(D45=0,"",IF(OR(D45=$BW$1,D46=$BW$1,D47=$BW$1,D45=$CD$1,D46=$CD$1,D47=$CD$1),0,1)))</f>
        <v>1</v>
      </c>
      <c r="CF45" s="2" t="str">
        <f>IF($A45&gt;='FG_243way_Regular Symbol'!G$16,"",IF(E45=0,"",IF(OR(E45=$BW$1,E46=$BW$1,E47=$BW$1,E45=$CD$1,E46=$CD$1,E47=$CD$1),0,1)))</f>
        <v/>
      </c>
      <c r="CG45" s="2">
        <f>IF($A45&gt;='FG_243way_Regular Symbol'!H$16,"",IF(F45=0,"",IF(OR(F45=$BW$1,F46=$BW$1,F47=$BW$1,F45=$CD$1,F46=$CD$1,F47=$CD$1),0,1)))</f>
        <v>1</v>
      </c>
      <c r="CI45" s="2">
        <f>IF($A45&gt;='FG_243way_Regular Symbol'!D$16,"",IF(B45=0,"",IF(OR(B45=$BW$1,B46=$BW$1,B47=$BW$1,B45=$CJ$1,B46=$CJ$1,B47=$CJ$1),0,1)))</f>
        <v>1</v>
      </c>
      <c r="CJ45" s="2">
        <f>IF($A45&gt;='FG_243way_Regular Symbol'!E$16,"",IF(C45=0,"",IF(OR(C45=$BW$1,C46=$BW$1,C47=$BW$1,C45=$CJ$1,C46=$CJ$1,C47=$CJ$1),0,1)))</f>
        <v>1</v>
      </c>
      <c r="CK45" s="2">
        <f>IF($A45&gt;='FG_243way_Regular Symbol'!F$16,"",IF(D45=0,"",IF(OR(D45=$BW$1,D46=$BW$1,D47=$BW$1,D45=$CJ$1,D46=$CJ$1,D47=$CJ$1),0,1)))</f>
        <v>0</v>
      </c>
      <c r="CL45" s="2" t="str">
        <f>IF($A45&gt;='FG_243way_Regular Symbol'!G$16,"",IF(E45=0,"",IF(OR(E45=$BW$1,E46=$BW$1,E47=$BW$1,E45=$CJ$1,E46=$CJ$1,E47=$CJ$1),0,1)))</f>
        <v/>
      </c>
      <c r="CM45" s="2">
        <f>IF($A45&gt;='FG_243way_Regular Symbol'!H$16,"",IF(F45=0,"",IF(OR(F45=$BW$1,F46=$BW$1,F47=$BW$1,F45=$CJ$1,F46=$CJ$1,F47=$CJ$1),0,1)))</f>
        <v>0</v>
      </c>
      <c r="CO45" s="2">
        <f>IF($A45&gt;='FG_243way_Regular Symbol'!D$16,"",IF(B45=0,"",IF(OR(B45=$BW$1,B46=$BW$1,B47=$BW$1,B45=$CP$1,B46=$CP$1,B47=$CP$1),0,1)))</f>
        <v>1</v>
      </c>
      <c r="CP45" s="2">
        <f>IF($A45&gt;='FG_243way_Regular Symbol'!E$16,"",IF(C45=0,"",IF(OR(C45=$BW$1,C46=$BW$1,C47=$BW$1,C45=$CP$1,C46=$CP$1,C47=$CP$1),0,1)))</f>
        <v>1</v>
      </c>
      <c r="CQ45" s="2">
        <f>IF($A45&gt;='FG_243way_Regular Symbol'!F$16,"",IF(D45=0,"",IF(OR(D45=$BW$1,D46=$BW$1,D47=$BW$1,D45=$CP$1,D46=$CP$1,D47=$CP$1),0,1)))</f>
        <v>1</v>
      </c>
      <c r="CR45" s="2" t="str">
        <f>IF($A45&gt;='FG_243way_Regular Symbol'!G$16,"",IF(E45=0,"",IF(OR(E45=$BW$1,E46=$BW$1,E47=$BW$1,E45=$CP$1,E46=$CP$1,E47=$CP$1),0,1)))</f>
        <v/>
      </c>
      <c r="CS45" s="2">
        <f>IF($A45&gt;='FG_243way_Regular Symbol'!H$16,"",IF(F45=0,"",IF(OR(F45=$BW$1,F46=$BW$1,F47=$BW$1,F45=$CP$1,F46=$CP$1,F47=$CP$1),0,1)))</f>
        <v>0</v>
      </c>
      <c r="CU45" s="2">
        <f>IF($A45&gt;='FG_243way_Regular Symbol'!D$16,"",IF(B45=0,"",IF(OR(B45=$BW$1,B46=$BW$1,B47=$BW$1,B45=$CV$1,B46=$CV$1,B47=$CV$1),0,1)))</f>
        <v>0</v>
      </c>
      <c r="CV45" s="2">
        <f>IF($A45&gt;='FG_243way_Regular Symbol'!E$16,"",IF(C45=0,"",IF(OR(C45=$BW$1,C46=$BW$1,C47=$BW$1,C45=$CV$1,C46=$CV$1,C47=$CV$1),0,1)))</f>
        <v>0</v>
      </c>
      <c r="CW45" s="2">
        <f>IF($A45&gt;='FG_243way_Regular Symbol'!F$16,"",IF(D45=0,"",IF(OR(D45=$BW$1,D46=$BW$1,D47=$BW$1,D45=$CV$1,D46=$CV$1,D47=$CV$1),0,1)))</f>
        <v>1</v>
      </c>
      <c r="CX45" s="2" t="str">
        <f>IF($A45&gt;='FG_243way_Regular Symbol'!G$16,"",IF(E45=0,"",IF(OR(E45=$BW$1,E46=$BW$1,E47=$BW$1,E45=$CV$1,E46=$CV$1,E47=$CV$1),0,1)))</f>
        <v/>
      </c>
      <c r="CY45" s="2">
        <f>IF($A45&gt;='FG_243way_Regular Symbol'!H$16,"",IF(F45=0,"",IF(OR(F45=$BW$1,F46=$BW$1,F47=$BW$1,F45=$CV$1,F46=$CV$1,F47=$CV$1),0,1)))</f>
        <v>0</v>
      </c>
    </row>
    <row r="46" spans="1:103">
      <c r="A46" s="341">
        <f>IF('FG_243way_Regular Symbol'!L45="","",'FG_243way_Regular Symbol'!L45)</f>
        <v>42</v>
      </c>
      <c r="B46" s="184" t="str">
        <f>IF('FG_243way_Regular Symbol'!M45="",
IF($A46-'FG_243way_Regular Symbol'!D$16&gt;='FG_243way_RegularＸ_W()'!B$2-1,"",VLOOKUP($A46-'FG_243way_Regular Symbol'!D$16,'FG_243way_Regular Symbol'!$L$3:$Q$99,'FG_243way_RegularＸ_W()'!B$3+1,FALSE)),
'FG_243way_Regular Symbol'!M45)</f>
        <v>NI</v>
      </c>
      <c r="C46" s="184" t="str">
        <f>IF('FG_243way_Regular Symbol'!N45="",
IF($A46-'FG_243way_Regular Symbol'!E$16&gt;='FG_243way_RegularＸ_W()'!C$2-1,"",VLOOKUP($A46-'FG_243way_Regular Symbol'!E$16,'FG_243way_Regular Symbol'!$L$3:$Q$99,'FG_243way_RegularＸ_W()'!C$3+1,FALSE)),
'FG_243way_Regular Symbol'!N45)</f>
        <v>M5</v>
      </c>
      <c r="D46" s="184" t="str">
        <f>IF('FG_243way_Regular Symbol'!O45="",
IF($A46-'FG_243way_Regular Symbol'!F$16&gt;='FG_243way_RegularＸ_W()'!D$2-1,"",VLOOKUP($A46-'FG_243way_Regular Symbol'!F$16,'FG_243way_Regular Symbol'!$L$3:$Q$99,'FG_243way_RegularＸ_W()'!D$3+1,FALSE)),
'FG_243way_Regular Symbol'!O45)</f>
        <v>M1</v>
      </c>
      <c r="E46" s="184" t="str">
        <f>IF('FG_243way_Regular Symbol'!P45="",
IF($A46-'FG_243way_Regular Symbol'!G$16&gt;='FG_243way_RegularＸ_W()'!E$2-1,"",VLOOKUP($A46-'FG_243way_Regular Symbol'!G$16,'FG_243way_Regular Symbol'!$L$3:$Q$99,'FG_243way_RegularＸ_W()'!E$3+1,FALSE)),
'FG_243way_Regular Symbol'!P45)</f>
        <v/>
      </c>
      <c r="F46" s="358" t="str">
        <f>IF('FG_243way_Regular Symbol'!Q45="",
IF($A46-'FG_243way_Regular Symbol'!H$16&gt;='FG_243way_RegularＸ_W()'!F$2-1,"",VLOOKUP($A46-'FG_243way_Regular Symbol'!H$16,'FG_243way_Regular Symbol'!$L$3:$Q$99,'FG_243way_RegularＸ_W()'!F$3+1,FALSE)),
'FG_243way_Regular Symbol'!Q45)</f>
        <v>J</v>
      </c>
      <c r="O46" s="342">
        <f>IF($A46&gt;='FG_243way_Regular Symbol'!D$16,"",IF(B46=0,"",IF(OR(B46=$O$1,B46=$P$1,B47=$O$1,B47=$P$1,B48=$O$1,B48=$P$1),0,1)))</f>
        <v>1</v>
      </c>
      <c r="P46" s="2">
        <f>IF($A46&gt;='FG_243way_Regular Symbol'!E$16,"",IF(C46=0,"",IF(OR(C46=$O$1,C46=$P$1,C47=$O$1,C47=$P$1,C48=$O$1,C48=$P$1),0,1)))</f>
        <v>0</v>
      </c>
      <c r="Q46" s="2">
        <f>IF($A46&gt;='FG_243way_Regular Symbol'!F$16,"",IF(D46=0,"",IF(OR(D46=$O$1,D46=$P$1,D47=$O$1,D47=$P$1,D48=$O$1,D48=$P$1),0,1)))</f>
        <v>0</v>
      </c>
      <c r="R46" s="2" t="str">
        <f>IF($A46&gt;='FG_243way_Regular Symbol'!G$16,"",IF(E46=0,"",IF(OR(E46=$O$1,E46=$P$1,E47=$O$1,E47=$P$1,E48=$O$1,E48=$P$1),0,1)))</f>
        <v/>
      </c>
      <c r="S46" s="128" t="str">
        <f>IF($A46&gt;='FG_243way_Regular Symbol'!H$16,"",IF(F46=0,"",IF(OR(F46=$O$1,F46=$P$1,F47=$O$1,F47=$P$1,F48=$O$1,F48=$P$1),0,1)))</f>
        <v/>
      </c>
      <c r="U46" s="342">
        <f>IF($A46&gt;='FG_243way_Regular Symbol'!D$16,"",IF(B46=0,"",IF(OR(B46=$U$1,B46=$V$1,B47=$U$1,B47=$V$1,B48=$U$1,B48=$V$1),0,1)))</f>
        <v>1</v>
      </c>
      <c r="V46" s="2">
        <f>IF($A46&gt;='FG_243way_Regular Symbol'!E$16,"",IF(C46=0,"",IF(OR(C46=$U$1,C46=$V$1,C47=$U$1,C47=$V$1,C48=$U$1,C48=$V$1),0,1)))</f>
        <v>0</v>
      </c>
      <c r="W46" s="2">
        <f>IF($A46&gt;='FG_243way_Regular Symbol'!F$16,"",IF(D46=0,"",IF(OR(D46=$U$1,D46=$V$1,D47=$U$1,D47=$V$1,D48=$U$1,D48=$V$1),0,1)))</f>
        <v>0</v>
      </c>
      <c r="X46" s="2" t="str">
        <f>IF($A46&gt;='FG_243way_Regular Symbol'!G$16,"",IF(E46=0,"",IF(OR(E46=$U$1,E46=$V$1,E47=$U$1,E47=$V$1,E48=$U$1,E48=$V$1),0,1)))</f>
        <v/>
      </c>
      <c r="Y46" s="128" t="str">
        <f>IF($A46&gt;='FG_243way_Regular Symbol'!H$16,"",IF(F46=0,"",IF(OR(F46=$U$1,F46=$V$1,F47=$U$1,F47=$V$1,F48=$U$1,F48=$V$1),0,1)))</f>
        <v/>
      </c>
      <c r="AA46" s="342">
        <f>IF($A46&gt;='FG_243way_Regular Symbol'!D$16,"",IF(B46=0,"",IF(OR(B46=$AA$1,B46=$AB$1,B47=$AA$1,B47=$AB$1,B48=$AA$1,,B48=$AB$1),0,1)))</f>
        <v>1</v>
      </c>
      <c r="AB46" s="2">
        <f>IF($A46&gt;='FG_243way_Regular Symbol'!E$16,"",IF(C46=0,"",IF(OR(C46=$AA$1,C46=$AB$1,C47=$AA$1,C47=$AB$1,C48=$AA$1,,C48=$AB$1),0,1)))</f>
        <v>1</v>
      </c>
      <c r="AC46" s="2">
        <f>IF($A46&gt;='FG_243way_Regular Symbol'!F$16,"",IF(D46=0,"",IF(OR(D46=$AA$1,D46=$AB$1,D47=$AA$1,D47=$AB$1,D48=$AA$1,,D48=$AB$1),0,1)))</f>
        <v>1</v>
      </c>
      <c r="AD46" s="2" t="str">
        <f>IF($A46&gt;='FG_243way_Regular Symbol'!G$16,"",IF(E46=0,"",IF(OR(E46=$AA$1,E46=$AB$1,E47=$AA$1,E47=$AB$1,E48=$AA$1,,E48=$AB$1),0,1)))</f>
        <v/>
      </c>
      <c r="AE46" s="128" t="str">
        <f>IF($A46&gt;='FG_243way_Regular Symbol'!H$16,"",IF(F46=0,"",IF(OR(F46=$AA$1,F46=$AB$1,F47=$AA$1,F47=$AB$1,F48=$AA$1,,F48=$AB$1),0,1)))</f>
        <v/>
      </c>
      <c r="AG46" s="342">
        <f>IF($A46&gt;='FG_243way_Regular Symbol'!D$16,"",IF(B46=0,"",IF(OR(B46=$AG$1,B46=$AH$1,B47=$AG$1,B47=$AH$1,B48=$AG$1,B48=$AH$1),0,1)))</f>
        <v>0</v>
      </c>
      <c r="AH46" s="2">
        <f>IF($A46&gt;='FG_243way_Regular Symbol'!E$16,"",IF(C46=0,"",IF(OR(C46=$AG$1,C46=$AH$1,C47=$AG$1,C47=$AH$1,C48=$AG$1,C48=$AH$1),0,1)))</f>
        <v>1</v>
      </c>
      <c r="AI46" s="2">
        <f>IF($A46&gt;='FG_243way_Regular Symbol'!F$16,"",IF(D46=0,"",IF(OR(D46=$AG$1,D46=$AH$1,D47=$AG$1,D47=$AH$1,D48=$AG$1,D48=$AH$1),0,1)))</f>
        <v>0</v>
      </c>
      <c r="AJ46" s="2" t="str">
        <f>IF($A46&gt;='FG_243way_Regular Symbol'!G$16,"",IF(E46=0,"",IF(OR(E46=$AG$1,E46=$AH$1,E47=$AG$1,E47=$AH$1,E48=$AG$1,E48=$AH$1),0,1)))</f>
        <v/>
      </c>
      <c r="AK46" s="128" t="str">
        <f>IF($A46&gt;='FG_243way_Regular Symbol'!H$16,"",IF(F46=0,"",IF(OR(F46=$AG$1,F46=$AH$1,F47=$AG$1,F47=$AH$1,F48=$AG$1,F48=$AH$1),0,1)))</f>
        <v/>
      </c>
      <c r="AM46" s="342">
        <f>IF($A46&gt;='FG_243way_Regular Symbol'!D$16,"",IF(B46=0,"",IF(OR(B46=$AM$1,B46=$AN$1,B47=$AM$1,B47=$AN$1,B48=$AM$1,B48=$AN$1),0,1)))</f>
        <v>1</v>
      </c>
      <c r="AN46" s="2">
        <f>IF($A46&gt;='FG_243way_Regular Symbol'!E$16,"",IF(C46=0,"",IF(OR(C46=$AM$1,C46=$AN$1,C47=$AM$1,C47=$AN$1,C48=$AM$1,C48=$AN$1),0,1)))</f>
        <v>0</v>
      </c>
      <c r="AO46" s="2">
        <f>IF($A46&gt;='FG_243way_Regular Symbol'!F$16,"",IF(D46=0,"",IF(OR(D46=$AM$1,D46=$AN$1,D47=$AM$1,D47=$AN$1,D48=$AM$1,D48=$AN$1),0,1)))</f>
        <v>1</v>
      </c>
      <c r="AP46" s="2" t="str">
        <f>IF($A46&gt;='FG_243way_Regular Symbol'!G$16,"",IF(E46=0,"",IF(OR(E46=$AM$1,E46=$AN$1,E47=$AM$1,E47=$AN$1,E48=$AM$1,E48=$AN$1),0,1)))</f>
        <v/>
      </c>
      <c r="AQ46" s="128" t="str">
        <f>IF($A46&gt;='FG_243way_Regular Symbol'!H$16,"",IF(F46=0,"",IF(OR(F46=$AM$1,F46=$AN$1,F47=$AM$1,F47=$AN$1,F48=$AM$1,F48=$AN$1),0,1)))</f>
        <v/>
      </c>
      <c r="AS46" s="342">
        <f>IF($A46&gt;='FG_243way_Regular Symbol'!D$16,"",IF(B46=0,"",IF(OR(B46=$AM$1,B46=$AT$1,B47=$AM$1,B47=$AT$1,B48=$AM$1,B48=$AT$1),0,1)))</f>
        <v>1</v>
      </c>
      <c r="AT46" s="2">
        <f>IF($A46&gt;='FG_243way_Regular Symbol'!E$16,"",IF(C46=0,"",IF(OR(C46=$AM$1,C46=$AT$1,C47=$AM$1,C47=$AT$1,C48=$AM$1,C48=$AT$1),0,1)))</f>
        <v>1</v>
      </c>
      <c r="AU46" s="2">
        <f>IF($A46&gt;='FG_243way_Regular Symbol'!F$16,"",IF(D46=0,"",IF(OR(D46=$AM$1,D46=$AT$1,D47=$AM$1,D47=$AT$1,D48=$AM$1,D48=$AT$1),0,1)))</f>
        <v>1</v>
      </c>
      <c r="AV46" s="2" t="str">
        <f>IF($A46&gt;='FG_243way_Regular Symbol'!G$16,"",IF(E46=0,"",IF(OR(E46=$AM$1,E46=$AT$1,E47=$AM$1,E47=$AT$1,E48=$AM$1,E48=$AT$1),0,1)))</f>
        <v/>
      </c>
      <c r="AW46" s="128" t="str">
        <f>IF($A46&gt;='FG_243way_Regular Symbol'!H$16,"",IF(F46=0,"",IF(OR(F46=$AM$1,F46=$AT$1,F47=$AM$1,F47=$AT$1,F48=$AM$1,F48=$AT$1),0,1)))</f>
        <v/>
      </c>
      <c r="AY46" s="342">
        <f>IF($A46&gt;='FG_243way_Regular Symbol'!D$16,"",IF(B46=0,"",IF(OR(B46=$AM$1,B46=$AZ$1,B47=$AM$1,B47=$AZ$1,B48=$AM$1,B48=$AZ$1),0,1)))</f>
        <v>1</v>
      </c>
      <c r="AZ46" s="2">
        <f>IF($A46&gt;='FG_243way_Regular Symbol'!E$16,"",IF(C46=0,"",IF(OR(C46=$AM$1,C46=$AZ$1,C47=$AM$1,C47=$AZ$1,C48=$AM$1,C48=$AZ$1),0,1)))</f>
        <v>1</v>
      </c>
      <c r="BA46" s="2">
        <f>IF($A46&gt;='FG_243way_Regular Symbol'!F$16,"",IF(D46=0,"",IF(OR(D46=$AM$1,D46=$AZ$1,D47=$AM$1,D47=$AZ$1,D48=$AM$1,D48=$AZ$1),0,1)))</f>
        <v>1</v>
      </c>
      <c r="BB46" s="2" t="str">
        <f>IF($A46&gt;='FG_243way_Regular Symbol'!G$16,"",IF(E46=0,"",IF(OR(E46=$AM$1,E46=$AZ$1,E47=$AM$1,E47=$AZ$1,E48=$AM$1,E48=$AZ$1),0,1)))</f>
        <v/>
      </c>
      <c r="BC46" s="128" t="str">
        <f>IF($A46&gt;='FG_243way_Regular Symbol'!H$16,"",IF(F46=0,"",IF(OR(F46=$AM$1,F46=$AZ$1,F47=$AM$1,F47=$AZ$1,F48=$AM$1,F48=$AZ$1),0,1)))</f>
        <v/>
      </c>
      <c r="BE46" s="342"/>
      <c r="BF46" s="2"/>
      <c r="BG46" s="2">
        <f>IF($A46&gt;='FG_243way_Regular Symbol'!F$16,"",IF(D46=0,"",COUNTIF(D46:D48,$BF$1)))</f>
        <v>0</v>
      </c>
      <c r="BH46" s="2" t="str">
        <f>IF($A46&gt;='FG_243way_Regular Symbol'!G$16,"",IF(E46=0,"",COUNTIF(E46:E48,$BF$1)))</f>
        <v/>
      </c>
      <c r="BI46" s="2" t="str">
        <f>IF($A46&gt;='FG_243way_Regular Symbol'!H$16,"",IF(F46=0,"",COUNTIF(F46:F48,$BF$1)))</f>
        <v/>
      </c>
      <c r="BK46" s="342"/>
      <c r="BL46" s="2"/>
      <c r="BM46" s="2">
        <f>IF($A46&gt;='FG_243way_Regular Symbol'!F$16,"",IF(D46=0,"",IF(OR(D46=$AM$1,D46=$BL$1,D47=$AM$1,D47=$BL$1,D48=$AM$1,D48=$BL$1),0,1)))</f>
        <v>1</v>
      </c>
      <c r="BN46" s="2" t="str">
        <f>IF($A46&gt;='FG_243way_Regular Symbol'!G$16,"",IF(E46=0,"",IF(OR(E46=$AM$1,E46=$BL$1,E47=$AM$1,E47=$BL$1,E48=$AM$1,E48=$BL$1),0,1)))</f>
        <v/>
      </c>
      <c r="BO46" s="128" t="str">
        <f>IF($A46&gt;='FG_243way_Regular Symbol'!H$16,"",IF(F46=0,"",IF(OR(F46=$AM$1,F46=$BL$1,F47=$AM$1,F47=$BL$1,F48=$AM$1,F48=$BL$1),0,1)))</f>
        <v/>
      </c>
      <c r="BQ46" s="2">
        <f>IF($A46&gt;='FG_243way_Regular Symbol'!D$16,"",IF(B46=0,"",IF(OR(B46=$BQ$1,B46=$BR$1,B47=$BQ$1,B47=$BR$1,B48=$BQ$1,B48=$BR$1),0,1)))</f>
        <v>1</v>
      </c>
      <c r="BR46" s="2">
        <f>IF($A46&gt;='FG_243way_Regular Symbol'!E$16,"",IF(C46=0,"",IF(OR(C46=$BQ$1,C46=$BR$1,C47=$BQ$1,C47=$BR$1,C48=$BQ$1,C48=$BR$1),0,1)))</f>
        <v>1</v>
      </c>
      <c r="BS46" s="2">
        <f>IF($A46&gt;='FG_243way_Regular Symbol'!F$16,"",IF(D46=0,"",IF(OR(D46=$BQ$1,D46=$BR$1,D47=$BQ$1,D47=$BR$1,D48=$BQ$1,D48=$BR$1),0,1)))</f>
        <v>1</v>
      </c>
      <c r="BT46" s="2" t="str">
        <f>IF($A46&gt;='FG_243way_Regular Symbol'!G$16,"",IF(E46=0,"",IF(OR(E46=$BQ$1,E46=$BR$1,E47=$BQ$1,E47=$BR$1,E48=$BQ$1,E48=$BR$1),0,1)))</f>
        <v/>
      </c>
      <c r="BU46" s="2" t="str">
        <f>IF($A46&gt;='FG_243way_Regular Symbol'!H$16,"",IF(F46=0,"",IF(OR(F46=$BQ$1,F46=$BR$1,F47=$BQ$1,F47=$BR$1,F48=$BQ$1,F48=$BR$1),0,1)))</f>
        <v/>
      </c>
      <c r="BW46" s="2">
        <f>IF($A46&gt;='FG_243way_Regular Symbol'!D$16,"",IF(B46=0,"",IF(OR(B46=$BW$1,B47=$BW$1,B48=$BW$1,B46=$BX$1,B47=$BX$1,B48=$BX$1),0,1)))</f>
        <v>1</v>
      </c>
      <c r="BX46" s="2">
        <f>IF($A46&gt;='FG_243way_Regular Symbol'!E$16,"",IF(C46=0,"",IF(OR(C46=$BW$1,C47=$BW$1,C48=$BW$1,C46=$BX$1,C47=$BX$1,C48=$BX$1),0,1)))</f>
        <v>1</v>
      </c>
      <c r="BY46" s="2">
        <f>IF($A46&gt;='FG_243way_Regular Symbol'!F$16,"",IF(D46=0,"",IF(OR(D46=$BW$1,D47=$BW$1,D48=$BW$1,D46=$BX$1,D47=$BX$1,D48=$BX$1),0,1)))</f>
        <v>1</v>
      </c>
      <c r="BZ46" s="2" t="str">
        <f>IF($A46&gt;='FG_243way_Regular Symbol'!G$16,"",IF(E46=0,"",IF(OR(E46=$BW$1,E47=$BW$1,E48=$BW$1,E46=$BX$1,E47=$BX$1,E48=$BX$1),0,1)))</f>
        <v/>
      </c>
      <c r="CA46" s="2" t="str">
        <f>IF($A46&gt;='FG_243way_Regular Symbol'!H$16,"",IF(F46=0,"",IF(OR(F46=$BW$1,F47=$BW$1,F48=$BW$1,F46=$BX$1,F47=$BX$1,F48=$BX$1),0,1)))</f>
        <v/>
      </c>
      <c r="CC46" s="2">
        <f>IF($A46&gt;='FG_243way_Regular Symbol'!D$16,"",IF(B46=0,"",IF(OR(B46=$BW$1,B47=$BW$1,B48=$BW$1,B46=$CD$1,B47=$CD$1,B48=$CD$1),0,1)))</f>
        <v>0</v>
      </c>
      <c r="CD46" s="2">
        <f>IF($A46&gt;='FG_243way_Regular Symbol'!E$16,"",IF(C46=0,"",IF(OR(C46=$BW$1,C47=$BW$1,C48=$BW$1,C46=$CD$1,C47=$CD$1,C48=$CD$1),0,1)))</f>
        <v>1</v>
      </c>
      <c r="CE46" s="2">
        <f>IF($A46&gt;='FG_243way_Regular Symbol'!F$16,"",IF(D46=0,"",IF(OR(D46=$BW$1,D47=$BW$1,D48=$BW$1,D46=$CD$1,D47=$CD$1,D48=$CD$1),0,1)))</f>
        <v>1</v>
      </c>
      <c r="CF46" s="2" t="str">
        <f>IF($A46&gt;='FG_243way_Regular Symbol'!G$16,"",IF(E46=0,"",IF(OR(E46=$BW$1,E47=$BW$1,E48=$BW$1,E46=$CD$1,E47=$CD$1,E48=$CD$1),0,1)))</f>
        <v/>
      </c>
      <c r="CG46" s="2" t="str">
        <f>IF($A46&gt;='FG_243way_Regular Symbol'!H$16,"",IF(F46=0,"",IF(OR(F46=$BW$1,F47=$BW$1,F48=$BW$1,F46=$CD$1,F47=$CD$1,F48=$CD$1),0,1)))</f>
        <v/>
      </c>
      <c r="CI46" s="2">
        <f>IF($A46&gt;='FG_243way_Regular Symbol'!D$16,"",IF(B46=0,"",IF(OR(B46=$BW$1,B47=$BW$1,B48=$BW$1,B46=$CJ$1,B47=$CJ$1,B48=$CJ$1),0,1)))</f>
        <v>1</v>
      </c>
      <c r="CJ46" s="2">
        <f>IF($A46&gt;='FG_243way_Regular Symbol'!E$16,"",IF(C46=0,"",IF(OR(C46=$BW$1,C47=$BW$1,C48=$BW$1,C46=$CJ$1,C47=$CJ$1,C48=$CJ$1),0,1)))</f>
        <v>1</v>
      </c>
      <c r="CK46" s="2">
        <f>IF($A46&gt;='FG_243way_Regular Symbol'!F$16,"",IF(D46=0,"",IF(OR(D46=$BW$1,D47=$BW$1,D48=$BW$1,D46=$CJ$1,D47=$CJ$1,D48=$CJ$1),0,1)))</f>
        <v>1</v>
      </c>
      <c r="CL46" s="2" t="str">
        <f>IF($A46&gt;='FG_243way_Regular Symbol'!G$16,"",IF(E46=0,"",IF(OR(E46=$BW$1,E47=$BW$1,E48=$BW$1,E46=$CJ$1,E47=$CJ$1,E48=$CJ$1),0,1)))</f>
        <v/>
      </c>
      <c r="CM46" s="2" t="str">
        <f>IF($A46&gt;='FG_243way_Regular Symbol'!H$16,"",IF(F46=0,"",IF(OR(F46=$BW$1,F47=$BW$1,F48=$BW$1,F46=$CJ$1,F47=$CJ$1,F48=$CJ$1),0,1)))</f>
        <v/>
      </c>
      <c r="CO46" s="2">
        <f>IF($A46&gt;='FG_243way_Regular Symbol'!D$16,"",IF(B46=0,"",IF(OR(B46=$BW$1,B47=$BW$1,B48=$BW$1,B46=$CP$1,B47=$CP$1,B48=$CP$1),0,1)))</f>
        <v>1</v>
      </c>
      <c r="CP46" s="2">
        <f>IF($A46&gt;='FG_243way_Regular Symbol'!E$16,"",IF(C46=0,"",IF(OR(C46=$BW$1,C47=$BW$1,C48=$BW$1,C46=$CP$1,C47=$CP$1,C48=$CP$1),0,1)))</f>
        <v>1</v>
      </c>
      <c r="CQ46" s="2">
        <f>IF($A46&gt;='FG_243way_Regular Symbol'!F$16,"",IF(D46=0,"",IF(OR(D46=$BW$1,D47=$BW$1,D48=$BW$1,D46=$CP$1,D47=$CP$1,D48=$CP$1),0,1)))</f>
        <v>1</v>
      </c>
      <c r="CR46" s="2" t="str">
        <f>IF($A46&gt;='FG_243way_Regular Symbol'!G$16,"",IF(E46=0,"",IF(OR(E46=$BW$1,E47=$BW$1,E48=$BW$1,E46=$CP$1,E47=$CP$1,E48=$CP$1),0,1)))</f>
        <v/>
      </c>
      <c r="CS46" s="2" t="str">
        <f>IF($A46&gt;='FG_243way_Regular Symbol'!H$16,"",IF(F46=0,"",IF(OR(F46=$BW$1,F47=$BW$1,F48=$BW$1,F46=$CP$1,F47=$CP$1,F48=$CP$1),0,1)))</f>
        <v/>
      </c>
      <c r="CU46" s="2">
        <f>IF($A46&gt;='FG_243way_Regular Symbol'!D$16,"",IF(B46=0,"",IF(OR(B46=$BW$1,B47=$BW$1,B48=$BW$1,B46=$CV$1,B47=$CV$1,B48=$CV$1),0,1)))</f>
        <v>0</v>
      </c>
      <c r="CV46" s="2">
        <f>IF($A46&gt;='FG_243way_Regular Symbol'!E$16,"",IF(C46=0,"",IF(OR(C46=$BW$1,C47=$BW$1,C48=$BW$1,C46=$CV$1,C47=$CV$1,C48=$CV$1),0,1)))</f>
        <v>1</v>
      </c>
      <c r="CW46" s="2">
        <f>IF($A46&gt;='FG_243way_Regular Symbol'!F$16,"",IF(D46=0,"",IF(OR(D46=$BW$1,D47=$BW$1,D48=$BW$1,D46=$CV$1,D47=$CV$1,D48=$CV$1),0,1)))</f>
        <v>1</v>
      </c>
      <c r="CX46" s="2" t="str">
        <f>IF($A46&gt;='FG_243way_Regular Symbol'!G$16,"",IF(E46=0,"",IF(OR(E46=$BW$1,E47=$BW$1,E48=$BW$1,E46=$CV$1,E47=$CV$1,E48=$CV$1),0,1)))</f>
        <v/>
      </c>
      <c r="CY46" s="2" t="str">
        <f>IF($A46&gt;='FG_243way_Regular Symbol'!H$16,"",IF(F46=0,"",IF(OR(F46=$BW$1,F47=$BW$1,F48=$BW$1,F46=$CV$1,F47=$CV$1,F48=$CV$1),0,1)))</f>
        <v/>
      </c>
    </row>
    <row r="47" spans="1:103">
      <c r="A47" s="341">
        <f>IF('FG_243way_Regular Symbol'!L46="","",'FG_243way_Regular Symbol'!L46)</f>
        <v>43</v>
      </c>
      <c r="B47" s="184" t="str">
        <f>IF('FG_243way_Regular Symbol'!M46="",
IF($A47-'FG_243way_Regular Symbol'!D$16&gt;='FG_243way_RegularＸ_W()'!B$2-1,"",VLOOKUP($A47-'FG_243way_Regular Symbol'!D$16,'FG_243way_Regular Symbol'!$L$3:$Q$99,'FG_243way_RegularＸ_W()'!B$3+1,FALSE)),
'FG_243way_Regular Symbol'!M46)</f>
        <v>Q</v>
      </c>
      <c r="C47" s="184" t="str">
        <f>IF('FG_243way_Regular Symbol'!N46="",
IF($A47-'FG_243way_Regular Symbol'!E$16&gt;='FG_243way_RegularＸ_W()'!C$2-1,"",VLOOKUP($A47-'FG_243way_Regular Symbol'!E$16,'FG_243way_Regular Symbol'!$L$3:$Q$99,'FG_243way_RegularＸ_W()'!C$3+1,FALSE)),
'FG_243way_Regular Symbol'!N46)</f>
        <v>M2</v>
      </c>
      <c r="D47" s="184" t="str">
        <f>IF('FG_243way_Regular Symbol'!O46="",
IF($A47-'FG_243way_Regular Symbol'!F$16&gt;='FG_243way_RegularＸ_W()'!D$2-1,"",VLOOKUP($A47-'FG_243way_Regular Symbol'!F$16,'FG_243way_Regular Symbol'!$L$3:$Q$99,'FG_243way_RegularＸ_W()'!D$3+1,FALSE)),
'FG_243way_Regular Symbol'!O46)</f>
        <v>M2</v>
      </c>
      <c r="E47" s="184" t="str">
        <f>IF('FG_243way_Regular Symbol'!P46="",
IF($A47-'FG_243way_Regular Symbol'!G$16&gt;='FG_243way_RegularＸ_W()'!E$2-1,"",VLOOKUP($A47-'FG_243way_Regular Symbol'!G$16,'FG_243way_Regular Symbol'!$L$3:$Q$99,'FG_243way_RegularＸ_W()'!E$3+1,FALSE)),
'FG_243way_Regular Symbol'!P46)</f>
        <v/>
      </c>
      <c r="F47" s="358" t="str">
        <f>IF('FG_243way_Regular Symbol'!Q46="",
IF($A47-'FG_243way_Regular Symbol'!H$16&gt;='FG_243way_RegularＸ_W()'!F$2-1,"",VLOOKUP($A47-'FG_243way_Regular Symbol'!H$16,'FG_243way_Regular Symbol'!$L$3:$Q$99,'FG_243way_RegularＸ_W()'!F$3+1,FALSE)),
'FG_243way_Regular Symbol'!Q46)</f>
        <v>TE</v>
      </c>
      <c r="O47" s="342">
        <f>IF($A47&gt;='FG_243way_Regular Symbol'!D$16,"",IF(B47=0,"",IF(OR(B47=$O$1,B47=$P$1,B48=$O$1,B48=$P$1,B49=$O$1,B49=$P$1),0,1)))</f>
        <v>1</v>
      </c>
      <c r="P47" s="2">
        <f>IF($A47&gt;='FG_243way_Regular Symbol'!E$16,"",IF(C47=0,"",IF(OR(C47=$O$1,C47=$P$1,C48=$O$1,C48=$P$1,C49=$O$1,C49=$P$1),0,1)))</f>
        <v>0</v>
      </c>
      <c r="Q47" s="2">
        <f>IF($A47&gt;='FG_243way_Regular Symbol'!F$16,"",IF(D47=0,"",IF(OR(D47=$O$1,D47=$P$1,D48=$O$1,D48=$P$1,D49=$O$1,D49=$P$1),0,1)))</f>
        <v>1</v>
      </c>
      <c r="R47" s="2" t="str">
        <f>IF($A47&gt;='FG_243way_Regular Symbol'!G$16,"",IF(E47=0,"",IF(OR(E47=$O$1,E47=$P$1,E48=$O$1,E48=$P$1,E49=$O$1,E49=$P$1),0,1)))</f>
        <v/>
      </c>
      <c r="S47" s="128" t="str">
        <f>IF($A47&gt;='FG_243way_Regular Symbol'!H$16,"",IF(F47=0,"",IF(OR(F47=$O$1,F47=$P$1,F48=$O$1,F48=$P$1,F49=$O$1,F49=$P$1),0,1)))</f>
        <v/>
      </c>
      <c r="U47" s="342">
        <f>IF($A47&gt;='FG_243way_Regular Symbol'!D$16,"",IF(B47=0,"",IF(OR(B47=$U$1,B47=$V$1,B48=$U$1,B48=$V$1,B49=$U$1,B49=$V$1),0,1)))</f>
        <v>1</v>
      </c>
      <c r="V47" s="2">
        <f>IF($A47&gt;='FG_243way_Regular Symbol'!E$16,"",IF(C47=0,"",IF(OR(C47=$U$1,C47=$V$1,C48=$U$1,C48=$V$1,C49=$U$1,C49=$V$1),0,1)))</f>
        <v>0</v>
      </c>
      <c r="W47" s="2">
        <f>IF($A47&gt;='FG_243way_Regular Symbol'!F$16,"",IF(D47=0,"",IF(OR(D47=$U$1,D47=$V$1,D48=$U$1,D48=$V$1,D49=$U$1,D49=$V$1),0,1)))</f>
        <v>0</v>
      </c>
      <c r="X47" s="2" t="str">
        <f>IF($A47&gt;='FG_243way_Regular Symbol'!G$16,"",IF(E47=0,"",IF(OR(E47=$U$1,E47=$V$1,E48=$U$1,E48=$V$1,E49=$U$1,E49=$V$1),0,1)))</f>
        <v/>
      </c>
      <c r="Y47" s="128" t="str">
        <f>IF($A47&gt;='FG_243way_Regular Symbol'!H$16,"",IF(F47=0,"",IF(OR(F47=$U$1,F47=$V$1,F48=$U$1,F48=$V$1,F49=$U$1,F49=$V$1),0,1)))</f>
        <v/>
      </c>
      <c r="AA47" s="342">
        <f>IF($A47&gt;='FG_243way_Regular Symbol'!D$16,"",IF(B47=0,"",IF(OR(B47=$AA$1,B47=$AB$1,B48=$AA$1,B48=$AB$1,B49=$AA$1,,B49=$AB$1),0,1)))</f>
        <v>1</v>
      </c>
      <c r="AB47" s="2">
        <f>IF($A47&gt;='FG_243way_Regular Symbol'!E$16,"",IF(C47=0,"",IF(OR(C47=$AA$1,C47=$AB$1,C48=$AA$1,C48=$AB$1,C49=$AA$1,,C49=$AB$1),0,1)))</f>
        <v>1</v>
      </c>
      <c r="AC47" s="2">
        <f>IF($A47&gt;='FG_243way_Regular Symbol'!F$16,"",IF(D47=0,"",IF(OR(D47=$AA$1,D47=$AB$1,D48=$AA$1,D48=$AB$1,D49=$AA$1,,D49=$AB$1),0,1)))</f>
        <v>1</v>
      </c>
      <c r="AD47" s="2" t="str">
        <f>IF($A47&gt;='FG_243way_Regular Symbol'!G$16,"",IF(E47=0,"",IF(OR(E47=$AA$1,E47=$AB$1,E48=$AA$1,E48=$AB$1,E49=$AA$1,,E49=$AB$1),0,1)))</f>
        <v/>
      </c>
      <c r="AE47" s="128" t="str">
        <f>IF($A47&gt;='FG_243way_Regular Symbol'!H$16,"",IF(F47=0,"",IF(OR(F47=$AA$1,F47=$AB$1,F48=$AA$1,F48=$AB$1,F49=$AA$1,,F49=$AB$1),0,1)))</f>
        <v/>
      </c>
      <c r="AG47" s="342">
        <f>IF($A47&gt;='FG_243way_Regular Symbol'!D$16,"",IF(B47=0,"",IF(OR(B47=$AG$1,B47=$AH$1,B48=$AG$1,B48=$AH$1,B49=$AG$1,B49=$AH$1),0,1)))</f>
        <v>0</v>
      </c>
      <c r="AH47" s="2">
        <f>IF($A47&gt;='FG_243way_Regular Symbol'!E$16,"",IF(C47=0,"",IF(OR(C47=$AG$1,C47=$AH$1,C48=$AG$1,C48=$AH$1,C49=$AG$1,C49=$AH$1),0,1)))</f>
        <v>1</v>
      </c>
      <c r="AI47" s="2">
        <f>IF($A47&gt;='FG_243way_Regular Symbol'!F$16,"",IF(D47=0,"",IF(OR(D47=$AG$1,D47=$AH$1,D48=$AG$1,D48=$AH$1,D49=$AG$1,D49=$AH$1),0,1)))</f>
        <v>0</v>
      </c>
      <c r="AJ47" s="2" t="str">
        <f>IF($A47&gt;='FG_243way_Regular Symbol'!G$16,"",IF(E47=0,"",IF(OR(E47=$AG$1,E47=$AH$1,E48=$AG$1,E48=$AH$1,E49=$AG$1,E49=$AH$1),0,1)))</f>
        <v/>
      </c>
      <c r="AK47" s="128" t="str">
        <f>IF($A47&gt;='FG_243way_Regular Symbol'!H$16,"",IF(F47=0,"",IF(OR(F47=$AG$1,F47=$AH$1,F48=$AG$1,F48=$AH$1,F49=$AG$1,F49=$AH$1),0,1)))</f>
        <v/>
      </c>
      <c r="AM47" s="342">
        <f>IF($A47&gt;='FG_243way_Regular Symbol'!D$16,"",IF(B47=0,"",IF(OR(B47=$AM$1,B47=$AN$1,B48=$AM$1,B48=$AN$1,B49=$AM$1,B49=$AN$1),0,1)))</f>
        <v>0</v>
      </c>
      <c r="AN47" s="2">
        <f>IF($A47&gt;='FG_243way_Regular Symbol'!E$16,"",IF(C47=0,"",IF(OR(C47=$AM$1,C47=$AN$1,C48=$AM$1,C48=$AN$1,C49=$AM$1,C49=$AN$1),0,1)))</f>
        <v>1</v>
      </c>
      <c r="AO47" s="2">
        <f>IF($A47&gt;='FG_243way_Regular Symbol'!F$16,"",IF(D47=0,"",IF(OR(D47=$AM$1,D47=$AN$1,D48=$AM$1,D48=$AN$1,D49=$AM$1,D49=$AN$1),0,1)))</f>
        <v>1</v>
      </c>
      <c r="AP47" s="2" t="str">
        <f>IF($A47&gt;='FG_243way_Regular Symbol'!G$16,"",IF(E47=0,"",IF(OR(E47=$AM$1,E47=$AN$1,E48=$AM$1,E48=$AN$1,E49=$AM$1,E49=$AN$1),0,1)))</f>
        <v/>
      </c>
      <c r="AQ47" s="128" t="str">
        <f>IF($A47&gt;='FG_243way_Regular Symbol'!H$16,"",IF(F47=0,"",IF(OR(F47=$AM$1,F47=$AN$1,F48=$AM$1,F48=$AN$1,F49=$AM$1,F49=$AN$1),0,1)))</f>
        <v/>
      </c>
      <c r="AS47" s="342">
        <f>IF($A47&gt;='FG_243way_Regular Symbol'!D$16,"",IF(B47=0,"",IF(OR(B47=$AM$1,B47=$AT$1,B48=$AM$1,B48=$AT$1,B49=$AM$1,B49=$AT$1),0,1)))</f>
        <v>1</v>
      </c>
      <c r="AT47" s="2">
        <f>IF($A47&gt;='FG_243way_Regular Symbol'!E$16,"",IF(C47=0,"",IF(OR(C47=$AM$1,C47=$AT$1,C48=$AM$1,C48=$AT$1,C49=$AM$1,C49=$AT$1),0,1)))</f>
        <v>1</v>
      </c>
      <c r="AU47" s="2">
        <f>IF($A47&gt;='FG_243way_Regular Symbol'!F$16,"",IF(D47=0,"",IF(OR(D47=$AM$1,D47=$AT$1,D48=$AM$1,D48=$AT$1,D49=$AM$1,D49=$AT$1),0,1)))</f>
        <v>1</v>
      </c>
      <c r="AV47" s="2" t="str">
        <f>IF($A47&gt;='FG_243way_Regular Symbol'!G$16,"",IF(E47=0,"",IF(OR(E47=$AM$1,E47=$AT$1,E48=$AM$1,E48=$AT$1,E49=$AM$1,E49=$AT$1),0,1)))</f>
        <v/>
      </c>
      <c r="AW47" s="128" t="str">
        <f>IF($A47&gt;='FG_243way_Regular Symbol'!H$16,"",IF(F47=0,"",IF(OR(F47=$AM$1,F47=$AT$1,F48=$AM$1,F48=$AT$1,F49=$AM$1,F49=$AT$1),0,1)))</f>
        <v/>
      </c>
      <c r="AY47" s="342">
        <f>IF($A47&gt;='FG_243way_Regular Symbol'!D$16,"",IF(B47=0,"",IF(OR(B47=$AM$1,B47=$AZ$1,B48=$AM$1,B48=$AZ$1,B49=$AM$1,B49=$AZ$1),0,1)))</f>
        <v>1</v>
      </c>
      <c r="AZ47" s="2">
        <f>IF($A47&gt;='FG_243way_Regular Symbol'!E$16,"",IF(C47=0,"",IF(OR(C47=$AM$1,C47=$AZ$1,C48=$AM$1,C48=$AZ$1,C49=$AM$1,C49=$AZ$1),0,1)))</f>
        <v>1</v>
      </c>
      <c r="BA47" s="2">
        <f>IF($A47&gt;='FG_243way_Regular Symbol'!F$16,"",IF(D47=0,"",IF(OR(D47=$AM$1,D47=$AZ$1,D48=$AM$1,D48=$AZ$1,D49=$AM$1,D49=$AZ$1),0,1)))</f>
        <v>1</v>
      </c>
      <c r="BB47" s="2" t="str">
        <f>IF($A47&gt;='FG_243way_Regular Symbol'!G$16,"",IF(E47=0,"",IF(OR(E47=$AM$1,E47=$AZ$1,E48=$AM$1,E48=$AZ$1,E49=$AM$1,E49=$AZ$1),0,1)))</f>
        <v/>
      </c>
      <c r="BC47" s="128" t="str">
        <f>IF($A47&gt;='FG_243way_Regular Symbol'!H$16,"",IF(F47=0,"",IF(OR(F47=$AM$1,F47=$AZ$1,F48=$AM$1,F48=$AZ$1,F49=$AM$1,F49=$AZ$1),0,1)))</f>
        <v/>
      </c>
      <c r="BE47" s="342"/>
      <c r="BF47" s="2"/>
      <c r="BG47" s="2">
        <f>IF($A47&gt;='FG_243way_Regular Symbol'!F$16,"",IF(D47=0,"",COUNTIF(D47:D49,$BF$1)))</f>
        <v>0</v>
      </c>
      <c r="BH47" s="2" t="str">
        <f>IF($A47&gt;='FG_243way_Regular Symbol'!G$16,"",IF(E47=0,"",COUNTIF(E47:E49,$BF$1)))</f>
        <v/>
      </c>
      <c r="BI47" s="2" t="str">
        <f>IF($A47&gt;='FG_243way_Regular Symbol'!H$16,"",IF(F47=0,"",COUNTIF(F47:F49,$BF$1)))</f>
        <v/>
      </c>
      <c r="BK47" s="342"/>
      <c r="BL47" s="2"/>
      <c r="BM47" s="2">
        <f>IF($A47&gt;='FG_243way_Regular Symbol'!F$16,"",IF(D47=0,"",IF(OR(D47=$AM$1,D47=$BL$1,D48=$AM$1,D48=$BL$1,D49=$AM$1,D49=$BL$1),0,1)))</f>
        <v>1</v>
      </c>
      <c r="BN47" s="2" t="str">
        <f>IF($A47&gt;='FG_243way_Regular Symbol'!G$16,"",IF(E47=0,"",IF(OR(E47=$AM$1,E47=$BL$1,E48=$AM$1,E48=$BL$1,E49=$AM$1,E49=$BL$1),0,1)))</f>
        <v/>
      </c>
      <c r="BO47" s="128" t="str">
        <f>IF($A47&gt;='FG_243way_Regular Symbol'!H$16,"",IF(F47=0,"",IF(OR(F47=$AM$1,F47=$BL$1,F48=$AM$1,F48=$BL$1,F49=$AM$1,F49=$BL$1),0,1)))</f>
        <v/>
      </c>
      <c r="BQ47" s="2">
        <f>IF($A47&gt;='FG_243way_Regular Symbol'!D$16,"",IF(B47=0,"",IF(OR(B47=$BQ$1,B47=$BR$1,B48=$BQ$1,B48=$BR$1,B49=$BQ$1,B49=$BR$1),0,1)))</f>
        <v>1</v>
      </c>
      <c r="BR47" s="2">
        <f>IF($A47&gt;='FG_243way_Regular Symbol'!E$16,"",IF(C47=0,"",IF(OR(C47=$BQ$1,C47=$BR$1,C48=$BQ$1,C48=$BR$1,C49=$BQ$1,C49=$BR$1),0,1)))</f>
        <v>1</v>
      </c>
      <c r="BS47" s="2">
        <f>IF($A47&gt;='FG_243way_Regular Symbol'!F$16,"",IF(D47=0,"",IF(OR(D47=$BQ$1,D47=$BR$1,D48=$BQ$1,D48=$BR$1,D49=$BQ$1,D49=$BR$1),0,1)))</f>
        <v>1</v>
      </c>
      <c r="BT47" s="2" t="str">
        <f>IF($A47&gt;='FG_243way_Regular Symbol'!G$16,"",IF(E47=0,"",IF(OR(E47=$BQ$1,E47=$BR$1,E48=$BQ$1,E48=$BR$1,E49=$BQ$1,E49=$BR$1),0,1)))</f>
        <v/>
      </c>
      <c r="BU47" s="2" t="str">
        <f>IF($A47&gt;='FG_243way_Regular Symbol'!H$16,"",IF(F47=0,"",IF(OR(F47=$BQ$1,F47=$BR$1,F48=$BQ$1,F48=$BR$1,F49=$BQ$1,F49=$BR$1),0,1)))</f>
        <v/>
      </c>
      <c r="BW47" s="2">
        <f>IF($A47&gt;='FG_243way_Regular Symbol'!D$16,"",IF(B47=0,"",IF(OR(B47=$BW$1,B48=$BW$1,B49=$BW$1,B47=$BX$1,B48=$BX$1,B49=$BX$1),0,1)))</f>
        <v>1</v>
      </c>
      <c r="BX47" s="2">
        <f>IF($A47&gt;='FG_243way_Regular Symbol'!E$16,"",IF(C47=0,"",IF(OR(C47=$BW$1,C48=$BW$1,C49=$BW$1,C47=$BX$1,C48=$BX$1,C49=$BX$1),0,1)))</f>
        <v>1</v>
      </c>
      <c r="BY47" s="2">
        <f>IF($A47&gt;='FG_243way_Regular Symbol'!F$16,"",IF(D47=0,"",IF(OR(D47=$BW$1,D48=$BW$1,D49=$BW$1,D47=$BX$1,D48=$BX$1,D49=$BX$1),0,1)))</f>
        <v>1</v>
      </c>
      <c r="BZ47" s="2" t="str">
        <f>IF($A47&gt;='FG_243way_Regular Symbol'!G$16,"",IF(E47=0,"",IF(OR(E47=$BW$1,E48=$BW$1,E49=$BW$1,E47=$BX$1,E48=$BX$1,E49=$BX$1),0,1)))</f>
        <v/>
      </c>
      <c r="CA47" s="2" t="str">
        <f>IF($A47&gt;='FG_243way_Regular Symbol'!H$16,"",IF(F47=0,"",IF(OR(F47=$BW$1,F48=$BW$1,F49=$BW$1,F47=$BX$1,F48=$BX$1,F49=$BX$1),0,1)))</f>
        <v/>
      </c>
      <c r="CC47" s="2">
        <f>IF($A47&gt;='FG_243way_Regular Symbol'!D$16,"",IF(B47=0,"",IF(OR(B47=$BW$1,B48=$BW$1,B49=$BW$1,B47=$CD$1,B48=$CD$1,B49=$CD$1),0,1)))</f>
        <v>0</v>
      </c>
      <c r="CD47" s="2">
        <f>IF($A47&gt;='FG_243way_Regular Symbol'!E$16,"",IF(C47=0,"",IF(OR(C47=$BW$1,C48=$BW$1,C49=$BW$1,C47=$CD$1,C48=$CD$1,C49=$CD$1),0,1)))</f>
        <v>1</v>
      </c>
      <c r="CE47" s="2">
        <f>IF($A47&gt;='FG_243way_Regular Symbol'!F$16,"",IF(D47=0,"",IF(OR(D47=$BW$1,D48=$BW$1,D49=$BW$1,D47=$CD$1,D48=$CD$1,D49=$CD$1),0,1)))</f>
        <v>1</v>
      </c>
      <c r="CF47" s="2" t="str">
        <f>IF($A47&gt;='FG_243way_Regular Symbol'!G$16,"",IF(E47=0,"",IF(OR(E47=$BW$1,E48=$BW$1,E49=$BW$1,E47=$CD$1,E48=$CD$1,E49=$CD$1),0,1)))</f>
        <v/>
      </c>
      <c r="CG47" s="2" t="str">
        <f>IF($A47&gt;='FG_243way_Regular Symbol'!H$16,"",IF(F47=0,"",IF(OR(F47=$BW$1,F48=$BW$1,F49=$BW$1,F47=$CD$1,F48=$CD$1,F49=$CD$1),0,1)))</f>
        <v/>
      </c>
      <c r="CI47" s="2">
        <f>IF($A47&gt;='FG_243way_Regular Symbol'!D$16,"",IF(B47=0,"",IF(OR(B47=$BW$1,B48=$BW$1,B49=$BW$1,B47=$CJ$1,B48=$CJ$1,B49=$CJ$1),0,1)))</f>
        <v>1</v>
      </c>
      <c r="CJ47" s="2">
        <f>IF($A47&gt;='FG_243way_Regular Symbol'!E$16,"",IF(C47=0,"",IF(OR(C47=$BW$1,C48=$BW$1,C49=$BW$1,C47=$CJ$1,C48=$CJ$1,C49=$CJ$1),0,1)))</f>
        <v>1</v>
      </c>
      <c r="CK47" s="2">
        <f>IF($A47&gt;='FG_243way_Regular Symbol'!F$16,"",IF(D47=0,"",IF(OR(D47=$BW$1,D48=$BW$1,D49=$BW$1,D47=$CJ$1,D48=$CJ$1,D49=$CJ$1),0,1)))</f>
        <v>1</v>
      </c>
      <c r="CL47" s="2" t="str">
        <f>IF($A47&gt;='FG_243way_Regular Symbol'!G$16,"",IF(E47=0,"",IF(OR(E47=$BW$1,E48=$BW$1,E49=$BW$1,E47=$CJ$1,E48=$CJ$1,E49=$CJ$1),0,1)))</f>
        <v/>
      </c>
      <c r="CM47" s="2" t="str">
        <f>IF($A47&gt;='FG_243way_Regular Symbol'!H$16,"",IF(F47=0,"",IF(OR(F47=$BW$1,F48=$BW$1,F49=$BW$1,F47=$CJ$1,F48=$CJ$1,F49=$CJ$1),0,1)))</f>
        <v/>
      </c>
      <c r="CO47" s="2">
        <f>IF($A47&gt;='FG_243way_Regular Symbol'!D$16,"",IF(B47=0,"",IF(OR(B47=$BW$1,B48=$BW$1,B49=$BW$1,B47=$CP$1,B48=$CP$1,B49=$CP$1),0,1)))</f>
        <v>1</v>
      </c>
      <c r="CP47" s="2">
        <f>IF($A47&gt;='FG_243way_Regular Symbol'!E$16,"",IF(C47=0,"",IF(OR(C47=$BW$1,C48=$BW$1,C49=$BW$1,C47=$CP$1,C48=$CP$1,C49=$CP$1),0,1)))</f>
        <v>0</v>
      </c>
      <c r="CQ47" s="2">
        <f>IF($A47&gt;='FG_243way_Regular Symbol'!F$16,"",IF(D47=0,"",IF(OR(D47=$BW$1,D48=$BW$1,D49=$BW$1,D47=$CP$1,D48=$CP$1,D49=$CP$1),0,1)))</f>
        <v>1</v>
      </c>
      <c r="CR47" s="2" t="str">
        <f>IF($A47&gt;='FG_243way_Regular Symbol'!G$16,"",IF(E47=0,"",IF(OR(E47=$BW$1,E48=$BW$1,E49=$BW$1,E47=$CP$1,E48=$CP$1,E49=$CP$1),0,1)))</f>
        <v/>
      </c>
      <c r="CS47" s="2" t="str">
        <f>IF($A47&gt;='FG_243way_Regular Symbol'!H$16,"",IF(F47=0,"",IF(OR(F47=$BW$1,F48=$BW$1,F49=$BW$1,F47=$CP$1,F48=$CP$1,F49=$CP$1),0,1)))</f>
        <v/>
      </c>
      <c r="CU47" s="2">
        <f>IF($A47&gt;='FG_243way_Regular Symbol'!D$16,"",IF(B47=0,"",IF(OR(B47=$BW$1,B48=$BW$1,B49=$BW$1,B47=$CV$1,B48=$CV$1,B49=$CV$1),0,1)))</f>
        <v>1</v>
      </c>
      <c r="CV47" s="2">
        <f>IF($A47&gt;='FG_243way_Regular Symbol'!E$16,"",IF(C47=0,"",IF(OR(C47=$BW$1,C48=$BW$1,C49=$BW$1,C47=$CV$1,C48=$CV$1,C49=$CV$1),0,1)))</f>
        <v>1</v>
      </c>
      <c r="CW47" s="2">
        <f>IF($A47&gt;='FG_243way_Regular Symbol'!F$16,"",IF(D47=0,"",IF(OR(D47=$BW$1,D48=$BW$1,D49=$BW$1,D47=$CV$1,D48=$CV$1,D49=$CV$1),0,1)))</f>
        <v>0</v>
      </c>
      <c r="CX47" s="2" t="str">
        <f>IF($A47&gt;='FG_243way_Regular Symbol'!G$16,"",IF(E47=0,"",IF(OR(E47=$BW$1,E48=$BW$1,E49=$BW$1,E47=$CV$1,E48=$CV$1,E49=$CV$1),0,1)))</f>
        <v/>
      </c>
      <c r="CY47" s="2" t="str">
        <f>IF($A47&gt;='FG_243way_Regular Symbol'!H$16,"",IF(F47=0,"",IF(OR(F47=$BW$1,F48=$BW$1,F49=$BW$1,F47=$CV$1,F48=$CV$1,F49=$CV$1),0,1)))</f>
        <v/>
      </c>
    </row>
    <row r="48" spans="1:103">
      <c r="A48" s="341">
        <f>IF('FG_243way_Regular Symbol'!L47="","",'FG_243way_Regular Symbol'!L47)</f>
        <v>44</v>
      </c>
      <c r="B48" s="184" t="str">
        <f>IF('FG_243way_Regular Symbol'!M47="",
IF($A48-'FG_243way_Regular Symbol'!D$16&gt;='FG_243way_RegularＸ_W()'!B$2-1,"",VLOOKUP($A48-'FG_243way_Regular Symbol'!D$16,'FG_243way_Regular Symbol'!$L$3:$Q$99,'FG_243way_RegularＸ_W()'!B$3+1,FALSE)),
'FG_243way_Regular Symbol'!M47)</f>
        <v>M4</v>
      </c>
      <c r="C48" s="184" t="str">
        <f>IF('FG_243way_Regular Symbol'!N47="",
IF($A48-'FG_243way_Regular Symbol'!E$16&gt;='FG_243way_RegularＸ_W()'!C$2-1,"",VLOOKUP($A48-'FG_243way_Regular Symbol'!E$16,'FG_243way_Regular Symbol'!$L$3:$Q$99,'FG_243way_RegularＸ_W()'!C$3+1,FALSE)),
'FG_243way_Regular Symbol'!N47)</f>
        <v>M1</v>
      </c>
      <c r="D48" s="184" t="str">
        <f>IF('FG_243way_Regular Symbol'!O47="",
IF($A48-'FG_243way_Regular Symbol'!F$16&gt;='FG_243way_RegularＸ_W()'!D$2-1,"",VLOOKUP($A48-'FG_243way_Regular Symbol'!F$16,'FG_243way_Regular Symbol'!$L$3:$Q$99,'FG_243way_RegularＸ_W()'!D$3+1,FALSE)),
'FG_243way_Regular Symbol'!O47)</f>
        <v>M4</v>
      </c>
      <c r="E48" s="184" t="str">
        <f>IF('FG_243way_Regular Symbol'!P47="",
IF($A48-'FG_243way_Regular Symbol'!G$16&gt;='FG_243way_RegularＸ_W()'!E$2-1,"",VLOOKUP($A48-'FG_243way_Regular Symbol'!G$16,'FG_243way_Regular Symbol'!$L$3:$Q$99,'FG_243way_RegularＸ_W()'!E$3+1,FALSE)),
'FG_243way_Regular Symbol'!P47)</f>
        <v/>
      </c>
      <c r="F48" s="358" t="str">
        <f>IF('FG_243way_Regular Symbol'!Q47="",
IF($A48-'FG_243way_Regular Symbol'!H$16&gt;='FG_243way_RegularＸ_W()'!F$2-1,"",VLOOKUP($A48-'FG_243way_Regular Symbol'!H$16,'FG_243way_Regular Symbol'!$L$3:$Q$99,'FG_243way_RegularＸ_W()'!F$3+1,FALSE)),
'FG_243way_Regular Symbol'!Q47)</f>
        <v/>
      </c>
      <c r="O48" s="342">
        <f>IF($A48&gt;='FG_243way_Regular Symbol'!D$16,"",IF(B48=0,"",IF(OR(B48=$O$1,B48=$P$1,B49=$O$1,B49=$P$1,B50=$O$1,B50=$P$1),0,1)))</f>
        <v>1</v>
      </c>
      <c r="P48" s="2">
        <f>IF($A48&gt;='FG_243way_Regular Symbol'!E$16,"",IF(C48=0,"",IF(OR(C48=$O$1,C48=$P$1,C49=$O$1,C49=$P$1,C50=$O$1,C50=$P$1),0,1)))</f>
        <v>0</v>
      </c>
      <c r="Q48" s="2">
        <f>IF($A48&gt;='FG_243way_Regular Symbol'!F$16,"",IF(D48=0,"",IF(OR(D48=$O$1,D48=$P$1,D49=$O$1,D49=$P$1,D50=$O$1,D50=$P$1),0,1)))</f>
        <v>1</v>
      </c>
      <c r="R48" s="2" t="str">
        <f>IF($A48&gt;='FG_243way_Regular Symbol'!G$16,"",IF(E48=0,"",IF(OR(E48=$O$1,E48=$P$1,E49=$O$1,E49=$P$1,E50=$O$1,E50=$P$1),0,1)))</f>
        <v/>
      </c>
      <c r="S48" s="128" t="str">
        <f>IF($A48&gt;='FG_243way_Regular Symbol'!H$16,"",IF(F48=0,"",IF(OR(F48=$O$1,F48=$P$1,F49=$O$1,F49=$P$1,F50=$O$1,F50=$P$1),0,1)))</f>
        <v/>
      </c>
      <c r="U48" s="342">
        <f>IF($A48&gt;='FG_243way_Regular Symbol'!D$16,"",IF(B48=0,"",IF(OR(B48=$U$1,B48=$V$1,B49=$U$1,B49=$V$1,B50=$U$1,B50=$V$1),0,1)))</f>
        <v>1</v>
      </c>
      <c r="V48" s="2">
        <f>IF($A48&gt;='FG_243way_Regular Symbol'!E$16,"",IF(C48=0,"",IF(OR(C48=$U$1,C48=$V$1,C49=$U$1,C49=$V$1,C50=$U$1,C50=$V$1),0,1)))</f>
        <v>1</v>
      </c>
      <c r="W48" s="2">
        <f>IF($A48&gt;='FG_243way_Regular Symbol'!F$16,"",IF(D48=0,"",IF(OR(D48=$U$1,D48=$V$1,D49=$U$1,D49=$V$1,D50=$U$1,D50=$V$1),0,1)))</f>
        <v>1</v>
      </c>
      <c r="X48" s="2" t="str">
        <f>IF($A48&gt;='FG_243way_Regular Symbol'!G$16,"",IF(E48=0,"",IF(OR(E48=$U$1,E48=$V$1,E49=$U$1,E49=$V$1,E50=$U$1,E50=$V$1),0,1)))</f>
        <v/>
      </c>
      <c r="Y48" s="128" t="str">
        <f>IF($A48&gt;='FG_243way_Regular Symbol'!H$16,"",IF(F48=0,"",IF(OR(F48=$U$1,F48=$V$1,F49=$U$1,F49=$V$1,F50=$U$1,F50=$V$1),0,1)))</f>
        <v/>
      </c>
      <c r="AA48" s="342">
        <f>IF($A48&gt;='FG_243way_Regular Symbol'!D$16,"",IF(B48=0,"",IF(OR(B48=$AA$1,B48=$AB$1,B49=$AA$1,B49=$AB$1,B50=$AA$1,,B50=$AB$1),0,1)))</f>
        <v>1</v>
      </c>
      <c r="AB48" s="2">
        <f>IF($A48&gt;='FG_243way_Regular Symbol'!E$16,"",IF(C48=0,"",IF(OR(C48=$AA$1,C48=$AB$1,C49=$AA$1,C49=$AB$1,C50=$AA$1,,C50=$AB$1),0,1)))</f>
        <v>1</v>
      </c>
      <c r="AC48" s="2">
        <f>IF($A48&gt;='FG_243way_Regular Symbol'!F$16,"",IF(D48=0,"",IF(OR(D48=$AA$1,D48=$AB$1,D49=$AA$1,D49=$AB$1,D50=$AA$1,,D50=$AB$1),0,1)))</f>
        <v>1</v>
      </c>
      <c r="AD48" s="2" t="str">
        <f>IF($A48&gt;='FG_243way_Regular Symbol'!G$16,"",IF(E48=0,"",IF(OR(E48=$AA$1,E48=$AB$1,E49=$AA$1,E49=$AB$1,E50=$AA$1,,E50=$AB$1),0,1)))</f>
        <v/>
      </c>
      <c r="AE48" s="128" t="str">
        <f>IF($A48&gt;='FG_243way_Regular Symbol'!H$16,"",IF(F48=0,"",IF(OR(F48=$AA$1,F48=$AB$1,F49=$AA$1,F49=$AB$1,F50=$AA$1,,F50=$AB$1),0,1)))</f>
        <v/>
      </c>
      <c r="AG48" s="342">
        <f>IF($A48&gt;='FG_243way_Regular Symbol'!D$16,"",IF(B48=0,"",IF(OR(B48=$AG$1,B48=$AH$1,B49=$AG$1,B49=$AH$1,B50=$AG$1,B50=$AH$1),0,1)))</f>
        <v>0</v>
      </c>
      <c r="AH48" s="2">
        <f>IF($A48&gt;='FG_243way_Regular Symbol'!E$16,"",IF(C48=0,"",IF(OR(C48=$AG$1,C48=$AH$1,C49=$AG$1,C49=$AH$1,C50=$AG$1,C50=$AH$1),0,1)))</f>
        <v>1</v>
      </c>
      <c r="AI48" s="2">
        <f>IF($A48&gt;='FG_243way_Regular Symbol'!F$16,"",IF(D48=0,"",IF(OR(D48=$AG$1,D48=$AH$1,D49=$AG$1,D49=$AH$1,D50=$AG$1,D50=$AH$1),0,1)))</f>
        <v>0</v>
      </c>
      <c r="AJ48" s="2" t="str">
        <f>IF($A48&gt;='FG_243way_Regular Symbol'!G$16,"",IF(E48=0,"",IF(OR(E48=$AG$1,E48=$AH$1,E49=$AG$1,E49=$AH$1,E50=$AG$1,E50=$AH$1),0,1)))</f>
        <v/>
      </c>
      <c r="AK48" s="128" t="str">
        <f>IF($A48&gt;='FG_243way_Regular Symbol'!H$16,"",IF(F48=0,"",IF(OR(F48=$AG$1,F48=$AH$1,F49=$AG$1,F49=$AH$1,F50=$AG$1,F50=$AH$1),0,1)))</f>
        <v/>
      </c>
      <c r="AM48" s="342">
        <f>IF($A48&gt;='FG_243way_Regular Symbol'!D$16,"",IF(B48=0,"",IF(OR(B48=$AM$1,B48=$AN$1,B49=$AM$1,B49=$AN$1,B50=$AM$1,B50=$AN$1),0,1)))</f>
        <v>0</v>
      </c>
      <c r="AN48" s="2">
        <f>IF($A48&gt;='FG_243way_Regular Symbol'!E$16,"",IF(C48=0,"",IF(OR(C48=$AM$1,C48=$AN$1,C49=$AM$1,C49=$AN$1,C50=$AM$1,C50=$AN$1),0,1)))</f>
        <v>1</v>
      </c>
      <c r="AO48" s="2">
        <f>IF($A48&gt;='FG_243way_Regular Symbol'!F$16,"",IF(D48=0,"",IF(OR(D48=$AM$1,D48=$AN$1,D49=$AM$1,D49=$AN$1,D50=$AM$1,D50=$AN$1),0,1)))</f>
        <v>1</v>
      </c>
      <c r="AP48" s="2" t="str">
        <f>IF($A48&gt;='FG_243way_Regular Symbol'!G$16,"",IF(E48=0,"",IF(OR(E48=$AM$1,E48=$AN$1,E49=$AM$1,E49=$AN$1,E50=$AM$1,E50=$AN$1),0,1)))</f>
        <v/>
      </c>
      <c r="AQ48" s="128" t="str">
        <f>IF($A48&gt;='FG_243way_Regular Symbol'!H$16,"",IF(F48=0,"",IF(OR(F48=$AM$1,F48=$AN$1,F49=$AM$1,F49=$AN$1,F50=$AM$1,F50=$AN$1),0,1)))</f>
        <v/>
      </c>
      <c r="AS48" s="342">
        <f>IF($A48&gt;='FG_243way_Regular Symbol'!D$16,"",IF(B48=0,"",IF(OR(B48=$AM$1,B48=$AT$1,B49=$AM$1,B49=$AT$1,B50=$AM$1,B50=$AT$1),0,1)))</f>
        <v>1</v>
      </c>
      <c r="AT48" s="2">
        <f>IF($A48&gt;='FG_243way_Regular Symbol'!E$16,"",IF(C48=0,"",IF(OR(C48=$AM$1,C48=$AT$1,C49=$AM$1,C49=$AT$1,C50=$AM$1,C50=$AT$1),0,1)))</f>
        <v>1</v>
      </c>
      <c r="AU48" s="2">
        <f>IF($A48&gt;='FG_243way_Regular Symbol'!F$16,"",IF(D48=0,"",IF(OR(D48=$AM$1,D48=$AT$1,D49=$AM$1,D49=$AT$1,D50=$AM$1,D50=$AT$1),0,1)))</f>
        <v>1</v>
      </c>
      <c r="AV48" s="2" t="str">
        <f>IF($A48&gt;='FG_243way_Regular Symbol'!G$16,"",IF(E48=0,"",IF(OR(E48=$AM$1,E48=$AT$1,E49=$AM$1,E49=$AT$1,E50=$AM$1,E50=$AT$1),0,1)))</f>
        <v/>
      </c>
      <c r="AW48" s="128" t="str">
        <f>IF($A48&gt;='FG_243way_Regular Symbol'!H$16,"",IF(F48=0,"",IF(OR(F48=$AM$1,F48=$AT$1,F49=$AM$1,F49=$AT$1,F50=$AM$1,F50=$AT$1),0,1)))</f>
        <v/>
      </c>
      <c r="AY48" s="342">
        <f>IF($A48&gt;='FG_243way_Regular Symbol'!D$16,"",IF(B48=0,"",IF(OR(B48=$AM$1,B48=$AZ$1,B49=$AM$1,B49=$AZ$1,B50=$AM$1,B50=$AZ$1),0,1)))</f>
        <v>1</v>
      </c>
      <c r="AZ48" s="2">
        <f>IF($A48&gt;='FG_243way_Regular Symbol'!E$16,"",IF(C48=0,"",IF(OR(C48=$AM$1,C48=$AZ$1,C49=$AM$1,C49=$AZ$1,C50=$AM$1,C50=$AZ$1),0,1)))</f>
        <v>1</v>
      </c>
      <c r="BA48" s="2">
        <f>IF($A48&gt;='FG_243way_Regular Symbol'!F$16,"",IF(D48=0,"",IF(OR(D48=$AM$1,D48=$AZ$1,D49=$AM$1,D49=$AZ$1,D50=$AM$1,D50=$AZ$1),0,1)))</f>
        <v>1</v>
      </c>
      <c r="BB48" s="2" t="str">
        <f>IF($A48&gt;='FG_243way_Regular Symbol'!G$16,"",IF(E48=0,"",IF(OR(E48=$AM$1,E48=$AZ$1,E49=$AM$1,E49=$AZ$1,E50=$AM$1,E50=$AZ$1),0,1)))</f>
        <v/>
      </c>
      <c r="BC48" s="128" t="str">
        <f>IF($A48&gt;='FG_243way_Regular Symbol'!H$16,"",IF(F48=0,"",IF(OR(F48=$AM$1,F48=$AZ$1,F49=$AM$1,F49=$AZ$1,F50=$AM$1,F50=$AZ$1),0,1)))</f>
        <v/>
      </c>
      <c r="BE48" s="342"/>
      <c r="BF48" s="2"/>
      <c r="BG48" s="2">
        <f>IF($A48&gt;='FG_243way_Regular Symbol'!F$16,"",IF(D48=0,"",COUNTIF(D48:D50,$BF$1)))</f>
        <v>0</v>
      </c>
      <c r="BH48" s="2" t="str">
        <f>IF($A48&gt;='FG_243way_Regular Symbol'!G$16,"",IF(E48=0,"",COUNTIF(E48:E50,$BF$1)))</f>
        <v/>
      </c>
      <c r="BI48" s="2" t="str">
        <f>IF($A48&gt;='FG_243way_Regular Symbol'!H$16,"",IF(F48=0,"",COUNTIF(F48:F50,$BF$1)))</f>
        <v/>
      </c>
      <c r="BK48" s="342"/>
      <c r="BL48" s="2"/>
      <c r="BM48" s="2">
        <f>IF($A48&gt;='FG_243way_Regular Symbol'!F$16,"",IF(D48=0,"",IF(OR(D48=$AM$1,D48=$BL$1,D49=$AM$1,D49=$BL$1,D50=$AM$1,D50=$BL$1),0,1)))</f>
        <v>1</v>
      </c>
      <c r="BN48" s="2" t="str">
        <f>IF($A48&gt;='FG_243way_Regular Symbol'!G$16,"",IF(E48=0,"",IF(OR(E48=$AM$1,E48=$BL$1,E49=$AM$1,E49=$BL$1,E50=$AM$1,E50=$BL$1),0,1)))</f>
        <v/>
      </c>
      <c r="BO48" s="128" t="str">
        <f>IF($A48&gt;='FG_243way_Regular Symbol'!H$16,"",IF(F48=0,"",IF(OR(F48=$AM$1,F48=$BL$1,F49=$AM$1,F49=$BL$1,F50=$AM$1,F50=$BL$1),0,1)))</f>
        <v/>
      </c>
      <c r="BQ48" s="2">
        <f>IF($A48&gt;='FG_243way_Regular Symbol'!D$16,"",IF(B48=0,"",IF(OR(B48=$BQ$1,B48=$BR$1,B49=$BQ$1,B49=$BR$1,B50=$BQ$1,B50=$BR$1),0,1)))</f>
        <v>1</v>
      </c>
      <c r="BR48" s="2">
        <f>IF($A48&gt;='FG_243way_Regular Symbol'!E$16,"",IF(C48=0,"",IF(OR(C48=$BQ$1,C48=$BR$1,C49=$BQ$1,C49=$BR$1,C50=$BQ$1,C50=$BR$1),0,1)))</f>
        <v>0</v>
      </c>
      <c r="BS48" s="2">
        <f>IF($A48&gt;='FG_243way_Regular Symbol'!F$16,"",IF(D48=0,"",IF(OR(D48=$BQ$1,D48=$BR$1,D49=$BQ$1,D49=$BR$1,D50=$BQ$1,D50=$BR$1),0,1)))</f>
        <v>1</v>
      </c>
      <c r="BT48" s="2" t="str">
        <f>IF($A48&gt;='FG_243way_Regular Symbol'!G$16,"",IF(E48=0,"",IF(OR(E48=$BQ$1,E48=$BR$1,E49=$BQ$1,E49=$BR$1,E50=$BQ$1,E50=$BR$1),0,1)))</f>
        <v/>
      </c>
      <c r="BU48" s="2" t="str">
        <f>IF($A48&gt;='FG_243way_Regular Symbol'!H$16,"",IF(F48=0,"",IF(OR(F48=$BQ$1,F48=$BR$1,F49=$BQ$1,F49=$BR$1,F50=$BQ$1,F50=$BR$1),0,1)))</f>
        <v/>
      </c>
      <c r="BW48" s="2">
        <f>IF($A48&gt;='FG_243way_Regular Symbol'!D$16,"",IF(B48=0,"",IF(OR(B48=$BW$1,B49=$BW$1,B50=$BW$1,B48=$BX$1,B49=$BX$1,B50=$BX$1),0,1)))</f>
        <v>1</v>
      </c>
      <c r="BX48" s="2">
        <f>IF($A48&gt;='FG_243way_Regular Symbol'!E$16,"",IF(C48=0,"",IF(OR(C48=$BW$1,C49=$BW$1,C50=$BW$1,C48=$BX$1,C49=$BX$1,C50=$BX$1),0,1)))</f>
        <v>1</v>
      </c>
      <c r="BY48" s="2">
        <f>IF($A48&gt;='FG_243way_Regular Symbol'!F$16,"",IF(D48=0,"",IF(OR(D48=$BW$1,D49=$BW$1,D50=$BW$1,D48=$BX$1,D49=$BX$1,D50=$BX$1),0,1)))</f>
        <v>1</v>
      </c>
      <c r="BZ48" s="2" t="str">
        <f>IF($A48&gt;='FG_243way_Regular Symbol'!G$16,"",IF(E48=0,"",IF(OR(E48=$BW$1,E49=$BW$1,E50=$BW$1,E48=$BX$1,E49=$BX$1,E50=$BX$1),0,1)))</f>
        <v/>
      </c>
      <c r="CA48" s="2" t="str">
        <f>IF($A48&gt;='FG_243way_Regular Symbol'!H$16,"",IF(F48=0,"",IF(OR(F48=$BW$1,F49=$BW$1,F50=$BW$1,F48=$BX$1,F49=$BX$1,F50=$BX$1),0,1)))</f>
        <v/>
      </c>
      <c r="CC48" s="2">
        <f>IF($A48&gt;='FG_243way_Regular Symbol'!D$16,"",IF(B48=0,"",IF(OR(B48=$BW$1,B49=$BW$1,B50=$BW$1,B48=$CD$1,B49=$CD$1,B50=$CD$1),0,1)))</f>
        <v>1</v>
      </c>
      <c r="CD48" s="2">
        <f>IF($A48&gt;='FG_243way_Regular Symbol'!E$16,"",IF(C48=0,"",IF(OR(C48=$BW$1,C49=$BW$1,C50=$BW$1,C48=$CD$1,C49=$CD$1,C50=$CD$1),0,1)))</f>
        <v>1</v>
      </c>
      <c r="CE48" s="2">
        <f>IF($A48&gt;='FG_243way_Regular Symbol'!F$16,"",IF(D48=0,"",IF(OR(D48=$BW$1,D49=$BW$1,D50=$BW$1,D48=$CD$1,D49=$CD$1,D50=$CD$1),0,1)))</f>
        <v>1</v>
      </c>
      <c r="CF48" s="2" t="str">
        <f>IF($A48&gt;='FG_243way_Regular Symbol'!G$16,"",IF(E48=0,"",IF(OR(E48=$BW$1,E49=$BW$1,E50=$BW$1,E48=$CD$1,E49=$CD$1,E50=$CD$1),0,1)))</f>
        <v/>
      </c>
      <c r="CG48" s="2" t="str">
        <f>IF($A48&gt;='FG_243way_Regular Symbol'!H$16,"",IF(F48=0,"",IF(OR(F48=$BW$1,F49=$BW$1,F50=$BW$1,F48=$CD$1,F49=$CD$1,F50=$CD$1),0,1)))</f>
        <v/>
      </c>
      <c r="CI48" s="2">
        <f>IF($A48&gt;='FG_243way_Regular Symbol'!D$16,"",IF(B48=0,"",IF(OR(B48=$BW$1,B49=$BW$1,B50=$BW$1,B48=$CJ$1,B49=$CJ$1,B50=$CJ$1),0,1)))</f>
        <v>0</v>
      </c>
      <c r="CJ48" s="2">
        <f>IF($A48&gt;='FG_243way_Regular Symbol'!E$16,"",IF(C48=0,"",IF(OR(C48=$BW$1,C49=$BW$1,C50=$BW$1,C48=$CJ$1,C49=$CJ$1,C50=$CJ$1),0,1)))</f>
        <v>1</v>
      </c>
      <c r="CK48" s="2">
        <f>IF($A48&gt;='FG_243way_Regular Symbol'!F$16,"",IF(D48=0,"",IF(OR(D48=$BW$1,D49=$BW$1,D50=$BW$1,D48=$CJ$1,D49=$CJ$1,D50=$CJ$1),0,1)))</f>
        <v>1</v>
      </c>
      <c r="CL48" s="2" t="str">
        <f>IF($A48&gt;='FG_243way_Regular Symbol'!G$16,"",IF(E48=0,"",IF(OR(E48=$BW$1,E49=$BW$1,E50=$BW$1,E48=$CJ$1,E49=$CJ$1,E50=$CJ$1),0,1)))</f>
        <v/>
      </c>
      <c r="CM48" s="2" t="str">
        <f>IF($A48&gt;='FG_243way_Regular Symbol'!H$16,"",IF(F48=0,"",IF(OR(F48=$BW$1,F49=$BW$1,F50=$BW$1,F48=$CJ$1,F49=$CJ$1,F50=$CJ$1),0,1)))</f>
        <v/>
      </c>
      <c r="CO48" s="2">
        <f>IF($A48&gt;='FG_243way_Regular Symbol'!D$16,"",IF(B48=0,"",IF(OR(B48=$BW$1,B49=$BW$1,B50=$BW$1,B48=$CP$1,B49=$CP$1,B50=$CP$1),0,1)))</f>
        <v>1</v>
      </c>
      <c r="CP48" s="2">
        <f>IF($A48&gt;='FG_243way_Regular Symbol'!E$16,"",IF(C48=0,"",IF(OR(C48=$BW$1,C49=$BW$1,C50=$BW$1,C48=$CP$1,C49=$CP$1,C50=$CP$1),0,1)))</f>
        <v>0</v>
      </c>
      <c r="CQ48" s="2">
        <f>IF($A48&gt;='FG_243way_Regular Symbol'!F$16,"",IF(D48=0,"",IF(OR(D48=$BW$1,D49=$BW$1,D50=$BW$1,D48=$CP$1,D49=$CP$1,D50=$CP$1),0,1)))</f>
        <v>0</v>
      </c>
      <c r="CR48" s="2" t="str">
        <f>IF($A48&gt;='FG_243way_Regular Symbol'!G$16,"",IF(E48=0,"",IF(OR(E48=$BW$1,E49=$BW$1,E50=$BW$1,E48=$CP$1,E49=$CP$1,E50=$CP$1),0,1)))</f>
        <v/>
      </c>
      <c r="CS48" s="2" t="str">
        <f>IF($A48&gt;='FG_243way_Regular Symbol'!H$16,"",IF(F48=0,"",IF(OR(F48=$BW$1,F49=$BW$1,F50=$BW$1,F48=$CP$1,F49=$CP$1,F50=$CP$1),0,1)))</f>
        <v/>
      </c>
      <c r="CU48" s="2">
        <f>IF($A48&gt;='FG_243way_Regular Symbol'!D$16,"",IF(B48=0,"",IF(OR(B48=$BW$1,B49=$BW$1,B50=$BW$1,B48=$CV$1,B49=$CV$1,B50=$CV$1),0,1)))</f>
        <v>1</v>
      </c>
      <c r="CV48" s="2">
        <f>IF($A48&gt;='FG_243way_Regular Symbol'!E$16,"",IF(C48=0,"",IF(OR(C48=$BW$1,C49=$BW$1,C50=$BW$1,C48=$CV$1,C49=$CV$1,C50=$CV$1),0,1)))</f>
        <v>1</v>
      </c>
      <c r="CW48" s="2">
        <f>IF($A48&gt;='FG_243way_Regular Symbol'!F$16,"",IF(D48=0,"",IF(OR(D48=$BW$1,D49=$BW$1,D50=$BW$1,D48=$CV$1,D49=$CV$1,D50=$CV$1),0,1)))</f>
        <v>0</v>
      </c>
      <c r="CX48" s="2" t="str">
        <f>IF($A48&gt;='FG_243way_Regular Symbol'!G$16,"",IF(E48=0,"",IF(OR(E48=$BW$1,E49=$BW$1,E50=$BW$1,E48=$CV$1,E49=$CV$1,E50=$CV$1),0,1)))</f>
        <v/>
      </c>
      <c r="CY48" s="2" t="str">
        <f>IF($A48&gt;='FG_243way_Regular Symbol'!H$16,"",IF(F48=0,"",IF(OR(F48=$BW$1,F49=$BW$1,F50=$BW$1,F48=$CV$1,F49=$CV$1,F50=$CV$1),0,1)))</f>
        <v/>
      </c>
    </row>
    <row r="49" spans="1:103">
      <c r="A49" s="341">
        <f>IF('FG_243way_Regular Symbol'!L48="","",'FG_243way_Regular Symbol'!L48)</f>
        <v>45</v>
      </c>
      <c r="B49" s="184" t="str">
        <f>IF('FG_243way_Regular Symbol'!M48="",
IF($A49-'FG_243way_Regular Symbol'!D$16&gt;='FG_243way_RegularＸ_W()'!B$2-1,"",VLOOKUP($A49-'FG_243way_Regular Symbol'!D$16,'FG_243way_Regular Symbol'!$L$3:$Q$99,'FG_243way_RegularＸ_W()'!B$3+1,FALSE)),
'FG_243way_Regular Symbol'!M48)</f>
        <v>M5</v>
      </c>
      <c r="C49" s="184" t="str">
        <f>IF('FG_243way_Regular Symbol'!N48="",
IF($A49-'FG_243way_Regular Symbol'!E$16&gt;='FG_243way_RegularＸ_W()'!C$2-1,"",VLOOKUP($A49-'FG_243way_Regular Symbol'!E$16,'FG_243way_Regular Symbol'!$L$3:$Q$99,'FG_243way_RegularＸ_W()'!C$3+1,FALSE)),
'FG_243way_Regular Symbol'!N48)</f>
        <v>TE</v>
      </c>
      <c r="D49" s="184" t="str">
        <f>IF('FG_243way_Regular Symbol'!O48="",
IF($A49-'FG_243way_Regular Symbol'!F$16&gt;='FG_243way_RegularＸ_W()'!D$2-1,"",VLOOKUP($A49-'FG_243way_Regular Symbol'!F$16,'FG_243way_Regular Symbol'!$L$3:$Q$99,'FG_243way_RegularＸ_W()'!D$3+1,FALSE)),
'FG_243way_Regular Symbol'!O48)</f>
        <v>NI</v>
      </c>
      <c r="E49" s="184" t="str">
        <f>IF('FG_243way_Regular Symbol'!P48="",
IF($A49-'FG_243way_Regular Symbol'!G$16&gt;='FG_243way_RegularＸ_W()'!E$2-1,"",VLOOKUP($A49-'FG_243way_Regular Symbol'!G$16,'FG_243way_Regular Symbol'!$L$3:$Q$99,'FG_243way_RegularＸ_W()'!E$3+1,FALSE)),
'FG_243way_Regular Symbol'!P48)</f>
        <v/>
      </c>
      <c r="F49" s="358" t="str">
        <f>IF('FG_243way_Regular Symbol'!Q48="",
IF($A49-'FG_243way_Regular Symbol'!H$16&gt;='FG_243way_RegularＸ_W()'!F$2-1,"",VLOOKUP($A49-'FG_243way_Regular Symbol'!H$16,'FG_243way_Regular Symbol'!$L$3:$Q$99,'FG_243way_RegularＸ_W()'!F$3+1,FALSE)),
'FG_243way_Regular Symbol'!Q48)</f>
        <v/>
      </c>
      <c r="O49" s="342">
        <f>IF($A49&gt;='FG_243way_Regular Symbol'!D$16,"",IF(B49=0,"",IF(OR(B49=$O$1,B49=$P$1,B50=$O$1,B50=$P$1,B51=$O$1,B51=$P$1),0,1)))</f>
        <v>1</v>
      </c>
      <c r="P49" s="2" t="str">
        <f>IF($A49&gt;='FG_243way_Regular Symbol'!E$16,"",IF(C49=0,"",IF(OR(C49=$O$1,C49=$P$1,C50=$O$1,C50=$P$1,C51=$O$1,C51=$P$1),0,1)))</f>
        <v/>
      </c>
      <c r="Q49" s="2">
        <f>IF($A49&gt;='FG_243way_Regular Symbol'!F$16,"",IF(D49=0,"",IF(OR(D49=$O$1,D49=$P$1,D50=$O$1,D50=$P$1,D51=$O$1,D51=$P$1),0,1)))</f>
        <v>1</v>
      </c>
      <c r="R49" s="2" t="str">
        <f>IF($A49&gt;='FG_243way_Regular Symbol'!G$16,"",IF(E49=0,"",IF(OR(E49=$O$1,E49=$P$1,E50=$O$1,E50=$P$1,E51=$O$1,E51=$P$1),0,1)))</f>
        <v/>
      </c>
      <c r="S49" s="128" t="str">
        <f>IF($A49&gt;='FG_243way_Regular Symbol'!H$16,"",IF(F49=0,"",IF(OR(F49=$O$1,F49=$P$1,F50=$O$1,F50=$P$1,F51=$O$1,F51=$P$1),0,1)))</f>
        <v/>
      </c>
      <c r="U49" s="342">
        <f>IF($A49&gt;='FG_243way_Regular Symbol'!D$16,"",IF(B49=0,"",IF(OR(B49=$U$1,B49=$V$1,B50=$U$1,B50=$V$1,B51=$U$1,B51=$V$1),0,1)))</f>
        <v>1</v>
      </c>
      <c r="V49" s="2" t="str">
        <f>IF($A49&gt;='FG_243way_Regular Symbol'!E$16,"",IF(C49=0,"",IF(OR(C49=$U$1,C49=$V$1,C50=$U$1,C50=$V$1,C51=$U$1,C51=$V$1),0,1)))</f>
        <v/>
      </c>
      <c r="W49" s="2">
        <f>IF($A49&gt;='FG_243way_Regular Symbol'!F$16,"",IF(D49=0,"",IF(OR(D49=$U$1,D49=$V$1,D50=$U$1,D50=$V$1,D51=$U$1,D51=$V$1),0,1)))</f>
        <v>1</v>
      </c>
      <c r="X49" s="2" t="str">
        <f>IF($A49&gt;='FG_243way_Regular Symbol'!G$16,"",IF(E49=0,"",IF(OR(E49=$U$1,E49=$V$1,E50=$U$1,E50=$V$1,E51=$U$1,E51=$V$1),0,1)))</f>
        <v/>
      </c>
      <c r="Y49" s="128" t="str">
        <f>IF($A49&gt;='FG_243way_Regular Symbol'!H$16,"",IF(F49=0,"",IF(OR(F49=$U$1,F49=$V$1,F50=$U$1,F50=$V$1,F51=$U$1,F51=$V$1),0,1)))</f>
        <v/>
      </c>
      <c r="AA49" s="342">
        <f>IF($A49&gt;='FG_243way_Regular Symbol'!D$16,"",IF(B49=0,"",IF(OR(B49=$AA$1,B49=$AB$1,B50=$AA$1,B50=$AB$1,B51=$AA$1,,B51=$AB$1),0,1)))</f>
        <v>1</v>
      </c>
      <c r="AB49" s="2" t="str">
        <f>IF($A49&gt;='FG_243way_Regular Symbol'!E$16,"",IF(C49=0,"",IF(OR(C49=$AA$1,C49=$AB$1,C50=$AA$1,C50=$AB$1,C51=$AA$1,,C51=$AB$1),0,1)))</f>
        <v/>
      </c>
      <c r="AC49" s="2">
        <f>IF($A49&gt;='FG_243way_Regular Symbol'!F$16,"",IF(D49=0,"",IF(OR(D49=$AA$1,D49=$AB$1,D50=$AA$1,D50=$AB$1,D51=$AA$1,,D51=$AB$1),0,1)))</f>
        <v>1</v>
      </c>
      <c r="AD49" s="2" t="str">
        <f>IF($A49&gt;='FG_243way_Regular Symbol'!G$16,"",IF(E49=0,"",IF(OR(E49=$AA$1,E49=$AB$1,E50=$AA$1,E50=$AB$1,E51=$AA$1,,E51=$AB$1),0,1)))</f>
        <v/>
      </c>
      <c r="AE49" s="128" t="str">
        <f>IF($A49&gt;='FG_243way_Regular Symbol'!H$16,"",IF(F49=0,"",IF(OR(F49=$AA$1,F49=$AB$1,F50=$AA$1,F50=$AB$1,F51=$AA$1,,F51=$AB$1),0,1)))</f>
        <v/>
      </c>
      <c r="AG49" s="342">
        <f>IF($A49&gt;='FG_243way_Regular Symbol'!D$16,"",IF(B49=0,"",IF(OR(B49=$AG$1,B49=$AH$1,B50=$AG$1,B50=$AH$1,B51=$AG$1,B51=$AH$1),0,1)))</f>
        <v>1</v>
      </c>
      <c r="AH49" s="2" t="str">
        <f>IF($A49&gt;='FG_243way_Regular Symbol'!E$16,"",IF(C49=0,"",IF(OR(C49=$AG$1,C49=$AH$1,C50=$AG$1,C50=$AH$1,C51=$AG$1,C51=$AH$1),0,1)))</f>
        <v/>
      </c>
      <c r="AI49" s="2">
        <f>IF($A49&gt;='FG_243way_Regular Symbol'!F$16,"",IF(D49=0,"",IF(OR(D49=$AG$1,D49=$AH$1,D50=$AG$1,D50=$AH$1,D51=$AG$1,D51=$AH$1),0,1)))</f>
        <v>1</v>
      </c>
      <c r="AJ49" s="2" t="str">
        <f>IF($A49&gt;='FG_243way_Regular Symbol'!G$16,"",IF(E49=0,"",IF(OR(E49=$AG$1,E49=$AH$1,E50=$AG$1,E50=$AH$1,E51=$AG$1,E51=$AH$1),0,1)))</f>
        <v/>
      </c>
      <c r="AK49" s="128" t="str">
        <f>IF($A49&gt;='FG_243way_Regular Symbol'!H$16,"",IF(F49=0,"",IF(OR(F49=$AG$1,F49=$AH$1,F50=$AG$1,F50=$AH$1,F51=$AG$1,F51=$AH$1),0,1)))</f>
        <v/>
      </c>
      <c r="AM49" s="342">
        <f>IF($A49&gt;='FG_243way_Regular Symbol'!D$16,"",IF(B49=0,"",IF(OR(B49=$AM$1,B49=$AN$1,B50=$AM$1,B50=$AN$1,B51=$AM$1,B51=$AN$1),0,1)))</f>
        <v>0</v>
      </c>
      <c r="AN49" s="2" t="str">
        <f>IF($A49&gt;='FG_243way_Regular Symbol'!E$16,"",IF(C49=0,"",IF(OR(C49=$AM$1,C49=$AN$1,C50=$AM$1,C50=$AN$1,C51=$AM$1,C51=$AN$1),0,1)))</f>
        <v/>
      </c>
      <c r="AO49" s="2">
        <f>IF($A49&gt;='FG_243way_Regular Symbol'!F$16,"",IF(D49=0,"",IF(OR(D49=$AM$1,D49=$AN$1,D50=$AM$1,D50=$AN$1,D51=$AM$1,D51=$AN$1),0,1)))</f>
        <v>1</v>
      </c>
      <c r="AP49" s="2" t="str">
        <f>IF($A49&gt;='FG_243way_Regular Symbol'!G$16,"",IF(E49=0,"",IF(OR(E49=$AM$1,E49=$AN$1,E50=$AM$1,E50=$AN$1,E51=$AM$1,E51=$AN$1),0,1)))</f>
        <v/>
      </c>
      <c r="AQ49" s="128" t="str">
        <f>IF($A49&gt;='FG_243way_Regular Symbol'!H$16,"",IF(F49=0,"",IF(OR(F49=$AM$1,F49=$AN$1,F50=$AM$1,F50=$AN$1,F51=$AM$1,F51=$AN$1),0,1)))</f>
        <v/>
      </c>
      <c r="AS49" s="342">
        <f>IF($A49&gt;='FG_243way_Regular Symbol'!D$16,"",IF(B49=0,"",IF(OR(B49=$AM$1,B49=$AT$1,B50=$AM$1,B50=$AT$1,B51=$AM$1,B51=$AT$1),0,1)))</f>
        <v>1</v>
      </c>
      <c r="AT49" s="2" t="str">
        <f>IF($A49&gt;='FG_243way_Regular Symbol'!E$16,"",IF(C49=0,"",IF(OR(C49=$AM$1,C49=$AT$1,C50=$AM$1,C50=$AT$1,C51=$AM$1,C51=$AT$1),0,1)))</f>
        <v/>
      </c>
      <c r="AU49" s="2">
        <f>IF($A49&gt;='FG_243way_Regular Symbol'!F$16,"",IF(D49=0,"",IF(OR(D49=$AM$1,D49=$AT$1,D50=$AM$1,D50=$AT$1,D51=$AM$1,D51=$AT$1),0,1)))</f>
        <v>1</v>
      </c>
      <c r="AV49" s="2" t="str">
        <f>IF($A49&gt;='FG_243way_Regular Symbol'!G$16,"",IF(E49=0,"",IF(OR(E49=$AM$1,E49=$AT$1,E50=$AM$1,E50=$AT$1,E51=$AM$1,E51=$AT$1),0,1)))</f>
        <v/>
      </c>
      <c r="AW49" s="128" t="str">
        <f>IF($A49&gt;='FG_243way_Regular Symbol'!H$16,"",IF(F49=0,"",IF(OR(F49=$AM$1,F49=$AT$1,F50=$AM$1,F50=$AT$1,F51=$AM$1,F51=$AT$1),0,1)))</f>
        <v/>
      </c>
      <c r="AY49" s="342">
        <f>IF($A49&gt;='FG_243way_Regular Symbol'!D$16,"",IF(B49=0,"",IF(OR(B49=$AM$1,B49=$AZ$1,B50=$AM$1,B50=$AZ$1,B51=$AM$1,B51=$AZ$1),0,1)))</f>
        <v>1</v>
      </c>
      <c r="AZ49" s="2" t="str">
        <f>IF($A49&gt;='FG_243way_Regular Symbol'!E$16,"",IF(C49=0,"",IF(OR(C49=$AM$1,C49=$AZ$1,C50=$AM$1,C50=$AZ$1,C51=$AM$1,C51=$AZ$1),0,1)))</f>
        <v/>
      </c>
      <c r="BA49" s="2">
        <f>IF($A49&gt;='FG_243way_Regular Symbol'!F$16,"",IF(D49=0,"",IF(OR(D49=$AM$1,D49=$AZ$1,D50=$AM$1,D50=$AZ$1,D51=$AM$1,D51=$AZ$1),0,1)))</f>
        <v>1</v>
      </c>
      <c r="BB49" s="2" t="str">
        <f>IF($A49&gt;='FG_243way_Regular Symbol'!G$16,"",IF(E49=0,"",IF(OR(E49=$AM$1,E49=$AZ$1,E50=$AM$1,E50=$AZ$1,E51=$AM$1,E51=$AZ$1),0,1)))</f>
        <v/>
      </c>
      <c r="BC49" s="128" t="str">
        <f>IF($A49&gt;='FG_243way_Regular Symbol'!H$16,"",IF(F49=0,"",IF(OR(F49=$AM$1,F49=$AZ$1,F50=$AM$1,F50=$AZ$1,F51=$AM$1,F51=$AZ$1),0,1)))</f>
        <v/>
      </c>
      <c r="BE49" s="342"/>
      <c r="BF49" s="2"/>
      <c r="BG49" s="2">
        <f>IF($A49&gt;='FG_243way_Regular Symbol'!F$16,"",IF(D49=0,"",COUNTIF(D49:D51,$BF$1)))</f>
        <v>0</v>
      </c>
      <c r="BH49" s="2" t="str">
        <f>IF($A49&gt;='FG_243way_Regular Symbol'!G$16,"",IF(E49=0,"",COUNTIF(E49:E51,$BF$1)))</f>
        <v/>
      </c>
      <c r="BI49" s="2" t="str">
        <f>IF($A49&gt;='FG_243way_Regular Symbol'!H$16,"",IF(F49=0,"",COUNTIF(F49:F51,$BF$1)))</f>
        <v/>
      </c>
      <c r="BK49" s="342"/>
      <c r="BL49" s="2"/>
      <c r="BM49" s="2">
        <f>IF($A49&gt;='FG_243way_Regular Symbol'!F$16,"",IF(D49=0,"",IF(OR(D49=$AM$1,D49=$BL$1,D50=$AM$1,D50=$BL$1,D51=$AM$1,D51=$BL$1),0,1)))</f>
        <v>1</v>
      </c>
      <c r="BN49" s="2" t="str">
        <f>IF($A49&gt;='FG_243way_Regular Symbol'!G$16,"",IF(E49=0,"",IF(OR(E49=$AM$1,E49=$BL$1,E50=$AM$1,E50=$BL$1,E51=$AM$1,E51=$BL$1),0,1)))</f>
        <v/>
      </c>
      <c r="BO49" s="128" t="str">
        <f>IF($A49&gt;='FG_243way_Regular Symbol'!H$16,"",IF(F49=0,"",IF(OR(F49=$AM$1,F49=$BL$1,F50=$AM$1,F50=$BL$1,F51=$AM$1,F51=$BL$1),0,1)))</f>
        <v/>
      </c>
      <c r="BQ49" s="2">
        <f>IF($A49&gt;='FG_243way_Regular Symbol'!D$16,"",IF(B49=0,"",IF(OR(B49=$BQ$1,B49=$BR$1,B50=$BQ$1,B50=$BR$1,B51=$BQ$1,B51=$BR$1),0,1)))</f>
        <v>1</v>
      </c>
      <c r="BR49" s="2" t="str">
        <f>IF($A49&gt;='FG_243way_Regular Symbol'!E$16,"",IF(C49=0,"",IF(OR(C49=$BQ$1,C49=$BR$1,C50=$BQ$1,C50=$BR$1,C51=$BQ$1,C51=$BR$1),0,1)))</f>
        <v/>
      </c>
      <c r="BS49" s="2">
        <f>IF($A49&gt;='FG_243way_Regular Symbol'!F$16,"",IF(D49=0,"",IF(OR(D49=$BQ$1,D49=$BR$1,D50=$BQ$1,D50=$BR$1,D51=$BQ$1,D51=$BR$1),0,1)))</f>
        <v>1</v>
      </c>
      <c r="BT49" s="2" t="str">
        <f>IF($A49&gt;='FG_243way_Regular Symbol'!G$16,"",IF(E49=0,"",IF(OR(E49=$BQ$1,E49=$BR$1,E50=$BQ$1,E50=$BR$1,E51=$BQ$1,E51=$BR$1),0,1)))</f>
        <v/>
      </c>
      <c r="BU49" s="2" t="str">
        <f>IF($A49&gt;='FG_243way_Regular Symbol'!H$16,"",IF(F49=0,"",IF(OR(F49=$BQ$1,F49=$BR$1,F50=$BQ$1,F50=$BR$1,F51=$BQ$1,F51=$BR$1),0,1)))</f>
        <v/>
      </c>
      <c r="BW49" s="2">
        <f>IF($A49&gt;='FG_243way_Regular Symbol'!D$16,"",IF(B49=0,"",IF(OR(B49=$BW$1,B50=$BW$1,B51=$BW$1,B49=$BX$1,B50=$BX$1,B51=$BX$1),0,1)))</f>
        <v>1</v>
      </c>
      <c r="BX49" s="2" t="str">
        <f>IF($A49&gt;='FG_243way_Regular Symbol'!E$16,"",IF(C49=0,"",IF(OR(C49=$BW$1,C50=$BW$1,C51=$BW$1,C49=$BX$1,C50=$BX$1,C51=$BX$1),0,1)))</f>
        <v/>
      </c>
      <c r="BY49" s="2">
        <f>IF($A49&gt;='FG_243way_Regular Symbol'!F$16,"",IF(D49=0,"",IF(OR(D49=$BW$1,D50=$BW$1,D51=$BW$1,D49=$BX$1,D50=$BX$1,D51=$BX$1),0,1)))</f>
        <v>1</v>
      </c>
      <c r="BZ49" s="2" t="str">
        <f>IF($A49&gt;='FG_243way_Regular Symbol'!G$16,"",IF(E49=0,"",IF(OR(E49=$BW$1,E50=$BW$1,E51=$BW$1,E49=$BX$1,E50=$BX$1,E51=$BX$1),0,1)))</f>
        <v/>
      </c>
      <c r="CA49" s="2" t="str">
        <f>IF($A49&gt;='FG_243way_Regular Symbol'!H$16,"",IF(F49=0,"",IF(OR(F49=$BW$1,F50=$BW$1,F51=$BW$1,F49=$BX$1,F50=$BX$1,F51=$BX$1),0,1)))</f>
        <v/>
      </c>
      <c r="CC49" s="2">
        <f>IF($A49&gt;='FG_243way_Regular Symbol'!D$16,"",IF(B49=0,"",IF(OR(B49=$BW$1,B50=$BW$1,B51=$BW$1,B49=$CD$1,B50=$CD$1,B51=$CD$1),0,1)))</f>
        <v>1</v>
      </c>
      <c r="CD49" s="2" t="str">
        <f>IF($A49&gt;='FG_243way_Regular Symbol'!E$16,"",IF(C49=0,"",IF(OR(C49=$BW$1,C50=$BW$1,C51=$BW$1,C49=$CD$1,C50=$CD$1,C51=$CD$1),0,1)))</f>
        <v/>
      </c>
      <c r="CE49" s="2">
        <f>IF($A49&gt;='FG_243way_Regular Symbol'!F$16,"",IF(D49=0,"",IF(OR(D49=$BW$1,D50=$BW$1,D51=$BW$1,D49=$CD$1,D50=$CD$1,D51=$CD$1),0,1)))</f>
        <v>1</v>
      </c>
      <c r="CF49" s="2" t="str">
        <f>IF($A49&gt;='FG_243way_Regular Symbol'!G$16,"",IF(E49=0,"",IF(OR(E49=$BW$1,E50=$BW$1,E51=$BW$1,E49=$CD$1,E50=$CD$1,E51=$CD$1),0,1)))</f>
        <v/>
      </c>
      <c r="CG49" s="2" t="str">
        <f>IF($A49&gt;='FG_243way_Regular Symbol'!H$16,"",IF(F49=0,"",IF(OR(F49=$BW$1,F50=$BW$1,F51=$BW$1,F49=$CD$1,F50=$CD$1,F51=$CD$1),0,1)))</f>
        <v/>
      </c>
      <c r="CI49" s="2">
        <f>IF($A49&gt;='FG_243way_Regular Symbol'!D$16,"",IF(B49=0,"",IF(OR(B49=$BW$1,B50=$BW$1,B51=$BW$1,B49=$CJ$1,B50=$CJ$1,B51=$CJ$1),0,1)))</f>
        <v>0</v>
      </c>
      <c r="CJ49" s="2" t="str">
        <f>IF($A49&gt;='FG_243way_Regular Symbol'!E$16,"",IF(C49=0,"",IF(OR(C49=$BW$1,C50=$BW$1,C51=$BW$1,C49=$CJ$1,C50=$CJ$1,C51=$CJ$1),0,1)))</f>
        <v/>
      </c>
      <c r="CK49" s="2">
        <f>IF($A49&gt;='FG_243way_Regular Symbol'!F$16,"",IF(D49=0,"",IF(OR(D49=$BW$1,D50=$BW$1,D51=$BW$1,D49=$CJ$1,D50=$CJ$1,D51=$CJ$1),0,1)))</f>
        <v>0</v>
      </c>
      <c r="CL49" s="2" t="str">
        <f>IF($A49&gt;='FG_243way_Regular Symbol'!G$16,"",IF(E49=0,"",IF(OR(E49=$BW$1,E50=$BW$1,E51=$BW$1,E49=$CJ$1,E50=$CJ$1,E51=$CJ$1),0,1)))</f>
        <v/>
      </c>
      <c r="CM49" s="2" t="str">
        <f>IF($A49&gt;='FG_243way_Regular Symbol'!H$16,"",IF(F49=0,"",IF(OR(F49=$BW$1,F50=$BW$1,F51=$BW$1,F49=$CJ$1,F50=$CJ$1,F51=$CJ$1),0,1)))</f>
        <v/>
      </c>
      <c r="CO49" s="2">
        <f>IF($A49&gt;='FG_243way_Regular Symbol'!D$16,"",IF(B49=0,"",IF(OR(B49=$BW$1,B50=$BW$1,B51=$BW$1,B49=$CP$1,B50=$CP$1,B51=$CP$1),0,1)))</f>
        <v>1</v>
      </c>
      <c r="CP49" s="2" t="str">
        <f>IF($A49&gt;='FG_243way_Regular Symbol'!E$16,"",IF(C49=0,"",IF(OR(C49=$BW$1,C50=$BW$1,C51=$BW$1,C49=$CP$1,C50=$CP$1,C51=$CP$1),0,1)))</f>
        <v/>
      </c>
      <c r="CQ49" s="2">
        <f>IF($A49&gt;='FG_243way_Regular Symbol'!F$16,"",IF(D49=0,"",IF(OR(D49=$BW$1,D50=$BW$1,D51=$BW$1,D49=$CP$1,D50=$CP$1,D51=$CP$1),0,1)))</f>
        <v>0</v>
      </c>
      <c r="CR49" s="2" t="str">
        <f>IF($A49&gt;='FG_243way_Regular Symbol'!G$16,"",IF(E49=0,"",IF(OR(E49=$BW$1,E50=$BW$1,E51=$BW$1,E49=$CP$1,E50=$CP$1,E51=$CP$1),0,1)))</f>
        <v/>
      </c>
      <c r="CS49" s="2" t="str">
        <f>IF($A49&gt;='FG_243way_Regular Symbol'!H$16,"",IF(F49=0,"",IF(OR(F49=$BW$1,F50=$BW$1,F51=$BW$1,F49=$CP$1,F50=$CP$1,F51=$CP$1),0,1)))</f>
        <v/>
      </c>
      <c r="CU49" s="2">
        <f>IF($A49&gt;='FG_243way_Regular Symbol'!D$16,"",IF(B49=0,"",IF(OR(B49=$BW$1,B50=$BW$1,B51=$BW$1,B49=$CV$1,B50=$CV$1,B51=$CV$1),0,1)))</f>
        <v>0</v>
      </c>
      <c r="CV49" s="2" t="str">
        <f>IF($A49&gt;='FG_243way_Regular Symbol'!E$16,"",IF(C49=0,"",IF(OR(C49=$BW$1,C50=$BW$1,C51=$BW$1,C49=$CV$1,C50=$CV$1,C51=$CV$1),0,1)))</f>
        <v/>
      </c>
      <c r="CW49" s="2">
        <f>IF($A49&gt;='FG_243way_Regular Symbol'!F$16,"",IF(D49=0,"",IF(OR(D49=$BW$1,D50=$BW$1,D51=$BW$1,D49=$CV$1,D50=$CV$1,D51=$CV$1),0,1)))</f>
        <v>0</v>
      </c>
      <c r="CX49" s="2" t="str">
        <f>IF($A49&gt;='FG_243way_Regular Symbol'!G$16,"",IF(E49=0,"",IF(OR(E49=$BW$1,E50=$BW$1,E51=$BW$1,E49=$CV$1,E50=$CV$1,E51=$CV$1),0,1)))</f>
        <v/>
      </c>
      <c r="CY49" s="2" t="str">
        <f>IF($A49&gt;='FG_243way_Regular Symbol'!H$16,"",IF(F49=0,"",IF(OR(F49=$BW$1,F50=$BW$1,F51=$BW$1,F49=$CV$1,F50=$CV$1,F51=$CV$1),0,1)))</f>
        <v/>
      </c>
    </row>
    <row r="50" spans="1:103">
      <c r="A50" s="341">
        <f>IF('FG_243way_Regular Symbol'!L49="","",'FG_243way_Regular Symbol'!L49)</f>
        <v>46</v>
      </c>
      <c r="B50" s="184" t="str">
        <f>IF('FG_243way_Regular Symbol'!M49="",
IF($A50-'FG_243way_Regular Symbol'!D$16&gt;='FG_243way_RegularＸ_W()'!B$2-1,"",VLOOKUP($A50-'FG_243way_Regular Symbol'!D$16,'FG_243way_Regular Symbol'!$L$3:$Q$99,'FG_243way_RegularＸ_W()'!B$3+1,FALSE)),
'FG_243way_Regular Symbol'!M49)</f>
        <v>J</v>
      </c>
      <c r="C50" s="184" t="str">
        <f>IF('FG_243way_Regular Symbol'!N49="",
IF($A50-'FG_243way_Regular Symbol'!E$16&gt;='FG_243way_RegularＸ_W()'!C$2-1,"",VLOOKUP($A50-'FG_243way_Regular Symbol'!E$16,'FG_243way_Regular Symbol'!$L$3:$Q$99,'FG_243way_RegularＸ_W()'!C$3+1,FALSE)),
'FG_243way_Regular Symbol'!N49)</f>
        <v>A</v>
      </c>
      <c r="D50" s="184" t="str">
        <f>IF('FG_243way_Regular Symbol'!O49="",
IF($A50-'FG_243way_Regular Symbol'!F$16&gt;='FG_243way_RegularＸ_W()'!D$2-1,"",VLOOKUP($A50-'FG_243way_Regular Symbol'!F$16,'FG_243way_Regular Symbol'!$L$3:$Q$99,'FG_243way_RegularＸ_W()'!D$3+1,FALSE)),
'FG_243way_Regular Symbol'!O49)</f>
        <v>TE</v>
      </c>
      <c r="E50" s="184" t="str">
        <f>IF('FG_243way_Regular Symbol'!P49="",
IF($A50-'FG_243way_Regular Symbol'!G$16&gt;='FG_243way_RegularＸ_W()'!E$2-1,"",VLOOKUP($A50-'FG_243way_Regular Symbol'!G$16,'FG_243way_Regular Symbol'!$L$3:$Q$99,'FG_243way_RegularＸ_W()'!E$3+1,FALSE)),
'FG_243way_Regular Symbol'!P49)</f>
        <v/>
      </c>
      <c r="F50" s="358" t="str">
        <f>IF('FG_243way_Regular Symbol'!Q49="",
IF($A50-'FG_243way_Regular Symbol'!H$16&gt;='FG_243way_RegularＸ_W()'!F$2-1,"",VLOOKUP($A50-'FG_243way_Regular Symbol'!H$16,'FG_243way_Regular Symbol'!$L$3:$Q$99,'FG_243way_RegularＸ_W()'!F$3+1,FALSE)),
'FG_243way_Regular Symbol'!Q49)</f>
        <v/>
      </c>
      <c r="O50" s="342">
        <f>IF($A50&gt;='FG_243way_Regular Symbol'!D$16,"",IF(B50=0,"",IF(OR(B50=$O$1,B50=$P$1,B51=$O$1,B51=$P$1,B52=$O$1,B52=$P$1),0,1)))</f>
        <v>1</v>
      </c>
      <c r="P50" s="2" t="str">
        <f>IF($A50&gt;='FG_243way_Regular Symbol'!E$16,"",IF(C50=0,"",IF(OR(C50=$O$1,C50=$P$1,C51=$O$1,C51=$P$1,C52=$O$1,C52=$P$1),0,1)))</f>
        <v/>
      </c>
      <c r="Q50" s="2">
        <f>IF($A50&gt;='FG_243way_Regular Symbol'!F$16,"",IF(D50=0,"",IF(OR(D50=$O$1,D50=$P$1,D51=$O$1,D51=$P$1,D52=$O$1,D52=$P$1),0,1)))</f>
        <v>1</v>
      </c>
      <c r="R50" s="2" t="str">
        <f>IF($A50&gt;='FG_243way_Regular Symbol'!G$16,"",IF(E50=0,"",IF(OR(E50=$O$1,E50=$P$1,E51=$O$1,E51=$P$1,E52=$O$1,E52=$P$1),0,1)))</f>
        <v/>
      </c>
      <c r="S50" s="128" t="str">
        <f>IF($A50&gt;='FG_243way_Regular Symbol'!H$16,"",IF(F50=0,"",IF(OR(F50=$O$1,F50=$P$1,F51=$O$1,F51=$P$1,F52=$O$1,F52=$P$1),0,1)))</f>
        <v/>
      </c>
      <c r="U50" s="342">
        <f>IF($A50&gt;='FG_243way_Regular Symbol'!D$16,"",IF(B50=0,"",IF(OR(B50=$U$1,B50=$V$1,B51=$U$1,B51=$V$1,B52=$U$1,B52=$V$1),0,1)))</f>
        <v>1</v>
      </c>
      <c r="V50" s="2" t="str">
        <f>IF($A50&gt;='FG_243way_Regular Symbol'!E$16,"",IF(C50=0,"",IF(OR(C50=$U$1,C50=$V$1,C51=$U$1,C51=$V$1,C52=$U$1,C52=$V$1),0,1)))</f>
        <v/>
      </c>
      <c r="W50" s="2">
        <f>IF($A50&gt;='FG_243way_Regular Symbol'!F$16,"",IF(D50=0,"",IF(OR(D50=$U$1,D50=$V$1,D51=$U$1,D51=$V$1,D52=$U$1,D52=$V$1),0,1)))</f>
        <v>1</v>
      </c>
      <c r="X50" s="2" t="str">
        <f>IF($A50&gt;='FG_243way_Regular Symbol'!G$16,"",IF(E50=0,"",IF(OR(E50=$U$1,E50=$V$1,E51=$U$1,E51=$V$1,E52=$U$1,E52=$V$1),0,1)))</f>
        <v/>
      </c>
      <c r="Y50" s="128" t="str">
        <f>IF($A50&gt;='FG_243way_Regular Symbol'!H$16,"",IF(F50=0,"",IF(OR(F50=$U$1,F50=$V$1,F51=$U$1,F51=$V$1,F52=$U$1,F52=$V$1),0,1)))</f>
        <v/>
      </c>
      <c r="AA50" s="342">
        <f>IF($A50&gt;='FG_243way_Regular Symbol'!D$16,"",IF(B50=0,"",IF(OR(B50=$AA$1,B50=$AB$1,B51=$AA$1,B51=$AB$1,B52=$AA$1,,B52=$AB$1),0,1)))</f>
        <v>1</v>
      </c>
      <c r="AB50" s="2" t="str">
        <f>IF($A50&gt;='FG_243way_Regular Symbol'!E$16,"",IF(C50=0,"",IF(OR(C50=$AA$1,C50=$AB$1,C51=$AA$1,C51=$AB$1,C52=$AA$1,,C52=$AB$1),0,1)))</f>
        <v/>
      </c>
      <c r="AC50" s="2">
        <f>IF($A50&gt;='FG_243way_Regular Symbol'!F$16,"",IF(D50=0,"",IF(OR(D50=$AA$1,D50=$AB$1,D51=$AA$1,D51=$AB$1,D52=$AA$1,,D52=$AB$1),0,1)))</f>
        <v>1</v>
      </c>
      <c r="AD50" s="2" t="str">
        <f>IF($A50&gt;='FG_243way_Regular Symbol'!G$16,"",IF(E50=0,"",IF(OR(E50=$AA$1,E50=$AB$1,E51=$AA$1,E51=$AB$1,E52=$AA$1,,E52=$AB$1),0,1)))</f>
        <v/>
      </c>
      <c r="AE50" s="128" t="str">
        <f>IF($A50&gt;='FG_243way_Regular Symbol'!H$16,"",IF(F50=0,"",IF(OR(F50=$AA$1,F50=$AB$1,F51=$AA$1,F51=$AB$1,F52=$AA$1,,F52=$AB$1),0,1)))</f>
        <v/>
      </c>
      <c r="AG50" s="342">
        <f>IF($A50&gt;='FG_243way_Regular Symbol'!D$16,"",IF(B50=0,"",IF(OR(B50=$AG$1,B50=$AH$1,B51=$AG$1,B51=$AH$1,B52=$AG$1,B52=$AH$1),0,1)))</f>
        <v>1</v>
      </c>
      <c r="AH50" s="2" t="str">
        <f>IF($A50&gt;='FG_243way_Regular Symbol'!E$16,"",IF(C50=0,"",IF(OR(C50=$AG$1,C50=$AH$1,C51=$AG$1,C51=$AH$1,C52=$AG$1,C52=$AH$1),0,1)))</f>
        <v/>
      </c>
      <c r="AI50" s="2">
        <f>IF($A50&gt;='FG_243way_Regular Symbol'!F$16,"",IF(D50=0,"",IF(OR(D50=$AG$1,D50=$AH$1,D51=$AG$1,D51=$AH$1,D52=$AG$1,D52=$AH$1),0,1)))</f>
        <v>1</v>
      </c>
      <c r="AJ50" s="2" t="str">
        <f>IF($A50&gt;='FG_243way_Regular Symbol'!G$16,"",IF(E50=0,"",IF(OR(E50=$AG$1,E50=$AH$1,E51=$AG$1,E51=$AH$1,E52=$AG$1,E52=$AH$1),0,1)))</f>
        <v/>
      </c>
      <c r="AK50" s="128" t="str">
        <f>IF($A50&gt;='FG_243way_Regular Symbol'!H$16,"",IF(F50=0,"",IF(OR(F50=$AG$1,F50=$AH$1,F51=$AG$1,F51=$AH$1,F52=$AG$1,F52=$AH$1),0,1)))</f>
        <v/>
      </c>
      <c r="AM50" s="342">
        <f>IF($A50&gt;='FG_243way_Regular Symbol'!D$16,"",IF(B50=0,"",IF(OR(B50=$AM$1,B50=$AN$1,B51=$AM$1,B51=$AN$1,B52=$AM$1,B52=$AN$1),0,1)))</f>
        <v>1</v>
      </c>
      <c r="AN50" s="2" t="str">
        <f>IF($A50&gt;='FG_243way_Regular Symbol'!E$16,"",IF(C50=0,"",IF(OR(C50=$AM$1,C50=$AN$1,C51=$AM$1,C51=$AN$1,C52=$AM$1,C52=$AN$1),0,1)))</f>
        <v/>
      </c>
      <c r="AO50" s="2">
        <f>IF($A50&gt;='FG_243way_Regular Symbol'!F$16,"",IF(D50=0,"",IF(OR(D50=$AM$1,D50=$AN$1,D51=$AM$1,D51=$AN$1,D52=$AM$1,D52=$AN$1),0,1)))</f>
        <v>1</v>
      </c>
      <c r="AP50" s="2" t="str">
        <f>IF($A50&gt;='FG_243way_Regular Symbol'!G$16,"",IF(E50=0,"",IF(OR(E50=$AM$1,E50=$AN$1,E51=$AM$1,E51=$AN$1,E52=$AM$1,E52=$AN$1),0,1)))</f>
        <v/>
      </c>
      <c r="AQ50" s="128" t="str">
        <f>IF($A50&gt;='FG_243way_Regular Symbol'!H$16,"",IF(F50=0,"",IF(OR(F50=$AM$1,F50=$AN$1,F51=$AM$1,F51=$AN$1,F52=$AM$1,F52=$AN$1),0,1)))</f>
        <v/>
      </c>
      <c r="AS50" s="342">
        <f>IF($A50&gt;='FG_243way_Regular Symbol'!D$16,"",IF(B50=0,"",IF(OR(B50=$AM$1,B50=$AT$1,B51=$AM$1,B51=$AT$1,B52=$AM$1,B52=$AT$1),0,1)))</f>
        <v>1</v>
      </c>
      <c r="AT50" s="2" t="str">
        <f>IF($A50&gt;='FG_243way_Regular Symbol'!E$16,"",IF(C50=0,"",IF(OR(C50=$AM$1,C50=$AT$1,C51=$AM$1,C51=$AT$1,C52=$AM$1,C52=$AT$1),0,1)))</f>
        <v/>
      </c>
      <c r="AU50" s="2">
        <f>IF($A50&gt;='FG_243way_Regular Symbol'!F$16,"",IF(D50=0,"",IF(OR(D50=$AM$1,D50=$AT$1,D51=$AM$1,D51=$AT$1,D52=$AM$1,D52=$AT$1),0,1)))</f>
        <v>1</v>
      </c>
      <c r="AV50" s="2" t="str">
        <f>IF($A50&gt;='FG_243way_Regular Symbol'!G$16,"",IF(E50=0,"",IF(OR(E50=$AM$1,E50=$AT$1,E51=$AM$1,E51=$AT$1,E52=$AM$1,E52=$AT$1),0,1)))</f>
        <v/>
      </c>
      <c r="AW50" s="128" t="str">
        <f>IF($A50&gt;='FG_243way_Regular Symbol'!H$16,"",IF(F50=0,"",IF(OR(F50=$AM$1,F50=$AT$1,F51=$AM$1,F51=$AT$1,F52=$AM$1,F52=$AT$1),0,1)))</f>
        <v/>
      </c>
      <c r="AY50" s="342">
        <f>IF($A50&gt;='FG_243way_Regular Symbol'!D$16,"",IF(B50=0,"",IF(OR(B50=$AM$1,B50=$AZ$1,B51=$AM$1,B51=$AZ$1,B52=$AM$1,B52=$AZ$1),0,1)))</f>
        <v>1</v>
      </c>
      <c r="AZ50" s="2" t="str">
        <f>IF($A50&gt;='FG_243way_Regular Symbol'!E$16,"",IF(C50=0,"",IF(OR(C50=$AM$1,C50=$AZ$1,C51=$AM$1,C51=$AZ$1,C52=$AM$1,C52=$AZ$1),0,1)))</f>
        <v/>
      </c>
      <c r="BA50" s="2">
        <f>IF($A50&gt;='FG_243way_Regular Symbol'!F$16,"",IF(D50=0,"",IF(OR(D50=$AM$1,D50=$AZ$1,D51=$AM$1,D51=$AZ$1,D52=$AM$1,D52=$AZ$1),0,1)))</f>
        <v>1</v>
      </c>
      <c r="BB50" s="2" t="str">
        <f>IF($A50&gt;='FG_243way_Regular Symbol'!G$16,"",IF(E50=0,"",IF(OR(E50=$AM$1,E50=$AZ$1,E51=$AM$1,E51=$AZ$1,E52=$AM$1,E52=$AZ$1),0,1)))</f>
        <v/>
      </c>
      <c r="BC50" s="128" t="str">
        <f>IF($A50&gt;='FG_243way_Regular Symbol'!H$16,"",IF(F50=0,"",IF(OR(F50=$AM$1,F50=$AZ$1,F51=$AM$1,F51=$AZ$1,F52=$AM$1,F52=$AZ$1),0,1)))</f>
        <v/>
      </c>
      <c r="BE50" s="342"/>
      <c r="BF50" s="2"/>
      <c r="BG50" s="2">
        <f>IF($A50&gt;='FG_243way_Regular Symbol'!F$16,"",IF(D50=0,"",COUNTIF(D50:D52,$BF$1)))</f>
        <v>0</v>
      </c>
      <c r="BH50" s="2" t="str">
        <f>IF($A50&gt;='FG_243way_Regular Symbol'!G$16,"",IF(E50=0,"",COUNTIF(E50:E52,$BF$1)))</f>
        <v/>
      </c>
      <c r="BI50" s="2" t="str">
        <f>IF($A50&gt;='FG_243way_Regular Symbol'!H$16,"",IF(F50=0,"",COUNTIF(F50:F52,$BF$1)))</f>
        <v/>
      </c>
      <c r="BK50" s="342"/>
      <c r="BL50" s="2"/>
      <c r="BM50" s="2">
        <f>IF($A50&gt;='FG_243way_Regular Symbol'!F$16,"",IF(D50=0,"",IF(OR(D50=$AM$1,D50=$BL$1,D51=$AM$1,D51=$BL$1,D52=$AM$1,D52=$BL$1),0,1)))</f>
        <v>1</v>
      </c>
      <c r="BN50" s="2" t="str">
        <f>IF($A50&gt;='FG_243way_Regular Symbol'!G$16,"",IF(E50=0,"",IF(OR(E50=$AM$1,E50=$BL$1,E51=$AM$1,E51=$BL$1,E52=$AM$1,E52=$BL$1),0,1)))</f>
        <v/>
      </c>
      <c r="BO50" s="128" t="str">
        <f>IF($A50&gt;='FG_243way_Regular Symbol'!H$16,"",IF(F50=0,"",IF(OR(F50=$AM$1,F50=$BL$1,F51=$AM$1,F51=$BL$1,F52=$AM$1,F52=$BL$1),0,1)))</f>
        <v/>
      </c>
      <c r="BQ50" s="2">
        <f>IF($A50&gt;='FG_243way_Regular Symbol'!D$16,"",IF(B50=0,"",IF(OR(B50=$BQ$1,B50=$BR$1,B51=$BQ$1,B51=$BR$1,B52=$BQ$1,B52=$BR$1),0,1)))</f>
        <v>1</v>
      </c>
      <c r="BR50" s="2" t="str">
        <f>IF($A50&gt;='FG_243way_Regular Symbol'!E$16,"",IF(C50=0,"",IF(OR(C50=$BQ$1,C50=$BR$1,C51=$BQ$1,C51=$BR$1,C52=$BQ$1,C52=$BR$1),0,1)))</f>
        <v/>
      </c>
      <c r="BS50" s="2">
        <f>IF($A50&gt;='FG_243way_Regular Symbol'!F$16,"",IF(D50=0,"",IF(OR(D50=$BQ$1,D50=$BR$1,D51=$BQ$1,D51=$BR$1,D52=$BQ$1,D52=$BR$1),0,1)))</f>
        <v>1</v>
      </c>
      <c r="BT50" s="2" t="str">
        <f>IF($A50&gt;='FG_243way_Regular Symbol'!G$16,"",IF(E50=0,"",IF(OR(E50=$BQ$1,E50=$BR$1,E51=$BQ$1,E51=$BR$1,E52=$BQ$1,E52=$BR$1),0,1)))</f>
        <v/>
      </c>
      <c r="BU50" s="2" t="str">
        <f>IF($A50&gt;='FG_243way_Regular Symbol'!H$16,"",IF(F50=0,"",IF(OR(F50=$BQ$1,F50=$BR$1,F51=$BQ$1,F51=$BR$1,F52=$BQ$1,F52=$BR$1),0,1)))</f>
        <v/>
      </c>
      <c r="BW50" s="2">
        <f>IF($A50&gt;='FG_243way_Regular Symbol'!D$16,"",IF(B50=0,"",IF(OR(B50=$BW$1,B51=$BW$1,B52=$BW$1,B50=$BX$1,B51=$BX$1,B52=$BX$1),0,1)))</f>
        <v>1</v>
      </c>
      <c r="BX50" s="2" t="str">
        <f>IF($A50&gt;='FG_243way_Regular Symbol'!E$16,"",IF(C50=0,"",IF(OR(C50=$BW$1,C51=$BW$1,C52=$BW$1,C50=$BX$1,C51=$BX$1,C52=$BX$1),0,1)))</f>
        <v/>
      </c>
      <c r="BY50" s="2">
        <f>IF($A50&gt;='FG_243way_Regular Symbol'!F$16,"",IF(D50=0,"",IF(OR(D50=$BW$1,D51=$BW$1,D52=$BW$1,D50=$BX$1,D51=$BX$1,D52=$BX$1),0,1)))</f>
        <v>1</v>
      </c>
      <c r="BZ50" s="2" t="str">
        <f>IF($A50&gt;='FG_243way_Regular Symbol'!G$16,"",IF(E50=0,"",IF(OR(E50=$BW$1,E51=$BW$1,E52=$BW$1,E50=$BX$1,E51=$BX$1,E52=$BX$1),0,1)))</f>
        <v/>
      </c>
      <c r="CA50" s="2" t="str">
        <f>IF($A50&gt;='FG_243way_Regular Symbol'!H$16,"",IF(F50=0,"",IF(OR(F50=$BW$1,F51=$BW$1,F52=$BW$1,F50=$BX$1,F51=$BX$1,F52=$BX$1),0,1)))</f>
        <v/>
      </c>
      <c r="CC50" s="2">
        <f>IF($A50&gt;='FG_243way_Regular Symbol'!D$16,"",IF(B50=0,"",IF(OR(B50=$BW$1,B51=$BW$1,B52=$BW$1,B50=$CD$1,B51=$CD$1,B52=$CD$1),0,1)))</f>
        <v>1</v>
      </c>
      <c r="CD50" s="2" t="str">
        <f>IF($A50&gt;='FG_243way_Regular Symbol'!E$16,"",IF(C50=0,"",IF(OR(C50=$BW$1,C51=$BW$1,C52=$BW$1,C50=$CD$1,C51=$CD$1,C52=$CD$1),0,1)))</f>
        <v/>
      </c>
      <c r="CE50" s="2">
        <f>IF($A50&gt;='FG_243way_Regular Symbol'!F$16,"",IF(D50=0,"",IF(OR(D50=$BW$1,D51=$BW$1,D52=$BW$1,D50=$CD$1,D51=$CD$1,D52=$CD$1),0,1)))</f>
        <v>1</v>
      </c>
      <c r="CF50" s="2" t="str">
        <f>IF($A50&gt;='FG_243way_Regular Symbol'!G$16,"",IF(E50=0,"",IF(OR(E50=$BW$1,E51=$BW$1,E52=$BW$1,E50=$CD$1,E51=$CD$1,E52=$CD$1),0,1)))</f>
        <v/>
      </c>
      <c r="CG50" s="2" t="str">
        <f>IF($A50&gt;='FG_243way_Regular Symbol'!H$16,"",IF(F50=0,"",IF(OR(F50=$BW$1,F51=$BW$1,F52=$BW$1,F50=$CD$1,F51=$CD$1,F52=$CD$1),0,1)))</f>
        <v/>
      </c>
      <c r="CI50" s="2">
        <f>IF($A50&gt;='FG_243way_Regular Symbol'!D$16,"",IF(B50=0,"",IF(OR(B50=$BW$1,B51=$BW$1,B52=$BW$1,B50=$CJ$1,B51=$CJ$1,B52=$CJ$1),0,1)))</f>
        <v>0</v>
      </c>
      <c r="CJ50" s="2" t="str">
        <f>IF($A50&gt;='FG_243way_Regular Symbol'!E$16,"",IF(C50=0,"",IF(OR(C50=$BW$1,C51=$BW$1,C52=$BW$1,C50=$CJ$1,C51=$CJ$1,C52=$CJ$1),0,1)))</f>
        <v/>
      </c>
      <c r="CK50" s="2">
        <f>IF($A50&gt;='FG_243way_Regular Symbol'!F$16,"",IF(D50=0,"",IF(OR(D50=$BW$1,D51=$BW$1,D52=$BW$1,D50=$CJ$1,D51=$CJ$1,D52=$CJ$1),0,1)))</f>
        <v>0</v>
      </c>
      <c r="CL50" s="2" t="str">
        <f>IF($A50&gt;='FG_243way_Regular Symbol'!G$16,"",IF(E50=0,"",IF(OR(E50=$BW$1,E51=$BW$1,E52=$BW$1,E50=$CJ$1,E51=$CJ$1,E52=$CJ$1),0,1)))</f>
        <v/>
      </c>
      <c r="CM50" s="2" t="str">
        <f>IF($A50&gt;='FG_243way_Regular Symbol'!H$16,"",IF(F50=0,"",IF(OR(F50=$BW$1,F51=$BW$1,F52=$BW$1,F50=$CJ$1,F51=$CJ$1,F52=$CJ$1),0,1)))</f>
        <v/>
      </c>
      <c r="CO50" s="2">
        <f>IF($A50&gt;='FG_243way_Regular Symbol'!D$16,"",IF(B50=0,"",IF(OR(B50=$BW$1,B51=$BW$1,B52=$BW$1,B50=$CP$1,B51=$CP$1,B52=$CP$1),0,1)))</f>
        <v>0</v>
      </c>
      <c r="CP50" s="2" t="str">
        <f>IF($A50&gt;='FG_243way_Regular Symbol'!E$16,"",IF(C50=0,"",IF(OR(C50=$BW$1,C51=$BW$1,C52=$BW$1,C50=$CP$1,C51=$CP$1,C52=$CP$1),0,1)))</f>
        <v/>
      </c>
      <c r="CQ50" s="2">
        <f>IF($A50&gt;='FG_243way_Regular Symbol'!F$16,"",IF(D50=0,"",IF(OR(D50=$BW$1,D51=$BW$1,D52=$BW$1,D50=$CP$1,D51=$CP$1,D52=$CP$1),0,1)))</f>
        <v>0</v>
      </c>
      <c r="CR50" s="2" t="str">
        <f>IF($A50&gt;='FG_243way_Regular Symbol'!G$16,"",IF(E50=0,"",IF(OR(E50=$BW$1,E51=$BW$1,E52=$BW$1,E50=$CP$1,E51=$CP$1,E52=$CP$1),0,1)))</f>
        <v/>
      </c>
      <c r="CS50" s="2" t="str">
        <f>IF($A50&gt;='FG_243way_Regular Symbol'!H$16,"",IF(F50=0,"",IF(OR(F50=$BW$1,F51=$BW$1,F52=$BW$1,F50=$CP$1,F51=$CP$1,F52=$CP$1),0,1)))</f>
        <v/>
      </c>
      <c r="CU50" s="2">
        <f>IF($A50&gt;='FG_243way_Regular Symbol'!D$16,"",IF(B50=0,"",IF(OR(B50=$BW$1,B51=$BW$1,B52=$BW$1,B50=$CV$1,B51=$CV$1,B52=$CV$1),0,1)))</f>
        <v>0</v>
      </c>
      <c r="CV50" s="2" t="str">
        <f>IF($A50&gt;='FG_243way_Regular Symbol'!E$16,"",IF(C50=0,"",IF(OR(C50=$BW$1,C51=$BW$1,C52=$BW$1,C50=$CV$1,C51=$CV$1,C52=$CV$1),0,1)))</f>
        <v/>
      </c>
      <c r="CW50" s="2">
        <f>IF($A50&gt;='FG_243way_Regular Symbol'!F$16,"",IF(D50=0,"",IF(OR(D50=$BW$1,D51=$BW$1,D52=$BW$1,D50=$CV$1,D51=$CV$1,D52=$CV$1),0,1)))</f>
        <v>1</v>
      </c>
      <c r="CX50" s="2" t="str">
        <f>IF($A50&gt;='FG_243way_Regular Symbol'!G$16,"",IF(E50=0,"",IF(OR(E50=$BW$1,E51=$BW$1,E52=$BW$1,E50=$CV$1,E51=$CV$1,E52=$CV$1),0,1)))</f>
        <v/>
      </c>
      <c r="CY50" s="2" t="str">
        <f>IF($A50&gt;='FG_243way_Regular Symbol'!H$16,"",IF(F50=0,"",IF(OR(F50=$BW$1,F51=$BW$1,F52=$BW$1,F50=$CV$1,F51=$CV$1,F52=$CV$1),0,1)))</f>
        <v/>
      </c>
    </row>
    <row r="51" spans="1:103">
      <c r="A51" s="341">
        <f>IF('FG_243way_Regular Symbol'!L50="","",'FG_243way_Regular Symbol'!L50)</f>
        <v>47</v>
      </c>
      <c r="B51" s="184" t="str">
        <f>IF('FG_243way_Regular Symbol'!M50="",
IF($A51-'FG_243way_Regular Symbol'!D$16&gt;='FG_243way_RegularＸ_W()'!B$2-1,"",VLOOKUP($A51-'FG_243way_Regular Symbol'!D$16,'FG_243way_Regular Symbol'!$L$3:$Q$99,'FG_243way_RegularＸ_W()'!B$3+1,FALSE)),
'FG_243way_Regular Symbol'!M50)</f>
        <v>NI</v>
      </c>
      <c r="C51" s="184" t="str">
        <f>IF('FG_243way_Regular Symbol'!N50="",
IF($A51-'FG_243way_Regular Symbol'!E$16&gt;='FG_243way_RegularＸ_W()'!C$2-1,"",VLOOKUP($A51-'FG_243way_Regular Symbol'!E$16,'FG_243way_Regular Symbol'!$L$3:$Q$99,'FG_243way_RegularＸ_W()'!C$3+1,FALSE)),
'FG_243way_Regular Symbol'!N50)</f>
        <v/>
      </c>
      <c r="D51" s="184" t="str">
        <f>IF('FG_243way_Regular Symbol'!O50="",
IF($A51-'FG_243way_Regular Symbol'!F$16&gt;='FG_243way_RegularＸ_W()'!D$2-1,"",VLOOKUP($A51-'FG_243way_Regular Symbol'!F$16,'FG_243way_Regular Symbol'!$L$3:$Q$99,'FG_243way_RegularＸ_W()'!D$3+1,FALSE)),
'FG_243way_Regular Symbol'!O50)</f>
        <v>J</v>
      </c>
      <c r="E51" s="184" t="str">
        <f>IF('FG_243way_Regular Symbol'!P50="",
IF($A51-'FG_243way_Regular Symbol'!G$16&gt;='FG_243way_RegularＸ_W()'!E$2-1,"",VLOOKUP($A51-'FG_243way_Regular Symbol'!G$16,'FG_243way_Regular Symbol'!$L$3:$Q$99,'FG_243way_RegularＸ_W()'!E$3+1,FALSE)),
'FG_243way_Regular Symbol'!P50)</f>
        <v/>
      </c>
      <c r="F51" s="358" t="str">
        <f>IF('FG_243way_Regular Symbol'!Q50="",
IF($A51-'FG_243way_Regular Symbol'!H$16&gt;='FG_243way_RegularＸ_W()'!F$2-1,"",VLOOKUP($A51-'FG_243way_Regular Symbol'!H$16,'FG_243way_Regular Symbol'!$L$3:$Q$99,'FG_243way_RegularＸ_W()'!F$3+1,FALSE)),
'FG_243way_Regular Symbol'!Q50)</f>
        <v/>
      </c>
      <c r="O51" s="342">
        <f>IF($A51&gt;='FG_243way_Regular Symbol'!D$16,"",IF(B51=0,"",IF(OR(B51=$O$1,B51=$P$1,B52=$O$1,B52=$P$1,B53=$O$1,B53=$P$1),0,1)))</f>
        <v>1</v>
      </c>
      <c r="P51" s="2" t="str">
        <f>IF($A51&gt;='FG_243way_Regular Symbol'!E$16,"",IF(C51=0,"",IF(OR(C51=$O$1,C51=$P$1,C52=$O$1,C52=$P$1,C53=$O$1,C53=$P$1),0,1)))</f>
        <v/>
      </c>
      <c r="Q51" s="2">
        <f>IF($A51&gt;='FG_243way_Regular Symbol'!F$16,"",IF(D51=0,"",IF(OR(D51=$O$1,D51=$P$1,D52=$O$1,D52=$P$1,D53=$O$1,D53=$P$1),0,1)))</f>
        <v>0</v>
      </c>
      <c r="R51" s="2" t="str">
        <f>IF($A51&gt;='FG_243way_Regular Symbol'!G$16,"",IF(E51=0,"",IF(OR(E51=$O$1,E51=$P$1,E52=$O$1,E52=$P$1,E53=$O$1,E53=$P$1),0,1)))</f>
        <v/>
      </c>
      <c r="S51" s="128" t="str">
        <f>IF($A51&gt;='FG_243way_Regular Symbol'!H$16,"",IF(F51=0,"",IF(OR(F51=$O$1,F51=$P$1,F52=$O$1,F52=$P$1,F53=$O$1,F53=$P$1),0,1)))</f>
        <v/>
      </c>
      <c r="U51" s="342">
        <f>IF($A51&gt;='FG_243way_Regular Symbol'!D$16,"",IF(B51=0,"",IF(OR(B51=$U$1,B51=$V$1,B52=$U$1,B52=$V$1,B53=$U$1,B53=$V$1),0,1)))</f>
        <v>1</v>
      </c>
      <c r="V51" s="2" t="str">
        <f>IF($A51&gt;='FG_243way_Regular Symbol'!E$16,"",IF(C51=0,"",IF(OR(C51=$U$1,C51=$V$1,C52=$U$1,C52=$V$1,C53=$U$1,C53=$V$1),0,1)))</f>
        <v/>
      </c>
      <c r="W51" s="2">
        <f>IF($A51&gt;='FG_243way_Regular Symbol'!F$16,"",IF(D51=0,"",IF(OR(D51=$U$1,D51=$V$1,D52=$U$1,D52=$V$1,D53=$U$1,D53=$V$1),0,1)))</f>
        <v>1</v>
      </c>
      <c r="X51" s="2" t="str">
        <f>IF($A51&gt;='FG_243way_Regular Symbol'!G$16,"",IF(E51=0,"",IF(OR(E51=$U$1,E51=$V$1,E52=$U$1,E52=$V$1,E53=$U$1,E53=$V$1),0,1)))</f>
        <v/>
      </c>
      <c r="Y51" s="128" t="str">
        <f>IF($A51&gt;='FG_243way_Regular Symbol'!H$16,"",IF(F51=0,"",IF(OR(F51=$U$1,F51=$V$1,F52=$U$1,F52=$V$1,F53=$U$1,F53=$V$1),0,1)))</f>
        <v/>
      </c>
      <c r="AA51" s="342">
        <f>IF($A51&gt;='FG_243way_Regular Symbol'!D$16,"",IF(B51=0,"",IF(OR(B51=$AA$1,B51=$AB$1,B52=$AA$1,B52=$AB$1,B53=$AA$1,,B53=$AB$1),0,1)))</f>
        <v>1</v>
      </c>
      <c r="AB51" s="2" t="str">
        <f>IF($A51&gt;='FG_243way_Regular Symbol'!E$16,"",IF(C51=0,"",IF(OR(C51=$AA$1,C51=$AB$1,C52=$AA$1,C52=$AB$1,C53=$AA$1,,C53=$AB$1),0,1)))</f>
        <v/>
      </c>
      <c r="AC51" s="2">
        <f>IF($A51&gt;='FG_243way_Regular Symbol'!F$16,"",IF(D51=0,"",IF(OR(D51=$AA$1,D51=$AB$1,D52=$AA$1,D52=$AB$1,D53=$AA$1,,D53=$AB$1),0,1)))</f>
        <v>1</v>
      </c>
      <c r="AD51" s="2" t="str">
        <f>IF($A51&gt;='FG_243way_Regular Symbol'!G$16,"",IF(E51=0,"",IF(OR(E51=$AA$1,E51=$AB$1,E52=$AA$1,E52=$AB$1,E53=$AA$1,,E53=$AB$1),0,1)))</f>
        <v/>
      </c>
      <c r="AE51" s="128" t="str">
        <f>IF($A51&gt;='FG_243way_Regular Symbol'!H$16,"",IF(F51=0,"",IF(OR(F51=$AA$1,F51=$AB$1,F52=$AA$1,F52=$AB$1,F53=$AA$1,,F53=$AB$1),0,1)))</f>
        <v/>
      </c>
      <c r="AG51" s="342">
        <f>IF($A51&gt;='FG_243way_Regular Symbol'!D$16,"",IF(B51=0,"",IF(OR(B51=$AG$1,B51=$AH$1,B52=$AG$1,B52=$AH$1,B53=$AG$1,B53=$AH$1),0,1)))</f>
        <v>1</v>
      </c>
      <c r="AH51" s="2" t="str">
        <f>IF($A51&gt;='FG_243way_Regular Symbol'!E$16,"",IF(C51=0,"",IF(OR(C51=$AG$1,C51=$AH$1,C52=$AG$1,C52=$AH$1,C53=$AG$1,C53=$AH$1),0,1)))</f>
        <v/>
      </c>
      <c r="AI51" s="2">
        <f>IF($A51&gt;='FG_243way_Regular Symbol'!F$16,"",IF(D51=0,"",IF(OR(D51=$AG$1,D51=$AH$1,D52=$AG$1,D52=$AH$1,D53=$AG$1,D53=$AH$1),0,1)))</f>
        <v>1</v>
      </c>
      <c r="AJ51" s="2" t="str">
        <f>IF($A51&gt;='FG_243way_Regular Symbol'!G$16,"",IF(E51=0,"",IF(OR(E51=$AG$1,E51=$AH$1,E52=$AG$1,E52=$AH$1,E53=$AG$1,E53=$AH$1),0,1)))</f>
        <v/>
      </c>
      <c r="AK51" s="128" t="str">
        <f>IF($A51&gt;='FG_243way_Regular Symbol'!H$16,"",IF(F51=0,"",IF(OR(F51=$AG$1,F51=$AH$1,F52=$AG$1,F52=$AH$1,F53=$AG$1,F53=$AH$1),0,1)))</f>
        <v/>
      </c>
      <c r="AM51" s="342">
        <f>IF($A51&gt;='FG_243way_Regular Symbol'!D$16,"",IF(B51=0,"",IF(OR(B51=$AM$1,B51=$AN$1,B52=$AM$1,B52=$AN$1,B53=$AM$1,B53=$AN$1),0,1)))</f>
        <v>1</v>
      </c>
      <c r="AN51" s="2" t="str">
        <f>IF($A51&gt;='FG_243way_Regular Symbol'!E$16,"",IF(C51=0,"",IF(OR(C51=$AM$1,C51=$AN$1,C52=$AM$1,C52=$AN$1,C53=$AM$1,C53=$AN$1),0,1)))</f>
        <v/>
      </c>
      <c r="AO51" s="2">
        <f>IF($A51&gt;='FG_243way_Regular Symbol'!F$16,"",IF(D51=0,"",IF(OR(D51=$AM$1,D51=$AN$1,D52=$AM$1,D52=$AN$1,D53=$AM$1,D53=$AN$1),0,1)))</f>
        <v>1</v>
      </c>
      <c r="AP51" s="2" t="str">
        <f>IF($A51&gt;='FG_243way_Regular Symbol'!G$16,"",IF(E51=0,"",IF(OR(E51=$AM$1,E51=$AN$1,E52=$AM$1,E52=$AN$1,E53=$AM$1,E53=$AN$1),0,1)))</f>
        <v/>
      </c>
      <c r="AQ51" s="128" t="str">
        <f>IF($A51&gt;='FG_243way_Regular Symbol'!H$16,"",IF(F51=0,"",IF(OR(F51=$AM$1,F51=$AN$1,F52=$AM$1,F52=$AN$1,F53=$AM$1,F53=$AN$1),0,1)))</f>
        <v/>
      </c>
      <c r="AS51" s="342">
        <f>IF($A51&gt;='FG_243way_Regular Symbol'!D$16,"",IF(B51=0,"",IF(OR(B51=$AM$1,B51=$AT$1,B52=$AM$1,B52=$AT$1,B53=$AM$1,B53=$AT$1),0,1)))</f>
        <v>1</v>
      </c>
      <c r="AT51" s="2" t="str">
        <f>IF($A51&gt;='FG_243way_Regular Symbol'!E$16,"",IF(C51=0,"",IF(OR(C51=$AM$1,C51=$AT$1,C52=$AM$1,C52=$AT$1,C53=$AM$1,C53=$AT$1),0,1)))</f>
        <v/>
      </c>
      <c r="AU51" s="2">
        <f>IF($A51&gt;='FG_243way_Regular Symbol'!F$16,"",IF(D51=0,"",IF(OR(D51=$AM$1,D51=$AT$1,D52=$AM$1,D52=$AT$1,D53=$AM$1,D53=$AT$1),0,1)))</f>
        <v>1</v>
      </c>
      <c r="AV51" s="2" t="str">
        <f>IF($A51&gt;='FG_243way_Regular Symbol'!G$16,"",IF(E51=0,"",IF(OR(E51=$AM$1,E51=$AT$1,E52=$AM$1,E52=$AT$1,E53=$AM$1,E53=$AT$1),0,1)))</f>
        <v/>
      </c>
      <c r="AW51" s="128" t="str">
        <f>IF($A51&gt;='FG_243way_Regular Symbol'!H$16,"",IF(F51=0,"",IF(OR(F51=$AM$1,F51=$AT$1,F52=$AM$1,F52=$AT$1,F53=$AM$1,F53=$AT$1),0,1)))</f>
        <v/>
      </c>
      <c r="AY51" s="342">
        <f>IF($A51&gt;='FG_243way_Regular Symbol'!D$16,"",IF(B51=0,"",IF(OR(B51=$AM$1,B51=$AZ$1,B52=$AM$1,B52=$AZ$1,B53=$AM$1,B53=$AZ$1),0,1)))</f>
        <v>1</v>
      </c>
      <c r="AZ51" s="2" t="str">
        <f>IF($A51&gt;='FG_243way_Regular Symbol'!E$16,"",IF(C51=0,"",IF(OR(C51=$AM$1,C51=$AZ$1,C52=$AM$1,C52=$AZ$1,C53=$AM$1,C53=$AZ$1),0,1)))</f>
        <v/>
      </c>
      <c r="BA51" s="2">
        <f>IF($A51&gt;='FG_243way_Regular Symbol'!F$16,"",IF(D51=0,"",IF(OR(D51=$AM$1,D51=$AZ$1,D52=$AM$1,D52=$AZ$1,D53=$AM$1,D53=$AZ$1),0,1)))</f>
        <v>1</v>
      </c>
      <c r="BB51" s="2" t="str">
        <f>IF($A51&gt;='FG_243way_Regular Symbol'!G$16,"",IF(E51=0,"",IF(OR(E51=$AM$1,E51=$AZ$1,E52=$AM$1,E52=$AZ$1,E53=$AM$1,E53=$AZ$1),0,1)))</f>
        <v/>
      </c>
      <c r="BC51" s="128" t="str">
        <f>IF($A51&gt;='FG_243way_Regular Symbol'!H$16,"",IF(F51=0,"",IF(OR(F51=$AM$1,F51=$AZ$1,F52=$AM$1,F52=$AZ$1,F53=$AM$1,F53=$AZ$1),0,1)))</f>
        <v/>
      </c>
      <c r="BE51" s="342"/>
      <c r="BF51" s="2"/>
      <c r="BG51" s="2">
        <f>IF($A51&gt;='FG_243way_Regular Symbol'!F$16,"",IF(D51=0,"",COUNTIF(D51:D53,$BF$1)))</f>
        <v>0</v>
      </c>
      <c r="BH51" s="2" t="str">
        <f>IF($A51&gt;='FG_243way_Regular Symbol'!G$16,"",IF(E51=0,"",COUNTIF(E51:E53,$BF$1)))</f>
        <v/>
      </c>
      <c r="BI51" s="2" t="str">
        <f>IF($A51&gt;='FG_243way_Regular Symbol'!H$16,"",IF(F51=0,"",COUNTIF(F51:F53,$BF$1)))</f>
        <v/>
      </c>
      <c r="BK51" s="342"/>
      <c r="BL51" s="2"/>
      <c r="BM51" s="2">
        <f>IF($A51&gt;='FG_243way_Regular Symbol'!F$16,"",IF(D51=0,"",IF(OR(D51=$AM$1,D51=$BL$1,D52=$AM$1,D52=$BL$1,D53=$AM$1,D53=$BL$1),0,1)))</f>
        <v>1</v>
      </c>
      <c r="BN51" s="2" t="str">
        <f>IF($A51&gt;='FG_243way_Regular Symbol'!G$16,"",IF(E51=0,"",IF(OR(E51=$AM$1,E51=$BL$1,E52=$AM$1,E52=$BL$1,E53=$AM$1,E53=$BL$1),0,1)))</f>
        <v/>
      </c>
      <c r="BO51" s="128" t="str">
        <f>IF($A51&gt;='FG_243way_Regular Symbol'!H$16,"",IF(F51=0,"",IF(OR(F51=$AM$1,F51=$BL$1,F52=$AM$1,F52=$BL$1,F53=$AM$1,F53=$BL$1),0,1)))</f>
        <v/>
      </c>
      <c r="BQ51" s="2">
        <f>IF($A51&gt;='FG_243way_Regular Symbol'!D$16,"",IF(B51=0,"",IF(OR(B51=$BQ$1,B51=$BR$1,B52=$BQ$1,B52=$BR$1,B53=$BQ$1,B53=$BR$1),0,1)))</f>
        <v>1</v>
      </c>
      <c r="BR51" s="2" t="str">
        <f>IF($A51&gt;='FG_243way_Regular Symbol'!E$16,"",IF(C51=0,"",IF(OR(C51=$BQ$1,C51=$BR$1,C52=$BQ$1,C52=$BR$1,C53=$BQ$1,C53=$BR$1),0,1)))</f>
        <v/>
      </c>
      <c r="BS51" s="2">
        <f>IF($A51&gt;='FG_243way_Regular Symbol'!F$16,"",IF(D51=0,"",IF(OR(D51=$BQ$1,D51=$BR$1,D52=$BQ$1,D52=$BR$1,D53=$BQ$1,D53=$BR$1),0,1)))</f>
        <v>1</v>
      </c>
      <c r="BT51" s="2" t="str">
        <f>IF($A51&gt;='FG_243way_Regular Symbol'!G$16,"",IF(E51=0,"",IF(OR(E51=$BQ$1,E51=$BR$1,E52=$BQ$1,E52=$BR$1,E53=$BQ$1,E53=$BR$1),0,1)))</f>
        <v/>
      </c>
      <c r="BU51" s="2" t="str">
        <f>IF($A51&gt;='FG_243way_Regular Symbol'!H$16,"",IF(F51=0,"",IF(OR(F51=$BQ$1,F51=$BR$1,F52=$BQ$1,F52=$BR$1,F53=$BQ$1,F53=$BR$1),0,1)))</f>
        <v/>
      </c>
      <c r="BW51" s="2">
        <f>IF($A51&gt;='FG_243way_Regular Symbol'!D$16,"",IF(B51=0,"",IF(OR(B51=$BW$1,B52=$BW$1,B53=$BW$1,B51=$BX$1,B52=$BX$1,B53=$BX$1),0,1)))</f>
        <v>1</v>
      </c>
      <c r="BX51" s="2" t="str">
        <f>IF($A51&gt;='FG_243way_Regular Symbol'!E$16,"",IF(C51=0,"",IF(OR(C51=$BW$1,C52=$BW$1,C53=$BW$1,C51=$BX$1,C52=$BX$1,C53=$BX$1),0,1)))</f>
        <v/>
      </c>
      <c r="BY51" s="2">
        <f>IF($A51&gt;='FG_243way_Regular Symbol'!F$16,"",IF(D51=0,"",IF(OR(D51=$BW$1,D52=$BW$1,D53=$BW$1,D51=$BX$1,D52=$BX$1,D53=$BX$1),0,1)))</f>
        <v>1</v>
      </c>
      <c r="BZ51" s="2" t="str">
        <f>IF($A51&gt;='FG_243way_Regular Symbol'!G$16,"",IF(E51=0,"",IF(OR(E51=$BW$1,E52=$BW$1,E53=$BW$1,E51=$BX$1,E52=$BX$1,E53=$BX$1),0,1)))</f>
        <v/>
      </c>
      <c r="CA51" s="2" t="str">
        <f>IF($A51&gt;='FG_243way_Regular Symbol'!H$16,"",IF(F51=0,"",IF(OR(F51=$BW$1,F52=$BW$1,F53=$BW$1,F51=$BX$1,F52=$BX$1,F53=$BX$1),0,1)))</f>
        <v/>
      </c>
      <c r="CC51" s="2">
        <f>IF($A51&gt;='FG_243way_Regular Symbol'!D$16,"",IF(B51=0,"",IF(OR(B51=$BW$1,B52=$BW$1,B53=$BW$1,B51=$CD$1,B52=$CD$1,B53=$CD$1),0,1)))</f>
        <v>1</v>
      </c>
      <c r="CD51" s="2" t="str">
        <f>IF($A51&gt;='FG_243way_Regular Symbol'!E$16,"",IF(C51=0,"",IF(OR(C51=$BW$1,C52=$BW$1,C53=$BW$1,C51=$CD$1,C52=$CD$1,C53=$CD$1),0,1)))</f>
        <v/>
      </c>
      <c r="CE51" s="2">
        <f>IF($A51&gt;='FG_243way_Regular Symbol'!F$16,"",IF(D51=0,"",IF(OR(D51=$BW$1,D52=$BW$1,D53=$BW$1,D51=$CD$1,D52=$CD$1,D53=$CD$1),0,1)))</f>
        <v>1</v>
      </c>
      <c r="CF51" s="2" t="str">
        <f>IF($A51&gt;='FG_243way_Regular Symbol'!G$16,"",IF(E51=0,"",IF(OR(E51=$BW$1,E52=$BW$1,E53=$BW$1,E51=$CD$1,E52=$CD$1,E53=$CD$1),0,1)))</f>
        <v/>
      </c>
      <c r="CG51" s="2" t="str">
        <f>IF($A51&gt;='FG_243way_Regular Symbol'!H$16,"",IF(F51=0,"",IF(OR(F51=$BW$1,F52=$BW$1,F53=$BW$1,F51=$CD$1,F52=$CD$1,F53=$CD$1),0,1)))</f>
        <v/>
      </c>
      <c r="CI51" s="2">
        <f>IF($A51&gt;='FG_243way_Regular Symbol'!D$16,"",IF(B51=0,"",IF(OR(B51=$BW$1,B52=$BW$1,B53=$BW$1,B51=$CJ$1,B52=$CJ$1,B53=$CJ$1),0,1)))</f>
        <v>0</v>
      </c>
      <c r="CJ51" s="2" t="str">
        <f>IF($A51&gt;='FG_243way_Regular Symbol'!E$16,"",IF(C51=0,"",IF(OR(C51=$BW$1,C52=$BW$1,C53=$BW$1,C51=$CJ$1,C52=$CJ$1,C53=$CJ$1),0,1)))</f>
        <v/>
      </c>
      <c r="CK51" s="2">
        <f>IF($A51&gt;='FG_243way_Regular Symbol'!F$16,"",IF(D51=0,"",IF(OR(D51=$BW$1,D52=$BW$1,D53=$BW$1,D51=$CJ$1,D52=$CJ$1,D53=$CJ$1),0,1)))</f>
        <v>0</v>
      </c>
      <c r="CL51" s="2" t="str">
        <f>IF($A51&gt;='FG_243way_Regular Symbol'!G$16,"",IF(E51=0,"",IF(OR(E51=$BW$1,E52=$BW$1,E53=$BW$1,E51=$CJ$1,E52=$CJ$1,E53=$CJ$1),0,1)))</f>
        <v/>
      </c>
      <c r="CM51" s="2" t="str">
        <f>IF($A51&gt;='FG_243way_Regular Symbol'!H$16,"",IF(F51=0,"",IF(OR(F51=$BW$1,F52=$BW$1,F53=$BW$1,F51=$CJ$1,F52=$CJ$1,F53=$CJ$1),0,1)))</f>
        <v/>
      </c>
      <c r="CO51" s="2">
        <f>IF($A51&gt;='FG_243way_Regular Symbol'!D$16,"",IF(B51=0,"",IF(OR(B51=$BW$1,B52=$BW$1,B53=$BW$1,B51=$CP$1,B52=$CP$1,B53=$CP$1),0,1)))</f>
        <v>0</v>
      </c>
      <c r="CP51" s="2" t="str">
        <f>IF($A51&gt;='FG_243way_Regular Symbol'!E$16,"",IF(C51=0,"",IF(OR(C51=$BW$1,C52=$BW$1,C53=$BW$1,C51=$CP$1,C52=$CP$1,C53=$CP$1),0,1)))</f>
        <v/>
      </c>
      <c r="CQ51" s="2">
        <f>IF($A51&gt;='FG_243way_Regular Symbol'!F$16,"",IF(D51=0,"",IF(OR(D51=$BW$1,D52=$BW$1,D53=$BW$1,D51=$CP$1,D52=$CP$1,D53=$CP$1),0,1)))</f>
        <v>0</v>
      </c>
      <c r="CR51" s="2" t="str">
        <f>IF($A51&gt;='FG_243way_Regular Symbol'!G$16,"",IF(E51=0,"",IF(OR(E51=$BW$1,E52=$BW$1,E53=$BW$1,E51=$CP$1,E52=$CP$1,E53=$CP$1),0,1)))</f>
        <v/>
      </c>
      <c r="CS51" s="2" t="str">
        <f>IF($A51&gt;='FG_243way_Regular Symbol'!H$16,"",IF(F51=0,"",IF(OR(F51=$BW$1,F52=$BW$1,F53=$BW$1,F51=$CP$1,F52=$CP$1,F53=$CP$1),0,1)))</f>
        <v/>
      </c>
      <c r="CU51" s="2">
        <f>IF($A51&gt;='FG_243way_Regular Symbol'!D$16,"",IF(B51=0,"",IF(OR(B51=$BW$1,B52=$BW$1,B53=$BW$1,B51=$CV$1,B52=$CV$1,B53=$CV$1),0,1)))</f>
        <v>0</v>
      </c>
      <c r="CV51" s="2" t="str">
        <f>IF($A51&gt;='FG_243way_Regular Symbol'!E$16,"",IF(C51=0,"",IF(OR(C51=$BW$1,C52=$BW$1,C53=$BW$1,C51=$CV$1,C52=$CV$1,C53=$CV$1),0,1)))</f>
        <v/>
      </c>
      <c r="CW51" s="2">
        <f>IF($A51&gt;='FG_243way_Regular Symbol'!F$16,"",IF(D51=0,"",IF(OR(D51=$BW$1,D52=$BW$1,D53=$BW$1,D51=$CV$1,D52=$CV$1,D53=$CV$1),0,1)))</f>
        <v>1</v>
      </c>
      <c r="CX51" s="2" t="str">
        <f>IF($A51&gt;='FG_243way_Regular Symbol'!G$16,"",IF(E51=0,"",IF(OR(E51=$BW$1,E52=$BW$1,E53=$BW$1,E51=$CV$1,E52=$CV$1,E53=$CV$1),0,1)))</f>
        <v/>
      </c>
      <c r="CY51" s="2" t="str">
        <f>IF($A51&gt;='FG_243way_Regular Symbol'!H$16,"",IF(F51=0,"",IF(OR(F51=$BW$1,F52=$BW$1,F53=$BW$1,F51=$CV$1,F52=$CV$1,F53=$CV$1),0,1)))</f>
        <v/>
      </c>
    </row>
    <row r="52" spans="1:103">
      <c r="A52" s="341">
        <f>IF('FG_243way_Regular Symbol'!L51="","",'FG_243way_Regular Symbol'!L51)</f>
        <v>48</v>
      </c>
      <c r="B52" s="184" t="str">
        <f>IF('FG_243way_Regular Symbol'!M51="",
IF($A52-'FG_243way_Regular Symbol'!D$16&gt;='FG_243way_RegularＸ_W()'!B$2-1,"",VLOOKUP($A52-'FG_243way_Regular Symbol'!D$16,'FG_243way_Regular Symbol'!$L$3:$Q$99,'FG_243way_RegularＸ_W()'!B$3+1,FALSE)),
'FG_243way_Regular Symbol'!M51)</f>
        <v>TE</v>
      </c>
      <c r="C52" s="184" t="str">
        <f>IF('FG_243way_Regular Symbol'!N51="",
IF($A52-'FG_243way_Regular Symbol'!E$16&gt;='FG_243way_RegularＸ_W()'!C$2-1,"",VLOOKUP($A52-'FG_243way_Regular Symbol'!E$16,'FG_243way_Regular Symbol'!$L$3:$Q$99,'FG_243way_RegularＸ_W()'!C$3+1,FALSE)),
'FG_243way_Regular Symbol'!N51)</f>
        <v/>
      </c>
      <c r="D52" s="184" t="str">
        <f>IF('FG_243way_Regular Symbol'!O51="",
IF($A52-'FG_243way_Regular Symbol'!F$16&gt;='FG_243way_RegularＸ_W()'!D$2-1,"",VLOOKUP($A52-'FG_243way_Regular Symbol'!F$16,'FG_243way_Regular Symbol'!$L$3:$Q$99,'FG_243way_RegularＸ_W()'!D$3+1,FALSE)),
'FG_243way_Regular Symbol'!O51)</f>
        <v>TE</v>
      </c>
      <c r="E52" s="184" t="str">
        <f>IF('FG_243way_Regular Symbol'!P51="",
IF($A52-'FG_243way_Regular Symbol'!G$16&gt;='FG_243way_RegularＸ_W()'!E$2-1,"",VLOOKUP($A52-'FG_243way_Regular Symbol'!G$16,'FG_243way_Regular Symbol'!$L$3:$Q$99,'FG_243way_RegularＸ_W()'!E$3+1,FALSE)),
'FG_243way_Regular Symbol'!P51)</f>
        <v/>
      </c>
      <c r="F52" s="358" t="str">
        <f>IF('FG_243way_Regular Symbol'!Q51="",
IF($A52-'FG_243way_Regular Symbol'!H$16&gt;='FG_243way_RegularＸ_W()'!F$2-1,"",VLOOKUP($A52-'FG_243way_Regular Symbol'!H$16,'FG_243way_Regular Symbol'!$L$3:$Q$99,'FG_243way_RegularＸ_W()'!F$3+1,FALSE)),
'FG_243way_Regular Symbol'!Q51)</f>
        <v/>
      </c>
      <c r="O52" s="342">
        <f>IF($A52&gt;='FG_243way_Regular Symbol'!D$16,"",IF(B52=0,"",IF(OR(B52=$O$1,B52=$P$1,B53=$O$1,B53=$P$1,B54=$O$1,B54=$P$1),0,1)))</f>
        <v>1</v>
      </c>
      <c r="P52" s="2" t="str">
        <f>IF($A52&gt;='FG_243way_Regular Symbol'!E$16,"",IF(C52=0,"",IF(OR(C52=$O$1,C52=$P$1,C53=$O$1,C53=$P$1,C54=$O$1,C54=$P$1),0,1)))</f>
        <v/>
      </c>
      <c r="Q52" s="2">
        <f>IF($A52&gt;='FG_243way_Regular Symbol'!F$16,"",IF(D52=0,"",IF(OR(D52=$O$1,D52=$P$1,D53=$O$1,D53=$P$1,D54=$O$1,D54=$P$1),0,1)))</f>
        <v>0</v>
      </c>
      <c r="R52" s="2" t="str">
        <f>IF($A52&gt;='FG_243way_Regular Symbol'!G$16,"",IF(E52=0,"",IF(OR(E52=$O$1,E52=$P$1,E53=$O$1,E53=$P$1,E54=$O$1,E54=$P$1),0,1)))</f>
        <v/>
      </c>
      <c r="S52" s="128" t="str">
        <f>IF($A52&gt;='FG_243way_Regular Symbol'!H$16,"",IF(F52=0,"",IF(OR(F52=$O$1,F52=$P$1,F53=$O$1,F53=$P$1,F54=$O$1,F54=$P$1),0,1)))</f>
        <v/>
      </c>
      <c r="U52" s="342">
        <f>IF($A52&gt;='FG_243way_Regular Symbol'!D$16,"",IF(B52=0,"",IF(OR(B52=$U$1,B52=$V$1,B53=$U$1,B53=$V$1,B54=$U$1,B54=$V$1),0,1)))</f>
        <v>1</v>
      </c>
      <c r="V52" s="2" t="str">
        <f>IF($A52&gt;='FG_243way_Regular Symbol'!E$16,"",IF(C52=0,"",IF(OR(C52=$U$1,C52=$V$1,C53=$U$1,C53=$V$1,C54=$U$1,C54=$V$1),0,1)))</f>
        <v/>
      </c>
      <c r="W52" s="2">
        <f>IF($A52&gt;='FG_243way_Regular Symbol'!F$16,"",IF(D52=0,"",IF(OR(D52=$U$1,D52=$V$1,D53=$U$1,D53=$V$1,D54=$U$1,D54=$V$1),0,1)))</f>
        <v>0</v>
      </c>
      <c r="X52" s="2" t="str">
        <f>IF($A52&gt;='FG_243way_Regular Symbol'!G$16,"",IF(E52=0,"",IF(OR(E52=$U$1,E52=$V$1,E53=$U$1,E53=$V$1,E54=$U$1,E54=$V$1),0,1)))</f>
        <v/>
      </c>
      <c r="Y52" s="128" t="str">
        <f>IF($A52&gt;='FG_243way_Regular Symbol'!H$16,"",IF(F52=0,"",IF(OR(F52=$U$1,F52=$V$1,F53=$U$1,F53=$V$1,F54=$U$1,F54=$V$1),0,1)))</f>
        <v/>
      </c>
      <c r="AA52" s="342">
        <f>IF($A52&gt;='FG_243way_Regular Symbol'!D$16,"",IF(B52=0,"",IF(OR(B52=$AA$1,B52=$AB$1,B53=$AA$1,B53=$AB$1,B54=$AA$1,,B54=$AB$1),0,1)))</f>
        <v>1</v>
      </c>
      <c r="AB52" s="2" t="str">
        <f>IF($A52&gt;='FG_243way_Regular Symbol'!E$16,"",IF(C52=0,"",IF(OR(C52=$AA$1,C52=$AB$1,C53=$AA$1,C53=$AB$1,C54=$AA$1,,C54=$AB$1),0,1)))</f>
        <v/>
      </c>
      <c r="AC52" s="2">
        <f>IF($A52&gt;='FG_243way_Regular Symbol'!F$16,"",IF(D52=0,"",IF(OR(D52=$AA$1,D52=$AB$1,D53=$AA$1,D53=$AB$1,D54=$AA$1,,D54=$AB$1),0,1)))</f>
        <v>1</v>
      </c>
      <c r="AD52" s="2" t="str">
        <f>IF($A52&gt;='FG_243way_Regular Symbol'!G$16,"",IF(E52=0,"",IF(OR(E52=$AA$1,E52=$AB$1,E53=$AA$1,E53=$AB$1,E54=$AA$1,,E54=$AB$1),0,1)))</f>
        <v/>
      </c>
      <c r="AE52" s="128" t="str">
        <f>IF($A52&gt;='FG_243way_Regular Symbol'!H$16,"",IF(F52=0,"",IF(OR(F52=$AA$1,F52=$AB$1,F53=$AA$1,F53=$AB$1,F54=$AA$1,,F54=$AB$1),0,1)))</f>
        <v/>
      </c>
      <c r="AG52" s="342">
        <f>IF($A52&gt;='FG_243way_Regular Symbol'!D$16,"",IF(B52=0,"",IF(OR(B52=$AG$1,B52=$AH$1,B53=$AG$1,B53=$AH$1,B54=$AG$1,B54=$AH$1),0,1)))</f>
        <v>1</v>
      </c>
      <c r="AH52" s="2" t="str">
        <f>IF($A52&gt;='FG_243way_Regular Symbol'!E$16,"",IF(C52=0,"",IF(OR(C52=$AG$1,C52=$AH$1,C53=$AG$1,C53=$AH$1,C54=$AG$1,C54=$AH$1),0,1)))</f>
        <v/>
      </c>
      <c r="AI52" s="2">
        <f>IF($A52&gt;='FG_243way_Regular Symbol'!F$16,"",IF(D52=0,"",IF(OR(D52=$AG$1,D52=$AH$1,D53=$AG$1,D53=$AH$1,D54=$AG$1,D54=$AH$1),0,1)))</f>
        <v>1</v>
      </c>
      <c r="AJ52" s="2" t="str">
        <f>IF($A52&gt;='FG_243way_Regular Symbol'!G$16,"",IF(E52=0,"",IF(OR(E52=$AG$1,E52=$AH$1,E53=$AG$1,E53=$AH$1,E54=$AG$1,E54=$AH$1),0,1)))</f>
        <v/>
      </c>
      <c r="AK52" s="128" t="str">
        <f>IF($A52&gt;='FG_243way_Regular Symbol'!H$16,"",IF(F52=0,"",IF(OR(F52=$AG$1,F52=$AH$1,F53=$AG$1,F53=$AH$1,F54=$AG$1,F54=$AH$1),0,1)))</f>
        <v/>
      </c>
      <c r="AM52" s="342">
        <f>IF($A52&gt;='FG_243way_Regular Symbol'!D$16,"",IF(B52=0,"",IF(OR(B52=$AM$1,B52=$AN$1,B53=$AM$1,B53=$AN$1,B54=$AM$1,B54=$AN$1),0,1)))</f>
        <v>1</v>
      </c>
      <c r="AN52" s="2" t="str">
        <f>IF($A52&gt;='FG_243way_Regular Symbol'!E$16,"",IF(C52=0,"",IF(OR(C52=$AM$1,C52=$AN$1,C53=$AM$1,C53=$AN$1,C54=$AM$1,C54=$AN$1),0,1)))</f>
        <v/>
      </c>
      <c r="AO52" s="2">
        <f>IF($A52&gt;='FG_243way_Regular Symbol'!F$16,"",IF(D52=0,"",IF(OR(D52=$AM$1,D52=$AN$1,D53=$AM$1,D53=$AN$1,D54=$AM$1,D54=$AN$1),0,1)))</f>
        <v>1</v>
      </c>
      <c r="AP52" s="2" t="str">
        <f>IF($A52&gt;='FG_243way_Regular Symbol'!G$16,"",IF(E52=0,"",IF(OR(E52=$AM$1,E52=$AN$1,E53=$AM$1,E53=$AN$1,E54=$AM$1,E54=$AN$1),0,1)))</f>
        <v/>
      </c>
      <c r="AQ52" s="128" t="str">
        <f>IF($A52&gt;='FG_243way_Regular Symbol'!H$16,"",IF(F52=0,"",IF(OR(F52=$AM$1,F52=$AN$1,F53=$AM$1,F53=$AN$1,F54=$AM$1,F54=$AN$1),0,1)))</f>
        <v/>
      </c>
      <c r="AS52" s="342">
        <f>IF($A52&gt;='FG_243way_Regular Symbol'!D$16,"",IF(B52=0,"",IF(OR(B52=$AM$1,B52=$AT$1,B53=$AM$1,B53=$AT$1,B54=$AM$1,B54=$AT$1),0,1)))</f>
        <v>1</v>
      </c>
      <c r="AT52" s="2" t="str">
        <f>IF($A52&gt;='FG_243way_Regular Symbol'!E$16,"",IF(C52=0,"",IF(OR(C52=$AM$1,C52=$AT$1,C53=$AM$1,C53=$AT$1,C54=$AM$1,C54=$AT$1),0,1)))</f>
        <v/>
      </c>
      <c r="AU52" s="2">
        <f>IF($A52&gt;='FG_243way_Regular Symbol'!F$16,"",IF(D52=0,"",IF(OR(D52=$AM$1,D52=$AT$1,D53=$AM$1,D53=$AT$1,D54=$AM$1,D54=$AT$1),0,1)))</f>
        <v>1</v>
      </c>
      <c r="AV52" s="2" t="str">
        <f>IF($A52&gt;='FG_243way_Regular Symbol'!G$16,"",IF(E52=0,"",IF(OR(E52=$AM$1,E52=$AT$1,E53=$AM$1,E53=$AT$1,E54=$AM$1,E54=$AT$1),0,1)))</f>
        <v/>
      </c>
      <c r="AW52" s="128" t="str">
        <f>IF($A52&gt;='FG_243way_Regular Symbol'!H$16,"",IF(F52=0,"",IF(OR(F52=$AM$1,F52=$AT$1,F53=$AM$1,F53=$AT$1,F54=$AM$1,F54=$AT$1),0,1)))</f>
        <v/>
      </c>
      <c r="AY52" s="342">
        <f>IF($A52&gt;='FG_243way_Regular Symbol'!D$16,"",IF(B52=0,"",IF(OR(B52=$AM$1,B52=$AZ$1,B53=$AM$1,B53=$AZ$1,B54=$AM$1,B54=$AZ$1),0,1)))</f>
        <v>1</v>
      </c>
      <c r="AZ52" s="2" t="str">
        <f>IF($A52&gt;='FG_243way_Regular Symbol'!E$16,"",IF(C52=0,"",IF(OR(C52=$AM$1,C52=$AZ$1,C53=$AM$1,C53=$AZ$1,C54=$AM$1,C54=$AZ$1),0,1)))</f>
        <v/>
      </c>
      <c r="BA52" s="2">
        <f>IF($A52&gt;='FG_243way_Regular Symbol'!F$16,"",IF(D52=0,"",IF(OR(D52=$AM$1,D52=$AZ$1,D53=$AM$1,D53=$AZ$1,D54=$AM$1,D54=$AZ$1),0,1)))</f>
        <v>1</v>
      </c>
      <c r="BB52" s="2" t="str">
        <f>IF($A52&gt;='FG_243way_Regular Symbol'!G$16,"",IF(E52=0,"",IF(OR(E52=$AM$1,E52=$AZ$1,E53=$AM$1,E53=$AZ$1,E54=$AM$1,E54=$AZ$1),0,1)))</f>
        <v/>
      </c>
      <c r="BC52" s="128" t="str">
        <f>IF($A52&gt;='FG_243way_Regular Symbol'!H$16,"",IF(F52=0,"",IF(OR(F52=$AM$1,F52=$AZ$1,F53=$AM$1,F53=$AZ$1,F54=$AM$1,F54=$AZ$1),0,1)))</f>
        <v/>
      </c>
      <c r="BE52" s="342"/>
      <c r="BF52" s="2"/>
      <c r="BG52" s="2">
        <f>IF($A52&gt;='FG_243way_Regular Symbol'!F$16,"",IF(D52=0,"",COUNTIF(D52:D54,$BF$1)))</f>
        <v>0</v>
      </c>
      <c r="BH52" s="2" t="str">
        <f>IF($A52&gt;='FG_243way_Regular Symbol'!G$16,"",IF(E52=0,"",COUNTIF(E52:E54,$BF$1)))</f>
        <v/>
      </c>
      <c r="BI52" s="2" t="str">
        <f>IF($A52&gt;='FG_243way_Regular Symbol'!H$16,"",IF(F52=0,"",COUNTIF(F52:F54,$BF$1)))</f>
        <v/>
      </c>
      <c r="BK52" s="342"/>
      <c r="BL52" s="2"/>
      <c r="BM52" s="2">
        <f>IF($A52&gt;='FG_243way_Regular Symbol'!F$16,"",IF(D52=0,"",IF(OR(D52=$AM$1,D52=$BL$1,D53=$AM$1,D53=$BL$1,D54=$AM$1,D54=$BL$1),0,1)))</f>
        <v>1</v>
      </c>
      <c r="BN52" s="2" t="str">
        <f>IF($A52&gt;='FG_243way_Regular Symbol'!G$16,"",IF(E52=0,"",IF(OR(E52=$AM$1,E52=$BL$1,E53=$AM$1,E53=$BL$1,E54=$AM$1,E54=$BL$1),0,1)))</f>
        <v/>
      </c>
      <c r="BO52" s="128" t="str">
        <f>IF($A52&gt;='FG_243way_Regular Symbol'!H$16,"",IF(F52=0,"",IF(OR(F52=$AM$1,F52=$BL$1,F53=$AM$1,F53=$BL$1,F54=$AM$1,F54=$BL$1),0,1)))</f>
        <v/>
      </c>
      <c r="BQ52" s="2">
        <f>IF($A52&gt;='FG_243way_Regular Symbol'!D$16,"",IF(B52=0,"",IF(OR(B52=$BQ$1,B52=$BR$1,B53=$BQ$1,B53=$BR$1,B54=$BQ$1,B54=$BR$1),0,1)))</f>
        <v>1</v>
      </c>
      <c r="BR52" s="2" t="str">
        <f>IF($A52&gt;='FG_243way_Regular Symbol'!E$16,"",IF(C52=0,"",IF(OR(C52=$BQ$1,C52=$BR$1,C53=$BQ$1,C53=$BR$1,C54=$BQ$1,C54=$BR$1),0,1)))</f>
        <v/>
      </c>
      <c r="BS52" s="2">
        <f>IF($A52&gt;='FG_243way_Regular Symbol'!F$16,"",IF(D52=0,"",IF(OR(D52=$BQ$1,D52=$BR$1,D53=$BQ$1,D53=$BR$1,D54=$BQ$1,D54=$BR$1),0,1)))</f>
        <v>1</v>
      </c>
      <c r="BT52" s="2" t="str">
        <f>IF($A52&gt;='FG_243way_Regular Symbol'!G$16,"",IF(E52=0,"",IF(OR(E52=$BQ$1,E52=$BR$1,E53=$BQ$1,E53=$BR$1,E54=$BQ$1,E54=$BR$1),0,1)))</f>
        <v/>
      </c>
      <c r="BU52" s="2" t="str">
        <f>IF($A52&gt;='FG_243way_Regular Symbol'!H$16,"",IF(F52=0,"",IF(OR(F52=$BQ$1,F52=$BR$1,F53=$BQ$1,F53=$BR$1,F54=$BQ$1,F54=$BR$1),0,1)))</f>
        <v/>
      </c>
      <c r="BW52" s="2">
        <f>IF($A52&gt;='FG_243way_Regular Symbol'!D$16,"",IF(B52=0,"",IF(OR(B52=$BW$1,B53=$BW$1,B54=$BW$1,B52=$BX$1,B53=$BX$1,B54=$BX$1),0,1)))</f>
        <v>0</v>
      </c>
      <c r="BX52" s="2" t="str">
        <f>IF($A52&gt;='FG_243way_Regular Symbol'!E$16,"",IF(C52=0,"",IF(OR(C52=$BW$1,C53=$BW$1,C54=$BW$1,C52=$BX$1,C53=$BX$1,C54=$BX$1),0,1)))</f>
        <v/>
      </c>
      <c r="BY52" s="2">
        <f>IF($A52&gt;='FG_243way_Regular Symbol'!F$16,"",IF(D52=0,"",IF(OR(D52=$BW$1,D53=$BW$1,D54=$BW$1,D52=$BX$1,D53=$BX$1,D54=$BX$1),0,1)))</f>
        <v>1</v>
      </c>
      <c r="BZ52" s="2" t="str">
        <f>IF($A52&gt;='FG_243way_Regular Symbol'!G$16,"",IF(E52=0,"",IF(OR(E52=$BW$1,E53=$BW$1,E54=$BW$1,E52=$BX$1,E53=$BX$1,E54=$BX$1),0,1)))</f>
        <v/>
      </c>
      <c r="CA52" s="2" t="str">
        <f>IF($A52&gt;='FG_243way_Regular Symbol'!H$16,"",IF(F52=0,"",IF(OR(F52=$BW$1,F53=$BW$1,F54=$BW$1,F52=$BX$1,F53=$BX$1,F54=$BX$1),0,1)))</f>
        <v/>
      </c>
      <c r="CC52" s="2">
        <f>IF($A52&gt;='FG_243way_Regular Symbol'!D$16,"",IF(B52=0,"",IF(OR(B52=$BW$1,B53=$BW$1,B54=$BW$1,B52=$CD$1,B53=$CD$1,B54=$CD$1),0,1)))</f>
        <v>1</v>
      </c>
      <c r="CD52" s="2" t="str">
        <f>IF($A52&gt;='FG_243way_Regular Symbol'!E$16,"",IF(C52=0,"",IF(OR(C52=$BW$1,C53=$BW$1,C54=$BW$1,C52=$CD$1,C53=$CD$1,C54=$CD$1),0,1)))</f>
        <v/>
      </c>
      <c r="CE52" s="2">
        <f>IF($A52&gt;='FG_243way_Regular Symbol'!F$16,"",IF(D52=0,"",IF(OR(D52=$BW$1,D53=$BW$1,D54=$BW$1,D52=$CD$1,D53=$CD$1,D54=$CD$1),0,1)))</f>
        <v>1</v>
      </c>
      <c r="CF52" s="2" t="str">
        <f>IF($A52&gt;='FG_243way_Regular Symbol'!G$16,"",IF(E52=0,"",IF(OR(E52=$BW$1,E53=$BW$1,E54=$BW$1,E52=$CD$1,E53=$CD$1,E54=$CD$1),0,1)))</f>
        <v/>
      </c>
      <c r="CG52" s="2" t="str">
        <f>IF($A52&gt;='FG_243way_Regular Symbol'!H$16,"",IF(F52=0,"",IF(OR(F52=$BW$1,F53=$BW$1,F54=$BW$1,F52=$CD$1,F53=$CD$1,F54=$CD$1),0,1)))</f>
        <v/>
      </c>
      <c r="CI52" s="2">
        <f>IF($A52&gt;='FG_243way_Regular Symbol'!D$16,"",IF(B52=0,"",IF(OR(B52=$BW$1,B53=$BW$1,B54=$BW$1,B52=$CJ$1,B53=$CJ$1,B54=$CJ$1),0,1)))</f>
        <v>0</v>
      </c>
      <c r="CJ52" s="2" t="str">
        <f>IF($A52&gt;='FG_243way_Regular Symbol'!E$16,"",IF(C52=0,"",IF(OR(C52=$BW$1,C53=$BW$1,C54=$BW$1,C52=$CJ$1,C53=$CJ$1,C54=$CJ$1),0,1)))</f>
        <v/>
      </c>
      <c r="CK52" s="2">
        <f>IF($A52&gt;='FG_243way_Regular Symbol'!F$16,"",IF(D52=0,"",IF(OR(D52=$BW$1,D53=$BW$1,D54=$BW$1,D52=$CJ$1,D53=$CJ$1,D54=$CJ$1),0,1)))</f>
        <v>1</v>
      </c>
      <c r="CL52" s="2" t="str">
        <f>IF($A52&gt;='FG_243way_Regular Symbol'!G$16,"",IF(E52=0,"",IF(OR(E52=$BW$1,E53=$BW$1,E54=$BW$1,E52=$CJ$1,E53=$CJ$1,E54=$CJ$1),0,1)))</f>
        <v/>
      </c>
      <c r="CM52" s="2" t="str">
        <f>IF($A52&gt;='FG_243way_Regular Symbol'!H$16,"",IF(F52=0,"",IF(OR(F52=$BW$1,F53=$BW$1,F54=$BW$1,F52=$CJ$1,F53=$CJ$1,F54=$CJ$1),0,1)))</f>
        <v/>
      </c>
      <c r="CO52" s="2">
        <f>IF($A52&gt;='FG_243way_Regular Symbol'!D$16,"",IF(B52=0,"",IF(OR(B52=$BW$1,B53=$BW$1,B54=$BW$1,B52=$CP$1,B53=$CP$1,B54=$CP$1),0,1)))</f>
        <v>0</v>
      </c>
      <c r="CP52" s="2" t="str">
        <f>IF($A52&gt;='FG_243way_Regular Symbol'!E$16,"",IF(C52=0,"",IF(OR(C52=$BW$1,C53=$BW$1,C54=$BW$1,C52=$CP$1,C53=$CP$1,C54=$CP$1),0,1)))</f>
        <v/>
      </c>
      <c r="CQ52" s="2">
        <f>IF($A52&gt;='FG_243way_Regular Symbol'!F$16,"",IF(D52=0,"",IF(OR(D52=$BW$1,D53=$BW$1,D54=$BW$1,D52=$CP$1,D53=$CP$1,D54=$CP$1),0,1)))</f>
        <v>0</v>
      </c>
      <c r="CR52" s="2" t="str">
        <f>IF($A52&gt;='FG_243way_Regular Symbol'!G$16,"",IF(E52=0,"",IF(OR(E52=$BW$1,E53=$BW$1,E54=$BW$1,E52=$CP$1,E53=$CP$1,E54=$CP$1),0,1)))</f>
        <v/>
      </c>
      <c r="CS52" s="2" t="str">
        <f>IF($A52&gt;='FG_243way_Regular Symbol'!H$16,"",IF(F52=0,"",IF(OR(F52=$BW$1,F53=$BW$1,F54=$BW$1,F52=$CP$1,F53=$CP$1,F54=$CP$1),0,1)))</f>
        <v/>
      </c>
      <c r="CU52" s="2">
        <f>IF($A52&gt;='FG_243way_Regular Symbol'!D$16,"",IF(B52=0,"",IF(OR(B52=$BW$1,B53=$BW$1,B54=$BW$1,B52=$CV$1,B53=$CV$1,B54=$CV$1),0,1)))</f>
        <v>1</v>
      </c>
      <c r="CV52" s="2" t="str">
        <f>IF($A52&gt;='FG_243way_Regular Symbol'!E$16,"",IF(C52=0,"",IF(OR(C52=$BW$1,C53=$BW$1,C54=$BW$1,C52=$CV$1,C53=$CV$1,C54=$CV$1),0,1)))</f>
        <v/>
      </c>
      <c r="CW52" s="2">
        <f>IF($A52&gt;='FG_243way_Regular Symbol'!F$16,"",IF(D52=0,"",IF(OR(D52=$BW$1,D53=$BW$1,D54=$BW$1,D52=$CV$1,D53=$CV$1,D54=$CV$1),0,1)))</f>
        <v>1</v>
      </c>
      <c r="CX52" s="2" t="str">
        <f>IF($A52&gt;='FG_243way_Regular Symbol'!G$16,"",IF(E52=0,"",IF(OR(E52=$BW$1,E53=$BW$1,E54=$BW$1,E52=$CV$1,E53=$CV$1,E54=$CV$1),0,1)))</f>
        <v/>
      </c>
      <c r="CY52" s="2" t="str">
        <f>IF($A52&gt;='FG_243way_Regular Symbol'!H$16,"",IF(F52=0,"",IF(OR(F52=$BW$1,F53=$BW$1,F54=$BW$1,F52=$CV$1,F53=$CV$1,F54=$CV$1),0,1)))</f>
        <v/>
      </c>
    </row>
    <row r="53" spans="1:103">
      <c r="A53" s="341">
        <f>IF('FG_243way_Regular Symbol'!L52="","",'FG_243way_Regular Symbol'!L52)</f>
        <v>49</v>
      </c>
      <c r="B53" s="184" t="str">
        <f>IF('FG_243way_Regular Symbol'!M52="",
IF($A53-'FG_243way_Regular Symbol'!D$16&gt;='FG_243way_RegularＸ_W()'!B$2-1,"",VLOOKUP($A53-'FG_243way_Regular Symbol'!D$16,'FG_243way_Regular Symbol'!$L$3:$Q$99,'FG_243way_RegularＸ_W()'!B$3+1,FALSE)),
'FG_243way_Regular Symbol'!M52)</f>
        <v>J</v>
      </c>
      <c r="C53" s="184" t="str">
        <f>IF('FG_243way_Regular Symbol'!N52="",
IF($A53-'FG_243way_Regular Symbol'!E$16&gt;='FG_243way_RegularＸ_W()'!C$2-1,"",VLOOKUP($A53-'FG_243way_Regular Symbol'!E$16,'FG_243way_Regular Symbol'!$L$3:$Q$99,'FG_243way_RegularＸ_W()'!C$3+1,FALSE)),
'FG_243way_Regular Symbol'!N52)</f>
        <v/>
      </c>
      <c r="D53" s="184" t="str">
        <f>IF('FG_243way_Regular Symbol'!O52="",
IF($A53-'FG_243way_Regular Symbol'!F$16&gt;='FG_243way_RegularＸ_W()'!D$2-1,"",VLOOKUP($A53-'FG_243way_Regular Symbol'!F$16,'FG_243way_Regular Symbol'!$L$3:$Q$99,'FG_243way_RegularＸ_W()'!D$3+1,FALSE)),
'FG_243way_Regular Symbol'!O52)</f>
        <v>M1</v>
      </c>
      <c r="E53" s="184" t="str">
        <f>IF('FG_243way_Regular Symbol'!P52="",
IF($A53-'FG_243way_Regular Symbol'!G$16&gt;='FG_243way_RegularＸ_W()'!E$2-1,"",VLOOKUP($A53-'FG_243way_Regular Symbol'!G$16,'FG_243way_Regular Symbol'!$L$3:$Q$99,'FG_243way_RegularＸ_W()'!E$3+1,FALSE)),
'FG_243way_Regular Symbol'!P52)</f>
        <v/>
      </c>
      <c r="F53" s="358" t="str">
        <f>IF('FG_243way_Regular Symbol'!Q52="",
IF($A53-'FG_243way_Regular Symbol'!H$16&gt;='FG_243way_RegularＸ_W()'!F$2-1,"",VLOOKUP($A53-'FG_243way_Regular Symbol'!H$16,'FG_243way_Regular Symbol'!$L$3:$Q$99,'FG_243way_RegularＸ_W()'!F$3+1,FALSE)),
'FG_243way_Regular Symbol'!Q52)</f>
        <v/>
      </c>
      <c r="O53" s="342">
        <f>IF($A53&gt;='FG_243way_Regular Symbol'!D$16,"",IF(B53=0,"",IF(OR(B53=$O$1,B53=$P$1,B54=$O$1,B54=$P$1,B55=$O$1,B55=$P$1),0,1)))</f>
        <v>1</v>
      </c>
      <c r="P53" s="2" t="str">
        <f>IF($A53&gt;='FG_243way_Regular Symbol'!E$16,"",IF(C53=0,"",IF(OR(C53=$O$1,C53=$P$1,C54=$O$1,C54=$P$1,C55=$O$1,C55=$P$1),0,1)))</f>
        <v/>
      </c>
      <c r="Q53" s="2">
        <f>IF($A53&gt;='FG_243way_Regular Symbol'!F$16,"",IF(D53=0,"",IF(OR(D53=$O$1,D53=$P$1,D54=$O$1,D54=$P$1,D55=$O$1,D55=$P$1),0,1)))</f>
        <v>0</v>
      </c>
      <c r="R53" s="2" t="str">
        <f>IF($A53&gt;='FG_243way_Regular Symbol'!G$16,"",IF(E53=0,"",IF(OR(E53=$O$1,E53=$P$1,E54=$O$1,E54=$P$1,E55=$O$1,E55=$P$1),0,1)))</f>
        <v/>
      </c>
      <c r="S53" s="128" t="str">
        <f>IF($A53&gt;='FG_243way_Regular Symbol'!H$16,"",IF(F53=0,"",IF(OR(F53=$O$1,F53=$P$1,F54=$O$1,F54=$P$1,F55=$O$1,F55=$P$1),0,1)))</f>
        <v/>
      </c>
      <c r="U53" s="342">
        <f>IF($A53&gt;='FG_243way_Regular Symbol'!D$16,"",IF(B53=0,"",IF(OR(B53=$U$1,B53=$V$1,B54=$U$1,B54=$V$1,B55=$U$1,B55=$V$1),0,1)))</f>
        <v>1</v>
      </c>
      <c r="V53" s="2" t="str">
        <f>IF($A53&gt;='FG_243way_Regular Symbol'!E$16,"",IF(C53=0,"",IF(OR(C53=$U$1,C53=$V$1,C54=$U$1,C54=$V$1,C55=$U$1,C55=$V$1),0,1)))</f>
        <v/>
      </c>
      <c r="W53" s="2">
        <f>IF($A53&gt;='FG_243way_Regular Symbol'!F$16,"",IF(D53=0,"",IF(OR(D53=$U$1,D53=$V$1,D54=$U$1,D54=$V$1,D55=$U$1,D55=$V$1),0,1)))</f>
        <v>0</v>
      </c>
      <c r="X53" s="2" t="str">
        <f>IF($A53&gt;='FG_243way_Regular Symbol'!G$16,"",IF(E53=0,"",IF(OR(E53=$U$1,E53=$V$1,E54=$U$1,E54=$V$1,E55=$U$1,E55=$V$1),0,1)))</f>
        <v/>
      </c>
      <c r="Y53" s="128" t="str">
        <f>IF($A53&gt;='FG_243way_Regular Symbol'!H$16,"",IF(F53=0,"",IF(OR(F53=$U$1,F53=$V$1,F54=$U$1,F54=$V$1,F55=$U$1,F55=$V$1),0,1)))</f>
        <v/>
      </c>
      <c r="AA53" s="342">
        <f>IF($A53&gt;='FG_243way_Regular Symbol'!D$16,"",IF(B53=0,"",IF(OR(B53=$AA$1,B53=$AB$1,B54=$AA$1,B54=$AB$1,B55=$AA$1,,B55=$AB$1),0,1)))</f>
        <v>1</v>
      </c>
      <c r="AB53" s="2" t="str">
        <f>IF($A53&gt;='FG_243way_Regular Symbol'!E$16,"",IF(C53=0,"",IF(OR(C53=$AA$1,C53=$AB$1,C54=$AA$1,C54=$AB$1,C55=$AA$1,,C55=$AB$1),0,1)))</f>
        <v/>
      </c>
      <c r="AC53" s="2">
        <f>IF($A53&gt;='FG_243way_Regular Symbol'!F$16,"",IF(D53=0,"",IF(OR(D53=$AA$1,D53=$AB$1,D54=$AA$1,D54=$AB$1,D55=$AA$1,,D55=$AB$1),0,1)))</f>
        <v>1</v>
      </c>
      <c r="AD53" s="2" t="str">
        <f>IF($A53&gt;='FG_243way_Regular Symbol'!G$16,"",IF(E53=0,"",IF(OR(E53=$AA$1,E53=$AB$1,E54=$AA$1,E54=$AB$1,E55=$AA$1,,E55=$AB$1),0,1)))</f>
        <v/>
      </c>
      <c r="AE53" s="128" t="str">
        <f>IF($A53&gt;='FG_243way_Regular Symbol'!H$16,"",IF(F53=0,"",IF(OR(F53=$AA$1,F53=$AB$1,F54=$AA$1,F54=$AB$1,F55=$AA$1,,F55=$AB$1),0,1)))</f>
        <v/>
      </c>
      <c r="AG53" s="342">
        <f>IF($A53&gt;='FG_243way_Regular Symbol'!D$16,"",IF(B53=0,"",IF(OR(B53=$AG$1,B53=$AH$1,B54=$AG$1,B54=$AH$1,B55=$AG$1,B55=$AH$1),0,1)))</f>
        <v>1</v>
      </c>
      <c r="AH53" s="2" t="str">
        <f>IF($A53&gt;='FG_243way_Regular Symbol'!E$16,"",IF(C53=0,"",IF(OR(C53=$AG$1,C53=$AH$1,C54=$AG$1,C54=$AH$1,C55=$AG$1,C55=$AH$1),0,1)))</f>
        <v/>
      </c>
      <c r="AI53" s="2">
        <f>IF($A53&gt;='FG_243way_Regular Symbol'!F$16,"",IF(D53=0,"",IF(OR(D53=$AG$1,D53=$AH$1,D54=$AG$1,D54=$AH$1,D55=$AG$1,D55=$AH$1),0,1)))</f>
        <v>0</v>
      </c>
      <c r="AJ53" s="2" t="str">
        <f>IF($A53&gt;='FG_243way_Regular Symbol'!G$16,"",IF(E53=0,"",IF(OR(E53=$AG$1,E53=$AH$1,E54=$AG$1,E54=$AH$1,E55=$AG$1,E55=$AH$1),0,1)))</f>
        <v/>
      </c>
      <c r="AK53" s="128" t="str">
        <f>IF($A53&gt;='FG_243way_Regular Symbol'!H$16,"",IF(F53=0,"",IF(OR(F53=$AG$1,F53=$AH$1,F54=$AG$1,F54=$AH$1,F55=$AG$1,F55=$AH$1),0,1)))</f>
        <v/>
      </c>
      <c r="AM53" s="342">
        <f>IF($A53&gt;='FG_243way_Regular Symbol'!D$16,"",IF(B53=0,"",IF(OR(B53=$AM$1,B53=$AN$1,B54=$AM$1,B54=$AN$1,B55=$AM$1,B55=$AN$1),0,1)))</f>
        <v>1</v>
      </c>
      <c r="AN53" s="2" t="str">
        <f>IF($A53&gt;='FG_243way_Regular Symbol'!E$16,"",IF(C53=0,"",IF(OR(C53=$AM$1,C53=$AN$1,C54=$AM$1,C54=$AN$1,C55=$AM$1,C55=$AN$1),0,1)))</f>
        <v/>
      </c>
      <c r="AO53" s="2">
        <f>IF($A53&gt;='FG_243way_Regular Symbol'!F$16,"",IF(D53=0,"",IF(OR(D53=$AM$1,D53=$AN$1,D54=$AM$1,D54=$AN$1,D55=$AM$1,D55=$AN$1),0,1)))</f>
        <v>1</v>
      </c>
      <c r="AP53" s="2" t="str">
        <f>IF($A53&gt;='FG_243way_Regular Symbol'!G$16,"",IF(E53=0,"",IF(OR(E53=$AM$1,E53=$AN$1,E54=$AM$1,E54=$AN$1,E55=$AM$1,E55=$AN$1),0,1)))</f>
        <v/>
      </c>
      <c r="AQ53" s="128" t="str">
        <f>IF($A53&gt;='FG_243way_Regular Symbol'!H$16,"",IF(F53=0,"",IF(OR(F53=$AM$1,F53=$AN$1,F54=$AM$1,F54=$AN$1,F55=$AM$1,F55=$AN$1),0,1)))</f>
        <v/>
      </c>
      <c r="AS53" s="342">
        <f>IF($A53&gt;='FG_243way_Regular Symbol'!D$16,"",IF(B53=0,"",IF(OR(B53=$AM$1,B53=$AT$1,B54=$AM$1,B54=$AT$1,B55=$AM$1,B55=$AT$1),0,1)))</f>
        <v>1</v>
      </c>
      <c r="AT53" s="2" t="str">
        <f>IF($A53&gt;='FG_243way_Regular Symbol'!E$16,"",IF(C53=0,"",IF(OR(C53=$AM$1,C53=$AT$1,C54=$AM$1,C54=$AT$1,C55=$AM$1,C55=$AT$1),0,1)))</f>
        <v/>
      </c>
      <c r="AU53" s="2">
        <f>IF($A53&gt;='FG_243way_Regular Symbol'!F$16,"",IF(D53=0,"",IF(OR(D53=$AM$1,D53=$AT$1,D54=$AM$1,D54=$AT$1,D55=$AM$1,D55=$AT$1),0,1)))</f>
        <v>1</v>
      </c>
      <c r="AV53" s="2" t="str">
        <f>IF($A53&gt;='FG_243way_Regular Symbol'!G$16,"",IF(E53=0,"",IF(OR(E53=$AM$1,E53=$AT$1,E54=$AM$1,E54=$AT$1,E55=$AM$1,E55=$AT$1),0,1)))</f>
        <v/>
      </c>
      <c r="AW53" s="128" t="str">
        <f>IF($A53&gt;='FG_243way_Regular Symbol'!H$16,"",IF(F53=0,"",IF(OR(F53=$AM$1,F53=$AT$1,F54=$AM$1,F54=$AT$1,F55=$AM$1,F55=$AT$1),0,1)))</f>
        <v/>
      </c>
      <c r="AY53" s="342">
        <f>IF($A53&gt;='FG_243way_Regular Symbol'!D$16,"",IF(B53=0,"",IF(OR(B53=$AM$1,B53=$AZ$1,B54=$AM$1,B54=$AZ$1,B55=$AM$1,B55=$AZ$1),0,1)))</f>
        <v>1</v>
      </c>
      <c r="AZ53" s="2" t="str">
        <f>IF($A53&gt;='FG_243way_Regular Symbol'!E$16,"",IF(C53=0,"",IF(OR(C53=$AM$1,C53=$AZ$1,C54=$AM$1,C54=$AZ$1,C55=$AM$1,C55=$AZ$1),0,1)))</f>
        <v/>
      </c>
      <c r="BA53" s="2">
        <f>IF($A53&gt;='FG_243way_Regular Symbol'!F$16,"",IF(D53=0,"",IF(OR(D53=$AM$1,D53=$AZ$1,D54=$AM$1,D54=$AZ$1,D55=$AM$1,D55=$AZ$1),0,1)))</f>
        <v>1</v>
      </c>
      <c r="BB53" s="2" t="str">
        <f>IF($A53&gt;='FG_243way_Regular Symbol'!G$16,"",IF(E53=0,"",IF(OR(E53=$AM$1,E53=$AZ$1,E54=$AM$1,E54=$AZ$1,E55=$AM$1,E55=$AZ$1),0,1)))</f>
        <v/>
      </c>
      <c r="BC53" s="128" t="str">
        <f>IF($A53&gt;='FG_243way_Regular Symbol'!H$16,"",IF(F53=0,"",IF(OR(F53=$AM$1,F53=$AZ$1,F54=$AM$1,F54=$AZ$1,F55=$AM$1,F55=$AZ$1),0,1)))</f>
        <v/>
      </c>
      <c r="BE53" s="342"/>
      <c r="BF53" s="2"/>
      <c r="BG53" s="2">
        <f>IF($A53&gt;='FG_243way_Regular Symbol'!F$16,"",IF(D53=0,"",COUNTIF(D53:D55,$BF$1)))</f>
        <v>0</v>
      </c>
      <c r="BH53" s="2" t="str">
        <f>IF($A53&gt;='FG_243way_Regular Symbol'!G$16,"",IF(E53=0,"",COUNTIF(E53:E55,$BF$1)))</f>
        <v/>
      </c>
      <c r="BI53" s="2" t="str">
        <f>IF($A53&gt;='FG_243way_Regular Symbol'!H$16,"",IF(F53=0,"",COUNTIF(F53:F55,$BF$1)))</f>
        <v/>
      </c>
      <c r="BK53" s="342"/>
      <c r="BL53" s="2"/>
      <c r="BM53" s="2">
        <f>IF($A53&gt;='FG_243way_Regular Symbol'!F$16,"",IF(D53=0,"",IF(OR(D53=$AM$1,D53=$BL$1,D54=$AM$1,D54=$BL$1,D55=$AM$1,D55=$BL$1),0,1)))</f>
        <v>1</v>
      </c>
      <c r="BN53" s="2" t="str">
        <f>IF($A53&gt;='FG_243way_Regular Symbol'!G$16,"",IF(E53=0,"",IF(OR(E53=$AM$1,E53=$BL$1,E54=$AM$1,E54=$BL$1,E55=$AM$1,E55=$BL$1),0,1)))</f>
        <v/>
      </c>
      <c r="BO53" s="128" t="str">
        <f>IF($A53&gt;='FG_243way_Regular Symbol'!H$16,"",IF(F53=0,"",IF(OR(F53=$AM$1,F53=$BL$1,F54=$AM$1,F54=$BL$1,F55=$AM$1,F55=$BL$1),0,1)))</f>
        <v/>
      </c>
      <c r="BQ53" s="2">
        <f>IF($A53&gt;='FG_243way_Regular Symbol'!D$16,"",IF(B53=0,"",IF(OR(B53=$BQ$1,B53=$BR$1,B54=$BQ$1,B54=$BR$1,B55=$BQ$1,B55=$BR$1),0,1)))</f>
        <v>1</v>
      </c>
      <c r="BR53" s="2" t="str">
        <f>IF($A53&gt;='FG_243way_Regular Symbol'!E$16,"",IF(C53=0,"",IF(OR(C53=$BQ$1,C53=$BR$1,C54=$BQ$1,C54=$BR$1,C55=$BQ$1,C55=$BR$1),0,1)))</f>
        <v/>
      </c>
      <c r="BS53" s="2">
        <f>IF($A53&gt;='FG_243way_Regular Symbol'!F$16,"",IF(D53=0,"",IF(OR(D53=$BQ$1,D53=$BR$1,D54=$BQ$1,D54=$BR$1,D55=$BQ$1,D55=$BR$1),0,1)))</f>
        <v>1</v>
      </c>
      <c r="BT53" s="2" t="str">
        <f>IF($A53&gt;='FG_243way_Regular Symbol'!G$16,"",IF(E53=0,"",IF(OR(E53=$BQ$1,E53=$BR$1,E54=$BQ$1,E54=$BR$1,E55=$BQ$1,E55=$BR$1),0,1)))</f>
        <v/>
      </c>
      <c r="BU53" s="2" t="str">
        <f>IF($A53&gt;='FG_243way_Regular Symbol'!H$16,"",IF(F53=0,"",IF(OR(F53=$BQ$1,F53=$BR$1,F54=$BQ$1,F54=$BR$1,F55=$BQ$1,F55=$BR$1),0,1)))</f>
        <v/>
      </c>
      <c r="BW53" s="2">
        <f>IF($A53&gt;='FG_243way_Regular Symbol'!D$16,"",IF(B53=0,"",IF(OR(B53=$BW$1,B54=$BW$1,B55=$BW$1,B53=$BX$1,B54=$BX$1,B55=$BX$1),0,1)))</f>
        <v>0</v>
      </c>
      <c r="BX53" s="2" t="str">
        <f>IF($A53&gt;='FG_243way_Regular Symbol'!E$16,"",IF(C53=0,"",IF(OR(C53=$BW$1,C54=$BW$1,C55=$BW$1,C53=$BX$1,C54=$BX$1,C55=$BX$1),0,1)))</f>
        <v/>
      </c>
      <c r="BY53" s="2">
        <f>IF($A53&gt;='FG_243way_Regular Symbol'!F$16,"",IF(D53=0,"",IF(OR(D53=$BW$1,D54=$BW$1,D55=$BW$1,D53=$BX$1,D54=$BX$1,D55=$BX$1),0,1)))</f>
        <v>1</v>
      </c>
      <c r="BZ53" s="2" t="str">
        <f>IF($A53&gt;='FG_243way_Regular Symbol'!G$16,"",IF(E53=0,"",IF(OR(E53=$BW$1,E54=$BW$1,E55=$BW$1,E53=$BX$1,E54=$BX$1,E55=$BX$1),0,1)))</f>
        <v/>
      </c>
      <c r="CA53" s="2" t="str">
        <f>IF($A53&gt;='FG_243way_Regular Symbol'!H$16,"",IF(F53=0,"",IF(OR(F53=$BW$1,F54=$BW$1,F55=$BW$1,F53=$BX$1,F54=$BX$1,F55=$BX$1),0,1)))</f>
        <v/>
      </c>
      <c r="CC53" s="2">
        <f>IF($A53&gt;='FG_243way_Regular Symbol'!D$16,"",IF(B53=0,"",IF(OR(B53=$BW$1,B54=$BW$1,B55=$BW$1,B53=$CD$1,B54=$CD$1,B55=$CD$1),0,1)))</f>
        <v>1</v>
      </c>
      <c r="CD53" s="2" t="str">
        <f>IF($A53&gt;='FG_243way_Regular Symbol'!E$16,"",IF(C53=0,"",IF(OR(C53=$BW$1,C54=$BW$1,C55=$BW$1,C53=$CD$1,C54=$CD$1,C55=$CD$1),0,1)))</f>
        <v/>
      </c>
      <c r="CE53" s="2">
        <f>IF($A53&gt;='FG_243way_Regular Symbol'!F$16,"",IF(D53=0,"",IF(OR(D53=$BW$1,D54=$BW$1,D55=$BW$1,D53=$CD$1,D54=$CD$1,D55=$CD$1),0,1)))</f>
        <v>1</v>
      </c>
      <c r="CF53" s="2" t="str">
        <f>IF($A53&gt;='FG_243way_Regular Symbol'!G$16,"",IF(E53=0,"",IF(OR(E53=$BW$1,E54=$BW$1,E55=$BW$1,E53=$CD$1,E54=$CD$1,E55=$CD$1),0,1)))</f>
        <v/>
      </c>
      <c r="CG53" s="2" t="str">
        <f>IF($A53&gt;='FG_243way_Regular Symbol'!H$16,"",IF(F53=0,"",IF(OR(F53=$BW$1,F54=$BW$1,F55=$BW$1,F53=$CD$1,F54=$CD$1,F55=$CD$1),0,1)))</f>
        <v/>
      </c>
      <c r="CI53" s="2">
        <f>IF($A53&gt;='FG_243way_Regular Symbol'!D$16,"",IF(B53=0,"",IF(OR(B53=$BW$1,B54=$BW$1,B55=$BW$1,B53=$CJ$1,B54=$CJ$1,B55=$CJ$1),0,1)))</f>
        <v>0</v>
      </c>
      <c r="CJ53" s="2" t="str">
        <f>IF($A53&gt;='FG_243way_Regular Symbol'!E$16,"",IF(C53=0,"",IF(OR(C53=$BW$1,C54=$BW$1,C55=$BW$1,C53=$CJ$1,C54=$CJ$1,C55=$CJ$1),0,1)))</f>
        <v/>
      </c>
      <c r="CK53" s="2">
        <f>IF($A53&gt;='FG_243way_Regular Symbol'!F$16,"",IF(D53=0,"",IF(OR(D53=$BW$1,D54=$BW$1,D55=$BW$1,D53=$CJ$1,D54=$CJ$1,D55=$CJ$1),0,1)))</f>
        <v>1</v>
      </c>
      <c r="CL53" s="2" t="str">
        <f>IF($A53&gt;='FG_243way_Regular Symbol'!G$16,"",IF(E53=0,"",IF(OR(E53=$BW$1,E54=$BW$1,E55=$BW$1,E53=$CJ$1,E54=$CJ$1,E55=$CJ$1),0,1)))</f>
        <v/>
      </c>
      <c r="CM53" s="2" t="str">
        <f>IF($A53&gt;='FG_243way_Regular Symbol'!H$16,"",IF(F53=0,"",IF(OR(F53=$BW$1,F54=$BW$1,F55=$BW$1,F53=$CJ$1,F54=$CJ$1,F55=$CJ$1),0,1)))</f>
        <v/>
      </c>
      <c r="CO53" s="2">
        <f>IF($A53&gt;='FG_243way_Regular Symbol'!D$16,"",IF(B53=0,"",IF(OR(B53=$BW$1,B54=$BW$1,B55=$BW$1,B53=$CP$1,B54=$CP$1,B55=$CP$1),0,1)))</f>
        <v>0</v>
      </c>
      <c r="CP53" s="2" t="str">
        <f>IF($A53&gt;='FG_243way_Regular Symbol'!E$16,"",IF(C53=0,"",IF(OR(C53=$BW$1,C54=$BW$1,C55=$BW$1,C53=$CP$1,C54=$CP$1,C55=$CP$1),0,1)))</f>
        <v/>
      </c>
      <c r="CQ53" s="2">
        <f>IF($A53&gt;='FG_243way_Regular Symbol'!F$16,"",IF(D53=0,"",IF(OR(D53=$BW$1,D54=$BW$1,D55=$BW$1,D53=$CP$1,D54=$CP$1,D55=$CP$1),0,1)))</f>
        <v>1</v>
      </c>
      <c r="CR53" s="2" t="str">
        <f>IF($A53&gt;='FG_243way_Regular Symbol'!G$16,"",IF(E53=0,"",IF(OR(E53=$BW$1,E54=$BW$1,E55=$BW$1,E53=$CP$1,E54=$CP$1,E55=$CP$1),0,1)))</f>
        <v/>
      </c>
      <c r="CS53" s="2" t="str">
        <f>IF($A53&gt;='FG_243way_Regular Symbol'!H$16,"",IF(F53=0,"",IF(OR(F53=$BW$1,F54=$BW$1,F55=$BW$1,F53=$CP$1,F54=$CP$1,F55=$CP$1),0,1)))</f>
        <v/>
      </c>
      <c r="CU53" s="2">
        <f>IF($A53&gt;='FG_243way_Regular Symbol'!D$16,"",IF(B53=0,"",IF(OR(B53=$BW$1,B54=$BW$1,B55=$BW$1,B53=$CV$1,B54=$CV$1,B55=$CV$1),0,1)))</f>
        <v>1</v>
      </c>
      <c r="CV53" s="2" t="str">
        <f>IF($A53&gt;='FG_243way_Regular Symbol'!E$16,"",IF(C53=0,"",IF(OR(C53=$BW$1,C54=$BW$1,C55=$BW$1,C53=$CV$1,C54=$CV$1,C55=$CV$1),0,1)))</f>
        <v/>
      </c>
      <c r="CW53" s="2">
        <f>IF($A53&gt;='FG_243way_Regular Symbol'!F$16,"",IF(D53=0,"",IF(OR(D53=$BW$1,D54=$BW$1,D55=$BW$1,D53=$CV$1,D54=$CV$1,D55=$CV$1),0,1)))</f>
        <v>1</v>
      </c>
      <c r="CX53" s="2" t="str">
        <f>IF($A53&gt;='FG_243way_Regular Symbol'!G$16,"",IF(E53=0,"",IF(OR(E53=$BW$1,E54=$BW$1,E55=$BW$1,E53=$CV$1,E54=$CV$1,E55=$CV$1),0,1)))</f>
        <v/>
      </c>
      <c r="CY53" s="2" t="str">
        <f>IF($A53&gt;='FG_243way_Regular Symbol'!H$16,"",IF(F53=0,"",IF(OR(F53=$BW$1,F54=$BW$1,F55=$BW$1,F53=$CV$1,F54=$CV$1,F55=$CV$1),0,1)))</f>
        <v/>
      </c>
    </row>
    <row r="54" spans="1:103">
      <c r="A54" s="341">
        <f>IF('FG_243way_Regular Symbol'!L53="","",'FG_243way_Regular Symbol'!L53)</f>
        <v>50</v>
      </c>
      <c r="B54" s="184" t="str">
        <f>IF('FG_243way_Regular Symbol'!M53="",
IF($A54-'FG_243way_Regular Symbol'!D$16&gt;='FG_243way_RegularＸ_W()'!B$2-1,"",VLOOKUP($A54-'FG_243way_Regular Symbol'!D$16,'FG_243way_Regular Symbol'!$L$3:$Q$99,'FG_243way_RegularＸ_W()'!B$3+1,FALSE)),
'FG_243way_Regular Symbol'!M53)</f>
        <v>K</v>
      </c>
      <c r="C54" s="184" t="str">
        <f>IF('FG_243way_Regular Symbol'!N53="",
IF($A54-'FG_243way_Regular Symbol'!E$16&gt;='FG_243way_RegularＸ_W()'!C$2-1,"",VLOOKUP($A54-'FG_243way_Regular Symbol'!E$16,'FG_243way_Regular Symbol'!$L$3:$Q$99,'FG_243way_RegularＸ_W()'!C$3+1,FALSE)),
'FG_243way_Regular Symbol'!N53)</f>
        <v/>
      </c>
      <c r="D54" s="184" t="str">
        <f>IF('FG_243way_Regular Symbol'!O53="",
IF($A54-'FG_243way_Regular Symbol'!F$16&gt;='FG_243way_RegularＸ_W()'!D$2-1,"",VLOOKUP($A54-'FG_243way_Regular Symbol'!F$16,'FG_243way_Regular Symbol'!$L$3:$Q$99,'FG_243way_RegularＸ_W()'!D$3+1,FALSE)),
'FG_243way_Regular Symbol'!O53)</f>
        <v>M2</v>
      </c>
      <c r="E54" s="184" t="str">
        <f>IF('FG_243way_Regular Symbol'!P53="",
IF($A54-'FG_243way_Regular Symbol'!G$16&gt;='FG_243way_RegularＸ_W()'!E$2-1,"",VLOOKUP($A54-'FG_243way_Regular Symbol'!G$16,'FG_243way_Regular Symbol'!$L$3:$Q$99,'FG_243way_RegularＸ_W()'!E$3+1,FALSE)),
'FG_243way_Regular Symbol'!P53)</f>
        <v/>
      </c>
      <c r="F54" s="358" t="str">
        <f>IF('FG_243way_Regular Symbol'!Q53="",
IF($A54-'FG_243way_Regular Symbol'!H$16&gt;='FG_243way_RegularＸ_W()'!F$2-1,"",VLOOKUP($A54-'FG_243way_Regular Symbol'!H$16,'FG_243way_Regular Symbol'!$L$3:$Q$99,'FG_243way_RegularＸ_W()'!F$3+1,FALSE)),
'FG_243way_Regular Symbol'!Q53)</f>
        <v/>
      </c>
      <c r="O54" s="342">
        <f>IF($A54&gt;='FG_243way_Regular Symbol'!D$16,"",IF(B54=0,"",IF(OR(B54=$O$1,B54=$P$1,B55=$O$1,B55=$P$1,B56=$O$1,B56=$P$1),0,1)))</f>
        <v>1</v>
      </c>
      <c r="P54" s="2" t="str">
        <f>IF($A54&gt;='FG_243way_Regular Symbol'!E$16,"",IF(C54=0,"",IF(OR(C54=$O$1,C54=$P$1,C55=$O$1,C55=$P$1,C56=$O$1,C56=$P$1),0,1)))</f>
        <v/>
      </c>
      <c r="Q54" s="2">
        <f>IF($A54&gt;='FG_243way_Regular Symbol'!F$16,"",IF(D54=0,"",IF(OR(D54=$O$1,D54=$P$1,D55=$O$1,D55=$P$1,D56=$O$1,D56=$P$1),0,1)))</f>
        <v>1</v>
      </c>
      <c r="R54" s="2" t="str">
        <f>IF($A54&gt;='FG_243way_Regular Symbol'!G$16,"",IF(E54=0,"",IF(OR(E54=$O$1,E54=$P$1,E55=$O$1,E55=$P$1,E56=$O$1,E56=$P$1),0,1)))</f>
        <v/>
      </c>
      <c r="S54" s="128" t="str">
        <f>IF($A54&gt;='FG_243way_Regular Symbol'!H$16,"",IF(F54=0,"",IF(OR(F54=$O$1,F54=$P$1,F55=$O$1,F55=$P$1,F56=$O$1,F56=$P$1),0,1)))</f>
        <v/>
      </c>
      <c r="U54" s="342">
        <f>IF($A54&gt;='FG_243way_Regular Symbol'!D$16,"",IF(B54=0,"",IF(OR(B54=$U$1,B54=$V$1,B55=$U$1,B55=$V$1,B56=$U$1,B56=$V$1),0,1)))</f>
        <v>1</v>
      </c>
      <c r="V54" s="2" t="str">
        <f>IF($A54&gt;='FG_243way_Regular Symbol'!E$16,"",IF(C54=0,"",IF(OR(C54=$U$1,C54=$V$1,C55=$U$1,C55=$V$1,C56=$U$1,C56=$V$1),0,1)))</f>
        <v/>
      </c>
      <c r="W54" s="2">
        <f>IF($A54&gt;='FG_243way_Regular Symbol'!F$16,"",IF(D54=0,"",IF(OR(D54=$U$1,D54=$V$1,D55=$U$1,D55=$V$1,D56=$U$1,D56=$V$1),0,1)))</f>
        <v>0</v>
      </c>
      <c r="X54" s="2" t="str">
        <f>IF($A54&gt;='FG_243way_Regular Symbol'!G$16,"",IF(E54=0,"",IF(OR(E54=$U$1,E54=$V$1,E55=$U$1,E55=$V$1,E56=$U$1,E56=$V$1),0,1)))</f>
        <v/>
      </c>
      <c r="Y54" s="128" t="str">
        <f>IF($A54&gt;='FG_243way_Regular Symbol'!H$16,"",IF(F54=0,"",IF(OR(F54=$U$1,F54=$V$1,F55=$U$1,F55=$V$1,F56=$U$1,F56=$V$1),0,1)))</f>
        <v/>
      </c>
      <c r="AA54" s="342">
        <f>IF($A54&gt;='FG_243way_Regular Symbol'!D$16,"",IF(B54=0,"",IF(OR(B54=$AA$1,B54=$AB$1,B55=$AA$1,B55=$AB$1,B56=$AA$1,,B56=$AB$1),0,1)))</f>
        <v>1</v>
      </c>
      <c r="AB54" s="2" t="str">
        <f>IF($A54&gt;='FG_243way_Regular Symbol'!E$16,"",IF(C54=0,"",IF(OR(C54=$AA$1,C54=$AB$1,C55=$AA$1,C55=$AB$1,C56=$AA$1,,C56=$AB$1),0,1)))</f>
        <v/>
      </c>
      <c r="AC54" s="2">
        <f>IF($A54&gt;='FG_243way_Regular Symbol'!F$16,"",IF(D54=0,"",IF(OR(D54=$AA$1,D54=$AB$1,D55=$AA$1,D55=$AB$1,D56=$AA$1,,D56=$AB$1),0,1)))</f>
        <v>1</v>
      </c>
      <c r="AD54" s="2" t="str">
        <f>IF($A54&gt;='FG_243way_Regular Symbol'!G$16,"",IF(E54=0,"",IF(OR(E54=$AA$1,E54=$AB$1,E55=$AA$1,E55=$AB$1,E56=$AA$1,,E56=$AB$1),0,1)))</f>
        <v/>
      </c>
      <c r="AE54" s="128" t="str">
        <f>IF($A54&gt;='FG_243way_Regular Symbol'!H$16,"",IF(F54=0,"",IF(OR(F54=$AA$1,F54=$AB$1,F55=$AA$1,F55=$AB$1,F56=$AA$1,,F56=$AB$1),0,1)))</f>
        <v/>
      </c>
      <c r="AG54" s="342">
        <f>IF($A54&gt;='FG_243way_Regular Symbol'!D$16,"",IF(B54=0,"",IF(OR(B54=$AG$1,B54=$AH$1,B55=$AG$1,B55=$AH$1,B56=$AG$1,B56=$AH$1),0,1)))</f>
        <v>0</v>
      </c>
      <c r="AH54" s="2" t="str">
        <f>IF($A54&gt;='FG_243way_Regular Symbol'!E$16,"",IF(C54=0,"",IF(OR(C54=$AG$1,C54=$AH$1,C55=$AG$1,C55=$AH$1,C56=$AG$1,C56=$AH$1),0,1)))</f>
        <v/>
      </c>
      <c r="AI54" s="2">
        <f>IF($A54&gt;='FG_243way_Regular Symbol'!F$16,"",IF(D54=0,"",IF(OR(D54=$AG$1,D54=$AH$1,D55=$AG$1,D55=$AH$1,D56=$AG$1,D56=$AH$1),0,1)))</f>
        <v>0</v>
      </c>
      <c r="AJ54" s="2" t="str">
        <f>IF($A54&gt;='FG_243way_Regular Symbol'!G$16,"",IF(E54=0,"",IF(OR(E54=$AG$1,E54=$AH$1,E55=$AG$1,E55=$AH$1,E56=$AG$1,E56=$AH$1),0,1)))</f>
        <v/>
      </c>
      <c r="AK54" s="128" t="str">
        <f>IF($A54&gt;='FG_243way_Regular Symbol'!H$16,"",IF(F54=0,"",IF(OR(F54=$AG$1,F54=$AH$1,F55=$AG$1,F55=$AH$1,F56=$AG$1,F56=$AH$1),0,1)))</f>
        <v/>
      </c>
      <c r="AM54" s="342">
        <f>IF($A54&gt;='FG_243way_Regular Symbol'!D$16,"",IF(B54=0,"",IF(OR(B54=$AM$1,B54=$AN$1,B55=$AM$1,B55=$AN$1,B56=$AM$1,B56=$AN$1),0,1)))</f>
        <v>1</v>
      </c>
      <c r="AN54" s="2" t="str">
        <f>IF($A54&gt;='FG_243way_Regular Symbol'!E$16,"",IF(C54=0,"",IF(OR(C54=$AM$1,C54=$AN$1,C55=$AM$1,C55=$AN$1,C56=$AM$1,C56=$AN$1),0,1)))</f>
        <v/>
      </c>
      <c r="AO54" s="2">
        <f>IF($A54&gt;='FG_243way_Regular Symbol'!F$16,"",IF(D54=0,"",IF(OR(D54=$AM$1,D54=$AN$1,D55=$AM$1,D55=$AN$1,D56=$AM$1,D56=$AN$1),0,1)))</f>
        <v>0</v>
      </c>
      <c r="AP54" s="2" t="str">
        <f>IF($A54&gt;='FG_243way_Regular Symbol'!G$16,"",IF(E54=0,"",IF(OR(E54=$AM$1,E54=$AN$1,E55=$AM$1,E55=$AN$1,E56=$AM$1,E56=$AN$1),0,1)))</f>
        <v/>
      </c>
      <c r="AQ54" s="128" t="str">
        <f>IF($A54&gt;='FG_243way_Regular Symbol'!H$16,"",IF(F54=0,"",IF(OR(F54=$AM$1,F54=$AN$1,F55=$AM$1,F55=$AN$1,F56=$AM$1,F56=$AN$1),0,1)))</f>
        <v/>
      </c>
      <c r="AS54" s="342">
        <f>IF($A54&gt;='FG_243way_Regular Symbol'!D$16,"",IF(B54=0,"",IF(OR(B54=$AM$1,B54=$AT$1,B55=$AM$1,B55=$AT$1,B56=$AM$1,B56=$AT$1),0,1)))</f>
        <v>1</v>
      </c>
      <c r="AT54" s="2" t="str">
        <f>IF($A54&gt;='FG_243way_Regular Symbol'!E$16,"",IF(C54=0,"",IF(OR(C54=$AM$1,C54=$AT$1,C55=$AM$1,C55=$AT$1,C56=$AM$1,C56=$AT$1),0,1)))</f>
        <v/>
      </c>
      <c r="AU54" s="2">
        <f>IF($A54&gt;='FG_243way_Regular Symbol'!F$16,"",IF(D54=0,"",IF(OR(D54=$AM$1,D54=$AT$1,D55=$AM$1,D55=$AT$1,D56=$AM$1,D56=$AT$1),0,1)))</f>
        <v>1</v>
      </c>
      <c r="AV54" s="2" t="str">
        <f>IF($A54&gt;='FG_243way_Regular Symbol'!G$16,"",IF(E54=0,"",IF(OR(E54=$AM$1,E54=$AT$1,E55=$AM$1,E55=$AT$1,E56=$AM$1,E56=$AT$1),0,1)))</f>
        <v/>
      </c>
      <c r="AW54" s="128" t="str">
        <f>IF($A54&gt;='FG_243way_Regular Symbol'!H$16,"",IF(F54=0,"",IF(OR(F54=$AM$1,F54=$AT$1,F55=$AM$1,F55=$AT$1,F56=$AM$1,F56=$AT$1),0,1)))</f>
        <v/>
      </c>
      <c r="AY54" s="342">
        <f>IF($A54&gt;='FG_243way_Regular Symbol'!D$16,"",IF(B54=0,"",IF(OR(B54=$AM$1,B54=$AZ$1,B55=$AM$1,B55=$AZ$1,B56=$AM$1,B56=$AZ$1),0,1)))</f>
        <v>1</v>
      </c>
      <c r="AZ54" s="2" t="str">
        <f>IF($A54&gt;='FG_243way_Regular Symbol'!E$16,"",IF(C54=0,"",IF(OR(C54=$AM$1,C54=$AZ$1,C55=$AM$1,C55=$AZ$1,C56=$AM$1,C56=$AZ$1),0,1)))</f>
        <v/>
      </c>
      <c r="BA54" s="2">
        <f>IF($A54&gt;='FG_243way_Regular Symbol'!F$16,"",IF(D54=0,"",IF(OR(D54=$AM$1,D54=$AZ$1,D55=$AM$1,D55=$AZ$1,D56=$AM$1,D56=$AZ$1),0,1)))</f>
        <v>1</v>
      </c>
      <c r="BB54" s="2" t="str">
        <f>IF($A54&gt;='FG_243way_Regular Symbol'!G$16,"",IF(E54=0,"",IF(OR(E54=$AM$1,E54=$AZ$1,E55=$AM$1,E55=$AZ$1,E56=$AM$1,E56=$AZ$1),0,1)))</f>
        <v/>
      </c>
      <c r="BC54" s="128" t="str">
        <f>IF($A54&gt;='FG_243way_Regular Symbol'!H$16,"",IF(F54=0,"",IF(OR(F54=$AM$1,F54=$AZ$1,F55=$AM$1,F55=$AZ$1,F56=$AM$1,F56=$AZ$1),0,1)))</f>
        <v/>
      </c>
      <c r="BE54" s="342"/>
      <c r="BF54" s="2"/>
      <c r="BG54" s="2">
        <f>IF($A54&gt;='FG_243way_Regular Symbol'!F$16,"",IF(D54=0,"",COUNTIF(D54:D56,$BF$1)))</f>
        <v>0</v>
      </c>
      <c r="BH54" s="2" t="str">
        <f>IF($A54&gt;='FG_243way_Regular Symbol'!G$16,"",IF(E54=0,"",COUNTIF(E54:E56,$BF$1)))</f>
        <v/>
      </c>
      <c r="BI54" s="2" t="str">
        <f>IF($A54&gt;='FG_243way_Regular Symbol'!H$16,"",IF(F54=0,"",COUNTIF(F54:F56,$BF$1)))</f>
        <v/>
      </c>
      <c r="BK54" s="342"/>
      <c r="BL54" s="2"/>
      <c r="BM54" s="2">
        <f>IF($A54&gt;='FG_243way_Regular Symbol'!F$16,"",IF(D54=0,"",IF(OR(D54=$AM$1,D54=$BL$1,D55=$AM$1,D55=$BL$1,D56=$AM$1,D56=$BL$1),0,1)))</f>
        <v>1</v>
      </c>
      <c r="BN54" s="2" t="str">
        <f>IF($A54&gt;='FG_243way_Regular Symbol'!G$16,"",IF(E54=0,"",IF(OR(E54=$AM$1,E54=$BL$1,E55=$AM$1,E55=$BL$1,E56=$AM$1,E56=$BL$1),0,1)))</f>
        <v/>
      </c>
      <c r="BO54" s="128" t="str">
        <f>IF($A54&gt;='FG_243way_Regular Symbol'!H$16,"",IF(F54=0,"",IF(OR(F54=$AM$1,F54=$BL$1,F55=$AM$1,F55=$BL$1,F56=$AM$1,F56=$BL$1),0,1)))</f>
        <v/>
      </c>
      <c r="BQ54" s="2">
        <f>IF($A54&gt;='FG_243way_Regular Symbol'!D$16,"",IF(B54=0,"",IF(OR(B54=$BQ$1,B54=$BR$1,B55=$BQ$1,B55=$BR$1,B56=$BQ$1,B56=$BR$1),0,1)))</f>
        <v>1</v>
      </c>
      <c r="BR54" s="2" t="str">
        <f>IF($A54&gt;='FG_243way_Regular Symbol'!E$16,"",IF(C54=0,"",IF(OR(C54=$BQ$1,C54=$BR$1,C55=$BQ$1,C55=$BR$1,C56=$BQ$1,C56=$BR$1),0,1)))</f>
        <v/>
      </c>
      <c r="BS54" s="2">
        <f>IF($A54&gt;='FG_243way_Regular Symbol'!F$16,"",IF(D54=0,"",IF(OR(D54=$BQ$1,D54=$BR$1,D55=$BQ$1,D55=$BR$1,D56=$BQ$1,D56=$BR$1),0,1)))</f>
        <v>1</v>
      </c>
      <c r="BT54" s="2" t="str">
        <f>IF($A54&gt;='FG_243way_Regular Symbol'!G$16,"",IF(E54=0,"",IF(OR(E54=$BQ$1,E54=$BR$1,E55=$BQ$1,E55=$BR$1,E56=$BQ$1,E56=$BR$1),0,1)))</f>
        <v/>
      </c>
      <c r="BU54" s="2" t="str">
        <f>IF($A54&gt;='FG_243way_Regular Symbol'!H$16,"",IF(F54=0,"",IF(OR(F54=$BQ$1,F54=$BR$1,F55=$BQ$1,F55=$BR$1,F56=$BQ$1,F56=$BR$1),0,1)))</f>
        <v/>
      </c>
      <c r="BW54" s="2">
        <f>IF($A54&gt;='FG_243way_Regular Symbol'!D$16,"",IF(B54=0,"",IF(OR(B54=$BW$1,B55=$BW$1,B56=$BW$1,B54=$BX$1,B55=$BX$1,B56=$BX$1),0,1)))</f>
        <v>0</v>
      </c>
      <c r="BX54" s="2" t="str">
        <f>IF($A54&gt;='FG_243way_Regular Symbol'!E$16,"",IF(C54=0,"",IF(OR(C54=$BW$1,C55=$BW$1,C56=$BW$1,C54=$BX$1,C55=$BX$1,C56=$BX$1),0,1)))</f>
        <v/>
      </c>
      <c r="BY54" s="2">
        <f>IF($A54&gt;='FG_243way_Regular Symbol'!F$16,"",IF(D54=0,"",IF(OR(D54=$BW$1,D55=$BW$1,D56=$BW$1,D54=$BX$1,D55=$BX$1,D56=$BX$1),0,1)))</f>
        <v>1</v>
      </c>
      <c r="BZ54" s="2" t="str">
        <f>IF($A54&gt;='FG_243way_Regular Symbol'!G$16,"",IF(E54=0,"",IF(OR(E54=$BW$1,E55=$BW$1,E56=$BW$1,E54=$BX$1,E55=$BX$1,E56=$BX$1),0,1)))</f>
        <v/>
      </c>
      <c r="CA54" s="2" t="str">
        <f>IF($A54&gt;='FG_243way_Regular Symbol'!H$16,"",IF(F54=0,"",IF(OR(F54=$BW$1,F55=$BW$1,F56=$BW$1,F54=$BX$1,F55=$BX$1,F56=$BX$1),0,1)))</f>
        <v/>
      </c>
      <c r="CC54" s="2">
        <f>IF($A54&gt;='FG_243way_Regular Symbol'!D$16,"",IF(B54=0,"",IF(OR(B54=$BW$1,B55=$BW$1,B56=$BW$1,B54=$CD$1,B55=$CD$1,B56=$CD$1),0,1)))</f>
        <v>1</v>
      </c>
      <c r="CD54" s="2" t="str">
        <f>IF($A54&gt;='FG_243way_Regular Symbol'!E$16,"",IF(C54=0,"",IF(OR(C54=$BW$1,C55=$BW$1,C56=$BW$1,C54=$CD$1,C55=$CD$1,C56=$CD$1),0,1)))</f>
        <v/>
      </c>
      <c r="CE54" s="2">
        <f>IF($A54&gt;='FG_243way_Regular Symbol'!F$16,"",IF(D54=0,"",IF(OR(D54=$BW$1,D55=$BW$1,D56=$BW$1,D54=$CD$1,D55=$CD$1,D56=$CD$1),0,1)))</f>
        <v>1</v>
      </c>
      <c r="CF54" s="2" t="str">
        <f>IF($A54&gt;='FG_243way_Regular Symbol'!G$16,"",IF(E54=0,"",IF(OR(E54=$BW$1,E55=$BW$1,E56=$BW$1,E54=$CD$1,E55=$CD$1,E56=$CD$1),0,1)))</f>
        <v/>
      </c>
      <c r="CG54" s="2" t="str">
        <f>IF($A54&gt;='FG_243way_Regular Symbol'!H$16,"",IF(F54=0,"",IF(OR(F54=$BW$1,F55=$BW$1,F56=$BW$1,F54=$CD$1,F55=$CD$1,F56=$CD$1),0,1)))</f>
        <v/>
      </c>
      <c r="CI54" s="2">
        <f>IF($A54&gt;='FG_243way_Regular Symbol'!D$16,"",IF(B54=0,"",IF(OR(B54=$BW$1,B55=$BW$1,B56=$BW$1,B54=$CJ$1,B55=$CJ$1,B56=$CJ$1),0,1)))</f>
        <v>1</v>
      </c>
      <c r="CJ54" s="2" t="str">
        <f>IF($A54&gt;='FG_243way_Regular Symbol'!E$16,"",IF(C54=0,"",IF(OR(C54=$BW$1,C55=$BW$1,C56=$BW$1,C54=$CJ$1,C55=$CJ$1,C56=$CJ$1),0,1)))</f>
        <v/>
      </c>
      <c r="CK54" s="2">
        <f>IF($A54&gt;='FG_243way_Regular Symbol'!F$16,"",IF(D54=0,"",IF(OR(D54=$BW$1,D55=$BW$1,D56=$BW$1,D54=$CJ$1,D55=$CJ$1,D56=$CJ$1),0,1)))</f>
        <v>1</v>
      </c>
      <c r="CL54" s="2" t="str">
        <f>IF($A54&gt;='FG_243way_Regular Symbol'!G$16,"",IF(E54=0,"",IF(OR(E54=$BW$1,E55=$BW$1,E56=$BW$1,E54=$CJ$1,E55=$CJ$1,E56=$CJ$1),0,1)))</f>
        <v/>
      </c>
      <c r="CM54" s="2" t="str">
        <f>IF($A54&gt;='FG_243way_Regular Symbol'!H$16,"",IF(F54=0,"",IF(OR(F54=$BW$1,F55=$BW$1,F56=$BW$1,F54=$CJ$1,F55=$CJ$1,F56=$CJ$1),0,1)))</f>
        <v/>
      </c>
      <c r="CO54" s="2">
        <f>IF($A54&gt;='FG_243way_Regular Symbol'!D$16,"",IF(B54=0,"",IF(OR(B54=$BW$1,B55=$BW$1,B56=$BW$1,B54=$CP$1,B55=$CP$1,B56=$CP$1),0,1)))</f>
        <v>0</v>
      </c>
      <c r="CP54" s="2" t="str">
        <f>IF($A54&gt;='FG_243way_Regular Symbol'!E$16,"",IF(C54=0,"",IF(OR(C54=$BW$1,C55=$BW$1,C56=$BW$1,C54=$CP$1,C55=$CP$1,C56=$CP$1),0,1)))</f>
        <v/>
      </c>
      <c r="CQ54" s="2">
        <f>IF($A54&gt;='FG_243way_Regular Symbol'!F$16,"",IF(D54=0,"",IF(OR(D54=$BW$1,D55=$BW$1,D56=$BW$1,D54=$CP$1,D55=$CP$1,D56=$CP$1),0,1)))</f>
        <v>1</v>
      </c>
      <c r="CR54" s="2" t="str">
        <f>IF($A54&gt;='FG_243way_Regular Symbol'!G$16,"",IF(E54=0,"",IF(OR(E54=$BW$1,E55=$BW$1,E56=$BW$1,E54=$CP$1,E55=$CP$1,E56=$CP$1),0,1)))</f>
        <v/>
      </c>
      <c r="CS54" s="2" t="str">
        <f>IF($A54&gt;='FG_243way_Regular Symbol'!H$16,"",IF(F54=0,"",IF(OR(F54=$BW$1,F55=$BW$1,F56=$BW$1,F54=$CP$1,F55=$CP$1,F56=$CP$1),0,1)))</f>
        <v/>
      </c>
      <c r="CU54" s="2">
        <f>IF($A54&gt;='FG_243way_Regular Symbol'!D$16,"",IF(B54=0,"",IF(OR(B54=$BW$1,B55=$BW$1,B56=$BW$1,B54=$CV$1,B55=$CV$1,B56=$CV$1),0,1)))</f>
        <v>1</v>
      </c>
      <c r="CV54" s="2" t="str">
        <f>IF($A54&gt;='FG_243way_Regular Symbol'!E$16,"",IF(C54=0,"",IF(OR(C54=$BW$1,C55=$BW$1,C56=$BW$1,C54=$CV$1,C55=$CV$1,C56=$CV$1),0,1)))</f>
        <v/>
      </c>
      <c r="CW54" s="2">
        <f>IF($A54&gt;='FG_243way_Regular Symbol'!F$16,"",IF(D54=0,"",IF(OR(D54=$BW$1,D55=$BW$1,D56=$BW$1,D54=$CV$1,D55=$CV$1,D56=$CV$1),0,1)))</f>
        <v>1</v>
      </c>
      <c r="CX54" s="2" t="str">
        <f>IF($A54&gt;='FG_243way_Regular Symbol'!G$16,"",IF(E54=0,"",IF(OR(E54=$BW$1,E55=$BW$1,E56=$BW$1,E54=$CV$1,E55=$CV$1,E56=$CV$1),0,1)))</f>
        <v/>
      </c>
      <c r="CY54" s="2" t="str">
        <f>IF($A54&gt;='FG_243way_Regular Symbol'!H$16,"",IF(F54=0,"",IF(OR(F54=$BW$1,F55=$BW$1,F56=$BW$1,F54=$CV$1,F55=$CV$1,F56=$CV$1),0,1)))</f>
        <v/>
      </c>
    </row>
    <row r="55" spans="1:103">
      <c r="A55" s="341">
        <f>IF('FG_243way_Regular Symbol'!L54="","",'FG_243way_Regular Symbol'!L54)</f>
        <v>51</v>
      </c>
      <c r="B55" s="184" t="str">
        <f>IF('FG_243way_Regular Symbol'!M54="",
IF($A55-'FG_243way_Regular Symbol'!D$16&gt;='FG_243way_RegularＸ_W()'!B$2-1,"",VLOOKUP($A55-'FG_243way_Regular Symbol'!D$16,'FG_243way_Regular Symbol'!$L$3:$Q$99,'FG_243way_RegularＸ_W()'!B$3+1,FALSE)),
'FG_243way_Regular Symbol'!M54)</f>
        <v>TE</v>
      </c>
      <c r="C55" s="184" t="str">
        <f>IF('FG_243way_Regular Symbol'!N54="",
IF($A55-'FG_243way_Regular Symbol'!E$16&gt;='FG_243way_RegularＸ_W()'!C$2-1,"",VLOOKUP($A55-'FG_243way_Regular Symbol'!E$16,'FG_243way_Regular Symbol'!$L$3:$Q$99,'FG_243way_RegularＸ_W()'!C$3+1,FALSE)),
'FG_243way_Regular Symbol'!N54)</f>
        <v/>
      </c>
      <c r="D55" s="184" t="str">
        <f>IF('FG_243way_Regular Symbol'!O54="",
IF($A55-'FG_243way_Regular Symbol'!F$16&gt;='FG_243way_RegularＸ_W()'!D$2-1,"",VLOOKUP($A55-'FG_243way_Regular Symbol'!F$16,'FG_243way_Regular Symbol'!$L$3:$Q$99,'FG_243way_RegularＸ_W()'!D$3+1,FALSE)),
'FG_243way_Regular Symbol'!O54)</f>
        <v>M4</v>
      </c>
      <c r="E55" s="184" t="str">
        <f>IF('FG_243way_Regular Symbol'!P54="",
IF($A55-'FG_243way_Regular Symbol'!G$16&gt;='FG_243way_RegularＸ_W()'!E$2-1,"",VLOOKUP($A55-'FG_243way_Regular Symbol'!G$16,'FG_243way_Regular Symbol'!$L$3:$Q$99,'FG_243way_RegularＸ_W()'!E$3+1,FALSE)),
'FG_243way_Regular Symbol'!P54)</f>
        <v/>
      </c>
      <c r="F55" s="358" t="str">
        <f>IF('FG_243way_Regular Symbol'!Q54="",
IF($A55-'FG_243way_Regular Symbol'!H$16&gt;='FG_243way_RegularＸ_W()'!F$2-1,"",VLOOKUP($A55-'FG_243way_Regular Symbol'!H$16,'FG_243way_Regular Symbol'!$L$3:$Q$99,'FG_243way_RegularＸ_W()'!F$3+1,FALSE)),
'FG_243way_Regular Symbol'!Q54)</f>
        <v/>
      </c>
      <c r="O55" s="342">
        <f>IF($A55&gt;='FG_243way_Regular Symbol'!D$16,"",IF(B55=0,"",IF(OR(B55=$O$1,B55=$P$1,B56=$O$1,B56=$P$1,B57=$O$1,B57=$P$1),0,1)))</f>
        <v>1</v>
      </c>
      <c r="P55" s="2" t="str">
        <f>IF($A55&gt;='FG_243way_Regular Symbol'!E$16,"",IF(C55=0,"",IF(OR(C55=$O$1,C55=$P$1,C56=$O$1,C56=$P$1,C57=$O$1,C57=$P$1),0,1)))</f>
        <v/>
      </c>
      <c r="Q55" s="2">
        <f>IF($A55&gt;='FG_243way_Regular Symbol'!F$16,"",IF(D55=0,"",IF(OR(D55=$O$1,D55=$P$1,D56=$O$1,D56=$P$1,D57=$O$1,D57=$P$1),0,1)))</f>
        <v>1</v>
      </c>
      <c r="R55" s="2" t="str">
        <f>IF($A55&gt;='FG_243way_Regular Symbol'!G$16,"",IF(E55=0,"",IF(OR(E55=$O$1,E55=$P$1,E56=$O$1,E56=$P$1,E57=$O$1,E57=$P$1),0,1)))</f>
        <v/>
      </c>
      <c r="S55" s="128" t="str">
        <f>IF($A55&gt;='FG_243way_Regular Symbol'!H$16,"",IF(F55=0,"",IF(OR(F55=$O$1,F55=$P$1,F56=$O$1,F56=$P$1,F57=$O$1,F57=$P$1),0,1)))</f>
        <v/>
      </c>
      <c r="U55" s="342">
        <f>IF($A55&gt;='FG_243way_Regular Symbol'!D$16,"",IF(B55=0,"",IF(OR(B55=$U$1,B55=$V$1,B56=$U$1,B56=$V$1,B57=$U$1,B57=$V$1),0,1)))</f>
        <v>1</v>
      </c>
      <c r="V55" s="2" t="str">
        <f>IF($A55&gt;='FG_243way_Regular Symbol'!E$16,"",IF(C55=0,"",IF(OR(C55=$U$1,C55=$V$1,C56=$U$1,C56=$V$1,C57=$U$1,C57=$V$1),0,1)))</f>
        <v/>
      </c>
      <c r="W55" s="2">
        <f>IF($A55&gt;='FG_243way_Regular Symbol'!F$16,"",IF(D55=0,"",IF(OR(D55=$U$1,D55=$V$1,D56=$U$1,D56=$V$1,D57=$U$1,D57=$V$1),0,1)))</f>
        <v>1</v>
      </c>
      <c r="X55" s="2" t="str">
        <f>IF($A55&gt;='FG_243way_Regular Symbol'!G$16,"",IF(E55=0,"",IF(OR(E55=$U$1,E55=$V$1,E56=$U$1,E56=$V$1,E57=$U$1,E57=$V$1),0,1)))</f>
        <v/>
      </c>
      <c r="Y55" s="128" t="str">
        <f>IF($A55&gt;='FG_243way_Regular Symbol'!H$16,"",IF(F55=0,"",IF(OR(F55=$U$1,F55=$V$1,F56=$U$1,F56=$V$1,F57=$U$1,F57=$V$1),0,1)))</f>
        <v/>
      </c>
      <c r="AA55" s="342">
        <f>IF($A55&gt;='FG_243way_Regular Symbol'!D$16,"",IF(B55=0,"",IF(OR(B55=$AA$1,B55=$AB$1,B56=$AA$1,B56=$AB$1,B57=$AA$1,,B57=$AB$1),0,1)))</f>
        <v>1</v>
      </c>
      <c r="AB55" s="2" t="str">
        <f>IF($A55&gt;='FG_243way_Regular Symbol'!E$16,"",IF(C55=0,"",IF(OR(C55=$AA$1,C55=$AB$1,C56=$AA$1,C56=$AB$1,C57=$AA$1,,C57=$AB$1),0,1)))</f>
        <v/>
      </c>
      <c r="AC55" s="2">
        <f>IF($A55&gt;='FG_243way_Regular Symbol'!F$16,"",IF(D55=0,"",IF(OR(D55=$AA$1,D55=$AB$1,D56=$AA$1,D56=$AB$1,D57=$AA$1,,D57=$AB$1),0,1)))</f>
        <v>1</v>
      </c>
      <c r="AD55" s="2" t="str">
        <f>IF($A55&gt;='FG_243way_Regular Symbol'!G$16,"",IF(E55=0,"",IF(OR(E55=$AA$1,E55=$AB$1,E56=$AA$1,E56=$AB$1,E57=$AA$1,,E57=$AB$1),0,1)))</f>
        <v/>
      </c>
      <c r="AE55" s="128" t="str">
        <f>IF($A55&gt;='FG_243way_Regular Symbol'!H$16,"",IF(F55=0,"",IF(OR(F55=$AA$1,F55=$AB$1,F56=$AA$1,F56=$AB$1,F57=$AA$1,,F57=$AB$1),0,1)))</f>
        <v/>
      </c>
      <c r="AG55" s="342">
        <f>IF($A55&gt;='FG_243way_Regular Symbol'!D$16,"",IF(B55=0,"",IF(OR(B55=$AG$1,B55=$AH$1,B56=$AG$1,B56=$AH$1,B57=$AG$1,B57=$AH$1),0,1)))</f>
        <v>0</v>
      </c>
      <c r="AH55" s="2" t="str">
        <f>IF($A55&gt;='FG_243way_Regular Symbol'!E$16,"",IF(C55=0,"",IF(OR(C55=$AG$1,C55=$AH$1,C56=$AG$1,C56=$AH$1,C57=$AG$1,C57=$AH$1),0,1)))</f>
        <v/>
      </c>
      <c r="AI55" s="2">
        <f>IF($A55&gt;='FG_243way_Regular Symbol'!F$16,"",IF(D55=0,"",IF(OR(D55=$AG$1,D55=$AH$1,D56=$AG$1,D56=$AH$1,D57=$AG$1,D57=$AH$1),0,1)))</f>
        <v>0</v>
      </c>
      <c r="AJ55" s="2" t="str">
        <f>IF($A55&gt;='FG_243way_Regular Symbol'!G$16,"",IF(E55=0,"",IF(OR(E55=$AG$1,E55=$AH$1,E56=$AG$1,E56=$AH$1,E57=$AG$1,E57=$AH$1),0,1)))</f>
        <v/>
      </c>
      <c r="AK55" s="128" t="str">
        <f>IF($A55&gt;='FG_243way_Regular Symbol'!H$16,"",IF(F55=0,"",IF(OR(F55=$AG$1,F55=$AH$1,F56=$AG$1,F56=$AH$1,F57=$AG$1,F57=$AH$1),0,1)))</f>
        <v/>
      </c>
      <c r="AM55" s="342">
        <f>IF($A55&gt;='FG_243way_Regular Symbol'!D$16,"",IF(B55=0,"",IF(OR(B55=$AM$1,B55=$AN$1,B56=$AM$1,B56=$AN$1,B57=$AM$1,B57=$AN$1),0,1)))</f>
        <v>0</v>
      </c>
      <c r="AN55" s="2" t="str">
        <f>IF($A55&gt;='FG_243way_Regular Symbol'!E$16,"",IF(C55=0,"",IF(OR(C55=$AM$1,C55=$AN$1,C56=$AM$1,C56=$AN$1,C57=$AM$1,C57=$AN$1),0,1)))</f>
        <v/>
      </c>
      <c r="AO55" s="2">
        <f>IF($A55&gt;='FG_243way_Regular Symbol'!F$16,"",IF(D55=0,"",IF(OR(D55=$AM$1,D55=$AN$1,D56=$AM$1,D56=$AN$1,D57=$AM$1,D57=$AN$1),0,1)))</f>
        <v>0</v>
      </c>
      <c r="AP55" s="2" t="str">
        <f>IF($A55&gt;='FG_243way_Regular Symbol'!G$16,"",IF(E55=0,"",IF(OR(E55=$AM$1,E55=$AN$1,E56=$AM$1,E56=$AN$1,E57=$AM$1,E57=$AN$1),0,1)))</f>
        <v/>
      </c>
      <c r="AQ55" s="128" t="str">
        <f>IF($A55&gt;='FG_243way_Regular Symbol'!H$16,"",IF(F55=0,"",IF(OR(F55=$AM$1,F55=$AN$1,F56=$AM$1,F56=$AN$1,F57=$AM$1,F57=$AN$1),0,1)))</f>
        <v/>
      </c>
      <c r="AS55" s="342">
        <f>IF($A55&gt;='FG_243way_Regular Symbol'!D$16,"",IF(B55=0,"",IF(OR(B55=$AM$1,B55=$AT$1,B56=$AM$1,B56=$AT$1,B57=$AM$1,B57=$AT$1),0,1)))</f>
        <v>1</v>
      </c>
      <c r="AT55" s="2" t="str">
        <f>IF($A55&gt;='FG_243way_Regular Symbol'!E$16,"",IF(C55=0,"",IF(OR(C55=$AM$1,C55=$AT$1,C56=$AM$1,C56=$AT$1,C57=$AM$1,C57=$AT$1),0,1)))</f>
        <v/>
      </c>
      <c r="AU55" s="2">
        <f>IF($A55&gt;='FG_243way_Regular Symbol'!F$16,"",IF(D55=0,"",IF(OR(D55=$AM$1,D55=$AT$1,D56=$AM$1,D56=$AT$1,D57=$AM$1,D57=$AT$1),0,1)))</f>
        <v>1</v>
      </c>
      <c r="AV55" s="2" t="str">
        <f>IF($A55&gt;='FG_243way_Regular Symbol'!G$16,"",IF(E55=0,"",IF(OR(E55=$AM$1,E55=$AT$1,E56=$AM$1,E56=$AT$1,E57=$AM$1,E57=$AT$1),0,1)))</f>
        <v/>
      </c>
      <c r="AW55" s="128" t="str">
        <f>IF($A55&gt;='FG_243way_Regular Symbol'!H$16,"",IF(F55=0,"",IF(OR(F55=$AM$1,F55=$AT$1,F56=$AM$1,F56=$AT$1,F57=$AM$1,F57=$AT$1),0,1)))</f>
        <v/>
      </c>
      <c r="AY55" s="342">
        <f>IF($A55&gt;='FG_243way_Regular Symbol'!D$16,"",IF(B55=0,"",IF(OR(B55=$AM$1,B55=$AZ$1,B56=$AM$1,B56=$AZ$1,B57=$AM$1,B57=$AZ$1),0,1)))</f>
        <v>1</v>
      </c>
      <c r="AZ55" s="2" t="str">
        <f>IF($A55&gt;='FG_243way_Regular Symbol'!E$16,"",IF(C55=0,"",IF(OR(C55=$AM$1,C55=$AZ$1,C56=$AM$1,C56=$AZ$1,C57=$AM$1,C57=$AZ$1),0,1)))</f>
        <v/>
      </c>
      <c r="BA55" s="2">
        <f>IF($A55&gt;='FG_243way_Regular Symbol'!F$16,"",IF(D55=0,"",IF(OR(D55=$AM$1,D55=$AZ$1,D56=$AM$1,D56=$AZ$1,D57=$AM$1,D57=$AZ$1),0,1)))</f>
        <v>1</v>
      </c>
      <c r="BB55" s="2" t="str">
        <f>IF($A55&gt;='FG_243way_Regular Symbol'!G$16,"",IF(E55=0,"",IF(OR(E55=$AM$1,E55=$AZ$1,E56=$AM$1,E56=$AZ$1,E57=$AM$1,E57=$AZ$1),0,1)))</f>
        <v/>
      </c>
      <c r="BC55" s="128" t="str">
        <f>IF($A55&gt;='FG_243way_Regular Symbol'!H$16,"",IF(F55=0,"",IF(OR(F55=$AM$1,F55=$AZ$1,F56=$AM$1,F56=$AZ$1,F57=$AM$1,F57=$AZ$1),0,1)))</f>
        <v/>
      </c>
      <c r="BE55" s="342"/>
      <c r="BF55" s="2"/>
      <c r="BG55" s="2">
        <f>IF($A55&gt;='FG_243way_Regular Symbol'!F$16,"",IF(D55=0,"",COUNTIF(D55:D57,$BF$1)))</f>
        <v>0</v>
      </c>
      <c r="BH55" s="2" t="str">
        <f>IF($A55&gt;='FG_243way_Regular Symbol'!G$16,"",IF(E55=0,"",COUNTIF(E55:E57,$BF$1)))</f>
        <v/>
      </c>
      <c r="BI55" s="2" t="str">
        <f>IF($A55&gt;='FG_243way_Regular Symbol'!H$16,"",IF(F55=0,"",COUNTIF(F55:F57,$BF$1)))</f>
        <v/>
      </c>
      <c r="BK55" s="342"/>
      <c r="BL55" s="2"/>
      <c r="BM55" s="2">
        <f>IF($A55&gt;='FG_243way_Regular Symbol'!F$16,"",IF(D55=0,"",IF(OR(D55=$AM$1,D55=$BL$1,D56=$AM$1,D56=$BL$1,D57=$AM$1,D57=$BL$1),0,1)))</f>
        <v>1</v>
      </c>
      <c r="BN55" s="2" t="str">
        <f>IF($A55&gt;='FG_243way_Regular Symbol'!G$16,"",IF(E55=0,"",IF(OR(E55=$AM$1,E55=$BL$1,E56=$AM$1,E56=$BL$1,E57=$AM$1,E57=$BL$1),0,1)))</f>
        <v/>
      </c>
      <c r="BO55" s="128" t="str">
        <f>IF($A55&gt;='FG_243way_Regular Symbol'!H$16,"",IF(F55=0,"",IF(OR(F55=$AM$1,F55=$BL$1,F56=$AM$1,F56=$BL$1,F57=$AM$1,F57=$BL$1),0,1)))</f>
        <v/>
      </c>
      <c r="BQ55" s="2">
        <f>IF($A55&gt;='FG_243way_Regular Symbol'!D$16,"",IF(B55=0,"",IF(OR(B55=$BQ$1,B55=$BR$1,B56=$BQ$1,B56=$BR$1,B57=$BQ$1,B57=$BR$1),0,1)))</f>
        <v>1</v>
      </c>
      <c r="BR55" s="2" t="str">
        <f>IF($A55&gt;='FG_243way_Regular Symbol'!E$16,"",IF(C55=0,"",IF(OR(C55=$BQ$1,C55=$BR$1,C56=$BQ$1,C56=$BR$1,C57=$BQ$1,C57=$BR$1),0,1)))</f>
        <v/>
      </c>
      <c r="BS55" s="2">
        <f>IF($A55&gt;='FG_243way_Regular Symbol'!F$16,"",IF(D55=0,"",IF(OR(D55=$BQ$1,D55=$BR$1,D56=$BQ$1,D56=$BR$1,D57=$BQ$1,D57=$BR$1),0,1)))</f>
        <v>1</v>
      </c>
      <c r="BT55" s="2" t="str">
        <f>IF($A55&gt;='FG_243way_Regular Symbol'!G$16,"",IF(E55=0,"",IF(OR(E55=$BQ$1,E55=$BR$1,E56=$BQ$1,E56=$BR$1,E57=$BQ$1,E57=$BR$1),0,1)))</f>
        <v/>
      </c>
      <c r="BU55" s="2" t="str">
        <f>IF($A55&gt;='FG_243way_Regular Symbol'!H$16,"",IF(F55=0,"",IF(OR(F55=$BQ$1,F55=$BR$1,F56=$BQ$1,F56=$BR$1,F57=$BQ$1,F57=$BR$1),0,1)))</f>
        <v/>
      </c>
      <c r="BW55" s="2">
        <f>IF($A55&gt;='FG_243way_Regular Symbol'!D$16,"",IF(B55=0,"",IF(OR(B55=$BW$1,B56=$BW$1,B57=$BW$1,B55=$BX$1,B56=$BX$1,B57=$BX$1),0,1)))</f>
        <v>1</v>
      </c>
      <c r="BX55" s="2" t="str">
        <f>IF($A55&gt;='FG_243way_Regular Symbol'!E$16,"",IF(C55=0,"",IF(OR(C55=$BW$1,C56=$BW$1,C57=$BW$1,C55=$BX$1,C56=$BX$1,C57=$BX$1),0,1)))</f>
        <v/>
      </c>
      <c r="BY55" s="2">
        <f>IF($A55&gt;='FG_243way_Regular Symbol'!F$16,"",IF(D55=0,"",IF(OR(D55=$BW$1,D56=$BW$1,D57=$BW$1,D55=$BX$1,D56=$BX$1,D57=$BX$1),0,1)))</f>
        <v>0</v>
      </c>
      <c r="BZ55" s="2" t="str">
        <f>IF($A55&gt;='FG_243way_Regular Symbol'!G$16,"",IF(E55=0,"",IF(OR(E55=$BW$1,E56=$BW$1,E57=$BW$1,E55=$BX$1,E56=$BX$1,E57=$BX$1),0,1)))</f>
        <v/>
      </c>
      <c r="CA55" s="2" t="str">
        <f>IF($A55&gt;='FG_243way_Regular Symbol'!H$16,"",IF(F55=0,"",IF(OR(F55=$BW$1,F56=$BW$1,F57=$BW$1,F55=$BX$1,F56=$BX$1,F57=$BX$1),0,1)))</f>
        <v/>
      </c>
      <c r="CC55" s="2">
        <f>IF($A55&gt;='FG_243way_Regular Symbol'!D$16,"",IF(B55=0,"",IF(OR(B55=$BW$1,B56=$BW$1,B57=$BW$1,B55=$CD$1,B56=$CD$1,B57=$CD$1),0,1)))</f>
        <v>1</v>
      </c>
      <c r="CD55" s="2" t="str">
        <f>IF($A55&gt;='FG_243way_Regular Symbol'!E$16,"",IF(C55=0,"",IF(OR(C55=$BW$1,C56=$BW$1,C57=$BW$1,C55=$CD$1,C56=$CD$1,C57=$CD$1),0,1)))</f>
        <v/>
      </c>
      <c r="CE55" s="2">
        <f>IF($A55&gt;='FG_243way_Regular Symbol'!F$16,"",IF(D55=0,"",IF(OR(D55=$BW$1,D56=$BW$1,D57=$BW$1,D55=$CD$1,D56=$CD$1,D57=$CD$1),0,1)))</f>
        <v>1</v>
      </c>
      <c r="CF55" s="2" t="str">
        <f>IF($A55&gt;='FG_243way_Regular Symbol'!G$16,"",IF(E55=0,"",IF(OR(E55=$BW$1,E56=$BW$1,E57=$BW$1,E55=$CD$1,E56=$CD$1,E57=$CD$1),0,1)))</f>
        <v/>
      </c>
      <c r="CG55" s="2" t="str">
        <f>IF($A55&gt;='FG_243way_Regular Symbol'!H$16,"",IF(F55=0,"",IF(OR(F55=$BW$1,F56=$BW$1,F57=$BW$1,F55=$CD$1,F56=$CD$1,F57=$CD$1),0,1)))</f>
        <v/>
      </c>
      <c r="CI55" s="2">
        <f>IF($A55&gt;='FG_243way_Regular Symbol'!D$16,"",IF(B55=0,"",IF(OR(B55=$BW$1,B56=$BW$1,B57=$BW$1,B55=$CJ$1,B56=$CJ$1,B57=$CJ$1),0,1)))</f>
        <v>1</v>
      </c>
      <c r="CJ55" s="2" t="str">
        <f>IF($A55&gt;='FG_243way_Regular Symbol'!E$16,"",IF(C55=0,"",IF(OR(C55=$BW$1,C56=$BW$1,C57=$BW$1,C55=$CJ$1,C56=$CJ$1,C57=$CJ$1),0,1)))</f>
        <v/>
      </c>
      <c r="CK55" s="2">
        <f>IF($A55&gt;='FG_243way_Regular Symbol'!F$16,"",IF(D55=0,"",IF(OR(D55=$BW$1,D56=$BW$1,D57=$BW$1,D55=$CJ$1,D56=$CJ$1,D57=$CJ$1),0,1)))</f>
        <v>1</v>
      </c>
      <c r="CL55" s="2" t="str">
        <f>IF($A55&gt;='FG_243way_Regular Symbol'!G$16,"",IF(E55=0,"",IF(OR(E55=$BW$1,E56=$BW$1,E57=$BW$1,E55=$CJ$1,E56=$CJ$1,E57=$CJ$1),0,1)))</f>
        <v/>
      </c>
      <c r="CM55" s="2" t="str">
        <f>IF($A55&gt;='FG_243way_Regular Symbol'!H$16,"",IF(F55=0,"",IF(OR(F55=$BW$1,F56=$BW$1,F57=$BW$1,F55=$CJ$1,F56=$CJ$1,F57=$CJ$1),0,1)))</f>
        <v/>
      </c>
      <c r="CO55" s="2">
        <f>IF($A55&gt;='FG_243way_Regular Symbol'!D$16,"",IF(B55=0,"",IF(OR(B55=$BW$1,B56=$BW$1,B57=$BW$1,B55=$CP$1,B56=$CP$1,B57=$CP$1),0,1)))</f>
        <v>0</v>
      </c>
      <c r="CP55" s="2" t="str">
        <f>IF($A55&gt;='FG_243way_Regular Symbol'!E$16,"",IF(C55=0,"",IF(OR(C55=$BW$1,C56=$BW$1,C57=$BW$1,C55=$CP$1,C56=$CP$1,C57=$CP$1),0,1)))</f>
        <v/>
      </c>
      <c r="CQ55" s="2">
        <f>IF($A55&gt;='FG_243way_Regular Symbol'!F$16,"",IF(D55=0,"",IF(OR(D55=$BW$1,D56=$BW$1,D57=$BW$1,D55=$CP$1,D56=$CP$1,D57=$CP$1),0,1)))</f>
        <v>1</v>
      </c>
      <c r="CR55" s="2" t="str">
        <f>IF($A55&gt;='FG_243way_Regular Symbol'!G$16,"",IF(E55=0,"",IF(OR(E55=$BW$1,E56=$BW$1,E57=$BW$1,E55=$CP$1,E56=$CP$1,E57=$CP$1),0,1)))</f>
        <v/>
      </c>
      <c r="CS55" s="2" t="str">
        <f>IF($A55&gt;='FG_243way_Regular Symbol'!H$16,"",IF(F55=0,"",IF(OR(F55=$BW$1,F56=$BW$1,F57=$BW$1,F55=$CP$1,F56=$CP$1,F57=$CP$1),0,1)))</f>
        <v/>
      </c>
      <c r="CU55" s="2">
        <f>IF($A55&gt;='FG_243way_Regular Symbol'!D$16,"",IF(B55=0,"",IF(OR(B55=$BW$1,B56=$BW$1,B57=$BW$1,B55=$CV$1,B56=$CV$1,B57=$CV$1),0,1)))</f>
        <v>1</v>
      </c>
      <c r="CV55" s="2" t="str">
        <f>IF($A55&gt;='FG_243way_Regular Symbol'!E$16,"",IF(C55=0,"",IF(OR(C55=$BW$1,C56=$BW$1,C57=$BW$1,C55=$CV$1,C56=$CV$1,C57=$CV$1),0,1)))</f>
        <v/>
      </c>
      <c r="CW55" s="2">
        <f>IF($A55&gt;='FG_243way_Regular Symbol'!F$16,"",IF(D55=0,"",IF(OR(D55=$BW$1,D56=$BW$1,D57=$BW$1,D55=$CV$1,D56=$CV$1,D57=$CV$1),0,1)))</f>
        <v>1</v>
      </c>
      <c r="CX55" s="2" t="str">
        <f>IF($A55&gt;='FG_243way_Regular Symbol'!G$16,"",IF(E55=0,"",IF(OR(E55=$BW$1,E56=$BW$1,E57=$BW$1,E55=$CV$1,E56=$CV$1,E57=$CV$1),0,1)))</f>
        <v/>
      </c>
      <c r="CY55" s="2" t="str">
        <f>IF($A55&gt;='FG_243way_Regular Symbol'!H$16,"",IF(F55=0,"",IF(OR(F55=$BW$1,F56=$BW$1,F57=$BW$1,F55=$CV$1,F56=$CV$1,F57=$CV$1),0,1)))</f>
        <v/>
      </c>
    </row>
    <row r="56" spans="1:103">
      <c r="A56" s="341">
        <f>IF('FG_243way_Regular Symbol'!L55="","",'FG_243way_Regular Symbol'!L55)</f>
        <v>52</v>
      </c>
      <c r="B56" s="184" t="str">
        <f>IF('FG_243way_Regular Symbol'!M55="",
IF($A56-'FG_243way_Regular Symbol'!D$16&gt;='FG_243way_RegularＸ_W()'!B$2-1,"",VLOOKUP($A56-'FG_243way_Regular Symbol'!D$16,'FG_243way_Regular Symbol'!$L$3:$Q$99,'FG_243way_RegularＸ_W()'!B$3+1,FALSE)),
'FG_243way_Regular Symbol'!M55)</f>
        <v>M4</v>
      </c>
      <c r="C56" s="184" t="str">
        <f>IF('FG_243way_Regular Symbol'!N55="",
IF($A56-'FG_243way_Regular Symbol'!E$16&gt;='FG_243way_RegularＸ_W()'!C$2-1,"",VLOOKUP($A56-'FG_243way_Regular Symbol'!E$16,'FG_243way_Regular Symbol'!$L$3:$Q$99,'FG_243way_RegularＸ_W()'!C$3+1,FALSE)),
'FG_243way_Regular Symbol'!N55)</f>
        <v/>
      </c>
      <c r="D56" s="184" t="str">
        <f>IF('FG_243way_Regular Symbol'!O55="",
IF($A56-'FG_243way_Regular Symbol'!F$16&gt;='FG_243way_RegularＸ_W()'!D$2-1,"",VLOOKUP($A56-'FG_243way_Regular Symbol'!F$16,'FG_243way_Regular Symbol'!$L$3:$Q$99,'FG_243way_RegularＸ_W()'!D$3+1,FALSE)),
'FG_243way_Regular Symbol'!O55)</f>
        <v>M5</v>
      </c>
      <c r="E56" s="184" t="str">
        <f>IF('FG_243way_Regular Symbol'!P55="",
IF($A56-'FG_243way_Regular Symbol'!G$16&gt;='FG_243way_RegularＸ_W()'!E$2-1,"",VLOOKUP($A56-'FG_243way_Regular Symbol'!G$16,'FG_243way_Regular Symbol'!$L$3:$Q$99,'FG_243way_RegularＸ_W()'!E$3+1,FALSE)),
'FG_243way_Regular Symbol'!P55)</f>
        <v/>
      </c>
      <c r="F56" s="358" t="str">
        <f>IF('FG_243way_Regular Symbol'!Q55="",
IF($A56-'FG_243way_Regular Symbol'!H$16&gt;='FG_243way_RegularＸ_W()'!F$2-1,"",VLOOKUP($A56-'FG_243way_Regular Symbol'!H$16,'FG_243way_Regular Symbol'!$L$3:$Q$99,'FG_243way_RegularＸ_W()'!F$3+1,FALSE)),
'FG_243way_Regular Symbol'!Q55)</f>
        <v/>
      </c>
      <c r="O56" s="342">
        <f>IF($A56&gt;='FG_243way_Regular Symbol'!D$16,"",IF(B56=0,"",IF(OR(B56=$O$1,B56=$P$1,B57=$O$1,B57=$P$1,B58=$O$1,B58=$P$1),0,1)))</f>
        <v>1</v>
      </c>
      <c r="P56" s="2" t="str">
        <f>IF($A56&gt;='FG_243way_Regular Symbol'!E$16,"",IF(C56=0,"",IF(OR(C56=$O$1,C56=$P$1,C57=$O$1,C57=$P$1,C58=$O$1,C58=$P$1),0,1)))</f>
        <v/>
      </c>
      <c r="Q56" s="2">
        <f>IF($A56&gt;='FG_243way_Regular Symbol'!F$16,"",IF(D56=0,"",IF(OR(D56=$O$1,D56=$P$1,D57=$O$1,D57=$P$1,D58=$O$1,D58=$P$1),0,1)))</f>
        <v>1</v>
      </c>
      <c r="R56" s="2" t="str">
        <f>IF($A56&gt;='FG_243way_Regular Symbol'!G$16,"",IF(E56=0,"",IF(OR(E56=$O$1,E56=$P$1,E57=$O$1,E57=$P$1,E58=$O$1,E58=$P$1),0,1)))</f>
        <v/>
      </c>
      <c r="S56" s="128" t="str">
        <f>IF($A56&gt;='FG_243way_Regular Symbol'!H$16,"",IF(F56=0,"",IF(OR(F56=$O$1,F56=$P$1,F57=$O$1,F57=$P$1,F58=$O$1,F58=$P$1),0,1)))</f>
        <v/>
      </c>
      <c r="U56" s="342">
        <f>IF($A56&gt;='FG_243way_Regular Symbol'!D$16,"",IF(B56=0,"",IF(OR(B56=$U$1,B56=$V$1,B57=$U$1,B57=$V$1,B58=$U$1,B58=$V$1),0,1)))</f>
        <v>1</v>
      </c>
      <c r="V56" s="2" t="str">
        <f>IF($A56&gt;='FG_243way_Regular Symbol'!E$16,"",IF(C56=0,"",IF(OR(C56=$U$1,C56=$V$1,C57=$U$1,C57=$V$1,C58=$U$1,C58=$V$1),0,1)))</f>
        <v/>
      </c>
      <c r="W56" s="2">
        <f>IF($A56&gt;='FG_243way_Regular Symbol'!F$16,"",IF(D56=0,"",IF(OR(D56=$U$1,D56=$V$1,D57=$U$1,D57=$V$1,D58=$U$1,D58=$V$1),0,1)))</f>
        <v>1</v>
      </c>
      <c r="X56" s="2" t="str">
        <f>IF($A56&gt;='FG_243way_Regular Symbol'!G$16,"",IF(E56=0,"",IF(OR(E56=$U$1,E56=$V$1,E57=$U$1,E57=$V$1,E58=$U$1,E58=$V$1),0,1)))</f>
        <v/>
      </c>
      <c r="Y56" s="128" t="str">
        <f>IF($A56&gt;='FG_243way_Regular Symbol'!H$16,"",IF(F56=0,"",IF(OR(F56=$U$1,F56=$V$1,F57=$U$1,F57=$V$1,F58=$U$1,F58=$V$1),0,1)))</f>
        <v/>
      </c>
      <c r="AA56" s="342">
        <f>IF($A56&gt;='FG_243way_Regular Symbol'!D$16,"",IF(B56=0,"",IF(OR(B56=$AA$1,B56=$AB$1,B57=$AA$1,B57=$AB$1,B58=$AA$1,,B58=$AB$1),0,1)))</f>
        <v>1</v>
      </c>
      <c r="AB56" s="2" t="str">
        <f>IF($A56&gt;='FG_243way_Regular Symbol'!E$16,"",IF(C56=0,"",IF(OR(C56=$AA$1,C56=$AB$1,C57=$AA$1,C57=$AB$1,C58=$AA$1,,C58=$AB$1),0,1)))</f>
        <v/>
      </c>
      <c r="AC56" s="2">
        <f>IF($A56&gt;='FG_243way_Regular Symbol'!F$16,"",IF(D56=0,"",IF(OR(D56=$AA$1,D56=$AB$1,D57=$AA$1,D57=$AB$1,D58=$AA$1,,D58=$AB$1),0,1)))</f>
        <v>1</v>
      </c>
      <c r="AD56" s="2" t="str">
        <f>IF($A56&gt;='FG_243way_Regular Symbol'!G$16,"",IF(E56=0,"",IF(OR(E56=$AA$1,E56=$AB$1,E57=$AA$1,E57=$AB$1,E58=$AA$1,,E58=$AB$1),0,1)))</f>
        <v/>
      </c>
      <c r="AE56" s="128" t="str">
        <f>IF($A56&gt;='FG_243way_Regular Symbol'!H$16,"",IF(F56=0,"",IF(OR(F56=$AA$1,F56=$AB$1,F57=$AA$1,F57=$AB$1,F58=$AA$1,,F58=$AB$1),0,1)))</f>
        <v/>
      </c>
      <c r="AG56" s="342">
        <f>IF($A56&gt;='FG_243way_Regular Symbol'!D$16,"",IF(B56=0,"",IF(OR(B56=$AG$1,B56=$AH$1,B57=$AG$1,B57=$AH$1,B58=$AG$1,B58=$AH$1),0,1)))</f>
        <v>0</v>
      </c>
      <c r="AH56" s="2" t="str">
        <f>IF($A56&gt;='FG_243way_Regular Symbol'!E$16,"",IF(C56=0,"",IF(OR(C56=$AG$1,C56=$AH$1,C57=$AG$1,C57=$AH$1,C58=$AG$1,C58=$AH$1),0,1)))</f>
        <v/>
      </c>
      <c r="AI56" s="2">
        <f>IF($A56&gt;='FG_243way_Regular Symbol'!F$16,"",IF(D56=0,"",IF(OR(D56=$AG$1,D56=$AH$1,D57=$AG$1,D57=$AH$1,D58=$AG$1,D58=$AH$1),0,1)))</f>
        <v>1</v>
      </c>
      <c r="AJ56" s="2" t="str">
        <f>IF($A56&gt;='FG_243way_Regular Symbol'!G$16,"",IF(E56=0,"",IF(OR(E56=$AG$1,E56=$AH$1,E57=$AG$1,E57=$AH$1,E58=$AG$1,E58=$AH$1),0,1)))</f>
        <v/>
      </c>
      <c r="AK56" s="128" t="str">
        <f>IF($A56&gt;='FG_243way_Regular Symbol'!H$16,"",IF(F56=0,"",IF(OR(F56=$AG$1,F56=$AH$1,F57=$AG$1,F57=$AH$1,F58=$AG$1,F58=$AH$1),0,1)))</f>
        <v/>
      </c>
      <c r="AM56" s="342">
        <f>IF($A56&gt;='FG_243way_Regular Symbol'!D$16,"",IF(B56=0,"",IF(OR(B56=$AM$1,B56=$AN$1,B57=$AM$1,B57=$AN$1,B58=$AM$1,B58=$AN$1),0,1)))</f>
        <v>0</v>
      </c>
      <c r="AN56" s="2" t="str">
        <f>IF($A56&gt;='FG_243way_Regular Symbol'!E$16,"",IF(C56=0,"",IF(OR(C56=$AM$1,C56=$AN$1,C57=$AM$1,C57=$AN$1,C58=$AM$1,C58=$AN$1),0,1)))</f>
        <v/>
      </c>
      <c r="AO56" s="2">
        <f>IF($A56&gt;='FG_243way_Regular Symbol'!F$16,"",IF(D56=0,"",IF(OR(D56=$AM$1,D56=$AN$1,D57=$AM$1,D57=$AN$1,D58=$AM$1,D58=$AN$1),0,1)))</f>
        <v>0</v>
      </c>
      <c r="AP56" s="2" t="str">
        <f>IF($A56&gt;='FG_243way_Regular Symbol'!G$16,"",IF(E56=0,"",IF(OR(E56=$AM$1,E56=$AN$1,E57=$AM$1,E57=$AN$1,E58=$AM$1,E58=$AN$1),0,1)))</f>
        <v/>
      </c>
      <c r="AQ56" s="128" t="str">
        <f>IF($A56&gt;='FG_243way_Regular Symbol'!H$16,"",IF(F56=0,"",IF(OR(F56=$AM$1,F56=$AN$1,F57=$AM$1,F57=$AN$1,F58=$AM$1,F58=$AN$1),0,1)))</f>
        <v/>
      </c>
      <c r="AS56" s="342">
        <f>IF($A56&gt;='FG_243way_Regular Symbol'!D$16,"",IF(B56=0,"",IF(OR(B56=$AM$1,B56=$AT$1,B57=$AM$1,B57=$AT$1,B58=$AM$1,B58=$AT$1),0,1)))</f>
        <v>1</v>
      </c>
      <c r="AT56" s="2" t="str">
        <f>IF($A56&gt;='FG_243way_Regular Symbol'!E$16,"",IF(C56=0,"",IF(OR(C56=$AM$1,C56=$AT$1,C57=$AM$1,C57=$AT$1,C58=$AM$1,C58=$AT$1),0,1)))</f>
        <v/>
      </c>
      <c r="AU56" s="2">
        <f>IF($A56&gt;='FG_243way_Regular Symbol'!F$16,"",IF(D56=0,"",IF(OR(D56=$AM$1,D56=$AT$1,D57=$AM$1,D57=$AT$1,D58=$AM$1,D58=$AT$1),0,1)))</f>
        <v>1</v>
      </c>
      <c r="AV56" s="2" t="str">
        <f>IF($A56&gt;='FG_243way_Regular Symbol'!G$16,"",IF(E56=0,"",IF(OR(E56=$AM$1,E56=$AT$1,E57=$AM$1,E57=$AT$1,E58=$AM$1,E58=$AT$1),0,1)))</f>
        <v/>
      </c>
      <c r="AW56" s="128" t="str">
        <f>IF($A56&gt;='FG_243way_Regular Symbol'!H$16,"",IF(F56=0,"",IF(OR(F56=$AM$1,F56=$AT$1,F57=$AM$1,F57=$AT$1,F58=$AM$1,F58=$AT$1),0,1)))</f>
        <v/>
      </c>
      <c r="AY56" s="342">
        <f>IF($A56&gt;='FG_243way_Regular Symbol'!D$16,"",IF(B56=0,"",IF(OR(B56=$AM$1,B56=$AZ$1,B57=$AM$1,B57=$AZ$1,B58=$AM$1,B58=$AZ$1),0,1)))</f>
        <v>1</v>
      </c>
      <c r="AZ56" s="2" t="str">
        <f>IF($A56&gt;='FG_243way_Regular Symbol'!E$16,"",IF(C56=0,"",IF(OR(C56=$AM$1,C56=$AZ$1,C57=$AM$1,C57=$AZ$1,C58=$AM$1,C58=$AZ$1),0,1)))</f>
        <v/>
      </c>
      <c r="BA56" s="2">
        <f>IF($A56&gt;='FG_243way_Regular Symbol'!F$16,"",IF(D56=0,"",IF(OR(D56=$AM$1,D56=$AZ$1,D57=$AM$1,D57=$AZ$1,D58=$AM$1,D58=$AZ$1),0,1)))</f>
        <v>1</v>
      </c>
      <c r="BB56" s="2" t="str">
        <f>IF($A56&gt;='FG_243way_Regular Symbol'!G$16,"",IF(E56=0,"",IF(OR(E56=$AM$1,E56=$AZ$1,E57=$AM$1,E57=$AZ$1,E58=$AM$1,E58=$AZ$1),0,1)))</f>
        <v/>
      </c>
      <c r="BC56" s="128" t="str">
        <f>IF($A56&gt;='FG_243way_Regular Symbol'!H$16,"",IF(F56=0,"",IF(OR(F56=$AM$1,F56=$AZ$1,F57=$AM$1,F57=$AZ$1,F58=$AM$1,F58=$AZ$1),0,1)))</f>
        <v/>
      </c>
      <c r="BE56" s="342"/>
      <c r="BF56" s="2"/>
      <c r="BG56" s="2">
        <f>IF($A56&gt;='FG_243way_Regular Symbol'!F$16,"",IF(D56=0,"",COUNTIF(D56:D58,$BF$1)))</f>
        <v>0</v>
      </c>
      <c r="BH56" s="2" t="str">
        <f>IF($A56&gt;='FG_243way_Regular Symbol'!G$16,"",IF(E56=0,"",COUNTIF(E56:E58,$BF$1)))</f>
        <v/>
      </c>
      <c r="BI56" s="2" t="str">
        <f>IF($A56&gt;='FG_243way_Regular Symbol'!H$16,"",IF(F56=0,"",COUNTIF(F56:F58,$BF$1)))</f>
        <v/>
      </c>
      <c r="BK56" s="342"/>
      <c r="BL56" s="2"/>
      <c r="BM56" s="2">
        <f>IF($A56&gt;='FG_243way_Regular Symbol'!F$16,"",IF(D56=0,"",IF(OR(D56=$AM$1,D56=$BL$1,D57=$AM$1,D57=$BL$1,D58=$AM$1,D58=$BL$1),0,1)))</f>
        <v>1</v>
      </c>
      <c r="BN56" s="2" t="str">
        <f>IF($A56&gt;='FG_243way_Regular Symbol'!G$16,"",IF(E56=0,"",IF(OR(E56=$AM$1,E56=$BL$1,E57=$AM$1,E57=$BL$1,E58=$AM$1,E58=$BL$1),0,1)))</f>
        <v/>
      </c>
      <c r="BO56" s="128" t="str">
        <f>IF($A56&gt;='FG_243way_Regular Symbol'!H$16,"",IF(F56=0,"",IF(OR(F56=$AM$1,F56=$BL$1,F57=$AM$1,F57=$BL$1,F58=$AM$1,F58=$BL$1),0,1)))</f>
        <v/>
      </c>
      <c r="BQ56" s="2">
        <f>IF($A56&gt;='FG_243way_Regular Symbol'!D$16,"",IF(B56=0,"",IF(OR(B56=$BQ$1,B56=$BR$1,B57=$BQ$1,B57=$BR$1,B58=$BQ$1,B58=$BR$1),0,1)))</f>
        <v>1</v>
      </c>
      <c r="BR56" s="2" t="str">
        <f>IF($A56&gt;='FG_243way_Regular Symbol'!E$16,"",IF(C56=0,"",IF(OR(C56=$BQ$1,C56=$BR$1,C57=$BQ$1,C57=$BR$1,C58=$BQ$1,C58=$BR$1),0,1)))</f>
        <v/>
      </c>
      <c r="BS56" s="2">
        <f>IF($A56&gt;='FG_243way_Regular Symbol'!F$16,"",IF(D56=0,"",IF(OR(D56=$BQ$1,D56=$BR$1,D57=$BQ$1,D57=$BR$1,D58=$BQ$1,D58=$BR$1),0,1)))</f>
        <v>1</v>
      </c>
      <c r="BT56" s="2" t="str">
        <f>IF($A56&gt;='FG_243way_Regular Symbol'!G$16,"",IF(E56=0,"",IF(OR(E56=$BQ$1,E56=$BR$1,E57=$BQ$1,E57=$BR$1,E58=$BQ$1,E58=$BR$1),0,1)))</f>
        <v/>
      </c>
      <c r="BU56" s="2" t="str">
        <f>IF($A56&gt;='FG_243way_Regular Symbol'!H$16,"",IF(F56=0,"",IF(OR(F56=$BQ$1,F56=$BR$1,F57=$BQ$1,F57=$BR$1,F58=$BQ$1,F58=$BR$1),0,1)))</f>
        <v/>
      </c>
      <c r="BW56" s="2">
        <f>IF($A56&gt;='FG_243way_Regular Symbol'!D$16,"",IF(B56=0,"",IF(OR(B56=$BW$1,B57=$BW$1,B58=$BW$1,B56=$BX$1,B57=$BX$1,B58=$BX$1),0,1)))</f>
        <v>1</v>
      </c>
      <c r="BX56" s="2" t="str">
        <f>IF($A56&gt;='FG_243way_Regular Symbol'!E$16,"",IF(C56=0,"",IF(OR(C56=$BW$1,C57=$BW$1,C58=$BW$1,C56=$BX$1,C57=$BX$1,C58=$BX$1),0,1)))</f>
        <v/>
      </c>
      <c r="BY56" s="2">
        <f>IF($A56&gt;='FG_243way_Regular Symbol'!F$16,"",IF(D56=0,"",IF(OR(D56=$BW$1,D57=$BW$1,D58=$BW$1,D56=$BX$1,D57=$BX$1,D58=$BX$1),0,1)))</f>
        <v>0</v>
      </c>
      <c r="BZ56" s="2" t="str">
        <f>IF($A56&gt;='FG_243way_Regular Symbol'!G$16,"",IF(E56=0,"",IF(OR(E56=$BW$1,E57=$BW$1,E58=$BW$1,E56=$BX$1,E57=$BX$1,E58=$BX$1),0,1)))</f>
        <v/>
      </c>
      <c r="CA56" s="2" t="str">
        <f>IF($A56&gt;='FG_243way_Regular Symbol'!H$16,"",IF(F56=0,"",IF(OR(F56=$BW$1,F57=$BW$1,F58=$BW$1,F56=$BX$1,F57=$BX$1,F58=$BX$1),0,1)))</f>
        <v/>
      </c>
      <c r="CC56" s="2">
        <f>IF($A56&gt;='FG_243way_Regular Symbol'!D$16,"",IF(B56=0,"",IF(OR(B56=$BW$1,B57=$BW$1,B58=$BW$1,B56=$CD$1,B57=$CD$1,B58=$CD$1),0,1)))</f>
        <v>0</v>
      </c>
      <c r="CD56" s="2" t="str">
        <f>IF($A56&gt;='FG_243way_Regular Symbol'!E$16,"",IF(C56=0,"",IF(OR(C56=$BW$1,C57=$BW$1,C58=$BW$1,C56=$CD$1,C57=$CD$1,C58=$CD$1),0,1)))</f>
        <v/>
      </c>
      <c r="CE56" s="2">
        <f>IF($A56&gt;='FG_243way_Regular Symbol'!F$16,"",IF(D56=0,"",IF(OR(D56=$BW$1,D57=$BW$1,D58=$BW$1,D56=$CD$1,D57=$CD$1,D58=$CD$1),0,1)))</f>
        <v>1</v>
      </c>
      <c r="CF56" s="2" t="str">
        <f>IF($A56&gt;='FG_243way_Regular Symbol'!G$16,"",IF(E56=0,"",IF(OR(E56=$BW$1,E57=$BW$1,E58=$BW$1,E56=$CD$1,E57=$CD$1,E58=$CD$1),0,1)))</f>
        <v/>
      </c>
      <c r="CG56" s="2" t="str">
        <f>IF($A56&gt;='FG_243way_Regular Symbol'!H$16,"",IF(F56=0,"",IF(OR(F56=$BW$1,F57=$BW$1,F58=$BW$1,F56=$CD$1,F57=$CD$1,F58=$CD$1),0,1)))</f>
        <v/>
      </c>
      <c r="CI56" s="2">
        <f>IF($A56&gt;='FG_243way_Regular Symbol'!D$16,"",IF(B56=0,"",IF(OR(B56=$BW$1,B57=$BW$1,B58=$BW$1,B56=$CJ$1,B57=$CJ$1,B58=$CJ$1),0,1)))</f>
        <v>1</v>
      </c>
      <c r="CJ56" s="2" t="str">
        <f>IF($A56&gt;='FG_243way_Regular Symbol'!E$16,"",IF(C56=0,"",IF(OR(C56=$BW$1,C57=$BW$1,C58=$BW$1,C56=$CJ$1,C57=$CJ$1,C58=$CJ$1),0,1)))</f>
        <v/>
      </c>
      <c r="CK56" s="2">
        <f>IF($A56&gt;='FG_243way_Regular Symbol'!F$16,"",IF(D56=0,"",IF(OR(D56=$BW$1,D57=$BW$1,D58=$BW$1,D56=$CJ$1,D57=$CJ$1,D58=$CJ$1),0,1)))</f>
        <v>0</v>
      </c>
      <c r="CL56" s="2" t="str">
        <f>IF($A56&gt;='FG_243way_Regular Symbol'!G$16,"",IF(E56=0,"",IF(OR(E56=$BW$1,E57=$BW$1,E58=$BW$1,E56=$CJ$1,E57=$CJ$1,E58=$CJ$1),0,1)))</f>
        <v/>
      </c>
      <c r="CM56" s="2" t="str">
        <f>IF($A56&gt;='FG_243way_Regular Symbol'!H$16,"",IF(F56=0,"",IF(OR(F56=$BW$1,F57=$BW$1,F58=$BW$1,F56=$CJ$1,F57=$CJ$1,F58=$CJ$1),0,1)))</f>
        <v/>
      </c>
      <c r="CO56" s="2">
        <f>IF($A56&gt;='FG_243way_Regular Symbol'!D$16,"",IF(B56=0,"",IF(OR(B56=$BW$1,B57=$BW$1,B58=$BW$1,B56=$CP$1,B57=$CP$1,B58=$CP$1),0,1)))</f>
        <v>1</v>
      </c>
      <c r="CP56" s="2" t="str">
        <f>IF($A56&gt;='FG_243way_Regular Symbol'!E$16,"",IF(C56=0,"",IF(OR(C56=$BW$1,C57=$BW$1,C58=$BW$1,C56=$CP$1,C57=$CP$1,C58=$CP$1),0,1)))</f>
        <v/>
      </c>
      <c r="CQ56" s="2">
        <f>IF($A56&gt;='FG_243way_Regular Symbol'!F$16,"",IF(D56=0,"",IF(OR(D56=$BW$1,D57=$BW$1,D58=$BW$1,D56=$CP$1,D57=$CP$1,D58=$CP$1),0,1)))</f>
        <v>1</v>
      </c>
      <c r="CR56" s="2" t="str">
        <f>IF($A56&gt;='FG_243way_Regular Symbol'!G$16,"",IF(E56=0,"",IF(OR(E56=$BW$1,E57=$BW$1,E58=$BW$1,E56=$CP$1,E57=$CP$1,E58=$CP$1),0,1)))</f>
        <v/>
      </c>
      <c r="CS56" s="2" t="str">
        <f>IF($A56&gt;='FG_243way_Regular Symbol'!H$16,"",IF(F56=0,"",IF(OR(F56=$BW$1,F57=$BW$1,F58=$BW$1,F56=$CP$1,F57=$CP$1,F58=$CP$1),0,1)))</f>
        <v/>
      </c>
      <c r="CU56" s="2">
        <f>IF($A56&gt;='FG_243way_Regular Symbol'!D$16,"",IF(B56=0,"",IF(OR(B56=$BW$1,B57=$BW$1,B58=$BW$1,B56=$CV$1,B57=$CV$1,B58=$CV$1),0,1)))</f>
        <v>1</v>
      </c>
      <c r="CV56" s="2" t="str">
        <f>IF($A56&gt;='FG_243way_Regular Symbol'!E$16,"",IF(C56=0,"",IF(OR(C56=$BW$1,C57=$BW$1,C58=$BW$1,C56=$CV$1,C57=$CV$1,C58=$CV$1),0,1)))</f>
        <v/>
      </c>
      <c r="CW56" s="2">
        <f>IF($A56&gt;='FG_243way_Regular Symbol'!F$16,"",IF(D56=0,"",IF(OR(D56=$BW$1,D57=$BW$1,D58=$BW$1,D56=$CV$1,D57=$CV$1,D58=$CV$1),0,1)))</f>
        <v>1</v>
      </c>
      <c r="CX56" s="2" t="str">
        <f>IF($A56&gt;='FG_243way_Regular Symbol'!G$16,"",IF(E56=0,"",IF(OR(E56=$BW$1,E57=$BW$1,E58=$BW$1,E56=$CV$1,E57=$CV$1,E58=$CV$1),0,1)))</f>
        <v/>
      </c>
      <c r="CY56" s="2" t="str">
        <f>IF($A56&gt;='FG_243way_Regular Symbol'!H$16,"",IF(F56=0,"",IF(OR(F56=$BW$1,F57=$BW$1,F58=$BW$1,F56=$CV$1,F57=$CV$1,F58=$CV$1),0,1)))</f>
        <v/>
      </c>
    </row>
    <row r="57" spans="1:103">
      <c r="A57" s="341">
        <f>IF('FG_243way_Regular Symbol'!L56="","",'FG_243way_Regular Symbol'!L56)</f>
        <v>53</v>
      </c>
      <c r="B57" s="184" t="str">
        <f>IF('FG_243way_Regular Symbol'!M56="",
IF($A57-'FG_243way_Regular Symbol'!D$16&gt;='FG_243way_RegularＸ_W()'!B$2-1,"",VLOOKUP($A57-'FG_243way_Regular Symbol'!D$16,'FG_243way_Regular Symbol'!$L$3:$Q$99,'FG_243way_RegularＸ_W()'!B$3+1,FALSE)),
'FG_243way_Regular Symbol'!M56)</f>
        <v>M5</v>
      </c>
      <c r="C57" s="184" t="str">
        <f>IF('FG_243way_Regular Symbol'!N56="",
IF($A57-'FG_243way_Regular Symbol'!E$16&gt;='FG_243way_RegularＸ_W()'!C$2-1,"",VLOOKUP($A57-'FG_243way_Regular Symbol'!E$16,'FG_243way_Regular Symbol'!$L$3:$Q$99,'FG_243way_RegularＸ_W()'!C$3+1,FALSE)),
'FG_243way_Regular Symbol'!N56)</f>
        <v/>
      </c>
      <c r="D57" s="184" t="str">
        <f>IF('FG_243way_Regular Symbol'!O56="",
IF($A57-'FG_243way_Regular Symbol'!F$16&gt;='FG_243way_RegularＸ_W()'!D$2-1,"",VLOOKUP($A57-'FG_243way_Regular Symbol'!F$16,'FG_243way_Regular Symbol'!$L$3:$Q$99,'FG_243way_RegularＸ_W()'!D$3+1,FALSE)),
'FG_243way_Regular Symbol'!O56)</f>
        <v>K</v>
      </c>
      <c r="E57" s="184" t="str">
        <f>IF('FG_243way_Regular Symbol'!P56="",
IF($A57-'FG_243way_Regular Symbol'!G$16&gt;='FG_243way_RegularＸ_W()'!E$2-1,"",VLOOKUP($A57-'FG_243way_Regular Symbol'!G$16,'FG_243way_Regular Symbol'!$L$3:$Q$99,'FG_243way_RegularＸ_W()'!E$3+1,FALSE)),
'FG_243way_Regular Symbol'!P56)</f>
        <v/>
      </c>
      <c r="F57" s="358" t="str">
        <f>IF('FG_243way_Regular Symbol'!Q56="",
IF($A57-'FG_243way_Regular Symbol'!H$16&gt;='FG_243way_RegularＸ_W()'!F$2-1,"",VLOOKUP($A57-'FG_243way_Regular Symbol'!H$16,'FG_243way_Regular Symbol'!$L$3:$Q$99,'FG_243way_RegularＸ_W()'!F$3+1,FALSE)),
'FG_243way_Regular Symbol'!Q56)</f>
        <v/>
      </c>
      <c r="O57" s="342">
        <f>IF($A57&gt;='FG_243way_Regular Symbol'!D$16,"",IF(B57=0,"",IF(OR(B57=$O$1,B57=$P$1,B58=$O$1,B58=$P$1,B59=$O$1,B59=$P$1),0,1)))</f>
        <v>1</v>
      </c>
      <c r="P57" s="2" t="str">
        <f>IF($A57&gt;='FG_243way_Regular Symbol'!E$16,"",IF(C57=0,"",IF(OR(C57=$O$1,C57=$P$1,C58=$O$1,C58=$P$1,C59=$O$1,C59=$P$1),0,1)))</f>
        <v/>
      </c>
      <c r="Q57" s="2">
        <f>IF($A57&gt;='FG_243way_Regular Symbol'!F$16,"",IF(D57=0,"",IF(OR(D57=$O$1,D57=$P$1,D58=$O$1,D58=$P$1,D59=$O$1,D59=$P$1),0,1)))</f>
        <v>1</v>
      </c>
      <c r="R57" s="2" t="str">
        <f>IF($A57&gt;='FG_243way_Regular Symbol'!G$16,"",IF(E57=0,"",IF(OR(E57=$O$1,E57=$P$1,E58=$O$1,E58=$P$1,E59=$O$1,E59=$P$1),0,1)))</f>
        <v/>
      </c>
      <c r="S57" s="128" t="str">
        <f>IF($A57&gt;='FG_243way_Regular Symbol'!H$16,"",IF(F57=0,"",IF(OR(F57=$O$1,F57=$P$1,F58=$O$1,F58=$P$1,F59=$O$1,F59=$P$1),0,1)))</f>
        <v/>
      </c>
      <c r="U57" s="342">
        <f>IF($A57&gt;='FG_243way_Regular Symbol'!D$16,"",IF(B57=0,"",IF(OR(B57=$U$1,B57=$V$1,B58=$U$1,B58=$V$1,B59=$U$1,B59=$V$1),0,1)))</f>
        <v>1</v>
      </c>
      <c r="V57" s="2" t="str">
        <f>IF($A57&gt;='FG_243way_Regular Symbol'!E$16,"",IF(C57=0,"",IF(OR(C57=$U$1,C57=$V$1,C58=$U$1,C58=$V$1,C59=$U$1,C59=$V$1),0,1)))</f>
        <v/>
      </c>
      <c r="W57" s="2">
        <f>IF($A57&gt;='FG_243way_Regular Symbol'!F$16,"",IF(D57=0,"",IF(OR(D57=$U$1,D57=$V$1,D58=$U$1,D58=$V$1,D59=$U$1,D59=$V$1),0,1)))</f>
        <v>1</v>
      </c>
      <c r="X57" s="2" t="str">
        <f>IF($A57&gt;='FG_243way_Regular Symbol'!G$16,"",IF(E57=0,"",IF(OR(E57=$U$1,E57=$V$1,E58=$U$1,E58=$V$1,E59=$U$1,E59=$V$1),0,1)))</f>
        <v/>
      </c>
      <c r="Y57" s="128" t="str">
        <f>IF($A57&gt;='FG_243way_Regular Symbol'!H$16,"",IF(F57=0,"",IF(OR(F57=$U$1,F57=$V$1,F58=$U$1,F58=$V$1,F59=$U$1,F59=$V$1),0,1)))</f>
        <v/>
      </c>
      <c r="AA57" s="342">
        <f>IF($A57&gt;='FG_243way_Regular Symbol'!D$16,"",IF(B57=0,"",IF(OR(B57=$AA$1,B57=$AB$1,B58=$AA$1,B58=$AB$1,B59=$AA$1,,B59=$AB$1),0,1)))</f>
        <v>1</v>
      </c>
      <c r="AB57" s="2" t="str">
        <f>IF($A57&gt;='FG_243way_Regular Symbol'!E$16,"",IF(C57=0,"",IF(OR(C57=$AA$1,C57=$AB$1,C58=$AA$1,C58=$AB$1,C59=$AA$1,,C59=$AB$1),0,1)))</f>
        <v/>
      </c>
      <c r="AC57" s="2">
        <f>IF($A57&gt;='FG_243way_Regular Symbol'!F$16,"",IF(D57=0,"",IF(OR(D57=$AA$1,D57=$AB$1,D58=$AA$1,D58=$AB$1,D59=$AA$1,,D59=$AB$1),0,1)))</f>
        <v>1</v>
      </c>
      <c r="AD57" s="2" t="str">
        <f>IF($A57&gt;='FG_243way_Regular Symbol'!G$16,"",IF(E57=0,"",IF(OR(E57=$AA$1,E57=$AB$1,E58=$AA$1,E58=$AB$1,E59=$AA$1,,E59=$AB$1),0,1)))</f>
        <v/>
      </c>
      <c r="AE57" s="128" t="str">
        <f>IF($A57&gt;='FG_243way_Regular Symbol'!H$16,"",IF(F57=0,"",IF(OR(F57=$AA$1,F57=$AB$1,F58=$AA$1,F58=$AB$1,F59=$AA$1,,F59=$AB$1),0,1)))</f>
        <v/>
      </c>
      <c r="AG57" s="342">
        <f>IF($A57&gt;='FG_243way_Regular Symbol'!D$16,"",IF(B57=0,"",IF(OR(B57=$AG$1,B57=$AH$1,B58=$AG$1,B58=$AH$1,B59=$AG$1,B59=$AH$1),0,1)))</f>
        <v>1</v>
      </c>
      <c r="AH57" s="2" t="str">
        <f>IF($A57&gt;='FG_243way_Regular Symbol'!E$16,"",IF(C57=0,"",IF(OR(C57=$AG$1,C57=$AH$1,C58=$AG$1,C58=$AH$1,C59=$AG$1,C59=$AH$1),0,1)))</f>
        <v/>
      </c>
      <c r="AI57" s="2">
        <f>IF($A57&gt;='FG_243way_Regular Symbol'!F$16,"",IF(D57=0,"",IF(OR(D57=$AG$1,D57=$AH$1,D58=$AG$1,D58=$AH$1,D59=$AG$1,D59=$AH$1),0,1)))</f>
        <v>1</v>
      </c>
      <c r="AJ57" s="2" t="str">
        <f>IF($A57&gt;='FG_243way_Regular Symbol'!G$16,"",IF(E57=0,"",IF(OR(E57=$AG$1,E57=$AH$1,E58=$AG$1,E58=$AH$1,E59=$AG$1,E59=$AH$1),0,1)))</f>
        <v/>
      </c>
      <c r="AK57" s="128" t="str">
        <f>IF($A57&gt;='FG_243way_Regular Symbol'!H$16,"",IF(F57=0,"",IF(OR(F57=$AG$1,F57=$AH$1,F58=$AG$1,F58=$AH$1,F59=$AG$1,F59=$AH$1),0,1)))</f>
        <v/>
      </c>
      <c r="AM57" s="342">
        <f>IF($A57&gt;='FG_243way_Regular Symbol'!D$16,"",IF(B57=0,"",IF(OR(B57=$AM$1,B57=$AN$1,B58=$AM$1,B58=$AN$1,B59=$AM$1,B59=$AN$1),0,1)))</f>
        <v>0</v>
      </c>
      <c r="AN57" s="2" t="str">
        <f>IF($A57&gt;='FG_243way_Regular Symbol'!E$16,"",IF(C57=0,"",IF(OR(C57=$AM$1,C57=$AN$1,C58=$AM$1,C58=$AN$1,C59=$AM$1,C59=$AN$1),0,1)))</f>
        <v/>
      </c>
      <c r="AO57" s="2">
        <f>IF($A57&gt;='FG_243way_Regular Symbol'!F$16,"",IF(D57=0,"",IF(OR(D57=$AM$1,D57=$AN$1,D58=$AM$1,D58=$AN$1,D59=$AM$1,D59=$AN$1),0,1)))</f>
        <v>1</v>
      </c>
      <c r="AP57" s="2" t="str">
        <f>IF($A57&gt;='FG_243way_Regular Symbol'!G$16,"",IF(E57=0,"",IF(OR(E57=$AM$1,E57=$AN$1,E58=$AM$1,E58=$AN$1,E59=$AM$1,E59=$AN$1),0,1)))</f>
        <v/>
      </c>
      <c r="AQ57" s="128" t="str">
        <f>IF($A57&gt;='FG_243way_Regular Symbol'!H$16,"",IF(F57=0,"",IF(OR(F57=$AM$1,F57=$AN$1,F58=$AM$1,F58=$AN$1,F59=$AM$1,F59=$AN$1),0,1)))</f>
        <v/>
      </c>
      <c r="AS57" s="342">
        <f>IF($A57&gt;='FG_243way_Regular Symbol'!D$16,"",IF(B57=0,"",IF(OR(B57=$AM$1,B57=$AT$1,B58=$AM$1,B58=$AT$1,B59=$AM$1,B59=$AT$1),0,1)))</f>
        <v>1</v>
      </c>
      <c r="AT57" s="2" t="str">
        <f>IF($A57&gt;='FG_243way_Regular Symbol'!E$16,"",IF(C57=0,"",IF(OR(C57=$AM$1,C57=$AT$1,C58=$AM$1,C58=$AT$1,C59=$AM$1,C59=$AT$1),0,1)))</f>
        <v/>
      </c>
      <c r="AU57" s="2">
        <f>IF($A57&gt;='FG_243way_Regular Symbol'!F$16,"",IF(D57=0,"",IF(OR(D57=$AM$1,D57=$AT$1,D58=$AM$1,D58=$AT$1,D59=$AM$1,D59=$AT$1),0,1)))</f>
        <v>1</v>
      </c>
      <c r="AV57" s="2" t="str">
        <f>IF($A57&gt;='FG_243way_Regular Symbol'!G$16,"",IF(E57=0,"",IF(OR(E57=$AM$1,E57=$AT$1,E58=$AM$1,E58=$AT$1,E59=$AM$1,E59=$AT$1),0,1)))</f>
        <v/>
      </c>
      <c r="AW57" s="128" t="str">
        <f>IF($A57&gt;='FG_243way_Regular Symbol'!H$16,"",IF(F57=0,"",IF(OR(F57=$AM$1,F57=$AT$1,F58=$AM$1,F58=$AT$1,F59=$AM$1,F59=$AT$1),0,1)))</f>
        <v/>
      </c>
      <c r="AY57" s="342">
        <f>IF($A57&gt;='FG_243way_Regular Symbol'!D$16,"",IF(B57=0,"",IF(OR(B57=$AM$1,B57=$AZ$1,B58=$AM$1,B58=$AZ$1,B59=$AM$1,B59=$AZ$1),0,1)))</f>
        <v>1</v>
      </c>
      <c r="AZ57" s="2" t="str">
        <f>IF($A57&gt;='FG_243way_Regular Symbol'!E$16,"",IF(C57=0,"",IF(OR(C57=$AM$1,C57=$AZ$1,C58=$AM$1,C58=$AZ$1,C59=$AM$1,C59=$AZ$1),0,1)))</f>
        <v/>
      </c>
      <c r="BA57" s="2">
        <f>IF($A57&gt;='FG_243way_Regular Symbol'!F$16,"",IF(D57=0,"",IF(OR(D57=$AM$1,D57=$AZ$1,D58=$AM$1,D58=$AZ$1,D59=$AM$1,D59=$AZ$1),0,1)))</f>
        <v>1</v>
      </c>
      <c r="BB57" s="2" t="str">
        <f>IF($A57&gt;='FG_243way_Regular Symbol'!G$16,"",IF(E57=0,"",IF(OR(E57=$AM$1,E57=$AZ$1,E58=$AM$1,E58=$AZ$1,E59=$AM$1,E59=$AZ$1),0,1)))</f>
        <v/>
      </c>
      <c r="BC57" s="128" t="str">
        <f>IF($A57&gt;='FG_243way_Regular Symbol'!H$16,"",IF(F57=0,"",IF(OR(F57=$AM$1,F57=$AZ$1,F58=$AM$1,F58=$AZ$1,F59=$AM$1,F59=$AZ$1),0,1)))</f>
        <v/>
      </c>
      <c r="BE57" s="342"/>
      <c r="BF57" s="2"/>
      <c r="BG57" s="2">
        <f>IF($A57&gt;='FG_243way_Regular Symbol'!F$16,"",IF(D57=0,"",COUNTIF(D57:D59,$BF$1)))</f>
        <v>0</v>
      </c>
      <c r="BH57" s="2" t="str">
        <f>IF($A57&gt;='FG_243way_Regular Symbol'!G$16,"",IF(E57=0,"",COUNTIF(E57:E59,$BF$1)))</f>
        <v/>
      </c>
      <c r="BI57" s="2" t="str">
        <f>IF($A57&gt;='FG_243way_Regular Symbol'!H$16,"",IF(F57=0,"",COUNTIF(F57:F59,$BF$1)))</f>
        <v/>
      </c>
      <c r="BK57" s="342"/>
      <c r="BL57" s="2"/>
      <c r="BM57" s="2">
        <f>IF($A57&gt;='FG_243way_Regular Symbol'!F$16,"",IF(D57=0,"",IF(OR(D57=$AM$1,D57=$BL$1,D58=$AM$1,D58=$BL$1,D59=$AM$1,D59=$BL$1),0,1)))</f>
        <v>1</v>
      </c>
      <c r="BN57" s="2" t="str">
        <f>IF($A57&gt;='FG_243way_Regular Symbol'!G$16,"",IF(E57=0,"",IF(OR(E57=$AM$1,E57=$BL$1,E58=$AM$1,E58=$BL$1,E59=$AM$1,E59=$BL$1),0,1)))</f>
        <v/>
      </c>
      <c r="BO57" s="128" t="str">
        <f>IF($A57&gt;='FG_243way_Regular Symbol'!H$16,"",IF(F57=0,"",IF(OR(F57=$AM$1,F57=$BL$1,F58=$AM$1,F58=$BL$1,F59=$AM$1,F59=$BL$1),0,1)))</f>
        <v/>
      </c>
      <c r="BQ57" s="2">
        <f>IF($A57&gt;='FG_243way_Regular Symbol'!D$16,"",IF(B57=0,"",IF(OR(B57=$BQ$1,B57=$BR$1,B58=$BQ$1,B58=$BR$1,B59=$BQ$1,B59=$BR$1),0,1)))</f>
        <v>1</v>
      </c>
      <c r="BR57" s="2" t="str">
        <f>IF($A57&gt;='FG_243way_Regular Symbol'!E$16,"",IF(C57=0,"",IF(OR(C57=$BQ$1,C57=$BR$1,C58=$BQ$1,C58=$BR$1,C59=$BQ$1,C59=$BR$1),0,1)))</f>
        <v/>
      </c>
      <c r="BS57" s="2">
        <f>IF($A57&gt;='FG_243way_Regular Symbol'!F$16,"",IF(D57=0,"",IF(OR(D57=$BQ$1,D57=$BR$1,D58=$BQ$1,D58=$BR$1,D59=$BQ$1,D59=$BR$1),0,1)))</f>
        <v>1</v>
      </c>
      <c r="BT57" s="2" t="str">
        <f>IF($A57&gt;='FG_243way_Regular Symbol'!G$16,"",IF(E57=0,"",IF(OR(E57=$BQ$1,E57=$BR$1,E58=$BQ$1,E58=$BR$1,E59=$BQ$1,E59=$BR$1),0,1)))</f>
        <v/>
      </c>
      <c r="BU57" s="2" t="str">
        <f>IF($A57&gt;='FG_243way_Regular Symbol'!H$16,"",IF(F57=0,"",IF(OR(F57=$BQ$1,F57=$BR$1,F58=$BQ$1,F58=$BR$1,F59=$BQ$1,F59=$BR$1),0,1)))</f>
        <v/>
      </c>
      <c r="BW57" s="2">
        <f>IF($A57&gt;='FG_243way_Regular Symbol'!D$16,"",IF(B57=0,"",IF(OR(B57=$BW$1,B58=$BW$1,B59=$BW$1,B57=$BX$1,B58=$BX$1,B59=$BX$1),0,1)))</f>
        <v>0</v>
      </c>
      <c r="BX57" s="2" t="str">
        <f>IF($A57&gt;='FG_243way_Regular Symbol'!E$16,"",IF(C57=0,"",IF(OR(C57=$BW$1,C58=$BW$1,C59=$BW$1,C57=$BX$1,C58=$BX$1,C59=$BX$1),0,1)))</f>
        <v/>
      </c>
      <c r="BY57" s="2">
        <f>IF($A57&gt;='FG_243way_Regular Symbol'!F$16,"",IF(D57=0,"",IF(OR(D57=$BW$1,D58=$BW$1,D59=$BW$1,D57=$BX$1,D58=$BX$1,D59=$BX$1),0,1)))</f>
        <v>0</v>
      </c>
      <c r="BZ57" s="2" t="str">
        <f>IF($A57&gt;='FG_243way_Regular Symbol'!G$16,"",IF(E57=0,"",IF(OR(E57=$BW$1,E58=$BW$1,E59=$BW$1,E57=$BX$1,E58=$BX$1,E59=$BX$1),0,1)))</f>
        <v/>
      </c>
      <c r="CA57" s="2" t="str">
        <f>IF($A57&gt;='FG_243way_Regular Symbol'!H$16,"",IF(F57=0,"",IF(OR(F57=$BW$1,F58=$BW$1,F59=$BW$1,F57=$BX$1,F58=$BX$1,F59=$BX$1),0,1)))</f>
        <v/>
      </c>
      <c r="CC57" s="2">
        <f>IF($A57&gt;='FG_243way_Regular Symbol'!D$16,"",IF(B57=0,"",IF(OR(B57=$BW$1,B58=$BW$1,B59=$BW$1,B57=$CD$1,B58=$CD$1,B59=$CD$1),0,1)))</f>
        <v>0</v>
      </c>
      <c r="CD57" s="2" t="str">
        <f>IF($A57&gt;='FG_243way_Regular Symbol'!E$16,"",IF(C57=0,"",IF(OR(C57=$BW$1,C58=$BW$1,C59=$BW$1,C57=$CD$1,C58=$CD$1,C59=$CD$1),0,1)))</f>
        <v/>
      </c>
      <c r="CE57" s="2">
        <f>IF($A57&gt;='FG_243way_Regular Symbol'!F$16,"",IF(D57=0,"",IF(OR(D57=$BW$1,D58=$BW$1,D59=$BW$1,D57=$CD$1,D58=$CD$1,D59=$CD$1),0,1)))</f>
        <v>1</v>
      </c>
      <c r="CF57" s="2" t="str">
        <f>IF($A57&gt;='FG_243way_Regular Symbol'!G$16,"",IF(E57=0,"",IF(OR(E57=$BW$1,E58=$BW$1,E59=$BW$1,E57=$CD$1,E58=$CD$1,E59=$CD$1),0,1)))</f>
        <v/>
      </c>
      <c r="CG57" s="2" t="str">
        <f>IF($A57&gt;='FG_243way_Regular Symbol'!H$16,"",IF(F57=0,"",IF(OR(F57=$BW$1,F58=$BW$1,F59=$BW$1,F57=$CD$1,F58=$CD$1,F59=$CD$1),0,1)))</f>
        <v/>
      </c>
      <c r="CI57" s="2">
        <f>IF($A57&gt;='FG_243way_Regular Symbol'!D$16,"",IF(B57=0,"",IF(OR(B57=$BW$1,B58=$BW$1,B59=$BW$1,B57=$CJ$1,B58=$CJ$1,B59=$CJ$1),0,1)))</f>
        <v>1</v>
      </c>
      <c r="CJ57" s="2" t="str">
        <f>IF($A57&gt;='FG_243way_Regular Symbol'!E$16,"",IF(C57=0,"",IF(OR(C57=$BW$1,C58=$BW$1,C59=$BW$1,C57=$CJ$1,C58=$CJ$1,C59=$CJ$1),0,1)))</f>
        <v/>
      </c>
      <c r="CK57" s="2">
        <f>IF($A57&gt;='FG_243way_Regular Symbol'!F$16,"",IF(D57=0,"",IF(OR(D57=$BW$1,D58=$BW$1,D59=$BW$1,D57=$CJ$1,D58=$CJ$1,D59=$CJ$1),0,1)))</f>
        <v>0</v>
      </c>
      <c r="CL57" s="2" t="str">
        <f>IF($A57&gt;='FG_243way_Regular Symbol'!G$16,"",IF(E57=0,"",IF(OR(E57=$BW$1,E58=$BW$1,E59=$BW$1,E57=$CJ$1,E58=$CJ$1,E59=$CJ$1),0,1)))</f>
        <v/>
      </c>
      <c r="CM57" s="2" t="str">
        <f>IF($A57&gt;='FG_243way_Regular Symbol'!H$16,"",IF(F57=0,"",IF(OR(F57=$BW$1,F58=$BW$1,F59=$BW$1,F57=$CJ$1,F58=$CJ$1,F59=$CJ$1),0,1)))</f>
        <v/>
      </c>
      <c r="CO57" s="2">
        <f>IF($A57&gt;='FG_243way_Regular Symbol'!D$16,"",IF(B57=0,"",IF(OR(B57=$BW$1,B58=$BW$1,B59=$BW$1,B57=$CP$1,B58=$CP$1,B59=$CP$1),0,1)))</f>
        <v>1</v>
      </c>
      <c r="CP57" s="2" t="str">
        <f>IF($A57&gt;='FG_243way_Regular Symbol'!E$16,"",IF(C57=0,"",IF(OR(C57=$BW$1,C58=$BW$1,C59=$BW$1,C57=$CP$1,C58=$CP$1,C59=$CP$1),0,1)))</f>
        <v/>
      </c>
      <c r="CQ57" s="2">
        <f>IF($A57&gt;='FG_243way_Regular Symbol'!F$16,"",IF(D57=0,"",IF(OR(D57=$BW$1,D58=$BW$1,D59=$BW$1,D57=$CP$1,D58=$CP$1,D59=$CP$1),0,1)))</f>
        <v>0</v>
      </c>
      <c r="CR57" s="2" t="str">
        <f>IF($A57&gt;='FG_243way_Regular Symbol'!G$16,"",IF(E57=0,"",IF(OR(E57=$BW$1,E58=$BW$1,E59=$BW$1,E57=$CP$1,E58=$CP$1,E59=$CP$1),0,1)))</f>
        <v/>
      </c>
      <c r="CS57" s="2" t="str">
        <f>IF($A57&gt;='FG_243way_Regular Symbol'!H$16,"",IF(F57=0,"",IF(OR(F57=$BW$1,F58=$BW$1,F59=$BW$1,F57=$CP$1,F58=$CP$1,F59=$CP$1),0,1)))</f>
        <v/>
      </c>
      <c r="CU57" s="2">
        <f>IF($A57&gt;='FG_243way_Regular Symbol'!D$16,"",IF(B57=0,"",IF(OR(B57=$BW$1,B58=$BW$1,B59=$BW$1,B57=$CV$1,B58=$CV$1,B59=$CV$1),0,1)))</f>
        <v>1</v>
      </c>
      <c r="CV57" s="2" t="str">
        <f>IF($A57&gt;='FG_243way_Regular Symbol'!E$16,"",IF(C57=0,"",IF(OR(C57=$BW$1,C58=$BW$1,C59=$BW$1,C57=$CV$1,C58=$CV$1,C59=$CV$1),0,1)))</f>
        <v/>
      </c>
      <c r="CW57" s="2">
        <f>IF($A57&gt;='FG_243way_Regular Symbol'!F$16,"",IF(D57=0,"",IF(OR(D57=$BW$1,D58=$BW$1,D59=$BW$1,D57=$CV$1,D58=$CV$1,D59=$CV$1),0,1)))</f>
        <v>1</v>
      </c>
      <c r="CX57" s="2" t="str">
        <f>IF($A57&gt;='FG_243way_Regular Symbol'!G$16,"",IF(E57=0,"",IF(OR(E57=$BW$1,E58=$BW$1,E59=$BW$1,E57=$CV$1,E58=$CV$1,E59=$CV$1),0,1)))</f>
        <v/>
      </c>
      <c r="CY57" s="2" t="str">
        <f>IF($A57&gt;='FG_243way_Regular Symbol'!H$16,"",IF(F57=0,"",IF(OR(F57=$BW$1,F58=$BW$1,F59=$BW$1,F57=$CV$1,F58=$CV$1,F59=$CV$1),0,1)))</f>
        <v/>
      </c>
    </row>
    <row r="58" spans="1:103">
      <c r="A58" s="341">
        <f>IF('FG_243way_Regular Symbol'!L57="","",'FG_243way_Regular Symbol'!L57)</f>
        <v>54</v>
      </c>
      <c r="B58" s="184" t="str">
        <f>IF('FG_243way_Regular Symbol'!M57="",
IF($A58-'FG_243way_Regular Symbol'!D$16&gt;='FG_243way_RegularＸ_W()'!B$2-1,"",VLOOKUP($A58-'FG_243way_Regular Symbol'!D$16,'FG_243way_Regular Symbol'!$L$3:$Q$99,'FG_243way_RegularＸ_W()'!B$3+1,FALSE)),
'FG_243way_Regular Symbol'!M57)</f>
        <v>Q</v>
      </c>
      <c r="C58" s="184" t="str">
        <f>IF('FG_243way_Regular Symbol'!N57="",
IF($A58-'FG_243way_Regular Symbol'!E$16&gt;='FG_243way_RegularＸ_W()'!C$2-1,"",VLOOKUP($A58-'FG_243way_Regular Symbol'!E$16,'FG_243way_Regular Symbol'!$L$3:$Q$99,'FG_243way_RegularＸ_W()'!C$3+1,FALSE)),
'FG_243way_Regular Symbol'!N57)</f>
        <v/>
      </c>
      <c r="D58" s="184" t="str">
        <f>IF('FG_243way_Regular Symbol'!O57="",
IF($A58-'FG_243way_Regular Symbol'!F$16&gt;='FG_243way_RegularＸ_W()'!D$2-1,"",VLOOKUP($A58-'FG_243way_Regular Symbol'!F$16,'FG_243way_Regular Symbol'!$L$3:$Q$99,'FG_243way_RegularＸ_W()'!D$3+1,FALSE)),
'FG_243way_Regular Symbol'!O57)</f>
        <v>J</v>
      </c>
      <c r="E58" s="184" t="str">
        <f>IF('FG_243way_Regular Symbol'!P57="",
IF($A58-'FG_243way_Regular Symbol'!G$16&gt;='FG_243way_RegularＸ_W()'!E$2-1,"",VLOOKUP($A58-'FG_243way_Regular Symbol'!G$16,'FG_243way_Regular Symbol'!$L$3:$Q$99,'FG_243way_RegularＸ_W()'!E$3+1,FALSE)),
'FG_243way_Regular Symbol'!P57)</f>
        <v/>
      </c>
      <c r="F58" s="358" t="str">
        <f>IF('FG_243way_Regular Symbol'!Q57="",
IF($A58-'FG_243way_Regular Symbol'!H$16&gt;='FG_243way_RegularＸ_W()'!F$2-1,"",VLOOKUP($A58-'FG_243way_Regular Symbol'!H$16,'FG_243way_Regular Symbol'!$L$3:$Q$99,'FG_243way_RegularＸ_W()'!F$3+1,FALSE)),
'FG_243way_Regular Symbol'!Q57)</f>
        <v/>
      </c>
      <c r="O58" s="342">
        <f>IF($A58&gt;='FG_243way_Regular Symbol'!D$16,"",IF(B58=0,"",IF(OR(B58=$O$1,B58=$P$1,B59=$O$1,B59=$P$1,B60=$O$1,B60=$P$1),0,1)))</f>
        <v>1</v>
      </c>
      <c r="P58" s="2" t="str">
        <f>IF($A58&gt;='FG_243way_Regular Symbol'!E$16,"",IF(C58=0,"",IF(OR(C58=$O$1,C58=$P$1,C59=$O$1,C59=$P$1,C60=$O$1,C60=$P$1),0,1)))</f>
        <v/>
      </c>
      <c r="Q58" s="2">
        <f>IF($A58&gt;='FG_243way_Regular Symbol'!F$16,"",IF(D58=0,"",IF(OR(D58=$O$1,D58=$P$1,D59=$O$1,D59=$P$1,D60=$O$1,D60=$P$1),0,1)))</f>
        <v>1</v>
      </c>
      <c r="R58" s="2" t="str">
        <f>IF($A58&gt;='FG_243way_Regular Symbol'!G$16,"",IF(E58=0,"",IF(OR(E58=$O$1,E58=$P$1,E59=$O$1,E59=$P$1,E60=$O$1,E60=$P$1),0,1)))</f>
        <v/>
      </c>
      <c r="S58" s="128" t="str">
        <f>IF($A58&gt;='FG_243way_Regular Symbol'!H$16,"",IF(F58=0,"",IF(OR(F58=$O$1,F58=$P$1,F59=$O$1,F59=$P$1,F60=$O$1,F60=$P$1),0,1)))</f>
        <v/>
      </c>
      <c r="U58" s="342">
        <f>IF($A58&gt;='FG_243way_Regular Symbol'!D$16,"",IF(B58=0,"",IF(OR(B58=$U$1,B58=$V$1,B59=$U$1,B59=$V$1,B60=$U$1,B60=$V$1),0,1)))</f>
        <v>1</v>
      </c>
      <c r="V58" s="2" t="str">
        <f>IF($A58&gt;='FG_243way_Regular Symbol'!E$16,"",IF(C58=0,"",IF(OR(C58=$U$1,C58=$V$1,C59=$U$1,C59=$V$1,C60=$U$1,C60=$V$1),0,1)))</f>
        <v/>
      </c>
      <c r="W58" s="2">
        <f>IF($A58&gt;='FG_243way_Regular Symbol'!F$16,"",IF(D58=0,"",IF(OR(D58=$U$1,D58=$V$1,D59=$U$1,D59=$V$1,D60=$U$1,D60=$V$1),0,1)))</f>
        <v>1</v>
      </c>
      <c r="X58" s="2" t="str">
        <f>IF($A58&gt;='FG_243way_Regular Symbol'!G$16,"",IF(E58=0,"",IF(OR(E58=$U$1,E58=$V$1,E59=$U$1,E59=$V$1,E60=$U$1,E60=$V$1),0,1)))</f>
        <v/>
      </c>
      <c r="Y58" s="128" t="str">
        <f>IF($A58&gt;='FG_243way_Regular Symbol'!H$16,"",IF(F58=0,"",IF(OR(F58=$U$1,F58=$V$1,F59=$U$1,F59=$V$1,F60=$U$1,F60=$V$1),0,1)))</f>
        <v/>
      </c>
      <c r="AA58" s="342">
        <f>IF($A58&gt;='FG_243way_Regular Symbol'!D$16,"",IF(B58=0,"",IF(OR(B58=$AA$1,B58=$AB$1,B59=$AA$1,B59=$AB$1,B60=$AA$1,,B60=$AB$1),0,1)))</f>
        <v>1</v>
      </c>
      <c r="AB58" s="2" t="str">
        <f>IF($A58&gt;='FG_243way_Regular Symbol'!E$16,"",IF(C58=0,"",IF(OR(C58=$AA$1,C58=$AB$1,C59=$AA$1,C59=$AB$1,C60=$AA$1,,C60=$AB$1),0,1)))</f>
        <v/>
      </c>
      <c r="AC58" s="2">
        <f>IF($A58&gt;='FG_243way_Regular Symbol'!F$16,"",IF(D58=0,"",IF(OR(D58=$AA$1,D58=$AB$1,D59=$AA$1,D59=$AB$1,D60=$AA$1,,D60=$AB$1),0,1)))</f>
        <v>1</v>
      </c>
      <c r="AD58" s="2" t="str">
        <f>IF($A58&gt;='FG_243way_Regular Symbol'!G$16,"",IF(E58=0,"",IF(OR(E58=$AA$1,E58=$AB$1,E59=$AA$1,E59=$AB$1,E60=$AA$1,,E60=$AB$1),0,1)))</f>
        <v/>
      </c>
      <c r="AE58" s="128" t="str">
        <f>IF($A58&gt;='FG_243way_Regular Symbol'!H$16,"",IF(F58=0,"",IF(OR(F58=$AA$1,F58=$AB$1,F59=$AA$1,F59=$AB$1,F60=$AA$1,,F60=$AB$1),0,1)))</f>
        <v/>
      </c>
      <c r="AG58" s="342">
        <f>IF($A58&gt;='FG_243way_Regular Symbol'!D$16,"",IF(B58=0,"",IF(OR(B58=$AG$1,B58=$AH$1,B59=$AG$1,B59=$AH$1,B60=$AG$1,B60=$AH$1),0,1)))</f>
        <v>1</v>
      </c>
      <c r="AH58" s="2" t="str">
        <f>IF($A58&gt;='FG_243way_Regular Symbol'!E$16,"",IF(C58=0,"",IF(OR(C58=$AG$1,C58=$AH$1,C59=$AG$1,C59=$AH$1,C60=$AG$1,C60=$AH$1),0,1)))</f>
        <v/>
      </c>
      <c r="AI58" s="2">
        <f>IF($A58&gt;='FG_243way_Regular Symbol'!F$16,"",IF(D58=0,"",IF(OR(D58=$AG$1,D58=$AH$1,D59=$AG$1,D59=$AH$1,D60=$AG$1,D60=$AH$1),0,1)))</f>
        <v>1</v>
      </c>
      <c r="AJ58" s="2" t="str">
        <f>IF($A58&gt;='FG_243way_Regular Symbol'!G$16,"",IF(E58=0,"",IF(OR(E58=$AG$1,E58=$AH$1,E59=$AG$1,E59=$AH$1,E60=$AG$1,E60=$AH$1),0,1)))</f>
        <v/>
      </c>
      <c r="AK58" s="128" t="str">
        <f>IF($A58&gt;='FG_243way_Regular Symbol'!H$16,"",IF(F58=0,"",IF(OR(F58=$AG$1,F58=$AH$1,F59=$AG$1,F59=$AH$1,F60=$AG$1,F60=$AH$1),0,1)))</f>
        <v/>
      </c>
      <c r="AM58" s="342">
        <f>IF($A58&gt;='FG_243way_Regular Symbol'!D$16,"",IF(B58=0,"",IF(OR(B58=$AM$1,B58=$AN$1,B59=$AM$1,B59=$AN$1,B60=$AM$1,B60=$AN$1),0,1)))</f>
        <v>1</v>
      </c>
      <c r="AN58" s="2" t="str">
        <f>IF($A58&gt;='FG_243way_Regular Symbol'!E$16,"",IF(C58=0,"",IF(OR(C58=$AM$1,C58=$AN$1,C59=$AM$1,C59=$AN$1,C60=$AM$1,C60=$AN$1),0,1)))</f>
        <v/>
      </c>
      <c r="AO58" s="2">
        <f>IF($A58&gt;='FG_243way_Regular Symbol'!F$16,"",IF(D58=0,"",IF(OR(D58=$AM$1,D58=$AN$1,D59=$AM$1,D59=$AN$1,D60=$AM$1,D60=$AN$1),0,1)))</f>
        <v>1</v>
      </c>
      <c r="AP58" s="2" t="str">
        <f>IF($A58&gt;='FG_243way_Regular Symbol'!G$16,"",IF(E58=0,"",IF(OR(E58=$AM$1,E58=$AN$1,E59=$AM$1,E59=$AN$1,E60=$AM$1,E60=$AN$1),0,1)))</f>
        <v/>
      </c>
      <c r="AQ58" s="128" t="str">
        <f>IF($A58&gt;='FG_243way_Regular Symbol'!H$16,"",IF(F58=0,"",IF(OR(F58=$AM$1,F58=$AN$1,F59=$AM$1,F59=$AN$1,F60=$AM$1,F60=$AN$1),0,1)))</f>
        <v/>
      </c>
      <c r="AS58" s="342">
        <f>IF($A58&gt;='FG_243way_Regular Symbol'!D$16,"",IF(B58=0,"",IF(OR(B58=$AM$1,B58=$AT$1,B59=$AM$1,B59=$AT$1,B60=$AM$1,B60=$AT$1),0,1)))</f>
        <v>1</v>
      </c>
      <c r="AT58" s="2" t="str">
        <f>IF($A58&gt;='FG_243way_Regular Symbol'!E$16,"",IF(C58=0,"",IF(OR(C58=$AM$1,C58=$AT$1,C59=$AM$1,C59=$AT$1,C60=$AM$1,C60=$AT$1),0,1)))</f>
        <v/>
      </c>
      <c r="AU58" s="2">
        <f>IF($A58&gt;='FG_243way_Regular Symbol'!F$16,"",IF(D58=0,"",IF(OR(D58=$AM$1,D58=$AT$1,D59=$AM$1,D59=$AT$1,D60=$AM$1,D60=$AT$1),0,1)))</f>
        <v>1</v>
      </c>
      <c r="AV58" s="2" t="str">
        <f>IF($A58&gt;='FG_243way_Regular Symbol'!G$16,"",IF(E58=0,"",IF(OR(E58=$AM$1,E58=$AT$1,E59=$AM$1,E59=$AT$1,E60=$AM$1,E60=$AT$1),0,1)))</f>
        <v/>
      </c>
      <c r="AW58" s="128" t="str">
        <f>IF($A58&gt;='FG_243way_Regular Symbol'!H$16,"",IF(F58=0,"",IF(OR(F58=$AM$1,F58=$AT$1,F59=$AM$1,F59=$AT$1,F60=$AM$1,F60=$AT$1),0,1)))</f>
        <v/>
      </c>
      <c r="AY58" s="342">
        <f>IF($A58&gt;='FG_243way_Regular Symbol'!D$16,"",IF(B58=0,"",IF(OR(B58=$AM$1,B58=$AZ$1,B59=$AM$1,B59=$AZ$1,B60=$AM$1,B60=$AZ$1),0,1)))</f>
        <v>1</v>
      </c>
      <c r="AZ58" s="2" t="str">
        <f>IF($A58&gt;='FG_243way_Regular Symbol'!E$16,"",IF(C58=0,"",IF(OR(C58=$AM$1,C58=$AZ$1,C59=$AM$1,C59=$AZ$1,C60=$AM$1,C60=$AZ$1),0,1)))</f>
        <v/>
      </c>
      <c r="BA58" s="2">
        <f>IF($A58&gt;='FG_243way_Regular Symbol'!F$16,"",IF(D58=0,"",IF(OR(D58=$AM$1,D58=$AZ$1,D59=$AM$1,D59=$AZ$1,D60=$AM$1,D60=$AZ$1),0,1)))</f>
        <v>1</v>
      </c>
      <c r="BB58" s="2" t="str">
        <f>IF($A58&gt;='FG_243way_Regular Symbol'!G$16,"",IF(E58=0,"",IF(OR(E58=$AM$1,E58=$AZ$1,E59=$AM$1,E59=$AZ$1,E60=$AM$1,E60=$AZ$1),0,1)))</f>
        <v/>
      </c>
      <c r="BC58" s="128" t="str">
        <f>IF($A58&gt;='FG_243way_Regular Symbol'!H$16,"",IF(F58=0,"",IF(OR(F58=$AM$1,F58=$AZ$1,F59=$AM$1,F59=$AZ$1,F60=$AM$1,F60=$AZ$1),0,1)))</f>
        <v/>
      </c>
      <c r="BE58" s="342"/>
      <c r="BF58" s="2"/>
      <c r="BG58" s="2">
        <f>IF($A58&gt;='FG_243way_Regular Symbol'!F$16,"",IF(D58=0,"",COUNTIF(D58:D60,$BF$1)))</f>
        <v>0</v>
      </c>
      <c r="BH58" s="2" t="str">
        <f>IF($A58&gt;='FG_243way_Regular Symbol'!G$16,"",IF(E58=0,"",COUNTIF(E58:E60,$BF$1)))</f>
        <v/>
      </c>
      <c r="BI58" s="2" t="str">
        <f>IF($A58&gt;='FG_243way_Regular Symbol'!H$16,"",IF(F58=0,"",COUNTIF(F58:F60,$BF$1)))</f>
        <v/>
      </c>
      <c r="BK58" s="342"/>
      <c r="BL58" s="2"/>
      <c r="BM58" s="2">
        <f>IF($A58&gt;='FG_243way_Regular Symbol'!F$16,"",IF(D58=0,"",IF(OR(D58=$AM$1,D58=$BL$1,D59=$AM$1,D59=$BL$1,D60=$AM$1,D60=$BL$1),0,1)))</f>
        <v>1</v>
      </c>
      <c r="BN58" s="2" t="str">
        <f>IF($A58&gt;='FG_243way_Regular Symbol'!G$16,"",IF(E58=0,"",IF(OR(E58=$AM$1,E58=$BL$1,E59=$AM$1,E59=$BL$1,E60=$AM$1,E60=$BL$1),0,1)))</f>
        <v/>
      </c>
      <c r="BO58" s="128" t="str">
        <f>IF($A58&gt;='FG_243way_Regular Symbol'!H$16,"",IF(F58=0,"",IF(OR(F58=$AM$1,F58=$BL$1,F59=$AM$1,F59=$BL$1,F60=$AM$1,F60=$BL$1),0,1)))</f>
        <v/>
      </c>
      <c r="BQ58" s="2">
        <f>IF($A58&gt;='FG_243way_Regular Symbol'!D$16,"",IF(B58=0,"",IF(OR(B58=$BQ$1,B58=$BR$1,B59=$BQ$1,B59=$BR$1,B60=$BQ$1,B60=$BR$1),0,1)))</f>
        <v>1</v>
      </c>
      <c r="BR58" s="2" t="str">
        <f>IF($A58&gt;='FG_243way_Regular Symbol'!E$16,"",IF(C58=0,"",IF(OR(C58=$BQ$1,C58=$BR$1,C59=$BQ$1,C59=$BR$1,C60=$BQ$1,C60=$BR$1),0,1)))</f>
        <v/>
      </c>
      <c r="BS58" s="2">
        <f>IF($A58&gt;='FG_243way_Regular Symbol'!F$16,"",IF(D58=0,"",IF(OR(D58=$BQ$1,D58=$BR$1,D59=$BQ$1,D59=$BR$1,D60=$BQ$1,D60=$BR$1),0,1)))</f>
        <v>1</v>
      </c>
      <c r="BT58" s="2" t="str">
        <f>IF($A58&gt;='FG_243way_Regular Symbol'!G$16,"",IF(E58=0,"",IF(OR(E58=$BQ$1,E58=$BR$1,E59=$BQ$1,E59=$BR$1,E60=$BQ$1,E60=$BR$1),0,1)))</f>
        <v/>
      </c>
      <c r="BU58" s="2" t="str">
        <f>IF($A58&gt;='FG_243way_Regular Symbol'!H$16,"",IF(F58=0,"",IF(OR(F58=$BQ$1,F58=$BR$1,F59=$BQ$1,F59=$BR$1,F60=$BQ$1,F60=$BR$1),0,1)))</f>
        <v/>
      </c>
      <c r="BW58" s="2">
        <f>IF($A58&gt;='FG_243way_Regular Symbol'!D$16,"",IF(B58=0,"",IF(OR(B58=$BW$1,B59=$BW$1,B60=$BW$1,B58=$BX$1,B59=$BX$1,B60=$BX$1),0,1)))</f>
        <v>0</v>
      </c>
      <c r="BX58" s="2" t="str">
        <f>IF($A58&gt;='FG_243way_Regular Symbol'!E$16,"",IF(C58=0,"",IF(OR(C58=$BW$1,C59=$BW$1,C60=$BW$1,C58=$BX$1,C59=$BX$1,C60=$BX$1),0,1)))</f>
        <v/>
      </c>
      <c r="BY58" s="2">
        <f>IF($A58&gt;='FG_243way_Regular Symbol'!F$16,"",IF(D58=0,"",IF(OR(D58=$BW$1,D59=$BW$1,D60=$BW$1,D58=$BX$1,D59=$BX$1,D60=$BX$1),0,1)))</f>
        <v>1</v>
      </c>
      <c r="BZ58" s="2" t="str">
        <f>IF($A58&gt;='FG_243way_Regular Symbol'!G$16,"",IF(E58=0,"",IF(OR(E58=$BW$1,E59=$BW$1,E60=$BW$1,E58=$BX$1,E59=$BX$1,E60=$BX$1),0,1)))</f>
        <v/>
      </c>
      <c r="CA58" s="2" t="str">
        <f>IF($A58&gt;='FG_243way_Regular Symbol'!H$16,"",IF(F58=0,"",IF(OR(F58=$BW$1,F59=$BW$1,F60=$BW$1,F58=$BX$1,F59=$BX$1,F60=$BX$1),0,1)))</f>
        <v/>
      </c>
      <c r="CC58" s="2">
        <f>IF($A58&gt;='FG_243way_Regular Symbol'!D$16,"",IF(B58=0,"",IF(OR(B58=$BW$1,B59=$BW$1,B60=$BW$1,B58=$CD$1,B59=$CD$1,B60=$CD$1),0,1)))</f>
        <v>0</v>
      </c>
      <c r="CD58" s="2" t="str">
        <f>IF($A58&gt;='FG_243way_Regular Symbol'!E$16,"",IF(C58=0,"",IF(OR(C58=$BW$1,C59=$BW$1,C60=$BW$1,C58=$CD$1,C59=$CD$1,C60=$CD$1),0,1)))</f>
        <v/>
      </c>
      <c r="CE58" s="2">
        <f>IF($A58&gt;='FG_243way_Regular Symbol'!F$16,"",IF(D58=0,"",IF(OR(D58=$BW$1,D59=$BW$1,D60=$BW$1,D58=$CD$1,D59=$CD$1,D60=$CD$1),0,1)))</f>
        <v>1</v>
      </c>
      <c r="CF58" s="2" t="str">
        <f>IF($A58&gt;='FG_243way_Regular Symbol'!G$16,"",IF(E58=0,"",IF(OR(E58=$BW$1,E59=$BW$1,E60=$BW$1,E58=$CD$1,E59=$CD$1,E60=$CD$1),0,1)))</f>
        <v/>
      </c>
      <c r="CG58" s="2" t="str">
        <f>IF($A58&gt;='FG_243way_Regular Symbol'!H$16,"",IF(F58=0,"",IF(OR(F58=$BW$1,F59=$BW$1,F60=$BW$1,F58=$CD$1,F59=$CD$1,F60=$CD$1),0,1)))</f>
        <v/>
      </c>
      <c r="CI58" s="2">
        <f>IF($A58&gt;='FG_243way_Regular Symbol'!D$16,"",IF(B58=0,"",IF(OR(B58=$BW$1,B59=$BW$1,B60=$BW$1,B58=$CJ$1,B59=$CJ$1,B60=$CJ$1),0,1)))</f>
        <v>0</v>
      </c>
      <c r="CJ58" s="2" t="str">
        <f>IF($A58&gt;='FG_243way_Regular Symbol'!E$16,"",IF(C58=0,"",IF(OR(C58=$BW$1,C59=$BW$1,C60=$BW$1,C58=$CJ$1,C59=$CJ$1,C60=$CJ$1),0,1)))</f>
        <v/>
      </c>
      <c r="CK58" s="2">
        <f>IF($A58&gt;='FG_243way_Regular Symbol'!F$16,"",IF(D58=0,"",IF(OR(D58=$BW$1,D59=$BW$1,D60=$BW$1,D58=$CJ$1,D59=$CJ$1,D60=$CJ$1),0,1)))</f>
        <v>0</v>
      </c>
      <c r="CL58" s="2" t="str">
        <f>IF($A58&gt;='FG_243way_Regular Symbol'!G$16,"",IF(E58=0,"",IF(OR(E58=$BW$1,E59=$BW$1,E60=$BW$1,E58=$CJ$1,E59=$CJ$1,E60=$CJ$1),0,1)))</f>
        <v/>
      </c>
      <c r="CM58" s="2" t="str">
        <f>IF($A58&gt;='FG_243way_Regular Symbol'!H$16,"",IF(F58=0,"",IF(OR(F58=$BW$1,F59=$BW$1,F60=$BW$1,F58=$CJ$1,F59=$CJ$1,F60=$CJ$1),0,1)))</f>
        <v/>
      </c>
      <c r="CO58" s="2">
        <f>IF($A58&gt;='FG_243way_Regular Symbol'!D$16,"",IF(B58=0,"",IF(OR(B58=$BW$1,B59=$BW$1,B60=$BW$1,B58=$CP$1,B59=$CP$1,B60=$CP$1),0,1)))</f>
        <v>1</v>
      </c>
      <c r="CP58" s="2" t="str">
        <f>IF($A58&gt;='FG_243way_Regular Symbol'!E$16,"",IF(C58=0,"",IF(OR(C58=$BW$1,C59=$BW$1,C60=$BW$1,C58=$CP$1,C59=$CP$1,C60=$CP$1),0,1)))</f>
        <v/>
      </c>
      <c r="CQ58" s="2">
        <f>IF($A58&gt;='FG_243way_Regular Symbol'!F$16,"",IF(D58=0,"",IF(OR(D58=$BW$1,D59=$BW$1,D60=$BW$1,D58=$CP$1,D59=$CP$1,D60=$CP$1),0,1)))</f>
        <v>0</v>
      </c>
      <c r="CR58" s="2" t="str">
        <f>IF($A58&gt;='FG_243way_Regular Symbol'!G$16,"",IF(E58=0,"",IF(OR(E58=$BW$1,E59=$BW$1,E60=$BW$1,E58=$CP$1,E59=$CP$1,E60=$CP$1),0,1)))</f>
        <v/>
      </c>
      <c r="CS58" s="2" t="str">
        <f>IF($A58&gt;='FG_243way_Regular Symbol'!H$16,"",IF(F58=0,"",IF(OR(F58=$BW$1,F59=$BW$1,F60=$BW$1,F58=$CP$1,F59=$CP$1,F60=$CP$1),0,1)))</f>
        <v/>
      </c>
      <c r="CU58" s="2">
        <f>IF($A58&gt;='FG_243way_Regular Symbol'!D$16,"",IF(B58=0,"",IF(OR(B58=$BW$1,B59=$BW$1,B60=$BW$1,B58=$CV$1,B59=$CV$1,B60=$CV$1),0,1)))</f>
        <v>1</v>
      </c>
      <c r="CV58" s="2" t="str">
        <f>IF($A58&gt;='FG_243way_Regular Symbol'!E$16,"",IF(C58=0,"",IF(OR(C58=$BW$1,C59=$BW$1,C60=$BW$1,C58=$CV$1,C59=$CV$1,C60=$CV$1),0,1)))</f>
        <v/>
      </c>
      <c r="CW58" s="2">
        <f>IF($A58&gt;='FG_243way_Regular Symbol'!F$16,"",IF(D58=0,"",IF(OR(D58=$BW$1,D59=$BW$1,D60=$BW$1,D58=$CV$1,D59=$CV$1,D60=$CV$1),0,1)))</f>
        <v>0</v>
      </c>
      <c r="CX58" s="2" t="str">
        <f>IF($A58&gt;='FG_243way_Regular Symbol'!G$16,"",IF(E58=0,"",IF(OR(E58=$BW$1,E59=$BW$1,E60=$BW$1,E58=$CV$1,E59=$CV$1,E60=$CV$1),0,1)))</f>
        <v/>
      </c>
      <c r="CY58" s="2" t="str">
        <f>IF($A58&gt;='FG_243way_Regular Symbol'!H$16,"",IF(F58=0,"",IF(OR(F58=$BW$1,F59=$BW$1,F60=$BW$1,F58=$CV$1,F59=$CV$1,F60=$CV$1),0,1)))</f>
        <v/>
      </c>
    </row>
    <row r="59" spans="1:103">
      <c r="A59" s="341">
        <f>IF('FG_243way_Regular Symbol'!L58="","",'FG_243way_Regular Symbol'!L58)</f>
        <v>55</v>
      </c>
      <c r="B59" s="184" t="str">
        <f>IF('FG_243way_Regular Symbol'!M58="",
IF($A59-'FG_243way_Regular Symbol'!D$16&gt;='FG_243way_RegularＸ_W()'!B$2-1,"",VLOOKUP($A59-'FG_243way_Regular Symbol'!D$16,'FG_243way_Regular Symbol'!$L$3:$Q$99,'FG_243way_RegularＸ_W()'!B$3+1,FALSE)),
'FG_243way_Regular Symbol'!M58)</f>
        <v>K</v>
      </c>
      <c r="C59" s="184" t="str">
        <f>IF('FG_243way_Regular Symbol'!N58="",
IF($A59-'FG_243way_Regular Symbol'!E$16&gt;='FG_243way_RegularＸ_W()'!C$2-1,"",VLOOKUP($A59-'FG_243way_Regular Symbol'!E$16,'FG_243way_Regular Symbol'!$L$3:$Q$99,'FG_243way_RegularＸ_W()'!C$3+1,FALSE)),
'FG_243way_Regular Symbol'!N58)</f>
        <v/>
      </c>
      <c r="D59" s="184" t="str">
        <f>IF('FG_243way_Regular Symbol'!O58="",
IF($A59-'FG_243way_Regular Symbol'!F$16&gt;='FG_243way_RegularＸ_W()'!D$2-1,"",VLOOKUP($A59-'FG_243way_Regular Symbol'!F$16,'FG_243way_Regular Symbol'!$L$3:$Q$99,'FG_243way_RegularＸ_W()'!D$3+1,FALSE)),
'FG_243way_Regular Symbol'!O58)</f>
        <v>TE</v>
      </c>
      <c r="E59" s="184" t="str">
        <f>IF('FG_243way_Regular Symbol'!P58="",
IF($A59-'FG_243way_Regular Symbol'!G$16&gt;='FG_243way_RegularＸ_W()'!E$2-1,"",VLOOKUP($A59-'FG_243way_Regular Symbol'!G$16,'FG_243way_Regular Symbol'!$L$3:$Q$99,'FG_243way_RegularＸ_W()'!E$3+1,FALSE)),
'FG_243way_Regular Symbol'!P58)</f>
        <v/>
      </c>
      <c r="F59" s="358" t="str">
        <f>IF('FG_243way_Regular Symbol'!Q58="",
IF($A59-'FG_243way_Regular Symbol'!H$16&gt;='FG_243way_RegularＸ_W()'!F$2-1,"",VLOOKUP($A59-'FG_243way_Regular Symbol'!H$16,'FG_243way_Regular Symbol'!$L$3:$Q$99,'FG_243way_RegularＸ_W()'!F$3+1,FALSE)),
'FG_243way_Regular Symbol'!Q58)</f>
        <v/>
      </c>
      <c r="O59" s="342">
        <f>IF($A59&gt;='FG_243way_Regular Symbol'!D$16,"",IF(B59=0,"",IF(OR(B59=$O$1,B59=$P$1,B60=$O$1,B60=$P$1,B61=$O$1,B61=$P$1),0,1)))</f>
        <v>1</v>
      </c>
      <c r="P59" s="2" t="str">
        <f>IF($A59&gt;='FG_243way_Regular Symbol'!E$16,"",IF(C59=0,"",IF(OR(C59=$O$1,C59=$P$1,C60=$O$1,C60=$P$1,C61=$O$1,C61=$P$1),0,1)))</f>
        <v/>
      </c>
      <c r="Q59" s="2">
        <f>IF($A59&gt;='FG_243way_Regular Symbol'!F$16,"",IF(D59=0,"",IF(OR(D59=$O$1,D59=$P$1,D60=$O$1,D60=$P$1,D61=$O$1,D61=$P$1),0,1)))</f>
        <v>1</v>
      </c>
      <c r="R59" s="2" t="str">
        <f>IF($A59&gt;='FG_243way_Regular Symbol'!G$16,"",IF(E59=0,"",IF(OR(E59=$O$1,E59=$P$1,E60=$O$1,E60=$P$1,E61=$O$1,E61=$P$1),0,1)))</f>
        <v/>
      </c>
      <c r="S59" s="128" t="str">
        <f>IF($A59&gt;='FG_243way_Regular Symbol'!H$16,"",IF(F59=0,"",IF(OR(F59=$O$1,F59=$P$1,F60=$O$1,F60=$P$1,F61=$O$1,F61=$P$1),0,1)))</f>
        <v/>
      </c>
      <c r="U59" s="342">
        <f>IF($A59&gt;='FG_243way_Regular Symbol'!D$16,"",IF(B59=0,"",IF(OR(B59=$U$1,B59=$V$1,B60=$U$1,B60=$V$1,B61=$U$1,B61=$V$1),0,1)))</f>
        <v>1</v>
      </c>
      <c r="V59" s="2" t="str">
        <f>IF($A59&gt;='FG_243way_Regular Symbol'!E$16,"",IF(C59=0,"",IF(OR(C59=$U$1,C59=$V$1,C60=$U$1,C60=$V$1,C61=$U$1,C61=$V$1),0,1)))</f>
        <v/>
      </c>
      <c r="W59" s="2">
        <f>IF($A59&gt;='FG_243way_Regular Symbol'!F$16,"",IF(D59=0,"",IF(OR(D59=$U$1,D59=$V$1,D60=$U$1,D60=$V$1,D61=$U$1,D61=$V$1),0,1)))</f>
        <v>1</v>
      </c>
      <c r="X59" s="2" t="str">
        <f>IF($A59&gt;='FG_243way_Regular Symbol'!G$16,"",IF(E59=0,"",IF(OR(E59=$U$1,E59=$V$1,E60=$U$1,E60=$V$1,E61=$U$1,E61=$V$1),0,1)))</f>
        <v/>
      </c>
      <c r="Y59" s="128" t="str">
        <f>IF($A59&gt;='FG_243way_Regular Symbol'!H$16,"",IF(F59=0,"",IF(OR(F59=$U$1,F59=$V$1,F60=$U$1,F60=$V$1,F61=$U$1,F61=$V$1),0,1)))</f>
        <v/>
      </c>
      <c r="AA59" s="342">
        <f>IF($A59&gt;='FG_243way_Regular Symbol'!D$16,"",IF(B59=0,"",IF(OR(B59=$AA$1,B59=$AB$1,B60=$AA$1,B60=$AB$1,B61=$AA$1,,B61=$AB$1),0,1)))</f>
        <v>1</v>
      </c>
      <c r="AB59" s="2" t="str">
        <f>IF($A59&gt;='FG_243way_Regular Symbol'!E$16,"",IF(C59=0,"",IF(OR(C59=$AA$1,C59=$AB$1,C60=$AA$1,C60=$AB$1,C61=$AA$1,,C61=$AB$1),0,1)))</f>
        <v/>
      </c>
      <c r="AC59" s="2">
        <f>IF($A59&gt;='FG_243way_Regular Symbol'!F$16,"",IF(D59=0,"",IF(OR(D59=$AA$1,D59=$AB$1,D60=$AA$1,D60=$AB$1,D61=$AA$1,,D61=$AB$1),0,1)))</f>
        <v>1</v>
      </c>
      <c r="AD59" s="2" t="str">
        <f>IF($A59&gt;='FG_243way_Regular Symbol'!G$16,"",IF(E59=0,"",IF(OR(E59=$AA$1,E59=$AB$1,E60=$AA$1,E60=$AB$1,E61=$AA$1,,E61=$AB$1),0,1)))</f>
        <v/>
      </c>
      <c r="AE59" s="128" t="str">
        <f>IF($A59&gt;='FG_243way_Regular Symbol'!H$16,"",IF(F59=0,"",IF(OR(F59=$AA$1,F59=$AB$1,F60=$AA$1,F60=$AB$1,F61=$AA$1,,F61=$AB$1),0,1)))</f>
        <v/>
      </c>
      <c r="AG59" s="342">
        <f>IF($A59&gt;='FG_243way_Regular Symbol'!D$16,"",IF(B59=0,"",IF(OR(B59=$AG$1,B59=$AH$1,B60=$AG$1,B60=$AH$1,B61=$AG$1,B61=$AH$1),0,1)))</f>
        <v>1</v>
      </c>
      <c r="AH59" s="2" t="str">
        <f>IF($A59&gt;='FG_243way_Regular Symbol'!E$16,"",IF(C59=0,"",IF(OR(C59=$AG$1,C59=$AH$1,C60=$AG$1,C60=$AH$1,C61=$AG$1,C61=$AH$1),0,1)))</f>
        <v/>
      </c>
      <c r="AI59" s="2">
        <f>IF($A59&gt;='FG_243way_Regular Symbol'!F$16,"",IF(D59=0,"",IF(OR(D59=$AG$1,D59=$AH$1,D60=$AG$1,D60=$AH$1,D61=$AG$1,D61=$AH$1),0,1)))</f>
        <v>1</v>
      </c>
      <c r="AJ59" s="2" t="str">
        <f>IF($A59&gt;='FG_243way_Regular Symbol'!G$16,"",IF(E59=0,"",IF(OR(E59=$AG$1,E59=$AH$1,E60=$AG$1,E60=$AH$1,E61=$AG$1,E61=$AH$1),0,1)))</f>
        <v/>
      </c>
      <c r="AK59" s="128" t="str">
        <f>IF($A59&gt;='FG_243way_Regular Symbol'!H$16,"",IF(F59=0,"",IF(OR(F59=$AG$1,F59=$AH$1,F60=$AG$1,F60=$AH$1,F61=$AG$1,F61=$AH$1),0,1)))</f>
        <v/>
      </c>
      <c r="AM59" s="342">
        <f>IF($A59&gt;='FG_243way_Regular Symbol'!D$16,"",IF(B59=0,"",IF(OR(B59=$AM$1,B59=$AN$1,B60=$AM$1,B60=$AN$1,B61=$AM$1,B61=$AN$1),0,1)))</f>
        <v>0</v>
      </c>
      <c r="AN59" s="2" t="str">
        <f>IF($A59&gt;='FG_243way_Regular Symbol'!E$16,"",IF(C59=0,"",IF(OR(C59=$AM$1,C59=$AN$1,C60=$AM$1,C60=$AN$1,C61=$AM$1,C61=$AN$1),0,1)))</f>
        <v/>
      </c>
      <c r="AO59" s="2">
        <f>IF($A59&gt;='FG_243way_Regular Symbol'!F$16,"",IF(D59=0,"",IF(OR(D59=$AM$1,D59=$AN$1,D60=$AM$1,D60=$AN$1,D61=$AM$1,D61=$AN$1),0,1)))</f>
        <v>1</v>
      </c>
      <c r="AP59" s="2" t="str">
        <f>IF($A59&gt;='FG_243way_Regular Symbol'!G$16,"",IF(E59=0,"",IF(OR(E59=$AM$1,E59=$AN$1,E60=$AM$1,E60=$AN$1,E61=$AM$1,E61=$AN$1),0,1)))</f>
        <v/>
      </c>
      <c r="AQ59" s="128" t="str">
        <f>IF($A59&gt;='FG_243way_Regular Symbol'!H$16,"",IF(F59=0,"",IF(OR(F59=$AM$1,F59=$AN$1,F60=$AM$1,F60=$AN$1,F61=$AM$1,F61=$AN$1),0,1)))</f>
        <v/>
      </c>
      <c r="AS59" s="342">
        <f>IF($A59&gt;='FG_243way_Regular Symbol'!D$16,"",IF(B59=0,"",IF(OR(B59=$AM$1,B59=$AT$1,B60=$AM$1,B60=$AT$1,B61=$AM$1,B61=$AT$1),0,1)))</f>
        <v>1</v>
      </c>
      <c r="AT59" s="2" t="str">
        <f>IF($A59&gt;='FG_243way_Regular Symbol'!E$16,"",IF(C59=0,"",IF(OR(C59=$AM$1,C59=$AT$1,C60=$AM$1,C60=$AT$1,C61=$AM$1,C61=$AT$1),0,1)))</f>
        <v/>
      </c>
      <c r="AU59" s="2">
        <f>IF($A59&gt;='FG_243way_Regular Symbol'!F$16,"",IF(D59=0,"",IF(OR(D59=$AM$1,D59=$AT$1,D60=$AM$1,D60=$AT$1,D61=$AM$1,D61=$AT$1),0,1)))</f>
        <v>1</v>
      </c>
      <c r="AV59" s="2" t="str">
        <f>IF($A59&gt;='FG_243way_Regular Symbol'!G$16,"",IF(E59=0,"",IF(OR(E59=$AM$1,E59=$AT$1,E60=$AM$1,E60=$AT$1,E61=$AM$1,E61=$AT$1),0,1)))</f>
        <v/>
      </c>
      <c r="AW59" s="128" t="str">
        <f>IF($A59&gt;='FG_243way_Regular Symbol'!H$16,"",IF(F59=0,"",IF(OR(F59=$AM$1,F59=$AT$1,F60=$AM$1,F60=$AT$1,F61=$AM$1,F61=$AT$1),0,1)))</f>
        <v/>
      </c>
      <c r="AY59" s="342">
        <f>IF($A59&gt;='FG_243way_Regular Symbol'!D$16,"",IF(B59=0,"",IF(OR(B59=$AM$1,B59=$AZ$1,B60=$AM$1,B60=$AZ$1,B61=$AM$1,B61=$AZ$1),0,1)))</f>
        <v>1</v>
      </c>
      <c r="AZ59" s="2" t="str">
        <f>IF($A59&gt;='FG_243way_Regular Symbol'!E$16,"",IF(C59=0,"",IF(OR(C59=$AM$1,C59=$AZ$1,C60=$AM$1,C60=$AZ$1,C61=$AM$1,C61=$AZ$1),0,1)))</f>
        <v/>
      </c>
      <c r="BA59" s="2">
        <f>IF($A59&gt;='FG_243way_Regular Symbol'!F$16,"",IF(D59=0,"",IF(OR(D59=$AM$1,D59=$AZ$1,D60=$AM$1,D60=$AZ$1,D61=$AM$1,D61=$AZ$1),0,1)))</f>
        <v>1</v>
      </c>
      <c r="BB59" s="2" t="str">
        <f>IF($A59&gt;='FG_243way_Regular Symbol'!G$16,"",IF(E59=0,"",IF(OR(E59=$AM$1,E59=$AZ$1,E60=$AM$1,E60=$AZ$1,E61=$AM$1,E61=$AZ$1),0,1)))</f>
        <v/>
      </c>
      <c r="BC59" s="128" t="str">
        <f>IF($A59&gt;='FG_243way_Regular Symbol'!H$16,"",IF(F59=0,"",IF(OR(F59=$AM$1,F59=$AZ$1,F60=$AM$1,F60=$AZ$1,F61=$AM$1,F61=$AZ$1),0,1)))</f>
        <v/>
      </c>
      <c r="BE59" s="342"/>
      <c r="BF59" s="2"/>
      <c r="BG59" s="2">
        <f>IF($A59&gt;='FG_243way_Regular Symbol'!F$16,"",IF(D59=0,"",COUNTIF(D59:D61,$BF$1)))</f>
        <v>0</v>
      </c>
      <c r="BH59" s="2" t="str">
        <f>IF($A59&gt;='FG_243way_Regular Symbol'!G$16,"",IF(E59=0,"",COUNTIF(E59:E61,$BF$1)))</f>
        <v/>
      </c>
      <c r="BI59" s="2" t="str">
        <f>IF($A59&gt;='FG_243way_Regular Symbol'!H$16,"",IF(F59=0,"",COUNTIF(F59:F61,$BF$1)))</f>
        <v/>
      </c>
      <c r="BK59" s="342"/>
      <c r="BL59" s="2"/>
      <c r="BM59" s="2">
        <f>IF($A59&gt;='FG_243way_Regular Symbol'!F$16,"",IF(D59=0,"",IF(OR(D59=$AM$1,D59=$BL$1,D60=$AM$1,D60=$BL$1,D61=$AM$1,D61=$BL$1),0,1)))</f>
        <v>1</v>
      </c>
      <c r="BN59" s="2" t="str">
        <f>IF($A59&gt;='FG_243way_Regular Symbol'!G$16,"",IF(E59=0,"",IF(OR(E59=$AM$1,E59=$BL$1,E60=$AM$1,E60=$BL$1,E61=$AM$1,E61=$BL$1),0,1)))</f>
        <v/>
      </c>
      <c r="BO59" s="128" t="str">
        <f>IF($A59&gt;='FG_243way_Regular Symbol'!H$16,"",IF(F59=0,"",IF(OR(F59=$AM$1,F59=$BL$1,F60=$AM$1,F60=$BL$1,F61=$AM$1,F61=$BL$1),0,1)))</f>
        <v/>
      </c>
      <c r="BQ59" s="2">
        <f>IF($A59&gt;='FG_243way_Regular Symbol'!D$16,"",IF(B59=0,"",IF(OR(B59=$BQ$1,B59=$BR$1,B60=$BQ$1,B60=$BR$1,B61=$BQ$1,B61=$BR$1),0,1)))</f>
        <v>1</v>
      </c>
      <c r="BR59" s="2" t="str">
        <f>IF($A59&gt;='FG_243way_Regular Symbol'!E$16,"",IF(C59=0,"",IF(OR(C59=$BQ$1,C59=$BR$1,C60=$BQ$1,C60=$BR$1,C61=$BQ$1,C61=$BR$1),0,1)))</f>
        <v/>
      </c>
      <c r="BS59" s="2">
        <f>IF($A59&gt;='FG_243way_Regular Symbol'!F$16,"",IF(D59=0,"",IF(OR(D59=$BQ$1,D59=$BR$1,D60=$BQ$1,D60=$BR$1,D61=$BQ$1,D61=$BR$1),0,1)))</f>
        <v>1</v>
      </c>
      <c r="BT59" s="2" t="str">
        <f>IF($A59&gt;='FG_243way_Regular Symbol'!G$16,"",IF(E59=0,"",IF(OR(E59=$BQ$1,E59=$BR$1,E60=$BQ$1,E60=$BR$1,E61=$BQ$1,E61=$BR$1),0,1)))</f>
        <v/>
      </c>
      <c r="BU59" s="2" t="str">
        <f>IF($A59&gt;='FG_243way_Regular Symbol'!H$16,"",IF(F59=0,"",IF(OR(F59=$BQ$1,F59=$BR$1,F60=$BQ$1,F60=$BR$1,F61=$BQ$1,F61=$BR$1),0,1)))</f>
        <v/>
      </c>
      <c r="BW59" s="2">
        <f>IF($A59&gt;='FG_243way_Regular Symbol'!D$16,"",IF(B59=0,"",IF(OR(B59=$BW$1,B60=$BW$1,B61=$BW$1,B59=$BX$1,B60=$BX$1,B61=$BX$1),0,1)))</f>
        <v>0</v>
      </c>
      <c r="BX59" s="2" t="str">
        <f>IF($A59&gt;='FG_243way_Regular Symbol'!E$16,"",IF(C59=0,"",IF(OR(C59=$BW$1,C60=$BW$1,C61=$BW$1,C59=$BX$1,C60=$BX$1,C61=$BX$1),0,1)))</f>
        <v/>
      </c>
      <c r="BY59" s="2">
        <f>IF($A59&gt;='FG_243way_Regular Symbol'!F$16,"",IF(D59=0,"",IF(OR(D59=$BW$1,D60=$BW$1,D61=$BW$1,D59=$BX$1,D60=$BX$1,D61=$BX$1),0,1)))</f>
        <v>1</v>
      </c>
      <c r="BZ59" s="2" t="str">
        <f>IF($A59&gt;='FG_243way_Regular Symbol'!G$16,"",IF(E59=0,"",IF(OR(E59=$BW$1,E60=$BW$1,E61=$BW$1,E59=$BX$1,E60=$BX$1,E61=$BX$1),0,1)))</f>
        <v/>
      </c>
      <c r="CA59" s="2" t="str">
        <f>IF($A59&gt;='FG_243way_Regular Symbol'!H$16,"",IF(F59=0,"",IF(OR(F59=$BW$1,F60=$BW$1,F61=$BW$1,F59=$BX$1,F60=$BX$1,F61=$BX$1),0,1)))</f>
        <v/>
      </c>
      <c r="CC59" s="2">
        <f>IF($A59&gt;='FG_243way_Regular Symbol'!D$16,"",IF(B59=0,"",IF(OR(B59=$BW$1,B60=$BW$1,B61=$BW$1,B59=$CD$1,B60=$CD$1,B61=$CD$1),0,1)))</f>
        <v>1</v>
      </c>
      <c r="CD59" s="2" t="str">
        <f>IF($A59&gt;='FG_243way_Regular Symbol'!E$16,"",IF(C59=0,"",IF(OR(C59=$BW$1,C60=$BW$1,C61=$BW$1,C59=$CD$1,C60=$CD$1,C61=$CD$1),0,1)))</f>
        <v/>
      </c>
      <c r="CE59" s="2">
        <f>IF($A59&gt;='FG_243way_Regular Symbol'!F$16,"",IF(D59=0,"",IF(OR(D59=$BW$1,D60=$BW$1,D61=$BW$1,D59=$CD$1,D60=$CD$1,D61=$CD$1),0,1)))</f>
        <v>0</v>
      </c>
      <c r="CF59" s="2" t="str">
        <f>IF($A59&gt;='FG_243way_Regular Symbol'!G$16,"",IF(E59=0,"",IF(OR(E59=$BW$1,E60=$BW$1,E61=$BW$1,E59=$CD$1,E60=$CD$1,E61=$CD$1),0,1)))</f>
        <v/>
      </c>
      <c r="CG59" s="2" t="str">
        <f>IF($A59&gt;='FG_243way_Regular Symbol'!H$16,"",IF(F59=0,"",IF(OR(F59=$BW$1,F60=$BW$1,F61=$BW$1,F59=$CD$1,F60=$CD$1,F61=$CD$1),0,1)))</f>
        <v/>
      </c>
      <c r="CI59" s="2">
        <f>IF($A59&gt;='FG_243way_Regular Symbol'!D$16,"",IF(B59=0,"",IF(OR(B59=$BW$1,B60=$BW$1,B61=$BW$1,B59=$CJ$1,B60=$CJ$1,B61=$CJ$1),0,1)))</f>
        <v>0</v>
      </c>
      <c r="CJ59" s="2" t="str">
        <f>IF($A59&gt;='FG_243way_Regular Symbol'!E$16,"",IF(C59=0,"",IF(OR(C59=$BW$1,C60=$BW$1,C61=$BW$1,C59=$CJ$1,C60=$CJ$1,C61=$CJ$1),0,1)))</f>
        <v/>
      </c>
      <c r="CK59" s="2">
        <f>IF($A59&gt;='FG_243way_Regular Symbol'!F$16,"",IF(D59=0,"",IF(OR(D59=$BW$1,D60=$BW$1,D61=$BW$1,D59=$CJ$1,D60=$CJ$1,D61=$CJ$1),0,1)))</f>
        <v>1</v>
      </c>
      <c r="CL59" s="2" t="str">
        <f>IF($A59&gt;='FG_243way_Regular Symbol'!G$16,"",IF(E59=0,"",IF(OR(E59=$BW$1,E60=$BW$1,E61=$BW$1,E59=$CJ$1,E60=$CJ$1,E61=$CJ$1),0,1)))</f>
        <v/>
      </c>
      <c r="CM59" s="2" t="str">
        <f>IF($A59&gt;='FG_243way_Regular Symbol'!H$16,"",IF(F59=0,"",IF(OR(F59=$BW$1,F60=$BW$1,F61=$BW$1,F59=$CJ$1,F60=$CJ$1,F61=$CJ$1),0,1)))</f>
        <v/>
      </c>
      <c r="CO59" s="2">
        <f>IF($A59&gt;='FG_243way_Regular Symbol'!D$16,"",IF(B59=0,"",IF(OR(B59=$BW$1,B60=$BW$1,B61=$BW$1,B59=$CP$1,B60=$CP$1,B61=$CP$1),0,1)))</f>
        <v>1</v>
      </c>
      <c r="CP59" s="2" t="str">
        <f>IF($A59&gt;='FG_243way_Regular Symbol'!E$16,"",IF(C59=0,"",IF(OR(C59=$BW$1,C60=$BW$1,C61=$BW$1,C59=$CP$1,C60=$CP$1,C61=$CP$1),0,1)))</f>
        <v/>
      </c>
      <c r="CQ59" s="2">
        <f>IF($A59&gt;='FG_243way_Regular Symbol'!F$16,"",IF(D59=0,"",IF(OR(D59=$BW$1,D60=$BW$1,D61=$BW$1,D59=$CP$1,D60=$CP$1,D61=$CP$1),0,1)))</f>
        <v>0</v>
      </c>
      <c r="CR59" s="2" t="str">
        <f>IF($A59&gt;='FG_243way_Regular Symbol'!G$16,"",IF(E59=0,"",IF(OR(E59=$BW$1,E60=$BW$1,E61=$BW$1,E59=$CP$1,E60=$CP$1,E61=$CP$1),0,1)))</f>
        <v/>
      </c>
      <c r="CS59" s="2" t="str">
        <f>IF($A59&gt;='FG_243way_Regular Symbol'!H$16,"",IF(F59=0,"",IF(OR(F59=$BW$1,F60=$BW$1,F61=$BW$1,F59=$CP$1,F60=$CP$1,F61=$CP$1),0,1)))</f>
        <v/>
      </c>
      <c r="CU59" s="2">
        <f>IF($A59&gt;='FG_243way_Regular Symbol'!D$16,"",IF(B59=0,"",IF(OR(B59=$BW$1,B60=$BW$1,B61=$BW$1,B59=$CV$1,B60=$CV$1,B61=$CV$1),0,1)))</f>
        <v>1</v>
      </c>
      <c r="CV59" s="2" t="str">
        <f>IF($A59&gt;='FG_243way_Regular Symbol'!E$16,"",IF(C59=0,"",IF(OR(C59=$BW$1,C60=$BW$1,C61=$BW$1,C59=$CV$1,C60=$CV$1,C61=$CV$1),0,1)))</f>
        <v/>
      </c>
      <c r="CW59" s="2">
        <f>IF($A59&gt;='FG_243way_Regular Symbol'!F$16,"",IF(D59=0,"",IF(OR(D59=$BW$1,D60=$BW$1,D61=$BW$1,D59=$CV$1,D60=$CV$1,D61=$CV$1),0,1)))</f>
        <v>0</v>
      </c>
      <c r="CX59" s="2" t="str">
        <f>IF($A59&gt;='FG_243way_Regular Symbol'!G$16,"",IF(E59=0,"",IF(OR(E59=$BW$1,E60=$BW$1,E61=$BW$1,E59=$CV$1,E60=$CV$1,E61=$CV$1),0,1)))</f>
        <v/>
      </c>
      <c r="CY59" s="2" t="str">
        <f>IF($A59&gt;='FG_243way_Regular Symbol'!H$16,"",IF(F59=0,"",IF(OR(F59=$BW$1,F60=$BW$1,F61=$BW$1,F59=$CV$1,F60=$CV$1,F61=$CV$1),0,1)))</f>
        <v/>
      </c>
    </row>
    <row r="60" spans="1:103">
      <c r="A60" s="341">
        <f>IF('FG_243way_Regular Symbol'!L59="","",'FG_243way_Regular Symbol'!L59)</f>
        <v>56</v>
      </c>
      <c r="B60" s="184" t="str">
        <f>IF('FG_243way_Regular Symbol'!M59="",
IF($A60-'FG_243way_Regular Symbol'!D$16&gt;='FG_243way_RegularＸ_W()'!B$2-1,"",VLOOKUP($A60-'FG_243way_Regular Symbol'!D$16,'FG_243way_Regular Symbol'!$L$3:$Q$99,'FG_243way_RegularＸ_W()'!B$3+1,FALSE)),
'FG_243way_Regular Symbol'!M59)</f>
        <v>J</v>
      </c>
      <c r="C60" s="184" t="str">
        <f>IF('FG_243way_Regular Symbol'!N59="",
IF($A60-'FG_243way_Regular Symbol'!E$16&gt;='FG_243way_RegularＸ_W()'!C$2-1,"",VLOOKUP($A60-'FG_243way_Regular Symbol'!E$16,'FG_243way_Regular Symbol'!$L$3:$Q$99,'FG_243way_RegularＸ_W()'!C$3+1,FALSE)),
'FG_243way_Regular Symbol'!N59)</f>
        <v/>
      </c>
      <c r="D60" s="184" t="str">
        <f>IF('FG_243way_Regular Symbol'!O59="",
IF($A60-'FG_243way_Regular Symbol'!F$16&gt;='FG_243way_RegularＸ_W()'!D$2-1,"",VLOOKUP($A60-'FG_243way_Regular Symbol'!F$16,'FG_243way_Regular Symbol'!$L$3:$Q$99,'FG_243way_RegularＸ_W()'!D$3+1,FALSE)),
'FG_243way_Regular Symbol'!O59)</f>
        <v>NI</v>
      </c>
      <c r="E60" s="184" t="str">
        <f>IF('FG_243way_Regular Symbol'!P59="",
IF($A60-'FG_243way_Regular Symbol'!G$16&gt;='FG_243way_RegularＸ_W()'!E$2-1,"",VLOOKUP($A60-'FG_243way_Regular Symbol'!G$16,'FG_243way_Regular Symbol'!$L$3:$Q$99,'FG_243way_RegularＸ_W()'!E$3+1,FALSE)),
'FG_243way_Regular Symbol'!P59)</f>
        <v/>
      </c>
      <c r="F60" s="358" t="str">
        <f>IF('FG_243way_Regular Symbol'!Q59="",
IF($A60-'FG_243way_Regular Symbol'!H$16&gt;='FG_243way_RegularＸ_W()'!F$2-1,"",VLOOKUP($A60-'FG_243way_Regular Symbol'!H$16,'FG_243way_Regular Symbol'!$L$3:$Q$99,'FG_243way_RegularＸ_W()'!F$3+1,FALSE)),
'FG_243way_Regular Symbol'!Q59)</f>
        <v/>
      </c>
      <c r="O60" s="342">
        <f>IF($A60&gt;='FG_243way_Regular Symbol'!D$16,"",IF(B60=0,"",IF(OR(B60=$O$1,B60=$P$1,B61=$O$1,B61=$P$1,B62=$O$1,B62=$P$1),0,1)))</f>
        <v>1</v>
      </c>
      <c r="P60" s="2" t="str">
        <f>IF($A60&gt;='FG_243way_Regular Symbol'!E$16,"",IF(C60=0,"",IF(OR(C60=$O$1,C60=$P$1,C61=$O$1,C61=$P$1,C62=$O$1,C62=$P$1),0,1)))</f>
        <v/>
      </c>
      <c r="Q60" s="2">
        <f>IF($A60&gt;='FG_243way_Regular Symbol'!F$16,"",IF(D60=0,"",IF(OR(D60=$O$1,D60=$P$1,D61=$O$1,D61=$P$1,D62=$O$1,D62=$P$1),0,1)))</f>
        <v>0</v>
      </c>
      <c r="R60" s="2" t="str">
        <f>IF($A60&gt;='FG_243way_Regular Symbol'!G$16,"",IF(E60=0,"",IF(OR(E60=$O$1,E60=$P$1,E61=$O$1,E61=$P$1,E62=$O$1,E62=$P$1),0,1)))</f>
        <v/>
      </c>
      <c r="S60" s="128" t="str">
        <f>IF($A60&gt;='FG_243way_Regular Symbol'!H$16,"",IF(F60=0,"",IF(OR(F60=$O$1,F60=$P$1,F61=$O$1,F61=$P$1,F62=$O$1,F62=$P$1),0,1)))</f>
        <v/>
      </c>
      <c r="U60" s="342">
        <f>IF($A60&gt;='FG_243way_Regular Symbol'!D$16,"",IF(B60=0,"",IF(OR(B60=$U$1,B60=$V$1,B61=$U$1,B61=$V$1,B62=$U$1,B62=$V$1),0,1)))</f>
        <v>0</v>
      </c>
      <c r="V60" s="2" t="str">
        <f>IF($A60&gt;='FG_243way_Regular Symbol'!E$16,"",IF(C60=0,"",IF(OR(C60=$U$1,C60=$V$1,C61=$U$1,C61=$V$1,C62=$U$1,C62=$V$1),0,1)))</f>
        <v/>
      </c>
      <c r="W60" s="2">
        <f>IF($A60&gt;='FG_243way_Regular Symbol'!F$16,"",IF(D60=0,"",IF(OR(D60=$U$1,D60=$V$1,D61=$U$1,D61=$V$1,D62=$U$1,D62=$V$1),0,1)))</f>
        <v>1</v>
      </c>
      <c r="X60" s="2" t="str">
        <f>IF($A60&gt;='FG_243way_Regular Symbol'!G$16,"",IF(E60=0,"",IF(OR(E60=$U$1,E60=$V$1,E61=$U$1,E61=$V$1,E62=$U$1,E62=$V$1),0,1)))</f>
        <v/>
      </c>
      <c r="Y60" s="128" t="str">
        <f>IF($A60&gt;='FG_243way_Regular Symbol'!H$16,"",IF(F60=0,"",IF(OR(F60=$U$1,F60=$V$1,F61=$U$1,F61=$V$1,F62=$U$1,F62=$V$1),0,1)))</f>
        <v/>
      </c>
      <c r="AA60" s="342">
        <f>IF($A60&gt;='FG_243way_Regular Symbol'!D$16,"",IF(B60=0,"",IF(OR(B60=$AA$1,B60=$AB$1,B61=$AA$1,B61=$AB$1,B62=$AA$1,,B62=$AB$1),0,1)))</f>
        <v>1</v>
      </c>
      <c r="AB60" s="2" t="str">
        <f>IF($A60&gt;='FG_243way_Regular Symbol'!E$16,"",IF(C60=0,"",IF(OR(C60=$AA$1,C60=$AB$1,C61=$AA$1,C61=$AB$1,C62=$AA$1,,C62=$AB$1),0,1)))</f>
        <v/>
      </c>
      <c r="AC60" s="2">
        <f>IF($A60&gt;='FG_243way_Regular Symbol'!F$16,"",IF(D60=0,"",IF(OR(D60=$AA$1,D60=$AB$1,D61=$AA$1,D61=$AB$1,D62=$AA$1,,D62=$AB$1),0,1)))</f>
        <v>1</v>
      </c>
      <c r="AD60" s="2" t="str">
        <f>IF($A60&gt;='FG_243way_Regular Symbol'!G$16,"",IF(E60=0,"",IF(OR(E60=$AA$1,E60=$AB$1,E61=$AA$1,E61=$AB$1,E62=$AA$1,,E62=$AB$1),0,1)))</f>
        <v/>
      </c>
      <c r="AE60" s="128" t="str">
        <f>IF($A60&gt;='FG_243way_Regular Symbol'!H$16,"",IF(F60=0,"",IF(OR(F60=$AA$1,F60=$AB$1,F61=$AA$1,F61=$AB$1,F62=$AA$1,,F62=$AB$1),0,1)))</f>
        <v/>
      </c>
      <c r="AG60" s="342">
        <f>IF($A60&gt;='FG_243way_Regular Symbol'!D$16,"",IF(B60=0,"",IF(OR(B60=$AG$1,B60=$AH$1,B61=$AG$1,B61=$AH$1,B62=$AG$1,B62=$AH$1),0,1)))</f>
        <v>1</v>
      </c>
      <c r="AH60" s="2" t="str">
        <f>IF($A60&gt;='FG_243way_Regular Symbol'!E$16,"",IF(C60=0,"",IF(OR(C60=$AG$1,C60=$AH$1,C61=$AG$1,C61=$AH$1,C62=$AG$1,C62=$AH$1),0,1)))</f>
        <v/>
      </c>
      <c r="AI60" s="2">
        <f>IF($A60&gt;='FG_243way_Regular Symbol'!F$16,"",IF(D60=0,"",IF(OR(D60=$AG$1,D60=$AH$1,D61=$AG$1,D61=$AH$1,D62=$AG$1,D62=$AH$1),0,1)))</f>
        <v>1</v>
      </c>
      <c r="AJ60" s="2" t="str">
        <f>IF($A60&gt;='FG_243way_Regular Symbol'!G$16,"",IF(E60=0,"",IF(OR(E60=$AG$1,E60=$AH$1,E61=$AG$1,E61=$AH$1,E62=$AG$1,E62=$AH$1),0,1)))</f>
        <v/>
      </c>
      <c r="AK60" s="128" t="str">
        <f>IF($A60&gt;='FG_243way_Regular Symbol'!H$16,"",IF(F60=0,"",IF(OR(F60=$AG$1,F60=$AH$1,F61=$AG$1,F61=$AH$1,F62=$AG$1,F62=$AH$1),0,1)))</f>
        <v/>
      </c>
      <c r="AM60" s="342">
        <f>IF($A60&gt;='FG_243way_Regular Symbol'!D$16,"",IF(B60=0,"",IF(OR(B60=$AM$1,B60=$AN$1,B61=$AM$1,B61=$AN$1,B62=$AM$1,B62=$AN$1),0,1)))</f>
        <v>0</v>
      </c>
      <c r="AN60" s="2" t="str">
        <f>IF($A60&gt;='FG_243way_Regular Symbol'!E$16,"",IF(C60=0,"",IF(OR(C60=$AM$1,C60=$AN$1,C61=$AM$1,C61=$AN$1,C62=$AM$1,C62=$AN$1),0,1)))</f>
        <v/>
      </c>
      <c r="AO60" s="2">
        <f>IF($A60&gt;='FG_243way_Regular Symbol'!F$16,"",IF(D60=0,"",IF(OR(D60=$AM$1,D60=$AN$1,D61=$AM$1,D61=$AN$1,D62=$AM$1,D62=$AN$1),0,1)))</f>
        <v>1</v>
      </c>
      <c r="AP60" s="2" t="str">
        <f>IF($A60&gt;='FG_243way_Regular Symbol'!G$16,"",IF(E60=0,"",IF(OR(E60=$AM$1,E60=$AN$1,E61=$AM$1,E61=$AN$1,E62=$AM$1,E62=$AN$1),0,1)))</f>
        <v/>
      </c>
      <c r="AQ60" s="128" t="str">
        <f>IF($A60&gt;='FG_243way_Regular Symbol'!H$16,"",IF(F60=0,"",IF(OR(F60=$AM$1,F60=$AN$1,F61=$AM$1,F61=$AN$1,F62=$AM$1,F62=$AN$1),0,1)))</f>
        <v/>
      </c>
      <c r="AS60" s="342">
        <f>IF($A60&gt;='FG_243way_Regular Symbol'!D$16,"",IF(B60=0,"",IF(OR(B60=$AM$1,B60=$AT$1,B61=$AM$1,B61=$AT$1,B62=$AM$1,B62=$AT$1),0,1)))</f>
        <v>1</v>
      </c>
      <c r="AT60" s="2" t="str">
        <f>IF($A60&gt;='FG_243way_Regular Symbol'!E$16,"",IF(C60=0,"",IF(OR(C60=$AM$1,C60=$AT$1,C61=$AM$1,C61=$AT$1,C62=$AM$1,C62=$AT$1),0,1)))</f>
        <v/>
      </c>
      <c r="AU60" s="2">
        <f>IF($A60&gt;='FG_243way_Regular Symbol'!F$16,"",IF(D60=0,"",IF(OR(D60=$AM$1,D60=$AT$1,D61=$AM$1,D61=$AT$1,D62=$AM$1,D62=$AT$1),0,1)))</f>
        <v>1</v>
      </c>
      <c r="AV60" s="2" t="str">
        <f>IF($A60&gt;='FG_243way_Regular Symbol'!G$16,"",IF(E60=0,"",IF(OR(E60=$AM$1,E60=$AT$1,E61=$AM$1,E61=$AT$1,E62=$AM$1,E62=$AT$1),0,1)))</f>
        <v/>
      </c>
      <c r="AW60" s="128" t="str">
        <f>IF($A60&gt;='FG_243way_Regular Symbol'!H$16,"",IF(F60=0,"",IF(OR(F60=$AM$1,F60=$AT$1,F61=$AM$1,F61=$AT$1,F62=$AM$1,F62=$AT$1),0,1)))</f>
        <v/>
      </c>
      <c r="AY60" s="342">
        <f>IF($A60&gt;='FG_243way_Regular Symbol'!D$16,"",IF(B60=0,"",IF(OR(B60=$AM$1,B60=$AZ$1,B61=$AM$1,B61=$AZ$1,B62=$AM$1,B62=$AZ$1),0,1)))</f>
        <v>1</v>
      </c>
      <c r="AZ60" s="2" t="str">
        <f>IF($A60&gt;='FG_243way_Regular Symbol'!E$16,"",IF(C60=0,"",IF(OR(C60=$AM$1,C60=$AZ$1,C61=$AM$1,C61=$AZ$1,C62=$AM$1,C62=$AZ$1),0,1)))</f>
        <v/>
      </c>
      <c r="BA60" s="2">
        <f>IF($A60&gt;='FG_243way_Regular Symbol'!F$16,"",IF(D60=0,"",IF(OR(D60=$AM$1,D60=$AZ$1,D61=$AM$1,D61=$AZ$1,D62=$AM$1,D62=$AZ$1),0,1)))</f>
        <v>1</v>
      </c>
      <c r="BB60" s="2" t="str">
        <f>IF($A60&gt;='FG_243way_Regular Symbol'!G$16,"",IF(E60=0,"",IF(OR(E60=$AM$1,E60=$AZ$1,E61=$AM$1,E61=$AZ$1,E62=$AM$1,E62=$AZ$1),0,1)))</f>
        <v/>
      </c>
      <c r="BC60" s="128" t="str">
        <f>IF($A60&gt;='FG_243way_Regular Symbol'!H$16,"",IF(F60=0,"",IF(OR(F60=$AM$1,F60=$AZ$1,F61=$AM$1,F61=$AZ$1,F62=$AM$1,F62=$AZ$1),0,1)))</f>
        <v/>
      </c>
      <c r="BE60" s="342"/>
      <c r="BF60" s="2"/>
      <c r="BG60" s="2">
        <f>IF($A60&gt;='FG_243way_Regular Symbol'!F$16,"",IF(D60=0,"",COUNTIF(D60:D62,$BF$1)))</f>
        <v>0</v>
      </c>
      <c r="BH60" s="2" t="str">
        <f>IF($A60&gt;='FG_243way_Regular Symbol'!G$16,"",IF(E60=0,"",COUNTIF(E60:E62,$BF$1)))</f>
        <v/>
      </c>
      <c r="BI60" s="2" t="str">
        <f>IF($A60&gt;='FG_243way_Regular Symbol'!H$16,"",IF(F60=0,"",COUNTIF(F60:F62,$BF$1)))</f>
        <v/>
      </c>
      <c r="BK60" s="342"/>
      <c r="BL60" s="2"/>
      <c r="BM60" s="2">
        <f>IF($A60&gt;='FG_243way_Regular Symbol'!F$16,"",IF(D60=0,"",IF(OR(D60=$AM$1,D60=$BL$1,D61=$AM$1,D61=$BL$1,D62=$AM$1,D62=$BL$1),0,1)))</f>
        <v>1</v>
      </c>
      <c r="BN60" s="2" t="str">
        <f>IF($A60&gt;='FG_243way_Regular Symbol'!G$16,"",IF(E60=0,"",IF(OR(E60=$AM$1,E60=$BL$1,E61=$AM$1,E61=$BL$1,E62=$AM$1,E62=$BL$1),0,1)))</f>
        <v/>
      </c>
      <c r="BO60" s="128" t="str">
        <f>IF($A60&gt;='FG_243way_Regular Symbol'!H$16,"",IF(F60=0,"",IF(OR(F60=$AM$1,F60=$BL$1,F61=$AM$1,F61=$BL$1,F62=$AM$1,F62=$BL$1),0,1)))</f>
        <v/>
      </c>
      <c r="BQ60" s="2">
        <f>IF($A60&gt;='FG_243way_Regular Symbol'!D$16,"",IF(B60=0,"",IF(OR(B60=$BQ$1,B60=$BR$1,B61=$BQ$1,B61=$BR$1,B62=$BQ$1,B62=$BR$1),0,1)))</f>
        <v>1</v>
      </c>
      <c r="BR60" s="2" t="str">
        <f>IF($A60&gt;='FG_243way_Regular Symbol'!E$16,"",IF(C60=0,"",IF(OR(C60=$BQ$1,C60=$BR$1,C61=$BQ$1,C61=$BR$1,C62=$BQ$1,C62=$BR$1),0,1)))</f>
        <v/>
      </c>
      <c r="BS60" s="2">
        <f>IF($A60&gt;='FG_243way_Regular Symbol'!F$16,"",IF(D60=0,"",IF(OR(D60=$BQ$1,D60=$BR$1,D61=$BQ$1,D61=$BR$1,D62=$BQ$1,D62=$BR$1),0,1)))</f>
        <v>1</v>
      </c>
      <c r="BT60" s="2" t="str">
        <f>IF($A60&gt;='FG_243way_Regular Symbol'!G$16,"",IF(E60=0,"",IF(OR(E60=$BQ$1,E60=$BR$1,E61=$BQ$1,E61=$BR$1,E62=$BQ$1,E62=$BR$1),0,1)))</f>
        <v/>
      </c>
      <c r="BU60" s="2" t="str">
        <f>IF($A60&gt;='FG_243way_Regular Symbol'!H$16,"",IF(F60=0,"",IF(OR(F60=$BQ$1,F60=$BR$1,F61=$BQ$1,F61=$BR$1,F62=$BQ$1,F62=$BR$1),0,1)))</f>
        <v/>
      </c>
      <c r="BW60" s="2">
        <f>IF($A60&gt;='FG_243way_Regular Symbol'!D$16,"",IF(B60=0,"",IF(OR(B60=$BW$1,B61=$BW$1,B62=$BW$1,B60=$BX$1,B61=$BX$1,B62=$BX$1),0,1)))</f>
        <v>1</v>
      </c>
      <c r="BX60" s="2" t="str">
        <f>IF($A60&gt;='FG_243way_Regular Symbol'!E$16,"",IF(C60=0,"",IF(OR(C60=$BW$1,C61=$BW$1,C62=$BW$1,C60=$BX$1,C61=$BX$1,C62=$BX$1),0,1)))</f>
        <v/>
      </c>
      <c r="BY60" s="2">
        <f>IF($A60&gt;='FG_243way_Regular Symbol'!F$16,"",IF(D60=0,"",IF(OR(D60=$BW$1,D61=$BW$1,D62=$BW$1,D60=$BX$1,D61=$BX$1,D62=$BX$1),0,1)))</f>
        <v>1</v>
      </c>
      <c r="BZ60" s="2" t="str">
        <f>IF($A60&gt;='FG_243way_Regular Symbol'!G$16,"",IF(E60=0,"",IF(OR(E60=$BW$1,E61=$BW$1,E62=$BW$1,E60=$BX$1,E61=$BX$1,E62=$BX$1),0,1)))</f>
        <v/>
      </c>
      <c r="CA60" s="2" t="str">
        <f>IF($A60&gt;='FG_243way_Regular Symbol'!H$16,"",IF(F60=0,"",IF(OR(F60=$BW$1,F61=$BW$1,F62=$BW$1,F60=$BX$1,F61=$BX$1,F62=$BX$1),0,1)))</f>
        <v/>
      </c>
      <c r="CC60" s="2">
        <f>IF($A60&gt;='FG_243way_Regular Symbol'!D$16,"",IF(B60=0,"",IF(OR(B60=$BW$1,B61=$BW$1,B62=$BW$1,B60=$CD$1,B61=$CD$1,B62=$CD$1),0,1)))</f>
        <v>1</v>
      </c>
      <c r="CD60" s="2" t="str">
        <f>IF($A60&gt;='FG_243way_Regular Symbol'!E$16,"",IF(C60=0,"",IF(OR(C60=$BW$1,C61=$BW$1,C62=$BW$1,C60=$CD$1,C61=$CD$1,C62=$CD$1),0,1)))</f>
        <v/>
      </c>
      <c r="CE60" s="2">
        <f>IF($A60&gt;='FG_243way_Regular Symbol'!F$16,"",IF(D60=0,"",IF(OR(D60=$BW$1,D61=$BW$1,D62=$BW$1,D60=$CD$1,D61=$CD$1,D62=$CD$1),0,1)))</f>
        <v>0</v>
      </c>
      <c r="CF60" s="2" t="str">
        <f>IF($A60&gt;='FG_243way_Regular Symbol'!G$16,"",IF(E60=0,"",IF(OR(E60=$BW$1,E61=$BW$1,E62=$BW$1,E60=$CD$1,E61=$CD$1,E62=$CD$1),0,1)))</f>
        <v/>
      </c>
      <c r="CG60" s="2" t="str">
        <f>IF($A60&gt;='FG_243way_Regular Symbol'!H$16,"",IF(F60=0,"",IF(OR(F60=$BW$1,F61=$BW$1,F62=$BW$1,F60=$CD$1,F61=$CD$1,F62=$CD$1),0,1)))</f>
        <v/>
      </c>
      <c r="CI60" s="2">
        <f>IF($A60&gt;='FG_243way_Regular Symbol'!D$16,"",IF(B60=0,"",IF(OR(B60=$BW$1,B61=$BW$1,B62=$BW$1,B60=$CJ$1,B61=$CJ$1,B62=$CJ$1),0,1)))</f>
        <v>0</v>
      </c>
      <c r="CJ60" s="2" t="str">
        <f>IF($A60&gt;='FG_243way_Regular Symbol'!E$16,"",IF(C60=0,"",IF(OR(C60=$BW$1,C61=$BW$1,C62=$BW$1,C60=$CJ$1,C61=$CJ$1,C62=$CJ$1),0,1)))</f>
        <v/>
      </c>
      <c r="CK60" s="2">
        <f>IF($A60&gt;='FG_243way_Regular Symbol'!F$16,"",IF(D60=0,"",IF(OR(D60=$BW$1,D61=$BW$1,D62=$BW$1,D60=$CJ$1,D61=$CJ$1,D62=$CJ$1),0,1)))</f>
        <v>1</v>
      </c>
      <c r="CL60" s="2" t="str">
        <f>IF($A60&gt;='FG_243way_Regular Symbol'!G$16,"",IF(E60=0,"",IF(OR(E60=$BW$1,E61=$BW$1,E62=$BW$1,E60=$CJ$1,E61=$CJ$1,E62=$CJ$1),0,1)))</f>
        <v/>
      </c>
      <c r="CM60" s="2" t="str">
        <f>IF($A60&gt;='FG_243way_Regular Symbol'!H$16,"",IF(F60=0,"",IF(OR(F60=$BW$1,F61=$BW$1,F62=$BW$1,F60=$CJ$1,F61=$CJ$1,F62=$CJ$1),0,1)))</f>
        <v/>
      </c>
      <c r="CO60" s="2">
        <f>IF($A60&gt;='FG_243way_Regular Symbol'!D$16,"",IF(B60=0,"",IF(OR(B60=$BW$1,B61=$BW$1,B62=$BW$1,B60=$CP$1,B61=$CP$1,B62=$CP$1),0,1)))</f>
        <v>1</v>
      </c>
      <c r="CP60" s="2" t="str">
        <f>IF($A60&gt;='FG_243way_Regular Symbol'!E$16,"",IF(C60=0,"",IF(OR(C60=$BW$1,C61=$BW$1,C62=$BW$1,C60=$CP$1,C61=$CP$1,C62=$CP$1),0,1)))</f>
        <v/>
      </c>
      <c r="CQ60" s="2">
        <f>IF($A60&gt;='FG_243way_Regular Symbol'!F$16,"",IF(D60=0,"",IF(OR(D60=$BW$1,D61=$BW$1,D62=$BW$1,D60=$CP$1,D61=$CP$1,D62=$CP$1),0,1)))</f>
        <v>1</v>
      </c>
      <c r="CR60" s="2" t="str">
        <f>IF($A60&gt;='FG_243way_Regular Symbol'!G$16,"",IF(E60=0,"",IF(OR(E60=$BW$1,E61=$BW$1,E62=$BW$1,E60=$CP$1,E61=$CP$1,E62=$CP$1),0,1)))</f>
        <v/>
      </c>
      <c r="CS60" s="2" t="str">
        <f>IF($A60&gt;='FG_243way_Regular Symbol'!H$16,"",IF(F60=0,"",IF(OR(F60=$BW$1,F61=$BW$1,F62=$BW$1,F60=$CP$1,F61=$CP$1,F62=$CP$1),0,1)))</f>
        <v/>
      </c>
      <c r="CU60" s="2">
        <f>IF($A60&gt;='FG_243way_Regular Symbol'!D$16,"",IF(B60=0,"",IF(OR(B60=$BW$1,B61=$BW$1,B62=$BW$1,B60=$CV$1,B61=$CV$1,B62=$CV$1),0,1)))</f>
        <v>1</v>
      </c>
      <c r="CV60" s="2" t="str">
        <f>IF($A60&gt;='FG_243way_Regular Symbol'!E$16,"",IF(C60=0,"",IF(OR(C60=$BW$1,C61=$BW$1,C62=$BW$1,C60=$CV$1,C61=$CV$1,C62=$CV$1),0,1)))</f>
        <v/>
      </c>
      <c r="CW60" s="2">
        <f>IF($A60&gt;='FG_243way_Regular Symbol'!F$16,"",IF(D60=0,"",IF(OR(D60=$BW$1,D61=$BW$1,D62=$BW$1,D60=$CV$1,D61=$CV$1,D62=$CV$1),0,1)))</f>
        <v>0</v>
      </c>
      <c r="CX60" s="2" t="str">
        <f>IF($A60&gt;='FG_243way_Regular Symbol'!G$16,"",IF(E60=0,"",IF(OR(E60=$BW$1,E61=$BW$1,E62=$BW$1,E60=$CV$1,E61=$CV$1,E62=$CV$1),0,1)))</f>
        <v/>
      </c>
      <c r="CY60" s="2" t="str">
        <f>IF($A60&gt;='FG_243way_Regular Symbol'!H$16,"",IF(F60=0,"",IF(OR(F60=$BW$1,F61=$BW$1,F62=$BW$1,F60=$CV$1,F61=$CV$1,F62=$CV$1),0,1)))</f>
        <v/>
      </c>
    </row>
    <row r="61" spans="1:103">
      <c r="A61" s="341">
        <f>IF('FG_243way_Regular Symbol'!L60="","",'FG_243way_Regular Symbol'!L60)</f>
        <v>57</v>
      </c>
      <c r="B61" s="184" t="str">
        <f>IF('FG_243way_Regular Symbol'!M60="",
IF($A61-'FG_243way_Regular Symbol'!D$16&gt;='FG_243way_RegularＸ_W()'!B$2-1,"",VLOOKUP($A61-'FG_243way_Regular Symbol'!D$16,'FG_243way_Regular Symbol'!$L$3:$Q$99,'FG_243way_RegularＸ_W()'!B$3+1,FALSE)),
'FG_243way_Regular Symbol'!M60)</f>
        <v>M5</v>
      </c>
      <c r="C61" s="184" t="str">
        <f>IF('FG_243way_Regular Symbol'!N60="",
IF($A61-'FG_243way_Regular Symbol'!E$16&gt;='FG_243way_RegularＸ_W()'!C$2-1,"",VLOOKUP($A61-'FG_243way_Regular Symbol'!E$16,'FG_243way_Regular Symbol'!$L$3:$Q$99,'FG_243way_RegularＸ_W()'!C$3+1,FALSE)),
'FG_243way_Regular Symbol'!N60)</f>
        <v/>
      </c>
      <c r="D61" s="184" t="str">
        <f>IF('FG_243way_Regular Symbol'!O60="",
IF($A61-'FG_243way_Regular Symbol'!F$16&gt;='FG_243way_RegularＸ_W()'!D$2-1,"",VLOOKUP($A61-'FG_243way_Regular Symbol'!F$16,'FG_243way_Regular Symbol'!$L$3:$Q$99,'FG_243way_RegularＸ_W()'!D$3+1,FALSE)),
'FG_243way_Regular Symbol'!O60)</f>
        <v>Q</v>
      </c>
      <c r="E61" s="184" t="str">
        <f>IF('FG_243way_Regular Symbol'!P60="",
IF($A61-'FG_243way_Regular Symbol'!G$16&gt;='FG_243way_RegularＸ_W()'!E$2-1,"",VLOOKUP($A61-'FG_243way_Regular Symbol'!G$16,'FG_243way_Regular Symbol'!$L$3:$Q$99,'FG_243way_RegularＸ_W()'!E$3+1,FALSE)),
'FG_243way_Regular Symbol'!P60)</f>
        <v/>
      </c>
      <c r="F61" s="358" t="str">
        <f>IF('FG_243way_Regular Symbol'!Q60="",
IF($A61-'FG_243way_Regular Symbol'!H$16&gt;='FG_243way_RegularＸ_W()'!F$2-1,"",VLOOKUP($A61-'FG_243way_Regular Symbol'!H$16,'FG_243way_Regular Symbol'!$L$3:$Q$99,'FG_243way_RegularＸ_W()'!F$3+1,FALSE)),
'FG_243way_Regular Symbol'!Q60)</f>
        <v/>
      </c>
      <c r="O61" s="342">
        <f>IF($A61&gt;='FG_243way_Regular Symbol'!D$16,"",IF(B61=0,"",IF(OR(B61=$O$1,B61=$P$1,B62=$O$1,B62=$P$1,B63=$O$1,B63=$P$1),0,1)))</f>
        <v>1</v>
      </c>
      <c r="P61" s="2" t="str">
        <f>IF($A61&gt;='FG_243way_Regular Symbol'!E$16,"",IF(C61=0,"",IF(OR(C61=$O$1,C61=$P$1,C62=$O$1,C62=$P$1,C63=$O$1,C63=$P$1),0,1)))</f>
        <v/>
      </c>
      <c r="Q61" s="2">
        <f>IF($A61&gt;='FG_243way_Regular Symbol'!F$16,"",IF(D61=0,"",IF(OR(D61=$O$1,D61=$P$1,D62=$O$1,D62=$P$1,D63=$O$1,D63=$P$1),0,1)))</f>
        <v>0</v>
      </c>
      <c r="R61" s="2" t="str">
        <f>IF($A61&gt;='FG_243way_Regular Symbol'!G$16,"",IF(E61=0,"",IF(OR(E61=$O$1,E61=$P$1,E62=$O$1,E62=$P$1,E63=$O$1,E63=$P$1),0,1)))</f>
        <v/>
      </c>
      <c r="S61" s="128" t="str">
        <f>IF($A61&gt;='FG_243way_Regular Symbol'!H$16,"",IF(F61=0,"",IF(OR(F61=$O$1,F61=$P$1,F62=$O$1,F62=$P$1,F63=$O$1,F63=$P$1),0,1)))</f>
        <v/>
      </c>
      <c r="U61" s="342">
        <f>IF($A61&gt;='FG_243way_Regular Symbol'!D$16,"",IF(B61=0,"",IF(OR(B61=$U$1,B61=$V$1,B62=$U$1,B62=$V$1,B63=$U$1,B63=$V$1),0,1)))</f>
        <v>0</v>
      </c>
      <c r="V61" s="2" t="str">
        <f>IF($A61&gt;='FG_243way_Regular Symbol'!E$16,"",IF(C61=0,"",IF(OR(C61=$U$1,C61=$V$1,C62=$U$1,C62=$V$1,C63=$U$1,C63=$V$1),0,1)))</f>
        <v/>
      </c>
      <c r="W61" s="2">
        <f>IF($A61&gt;='FG_243way_Regular Symbol'!F$16,"",IF(D61=0,"",IF(OR(D61=$U$1,D61=$V$1,D62=$U$1,D62=$V$1,D63=$U$1,D63=$V$1),0,1)))</f>
        <v>0</v>
      </c>
      <c r="X61" s="2" t="str">
        <f>IF($A61&gt;='FG_243way_Regular Symbol'!G$16,"",IF(E61=0,"",IF(OR(E61=$U$1,E61=$V$1,E62=$U$1,E62=$V$1,E63=$U$1,E63=$V$1),0,1)))</f>
        <v/>
      </c>
      <c r="Y61" s="128" t="str">
        <f>IF($A61&gt;='FG_243way_Regular Symbol'!H$16,"",IF(F61=0,"",IF(OR(F61=$U$1,F61=$V$1,F62=$U$1,F62=$V$1,F63=$U$1,F63=$V$1),0,1)))</f>
        <v/>
      </c>
      <c r="AA61" s="342">
        <f>IF($A61&gt;='FG_243way_Regular Symbol'!D$16,"",IF(B61=0,"",IF(OR(B61=$AA$1,B61=$AB$1,B62=$AA$1,B62=$AB$1,B63=$AA$1,,B63=$AB$1),0,1)))</f>
        <v>1</v>
      </c>
      <c r="AB61" s="2" t="str">
        <f>IF($A61&gt;='FG_243way_Regular Symbol'!E$16,"",IF(C61=0,"",IF(OR(C61=$AA$1,C61=$AB$1,C62=$AA$1,C62=$AB$1,C63=$AA$1,,C63=$AB$1),0,1)))</f>
        <v/>
      </c>
      <c r="AC61" s="2">
        <f>IF($A61&gt;='FG_243way_Regular Symbol'!F$16,"",IF(D61=0,"",IF(OR(D61=$AA$1,D61=$AB$1,D62=$AA$1,D62=$AB$1,D63=$AA$1,,D63=$AB$1),0,1)))</f>
        <v>1</v>
      </c>
      <c r="AD61" s="2" t="str">
        <f>IF($A61&gt;='FG_243way_Regular Symbol'!G$16,"",IF(E61=0,"",IF(OR(E61=$AA$1,E61=$AB$1,E62=$AA$1,E62=$AB$1,E63=$AA$1,,E63=$AB$1),0,1)))</f>
        <v/>
      </c>
      <c r="AE61" s="128" t="str">
        <f>IF($A61&gt;='FG_243way_Regular Symbol'!H$16,"",IF(F61=0,"",IF(OR(F61=$AA$1,F61=$AB$1,F62=$AA$1,F62=$AB$1,F63=$AA$1,,F63=$AB$1),0,1)))</f>
        <v/>
      </c>
      <c r="AG61" s="342">
        <f>IF($A61&gt;='FG_243way_Regular Symbol'!D$16,"",IF(B61=0,"",IF(OR(B61=$AG$1,B61=$AH$1,B62=$AG$1,B62=$AH$1,B63=$AG$1,B63=$AH$1),0,1)))</f>
        <v>1</v>
      </c>
      <c r="AH61" s="2" t="str">
        <f>IF($A61&gt;='FG_243way_Regular Symbol'!E$16,"",IF(C61=0,"",IF(OR(C61=$AG$1,C61=$AH$1,C62=$AG$1,C62=$AH$1,C63=$AG$1,C63=$AH$1),0,1)))</f>
        <v/>
      </c>
      <c r="AI61" s="2">
        <f>IF($A61&gt;='FG_243way_Regular Symbol'!F$16,"",IF(D61=0,"",IF(OR(D61=$AG$1,D61=$AH$1,D62=$AG$1,D62=$AH$1,D63=$AG$1,D63=$AH$1),0,1)))</f>
        <v>1</v>
      </c>
      <c r="AJ61" s="2" t="str">
        <f>IF($A61&gt;='FG_243way_Regular Symbol'!G$16,"",IF(E61=0,"",IF(OR(E61=$AG$1,E61=$AH$1,E62=$AG$1,E62=$AH$1,E63=$AG$1,E63=$AH$1),0,1)))</f>
        <v/>
      </c>
      <c r="AK61" s="128" t="str">
        <f>IF($A61&gt;='FG_243way_Regular Symbol'!H$16,"",IF(F61=0,"",IF(OR(F61=$AG$1,F61=$AH$1,F62=$AG$1,F62=$AH$1,F63=$AG$1,F63=$AH$1),0,1)))</f>
        <v/>
      </c>
      <c r="AM61" s="342">
        <f>IF($A61&gt;='FG_243way_Regular Symbol'!D$16,"",IF(B61=0,"",IF(OR(B61=$AM$1,B61=$AN$1,B62=$AM$1,B62=$AN$1,B63=$AM$1,B63=$AN$1),0,1)))</f>
        <v>0</v>
      </c>
      <c r="AN61" s="2" t="str">
        <f>IF($A61&gt;='FG_243way_Regular Symbol'!E$16,"",IF(C61=0,"",IF(OR(C61=$AM$1,C61=$AN$1,C62=$AM$1,C62=$AN$1,C63=$AM$1,C63=$AN$1),0,1)))</f>
        <v/>
      </c>
      <c r="AO61" s="2">
        <f>IF($A61&gt;='FG_243way_Regular Symbol'!F$16,"",IF(D61=0,"",IF(OR(D61=$AM$1,D61=$AN$1,D62=$AM$1,D62=$AN$1,D63=$AM$1,D63=$AN$1),0,1)))</f>
        <v>1</v>
      </c>
      <c r="AP61" s="2" t="str">
        <f>IF($A61&gt;='FG_243way_Regular Symbol'!G$16,"",IF(E61=0,"",IF(OR(E61=$AM$1,E61=$AN$1,E62=$AM$1,E62=$AN$1,E63=$AM$1,E63=$AN$1),0,1)))</f>
        <v/>
      </c>
      <c r="AQ61" s="128" t="str">
        <f>IF($A61&gt;='FG_243way_Regular Symbol'!H$16,"",IF(F61=0,"",IF(OR(F61=$AM$1,F61=$AN$1,F62=$AM$1,F62=$AN$1,F63=$AM$1,F63=$AN$1),0,1)))</f>
        <v/>
      </c>
      <c r="AS61" s="342">
        <f>IF($A61&gt;='FG_243way_Regular Symbol'!D$16,"",IF(B61=0,"",IF(OR(B61=$AM$1,B61=$AT$1,B62=$AM$1,B62=$AT$1,B63=$AM$1,B63=$AT$1),0,1)))</f>
        <v>1</v>
      </c>
      <c r="AT61" s="2" t="str">
        <f>IF($A61&gt;='FG_243way_Regular Symbol'!E$16,"",IF(C61=0,"",IF(OR(C61=$AM$1,C61=$AT$1,C62=$AM$1,C62=$AT$1,C63=$AM$1,C63=$AT$1),0,1)))</f>
        <v/>
      </c>
      <c r="AU61" s="2">
        <f>IF($A61&gt;='FG_243way_Regular Symbol'!F$16,"",IF(D61=0,"",IF(OR(D61=$AM$1,D61=$AT$1,D62=$AM$1,D62=$AT$1,D63=$AM$1,D63=$AT$1),0,1)))</f>
        <v>1</v>
      </c>
      <c r="AV61" s="2" t="str">
        <f>IF($A61&gt;='FG_243way_Regular Symbol'!G$16,"",IF(E61=0,"",IF(OR(E61=$AM$1,E61=$AT$1,E62=$AM$1,E62=$AT$1,E63=$AM$1,E63=$AT$1),0,1)))</f>
        <v/>
      </c>
      <c r="AW61" s="128" t="str">
        <f>IF($A61&gt;='FG_243way_Regular Symbol'!H$16,"",IF(F61=0,"",IF(OR(F61=$AM$1,F61=$AT$1,F62=$AM$1,F62=$AT$1,F63=$AM$1,F63=$AT$1),0,1)))</f>
        <v/>
      </c>
      <c r="AY61" s="342">
        <f>IF($A61&gt;='FG_243way_Regular Symbol'!D$16,"",IF(B61=0,"",IF(OR(B61=$AM$1,B61=$AZ$1,B62=$AM$1,B62=$AZ$1,B63=$AM$1,B63=$AZ$1),0,1)))</f>
        <v>1</v>
      </c>
      <c r="AZ61" s="2" t="str">
        <f>IF($A61&gt;='FG_243way_Regular Symbol'!E$16,"",IF(C61=0,"",IF(OR(C61=$AM$1,C61=$AZ$1,C62=$AM$1,C62=$AZ$1,C63=$AM$1,C63=$AZ$1),0,1)))</f>
        <v/>
      </c>
      <c r="BA61" s="2">
        <f>IF($A61&gt;='FG_243way_Regular Symbol'!F$16,"",IF(D61=0,"",IF(OR(D61=$AM$1,D61=$AZ$1,D62=$AM$1,D62=$AZ$1,D63=$AM$1,D63=$AZ$1),0,1)))</f>
        <v>1</v>
      </c>
      <c r="BB61" s="2" t="str">
        <f>IF($A61&gt;='FG_243way_Regular Symbol'!G$16,"",IF(E61=0,"",IF(OR(E61=$AM$1,E61=$AZ$1,E62=$AM$1,E62=$AZ$1,E63=$AM$1,E63=$AZ$1),0,1)))</f>
        <v/>
      </c>
      <c r="BC61" s="128" t="str">
        <f>IF($A61&gt;='FG_243way_Regular Symbol'!H$16,"",IF(F61=0,"",IF(OR(F61=$AM$1,F61=$AZ$1,F62=$AM$1,F62=$AZ$1,F63=$AM$1,F63=$AZ$1),0,1)))</f>
        <v/>
      </c>
      <c r="BE61" s="342"/>
      <c r="BF61" s="2"/>
      <c r="BG61" s="2">
        <f>IF($A61&gt;='FG_243way_Regular Symbol'!F$16,"",IF(D61=0,"",COUNTIF(D61:D63,$BF$1)))</f>
        <v>0</v>
      </c>
      <c r="BH61" s="2" t="str">
        <f>IF($A61&gt;='FG_243way_Regular Symbol'!G$16,"",IF(E61=0,"",COUNTIF(E61:E63,$BF$1)))</f>
        <v/>
      </c>
      <c r="BI61" s="2" t="str">
        <f>IF($A61&gt;='FG_243way_Regular Symbol'!H$16,"",IF(F61=0,"",COUNTIF(F61:F63,$BF$1)))</f>
        <v/>
      </c>
      <c r="BK61" s="342"/>
      <c r="BL61" s="2"/>
      <c r="BM61" s="2">
        <f>IF($A61&gt;='FG_243way_Regular Symbol'!F$16,"",IF(D61=0,"",IF(OR(D61=$AM$1,D61=$BL$1,D62=$AM$1,D62=$BL$1,D63=$AM$1,D63=$BL$1),0,1)))</f>
        <v>1</v>
      </c>
      <c r="BN61" s="2" t="str">
        <f>IF($A61&gt;='FG_243way_Regular Symbol'!G$16,"",IF(E61=0,"",IF(OR(E61=$AM$1,E61=$BL$1,E62=$AM$1,E62=$BL$1,E63=$AM$1,E63=$BL$1),0,1)))</f>
        <v/>
      </c>
      <c r="BO61" s="128" t="str">
        <f>IF($A61&gt;='FG_243way_Regular Symbol'!H$16,"",IF(F61=0,"",IF(OR(F61=$AM$1,F61=$BL$1,F62=$AM$1,F62=$BL$1,F63=$AM$1,F63=$BL$1),0,1)))</f>
        <v/>
      </c>
      <c r="BQ61" s="2">
        <f>IF($A61&gt;='FG_243way_Regular Symbol'!D$16,"",IF(B61=0,"",IF(OR(B61=$BQ$1,B61=$BR$1,B62=$BQ$1,B62=$BR$1,B63=$BQ$1,B63=$BR$1),0,1)))</f>
        <v>1</v>
      </c>
      <c r="BR61" s="2" t="str">
        <f>IF($A61&gt;='FG_243way_Regular Symbol'!E$16,"",IF(C61=0,"",IF(OR(C61=$BQ$1,C61=$BR$1,C62=$BQ$1,C62=$BR$1,C63=$BQ$1,C63=$BR$1),0,1)))</f>
        <v/>
      </c>
      <c r="BS61" s="2">
        <f>IF($A61&gt;='FG_243way_Regular Symbol'!F$16,"",IF(D61=0,"",IF(OR(D61=$BQ$1,D61=$BR$1,D62=$BQ$1,D62=$BR$1,D63=$BQ$1,D63=$BR$1),0,1)))</f>
        <v>1</v>
      </c>
      <c r="BT61" s="2" t="str">
        <f>IF($A61&gt;='FG_243way_Regular Symbol'!G$16,"",IF(E61=0,"",IF(OR(E61=$BQ$1,E61=$BR$1,E62=$BQ$1,E62=$BR$1,E63=$BQ$1,E63=$BR$1),0,1)))</f>
        <v/>
      </c>
      <c r="BU61" s="2" t="str">
        <f>IF($A61&gt;='FG_243way_Regular Symbol'!H$16,"",IF(F61=0,"",IF(OR(F61=$BQ$1,F61=$BR$1,F62=$BQ$1,F62=$BR$1,F63=$BQ$1,F63=$BR$1),0,1)))</f>
        <v/>
      </c>
      <c r="BW61" s="2">
        <f>IF($A61&gt;='FG_243way_Regular Symbol'!D$16,"",IF(B61=0,"",IF(OR(B61=$BW$1,B62=$BW$1,B63=$BW$1,B61=$BX$1,B62=$BX$1,B63=$BX$1),0,1)))</f>
        <v>1</v>
      </c>
      <c r="BX61" s="2" t="str">
        <f>IF($A61&gt;='FG_243way_Regular Symbol'!E$16,"",IF(C61=0,"",IF(OR(C61=$BW$1,C62=$BW$1,C63=$BW$1,C61=$BX$1,C62=$BX$1,C63=$BX$1),0,1)))</f>
        <v/>
      </c>
      <c r="BY61" s="2">
        <f>IF($A61&gt;='FG_243way_Regular Symbol'!F$16,"",IF(D61=0,"",IF(OR(D61=$BW$1,D62=$BW$1,D63=$BW$1,D61=$BX$1,D62=$BX$1,D63=$BX$1),0,1)))</f>
        <v>1</v>
      </c>
      <c r="BZ61" s="2" t="str">
        <f>IF($A61&gt;='FG_243way_Regular Symbol'!G$16,"",IF(E61=0,"",IF(OR(E61=$BW$1,E62=$BW$1,E63=$BW$1,E61=$BX$1,E62=$BX$1,E63=$BX$1),0,1)))</f>
        <v/>
      </c>
      <c r="CA61" s="2" t="str">
        <f>IF($A61&gt;='FG_243way_Regular Symbol'!H$16,"",IF(F61=0,"",IF(OR(F61=$BW$1,F62=$BW$1,F63=$BW$1,F61=$BX$1,F62=$BX$1,F63=$BX$1),0,1)))</f>
        <v/>
      </c>
      <c r="CC61" s="2">
        <f>IF($A61&gt;='FG_243way_Regular Symbol'!D$16,"",IF(B61=0,"",IF(OR(B61=$BW$1,B62=$BW$1,B63=$BW$1,B61=$CD$1,B62=$CD$1,B63=$CD$1),0,1)))</f>
        <v>0</v>
      </c>
      <c r="CD61" s="2" t="str">
        <f>IF($A61&gt;='FG_243way_Regular Symbol'!E$16,"",IF(C61=0,"",IF(OR(C61=$BW$1,C62=$BW$1,C63=$BW$1,C61=$CD$1,C62=$CD$1,C63=$CD$1),0,1)))</f>
        <v/>
      </c>
      <c r="CE61" s="2">
        <f>IF($A61&gt;='FG_243way_Regular Symbol'!F$16,"",IF(D61=0,"",IF(OR(D61=$BW$1,D62=$BW$1,D63=$BW$1,D61=$CD$1,D62=$CD$1,D63=$CD$1),0,1)))</f>
        <v>0</v>
      </c>
      <c r="CF61" s="2" t="str">
        <f>IF($A61&gt;='FG_243way_Regular Symbol'!G$16,"",IF(E61=0,"",IF(OR(E61=$BW$1,E62=$BW$1,E63=$BW$1,E61=$CD$1,E62=$CD$1,E63=$CD$1),0,1)))</f>
        <v/>
      </c>
      <c r="CG61" s="2" t="str">
        <f>IF($A61&gt;='FG_243way_Regular Symbol'!H$16,"",IF(F61=0,"",IF(OR(F61=$BW$1,F62=$BW$1,F63=$BW$1,F61=$CD$1,F62=$CD$1,F63=$CD$1),0,1)))</f>
        <v/>
      </c>
      <c r="CI61" s="2">
        <f>IF($A61&gt;='FG_243way_Regular Symbol'!D$16,"",IF(B61=0,"",IF(OR(B61=$BW$1,B62=$BW$1,B63=$BW$1,B61=$CJ$1,B62=$CJ$1,B63=$CJ$1),0,1)))</f>
        <v>1</v>
      </c>
      <c r="CJ61" s="2" t="str">
        <f>IF($A61&gt;='FG_243way_Regular Symbol'!E$16,"",IF(C61=0,"",IF(OR(C61=$BW$1,C62=$BW$1,C63=$BW$1,C61=$CJ$1,C62=$CJ$1,C63=$CJ$1),0,1)))</f>
        <v/>
      </c>
      <c r="CK61" s="2">
        <f>IF($A61&gt;='FG_243way_Regular Symbol'!F$16,"",IF(D61=0,"",IF(OR(D61=$BW$1,D62=$BW$1,D63=$BW$1,D61=$CJ$1,D62=$CJ$1,D63=$CJ$1),0,1)))</f>
        <v>1</v>
      </c>
      <c r="CL61" s="2" t="str">
        <f>IF($A61&gt;='FG_243way_Regular Symbol'!G$16,"",IF(E61=0,"",IF(OR(E61=$BW$1,E62=$BW$1,E63=$BW$1,E61=$CJ$1,E62=$CJ$1,E63=$CJ$1),0,1)))</f>
        <v/>
      </c>
      <c r="CM61" s="2" t="str">
        <f>IF($A61&gt;='FG_243way_Regular Symbol'!H$16,"",IF(F61=0,"",IF(OR(F61=$BW$1,F62=$BW$1,F63=$BW$1,F61=$CJ$1,F62=$CJ$1,F63=$CJ$1),0,1)))</f>
        <v/>
      </c>
      <c r="CO61" s="2">
        <f>IF($A61&gt;='FG_243way_Regular Symbol'!D$16,"",IF(B61=0,"",IF(OR(B61=$BW$1,B62=$BW$1,B63=$BW$1,B61=$CP$1,B62=$CP$1,B63=$CP$1),0,1)))</f>
        <v>1</v>
      </c>
      <c r="CP61" s="2" t="str">
        <f>IF($A61&gt;='FG_243way_Regular Symbol'!E$16,"",IF(C61=0,"",IF(OR(C61=$BW$1,C62=$BW$1,C63=$BW$1,C61=$CP$1,C62=$CP$1,C63=$CP$1),0,1)))</f>
        <v/>
      </c>
      <c r="CQ61" s="2">
        <f>IF($A61&gt;='FG_243way_Regular Symbol'!F$16,"",IF(D61=0,"",IF(OR(D61=$BW$1,D62=$BW$1,D63=$BW$1,D61=$CP$1,D62=$CP$1,D63=$CP$1),0,1)))</f>
        <v>1</v>
      </c>
      <c r="CR61" s="2" t="str">
        <f>IF($A61&gt;='FG_243way_Regular Symbol'!G$16,"",IF(E61=0,"",IF(OR(E61=$BW$1,E62=$BW$1,E63=$BW$1,E61=$CP$1,E62=$CP$1,E63=$CP$1),0,1)))</f>
        <v/>
      </c>
      <c r="CS61" s="2" t="str">
        <f>IF($A61&gt;='FG_243way_Regular Symbol'!H$16,"",IF(F61=0,"",IF(OR(F61=$BW$1,F62=$BW$1,F63=$BW$1,F61=$CP$1,F62=$CP$1,F63=$CP$1),0,1)))</f>
        <v/>
      </c>
      <c r="CU61" s="2">
        <f>IF($A61&gt;='FG_243way_Regular Symbol'!D$16,"",IF(B61=0,"",IF(OR(B61=$BW$1,B62=$BW$1,B63=$BW$1,B61=$CV$1,B62=$CV$1,B63=$CV$1),0,1)))</f>
        <v>1</v>
      </c>
      <c r="CV61" s="2" t="str">
        <f>IF($A61&gt;='FG_243way_Regular Symbol'!E$16,"",IF(C61=0,"",IF(OR(C61=$BW$1,C62=$BW$1,C63=$BW$1,C61=$CV$1,C62=$CV$1,C63=$CV$1),0,1)))</f>
        <v/>
      </c>
      <c r="CW61" s="2">
        <f>IF($A61&gt;='FG_243way_Regular Symbol'!F$16,"",IF(D61=0,"",IF(OR(D61=$BW$1,D62=$BW$1,D63=$BW$1,D61=$CV$1,D62=$CV$1,D63=$CV$1),0,1)))</f>
        <v>1</v>
      </c>
      <c r="CX61" s="2" t="str">
        <f>IF($A61&gt;='FG_243way_Regular Symbol'!G$16,"",IF(E61=0,"",IF(OR(E61=$BW$1,E62=$BW$1,E63=$BW$1,E61=$CV$1,E62=$CV$1,E63=$CV$1),0,1)))</f>
        <v/>
      </c>
      <c r="CY61" s="2" t="str">
        <f>IF($A61&gt;='FG_243way_Regular Symbol'!H$16,"",IF(F61=0,"",IF(OR(F61=$BW$1,F62=$BW$1,F63=$BW$1,F61=$CV$1,F62=$CV$1,F63=$CV$1),0,1)))</f>
        <v/>
      </c>
    </row>
    <row r="62" spans="1:103">
      <c r="A62" s="341">
        <f>IF('FG_243way_Regular Symbol'!L61="","",'FG_243way_Regular Symbol'!L61)</f>
        <v>58</v>
      </c>
      <c r="B62" s="184" t="str">
        <f>IF('FG_243way_Regular Symbol'!M61="",
IF($A62-'FG_243way_Regular Symbol'!D$16&gt;='FG_243way_RegularＸ_W()'!B$2-1,"",VLOOKUP($A62-'FG_243way_Regular Symbol'!D$16,'FG_243way_Regular Symbol'!$L$3:$Q$99,'FG_243way_RegularＸ_W()'!B$3+1,FALSE)),
'FG_243way_Regular Symbol'!M61)</f>
        <v>M2</v>
      </c>
      <c r="C62" s="184" t="str">
        <f>IF('FG_243way_Regular Symbol'!N61="",
IF($A62-'FG_243way_Regular Symbol'!E$16&gt;='FG_243way_RegularＸ_W()'!C$2-1,"",VLOOKUP($A62-'FG_243way_Regular Symbol'!E$16,'FG_243way_Regular Symbol'!$L$3:$Q$99,'FG_243way_RegularＸ_W()'!C$3+1,FALSE)),
'FG_243way_Regular Symbol'!N61)</f>
        <v/>
      </c>
      <c r="D62" s="184" t="str">
        <f>IF('FG_243way_Regular Symbol'!O61="",
IF($A62-'FG_243way_Regular Symbol'!F$16&gt;='FG_243way_RegularＸ_W()'!D$2-1,"",VLOOKUP($A62-'FG_243way_Regular Symbol'!F$16,'FG_243way_Regular Symbol'!$L$3:$Q$99,'FG_243way_RegularＸ_W()'!D$3+1,FALSE)),
'FG_243way_Regular Symbol'!O61)</f>
        <v>M1</v>
      </c>
      <c r="E62" s="184" t="str">
        <f>IF('FG_243way_Regular Symbol'!P61="",
IF($A62-'FG_243way_Regular Symbol'!G$16&gt;='FG_243way_RegularＸ_W()'!E$2-1,"",VLOOKUP($A62-'FG_243way_Regular Symbol'!G$16,'FG_243way_Regular Symbol'!$L$3:$Q$99,'FG_243way_RegularＸ_W()'!E$3+1,FALSE)),
'FG_243way_Regular Symbol'!P61)</f>
        <v/>
      </c>
      <c r="F62" s="358" t="str">
        <f>IF('FG_243way_Regular Symbol'!Q61="",
IF($A62-'FG_243way_Regular Symbol'!H$16&gt;='FG_243way_RegularＸ_W()'!F$2-1,"",VLOOKUP($A62-'FG_243way_Regular Symbol'!H$16,'FG_243way_Regular Symbol'!$L$3:$Q$99,'FG_243way_RegularＸ_W()'!F$3+1,FALSE)),
'FG_243way_Regular Symbol'!Q61)</f>
        <v/>
      </c>
      <c r="O62" s="342">
        <f>IF($A62&gt;='FG_243way_Regular Symbol'!D$16,"",IF(B62=0,"",IF(OR(B62=$O$1,B62=$P$1,B63=$O$1,B63=$P$1,B64=$O$1,B64=$P$1),0,1)))</f>
        <v>1</v>
      </c>
      <c r="P62" s="2" t="str">
        <f>IF($A62&gt;='FG_243way_Regular Symbol'!E$16,"",IF(C62=0,"",IF(OR(C62=$O$1,C62=$P$1,C63=$O$1,C63=$P$1,C64=$O$1,C64=$P$1),0,1)))</f>
        <v/>
      </c>
      <c r="Q62" s="2">
        <f>IF($A62&gt;='FG_243way_Regular Symbol'!F$16,"",IF(D62=0,"",IF(OR(D62=$O$1,D62=$P$1,D63=$O$1,D63=$P$1,D64=$O$1,D64=$P$1),0,1)))</f>
        <v>0</v>
      </c>
      <c r="R62" s="2" t="str">
        <f>IF($A62&gt;='FG_243way_Regular Symbol'!G$16,"",IF(E62=0,"",IF(OR(E62=$O$1,E62=$P$1,E63=$O$1,E63=$P$1,E64=$O$1,E64=$P$1),0,1)))</f>
        <v/>
      </c>
      <c r="S62" s="128" t="str">
        <f>IF($A62&gt;='FG_243way_Regular Symbol'!H$16,"",IF(F62=0,"",IF(OR(F62=$O$1,F62=$P$1,F63=$O$1,F63=$P$1,F64=$O$1,F64=$P$1),0,1)))</f>
        <v/>
      </c>
      <c r="U62" s="342">
        <f>IF($A62&gt;='FG_243way_Regular Symbol'!D$16,"",IF(B62=0,"",IF(OR(B62=$U$1,B62=$V$1,B63=$U$1,B63=$V$1,B64=$U$1,B64=$V$1),0,1)))</f>
        <v>0</v>
      </c>
      <c r="V62" s="2" t="str">
        <f>IF($A62&gt;='FG_243way_Regular Symbol'!E$16,"",IF(C62=0,"",IF(OR(C62=$U$1,C62=$V$1,C63=$U$1,C63=$V$1,C64=$U$1,C64=$V$1),0,1)))</f>
        <v/>
      </c>
      <c r="W62" s="2">
        <f>IF($A62&gt;='FG_243way_Regular Symbol'!F$16,"",IF(D62=0,"",IF(OR(D62=$U$1,D62=$V$1,D63=$U$1,D63=$V$1,D64=$U$1,D64=$V$1),0,1)))</f>
        <v>0</v>
      </c>
      <c r="X62" s="2" t="str">
        <f>IF($A62&gt;='FG_243way_Regular Symbol'!G$16,"",IF(E62=0,"",IF(OR(E62=$U$1,E62=$V$1,E63=$U$1,E63=$V$1,E64=$U$1,E64=$V$1),0,1)))</f>
        <v/>
      </c>
      <c r="Y62" s="128" t="str">
        <f>IF($A62&gt;='FG_243way_Regular Symbol'!H$16,"",IF(F62=0,"",IF(OR(F62=$U$1,F62=$V$1,F63=$U$1,F63=$V$1,F64=$U$1,F64=$V$1),0,1)))</f>
        <v/>
      </c>
      <c r="AA62" s="342">
        <f>IF($A62&gt;='FG_243way_Regular Symbol'!D$16,"",IF(B62=0,"",IF(OR(B62=$AA$1,B62=$AB$1,B63=$AA$1,B63=$AB$1,B64=$AA$1,,B64=$AB$1),0,1)))</f>
        <v>1</v>
      </c>
      <c r="AB62" s="2" t="str">
        <f>IF($A62&gt;='FG_243way_Regular Symbol'!E$16,"",IF(C62=0,"",IF(OR(C62=$AA$1,C62=$AB$1,C63=$AA$1,C63=$AB$1,C64=$AA$1,,C64=$AB$1),0,1)))</f>
        <v/>
      </c>
      <c r="AC62" s="2">
        <f>IF($A62&gt;='FG_243way_Regular Symbol'!F$16,"",IF(D62=0,"",IF(OR(D62=$AA$1,D62=$AB$1,D63=$AA$1,D63=$AB$1,D64=$AA$1,,D64=$AB$1),0,1)))</f>
        <v>1</v>
      </c>
      <c r="AD62" s="2" t="str">
        <f>IF($A62&gt;='FG_243way_Regular Symbol'!G$16,"",IF(E62=0,"",IF(OR(E62=$AA$1,E62=$AB$1,E63=$AA$1,E63=$AB$1,E64=$AA$1,,E64=$AB$1),0,1)))</f>
        <v/>
      </c>
      <c r="AE62" s="128" t="str">
        <f>IF($A62&gt;='FG_243way_Regular Symbol'!H$16,"",IF(F62=0,"",IF(OR(F62=$AA$1,F62=$AB$1,F63=$AA$1,F63=$AB$1,F64=$AA$1,,F64=$AB$1),0,1)))</f>
        <v/>
      </c>
      <c r="AG62" s="342">
        <f>IF($A62&gt;='FG_243way_Regular Symbol'!D$16,"",IF(B62=0,"",IF(OR(B62=$AG$1,B62=$AH$1,B63=$AG$1,B63=$AH$1,B64=$AG$1,B64=$AH$1),0,1)))</f>
        <v>1</v>
      </c>
      <c r="AH62" s="2" t="str">
        <f>IF($A62&gt;='FG_243way_Regular Symbol'!E$16,"",IF(C62=0,"",IF(OR(C62=$AG$1,C62=$AH$1,C63=$AG$1,C63=$AH$1,C64=$AG$1,C64=$AH$1),0,1)))</f>
        <v/>
      </c>
      <c r="AI62" s="2">
        <f>IF($A62&gt;='FG_243way_Regular Symbol'!F$16,"",IF(D62=0,"",IF(OR(D62=$AG$1,D62=$AH$1,D63=$AG$1,D63=$AH$1,D64=$AG$1,D64=$AH$1),0,1)))</f>
        <v>0</v>
      </c>
      <c r="AJ62" s="2" t="str">
        <f>IF($A62&gt;='FG_243way_Regular Symbol'!G$16,"",IF(E62=0,"",IF(OR(E62=$AG$1,E62=$AH$1,E63=$AG$1,E63=$AH$1,E64=$AG$1,E64=$AH$1),0,1)))</f>
        <v/>
      </c>
      <c r="AK62" s="128" t="str">
        <f>IF($A62&gt;='FG_243way_Regular Symbol'!H$16,"",IF(F62=0,"",IF(OR(F62=$AG$1,F62=$AH$1,F63=$AG$1,F63=$AH$1,F64=$AG$1,F64=$AH$1),0,1)))</f>
        <v/>
      </c>
      <c r="AM62" s="342">
        <f>IF($A62&gt;='FG_243way_Regular Symbol'!D$16,"",IF(B62=0,"",IF(OR(B62=$AM$1,B62=$AN$1,B63=$AM$1,B63=$AN$1,B64=$AM$1,B64=$AN$1),0,1)))</f>
        <v>1</v>
      </c>
      <c r="AN62" s="2" t="str">
        <f>IF($A62&gt;='FG_243way_Regular Symbol'!E$16,"",IF(C62=0,"",IF(OR(C62=$AM$1,C62=$AN$1,C63=$AM$1,C63=$AN$1,C64=$AM$1,C64=$AN$1),0,1)))</f>
        <v/>
      </c>
      <c r="AO62" s="2">
        <f>IF($A62&gt;='FG_243way_Regular Symbol'!F$16,"",IF(D62=0,"",IF(OR(D62=$AM$1,D62=$AN$1,D63=$AM$1,D63=$AN$1,D64=$AM$1,D64=$AN$1),0,1)))</f>
        <v>1</v>
      </c>
      <c r="AP62" s="2" t="str">
        <f>IF($A62&gt;='FG_243way_Regular Symbol'!G$16,"",IF(E62=0,"",IF(OR(E62=$AM$1,E62=$AN$1,E63=$AM$1,E63=$AN$1,E64=$AM$1,E64=$AN$1),0,1)))</f>
        <v/>
      </c>
      <c r="AQ62" s="128" t="str">
        <f>IF($A62&gt;='FG_243way_Regular Symbol'!H$16,"",IF(F62=0,"",IF(OR(F62=$AM$1,F62=$AN$1,F63=$AM$1,F63=$AN$1,F64=$AM$1,F64=$AN$1),0,1)))</f>
        <v/>
      </c>
      <c r="AS62" s="342">
        <f>IF($A62&gt;='FG_243way_Regular Symbol'!D$16,"",IF(B62=0,"",IF(OR(B62=$AM$1,B62=$AT$1,B63=$AM$1,B63=$AT$1,B64=$AM$1,B64=$AT$1),0,1)))</f>
        <v>1</v>
      </c>
      <c r="AT62" s="2" t="str">
        <f>IF($A62&gt;='FG_243way_Regular Symbol'!E$16,"",IF(C62=0,"",IF(OR(C62=$AM$1,C62=$AT$1,C63=$AM$1,C63=$AT$1,C64=$AM$1,C64=$AT$1),0,1)))</f>
        <v/>
      </c>
      <c r="AU62" s="2">
        <f>IF($A62&gt;='FG_243way_Regular Symbol'!F$16,"",IF(D62=0,"",IF(OR(D62=$AM$1,D62=$AT$1,D63=$AM$1,D63=$AT$1,D64=$AM$1,D64=$AT$1),0,1)))</f>
        <v>1</v>
      </c>
      <c r="AV62" s="2" t="str">
        <f>IF($A62&gt;='FG_243way_Regular Symbol'!G$16,"",IF(E62=0,"",IF(OR(E62=$AM$1,E62=$AT$1,E63=$AM$1,E63=$AT$1,E64=$AM$1,E64=$AT$1),0,1)))</f>
        <v/>
      </c>
      <c r="AW62" s="128" t="str">
        <f>IF($A62&gt;='FG_243way_Regular Symbol'!H$16,"",IF(F62=0,"",IF(OR(F62=$AM$1,F62=$AT$1,F63=$AM$1,F63=$AT$1,F64=$AM$1,F64=$AT$1),0,1)))</f>
        <v/>
      </c>
      <c r="AY62" s="342">
        <f>IF($A62&gt;='FG_243way_Regular Symbol'!D$16,"",IF(B62=0,"",IF(OR(B62=$AM$1,B62=$AZ$1,B63=$AM$1,B63=$AZ$1,B64=$AM$1,B64=$AZ$1),0,1)))</f>
        <v>1</v>
      </c>
      <c r="AZ62" s="2" t="str">
        <f>IF($A62&gt;='FG_243way_Regular Symbol'!E$16,"",IF(C62=0,"",IF(OR(C62=$AM$1,C62=$AZ$1,C63=$AM$1,C63=$AZ$1,C64=$AM$1,C64=$AZ$1),0,1)))</f>
        <v/>
      </c>
      <c r="BA62" s="2">
        <f>IF($A62&gt;='FG_243way_Regular Symbol'!F$16,"",IF(D62=0,"",IF(OR(D62=$AM$1,D62=$AZ$1,D63=$AM$1,D63=$AZ$1,D64=$AM$1,D64=$AZ$1),0,1)))</f>
        <v>1</v>
      </c>
      <c r="BB62" s="2" t="str">
        <f>IF($A62&gt;='FG_243way_Regular Symbol'!G$16,"",IF(E62=0,"",IF(OR(E62=$AM$1,E62=$AZ$1,E63=$AM$1,E63=$AZ$1,E64=$AM$1,E64=$AZ$1),0,1)))</f>
        <v/>
      </c>
      <c r="BC62" s="128" t="str">
        <f>IF($A62&gt;='FG_243way_Regular Symbol'!H$16,"",IF(F62=0,"",IF(OR(F62=$AM$1,F62=$AZ$1,F63=$AM$1,F63=$AZ$1,F64=$AM$1,F64=$AZ$1),0,1)))</f>
        <v/>
      </c>
      <c r="BE62" s="342"/>
      <c r="BF62" s="2"/>
      <c r="BG62" s="2">
        <f>IF($A62&gt;='FG_243way_Regular Symbol'!F$16,"",IF(D62=0,"",COUNTIF(D62:D64,$BF$1)))</f>
        <v>0</v>
      </c>
      <c r="BH62" s="2" t="str">
        <f>IF($A62&gt;='FG_243way_Regular Symbol'!G$16,"",IF(E62=0,"",COUNTIF(E62:E64,$BF$1)))</f>
        <v/>
      </c>
      <c r="BI62" s="2" t="str">
        <f>IF($A62&gt;='FG_243way_Regular Symbol'!H$16,"",IF(F62=0,"",COUNTIF(F62:F64,$BF$1)))</f>
        <v/>
      </c>
      <c r="BK62" s="342"/>
      <c r="BL62" s="2"/>
      <c r="BM62" s="2">
        <f>IF($A62&gt;='FG_243way_Regular Symbol'!F$16,"",IF(D62=0,"",IF(OR(D62=$AM$1,D62=$BL$1,D63=$AM$1,D63=$BL$1,D64=$AM$1,D64=$BL$1),0,1)))</f>
        <v>1</v>
      </c>
      <c r="BN62" s="2" t="str">
        <f>IF($A62&gt;='FG_243way_Regular Symbol'!G$16,"",IF(E62=0,"",IF(OR(E62=$AM$1,E62=$BL$1,E63=$AM$1,E63=$BL$1,E64=$AM$1,E64=$BL$1),0,1)))</f>
        <v/>
      </c>
      <c r="BO62" s="128" t="str">
        <f>IF($A62&gt;='FG_243way_Regular Symbol'!H$16,"",IF(F62=0,"",IF(OR(F62=$AM$1,F62=$BL$1,F63=$AM$1,F63=$BL$1,F64=$AM$1,F64=$BL$1),0,1)))</f>
        <v/>
      </c>
      <c r="BQ62" s="2">
        <f>IF($A62&gt;='FG_243way_Regular Symbol'!D$16,"",IF(B62=0,"",IF(OR(B62=$BQ$1,B62=$BR$1,B63=$BQ$1,B63=$BR$1,B64=$BQ$1,B64=$BR$1),0,1)))</f>
        <v>1</v>
      </c>
      <c r="BR62" s="2" t="str">
        <f>IF($A62&gt;='FG_243way_Regular Symbol'!E$16,"",IF(C62=0,"",IF(OR(C62=$BQ$1,C62=$BR$1,C63=$BQ$1,C63=$BR$1,C64=$BQ$1,C64=$BR$1),0,1)))</f>
        <v/>
      </c>
      <c r="BS62" s="2">
        <f>IF($A62&gt;='FG_243way_Regular Symbol'!F$16,"",IF(D62=0,"",IF(OR(D62=$BQ$1,D62=$BR$1,D63=$BQ$1,D63=$BR$1,D64=$BQ$1,D64=$BR$1),0,1)))</f>
        <v>1</v>
      </c>
      <c r="BT62" s="2" t="str">
        <f>IF($A62&gt;='FG_243way_Regular Symbol'!G$16,"",IF(E62=0,"",IF(OR(E62=$BQ$1,E62=$BR$1,E63=$BQ$1,E63=$BR$1,E64=$BQ$1,E64=$BR$1),0,1)))</f>
        <v/>
      </c>
      <c r="BU62" s="2" t="str">
        <f>IF($A62&gt;='FG_243way_Regular Symbol'!H$16,"",IF(F62=0,"",IF(OR(F62=$BQ$1,F62=$BR$1,F63=$BQ$1,F63=$BR$1,F64=$BQ$1,F64=$BR$1),0,1)))</f>
        <v/>
      </c>
      <c r="BW62" s="2">
        <f>IF($A62&gt;='FG_243way_Regular Symbol'!D$16,"",IF(B62=0,"",IF(OR(B62=$BW$1,B63=$BW$1,B64=$BW$1,B62=$BX$1,B63=$BX$1,B64=$BX$1),0,1)))</f>
        <v>0</v>
      </c>
      <c r="BX62" s="2" t="str">
        <f>IF($A62&gt;='FG_243way_Regular Symbol'!E$16,"",IF(C62=0,"",IF(OR(C62=$BW$1,C63=$BW$1,C64=$BW$1,C62=$BX$1,C63=$BX$1,C64=$BX$1),0,1)))</f>
        <v/>
      </c>
      <c r="BY62" s="2">
        <f>IF($A62&gt;='FG_243way_Regular Symbol'!F$16,"",IF(D62=0,"",IF(OR(D62=$BW$1,D63=$BW$1,D64=$BW$1,D62=$BX$1,D63=$BX$1,D64=$BX$1),0,1)))</f>
        <v>1</v>
      </c>
      <c r="BZ62" s="2" t="str">
        <f>IF($A62&gt;='FG_243way_Regular Symbol'!G$16,"",IF(E62=0,"",IF(OR(E62=$BW$1,E63=$BW$1,E64=$BW$1,E62=$BX$1,E63=$BX$1,E64=$BX$1),0,1)))</f>
        <v/>
      </c>
      <c r="CA62" s="2" t="str">
        <f>IF($A62&gt;='FG_243way_Regular Symbol'!H$16,"",IF(F62=0,"",IF(OR(F62=$BW$1,F63=$BW$1,F64=$BW$1,F62=$BX$1,F63=$BX$1,F64=$BX$1),0,1)))</f>
        <v/>
      </c>
      <c r="CC62" s="2">
        <f>IF($A62&gt;='FG_243way_Regular Symbol'!D$16,"",IF(B62=0,"",IF(OR(B62=$BW$1,B63=$BW$1,B64=$BW$1,B62=$CD$1,B63=$CD$1,B64=$CD$1),0,1)))</f>
        <v>0</v>
      </c>
      <c r="CD62" s="2" t="str">
        <f>IF($A62&gt;='FG_243way_Regular Symbol'!E$16,"",IF(C62=0,"",IF(OR(C62=$BW$1,C63=$BW$1,C64=$BW$1,C62=$CD$1,C63=$CD$1,C64=$CD$1),0,1)))</f>
        <v/>
      </c>
      <c r="CE62" s="2">
        <f>IF($A62&gt;='FG_243way_Regular Symbol'!F$16,"",IF(D62=0,"",IF(OR(D62=$BW$1,D63=$BW$1,D64=$BW$1,D62=$CD$1,D63=$CD$1,D64=$CD$1),0,1)))</f>
        <v>1</v>
      </c>
      <c r="CF62" s="2" t="str">
        <f>IF($A62&gt;='FG_243way_Regular Symbol'!G$16,"",IF(E62=0,"",IF(OR(E62=$BW$1,E63=$BW$1,E64=$BW$1,E62=$CD$1,E63=$CD$1,E64=$CD$1),0,1)))</f>
        <v/>
      </c>
      <c r="CG62" s="2" t="str">
        <f>IF($A62&gt;='FG_243way_Regular Symbol'!H$16,"",IF(F62=0,"",IF(OR(F62=$BW$1,F63=$BW$1,F64=$BW$1,F62=$CD$1,F63=$CD$1,F64=$CD$1),0,1)))</f>
        <v/>
      </c>
      <c r="CI62" s="2">
        <f>IF($A62&gt;='FG_243way_Regular Symbol'!D$16,"",IF(B62=0,"",IF(OR(B62=$BW$1,B63=$BW$1,B64=$BW$1,B62=$CJ$1,B63=$CJ$1,B64=$CJ$1),0,1)))</f>
        <v>1</v>
      </c>
      <c r="CJ62" s="2" t="str">
        <f>IF($A62&gt;='FG_243way_Regular Symbol'!E$16,"",IF(C62=0,"",IF(OR(C62=$BW$1,C63=$BW$1,C64=$BW$1,C62=$CJ$1,C63=$CJ$1,C64=$CJ$1),0,1)))</f>
        <v/>
      </c>
      <c r="CK62" s="2">
        <f>IF($A62&gt;='FG_243way_Regular Symbol'!F$16,"",IF(D62=0,"",IF(OR(D62=$BW$1,D63=$BW$1,D64=$BW$1,D62=$CJ$1,D63=$CJ$1,D64=$CJ$1),0,1)))</f>
        <v>1</v>
      </c>
      <c r="CL62" s="2" t="str">
        <f>IF($A62&gt;='FG_243way_Regular Symbol'!G$16,"",IF(E62=0,"",IF(OR(E62=$BW$1,E63=$BW$1,E64=$BW$1,E62=$CJ$1,E63=$CJ$1,E64=$CJ$1),0,1)))</f>
        <v/>
      </c>
      <c r="CM62" s="2" t="str">
        <f>IF($A62&gt;='FG_243way_Regular Symbol'!H$16,"",IF(F62=0,"",IF(OR(F62=$BW$1,F63=$BW$1,F64=$BW$1,F62=$CJ$1,F63=$CJ$1,F64=$CJ$1),0,1)))</f>
        <v/>
      </c>
      <c r="CO62" s="2">
        <f>IF($A62&gt;='FG_243way_Regular Symbol'!D$16,"",IF(B62=0,"",IF(OR(B62=$BW$1,B63=$BW$1,B64=$BW$1,B62=$CP$1,B63=$CP$1,B64=$CP$1),0,1)))</f>
        <v>1</v>
      </c>
      <c r="CP62" s="2" t="str">
        <f>IF($A62&gt;='FG_243way_Regular Symbol'!E$16,"",IF(C62=0,"",IF(OR(C62=$BW$1,C63=$BW$1,C64=$BW$1,C62=$CP$1,C63=$CP$1,C64=$CP$1),0,1)))</f>
        <v/>
      </c>
      <c r="CQ62" s="2">
        <f>IF($A62&gt;='FG_243way_Regular Symbol'!F$16,"",IF(D62=0,"",IF(OR(D62=$BW$1,D63=$BW$1,D64=$BW$1,D62=$CP$1,D63=$CP$1,D64=$CP$1),0,1)))</f>
        <v>1</v>
      </c>
      <c r="CR62" s="2" t="str">
        <f>IF($A62&gt;='FG_243way_Regular Symbol'!G$16,"",IF(E62=0,"",IF(OR(E62=$BW$1,E63=$BW$1,E64=$BW$1,E62=$CP$1,E63=$CP$1,E64=$CP$1),0,1)))</f>
        <v/>
      </c>
      <c r="CS62" s="2" t="str">
        <f>IF($A62&gt;='FG_243way_Regular Symbol'!H$16,"",IF(F62=0,"",IF(OR(F62=$BW$1,F63=$BW$1,F64=$BW$1,F62=$CP$1,F63=$CP$1,F64=$CP$1),0,1)))</f>
        <v/>
      </c>
      <c r="CU62" s="2">
        <f>IF($A62&gt;='FG_243way_Regular Symbol'!D$16,"",IF(B62=0,"",IF(OR(B62=$BW$1,B63=$BW$1,B64=$BW$1,B62=$CV$1,B63=$CV$1,B64=$CV$1),0,1)))</f>
        <v>1</v>
      </c>
      <c r="CV62" s="2" t="str">
        <f>IF($A62&gt;='FG_243way_Regular Symbol'!E$16,"",IF(C62=0,"",IF(OR(C62=$BW$1,C63=$BW$1,C64=$BW$1,C62=$CV$1,C63=$CV$1,C64=$CV$1),0,1)))</f>
        <v/>
      </c>
      <c r="CW62" s="2">
        <f>IF($A62&gt;='FG_243way_Regular Symbol'!F$16,"",IF(D62=0,"",IF(OR(D62=$BW$1,D63=$BW$1,D64=$BW$1,D62=$CV$1,D63=$CV$1,D64=$CV$1),0,1)))</f>
        <v>1</v>
      </c>
      <c r="CX62" s="2" t="str">
        <f>IF($A62&gt;='FG_243way_Regular Symbol'!G$16,"",IF(E62=0,"",IF(OR(E62=$BW$1,E63=$BW$1,E64=$BW$1,E62=$CV$1,E63=$CV$1,E64=$CV$1),0,1)))</f>
        <v/>
      </c>
      <c r="CY62" s="2" t="str">
        <f>IF($A62&gt;='FG_243way_Regular Symbol'!H$16,"",IF(F62=0,"",IF(OR(F62=$BW$1,F63=$BW$1,F64=$BW$1,F62=$CV$1,F63=$CV$1,F64=$CV$1),0,1)))</f>
        <v/>
      </c>
    </row>
    <row r="63" spans="1:103">
      <c r="A63" s="341">
        <f>IF('FG_243way_Regular Symbol'!L62="","",'FG_243way_Regular Symbol'!L62)</f>
        <v>59</v>
      </c>
      <c r="B63" s="184" t="str">
        <f>IF('FG_243way_Regular Symbol'!M62="",
IF($A63-'FG_243way_Regular Symbol'!D$16&gt;='FG_243way_RegularＸ_W()'!B$2-1,"",VLOOKUP($A63-'FG_243way_Regular Symbol'!D$16,'FG_243way_Regular Symbol'!$L$3:$Q$99,'FG_243way_RegularＸ_W()'!B$3+1,FALSE)),
'FG_243way_Regular Symbol'!M62)</f>
        <v>Q</v>
      </c>
      <c r="C63" s="184" t="str">
        <f>IF('FG_243way_Regular Symbol'!N62="",
IF($A63-'FG_243way_Regular Symbol'!E$16&gt;='FG_243way_RegularＸ_W()'!C$2-1,"",VLOOKUP($A63-'FG_243way_Regular Symbol'!E$16,'FG_243way_Regular Symbol'!$L$3:$Q$99,'FG_243way_RegularＸ_W()'!C$3+1,FALSE)),
'FG_243way_Regular Symbol'!N62)</f>
        <v/>
      </c>
      <c r="D63" s="184" t="str">
        <f>IF('FG_243way_Regular Symbol'!O62="",
IF($A63-'FG_243way_Regular Symbol'!F$16&gt;='FG_243way_RegularＸ_W()'!D$2-1,"",VLOOKUP($A63-'FG_243way_Regular Symbol'!F$16,'FG_243way_Regular Symbol'!$L$3:$Q$99,'FG_243way_RegularＸ_W()'!D$3+1,FALSE)),
'FG_243way_Regular Symbol'!O62)</f>
        <v>M2</v>
      </c>
      <c r="E63" s="184" t="str">
        <f>IF('FG_243way_Regular Symbol'!P62="",
IF($A63-'FG_243way_Regular Symbol'!G$16&gt;='FG_243way_RegularＸ_W()'!E$2-1,"",VLOOKUP($A63-'FG_243way_Regular Symbol'!G$16,'FG_243way_Regular Symbol'!$L$3:$Q$99,'FG_243way_RegularＸ_W()'!E$3+1,FALSE)),
'FG_243way_Regular Symbol'!P62)</f>
        <v/>
      </c>
      <c r="F63" s="358" t="str">
        <f>IF('FG_243way_Regular Symbol'!Q62="",
IF($A63-'FG_243way_Regular Symbol'!H$16&gt;='FG_243way_RegularＸ_W()'!F$2-1,"",VLOOKUP($A63-'FG_243way_Regular Symbol'!H$16,'FG_243way_Regular Symbol'!$L$3:$Q$99,'FG_243way_RegularＸ_W()'!F$3+1,FALSE)),
'FG_243way_Regular Symbol'!Q62)</f>
        <v/>
      </c>
      <c r="O63" s="342">
        <f>IF($A63&gt;='FG_243way_Regular Symbol'!D$16,"",IF(B63=0,"",IF(OR(B63=$O$1,B63=$P$1,B64=$O$1,B64=$P$1,B65=$O$1,B65=$P$1),0,1)))</f>
        <v>1</v>
      </c>
      <c r="P63" s="2" t="str">
        <f>IF($A63&gt;='FG_243way_Regular Symbol'!E$16,"",IF(C63=0,"",IF(OR(C63=$O$1,C63=$P$1,C64=$O$1,C64=$P$1,C65=$O$1,C65=$P$1),0,1)))</f>
        <v/>
      </c>
      <c r="Q63" s="2">
        <f>IF($A63&gt;='FG_243way_Regular Symbol'!F$16,"",IF(D63=0,"",IF(OR(D63=$O$1,D63=$P$1,D64=$O$1,D64=$P$1,D65=$O$1,D65=$P$1),0,1)))</f>
        <v>1</v>
      </c>
      <c r="R63" s="2" t="str">
        <f>IF($A63&gt;='FG_243way_Regular Symbol'!G$16,"",IF(E63=0,"",IF(OR(E63=$O$1,E63=$P$1,E64=$O$1,E64=$P$1,E65=$O$1,E65=$P$1),0,1)))</f>
        <v/>
      </c>
      <c r="S63" s="128" t="str">
        <f>IF($A63&gt;='FG_243way_Regular Symbol'!H$16,"",IF(F63=0,"",IF(OR(F63=$O$1,F63=$P$1,F64=$O$1,F64=$P$1,F65=$O$1,F65=$P$1),0,1)))</f>
        <v/>
      </c>
      <c r="U63" s="342">
        <f>IF($A63&gt;='FG_243way_Regular Symbol'!D$16,"",IF(B63=0,"",IF(OR(B63=$U$1,B63=$V$1,B64=$U$1,B64=$V$1,B65=$U$1,B65=$V$1),0,1)))</f>
        <v>1</v>
      </c>
      <c r="V63" s="2" t="str">
        <f>IF($A63&gt;='FG_243way_Regular Symbol'!E$16,"",IF(C63=0,"",IF(OR(C63=$U$1,C63=$V$1,C64=$U$1,C64=$V$1,C65=$U$1,C65=$V$1),0,1)))</f>
        <v/>
      </c>
      <c r="W63" s="2">
        <f>IF($A63&gt;='FG_243way_Regular Symbol'!F$16,"",IF(D63=0,"",IF(OR(D63=$U$1,D63=$V$1,D64=$U$1,D64=$V$1,D65=$U$1,D65=$V$1),0,1)))</f>
        <v>0</v>
      </c>
      <c r="X63" s="2" t="str">
        <f>IF($A63&gt;='FG_243way_Regular Symbol'!G$16,"",IF(E63=0,"",IF(OR(E63=$U$1,E63=$V$1,E64=$U$1,E64=$V$1,E65=$U$1,E65=$V$1),0,1)))</f>
        <v/>
      </c>
      <c r="Y63" s="128" t="str">
        <f>IF($A63&gt;='FG_243way_Regular Symbol'!H$16,"",IF(F63=0,"",IF(OR(F63=$U$1,F63=$V$1,F64=$U$1,F64=$V$1,F65=$U$1,F65=$V$1),0,1)))</f>
        <v/>
      </c>
      <c r="AA63" s="342">
        <f>IF($A63&gt;='FG_243way_Regular Symbol'!D$16,"",IF(B63=0,"",IF(OR(B63=$AA$1,B63=$AB$1,B64=$AA$1,B64=$AB$1,B65=$AA$1,,B65=$AB$1),0,1)))</f>
        <v>1</v>
      </c>
      <c r="AB63" s="2" t="str">
        <f>IF($A63&gt;='FG_243way_Regular Symbol'!E$16,"",IF(C63=0,"",IF(OR(C63=$AA$1,C63=$AB$1,C64=$AA$1,C64=$AB$1,C65=$AA$1,,C65=$AB$1),0,1)))</f>
        <v/>
      </c>
      <c r="AC63" s="2">
        <f>IF($A63&gt;='FG_243way_Regular Symbol'!F$16,"",IF(D63=0,"",IF(OR(D63=$AA$1,D63=$AB$1,D64=$AA$1,D64=$AB$1,D65=$AA$1,,D65=$AB$1),0,1)))</f>
        <v>1</v>
      </c>
      <c r="AD63" s="2" t="str">
        <f>IF($A63&gt;='FG_243way_Regular Symbol'!G$16,"",IF(E63=0,"",IF(OR(E63=$AA$1,E63=$AB$1,E64=$AA$1,E64=$AB$1,E65=$AA$1,,E65=$AB$1),0,1)))</f>
        <v/>
      </c>
      <c r="AE63" s="128" t="str">
        <f>IF($A63&gt;='FG_243way_Regular Symbol'!H$16,"",IF(F63=0,"",IF(OR(F63=$AA$1,F63=$AB$1,F64=$AA$1,F64=$AB$1,F65=$AA$1,,F65=$AB$1),0,1)))</f>
        <v/>
      </c>
      <c r="AG63" s="342">
        <f>IF($A63&gt;='FG_243way_Regular Symbol'!D$16,"",IF(B63=0,"",IF(OR(B63=$AG$1,B63=$AH$1,B64=$AG$1,B64=$AH$1,B65=$AG$1,B65=$AH$1),0,1)))</f>
        <v>1</v>
      </c>
      <c r="AH63" s="2" t="str">
        <f>IF($A63&gt;='FG_243way_Regular Symbol'!E$16,"",IF(C63=0,"",IF(OR(C63=$AG$1,C63=$AH$1,C64=$AG$1,C64=$AH$1,C65=$AG$1,C65=$AH$1),0,1)))</f>
        <v/>
      </c>
      <c r="AI63" s="2">
        <f>IF($A63&gt;='FG_243way_Regular Symbol'!F$16,"",IF(D63=0,"",IF(OR(D63=$AG$1,D63=$AH$1,D64=$AG$1,D64=$AH$1,D65=$AG$1,D65=$AH$1),0,1)))</f>
        <v>0</v>
      </c>
      <c r="AJ63" s="2" t="str">
        <f>IF($A63&gt;='FG_243way_Regular Symbol'!G$16,"",IF(E63=0,"",IF(OR(E63=$AG$1,E63=$AH$1,E64=$AG$1,E64=$AH$1,E65=$AG$1,E65=$AH$1),0,1)))</f>
        <v/>
      </c>
      <c r="AK63" s="128" t="str">
        <f>IF($A63&gt;='FG_243way_Regular Symbol'!H$16,"",IF(F63=0,"",IF(OR(F63=$AG$1,F63=$AH$1,F64=$AG$1,F64=$AH$1,F65=$AG$1,F65=$AH$1),0,1)))</f>
        <v/>
      </c>
      <c r="AM63" s="342">
        <f>IF($A63&gt;='FG_243way_Regular Symbol'!D$16,"",IF(B63=0,"",IF(OR(B63=$AM$1,B63=$AN$1,B64=$AM$1,B64=$AN$1,B65=$AM$1,B65=$AN$1),0,1)))</f>
        <v>1</v>
      </c>
      <c r="AN63" s="2" t="str">
        <f>IF($A63&gt;='FG_243way_Regular Symbol'!E$16,"",IF(C63=0,"",IF(OR(C63=$AM$1,C63=$AN$1,C64=$AM$1,C64=$AN$1,C65=$AM$1,C65=$AN$1),0,1)))</f>
        <v/>
      </c>
      <c r="AO63" s="2">
        <f>IF($A63&gt;='FG_243way_Regular Symbol'!F$16,"",IF(D63=0,"",IF(OR(D63=$AM$1,D63=$AN$1,D64=$AM$1,D64=$AN$1,D65=$AM$1,D65=$AN$1),0,1)))</f>
        <v>0</v>
      </c>
      <c r="AP63" s="2" t="str">
        <f>IF($A63&gt;='FG_243way_Regular Symbol'!G$16,"",IF(E63=0,"",IF(OR(E63=$AM$1,E63=$AN$1,E64=$AM$1,E64=$AN$1,E65=$AM$1,E65=$AN$1),0,1)))</f>
        <v/>
      </c>
      <c r="AQ63" s="128" t="str">
        <f>IF($A63&gt;='FG_243way_Regular Symbol'!H$16,"",IF(F63=0,"",IF(OR(F63=$AM$1,F63=$AN$1,F64=$AM$1,F64=$AN$1,F65=$AM$1,F65=$AN$1),0,1)))</f>
        <v/>
      </c>
      <c r="AS63" s="342">
        <f>IF($A63&gt;='FG_243way_Regular Symbol'!D$16,"",IF(B63=0,"",IF(OR(B63=$AM$1,B63=$AT$1,B64=$AM$1,B64=$AT$1,B65=$AM$1,B65=$AT$1),0,1)))</f>
        <v>1</v>
      </c>
      <c r="AT63" s="2" t="str">
        <f>IF($A63&gt;='FG_243way_Regular Symbol'!E$16,"",IF(C63=0,"",IF(OR(C63=$AM$1,C63=$AT$1,C64=$AM$1,C64=$AT$1,C65=$AM$1,C65=$AT$1),0,1)))</f>
        <v/>
      </c>
      <c r="AU63" s="2">
        <f>IF($A63&gt;='FG_243way_Regular Symbol'!F$16,"",IF(D63=0,"",IF(OR(D63=$AM$1,D63=$AT$1,D64=$AM$1,D64=$AT$1,D65=$AM$1,D65=$AT$1),0,1)))</f>
        <v>1</v>
      </c>
      <c r="AV63" s="2" t="str">
        <f>IF($A63&gt;='FG_243way_Regular Symbol'!G$16,"",IF(E63=0,"",IF(OR(E63=$AM$1,E63=$AT$1,E64=$AM$1,E64=$AT$1,E65=$AM$1,E65=$AT$1),0,1)))</f>
        <v/>
      </c>
      <c r="AW63" s="128" t="str">
        <f>IF($A63&gt;='FG_243way_Regular Symbol'!H$16,"",IF(F63=0,"",IF(OR(F63=$AM$1,F63=$AT$1,F64=$AM$1,F64=$AT$1,F65=$AM$1,F65=$AT$1),0,1)))</f>
        <v/>
      </c>
      <c r="AY63" s="342">
        <f>IF($A63&gt;='FG_243way_Regular Symbol'!D$16,"",IF(B63=0,"",IF(OR(B63=$AM$1,B63=$AZ$1,B64=$AM$1,B64=$AZ$1,B65=$AM$1,B65=$AZ$1),0,1)))</f>
        <v>1</v>
      </c>
      <c r="AZ63" s="2" t="str">
        <f>IF($A63&gt;='FG_243way_Regular Symbol'!E$16,"",IF(C63=0,"",IF(OR(C63=$AM$1,C63=$AZ$1,C64=$AM$1,C64=$AZ$1,C65=$AM$1,C65=$AZ$1),0,1)))</f>
        <v/>
      </c>
      <c r="BA63" s="2">
        <f>IF($A63&gt;='FG_243way_Regular Symbol'!F$16,"",IF(D63=0,"",IF(OR(D63=$AM$1,D63=$AZ$1,D64=$AM$1,D64=$AZ$1,D65=$AM$1,D65=$AZ$1),0,1)))</f>
        <v>1</v>
      </c>
      <c r="BB63" s="2" t="str">
        <f>IF($A63&gt;='FG_243way_Regular Symbol'!G$16,"",IF(E63=0,"",IF(OR(E63=$AM$1,E63=$AZ$1,E64=$AM$1,E64=$AZ$1,E65=$AM$1,E65=$AZ$1),0,1)))</f>
        <v/>
      </c>
      <c r="BC63" s="128" t="str">
        <f>IF($A63&gt;='FG_243way_Regular Symbol'!H$16,"",IF(F63=0,"",IF(OR(F63=$AM$1,F63=$AZ$1,F64=$AM$1,F64=$AZ$1,F65=$AM$1,F65=$AZ$1),0,1)))</f>
        <v/>
      </c>
      <c r="BE63" s="342"/>
      <c r="BF63" s="2"/>
      <c r="BG63" s="2">
        <f>IF($A63&gt;='FG_243way_Regular Symbol'!F$16,"",IF(D63=0,"",COUNTIF(D63:D65,$BF$1)))</f>
        <v>0</v>
      </c>
      <c r="BH63" s="2" t="str">
        <f>IF($A63&gt;='FG_243way_Regular Symbol'!G$16,"",IF(E63=0,"",COUNTIF(E63:E65,$BF$1)))</f>
        <v/>
      </c>
      <c r="BI63" s="2" t="str">
        <f>IF($A63&gt;='FG_243way_Regular Symbol'!H$16,"",IF(F63=0,"",COUNTIF(F63:F65,$BF$1)))</f>
        <v/>
      </c>
      <c r="BK63" s="342"/>
      <c r="BL63" s="2"/>
      <c r="BM63" s="2">
        <f>IF($A63&gt;='FG_243way_Regular Symbol'!F$16,"",IF(D63=0,"",IF(OR(D63=$AM$1,D63=$BL$1,D64=$AM$1,D64=$BL$1,D65=$AM$1,D65=$BL$1),0,1)))</f>
        <v>1</v>
      </c>
      <c r="BN63" s="2" t="str">
        <f>IF($A63&gt;='FG_243way_Regular Symbol'!G$16,"",IF(E63=0,"",IF(OR(E63=$AM$1,E63=$BL$1,E64=$AM$1,E64=$BL$1,E65=$AM$1,E65=$BL$1),0,1)))</f>
        <v/>
      </c>
      <c r="BO63" s="128" t="str">
        <f>IF($A63&gt;='FG_243way_Regular Symbol'!H$16,"",IF(F63=0,"",IF(OR(F63=$AM$1,F63=$BL$1,F64=$AM$1,F64=$BL$1,F65=$AM$1,F65=$BL$1),0,1)))</f>
        <v/>
      </c>
      <c r="BQ63" s="2">
        <f>IF($A63&gt;='FG_243way_Regular Symbol'!D$16,"",IF(B63=0,"",IF(OR(B63=$BQ$1,B63=$BR$1,B64=$BQ$1,B64=$BR$1,B65=$BQ$1,B65=$BR$1),0,1)))</f>
        <v>1</v>
      </c>
      <c r="BR63" s="2" t="str">
        <f>IF($A63&gt;='FG_243way_Regular Symbol'!E$16,"",IF(C63=0,"",IF(OR(C63=$BQ$1,C63=$BR$1,C64=$BQ$1,C64=$BR$1,C65=$BQ$1,C65=$BR$1),0,1)))</f>
        <v/>
      </c>
      <c r="BS63" s="2">
        <f>IF($A63&gt;='FG_243way_Regular Symbol'!F$16,"",IF(D63=0,"",IF(OR(D63=$BQ$1,D63=$BR$1,D64=$BQ$1,D64=$BR$1,D65=$BQ$1,D65=$BR$1),0,1)))</f>
        <v>1</v>
      </c>
      <c r="BT63" s="2" t="str">
        <f>IF($A63&gt;='FG_243way_Regular Symbol'!G$16,"",IF(E63=0,"",IF(OR(E63=$BQ$1,E63=$BR$1,E64=$BQ$1,E64=$BR$1,E65=$BQ$1,E65=$BR$1),0,1)))</f>
        <v/>
      </c>
      <c r="BU63" s="2" t="str">
        <f>IF($A63&gt;='FG_243way_Regular Symbol'!H$16,"",IF(F63=0,"",IF(OR(F63=$BQ$1,F63=$BR$1,F64=$BQ$1,F64=$BR$1,F65=$BQ$1,F65=$BR$1),0,1)))</f>
        <v/>
      </c>
      <c r="BW63" s="2">
        <f>IF($A63&gt;='FG_243way_Regular Symbol'!D$16,"",IF(B63=0,"",IF(OR(B63=$BW$1,B64=$BW$1,B65=$BW$1,B63=$BX$1,B64=$BX$1,B65=$BX$1),0,1)))</f>
        <v>0</v>
      </c>
      <c r="BX63" s="2" t="str">
        <f>IF($A63&gt;='FG_243way_Regular Symbol'!E$16,"",IF(C63=0,"",IF(OR(C63=$BW$1,C64=$BW$1,C65=$BW$1,C63=$BX$1,C64=$BX$1,C65=$BX$1),0,1)))</f>
        <v/>
      </c>
      <c r="BY63" s="2">
        <f>IF($A63&gt;='FG_243way_Regular Symbol'!F$16,"",IF(D63=0,"",IF(OR(D63=$BW$1,D64=$BW$1,D65=$BW$1,D63=$BX$1,D64=$BX$1,D65=$BX$1),0,1)))</f>
        <v>1</v>
      </c>
      <c r="BZ63" s="2" t="str">
        <f>IF($A63&gt;='FG_243way_Regular Symbol'!G$16,"",IF(E63=0,"",IF(OR(E63=$BW$1,E64=$BW$1,E65=$BW$1,E63=$BX$1,E64=$BX$1,E65=$BX$1),0,1)))</f>
        <v/>
      </c>
      <c r="CA63" s="2" t="str">
        <f>IF($A63&gt;='FG_243way_Regular Symbol'!H$16,"",IF(F63=0,"",IF(OR(F63=$BW$1,F64=$BW$1,F65=$BW$1,F63=$BX$1,F64=$BX$1,F65=$BX$1),0,1)))</f>
        <v/>
      </c>
      <c r="CC63" s="2">
        <f>IF($A63&gt;='FG_243way_Regular Symbol'!D$16,"",IF(B63=0,"",IF(OR(B63=$BW$1,B64=$BW$1,B65=$BW$1,B63=$CD$1,B64=$CD$1,B65=$CD$1),0,1)))</f>
        <v>0</v>
      </c>
      <c r="CD63" s="2" t="str">
        <f>IF($A63&gt;='FG_243way_Regular Symbol'!E$16,"",IF(C63=0,"",IF(OR(C63=$BW$1,C64=$BW$1,C65=$BW$1,C63=$CD$1,C64=$CD$1,C65=$CD$1),0,1)))</f>
        <v/>
      </c>
      <c r="CE63" s="2">
        <f>IF($A63&gt;='FG_243way_Regular Symbol'!F$16,"",IF(D63=0,"",IF(OR(D63=$BW$1,D64=$BW$1,D65=$BW$1,D63=$CD$1,D64=$CD$1,D65=$CD$1),0,1)))</f>
        <v>1</v>
      </c>
      <c r="CF63" s="2" t="str">
        <f>IF($A63&gt;='FG_243way_Regular Symbol'!G$16,"",IF(E63=0,"",IF(OR(E63=$BW$1,E64=$BW$1,E65=$BW$1,E63=$CD$1,E64=$CD$1,E65=$CD$1),0,1)))</f>
        <v/>
      </c>
      <c r="CG63" s="2" t="str">
        <f>IF($A63&gt;='FG_243way_Regular Symbol'!H$16,"",IF(F63=0,"",IF(OR(F63=$BW$1,F64=$BW$1,F65=$BW$1,F63=$CD$1,F64=$CD$1,F65=$CD$1),0,1)))</f>
        <v/>
      </c>
      <c r="CI63" s="2">
        <f>IF($A63&gt;='FG_243way_Regular Symbol'!D$16,"",IF(B63=0,"",IF(OR(B63=$BW$1,B64=$BW$1,B65=$BW$1,B63=$CJ$1,B64=$CJ$1,B65=$CJ$1),0,1)))</f>
        <v>0</v>
      </c>
      <c r="CJ63" s="2" t="str">
        <f>IF($A63&gt;='FG_243way_Regular Symbol'!E$16,"",IF(C63=0,"",IF(OR(C63=$BW$1,C64=$BW$1,C65=$BW$1,C63=$CJ$1,C64=$CJ$1,C65=$CJ$1),0,1)))</f>
        <v/>
      </c>
      <c r="CK63" s="2">
        <f>IF($A63&gt;='FG_243way_Regular Symbol'!F$16,"",IF(D63=0,"",IF(OR(D63=$BW$1,D64=$BW$1,D65=$BW$1,D63=$CJ$1,D64=$CJ$1,D65=$CJ$1),0,1)))</f>
        <v>1</v>
      </c>
      <c r="CL63" s="2" t="str">
        <f>IF($A63&gt;='FG_243way_Regular Symbol'!G$16,"",IF(E63=0,"",IF(OR(E63=$BW$1,E64=$BW$1,E65=$BW$1,E63=$CJ$1,E64=$CJ$1,E65=$CJ$1),0,1)))</f>
        <v/>
      </c>
      <c r="CM63" s="2" t="str">
        <f>IF($A63&gt;='FG_243way_Regular Symbol'!H$16,"",IF(F63=0,"",IF(OR(F63=$BW$1,F64=$BW$1,F65=$BW$1,F63=$CJ$1,F64=$CJ$1,F65=$CJ$1),0,1)))</f>
        <v/>
      </c>
      <c r="CO63" s="2">
        <f>IF($A63&gt;='FG_243way_Regular Symbol'!D$16,"",IF(B63=0,"",IF(OR(B63=$BW$1,B64=$BW$1,B65=$BW$1,B63=$CP$1,B64=$CP$1,B65=$CP$1),0,1)))</f>
        <v>1</v>
      </c>
      <c r="CP63" s="2" t="str">
        <f>IF($A63&gt;='FG_243way_Regular Symbol'!E$16,"",IF(C63=0,"",IF(OR(C63=$BW$1,C64=$BW$1,C65=$BW$1,C63=$CP$1,C64=$CP$1,C65=$CP$1),0,1)))</f>
        <v/>
      </c>
      <c r="CQ63" s="2">
        <f>IF($A63&gt;='FG_243way_Regular Symbol'!F$16,"",IF(D63=0,"",IF(OR(D63=$BW$1,D64=$BW$1,D65=$BW$1,D63=$CP$1,D64=$CP$1,D65=$CP$1),0,1)))</f>
        <v>1</v>
      </c>
      <c r="CR63" s="2" t="str">
        <f>IF($A63&gt;='FG_243way_Regular Symbol'!G$16,"",IF(E63=0,"",IF(OR(E63=$BW$1,E64=$BW$1,E65=$BW$1,E63=$CP$1,E64=$CP$1,E65=$CP$1),0,1)))</f>
        <v/>
      </c>
      <c r="CS63" s="2" t="str">
        <f>IF($A63&gt;='FG_243way_Regular Symbol'!H$16,"",IF(F63=0,"",IF(OR(F63=$BW$1,F64=$BW$1,F65=$BW$1,F63=$CP$1,F64=$CP$1,F65=$CP$1),0,1)))</f>
        <v/>
      </c>
      <c r="CU63" s="2">
        <f>IF($A63&gt;='FG_243way_Regular Symbol'!D$16,"",IF(B63=0,"",IF(OR(B63=$BW$1,B64=$BW$1,B65=$BW$1,B63=$CV$1,B64=$CV$1,B65=$CV$1),0,1)))</f>
        <v>1</v>
      </c>
      <c r="CV63" s="2" t="str">
        <f>IF($A63&gt;='FG_243way_Regular Symbol'!E$16,"",IF(C63=0,"",IF(OR(C63=$BW$1,C64=$BW$1,C65=$BW$1,C63=$CV$1,C64=$CV$1,C65=$CV$1),0,1)))</f>
        <v/>
      </c>
      <c r="CW63" s="2">
        <f>IF($A63&gt;='FG_243way_Regular Symbol'!F$16,"",IF(D63=0,"",IF(OR(D63=$BW$1,D64=$BW$1,D65=$BW$1,D63=$CV$1,D64=$CV$1,D65=$CV$1),0,1)))</f>
        <v>1</v>
      </c>
      <c r="CX63" s="2" t="str">
        <f>IF($A63&gt;='FG_243way_Regular Symbol'!G$16,"",IF(E63=0,"",IF(OR(E63=$BW$1,E64=$BW$1,E65=$BW$1,E63=$CV$1,E64=$CV$1,E65=$CV$1),0,1)))</f>
        <v/>
      </c>
      <c r="CY63" s="2" t="str">
        <f>IF($A63&gt;='FG_243way_Regular Symbol'!H$16,"",IF(F63=0,"",IF(OR(F63=$BW$1,F64=$BW$1,F65=$BW$1,F63=$CV$1,F64=$CV$1,F65=$CV$1),0,1)))</f>
        <v/>
      </c>
    </row>
    <row r="64" spans="1:103">
      <c r="A64" s="341">
        <f>IF('FG_243way_Regular Symbol'!L63="","",'FG_243way_Regular Symbol'!L63)</f>
        <v>60</v>
      </c>
      <c r="B64" s="184" t="str">
        <f>IF('FG_243way_Regular Symbol'!M63="",
IF($A64-'FG_243way_Regular Symbol'!D$16&gt;='FG_243way_RegularＸ_W()'!B$2-1,"",VLOOKUP($A64-'FG_243way_Regular Symbol'!D$16,'FG_243way_Regular Symbol'!$L$3:$Q$99,'FG_243way_RegularＸ_W()'!B$3+1,FALSE)),
'FG_243way_Regular Symbol'!M63)</f>
        <v>K</v>
      </c>
      <c r="C64" s="184" t="str">
        <f>IF('FG_243way_Regular Symbol'!N63="",
IF($A64-'FG_243way_Regular Symbol'!E$16&gt;='FG_243way_RegularＸ_W()'!C$2-1,"",VLOOKUP($A64-'FG_243way_Regular Symbol'!E$16,'FG_243way_Regular Symbol'!$L$3:$Q$99,'FG_243way_RegularＸ_W()'!C$3+1,FALSE)),
'FG_243way_Regular Symbol'!N63)</f>
        <v/>
      </c>
      <c r="D64" s="184" t="str">
        <f>IF('FG_243way_Regular Symbol'!O63="",
IF($A64-'FG_243way_Regular Symbol'!F$16&gt;='FG_243way_RegularＸ_W()'!D$2-1,"",VLOOKUP($A64-'FG_243way_Regular Symbol'!F$16,'FG_243way_Regular Symbol'!$L$3:$Q$99,'FG_243way_RegularＸ_W()'!D$3+1,FALSE)),
'FG_243way_Regular Symbol'!O63)</f>
        <v>M4</v>
      </c>
      <c r="E64" s="184" t="str">
        <f>IF('FG_243way_Regular Symbol'!P63="",
IF($A64-'FG_243way_Regular Symbol'!G$16&gt;='FG_243way_RegularＸ_W()'!E$2-1,"",VLOOKUP($A64-'FG_243way_Regular Symbol'!G$16,'FG_243way_Regular Symbol'!$L$3:$Q$99,'FG_243way_RegularＸ_W()'!E$3+1,FALSE)),
'FG_243way_Regular Symbol'!P63)</f>
        <v/>
      </c>
      <c r="F64" s="358" t="str">
        <f>IF('FG_243way_Regular Symbol'!Q63="",
IF($A64-'FG_243way_Regular Symbol'!H$16&gt;='FG_243way_RegularＸ_W()'!F$2-1,"",VLOOKUP($A64-'FG_243way_Regular Symbol'!H$16,'FG_243way_Regular Symbol'!$L$3:$Q$99,'FG_243way_RegularＸ_W()'!F$3+1,FALSE)),
'FG_243way_Regular Symbol'!Q63)</f>
        <v/>
      </c>
      <c r="O64" s="342">
        <f>IF($A64&gt;='FG_243way_Regular Symbol'!D$16,"",IF(B64=0,"",IF(OR(B64=$O$1,B64=$P$1,B65=$O$1,B65=$P$1,B66=$O$1,B66=$P$1),0,1)))</f>
        <v>1</v>
      </c>
      <c r="P64" s="2" t="str">
        <f>IF($A64&gt;='FG_243way_Regular Symbol'!E$16,"",IF(C64=0,"",IF(OR(C64=$O$1,C64=$P$1,C65=$O$1,C65=$P$1,C66=$O$1,C66=$P$1),0,1)))</f>
        <v/>
      </c>
      <c r="Q64" s="2">
        <f>IF($A64&gt;='FG_243way_Regular Symbol'!F$16,"",IF(D64=0,"",IF(OR(D64=$O$1,D64=$P$1,D65=$O$1,D65=$P$1,D66=$O$1,D66=$P$1),0,1)))</f>
        <v>1</v>
      </c>
      <c r="R64" s="2" t="str">
        <f>IF($A64&gt;='FG_243way_Regular Symbol'!G$16,"",IF(E64=0,"",IF(OR(E64=$O$1,E64=$P$1,E65=$O$1,E65=$P$1,E66=$O$1,E66=$P$1),0,1)))</f>
        <v/>
      </c>
      <c r="S64" s="128" t="str">
        <f>IF($A64&gt;='FG_243way_Regular Symbol'!H$16,"",IF(F64=0,"",IF(OR(F64=$O$1,F64=$P$1,F65=$O$1,F65=$P$1,F66=$O$1,F66=$P$1),0,1)))</f>
        <v/>
      </c>
      <c r="U64" s="342">
        <f>IF($A64&gt;='FG_243way_Regular Symbol'!D$16,"",IF(B64=0,"",IF(OR(B64=$U$1,B64=$V$1,B65=$U$1,B65=$V$1,B66=$U$1,B66=$V$1),0,1)))</f>
        <v>1</v>
      </c>
      <c r="V64" s="2" t="str">
        <f>IF($A64&gt;='FG_243way_Regular Symbol'!E$16,"",IF(C64=0,"",IF(OR(C64=$U$1,C64=$V$1,C65=$U$1,C65=$V$1,C66=$U$1,C66=$V$1),0,1)))</f>
        <v/>
      </c>
      <c r="W64" s="2">
        <f>IF($A64&gt;='FG_243way_Regular Symbol'!F$16,"",IF(D64=0,"",IF(OR(D64=$U$1,D64=$V$1,D65=$U$1,D65=$V$1,D66=$U$1,D66=$V$1),0,1)))</f>
        <v>1</v>
      </c>
      <c r="X64" s="2" t="str">
        <f>IF($A64&gt;='FG_243way_Regular Symbol'!G$16,"",IF(E64=0,"",IF(OR(E64=$U$1,E64=$V$1,E65=$U$1,E65=$V$1,E66=$U$1,E66=$V$1),0,1)))</f>
        <v/>
      </c>
      <c r="Y64" s="128" t="str">
        <f>IF($A64&gt;='FG_243way_Regular Symbol'!H$16,"",IF(F64=0,"",IF(OR(F64=$U$1,F64=$V$1,F65=$U$1,F65=$V$1,F66=$U$1,F66=$V$1),0,1)))</f>
        <v/>
      </c>
      <c r="AA64" s="342">
        <f>IF($A64&gt;='FG_243way_Regular Symbol'!D$16,"",IF(B64=0,"",IF(OR(B64=$AA$1,B64=$AB$1,B65=$AA$1,B65=$AB$1,B66=$AA$1,,B66=$AB$1),0,1)))</f>
        <v>1</v>
      </c>
      <c r="AB64" s="2" t="str">
        <f>IF($A64&gt;='FG_243way_Regular Symbol'!E$16,"",IF(C64=0,"",IF(OR(C64=$AA$1,C64=$AB$1,C65=$AA$1,C65=$AB$1,C66=$AA$1,,C66=$AB$1),0,1)))</f>
        <v/>
      </c>
      <c r="AC64" s="2">
        <f>IF($A64&gt;='FG_243way_Regular Symbol'!F$16,"",IF(D64=0,"",IF(OR(D64=$AA$1,D64=$AB$1,D65=$AA$1,D65=$AB$1,D66=$AA$1,,D66=$AB$1),0,1)))</f>
        <v>1</v>
      </c>
      <c r="AD64" s="2" t="str">
        <f>IF($A64&gt;='FG_243way_Regular Symbol'!G$16,"",IF(E64=0,"",IF(OR(E64=$AA$1,E64=$AB$1,E65=$AA$1,E65=$AB$1,E66=$AA$1,,E66=$AB$1),0,1)))</f>
        <v/>
      </c>
      <c r="AE64" s="128" t="str">
        <f>IF($A64&gt;='FG_243way_Regular Symbol'!H$16,"",IF(F64=0,"",IF(OR(F64=$AA$1,F64=$AB$1,F65=$AA$1,F65=$AB$1,F66=$AA$1,,F66=$AB$1),0,1)))</f>
        <v/>
      </c>
      <c r="AG64" s="342">
        <f>IF($A64&gt;='FG_243way_Regular Symbol'!D$16,"",IF(B64=0,"",IF(OR(B64=$AG$1,B64=$AH$1,B65=$AG$1,B65=$AH$1,B66=$AG$1,B66=$AH$1),0,1)))</f>
        <v>1</v>
      </c>
      <c r="AH64" s="2" t="str">
        <f>IF($A64&gt;='FG_243way_Regular Symbol'!E$16,"",IF(C64=0,"",IF(OR(C64=$AG$1,C64=$AH$1,C65=$AG$1,C65=$AH$1,C66=$AG$1,C66=$AH$1),0,1)))</f>
        <v/>
      </c>
      <c r="AI64" s="2">
        <f>IF($A64&gt;='FG_243way_Regular Symbol'!F$16,"",IF(D64=0,"",IF(OR(D64=$AG$1,D64=$AH$1,D65=$AG$1,D65=$AH$1,D66=$AG$1,D66=$AH$1),0,1)))</f>
        <v>0</v>
      </c>
      <c r="AJ64" s="2" t="str">
        <f>IF($A64&gt;='FG_243way_Regular Symbol'!G$16,"",IF(E64=0,"",IF(OR(E64=$AG$1,E64=$AH$1,E65=$AG$1,E65=$AH$1,E66=$AG$1,E66=$AH$1),0,1)))</f>
        <v/>
      </c>
      <c r="AK64" s="128" t="str">
        <f>IF($A64&gt;='FG_243way_Regular Symbol'!H$16,"",IF(F64=0,"",IF(OR(F64=$AG$1,F64=$AH$1,F65=$AG$1,F65=$AH$1,F66=$AG$1,F66=$AH$1),0,1)))</f>
        <v/>
      </c>
      <c r="AM64" s="342">
        <f>IF($A64&gt;='FG_243way_Regular Symbol'!D$16,"",IF(B64=0,"",IF(OR(B64=$AM$1,B64=$AN$1,B65=$AM$1,B65=$AN$1,B66=$AM$1,B66=$AN$1),0,1)))</f>
        <v>1</v>
      </c>
      <c r="AN64" s="2" t="str">
        <f>IF($A64&gt;='FG_243way_Regular Symbol'!E$16,"",IF(C64=0,"",IF(OR(C64=$AM$1,C64=$AN$1,C65=$AM$1,C65=$AN$1,C66=$AM$1,C66=$AN$1),0,1)))</f>
        <v/>
      </c>
      <c r="AO64" s="2">
        <f>IF($A64&gt;='FG_243way_Regular Symbol'!F$16,"",IF(D64=0,"",IF(OR(D64=$AM$1,D64=$AN$1,D65=$AM$1,D65=$AN$1,D66=$AM$1,D66=$AN$1),0,1)))</f>
        <v>0</v>
      </c>
      <c r="AP64" s="2" t="str">
        <f>IF($A64&gt;='FG_243way_Regular Symbol'!G$16,"",IF(E64=0,"",IF(OR(E64=$AM$1,E64=$AN$1,E65=$AM$1,E65=$AN$1,E66=$AM$1,E66=$AN$1),0,1)))</f>
        <v/>
      </c>
      <c r="AQ64" s="128" t="str">
        <f>IF($A64&gt;='FG_243way_Regular Symbol'!H$16,"",IF(F64=0,"",IF(OR(F64=$AM$1,F64=$AN$1,F65=$AM$1,F65=$AN$1,F66=$AM$1,F66=$AN$1),0,1)))</f>
        <v/>
      </c>
      <c r="AS64" s="342">
        <f>IF($A64&gt;='FG_243way_Regular Symbol'!D$16,"",IF(B64=0,"",IF(OR(B64=$AM$1,B64=$AT$1,B65=$AM$1,B65=$AT$1,B66=$AM$1,B66=$AT$1),0,1)))</f>
        <v>1</v>
      </c>
      <c r="AT64" s="2" t="str">
        <f>IF($A64&gt;='FG_243way_Regular Symbol'!E$16,"",IF(C64=0,"",IF(OR(C64=$AM$1,C64=$AT$1,C65=$AM$1,C65=$AT$1,C66=$AM$1,C66=$AT$1),0,1)))</f>
        <v/>
      </c>
      <c r="AU64" s="2">
        <f>IF($A64&gt;='FG_243way_Regular Symbol'!F$16,"",IF(D64=0,"",IF(OR(D64=$AM$1,D64=$AT$1,D65=$AM$1,D65=$AT$1,D66=$AM$1,D66=$AT$1),0,1)))</f>
        <v>1</v>
      </c>
      <c r="AV64" s="2" t="str">
        <f>IF($A64&gt;='FG_243way_Regular Symbol'!G$16,"",IF(E64=0,"",IF(OR(E64=$AM$1,E64=$AT$1,E65=$AM$1,E65=$AT$1,E66=$AM$1,E66=$AT$1),0,1)))</f>
        <v/>
      </c>
      <c r="AW64" s="128" t="str">
        <f>IF($A64&gt;='FG_243way_Regular Symbol'!H$16,"",IF(F64=0,"",IF(OR(F64=$AM$1,F64=$AT$1,F65=$AM$1,F65=$AT$1,F66=$AM$1,F66=$AT$1),0,1)))</f>
        <v/>
      </c>
      <c r="AY64" s="342">
        <f>IF($A64&gt;='FG_243way_Regular Symbol'!D$16,"",IF(B64=0,"",IF(OR(B64=$AM$1,B64=$AZ$1,B65=$AM$1,B65=$AZ$1,B66=$AM$1,B66=$AZ$1),0,1)))</f>
        <v>1</v>
      </c>
      <c r="AZ64" s="2" t="str">
        <f>IF($A64&gt;='FG_243way_Regular Symbol'!E$16,"",IF(C64=0,"",IF(OR(C64=$AM$1,C64=$AZ$1,C65=$AM$1,C65=$AZ$1,C66=$AM$1,C66=$AZ$1),0,1)))</f>
        <v/>
      </c>
      <c r="BA64" s="2">
        <f>IF($A64&gt;='FG_243way_Regular Symbol'!F$16,"",IF(D64=0,"",IF(OR(D64=$AM$1,D64=$AZ$1,D65=$AM$1,D65=$AZ$1,D66=$AM$1,D66=$AZ$1),0,1)))</f>
        <v>1</v>
      </c>
      <c r="BB64" s="2" t="str">
        <f>IF($A64&gt;='FG_243way_Regular Symbol'!G$16,"",IF(E64=0,"",IF(OR(E64=$AM$1,E64=$AZ$1,E65=$AM$1,E65=$AZ$1,E66=$AM$1,E66=$AZ$1),0,1)))</f>
        <v/>
      </c>
      <c r="BC64" s="128" t="str">
        <f>IF($A64&gt;='FG_243way_Regular Symbol'!H$16,"",IF(F64=0,"",IF(OR(F64=$AM$1,F64=$AZ$1,F65=$AM$1,F65=$AZ$1,F66=$AM$1,F66=$AZ$1),0,1)))</f>
        <v/>
      </c>
      <c r="BE64" s="342"/>
      <c r="BF64" s="2"/>
      <c r="BG64" s="2">
        <f>IF($A64&gt;='FG_243way_Regular Symbol'!F$16,"",IF(D64=0,"",COUNTIF(D64:D66,$BF$1)))</f>
        <v>0</v>
      </c>
      <c r="BH64" s="2" t="str">
        <f>IF($A64&gt;='FG_243way_Regular Symbol'!G$16,"",IF(E64=0,"",COUNTIF(E64:E66,$BF$1)))</f>
        <v/>
      </c>
      <c r="BI64" s="2" t="str">
        <f>IF($A64&gt;='FG_243way_Regular Symbol'!H$16,"",IF(F64=0,"",COUNTIF(F64:F66,$BF$1)))</f>
        <v/>
      </c>
      <c r="BK64" s="342"/>
      <c r="BL64" s="2"/>
      <c r="BM64" s="2">
        <f>IF($A64&gt;='FG_243way_Regular Symbol'!F$16,"",IF(D64=0,"",IF(OR(D64=$AM$1,D64=$BL$1,D65=$AM$1,D65=$BL$1,D66=$AM$1,D66=$BL$1),0,1)))</f>
        <v>1</v>
      </c>
      <c r="BN64" s="2" t="str">
        <f>IF($A64&gt;='FG_243way_Regular Symbol'!G$16,"",IF(E64=0,"",IF(OR(E64=$AM$1,E64=$BL$1,E65=$AM$1,E65=$BL$1,E66=$AM$1,E66=$BL$1),0,1)))</f>
        <v/>
      </c>
      <c r="BO64" s="128" t="str">
        <f>IF($A64&gt;='FG_243way_Regular Symbol'!H$16,"",IF(F64=0,"",IF(OR(F64=$AM$1,F64=$BL$1,F65=$AM$1,F65=$BL$1,F66=$AM$1,F66=$BL$1),0,1)))</f>
        <v/>
      </c>
      <c r="BQ64" s="2">
        <f>IF($A64&gt;='FG_243way_Regular Symbol'!D$16,"",IF(B64=0,"",IF(OR(B64=$BQ$1,B64=$BR$1,B65=$BQ$1,B65=$BR$1,B66=$BQ$1,B66=$BR$1),0,1)))</f>
        <v>0</v>
      </c>
      <c r="BR64" s="2" t="str">
        <f>IF($A64&gt;='FG_243way_Regular Symbol'!E$16,"",IF(C64=0,"",IF(OR(C64=$BQ$1,C64=$BR$1,C65=$BQ$1,C65=$BR$1,C66=$BQ$1,C66=$BR$1),0,1)))</f>
        <v/>
      </c>
      <c r="BS64" s="2">
        <f>IF($A64&gt;='FG_243way_Regular Symbol'!F$16,"",IF(D64=0,"",IF(OR(D64=$BQ$1,D64=$BR$1,D65=$BQ$1,D65=$BR$1,D66=$BQ$1,D66=$BR$1),0,1)))</f>
        <v>1</v>
      </c>
      <c r="BT64" s="2" t="str">
        <f>IF($A64&gt;='FG_243way_Regular Symbol'!G$16,"",IF(E64=0,"",IF(OR(E64=$BQ$1,E64=$BR$1,E65=$BQ$1,E65=$BR$1,E66=$BQ$1,E66=$BR$1),0,1)))</f>
        <v/>
      </c>
      <c r="BU64" s="2" t="str">
        <f>IF($A64&gt;='FG_243way_Regular Symbol'!H$16,"",IF(F64=0,"",IF(OR(F64=$BQ$1,F64=$BR$1,F65=$BQ$1,F65=$BR$1,F66=$BQ$1,F66=$BR$1),0,1)))</f>
        <v/>
      </c>
      <c r="BW64" s="2">
        <f>IF($A64&gt;='FG_243way_Regular Symbol'!D$16,"",IF(B64=0,"",IF(OR(B64=$BW$1,B65=$BW$1,B66=$BW$1,B64=$BX$1,B65=$BX$1,B66=$BX$1),0,1)))</f>
        <v>0</v>
      </c>
      <c r="BX64" s="2" t="str">
        <f>IF($A64&gt;='FG_243way_Regular Symbol'!E$16,"",IF(C64=0,"",IF(OR(C64=$BW$1,C65=$BW$1,C66=$BW$1,C64=$BX$1,C65=$BX$1,C66=$BX$1),0,1)))</f>
        <v/>
      </c>
      <c r="BY64" s="2">
        <f>IF($A64&gt;='FG_243way_Regular Symbol'!F$16,"",IF(D64=0,"",IF(OR(D64=$BW$1,D65=$BW$1,D66=$BW$1,D64=$BX$1,D65=$BX$1,D66=$BX$1),0,1)))</f>
        <v>1</v>
      </c>
      <c r="BZ64" s="2" t="str">
        <f>IF($A64&gt;='FG_243way_Regular Symbol'!G$16,"",IF(E64=0,"",IF(OR(E64=$BW$1,E65=$BW$1,E66=$BW$1,E64=$BX$1,E65=$BX$1,E66=$BX$1),0,1)))</f>
        <v/>
      </c>
      <c r="CA64" s="2" t="str">
        <f>IF($A64&gt;='FG_243way_Regular Symbol'!H$16,"",IF(F64=0,"",IF(OR(F64=$BW$1,F65=$BW$1,F66=$BW$1,F64=$BX$1,F65=$BX$1,F66=$BX$1),0,1)))</f>
        <v/>
      </c>
      <c r="CC64" s="2">
        <f>IF($A64&gt;='FG_243way_Regular Symbol'!D$16,"",IF(B64=0,"",IF(OR(B64=$BW$1,B65=$BW$1,B66=$BW$1,B64=$CD$1,B65=$CD$1,B66=$CD$1),0,1)))</f>
        <v>1</v>
      </c>
      <c r="CD64" s="2" t="str">
        <f>IF($A64&gt;='FG_243way_Regular Symbol'!E$16,"",IF(C64=0,"",IF(OR(C64=$BW$1,C65=$BW$1,C66=$BW$1,C64=$CD$1,C65=$CD$1,C66=$CD$1),0,1)))</f>
        <v/>
      </c>
      <c r="CE64" s="2">
        <f>IF($A64&gt;='FG_243way_Regular Symbol'!F$16,"",IF(D64=0,"",IF(OR(D64=$BW$1,D65=$BW$1,D66=$BW$1,D64=$CD$1,D65=$CD$1,D66=$CD$1),0,1)))</f>
        <v>1</v>
      </c>
      <c r="CF64" s="2" t="str">
        <f>IF($A64&gt;='FG_243way_Regular Symbol'!G$16,"",IF(E64=0,"",IF(OR(E64=$BW$1,E65=$BW$1,E66=$BW$1,E64=$CD$1,E65=$CD$1,E66=$CD$1),0,1)))</f>
        <v/>
      </c>
      <c r="CG64" s="2" t="str">
        <f>IF($A64&gt;='FG_243way_Regular Symbol'!H$16,"",IF(F64=0,"",IF(OR(F64=$BW$1,F65=$BW$1,F66=$BW$1,F64=$CD$1,F65=$CD$1,F66=$CD$1),0,1)))</f>
        <v/>
      </c>
      <c r="CI64" s="2">
        <f>IF($A64&gt;='FG_243way_Regular Symbol'!D$16,"",IF(B64=0,"",IF(OR(B64=$BW$1,B65=$BW$1,B66=$BW$1,B64=$CJ$1,B65=$CJ$1,B66=$CJ$1),0,1)))</f>
        <v>0</v>
      </c>
      <c r="CJ64" s="2" t="str">
        <f>IF($A64&gt;='FG_243way_Regular Symbol'!E$16,"",IF(C64=0,"",IF(OR(C64=$BW$1,C65=$BW$1,C66=$BW$1,C64=$CJ$1,C65=$CJ$1,C66=$CJ$1),0,1)))</f>
        <v/>
      </c>
      <c r="CK64" s="2">
        <f>IF($A64&gt;='FG_243way_Regular Symbol'!F$16,"",IF(D64=0,"",IF(OR(D64=$BW$1,D65=$BW$1,D66=$BW$1,D64=$CJ$1,D65=$CJ$1,D66=$CJ$1),0,1)))</f>
        <v>1</v>
      </c>
      <c r="CL64" s="2" t="str">
        <f>IF($A64&gt;='FG_243way_Regular Symbol'!G$16,"",IF(E64=0,"",IF(OR(E64=$BW$1,E65=$BW$1,E66=$BW$1,E64=$CJ$1,E65=$CJ$1,E66=$CJ$1),0,1)))</f>
        <v/>
      </c>
      <c r="CM64" s="2" t="str">
        <f>IF($A64&gt;='FG_243way_Regular Symbol'!H$16,"",IF(F64=0,"",IF(OR(F64=$BW$1,F65=$BW$1,F66=$BW$1,F64=$CJ$1,F65=$CJ$1,F66=$CJ$1),0,1)))</f>
        <v/>
      </c>
      <c r="CO64" s="2">
        <f>IF($A64&gt;='FG_243way_Regular Symbol'!D$16,"",IF(B64=0,"",IF(OR(B64=$BW$1,B65=$BW$1,B66=$BW$1,B64=$CP$1,B65=$CP$1,B66=$CP$1),0,1)))</f>
        <v>1</v>
      </c>
      <c r="CP64" s="2" t="str">
        <f>IF($A64&gt;='FG_243way_Regular Symbol'!E$16,"",IF(C64=0,"",IF(OR(C64=$BW$1,C65=$BW$1,C66=$BW$1,C64=$CP$1,C65=$CP$1,C66=$CP$1),0,1)))</f>
        <v/>
      </c>
      <c r="CQ64" s="2">
        <f>IF($A64&gt;='FG_243way_Regular Symbol'!F$16,"",IF(D64=0,"",IF(OR(D64=$BW$1,D65=$BW$1,D66=$BW$1,D64=$CP$1,D65=$CP$1,D66=$CP$1),0,1)))</f>
        <v>1</v>
      </c>
      <c r="CR64" s="2" t="str">
        <f>IF($A64&gt;='FG_243way_Regular Symbol'!G$16,"",IF(E64=0,"",IF(OR(E64=$BW$1,E65=$BW$1,E66=$BW$1,E64=$CP$1,E65=$CP$1,E66=$CP$1),0,1)))</f>
        <v/>
      </c>
      <c r="CS64" s="2" t="str">
        <f>IF($A64&gt;='FG_243way_Regular Symbol'!H$16,"",IF(F64=0,"",IF(OR(F64=$BW$1,F65=$BW$1,F66=$BW$1,F64=$CP$1,F65=$CP$1,F66=$CP$1),0,1)))</f>
        <v/>
      </c>
      <c r="CU64" s="2">
        <f>IF($A64&gt;='FG_243way_Regular Symbol'!D$16,"",IF(B64=0,"",IF(OR(B64=$BW$1,B65=$BW$1,B66=$BW$1,B64=$CV$1,B65=$CV$1,B66=$CV$1),0,1)))</f>
        <v>1</v>
      </c>
      <c r="CV64" s="2" t="str">
        <f>IF($A64&gt;='FG_243way_Regular Symbol'!E$16,"",IF(C64=0,"",IF(OR(C64=$BW$1,C65=$BW$1,C66=$BW$1,C64=$CV$1,C65=$CV$1,C66=$CV$1),0,1)))</f>
        <v/>
      </c>
      <c r="CW64" s="2">
        <f>IF($A64&gt;='FG_243way_Regular Symbol'!F$16,"",IF(D64=0,"",IF(OR(D64=$BW$1,D65=$BW$1,D66=$BW$1,D64=$CV$1,D65=$CV$1,D66=$CV$1),0,1)))</f>
        <v>1</v>
      </c>
      <c r="CX64" s="2" t="str">
        <f>IF($A64&gt;='FG_243way_Regular Symbol'!G$16,"",IF(E64=0,"",IF(OR(E64=$BW$1,E65=$BW$1,E66=$BW$1,E64=$CV$1,E65=$CV$1,E66=$CV$1),0,1)))</f>
        <v/>
      </c>
      <c r="CY64" s="2" t="str">
        <f>IF($A64&gt;='FG_243way_Regular Symbol'!H$16,"",IF(F64=0,"",IF(OR(F64=$BW$1,F65=$BW$1,F66=$BW$1,F64=$CV$1,F65=$CV$1,F66=$CV$1),0,1)))</f>
        <v/>
      </c>
    </row>
    <row r="65" spans="1:103">
      <c r="A65" s="341">
        <f>IF('FG_243way_Regular Symbol'!L64="","",'FG_243way_Regular Symbol'!L64)</f>
        <v>61</v>
      </c>
      <c r="B65" s="184" t="str">
        <f>IF('FG_243way_Regular Symbol'!M64="",
IF($A65-'FG_243way_Regular Symbol'!D$16&gt;='FG_243way_RegularＸ_W()'!B$2-1,"",VLOOKUP($A65-'FG_243way_Regular Symbol'!D$16,'FG_243way_Regular Symbol'!$L$3:$Q$99,'FG_243way_RegularＸ_W()'!B$3+1,FALSE)),
'FG_243way_Regular Symbol'!M64)</f>
        <v>J</v>
      </c>
      <c r="C65" s="184" t="str">
        <f>IF('FG_243way_Regular Symbol'!N64="",
IF($A65-'FG_243way_Regular Symbol'!E$16&gt;='FG_243way_RegularＸ_W()'!C$2-1,"",VLOOKUP($A65-'FG_243way_Regular Symbol'!E$16,'FG_243way_Regular Symbol'!$L$3:$Q$99,'FG_243way_RegularＸ_W()'!C$3+1,FALSE)),
'FG_243way_Regular Symbol'!N64)</f>
        <v/>
      </c>
      <c r="D65" s="184" t="str">
        <f>IF('FG_243way_Regular Symbol'!O64="",
IF($A65-'FG_243way_Regular Symbol'!F$16&gt;='FG_243way_RegularＸ_W()'!D$2-1,"",VLOOKUP($A65-'FG_243way_Regular Symbol'!F$16,'FG_243way_Regular Symbol'!$L$3:$Q$99,'FG_243way_RegularＸ_W()'!D$3+1,FALSE)),
'FG_243way_Regular Symbol'!O64)</f>
        <v>M5</v>
      </c>
      <c r="E65" s="184" t="str">
        <f>IF('FG_243way_Regular Symbol'!P64="",
IF($A65-'FG_243way_Regular Symbol'!G$16&gt;='FG_243way_RegularＸ_W()'!E$2-1,"",VLOOKUP($A65-'FG_243way_Regular Symbol'!G$16,'FG_243way_Regular Symbol'!$L$3:$Q$99,'FG_243way_RegularＸ_W()'!E$3+1,FALSE)),
'FG_243way_Regular Symbol'!P64)</f>
        <v/>
      </c>
      <c r="F65" s="358" t="str">
        <f>IF('FG_243way_Regular Symbol'!Q64="",
IF($A65-'FG_243way_Regular Symbol'!H$16&gt;='FG_243way_RegularＸ_W()'!F$2-1,"",VLOOKUP($A65-'FG_243way_Regular Symbol'!H$16,'FG_243way_Regular Symbol'!$L$3:$Q$99,'FG_243way_RegularＸ_W()'!F$3+1,FALSE)),
'FG_243way_Regular Symbol'!Q64)</f>
        <v/>
      </c>
      <c r="O65" s="342">
        <f>IF($A65&gt;='FG_243way_Regular Symbol'!D$16,"",IF(B65=0,"",IF(OR(B65=$O$1,B65=$P$1,B66=$O$1,B66=$P$1,B67=$O$1,B67=$P$1),0,1)))</f>
        <v>1</v>
      </c>
      <c r="P65" s="2" t="str">
        <f>IF($A65&gt;='FG_243way_Regular Symbol'!E$16,"",IF(C65=0,"",IF(OR(C65=$O$1,C65=$P$1,C66=$O$1,C66=$P$1,C67=$O$1,C67=$P$1),0,1)))</f>
        <v/>
      </c>
      <c r="Q65" s="2">
        <f>IF($A65&gt;='FG_243way_Regular Symbol'!F$16,"",IF(D65=0,"",IF(OR(D65=$O$1,D65=$P$1,D66=$O$1,D66=$P$1,D67=$O$1,D67=$P$1),0,1)))</f>
        <v>1</v>
      </c>
      <c r="R65" s="2" t="str">
        <f>IF($A65&gt;='FG_243way_Regular Symbol'!G$16,"",IF(E65=0,"",IF(OR(E65=$O$1,E65=$P$1,E66=$O$1,E66=$P$1,E67=$O$1,E67=$P$1),0,1)))</f>
        <v/>
      </c>
      <c r="S65" s="128" t="str">
        <f>IF($A65&gt;='FG_243way_Regular Symbol'!H$16,"",IF(F65=0,"",IF(OR(F65=$O$1,F65=$P$1,F66=$O$1,F66=$P$1,F67=$O$1,F67=$P$1),0,1)))</f>
        <v/>
      </c>
      <c r="U65" s="342">
        <f>IF($A65&gt;='FG_243way_Regular Symbol'!D$16,"",IF(B65=0,"",IF(OR(B65=$U$1,B65=$V$1,B66=$U$1,B66=$V$1,B67=$U$1,B67=$V$1),0,1)))</f>
        <v>1</v>
      </c>
      <c r="V65" s="2" t="str">
        <f>IF($A65&gt;='FG_243way_Regular Symbol'!E$16,"",IF(C65=0,"",IF(OR(C65=$U$1,C65=$V$1,C66=$U$1,C66=$V$1,C67=$U$1,C67=$V$1),0,1)))</f>
        <v/>
      </c>
      <c r="W65" s="2">
        <f>IF($A65&gt;='FG_243way_Regular Symbol'!F$16,"",IF(D65=0,"",IF(OR(D65=$U$1,D65=$V$1,D66=$U$1,D66=$V$1,D67=$U$1,D67=$V$1),0,1)))</f>
        <v>0</v>
      </c>
      <c r="X65" s="2" t="str">
        <f>IF($A65&gt;='FG_243way_Regular Symbol'!G$16,"",IF(E65=0,"",IF(OR(E65=$U$1,E65=$V$1,E66=$U$1,E66=$V$1,E67=$U$1,E67=$V$1),0,1)))</f>
        <v/>
      </c>
      <c r="Y65" s="128" t="str">
        <f>IF($A65&gt;='FG_243way_Regular Symbol'!H$16,"",IF(F65=0,"",IF(OR(F65=$U$1,F65=$V$1,F66=$U$1,F66=$V$1,F67=$U$1,F67=$V$1),0,1)))</f>
        <v/>
      </c>
      <c r="AA65" s="342">
        <f>IF($A65&gt;='FG_243way_Regular Symbol'!D$16,"",IF(B65=0,"",IF(OR(B65=$AA$1,B65=$AB$1,B66=$AA$1,B66=$AB$1,B67=$AA$1,,B67=$AB$1),0,1)))</f>
        <v>1</v>
      </c>
      <c r="AB65" s="2" t="str">
        <f>IF($A65&gt;='FG_243way_Regular Symbol'!E$16,"",IF(C65=0,"",IF(OR(C65=$AA$1,C65=$AB$1,C66=$AA$1,C66=$AB$1,C67=$AA$1,,C67=$AB$1),0,1)))</f>
        <v/>
      </c>
      <c r="AC65" s="2">
        <f>IF($A65&gt;='FG_243way_Regular Symbol'!F$16,"",IF(D65=0,"",IF(OR(D65=$AA$1,D65=$AB$1,D66=$AA$1,D66=$AB$1,D67=$AA$1,,D67=$AB$1),0,1)))</f>
        <v>1</v>
      </c>
      <c r="AD65" s="2" t="str">
        <f>IF($A65&gt;='FG_243way_Regular Symbol'!G$16,"",IF(E65=0,"",IF(OR(E65=$AA$1,E65=$AB$1,E66=$AA$1,E66=$AB$1,E67=$AA$1,,E67=$AB$1),0,1)))</f>
        <v/>
      </c>
      <c r="AE65" s="128" t="str">
        <f>IF($A65&gt;='FG_243way_Regular Symbol'!H$16,"",IF(F65=0,"",IF(OR(F65=$AA$1,F65=$AB$1,F66=$AA$1,F66=$AB$1,F67=$AA$1,,F67=$AB$1),0,1)))</f>
        <v/>
      </c>
      <c r="AG65" s="342">
        <f>IF($A65&gt;='FG_243way_Regular Symbol'!D$16,"",IF(B65=0,"",IF(OR(B65=$AG$1,B65=$AH$1,B66=$AG$1,B66=$AH$1,B67=$AG$1,B67=$AH$1),0,1)))</f>
        <v>0</v>
      </c>
      <c r="AH65" s="2" t="str">
        <f>IF($A65&gt;='FG_243way_Regular Symbol'!E$16,"",IF(C65=0,"",IF(OR(C65=$AG$1,C65=$AH$1,C66=$AG$1,C66=$AH$1,C67=$AG$1,C67=$AH$1),0,1)))</f>
        <v/>
      </c>
      <c r="AI65" s="2">
        <f>IF($A65&gt;='FG_243way_Regular Symbol'!F$16,"",IF(D65=0,"",IF(OR(D65=$AG$1,D65=$AH$1,D66=$AG$1,D66=$AH$1,D67=$AG$1,D67=$AH$1),0,1)))</f>
        <v>1</v>
      </c>
      <c r="AJ65" s="2" t="str">
        <f>IF($A65&gt;='FG_243way_Regular Symbol'!G$16,"",IF(E65=0,"",IF(OR(E65=$AG$1,E65=$AH$1,E66=$AG$1,E66=$AH$1,E67=$AG$1,E67=$AH$1),0,1)))</f>
        <v/>
      </c>
      <c r="AK65" s="128" t="str">
        <f>IF($A65&gt;='FG_243way_Regular Symbol'!H$16,"",IF(F65=0,"",IF(OR(F65=$AG$1,F65=$AH$1,F66=$AG$1,F66=$AH$1,F67=$AG$1,F67=$AH$1),0,1)))</f>
        <v/>
      </c>
      <c r="AM65" s="342">
        <f>IF($A65&gt;='FG_243way_Regular Symbol'!D$16,"",IF(B65=0,"",IF(OR(B65=$AM$1,B65=$AN$1,B66=$AM$1,B66=$AN$1,B67=$AM$1,B67=$AN$1),0,1)))</f>
        <v>1</v>
      </c>
      <c r="AN65" s="2" t="str">
        <f>IF($A65&gt;='FG_243way_Regular Symbol'!E$16,"",IF(C65=0,"",IF(OR(C65=$AM$1,C65=$AN$1,C66=$AM$1,C66=$AN$1,C67=$AM$1,C67=$AN$1),0,1)))</f>
        <v/>
      </c>
      <c r="AO65" s="2">
        <f>IF($A65&gt;='FG_243way_Regular Symbol'!F$16,"",IF(D65=0,"",IF(OR(D65=$AM$1,D65=$AN$1,D66=$AM$1,D66=$AN$1,D67=$AM$1,D67=$AN$1),0,1)))</f>
        <v>0</v>
      </c>
      <c r="AP65" s="2" t="str">
        <f>IF($A65&gt;='FG_243way_Regular Symbol'!G$16,"",IF(E65=0,"",IF(OR(E65=$AM$1,E65=$AN$1,E66=$AM$1,E66=$AN$1,E67=$AM$1,E67=$AN$1),0,1)))</f>
        <v/>
      </c>
      <c r="AQ65" s="128" t="str">
        <f>IF($A65&gt;='FG_243way_Regular Symbol'!H$16,"",IF(F65=0,"",IF(OR(F65=$AM$1,F65=$AN$1,F66=$AM$1,F66=$AN$1,F67=$AM$1,F67=$AN$1),0,1)))</f>
        <v/>
      </c>
      <c r="AS65" s="342">
        <f>IF($A65&gt;='FG_243way_Regular Symbol'!D$16,"",IF(B65=0,"",IF(OR(B65=$AM$1,B65=$AT$1,B66=$AM$1,B66=$AT$1,B67=$AM$1,B67=$AT$1),0,1)))</f>
        <v>1</v>
      </c>
      <c r="AT65" s="2" t="str">
        <f>IF($A65&gt;='FG_243way_Regular Symbol'!E$16,"",IF(C65=0,"",IF(OR(C65=$AM$1,C65=$AT$1,C66=$AM$1,C66=$AT$1,C67=$AM$1,C67=$AT$1),0,1)))</f>
        <v/>
      </c>
      <c r="AU65" s="2">
        <f>IF($A65&gt;='FG_243way_Regular Symbol'!F$16,"",IF(D65=0,"",IF(OR(D65=$AM$1,D65=$AT$1,D66=$AM$1,D66=$AT$1,D67=$AM$1,D67=$AT$1),0,1)))</f>
        <v>1</v>
      </c>
      <c r="AV65" s="2" t="str">
        <f>IF($A65&gt;='FG_243way_Regular Symbol'!G$16,"",IF(E65=0,"",IF(OR(E65=$AM$1,E65=$AT$1,E66=$AM$1,E66=$AT$1,E67=$AM$1,E67=$AT$1),0,1)))</f>
        <v/>
      </c>
      <c r="AW65" s="128" t="str">
        <f>IF($A65&gt;='FG_243way_Regular Symbol'!H$16,"",IF(F65=0,"",IF(OR(F65=$AM$1,F65=$AT$1,F66=$AM$1,F66=$AT$1,F67=$AM$1,F67=$AT$1),0,1)))</f>
        <v/>
      </c>
      <c r="AY65" s="342">
        <f>IF($A65&gt;='FG_243way_Regular Symbol'!D$16,"",IF(B65=0,"",IF(OR(B65=$AM$1,B65=$AZ$1,B66=$AM$1,B66=$AZ$1,B67=$AM$1,B67=$AZ$1),0,1)))</f>
        <v>1</v>
      </c>
      <c r="AZ65" s="2" t="str">
        <f>IF($A65&gt;='FG_243way_Regular Symbol'!E$16,"",IF(C65=0,"",IF(OR(C65=$AM$1,C65=$AZ$1,C66=$AM$1,C66=$AZ$1,C67=$AM$1,C67=$AZ$1),0,1)))</f>
        <v/>
      </c>
      <c r="BA65" s="2">
        <f>IF($A65&gt;='FG_243way_Regular Symbol'!F$16,"",IF(D65=0,"",IF(OR(D65=$AM$1,D65=$AZ$1,D66=$AM$1,D66=$AZ$1,D67=$AM$1,D67=$AZ$1),0,1)))</f>
        <v>1</v>
      </c>
      <c r="BB65" s="2" t="str">
        <f>IF($A65&gt;='FG_243way_Regular Symbol'!G$16,"",IF(E65=0,"",IF(OR(E65=$AM$1,E65=$AZ$1,E66=$AM$1,E66=$AZ$1,E67=$AM$1,E67=$AZ$1),0,1)))</f>
        <v/>
      </c>
      <c r="BC65" s="128" t="str">
        <f>IF($A65&gt;='FG_243way_Regular Symbol'!H$16,"",IF(F65=0,"",IF(OR(F65=$AM$1,F65=$AZ$1,F66=$AM$1,F66=$AZ$1,F67=$AM$1,F67=$AZ$1),0,1)))</f>
        <v/>
      </c>
      <c r="BE65" s="342"/>
      <c r="BF65" s="2"/>
      <c r="BG65" s="2">
        <f>IF($A65&gt;='FG_243way_Regular Symbol'!F$16,"",IF(D65=0,"",COUNTIF(D65:D67,$BF$1)))</f>
        <v>0</v>
      </c>
      <c r="BH65" s="2" t="str">
        <f>IF($A65&gt;='FG_243way_Regular Symbol'!G$16,"",IF(E65=0,"",COUNTIF(E65:E67,$BF$1)))</f>
        <v/>
      </c>
      <c r="BI65" s="2" t="str">
        <f>IF($A65&gt;='FG_243way_Regular Symbol'!H$16,"",IF(F65=0,"",COUNTIF(F65:F67,$BF$1)))</f>
        <v/>
      </c>
      <c r="BK65" s="342"/>
      <c r="BL65" s="2"/>
      <c r="BM65" s="2">
        <f>IF($A65&gt;='FG_243way_Regular Symbol'!F$16,"",IF(D65=0,"",IF(OR(D65=$AM$1,D65=$BL$1,D66=$AM$1,D66=$BL$1,D67=$AM$1,D67=$BL$1),0,1)))</f>
        <v>1</v>
      </c>
      <c r="BN65" s="2" t="str">
        <f>IF($A65&gt;='FG_243way_Regular Symbol'!G$16,"",IF(E65=0,"",IF(OR(E65=$AM$1,E65=$BL$1,E66=$AM$1,E66=$BL$1,E67=$AM$1,E67=$BL$1),0,1)))</f>
        <v/>
      </c>
      <c r="BO65" s="128" t="str">
        <f>IF($A65&gt;='FG_243way_Regular Symbol'!H$16,"",IF(F65=0,"",IF(OR(F65=$AM$1,F65=$BL$1,F66=$AM$1,F66=$BL$1,F67=$AM$1,F67=$BL$1),0,1)))</f>
        <v/>
      </c>
      <c r="BQ65" s="2">
        <f>IF($A65&gt;='FG_243way_Regular Symbol'!D$16,"",IF(B65=0,"",IF(OR(B65=$BQ$1,B65=$BR$1,B66=$BQ$1,B66=$BR$1,B67=$BQ$1,B67=$BR$1),0,1)))</f>
        <v>0</v>
      </c>
      <c r="BR65" s="2" t="str">
        <f>IF($A65&gt;='FG_243way_Regular Symbol'!E$16,"",IF(C65=0,"",IF(OR(C65=$BQ$1,C65=$BR$1,C66=$BQ$1,C66=$BR$1,C67=$BQ$1,C67=$BR$1),0,1)))</f>
        <v/>
      </c>
      <c r="BS65" s="2">
        <f>IF($A65&gt;='FG_243way_Regular Symbol'!F$16,"",IF(D65=0,"",IF(OR(D65=$BQ$1,D65=$BR$1,D66=$BQ$1,D66=$BR$1,D67=$BQ$1,D67=$BR$1),0,1)))</f>
        <v>1</v>
      </c>
      <c r="BT65" s="2" t="str">
        <f>IF($A65&gt;='FG_243way_Regular Symbol'!G$16,"",IF(E65=0,"",IF(OR(E65=$BQ$1,E65=$BR$1,E66=$BQ$1,E66=$BR$1,E67=$BQ$1,E67=$BR$1),0,1)))</f>
        <v/>
      </c>
      <c r="BU65" s="2" t="str">
        <f>IF($A65&gt;='FG_243way_Regular Symbol'!H$16,"",IF(F65=0,"",IF(OR(F65=$BQ$1,F65=$BR$1,F66=$BQ$1,F66=$BR$1,F67=$BQ$1,F67=$BR$1),0,1)))</f>
        <v/>
      </c>
      <c r="BW65" s="2">
        <f>IF($A65&gt;='FG_243way_Regular Symbol'!D$16,"",IF(B65=0,"",IF(OR(B65=$BW$1,B66=$BW$1,B67=$BW$1,B65=$BX$1,B66=$BX$1,B67=$BX$1),0,1)))</f>
        <v>1</v>
      </c>
      <c r="BX65" s="2" t="str">
        <f>IF($A65&gt;='FG_243way_Regular Symbol'!E$16,"",IF(C65=0,"",IF(OR(C65=$BW$1,C66=$BW$1,C67=$BW$1,C65=$BX$1,C66=$BX$1,C67=$BX$1),0,1)))</f>
        <v/>
      </c>
      <c r="BY65" s="2">
        <f>IF($A65&gt;='FG_243way_Regular Symbol'!F$16,"",IF(D65=0,"",IF(OR(D65=$BW$1,D66=$BW$1,D67=$BW$1,D65=$BX$1,D66=$BX$1,D67=$BX$1),0,1)))</f>
        <v>1</v>
      </c>
      <c r="BZ65" s="2" t="str">
        <f>IF($A65&gt;='FG_243way_Regular Symbol'!G$16,"",IF(E65=0,"",IF(OR(E65=$BW$1,E66=$BW$1,E67=$BW$1,E65=$BX$1,E66=$BX$1,E67=$BX$1),0,1)))</f>
        <v/>
      </c>
      <c r="CA65" s="2" t="str">
        <f>IF($A65&gt;='FG_243way_Regular Symbol'!H$16,"",IF(F65=0,"",IF(OR(F65=$BW$1,F66=$BW$1,F67=$BW$1,F65=$BX$1,F66=$BX$1,F67=$BX$1),0,1)))</f>
        <v/>
      </c>
      <c r="CC65" s="2">
        <f>IF($A65&gt;='FG_243way_Regular Symbol'!D$16,"",IF(B65=0,"",IF(OR(B65=$BW$1,B66=$BW$1,B67=$BW$1,B65=$CD$1,B66=$CD$1,B67=$CD$1),0,1)))</f>
        <v>1</v>
      </c>
      <c r="CD65" s="2" t="str">
        <f>IF($A65&gt;='FG_243way_Regular Symbol'!E$16,"",IF(C65=0,"",IF(OR(C65=$BW$1,C66=$BW$1,C67=$BW$1,C65=$CD$1,C66=$CD$1,C67=$CD$1),0,1)))</f>
        <v/>
      </c>
      <c r="CE65" s="2">
        <f>IF($A65&gt;='FG_243way_Regular Symbol'!F$16,"",IF(D65=0,"",IF(OR(D65=$BW$1,D66=$BW$1,D67=$BW$1,D65=$CD$1,D66=$CD$1,D67=$CD$1),0,1)))</f>
        <v>1</v>
      </c>
      <c r="CF65" s="2" t="str">
        <f>IF($A65&gt;='FG_243way_Regular Symbol'!G$16,"",IF(E65=0,"",IF(OR(E65=$BW$1,E66=$BW$1,E67=$BW$1,E65=$CD$1,E66=$CD$1,E67=$CD$1),0,1)))</f>
        <v/>
      </c>
      <c r="CG65" s="2" t="str">
        <f>IF($A65&gt;='FG_243way_Regular Symbol'!H$16,"",IF(F65=0,"",IF(OR(F65=$BW$1,F66=$BW$1,F67=$BW$1,F65=$CD$1,F66=$CD$1,F67=$CD$1),0,1)))</f>
        <v/>
      </c>
      <c r="CI65" s="2">
        <f>IF($A65&gt;='FG_243way_Regular Symbol'!D$16,"",IF(B65=0,"",IF(OR(B65=$BW$1,B66=$BW$1,B67=$BW$1,B65=$CJ$1,B66=$CJ$1,B67=$CJ$1),0,1)))</f>
        <v>0</v>
      </c>
      <c r="CJ65" s="2" t="str">
        <f>IF($A65&gt;='FG_243way_Regular Symbol'!E$16,"",IF(C65=0,"",IF(OR(C65=$BW$1,C66=$BW$1,C67=$BW$1,C65=$CJ$1,C66=$CJ$1,C67=$CJ$1),0,1)))</f>
        <v/>
      </c>
      <c r="CK65" s="2">
        <f>IF($A65&gt;='FG_243way_Regular Symbol'!F$16,"",IF(D65=0,"",IF(OR(D65=$BW$1,D66=$BW$1,D67=$BW$1,D65=$CJ$1,D66=$CJ$1,D67=$CJ$1),0,1)))</f>
        <v>1</v>
      </c>
      <c r="CL65" s="2" t="str">
        <f>IF($A65&gt;='FG_243way_Regular Symbol'!G$16,"",IF(E65=0,"",IF(OR(E65=$BW$1,E66=$BW$1,E67=$BW$1,E65=$CJ$1,E66=$CJ$1,E67=$CJ$1),0,1)))</f>
        <v/>
      </c>
      <c r="CM65" s="2" t="str">
        <f>IF($A65&gt;='FG_243way_Regular Symbol'!H$16,"",IF(F65=0,"",IF(OR(F65=$BW$1,F66=$BW$1,F67=$BW$1,F65=$CJ$1,F66=$CJ$1,F67=$CJ$1),0,1)))</f>
        <v/>
      </c>
      <c r="CO65" s="2">
        <f>IF($A65&gt;='FG_243way_Regular Symbol'!D$16,"",IF(B65=0,"",IF(OR(B65=$BW$1,B66=$BW$1,B67=$BW$1,B65=$CP$1,B66=$CP$1,B67=$CP$1),0,1)))</f>
        <v>1</v>
      </c>
      <c r="CP65" s="2" t="str">
        <f>IF($A65&gt;='FG_243way_Regular Symbol'!E$16,"",IF(C65=0,"",IF(OR(C65=$BW$1,C66=$BW$1,C67=$BW$1,C65=$CP$1,C66=$CP$1,C67=$CP$1),0,1)))</f>
        <v/>
      </c>
      <c r="CQ65" s="2">
        <f>IF($A65&gt;='FG_243way_Regular Symbol'!F$16,"",IF(D65=0,"",IF(OR(D65=$BW$1,D66=$BW$1,D67=$BW$1,D65=$CP$1,D66=$CP$1,D67=$CP$1),0,1)))</f>
        <v>1</v>
      </c>
      <c r="CR65" s="2" t="str">
        <f>IF($A65&gt;='FG_243way_Regular Symbol'!G$16,"",IF(E65=0,"",IF(OR(E65=$BW$1,E66=$BW$1,E67=$BW$1,E65=$CP$1,E66=$CP$1,E67=$CP$1),0,1)))</f>
        <v/>
      </c>
      <c r="CS65" s="2" t="str">
        <f>IF($A65&gt;='FG_243way_Regular Symbol'!H$16,"",IF(F65=0,"",IF(OR(F65=$BW$1,F66=$BW$1,F67=$BW$1,F65=$CP$1,F66=$CP$1,F67=$CP$1),0,1)))</f>
        <v/>
      </c>
      <c r="CU65" s="2">
        <f>IF($A65&gt;='FG_243way_Regular Symbol'!D$16,"",IF(B65=0,"",IF(OR(B65=$BW$1,B66=$BW$1,B67=$BW$1,B65=$CV$1,B66=$CV$1,B67=$CV$1),0,1)))</f>
        <v>1</v>
      </c>
      <c r="CV65" s="2" t="str">
        <f>IF($A65&gt;='FG_243way_Regular Symbol'!E$16,"",IF(C65=0,"",IF(OR(C65=$BW$1,C66=$BW$1,C67=$BW$1,C65=$CV$1,C66=$CV$1,C67=$CV$1),0,1)))</f>
        <v/>
      </c>
      <c r="CW65" s="2">
        <f>IF($A65&gt;='FG_243way_Regular Symbol'!F$16,"",IF(D65=0,"",IF(OR(D65=$BW$1,D66=$BW$1,D67=$BW$1,D65=$CV$1,D66=$CV$1,D67=$CV$1),0,1)))</f>
        <v>1</v>
      </c>
      <c r="CX65" s="2" t="str">
        <f>IF($A65&gt;='FG_243way_Regular Symbol'!G$16,"",IF(E65=0,"",IF(OR(E65=$BW$1,E66=$BW$1,E67=$BW$1,E65=$CV$1,E66=$CV$1,E67=$CV$1),0,1)))</f>
        <v/>
      </c>
      <c r="CY65" s="2" t="str">
        <f>IF($A65&gt;='FG_243way_Regular Symbol'!H$16,"",IF(F65=0,"",IF(OR(F65=$BW$1,F66=$BW$1,F67=$BW$1,F65=$CV$1,F66=$CV$1,F67=$CV$1),0,1)))</f>
        <v/>
      </c>
    </row>
    <row r="66" spans="1:103">
      <c r="A66" s="341">
        <f>IF('FG_243way_Regular Symbol'!L65="","",'FG_243way_Regular Symbol'!L65)</f>
        <v>62</v>
      </c>
      <c r="B66" s="184" t="str">
        <f>IF('FG_243way_Regular Symbol'!M65="",
IF($A66-'FG_243way_Regular Symbol'!D$16&gt;='FG_243way_RegularＸ_W()'!B$2-1,"",VLOOKUP($A66-'FG_243way_Regular Symbol'!D$16,'FG_243way_Regular Symbol'!$L$3:$Q$99,'FG_243way_RegularＸ_W()'!B$3+1,FALSE)),
'FG_243way_Regular Symbol'!M65)</f>
        <v>A</v>
      </c>
      <c r="C66" s="184" t="str">
        <f>IF('FG_243way_Regular Symbol'!N65="",
IF($A66-'FG_243way_Regular Symbol'!E$16&gt;='FG_243way_RegularＸ_W()'!C$2-1,"",VLOOKUP($A66-'FG_243way_Regular Symbol'!E$16,'FG_243way_Regular Symbol'!$L$3:$Q$99,'FG_243way_RegularＸ_W()'!C$3+1,FALSE)),
'FG_243way_Regular Symbol'!N65)</f>
        <v/>
      </c>
      <c r="D66" s="184" t="str">
        <f>IF('FG_243way_Regular Symbol'!O65="",
IF($A66-'FG_243way_Regular Symbol'!F$16&gt;='FG_243way_RegularＸ_W()'!D$2-1,"",VLOOKUP($A66-'FG_243way_Regular Symbol'!F$16,'FG_243way_Regular Symbol'!$L$3:$Q$99,'FG_243way_RegularＸ_W()'!D$3+1,FALSE)),
'FG_243way_Regular Symbol'!O65)</f>
        <v>M5</v>
      </c>
      <c r="E66" s="184" t="str">
        <f>IF('FG_243way_Regular Symbol'!P65="",
IF($A66-'FG_243way_Regular Symbol'!G$16&gt;='FG_243way_RegularＸ_W()'!E$2-1,"",VLOOKUP($A66-'FG_243way_Regular Symbol'!G$16,'FG_243way_Regular Symbol'!$L$3:$Q$99,'FG_243way_RegularＸ_W()'!E$3+1,FALSE)),
'FG_243way_Regular Symbol'!P65)</f>
        <v/>
      </c>
      <c r="F66" s="358" t="str">
        <f>IF('FG_243way_Regular Symbol'!Q65="",
IF($A66-'FG_243way_Regular Symbol'!H$16&gt;='FG_243way_RegularＸ_W()'!F$2-1,"",VLOOKUP($A66-'FG_243way_Regular Symbol'!H$16,'FG_243way_Regular Symbol'!$L$3:$Q$99,'FG_243way_RegularＸ_W()'!F$3+1,FALSE)),
'FG_243way_Regular Symbol'!Q65)</f>
        <v/>
      </c>
      <c r="O66" s="342">
        <f>IF($A66&gt;='FG_243way_Regular Symbol'!D$16,"",IF(B66=0,"",IF(OR(B66=$O$1,B66=$P$1,B67=$O$1,B67=$P$1,B68=$O$1,B68=$P$1),0,1)))</f>
        <v>1</v>
      </c>
      <c r="P66" s="2" t="str">
        <f>IF($A66&gt;='FG_243way_Regular Symbol'!E$16,"",IF(C66=0,"",IF(OR(C66=$O$1,C66=$P$1,C67=$O$1,C67=$P$1,C68=$O$1,C68=$P$1),0,1)))</f>
        <v/>
      </c>
      <c r="Q66" s="2" t="str">
        <f>IF($A66&gt;='FG_243way_Regular Symbol'!F$16,"",IF(D66=0,"",IF(OR(D66=$O$1,D66=$P$1,D67=$O$1,D67=$P$1,D68=$O$1,D68=$P$1),0,1)))</f>
        <v/>
      </c>
      <c r="R66" s="2" t="str">
        <f>IF($A66&gt;='FG_243way_Regular Symbol'!G$16,"",IF(E66=0,"",IF(OR(E66=$O$1,E66=$P$1,E67=$O$1,E67=$P$1,E68=$O$1,E68=$P$1),0,1)))</f>
        <v/>
      </c>
      <c r="S66" s="128" t="str">
        <f>IF($A66&gt;='FG_243way_Regular Symbol'!H$16,"",IF(F66=0,"",IF(OR(F66=$O$1,F66=$P$1,F67=$O$1,F67=$P$1,F68=$O$1,F68=$P$1),0,1)))</f>
        <v/>
      </c>
      <c r="U66" s="342">
        <f>IF($A66&gt;='FG_243way_Regular Symbol'!D$16,"",IF(B66=0,"",IF(OR(B66=$U$1,B66=$V$1,B67=$U$1,B67=$V$1,B68=$U$1,B68=$V$1),0,1)))</f>
        <v>1</v>
      </c>
      <c r="V66" s="2" t="str">
        <f>IF($A66&gt;='FG_243way_Regular Symbol'!E$16,"",IF(C66=0,"",IF(OR(C66=$U$1,C66=$V$1,C67=$U$1,C67=$V$1,C68=$U$1,C68=$V$1),0,1)))</f>
        <v/>
      </c>
      <c r="W66" s="2" t="str">
        <f>IF($A66&gt;='FG_243way_Regular Symbol'!F$16,"",IF(D66=0,"",IF(OR(D66=$U$1,D66=$V$1,D67=$U$1,D67=$V$1,D68=$U$1,D68=$V$1),0,1)))</f>
        <v/>
      </c>
      <c r="X66" s="2" t="str">
        <f>IF($A66&gt;='FG_243way_Regular Symbol'!G$16,"",IF(E66=0,"",IF(OR(E66=$U$1,E66=$V$1,E67=$U$1,E67=$V$1,E68=$U$1,E68=$V$1),0,1)))</f>
        <v/>
      </c>
      <c r="Y66" s="128" t="str">
        <f>IF($A66&gt;='FG_243way_Regular Symbol'!H$16,"",IF(F66=0,"",IF(OR(F66=$U$1,F66=$V$1,F67=$U$1,F67=$V$1,F68=$U$1,F68=$V$1),0,1)))</f>
        <v/>
      </c>
      <c r="AA66" s="342">
        <f>IF($A66&gt;='FG_243way_Regular Symbol'!D$16,"",IF(B66=0,"",IF(OR(B66=$AA$1,B66=$AB$1,B67=$AA$1,B67=$AB$1,B68=$AA$1,,B68=$AB$1),0,1)))</f>
        <v>1</v>
      </c>
      <c r="AB66" s="2" t="str">
        <f>IF($A66&gt;='FG_243way_Regular Symbol'!E$16,"",IF(C66=0,"",IF(OR(C66=$AA$1,C66=$AB$1,C67=$AA$1,C67=$AB$1,C68=$AA$1,,C68=$AB$1),0,1)))</f>
        <v/>
      </c>
      <c r="AC66" s="2" t="str">
        <f>IF($A66&gt;='FG_243way_Regular Symbol'!F$16,"",IF(D66=0,"",IF(OR(D66=$AA$1,D66=$AB$1,D67=$AA$1,D67=$AB$1,D68=$AA$1,,D68=$AB$1),0,1)))</f>
        <v/>
      </c>
      <c r="AD66" s="2" t="str">
        <f>IF($A66&gt;='FG_243way_Regular Symbol'!G$16,"",IF(E66=0,"",IF(OR(E66=$AA$1,E66=$AB$1,E67=$AA$1,E67=$AB$1,E68=$AA$1,,E68=$AB$1),0,1)))</f>
        <v/>
      </c>
      <c r="AE66" s="128" t="str">
        <f>IF($A66&gt;='FG_243way_Regular Symbol'!H$16,"",IF(F66=0,"",IF(OR(F66=$AA$1,F66=$AB$1,F67=$AA$1,F67=$AB$1,F68=$AA$1,,F68=$AB$1),0,1)))</f>
        <v/>
      </c>
      <c r="AG66" s="342">
        <f>IF($A66&gt;='FG_243way_Regular Symbol'!D$16,"",IF(B66=0,"",IF(OR(B66=$AG$1,B66=$AH$1,B67=$AG$1,B67=$AH$1,B68=$AG$1,B68=$AH$1),0,1)))</f>
        <v>0</v>
      </c>
      <c r="AH66" s="2" t="str">
        <f>IF($A66&gt;='FG_243way_Regular Symbol'!E$16,"",IF(C66=0,"",IF(OR(C66=$AG$1,C66=$AH$1,C67=$AG$1,C67=$AH$1,C68=$AG$1,C68=$AH$1),0,1)))</f>
        <v/>
      </c>
      <c r="AI66" s="2" t="str">
        <f>IF($A66&gt;='FG_243way_Regular Symbol'!F$16,"",IF(D66=0,"",IF(OR(D66=$AG$1,D66=$AH$1,D67=$AG$1,D67=$AH$1,D68=$AG$1,D68=$AH$1),0,1)))</f>
        <v/>
      </c>
      <c r="AJ66" s="2" t="str">
        <f>IF($A66&gt;='FG_243way_Regular Symbol'!G$16,"",IF(E66=0,"",IF(OR(E66=$AG$1,E66=$AH$1,E67=$AG$1,E67=$AH$1,E68=$AG$1,E68=$AH$1),0,1)))</f>
        <v/>
      </c>
      <c r="AK66" s="128" t="str">
        <f>IF($A66&gt;='FG_243way_Regular Symbol'!H$16,"",IF(F66=0,"",IF(OR(F66=$AG$1,F66=$AH$1,F67=$AG$1,F67=$AH$1,F68=$AG$1,F68=$AH$1),0,1)))</f>
        <v/>
      </c>
      <c r="AM66" s="342">
        <f>IF($A66&gt;='FG_243way_Regular Symbol'!D$16,"",IF(B66=0,"",IF(OR(B66=$AM$1,B66=$AN$1,B67=$AM$1,B67=$AN$1,B68=$AM$1,B68=$AN$1),0,1)))</f>
        <v>0</v>
      </c>
      <c r="AN66" s="2" t="str">
        <f>IF($A66&gt;='FG_243way_Regular Symbol'!E$16,"",IF(C66=0,"",IF(OR(C66=$AM$1,C66=$AN$1,C67=$AM$1,C67=$AN$1,C68=$AM$1,C68=$AN$1),0,1)))</f>
        <v/>
      </c>
      <c r="AO66" s="2" t="str">
        <f>IF($A66&gt;='FG_243way_Regular Symbol'!F$16,"",IF(D66=0,"",IF(OR(D66=$AM$1,D66=$AN$1,D67=$AM$1,D67=$AN$1,D68=$AM$1,D68=$AN$1),0,1)))</f>
        <v/>
      </c>
      <c r="AP66" s="2" t="str">
        <f>IF($A66&gt;='FG_243way_Regular Symbol'!G$16,"",IF(E66=0,"",IF(OR(E66=$AM$1,E66=$AN$1,E67=$AM$1,E67=$AN$1,E68=$AM$1,E68=$AN$1),0,1)))</f>
        <v/>
      </c>
      <c r="AQ66" s="128" t="str">
        <f>IF($A66&gt;='FG_243way_Regular Symbol'!H$16,"",IF(F66=0,"",IF(OR(F66=$AM$1,F66=$AN$1,F67=$AM$1,F67=$AN$1,F68=$AM$1,F68=$AN$1),0,1)))</f>
        <v/>
      </c>
      <c r="AS66" s="342">
        <f>IF($A66&gt;='FG_243way_Regular Symbol'!D$16,"",IF(B66=0,"",IF(OR(B66=$AM$1,B66=$AT$1,B67=$AM$1,B67=$AT$1,B68=$AM$1,B68=$AT$1),0,1)))</f>
        <v>1</v>
      </c>
      <c r="AT66" s="2" t="str">
        <f>IF($A66&gt;='FG_243way_Regular Symbol'!E$16,"",IF(C66=0,"",IF(OR(C66=$AM$1,C66=$AT$1,C67=$AM$1,C67=$AT$1,C68=$AM$1,C68=$AT$1),0,1)))</f>
        <v/>
      </c>
      <c r="AU66" s="2" t="str">
        <f>IF($A66&gt;='FG_243way_Regular Symbol'!F$16,"",IF(D66=0,"",IF(OR(D66=$AM$1,D66=$AT$1,D67=$AM$1,D67=$AT$1,D68=$AM$1,D68=$AT$1),0,1)))</f>
        <v/>
      </c>
      <c r="AV66" s="2" t="str">
        <f>IF($A66&gt;='FG_243way_Regular Symbol'!G$16,"",IF(E66=0,"",IF(OR(E66=$AM$1,E66=$AT$1,E67=$AM$1,E67=$AT$1,E68=$AM$1,E68=$AT$1),0,1)))</f>
        <v/>
      </c>
      <c r="AW66" s="128" t="str">
        <f>IF($A66&gt;='FG_243way_Regular Symbol'!H$16,"",IF(F66=0,"",IF(OR(F66=$AM$1,F66=$AT$1,F67=$AM$1,F67=$AT$1,F68=$AM$1,F68=$AT$1),0,1)))</f>
        <v/>
      </c>
      <c r="AY66" s="342">
        <f>IF($A66&gt;='FG_243way_Regular Symbol'!D$16,"",IF(B66=0,"",IF(OR(B66=$AM$1,B66=$AZ$1,B67=$AM$1,B67=$AZ$1,B68=$AM$1,B68=$AZ$1),0,1)))</f>
        <v>1</v>
      </c>
      <c r="AZ66" s="2" t="str">
        <f>IF($A66&gt;='FG_243way_Regular Symbol'!E$16,"",IF(C66=0,"",IF(OR(C66=$AM$1,C66=$AZ$1,C67=$AM$1,C67=$AZ$1,C68=$AM$1,C68=$AZ$1),0,1)))</f>
        <v/>
      </c>
      <c r="BA66" s="2" t="str">
        <f>IF($A66&gt;='FG_243way_Regular Symbol'!F$16,"",IF(D66=0,"",IF(OR(D66=$AM$1,D66=$AZ$1,D67=$AM$1,D67=$AZ$1,D68=$AM$1,D68=$AZ$1),0,1)))</f>
        <v/>
      </c>
      <c r="BB66" s="2" t="str">
        <f>IF($A66&gt;='FG_243way_Regular Symbol'!G$16,"",IF(E66=0,"",IF(OR(E66=$AM$1,E66=$AZ$1,E67=$AM$1,E67=$AZ$1,E68=$AM$1,E68=$AZ$1),0,1)))</f>
        <v/>
      </c>
      <c r="BC66" s="128" t="str">
        <f>IF($A66&gt;='FG_243way_Regular Symbol'!H$16,"",IF(F66=0,"",IF(OR(F66=$AM$1,F66=$AZ$1,F67=$AM$1,F67=$AZ$1,F68=$AM$1,F68=$AZ$1),0,1)))</f>
        <v/>
      </c>
      <c r="BE66" s="342"/>
      <c r="BF66" s="2"/>
      <c r="BG66" s="2" t="str">
        <f>IF($A66&gt;='FG_243way_Regular Symbol'!F$16,"",IF(D66=0,"",COUNTIF(D66:D68,$BF$1)))</f>
        <v/>
      </c>
      <c r="BH66" s="2" t="str">
        <f>IF($A66&gt;='FG_243way_Regular Symbol'!G$16,"",IF(E66=0,"",COUNTIF(E66:E68,$BF$1)))</f>
        <v/>
      </c>
      <c r="BI66" s="2" t="str">
        <f>IF($A66&gt;='FG_243way_Regular Symbol'!H$16,"",IF(F66=0,"",COUNTIF(F66:F68,$BF$1)))</f>
        <v/>
      </c>
      <c r="BK66" s="342"/>
      <c r="BL66" s="2"/>
      <c r="BM66" s="2" t="str">
        <f>IF($A66&gt;='FG_243way_Regular Symbol'!F$16,"",IF(D66=0,"",IF(OR(D66=$AM$1,D66=$BL$1,D67=$AM$1,D67=$BL$1,D68=$AM$1,D68=$BL$1),0,1)))</f>
        <v/>
      </c>
      <c r="BN66" s="2" t="str">
        <f>IF($A66&gt;='FG_243way_Regular Symbol'!G$16,"",IF(E66=0,"",IF(OR(E66=$AM$1,E66=$BL$1,E67=$AM$1,E67=$BL$1,E68=$AM$1,E68=$BL$1),0,1)))</f>
        <v/>
      </c>
      <c r="BO66" s="128" t="str">
        <f>IF($A66&gt;='FG_243way_Regular Symbol'!H$16,"",IF(F66=0,"",IF(OR(F66=$AM$1,F66=$BL$1,F67=$AM$1,F67=$BL$1,F68=$AM$1,F68=$BL$1),0,1)))</f>
        <v/>
      </c>
      <c r="BQ66" s="2">
        <f>IF($A66&gt;='FG_243way_Regular Symbol'!D$16,"",IF(B66=0,"",IF(OR(B66=$BQ$1,B66=$BR$1,B67=$BQ$1,B67=$BR$1,B68=$BQ$1,B68=$BR$1),0,1)))</f>
        <v>0</v>
      </c>
      <c r="BR66" s="2" t="str">
        <f>IF($A66&gt;='FG_243way_Regular Symbol'!E$16,"",IF(C66=0,"",IF(OR(C66=$BQ$1,C66=$BR$1,C67=$BQ$1,C67=$BR$1,C68=$BQ$1,C68=$BR$1),0,1)))</f>
        <v/>
      </c>
      <c r="BS66" s="2" t="str">
        <f>IF($A66&gt;='FG_243way_Regular Symbol'!F$16,"",IF(D66=0,"",IF(OR(D66=$BQ$1,D66=$BR$1,D67=$BQ$1,D67=$BR$1,D68=$BQ$1,D68=$BR$1),0,1)))</f>
        <v/>
      </c>
      <c r="BT66" s="2" t="str">
        <f>IF($A66&gt;='FG_243way_Regular Symbol'!G$16,"",IF(E66=0,"",IF(OR(E66=$BQ$1,E66=$BR$1,E67=$BQ$1,E67=$BR$1,E68=$BQ$1,E68=$BR$1),0,1)))</f>
        <v/>
      </c>
      <c r="BU66" s="2" t="str">
        <f>IF($A66&gt;='FG_243way_Regular Symbol'!H$16,"",IF(F66=0,"",IF(OR(F66=$BQ$1,F66=$BR$1,F67=$BQ$1,F67=$BR$1,F68=$BQ$1,F68=$BR$1),0,1)))</f>
        <v/>
      </c>
      <c r="BW66" s="2">
        <f>IF($A66&gt;='FG_243way_Regular Symbol'!D$16,"",IF(B66=0,"",IF(OR(B66=$BW$1,B67=$BW$1,B68=$BW$1,B66=$BX$1,B67=$BX$1,B68=$BX$1),0,1)))</f>
        <v>1</v>
      </c>
      <c r="BX66" s="2" t="str">
        <f>IF($A66&gt;='FG_243way_Regular Symbol'!E$16,"",IF(C66=0,"",IF(OR(C66=$BW$1,C67=$BW$1,C68=$BW$1,C66=$BX$1,C67=$BX$1,C68=$BX$1),0,1)))</f>
        <v/>
      </c>
      <c r="BY66" s="2" t="str">
        <f>IF($A66&gt;='FG_243way_Regular Symbol'!F$16,"",IF(D66=0,"",IF(OR(D66=$BW$1,D67=$BW$1,D68=$BW$1,D66=$BX$1,D67=$BX$1,D68=$BX$1),0,1)))</f>
        <v/>
      </c>
      <c r="BZ66" s="2" t="str">
        <f>IF($A66&gt;='FG_243way_Regular Symbol'!G$16,"",IF(E66=0,"",IF(OR(E66=$BW$1,E67=$BW$1,E68=$BW$1,E66=$BX$1,E67=$BX$1,E68=$BX$1),0,1)))</f>
        <v/>
      </c>
      <c r="CA66" s="2" t="str">
        <f>IF($A66&gt;='FG_243way_Regular Symbol'!H$16,"",IF(F66=0,"",IF(OR(F66=$BW$1,F67=$BW$1,F68=$BW$1,F66=$BX$1,F67=$BX$1,F68=$BX$1),0,1)))</f>
        <v/>
      </c>
      <c r="CC66" s="2">
        <f>IF($A66&gt;='FG_243way_Regular Symbol'!D$16,"",IF(B66=0,"",IF(OR(B66=$BW$1,B67=$BW$1,B68=$BW$1,B66=$CD$1,B67=$CD$1,B68=$CD$1),0,1)))</f>
        <v>1</v>
      </c>
      <c r="CD66" s="2" t="str">
        <f>IF($A66&gt;='FG_243way_Regular Symbol'!E$16,"",IF(C66=0,"",IF(OR(C66=$BW$1,C67=$BW$1,C68=$BW$1,C66=$CD$1,C67=$CD$1,C68=$CD$1),0,1)))</f>
        <v/>
      </c>
      <c r="CE66" s="2" t="str">
        <f>IF($A66&gt;='FG_243way_Regular Symbol'!F$16,"",IF(D66=0,"",IF(OR(D66=$BW$1,D67=$BW$1,D68=$BW$1,D66=$CD$1,D67=$CD$1,D68=$CD$1),0,1)))</f>
        <v/>
      </c>
      <c r="CF66" s="2" t="str">
        <f>IF($A66&gt;='FG_243way_Regular Symbol'!G$16,"",IF(E66=0,"",IF(OR(E66=$BW$1,E67=$BW$1,E68=$BW$1,E66=$CD$1,E67=$CD$1,E68=$CD$1),0,1)))</f>
        <v/>
      </c>
      <c r="CG66" s="2" t="str">
        <f>IF($A66&gt;='FG_243way_Regular Symbol'!H$16,"",IF(F66=0,"",IF(OR(F66=$BW$1,F67=$BW$1,F68=$BW$1,F66=$CD$1,F67=$CD$1,F68=$CD$1),0,1)))</f>
        <v/>
      </c>
      <c r="CI66" s="2">
        <f>IF($A66&gt;='FG_243way_Regular Symbol'!D$16,"",IF(B66=0,"",IF(OR(B66=$BW$1,B67=$BW$1,B68=$BW$1,B66=$CJ$1,B67=$CJ$1,B68=$CJ$1),0,1)))</f>
        <v>1</v>
      </c>
      <c r="CJ66" s="2" t="str">
        <f>IF($A66&gt;='FG_243way_Regular Symbol'!E$16,"",IF(C66=0,"",IF(OR(C66=$BW$1,C67=$BW$1,C68=$BW$1,C66=$CJ$1,C67=$CJ$1,C68=$CJ$1),0,1)))</f>
        <v/>
      </c>
      <c r="CK66" s="2" t="str">
        <f>IF($A66&gt;='FG_243way_Regular Symbol'!F$16,"",IF(D66=0,"",IF(OR(D66=$BW$1,D67=$BW$1,D68=$BW$1,D66=$CJ$1,D67=$CJ$1,D68=$CJ$1),0,1)))</f>
        <v/>
      </c>
      <c r="CL66" s="2" t="str">
        <f>IF($A66&gt;='FG_243way_Regular Symbol'!G$16,"",IF(E66=0,"",IF(OR(E66=$BW$1,E67=$BW$1,E68=$BW$1,E66=$CJ$1,E67=$CJ$1,E68=$CJ$1),0,1)))</f>
        <v/>
      </c>
      <c r="CM66" s="2" t="str">
        <f>IF($A66&gt;='FG_243way_Regular Symbol'!H$16,"",IF(F66=0,"",IF(OR(F66=$BW$1,F67=$BW$1,F68=$BW$1,F66=$CJ$1,F67=$CJ$1,F68=$CJ$1),0,1)))</f>
        <v/>
      </c>
      <c r="CO66" s="2">
        <f>IF($A66&gt;='FG_243way_Regular Symbol'!D$16,"",IF(B66=0,"",IF(OR(B66=$BW$1,B67=$BW$1,B68=$BW$1,B66=$CP$1,B67=$CP$1,B68=$CP$1),0,1)))</f>
        <v>1</v>
      </c>
      <c r="CP66" s="2" t="str">
        <f>IF($A66&gt;='FG_243way_Regular Symbol'!E$16,"",IF(C66=0,"",IF(OR(C66=$BW$1,C67=$BW$1,C68=$BW$1,C66=$CP$1,C67=$CP$1,C68=$CP$1),0,1)))</f>
        <v/>
      </c>
      <c r="CQ66" s="2" t="str">
        <f>IF($A66&gt;='FG_243way_Regular Symbol'!F$16,"",IF(D66=0,"",IF(OR(D66=$BW$1,D67=$BW$1,D68=$BW$1,D66=$CP$1,D67=$CP$1,D68=$CP$1),0,1)))</f>
        <v/>
      </c>
      <c r="CR66" s="2" t="str">
        <f>IF($A66&gt;='FG_243way_Regular Symbol'!G$16,"",IF(E66=0,"",IF(OR(E66=$BW$1,E67=$BW$1,E68=$BW$1,E66=$CP$1,E67=$CP$1,E68=$CP$1),0,1)))</f>
        <v/>
      </c>
      <c r="CS66" s="2" t="str">
        <f>IF($A66&gt;='FG_243way_Regular Symbol'!H$16,"",IF(F66=0,"",IF(OR(F66=$BW$1,F67=$BW$1,F68=$BW$1,F66=$CP$1,F67=$CP$1,F68=$CP$1),0,1)))</f>
        <v/>
      </c>
      <c r="CU66" s="2">
        <f>IF($A66&gt;='FG_243way_Regular Symbol'!D$16,"",IF(B66=0,"",IF(OR(B66=$BW$1,B67=$BW$1,B68=$BW$1,B66=$CV$1,B67=$CV$1,B68=$CV$1),0,1)))</f>
        <v>1</v>
      </c>
      <c r="CV66" s="2" t="str">
        <f>IF($A66&gt;='FG_243way_Regular Symbol'!E$16,"",IF(C66=0,"",IF(OR(C66=$BW$1,C67=$BW$1,C68=$BW$1,C66=$CV$1,C67=$CV$1,C68=$CV$1),0,1)))</f>
        <v/>
      </c>
      <c r="CW66" s="2" t="str">
        <f>IF($A66&gt;='FG_243way_Regular Symbol'!F$16,"",IF(D66=0,"",IF(OR(D66=$BW$1,D67=$BW$1,D68=$BW$1,D66=$CV$1,D67=$CV$1,D68=$CV$1),0,1)))</f>
        <v/>
      </c>
      <c r="CX66" s="2" t="str">
        <f>IF($A66&gt;='FG_243way_Regular Symbol'!G$16,"",IF(E66=0,"",IF(OR(E66=$BW$1,E67=$BW$1,E68=$BW$1,E66=$CV$1,E67=$CV$1,E68=$CV$1),0,1)))</f>
        <v/>
      </c>
      <c r="CY66" s="2" t="str">
        <f>IF($A66&gt;='FG_243way_Regular Symbol'!H$16,"",IF(F66=0,"",IF(OR(F66=$BW$1,F67=$BW$1,F68=$BW$1,F66=$CV$1,F67=$CV$1,F68=$CV$1),0,1)))</f>
        <v/>
      </c>
    </row>
    <row r="67" spans="1:103">
      <c r="A67" s="341">
        <f>IF('FG_243way_Regular Symbol'!L66="","",'FG_243way_Regular Symbol'!L66)</f>
        <v>63</v>
      </c>
      <c r="B67" s="184" t="str">
        <f>IF('FG_243way_Regular Symbol'!M66="",
IF($A67-'FG_243way_Regular Symbol'!D$16&gt;='FG_243way_RegularＸ_W()'!B$2-1,"",VLOOKUP($A67-'FG_243way_Regular Symbol'!D$16,'FG_243way_Regular Symbol'!$L$3:$Q$99,'FG_243way_RegularＸ_W()'!B$3+1,FALSE)),
'FG_243way_Regular Symbol'!M66)</f>
        <v>M4</v>
      </c>
      <c r="C67" s="184" t="str">
        <f>IF('FG_243way_Regular Symbol'!N66="",
IF($A67-'FG_243way_Regular Symbol'!E$16&gt;='FG_243way_RegularＸ_W()'!C$2-1,"",VLOOKUP($A67-'FG_243way_Regular Symbol'!E$16,'FG_243way_Regular Symbol'!$L$3:$Q$99,'FG_243way_RegularＸ_W()'!C$3+1,FALSE)),
'FG_243way_Regular Symbol'!N66)</f>
        <v/>
      </c>
      <c r="D67" s="184" t="str">
        <f>IF('FG_243way_Regular Symbol'!O66="",
IF($A67-'FG_243way_Regular Symbol'!F$16&gt;='FG_243way_RegularＸ_W()'!D$2-1,"",VLOOKUP($A67-'FG_243way_Regular Symbol'!F$16,'FG_243way_Regular Symbol'!$L$3:$Q$99,'FG_243way_RegularＸ_W()'!D$3+1,FALSE)),
'FG_243way_Regular Symbol'!O66)</f>
        <v>M2</v>
      </c>
      <c r="E67" s="184" t="str">
        <f>IF('FG_243way_Regular Symbol'!P66="",
IF($A67-'FG_243way_Regular Symbol'!G$16&gt;='FG_243way_RegularＸ_W()'!E$2-1,"",VLOOKUP($A67-'FG_243way_Regular Symbol'!G$16,'FG_243way_Regular Symbol'!$L$3:$Q$99,'FG_243way_RegularＸ_W()'!E$3+1,FALSE)),
'FG_243way_Regular Symbol'!P66)</f>
        <v/>
      </c>
      <c r="F67" s="358" t="str">
        <f>IF('FG_243way_Regular Symbol'!Q66="",
IF($A67-'FG_243way_Regular Symbol'!H$16&gt;='FG_243way_RegularＸ_W()'!F$2-1,"",VLOOKUP($A67-'FG_243way_Regular Symbol'!H$16,'FG_243way_Regular Symbol'!$L$3:$Q$99,'FG_243way_RegularＸ_W()'!F$3+1,FALSE)),
'FG_243way_Regular Symbol'!Q66)</f>
        <v/>
      </c>
      <c r="O67" s="342">
        <f>IF($A67&gt;='FG_243way_Regular Symbol'!D$16,"",IF(B67=0,"",IF(OR(B67=$O$1,B67=$P$1,B68=$O$1,B68=$P$1,B69=$O$1,B69=$P$1),0,1)))</f>
        <v>1</v>
      </c>
      <c r="P67" s="2" t="str">
        <f>IF($A67&gt;='FG_243way_Regular Symbol'!E$16,"",IF(C67=0,"",IF(OR(C67=$O$1,C67=$P$1,C68=$O$1,C68=$P$1,C69=$O$1,C69=$P$1),0,1)))</f>
        <v/>
      </c>
      <c r="Q67" s="2" t="str">
        <f>IF($A67&gt;='FG_243way_Regular Symbol'!F$16,"",IF(D67=0,"",IF(OR(D67=$O$1,D67=$P$1,D68=$O$1,D68=$P$1,D69=$O$1,D69=$P$1),0,1)))</f>
        <v/>
      </c>
      <c r="R67" s="2" t="str">
        <f>IF($A67&gt;='FG_243way_Regular Symbol'!G$16,"",IF(E67=0,"",IF(OR(E67=$O$1,E67=$P$1,E68=$O$1,E68=$P$1,E69=$O$1,E69=$P$1),0,1)))</f>
        <v/>
      </c>
      <c r="S67" s="128" t="str">
        <f>IF($A67&gt;='FG_243way_Regular Symbol'!H$16,"",IF(F67=0,"",IF(OR(F67=$O$1,F67=$P$1,F68=$O$1,F68=$P$1,F69=$O$1,F69=$P$1),0,1)))</f>
        <v/>
      </c>
      <c r="U67" s="342">
        <f>IF($A67&gt;='FG_243way_Regular Symbol'!D$16,"",IF(B67=0,"",IF(OR(B67=$U$1,B67=$V$1,B68=$U$1,B68=$V$1,B69=$U$1,B69=$V$1),0,1)))</f>
        <v>0</v>
      </c>
      <c r="V67" s="2" t="str">
        <f>IF($A67&gt;='FG_243way_Regular Symbol'!E$16,"",IF(C67=0,"",IF(OR(C67=$U$1,C67=$V$1,C68=$U$1,C68=$V$1,C69=$U$1,C69=$V$1),0,1)))</f>
        <v/>
      </c>
      <c r="W67" s="2" t="str">
        <f>IF($A67&gt;='FG_243way_Regular Symbol'!F$16,"",IF(D67=0,"",IF(OR(D67=$U$1,D67=$V$1,D68=$U$1,D68=$V$1,D69=$U$1,D69=$V$1),0,1)))</f>
        <v/>
      </c>
      <c r="X67" s="2" t="str">
        <f>IF($A67&gt;='FG_243way_Regular Symbol'!G$16,"",IF(E67=0,"",IF(OR(E67=$U$1,E67=$V$1,E68=$U$1,E68=$V$1,E69=$U$1,E69=$V$1),0,1)))</f>
        <v/>
      </c>
      <c r="Y67" s="128" t="str">
        <f>IF($A67&gt;='FG_243way_Regular Symbol'!H$16,"",IF(F67=0,"",IF(OR(F67=$U$1,F67=$V$1,F68=$U$1,F68=$V$1,F69=$U$1,F69=$V$1),0,1)))</f>
        <v/>
      </c>
      <c r="AA67" s="342">
        <f>IF($A67&gt;='FG_243way_Regular Symbol'!D$16,"",IF(B67=0,"",IF(OR(B67=$AA$1,B67=$AB$1,B68=$AA$1,B68=$AB$1,B69=$AA$1,,B69=$AB$1),0,1)))</f>
        <v>1</v>
      </c>
      <c r="AB67" s="2" t="str">
        <f>IF($A67&gt;='FG_243way_Regular Symbol'!E$16,"",IF(C67=0,"",IF(OR(C67=$AA$1,C67=$AB$1,C68=$AA$1,C68=$AB$1,C69=$AA$1,,C69=$AB$1),0,1)))</f>
        <v/>
      </c>
      <c r="AC67" s="2" t="str">
        <f>IF($A67&gt;='FG_243way_Regular Symbol'!F$16,"",IF(D67=0,"",IF(OR(D67=$AA$1,D67=$AB$1,D68=$AA$1,D68=$AB$1,D69=$AA$1,,D69=$AB$1),0,1)))</f>
        <v/>
      </c>
      <c r="AD67" s="2" t="str">
        <f>IF($A67&gt;='FG_243way_Regular Symbol'!G$16,"",IF(E67=0,"",IF(OR(E67=$AA$1,E67=$AB$1,E68=$AA$1,E68=$AB$1,E69=$AA$1,,E69=$AB$1),0,1)))</f>
        <v/>
      </c>
      <c r="AE67" s="128" t="str">
        <f>IF($A67&gt;='FG_243way_Regular Symbol'!H$16,"",IF(F67=0,"",IF(OR(F67=$AA$1,F67=$AB$1,F68=$AA$1,F68=$AB$1,F69=$AA$1,,F69=$AB$1),0,1)))</f>
        <v/>
      </c>
      <c r="AG67" s="342">
        <f>IF($A67&gt;='FG_243way_Regular Symbol'!D$16,"",IF(B67=0,"",IF(OR(B67=$AG$1,B67=$AH$1,B68=$AG$1,B68=$AH$1,B69=$AG$1,B69=$AH$1),0,1)))</f>
        <v>0</v>
      </c>
      <c r="AH67" s="2" t="str">
        <f>IF($A67&gt;='FG_243way_Regular Symbol'!E$16,"",IF(C67=0,"",IF(OR(C67=$AG$1,C67=$AH$1,C68=$AG$1,C68=$AH$1,C69=$AG$1,C69=$AH$1),0,1)))</f>
        <v/>
      </c>
      <c r="AI67" s="2" t="str">
        <f>IF($A67&gt;='FG_243way_Regular Symbol'!F$16,"",IF(D67=0,"",IF(OR(D67=$AG$1,D67=$AH$1,D68=$AG$1,D68=$AH$1,D69=$AG$1,D69=$AH$1),0,1)))</f>
        <v/>
      </c>
      <c r="AJ67" s="2" t="str">
        <f>IF($A67&gt;='FG_243way_Regular Symbol'!G$16,"",IF(E67=0,"",IF(OR(E67=$AG$1,E67=$AH$1,E68=$AG$1,E68=$AH$1,E69=$AG$1,E69=$AH$1),0,1)))</f>
        <v/>
      </c>
      <c r="AK67" s="128" t="str">
        <f>IF($A67&gt;='FG_243way_Regular Symbol'!H$16,"",IF(F67=0,"",IF(OR(F67=$AG$1,F67=$AH$1,F68=$AG$1,F68=$AH$1,F69=$AG$1,F69=$AH$1),0,1)))</f>
        <v/>
      </c>
      <c r="AM67" s="342">
        <f>IF($A67&gt;='FG_243way_Regular Symbol'!D$16,"",IF(B67=0,"",IF(OR(B67=$AM$1,B67=$AN$1,B68=$AM$1,B68=$AN$1,B69=$AM$1,B69=$AN$1),0,1)))</f>
        <v>0</v>
      </c>
      <c r="AN67" s="2" t="str">
        <f>IF($A67&gt;='FG_243way_Regular Symbol'!E$16,"",IF(C67=0,"",IF(OR(C67=$AM$1,C67=$AN$1,C68=$AM$1,C68=$AN$1,C69=$AM$1,C69=$AN$1),0,1)))</f>
        <v/>
      </c>
      <c r="AO67" s="2" t="str">
        <f>IF($A67&gt;='FG_243way_Regular Symbol'!F$16,"",IF(D67=0,"",IF(OR(D67=$AM$1,D67=$AN$1,D68=$AM$1,D68=$AN$1,D69=$AM$1,D69=$AN$1),0,1)))</f>
        <v/>
      </c>
      <c r="AP67" s="2" t="str">
        <f>IF($A67&gt;='FG_243way_Regular Symbol'!G$16,"",IF(E67=0,"",IF(OR(E67=$AM$1,E67=$AN$1,E68=$AM$1,E68=$AN$1,E69=$AM$1,E69=$AN$1),0,1)))</f>
        <v/>
      </c>
      <c r="AQ67" s="128" t="str">
        <f>IF($A67&gt;='FG_243way_Regular Symbol'!H$16,"",IF(F67=0,"",IF(OR(F67=$AM$1,F67=$AN$1,F68=$AM$1,F68=$AN$1,F69=$AM$1,F69=$AN$1),0,1)))</f>
        <v/>
      </c>
      <c r="AS67" s="342">
        <f>IF($A67&gt;='FG_243way_Regular Symbol'!D$16,"",IF(B67=0,"",IF(OR(B67=$AM$1,B67=$AT$1,B68=$AM$1,B68=$AT$1,B69=$AM$1,B69=$AT$1),0,1)))</f>
        <v>1</v>
      </c>
      <c r="AT67" s="2" t="str">
        <f>IF($A67&gt;='FG_243way_Regular Symbol'!E$16,"",IF(C67=0,"",IF(OR(C67=$AM$1,C67=$AT$1,C68=$AM$1,C68=$AT$1,C69=$AM$1,C69=$AT$1),0,1)))</f>
        <v/>
      </c>
      <c r="AU67" s="2" t="str">
        <f>IF($A67&gt;='FG_243way_Regular Symbol'!F$16,"",IF(D67=0,"",IF(OR(D67=$AM$1,D67=$AT$1,D68=$AM$1,D68=$AT$1,D69=$AM$1,D69=$AT$1),0,1)))</f>
        <v/>
      </c>
      <c r="AV67" s="2" t="str">
        <f>IF($A67&gt;='FG_243way_Regular Symbol'!G$16,"",IF(E67=0,"",IF(OR(E67=$AM$1,E67=$AT$1,E68=$AM$1,E68=$AT$1,E69=$AM$1,E69=$AT$1),0,1)))</f>
        <v/>
      </c>
      <c r="AW67" s="128" t="str">
        <f>IF($A67&gt;='FG_243way_Regular Symbol'!H$16,"",IF(F67=0,"",IF(OR(F67=$AM$1,F67=$AT$1,F68=$AM$1,F68=$AT$1,F69=$AM$1,F69=$AT$1),0,1)))</f>
        <v/>
      </c>
      <c r="AY67" s="342">
        <f>IF($A67&gt;='FG_243way_Regular Symbol'!D$16,"",IF(B67=0,"",IF(OR(B67=$AM$1,B67=$AZ$1,B68=$AM$1,B68=$AZ$1,B69=$AM$1,B69=$AZ$1),0,1)))</f>
        <v>1</v>
      </c>
      <c r="AZ67" s="2" t="str">
        <f>IF($A67&gt;='FG_243way_Regular Symbol'!E$16,"",IF(C67=0,"",IF(OR(C67=$AM$1,C67=$AZ$1,C68=$AM$1,C68=$AZ$1,C69=$AM$1,C69=$AZ$1),0,1)))</f>
        <v/>
      </c>
      <c r="BA67" s="2" t="str">
        <f>IF($A67&gt;='FG_243way_Regular Symbol'!F$16,"",IF(D67=0,"",IF(OR(D67=$AM$1,D67=$AZ$1,D68=$AM$1,D68=$AZ$1,D69=$AM$1,D69=$AZ$1),0,1)))</f>
        <v/>
      </c>
      <c r="BB67" s="2" t="str">
        <f>IF($A67&gt;='FG_243way_Regular Symbol'!G$16,"",IF(E67=0,"",IF(OR(E67=$AM$1,E67=$AZ$1,E68=$AM$1,E68=$AZ$1,E69=$AM$1,E69=$AZ$1),0,1)))</f>
        <v/>
      </c>
      <c r="BC67" s="128" t="str">
        <f>IF($A67&gt;='FG_243way_Regular Symbol'!H$16,"",IF(F67=0,"",IF(OR(F67=$AM$1,F67=$AZ$1,F68=$AM$1,F68=$AZ$1,F69=$AM$1,F69=$AZ$1),0,1)))</f>
        <v/>
      </c>
      <c r="BE67" s="342"/>
      <c r="BF67" s="2"/>
      <c r="BG67" s="2" t="str">
        <f>IF($A67&gt;='FG_243way_Regular Symbol'!F$16,"",IF(D67=0,"",COUNTIF(D67:D69,$BF$1)))</f>
        <v/>
      </c>
      <c r="BH67" s="2" t="str">
        <f>IF($A67&gt;='FG_243way_Regular Symbol'!G$16,"",IF(E67=0,"",COUNTIF(E67:E69,$BF$1)))</f>
        <v/>
      </c>
      <c r="BI67" s="2" t="str">
        <f>IF($A67&gt;='FG_243way_Regular Symbol'!H$16,"",IF(F67=0,"",COUNTIF(F67:F69,$BF$1)))</f>
        <v/>
      </c>
      <c r="BK67" s="342"/>
      <c r="BL67" s="2"/>
      <c r="BM67" s="2" t="str">
        <f>IF($A67&gt;='FG_243way_Regular Symbol'!F$16,"",IF(D67=0,"",IF(OR(D67=$AM$1,D67=$BL$1,D68=$AM$1,D68=$BL$1,D69=$AM$1,D69=$BL$1),0,1)))</f>
        <v/>
      </c>
      <c r="BN67" s="2" t="str">
        <f>IF($A67&gt;='FG_243way_Regular Symbol'!G$16,"",IF(E67=0,"",IF(OR(E67=$AM$1,E67=$BL$1,E68=$AM$1,E68=$BL$1,E69=$AM$1,E69=$BL$1),0,1)))</f>
        <v/>
      </c>
      <c r="BO67" s="128" t="str">
        <f>IF($A67&gt;='FG_243way_Regular Symbol'!H$16,"",IF(F67=0,"",IF(OR(F67=$AM$1,F67=$BL$1,F68=$AM$1,F68=$BL$1,F69=$AM$1,F69=$BL$1),0,1)))</f>
        <v/>
      </c>
      <c r="BQ67" s="2">
        <f>IF($A67&gt;='FG_243way_Regular Symbol'!D$16,"",IF(B67=0,"",IF(OR(B67=$BQ$1,B67=$BR$1,B68=$BQ$1,B68=$BR$1,B69=$BQ$1,B69=$BR$1),0,1)))</f>
        <v>1</v>
      </c>
      <c r="BR67" s="2" t="str">
        <f>IF($A67&gt;='FG_243way_Regular Symbol'!E$16,"",IF(C67=0,"",IF(OR(C67=$BQ$1,C67=$BR$1,C68=$BQ$1,C68=$BR$1,C69=$BQ$1,C69=$BR$1),0,1)))</f>
        <v/>
      </c>
      <c r="BS67" s="2" t="str">
        <f>IF($A67&gt;='FG_243way_Regular Symbol'!F$16,"",IF(D67=0,"",IF(OR(D67=$BQ$1,D67=$BR$1,D68=$BQ$1,D68=$BR$1,D69=$BQ$1,D69=$BR$1),0,1)))</f>
        <v/>
      </c>
      <c r="BT67" s="2" t="str">
        <f>IF($A67&gt;='FG_243way_Regular Symbol'!G$16,"",IF(E67=0,"",IF(OR(E67=$BQ$1,E67=$BR$1,E68=$BQ$1,E68=$BR$1,E69=$BQ$1,E69=$BR$1),0,1)))</f>
        <v/>
      </c>
      <c r="BU67" s="2" t="str">
        <f>IF($A67&gt;='FG_243way_Regular Symbol'!H$16,"",IF(F67=0,"",IF(OR(F67=$BQ$1,F67=$BR$1,F68=$BQ$1,F68=$BR$1,F69=$BQ$1,F69=$BR$1),0,1)))</f>
        <v/>
      </c>
      <c r="BW67" s="2">
        <f>IF($A67&gt;='FG_243way_Regular Symbol'!D$16,"",IF(B67=0,"",IF(OR(B67=$BW$1,B68=$BW$1,B69=$BW$1,B67=$BX$1,B68=$BX$1,B69=$BX$1),0,1)))</f>
        <v>1</v>
      </c>
      <c r="BX67" s="2" t="str">
        <f>IF($A67&gt;='FG_243way_Regular Symbol'!E$16,"",IF(C67=0,"",IF(OR(C67=$BW$1,C68=$BW$1,C69=$BW$1,C67=$BX$1,C68=$BX$1,C69=$BX$1),0,1)))</f>
        <v/>
      </c>
      <c r="BY67" s="2" t="str">
        <f>IF($A67&gt;='FG_243way_Regular Symbol'!F$16,"",IF(D67=0,"",IF(OR(D67=$BW$1,D68=$BW$1,D69=$BW$1,D67=$BX$1,D68=$BX$1,D69=$BX$1),0,1)))</f>
        <v/>
      </c>
      <c r="BZ67" s="2" t="str">
        <f>IF($A67&gt;='FG_243way_Regular Symbol'!G$16,"",IF(E67=0,"",IF(OR(E67=$BW$1,E68=$BW$1,E69=$BW$1,E67=$BX$1,E68=$BX$1,E69=$BX$1),0,1)))</f>
        <v/>
      </c>
      <c r="CA67" s="2" t="str">
        <f>IF($A67&gt;='FG_243way_Regular Symbol'!H$16,"",IF(F67=0,"",IF(OR(F67=$BW$1,F68=$BW$1,F69=$BW$1,F67=$BX$1,F68=$BX$1,F69=$BX$1),0,1)))</f>
        <v/>
      </c>
      <c r="CC67" s="2">
        <f>IF($A67&gt;='FG_243way_Regular Symbol'!D$16,"",IF(B67=0,"",IF(OR(B67=$BW$1,B68=$BW$1,B69=$BW$1,B67=$CD$1,B68=$CD$1,B69=$CD$1),0,1)))</f>
        <v>1</v>
      </c>
      <c r="CD67" s="2" t="str">
        <f>IF($A67&gt;='FG_243way_Regular Symbol'!E$16,"",IF(C67=0,"",IF(OR(C67=$BW$1,C68=$BW$1,C69=$BW$1,C67=$CD$1,C68=$CD$1,C69=$CD$1),0,1)))</f>
        <v/>
      </c>
      <c r="CE67" s="2" t="str">
        <f>IF($A67&gt;='FG_243way_Regular Symbol'!F$16,"",IF(D67=0,"",IF(OR(D67=$BW$1,D68=$BW$1,D69=$BW$1,D67=$CD$1,D68=$CD$1,D69=$CD$1),0,1)))</f>
        <v/>
      </c>
      <c r="CF67" s="2" t="str">
        <f>IF($A67&gt;='FG_243way_Regular Symbol'!G$16,"",IF(E67=0,"",IF(OR(E67=$BW$1,E68=$BW$1,E69=$BW$1,E67=$CD$1,E68=$CD$1,E69=$CD$1),0,1)))</f>
        <v/>
      </c>
      <c r="CG67" s="2" t="str">
        <f>IF($A67&gt;='FG_243way_Regular Symbol'!H$16,"",IF(F67=0,"",IF(OR(F67=$BW$1,F68=$BW$1,F69=$BW$1,F67=$CD$1,F68=$CD$1,F69=$CD$1),0,1)))</f>
        <v/>
      </c>
      <c r="CI67" s="2">
        <f>IF($A67&gt;='FG_243way_Regular Symbol'!D$16,"",IF(B67=0,"",IF(OR(B67=$BW$1,B68=$BW$1,B69=$BW$1,B67=$CJ$1,B68=$CJ$1,B69=$CJ$1),0,1)))</f>
        <v>1</v>
      </c>
      <c r="CJ67" s="2" t="str">
        <f>IF($A67&gt;='FG_243way_Regular Symbol'!E$16,"",IF(C67=0,"",IF(OR(C67=$BW$1,C68=$BW$1,C69=$BW$1,C67=$CJ$1,C68=$CJ$1,C69=$CJ$1),0,1)))</f>
        <v/>
      </c>
      <c r="CK67" s="2" t="str">
        <f>IF($A67&gt;='FG_243way_Regular Symbol'!F$16,"",IF(D67=0,"",IF(OR(D67=$BW$1,D68=$BW$1,D69=$BW$1,D67=$CJ$1,D68=$CJ$1,D69=$CJ$1),0,1)))</f>
        <v/>
      </c>
      <c r="CL67" s="2" t="str">
        <f>IF($A67&gt;='FG_243way_Regular Symbol'!G$16,"",IF(E67=0,"",IF(OR(E67=$BW$1,E68=$BW$1,E69=$BW$1,E67=$CJ$1,E68=$CJ$1,E69=$CJ$1),0,1)))</f>
        <v/>
      </c>
      <c r="CM67" s="2" t="str">
        <f>IF($A67&gt;='FG_243way_Regular Symbol'!H$16,"",IF(F67=0,"",IF(OR(F67=$BW$1,F68=$BW$1,F69=$BW$1,F67=$CJ$1,F68=$CJ$1,F69=$CJ$1),0,1)))</f>
        <v/>
      </c>
      <c r="CO67" s="2">
        <f>IF($A67&gt;='FG_243way_Regular Symbol'!D$16,"",IF(B67=0,"",IF(OR(B67=$BW$1,B68=$BW$1,B69=$BW$1,B67=$CP$1,B68=$CP$1,B69=$CP$1),0,1)))</f>
        <v>1</v>
      </c>
      <c r="CP67" s="2" t="str">
        <f>IF($A67&gt;='FG_243way_Regular Symbol'!E$16,"",IF(C67=0,"",IF(OR(C67=$BW$1,C68=$BW$1,C69=$BW$1,C67=$CP$1,C68=$CP$1,C69=$CP$1),0,1)))</f>
        <v/>
      </c>
      <c r="CQ67" s="2" t="str">
        <f>IF($A67&gt;='FG_243way_Regular Symbol'!F$16,"",IF(D67=0,"",IF(OR(D67=$BW$1,D68=$BW$1,D69=$BW$1,D67=$CP$1,D68=$CP$1,D69=$CP$1),0,1)))</f>
        <v/>
      </c>
      <c r="CR67" s="2" t="str">
        <f>IF($A67&gt;='FG_243way_Regular Symbol'!G$16,"",IF(E67=0,"",IF(OR(E67=$BW$1,E68=$BW$1,E69=$BW$1,E67=$CP$1,E68=$CP$1,E69=$CP$1),0,1)))</f>
        <v/>
      </c>
      <c r="CS67" s="2" t="str">
        <f>IF($A67&gt;='FG_243way_Regular Symbol'!H$16,"",IF(F67=0,"",IF(OR(F67=$BW$1,F68=$BW$1,F69=$BW$1,F67=$CP$1,F68=$CP$1,F69=$CP$1),0,1)))</f>
        <v/>
      </c>
      <c r="CU67" s="2">
        <f>IF($A67&gt;='FG_243way_Regular Symbol'!D$16,"",IF(B67=0,"",IF(OR(B67=$BW$1,B68=$BW$1,B69=$BW$1,B67=$CV$1,B68=$CV$1,B69=$CV$1),0,1)))</f>
        <v>1</v>
      </c>
      <c r="CV67" s="2" t="str">
        <f>IF($A67&gt;='FG_243way_Regular Symbol'!E$16,"",IF(C67=0,"",IF(OR(C67=$BW$1,C68=$BW$1,C69=$BW$1,C67=$CV$1,C68=$CV$1,C69=$CV$1),0,1)))</f>
        <v/>
      </c>
      <c r="CW67" s="2" t="str">
        <f>IF($A67&gt;='FG_243way_Regular Symbol'!F$16,"",IF(D67=0,"",IF(OR(D67=$BW$1,D68=$BW$1,D69=$BW$1,D67=$CV$1,D68=$CV$1,D69=$CV$1),0,1)))</f>
        <v/>
      </c>
      <c r="CX67" s="2" t="str">
        <f>IF($A67&gt;='FG_243way_Regular Symbol'!G$16,"",IF(E67=0,"",IF(OR(E67=$BW$1,E68=$BW$1,E69=$BW$1,E67=$CV$1,E68=$CV$1,E69=$CV$1),0,1)))</f>
        <v/>
      </c>
      <c r="CY67" s="2" t="str">
        <f>IF($A67&gt;='FG_243way_Regular Symbol'!H$16,"",IF(F67=0,"",IF(OR(F67=$BW$1,F68=$BW$1,F69=$BW$1,F67=$CV$1,F68=$CV$1,F69=$CV$1),0,1)))</f>
        <v/>
      </c>
    </row>
    <row r="68" spans="1:103">
      <c r="A68" s="341">
        <f>IF('FG_243way_Regular Symbol'!L67="","",'FG_243way_Regular Symbol'!L67)</f>
        <v>64</v>
      </c>
      <c r="B68" s="184" t="str">
        <f>IF('FG_243way_Regular Symbol'!M67="",
IF($A68-'FG_243way_Regular Symbol'!D$16&gt;='FG_243way_RegularＸ_W()'!B$2-1,"",VLOOKUP($A68-'FG_243way_Regular Symbol'!D$16,'FG_243way_Regular Symbol'!$L$3:$Q$99,'FG_243way_RegularＸ_W()'!B$3+1,FALSE)),
'FG_243way_Regular Symbol'!M67)</f>
        <v>M5</v>
      </c>
      <c r="C68" s="184" t="str">
        <f>IF('FG_243way_Regular Symbol'!N67="",
IF($A68-'FG_243way_Regular Symbol'!E$16&gt;='FG_243way_RegularＸ_W()'!C$2-1,"",VLOOKUP($A68-'FG_243way_Regular Symbol'!E$16,'FG_243way_Regular Symbol'!$L$3:$Q$99,'FG_243way_RegularＸ_W()'!C$3+1,FALSE)),
'FG_243way_Regular Symbol'!N67)</f>
        <v/>
      </c>
      <c r="D68" s="184" t="str">
        <f>IF('FG_243way_Regular Symbol'!O67="",
IF($A68-'FG_243way_Regular Symbol'!F$16&gt;='FG_243way_RegularＸ_W()'!D$2-1,"",VLOOKUP($A68-'FG_243way_Regular Symbol'!F$16,'FG_243way_Regular Symbol'!$L$3:$Q$99,'FG_243way_RegularＸ_W()'!D$3+1,FALSE)),
'FG_243way_Regular Symbol'!O67)</f>
        <v/>
      </c>
      <c r="E68" s="184" t="str">
        <f>IF('FG_243way_Regular Symbol'!P67="",
IF($A68-'FG_243way_Regular Symbol'!G$16&gt;='FG_243way_RegularＸ_W()'!E$2-1,"",VLOOKUP($A68-'FG_243way_Regular Symbol'!G$16,'FG_243way_Regular Symbol'!$L$3:$Q$99,'FG_243way_RegularＸ_W()'!E$3+1,FALSE)),
'FG_243way_Regular Symbol'!P67)</f>
        <v/>
      </c>
      <c r="F68" s="358" t="str">
        <f>IF('FG_243way_Regular Symbol'!Q67="",
IF($A68-'FG_243way_Regular Symbol'!H$16&gt;='FG_243way_RegularＸ_W()'!F$2-1,"",VLOOKUP($A68-'FG_243way_Regular Symbol'!H$16,'FG_243way_Regular Symbol'!$L$3:$Q$99,'FG_243way_RegularＸ_W()'!F$3+1,FALSE)),
'FG_243way_Regular Symbol'!Q67)</f>
        <v/>
      </c>
      <c r="O68" s="342">
        <f>IF($A68&gt;='FG_243way_Regular Symbol'!D$16,"",IF(B68=0,"",IF(OR(B68=$O$1,B68=$P$1,B69=$O$1,B69=$P$1,B70=$O$1,B70=$P$1),0,1)))</f>
        <v>1</v>
      </c>
      <c r="P68" s="2" t="str">
        <f>IF($A68&gt;='FG_243way_Regular Symbol'!E$16,"",IF(C68=0,"",IF(OR(C68=$O$1,C68=$P$1,C69=$O$1,C69=$P$1,C70=$O$1,C70=$P$1),0,1)))</f>
        <v/>
      </c>
      <c r="Q68" s="2" t="str">
        <f>IF($A68&gt;='FG_243way_Regular Symbol'!F$16,"",IF(D68=0,"",IF(OR(D68=$O$1,D68=$P$1,D69=$O$1,D69=$P$1,D70=$O$1,D70=$P$1),0,1)))</f>
        <v/>
      </c>
      <c r="R68" s="2" t="str">
        <f>IF($A68&gt;='FG_243way_Regular Symbol'!G$16,"",IF(E68=0,"",IF(OR(E68=$O$1,E68=$P$1,E69=$O$1,E69=$P$1,E70=$O$1,E70=$P$1),0,1)))</f>
        <v/>
      </c>
      <c r="S68" s="128" t="str">
        <f>IF($A68&gt;='FG_243way_Regular Symbol'!H$16,"",IF(F68=0,"",IF(OR(F68=$O$1,F68=$P$1,F69=$O$1,F69=$P$1,F70=$O$1,F70=$P$1),0,1)))</f>
        <v/>
      </c>
      <c r="U68" s="342">
        <f>IF($A68&gt;='FG_243way_Regular Symbol'!D$16,"",IF(B68=0,"",IF(OR(B68=$U$1,B68=$V$1,B69=$U$1,B69=$V$1,B70=$U$1,B70=$V$1),0,1)))</f>
        <v>0</v>
      </c>
      <c r="V68" s="2" t="str">
        <f>IF($A68&gt;='FG_243way_Regular Symbol'!E$16,"",IF(C68=0,"",IF(OR(C68=$U$1,C68=$V$1,C69=$U$1,C69=$V$1,C70=$U$1,C70=$V$1),0,1)))</f>
        <v/>
      </c>
      <c r="W68" s="2" t="str">
        <f>IF($A68&gt;='FG_243way_Regular Symbol'!F$16,"",IF(D68=0,"",IF(OR(D68=$U$1,D68=$V$1,D69=$U$1,D69=$V$1,D70=$U$1,D70=$V$1),0,1)))</f>
        <v/>
      </c>
      <c r="X68" s="2" t="str">
        <f>IF($A68&gt;='FG_243way_Regular Symbol'!G$16,"",IF(E68=0,"",IF(OR(E68=$U$1,E68=$V$1,E69=$U$1,E69=$V$1,E70=$U$1,E70=$V$1),0,1)))</f>
        <v/>
      </c>
      <c r="Y68" s="128" t="str">
        <f>IF($A68&gt;='FG_243way_Regular Symbol'!H$16,"",IF(F68=0,"",IF(OR(F68=$U$1,F68=$V$1,F69=$U$1,F69=$V$1,F70=$U$1,F70=$V$1),0,1)))</f>
        <v/>
      </c>
      <c r="AA68" s="342">
        <f>IF($A68&gt;='FG_243way_Regular Symbol'!D$16,"",IF(B68=0,"",IF(OR(B68=$AA$1,B68=$AB$1,B69=$AA$1,B69=$AB$1,B70=$AA$1,,B70=$AB$1),0,1)))</f>
        <v>1</v>
      </c>
      <c r="AB68" s="2" t="str">
        <f>IF($A68&gt;='FG_243way_Regular Symbol'!E$16,"",IF(C68=0,"",IF(OR(C68=$AA$1,C68=$AB$1,C69=$AA$1,C69=$AB$1,C70=$AA$1,,C70=$AB$1),0,1)))</f>
        <v/>
      </c>
      <c r="AC68" s="2" t="str">
        <f>IF($A68&gt;='FG_243way_Regular Symbol'!F$16,"",IF(D68=0,"",IF(OR(D68=$AA$1,D68=$AB$1,D69=$AA$1,D69=$AB$1,D70=$AA$1,,D70=$AB$1),0,1)))</f>
        <v/>
      </c>
      <c r="AD68" s="2" t="str">
        <f>IF($A68&gt;='FG_243way_Regular Symbol'!G$16,"",IF(E68=0,"",IF(OR(E68=$AA$1,E68=$AB$1,E69=$AA$1,E69=$AB$1,E70=$AA$1,,E70=$AB$1),0,1)))</f>
        <v/>
      </c>
      <c r="AE68" s="128" t="str">
        <f>IF($A68&gt;='FG_243way_Regular Symbol'!H$16,"",IF(F68=0,"",IF(OR(F68=$AA$1,F68=$AB$1,F69=$AA$1,F69=$AB$1,F70=$AA$1,,F70=$AB$1),0,1)))</f>
        <v/>
      </c>
      <c r="AG68" s="342">
        <f>IF($A68&gt;='FG_243way_Regular Symbol'!D$16,"",IF(B68=0,"",IF(OR(B68=$AG$1,B68=$AH$1,B69=$AG$1,B69=$AH$1,B70=$AG$1,B70=$AH$1),0,1)))</f>
        <v>1</v>
      </c>
      <c r="AH68" s="2" t="str">
        <f>IF($A68&gt;='FG_243way_Regular Symbol'!E$16,"",IF(C68=0,"",IF(OR(C68=$AG$1,C68=$AH$1,C69=$AG$1,C69=$AH$1,C70=$AG$1,C70=$AH$1),0,1)))</f>
        <v/>
      </c>
      <c r="AI68" s="2" t="str">
        <f>IF($A68&gt;='FG_243way_Regular Symbol'!F$16,"",IF(D68=0,"",IF(OR(D68=$AG$1,D68=$AH$1,D69=$AG$1,D69=$AH$1,D70=$AG$1,D70=$AH$1),0,1)))</f>
        <v/>
      </c>
      <c r="AJ68" s="2" t="str">
        <f>IF($A68&gt;='FG_243way_Regular Symbol'!G$16,"",IF(E68=0,"",IF(OR(E68=$AG$1,E68=$AH$1,E69=$AG$1,E69=$AH$1,E70=$AG$1,E70=$AH$1),0,1)))</f>
        <v/>
      </c>
      <c r="AK68" s="128" t="str">
        <f>IF($A68&gt;='FG_243way_Regular Symbol'!H$16,"",IF(F68=0,"",IF(OR(F68=$AG$1,F68=$AH$1,F69=$AG$1,F69=$AH$1,F70=$AG$1,F70=$AH$1),0,1)))</f>
        <v/>
      </c>
      <c r="AM68" s="342">
        <f>IF($A68&gt;='FG_243way_Regular Symbol'!D$16,"",IF(B68=0,"",IF(OR(B68=$AM$1,B68=$AN$1,B69=$AM$1,B69=$AN$1,B70=$AM$1,B70=$AN$1),0,1)))</f>
        <v>0</v>
      </c>
      <c r="AN68" s="2" t="str">
        <f>IF($A68&gt;='FG_243way_Regular Symbol'!E$16,"",IF(C68=0,"",IF(OR(C68=$AM$1,C68=$AN$1,C69=$AM$1,C69=$AN$1,C70=$AM$1,C70=$AN$1),0,1)))</f>
        <v/>
      </c>
      <c r="AO68" s="2" t="str">
        <f>IF($A68&gt;='FG_243way_Regular Symbol'!F$16,"",IF(D68=0,"",IF(OR(D68=$AM$1,D68=$AN$1,D69=$AM$1,D69=$AN$1,D70=$AM$1,D70=$AN$1),0,1)))</f>
        <v/>
      </c>
      <c r="AP68" s="2" t="str">
        <f>IF($A68&gt;='FG_243way_Regular Symbol'!G$16,"",IF(E68=0,"",IF(OR(E68=$AM$1,E68=$AN$1,E69=$AM$1,E69=$AN$1,E70=$AM$1,E70=$AN$1),0,1)))</f>
        <v/>
      </c>
      <c r="AQ68" s="128" t="str">
        <f>IF($A68&gt;='FG_243way_Regular Symbol'!H$16,"",IF(F68=0,"",IF(OR(F68=$AM$1,F68=$AN$1,F69=$AM$1,F69=$AN$1,F70=$AM$1,F70=$AN$1),0,1)))</f>
        <v/>
      </c>
      <c r="AS68" s="342">
        <f>IF($A68&gt;='FG_243way_Regular Symbol'!D$16,"",IF(B68=0,"",IF(OR(B68=$AM$1,B68=$AT$1,B69=$AM$1,B69=$AT$1,B70=$AM$1,B70=$AT$1),0,1)))</f>
        <v>1</v>
      </c>
      <c r="AT68" s="2" t="str">
        <f>IF($A68&gt;='FG_243way_Regular Symbol'!E$16,"",IF(C68=0,"",IF(OR(C68=$AM$1,C68=$AT$1,C69=$AM$1,C69=$AT$1,C70=$AM$1,C70=$AT$1),0,1)))</f>
        <v/>
      </c>
      <c r="AU68" s="2" t="str">
        <f>IF($A68&gt;='FG_243way_Regular Symbol'!F$16,"",IF(D68=0,"",IF(OR(D68=$AM$1,D68=$AT$1,D69=$AM$1,D69=$AT$1,D70=$AM$1,D70=$AT$1),0,1)))</f>
        <v/>
      </c>
      <c r="AV68" s="2" t="str">
        <f>IF($A68&gt;='FG_243way_Regular Symbol'!G$16,"",IF(E68=0,"",IF(OR(E68=$AM$1,E68=$AT$1,E69=$AM$1,E69=$AT$1,E70=$AM$1,E70=$AT$1),0,1)))</f>
        <v/>
      </c>
      <c r="AW68" s="128" t="str">
        <f>IF($A68&gt;='FG_243way_Regular Symbol'!H$16,"",IF(F68=0,"",IF(OR(F68=$AM$1,F68=$AT$1,F69=$AM$1,F69=$AT$1,F70=$AM$1,F70=$AT$1),0,1)))</f>
        <v/>
      </c>
      <c r="AY68" s="342">
        <f>IF($A68&gt;='FG_243way_Regular Symbol'!D$16,"",IF(B68=0,"",IF(OR(B68=$AM$1,B68=$AZ$1,B69=$AM$1,B69=$AZ$1,B70=$AM$1,B70=$AZ$1),0,1)))</f>
        <v>1</v>
      </c>
      <c r="AZ68" s="2" t="str">
        <f>IF($A68&gt;='FG_243way_Regular Symbol'!E$16,"",IF(C68=0,"",IF(OR(C68=$AM$1,C68=$AZ$1,C69=$AM$1,C69=$AZ$1,C70=$AM$1,C70=$AZ$1),0,1)))</f>
        <v/>
      </c>
      <c r="BA68" s="2" t="str">
        <f>IF($A68&gt;='FG_243way_Regular Symbol'!F$16,"",IF(D68=0,"",IF(OR(D68=$AM$1,D68=$AZ$1,D69=$AM$1,D69=$AZ$1,D70=$AM$1,D70=$AZ$1),0,1)))</f>
        <v/>
      </c>
      <c r="BB68" s="2" t="str">
        <f>IF($A68&gt;='FG_243way_Regular Symbol'!G$16,"",IF(E68=0,"",IF(OR(E68=$AM$1,E68=$AZ$1,E69=$AM$1,E69=$AZ$1,E70=$AM$1,E70=$AZ$1),0,1)))</f>
        <v/>
      </c>
      <c r="BC68" s="128" t="str">
        <f>IF($A68&gt;='FG_243way_Regular Symbol'!H$16,"",IF(F68=0,"",IF(OR(F68=$AM$1,F68=$AZ$1,F69=$AM$1,F69=$AZ$1,F70=$AM$1,F70=$AZ$1),0,1)))</f>
        <v/>
      </c>
      <c r="BE68" s="342"/>
      <c r="BF68" s="2"/>
      <c r="BG68" s="2" t="str">
        <f>IF($A68&gt;='FG_243way_Regular Symbol'!F$16,"",IF(D68=0,"",COUNTIF(D68:D70,$BF$1)))</f>
        <v/>
      </c>
      <c r="BH68" s="2" t="str">
        <f>IF($A68&gt;='FG_243way_Regular Symbol'!G$16,"",IF(E68=0,"",COUNTIF(E68:E70,$BF$1)))</f>
        <v/>
      </c>
      <c r="BI68" s="2" t="str">
        <f>IF($A68&gt;='FG_243way_Regular Symbol'!H$16,"",IF(F68=0,"",COUNTIF(F68:F70,$BF$1)))</f>
        <v/>
      </c>
      <c r="BK68" s="342"/>
      <c r="BL68" s="2"/>
      <c r="BM68" s="2" t="str">
        <f>IF($A68&gt;='FG_243way_Regular Symbol'!F$16,"",IF(D68=0,"",IF(OR(D68=$AM$1,D68=$BL$1,D69=$AM$1,D69=$BL$1,D70=$AM$1,D70=$BL$1),0,1)))</f>
        <v/>
      </c>
      <c r="BN68" s="2" t="str">
        <f>IF($A68&gt;='FG_243way_Regular Symbol'!G$16,"",IF(E68=0,"",IF(OR(E68=$AM$1,E68=$BL$1,E69=$AM$1,E69=$BL$1,E70=$AM$1,E70=$BL$1),0,1)))</f>
        <v/>
      </c>
      <c r="BO68" s="128" t="str">
        <f>IF($A68&gt;='FG_243way_Regular Symbol'!H$16,"",IF(F68=0,"",IF(OR(F68=$AM$1,F68=$BL$1,F69=$AM$1,F69=$BL$1,F70=$AM$1,F70=$BL$1),0,1)))</f>
        <v/>
      </c>
      <c r="BQ68" s="2">
        <f>IF($A68&gt;='FG_243way_Regular Symbol'!D$16,"",IF(B68=0,"",IF(OR(B68=$BQ$1,B68=$BR$1,B69=$BQ$1,B69=$BR$1,B70=$BQ$1,B70=$BR$1),0,1)))</f>
        <v>1</v>
      </c>
      <c r="BR68" s="2" t="str">
        <f>IF($A68&gt;='FG_243way_Regular Symbol'!E$16,"",IF(C68=0,"",IF(OR(C68=$BQ$1,C68=$BR$1,C69=$BQ$1,C69=$BR$1,C70=$BQ$1,C70=$BR$1),0,1)))</f>
        <v/>
      </c>
      <c r="BS68" s="2" t="str">
        <f>IF($A68&gt;='FG_243way_Regular Symbol'!F$16,"",IF(D68=0,"",IF(OR(D68=$BQ$1,D68=$BR$1,D69=$BQ$1,D69=$BR$1,D70=$BQ$1,D70=$BR$1),0,1)))</f>
        <v/>
      </c>
      <c r="BT68" s="2" t="str">
        <f>IF($A68&gt;='FG_243way_Regular Symbol'!G$16,"",IF(E68=0,"",IF(OR(E68=$BQ$1,E68=$BR$1,E69=$BQ$1,E69=$BR$1,E70=$BQ$1,E70=$BR$1),0,1)))</f>
        <v/>
      </c>
      <c r="BU68" s="2" t="str">
        <f>IF($A68&gt;='FG_243way_Regular Symbol'!H$16,"",IF(F68=0,"",IF(OR(F68=$BQ$1,F68=$BR$1,F69=$BQ$1,F69=$BR$1,F70=$BQ$1,F70=$BR$1),0,1)))</f>
        <v/>
      </c>
      <c r="BW68" s="2">
        <f>IF($A68&gt;='FG_243way_Regular Symbol'!D$16,"",IF(B68=0,"",IF(OR(B68=$BW$1,B69=$BW$1,B70=$BW$1,B68=$BX$1,B69=$BX$1,B70=$BX$1),0,1)))</f>
        <v>1</v>
      </c>
      <c r="BX68" s="2" t="str">
        <f>IF($A68&gt;='FG_243way_Regular Symbol'!E$16,"",IF(C68=0,"",IF(OR(C68=$BW$1,C69=$BW$1,C70=$BW$1,C68=$BX$1,C69=$BX$1,C70=$BX$1),0,1)))</f>
        <v/>
      </c>
      <c r="BY68" s="2" t="str">
        <f>IF($A68&gt;='FG_243way_Regular Symbol'!F$16,"",IF(D68=0,"",IF(OR(D68=$BW$1,D69=$BW$1,D70=$BW$1,D68=$BX$1,D69=$BX$1,D70=$BX$1),0,1)))</f>
        <v/>
      </c>
      <c r="BZ68" s="2" t="str">
        <f>IF($A68&gt;='FG_243way_Regular Symbol'!G$16,"",IF(E68=0,"",IF(OR(E68=$BW$1,E69=$BW$1,E70=$BW$1,E68=$BX$1,E69=$BX$1,E70=$BX$1),0,1)))</f>
        <v/>
      </c>
      <c r="CA68" s="2" t="str">
        <f>IF($A68&gt;='FG_243way_Regular Symbol'!H$16,"",IF(F68=0,"",IF(OR(F68=$BW$1,F69=$BW$1,F70=$BW$1,F68=$BX$1,F69=$BX$1,F70=$BX$1),0,1)))</f>
        <v/>
      </c>
      <c r="CC68" s="2">
        <f>IF($A68&gt;='FG_243way_Regular Symbol'!D$16,"",IF(B68=0,"",IF(OR(B68=$BW$1,B69=$BW$1,B70=$BW$1,B68=$CD$1,B69=$CD$1,B70=$CD$1),0,1)))</f>
        <v>1</v>
      </c>
      <c r="CD68" s="2" t="str">
        <f>IF($A68&gt;='FG_243way_Regular Symbol'!E$16,"",IF(C68=0,"",IF(OR(C68=$BW$1,C69=$BW$1,C70=$BW$1,C68=$CD$1,C69=$CD$1,C70=$CD$1),0,1)))</f>
        <v/>
      </c>
      <c r="CE68" s="2" t="str">
        <f>IF($A68&gt;='FG_243way_Regular Symbol'!F$16,"",IF(D68=0,"",IF(OR(D68=$BW$1,D69=$BW$1,D70=$BW$1,D68=$CD$1,D69=$CD$1,D70=$CD$1),0,1)))</f>
        <v/>
      </c>
      <c r="CF68" s="2" t="str">
        <f>IF($A68&gt;='FG_243way_Regular Symbol'!G$16,"",IF(E68=0,"",IF(OR(E68=$BW$1,E69=$BW$1,E70=$BW$1,E68=$CD$1,E69=$CD$1,E70=$CD$1),0,1)))</f>
        <v/>
      </c>
      <c r="CG68" s="2" t="str">
        <f>IF($A68&gt;='FG_243way_Regular Symbol'!H$16,"",IF(F68=0,"",IF(OR(F68=$BW$1,F69=$BW$1,F70=$BW$1,F68=$CD$1,F69=$CD$1,F70=$CD$1),0,1)))</f>
        <v/>
      </c>
      <c r="CI68" s="2">
        <f>IF($A68&gt;='FG_243way_Regular Symbol'!D$16,"",IF(B68=0,"",IF(OR(B68=$BW$1,B69=$BW$1,B70=$BW$1,B68=$CJ$1,B69=$CJ$1,B70=$CJ$1),0,1)))</f>
        <v>1</v>
      </c>
      <c r="CJ68" s="2" t="str">
        <f>IF($A68&gt;='FG_243way_Regular Symbol'!E$16,"",IF(C68=0,"",IF(OR(C68=$BW$1,C69=$BW$1,C70=$BW$1,C68=$CJ$1,C69=$CJ$1,C70=$CJ$1),0,1)))</f>
        <v/>
      </c>
      <c r="CK68" s="2" t="str">
        <f>IF($A68&gt;='FG_243way_Regular Symbol'!F$16,"",IF(D68=0,"",IF(OR(D68=$BW$1,D69=$BW$1,D70=$BW$1,D68=$CJ$1,D69=$CJ$1,D70=$CJ$1),0,1)))</f>
        <v/>
      </c>
      <c r="CL68" s="2" t="str">
        <f>IF($A68&gt;='FG_243way_Regular Symbol'!G$16,"",IF(E68=0,"",IF(OR(E68=$BW$1,E69=$BW$1,E70=$BW$1,E68=$CJ$1,E69=$CJ$1,E70=$CJ$1),0,1)))</f>
        <v/>
      </c>
      <c r="CM68" s="2" t="str">
        <f>IF($A68&gt;='FG_243way_Regular Symbol'!H$16,"",IF(F68=0,"",IF(OR(F68=$BW$1,F69=$BW$1,F70=$BW$1,F68=$CJ$1,F69=$CJ$1,F70=$CJ$1),0,1)))</f>
        <v/>
      </c>
      <c r="CO68" s="2">
        <f>IF($A68&gt;='FG_243way_Regular Symbol'!D$16,"",IF(B68=0,"",IF(OR(B68=$BW$1,B69=$BW$1,B70=$BW$1,B68=$CP$1,B69=$CP$1,B70=$CP$1),0,1)))</f>
        <v>0</v>
      </c>
      <c r="CP68" s="2" t="str">
        <f>IF($A68&gt;='FG_243way_Regular Symbol'!E$16,"",IF(C68=0,"",IF(OR(C68=$BW$1,C69=$BW$1,C70=$BW$1,C68=$CP$1,C69=$CP$1,C70=$CP$1),0,1)))</f>
        <v/>
      </c>
      <c r="CQ68" s="2" t="str">
        <f>IF($A68&gt;='FG_243way_Regular Symbol'!F$16,"",IF(D68=0,"",IF(OR(D68=$BW$1,D69=$BW$1,D70=$BW$1,D68=$CP$1,D69=$CP$1,D70=$CP$1),0,1)))</f>
        <v/>
      </c>
      <c r="CR68" s="2" t="str">
        <f>IF($A68&gt;='FG_243way_Regular Symbol'!G$16,"",IF(E68=0,"",IF(OR(E68=$BW$1,E69=$BW$1,E70=$BW$1,E68=$CP$1,E69=$CP$1,E70=$CP$1),0,1)))</f>
        <v/>
      </c>
      <c r="CS68" s="2" t="str">
        <f>IF($A68&gt;='FG_243way_Regular Symbol'!H$16,"",IF(F68=0,"",IF(OR(F68=$BW$1,F69=$BW$1,F70=$BW$1,F68=$CP$1,F69=$CP$1,F70=$CP$1),0,1)))</f>
        <v/>
      </c>
      <c r="CU68" s="2">
        <f>IF($A68&gt;='FG_243way_Regular Symbol'!D$16,"",IF(B68=0,"",IF(OR(B68=$BW$1,B69=$BW$1,B70=$BW$1,B68=$CV$1,B69=$CV$1,B70=$CV$1),0,1)))</f>
        <v>1</v>
      </c>
      <c r="CV68" s="2" t="str">
        <f>IF($A68&gt;='FG_243way_Regular Symbol'!E$16,"",IF(C68=0,"",IF(OR(C68=$BW$1,C69=$BW$1,C70=$BW$1,C68=$CV$1,C69=$CV$1,C70=$CV$1),0,1)))</f>
        <v/>
      </c>
      <c r="CW68" s="2" t="str">
        <f>IF($A68&gt;='FG_243way_Regular Symbol'!F$16,"",IF(D68=0,"",IF(OR(D68=$BW$1,D69=$BW$1,D70=$BW$1,D68=$CV$1,D69=$CV$1,D70=$CV$1),0,1)))</f>
        <v/>
      </c>
      <c r="CX68" s="2" t="str">
        <f>IF($A68&gt;='FG_243way_Regular Symbol'!G$16,"",IF(E68=0,"",IF(OR(E68=$BW$1,E69=$BW$1,E70=$BW$1,E68=$CV$1,E69=$CV$1,E70=$CV$1),0,1)))</f>
        <v/>
      </c>
      <c r="CY68" s="2" t="str">
        <f>IF($A68&gt;='FG_243way_Regular Symbol'!H$16,"",IF(F68=0,"",IF(OR(F68=$BW$1,F69=$BW$1,F70=$BW$1,F68=$CV$1,F69=$CV$1,F70=$CV$1),0,1)))</f>
        <v/>
      </c>
    </row>
    <row r="69" spans="1:103">
      <c r="A69" s="341">
        <f>IF('FG_243way_Regular Symbol'!L68="","",'FG_243way_Regular Symbol'!L68)</f>
        <v>65</v>
      </c>
      <c r="B69" s="184" t="str">
        <f>IF('FG_243way_Regular Symbol'!M68="",
IF($A69-'FG_243way_Regular Symbol'!D$16&gt;='FG_243way_RegularＸ_W()'!B$2-1,"",VLOOKUP($A69-'FG_243way_Regular Symbol'!D$16,'FG_243way_Regular Symbol'!$L$3:$Q$99,'FG_243way_RegularＸ_W()'!B$3+1,FALSE)),
'FG_243way_Regular Symbol'!M68)</f>
        <v>M2</v>
      </c>
      <c r="C69" s="184" t="str">
        <f>IF('FG_243way_Regular Symbol'!N68="",
IF($A69-'FG_243way_Regular Symbol'!E$16&gt;='FG_243way_RegularＸ_W()'!C$2-1,"",VLOOKUP($A69-'FG_243way_Regular Symbol'!E$16,'FG_243way_Regular Symbol'!$L$3:$Q$99,'FG_243way_RegularＸ_W()'!C$3+1,FALSE)),
'FG_243way_Regular Symbol'!N68)</f>
        <v/>
      </c>
      <c r="D69" s="184" t="str">
        <f>IF('FG_243way_Regular Symbol'!O68="",
IF($A69-'FG_243way_Regular Symbol'!F$16&gt;='FG_243way_RegularＸ_W()'!D$2-1,"",VLOOKUP($A69-'FG_243way_Regular Symbol'!F$16,'FG_243way_Regular Symbol'!$L$3:$Q$99,'FG_243way_RegularＸ_W()'!D$3+1,FALSE)),
'FG_243way_Regular Symbol'!O68)</f>
        <v/>
      </c>
      <c r="E69" s="184" t="str">
        <f>IF('FG_243way_Regular Symbol'!P68="",
IF($A69-'FG_243way_Regular Symbol'!G$16&gt;='FG_243way_RegularＸ_W()'!E$2-1,"",VLOOKUP($A69-'FG_243way_Regular Symbol'!G$16,'FG_243way_Regular Symbol'!$L$3:$Q$99,'FG_243way_RegularＸ_W()'!E$3+1,FALSE)),
'FG_243way_Regular Symbol'!P68)</f>
        <v/>
      </c>
      <c r="F69" s="358" t="str">
        <f>IF('FG_243way_Regular Symbol'!Q68="",
IF($A69-'FG_243way_Regular Symbol'!H$16&gt;='FG_243way_RegularＸ_W()'!F$2-1,"",VLOOKUP($A69-'FG_243way_Regular Symbol'!H$16,'FG_243way_Regular Symbol'!$L$3:$Q$99,'FG_243way_RegularＸ_W()'!F$3+1,FALSE)),
'FG_243way_Regular Symbol'!Q68)</f>
        <v/>
      </c>
      <c r="O69" s="342">
        <f>IF($A69&gt;='FG_243way_Regular Symbol'!D$16,"",IF(B69=0,"",IF(OR(B69=$O$1,B69=$P$1,B70=$O$1,B70=$P$1,B71=$O$1,B71=$P$1),0,1)))</f>
        <v>1</v>
      </c>
      <c r="P69" s="2" t="str">
        <f>IF($A69&gt;='FG_243way_Regular Symbol'!E$16,"",IF(C69=0,"",IF(OR(C69=$O$1,C69=$P$1,C70=$O$1,C70=$P$1,C71=$O$1,C71=$P$1),0,1)))</f>
        <v/>
      </c>
      <c r="Q69" s="2" t="str">
        <f>IF($A69&gt;='FG_243way_Regular Symbol'!F$16,"",IF(D69=0,"",IF(OR(D69=$O$1,D69=$P$1,D70=$O$1,D70=$P$1,D71=$O$1,D71=$P$1),0,1)))</f>
        <v/>
      </c>
      <c r="R69" s="2" t="str">
        <f>IF($A69&gt;='FG_243way_Regular Symbol'!G$16,"",IF(E69=0,"",IF(OR(E69=$O$1,E69=$P$1,E70=$O$1,E70=$P$1,E71=$O$1,E71=$P$1),0,1)))</f>
        <v/>
      </c>
      <c r="S69" s="128" t="str">
        <f>IF($A69&gt;='FG_243way_Regular Symbol'!H$16,"",IF(F69=0,"",IF(OR(F69=$O$1,F69=$P$1,F70=$O$1,F70=$P$1,F71=$O$1,F71=$P$1),0,1)))</f>
        <v/>
      </c>
      <c r="U69" s="342">
        <f>IF($A69&gt;='FG_243way_Regular Symbol'!D$16,"",IF(B69=0,"",IF(OR(B69=$U$1,B69=$V$1,B70=$U$1,B70=$V$1,B71=$U$1,B71=$V$1),0,1)))</f>
        <v>0</v>
      </c>
      <c r="V69" s="2" t="str">
        <f>IF($A69&gt;='FG_243way_Regular Symbol'!E$16,"",IF(C69=0,"",IF(OR(C69=$U$1,C69=$V$1,C70=$U$1,C70=$V$1,C71=$U$1,C71=$V$1),0,1)))</f>
        <v/>
      </c>
      <c r="W69" s="2" t="str">
        <f>IF($A69&gt;='FG_243way_Regular Symbol'!F$16,"",IF(D69=0,"",IF(OR(D69=$U$1,D69=$V$1,D70=$U$1,D70=$V$1,D71=$U$1,D71=$V$1),0,1)))</f>
        <v/>
      </c>
      <c r="X69" s="2" t="str">
        <f>IF($A69&gt;='FG_243way_Regular Symbol'!G$16,"",IF(E69=0,"",IF(OR(E69=$U$1,E69=$V$1,E70=$U$1,E70=$V$1,E71=$U$1,E71=$V$1),0,1)))</f>
        <v/>
      </c>
      <c r="Y69" s="128" t="str">
        <f>IF($A69&gt;='FG_243way_Regular Symbol'!H$16,"",IF(F69=0,"",IF(OR(F69=$U$1,F69=$V$1,F70=$U$1,F70=$V$1,F71=$U$1,F71=$V$1),0,1)))</f>
        <v/>
      </c>
      <c r="AA69" s="342">
        <f>IF($A69&gt;='FG_243way_Regular Symbol'!D$16,"",IF(B69=0,"",IF(OR(B69=$AA$1,B69=$AB$1,B70=$AA$1,B70=$AB$1,B71=$AA$1,,B71=$AB$1),0,1)))</f>
        <v>1</v>
      </c>
      <c r="AB69" s="2" t="str">
        <f>IF($A69&gt;='FG_243way_Regular Symbol'!E$16,"",IF(C69=0,"",IF(OR(C69=$AA$1,C69=$AB$1,C70=$AA$1,C70=$AB$1,C71=$AA$1,,C71=$AB$1),0,1)))</f>
        <v/>
      </c>
      <c r="AC69" s="2" t="str">
        <f>IF($A69&gt;='FG_243way_Regular Symbol'!F$16,"",IF(D69=0,"",IF(OR(D69=$AA$1,D69=$AB$1,D70=$AA$1,D70=$AB$1,D71=$AA$1,,D71=$AB$1),0,1)))</f>
        <v/>
      </c>
      <c r="AD69" s="2" t="str">
        <f>IF($A69&gt;='FG_243way_Regular Symbol'!G$16,"",IF(E69=0,"",IF(OR(E69=$AA$1,E69=$AB$1,E70=$AA$1,E70=$AB$1,E71=$AA$1,,E71=$AB$1),0,1)))</f>
        <v/>
      </c>
      <c r="AE69" s="128" t="str">
        <f>IF($A69&gt;='FG_243way_Regular Symbol'!H$16,"",IF(F69=0,"",IF(OR(F69=$AA$1,F69=$AB$1,F70=$AA$1,F70=$AB$1,F71=$AA$1,,F71=$AB$1),0,1)))</f>
        <v/>
      </c>
      <c r="AG69" s="342">
        <f>IF($A69&gt;='FG_243way_Regular Symbol'!D$16,"",IF(B69=0,"",IF(OR(B69=$AG$1,B69=$AH$1,B70=$AG$1,B70=$AH$1,B71=$AG$1,B71=$AH$1),0,1)))</f>
        <v>1</v>
      </c>
      <c r="AH69" s="2" t="str">
        <f>IF($A69&gt;='FG_243way_Regular Symbol'!E$16,"",IF(C69=0,"",IF(OR(C69=$AG$1,C69=$AH$1,C70=$AG$1,C70=$AH$1,C71=$AG$1,C71=$AH$1),0,1)))</f>
        <v/>
      </c>
      <c r="AI69" s="2" t="str">
        <f>IF($A69&gt;='FG_243way_Regular Symbol'!F$16,"",IF(D69=0,"",IF(OR(D69=$AG$1,D69=$AH$1,D70=$AG$1,D70=$AH$1,D71=$AG$1,D71=$AH$1),0,1)))</f>
        <v/>
      </c>
      <c r="AJ69" s="2" t="str">
        <f>IF($A69&gt;='FG_243way_Regular Symbol'!G$16,"",IF(E69=0,"",IF(OR(E69=$AG$1,E69=$AH$1,E70=$AG$1,E70=$AH$1,E71=$AG$1,E71=$AH$1),0,1)))</f>
        <v/>
      </c>
      <c r="AK69" s="128" t="str">
        <f>IF($A69&gt;='FG_243way_Regular Symbol'!H$16,"",IF(F69=0,"",IF(OR(F69=$AG$1,F69=$AH$1,F70=$AG$1,F70=$AH$1,F71=$AG$1,F71=$AH$1),0,1)))</f>
        <v/>
      </c>
      <c r="AM69" s="342">
        <f>IF($A69&gt;='FG_243way_Regular Symbol'!D$16,"",IF(B69=0,"",IF(OR(B69=$AM$1,B69=$AN$1,B70=$AM$1,B70=$AN$1,B71=$AM$1,B71=$AN$1),0,1)))</f>
        <v>1</v>
      </c>
      <c r="AN69" s="2" t="str">
        <f>IF($A69&gt;='FG_243way_Regular Symbol'!E$16,"",IF(C69=0,"",IF(OR(C69=$AM$1,C69=$AN$1,C70=$AM$1,C70=$AN$1,C71=$AM$1,C71=$AN$1),0,1)))</f>
        <v/>
      </c>
      <c r="AO69" s="2" t="str">
        <f>IF($A69&gt;='FG_243way_Regular Symbol'!F$16,"",IF(D69=0,"",IF(OR(D69=$AM$1,D69=$AN$1,D70=$AM$1,D70=$AN$1,D71=$AM$1,D71=$AN$1),0,1)))</f>
        <v/>
      </c>
      <c r="AP69" s="2" t="str">
        <f>IF($A69&gt;='FG_243way_Regular Symbol'!G$16,"",IF(E69=0,"",IF(OR(E69=$AM$1,E69=$AN$1,E70=$AM$1,E70=$AN$1,E71=$AM$1,E71=$AN$1),0,1)))</f>
        <v/>
      </c>
      <c r="AQ69" s="128" t="str">
        <f>IF($A69&gt;='FG_243way_Regular Symbol'!H$16,"",IF(F69=0,"",IF(OR(F69=$AM$1,F69=$AN$1,F70=$AM$1,F70=$AN$1,F71=$AM$1,F71=$AN$1),0,1)))</f>
        <v/>
      </c>
      <c r="AS69" s="342">
        <f>IF($A69&gt;='FG_243way_Regular Symbol'!D$16,"",IF(B69=0,"",IF(OR(B69=$AM$1,B69=$AT$1,B70=$AM$1,B70=$AT$1,B71=$AM$1,B71=$AT$1),0,1)))</f>
        <v>1</v>
      </c>
      <c r="AT69" s="2" t="str">
        <f>IF($A69&gt;='FG_243way_Regular Symbol'!E$16,"",IF(C69=0,"",IF(OR(C69=$AM$1,C69=$AT$1,C70=$AM$1,C70=$AT$1,C71=$AM$1,C71=$AT$1),0,1)))</f>
        <v/>
      </c>
      <c r="AU69" s="2" t="str">
        <f>IF($A69&gt;='FG_243way_Regular Symbol'!F$16,"",IF(D69=0,"",IF(OR(D69=$AM$1,D69=$AT$1,D70=$AM$1,D70=$AT$1,D71=$AM$1,D71=$AT$1),0,1)))</f>
        <v/>
      </c>
      <c r="AV69" s="2" t="str">
        <f>IF($A69&gt;='FG_243way_Regular Symbol'!G$16,"",IF(E69=0,"",IF(OR(E69=$AM$1,E69=$AT$1,E70=$AM$1,E70=$AT$1,E71=$AM$1,E71=$AT$1),0,1)))</f>
        <v/>
      </c>
      <c r="AW69" s="128" t="str">
        <f>IF($A69&gt;='FG_243way_Regular Symbol'!H$16,"",IF(F69=0,"",IF(OR(F69=$AM$1,F69=$AT$1,F70=$AM$1,F70=$AT$1,F71=$AM$1,F71=$AT$1),0,1)))</f>
        <v/>
      </c>
      <c r="AY69" s="342">
        <f>IF($A69&gt;='FG_243way_Regular Symbol'!D$16,"",IF(B69=0,"",IF(OR(B69=$AM$1,B69=$AZ$1,B70=$AM$1,B70=$AZ$1,B71=$AM$1,B71=$AZ$1),0,1)))</f>
        <v>1</v>
      </c>
      <c r="AZ69" s="2" t="str">
        <f>IF($A69&gt;='FG_243way_Regular Symbol'!E$16,"",IF(C69=0,"",IF(OR(C69=$AM$1,C69=$AZ$1,C70=$AM$1,C70=$AZ$1,C71=$AM$1,C71=$AZ$1),0,1)))</f>
        <v/>
      </c>
      <c r="BA69" s="2" t="str">
        <f>IF($A69&gt;='FG_243way_Regular Symbol'!F$16,"",IF(D69=0,"",IF(OR(D69=$AM$1,D69=$AZ$1,D70=$AM$1,D70=$AZ$1,D71=$AM$1,D71=$AZ$1),0,1)))</f>
        <v/>
      </c>
      <c r="BB69" s="2" t="str">
        <f>IF($A69&gt;='FG_243way_Regular Symbol'!G$16,"",IF(E69=0,"",IF(OR(E69=$AM$1,E69=$AZ$1,E70=$AM$1,E70=$AZ$1,E71=$AM$1,E71=$AZ$1),0,1)))</f>
        <v/>
      </c>
      <c r="BC69" s="128" t="str">
        <f>IF($A69&gt;='FG_243way_Regular Symbol'!H$16,"",IF(F69=0,"",IF(OR(F69=$AM$1,F69=$AZ$1,F70=$AM$1,F70=$AZ$1,F71=$AM$1,F71=$AZ$1),0,1)))</f>
        <v/>
      </c>
      <c r="BE69" s="342"/>
      <c r="BF69" s="2"/>
      <c r="BG69" s="2" t="str">
        <f>IF($A69&gt;='FG_243way_Regular Symbol'!F$16,"",IF(D69=0,"",COUNTIF(D69:D71,$BF$1)))</f>
        <v/>
      </c>
      <c r="BH69" s="2" t="str">
        <f>IF($A69&gt;='FG_243way_Regular Symbol'!G$16,"",IF(E69=0,"",COUNTIF(E69:E71,$BF$1)))</f>
        <v/>
      </c>
      <c r="BI69" s="2" t="str">
        <f>IF($A69&gt;='FG_243way_Regular Symbol'!H$16,"",IF(F69=0,"",COUNTIF(F69:F71,$BF$1)))</f>
        <v/>
      </c>
      <c r="BK69" s="342"/>
      <c r="BL69" s="2"/>
      <c r="BM69" s="2" t="str">
        <f>IF($A69&gt;='FG_243way_Regular Symbol'!F$16,"",IF(D69=0,"",IF(OR(D69=$AM$1,D69=$BL$1,D70=$AM$1,D70=$BL$1,D71=$AM$1,D71=$BL$1),0,1)))</f>
        <v/>
      </c>
      <c r="BN69" s="2" t="str">
        <f>IF($A69&gt;='FG_243way_Regular Symbol'!G$16,"",IF(E69=0,"",IF(OR(E69=$AM$1,E69=$BL$1,E70=$AM$1,E70=$BL$1,E71=$AM$1,E71=$BL$1),0,1)))</f>
        <v/>
      </c>
      <c r="BO69" s="128" t="str">
        <f>IF($A69&gt;='FG_243way_Regular Symbol'!H$16,"",IF(F69=0,"",IF(OR(F69=$AM$1,F69=$BL$1,F70=$AM$1,F70=$BL$1,F71=$AM$1,F71=$BL$1),0,1)))</f>
        <v/>
      </c>
      <c r="BQ69" s="2">
        <f>IF($A69&gt;='FG_243way_Regular Symbol'!D$16,"",IF(B69=0,"",IF(OR(B69=$BQ$1,B69=$BR$1,B70=$BQ$1,B70=$BR$1,B71=$BQ$1,B71=$BR$1),0,1)))</f>
        <v>1</v>
      </c>
      <c r="BR69" s="2" t="str">
        <f>IF($A69&gt;='FG_243way_Regular Symbol'!E$16,"",IF(C69=0,"",IF(OR(C69=$BQ$1,C69=$BR$1,C70=$BQ$1,C70=$BR$1,C71=$BQ$1,C71=$BR$1),0,1)))</f>
        <v/>
      </c>
      <c r="BS69" s="2" t="str">
        <f>IF($A69&gt;='FG_243way_Regular Symbol'!F$16,"",IF(D69=0,"",IF(OR(D69=$BQ$1,D69=$BR$1,D70=$BQ$1,D70=$BR$1,D71=$BQ$1,D71=$BR$1),0,1)))</f>
        <v/>
      </c>
      <c r="BT69" s="2" t="str">
        <f>IF($A69&gt;='FG_243way_Regular Symbol'!G$16,"",IF(E69=0,"",IF(OR(E69=$BQ$1,E69=$BR$1,E70=$BQ$1,E70=$BR$1,E71=$BQ$1,E71=$BR$1),0,1)))</f>
        <v/>
      </c>
      <c r="BU69" s="2" t="str">
        <f>IF($A69&gt;='FG_243way_Regular Symbol'!H$16,"",IF(F69=0,"",IF(OR(F69=$BQ$1,F69=$BR$1,F70=$BQ$1,F70=$BR$1,F71=$BQ$1,F71=$BR$1),0,1)))</f>
        <v/>
      </c>
      <c r="BW69" s="2">
        <f>IF($A69&gt;='FG_243way_Regular Symbol'!D$16,"",IF(B69=0,"",IF(OR(B69=$BW$1,B70=$BW$1,B71=$BW$1,B69=$BX$1,B70=$BX$1,B71=$BX$1),0,1)))</f>
        <v>1</v>
      </c>
      <c r="BX69" s="2" t="str">
        <f>IF($A69&gt;='FG_243way_Regular Symbol'!E$16,"",IF(C69=0,"",IF(OR(C69=$BW$1,C70=$BW$1,C71=$BW$1,C69=$BX$1,C70=$BX$1,C71=$BX$1),0,1)))</f>
        <v/>
      </c>
      <c r="BY69" s="2" t="str">
        <f>IF($A69&gt;='FG_243way_Regular Symbol'!F$16,"",IF(D69=0,"",IF(OR(D69=$BW$1,D70=$BW$1,D71=$BW$1,D69=$BX$1,D70=$BX$1,D71=$BX$1),0,1)))</f>
        <v/>
      </c>
      <c r="BZ69" s="2" t="str">
        <f>IF($A69&gt;='FG_243way_Regular Symbol'!G$16,"",IF(E69=0,"",IF(OR(E69=$BW$1,E70=$BW$1,E71=$BW$1,E69=$BX$1,E70=$BX$1,E71=$BX$1),0,1)))</f>
        <v/>
      </c>
      <c r="CA69" s="2" t="str">
        <f>IF($A69&gt;='FG_243way_Regular Symbol'!H$16,"",IF(F69=0,"",IF(OR(F69=$BW$1,F70=$BW$1,F71=$BW$1,F69=$BX$1,F70=$BX$1,F71=$BX$1),0,1)))</f>
        <v/>
      </c>
      <c r="CC69" s="2">
        <f>IF($A69&gt;='FG_243way_Regular Symbol'!D$16,"",IF(B69=0,"",IF(OR(B69=$BW$1,B70=$BW$1,B71=$BW$1,B69=$CD$1,B70=$CD$1,B71=$CD$1),0,1)))</f>
        <v>1</v>
      </c>
      <c r="CD69" s="2" t="str">
        <f>IF($A69&gt;='FG_243way_Regular Symbol'!E$16,"",IF(C69=0,"",IF(OR(C69=$BW$1,C70=$BW$1,C71=$BW$1,C69=$CD$1,C70=$CD$1,C71=$CD$1),0,1)))</f>
        <v/>
      </c>
      <c r="CE69" s="2" t="str">
        <f>IF($A69&gt;='FG_243way_Regular Symbol'!F$16,"",IF(D69=0,"",IF(OR(D69=$BW$1,D70=$BW$1,D71=$BW$1,D69=$CD$1,D70=$CD$1,D71=$CD$1),0,1)))</f>
        <v/>
      </c>
      <c r="CF69" s="2" t="str">
        <f>IF($A69&gt;='FG_243way_Regular Symbol'!G$16,"",IF(E69=0,"",IF(OR(E69=$BW$1,E70=$BW$1,E71=$BW$1,E69=$CD$1,E70=$CD$1,E71=$CD$1),0,1)))</f>
        <v/>
      </c>
      <c r="CG69" s="2" t="str">
        <f>IF($A69&gt;='FG_243way_Regular Symbol'!H$16,"",IF(F69=0,"",IF(OR(F69=$BW$1,F70=$BW$1,F71=$BW$1,F69=$CD$1,F70=$CD$1,F71=$CD$1),0,1)))</f>
        <v/>
      </c>
      <c r="CI69" s="2">
        <f>IF($A69&gt;='FG_243way_Regular Symbol'!D$16,"",IF(B69=0,"",IF(OR(B69=$BW$1,B70=$BW$1,B71=$BW$1,B69=$CJ$1,B70=$CJ$1,B71=$CJ$1),0,1)))</f>
        <v>0</v>
      </c>
      <c r="CJ69" s="2" t="str">
        <f>IF($A69&gt;='FG_243way_Regular Symbol'!E$16,"",IF(C69=0,"",IF(OR(C69=$BW$1,C70=$BW$1,C71=$BW$1,C69=$CJ$1,C70=$CJ$1,C71=$CJ$1),0,1)))</f>
        <v/>
      </c>
      <c r="CK69" s="2" t="str">
        <f>IF($A69&gt;='FG_243way_Regular Symbol'!F$16,"",IF(D69=0,"",IF(OR(D69=$BW$1,D70=$BW$1,D71=$BW$1,D69=$CJ$1,D70=$CJ$1,D71=$CJ$1),0,1)))</f>
        <v/>
      </c>
      <c r="CL69" s="2" t="str">
        <f>IF($A69&gt;='FG_243way_Regular Symbol'!G$16,"",IF(E69=0,"",IF(OR(E69=$BW$1,E70=$BW$1,E71=$BW$1,E69=$CJ$1,E70=$CJ$1,E71=$CJ$1),0,1)))</f>
        <v/>
      </c>
      <c r="CM69" s="2" t="str">
        <f>IF($A69&gt;='FG_243way_Regular Symbol'!H$16,"",IF(F69=0,"",IF(OR(F69=$BW$1,F70=$BW$1,F71=$BW$1,F69=$CJ$1,F70=$CJ$1,F71=$CJ$1),0,1)))</f>
        <v/>
      </c>
      <c r="CO69" s="2">
        <f>IF($A69&gt;='FG_243way_Regular Symbol'!D$16,"",IF(B69=0,"",IF(OR(B69=$BW$1,B70=$BW$1,B71=$BW$1,B69=$CP$1,B70=$CP$1,B71=$CP$1),0,1)))</f>
        <v>0</v>
      </c>
      <c r="CP69" s="2" t="str">
        <f>IF($A69&gt;='FG_243way_Regular Symbol'!E$16,"",IF(C69=0,"",IF(OR(C69=$BW$1,C70=$BW$1,C71=$BW$1,C69=$CP$1,C70=$CP$1,C71=$CP$1),0,1)))</f>
        <v/>
      </c>
      <c r="CQ69" s="2" t="str">
        <f>IF($A69&gt;='FG_243way_Regular Symbol'!F$16,"",IF(D69=0,"",IF(OR(D69=$BW$1,D70=$BW$1,D71=$BW$1,D69=$CP$1,D70=$CP$1,D71=$CP$1),0,1)))</f>
        <v/>
      </c>
      <c r="CR69" s="2" t="str">
        <f>IF($A69&gt;='FG_243way_Regular Symbol'!G$16,"",IF(E69=0,"",IF(OR(E69=$BW$1,E70=$BW$1,E71=$BW$1,E69=$CP$1,E70=$CP$1,E71=$CP$1),0,1)))</f>
        <v/>
      </c>
      <c r="CS69" s="2" t="str">
        <f>IF($A69&gt;='FG_243way_Regular Symbol'!H$16,"",IF(F69=0,"",IF(OR(F69=$BW$1,F70=$BW$1,F71=$BW$1,F69=$CP$1,F70=$CP$1,F71=$CP$1),0,1)))</f>
        <v/>
      </c>
      <c r="CU69" s="2">
        <f>IF($A69&gt;='FG_243way_Regular Symbol'!D$16,"",IF(B69=0,"",IF(OR(B69=$BW$1,B70=$BW$1,B71=$BW$1,B69=$CV$1,B70=$CV$1,B71=$CV$1),0,1)))</f>
        <v>1</v>
      </c>
      <c r="CV69" s="2" t="str">
        <f>IF($A69&gt;='FG_243way_Regular Symbol'!E$16,"",IF(C69=0,"",IF(OR(C69=$BW$1,C70=$BW$1,C71=$BW$1,C69=$CV$1,C70=$CV$1,C71=$CV$1),0,1)))</f>
        <v/>
      </c>
      <c r="CW69" s="2" t="str">
        <f>IF($A69&gt;='FG_243way_Regular Symbol'!F$16,"",IF(D69=0,"",IF(OR(D69=$BW$1,D70=$BW$1,D71=$BW$1,D69=$CV$1,D70=$CV$1,D71=$CV$1),0,1)))</f>
        <v/>
      </c>
      <c r="CX69" s="2" t="str">
        <f>IF($A69&gt;='FG_243way_Regular Symbol'!G$16,"",IF(E69=0,"",IF(OR(E69=$BW$1,E70=$BW$1,E71=$BW$1,E69=$CV$1,E70=$CV$1,E71=$CV$1),0,1)))</f>
        <v/>
      </c>
      <c r="CY69" s="2" t="str">
        <f>IF($A69&gt;='FG_243way_Regular Symbol'!H$16,"",IF(F69=0,"",IF(OR(F69=$BW$1,F70=$BW$1,F71=$BW$1,F69=$CV$1,F70=$CV$1,F71=$CV$1),0,1)))</f>
        <v/>
      </c>
    </row>
    <row r="70" spans="1:103">
      <c r="A70" s="341">
        <f>IF('FG_243way_Regular Symbol'!L69="","",'FG_243way_Regular Symbol'!L69)</f>
        <v>66</v>
      </c>
      <c r="B70" s="184" t="str">
        <f>IF('FG_243way_Regular Symbol'!M69="",
IF($A70-'FG_243way_Regular Symbol'!D$16&gt;='FG_243way_RegularＸ_W()'!B$2-1,"",VLOOKUP($A70-'FG_243way_Regular Symbol'!D$16,'FG_243way_Regular Symbol'!$L$3:$Q$99,'FG_243way_RegularＸ_W()'!B$3+1,FALSE)),
'FG_243way_Regular Symbol'!M69)</f>
        <v>TE</v>
      </c>
      <c r="C70" s="184" t="str">
        <f>IF('FG_243way_Regular Symbol'!N69="",
IF($A70-'FG_243way_Regular Symbol'!E$16&gt;='FG_243way_RegularＸ_W()'!C$2-1,"",VLOOKUP($A70-'FG_243way_Regular Symbol'!E$16,'FG_243way_Regular Symbol'!$L$3:$Q$99,'FG_243way_RegularＸ_W()'!C$3+1,FALSE)),
'FG_243way_Regular Symbol'!N69)</f>
        <v/>
      </c>
      <c r="D70" s="184" t="str">
        <f>IF('FG_243way_Regular Symbol'!O69="",
IF($A70-'FG_243way_Regular Symbol'!F$16&gt;='FG_243way_RegularＸ_W()'!D$2-1,"",VLOOKUP($A70-'FG_243way_Regular Symbol'!F$16,'FG_243way_Regular Symbol'!$L$3:$Q$99,'FG_243way_RegularＸ_W()'!D$3+1,FALSE)),
'FG_243way_Regular Symbol'!O69)</f>
        <v/>
      </c>
      <c r="E70" s="184" t="str">
        <f>IF('FG_243way_Regular Symbol'!P69="",
IF($A70-'FG_243way_Regular Symbol'!G$16&gt;='FG_243way_RegularＸ_W()'!E$2-1,"",VLOOKUP($A70-'FG_243way_Regular Symbol'!G$16,'FG_243way_Regular Symbol'!$L$3:$Q$99,'FG_243way_RegularＸ_W()'!E$3+1,FALSE)),
'FG_243way_Regular Symbol'!P69)</f>
        <v/>
      </c>
      <c r="F70" s="358" t="str">
        <f>IF('FG_243way_Regular Symbol'!Q69="",
IF($A70-'FG_243way_Regular Symbol'!H$16&gt;='FG_243way_RegularＸ_W()'!F$2-1,"",VLOOKUP($A70-'FG_243way_Regular Symbol'!H$16,'FG_243way_Regular Symbol'!$L$3:$Q$99,'FG_243way_RegularＸ_W()'!F$3+1,FALSE)),
'FG_243way_Regular Symbol'!Q69)</f>
        <v/>
      </c>
      <c r="O70" s="342">
        <f>IF($A70&gt;='FG_243way_Regular Symbol'!D$16,"",IF(B70=0,"",IF(OR(B70=$O$1,B70=$P$1,B71=$O$1,B71=$P$1,B72=$O$1,B72=$P$1),0,1)))</f>
        <v>1</v>
      </c>
      <c r="P70" s="2" t="str">
        <f>IF($A70&gt;='FG_243way_Regular Symbol'!E$16,"",IF(C70=0,"",IF(OR(C70=$O$1,C70=$P$1,C71=$O$1,C71=$P$1,C72=$O$1,C72=$P$1),0,1)))</f>
        <v/>
      </c>
      <c r="Q70" s="2" t="str">
        <f>IF($A70&gt;='FG_243way_Regular Symbol'!F$16,"",IF(D70=0,"",IF(OR(D70=$O$1,D70=$P$1,D71=$O$1,D71=$P$1,D72=$O$1,D72=$P$1),0,1)))</f>
        <v/>
      </c>
      <c r="R70" s="2" t="str">
        <f>IF($A70&gt;='FG_243way_Regular Symbol'!G$16,"",IF(E70=0,"",IF(OR(E70=$O$1,E70=$P$1,E71=$O$1,E71=$P$1,E72=$O$1,E72=$P$1),0,1)))</f>
        <v/>
      </c>
      <c r="S70" s="128" t="str">
        <f>IF($A70&gt;='FG_243way_Regular Symbol'!H$16,"",IF(F70=0,"",IF(OR(F70=$O$1,F70=$P$1,F71=$O$1,F71=$P$1,F72=$O$1,F72=$P$1),0,1)))</f>
        <v/>
      </c>
      <c r="U70" s="342">
        <f>IF($A70&gt;='FG_243way_Regular Symbol'!D$16,"",IF(B70=0,"",IF(OR(B70=$U$1,B70=$V$1,B71=$U$1,B71=$V$1,B72=$U$1,B72=$V$1),0,1)))</f>
        <v>1</v>
      </c>
      <c r="V70" s="2" t="str">
        <f>IF($A70&gt;='FG_243way_Regular Symbol'!E$16,"",IF(C70=0,"",IF(OR(C70=$U$1,C70=$V$1,C71=$U$1,C71=$V$1,C72=$U$1,C72=$V$1),0,1)))</f>
        <v/>
      </c>
      <c r="W70" s="2" t="str">
        <f>IF($A70&gt;='FG_243way_Regular Symbol'!F$16,"",IF(D70=0,"",IF(OR(D70=$U$1,D70=$V$1,D71=$U$1,D71=$V$1,D72=$U$1,D72=$V$1),0,1)))</f>
        <v/>
      </c>
      <c r="X70" s="2" t="str">
        <f>IF($A70&gt;='FG_243way_Regular Symbol'!G$16,"",IF(E70=0,"",IF(OR(E70=$U$1,E70=$V$1,E71=$U$1,E71=$V$1,E72=$U$1,E72=$V$1),0,1)))</f>
        <v/>
      </c>
      <c r="Y70" s="128" t="str">
        <f>IF($A70&gt;='FG_243way_Regular Symbol'!H$16,"",IF(F70=0,"",IF(OR(F70=$U$1,F70=$V$1,F71=$U$1,F71=$V$1,F72=$U$1,F72=$V$1),0,1)))</f>
        <v/>
      </c>
      <c r="AA70" s="342">
        <f>IF($A70&gt;='FG_243way_Regular Symbol'!D$16,"",IF(B70=0,"",IF(OR(B70=$AA$1,B70=$AB$1,B71=$AA$1,B71=$AB$1,B72=$AA$1,,B72=$AB$1),0,1)))</f>
        <v>1</v>
      </c>
      <c r="AB70" s="2" t="str">
        <f>IF($A70&gt;='FG_243way_Regular Symbol'!E$16,"",IF(C70=0,"",IF(OR(C70=$AA$1,C70=$AB$1,C71=$AA$1,C71=$AB$1,C72=$AA$1,,C72=$AB$1),0,1)))</f>
        <v/>
      </c>
      <c r="AC70" s="2" t="str">
        <f>IF($A70&gt;='FG_243way_Regular Symbol'!F$16,"",IF(D70=0,"",IF(OR(D70=$AA$1,D70=$AB$1,D71=$AA$1,D71=$AB$1,D72=$AA$1,,D72=$AB$1),0,1)))</f>
        <v/>
      </c>
      <c r="AD70" s="2" t="str">
        <f>IF($A70&gt;='FG_243way_Regular Symbol'!G$16,"",IF(E70=0,"",IF(OR(E70=$AA$1,E70=$AB$1,E71=$AA$1,E71=$AB$1,E72=$AA$1,,E72=$AB$1),0,1)))</f>
        <v/>
      </c>
      <c r="AE70" s="128" t="str">
        <f>IF($A70&gt;='FG_243way_Regular Symbol'!H$16,"",IF(F70=0,"",IF(OR(F70=$AA$1,F70=$AB$1,F71=$AA$1,F71=$AB$1,F72=$AA$1,,F72=$AB$1),0,1)))</f>
        <v/>
      </c>
      <c r="AG70" s="342">
        <f>IF($A70&gt;='FG_243way_Regular Symbol'!D$16,"",IF(B70=0,"",IF(OR(B70=$AG$1,B70=$AH$1,B71=$AG$1,B71=$AH$1,B72=$AG$1,B72=$AH$1),0,1)))</f>
        <v>1</v>
      </c>
      <c r="AH70" s="2" t="str">
        <f>IF($A70&gt;='FG_243way_Regular Symbol'!E$16,"",IF(C70=0,"",IF(OR(C70=$AG$1,C70=$AH$1,C71=$AG$1,C71=$AH$1,C72=$AG$1,C72=$AH$1),0,1)))</f>
        <v/>
      </c>
      <c r="AI70" s="2" t="str">
        <f>IF($A70&gt;='FG_243way_Regular Symbol'!F$16,"",IF(D70=0,"",IF(OR(D70=$AG$1,D70=$AH$1,D71=$AG$1,D71=$AH$1,D72=$AG$1,D72=$AH$1),0,1)))</f>
        <v/>
      </c>
      <c r="AJ70" s="2" t="str">
        <f>IF($A70&gt;='FG_243way_Regular Symbol'!G$16,"",IF(E70=0,"",IF(OR(E70=$AG$1,E70=$AH$1,E71=$AG$1,E71=$AH$1,E72=$AG$1,E72=$AH$1),0,1)))</f>
        <v/>
      </c>
      <c r="AK70" s="128" t="str">
        <f>IF($A70&gt;='FG_243way_Regular Symbol'!H$16,"",IF(F70=0,"",IF(OR(F70=$AG$1,F70=$AH$1,F71=$AG$1,F71=$AH$1,F72=$AG$1,F72=$AH$1),0,1)))</f>
        <v/>
      </c>
      <c r="AM70" s="342">
        <f>IF($A70&gt;='FG_243way_Regular Symbol'!D$16,"",IF(B70=0,"",IF(OR(B70=$AM$1,B70=$AN$1,B71=$AM$1,B71=$AN$1,B72=$AM$1,B72=$AN$1),0,1)))</f>
        <v>1</v>
      </c>
      <c r="AN70" s="2" t="str">
        <f>IF($A70&gt;='FG_243way_Regular Symbol'!E$16,"",IF(C70=0,"",IF(OR(C70=$AM$1,C70=$AN$1,C71=$AM$1,C71=$AN$1,C72=$AM$1,C72=$AN$1),0,1)))</f>
        <v/>
      </c>
      <c r="AO70" s="2" t="str">
        <f>IF($A70&gt;='FG_243way_Regular Symbol'!F$16,"",IF(D70=0,"",IF(OR(D70=$AM$1,D70=$AN$1,D71=$AM$1,D71=$AN$1,D72=$AM$1,D72=$AN$1),0,1)))</f>
        <v/>
      </c>
      <c r="AP70" s="2" t="str">
        <f>IF($A70&gt;='FG_243way_Regular Symbol'!G$16,"",IF(E70=0,"",IF(OR(E70=$AM$1,E70=$AN$1,E71=$AM$1,E71=$AN$1,E72=$AM$1,E72=$AN$1),0,1)))</f>
        <v/>
      </c>
      <c r="AQ70" s="128" t="str">
        <f>IF($A70&gt;='FG_243way_Regular Symbol'!H$16,"",IF(F70=0,"",IF(OR(F70=$AM$1,F70=$AN$1,F71=$AM$1,F71=$AN$1,F72=$AM$1,F72=$AN$1),0,1)))</f>
        <v/>
      </c>
      <c r="AS70" s="342">
        <f>IF($A70&gt;='FG_243way_Regular Symbol'!D$16,"",IF(B70=0,"",IF(OR(B70=$AM$1,B70=$AT$1,B71=$AM$1,B71=$AT$1,B72=$AM$1,B72=$AT$1),0,1)))</f>
        <v>1</v>
      </c>
      <c r="AT70" s="2" t="str">
        <f>IF($A70&gt;='FG_243way_Regular Symbol'!E$16,"",IF(C70=0,"",IF(OR(C70=$AM$1,C70=$AT$1,C71=$AM$1,C71=$AT$1,C72=$AM$1,C72=$AT$1),0,1)))</f>
        <v/>
      </c>
      <c r="AU70" s="2" t="str">
        <f>IF($A70&gt;='FG_243way_Regular Symbol'!F$16,"",IF(D70=0,"",IF(OR(D70=$AM$1,D70=$AT$1,D71=$AM$1,D71=$AT$1,D72=$AM$1,D72=$AT$1),0,1)))</f>
        <v/>
      </c>
      <c r="AV70" s="2" t="str">
        <f>IF($A70&gt;='FG_243way_Regular Symbol'!G$16,"",IF(E70=0,"",IF(OR(E70=$AM$1,E70=$AT$1,E71=$AM$1,E71=$AT$1,E72=$AM$1,E72=$AT$1),0,1)))</f>
        <v/>
      </c>
      <c r="AW70" s="128" t="str">
        <f>IF($A70&gt;='FG_243way_Regular Symbol'!H$16,"",IF(F70=0,"",IF(OR(F70=$AM$1,F70=$AT$1,F71=$AM$1,F71=$AT$1,F72=$AM$1,F72=$AT$1),0,1)))</f>
        <v/>
      </c>
      <c r="AY70" s="342">
        <f>IF($A70&gt;='FG_243way_Regular Symbol'!D$16,"",IF(B70=0,"",IF(OR(B70=$AM$1,B70=$AZ$1,B71=$AM$1,B71=$AZ$1,B72=$AM$1,B72=$AZ$1),0,1)))</f>
        <v>1</v>
      </c>
      <c r="AZ70" s="2" t="str">
        <f>IF($A70&gt;='FG_243way_Regular Symbol'!E$16,"",IF(C70=0,"",IF(OR(C70=$AM$1,C70=$AZ$1,C71=$AM$1,C71=$AZ$1,C72=$AM$1,C72=$AZ$1),0,1)))</f>
        <v/>
      </c>
      <c r="BA70" s="2" t="str">
        <f>IF($A70&gt;='FG_243way_Regular Symbol'!F$16,"",IF(D70=0,"",IF(OR(D70=$AM$1,D70=$AZ$1,D71=$AM$1,D71=$AZ$1,D72=$AM$1,D72=$AZ$1),0,1)))</f>
        <v/>
      </c>
      <c r="BB70" s="2" t="str">
        <f>IF($A70&gt;='FG_243way_Regular Symbol'!G$16,"",IF(E70=0,"",IF(OR(E70=$AM$1,E70=$AZ$1,E71=$AM$1,E71=$AZ$1,E72=$AM$1,E72=$AZ$1),0,1)))</f>
        <v/>
      </c>
      <c r="BC70" s="128" t="str">
        <f>IF($A70&gt;='FG_243way_Regular Symbol'!H$16,"",IF(F70=0,"",IF(OR(F70=$AM$1,F70=$AZ$1,F71=$AM$1,F71=$AZ$1,F72=$AM$1,F72=$AZ$1),0,1)))</f>
        <v/>
      </c>
      <c r="BE70" s="342"/>
      <c r="BF70" s="2"/>
      <c r="BG70" s="2" t="str">
        <f>IF($A70&gt;='FG_243way_Regular Symbol'!F$16,"",IF(D70=0,"",COUNTIF(D70:D72,$BF$1)))</f>
        <v/>
      </c>
      <c r="BH70" s="2" t="str">
        <f>IF($A70&gt;='FG_243way_Regular Symbol'!G$16,"",IF(E70=0,"",COUNTIF(E70:E72,$BF$1)))</f>
        <v/>
      </c>
      <c r="BI70" s="2" t="str">
        <f>IF($A70&gt;='FG_243way_Regular Symbol'!H$16,"",IF(F70=0,"",COUNTIF(F70:F72,$BF$1)))</f>
        <v/>
      </c>
      <c r="BK70" s="342"/>
      <c r="BL70" s="2"/>
      <c r="BM70" s="2" t="str">
        <f>IF($A70&gt;='FG_243way_Regular Symbol'!F$16,"",IF(D70=0,"",IF(OR(D70=$AM$1,D70=$BL$1,D71=$AM$1,D71=$BL$1,D72=$AM$1,D72=$BL$1),0,1)))</f>
        <v/>
      </c>
      <c r="BN70" s="2" t="str">
        <f>IF($A70&gt;='FG_243way_Regular Symbol'!G$16,"",IF(E70=0,"",IF(OR(E70=$AM$1,E70=$BL$1,E71=$AM$1,E71=$BL$1,E72=$AM$1,E72=$BL$1),0,1)))</f>
        <v/>
      </c>
      <c r="BO70" s="128" t="str">
        <f>IF($A70&gt;='FG_243way_Regular Symbol'!H$16,"",IF(F70=0,"",IF(OR(F70=$AM$1,F70=$BL$1,F71=$AM$1,F71=$BL$1,F72=$AM$1,F72=$BL$1),0,1)))</f>
        <v/>
      </c>
      <c r="BQ70" s="2">
        <f>IF($A70&gt;='FG_243way_Regular Symbol'!D$16,"",IF(B70=0,"",IF(OR(B70=$BQ$1,B70=$BR$1,B71=$BQ$1,B71=$BR$1,B72=$BQ$1,B72=$BR$1),0,1)))</f>
        <v>1</v>
      </c>
      <c r="BR70" s="2" t="str">
        <f>IF($A70&gt;='FG_243way_Regular Symbol'!E$16,"",IF(C70=0,"",IF(OR(C70=$BQ$1,C70=$BR$1,C71=$BQ$1,C71=$BR$1,C72=$BQ$1,C72=$BR$1),0,1)))</f>
        <v/>
      </c>
      <c r="BS70" s="2" t="str">
        <f>IF($A70&gt;='FG_243way_Regular Symbol'!F$16,"",IF(D70=0,"",IF(OR(D70=$BQ$1,D70=$BR$1,D71=$BQ$1,D71=$BR$1,D72=$BQ$1,D72=$BR$1),0,1)))</f>
        <v/>
      </c>
      <c r="BT70" s="2" t="str">
        <f>IF($A70&gt;='FG_243way_Regular Symbol'!G$16,"",IF(E70=0,"",IF(OR(E70=$BQ$1,E70=$BR$1,E71=$BQ$1,E71=$BR$1,E72=$BQ$1,E72=$BR$1),0,1)))</f>
        <v/>
      </c>
      <c r="BU70" s="2" t="str">
        <f>IF($A70&gt;='FG_243way_Regular Symbol'!H$16,"",IF(F70=0,"",IF(OR(F70=$BQ$1,F70=$BR$1,F71=$BQ$1,F71=$BR$1,F72=$BQ$1,F72=$BR$1),0,1)))</f>
        <v/>
      </c>
      <c r="BW70" s="2">
        <f>IF($A70&gt;='FG_243way_Regular Symbol'!D$16,"",IF(B70=0,"",IF(OR(B70=$BW$1,B71=$BW$1,B72=$BW$1,B70=$BX$1,B71=$BX$1,B72=$BX$1),0,1)))</f>
        <v>1</v>
      </c>
      <c r="BX70" s="2" t="str">
        <f>IF($A70&gt;='FG_243way_Regular Symbol'!E$16,"",IF(C70=0,"",IF(OR(C70=$BW$1,C71=$BW$1,C72=$BW$1,C70=$BX$1,C71=$BX$1,C72=$BX$1),0,1)))</f>
        <v/>
      </c>
      <c r="BY70" s="2" t="str">
        <f>IF($A70&gt;='FG_243way_Regular Symbol'!F$16,"",IF(D70=0,"",IF(OR(D70=$BW$1,D71=$BW$1,D72=$BW$1,D70=$BX$1,D71=$BX$1,D72=$BX$1),0,1)))</f>
        <v/>
      </c>
      <c r="BZ70" s="2" t="str">
        <f>IF($A70&gt;='FG_243way_Regular Symbol'!G$16,"",IF(E70=0,"",IF(OR(E70=$BW$1,E71=$BW$1,E72=$BW$1,E70=$BX$1,E71=$BX$1,E72=$BX$1),0,1)))</f>
        <v/>
      </c>
      <c r="CA70" s="2" t="str">
        <f>IF($A70&gt;='FG_243way_Regular Symbol'!H$16,"",IF(F70=0,"",IF(OR(F70=$BW$1,F71=$BW$1,F72=$BW$1,F70=$BX$1,F71=$BX$1,F72=$BX$1),0,1)))</f>
        <v/>
      </c>
      <c r="CC70" s="2">
        <f>IF($A70&gt;='FG_243way_Regular Symbol'!D$16,"",IF(B70=0,"",IF(OR(B70=$BW$1,B71=$BW$1,B72=$BW$1,B70=$CD$1,B71=$CD$1,B72=$CD$1),0,1)))</f>
        <v>1</v>
      </c>
      <c r="CD70" s="2" t="str">
        <f>IF($A70&gt;='FG_243way_Regular Symbol'!E$16,"",IF(C70=0,"",IF(OR(C70=$BW$1,C71=$BW$1,C72=$BW$1,C70=$CD$1,C71=$CD$1,C72=$CD$1),0,1)))</f>
        <v/>
      </c>
      <c r="CE70" s="2" t="str">
        <f>IF($A70&gt;='FG_243way_Regular Symbol'!F$16,"",IF(D70=0,"",IF(OR(D70=$BW$1,D71=$BW$1,D72=$BW$1,D70=$CD$1,D71=$CD$1,D72=$CD$1),0,1)))</f>
        <v/>
      </c>
      <c r="CF70" s="2" t="str">
        <f>IF($A70&gt;='FG_243way_Regular Symbol'!G$16,"",IF(E70=0,"",IF(OR(E70=$BW$1,E71=$BW$1,E72=$BW$1,E70=$CD$1,E71=$CD$1,E72=$CD$1),0,1)))</f>
        <v/>
      </c>
      <c r="CG70" s="2" t="str">
        <f>IF($A70&gt;='FG_243way_Regular Symbol'!H$16,"",IF(F70=0,"",IF(OR(F70=$BW$1,F71=$BW$1,F72=$BW$1,F70=$CD$1,F71=$CD$1,F72=$CD$1),0,1)))</f>
        <v/>
      </c>
      <c r="CI70" s="2">
        <f>IF($A70&gt;='FG_243way_Regular Symbol'!D$16,"",IF(B70=0,"",IF(OR(B70=$BW$1,B71=$BW$1,B72=$BW$1,B70=$CJ$1,B71=$CJ$1,B72=$CJ$1),0,1)))</f>
        <v>0</v>
      </c>
      <c r="CJ70" s="2" t="str">
        <f>IF($A70&gt;='FG_243way_Regular Symbol'!E$16,"",IF(C70=0,"",IF(OR(C70=$BW$1,C71=$BW$1,C72=$BW$1,C70=$CJ$1,C71=$CJ$1,C72=$CJ$1),0,1)))</f>
        <v/>
      </c>
      <c r="CK70" s="2" t="str">
        <f>IF($A70&gt;='FG_243way_Regular Symbol'!F$16,"",IF(D70=0,"",IF(OR(D70=$BW$1,D71=$BW$1,D72=$BW$1,D70=$CJ$1,D71=$CJ$1,D72=$CJ$1),0,1)))</f>
        <v/>
      </c>
      <c r="CL70" s="2" t="str">
        <f>IF($A70&gt;='FG_243way_Regular Symbol'!G$16,"",IF(E70=0,"",IF(OR(E70=$BW$1,E71=$BW$1,E72=$BW$1,E70=$CJ$1,E71=$CJ$1,E72=$CJ$1),0,1)))</f>
        <v/>
      </c>
      <c r="CM70" s="2" t="str">
        <f>IF($A70&gt;='FG_243way_Regular Symbol'!H$16,"",IF(F70=0,"",IF(OR(F70=$BW$1,F71=$BW$1,F72=$BW$1,F70=$CJ$1,F71=$CJ$1,F72=$CJ$1),0,1)))</f>
        <v/>
      </c>
      <c r="CO70" s="2">
        <f>IF($A70&gt;='FG_243way_Regular Symbol'!D$16,"",IF(B70=0,"",IF(OR(B70=$BW$1,B71=$BW$1,B72=$BW$1,B70=$CP$1,B71=$CP$1,B72=$CP$1),0,1)))</f>
        <v>0</v>
      </c>
      <c r="CP70" s="2" t="str">
        <f>IF($A70&gt;='FG_243way_Regular Symbol'!E$16,"",IF(C70=0,"",IF(OR(C70=$BW$1,C71=$BW$1,C72=$BW$1,C70=$CP$1,C71=$CP$1,C72=$CP$1),0,1)))</f>
        <v/>
      </c>
      <c r="CQ70" s="2" t="str">
        <f>IF($A70&gt;='FG_243way_Regular Symbol'!F$16,"",IF(D70=0,"",IF(OR(D70=$BW$1,D71=$BW$1,D72=$BW$1,D70=$CP$1,D71=$CP$1,D72=$CP$1),0,1)))</f>
        <v/>
      </c>
      <c r="CR70" s="2" t="str">
        <f>IF($A70&gt;='FG_243way_Regular Symbol'!G$16,"",IF(E70=0,"",IF(OR(E70=$BW$1,E71=$BW$1,E72=$BW$1,E70=$CP$1,E71=$CP$1,E72=$CP$1),0,1)))</f>
        <v/>
      </c>
      <c r="CS70" s="2" t="str">
        <f>IF($A70&gt;='FG_243way_Regular Symbol'!H$16,"",IF(F70=0,"",IF(OR(F70=$BW$1,F71=$BW$1,F72=$BW$1,F70=$CP$1,F71=$CP$1,F72=$CP$1),0,1)))</f>
        <v/>
      </c>
      <c r="CU70" s="2">
        <f>IF($A70&gt;='FG_243way_Regular Symbol'!D$16,"",IF(B70=0,"",IF(OR(B70=$BW$1,B71=$BW$1,B72=$BW$1,B70=$CV$1,B71=$CV$1,B72=$CV$1),0,1)))</f>
        <v>1</v>
      </c>
      <c r="CV70" s="2" t="str">
        <f>IF($A70&gt;='FG_243way_Regular Symbol'!E$16,"",IF(C70=0,"",IF(OR(C70=$BW$1,C71=$BW$1,C72=$BW$1,C70=$CV$1,C71=$CV$1,C72=$CV$1),0,1)))</f>
        <v/>
      </c>
      <c r="CW70" s="2" t="str">
        <f>IF($A70&gt;='FG_243way_Regular Symbol'!F$16,"",IF(D70=0,"",IF(OR(D70=$BW$1,D71=$BW$1,D72=$BW$1,D70=$CV$1,D71=$CV$1,D72=$CV$1),0,1)))</f>
        <v/>
      </c>
      <c r="CX70" s="2" t="str">
        <f>IF($A70&gt;='FG_243way_Regular Symbol'!G$16,"",IF(E70=0,"",IF(OR(E70=$BW$1,E71=$BW$1,E72=$BW$1,E70=$CV$1,E71=$CV$1,E72=$CV$1),0,1)))</f>
        <v/>
      </c>
      <c r="CY70" s="2" t="str">
        <f>IF($A70&gt;='FG_243way_Regular Symbol'!H$16,"",IF(F70=0,"",IF(OR(F70=$BW$1,F71=$BW$1,F72=$BW$1,F70=$CV$1,F71=$CV$1,F72=$CV$1),0,1)))</f>
        <v/>
      </c>
    </row>
    <row r="71" spans="1:103">
      <c r="A71" s="341">
        <f>IF('FG_243way_Regular Symbol'!L70="","",'FG_243way_Regular Symbol'!L70)</f>
        <v>67</v>
      </c>
      <c r="B71" s="184" t="str">
        <f>IF('FG_243way_Regular Symbol'!M70="",
IF($A71-'FG_243way_Regular Symbol'!D$16&gt;='FG_243way_RegularＸ_W()'!B$2-1,"",VLOOKUP($A71-'FG_243way_Regular Symbol'!D$16,'FG_243way_Regular Symbol'!$L$3:$Q$99,'FG_243way_RegularＸ_W()'!B$3+1,FALSE)),
'FG_243way_Regular Symbol'!M70)</f>
        <v>J</v>
      </c>
      <c r="C71" s="184" t="str">
        <f>IF('FG_243way_Regular Symbol'!N70="",
IF($A71-'FG_243way_Regular Symbol'!E$16&gt;='FG_243way_RegularＸ_W()'!C$2-1,"",VLOOKUP($A71-'FG_243way_Regular Symbol'!E$16,'FG_243way_Regular Symbol'!$L$3:$Q$99,'FG_243way_RegularＸ_W()'!C$3+1,FALSE)),
'FG_243way_Regular Symbol'!N70)</f>
        <v/>
      </c>
      <c r="D71" s="184" t="str">
        <f>IF('FG_243way_Regular Symbol'!O70="",
IF($A71-'FG_243way_Regular Symbol'!F$16&gt;='FG_243way_RegularＸ_W()'!D$2-1,"",VLOOKUP($A71-'FG_243way_Regular Symbol'!F$16,'FG_243way_Regular Symbol'!$L$3:$Q$99,'FG_243way_RegularＸ_W()'!D$3+1,FALSE)),
'FG_243way_Regular Symbol'!O70)</f>
        <v/>
      </c>
      <c r="E71" s="184" t="str">
        <f>IF('FG_243way_Regular Symbol'!P70="",
IF($A71-'FG_243way_Regular Symbol'!G$16&gt;='FG_243way_RegularＸ_W()'!E$2-1,"",VLOOKUP($A71-'FG_243way_Regular Symbol'!G$16,'FG_243way_Regular Symbol'!$L$3:$Q$99,'FG_243way_RegularＸ_W()'!E$3+1,FALSE)),
'FG_243way_Regular Symbol'!P70)</f>
        <v/>
      </c>
      <c r="F71" s="358" t="str">
        <f>IF('FG_243way_Regular Symbol'!Q70="",
IF($A71-'FG_243way_Regular Symbol'!H$16&gt;='FG_243way_RegularＸ_W()'!F$2-1,"",VLOOKUP($A71-'FG_243way_Regular Symbol'!H$16,'FG_243way_Regular Symbol'!$L$3:$Q$99,'FG_243way_RegularＸ_W()'!F$3+1,FALSE)),
'FG_243way_Regular Symbol'!Q70)</f>
        <v/>
      </c>
      <c r="O71" s="342">
        <f>IF($A71&gt;='FG_243way_Regular Symbol'!D$16,"",IF(B71=0,"",IF(OR(B71=$O$1,B71=$P$1,B72=$O$1,B72=$P$1,B73=$O$1,B73=$P$1),0,1)))</f>
        <v>1</v>
      </c>
      <c r="P71" s="2" t="str">
        <f>IF($A71&gt;='FG_243way_Regular Symbol'!E$16,"",IF(C71=0,"",IF(OR(C71=$O$1,C71=$P$1,C72=$O$1,C72=$P$1,C73=$O$1,C73=$P$1),0,1)))</f>
        <v/>
      </c>
      <c r="Q71" s="2" t="str">
        <f>IF($A71&gt;='FG_243way_Regular Symbol'!F$16,"",IF(D71=0,"",IF(OR(D71=$O$1,D71=$P$1,D72=$O$1,D72=$P$1,D73=$O$1,D73=$P$1),0,1)))</f>
        <v/>
      </c>
      <c r="R71" s="2" t="str">
        <f>IF($A71&gt;='FG_243way_Regular Symbol'!G$16,"",IF(E71=0,"",IF(OR(E71=$O$1,E71=$P$1,E72=$O$1,E72=$P$1,E73=$O$1,E73=$P$1),0,1)))</f>
        <v/>
      </c>
      <c r="S71" s="128" t="str">
        <f>IF($A71&gt;='FG_243way_Regular Symbol'!H$16,"",IF(F71=0,"",IF(OR(F71=$O$1,F71=$P$1,F72=$O$1,F72=$P$1,F73=$O$1,F73=$P$1),0,1)))</f>
        <v/>
      </c>
      <c r="U71" s="342">
        <f>IF($A71&gt;='FG_243way_Regular Symbol'!D$16,"",IF(B71=0,"",IF(OR(B71=$U$1,B71=$V$1,B72=$U$1,B72=$V$1,B73=$U$1,B73=$V$1),0,1)))</f>
        <v>1</v>
      </c>
      <c r="V71" s="2" t="str">
        <f>IF($A71&gt;='FG_243way_Regular Symbol'!E$16,"",IF(C71=0,"",IF(OR(C71=$U$1,C71=$V$1,C72=$U$1,C72=$V$1,C73=$U$1,C73=$V$1),0,1)))</f>
        <v/>
      </c>
      <c r="W71" s="2" t="str">
        <f>IF($A71&gt;='FG_243way_Regular Symbol'!F$16,"",IF(D71=0,"",IF(OR(D71=$U$1,D71=$V$1,D72=$U$1,D72=$V$1,D73=$U$1,D73=$V$1),0,1)))</f>
        <v/>
      </c>
      <c r="X71" s="2" t="str">
        <f>IF($A71&gt;='FG_243way_Regular Symbol'!G$16,"",IF(E71=0,"",IF(OR(E71=$U$1,E71=$V$1,E72=$U$1,E72=$V$1,E73=$U$1,E73=$V$1),0,1)))</f>
        <v/>
      </c>
      <c r="Y71" s="128" t="str">
        <f>IF($A71&gt;='FG_243way_Regular Symbol'!H$16,"",IF(F71=0,"",IF(OR(F71=$U$1,F71=$V$1,F72=$U$1,F72=$V$1,F73=$U$1,F73=$V$1),0,1)))</f>
        <v/>
      </c>
      <c r="AA71" s="342">
        <f>IF($A71&gt;='FG_243way_Regular Symbol'!D$16,"",IF(B71=0,"",IF(OR(B71=$AA$1,B71=$AB$1,B72=$AA$1,B72=$AB$1,B73=$AA$1,,B73=$AB$1),0,1)))</f>
        <v>1</v>
      </c>
      <c r="AB71" s="2" t="str">
        <f>IF($A71&gt;='FG_243way_Regular Symbol'!E$16,"",IF(C71=0,"",IF(OR(C71=$AA$1,C71=$AB$1,C72=$AA$1,C72=$AB$1,C73=$AA$1,,C73=$AB$1),0,1)))</f>
        <v/>
      </c>
      <c r="AC71" s="2" t="str">
        <f>IF($A71&gt;='FG_243way_Regular Symbol'!F$16,"",IF(D71=0,"",IF(OR(D71=$AA$1,D71=$AB$1,D72=$AA$1,D72=$AB$1,D73=$AA$1,,D73=$AB$1),0,1)))</f>
        <v/>
      </c>
      <c r="AD71" s="2" t="str">
        <f>IF($A71&gt;='FG_243way_Regular Symbol'!G$16,"",IF(E71=0,"",IF(OR(E71=$AA$1,E71=$AB$1,E72=$AA$1,E72=$AB$1,E73=$AA$1,,E73=$AB$1),0,1)))</f>
        <v/>
      </c>
      <c r="AE71" s="128" t="str">
        <f>IF($A71&gt;='FG_243way_Regular Symbol'!H$16,"",IF(F71=0,"",IF(OR(F71=$AA$1,F71=$AB$1,F72=$AA$1,F72=$AB$1,F73=$AA$1,,F73=$AB$1),0,1)))</f>
        <v/>
      </c>
      <c r="AG71" s="342">
        <f>IF($A71&gt;='FG_243way_Regular Symbol'!D$16,"",IF(B71=0,"",IF(OR(B71=$AG$1,B71=$AH$1,B72=$AG$1,B72=$AH$1,B73=$AG$1,B73=$AH$1),0,1)))</f>
        <v>1</v>
      </c>
      <c r="AH71" s="2" t="str">
        <f>IF($A71&gt;='FG_243way_Regular Symbol'!E$16,"",IF(C71=0,"",IF(OR(C71=$AG$1,C71=$AH$1,C72=$AG$1,C72=$AH$1,C73=$AG$1,C73=$AH$1),0,1)))</f>
        <v/>
      </c>
      <c r="AI71" s="2" t="str">
        <f>IF($A71&gt;='FG_243way_Regular Symbol'!F$16,"",IF(D71=0,"",IF(OR(D71=$AG$1,D71=$AH$1,D72=$AG$1,D72=$AH$1,D73=$AG$1,D73=$AH$1),0,1)))</f>
        <v/>
      </c>
      <c r="AJ71" s="2" t="str">
        <f>IF($A71&gt;='FG_243way_Regular Symbol'!G$16,"",IF(E71=0,"",IF(OR(E71=$AG$1,E71=$AH$1,E72=$AG$1,E72=$AH$1,E73=$AG$1,E73=$AH$1),0,1)))</f>
        <v/>
      </c>
      <c r="AK71" s="128" t="str">
        <f>IF($A71&gt;='FG_243way_Regular Symbol'!H$16,"",IF(F71=0,"",IF(OR(F71=$AG$1,F71=$AH$1,F72=$AG$1,F72=$AH$1,F73=$AG$1,F73=$AH$1),0,1)))</f>
        <v/>
      </c>
      <c r="AM71" s="342">
        <f>IF($A71&gt;='FG_243way_Regular Symbol'!D$16,"",IF(B71=0,"",IF(OR(B71=$AM$1,B71=$AN$1,B72=$AM$1,B72=$AN$1,B73=$AM$1,B73=$AN$1),0,1)))</f>
        <v>1</v>
      </c>
      <c r="AN71" s="2" t="str">
        <f>IF($A71&gt;='FG_243way_Regular Symbol'!E$16,"",IF(C71=0,"",IF(OR(C71=$AM$1,C71=$AN$1,C72=$AM$1,C72=$AN$1,C73=$AM$1,C73=$AN$1),0,1)))</f>
        <v/>
      </c>
      <c r="AO71" s="2" t="str">
        <f>IF($A71&gt;='FG_243way_Regular Symbol'!F$16,"",IF(D71=0,"",IF(OR(D71=$AM$1,D71=$AN$1,D72=$AM$1,D72=$AN$1,D73=$AM$1,D73=$AN$1),0,1)))</f>
        <v/>
      </c>
      <c r="AP71" s="2" t="str">
        <f>IF($A71&gt;='FG_243way_Regular Symbol'!G$16,"",IF(E71=0,"",IF(OR(E71=$AM$1,E71=$AN$1,E72=$AM$1,E72=$AN$1,E73=$AM$1,E73=$AN$1),0,1)))</f>
        <v/>
      </c>
      <c r="AQ71" s="128" t="str">
        <f>IF($A71&gt;='FG_243way_Regular Symbol'!H$16,"",IF(F71=0,"",IF(OR(F71=$AM$1,F71=$AN$1,F72=$AM$1,F72=$AN$1,F73=$AM$1,F73=$AN$1),0,1)))</f>
        <v/>
      </c>
      <c r="AS71" s="342">
        <f>IF($A71&gt;='FG_243way_Regular Symbol'!D$16,"",IF(B71=0,"",IF(OR(B71=$AM$1,B71=$AT$1,B72=$AM$1,B72=$AT$1,B73=$AM$1,B73=$AT$1),0,1)))</f>
        <v>1</v>
      </c>
      <c r="AT71" s="2" t="str">
        <f>IF($A71&gt;='FG_243way_Regular Symbol'!E$16,"",IF(C71=0,"",IF(OR(C71=$AM$1,C71=$AT$1,C72=$AM$1,C72=$AT$1,C73=$AM$1,C73=$AT$1),0,1)))</f>
        <v/>
      </c>
      <c r="AU71" s="2" t="str">
        <f>IF($A71&gt;='FG_243way_Regular Symbol'!F$16,"",IF(D71=0,"",IF(OR(D71=$AM$1,D71=$AT$1,D72=$AM$1,D72=$AT$1,D73=$AM$1,D73=$AT$1),0,1)))</f>
        <v/>
      </c>
      <c r="AV71" s="2" t="str">
        <f>IF($A71&gt;='FG_243way_Regular Symbol'!G$16,"",IF(E71=0,"",IF(OR(E71=$AM$1,E71=$AT$1,E72=$AM$1,E72=$AT$1,E73=$AM$1,E73=$AT$1),0,1)))</f>
        <v/>
      </c>
      <c r="AW71" s="128" t="str">
        <f>IF($A71&gt;='FG_243way_Regular Symbol'!H$16,"",IF(F71=0,"",IF(OR(F71=$AM$1,F71=$AT$1,F72=$AM$1,F72=$AT$1,F73=$AM$1,F73=$AT$1),0,1)))</f>
        <v/>
      </c>
      <c r="AY71" s="342">
        <f>IF($A71&gt;='FG_243way_Regular Symbol'!D$16,"",IF(B71=0,"",IF(OR(B71=$AM$1,B71=$AZ$1,B72=$AM$1,B72=$AZ$1,B73=$AM$1,B73=$AZ$1),0,1)))</f>
        <v>1</v>
      </c>
      <c r="AZ71" s="2" t="str">
        <f>IF($A71&gt;='FG_243way_Regular Symbol'!E$16,"",IF(C71=0,"",IF(OR(C71=$AM$1,C71=$AZ$1,C72=$AM$1,C72=$AZ$1,C73=$AM$1,C73=$AZ$1),0,1)))</f>
        <v/>
      </c>
      <c r="BA71" s="2" t="str">
        <f>IF($A71&gt;='FG_243way_Regular Symbol'!F$16,"",IF(D71=0,"",IF(OR(D71=$AM$1,D71=$AZ$1,D72=$AM$1,D72=$AZ$1,D73=$AM$1,D73=$AZ$1),0,1)))</f>
        <v/>
      </c>
      <c r="BB71" s="2" t="str">
        <f>IF($A71&gt;='FG_243way_Regular Symbol'!G$16,"",IF(E71=0,"",IF(OR(E71=$AM$1,E71=$AZ$1,E72=$AM$1,E72=$AZ$1,E73=$AM$1,E73=$AZ$1),0,1)))</f>
        <v/>
      </c>
      <c r="BC71" s="128" t="str">
        <f>IF($A71&gt;='FG_243way_Regular Symbol'!H$16,"",IF(F71=0,"",IF(OR(F71=$AM$1,F71=$AZ$1,F72=$AM$1,F72=$AZ$1,F73=$AM$1,F73=$AZ$1),0,1)))</f>
        <v/>
      </c>
      <c r="BE71" s="342"/>
      <c r="BF71" s="2"/>
      <c r="BG71" s="2" t="str">
        <f>IF($A71&gt;='FG_243way_Regular Symbol'!F$16,"",IF(D71=0,"",COUNTIF(D71:D73,$BF$1)))</f>
        <v/>
      </c>
      <c r="BH71" s="2" t="str">
        <f>IF($A71&gt;='FG_243way_Regular Symbol'!G$16,"",IF(E71=0,"",COUNTIF(E71:E73,$BF$1)))</f>
        <v/>
      </c>
      <c r="BI71" s="2" t="str">
        <f>IF($A71&gt;='FG_243way_Regular Symbol'!H$16,"",IF(F71=0,"",COUNTIF(F71:F73,$BF$1)))</f>
        <v/>
      </c>
      <c r="BK71" s="342"/>
      <c r="BL71" s="2"/>
      <c r="BM71" s="2" t="str">
        <f>IF($A71&gt;='FG_243way_Regular Symbol'!F$16,"",IF(D71=0,"",IF(OR(D71=$AM$1,D71=$BL$1,D72=$AM$1,D72=$BL$1,D73=$AM$1,D73=$BL$1),0,1)))</f>
        <v/>
      </c>
      <c r="BN71" s="2" t="str">
        <f>IF($A71&gt;='FG_243way_Regular Symbol'!G$16,"",IF(E71=0,"",IF(OR(E71=$AM$1,E71=$BL$1,E72=$AM$1,E72=$BL$1,E73=$AM$1,E73=$BL$1),0,1)))</f>
        <v/>
      </c>
      <c r="BO71" s="128" t="str">
        <f>IF($A71&gt;='FG_243way_Regular Symbol'!H$16,"",IF(F71=0,"",IF(OR(F71=$AM$1,F71=$BL$1,F72=$AM$1,F72=$BL$1,F73=$AM$1,F73=$BL$1),0,1)))</f>
        <v/>
      </c>
      <c r="BQ71" s="2">
        <f>IF($A71&gt;='FG_243way_Regular Symbol'!D$16,"",IF(B71=0,"",IF(OR(B71=$BQ$1,B71=$BR$1,B72=$BQ$1,B72=$BR$1,B73=$BQ$1,B73=$BR$1),0,1)))</f>
        <v>1</v>
      </c>
      <c r="BR71" s="2" t="str">
        <f>IF($A71&gt;='FG_243way_Regular Symbol'!E$16,"",IF(C71=0,"",IF(OR(C71=$BQ$1,C71=$BR$1,C72=$BQ$1,C72=$BR$1,C73=$BQ$1,C73=$BR$1),0,1)))</f>
        <v/>
      </c>
      <c r="BS71" s="2" t="str">
        <f>IF($A71&gt;='FG_243way_Regular Symbol'!F$16,"",IF(D71=0,"",IF(OR(D71=$BQ$1,D71=$BR$1,D72=$BQ$1,D72=$BR$1,D73=$BQ$1,D73=$BR$1),0,1)))</f>
        <v/>
      </c>
      <c r="BT71" s="2" t="str">
        <f>IF($A71&gt;='FG_243way_Regular Symbol'!G$16,"",IF(E71=0,"",IF(OR(E71=$BQ$1,E71=$BR$1,E72=$BQ$1,E72=$BR$1,E73=$BQ$1,E73=$BR$1),0,1)))</f>
        <v/>
      </c>
      <c r="BU71" s="2" t="str">
        <f>IF($A71&gt;='FG_243way_Regular Symbol'!H$16,"",IF(F71=0,"",IF(OR(F71=$BQ$1,F71=$BR$1,F72=$BQ$1,F72=$BR$1,F73=$BQ$1,F73=$BR$1),0,1)))</f>
        <v/>
      </c>
      <c r="BW71" s="2">
        <f>IF($A71&gt;='FG_243way_Regular Symbol'!D$16,"",IF(B71=0,"",IF(OR(B71=$BW$1,B72=$BW$1,B73=$BW$1,B71=$BX$1,B72=$BX$1,B73=$BX$1),0,1)))</f>
        <v>1</v>
      </c>
      <c r="BX71" s="2" t="str">
        <f>IF($A71&gt;='FG_243way_Regular Symbol'!E$16,"",IF(C71=0,"",IF(OR(C71=$BW$1,C72=$BW$1,C73=$BW$1,C71=$BX$1,C72=$BX$1,C73=$BX$1),0,1)))</f>
        <v/>
      </c>
      <c r="BY71" s="2" t="str">
        <f>IF($A71&gt;='FG_243way_Regular Symbol'!F$16,"",IF(D71=0,"",IF(OR(D71=$BW$1,D72=$BW$1,D73=$BW$1,D71=$BX$1,D72=$BX$1,D73=$BX$1),0,1)))</f>
        <v/>
      </c>
      <c r="BZ71" s="2" t="str">
        <f>IF($A71&gt;='FG_243way_Regular Symbol'!G$16,"",IF(E71=0,"",IF(OR(E71=$BW$1,E72=$BW$1,E73=$BW$1,E71=$BX$1,E72=$BX$1,E73=$BX$1),0,1)))</f>
        <v/>
      </c>
      <c r="CA71" s="2" t="str">
        <f>IF($A71&gt;='FG_243way_Regular Symbol'!H$16,"",IF(F71=0,"",IF(OR(F71=$BW$1,F72=$BW$1,F73=$BW$1,F71=$BX$1,F72=$BX$1,F73=$BX$1),0,1)))</f>
        <v/>
      </c>
      <c r="CC71" s="2">
        <f>IF($A71&gt;='FG_243way_Regular Symbol'!D$16,"",IF(B71=0,"",IF(OR(B71=$BW$1,B72=$BW$1,B73=$BW$1,B71=$CD$1,B72=$CD$1,B73=$CD$1),0,1)))</f>
        <v>1</v>
      </c>
      <c r="CD71" s="2" t="str">
        <f>IF($A71&gt;='FG_243way_Regular Symbol'!E$16,"",IF(C71=0,"",IF(OR(C71=$BW$1,C72=$BW$1,C73=$BW$1,C71=$CD$1,C72=$CD$1,C73=$CD$1),0,1)))</f>
        <v/>
      </c>
      <c r="CE71" s="2" t="str">
        <f>IF($A71&gt;='FG_243way_Regular Symbol'!F$16,"",IF(D71=0,"",IF(OR(D71=$BW$1,D72=$BW$1,D73=$BW$1,D71=$CD$1,D72=$CD$1,D73=$CD$1),0,1)))</f>
        <v/>
      </c>
      <c r="CF71" s="2" t="str">
        <f>IF($A71&gt;='FG_243way_Regular Symbol'!G$16,"",IF(E71=0,"",IF(OR(E71=$BW$1,E72=$BW$1,E73=$BW$1,E71=$CD$1,E72=$CD$1,E73=$CD$1),0,1)))</f>
        <v/>
      </c>
      <c r="CG71" s="2" t="str">
        <f>IF($A71&gt;='FG_243way_Regular Symbol'!H$16,"",IF(F71=0,"",IF(OR(F71=$BW$1,F72=$BW$1,F73=$BW$1,F71=$CD$1,F72=$CD$1,F73=$CD$1),0,1)))</f>
        <v/>
      </c>
      <c r="CI71" s="2">
        <f>IF($A71&gt;='FG_243way_Regular Symbol'!D$16,"",IF(B71=0,"",IF(OR(B71=$BW$1,B72=$BW$1,B73=$BW$1,B71=$CJ$1,B72=$CJ$1,B73=$CJ$1),0,1)))</f>
        <v>0</v>
      </c>
      <c r="CJ71" s="2" t="str">
        <f>IF($A71&gt;='FG_243way_Regular Symbol'!E$16,"",IF(C71=0,"",IF(OR(C71=$BW$1,C72=$BW$1,C73=$BW$1,C71=$CJ$1,C72=$CJ$1,C73=$CJ$1),0,1)))</f>
        <v/>
      </c>
      <c r="CK71" s="2" t="str">
        <f>IF($A71&gt;='FG_243way_Regular Symbol'!F$16,"",IF(D71=0,"",IF(OR(D71=$BW$1,D72=$BW$1,D73=$BW$1,D71=$CJ$1,D72=$CJ$1,D73=$CJ$1),0,1)))</f>
        <v/>
      </c>
      <c r="CL71" s="2" t="str">
        <f>IF($A71&gt;='FG_243way_Regular Symbol'!G$16,"",IF(E71=0,"",IF(OR(E71=$BW$1,E72=$BW$1,E73=$BW$1,E71=$CJ$1,E72=$CJ$1,E73=$CJ$1),0,1)))</f>
        <v/>
      </c>
      <c r="CM71" s="2" t="str">
        <f>IF($A71&gt;='FG_243way_Regular Symbol'!H$16,"",IF(F71=0,"",IF(OR(F71=$BW$1,F72=$BW$1,F73=$BW$1,F71=$CJ$1,F72=$CJ$1,F73=$CJ$1),0,1)))</f>
        <v/>
      </c>
      <c r="CO71" s="2">
        <f>IF($A71&gt;='FG_243way_Regular Symbol'!D$16,"",IF(B71=0,"",IF(OR(B71=$BW$1,B72=$BW$1,B73=$BW$1,B71=$CP$1,B72=$CP$1,B73=$CP$1),0,1)))</f>
        <v>0</v>
      </c>
      <c r="CP71" s="2" t="str">
        <f>IF($A71&gt;='FG_243way_Regular Symbol'!E$16,"",IF(C71=0,"",IF(OR(C71=$BW$1,C72=$BW$1,C73=$BW$1,C71=$CP$1,C72=$CP$1,C73=$CP$1),0,1)))</f>
        <v/>
      </c>
      <c r="CQ71" s="2" t="str">
        <f>IF($A71&gt;='FG_243way_Regular Symbol'!F$16,"",IF(D71=0,"",IF(OR(D71=$BW$1,D72=$BW$1,D73=$BW$1,D71=$CP$1,D72=$CP$1,D73=$CP$1),0,1)))</f>
        <v/>
      </c>
      <c r="CR71" s="2" t="str">
        <f>IF($A71&gt;='FG_243way_Regular Symbol'!G$16,"",IF(E71=0,"",IF(OR(E71=$BW$1,E72=$BW$1,E73=$BW$1,E71=$CP$1,E72=$CP$1,E73=$CP$1),0,1)))</f>
        <v/>
      </c>
      <c r="CS71" s="2" t="str">
        <f>IF($A71&gt;='FG_243way_Regular Symbol'!H$16,"",IF(F71=0,"",IF(OR(F71=$BW$1,F72=$BW$1,F73=$BW$1,F71=$CP$1,F72=$CP$1,F73=$CP$1),0,1)))</f>
        <v/>
      </c>
      <c r="CU71" s="2">
        <f>IF($A71&gt;='FG_243way_Regular Symbol'!D$16,"",IF(B71=0,"",IF(OR(B71=$BW$1,B72=$BW$1,B73=$BW$1,B71=$CV$1,B72=$CV$1,B73=$CV$1),0,1)))</f>
        <v>0</v>
      </c>
      <c r="CV71" s="2" t="str">
        <f>IF($A71&gt;='FG_243way_Regular Symbol'!E$16,"",IF(C71=0,"",IF(OR(C71=$BW$1,C72=$BW$1,C73=$BW$1,C71=$CV$1,C72=$CV$1,C73=$CV$1),0,1)))</f>
        <v/>
      </c>
      <c r="CW71" s="2" t="str">
        <f>IF($A71&gt;='FG_243way_Regular Symbol'!F$16,"",IF(D71=0,"",IF(OR(D71=$BW$1,D72=$BW$1,D73=$BW$1,D71=$CV$1,D72=$CV$1,D73=$CV$1),0,1)))</f>
        <v/>
      </c>
      <c r="CX71" s="2" t="str">
        <f>IF($A71&gt;='FG_243way_Regular Symbol'!G$16,"",IF(E71=0,"",IF(OR(E71=$BW$1,E72=$BW$1,E73=$BW$1,E71=$CV$1,E72=$CV$1,E73=$CV$1),0,1)))</f>
        <v/>
      </c>
      <c r="CY71" s="2" t="str">
        <f>IF($A71&gt;='FG_243way_Regular Symbol'!H$16,"",IF(F71=0,"",IF(OR(F71=$BW$1,F72=$BW$1,F73=$BW$1,F71=$CV$1,F72=$CV$1,F73=$CV$1),0,1)))</f>
        <v/>
      </c>
    </row>
    <row r="72" spans="1:103">
      <c r="A72" s="341">
        <f>IF('FG_243way_Regular Symbol'!L71="","",'FG_243way_Regular Symbol'!L71)</f>
        <v>68</v>
      </c>
      <c r="B72" s="184" t="str">
        <f>IF('FG_243way_Regular Symbol'!M71="",
IF($A72-'FG_243way_Regular Symbol'!D$16&gt;='FG_243way_RegularＸ_W()'!B$2-1,"",VLOOKUP($A72-'FG_243way_Regular Symbol'!D$16,'FG_243way_Regular Symbol'!$L$3:$Q$99,'FG_243way_RegularＸ_W()'!B$3+1,FALSE)),
'FG_243way_Regular Symbol'!M71)</f>
        <v>TE</v>
      </c>
      <c r="C72" s="184" t="str">
        <f>IF('FG_243way_Regular Symbol'!N71="",
IF($A72-'FG_243way_Regular Symbol'!E$16&gt;='FG_243way_RegularＸ_W()'!C$2-1,"",VLOOKUP($A72-'FG_243way_Regular Symbol'!E$16,'FG_243way_Regular Symbol'!$L$3:$Q$99,'FG_243way_RegularＸ_W()'!C$3+1,FALSE)),
'FG_243way_Regular Symbol'!N71)</f>
        <v/>
      </c>
      <c r="D72" s="184" t="str">
        <f>IF('FG_243way_Regular Symbol'!O71="",
IF($A72-'FG_243way_Regular Symbol'!F$16&gt;='FG_243way_RegularＸ_W()'!D$2-1,"",VLOOKUP($A72-'FG_243way_Regular Symbol'!F$16,'FG_243way_Regular Symbol'!$L$3:$Q$99,'FG_243way_RegularＸ_W()'!D$3+1,FALSE)),
'FG_243way_Regular Symbol'!O71)</f>
        <v/>
      </c>
      <c r="E72" s="184" t="str">
        <f>IF('FG_243way_Regular Symbol'!P71="",
IF($A72-'FG_243way_Regular Symbol'!G$16&gt;='FG_243way_RegularＸ_W()'!E$2-1,"",VLOOKUP($A72-'FG_243way_Regular Symbol'!G$16,'FG_243way_Regular Symbol'!$L$3:$Q$99,'FG_243way_RegularＸ_W()'!E$3+1,FALSE)),
'FG_243way_Regular Symbol'!P71)</f>
        <v/>
      </c>
      <c r="F72" s="358" t="str">
        <f>IF('FG_243way_Regular Symbol'!Q71="",
IF($A72-'FG_243way_Regular Symbol'!H$16&gt;='FG_243way_RegularＸ_W()'!F$2-1,"",VLOOKUP($A72-'FG_243way_Regular Symbol'!H$16,'FG_243way_Regular Symbol'!$L$3:$Q$99,'FG_243way_RegularＸ_W()'!F$3+1,FALSE)),
'FG_243way_Regular Symbol'!Q71)</f>
        <v/>
      </c>
      <c r="O72" s="342">
        <f>IF($A72&gt;='FG_243way_Regular Symbol'!D$16,"",IF(B72=0,"",IF(OR(B72=$O$1,B72=$P$1,B73=$O$1,B73=$P$1,B74=$O$1,B74=$P$1),0,1)))</f>
        <v>1</v>
      </c>
      <c r="P72" s="2" t="str">
        <f>IF($A72&gt;='FG_243way_Regular Symbol'!E$16,"",IF(C72=0,"",IF(OR(C72=$O$1,C72=$P$1,C73=$O$1,C73=$P$1,C74=$O$1,C74=$P$1),0,1)))</f>
        <v/>
      </c>
      <c r="Q72" s="2" t="str">
        <f>IF($A72&gt;='FG_243way_Regular Symbol'!F$16,"",IF(D72=0,"",IF(OR(D72=$O$1,D72=$P$1,D73=$O$1,D73=$P$1,D74=$O$1,D74=$P$1),0,1)))</f>
        <v/>
      </c>
      <c r="R72" s="2" t="str">
        <f>IF($A72&gt;='FG_243way_Regular Symbol'!G$16,"",IF(E72=0,"",IF(OR(E72=$O$1,E72=$P$1,E73=$O$1,E73=$P$1,E74=$O$1,E74=$P$1),0,1)))</f>
        <v/>
      </c>
      <c r="S72" s="128" t="str">
        <f>IF($A72&gt;='FG_243way_Regular Symbol'!H$16,"",IF(F72=0,"",IF(OR(F72=$O$1,F72=$P$1,F73=$O$1,F73=$P$1,F74=$O$1,F74=$P$1),0,1)))</f>
        <v/>
      </c>
      <c r="U72" s="342">
        <f>IF($A72&gt;='FG_243way_Regular Symbol'!D$16,"",IF(B72=0,"",IF(OR(B72=$U$1,B72=$V$1,B73=$U$1,B73=$V$1,B74=$U$1,B74=$V$1),0,1)))</f>
        <v>1</v>
      </c>
      <c r="V72" s="2" t="str">
        <f>IF($A72&gt;='FG_243way_Regular Symbol'!E$16,"",IF(C72=0,"",IF(OR(C72=$U$1,C72=$V$1,C73=$U$1,C73=$V$1,C74=$U$1,C74=$V$1),0,1)))</f>
        <v/>
      </c>
      <c r="W72" s="2" t="str">
        <f>IF($A72&gt;='FG_243way_Regular Symbol'!F$16,"",IF(D72=0,"",IF(OR(D72=$U$1,D72=$V$1,D73=$U$1,D73=$V$1,D74=$U$1,D74=$V$1),0,1)))</f>
        <v/>
      </c>
      <c r="X72" s="2" t="str">
        <f>IF($A72&gt;='FG_243way_Regular Symbol'!G$16,"",IF(E72=0,"",IF(OR(E72=$U$1,E72=$V$1,E73=$U$1,E73=$V$1,E74=$U$1,E74=$V$1),0,1)))</f>
        <v/>
      </c>
      <c r="Y72" s="128" t="str">
        <f>IF($A72&gt;='FG_243way_Regular Symbol'!H$16,"",IF(F72=0,"",IF(OR(F72=$U$1,F72=$V$1,F73=$U$1,F73=$V$1,F74=$U$1,F74=$V$1),0,1)))</f>
        <v/>
      </c>
      <c r="AA72" s="342">
        <f>IF($A72&gt;='FG_243way_Regular Symbol'!D$16,"",IF(B72=0,"",IF(OR(B72=$AA$1,B72=$AB$1,B73=$AA$1,B73=$AB$1,B74=$AA$1,,B74=$AB$1),0,1)))</f>
        <v>0</v>
      </c>
      <c r="AB72" s="2" t="str">
        <f>IF($A72&gt;='FG_243way_Regular Symbol'!E$16,"",IF(C72=0,"",IF(OR(C72=$AA$1,C72=$AB$1,C73=$AA$1,C73=$AB$1,C74=$AA$1,,C74=$AB$1),0,1)))</f>
        <v/>
      </c>
      <c r="AC72" s="2" t="str">
        <f>IF($A72&gt;='FG_243way_Regular Symbol'!F$16,"",IF(D72=0,"",IF(OR(D72=$AA$1,D72=$AB$1,D73=$AA$1,D73=$AB$1,D74=$AA$1,,D74=$AB$1),0,1)))</f>
        <v/>
      </c>
      <c r="AD72" s="2" t="str">
        <f>IF($A72&gt;='FG_243way_Regular Symbol'!G$16,"",IF(E72=0,"",IF(OR(E72=$AA$1,E72=$AB$1,E73=$AA$1,E73=$AB$1,E74=$AA$1,,E74=$AB$1),0,1)))</f>
        <v/>
      </c>
      <c r="AE72" s="128" t="str">
        <f>IF($A72&gt;='FG_243way_Regular Symbol'!H$16,"",IF(F72=0,"",IF(OR(F72=$AA$1,F72=$AB$1,F73=$AA$1,F73=$AB$1,F74=$AA$1,,F74=$AB$1),0,1)))</f>
        <v/>
      </c>
      <c r="AG72" s="342">
        <f>IF($A72&gt;='FG_243way_Regular Symbol'!D$16,"",IF(B72=0,"",IF(OR(B72=$AG$1,B72=$AH$1,B73=$AG$1,B73=$AH$1,B74=$AG$1,B74=$AH$1),0,1)))</f>
        <v>1</v>
      </c>
      <c r="AH72" s="2" t="str">
        <f>IF($A72&gt;='FG_243way_Regular Symbol'!E$16,"",IF(C72=0,"",IF(OR(C72=$AG$1,C72=$AH$1,C73=$AG$1,C73=$AH$1,C74=$AG$1,C74=$AH$1),0,1)))</f>
        <v/>
      </c>
      <c r="AI72" s="2" t="str">
        <f>IF($A72&gt;='FG_243way_Regular Symbol'!F$16,"",IF(D72=0,"",IF(OR(D72=$AG$1,D72=$AH$1,D73=$AG$1,D73=$AH$1,D74=$AG$1,D74=$AH$1),0,1)))</f>
        <v/>
      </c>
      <c r="AJ72" s="2" t="str">
        <f>IF($A72&gt;='FG_243way_Regular Symbol'!G$16,"",IF(E72=0,"",IF(OR(E72=$AG$1,E72=$AH$1,E73=$AG$1,E73=$AH$1,E74=$AG$1,E74=$AH$1),0,1)))</f>
        <v/>
      </c>
      <c r="AK72" s="128" t="str">
        <f>IF($A72&gt;='FG_243way_Regular Symbol'!H$16,"",IF(F72=0,"",IF(OR(F72=$AG$1,F72=$AH$1,F73=$AG$1,F73=$AH$1,F74=$AG$1,F74=$AH$1),0,1)))</f>
        <v/>
      </c>
      <c r="AM72" s="342">
        <f>IF($A72&gt;='FG_243way_Regular Symbol'!D$16,"",IF(B72=0,"",IF(OR(B72=$AM$1,B72=$AN$1,B73=$AM$1,B73=$AN$1,B74=$AM$1,B74=$AN$1),0,1)))</f>
        <v>1</v>
      </c>
      <c r="AN72" s="2" t="str">
        <f>IF($A72&gt;='FG_243way_Regular Symbol'!E$16,"",IF(C72=0,"",IF(OR(C72=$AM$1,C72=$AN$1,C73=$AM$1,C73=$AN$1,C74=$AM$1,C74=$AN$1),0,1)))</f>
        <v/>
      </c>
      <c r="AO72" s="2" t="str">
        <f>IF($A72&gt;='FG_243way_Regular Symbol'!F$16,"",IF(D72=0,"",IF(OR(D72=$AM$1,D72=$AN$1,D73=$AM$1,D73=$AN$1,D74=$AM$1,D74=$AN$1),0,1)))</f>
        <v/>
      </c>
      <c r="AP72" s="2" t="str">
        <f>IF($A72&gt;='FG_243way_Regular Symbol'!G$16,"",IF(E72=0,"",IF(OR(E72=$AM$1,E72=$AN$1,E73=$AM$1,E73=$AN$1,E74=$AM$1,E74=$AN$1),0,1)))</f>
        <v/>
      </c>
      <c r="AQ72" s="128" t="str">
        <f>IF($A72&gt;='FG_243way_Regular Symbol'!H$16,"",IF(F72=0,"",IF(OR(F72=$AM$1,F72=$AN$1,F73=$AM$1,F73=$AN$1,F74=$AM$1,F74=$AN$1),0,1)))</f>
        <v/>
      </c>
      <c r="AS72" s="342">
        <f>IF($A72&gt;='FG_243way_Regular Symbol'!D$16,"",IF(B72=0,"",IF(OR(B72=$AM$1,B72=$AT$1,B73=$AM$1,B73=$AT$1,B74=$AM$1,B74=$AT$1),0,1)))</f>
        <v>1</v>
      </c>
      <c r="AT72" s="2" t="str">
        <f>IF($A72&gt;='FG_243way_Regular Symbol'!E$16,"",IF(C72=0,"",IF(OR(C72=$AM$1,C72=$AT$1,C73=$AM$1,C73=$AT$1,C74=$AM$1,C74=$AT$1),0,1)))</f>
        <v/>
      </c>
      <c r="AU72" s="2" t="str">
        <f>IF($A72&gt;='FG_243way_Regular Symbol'!F$16,"",IF(D72=0,"",IF(OR(D72=$AM$1,D72=$AT$1,D73=$AM$1,D73=$AT$1,D74=$AM$1,D74=$AT$1),0,1)))</f>
        <v/>
      </c>
      <c r="AV72" s="2" t="str">
        <f>IF($A72&gt;='FG_243way_Regular Symbol'!G$16,"",IF(E72=0,"",IF(OR(E72=$AM$1,E72=$AT$1,E73=$AM$1,E73=$AT$1,E74=$AM$1,E74=$AT$1),0,1)))</f>
        <v/>
      </c>
      <c r="AW72" s="128" t="str">
        <f>IF($A72&gt;='FG_243way_Regular Symbol'!H$16,"",IF(F72=0,"",IF(OR(F72=$AM$1,F72=$AT$1,F73=$AM$1,F73=$AT$1,F74=$AM$1,F74=$AT$1),0,1)))</f>
        <v/>
      </c>
      <c r="AY72" s="342">
        <f>IF($A72&gt;='FG_243way_Regular Symbol'!D$16,"",IF(B72=0,"",IF(OR(B72=$AM$1,B72=$AZ$1,B73=$AM$1,B73=$AZ$1,B74=$AM$1,B74=$AZ$1),0,1)))</f>
        <v>1</v>
      </c>
      <c r="AZ72" s="2" t="str">
        <f>IF($A72&gt;='FG_243way_Regular Symbol'!E$16,"",IF(C72=0,"",IF(OR(C72=$AM$1,C72=$AZ$1,C73=$AM$1,C73=$AZ$1,C74=$AM$1,C74=$AZ$1),0,1)))</f>
        <v/>
      </c>
      <c r="BA72" s="2" t="str">
        <f>IF($A72&gt;='FG_243way_Regular Symbol'!F$16,"",IF(D72=0,"",IF(OR(D72=$AM$1,D72=$AZ$1,D73=$AM$1,D73=$AZ$1,D74=$AM$1,D74=$AZ$1),0,1)))</f>
        <v/>
      </c>
      <c r="BB72" s="2" t="str">
        <f>IF($A72&gt;='FG_243way_Regular Symbol'!G$16,"",IF(E72=0,"",IF(OR(E72=$AM$1,E72=$AZ$1,E73=$AM$1,E73=$AZ$1,E74=$AM$1,E74=$AZ$1),0,1)))</f>
        <v/>
      </c>
      <c r="BC72" s="128" t="str">
        <f>IF($A72&gt;='FG_243way_Regular Symbol'!H$16,"",IF(F72=0,"",IF(OR(F72=$AM$1,F72=$AZ$1,F73=$AM$1,F73=$AZ$1,F74=$AM$1,F74=$AZ$1),0,1)))</f>
        <v/>
      </c>
      <c r="BE72" s="342"/>
      <c r="BF72" s="2"/>
      <c r="BG72" s="2" t="str">
        <f>IF($A72&gt;='FG_243way_Regular Symbol'!F$16,"",IF(D72=0,"",COUNTIF(D72:D74,$BF$1)))</f>
        <v/>
      </c>
      <c r="BH72" s="2" t="str">
        <f>IF($A72&gt;='FG_243way_Regular Symbol'!G$16,"",IF(E72=0,"",COUNTIF(E72:E74,$BF$1)))</f>
        <v/>
      </c>
      <c r="BI72" s="2" t="str">
        <f>IF($A72&gt;='FG_243way_Regular Symbol'!H$16,"",IF(F72=0,"",COUNTIF(F72:F74,$BF$1)))</f>
        <v/>
      </c>
      <c r="BK72" s="342"/>
      <c r="BL72" s="2"/>
      <c r="BM72" s="2" t="str">
        <f>IF($A72&gt;='FG_243way_Regular Symbol'!F$16,"",IF(D72=0,"",IF(OR(D72=$AM$1,D72=$BL$1,D73=$AM$1,D73=$BL$1,D74=$AM$1,D74=$BL$1),0,1)))</f>
        <v/>
      </c>
      <c r="BN72" s="2" t="str">
        <f>IF($A72&gt;='FG_243way_Regular Symbol'!G$16,"",IF(E72=0,"",IF(OR(E72=$AM$1,E72=$BL$1,E73=$AM$1,E73=$BL$1,E74=$AM$1,E74=$BL$1),0,1)))</f>
        <v/>
      </c>
      <c r="BO72" s="128" t="str">
        <f>IF($A72&gt;='FG_243way_Regular Symbol'!H$16,"",IF(F72=0,"",IF(OR(F72=$AM$1,F72=$BL$1,F73=$AM$1,F73=$BL$1,F74=$AM$1,F74=$BL$1),0,1)))</f>
        <v/>
      </c>
      <c r="BQ72" s="2">
        <f>IF($A72&gt;='FG_243way_Regular Symbol'!D$16,"",IF(B72=0,"",IF(OR(B72=$BQ$1,B72=$BR$1,B73=$BQ$1,B73=$BR$1,B74=$BQ$1,B74=$BR$1),0,1)))</f>
        <v>1</v>
      </c>
      <c r="BR72" s="2" t="str">
        <f>IF($A72&gt;='FG_243way_Regular Symbol'!E$16,"",IF(C72=0,"",IF(OR(C72=$BQ$1,C72=$BR$1,C73=$BQ$1,C73=$BR$1,C74=$BQ$1,C74=$BR$1),0,1)))</f>
        <v/>
      </c>
      <c r="BS72" s="2" t="str">
        <f>IF($A72&gt;='FG_243way_Regular Symbol'!F$16,"",IF(D72=0,"",IF(OR(D72=$BQ$1,D72=$BR$1,D73=$BQ$1,D73=$BR$1,D74=$BQ$1,D74=$BR$1),0,1)))</f>
        <v/>
      </c>
      <c r="BT72" s="2" t="str">
        <f>IF($A72&gt;='FG_243way_Regular Symbol'!G$16,"",IF(E72=0,"",IF(OR(E72=$BQ$1,E72=$BR$1,E73=$BQ$1,E73=$BR$1,E74=$BQ$1,E74=$BR$1),0,1)))</f>
        <v/>
      </c>
      <c r="BU72" s="2" t="str">
        <f>IF($A72&gt;='FG_243way_Regular Symbol'!H$16,"",IF(F72=0,"",IF(OR(F72=$BQ$1,F72=$BR$1,F73=$BQ$1,F73=$BR$1,F74=$BQ$1,F74=$BR$1),0,1)))</f>
        <v/>
      </c>
      <c r="BW72" s="2">
        <f>IF($A72&gt;='FG_243way_Regular Symbol'!D$16,"",IF(B72=0,"",IF(OR(B72=$BW$1,B73=$BW$1,B74=$BW$1,B72=$BX$1,B73=$BX$1,B74=$BX$1),0,1)))</f>
        <v>1</v>
      </c>
      <c r="BX72" s="2" t="str">
        <f>IF($A72&gt;='FG_243way_Regular Symbol'!E$16,"",IF(C72=0,"",IF(OR(C72=$BW$1,C73=$BW$1,C74=$BW$1,C72=$BX$1,C73=$BX$1,C74=$BX$1),0,1)))</f>
        <v/>
      </c>
      <c r="BY72" s="2" t="str">
        <f>IF($A72&gt;='FG_243way_Regular Symbol'!F$16,"",IF(D72=0,"",IF(OR(D72=$BW$1,D73=$BW$1,D74=$BW$1,D72=$BX$1,D73=$BX$1,D74=$BX$1),0,1)))</f>
        <v/>
      </c>
      <c r="BZ72" s="2" t="str">
        <f>IF($A72&gt;='FG_243way_Regular Symbol'!G$16,"",IF(E72=0,"",IF(OR(E72=$BW$1,E73=$BW$1,E74=$BW$1,E72=$BX$1,E73=$BX$1,E74=$BX$1),0,1)))</f>
        <v/>
      </c>
      <c r="CA72" s="2" t="str">
        <f>IF($A72&gt;='FG_243way_Regular Symbol'!H$16,"",IF(F72=0,"",IF(OR(F72=$BW$1,F73=$BW$1,F74=$BW$1,F72=$BX$1,F73=$BX$1,F74=$BX$1),0,1)))</f>
        <v/>
      </c>
      <c r="CC72" s="2">
        <f>IF($A72&gt;='FG_243way_Regular Symbol'!D$16,"",IF(B72=0,"",IF(OR(B72=$BW$1,B73=$BW$1,B74=$BW$1,B72=$CD$1,B73=$CD$1,B74=$CD$1),0,1)))</f>
        <v>1</v>
      </c>
      <c r="CD72" s="2" t="str">
        <f>IF($A72&gt;='FG_243way_Regular Symbol'!E$16,"",IF(C72=0,"",IF(OR(C72=$BW$1,C73=$BW$1,C74=$BW$1,C72=$CD$1,C73=$CD$1,C74=$CD$1),0,1)))</f>
        <v/>
      </c>
      <c r="CE72" s="2" t="str">
        <f>IF($A72&gt;='FG_243way_Regular Symbol'!F$16,"",IF(D72=0,"",IF(OR(D72=$BW$1,D73=$BW$1,D74=$BW$1,D72=$CD$1,D73=$CD$1,D74=$CD$1),0,1)))</f>
        <v/>
      </c>
      <c r="CF72" s="2" t="str">
        <f>IF($A72&gt;='FG_243way_Regular Symbol'!G$16,"",IF(E72=0,"",IF(OR(E72=$BW$1,E73=$BW$1,E74=$BW$1,E72=$CD$1,E73=$CD$1,E74=$CD$1),0,1)))</f>
        <v/>
      </c>
      <c r="CG72" s="2" t="str">
        <f>IF($A72&gt;='FG_243way_Regular Symbol'!H$16,"",IF(F72=0,"",IF(OR(F72=$BW$1,F73=$BW$1,F74=$BW$1,F72=$CD$1,F73=$CD$1,F74=$CD$1),0,1)))</f>
        <v/>
      </c>
      <c r="CI72" s="2">
        <f>IF($A72&gt;='FG_243way_Regular Symbol'!D$16,"",IF(B72=0,"",IF(OR(B72=$BW$1,B73=$BW$1,B74=$BW$1,B72=$CJ$1,B73=$CJ$1,B74=$CJ$1),0,1)))</f>
        <v>1</v>
      </c>
      <c r="CJ72" s="2" t="str">
        <f>IF($A72&gt;='FG_243way_Regular Symbol'!E$16,"",IF(C72=0,"",IF(OR(C72=$BW$1,C73=$BW$1,C74=$BW$1,C72=$CJ$1,C73=$CJ$1,C74=$CJ$1),0,1)))</f>
        <v/>
      </c>
      <c r="CK72" s="2" t="str">
        <f>IF($A72&gt;='FG_243way_Regular Symbol'!F$16,"",IF(D72=0,"",IF(OR(D72=$BW$1,D73=$BW$1,D74=$BW$1,D72=$CJ$1,D73=$CJ$1,D74=$CJ$1),0,1)))</f>
        <v/>
      </c>
      <c r="CL72" s="2" t="str">
        <f>IF($A72&gt;='FG_243way_Regular Symbol'!G$16,"",IF(E72=0,"",IF(OR(E72=$BW$1,E73=$BW$1,E74=$BW$1,E72=$CJ$1,E73=$CJ$1,E74=$CJ$1),0,1)))</f>
        <v/>
      </c>
      <c r="CM72" s="2" t="str">
        <f>IF($A72&gt;='FG_243way_Regular Symbol'!H$16,"",IF(F72=0,"",IF(OR(F72=$BW$1,F73=$BW$1,F74=$BW$1,F72=$CJ$1,F73=$CJ$1,F74=$CJ$1),0,1)))</f>
        <v/>
      </c>
      <c r="CO72" s="2">
        <f>IF($A72&gt;='FG_243way_Regular Symbol'!D$16,"",IF(B72=0,"",IF(OR(B72=$BW$1,B73=$BW$1,B74=$BW$1,B72=$CP$1,B73=$CP$1,B74=$CP$1),0,1)))</f>
        <v>0</v>
      </c>
      <c r="CP72" s="2" t="str">
        <f>IF($A72&gt;='FG_243way_Regular Symbol'!E$16,"",IF(C72=0,"",IF(OR(C72=$BW$1,C73=$BW$1,C74=$BW$1,C72=$CP$1,C73=$CP$1,C74=$CP$1),0,1)))</f>
        <v/>
      </c>
      <c r="CQ72" s="2" t="str">
        <f>IF($A72&gt;='FG_243way_Regular Symbol'!F$16,"",IF(D72=0,"",IF(OR(D72=$BW$1,D73=$BW$1,D74=$BW$1,D72=$CP$1,D73=$CP$1,D74=$CP$1),0,1)))</f>
        <v/>
      </c>
      <c r="CR72" s="2" t="str">
        <f>IF($A72&gt;='FG_243way_Regular Symbol'!G$16,"",IF(E72=0,"",IF(OR(E72=$BW$1,E73=$BW$1,E74=$BW$1,E72=$CP$1,E73=$CP$1,E74=$CP$1),0,1)))</f>
        <v/>
      </c>
      <c r="CS72" s="2" t="str">
        <f>IF($A72&gt;='FG_243way_Regular Symbol'!H$16,"",IF(F72=0,"",IF(OR(F72=$BW$1,F73=$BW$1,F74=$BW$1,F72=$CP$1,F73=$CP$1,F74=$CP$1),0,1)))</f>
        <v/>
      </c>
      <c r="CU72" s="2">
        <f>IF($A72&gt;='FG_243way_Regular Symbol'!D$16,"",IF(B72=0,"",IF(OR(B72=$BW$1,B73=$BW$1,B74=$BW$1,B72=$CV$1,B73=$CV$1,B74=$CV$1),0,1)))</f>
        <v>0</v>
      </c>
      <c r="CV72" s="2" t="str">
        <f>IF($A72&gt;='FG_243way_Regular Symbol'!E$16,"",IF(C72=0,"",IF(OR(C72=$BW$1,C73=$BW$1,C74=$BW$1,C72=$CV$1,C73=$CV$1,C74=$CV$1),0,1)))</f>
        <v/>
      </c>
      <c r="CW72" s="2" t="str">
        <f>IF($A72&gt;='FG_243way_Regular Symbol'!F$16,"",IF(D72=0,"",IF(OR(D72=$BW$1,D73=$BW$1,D74=$BW$1,D72=$CV$1,D73=$CV$1,D74=$CV$1),0,1)))</f>
        <v/>
      </c>
      <c r="CX72" s="2" t="str">
        <f>IF($A72&gt;='FG_243way_Regular Symbol'!G$16,"",IF(E72=0,"",IF(OR(E72=$BW$1,E73=$BW$1,E74=$BW$1,E72=$CV$1,E73=$CV$1,E74=$CV$1),0,1)))</f>
        <v/>
      </c>
      <c r="CY72" s="2" t="str">
        <f>IF($A72&gt;='FG_243way_Regular Symbol'!H$16,"",IF(F72=0,"",IF(OR(F72=$BW$1,F73=$BW$1,F74=$BW$1,F72=$CV$1,F73=$CV$1,F74=$CV$1),0,1)))</f>
        <v/>
      </c>
    </row>
    <row r="73" spans="1:103">
      <c r="A73" s="341">
        <f>IF('FG_243way_Regular Symbol'!L72="","",'FG_243way_Regular Symbol'!L72)</f>
        <v>69</v>
      </c>
      <c r="B73" s="184" t="str">
        <f>IF('FG_243way_Regular Symbol'!M72="",
IF($A73-'FG_243way_Regular Symbol'!D$16&gt;='FG_243way_RegularＸ_W()'!B$2-1,"",VLOOKUP($A73-'FG_243way_Regular Symbol'!D$16,'FG_243way_Regular Symbol'!$L$3:$Q$99,'FG_243way_RegularＸ_W()'!B$3+1,FALSE)),
'FG_243way_Regular Symbol'!M72)</f>
        <v>NI</v>
      </c>
      <c r="C73" s="184" t="str">
        <f>IF('FG_243way_Regular Symbol'!N72="",
IF($A73-'FG_243way_Regular Symbol'!E$16&gt;='FG_243way_RegularＸ_W()'!C$2-1,"",VLOOKUP($A73-'FG_243way_Regular Symbol'!E$16,'FG_243way_Regular Symbol'!$L$3:$Q$99,'FG_243way_RegularＸ_W()'!C$3+1,FALSE)),
'FG_243way_Regular Symbol'!N72)</f>
        <v/>
      </c>
      <c r="D73" s="184" t="str">
        <f>IF('FG_243way_Regular Symbol'!O72="",
IF($A73-'FG_243way_Regular Symbol'!F$16&gt;='FG_243way_RegularＸ_W()'!D$2-1,"",VLOOKUP($A73-'FG_243way_Regular Symbol'!F$16,'FG_243way_Regular Symbol'!$L$3:$Q$99,'FG_243way_RegularＸ_W()'!D$3+1,FALSE)),
'FG_243way_Regular Symbol'!O72)</f>
        <v/>
      </c>
      <c r="E73" s="184" t="str">
        <f>IF('FG_243way_Regular Symbol'!P72="",
IF($A73-'FG_243way_Regular Symbol'!G$16&gt;='FG_243way_RegularＸ_W()'!E$2-1,"",VLOOKUP($A73-'FG_243way_Regular Symbol'!G$16,'FG_243way_Regular Symbol'!$L$3:$Q$99,'FG_243way_RegularＸ_W()'!E$3+1,FALSE)),
'FG_243way_Regular Symbol'!P72)</f>
        <v/>
      </c>
      <c r="F73" s="358" t="str">
        <f>IF('FG_243way_Regular Symbol'!Q72="",
IF($A73-'FG_243way_Regular Symbol'!H$16&gt;='FG_243way_RegularＸ_W()'!F$2-1,"",VLOOKUP($A73-'FG_243way_Regular Symbol'!H$16,'FG_243way_Regular Symbol'!$L$3:$Q$99,'FG_243way_RegularＸ_W()'!F$3+1,FALSE)),
'FG_243way_Regular Symbol'!Q72)</f>
        <v/>
      </c>
      <c r="O73" s="342">
        <f>IF($A73&gt;='FG_243way_Regular Symbol'!D$16,"",IF(B73=0,"",IF(OR(B73=$O$1,B73=$P$1,B74=$O$1,B74=$P$1,B75=$O$1,B75=$P$1),0,1)))</f>
        <v>1</v>
      </c>
      <c r="P73" s="2" t="str">
        <f>IF($A73&gt;='FG_243way_Regular Symbol'!E$16,"",IF(C73=0,"",IF(OR(C73=$O$1,C73=$P$1,C74=$O$1,C74=$P$1,C75=$O$1,C75=$P$1),0,1)))</f>
        <v/>
      </c>
      <c r="Q73" s="2" t="str">
        <f>IF($A73&gt;='FG_243way_Regular Symbol'!F$16,"",IF(D73=0,"",IF(OR(D73=$O$1,D73=$P$1,D74=$O$1,D74=$P$1,D75=$O$1,D75=$P$1),0,1)))</f>
        <v/>
      </c>
      <c r="R73" s="2" t="str">
        <f>IF($A73&gt;='FG_243way_Regular Symbol'!G$16,"",IF(E73=0,"",IF(OR(E73=$O$1,E73=$P$1,E74=$O$1,E74=$P$1,E75=$O$1,E75=$P$1),0,1)))</f>
        <v/>
      </c>
      <c r="S73" s="128" t="str">
        <f>IF($A73&gt;='FG_243way_Regular Symbol'!H$16,"",IF(F73=0,"",IF(OR(F73=$O$1,F73=$P$1,F74=$O$1,F74=$P$1,F75=$O$1,F75=$P$1),0,1)))</f>
        <v/>
      </c>
      <c r="U73" s="342">
        <f>IF($A73&gt;='FG_243way_Regular Symbol'!D$16,"",IF(B73=0,"",IF(OR(B73=$U$1,B73=$V$1,B74=$U$1,B74=$V$1,B75=$U$1,B75=$V$1),0,1)))</f>
        <v>1</v>
      </c>
      <c r="V73" s="2" t="str">
        <f>IF($A73&gt;='FG_243way_Regular Symbol'!E$16,"",IF(C73=0,"",IF(OR(C73=$U$1,C73=$V$1,C74=$U$1,C74=$V$1,C75=$U$1,C75=$V$1),0,1)))</f>
        <v/>
      </c>
      <c r="W73" s="2" t="str">
        <f>IF($A73&gt;='FG_243way_Regular Symbol'!F$16,"",IF(D73=0,"",IF(OR(D73=$U$1,D73=$V$1,D74=$U$1,D74=$V$1,D75=$U$1,D75=$V$1),0,1)))</f>
        <v/>
      </c>
      <c r="X73" s="2" t="str">
        <f>IF($A73&gt;='FG_243way_Regular Symbol'!G$16,"",IF(E73=0,"",IF(OR(E73=$U$1,E73=$V$1,E74=$U$1,E74=$V$1,E75=$U$1,E75=$V$1),0,1)))</f>
        <v/>
      </c>
      <c r="Y73" s="128" t="str">
        <f>IF($A73&gt;='FG_243way_Regular Symbol'!H$16,"",IF(F73=0,"",IF(OR(F73=$U$1,F73=$V$1,F74=$U$1,F74=$V$1,F75=$U$1,F75=$V$1),0,1)))</f>
        <v/>
      </c>
      <c r="AA73" s="342">
        <f>IF($A73&gt;='FG_243way_Regular Symbol'!D$16,"",IF(B73=0,"",IF(OR(B73=$AA$1,B73=$AB$1,B74=$AA$1,B74=$AB$1,B75=$AA$1,,B75=$AB$1),0,1)))</f>
        <v>0</v>
      </c>
      <c r="AB73" s="2" t="str">
        <f>IF($A73&gt;='FG_243way_Regular Symbol'!E$16,"",IF(C73=0,"",IF(OR(C73=$AA$1,C73=$AB$1,C74=$AA$1,C74=$AB$1,C75=$AA$1,,C75=$AB$1),0,1)))</f>
        <v/>
      </c>
      <c r="AC73" s="2" t="str">
        <f>IF($A73&gt;='FG_243way_Regular Symbol'!F$16,"",IF(D73=0,"",IF(OR(D73=$AA$1,D73=$AB$1,D74=$AA$1,D74=$AB$1,D75=$AA$1,,D75=$AB$1),0,1)))</f>
        <v/>
      </c>
      <c r="AD73" s="2" t="str">
        <f>IF($A73&gt;='FG_243way_Regular Symbol'!G$16,"",IF(E73=0,"",IF(OR(E73=$AA$1,E73=$AB$1,E74=$AA$1,E74=$AB$1,E75=$AA$1,,E75=$AB$1),0,1)))</f>
        <v/>
      </c>
      <c r="AE73" s="128" t="str">
        <f>IF($A73&gt;='FG_243way_Regular Symbol'!H$16,"",IF(F73=0,"",IF(OR(F73=$AA$1,F73=$AB$1,F74=$AA$1,F74=$AB$1,F75=$AA$1,,F75=$AB$1),0,1)))</f>
        <v/>
      </c>
      <c r="AG73" s="342">
        <f>IF($A73&gt;='FG_243way_Regular Symbol'!D$16,"",IF(B73=0,"",IF(OR(B73=$AG$1,B73=$AH$1,B74=$AG$1,B74=$AH$1,B75=$AG$1,B75=$AH$1),0,1)))</f>
        <v>0</v>
      </c>
      <c r="AH73" s="2" t="str">
        <f>IF($A73&gt;='FG_243way_Regular Symbol'!E$16,"",IF(C73=0,"",IF(OR(C73=$AG$1,C73=$AH$1,C74=$AG$1,C74=$AH$1,C75=$AG$1,C75=$AH$1),0,1)))</f>
        <v/>
      </c>
      <c r="AI73" s="2" t="str">
        <f>IF($A73&gt;='FG_243way_Regular Symbol'!F$16,"",IF(D73=0,"",IF(OR(D73=$AG$1,D73=$AH$1,D74=$AG$1,D74=$AH$1,D75=$AG$1,D75=$AH$1),0,1)))</f>
        <v/>
      </c>
      <c r="AJ73" s="2" t="str">
        <f>IF($A73&gt;='FG_243way_Regular Symbol'!G$16,"",IF(E73=0,"",IF(OR(E73=$AG$1,E73=$AH$1,E74=$AG$1,E74=$AH$1,E75=$AG$1,E75=$AH$1),0,1)))</f>
        <v/>
      </c>
      <c r="AK73" s="128" t="str">
        <f>IF($A73&gt;='FG_243way_Regular Symbol'!H$16,"",IF(F73=0,"",IF(OR(F73=$AG$1,F73=$AH$1,F74=$AG$1,F74=$AH$1,F75=$AG$1,F75=$AH$1),0,1)))</f>
        <v/>
      </c>
      <c r="AM73" s="342">
        <f>IF($A73&gt;='FG_243way_Regular Symbol'!D$16,"",IF(B73=0,"",IF(OR(B73=$AM$1,B73=$AN$1,B74=$AM$1,B74=$AN$1,B75=$AM$1,B75=$AN$1),0,1)))</f>
        <v>1</v>
      </c>
      <c r="AN73" s="2" t="str">
        <f>IF($A73&gt;='FG_243way_Regular Symbol'!E$16,"",IF(C73=0,"",IF(OR(C73=$AM$1,C73=$AN$1,C74=$AM$1,C74=$AN$1,C75=$AM$1,C75=$AN$1),0,1)))</f>
        <v/>
      </c>
      <c r="AO73" s="2" t="str">
        <f>IF($A73&gt;='FG_243way_Regular Symbol'!F$16,"",IF(D73=0,"",IF(OR(D73=$AM$1,D73=$AN$1,D74=$AM$1,D74=$AN$1,D75=$AM$1,D75=$AN$1),0,1)))</f>
        <v/>
      </c>
      <c r="AP73" s="2" t="str">
        <f>IF($A73&gt;='FG_243way_Regular Symbol'!G$16,"",IF(E73=0,"",IF(OR(E73=$AM$1,E73=$AN$1,E74=$AM$1,E74=$AN$1,E75=$AM$1,E75=$AN$1),0,1)))</f>
        <v/>
      </c>
      <c r="AQ73" s="128" t="str">
        <f>IF($A73&gt;='FG_243way_Regular Symbol'!H$16,"",IF(F73=0,"",IF(OR(F73=$AM$1,F73=$AN$1,F74=$AM$1,F74=$AN$1,F75=$AM$1,F75=$AN$1),0,1)))</f>
        <v/>
      </c>
      <c r="AS73" s="342">
        <f>IF($A73&gt;='FG_243way_Regular Symbol'!D$16,"",IF(B73=0,"",IF(OR(B73=$AM$1,B73=$AT$1,B74=$AM$1,B74=$AT$1,B75=$AM$1,B75=$AT$1),0,1)))</f>
        <v>1</v>
      </c>
      <c r="AT73" s="2" t="str">
        <f>IF($A73&gt;='FG_243way_Regular Symbol'!E$16,"",IF(C73=0,"",IF(OR(C73=$AM$1,C73=$AT$1,C74=$AM$1,C74=$AT$1,C75=$AM$1,C75=$AT$1),0,1)))</f>
        <v/>
      </c>
      <c r="AU73" s="2" t="str">
        <f>IF($A73&gt;='FG_243way_Regular Symbol'!F$16,"",IF(D73=0,"",IF(OR(D73=$AM$1,D73=$AT$1,D74=$AM$1,D74=$AT$1,D75=$AM$1,D75=$AT$1),0,1)))</f>
        <v/>
      </c>
      <c r="AV73" s="2" t="str">
        <f>IF($A73&gt;='FG_243way_Regular Symbol'!G$16,"",IF(E73=0,"",IF(OR(E73=$AM$1,E73=$AT$1,E74=$AM$1,E74=$AT$1,E75=$AM$1,E75=$AT$1),0,1)))</f>
        <v/>
      </c>
      <c r="AW73" s="128" t="str">
        <f>IF($A73&gt;='FG_243way_Regular Symbol'!H$16,"",IF(F73=0,"",IF(OR(F73=$AM$1,F73=$AT$1,F74=$AM$1,F74=$AT$1,F75=$AM$1,F75=$AT$1),0,1)))</f>
        <v/>
      </c>
      <c r="AY73" s="342">
        <f>IF($A73&gt;='FG_243way_Regular Symbol'!D$16,"",IF(B73=0,"",IF(OR(B73=$AM$1,B73=$AZ$1,B74=$AM$1,B74=$AZ$1,B75=$AM$1,B75=$AZ$1),0,1)))</f>
        <v>1</v>
      </c>
      <c r="AZ73" s="2" t="str">
        <f>IF($A73&gt;='FG_243way_Regular Symbol'!E$16,"",IF(C73=0,"",IF(OR(C73=$AM$1,C73=$AZ$1,C74=$AM$1,C74=$AZ$1,C75=$AM$1,C75=$AZ$1),0,1)))</f>
        <v/>
      </c>
      <c r="BA73" s="2" t="str">
        <f>IF($A73&gt;='FG_243way_Regular Symbol'!F$16,"",IF(D73=0,"",IF(OR(D73=$AM$1,D73=$AZ$1,D74=$AM$1,D74=$AZ$1,D75=$AM$1,D75=$AZ$1),0,1)))</f>
        <v/>
      </c>
      <c r="BB73" s="2" t="str">
        <f>IF($A73&gt;='FG_243way_Regular Symbol'!G$16,"",IF(E73=0,"",IF(OR(E73=$AM$1,E73=$AZ$1,E74=$AM$1,E74=$AZ$1,E75=$AM$1,E75=$AZ$1),0,1)))</f>
        <v/>
      </c>
      <c r="BC73" s="128" t="str">
        <f>IF($A73&gt;='FG_243way_Regular Symbol'!H$16,"",IF(F73=0,"",IF(OR(F73=$AM$1,F73=$AZ$1,F74=$AM$1,F74=$AZ$1,F75=$AM$1,F75=$AZ$1),0,1)))</f>
        <v/>
      </c>
      <c r="BE73" s="342"/>
      <c r="BF73" s="2"/>
      <c r="BG73" s="2" t="str">
        <f>IF($A73&gt;='FG_243way_Regular Symbol'!F$16,"",IF(D73=0,"",COUNTIF(D73:D75,$BF$1)))</f>
        <v/>
      </c>
      <c r="BH73" s="2" t="str">
        <f>IF($A73&gt;='FG_243way_Regular Symbol'!G$16,"",IF(E73=0,"",COUNTIF(E73:E75,$BF$1)))</f>
        <v/>
      </c>
      <c r="BI73" s="2" t="str">
        <f>IF($A73&gt;='FG_243way_Regular Symbol'!H$16,"",IF(F73=0,"",COUNTIF(F73:F75,$BF$1)))</f>
        <v/>
      </c>
      <c r="BK73" s="342"/>
      <c r="BL73" s="2"/>
      <c r="BM73" s="2" t="str">
        <f>IF($A73&gt;='FG_243way_Regular Symbol'!F$16,"",IF(D73=0,"",IF(OR(D73=$AM$1,D73=$BL$1,D74=$AM$1,D74=$BL$1,D75=$AM$1,D75=$BL$1),0,1)))</f>
        <v/>
      </c>
      <c r="BN73" s="2" t="str">
        <f>IF($A73&gt;='FG_243way_Regular Symbol'!G$16,"",IF(E73=0,"",IF(OR(E73=$AM$1,E73=$BL$1,E74=$AM$1,E74=$BL$1,E75=$AM$1,E75=$BL$1),0,1)))</f>
        <v/>
      </c>
      <c r="BO73" s="128" t="str">
        <f>IF($A73&gt;='FG_243way_Regular Symbol'!H$16,"",IF(F73=0,"",IF(OR(F73=$AM$1,F73=$BL$1,F74=$AM$1,F74=$BL$1,F75=$AM$1,F75=$BL$1),0,1)))</f>
        <v/>
      </c>
      <c r="BQ73" s="2">
        <f>IF($A73&gt;='FG_243way_Regular Symbol'!D$16,"",IF(B73=0,"",IF(OR(B73=$BQ$1,B73=$BR$1,B74=$BQ$1,B74=$BR$1,B75=$BQ$1,B75=$BR$1),0,1)))</f>
        <v>1</v>
      </c>
      <c r="BR73" s="2" t="str">
        <f>IF($A73&gt;='FG_243way_Regular Symbol'!E$16,"",IF(C73=0,"",IF(OR(C73=$BQ$1,C73=$BR$1,C74=$BQ$1,C74=$BR$1,C75=$BQ$1,C75=$BR$1),0,1)))</f>
        <v/>
      </c>
      <c r="BS73" s="2" t="str">
        <f>IF($A73&gt;='FG_243way_Regular Symbol'!F$16,"",IF(D73=0,"",IF(OR(D73=$BQ$1,D73=$BR$1,D74=$BQ$1,D74=$BR$1,D75=$BQ$1,D75=$BR$1),0,1)))</f>
        <v/>
      </c>
      <c r="BT73" s="2" t="str">
        <f>IF($A73&gt;='FG_243way_Regular Symbol'!G$16,"",IF(E73=0,"",IF(OR(E73=$BQ$1,E73=$BR$1,E74=$BQ$1,E74=$BR$1,E75=$BQ$1,E75=$BR$1),0,1)))</f>
        <v/>
      </c>
      <c r="BU73" s="2" t="str">
        <f>IF($A73&gt;='FG_243way_Regular Symbol'!H$16,"",IF(F73=0,"",IF(OR(F73=$BQ$1,F73=$BR$1,F74=$BQ$1,F74=$BR$1,F75=$BQ$1,F75=$BR$1),0,1)))</f>
        <v/>
      </c>
      <c r="BW73" s="2">
        <f>IF($A73&gt;='FG_243way_Regular Symbol'!D$16,"",IF(B73=0,"",IF(OR(B73=$BW$1,B74=$BW$1,B75=$BW$1,B73=$BX$1,B74=$BX$1,B75=$BX$1),0,1)))</f>
        <v>1</v>
      </c>
      <c r="BX73" s="2" t="str">
        <f>IF($A73&gt;='FG_243way_Regular Symbol'!E$16,"",IF(C73=0,"",IF(OR(C73=$BW$1,C74=$BW$1,C75=$BW$1,C73=$BX$1,C74=$BX$1,C75=$BX$1),0,1)))</f>
        <v/>
      </c>
      <c r="BY73" s="2" t="str">
        <f>IF($A73&gt;='FG_243way_Regular Symbol'!F$16,"",IF(D73=0,"",IF(OR(D73=$BW$1,D74=$BW$1,D75=$BW$1,D73=$BX$1,D74=$BX$1,D75=$BX$1),0,1)))</f>
        <v/>
      </c>
      <c r="BZ73" s="2" t="str">
        <f>IF($A73&gt;='FG_243way_Regular Symbol'!G$16,"",IF(E73=0,"",IF(OR(E73=$BW$1,E74=$BW$1,E75=$BW$1,E73=$BX$1,E74=$BX$1,E75=$BX$1),0,1)))</f>
        <v/>
      </c>
      <c r="CA73" s="2" t="str">
        <f>IF($A73&gt;='FG_243way_Regular Symbol'!H$16,"",IF(F73=0,"",IF(OR(F73=$BW$1,F74=$BW$1,F75=$BW$1,F73=$BX$1,F74=$BX$1,F75=$BX$1),0,1)))</f>
        <v/>
      </c>
      <c r="CC73" s="2">
        <f>IF($A73&gt;='FG_243way_Regular Symbol'!D$16,"",IF(B73=0,"",IF(OR(B73=$BW$1,B74=$BW$1,B75=$BW$1,B73=$CD$1,B74=$CD$1,B75=$CD$1),0,1)))</f>
        <v>1</v>
      </c>
      <c r="CD73" s="2" t="str">
        <f>IF($A73&gt;='FG_243way_Regular Symbol'!E$16,"",IF(C73=0,"",IF(OR(C73=$BW$1,C74=$BW$1,C75=$BW$1,C73=$CD$1,C74=$CD$1,C75=$CD$1),0,1)))</f>
        <v/>
      </c>
      <c r="CE73" s="2" t="str">
        <f>IF($A73&gt;='FG_243way_Regular Symbol'!F$16,"",IF(D73=0,"",IF(OR(D73=$BW$1,D74=$BW$1,D75=$BW$1,D73=$CD$1,D74=$CD$1,D75=$CD$1),0,1)))</f>
        <v/>
      </c>
      <c r="CF73" s="2" t="str">
        <f>IF($A73&gt;='FG_243way_Regular Symbol'!G$16,"",IF(E73=0,"",IF(OR(E73=$BW$1,E74=$BW$1,E75=$BW$1,E73=$CD$1,E74=$CD$1,E75=$CD$1),0,1)))</f>
        <v/>
      </c>
      <c r="CG73" s="2" t="str">
        <f>IF($A73&gt;='FG_243way_Regular Symbol'!H$16,"",IF(F73=0,"",IF(OR(F73=$BW$1,F74=$BW$1,F75=$BW$1,F73=$CD$1,F74=$CD$1,F75=$CD$1),0,1)))</f>
        <v/>
      </c>
      <c r="CI73" s="2">
        <f>IF($A73&gt;='FG_243way_Regular Symbol'!D$16,"",IF(B73=0,"",IF(OR(B73=$BW$1,B74=$BW$1,B75=$BW$1,B73=$CJ$1,B74=$CJ$1,B75=$CJ$1),0,1)))</f>
        <v>1</v>
      </c>
      <c r="CJ73" s="2" t="str">
        <f>IF($A73&gt;='FG_243way_Regular Symbol'!E$16,"",IF(C73=0,"",IF(OR(C73=$BW$1,C74=$BW$1,C75=$BW$1,C73=$CJ$1,C74=$CJ$1,C75=$CJ$1),0,1)))</f>
        <v/>
      </c>
      <c r="CK73" s="2" t="str">
        <f>IF($A73&gt;='FG_243way_Regular Symbol'!F$16,"",IF(D73=0,"",IF(OR(D73=$BW$1,D74=$BW$1,D75=$BW$1,D73=$CJ$1,D74=$CJ$1,D75=$CJ$1),0,1)))</f>
        <v/>
      </c>
      <c r="CL73" s="2" t="str">
        <f>IF($A73&gt;='FG_243way_Regular Symbol'!G$16,"",IF(E73=0,"",IF(OR(E73=$BW$1,E74=$BW$1,E75=$BW$1,E73=$CJ$1,E74=$CJ$1,E75=$CJ$1),0,1)))</f>
        <v/>
      </c>
      <c r="CM73" s="2" t="str">
        <f>IF($A73&gt;='FG_243way_Regular Symbol'!H$16,"",IF(F73=0,"",IF(OR(F73=$BW$1,F74=$BW$1,F75=$BW$1,F73=$CJ$1,F74=$CJ$1,F75=$CJ$1),0,1)))</f>
        <v/>
      </c>
      <c r="CO73" s="2">
        <f>IF($A73&gt;='FG_243way_Regular Symbol'!D$16,"",IF(B73=0,"",IF(OR(B73=$BW$1,B74=$BW$1,B75=$BW$1,B73=$CP$1,B74=$CP$1,B75=$CP$1),0,1)))</f>
        <v>1</v>
      </c>
      <c r="CP73" s="2" t="str">
        <f>IF($A73&gt;='FG_243way_Regular Symbol'!E$16,"",IF(C73=0,"",IF(OR(C73=$BW$1,C74=$BW$1,C75=$BW$1,C73=$CP$1,C74=$CP$1,C75=$CP$1),0,1)))</f>
        <v/>
      </c>
      <c r="CQ73" s="2" t="str">
        <f>IF($A73&gt;='FG_243way_Regular Symbol'!F$16,"",IF(D73=0,"",IF(OR(D73=$BW$1,D74=$BW$1,D75=$BW$1,D73=$CP$1,D74=$CP$1,D75=$CP$1),0,1)))</f>
        <v/>
      </c>
      <c r="CR73" s="2" t="str">
        <f>IF($A73&gt;='FG_243way_Regular Symbol'!G$16,"",IF(E73=0,"",IF(OR(E73=$BW$1,E74=$BW$1,E75=$BW$1,E73=$CP$1,E74=$CP$1,E75=$CP$1),0,1)))</f>
        <v/>
      </c>
      <c r="CS73" s="2" t="str">
        <f>IF($A73&gt;='FG_243way_Regular Symbol'!H$16,"",IF(F73=0,"",IF(OR(F73=$BW$1,F74=$BW$1,F75=$BW$1,F73=$CP$1,F74=$CP$1,F75=$CP$1),0,1)))</f>
        <v/>
      </c>
      <c r="CU73" s="2">
        <f>IF($A73&gt;='FG_243way_Regular Symbol'!D$16,"",IF(B73=0,"",IF(OR(B73=$BW$1,B74=$BW$1,B75=$BW$1,B73=$CV$1,B74=$CV$1,B75=$CV$1),0,1)))</f>
        <v>0</v>
      </c>
      <c r="CV73" s="2" t="str">
        <f>IF($A73&gt;='FG_243way_Regular Symbol'!E$16,"",IF(C73=0,"",IF(OR(C73=$BW$1,C74=$BW$1,C75=$BW$1,C73=$CV$1,C74=$CV$1,C75=$CV$1),0,1)))</f>
        <v/>
      </c>
      <c r="CW73" s="2" t="str">
        <f>IF($A73&gt;='FG_243way_Regular Symbol'!F$16,"",IF(D73=0,"",IF(OR(D73=$BW$1,D74=$BW$1,D75=$BW$1,D73=$CV$1,D74=$CV$1,D75=$CV$1),0,1)))</f>
        <v/>
      </c>
      <c r="CX73" s="2" t="str">
        <f>IF($A73&gt;='FG_243way_Regular Symbol'!G$16,"",IF(E73=0,"",IF(OR(E73=$BW$1,E74=$BW$1,E75=$BW$1,E73=$CV$1,E74=$CV$1,E75=$CV$1),0,1)))</f>
        <v/>
      </c>
      <c r="CY73" s="2" t="str">
        <f>IF($A73&gt;='FG_243way_Regular Symbol'!H$16,"",IF(F73=0,"",IF(OR(F73=$BW$1,F74=$BW$1,F75=$BW$1,F73=$CV$1,F74=$CV$1,F75=$CV$1),0,1)))</f>
        <v/>
      </c>
    </row>
    <row r="74" spans="1:103">
      <c r="A74" s="341">
        <f>IF('FG_243way_Regular Symbol'!L73="","",'FG_243way_Regular Symbol'!L73)</f>
        <v>70</v>
      </c>
      <c r="B74" s="184" t="str">
        <f>IF('FG_243way_Regular Symbol'!M73="",
IF($A74-'FG_243way_Regular Symbol'!D$16&gt;='FG_243way_RegularＸ_W()'!B$2-1,"",VLOOKUP($A74-'FG_243way_Regular Symbol'!D$16,'FG_243way_Regular Symbol'!$L$3:$Q$99,'FG_243way_RegularＸ_W()'!B$3+1,FALSE)),
'FG_243way_Regular Symbol'!M73)</f>
        <v>M3</v>
      </c>
      <c r="C74" s="184" t="str">
        <f>IF('FG_243way_Regular Symbol'!N73="",
IF($A74-'FG_243way_Regular Symbol'!E$16&gt;='FG_243way_RegularＸ_W()'!C$2-1,"",VLOOKUP($A74-'FG_243way_Regular Symbol'!E$16,'FG_243way_Regular Symbol'!$L$3:$Q$99,'FG_243way_RegularＸ_W()'!C$3+1,FALSE)),
'FG_243way_Regular Symbol'!N73)</f>
        <v/>
      </c>
      <c r="D74" s="184" t="str">
        <f>IF('FG_243way_Regular Symbol'!O73="",
IF($A74-'FG_243way_Regular Symbol'!F$16&gt;='FG_243way_RegularＸ_W()'!D$2-1,"",VLOOKUP($A74-'FG_243way_Regular Symbol'!F$16,'FG_243way_Regular Symbol'!$L$3:$Q$99,'FG_243way_RegularＸ_W()'!D$3+1,FALSE)),
'FG_243way_Regular Symbol'!O73)</f>
        <v/>
      </c>
      <c r="E74" s="184" t="str">
        <f>IF('FG_243way_Regular Symbol'!P73="",
IF($A74-'FG_243way_Regular Symbol'!G$16&gt;='FG_243way_RegularＸ_W()'!E$2-1,"",VLOOKUP($A74-'FG_243way_Regular Symbol'!G$16,'FG_243way_Regular Symbol'!$L$3:$Q$99,'FG_243way_RegularＸ_W()'!E$3+1,FALSE)),
'FG_243way_Regular Symbol'!P73)</f>
        <v/>
      </c>
      <c r="F74" s="358" t="str">
        <f>IF('FG_243way_Regular Symbol'!Q73="",
IF($A74-'FG_243way_Regular Symbol'!H$16&gt;='FG_243way_RegularＸ_W()'!F$2-1,"",VLOOKUP($A74-'FG_243way_Regular Symbol'!H$16,'FG_243way_Regular Symbol'!$L$3:$Q$99,'FG_243way_RegularＸ_W()'!F$3+1,FALSE)),
'FG_243way_Regular Symbol'!Q73)</f>
        <v/>
      </c>
      <c r="O74" s="342">
        <f>IF($A74&gt;='FG_243way_Regular Symbol'!D$16,"",IF(B74=0,"",IF(OR(B74=$O$1,B74=$P$1,B75=$O$1,B75=$P$1,B76=$O$1,B76=$P$1),0,1)))</f>
        <v>1</v>
      </c>
      <c r="P74" s="2" t="str">
        <f>IF($A74&gt;='FG_243way_Regular Symbol'!E$16,"",IF(C74=0,"",IF(OR(C74=$O$1,C74=$P$1,C75=$O$1,C75=$P$1,C76=$O$1,C76=$P$1),0,1)))</f>
        <v/>
      </c>
      <c r="Q74" s="2" t="str">
        <f>IF($A74&gt;='FG_243way_Regular Symbol'!F$16,"",IF(D74=0,"",IF(OR(D74=$O$1,D74=$P$1,D75=$O$1,D75=$P$1,D76=$O$1,D76=$P$1),0,1)))</f>
        <v/>
      </c>
      <c r="R74" s="2" t="str">
        <f>IF($A74&gt;='FG_243way_Regular Symbol'!G$16,"",IF(E74=0,"",IF(OR(E74=$O$1,E74=$P$1,E75=$O$1,E75=$P$1,E76=$O$1,E76=$P$1),0,1)))</f>
        <v/>
      </c>
      <c r="S74" s="128" t="str">
        <f>IF($A74&gt;='FG_243way_Regular Symbol'!H$16,"",IF(F74=0,"",IF(OR(F74=$O$1,F74=$P$1,F75=$O$1,F75=$P$1,F76=$O$1,F76=$P$1),0,1)))</f>
        <v/>
      </c>
      <c r="U74" s="342">
        <f>IF($A74&gt;='FG_243way_Regular Symbol'!D$16,"",IF(B74=0,"",IF(OR(B74=$U$1,B74=$V$1,B75=$U$1,B75=$V$1,B76=$U$1,B76=$V$1),0,1)))</f>
        <v>1</v>
      </c>
      <c r="V74" s="2" t="str">
        <f>IF($A74&gt;='FG_243way_Regular Symbol'!E$16,"",IF(C74=0,"",IF(OR(C74=$U$1,C74=$V$1,C75=$U$1,C75=$V$1,C76=$U$1,C76=$V$1),0,1)))</f>
        <v/>
      </c>
      <c r="W74" s="2" t="str">
        <f>IF($A74&gt;='FG_243way_Regular Symbol'!F$16,"",IF(D74=0,"",IF(OR(D74=$U$1,D74=$V$1,D75=$U$1,D75=$V$1,D76=$U$1,D76=$V$1),0,1)))</f>
        <v/>
      </c>
      <c r="X74" s="2" t="str">
        <f>IF($A74&gt;='FG_243way_Regular Symbol'!G$16,"",IF(E74=0,"",IF(OR(E74=$U$1,E74=$V$1,E75=$U$1,E75=$V$1,E76=$U$1,E76=$V$1),0,1)))</f>
        <v/>
      </c>
      <c r="Y74" s="128" t="str">
        <f>IF($A74&gt;='FG_243way_Regular Symbol'!H$16,"",IF(F74=0,"",IF(OR(F74=$U$1,F74=$V$1,F75=$U$1,F75=$V$1,F76=$U$1,F76=$V$1),0,1)))</f>
        <v/>
      </c>
      <c r="AA74" s="342">
        <f>IF($A74&gt;='FG_243way_Regular Symbol'!D$16,"",IF(B74=0,"",IF(OR(B74=$AA$1,B74=$AB$1,B75=$AA$1,B75=$AB$1,B76=$AA$1,,B76=$AB$1),0,1)))</f>
        <v>0</v>
      </c>
      <c r="AB74" s="2" t="str">
        <f>IF($A74&gt;='FG_243way_Regular Symbol'!E$16,"",IF(C74=0,"",IF(OR(C74=$AA$1,C74=$AB$1,C75=$AA$1,C75=$AB$1,C76=$AA$1,,C76=$AB$1),0,1)))</f>
        <v/>
      </c>
      <c r="AC74" s="2" t="str">
        <f>IF($A74&gt;='FG_243way_Regular Symbol'!F$16,"",IF(D74=0,"",IF(OR(D74=$AA$1,D74=$AB$1,D75=$AA$1,D75=$AB$1,D76=$AA$1,,D76=$AB$1),0,1)))</f>
        <v/>
      </c>
      <c r="AD74" s="2" t="str">
        <f>IF($A74&gt;='FG_243way_Regular Symbol'!G$16,"",IF(E74=0,"",IF(OR(E74=$AA$1,E74=$AB$1,E75=$AA$1,E75=$AB$1,E76=$AA$1,,E76=$AB$1),0,1)))</f>
        <v/>
      </c>
      <c r="AE74" s="128" t="str">
        <f>IF($A74&gt;='FG_243way_Regular Symbol'!H$16,"",IF(F74=0,"",IF(OR(F74=$AA$1,F74=$AB$1,F75=$AA$1,F75=$AB$1,F76=$AA$1,,F76=$AB$1),0,1)))</f>
        <v/>
      </c>
      <c r="AG74" s="342">
        <f>IF($A74&gt;='FG_243way_Regular Symbol'!D$16,"",IF(B74=0,"",IF(OR(B74=$AG$1,B74=$AH$1,B75=$AG$1,B75=$AH$1,B76=$AG$1,B76=$AH$1),0,1)))</f>
        <v>0</v>
      </c>
      <c r="AH74" s="2" t="str">
        <f>IF($A74&gt;='FG_243way_Regular Symbol'!E$16,"",IF(C74=0,"",IF(OR(C74=$AG$1,C74=$AH$1,C75=$AG$1,C75=$AH$1,C76=$AG$1,C76=$AH$1),0,1)))</f>
        <v/>
      </c>
      <c r="AI74" s="2" t="str">
        <f>IF($A74&gt;='FG_243way_Regular Symbol'!F$16,"",IF(D74=0,"",IF(OR(D74=$AG$1,D74=$AH$1,D75=$AG$1,D75=$AH$1,D76=$AG$1,D76=$AH$1),0,1)))</f>
        <v/>
      </c>
      <c r="AJ74" s="2" t="str">
        <f>IF($A74&gt;='FG_243way_Regular Symbol'!G$16,"",IF(E74=0,"",IF(OR(E74=$AG$1,E74=$AH$1,E75=$AG$1,E75=$AH$1,E76=$AG$1,E76=$AH$1),0,1)))</f>
        <v/>
      </c>
      <c r="AK74" s="128" t="str">
        <f>IF($A74&gt;='FG_243way_Regular Symbol'!H$16,"",IF(F74=0,"",IF(OR(F74=$AG$1,F74=$AH$1,F75=$AG$1,F75=$AH$1,F76=$AG$1,F76=$AH$1),0,1)))</f>
        <v/>
      </c>
      <c r="AM74" s="342">
        <f>IF($A74&gt;='FG_243way_Regular Symbol'!D$16,"",IF(B74=0,"",IF(OR(B74=$AM$1,B74=$AN$1,B75=$AM$1,B75=$AN$1,B76=$AM$1,B76=$AN$1),0,1)))</f>
        <v>0</v>
      </c>
      <c r="AN74" s="2" t="str">
        <f>IF($A74&gt;='FG_243way_Regular Symbol'!E$16,"",IF(C74=0,"",IF(OR(C74=$AM$1,C74=$AN$1,C75=$AM$1,C75=$AN$1,C76=$AM$1,C76=$AN$1),0,1)))</f>
        <v/>
      </c>
      <c r="AO74" s="2" t="str">
        <f>IF($A74&gt;='FG_243way_Regular Symbol'!F$16,"",IF(D74=0,"",IF(OR(D74=$AM$1,D74=$AN$1,D75=$AM$1,D75=$AN$1,D76=$AM$1,D76=$AN$1),0,1)))</f>
        <v/>
      </c>
      <c r="AP74" s="2" t="str">
        <f>IF($A74&gt;='FG_243way_Regular Symbol'!G$16,"",IF(E74=0,"",IF(OR(E74=$AM$1,E74=$AN$1,E75=$AM$1,E75=$AN$1,E76=$AM$1,E76=$AN$1),0,1)))</f>
        <v/>
      </c>
      <c r="AQ74" s="128" t="str">
        <f>IF($A74&gt;='FG_243way_Regular Symbol'!H$16,"",IF(F74=0,"",IF(OR(F74=$AM$1,F74=$AN$1,F75=$AM$1,F75=$AN$1,F76=$AM$1,F76=$AN$1),0,1)))</f>
        <v/>
      </c>
      <c r="AS74" s="342">
        <f>IF($A74&gt;='FG_243way_Regular Symbol'!D$16,"",IF(B74=0,"",IF(OR(B74=$AM$1,B74=$AT$1,B75=$AM$1,B75=$AT$1,B76=$AM$1,B76=$AT$1),0,1)))</f>
        <v>1</v>
      </c>
      <c r="AT74" s="2" t="str">
        <f>IF($A74&gt;='FG_243way_Regular Symbol'!E$16,"",IF(C74=0,"",IF(OR(C74=$AM$1,C74=$AT$1,C75=$AM$1,C75=$AT$1,C76=$AM$1,C76=$AT$1),0,1)))</f>
        <v/>
      </c>
      <c r="AU74" s="2" t="str">
        <f>IF($A74&gt;='FG_243way_Regular Symbol'!F$16,"",IF(D74=0,"",IF(OR(D74=$AM$1,D74=$AT$1,D75=$AM$1,D75=$AT$1,D76=$AM$1,D76=$AT$1),0,1)))</f>
        <v/>
      </c>
      <c r="AV74" s="2" t="str">
        <f>IF($A74&gt;='FG_243way_Regular Symbol'!G$16,"",IF(E74=0,"",IF(OR(E74=$AM$1,E74=$AT$1,E75=$AM$1,E75=$AT$1,E76=$AM$1,E76=$AT$1),0,1)))</f>
        <v/>
      </c>
      <c r="AW74" s="128" t="str">
        <f>IF($A74&gt;='FG_243way_Regular Symbol'!H$16,"",IF(F74=0,"",IF(OR(F74=$AM$1,F74=$AT$1,F75=$AM$1,F75=$AT$1,F76=$AM$1,F76=$AT$1),0,1)))</f>
        <v/>
      </c>
      <c r="AY74" s="342">
        <f>IF($A74&gt;='FG_243way_Regular Symbol'!D$16,"",IF(B74=0,"",IF(OR(B74=$AM$1,B74=$AZ$1,B75=$AM$1,B75=$AZ$1,B76=$AM$1,B76=$AZ$1),0,1)))</f>
        <v>1</v>
      </c>
      <c r="AZ74" s="2" t="str">
        <f>IF($A74&gt;='FG_243way_Regular Symbol'!E$16,"",IF(C74=0,"",IF(OR(C74=$AM$1,C74=$AZ$1,C75=$AM$1,C75=$AZ$1,C76=$AM$1,C76=$AZ$1),0,1)))</f>
        <v/>
      </c>
      <c r="BA74" s="2" t="str">
        <f>IF($A74&gt;='FG_243way_Regular Symbol'!F$16,"",IF(D74=0,"",IF(OR(D74=$AM$1,D74=$AZ$1,D75=$AM$1,D75=$AZ$1,D76=$AM$1,D76=$AZ$1),0,1)))</f>
        <v/>
      </c>
      <c r="BB74" s="2" t="str">
        <f>IF($A74&gt;='FG_243way_Regular Symbol'!G$16,"",IF(E74=0,"",IF(OR(E74=$AM$1,E74=$AZ$1,E75=$AM$1,E75=$AZ$1,E76=$AM$1,E76=$AZ$1),0,1)))</f>
        <v/>
      </c>
      <c r="BC74" s="128" t="str">
        <f>IF($A74&gt;='FG_243way_Regular Symbol'!H$16,"",IF(F74=0,"",IF(OR(F74=$AM$1,F74=$AZ$1,F75=$AM$1,F75=$AZ$1,F76=$AM$1,F76=$AZ$1),0,1)))</f>
        <v/>
      </c>
      <c r="BE74" s="342"/>
      <c r="BF74" s="2"/>
      <c r="BG74" s="2" t="str">
        <f>IF($A74&gt;='FG_243way_Regular Symbol'!F$16,"",IF(D74=0,"",COUNTIF(D74:D76,$BF$1)))</f>
        <v/>
      </c>
      <c r="BH74" s="2" t="str">
        <f>IF($A74&gt;='FG_243way_Regular Symbol'!G$16,"",IF(E74=0,"",COUNTIF(E74:E76,$BF$1)))</f>
        <v/>
      </c>
      <c r="BI74" s="2" t="str">
        <f>IF($A74&gt;='FG_243way_Regular Symbol'!H$16,"",IF(F74=0,"",COUNTIF(F74:F76,$BF$1)))</f>
        <v/>
      </c>
      <c r="BK74" s="342"/>
      <c r="BL74" s="2"/>
      <c r="BM74" s="2" t="str">
        <f>IF($A74&gt;='FG_243way_Regular Symbol'!F$16,"",IF(D74=0,"",IF(OR(D74=$AM$1,D74=$BL$1,D75=$AM$1,D75=$BL$1,D76=$AM$1,D76=$BL$1),0,1)))</f>
        <v/>
      </c>
      <c r="BN74" s="2" t="str">
        <f>IF($A74&gt;='FG_243way_Regular Symbol'!G$16,"",IF(E74=0,"",IF(OR(E74=$AM$1,E74=$BL$1,E75=$AM$1,E75=$BL$1,E76=$AM$1,E76=$BL$1),0,1)))</f>
        <v/>
      </c>
      <c r="BO74" s="128" t="str">
        <f>IF($A74&gt;='FG_243way_Regular Symbol'!H$16,"",IF(F74=0,"",IF(OR(F74=$AM$1,F74=$BL$1,F75=$AM$1,F75=$BL$1,F76=$AM$1,F76=$BL$1),0,1)))</f>
        <v/>
      </c>
      <c r="BQ74" s="2">
        <f>IF($A74&gt;='FG_243way_Regular Symbol'!D$16,"",IF(B74=0,"",IF(OR(B74=$BQ$1,B74=$BR$1,B75=$BQ$1,B75=$BR$1,B76=$BQ$1,B76=$BR$1),0,1)))</f>
        <v>1</v>
      </c>
      <c r="BR74" s="2" t="str">
        <f>IF($A74&gt;='FG_243way_Regular Symbol'!E$16,"",IF(C74=0,"",IF(OR(C74=$BQ$1,C74=$BR$1,C75=$BQ$1,C75=$BR$1,C76=$BQ$1,C76=$BR$1),0,1)))</f>
        <v/>
      </c>
      <c r="BS74" s="2" t="str">
        <f>IF($A74&gt;='FG_243way_Regular Symbol'!F$16,"",IF(D74=0,"",IF(OR(D74=$BQ$1,D74=$BR$1,D75=$BQ$1,D75=$BR$1,D76=$BQ$1,D76=$BR$1),0,1)))</f>
        <v/>
      </c>
      <c r="BT74" s="2" t="str">
        <f>IF($A74&gt;='FG_243way_Regular Symbol'!G$16,"",IF(E74=0,"",IF(OR(E74=$BQ$1,E74=$BR$1,E75=$BQ$1,E75=$BR$1,E76=$BQ$1,E76=$BR$1),0,1)))</f>
        <v/>
      </c>
      <c r="BU74" s="2" t="str">
        <f>IF($A74&gt;='FG_243way_Regular Symbol'!H$16,"",IF(F74=0,"",IF(OR(F74=$BQ$1,F74=$BR$1,F75=$BQ$1,F75=$BR$1,F76=$BQ$1,F76=$BR$1),0,1)))</f>
        <v/>
      </c>
      <c r="BW74" s="2">
        <f>IF($A74&gt;='FG_243way_Regular Symbol'!D$16,"",IF(B74=0,"",IF(OR(B74=$BW$1,B75=$BW$1,B76=$BW$1,B74=$BX$1,B75=$BX$1,B76=$BX$1),0,1)))</f>
        <v>1</v>
      </c>
      <c r="BX74" s="2" t="str">
        <f>IF($A74&gt;='FG_243way_Regular Symbol'!E$16,"",IF(C74=0,"",IF(OR(C74=$BW$1,C75=$BW$1,C76=$BW$1,C74=$BX$1,C75=$BX$1,C76=$BX$1),0,1)))</f>
        <v/>
      </c>
      <c r="BY74" s="2" t="str">
        <f>IF($A74&gt;='FG_243way_Regular Symbol'!F$16,"",IF(D74=0,"",IF(OR(D74=$BW$1,D75=$BW$1,D76=$BW$1,D74=$BX$1,D75=$BX$1,D76=$BX$1),0,1)))</f>
        <v/>
      </c>
      <c r="BZ74" s="2" t="str">
        <f>IF($A74&gt;='FG_243way_Regular Symbol'!G$16,"",IF(E74=0,"",IF(OR(E74=$BW$1,E75=$BW$1,E76=$BW$1,E74=$BX$1,E75=$BX$1,E76=$BX$1),0,1)))</f>
        <v/>
      </c>
      <c r="CA74" s="2" t="str">
        <f>IF($A74&gt;='FG_243way_Regular Symbol'!H$16,"",IF(F74=0,"",IF(OR(F74=$BW$1,F75=$BW$1,F76=$BW$1,F74=$BX$1,F75=$BX$1,F76=$BX$1),0,1)))</f>
        <v/>
      </c>
      <c r="CC74" s="2">
        <f>IF($A74&gt;='FG_243way_Regular Symbol'!D$16,"",IF(B74=0,"",IF(OR(B74=$BW$1,B75=$BW$1,B76=$BW$1,B74=$CD$1,B75=$CD$1,B76=$CD$1),0,1)))</f>
        <v>1</v>
      </c>
      <c r="CD74" s="2" t="str">
        <f>IF($A74&gt;='FG_243way_Regular Symbol'!E$16,"",IF(C74=0,"",IF(OR(C74=$BW$1,C75=$BW$1,C76=$BW$1,C74=$CD$1,C75=$CD$1,C76=$CD$1),0,1)))</f>
        <v/>
      </c>
      <c r="CE74" s="2" t="str">
        <f>IF($A74&gt;='FG_243way_Regular Symbol'!F$16,"",IF(D74=0,"",IF(OR(D74=$BW$1,D75=$BW$1,D76=$BW$1,D74=$CD$1,D75=$CD$1,D76=$CD$1),0,1)))</f>
        <v/>
      </c>
      <c r="CF74" s="2" t="str">
        <f>IF($A74&gt;='FG_243way_Regular Symbol'!G$16,"",IF(E74=0,"",IF(OR(E74=$BW$1,E75=$BW$1,E76=$BW$1,E74=$CD$1,E75=$CD$1,E76=$CD$1),0,1)))</f>
        <v/>
      </c>
      <c r="CG74" s="2" t="str">
        <f>IF($A74&gt;='FG_243way_Regular Symbol'!H$16,"",IF(F74=0,"",IF(OR(F74=$BW$1,F75=$BW$1,F76=$BW$1,F74=$CD$1,F75=$CD$1,F76=$CD$1),0,1)))</f>
        <v/>
      </c>
      <c r="CI74" s="2">
        <f>IF($A74&gt;='FG_243way_Regular Symbol'!D$16,"",IF(B74=0,"",IF(OR(B74=$BW$1,B75=$BW$1,B76=$BW$1,B74=$CJ$1,B75=$CJ$1,B76=$CJ$1),0,1)))</f>
        <v>1</v>
      </c>
      <c r="CJ74" s="2" t="str">
        <f>IF($A74&gt;='FG_243way_Regular Symbol'!E$16,"",IF(C74=0,"",IF(OR(C74=$BW$1,C75=$BW$1,C76=$BW$1,C74=$CJ$1,C75=$CJ$1,C76=$CJ$1),0,1)))</f>
        <v/>
      </c>
      <c r="CK74" s="2" t="str">
        <f>IF($A74&gt;='FG_243way_Regular Symbol'!F$16,"",IF(D74=0,"",IF(OR(D74=$BW$1,D75=$BW$1,D76=$BW$1,D74=$CJ$1,D75=$CJ$1,D76=$CJ$1),0,1)))</f>
        <v/>
      </c>
      <c r="CL74" s="2" t="str">
        <f>IF($A74&gt;='FG_243way_Regular Symbol'!G$16,"",IF(E74=0,"",IF(OR(E74=$BW$1,E75=$BW$1,E76=$BW$1,E74=$CJ$1,E75=$CJ$1,E76=$CJ$1),0,1)))</f>
        <v/>
      </c>
      <c r="CM74" s="2" t="str">
        <f>IF($A74&gt;='FG_243way_Regular Symbol'!H$16,"",IF(F74=0,"",IF(OR(F74=$BW$1,F75=$BW$1,F76=$BW$1,F74=$CJ$1,F75=$CJ$1,F76=$CJ$1),0,1)))</f>
        <v/>
      </c>
      <c r="CO74" s="2">
        <f>IF($A74&gt;='FG_243way_Regular Symbol'!D$16,"",IF(B74=0,"",IF(OR(B74=$BW$1,B75=$BW$1,B76=$BW$1,B74=$CP$1,B75=$CP$1,B76=$CP$1),0,1)))</f>
        <v>1</v>
      </c>
      <c r="CP74" s="2" t="str">
        <f>IF($A74&gt;='FG_243way_Regular Symbol'!E$16,"",IF(C74=0,"",IF(OR(C74=$BW$1,C75=$BW$1,C76=$BW$1,C74=$CP$1,C75=$CP$1,C76=$CP$1),0,1)))</f>
        <v/>
      </c>
      <c r="CQ74" s="2" t="str">
        <f>IF($A74&gt;='FG_243way_Regular Symbol'!F$16,"",IF(D74=0,"",IF(OR(D74=$BW$1,D75=$BW$1,D76=$BW$1,D74=$CP$1,D75=$CP$1,D76=$CP$1),0,1)))</f>
        <v/>
      </c>
      <c r="CR74" s="2" t="str">
        <f>IF($A74&gt;='FG_243way_Regular Symbol'!G$16,"",IF(E74=0,"",IF(OR(E74=$BW$1,E75=$BW$1,E76=$BW$1,E74=$CP$1,E75=$CP$1,E76=$CP$1),0,1)))</f>
        <v/>
      </c>
      <c r="CS74" s="2" t="str">
        <f>IF($A74&gt;='FG_243way_Regular Symbol'!H$16,"",IF(F74=0,"",IF(OR(F74=$BW$1,F75=$BW$1,F76=$BW$1,F74=$CP$1,F75=$CP$1,F76=$CP$1),0,1)))</f>
        <v/>
      </c>
      <c r="CU74" s="2">
        <f>IF($A74&gt;='FG_243way_Regular Symbol'!D$16,"",IF(B74=0,"",IF(OR(B74=$BW$1,B75=$BW$1,B76=$BW$1,B74=$CV$1,B75=$CV$1,B76=$CV$1),0,1)))</f>
        <v>1</v>
      </c>
      <c r="CV74" s="2" t="str">
        <f>IF($A74&gt;='FG_243way_Regular Symbol'!E$16,"",IF(C74=0,"",IF(OR(C74=$BW$1,C75=$BW$1,C76=$BW$1,C74=$CV$1,C75=$CV$1,C76=$CV$1),0,1)))</f>
        <v/>
      </c>
      <c r="CW74" s="2" t="str">
        <f>IF($A74&gt;='FG_243way_Regular Symbol'!F$16,"",IF(D74=0,"",IF(OR(D74=$BW$1,D75=$BW$1,D76=$BW$1,D74=$CV$1,D75=$CV$1,D76=$CV$1),0,1)))</f>
        <v/>
      </c>
      <c r="CX74" s="2" t="str">
        <f>IF($A74&gt;='FG_243way_Regular Symbol'!G$16,"",IF(E74=0,"",IF(OR(E74=$BW$1,E75=$BW$1,E76=$BW$1,E74=$CV$1,E75=$CV$1,E76=$CV$1),0,1)))</f>
        <v/>
      </c>
      <c r="CY74" s="2" t="str">
        <f>IF($A74&gt;='FG_243way_Regular Symbol'!H$16,"",IF(F74=0,"",IF(OR(F74=$BW$1,F75=$BW$1,F76=$BW$1,F74=$CV$1,F75=$CV$1,F76=$CV$1),0,1)))</f>
        <v/>
      </c>
    </row>
    <row r="75" spans="1:103">
      <c r="A75" s="341">
        <f>IF('FG_243way_Regular Symbol'!L74="","",'FG_243way_Regular Symbol'!L74)</f>
        <v>71</v>
      </c>
      <c r="B75" s="184" t="str">
        <f>IF('FG_243way_Regular Symbol'!M74="",
IF($A75-'FG_243way_Regular Symbol'!D$16&gt;='FG_243way_RegularＸ_W()'!B$2-1,"",VLOOKUP($A75-'FG_243way_Regular Symbol'!D$16,'FG_243way_Regular Symbol'!$L$3:$Q$99,'FG_243way_RegularＸ_W()'!B$3+1,FALSE)),
'FG_243way_Regular Symbol'!M74)</f>
        <v>M4</v>
      </c>
      <c r="C75" s="184" t="str">
        <f>IF('FG_243way_Regular Symbol'!N74="",
IF($A75-'FG_243way_Regular Symbol'!E$16&gt;='FG_243way_RegularＸ_W()'!C$2-1,"",VLOOKUP($A75-'FG_243way_Regular Symbol'!E$16,'FG_243way_Regular Symbol'!$L$3:$Q$99,'FG_243way_RegularＸ_W()'!C$3+1,FALSE)),
'FG_243way_Regular Symbol'!N74)</f>
        <v/>
      </c>
      <c r="D75" s="184" t="str">
        <f>IF('FG_243way_Regular Symbol'!O74="",
IF($A75-'FG_243way_Regular Symbol'!F$16&gt;='FG_243way_RegularＸ_W()'!D$2-1,"",VLOOKUP($A75-'FG_243way_Regular Symbol'!F$16,'FG_243way_Regular Symbol'!$L$3:$Q$99,'FG_243way_RegularＸ_W()'!D$3+1,FALSE)),
'FG_243way_Regular Symbol'!O74)</f>
        <v/>
      </c>
      <c r="E75" s="184" t="str">
        <f>IF('FG_243way_Regular Symbol'!P74="",
IF($A75-'FG_243way_Regular Symbol'!G$16&gt;='FG_243way_RegularＸ_W()'!E$2-1,"",VLOOKUP($A75-'FG_243way_Regular Symbol'!G$16,'FG_243way_Regular Symbol'!$L$3:$Q$99,'FG_243way_RegularＸ_W()'!E$3+1,FALSE)),
'FG_243way_Regular Symbol'!P74)</f>
        <v/>
      </c>
      <c r="F75" s="358" t="str">
        <f>IF('FG_243way_Regular Symbol'!Q74="",
IF($A75-'FG_243way_Regular Symbol'!H$16&gt;='FG_243way_RegularＸ_W()'!F$2-1,"",VLOOKUP($A75-'FG_243way_Regular Symbol'!H$16,'FG_243way_Regular Symbol'!$L$3:$Q$99,'FG_243way_RegularＸ_W()'!F$3+1,FALSE)),
'FG_243way_Regular Symbol'!Q74)</f>
        <v/>
      </c>
      <c r="O75" s="342">
        <f>IF($A75&gt;='FG_243way_Regular Symbol'!D$16,"",IF(B75=0,"",IF(OR(B75=$O$1,B75=$P$1,B76=$O$1,B76=$P$1,B77=$O$1,B77=$P$1),0,1)))</f>
        <v>1</v>
      </c>
      <c r="P75" s="2" t="str">
        <f>IF($A75&gt;='FG_243way_Regular Symbol'!E$16,"",IF(C75=0,"",IF(OR(C75=$O$1,C75=$P$1,C76=$O$1,C76=$P$1,C77=$O$1,C77=$P$1),0,1)))</f>
        <v/>
      </c>
      <c r="Q75" s="2" t="str">
        <f>IF($A75&gt;='FG_243way_Regular Symbol'!F$16,"",IF(D75=0,"",IF(OR(D75=$O$1,D75=$P$1,D76=$O$1,D76=$P$1,D77=$O$1,D77=$P$1),0,1)))</f>
        <v/>
      </c>
      <c r="R75" s="2" t="str">
        <f>IF($A75&gt;='FG_243way_Regular Symbol'!G$16,"",IF(E75=0,"",IF(OR(E75=$O$1,E75=$P$1,E76=$O$1,E76=$P$1,E77=$O$1,E77=$P$1),0,1)))</f>
        <v/>
      </c>
      <c r="S75" s="128" t="str">
        <f>IF($A75&gt;='FG_243way_Regular Symbol'!H$16,"",IF(F75=0,"",IF(OR(F75=$O$1,F75=$P$1,F76=$O$1,F76=$P$1,F77=$O$1,F77=$P$1),0,1)))</f>
        <v/>
      </c>
      <c r="U75" s="342">
        <f>IF($A75&gt;='FG_243way_Regular Symbol'!D$16,"",IF(B75=0,"",IF(OR(B75=$U$1,B75=$V$1,B76=$U$1,B76=$V$1,B77=$U$1,B77=$V$1),0,1)))</f>
        <v>1</v>
      </c>
      <c r="V75" s="2" t="str">
        <f>IF($A75&gt;='FG_243way_Regular Symbol'!E$16,"",IF(C75=0,"",IF(OR(C75=$U$1,C75=$V$1,C76=$U$1,C76=$V$1,C77=$U$1,C77=$V$1),0,1)))</f>
        <v/>
      </c>
      <c r="W75" s="2" t="str">
        <f>IF($A75&gt;='FG_243way_Regular Symbol'!F$16,"",IF(D75=0,"",IF(OR(D75=$U$1,D75=$V$1,D76=$U$1,D76=$V$1,D77=$U$1,D77=$V$1),0,1)))</f>
        <v/>
      </c>
      <c r="X75" s="2" t="str">
        <f>IF($A75&gt;='FG_243way_Regular Symbol'!G$16,"",IF(E75=0,"",IF(OR(E75=$U$1,E75=$V$1,E76=$U$1,E76=$V$1,E77=$U$1,E77=$V$1),0,1)))</f>
        <v/>
      </c>
      <c r="Y75" s="128" t="str">
        <f>IF($A75&gt;='FG_243way_Regular Symbol'!H$16,"",IF(F75=0,"",IF(OR(F75=$U$1,F75=$V$1,F76=$U$1,F76=$V$1,F77=$U$1,F77=$V$1),0,1)))</f>
        <v/>
      </c>
      <c r="AA75" s="342">
        <f>IF($A75&gt;='FG_243way_Regular Symbol'!D$16,"",IF(B75=0,"",IF(OR(B75=$AA$1,B75=$AB$1,B76=$AA$1,B76=$AB$1,B77=$AA$1,,B77=$AB$1),0,1)))</f>
        <v>1</v>
      </c>
      <c r="AB75" s="2" t="str">
        <f>IF($A75&gt;='FG_243way_Regular Symbol'!E$16,"",IF(C75=0,"",IF(OR(C75=$AA$1,C75=$AB$1,C76=$AA$1,C76=$AB$1,C77=$AA$1,,C77=$AB$1),0,1)))</f>
        <v/>
      </c>
      <c r="AC75" s="2" t="str">
        <f>IF($A75&gt;='FG_243way_Regular Symbol'!F$16,"",IF(D75=0,"",IF(OR(D75=$AA$1,D75=$AB$1,D76=$AA$1,D76=$AB$1,D77=$AA$1,,D77=$AB$1),0,1)))</f>
        <v/>
      </c>
      <c r="AD75" s="2" t="str">
        <f>IF($A75&gt;='FG_243way_Regular Symbol'!G$16,"",IF(E75=0,"",IF(OR(E75=$AA$1,E75=$AB$1,E76=$AA$1,E76=$AB$1,E77=$AA$1,,E77=$AB$1),0,1)))</f>
        <v/>
      </c>
      <c r="AE75" s="128" t="str">
        <f>IF($A75&gt;='FG_243way_Regular Symbol'!H$16,"",IF(F75=0,"",IF(OR(F75=$AA$1,F75=$AB$1,F76=$AA$1,F76=$AB$1,F77=$AA$1,,F77=$AB$1),0,1)))</f>
        <v/>
      </c>
      <c r="AG75" s="342">
        <f>IF($A75&gt;='FG_243way_Regular Symbol'!D$16,"",IF(B75=0,"",IF(OR(B75=$AG$1,B75=$AH$1,B76=$AG$1,B76=$AH$1,B77=$AG$1,B77=$AH$1),0,1)))</f>
        <v>0</v>
      </c>
      <c r="AH75" s="2" t="str">
        <f>IF($A75&gt;='FG_243way_Regular Symbol'!E$16,"",IF(C75=0,"",IF(OR(C75=$AG$1,C75=$AH$1,C76=$AG$1,C76=$AH$1,C77=$AG$1,C77=$AH$1),0,1)))</f>
        <v/>
      </c>
      <c r="AI75" s="2" t="str">
        <f>IF($A75&gt;='FG_243way_Regular Symbol'!F$16,"",IF(D75=0,"",IF(OR(D75=$AG$1,D75=$AH$1,D76=$AG$1,D76=$AH$1,D77=$AG$1,D77=$AH$1),0,1)))</f>
        <v/>
      </c>
      <c r="AJ75" s="2" t="str">
        <f>IF($A75&gt;='FG_243way_Regular Symbol'!G$16,"",IF(E75=0,"",IF(OR(E75=$AG$1,E75=$AH$1,E76=$AG$1,E76=$AH$1,E77=$AG$1,E77=$AH$1),0,1)))</f>
        <v/>
      </c>
      <c r="AK75" s="128" t="str">
        <f>IF($A75&gt;='FG_243way_Regular Symbol'!H$16,"",IF(F75=0,"",IF(OR(F75=$AG$1,F75=$AH$1,F76=$AG$1,F76=$AH$1,F77=$AG$1,F77=$AH$1),0,1)))</f>
        <v/>
      </c>
      <c r="AM75" s="342">
        <f>IF($A75&gt;='FG_243way_Regular Symbol'!D$16,"",IF(B75=0,"",IF(OR(B75=$AM$1,B75=$AN$1,B76=$AM$1,B76=$AN$1,B77=$AM$1,B77=$AN$1),0,1)))</f>
        <v>0</v>
      </c>
      <c r="AN75" s="2" t="str">
        <f>IF($A75&gt;='FG_243way_Regular Symbol'!E$16,"",IF(C75=0,"",IF(OR(C75=$AM$1,C75=$AN$1,C76=$AM$1,C76=$AN$1,C77=$AM$1,C77=$AN$1),0,1)))</f>
        <v/>
      </c>
      <c r="AO75" s="2" t="str">
        <f>IF($A75&gt;='FG_243way_Regular Symbol'!F$16,"",IF(D75=0,"",IF(OR(D75=$AM$1,D75=$AN$1,D76=$AM$1,D76=$AN$1,D77=$AM$1,D77=$AN$1),0,1)))</f>
        <v/>
      </c>
      <c r="AP75" s="2" t="str">
        <f>IF($A75&gt;='FG_243way_Regular Symbol'!G$16,"",IF(E75=0,"",IF(OR(E75=$AM$1,E75=$AN$1,E76=$AM$1,E76=$AN$1,E77=$AM$1,E77=$AN$1),0,1)))</f>
        <v/>
      </c>
      <c r="AQ75" s="128" t="str">
        <f>IF($A75&gt;='FG_243way_Regular Symbol'!H$16,"",IF(F75=0,"",IF(OR(F75=$AM$1,F75=$AN$1,F76=$AM$1,F76=$AN$1,F77=$AM$1,F77=$AN$1),0,1)))</f>
        <v/>
      </c>
      <c r="AS75" s="342">
        <f>IF($A75&gt;='FG_243way_Regular Symbol'!D$16,"",IF(B75=0,"",IF(OR(B75=$AM$1,B75=$AT$1,B76=$AM$1,B76=$AT$1,B77=$AM$1,B77=$AT$1),0,1)))</f>
        <v>1</v>
      </c>
      <c r="AT75" s="2" t="str">
        <f>IF($A75&gt;='FG_243way_Regular Symbol'!E$16,"",IF(C75=0,"",IF(OR(C75=$AM$1,C75=$AT$1,C76=$AM$1,C76=$AT$1,C77=$AM$1,C77=$AT$1),0,1)))</f>
        <v/>
      </c>
      <c r="AU75" s="2" t="str">
        <f>IF($A75&gt;='FG_243way_Regular Symbol'!F$16,"",IF(D75=0,"",IF(OR(D75=$AM$1,D75=$AT$1,D76=$AM$1,D76=$AT$1,D77=$AM$1,D77=$AT$1),0,1)))</f>
        <v/>
      </c>
      <c r="AV75" s="2" t="str">
        <f>IF($A75&gt;='FG_243way_Regular Symbol'!G$16,"",IF(E75=0,"",IF(OR(E75=$AM$1,E75=$AT$1,E76=$AM$1,E76=$AT$1,E77=$AM$1,E77=$AT$1),0,1)))</f>
        <v/>
      </c>
      <c r="AW75" s="128" t="str">
        <f>IF($A75&gt;='FG_243way_Regular Symbol'!H$16,"",IF(F75=0,"",IF(OR(F75=$AM$1,F75=$AT$1,F76=$AM$1,F76=$AT$1,F77=$AM$1,F77=$AT$1),0,1)))</f>
        <v/>
      </c>
      <c r="AY75" s="342">
        <f>IF($A75&gt;='FG_243way_Regular Symbol'!D$16,"",IF(B75=0,"",IF(OR(B75=$AM$1,B75=$AZ$1,B76=$AM$1,B76=$AZ$1,B77=$AM$1,B77=$AZ$1),0,1)))</f>
        <v>1</v>
      </c>
      <c r="AZ75" s="2" t="str">
        <f>IF($A75&gt;='FG_243way_Regular Symbol'!E$16,"",IF(C75=0,"",IF(OR(C75=$AM$1,C75=$AZ$1,C76=$AM$1,C76=$AZ$1,C77=$AM$1,C77=$AZ$1),0,1)))</f>
        <v/>
      </c>
      <c r="BA75" s="2" t="str">
        <f>IF($A75&gt;='FG_243way_Regular Symbol'!F$16,"",IF(D75=0,"",IF(OR(D75=$AM$1,D75=$AZ$1,D76=$AM$1,D76=$AZ$1,D77=$AM$1,D77=$AZ$1),0,1)))</f>
        <v/>
      </c>
      <c r="BB75" s="2" t="str">
        <f>IF($A75&gt;='FG_243way_Regular Symbol'!G$16,"",IF(E75=0,"",IF(OR(E75=$AM$1,E75=$AZ$1,E76=$AM$1,E76=$AZ$1,E77=$AM$1,E77=$AZ$1),0,1)))</f>
        <v/>
      </c>
      <c r="BC75" s="128" t="str">
        <f>IF($A75&gt;='FG_243way_Regular Symbol'!H$16,"",IF(F75=0,"",IF(OR(F75=$AM$1,F75=$AZ$1,F76=$AM$1,F76=$AZ$1,F77=$AM$1,F77=$AZ$1),0,1)))</f>
        <v/>
      </c>
      <c r="BE75" s="342"/>
      <c r="BF75" s="2"/>
      <c r="BG75" s="2" t="str">
        <f>IF($A75&gt;='FG_243way_Regular Symbol'!F$16,"",IF(D75=0,"",COUNTIF(D75:D77,$BF$1)))</f>
        <v/>
      </c>
      <c r="BH75" s="2" t="str">
        <f>IF($A75&gt;='FG_243way_Regular Symbol'!G$16,"",IF(E75=0,"",COUNTIF(E75:E77,$BF$1)))</f>
        <v/>
      </c>
      <c r="BI75" s="2" t="str">
        <f>IF($A75&gt;='FG_243way_Regular Symbol'!H$16,"",IF(F75=0,"",COUNTIF(F75:F77,$BF$1)))</f>
        <v/>
      </c>
      <c r="BK75" s="342"/>
      <c r="BL75" s="2"/>
      <c r="BM75" s="2" t="str">
        <f>IF($A75&gt;='FG_243way_Regular Symbol'!F$16,"",IF(D75=0,"",IF(OR(D75=$AM$1,D75=$BL$1,D76=$AM$1,D76=$BL$1,D77=$AM$1,D77=$BL$1),0,1)))</f>
        <v/>
      </c>
      <c r="BN75" s="2" t="str">
        <f>IF($A75&gt;='FG_243way_Regular Symbol'!G$16,"",IF(E75=0,"",IF(OR(E75=$AM$1,E75=$BL$1,E76=$AM$1,E76=$BL$1,E77=$AM$1,E77=$BL$1),0,1)))</f>
        <v/>
      </c>
      <c r="BO75" s="128" t="str">
        <f>IF($A75&gt;='FG_243way_Regular Symbol'!H$16,"",IF(F75=0,"",IF(OR(F75=$AM$1,F75=$BL$1,F76=$AM$1,F76=$BL$1,F77=$AM$1,F77=$BL$1),0,1)))</f>
        <v/>
      </c>
      <c r="BQ75" s="2">
        <f>IF($A75&gt;='FG_243way_Regular Symbol'!D$16,"",IF(B75=0,"",IF(OR(B75=$BQ$1,B75=$BR$1,B76=$BQ$1,B76=$BR$1,B77=$BQ$1,B77=$BR$1),0,1)))</f>
        <v>1</v>
      </c>
      <c r="BR75" s="2" t="str">
        <f>IF($A75&gt;='FG_243way_Regular Symbol'!E$16,"",IF(C75=0,"",IF(OR(C75=$BQ$1,C75=$BR$1,C76=$BQ$1,C76=$BR$1,C77=$BQ$1,C77=$BR$1),0,1)))</f>
        <v/>
      </c>
      <c r="BS75" s="2" t="str">
        <f>IF($A75&gt;='FG_243way_Regular Symbol'!F$16,"",IF(D75=0,"",IF(OR(D75=$BQ$1,D75=$BR$1,D76=$BQ$1,D76=$BR$1,D77=$BQ$1,D77=$BR$1),0,1)))</f>
        <v/>
      </c>
      <c r="BT75" s="2" t="str">
        <f>IF($A75&gt;='FG_243way_Regular Symbol'!G$16,"",IF(E75=0,"",IF(OR(E75=$BQ$1,E75=$BR$1,E76=$BQ$1,E76=$BR$1,E77=$BQ$1,E77=$BR$1),0,1)))</f>
        <v/>
      </c>
      <c r="BU75" s="2" t="str">
        <f>IF($A75&gt;='FG_243way_Regular Symbol'!H$16,"",IF(F75=0,"",IF(OR(F75=$BQ$1,F75=$BR$1,F76=$BQ$1,F76=$BR$1,F77=$BQ$1,F77=$BR$1),0,1)))</f>
        <v/>
      </c>
      <c r="BW75" s="2">
        <f>IF($A75&gt;='FG_243way_Regular Symbol'!D$16,"",IF(B75=0,"",IF(OR(B75=$BW$1,B76=$BW$1,B77=$BW$1,B75=$BX$1,B76=$BX$1,B77=$BX$1),0,1)))</f>
        <v>1</v>
      </c>
      <c r="BX75" s="2" t="str">
        <f>IF($A75&gt;='FG_243way_Regular Symbol'!E$16,"",IF(C75=0,"",IF(OR(C75=$BW$1,C76=$BW$1,C77=$BW$1,C75=$BX$1,C76=$BX$1,C77=$BX$1),0,1)))</f>
        <v/>
      </c>
      <c r="BY75" s="2" t="str">
        <f>IF($A75&gt;='FG_243way_Regular Symbol'!F$16,"",IF(D75=0,"",IF(OR(D75=$BW$1,D76=$BW$1,D77=$BW$1,D75=$BX$1,D76=$BX$1,D77=$BX$1),0,1)))</f>
        <v/>
      </c>
      <c r="BZ75" s="2" t="str">
        <f>IF($A75&gt;='FG_243way_Regular Symbol'!G$16,"",IF(E75=0,"",IF(OR(E75=$BW$1,E76=$BW$1,E77=$BW$1,E75=$BX$1,E76=$BX$1,E77=$BX$1),0,1)))</f>
        <v/>
      </c>
      <c r="CA75" s="2" t="str">
        <f>IF($A75&gt;='FG_243way_Regular Symbol'!H$16,"",IF(F75=0,"",IF(OR(F75=$BW$1,F76=$BW$1,F77=$BW$1,F75=$BX$1,F76=$BX$1,F77=$BX$1),0,1)))</f>
        <v/>
      </c>
      <c r="CC75" s="2">
        <f>IF($A75&gt;='FG_243way_Regular Symbol'!D$16,"",IF(B75=0,"",IF(OR(B75=$BW$1,B76=$BW$1,B77=$BW$1,B75=$CD$1,B76=$CD$1,B77=$CD$1),0,1)))</f>
        <v>1</v>
      </c>
      <c r="CD75" s="2" t="str">
        <f>IF($A75&gt;='FG_243way_Regular Symbol'!E$16,"",IF(C75=0,"",IF(OR(C75=$BW$1,C76=$BW$1,C77=$BW$1,C75=$CD$1,C76=$CD$1,C77=$CD$1),0,1)))</f>
        <v/>
      </c>
      <c r="CE75" s="2" t="str">
        <f>IF($A75&gt;='FG_243way_Regular Symbol'!F$16,"",IF(D75=0,"",IF(OR(D75=$BW$1,D76=$BW$1,D77=$BW$1,D75=$CD$1,D76=$CD$1,D77=$CD$1),0,1)))</f>
        <v/>
      </c>
      <c r="CF75" s="2" t="str">
        <f>IF($A75&gt;='FG_243way_Regular Symbol'!G$16,"",IF(E75=0,"",IF(OR(E75=$BW$1,E76=$BW$1,E77=$BW$1,E75=$CD$1,E76=$CD$1,E77=$CD$1),0,1)))</f>
        <v/>
      </c>
      <c r="CG75" s="2" t="str">
        <f>IF($A75&gt;='FG_243way_Regular Symbol'!H$16,"",IF(F75=0,"",IF(OR(F75=$BW$1,F76=$BW$1,F77=$BW$1,F75=$CD$1,F76=$CD$1,F77=$CD$1),0,1)))</f>
        <v/>
      </c>
      <c r="CI75" s="2">
        <f>IF($A75&gt;='FG_243way_Regular Symbol'!D$16,"",IF(B75=0,"",IF(OR(B75=$BW$1,B76=$BW$1,B77=$BW$1,B75=$CJ$1,B76=$CJ$1,B77=$CJ$1),0,1)))</f>
        <v>1</v>
      </c>
      <c r="CJ75" s="2" t="str">
        <f>IF($A75&gt;='FG_243way_Regular Symbol'!E$16,"",IF(C75=0,"",IF(OR(C75=$BW$1,C76=$BW$1,C77=$BW$1,C75=$CJ$1,C76=$CJ$1,C77=$CJ$1),0,1)))</f>
        <v/>
      </c>
      <c r="CK75" s="2" t="str">
        <f>IF($A75&gt;='FG_243way_Regular Symbol'!F$16,"",IF(D75=0,"",IF(OR(D75=$BW$1,D76=$BW$1,D77=$BW$1,D75=$CJ$1,D76=$CJ$1,D77=$CJ$1),0,1)))</f>
        <v/>
      </c>
      <c r="CL75" s="2" t="str">
        <f>IF($A75&gt;='FG_243way_Regular Symbol'!G$16,"",IF(E75=0,"",IF(OR(E75=$BW$1,E76=$BW$1,E77=$BW$1,E75=$CJ$1,E76=$CJ$1,E77=$CJ$1),0,1)))</f>
        <v/>
      </c>
      <c r="CM75" s="2" t="str">
        <f>IF($A75&gt;='FG_243way_Regular Symbol'!H$16,"",IF(F75=0,"",IF(OR(F75=$BW$1,F76=$BW$1,F77=$BW$1,F75=$CJ$1,F76=$CJ$1,F77=$CJ$1),0,1)))</f>
        <v/>
      </c>
      <c r="CO75" s="2">
        <f>IF($A75&gt;='FG_243way_Regular Symbol'!D$16,"",IF(B75=0,"",IF(OR(B75=$BW$1,B76=$BW$1,B77=$BW$1,B75=$CP$1,B76=$CP$1,B77=$CP$1),0,1)))</f>
        <v>1</v>
      </c>
      <c r="CP75" s="2" t="str">
        <f>IF($A75&gt;='FG_243way_Regular Symbol'!E$16,"",IF(C75=0,"",IF(OR(C75=$BW$1,C76=$BW$1,C77=$BW$1,C75=$CP$1,C76=$CP$1,C77=$CP$1),0,1)))</f>
        <v/>
      </c>
      <c r="CQ75" s="2" t="str">
        <f>IF($A75&gt;='FG_243way_Regular Symbol'!F$16,"",IF(D75=0,"",IF(OR(D75=$BW$1,D76=$BW$1,D77=$BW$1,D75=$CP$1,D76=$CP$1,D77=$CP$1),0,1)))</f>
        <v/>
      </c>
      <c r="CR75" s="2" t="str">
        <f>IF($A75&gt;='FG_243way_Regular Symbol'!G$16,"",IF(E75=0,"",IF(OR(E75=$BW$1,E76=$BW$1,E77=$BW$1,E75=$CP$1,E76=$CP$1,E77=$CP$1),0,1)))</f>
        <v/>
      </c>
      <c r="CS75" s="2" t="str">
        <f>IF($A75&gt;='FG_243way_Regular Symbol'!H$16,"",IF(F75=0,"",IF(OR(F75=$BW$1,F76=$BW$1,F77=$BW$1,F75=$CP$1,F76=$CP$1,F77=$CP$1),0,1)))</f>
        <v/>
      </c>
      <c r="CU75" s="2">
        <f>IF($A75&gt;='FG_243way_Regular Symbol'!D$16,"",IF(B75=0,"",IF(OR(B75=$BW$1,B76=$BW$1,B77=$BW$1,B75=$CV$1,B76=$CV$1,B77=$CV$1),0,1)))</f>
        <v>1</v>
      </c>
      <c r="CV75" s="2" t="str">
        <f>IF($A75&gt;='FG_243way_Regular Symbol'!E$16,"",IF(C75=0,"",IF(OR(C75=$BW$1,C76=$BW$1,C77=$BW$1,C75=$CV$1,C76=$CV$1,C77=$CV$1),0,1)))</f>
        <v/>
      </c>
      <c r="CW75" s="2" t="str">
        <f>IF($A75&gt;='FG_243way_Regular Symbol'!F$16,"",IF(D75=0,"",IF(OR(D75=$BW$1,D76=$BW$1,D77=$BW$1,D75=$CV$1,D76=$CV$1,D77=$CV$1),0,1)))</f>
        <v/>
      </c>
      <c r="CX75" s="2" t="str">
        <f>IF($A75&gt;='FG_243way_Regular Symbol'!G$16,"",IF(E75=0,"",IF(OR(E75=$BW$1,E76=$BW$1,E77=$BW$1,E75=$CV$1,E76=$CV$1,E77=$CV$1),0,1)))</f>
        <v/>
      </c>
      <c r="CY75" s="2" t="str">
        <f>IF($A75&gt;='FG_243way_Regular Symbol'!H$16,"",IF(F75=0,"",IF(OR(F75=$BW$1,F76=$BW$1,F77=$BW$1,F75=$CV$1,F76=$CV$1,F77=$CV$1),0,1)))</f>
        <v/>
      </c>
    </row>
    <row r="76" spans="1:103">
      <c r="A76" s="341">
        <f>IF('FG_243way_Regular Symbol'!L75="","",'FG_243way_Regular Symbol'!L75)</f>
        <v>72</v>
      </c>
      <c r="B76" s="184" t="str">
        <f>IF('FG_243way_Regular Symbol'!M75="",
IF($A76-'FG_243way_Regular Symbol'!D$16&gt;='FG_243way_RegularＸ_W()'!B$2-1,"",VLOOKUP($A76-'FG_243way_Regular Symbol'!D$16,'FG_243way_Regular Symbol'!$L$3:$Q$99,'FG_243way_RegularＸ_W()'!B$3+1,FALSE)),
'FG_243way_Regular Symbol'!M75)</f>
        <v>M5</v>
      </c>
      <c r="C76" s="184" t="str">
        <f>IF('FG_243way_Regular Symbol'!N75="",
IF($A76-'FG_243way_Regular Symbol'!E$16&gt;='FG_243way_RegularＸ_W()'!C$2-1,"",VLOOKUP($A76-'FG_243way_Regular Symbol'!E$16,'FG_243way_Regular Symbol'!$L$3:$Q$99,'FG_243way_RegularＸ_W()'!C$3+1,FALSE)),
'FG_243way_Regular Symbol'!N75)</f>
        <v/>
      </c>
      <c r="D76" s="184" t="str">
        <f>IF('FG_243way_Regular Symbol'!O75="",
IF($A76-'FG_243way_Regular Symbol'!F$16&gt;='FG_243way_RegularＸ_W()'!D$2-1,"",VLOOKUP($A76-'FG_243way_Regular Symbol'!F$16,'FG_243way_Regular Symbol'!$L$3:$Q$99,'FG_243way_RegularＸ_W()'!D$3+1,FALSE)),
'FG_243way_Regular Symbol'!O75)</f>
        <v/>
      </c>
      <c r="E76" s="184" t="str">
        <f>IF('FG_243way_Regular Symbol'!P75="",
IF($A76-'FG_243way_Regular Symbol'!G$16&gt;='FG_243way_RegularＸ_W()'!E$2-1,"",VLOOKUP($A76-'FG_243way_Regular Symbol'!G$16,'FG_243way_Regular Symbol'!$L$3:$Q$99,'FG_243way_RegularＸ_W()'!E$3+1,FALSE)),
'FG_243way_Regular Symbol'!P75)</f>
        <v/>
      </c>
      <c r="F76" s="358" t="str">
        <f>IF('FG_243way_Regular Symbol'!Q75="",
IF($A76-'FG_243way_Regular Symbol'!H$16&gt;='FG_243way_RegularＸ_W()'!F$2-1,"",VLOOKUP($A76-'FG_243way_Regular Symbol'!H$16,'FG_243way_Regular Symbol'!$L$3:$Q$99,'FG_243way_RegularＸ_W()'!F$3+1,FALSE)),
'FG_243way_Regular Symbol'!Q75)</f>
        <v/>
      </c>
      <c r="O76" s="342">
        <f>IF($A76&gt;='FG_243way_Regular Symbol'!D$16,"",IF(B76=0,"",IF(OR(B76=$O$1,B76=$P$1,B77=$O$1,B77=$P$1,B78=$O$1,B78=$P$1),0,1)))</f>
        <v>1</v>
      </c>
      <c r="P76" s="2" t="str">
        <f>IF($A76&gt;='FG_243way_Regular Symbol'!E$16,"",IF(C76=0,"",IF(OR(C76=$O$1,C76=$P$1,C77=$O$1,C77=$P$1,C78=$O$1,C78=$P$1),0,1)))</f>
        <v/>
      </c>
      <c r="Q76" s="2" t="str">
        <f>IF($A76&gt;='FG_243way_Regular Symbol'!F$16,"",IF(D76=0,"",IF(OR(D76=$O$1,D76=$P$1,D77=$O$1,D77=$P$1,D78=$O$1,D78=$P$1),0,1)))</f>
        <v/>
      </c>
      <c r="R76" s="2" t="str">
        <f>IF($A76&gt;='FG_243way_Regular Symbol'!G$16,"",IF(E76=0,"",IF(OR(E76=$O$1,E76=$P$1,E77=$O$1,E77=$P$1,E78=$O$1,E78=$P$1),0,1)))</f>
        <v/>
      </c>
      <c r="S76" s="128" t="str">
        <f>IF($A76&gt;='FG_243way_Regular Symbol'!H$16,"",IF(F76=0,"",IF(OR(F76=$O$1,F76=$P$1,F77=$O$1,F77=$P$1,F78=$O$1,F78=$P$1),0,1)))</f>
        <v/>
      </c>
      <c r="U76" s="342">
        <f>IF($A76&gt;='FG_243way_Regular Symbol'!D$16,"",IF(B76=0,"",IF(OR(B76=$U$1,B76=$V$1,B77=$U$1,B77=$V$1,B78=$U$1,B78=$V$1),0,1)))</f>
        <v>1</v>
      </c>
      <c r="V76" s="2" t="str">
        <f>IF($A76&gt;='FG_243way_Regular Symbol'!E$16,"",IF(C76=0,"",IF(OR(C76=$U$1,C76=$V$1,C77=$U$1,C77=$V$1,C78=$U$1,C78=$V$1),0,1)))</f>
        <v/>
      </c>
      <c r="W76" s="2" t="str">
        <f>IF($A76&gt;='FG_243way_Regular Symbol'!F$16,"",IF(D76=0,"",IF(OR(D76=$U$1,D76=$V$1,D77=$U$1,D77=$V$1,D78=$U$1,D78=$V$1),0,1)))</f>
        <v/>
      </c>
      <c r="X76" s="2" t="str">
        <f>IF($A76&gt;='FG_243way_Regular Symbol'!G$16,"",IF(E76=0,"",IF(OR(E76=$U$1,E76=$V$1,E77=$U$1,E77=$V$1,E78=$U$1,E78=$V$1),0,1)))</f>
        <v/>
      </c>
      <c r="Y76" s="128" t="str">
        <f>IF($A76&gt;='FG_243way_Regular Symbol'!H$16,"",IF(F76=0,"",IF(OR(F76=$U$1,F76=$V$1,F77=$U$1,F77=$V$1,F78=$U$1,F78=$V$1),0,1)))</f>
        <v/>
      </c>
      <c r="AA76" s="342">
        <f>IF($A76&gt;='FG_243way_Regular Symbol'!D$16,"",IF(B76=0,"",IF(OR(B76=$AA$1,B76=$AB$1,B77=$AA$1,B77=$AB$1,B78=$AA$1,,B78=$AB$1),0,1)))</f>
        <v>1</v>
      </c>
      <c r="AB76" s="2" t="str">
        <f>IF($A76&gt;='FG_243way_Regular Symbol'!E$16,"",IF(C76=0,"",IF(OR(C76=$AA$1,C76=$AB$1,C77=$AA$1,C77=$AB$1,C78=$AA$1,,C78=$AB$1),0,1)))</f>
        <v/>
      </c>
      <c r="AC76" s="2" t="str">
        <f>IF($A76&gt;='FG_243way_Regular Symbol'!F$16,"",IF(D76=0,"",IF(OR(D76=$AA$1,D76=$AB$1,D77=$AA$1,D77=$AB$1,D78=$AA$1,,D78=$AB$1),0,1)))</f>
        <v/>
      </c>
      <c r="AD76" s="2" t="str">
        <f>IF($A76&gt;='FG_243way_Regular Symbol'!G$16,"",IF(E76=0,"",IF(OR(E76=$AA$1,E76=$AB$1,E77=$AA$1,E77=$AB$1,E78=$AA$1,,E78=$AB$1),0,1)))</f>
        <v/>
      </c>
      <c r="AE76" s="128" t="str">
        <f>IF($A76&gt;='FG_243way_Regular Symbol'!H$16,"",IF(F76=0,"",IF(OR(F76=$AA$1,F76=$AB$1,F77=$AA$1,F77=$AB$1,F78=$AA$1,,F78=$AB$1),0,1)))</f>
        <v/>
      </c>
      <c r="AG76" s="342">
        <f>IF($A76&gt;='FG_243way_Regular Symbol'!D$16,"",IF(B76=0,"",IF(OR(B76=$AG$1,B76=$AH$1,B77=$AG$1,B77=$AH$1,B78=$AG$1,B78=$AH$1),0,1)))</f>
        <v>1</v>
      </c>
      <c r="AH76" s="2" t="str">
        <f>IF($A76&gt;='FG_243way_Regular Symbol'!E$16,"",IF(C76=0,"",IF(OR(C76=$AG$1,C76=$AH$1,C77=$AG$1,C77=$AH$1,C78=$AG$1,C78=$AH$1),0,1)))</f>
        <v/>
      </c>
      <c r="AI76" s="2" t="str">
        <f>IF($A76&gt;='FG_243way_Regular Symbol'!F$16,"",IF(D76=0,"",IF(OR(D76=$AG$1,D76=$AH$1,D77=$AG$1,D77=$AH$1,D78=$AG$1,D78=$AH$1),0,1)))</f>
        <v/>
      </c>
      <c r="AJ76" s="2" t="str">
        <f>IF($A76&gt;='FG_243way_Regular Symbol'!G$16,"",IF(E76=0,"",IF(OR(E76=$AG$1,E76=$AH$1,E77=$AG$1,E77=$AH$1,E78=$AG$1,E78=$AH$1),0,1)))</f>
        <v/>
      </c>
      <c r="AK76" s="128" t="str">
        <f>IF($A76&gt;='FG_243way_Regular Symbol'!H$16,"",IF(F76=0,"",IF(OR(F76=$AG$1,F76=$AH$1,F77=$AG$1,F77=$AH$1,F78=$AG$1,F78=$AH$1),0,1)))</f>
        <v/>
      </c>
      <c r="AM76" s="342">
        <f>IF($A76&gt;='FG_243way_Regular Symbol'!D$16,"",IF(B76=0,"",IF(OR(B76=$AM$1,B76=$AN$1,B77=$AM$1,B77=$AN$1,B78=$AM$1,B78=$AN$1),0,1)))</f>
        <v>0</v>
      </c>
      <c r="AN76" s="2" t="str">
        <f>IF($A76&gt;='FG_243way_Regular Symbol'!E$16,"",IF(C76=0,"",IF(OR(C76=$AM$1,C76=$AN$1,C77=$AM$1,C77=$AN$1,C78=$AM$1,C78=$AN$1),0,1)))</f>
        <v/>
      </c>
      <c r="AO76" s="2" t="str">
        <f>IF($A76&gt;='FG_243way_Regular Symbol'!F$16,"",IF(D76=0,"",IF(OR(D76=$AM$1,D76=$AN$1,D77=$AM$1,D77=$AN$1,D78=$AM$1,D78=$AN$1),0,1)))</f>
        <v/>
      </c>
      <c r="AP76" s="2" t="str">
        <f>IF($A76&gt;='FG_243way_Regular Symbol'!G$16,"",IF(E76=0,"",IF(OR(E76=$AM$1,E76=$AN$1,E77=$AM$1,E77=$AN$1,E78=$AM$1,E78=$AN$1),0,1)))</f>
        <v/>
      </c>
      <c r="AQ76" s="128" t="str">
        <f>IF($A76&gt;='FG_243way_Regular Symbol'!H$16,"",IF(F76=0,"",IF(OR(F76=$AM$1,F76=$AN$1,F77=$AM$1,F77=$AN$1,F78=$AM$1,F78=$AN$1),0,1)))</f>
        <v/>
      </c>
      <c r="AS76" s="342">
        <f>IF($A76&gt;='FG_243way_Regular Symbol'!D$16,"",IF(B76=0,"",IF(OR(B76=$AM$1,B76=$AT$1,B77=$AM$1,B77=$AT$1,B78=$AM$1,B78=$AT$1),0,1)))</f>
        <v>1</v>
      </c>
      <c r="AT76" s="2" t="str">
        <f>IF($A76&gt;='FG_243way_Regular Symbol'!E$16,"",IF(C76=0,"",IF(OR(C76=$AM$1,C76=$AT$1,C77=$AM$1,C77=$AT$1,C78=$AM$1,C78=$AT$1),0,1)))</f>
        <v/>
      </c>
      <c r="AU76" s="2" t="str">
        <f>IF($A76&gt;='FG_243way_Regular Symbol'!F$16,"",IF(D76=0,"",IF(OR(D76=$AM$1,D76=$AT$1,D77=$AM$1,D77=$AT$1,D78=$AM$1,D78=$AT$1),0,1)))</f>
        <v/>
      </c>
      <c r="AV76" s="2" t="str">
        <f>IF($A76&gt;='FG_243way_Regular Symbol'!G$16,"",IF(E76=0,"",IF(OR(E76=$AM$1,E76=$AT$1,E77=$AM$1,E77=$AT$1,E78=$AM$1,E78=$AT$1),0,1)))</f>
        <v/>
      </c>
      <c r="AW76" s="128" t="str">
        <f>IF($A76&gt;='FG_243way_Regular Symbol'!H$16,"",IF(F76=0,"",IF(OR(F76=$AM$1,F76=$AT$1,F77=$AM$1,F77=$AT$1,F78=$AM$1,F78=$AT$1),0,1)))</f>
        <v/>
      </c>
      <c r="AY76" s="342">
        <f>IF($A76&gt;='FG_243way_Regular Symbol'!D$16,"",IF(B76=0,"",IF(OR(B76=$AM$1,B76=$AZ$1,B77=$AM$1,B77=$AZ$1,B78=$AM$1,B78=$AZ$1),0,1)))</f>
        <v>1</v>
      </c>
      <c r="AZ76" s="2" t="str">
        <f>IF($A76&gt;='FG_243way_Regular Symbol'!E$16,"",IF(C76=0,"",IF(OR(C76=$AM$1,C76=$AZ$1,C77=$AM$1,C77=$AZ$1,C78=$AM$1,C78=$AZ$1),0,1)))</f>
        <v/>
      </c>
      <c r="BA76" s="2" t="str">
        <f>IF($A76&gt;='FG_243way_Regular Symbol'!F$16,"",IF(D76=0,"",IF(OR(D76=$AM$1,D76=$AZ$1,D77=$AM$1,D77=$AZ$1,D78=$AM$1,D78=$AZ$1),0,1)))</f>
        <v/>
      </c>
      <c r="BB76" s="2" t="str">
        <f>IF($A76&gt;='FG_243way_Regular Symbol'!G$16,"",IF(E76=0,"",IF(OR(E76=$AM$1,E76=$AZ$1,E77=$AM$1,E77=$AZ$1,E78=$AM$1,E78=$AZ$1),0,1)))</f>
        <v/>
      </c>
      <c r="BC76" s="128" t="str">
        <f>IF($A76&gt;='FG_243way_Regular Symbol'!H$16,"",IF(F76=0,"",IF(OR(F76=$AM$1,F76=$AZ$1,F77=$AM$1,F77=$AZ$1,F78=$AM$1,F78=$AZ$1),0,1)))</f>
        <v/>
      </c>
      <c r="BE76" s="342"/>
      <c r="BF76" s="2"/>
      <c r="BG76" s="2" t="str">
        <f>IF($A76&gt;='FG_243way_Regular Symbol'!F$16,"",IF(D76=0,"",COUNTIF(D76:D78,$BF$1)))</f>
        <v/>
      </c>
      <c r="BH76" s="2" t="str">
        <f>IF($A76&gt;='FG_243way_Regular Symbol'!G$16,"",IF(E76=0,"",COUNTIF(E76:E78,$BF$1)))</f>
        <v/>
      </c>
      <c r="BI76" s="2" t="str">
        <f>IF($A76&gt;='FG_243way_Regular Symbol'!H$16,"",IF(F76=0,"",COUNTIF(F76:F78,$BF$1)))</f>
        <v/>
      </c>
      <c r="BK76" s="342"/>
      <c r="BL76" s="2"/>
      <c r="BM76" s="2" t="str">
        <f>IF($A76&gt;='FG_243way_Regular Symbol'!F$16,"",IF(D76=0,"",IF(OR(D76=$AM$1,D76=$BL$1,D77=$AM$1,D77=$BL$1,D78=$AM$1,D78=$BL$1),0,1)))</f>
        <v/>
      </c>
      <c r="BN76" s="2" t="str">
        <f>IF($A76&gt;='FG_243way_Regular Symbol'!G$16,"",IF(E76=0,"",IF(OR(E76=$AM$1,E76=$BL$1,E77=$AM$1,E77=$BL$1,E78=$AM$1,E78=$BL$1),0,1)))</f>
        <v/>
      </c>
      <c r="BO76" s="128" t="str">
        <f>IF($A76&gt;='FG_243way_Regular Symbol'!H$16,"",IF(F76=0,"",IF(OR(F76=$AM$1,F76=$BL$1,F77=$AM$1,F77=$BL$1,F78=$AM$1,F78=$BL$1),0,1)))</f>
        <v/>
      </c>
      <c r="BQ76" s="2">
        <f>IF($A76&gt;='FG_243way_Regular Symbol'!D$16,"",IF(B76=0,"",IF(OR(B76=$BQ$1,B76=$BR$1,B77=$BQ$1,B77=$BR$1,B78=$BQ$1,B78=$BR$1),0,1)))</f>
        <v>1</v>
      </c>
      <c r="BR76" s="2" t="str">
        <f>IF($A76&gt;='FG_243way_Regular Symbol'!E$16,"",IF(C76=0,"",IF(OR(C76=$BQ$1,C76=$BR$1,C77=$BQ$1,C77=$BR$1,C78=$BQ$1,C78=$BR$1),0,1)))</f>
        <v/>
      </c>
      <c r="BS76" s="2" t="str">
        <f>IF($A76&gt;='FG_243way_Regular Symbol'!F$16,"",IF(D76=0,"",IF(OR(D76=$BQ$1,D76=$BR$1,D77=$BQ$1,D77=$BR$1,D78=$BQ$1,D78=$BR$1),0,1)))</f>
        <v/>
      </c>
      <c r="BT76" s="2" t="str">
        <f>IF($A76&gt;='FG_243way_Regular Symbol'!G$16,"",IF(E76=0,"",IF(OR(E76=$BQ$1,E76=$BR$1,E77=$BQ$1,E77=$BR$1,E78=$BQ$1,E78=$BR$1),0,1)))</f>
        <v/>
      </c>
      <c r="BU76" s="2" t="str">
        <f>IF($A76&gt;='FG_243way_Regular Symbol'!H$16,"",IF(F76=0,"",IF(OR(F76=$BQ$1,F76=$BR$1,F77=$BQ$1,F77=$BR$1,F78=$BQ$1,F78=$BR$1),0,1)))</f>
        <v/>
      </c>
      <c r="BW76" s="2">
        <f>IF($A76&gt;='FG_243way_Regular Symbol'!D$16,"",IF(B76=0,"",IF(OR(B76=$BW$1,B77=$BW$1,B78=$BW$1,B76=$BX$1,B77=$BX$1,B78=$BX$1),0,1)))</f>
        <v>1</v>
      </c>
      <c r="BX76" s="2" t="str">
        <f>IF($A76&gt;='FG_243way_Regular Symbol'!E$16,"",IF(C76=0,"",IF(OR(C76=$BW$1,C77=$BW$1,C78=$BW$1,C76=$BX$1,C77=$BX$1,C78=$BX$1),0,1)))</f>
        <v/>
      </c>
      <c r="BY76" s="2" t="str">
        <f>IF($A76&gt;='FG_243way_Regular Symbol'!F$16,"",IF(D76=0,"",IF(OR(D76=$BW$1,D77=$BW$1,D78=$BW$1,D76=$BX$1,D77=$BX$1,D78=$BX$1),0,1)))</f>
        <v/>
      </c>
      <c r="BZ76" s="2" t="str">
        <f>IF($A76&gt;='FG_243way_Regular Symbol'!G$16,"",IF(E76=0,"",IF(OR(E76=$BW$1,E77=$BW$1,E78=$BW$1,E76=$BX$1,E77=$BX$1,E78=$BX$1),0,1)))</f>
        <v/>
      </c>
      <c r="CA76" s="2" t="str">
        <f>IF($A76&gt;='FG_243way_Regular Symbol'!H$16,"",IF(F76=0,"",IF(OR(F76=$BW$1,F77=$BW$1,F78=$BW$1,F76=$BX$1,F77=$BX$1,F78=$BX$1),0,1)))</f>
        <v/>
      </c>
      <c r="CC76" s="2">
        <f>IF($A76&gt;='FG_243way_Regular Symbol'!D$16,"",IF(B76=0,"",IF(OR(B76=$BW$1,B77=$BW$1,B78=$BW$1,B76=$CD$1,B77=$CD$1,B78=$CD$1),0,1)))</f>
        <v>1</v>
      </c>
      <c r="CD76" s="2" t="str">
        <f>IF($A76&gt;='FG_243way_Regular Symbol'!E$16,"",IF(C76=0,"",IF(OR(C76=$BW$1,C77=$BW$1,C78=$BW$1,C76=$CD$1,C77=$CD$1,C78=$CD$1),0,1)))</f>
        <v/>
      </c>
      <c r="CE76" s="2" t="str">
        <f>IF($A76&gt;='FG_243way_Regular Symbol'!F$16,"",IF(D76=0,"",IF(OR(D76=$BW$1,D77=$BW$1,D78=$BW$1,D76=$CD$1,D77=$CD$1,D78=$CD$1),0,1)))</f>
        <v/>
      </c>
      <c r="CF76" s="2" t="str">
        <f>IF($A76&gt;='FG_243way_Regular Symbol'!G$16,"",IF(E76=0,"",IF(OR(E76=$BW$1,E77=$BW$1,E78=$BW$1,E76=$CD$1,E77=$CD$1,E78=$CD$1),0,1)))</f>
        <v/>
      </c>
      <c r="CG76" s="2" t="str">
        <f>IF($A76&gt;='FG_243way_Regular Symbol'!H$16,"",IF(F76=0,"",IF(OR(F76=$BW$1,F77=$BW$1,F78=$BW$1,F76=$CD$1,F77=$CD$1,F78=$CD$1),0,1)))</f>
        <v/>
      </c>
      <c r="CI76" s="2">
        <f>IF($A76&gt;='FG_243way_Regular Symbol'!D$16,"",IF(B76=0,"",IF(OR(B76=$BW$1,B77=$BW$1,B78=$BW$1,B76=$CJ$1,B77=$CJ$1,B78=$CJ$1),0,1)))</f>
        <v>1</v>
      </c>
      <c r="CJ76" s="2" t="str">
        <f>IF($A76&gt;='FG_243way_Regular Symbol'!E$16,"",IF(C76=0,"",IF(OR(C76=$BW$1,C77=$BW$1,C78=$BW$1,C76=$CJ$1,C77=$CJ$1,C78=$CJ$1),0,1)))</f>
        <v/>
      </c>
      <c r="CK76" s="2" t="str">
        <f>IF($A76&gt;='FG_243way_Regular Symbol'!F$16,"",IF(D76=0,"",IF(OR(D76=$BW$1,D77=$BW$1,D78=$BW$1,D76=$CJ$1,D77=$CJ$1,D78=$CJ$1),0,1)))</f>
        <v/>
      </c>
      <c r="CL76" s="2" t="str">
        <f>IF($A76&gt;='FG_243way_Regular Symbol'!G$16,"",IF(E76=0,"",IF(OR(E76=$BW$1,E77=$BW$1,E78=$BW$1,E76=$CJ$1,E77=$CJ$1,E78=$CJ$1),0,1)))</f>
        <v/>
      </c>
      <c r="CM76" s="2" t="str">
        <f>IF($A76&gt;='FG_243way_Regular Symbol'!H$16,"",IF(F76=0,"",IF(OR(F76=$BW$1,F77=$BW$1,F78=$BW$1,F76=$CJ$1,F77=$CJ$1,F78=$CJ$1),0,1)))</f>
        <v/>
      </c>
      <c r="CO76" s="2">
        <f>IF($A76&gt;='FG_243way_Regular Symbol'!D$16,"",IF(B76=0,"",IF(OR(B76=$BW$1,B77=$BW$1,B78=$BW$1,B76=$CP$1,B77=$CP$1,B78=$CP$1),0,1)))</f>
        <v>0</v>
      </c>
      <c r="CP76" s="2" t="str">
        <f>IF($A76&gt;='FG_243way_Regular Symbol'!E$16,"",IF(C76=0,"",IF(OR(C76=$BW$1,C77=$BW$1,C78=$BW$1,C76=$CP$1,C77=$CP$1,C78=$CP$1),0,1)))</f>
        <v/>
      </c>
      <c r="CQ76" s="2" t="str">
        <f>IF($A76&gt;='FG_243way_Regular Symbol'!F$16,"",IF(D76=0,"",IF(OR(D76=$BW$1,D77=$BW$1,D78=$BW$1,D76=$CP$1,D77=$CP$1,D78=$CP$1),0,1)))</f>
        <v/>
      </c>
      <c r="CR76" s="2" t="str">
        <f>IF($A76&gt;='FG_243way_Regular Symbol'!G$16,"",IF(E76=0,"",IF(OR(E76=$BW$1,E77=$BW$1,E78=$BW$1,E76=$CP$1,E77=$CP$1,E78=$CP$1),0,1)))</f>
        <v/>
      </c>
      <c r="CS76" s="2" t="str">
        <f>IF($A76&gt;='FG_243way_Regular Symbol'!H$16,"",IF(F76=0,"",IF(OR(F76=$BW$1,F77=$BW$1,F78=$BW$1,F76=$CP$1,F77=$CP$1,F78=$CP$1),0,1)))</f>
        <v/>
      </c>
      <c r="CU76" s="2">
        <f>IF($A76&gt;='FG_243way_Regular Symbol'!D$16,"",IF(B76=0,"",IF(OR(B76=$BW$1,B77=$BW$1,B78=$BW$1,B76=$CV$1,B77=$CV$1,B78=$CV$1),0,1)))</f>
        <v>1</v>
      </c>
      <c r="CV76" s="2" t="str">
        <f>IF($A76&gt;='FG_243way_Regular Symbol'!E$16,"",IF(C76=0,"",IF(OR(C76=$BW$1,C77=$BW$1,C78=$BW$1,C76=$CV$1,C77=$CV$1,C78=$CV$1),0,1)))</f>
        <v/>
      </c>
      <c r="CW76" s="2" t="str">
        <f>IF($A76&gt;='FG_243way_Regular Symbol'!F$16,"",IF(D76=0,"",IF(OR(D76=$BW$1,D77=$BW$1,D78=$BW$1,D76=$CV$1,D77=$CV$1,D78=$CV$1),0,1)))</f>
        <v/>
      </c>
      <c r="CX76" s="2" t="str">
        <f>IF($A76&gt;='FG_243way_Regular Symbol'!G$16,"",IF(E76=0,"",IF(OR(E76=$BW$1,E77=$BW$1,E78=$BW$1,E76=$CV$1,E77=$CV$1,E78=$CV$1),0,1)))</f>
        <v/>
      </c>
      <c r="CY76" s="2" t="str">
        <f>IF($A76&gt;='FG_243way_Regular Symbol'!H$16,"",IF(F76=0,"",IF(OR(F76=$BW$1,F77=$BW$1,F78=$BW$1,F76=$CV$1,F77=$CV$1,F78=$CV$1),0,1)))</f>
        <v/>
      </c>
    </row>
    <row r="77" spans="1:103">
      <c r="A77" s="341">
        <f>IF('FG_243way_Regular Symbol'!L76="","",'FG_243way_Regular Symbol'!L76)</f>
        <v>73</v>
      </c>
      <c r="B77" s="184" t="str">
        <f>IF('FG_243way_Regular Symbol'!M76="",
IF($A77-'FG_243way_Regular Symbol'!D$16&gt;='FG_243way_RegularＸ_W()'!B$2-1,"",VLOOKUP($A77-'FG_243way_Regular Symbol'!D$16,'FG_243way_Regular Symbol'!$L$3:$Q$99,'FG_243way_RegularＸ_W()'!B$3+1,FALSE)),
'FG_243way_Regular Symbol'!M76)</f>
        <v>S1</v>
      </c>
      <c r="C77" s="184" t="str">
        <f>IF('FG_243way_Regular Symbol'!N76="",
IF($A77-'FG_243way_Regular Symbol'!E$16&gt;='FG_243way_RegularＸ_W()'!C$2-1,"",VLOOKUP($A77-'FG_243way_Regular Symbol'!E$16,'FG_243way_Regular Symbol'!$L$3:$Q$99,'FG_243way_RegularＸ_W()'!C$3+1,FALSE)),
'FG_243way_Regular Symbol'!N76)</f>
        <v/>
      </c>
      <c r="D77" s="184" t="str">
        <f>IF('FG_243way_Regular Symbol'!O76="",
IF($A77-'FG_243way_Regular Symbol'!F$16&gt;='FG_243way_RegularＸ_W()'!D$2-1,"",VLOOKUP($A77-'FG_243way_Regular Symbol'!F$16,'FG_243way_Regular Symbol'!$L$3:$Q$99,'FG_243way_RegularＸ_W()'!D$3+1,FALSE)),
'FG_243way_Regular Symbol'!O76)</f>
        <v/>
      </c>
      <c r="E77" s="184" t="str">
        <f>IF('FG_243way_Regular Symbol'!P76="",
IF($A77-'FG_243way_Regular Symbol'!G$16&gt;='FG_243way_RegularＸ_W()'!E$2-1,"",VLOOKUP($A77-'FG_243way_Regular Symbol'!G$16,'FG_243way_Regular Symbol'!$L$3:$Q$99,'FG_243way_RegularＸ_W()'!E$3+1,FALSE)),
'FG_243way_Regular Symbol'!P76)</f>
        <v/>
      </c>
      <c r="F77" s="358" t="str">
        <f>IF('FG_243way_Regular Symbol'!Q76="",
IF($A77-'FG_243way_Regular Symbol'!H$16&gt;='FG_243way_RegularＸ_W()'!F$2-1,"",VLOOKUP($A77-'FG_243way_Regular Symbol'!H$16,'FG_243way_Regular Symbol'!$L$3:$Q$99,'FG_243way_RegularＸ_W()'!F$3+1,FALSE)),
'FG_243way_Regular Symbol'!Q76)</f>
        <v/>
      </c>
      <c r="O77" s="342" t="str">
        <f>IF($A77&gt;='FG_243way_Regular Symbol'!D$16,"",IF(B77=0,"",IF(OR(B77=$O$1,B77=$P$1,B78=$O$1,B78=$P$1,B79=$O$1,B79=$P$1),0,1)))</f>
        <v/>
      </c>
      <c r="P77" s="2" t="str">
        <f>IF($A77&gt;='FG_243way_Regular Symbol'!E$16,"",IF(C77=0,"",IF(OR(C77=$O$1,C77=$P$1,C78=$O$1,C78=$P$1,C79=$O$1,C79=$P$1),0,1)))</f>
        <v/>
      </c>
      <c r="Q77" s="2" t="str">
        <f>IF($A77&gt;='FG_243way_Regular Symbol'!F$16,"",IF(D77=0,"",IF(OR(D77=$O$1,D77=$P$1,D78=$O$1,D78=$P$1,D79=$O$1,D79=$P$1),0,1)))</f>
        <v/>
      </c>
      <c r="R77" s="2" t="str">
        <f>IF($A77&gt;='FG_243way_Regular Symbol'!G$16,"",IF(E77=0,"",IF(OR(E77=$O$1,E77=$P$1,E78=$O$1,E78=$P$1,E79=$O$1,E79=$P$1),0,1)))</f>
        <v/>
      </c>
      <c r="S77" s="128" t="str">
        <f>IF($A77&gt;='FG_243way_Regular Symbol'!H$16,"",IF(F77=0,"",IF(OR(F77=$O$1,F77=$P$1,F78=$O$1,F78=$P$1,F79=$O$1,F79=$P$1),0,1)))</f>
        <v/>
      </c>
      <c r="U77" s="342" t="str">
        <f>IF($A77&gt;='FG_243way_Regular Symbol'!D$16,"",IF(B77=0,"",IF(OR(B77=$U$1,B77=$V$1,B78=$U$1,B78=$V$1,B79=$U$1,B79=$V$1),0,1)))</f>
        <v/>
      </c>
      <c r="V77" s="2" t="str">
        <f>IF($A77&gt;='FG_243way_Regular Symbol'!E$16,"",IF(C77=0,"",IF(OR(C77=$U$1,C77=$V$1,C78=$U$1,C78=$V$1,C79=$U$1,C79=$V$1),0,1)))</f>
        <v/>
      </c>
      <c r="W77" s="2" t="str">
        <f>IF($A77&gt;='FG_243way_Regular Symbol'!F$16,"",IF(D77=0,"",IF(OR(D77=$U$1,D77=$V$1,D78=$U$1,D78=$V$1,D79=$U$1,D79=$V$1),0,1)))</f>
        <v/>
      </c>
      <c r="X77" s="2" t="str">
        <f>IF($A77&gt;='FG_243way_Regular Symbol'!G$16,"",IF(E77=0,"",IF(OR(E77=$U$1,E77=$V$1,E78=$U$1,E78=$V$1,E79=$U$1,E79=$V$1),0,1)))</f>
        <v/>
      </c>
      <c r="Y77" s="128" t="str">
        <f>IF($A77&gt;='FG_243way_Regular Symbol'!H$16,"",IF(F77=0,"",IF(OR(F77=$U$1,F77=$V$1,F78=$U$1,F78=$V$1,F79=$U$1,F79=$V$1),0,1)))</f>
        <v/>
      </c>
      <c r="AA77" s="342" t="str">
        <f>IF($A77&gt;='FG_243way_Regular Symbol'!D$16,"",IF(B77=0,"",IF(OR(B77=$AA$1,B77=$AB$1,B78=$AA$1,B78=$AB$1,B79=$AA$1,,B79=$AB$1),0,1)))</f>
        <v/>
      </c>
      <c r="AB77" s="2" t="str">
        <f>IF($A77&gt;='FG_243way_Regular Symbol'!E$16,"",IF(C77=0,"",IF(OR(C77=$AA$1,C77=$AB$1,C78=$AA$1,C78=$AB$1,C79=$AA$1,,C79=$AB$1),0,1)))</f>
        <v/>
      </c>
      <c r="AC77" s="2" t="str">
        <f>IF($A77&gt;='FG_243way_Regular Symbol'!F$16,"",IF(D77=0,"",IF(OR(D77=$AA$1,D77=$AB$1,D78=$AA$1,D78=$AB$1,D79=$AA$1,,D79=$AB$1),0,1)))</f>
        <v/>
      </c>
      <c r="AD77" s="2" t="str">
        <f>IF($A77&gt;='FG_243way_Regular Symbol'!G$16,"",IF(E77=0,"",IF(OR(E77=$AA$1,E77=$AB$1,E78=$AA$1,E78=$AB$1,E79=$AA$1,,E79=$AB$1),0,1)))</f>
        <v/>
      </c>
      <c r="AE77" s="128" t="str">
        <f>IF($A77&gt;='FG_243way_Regular Symbol'!H$16,"",IF(F77=0,"",IF(OR(F77=$AA$1,F77=$AB$1,F78=$AA$1,F78=$AB$1,F79=$AA$1,,F79=$AB$1),0,1)))</f>
        <v/>
      </c>
      <c r="AG77" s="342" t="str">
        <f>IF($A77&gt;='FG_243way_Regular Symbol'!D$16,"",IF(B77=0,"",IF(OR(B77=$AG$1,B77=$AH$1,B78=$AG$1,B78=$AH$1,B79=$AG$1,B79=$AH$1),0,1)))</f>
        <v/>
      </c>
      <c r="AH77" s="2" t="str">
        <f>IF($A77&gt;='FG_243way_Regular Symbol'!E$16,"",IF(C77=0,"",IF(OR(C77=$AG$1,C77=$AH$1,C78=$AG$1,C78=$AH$1,C79=$AG$1,C79=$AH$1),0,1)))</f>
        <v/>
      </c>
      <c r="AI77" s="2" t="str">
        <f>IF($A77&gt;='FG_243way_Regular Symbol'!F$16,"",IF(D77=0,"",IF(OR(D77=$AG$1,D77=$AH$1,D78=$AG$1,D78=$AH$1,D79=$AG$1,D79=$AH$1),0,1)))</f>
        <v/>
      </c>
      <c r="AJ77" s="2" t="str">
        <f>IF($A77&gt;='FG_243way_Regular Symbol'!G$16,"",IF(E77=0,"",IF(OR(E77=$AG$1,E77=$AH$1,E78=$AG$1,E78=$AH$1,E79=$AG$1,E79=$AH$1),0,1)))</f>
        <v/>
      </c>
      <c r="AK77" s="128" t="str">
        <f>IF($A77&gt;='FG_243way_Regular Symbol'!H$16,"",IF(F77=0,"",IF(OR(F77=$AG$1,F77=$AH$1,F78=$AG$1,F78=$AH$1,F79=$AG$1,F79=$AH$1),0,1)))</f>
        <v/>
      </c>
      <c r="AM77" s="342" t="str">
        <f>IF($A77&gt;='FG_243way_Regular Symbol'!D$16,"",IF(B77=0,"",IF(OR(B77=$AM$1,B77=$AN$1,B78=$AM$1,B78=$AN$1,B79=$AM$1,B79=$AN$1),0,1)))</f>
        <v/>
      </c>
      <c r="AN77" s="2" t="str">
        <f>IF($A77&gt;='FG_243way_Regular Symbol'!E$16,"",IF(C77=0,"",IF(OR(C77=$AM$1,C77=$AN$1,C78=$AM$1,C78=$AN$1,C79=$AM$1,C79=$AN$1),0,1)))</f>
        <v/>
      </c>
      <c r="AO77" s="2" t="str">
        <f>IF($A77&gt;='FG_243way_Regular Symbol'!F$16,"",IF(D77=0,"",IF(OR(D77=$AM$1,D77=$AN$1,D78=$AM$1,D78=$AN$1,D79=$AM$1,D79=$AN$1),0,1)))</f>
        <v/>
      </c>
      <c r="AP77" s="2" t="str">
        <f>IF($A77&gt;='FG_243way_Regular Symbol'!G$16,"",IF(E77=0,"",IF(OR(E77=$AM$1,E77=$AN$1,E78=$AM$1,E78=$AN$1,E79=$AM$1,E79=$AN$1),0,1)))</f>
        <v/>
      </c>
      <c r="AQ77" s="128" t="str">
        <f>IF($A77&gt;='FG_243way_Regular Symbol'!H$16,"",IF(F77=0,"",IF(OR(F77=$AM$1,F77=$AN$1,F78=$AM$1,F78=$AN$1,F79=$AM$1,F79=$AN$1),0,1)))</f>
        <v/>
      </c>
      <c r="AS77" s="342" t="str">
        <f>IF($A77&gt;='FG_243way_Regular Symbol'!D$16,"",IF(B77=0,"",IF(OR(B77=$AM$1,B77=$AT$1,B78=$AM$1,B78=$AT$1,B79=$AM$1,B79=$AT$1),0,1)))</f>
        <v/>
      </c>
      <c r="AT77" s="2" t="str">
        <f>IF($A77&gt;='FG_243way_Regular Symbol'!E$16,"",IF(C77=0,"",IF(OR(C77=$AM$1,C77=$AT$1,C78=$AM$1,C78=$AT$1,C79=$AM$1,C79=$AT$1),0,1)))</f>
        <v/>
      </c>
      <c r="AU77" s="2" t="str">
        <f>IF($A77&gt;='FG_243way_Regular Symbol'!F$16,"",IF(D77=0,"",IF(OR(D77=$AM$1,D77=$AT$1,D78=$AM$1,D78=$AT$1,D79=$AM$1,D79=$AT$1),0,1)))</f>
        <v/>
      </c>
      <c r="AV77" s="2" t="str">
        <f>IF($A77&gt;='FG_243way_Regular Symbol'!G$16,"",IF(E77=0,"",IF(OR(E77=$AM$1,E77=$AT$1,E78=$AM$1,E78=$AT$1,E79=$AM$1,E79=$AT$1),0,1)))</f>
        <v/>
      </c>
      <c r="AW77" s="128" t="str">
        <f>IF($A77&gt;='FG_243way_Regular Symbol'!H$16,"",IF(F77=0,"",IF(OR(F77=$AM$1,F77=$AT$1,F78=$AM$1,F78=$AT$1,F79=$AM$1,F79=$AT$1),0,1)))</f>
        <v/>
      </c>
      <c r="AY77" s="342" t="str">
        <f>IF($A77&gt;='FG_243way_Regular Symbol'!D$16,"",IF(B77=0,"",IF(OR(B77=$AM$1,B77=$AZ$1,B78=$AM$1,B78=$AZ$1,B79=$AM$1,B79=$AZ$1),0,1)))</f>
        <v/>
      </c>
      <c r="AZ77" s="2" t="str">
        <f>IF($A77&gt;='FG_243way_Regular Symbol'!E$16,"",IF(C77=0,"",IF(OR(C77=$AM$1,C77=$AZ$1,C78=$AM$1,C78=$AZ$1,C79=$AM$1,C79=$AZ$1),0,1)))</f>
        <v/>
      </c>
      <c r="BA77" s="2" t="str">
        <f>IF($A77&gt;='FG_243way_Regular Symbol'!F$16,"",IF(D77=0,"",IF(OR(D77=$AM$1,D77=$AZ$1,D78=$AM$1,D78=$AZ$1,D79=$AM$1,D79=$AZ$1),0,1)))</f>
        <v/>
      </c>
      <c r="BB77" s="2" t="str">
        <f>IF($A77&gt;='FG_243way_Regular Symbol'!G$16,"",IF(E77=0,"",IF(OR(E77=$AM$1,E77=$AZ$1,E78=$AM$1,E78=$AZ$1,E79=$AM$1,E79=$AZ$1),0,1)))</f>
        <v/>
      </c>
      <c r="BC77" s="128" t="str">
        <f>IF($A77&gt;='FG_243way_Regular Symbol'!H$16,"",IF(F77=0,"",IF(OR(F77=$AM$1,F77=$AZ$1,F78=$AM$1,F78=$AZ$1,F79=$AM$1,F79=$AZ$1),0,1)))</f>
        <v/>
      </c>
      <c r="BE77" s="342"/>
      <c r="BF77" s="2"/>
      <c r="BG77" s="2" t="str">
        <f>IF($A77&gt;='FG_243way_Regular Symbol'!F$16,"",IF(D77=0,"",COUNTIF(D77:D79,$BF$1)))</f>
        <v/>
      </c>
      <c r="BH77" s="2" t="str">
        <f>IF($A77&gt;='FG_243way_Regular Symbol'!G$16,"",IF(E77=0,"",COUNTIF(E77:E79,$BF$1)))</f>
        <v/>
      </c>
      <c r="BI77" s="2" t="str">
        <f>IF($A77&gt;='FG_243way_Regular Symbol'!H$16,"",IF(F77=0,"",COUNTIF(F77:F79,$BF$1)))</f>
        <v/>
      </c>
      <c r="BK77" s="342"/>
      <c r="BL77" s="2"/>
      <c r="BM77" s="2" t="str">
        <f>IF($A77&gt;='FG_243way_Regular Symbol'!F$16,"",IF(D77=0,"",IF(OR(D77=$AM$1,D77=$BL$1,D78=$AM$1,D78=$BL$1,D79=$AM$1,D79=$BL$1),0,1)))</f>
        <v/>
      </c>
      <c r="BN77" s="2" t="str">
        <f>IF($A77&gt;='FG_243way_Regular Symbol'!G$16,"",IF(E77=0,"",IF(OR(E77=$AM$1,E77=$BL$1,E78=$AM$1,E78=$BL$1,E79=$AM$1,E79=$BL$1),0,1)))</f>
        <v/>
      </c>
      <c r="BO77" s="128" t="str">
        <f>IF($A77&gt;='FG_243way_Regular Symbol'!H$16,"",IF(F77=0,"",IF(OR(F77=$AM$1,F77=$BL$1,F78=$AM$1,F78=$BL$1,F79=$AM$1,F79=$BL$1),0,1)))</f>
        <v/>
      </c>
      <c r="BQ77" s="2" t="str">
        <f>IF($A77&gt;='FG_243way_Regular Symbol'!D$16,"",IF(B77=0,"",IF(OR(B77=$BQ$1,B77=$BR$1,B78=$BQ$1,B78=$BR$1,B79=$BQ$1,B79=$BR$1),0,1)))</f>
        <v/>
      </c>
      <c r="BR77" s="2" t="str">
        <f>IF($A77&gt;='FG_243way_Regular Symbol'!E$16,"",IF(C77=0,"",IF(OR(C77=$BQ$1,C77=$BR$1,C78=$BQ$1,C78=$BR$1,C79=$BQ$1,C79=$BR$1),0,1)))</f>
        <v/>
      </c>
      <c r="BS77" s="2" t="str">
        <f>IF($A77&gt;='FG_243way_Regular Symbol'!F$16,"",IF(D77=0,"",IF(OR(D77=$BQ$1,D77=$BR$1,D78=$BQ$1,D78=$BR$1,D79=$BQ$1,D79=$BR$1),0,1)))</f>
        <v/>
      </c>
      <c r="BT77" s="2" t="str">
        <f>IF($A77&gt;='FG_243way_Regular Symbol'!G$16,"",IF(E77=0,"",IF(OR(E77=$BQ$1,E77=$BR$1,E78=$BQ$1,E78=$BR$1,E79=$BQ$1,E79=$BR$1),0,1)))</f>
        <v/>
      </c>
      <c r="BU77" s="2" t="str">
        <f>IF($A77&gt;='FG_243way_Regular Symbol'!H$16,"",IF(F77=0,"",IF(OR(F77=$BQ$1,F77=$BR$1,F78=$BQ$1,F78=$BR$1,F79=$BQ$1,F79=$BR$1),0,1)))</f>
        <v/>
      </c>
      <c r="BW77" s="2" t="str">
        <f>IF($A77&gt;='FG_243way_Regular Symbol'!D$16,"",IF(B77=0,"",IF(OR(B77=$BW$1,B78=$BW$1,B79=$BW$1,B77=$BX$1,B78=$BX$1,B79=$BX$1),0,1)))</f>
        <v/>
      </c>
      <c r="BX77" s="2" t="str">
        <f>IF($A77&gt;='FG_243way_Regular Symbol'!E$16,"",IF(C77=0,"",IF(OR(C77=$BW$1,C78=$BW$1,C79=$BW$1,C77=$BX$1,C78=$BX$1,C79=$BX$1),0,1)))</f>
        <v/>
      </c>
      <c r="BY77" s="2" t="str">
        <f>IF($A77&gt;='FG_243way_Regular Symbol'!F$16,"",IF(D77=0,"",IF(OR(D77=$BW$1,D78=$BW$1,D79=$BW$1,D77=$BX$1,D78=$BX$1,D79=$BX$1),0,1)))</f>
        <v/>
      </c>
      <c r="BZ77" s="2" t="str">
        <f>IF($A77&gt;='FG_243way_Regular Symbol'!G$16,"",IF(E77=0,"",IF(OR(E77=$BW$1,E78=$BW$1,E79=$BW$1,E77=$BX$1,E78=$BX$1,E79=$BX$1),0,1)))</f>
        <v/>
      </c>
      <c r="CA77" s="2" t="str">
        <f>IF($A77&gt;='FG_243way_Regular Symbol'!H$16,"",IF(F77=0,"",IF(OR(F77=$BW$1,F78=$BW$1,F79=$BW$1,F77=$BX$1,F78=$BX$1,F79=$BX$1),0,1)))</f>
        <v/>
      </c>
      <c r="CC77" s="2" t="str">
        <f>IF($A77&gt;='FG_243way_Regular Symbol'!D$16,"",IF(B77=0,"",IF(OR(B77=$BW$1,B78=$BW$1,B79=$BW$1,B77=$CD$1,B78=$CD$1,B79=$CD$1),0,1)))</f>
        <v/>
      </c>
      <c r="CD77" s="2" t="str">
        <f>IF($A77&gt;='FG_243way_Regular Symbol'!E$16,"",IF(C77=0,"",IF(OR(C77=$BW$1,C78=$BW$1,C79=$BW$1,C77=$CD$1,C78=$CD$1,C79=$CD$1),0,1)))</f>
        <v/>
      </c>
      <c r="CE77" s="2" t="str">
        <f>IF($A77&gt;='FG_243way_Regular Symbol'!F$16,"",IF(D77=0,"",IF(OR(D77=$BW$1,D78=$BW$1,D79=$BW$1,D77=$CD$1,D78=$CD$1,D79=$CD$1),0,1)))</f>
        <v/>
      </c>
      <c r="CF77" s="2" t="str">
        <f>IF($A77&gt;='FG_243way_Regular Symbol'!G$16,"",IF(E77=0,"",IF(OR(E77=$BW$1,E78=$BW$1,E79=$BW$1,E77=$CD$1,E78=$CD$1,E79=$CD$1),0,1)))</f>
        <v/>
      </c>
      <c r="CG77" s="2" t="str">
        <f>IF($A77&gt;='FG_243way_Regular Symbol'!H$16,"",IF(F77=0,"",IF(OR(F77=$BW$1,F78=$BW$1,F79=$BW$1,F77=$CD$1,F78=$CD$1,F79=$CD$1),0,1)))</f>
        <v/>
      </c>
      <c r="CI77" s="2" t="str">
        <f>IF($A77&gt;='FG_243way_Regular Symbol'!D$16,"",IF(B77=0,"",IF(OR(B77=$BW$1,B78=$BW$1,B79=$BW$1,B77=$CJ$1,B78=$CJ$1,B79=$CJ$1),0,1)))</f>
        <v/>
      </c>
      <c r="CJ77" s="2" t="str">
        <f>IF($A77&gt;='FG_243way_Regular Symbol'!E$16,"",IF(C77=0,"",IF(OR(C77=$BW$1,C78=$BW$1,C79=$BW$1,C77=$CJ$1,C78=$CJ$1,C79=$CJ$1),0,1)))</f>
        <v/>
      </c>
      <c r="CK77" s="2" t="str">
        <f>IF($A77&gt;='FG_243way_Regular Symbol'!F$16,"",IF(D77=0,"",IF(OR(D77=$BW$1,D78=$BW$1,D79=$BW$1,D77=$CJ$1,D78=$CJ$1,D79=$CJ$1),0,1)))</f>
        <v/>
      </c>
      <c r="CL77" s="2" t="str">
        <f>IF($A77&gt;='FG_243way_Regular Symbol'!G$16,"",IF(E77=0,"",IF(OR(E77=$BW$1,E78=$BW$1,E79=$BW$1,E77=$CJ$1,E78=$CJ$1,E79=$CJ$1),0,1)))</f>
        <v/>
      </c>
      <c r="CM77" s="2" t="str">
        <f>IF($A77&gt;='FG_243way_Regular Symbol'!H$16,"",IF(F77=0,"",IF(OR(F77=$BW$1,F78=$BW$1,F79=$BW$1,F77=$CJ$1,F78=$CJ$1,F79=$CJ$1),0,1)))</f>
        <v/>
      </c>
      <c r="CO77" s="2" t="str">
        <f>IF($A77&gt;='FG_243way_Regular Symbol'!D$16,"",IF(B77=0,"",IF(OR(B77=$BW$1,B78=$BW$1,B79=$BW$1,B77=$CP$1,B78=$CP$1,B79=$CP$1),0,1)))</f>
        <v/>
      </c>
      <c r="CP77" s="2" t="str">
        <f>IF($A77&gt;='FG_243way_Regular Symbol'!E$16,"",IF(C77=0,"",IF(OR(C77=$BW$1,C78=$BW$1,C79=$BW$1,C77=$CP$1,C78=$CP$1,C79=$CP$1),0,1)))</f>
        <v/>
      </c>
      <c r="CQ77" s="2" t="str">
        <f>IF($A77&gt;='FG_243way_Regular Symbol'!F$16,"",IF(D77=0,"",IF(OR(D77=$BW$1,D78=$BW$1,D79=$BW$1,D77=$CP$1,D78=$CP$1,D79=$CP$1),0,1)))</f>
        <v/>
      </c>
      <c r="CR77" s="2" t="str">
        <f>IF($A77&gt;='FG_243way_Regular Symbol'!G$16,"",IF(E77=0,"",IF(OR(E77=$BW$1,E78=$BW$1,E79=$BW$1,E77=$CP$1,E78=$CP$1,E79=$CP$1),0,1)))</f>
        <v/>
      </c>
      <c r="CS77" s="2" t="str">
        <f>IF($A77&gt;='FG_243way_Regular Symbol'!H$16,"",IF(F77=0,"",IF(OR(F77=$BW$1,F78=$BW$1,F79=$BW$1,F77=$CP$1,F78=$CP$1,F79=$CP$1),0,1)))</f>
        <v/>
      </c>
      <c r="CU77" s="2" t="str">
        <f>IF($A77&gt;='FG_243way_Regular Symbol'!D$16,"",IF(B77=0,"",IF(OR(B77=$BW$1,B78=$BW$1,B79=$BW$1,B77=$CV$1,B78=$CV$1,B79=$CV$1),0,1)))</f>
        <v/>
      </c>
      <c r="CV77" s="2" t="str">
        <f>IF($A77&gt;='FG_243way_Regular Symbol'!E$16,"",IF(C77=0,"",IF(OR(C77=$BW$1,C78=$BW$1,C79=$BW$1,C77=$CV$1,C78=$CV$1,C79=$CV$1),0,1)))</f>
        <v/>
      </c>
      <c r="CW77" s="2" t="str">
        <f>IF($A77&gt;='FG_243way_Regular Symbol'!F$16,"",IF(D77=0,"",IF(OR(D77=$BW$1,D78=$BW$1,D79=$BW$1,D77=$CV$1,D78=$CV$1,D79=$CV$1),0,1)))</f>
        <v/>
      </c>
      <c r="CX77" s="2" t="str">
        <f>IF($A77&gt;='FG_243way_Regular Symbol'!G$16,"",IF(E77=0,"",IF(OR(E77=$BW$1,E78=$BW$1,E79=$BW$1,E77=$CV$1,E78=$CV$1,E79=$CV$1),0,1)))</f>
        <v/>
      </c>
      <c r="CY77" s="2" t="str">
        <f>IF($A77&gt;='FG_243way_Regular Symbol'!H$16,"",IF(F77=0,"",IF(OR(F77=$BW$1,F78=$BW$1,F79=$BW$1,F77=$CV$1,F78=$CV$1,F79=$CV$1),0,1)))</f>
        <v/>
      </c>
    </row>
    <row r="78" spans="1:103">
      <c r="A78" s="341">
        <f>IF('FG_243way_Regular Symbol'!L77="","",'FG_243way_Regular Symbol'!L77)</f>
        <v>74</v>
      </c>
      <c r="B78" s="184" t="str">
        <f>IF('FG_243way_Regular Symbol'!M77="",
IF($A78-'FG_243way_Regular Symbol'!D$16&gt;='FG_243way_RegularＸ_W()'!B$2-1,"",VLOOKUP($A78-'FG_243way_Regular Symbol'!D$16,'FG_243way_Regular Symbol'!$L$3:$Q$99,'FG_243way_RegularＸ_W()'!B$3+1,FALSE)),
'FG_243way_Regular Symbol'!M77)</f>
        <v>TE</v>
      </c>
      <c r="C78" s="184" t="str">
        <f>IF('FG_243way_Regular Symbol'!N77="",
IF($A78-'FG_243way_Regular Symbol'!E$16&gt;='FG_243way_RegularＸ_W()'!C$2-1,"",VLOOKUP($A78-'FG_243way_Regular Symbol'!E$16,'FG_243way_Regular Symbol'!$L$3:$Q$99,'FG_243way_RegularＸ_W()'!C$3+1,FALSE)),
'FG_243way_Regular Symbol'!N77)</f>
        <v/>
      </c>
      <c r="D78" s="184" t="str">
        <f>IF('FG_243way_Regular Symbol'!O77="",
IF($A78-'FG_243way_Regular Symbol'!F$16&gt;='FG_243way_RegularＸ_W()'!D$2-1,"",VLOOKUP($A78-'FG_243way_Regular Symbol'!F$16,'FG_243way_Regular Symbol'!$L$3:$Q$99,'FG_243way_RegularＸ_W()'!D$3+1,FALSE)),
'FG_243way_Regular Symbol'!O77)</f>
        <v/>
      </c>
      <c r="E78" s="184" t="str">
        <f>IF('FG_243way_Regular Symbol'!P77="",
IF($A78-'FG_243way_Regular Symbol'!G$16&gt;='FG_243way_RegularＸ_W()'!E$2-1,"",VLOOKUP($A78-'FG_243way_Regular Symbol'!G$16,'FG_243way_Regular Symbol'!$L$3:$Q$99,'FG_243way_RegularＸ_W()'!E$3+1,FALSE)),
'FG_243way_Regular Symbol'!P77)</f>
        <v/>
      </c>
      <c r="F78" s="358" t="str">
        <f>IF('FG_243way_Regular Symbol'!Q77="",
IF($A78-'FG_243way_Regular Symbol'!H$16&gt;='FG_243way_RegularＸ_W()'!F$2-1,"",VLOOKUP($A78-'FG_243way_Regular Symbol'!H$16,'FG_243way_Regular Symbol'!$L$3:$Q$99,'FG_243way_RegularＸ_W()'!F$3+1,FALSE)),
'FG_243way_Regular Symbol'!Q77)</f>
        <v/>
      </c>
      <c r="O78" s="342" t="str">
        <f>IF($A78&gt;='FG_243way_Regular Symbol'!D$16,"",IF(B78=0,"",IF(OR(B78=$O$1,B78=$P$1,B79=$O$1,B79=$P$1,B80=$O$1,B80=$P$1),0,1)))</f>
        <v/>
      </c>
      <c r="P78" s="2" t="str">
        <f>IF($A78&gt;='FG_243way_Regular Symbol'!E$16,"",IF(C78=0,"",IF(OR(C78=$O$1,C78=$P$1,C79=$O$1,C79=$P$1,C80=$O$1,C80=$P$1),0,1)))</f>
        <v/>
      </c>
      <c r="Q78" s="2" t="str">
        <f>IF($A78&gt;='FG_243way_Regular Symbol'!F$16,"",IF(D78=0,"",IF(OR(D78=$O$1,D78=$P$1,D79=$O$1,D79=$P$1,D80=$O$1,D80=$P$1),0,1)))</f>
        <v/>
      </c>
      <c r="R78" s="2" t="str">
        <f>IF($A78&gt;='FG_243way_Regular Symbol'!G$16,"",IF(E78=0,"",IF(OR(E78=$O$1,E78=$P$1,E79=$O$1,E79=$P$1,E80=$O$1,E80=$P$1),0,1)))</f>
        <v/>
      </c>
      <c r="S78" s="128" t="str">
        <f>IF($A78&gt;='FG_243way_Regular Symbol'!H$16,"",IF(F78=0,"",IF(OR(F78=$O$1,F78=$P$1,F79=$O$1,F79=$P$1,F80=$O$1,F80=$P$1),0,1)))</f>
        <v/>
      </c>
      <c r="U78" s="342" t="str">
        <f>IF($A78&gt;='FG_243way_Regular Symbol'!D$16,"",IF(B78=0,"",IF(OR(B78=$U$1,B78=$V$1,B79=$U$1,B79=$V$1,B80=$U$1,B80=$V$1),0,1)))</f>
        <v/>
      </c>
      <c r="V78" s="2" t="str">
        <f>IF($A78&gt;='FG_243way_Regular Symbol'!E$16,"",IF(C78=0,"",IF(OR(C78=$U$1,C78=$V$1,C79=$U$1,C79=$V$1,C80=$U$1,C80=$V$1),0,1)))</f>
        <v/>
      </c>
      <c r="W78" s="2" t="str">
        <f>IF($A78&gt;='FG_243way_Regular Symbol'!F$16,"",IF(D78=0,"",IF(OR(D78=$U$1,D78=$V$1,D79=$U$1,D79=$V$1,D80=$U$1,D80=$V$1),0,1)))</f>
        <v/>
      </c>
      <c r="X78" s="2" t="str">
        <f>IF($A78&gt;='FG_243way_Regular Symbol'!G$16,"",IF(E78=0,"",IF(OR(E78=$U$1,E78=$V$1,E79=$U$1,E79=$V$1,E80=$U$1,E80=$V$1),0,1)))</f>
        <v/>
      </c>
      <c r="Y78" s="128" t="str">
        <f>IF($A78&gt;='FG_243way_Regular Symbol'!H$16,"",IF(F78=0,"",IF(OR(F78=$U$1,F78=$V$1,F79=$U$1,F79=$V$1,F80=$U$1,F80=$V$1),0,1)))</f>
        <v/>
      </c>
      <c r="AA78" s="342" t="str">
        <f>IF($A78&gt;='FG_243way_Regular Symbol'!D$16,"",IF(B78=0,"",IF(OR(B78=$AA$1,B78=$AB$1,B79=$AA$1,B79=$AB$1,B80=$AA$1,,B80=$AB$1),0,1)))</f>
        <v/>
      </c>
      <c r="AB78" s="2" t="str">
        <f>IF($A78&gt;='FG_243way_Regular Symbol'!E$16,"",IF(C78=0,"",IF(OR(C78=$AA$1,C78=$AB$1,C79=$AA$1,C79=$AB$1,C80=$AA$1,,C80=$AB$1),0,1)))</f>
        <v/>
      </c>
      <c r="AC78" s="2" t="str">
        <f>IF($A78&gt;='FG_243way_Regular Symbol'!F$16,"",IF(D78=0,"",IF(OR(D78=$AA$1,D78=$AB$1,D79=$AA$1,D79=$AB$1,D80=$AA$1,,D80=$AB$1),0,1)))</f>
        <v/>
      </c>
      <c r="AD78" s="2" t="str">
        <f>IF($A78&gt;='FG_243way_Regular Symbol'!G$16,"",IF(E78=0,"",IF(OR(E78=$AA$1,E78=$AB$1,E79=$AA$1,E79=$AB$1,E80=$AA$1,,E80=$AB$1),0,1)))</f>
        <v/>
      </c>
      <c r="AE78" s="128" t="str">
        <f>IF($A78&gt;='FG_243way_Regular Symbol'!H$16,"",IF(F78=0,"",IF(OR(F78=$AA$1,F78=$AB$1,F79=$AA$1,F79=$AB$1,F80=$AA$1,,F80=$AB$1),0,1)))</f>
        <v/>
      </c>
      <c r="AG78" s="342" t="str">
        <f>IF($A78&gt;='FG_243way_Regular Symbol'!D$16,"",IF(B78=0,"",IF(OR(B78=$AG$1,B78=$AH$1,B79=$AG$1,B79=$AH$1,B80=$AG$1,B80=$AH$1),0,1)))</f>
        <v/>
      </c>
      <c r="AH78" s="2" t="str">
        <f>IF($A78&gt;='FG_243way_Regular Symbol'!E$16,"",IF(C78=0,"",IF(OR(C78=$AG$1,C78=$AH$1,C79=$AG$1,C79=$AH$1,C80=$AG$1,C80=$AH$1),0,1)))</f>
        <v/>
      </c>
      <c r="AI78" s="2" t="str">
        <f>IF($A78&gt;='FG_243way_Regular Symbol'!F$16,"",IF(D78=0,"",IF(OR(D78=$AG$1,D78=$AH$1,D79=$AG$1,D79=$AH$1,D80=$AG$1,D80=$AH$1),0,1)))</f>
        <v/>
      </c>
      <c r="AJ78" s="2" t="str">
        <f>IF($A78&gt;='FG_243way_Regular Symbol'!G$16,"",IF(E78=0,"",IF(OR(E78=$AG$1,E78=$AH$1,E79=$AG$1,E79=$AH$1,E80=$AG$1,E80=$AH$1),0,1)))</f>
        <v/>
      </c>
      <c r="AK78" s="128" t="str">
        <f>IF($A78&gt;='FG_243way_Regular Symbol'!H$16,"",IF(F78=0,"",IF(OR(F78=$AG$1,F78=$AH$1,F79=$AG$1,F79=$AH$1,F80=$AG$1,F80=$AH$1),0,1)))</f>
        <v/>
      </c>
      <c r="AM78" s="342" t="str">
        <f>IF($A78&gt;='FG_243way_Regular Symbol'!D$16,"",IF(B78=0,"",IF(OR(B78=$AM$1,B78=$AN$1,B79=$AM$1,B79=$AN$1,B80=$AM$1,B80=$AN$1),0,1)))</f>
        <v/>
      </c>
      <c r="AN78" s="2" t="str">
        <f>IF($A78&gt;='FG_243way_Regular Symbol'!E$16,"",IF(C78=0,"",IF(OR(C78=$AM$1,C78=$AN$1,C79=$AM$1,C79=$AN$1,C80=$AM$1,C80=$AN$1),0,1)))</f>
        <v/>
      </c>
      <c r="AO78" s="2" t="str">
        <f>IF($A78&gt;='FG_243way_Regular Symbol'!F$16,"",IF(D78=0,"",IF(OR(D78=$AM$1,D78=$AN$1,D79=$AM$1,D79=$AN$1,D80=$AM$1,D80=$AN$1),0,1)))</f>
        <v/>
      </c>
      <c r="AP78" s="2" t="str">
        <f>IF($A78&gt;='FG_243way_Regular Symbol'!G$16,"",IF(E78=0,"",IF(OR(E78=$AM$1,E78=$AN$1,E79=$AM$1,E79=$AN$1,E80=$AM$1,E80=$AN$1),0,1)))</f>
        <v/>
      </c>
      <c r="AQ78" s="128" t="str">
        <f>IF($A78&gt;='FG_243way_Regular Symbol'!H$16,"",IF(F78=0,"",IF(OR(F78=$AM$1,F78=$AN$1,F79=$AM$1,F79=$AN$1,F80=$AM$1,F80=$AN$1),0,1)))</f>
        <v/>
      </c>
      <c r="AS78" s="342" t="str">
        <f>IF($A78&gt;='FG_243way_Regular Symbol'!D$16,"",IF(B78=0,"",IF(OR(B78=$AM$1,B78=$AT$1,B79=$AM$1,B79=$AT$1,B80=$AM$1,B80=$AT$1),0,1)))</f>
        <v/>
      </c>
      <c r="AT78" s="2" t="str">
        <f>IF($A78&gt;='FG_243way_Regular Symbol'!E$16,"",IF(C78=0,"",IF(OR(C78=$AM$1,C78=$AT$1,C79=$AM$1,C79=$AT$1,C80=$AM$1,C80=$AT$1),0,1)))</f>
        <v/>
      </c>
      <c r="AU78" s="2" t="str">
        <f>IF($A78&gt;='FG_243way_Regular Symbol'!F$16,"",IF(D78=0,"",IF(OR(D78=$AM$1,D78=$AT$1,D79=$AM$1,D79=$AT$1,D80=$AM$1,D80=$AT$1),0,1)))</f>
        <v/>
      </c>
      <c r="AV78" s="2" t="str">
        <f>IF($A78&gt;='FG_243way_Regular Symbol'!G$16,"",IF(E78=0,"",IF(OR(E78=$AM$1,E78=$AT$1,E79=$AM$1,E79=$AT$1,E80=$AM$1,E80=$AT$1),0,1)))</f>
        <v/>
      </c>
      <c r="AW78" s="128" t="str">
        <f>IF($A78&gt;='FG_243way_Regular Symbol'!H$16,"",IF(F78=0,"",IF(OR(F78=$AM$1,F78=$AT$1,F79=$AM$1,F79=$AT$1,F80=$AM$1,F80=$AT$1),0,1)))</f>
        <v/>
      </c>
      <c r="AY78" s="342" t="str">
        <f>IF($A78&gt;='FG_243way_Regular Symbol'!D$16,"",IF(B78=0,"",IF(OR(B78=$AM$1,B78=$AZ$1,B79=$AM$1,B79=$AZ$1,B80=$AM$1,B80=$AZ$1),0,1)))</f>
        <v/>
      </c>
      <c r="AZ78" s="2" t="str">
        <f>IF($A78&gt;='FG_243way_Regular Symbol'!E$16,"",IF(C78=0,"",IF(OR(C78=$AM$1,C78=$AZ$1,C79=$AM$1,C79=$AZ$1,C80=$AM$1,C80=$AZ$1),0,1)))</f>
        <v/>
      </c>
      <c r="BA78" s="2" t="str">
        <f>IF($A78&gt;='FG_243way_Regular Symbol'!F$16,"",IF(D78=0,"",IF(OR(D78=$AM$1,D78=$AZ$1,D79=$AM$1,D79=$AZ$1,D80=$AM$1,D80=$AZ$1),0,1)))</f>
        <v/>
      </c>
      <c r="BB78" s="2" t="str">
        <f>IF($A78&gt;='FG_243way_Regular Symbol'!G$16,"",IF(E78=0,"",IF(OR(E78=$AM$1,E78=$AZ$1,E79=$AM$1,E79=$AZ$1,E80=$AM$1,E80=$AZ$1),0,1)))</f>
        <v/>
      </c>
      <c r="BC78" s="128" t="str">
        <f>IF($A78&gt;='FG_243way_Regular Symbol'!H$16,"",IF(F78=0,"",IF(OR(F78=$AM$1,F78=$AZ$1,F79=$AM$1,F79=$AZ$1,F80=$AM$1,F80=$AZ$1),0,1)))</f>
        <v/>
      </c>
      <c r="BE78" s="342"/>
      <c r="BF78" s="2"/>
      <c r="BG78" s="2" t="str">
        <f>IF($A78&gt;='FG_243way_Regular Symbol'!F$16,"",IF(D78=0,"",COUNTIF(D78:D80,$BF$1)))</f>
        <v/>
      </c>
      <c r="BH78" s="2" t="str">
        <f>IF($A78&gt;='FG_243way_Regular Symbol'!G$16,"",IF(E78=0,"",COUNTIF(E78:E80,$BF$1)))</f>
        <v/>
      </c>
      <c r="BI78" s="2" t="str">
        <f>IF($A78&gt;='FG_243way_Regular Symbol'!H$16,"",IF(F78=0,"",COUNTIF(F78:F80,$BF$1)))</f>
        <v/>
      </c>
      <c r="BK78" s="342"/>
      <c r="BL78" s="2"/>
      <c r="BM78" s="2" t="str">
        <f>IF($A78&gt;='FG_243way_Regular Symbol'!F$16,"",IF(D78=0,"",IF(OR(D78=$AM$1,D78=$BL$1,D79=$AM$1,D79=$BL$1,D80=$AM$1,D80=$BL$1),0,1)))</f>
        <v/>
      </c>
      <c r="BN78" s="2" t="str">
        <f>IF($A78&gt;='FG_243way_Regular Symbol'!G$16,"",IF(E78=0,"",IF(OR(E78=$AM$1,E78=$BL$1,E79=$AM$1,E79=$BL$1,E80=$AM$1,E80=$BL$1),0,1)))</f>
        <v/>
      </c>
      <c r="BO78" s="128" t="str">
        <f>IF($A78&gt;='FG_243way_Regular Symbol'!H$16,"",IF(F78=0,"",IF(OR(F78=$AM$1,F78=$BL$1,F79=$AM$1,F79=$BL$1,F80=$AM$1,F80=$BL$1),0,1)))</f>
        <v/>
      </c>
      <c r="BQ78" s="2" t="str">
        <f>IF($A78&gt;='FG_243way_Regular Symbol'!D$16,"",IF(B78=0,"",IF(OR(B78=$BQ$1,B78=$BR$1,B79=$BQ$1,B79=$BR$1,B80=$BQ$1,B80=$BR$1),0,1)))</f>
        <v/>
      </c>
      <c r="BR78" s="2" t="str">
        <f>IF($A78&gt;='FG_243way_Regular Symbol'!E$16,"",IF(C78=0,"",IF(OR(C78=$BQ$1,C78=$BR$1,C79=$BQ$1,C79=$BR$1,C80=$BQ$1,C80=$BR$1),0,1)))</f>
        <v/>
      </c>
      <c r="BS78" s="2" t="str">
        <f>IF($A78&gt;='FG_243way_Regular Symbol'!F$16,"",IF(D78=0,"",IF(OR(D78=$BQ$1,D78=$BR$1,D79=$BQ$1,D79=$BR$1,D80=$BQ$1,D80=$BR$1),0,1)))</f>
        <v/>
      </c>
      <c r="BT78" s="2" t="str">
        <f>IF($A78&gt;='FG_243way_Regular Symbol'!G$16,"",IF(E78=0,"",IF(OR(E78=$BQ$1,E78=$BR$1,E79=$BQ$1,E79=$BR$1,E80=$BQ$1,E80=$BR$1),0,1)))</f>
        <v/>
      </c>
      <c r="BU78" s="2" t="str">
        <f>IF($A78&gt;='FG_243way_Regular Symbol'!H$16,"",IF(F78=0,"",IF(OR(F78=$BQ$1,F78=$BR$1,F79=$BQ$1,F79=$BR$1,F80=$BQ$1,F80=$BR$1),0,1)))</f>
        <v/>
      </c>
      <c r="BW78" s="2" t="str">
        <f>IF($A78&gt;='FG_243way_Regular Symbol'!D$16,"",IF(B78=0,"",IF(OR(B78=$BW$1,B79=$BW$1,B80=$BW$1,B78=$BX$1,B79=$BX$1,B80=$BX$1),0,1)))</f>
        <v/>
      </c>
      <c r="BX78" s="2" t="str">
        <f>IF($A78&gt;='FG_243way_Regular Symbol'!E$16,"",IF(C78=0,"",IF(OR(C78=$BW$1,C79=$BW$1,C80=$BW$1,C78=$BX$1,C79=$BX$1,C80=$BX$1),0,1)))</f>
        <v/>
      </c>
      <c r="BY78" s="2" t="str">
        <f>IF($A78&gt;='FG_243way_Regular Symbol'!F$16,"",IF(D78=0,"",IF(OR(D78=$BW$1,D79=$BW$1,D80=$BW$1,D78=$BX$1,D79=$BX$1,D80=$BX$1),0,1)))</f>
        <v/>
      </c>
      <c r="BZ78" s="2" t="str">
        <f>IF($A78&gt;='FG_243way_Regular Symbol'!G$16,"",IF(E78=0,"",IF(OR(E78=$BW$1,E79=$BW$1,E80=$BW$1,E78=$BX$1,E79=$BX$1,E80=$BX$1),0,1)))</f>
        <v/>
      </c>
      <c r="CA78" s="2" t="str">
        <f>IF($A78&gt;='FG_243way_Regular Symbol'!H$16,"",IF(F78=0,"",IF(OR(F78=$BW$1,F79=$BW$1,F80=$BW$1,F78=$BX$1,F79=$BX$1,F80=$BX$1),0,1)))</f>
        <v/>
      </c>
      <c r="CC78" s="2" t="str">
        <f>IF($A78&gt;='FG_243way_Regular Symbol'!D$16,"",IF(B78=0,"",IF(OR(B78=$BW$1,B79=$BW$1,B80=$BW$1,B78=$CD$1,B79=$CD$1,B80=$CD$1),0,1)))</f>
        <v/>
      </c>
      <c r="CD78" s="2" t="str">
        <f>IF($A78&gt;='FG_243way_Regular Symbol'!E$16,"",IF(C78=0,"",IF(OR(C78=$BW$1,C79=$BW$1,C80=$BW$1,C78=$CD$1,C79=$CD$1,C80=$CD$1),0,1)))</f>
        <v/>
      </c>
      <c r="CE78" s="2" t="str">
        <f>IF($A78&gt;='FG_243way_Regular Symbol'!F$16,"",IF(D78=0,"",IF(OR(D78=$BW$1,D79=$BW$1,D80=$BW$1,D78=$CD$1,D79=$CD$1,D80=$CD$1),0,1)))</f>
        <v/>
      </c>
      <c r="CF78" s="2" t="str">
        <f>IF($A78&gt;='FG_243way_Regular Symbol'!G$16,"",IF(E78=0,"",IF(OR(E78=$BW$1,E79=$BW$1,E80=$BW$1,E78=$CD$1,E79=$CD$1,E80=$CD$1),0,1)))</f>
        <v/>
      </c>
      <c r="CG78" s="2" t="str">
        <f>IF($A78&gt;='FG_243way_Regular Symbol'!H$16,"",IF(F78=0,"",IF(OR(F78=$BW$1,F79=$BW$1,F80=$BW$1,F78=$CD$1,F79=$CD$1,F80=$CD$1),0,1)))</f>
        <v/>
      </c>
      <c r="CI78" s="2" t="str">
        <f>IF($A78&gt;='FG_243way_Regular Symbol'!D$16,"",IF(B78=0,"",IF(OR(B78=$BW$1,B79=$BW$1,B80=$BW$1,B78=$CJ$1,B79=$CJ$1,B80=$CJ$1),0,1)))</f>
        <v/>
      </c>
      <c r="CJ78" s="2" t="str">
        <f>IF($A78&gt;='FG_243way_Regular Symbol'!E$16,"",IF(C78=0,"",IF(OR(C78=$BW$1,C79=$BW$1,C80=$BW$1,C78=$CJ$1,C79=$CJ$1,C80=$CJ$1),0,1)))</f>
        <v/>
      </c>
      <c r="CK78" s="2" t="str">
        <f>IF($A78&gt;='FG_243way_Regular Symbol'!F$16,"",IF(D78=0,"",IF(OR(D78=$BW$1,D79=$BW$1,D80=$BW$1,D78=$CJ$1,D79=$CJ$1,D80=$CJ$1),0,1)))</f>
        <v/>
      </c>
      <c r="CL78" s="2" t="str">
        <f>IF($A78&gt;='FG_243way_Regular Symbol'!G$16,"",IF(E78=0,"",IF(OR(E78=$BW$1,E79=$BW$1,E80=$BW$1,E78=$CJ$1,E79=$CJ$1,E80=$CJ$1),0,1)))</f>
        <v/>
      </c>
      <c r="CM78" s="2" t="str">
        <f>IF($A78&gt;='FG_243way_Regular Symbol'!H$16,"",IF(F78=0,"",IF(OR(F78=$BW$1,F79=$BW$1,F80=$BW$1,F78=$CJ$1,F79=$CJ$1,F80=$CJ$1),0,1)))</f>
        <v/>
      </c>
      <c r="CO78" s="2" t="str">
        <f>IF($A78&gt;='FG_243way_Regular Symbol'!D$16,"",IF(B78=0,"",IF(OR(B78=$BW$1,B79=$BW$1,B80=$BW$1,B78=$CP$1,B79=$CP$1,B80=$CP$1),0,1)))</f>
        <v/>
      </c>
      <c r="CP78" s="2" t="str">
        <f>IF($A78&gt;='FG_243way_Regular Symbol'!E$16,"",IF(C78=0,"",IF(OR(C78=$BW$1,C79=$BW$1,C80=$BW$1,C78=$CP$1,C79=$CP$1,C80=$CP$1),0,1)))</f>
        <v/>
      </c>
      <c r="CQ78" s="2" t="str">
        <f>IF($A78&gt;='FG_243way_Regular Symbol'!F$16,"",IF(D78=0,"",IF(OR(D78=$BW$1,D79=$BW$1,D80=$BW$1,D78=$CP$1,D79=$CP$1,D80=$CP$1),0,1)))</f>
        <v/>
      </c>
      <c r="CR78" s="2" t="str">
        <f>IF($A78&gt;='FG_243way_Regular Symbol'!G$16,"",IF(E78=0,"",IF(OR(E78=$BW$1,E79=$BW$1,E80=$BW$1,E78=$CP$1,E79=$CP$1,E80=$CP$1),0,1)))</f>
        <v/>
      </c>
      <c r="CS78" s="2" t="str">
        <f>IF($A78&gt;='FG_243way_Regular Symbol'!H$16,"",IF(F78=0,"",IF(OR(F78=$BW$1,F79=$BW$1,F80=$BW$1,F78=$CP$1,F79=$CP$1,F80=$CP$1),0,1)))</f>
        <v/>
      </c>
      <c r="CU78" s="2" t="str">
        <f>IF($A78&gt;='FG_243way_Regular Symbol'!D$16,"",IF(B78=0,"",IF(OR(B78=$BW$1,B79=$BW$1,B80=$BW$1,B78=$CV$1,B79=$CV$1,B80=$CV$1),0,1)))</f>
        <v/>
      </c>
      <c r="CV78" s="2" t="str">
        <f>IF($A78&gt;='FG_243way_Regular Symbol'!E$16,"",IF(C78=0,"",IF(OR(C78=$BW$1,C79=$BW$1,C80=$BW$1,C78=$CV$1,C79=$CV$1,C80=$CV$1),0,1)))</f>
        <v/>
      </c>
      <c r="CW78" s="2" t="str">
        <f>IF($A78&gt;='FG_243way_Regular Symbol'!F$16,"",IF(D78=0,"",IF(OR(D78=$BW$1,D79=$BW$1,D80=$BW$1,D78=$CV$1,D79=$CV$1,D80=$CV$1),0,1)))</f>
        <v/>
      </c>
      <c r="CX78" s="2" t="str">
        <f>IF($A78&gt;='FG_243way_Regular Symbol'!G$16,"",IF(E78=0,"",IF(OR(E78=$BW$1,E79=$BW$1,E80=$BW$1,E78=$CV$1,E79=$CV$1,E80=$CV$1),0,1)))</f>
        <v/>
      </c>
      <c r="CY78" s="2" t="str">
        <f>IF($A78&gt;='FG_243way_Regular Symbol'!H$16,"",IF(F78=0,"",IF(OR(F78=$BW$1,F79=$BW$1,F80=$BW$1,F78=$CV$1,F79=$CV$1,F80=$CV$1),0,1)))</f>
        <v/>
      </c>
    </row>
    <row r="79" spans="1:103">
      <c r="A79" s="341">
        <f>IF('FG_243way_Regular Symbol'!L78="","",'FG_243way_Regular Symbol'!L78)</f>
        <v>75</v>
      </c>
      <c r="B79" s="184" t="str">
        <f>IF('FG_243way_Regular Symbol'!M78="",
IF($A79-'FG_243way_Regular Symbol'!D$16&gt;='FG_243way_RegularＸ_W()'!B$2-1,"",VLOOKUP($A79-'FG_243way_Regular Symbol'!D$16,'FG_243way_Regular Symbol'!$L$3:$Q$99,'FG_243way_RegularＸ_W()'!B$3+1,FALSE)),
'FG_243way_Regular Symbol'!M78)</f>
        <v/>
      </c>
      <c r="C79" s="184" t="str">
        <f>IF('FG_243way_Regular Symbol'!N78="",
IF($A79-'FG_243way_Regular Symbol'!E$16&gt;='FG_243way_RegularＸ_W()'!C$2-1,"",VLOOKUP($A79-'FG_243way_Regular Symbol'!E$16,'FG_243way_Regular Symbol'!$L$3:$Q$99,'FG_243way_RegularＸ_W()'!C$3+1,FALSE)),
'FG_243way_Regular Symbol'!N78)</f>
        <v/>
      </c>
      <c r="D79" s="184" t="str">
        <f>IF('FG_243way_Regular Symbol'!O78="",
IF($A79-'FG_243way_Regular Symbol'!F$16&gt;='FG_243way_RegularＸ_W()'!D$2-1,"",VLOOKUP($A79-'FG_243way_Regular Symbol'!F$16,'FG_243way_Regular Symbol'!$L$3:$Q$99,'FG_243way_RegularＸ_W()'!D$3+1,FALSE)),
'FG_243way_Regular Symbol'!O78)</f>
        <v/>
      </c>
      <c r="E79" s="184" t="str">
        <f>IF('FG_243way_Regular Symbol'!P78="",
IF($A79-'FG_243way_Regular Symbol'!G$16&gt;='FG_243way_RegularＸ_W()'!E$2-1,"",VLOOKUP($A79-'FG_243way_Regular Symbol'!G$16,'FG_243way_Regular Symbol'!$L$3:$Q$99,'FG_243way_RegularＸ_W()'!E$3+1,FALSE)),
'FG_243way_Regular Symbol'!P78)</f>
        <v/>
      </c>
      <c r="F79" s="358" t="str">
        <f>IF('FG_243way_Regular Symbol'!Q78="",
IF($A79-'FG_243way_Regular Symbol'!H$16&gt;='FG_243way_RegularＸ_W()'!F$2-1,"",VLOOKUP($A79-'FG_243way_Regular Symbol'!H$16,'FG_243way_Regular Symbol'!$L$3:$Q$99,'FG_243way_RegularＸ_W()'!F$3+1,FALSE)),
'FG_243way_Regular Symbol'!Q78)</f>
        <v/>
      </c>
      <c r="O79" s="342" t="str">
        <f>IF($A79&gt;='FG_243way_Regular Symbol'!D$16,"",IF(B79=0,"",IF(OR(B79=$O$1,B79=$P$1,B80=$O$1,B80=$P$1,B81=$O$1,B81=$P$1),0,1)))</f>
        <v/>
      </c>
      <c r="P79" s="2" t="str">
        <f>IF($A79&gt;='FG_243way_Regular Symbol'!E$16,"",IF(C79=0,"",IF(OR(C79=$O$1,C79=$P$1,C80=$O$1,C80=$P$1,C81=$O$1,C81=$P$1),0,1)))</f>
        <v/>
      </c>
      <c r="Q79" s="2" t="str">
        <f>IF($A79&gt;='FG_243way_Regular Symbol'!F$16,"",IF(D79=0,"",IF(OR(D79=$O$1,D79=$P$1,D80=$O$1,D80=$P$1,D81=$O$1,D81=$P$1),0,1)))</f>
        <v/>
      </c>
      <c r="R79" s="2" t="str">
        <f>IF($A79&gt;='FG_243way_Regular Symbol'!G$16,"",IF(E79=0,"",IF(OR(E79=$O$1,E79=$P$1,E80=$O$1,E80=$P$1,E81=$O$1,E81=$P$1),0,1)))</f>
        <v/>
      </c>
      <c r="S79" s="128" t="str">
        <f>IF($A79&gt;='FG_243way_Regular Symbol'!H$16,"",IF(F79=0,"",IF(OR(F79=$O$1,F79=$P$1,F80=$O$1,F80=$P$1,F81=$O$1,F81=$P$1),0,1)))</f>
        <v/>
      </c>
      <c r="U79" s="342" t="str">
        <f>IF($A79&gt;='FG_243way_Regular Symbol'!D$16,"",IF(B79=0,"",IF(OR(B79=$U$1,B79=$V$1,B80=$U$1,B80=$V$1,B81=$U$1,B81=$V$1),0,1)))</f>
        <v/>
      </c>
      <c r="V79" s="2" t="str">
        <f>IF($A79&gt;='FG_243way_Regular Symbol'!E$16,"",IF(C79=0,"",IF(OR(C79=$U$1,C79=$V$1,C80=$U$1,C80=$V$1,C81=$U$1,C81=$V$1),0,1)))</f>
        <v/>
      </c>
      <c r="W79" s="2" t="str">
        <f>IF($A79&gt;='FG_243way_Regular Symbol'!F$16,"",IF(D79=0,"",IF(OR(D79=$U$1,D79=$V$1,D80=$U$1,D80=$V$1,D81=$U$1,D81=$V$1),0,1)))</f>
        <v/>
      </c>
      <c r="X79" s="2" t="str">
        <f>IF($A79&gt;='FG_243way_Regular Symbol'!G$16,"",IF(E79=0,"",IF(OR(E79=$U$1,E79=$V$1,E80=$U$1,E80=$V$1,E81=$U$1,E81=$V$1),0,1)))</f>
        <v/>
      </c>
      <c r="Y79" s="128" t="str">
        <f>IF($A79&gt;='FG_243way_Regular Symbol'!H$16,"",IF(F79=0,"",IF(OR(F79=$U$1,F79=$V$1,F80=$U$1,F80=$V$1,F81=$U$1,F81=$V$1),0,1)))</f>
        <v/>
      </c>
      <c r="AA79" s="342" t="str">
        <f>IF($A79&gt;='FG_243way_Regular Symbol'!D$16,"",IF(B79=0,"",IF(OR(B79=$AA$1,B79=$AB$1,B80=$AA$1,B80=$AB$1,B81=$AA$1,,B81=$AB$1),0,1)))</f>
        <v/>
      </c>
      <c r="AB79" s="2" t="str">
        <f>IF($A79&gt;='FG_243way_Regular Symbol'!E$16,"",IF(C79=0,"",IF(OR(C79=$AA$1,C79=$AB$1,C80=$AA$1,C80=$AB$1,C81=$AA$1,,C81=$AB$1),0,1)))</f>
        <v/>
      </c>
      <c r="AC79" s="2" t="str">
        <f>IF($A79&gt;='FG_243way_Regular Symbol'!F$16,"",IF(D79=0,"",IF(OR(D79=$AA$1,D79=$AB$1,D80=$AA$1,D80=$AB$1,D81=$AA$1,,D81=$AB$1),0,1)))</f>
        <v/>
      </c>
      <c r="AD79" s="2" t="str">
        <f>IF($A79&gt;='FG_243way_Regular Symbol'!G$16,"",IF(E79=0,"",IF(OR(E79=$AA$1,E79=$AB$1,E80=$AA$1,E80=$AB$1,E81=$AA$1,,E81=$AB$1),0,1)))</f>
        <v/>
      </c>
      <c r="AE79" s="128" t="str">
        <f>IF($A79&gt;='FG_243way_Regular Symbol'!H$16,"",IF(F79=0,"",IF(OR(F79=$AA$1,F79=$AB$1,F80=$AA$1,F80=$AB$1,F81=$AA$1,,F81=$AB$1),0,1)))</f>
        <v/>
      </c>
      <c r="AG79" s="342" t="str">
        <f>IF($A79&gt;='FG_243way_Regular Symbol'!D$16,"",IF(B79=0,"",IF(OR(B79=$AG$1,B79=$AH$1,B80=$AG$1,B80=$AH$1,B81=$AG$1,B81=$AH$1),0,1)))</f>
        <v/>
      </c>
      <c r="AH79" s="2" t="str">
        <f>IF($A79&gt;='FG_243way_Regular Symbol'!E$16,"",IF(C79=0,"",IF(OR(C79=$AG$1,C79=$AH$1,C80=$AG$1,C80=$AH$1,C81=$AG$1,C81=$AH$1),0,1)))</f>
        <v/>
      </c>
      <c r="AI79" s="2" t="str">
        <f>IF($A79&gt;='FG_243way_Regular Symbol'!F$16,"",IF(D79=0,"",IF(OR(D79=$AG$1,D79=$AH$1,D80=$AG$1,D80=$AH$1,D81=$AG$1,D81=$AH$1),0,1)))</f>
        <v/>
      </c>
      <c r="AJ79" s="2" t="str">
        <f>IF($A79&gt;='FG_243way_Regular Symbol'!G$16,"",IF(E79=0,"",IF(OR(E79=$AG$1,E79=$AH$1,E80=$AG$1,E80=$AH$1,E81=$AG$1,E81=$AH$1),0,1)))</f>
        <v/>
      </c>
      <c r="AK79" s="128" t="str">
        <f>IF($A79&gt;='FG_243way_Regular Symbol'!H$16,"",IF(F79=0,"",IF(OR(F79=$AG$1,F79=$AH$1,F80=$AG$1,F80=$AH$1,F81=$AG$1,F81=$AH$1),0,1)))</f>
        <v/>
      </c>
      <c r="AM79" s="342" t="str">
        <f>IF($A79&gt;='FG_243way_Regular Symbol'!D$16,"",IF(B79=0,"",IF(OR(B79=$AM$1,B79=$AN$1,B80=$AM$1,B80=$AN$1,B81=$AM$1,B81=$AN$1),0,1)))</f>
        <v/>
      </c>
      <c r="AN79" s="2" t="str">
        <f>IF($A79&gt;='FG_243way_Regular Symbol'!E$16,"",IF(C79=0,"",IF(OR(C79=$AM$1,C79=$AN$1,C80=$AM$1,C80=$AN$1,C81=$AM$1,C81=$AN$1),0,1)))</f>
        <v/>
      </c>
      <c r="AO79" s="2" t="str">
        <f>IF($A79&gt;='FG_243way_Regular Symbol'!F$16,"",IF(D79=0,"",IF(OR(D79=$AM$1,D79=$AN$1,D80=$AM$1,D80=$AN$1,D81=$AM$1,D81=$AN$1),0,1)))</f>
        <v/>
      </c>
      <c r="AP79" s="2" t="str">
        <f>IF($A79&gt;='FG_243way_Regular Symbol'!G$16,"",IF(E79=0,"",IF(OR(E79=$AM$1,E79=$AN$1,E80=$AM$1,E80=$AN$1,E81=$AM$1,E81=$AN$1),0,1)))</f>
        <v/>
      </c>
      <c r="AQ79" s="128" t="str">
        <f>IF($A79&gt;='FG_243way_Regular Symbol'!H$16,"",IF(F79=0,"",IF(OR(F79=$AM$1,F79=$AN$1,F80=$AM$1,F80=$AN$1,F81=$AM$1,F81=$AN$1),0,1)))</f>
        <v/>
      </c>
      <c r="AS79" s="342" t="str">
        <f>IF($A79&gt;='FG_243way_Regular Symbol'!D$16,"",IF(B79=0,"",IF(OR(B79=$AM$1,B79=$AT$1,B80=$AM$1,B80=$AT$1,B81=$AM$1,B81=$AT$1),0,1)))</f>
        <v/>
      </c>
      <c r="AT79" s="2" t="str">
        <f>IF($A79&gt;='FG_243way_Regular Symbol'!E$16,"",IF(C79=0,"",IF(OR(C79=$AM$1,C79=$AT$1,C80=$AM$1,C80=$AT$1,C81=$AM$1,C81=$AT$1),0,1)))</f>
        <v/>
      </c>
      <c r="AU79" s="2" t="str">
        <f>IF($A79&gt;='FG_243way_Regular Symbol'!F$16,"",IF(D79=0,"",IF(OR(D79=$AM$1,D79=$AT$1,D80=$AM$1,D80=$AT$1,D81=$AM$1,D81=$AT$1),0,1)))</f>
        <v/>
      </c>
      <c r="AV79" s="2" t="str">
        <f>IF($A79&gt;='FG_243way_Regular Symbol'!G$16,"",IF(E79=0,"",IF(OR(E79=$AM$1,E79=$AT$1,E80=$AM$1,E80=$AT$1,E81=$AM$1,E81=$AT$1),0,1)))</f>
        <v/>
      </c>
      <c r="AW79" s="128" t="str">
        <f>IF($A79&gt;='FG_243way_Regular Symbol'!H$16,"",IF(F79=0,"",IF(OR(F79=$AM$1,F79=$AT$1,F80=$AM$1,F80=$AT$1,F81=$AM$1,F81=$AT$1),0,1)))</f>
        <v/>
      </c>
      <c r="AY79" s="342" t="str">
        <f>IF($A79&gt;='FG_243way_Regular Symbol'!D$16,"",IF(B79=0,"",IF(OR(B79=$AM$1,B79=$AZ$1,B80=$AM$1,B80=$AZ$1,B81=$AM$1,B81=$AZ$1),0,1)))</f>
        <v/>
      </c>
      <c r="AZ79" s="2" t="str">
        <f>IF($A79&gt;='FG_243way_Regular Symbol'!E$16,"",IF(C79=0,"",IF(OR(C79=$AM$1,C79=$AZ$1,C80=$AM$1,C80=$AZ$1,C81=$AM$1,C81=$AZ$1),0,1)))</f>
        <v/>
      </c>
      <c r="BA79" s="2" t="str">
        <f>IF($A79&gt;='FG_243way_Regular Symbol'!F$16,"",IF(D79=0,"",IF(OR(D79=$AM$1,D79=$AZ$1,D80=$AM$1,D80=$AZ$1,D81=$AM$1,D81=$AZ$1),0,1)))</f>
        <v/>
      </c>
      <c r="BB79" s="2" t="str">
        <f>IF($A79&gt;='FG_243way_Regular Symbol'!G$16,"",IF(E79=0,"",IF(OR(E79=$AM$1,E79=$AZ$1,E80=$AM$1,E80=$AZ$1,E81=$AM$1,E81=$AZ$1),0,1)))</f>
        <v/>
      </c>
      <c r="BC79" s="128" t="str">
        <f>IF($A79&gt;='FG_243way_Regular Symbol'!H$16,"",IF(F79=0,"",IF(OR(F79=$AM$1,F79=$AZ$1,F80=$AM$1,F80=$AZ$1,F81=$AM$1,F81=$AZ$1),0,1)))</f>
        <v/>
      </c>
      <c r="BE79" s="342"/>
      <c r="BF79" s="2"/>
      <c r="BG79" s="2" t="str">
        <f>IF($A79&gt;='FG_243way_Regular Symbol'!F$16,"",IF(D79=0,"",COUNTIF(D79:D81,$BF$1)))</f>
        <v/>
      </c>
      <c r="BH79" s="2" t="str">
        <f>IF($A79&gt;='FG_243way_Regular Symbol'!G$16,"",IF(E79=0,"",COUNTIF(E79:E81,$BF$1)))</f>
        <v/>
      </c>
      <c r="BI79" s="2" t="str">
        <f>IF($A79&gt;='FG_243way_Regular Symbol'!H$16,"",IF(F79=0,"",COUNTIF(F79:F81,$BF$1)))</f>
        <v/>
      </c>
      <c r="BK79" s="342"/>
      <c r="BL79" s="2"/>
      <c r="BM79" s="2" t="str">
        <f>IF($A79&gt;='FG_243way_Regular Symbol'!F$16,"",IF(D79=0,"",IF(OR(D79=$AM$1,D79=$BL$1,D80=$AM$1,D80=$BL$1,D81=$AM$1,D81=$BL$1),0,1)))</f>
        <v/>
      </c>
      <c r="BN79" s="2" t="str">
        <f>IF($A79&gt;='FG_243way_Regular Symbol'!G$16,"",IF(E79=0,"",IF(OR(E79=$AM$1,E79=$BL$1,E80=$AM$1,E80=$BL$1,E81=$AM$1,E81=$BL$1),0,1)))</f>
        <v/>
      </c>
      <c r="BO79" s="128" t="str">
        <f>IF($A79&gt;='FG_243way_Regular Symbol'!H$16,"",IF(F79=0,"",IF(OR(F79=$AM$1,F79=$BL$1,F80=$AM$1,F80=$BL$1,F81=$AM$1,F81=$BL$1),0,1)))</f>
        <v/>
      </c>
      <c r="BQ79" s="2" t="str">
        <f>IF($A79&gt;='FG_243way_Regular Symbol'!D$16,"",IF(B79=0,"",IF(OR(B79=$BQ$1,B79=$BR$1,B80=$BQ$1,B80=$BR$1,B81=$BQ$1,B81=$BR$1),0,1)))</f>
        <v/>
      </c>
      <c r="BR79" s="2" t="str">
        <f>IF($A79&gt;='FG_243way_Regular Symbol'!E$16,"",IF(C79=0,"",IF(OR(C79=$BQ$1,C79=$BR$1,C80=$BQ$1,C80=$BR$1,C81=$BQ$1,C81=$BR$1),0,1)))</f>
        <v/>
      </c>
      <c r="BS79" s="2" t="str">
        <f>IF($A79&gt;='FG_243way_Regular Symbol'!F$16,"",IF(D79=0,"",IF(OR(D79=$BQ$1,D79=$BR$1,D80=$BQ$1,D80=$BR$1,D81=$BQ$1,D81=$BR$1),0,1)))</f>
        <v/>
      </c>
      <c r="BT79" s="2" t="str">
        <f>IF($A79&gt;='FG_243way_Regular Symbol'!G$16,"",IF(E79=0,"",IF(OR(E79=$BQ$1,E79=$BR$1,E80=$BQ$1,E80=$BR$1,E81=$BQ$1,E81=$BR$1),0,1)))</f>
        <v/>
      </c>
      <c r="BU79" s="2" t="str">
        <f>IF($A79&gt;='FG_243way_Regular Symbol'!H$16,"",IF(F79=0,"",IF(OR(F79=$BQ$1,F79=$BR$1,F80=$BQ$1,F80=$BR$1,F81=$BQ$1,F81=$BR$1),0,1)))</f>
        <v/>
      </c>
      <c r="BW79" s="2" t="str">
        <f>IF($A79&gt;='FG_243way_Regular Symbol'!D$16,"",IF(B79=0,"",IF(OR(B79=$BW$1,B80=$BW$1,B81=$BW$1,B79=$BX$1,B80=$BX$1,B81=$BX$1),0,1)))</f>
        <v/>
      </c>
      <c r="BX79" s="2" t="str">
        <f>IF($A79&gt;='FG_243way_Regular Symbol'!E$16,"",IF(C79=0,"",IF(OR(C79=$BW$1,C80=$BW$1,C81=$BW$1,C79=$BX$1,C80=$BX$1,C81=$BX$1),0,1)))</f>
        <v/>
      </c>
      <c r="BY79" s="2" t="str">
        <f>IF($A79&gt;='FG_243way_Regular Symbol'!F$16,"",IF(D79=0,"",IF(OR(D79=$BW$1,D80=$BW$1,D81=$BW$1,D79=$BX$1,D80=$BX$1,D81=$BX$1),0,1)))</f>
        <v/>
      </c>
      <c r="BZ79" s="2" t="str">
        <f>IF($A79&gt;='FG_243way_Regular Symbol'!G$16,"",IF(E79=0,"",IF(OR(E79=$BW$1,E80=$BW$1,E81=$BW$1,E79=$BX$1,E80=$BX$1,E81=$BX$1),0,1)))</f>
        <v/>
      </c>
      <c r="CA79" s="2" t="str">
        <f>IF($A79&gt;='FG_243way_Regular Symbol'!H$16,"",IF(F79=0,"",IF(OR(F79=$BW$1,F80=$BW$1,F81=$BW$1,F79=$BX$1,F80=$BX$1,F81=$BX$1),0,1)))</f>
        <v/>
      </c>
      <c r="CC79" s="2" t="str">
        <f>IF($A79&gt;='FG_243way_Regular Symbol'!D$16,"",IF(B79=0,"",IF(OR(B79=$BW$1,B80=$BW$1,B81=$BW$1,B79=$CD$1,B80=$CD$1,B81=$CD$1),0,1)))</f>
        <v/>
      </c>
      <c r="CD79" s="2" t="str">
        <f>IF($A79&gt;='FG_243way_Regular Symbol'!E$16,"",IF(C79=0,"",IF(OR(C79=$BW$1,C80=$BW$1,C81=$BW$1,C79=$CD$1,C80=$CD$1,C81=$CD$1),0,1)))</f>
        <v/>
      </c>
      <c r="CE79" s="2" t="str">
        <f>IF($A79&gt;='FG_243way_Regular Symbol'!F$16,"",IF(D79=0,"",IF(OR(D79=$BW$1,D80=$BW$1,D81=$BW$1,D79=$CD$1,D80=$CD$1,D81=$CD$1),0,1)))</f>
        <v/>
      </c>
      <c r="CF79" s="2" t="str">
        <f>IF($A79&gt;='FG_243way_Regular Symbol'!G$16,"",IF(E79=0,"",IF(OR(E79=$BW$1,E80=$BW$1,E81=$BW$1,E79=$CD$1,E80=$CD$1,E81=$CD$1),0,1)))</f>
        <v/>
      </c>
      <c r="CG79" s="2" t="str">
        <f>IF($A79&gt;='FG_243way_Regular Symbol'!H$16,"",IF(F79=0,"",IF(OR(F79=$BW$1,F80=$BW$1,F81=$BW$1,F79=$CD$1,F80=$CD$1,F81=$CD$1),0,1)))</f>
        <v/>
      </c>
      <c r="CI79" s="2" t="str">
        <f>IF($A79&gt;='FG_243way_Regular Symbol'!D$16,"",IF(B79=0,"",IF(OR(B79=$BW$1,B80=$BW$1,B81=$BW$1,B79=$CJ$1,B80=$CJ$1,B81=$CJ$1),0,1)))</f>
        <v/>
      </c>
      <c r="CJ79" s="2" t="str">
        <f>IF($A79&gt;='FG_243way_Regular Symbol'!E$16,"",IF(C79=0,"",IF(OR(C79=$BW$1,C80=$BW$1,C81=$BW$1,C79=$CJ$1,C80=$CJ$1,C81=$CJ$1),0,1)))</f>
        <v/>
      </c>
      <c r="CK79" s="2" t="str">
        <f>IF($A79&gt;='FG_243way_Regular Symbol'!F$16,"",IF(D79=0,"",IF(OR(D79=$BW$1,D80=$BW$1,D81=$BW$1,D79=$CJ$1,D80=$CJ$1,D81=$CJ$1),0,1)))</f>
        <v/>
      </c>
      <c r="CL79" s="2" t="str">
        <f>IF($A79&gt;='FG_243way_Regular Symbol'!G$16,"",IF(E79=0,"",IF(OR(E79=$BW$1,E80=$BW$1,E81=$BW$1,E79=$CJ$1,E80=$CJ$1,E81=$CJ$1),0,1)))</f>
        <v/>
      </c>
      <c r="CM79" s="2" t="str">
        <f>IF($A79&gt;='FG_243way_Regular Symbol'!H$16,"",IF(F79=0,"",IF(OR(F79=$BW$1,F80=$BW$1,F81=$BW$1,F79=$CJ$1,F80=$CJ$1,F81=$CJ$1),0,1)))</f>
        <v/>
      </c>
      <c r="CO79" s="2" t="str">
        <f>IF($A79&gt;='FG_243way_Regular Symbol'!D$16,"",IF(B79=0,"",IF(OR(B79=$BW$1,B80=$BW$1,B81=$BW$1,B79=$CP$1,B80=$CP$1,B81=$CP$1),0,1)))</f>
        <v/>
      </c>
      <c r="CP79" s="2" t="str">
        <f>IF($A79&gt;='FG_243way_Regular Symbol'!E$16,"",IF(C79=0,"",IF(OR(C79=$BW$1,C80=$BW$1,C81=$BW$1,C79=$CP$1,C80=$CP$1,C81=$CP$1),0,1)))</f>
        <v/>
      </c>
      <c r="CQ79" s="2" t="str">
        <f>IF($A79&gt;='FG_243way_Regular Symbol'!F$16,"",IF(D79=0,"",IF(OR(D79=$BW$1,D80=$BW$1,D81=$BW$1,D79=$CP$1,D80=$CP$1,D81=$CP$1),0,1)))</f>
        <v/>
      </c>
      <c r="CR79" s="2" t="str">
        <f>IF($A79&gt;='FG_243way_Regular Symbol'!G$16,"",IF(E79=0,"",IF(OR(E79=$BW$1,E80=$BW$1,E81=$BW$1,E79=$CP$1,E80=$CP$1,E81=$CP$1),0,1)))</f>
        <v/>
      </c>
      <c r="CS79" s="2" t="str">
        <f>IF($A79&gt;='FG_243way_Regular Symbol'!H$16,"",IF(F79=0,"",IF(OR(F79=$BW$1,F80=$BW$1,F81=$BW$1,F79=$CP$1,F80=$CP$1,F81=$CP$1),0,1)))</f>
        <v/>
      </c>
      <c r="CU79" s="2" t="str">
        <f>IF($A79&gt;='FG_243way_Regular Symbol'!D$16,"",IF(B79=0,"",IF(OR(B79=$BW$1,B80=$BW$1,B81=$BW$1,B79=$CV$1,B80=$CV$1,B81=$CV$1),0,1)))</f>
        <v/>
      </c>
      <c r="CV79" s="2" t="str">
        <f>IF($A79&gt;='FG_243way_Regular Symbol'!E$16,"",IF(C79=0,"",IF(OR(C79=$BW$1,C80=$BW$1,C81=$BW$1,C79=$CV$1,C80=$CV$1,C81=$CV$1),0,1)))</f>
        <v/>
      </c>
      <c r="CW79" s="2" t="str">
        <f>IF($A79&gt;='FG_243way_Regular Symbol'!F$16,"",IF(D79=0,"",IF(OR(D79=$BW$1,D80=$BW$1,D81=$BW$1,D79=$CV$1,D80=$CV$1,D81=$CV$1),0,1)))</f>
        <v/>
      </c>
      <c r="CX79" s="2" t="str">
        <f>IF($A79&gt;='FG_243way_Regular Symbol'!G$16,"",IF(E79=0,"",IF(OR(E79=$BW$1,E80=$BW$1,E81=$BW$1,E79=$CV$1,E80=$CV$1,E81=$CV$1),0,1)))</f>
        <v/>
      </c>
      <c r="CY79" s="2" t="str">
        <f>IF($A79&gt;='FG_243way_Regular Symbol'!H$16,"",IF(F79=0,"",IF(OR(F79=$BW$1,F80=$BW$1,F81=$BW$1,F79=$CV$1,F80=$CV$1,F81=$CV$1),0,1)))</f>
        <v/>
      </c>
    </row>
    <row r="80" spans="1:103">
      <c r="A80" s="341">
        <f>IF('FG_243way_Regular Symbol'!L79="","",'FG_243way_Regular Symbol'!L79)</f>
        <v>76</v>
      </c>
      <c r="B80" s="184" t="str">
        <f>IF('FG_243way_Regular Symbol'!M79="",
IF($A80-'FG_243way_Regular Symbol'!D$16&gt;='FG_243way_RegularＸ_W()'!B$2-1,"",VLOOKUP($A80-'FG_243way_Regular Symbol'!D$16,'FG_243way_Regular Symbol'!$L$3:$Q$99,'FG_243way_RegularＸ_W()'!B$3+1,FALSE)),
'FG_243way_Regular Symbol'!M79)</f>
        <v/>
      </c>
      <c r="C80" s="184" t="str">
        <f>IF('FG_243way_Regular Symbol'!N79="",
IF($A80-'FG_243way_Regular Symbol'!E$16&gt;='FG_243way_RegularＸ_W()'!C$2-1,"",VLOOKUP($A80-'FG_243way_Regular Symbol'!E$16,'FG_243way_Regular Symbol'!$L$3:$Q$99,'FG_243way_RegularＸ_W()'!C$3+1,FALSE)),
'FG_243way_Regular Symbol'!N79)</f>
        <v/>
      </c>
      <c r="D80" s="184" t="str">
        <f>IF('FG_243way_Regular Symbol'!O79="",
IF($A80-'FG_243way_Regular Symbol'!F$16&gt;='FG_243way_RegularＸ_W()'!D$2-1,"",VLOOKUP($A80-'FG_243way_Regular Symbol'!F$16,'FG_243way_Regular Symbol'!$L$3:$Q$99,'FG_243way_RegularＸ_W()'!D$3+1,FALSE)),
'FG_243way_Regular Symbol'!O79)</f>
        <v/>
      </c>
      <c r="E80" s="184" t="str">
        <f>IF('FG_243way_Regular Symbol'!P79="",
IF($A80-'FG_243way_Regular Symbol'!G$16&gt;='FG_243way_RegularＸ_W()'!E$2-1,"",VLOOKUP($A80-'FG_243way_Regular Symbol'!G$16,'FG_243way_Regular Symbol'!$L$3:$Q$99,'FG_243way_RegularＸ_W()'!E$3+1,FALSE)),
'FG_243way_Regular Symbol'!P79)</f>
        <v/>
      </c>
      <c r="F80" s="358" t="str">
        <f>IF('FG_243way_Regular Symbol'!Q79="",
IF($A80-'FG_243way_Regular Symbol'!H$16&gt;='FG_243way_RegularＸ_W()'!F$2-1,"",VLOOKUP($A80-'FG_243way_Regular Symbol'!H$16,'FG_243way_Regular Symbol'!$L$3:$Q$99,'FG_243way_RegularＸ_W()'!F$3+1,FALSE)),
'FG_243way_Regular Symbol'!Q79)</f>
        <v/>
      </c>
      <c r="O80" s="342" t="str">
        <f>IF($A80&gt;='FG_243way_Regular Symbol'!D$16,"",IF(B80=0,"",IF(OR(B80=$O$1,B80=$P$1,B81=$O$1,B81=$P$1,B82=$O$1,B82=$P$1),0,1)))</f>
        <v/>
      </c>
      <c r="P80" s="2" t="str">
        <f>IF($A80&gt;='FG_243way_Regular Symbol'!E$16,"",IF(C80=0,"",IF(OR(C80=$O$1,C80=$P$1,C81=$O$1,C81=$P$1,C82=$O$1,C82=$P$1),0,1)))</f>
        <v/>
      </c>
      <c r="Q80" s="2" t="str">
        <f>IF($A80&gt;='FG_243way_Regular Symbol'!F$16,"",IF(D80=0,"",IF(OR(D80=$O$1,D80=$P$1,D81=$O$1,D81=$P$1,D82=$O$1,D82=$P$1),0,1)))</f>
        <v/>
      </c>
      <c r="R80" s="2" t="str">
        <f>IF($A80&gt;='FG_243way_Regular Symbol'!G$16,"",IF(E80=0,"",IF(OR(E80=$O$1,E80=$P$1,E81=$O$1,E81=$P$1,E82=$O$1,E82=$P$1),0,1)))</f>
        <v/>
      </c>
      <c r="S80" s="128" t="str">
        <f>IF($A80&gt;='FG_243way_Regular Symbol'!H$16,"",IF(F80=0,"",IF(OR(F80=$O$1,F80=$P$1,F81=$O$1,F81=$P$1,F82=$O$1,F82=$P$1),0,1)))</f>
        <v/>
      </c>
      <c r="U80" s="342" t="str">
        <f>IF($A80&gt;='FG_243way_Regular Symbol'!D$16,"",IF(B80=0,"",IF(OR(B80=$U$1,B80=$V$1,B81=$U$1,B81=$V$1,B82=$U$1,B82=$V$1),0,1)))</f>
        <v/>
      </c>
      <c r="V80" s="2" t="str">
        <f>IF($A80&gt;='FG_243way_Regular Symbol'!E$16,"",IF(C80=0,"",IF(OR(C80=$U$1,C80=$V$1,C81=$U$1,C81=$V$1,C82=$U$1,C82=$V$1),0,1)))</f>
        <v/>
      </c>
      <c r="W80" s="2" t="str">
        <f>IF($A80&gt;='FG_243way_Regular Symbol'!F$16,"",IF(D80=0,"",IF(OR(D80=$U$1,D80=$V$1,D81=$U$1,D81=$V$1,D82=$U$1,D82=$V$1),0,1)))</f>
        <v/>
      </c>
      <c r="X80" s="2" t="str">
        <f>IF($A80&gt;='FG_243way_Regular Symbol'!G$16,"",IF(E80=0,"",IF(OR(E80=$U$1,E80=$V$1,E81=$U$1,E81=$V$1,E82=$U$1,E82=$V$1),0,1)))</f>
        <v/>
      </c>
      <c r="Y80" s="128" t="str">
        <f>IF($A80&gt;='FG_243way_Regular Symbol'!H$16,"",IF(F80=0,"",IF(OR(F80=$U$1,F80=$V$1,F81=$U$1,F81=$V$1,F82=$U$1,F82=$V$1),0,1)))</f>
        <v/>
      </c>
      <c r="AA80" s="342" t="str">
        <f>IF($A80&gt;='FG_243way_Regular Symbol'!D$16,"",IF(B80=0,"",IF(OR(B80=$AA$1,B80=$AB$1,B81=$AA$1,B81=$AB$1,B82=$AA$1,,B82=$AB$1),0,1)))</f>
        <v/>
      </c>
      <c r="AB80" s="2" t="str">
        <f>IF($A80&gt;='FG_243way_Regular Symbol'!E$16,"",IF(C80=0,"",IF(OR(C80=$AA$1,C80=$AB$1,C81=$AA$1,C81=$AB$1,C82=$AA$1,,C82=$AB$1),0,1)))</f>
        <v/>
      </c>
      <c r="AC80" s="2" t="str">
        <f>IF($A80&gt;='FG_243way_Regular Symbol'!F$16,"",IF(D80=0,"",IF(OR(D80=$AA$1,D80=$AB$1,D81=$AA$1,D81=$AB$1,D82=$AA$1,,D82=$AB$1),0,1)))</f>
        <v/>
      </c>
      <c r="AD80" s="2" t="str">
        <f>IF($A80&gt;='FG_243way_Regular Symbol'!G$16,"",IF(E80=0,"",IF(OR(E80=$AA$1,E80=$AB$1,E81=$AA$1,E81=$AB$1,E82=$AA$1,,E82=$AB$1),0,1)))</f>
        <v/>
      </c>
      <c r="AE80" s="128" t="str">
        <f>IF($A80&gt;='FG_243way_Regular Symbol'!H$16,"",IF(F80=0,"",IF(OR(F80=$AA$1,F80=$AB$1,F81=$AA$1,F81=$AB$1,F82=$AA$1,,F82=$AB$1),0,1)))</f>
        <v/>
      </c>
      <c r="AG80" s="342" t="str">
        <f>IF($A80&gt;='FG_243way_Regular Symbol'!D$16,"",IF(B80=0,"",IF(OR(B80=$AG$1,B80=$AH$1,B81=$AG$1,B81=$AH$1,B82=$AG$1,B82=$AH$1),0,1)))</f>
        <v/>
      </c>
      <c r="AH80" s="2" t="str">
        <f>IF($A80&gt;='FG_243way_Regular Symbol'!E$16,"",IF(C80=0,"",IF(OR(C80=$AG$1,C80=$AH$1,C81=$AG$1,C81=$AH$1,C82=$AG$1,C82=$AH$1),0,1)))</f>
        <v/>
      </c>
      <c r="AI80" s="2" t="str">
        <f>IF($A80&gt;='FG_243way_Regular Symbol'!F$16,"",IF(D80=0,"",IF(OR(D80=$AG$1,D80=$AH$1,D81=$AG$1,D81=$AH$1,D82=$AG$1,D82=$AH$1),0,1)))</f>
        <v/>
      </c>
      <c r="AJ80" s="2" t="str">
        <f>IF($A80&gt;='FG_243way_Regular Symbol'!G$16,"",IF(E80=0,"",IF(OR(E80=$AG$1,E80=$AH$1,E81=$AG$1,E81=$AH$1,E82=$AG$1,E82=$AH$1),0,1)))</f>
        <v/>
      </c>
      <c r="AK80" s="128" t="str">
        <f>IF($A80&gt;='FG_243way_Regular Symbol'!H$16,"",IF(F80=0,"",IF(OR(F80=$AG$1,F80=$AH$1,F81=$AG$1,F81=$AH$1,F82=$AG$1,F82=$AH$1),0,1)))</f>
        <v/>
      </c>
      <c r="AM80" s="342" t="str">
        <f>IF($A80&gt;='FG_243way_Regular Symbol'!D$16,"",IF(B80=0,"",IF(OR(B80=$AM$1,B80=$AN$1,B81=$AM$1,B81=$AN$1,B82=$AM$1,B82=$AN$1),0,1)))</f>
        <v/>
      </c>
      <c r="AN80" s="2" t="str">
        <f>IF($A80&gt;='FG_243way_Regular Symbol'!E$16,"",IF(C80=0,"",IF(OR(C80=$AM$1,C80=$AN$1,C81=$AM$1,C81=$AN$1,C82=$AM$1,C82=$AN$1),0,1)))</f>
        <v/>
      </c>
      <c r="AO80" s="2" t="str">
        <f>IF($A80&gt;='FG_243way_Regular Symbol'!F$16,"",IF(D80=0,"",IF(OR(D80=$AM$1,D80=$AN$1,D81=$AM$1,D81=$AN$1,D82=$AM$1,D82=$AN$1),0,1)))</f>
        <v/>
      </c>
      <c r="AP80" s="2" t="str">
        <f>IF($A80&gt;='FG_243way_Regular Symbol'!G$16,"",IF(E80=0,"",IF(OR(E80=$AM$1,E80=$AN$1,E81=$AM$1,E81=$AN$1,E82=$AM$1,E82=$AN$1),0,1)))</f>
        <v/>
      </c>
      <c r="AQ80" s="128" t="str">
        <f>IF($A80&gt;='FG_243way_Regular Symbol'!H$16,"",IF(F80=0,"",IF(OR(F80=$AM$1,F80=$AN$1,F81=$AM$1,F81=$AN$1,F82=$AM$1,F82=$AN$1),0,1)))</f>
        <v/>
      </c>
      <c r="AS80" s="342" t="str">
        <f>IF($A80&gt;='FG_243way_Regular Symbol'!D$16,"",IF(B80=0,"",IF(OR(B80=$AM$1,B80=$AT$1,B81=$AM$1,B81=$AT$1,B82=$AM$1,B82=$AT$1),0,1)))</f>
        <v/>
      </c>
      <c r="AT80" s="2" t="str">
        <f>IF($A80&gt;='FG_243way_Regular Symbol'!E$16,"",IF(C80=0,"",IF(OR(C80=$AM$1,C80=$AT$1,C81=$AM$1,C81=$AT$1,C82=$AM$1,C82=$AT$1),0,1)))</f>
        <v/>
      </c>
      <c r="AU80" s="2" t="str">
        <f>IF($A80&gt;='FG_243way_Regular Symbol'!F$16,"",IF(D80=0,"",IF(OR(D80=$AM$1,D80=$AT$1,D81=$AM$1,D81=$AT$1,D82=$AM$1,D82=$AT$1),0,1)))</f>
        <v/>
      </c>
      <c r="AV80" s="2" t="str">
        <f>IF($A80&gt;='FG_243way_Regular Symbol'!G$16,"",IF(E80=0,"",IF(OR(E80=$AM$1,E80=$AT$1,E81=$AM$1,E81=$AT$1,E82=$AM$1,E82=$AT$1),0,1)))</f>
        <v/>
      </c>
      <c r="AW80" s="128" t="str">
        <f>IF($A80&gt;='FG_243way_Regular Symbol'!H$16,"",IF(F80=0,"",IF(OR(F80=$AM$1,F80=$AT$1,F81=$AM$1,F81=$AT$1,F82=$AM$1,F82=$AT$1),0,1)))</f>
        <v/>
      </c>
      <c r="AY80" s="342" t="str">
        <f>IF($A80&gt;='FG_243way_Regular Symbol'!D$16,"",IF(B80=0,"",IF(OR(B80=$AM$1,B80=$AZ$1,B81=$AM$1,B81=$AZ$1,B82=$AM$1,B82=$AZ$1),0,1)))</f>
        <v/>
      </c>
      <c r="AZ80" s="2" t="str">
        <f>IF($A80&gt;='FG_243way_Regular Symbol'!E$16,"",IF(C80=0,"",IF(OR(C80=$AM$1,C80=$AZ$1,C81=$AM$1,C81=$AZ$1,C82=$AM$1,C82=$AZ$1),0,1)))</f>
        <v/>
      </c>
      <c r="BA80" s="2" t="str">
        <f>IF($A80&gt;='FG_243way_Regular Symbol'!F$16,"",IF(D80=0,"",IF(OR(D80=$AM$1,D80=$AZ$1,D81=$AM$1,D81=$AZ$1,D82=$AM$1,D82=$AZ$1),0,1)))</f>
        <v/>
      </c>
      <c r="BB80" s="2" t="str">
        <f>IF($A80&gt;='FG_243way_Regular Symbol'!G$16,"",IF(E80=0,"",IF(OR(E80=$AM$1,E80=$AZ$1,E81=$AM$1,E81=$AZ$1,E82=$AM$1,E82=$AZ$1),0,1)))</f>
        <v/>
      </c>
      <c r="BC80" s="128" t="str">
        <f>IF($A80&gt;='FG_243way_Regular Symbol'!H$16,"",IF(F80=0,"",IF(OR(F80=$AM$1,F80=$AZ$1,F81=$AM$1,F81=$AZ$1,F82=$AM$1,F82=$AZ$1),0,1)))</f>
        <v/>
      </c>
      <c r="BE80" s="342"/>
      <c r="BF80" s="2"/>
      <c r="BG80" s="2" t="str">
        <f>IF($A80&gt;='FG_243way_Regular Symbol'!F$16,"",IF(D80=0,"",COUNTIF(D80:D82,$BF$1)))</f>
        <v/>
      </c>
      <c r="BH80" s="2" t="str">
        <f>IF($A80&gt;='FG_243way_Regular Symbol'!G$16,"",IF(E80=0,"",COUNTIF(E80:E82,$BF$1)))</f>
        <v/>
      </c>
      <c r="BI80" s="2" t="str">
        <f>IF($A80&gt;='FG_243way_Regular Symbol'!H$16,"",IF(F80=0,"",COUNTIF(F80:F82,$BF$1)))</f>
        <v/>
      </c>
      <c r="BK80" s="342"/>
      <c r="BL80" s="2"/>
      <c r="BM80" s="2" t="str">
        <f>IF($A80&gt;='FG_243way_Regular Symbol'!F$16,"",IF(D80=0,"",IF(OR(D80=$AM$1,D80=$BL$1,D81=$AM$1,D81=$BL$1,D82=$AM$1,D82=$BL$1),0,1)))</f>
        <v/>
      </c>
      <c r="BN80" s="2" t="str">
        <f>IF($A80&gt;='FG_243way_Regular Symbol'!G$16,"",IF(E80=0,"",IF(OR(E80=$AM$1,E80=$BL$1,E81=$AM$1,E81=$BL$1,E82=$AM$1,E82=$BL$1),0,1)))</f>
        <v/>
      </c>
      <c r="BO80" s="128" t="str">
        <f>IF($A80&gt;='FG_243way_Regular Symbol'!H$16,"",IF(F80=0,"",IF(OR(F80=$AM$1,F80=$BL$1,F81=$AM$1,F81=$BL$1,F82=$AM$1,F82=$BL$1),0,1)))</f>
        <v/>
      </c>
      <c r="BQ80" s="2" t="str">
        <f>IF($A80&gt;='FG_243way_Regular Symbol'!D$16,"",IF(B80=0,"",IF(OR(B80=$BQ$1,B80=$BR$1,B81=$BQ$1,B81=$BR$1,B82=$BQ$1,B82=$BR$1),0,1)))</f>
        <v/>
      </c>
      <c r="BR80" s="2" t="str">
        <f>IF($A80&gt;='FG_243way_Regular Symbol'!E$16,"",IF(C80=0,"",IF(OR(C80=$BQ$1,C80=$BR$1,C81=$BQ$1,C81=$BR$1,C82=$BQ$1,C82=$BR$1),0,1)))</f>
        <v/>
      </c>
      <c r="BS80" s="2" t="str">
        <f>IF($A80&gt;='FG_243way_Regular Symbol'!F$16,"",IF(D80=0,"",IF(OR(D80=$BQ$1,D80=$BR$1,D81=$BQ$1,D81=$BR$1,D82=$BQ$1,D82=$BR$1),0,1)))</f>
        <v/>
      </c>
      <c r="BT80" s="2" t="str">
        <f>IF($A80&gt;='FG_243way_Regular Symbol'!G$16,"",IF(E80=0,"",IF(OR(E80=$BQ$1,E80=$BR$1,E81=$BQ$1,E81=$BR$1,E82=$BQ$1,E82=$BR$1),0,1)))</f>
        <v/>
      </c>
      <c r="BU80" s="2" t="str">
        <f>IF($A80&gt;='FG_243way_Regular Symbol'!H$16,"",IF(F80=0,"",IF(OR(F80=$BQ$1,F80=$BR$1,F81=$BQ$1,F81=$BR$1,F82=$BQ$1,F82=$BR$1),0,1)))</f>
        <v/>
      </c>
      <c r="BW80" s="2" t="str">
        <f>IF($A80&gt;='FG_243way_Regular Symbol'!D$16,"",IF(B80=0,"",IF(OR(B80=$BW$1,B81=$BW$1,B82=$BW$1,B80=$BX$1,B81=$BX$1,B82=$BX$1),0,1)))</f>
        <v/>
      </c>
      <c r="BX80" s="2" t="str">
        <f>IF($A80&gt;='FG_243way_Regular Symbol'!E$16,"",IF(C80=0,"",IF(OR(C80=$BW$1,C81=$BW$1,C82=$BW$1,C80=$BX$1,C81=$BX$1,C82=$BX$1),0,1)))</f>
        <v/>
      </c>
      <c r="BY80" s="2" t="str">
        <f>IF($A80&gt;='FG_243way_Regular Symbol'!F$16,"",IF(D80=0,"",IF(OR(D80=$BW$1,D81=$BW$1,D82=$BW$1,D80=$BX$1,D81=$BX$1,D82=$BX$1),0,1)))</f>
        <v/>
      </c>
      <c r="BZ80" s="2" t="str">
        <f>IF($A80&gt;='FG_243way_Regular Symbol'!G$16,"",IF(E80=0,"",IF(OR(E80=$BW$1,E81=$BW$1,E82=$BW$1,E80=$BX$1,E81=$BX$1,E82=$BX$1),0,1)))</f>
        <v/>
      </c>
      <c r="CA80" s="2" t="str">
        <f>IF($A80&gt;='FG_243way_Regular Symbol'!H$16,"",IF(F80=0,"",IF(OR(F80=$BW$1,F81=$BW$1,F82=$BW$1,F80=$BX$1,F81=$BX$1,F82=$BX$1),0,1)))</f>
        <v/>
      </c>
      <c r="CC80" s="2" t="str">
        <f>IF($A80&gt;='FG_243way_Regular Symbol'!D$16,"",IF(B80=0,"",IF(OR(B80=$BW$1,B81=$BW$1,B82=$BW$1,B80=$CD$1,B81=$CD$1,B82=$CD$1),0,1)))</f>
        <v/>
      </c>
      <c r="CD80" s="2" t="str">
        <f>IF($A80&gt;='FG_243way_Regular Symbol'!E$16,"",IF(C80=0,"",IF(OR(C80=$BW$1,C81=$BW$1,C82=$BW$1,C80=$CD$1,C81=$CD$1,C82=$CD$1),0,1)))</f>
        <v/>
      </c>
      <c r="CE80" s="2" t="str">
        <f>IF($A80&gt;='FG_243way_Regular Symbol'!F$16,"",IF(D80=0,"",IF(OR(D80=$BW$1,D81=$BW$1,D82=$BW$1,D80=$CD$1,D81=$CD$1,D82=$CD$1),0,1)))</f>
        <v/>
      </c>
      <c r="CF80" s="2" t="str">
        <f>IF($A80&gt;='FG_243way_Regular Symbol'!G$16,"",IF(E80=0,"",IF(OR(E80=$BW$1,E81=$BW$1,E82=$BW$1,E80=$CD$1,E81=$CD$1,E82=$CD$1),0,1)))</f>
        <v/>
      </c>
      <c r="CG80" s="2" t="str">
        <f>IF($A80&gt;='FG_243way_Regular Symbol'!H$16,"",IF(F80=0,"",IF(OR(F80=$BW$1,F81=$BW$1,F82=$BW$1,F80=$CD$1,F81=$CD$1,F82=$CD$1),0,1)))</f>
        <v/>
      </c>
      <c r="CI80" s="2" t="str">
        <f>IF($A80&gt;='FG_243way_Regular Symbol'!D$16,"",IF(B80=0,"",IF(OR(B80=$BW$1,B81=$BW$1,B82=$BW$1,B80=$CJ$1,B81=$CJ$1,B82=$CJ$1),0,1)))</f>
        <v/>
      </c>
      <c r="CJ80" s="2" t="str">
        <f>IF($A80&gt;='FG_243way_Regular Symbol'!E$16,"",IF(C80=0,"",IF(OR(C80=$BW$1,C81=$BW$1,C82=$BW$1,C80=$CJ$1,C81=$CJ$1,C82=$CJ$1),0,1)))</f>
        <v/>
      </c>
      <c r="CK80" s="2" t="str">
        <f>IF($A80&gt;='FG_243way_Regular Symbol'!F$16,"",IF(D80=0,"",IF(OR(D80=$BW$1,D81=$BW$1,D82=$BW$1,D80=$CJ$1,D81=$CJ$1,D82=$CJ$1),0,1)))</f>
        <v/>
      </c>
      <c r="CL80" s="2" t="str">
        <f>IF($A80&gt;='FG_243way_Regular Symbol'!G$16,"",IF(E80=0,"",IF(OR(E80=$BW$1,E81=$BW$1,E82=$BW$1,E80=$CJ$1,E81=$CJ$1,E82=$CJ$1),0,1)))</f>
        <v/>
      </c>
      <c r="CM80" s="2" t="str">
        <f>IF($A80&gt;='FG_243way_Regular Symbol'!H$16,"",IF(F80=0,"",IF(OR(F80=$BW$1,F81=$BW$1,F82=$BW$1,F80=$CJ$1,F81=$CJ$1,F82=$CJ$1),0,1)))</f>
        <v/>
      </c>
      <c r="CO80" s="2" t="str">
        <f>IF($A80&gt;='FG_243way_Regular Symbol'!D$16,"",IF(B80=0,"",IF(OR(B80=$BW$1,B81=$BW$1,B82=$BW$1,B80=$CP$1,B81=$CP$1,B82=$CP$1),0,1)))</f>
        <v/>
      </c>
      <c r="CP80" s="2" t="str">
        <f>IF($A80&gt;='FG_243way_Regular Symbol'!E$16,"",IF(C80=0,"",IF(OR(C80=$BW$1,C81=$BW$1,C82=$BW$1,C80=$CP$1,C81=$CP$1,C82=$CP$1),0,1)))</f>
        <v/>
      </c>
      <c r="CQ80" s="2" t="str">
        <f>IF($A80&gt;='FG_243way_Regular Symbol'!F$16,"",IF(D80=0,"",IF(OR(D80=$BW$1,D81=$BW$1,D82=$BW$1,D80=$CP$1,D81=$CP$1,D82=$CP$1),0,1)))</f>
        <v/>
      </c>
      <c r="CR80" s="2" t="str">
        <f>IF($A80&gt;='FG_243way_Regular Symbol'!G$16,"",IF(E80=0,"",IF(OR(E80=$BW$1,E81=$BW$1,E82=$BW$1,E80=$CP$1,E81=$CP$1,E82=$CP$1),0,1)))</f>
        <v/>
      </c>
      <c r="CS80" s="2" t="str">
        <f>IF($A80&gt;='FG_243way_Regular Symbol'!H$16,"",IF(F80=0,"",IF(OR(F80=$BW$1,F81=$BW$1,F82=$BW$1,F80=$CP$1,F81=$CP$1,F82=$CP$1),0,1)))</f>
        <v/>
      </c>
      <c r="CU80" s="2" t="str">
        <f>IF($A80&gt;='FG_243way_Regular Symbol'!D$16,"",IF(B80=0,"",IF(OR(B80=$BW$1,B81=$BW$1,B82=$BW$1,B80=$CV$1,B81=$CV$1,B82=$CV$1),0,1)))</f>
        <v/>
      </c>
      <c r="CV80" s="2" t="str">
        <f>IF($A80&gt;='FG_243way_Regular Symbol'!E$16,"",IF(C80=0,"",IF(OR(C80=$BW$1,C81=$BW$1,C82=$BW$1,C80=$CV$1,C81=$CV$1,C82=$CV$1),0,1)))</f>
        <v/>
      </c>
      <c r="CW80" s="2" t="str">
        <f>IF($A80&gt;='FG_243way_Regular Symbol'!F$16,"",IF(D80=0,"",IF(OR(D80=$BW$1,D81=$BW$1,D82=$BW$1,D80=$CV$1,D81=$CV$1,D82=$CV$1),0,1)))</f>
        <v/>
      </c>
      <c r="CX80" s="2" t="str">
        <f>IF($A80&gt;='FG_243way_Regular Symbol'!G$16,"",IF(E80=0,"",IF(OR(E80=$BW$1,E81=$BW$1,E82=$BW$1,E80=$CV$1,E81=$CV$1,E82=$CV$1),0,1)))</f>
        <v/>
      </c>
      <c r="CY80" s="2" t="str">
        <f>IF($A80&gt;='FG_243way_Regular Symbol'!H$16,"",IF(F80=0,"",IF(OR(F80=$BW$1,F81=$BW$1,F82=$BW$1,F80=$CV$1,F81=$CV$1,F82=$CV$1),0,1)))</f>
        <v/>
      </c>
    </row>
    <row r="81" spans="1:103">
      <c r="A81" s="341">
        <f>IF('FG_243way_Regular Symbol'!L80="","",'FG_243way_Regular Symbol'!L80)</f>
        <v>77</v>
      </c>
      <c r="B81" s="184" t="str">
        <f>IF('FG_243way_Regular Symbol'!M80="",
IF($A81-'FG_243way_Regular Symbol'!D$16&gt;='FG_243way_RegularＸ_W()'!B$2-1,"",VLOOKUP($A81-'FG_243way_Regular Symbol'!D$16,'FG_243way_Regular Symbol'!$L$3:$Q$99,'FG_243way_RegularＸ_W()'!B$3+1,FALSE)),
'FG_243way_Regular Symbol'!M80)</f>
        <v/>
      </c>
      <c r="C81" s="184" t="str">
        <f>IF('FG_243way_Regular Symbol'!N80="",
IF($A81-'FG_243way_Regular Symbol'!E$16&gt;='FG_243way_RegularＸ_W()'!C$2-1,"",VLOOKUP($A81-'FG_243way_Regular Symbol'!E$16,'FG_243way_Regular Symbol'!$L$3:$Q$99,'FG_243way_RegularＸ_W()'!C$3+1,FALSE)),
'FG_243way_Regular Symbol'!N80)</f>
        <v/>
      </c>
      <c r="D81" s="184" t="str">
        <f>IF('FG_243way_Regular Symbol'!O80="",
IF($A81-'FG_243way_Regular Symbol'!F$16&gt;='FG_243way_RegularＸ_W()'!D$2-1,"",VLOOKUP($A81-'FG_243way_Regular Symbol'!F$16,'FG_243way_Regular Symbol'!$L$3:$Q$99,'FG_243way_RegularＸ_W()'!D$3+1,FALSE)),
'FG_243way_Regular Symbol'!O80)</f>
        <v/>
      </c>
      <c r="E81" s="184" t="str">
        <f>IF('FG_243way_Regular Symbol'!P80="",
IF($A81-'FG_243way_Regular Symbol'!G$16&gt;='FG_243way_RegularＸ_W()'!E$2-1,"",VLOOKUP($A81-'FG_243way_Regular Symbol'!G$16,'FG_243way_Regular Symbol'!$L$3:$Q$99,'FG_243way_RegularＸ_W()'!E$3+1,FALSE)),
'FG_243way_Regular Symbol'!P80)</f>
        <v/>
      </c>
      <c r="F81" s="358" t="str">
        <f>IF('FG_243way_Regular Symbol'!Q80="",
IF($A81-'FG_243way_Regular Symbol'!H$16&gt;='FG_243way_RegularＸ_W()'!F$2-1,"",VLOOKUP($A81-'FG_243way_Regular Symbol'!H$16,'FG_243way_Regular Symbol'!$L$3:$Q$99,'FG_243way_RegularＸ_W()'!F$3+1,FALSE)),
'FG_243way_Regular Symbol'!Q80)</f>
        <v/>
      </c>
      <c r="O81" s="342" t="str">
        <f>IF($A81&gt;='FG_243way_Regular Symbol'!D$16,"",IF(B81=0,"",IF(OR(B81=$O$1,B81=$P$1,B82=$O$1,B82=$P$1,B83=$O$1,B83=$P$1),0,1)))</f>
        <v/>
      </c>
      <c r="P81" s="2" t="str">
        <f>IF($A81&gt;='FG_243way_Regular Symbol'!E$16,"",IF(C81=0,"",IF(OR(C81=$O$1,C81=$P$1,C82=$O$1,C82=$P$1,C83=$O$1,C83=$P$1),0,1)))</f>
        <v/>
      </c>
      <c r="Q81" s="2" t="str">
        <f>IF($A81&gt;='FG_243way_Regular Symbol'!F$16,"",IF(D81=0,"",IF(OR(D81=$O$1,D81=$P$1,D82=$O$1,D82=$P$1,D83=$O$1,D83=$P$1),0,1)))</f>
        <v/>
      </c>
      <c r="R81" s="2" t="str">
        <f>IF($A81&gt;='FG_243way_Regular Symbol'!G$16,"",IF(E81=0,"",IF(OR(E81=$O$1,E81=$P$1,E82=$O$1,E82=$P$1,E83=$O$1,E83=$P$1),0,1)))</f>
        <v/>
      </c>
      <c r="S81" s="128" t="str">
        <f>IF($A81&gt;='FG_243way_Regular Symbol'!H$16,"",IF(F81=0,"",IF(OR(F81=$O$1,F81=$P$1,F82=$O$1,F82=$P$1,F83=$O$1,F83=$P$1),0,1)))</f>
        <v/>
      </c>
      <c r="U81" s="342" t="str">
        <f>IF($A81&gt;='FG_243way_Regular Symbol'!D$16,"",IF(B81=0,"",IF(OR(B81=$U$1,B81=$V$1,B82=$U$1,B82=$V$1,B83=$U$1,B83=$V$1),0,1)))</f>
        <v/>
      </c>
      <c r="V81" s="2" t="str">
        <f>IF($A81&gt;='FG_243way_Regular Symbol'!E$16,"",IF(C81=0,"",IF(OR(C81=$U$1,C81=$V$1,C82=$U$1,C82=$V$1,C83=$U$1,C83=$V$1),0,1)))</f>
        <v/>
      </c>
      <c r="W81" s="2" t="str">
        <f>IF($A81&gt;='FG_243way_Regular Symbol'!F$16,"",IF(D81=0,"",IF(OR(D81=$U$1,D81=$V$1,D82=$U$1,D82=$V$1,D83=$U$1,D83=$V$1),0,1)))</f>
        <v/>
      </c>
      <c r="X81" s="2" t="str">
        <f>IF($A81&gt;='FG_243way_Regular Symbol'!G$16,"",IF(E81=0,"",IF(OR(E81=$U$1,E81=$V$1,E82=$U$1,E82=$V$1,E83=$U$1,E83=$V$1),0,1)))</f>
        <v/>
      </c>
      <c r="Y81" s="128" t="str">
        <f>IF($A81&gt;='FG_243way_Regular Symbol'!H$16,"",IF(F81=0,"",IF(OR(F81=$U$1,F81=$V$1,F82=$U$1,F82=$V$1,F83=$U$1,F83=$V$1),0,1)))</f>
        <v/>
      </c>
      <c r="AA81" s="342" t="str">
        <f>IF($A81&gt;='FG_243way_Regular Symbol'!D$16,"",IF(B81=0,"",IF(OR(B81=$AA$1,B81=$AB$1,B82=$AA$1,B82=$AB$1,B83=$AA$1,,B83=$AB$1),0,1)))</f>
        <v/>
      </c>
      <c r="AB81" s="2" t="str">
        <f>IF($A81&gt;='FG_243way_Regular Symbol'!E$16,"",IF(C81=0,"",IF(OR(C81=$AA$1,C81=$AB$1,C82=$AA$1,C82=$AB$1,C83=$AA$1,,C83=$AB$1),0,1)))</f>
        <v/>
      </c>
      <c r="AC81" s="2" t="str">
        <f>IF($A81&gt;='FG_243way_Regular Symbol'!F$16,"",IF(D81=0,"",IF(OR(D81=$AA$1,D81=$AB$1,D82=$AA$1,D82=$AB$1,D83=$AA$1,,D83=$AB$1),0,1)))</f>
        <v/>
      </c>
      <c r="AD81" s="2" t="str">
        <f>IF($A81&gt;='FG_243way_Regular Symbol'!G$16,"",IF(E81=0,"",IF(OR(E81=$AA$1,E81=$AB$1,E82=$AA$1,E82=$AB$1,E83=$AA$1,,E83=$AB$1),0,1)))</f>
        <v/>
      </c>
      <c r="AE81" s="128" t="str">
        <f>IF($A81&gt;='FG_243way_Regular Symbol'!H$16,"",IF(F81=0,"",IF(OR(F81=$AA$1,F81=$AB$1,F82=$AA$1,F82=$AB$1,F83=$AA$1,,F83=$AB$1),0,1)))</f>
        <v/>
      </c>
      <c r="AG81" s="342" t="str">
        <f>IF($A81&gt;='FG_243way_Regular Symbol'!D$16,"",IF(B81=0,"",IF(OR(B81=$AG$1,B81=$AH$1,B82=$AG$1,B82=$AH$1,B83=$AG$1,B83=$AH$1),0,1)))</f>
        <v/>
      </c>
      <c r="AH81" s="2" t="str">
        <f>IF($A81&gt;='FG_243way_Regular Symbol'!E$16,"",IF(C81=0,"",IF(OR(C81=$AG$1,C81=$AH$1,C82=$AG$1,C82=$AH$1,C83=$AG$1,C83=$AH$1),0,1)))</f>
        <v/>
      </c>
      <c r="AI81" s="2" t="str">
        <f>IF($A81&gt;='FG_243way_Regular Symbol'!F$16,"",IF(D81=0,"",IF(OR(D81=$AG$1,D81=$AH$1,D82=$AG$1,D82=$AH$1,D83=$AG$1,D83=$AH$1),0,1)))</f>
        <v/>
      </c>
      <c r="AJ81" s="2" t="str">
        <f>IF($A81&gt;='FG_243way_Regular Symbol'!G$16,"",IF(E81=0,"",IF(OR(E81=$AG$1,E81=$AH$1,E82=$AG$1,E82=$AH$1,E83=$AG$1,E83=$AH$1),0,1)))</f>
        <v/>
      </c>
      <c r="AK81" s="128" t="str">
        <f>IF($A81&gt;='FG_243way_Regular Symbol'!H$16,"",IF(F81=0,"",IF(OR(F81=$AG$1,F81=$AH$1,F82=$AG$1,F82=$AH$1,F83=$AG$1,F83=$AH$1),0,1)))</f>
        <v/>
      </c>
      <c r="AM81" s="342" t="str">
        <f>IF($A81&gt;='FG_243way_Regular Symbol'!D$16,"",IF(B81=0,"",IF(OR(B81=$AM$1,B81=$AN$1,B82=$AM$1,B82=$AN$1,B83=$AM$1,B83=$AN$1),0,1)))</f>
        <v/>
      </c>
      <c r="AN81" s="2" t="str">
        <f>IF($A81&gt;='FG_243way_Regular Symbol'!E$16,"",IF(C81=0,"",IF(OR(C81=$AM$1,C81=$AN$1,C82=$AM$1,C82=$AN$1,C83=$AM$1,C83=$AN$1),0,1)))</f>
        <v/>
      </c>
      <c r="AO81" s="2" t="str">
        <f>IF($A81&gt;='FG_243way_Regular Symbol'!F$16,"",IF(D81=0,"",IF(OR(D81=$AM$1,D81=$AN$1,D82=$AM$1,D82=$AN$1,D83=$AM$1,D83=$AN$1),0,1)))</f>
        <v/>
      </c>
      <c r="AP81" s="2" t="str">
        <f>IF($A81&gt;='FG_243way_Regular Symbol'!G$16,"",IF(E81=0,"",IF(OR(E81=$AM$1,E81=$AN$1,E82=$AM$1,E82=$AN$1,E83=$AM$1,E83=$AN$1),0,1)))</f>
        <v/>
      </c>
      <c r="AQ81" s="128" t="str">
        <f>IF($A81&gt;='FG_243way_Regular Symbol'!H$16,"",IF(F81=0,"",IF(OR(F81=$AM$1,F81=$AN$1,F82=$AM$1,F82=$AN$1,F83=$AM$1,F83=$AN$1),0,1)))</f>
        <v/>
      </c>
      <c r="AS81" s="342" t="str">
        <f>IF($A81&gt;='FG_243way_Regular Symbol'!D$16,"",IF(B81=0,"",IF(OR(B81=$AM$1,B81=$AT$1,B82=$AM$1,B82=$AT$1,B83=$AM$1,B83=$AT$1),0,1)))</f>
        <v/>
      </c>
      <c r="AT81" s="2" t="str">
        <f>IF($A81&gt;='FG_243way_Regular Symbol'!E$16,"",IF(C81=0,"",IF(OR(C81=$AM$1,C81=$AT$1,C82=$AM$1,C82=$AT$1,C83=$AM$1,C83=$AT$1),0,1)))</f>
        <v/>
      </c>
      <c r="AU81" s="2" t="str">
        <f>IF($A81&gt;='FG_243way_Regular Symbol'!F$16,"",IF(D81=0,"",IF(OR(D81=$AM$1,D81=$AT$1,D82=$AM$1,D82=$AT$1,D83=$AM$1,D83=$AT$1),0,1)))</f>
        <v/>
      </c>
      <c r="AV81" s="2" t="str">
        <f>IF($A81&gt;='FG_243way_Regular Symbol'!G$16,"",IF(E81=0,"",IF(OR(E81=$AM$1,E81=$AT$1,E82=$AM$1,E82=$AT$1,E83=$AM$1,E83=$AT$1),0,1)))</f>
        <v/>
      </c>
      <c r="AW81" s="128" t="str">
        <f>IF($A81&gt;='FG_243way_Regular Symbol'!H$16,"",IF(F81=0,"",IF(OR(F81=$AM$1,F81=$AT$1,F82=$AM$1,F82=$AT$1,F83=$AM$1,F83=$AT$1),0,1)))</f>
        <v/>
      </c>
      <c r="AY81" s="342" t="str">
        <f>IF($A81&gt;='FG_243way_Regular Symbol'!D$16,"",IF(B81=0,"",IF(OR(B81=$AM$1,B81=$AZ$1,B82=$AM$1,B82=$AZ$1,B83=$AM$1,B83=$AZ$1),0,1)))</f>
        <v/>
      </c>
      <c r="AZ81" s="2" t="str">
        <f>IF($A81&gt;='FG_243way_Regular Symbol'!E$16,"",IF(C81=0,"",IF(OR(C81=$AM$1,C81=$AZ$1,C82=$AM$1,C82=$AZ$1,C83=$AM$1,C83=$AZ$1),0,1)))</f>
        <v/>
      </c>
      <c r="BA81" s="2" t="str">
        <f>IF($A81&gt;='FG_243way_Regular Symbol'!F$16,"",IF(D81=0,"",IF(OR(D81=$AM$1,D81=$AZ$1,D82=$AM$1,D82=$AZ$1,D83=$AM$1,D83=$AZ$1),0,1)))</f>
        <v/>
      </c>
      <c r="BB81" s="2" t="str">
        <f>IF($A81&gt;='FG_243way_Regular Symbol'!G$16,"",IF(E81=0,"",IF(OR(E81=$AM$1,E81=$AZ$1,E82=$AM$1,E82=$AZ$1,E83=$AM$1,E83=$AZ$1),0,1)))</f>
        <v/>
      </c>
      <c r="BC81" s="128" t="str">
        <f>IF($A81&gt;='FG_243way_Regular Symbol'!H$16,"",IF(F81=0,"",IF(OR(F81=$AM$1,F81=$AZ$1,F82=$AM$1,F82=$AZ$1,F83=$AM$1,F83=$AZ$1),0,1)))</f>
        <v/>
      </c>
      <c r="BE81" s="342"/>
      <c r="BF81" s="2"/>
      <c r="BG81" s="2" t="str">
        <f>IF($A81&gt;='FG_243way_Regular Symbol'!F$16,"",IF(D81=0,"",COUNTIF(D81:D83,$BF$1)))</f>
        <v/>
      </c>
      <c r="BH81" s="2" t="str">
        <f>IF($A81&gt;='FG_243way_Regular Symbol'!G$16,"",IF(E81=0,"",COUNTIF(E81:E83,$BF$1)))</f>
        <v/>
      </c>
      <c r="BI81" s="2" t="str">
        <f>IF($A81&gt;='FG_243way_Regular Symbol'!H$16,"",IF(F81=0,"",COUNTIF(F81:F83,$BF$1)))</f>
        <v/>
      </c>
      <c r="BK81" s="342"/>
      <c r="BL81" s="2"/>
      <c r="BM81" s="2" t="str">
        <f>IF($A81&gt;='FG_243way_Regular Symbol'!F$16,"",IF(D81=0,"",IF(OR(D81=$AM$1,D81=$BL$1,D82=$AM$1,D82=$BL$1,D83=$AM$1,D83=$BL$1),0,1)))</f>
        <v/>
      </c>
      <c r="BN81" s="2" t="str">
        <f>IF($A81&gt;='FG_243way_Regular Symbol'!G$16,"",IF(E81=0,"",IF(OR(E81=$AM$1,E81=$BL$1,E82=$AM$1,E82=$BL$1,E83=$AM$1,E83=$BL$1),0,1)))</f>
        <v/>
      </c>
      <c r="BO81" s="128" t="str">
        <f>IF($A81&gt;='FG_243way_Regular Symbol'!H$16,"",IF(F81=0,"",IF(OR(F81=$AM$1,F81=$BL$1,F82=$AM$1,F82=$BL$1,F83=$AM$1,F83=$BL$1),0,1)))</f>
        <v/>
      </c>
      <c r="BQ81" s="2" t="str">
        <f>IF($A81&gt;='FG_243way_Regular Symbol'!D$16,"",IF(B81=0,"",IF(OR(B81=$BQ$1,B81=$BR$1,B82=$BQ$1,B82=$BR$1,B83=$BQ$1,B83=$BR$1),0,1)))</f>
        <v/>
      </c>
      <c r="BR81" s="2" t="str">
        <f>IF($A81&gt;='FG_243way_Regular Symbol'!E$16,"",IF(C81=0,"",IF(OR(C81=$BQ$1,C81=$BR$1,C82=$BQ$1,C82=$BR$1,C83=$BQ$1,C83=$BR$1),0,1)))</f>
        <v/>
      </c>
      <c r="BS81" s="2" t="str">
        <f>IF($A81&gt;='FG_243way_Regular Symbol'!F$16,"",IF(D81=0,"",IF(OR(D81=$BQ$1,D81=$BR$1,D82=$BQ$1,D82=$BR$1,D83=$BQ$1,D83=$BR$1),0,1)))</f>
        <v/>
      </c>
      <c r="BT81" s="2" t="str">
        <f>IF($A81&gt;='FG_243way_Regular Symbol'!G$16,"",IF(E81=0,"",IF(OR(E81=$BQ$1,E81=$BR$1,E82=$BQ$1,E82=$BR$1,E83=$BQ$1,E83=$BR$1),0,1)))</f>
        <v/>
      </c>
      <c r="BU81" s="2" t="str">
        <f>IF($A81&gt;='FG_243way_Regular Symbol'!H$16,"",IF(F81=0,"",IF(OR(F81=$BQ$1,F81=$BR$1,F82=$BQ$1,F82=$BR$1,F83=$BQ$1,F83=$BR$1),0,1)))</f>
        <v/>
      </c>
      <c r="BW81" s="2" t="str">
        <f>IF($A81&gt;='FG_243way_Regular Symbol'!D$16,"",IF(B81=0,"",IF(OR(B81=$BW$1,B82=$BW$1,B83=$BW$1,B81=$BX$1,B82=$BX$1,B83=$BX$1),0,1)))</f>
        <v/>
      </c>
      <c r="BX81" s="2" t="str">
        <f>IF($A81&gt;='FG_243way_Regular Symbol'!E$16,"",IF(C81=0,"",IF(OR(C81=$BW$1,C82=$BW$1,C83=$BW$1,C81=$BX$1,C82=$BX$1,C83=$BX$1),0,1)))</f>
        <v/>
      </c>
      <c r="BY81" s="2" t="str">
        <f>IF($A81&gt;='FG_243way_Regular Symbol'!F$16,"",IF(D81=0,"",IF(OR(D81=$BW$1,D82=$BW$1,D83=$BW$1,D81=$BX$1,D82=$BX$1,D83=$BX$1),0,1)))</f>
        <v/>
      </c>
      <c r="BZ81" s="2" t="str">
        <f>IF($A81&gt;='FG_243way_Regular Symbol'!G$16,"",IF(E81=0,"",IF(OR(E81=$BW$1,E82=$BW$1,E83=$BW$1,E81=$BX$1,E82=$BX$1,E83=$BX$1),0,1)))</f>
        <v/>
      </c>
      <c r="CA81" s="2" t="str">
        <f>IF($A81&gt;='FG_243way_Regular Symbol'!H$16,"",IF(F81=0,"",IF(OR(F81=$BW$1,F82=$BW$1,F83=$BW$1,F81=$BX$1,F82=$BX$1,F83=$BX$1),0,1)))</f>
        <v/>
      </c>
      <c r="CC81" s="2" t="str">
        <f>IF($A81&gt;='FG_243way_Regular Symbol'!D$16,"",IF(B81=0,"",IF(OR(B81=$BW$1,B82=$BW$1,B83=$BW$1,B81=$CD$1,B82=$CD$1,B83=$CD$1),0,1)))</f>
        <v/>
      </c>
      <c r="CD81" s="2" t="str">
        <f>IF($A81&gt;='FG_243way_Regular Symbol'!E$16,"",IF(C81=0,"",IF(OR(C81=$BW$1,C82=$BW$1,C83=$BW$1,C81=$CD$1,C82=$CD$1,C83=$CD$1),0,1)))</f>
        <v/>
      </c>
      <c r="CE81" s="2" t="str">
        <f>IF($A81&gt;='FG_243way_Regular Symbol'!F$16,"",IF(D81=0,"",IF(OR(D81=$BW$1,D82=$BW$1,D83=$BW$1,D81=$CD$1,D82=$CD$1,D83=$CD$1),0,1)))</f>
        <v/>
      </c>
      <c r="CF81" s="2" t="str">
        <f>IF($A81&gt;='FG_243way_Regular Symbol'!G$16,"",IF(E81=0,"",IF(OR(E81=$BW$1,E82=$BW$1,E83=$BW$1,E81=$CD$1,E82=$CD$1,E83=$CD$1),0,1)))</f>
        <v/>
      </c>
      <c r="CG81" s="2" t="str">
        <f>IF($A81&gt;='FG_243way_Regular Symbol'!H$16,"",IF(F81=0,"",IF(OR(F81=$BW$1,F82=$BW$1,F83=$BW$1,F81=$CD$1,F82=$CD$1,F83=$CD$1),0,1)))</f>
        <v/>
      </c>
      <c r="CI81" s="2" t="str">
        <f>IF($A81&gt;='FG_243way_Regular Symbol'!D$16,"",IF(B81=0,"",IF(OR(B81=$BW$1,B82=$BW$1,B83=$BW$1,B81=$CJ$1,B82=$CJ$1,B83=$CJ$1),0,1)))</f>
        <v/>
      </c>
      <c r="CJ81" s="2" t="str">
        <f>IF($A81&gt;='FG_243way_Regular Symbol'!E$16,"",IF(C81=0,"",IF(OR(C81=$BW$1,C82=$BW$1,C83=$BW$1,C81=$CJ$1,C82=$CJ$1,C83=$CJ$1),0,1)))</f>
        <v/>
      </c>
      <c r="CK81" s="2" t="str">
        <f>IF($A81&gt;='FG_243way_Regular Symbol'!F$16,"",IF(D81=0,"",IF(OR(D81=$BW$1,D82=$BW$1,D83=$BW$1,D81=$CJ$1,D82=$CJ$1,D83=$CJ$1),0,1)))</f>
        <v/>
      </c>
      <c r="CL81" s="2" t="str">
        <f>IF($A81&gt;='FG_243way_Regular Symbol'!G$16,"",IF(E81=0,"",IF(OR(E81=$BW$1,E82=$BW$1,E83=$BW$1,E81=$CJ$1,E82=$CJ$1,E83=$CJ$1),0,1)))</f>
        <v/>
      </c>
      <c r="CM81" s="2" t="str">
        <f>IF($A81&gt;='FG_243way_Regular Symbol'!H$16,"",IF(F81=0,"",IF(OR(F81=$BW$1,F82=$BW$1,F83=$BW$1,F81=$CJ$1,F82=$CJ$1,F83=$CJ$1),0,1)))</f>
        <v/>
      </c>
      <c r="CO81" s="2" t="str">
        <f>IF($A81&gt;='FG_243way_Regular Symbol'!D$16,"",IF(B81=0,"",IF(OR(B81=$BW$1,B82=$BW$1,B83=$BW$1,B81=$CP$1,B82=$CP$1,B83=$CP$1),0,1)))</f>
        <v/>
      </c>
      <c r="CP81" s="2" t="str">
        <f>IF($A81&gt;='FG_243way_Regular Symbol'!E$16,"",IF(C81=0,"",IF(OR(C81=$BW$1,C82=$BW$1,C83=$BW$1,C81=$CP$1,C82=$CP$1,C83=$CP$1),0,1)))</f>
        <v/>
      </c>
      <c r="CQ81" s="2" t="str">
        <f>IF($A81&gt;='FG_243way_Regular Symbol'!F$16,"",IF(D81=0,"",IF(OR(D81=$BW$1,D82=$BW$1,D83=$BW$1,D81=$CP$1,D82=$CP$1,D83=$CP$1),0,1)))</f>
        <v/>
      </c>
      <c r="CR81" s="2" t="str">
        <f>IF($A81&gt;='FG_243way_Regular Symbol'!G$16,"",IF(E81=0,"",IF(OR(E81=$BW$1,E82=$BW$1,E83=$BW$1,E81=$CP$1,E82=$CP$1,E83=$CP$1),0,1)))</f>
        <v/>
      </c>
      <c r="CS81" s="2" t="str">
        <f>IF($A81&gt;='FG_243way_Regular Symbol'!H$16,"",IF(F81=0,"",IF(OR(F81=$BW$1,F82=$BW$1,F83=$BW$1,F81=$CP$1,F82=$CP$1,F83=$CP$1),0,1)))</f>
        <v/>
      </c>
      <c r="CU81" s="2" t="str">
        <f>IF($A81&gt;='FG_243way_Regular Symbol'!D$16,"",IF(B81=0,"",IF(OR(B81=$BW$1,B82=$BW$1,B83=$BW$1,B81=$CV$1,B82=$CV$1,B83=$CV$1),0,1)))</f>
        <v/>
      </c>
      <c r="CV81" s="2" t="str">
        <f>IF($A81&gt;='FG_243way_Regular Symbol'!E$16,"",IF(C81=0,"",IF(OR(C81=$BW$1,C82=$BW$1,C83=$BW$1,C81=$CV$1,C82=$CV$1,C83=$CV$1),0,1)))</f>
        <v/>
      </c>
      <c r="CW81" s="2" t="str">
        <f>IF($A81&gt;='FG_243way_Regular Symbol'!F$16,"",IF(D81=0,"",IF(OR(D81=$BW$1,D82=$BW$1,D83=$BW$1,D81=$CV$1,D82=$CV$1,D83=$CV$1),0,1)))</f>
        <v/>
      </c>
      <c r="CX81" s="2" t="str">
        <f>IF($A81&gt;='FG_243way_Regular Symbol'!G$16,"",IF(E81=0,"",IF(OR(E81=$BW$1,E82=$BW$1,E83=$BW$1,E81=$CV$1,E82=$CV$1,E83=$CV$1),0,1)))</f>
        <v/>
      </c>
      <c r="CY81" s="2" t="str">
        <f>IF($A81&gt;='FG_243way_Regular Symbol'!H$16,"",IF(F81=0,"",IF(OR(F81=$BW$1,F82=$BW$1,F83=$BW$1,F81=$CV$1,F82=$CV$1,F83=$CV$1),0,1)))</f>
        <v/>
      </c>
    </row>
    <row r="82" spans="1:103">
      <c r="A82" s="341">
        <f>IF('FG_243way_Regular Symbol'!L81="","",'FG_243way_Regular Symbol'!L81)</f>
        <v>78</v>
      </c>
      <c r="B82" s="184" t="str">
        <f>IF('FG_243way_Regular Symbol'!M81="",
IF($A82-'FG_243way_Regular Symbol'!D$16&gt;='FG_243way_RegularＸ_W()'!B$2-1,"",VLOOKUP($A82-'FG_243way_Regular Symbol'!D$16,'FG_243way_Regular Symbol'!$L$3:$Q$99,'FG_243way_RegularＸ_W()'!B$3+1,FALSE)),
'FG_243way_Regular Symbol'!M81)</f>
        <v/>
      </c>
      <c r="C82" s="184" t="str">
        <f>IF('FG_243way_Regular Symbol'!N81="",
IF($A82-'FG_243way_Regular Symbol'!E$16&gt;='FG_243way_RegularＸ_W()'!C$2-1,"",VLOOKUP($A82-'FG_243way_Regular Symbol'!E$16,'FG_243way_Regular Symbol'!$L$3:$Q$99,'FG_243way_RegularＸ_W()'!C$3+1,FALSE)),
'FG_243way_Regular Symbol'!N81)</f>
        <v/>
      </c>
      <c r="D82" s="184" t="str">
        <f>IF('FG_243way_Regular Symbol'!O81="",
IF($A82-'FG_243way_Regular Symbol'!F$16&gt;='FG_243way_RegularＸ_W()'!D$2-1,"",VLOOKUP($A82-'FG_243way_Regular Symbol'!F$16,'FG_243way_Regular Symbol'!$L$3:$Q$99,'FG_243way_RegularＸ_W()'!D$3+1,FALSE)),
'FG_243way_Regular Symbol'!O81)</f>
        <v/>
      </c>
      <c r="E82" s="184" t="str">
        <f>IF('FG_243way_Regular Symbol'!P81="",
IF($A82-'FG_243way_Regular Symbol'!G$16&gt;='FG_243way_RegularＸ_W()'!E$2-1,"",VLOOKUP($A82-'FG_243way_Regular Symbol'!G$16,'FG_243way_Regular Symbol'!$L$3:$Q$99,'FG_243way_RegularＸ_W()'!E$3+1,FALSE)),
'FG_243way_Regular Symbol'!P81)</f>
        <v/>
      </c>
      <c r="F82" s="358" t="str">
        <f>IF('FG_243way_Regular Symbol'!Q81="",
IF($A82-'FG_243way_Regular Symbol'!H$16&gt;='FG_243way_RegularＸ_W()'!F$2-1,"",VLOOKUP($A82-'FG_243way_Regular Symbol'!H$16,'FG_243way_Regular Symbol'!$L$3:$Q$99,'FG_243way_RegularＸ_W()'!F$3+1,FALSE)),
'FG_243way_Regular Symbol'!Q81)</f>
        <v/>
      </c>
      <c r="O82" s="342" t="str">
        <f>IF($A82&gt;='FG_243way_Regular Symbol'!D$16,"",IF(B82=0,"",IF(OR(B82=$O$1,B82=$P$1,B83=$O$1,B83=$P$1,B84=$O$1,B84=$P$1),0,1)))</f>
        <v/>
      </c>
      <c r="P82" s="2" t="str">
        <f>IF($A82&gt;='FG_243way_Regular Symbol'!E$16,"",IF(C82=0,"",IF(OR(C82=$O$1,C82=$P$1,C83=$O$1,C83=$P$1,C84=$O$1,C84=$P$1),0,1)))</f>
        <v/>
      </c>
      <c r="Q82" s="2" t="str">
        <f>IF($A82&gt;='FG_243way_Regular Symbol'!F$16,"",IF(D82=0,"",IF(OR(D82=$O$1,D82=$P$1,D83=$O$1,D83=$P$1,D84=$O$1,D84=$P$1),0,1)))</f>
        <v/>
      </c>
      <c r="R82" s="2" t="str">
        <f>IF($A82&gt;='FG_243way_Regular Symbol'!G$16,"",IF(E82=0,"",IF(OR(E82=$O$1,E82=$P$1,E83=$O$1,E83=$P$1,E84=$O$1,E84=$P$1),0,1)))</f>
        <v/>
      </c>
      <c r="S82" s="128" t="str">
        <f>IF($A82&gt;='FG_243way_Regular Symbol'!H$16,"",IF(F82=0,"",IF(OR(F82=$O$1,F82=$P$1,F83=$O$1,F83=$P$1,F84=$O$1,F84=$P$1),0,1)))</f>
        <v/>
      </c>
      <c r="U82" s="342" t="str">
        <f>IF($A82&gt;='FG_243way_Regular Symbol'!D$16,"",IF(B82=0,"",IF(OR(B82=$U$1,B82=$V$1,B83=$U$1,B83=$V$1,B84=$U$1,B84=$V$1),0,1)))</f>
        <v/>
      </c>
      <c r="V82" s="2" t="str">
        <f>IF($A82&gt;='FG_243way_Regular Symbol'!E$16,"",IF(C82=0,"",IF(OR(C82=$U$1,C82=$V$1,C83=$U$1,C83=$V$1,C84=$U$1,C84=$V$1),0,1)))</f>
        <v/>
      </c>
      <c r="W82" s="2" t="str">
        <f>IF($A82&gt;='FG_243way_Regular Symbol'!F$16,"",IF(D82=0,"",IF(OR(D82=$U$1,D82=$V$1,D83=$U$1,D83=$V$1,D84=$U$1,D84=$V$1),0,1)))</f>
        <v/>
      </c>
      <c r="X82" s="2" t="str">
        <f>IF($A82&gt;='FG_243way_Regular Symbol'!G$16,"",IF(E82=0,"",IF(OR(E82=$U$1,E82=$V$1,E83=$U$1,E83=$V$1,E84=$U$1,E84=$V$1),0,1)))</f>
        <v/>
      </c>
      <c r="Y82" s="128" t="str">
        <f>IF($A82&gt;='FG_243way_Regular Symbol'!H$16,"",IF(F82=0,"",IF(OR(F82=$U$1,F82=$V$1,F83=$U$1,F83=$V$1,F84=$U$1,F84=$V$1),0,1)))</f>
        <v/>
      </c>
      <c r="AA82" s="342" t="str">
        <f>IF($A82&gt;='FG_243way_Regular Symbol'!D$16,"",IF(B82=0,"",IF(OR(B82=$AA$1,B82=$AB$1,B83=$AA$1,B83=$AB$1,B84=$AA$1,,B84=$AB$1),0,1)))</f>
        <v/>
      </c>
      <c r="AB82" s="2" t="str">
        <f>IF($A82&gt;='FG_243way_Regular Symbol'!E$16,"",IF(C82=0,"",IF(OR(C82=$AA$1,C82=$AB$1,C83=$AA$1,C83=$AB$1,C84=$AA$1,,C84=$AB$1),0,1)))</f>
        <v/>
      </c>
      <c r="AC82" s="2" t="str">
        <f>IF($A82&gt;='FG_243way_Regular Symbol'!F$16,"",IF(D82=0,"",IF(OR(D82=$AA$1,D82=$AB$1,D83=$AA$1,D83=$AB$1,D84=$AA$1,,D84=$AB$1),0,1)))</f>
        <v/>
      </c>
      <c r="AD82" s="2" t="str">
        <f>IF($A82&gt;='FG_243way_Regular Symbol'!G$16,"",IF(E82=0,"",IF(OR(E82=$AA$1,E82=$AB$1,E83=$AA$1,E83=$AB$1,E84=$AA$1,,E84=$AB$1),0,1)))</f>
        <v/>
      </c>
      <c r="AE82" s="128" t="str">
        <f>IF($A82&gt;='FG_243way_Regular Symbol'!H$16,"",IF(F82=0,"",IF(OR(F82=$AA$1,F82=$AB$1,F83=$AA$1,F83=$AB$1,F84=$AA$1,,F84=$AB$1),0,1)))</f>
        <v/>
      </c>
      <c r="AG82" s="342" t="str">
        <f>IF($A82&gt;='FG_243way_Regular Symbol'!D$16,"",IF(B82=0,"",IF(OR(B82=$AG$1,B82=$AH$1,B83=$AG$1,B83=$AH$1,B84=$AG$1,B84=$AH$1),0,1)))</f>
        <v/>
      </c>
      <c r="AH82" s="2" t="str">
        <f>IF($A82&gt;='FG_243way_Regular Symbol'!E$16,"",IF(C82=0,"",IF(OR(C82=$AG$1,C82=$AH$1,C83=$AG$1,C83=$AH$1,C84=$AG$1,C84=$AH$1),0,1)))</f>
        <v/>
      </c>
      <c r="AI82" s="2" t="str">
        <f>IF($A82&gt;='FG_243way_Regular Symbol'!F$16,"",IF(D82=0,"",IF(OR(D82=$AG$1,D82=$AH$1,D83=$AG$1,D83=$AH$1,D84=$AG$1,D84=$AH$1),0,1)))</f>
        <v/>
      </c>
      <c r="AJ82" s="2" t="str">
        <f>IF($A82&gt;='FG_243way_Regular Symbol'!G$16,"",IF(E82=0,"",IF(OR(E82=$AG$1,E82=$AH$1,E83=$AG$1,E83=$AH$1,E84=$AG$1,E84=$AH$1),0,1)))</f>
        <v/>
      </c>
      <c r="AK82" s="128" t="str">
        <f>IF($A82&gt;='FG_243way_Regular Symbol'!H$16,"",IF(F82=0,"",IF(OR(F82=$AG$1,F82=$AH$1,F83=$AG$1,F83=$AH$1,F84=$AG$1,F84=$AH$1),0,1)))</f>
        <v/>
      </c>
      <c r="AM82" s="342" t="str">
        <f>IF($A82&gt;='FG_243way_Regular Symbol'!D$16,"",IF(B82=0,"",IF(OR(B82=$AM$1,B82=$AN$1,B83=$AM$1,B83=$AN$1,B84=$AM$1,B84=$AN$1),0,1)))</f>
        <v/>
      </c>
      <c r="AN82" s="2" t="str">
        <f>IF($A82&gt;='FG_243way_Regular Symbol'!E$16,"",IF(C82=0,"",IF(OR(C82=$AM$1,C82=$AN$1,C83=$AM$1,C83=$AN$1,C84=$AM$1,C84=$AN$1),0,1)))</f>
        <v/>
      </c>
      <c r="AO82" s="2" t="str">
        <f>IF($A82&gt;='FG_243way_Regular Symbol'!F$16,"",IF(D82=0,"",IF(OR(D82=$AM$1,D82=$AN$1,D83=$AM$1,D83=$AN$1,D84=$AM$1,D84=$AN$1),0,1)))</f>
        <v/>
      </c>
      <c r="AP82" s="2" t="str">
        <f>IF($A82&gt;='FG_243way_Regular Symbol'!G$16,"",IF(E82=0,"",IF(OR(E82=$AM$1,E82=$AN$1,E83=$AM$1,E83=$AN$1,E84=$AM$1,E84=$AN$1),0,1)))</f>
        <v/>
      </c>
      <c r="AQ82" s="128" t="str">
        <f>IF($A82&gt;='FG_243way_Regular Symbol'!H$16,"",IF(F82=0,"",IF(OR(F82=$AM$1,F82=$AN$1,F83=$AM$1,F83=$AN$1,F84=$AM$1,F84=$AN$1),0,1)))</f>
        <v/>
      </c>
      <c r="AS82" s="342" t="str">
        <f>IF($A82&gt;='FG_243way_Regular Symbol'!D$16,"",IF(B82=0,"",IF(OR(B82=$AM$1,B82=$AT$1,B83=$AM$1,B83=$AT$1,B84=$AM$1,B84=$AT$1),0,1)))</f>
        <v/>
      </c>
      <c r="AT82" s="2" t="str">
        <f>IF($A82&gt;='FG_243way_Regular Symbol'!E$16,"",IF(C82=0,"",IF(OR(C82=$AM$1,C82=$AT$1,C83=$AM$1,C83=$AT$1,C84=$AM$1,C84=$AT$1),0,1)))</f>
        <v/>
      </c>
      <c r="AU82" s="2" t="str">
        <f>IF($A82&gt;='FG_243way_Regular Symbol'!F$16,"",IF(D82=0,"",IF(OR(D82=$AM$1,D82=$AT$1,D83=$AM$1,D83=$AT$1,D84=$AM$1,D84=$AT$1),0,1)))</f>
        <v/>
      </c>
      <c r="AV82" s="2" t="str">
        <f>IF($A82&gt;='FG_243way_Regular Symbol'!G$16,"",IF(E82=0,"",IF(OR(E82=$AM$1,E82=$AT$1,E83=$AM$1,E83=$AT$1,E84=$AM$1,E84=$AT$1),0,1)))</f>
        <v/>
      </c>
      <c r="AW82" s="128" t="str">
        <f>IF($A82&gt;='FG_243way_Regular Symbol'!H$16,"",IF(F82=0,"",IF(OR(F82=$AM$1,F82=$AT$1,F83=$AM$1,F83=$AT$1,F84=$AM$1,F84=$AT$1),0,1)))</f>
        <v/>
      </c>
      <c r="AY82" s="342" t="str">
        <f>IF($A82&gt;='FG_243way_Regular Symbol'!D$16,"",IF(B82=0,"",IF(OR(B82=$AM$1,B82=$AZ$1,B83=$AM$1,B83=$AZ$1,B84=$AM$1,B84=$AZ$1),0,1)))</f>
        <v/>
      </c>
      <c r="AZ82" s="2" t="str">
        <f>IF($A82&gt;='FG_243way_Regular Symbol'!E$16,"",IF(C82=0,"",IF(OR(C82=$AM$1,C82=$AZ$1,C83=$AM$1,C83=$AZ$1,C84=$AM$1,C84=$AZ$1),0,1)))</f>
        <v/>
      </c>
      <c r="BA82" s="2" t="str">
        <f>IF($A82&gt;='FG_243way_Regular Symbol'!F$16,"",IF(D82=0,"",IF(OR(D82=$AM$1,D82=$AZ$1,D83=$AM$1,D83=$AZ$1,D84=$AM$1,D84=$AZ$1),0,1)))</f>
        <v/>
      </c>
      <c r="BB82" s="2" t="str">
        <f>IF($A82&gt;='FG_243way_Regular Symbol'!G$16,"",IF(E82=0,"",IF(OR(E82=$AM$1,E82=$AZ$1,E83=$AM$1,E83=$AZ$1,E84=$AM$1,E84=$AZ$1),0,1)))</f>
        <v/>
      </c>
      <c r="BC82" s="128" t="str">
        <f>IF($A82&gt;='FG_243way_Regular Symbol'!H$16,"",IF(F82=0,"",IF(OR(F82=$AM$1,F82=$AZ$1,F83=$AM$1,F83=$AZ$1,F84=$AM$1,F84=$AZ$1),0,1)))</f>
        <v/>
      </c>
      <c r="BE82" s="342"/>
      <c r="BF82" s="2"/>
      <c r="BG82" s="2" t="str">
        <f>IF($A82&gt;='FG_243way_Regular Symbol'!F$16,"",IF(D82=0,"",COUNTIF(D82:D84,$BF$1)))</f>
        <v/>
      </c>
      <c r="BH82" s="2" t="str">
        <f>IF($A82&gt;='FG_243way_Regular Symbol'!G$16,"",IF(E82=0,"",COUNTIF(E82:E84,$BF$1)))</f>
        <v/>
      </c>
      <c r="BI82" s="2" t="str">
        <f>IF($A82&gt;='FG_243way_Regular Symbol'!H$16,"",IF(F82=0,"",COUNTIF(F82:F84,$BF$1)))</f>
        <v/>
      </c>
      <c r="BK82" s="342"/>
      <c r="BL82" s="2"/>
      <c r="BM82" s="2" t="str">
        <f>IF($A82&gt;='FG_243way_Regular Symbol'!F$16,"",IF(D82=0,"",IF(OR(D82=$AM$1,D82=$BL$1,D83=$AM$1,D83=$BL$1,D84=$AM$1,D84=$BL$1),0,1)))</f>
        <v/>
      </c>
      <c r="BN82" s="2" t="str">
        <f>IF($A82&gt;='FG_243way_Regular Symbol'!G$16,"",IF(E82=0,"",IF(OR(E82=$AM$1,E82=$BL$1,E83=$AM$1,E83=$BL$1,E84=$AM$1,E84=$BL$1),0,1)))</f>
        <v/>
      </c>
      <c r="BO82" s="128" t="str">
        <f>IF($A82&gt;='FG_243way_Regular Symbol'!H$16,"",IF(F82=0,"",IF(OR(F82=$AM$1,F82=$BL$1,F83=$AM$1,F83=$BL$1,F84=$AM$1,F84=$BL$1),0,1)))</f>
        <v/>
      </c>
      <c r="BQ82" s="2" t="str">
        <f>IF($A82&gt;='FG_243way_Regular Symbol'!D$16,"",IF(B82=0,"",IF(OR(B82=$BQ$1,B82=$BR$1,B83=$BQ$1,B83=$BR$1,B84=$BQ$1,B84=$BR$1),0,1)))</f>
        <v/>
      </c>
      <c r="BR82" s="2" t="str">
        <f>IF($A82&gt;='FG_243way_Regular Symbol'!E$16,"",IF(C82=0,"",IF(OR(C82=$BQ$1,C82=$BR$1,C83=$BQ$1,C83=$BR$1,C84=$BQ$1,C84=$BR$1),0,1)))</f>
        <v/>
      </c>
      <c r="BS82" s="2" t="str">
        <f>IF($A82&gt;='FG_243way_Regular Symbol'!F$16,"",IF(D82=0,"",IF(OR(D82=$BQ$1,D82=$BR$1,D83=$BQ$1,D83=$BR$1,D84=$BQ$1,D84=$BR$1),0,1)))</f>
        <v/>
      </c>
      <c r="BT82" s="2" t="str">
        <f>IF($A82&gt;='FG_243way_Regular Symbol'!G$16,"",IF(E82=0,"",IF(OR(E82=$BQ$1,E82=$BR$1,E83=$BQ$1,E83=$BR$1,E84=$BQ$1,E84=$BR$1),0,1)))</f>
        <v/>
      </c>
      <c r="BU82" s="2" t="str">
        <f>IF($A82&gt;='FG_243way_Regular Symbol'!H$16,"",IF(F82=0,"",IF(OR(F82=$BQ$1,F82=$BR$1,F83=$BQ$1,F83=$BR$1,F84=$BQ$1,F84=$BR$1),0,1)))</f>
        <v/>
      </c>
      <c r="BW82" s="2" t="str">
        <f>IF($A82&gt;='FG_243way_Regular Symbol'!D$16,"",IF(B82=0,"",IF(OR(B82=$BW$1,B83=$BW$1,B84=$BW$1,B82=$BX$1,B83=$BX$1,B84=$BX$1),0,1)))</f>
        <v/>
      </c>
      <c r="BX82" s="2" t="str">
        <f>IF($A82&gt;='FG_243way_Regular Symbol'!E$16,"",IF(C82=0,"",IF(OR(C82=$BW$1,C83=$BW$1,C84=$BW$1,C82=$BX$1,C83=$BX$1,C84=$BX$1),0,1)))</f>
        <v/>
      </c>
      <c r="BY82" s="2" t="str">
        <f>IF($A82&gt;='FG_243way_Regular Symbol'!F$16,"",IF(D82=0,"",IF(OR(D82=$BW$1,D83=$BW$1,D84=$BW$1,D82=$BX$1,D83=$BX$1,D84=$BX$1),0,1)))</f>
        <v/>
      </c>
      <c r="BZ82" s="2" t="str">
        <f>IF($A82&gt;='FG_243way_Regular Symbol'!G$16,"",IF(E82=0,"",IF(OR(E82=$BW$1,E83=$BW$1,E84=$BW$1,E82=$BX$1,E83=$BX$1,E84=$BX$1),0,1)))</f>
        <v/>
      </c>
      <c r="CA82" s="2" t="str">
        <f>IF($A82&gt;='FG_243way_Regular Symbol'!H$16,"",IF(F82=0,"",IF(OR(F82=$BW$1,F83=$BW$1,F84=$BW$1,F82=$BX$1,F83=$BX$1,F84=$BX$1),0,1)))</f>
        <v/>
      </c>
      <c r="CC82" s="2" t="str">
        <f>IF($A82&gt;='FG_243way_Regular Symbol'!D$16,"",IF(B82=0,"",IF(OR(B82=$BW$1,B83=$BW$1,B84=$BW$1,B82=$CD$1,B83=$CD$1,B84=$CD$1),0,1)))</f>
        <v/>
      </c>
      <c r="CD82" s="2" t="str">
        <f>IF($A82&gt;='FG_243way_Regular Symbol'!E$16,"",IF(C82=0,"",IF(OR(C82=$BW$1,C83=$BW$1,C84=$BW$1,C82=$CD$1,C83=$CD$1,C84=$CD$1),0,1)))</f>
        <v/>
      </c>
      <c r="CE82" s="2" t="str">
        <f>IF($A82&gt;='FG_243way_Regular Symbol'!F$16,"",IF(D82=0,"",IF(OR(D82=$BW$1,D83=$BW$1,D84=$BW$1,D82=$CD$1,D83=$CD$1,D84=$CD$1),0,1)))</f>
        <v/>
      </c>
      <c r="CF82" s="2" t="str">
        <f>IF($A82&gt;='FG_243way_Regular Symbol'!G$16,"",IF(E82=0,"",IF(OR(E82=$BW$1,E83=$BW$1,E84=$BW$1,E82=$CD$1,E83=$CD$1,E84=$CD$1),0,1)))</f>
        <v/>
      </c>
      <c r="CG82" s="2" t="str">
        <f>IF($A82&gt;='FG_243way_Regular Symbol'!H$16,"",IF(F82=0,"",IF(OR(F82=$BW$1,F83=$BW$1,F84=$BW$1,F82=$CD$1,F83=$CD$1,F84=$CD$1),0,1)))</f>
        <v/>
      </c>
      <c r="CI82" s="2" t="str">
        <f>IF($A82&gt;='FG_243way_Regular Symbol'!D$16,"",IF(B82=0,"",IF(OR(B82=$BW$1,B83=$BW$1,B84=$BW$1,B82=$CJ$1,B83=$CJ$1,B84=$CJ$1),0,1)))</f>
        <v/>
      </c>
      <c r="CJ82" s="2" t="str">
        <f>IF($A82&gt;='FG_243way_Regular Symbol'!E$16,"",IF(C82=0,"",IF(OR(C82=$BW$1,C83=$BW$1,C84=$BW$1,C82=$CJ$1,C83=$CJ$1,C84=$CJ$1),0,1)))</f>
        <v/>
      </c>
      <c r="CK82" s="2" t="str">
        <f>IF($A82&gt;='FG_243way_Regular Symbol'!F$16,"",IF(D82=0,"",IF(OR(D82=$BW$1,D83=$BW$1,D84=$BW$1,D82=$CJ$1,D83=$CJ$1,D84=$CJ$1),0,1)))</f>
        <v/>
      </c>
      <c r="CL82" s="2" t="str">
        <f>IF($A82&gt;='FG_243way_Regular Symbol'!G$16,"",IF(E82=0,"",IF(OR(E82=$BW$1,E83=$BW$1,E84=$BW$1,E82=$CJ$1,E83=$CJ$1,E84=$CJ$1),0,1)))</f>
        <v/>
      </c>
      <c r="CM82" s="2" t="str">
        <f>IF($A82&gt;='FG_243way_Regular Symbol'!H$16,"",IF(F82=0,"",IF(OR(F82=$BW$1,F83=$BW$1,F84=$BW$1,F82=$CJ$1,F83=$CJ$1,F84=$CJ$1),0,1)))</f>
        <v/>
      </c>
      <c r="CO82" s="2" t="str">
        <f>IF($A82&gt;='FG_243way_Regular Symbol'!D$16,"",IF(B82=0,"",IF(OR(B82=$BW$1,B83=$BW$1,B84=$BW$1,B82=$CP$1,B83=$CP$1,B84=$CP$1),0,1)))</f>
        <v/>
      </c>
      <c r="CP82" s="2" t="str">
        <f>IF($A82&gt;='FG_243way_Regular Symbol'!E$16,"",IF(C82=0,"",IF(OR(C82=$BW$1,C83=$BW$1,C84=$BW$1,C82=$CP$1,C83=$CP$1,C84=$CP$1),0,1)))</f>
        <v/>
      </c>
      <c r="CQ82" s="2" t="str">
        <f>IF($A82&gt;='FG_243way_Regular Symbol'!F$16,"",IF(D82=0,"",IF(OR(D82=$BW$1,D83=$BW$1,D84=$BW$1,D82=$CP$1,D83=$CP$1,D84=$CP$1),0,1)))</f>
        <v/>
      </c>
      <c r="CR82" s="2" t="str">
        <f>IF($A82&gt;='FG_243way_Regular Symbol'!G$16,"",IF(E82=0,"",IF(OR(E82=$BW$1,E83=$BW$1,E84=$BW$1,E82=$CP$1,E83=$CP$1,E84=$CP$1),0,1)))</f>
        <v/>
      </c>
      <c r="CS82" s="2" t="str">
        <f>IF($A82&gt;='FG_243way_Regular Symbol'!H$16,"",IF(F82=0,"",IF(OR(F82=$BW$1,F83=$BW$1,F84=$BW$1,F82=$CP$1,F83=$CP$1,F84=$CP$1),0,1)))</f>
        <v/>
      </c>
      <c r="CU82" s="2" t="str">
        <f>IF($A82&gt;='FG_243way_Regular Symbol'!D$16,"",IF(B82=0,"",IF(OR(B82=$BW$1,B83=$BW$1,B84=$BW$1,B82=$CV$1,B83=$CV$1,B84=$CV$1),0,1)))</f>
        <v/>
      </c>
      <c r="CV82" s="2" t="str">
        <f>IF($A82&gt;='FG_243way_Regular Symbol'!E$16,"",IF(C82=0,"",IF(OR(C82=$BW$1,C83=$BW$1,C84=$BW$1,C82=$CV$1,C83=$CV$1,C84=$CV$1),0,1)))</f>
        <v/>
      </c>
      <c r="CW82" s="2" t="str">
        <f>IF($A82&gt;='FG_243way_Regular Symbol'!F$16,"",IF(D82=0,"",IF(OR(D82=$BW$1,D83=$BW$1,D84=$BW$1,D82=$CV$1,D83=$CV$1,D84=$CV$1),0,1)))</f>
        <v/>
      </c>
      <c r="CX82" s="2" t="str">
        <f>IF($A82&gt;='FG_243way_Regular Symbol'!G$16,"",IF(E82=0,"",IF(OR(E82=$BW$1,E83=$BW$1,E84=$BW$1,E82=$CV$1,E83=$CV$1,E84=$CV$1),0,1)))</f>
        <v/>
      </c>
      <c r="CY82" s="2" t="str">
        <f>IF($A82&gt;='FG_243way_Regular Symbol'!H$16,"",IF(F82=0,"",IF(OR(F82=$BW$1,F83=$BW$1,F84=$BW$1,F82=$CV$1,F83=$CV$1,F84=$CV$1),0,1)))</f>
        <v/>
      </c>
    </row>
    <row r="83" spans="1:103">
      <c r="A83" s="341">
        <f>IF('FG_243way_Regular Symbol'!L82="","",'FG_243way_Regular Symbol'!L82)</f>
        <v>79</v>
      </c>
      <c r="B83" s="184" t="str">
        <f>IF('FG_243way_Regular Symbol'!M82="",
IF($A83-'FG_243way_Regular Symbol'!D$16&gt;='FG_243way_RegularＸ_W()'!B$2-1,"",VLOOKUP($A83-'FG_243way_Regular Symbol'!D$16,'FG_243way_Regular Symbol'!$L$3:$Q$99,'FG_243way_RegularＸ_W()'!B$3+1,FALSE)),
'FG_243way_Regular Symbol'!M82)</f>
        <v/>
      </c>
      <c r="C83" s="184" t="str">
        <f>IF('FG_243way_Regular Symbol'!N82="",
IF($A83-'FG_243way_Regular Symbol'!E$16&gt;='FG_243way_RegularＸ_W()'!C$2-1,"",VLOOKUP($A83-'FG_243way_Regular Symbol'!E$16,'FG_243way_Regular Symbol'!$L$3:$Q$99,'FG_243way_RegularＸ_W()'!C$3+1,FALSE)),
'FG_243way_Regular Symbol'!N82)</f>
        <v/>
      </c>
      <c r="D83" s="184" t="str">
        <f>IF('FG_243way_Regular Symbol'!O82="",
IF($A83-'FG_243way_Regular Symbol'!F$16&gt;='FG_243way_RegularＸ_W()'!D$2-1,"",VLOOKUP($A83-'FG_243way_Regular Symbol'!F$16,'FG_243way_Regular Symbol'!$L$3:$Q$99,'FG_243way_RegularＸ_W()'!D$3+1,FALSE)),
'FG_243way_Regular Symbol'!O82)</f>
        <v/>
      </c>
      <c r="E83" s="184" t="str">
        <f>IF('FG_243way_Regular Symbol'!P82="",
IF($A83-'FG_243way_Regular Symbol'!G$16&gt;='FG_243way_RegularＸ_W()'!E$2-1,"",VLOOKUP($A83-'FG_243way_Regular Symbol'!G$16,'FG_243way_Regular Symbol'!$L$3:$Q$99,'FG_243way_RegularＸ_W()'!E$3+1,FALSE)),
'FG_243way_Regular Symbol'!P82)</f>
        <v/>
      </c>
      <c r="F83" s="358" t="str">
        <f>IF('FG_243way_Regular Symbol'!Q82="",
IF($A83-'FG_243way_Regular Symbol'!H$16&gt;='FG_243way_RegularＸ_W()'!F$2-1,"",VLOOKUP($A83-'FG_243way_Regular Symbol'!H$16,'FG_243way_Regular Symbol'!$L$3:$Q$99,'FG_243way_RegularＸ_W()'!F$3+1,FALSE)),
'FG_243way_Regular Symbol'!Q82)</f>
        <v/>
      </c>
      <c r="O83" s="342" t="str">
        <f>IF($A83&gt;='FG_243way_Regular Symbol'!D$16,"",IF(B83=0,"",IF(OR(B83=$O$1,B83=$P$1,B84=$O$1,B84=$P$1,B85=$O$1,B85=$P$1),0,1)))</f>
        <v/>
      </c>
      <c r="P83" s="2" t="str">
        <f>IF($A83&gt;='FG_243way_Regular Symbol'!E$16,"",IF(C83=0,"",IF(OR(C83=$O$1,C83=$P$1,C84=$O$1,C84=$P$1,C85=$O$1,C85=$P$1),0,1)))</f>
        <v/>
      </c>
      <c r="Q83" s="2" t="str">
        <f>IF($A83&gt;='FG_243way_Regular Symbol'!F$16,"",IF(D83=0,"",IF(OR(D83=$O$1,D83=$P$1,D84=$O$1,D84=$P$1,D85=$O$1,D85=$P$1),0,1)))</f>
        <v/>
      </c>
      <c r="R83" s="2" t="str">
        <f>IF($A83&gt;='FG_243way_Regular Symbol'!G$16,"",IF(E83=0,"",IF(OR(E83=$O$1,E83=$P$1,E84=$O$1,E84=$P$1,E85=$O$1,E85=$P$1),0,1)))</f>
        <v/>
      </c>
      <c r="S83" s="128" t="str">
        <f>IF($A83&gt;='FG_243way_Regular Symbol'!H$16,"",IF(F83=0,"",IF(OR(F83=$O$1,F83=$P$1,F84=$O$1,F84=$P$1,F85=$O$1,F85=$P$1),0,1)))</f>
        <v/>
      </c>
      <c r="U83" s="342" t="str">
        <f>IF($A83&gt;='FG_243way_Regular Symbol'!D$16,"",IF(B83=0,"",IF(OR(B83=$U$1,B83=$V$1,B84=$U$1,B84=$V$1,B85=$U$1,B85=$V$1),0,1)))</f>
        <v/>
      </c>
      <c r="V83" s="2" t="str">
        <f>IF($A83&gt;='FG_243way_Regular Symbol'!E$16,"",IF(C83=0,"",IF(OR(C83=$U$1,C83=$V$1,C84=$U$1,C84=$V$1,C85=$U$1,C85=$V$1),0,1)))</f>
        <v/>
      </c>
      <c r="W83" s="2" t="str">
        <f>IF($A83&gt;='FG_243way_Regular Symbol'!F$16,"",IF(D83=0,"",IF(OR(D83=$U$1,D83=$V$1,D84=$U$1,D84=$V$1,D85=$U$1,D85=$V$1),0,1)))</f>
        <v/>
      </c>
      <c r="X83" s="2" t="str">
        <f>IF($A83&gt;='FG_243way_Regular Symbol'!G$16,"",IF(E83=0,"",IF(OR(E83=$U$1,E83=$V$1,E84=$U$1,E84=$V$1,E85=$U$1,E85=$V$1),0,1)))</f>
        <v/>
      </c>
      <c r="Y83" s="128" t="str">
        <f>IF($A83&gt;='FG_243way_Regular Symbol'!H$16,"",IF(F83=0,"",IF(OR(F83=$U$1,F83=$V$1,F84=$U$1,F84=$V$1,F85=$U$1,F85=$V$1),0,1)))</f>
        <v/>
      </c>
      <c r="AA83" s="342" t="str">
        <f>IF($A83&gt;='FG_243way_Regular Symbol'!D$16,"",IF(B83=0,"",IF(OR(B83=$AA$1,B83=$AB$1,B84=$AA$1,B84=$AB$1,B85=$AA$1,,B85=$AB$1),0,1)))</f>
        <v/>
      </c>
      <c r="AB83" s="2" t="str">
        <f>IF($A83&gt;='FG_243way_Regular Symbol'!E$16,"",IF(C83=0,"",IF(OR(C83=$AA$1,C83=$AB$1,C84=$AA$1,C84=$AB$1,C85=$AA$1,,C85=$AB$1),0,1)))</f>
        <v/>
      </c>
      <c r="AC83" s="2" t="str">
        <f>IF($A83&gt;='FG_243way_Regular Symbol'!F$16,"",IF(D83=0,"",IF(OR(D83=$AA$1,D83=$AB$1,D84=$AA$1,D84=$AB$1,D85=$AA$1,,D85=$AB$1),0,1)))</f>
        <v/>
      </c>
      <c r="AD83" s="2" t="str">
        <f>IF($A83&gt;='FG_243way_Regular Symbol'!G$16,"",IF(E83=0,"",IF(OR(E83=$AA$1,E83=$AB$1,E84=$AA$1,E84=$AB$1,E85=$AA$1,,E85=$AB$1),0,1)))</f>
        <v/>
      </c>
      <c r="AE83" s="128" t="str">
        <f>IF($A83&gt;='FG_243way_Regular Symbol'!H$16,"",IF(F83=0,"",IF(OR(F83=$AA$1,F83=$AB$1,F84=$AA$1,F84=$AB$1,F85=$AA$1,,F85=$AB$1),0,1)))</f>
        <v/>
      </c>
      <c r="AG83" s="342" t="str">
        <f>IF($A83&gt;='FG_243way_Regular Symbol'!D$16,"",IF(B83=0,"",IF(OR(B83=$AG$1,B83=$AH$1,B84=$AG$1,B84=$AH$1,B85=$AG$1,B85=$AH$1),0,1)))</f>
        <v/>
      </c>
      <c r="AH83" s="2" t="str">
        <f>IF($A83&gt;='FG_243way_Regular Symbol'!E$16,"",IF(C83=0,"",IF(OR(C83=$AG$1,C83=$AH$1,C84=$AG$1,C84=$AH$1,C85=$AG$1,C85=$AH$1),0,1)))</f>
        <v/>
      </c>
      <c r="AI83" s="2" t="str">
        <f>IF($A83&gt;='FG_243way_Regular Symbol'!F$16,"",IF(D83=0,"",IF(OR(D83=$AG$1,D83=$AH$1,D84=$AG$1,D84=$AH$1,D85=$AG$1,D85=$AH$1),0,1)))</f>
        <v/>
      </c>
      <c r="AJ83" s="2" t="str">
        <f>IF($A83&gt;='FG_243way_Regular Symbol'!G$16,"",IF(E83=0,"",IF(OR(E83=$AG$1,E83=$AH$1,E84=$AG$1,E84=$AH$1,E85=$AG$1,E85=$AH$1),0,1)))</f>
        <v/>
      </c>
      <c r="AK83" s="128" t="str">
        <f>IF($A83&gt;='FG_243way_Regular Symbol'!H$16,"",IF(F83=0,"",IF(OR(F83=$AG$1,F83=$AH$1,F84=$AG$1,F84=$AH$1,F85=$AG$1,F85=$AH$1),0,1)))</f>
        <v/>
      </c>
      <c r="AM83" s="342" t="str">
        <f>IF($A83&gt;='FG_243way_Regular Symbol'!D$16,"",IF(B83=0,"",IF(OR(B83=$AM$1,B83=$AN$1,B84=$AM$1,B84=$AN$1,B85=$AM$1,B85=$AN$1),0,1)))</f>
        <v/>
      </c>
      <c r="AN83" s="2" t="str">
        <f>IF($A83&gt;='FG_243way_Regular Symbol'!E$16,"",IF(C83=0,"",IF(OR(C83=$AM$1,C83=$AN$1,C84=$AM$1,C84=$AN$1,C85=$AM$1,C85=$AN$1),0,1)))</f>
        <v/>
      </c>
      <c r="AO83" s="2" t="str">
        <f>IF($A83&gt;='FG_243way_Regular Symbol'!F$16,"",IF(D83=0,"",IF(OR(D83=$AM$1,D83=$AN$1,D84=$AM$1,D84=$AN$1,D85=$AM$1,D85=$AN$1),0,1)))</f>
        <v/>
      </c>
      <c r="AP83" s="2" t="str">
        <f>IF($A83&gt;='FG_243way_Regular Symbol'!G$16,"",IF(E83=0,"",IF(OR(E83=$AM$1,E83=$AN$1,E84=$AM$1,E84=$AN$1,E85=$AM$1,E85=$AN$1),0,1)))</f>
        <v/>
      </c>
      <c r="AQ83" s="128" t="str">
        <f>IF($A83&gt;='FG_243way_Regular Symbol'!H$16,"",IF(F83=0,"",IF(OR(F83=$AM$1,F83=$AN$1,F84=$AM$1,F84=$AN$1,F85=$AM$1,F85=$AN$1),0,1)))</f>
        <v/>
      </c>
      <c r="AS83" s="342" t="str">
        <f>IF($A83&gt;='FG_243way_Regular Symbol'!D$16,"",IF(B83=0,"",IF(OR(B83=$AM$1,B83=$AT$1,B84=$AM$1,B84=$AT$1,B85=$AM$1,B85=$AT$1),0,1)))</f>
        <v/>
      </c>
      <c r="AT83" s="2" t="str">
        <f>IF($A83&gt;='FG_243way_Regular Symbol'!E$16,"",IF(C83=0,"",IF(OR(C83=$AM$1,C83=$AT$1,C84=$AM$1,C84=$AT$1,C85=$AM$1,C85=$AT$1),0,1)))</f>
        <v/>
      </c>
      <c r="AU83" s="2" t="str">
        <f>IF($A83&gt;='FG_243way_Regular Symbol'!F$16,"",IF(D83=0,"",IF(OR(D83=$AM$1,D83=$AT$1,D84=$AM$1,D84=$AT$1,D85=$AM$1,D85=$AT$1),0,1)))</f>
        <v/>
      </c>
      <c r="AV83" s="2" t="str">
        <f>IF($A83&gt;='FG_243way_Regular Symbol'!G$16,"",IF(E83=0,"",IF(OR(E83=$AM$1,E83=$AT$1,E84=$AM$1,E84=$AT$1,E85=$AM$1,E85=$AT$1),0,1)))</f>
        <v/>
      </c>
      <c r="AW83" s="128" t="str">
        <f>IF($A83&gt;='FG_243way_Regular Symbol'!H$16,"",IF(F83=0,"",IF(OR(F83=$AM$1,F83=$AT$1,F84=$AM$1,F84=$AT$1,F85=$AM$1,F85=$AT$1),0,1)))</f>
        <v/>
      </c>
      <c r="AY83" s="342" t="str">
        <f>IF($A83&gt;='FG_243way_Regular Symbol'!D$16,"",IF(B83=0,"",IF(OR(B83=$AM$1,B83=$AZ$1,B84=$AM$1,B84=$AZ$1,B85=$AM$1,B85=$AZ$1),0,1)))</f>
        <v/>
      </c>
      <c r="AZ83" s="2" t="str">
        <f>IF($A83&gt;='FG_243way_Regular Symbol'!E$16,"",IF(C83=0,"",IF(OR(C83=$AM$1,C83=$AZ$1,C84=$AM$1,C84=$AZ$1,C85=$AM$1,C85=$AZ$1),0,1)))</f>
        <v/>
      </c>
      <c r="BA83" s="2" t="str">
        <f>IF($A83&gt;='FG_243way_Regular Symbol'!F$16,"",IF(D83=0,"",IF(OR(D83=$AM$1,D83=$AZ$1,D84=$AM$1,D84=$AZ$1,D85=$AM$1,D85=$AZ$1),0,1)))</f>
        <v/>
      </c>
      <c r="BB83" s="2" t="str">
        <f>IF($A83&gt;='FG_243way_Regular Symbol'!G$16,"",IF(E83=0,"",IF(OR(E83=$AM$1,E83=$AZ$1,E84=$AM$1,E84=$AZ$1,E85=$AM$1,E85=$AZ$1),0,1)))</f>
        <v/>
      </c>
      <c r="BC83" s="128" t="str">
        <f>IF($A83&gt;='FG_243way_Regular Symbol'!H$16,"",IF(F83=0,"",IF(OR(F83=$AM$1,F83=$AZ$1,F84=$AM$1,F84=$AZ$1,F85=$AM$1,F85=$AZ$1),0,1)))</f>
        <v/>
      </c>
      <c r="BE83" s="342"/>
      <c r="BF83" s="2"/>
      <c r="BG83" s="2" t="str">
        <f>IF($A83&gt;='FG_243way_Regular Symbol'!F$16,"",IF(D83=0,"",COUNTIF(D83:D85,$BF$1)))</f>
        <v/>
      </c>
      <c r="BH83" s="2" t="str">
        <f>IF($A83&gt;='FG_243way_Regular Symbol'!G$16,"",IF(E83=0,"",COUNTIF(E83:E85,$BF$1)))</f>
        <v/>
      </c>
      <c r="BI83" s="2" t="str">
        <f>IF($A83&gt;='FG_243way_Regular Symbol'!H$16,"",IF(F83=0,"",COUNTIF(F83:F85,$BF$1)))</f>
        <v/>
      </c>
      <c r="BK83" s="342"/>
      <c r="BL83" s="2"/>
      <c r="BM83" s="2" t="str">
        <f>IF($A83&gt;='FG_243way_Regular Symbol'!F$16,"",IF(D83=0,"",IF(OR(D83=$AM$1,D83=$BL$1,D84=$AM$1,D84=$BL$1,D85=$AM$1,D85=$BL$1),0,1)))</f>
        <v/>
      </c>
      <c r="BN83" s="2" t="str">
        <f>IF($A83&gt;='FG_243way_Regular Symbol'!G$16,"",IF(E83=0,"",IF(OR(E83=$AM$1,E83=$BL$1,E84=$AM$1,E84=$BL$1,E85=$AM$1,E85=$BL$1),0,1)))</f>
        <v/>
      </c>
      <c r="BO83" s="128" t="str">
        <f>IF($A83&gt;='FG_243way_Regular Symbol'!H$16,"",IF(F83=0,"",IF(OR(F83=$AM$1,F83=$BL$1,F84=$AM$1,F84=$BL$1,F85=$AM$1,F85=$BL$1),0,1)))</f>
        <v/>
      </c>
      <c r="BQ83" s="2" t="str">
        <f>IF($A83&gt;='FG_243way_Regular Symbol'!D$16,"",IF(B83=0,"",IF(OR(B83=$BQ$1,B83=$BR$1,B84=$BQ$1,B84=$BR$1,B85=$BQ$1,B85=$BR$1),0,1)))</f>
        <v/>
      </c>
      <c r="BR83" s="2" t="str">
        <f>IF($A83&gt;='FG_243way_Regular Symbol'!E$16,"",IF(C83=0,"",IF(OR(C83=$BQ$1,C83=$BR$1,C84=$BQ$1,C84=$BR$1,C85=$BQ$1,C85=$BR$1),0,1)))</f>
        <v/>
      </c>
      <c r="BS83" s="2" t="str">
        <f>IF($A83&gt;='FG_243way_Regular Symbol'!F$16,"",IF(D83=0,"",IF(OR(D83=$BQ$1,D83=$BR$1,D84=$BQ$1,D84=$BR$1,D85=$BQ$1,D85=$BR$1),0,1)))</f>
        <v/>
      </c>
      <c r="BT83" s="2" t="str">
        <f>IF($A83&gt;='FG_243way_Regular Symbol'!G$16,"",IF(E83=0,"",IF(OR(E83=$BQ$1,E83=$BR$1,E84=$BQ$1,E84=$BR$1,E85=$BQ$1,E85=$BR$1),0,1)))</f>
        <v/>
      </c>
      <c r="BU83" s="2" t="str">
        <f>IF($A83&gt;='FG_243way_Regular Symbol'!H$16,"",IF(F83=0,"",IF(OR(F83=$BQ$1,F83=$BR$1,F84=$BQ$1,F84=$BR$1,F85=$BQ$1,F85=$BR$1),0,1)))</f>
        <v/>
      </c>
      <c r="BW83" s="2" t="str">
        <f>IF($A83&gt;='FG_243way_Regular Symbol'!D$16,"",IF(B83=0,"",IF(OR(B83=$BW$1,B84=$BW$1,B85=$BW$1,B83=$BX$1,B84=$BX$1,B85=$BX$1),0,1)))</f>
        <v/>
      </c>
      <c r="BX83" s="2" t="str">
        <f>IF($A83&gt;='FG_243way_Regular Symbol'!E$16,"",IF(C83=0,"",IF(OR(C83=$BW$1,C84=$BW$1,C85=$BW$1,C83=$BX$1,C84=$BX$1,C85=$BX$1),0,1)))</f>
        <v/>
      </c>
      <c r="BY83" s="2" t="str">
        <f>IF($A83&gt;='FG_243way_Regular Symbol'!F$16,"",IF(D83=0,"",IF(OR(D83=$BW$1,D84=$BW$1,D85=$BW$1,D83=$BX$1,D84=$BX$1,D85=$BX$1),0,1)))</f>
        <v/>
      </c>
      <c r="BZ83" s="2" t="str">
        <f>IF($A83&gt;='FG_243way_Regular Symbol'!G$16,"",IF(E83=0,"",IF(OR(E83=$BW$1,E84=$BW$1,E85=$BW$1,E83=$BX$1,E84=$BX$1,E85=$BX$1),0,1)))</f>
        <v/>
      </c>
      <c r="CA83" s="2" t="str">
        <f>IF($A83&gt;='FG_243way_Regular Symbol'!H$16,"",IF(F83=0,"",IF(OR(F83=$BW$1,F84=$BW$1,F85=$BW$1,F83=$BX$1,F84=$BX$1,F85=$BX$1),0,1)))</f>
        <v/>
      </c>
      <c r="CC83" s="2" t="str">
        <f>IF($A83&gt;='FG_243way_Regular Symbol'!D$16,"",IF(B83=0,"",IF(OR(B83=$BW$1,B84=$BW$1,B85=$BW$1,B83=$CD$1,B84=$CD$1,B85=$CD$1),0,1)))</f>
        <v/>
      </c>
      <c r="CD83" s="2" t="str">
        <f>IF($A83&gt;='FG_243way_Regular Symbol'!E$16,"",IF(C83=0,"",IF(OR(C83=$BW$1,C84=$BW$1,C85=$BW$1,C83=$CD$1,C84=$CD$1,C85=$CD$1),0,1)))</f>
        <v/>
      </c>
      <c r="CE83" s="2" t="str">
        <f>IF($A83&gt;='FG_243way_Regular Symbol'!F$16,"",IF(D83=0,"",IF(OR(D83=$BW$1,D84=$BW$1,D85=$BW$1,D83=$CD$1,D84=$CD$1,D85=$CD$1),0,1)))</f>
        <v/>
      </c>
      <c r="CF83" s="2" t="str">
        <f>IF($A83&gt;='FG_243way_Regular Symbol'!G$16,"",IF(E83=0,"",IF(OR(E83=$BW$1,E84=$BW$1,E85=$BW$1,E83=$CD$1,E84=$CD$1,E85=$CD$1),0,1)))</f>
        <v/>
      </c>
      <c r="CG83" s="2" t="str">
        <f>IF($A83&gt;='FG_243way_Regular Symbol'!H$16,"",IF(F83=0,"",IF(OR(F83=$BW$1,F84=$BW$1,F85=$BW$1,F83=$CD$1,F84=$CD$1,F85=$CD$1),0,1)))</f>
        <v/>
      </c>
      <c r="CI83" s="2" t="str">
        <f>IF($A83&gt;='FG_243way_Regular Symbol'!D$16,"",IF(B83=0,"",IF(OR(B83=$BW$1,B84=$BW$1,B85=$BW$1,B83=$CJ$1,B84=$CJ$1,B85=$CJ$1),0,1)))</f>
        <v/>
      </c>
      <c r="CJ83" s="2" t="str">
        <f>IF($A83&gt;='FG_243way_Regular Symbol'!E$16,"",IF(C83=0,"",IF(OR(C83=$BW$1,C84=$BW$1,C85=$BW$1,C83=$CJ$1,C84=$CJ$1,C85=$CJ$1),0,1)))</f>
        <v/>
      </c>
      <c r="CK83" s="2" t="str">
        <f>IF($A83&gt;='FG_243way_Regular Symbol'!F$16,"",IF(D83=0,"",IF(OR(D83=$BW$1,D84=$BW$1,D85=$BW$1,D83=$CJ$1,D84=$CJ$1,D85=$CJ$1),0,1)))</f>
        <v/>
      </c>
      <c r="CL83" s="2" t="str">
        <f>IF($A83&gt;='FG_243way_Regular Symbol'!G$16,"",IF(E83=0,"",IF(OR(E83=$BW$1,E84=$BW$1,E85=$BW$1,E83=$CJ$1,E84=$CJ$1,E85=$CJ$1),0,1)))</f>
        <v/>
      </c>
      <c r="CM83" s="2" t="str">
        <f>IF($A83&gt;='FG_243way_Regular Symbol'!H$16,"",IF(F83=0,"",IF(OR(F83=$BW$1,F84=$BW$1,F85=$BW$1,F83=$CJ$1,F84=$CJ$1,F85=$CJ$1),0,1)))</f>
        <v/>
      </c>
      <c r="CO83" s="2" t="str">
        <f>IF($A83&gt;='FG_243way_Regular Symbol'!D$16,"",IF(B83=0,"",IF(OR(B83=$BW$1,B84=$BW$1,B85=$BW$1,B83=$CP$1,B84=$CP$1,B85=$CP$1),0,1)))</f>
        <v/>
      </c>
      <c r="CP83" s="2" t="str">
        <f>IF($A83&gt;='FG_243way_Regular Symbol'!E$16,"",IF(C83=0,"",IF(OR(C83=$BW$1,C84=$BW$1,C85=$BW$1,C83=$CP$1,C84=$CP$1,C85=$CP$1),0,1)))</f>
        <v/>
      </c>
      <c r="CQ83" s="2" t="str">
        <f>IF($A83&gt;='FG_243way_Regular Symbol'!F$16,"",IF(D83=0,"",IF(OR(D83=$BW$1,D84=$BW$1,D85=$BW$1,D83=$CP$1,D84=$CP$1,D85=$CP$1),0,1)))</f>
        <v/>
      </c>
      <c r="CR83" s="2" t="str">
        <f>IF($A83&gt;='FG_243way_Regular Symbol'!G$16,"",IF(E83=0,"",IF(OR(E83=$BW$1,E84=$BW$1,E85=$BW$1,E83=$CP$1,E84=$CP$1,E85=$CP$1),0,1)))</f>
        <v/>
      </c>
      <c r="CS83" s="2" t="str">
        <f>IF($A83&gt;='FG_243way_Regular Symbol'!H$16,"",IF(F83=0,"",IF(OR(F83=$BW$1,F84=$BW$1,F85=$BW$1,F83=$CP$1,F84=$CP$1,F85=$CP$1),0,1)))</f>
        <v/>
      </c>
      <c r="CU83" s="2" t="str">
        <f>IF($A83&gt;='FG_243way_Regular Symbol'!D$16,"",IF(B83=0,"",IF(OR(B83=$BW$1,B84=$BW$1,B85=$BW$1,B83=$CV$1,B84=$CV$1,B85=$CV$1),0,1)))</f>
        <v/>
      </c>
      <c r="CV83" s="2" t="str">
        <f>IF($A83&gt;='FG_243way_Regular Symbol'!E$16,"",IF(C83=0,"",IF(OR(C83=$BW$1,C84=$BW$1,C85=$BW$1,C83=$CV$1,C84=$CV$1,C85=$CV$1),0,1)))</f>
        <v/>
      </c>
      <c r="CW83" s="2" t="str">
        <f>IF($A83&gt;='FG_243way_Regular Symbol'!F$16,"",IF(D83=0,"",IF(OR(D83=$BW$1,D84=$BW$1,D85=$BW$1,D83=$CV$1,D84=$CV$1,D85=$CV$1),0,1)))</f>
        <v/>
      </c>
      <c r="CX83" s="2" t="str">
        <f>IF($A83&gt;='FG_243way_Regular Symbol'!G$16,"",IF(E83=0,"",IF(OR(E83=$BW$1,E84=$BW$1,E85=$BW$1,E83=$CV$1,E84=$CV$1,E85=$CV$1),0,1)))</f>
        <v/>
      </c>
      <c r="CY83" s="2" t="str">
        <f>IF($A83&gt;='FG_243way_Regular Symbol'!H$16,"",IF(F83=0,"",IF(OR(F83=$BW$1,F84=$BW$1,F85=$BW$1,F83=$CV$1,F84=$CV$1,F85=$CV$1),0,1)))</f>
        <v/>
      </c>
    </row>
    <row r="84" spans="1:103">
      <c r="A84" s="341">
        <f>IF('FG_243way_Regular Symbol'!L83="","",'FG_243way_Regular Symbol'!L83)</f>
        <v>80</v>
      </c>
      <c r="B84" s="184" t="str">
        <f>IF('FG_243way_Regular Symbol'!M83="",
IF($A84-'FG_243way_Regular Symbol'!D$16&gt;='FG_243way_RegularＸ_W()'!B$2-1,"",VLOOKUP($A84-'FG_243way_Regular Symbol'!D$16,'FG_243way_Regular Symbol'!$L$3:$Q$99,'FG_243way_RegularＸ_W()'!B$3+1,FALSE)),
'FG_243way_Regular Symbol'!M83)</f>
        <v/>
      </c>
      <c r="C84" s="184" t="str">
        <f>IF('FG_243way_Regular Symbol'!N83="",
IF($A84-'FG_243way_Regular Symbol'!E$16&gt;='FG_243way_RegularＸ_W()'!C$2-1,"",VLOOKUP($A84-'FG_243way_Regular Symbol'!E$16,'FG_243way_Regular Symbol'!$L$3:$Q$99,'FG_243way_RegularＸ_W()'!C$3+1,FALSE)),
'FG_243way_Regular Symbol'!N83)</f>
        <v/>
      </c>
      <c r="D84" s="184" t="str">
        <f>IF('FG_243way_Regular Symbol'!O83="",
IF($A84-'FG_243way_Regular Symbol'!F$16&gt;='FG_243way_RegularＸ_W()'!D$2-1,"",VLOOKUP($A84-'FG_243way_Regular Symbol'!F$16,'FG_243way_Regular Symbol'!$L$3:$Q$99,'FG_243way_RegularＸ_W()'!D$3+1,FALSE)),
'FG_243way_Regular Symbol'!O83)</f>
        <v/>
      </c>
      <c r="E84" s="184" t="str">
        <f>IF('FG_243way_Regular Symbol'!P83="",
IF($A84-'FG_243way_Regular Symbol'!G$16&gt;='FG_243way_RegularＸ_W()'!E$2-1,"",VLOOKUP($A84-'FG_243way_Regular Symbol'!G$16,'FG_243way_Regular Symbol'!$L$3:$Q$99,'FG_243way_RegularＸ_W()'!E$3+1,FALSE)),
'FG_243way_Regular Symbol'!P83)</f>
        <v/>
      </c>
      <c r="F84" s="358" t="str">
        <f>IF('FG_243way_Regular Symbol'!Q83="",
IF($A84-'FG_243way_Regular Symbol'!H$16&gt;='FG_243way_RegularＸ_W()'!F$2-1,"",VLOOKUP($A84-'FG_243way_Regular Symbol'!H$16,'FG_243way_Regular Symbol'!$L$3:$Q$99,'FG_243way_RegularＸ_W()'!F$3+1,FALSE)),
'FG_243way_Regular Symbol'!Q83)</f>
        <v/>
      </c>
      <c r="O84" s="342" t="str">
        <f>IF($A84&gt;='FG_243way_Regular Symbol'!D$16,"",IF(B84=0,"",IF(OR(B84=$O$1,B84=$P$1,B85=$O$1,B85=$P$1,B86=$O$1,B86=$P$1),0,1)))</f>
        <v/>
      </c>
      <c r="P84" s="2" t="str">
        <f>IF($A84&gt;='FG_243way_Regular Symbol'!E$16,"",IF(C84=0,"",IF(OR(C84=$O$1,C84=$P$1,C85=$O$1,C85=$P$1,C86=$O$1,C86=$P$1),0,1)))</f>
        <v/>
      </c>
      <c r="Q84" s="2" t="str">
        <f>IF($A84&gt;='FG_243way_Regular Symbol'!F$16,"",IF(D84=0,"",IF(OR(D84=$O$1,D84=$P$1,D85=$O$1,D85=$P$1,D86=$O$1,D86=$P$1),0,1)))</f>
        <v/>
      </c>
      <c r="R84" s="2" t="str">
        <f>IF($A84&gt;='FG_243way_Regular Symbol'!G$16,"",IF(E84=0,"",IF(OR(E84=$O$1,E84=$P$1,E85=$O$1,E85=$P$1,E86=$O$1,E86=$P$1),0,1)))</f>
        <v/>
      </c>
      <c r="S84" s="128" t="str">
        <f>IF($A84&gt;='FG_243way_Regular Symbol'!H$16,"",IF(F84=0,"",IF(OR(F84=$O$1,F84=$P$1,F85=$O$1,F85=$P$1,F86=$O$1,F86=$P$1),0,1)))</f>
        <v/>
      </c>
      <c r="U84" s="342" t="str">
        <f>IF($A84&gt;='FG_243way_Regular Symbol'!D$16,"",IF(B84=0,"",IF(OR(B84=$U$1,B84=$V$1,B85=$U$1,B85=$V$1,B86=$U$1,B86=$V$1),0,1)))</f>
        <v/>
      </c>
      <c r="V84" s="2" t="str">
        <f>IF($A84&gt;='FG_243way_Regular Symbol'!E$16,"",IF(C84=0,"",IF(OR(C84=$U$1,C84=$V$1,C85=$U$1,C85=$V$1,C86=$U$1,C86=$V$1),0,1)))</f>
        <v/>
      </c>
      <c r="W84" s="2" t="str">
        <f>IF($A84&gt;='FG_243way_Regular Symbol'!F$16,"",IF(D84=0,"",IF(OR(D84=$U$1,D84=$V$1,D85=$U$1,D85=$V$1,D86=$U$1,D86=$V$1),0,1)))</f>
        <v/>
      </c>
      <c r="X84" s="2" t="str">
        <f>IF($A84&gt;='FG_243way_Regular Symbol'!G$16,"",IF(E84=0,"",IF(OR(E84=$U$1,E84=$V$1,E85=$U$1,E85=$V$1,E86=$U$1,E86=$V$1),0,1)))</f>
        <v/>
      </c>
      <c r="Y84" s="128" t="str">
        <f>IF($A84&gt;='FG_243way_Regular Symbol'!H$16,"",IF(F84=0,"",IF(OR(F84=$U$1,F84=$V$1,F85=$U$1,F85=$V$1,F86=$U$1,F86=$V$1),0,1)))</f>
        <v/>
      </c>
      <c r="AA84" s="342" t="str">
        <f>IF($A84&gt;='FG_243way_Regular Symbol'!D$16,"",IF(B84=0,"",IF(OR(B84=$AA$1,B84=$AB$1,B85=$AA$1,B85=$AB$1,B86=$AA$1,,B86=$AB$1),0,1)))</f>
        <v/>
      </c>
      <c r="AB84" s="2" t="str">
        <f>IF($A84&gt;='FG_243way_Regular Symbol'!E$16,"",IF(C84=0,"",IF(OR(C84=$AA$1,C84=$AB$1,C85=$AA$1,C85=$AB$1,C86=$AA$1,,C86=$AB$1),0,1)))</f>
        <v/>
      </c>
      <c r="AC84" s="2" t="str">
        <f>IF($A84&gt;='FG_243way_Regular Symbol'!F$16,"",IF(D84=0,"",IF(OR(D84=$AA$1,D84=$AB$1,D85=$AA$1,D85=$AB$1,D86=$AA$1,,D86=$AB$1),0,1)))</f>
        <v/>
      </c>
      <c r="AD84" s="2" t="str">
        <f>IF($A84&gt;='FG_243way_Regular Symbol'!G$16,"",IF(E84=0,"",IF(OR(E84=$AA$1,E84=$AB$1,E85=$AA$1,E85=$AB$1,E86=$AA$1,,E86=$AB$1),0,1)))</f>
        <v/>
      </c>
      <c r="AE84" s="128" t="str">
        <f>IF($A84&gt;='FG_243way_Regular Symbol'!H$16,"",IF(F84=0,"",IF(OR(F84=$AA$1,F84=$AB$1,F85=$AA$1,F85=$AB$1,F86=$AA$1,,F86=$AB$1),0,1)))</f>
        <v/>
      </c>
      <c r="AG84" s="342" t="str">
        <f>IF($A84&gt;='FG_243way_Regular Symbol'!D$16,"",IF(B84=0,"",IF(OR(B84=$AG$1,B84=$AH$1,B85=$AG$1,B85=$AH$1,B86=$AG$1,B86=$AH$1),0,1)))</f>
        <v/>
      </c>
      <c r="AH84" s="2" t="str">
        <f>IF($A84&gt;='FG_243way_Regular Symbol'!E$16,"",IF(C84=0,"",IF(OR(C84=$AG$1,C84=$AH$1,C85=$AG$1,C85=$AH$1,C86=$AG$1,C86=$AH$1),0,1)))</f>
        <v/>
      </c>
      <c r="AI84" s="2" t="str">
        <f>IF($A84&gt;='FG_243way_Regular Symbol'!F$16,"",IF(D84=0,"",IF(OR(D84=$AG$1,D84=$AH$1,D85=$AG$1,D85=$AH$1,D86=$AG$1,D86=$AH$1),0,1)))</f>
        <v/>
      </c>
      <c r="AJ84" s="2" t="str">
        <f>IF($A84&gt;='FG_243way_Regular Symbol'!G$16,"",IF(E84=0,"",IF(OR(E84=$AG$1,E84=$AH$1,E85=$AG$1,E85=$AH$1,E86=$AG$1,E86=$AH$1),0,1)))</f>
        <v/>
      </c>
      <c r="AK84" s="128" t="str">
        <f>IF($A84&gt;='FG_243way_Regular Symbol'!H$16,"",IF(F84=0,"",IF(OR(F84=$AG$1,F84=$AH$1,F85=$AG$1,F85=$AH$1,F86=$AG$1,F86=$AH$1),0,1)))</f>
        <v/>
      </c>
      <c r="AM84" s="342" t="str">
        <f>IF($A84&gt;='FG_243way_Regular Symbol'!D$16,"",IF(B84=0,"",IF(OR(B84=$AM$1,B84=$AN$1,B85=$AM$1,B85=$AN$1,B86=$AM$1,B86=$AN$1),0,1)))</f>
        <v/>
      </c>
      <c r="AN84" s="2" t="str">
        <f>IF($A84&gt;='FG_243way_Regular Symbol'!E$16,"",IF(C84=0,"",IF(OR(C84=$AM$1,C84=$AN$1,C85=$AM$1,C85=$AN$1,C86=$AM$1,C86=$AN$1),0,1)))</f>
        <v/>
      </c>
      <c r="AO84" s="2" t="str">
        <f>IF($A84&gt;='FG_243way_Regular Symbol'!F$16,"",IF(D84=0,"",IF(OR(D84=$AM$1,D84=$AN$1,D85=$AM$1,D85=$AN$1,D86=$AM$1,D86=$AN$1),0,1)))</f>
        <v/>
      </c>
      <c r="AP84" s="2" t="str">
        <f>IF($A84&gt;='FG_243way_Regular Symbol'!G$16,"",IF(E84=0,"",IF(OR(E84=$AM$1,E84=$AN$1,E85=$AM$1,E85=$AN$1,E86=$AM$1,E86=$AN$1),0,1)))</f>
        <v/>
      </c>
      <c r="AQ84" s="128" t="str">
        <f>IF($A84&gt;='FG_243way_Regular Symbol'!H$16,"",IF(F84=0,"",IF(OR(F84=$AM$1,F84=$AN$1,F85=$AM$1,F85=$AN$1,F86=$AM$1,F86=$AN$1),0,1)))</f>
        <v/>
      </c>
      <c r="AS84" s="342" t="str">
        <f>IF($A84&gt;='FG_243way_Regular Symbol'!D$16,"",IF(B84=0,"",IF(OR(B84=$AM$1,B84=$AT$1,B85=$AM$1,B85=$AT$1,B86=$AM$1,B86=$AT$1),0,1)))</f>
        <v/>
      </c>
      <c r="AT84" s="2" t="str">
        <f>IF($A84&gt;='FG_243way_Regular Symbol'!E$16,"",IF(C84=0,"",IF(OR(C84=$AM$1,C84=$AT$1,C85=$AM$1,C85=$AT$1,C86=$AM$1,C86=$AT$1),0,1)))</f>
        <v/>
      </c>
      <c r="AU84" s="2" t="str">
        <f>IF($A84&gt;='FG_243way_Regular Symbol'!F$16,"",IF(D84=0,"",IF(OR(D84=$AM$1,D84=$AT$1,D85=$AM$1,D85=$AT$1,D86=$AM$1,D86=$AT$1),0,1)))</f>
        <v/>
      </c>
      <c r="AV84" s="2" t="str">
        <f>IF($A84&gt;='FG_243way_Regular Symbol'!G$16,"",IF(E84=0,"",IF(OR(E84=$AM$1,E84=$AT$1,E85=$AM$1,E85=$AT$1,E86=$AM$1,E86=$AT$1),0,1)))</f>
        <v/>
      </c>
      <c r="AW84" s="128" t="str">
        <f>IF($A84&gt;='FG_243way_Regular Symbol'!H$16,"",IF(F84=0,"",IF(OR(F84=$AM$1,F84=$AT$1,F85=$AM$1,F85=$AT$1,F86=$AM$1,F86=$AT$1),0,1)))</f>
        <v/>
      </c>
      <c r="AY84" s="342" t="str">
        <f>IF($A84&gt;='FG_243way_Regular Symbol'!D$16,"",IF(B84=0,"",IF(OR(B84=$AM$1,B84=$AZ$1,B85=$AM$1,B85=$AZ$1,B86=$AM$1,B86=$AZ$1),0,1)))</f>
        <v/>
      </c>
      <c r="AZ84" s="2" t="str">
        <f>IF($A84&gt;='FG_243way_Regular Symbol'!E$16,"",IF(C84=0,"",IF(OR(C84=$AM$1,C84=$AZ$1,C85=$AM$1,C85=$AZ$1,C86=$AM$1,C86=$AZ$1),0,1)))</f>
        <v/>
      </c>
      <c r="BA84" s="2" t="str">
        <f>IF($A84&gt;='FG_243way_Regular Symbol'!F$16,"",IF(D84=0,"",IF(OR(D84=$AM$1,D84=$AZ$1,D85=$AM$1,D85=$AZ$1,D86=$AM$1,D86=$AZ$1),0,1)))</f>
        <v/>
      </c>
      <c r="BB84" s="2" t="str">
        <f>IF($A84&gt;='FG_243way_Regular Symbol'!G$16,"",IF(E84=0,"",IF(OR(E84=$AM$1,E84=$AZ$1,E85=$AM$1,E85=$AZ$1,E86=$AM$1,E86=$AZ$1),0,1)))</f>
        <v/>
      </c>
      <c r="BC84" s="128" t="str">
        <f>IF($A84&gt;='FG_243way_Regular Symbol'!H$16,"",IF(F84=0,"",IF(OR(F84=$AM$1,F84=$AZ$1,F85=$AM$1,F85=$AZ$1,F86=$AM$1,F86=$AZ$1),0,1)))</f>
        <v/>
      </c>
      <c r="BE84" s="342"/>
      <c r="BF84" s="2"/>
      <c r="BG84" s="2" t="str">
        <f>IF($A84&gt;='FG_243way_Regular Symbol'!F$16,"",IF(D84=0,"",COUNTIF(D84:D86,$BF$1)))</f>
        <v/>
      </c>
      <c r="BH84" s="2" t="str">
        <f>IF($A84&gt;='FG_243way_Regular Symbol'!G$16,"",IF(E84=0,"",COUNTIF(E84:E86,$BF$1)))</f>
        <v/>
      </c>
      <c r="BI84" s="2" t="str">
        <f>IF($A84&gt;='FG_243way_Regular Symbol'!H$16,"",IF(F84=0,"",COUNTIF(F84:F86,$BF$1)))</f>
        <v/>
      </c>
      <c r="BK84" s="342"/>
      <c r="BL84" s="2"/>
      <c r="BM84" s="2" t="str">
        <f>IF($A84&gt;='FG_243way_Regular Symbol'!F$16,"",IF(D84=0,"",IF(OR(D84=$AM$1,D84=$BL$1,D85=$AM$1,D85=$BL$1,D86=$AM$1,D86=$BL$1),0,1)))</f>
        <v/>
      </c>
      <c r="BN84" s="2" t="str">
        <f>IF($A84&gt;='FG_243way_Regular Symbol'!G$16,"",IF(E84=0,"",IF(OR(E84=$AM$1,E84=$BL$1,E85=$AM$1,E85=$BL$1,E86=$AM$1,E86=$BL$1),0,1)))</f>
        <v/>
      </c>
      <c r="BO84" s="128" t="str">
        <f>IF($A84&gt;='FG_243way_Regular Symbol'!H$16,"",IF(F84=0,"",IF(OR(F84=$AM$1,F84=$BL$1,F85=$AM$1,F85=$BL$1,F86=$AM$1,F86=$BL$1),0,1)))</f>
        <v/>
      </c>
      <c r="BQ84" s="2" t="str">
        <f>IF($A84&gt;='FG_243way_Regular Symbol'!D$16,"",IF(B84=0,"",IF(OR(B84=$BQ$1,B84=$BR$1,B85=$BQ$1,B85=$BR$1,B86=$BQ$1,B86=$BR$1),0,1)))</f>
        <v/>
      </c>
      <c r="BR84" s="2" t="str">
        <f>IF($A84&gt;='FG_243way_Regular Symbol'!E$16,"",IF(C84=0,"",IF(OR(C84=$BQ$1,C84=$BR$1,C85=$BQ$1,C85=$BR$1,C86=$BQ$1,C86=$BR$1),0,1)))</f>
        <v/>
      </c>
      <c r="BS84" s="2" t="str">
        <f>IF($A84&gt;='FG_243way_Regular Symbol'!F$16,"",IF(D84=0,"",IF(OR(D84=$BQ$1,D84=$BR$1,D85=$BQ$1,D85=$BR$1,D86=$BQ$1,D86=$BR$1),0,1)))</f>
        <v/>
      </c>
      <c r="BT84" s="2" t="str">
        <f>IF($A84&gt;='FG_243way_Regular Symbol'!G$16,"",IF(E84=0,"",IF(OR(E84=$BQ$1,E84=$BR$1,E85=$BQ$1,E85=$BR$1,E86=$BQ$1,E86=$BR$1),0,1)))</f>
        <v/>
      </c>
      <c r="BU84" s="2" t="str">
        <f>IF($A84&gt;='FG_243way_Regular Symbol'!H$16,"",IF(F84=0,"",IF(OR(F84=$BQ$1,F84=$BR$1,F85=$BQ$1,F85=$BR$1,F86=$BQ$1,F86=$BR$1),0,1)))</f>
        <v/>
      </c>
      <c r="BW84" s="2" t="str">
        <f>IF($A84&gt;='FG_243way_Regular Symbol'!D$16,"",IF(B84=0,"",IF(OR(B84=$BW$1,B85=$BW$1,B86=$BW$1,B84=$BX$1,B85=$BX$1,B86=$BX$1),0,1)))</f>
        <v/>
      </c>
      <c r="BX84" s="2" t="str">
        <f>IF($A84&gt;='FG_243way_Regular Symbol'!E$16,"",IF(C84=0,"",IF(OR(C84=$BW$1,C85=$BW$1,C86=$BW$1,C84=$BX$1,C85=$BX$1,C86=$BX$1),0,1)))</f>
        <v/>
      </c>
      <c r="BY84" s="2" t="str">
        <f>IF($A84&gt;='FG_243way_Regular Symbol'!F$16,"",IF(D84=0,"",IF(OR(D84=$BW$1,D85=$BW$1,D86=$BW$1,D84=$BX$1,D85=$BX$1,D86=$BX$1),0,1)))</f>
        <v/>
      </c>
      <c r="BZ84" s="2" t="str">
        <f>IF($A84&gt;='FG_243way_Regular Symbol'!G$16,"",IF(E84=0,"",IF(OR(E84=$BW$1,E85=$BW$1,E86=$BW$1,E84=$BX$1,E85=$BX$1,E86=$BX$1),0,1)))</f>
        <v/>
      </c>
      <c r="CA84" s="2" t="str">
        <f>IF($A84&gt;='FG_243way_Regular Symbol'!H$16,"",IF(F84=0,"",IF(OR(F84=$BW$1,F85=$BW$1,F86=$BW$1,F84=$BX$1,F85=$BX$1,F86=$BX$1),0,1)))</f>
        <v/>
      </c>
      <c r="CC84" s="2" t="str">
        <f>IF($A84&gt;='FG_243way_Regular Symbol'!D$16,"",IF(B84=0,"",IF(OR(B84=$BW$1,B85=$BW$1,B86=$BW$1,B84=$CD$1,B85=$CD$1,B86=$CD$1),0,1)))</f>
        <v/>
      </c>
      <c r="CD84" s="2" t="str">
        <f>IF($A84&gt;='FG_243way_Regular Symbol'!E$16,"",IF(C84=0,"",IF(OR(C84=$BW$1,C85=$BW$1,C86=$BW$1,C84=$CD$1,C85=$CD$1,C86=$CD$1),0,1)))</f>
        <v/>
      </c>
      <c r="CE84" s="2" t="str">
        <f>IF($A84&gt;='FG_243way_Regular Symbol'!F$16,"",IF(D84=0,"",IF(OR(D84=$BW$1,D85=$BW$1,D86=$BW$1,D84=$CD$1,D85=$CD$1,D86=$CD$1),0,1)))</f>
        <v/>
      </c>
      <c r="CF84" s="2" t="str">
        <f>IF($A84&gt;='FG_243way_Regular Symbol'!G$16,"",IF(E84=0,"",IF(OR(E84=$BW$1,E85=$BW$1,E86=$BW$1,E84=$CD$1,E85=$CD$1,E86=$CD$1),0,1)))</f>
        <v/>
      </c>
      <c r="CG84" s="2" t="str">
        <f>IF($A84&gt;='FG_243way_Regular Symbol'!H$16,"",IF(F84=0,"",IF(OR(F84=$BW$1,F85=$BW$1,F86=$BW$1,F84=$CD$1,F85=$CD$1,F86=$CD$1),0,1)))</f>
        <v/>
      </c>
      <c r="CI84" s="2" t="str">
        <f>IF($A84&gt;='FG_243way_Regular Symbol'!D$16,"",IF(B84=0,"",IF(OR(B84=$BW$1,B85=$BW$1,B86=$BW$1,B84=$CJ$1,B85=$CJ$1,B86=$CJ$1),0,1)))</f>
        <v/>
      </c>
      <c r="CJ84" s="2" t="str">
        <f>IF($A84&gt;='FG_243way_Regular Symbol'!E$16,"",IF(C84=0,"",IF(OR(C84=$BW$1,C85=$BW$1,C86=$BW$1,C84=$CJ$1,C85=$CJ$1,C86=$CJ$1),0,1)))</f>
        <v/>
      </c>
      <c r="CK84" s="2" t="str">
        <f>IF($A84&gt;='FG_243way_Regular Symbol'!F$16,"",IF(D84=0,"",IF(OR(D84=$BW$1,D85=$BW$1,D86=$BW$1,D84=$CJ$1,D85=$CJ$1,D86=$CJ$1),0,1)))</f>
        <v/>
      </c>
      <c r="CL84" s="2" t="str">
        <f>IF($A84&gt;='FG_243way_Regular Symbol'!G$16,"",IF(E84=0,"",IF(OR(E84=$BW$1,E85=$BW$1,E86=$BW$1,E84=$CJ$1,E85=$CJ$1,E86=$CJ$1),0,1)))</f>
        <v/>
      </c>
      <c r="CM84" s="2" t="str">
        <f>IF($A84&gt;='FG_243way_Regular Symbol'!H$16,"",IF(F84=0,"",IF(OR(F84=$BW$1,F85=$BW$1,F86=$BW$1,F84=$CJ$1,F85=$CJ$1,F86=$CJ$1),0,1)))</f>
        <v/>
      </c>
      <c r="CO84" s="2" t="str">
        <f>IF($A84&gt;='FG_243way_Regular Symbol'!D$16,"",IF(B84=0,"",IF(OR(B84=$BW$1,B85=$BW$1,B86=$BW$1,B84=$CP$1,B85=$CP$1,B86=$CP$1),0,1)))</f>
        <v/>
      </c>
      <c r="CP84" s="2" t="str">
        <f>IF($A84&gt;='FG_243way_Regular Symbol'!E$16,"",IF(C84=0,"",IF(OR(C84=$BW$1,C85=$BW$1,C86=$BW$1,C84=$CP$1,C85=$CP$1,C86=$CP$1),0,1)))</f>
        <v/>
      </c>
      <c r="CQ84" s="2" t="str">
        <f>IF($A84&gt;='FG_243way_Regular Symbol'!F$16,"",IF(D84=0,"",IF(OR(D84=$BW$1,D85=$BW$1,D86=$BW$1,D84=$CP$1,D85=$CP$1,D86=$CP$1),0,1)))</f>
        <v/>
      </c>
      <c r="CR84" s="2" t="str">
        <f>IF($A84&gt;='FG_243way_Regular Symbol'!G$16,"",IF(E84=0,"",IF(OR(E84=$BW$1,E85=$BW$1,E86=$BW$1,E84=$CP$1,E85=$CP$1,E86=$CP$1),0,1)))</f>
        <v/>
      </c>
      <c r="CS84" s="2" t="str">
        <f>IF($A84&gt;='FG_243way_Regular Symbol'!H$16,"",IF(F84=0,"",IF(OR(F84=$BW$1,F85=$BW$1,F86=$BW$1,F84=$CP$1,F85=$CP$1,F86=$CP$1),0,1)))</f>
        <v/>
      </c>
      <c r="CU84" s="2" t="str">
        <f>IF($A84&gt;='FG_243way_Regular Symbol'!D$16,"",IF(B84=0,"",IF(OR(B84=$BW$1,B85=$BW$1,B86=$BW$1,B84=$CV$1,B85=$CV$1,B86=$CV$1),0,1)))</f>
        <v/>
      </c>
      <c r="CV84" s="2" t="str">
        <f>IF($A84&gt;='FG_243way_Regular Symbol'!E$16,"",IF(C84=0,"",IF(OR(C84=$BW$1,C85=$BW$1,C86=$BW$1,C84=$CV$1,C85=$CV$1,C86=$CV$1),0,1)))</f>
        <v/>
      </c>
      <c r="CW84" s="2" t="str">
        <f>IF($A84&gt;='FG_243way_Regular Symbol'!F$16,"",IF(D84=0,"",IF(OR(D84=$BW$1,D85=$BW$1,D86=$BW$1,D84=$CV$1,D85=$CV$1,D86=$CV$1),0,1)))</f>
        <v/>
      </c>
      <c r="CX84" s="2" t="str">
        <f>IF($A84&gt;='FG_243way_Regular Symbol'!G$16,"",IF(E84=0,"",IF(OR(E84=$BW$1,E85=$BW$1,E86=$BW$1,E84=$CV$1,E85=$CV$1,E86=$CV$1),0,1)))</f>
        <v/>
      </c>
      <c r="CY84" s="2" t="str">
        <f>IF($A84&gt;='FG_243way_Regular Symbol'!H$16,"",IF(F84=0,"",IF(OR(F84=$BW$1,F85=$BW$1,F86=$BW$1,F84=$CV$1,F85=$CV$1,F86=$CV$1),0,1)))</f>
        <v/>
      </c>
    </row>
    <row r="85" spans="1:103" s="308" customFormat="1" ht="16" thickBot="1">
      <c r="A85" s="341">
        <f>IF('FG_243way_Regular Symbol'!L84="","",'FG_243way_Regular Symbol'!L84)</f>
        <v>81</v>
      </c>
      <c r="B85" s="184" t="str">
        <f>IF('FG_243way_Regular Symbol'!M84="",
IF($A85-'FG_243way_Regular Symbol'!D$16&gt;='FG_243way_RegularＸ_W()'!B$2-1,"",VLOOKUP($A85-'FG_243way_Regular Symbol'!D$16,'FG_243way_Regular Symbol'!$L$3:$Q$99,'FG_243way_RegularＸ_W()'!B$3+1,FALSE)),
'FG_243way_Regular Symbol'!M84)</f>
        <v/>
      </c>
      <c r="C85" s="184" t="str">
        <f>IF('FG_243way_Regular Symbol'!N84="",
IF($A85-'FG_243way_Regular Symbol'!E$16&gt;='FG_243way_RegularＸ_W()'!C$2-1,"",VLOOKUP($A85-'FG_243way_Regular Symbol'!E$16,'FG_243way_Regular Symbol'!$L$3:$Q$99,'FG_243way_RegularＸ_W()'!C$3+1,FALSE)),
'FG_243way_Regular Symbol'!N84)</f>
        <v/>
      </c>
      <c r="D85" s="184" t="str">
        <f>IF('FG_243way_Regular Symbol'!O84="",
IF($A85-'FG_243way_Regular Symbol'!F$16&gt;='FG_243way_RegularＸ_W()'!D$2-1,"",VLOOKUP($A85-'FG_243way_Regular Symbol'!F$16,'FG_243way_Regular Symbol'!$L$3:$Q$99,'FG_243way_RegularＸ_W()'!D$3+1,FALSE)),
'FG_243way_Regular Symbol'!O84)</f>
        <v/>
      </c>
      <c r="E85" s="184" t="str">
        <f>IF('FG_243way_Regular Symbol'!P84="",
IF($A85-'FG_243way_Regular Symbol'!G$16&gt;='FG_243way_RegularＸ_W()'!E$2-1,"",VLOOKUP($A85-'FG_243way_Regular Symbol'!G$16,'FG_243way_Regular Symbol'!$L$3:$Q$99,'FG_243way_RegularＸ_W()'!E$3+1,FALSE)),
'FG_243way_Regular Symbol'!P84)</f>
        <v/>
      </c>
      <c r="F85" s="358" t="str">
        <f>IF('FG_243way_Regular Symbol'!Q84="",
IF($A85-'FG_243way_Regular Symbol'!H$16&gt;='FG_243way_RegularＸ_W()'!F$2-1,"",VLOOKUP($A85-'FG_243way_Regular Symbol'!H$16,'FG_243way_Regular Symbol'!$L$3:$Q$99,'FG_243way_RegularＸ_W()'!F$3+1,FALSE)),
'FG_243way_Regular Symbol'!Q84)</f>
        <v/>
      </c>
      <c r="O85" s="342" t="str">
        <f>IF($A85&gt;='FG_243way_Regular Symbol'!D$16,"",IF(B85=0,"",IF(OR(B85=$O$1,B85=$P$1,B86=$O$1,B86=$P$1,B87=$O$1,B87=$P$1),0,1)))</f>
        <v/>
      </c>
      <c r="P85" s="2" t="str">
        <f>IF($A85&gt;='FG_243way_Regular Symbol'!E$16,"",IF(C85=0,"",IF(OR(C85=$O$1,C85=$P$1,C86=$O$1,C86=$P$1,C87=$O$1,C87=$P$1),0,1)))</f>
        <v/>
      </c>
      <c r="Q85" s="2" t="str">
        <f>IF($A85&gt;='FG_243way_Regular Symbol'!F$16,"",IF(D85=0,"",IF(OR(D85=$O$1,D85=$P$1,D86=$O$1,D86=$P$1,D87=$O$1,D87=$P$1),0,1)))</f>
        <v/>
      </c>
      <c r="R85" s="2" t="str">
        <f>IF($A85&gt;='FG_243way_Regular Symbol'!G$16,"",IF(E85=0,"",IF(OR(E85=$O$1,E85=$P$1,E86=$O$1,E86=$P$1,E87=$O$1,E87=$P$1),0,1)))</f>
        <v/>
      </c>
      <c r="S85" s="128" t="str">
        <f>IF($A85&gt;='FG_243way_Regular Symbol'!H$16,"",IF(F85=0,"",IF(OR(F85=$O$1,F85=$P$1,F86=$O$1,F86=$P$1,F87=$O$1,F87=$P$1),0,1)))</f>
        <v/>
      </c>
      <c r="T85" s="217"/>
      <c r="U85" s="342" t="str">
        <f>IF($A85&gt;='FG_243way_Regular Symbol'!D$16,"",IF(B85=0,"",IF(OR(B85=$U$1,B85=$V$1,B86=$U$1,B86=$V$1,B87=$U$1,B87=$V$1),0,1)))</f>
        <v/>
      </c>
      <c r="V85" s="2" t="str">
        <f>IF($A85&gt;='FG_243way_Regular Symbol'!E$16,"",IF(C85=0,"",IF(OR(C85=$U$1,C85=$V$1,C86=$U$1,C86=$V$1,C87=$U$1,C87=$V$1),0,1)))</f>
        <v/>
      </c>
      <c r="W85" s="2" t="str">
        <f>IF($A85&gt;='FG_243way_Regular Symbol'!F$16,"",IF(D85=0,"",IF(OR(D85=$U$1,D85=$V$1,D86=$U$1,D86=$V$1,D87=$U$1,D87=$V$1),0,1)))</f>
        <v/>
      </c>
      <c r="X85" s="2" t="str">
        <f>IF($A85&gt;='FG_243way_Regular Symbol'!G$16,"",IF(E85=0,"",IF(OR(E85=$U$1,E85=$V$1,E86=$U$1,E86=$V$1,E87=$U$1,E87=$V$1),0,1)))</f>
        <v/>
      </c>
      <c r="Y85" s="128" t="str">
        <f>IF($A85&gt;='FG_243way_Regular Symbol'!H$16,"",IF(F85=0,"",IF(OR(F85=$U$1,F85=$V$1,F86=$U$1,F86=$V$1,F87=$U$1,F87=$V$1),0,1)))</f>
        <v/>
      </c>
      <c r="Z85" s="217"/>
      <c r="AA85" s="342" t="str">
        <f>IF($A85&gt;='FG_243way_Regular Symbol'!D$16,"",IF(B85=0,"",IF(OR(B85=$AA$1,B85=$AB$1,B86=$AA$1,B86=$AB$1,B87=$AA$1,,B87=$AB$1),0,1)))</f>
        <v/>
      </c>
      <c r="AB85" s="2" t="str">
        <f>IF($A85&gt;='FG_243way_Regular Symbol'!E$16,"",IF(C85=0,"",IF(OR(C85=$AA$1,C85=$AB$1,C86=$AA$1,C86=$AB$1,C87=$AA$1,,C87=$AB$1),0,1)))</f>
        <v/>
      </c>
      <c r="AC85" s="2" t="str">
        <f>IF($A85&gt;='FG_243way_Regular Symbol'!F$16,"",IF(D85=0,"",IF(OR(D85=$AA$1,D85=$AB$1,D86=$AA$1,D86=$AB$1,D87=$AA$1,,D87=$AB$1),0,1)))</f>
        <v/>
      </c>
      <c r="AD85" s="2" t="str">
        <f>IF($A85&gt;='FG_243way_Regular Symbol'!G$16,"",IF(E85=0,"",IF(OR(E85=$AA$1,E85=$AB$1,E86=$AA$1,E86=$AB$1,E87=$AA$1,,E87=$AB$1),0,1)))</f>
        <v/>
      </c>
      <c r="AE85" s="128" t="str">
        <f>IF($A85&gt;='FG_243way_Regular Symbol'!H$16,"",IF(F85=0,"",IF(OR(F85=$AA$1,F85=$AB$1,F86=$AA$1,F86=$AB$1,F87=$AA$1,,F87=$AB$1),0,1)))</f>
        <v/>
      </c>
      <c r="AF85" s="217"/>
      <c r="AG85" s="342" t="str">
        <f>IF($A85&gt;='FG_243way_Regular Symbol'!D$16,"",IF(B85=0,"",IF(OR(B85=$AG$1,B85=$AH$1,B86=$AG$1,B86=$AH$1,B87=$AG$1,B87=$AH$1),0,1)))</f>
        <v/>
      </c>
      <c r="AH85" s="2" t="str">
        <f>IF($A85&gt;='FG_243way_Regular Symbol'!E$16,"",IF(C85=0,"",IF(OR(C85=$AG$1,C85=$AH$1,C86=$AG$1,C86=$AH$1,C87=$AG$1,C87=$AH$1),0,1)))</f>
        <v/>
      </c>
      <c r="AI85" s="2" t="str">
        <f>IF($A85&gt;='FG_243way_Regular Symbol'!F$16,"",IF(D85=0,"",IF(OR(D85=$AG$1,D85=$AH$1,D86=$AG$1,D86=$AH$1,D87=$AG$1,D87=$AH$1),0,1)))</f>
        <v/>
      </c>
      <c r="AJ85" s="2" t="str">
        <f>IF($A85&gt;='FG_243way_Regular Symbol'!G$16,"",IF(E85=0,"",IF(OR(E85=$AG$1,E85=$AH$1,E86=$AG$1,E86=$AH$1,E87=$AG$1,E87=$AH$1),0,1)))</f>
        <v/>
      </c>
      <c r="AK85" s="128" t="str">
        <f>IF($A85&gt;='FG_243way_Regular Symbol'!H$16,"",IF(F85=0,"",IF(OR(F85=$AG$1,F85=$AH$1,F86=$AG$1,F86=$AH$1,F87=$AG$1,F87=$AH$1),0,1)))</f>
        <v/>
      </c>
      <c r="AL85" s="217"/>
      <c r="AM85" s="342" t="str">
        <f>IF($A85&gt;='FG_243way_Regular Symbol'!D$16,"",IF(B85=0,"",IF(OR(B85=$AM$1,B85=$AN$1,B86=$AM$1,B86=$AN$1,B87=$AM$1,B87=$AN$1),0,1)))</f>
        <v/>
      </c>
      <c r="AN85" s="2" t="str">
        <f>IF($A85&gt;='FG_243way_Regular Symbol'!E$16,"",IF(C85=0,"",IF(OR(C85=$AM$1,C85=$AN$1,C86=$AM$1,C86=$AN$1,C87=$AM$1,C87=$AN$1),0,1)))</f>
        <v/>
      </c>
      <c r="AO85" s="2" t="str">
        <f>IF($A85&gt;='FG_243way_Regular Symbol'!F$16,"",IF(D85=0,"",IF(OR(D85=$AM$1,D85=$AN$1,D86=$AM$1,D86=$AN$1,D87=$AM$1,D87=$AN$1),0,1)))</f>
        <v/>
      </c>
      <c r="AP85" s="2" t="str">
        <f>IF($A85&gt;='FG_243way_Regular Symbol'!G$16,"",IF(E85=0,"",IF(OR(E85=$AM$1,E85=$AN$1,E86=$AM$1,E86=$AN$1,E87=$AM$1,E87=$AN$1),0,1)))</f>
        <v/>
      </c>
      <c r="AQ85" s="128" t="str">
        <f>IF($A85&gt;='FG_243way_Regular Symbol'!H$16,"",IF(F85=0,"",IF(OR(F85=$AM$1,F85=$AN$1,F86=$AM$1,F86=$AN$1,F87=$AM$1,F87=$AN$1),0,1)))</f>
        <v/>
      </c>
      <c r="AR85" s="217"/>
      <c r="AS85" s="342" t="str">
        <f>IF($A85&gt;='FG_243way_Regular Symbol'!D$16,"",IF(B85=0,"",IF(OR(B85=$AM$1,B85=$AT$1,B86=$AM$1,B86=$AT$1,B87=$AM$1,B87=$AT$1),0,1)))</f>
        <v/>
      </c>
      <c r="AT85" s="2" t="str">
        <f>IF($A85&gt;='FG_243way_Regular Symbol'!E$16,"",IF(C85=0,"",IF(OR(C85=$AM$1,C85=$AT$1,C86=$AM$1,C86=$AT$1,C87=$AM$1,C87=$AT$1),0,1)))</f>
        <v/>
      </c>
      <c r="AU85" s="2" t="str">
        <f>IF($A85&gt;='FG_243way_Regular Symbol'!F$16,"",IF(D85=0,"",IF(OR(D85=$AM$1,D85=$AT$1,D86=$AM$1,D86=$AT$1,D87=$AM$1,D87=$AT$1),0,1)))</f>
        <v/>
      </c>
      <c r="AV85" s="2" t="str">
        <f>IF($A85&gt;='FG_243way_Regular Symbol'!G$16,"",IF(E85=0,"",IF(OR(E85=$AM$1,E85=$AT$1,E86=$AM$1,E86=$AT$1,E87=$AM$1,E87=$AT$1),0,1)))</f>
        <v/>
      </c>
      <c r="AW85" s="128" t="str">
        <f>IF($A85&gt;='FG_243way_Regular Symbol'!H$16,"",IF(F85=0,"",IF(OR(F85=$AM$1,F85=$AT$1,F86=$AM$1,F86=$AT$1,F87=$AM$1,F87=$AT$1),0,1)))</f>
        <v/>
      </c>
      <c r="AX85" s="217"/>
      <c r="AY85" s="342" t="str">
        <f>IF($A85&gt;='FG_243way_Regular Symbol'!D$16,"",IF(B85=0,"",IF(OR(B85=$AM$1,B85=$AZ$1,B86=$AM$1,B86=$AZ$1,B87=$AM$1,B87=$AZ$1),0,1)))</f>
        <v/>
      </c>
      <c r="AZ85" s="2" t="str">
        <f>IF($A85&gt;='FG_243way_Regular Symbol'!E$16,"",IF(C85=0,"",IF(OR(C85=$AM$1,C85=$AZ$1,C86=$AM$1,C86=$AZ$1,C87=$AM$1,C87=$AZ$1),0,1)))</f>
        <v/>
      </c>
      <c r="BA85" s="2" t="str">
        <f>IF($A85&gt;='FG_243way_Regular Symbol'!F$16,"",IF(D85=0,"",IF(OR(D85=$AM$1,D85=$AZ$1,D86=$AM$1,D86=$AZ$1,D87=$AM$1,D87=$AZ$1),0,1)))</f>
        <v/>
      </c>
      <c r="BB85" s="2" t="str">
        <f>IF($A85&gt;='FG_243way_Regular Symbol'!G$16,"",IF(E85=0,"",IF(OR(E85=$AM$1,E85=$AZ$1,E86=$AM$1,E86=$AZ$1,E87=$AM$1,E87=$AZ$1),0,1)))</f>
        <v/>
      </c>
      <c r="BC85" s="128" t="str">
        <f>IF($A85&gt;='FG_243way_Regular Symbol'!H$16,"",IF(F85=0,"",IF(OR(F85=$AM$1,F85=$AZ$1,F86=$AM$1,F86=$AZ$1,F87=$AM$1,F87=$AZ$1),0,1)))</f>
        <v/>
      </c>
      <c r="BD85" s="217"/>
      <c r="BE85" s="342"/>
      <c r="BF85" s="2"/>
      <c r="BG85" s="2" t="str">
        <f>IF($A85&gt;='FG_243way_Regular Symbol'!F$16,"",IF(D85=0,"",COUNTIF(D85:D87,$BF$1)))</f>
        <v/>
      </c>
      <c r="BH85" s="2" t="str">
        <f>IF($A85&gt;='FG_243way_Regular Symbol'!G$16,"",IF(E85=0,"",COUNTIF(E85:E87,$BF$1)))</f>
        <v/>
      </c>
      <c r="BI85" s="2" t="str">
        <f>IF($A85&gt;='FG_243way_Regular Symbol'!H$16,"",IF(F85=0,"",COUNTIF(F85:F87,$BF$1)))</f>
        <v/>
      </c>
      <c r="BJ85" s="217"/>
      <c r="BK85" s="342"/>
      <c r="BL85" s="2"/>
      <c r="BM85" s="2" t="str">
        <f>IF($A85&gt;='FG_243way_Regular Symbol'!F$16,"",IF(D85=0,"",IF(OR(D85=$AM$1,D85=$BL$1,D86=$AM$1,D86=$BL$1,D87=$AM$1,D87=$BL$1),0,1)))</f>
        <v/>
      </c>
      <c r="BN85" s="2" t="str">
        <f>IF($A85&gt;='FG_243way_Regular Symbol'!G$16,"",IF(E85=0,"",IF(OR(E85=$AM$1,E85=$BL$1,E86=$AM$1,E86=$BL$1,E87=$AM$1,E87=$BL$1),0,1)))</f>
        <v/>
      </c>
      <c r="BO85" s="128" t="str">
        <f>IF($A85&gt;='FG_243way_Regular Symbol'!H$16,"",IF(F85=0,"",IF(OR(F85=$AM$1,F85=$BL$1,F86=$AM$1,F86=$BL$1,F87=$AM$1,F87=$BL$1),0,1)))</f>
        <v/>
      </c>
      <c r="BP85" s="217"/>
      <c r="BQ85" s="2" t="str">
        <f>IF($A85&gt;='FG_243way_Regular Symbol'!D$16,"",IF(B85=0,"",IF(OR(B85=$BQ$1,B85=$BR$1,B86=$BQ$1,B86=$BR$1,B87=$BQ$1,B87=$BR$1),0,1)))</f>
        <v/>
      </c>
      <c r="BR85" s="2" t="str">
        <f>IF($A85&gt;='FG_243way_Regular Symbol'!E$16,"",IF(C85=0,"",IF(OR(C85=$BQ$1,C85=$BR$1,C86=$BQ$1,C86=$BR$1,C87=$BQ$1,C87=$BR$1),0,1)))</f>
        <v/>
      </c>
      <c r="BS85" s="2" t="str">
        <f>IF($A85&gt;='FG_243way_Regular Symbol'!F$16,"",IF(D85=0,"",IF(OR(D85=$BQ$1,D85=$BR$1,D86=$BQ$1,D86=$BR$1,D87=$BQ$1,D87=$BR$1),0,1)))</f>
        <v/>
      </c>
      <c r="BT85" s="2" t="str">
        <f>IF($A85&gt;='FG_243way_Regular Symbol'!G$16,"",IF(E85=0,"",IF(OR(E85=$BQ$1,E85=$BR$1,E86=$BQ$1,E86=$BR$1,E87=$BQ$1,E87=$BR$1),0,1)))</f>
        <v/>
      </c>
      <c r="BU85" s="2" t="str">
        <f>IF($A85&gt;='FG_243way_Regular Symbol'!H$16,"",IF(F85=0,"",IF(OR(F85=$BQ$1,F85=$BR$1,F86=$BQ$1,F86=$BR$1,F87=$BQ$1,F87=$BR$1),0,1)))</f>
        <v/>
      </c>
      <c r="BV85" s="217"/>
      <c r="BW85" s="2" t="str">
        <f>IF($A85&gt;='FG_243way_Regular Symbol'!D$16,"",IF(B85=0,"",IF(OR(B85=$BW$1,B86=$BW$1,B87=$BW$1,B85=$BX$1,B86=$BX$1,B87=$BX$1),0,1)))</f>
        <v/>
      </c>
      <c r="BX85" s="2" t="str">
        <f>IF($A85&gt;='FG_243way_Regular Symbol'!E$16,"",IF(C85=0,"",IF(OR(C85=$BW$1,C86=$BW$1,C87=$BW$1,C85=$BX$1,C86=$BX$1,C87=$BX$1),0,1)))</f>
        <v/>
      </c>
      <c r="BY85" s="2" t="str">
        <f>IF($A85&gt;='FG_243way_Regular Symbol'!F$16,"",IF(D85=0,"",IF(OR(D85=$BW$1,D86=$BW$1,D87=$BW$1,D85=$BX$1,D86=$BX$1,D87=$BX$1),0,1)))</f>
        <v/>
      </c>
      <c r="BZ85" s="2" t="str">
        <f>IF($A85&gt;='FG_243way_Regular Symbol'!G$16,"",IF(E85=0,"",IF(OR(E85=$BW$1,E86=$BW$1,E87=$BW$1,E85=$BX$1,E86=$BX$1,E87=$BX$1),0,1)))</f>
        <v/>
      </c>
      <c r="CA85" s="2" t="str">
        <f>IF($A85&gt;='FG_243way_Regular Symbol'!H$16,"",IF(F85=0,"",IF(OR(F85=$BW$1,F86=$BW$1,F87=$BW$1,F85=$BX$1,F86=$BX$1,F87=$BX$1),0,1)))</f>
        <v/>
      </c>
      <c r="CB85" s="217"/>
      <c r="CC85" s="2" t="str">
        <f>IF($A85&gt;='FG_243way_Regular Symbol'!D$16,"",IF(B85=0,"",IF(OR(B85=$BW$1,B86=$BW$1,B87=$BW$1,B85=$CD$1,B86=$CD$1,B87=$CD$1),0,1)))</f>
        <v/>
      </c>
      <c r="CD85" s="2" t="str">
        <f>IF($A85&gt;='FG_243way_Regular Symbol'!E$16,"",IF(C85=0,"",IF(OR(C85=$BW$1,C86=$BW$1,C87=$BW$1,C85=$CD$1,C86=$CD$1,C87=$CD$1),0,1)))</f>
        <v/>
      </c>
      <c r="CE85" s="2" t="str">
        <f>IF($A85&gt;='FG_243way_Regular Symbol'!F$16,"",IF(D85=0,"",IF(OR(D85=$BW$1,D86=$BW$1,D87=$BW$1,D85=$CD$1,D86=$CD$1,D87=$CD$1),0,1)))</f>
        <v/>
      </c>
      <c r="CF85" s="2" t="str">
        <f>IF($A85&gt;='FG_243way_Regular Symbol'!G$16,"",IF(E85=0,"",IF(OR(E85=$BW$1,E86=$BW$1,E87=$BW$1,E85=$CD$1,E86=$CD$1,E87=$CD$1),0,1)))</f>
        <v/>
      </c>
      <c r="CG85" s="2" t="str">
        <f>IF($A85&gt;='FG_243way_Regular Symbol'!H$16,"",IF(F85=0,"",IF(OR(F85=$BW$1,F86=$BW$1,F87=$BW$1,F85=$CD$1,F86=$CD$1,F87=$CD$1),0,1)))</f>
        <v/>
      </c>
      <c r="CH85" s="217"/>
      <c r="CI85" s="2" t="str">
        <f>IF($A85&gt;='FG_243way_Regular Symbol'!D$16,"",IF(B85=0,"",IF(OR(B85=$BW$1,B86=$BW$1,B87=$BW$1,B85=$CJ$1,B86=$CJ$1,B87=$CJ$1),0,1)))</f>
        <v/>
      </c>
      <c r="CJ85" s="2" t="str">
        <f>IF($A85&gt;='FG_243way_Regular Symbol'!E$16,"",IF(C85=0,"",IF(OR(C85=$BW$1,C86=$BW$1,C87=$BW$1,C85=$CJ$1,C86=$CJ$1,C87=$CJ$1),0,1)))</f>
        <v/>
      </c>
      <c r="CK85" s="2" t="str">
        <f>IF($A85&gt;='FG_243way_Regular Symbol'!F$16,"",IF(D85=0,"",IF(OR(D85=$BW$1,D86=$BW$1,D87=$BW$1,D85=$CJ$1,D86=$CJ$1,D87=$CJ$1),0,1)))</f>
        <v/>
      </c>
      <c r="CL85" s="2" t="str">
        <f>IF($A85&gt;='FG_243way_Regular Symbol'!G$16,"",IF(E85=0,"",IF(OR(E85=$BW$1,E86=$BW$1,E87=$BW$1,E85=$CJ$1,E86=$CJ$1,E87=$CJ$1),0,1)))</f>
        <v/>
      </c>
      <c r="CM85" s="2" t="str">
        <f>IF($A85&gt;='FG_243way_Regular Symbol'!H$16,"",IF(F85=0,"",IF(OR(F85=$BW$1,F86=$BW$1,F87=$BW$1,F85=$CJ$1,F86=$CJ$1,F87=$CJ$1),0,1)))</f>
        <v/>
      </c>
      <c r="CN85" s="217"/>
      <c r="CO85" s="2" t="str">
        <f>IF($A85&gt;='FG_243way_Regular Symbol'!D$16,"",IF(B85=0,"",IF(OR(B85=$BW$1,B86=$BW$1,B87=$BW$1,B85=$CP$1,B86=$CP$1,B87=$CP$1),0,1)))</f>
        <v/>
      </c>
      <c r="CP85" s="2" t="str">
        <f>IF($A85&gt;='FG_243way_Regular Symbol'!E$16,"",IF(C85=0,"",IF(OR(C85=$BW$1,C86=$BW$1,C87=$BW$1,C85=$CP$1,C86=$CP$1,C87=$CP$1),0,1)))</f>
        <v/>
      </c>
      <c r="CQ85" s="2" t="str">
        <f>IF($A85&gt;='FG_243way_Regular Symbol'!F$16,"",IF(D85=0,"",IF(OR(D85=$BW$1,D86=$BW$1,D87=$BW$1,D85=$CP$1,D86=$CP$1,D87=$CP$1),0,1)))</f>
        <v/>
      </c>
      <c r="CR85" s="2" t="str">
        <f>IF($A85&gt;='FG_243way_Regular Symbol'!G$16,"",IF(E85=0,"",IF(OR(E85=$BW$1,E86=$BW$1,E87=$BW$1,E85=$CP$1,E86=$CP$1,E87=$CP$1),0,1)))</f>
        <v/>
      </c>
      <c r="CS85" s="2" t="str">
        <f>IF($A85&gt;='FG_243way_Regular Symbol'!H$16,"",IF(F85=0,"",IF(OR(F85=$BW$1,F86=$BW$1,F87=$BW$1,F85=$CP$1,F86=$CP$1,F87=$CP$1),0,1)))</f>
        <v/>
      </c>
      <c r="CT85" s="217"/>
      <c r="CU85" s="2" t="str">
        <f>IF($A85&gt;='FG_243way_Regular Symbol'!D$16,"",IF(B85=0,"",IF(OR(B85=$BW$1,B86=$BW$1,B87=$BW$1,B85=$CV$1,B86=$CV$1,B87=$CV$1),0,1)))</f>
        <v/>
      </c>
      <c r="CV85" s="2" t="str">
        <f>IF($A85&gt;='FG_243way_Regular Symbol'!E$16,"",IF(C85=0,"",IF(OR(C85=$BW$1,C86=$BW$1,C87=$BW$1,C85=$CV$1,C86=$CV$1,C87=$CV$1),0,1)))</f>
        <v/>
      </c>
      <c r="CW85" s="2" t="str">
        <f>IF($A85&gt;='FG_243way_Regular Symbol'!F$16,"",IF(D85=0,"",IF(OR(D85=$BW$1,D86=$BW$1,D87=$BW$1,D85=$CV$1,D86=$CV$1,D87=$CV$1),0,1)))</f>
        <v/>
      </c>
      <c r="CX85" s="2" t="str">
        <f>IF($A85&gt;='FG_243way_Regular Symbol'!G$16,"",IF(E85=0,"",IF(OR(E85=$BW$1,E86=$BW$1,E87=$BW$1,E85=$CV$1,E86=$CV$1,E87=$CV$1),0,1)))</f>
        <v/>
      </c>
      <c r="CY85" s="2" t="str">
        <f>IF($A85&gt;='FG_243way_Regular Symbol'!H$16,"",IF(F85=0,"",IF(OR(F85=$BW$1,F86=$BW$1,F87=$BW$1,F85=$CV$1,F86=$CV$1,F87=$CV$1),0,1)))</f>
        <v/>
      </c>
    </row>
    <row r="86" spans="1:103">
      <c r="A86" s="341">
        <f>IF('FG_243way_Regular Symbol'!L85="","",'FG_243way_Regular Symbol'!L85)</f>
        <v>82</v>
      </c>
      <c r="B86" s="184" t="str">
        <f>IF('FG_243way_Regular Symbol'!M85="",
IF($A86-'FG_243way_Regular Symbol'!D$16&gt;='FG_243way_RegularＸ_W()'!B$2-1,"",VLOOKUP($A86-'FG_243way_Regular Symbol'!D$16,'FG_243way_Regular Symbol'!$L$3:$Q$99,'FG_243way_RegularＸ_W()'!B$3+1,FALSE)),
'FG_243way_Regular Symbol'!M85)</f>
        <v/>
      </c>
      <c r="C86" s="184" t="str">
        <f>IF('FG_243way_Regular Symbol'!N85="",
IF($A86-'FG_243way_Regular Symbol'!E$16&gt;='FG_243way_RegularＸ_W()'!C$2-1,"",VLOOKUP($A86-'FG_243way_Regular Symbol'!E$16,'FG_243way_Regular Symbol'!$L$3:$Q$99,'FG_243way_RegularＸ_W()'!C$3+1,FALSE)),
'FG_243way_Regular Symbol'!N85)</f>
        <v/>
      </c>
      <c r="D86" s="184" t="str">
        <f>IF('FG_243way_Regular Symbol'!O85="",
IF($A86-'FG_243way_Regular Symbol'!F$16&gt;='FG_243way_RegularＸ_W()'!D$2-1,"",VLOOKUP($A86-'FG_243way_Regular Symbol'!F$16,'FG_243way_Regular Symbol'!$L$3:$Q$99,'FG_243way_RegularＸ_W()'!D$3+1,FALSE)),
'FG_243way_Regular Symbol'!O85)</f>
        <v/>
      </c>
      <c r="E86" s="184" t="str">
        <f>IF('FG_243way_Regular Symbol'!P85="",
IF($A86-'FG_243way_Regular Symbol'!G$16&gt;='FG_243way_RegularＸ_W()'!E$2-1,"",VLOOKUP($A86-'FG_243way_Regular Symbol'!G$16,'FG_243way_Regular Symbol'!$L$3:$Q$99,'FG_243way_RegularＸ_W()'!E$3+1,FALSE)),
'FG_243way_Regular Symbol'!P85)</f>
        <v/>
      </c>
      <c r="F86" s="358" t="str">
        <f>IF('FG_243way_Regular Symbol'!Q85="",
IF($A86-'FG_243way_Regular Symbol'!H$16&gt;='FG_243way_RegularＸ_W()'!F$2-1,"",VLOOKUP($A86-'FG_243way_Regular Symbol'!H$16,'FG_243way_Regular Symbol'!$L$3:$Q$99,'FG_243way_RegularＸ_W()'!F$3+1,FALSE)),
'FG_243way_Regular Symbol'!Q85)</f>
        <v/>
      </c>
      <c r="O86" s="342" t="str">
        <f>IF($A86&gt;='FG_243way_Regular Symbol'!D$16,"",IF(B86=0,"",IF(OR(B86=$O$1,B86=$P$1,B87=$O$1,B87=$P$1,B88=$O$1,B88=$P$1),0,1)))</f>
        <v/>
      </c>
      <c r="P86" s="2" t="str">
        <f>IF($A86&gt;='FG_243way_Regular Symbol'!E$16,"",IF(C86=0,"",IF(OR(C86=$O$1,C86=$P$1,C87=$O$1,C87=$P$1,C88=$O$1,C88=$P$1),0,1)))</f>
        <v/>
      </c>
      <c r="Q86" s="2" t="str">
        <f>IF($A86&gt;='FG_243way_Regular Symbol'!F$16,"",IF(D86=0,"",IF(OR(D86=$O$1,D86=$P$1,D87=$O$1,D87=$P$1,D88=$O$1,D88=$P$1),0,1)))</f>
        <v/>
      </c>
      <c r="R86" s="2" t="str">
        <f>IF($A86&gt;='FG_243way_Regular Symbol'!G$16,"",IF(E86=0,"",IF(OR(E86=$O$1,E86=$P$1,E87=$O$1,E87=$P$1,E88=$O$1,E88=$P$1),0,1)))</f>
        <v/>
      </c>
      <c r="S86" s="128" t="str">
        <f>IF($A86&gt;='FG_243way_Regular Symbol'!H$16,"",IF(F86=0,"",IF(OR(F86=$O$1,F86=$P$1,F87=$O$1,F87=$P$1,F88=$O$1,F88=$P$1),0,1)))</f>
        <v/>
      </c>
      <c r="U86" s="342" t="str">
        <f>IF($A86&gt;='FG_243way_Regular Symbol'!D$16,"",IF(B86=0,"",IF(OR(B86=$U$1,B86=$V$1,B87=$U$1,B87=$V$1,B88=$U$1,B88=$V$1),0,1)))</f>
        <v/>
      </c>
      <c r="V86" s="2" t="str">
        <f>IF($A86&gt;='FG_243way_Regular Symbol'!E$16,"",IF(C86=0,"",IF(OR(C86=$U$1,C86=$V$1,C87=$U$1,C87=$V$1,C88=$U$1,C88=$V$1),0,1)))</f>
        <v/>
      </c>
      <c r="W86" s="2" t="str">
        <f>IF($A86&gt;='FG_243way_Regular Symbol'!F$16,"",IF(D86=0,"",IF(OR(D86=$U$1,D86=$V$1,D87=$U$1,D87=$V$1,D88=$U$1,D88=$V$1),0,1)))</f>
        <v/>
      </c>
      <c r="X86" s="2" t="str">
        <f>IF($A86&gt;='FG_243way_Regular Symbol'!G$16,"",IF(E86=0,"",IF(OR(E86=$U$1,E86=$V$1,E87=$U$1,E87=$V$1,E88=$U$1,E88=$V$1),0,1)))</f>
        <v/>
      </c>
      <c r="Y86" s="128" t="str">
        <f>IF($A86&gt;='FG_243way_Regular Symbol'!H$16,"",IF(F86=0,"",IF(OR(F86=$U$1,F86=$V$1,F87=$U$1,F87=$V$1,F88=$U$1,F88=$V$1),0,1)))</f>
        <v/>
      </c>
      <c r="AA86" s="342" t="str">
        <f>IF($A86&gt;='FG_243way_Regular Symbol'!D$16,"",IF(B86=0,"",IF(OR(B86=$AA$1,B86=$AB$1,B87=$AA$1,B87=$AB$1,B88=$AA$1,,B88=$AB$1),0,1)))</f>
        <v/>
      </c>
      <c r="AB86" s="2" t="str">
        <f>IF($A86&gt;='FG_243way_Regular Symbol'!E$16,"",IF(C86=0,"",IF(OR(C86=$AA$1,C86=$AB$1,C87=$AA$1,C87=$AB$1,C88=$AA$1,,C88=$AB$1),0,1)))</f>
        <v/>
      </c>
      <c r="AC86" s="2" t="str">
        <f>IF($A86&gt;='FG_243way_Regular Symbol'!F$16,"",IF(D86=0,"",IF(OR(D86=$AA$1,D86=$AB$1,D87=$AA$1,D87=$AB$1,D88=$AA$1,,D88=$AB$1),0,1)))</f>
        <v/>
      </c>
      <c r="AD86" s="2" t="str">
        <f>IF($A86&gt;='FG_243way_Regular Symbol'!G$16,"",IF(E86=0,"",IF(OR(E86=$AA$1,E86=$AB$1,E87=$AA$1,E87=$AB$1,E88=$AA$1,,E88=$AB$1),0,1)))</f>
        <v/>
      </c>
      <c r="AE86" s="128" t="str">
        <f>IF($A86&gt;='FG_243way_Regular Symbol'!H$16,"",IF(F86=0,"",IF(OR(F86=$AA$1,F86=$AB$1,F87=$AA$1,F87=$AB$1,F88=$AA$1,,F88=$AB$1),0,1)))</f>
        <v/>
      </c>
      <c r="AG86" s="342" t="str">
        <f>IF($A86&gt;='FG_243way_Regular Symbol'!D$16,"",IF(B86=0,"",IF(OR(B86=$AG$1,B86=$AH$1,B87=$AG$1,B87=$AH$1,B88=$AG$1,B88=$AH$1),0,1)))</f>
        <v/>
      </c>
      <c r="AH86" s="2" t="str">
        <f>IF($A86&gt;='FG_243way_Regular Symbol'!E$16,"",IF(C86=0,"",IF(OR(C86=$AG$1,C86=$AH$1,C87=$AG$1,C87=$AH$1,C88=$AG$1,C88=$AH$1),0,1)))</f>
        <v/>
      </c>
      <c r="AI86" s="2" t="str">
        <f>IF($A86&gt;='FG_243way_Regular Symbol'!F$16,"",IF(D86=0,"",IF(OR(D86=$AG$1,D86=$AH$1,D87=$AG$1,D87=$AH$1,D88=$AG$1,D88=$AH$1),0,1)))</f>
        <v/>
      </c>
      <c r="AJ86" s="2" t="str">
        <f>IF($A86&gt;='FG_243way_Regular Symbol'!G$16,"",IF(E86=0,"",IF(OR(E86=$AG$1,E86=$AH$1,E87=$AG$1,E87=$AH$1,E88=$AG$1,E88=$AH$1),0,1)))</f>
        <v/>
      </c>
      <c r="AK86" s="128" t="str">
        <f>IF($A86&gt;='FG_243way_Regular Symbol'!H$16,"",IF(F86=0,"",IF(OR(F86=$AG$1,F86=$AH$1,F87=$AG$1,F87=$AH$1,F88=$AG$1,F88=$AH$1),0,1)))</f>
        <v/>
      </c>
      <c r="AM86" s="342" t="str">
        <f>IF($A86&gt;='FG_243way_Regular Symbol'!D$16,"",IF(B86=0,"",IF(OR(B86=$AM$1,B86=$AN$1,B87=$AM$1,B87=$AN$1,B88=$AM$1,B88=$AN$1),0,1)))</f>
        <v/>
      </c>
      <c r="AN86" s="2" t="str">
        <f>IF($A86&gt;='FG_243way_Regular Symbol'!E$16,"",IF(C86=0,"",IF(OR(C86=$AM$1,C86=$AN$1,C87=$AM$1,C87=$AN$1,C88=$AM$1,C88=$AN$1),0,1)))</f>
        <v/>
      </c>
      <c r="AO86" s="2" t="str">
        <f>IF($A86&gt;='FG_243way_Regular Symbol'!F$16,"",IF(D86=0,"",IF(OR(D86=$AM$1,D86=$AN$1,D87=$AM$1,D87=$AN$1,D88=$AM$1,D88=$AN$1),0,1)))</f>
        <v/>
      </c>
      <c r="AP86" s="2" t="str">
        <f>IF($A86&gt;='FG_243way_Regular Symbol'!G$16,"",IF(E86=0,"",IF(OR(E86=$AM$1,E86=$AN$1,E87=$AM$1,E87=$AN$1,E88=$AM$1,E88=$AN$1),0,1)))</f>
        <v/>
      </c>
      <c r="AQ86" s="128" t="str">
        <f>IF($A86&gt;='FG_243way_Regular Symbol'!H$16,"",IF(F86=0,"",IF(OR(F86=$AM$1,F86=$AN$1,F87=$AM$1,F87=$AN$1,F88=$AM$1,F88=$AN$1),0,1)))</f>
        <v/>
      </c>
      <c r="AS86" s="342" t="str">
        <f>IF($A86&gt;='FG_243way_Regular Symbol'!D$16,"",IF(B86=0,"",IF(OR(B86=$AM$1,B86=$AT$1,B87=$AM$1,B87=$AT$1,B88=$AM$1,B88=$AT$1),0,1)))</f>
        <v/>
      </c>
      <c r="AT86" s="2" t="str">
        <f>IF($A86&gt;='FG_243way_Regular Symbol'!E$16,"",IF(C86=0,"",IF(OR(C86=$AM$1,C86=$AT$1,C87=$AM$1,C87=$AT$1,C88=$AM$1,C88=$AT$1),0,1)))</f>
        <v/>
      </c>
      <c r="AU86" s="2" t="str">
        <f>IF($A86&gt;='FG_243way_Regular Symbol'!F$16,"",IF(D86=0,"",IF(OR(D86=$AM$1,D86=$AT$1,D87=$AM$1,D87=$AT$1,D88=$AM$1,D88=$AT$1),0,1)))</f>
        <v/>
      </c>
      <c r="AV86" s="2" t="str">
        <f>IF($A86&gt;='FG_243way_Regular Symbol'!G$16,"",IF(E86=0,"",IF(OR(E86=$AM$1,E86=$AT$1,E87=$AM$1,E87=$AT$1,E88=$AM$1,E88=$AT$1),0,1)))</f>
        <v/>
      </c>
      <c r="AW86" s="128" t="str">
        <f>IF($A86&gt;='FG_243way_Regular Symbol'!H$16,"",IF(F86=0,"",IF(OR(F86=$AM$1,F86=$AT$1,F87=$AM$1,F87=$AT$1,F88=$AM$1,F88=$AT$1),0,1)))</f>
        <v/>
      </c>
      <c r="AY86" s="342" t="str">
        <f>IF($A86&gt;='FG_243way_Regular Symbol'!D$16,"",IF(B86=0,"",IF(OR(B86=$AM$1,B86=$AZ$1,B87=$AM$1,B87=$AZ$1,B88=$AM$1,B88=$AZ$1),0,1)))</f>
        <v/>
      </c>
      <c r="AZ86" s="2" t="str">
        <f>IF($A86&gt;='FG_243way_Regular Symbol'!E$16,"",IF(C86=0,"",IF(OR(C86=$AM$1,C86=$AZ$1,C87=$AM$1,C87=$AZ$1,C88=$AM$1,C88=$AZ$1),0,1)))</f>
        <v/>
      </c>
      <c r="BA86" s="2" t="str">
        <f>IF($A86&gt;='FG_243way_Regular Symbol'!F$16,"",IF(D86=0,"",IF(OR(D86=$AM$1,D86=$AZ$1,D87=$AM$1,D87=$AZ$1,D88=$AM$1,D88=$AZ$1),0,1)))</f>
        <v/>
      </c>
      <c r="BB86" s="2" t="str">
        <f>IF($A86&gt;='FG_243way_Regular Symbol'!G$16,"",IF(E86=0,"",IF(OR(E86=$AM$1,E86=$AZ$1,E87=$AM$1,E87=$AZ$1,E88=$AM$1,E88=$AZ$1),0,1)))</f>
        <v/>
      </c>
      <c r="BC86" s="128" t="str">
        <f>IF($A86&gt;='FG_243way_Regular Symbol'!H$16,"",IF(F86=0,"",IF(OR(F86=$AM$1,F86=$AZ$1,F87=$AM$1,F87=$AZ$1,F88=$AM$1,F88=$AZ$1),0,1)))</f>
        <v/>
      </c>
      <c r="BE86" s="342"/>
      <c r="BF86" s="2"/>
      <c r="BG86" s="2" t="str">
        <f>IF($A86&gt;='FG_243way_Regular Symbol'!F$16,"",IF(D86=0,"",COUNTIF(D86:D88,$BF$1)))</f>
        <v/>
      </c>
      <c r="BH86" s="2" t="str">
        <f>IF($A86&gt;='FG_243way_Regular Symbol'!G$16,"",IF(E86=0,"",COUNTIF(E86:E88,$BF$1)))</f>
        <v/>
      </c>
      <c r="BI86" s="2" t="str">
        <f>IF($A86&gt;='FG_243way_Regular Symbol'!H$16,"",IF(F86=0,"",COUNTIF(F86:F88,$BF$1)))</f>
        <v/>
      </c>
      <c r="BK86" s="342"/>
      <c r="BL86" s="2"/>
      <c r="BM86" s="2" t="str">
        <f>IF($A86&gt;='FG_243way_Regular Symbol'!F$16,"",IF(D86=0,"",IF(OR(D86=$AM$1,D86=$BL$1,D87=$AM$1,D87=$BL$1,D88=$AM$1,D88=$BL$1),0,1)))</f>
        <v/>
      </c>
      <c r="BN86" s="2" t="str">
        <f>IF($A86&gt;='FG_243way_Regular Symbol'!G$16,"",IF(E86=0,"",IF(OR(E86=$AM$1,E86=$BL$1,E87=$AM$1,E87=$BL$1,E88=$AM$1,E88=$BL$1),0,1)))</f>
        <v/>
      </c>
      <c r="BO86" s="128" t="str">
        <f>IF($A86&gt;='FG_243way_Regular Symbol'!H$16,"",IF(F86=0,"",IF(OR(F86=$AM$1,F86=$BL$1,F87=$AM$1,F87=$BL$1,F88=$AM$1,F88=$BL$1),0,1)))</f>
        <v/>
      </c>
      <c r="BQ86" s="2" t="str">
        <f>IF($A86&gt;='FG_243way_Regular Symbol'!D$16,"",IF(B86=0,"",IF(OR(B86=$BQ$1,B86=$BR$1,B87=$BQ$1,B87=$BR$1,B88=$BQ$1,B88=$BR$1),0,1)))</f>
        <v/>
      </c>
      <c r="BR86" s="2" t="str">
        <f>IF($A86&gt;='FG_243way_Regular Symbol'!E$16,"",IF(C86=0,"",IF(OR(C86=$BQ$1,C86=$BR$1,C87=$BQ$1,C87=$BR$1,C88=$BQ$1,C88=$BR$1),0,1)))</f>
        <v/>
      </c>
      <c r="BS86" s="2" t="str">
        <f>IF($A86&gt;='FG_243way_Regular Symbol'!F$16,"",IF(D86=0,"",IF(OR(D86=$BQ$1,D86=$BR$1,D87=$BQ$1,D87=$BR$1,D88=$BQ$1,D88=$BR$1),0,1)))</f>
        <v/>
      </c>
      <c r="BT86" s="2" t="str">
        <f>IF($A86&gt;='FG_243way_Regular Symbol'!G$16,"",IF(E86=0,"",IF(OR(E86=$BQ$1,E86=$BR$1,E87=$BQ$1,E87=$BR$1,E88=$BQ$1,E88=$BR$1),0,1)))</f>
        <v/>
      </c>
      <c r="BU86" s="2" t="str">
        <f>IF($A86&gt;='FG_243way_Regular Symbol'!H$16,"",IF(F86=0,"",IF(OR(F86=$BQ$1,F86=$BR$1,F87=$BQ$1,F87=$BR$1,F88=$BQ$1,F88=$BR$1),0,1)))</f>
        <v/>
      </c>
      <c r="BW86" s="2" t="str">
        <f>IF($A86&gt;='FG_243way_Regular Symbol'!D$16,"",IF(B86=0,"",IF(OR(B86=$BW$1,B87=$BW$1,B88=$BW$1,B86=$BX$1,B87=$BX$1,B88=$BX$1),0,1)))</f>
        <v/>
      </c>
      <c r="BX86" s="2" t="str">
        <f>IF($A86&gt;='FG_243way_Regular Symbol'!E$16,"",IF(C86=0,"",IF(OR(C86=$BW$1,C87=$BW$1,C88=$BW$1,C86=$BX$1,C87=$BX$1,C88=$BX$1),0,1)))</f>
        <v/>
      </c>
      <c r="BY86" s="2" t="str">
        <f>IF($A86&gt;='FG_243way_Regular Symbol'!F$16,"",IF(D86=0,"",IF(OR(D86=$BW$1,D87=$BW$1,D88=$BW$1,D86=$BX$1,D87=$BX$1,D88=$BX$1),0,1)))</f>
        <v/>
      </c>
      <c r="BZ86" s="2" t="str">
        <f>IF($A86&gt;='FG_243way_Regular Symbol'!G$16,"",IF(E86=0,"",IF(OR(E86=$BW$1,E87=$BW$1,E88=$BW$1,E86=$BX$1,E87=$BX$1,E88=$BX$1),0,1)))</f>
        <v/>
      </c>
      <c r="CA86" s="2" t="str">
        <f>IF($A86&gt;='FG_243way_Regular Symbol'!H$16,"",IF(F86=0,"",IF(OR(F86=$BW$1,F87=$BW$1,F88=$BW$1,F86=$BX$1,F87=$BX$1,F88=$BX$1),0,1)))</f>
        <v/>
      </c>
      <c r="CC86" s="2" t="str">
        <f>IF($A86&gt;='FG_243way_Regular Symbol'!D$16,"",IF(B86=0,"",IF(OR(B86=$BW$1,B87=$BW$1,B88=$BW$1,B86=$CD$1,B87=$CD$1,B88=$CD$1),0,1)))</f>
        <v/>
      </c>
      <c r="CD86" s="2" t="str">
        <f>IF($A86&gt;='FG_243way_Regular Symbol'!E$16,"",IF(C86=0,"",IF(OR(C86=$BW$1,C87=$BW$1,C88=$BW$1,C86=$CD$1,C87=$CD$1,C88=$CD$1),0,1)))</f>
        <v/>
      </c>
      <c r="CE86" s="2" t="str">
        <f>IF($A86&gt;='FG_243way_Regular Symbol'!F$16,"",IF(D86=0,"",IF(OR(D86=$BW$1,D87=$BW$1,D88=$BW$1,D86=$CD$1,D87=$CD$1,D88=$CD$1),0,1)))</f>
        <v/>
      </c>
      <c r="CF86" s="2" t="str">
        <f>IF($A86&gt;='FG_243way_Regular Symbol'!G$16,"",IF(E86=0,"",IF(OR(E86=$BW$1,E87=$BW$1,E88=$BW$1,E86=$CD$1,E87=$CD$1,E88=$CD$1),0,1)))</f>
        <v/>
      </c>
      <c r="CG86" s="2" t="str">
        <f>IF($A86&gt;='FG_243way_Regular Symbol'!H$16,"",IF(F86=0,"",IF(OR(F86=$BW$1,F87=$BW$1,F88=$BW$1,F86=$CD$1,F87=$CD$1,F88=$CD$1),0,1)))</f>
        <v/>
      </c>
      <c r="CI86" s="2" t="str">
        <f>IF($A86&gt;='FG_243way_Regular Symbol'!D$16,"",IF(B86=0,"",IF(OR(B86=$BW$1,B87=$BW$1,B88=$BW$1,B86=$CJ$1,B87=$CJ$1,B88=$CJ$1),0,1)))</f>
        <v/>
      </c>
      <c r="CJ86" s="2" t="str">
        <f>IF($A86&gt;='FG_243way_Regular Symbol'!E$16,"",IF(C86=0,"",IF(OR(C86=$BW$1,C87=$BW$1,C88=$BW$1,C86=$CJ$1,C87=$CJ$1,C88=$CJ$1),0,1)))</f>
        <v/>
      </c>
      <c r="CK86" s="2" t="str">
        <f>IF($A86&gt;='FG_243way_Regular Symbol'!F$16,"",IF(D86=0,"",IF(OR(D86=$BW$1,D87=$BW$1,D88=$BW$1,D86=$CJ$1,D87=$CJ$1,D88=$CJ$1),0,1)))</f>
        <v/>
      </c>
      <c r="CL86" s="2" t="str">
        <f>IF($A86&gt;='FG_243way_Regular Symbol'!G$16,"",IF(E86=0,"",IF(OR(E86=$BW$1,E87=$BW$1,E88=$BW$1,E86=$CJ$1,E87=$CJ$1,E88=$CJ$1),0,1)))</f>
        <v/>
      </c>
      <c r="CM86" s="2" t="str">
        <f>IF($A86&gt;='FG_243way_Regular Symbol'!H$16,"",IF(F86=0,"",IF(OR(F86=$BW$1,F87=$BW$1,F88=$BW$1,F86=$CJ$1,F87=$CJ$1,F88=$CJ$1),0,1)))</f>
        <v/>
      </c>
      <c r="CO86" s="2" t="str">
        <f>IF($A86&gt;='FG_243way_Regular Symbol'!D$16,"",IF(B86=0,"",IF(OR(B86=$BW$1,B87=$BW$1,B88=$BW$1,B86=$CP$1,B87=$CP$1,B88=$CP$1),0,1)))</f>
        <v/>
      </c>
      <c r="CP86" s="2" t="str">
        <f>IF($A86&gt;='FG_243way_Regular Symbol'!E$16,"",IF(C86=0,"",IF(OR(C86=$BW$1,C87=$BW$1,C88=$BW$1,C86=$CP$1,C87=$CP$1,C88=$CP$1),0,1)))</f>
        <v/>
      </c>
      <c r="CQ86" s="2" t="str">
        <f>IF($A86&gt;='FG_243way_Regular Symbol'!F$16,"",IF(D86=0,"",IF(OR(D86=$BW$1,D87=$BW$1,D88=$BW$1,D86=$CP$1,D87=$CP$1,D88=$CP$1),0,1)))</f>
        <v/>
      </c>
      <c r="CR86" s="2" t="str">
        <f>IF($A86&gt;='FG_243way_Regular Symbol'!G$16,"",IF(E86=0,"",IF(OR(E86=$BW$1,E87=$BW$1,E88=$BW$1,E86=$CP$1,E87=$CP$1,E88=$CP$1),0,1)))</f>
        <v/>
      </c>
      <c r="CS86" s="2" t="str">
        <f>IF($A86&gt;='FG_243way_Regular Symbol'!H$16,"",IF(F86=0,"",IF(OR(F86=$BW$1,F87=$BW$1,F88=$BW$1,F86=$CP$1,F87=$CP$1,F88=$CP$1),0,1)))</f>
        <v/>
      </c>
      <c r="CU86" s="2" t="str">
        <f>IF($A86&gt;='FG_243way_Regular Symbol'!D$16,"",IF(B86=0,"",IF(OR(B86=$BW$1,B87=$BW$1,B88=$BW$1,B86=$CV$1,B87=$CV$1,B88=$CV$1),0,1)))</f>
        <v/>
      </c>
      <c r="CV86" s="2" t="str">
        <f>IF($A86&gt;='FG_243way_Regular Symbol'!E$16,"",IF(C86=0,"",IF(OR(C86=$BW$1,C87=$BW$1,C88=$BW$1,C86=$CV$1,C87=$CV$1,C88=$CV$1),0,1)))</f>
        <v/>
      </c>
      <c r="CW86" s="2" t="str">
        <f>IF($A86&gt;='FG_243way_Regular Symbol'!F$16,"",IF(D86=0,"",IF(OR(D86=$BW$1,D87=$BW$1,D88=$BW$1,D86=$CV$1,D87=$CV$1,D88=$CV$1),0,1)))</f>
        <v/>
      </c>
      <c r="CX86" s="2" t="str">
        <f>IF($A86&gt;='FG_243way_Regular Symbol'!G$16,"",IF(E86=0,"",IF(OR(E86=$BW$1,E87=$BW$1,E88=$BW$1,E86=$CV$1,E87=$CV$1,E88=$CV$1),0,1)))</f>
        <v/>
      </c>
      <c r="CY86" s="2" t="str">
        <f>IF($A86&gt;='FG_243way_Regular Symbol'!H$16,"",IF(F86=0,"",IF(OR(F86=$BW$1,F87=$BW$1,F88=$BW$1,F86=$CV$1,F87=$CV$1,F88=$CV$1),0,1)))</f>
        <v/>
      </c>
    </row>
    <row r="87" spans="1:103">
      <c r="A87" s="341">
        <f>IF('FG_243way_Regular Symbol'!L86="","",'FG_243way_Regular Symbol'!L86)</f>
        <v>83</v>
      </c>
      <c r="B87" s="184" t="str">
        <f>IF('FG_243way_Regular Symbol'!M86="",
IF($A87-'FG_243way_Regular Symbol'!D$16&gt;='FG_243way_RegularＸ_W()'!B$2-1,"",VLOOKUP($A87-'FG_243way_Regular Symbol'!D$16,'FG_243way_Regular Symbol'!$L$3:$Q$99,'FG_243way_RegularＸ_W()'!B$3+1,FALSE)),
'FG_243way_Regular Symbol'!M86)</f>
        <v/>
      </c>
      <c r="C87" s="184" t="str">
        <f>IF('FG_243way_Regular Symbol'!N86="",
IF($A87-'FG_243way_Regular Symbol'!E$16&gt;='FG_243way_RegularＸ_W()'!C$2-1,"",VLOOKUP($A87-'FG_243way_Regular Symbol'!E$16,'FG_243way_Regular Symbol'!$L$3:$Q$99,'FG_243way_RegularＸ_W()'!C$3+1,FALSE)),
'FG_243way_Regular Symbol'!N86)</f>
        <v/>
      </c>
      <c r="D87" s="184" t="str">
        <f>IF('FG_243way_Regular Symbol'!O86="",
IF($A87-'FG_243way_Regular Symbol'!F$16&gt;='FG_243way_RegularＸ_W()'!D$2-1,"",VLOOKUP($A87-'FG_243way_Regular Symbol'!F$16,'FG_243way_Regular Symbol'!$L$3:$Q$99,'FG_243way_RegularＸ_W()'!D$3+1,FALSE)),
'FG_243way_Regular Symbol'!O86)</f>
        <v/>
      </c>
      <c r="E87" s="184" t="str">
        <f>IF('FG_243way_Regular Symbol'!P86="",
IF($A87-'FG_243way_Regular Symbol'!G$16&gt;='FG_243way_RegularＸ_W()'!E$2-1,"",VLOOKUP($A87-'FG_243way_Regular Symbol'!G$16,'FG_243way_Regular Symbol'!$L$3:$Q$99,'FG_243way_RegularＸ_W()'!E$3+1,FALSE)),
'FG_243way_Regular Symbol'!P86)</f>
        <v/>
      </c>
      <c r="F87" s="358" t="str">
        <f>IF('FG_243way_Regular Symbol'!Q86="",
IF($A87-'FG_243way_Regular Symbol'!H$16&gt;='FG_243way_RegularＸ_W()'!F$2-1,"",VLOOKUP($A87-'FG_243way_Regular Symbol'!H$16,'FG_243way_Regular Symbol'!$L$3:$Q$99,'FG_243way_RegularＸ_W()'!F$3+1,FALSE)),
'FG_243way_Regular Symbol'!Q86)</f>
        <v/>
      </c>
      <c r="O87" s="342" t="str">
        <f>IF($A87&gt;='FG_243way_Regular Symbol'!D$16,"",IF(B87=0,"",IF(OR(B87=$O$1,B87=$P$1,B88=$O$1,B88=$P$1,B89=$O$1,B89=$P$1),0,1)))</f>
        <v/>
      </c>
      <c r="P87" s="2" t="str">
        <f>IF($A87&gt;='FG_243way_Regular Symbol'!E$16,"",IF(C87=0,"",IF(OR(C87=$O$1,C87=$P$1,C88=$O$1,C88=$P$1,C89=$O$1,C89=$P$1),0,1)))</f>
        <v/>
      </c>
      <c r="Q87" s="2" t="str">
        <f>IF($A87&gt;='FG_243way_Regular Symbol'!F$16,"",IF(D87=0,"",IF(OR(D87=$O$1,D87=$P$1,D88=$O$1,D88=$P$1,D89=$O$1,D89=$P$1),0,1)))</f>
        <v/>
      </c>
      <c r="R87" s="2" t="str">
        <f>IF($A87&gt;='FG_243way_Regular Symbol'!G$16,"",IF(E87=0,"",IF(OR(E87=$O$1,E87=$P$1,E88=$O$1,E88=$P$1,E89=$O$1,E89=$P$1),0,1)))</f>
        <v/>
      </c>
      <c r="S87" s="128" t="str">
        <f>IF($A87&gt;='FG_243way_Regular Symbol'!H$16,"",IF(F87=0,"",IF(OR(F87=$O$1,F87=$P$1,F88=$O$1,F88=$P$1,F89=$O$1,F89=$P$1),0,1)))</f>
        <v/>
      </c>
      <c r="U87" s="342" t="str">
        <f>IF($A87&gt;='FG_243way_Regular Symbol'!D$16,"",IF(B87=0,"",IF(OR(B87=$U$1,B87=$V$1,B88=$U$1,B88=$V$1,B89=$U$1,B89=$V$1),0,1)))</f>
        <v/>
      </c>
      <c r="V87" s="2" t="str">
        <f>IF($A87&gt;='FG_243way_Regular Symbol'!E$16,"",IF(C87=0,"",IF(OR(C87=$U$1,C87=$V$1,C88=$U$1,C88=$V$1,C89=$U$1,C89=$V$1),0,1)))</f>
        <v/>
      </c>
      <c r="W87" s="2" t="str">
        <f>IF($A87&gt;='FG_243way_Regular Symbol'!F$16,"",IF(D87=0,"",IF(OR(D87=$U$1,D87=$V$1,D88=$U$1,D88=$V$1,D89=$U$1,D89=$V$1),0,1)))</f>
        <v/>
      </c>
      <c r="X87" s="2" t="str">
        <f>IF($A87&gt;='FG_243way_Regular Symbol'!G$16,"",IF(E87=0,"",IF(OR(E87=$U$1,E87=$V$1,E88=$U$1,E88=$V$1,E89=$U$1,E89=$V$1),0,1)))</f>
        <v/>
      </c>
      <c r="Y87" s="128" t="str">
        <f>IF($A87&gt;='FG_243way_Regular Symbol'!H$16,"",IF(F87=0,"",IF(OR(F87=$U$1,F87=$V$1,F88=$U$1,F88=$V$1,F89=$U$1,F89=$V$1),0,1)))</f>
        <v/>
      </c>
      <c r="AA87" s="342" t="str">
        <f>IF($A87&gt;='FG_243way_Regular Symbol'!D$16,"",IF(B87=0,"",IF(OR(B87=$AA$1,B87=$AB$1,B88=$AA$1,B88=$AB$1,B89=$AA$1,,B89=$AB$1),0,1)))</f>
        <v/>
      </c>
      <c r="AB87" s="2" t="str">
        <f>IF($A87&gt;='FG_243way_Regular Symbol'!E$16,"",IF(C87=0,"",IF(OR(C87=$AA$1,C87=$AB$1,C88=$AA$1,C88=$AB$1,C89=$AA$1,,C89=$AB$1),0,1)))</f>
        <v/>
      </c>
      <c r="AC87" s="2" t="str">
        <f>IF($A87&gt;='FG_243way_Regular Symbol'!F$16,"",IF(D87=0,"",IF(OR(D87=$AA$1,D87=$AB$1,D88=$AA$1,D88=$AB$1,D89=$AA$1,,D89=$AB$1),0,1)))</f>
        <v/>
      </c>
      <c r="AD87" s="2" t="str">
        <f>IF($A87&gt;='FG_243way_Regular Symbol'!G$16,"",IF(E87=0,"",IF(OR(E87=$AA$1,E87=$AB$1,E88=$AA$1,E88=$AB$1,E89=$AA$1,,E89=$AB$1),0,1)))</f>
        <v/>
      </c>
      <c r="AE87" s="128" t="str">
        <f>IF($A87&gt;='FG_243way_Regular Symbol'!H$16,"",IF(F87=0,"",IF(OR(F87=$AA$1,F87=$AB$1,F88=$AA$1,F88=$AB$1,F89=$AA$1,,F89=$AB$1),0,1)))</f>
        <v/>
      </c>
      <c r="AG87" s="342" t="str">
        <f>IF($A87&gt;='FG_243way_Regular Symbol'!D$16,"",IF(B87=0,"",IF(OR(B87=$AG$1,B87=$AH$1,B88=$AG$1,B88=$AH$1,B89=$AG$1,B89=$AH$1),0,1)))</f>
        <v/>
      </c>
      <c r="AH87" s="2" t="str">
        <f>IF($A87&gt;='FG_243way_Regular Symbol'!E$16,"",IF(C87=0,"",IF(OR(C87=$AG$1,C87=$AH$1,C88=$AG$1,C88=$AH$1,C89=$AG$1,C89=$AH$1),0,1)))</f>
        <v/>
      </c>
      <c r="AI87" s="2" t="str">
        <f>IF($A87&gt;='FG_243way_Regular Symbol'!F$16,"",IF(D87=0,"",IF(OR(D87=$AG$1,D87=$AH$1,D88=$AG$1,D88=$AH$1,D89=$AG$1,D89=$AH$1),0,1)))</f>
        <v/>
      </c>
      <c r="AJ87" s="2" t="str">
        <f>IF($A87&gt;='FG_243way_Regular Symbol'!G$16,"",IF(E87=0,"",IF(OR(E87=$AG$1,E87=$AH$1,E88=$AG$1,E88=$AH$1,E89=$AG$1,E89=$AH$1),0,1)))</f>
        <v/>
      </c>
      <c r="AK87" s="128" t="str">
        <f>IF($A87&gt;='FG_243way_Regular Symbol'!H$16,"",IF(F87=0,"",IF(OR(F87=$AG$1,F87=$AH$1,F88=$AG$1,F88=$AH$1,F89=$AG$1,F89=$AH$1),0,1)))</f>
        <v/>
      </c>
      <c r="AM87" s="342" t="str">
        <f>IF($A87&gt;='FG_243way_Regular Symbol'!D$16,"",IF(B87=0,"",IF(OR(B87=$AM$1,B87=$AN$1,B88=$AM$1,B88=$AN$1,B89=$AM$1,B89=$AN$1),0,1)))</f>
        <v/>
      </c>
      <c r="AN87" s="2" t="str">
        <f>IF($A87&gt;='FG_243way_Regular Symbol'!E$16,"",IF(C87=0,"",IF(OR(C87=$AM$1,C87=$AN$1,C88=$AM$1,C88=$AN$1,C89=$AM$1,C89=$AN$1),0,1)))</f>
        <v/>
      </c>
      <c r="AO87" s="2" t="str">
        <f>IF($A87&gt;='FG_243way_Regular Symbol'!F$16,"",IF(D87=0,"",IF(OR(D87=$AM$1,D87=$AN$1,D88=$AM$1,D88=$AN$1,D89=$AM$1,D89=$AN$1),0,1)))</f>
        <v/>
      </c>
      <c r="AP87" s="2" t="str">
        <f>IF($A87&gt;='FG_243way_Regular Symbol'!G$16,"",IF(E87=0,"",IF(OR(E87=$AM$1,E87=$AN$1,E88=$AM$1,E88=$AN$1,E89=$AM$1,E89=$AN$1),0,1)))</f>
        <v/>
      </c>
      <c r="AQ87" s="128" t="str">
        <f>IF($A87&gt;='FG_243way_Regular Symbol'!H$16,"",IF(F87=0,"",IF(OR(F87=$AM$1,F87=$AN$1,F88=$AM$1,F88=$AN$1,F89=$AM$1,F89=$AN$1),0,1)))</f>
        <v/>
      </c>
      <c r="AS87" s="342" t="str">
        <f>IF($A87&gt;='FG_243way_Regular Symbol'!D$16,"",IF(B87=0,"",IF(OR(B87=$AM$1,B87=$AT$1,B88=$AM$1,B88=$AT$1,B89=$AM$1,B89=$AT$1),0,1)))</f>
        <v/>
      </c>
      <c r="AT87" s="2" t="str">
        <f>IF($A87&gt;='FG_243way_Regular Symbol'!E$16,"",IF(C87=0,"",IF(OR(C87=$AM$1,C87=$AT$1,C88=$AM$1,C88=$AT$1,C89=$AM$1,C89=$AT$1),0,1)))</f>
        <v/>
      </c>
      <c r="AU87" s="2" t="str">
        <f>IF($A87&gt;='FG_243way_Regular Symbol'!F$16,"",IF(D87=0,"",IF(OR(D87=$AM$1,D87=$AT$1,D88=$AM$1,D88=$AT$1,D89=$AM$1,D89=$AT$1),0,1)))</f>
        <v/>
      </c>
      <c r="AV87" s="2" t="str">
        <f>IF($A87&gt;='FG_243way_Regular Symbol'!G$16,"",IF(E87=0,"",IF(OR(E87=$AM$1,E87=$AT$1,E88=$AM$1,E88=$AT$1,E89=$AM$1,E89=$AT$1),0,1)))</f>
        <v/>
      </c>
      <c r="AW87" s="128" t="str">
        <f>IF($A87&gt;='FG_243way_Regular Symbol'!H$16,"",IF(F87=0,"",IF(OR(F87=$AM$1,F87=$AT$1,F88=$AM$1,F88=$AT$1,F89=$AM$1,F89=$AT$1),0,1)))</f>
        <v/>
      </c>
      <c r="AY87" s="342" t="str">
        <f>IF($A87&gt;='FG_243way_Regular Symbol'!D$16,"",IF(B87=0,"",IF(OR(B87=$AM$1,B87=$AZ$1,B88=$AM$1,B88=$AZ$1,B89=$AM$1,B89=$AZ$1),0,1)))</f>
        <v/>
      </c>
      <c r="AZ87" s="2" t="str">
        <f>IF($A87&gt;='FG_243way_Regular Symbol'!E$16,"",IF(C87=0,"",IF(OR(C87=$AM$1,C87=$AZ$1,C88=$AM$1,C88=$AZ$1,C89=$AM$1,C89=$AZ$1),0,1)))</f>
        <v/>
      </c>
      <c r="BA87" s="2" t="str">
        <f>IF($A87&gt;='FG_243way_Regular Symbol'!F$16,"",IF(D87=0,"",IF(OR(D87=$AM$1,D87=$AZ$1,D88=$AM$1,D88=$AZ$1,D89=$AM$1,D89=$AZ$1),0,1)))</f>
        <v/>
      </c>
      <c r="BB87" s="2" t="str">
        <f>IF($A87&gt;='FG_243way_Regular Symbol'!G$16,"",IF(E87=0,"",IF(OR(E87=$AM$1,E87=$AZ$1,E88=$AM$1,E88=$AZ$1,E89=$AM$1,E89=$AZ$1),0,1)))</f>
        <v/>
      </c>
      <c r="BC87" s="128" t="str">
        <f>IF($A87&gt;='FG_243way_Regular Symbol'!H$16,"",IF(F87=0,"",IF(OR(F87=$AM$1,F87=$AZ$1,F88=$AM$1,F88=$AZ$1,F89=$AM$1,F89=$AZ$1),0,1)))</f>
        <v/>
      </c>
      <c r="BE87" s="342"/>
      <c r="BF87" s="2"/>
      <c r="BG87" s="2" t="str">
        <f>IF($A87&gt;='FG_243way_Regular Symbol'!F$16,"",IF(D87=0,"",COUNTIF(D87:D89,$BF$1)))</f>
        <v/>
      </c>
      <c r="BH87" s="2" t="str">
        <f>IF($A87&gt;='FG_243way_Regular Symbol'!G$16,"",IF(E87=0,"",COUNTIF(E87:E89,$BF$1)))</f>
        <v/>
      </c>
      <c r="BI87" s="2" t="str">
        <f>IF($A87&gt;='FG_243way_Regular Symbol'!H$16,"",IF(F87=0,"",COUNTIF(F87:F89,$BF$1)))</f>
        <v/>
      </c>
      <c r="BK87" s="342"/>
      <c r="BL87" s="2"/>
      <c r="BM87" s="2" t="str">
        <f>IF($A87&gt;='FG_243way_Regular Symbol'!F$16,"",IF(D87=0,"",IF(OR(D87=$AM$1,D87=$BL$1,D88=$AM$1,D88=$BL$1,D89=$AM$1,D89=$BL$1),0,1)))</f>
        <v/>
      </c>
      <c r="BN87" s="2" t="str">
        <f>IF($A87&gt;='FG_243way_Regular Symbol'!G$16,"",IF(E87=0,"",IF(OR(E87=$AM$1,E87=$BL$1,E88=$AM$1,E88=$BL$1,E89=$AM$1,E89=$BL$1),0,1)))</f>
        <v/>
      </c>
      <c r="BO87" s="128" t="str">
        <f>IF($A87&gt;='FG_243way_Regular Symbol'!H$16,"",IF(F87=0,"",IF(OR(F87=$AM$1,F87=$BL$1,F88=$AM$1,F88=$BL$1,F89=$AM$1,F89=$BL$1),0,1)))</f>
        <v/>
      </c>
      <c r="BQ87" s="2" t="str">
        <f>IF($A87&gt;='FG_243way_Regular Symbol'!D$16,"",IF(B87=0,"",IF(OR(B87=$BQ$1,B87=$BR$1,B88=$BQ$1,B88=$BR$1,B89=$BQ$1,B89=$BR$1),0,1)))</f>
        <v/>
      </c>
      <c r="BR87" s="2" t="str">
        <f>IF($A87&gt;='FG_243way_Regular Symbol'!E$16,"",IF(C87=0,"",IF(OR(C87=$BQ$1,C87=$BR$1,C88=$BQ$1,C88=$BR$1,C89=$BQ$1,C89=$BR$1),0,1)))</f>
        <v/>
      </c>
      <c r="BS87" s="2" t="str">
        <f>IF($A87&gt;='FG_243way_Regular Symbol'!F$16,"",IF(D87=0,"",IF(OR(D87=$BQ$1,D87=$BR$1,D88=$BQ$1,D88=$BR$1,D89=$BQ$1,D89=$BR$1),0,1)))</f>
        <v/>
      </c>
      <c r="BT87" s="2" t="str">
        <f>IF($A87&gt;='FG_243way_Regular Symbol'!G$16,"",IF(E87=0,"",IF(OR(E87=$BQ$1,E87=$BR$1,E88=$BQ$1,E88=$BR$1,E89=$BQ$1,E89=$BR$1),0,1)))</f>
        <v/>
      </c>
      <c r="BU87" s="2" t="str">
        <f>IF($A87&gt;='FG_243way_Regular Symbol'!H$16,"",IF(F87=0,"",IF(OR(F87=$BQ$1,F87=$BR$1,F88=$BQ$1,F88=$BR$1,F89=$BQ$1,F89=$BR$1),0,1)))</f>
        <v/>
      </c>
      <c r="BW87" s="2" t="str">
        <f>IF($A87&gt;='FG_243way_Regular Symbol'!D$16,"",IF(B87=0,"",IF(OR(B87=$BW$1,B88=$BW$1,B89=$BW$1,B87=$BX$1,B88=$BX$1,B89=$BX$1),0,1)))</f>
        <v/>
      </c>
      <c r="BX87" s="2" t="str">
        <f>IF($A87&gt;='FG_243way_Regular Symbol'!E$16,"",IF(C87=0,"",IF(OR(C87=$BW$1,C88=$BW$1,C89=$BW$1,C87=$BX$1,C88=$BX$1,C89=$BX$1),0,1)))</f>
        <v/>
      </c>
      <c r="BY87" s="2" t="str">
        <f>IF($A87&gt;='FG_243way_Regular Symbol'!F$16,"",IF(D87=0,"",IF(OR(D87=$BW$1,D88=$BW$1,D89=$BW$1,D87=$BX$1,D88=$BX$1,D89=$BX$1),0,1)))</f>
        <v/>
      </c>
      <c r="BZ87" s="2" t="str">
        <f>IF($A87&gt;='FG_243way_Regular Symbol'!G$16,"",IF(E87=0,"",IF(OR(E87=$BW$1,E88=$BW$1,E89=$BW$1,E87=$BX$1,E88=$BX$1,E89=$BX$1),0,1)))</f>
        <v/>
      </c>
      <c r="CA87" s="2" t="str">
        <f>IF($A87&gt;='FG_243way_Regular Symbol'!H$16,"",IF(F87=0,"",IF(OR(F87=$BW$1,F88=$BW$1,F89=$BW$1,F87=$BX$1,F88=$BX$1,F89=$BX$1),0,1)))</f>
        <v/>
      </c>
      <c r="CC87" s="2" t="str">
        <f>IF($A87&gt;='FG_243way_Regular Symbol'!D$16,"",IF(B87=0,"",IF(OR(B87=$BW$1,B88=$BW$1,B89=$BW$1,B87=$CD$1,B88=$CD$1,B89=$CD$1),0,1)))</f>
        <v/>
      </c>
      <c r="CD87" s="2" t="str">
        <f>IF($A87&gt;='FG_243way_Regular Symbol'!E$16,"",IF(C87=0,"",IF(OR(C87=$BW$1,C88=$BW$1,C89=$BW$1,C87=$CD$1,C88=$CD$1,C89=$CD$1),0,1)))</f>
        <v/>
      </c>
      <c r="CE87" s="2" t="str">
        <f>IF($A87&gt;='FG_243way_Regular Symbol'!F$16,"",IF(D87=0,"",IF(OR(D87=$BW$1,D88=$BW$1,D89=$BW$1,D87=$CD$1,D88=$CD$1,D89=$CD$1),0,1)))</f>
        <v/>
      </c>
      <c r="CF87" s="2" t="str">
        <f>IF($A87&gt;='FG_243way_Regular Symbol'!G$16,"",IF(E87=0,"",IF(OR(E87=$BW$1,E88=$BW$1,E89=$BW$1,E87=$CD$1,E88=$CD$1,E89=$CD$1),0,1)))</f>
        <v/>
      </c>
      <c r="CG87" s="2" t="str">
        <f>IF($A87&gt;='FG_243way_Regular Symbol'!H$16,"",IF(F87=0,"",IF(OR(F87=$BW$1,F88=$BW$1,F89=$BW$1,F87=$CD$1,F88=$CD$1,F89=$CD$1),0,1)))</f>
        <v/>
      </c>
      <c r="CI87" s="2" t="str">
        <f>IF($A87&gt;='FG_243way_Regular Symbol'!D$16,"",IF(B87=0,"",IF(OR(B87=$BW$1,B88=$BW$1,B89=$BW$1,B87=$CJ$1,B88=$CJ$1,B89=$CJ$1),0,1)))</f>
        <v/>
      </c>
      <c r="CJ87" s="2" t="str">
        <f>IF($A87&gt;='FG_243way_Regular Symbol'!E$16,"",IF(C87=0,"",IF(OR(C87=$BW$1,C88=$BW$1,C89=$BW$1,C87=$CJ$1,C88=$CJ$1,C89=$CJ$1),0,1)))</f>
        <v/>
      </c>
      <c r="CK87" s="2" t="str">
        <f>IF($A87&gt;='FG_243way_Regular Symbol'!F$16,"",IF(D87=0,"",IF(OR(D87=$BW$1,D88=$BW$1,D89=$BW$1,D87=$CJ$1,D88=$CJ$1,D89=$CJ$1),0,1)))</f>
        <v/>
      </c>
      <c r="CL87" s="2" t="str">
        <f>IF($A87&gt;='FG_243way_Regular Symbol'!G$16,"",IF(E87=0,"",IF(OR(E87=$BW$1,E88=$BW$1,E89=$BW$1,E87=$CJ$1,E88=$CJ$1,E89=$CJ$1),0,1)))</f>
        <v/>
      </c>
      <c r="CM87" s="2" t="str">
        <f>IF($A87&gt;='FG_243way_Regular Symbol'!H$16,"",IF(F87=0,"",IF(OR(F87=$BW$1,F88=$BW$1,F89=$BW$1,F87=$CJ$1,F88=$CJ$1,F89=$CJ$1),0,1)))</f>
        <v/>
      </c>
      <c r="CO87" s="2" t="str">
        <f>IF($A87&gt;='FG_243way_Regular Symbol'!D$16,"",IF(B87=0,"",IF(OR(B87=$BW$1,B88=$BW$1,B89=$BW$1,B87=$CP$1,B88=$CP$1,B89=$CP$1),0,1)))</f>
        <v/>
      </c>
      <c r="CP87" s="2" t="str">
        <f>IF($A87&gt;='FG_243way_Regular Symbol'!E$16,"",IF(C87=0,"",IF(OR(C87=$BW$1,C88=$BW$1,C89=$BW$1,C87=$CP$1,C88=$CP$1,C89=$CP$1),0,1)))</f>
        <v/>
      </c>
      <c r="CQ87" s="2" t="str">
        <f>IF($A87&gt;='FG_243way_Regular Symbol'!F$16,"",IF(D87=0,"",IF(OR(D87=$BW$1,D88=$BW$1,D89=$BW$1,D87=$CP$1,D88=$CP$1,D89=$CP$1),0,1)))</f>
        <v/>
      </c>
      <c r="CR87" s="2" t="str">
        <f>IF($A87&gt;='FG_243way_Regular Symbol'!G$16,"",IF(E87=0,"",IF(OR(E87=$BW$1,E88=$BW$1,E89=$BW$1,E87=$CP$1,E88=$CP$1,E89=$CP$1),0,1)))</f>
        <v/>
      </c>
      <c r="CS87" s="2" t="str">
        <f>IF($A87&gt;='FG_243way_Regular Symbol'!H$16,"",IF(F87=0,"",IF(OR(F87=$BW$1,F88=$BW$1,F89=$BW$1,F87=$CP$1,F88=$CP$1,F89=$CP$1),0,1)))</f>
        <v/>
      </c>
      <c r="CU87" s="2" t="str">
        <f>IF($A87&gt;='FG_243way_Regular Symbol'!D$16,"",IF(B87=0,"",IF(OR(B87=$BW$1,B88=$BW$1,B89=$BW$1,B87=$CV$1,B88=$CV$1,B89=$CV$1),0,1)))</f>
        <v/>
      </c>
      <c r="CV87" s="2" t="str">
        <f>IF($A87&gt;='FG_243way_Regular Symbol'!E$16,"",IF(C87=0,"",IF(OR(C87=$BW$1,C88=$BW$1,C89=$BW$1,C87=$CV$1,C88=$CV$1,C89=$CV$1),0,1)))</f>
        <v/>
      </c>
      <c r="CW87" s="2" t="str">
        <f>IF($A87&gt;='FG_243way_Regular Symbol'!F$16,"",IF(D87=0,"",IF(OR(D87=$BW$1,D88=$BW$1,D89=$BW$1,D87=$CV$1,D88=$CV$1,D89=$CV$1),0,1)))</f>
        <v/>
      </c>
      <c r="CX87" s="2" t="str">
        <f>IF($A87&gt;='FG_243way_Regular Symbol'!G$16,"",IF(E87=0,"",IF(OR(E87=$BW$1,E88=$BW$1,E89=$BW$1,E87=$CV$1,E88=$CV$1,E89=$CV$1),0,1)))</f>
        <v/>
      </c>
      <c r="CY87" s="2" t="str">
        <f>IF($A87&gt;='FG_243way_Regular Symbol'!H$16,"",IF(F87=0,"",IF(OR(F87=$BW$1,F88=$BW$1,F89=$BW$1,F87=$CV$1,F88=$CV$1,F89=$CV$1),0,1)))</f>
        <v/>
      </c>
    </row>
    <row r="88" spans="1:103">
      <c r="A88" s="341">
        <f>IF('FG_243way_Regular Symbol'!L87="","",'FG_243way_Regular Symbol'!L87)</f>
        <v>84</v>
      </c>
      <c r="B88" s="184" t="str">
        <f>IF('FG_243way_Regular Symbol'!M87="",
IF($A88-'FG_243way_Regular Symbol'!D$16&gt;='FG_243way_RegularＸ_W()'!B$2-1,"",VLOOKUP($A88-'FG_243way_Regular Symbol'!D$16,'FG_243way_Regular Symbol'!$L$3:$Q$99,'FG_243way_RegularＸ_W()'!B$3+1,FALSE)),
'FG_243way_Regular Symbol'!M87)</f>
        <v/>
      </c>
      <c r="C88" s="184" t="str">
        <f>IF('FG_243way_Regular Symbol'!N87="",
IF($A88-'FG_243way_Regular Symbol'!E$16&gt;='FG_243way_RegularＸ_W()'!C$2-1,"",VLOOKUP($A88-'FG_243way_Regular Symbol'!E$16,'FG_243way_Regular Symbol'!$L$3:$Q$99,'FG_243way_RegularＸ_W()'!C$3+1,FALSE)),
'FG_243way_Regular Symbol'!N87)</f>
        <v/>
      </c>
      <c r="D88" s="184" t="str">
        <f>IF('FG_243way_Regular Symbol'!O87="",
IF($A88-'FG_243way_Regular Symbol'!F$16&gt;='FG_243way_RegularＸ_W()'!D$2-1,"",VLOOKUP($A88-'FG_243way_Regular Symbol'!F$16,'FG_243way_Regular Symbol'!$L$3:$Q$99,'FG_243way_RegularＸ_W()'!D$3+1,FALSE)),
'FG_243way_Regular Symbol'!O87)</f>
        <v/>
      </c>
      <c r="E88" s="184" t="str">
        <f>IF('FG_243way_Regular Symbol'!P87="",
IF($A88-'FG_243way_Regular Symbol'!G$16&gt;='FG_243way_RegularＸ_W()'!E$2-1,"",VLOOKUP($A88-'FG_243way_Regular Symbol'!G$16,'FG_243way_Regular Symbol'!$L$3:$Q$99,'FG_243way_RegularＸ_W()'!E$3+1,FALSE)),
'FG_243way_Regular Symbol'!P87)</f>
        <v/>
      </c>
      <c r="F88" s="358" t="str">
        <f>IF('FG_243way_Regular Symbol'!Q87="",
IF($A88-'FG_243way_Regular Symbol'!H$16&gt;='FG_243way_RegularＸ_W()'!F$2-1,"",VLOOKUP($A88-'FG_243way_Regular Symbol'!H$16,'FG_243way_Regular Symbol'!$L$3:$Q$99,'FG_243way_RegularＸ_W()'!F$3+1,FALSE)),
'FG_243way_Regular Symbol'!Q87)</f>
        <v/>
      </c>
      <c r="O88" s="342" t="str">
        <f>IF($A88&gt;='FG_243way_Regular Symbol'!D$16,"",IF(B88=0,"",IF(OR(B88=$O$1,B88=$P$1,B89=$O$1,B89=$P$1,B90=$O$1,B90=$P$1),0,1)))</f>
        <v/>
      </c>
      <c r="P88" s="2" t="str">
        <f>IF($A88&gt;='FG_243way_Regular Symbol'!E$16,"",IF(C88=0,"",IF(OR(C88=$O$1,C88=$P$1,C89=$O$1,C89=$P$1,C90=$O$1,C90=$P$1),0,1)))</f>
        <v/>
      </c>
      <c r="Q88" s="2" t="str">
        <f>IF($A88&gt;='FG_243way_Regular Symbol'!F$16,"",IF(D88=0,"",IF(OR(D88=$O$1,D88=$P$1,D89=$O$1,D89=$P$1,D90=$O$1,D90=$P$1),0,1)))</f>
        <v/>
      </c>
      <c r="R88" s="2" t="str">
        <f>IF($A88&gt;='FG_243way_Regular Symbol'!G$16,"",IF(E88=0,"",IF(OR(E88=$O$1,E88=$P$1,E89=$O$1,E89=$P$1,E90=$O$1,E90=$P$1),0,1)))</f>
        <v/>
      </c>
      <c r="S88" s="128" t="str">
        <f>IF($A88&gt;='FG_243way_Regular Symbol'!H$16,"",IF(F88=0,"",IF(OR(F88=$O$1,F88=$P$1,F89=$O$1,F89=$P$1,F90=$O$1,F90=$P$1),0,1)))</f>
        <v/>
      </c>
      <c r="U88" s="342" t="str">
        <f>IF($A88&gt;='FG_243way_Regular Symbol'!D$16,"",IF(B88=0,"",IF(OR(B88=$U$1,B88=$V$1,B89=$U$1,B89=$V$1,B90=$U$1,B90=$V$1),0,1)))</f>
        <v/>
      </c>
      <c r="V88" s="2" t="str">
        <f>IF($A88&gt;='FG_243way_Regular Symbol'!E$16,"",IF(C88=0,"",IF(OR(C88=$U$1,C88=$V$1,C89=$U$1,C89=$V$1,C90=$U$1,C90=$V$1),0,1)))</f>
        <v/>
      </c>
      <c r="W88" s="2" t="str">
        <f>IF($A88&gt;='FG_243way_Regular Symbol'!F$16,"",IF(D88=0,"",IF(OR(D88=$U$1,D88=$V$1,D89=$U$1,D89=$V$1,D90=$U$1,D90=$V$1),0,1)))</f>
        <v/>
      </c>
      <c r="X88" s="2" t="str">
        <f>IF($A88&gt;='FG_243way_Regular Symbol'!G$16,"",IF(E88=0,"",IF(OR(E88=$U$1,E88=$V$1,E89=$U$1,E89=$V$1,E90=$U$1,E90=$V$1),0,1)))</f>
        <v/>
      </c>
      <c r="Y88" s="128" t="str">
        <f>IF($A88&gt;='FG_243way_Regular Symbol'!H$16,"",IF(F88=0,"",IF(OR(F88=$U$1,F88=$V$1,F89=$U$1,F89=$V$1,F90=$U$1,F90=$V$1),0,1)))</f>
        <v/>
      </c>
      <c r="AA88" s="342" t="str">
        <f>IF($A88&gt;='FG_243way_Regular Symbol'!D$16,"",IF(B88=0,"",IF(OR(B88=$AA$1,B88=$AB$1,B89=$AA$1,B89=$AB$1,B90=$AA$1,,B90=$AB$1),0,1)))</f>
        <v/>
      </c>
      <c r="AB88" s="2" t="str">
        <f>IF($A88&gt;='FG_243way_Regular Symbol'!E$16,"",IF(C88=0,"",IF(OR(C88=$AA$1,C88=$AB$1,C89=$AA$1,C89=$AB$1,C90=$AA$1,,C90=$AB$1),0,1)))</f>
        <v/>
      </c>
      <c r="AC88" s="2" t="str">
        <f>IF($A88&gt;='FG_243way_Regular Symbol'!F$16,"",IF(D88=0,"",IF(OR(D88=$AA$1,D88=$AB$1,D89=$AA$1,D89=$AB$1,D90=$AA$1,,D90=$AB$1),0,1)))</f>
        <v/>
      </c>
      <c r="AD88" s="2" t="str">
        <f>IF($A88&gt;='FG_243way_Regular Symbol'!G$16,"",IF(E88=0,"",IF(OR(E88=$AA$1,E88=$AB$1,E89=$AA$1,E89=$AB$1,E90=$AA$1,,E90=$AB$1),0,1)))</f>
        <v/>
      </c>
      <c r="AE88" s="128" t="str">
        <f>IF($A88&gt;='FG_243way_Regular Symbol'!H$16,"",IF(F88=0,"",IF(OR(F88=$AA$1,F88=$AB$1,F89=$AA$1,F89=$AB$1,F90=$AA$1,,F90=$AB$1),0,1)))</f>
        <v/>
      </c>
      <c r="AG88" s="342" t="str">
        <f>IF($A88&gt;='FG_243way_Regular Symbol'!D$16,"",IF(B88=0,"",IF(OR(B88=$AG$1,B88=$AH$1,B89=$AG$1,B89=$AH$1,B90=$AG$1,B90=$AH$1),0,1)))</f>
        <v/>
      </c>
      <c r="AH88" s="2" t="str">
        <f>IF($A88&gt;='FG_243way_Regular Symbol'!E$16,"",IF(C88=0,"",IF(OR(C88=$AG$1,C88=$AH$1,C89=$AG$1,C89=$AH$1,C90=$AG$1,C90=$AH$1),0,1)))</f>
        <v/>
      </c>
      <c r="AI88" s="2" t="str">
        <f>IF($A88&gt;='FG_243way_Regular Symbol'!F$16,"",IF(D88=0,"",IF(OR(D88=$AG$1,D88=$AH$1,D89=$AG$1,D89=$AH$1,D90=$AG$1,D90=$AH$1),0,1)))</f>
        <v/>
      </c>
      <c r="AJ88" s="2" t="str">
        <f>IF($A88&gt;='FG_243way_Regular Symbol'!G$16,"",IF(E88=0,"",IF(OR(E88=$AG$1,E88=$AH$1,E89=$AG$1,E89=$AH$1,E90=$AG$1,E90=$AH$1),0,1)))</f>
        <v/>
      </c>
      <c r="AK88" s="128" t="str">
        <f>IF($A88&gt;='FG_243way_Regular Symbol'!H$16,"",IF(F88=0,"",IF(OR(F88=$AG$1,F88=$AH$1,F89=$AG$1,F89=$AH$1,F90=$AG$1,F90=$AH$1),0,1)))</f>
        <v/>
      </c>
      <c r="AM88" s="342" t="str">
        <f>IF($A88&gt;='FG_243way_Regular Symbol'!D$16,"",IF(B88=0,"",IF(OR(B88=$AM$1,B88=$AN$1,B89=$AM$1,B89=$AN$1,B90=$AM$1,B90=$AN$1),0,1)))</f>
        <v/>
      </c>
      <c r="AN88" s="2" t="str">
        <f>IF($A88&gt;='FG_243way_Regular Symbol'!E$16,"",IF(C88=0,"",IF(OR(C88=$AM$1,C88=$AN$1,C89=$AM$1,C89=$AN$1,C90=$AM$1,C90=$AN$1),0,1)))</f>
        <v/>
      </c>
      <c r="AO88" s="2" t="str">
        <f>IF($A88&gt;='FG_243way_Regular Symbol'!F$16,"",IF(D88=0,"",IF(OR(D88=$AM$1,D88=$AN$1,D89=$AM$1,D89=$AN$1,D90=$AM$1,D90=$AN$1),0,1)))</f>
        <v/>
      </c>
      <c r="AP88" s="2" t="str">
        <f>IF($A88&gt;='FG_243way_Regular Symbol'!G$16,"",IF(E88=0,"",IF(OR(E88=$AM$1,E88=$AN$1,E89=$AM$1,E89=$AN$1,E90=$AM$1,E90=$AN$1),0,1)))</f>
        <v/>
      </c>
      <c r="AQ88" s="128" t="str">
        <f>IF($A88&gt;='FG_243way_Regular Symbol'!H$16,"",IF(F88=0,"",IF(OR(F88=$AM$1,F88=$AN$1,F89=$AM$1,F89=$AN$1,F90=$AM$1,F90=$AN$1),0,1)))</f>
        <v/>
      </c>
      <c r="AS88" s="342" t="str">
        <f>IF($A88&gt;='FG_243way_Regular Symbol'!D$16,"",IF(B88=0,"",IF(OR(B88=$AM$1,B88=$AT$1,B89=$AM$1,B89=$AT$1,B90=$AM$1,B90=$AT$1),0,1)))</f>
        <v/>
      </c>
      <c r="AT88" s="2" t="str">
        <f>IF($A88&gt;='FG_243way_Regular Symbol'!E$16,"",IF(C88=0,"",IF(OR(C88=$AM$1,C88=$AT$1,C89=$AM$1,C89=$AT$1,C90=$AM$1,C90=$AT$1),0,1)))</f>
        <v/>
      </c>
      <c r="AU88" s="2" t="str">
        <f>IF($A88&gt;='FG_243way_Regular Symbol'!F$16,"",IF(D88=0,"",IF(OR(D88=$AM$1,D88=$AT$1,D89=$AM$1,D89=$AT$1,D90=$AM$1,D90=$AT$1),0,1)))</f>
        <v/>
      </c>
      <c r="AV88" s="2" t="str">
        <f>IF($A88&gt;='FG_243way_Regular Symbol'!G$16,"",IF(E88=0,"",IF(OR(E88=$AM$1,E88=$AT$1,E89=$AM$1,E89=$AT$1,E90=$AM$1,E90=$AT$1),0,1)))</f>
        <v/>
      </c>
      <c r="AW88" s="128" t="str">
        <f>IF($A88&gt;='FG_243way_Regular Symbol'!H$16,"",IF(F88=0,"",IF(OR(F88=$AM$1,F88=$AT$1,F89=$AM$1,F89=$AT$1,F90=$AM$1,F90=$AT$1),0,1)))</f>
        <v/>
      </c>
      <c r="AY88" s="342" t="str">
        <f>IF($A88&gt;='FG_243way_Regular Symbol'!D$16,"",IF(B88=0,"",IF(OR(B88=$AM$1,B88=$AZ$1,B89=$AM$1,B89=$AZ$1,B90=$AM$1,B90=$AZ$1),0,1)))</f>
        <v/>
      </c>
      <c r="AZ88" s="2" t="str">
        <f>IF($A88&gt;='FG_243way_Regular Symbol'!E$16,"",IF(C88=0,"",IF(OR(C88=$AM$1,C88=$AZ$1,C89=$AM$1,C89=$AZ$1,C90=$AM$1,C90=$AZ$1),0,1)))</f>
        <v/>
      </c>
      <c r="BA88" s="2" t="str">
        <f>IF($A88&gt;='FG_243way_Regular Symbol'!F$16,"",IF(D88=0,"",IF(OR(D88=$AM$1,D88=$AZ$1,D89=$AM$1,D89=$AZ$1,D90=$AM$1,D90=$AZ$1),0,1)))</f>
        <v/>
      </c>
      <c r="BB88" s="2" t="str">
        <f>IF($A88&gt;='FG_243way_Regular Symbol'!G$16,"",IF(E88=0,"",IF(OR(E88=$AM$1,E88=$AZ$1,E89=$AM$1,E89=$AZ$1,E90=$AM$1,E90=$AZ$1),0,1)))</f>
        <v/>
      </c>
      <c r="BC88" s="128" t="str">
        <f>IF($A88&gt;='FG_243way_Regular Symbol'!H$16,"",IF(F88=0,"",IF(OR(F88=$AM$1,F88=$AZ$1,F89=$AM$1,F89=$AZ$1,F90=$AM$1,F90=$AZ$1),0,1)))</f>
        <v/>
      </c>
      <c r="BE88" s="342"/>
      <c r="BF88" s="2"/>
      <c r="BG88" s="2" t="str">
        <f>IF($A88&gt;='FG_243way_Regular Symbol'!F$16,"",IF(D88=0,"",COUNTIF(D88:D90,$BF$1)))</f>
        <v/>
      </c>
      <c r="BH88" s="2" t="str">
        <f>IF($A88&gt;='FG_243way_Regular Symbol'!G$16,"",IF(E88=0,"",COUNTIF(E88:E90,$BF$1)))</f>
        <v/>
      </c>
      <c r="BI88" s="2" t="str">
        <f>IF($A88&gt;='FG_243way_Regular Symbol'!H$16,"",IF(F88=0,"",COUNTIF(F88:F90,$BF$1)))</f>
        <v/>
      </c>
      <c r="BK88" s="342"/>
      <c r="BL88" s="2"/>
      <c r="BM88" s="2" t="str">
        <f>IF($A88&gt;='FG_243way_Regular Symbol'!F$16,"",IF(D88=0,"",IF(OR(D88=$AM$1,D88=$BL$1,D89=$AM$1,D89=$BL$1,D90=$AM$1,D90=$BL$1),0,1)))</f>
        <v/>
      </c>
      <c r="BN88" s="2" t="str">
        <f>IF($A88&gt;='FG_243way_Regular Symbol'!G$16,"",IF(E88=0,"",IF(OR(E88=$AM$1,E88=$BL$1,E89=$AM$1,E89=$BL$1,E90=$AM$1,E90=$BL$1),0,1)))</f>
        <v/>
      </c>
      <c r="BO88" s="128" t="str">
        <f>IF($A88&gt;='FG_243way_Regular Symbol'!H$16,"",IF(F88=0,"",IF(OR(F88=$AM$1,F88=$BL$1,F89=$AM$1,F89=$BL$1,F90=$AM$1,F90=$BL$1),0,1)))</f>
        <v/>
      </c>
      <c r="BQ88" s="2" t="str">
        <f>IF($A88&gt;='FG_243way_Regular Symbol'!D$16,"",IF(B88=0,"",IF(OR(B88=$BQ$1,B88=$BR$1,B89=$BQ$1,B89=$BR$1,B90=$BQ$1,B90=$BR$1),0,1)))</f>
        <v/>
      </c>
      <c r="BR88" s="2" t="str">
        <f>IF($A88&gt;='FG_243way_Regular Symbol'!E$16,"",IF(C88=0,"",IF(OR(C88=$BQ$1,C88=$BR$1,C89=$BQ$1,C89=$BR$1,C90=$BQ$1,C90=$BR$1),0,1)))</f>
        <v/>
      </c>
      <c r="BS88" s="2" t="str">
        <f>IF($A88&gt;='FG_243way_Regular Symbol'!F$16,"",IF(D88=0,"",IF(OR(D88=$BQ$1,D88=$BR$1,D89=$BQ$1,D89=$BR$1,D90=$BQ$1,D90=$BR$1),0,1)))</f>
        <v/>
      </c>
      <c r="BT88" s="2" t="str">
        <f>IF($A88&gt;='FG_243way_Regular Symbol'!G$16,"",IF(E88=0,"",IF(OR(E88=$BQ$1,E88=$BR$1,E89=$BQ$1,E89=$BR$1,E90=$BQ$1,E90=$BR$1),0,1)))</f>
        <v/>
      </c>
      <c r="BU88" s="2" t="str">
        <f>IF($A88&gt;='FG_243way_Regular Symbol'!H$16,"",IF(F88=0,"",IF(OR(F88=$BQ$1,F88=$BR$1,F89=$BQ$1,F89=$BR$1,F90=$BQ$1,F90=$BR$1),0,1)))</f>
        <v/>
      </c>
      <c r="BW88" s="2" t="str">
        <f>IF($A88&gt;='FG_243way_Regular Symbol'!D$16,"",IF(B88=0,"",IF(OR(B88=$BW$1,B89=$BW$1,B90=$BW$1,B88=$BX$1,B89=$BX$1,B90=$BX$1),0,1)))</f>
        <v/>
      </c>
      <c r="BX88" s="2" t="str">
        <f>IF($A88&gt;='FG_243way_Regular Symbol'!E$16,"",IF(C88=0,"",IF(OR(C88=$BW$1,C89=$BW$1,C90=$BW$1,C88=$BX$1,C89=$BX$1,C90=$BX$1),0,1)))</f>
        <v/>
      </c>
      <c r="BY88" s="2" t="str">
        <f>IF($A88&gt;='FG_243way_Regular Symbol'!F$16,"",IF(D88=0,"",IF(OR(D88=$BW$1,D89=$BW$1,D90=$BW$1,D88=$BX$1,D89=$BX$1,D90=$BX$1),0,1)))</f>
        <v/>
      </c>
      <c r="BZ88" s="2" t="str">
        <f>IF($A88&gt;='FG_243way_Regular Symbol'!G$16,"",IF(E88=0,"",IF(OR(E88=$BW$1,E89=$BW$1,E90=$BW$1,E88=$BX$1,E89=$BX$1,E90=$BX$1),0,1)))</f>
        <v/>
      </c>
      <c r="CA88" s="2" t="str">
        <f>IF($A88&gt;='FG_243way_Regular Symbol'!H$16,"",IF(F88=0,"",IF(OR(F88=$BW$1,F89=$BW$1,F90=$BW$1,F88=$BX$1,F89=$BX$1,F90=$BX$1),0,1)))</f>
        <v/>
      </c>
      <c r="CC88" s="2" t="str">
        <f>IF($A88&gt;='FG_243way_Regular Symbol'!D$16,"",IF(B88=0,"",IF(OR(B88=$BW$1,B89=$BW$1,B90=$BW$1,B88=$CD$1,B89=$CD$1,B90=$CD$1),0,1)))</f>
        <v/>
      </c>
      <c r="CD88" s="2" t="str">
        <f>IF($A88&gt;='FG_243way_Regular Symbol'!E$16,"",IF(C88=0,"",IF(OR(C88=$BW$1,C89=$BW$1,C90=$BW$1,C88=$CD$1,C89=$CD$1,C90=$CD$1),0,1)))</f>
        <v/>
      </c>
      <c r="CE88" s="2" t="str">
        <f>IF($A88&gt;='FG_243way_Regular Symbol'!F$16,"",IF(D88=0,"",IF(OR(D88=$BW$1,D89=$BW$1,D90=$BW$1,D88=$CD$1,D89=$CD$1,D90=$CD$1),0,1)))</f>
        <v/>
      </c>
      <c r="CF88" s="2" t="str">
        <f>IF($A88&gt;='FG_243way_Regular Symbol'!G$16,"",IF(E88=0,"",IF(OR(E88=$BW$1,E89=$BW$1,E90=$BW$1,E88=$CD$1,E89=$CD$1,E90=$CD$1),0,1)))</f>
        <v/>
      </c>
      <c r="CG88" s="2" t="str">
        <f>IF($A88&gt;='FG_243way_Regular Symbol'!H$16,"",IF(F88=0,"",IF(OR(F88=$BW$1,F89=$BW$1,F90=$BW$1,F88=$CD$1,F89=$CD$1,F90=$CD$1),0,1)))</f>
        <v/>
      </c>
      <c r="CI88" s="2" t="str">
        <f>IF($A88&gt;='FG_243way_Regular Symbol'!D$16,"",IF(B88=0,"",IF(OR(B88=$BW$1,B89=$BW$1,B90=$BW$1,B88=$CJ$1,B89=$CJ$1,B90=$CJ$1),0,1)))</f>
        <v/>
      </c>
      <c r="CJ88" s="2" t="str">
        <f>IF($A88&gt;='FG_243way_Regular Symbol'!E$16,"",IF(C88=0,"",IF(OR(C88=$BW$1,C89=$BW$1,C90=$BW$1,C88=$CJ$1,C89=$CJ$1,C90=$CJ$1),0,1)))</f>
        <v/>
      </c>
      <c r="CK88" s="2" t="str">
        <f>IF($A88&gt;='FG_243way_Regular Symbol'!F$16,"",IF(D88=0,"",IF(OR(D88=$BW$1,D89=$BW$1,D90=$BW$1,D88=$CJ$1,D89=$CJ$1,D90=$CJ$1),0,1)))</f>
        <v/>
      </c>
      <c r="CL88" s="2" t="str">
        <f>IF($A88&gt;='FG_243way_Regular Symbol'!G$16,"",IF(E88=0,"",IF(OR(E88=$BW$1,E89=$BW$1,E90=$BW$1,E88=$CJ$1,E89=$CJ$1,E90=$CJ$1),0,1)))</f>
        <v/>
      </c>
      <c r="CM88" s="2" t="str">
        <f>IF($A88&gt;='FG_243way_Regular Symbol'!H$16,"",IF(F88=0,"",IF(OR(F88=$BW$1,F89=$BW$1,F90=$BW$1,F88=$CJ$1,F89=$CJ$1,F90=$CJ$1),0,1)))</f>
        <v/>
      </c>
      <c r="CO88" s="2" t="str">
        <f>IF($A88&gt;='FG_243way_Regular Symbol'!D$16,"",IF(B88=0,"",IF(OR(B88=$BW$1,B89=$BW$1,B90=$BW$1,B88=$CP$1,B89=$CP$1,B90=$CP$1),0,1)))</f>
        <v/>
      </c>
      <c r="CP88" s="2" t="str">
        <f>IF($A88&gt;='FG_243way_Regular Symbol'!E$16,"",IF(C88=0,"",IF(OR(C88=$BW$1,C89=$BW$1,C90=$BW$1,C88=$CP$1,C89=$CP$1,C90=$CP$1),0,1)))</f>
        <v/>
      </c>
      <c r="CQ88" s="2" t="str">
        <f>IF($A88&gt;='FG_243way_Regular Symbol'!F$16,"",IF(D88=0,"",IF(OR(D88=$BW$1,D89=$BW$1,D90=$BW$1,D88=$CP$1,D89=$CP$1,D90=$CP$1),0,1)))</f>
        <v/>
      </c>
      <c r="CR88" s="2" t="str">
        <f>IF($A88&gt;='FG_243way_Regular Symbol'!G$16,"",IF(E88=0,"",IF(OR(E88=$BW$1,E89=$BW$1,E90=$BW$1,E88=$CP$1,E89=$CP$1,E90=$CP$1),0,1)))</f>
        <v/>
      </c>
      <c r="CS88" s="2" t="str">
        <f>IF($A88&gt;='FG_243way_Regular Symbol'!H$16,"",IF(F88=0,"",IF(OR(F88=$BW$1,F89=$BW$1,F90=$BW$1,F88=$CP$1,F89=$CP$1,F90=$CP$1),0,1)))</f>
        <v/>
      </c>
      <c r="CU88" s="2" t="str">
        <f>IF($A88&gt;='FG_243way_Regular Symbol'!D$16,"",IF(B88=0,"",IF(OR(B88=$BW$1,B89=$BW$1,B90=$BW$1,B88=$CV$1,B89=$CV$1,B90=$CV$1),0,1)))</f>
        <v/>
      </c>
      <c r="CV88" s="2" t="str">
        <f>IF($A88&gt;='FG_243way_Regular Symbol'!E$16,"",IF(C88=0,"",IF(OR(C88=$BW$1,C89=$BW$1,C90=$BW$1,C88=$CV$1,C89=$CV$1,C90=$CV$1),0,1)))</f>
        <v/>
      </c>
      <c r="CW88" s="2" t="str">
        <f>IF($A88&gt;='FG_243way_Regular Symbol'!F$16,"",IF(D88=0,"",IF(OR(D88=$BW$1,D89=$BW$1,D90=$BW$1,D88=$CV$1,D89=$CV$1,D90=$CV$1),0,1)))</f>
        <v/>
      </c>
      <c r="CX88" s="2" t="str">
        <f>IF($A88&gt;='FG_243way_Regular Symbol'!G$16,"",IF(E88=0,"",IF(OR(E88=$BW$1,E89=$BW$1,E90=$BW$1,E88=$CV$1,E89=$CV$1,E90=$CV$1),0,1)))</f>
        <v/>
      </c>
      <c r="CY88" s="2" t="str">
        <f>IF($A88&gt;='FG_243way_Regular Symbol'!H$16,"",IF(F88=0,"",IF(OR(F88=$BW$1,F89=$BW$1,F90=$BW$1,F88=$CV$1,F89=$CV$1,F90=$CV$1),0,1)))</f>
        <v/>
      </c>
    </row>
    <row r="89" spans="1:103">
      <c r="A89" s="341">
        <f>IF('FG_243way_Regular Symbol'!L88="","",'FG_243way_Regular Symbol'!L88)</f>
        <v>85</v>
      </c>
      <c r="B89" s="184" t="str">
        <f>IF('FG_243way_Regular Symbol'!M88="",
IF($A89-'FG_243way_Regular Symbol'!D$16&gt;='FG_243way_RegularＸ_W()'!B$2-1,"",VLOOKUP($A89-'FG_243way_Regular Symbol'!D$16,'FG_243way_Regular Symbol'!$L$3:$Q$99,'FG_243way_RegularＸ_W()'!B$3+1,FALSE)),
'FG_243way_Regular Symbol'!M88)</f>
        <v/>
      </c>
      <c r="C89" s="184" t="str">
        <f>IF('FG_243way_Regular Symbol'!N88="",
IF($A89-'FG_243way_Regular Symbol'!E$16&gt;='FG_243way_RegularＸ_W()'!C$2-1,"",VLOOKUP($A89-'FG_243way_Regular Symbol'!E$16,'FG_243way_Regular Symbol'!$L$3:$Q$99,'FG_243way_RegularＸ_W()'!C$3+1,FALSE)),
'FG_243way_Regular Symbol'!N88)</f>
        <v/>
      </c>
      <c r="D89" s="184" t="str">
        <f>IF('FG_243way_Regular Symbol'!O88="",
IF($A89-'FG_243way_Regular Symbol'!F$16&gt;='FG_243way_RegularＸ_W()'!D$2-1,"",VLOOKUP($A89-'FG_243way_Regular Symbol'!F$16,'FG_243way_Regular Symbol'!$L$3:$Q$99,'FG_243way_RegularＸ_W()'!D$3+1,FALSE)),
'FG_243way_Regular Symbol'!O88)</f>
        <v/>
      </c>
      <c r="E89" s="184" t="str">
        <f>IF('FG_243way_Regular Symbol'!P88="",
IF($A89-'FG_243way_Regular Symbol'!G$16&gt;='FG_243way_RegularＸ_W()'!E$2-1,"",VLOOKUP($A89-'FG_243way_Regular Symbol'!G$16,'FG_243way_Regular Symbol'!$L$3:$Q$99,'FG_243way_RegularＸ_W()'!E$3+1,FALSE)),
'FG_243way_Regular Symbol'!P88)</f>
        <v/>
      </c>
      <c r="F89" s="358" t="str">
        <f>IF('FG_243way_Regular Symbol'!Q88="",
IF($A89-'FG_243way_Regular Symbol'!H$16&gt;='FG_243way_RegularＸ_W()'!F$2-1,"",VLOOKUP($A89-'FG_243way_Regular Symbol'!H$16,'FG_243way_Regular Symbol'!$L$3:$Q$99,'FG_243way_RegularＸ_W()'!F$3+1,FALSE)),
'FG_243way_Regular Symbol'!Q88)</f>
        <v/>
      </c>
      <c r="O89" s="342" t="str">
        <f>IF($A89&gt;='FG_243way_Regular Symbol'!D$16,"",IF(B89=0,"",IF(OR(B89=$O$1,B89=$P$1,B90=$O$1,B90=$P$1,B91=$O$1,B91=$P$1),0,1)))</f>
        <v/>
      </c>
      <c r="P89" s="2" t="str">
        <f>IF($A89&gt;='FG_243way_Regular Symbol'!E$16,"",IF(C89=0,"",IF(OR(C89=$O$1,C89=$P$1,C90=$O$1,C90=$P$1,C91=$O$1,C91=$P$1),0,1)))</f>
        <v/>
      </c>
      <c r="Q89" s="2" t="str">
        <f>IF($A89&gt;='FG_243way_Regular Symbol'!F$16,"",IF(D89=0,"",IF(OR(D89=$O$1,D89=$P$1,D90=$O$1,D90=$P$1,D91=$O$1,D91=$P$1),0,1)))</f>
        <v/>
      </c>
      <c r="R89" s="2" t="str">
        <f>IF($A89&gt;='FG_243way_Regular Symbol'!G$16,"",IF(E89=0,"",IF(OR(E89=$O$1,E89=$P$1,E90=$O$1,E90=$P$1,E91=$O$1,E91=$P$1),0,1)))</f>
        <v/>
      </c>
      <c r="S89" s="128" t="str">
        <f>IF($A89&gt;='FG_243way_Regular Symbol'!H$16,"",IF(F89=0,"",IF(OR(F89=$O$1,F89=$P$1,F90=$O$1,F90=$P$1,F91=$O$1,F91=$P$1),0,1)))</f>
        <v/>
      </c>
      <c r="U89" s="342" t="str">
        <f>IF($A89&gt;='FG_243way_Regular Symbol'!D$16,"",IF(B89=0,"",IF(OR(B89=$U$1,B89=$V$1,B90=$U$1,B90=$V$1,B91=$U$1,B91=$V$1),0,1)))</f>
        <v/>
      </c>
      <c r="V89" s="2" t="str">
        <f>IF($A89&gt;='FG_243way_Regular Symbol'!E$16,"",IF(C89=0,"",IF(OR(C89=$U$1,C89=$V$1,C90=$U$1,C90=$V$1,C91=$U$1,C91=$V$1),0,1)))</f>
        <v/>
      </c>
      <c r="W89" s="2" t="str">
        <f>IF($A89&gt;='FG_243way_Regular Symbol'!F$16,"",IF(D89=0,"",IF(OR(D89=$U$1,D89=$V$1,D90=$U$1,D90=$V$1,D91=$U$1,D91=$V$1),0,1)))</f>
        <v/>
      </c>
      <c r="X89" s="2" t="str">
        <f>IF($A89&gt;='FG_243way_Regular Symbol'!G$16,"",IF(E89=0,"",IF(OR(E89=$U$1,E89=$V$1,E90=$U$1,E90=$V$1,E91=$U$1,E91=$V$1),0,1)))</f>
        <v/>
      </c>
      <c r="Y89" s="128" t="str">
        <f>IF($A89&gt;='FG_243way_Regular Symbol'!H$16,"",IF(F89=0,"",IF(OR(F89=$U$1,F89=$V$1,F90=$U$1,F90=$V$1,F91=$U$1,F91=$V$1),0,1)))</f>
        <v/>
      </c>
      <c r="AA89" s="342" t="str">
        <f>IF($A89&gt;='FG_243way_Regular Symbol'!D$16,"",IF(B89=0,"",IF(OR(B89=$AA$1,B89=$AB$1,B90=$AA$1,B90=$AB$1,B91=$AA$1,,B91=$AB$1),0,1)))</f>
        <v/>
      </c>
      <c r="AB89" s="2" t="str">
        <f>IF($A89&gt;='FG_243way_Regular Symbol'!E$16,"",IF(C89=0,"",IF(OR(C89=$AA$1,C89=$AB$1,C90=$AA$1,C90=$AB$1,C91=$AA$1,,C91=$AB$1),0,1)))</f>
        <v/>
      </c>
      <c r="AC89" s="2" t="str">
        <f>IF($A89&gt;='FG_243way_Regular Symbol'!F$16,"",IF(D89=0,"",IF(OR(D89=$AA$1,D89=$AB$1,D90=$AA$1,D90=$AB$1,D91=$AA$1,,D91=$AB$1),0,1)))</f>
        <v/>
      </c>
      <c r="AD89" s="2" t="str">
        <f>IF($A89&gt;='FG_243way_Regular Symbol'!G$16,"",IF(E89=0,"",IF(OR(E89=$AA$1,E89=$AB$1,E90=$AA$1,E90=$AB$1,E91=$AA$1,,E91=$AB$1),0,1)))</f>
        <v/>
      </c>
      <c r="AE89" s="128" t="str">
        <f>IF($A89&gt;='FG_243way_Regular Symbol'!H$16,"",IF(F89=0,"",IF(OR(F89=$AA$1,F89=$AB$1,F90=$AA$1,F90=$AB$1,F91=$AA$1,,F91=$AB$1),0,1)))</f>
        <v/>
      </c>
      <c r="AG89" s="342" t="str">
        <f>IF($A89&gt;='FG_243way_Regular Symbol'!D$16,"",IF(B89=0,"",IF(OR(B89=$AG$1,B89=$AH$1,B90=$AG$1,B90=$AH$1,B91=$AG$1,B91=$AH$1),0,1)))</f>
        <v/>
      </c>
      <c r="AH89" s="2" t="str">
        <f>IF($A89&gt;='FG_243way_Regular Symbol'!E$16,"",IF(C89=0,"",IF(OR(C89=$AG$1,C89=$AH$1,C90=$AG$1,C90=$AH$1,C91=$AG$1,C91=$AH$1),0,1)))</f>
        <v/>
      </c>
      <c r="AI89" s="2" t="str">
        <f>IF($A89&gt;='FG_243way_Regular Symbol'!F$16,"",IF(D89=0,"",IF(OR(D89=$AG$1,D89=$AH$1,D90=$AG$1,D90=$AH$1,D91=$AG$1,D91=$AH$1),0,1)))</f>
        <v/>
      </c>
      <c r="AJ89" s="2" t="str">
        <f>IF($A89&gt;='FG_243way_Regular Symbol'!G$16,"",IF(E89=0,"",IF(OR(E89=$AG$1,E89=$AH$1,E90=$AG$1,E90=$AH$1,E91=$AG$1,E91=$AH$1),0,1)))</f>
        <v/>
      </c>
      <c r="AK89" s="128" t="str">
        <f>IF($A89&gt;='FG_243way_Regular Symbol'!H$16,"",IF(F89=0,"",IF(OR(F89=$AG$1,F89=$AH$1,F90=$AG$1,F90=$AH$1,F91=$AG$1,F91=$AH$1),0,1)))</f>
        <v/>
      </c>
      <c r="AM89" s="342" t="str">
        <f>IF($A89&gt;='FG_243way_Regular Symbol'!D$16,"",IF(B89=0,"",IF(OR(B89=$AM$1,B89=$AN$1,B90=$AM$1,B90=$AN$1,B91=$AM$1,B91=$AN$1),0,1)))</f>
        <v/>
      </c>
      <c r="AN89" s="2" t="str">
        <f>IF($A89&gt;='FG_243way_Regular Symbol'!E$16,"",IF(C89=0,"",IF(OR(C89=$AM$1,C89=$AN$1,C90=$AM$1,C90=$AN$1,C91=$AM$1,C91=$AN$1),0,1)))</f>
        <v/>
      </c>
      <c r="AO89" s="2" t="str">
        <f>IF($A89&gt;='FG_243way_Regular Symbol'!F$16,"",IF(D89=0,"",IF(OR(D89=$AM$1,D89=$AN$1,D90=$AM$1,D90=$AN$1,D91=$AM$1,D91=$AN$1),0,1)))</f>
        <v/>
      </c>
      <c r="AP89" s="2" t="str">
        <f>IF($A89&gt;='FG_243way_Regular Symbol'!G$16,"",IF(E89=0,"",IF(OR(E89=$AM$1,E89=$AN$1,E90=$AM$1,E90=$AN$1,E91=$AM$1,E91=$AN$1),0,1)))</f>
        <v/>
      </c>
      <c r="AQ89" s="128" t="str">
        <f>IF($A89&gt;='FG_243way_Regular Symbol'!H$16,"",IF(F89=0,"",IF(OR(F89=$AM$1,F89=$AN$1,F90=$AM$1,F90=$AN$1,F91=$AM$1,F91=$AN$1),0,1)))</f>
        <v/>
      </c>
      <c r="AS89" s="342" t="str">
        <f>IF($A89&gt;='FG_243way_Regular Symbol'!D$16,"",IF(B89=0,"",IF(OR(B89=$AM$1,B89=$AT$1,B90=$AM$1,B90=$AT$1,B91=$AM$1,B91=$AT$1),0,1)))</f>
        <v/>
      </c>
      <c r="AT89" s="2" t="str">
        <f>IF($A89&gt;='FG_243way_Regular Symbol'!E$16,"",IF(C89=0,"",IF(OR(C89=$AM$1,C89=$AT$1,C90=$AM$1,C90=$AT$1,C91=$AM$1,C91=$AT$1),0,1)))</f>
        <v/>
      </c>
      <c r="AU89" s="2" t="str">
        <f>IF($A89&gt;='FG_243way_Regular Symbol'!F$16,"",IF(D89=0,"",IF(OR(D89=$AM$1,D89=$AT$1,D90=$AM$1,D90=$AT$1,D91=$AM$1,D91=$AT$1),0,1)))</f>
        <v/>
      </c>
      <c r="AV89" s="2" t="str">
        <f>IF($A89&gt;='FG_243way_Regular Symbol'!G$16,"",IF(E89=0,"",IF(OR(E89=$AM$1,E89=$AT$1,E90=$AM$1,E90=$AT$1,E91=$AM$1,E91=$AT$1),0,1)))</f>
        <v/>
      </c>
      <c r="AW89" s="128" t="str">
        <f>IF($A89&gt;='FG_243way_Regular Symbol'!H$16,"",IF(F89=0,"",IF(OR(F89=$AM$1,F89=$AT$1,F90=$AM$1,F90=$AT$1,F91=$AM$1,F91=$AT$1),0,1)))</f>
        <v/>
      </c>
      <c r="AY89" s="342" t="str">
        <f>IF($A89&gt;='FG_243way_Regular Symbol'!D$16,"",IF(B89=0,"",IF(OR(B89=$AM$1,B89=$AZ$1,B90=$AM$1,B90=$AZ$1,B91=$AM$1,B91=$AZ$1),0,1)))</f>
        <v/>
      </c>
      <c r="AZ89" s="2" t="str">
        <f>IF($A89&gt;='FG_243way_Regular Symbol'!E$16,"",IF(C89=0,"",IF(OR(C89=$AM$1,C89=$AZ$1,C90=$AM$1,C90=$AZ$1,C91=$AM$1,C91=$AZ$1),0,1)))</f>
        <v/>
      </c>
      <c r="BA89" s="2" t="str">
        <f>IF($A89&gt;='FG_243way_Regular Symbol'!F$16,"",IF(D89=0,"",IF(OR(D89=$AM$1,D89=$AZ$1,D90=$AM$1,D90=$AZ$1,D91=$AM$1,D91=$AZ$1),0,1)))</f>
        <v/>
      </c>
      <c r="BB89" s="2" t="str">
        <f>IF($A89&gt;='FG_243way_Regular Symbol'!G$16,"",IF(E89=0,"",IF(OR(E89=$AM$1,E89=$AZ$1,E90=$AM$1,E90=$AZ$1,E91=$AM$1,E91=$AZ$1),0,1)))</f>
        <v/>
      </c>
      <c r="BC89" s="128" t="str">
        <f>IF($A89&gt;='FG_243way_Regular Symbol'!H$16,"",IF(F89=0,"",IF(OR(F89=$AM$1,F89=$AZ$1,F90=$AM$1,F90=$AZ$1,F91=$AM$1,F91=$AZ$1),0,1)))</f>
        <v/>
      </c>
      <c r="BE89" s="342"/>
      <c r="BF89" s="2"/>
      <c r="BG89" s="2" t="str">
        <f>IF($A89&gt;='FG_243way_Regular Symbol'!F$16,"",IF(D89=0,"",COUNTIF(D89:D91,$BF$1)))</f>
        <v/>
      </c>
      <c r="BH89" s="2" t="str">
        <f>IF($A89&gt;='FG_243way_Regular Symbol'!G$16,"",IF(E89=0,"",COUNTIF(E89:E91,$BF$1)))</f>
        <v/>
      </c>
      <c r="BI89" s="2" t="str">
        <f>IF($A89&gt;='FG_243way_Regular Symbol'!H$16,"",IF(F89=0,"",COUNTIF(F89:F91,$BF$1)))</f>
        <v/>
      </c>
      <c r="BK89" s="342"/>
      <c r="BL89" s="2"/>
      <c r="BM89" s="2" t="str">
        <f>IF($A89&gt;='FG_243way_Regular Symbol'!F$16,"",IF(D89=0,"",IF(OR(D89=$AM$1,D89=$BL$1,D90=$AM$1,D90=$BL$1,D91=$AM$1,D91=$BL$1),0,1)))</f>
        <v/>
      </c>
      <c r="BN89" s="2" t="str">
        <f>IF($A89&gt;='FG_243way_Regular Symbol'!G$16,"",IF(E89=0,"",IF(OR(E89=$AM$1,E89=$BL$1,E90=$AM$1,E90=$BL$1,E91=$AM$1,E91=$BL$1),0,1)))</f>
        <v/>
      </c>
      <c r="BO89" s="128" t="str">
        <f>IF($A89&gt;='FG_243way_Regular Symbol'!H$16,"",IF(F89=0,"",IF(OR(F89=$AM$1,F89=$BL$1,F90=$AM$1,F90=$BL$1,F91=$AM$1,F91=$BL$1),0,1)))</f>
        <v/>
      </c>
      <c r="BQ89" s="2" t="str">
        <f>IF($A89&gt;='FG_243way_Regular Symbol'!D$16,"",IF(B89=0,"",IF(OR(B89=$BQ$1,B89=$BR$1,B90=$BQ$1,B90=$BR$1,B91=$BQ$1,B91=$BR$1),0,1)))</f>
        <v/>
      </c>
      <c r="BR89" s="2" t="str">
        <f>IF($A89&gt;='FG_243way_Regular Symbol'!E$16,"",IF(C89=0,"",IF(OR(C89=$BQ$1,C89=$BR$1,C90=$BQ$1,C90=$BR$1,C91=$BQ$1,C91=$BR$1),0,1)))</f>
        <v/>
      </c>
      <c r="BS89" s="2" t="str">
        <f>IF($A89&gt;='FG_243way_Regular Symbol'!F$16,"",IF(D89=0,"",IF(OR(D89=$BQ$1,D89=$BR$1,D90=$BQ$1,D90=$BR$1,D91=$BQ$1,D91=$BR$1),0,1)))</f>
        <v/>
      </c>
      <c r="BT89" s="2" t="str">
        <f>IF($A89&gt;='FG_243way_Regular Symbol'!G$16,"",IF(E89=0,"",IF(OR(E89=$BQ$1,E89=$BR$1,E90=$BQ$1,E90=$BR$1,E91=$BQ$1,E91=$BR$1),0,1)))</f>
        <v/>
      </c>
      <c r="BU89" s="2" t="str">
        <f>IF($A89&gt;='FG_243way_Regular Symbol'!H$16,"",IF(F89=0,"",IF(OR(F89=$BQ$1,F89=$BR$1,F90=$BQ$1,F90=$BR$1,F91=$BQ$1,F91=$BR$1),0,1)))</f>
        <v/>
      </c>
      <c r="BW89" s="2" t="str">
        <f>IF($A89&gt;='FG_243way_Regular Symbol'!D$16,"",IF(B89=0,"",IF(OR(B89=$BW$1,B90=$BW$1,B91=$BW$1,B89=$BX$1,B90=$BX$1,B91=$BX$1),0,1)))</f>
        <v/>
      </c>
      <c r="BX89" s="2" t="str">
        <f>IF($A89&gt;='FG_243way_Regular Symbol'!E$16,"",IF(C89=0,"",IF(OR(C89=$BW$1,C90=$BW$1,C91=$BW$1,C89=$BX$1,C90=$BX$1,C91=$BX$1),0,1)))</f>
        <v/>
      </c>
      <c r="BY89" s="2" t="str">
        <f>IF($A89&gt;='FG_243way_Regular Symbol'!F$16,"",IF(D89=0,"",IF(OR(D89=$BW$1,D90=$BW$1,D91=$BW$1,D89=$BX$1,D90=$BX$1,D91=$BX$1),0,1)))</f>
        <v/>
      </c>
      <c r="BZ89" s="2" t="str">
        <f>IF($A89&gt;='FG_243way_Regular Symbol'!G$16,"",IF(E89=0,"",IF(OR(E89=$BW$1,E90=$BW$1,E91=$BW$1,E89=$BX$1,E90=$BX$1,E91=$BX$1),0,1)))</f>
        <v/>
      </c>
      <c r="CA89" s="2" t="str">
        <f>IF($A89&gt;='FG_243way_Regular Symbol'!H$16,"",IF(F89=0,"",IF(OR(F89=$BW$1,F90=$BW$1,F91=$BW$1,F89=$BX$1,F90=$BX$1,F91=$BX$1),0,1)))</f>
        <v/>
      </c>
      <c r="CC89" s="2" t="str">
        <f>IF($A89&gt;='FG_243way_Regular Symbol'!D$16,"",IF(B89=0,"",IF(OR(B89=$BW$1,B90=$BW$1,B91=$BW$1,B89=$CD$1,B90=$CD$1,B91=$CD$1),0,1)))</f>
        <v/>
      </c>
      <c r="CD89" s="2" t="str">
        <f>IF($A89&gt;='FG_243way_Regular Symbol'!E$16,"",IF(C89=0,"",IF(OR(C89=$BW$1,C90=$BW$1,C91=$BW$1,C89=$CD$1,C90=$CD$1,C91=$CD$1),0,1)))</f>
        <v/>
      </c>
      <c r="CE89" s="2" t="str">
        <f>IF($A89&gt;='FG_243way_Regular Symbol'!F$16,"",IF(D89=0,"",IF(OR(D89=$BW$1,D90=$BW$1,D91=$BW$1,D89=$CD$1,D90=$CD$1,D91=$CD$1),0,1)))</f>
        <v/>
      </c>
      <c r="CF89" s="2" t="str">
        <f>IF($A89&gt;='FG_243way_Regular Symbol'!G$16,"",IF(E89=0,"",IF(OR(E89=$BW$1,E90=$BW$1,E91=$BW$1,E89=$CD$1,E90=$CD$1,E91=$CD$1),0,1)))</f>
        <v/>
      </c>
      <c r="CG89" s="2" t="str">
        <f>IF($A89&gt;='FG_243way_Regular Symbol'!H$16,"",IF(F89=0,"",IF(OR(F89=$BW$1,F90=$BW$1,F91=$BW$1,F89=$CD$1,F90=$CD$1,F91=$CD$1),0,1)))</f>
        <v/>
      </c>
      <c r="CI89" s="2" t="str">
        <f>IF($A89&gt;='FG_243way_Regular Symbol'!D$16,"",IF(B89=0,"",IF(OR(B89=$BW$1,B90=$BW$1,B91=$BW$1,B89=$CJ$1,B90=$CJ$1,B91=$CJ$1),0,1)))</f>
        <v/>
      </c>
      <c r="CJ89" s="2" t="str">
        <f>IF($A89&gt;='FG_243way_Regular Symbol'!E$16,"",IF(C89=0,"",IF(OR(C89=$BW$1,C90=$BW$1,C91=$BW$1,C89=$CJ$1,C90=$CJ$1,C91=$CJ$1),0,1)))</f>
        <v/>
      </c>
      <c r="CK89" s="2" t="str">
        <f>IF($A89&gt;='FG_243way_Regular Symbol'!F$16,"",IF(D89=0,"",IF(OR(D89=$BW$1,D90=$BW$1,D91=$BW$1,D89=$CJ$1,D90=$CJ$1,D91=$CJ$1),0,1)))</f>
        <v/>
      </c>
      <c r="CL89" s="2" t="str">
        <f>IF($A89&gt;='FG_243way_Regular Symbol'!G$16,"",IF(E89=0,"",IF(OR(E89=$BW$1,E90=$BW$1,E91=$BW$1,E89=$CJ$1,E90=$CJ$1,E91=$CJ$1),0,1)))</f>
        <v/>
      </c>
      <c r="CM89" s="2" t="str">
        <f>IF($A89&gt;='FG_243way_Regular Symbol'!H$16,"",IF(F89=0,"",IF(OR(F89=$BW$1,F90=$BW$1,F91=$BW$1,F89=$CJ$1,F90=$CJ$1,F91=$CJ$1),0,1)))</f>
        <v/>
      </c>
      <c r="CO89" s="2" t="str">
        <f>IF($A89&gt;='FG_243way_Regular Symbol'!D$16,"",IF(B89=0,"",IF(OR(B89=$BW$1,B90=$BW$1,B91=$BW$1,B89=$CP$1,B90=$CP$1,B91=$CP$1),0,1)))</f>
        <v/>
      </c>
      <c r="CP89" s="2" t="str">
        <f>IF($A89&gt;='FG_243way_Regular Symbol'!E$16,"",IF(C89=0,"",IF(OR(C89=$BW$1,C90=$BW$1,C91=$BW$1,C89=$CP$1,C90=$CP$1,C91=$CP$1),0,1)))</f>
        <v/>
      </c>
      <c r="CQ89" s="2" t="str">
        <f>IF($A89&gt;='FG_243way_Regular Symbol'!F$16,"",IF(D89=0,"",IF(OR(D89=$BW$1,D90=$BW$1,D91=$BW$1,D89=$CP$1,D90=$CP$1,D91=$CP$1),0,1)))</f>
        <v/>
      </c>
      <c r="CR89" s="2" t="str">
        <f>IF($A89&gt;='FG_243way_Regular Symbol'!G$16,"",IF(E89=0,"",IF(OR(E89=$BW$1,E90=$BW$1,E91=$BW$1,E89=$CP$1,E90=$CP$1,E91=$CP$1),0,1)))</f>
        <v/>
      </c>
      <c r="CS89" s="2" t="str">
        <f>IF($A89&gt;='FG_243way_Regular Symbol'!H$16,"",IF(F89=0,"",IF(OR(F89=$BW$1,F90=$BW$1,F91=$BW$1,F89=$CP$1,F90=$CP$1,F91=$CP$1),0,1)))</f>
        <v/>
      </c>
      <c r="CU89" s="2" t="str">
        <f>IF($A89&gt;='FG_243way_Regular Symbol'!D$16,"",IF(B89=0,"",IF(OR(B89=$BW$1,B90=$BW$1,B91=$BW$1,B89=$CV$1,B90=$CV$1,B91=$CV$1),0,1)))</f>
        <v/>
      </c>
      <c r="CV89" s="2" t="str">
        <f>IF($A89&gt;='FG_243way_Regular Symbol'!E$16,"",IF(C89=0,"",IF(OR(C89=$BW$1,C90=$BW$1,C91=$BW$1,C89=$CV$1,C90=$CV$1,C91=$CV$1),0,1)))</f>
        <v/>
      </c>
      <c r="CW89" s="2" t="str">
        <f>IF($A89&gt;='FG_243way_Regular Symbol'!F$16,"",IF(D89=0,"",IF(OR(D89=$BW$1,D90=$BW$1,D91=$BW$1,D89=$CV$1,D90=$CV$1,D91=$CV$1),0,1)))</f>
        <v/>
      </c>
      <c r="CX89" s="2" t="str">
        <f>IF($A89&gt;='FG_243way_Regular Symbol'!G$16,"",IF(E89=0,"",IF(OR(E89=$BW$1,E90=$BW$1,E91=$BW$1,E89=$CV$1,E90=$CV$1,E91=$CV$1),0,1)))</f>
        <v/>
      </c>
      <c r="CY89" s="2" t="str">
        <f>IF($A89&gt;='FG_243way_Regular Symbol'!H$16,"",IF(F89=0,"",IF(OR(F89=$BW$1,F90=$BW$1,F91=$BW$1,F89=$CV$1,F90=$CV$1,F91=$CV$1),0,1)))</f>
        <v/>
      </c>
    </row>
    <row r="90" spans="1:103">
      <c r="A90" s="341">
        <f>IF('FG_243way_Regular Symbol'!L89="","",'FG_243way_Regular Symbol'!L89)</f>
        <v>86</v>
      </c>
      <c r="B90" s="184" t="str">
        <f>IF('FG_243way_Regular Symbol'!M89="",
IF($A90-'FG_243way_Regular Symbol'!D$16&gt;='FG_243way_RegularＸ_W()'!B$2-1,"",VLOOKUP($A90-'FG_243way_Regular Symbol'!D$16,'FG_243way_Regular Symbol'!$L$3:$Q$99,'FG_243way_RegularＸ_W()'!B$3+1,FALSE)),
'FG_243way_Regular Symbol'!M89)</f>
        <v/>
      </c>
      <c r="C90" s="184" t="str">
        <f>IF('FG_243way_Regular Symbol'!N89="",
IF($A90-'FG_243way_Regular Symbol'!E$16&gt;='FG_243way_RegularＸ_W()'!C$2-1,"",VLOOKUP($A90-'FG_243way_Regular Symbol'!E$16,'FG_243way_Regular Symbol'!$L$3:$Q$99,'FG_243way_RegularＸ_W()'!C$3+1,FALSE)),
'FG_243way_Regular Symbol'!N89)</f>
        <v/>
      </c>
      <c r="D90" s="184" t="str">
        <f>IF('FG_243way_Regular Symbol'!O89="",
IF($A90-'FG_243way_Regular Symbol'!F$16&gt;='FG_243way_RegularＸ_W()'!D$2-1,"",VLOOKUP($A90-'FG_243way_Regular Symbol'!F$16,'FG_243way_Regular Symbol'!$L$3:$Q$99,'FG_243way_RegularＸ_W()'!D$3+1,FALSE)),
'FG_243way_Regular Symbol'!O89)</f>
        <v/>
      </c>
      <c r="E90" s="184" t="str">
        <f>IF('FG_243way_Regular Symbol'!P89="",
IF($A90-'FG_243way_Regular Symbol'!G$16&gt;='FG_243way_RegularＸ_W()'!E$2-1,"",VLOOKUP($A90-'FG_243way_Regular Symbol'!G$16,'FG_243way_Regular Symbol'!$L$3:$Q$99,'FG_243way_RegularＸ_W()'!E$3+1,FALSE)),
'FG_243way_Regular Symbol'!P89)</f>
        <v/>
      </c>
      <c r="F90" s="358" t="str">
        <f>IF('FG_243way_Regular Symbol'!Q89="",
IF($A90-'FG_243way_Regular Symbol'!H$16&gt;='FG_243way_RegularＸ_W()'!F$2-1,"",VLOOKUP($A90-'FG_243way_Regular Symbol'!H$16,'FG_243way_Regular Symbol'!$L$3:$Q$99,'FG_243way_RegularＸ_W()'!F$3+1,FALSE)),
'FG_243way_Regular Symbol'!Q89)</f>
        <v/>
      </c>
      <c r="O90" s="342" t="str">
        <f>IF($A90&gt;='FG_243way_Regular Symbol'!D$16,"",IF(B90=0,"",IF(OR(B90=$O$1,B90=$P$1,B91=$O$1,B91=$P$1,B92=$O$1,B92=$P$1),0,1)))</f>
        <v/>
      </c>
      <c r="P90" s="2" t="str">
        <f>IF($A90&gt;='FG_243way_Regular Symbol'!E$16,"",IF(C90=0,"",IF(OR(C90=$O$1,C90=$P$1,C91=$O$1,C91=$P$1,C92=$O$1,C92=$P$1),0,1)))</f>
        <v/>
      </c>
      <c r="Q90" s="2" t="str">
        <f>IF($A90&gt;='FG_243way_Regular Symbol'!F$16,"",IF(D90=0,"",IF(OR(D90=$O$1,D90=$P$1,D91=$O$1,D91=$P$1,D92=$O$1,D92=$P$1),0,1)))</f>
        <v/>
      </c>
      <c r="R90" s="2" t="str">
        <f>IF($A90&gt;='FG_243way_Regular Symbol'!G$16,"",IF(E90=0,"",IF(OR(E90=$O$1,E90=$P$1,E91=$O$1,E91=$P$1,E92=$O$1,E92=$P$1),0,1)))</f>
        <v/>
      </c>
      <c r="S90" s="128" t="str">
        <f>IF($A90&gt;='FG_243way_Regular Symbol'!H$16,"",IF(F90=0,"",IF(OR(F90=$O$1,F90=$P$1,F91=$O$1,F91=$P$1,F92=$O$1,F92=$P$1),0,1)))</f>
        <v/>
      </c>
      <c r="U90" s="342" t="str">
        <f>IF($A90&gt;='FG_243way_Regular Symbol'!D$16,"",IF(B90=0,"",IF(OR(B90=$U$1,B90=$V$1,B91=$U$1,B91=$V$1,B92=$U$1,B92=$V$1),0,1)))</f>
        <v/>
      </c>
      <c r="V90" s="2" t="str">
        <f>IF($A90&gt;='FG_243way_Regular Symbol'!E$16,"",IF(C90=0,"",IF(OR(C90=$U$1,C90=$V$1,C91=$U$1,C91=$V$1,C92=$U$1,C92=$V$1),0,1)))</f>
        <v/>
      </c>
      <c r="W90" s="2" t="str">
        <f>IF($A90&gt;='FG_243way_Regular Symbol'!F$16,"",IF(D90=0,"",IF(OR(D90=$U$1,D90=$V$1,D91=$U$1,D91=$V$1,D92=$U$1,D92=$V$1),0,1)))</f>
        <v/>
      </c>
      <c r="X90" s="2" t="str">
        <f>IF($A90&gt;='FG_243way_Regular Symbol'!G$16,"",IF(E90=0,"",IF(OR(E90=$U$1,E90=$V$1,E91=$U$1,E91=$V$1,E92=$U$1,E92=$V$1),0,1)))</f>
        <v/>
      </c>
      <c r="Y90" s="128" t="str">
        <f>IF($A90&gt;='FG_243way_Regular Symbol'!H$16,"",IF(F90=0,"",IF(OR(F90=$U$1,F90=$V$1,F91=$U$1,F91=$V$1,F92=$U$1,F92=$V$1),0,1)))</f>
        <v/>
      </c>
      <c r="AA90" s="342" t="str">
        <f>IF($A90&gt;='FG_243way_Regular Symbol'!D$16,"",IF(B90=0,"",IF(OR(B90=$AA$1,B90=$AB$1,B91=$AA$1,B91=$AB$1,B92=$AA$1,,B92=$AB$1),0,1)))</f>
        <v/>
      </c>
      <c r="AB90" s="2" t="str">
        <f>IF($A90&gt;='FG_243way_Regular Symbol'!E$16,"",IF(C90=0,"",IF(OR(C90=$AA$1,C90=$AB$1,C91=$AA$1,C91=$AB$1,C92=$AA$1,,C92=$AB$1),0,1)))</f>
        <v/>
      </c>
      <c r="AC90" s="2" t="str">
        <f>IF($A90&gt;='FG_243way_Regular Symbol'!F$16,"",IF(D90=0,"",IF(OR(D90=$AA$1,D90=$AB$1,D91=$AA$1,D91=$AB$1,D92=$AA$1,,D92=$AB$1),0,1)))</f>
        <v/>
      </c>
      <c r="AD90" s="2" t="str">
        <f>IF($A90&gt;='FG_243way_Regular Symbol'!G$16,"",IF(E90=0,"",IF(OR(E90=$AA$1,E90=$AB$1,E91=$AA$1,E91=$AB$1,E92=$AA$1,,E92=$AB$1),0,1)))</f>
        <v/>
      </c>
      <c r="AE90" s="128" t="str">
        <f>IF($A90&gt;='FG_243way_Regular Symbol'!H$16,"",IF(F90=0,"",IF(OR(F90=$AA$1,F90=$AB$1,F91=$AA$1,F91=$AB$1,F92=$AA$1,,F92=$AB$1),0,1)))</f>
        <v/>
      </c>
      <c r="AG90" s="342" t="str">
        <f>IF($A90&gt;='FG_243way_Regular Symbol'!D$16,"",IF(B90=0,"",IF(OR(B90=$AG$1,B90=$AH$1,B91=$AG$1,B91=$AH$1,B92=$AG$1,B92=$AH$1),0,1)))</f>
        <v/>
      </c>
      <c r="AH90" s="2" t="str">
        <f>IF($A90&gt;='FG_243way_Regular Symbol'!E$16,"",IF(C90=0,"",IF(OR(C90=$AG$1,C90=$AH$1,C91=$AG$1,C91=$AH$1,C92=$AG$1,C92=$AH$1),0,1)))</f>
        <v/>
      </c>
      <c r="AI90" s="2" t="str">
        <f>IF($A90&gt;='FG_243way_Regular Symbol'!F$16,"",IF(D90=0,"",IF(OR(D90=$AG$1,D90=$AH$1,D91=$AG$1,D91=$AH$1,D92=$AG$1,D92=$AH$1),0,1)))</f>
        <v/>
      </c>
      <c r="AJ90" s="2" t="str">
        <f>IF($A90&gt;='FG_243way_Regular Symbol'!G$16,"",IF(E90=0,"",IF(OR(E90=$AG$1,E90=$AH$1,E91=$AG$1,E91=$AH$1,E92=$AG$1,E92=$AH$1),0,1)))</f>
        <v/>
      </c>
      <c r="AK90" s="128" t="str">
        <f>IF($A90&gt;='FG_243way_Regular Symbol'!H$16,"",IF(F90=0,"",IF(OR(F90=$AG$1,F90=$AH$1,F91=$AG$1,F91=$AH$1,F92=$AG$1,F92=$AH$1),0,1)))</f>
        <v/>
      </c>
      <c r="AM90" s="342" t="str">
        <f>IF($A90&gt;='FG_243way_Regular Symbol'!D$16,"",IF(B90=0,"",IF(OR(B90=$AM$1,B90=$AN$1,B91=$AM$1,B91=$AN$1,B92=$AM$1,B92=$AN$1),0,1)))</f>
        <v/>
      </c>
      <c r="AN90" s="2" t="str">
        <f>IF($A90&gt;='FG_243way_Regular Symbol'!E$16,"",IF(C90=0,"",IF(OR(C90=$AM$1,C90=$AN$1,C91=$AM$1,C91=$AN$1,C92=$AM$1,C92=$AN$1),0,1)))</f>
        <v/>
      </c>
      <c r="AO90" s="2" t="str">
        <f>IF($A90&gt;='FG_243way_Regular Symbol'!F$16,"",IF(D90=0,"",IF(OR(D90=$AM$1,D90=$AN$1,D91=$AM$1,D91=$AN$1,D92=$AM$1,D92=$AN$1),0,1)))</f>
        <v/>
      </c>
      <c r="AP90" s="2" t="str">
        <f>IF($A90&gt;='FG_243way_Regular Symbol'!G$16,"",IF(E90=0,"",IF(OR(E90=$AM$1,E90=$AN$1,E91=$AM$1,E91=$AN$1,E92=$AM$1,E92=$AN$1),0,1)))</f>
        <v/>
      </c>
      <c r="AQ90" s="128" t="str">
        <f>IF($A90&gt;='FG_243way_Regular Symbol'!H$16,"",IF(F90=0,"",IF(OR(F90=$AM$1,F90=$AN$1,F91=$AM$1,F91=$AN$1,F92=$AM$1,F92=$AN$1),0,1)))</f>
        <v/>
      </c>
      <c r="AS90" s="342" t="str">
        <f>IF($A90&gt;='FG_243way_Regular Symbol'!D$16,"",IF(B90=0,"",IF(OR(B90=$AM$1,B90=$AT$1,B91=$AM$1,B91=$AT$1,B92=$AM$1,B92=$AT$1),0,1)))</f>
        <v/>
      </c>
      <c r="AT90" s="2" t="str">
        <f>IF($A90&gt;='FG_243way_Regular Symbol'!E$16,"",IF(C90=0,"",IF(OR(C90=$AM$1,C90=$AT$1,C91=$AM$1,C91=$AT$1,C92=$AM$1,C92=$AT$1),0,1)))</f>
        <v/>
      </c>
      <c r="AU90" s="2" t="str">
        <f>IF($A90&gt;='FG_243way_Regular Symbol'!F$16,"",IF(D90=0,"",IF(OR(D90=$AM$1,D90=$AT$1,D91=$AM$1,D91=$AT$1,D92=$AM$1,D92=$AT$1),0,1)))</f>
        <v/>
      </c>
      <c r="AV90" s="2" t="str">
        <f>IF($A90&gt;='FG_243way_Regular Symbol'!G$16,"",IF(E90=0,"",IF(OR(E90=$AM$1,E90=$AT$1,E91=$AM$1,E91=$AT$1,E92=$AM$1,E92=$AT$1),0,1)))</f>
        <v/>
      </c>
      <c r="AW90" s="128" t="str">
        <f>IF($A90&gt;='FG_243way_Regular Symbol'!H$16,"",IF(F90=0,"",IF(OR(F90=$AM$1,F90=$AT$1,F91=$AM$1,F91=$AT$1,F92=$AM$1,F92=$AT$1),0,1)))</f>
        <v/>
      </c>
      <c r="AY90" s="342" t="str">
        <f>IF($A90&gt;='FG_243way_Regular Symbol'!D$16,"",IF(B90=0,"",IF(OR(B90=$AM$1,B90=$AZ$1,B91=$AM$1,B91=$AZ$1,B92=$AM$1,B92=$AZ$1),0,1)))</f>
        <v/>
      </c>
      <c r="AZ90" s="2" t="str">
        <f>IF($A90&gt;='FG_243way_Regular Symbol'!E$16,"",IF(C90=0,"",IF(OR(C90=$AM$1,C90=$AZ$1,C91=$AM$1,C91=$AZ$1,C92=$AM$1,C92=$AZ$1),0,1)))</f>
        <v/>
      </c>
      <c r="BA90" s="2" t="str">
        <f>IF($A90&gt;='FG_243way_Regular Symbol'!F$16,"",IF(D90=0,"",IF(OR(D90=$AM$1,D90=$AZ$1,D91=$AM$1,D91=$AZ$1,D92=$AM$1,D92=$AZ$1),0,1)))</f>
        <v/>
      </c>
      <c r="BB90" s="2" t="str">
        <f>IF($A90&gt;='FG_243way_Regular Symbol'!G$16,"",IF(E90=0,"",IF(OR(E90=$AM$1,E90=$AZ$1,E91=$AM$1,E91=$AZ$1,E92=$AM$1,E92=$AZ$1),0,1)))</f>
        <v/>
      </c>
      <c r="BC90" s="128" t="str">
        <f>IF($A90&gt;='FG_243way_Regular Symbol'!H$16,"",IF(F90=0,"",IF(OR(F90=$AM$1,F90=$AZ$1,F91=$AM$1,F91=$AZ$1,F92=$AM$1,F92=$AZ$1),0,1)))</f>
        <v/>
      </c>
      <c r="BE90" s="342"/>
      <c r="BF90" s="2"/>
      <c r="BG90" s="2" t="str">
        <f>IF($A90&gt;='FG_243way_Regular Symbol'!F$16,"",IF(D90=0,"",COUNTIF(D90:D92,$BF$1)))</f>
        <v/>
      </c>
      <c r="BH90" s="2" t="str">
        <f>IF($A90&gt;='FG_243way_Regular Symbol'!G$16,"",IF(E90=0,"",COUNTIF(E90:E92,$BF$1)))</f>
        <v/>
      </c>
      <c r="BI90" s="2" t="str">
        <f>IF($A90&gt;='FG_243way_Regular Symbol'!H$16,"",IF(F90=0,"",COUNTIF(F90:F92,$BF$1)))</f>
        <v/>
      </c>
      <c r="BK90" s="342"/>
      <c r="BL90" s="2"/>
      <c r="BM90" s="2" t="str">
        <f>IF($A90&gt;='FG_243way_Regular Symbol'!F$16,"",IF(D90=0,"",IF(OR(D90=$AM$1,D90=$BL$1,D91=$AM$1,D91=$BL$1,D92=$AM$1,D92=$BL$1),0,1)))</f>
        <v/>
      </c>
      <c r="BN90" s="2" t="str">
        <f>IF($A90&gt;='FG_243way_Regular Symbol'!G$16,"",IF(E90=0,"",IF(OR(E90=$AM$1,E90=$BL$1,E91=$AM$1,E91=$BL$1,E92=$AM$1,E92=$BL$1),0,1)))</f>
        <v/>
      </c>
      <c r="BO90" s="128" t="str">
        <f>IF($A90&gt;='FG_243way_Regular Symbol'!H$16,"",IF(F90=0,"",IF(OR(F90=$AM$1,F90=$BL$1,F91=$AM$1,F91=$BL$1,F92=$AM$1,F92=$BL$1),0,1)))</f>
        <v/>
      </c>
      <c r="BQ90" s="2" t="str">
        <f>IF($A90&gt;='FG_243way_Regular Symbol'!D$16,"",IF(B90=0,"",IF(OR(B90=$BQ$1,B90=$BR$1,B91=$BQ$1,B91=$BR$1,B92=$BQ$1,B92=$BR$1),0,1)))</f>
        <v/>
      </c>
      <c r="BR90" s="2" t="str">
        <f>IF($A90&gt;='FG_243way_Regular Symbol'!E$16,"",IF(C90=0,"",IF(OR(C90=$BQ$1,C90=$BR$1,C91=$BQ$1,C91=$BR$1,C92=$BQ$1,C92=$BR$1),0,1)))</f>
        <v/>
      </c>
      <c r="BS90" s="2" t="str">
        <f>IF($A90&gt;='FG_243way_Regular Symbol'!F$16,"",IF(D90=0,"",IF(OR(D90=$BQ$1,D90=$BR$1,D91=$BQ$1,D91=$BR$1,D92=$BQ$1,D92=$BR$1),0,1)))</f>
        <v/>
      </c>
      <c r="BT90" s="2" t="str">
        <f>IF($A90&gt;='FG_243way_Regular Symbol'!G$16,"",IF(E90=0,"",IF(OR(E90=$BQ$1,E90=$BR$1,E91=$BQ$1,E91=$BR$1,E92=$BQ$1,E92=$BR$1),0,1)))</f>
        <v/>
      </c>
      <c r="BU90" s="2" t="str">
        <f>IF($A90&gt;='FG_243way_Regular Symbol'!H$16,"",IF(F90=0,"",IF(OR(F90=$BQ$1,F90=$BR$1,F91=$BQ$1,F91=$BR$1,F92=$BQ$1,F92=$BR$1),0,1)))</f>
        <v/>
      </c>
      <c r="BW90" s="2" t="str">
        <f>IF($A90&gt;='FG_243way_Regular Symbol'!D$16,"",IF(B90=0,"",IF(OR(B90=$BW$1,B91=$BW$1,B92=$BW$1,B90=$BX$1,B91=$BX$1,B92=$BX$1),0,1)))</f>
        <v/>
      </c>
      <c r="BX90" s="2" t="str">
        <f>IF($A90&gt;='FG_243way_Regular Symbol'!E$16,"",IF(C90=0,"",IF(OR(C90=$BW$1,C91=$BW$1,C92=$BW$1,C90=$BX$1,C91=$BX$1,C92=$BX$1),0,1)))</f>
        <v/>
      </c>
      <c r="BY90" s="2" t="str">
        <f>IF($A90&gt;='FG_243way_Regular Symbol'!F$16,"",IF(D90=0,"",IF(OR(D90=$BW$1,D91=$BW$1,D92=$BW$1,D90=$BX$1,D91=$BX$1,D92=$BX$1),0,1)))</f>
        <v/>
      </c>
      <c r="BZ90" s="2" t="str">
        <f>IF($A90&gt;='FG_243way_Regular Symbol'!G$16,"",IF(E90=0,"",IF(OR(E90=$BW$1,E91=$BW$1,E92=$BW$1,E90=$BX$1,E91=$BX$1,E92=$BX$1),0,1)))</f>
        <v/>
      </c>
      <c r="CA90" s="2" t="str">
        <f>IF($A90&gt;='FG_243way_Regular Symbol'!H$16,"",IF(F90=0,"",IF(OR(F90=$BW$1,F91=$BW$1,F92=$BW$1,F90=$BX$1,F91=$BX$1,F92=$BX$1),0,1)))</f>
        <v/>
      </c>
      <c r="CC90" s="2" t="str">
        <f>IF($A90&gt;='FG_243way_Regular Symbol'!D$16,"",IF(B90=0,"",IF(OR(B90=$BW$1,B91=$BW$1,B92=$BW$1,B90=$CD$1,B91=$CD$1,B92=$CD$1),0,1)))</f>
        <v/>
      </c>
      <c r="CD90" s="2" t="str">
        <f>IF($A90&gt;='FG_243way_Regular Symbol'!E$16,"",IF(C90=0,"",IF(OR(C90=$BW$1,C91=$BW$1,C92=$BW$1,C90=$CD$1,C91=$CD$1,C92=$CD$1),0,1)))</f>
        <v/>
      </c>
      <c r="CE90" s="2" t="str">
        <f>IF($A90&gt;='FG_243way_Regular Symbol'!F$16,"",IF(D90=0,"",IF(OR(D90=$BW$1,D91=$BW$1,D92=$BW$1,D90=$CD$1,D91=$CD$1,D92=$CD$1),0,1)))</f>
        <v/>
      </c>
      <c r="CF90" s="2" t="str">
        <f>IF($A90&gt;='FG_243way_Regular Symbol'!G$16,"",IF(E90=0,"",IF(OR(E90=$BW$1,E91=$BW$1,E92=$BW$1,E90=$CD$1,E91=$CD$1,E92=$CD$1),0,1)))</f>
        <v/>
      </c>
      <c r="CG90" s="2" t="str">
        <f>IF($A90&gt;='FG_243way_Regular Symbol'!H$16,"",IF(F90=0,"",IF(OR(F90=$BW$1,F91=$BW$1,F92=$BW$1,F90=$CD$1,F91=$CD$1,F92=$CD$1),0,1)))</f>
        <v/>
      </c>
      <c r="CI90" s="2" t="str">
        <f>IF($A90&gt;='FG_243way_Regular Symbol'!D$16,"",IF(B90=0,"",IF(OR(B90=$BW$1,B91=$BW$1,B92=$BW$1,B90=$CJ$1,B91=$CJ$1,B92=$CJ$1),0,1)))</f>
        <v/>
      </c>
      <c r="CJ90" s="2" t="str">
        <f>IF($A90&gt;='FG_243way_Regular Symbol'!E$16,"",IF(C90=0,"",IF(OR(C90=$BW$1,C91=$BW$1,C92=$BW$1,C90=$CJ$1,C91=$CJ$1,C92=$CJ$1),0,1)))</f>
        <v/>
      </c>
      <c r="CK90" s="2" t="str">
        <f>IF($A90&gt;='FG_243way_Regular Symbol'!F$16,"",IF(D90=0,"",IF(OR(D90=$BW$1,D91=$BW$1,D92=$BW$1,D90=$CJ$1,D91=$CJ$1,D92=$CJ$1),0,1)))</f>
        <v/>
      </c>
      <c r="CL90" s="2" t="str">
        <f>IF($A90&gt;='FG_243way_Regular Symbol'!G$16,"",IF(E90=0,"",IF(OR(E90=$BW$1,E91=$BW$1,E92=$BW$1,E90=$CJ$1,E91=$CJ$1,E92=$CJ$1),0,1)))</f>
        <v/>
      </c>
      <c r="CM90" s="2" t="str">
        <f>IF($A90&gt;='FG_243way_Regular Symbol'!H$16,"",IF(F90=0,"",IF(OR(F90=$BW$1,F91=$BW$1,F92=$BW$1,F90=$CJ$1,F91=$CJ$1,F92=$CJ$1),0,1)))</f>
        <v/>
      </c>
      <c r="CO90" s="2" t="str">
        <f>IF($A90&gt;='FG_243way_Regular Symbol'!D$16,"",IF(B90=0,"",IF(OR(B90=$BW$1,B91=$BW$1,B92=$BW$1,B90=$CP$1,B91=$CP$1,B92=$CP$1),0,1)))</f>
        <v/>
      </c>
      <c r="CP90" s="2" t="str">
        <f>IF($A90&gt;='FG_243way_Regular Symbol'!E$16,"",IF(C90=0,"",IF(OR(C90=$BW$1,C91=$BW$1,C92=$BW$1,C90=$CP$1,C91=$CP$1,C92=$CP$1),0,1)))</f>
        <v/>
      </c>
      <c r="CQ90" s="2" t="str">
        <f>IF($A90&gt;='FG_243way_Regular Symbol'!F$16,"",IF(D90=0,"",IF(OR(D90=$BW$1,D91=$BW$1,D92=$BW$1,D90=$CP$1,D91=$CP$1,D92=$CP$1),0,1)))</f>
        <v/>
      </c>
      <c r="CR90" s="2" t="str">
        <f>IF($A90&gt;='FG_243way_Regular Symbol'!G$16,"",IF(E90=0,"",IF(OR(E90=$BW$1,E91=$BW$1,E92=$BW$1,E90=$CP$1,E91=$CP$1,E92=$CP$1),0,1)))</f>
        <v/>
      </c>
      <c r="CS90" s="2" t="str">
        <f>IF($A90&gt;='FG_243way_Regular Symbol'!H$16,"",IF(F90=0,"",IF(OR(F90=$BW$1,F91=$BW$1,F92=$BW$1,F90=$CP$1,F91=$CP$1,F92=$CP$1),0,1)))</f>
        <v/>
      </c>
      <c r="CU90" s="2" t="str">
        <f>IF($A90&gt;='FG_243way_Regular Symbol'!D$16,"",IF(B90=0,"",IF(OR(B90=$BW$1,B91=$BW$1,B92=$BW$1,B90=$CV$1,B91=$CV$1,B92=$CV$1),0,1)))</f>
        <v/>
      </c>
      <c r="CV90" s="2" t="str">
        <f>IF($A90&gt;='FG_243way_Regular Symbol'!E$16,"",IF(C90=0,"",IF(OR(C90=$BW$1,C91=$BW$1,C92=$BW$1,C90=$CV$1,C91=$CV$1,C92=$CV$1),0,1)))</f>
        <v/>
      </c>
      <c r="CW90" s="2" t="str">
        <f>IF($A90&gt;='FG_243way_Regular Symbol'!F$16,"",IF(D90=0,"",IF(OR(D90=$BW$1,D91=$BW$1,D92=$BW$1,D90=$CV$1,D91=$CV$1,D92=$CV$1),0,1)))</f>
        <v/>
      </c>
      <c r="CX90" s="2" t="str">
        <f>IF($A90&gt;='FG_243way_Regular Symbol'!G$16,"",IF(E90=0,"",IF(OR(E90=$BW$1,E91=$BW$1,E92=$BW$1,E90=$CV$1,E91=$CV$1,E92=$CV$1),0,1)))</f>
        <v/>
      </c>
      <c r="CY90" s="2" t="str">
        <f>IF($A90&gt;='FG_243way_Regular Symbol'!H$16,"",IF(F90=0,"",IF(OR(F90=$BW$1,F91=$BW$1,F92=$BW$1,F90=$CV$1,F91=$CV$1,F92=$CV$1),0,1)))</f>
        <v/>
      </c>
    </row>
    <row r="91" spans="1:103">
      <c r="A91" s="341">
        <f>IF('FG_243way_Regular Symbol'!L90="","",'FG_243way_Regular Symbol'!L90)</f>
        <v>87</v>
      </c>
      <c r="B91" s="184" t="str">
        <f>IF('FG_243way_Regular Symbol'!M90="",
IF($A91-'FG_243way_Regular Symbol'!D$16&gt;='FG_243way_RegularＸ_W()'!B$2-1,"",VLOOKUP($A91-'FG_243way_Regular Symbol'!D$16,'FG_243way_Regular Symbol'!$L$3:$Q$99,'FG_243way_RegularＸ_W()'!B$3+1,FALSE)),
'FG_243way_Regular Symbol'!M90)</f>
        <v/>
      </c>
      <c r="C91" s="184" t="str">
        <f>IF('FG_243way_Regular Symbol'!N90="",
IF($A91-'FG_243way_Regular Symbol'!E$16&gt;='FG_243way_RegularＸ_W()'!C$2-1,"",VLOOKUP($A91-'FG_243way_Regular Symbol'!E$16,'FG_243way_Regular Symbol'!$L$3:$Q$99,'FG_243way_RegularＸ_W()'!C$3+1,FALSE)),
'FG_243way_Regular Symbol'!N90)</f>
        <v/>
      </c>
      <c r="D91" s="184" t="str">
        <f>IF('FG_243way_Regular Symbol'!O90="",
IF($A91-'FG_243way_Regular Symbol'!F$16&gt;='FG_243way_RegularＸ_W()'!D$2-1,"",VLOOKUP($A91-'FG_243way_Regular Symbol'!F$16,'FG_243way_Regular Symbol'!$L$3:$Q$99,'FG_243way_RegularＸ_W()'!D$3+1,FALSE)),
'FG_243way_Regular Symbol'!O90)</f>
        <v/>
      </c>
      <c r="E91" s="184" t="str">
        <f>IF('FG_243way_Regular Symbol'!P90="",
IF($A91-'FG_243way_Regular Symbol'!G$16&gt;='FG_243way_RegularＸ_W()'!E$2-1,"",VLOOKUP($A91-'FG_243way_Regular Symbol'!G$16,'FG_243way_Regular Symbol'!$L$3:$Q$99,'FG_243way_RegularＸ_W()'!E$3+1,FALSE)),
'FG_243way_Regular Symbol'!P90)</f>
        <v/>
      </c>
      <c r="F91" s="358" t="str">
        <f>IF('FG_243way_Regular Symbol'!Q90="",
IF($A91-'FG_243way_Regular Symbol'!H$16&gt;='FG_243way_RegularＸ_W()'!F$2-1,"",VLOOKUP($A91-'FG_243way_Regular Symbol'!H$16,'FG_243way_Regular Symbol'!$L$3:$Q$99,'FG_243way_RegularＸ_W()'!F$3+1,FALSE)),
'FG_243way_Regular Symbol'!Q90)</f>
        <v/>
      </c>
      <c r="O91" s="342" t="str">
        <f>IF($A91&gt;='FG_243way_Regular Symbol'!D$16,"",IF(B91=0,"",IF(OR(B91=$O$1,B91=$P$1,B92=$O$1,B92=$P$1,B93=$O$1,B93=$P$1),0,1)))</f>
        <v/>
      </c>
      <c r="P91" s="2" t="str">
        <f>IF($A91&gt;='FG_243way_Regular Symbol'!E$16,"",IF(C91=0,"",IF(OR(C91=$O$1,C91=$P$1,C92=$O$1,C92=$P$1,C93=$O$1,C93=$P$1),0,1)))</f>
        <v/>
      </c>
      <c r="Q91" s="2" t="str">
        <f>IF($A91&gt;='FG_243way_Regular Symbol'!F$16,"",IF(D91=0,"",IF(OR(D91=$O$1,D91=$P$1,D92=$O$1,D92=$P$1,D93=$O$1,D93=$P$1),0,1)))</f>
        <v/>
      </c>
      <c r="R91" s="2" t="str">
        <f>IF($A91&gt;='FG_243way_Regular Symbol'!G$16,"",IF(E91=0,"",IF(OR(E91=$O$1,E91=$P$1,E92=$O$1,E92=$P$1,E93=$O$1,E93=$P$1),0,1)))</f>
        <v/>
      </c>
      <c r="S91" s="128" t="str">
        <f>IF($A91&gt;='FG_243way_Regular Symbol'!H$16,"",IF(F91=0,"",IF(OR(F91=$O$1,F91=$P$1,F92=$O$1,F92=$P$1,F93=$O$1,F93=$P$1),0,1)))</f>
        <v/>
      </c>
      <c r="U91" s="342" t="str">
        <f>IF($A91&gt;='FG_243way_Regular Symbol'!D$16,"",IF(B91=0,"",IF(OR(B91=$U$1,B91=$V$1,B92=$U$1,B92=$V$1,B93=$U$1,B93=$V$1),0,1)))</f>
        <v/>
      </c>
      <c r="V91" s="2" t="str">
        <f>IF($A91&gt;='FG_243way_Regular Symbol'!E$16,"",IF(C91=0,"",IF(OR(C91=$U$1,C91=$V$1,C92=$U$1,C92=$V$1,C93=$U$1,C93=$V$1),0,1)))</f>
        <v/>
      </c>
      <c r="W91" s="2" t="str">
        <f>IF($A91&gt;='FG_243way_Regular Symbol'!F$16,"",IF(D91=0,"",IF(OR(D91=$U$1,D91=$V$1,D92=$U$1,D92=$V$1,D93=$U$1,D93=$V$1),0,1)))</f>
        <v/>
      </c>
      <c r="X91" s="2" t="str">
        <f>IF($A91&gt;='FG_243way_Regular Symbol'!G$16,"",IF(E91=0,"",IF(OR(E91=$U$1,E91=$V$1,E92=$U$1,E92=$V$1,E93=$U$1,E93=$V$1),0,1)))</f>
        <v/>
      </c>
      <c r="Y91" s="128" t="str">
        <f>IF($A91&gt;='FG_243way_Regular Symbol'!H$16,"",IF(F91=0,"",IF(OR(F91=$U$1,F91=$V$1,F92=$U$1,F92=$V$1,F93=$U$1,F93=$V$1),0,1)))</f>
        <v/>
      </c>
      <c r="AA91" s="342" t="str">
        <f>IF($A91&gt;='FG_243way_Regular Symbol'!D$16,"",IF(B91=0,"",IF(OR(B91=$AA$1,B91=$AB$1,B92=$AA$1,B92=$AB$1,B93=$AA$1,,B93=$AB$1),0,1)))</f>
        <v/>
      </c>
      <c r="AB91" s="2" t="str">
        <f>IF($A91&gt;='FG_243way_Regular Symbol'!E$16,"",IF(C91=0,"",IF(OR(C91=$AA$1,C91=$AB$1,C92=$AA$1,C92=$AB$1,C93=$AA$1,,C93=$AB$1),0,1)))</f>
        <v/>
      </c>
      <c r="AC91" s="2" t="str">
        <f>IF($A91&gt;='FG_243way_Regular Symbol'!F$16,"",IF(D91=0,"",IF(OR(D91=$AA$1,D91=$AB$1,D92=$AA$1,D92=$AB$1,D93=$AA$1,,D93=$AB$1),0,1)))</f>
        <v/>
      </c>
      <c r="AD91" s="2" t="str">
        <f>IF($A91&gt;='FG_243way_Regular Symbol'!G$16,"",IF(E91=0,"",IF(OR(E91=$AA$1,E91=$AB$1,E92=$AA$1,E92=$AB$1,E93=$AA$1,,E93=$AB$1),0,1)))</f>
        <v/>
      </c>
      <c r="AE91" s="128" t="str">
        <f>IF($A91&gt;='FG_243way_Regular Symbol'!H$16,"",IF(F91=0,"",IF(OR(F91=$AA$1,F91=$AB$1,F92=$AA$1,F92=$AB$1,F93=$AA$1,,F93=$AB$1),0,1)))</f>
        <v/>
      </c>
      <c r="AG91" s="342" t="str">
        <f>IF($A91&gt;='FG_243way_Regular Symbol'!D$16,"",IF(B91=0,"",IF(OR(B91=$AG$1,B91=$AH$1,B92=$AG$1,B92=$AH$1,B93=$AG$1,B93=$AH$1),0,1)))</f>
        <v/>
      </c>
      <c r="AH91" s="2" t="str">
        <f>IF($A91&gt;='FG_243way_Regular Symbol'!E$16,"",IF(C91=0,"",IF(OR(C91=$AG$1,C91=$AH$1,C92=$AG$1,C92=$AH$1,C93=$AG$1,C93=$AH$1),0,1)))</f>
        <v/>
      </c>
      <c r="AI91" s="2" t="str">
        <f>IF($A91&gt;='FG_243way_Regular Symbol'!F$16,"",IF(D91=0,"",IF(OR(D91=$AG$1,D91=$AH$1,D92=$AG$1,D92=$AH$1,D93=$AG$1,D93=$AH$1),0,1)))</f>
        <v/>
      </c>
      <c r="AJ91" s="2" t="str">
        <f>IF($A91&gt;='FG_243way_Regular Symbol'!G$16,"",IF(E91=0,"",IF(OR(E91=$AG$1,E91=$AH$1,E92=$AG$1,E92=$AH$1,E93=$AG$1,E93=$AH$1),0,1)))</f>
        <v/>
      </c>
      <c r="AK91" s="128" t="str">
        <f>IF($A91&gt;='FG_243way_Regular Symbol'!H$16,"",IF(F91=0,"",IF(OR(F91=$AG$1,F91=$AH$1,F92=$AG$1,F92=$AH$1,F93=$AG$1,F93=$AH$1),0,1)))</f>
        <v/>
      </c>
      <c r="AM91" s="342" t="str">
        <f>IF($A91&gt;='FG_243way_Regular Symbol'!D$16,"",IF(B91=0,"",IF(OR(B91=$AM$1,B91=$AN$1,B92=$AM$1,B92=$AN$1,B93=$AM$1,B93=$AN$1),0,1)))</f>
        <v/>
      </c>
      <c r="AN91" s="2" t="str">
        <f>IF($A91&gt;='FG_243way_Regular Symbol'!E$16,"",IF(C91=0,"",IF(OR(C91=$AM$1,C91=$AN$1,C92=$AM$1,C92=$AN$1,C93=$AM$1,C93=$AN$1),0,1)))</f>
        <v/>
      </c>
      <c r="AO91" s="2" t="str">
        <f>IF($A91&gt;='FG_243way_Regular Symbol'!F$16,"",IF(D91=0,"",IF(OR(D91=$AM$1,D91=$AN$1,D92=$AM$1,D92=$AN$1,D93=$AM$1,D93=$AN$1),0,1)))</f>
        <v/>
      </c>
      <c r="AP91" s="2" t="str">
        <f>IF($A91&gt;='FG_243way_Regular Symbol'!G$16,"",IF(E91=0,"",IF(OR(E91=$AM$1,E91=$AN$1,E92=$AM$1,E92=$AN$1,E93=$AM$1,E93=$AN$1),0,1)))</f>
        <v/>
      </c>
      <c r="AQ91" s="128" t="str">
        <f>IF($A91&gt;='FG_243way_Regular Symbol'!H$16,"",IF(F91=0,"",IF(OR(F91=$AM$1,F91=$AN$1,F92=$AM$1,F92=$AN$1,F93=$AM$1,F93=$AN$1),0,1)))</f>
        <v/>
      </c>
      <c r="AS91" s="342" t="str">
        <f>IF($A91&gt;='FG_243way_Regular Symbol'!D$16,"",IF(B91=0,"",IF(OR(B91=$AM$1,B91=$AT$1,B92=$AM$1,B92=$AT$1,B93=$AM$1,B93=$AT$1),0,1)))</f>
        <v/>
      </c>
      <c r="AT91" s="2" t="str">
        <f>IF($A91&gt;='FG_243way_Regular Symbol'!E$16,"",IF(C91=0,"",IF(OR(C91=$AM$1,C91=$AT$1,C92=$AM$1,C92=$AT$1,C93=$AM$1,C93=$AT$1),0,1)))</f>
        <v/>
      </c>
      <c r="AU91" s="2" t="str">
        <f>IF($A91&gt;='FG_243way_Regular Symbol'!F$16,"",IF(D91=0,"",IF(OR(D91=$AM$1,D91=$AT$1,D92=$AM$1,D92=$AT$1,D93=$AM$1,D93=$AT$1),0,1)))</f>
        <v/>
      </c>
      <c r="AV91" s="2" t="str">
        <f>IF($A91&gt;='FG_243way_Regular Symbol'!G$16,"",IF(E91=0,"",IF(OR(E91=$AM$1,E91=$AT$1,E92=$AM$1,E92=$AT$1,E93=$AM$1,E93=$AT$1),0,1)))</f>
        <v/>
      </c>
      <c r="AW91" s="128" t="str">
        <f>IF($A91&gt;='FG_243way_Regular Symbol'!H$16,"",IF(F91=0,"",IF(OR(F91=$AM$1,F91=$AT$1,F92=$AM$1,F92=$AT$1,F93=$AM$1,F93=$AT$1),0,1)))</f>
        <v/>
      </c>
      <c r="AY91" s="342" t="str">
        <f>IF($A91&gt;='FG_243way_Regular Symbol'!D$16,"",IF(B91=0,"",IF(OR(B91=$AM$1,B91=$AZ$1,B92=$AM$1,B92=$AZ$1,B93=$AM$1,B93=$AZ$1),0,1)))</f>
        <v/>
      </c>
      <c r="AZ91" s="2" t="str">
        <f>IF($A91&gt;='FG_243way_Regular Symbol'!E$16,"",IF(C91=0,"",IF(OR(C91=$AM$1,C91=$AZ$1,C92=$AM$1,C92=$AZ$1,C93=$AM$1,C93=$AZ$1),0,1)))</f>
        <v/>
      </c>
      <c r="BA91" s="2" t="str">
        <f>IF($A91&gt;='FG_243way_Regular Symbol'!F$16,"",IF(D91=0,"",IF(OR(D91=$AM$1,D91=$AZ$1,D92=$AM$1,D92=$AZ$1,D93=$AM$1,D93=$AZ$1),0,1)))</f>
        <v/>
      </c>
      <c r="BB91" s="2" t="str">
        <f>IF($A91&gt;='FG_243way_Regular Symbol'!G$16,"",IF(E91=0,"",IF(OR(E91=$AM$1,E91=$AZ$1,E92=$AM$1,E92=$AZ$1,E93=$AM$1,E93=$AZ$1),0,1)))</f>
        <v/>
      </c>
      <c r="BC91" s="128" t="str">
        <f>IF($A91&gt;='FG_243way_Regular Symbol'!H$16,"",IF(F91=0,"",IF(OR(F91=$AM$1,F91=$AZ$1,F92=$AM$1,F92=$AZ$1,F93=$AM$1,F93=$AZ$1),0,1)))</f>
        <v/>
      </c>
      <c r="BE91" s="342"/>
      <c r="BF91" s="2"/>
      <c r="BG91" s="2" t="str">
        <f>IF($A91&gt;='FG_243way_Regular Symbol'!F$16,"",IF(D91=0,"",COUNTIF(D91:D93,$BF$1)))</f>
        <v/>
      </c>
      <c r="BH91" s="2" t="str">
        <f>IF($A91&gt;='FG_243way_Regular Symbol'!G$16,"",IF(E91=0,"",COUNTIF(E91:E93,$BF$1)))</f>
        <v/>
      </c>
      <c r="BI91" s="2" t="str">
        <f>IF($A91&gt;='FG_243way_Regular Symbol'!H$16,"",IF(F91=0,"",COUNTIF(F91:F93,$BF$1)))</f>
        <v/>
      </c>
      <c r="BK91" s="342"/>
      <c r="BL91" s="2"/>
      <c r="BM91" s="2" t="str">
        <f>IF($A91&gt;='FG_243way_Regular Symbol'!F$16,"",IF(D91=0,"",IF(OR(D91=$AM$1,D91=$BL$1,D92=$AM$1,D92=$BL$1,D93=$AM$1,D93=$BL$1),0,1)))</f>
        <v/>
      </c>
      <c r="BN91" s="2" t="str">
        <f>IF($A91&gt;='FG_243way_Regular Symbol'!G$16,"",IF(E91=0,"",IF(OR(E91=$AM$1,E91=$BL$1,E92=$AM$1,E92=$BL$1,E93=$AM$1,E93=$BL$1),0,1)))</f>
        <v/>
      </c>
      <c r="BO91" s="128" t="str">
        <f>IF($A91&gt;='FG_243way_Regular Symbol'!H$16,"",IF(F91=0,"",IF(OR(F91=$AM$1,F91=$BL$1,F92=$AM$1,F92=$BL$1,F93=$AM$1,F93=$BL$1),0,1)))</f>
        <v/>
      </c>
      <c r="BQ91" s="2" t="str">
        <f>IF($A91&gt;='FG_243way_Regular Symbol'!D$16,"",IF(B91=0,"",IF(OR(B91=$BQ$1,B91=$BR$1,B92=$BQ$1,B92=$BR$1,B93=$BQ$1,B93=$BR$1),0,1)))</f>
        <v/>
      </c>
      <c r="BR91" s="2" t="str">
        <f>IF($A91&gt;='FG_243way_Regular Symbol'!E$16,"",IF(C91=0,"",IF(OR(C91=$BQ$1,C91=$BR$1,C92=$BQ$1,C92=$BR$1,C93=$BQ$1,C93=$BR$1),0,1)))</f>
        <v/>
      </c>
      <c r="BS91" s="2" t="str">
        <f>IF($A91&gt;='FG_243way_Regular Symbol'!F$16,"",IF(D91=0,"",IF(OR(D91=$BQ$1,D91=$BR$1,D92=$BQ$1,D92=$BR$1,D93=$BQ$1,D93=$BR$1),0,1)))</f>
        <v/>
      </c>
      <c r="BT91" s="2" t="str">
        <f>IF($A91&gt;='FG_243way_Regular Symbol'!G$16,"",IF(E91=0,"",IF(OR(E91=$BQ$1,E91=$BR$1,E92=$BQ$1,E92=$BR$1,E93=$BQ$1,E93=$BR$1),0,1)))</f>
        <v/>
      </c>
      <c r="BU91" s="2" t="str">
        <f>IF($A91&gt;='FG_243way_Regular Symbol'!H$16,"",IF(F91=0,"",IF(OR(F91=$BQ$1,F91=$BR$1,F92=$BQ$1,F92=$BR$1,F93=$BQ$1,F93=$BR$1),0,1)))</f>
        <v/>
      </c>
      <c r="BW91" s="2" t="str">
        <f>IF($A91&gt;='FG_243way_Regular Symbol'!D$16,"",IF(B91=0,"",IF(OR(B91=$BW$1,B92=$BW$1,B93=$BW$1,B91=$BX$1,B92=$BX$1,B93=$BX$1),0,1)))</f>
        <v/>
      </c>
      <c r="BX91" s="2" t="str">
        <f>IF($A91&gt;='FG_243way_Regular Symbol'!E$16,"",IF(C91=0,"",IF(OR(C91=$BW$1,C92=$BW$1,C93=$BW$1,C91=$BX$1,C92=$BX$1,C93=$BX$1),0,1)))</f>
        <v/>
      </c>
      <c r="BY91" s="2" t="str">
        <f>IF($A91&gt;='FG_243way_Regular Symbol'!F$16,"",IF(D91=0,"",IF(OR(D91=$BW$1,D92=$BW$1,D93=$BW$1,D91=$BX$1,D92=$BX$1,D93=$BX$1),0,1)))</f>
        <v/>
      </c>
      <c r="BZ91" s="2" t="str">
        <f>IF($A91&gt;='FG_243way_Regular Symbol'!G$16,"",IF(E91=0,"",IF(OR(E91=$BW$1,E92=$BW$1,E93=$BW$1,E91=$BX$1,E92=$BX$1,E93=$BX$1),0,1)))</f>
        <v/>
      </c>
      <c r="CA91" s="2" t="str">
        <f>IF($A91&gt;='FG_243way_Regular Symbol'!H$16,"",IF(F91=0,"",IF(OR(F91=$BW$1,F92=$BW$1,F93=$BW$1,F91=$BX$1,F92=$BX$1,F93=$BX$1),0,1)))</f>
        <v/>
      </c>
      <c r="CC91" s="2" t="str">
        <f>IF($A91&gt;='FG_243way_Regular Symbol'!D$16,"",IF(B91=0,"",IF(OR(B91=$BW$1,B92=$BW$1,B93=$BW$1,B91=$CD$1,B92=$CD$1,B93=$CD$1),0,1)))</f>
        <v/>
      </c>
      <c r="CD91" s="2" t="str">
        <f>IF($A91&gt;='FG_243way_Regular Symbol'!E$16,"",IF(C91=0,"",IF(OR(C91=$BW$1,C92=$BW$1,C93=$BW$1,C91=$CD$1,C92=$CD$1,C93=$CD$1),0,1)))</f>
        <v/>
      </c>
      <c r="CE91" s="2" t="str">
        <f>IF($A91&gt;='FG_243way_Regular Symbol'!F$16,"",IF(D91=0,"",IF(OR(D91=$BW$1,D92=$BW$1,D93=$BW$1,D91=$CD$1,D92=$CD$1,D93=$CD$1),0,1)))</f>
        <v/>
      </c>
      <c r="CF91" s="2" t="str">
        <f>IF($A91&gt;='FG_243way_Regular Symbol'!G$16,"",IF(E91=0,"",IF(OR(E91=$BW$1,E92=$BW$1,E93=$BW$1,E91=$CD$1,E92=$CD$1,E93=$CD$1),0,1)))</f>
        <v/>
      </c>
      <c r="CG91" s="2" t="str">
        <f>IF($A91&gt;='FG_243way_Regular Symbol'!H$16,"",IF(F91=0,"",IF(OR(F91=$BW$1,F92=$BW$1,F93=$BW$1,F91=$CD$1,F92=$CD$1,F93=$CD$1),0,1)))</f>
        <v/>
      </c>
      <c r="CI91" s="2" t="str">
        <f>IF($A91&gt;='FG_243way_Regular Symbol'!D$16,"",IF(B91=0,"",IF(OR(B91=$BW$1,B92=$BW$1,B93=$BW$1,B91=$CJ$1,B92=$CJ$1,B93=$CJ$1),0,1)))</f>
        <v/>
      </c>
      <c r="CJ91" s="2" t="str">
        <f>IF($A91&gt;='FG_243way_Regular Symbol'!E$16,"",IF(C91=0,"",IF(OR(C91=$BW$1,C92=$BW$1,C93=$BW$1,C91=$CJ$1,C92=$CJ$1,C93=$CJ$1),0,1)))</f>
        <v/>
      </c>
      <c r="CK91" s="2" t="str">
        <f>IF($A91&gt;='FG_243way_Regular Symbol'!F$16,"",IF(D91=0,"",IF(OR(D91=$BW$1,D92=$BW$1,D93=$BW$1,D91=$CJ$1,D92=$CJ$1,D93=$CJ$1),0,1)))</f>
        <v/>
      </c>
      <c r="CL91" s="2" t="str">
        <f>IF($A91&gt;='FG_243way_Regular Symbol'!G$16,"",IF(E91=0,"",IF(OR(E91=$BW$1,E92=$BW$1,E93=$BW$1,E91=$CJ$1,E92=$CJ$1,E93=$CJ$1),0,1)))</f>
        <v/>
      </c>
      <c r="CM91" s="2" t="str">
        <f>IF($A91&gt;='FG_243way_Regular Symbol'!H$16,"",IF(F91=0,"",IF(OR(F91=$BW$1,F92=$BW$1,F93=$BW$1,F91=$CJ$1,F92=$CJ$1,F93=$CJ$1),0,1)))</f>
        <v/>
      </c>
      <c r="CO91" s="2" t="str">
        <f>IF($A91&gt;='FG_243way_Regular Symbol'!D$16,"",IF(B91=0,"",IF(OR(B91=$BW$1,B92=$BW$1,B93=$BW$1,B91=$CP$1,B92=$CP$1,B93=$CP$1),0,1)))</f>
        <v/>
      </c>
      <c r="CP91" s="2" t="str">
        <f>IF($A91&gt;='FG_243way_Regular Symbol'!E$16,"",IF(C91=0,"",IF(OR(C91=$BW$1,C92=$BW$1,C93=$BW$1,C91=$CP$1,C92=$CP$1,C93=$CP$1),0,1)))</f>
        <v/>
      </c>
      <c r="CQ91" s="2" t="str">
        <f>IF($A91&gt;='FG_243way_Regular Symbol'!F$16,"",IF(D91=0,"",IF(OR(D91=$BW$1,D92=$BW$1,D93=$BW$1,D91=$CP$1,D92=$CP$1,D93=$CP$1),0,1)))</f>
        <v/>
      </c>
      <c r="CR91" s="2" t="str">
        <f>IF($A91&gt;='FG_243way_Regular Symbol'!G$16,"",IF(E91=0,"",IF(OR(E91=$BW$1,E92=$BW$1,E93=$BW$1,E91=$CP$1,E92=$CP$1,E93=$CP$1),0,1)))</f>
        <v/>
      </c>
      <c r="CS91" s="2" t="str">
        <f>IF($A91&gt;='FG_243way_Regular Symbol'!H$16,"",IF(F91=0,"",IF(OR(F91=$BW$1,F92=$BW$1,F93=$BW$1,F91=$CP$1,F92=$CP$1,F93=$CP$1),0,1)))</f>
        <v/>
      </c>
      <c r="CU91" s="2" t="str">
        <f>IF($A91&gt;='FG_243way_Regular Symbol'!D$16,"",IF(B91=0,"",IF(OR(B91=$BW$1,B92=$BW$1,B93=$BW$1,B91=$CV$1,B92=$CV$1,B93=$CV$1),0,1)))</f>
        <v/>
      </c>
      <c r="CV91" s="2" t="str">
        <f>IF($A91&gt;='FG_243way_Regular Symbol'!E$16,"",IF(C91=0,"",IF(OR(C91=$BW$1,C92=$BW$1,C93=$BW$1,C91=$CV$1,C92=$CV$1,C93=$CV$1),0,1)))</f>
        <v/>
      </c>
      <c r="CW91" s="2" t="str">
        <f>IF($A91&gt;='FG_243way_Regular Symbol'!F$16,"",IF(D91=0,"",IF(OR(D91=$BW$1,D92=$BW$1,D93=$BW$1,D91=$CV$1,D92=$CV$1,D93=$CV$1),0,1)))</f>
        <v/>
      </c>
      <c r="CX91" s="2" t="str">
        <f>IF($A91&gt;='FG_243way_Regular Symbol'!G$16,"",IF(E91=0,"",IF(OR(E91=$BW$1,E92=$BW$1,E93=$BW$1,E91=$CV$1,E92=$CV$1,E93=$CV$1),0,1)))</f>
        <v/>
      </c>
      <c r="CY91" s="2" t="str">
        <f>IF($A91&gt;='FG_243way_Regular Symbol'!H$16,"",IF(F91=0,"",IF(OR(F91=$BW$1,F92=$BW$1,F93=$BW$1,F91=$CV$1,F92=$CV$1,F93=$CV$1),0,1)))</f>
        <v/>
      </c>
    </row>
    <row r="92" spans="1:103">
      <c r="A92" s="341">
        <f>IF('FG_243way_Regular Symbol'!L91="","",'FG_243way_Regular Symbol'!L91)</f>
        <v>88</v>
      </c>
      <c r="B92" s="184" t="str">
        <f>IF('FG_243way_Regular Symbol'!M91="",
IF($A92-'FG_243way_Regular Symbol'!D$16&gt;='FG_243way_RegularＸ_W()'!B$2-1,"",VLOOKUP($A92-'FG_243way_Regular Symbol'!D$16,'FG_243way_Regular Symbol'!$L$3:$Q$99,'FG_243way_RegularＸ_W()'!B$3+1,FALSE)),
'FG_243way_Regular Symbol'!M91)</f>
        <v/>
      </c>
      <c r="C92" s="184" t="str">
        <f>IF('FG_243way_Regular Symbol'!N91="",
IF($A92-'FG_243way_Regular Symbol'!E$16&gt;='FG_243way_RegularＸ_W()'!C$2-1,"",VLOOKUP($A92-'FG_243way_Regular Symbol'!E$16,'FG_243way_Regular Symbol'!$L$3:$Q$99,'FG_243way_RegularＸ_W()'!C$3+1,FALSE)),
'FG_243way_Regular Symbol'!N91)</f>
        <v/>
      </c>
      <c r="D92" s="184" t="str">
        <f>IF('FG_243way_Regular Symbol'!O91="",
IF($A92-'FG_243way_Regular Symbol'!F$16&gt;='FG_243way_RegularＸ_W()'!D$2-1,"",VLOOKUP($A92-'FG_243way_Regular Symbol'!F$16,'FG_243way_Regular Symbol'!$L$3:$Q$99,'FG_243way_RegularＸ_W()'!D$3+1,FALSE)),
'FG_243way_Regular Symbol'!O91)</f>
        <v/>
      </c>
      <c r="E92" s="184" t="str">
        <f>IF('FG_243way_Regular Symbol'!P91="",
IF($A92-'FG_243way_Regular Symbol'!G$16&gt;='FG_243way_RegularＸ_W()'!E$2-1,"",VLOOKUP($A92-'FG_243way_Regular Symbol'!G$16,'FG_243way_Regular Symbol'!$L$3:$Q$99,'FG_243way_RegularＸ_W()'!E$3+1,FALSE)),
'FG_243way_Regular Symbol'!P91)</f>
        <v/>
      </c>
      <c r="F92" s="358" t="str">
        <f>IF('FG_243way_Regular Symbol'!Q91="",
IF($A92-'FG_243way_Regular Symbol'!H$16&gt;='FG_243way_RegularＸ_W()'!F$2-1,"",VLOOKUP($A92-'FG_243way_Regular Symbol'!H$16,'FG_243way_Regular Symbol'!$L$3:$Q$99,'FG_243way_RegularＸ_W()'!F$3+1,FALSE)),
'FG_243way_Regular Symbol'!Q91)</f>
        <v/>
      </c>
      <c r="O92" s="342" t="str">
        <f>IF($A92&gt;='FG_243way_Regular Symbol'!D$16,"",IF(B92=0,"",IF(OR(B92=$O$1,B92=$P$1,B93=$O$1,B93=$P$1,B94=$O$1,B94=$P$1),0,1)))</f>
        <v/>
      </c>
      <c r="P92" s="2" t="str">
        <f>IF($A92&gt;='FG_243way_Regular Symbol'!E$16,"",IF(C92=0,"",IF(OR(C92=$O$1,C92=$P$1,C93=$O$1,C93=$P$1,C94=$O$1,C94=$P$1),0,1)))</f>
        <v/>
      </c>
      <c r="Q92" s="2" t="str">
        <f>IF($A92&gt;='FG_243way_Regular Symbol'!F$16,"",IF(D92=0,"",IF(OR(D92=$O$1,D92=$P$1,D93=$O$1,D93=$P$1,D94=$O$1,D94=$P$1),0,1)))</f>
        <v/>
      </c>
      <c r="R92" s="2" t="str">
        <f>IF($A92&gt;='FG_243way_Regular Symbol'!G$16,"",IF(E92=0,"",IF(OR(E92=$O$1,E92=$P$1,E93=$O$1,E93=$P$1,E94=$O$1,E94=$P$1),0,1)))</f>
        <v/>
      </c>
      <c r="S92" s="128" t="str">
        <f>IF($A92&gt;='FG_243way_Regular Symbol'!H$16,"",IF(F92=0,"",IF(OR(F92=$O$1,F92=$P$1,F93=$O$1,F93=$P$1,F94=$O$1,F94=$P$1),0,1)))</f>
        <v/>
      </c>
      <c r="U92" s="342" t="str">
        <f>IF($A92&gt;='FG_243way_Regular Symbol'!D$16,"",IF(B92=0,"",IF(OR(B92=$U$1,B92=$V$1,B93=$U$1,B93=$V$1,B94=$U$1,B94=$V$1),0,1)))</f>
        <v/>
      </c>
      <c r="V92" s="2" t="str">
        <f>IF($A92&gt;='FG_243way_Regular Symbol'!E$16,"",IF(C92=0,"",IF(OR(C92=$U$1,C92=$V$1,C93=$U$1,C93=$V$1,C94=$U$1,C94=$V$1),0,1)))</f>
        <v/>
      </c>
      <c r="W92" s="2" t="str">
        <f>IF($A92&gt;='FG_243way_Regular Symbol'!F$16,"",IF(D92=0,"",IF(OR(D92=$U$1,D92=$V$1,D93=$U$1,D93=$V$1,D94=$U$1,D94=$V$1),0,1)))</f>
        <v/>
      </c>
      <c r="X92" s="2" t="str">
        <f>IF($A92&gt;='FG_243way_Regular Symbol'!G$16,"",IF(E92=0,"",IF(OR(E92=$U$1,E92=$V$1,E93=$U$1,E93=$V$1,E94=$U$1,E94=$V$1),0,1)))</f>
        <v/>
      </c>
      <c r="Y92" s="128" t="str">
        <f>IF($A92&gt;='FG_243way_Regular Symbol'!H$16,"",IF(F92=0,"",IF(OR(F92=$U$1,F92=$V$1,F93=$U$1,F93=$V$1,F94=$U$1,F94=$V$1),0,1)))</f>
        <v/>
      </c>
      <c r="AA92" s="342" t="str">
        <f>IF($A92&gt;='FG_243way_Regular Symbol'!D$16,"",IF(B92=0,"",IF(OR(B92=$AA$1,B92=$AB$1,B93=$AA$1,B93=$AB$1,B94=$AA$1,,B94=$AB$1),0,1)))</f>
        <v/>
      </c>
      <c r="AB92" s="2" t="str">
        <f>IF($A92&gt;='FG_243way_Regular Symbol'!E$16,"",IF(C92=0,"",IF(OR(C92=$AA$1,C92=$AB$1,C93=$AA$1,C93=$AB$1,C94=$AA$1,,C94=$AB$1),0,1)))</f>
        <v/>
      </c>
      <c r="AC92" s="2" t="str">
        <f>IF($A92&gt;='FG_243way_Regular Symbol'!F$16,"",IF(D92=0,"",IF(OR(D92=$AA$1,D92=$AB$1,D93=$AA$1,D93=$AB$1,D94=$AA$1,,D94=$AB$1),0,1)))</f>
        <v/>
      </c>
      <c r="AD92" s="2" t="str">
        <f>IF($A92&gt;='FG_243way_Regular Symbol'!G$16,"",IF(E92=0,"",IF(OR(E92=$AA$1,E92=$AB$1,E93=$AA$1,E93=$AB$1,E94=$AA$1,,E94=$AB$1),0,1)))</f>
        <v/>
      </c>
      <c r="AE92" s="128" t="str">
        <f>IF($A92&gt;='FG_243way_Regular Symbol'!H$16,"",IF(F92=0,"",IF(OR(F92=$AA$1,F92=$AB$1,F93=$AA$1,F93=$AB$1,F94=$AA$1,,F94=$AB$1),0,1)))</f>
        <v/>
      </c>
      <c r="AG92" s="342" t="str">
        <f>IF($A92&gt;='FG_243way_Regular Symbol'!D$16,"",IF(B92=0,"",IF(OR(B92=$AG$1,B92=$AH$1,B93=$AG$1,B93=$AH$1,B94=$AG$1,B94=$AH$1),0,1)))</f>
        <v/>
      </c>
      <c r="AH92" s="2" t="str">
        <f>IF($A92&gt;='FG_243way_Regular Symbol'!E$16,"",IF(C92=0,"",IF(OR(C92=$AG$1,C92=$AH$1,C93=$AG$1,C93=$AH$1,C94=$AG$1,C94=$AH$1),0,1)))</f>
        <v/>
      </c>
      <c r="AI92" s="2" t="str">
        <f>IF($A92&gt;='FG_243way_Regular Symbol'!F$16,"",IF(D92=0,"",IF(OR(D92=$AG$1,D92=$AH$1,D93=$AG$1,D93=$AH$1,D94=$AG$1,D94=$AH$1),0,1)))</f>
        <v/>
      </c>
      <c r="AJ92" s="2" t="str">
        <f>IF($A92&gt;='FG_243way_Regular Symbol'!G$16,"",IF(E92=0,"",IF(OR(E92=$AG$1,E92=$AH$1,E93=$AG$1,E93=$AH$1,E94=$AG$1,E94=$AH$1),0,1)))</f>
        <v/>
      </c>
      <c r="AK92" s="128" t="str">
        <f>IF($A92&gt;='FG_243way_Regular Symbol'!H$16,"",IF(F92=0,"",IF(OR(F92=$AG$1,F92=$AH$1,F93=$AG$1,F93=$AH$1,F94=$AG$1,F94=$AH$1),0,1)))</f>
        <v/>
      </c>
      <c r="AM92" s="342" t="str">
        <f>IF($A92&gt;='FG_243way_Regular Symbol'!D$16,"",IF(B92=0,"",IF(OR(B92=$AM$1,B92=$AN$1,B93=$AM$1,B93=$AN$1,B94=$AM$1,B94=$AN$1),0,1)))</f>
        <v/>
      </c>
      <c r="AN92" s="2" t="str">
        <f>IF($A92&gt;='FG_243way_Regular Symbol'!E$16,"",IF(C92=0,"",IF(OR(C92=$AM$1,C92=$AN$1,C93=$AM$1,C93=$AN$1,C94=$AM$1,C94=$AN$1),0,1)))</f>
        <v/>
      </c>
      <c r="AO92" s="2" t="str">
        <f>IF($A92&gt;='FG_243way_Regular Symbol'!F$16,"",IF(D92=0,"",IF(OR(D92=$AM$1,D92=$AN$1,D93=$AM$1,D93=$AN$1,D94=$AM$1,D94=$AN$1),0,1)))</f>
        <v/>
      </c>
      <c r="AP92" s="2" t="str">
        <f>IF($A92&gt;='FG_243way_Regular Symbol'!G$16,"",IF(E92=0,"",IF(OR(E92=$AM$1,E92=$AN$1,E93=$AM$1,E93=$AN$1,E94=$AM$1,E94=$AN$1),0,1)))</f>
        <v/>
      </c>
      <c r="AQ92" s="128" t="str">
        <f>IF($A92&gt;='FG_243way_Regular Symbol'!H$16,"",IF(F92=0,"",IF(OR(F92=$AM$1,F92=$AN$1,F93=$AM$1,F93=$AN$1,F94=$AM$1,F94=$AN$1),0,1)))</f>
        <v/>
      </c>
      <c r="AS92" s="342" t="str">
        <f>IF($A92&gt;='FG_243way_Regular Symbol'!D$16,"",IF(B92=0,"",IF(OR(B92=$AM$1,B92=$AT$1,B93=$AM$1,B93=$AT$1,B94=$AM$1,B94=$AT$1),0,1)))</f>
        <v/>
      </c>
      <c r="AT92" s="2" t="str">
        <f>IF($A92&gt;='FG_243way_Regular Symbol'!E$16,"",IF(C92=0,"",IF(OR(C92=$AM$1,C92=$AT$1,C93=$AM$1,C93=$AT$1,C94=$AM$1,C94=$AT$1),0,1)))</f>
        <v/>
      </c>
      <c r="AU92" s="2" t="str">
        <f>IF($A92&gt;='FG_243way_Regular Symbol'!F$16,"",IF(D92=0,"",IF(OR(D92=$AM$1,D92=$AT$1,D93=$AM$1,D93=$AT$1,D94=$AM$1,D94=$AT$1),0,1)))</f>
        <v/>
      </c>
      <c r="AV92" s="2" t="str">
        <f>IF($A92&gt;='FG_243way_Regular Symbol'!G$16,"",IF(E92=0,"",IF(OR(E92=$AM$1,E92=$AT$1,E93=$AM$1,E93=$AT$1,E94=$AM$1,E94=$AT$1),0,1)))</f>
        <v/>
      </c>
      <c r="AW92" s="128" t="str">
        <f>IF($A92&gt;='FG_243way_Regular Symbol'!H$16,"",IF(F92=0,"",IF(OR(F92=$AM$1,F92=$AT$1,F93=$AM$1,F93=$AT$1,F94=$AM$1,F94=$AT$1),0,1)))</f>
        <v/>
      </c>
      <c r="AY92" s="342" t="str">
        <f>IF($A92&gt;='FG_243way_Regular Symbol'!D$16,"",IF(B92=0,"",IF(OR(B92=$AM$1,B92=$AZ$1,B93=$AM$1,B93=$AZ$1,B94=$AM$1,B94=$AZ$1),0,1)))</f>
        <v/>
      </c>
      <c r="AZ92" s="2" t="str">
        <f>IF($A92&gt;='FG_243way_Regular Symbol'!E$16,"",IF(C92=0,"",IF(OR(C92=$AM$1,C92=$AZ$1,C93=$AM$1,C93=$AZ$1,C94=$AM$1,C94=$AZ$1),0,1)))</f>
        <v/>
      </c>
      <c r="BA92" s="2" t="str">
        <f>IF($A92&gt;='FG_243way_Regular Symbol'!F$16,"",IF(D92=0,"",IF(OR(D92=$AM$1,D92=$AZ$1,D93=$AM$1,D93=$AZ$1,D94=$AM$1,D94=$AZ$1),0,1)))</f>
        <v/>
      </c>
      <c r="BB92" s="2" t="str">
        <f>IF($A92&gt;='FG_243way_Regular Symbol'!G$16,"",IF(E92=0,"",IF(OR(E92=$AM$1,E92=$AZ$1,E93=$AM$1,E93=$AZ$1,E94=$AM$1,E94=$AZ$1),0,1)))</f>
        <v/>
      </c>
      <c r="BC92" s="128" t="str">
        <f>IF($A92&gt;='FG_243way_Regular Symbol'!H$16,"",IF(F92=0,"",IF(OR(F92=$AM$1,F92=$AZ$1,F93=$AM$1,F93=$AZ$1,F94=$AM$1,F94=$AZ$1),0,1)))</f>
        <v/>
      </c>
      <c r="BE92" s="342"/>
      <c r="BF92" s="2"/>
      <c r="BG92" s="2" t="str">
        <f>IF($A92&gt;='FG_243way_Regular Symbol'!F$16,"",IF(D92=0,"",COUNTIF(D92:D94,$BF$1)))</f>
        <v/>
      </c>
      <c r="BH92" s="2" t="str">
        <f>IF($A92&gt;='FG_243way_Regular Symbol'!G$16,"",IF(E92=0,"",COUNTIF(E92:E94,$BF$1)))</f>
        <v/>
      </c>
      <c r="BI92" s="2" t="str">
        <f>IF($A92&gt;='FG_243way_Regular Symbol'!H$16,"",IF(F92=0,"",COUNTIF(F92:F94,$BF$1)))</f>
        <v/>
      </c>
      <c r="BK92" s="342"/>
      <c r="BL92" s="2"/>
      <c r="BM92" s="2" t="str">
        <f>IF($A92&gt;='FG_243way_Regular Symbol'!F$16,"",IF(D92=0,"",IF(OR(D92=$AM$1,D92=$BL$1,D93=$AM$1,D93=$BL$1,D94=$AM$1,D94=$BL$1),0,1)))</f>
        <v/>
      </c>
      <c r="BN92" s="2" t="str">
        <f>IF($A92&gt;='FG_243way_Regular Symbol'!G$16,"",IF(E92=0,"",IF(OR(E92=$AM$1,E92=$BL$1,E93=$AM$1,E93=$BL$1,E94=$AM$1,E94=$BL$1),0,1)))</f>
        <v/>
      </c>
      <c r="BO92" s="128" t="str">
        <f>IF($A92&gt;='FG_243way_Regular Symbol'!H$16,"",IF(F92=0,"",IF(OR(F92=$AM$1,F92=$BL$1,F93=$AM$1,F93=$BL$1,F94=$AM$1,F94=$BL$1),0,1)))</f>
        <v/>
      </c>
      <c r="BQ92" s="2" t="str">
        <f>IF($A92&gt;='FG_243way_Regular Symbol'!D$16,"",IF(B92=0,"",IF(OR(B92=$BQ$1,B92=$BR$1,B93=$BQ$1,B93=$BR$1,B94=$BQ$1,B94=$BR$1),0,1)))</f>
        <v/>
      </c>
      <c r="BR92" s="2" t="str">
        <f>IF($A92&gt;='FG_243way_Regular Symbol'!E$16,"",IF(C92=0,"",IF(OR(C92=$BQ$1,C92=$BR$1,C93=$BQ$1,C93=$BR$1,C94=$BQ$1,C94=$BR$1),0,1)))</f>
        <v/>
      </c>
      <c r="BS92" s="2" t="str">
        <f>IF($A92&gt;='FG_243way_Regular Symbol'!F$16,"",IF(D92=0,"",IF(OR(D92=$BQ$1,D92=$BR$1,D93=$BQ$1,D93=$BR$1,D94=$BQ$1,D94=$BR$1),0,1)))</f>
        <v/>
      </c>
      <c r="BT92" s="2" t="str">
        <f>IF($A92&gt;='FG_243way_Regular Symbol'!G$16,"",IF(E92=0,"",IF(OR(E92=$BQ$1,E92=$BR$1,E93=$BQ$1,E93=$BR$1,E94=$BQ$1,E94=$BR$1),0,1)))</f>
        <v/>
      </c>
      <c r="BU92" s="2" t="str">
        <f>IF($A92&gt;='FG_243way_Regular Symbol'!H$16,"",IF(F92=0,"",IF(OR(F92=$BQ$1,F92=$BR$1,F93=$BQ$1,F93=$BR$1,F94=$BQ$1,F94=$BR$1),0,1)))</f>
        <v/>
      </c>
      <c r="BW92" s="2" t="str">
        <f>IF($A92&gt;='FG_243way_Regular Symbol'!D$16,"",IF(B92=0,"",IF(OR(B92=$BW$1,B93=$BW$1,B94=$BW$1,B92=$BX$1,B93=$BX$1,B94=$BX$1),0,1)))</f>
        <v/>
      </c>
      <c r="BX92" s="2" t="str">
        <f>IF($A92&gt;='FG_243way_Regular Symbol'!E$16,"",IF(C92=0,"",IF(OR(C92=$BW$1,C93=$BW$1,C94=$BW$1,C92=$BX$1,C93=$BX$1,C94=$BX$1),0,1)))</f>
        <v/>
      </c>
      <c r="BY92" s="2" t="str">
        <f>IF($A92&gt;='FG_243way_Regular Symbol'!F$16,"",IF(D92=0,"",IF(OR(D92=$BW$1,D93=$BW$1,D94=$BW$1,D92=$BX$1,D93=$BX$1,D94=$BX$1),0,1)))</f>
        <v/>
      </c>
      <c r="BZ92" s="2" t="str">
        <f>IF($A92&gt;='FG_243way_Regular Symbol'!G$16,"",IF(E92=0,"",IF(OR(E92=$BW$1,E93=$BW$1,E94=$BW$1,E92=$BX$1,E93=$BX$1,E94=$BX$1),0,1)))</f>
        <v/>
      </c>
      <c r="CA92" s="2" t="str">
        <f>IF($A92&gt;='FG_243way_Regular Symbol'!H$16,"",IF(F92=0,"",IF(OR(F92=$BW$1,F93=$BW$1,F94=$BW$1,F92=$BX$1,F93=$BX$1,F94=$BX$1),0,1)))</f>
        <v/>
      </c>
      <c r="CC92" s="2" t="str">
        <f>IF($A92&gt;='FG_243way_Regular Symbol'!D$16,"",IF(B92=0,"",IF(OR(B92=$BW$1,B93=$BW$1,B94=$BW$1,B92=$CD$1,B93=$CD$1,B94=$CD$1),0,1)))</f>
        <v/>
      </c>
      <c r="CD92" s="2" t="str">
        <f>IF($A92&gt;='FG_243way_Regular Symbol'!E$16,"",IF(C92=0,"",IF(OR(C92=$BW$1,C93=$BW$1,C94=$BW$1,C92=$CD$1,C93=$CD$1,C94=$CD$1),0,1)))</f>
        <v/>
      </c>
      <c r="CE92" s="2" t="str">
        <f>IF($A92&gt;='FG_243way_Regular Symbol'!F$16,"",IF(D92=0,"",IF(OR(D92=$BW$1,D93=$BW$1,D94=$BW$1,D92=$CD$1,D93=$CD$1,D94=$CD$1),0,1)))</f>
        <v/>
      </c>
      <c r="CF92" s="2" t="str">
        <f>IF($A92&gt;='FG_243way_Regular Symbol'!G$16,"",IF(E92=0,"",IF(OR(E92=$BW$1,E93=$BW$1,E94=$BW$1,E92=$CD$1,E93=$CD$1,E94=$CD$1),0,1)))</f>
        <v/>
      </c>
      <c r="CG92" s="2" t="str">
        <f>IF($A92&gt;='FG_243way_Regular Symbol'!H$16,"",IF(F92=0,"",IF(OR(F92=$BW$1,F93=$BW$1,F94=$BW$1,F92=$CD$1,F93=$CD$1,F94=$CD$1),0,1)))</f>
        <v/>
      </c>
      <c r="CI92" s="2" t="str">
        <f>IF($A92&gt;='FG_243way_Regular Symbol'!D$16,"",IF(B92=0,"",IF(OR(B92=$BW$1,B93=$BW$1,B94=$BW$1,B92=$CJ$1,B93=$CJ$1,B94=$CJ$1),0,1)))</f>
        <v/>
      </c>
      <c r="CJ92" s="2" t="str">
        <f>IF($A92&gt;='FG_243way_Regular Symbol'!E$16,"",IF(C92=0,"",IF(OR(C92=$BW$1,C93=$BW$1,C94=$BW$1,C92=$CJ$1,C93=$CJ$1,C94=$CJ$1),0,1)))</f>
        <v/>
      </c>
      <c r="CK92" s="2" t="str">
        <f>IF($A92&gt;='FG_243way_Regular Symbol'!F$16,"",IF(D92=0,"",IF(OR(D92=$BW$1,D93=$BW$1,D94=$BW$1,D92=$CJ$1,D93=$CJ$1,D94=$CJ$1),0,1)))</f>
        <v/>
      </c>
      <c r="CL92" s="2" t="str">
        <f>IF($A92&gt;='FG_243way_Regular Symbol'!G$16,"",IF(E92=0,"",IF(OR(E92=$BW$1,E93=$BW$1,E94=$BW$1,E92=$CJ$1,E93=$CJ$1,E94=$CJ$1),0,1)))</f>
        <v/>
      </c>
      <c r="CM92" s="2" t="str">
        <f>IF($A92&gt;='FG_243way_Regular Symbol'!H$16,"",IF(F92=0,"",IF(OR(F92=$BW$1,F93=$BW$1,F94=$BW$1,F92=$CJ$1,F93=$CJ$1,F94=$CJ$1),0,1)))</f>
        <v/>
      </c>
      <c r="CO92" s="2" t="str">
        <f>IF($A92&gt;='FG_243way_Regular Symbol'!D$16,"",IF(B92=0,"",IF(OR(B92=$BW$1,B93=$BW$1,B94=$BW$1,B92=$CP$1,B93=$CP$1,B94=$CP$1),0,1)))</f>
        <v/>
      </c>
      <c r="CP92" s="2" t="str">
        <f>IF($A92&gt;='FG_243way_Regular Symbol'!E$16,"",IF(C92=0,"",IF(OR(C92=$BW$1,C93=$BW$1,C94=$BW$1,C92=$CP$1,C93=$CP$1,C94=$CP$1),0,1)))</f>
        <v/>
      </c>
      <c r="CQ92" s="2" t="str">
        <f>IF($A92&gt;='FG_243way_Regular Symbol'!F$16,"",IF(D92=0,"",IF(OR(D92=$BW$1,D93=$BW$1,D94=$BW$1,D92=$CP$1,D93=$CP$1,D94=$CP$1),0,1)))</f>
        <v/>
      </c>
      <c r="CR92" s="2" t="str">
        <f>IF($A92&gt;='FG_243way_Regular Symbol'!G$16,"",IF(E92=0,"",IF(OR(E92=$BW$1,E93=$BW$1,E94=$BW$1,E92=$CP$1,E93=$CP$1,E94=$CP$1),0,1)))</f>
        <v/>
      </c>
      <c r="CS92" s="2" t="str">
        <f>IF($A92&gt;='FG_243way_Regular Symbol'!H$16,"",IF(F92=0,"",IF(OR(F92=$BW$1,F93=$BW$1,F94=$BW$1,F92=$CP$1,F93=$CP$1,F94=$CP$1),0,1)))</f>
        <v/>
      </c>
      <c r="CU92" s="2" t="str">
        <f>IF($A92&gt;='FG_243way_Regular Symbol'!D$16,"",IF(B92=0,"",IF(OR(B92=$BW$1,B93=$BW$1,B94=$BW$1,B92=$CV$1,B93=$CV$1,B94=$CV$1),0,1)))</f>
        <v/>
      </c>
      <c r="CV92" s="2" t="str">
        <f>IF($A92&gt;='FG_243way_Regular Symbol'!E$16,"",IF(C92=0,"",IF(OR(C92=$BW$1,C93=$BW$1,C94=$BW$1,C92=$CV$1,C93=$CV$1,C94=$CV$1),0,1)))</f>
        <v/>
      </c>
      <c r="CW92" s="2" t="str">
        <f>IF($A92&gt;='FG_243way_Regular Symbol'!F$16,"",IF(D92=0,"",IF(OR(D92=$BW$1,D93=$BW$1,D94=$BW$1,D92=$CV$1,D93=$CV$1,D94=$CV$1),0,1)))</f>
        <v/>
      </c>
      <c r="CX92" s="2" t="str">
        <f>IF($A92&gt;='FG_243way_Regular Symbol'!G$16,"",IF(E92=0,"",IF(OR(E92=$BW$1,E93=$BW$1,E94=$BW$1,E92=$CV$1,E93=$CV$1,E94=$CV$1),0,1)))</f>
        <v/>
      </c>
      <c r="CY92" s="2" t="str">
        <f>IF($A92&gt;='FG_243way_Regular Symbol'!H$16,"",IF(F92=0,"",IF(OR(F92=$BW$1,F93=$BW$1,F94=$BW$1,F92=$CV$1,F93=$CV$1,F94=$CV$1),0,1)))</f>
        <v/>
      </c>
    </row>
    <row r="93" spans="1:103">
      <c r="A93" s="341">
        <f>IF('FG_243way_Regular Symbol'!L92="","",'FG_243way_Regular Symbol'!L92)</f>
        <v>89</v>
      </c>
      <c r="B93" s="184" t="str">
        <f>IF('FG_243way_Regular Symbol'!M92="",
IF($A93-'FG_243way_Regular Symbol'!D$16&gt;='FG_243way_RegularＸ_W()'!B$2-1,"",VLOOKUP($A93-'FG_243way_Regular Symbol'!D$16,'FG_243way_Regular Symbol'!$L$3:$Q$99,'FG_243way_RegularＸ_W()'!B$3+1,FALSE)),
'FG_243way_Regular Symbol'!M92)</f>
        <v/>
      </c>
      <c r="C93" s="184" t="str">
        <f>IF('FG_243way_Regular Symbol'!N92="",
IF($A93-'FG_243way_Regular Symbol'!E$16&gt;='FG_243way_RegularＸ_W()'!C$2-1,"",VLOOKUP($A93-'FG_243way_Regular Symbol'!E$16,'FG_243way_Regular Symbol'!$L$3:$Q$99,'FG_243way_RegularＸ_W()'!C$3+1,FALSE)),
'FG_243way_Regular Symbol'!N92)</f>
        <v/>
      </c>
      <c r="D93" s="184" t="str">
        <f>IF('FG_243way_Regular Symbol'!O92="",
IF($A93-'FG_243way_Regular Symbol'!F$16&gt;='FG_243way_RegularＸ_W()'!D$2-1,"",VLOOKUP($A93-'FG_243way_Regular Symbol'!F$16,'FG_243way_Regular Symbol'!$L$3:$Q$99,'FG_243way_RegularＸ_W()'!D$3+1,FALSE)),
'FG_243way_Regular Symbol'!O92)</f>
        <v/>
      </c>
      <c r="E93" s="184" t="str">
        <f>IF('FG_243way_Regular Symbol'!P92="",
IF($A93-'FG_243way_Regular Symbol'!G$16&gt;='FG_243way_RegularＸ_W()'!E$2-1,"",VLOOKUP($A93-'FG_243way_Regular Symbol'!G$16,'FG_243way_Regular Symbol'!$L$3:$Q$99,'FG_243way_RegularＸ_W()'!E$3+1,FALSE)),
'FG_243way_Regular Symbol'!P92)</f>
        <v/>
      </c>
      <c r="F93" s="358" t="str">
        <f>IF('FG_243way_Regular Symbol'!Q92="",
IF($A93-'FG_243way_Regular Symbol'!H$16&gt;='FG_243way_RegularＸ_W()'!F$2-1,"",VLOOKUP($A93-'FG_243way_Regular Symbol'!H$16,'FG_243way_Regular Symbol'!$L$3:$Q$99,'FG_243way_RegularＸ_W()'!F$3+1,FALSE)),
'FG_243way_Regular Symbol'!Q92)</f>
        <v/>
      </c>
      <c r="O93" s="342" t="str">
        <f>IF($A93&gt;='FG_243way_Regular Symbol'!D$16,"",IF(B93=0,"",IF(OR(B93=$O$1,B93=$P$1,B94=$O$1,B94=$P$1,B95=$O$1,B95=$P$1),0,1)))</f>
        <v/>
      </c>
      <c r="P93" s="2" t="str">
        <f>IF($A93&gt;='FG_243way_Regular Symbol'!E$16,"",IF(C93=0,"",IF(OR(C93=$O$1,C93=$P$1,C94=$O$1,C94=$P$1,C95=$O$1,C95=$P$1),0,1)))</f>
        <v/>
      </c>
      <c r="Q93" s="2" t="str">
        <f>IF($A93&gt;='FG_243way_Regular Symbol'!F$16,"",IF(D93=0,"",IF(OR(D93=$O$1,D93=$P$1,D94=$O$1,D94=$P$1,D95=$O$1,D95=$P$1),0,1)))</f>
        <v/>
      </c>
      <c r="R93" s="2" t="str">
        <f>IF($A93&gt;='FG_243way_Regular Symbol'!G$16,"",IF(E93=0,"",IF(OR(E93=$O$1,E93=$P$1,E94=$O$1,E94=$P$1,E95=$O$1,E95=$P$1),0,1)))</f>
        <v/>
      </c>
      <c r="S93" s="128" t="str">
        <f>IF($A93&gt;='FG_243way_Regular Symbol'!H$16,"",IF(F93=0,"",IF(OR(F93=$O$1,F93=$P$1,F94=$O$1,F94=$P$1,F95=$O$1,F95=$P$1),0,1)))</f>
        <v/>
      </c>
      <c r="U93" s="342" t="str">
        <f>IF($A93&gt;='FG_243way_Regular Symbol'!D$16,"",IF(B93=0,"",IF(OR(B93=$U$1,B93=$V$1,B94=$U$1,B94=$V$1,B95=$U$1,B95=$V$1),0,1)))</f>
        <v/>
      </c>
      <c r="V93" s="2" t="str">
        <f>IF($A93&gt;='FG_243way_Regular Symbol'!E$16,"",IF(C93=0,"",IF(OR(C93=$U$1,C93=$V$1,C94=$U$1,C94=$V$1,C95=$U$1,C95=$V$1),0,1)))</f>
        <v/>
      </c>
      <c r="W93" s="2" t="str">
        <f>IF($A93&gt;='FG_243way_Regular Symbol'!F$16,"",IF(D93=0,"",IF(OR(D93=$U$1,D93=$V$1,D94=$U$1,D94=$V$1,D95=$U$1,D95=$V$1),0,1)))</f>
        <v/>
      </c>
      <c r="X93" s="2" t="str">
        <f>IF($A93&gt;='FG_243way_Regular Symbol'!G$16,"",IF(E93=0,"",IF(OR(E93=$U$1,E93=$V$1,E94=$U$1,E94=$V$1,E95=$U$1,E95=$V$1),0,1)))</f>
        <v/>
      </c>
      <c r="Y93" s="128" t="str">
        <f>IF($A93&gt;='FG_243way_Regular Symbol'!H$16,"",IF(F93=0,"",IF(OR(F93=$U$1,F93=$V$1,F94=$U$1,F94=$V$1,F95=$U$1,F95=$V$1),0,1)))</f>
        <v/>
      </c>
      <c r="AA93" s="342" t="str">
        <f>IF($A93&gt;='FG_243way_Regular Symbol'!D$16,"",IF(B93=0,"",IF(OR(B93=$AA$1,B93=$AB$1,B94=$AA$1,B94=$AB$1,B95=$AA$1,,B95=$AB$1),0,1)))</f>
        <v/>
      </c>
      <c r="AB93" s="2" t="str">
        <f>IF($A93&gt;='FG_243way_Regular Symbol'!E$16,"",IF(C93=0,"",IF(OR(C93=$AA$1,C93=$AB$1,C94=$AA$1,C94=$AB$1,C95=$AA$1,,C95=$AB$1),0,1)))</f>
        <v/>
      </c>
      <c r="AC93" s="2" t="str">
        <f>IF($A93&gt;='FG_243way_Regular Symbol'!F$16,"",IF(D93=0,"",IF(OR(D93=$AA$1,D93=$AB$1,D94=$AA$1,D94=$AB$1,D95=$AA$1,,D95=$AB$1),0,1)))</f>
        <v/>
      </c>
      <c r="AD93" s="2" t="str">
        <f>IF($A93&gt;='FG_243way_Regular Symbol'!G$16,"",IF(E93=0,"",IF(OR(E93=$AA$1,E93=$AB$1,E94=$AA$1,E94=$AB$1,E95=$AA$1,,E95=$AB$1),0,1)))</f>
        <v/>
      </c>
      <c r="AE93" s="128" t="str">
        <f>IF($A93&gt;='FG_243way_Regular Symbol'!H$16,"",IF(F93=0,"",IF(OR(F93=$AA$1,F93=$AB$1,F94=$AA$1,F94=$AB$1,F95=$AA$1,,F95=$AB$1),0,1)))</f>
        <v/>
      </c>
      <c r="AG93" s="342" t="str">
        <f>IF($A93&gt;='FG_243way_Regular Symbol'!D$16,"",IF(B93=0,"",IF(OR(B93=$AG$1,B93=$AH$1,B94=$AG$1,B94=$AH$1,B95=$AG$1,B95=$AH$1),0,1)))</f>
        <v/>
      </c>
      <c r="AH93" s="2" t="str">
        <f>IF($A93&gt;='FG_243way_Regular Symbol'!E$16,"",IF(C93=0,"",IF(OR(C93=$AG$1,C93=$AH$1,C94=$AG$1,C94=$AH$1,C95=$AG$1,C95=$AH$1),0,1)))</f>
        <v/>
      </c>
      <c r="AI93" s="2" t="str">
        <f>IF($A93&gt;='FG_243way_Regular Symbol'!F$16,"",IF(D93=0,"",IF(OR(D93=$AG$1,D93=$AH$1,D94=$AG$1,D94=$AH$1,D95=$AG$1,D95=$AH$1),0,1)))</f>
        <v/>
      </c>
      <c r="AJ93" s="2" t="str">
        <f>IF($A93&gt;='FG_243way_Regular Symbol'!G$16,"",IF(E93=0,"",IF(OR(E93=$AG$1,E93=$AH$1,E94=$AG$1,E94=$AH$1,E95=$AG$1,E95=$AH$1),0,1)))</f>
        <v/>
      </c>
      <c r="AK93" s="128" t="str">
        <f>IF($A93&gt;='FG_243way_Regular Symbol'!H$16,"",IF(F93=0,"",IF(OR(F93=$AG$1,F93=$AH$1,F94=$AG$1,F94=$AH$1,F95=$AG$1,F95=$AH$1),0,1)))</f>
        <v/>
      </c>
      <c r="AM93" s="342" t="str">
        <f>IF($A93&gt;='FG_243way_Regular Symbol'!D$16,"",IF(B93=0,"",IF(OR(B93=$AM$1,B93=$AN$1,B94=$AM$1,B94=$AN$1,B95=$AM$1,B95=$AN$1),0,1)))</f>
        <v/>
      </c>
      <c r="AN93" s="2" t="str">
        <f>IF($A93&gt;='FG_243way_Regular Symbol'!E$16,"",IF(C93=0,"",IF(OR(C93=$AM$1,C93=$AN$1,C94=$AM$1,C94=$AN$1,C95=$AM$1,C95=$AN$1),0,1)))</f>
        <v/>
      </c>
      <c r="AO93" s="2" t="str">
        <f>IF($A93&gt;='FG_243way_Regular Symbol'!F$16,"",IF(D93=0,"",IF(OR(D93=$AM$1,D93=$AN$1,D94=$AM$1,D94=$AN$1,D95=$AM$1,D95=$AN$1),0,1)))</f>
        <v/>
      </c>
      <c r="AP93" s="2" t="str">
        <f>IF($A93&gt;='FG_243way_Regular Symbol'!G$16,"",IF(E93=0,"",IF(OR(E93=$AM$1,E93=$AN$1,E94=$AM$1,E94=$AN$1,E95=$AM$1,E95=$AN$1),0,1)))</f>
        <v/>
      </c>
      <c r="AQ93" s="128" t="str">
        <f>IF($A93&gt;='FG_243way_Regular Symbol'!H$16,"",IF(F93=0,"",IF(OR(F93=$AM$1,F93=$AN$1,F94=$AM$1,F94=$AN$1,F95=$AM$1,F95=$AN$1),0,1)))</f>
        <v/>
      </c>
      <c r="AS93" s="342" t="str">
        <f>IF($A93&gt;='FG_243way_Regular Symbol'!D$16,"",IF(B93=0,"",IF(OR(B93=$AM$1,B93=$AT$1,B94=$AM$1,B94=$AT$1,B95=$AM$1,B95=$AT$1),0,1)))</f>
        <v/>
      </c>
      <c r="AT93" s="2" t="str">
        <f>IF($A93&gt;='FG_243way_Regular Symbol'!E$16,"",IF(C93=0,"",IF(OR(C93=$AM$1,C93=$AT$1,C94=$AM$1,C94=$AT$1,C95=$AM$1,C95=$AT$1),0,1)))</f>
        <v/>
      </c>
      <c r="AU93" s="2" t="str">
        <f>IF($A93&gt;='FG_243way_Regular Symbol'!F$16,"",IF(D93=0,"",IF(OR(D93=$AM$1,D93=$AT$1,D94=$AM$1,D94=$AT$1,D95=$AM$1,D95=$AT$1),0,1)))</f>
        <v/>
      </c>
      <c r="AV93" s="2" t="str">
        <f>IF($A93&gt;='FG_243way_Regular Symbol'!G$16,"",IF(E93=0,"",IF(OR(E93=$AM$1,E93=$AT$1,E94=$AM$1,E94=$AT$1,E95=$AM$1,E95=$AT$1),0,1)))</f>
        <v/>
      </c>
      <c r="AW93" s="128" t="str">
        <f>IF($A93&gt;='FG_243way_Regular Symbol'!H$16,"",IF(F93=0,"",IF(OR(F93=$AM$1,F93=$AT$1,F94=$AM$1,F94=$AT$1,F95=$AM$1,F95=$AT$1),0,1)))</f>
        <v/>
      </c>
      <c r="AY93" s="342" t="str">
        <f>IF($A93&gt;='FG_243way_Regular Symbol'!D$16,"",IF(B93=0,"",IF(OR(B93=$AM$1,B93=$AZ$1,B94=$AM$1,B94=$AZ$1,B95=$AM$1,B95=$AZ$1),0,1)))</f>
        <v/>
      </c>
      <c r="AZ93" s="2" t="str">
        <f>IF($A93&gt;='FG_243way_Regular Symbol'!E$16,"",IF(C93=0,"",IF(OR(C93=$AM$1,C93=$AZ$1,C94=$AM$1,C94=$AZ$1,C95=$AM$1,C95=$AZ$1),0,1)))</f>
        <v/>
      </c>
      <c r="BA93" s="2" t="str">
        <f>IF($A93&gt;='FG_243way_Regular Symbol'!F$16,"",IF(D93=0,"",IF(OR(D93=$AM$1,D93=$AZ$1,D94=$AM$1,D94=$AZ$1,D95=$AM$1,D95=$AZ$1),0,1)))</f>
        <v/>
      </c>
      <c r="BB93" s="2" t="str">
        <f>IF($A93&gt;='FG_243way_Regular Symbol'!G$16,"",IF(E93=0,"",IF(OR(E93=$AM$1,E93=$AZ$1,E94=$AM$1,E94=$AZ$1,E95=$AM$1,E95=$AZ$1),0,1)))</f>
        <v/>
      </c>
      <c r="BC93" s="128" t="str">
        <f>IF($A93&gt;='FG_243way_Regular Symbol'!H$16,"",IF(F93=0,"",IF(OR(F93=$AM$1,F93=$AZ$1,F94=$AM$1,F94=$AZ$1,F95=$AM$1,F95=$AZ$1),0,1)))</f>
        <v/>
      </c>
      <c r="BE93" s="342"/>
      <c r="BF93" s="2"/>
      <c r="BG93" s="2" t="str">
        <f>IF($A93&gt;='FG_243way_Regular Symbol'!F$16,"",IF(D93=0,"",COUNTIF(D93:D95,$BF$1)))</f>
        <v/>
      </c>
      <c r="BH93" s="2" t="str">
        <f>IF($A93&gt;='FG_243way_Regular Symbol'!G$16,"",IF(E93=0,"",COUNTIF(E93:E95,$BF$1)))</f>
        <v/>
      </c>
      <c r="BI93" s="2" t="str">
        <f>IF($A93&gt;='FG_243way_Regular Symbol'!H$16,"",IF(F93=0,"",COUNTIF(F93:F95,$BF$1)))</f>
        <v/>
      </c>
      <c r="BK93" s="342"/>
      <c r="BL93" s="2"/>
      <c r="BM93" s="2" t="str">
        <f>IF($A93&gt;='FG_243way_Regular Symbol'!F$16,"",IF(D93=0,"",IF(OR(D93=$AM$1,D93=$BL$1,D94=$AM$1,D94=$BL$1,D95=$AM$1,D95=$BL$1),0,1)))</f>
        <v/>
      </c>
      <c r="BN93" s="2" t="str">
        <f>IF($A93&gt;='FG_243way_Regular Symbol'!G$16,"",IF(E93=0,"",IF(OR(E93=$AM$1,E93=$BL$1,E94=$AM$1,E94=$BL$1,E95=$AM$1,E95=$BL$1),0,1)))</f>
        <v/>
      </c>
      <c r="BO93" s="128" t="str">
        <f>IF($A93&gt;='FG_243way_Regular Symbol'!H$16,"",IF(F93=0,"",IF(OR(F93=$AM$1,F93=$BL$1,F94=$AM$1,F94=$BL$1,F95=$AM$1,F95=$BL$1),0,1)))</f>
        <v/>
      </c>
      <c r="BQ93" s="2" t="str">
        <f>IF($A93&gt;='FG_243way_Regular Symbol'!D$16,"",IF(B93=0,"",IF(OR(B93=$BQ$1,B93=$BR$1,B94=$BQ$1,B94=$BR$1,B95=$BQ$1,B95=$BR$1),0,1)))</f>
        <v/>
      </c>
      <c r="BR93" s="2" t="str">
        <f>IF($A93&gt;='FG_243way_Regular Symbol'!E$16,"",IF(C93=0,"",IF(OR(C93=$BQ$1,C93=$BR$1,C94=$BQ$1,C94=$BR$1,C95=$BQ$1,C95=$BR$1),0,1)))</f>
        <v/>
      </c>
      <c r="BS93" s="2" t="str">
        <f>IF($A93&gt;='FG_243way_Regular Symbol'!F$16,"",IF(D93=0,"",IF(OR(D93=$BQ$1,D93=$BR$1,D94=$BQ$1,D94=$BR$1,D95=$BQ$1,D95=$BR$1),0,1)))</f>
        <v/>
      </c>
      <c r="BT93" s="2" t="str">
        <f>IF($A93&gt;='FG_243way_Regular Symbol'!G$16,"",IF(E93=0,"",IF(OR(E93=$BQ$1,E93=$BR$1,E94=$BQ$1,E94=$BR$1,E95=$BQ$1,E95=$BR$1),0,1)))</f>
        <v/>
      </c>
      <c r="BU93" s="2" t="str">
        <f>IF($A93&gt;='FG_243way_Regular Symbol'!H$16,"",IF(F93=0,"",IF(OR(F93=$BQ$1,F93=$BR$1,F94=$BQ$1,F94=$BR$1,F95=$BQ$1,F95=$BR$1),0,1)))</f>
        <v/>
      </c>
      <c r="BW93" s="2" t="str">
        <f>IF($A93&gt;='FG_243way_Regular Symbol'!D$16,"",IF(B93=0,"",IF(OR(B93=$BW$1,B94=$BW$1,B95=$BW$1,B93=$BX$1,B94=$BX$1,B95=$BX$1),0,1)))</f>
        <v/>
      </c>
      <c r="BX93" s="2" t="str">
        <f>IF($A93&gt;='FG_243way_Regular Symbol'!E$16,"",IF(C93=0,"",IF(OR(C93=$BW$1,C94=$BW$1,C95=$BW$1,C93=$BX$1,C94=$BX$1,C95=$BX$1),0,1)))</f>
        <v/>
      </c>
      <c r="BY93" s="2" t="str">
        <f>IF($A93&gt;='FG_243way_Regular Symbol'!F$16,"",IF(D93=0,"",IF(OR(D93=$BW$1,D94=$BW$1,D95=$BW$1,D93=$BX$1,D94=$BX$1,D95=$BX$1),0,1)))</f>
        <v/>
      </c>
      <c r="BZ93" s="2" t="str">
        <f>IF($A93&gt;='FG_243way_Regular Symbol'!G$16,"",IF(E93=0,"",IF(OR(E93=$BW$1,E94=$BW$1,E95=$BW$1,E93=$BX$1,E94=$BX$1,E95=$BX$1),0,1)))</f>
        <v/>
      </c>
      <c r="CA93" s="2" t="str">
        <f>IF($A93&gt;='FG_243way_Regular Symbol'!H$16,"",IF(F93=0,"",IF(OR(F93=$BW$1,F94=$BW$1,F95=$BW$1,F93=$BX$1,F94=$BX$1,F95=$BX$1),0,1)))</f>
        <v/>
      </c>
      <c r="CC93" s="2" t="str">
        <f>IF($A93&gt;='FG_243way_Regular Symbol'!D$16,"",IF(B93=0,"",IF(OR(B93=$BW$1,B94=$BW$1,B95=$BW$1,B93=$CD$1,B94=$CD$1,B95=$CD$1),0,1)))</f>
        <v/>
      </c>
      <c r="CD93" s="2" t="str">
        <f>IF($A93&gt;='FG_243way_Regular Symbol'!E$16,"",IF(C93=0,"",IF(OR(C93=$BW$1,C94=$BW$1,C95=$BW$1,C93=$CD$1,C94=$CD$1,C95=$CD$1),0,1)))</f>
        <v/>
      </c>
      <c r="CE93" s="2" t="str">
        <f>IF($A93&gt;='FG_243way_Regular Symbol'!F$16,"",IF(D93=0,"",IF(OR(D93=$BW$1,D94=$BW$1,D95=$BW$1,D93=$CD$1,D94=$CD$1,D95=$CD$1),0,1)))</f>
        <v/>
      </c>
      <c r="CF93" s="2" t="str">
        <f>IF($A93&gt;='FG_243way_Regular Symbol'!G$16,"",IF(E93=0,"",IF(OR(E93=$BW$1,E94=$BW$1,E95=$BW$1,E93=$CD$1,E94=$CD$1,E95=$CD$1),0,1)))</f>
        <v/>
      </c>
      <c r="CG93" s="2" t="str">
        <f>IF($A93&gt;='FG_243way_Regular Symbol'!H$16,"",IF(F93=0,"",IF(OR(F93=$BW$1,F94=$BW$1,F95=$BW$1,F93=$CD$1,F94=$CD$1,F95=$CD$1),0,1)))</f>
        <v/>
      </c>
      <c r="CI93" s="2" t="str">
        <f>IF($A93&gt;='FG_243way_Regular Symbol'!D$16,"",IF(B93=0,"",IF(OR(B93=$BW$1,B94=$BW$1,B95=$BW$1,B93=$CJ$1,B94=$CJ$1,B95=$CJ$1),0,1)))</f>
        <v/>
      </c>
      <c r="CJ93" s="2" t="str">
        <f>IF($A93&gt;='FG_243way_Regular Symbol'!E$16,"",IF(C93=0,"",IF(OR(C93=$BW$1,C94=$BW$1,C95=$BW$1,C93=$CJ$1,C94=$CJ$1,C95=$CJ$1),0,1)))</f>
        <v/>
      </c>
      <c r="CK93" s="2" t="str">
        <f>IF($A93&gt;='FG_243way_Regular Symbol'!F$16,"",IF(D93=0,"",IF(OR(D93=$BW$1,D94=$BW$1,D95=$BW$1,D93=$CJ$1,D94=$CJ$1,D95=$CJ$1),0,1)))</f>
        <v/>
      </c>
      <c r="CL93" s="2" t="str">
        <f>IF($A93&gt;='FG_243way_Regular Symbol'!G$16,"",IF(E93=0,"",IF(OR(E93=$BW$1,E94=$BW$1,E95=$BW$1,E93=$CJ$1,E94=$CJ$1,E95=$CJ$1),0,1)))</f>
        <v/>
      </c>
      <c r="CM93" s="2" t="str">
        <f>IF($A93&gt;='FG_243way_Regular Symbol'!H$16,"",IF(F93=0,"",IF(OR(F93=$BW$1,F94=$BW$1,F95=$BW$1,F93=$CJ$1,F94=$CJ$1,F95=$CJ$1),0,1)))</f>
        <v/>
      </c>
      <c r="CO93" s="2" t="str">
        <f>IF($A93&gt;='FG_243way_Regular Symbol'!D$16,"",IF(B93=0,"",IF(OR(B93=$BW$1,B94=$BW$1,B95=$BW$1,B93=$CP$1,B94=$CP$1,B95=$CP$1),0,1)))</f>
        <v/>
      </c>
      <c r="CP93" s="2" t="str">
        <f>IF($A93&gt;='FG_243way_Regular Symbol'!E$16,"",IF(C93=0,"",IF(OR(C93=$BW$1,C94=$BW$1,C95=$BW$1,C93=$CP$1,C94=$CP$1,C95=$CP$1),0,1)))</f>
        <v/>
      </c>
      <c r="CQ93" s="2" t="str">
        <f>IF($A93&gt;='FG_243way_Regular Symbol'!F$16,"",IF(D93=0,"",IF(OR(D93=$BW$1,D94=$BW$1,D95=$BW$1,D93=$CP$1,D94=$CP$1,D95=$CP$1),0,1)))</f>
        <v/>
      </c>
      <c r="CR93" s="2" t="str">
        <f>IF($A93&gt;='FG_243way_Regular Symbol'!G$16,"",IF(E93=0,"",IF(OR(E93=$BW$1,E94=$BW$1,E95=$BW$1,E93=$CP$1,E94=$CP$1,E95=$CP$1),0,1)))</f>
        <v/>
      </c>
      <c r="CS93" s="2" t="str">
        <f>IF($A93&gt;='FG_243way_Regular Symbol'!H$16,"",IF(F93=0,"",IF(OR(F93=$BW$1,F94=$BW$1,F95=$BW$1,F93=$CP$1,F94=$CP$1,F95=$CP$1),0,1)))</f>
        <v/>
      </c>
      <c r="CU93" s="2" t="str">
        <f>IF($A93&gt;='FG_243way_Regular Symbol'!D$16,"",IF(B93=0,"",IF(OR(B93=$BW$1,B94=$BW$1,B95=$BW$1,B93=$CV$1,B94=$CV$1,B95=$CV$1),0,1)))</f>
        <v/>
      </c>
      <c r="CV93" s="2" t="str">
        <f>IF($A93&gt;='FG_243way_Regular Symbol'!E$16,"",IF(C93=0,"",IF(OR(C93=$BW$1,C94=$BW$1,C95=$BW$1,C93=$CV$1,C94=$CV$1,C95=$CV$1),0,1)))</f>
        <v/>
      </c>
      <c r="CW93" s="2" t="str">
        <f>IF($A93&gt;='FG_243way_Regular Symbol'!F$16,"",IF(D93=0,"",IF(OR(D93=$BW$1,D94=$BW$1,D95=$BW$1,D93=$CV$1,D94=$CV$1,D95=$CV$1),0,1)))</f>
        <v/>
      </c>
      <c r="CX93" s="2" t="str">
        <f>IF($A93&gt;='FG_243way_Regular Symbol'!G$16,"",IF(E93=0,"",IF(OR(E93=$BW$1,E94=$BW$1,E95=$BW$1,E93=$CV$1,E94=$CV$1,E95=$CV$1),0,1)))</f>
        <v/>
      </c>
      <c r="CY93" s="2" t="str">
        <f>IF($A93&gt;='FG_243way_Regular Symbol'!H$16,"",IF(F93=0,"",IF(OR(F93=$BW$1,F94=$BW$1,F95=$BW$1,F93=$CV$1,F94=$CV$1,F95=$CV$1),0,1)))</f>
        <v/>
      </c>
    </row>
    <row r="94" spans="1:103">
      <c r="A94" s="341">
        <f>IF('FG_243way_Regular Symbol'!L93="","",'FG_243way_Regular Symbol'!L93)</f>
        <v>90</v>
      </c>
      <c r="B94" s="184" t="str">
        <f>IF('FG_243way_Regular Symbol'!M93="",
IF($A94-'FG_243way_Regular Symbol'!D$16&gt;='FG_243way_RegularＸ_W()'!B$2-1,"",VLOOKUP($A94-'FG_243way_Regular Symbol'!D$16,'FG_243way_Regular Symbol'!$L$3:$Q$99,'FG_243way_RegularＸ_W()'!B$3+1,FALSE)),
'FG_243way_Regular Symbol'!M93)</f>
        <v/>
      </c>
      <c r="C94" s="184" t="str">
        <f>IF('FG_243way_Regular Symbol'!N93="",
IF($A94-'FG_243way_Regular Symbol'!E$16&gt;='FG_243way_RegularＸ_W()'!C$2-1,"",VLOOKUP($A94-'FG_243way_Regular Symbol'!E$16,'FG_243way_Regular Symbol'!$L$3:$Q$99,'FG_243way_RegularＸ_W()'!C$3+1,FALSE)),
'FG_243way_Regular Symbol'!N93)</f>
        <v/>
      </c>
      <c r="D94" s="184" t="str">
        <f>IF('FG_243way_Regular Symbol'!O93="",
IF($A94-'FG_243way_Regular Symbol'!F$16&gt;='FG_243way_RegularＸ_W()'!D$2-1,"",VLOOKUP($A94-'FG_243way_Regular Symbol'!F$16,'FG_243way_Regular Symbol'!$L$3:$Q$99,'FG_243way_RegularＸ_W()'!D$3+1,FALSE)),
'FG_243way_Regular Symbol'!O93)</f>
        <v/>
      </c>
      <c r="E94" s="184" t="str">
        <f>IF('FG_243way_Regular Symbol'!P93="",
IF($A94-'FG_243way_Regular Symbol'!G$16&gt;='FG_243way_RegularＸ_W()'!E$2-1,"",VLOOKUP($A94-'FG_243way_Regular Symbol'!G$16,'FG_243way_Regular Symbol'!$L$3:$Q$99,'FG_243way_RegularＸ_W()'!E$3+1,FALSE)),
'FG_243way_Regular Symbol'!P93)</f>
        <v/>
      </c>
      <c r="F94" s="358" t="str">
        <f>IF('FG_243way_Regular Symbol'!Q93="",
IF($A94-'FG_243way_Regular Symbol'!H$16&gt;='FG_243way_RegularＸ_W()'!F$2-1,"",VLOOKUP($A94-'FG_243way_Regular Symbol'!H$16,'FG_243way_Regular Symbol'!$L$3:$Q$99,'FG_243way_RegularＸ_W()'!F$3+1,FALSE)),
'FG_243way_Regular Symbol'!Q93)</f>
        <v/>
      </c>
      <c r="O94" s="342" t="str">
        <f>IF($A94&gt;='FG_243way_Regular Symbol'!D$16,"",IF(B94=0,"",IF(OR(B94=$O$1,B94=$P$1,B95=$O$1,B95=$P$1,B96=$O$1,B96=$P$1),0,1)))</f>
        <v/>
      </c>
      <c r="P94" s="2" t="str">
        <f>IF($A94&gt;='FG_243way_Regular Symbol'!E$16,"",IF(C94=0,"",IF(OR(C94=$O$1,C94=$P$1,C95=$O$1,C95=$P$1,C96=$O$1,C96=$P$1),0,1)))</f>
        <v/>
      </c>
      <c r="Q94" s="2" t="str">
        <f>IF($A94&gt;='FG_243way_Regular Symbol'!F$16,"",IF(D94=0,"",IF(OR(D94=$O$1,D94=$P$1,D95=$O$1,D95=$P$1,D96=$O$1,D96=$P$1),0,1)))</f>
        <v/>
      </c>
      <c r="R94" s="2" t="str">
        <f>IF($A94&gt;='FG_243way_Regular Symbol'!G$16,"",IF(E94=0,"",IF(OR(E94=$O$1,E94=$P$1,E95=$O$1,E95=$P$1,E96=$O$1,E96=$P$1),0,1)))</f>
        <v/>
      </c>
      <c r="S94" s="128" t="str">
        <f>IF($A94&gt;='FG_243way_Regular Symbol'!H$16,"",IF(F94=0,"",IF(OR(F94=$O$1,F94=$P$1,F95=$O$1,F95=$P$1,F96=$O$1,F96=$P$1),0,1)))</f>
        <v/>
      </c>
      <c r="U94" s="342" t="str">
        <f>IF($A94&gt;='FG_243way_Regular Symbol'!D$16,"",IF(B94=0,"",IF(OR(B94=$U$1,B94=$V$1,B95=$U$1,B95=$V$1,B96=$U$1,B96=$V$1),0,1)))</f>
        <v/>
      </c>
      <c r="V94" s="2" t="str">
        <f>IF($A94&gt;='FG_243way_Regular Symbol'!E$16,"",IF(C94=0,"",IF(OR(C94=$U$1,C94=$V$1,C95=$U$1,C95=$V$1,C96=$U$1,C96=$V$1),0,1)))</f>
        <v/>
      </c>
      <c r="W94" s="2" t="str">
        <f>IF($A94&gt;='FG_243way_Regular Symbol'!F$16,"",IF(D94=0,"",IF(OR(D94=$U$1,D94=$V$1,D95=$U$1,D95=$V$1,D96=$U$1,D96=$V$1),0,1)))</f>
        <v/>
      </c>
      <c r="X94" s="2" t="str">
        <f>IF($A94&gt;='FG_243way_Regular Symbol'!G$16,"",IF(E94=0,"",IF(OR(E94=$U$1,E94=$V$1,E95=$U$1,E95=$V$1,E96=$U$1,E96=$V$1),0,1)))</f>
        <v/>
      </c>
      <c r="Y94" s="128" t="str">
        <f>IF($A94&gt;='FG_243way_Regular Symbol'!H$16,"",IF(F94=0,"",IF(OR(F94=$U$1,F94=$V$1,F95=$U$1,F95=$V$1,F96=$U$1,F96=$V$1),0,1)))</f>
        <v/>
      </c>
      <c r="AA94" s="342" t="str">
        <f>IF($A94&gt;='FG_243way_Regular Symbol'!D$16,"",IF(B94=0,"",IF(OR(B94=$AA$1,B94=$AB$1,B95=$AA$1,B95=$AB$1,B96=$AA$1,,B96=$AB$1),0,1)))</f>
        <v/>
      </c>
      <c r="AB94" s="2" t="str">
        <f>IF($A94&gt;='FG_243way_Regular Symbol'!E$16,"",IF(C94=0,"",IF(OR(C94=$AA$1,C94=$AB$1,C95=$AA$1,C95=$AB$1,C96=$AA$1,,C96=$AB$1),0,1)))</f>
        <v/>
      </c>
      <c r="AC94" s="2" t="str">
        <f>IF($A94&gt;='FG_243way_Regular Symbol'!F$16,"",IF(D94=0,"",IF(OR(D94=$AA$1,D94=$AB$1,D95=$AA$1,D95=$AB$1,D96=$AA$1,,D96=$AB$1),0,1)))</f>
        <v/>
      </c>
      <c r="AD94" s="2" t="str">
        <f>IF($A94&gt;='FG_243way_Regular Symbol'!G$16,"",IF(E94=0,"",IF(OR(E94=$AA$1,E94=$AB$1,E95=$AA$1,E95=$AB$1,E96=$AA$1,,E96=$AB$1),0,1)))</f>
        <v/>
      </c>
      <c r="AE94" s="128" t="str">
        <f>IF($A94&gt;='FG_243way_Regular Symbol'!H$16,"",IF(F94=0,"",IF(OR(F94=$AA$1,F94=$AB$1,F95=$AA$1,F95=$AB$1,F96=$AA$1,,F96=$AB$1),0,1)))</f>
        <v/>
      </c>
      <c r="AG94" s="342" t="str">
        <f>IF($A94&gt;='FG_243way_Regular Symbol'!D$16,"",IF(B94=0,"",IF(OR(B94=$AG$1,B94=$AH$1,B95=$AG$1,B95=$AH$1,B96=$AG$1,B96=$AH$1),0,1)))</f>
        <v/>
      </c>
      <c r="AH94" s="2" t="str">
        <f>IF($A94&gt;='FG_243way_Regular Symbol'!E$16,"",IF(C94=0,"",IF(OR(C94=$AG$1,C94=$AH$1,C95=$AG$1,C95=$AH$1,C96=$AG$1,C96=$AH$1),0,1)))</f>
        <v/>
      </c>
      <c r="AI94" s="2" t="str">
        <f>IF($A94&gt;='FG_243way_Regular Symbol'!F$16,"",IF(D94=0,"",IF(OR(D94=$AG$1,D94=$AH$1,D95=$AG$1,D95=$AH$1,D96=$AG$1,D96=$AH$1),0,1)))</f>
        <v/>
      </c>
      <c r="AJ94" s="2" t="str">
        <f>IF($A94&gt;='FG_243way_Regular Symbol'!G$16,"",IF(E94=0,"",IF(OR(E94=$AG$1,E94=$AH$1,E95=$AG$1,E95=$AH$1,E96=$AG$1,E96=$AH$1),0,1)))</f>
        <v/>
      </c>
      <c r="AK94" s="128" t="str">
        <f>IF($A94&gt;='FG_243way_Regular Symbol'!H$16,"",IF(F94=0,"",IF(OR(F94=$AG$1,F94=$AH$1,F95=$AG$1,F95=$AH$1,F96=$AG$1,F96=$AH$1),0,1)))</f>
        <v/>
      </c>
      <c r="AM94" s="342" t="str">
        <f>IF($A94&gt;='FG_243way_Regular Symbol'!D$16,"",IF(B94=0,"",IF(OR(B94=$AM$1,B94=$AN$1,B95=$AM$1,B95=$AN$1,B96=$AM$1,B96=$AN$1),0,1)))</f>
        <v/>
      </c>
      <c r="AN94" s="2" t="str">
        <f>IF($A94&gt;='FG_243way_Regular Symbol'!E$16,"",IF(C94=0,"",IF(OR(C94=$AM$1,C94=$AN$1,C95=$AM$1,C95=$AN$1,C96=$AM$1,C96=$AN$1),0,1)))</f>
        <v/>
      </c>
      <c r="AO94" s="2" t="str">
        <f>IF($A94&gt;='FG_243way_Regular Symbol'!F$16,"",IF(D94=0,"",IF(OR(D94=$AM$1,D94=$AN$1,D95=$AM$1,D95=$AN$1,D96=$AM$1,D96=$AN$1),0,1)))</f>
        <v/>
      </c>
      <c r="AP94" s="2" t="str">
        <f>IF($A94&gt;='FG_243way_Regular Symbol'!G$16,"",IF(E94=0,"",IF(OR(E94=$AM$1,E94=$AN$1,E95=$AM$1,E95=$AN$1,E96=$AM$1,E96=$AN$1),0,1)))</f>
        <v/>
      </c>
      <c r="AQ94" s="128" t="str">
        <f>IF($A94&gt;='FG_243way_Regular Symbol'!H$16,"",IF(F94=0,"",IF(OR(F94=$AM$1,F94=$AN$1,F95=$AM$1,F95=$AN$1,F96=$AM$1,F96=$AN$1),0,1)))</f>
        <v/>
      </c>
      <c r="AS94" s="342" t="str">
        <f>IF($A94&gt;='FG_243way_Regular Symbol'!D$16,"",IF(B94=0,"",IF(OR(B94=$AM$1,B94=$AT$1,B95=$AM$1,B95=$AT$1,B96=$AM$1,B96=$AT$1),0,1)))</f>
        <v/>
      </c>
      <c r="AT94" s="2" t="str">
        <f>IF($A94&gt;='FG_243way_Regular Symbol'!E$16,"",IF(C94=0,"",IF(OR(C94=$AM$1,C94=$AT$1,C95=$AM$1,C95=$AT$1,C96=$AM$1,C96=$AT$1),0,1)))</f>
        <v/>
      </c>
      <c r="AU94" s="2" t="str">
        <f>IF($A94&gt;='FG_243way_Regular Symbol'!F$16,"",IF(D94=0,"",IF(OR(D94=$AM$1,D94=$AT$1,D95=$AM$1,D95=$AT$1,D96=$AM$1,D96=$AT$1),0,1)))</f>
        <v/>
      </c>
      <c r="AV94" s="2" t="str">
        <f>IF($A94&gt;='FG_243way_Regular Symbol'!G$16,"",IF(E94=0,"",IF(OR(E94=$AM$1,E94=$AT$1,E95=$AM$1,E95=$AT$1,E96=$AM$1,E96=$AT$1),0,1)))</f>
        <v/>
      </c>
      <c r="AW94" s="128" t="str">
        <f>IF($A94&gt;='FG_243way_Regular Symbol'!H$16,"",IF(F94=0,"",IF(OR(F94=$AM$1,F94=$AT$1,F95=$AM$1,F95=$AT$1,F96=$AM$1,F96=$AT$1),0,1)))</f>
        <v/>
      </c>
      <c r="AY94" s="342" t="str">
        <f>IF($A94&gt;='FG_243way_Regular Symbol'!D$16,"",IF(B94=0,"",IF(OR(B94=$AM$1,B94=$AZ$1,B95=$AM$1,B95=$AZ$1,B96=$AM$1,B96=$AZ$1),0,1)))</f>
        <v/>
      </c>
      <c r="AZ94" s="2" t="str">
        <f>IF($A94&gt;='FG_243way_Regular Symbol'!E$16,"",IF(C94=0,"",IF(OR(C94=$AM$1,C94=$AZ$1,C95=$AM$1,C95=$AZ$1,C96=$AM$1,C96=$AZ$1),0,1)))</f>
        <v/>
      </c>
      <c r="BA94" s="2" t="str">
        <f>IF($A94&gt;='FG_243way_Regular Symbol'!F$16,"",IF(D94=0,"",IF(OR(D94=$AM$1,D94=$AZ$1,D95=$AM$1,D95=$AZ$1,D96=$AM$1,D96=$AZ$1),0,1)))</f>
        <v/>
      </c>
      <c r="BB94" s="2" t="str">
        <f>IF($A94&gt;='FG_243way_Regular Symbol'!G$16,"",IF(E94=0,"",IF(OR(E94=$AM$1,E94=$AZ$1,E95=$AM$1,E95=$AZ$1,E96=$AM$1,E96=$AZ$1),0,1)))</f>
        <v/>
      </c>
      <c r="BC94" s="128" t="str">
        <f>IF($A94&gt;='FG_243way_Regular Symbol'!H$16,"",IF(F94=0,"",IF(OR(F94=$AM$1,F94=$AZ$1,F95=$AM$1,F95=$AZ$1,F96=$AM$1,F96=$AZ$1),0,1)))</f>
        <v/>
      </c>
      <c r="BE94" s="342"/>
      <c r="BF94" s="2"/>
      <c r="BG94" s="2" t="str">
        <f>IF($A94&gt;='FG_243way_Regular Symbol'!F$16,"",IF(D94=0,"",COUNTIF(D94:D96,$BF$1)))</f>
        <v/>
      </c>
      <c r="BH94" s="2" t="str">
        <f>IF($A94&gt;='FG_243way_Regular Symbol'!G$16,"",IF(E94=0,"",COUNTIF(E94:E96,$BF$1)))</f>
        <v/>
      </c>
      <c r="BI94" s="2" t="str">
        <f>IF($A94&gt;='FG_243way_Regular Symbol'!H$16,"",IF(F94=0,"",COUNTIF(F94:F96,$BF$1)))</f>
        <v/>
      </c>
      <c r="BK94" s="342"/>
      <c r="BL94" s="2"/>
      <c r="BM94" s="2" t="str">
        <f>IF($A94&gt;='FG_243way_Regular Symbol'!F$16,"",IF(D94=0,"",IF(OR(D94=$AM$1,D94=$BL$1,D95=$AM$1,D95=$BL$1,D96=$AM$1,D96=$BL$1),0,1)))</f>
        <v/>
      </c>
      <c r="BN94" s="2" t="str">
        <f>IF($A94&gt;='FG_243way_Regular Symbol'!G$16,"",IF(E94=0,"",IF(OR(E94=$AM$1,E94=$BL$1,E95=$AM$1,E95=$BL$1,E96=$AM$1,E96=$BL$1),0,1)))</f>
        <v/>
      </c>
      <c r="BO94" s="128" t="str">
        <f>IF($A94&gt;='FG_243way_Regular Symbol'!H$16,"",IF(F94=0,"",IF(OR(F94=$AM$1,F94=$BL$1,F95=$AM$1,F95=$BL$1,F96=$AM$1,F96=$BL$1),0,1)))</f>
        <v/>
      </c>
      <c r="BQ94" s="2" t="str">
        <f>IF($A94&gt;='FG_243way_Regular Symbol'!D$16,"",IF(B94=0,"",IF(OR(B94=$BQ$1,B94=$BR$1,B95=$BQ$1,B95=$BR$1,B96=$BQ$1,B96=$BR$1),0,1)))</f>
        <v/>
      </c>
      <c r="BR94" s="2" t="str">
        <f>IF($A94&gt;='FG_243way_Regular Symbol'!E$16,"",IF(C94=0,"",IF(OR(C94=$BQ$1,C94=$BR$1,C95=$BQ$1,C95=$BR$1,C96=$BQ$1,C96=$BR$1),0,1)))</f>
        <v/>
      </c>
      <c r="BS94" s="2" t="str">
        <f>IF($A94&gt;='FG_243way_Regular Symbol'!F$16,"",IF(D94=0,"",IF(OR(D94=$BQ$1,D94=$BR$1,D95=$BQ$1,D95=$BR$1,D96=$BQ$1,D96=$BR$1),0,1)))</f>
        <v/>
      </c>
      <c r="BT94" s="2" t="str">
        <f>IF($A94&gt;='FG_243way_Regular Symbol'!G$16,"",IF(E94=0,"",IF(OR(E94=$BQ$1,E94=$BR$1,E95=$BQ$1,E95=$BR$1,E96=$BQ$1,E96=$BR$1),0,1)))</f>
        <v/>
      </c>
      <c r="BU94" s="2" t="str">
        <f>IF($A94&gt;='FG_243way_Regular Symbol'!H$16,"",IF(F94=0,"",IF(OR(F94=$BQ$1,F94=$BR$1,F95=$BQ$1,F95=$BR$1,F96=$BQ$1,F96=$BR$1),0,1)))</f>
        <v/>
      </c>
      <c r="BW94" s="2" t="str">
        <f>IF($A94&gt;='FG_243way_Regular Symbol'!D$16,"",IF(B94=0,"",IF(OR(B94=$BW$1,B95=$BW$1,B96=$BW$1,B94=$BX$1,B95=$BX$1,B96=$BX$1),0,1)))</f>
        <v/>
      </c>
      <c r="BX94" s="2" t="str">
        <f>IF($A94&gt;='FG_243way_Regular Symbol'!E$16,"",IF(C94=0,"",IF(OR(C94=$BW$1,C95=$BW$1,C96=$BW$1,C94=$BX$1,C95=$BX$1,C96=$BX$1),0,1)))</f>
        <v/>
      </c>
      <c r="BY94" s="2" t="str">
        <f>IF($A94&gt;='FG_243way_Regular Symbol'!F$16,"",IF(D94=0,"",IF(OR(D94=$BW$1,D95=$BW$1,D96=$BW$1,D94=$BX$1,D95=$BX$1,D96=$BX$1),0,1)))</f>
        <v/>
      </c>
      <c r="BZ94" s="2" t="str">
        <f>IF($A94&gt;='FG_243way_Regular Symbol'!G$16,"",IF(E94=0,"",IF(OR(E94=$BW$1,E95=$BW$1,E96=$BW$1,E94=$BX$1,E95=$BX$1,E96=$BX$1),0,1)))</f>
        <v/>
      </c>
      <c r="CA94" s="2" t="str">
        <f>IF($A94&gt;='FG_243way_Regular Symbol'!H$16,"",IF(F94=0,"",IF(OR(F94=$BW$1,F95=$BW$1,F96=$BW$1,F94=$BX$1,F95=$BX$1,F96=$BX$1),0,1)))</f>
        <v/>
      </c>
      <c r="CC94" s="2" t="str">
        <f>IF($A94&gt;='FG_243way_Regular Symbol'!D$16,"",IF(B94=0,"",IF(OR(B94=$BW$1,B95=$BW$1,B96=$BW$1,B94=$CD$1,B95=$CD$1,B96=$CD$1),0,1)))</f>
        <v/>
      </c>
      <c r="CD94" s="2" t="str">
        <f>IF($A94&gt;='FG_243way_Regular Symbol'!E$16,"",IF(C94=0,"",IF(OR(C94=$BW$1,C95=$BW$1,C96=$BW$1,C94=$CD$1,C95=$CD$1,C96=$CD$1),0,1)))</f>
        <v/>
      </c>
      <c r="CE94" s="2" t="str">
        <f>IF($A94&gt;='FG_243way_Regular Symbol'!F$16,"",IF(D94=0,"",IF(OR(D94=$BW$1,D95=$BW$1,D96=$BW$1,D94=$CD$1,D95=$CD$1,D96=$CD$1),0,1)))</f>
        <v/>
      </c>
      <c r="CF94" s="2" t="str">
        <f>IF($A94&gt;='FG_243way_Regular Symbol'!G$16,"",IF(E94=0,"",IF(OR(E94=$BW$1,E95=$BW$1,E96=$BW$1,E94=$CD$1,E95=$CD$1,E96=$CD$1),0,1)))</f>
        <v/>
      </c>
      <c r="CG94" s="2" t="str">
        <f>IF($A94&gt;='FG_243way_Regular Symbol'!H$16,"",IF(F94=0,"",IF(OR(F94=$BW$1,F95=$BW$1,F96=$BW$1,F94=$CD$1,F95=$CD$1,F96=$CD$1),0,1)))</f>
        <v/>
      </c>
      <c r="CI94" s="2" t="str">
        <f>IF($A94&gt;='FG_243way_Regular Symbol'!D$16,"",IF(B94=0,"",IF(OR(B94=$BW$1,B95=$BW$1,B96=$BW$1,B94=$CJ$1,B95=$CJ$1,B96=$CJ$1),0,1)))</f>
        <v/>
      </c>
      <c r="CJ94" s="2" t="str">
        <f>IF($A94&gt;='FG_243way_Regular Symbol'!E$16,"",IF(C94=0,"",IF(OR(C94=$BW$1,C95=$BW$1,C96=$BW$1,C94=$CJ$1,C95=$CJ$1,C96=$CJ$1),0,1)))</f>
        <v/>
      </c>
      <c r="CK94" s="2" t="str">
        <f>IF($A94&gt;='FG_243way_Regular Symbol'!F$16,"",IF(D94=0,"",IF(OR(D94=$BW$1,D95=$BW$1,D96=$BW$1,D94=$CJ$1,D95=$CJ$1,D96=$CJ$1),0,1)))</f>
        <v/>
      </c>
      <c r="CL94" s="2" t="str">
        <f>IF($A94&gt;='FG_243way_Regular Symbol'!G$16,"",IF(E94=0,"",IF(OR(E94=$BW$1,E95=$BW$1,E96=$BW$1,E94=$CJ$1,E95=$CJ$1,E96=$CJ$1),0,1)))</f>
        <v/>
      </c>
      <c r="CM94" s="2" t="str">
        <f>IF($A94&gt;='FG_243way_Regular Symbol'!H$16,"",IF(F94=0,"",IF(OR(F94=$BW$1,F95=$BW$1,F96=$BW$1,F94=$CJ$1,F95=$CJ$1,F96=$CJ$1),0,1)))</f>
        <v/>
      </c>
      <c r="CO94" s="2" t="str">
        <f>IF($A94&gt;='FG_243way_Regular Symbol'!D$16,"",IF(B94=0,"",IF(OR(B94=$BW$1,B95=$BW$1,B96=$BW$1,B94=$CP$1,B95=$CP$1,B96=$CP$1),0,1)))</f>
        <v/>
      </c>
      <c r="CP94" s="2" t="str">
        <f>IF($A94&gt;='FG_243way_Regular Symbol'!E$16,"",IF(C94=0,"",IF(OR(C94=$BW$1,C95=$BW$1,C96=$BW$1,C94=$CP$1,C95=$CP$1,C96=$CP$1),0,1)))</f>
        <v/>
      </c>
      <c r="CQ94" s="2" t="str">
        <f>IF($A94&gt;='FG_243way_Regular Symbol'!F$16,"",IF(D94=0,"",IF(OR(D94=$BW$1,D95=$BW$1,D96=$BW$1,D94=$CP$1,D95=$CP$1,D96=$CP$1),0,1)))</f>
        <v/>
      </c>
      <c r="CR94" s="2" t="str">
        <f>IF($A94&gt;='FG_243way_Regular Symbol'!G$16,"",IF(E94=0,"",IF(OR(E94=$BW$1,E95=$BW$1,E96=$BW$1,E94=$CP$1,E95=$CP$1,E96=$CP$1),0,1)))</f>
        <v/>
      </c>
      <c r="CS94" s="2" t="str">
        <f>IF($A94&gt;='FG_243way_Regular Symbol'!H$16,"",IF(F94=0,"",IF(OR(F94=$BW$1,F95=$BW$1,F96=$BW$1,F94=$CP$1,F95=$CP$1,F96=$CP$1),0,1)))</f>
        <v/>
      </c>
      <c r="CU94" s="2" t="str">
        <f>IF($A94&gt;='FG_243way_Regular Symbol'!D$16,"",IF(B94=0,"",IF(OR(B94=$BW$1,B95=$BW$1,B96=$BW$1,B94=$CV$1,B95=$CV$1,B96=$CV$1),0,1)))</f>
        <v/>
      </c>
      <c r="CV94" s="2" t="str">
        <f>IF($A94&gt;='FG_243way_Regular Symbol'!E$16,"",IF(C94=0,"",IF(OR(C94=$BW$1,C95=$BW$1,C96=$BW$1,C94=$CV$1,C95=$CV$1,C96=$CV$1),0,1)))</f>
        <v/>
      </c>
      <c r="CW94" s="2" t="str">
        <f>IF($A94&gt;='FG_243way_Regular Symbol'!F$16,"",IF(D94=0,"",IF(OR(D94=$BW$1,D95=$BW$1,D96=$BW$1,D94=$CV$1,D95=$CV$1,D96=$CV$1),0,1)))</f>
        <v/>
      </c>
      <c r="CX94" s="2" t="str">
        <f>IF($A94&gt;='FG_243way_Regular Symbol'!G$16,"",IF(E94=0,"",IF(OR(E94=$BW$1,E95=$BW$1,E96=$BW$1,E94=$CV$1,E95=$CV$1,E96=$CV$1),0,1)))</f>
        <v/>
      </c>
      <c r="CY94" s="2" t="str">
        <f>IF($A94&gt;='FG_243way_Regular Symbol'!H$16,"",IF(F94=0,"",IF(OR(F94=$BW$1,F95=$BW$1,F96=$BW$1,F94=$CV$1,F95=$CV$1,F96=$CV$1),0,1)))</f>
        <v/>
      </c>
    </row>
    <row r="95" spans="1:103">
      <c r="A95" s="341">
        <f>IF('FG_243way_Regular Symbol'!L94="","",'FG_243way_Regular Symbol'!L94)</f>
        <v>91</v>
      </c>
      <c r="B95" s="184" t="str">
        <f>IF('FG_243way_Regular Symbol'!M94="",
IF($A95-'FG_243way_Regular Symbol'!D$16&gt;='FG_243way_RegularＸ_W()'!B$2-1,"",VLOOKUP($A95-'FG_243way_Regular Symbol'!D$16,'FG_243way_Regular Symbol'!$L$3:$Q$99,'FG_243way_RegularＸ_W()'!B$3+1,FALSE)),
'FG_243way_Regular Symbol'!M94)</f>
        <v/>
      </c>
      <c r="C95" s="184" t="str">
        <f>IF('FG_243way_Regular Symbol'!N94="",
IF($A95-'FG_243way_Regular Symbol'!E$16&gt;='FG_243way_RegularＸ_W()'!C$2-1,"",VLOOKUP($A95-'FG_243way_Regular Symbol'!E$16,'FG_243way_Regular Symbol'!$L$3:$Q$99,'FG_243way_RegularＸ_W()'!C$3+1,FALSE)),
'FG_243way_Regular Symbol'!N94)</f>
        <v/>
      </c>
      <c r="D95" s="184" t="str">
        <f>IF('FG_243way_Regular Symbol'!O94="",
IF($A95-'FG_243way_Regular Symbol'!F$16&gt;='FG_243way_RegularＸ_W()'!D$2-1,"",VLOOKUP($A95-'FG_243way_Regular Symbol'!F$16,'FG_243way_Regular Symbol'!$L$3:$Q$99,'FG_243way_RegularＸ_W()'!D$3+1,FALSE)),
'FG_243way_Regular Symbol'!O94)</f>
        <v/>
      </c>
      <c r="E95" s="184" t="str">
        <f>IF('FG_243way_Regular Symbol'!P94="",
IF($A95-'FG_243way_Regular Symbol'!G$16&gt;='FG_243way_RegularＸ_W()'!E$2-1,"",VLOOKUP($A95-'FG_243way_Regular Symbol'!G$16,'FG_243way_Regular Symbol'!$L$3:$Q$99,'FG_243way_RegularＸ_W()'!E$3+1,FALSE)),
'FG_243way_Regular Symbol'!P94)</f>
        <v/>
      </c>
      <c r="F95" s="358" t="str">
        <f>IF('FG_243way_Regular Symbol'!Q94="",
IF($A95-'FG_243way_Regular Symbol'!H$16&gt;='FG_243way_RegularＸ_W()'!F$2-1,"",VLOOKUP($A95-'FG_243way_Regular Symbol'!H$16,'FG_243way_Regular Symbol'!$L$3:$Q$99,'FG_243way_RegularＸ_W()'!F$3+1,FALSE)),
'FG_243way_Regular Symbol'!Q94)</f>
        <v/>
      </c>
      <c r="O95" s="342" t="str">
        <f>IF($A95&gt;='FG_243way_Regular Symbol'!D$16,"",IF(B95=0,"",IF(OR(B95=$O$1,B95=$P$1,B96=$O$1,B96=$P$1,B97=$O$1,B97=$P$1),0,1)))</f>
        <v/>
      </c>
      <c r="P95" s="2" t="str">
        <f>IF($A95&gt;='FG_243way_Regular Symbol'!E$16,"",IF(C95=0,"",IF(OR(C95=$O$1,C95=$P$1,C96=$O$1,C96=$P$1,C97=$O$1,C97=$P$1),0,1)))</f>
        <v/>
      </c>
      <c r="Q95" s="2" t="str">
        <f>IF($A95&gt;='FG_243way_Regular Symbol'!F$16,"",IF(D95=0,"",IF(OR(D95=$O$1,D95=$P$1,D96=$O$1,D96=$P$1,D97=$O$1,D97=$P$1),0,1)))</f>
        <v/>
      </c>
      <c r="R95" s="2" t="str">
        <f>IF($A95&gt;='FG_243way_Regular Symbol'!G$16,"",IF(E95=0,"",IF(OR(E95=$O$1,E95=$P$1,E96=$O$1,E96=$P$1,E97=$O$1,E97=$P$1),0,1)))</f>
        <v/>
      </c>
      <c r="S95" s="128" t="str">
        <f>IF($A95&gt;='FG_243way_Regular Symbol'!H$16,"",IF(F95=0,"",IF(OR(F95=$O$1,F95=$P$1,F96=$O$1,F96=$P$1,F97=$O$1,F97=$P$1),0,1)))</f>
        <v/>
      </c>
      <c r="U95" s="342" t="str">
        <f>IF($A95&gt;='FG_243way_Regular Symbol'!D$16,"",IF(B95=0,"",IF(OR(B95=$U$1,B95=$V$1,B96=$U$1,B96=$V$1,B97=$U$1,B97=$V$1),0,1)))</f>
        <v/>
      </c>
      <c r="V95" s="2" t="str">
        <f>IF($A95&gt;='FG_243way_Regular Symbol'!E$16,"",IF(C95=0,"",IF(OR(C95=$U$1,C95=$V$1,C96=$U$1,C96=$V$1,C97=$U$1,C97=$V$1),0,1)))</f>
        <v/>
      </c>
      <c r="W95" s="2" t="str">
        <f>IF($A95&gt;='FG_243way_Regular Symbol'!F$16,"",IF(D95=0,"",IF(OR(D95=$U$1,D95=$V$1,D96=$U$1,D96=$V$1,D97=$U$1,D97=$V$1),0,1)))</f>
        <v/>
      </c>
      <c r="X95" s="2" t="str">
        <f>IF($A95&gt;='FG_243way_Regular Symbol'!G$16,"",IF(E95=0,"",IF(OR(E95=$U$1,E95=$V$1,E96=$U$1,E96=$V$1,E97=$U$1,E97=$V$1),0,1)))</f>
        <v/>
      </c>
      <c r="Y95" s="128" t="str">
        <f>IF($A95&gt;='FG_243way_Regular Symbol'!H$16,"",IF(F95=0,"",IF(OR(F95=$U$1,F95=$V$1,F96=$U$1,F96=$V$1,F97=$U$1,F97=$V$1),0,1)))</f>
        <v/>
      </c>
      <c r="AA95" s="342" t="str">
        <f>IF($A95&gt;='FG_243way_Regular Symbol'!D$16,"",IF(B95=0,"",IF(OR(B95=$AA$1,B95=$AB$1,B96=$AA$1,B96=$AB$1,B97=$AA$1,,B97=$AB$1),0,1)))</f>
        <v/>
      </c>
      <c r="AB95" s="2" t="str">
        <f>IF($A95&gt;='FG_243way_Regular Symbol'!E$16,"",IF(C95=0,"",IF(OR(C95=$AA$1,C95=$AB$1,C96=$AA$1,C96=$AB$1,C97=$AA$1,,C97=$AB$1),0,1)))</f>
        <v/>
      </c>
      <c r="AC95" s="2" t="str">
        <f>IF($A95&gt;='FG_243way_Regular Symbol'!F$16,"",IF(D95=0,"",IF(OR(D95=$AA$1,D95=$AB$1,D96=$AA$1,D96=$AB$1,D97=$AA$1,,D97=$AB$1),0,1)))</f>
        <v/>
      </c>
      <c r="AD95" s="2" t="str">
        <f>IF($A95&gt;='FG_243way_Regular Symbol'!G$16,"",IF(E95=0,"",IF(OR(E95=$AA$1,E95=$AB$1,E96=$AA$1,E96=$AB$1,E97=$AA$1,,E97=$AB$1),0,1)))</f>
        <v/>
      </c>
      <c r="AE95" s="128" t="str">
        <f>IF($A95&gt;='FG_243way_Regular Symbol'!H$16,"",IF(F95=0,"",IF(OR(F95=$AA$1,F95=$AB$1,F96=$AA$1,F96=$AB$1,F97=$AA$1,,F97=$AB$1),0,1)))</f>
        <v/>
      </c>
      <c r="AG95" s="342" t="str">
        <f>IF($A95&gt;='FG_243way_Regular Symbol'!D$16,"",IF(B95=0,"",IF(OR(B95=$AG$1,B95=$AH$1,B96=$AG$1,B96=$AH$1,B97=$AG$1,B97=$AH$1),0,1)))</f>
        <v/>
      </c>
      <c r="AH95" s="2" t="str">
        <f>IF($A95&gt;='FG_243way_Regular Symbol'!E$16,"",IF(C95=0,"",IF(OR(C95=$AG$1,C95=$AH$1,C96=$AG$1,C96=$AH$1,C97=$AG$1,C97=$AH$1),0,1)))</f>
        <v/>
      </c>
      <c r="AI95" s="2" t="str">
        <f>IF($A95&gt;='FG_243way_Regular Symbol'!F$16,"",IF(D95=0,"",IF(OR(D95=$AG$1,D95=$AH$1,D96=$AG$1,D96=$AH$1,D97=$AG$1,D97=$AH$1),0,1)))</f>
        <v/>
      </c>
      <c r="AJ95" s="2" t="str">
        <f>IF($A95&gt;='FG_243way_Regular Symbol'!G$16,"",IF(E95=0,"",IF(OR(E95=$AG$1,E95=$AH$1,E96=$AG$1,E96=$AH$1,E97=$AG$1,E97=$AH$1),0,1)))</f>
        <v/>
      </c>
      <c r="AK95" s="128" t="str">
        <f>IF($A95&gt;='FG_243way_Regular Symbol'!H$16,"",IF(F95=0,"",IF(OR(F95=$AG$1,F95=$AH$1,F96=$AG$1,F96=$AH$1,F97=$AG$1,F97=$AH$1),0,1)))</f>
        <v/>
      </c>
      <c r="AM95" s="342" t="str">
        <f>IF($A95&gt;='FG_243way_Regular Symbol'!D$16,"",IF(B95=0,"",IF(OR(B95=$AM$1,B95=$AN$1,B96=$AM$1,B96=$AN$1,B97=$AM$1,B97=$AN$1),0,1)))</f>
        <v/>
      </c>
      <c r="AN95" s="2" t="str">
        <f>IF($A95&gt;='FG_243way_Regular Symbol'!E$16,"",IF(C95=0,"",IF(OR(C95=$AM$1,C95=$AN$1,C96=$AM$1,C96=$AN$1,C97=$AM$1,C97=$AN$1),0,1)))</f>
        <v/>
      </c>
      <c r="AO95" s="2" t="str">
        <f>IF($A95&gt;='FG_243way_Regular Symbol'!F$16,"",IF(D95=0,"",IF(OR(D95=$AM$1,D95=$AN$1,D96=$AM$1,D96=$AN$1,D97=$AM$1,D97=$AN$1),0,1)))</f>
        <v/>
      </c>
      <c r="AP95" s="2" t="str">
        <f>IF($A95&gt;='FG_243way_Regular Symbol'!G$16,"",IF(E95=0,"",IF(OR(E95=$AM$1,E95=$AN$1,E96=$AM$1,E96=$AN$1,E97=$AM$1,E97=$AN$1),0,1)))</f>
        <v/>
      </c>
      <c r="AQ95" s="128" t="str">
        <f>IF($A95&gt;='FG_243way_Regular Symbol'!H$16,"",IF(F95=0,"",IF(OR(F95=$AM$1,F95=$AN$1,F96=$AM$1,F96=$AN$1,F97=$AM$1,F97=$AN$1),0,1)))</f>
        <v/>
      </c>
      <c r="AS95" s="342" t="str">
        <f>IF($A95&gt;='FG_243way_Regular Symbol'!D$16,"",IF(B95=0,"",IF(OR(B95=$AM$1,B95=$AT$1,B96=$AM$1,B96=$AT$1,B97=$AM$1,B97=$AT$1),0,1)))</f>
        <v/>
      </c>
      <c r="AT95" s="2" t="str">
        <f>IF($A95&gt;='FG_243way_Regular Symbol'!E$16,"",IF(C95=0,"",IF(OR(C95=$AM$1,C95=$AT$1,C96=$AM$1,C96=$AT$1,C97=$AM$1,C97=$AT$1),0,1)))</f>
        <v/>
      </c>
      <c r="AU95" s="2" t="str">
        <f>IF($A95&gt;='FG_243way_Regular Symbol'!F$16,"",IF(D95=0,"",IF(OR(D95=$AM$1,D95=$AT$1,D96=$AM$1,D96=$AT$1,D97=$AM$1,D97=$AT$1),0,1)))</f>
        <v/>
      </c>
      <c r="AV95" s="2" t="str">
        <f>IF($A95&gt;='FG_243way_Regular Symbol'!G$16,"",IF(E95=0,"",IF(OR(E95=$AM$1,E95=$AT$1,E96=$AM$1,E96=$AT$1,E97=$AM$1,E97=$AT$1),0,1)))</f>
        <v/>
      </c>
      <c r="AW95" s="128" t="str">
        <f>IF($A95&gt;='FG_243way_Regular Symbol'!H$16,"",IF(F95=0,"",IF(OR(F95=$AM$1,F95=$AT$1,F96=$AM$1,F96=$AT$1,F97=$AM$1,F97=$AT$1),0,1)))</f>
        <v/>
      </c>
      <c r="AY95" s="342" t="str">
        <f>IF($A95&gt;='FG_243way_Regular Symbol'!D$16,"",IF(B95=0,"",IF(OR(B95=$AM$1,B95=$AZ$1,B96=$AM$1,B96=$AZ$1,B97=$AM$1,B97=$AZ$1),0,1)))</f>
        <v/>
      </c>
      <c r="AZ95" s="2" t="str">
        <f>IF($A95&gt;='FG_243way_Regular Symbol'!E$16,"",IF(C95=0,"",IF(OR(C95=$AM$1,C95=$AZ$1,C96=$AM$1,C96=$AZ$1,C97=$AM$1,C97=$AZ$1),0,1)))</f>
        <v/>
      </c>
      <c r="BA95" s="2" t="str">
        <f>IF($A95&gt;='FG_243way_Regular Symbol'!F$16,"",IF(D95=0,"",IF(OR(D95=$AM$1,D95=$AZ$1,D96=$AM$1,D96=$AZ$1,D97=$AM$1,D97=$AZ$1),0,1)))</f>
        <v/>
      </c>
      <c r="BB95" s="2" t="str">
        <f>IF($A95&gt;='FG_243way_Regular Symbol'!G$16,"",IF(E95=0,"",IF(OR(E95=$AM$1,E95=$AZ$1,E96=$AM$1,E96=$AZ$1,E97=$AM$1,E97=$AZ$1),0,1)))</f>
        <v/>
      </c>
      <c r="BC95" s="128" t="str">
        <f>IF($A95&gt;='FG_243way_Regular Symbol'!H$16,"",IF(F95=0,"",IF(OR(F95=$AM$1,F95=$AZ$1,F96=$AM$1,F96=$AZ$1,F97=$AM$1,F97=$AZ$1),0,1)))</f>
        <v/>
      </c>
      <c r="BE95" s="342"/>
      <c r="BF95" s="2"/>
      <c r="BG95" s="2" t="str">
        <f>IF($A95&gt;='FG_243way_Regular Symbol'!F$16,"",IF(D95=0,"",COUNTIF(D95:D97,$BF$1)))</f>
        <v/>
      </c>
      <c r="BH95" s="2" t="str">
        <f>IF($A95&gt;='FG_243way_Regular Symbol'!G$16,"",IF(E95=0,"",COUNTIF(E95:E97,$BF$1)))</f>
        <v/>
      </c>
      <c r="BI95" s="2" t="str">
        <f>IF($A95&gt;='FG_243way_Regular Symbol'!H$16,"",IF(F95=0,"",COUNTIF(F95:F97,$BF$1)))</f>
        <v/>
      </c>
      <c r="BK95" s="342"/>
      <c r="BL95" s="2"/>
      <c r="BM95" s="2" t="str">
        <f>IF($A95&gt;='FG_243way_Regular Symbol'!F$16,"",IF(D95=0,"",IF(OR(D95=$AM$1,D95=$BL$1,D96=$AM$1,D96=$BL$1,D97=$AM$1,D97=$BL$1),0,1)))</f>
        <v/>
      </c>
      <c r="BN95" s="2" t="str">
        <f>IF($A95&gt;='FG_243way_Regular Symbol'!G$16,"",IF(E95=0,"",IF(OR(E95=$AM$1,E95=$BL$1,E96=$AM$1,E96=$BL$1,E97=$AM$1,E97=$BL$1),0,1)))</f>
        <v/>
      </c>
      <c r="BO95" s="128" t="str">
        <f>IF($A95&gt;='FG_243way_Regular Symbol'!H$16,"",IF(F95=0,"",IF(OR(F95=$AM$1,F95=$BL$1,F96=$AM$1,F96=$BL$1,F97=$AM$1,F97=$BL$1),0,1)))</f>
        <v/>
      </c>
      <c r="BQ95" s="2" t="str">
        <f>IF($A95&gt;='FG_243way_Regular Symbol'!D$16,"",IF(B95=0,"",IF(OR(B95=$BQ$1,B95=$BR$1,B96=$BQ$1,B96=$BR$1,B97=$BQ$1,B97=$BR$1),0,1)))</f>
        <v/>
      </c>
      <c r="BR95" s="2" t="str">
        <f>IF($A95&gt;='FG_243way_Regular Symbol'!E$16,"",IF(C95=0,"",IF(OR(C95=$BQ$1,C95=$BR$1,C96=$BQ$1,C96=$BR$1,C97=$BQ$1,C97=$BR$1),0,1)))</f>
        <v/>
      </c>
      <c r="BS95" s="2" t="str">
        <f>IF($A95&gt;='FG_243way_Regular Symbol'!F$16,"",IF(D95=0,"",IF(OR(D95=$BQ$1,D95=$BR$1,D96=$BQ$1,D96=$BR$1,D97=$BQ$1,D97=$BR$1),0,1)))</f>
        <v/>
      </c>
      <c r="BT95" s="2" t="str">
        <f>IF($A95&gt;='FG_243way_Regular Symbol'!G$16,"",IF(E95=0,"",IF(OR(E95=$BQ$1,E95=$BR$1,E96=$BQ$1,E96=$BR$1,E97=$BQ$1,E97=$BR$1),0,1)))</f>
        <v/>
      </c>
      <c r="BU95" s="2" t="str">
        <f>IF($A95&gt;='FG_243way_Regular Symbol'!H$16,"",IF(F95=0,"",IF(OR(F95=$BQ$1,F95=$BR$1,F96=$BQ$1,F96=$BR$1,F97=$BQ$1,F97=$BR$1),0,1)))</f>
        <v/>
      </c>
      <c r="BW95" s="2" t="str">
        <f>IF($A95&gt;='FG_243way_Regular Symbol'!D$16,"",IF(B95=0,"",IF(OR(B95=$BW$1,B96=$BW$1,B97=$BW$1,B95=$BX$1,B96=$BX$1,B97=$BX$1),0,1)))</f>
        <v/>
      </c>
      <c r="BX95" s="2" t="str">
        <f>IF($A95&gt;='FG_243way_Regular Symbol'!E$16,"",IF(C95=0,"",IF(OR(C95=$BW$1,C96=$BW$1,C97=$BW$1,C95=$BX$1,C96=$BX$1,C97=$BX$1),0,1)))</f>
        <v/>
      </c>
      <c r="BY95" s="2" t="str">
        <f>IF($A95&gt;='FG_243way_Regular Symbol'!F$16,"",IF(D95=0,"",IF(OR(D95=$BW$1,D96=$BW$1,D97=$BW$1,D95=$BX$1,D96=$BX$1,D97=$BX$1),0,1)))</f>
        <v/>
      </c>
      <c r="BZ95" s="2" t="str">
        <f>IF($A95&gt;='FG_243way_Regular Symbol'!G$16,"",IF(E95=0,"",IF(OR(E95=$BW$1,E96=$BW$1,E97=$BW$1,E95=$BX$1,E96=$BX$1,E97=$BX$1),0,1)))</f>
        <v/>
      </c>
      <c r="CA95" s="2" t="str">
        <f>IF($A95&gt;='FG_243way_Regular Symbol'!H$16,"",IF(F95=0,"",IF(OR(F95=$BW$1,F96=$BW$1,F97=$BW$1,F95=$BX$1,F96=$BX$1,F97=$BX$1),0,1)))</f>
        <v/>
      </c>
      <c r="CC95" s="2" t="str">
        <f>IF($A95&gt;='FG_243way_Regular Symbol'!D$16,"",IF(B95=0,"",IF(OR(B95=$BW$1,B96=$BW$1,B97=$BW$1,B95=$CD$1,B96=$CD$1,B97=$CD$1),0,1)))</f>
        <v/>
      </c>
      <c r="CD95" s="2" t="str">
        <f>IF($A95&gt;='FG_243way_Regular Symbol'!E$16,"",IF(C95=0,"",IF(OR(C95=$BW$1,C96=$BW$1,C97=$BW$1,C95=$CD$1,C96=$CD$1,C97=$CD$1),0,1)))</f>
        <v/>
      </c>
      <c r="CE95" s="2" t="str">
        <f>IF($A95&gt;='FG_243way_Regular Symbol'!F$16,"",IF(D95=0,"",IF(OR(D95=$BW$1,D96=$BW$1,D97=$BW$1,D95=$CD$1,D96=$CD$1,D97=$CD$1),0,1)))</f>
        <v/>
      </c>
      <c r="CF95" s="2" t="str">
        <f>IF($A95&gt;='FG_243way_Regular Symbol'!G$16,"",IF(E95=0,"",IF(OR(E95=$BW$1,E96=$BW$1,E97=$BW$1,E95=$CD$1,E96=$CD$1,E97=$CD$1),0,1)))</f>
        <v/>
      </c>
      <c r="CG95" s="2" t="str">
        <f>IF($A95&gt;='FG_243way_Regular Symbol'!H$16,"",IF(F95=0,"",IF(OR(F95=$BW$1,F96=$BW$1,F97=$BW$1,F95=$CD$1,F96=$CD$1,F97=$CD$1),0,1)))</f>
        <v/>
      </c>
      <c r="CI95" s="2" t="str">
        <f>IF($A95&gt;='FG_243way_Regular Symbol'!D$16,"",IF(B95=0,"",IF(OR(B95=$BW$1,B96=$BW$1,B97=$BW$1,B95=$CJ$1,B96=$CJ$1,B97=$CJ$1),0,1)))</f>
        <v/>
      </c>
      <c r="CJ95" s="2" t="str">
        <f>IF($A95&gt;='FG_243way_Regular Symbol'!E$16,"",IF(C95=0,"",IF(OR(C95=$BW$1,C96=$BW$1,C97=$BW$1,C95=$CJ$1,C96=$CJ$1,C97=$CJ$1),0,1)))</f>
        <v/>
      </c>
      <c r="CK95" s="2" t="str">
        <f>IF($A95&gt;='FG_243way_Regular Symbol'!F$16,"",IF(D95=0,"",IF(OR(D95=$BW$1,D96=$BW$1,D97=$BW$1,D95=$CJ$1,D96=$CJ$1,D97=$CJ$1),0,1)))</f>
        <v/>
      </c>
      <c r="CL95" s="2" t="str">
        <f>IF($A95&gt;='FG_243way_Regular Symbol'!G$16,"",IF(E95=0,"",IF(OR(E95=$BW$1,E96=$BW$1,E97=$BW$1,E95=$CJ$1,E96=$CJ$1,E97=$CJ$1),0,1)))</f>
        <v/>
      </c>
      <c r="CM95" s="2" t="str">
        <f>IF($A95&gt;='FG_243way_Regular Symbol'!H$16,"",IF(F95=0,"",IF(OR(F95=$BW$1,F96=$BW$1,F97=$BW$1,F95=$CJ$1,F96=$CJ$1,F97=$CJ$1),0,1)))</f>
        <v/>
      </c>
      <c r="CO95" s="2" t="str">
        <f>IF($A95&gt;='FG_243way_Regular Symbol'!D$16,"",IF(B95=0,"",IF(OR(B95=$BW$1,B96=$BW$1,B97=$BW$1,B95=$CP$1,B96=$CP$1,B97=$CP$1),0,1)))</f>
        <v/>
      </c>
      <c r="CP95" s="2" t="str">
        <f>IF($A95&gt;='FG_243way_Regular Symbol'!E$16,"",IF(C95=0,"",IF(OR(C95=$BW$1,C96=$BW$1,C97=$BW$1,C95=$CP$1,C96=$CP$1,C97=$CP$1),0,1)))</f>
        <v/>
      </c>
      <c r="CQ95" s="2" t="str">
        <f>IF($A95&gt;='FG_243way_Regular Symbol'!F$16,"",IF(D95=0,"",IF(OR(D95=$BW$1,D96=$BW$1,D97=$BW$1,D95=$CP$1,D96=$CP$1,D97=$CP$1),0,1)))</f>
        <v/>
      </c>
      <c r="CR95" s="2" t="str">
        <f>IF($A95&gt;='FG_243way_Regular Symbol'!G$16,"",IF(E95=0,"",IF(OR(E95=$BW$1,E96=$BW$1,E97=$BW$1,E95=$CP$1,E96=$CP$1,E97=$CP$1),0,1)))</f>
        <v/>
      </c>
      <c r="CS95" s="2" t="str">
        <f>IF($A95&gt;='FG_243way_Regular Symbol'!H$16,"",IF(F95=0,"",IF(OR(F95=$BW$1,F96=$BW$1,F97=$BW$1,F95=$CP$1,F96=$CP$1,F97=$CP$1),0,1)))</f>
        <v/>
      </c>
      <c r="CU95" s="2" t="str">
        <f>IF($A95&gt;='FG_243way_Regular Symbol'!D$16,"",IF(B95=0,"",IF(OR(B95=$BW$1,B96=$BW$1,B97=$BW$1,B95=$CV$1,B96=$CV$1,B97=$CV$1),0,1)))</f>
        <v/>
      </c>
      <c r="CV95" s="2" t="str">
        <f>IF($A95&gt;='FG_243way_Regular Symbol'!E$16,"",IF(C95=0,"",IF(OR(C95=$BW$1,C96=$BW$1,C97=$BW$1,C95=$CV$1,C96=$CV$1,C97=$CV$1),0,1)))</f>
        <v/>
      </c>
      <c r="CW95" s="2" t="str">
        <f>IF($A95&gt;='FG_243way_Regular Symbol'!F$16,"",IF(D95=0,"",IF(OR(D95=$BW$1,D96=$BW$1,D97=$BW$1,D95=$CV$1,D96=$CV$1,D97=$CV$1),0,1)))</f>
        <v/>
      </c>
      <c r="CX95" s="2" t="str">
        <f>IF($A95&gt;='FG_243way_Regular Symbol'!G$16,"",IF(E95=0,"",IF(OR(E95=$BW$1,E96=$BW$1,E97=$BW$1,E95=$CV$1,E96=$CV$1,E97=$CV$1),0,1)))</f>
        <v/>
      </c>
      <c r="CY95" s="2" t="str">
        <f>IF($A95&gt;='FG_243way_Regular Symbol'!H$16,"",IF(F95=0,"",IF(OR(F95=$BW$1,F96=$BW$1,F97=$BW$1,F95=$CV$1,F96=$CV$1,F97=$CV$1),0,1)))</f>
        <v/>
      </c>
    </row>
    <row r="96" spans="1:103">
      <c r="A96" s="341">
        <f>IF('FG_243way_Regular Symbol'!L95="","",'FG_243way_Regular Symbol'!L95)</f>
        <v>92</v>
      </c>
      <c r="B96" s="184" t="str">
        <f>IF('FG_243way_Regular Symbol'!M95="",
IF($A96-'FG_243way_Regular Symbol'!D$16&gt;='FG_243way_RegularＸ_W()'!B$2-1,"",VLOOKUP($A96-'FG_243way_Regular Symbol'!D$16,'FG_243way_Regular Symbol'!$L$3:$Q$99,'FG_243way_RegularＸ_W()'!B$3+1,FALSE)),
'FG_243way_Regular Symbol'!M95)</f>
        <v/>
      </c>
      <c r="C96" s="184" t="str">
        <f>IF('FG_243way_Regular Symbol'!N95="",
IF($A96-'FG_243way_Regular Symbol'!E$16&gt;='FG_243way_RegularＸ_W()'!C$2-1,"",VLOOKUP($A96-'FG_243way_Regular Symbol'!E$16,'FG_243way_Regular Symbol'!$L$3:$Q$99,'FG_243way_RegularＸ_W()'!C$3+1,FALSE)),
'FG_243way_Regular Symbol'!N95)</f>
        <v/>
      </c>
      <c r="D96" s="184" t="str">
        <f>IF('FG_243way_Regular Symbol'!O95="",
IF($A96-'FG_243way_Regular Symbol'!F$16&gt;='FG_243way_RegularＸ_W()'!D$2-1,"",VLOOKUP($A96-'FG_243way_Regular Symbol'!F$16,'FG_243way_Regular Symbol'!$L$3:$Q$99,'FG_243way_RegularＸ_W()'!D$3+1,FALSE)),
'FG_243way_Regular Symbol'!O95)</f>
        <v/>
      </c>
      <c r="E96" s="184" t="str">
        <f>IF('FG_243way_Regular Symbol'!P95="",
IF($A96-'FG_243way_Regular Symbol'!G$16&gt;='FG_243way_RegularＸ_W()'!E$2-1,"",VLOOKUP($A96-'FG_243way_Regular Symbol'!G$16,'FG_243way_Regular Symbol'!$L$3:$Q$99,'FG_243way_RegularＸ_W()'!E$3+1,FALSE)),
'FG_243way_Regular Symbol'!P95)</f>
        <v/>
      </c>
      <c r="F96" s="358" t="str">
        <f>IF('FG_243way_Regular Symbol'!Q95="",
IF($A96-'FG_243way_Regular Symbol'!H$16&gt;='FG_243way_RegularＸ_W()'!F$2-1,"",VLOOKUP($A96-'FG_243way_Regular Symbol'!H$16,'FG_243way_Regular Symbol'!$L$3:$Q$99,'FG_243way_RegularＸ_W()'!F$3+1,FALSE)),
'FG_243way_Regular Symbol'!Q95)</f>
        <v/>
      </c>
      <c r="O96" s="342" t="str">
        <f>IF($A96&gt;='FG_243way_Regular Symbol'!D$16,"",IF(B96=0,"",IF(OR(B96=$O$1,B96=$P$1,B97=$O$1,B97=$P$1,B98=$O$1,B98=$P$1),0,1)))</f>
        <v/>
      </c>
      <c r="P96" s="2" t="str">
        <f>IF($A96&gt;='FG_243way_Regular Symbol'!E$16,"",IF(C96=0,"",IF(OR(C96=$O$1,C96=$P$1,C97=$O$1,C97=$P$1,C98=$O$1,C98=$P$1),0,1)))</f>
        <v/>
      </c>
      <c r="Q96" s="2" t="str">
        <f>IF($A96&gt;='FG_243way_Regular Symbol'!F$16,"",IF(D96=0,"",IF(OR(D96=$O$1,D96=$P$1,D97=$O$1,D97=$P$1,D98=$O$1,D98=$P$1),0,1)))</f>
        <v/>
      </c>
      <c r="R96" s="2" t="str">
        <f>IF($A96&gt;='FG_243way_Regular Symbol'!G$16,"",IF(E96=0,"",IF(OR(E96=$O$1,E96=$P$1,E97=$O$1,E97=$P$1,E98=$O$1,E98=$P$1),0,1)))</f>
        <v/>
      </c>
      <c r="S96" s="128" t="str">
        <f>IF($A96&gt;='FG_243way_Regular Symbol'!H$16,"",IF(F96=0,"",IF(OR(F96=$O$1,F96=$P$1,F97=$O$1,F97=$P$1,F98=$O$1,F98=$P$1),0,1)))</f>
        <v/>
      </c>
      <c r="U96" s="342" t="str">
        <f>IF($A96&gt;='FG_243way_Regular Symbol'!D$16,"",IF(B96=0,"",IF(OR(B96=$U$1,B96=$V$1,B97=$U$1,B97=$V$1,B98=$U$1,B98=$V$1),0,1)))</f>
        <v/>
      </c>
      <c r="V96" s="2" t="str">
        <f>IF($A96&gt;='FG_243way_Regular Symbol'!E$16,"",IF(C96=0,"",IF(OR(C96=$U$1,C96=$V$1,C97=$U$1,C97=$V$1,C98=$U$1,C98=$V$1),0,1)))</f>
        <v/>
      </c>
      <c r="W96" s="2" t="str">
        <f>IF($A96&gt;='FG_243way_Regular Symbol'!F$16,"",IF(D96=0,"",IF(OR(D96=$U$1,D96=$V$1,D97=$U$1,D97=$V$1,D98=$U$1,D98=$V$1),0,1)))</f>
        <v/>
      </c>
      <c r="X96" s="2" t="str">
        <f>IF($A96&gt;='FG_243way_Regular Symbol'!G$16,"",IF(E96=0,"",IF(OR(E96=$U$1,E96=$V$1,E97=$U$1,E97=$V$1,E98=$U$1,E98=$V$1),0,1)))</f>
        <v/>
      </c>
      <c r="Y96" s="128" t="str">
        <f>IF($A96&gt;='FG_243way_Regular Symbol'!H$16,"",IF(F96=0,"",IF(OR(F96=$U$1,F96=$V$1,F97=$U$1,F97=$V$1,F98=$U$1,F98=$V$1),0,1)))</f>
        <v/>
      </c>
      <c r="AA96" s="342" t="str">
        <f>IF($A96&gt;='FG_243way_Regular Symbol'!D$16,"",IF(B96=0,"",IF(OR(B96=$AA$1,B96=$AB$1,B97=$AA$1,B97=$AB$1,B98=$AA$1,,B98=$AB$1),0,1)))</f>
        <v/>
      </c>
      <c r="AB96" s="2" t="str">
        <f>IF($A96&gt;='FG_243way_Regular Symbol'!E$16,"",IF(C96=0,"",IF(OR(C96=$AA$1,C96=$AB$1,C97=$AA$1,C97=$AB$1,C98=$AA$1,,C98=$AB$1),0,1)))</f>
        <v/>
      </c>
      <c r="AC96" s="2" t="str">
        <f>IF($A96&gt;='FG_243way_Regular Symbol'!F$16,"",IF(D96=0,"",IF(OR(D96=$AA$1,D96=$AB$1,D97=$AA$1,D97=$AB$1,D98=$AA$1,,D98=$AB$1),0,1)))</f>
        <v/>
      </c>
      <c r="AD96" s="2" t="str">
        <f>IF($A96&gt;='FG_243way_Regular Symbol'!G$16,"",IF(E96=0,"",IF(OR(E96=$AA$1,E96=$AB$1,E97=$AA$1,E97=$AB$1,E98=$AA$1,,E98=$AB$1),0,1)))</f>
        <v/>
      </c>
      <c r="AE96" s="128" t="str">
        <f>IF($A96&gt;='FG_243way_Regular Symbol'!H$16,"",IF(F96=0,"",IF(OR(F96=$AA$1,F96=$AB$1,F97=$AA$1,F97=$AB$1,F98=$AA$1,,F98=$AB$1),0,1)))</f>
        <v/>
      </c>
      <c r="AG96" s="342" t="str">
        <f>IF($A96&gt;='FG_243way_Regular Symbol'!D$16,"",IF(B96=0,"",IF(OR(B96=$AG$1,B96=$AH$1,B97=$AG$1,B97=$AH$1,B98=$AG$1,B98=$AH$1),0,1)))</f>
        <v/>
      </c>
      <c r="AH96" s="2" t="str">
        <f>IF($A96&gt;='FG_243way_Regular Symbol'!E$16,"",IF(C96=0,"",IF(OR(C96=$AG$1,C96=$AH$1,C97=$AG$1,C97=$AH$1,C98=$AG$1,C98=$AH$1),0,1)))</f>
        <v/>
      </c>
      <c r="AI96" s="2" t="str">
        <f>IF($A96&gt;='FG_243way_Regular Symbol'!F$16,"",IF(D96=0,"",IF(OR(D96=$AG$1,D96=$AH$1,D97=$AG$1,D97=$AH$1,D98=$AG$1,D98=$AH$1),0,1)))</f>
        <v/>
      </c>
      <c r="AJ96" s="2" t="str">
        <f>IF($A96&gt;='FG_243way_Regular Symbol'!G$16,"",IF(E96=0,"",IF(OR(E96=$AG$1,E96=$AH$1,E97=$AG$1,E97=$AH$1,E98=$AG$1,E98=$AH$1),0,1)))</f>
        <v/>
      </c>
      <c r="AK96" s="128" t="str">
        <f>IF($A96&gt;='FG_243way_Regular Symbol'!H$16,"",IF(F96=0,"",IF(OR(F96=$AG$1,F96=$AH$1,F97=$AG$1,F97=$AH$1,F98=$AG$1,F98=$AH$1),0,1)))</f>
        <v/>
      </c>
      <c r="AM96" s="342" t="str">
        <f>IF($A96&gt;='FG_243way_Regular Symbol'!D$16,"",IF(B96=0,"",IF(OR(B96=$AM$1,B96=$AN$1,B97=$AM$1,B97=$AN$1,B98=$AM$1,B98=$AN$1),0,1)))</f>
        <v/>
      </c>
      <c r="AN96" s="2" t="str">
        <f>IF($A96&gt;='FG_243way_Regular Symbol'!E$16,"",IF(C96=0,"",IF(OR(C96=$AM$1,C96=$AN$1,C97=$AM$1,C97=$AN$1,C98=$AM$1,C98=$AN$1),0,1)))</f>
        <v/>
      </c>
      <c r="AO96" s="2" t="str">
        <f>IF($A96&gt;='FG_243way_Regular Symbol'!F$16,"",IF(D96=0,"",IF(OR(D96=$AM$1,D96=$AN$1,D97=$AM$1,D97=$AN$1,D98=$AM$1,D98=$AN$1),0,1)))</f>
        <v/>
      </c>
      <c r="AP96" s="2" t="str">
        <f>IF($A96&gt;='FG_243way_Regular Symbol'!G$16,"",IF(E96=0,"",IF(OR(E96=$AM$1,E96=$AN$1,E97=$AM$1,E97=$AN$1,E98=$AM$1,E98=$AN$1),0,1)))</f>
        <v/>
      </c>
      <c r="AQ96" s="128" t="str">
        <f>IF($A96&gt;='FG_243way_Regular Symbol'!H$16,"",IF(F96=0,"",IF(OR(F96=$AM$1,F96=$AN$1,F97=$AM$1,F97=$AN$1,F98=$AM$1,F98=$AN$1),0,1)))</f>
        <v/>
      </c>
      <c r="AS96" s="342" t="str">
        <f>IF($A96&gt;='FG_243way_Regular Symbol'!D$16,"",IF(B96=0,"",IF(OR(B96=$AM$1,B96=$AT$1,B97=$AM$1,B97=$AT$1,B98=$AM$1,B98=$AT$1),0,1)))</f>
        <v/>
      </c>
      <c r="AT96" s="2" t="str">
        <f>IF($A96&gt;='FG_243way_Regular Symbol'!E$16,"",IF(C96=0,"",IF(OR(C96=$AM$1,C96=$AT$1,C97=$AM$1,C97=$AT$1,C98=$AM$1,C98=$AT$1),0,1)))</f>
        <v/>
      </c>
      <c r="AU96" s="2" t="str">
        <f>IF($A96&gt;='FG_243way_Regular Symbol'!F$16,"",IF(D96=0,"",IF(OR(D96=$AM$1,D96=$AT$1,D97=$AM$1,D97=$AT$1,D98=$AM$1,D98=$AT$1),0,1)))</f>
        <v/>
      </c>
      <c r="AV96" s="2" t="str">
        <f>IF($A96&gt;='FG_243way_Regular Symbol'!G$16,"",IF(E96=0,"",IF(OR(E96=$AM$1,E96=$AT$1,E97=$AM$1,E97=$AT$1,E98=$AM$1,E98=$AT$1),0,1)))</f>
        <v/>
      </c>
      <c r="AW96" s="128" t="str">
        <f>IF($A96&gt;='FG_243way_Regular Symbol'!H$16,"",IF(F96=0,"",IF(OR(F96=$AM$1,F96=$AT$1,F97=$AM$1,F97=$AT$1,F98=$AM$1,F98=$AT$1),0,1)))</f>
        <v/>
      </c>
      <c r="AY96" s="342" t="str">
        <f>IF($A96&gt;='FG_243way_Regular Symbol'!D$16,"",IF(B96=0,"",IF(OR(B96=$AM$1,B96=$AZ$1,B97=$AM$1,B97=$AZ$1,B98=$AM$1,B98=$AZ$1),0,1)))</f>
        <v/>
      </c>
      <c r="AZ96" s="2" t="str">
        <f>IF($A96&gt;='FG_243way_Regular Symbol'!E$16,"",IF(C96=0,"",IF(OR(C96=$AM$1,C96=$AZ$1,C97=$AM$1,C97=$AZ$1,C98=$AM$1,C98=$AZ$1),0,1)))</f>
        <v/>
      </c>
      <c r="BA96" s="2" t="str">
        <f>IF($A96&gt;='FG_243way_Regular Symbol'!F$16,"",IF(D96=0,"",IF(OR(D96=$AM$1,D96=$AZ$1,D97=$AM$1,D97=$AZ$1,D98=$AM$1,D98=$AZ$1),0,1)))</f>
        <v/>
      </c>
      <c r="BB96" s="2" t="str">
        <f>IF($A96&gt;='FG_243way_Regular Symbol'!G$16,"",IF(E96=0,"",IF(OR(E96=$AM$1,E96=$AZ$1,E97=$AM$1,E97=$AZ$1,E98=$AM$1,E98=$AZ$1),0,1)))</f>
        <v/>
      </c>
      <c r="BC96" s="128" t="str">
        <f>IF($A96&gt;='FG_243way_Regular Symbol'!H$16,"",IF(F96=0,"",IF(OR(F96=$AM$1,F96=$AZ$1,F97=$AM$1,F97=$AZ$1,F98=$AM$1,F98=$AZ$1),0,1)))</f>
        <v/>
      </c>
      <c r="BE96" s="342"/>
      <c r="BF96" s="2"/>
      <c r="BG96" s="2" t="str">
        <f>IF($A96&gt;='FG_243way_Regular Symbol'!F$16,"",IF(D96=0,"",COUNTIF(D96:D98,$BF$1)))</f>
        <v/>
      </c>
      <c r="BH96" s="2" t="str">
        <f>IF($A96&gt;='FG_243way_Regular Symbol'!G$16,"",IF(E96=0,"",COUNTIF(E96:E98,$BF$1)))</f>
        <v/>
      </c>
      <c r="BI96" s="2" t="str">
        <f>IF($A96&gt;='FG_243way_Regular Symbol'!H$16,"",IF(F96=0,"",COUNTIF(F96:F98,$BF$1)))</f>
        <v/>
      </c>
      <c r="BK96" s="342"/>
      <c r="BL96" s="2"/>
      <c r="BM96" s="2" t="str">
        <f>IF($A96&gt;='FG_243way_Regular Symbol'!F$16,"",IF(D96=0,"",IF(OR(D96=$AM$1,D96=$BL$1,D97=$AM$1,D97=$BL$1,D98=$AM$1,D98=$BL$1),0,1)))</f>
        <v/>
      </c>
      <c r="BN96" s="2" t="str">
        <f>IF($A96&gt;='FG_243way_Regular Symbol'!G$16,"",IF(E96=0,"",IF(OR(E96=$AM$1,E96=$BL$1,E97=$AM$1,E97=$BL$1,E98=$AM$1,E98=$BL$1),0,1)))</f>
        <v/>
      </c>
      <c r="BO96" s="128" t="str">
        <f>IF($A96&gt;='FG_243way_Regular Symbol'!H$16,"",IF(F96=0,"",IF(OR(F96=$AM$1,F96=$BL$1,F97=$AM$1,F97=$BL$1,F98=$AM$1,F98=$BL$1),0,1)))</f>
        <v/>
      </c>
      <c r="BQ96" s="2" t="str">
        <f>IF($A96&gt;='FG_243way_Regular Symbol'!D$16,"",IF(B96=0,"",IF(OR(B96=$BQ$1,B96=$BR$1,B97=$BQ$1,B97=$BR$1,B98=$BQ$1,B98=$BR$1),0,1)))</f>
        <v/>
      </c>
      <c r="BR96" s="2" t="str">
        <f>IF($A96&gt;='FG_243way_Regular Symbol'!E$16,"",IF(C96=0,"",IF(OR(C96=$BQ$1,C96=$BR$1,C97=$BQ$1,C97=$BR$1,C98=$BQ$1,C98=$BR$1),0,1)))</f>
        <v/>
      </c>
      <c r="BS96" s="2" t="str">
        <f>IF($A96&gt;='FG_243way_Regular Symbol'!F$16,"",IF(D96=0,"",IF(OR(D96=$BQ$1,D96=$BR$1,D97=$BQ$1,D97=$BR$1,D98=$BQ$1,D98=$BR$1),0,1)))</f>
        <v/>
      </c>
      <c r="BT96" s="2" t="str">
        <f>IF($A96&gt;='FG_243way_Regular Symbol'!G$16,"",IF(E96=0,"",IF(OR(E96=$BQ$1,E96=$BR$1,E97=$BQ$1,E97=$BR$1,E98=$BQ$1,E98=$BR$1),0,1)))</f>
        <v/>
      </c>
      <c r="BU96" s="2" t="str">
        <f>IF($A96&gt;='FG_243way_Regular Symbol'!H$16,"",IF(F96=0,"",IF(OR(F96=$BQ$1,F96=$BR$1,F97=$BQ$1,F97=$BR$1,F98=$BQ$1,F98=$BR$1),0,1)))</f>
        <v/>
      </c>
      <c r="BW96" s="2" t="str">
        <f>IF($A96&gt;='FG_243way_Regular Symbol'!D$16,"",IF(B96=0,"",IF(OR(B96=$BW$1,B97=$BW$1,B98=$BW$1,B96=$BX$1,B97=$BX$1,B98=$BX$1),0,1)))</f>
        <v/>
      </c>
      <c r="BX96" s="2" t="str">
        <f>IF($A96&gt;='FG_243way_Regular Symbol'!E$16,"",IF(C96=0,"",IF(OR(C96=$BW$1,C97=$BW$1,C98=$BW$1,C96=$BX$1,C97=$BX$1,C98=$BX$1),0,1)))</f>
        <v/>
      </c>
      <c r="BY96" s="2" t="str">
        <f>IF($A96&gt;='FG_243way_Regular Symbol'!F$16,"",IF(D96=0,"",IF(OR(D96=$BW$1,D97=$BW$1,D98=$BW$1,D96=$BX$1,D97=$BX$1,D98=$BX$1),0,1)))</f>
        <v/>
      </c>
      <c r="BZ96" s="2" t="str">
        <f>IF($A96&gt;='FG_243way_Regular Symbol'!G$16,"",IF(E96=0,"",IF(OR(E96=$BW$1,E97=$BW$1,E98=$BW$1,E96=$BX$1,E97=$BX$1,E98=$BX$1),0,1)))</f>
        <v/>
      </c>
      <c r="CA96" s="2" t="str">
        <f>IF($A96&gt;='FG_243way_Regular Symbol'!H$16,"",IF(F96=0,"",IF(OR(F96=$BW$1,F97=$BW$1,F98=$BW$1,F96=$BX$1,F97=$BX$1,F98=$BX$1),0,1)))</f>
        <v/>
      </c>
      <c r="CC96" s="2" t="str">
        <f>IF($A96&gt;='FG_243way_Regular Symbol'!D$16,"",IF(B96=0,"",IF(OR(B96=$BW$1,B97=$BW$1,B98=$BW$1,B96=$CD$1,B97=$CD$1,B98=$CD$1),0,1)))</f>
        <v/>
      </c>
      <c r="CD96" s="2" t="str">
        <f>IF($A96&gt;='FG_243way_Regular Symbol'!E$16,"",IF(C96=0,"",IF(OR(C96=$BW$1,C97=$BW$1,C98=$BW$1,C96=$CD$1,C97=$CD$1,C98=$CD$1),0,1)))</f>
        <v/>
      </c>
      <c r="CE96" s="2" t="str">
        <f>IF($A96&gt;='FG_243way_Regular Symbol'!F$16,"",IF(D96=0,"",IF(OR(D96=$BW$1,D97=$BW$1,D98=$BW$1,D96=$CD$1,D97=$CD$1,D98=$CD$1),0,1)))</f>
        <v/>
      </c>
      <c r="CF96" s="2" t="str">
        <f>IF($A96&gt;='FG_243way_Regular Symbol'!G$16,"",IF(E96=0,"",IF(OR(E96=$BW$1,E97=$BW$1,E98=$BW$1,E96=$CD$1,E97=$CD$1,E98=$CD$1),0,1)))</f>
        <v/>
      </c>
      <c r="CG96" s="2" t="str">
        <f>IF($A96&gt;='FG_243way_Regular Symbol'!H$16,"",IF(F96=0,"",IF(OR(F96=$BW$1,F97=$BW$1,F98=$BW$1,F96=$CD$1,F97=$CD$1,F98=$CD$1),0,1)))</f>
        <v/>
      </c>
      <c r="CI96" s="2" t="str">
        <f>IF($A96&gt;='FG_243way_Regular Symbol'!D$16,"",IF(B96=0,"",IF(OR(B96=$BW$1,B97=$BW$1,B98=$BW$1,B96=$CJ$1,B97=$CJ$1,B98=$CJ$1),0,1)))</f>
        <v/>
      </c>
      <c r="CJ96" s="2" t="str">
        <f>IF($A96&gt;='FG_243way_Regular Symbol'!E$16,"",IF(C96=0,"",IF(OR(C96=$BW$1,C97=$BW$1,C98=$BW$1,C96=$CJ$1,C97=$CJ$1,C98=$CJ$1),0,1)))</f>
        <v/>
      </c>
      <c r="CK96" s="2" t="str">
        <f>IF($A96&gt;='FG_243way_Regular Symbol'!F$16,"",IF(D96=0,"",IF(OR(D96=$BW$1,D97=$BW$1,D98=$BW$1,D96=$CJ$1,D97=$CJ$1,D98=$CJ$1),0,1)))</f>
        <v/>
      </c>
      <c r="CL96" s="2" t="str">
        <f>IF($A96&gt;='FG_243way_Regular Symbol'!G$16,"",IF(E96=0,"",IF(OR(E96=$BW$1,E97=$BW$1,E98=$BW$1,E96=$CJ$1,E97=$CJ$1,E98=$CJ$1),0,1)))</f>
        <v/>
      </c>
      <c r="CM96" s="2" t="str">
        <f>IF($A96&gt;='FG_243way_Regular Symbol'!H$16,"",IF(F96=0,"",IF(OR(F96=$BW$1,F97=$BW$1,F98=$BW$1,F96=$CJ$1,F97=$CJ$1,F98=$CJ$1),0,1)))</f>
        <v/>
      </c>
      <c r="CO96" s="2" t="str">
        <f>IF($A96&gt;='FG_243way_Regular Symbol'!D$16,"",IF(B96=0,"",IF(OR(B96=$BW$1,B97=$BW$1,B98=$BW$1,B96=$CP$1,B97=$CP$1,B98=$CP$1),0,1)))</f>
        <v/>
      </c>
      <c r="CP96" s="2" t="str">
        <f>IF($A96&gt;='FG_243way_Regular Symbol'!E$16,"",IF(C96=0,"",IF(OR(C96=$BW$1,C97=$BW$1,C98=$BW$1,C96=$CP$1,C97=$CP$1,C98=$CP$1),0,1)))</f>
        <v/>
      </c>
      <c r="CQ96" s="2" t="str">
        <f>IF($A96&gt;='FG_243way_Regular Symbol'!F$16,"",IF(D96=0,"",IF(OR(D96=$BW$1,D97=$BW$1,D98=$BW$1,D96=$CP$1,D97=$CP$1,D98=$CP$1),0,1)))</f>
        <v/>
      </c>
      <c r="CR96" s="2" t="str">
        <f>IF($A96&gt;='FG_243way_Regular Symbol'!G$16,"",IF(E96=0,"",IF(OR(E96=$BW$1,E97=$BW$1,E98=$BW$1,E96=$CP$1,E97=$CP$1,E98=$CP$1),0,1)))</f>
        <v/>
      </c>
      <c r="CS96" s="2" t="str">
        <f>IF($A96&gt;='FG_243way_Regular Symbol'!H$16,"",IF(F96=0,"",IF(OR(F96=$BW$1,F97=$BW$1,F98=$BW$1,F96=$CP$1,F97=$CP$1,F98=$CP$1),0,1)))</f>
        <v/>
      </c>
      <c r="CU96" s="2" t="str">
        <f>IF($A96&gt;='FG_243way_Regular Symbol'!D$16,"",IF(B96=0,"",IF(OR(B96=$BW$1,B97=$BW$1,B98=$BW$1,B96=$CV$1,B97=$CV$1,B98=$CV$1),0,1)))</f>
        <v/>
      </c>
      <c r="CV96" s="2" t="str">
        <f>IF($A96&gt;='FG_243way_Regular Symbol'!E$16,"",IF(C96=0,"",IF(OR(C96=$BW$1,C97=$BW$1,C98=$BW$1,C96=$CV$1,C97=$CV$1,C98=$CV$1),0,1)))</f>
        <v/>
      </c>
      <c r="CW96" s="2" t="str">
        <f>IF($A96&gt;='FG_243way_Regular Symbol'!F$16,"",IF(D96=0,"",IF(OR(D96=$BW$1,D97=$BW$1,D98=$BW$1,D96=$CV$1,D97=$CV$1,D98=$CV$1),0,1)))</f>
        <v/>
      </c>
      <c r="CX96" s="2" t="str">
        <f>IF($A96&gt;='FG_243way_Regular Symbol'!G$16,"",IF(E96=0,"",IF(OR(E96=$BW$1,E97=$BW$1,E98=$BW$1,E96=$CV$1,E97=$CV$1,E98=$CV$1),0,1)))</f>
        <v/>
      </c>
      <c r="CY96" s="2" t="str">
        <f>IF($A96&gt;='FG_243way_Regular Symbol'!H$16,"",IF(F96=0,"",IF(OR(F96=$BW$1,F97=$BW$1,F98=$BW$1,F96=$CV$1,F97=$CV$1,F98=$CV$1),0,1)))</f>
        <v/>
      </c>
    </row>
    <row r="97" spans="1:103">
      <c r="A97" s="341">
        <f>IF('FG_243way_Regular Symbol'!L96="","",'FG_243way_Regular Symbol'!L96)</f>
        <v>93</v>
      </c>
      <c r="B97" s="184" t="str">
        <f>IF('FG_243way_Regular Symbol'!M96="",
IF($A97-'FG_243way_Regular Symbol'!D$16&gt;='FG_243way_RegularＸ_W()'!B$2-1,"",VLOOKUP($A97-'FG_243way_Regular Symbol'!D$16,'FG_243way_Regular Symbol'!$L$3:$Q$99,'FG_243way_RegularＸ_W()'!B$3+1,FALSE)),
'FG_243way_Regular Symbol'!M96)</f>
        <v/>
      </c>
      <c r="C97" s="184" t="str">
        <f>IF('FG_243way_Regular Symbol'!N96="",
IF($A97-'FG_243way_Regular Symbol'!E$16&gt;='FG_243way_RegularＸ_W()'!C$2-1,"",VLOOKUP($A97-'FG_243way_Regular Symbol'!E$16,'FG_243way_Regular Symbol'!$L$3:$Q$99,'FG_243way_RegularＸ_W()'!C$3+1,FALSE)),
'FG_243way_Regular Symbol'!N96)</f>
        <v/>
      </c>
      <c r="D97" s="184" t="str">
        <f>IF('FG_243way_Regular Symbol'!O96="",
IF($A97-'FG_243way_Regular Symbol'!F$16&gt;='FG_243way_RegularＸ_W()'!D$2-1,"",VLOOKUP($A97-'FG_243way_Regular Symbol'!F$16,'FG_243way_Regular Symbol'!$L$3:$Q$99,'FG_243way_RegularＸ_W()'!D$3+1,FALSE)),
'FG_243way_Regular Symbol'!O96)</f>
        <v/>
      </c>
      <c r="E97" s="184" t="str">
        <f>IF('FG_243way_Regular Symbol'!P96="",
IF($A97-'FG_243way_Regular Symbol'!G$16&gt;='FG_243way_RegularＸ_W()'!E$2-1,"",VLOOKUP($A97-'FG_243way_Regular Symbol'!G$16,'FG_243way_Regular Symbol'!$L$3:$Q$99,'FG_243way_RegularＸ_W()'!E$3+1,FALSE)),
'FG_243way_Regular Symbol'!P96)</f>
        <v/>
      </c>
      <c r="F97" s="358" t="str">
        <f>IF('FG_243way_Regular Symbol'!Q96="",
IF($A97-'FG_243way_Regular Symbol'!H$16&gt;='FG_243way_RegularＸ_W()'!F$2-1,"",VLOOKUP($A97-'FG_243way_Regular Symbol'!H$16,'FG_243way_Regular Symbol'!$L$3:$Q$99,'FG_243way_RegularＸ_W()'!F$3+1,FALSE)),
'FG_243way_Regular Symbol'!Q96)</f>
        <v/>
      </c>
      <c r="O97" s="342" t="str">
        <f>IF($A97&gt;='FG_243way_Regular Symbol'!D$16,"",IF(B97=0,"",IF(OR(B97=$O$1,B97=$P$1,B98=$O$1,B98=$P$1,B99=$O$1,B99=$P$1),0,1)))</f>
        <v/>
      </c>
      <c r="P97" s="2" t="str">
        <f>IF($A97&gt;='FG_243way_Regular Symbol'!E$16,"",IF(C97=0,"",IF(OR(C97=$O$1,C97=$P$1,C98=$O$1,C98=$P$1,C99=$O$1,C99=$P$1),0,1)))</f>
        <v/>
      </c>
      <c r="Q97" s="2" t="str">
        <f>IF($A97&gt;='FG_243way_Regular Symbol'!F$16,"",IF(D97=0,"",IF(OR(D97=$O$1,D97=$P$1,D98=$O$1,D98=$P$1,D99=$O$1,D99=$P$1),0,1)))</f>
        <v/>
      </c>
      <c r="R97" s="2" t="str">
        <f>IF($A97&gt;='FG_243way_Regular Symbol'!G$16,"",IF(E97=0,"",IF(OR(E97=$O$1,E97=$P$1,E98=$O$1,E98=$P$1,E99=$O$1,E99=$P$1),0,1)))</f>
        <v/>
      </c>
      <c r="S97" s="128" t="str">
        <f>IF($A97&gt;='FG_243way_Regular Symbol'!H$16,"",IF(F97=0,"",IF(OR(F97=$O$1,F97=$P$1,F98=$O$1,F98=$P$1,F99=$O$1,F99=$P$1),0,1)))</f>
        <v/>
      </c>
      <c r="U97" s="342" t="str">
        <f>IF($A97&gt;='FG_243way_Regular Symbol'!D$16,"",IF(B97=0,"",IF(OR(B97=$U$1,B97=$V$1,B98=$U$1,B98=$V$1,B99=$U$1,B99=$V$1),0,1)))</f>
        <v/>
      </c>
      <c r="V97" s="2" t="str">
        <f>IF($A97&gt;='FG_243way_Regular Symbol'!E$16,"",IF(C97=0,"",IF(OR(C97=$U$1,C97=$V$1,C98=$U$1,C98=$V$1,C99=$U$1,C99=$V$1),0,1)))</f>
        <v/>
      </c>
      <c r="W97" s="2" t="str">
        <f>IF($A97&gt;='FG_243way_Regular Symbol'!F$16,"",IF(D97=0,"",IF(OR(D97=$U$1,D97=$V$1,D98=$U$1,D98=$V$1,D99=$U$1,D99=$V$1),0,1)))</f>
        <v/>
      </c>
      <c r="X97" s="2" t="str">
        <f>IF($A97&gt;='FG_243way_Regular Symbol'!G$16,"",IF(E97=0,"",IF(OR(E97=$U$1,E97=$V$1,E98=$U$1,E98=$V$1,E99=$U$1,E99=$V$1),0,1)))</f>
        <v/>
      </c>
      <c r="Y97" s="128" t="str">
        <f>IF($A97&gt;='FG_243way_Regular Symbol'!H$16,"",IF(F97=0,"",IF(OR(F97=$U$1,F97=$V$1,F98=$U$1,F98=$V$1,F99=$U$1,F99=$V$1),0,1)))</f>
        <v/>
      </c>
      <c r="AA97" s="342" t="str">
        <f>IF($A97&gt;='FG_243way_Regular Symbol'!D$16,"",IF(B97=0,"",IF(OR(B97=$AA$1,B97=$AB$1,B98=$AA$1,B98=$AB$1,B99=$AA$1,,B99=$AB$1),0,1)))</f>
        <v/>
      </c>
      <c r="AB97" s="2" t="str">
        <f>IF($A97&gt;='FG_243way_Regular Symbol'!E$16,"",IF(C97=0,"",IF(OR(C97=$AA$1,C97=$AB$1,C98=$AA$1,C98=$AB$1,C99=$AA$1,,C99=$AB$1),0,1)))</f>
        <v/>
      </c>
      <c r="AC97" s="2" t="str">
        <f>IF($A97&gt;='FG_243way_Regular Symbol'!F$16,"",IF(D97=0,"",IF(OR(D97=$AA$1,D97=$AB$1,D98=$AA$1,D98=$AB$1,D99=$AA$1,,D99=$AB$1),0,1)))</f>
        <v/>
      </c>
      <c r="AD97" s="2" t="str">
        <f>IF($A97&gt;='FG_243way_Regular Symbol'!G$16,"",IF(E97=0,"",IF(OR(E97=$AA$1,E97=$AB$1,E98=$AA$1,E98=$AB$1,E99=$AA$1,,E99=$AB$1),0,1)))</f>
        <v/>
      </c>
      <c r="AE97" s="128" t="str">
        <f>IF($A97&gt;='FG_243way_Regular Symbol'!H$16,"",IF(F97=0,"",IF(OR(F97=$AA$1,F97=$AB$1,F98=$AA$1,F98=$AB$1,F99=$AA$1,,F99=$AB$1),0,1)))</f>
        <v/>
      </c>
      <c r="AG97" s="342" t="str">
        <f>IF($A97&gt;='FG_243way_Regular Symbol'!D$16,"",IF(B97=0,"",IF(OR(B97=$AG$1,B97=$AH$1,B98=$AG$1,B98=$AH$1,B99=$AG$1,B99=$AH$1),0,1)))</f>
        <v/>
      </c>
      <c r="AH97" s="2" t="str">
        <f>IF($A97&gt;='FG_243way_Regular Symbol'!E$16,"",IF(C97=0,"",IF(OR(C97=$AG$1,C97=$AH$1,C98=$AG$1,C98=$AH$1,C99=$AG$1,C99=$AH$1),0,1)))</f>
        <v/>
      </c>
      <c r="AI97" s="2" t="str">
        <f>IF($A97&gt;='FG_243way_Regular Symbol'!F$16,"",IF(D97=0,"",IF(OR(D97=$AG$1,D97=$AH$1,D98=$AG$1,D98=$AH$1,D99=$AG$1,D99=$AH$1),0,1)))</f>
        <v/>
      </c>
      <c r="AJ97" s="2" t="str">
        <f>IF($A97&gt;='FG_243way_Regular Symbol'!G$16,"",IF(E97=0,"",IF(OR(E97=$AG$1,E97=$AH$1,E98=$AG$1,E98=$AH$1,E99=$AG$1,E99=$AH$1),0,1)))</f>
        <v/>
      </c>
      <c r="AK97" s="128" t="str">
        <f>IF($A97&gt;='FG_243way_Regular Symbol'!H$16,"",IF(F97=0,"",IF(OR(F97=$AG$1,F97=$AH$1,F98=$AG$1,F98=$AH$1,F99=$AG$1,F99=$AH$1),0,1)))</f>
        <v/>
      </c>
      <c r="AM97" s="342" t="str">
        <f>IF($A97&gt;='FG_243way_Regular Symbol'!D$16,"",IF(B97=0,"",IF(OR(B97=$AM$1,B97=$AN$1,B98=$AM$1,B98=$AN$1,B99=$AM$1,B99=$AN$1),0,1)))</f>
        <v/>
      </c>
      <c r="AN97" s="2" t="str">
        <f>IF($A97&gt;='FG_243way_Regular Symbol'!E$16,"",IF(C97=0,"",IF(OR(C97=$AM$1,C97=$AN$1,C98=$AM$1,C98=$AN$1,C99=$AM$1,C99=$AN$1),0,1)))</f>
        <v/>
      </c>
      <c r="AO97" s="2" t="str">
        <f>IF($A97&gt;='FG_243way_Regular Symbol'!F$16,"",IF(D97=0,"",IF(OR(D97=$AM$1,D97=$AN$1,D98=$AM$1,D98=$AN$1,D99=$AM$1,D99=$AN$1),0,1)))</f>
        <v/>
      </c>
      <c r="AP97" s="2" t="str">
        <f>IF($A97&gt;='FG_243way_Regular Symbol'!G$16,"",IF(E97=0,"",IF(OR(E97=$AM$1,E97=$AN$1,E98=$AM$1,E98=$AN$1,E99=$AM$1,E99=$AN$1),0,1)))</f>
        <v/>
      </c>
      <c r="AQ97" s="128" t="str">
        <f>IF($A97&gt;='FG_243way_Regular Symbol'!H$16,"",IF(F97=0,"",IF(OR(F97=$AM$1,F97=$AN$1,F98=$AM$1,F98=$AN$1,F99=$AM$1,F99=$AN$1),0,1)))</f>
        <v/>
      </c>
      <c r="AS97" s="342" t="str">
        <f>IF($A97&gt;='FG_243way_Regular Symbol'!D$16,"",IF(B97=0,"",IF(OR(B97=$AM$1,B97=$AT$1,B98=$AM$1,B98=$AT$1,B99=$AM$1,B99=$AT$1),0,1)))</f>
        <v/>
      </c>
      <c r="AT97" s="2" t="str">
        <f>IF($A97&gt;='FG_243way_Regular Symbol'!E$16,"",IF(C97=0,"",IF(OR(C97=$AM$1,C97=$AT$1,C98=$AM$1,C98=$AT$1,C99=$AM$1,C99=$AT$1),0,1)))</f>
        <v/>
      </c>
      <c r="AU97" s="2" t="str">
        <f>IF($A97&gt;='FG_243way_Regular Symbol'!F$16,"",IF(D97=0,"",IF(OR(D97=$AM$1,D97=$AT$1,D98=$AM$1,D98=$AT$1,D99=$AM$1,D99=$AT$1),0,1)))</f>
        <v/>
      </c>
      <c r="AV97" s="2" t="str">
        <f>IF($A97&gt;='FG_243way_Regular Symbol'!G$16,"",IF(E97=0,"",IF(OR(E97=$AM$1,E97=$AT$1,E98=$AM$1,E98=$AT$1,E99=$AM$1,E99=$AT$1),0,1)))</f>
        <v/>
      </c>
      <c r="AW97" s="128" t="str">
        <f>IF($A97&gt;='FG_243way_Regular Symbol'!H$16,"",IF(F97=0,"",IF(OR(F97=$AM$1,F97=$AT$1,F98=$AM$1,F98=$AT$1,F99=$AM$1,F99=$AT$1),0,1)))</f>
        <v/>
      </c>
      <c r="AY97" s="342" t="str">
        <f>IF($A97&gt;='FG_243way_Regular Symbol'!D$16,"",IF(B97=0,"",IF(OR(B97=$AM$1,B97=$AZ$1,B98=$AM$1,B98=$AZ$1,B99=$AM$1,B99=$AZ$1),0,1)))</f>
        <v/>
      </c>
      <c r="AZ97" s="2" t="str">
        <f>IF($A97&gt;='FG_243way_Regular Symbol'!E$16,"",IF(C97=0,"",IF(OR(C97=$AM$1,C97=$AZ$1,C98=$AM$1,C98=$AZ$1,C99=$AM$1,C99=$AZ$1),0,1)))</f>
        <v/>
      </c>
      <c r="BA97" s="2" t="str">
        <f>IF($A97&gt;='FG_243way_Regular Symbol'!F$16,"",IF(D97=0,"",IF(OR(D97=$AM$1,D97=$AZ$1,D98=$AM$1,D98=$AZ$1,D99=$AM$1,D99=$AZ$1),0,1)))</f>
        <v/>
      </c>
      <c r="BB97" s="2" t="str">
        <f>IF($A97&gt;='FG_243way_Regular Symbol'!G$16,"",IF(E97=0,"",IF(OR(E97=$AM$1,E97=$AZ$1,E98=$AM$1,E98=$AZ$1,E99=$AM$1,E99=$AZ$1),0,1)))</f>
        <v/>
      </c>
      <c r="BC97" s="128" t="str">
        <f>IF($A97&gt;='FG_243way_Regular Symbol'!H$16,"",IF(F97=0,"",IF(OR(F97=$AM$1,F97=$AZ$1,F98=$AM$1,F98=$AZ$1,F99=$AM$1,F99=$AZ$1),0,1)))</f>
        <v/>
      </c>
      <c r="BE97" s="342"/>
      <c r="BF97" s="2"/>
      <c r="BG97" s="2" t="str">
        <f>IF($A97&gt;='FG_243way_Regular Symbol'!F$16,"",IF(D97=0,"",COUNTIF(D97:D99,$BF$1)))</f>
        <v/>
      </c>
      <c r="BH97" s="2" t="str">
        <f>IF($A97&gt;='FG_243way_Regular Symbol'!G$16,"",IF(E97=0,"",COUNTIF(E97:E99,$BF$1)))</f>
        <v/>
      </c>
      <c r="BI97" s="2" t="str">
        <f>IF($A97&gt;='FG_243way_Regular Symbol'!H$16,"",IF(F97=0,"",COUNTIF(F97:F99,$BF$1)))</f>
        <v/>
      </c>
      <c r="BK97" s="342"/>
      <c r="BL97" s="2"/>
      <c r="BM97" s="2" t="str">
        <f>IF($A97&gt;='FG_243way_Regular Symbol'!F$16,"",IF(D97=0,"",IF(OR(D97=$AM$1,D97=$BL$1,D98=$AM$1,D98=$BL$1,D99=$AM$1,D99=$BL$1),0,1)))</f>
        <v/>
      </c>
      <c r="BN97" s="2" t="str">
        <f>IF($A97&gt;='FG_243way_Regular Symbol'!G$16,"",IF(E97=0,"",IF(OR(E97=$AM$1,E97=$BL$1,E98=$AM$1,E98=$BL$1,E99=$AM$1,E99=$BL$1),0,1)))</f>
        <v/>
      </c>
      <c r="BO97" s="128" t="str">
        <f>IF($A97&gt;='FG_243way_Regular Symbol'!H$16,"",IF(F97=0,"",IF(OR(F97=$AM$1,F97=$BL$1,F98=$AM$1,F98=$BL$1,F99=$AM$1,F99=$BL$1),0,1)))</f>
        <v/>
      </c>
      <c r="BQ97" s="2" t="str">
        <f>IF($A97&gt;='FG_243way_Regular Symbol'!D$16,"",IF(B97=0,"",IF(OR(B97=$BQ$1,B97=$BR$1,B98=$BQ$1,B98=$BR$1,B99=$BQ$1,B99=$BR$1),0,1)))</f>
        <v/>
      </c>
      <c r="BR97" s="2" t="str">
        <f>IF($A97&gt;='FG_243way_Regular Symbol'!E$16,"",IF(C97=0,"",IF(OR(C97=$BQ$1,C97=$BR$1,C98=$BQ$1,C98=$BR$1,C99=$BQ$1,C99=$BR$1),0,1)))</f>
        <v/>
      </c>
      <c r="BS97" s="2" t="str">
        <f>IF($A97&gt;='FG_243way_Regular Symbol'!F$16,"",IF(D97=0,"",IF(OR(D97=$BQ$1,D97=$BR$1,D98=$BQ$1,D98=$BR$1,D99=$BQ$1,D99=$BR$1),0,1)))</f>
        <v/>
      </c>
      <c r="BT97" s="2" t="str">
        <f>IF($A97&gt;='FG_243way_Regular Symbol'!G$16,"",IF(E97=0,"",IF(OR(E97=$BQ$1,E97=$BR$1,E98=$BQ$1,E98=$BR$1,E99=$BQ$1,E99=$BR$1),0,1)))</f>
        <v/>
      </c>
      <c r="BU97" s="2" t="str">
        <f>IF($A97&gt;='FG_243way_Regular Symbol'!H$16,"",IF(F97=0,"",IF(OR(F97=$BQ$1,F97=$BR$1,F98=$BQ$1,F98=$BR$1,F99=$BQ$1,F99=$BR$1),0,1)))</f>
        <v/>
      </c>
      <c r="BW97" s="2" t="str">
        <f>IF($A97&gt;='FG_243way_Regular Symbol'!D$16,"",IF(B97=0,"",IF(OR(B97=$BW$1,B98=$BW$1,B99=$BW$1,B97=$BX$1,B98=$BX$1,B99=$BX$1),0,1)))</f>
        <v/>
      </c>
      <c r="BX97" s="2" t="str">
        <f>IF($A97&gt;='FG_243way_Regular Symbol'!E$16,"",IF(C97=0,"",IF(OR(C97=$BW$1,C98=$BW$1,C99=$BW$1,C97=$BX$1,C98=$BX$1,C99=$BX$1),0,1)))</f>
        <v/>
      </c>
      <c r="BY97" s="2" t="str">
        <f>IF($A97&gt;='FG_243way_Regular Symbol'!F$16,"",IF(D97=0,"",IF(OR(D97=$BW$1,D98=$BW$1,D99=$BW$1,D97=$BX$1,D98=$BX$1,D99=$BX$1),0,1)))</f>
        <v/>
      </c>
      <c r="BZ97" s="2" t="str">
        <f>IF($A97&gt;='FG_243way_Regular Symbol'!G$16,"",IF(E97=0,"",IF(OR(E97=$BW$1,E98=$BW$1,E99=$BW$1,E97=$BX$1,E98=$BX$1,E99=$BX$1),0,1)))</f>
        <v/>
      </c>
      <c r="CA97" s="2" t="str">
        <f>IF($A97&gt;='FG_243way_Regular Symbol'!H$16,"",IF(F97=0,"",IF(OR(F97=$BW$1,F98=$BW$1,F99=$BW$1,F97=$BX$1,F98=$BX$1,F99=$BX$1),0,1)))</f>
        <v/>
      </c>
      <c r="CC97" s="2" t="str">
        <f>IF($A97&gt;='FG_243way_Regular Symbol'!D$16,"",IF(B97=0,"",IF(OR(B97=$BW$1,B98=$BW$1,B99=$BW$1,B97=$CD$1,B98=$CD$1,B99=$CD$1),0,1)))</f>
        <v/>
      </c>
      <c r="CD97" s="2" t="str">
        <f>IF($A97&gt;='FG_243way_Regular Symbol'!E$16,"",IF(C97=0,"",IF(OR(C97=$BW$1,C98=$BW$1,C99=$BW$1,C97=$CD$1,C98=$CD$1,C99=$CD$1),0,1)))</f>
        <v/>
      </c>
      <c r="CE97" s="2" t="str">
        <f>IF($A97&gt;='FG_243way_Regular Symbol'!F$16,"",IF(D97=0,"",IF(OR(D97=$BW$1,D98=$BW$1,D99=$BW$1,D97=$CD$1,D98=$CD$1,D99=$CD$1),0,1)))</f>
        <v/>
      </c>
      <c r="CF97" s="2" t="str">
        <f>IF($A97&gt;='FG_243way_Regular Symbol'!G$16,"",IF(E97=0,"",IF(OR(E97=$BW$1,E98=$BW$1,E99=$BW$1,E97=$CD$1,E98=$CD$1,E99=$CD$1),0,1)))</f>
        <v/>
      </c>
      <c r="CG97" s="2" t="str">
        <f>IF($A97&gt;='FG_243way_Regular Symbol'!H$16,"",IF(F97=0,"",IF(OR(F97=$BW$1,F98=$BW$1,F99=$BW$1,F97=$CD$1,F98=$CD$1,F99=$CD$1),0,1)))</f>
        <v/>
      </c>
      <c r="CI97" s="2" t="str">
        <f>IF($A97&gt;='FG_243way_Regular Symbol'!D$16,"",IF(B97=0,"",IF(OR(B97=$BW$1,B98=$BW$1,B99=$BW$1,B97=$CJ$1,B98=$CJ$1,B99=$CJ$1),0,1)))</f>
        <v/>
      </c>
      <c r="CJ97" s="2" t="str">
        <f>IF($A97&gt;='FG_243way_Regular Symbol'!E$16,"",IF(C97=0,"",IF(OR(C97=$BW$1,C98=$BW$1,C99=$BW$1,C97=$CJ$1,C98=$CJ$1,C99=$CJ$1),0,1)))</f>
        <v/>
      </c>
      <c r="CK97" s="2" t="str">
        <f>IF($A97&gt;='FG_243way_Regular Symbol'!F$16,"",IF(D97=0,"",IF(OR(D97=$BW$1,D98=$BW$1,D99=$BW$1,D97=$CJ$1,D98=$CJ$1,D99=$CJ$1),0,1)))</f>
        <v/>
      </c>
      <c r="CL97" s="2" t="str">
        <f>IF($A97&gt;='FG_243way_Regular Symbol'!G$16,"",IF(E97=0,"",IF(OR(E97=$BW$1,E98=$BW$1,E99=$BW$1,E97=$CJ$1,E98=$CJ$1,E99=$CJ$1),0,1)))</f>
        <v/>
      </c>
      <c r="CM97" s="2" t="str">
        <f>IF($A97&gt;='FG_243way_Regular Symbol'!H$16,"",IF(F97=0,"",IF(OR(F97=$BW$1,F98=$BW$1,F99=$BW$1,F97=$CJ$1,F98=$CJ$1,F99=$CJ$1),0,1)))</f>
        <v/>
      </c>
      <c r="CO97" s="2" t="str">
        <f>IF($A97&gt;='FG_243way_Regular Symbol'!D$16,"",IF(B97=0,"",IF(OR(B97=$BW$1,B98=$BW$1,B99=$BW$1,B97=$CP$1,B98=$CP$1,B99=$CP$1),0,1)))</f>
        <v/>
      </c>
      <c r="CP97" s="2" t="str">
        <f>IF($A97&gt;='FG_243way_Regular Symbol'!E$16,"",IF(C97=0,"",IF(OR(C97=$BW$1,C98=$BW$1,C99=$BW$1,C97=$CP$1,C98=$CP$1,C99=$CP$1),0,1)))</f>
        <v/>
      </c>
      <c r="CQ97" s="2" t="str">
        <f>IF($A97&gt;='FG_243way_Regular Symbol'!F$16,"",IF(D97=0,"",IF(OR(D97=$BW$1,D98=$BW$1,D99=$BW$1,D97=$CP$1,D98=$CP$1,D99=$CP$1),0,1)))</f>
        <v/>
      </c>
      <c r="CR97" s="2" t="str">
        <f>IF($A97&gt;='FG_243way_Regular Symbol'!G$16,"",IF(E97=0,"",IF(OR(E97=$BW$1,E98=$BW$1,E99=$BW$1,E97=$CP$1,E98=$CP$1,E99=$CP$1),0,1)))</f>
        <v/>
      </c>
      <c r="CS97" s="2" t="str">
        <f>IF($A97&gt;='FG_243way_Regular Symbol'!H$16,"",IF(F97=0,"",IF(OR(F97=$BW$1,F98=$BW$1,F99=$BW$1,F97=$CP$1,F98=$CP$1,F99=$CP$1),0,1)))</f>
        <v/>
      </c>
      <c r="CU97" s="2" t="str">
        <f>IF($A97&gt;='FG_243way_Regular Symbol'!D$16,"",IF(B97=0,"",IF(OR(B97=$BW$1,B98=$BW$1,B99=$BW$1,B97=$CV$1,B98=$CV$1,B99=$CV$1),0,1)))</f>
        <v/>
      </c>
      <c r="CV97" s="2" t="str">
        <f>IF($A97&gt;='FG_243way_Regular Symbol'!E$16,"",IF(C97=0,"",IF(OR(C97=$BW$1,C98=$BW$1,C99=$BW$1,C97=$CV$1,C98=$CV$1,C99=$CV$1),0,1)))</f>
        <v/>
      </c>
      <c r="CW97" s="2" t="str">
        <f>IF($A97&gt;='FG_243way_Regular Symbol'!F$16,"",IF(D97=0,"",IF(OR(D97=$BW$1,D98=$BW$1,D99=$BW$1,D97=$CV$1,D98=$CV$1,D99=$CV$1),0,1)))</f>
        <v/>
      </c>
      <c r="CX97" s="2" t="str">
        <f>IF($A97&gt;='FG_243way_Regular Symbol'!G$16,"",IF(E97=0,"",IF(OR(E97=$BW$1,E98=$BW$1,E99=$BW$1,E97=$CV$1,E98=$CV$1,E99=$CV$1),0,1)))</f>
        <v/>
      </c>
      <c r="CY97" s="2" t="str">
        <f>IF($A97&gt;='FG_243way_Regular Symbol'!H$16,"",IF(F97=0,"",IF(OR(F97=$BW$1,F98=$BW$1,F99=$BW$1,F97=$CV$1,F98=$CV$1,F99=$CV$1),0,1)))</f>
        <v/>
      </c>
    </row>
    <row r="98" spans="1:103">
      <c r="A98" s="341">
        <f>IF('FG_243way_Regular Symbol'!L97="","",'FG_243way_Regular Symbol'!L97)</f>
        <v>94</v>
      </c>
      <c r="B98" s="184" t="str">
        <f>IF('FG_243way_Regular Symbol'!M97="",
IF($A98-'FG_243way_Regular Symbol'!D$16&gt;='FG_243way_RegularＸ_W()'!B$2-1,"",VLOOKUP($A98-'FG_243way_Regular Symbol'!D$16,'FG_243way_Regular Symbol'!$L$3:$Q$99,'FG_243way_RegularＸ_W()'!B$3+1,FALSE)),
'FG_243way_Regular Symbol'!M97)</f>
        <v/>
      </c>
      <c r="C98" s="184" t="str">
        <f>IF('FG_243way_Regular Symbol'!N97="",
IF($A98-'FG_243way_Regular Symbol'!E$16&gt;='FG_243way_RegularＸ_W()'!C$2-1,"",VLOOKUP($A98-'FG_243way_Regular Symbol'!E$16,'FG_243way_Regular Symbol'!$L$3:$Q$99,'FG_243way_RegularＸ_W()'!C$3+1,FALSE)),
'FG_243way_Regular Symbol'!N97)</f>
        <v/>
      </c>
      <c r="D98" s="184" t="str">
        <f>IF('FG_243way_Regular Symbol'!O97="",
IF($A98-'FG_243way_Regular Symbol'!F$16&gt;='FG_243way_RegularＸ_W()'!D$2-1,"",VLOOKUP($A98-'FG_243way_Regular Symbol'!F$16,'FG_243way_Regular Symbol'!$L$3:$Q$99,'FG_243way_RegularＸ_W()'!D$3+1,FALSE)),
'FG_243way_Regular Symbol'!O97)</f>
        <v/>
      </c>
      <c r="E98" s="184" t="str">
        <f>IF('FG_243way_Regular Symbol'!P97="",
IF($A98-'FG_243way_Regular Symbol'!G$16&gt;='FG_243way_RegularＸ_W()'!E$2-1,"",VLOOKUP($A98-'FG_243way_Regular Symbol'!G$16,'FG_243way_Regular Symbol'!$L$3:$Q$99,'FG_243way_RegularＸ_W()'!E$3+1,FALSE)),
'FG_243way_Regular Symbol'!P97)</f>
        <v/>
      </c>
      <c r="F98" s="358" t="str">
        <f>IF('FG_243way_Regular Symbol'!Q97="",
IF($A98-'FG_243way_Regular Symbol'!H$16&gt;='FG_243way_RegularＸ_W()'!F$2-1,"",VLOOKUP($A98-'FG_243way_Regular Symbol'!H$16,'FG_243way_Regular Symbol'!$L$3:$Q$99,'FG_243way_RegularＸ_W()'!F$3+1,FALSE)),
'FG_243way_Regular Symbol'!Q97)</f>
        <v/>
      </c>
      <c r="O98" s="342" t="str">
        <f>IF($A98&gt;='FG_243way_Regular Symbol'!D$16,"",IF(B98=0,"",IF(OR(B98=$O$1,B98=$P$1,B99=$O$1,B99=$P$1,B100=$O$1,B100=$P$1),0,1)))</f>
        <v/>
      </c>
      <c r="P98" s="2" t="str">
        <f>IF($A98&gt;='FG_243way_Regular Symbol'!E$16,"",IF(C98=0,"",IF(OR(C98=$O$1,C98=$P$1,C99=$O$1,C99=$P$1,C100=$O$1,C100=$P$1),0,1)))</f>
        <v/>
      </c>
      <c r="Q98" s="2" t="str">
        <f>IF($A98&gt;='FG_243way_Regular Symbol'!F$16,"",IF(D98=0,"",IF(OR(D98=$O$1,D98=$P$1,D99=$O$1,D99=$P$1,D100=$O$1,D100=$P$1),0,1)))</f>
        <v/>
      </c>
      <c r="R98" s="2" t="str">
        <f>IF($A98&gt;='FG_243way_Regular Symbol'!G$16,"",IF(E98=0,"",IF(OR(E98=$O$1,E98=$P$1,E99=$O$1,E99=$P$1,E100=$O$1,E100=$P$1),0,1)))</f>
        <v/>
      </c>
      <c r="S98" s="128" t="str">
        <f>IF($A98&gt;='FG_243way_Regular Symbol'!H$16,"",IF(F98=0,"",IF(OR(F98=$O$1,F98=$P$1,F99=$O$1,F99=$P$1,F100=$O$1,F100=$P$1),0,1)))</f>
        <v/>
      </c>
      <c r="U98" s="342" t="str">
        <f>IF($A98&gt;='FG_243way_Regular Symbol'!D$16,"",IF(B98=0,"",IF(OR(B98=$U$1,B98=$V$1,B99=$U$1,B99=$V$1,B100=$U$1,B100=$V$1),0,1)))</f>
        <v/>
      </c>
      <c r="V98" s="2" t="str">
        <f>IF($A98&gt;='FG_243way_Regular Symbol'!E$16,"",IF(C98=0,"",IF(OR(C98=$U$1,C98=$V$1,C99=$U$1,C99=$V$1,C100=$U$1,C100=$V$1),0,1)))</f>
        <v/>
      </c>
      <c r="W98" s="2" t="str">
        <f>IF($A98&gt;='FG_243way_Regular Symbol'!F$16,"",IF(D98=0,"",IF(OR(D98=$U$1,D98=$V$1,D99=$U$1,D99=$V$1,D100=$U$1,D100=$V$1),0,1)))</f>
        <v/>
      </c>
      <c r="X98" s="2" t="str">
        <f>IF($A98&gt;='FG_243way_Regular Symbol'!G$16,"",IF(E98=0,"",IF(OR(E98=$U$1,E98=$V$1,E99=$U$1,E99=$V$1,E100=$U$1,E100=$V$1),0,1)))</f>
        <v/>
      </c>
      <c r="Y98" s="128" t="str">
        <f>IF($A98&gt;='FG_243way_Regular Symbol'!H$16,"",IF(F98=0,"",IF(OR(F98=$U$1,F98=$V$1,F99=$U$1,F99=$V$1,F100=$U$1,F100=$V$1),0,1)))</f>
        <v/>
      </c>
      <c r="AA98" s="342" t="str">
        <f>IF($A98&gt;='FG_243way_Regular Symbol'!D$16,"",IF(B98=0,"",IF(OR(B98=$AA$1,B98=$AB$1,B99=$AA$1,B99=$AB$1,B100=$AA$1,,B100=$AB$1),0,1)))</f>
        <v/>
      </c>
      <c r="AB98" s="2" t="str">
        <f>IF($A98&gt;='FG_243way_Regular Symbol'!E$16,"",IF(C98=0,"",IF(OR(C98=$AA$1,C98=$AB$1,C99=$AA$1,C99=$AB$1,C100=$AA$1,,C100=$AB$1),0,1)))</f>
        <v/>
      </c>
      <c r="AC98" s="2" t="str">
        <f>IF($A98&gt;='FG_243way_Regular Symbol'!F$16,"",IF(D98=0,"",IF(OR(D98=$AA$1,D98=$AB$1,D99=$AA$1,D99=$AB$1,D100=$AA$1,,D100=$AB$1),0,1)))</f>
        <v/>
      </c>
      <c r="AD98" s="2" t="str">
        <f>IF($A98&gt;='FG_243way_Regular Symbol'!G$16,"",IF(E98=0,"",IF(OR(E98=$AA$1,E98=$AB$1,E99=$AA$1,E99=$AB$1,E100=$AA$1,,E100=$AB$1),0,1)))</f>
        <v/>
      </c>
      <c r="AE98" s="128" t="str">
        <f>IF($A98&gt;='FG_243way_Regular Symbol'!H$16,"",IF(F98=0,"",IF(OR(F98=$AA$1,F98=$AB$1,F99=$AA$1,F99=$AB$1,F100=$AA$1,,F100=$AB$1),0,1)))</f>
        <v/>
      </c>
      <c r="AG98" s="342" t="str">
        <f>IF($A98&gt;='FG_243way_Regular Symbol'!D$16,"",IF(B98=0,"",IF(OR(B98=$AG$1,B98=$AH$1,B99=$AG$1,B99=$AH$1,B100=$AG$1,B100=$AH$1),0,1)))</f>
        <v/>
      </c>
      <c r="AH98" s="2" t="str">
        <f>IF($A98&gt;='FG_243way_Regular Symbol'!E$16,"",IF(C98=0,"",IF(OR(C98=$AG$1,C98=$AH$1,C99=$AG$1,C99=$AH$1,C100=$AG$1,C100=$AH$1),0,1)))</f>
        <v/>
      </c>
      <c r="AI98" s="2" t="str">
        <f>IF($A98&gt;='FG_243way_Regular Symbol'!F$16,"",IF(D98=0,"",IF(OR(D98=$AG$1,D98=$AH$1,D99=$AG$1,D99=$AH$1,D100=$AG$1,D100=$AH$1),0,1)))</f>
        <v/>
      </c>
      <c r="AJ98" s="2" t="str">
        <f>IF($A98&gt;='FG_243way_Regular Symbol'!G$16,"",IF(E98=0,"",IF(OR(E98=$AG$1,E98=$AH$1,E99=$AG$1,E99=$AH$1,E100=$AG$1,E100=$AH$1),0,1)))</f>
        <v/>
      </c>
      <c r="AK98" s="128" t="str">
        <f>IF($A98&gt;='FG_243way_Regular Symbol'!H$16,"",IF(F98=0,"",IF(OR(F98=$AG$1,F98=$AH$1,F99=$AG$1,F99=$AH$1,F100=$AG$1,F100=$AH$1),0,1)))</f>
        <v/>
      </c>
      <c r="AM98" s="342" t="str">
        <f>IF($A98&gt;='FG_243way_Regular Symbol'!D$16,"",IF(B98=0,"",IF(OR(B98=$AM$1,B98=$AN$1,B99=$AM$1,B99=$AN$1,B100=$AM$1,B100=$AN$1),0,1)))</f>
        <v/>
      </c>
      <c r="AN98" s="2" t="str">
        <f>IF($A98&gt;='FG_243way_Regular Symbol'!E$16,"",IF(C98=0,"",IF(OR(C98=$AM$1,C98=$AN$1,C99=$AM$1,C99=$AN$1,C100=$AM$1,C100=$AN$1),0,1)))</f>
        <v/>
      </c>
      <c r="AO98" s="2" t="str">
        <f>IF($A98&gt;='FG_243way_Regular Symbol'!F$16,"",IF(D98=0,"",IF(OR(D98=$AM$1,D98=$AN$1,D99=$AM$1,D99=$AN$1,D100=$AM$1,D100=$AN$1),0,1)))</f>
        <v/>
      </c>
      <c r="AP98" s="2" t="str">
        <f>IF($A98&gt;='FG_243way_Regular Symbol'!G$16,"",IF(E98=0,"",IF(OR(E98=$AM$1,E98=$AN$1,E99=$AM$1,E99=$AN$1,E100=$AM$1,E100=$AN$1),0,1)))</f>
        <v/>
      </c>
      <c r="AQ98" s="128" t="str">
        <f>IF($A98&gt;='FG_243way_Regular Symbol'!H$16,"",IF(F98=0,"",IF(OR(F98=$AM$1,F98=$AN$1,F99=$AM$1,F99=$AN$1,F100=$AM$1,F100=$AN$1),0,1)))</f>
        <v/>
      </c>
      <c r="AS98" s="342" t="str">
        <f>IF($A98&gt;='FG_243way_Regular Symbol'!D$16,"",IF(B98=0,"",IF(OR(B98=$AM$1,B98=$AT$1,B99=$AM$1,B99=$AT$1,B100=$AM$1,B100=$AT$1),0,1)))</f>
        <v/>
      </c>
      <c r="AT98" s="2" t="str">
        <f>IF($A98&gt;='FG_243way_Regular Symbol'!E$16,"",IF(C98=0,"",IF(OR(C98=$AM$1,C98=$AT$1,C99=$AM$1,C99=$AT$1,C100=$AM$1,C100=$AT$1),0,1)))</f>
        <v/>
      </c>
      <c r="AU98" s="2" t="str">
        <f>IF($A98&gt;='FG_243way_Regular Symbol'!F$16,"",IF(D98=0,"",IF(OR(D98=$AM$1,D98=$AT$1,D99=$AM$1,D99=$AT$1,D100=$AM$1,D100=$AT$1),0,1)))</f>
        <v/>
      </c>
      <c r="AV98" s="2" t="str">
        <f>IF($A98&gt;='FG_243way_Regular Symbol'!G$16,"",IF(E98=0,"",IF(OR(E98=$AM$1,E98=$AT$1,E99=$AM$1,E99=$AT$1,E100=$AM$1,E100=$AT$1),0,1)))</f>
        <v/>
      </c>
      <c r="AW98" s="128" t="str">
        <f>IF($A98&gt;='FG_243way_Regular Symbol'!H$16,"",IF(F98=0,"",IF(OR(F98=$AM$1,F98=$AT$1,F99=$AM$1,F99=$AT$1,F100=$AM$1,F100=$AT$1),0,1)))</f>
        <v/>
      </c>
      <c r="AY98" s="342" t="str">
        <f>IF($A98&gt;='FG_243way_Regular Symbol'!D$16,"",IF(B98=0,"",IF(OR(B98=$AM$1,B98=$AZ$1,B99=$AM$1,B99=$AZ$1,B100=$AM$1,B100=$AZ$1),0,1)))</f>
        <v/>
      </c>
      <c r="AZ98" s="2" t="str">
        <f>IF($A98&gt;='FG_243way_Regular Symbol'!E$16,"",IF(C98=0,"",IF(OR(C98=$AM$1,C98=$AZ$1,C99=$AM$1,C99=$AZ$1,C100=$AM$1,C100=$AZ$1),0,1)))</f>
        <v/>
      </c>
      <c r="BA98" s="2" t="str">
        <f>IF($A98&gt;='FG_243way_Regular Symbol'!F$16,"",IF(D98=0,"",IF(OR(D98=$AM$1,D98=$AZ$1,D99=$AM$1,D99=$AZ$1,D100=$AM$1,D100=$AZ$1),0,1)))</f>
        <v/>
      </c>
      <c r="BB98" s="2" t="str">
        <f>IF($A98&gt;='FG_243way_Regular Symbol'!G$16,"",IF(E98=0,"",IF(OR(E98=$AM$1,E98=$AZ$1,E99=$AM$1,E99=$AZ$1,E100=$AM$1,E100=$AZ$1),0,1)))</f>
        <v/>
      </c>
      <c r="BC98" s="128" t="str">
        <f>IF($A98&gt;='FG_243way_Regular Symbol'!H$16,"",IF(F98=0,"",IF(OR(F98=$AM$1,F98=$AZ$1,F99=$AM$1,F99=$AZ$1,F100=$AM$1,F100=$AZ$1),0,1)))</f>
        <v/>
      </c>
      <c r="BE98" s="342"/>
      <c r="BF98" s="2"/>
      <c r="BG98" s="2" t="str">
        <f>IF($A98&gt;='FG_243way_Regular Symbol'!F$16,"",IF(D98=0,"",COUNTIF(D98:D100,$BF$1)))</f>
        <v/>
      </c>
      <c r="BH98" s="2" t="str">
        <f>IF($A98&gt;='FG_243way_Regular Symbol'!G$16,"",IF(E98=0,"",COUNTIF(E98:E100,$BF$1)))</f>
        <v/>
      </c>
      <c r="BI98" s="2" t="str">
        <f>IF($A98&gt;='FG_243way_Regular Symbol'!H$16,"",IF(F98=0,"",COUNTIF(F98:F100,$BF$1)))</f>
        <v/>
      </c>
      <c r="BK98" s="342"/>
      <c r="BL98" s="2"/>
      <c r="BM98" s="2" t="str">
        <f>IF($A98&gt;='FG_243way_Regular Symbol'!F$16,"",IF(D98=0,"",IF(OR(D98=$AM$1,D98=$BL$1,D99=$AM$1,D99=$BL$1,D100=$AM$1,D100=$BL$1),0,1)))</f>
        <v/>
      </c>
      <c r="BN98" s="2" t="str">
        <f>IF($A98&gt;='FG_243way_Regular Symbol'!G$16,"",IF(E98=0,"",IF(OR(E98=$AM$1,E98=$BL$1,E99=$AM$1,E99=$BL$1,E100=$AM$1,E100=$BL$1),0,1)))</f>
        <v/>
      </c>
      <c r="BO98" s="128" t="str">
        <f>IF($A98&gt;='FG_243way_Regular Symbol'!H$16,"",IF(F98=0,"",IF(OR(F98=$AM$1,F98=$BL$1,F99=$AM$1,F99=$BL$1,F100=$AM$1,F100=$BL$1),0,1)))</f>
        <v/>
      </c>
      <c r="BQ98" s="2" t="str">
        <f>IF($A98&gt;='FG_243way_Regular Symbol'!D$16,"",IF(B98=0,"",IF(OR(B98=$BQ$1,B98=$BR$1,B99=$BQ$1,B99=$BR$1,B100=$BQ$1,B100=$BR$1),0,1)))</f>
        <v/>
      </c>
      <c r="BR98" s="2" t="str">
        <f>IF($A98&gt;='FG_243way_Regular Symbol'!E$16,"",IF(C98=0,"",IF(OR(C98=$BQ$1,C98=$BR$1,C99=$BQ$1,C99=$BR$1,C100=$BQ$1,C100=$BR$1),0,1)))</f>
        <v/>
      </c>
      <c r="BS98" s="2" t="str">
        <f>IF($A98&gt;='FG_243way_Regular Symbol'!F$16,"",IF(D98=0,"",IF(OR(D98=$BQ$1,D98=$BR$1,D99=$BQ$1,D99=$BR$1,D100=$BQ$1,D100=$BR$1),0,1)))</f>
        <v/>
      </c>
      <c r="BT98" s="2" t="str">
        <f>IF($A98&gt;='FG_243way_Regular Symbol'!G$16,"",IF(E98=0,"",IF(OR(E98=$BQ$1,E98=$BR$1,E99=$BQ$1,E99=$BR$1,E100=$BQ$1,E100=$BR$1),0,1)))</f>
        <v/>
      </c>
      <c r="BU98" s="2" t="str">
        <f>IF($A98&gt;='FG_243way_Regular Symbol'!H$16,"",IF(F98=0,"",IF(OR(F98=$BQ$1,F98=$BR$1,F99=$BQ$1,F99=$BR$1,F100=$BQ$1,F100=$BR$1),0,1)))</f>
        <v/>
      </c>
      <c r="BW98" s="2" t="str">
        <f>IF($A98&gt;='FG_243way_Regular Symbol'!D$16,"",IF(B98=0,"",IF(OR(B98=$BW$1,B99=$BW$1,B100=$BW$1,B98=$BX$1,B99=$BX$1,B100=$BX$1),0,1)))</f>
        <v/>
      </c>
      <c r="BX98" s="2" t="str">
        <f>IF($A98&gt;='FG_243way_Regular Symbol'!E$16,"",IF(C98=0,"",IF(OR(C98=$BW$1,C99=$BW$1,C100=$BW$1,C98=$BX$1,C99=$BX$1,C100=$BX$1),0,1)))</f>
        <v/>
      </c>
      <c r="BY98" s="2" t="str">
        <f>IF($A98&gt;='FG_243way_Regular Symbol'!F$16,"",IF(D98=0,"",IF(OR(D98=$BW$1,D99=$BW$1,D100=$BW$1,D98=$BX$1,D99=$BX$1,D100=$BX$1),0,1)))</f>
        <v/>
      </c>
      <c r="BZ98" s="2" t="str">
        <f>IF($A98&gt;='FG_243way_Regular Symbol'!G$16,"",IF(E98=0,"",IF(OR(E98=$BW$1,E99=$BW$1,E100=$BW$1,E98=$BX$1,E99=$BX$1,E100=$BX$1),0,1)))</f>
        <v/>
      </c>
      <c r="CA98" s="2" t="str">
        <f>IF($A98&gt;='FG_243way_Regular Symbol'!H$16,"",IF(F98=0,"",IF(OR(F98=$BW$1,F99=$BW$1,F100=$BW$1,F98=$BX$1,F99=$BX$1,F100=$BX$1),0,1)))</f>
        <v/>
      </c>
      <c r="CC98" s="2" t="str">
        <f>IF($A98&gt;='FG_243way_Regular Symbol'!D$16,"",IF(B98=0,"",IF(OR(B98=$BW$1,B99=$BW$1,B100=$BW$1,B98=$CD$1,B99=$CD$1,B100=$CD$1),0,1)))</f>
        <v/>
      </c>
      <c r="CD98" s="2" t="str">
        <f>IF($A98&gt;='FG_243way_Regular Symbol'!E$16,"",IF(C98=0,"",IF(OR(C98=$BW$1,C99=$BW$1,C100=$BW$1,C98=$CD$1,C99=$CD$1,C100=$CD$1),0,1)))</f>
        <v/>
      </c>
      <c r="CE98" s="2" t="str">
        <f>IF($A98&gt;='FG_243way_Regular Symbol'!F$16,"",IF(D98=0,"",IF(OR(D98=$BW$1,D99=$BW$1,D100=$BW$1,D98=$CD$1,D99=$CD$1,D100=$CD$1),0,1)))</f>
        <v/>
      </c>
      <c r="CF98" s="2" t="str">
        <f>IF($A98&gt;='FG_243way_Regular Symbol'!G$16,"",IF(E98=0,"",IF(OR(E98=$BW$1,E99=$BW$1,E100=$BW$1,E98=$CD$1,E99=$CD$1,E100=$CD$1),0,1)))</f>
        <v/>
      </c>
      <c r="CG98" s="2" t="str">
        <f>IF($A98&gt;='FG_243way_Regular Symbol'!H$16,"",IF(F98=0,"",IF(OR(F98=$BW$1,F99=$BW$1,F100=$BW$1,F98=$CD$1,F99=$CD$1,F100=$CD$1),0,1)))</f>
        <v/>
      </c>
      <c r="CI98" s="2" t="str">
        <f>IF($A98&gt;='FG_243way_Regular Symbol'!D$16,"",IF(B98=0,"",IF(OR(B98=$BW$1,B99=$BW$1,B100=$BW$1,B98=$CJ$1,B99=$CJ$1,B100=$CJ$1),0,1)))</f>
        <v/>
      </c>
      <c r="CJ98" s="2" t="str">
        <f>IF($A98&gt;='FG_243way_Regular Symbol'!E$16,"",IF(C98=0,"",IF(OR(C98=$BW$1,C99=$BW$1,C100=$BW$1,C98=$CJ$1,C99=$CJ$1,C100=$CJ$1),0,1)))</f>
        <v/>
      </c>
      <c r="CK98" s="2" t="str">
        <f>IF($A98&gt;='FG_243way_Regular Symbol'!F$16,"",IF(D98=0,"",IF(OR(D98=$BW$1,D99=$BW$1,D100=$BW$1,D98=$CJ$1,D99=$CJ$1,D100=$CJ$1),0,1)))</f>
        <v/>
      </c>
      <c r="CL98" s="2" t="str">
        <f>IF($A98&gt;='FG_243way_Regular Symbol'!G$16,"",IF(E98=0,"",IF(OR(E98=$BW$1,E99=$BW$1,E100=$BW$1,E98=$CJ$1,E99=$CJ$1,E100=$CJ$1),0,1)))</f>
        <v/>
      </c>
      <c r="CM98" s="2" t="str">
        <f>IF($A98&gt;='FG_243way_Regular Symbol'!H$16,"",IF(F98=0,"",IF(OR(F98=$BW$1,F99=$BW$1,F100=$BW$1,F98=$CJ$1,F99=$CJ$1,F100=$CJ$1),0,1)))</f>
        <v/>
      </c>
      <c r="CO98" s="2" t="str">
        <f>IF($A98&gt;='FG_243way_Regular Symbol'!D$16,"",IF(B98=0,"",IF(OR(B98=$BW$1,B99=$BW$1,B100=$BW$1,B98=$CP$1,B99=$CP$1,B100=$CP$1),0,1)))</f>
        <v/>
      </c>
      <c r="CP98" s="2" t="str">
        <f>IF($A98&gt;='FG_243way_Regular Symbol'!E$16,"",IF(C98=0,"",IF(OR(C98=$BW$1,C99=$BW$1,C100=$BW$1,C98=$CP$1,C99=$CP$1,C100=$CP$1),0,1)))</f>
        <v/>
      </c>
      <c r="CQ98" s="2" t="str">
        <f>IF($A98&gt;='FG_243way_Regular Symbol'!F$16,"",IF(D98=0,"",IF(OR(D98=$BW$1,D99=$BW$1,D100=$BW$1,D98=$CP$1,D99=$CP$1,D100=$CP$1),0,1)))</f>
        <v/>
      </c>
      <c r="CR98" s="2" t="str">
        <f>IF($A98&gt;='FG_243way_Regular Symbol'!G$16,"",IF(E98=0,"",IF(OR(E98=$BW$1,E99=$BW$1,E100=$BW$1,E98=$CP$1,E99=$CP$1,E100=$CP$1),0,1)))</f>
        <v/>
      </c>
      <c r="CS98" s="2" t="str">
        <f>IF($A98&gt;='FG_243way_Regular Symbol'!H$16,"",IF(F98=0,"",IF(OR(F98=$BW$1,F99=$BW$1,F100=$BW$1,F98=$CP$1,F99=$CP$1,F100=$CP$1),0,1)))</f>
        <v/>
      </c>
      <c r="CU98" s="2" t="str">
        <f>IF($A98&gt;='FG_243way_Regular Symbol'!D$16,"",IF(B98=0,"",IF(OR(B98=$BW$1,B99=$BW$1,B100=$BW$1,B98=$CV$1,B99=$CV$1,B100=$CV$1),0,1)))</f>
        <v/>
      </c>
      <c r="CV98" s="2" t="str">
        <f>IF($A98&gt;='FG_243way_Regular Symbol'!E$16,"",IF(C98=0,"",IF(OR(C98=$BW$1,C99=$BW$1,C100=$BW$1,C98=$CV$1,C99=$CV$1,C100=$CV$1),0,1)))</f>
        <v/>
      </c>
      <c r="CW98" s="2" t="str">
        <f>IF($A98&gt;='FG_243way_Regular Symbol'!F$16,"",IF(D98=0,"",IF(OR(D98=$BW$1,D99=$BW$1,D100=$BW$1,D98=$CV$1,D99=$CV$1,D100=$CV$1),0,1)))</f>
        <v/>
      </c>
      <c r="CX98" s="2" t="str">
        <f>IF($A98&gt;='FG_243way_Regular Symbol'!G$16,"",IF(E98=0,"",IF(OR(E98=$BW$1,E99=$BW$1,E100=$BW$1,E98=$CV$1,E99=$CV$1,E100=$CV$1),0,1)))</f>
        <v/>
      </c>
      <c r="CY98" s="2" t="str">
        <f>IF($A98&gt;='FG_243way_Regular Symbol'!H$16,"",IF(F98=0,"",IF(OR(F98=$BW$1,F99=$BW$1,F100=$BW$1,F98=$CV$1,F99=$CV$1,F100=$CV$1),0,1)))</f>
        <v/>
      </c>
    </row>
    <row r="99" spans="1:103">
      <c r="A99" s="341">
        <f>IF('FG_243way_Regular Symbol'!L98="","",'FG_243way_Regular Symbol'!L98)</f>
        <v>95</v>
      </c>
      <c r="B99" s="184" t="str">
        <f>IF('FG_243way_Regular Symbol'!M98="",
IF($A99-'FG_243way_Regular Symbol'!D$16&gt;='FG_243way_RegularＸ_W()'!B$2-1,"",VLOOKUP($A99-'FG_243way_Regular Symbol'!D$16,'FG_243way_Regular Symbol'!$L$3:$Q$99,'FG_243way_RegularＸ_W()'!B$3+1,FALSE)),
'FG_243way_Regular Symbol'!M98)</f>
        <v/>
      </c>
      <c r="C99" s="184" t="str">
        <f>IF('FG_243way_Regular Symbol'!N98="",
IF($A99-'FG_243way_Regular Symbol'!E$16&gt;='FG_243way_RegularＸ_W()'!C$2-1,"",VLOOKUP($A99-'FG_243way_Regular Symbol'!E$16,'FG_243way_Regular Symbol'!$L$3:$Q$99,'FG_243way_RegularＸ_W()'!C$3+1,FALSE)),
'FG_243way_Regular Symbol'!N98)</f>
        <v/>
      </c>
      <c r="D99" s="184" t="str">
        <f>IF('FG_243way_Regular Symbol'!O98="",
IF($A99-'FG_243way_Regular Symbol'!F$16&gt;='FG_243way_RegularＸ_W()'!D$2-1,"",VLOOKUP($A99-'FG_243way_Regular Symbol'!F$16,'FG_243way_Regular Symbol'!$L$3:$Q$99,'FG_243way_RegularＸ_W()'!D$3+1,FALSE)),
'FG_243way_Regular Symbol'!O98)</f>
        <v/>
      </c>
      <c r="E99" s="184" t="str">
        <f>IF('FG_243way_Regular Symbol'!P98="",
IF($A99-'FG_243way_Regular Symbol'!G$16&gt;='FG_243way_RegularＸ_W()'!E$2-1,"",VLOOKUP($A99-'FG_243way_Regular Symbol'!G$16,'FG_243way_Regular Symbol'!$L$3:$Q$99,'FG_243way_RegularＸ_W()'!E$3+1,FALSE)),
'FG_243way_Regular Symbol'!P98)</f>
        <v/>
      </c>
      <c r="F99" s="358" t="str">
        <f>IF('FG_243way_Regular Symbol'!Q98="",
IF($A99-'FG_243way_Regular Symbol'!H$16&gt;='FG_243way_RegularＸ_W()'!F$2-1,"",VLOOKUP($A99-'FG_243way_Regular Symbol'!H$16,'FG_243way_Regular Symbol'!$L$3:$Q$99,'FG_243way_RegularＸ_W()'!F$3+1,FALSE)),
'FG_243way_Regular Symbol'!Q98)</f>
        <v/>
      </c>
      <c r="O99" s="342" t="str">
        <f>IF($A99&gt;='FG_243way_Regular Symbol'!D$16,"",IF(B99=0,"",IF(OR(B99=$O$1,B99=$P$1,B100=$O$1,B100=$P$1,B101=$O$1,B101=$P$1),0,1)))</f>
        <v/>
      </c>
      <c r="P99" s="2" t="str">
        <f>IF($A99&gt;='FG_243way_Regular Symbol'!E$16,"",IF(C99=0,"",IF(OR(C99=$O$1,C99=$P$1,C100=$O$1,C100=$P$1,C101=$O$1,C101=$P$1),0,1)))</f>
        <v/>
      </c>
      <c r="Q99" s="2" t="str">
        <f>IF($A99&gt;='FG_243way_Regular Symbol'!F$16,"",IF(D99=0,"",IF(OR(D99=$O$1,D99=$P$1,D100=$O$1,D100=$P$1,D101=$O$1,D101=$P$1),0,1)))</f>
        <v/>
      </c>
      <c r="R99" s="2" t="str">
        <f>IF($A99&gt;='FG_243way_Regular Symbol'!G$16,"",IF(E99=0,"",IF(OR(E99=$O$1,E99=$P$1,E100=$O$1,E100=$P$1,E101=$O$1,E101=$P$1),0,1)))</f>
        <v/>
      </c>
      <c r="S99" s="128" t="str">
        <f>IF($A99&gt;='FG_243way_Regular Symbol'!H$16,"",IF(F99=0,"",IF(OR(F99=$O$1,F99=$P$1,F100=$O$1,F100=$P$1,F101=$O$1,F101=$P$1),0,1)))</f>
        <v/>
      </c>
      <c r="U99" s="342" t="str">
        <f>IF($A99&gt;='FG_243way_Regular Symbol'!D$16,"",IF(B99=0,"",IF(OR(B99=$U$1,B99=$V$1,B100=$U$1,B100=$V$1,B101=$U$1,B101=$V$1),0,1)))</f>
        <v/>
      </c>
      <c r="V99" s="2" t="str">
        <f>IF($A99&gt;='FG_243way_Regular Symbol'!E$16,"",IF(C99=0,"",IF(OR(C99=$U$1,C99=$V$1,C100=$U$1,C100=$V$1,C101=$U$1,C101=$V$1),0,1)))</f>
        <v/>
      </c>
      <c r="W99" s="2" t="str">
        <f>IF($A99&gt;='FG_243way_Regular Symbol'!F$16,"",IF(D99=0,"",IF(OR(D99=$U$1,D99=$V$1,D100=$U$1,D100=$V$1,D101=$U$1,D101=$V$1),0,1)))</f>
        <v/>
      </c>
      <c r="X99" s="2" t="str">
        <f>IF($A99&gt;='FG_243way_Regular Symbol'!G$16,"",IF(E99=0,"",IF(OR(E99=$U$1,E99=$V$1,E100=$U$1,E100=$V$1,E101=$U$1,E101=$V$1),0,1)))</f>
        <v/>
      </c>
      <c r="Y99" s="128" t="str">
        <f>IF($A99&gt;='FG_243way_Regular Symbol'!H$16,"",IF(F99=0,"",IF(OR(F99=$U$1,F99=$V$1,F100=$U$1,F100=$V$1,F101=$U$1,F101=$V$1),0,1)))</f>
        <v/>
      </c>
      <c r="AA99" s="342" t="str">
        <f>IF($A99&gt;='FG_243way_Regular Symbol'!D$16,"",IF(B99=0,"",IF(OR(B99=$AA$1,B99=$AB$1,B100=$AA$1,B100=$AB$1,B101=$AA$1,,B101=$AB$1),0,1)))</f>
        <v/>
      </c>
      <c r="AB99" s="2" t="str">
        <f>IF($A99&gt;='FG_243way_Regular Symbol'!E$16,"",IF(C99=0,"",IF(OR(C99=$AA$1,C99=$AB$1,C100=$AA$1,C100=$AB$1,C101=$AA$1,,C101=$AB$1),0,1)))</f>
        <v/>
      </c>
      <c r="AC99" s="2" t="str">
        <f>IF($A99&gt;='FG_243way_Regular Symbol'!F$16,"",IF(D99=0,"",IF(OR(D99=$AA$1,D99=$AB$1,D100=$AA$1,D100=$AB$1,D101=$AA$1,,D101=$AB$1),0,1)))</f>
        <v/>
      </c>
      <c r="AD99" s="2" t="str">
        <f>IF($A99&gt;='FG_243way_Regular Symbol'!G$16,"",IF(E99=0,"",IF(OR(E99=$AA$1,E99=$AB$1,E100=$AA$1,E100=$AB$1,E101=$AA$1,,E101=$AB$1),0,1)))</f>
        <v/>
      </c>
      <c r="AE99" s="128" t="str">
        <f>IF($A99&gt;='FG_243way_Regular Symbol'!H$16,"",IF(F99=0,"",IF(OR(F99=$AA$1,F99=$AB$1,F100=$AA$1,F100=$AB$1,F101=$AA$1,,F101=$AB$1),0,1)))</f>
        <v/>
      </c>
      <c r="AG99" s="342" t="str">
        <f>IF($A99&gt;='FG_243way_Regular Symbol'!D$16,"",IF(B99=0,"",IF(OR(B99=$AG$1,B99=$AH$1,B100=$AG$1,B100=$AH$1,B101=$AG$1,B101=$AH$1),0,1)))</f>
        <v/>
      </c>
      <c r="AH99" s="2" t="str">
        <f>IF($A99&gt;='FG_243way_Regular Symbol'!E$16,"",IF(C99=0,"",IF(OR(C99=$AG$1,C99=$AH$1,C100=$AG$1,C100=$AH$1,C101=$AG$1,C101=$AH$1),0,1)))</f>
        <v/>
      </c>
      <c r="AI99" s="2" t="str">
        <f>IF($A99&gt;='FG_243way_Regular Symbol'!F$16,"",IF(D99=0,"",IF(OR(D99=$AG$1,D99=$AH$1,D100=$AG$1,D100=$AH$1,D101=$AG$1,D101=$AH$1),0,1)))</f>
        <v/>
      </c>
      <c r="AJ99" s="2" t="str">
        <f>IF($A99&gt;='FG_243way_Regular Symbol'!G$16,"",IF(E99=0,"",IF(OR(E99=$AG$1,E99=$AH$1,E100=$AG$1,E100=$AH$1,E101=$AG$1,E101=$AH$1),0,1)))</f>
        <v/>
      </c>
      <c r="AK99" s="128" t="str">
        <f>IF($A99&gt;='FG_243way_Regular Symbol'!H$16,"",IF(F99=0,"",IF(OR(F99=$AG$1,F99=$AH$1,F100=$AG$1,F100=$AH$1,F101=$AG$1,F101=$AH$1),0,1)))</f>
        <v/>
      </c>
      <c r="AM99" s="342" t="str">
        <f>IF($A99&gt;='FG_243way_Regular Symbol'!D$16,"",IF(B99=0,"",IF(OR(B99=$AM$1,B99=$AN$1,B100=$AM$1,B100=$AN$1,B101=$AM$1,B101=$AN$1),0,1)))</f>
        <v/>
      </c>
      <c r="AN99" s="2" t="str">
        <f>IF($A99&gt;='FG_243way_Regular Symbol'!E$16,"",IF(C99=0,"",IF(OR(C99=$AM$1,C99=$AN$1,C100=$AM$1,C100=$AN$1,C101=$AM$1,C101=$AN$1),0,1)))</f>
        <v/>
      </c>
      <c r="AO99" s="2" t="str">
        <f>IF($A99&gt;='FG_243way_Regular Symbol'!F$16,"",IF(D99=0,"",IF(OR(D99=$AM$1,D99=$AN$1,D100=$AM$1,D100=$AN$1,D101=$AM$1,D101=$AN$1),0,1)))</f>
        <v/>
      </c>
      <c r="AP99" s="2" t="str">
        <f>IF($A99&gt;='FG_243way_Regular Symbol'!G$16,"",IF(E99=0,"",IF(OR(E99=$AM$1,E99=$AN$1,E100=$AM$1,E100=$AN$1,E101=$AM$1,E101=$AN$1),0,1)))</f>
        <v/>
      </c>
      <c r="AQ99" s="128" t="str">
        <f>IF($A99&gt;='FG_243way_Regular Symbol'!H$16,"",IF(F99=0,"",IF(OR(F99=$AM$1,F99=$AN$1,F100=$AM$1,F100=$AN$1,F101=$AM$1,F101=$AN$1),0,1)))</f>
        <v/>
      </c>
      <c r="AS99" s="342" t="str">
        <f>IF($A99&gt;='FG_243way_Regular Symbol'!D$16,"",IF(B99=0,"",IF(OR(B99=$AM$1,B99=$AT$1,B100=$AM$1,B100=$AT$1,B101=$AM$1,B101=$AT$1),0,1)))</f>
        <v/>
      </c>
      <c r="AT99" s="2" t="str">
        <f>IF($A99&gt;='FG_243way_Regular Symbol'!E$16,"",IF(C99=0,"",IF(OR(C99=$AM$1,C99=$AT$1,C100=$AM$1,C100=$AT$1,C101=$AM$1,C101=$AT$1),0,1)))</f>
        <v/>
      </c>
      <c r="AU99" s="2" t="str">
        <f>IF($A99&gt;='FG_243way_Regular Symbol'!F$16,"",IF(D99=0,"",IF(OR(D99=$AM$1,D99=$AT$1,D100=$AM$1,D100=$AT$1,D101=$AM$1,D101=$AT$1),0,1)))</f>
        <v/>
      </c>
      <c r="AV99" s="2" t="str">
        <f>IF($A99&gt;='FG_243way_Regular Symbol'!G$16,"",IF(E99=0,"",IF(OR(E99=$AM$1,E99=$AT$1,E100=$AM$1,E100=$AT$1,E101=$AM$1,E101=$AT$1),0,1)))</f>
        <v/>
      </c>
      <c r="AW99" s="128" t="str">
        <f>IF($A99&gt;='FG_243way_Regular Symbol'!H$16,"",IF(F99=0,"",IF(OR(F99=$AM$1,F99=$AT$1,F100=$AM$1,F100=$AT$1,F101=$AM$1,F101=$AT$1),0,1)))</f>
        <v/>
      </c>
      <c r="AY99" s="342" t="str">
        <f>IF($A99&gt;='FG_243way_Regular Symbol'!D$16,"",IF(B99=0,"",IF(OR(B99=$AM$1,B99=$AZ$1,B100=$AM$1,B100=$AZ$1,B101=$AM$1,B101=$AZ$1),0,1)))</f>
        <v/>
      </c>
      <c r="AZ99" s="2" t="str">
        <f>IF($A99&gt;='FG_243way_Regular Symbol'!E$16,"",IF(C99=0,"",IF(OR(C99=$AM$1,C99=$AZ$1,C100=$AM$1,C100=$AZ$1,C101=$AM$1,C101=$AZ$1),0,1)))</f>
        <v/>
      </c>
      <c r="BA99" s="2" t="str">
        <f>IF($A99&gt;='FG_243way_Regular Symbol'!F$16,"",IF(D99=0,"",IF(OR(D99=$AM$1,D99=$AZ$1,D100=$AM$1,D100=$AZ$1,D101=$AM$1,D101=$AZ$1),0,1)))</f>
        <v/>
      </c>
      <c r="BB99" s="2" t="str">
        <f>IF($A99&gt;='FG_243way_Regular Symbol'!G$16,"",IF(E99=0,"",IF(OR(E99=$AM$1,E99=$AZ$1,E100=$AM$1,E100=$AZ$1,E101=$AM$1,E101=$AZ$1),0,1)))</f>
        <v/>
      </c>
      <c r="BC99" s="128" t="str">
        <f>IF($A99&gt;='FG_243way_Regular Symbol'!H$16,"",IF(F99=0,"",IF(OR(F99=$AM$1,F99=$AZ$1,F100=$AM$1,F100=$AZ$1,F101=$AM$1,F101=$AZ$1),0,1)))</f>
        <v/>
      </c>
      <c r="BE99" s="342"/>
      <c r="BF99" s="2"/>
      <c r="BG99" s="2" t="str">
        <f>IF($A99&gt;='FG_243way_Regular Symbol'!F$16,"",IF(D99=0,"",COUNTIF(D99:D101,$BF$1)))</f>
        <v/>
      </c>
      <c r="BH99" s="2" t="str">
        <f>IF($A99&gt;='FG_243way_Regular Symbol'!G$16,"",IF(E99=0,"",COUNTIF(E99:E101,$BF$1)))</f>
        <v/>
      </c>
      <c r="BI99" s="2" t="str">
        <f>IF($A99&gt;='FG_243way_Regular Symbol'!H$16,"",IF(F99=0,"",COUNTIF(F99:F101,$BF$1)))</f>
        <v/>
      </c>
      <c r="BK99" s="342"/>
      <c r="BL99" s="2"/>
      <c r="BM99" s="2" t="str">
        <f>IF($A99&gt;='FG_243way_Regular Symbol'!F$16,"",IF(D99=0,"",IF(OR(D99=$AM$1,D99=$BL$1,D100=$AM$1,D100=$BL$1,D101=$AM$1,D101=$BL$1),0,1)))</f>
        <v/>
      </c>
      <c r="BN99" s="2" t="str">
        <f>IF($A99&gt;='FG_243way_Regular Symbol'!G$16,"",IF(E99=0,"",IF(OR(E99=$AM$1,E99=$BL$1,E100=$AM$1,E100=$BL$1,E101=$AM$1,E101=$BL$1),0,1)))</f>
        <v/>
      </c>
      <c r="BO99" s="128" t="str">
        <f>IF($A99&gt;='FG_243way_Regular Symbol'!H$16,"",IF(F99=0,"",IF(OR(F99=$AM$1,F99=$BL$1,F100=$AM$1,F100=$BL$1,F101=$AM$1,F101=$BL$1),0,1)))</f>
        <v/>
      </c>
      <c r="BQ99" s="2" t="str">
        <f>IF($A99&gt;='FG_243way_Regular Symbol'!D$16,"",IF(B99=0,"",IF(OR(B99=$BQ$1,B99=$BR$1,B100=$BQ$1,B100=$BR$1,B101=$BQ$1,B101=$BR$1),0,1)))</f>
        <v/>
      </c>
      <c r="BR99" s="2" t="str">
        <f>IF($A99&gt;='FG_243way_Regular Symbol'!E$16,"",IF(C99=0,"",IF(OR(C99=$BQ$1,C99=$BR$1,C100=$BQ$1,C100=$BR$1,C101=$BQ$1,C101=$BR$1),0,1)))</f>
        <v/>
      </c>
      <c r="BS99" s="2" t="str">
        <f>IF($A99&gt;='FG_243way_Regular Symbol'!F$16,"",IF(D99=0,"",IF(OR(D99=$BQ$1,D99=$BR$1,D100=$BQ$1,D100=$BR$1,D101=$BQ$1,D101=$BR$1),0,1)))</f>
        <v/>
      </c>
      <c r="BT99" s="2" t="str">
        <f>IF($A99&gt;='FG_243way_Regular Symbol'!G$16,"",IF(E99=0,"",IF(OR(E99=$BQ$1,E99=$BR$1,E100=$BQ$1,E100=$BR$1,E101=$BQ$1,E101=$BR$1),0,1)))</f>
        <v/>
      </c>
      <c r="BU99" s="2" t="str">
        <f>IF($A99&gt;='FG_243way_Regular Symbol'!H$16,"",IF(F99=0,"",IF(OR(F99=$BQ$1,F99=$BR$1,F100=$BQ$1,F100=$BR$1,F101=$BQ$1,F101=$BR$1),0,1)))</f>
        <v/>
      </c>
      <c r="BW99" s="2" t="str">
        <f>IF($A99&gt;='FG_243way_Regular Symbol'!D$16,"",IF(B99=0,"",IF(OR(B99=$BW$1,B100=$BW$1,B101=$BW$1,B99=$BX$1,B100=$BX$1,B101=$BX$1),0,1)))</f>
        <v/>
      </c>
      <c r="BX99" s="2" t="str">
        <f>IF($A99&gt;='FG_243way_Regular Symbol'!E$16,"",IF(C99=0,"",IF(OR(C99=$BW$1,C100=$BW$1,C101=$BW$1,C99=$BX$1,C100=$BX$1,C101=$BX$1),0,1)))</f>
        <v/>
      </c>
      <c r="BY99" s="2" t="str">
        <f>IF($A99&gt;='FG_243way_Regular Symbol'!F$16,"",IF(D99=0,"",IF(OR(D99=$BW$1,D100=$BW$1,D101=$BW$1,D99=$BX$1,D100=$BX$1,D101=$BX$1),0,1)))</f>
        <v/>
      </c>
      <c r="BZ99" s="2" t="str">
        <f>IF($A99&gt;='FG_243way_Regular Symbol'!G$16,"",IF(E99=0,"",IF(OR(E99=$BW$1,E100=$BW$1,E101=$BW$1,E99=$BX$1,E100=$BX$1,E101=$BX$1),0,1)))</f>
        <v/>
      </c>
      <c r="CA99" s="2" t="str">
        <f>IF($A99&gt;='FG_243way_Regular Symbol'!H$16,"",IF(F99=0,"",IF(OR(F99=$BW$1,F100=$BW$1,F101=$BW$1,F99=$BX$1,F100=$BX$1,F101=$BX$1),0,1)))</f>
        <v/>
      </c>
      <c r="CC99" s="2" t="str">
        <f>IF($A99&gt;='FG_243way_Regular Symbol'!D$16,"",IF(B99=0,"",IF(OR(B99=$BW$1,B100=$BW$1,B101=$BW$1,B99=$CD$1,B100=$CD$1,B101=$CD$1),0,1)))</f>
        <v/>
      </c>
      <c r="CD99" s="2" t="str">
        <f>IF($A99&gt;='FG_243way_Regular Symbol'!E$16,"",IF(C99=0,"",IF(OR(C99=$BW$1,C100=$BW$1,C101=$BW$1,C99=$CD$1,C100=$CD$1,C101=$CD$1),0,1)))</f>
        <v/>
      </c>
      <c r="CE99" s="2" t="str">
        <f>IF($A99&gt;='FG_243way_Regular Symbol'!F$16,"",IF(D99=0,"",IF(OR(D99=$BW$1,D100=$BW$1,D101=$BW$1,D99=$CD$1,D100=$CD$1,D101=$CD$1),0,1)))</f>
        <v/>
      </c>
      <c r="CF99" s="2" t="str">
        <f>IF($A99&gt;='FG_243way_Regular Symbol'!G$16,"",IF(E99=0,"",IF(OR(E99=$BW$1,E100=$BW$1,E101=$BW$1,E99=$CD$1,E100=$CD$1,E101=$CD$1),0,1)))</f>
        <v/>
      </c>
      <c r="CG99" s="2" t="str">
        <f>IF($A99&gt;='FG_243way_Regular Symbol'!H$16,"",IF(F99=0,"",IF(OR(F99=$BW$1,F100=$BW$1,F101=$BW$1,F99=$CD$1,F100=$CD$1,F101=$CD$1),0,1)))</f>
        <v/>
      </c>
      <c r="CI99" s="2" t="str">
        <f>IF($A99&gt;='FG_243way_Regular Symbol'!D$16,"",IF(B99=0,"",IF(OR(B99=$BW$1,B100=$BW$1,B101=$BW$1,B99=$CJ$1,B100=$CJ$1,B101=$CJ$1),0,1)))</f>
        <v/>
      </c>
      <c r="CJ99" s="2" t="str">
        <f>IF($A99&gt;='FG_243way_Regular Symbol'!E$16,"",IF(C99=0,"",IF(OR(C99=$BW$1,C100=$BW$1,C101=$BW$1,C99=$CJ$1,C100=$CJ$1,C101=$CJ$1),0,1)))</f>
        <v/>
      </c>
      <c r="CK99" s="2" t="str">
        <f>IF($A99&gt;='FG_243way_Regular Symbol'!F$16,"",IF(D99=0,"",IF(OR(D99=$BW$1,D100=$BW$1,D101=$BW$1,D99=$CJ$1,D100=$CJ$1,D101=$CJ$1),0,1)))</f>
        <v/>
      </c>
      <c r="CL99" s="2" t="str">
        <f>IF($A99&gt;='FG_243way_Regular Symbol'!G$16,"",IF(E99=0,"",IF(OR(E99=$BW$1,E100=$BW$1,E101=$BW$1,E99=$CJ$1,E100=$CJ$1,E101=$CJ$1),0,1)))</f>
        <v/>
      </c>
      <c r="CM99" s="2" t="str">
        <f>IF($A99&gt;='FG_243way_Regular Symbol'!H$16,"",IF(F99=0,"",IF(OR(F99=$BW$1,F100=$BW$1,F101=$BW$1,F99=$CJ$1,F100=$CJ$1,F101=$CJ$1),0,1)))</f>
        <v/>
      </c>
      <c r="CO99" s="2" t="str">
        <f>IF($A99&gt;='FG_243way_Regular Symbol'!D$16,"",IF(B99=0,"",IF(OR(B99=$BW$1,B100=$BW$1,B101=$BW$1,B99=$CP$1,B100=$CP$1,B101=$CP$1),0,1)))</f>
        <v/>
      </c>
      <c r="CP99" s="2" t="str">
        <f>IF($A99&gt;='FG_243way_Regular Symbol'!E$16,"",IF(C99=0,"",IF(OR(C99=$BW$1,C100=$BW$1,C101=$BW$1,C99=$CP$1,C100=$CP$1,C101=$CP$1),0,1)))</f>
        <v/>
      </c>
      <c r="CQ99" s="2" t="str">
        <f>IF($A99&gt;='FG_243way_Regular Symbol'!F$16,"",IF(D99=0,"",IF(OR(D99=$BW$1,D100=$BW$1,D101=$BW$1,D99=$CP$1,D100=$CP$1,D101=$CP$1),0,1)))</f>
        <v/>
      </c>
      <c r="CR99" s="2" t="str">
        <f>IF($A99&gt;='FG_243way_Regular Symbol'!G$16,"",IF(E99=0,"",IF(OR(E99=$BW$1,E100=$BW$1,E101=$BW$1,E99=$CP$1,E100=$CP$1,E101=$CP$1),0,1)))</f>
        <v/>
      </c>
      <c r="CS99" s="2" t="str">
        <f>IF($A99&gt;='FG_243way_Regular Symbol'!H$16,"",IF(F99=0,"",IF(OR(F99=$BW$1,F100=$BW$1,F101=$BW$1,F99=$CP$1,F100=$CP$1,F101=$CP$1),0,1)))</f>
        <v/>
      </c>
      <c r="CU99" s="2" t="str">
        <f>IF($A99&gt;='FG_243way_Regular Symbol'!D$16,"",IF(B99=0,"",IF(OR(B99=$BW$1,B100=$BW$1,B101=$BW$1,B99=$CV$1,B100=$CV$1,B101=$CV$1),0,1)))</f>
        <v/>
      </c>
      <c r="CV99" s="2" t="str">
        <f>IF($A99&gt;='FG_243way_Regular Symbol'!E$16,"",IF(C99=0,"",IF(OR(C99=$BW$1,C100=$BW$1,C101=$BW$1,C99=$CV$1,C100=$CV$1,C101=$CV$1),0,1)))</f>
        <v/>
      </c>
      <c r="CW99" s="2" t="str">
        <f>IF($A99&gt;='FG_243way_Regular Symbol'!F$16,"",IF(D99=0,"",IF(OR(D99=$BW$1,D100=$BW$1,D101=$BW$1,D99=$CV$1,D100=$CV$1,D101=$CV$1),0,1)))</f>
        <v/>
      </c>
      <c r="CX99" s="2" t="str">
        <f>IF($A99&gt;='FG_243way_Regular Symbol'!G$16,"",IF(E99=0,"",IF(OR(E99=$BW$1,E100=$BW$1,E101=$BW$1,E99=$CV$1,E100=$CV$1,E101=$CV$1),0,1)))</f>
        <v/>
      </c>
      <c r="CY99" s="2" t="str">
        <f>IF($A99&gt;='FG_243way_Regular Symbol'!H$16,"",IF(F99=0,"",IF(OR(F99=$BW$1,F100=$BW$1,F101=$BW$1,F99=$CV$1,F100=$CV$1,F101=$CV$1),0,1)))</f>
        <v/>
      </c>
    </row>
    <row r="100" spans="1:103">
      <c r="A100" s="341">
        <f>IF('FG_243way_Regular Symbol'!L99="","",'FG_243way_Regular Symbol'!L99)</f>
        <v>96</v>
      </c>
      <c r="B100" s="184" t="str">
        <f>IF('FG_243way_Regular Symbol'!M99="",
IF($A100-'FG_243way_Regular Symbol'!D$16&gt;='FG_243way_RegularＸ_W()'!B$2-1,"",VLOOKUP($A100-'FG_243way_Regular Symbol'!D$16,'FG_243way_Regular Symbol'!$L$3:$Q$99,'FG_243way_RegularＸ_W()'!B$3+1,FALSE)),
'FG_243way_Regular Symbol'!M99)</f>
        <v/>
      </c>
      <c r="C100" s="184" t="str">
        <f>IF('FG_243way_Regular Symbol'!N99="",
IF($A100-'FG_243way_Regular Symbol'!E$16&gt;='FG_243way_RegularＸ_W()'!C$2-1,"",VLOOKUP($A100-'FG_243way_Regular Symbol'!E$16,'FG_243way_Regular Symbol'!$L$3:$Q$99,'FG_243way_RegularＸ_W()'!C$3+1,FALSE)),
'FG_243way_Regular Symbol'!N99)</f>
        <v/>
      </c>
      <c r="D100" s="184" t="str">
        <f>IF('FG_243way_Regular Symbol'!O99="",
IF($A100-'FG_243way_Regular Symbol'!F$16&gt;='FG_243way_RegularＸ_W()'!D$2-1,"",VLOOKUP($A100-'FG_243way_Regular Symbol'!F$16,'FG_243way_Regular Symbol'!$L$3:$Q$99,'FG_243way_RegularＸ_W()'!D$3+1,FALSE)),
'FG_243way_Regular Symbol'!O99)</f>
        <v/>
      </c>
      <c r="E100" s="184" t="str">
        <f>IF('FG_243way_Regular Symbol'!P99="",
IF($A100-'FG_243way_Regular Symbol'!G$16&gt;='FG_243way_RegularＸ_W()'!E$2-1,"",VLOOKUP($A100-'FG_243way_Regular Symbol'!G$16,'FG_243way_Regular Symbol'!$L$3:$Q$99,'FG_243way_RegularＸ_W()'!E$3+1,FALSE)),
'FG_243way_Regular Symbol'!P99)</f>
        <v/>
      </c>
      <c r="F100" s="358" t="str">
        <f>IF('FG_243way_Regular Symbol'!Q99="",
IF($A100-'FG_243way_Regular Symbol'!H$16&gt;='FG_243way_RegularＸ_W()'!F$2-1,"",VLOOKUP($A100-'FG_243way_Regular Symbol'!H$16,'FG_243way_Regular Symbol'!$L$3:$Q$99,'FG_243way_RegularＸ_W()'!F$3+1,FALSE)),
'FG_243way_Regular Symbol'!Q99)</f>
        <v/>
      </c>
      <c r="O100" s="342" t="str">
        <f>IF($A100&gt;='FG_243way_Regular Symbol'!D$16,"",IF(B100=0,"",IF(OR(B100=$O$1,B100=$P$1,B101=$O$1,B101=$P$1,B102=$O$1,B102=$P$1),0,1)))</f>
        <v/>
      </c>
      <c r="P100" s="2" t="str">
        <f>IF($A100&gt;='FG_243way_Regular Symbol'!E$16,"",IF(C100=0,"",IF(OR(C100=$O$1,C100=$P$1,C101=$O$1,C101=$P$1,C102=$O$1,C102=$P$1),0,1)))</f>
        <v/>
      </c>
      <c r="Q100" s="2" t="str">
        <f>IF($A100&gt;='FG_243way_Regular Symbol'!F$16,"",IF(D100=0,"",IF(OR(D100=$O$1,D100=$P$1,D101=$O$1,D101=$P$1,D102=$O$1,D102=$P$1),0,1)))</f>
        <v/>
      </c>
      <c r="R100" s="2" t="str">
        <f>IF($A100&gt;='FG_243way_Regular Symbol'!G$16,"",IF(E100=0,"",IF(OR(E100=$O$1,E100=$P$1,E101=$O$1,E101=$P$1,E102=$O$1,E102=$P$1),0,1)))</f>
        <v/>
      </c>
      <c r="S100" s="128" t="str">
        <f>IF($A100&gt;='FG_243way_Regular Symbol'!H$16,"",IF(F100=0,"",IF(OR(F100=$O$1,F100=$P$1,F101=$O$1,F101=$P$1,F102=$O$1,F102=$P$1),0,1)))</f>
        <v/>
      </c>
      <c r="U100" s="342" t="str">
        <f>IF($A100&gt;='FG_243way_Regular Symbol'!D$16,"",IF(B100=0,"",IF(OR(B100=$U$1,B100=$V$1,B101=$U$1,B101=$V$1,B102=$U$1,B102=$V$1),0,1)))</f>
        <v/>
      </c>
      <c r="V100" s="2" t="str">
        <f>IF($A100&gt;='FG_243way_Regular Symbol'!E$16,"",IF(C100=0,"",IF(OR(C100=$U$1,C100=$V$1,C101=$U$1,C101=$V$1,C102=$U$1,C102=$V$1),0,1)))</f>
        <v/>
      </c>
      <c r="W100" s="2" t="str">
        <f>IF($A100&gt;='FG_243way_Regular Symbol'!F$16,"",IF(D100=0,"",IF(OR(D100=$U$1,D100=$V$1,D101=$U$1,D101=$V$1,D102=$U$1,D102=$V$1),0,1)))</f>
        <v/>
      </c>
      <c r="X100" s="2" t="str">
        <f>IF($A100&gt;='FG_243way_Regular Symbol'!G$16,"",IF(E100=0,"",IF(OR(E100=$U$1,E100=$V$1,E101=$U$1,E101=$V$1,E102=$U$1,E102=$V$1),0,1)))</f>
        <v/>
      </c>
      <c r="Y100" s="128" t="str">
        <f>IF($A100&gt;='FG_243way_Regular Symbol'!H$16,"",IF(F100=0,"",IF(OR(F100=$U$1,F100=$V$1,F101=$U$1,F101=$V$1,F102=$U$1,F102=$V$1),0,1)))</f>
        <v/>
      </c>
      <c r="AA100" s="342" t="str">
        <f>IF($A100&gt;='FG_243way_Regular Symbol'!D$16,"",IF(B100=0,"",IF(OR(B100=$AA$1,B100=$AB$1,B101=$AA$1,B101=$AB$1,B102=$AA$1,,B102=$AB$1),0,1)))</f>
        <v/>
      </c>
      <c r="AB100" s="2" t="str">
        <f>IF($A100&gt;='FG_243way_Regular Symbol'!E$16,"",IF(C100=0,"",IF(OR(C100=$AA$1,C100=$AB$1,C101=$AA$1,C101=$AB$1,C102=$AA$1,,C102=$AB$1),0,1)))</f>
        <v/>
      </c>
      <c r="AC100" s="2" t="str">
        <f>IF($A100&gt;='FG_243way_Regular Symbol'!F$16,"",IF(D100=0,"",IF(OR(D100=$AA$1,D100=$AB$1,D101=$AA$1,D101=$AB$1,D102=$AA$1,,D102=$AB$1),0,1)))</f>
        <v/>
      </c>
      <c r="AD100" s="2" t="str">
        <f>IF($A100&gt;='FG_243way_Regular Symbol'!G$16,"",IF(E100=0,"",IF(OR(E100=$AA$1,E100=$AB$1,E101=$AA$1,E101=$AB$1,E102=$AA$1,,E102=$AB$1),0,1)))</f>
        <v/>
      </c>
      <c r="AE100" s="128" t="str">
        <f>IF($A100&gt;='FG_243way_Regular Symbol'!H$16,"",IF(F100=0,"",IF(OR(F100=$AA$1,F100=$AB$1,F101=$AA$1,F101=$AB$1,F102=$AA$1,,F102=$AB$1),0,1)))</f>
        <v/>
      </c>
      <c r="AG100" s="342" t="str">
        <f>IF($A100&gt;='FG_243way_Regular Symbol'!D$16,"",IF(B100=0,"",IF(OR(B100=$AG$1,B100=$AH$1,B101=$AG$1,B101=$AH$1,B102=$AG$1,B102=$AH$1),0,1)))</f>
        <v/>
      </c>
      <c r="AH100" s="2" t="str">
        <f>IF($A100&gt;='FG_243way_Regular Symbol'!E$16,"",IF(C100=0,"",IF(OR(C100=$AG$1,C100=$AH$1,C101=$AG$1,C101=$AH$1,C102=$AG$1,C102=$AH$1),0,1)))</f>
        <v/>
      </c>
      <c r="AI100" s="2" t="str">
        <f>IF($A100&gt;='FG_243way_Regular Symbol'!F$16,"",IF(D100=0,"",IF(OR(D100=$AG$1,D100=$AH$1,D101=$AG$1,D101=$AH$1,D102=$AG$1,D102=$AH$1),0,1)))</f>
        <v/>
      </c>
      <c r="AJ100" s="2" t="str">
        <f>IF($A100&gt;='FG_243way_Regular Symbol'!G$16,"",IF(E100=0,"",IF(OR(E100=$AG$1,E100=$AH$1,E101=$AG$1,E101=$AH$1,E102=$AG$1,E102=$AH$1),0,1)))</f>
        <v/>
      </c>
      <c r="AK100" s="128" t="str">
        <f>IF($A100&gt;='FG_243way_Regular Symbol'!H$16,"",IF(F100=0,"",IF(OR(F100=$AG$1,F100=$AH$1,F101=$AG$1,F101=$AH$1,F102=$AG$1,F102=$AH$1),0,1)))</f>
        <v/>
      </c>
      <c r="AM100" s="342" t="str">
        <f>IF($A100&gt;='FG_243way_Regular Symbol'!D$16,"",IF(B100=0,"",IF(OR(B100=$AM$1,B100=$AN$1,B101=$AM$1,B101=$AN$1,B102=$AM$1,B102=$AN$1),0,1)))</f>
        <v/>
      </c>
      <c r="AN100" s="2" t="str">
        <f>IF($A100&gt;='FG_243way_Regular Symbol'!E$16,"",IF(C100=0,"",IF(OR(C100=$AM$1,C100=$AN$1,C101=$AM$1,C101=$AN$1,C102=$AM$1,C102=$AN$1),0,1)))</f>
        <v/>
      </c>
      <c r="AO100" s="2" t="str">
        <f>IF($A100&gt;='FG_243way_Regular Symbol'!F$16,"",IF(D100=0,"",IF(OR(D100=$AM$1,D100=$AN$1,D101=$AM$1,D101=$AN$1,D102=$AM$1,D102=$AN$1),0,1)))</f>
        <v/>
      </c>
      <c r="AP100" s="2" t="str">
        <f>IF($A100&gt;='FG_243way_Regular Symbol'!G$16,"",IF(E100=0,"",IF(OR(E100=$AM$1,E100=$AN$1,E101=$AM$1,E101=$AN$1,E102=$AM$1,E102=$AN$1),0,1)))</f>
        <v/>
      </c>
      <c r="AQ100" s="128" t="str">
        <f>IF($A100&gt;='FG_243way_Regular Symbol'!H$16,"",IF(F100=0,"",IF(OR(F100=$AM$1,F100=$AN$1,F101=$AM$1,F101=$AN$1,F102=$AM$1,F102=$AN$1),0,1)))</f>
        <v/>
      </c>
      <c r="AS100" s="342" t="str">
        <f>IF($A100&gt;='FG_243way_Regular Symbol'!D$16,"",IF(B100=0,"",IF(OR(B100=$AM$1,B100=$AT$1,B101=$AM$1,B101=$AT$1,B102=$AM$1,B102=$AT$1),0,1)))</f>
        <v/>
      </c>
      <c r="AT100" s="2" t="str">
        <f>IF($A100&gt;='FG_243way_Regular Symbol'!E$16,"",IF(C100=0,"",IF(OR(C100=$AM$1,C100=$AT$1,C101=$AM$1,C101=$AT$1,C102=$AM$1,C102=$AT$1),0,1)))</f>
        <v/>
      </c>
      <c r="AU100" s="2" t="str">
        <f>IF($A100&gt;='FG_243way_Regular Symbol'!F$16,"",IF(D100=0,"",IF(OR(D100=$AM$1,D100=$AT$1,D101=$AM$1,D101=$AT$1,D102=$AM$1,D102=$AT$1),0,1)))</f>
        <v/>
      </c>
      <c r="AV100" s="2" t="str">
        <f>IF($A100&gt;='FG_243way_Regular Symbol'!G$16,"",IF(E100=0,"",IF(OR(E100=$AM$1,E100=$AT$1,E101=$AM$1,E101=$AT$1,E102=$AM$1,E102=$AT$1),0,1)))</f>
        <v/>
      </c>
      <c r="AW100" s="128" t="str">
        <f>IF($A100&gt;='FG_243way_Regular Symbol'!H$16,"",IF(F100=0,"",IF(OR(F100=$AM$1,F100=$AT$1,F101=$AM$1,F101=$AT$1,F102=$AM$1,F102=$AT$1),0,1)))</f>
        <v/>
      </c>
      <c r="AY100" s="342" t="str">
        <f>IF($A100&gt;='FG_243way_Regular Symbol'!D$16,"",IF(B100=0,"",IF(OR(B100=$AM$1,B100=$AZ$1,B101=$AM$1,B101=$AZ$1,B102=$AM$1,B102=$AZ$1),0,1)))</f>
        <v/>
      </c>
      <c r="AZ100" s="2" t="str">
        <f>IF($A100&gt;='FG_243way_Regular Symbol'!E$16,"",IF(C100=0,"",IF(OR(C100=$AM$1,C100=$AZ$1,C101=$AM$1,C101=$AZ$1,C102=$AM$1,C102=$AZ$1),0,1)))</f>
        <v/>
      </c>
      <c r="BA100" s="2" t="str">
        <f>IF($A100&gt;='FG_243way_Regular Symbol'!F$16,"",IF(D100=0,"",IF(OR(D100=$AM$1,D100=$AZ$1,D101=$AM$1,D101=$AZ$1,D102=$AM$1,D102=$AZ$1),0,1)))</f>
        <v/>
      </c>
      <c r="BB100" s="2" t="str">
        <f>IF($A100&gt;='FG_243way_Regular Symbol'!G$16,"",IF(E100=0,"",IF(OR(E100=$AM$1,E100=$AZ$1,E101=$AM$1,E101=$AZ$1,E102=$AM$1,E102=$AZ$1),0,1)))</f>
        <v/>
      </c>
      <c r="BC100" s="128" t="str">
        <f>IF($A100&gt;='FG_243way_Regular Symbol'!H$16,"",IF(F100=0,"",IF(OR(F100=$AM$1,F100=$AZ$1,F101=$AM$1,F101=$AZ$1,F102=$AM$1,F102=$AZ$1),0,1)))</f>
        <v/>
      </c>
      <c r="BE100" s="342"/>
      <c r="BF100" s="2"/>
      <c r="BG100" s="2" t="str">
        <f>IF($A100&gt;='FG_243way_Regular Symbol'!F$16,"",IF(D100=0,"",COUNTIF(D100:D102,$BF$1)))</f>
        <v/>
      </c>
      <c r="BH100" s="2" t="str">
        <f>IF($A100&gt;='FG_243way_Regular Symbol'!G$16,"",IF(E100=0,"",COUNTIF(E100:E102,$BF$1)))</f>
        <v/>
      </c>
      <c r="BI100" s="2" t="str">
        <f>IF($A100&gt;='FG_243way_Regular Symbol'!H$16,"",IF(F100=0,"",COUNTIF(F100:F102,$BF$1)))</f>
        <v/>
      </c>
      <c r="BK100" s="342"/>
      <c r="BL100" s="2"/>
      <c r="BM100" s="2" t="str">
        <f>IF($A100&gt;='FG_243way_Regular Symbol'!F$16,"",IF(D100=0,"",IF(OR(D100=$AM$1,D100=$BL$1,D101=$AM$1,D101=$BL$1,D102=$AM$1,D102=$BL$1),0,1)))</f>
        <v/>
      </c>
      <c r="BN100" s="2" t="str">
        <f>IF($A100&gt;='FG_243way_Regular Symbol'!G$16,"",IF(E100=0,"",IF(OR(E100=$AM$1,E100=$BL$1,E101=$AM$1,E101=$BL$1,E102=$AM$1,E102=$BL$1),0,1)))</f>
        <v/>
      </c>
      <c r="BO100" s="128" t="str">
        <f>IF($A100&gt;='FG_243way_Regular Symbol'!H$16,"",IF(F100=0,"",IF(OR(F100=$AM$1,F100=$BL$1,F101=$AM$1,F101=$BL$1,F102=$AM$1,F102=$BL$1),0,1)))</f>
        <v/>
      </c>
      <c r="BQ100" s="2" t="str">
        <f>IF($A100&gt;='FG_243way_Regular Symbol'!D$16,"",IF(B100=0,"",IF(OR(B100=$BQ$1,B100=$BR$1,B101=$BQ$1,B101=$BR$1,B102=$BQ$1,B102=$BR$1),0,1)))</f>
        <v/>
      </c>
      <c r="BR100" s="2" t="str">
        <f>IF($A100&gt;='FG_243way_Regular Symbol'!E$16,"",IF(C100=0,"",IF(OR(C100=$BQ$1,C100=$BR$1,C101=$BQ$1,C101=$BR$1,C102=$BQ$1,C102=$BR$1),0,1)))</f>
        <v/>
      </c>
      <c r="BS100" s="2" t="str">
        <f>IF($A100&gt;='FG_243way_Regular Symbol'!F$16,"",IF(D100=0,"",IF(OR(D100=$BQ$1,D100=$BR$1,D101=$BQ$1,D101=$BR$1,D102=$BQ$1,D102=$BR$1),0,1)))</f>
        <v/>
      </c>
      <c r="BT100" s="2" t="str">
        <f>IF($A100&gt;='FG_243way_Regular Symbol'!G$16,"",IF(E100=0,"",IF(OR(E100=$BQ$1,E100=$BR$1,E101=$BQ$1,E101=$BR$1,E102=$BQ$1,E102=$BR$1),0,1)))</f>
        <v/>
      </c>
      <c r="BU100" s="2" t="str">
        <f>IF($A100&gt;='FG_243way_Regular Symbol'!H$16,"",IF(F100=0,"",IF(OR(F100=$BQ$1,F100=$BR$1,F101=$BQ$1,F101=$BR$1,F102=$BQ$1,F102=$BR$1),0,1)))</f>
        <v/>
      </c>
      <c r="BW100" s="2" t="str">
        <f>IF($A100&gt;='FG_243way_Regular Symbol'!D$16,"",IF(B100=0,"",IF(OR(B100=$BW$1,B101=$BW$1,B102=$BW$1,B100=$BX$1,B101=$BX$1,B102=$BX$1),0,1)))</f>
        <v/>
      </c>
      <c r="BX100" s="2" t="str">
        <f>IF($A100&gt;='FG_243way_Regular Symbol'!E$16,"",IF(C100=0,"",IF(OR(C100=$BW$1,C101=$BW$1,C102=$BW$1,C100=$BX$1,C101=$BX$1,C102=$BX$1),0,1)))</f>
        <v/>
      </c>
      <c r="BY100" s="2" t="str">
        <f>IF($A100&gt;='FG_243way_Regular Symbol'!F$16,"",IF(D100=0,"",IF(OR(D100=$BW$1,D101=$BW$1,D102=$BW$1,D100=$BX$1,D101=$BX$1,D102=$BX$1),0,1)))</f>
        <v/>
      </c>
      <c r="BZ100" s="2" t="str">
        <f>IF($A100&gt;='FG_243way_Regular Symbol'!G$16,"",IF(E100=0,"",IF(OR(E100=$BW$1,E101=$BW$1,E102=$BW$1,E100=$BX$1,E101=$BX$1,E102=$BX$1),0,1)))</f>
        <v/>
      </c>
      <c r="CA100" s="2" t="str">
        <f>IF($A100&gt;='FG_243way_Regular Symbol'!H$16,"",IF(F100=0,"",IF(OR(F100=$BW$1,F101=$BW$1,F102=$BW$1,F100=$BX$1,F101=$BX$1,F102=$BX$1),0,1)))</f>
        <v/>
      </c>
      <c r="CC100" s="2" t="str">
        <f>IF($A100&gt;='FG_243way_Regular Symbol'!D$16,"",IF(B100=0,"",IF(OR(B100=$BW$1,B101=$BW$1,B102=$BW$1,B100=$CD$1,B101=$CD$1,B102=$CD$1),0,1)))</f>
        <v/>
      </c>
      <c r="CD100" s="2" t="str">
        <f>IF($A100&gt;='FG_243way_Regular Symbol'!E$16,"",IF(C100=0,"",IF(OR(C100=$BW$1,C101=$BW$1,C102=$BW$1,C100=$CD$1,C101=$CD$1,C102=$CD$1),0,1)))</f>
        <v/>
      </c>
      <c r="CE100" s="2" t="str">
        <f>IF($A100&gt;='FG_243way_Regular Symbol'!F$16,"",IF(D100=0,"",IF(OR(D100=$BW$1,D101=$BW$1,D102=$BW$1,D100=$CD$1,D101=$CD$1,D102=$CD$1),0,1)))</f>
        <v/>
      </c>
      <c r="CF100" s="2" t="str">
        <f>IF($A100&gt;='FG_243way_Regular Symbol'!G$16,"",IF(E100=0,"",IF(OR(E100=$BW$1,E101=$BW$1,E102=$BW$1,E100=$CD$1,E101=$CD$1,E102=$CD$1),0,1)))</f>
        <v/>
      </c>
      <c r="CG100" s="2" t="str">
        <f>IF($A100&gt;='FG_243way_Regular Symbol'!H$16,"",IF(F100=0,"",IF(OR(F100=$BW$1,F101=$BW$1,F102=$BW$1,F100=$CD$1,F101=$CD$1,F102=$CD$1),0,1)))</f>
        <v/>
      </c>
      <c r="CI100" s="2" t="str">
        <f>IF($A100&gt;='FG_243way_Regular Symbol'!D$16,"",IF(B100=0,"",IF(OR(B100=$BW$1,B101=$BW$1,B102=$BW$1,B100=$CJ$1,B101=$CJ$1,B102=$CJ$1),0,1)))</f>
        <v/>
      </c>
      <c r="CJ100" s="2" t="str">
        <f>IF($A100&gt;='FG_243way_Regular Symbol'!E$16,"",IF(C100=0,"",IF(OR(C100=$BW$1,C101=$BW$1,C102=$BW$1,C100=$CJ$1,C101=$CJ$1,C102=$CJ$1),0,1)))</f>
        <v/>
      </c>
      <c r="CK100" s="2" t="str">
        <f>IF($A100&gt;='FG_243way_Regular Symbol'!F$16,"",IF(D100=0,"",IF(OR(D100=$BW$1,D101=$BW$1,D102=$BW$1,D100=$CJ$1,D101=$CJ$1,D102=$CJ$1),0,1)))</f>
        <v/>
      </c>
      <c r="CL100" s="2" t="str">
        <f>IF($A100&gt;='FG_243way_Regular Symbol'!G$16,"",IF(E100=0,"",IF(OR(E100=$BW$1,E101=$BW$1,E102=$BW$1,E100=$CJ$1,E101=$CJ$1,E102=$CJ$1),0,1)))</f>
        <v/>
      </c>
      <c r="CM100" s="2" t="str">
        <f>IF($A100&gt;='FG_243way_Regular Symbol'!H$16,"",IF(F100=0,"",IF(OR(F100=$BW$1,F101=$BW$1,F102=$BW$1,F100=$CJ$1,F101=$CJ$1,F102=$CJ$1),0,1)))</f>
        <v/>
      </c>
      <c r="CO100" s="2" t="str">
        <f>IF($A100&gt;='FG_243way_Regular Symbol'!D$16,"",IF(B100=0,"",IF(OR(B100=$BW$1,B101=$BW$1,B102=$BW$1,B100=$CP$1,B101=$CP$1,B102=$CP$1),0,1)))</f>
        <v/>
      </c>
      <c r="CP100" s="2" t="str">
        <f>IF($A100&gt;='FG_243way_Regular Symbol'!E$16,"",IF(C100=0,"",IF(OR(C100=$BW$1,C101=$BW$1,C102=$BW$1,C100=$CP$1,C101=$CP$1,C102=$CP$1),0,1)))</f>
        <v/>
      </c>
      <c r="CQ100" s="2" t="str">
        <f>IF($A100&gt;='FG_243way_Regular Symbol'!F$16,"",IF(D100=0,"",IF(OR(D100=$BW$1,D101=$BW$1,D102=$BW$1,D100=$CP$1,D101=$CP$1,D102=$CP$1),0,1)))</f>
        <v/>
      </c>
      <c r="CR100" s="2" t="str">
        <f>IF($A100&gt;='FG_243way_Regular Symbol'!G$16,"",IF(E100=0,"",IF(OR(E100=$BW$1,E101=$BW$1,E102=$BW$1,E100=$CP$1,E101=$CP$1,E102=$CP$1),0,1)))</f>
        <v/>
      </c>
      <c r="CS100" s="2" t="str">
        <f>IF($A100&gt;='FG_243way_Regular Symbol'!H$16,"",IF(F100=0,"",IF(OR(F100=$BW$1,F101=$BW$1,F102=$BW$1,F100=$CP$1,F101=$CP$1,F102=$CP$1),0,1)))</f>
        <v/>
      </c>
      <c r="CU100" s="2" t="str">
        <f>IF($A100&gt;='FG_243way_Regular Symbol'!D$16,"",IF(B100=0,"",IF(OR(B100=$BW$1,B101=$BW$1,B102=$BW$1,B100=$CV$1,B101=$CV$1,B102=$CV$1),0,1)))</f>
        <v/>
      </c>
      <c r="CV100" s="2" t="str">
        <f>IF($A100&gt;='FG_243way_Regular Symbol'!E$16,"",IF(C100=0,"",IF(OR(C100=$BW$1,C101=$BW$1,C102=$BW$1,C100=$CV$1,C101=$CV$1,C102=$CV$1),0,1)))</f>
        <v/>
      </c>
      <c r="CW100" s="2" t="str">
        <f>IF($A100&gt;='FG_243way_Regular Symbol'!F$16,"",IF(D100=0,"",IF(OR(D100=$BW$1,D101=$BW$1,D102=$BW$1,D100=$CV$1,D101=$CV$1,D102=$CV$1),0,1)))</f>
        <v/>
      </c>
      <c r="CX100" s="2" t="str">
        <f>IF($A100&gt;='FG_243way_Regular Symbol'!G$16,"",IF(E100=0,"",IF(OR(E100=$BW$1,E101=$BW$1,E102=$BW$1,E100=$CV$1,E101=$CV$1,E102=$CV$1),0,1)))</f>
        <v/>
      </c>
      <c r="CY100" s="2" t="str">
        <f>IF($A100&gt;='FG_243way_Regular Symbol'!H$16,"",IF(F100=0,"",IF(OR(F100=$BW$1,F101=$BW$1,F102=$BW$1,F100=$CV$1,F101=$CV$1,F102=$CV$1),0,1)))</f>
        <v/>
      </c>
    </row>
    <row r="101" spans="1:103">
      <c r="A101" s="341">
        <f>IF('FG_243way_Regular Symbol'!L100="","",'FG_243way_Regular Symbol'!L100)</f>
        <v>97</v>
      </c>
      <c r="B101" s="184" t="str">
        <f>IF('FG_243way_Regular Symbol'!M100="",
IF($A101-'FG_243way_Regular Symbol'!D$16&gt;='FG_243way_RegularＸ_W()'!B$2-1,"",VLOOKUP($A101-'FG_243way_Regular Symbol'!D$16,'FG_243way_Regular Symbol'!$L$3:$Q$99,'FG_243way_RegularＸ_W()'!B$3+1,FALSE)),
'FG_243way_Regular Symbol'!M100)</f>
        <v/>
      </c>
      <c r="C101" s="184" t="str">
        <f>IF('FG_243way_Regular Symbol'!N100="",
IF($A101-'FG_243way_Regular Symbol'!E$16&gt;='FG_243way_RegularＸ_W()'!C$2-1,"",VLOOKUP($A101-'FG_243way_Regular Symbol'!E$16,'FG_243way_Regular Symbol'!$L$3:$Q$99,'FG_243way_RegularＸ_W()'!C$3+1,FALSE)),
'FG_243way_Regular Symbol'!N100)</f>
        <v/>
      </c>
      <c r="D101" s="184" t="str">
        <f>IF('FG_243way_Regular Symbol'!O100="",
IF($A101-'FG_243way_Regular Symbol'!F$16&gt;='FG_243way_RegularＸ_W()'!D$2-1,"",VLOOKUP($A101-'FG_243way_Regular Symbol'!F$16,'FG_243way_Regular Symbol'!$L$3:$Q$99,'FG_243way_RegularＸ_W()'!D$3+1,FALSE)),
'FG_243way_Regular Symbol'!O100)</f>
        <v/>
      </c>
      <c r="E101" s="184" t="str">
        <f>IF('FG_243way_Regular Symbol'!P100="",
IF($A101-'FG_243way_Regular Symbol'!G$16&gt;='FG_243way_RegularＸ_W()'!E$2-1,"",VLOOKUP($A101-'FG_243way_Regular Symbol'!G$16,'FG_243way_Regular Symbol'!$L$3:$Q$99,'FG_243way_RegularＸ_W()'!E$3+1,FALSE)),
'FG_243way_Regular Symbol'!P100)</f>
        <v/>
      </c>
      <c r="F101" s="358" t="str">
        <f>IF('FG_243way_Regular Symbol'!Q100="",
IF($A101-'FG_243way_Regular Symbol'!H$16&gt;='FG_243way_RegularＸ_W()'!F$2-1,"",VLOOKUP($A101-'FG_243way_Regular Symbol'!H$16,'FG_243way_Regular Symbol'!$L$3:$Q$99,'FG_243way_RegularＸ_W()'!F$3+1,FALSE)),
'FG_243way_Regular Symbol'!Q100)</f>
        <v/>
      </c>
      <c r="O101" s="342" t="str">
        <f>IF($A101&gt;='FG_243way_Regular Symbol'!D$16,"",IF(B101=0,"",IF(OR(B101=$O$1,B101=$P$1,B102=$O$1,B102=$P$1,B103=$O$1,B103=$P$1),0,1)))</f>
        <v/>
      </c>
      <c r="P101" s="2" t="str">
        <f>IF($A101&gt;='FG_243way_Regular Symbol'!E$16,"",IF(C101=0,"",IF(OR(C101=$O$1,C101=$P$1,C102=$O$1,C102=$P$1,C103=$O$1,C103=$P$1),0,1)))</f>
        <v/>
      </c>
      <c r="Q101" s="2" t="str">
        <f>IF($A101&gt;='FG_243way_Regular Symbol'!F$16,"",IF(D101=0,"",IF(OR(D101=$O$1,D101=$P$1,D102=$O$1,D102=$P$1,D103=$O$1,D103=$P$1),0,1)))</f>
        <v/>
      </c>
      <c r="R101" s="2" t="str">
        <f>IF($A101&gt;='FG_243way_Regular Symbol'!G$16,"",IF(E101=0,"",IF(OR(E101=$O$1,E101=$P$1,E102=$O$1,E102=$P$1,E103=$O$1,E103=$P$1),0,1)))</f>
        <v/>
      </c>
      <c r="S101" s="128" t="str">
        <f>IF($A101&gt;='FG_243way_Regular Symbol'!H$16,"",IF(F101=0,"",IF(OR(F101=$O$1,F101=$P$1,F102=$O$1,F102=$P$1,F103=$O$1,F103=$P$1),0,1)))</f>
        <v/>
      </c>
      <c r="U101" s="342" t="str">
        <f>IF($A101&gt;='FG_243way_Regular Symbol'!D$16,"",IF(B101=0,"",IF(OR(B101=$U$1,B101=$V$1,B102=$U$1,B102=$V$1,B103=$U$1,B103=$V$1),0,1)))</f>
        <v/>
      </c>
      <c r="V101" s="2" t="str">
        <f>IF($A101&gt;='FG_243way_Regular Symbol'!E$16,"",IF(C101=0,"",IF(OR(C101=$U$1,C101=$V$1,C102=$U$1,C102=$V$1,C103=$U$1,C103=$V$1),0,1)))</f>
        <v/>
      </c>
      <c r="W101" s="2" t="str">
        <f>IF($A101&gt;='FG_243way_Regular Symbol'!F$16,"",IF(D101=0,"",IF(OR(D101=$U$1,D101=$V$1,D102=$U$1,D102=$V$1,D103=$U$1,D103=$V$1),0,1)))</f>
        <v/>
      </c>
      <c r="X101" s="2" t="str">
        <f>IF($A101&gt;='FG_243way_Regular Symbol'!G$16,"",IF(E101=0,"",IF(OR(E101=$U$1,E101=$V$1,E102=$U$1,E102=$V$1,E103=$U$1,E103=$V$1),0,1)))</f>
        <v/>
      </c>
      <c r="Y101" s="128" t="str">
        <f>IF($A101&gt;='FG_243way_Regular Symbol'!H$16,"",IF(F101=0,"",IF(OR(F101=$U$1,F101=$V$1,F102=$U$1,F102=$V$1,F103=$U$1,F103=$V$1),0,1)))</f>
        <v/>
      </c>
      <c r="AA101" s="342" t="str">
        <f>IF($A101&gt;='FG_243way_Regular Symbol'!D$16,"",IF(B101=0,"",IF(OR(B101=$AA$1,B101=$AB$1,B102=$AA$1,B102=$AB$1,B103=$AA$1,,B103=$AB$1),0,1)))</f>
        <v/>
      </c>
      <c r="AB101" s="2" t="str">
        <f>IF($A101&gt;='FG_243way_Regular Symbol'!E$16,"",IF(C101=0,"",IF(OR(C101=$AA$1,C101=$AB$1,C102=$AA$1,C102=$AB$1,C103=$AA$1,,C103=$AB$1),0,1)))</f>
        <v/>
      </c>
      <c r="AC101" s="2" t="str">
        <f>IF($A101&gt;='FG_243way_Regular Symbol'!F$16,"",IF(D101=0,"",IF(OR(D101=$AA$1,D101=$AB$1,D102=$AA$1,D102=$AB$1,D103=$AA$1,,D103=$AB$1),0,1)))</f>
        <v/>
      </c>
      <c r="AD101" s="2" t="str">
        <f>IF($A101&gt;='FG_243way_Regular Symbol'!G$16,"",IF(E101=0,"",IF(OR(E101=$AA$1,E101=$AB$1,E102=$AA$1,E102=$AB$1,E103=$AA$1,,E103=$AB$1),0,1)))</f>
        <v/>
      </c>
      <c r="AE101" s="128" t="str">
        <f>IF($A101&gt;='FG_243way_Regular Symbol'!H$16,"",IF(F101=0,"",IF(OR(F101=$AA$1,F101=$AB$1,F102=$AA$1,F102=$AB$1,F103=$AA$1,,F103=$AB$1),0,1)))</f>
        <v/>
      </c>
      <c r="AG101" s="342" t="str">
        <f>IF($A101&gt;='FG_243way_Regular Symbol'!D$16,"",IF(B101=0,"",IF(OR(B101=$AG$1,B101=$AH$1,B102=$AG$1,B102=$AH$1,B103=$AG$1,B103=$AH$1),0,1)))</f>
        <v/>
      </c>
      <c r="AH101" s="2" t="str">
        <f>IF($A101&gt;='FG_243way_Regular Symbol'!E$16,"",IF(C101=0,"",IF(OR(C101=$AG$1,C101=$AH$1,C102=$AG$1,C102=$AH$1,C103=$AG$1,C103=$AH$1),0,1)))</f>
        <v/>
      </c>
      <c r="AI101" s="2" t="str">
        <f>IF($A101&gt;='FG_243way_Regular Symbol'!F$16,"",IF(D101=0,"",IF(OR(D101=$AG$1,D101=$AH$1,D102=$AG$1,D102=$AH$1,D103=$AG$1,D103=$AH$1),0,1)))</f>
        <v/>
      </c>
      <c r="AJ101" s="2" t="str">
        <f>IF($A101&gt;='FG_243way_Regular Symbol'!G$16,"",IF(E101=0,"",IF(OR(E101=$AG$1,E101=$AH$1,E102=$AG$1,E102=$AH$1,E103=$AG$1,E103=$AH$1),0,1)))</f>
        <v/>
      </c>
      <c r="AK101" s="128" t="str">
        <f>IF($A101&gt;='FG_243way_Regular Symbol'!H$16,"",IF(F101=0,"",IF(OR(F101=$AG$1,F101=$AH$1,F102=$AG$1,F102=$AH$1,F103=$AG$1,F103=$AH$1),0,1)))</f>
        <v/>
      </c>
      <c r="AM101" s="342" t="str">
        <f>IF($A101&gt;='FG_243way_Regular Symbol'!D$16,"",IF(B101=0,"",IF(OR(B101=$AM$1,B101=$AN$1,B102=$AM$1,B102=$AN$1,B103=$AM$1,B103=$AN$1),0,1)))</f>
        <v/>
      </c>
      <c r="AN101" s="2" t="str">
        <f>IF($A101&gt;='FG_243way_Regular Symbol'!E$16,"",IF(C101=0,"",IF(OR(C101=$AM$1,C101=$AN$1,C102=$AM$1,C102=$AN$1,C103=$AM$1,C103=$AN$1),0,1)))</f>
        <v/>
      </c>
      <c r="AO101" s="2" t="str">
        <f>IF($A101&gt;='FG_243way_Regular Symbol'!F$16,"",IF(D101=0,"",IF(OR(D101=$AM$1,D101=$AN$1,D102=$AM$1,D102=$AN$1,D103=$AM$1,D103=$AN$1),0,1)))</f>
        <v/>
      </c>
      <c r="AP101" s="2" t="str">
        <f>IF($A101&gt;='FG_243way_Regular Symbol'!G$16,"",IF(E101=0,"",IF(OR(E101=$AM$1,E101=$AN$1,E102=$AM$1,E102=$AN$1,E103=$AM$1,E103=$AN$1),0,1)))</f>
        <v/>
      </c>
      <c r="AQ101" s="128" t="str">
        <f>IF($A101&gt;='FG_243way_Regular Symbol'!H$16,"",IF(F101=0,"",IF(OR(F101=$AM$1,F101=$AN$1,F102=$AM$1,F102=$AN$1,F103=$AM$1,F103=$AN$1),0,1)))</f>
        <v/>
      </c>
      <c r="AS101" s="342" t="str">
        <f>IF($A101&gt;='FG_243way_Regular Symbol'!D$16,"",IF(B101=0,"",IF(OR(B101=$AM$1,B101=$AT$1,B102=$AM$1,B102=$AT$1,B103=$AM$1,B103=$AT$1),0,1)))</f>
        <v/>
      </c>
      <c r="AT101" s="2" t="str">
        <f>IF($A101&gt;='FG_243way_Regular Symbol'!E$16,"",IF(C101=0,"",IF(OR(C101=$AM$1,C101=$AT$1,C102=$AM$1,C102=$AT$1,C103=$AM$1,C103=$AT$1),0,1)))</f>
        <v/>
      </c>
      <c r="AU101" s="2" t="str">
        <f>IF($A101&gt;='FG_243way_Regular Symbol'!F$16,"",IF(D101=0,"",IF(OR(D101=$AM$1,D101=$AT$1,D102=$AM$1,D102=$AT$1,D103=$AM$1,D103=$AT$1),0,1)))</f>
        <v/>
      </c>
      <c r="AV101" s="2" t="str">
        <f>IF($A101&gt;='FG_243way_Regular Symbol'!G$16,"",IF(E101=0,"",IF(OR(E101=$AM$1,E101=$AT$1,E102=$AM$1,E102=$AT$1,E103=$AM$1,E103=$AT$1),0,1)))</f>
        <v/>
      </c>
      <c r="AW101" s="128" t="str">
        <f>IF($A101&gt;='FG_243way_Regular Symbol'!H$16,"",IF(F101=0,"",IF(OR(F101=$AM$1,F101=$AT$1,F102=$AM$1,F102=$AT$1,F103=$AM$1,F103=$AT$1),0,1)))</f>
        <v/>
      </c>
      <c r="AY101" s="342" t="str">
        <f>IF($A101&gt;='FG_243way_Regular Symbol'!D$16,"",IF(B101=0,"",IF(OR(B101=$AM$1,B101=$AZ$1,B102=$AM$1,B102=$AZ$1,B103=$AM$1,B103=$AZ$1),0,1)))</f>
        <v/>
      </c>
      <c r="AZ101" s="2" t="str">
        <f>IF($A101&gt;='FG_243way_Regular Symbol'!E$16,"",IF(C101=0,"",IF(OR(C101=$AM$1,C101=$AZ$1,C102=$AM$1,C102=$AZ$1,C103=$AM$1,C103=$AZ$1),0,1)))</f>
        <v/>
      </c>
      <c r="BA101" s="2" t="str">
        <f>IF($A101&gt;='FG_243way_Regular Symbol'!F$16,"",IF(D101=0,"",IF(OR(D101=$AM$1,D101=$AZ$1,D102=$AM$1,D102=$AZ$1,D103=$AM$1,D103=$AZ$1),0,1)))</f>
        <v/>
      </c>
      <c r="BB101" s="2" t="str">
        <f>IF($A101&gt;='FG_243way_Regular Symbol'!G$16,"",IF(E101=0,"",IF(OR(E101=$AM$1,E101=$AZ$1,E102=$AM$1,E102=$AZ$1,E103=$AM$1,E103=$AZ$1),0,1)))</f>
        <v/>
      </c>
      <c r="BC101" s="128" t="str">
        <f>IF($A101&gt;='FG_243way_Regular Symbol'!H$16,"",IF(F101=0,"",IF(OR(F101=$AM$1,F101=$AZ$1,F102=$AM$1,F102=$AZ$1,F103=$AM$1,F103=$AZ$1),0,1)))</f>
        <v/>
      </c>
      <c r="BE101" s="342"/>
      <c r="BF101" s="2"/>
      <c r="BG101" s="2" t="str">
        <f>IF($A101&gt;='FG_243way_Regular Symbol'!F$16,"",IF(D101=0,"",COUNTIF(D101:D103,$BF$1)))</f>
        <v/>
      </c>
      <c r="BH101" s="2" t="str">
        <f>IF($A101&gt;='FG_243way_Regular Symbol'!G$16,"",IF(E101=0,"",COUNTIF(E101:E103,$BF$1)))</f>
        <v/>
      </c>
      <c r="BI101" s="2" t="str">
        <f>IF($A101&gt;='FG_243way_Regular Symbol'!H$16,"",IF(F101=0,"",COUNTIF(F101:F103,$BF$1)))</f>
        <v/>
      </c>
      <c r="BK101" s="342"/>
      <c r="BL101" s="2"/>
      <c r="BM101" s="2" t="str">
        <f>IF($A101&gt;='FG_243way_Regular Symbol'!F$16,"",IF(D101=0,"",IF(OR(D101=$AM$1,D101=$BL$1,D102=$AM$1,D102=$BL$1,D103=$AM$1,D103=$BL$1),0,1)))</f>
        <v/>
      </c>
      <c r="BN101" s="2" t="str">
        <f>IF($A101&gt;='FG_243way_Regular Symbol'!G$16,"",IF(E101=0,"",IF(OR(E101=$AM$1,E101=$BL$1,E102=$AM$1,E102=$BL$1,E103=$AM$1,E103=$BL$1),0,1)))</f>
        <v/>
      </c>
      <c r="BO101" s="128" t="str">
        <f>IF($A101&gt;='FG_243way_Regular Symbol'!H$16,"",IF(F101=0,"",IF(OR(F101=$AM$1,F101=$BL$1,F102=$AM$1,F102=$BL$1,F103=$AM$1,F103=$BL$1),0,1)))</f>
        <v/>
      </c>
      <c r="BQ101" s="2" t="str">
        <f>IF($A101&gt;='FG_243way_Regular Symbol'!D$16,"",IF(B101=0,"",IF(OR(B101=$BQ$1,B101=$BR$1,B102=$BQ$1,B102=$BR$1,B103=$BQ$1,B103=$BR$1),0,1)))</f>
        <v/>
      </c>
      <c r="BR101" s="2" t="str">
        <f>IF($A101&gt;='FG_243way_Regular Symbol'!E$16,"",IF(C101=0,"",IF(OR(C101=$BQ$1,C101=$BR$1,C102=$BQ$1,C102=$BR$1,C103=$BQ$1,C103=$BR$1),0,1)))</f>
        <v/>
      </c>
      <c r="BS101" s="2" t="str">
        <f>IF($A101&gt;='FG_243way_Regular Symbol'!F$16,"",IF(D101=0,"",IF(OR(D101=$BQ$1,D101=$BR$1,D102=$BQ$1,D102=$BR$1,D103=$BQ$1,D103=$BR$1),0,1)))</f>
        <v/>
      </c>
      <c r="BT101" s="2" t="str">
        <f>IF($A101&gt;='FG_243way_Regular Symbol'!G$16,"",IF(E101=0,"",IF(OR(E101=$BQ$1,E101=$BR$1,E102=$BQ$1,E102=$BR$1,E103=$BQ$1,E103=$BR$1),0,1)))</f>
        <v/>
      </c>
      <c r="BU101" s="2" t="str">
        <f>IF($A101&gt;='FG_243way_Regular Symbol'!H$16,"",IF(F101=0,"",IF(OR(F101=$BQ$1,F101=$BR$1,F102=$BQ$1,F102=$BR$1,F103=$BQ$1,F103=$BR$1),0,1)))</f>
        <v/>
      </c>
      <c r="BW101" s="2" t="str">
        <f>IF($A101&gt;='FG_243way_Regular Symbol'!D$16,"",IF(B101=0,"",IF(OR(B101=$BW$1,B102=$BW$1,B103=$BW$1,B101=$BX$1,B102=$BX$1,B103=$BX$1),0,1)))</f>
        <v/>
      </c>
      <c r="BX101" s="2" t="str">
        <f>IF($A101&gt;='FG_243way_Regular Symbol'!E$16,"",IF(C101=0,"",IF(OR(C101=$BW$1,C102=$BW$1,C103=$BW$1,C101=$BX$1,C102=$BX$1,C103=$BX$1),0,1)))</f>
        <v/>
      </c>
      <c r="BY101" s="2" t="str">
        <f>IF($A101&gt;='FG_243way_Regular Symbol'!F$16,"",IF(D101=0,"",IF(OR(D101=$BW$1,D102=$BW$1,D103=$BW$1,D101=$BX$1,D102=$BX$1,D103=$BX$1),0,1)))</f>
        <v/>
      </c>
      <c r="BZ101" s="2" t="str">
        <f>IF($A101&gt;='FG_243way_Regular Symbol'!G$16,"",IF(E101=0,"",IF(OR(E101=$BW$1,E102=$BW$1,E103=$BW$1,E101=$BX$1,E102=$BX$1,E103=$BX$1),0,1)))</f>
        <v/>
      </c>
      <c r="CA101" s="2" t="str">
        <f>IF($A101&gt;='FG_243way_Regular Symbol'!H$16,"",IF(F101=0,"",IF(OR(F101=$BW$1,F102=$BW$1,F103=$BW$1,F101=$BX$1,F102=$BX$1,F103=$BX$1),0,1)))</f>
        <v/>
      </c>
      <c r="CC101" s="2" t="str">
        <f>IF($A101&gt;='FG_243way_Regular Symbol'!D$16,"",IF(B101=0,"",IF(OR(B101=$BW$1,B102=$BW$1,B103=$BW$1,B101=$CD$1,B102=$CD$1,B103=$CD$1),0,1)))</f>
        <v/>
      </c>
      <c r="CD101" s="2" t="str">
        <f>IF($A101&gt;='FG_243way_Regular Symbol'!E$16,"",IF(C101=0,"",IF(OR(C101=$BW$1,C102=$BW$1,C103=$BW$1,C101=$CD$1,C102=$CD$1,C103=$CD$1),0,1)))</f>
        <v/>
      </c>
      <c r="CE101" s="2" t="str">
        <f>IF($A101&gt;='FG_243way_Regular Symbol'!F$16,"",IF(D101=0,"",IF(OR(D101=$BW$1,D102=$BW$1,D103=$BW$1,D101=$CD$1,D102=$CD$1,D103=$CD$1),0,1)))</f>
        <v/>
      </c>
      <c r="CF101" s="2" t="str">
        <f>IF($A101&gt;='FG_243way_Regular Symbol'!G$16,"",IF(E101=0,"",IF(OR(E101=$BW$1,E102=$BW$1,E103=$BW$1,E101=$CD$1,E102=$CD$1,E103=$CD$1),0,1)))</f>
        <v/>
      </c>
      <c r="CG101" s="2" t="str">
        <f>IF($A101&gt;='FG_243way_Regular Symbol'!H$16,"",IF(F101=0,"",IF(OR(F101=$BW$1,F102=$BW$1,F103=$BW$1,F101=$CD$1,F102=$CD$1,F103=$CD$1),0,1)))</f>
        <v/>
      </c>
      <c r="CI101" s="2" t="str">
        <f>IF($A101&gt;='FG_243way_Regular Symbol'!D$16,"",IF(B101=0,"",IF(OR(B101=$BW$1,B102=$BW$1,B103=$BW$1,B101=$CJ$1,B102=$CJ$1,B103=$CJ$1),0,1)))</f>
        <v/>
      </c>
      <c r="CJ101" s="2" t="str">
        <f>IF($A101&gt;='FG_243way_Regular Symbol'!E$16,"",IF(C101=0,"",IF(OR(C101=$BW$1,C102=$BW$1,C103=$BW$1,C101=$CJ$1,C102=$CJ$1,C103=$CJ$1),0,1)))</f>
        <v/>
      </c>
      <c r="CK101" s="2" t="str">
        <f>IF($A101&gt;='FG_243way_Regular Symbol'!F$16,"",IF(D101=0,"",IF(OR(D101=$BW$1,D102=$BW$1,D103=$BW$1,D101=$CJ$1,D102=$CJ$1,D103=$CJ$1),0,1)))</f>
        <v/>
      </c>
      <c r="CL101" s="2" t="str">
        <f>IF($A101&gt;='FG_243way_Regular Symbol'!G$16,"",IF(E101=0,"",IF(OR(E101=$BW$1,E102=$BW$1,E103=$BW$1,E101=$CJ$1,E102=$CJ$1,E103=$CJ$1),0,1)))</f>
        <v/>
      </c>
      <c r="CM101" s="2" t="str">
        <f>IF($A101&gt;='FG_243way_Regular Symbol'!H$16,"",IF(F101=0,"",IF(OR(F101=$BW$1,F102=$BW$1,F103=$BW$1,F101=$CJ$1,F102=$CJ$1,F103=$CJ$1),0,1)))</f>
        <v/>
      </c>
      <c r="CO101" s="2" t="str">
        <f>IF($A101&gt;='FG_243way_Regular Symbol'!D$16,"",IF(B101=0,"",IF(OR(B101=$BW$1,B102=$BW$1,B103=$BW$1,B101=$CP$1,B102=$CP$1,B103=$CP$1),0,1)))</f>
        <v/>
      </c>
      <c r="CP101" s="2" t="str">
        <f>IF($A101&gt;='FG_243way_Regular Symbol'!E$16,"",IF(C101=0,"",IF(OR(C101=$BW$1,C102=$BW$1,C103=$BW$1,C101=$CP$1,C102=$CP$1,C103=$CP$1),0,1)))</f>
        <v/>
      </c>
      <c r="CQ101" s="2" t="str">
        <f>IF($A101&gt;='FG_243way_Regular Symbol'!F$16,"",IF(D101=0,"",IF(OR(D101=$BW$1,D102=$BW$1,D103=$BW$1,D101=$CP$1,D102=$CP$1,D103=$CP$1),0,1)))</f>
        <v/>
      </c>
      <c r="CR101" s="2" t="str">
        <f>IF($A101&gt;='FG_243way_Regular Symbol'!G$16,"",IF(E101=0,"",IF(OR(E101=$BW$1,E102=$BW$1,E103=$BW$1,E101=$CP$1,E102=$CP$1,E103=$CP$1),0,1)))</f>
        <v/>
      </c>
      <c r="CS101" s="2" t="str">
        <f>IF($A101&gt;='FG_243way_Regular Symbol'!H$16,"",IF(F101=0,"",IF(OR(F101=$BW$1,F102=$BW$1,F103=$BW$1,F101=$CP$1,F102=$CP$1,F103=$CP$1),0,1)))</f>
        <v/>
      </c>
      <c r="CU101" s="2" t="str">
        <f>IF($A101&gt;='FG_243way_Regular Symbol'!D$16,"",IF(B101=0,"",IF(OR(B101=$BW$1,B102=$BW$1,B103=$BW$1,B101=$CV$1,B102=$CV$1,B103=$CV$1),0,1)))</f>
        <v/>
      </c>
      <c r="CV101" s="2" t="str">
        <f>IF($A101&gt;='FG_243way_Regular Symbol'!E$16,"",IF(C101=0,"",IF(OR(C101=$BW$1,C102=$BW$1,C103=$BW$1,C101=$CV$1,C102=$CV$1,C103=$CV$1),0,1)))</f>
        <v/>
      </c>
      <c r="CW101" s="2" t="str">
        <f>IF($A101&gt;='FG_243way_Regular Symbol'!F$16,"",IF(D101=0,"",IF(OR(D101=$BW$1,D102=$BW$1,D103=$BW$1,D101=$CV$1,D102=$CV$1,D103=$CV$1),0,1)))</f>
        <v/>
      </c>
      <c r="CX101" s="2" t="str">
        <f>IF($A101&gt;='FG_243way_Regular Symbol'!G$16,"",IF(E101=0,"",IF(OR(E101=$BW$1,E102=$BW$1,E103=$BW$1,E101=$CV$1,E102=$CV$1,E103=$CV$1),0,1)))</f>
        <v/>
      </c>
      <c r="CY101" s="2" t="str">
        <f>IF($A101&gt;='FG_243way_Regular Symbol'!H$16,"",IF(F101=0,"",IF(OR(F101=$BW$1,F102=$BW$1,F103=$BW$1,F101=$CV$1,F102=$CV$1,F103=$CV$1),0,1)))</f>
        <v/>
      </c>
    </row>
    <row r="102" spans="1:103">
      <c r="A102" s="341">
        <f>IF('FG_243way_Regular Symbol'!L101="","",'FG_243way_Regular Symbol'!L101)</f>
        <v>98</v>
      </c>
      <c r="B102" s="184" t="str">
        <f>IF('FG_243way_Regular Symbol'!M101="",
IF($A102-'FG_243way_Regular Symbol'!D$16&gt;='FG_243way_RegularＸ_W()'!B$2-1,"",VLOOKUP($A102-'FG_243way_Regular Symbol'!D$16,'FG_243way_Regular Symbol'!$L$3:$Q$99,'FG_243way_RegularＸ_W()'!B$3+1,FALSE)),
'FG_243way_Regular Symbol'!M101)</f>
        <v/>
      </c>
      <c r="C102" s="184" t="str">
        <f>IF('FG_243way_Regular Symbol'!N101="",
IF($A102-'FG_243way_Regular Symbol'!E$16&gt;='FG_243way_RegularＸ_W()'!C$2-1,"",VLOOKUP($A102-'FG_243way_Regular Symbol'!E$16,'FG_243way_Regular Symbol'!$L$3:$Q$99,'FG_243way_RegularＸ_W()'!C$3+1,FALSE)),
'FG_243way_Regular Symbol'!N101)</f>
        <v/>
      </c>
      <c r="D102" s="184" t="str">
        <f>IF('FG_243way_Regular Symbol'!O101="",
IF($A102-'FG_243way_Regular Symbol'!F$16&gt;='FG_243way_RegularＸ_W()'!D$2-1,"",VLOOKUP($A102-'FG_243way_Regular Symbol'!F$16,'FG_243way_Regular Symbol'!$L$3:$Q$99,'FG_243way_RegularＸ_W()'!D$3+1,FALSE)),
'FG_243way_Regular Symbol'!O101)</f>
        <v/>
      </c>
      <c r="E102" s="184" t="str">
        <f>IF('FG_243way_Regular Symbol'!P101="",
IF($A102-'FG_243way_Regular Symbol'!G$16&gt;='FG_243way_RegularＸ_W()'!E$2-1,"",VLOOKUP($A102-'FG_243way_Regular Symbol'!G$16,'FG_243way_Regular Symbol'!$L$3:$Q$99,'FG_243way_RegularＸ_W()'!E$3+1,FALSE)),
'FG_243way_Regular Symbol'!P101)</f>
        <v/>
      </c>
      <c r="F102" s="358" t="str">
        <f>IF('FG_243way_Regular Symbol'!Q101="",
IF($A102-'FG_243way_Regular Symbol'!H$16&gt;='FG_243way_RegularＸ_W()'!F$2-1,"",VLOOKUP($A102-'FG_243way_Regular Symbol'!H$16,'FG_243way_Regular Symbol'!$L$3:$Q$99,'FG_243way_RegularＸ_W()'!F$3+1,FALSE)),
'FG_243way_Regular Symbol'!Q101)</f>
        <v/>
      </c>
      <c r="O102" s="342" t="str">
        <f>IF($A102&gt;='FG_243way_Regular Symbol'!D$16,"",IF(B102=0,"",IF(OR(B102=$O$1,B102=$P$1,B103=$O$1,B103=$P$1,B104=$O$1,B104=$P$1),0,1)))</f>
        <v/>
      </c>
      <c r="P102" s="2" t="str">
        <f>IF($A102&gt;='FG_243way_Regular Symbol'!E$16,"",IF(C102=0,"",IF(OR(C102=$O$1,C102=$P$1,C103=$O$1,C103=$P$1,C104=$O$1,C104=$P$1),0,1)))</f>
        <v/>
      </c>
      <c r="Q102" s="2" t="str">
        <f>IF($A102&gt;='FG_243way_Regular Symbol'!F$16,"",IF(D102=0,"",IF(OR(D102=$O$1,D102=$P$1,D103=$O$1,D103=$P$1,D104=$O$1,D104=$P$1),0,1)))</f>
        <v/>
      </c>
      <c r="R102" s="2" t="str">
        <f>IF($A102&gt;='FG_243way_Regular Symbol'!G$16,"",IF(E102=0,"",IF(OR(E102=$O$1,E102=$P$1,E103=$O$1,E103=$P$1,E104=$O$1,E104=$P$1),0,1)))</f>
        <v/>
      </c>
      <c r="S102" s="128" t="str">
        <f>IF($A102&gt;='FG_243way_Regular Symbol'!H$16,"",IF(F102=0,"",IF(OR(F102=$O$1,F102=$P$1,F103=$O$1,F103=$P$1,F104=$O$1,F104=$P$1),0,1)))</f>
        <v/>
      </c>
      <c r="U102" s="342" t="str">
        <f>IF($A102&gt;='FG_243way_Regular Symbol'!D$16,"",IF(B102=0,"",IF(OR(B102=$U$1,B102=$V$1,B103=$U$1,B103=$V$1,B104=$U$1,B104=$V$1),0,1)))</f>
        <v/>
      </c>
      <c r="V102" s="2" t="str">
        <f>IF($A102&gt;='FG_243way_Regular Symbol'!E$16,"",IF(C102=0,"",IF(OR(C102=$U$1,C102=$V$1,C103=$U$1,C103=$V$1,C104=$U$1,C104=$V$1),0,1)))</f>
        <v/>
      </c>
      <c r="W102" s="2" t="str">
        <f>IF($A102&gt;='FG_243way_Regular Symbol'!F$16,"",IF(D102=0,"",IF(OR(D102=$U$1,D102=$V$1,D103=$U$1,D103=$V$1,D104=$U$1,D104=$V$1),0,1)))</f>
        <v/>
      </c>
      <c r="X102" s="2" t="str">
        <f>IF($A102&gt;='FG_243way_Regular Symbol'!G$16,"",IF(E102=0,"",IF(OR(E102=$U$1,E102=$V$1,E103=$U$1,E103=$V$1,E104=$U$1,E104=$V$1),0,1)))</f>
        <v/>
      </c>
      <c r="Y102" s="128" t="str">
        <f>IF($A102&gt;='FG_243way_Regular Symbol'!H$16,"",IF(F102=0,"",IF(OR(F102=$U$1,F102=$V$1,F103=$U$1,F103=$V$1,F104=$U$1,F104=$V$1),0,1)))</f>
        <v/>
      </c>
      <c r="AA102" s="342" t="str">
        <f>IF($A102&gt;='FG_243way_Regular Symbol'!D$16,"",IF(B102=0,"",IF(OR(B102=$AA$1,B102=$AB$1,B103=$AA$1,B103=$AB$1,B104=$AA$1,,B104=$AB$1),0,1)))</f>
        <v/>
      </c>
      <c r="AB102" s="2" t="str">
        <f>IF($A102&gt;='FG_243way_Regular Symbol'!E$16,"",IF(C102=0,"",IF(OR(C102=$AA$1,C102=$AB$1,C103=$AA$1,C103=$AB$1,C104=$AA$1,,C104=$AB$1),0,1)))</f>
        <v/>
      </c>
      <c r="AC102" s="2" t="str">
        <f>IF($A102&gt;='FG_243way_Regular Symbol'!F$16,"",IF(D102=0,"",IF(OR(D102=$AA$1,D102=$AB$1,D103=$AA$1,D103=$AB$1,D104=$AA$1,,D104=$AB$1),0,1)))</f>
        <v/>
      </c>
      <c r="AD102" s="2" t="str">
        <f>IF($A102&gt;='FG_243way_Regular Symbol'!G$16,"",IF(E102=0,"",IF(OR(E102=$AA$1,E102=$AB$1,E103=$AA$1,E103=$AB$1,E104=$AA$1,,E104=$AB$1),0,1)))</f>
        <v/>
      </c>
      <c r="AE102" s="128" t="str">
        <f>IF($A102&gt;='FG_243way_Regular Symbol'!H$16,"",IF(F102=0,"",IF(OR(F102=$AA$1,F102=$AB$1,F103=$AA$1,F103=$AB$1,F104=$AA$1,,F104=$AB$1),0,1)))</f>
        <v/>
      </c>
      <c r="AG102" s="342" t="str">
        <f>IF($A102&gt;='FG_243way_Regular Symbol'!D$16,"",IF(B102=0,"",IF(OR(B102=$AG$1,B102=$AH$1,B103=$AG$1,B103=$AH$1,B104=$AG$1,B104=$AH$1),0,1)))</f>
        <v/>
      </c>
      <c r="AH102" s="2" t="str">
        <f>IF($A102&gt;='FG_243way_Regular Symbol'!E$16,"",IF(C102=0,"",IF(OR(C102=$AG$1,C102=$AH$1,C103=$AG$1,C103=$AH$1,C104=$AG$1,C104=$AH$1),0,1)))</f>
        <v/>
      </c>
      <c r="AI102" s="2" t="str">
        <f>IF($A102&gt;='FG_243way_Regular Symbol'!F$16,"",IF(D102=0,"",IF(OR(D102=$AG$1,D102=$AH$1,D103=$AG$1,D103=$AH$1,D104=$AG$1,D104=$AH$1),0,1)))</f>
        <v/>
      </c>
      <c r="AJ102" s="2" t="str">
        <f>IF($A102&gt;='FG_243way_Regular Symbol'!G$16,"",IF(E102=0,"",IF(OR(E102=$AG$1,E102=$AH$1,E103=$AG$1,E103=$AH$1,E104=$AG$1,E104=$AH$1),0,1)))</f>
        <v/>
      </c>
      <c r="AK102" s="128" t="str">
        <f>IF($A102&gt;='FG_243way_Regular Symbol'!H$16,"",IF(F102=0,"",IF(OR(F102=$AG$1,F102=$AH$1,F103=$AG$1,F103=$AH$1,F104=$AG$1,F104=$AH$1),0,1)))</f>
        <v/>
      </c>
      <c r="AM102" s="342" t="str">
        <f>IF($A102&gt;='FG_243way_Regular Symbol'!D$16,"",IF(B102=0,"",IF(OR(B102=$AM$1,B102=$AN$1,B103=$AM$1,B103=$AN$1,B104=$AM$1,B104=$AN$1),0,1)))</f>
        <v/>
      </c>
      <c r="AN102" s="2" t="str">
        <f>IF($A102&gt;='FG_243way_Regular Symbol'!E$16,"",IF(C102=0,"",IF(OR(C102=$AM$1,C102=$AN$1,C103=$AM$1,C103=$AN$1,C104=$AM$1,C104=$AN$1),0,1)))</f>
        <v/>
      </c>
      <c r="AO102" s="2" t="str">
        <f>IF($A102&gt;='FG_243way_Regular Symbol'!F$16,"",IF(D102=0,"",IF(OR(D102=$AM$1,D102=$AN$1,D103=$AM$1,D103=$AN$1,D104=$AM$1,D104=$AN$1),0,1)))</f>
        <v/>
      </c>
      <c r="AP102" s="2" t="str">
        <f>IF($A102&gt;='FG_243way_Regular Symbol'!G$16,"",IF(E102=0,"",IF(OR(E102=$AM$1,E102=$AN$1,E103=$AM$1,E103=$AN$1,E104=$AM$1,E104=$AN$1),0,1)))</f>
        <v/>
      </c>
      <c r="AQ102" s="128" t="str">
        <f>IF($A102&gt;='FG_243way_Regular Symbol'!H$16,"",IF(F102=0,"",IF(OR(F102=$AM$1,F102=$AN$1,F103=$AM$1,F103=$AN$1,F104=$AM$1,F104=$AN$1),0,1)))</f>
        <v/>
      </c>
      <c r="AS102" s="342" t="str">
        <f>IF($A102&gt;='FG_243way_Regular Symbol'!D$16,"",IF(B102=0,"",IF(OR(B102=$AM$1,B102=$AT$1,B103=$AM$1,B103=$AT$1,B104=$AM$1,B104=$AT$1),0,1)))</f>
        <v/>
      </c>
      <c r="AT102" s="2" t="str">
        <f>IF($A102&gt;='FG_243way_Regular Symbol'!E$16,"",IF(C102=0,"",IF(OR(C102=$AM$1,C102=$AT$1,C103=$AM$1,C103=$AT$1,C104=$AM$1,C104=$AT$1),0,1)))</f>
        <v/>
      </c>
      <c r="AU102" s="2" t="str">
        <f>IF($A102&gt;='FG_243way_Regular Symbol'!F$16,"",IF(D102=0,"",IF(OR(D102=$AM$1,D102=$AT$1,D103=$AM$1,D103=$AT$1,D104=$AM$1,D104=$AT$1),0,1)))</f>
        <v/>
      </c>
      <c r="AV102" s="2" t="str">
        <f>IF($A102&gt;='FG_243way_Regular Symbol'!G$16,"",IF(E102=0,"",IF(OR(E102=$AM$1,E102=$AT$1,E103=$AM$1,E103=$AT$1,E104=$AM$1,E104=$AT$1),0,1)))</f>
        <v/>
      </c>
      <c r="AW102" s="128" t="str">
        <f>IF($A102&gt;='FG_243way_Regular Symbol'!H$16,"",IF(F102=0,"",IF(OR(F102=$AM$1,F102=$AT$1,F103=$AM$1,F103=$AT$1,F104=$AM$1,F104=$AT$1),0,1)))</f>
        <v/>
      </c>
      <c r="AY102" s="342" t="str">
        <f>IF($A102&gt;='FG_243way_Regular Symbol'!D$16,"",IF(B102=0,"",IF(OR(B102=$AM$1,B102=$AZ$1,B103=$AM$1,B103=$AZ$1,B104=$AM$1,B104=$AZ$1),0,1)))</f>
        <v/>
      </c>
      <c r="AZ102" s="2" t="str">
        <f>IF($A102&gt;='FG_243way_Regular Symbol'!E$16,"",IF(C102=0,"",IF(OR(C102=$AM$1,C102=$AZ$1,C103=$AM$1,C103=$AZ$1,C104=$AM$1,C104=$AZ$1),0,1)))</f>
        <v/>
      </c>
      <c r="BA102" s="2" t="str">
        <f>IF($A102&gt;='FG_243way_Regular Symbol'!F$16,"",IF(D102=0,"",IF(OR(D102=$AM$1,D102=$AZ$1,D103=$AM$1,D103=$AZ$1,D104=$AM$1,D104=$AZ$1),0,1)))</f>
        <v/>
      </c>
      <c r="BB102" s="2" t="str">
        <f>IF($A102&gt;='FG_243way_Regular Symbol'!G$16,"",IF(E102=0,"",IF(OR(E102=$AM$1,E102=$AZ$1,E103=$AM$1,E103=$AZ$1,E104=$AM$1,E104=$AZ$1),0,1)))</f>
        <v/>
      </c>
      <c r="BC102" s="128" t="str">
        <f>IF($A102&gt;='FG_243way_Regular Symbol'!H$16,"",IF(F102=0,"",IF(OR(F102=$AM$1,F102=$AZ$1,F103=$AM$1,F103=$AZ$1,F104=$AM$1,F104=$AZ$1),0,1)))</f>
        <v/>
      </c>
      <c r="BE102" s="342"/>
      <c r="BF102" s="2"/>
      <c r="BG102" s="2" t="str">
        <f>IF($A102&gt;='FG_243way_Regular Symbol'!F$16,"",IF(D102=0,"",COUNTIF(D102:D104,$BF$1)))</f>
        <v/>
      </c>
      <c r="BH102" s="2" t="str">
        <f>IF($A102&gt;='FG_243way_Regular Symbol'!G$16,"",IF(E102=0,"",COUNTIF(E102:E104,$BF$1)))</f>
        <v/>
      </c>
      <c r="BI102" s="2" t="str">
        <f>IF($A102&gt;='FG_243way_Regular Symbol'!H$16,"",IF(F102=0,"",COUNTIF(F102:F104,$BF$1)))</f>
        <v/>
      </c>
      <c r="BK102" s="342"/>
      <c r="BL102" s="2"/>
      <c r="BM102" s="2" t="str">
        <f>IF($A102&gt;='FG_243way_Regular Symbol'!F$16,"",IF(D102=0,"",IF(OR(D102=$AM$1,D102=$BL$1,D103=$AM$1,D103=$BL$1,D104=$AM$1,D104=$BL$1),0,1)))</f>
        <v/>
      </c>
      <c r="BN102" s="2" t="str">
        <f>IF($A102&gt;='FG_243way_Regular Symbol'!G$16,"",IF(E102=0,"",IF(OR(E102=$AM$1,E102=$BL$1,E103=$AM$1,E103=$BL$1,E104=$AM$1,E104=$BL$1),0,1)))</f>
        <v/>
      </c>
      <c r="BO102" s="128" t="str">
        <f>IF($A102&gt;='FG_243way_Regular Symbol'!H$16,"",IF(F102=0,"",IF(OR(F102=$AM$1,F102=$BL$1,F103=$AM$1,F103=$BL$1,F104=$AM$1,F104=$BL$1),0,1)))</f>
        <v/>
      </c>
      <c r="BQ102" s="2" t="str">
        <f>IF($A102&gt;='FG_243way_Regular Symbol'!D$16,"",IF(B102=0,"",IF(OR(B102=$BQ$1,B102=$BR$1,B103=$BQ$1,B103=$BR$1,B104=$BQ$1,B104=$BR$1),0,1)))</f>
        <v/>
      </c>
      <c r="BR102" s="2" t="str">
        <f>IF($A102&gt;='FG_243way_Regular Symbol'!E$16,"",IF(C102=0,"",IF(OR(C102=$BQ$1,C102=$BR$1,C103=$BQ$1,C103=$BR$1,C104=$BQ$1,C104=$BR$1),0,1)))</f>
        <v/>
      </c>
      <c r="BS102" s="2" t="str">
        <f>IF($A102&gt;='FG_243way_Regular Symbol'!F$16,"",IF(D102=0,"",IF(OR(D102=$BQ$1,D102=$BR$1,D103=$BQ$1,D103=$BR$1,D104=$BQ$1,D104=$BR$1),0,1)))</f>
        <v/>
      </c>
      <c r="BT102" s="2" t="str">
        <f>IF($A102&gt;='FG_243way_Regular Symbol'!G$16,"",IF(E102=0,"",IF(OR(E102=$BQ$1,E102=$BR$1,E103=$BQ$1,E103=$BR$1,E104=$BQ$1,E104=$BR$1),0,1)))</f>
        <v/>
      </c>
      <c r="BU102" s="2" t="str">
        <f>IF($A102&gt;='FG_243way_Regular Symbol'!H$16,"",IF(F102=0,"",IF(OR(F102=$BQ$1,F102=$BR$1,F103=$BQ$1,F103=$BR$1,F104=$BQ$1,F104=$BR$1),0,1)))</f>
        <v/>
      </c>
      <c r="BW102" s="2" t="str">
        <f>IF($A102&gt;='FG_243way_Regular Symbol'!D$16,"",IF(B102=0,"",IF(OR(B102=$BW$1,B103=$BW$1,B104=$BW$1,B102=$BX$1,B103=$BX$1,B104=$BX$1),0,1)))</f>
        <v/>
      </c>
      <c r="BX102" s="2" t="str">
        <f>IF($A102&gt;='FG_243way_Regular Symbol'!E$16,"",IF(C102=0,"",IF(OR(C102=$BW$1,C103=$BW$1,C104=$BW$1,C102=$BX$1,C103=$BX$1,C104=$BX$1),0,1)))</f>
        <v/>
      </c>
      <c r="BY102" s="2" t="str">
        <f>IF($A102&gt;='FG_243way_Regular Symbol'!F$16,"",IF(D102=0,"",IF(OR(D102=$BW$1,D103=$BW$1,D104=$BW$1,D102=$BX$1,D103=$BX$1,D104=$BX$1),0,1)))</f>
        <v/>
      </c>
      <c r="BZ102" s="2" t="str">
        <f>IF($A102&gt;='FG_243way_Regular Symbol'!G$16,"",IF(E102=0,"",IF(OR(E102=$BW$1,E103=$BW$1,E104=$BW$1,E102=$BX$1,E103=$BX$1,E104=$BX$1),0,1)))</f>
        <v/>
      </c>
      <c r="CA102" s="2" t="str">
        <f>IF($A102&gt;='FG_243way_Regular Symbol'!H$16,"",IF(F102=0,"",IF(OR(F102=$BW$1,F103=$BW$1,F104=$BW$1,F102=$BX$1,F103=$BX$1,F104=$BX$1),0,1)))</f>
        <v/>
      </c>
      <c r="CC102" s="2" t="str">
        <f>IF($A102&gt;='FG_243way_Regular Symbol'!D$16,"",IF(B102=0,"",IF(OR(B102=$BW$1,B103=$BW$1,B104=$BW$1,B102=$CD$1,B103=$CD$1,B104=$CD$1),0,1)))</f>
        <v/>
      </c>
      <c r="CD102" s="2" t="str">
        <f>IF($A102&gt;='FG_243way_Regular Symbol'!E$16,"",IF(C102=0,"",IF(OR(C102=$BW$1,C103=$BW$1,C104=$BW$1,C102=$CD$1,C103=$CD$1,C104=$CD$1),0,1)))</f>
        <v/>
      </c>
      <c r="CE102" s="2" t="str">
        <f>IF($A102&gt;='FG_243way_Regular Symbol'!F$16,"",IF(D102=0,"",IF(OR(D102=$BW$1,D103=$BW$1,D104=$BW$1,D102=$CD$1,D103=$CD$1,D104=$CD$1),0,1)))</f>
        <v/>
      </c>
      <c r="CF102" s="2" t="str">
        <f>IF($A102&gt;='FG_243way_Regular Symbol'!G$16,"",IF(E102=0,"",IF(OR(E102=$BW$1,E103=$BW$1,E104=$BW$1,E102=$CD$1,E103=$CD$1,E104=$CD$1),0,1)))</f>
        <v/>
      </c>
      <c r="CG102" s="2" t="str">
        <f>IF($A102&gt;='FG_243way_Regular Symbol'!H$16,"",IF(F102=0,"",IF(OR(F102=$BW$1,F103=$BW$1,F104=$BW$1,F102=$CD$1,F103=$CD$1,F104=$CD$1),0,1)))</f>
        <v/>
      </c>
      <c r="CI102" s="2" t="str">
        <f>IF($A102&gt;='FG_243way_Regular Symbol'!D$16,"",IF(B102=0,"",IF(OR(B102=$BW$1,B103=$BW$1,B104=$BW$1,B102=$CJ$1,B103=$CJ$1,B104=$CJ$1),0,1)))</f>
        <v/>
      </c>
      <c r="CJ102" s="2" t="str">
        <f>IF($A102&gt;='FG_243way_Regular Symbol'!E$16,"",IF(C102=0,"",IF(OR(C102=$BW$1,C103=$BW$1,C104=$BW$1,C102=$CJ$1,C103=$CJ$1,C104=$CJ$1),0,1)))</f>
        <v/>
      </c>
      <c r="CK102" s="2" t="str">
        <f>IF($A102&gt;='FG_243way_Regular Symbol'!F$16,"",IF(D102=0,"",IF(OR(D102=$BW$1,D103=$BW$1,D104=$BW$1,D102=$CJ$1,D103=$CJ$1,D104=$CJ$1),0,1)))</f>
        <v/>
      </c>
      <c r="CL102" s="2" t="str">
        <f>IF($A102&gt;='FG_243way_Regular Symbol'!G$16,"",IF(E102=0,"",IF(OR(E102=$BW$1,E103=$BW$1,E104=$BW$1,E102=$CJ$1,E103=$CJ$1,E104=$CJ$1),0,1)))</f>
        <v/>
      </c>
      <c r="CM102" s="2" t="str">
        <f>IF($A102&gt;='FG_243way_Regular Symbol'!H$16,"",IF(F102=0,"",IF(OR(F102=$BW$1,F103=$BW$1,F104=$BW$1,F102=$CJ$1,F103=$CJ$1,F104=$CJ$1),0,1)))</f>
        <v/>
      </c>
      <c r="CO102" s="2" t="str">
        <f>IF($A102&gt;='FG_243way_Regular Symbol'!D$16,"",IF(B102=0,"",IF(OR(B102=$BW$1,B103=$BW$1,B104=$BW$1,B102=$CP$1,B103=$CP$1,B104=$CP$1),0,1)))</f>
        <v/>
      </c>
      <c r="CP102" s="2" t="str">
        <f>IF($A102&gt;='FG_243way_Regular Symbol'!E$16,"",IF(C102=0,"",IF(OR(C102=$BW$1,C103=$BW$1,C104=$BW$1,C102=$CP$1,C103=$CP$1,C104=$CP$1),0,1)))</f>
        <v/>
      </c>
      <c r="CQ102" s="2" t="str">
        <f>IF($A102&gt;='FG_243way_Regular Symbol'!F$16,"",IF(D102=0,"",IF(OR(D102=$BW$1,D103=$BW$1,D104=$BW$1,D102=$CP$1,D103=$CP$1,D104=$CP$1),0,1)))</f>
        <v/>
      </c>
      <c r="CR102" s="2" t="str">
        <f>IF($A102&gt;='FG_243way_Regular Symbol'!G$16,"",IF(E102=0,"",IF(OR(E102=$BW$1,E103=$BW$1,E104=$BW$1,E102=$CP$1,E103=$CP$1,E104=$CP$1),0,1)))</f>
        <v/>
      </c>
      <c r="CS102" s="2" t="str">
        <f>IF($A102&gt;='FG_243way_Regular Symbol'!H$16,"",IF(F102=0,"",IF(OR(F102=$BW$1,F103=$BW$1,F104=$BW$1,F102=$CP$1,F103=$CP$1,F104=$CP$1),0,1)))</f>
        <v/>
      </c>
      <c r="CU102" s="2" t="str">
        <f>IF($A102&gt;='FG_243way_Regular Symbol'!D$16,"",IF(B102=0,"",IF(OR(B102=$BW$1,B103=$BW$1,B104=$BW$1,B102=$CV$1,B103=$CV$1,B104=$CV$1),0,1)))</f>
        <v/>
      </c>
      <c r="CV102" s="2" t="str">
        <f>IF($A102&gt;='FG_243way_Regular Symbol'!E$16,"",IF(C102=0,"",IF(OR(C102=$BW$1,C103=$BW$1,C104=$BW$1,C102=$CV$1,C103=$CV$1,C104=$CV$1),0,1)))</f>
        <v/>
      </c>
      <c r="CW102" s="2" t="str">
        <f>IF($A102&gt;='FG_243way_Regular Symbol'!F$16,"",IF(D102=0,"",IF(OR(D102=$BW$1,D103=$BW$1,D104=$BW$1,D102=$CV$1,D103=$CV$1,D104=$CV$1),0,1)))</f>
        <v/>
      </c>
      <c r="CX102" s="2" t="str">
        <f>IF($A102&gt;='FG_243way_Regular Symbol'!G$16,"",IF(E102=0,"",IF(OR(E102=$BW$1,E103=$BW$1,E104=$BW$1,E102=$CV$1,E103=$CV$1,E104=$CV$1),0,1)))</f>
        <v/>
      </c>
      <c r="CY102" s="2" t="str">
        <f>IF($A102&gt;='FG_243way_Regular Symbol'!H$16,"",IF(F102=0,"",IF(OR(F102=$BW$1,F103=$BW$1,F104=$BW$1,F102=$CV$1,F103=$CV$1,F104=$CV$1),0,1)))</f>
        <v/>
      </c>
    </row>
    <row r="103" spans="1:103">
      <c r="A103" s="341">
        <f>IF('FG_243way_Regular Symbol'!L102="","",'FG_243way_Regular Symbol'!L102)</f>
        <v>99</v>
      </c>
      <c r="B103" s="184" t="str">
        <f>IF('FG_243way_Regular Symbol'!M102="",
IF($A103-'FG_243way_Regular Symbol'!D$16&gt;='FG_243way_RegularＸ_W()'!B$2-1,"",VLOOKUP($A103-'FG_243way_Regular Symbol'!D$16,'FG_243way_Regular Symbol'!$L$3:$Q$99,'FG_243way_RegularＸ_W()'!B$3+1,FALSE)),
'FG_243way_Regular Symbol'!M102)</f>
        <v/>
      </c>
      <c r="C103" s="184" t="str">
        <f>IF('FG_243way_Regular Symbol'!N102="",
IF($A103-'FG_243way_Regular Symbol'!E$16&gt;='FG_243way_RegularＸ_W()'!C$2-1,"",VLOOKUP($A103-'FG_243way_Regular Symbol'!E$16,'FG_243way_Regular Symbol'!$L$3:$Q$99,'FG_243way_RegularＸ_W()'!C$3+1,FALSE)),
'FG_243way_Regular Symbol'!N102)</f>
        <v/>
      </c>
      <c r="D103" s="184" t="str">
        <f>IF('FG_243way_Regular Symbol'!O102="",
IF($A103-'FG_243way_Regular Symbol'!F$16&gt;='FG_243way_RegularＸ_W()'!D$2-1,"",VLOOKUP($A103-'FG_243way_Regular Symbol'!F$16,'FG_243way_Regular Symbol'!$L$3:$Q$99,'FG_243way_RegularＸ_W()'!D$3+1,FALSE)),
'FG_243way_Regular Symbol'!O102)</f>
        <v/>
      </c>
      <c r="E103" s="184" t="str">
        <f>IF('FG_243way_Regular Symbol'!P102="",
IF($A103-'FG_243way_Regular Symbol'!G$16&gt;='FG_243way_RegularＸ_W()'!E$2-1,"",VLOOKUP($A103-'FG_243way_Regular Symbol'!G$16,'FG_243way_Regular Symbol'!$L$3:$Q$99,'FG_243way_RegularＸ_W()'!E$3+1,FALSE)),
'FG_243way_Regular Symbol'!P102)</f>
        <v/>
      </c>
      <c r="F103" s="358" t="str">
        <f>IF('FG_243way_Regular Symbol'!Q102="",
IF($A103-'FG_243way_Regular Symbol'!H$16&gt;='FG_243way_RegularＸ_W()'!F$2-1,"",VLOOKUP($A103-'FG_243way_Regular Symbol'!H$16,'FG_243way_Regular Symbol'!$L$3:$Q$99,'FG_243way_RegularＸ_W()'!F$3+1,FALSE)),
'FG_243way_Regular Symbol'!Q102)</f>
        <v/>
      </c>
      <c r="O103" s="342" t="str">
        <f>IF($A103&gt;='FG_243way_Regular Symbol'!D$16,"",IF(B103=0,"",IF(OR(B103=$O$1,B103=$P$1,B104=$O$1,B104=$P$1,B105=$O$1,B105=$P$1),0,1)))</f>
        <v/>
      </c>
      <c r="P103" s="2" t="str">
        <f>IF($A103&gt;='FG_243way_Regular Symbol'!E$16,"",IF(C103=0,"",IF(OR(C103=$O$1,C103=$P$1,C104=$O$1,C104=$P$1,C105=$O$1,C105=$P$1),0,1)))</f>
        <v/>
      </c>
      <c r="Q103" s="2" t="str">
        <f>IF($A103&gt;='FG_243way_Regular Symbol'!F$16,"",IF(D103=0,"",IF(OR(D103=$O$1,D103=$P$1,D104=$O$1,D104=$P$1,D105=$O$1,D105=$P$1),0,1)))</f>
        <v/>
      </c>
      <c r="R103" s="2" t="str">
        <f>IF($A103&gt;='FG_243way_Regular Symbol'!G$16,"",IF(E103=0,"",IF(OR(E103=$O$1,E103=$P$1,E104=$O$1,E104=$P$1,E105=$O$1,E105=$P$1),0,1)))</f>
        <v/>
      </c>
      <c r="S103" s="128" t="str">
        <f>IF($A103&gt;='FG_243way_Regular Symbol'!H$16,"",IF(F103=0,"",IF(OR(F103=$O$1,F103=$P$1,F104=$O$1,F104=$P$1,F105=$O$1,F105=$P$1),0,1)))</f>
        <v/>
      </c>
      <c r="U103" s="342" t="str">
        <f>IF($A103&gt;='FG_243way_Regular Symbol'!D$16,"",IF(B103=0,"",IF(OR(B103=$U$1,B103=$V$1,B104=$U$1,B104=$V$1,B105=$U$1,B105=$V$1),0,1)))</f>
        <v/>
      </c>
      <c r="V103" s="2" t="str">
        <f>IF($A103&gt;='FG_243way_Regular Symbol'!E$16,"",IF(C103=0,"",IF(OR(C103=$U$1,C103=$V$1,C104=$U$1,C104=$V$1,C105=$U$1,C105=$V$1),0,1)))</f>
        <v/>
      </c>
      <c r="W103" s="2" t="str">
        <f>IF($A103&gt;='FG_243way_Regular Symbol'!F$16,"",IF(D103=0,"",IF(OR(D103=$U$1,D103=$V$1,D104=$U$1,D104=$V$1,D105=$U$1,D105=$V$1),0,1)))</f>
        <v/>
      </c>
      <c r="X103" s="2" t="str">
        <f>IF($A103&gt;='FG_243way_Regular Symbol'!G$16,"",IF(E103=0,"",IF(OR(E103=$U$1,E103=$V$1,E104=$U$1,E104=$V$1,E105=$U$1,E105=$V$1),0,1)))</f>
        <v/>
      </c>
      <c r="Y103" s="128" t="str">
        <f>IF($A103&gt;='FG_243way_Regular Symbol'!H$16,"",IF(F103=0,"",IF(OR(F103=$U$1,F103=$V$1,F104=$U$1,F104=$V$1,F105=$U$1,F105=$V$1),0,1)))</f>
        <v/>
      </c>
      <c r="AA103" s="342" t="str">
        <f>IF($A103&gt;='FG_243way_Regular Symbol'!D$16,"",IF(B103=0,"",IF(OR(B103=$AA$1,B103=$AB$1,B104=$AA$1,B104=$AB$1,B105=$AA$1,,B105=$AB$1),0,1)))</f>
        <v/>
      </c>
      <c r="AB103" s="2" t="str">
        <f>IF($A103&gt;='FG_243way_Regular Symbol'!E$16,"",IF(C103=0,"",IF(OR(C103=$AA$1,C103=$AB$1,C104=$AA$1,C104=$AB$1,C105=$AA$1,,C105=$AB$1),0,1)))</f>
        <v/>
      </c>
      <c r="AC103" s="2" t="str">
        <f>IF($A103&gt;='FG_243way_Regular Symbol'!F$16,"",IF(D103=0,"",IF(OR(D103=$AA$1,D103=$AB$1,D104=$AA$1,D104=$AB$1,D105=$AA$1,,D105=$AB$1),0,1)))</f>
        <v/>
      </c>
      <c r="AD103" s="2" t="str">
        <f>IF($A103&gt;='FG_243way_Regular Symbol'!G$16,"",IF(E103=0,"",IF(OR(E103=$AA$1,E103=$AB$1,E104=$AA$1,E104=$AB$1,E105=$AA$1,,E105=$AB$1),0,1)))</f>
        <v/>
      </c>
      <c r="AE103" s="128" t="str">
        <f>IF($A103&gt;='FG_243way_Regular Symbol'!H$16,"",IF(F103=0,"",IF(OR(F103=$AA$1,F103=$AB$1,F104=$AA$1,F104=$AB$1,F105=$AA$1,,F105=$AB$1),0,1)))</f>
        <v/>
      </c>
      <c r="AG103" s="342" t="str">
        <f>IF($A103&gt;='FG_243way_Regular Symbol'!D$16,"",IF(B103=0,"",IF(OR(B103=$AG$1,B103=$AH$1,B104=$AG$1,B104=$AH$1,B105=$AG$1,B105=$AH$1),0,1)))</f>
        <v/>
      </c>
      <c r="AH103" s="2" t="str">
        <f>IF($A103&gt;='FG_243way_Regular Symbol'!E$16,"",IF(C103=0,"",IF(OR(C103=$AG$1,C103=$AH$1,C104=$AG$1,C104=$AH$1,C105=$AG$1,C105=$AH$1),0,1)))</f>
        <v/>
      </c>
      <c r="AI103" s="2" t="str">
        <f>IF($A103&gt;='FG_243way_Regular Symbol'!F$16,"",IF(D103=0,"",IF(OR(D103=$AG$1,D103=$AH$1,D104=$AG$1,D104=$AH$1,D105=$AG$1,D105=$AH$1),0,1)))</f>
        <v/>
      </c>
      <c r="AJ103" s="2" t="str">
        <f>IF($A103&gt;='FG_243way_Regular Symbol'!G$16,"",IF(E103=0,"",IF(OR(E103=$AG$1,E103=$AH$1,E104=$AG$1,E104=$AH$1,E105=$AG$1,E105=$AH$1),0,1)))</f>
        <v/>
      </c>
      <c r="AK103" s="128" t="str">
        <f>IF($A103&gt;='FG_243way_Regular Symbol'!H$16,"",IF(F103=0,"",IF(OR(F103=$AG$1,F103=$AH$1,F104=$AG$1,F104=$AH$1,F105=$AG$1,F105=$AH$1),0,1)))</f>
        <v/>
      </c>
      <c r="AM103" s="342" t="str">
        <f>IF($A103&gt;='FG_243way_Regular Symbol'!D$16,"",IF(B103=0,"",IF(OR(B103=$AM$1,B103=$AN$1,B104=$AM$1,B104=$AN$1,B105=$AM$1,B105=$AN$1),0,1)))</f>
        <v/>
      </c>
      <c r="AN103" s="2" t="str">
        <f>IF($A103&gt;='FG_243way_Regular Symbol'!E$16,"",IF(C103=0,"",IF(OR(C103=$AM$1,C103=$AN$1,C104=$AM$1,C104=$AN$1,C105=$AM$1,C105=$AN$1),0,1)))</f>
        <v/>
      </c>
      <c r="AO103" s="2" t="str">
        <f>IF($A103&gt;='FG_243way_Regular Symbol'!F$16,"",IF(D103=0,"",IF(OR(D103=$AM$1,D103=$AN$1,D104=$AM$1,D104=$AN$1,D105=$AM$1,D105=$AN$1),0,1)))</f>
        <v/>
      </c>
      <c r="AP103" s="2" t="str">
        <f>IF($A103&gt;='FG_243way_Regular Symbol'!G$16,"",IF(E103=0,"",IF(OR(E103=$AM$1,E103=$AN$1,E104=$AM$1,E104=$AN$1,E105=$AM$1,E105=$AN$1),0,1)))</f>
        <v/>
      </c>
      <c r="AQ103" s="128" t="str">
        <f>IF($A103&gt;='FG_243way_Regular Symbol'!H$16,"",IF(F103=0,"",IF(OR(F103=$AM$1,F103=$AN$1,F104=$AM$1,F104=$AN$1,F105=$AM$1,F105=$AN$1),0,1)))</f>
        <v/>
      </c>
      <c r="AS103" s="342" t="str">
        <f>IF($A103&gt;='FG_243way_Regular Symbol'!D$16,"",IF(B103=0,"",IF(OR(B103=$AM$1,B103=$AT$1,B104=$AM$1,B104=$AT$1,B105=$AM$1,B105=$AT$1),0,1)))</f>
        <v/>
      </c>
      <c r="AT103" s="2" t="str">
        <f>IF($A103&gt;='FG_243way_Regular Symbol'!E$16,"",IF(C103=0,"",IF(OR(C103=$AM$1,C103=$AT$1,C104=$AM$1,C104=$AT$1,C105=$AM$1,C105=$AT$1),0,1)))</f>
        <v/>
      </c>
      <c r="AU103" s="2" t="str">
        <f>IF($A103&gt;='FG_243way_Regular Symbol'!F$16,"",IF(D103=0,"",IF(OR(D103=$AM$1,D103=$AT$1,D104=$AM$1,D104=$AT$1,D105=$AM$1,D105=$AT$1),0,1)))</f>
        <v/>
      </c>
      <c r="AV103" s="2" t="str">
        <f>IF($A103&gt;='FG_243way_Regular Symbol'!G$16,"",IF(E103=0,"",IF(OR(E103=$AM$1,E103=$AT$1,E104=$AM$1,E104=$AT$1,E105=$AM$1,E105=$AT$1),0,1)))</f>
        <v/>
      </c>
      <c r="AW103" s="128" t="str">
        <f>IF($A103&gt;='FG_243way_Regular Symbol'!H$16,"",IF(F103=0,"",IF(OR(F103=$AM$1,F103=$AT$1,F104=$AM$1,F104=$AT$1,F105=$AM$1,F105=$AT$1),0,1)))</f>
        <v/>
      </c>
      <c r="AY103" s="342" t="str">
        <f>IF($A103&gt;='FG_243way_Regular Symbol'!D$16,"",IF(B103=0,"",IF(OR(B103=$AM$1,B103=$AZ$1,B104=$AM$1,B104=$AZ$1,B105=$AM$1,B105=$AZ$1),0,1)))</f>
        <v/>
      </c>
      <c r="AZ103" s="2" t="str">
        <f>IF($A103&gt;='FG_243way_Regular Symbol'!E$16,"",IF(C103=0,"",IF(OR(C103=$AM$1,C103=$AZ$1,C104=$AM$1,C104=$AZ$1,C105=$AM$1,C105=$AZ$1),0,1)))</f>
        <v/>
      </c>
      <c r="BA103" s="2" t="str">
        <f>IF($A103&gt;='FG_243way_Regular Symbol'!F$16,"",IF(D103=0,"",IF(OR(D103=$AM$1,D103=$AZ$1,D104=$AM$1,D104=$AZ$1,D105=$AM$1,D105=$AZ$1),0,1)))</f>
        <v/>
      </c>
      <c r="BB103" s="2" t="str">
        <f>IF($A103&gt;='FG_243way_Regular Symbol'!G$16,"",IF(E103=0,"",IF(OR(E103=$AM$1,E103=$AZ$1,E104=$AM$1,E104=$AZ$1,E105=$AM$1,E105=$AZ$1),0,1)))</f>
        <v/>
      </c>
      <c r="BC103" s="128" t="str">
        <f>IF($A103&gt;='FG_243way_Regular Symbol'!H$16,"",IF(F103=0,"",IF(OR(F103=$AM$1,F103=$AZ$1,F104=$AM$1,F104=$AZ$1,F105=$AM$1,F105=$AZ$1),0,1)))</f>
        <v/>
      </c>
      <c r="BE103" s="342"/>
      <c r="BF103" s="2"/>
      <c r="BG103" s="2" t="str">
        <f>IF($A103&gt;='FG_243way_Regular Symbol'!F$16,"",IF(D103=0,"",COUNTIF(D103:D105,$BF$1)))</f>
        <v/>
      </c>
      <c r="BH103" s="2" t="str">
        <f>IF($A103&gt;='FG_243way_Regular Symbol'!G$16,"",IF(E103=0,"",COUNTIF(E103:E105,$BF$1)))</f>
        <v/>
      </c>
      <c r="BI103" s="2" t="str">
        <f>IF($A103&gt;='FG_243way_Regular Symbol'!H$16,"",IF(F103=0,"",COUNTIF(F103:F105,$BF$1)))</f>
        <v/>
      </c>
      <c r="BK103" s="342"/>
      <c r="BL103" s="2"/>
      <c r="BM103" s="2" t="str">
        <f>IF($A103&gt;='FG_243way_Regular Symbol'!F$16,"",IF(D103=0,"",IF(OR(D103=$AM$1,D103=$BL$1,D104=$AM$1,D104=$BL$1,D105=$AM$1,D105=$BL$1),0,1)))</f>
        <v/>
      </c>
      <c r="BN103" s="2" t="str">
        <f>IF($A103&gt;='FG_243way_Regular Symbol'!G$16,"",IF(E103=0,"",IF(OR(E103=$AM$1,E103=$BL$1,E104=$AM$1,E104=$BL$1,E105=$AM$1,E105=$BL$1),0,1)))</f>
        <v/>
      </c>
      <c r="BO103" s="128" t="str">
        <f>IF($A103&gt;='FG_243way_Regular Symbol'!H$16,"",IF(F103=0,"",IF(OR(F103=$AM$1,F103=$BL$1,F104=$AM$1,F104=$BL$1,F105=$AM$1,F105=$BL$1),0,1)))</f>
        <v/>
      </c>
      <c r="BQ103" s="2" t="str">
        <f>IF($A103&gt;='FG_243way_Regular Symbol'!D$16,"",IF(B103=0,"",IF(OR(B103=$BQ$1,B103=$BR$1,B104=$BQ$1,B104=$BR$1,B105=$BQ$1,B105=$BR$1),0,1)))</f>
        <v/>
      </c>
      <c r="BR103" s="2" t="str">
        <f>IF($A103&gt;='FG_243way_Regular Symbol'!E$16,"",IF(C103=0,"",IF(OR(C103=$BQ$1,C103=$BR$1,C104=$BQ$1,C104=$BR$1,C105=$BQ$1,C105=$BR$1),0,1)))</f>
        <v/>
      </c>
      <c r="BS103" s="2" t="str">
        <f>IF($A103&gt;='FG_243way_Regular Symbol'!F$16,"",IF(D103=0,"",IF(OR(D103=$BQ$1,D103=$BR$1,D104=$BQ$1,D104=$BR$1,D105=$BQ$1,D105=$BR$1),0,1)))</f>
        <v/>
      </c>
      <c r="BT103" s="2" t="str">
        <f>IF($A103&gt;='FG_243way_Regular Symbol'!G$16,"",IF(E103=0,"",IF(OR(E103=$BQ$1,E103=$BR$1,E104=$BQ$1,E104=$BR$1,E105=$BQ$1,E105=$BR$1),0,1)))</f>
        <v/>
      </c>
      <c r="BU103" s="2" t="str">
        <f>IF($A103&gt;='FG_243way_Regular Symbol'!H$16,"",IF(F103=0,"",IF(OR(F103=$BQ$1,F103=$BR$1,F104=$BQ$1,F104=$BR$1,F105=$BQ$1,F105=$BR$1),0,1)))</f>
        <v/>
      </c>
      <c r="BW103" s="2" t="str">
        <f>IF($A103&gt;='FG_243way_Regular Symbol'!D$16,"",IF(B103=0,"",IF(OR(B103=$BW$1,B104=$BW$1,B105=$BW$1,B103=$BX$1,B104=$BX$1,B105=$BX$1),0,1)))</f>
        <v/>
      </c>
      <c r="BX103" s="2" t="str">
        <f>IF($A103&gt;='FG_243way_Regular Symbol'!E$16,"",IF(C103=0,"",IF(OR(C103=$BW$1,C104=$BW$1,C105=$BW$1,C103=$BX$1,C104=$BX$1,C105=$BX$1),0,1)))</f>
        <v/>
      </c>
      <c r="BY103" s="2" t="str">
        <f>IF($A103&gt;='FG_243way_Regular Symbol'!F$16,"",IF(D103=0,"",IF(OR(D103=$BW$1,D104=$BW$1,D105=$BW$1,D103=$BX$1,D104=$BX$1,D105=$BX$1),0,1)))</f>
        <v/>
      </c>
      <c r="BZ103" s="2" t="str">
        <f>IF($A103&gt;='FG_243way_Regular Symbol'!G$16,"",IF(E103=0,"",IF(OR(E103=$BW$1,E104=$BW$1,E105=$BW$1,E103=$BX$1,E104=$BX$1,E105=$BX$1),0,1)))</f>
        <v/>
      </c>
      <c r="CA103" s="2" t="str">
        <f>IF($A103&gt;='FG_243way_Regular Symbol'!H$16,"",IF(F103=0,"",IF(OR(F103=$BW$1,F104=$BW$1,F105=$BW$1,F103=$BX$1,F104=$BX$1,F105=$BX$1),0,1)))</f>
        <v/>
      </c>
      <c r="CC103" s="2" t="str">
        <f>IF($A103&gt;='FG_243way_Regular Symbol'!D$16,"",IF(B103=0,"",IF(OR(B103=$BW$1,B104=$BW$1,B105=$BW$1,B103=$CD$1,B104=$CD$1,B105=$CD$1),0,1)))</f>
        <v/>
      </c>
      <c r="CD103" s="2" t="str">
        <f>IF($A103&gt;='FG_243way_Regular Symbol'!E$16,"",IF(C103=0,"",IF(OR(C103=$BW$1,C104=$BW$1,C105=$BW$1,C103=$CD$1,C104=$CD$1,C105=$CD$1),0,1)))</f>
        <v/>
      </c>
      <c r="CE103" s="2" t="str">
        <f>IF($A103&gt;='FG_243way_Regular Symbol'!F$16,"",IF(D103=0,"",IF(OR(D103=$BW$1,D104=$BW$1,D105=$BW$1,D103=$CD$1,D104=$CD$1,D105=$CD$1),0,1)))</f>
        <v/>
      </c>
      <c r="CF103" s="2" t="str">
        <f>IF($A103&gt;='FG_243way_Regular Symbol'!G$16,"",IF(E103=0,"",IF(OR(E103=$BW$1,E104=$BW$1,E105=$BW$1,E103=$CD$1,E104=$CD$1,E105=$CD$1),0,1)))</f>
        <v/>
      </c>
      <c r="CG103" s="2" t="str">
        <f>IF($A103&gt;='FG_243way_Regular Symbol'!H$16,"",IF(F103=0,"",IF(OR(F103=$BW$1,F104=$BW$1,F105=$BW$1,F103=$CD$1,F104=$CD$1,F105=$CD$1),0,1)))</f>
        <v/>
      </c>
      <c r="CI103" s="2" t="str">
        <f>IF($A103&gt;='FG_243way_Regular Symbol'!D$16,"",IF(B103=0,"",IF(OR(B103=$BW$1,B104=$BW$1,B105=$BW$1,B103=$CJ$1,B104=$CJ$1,B105=$CJ$1),0,1)))</f>
        <v/>
      </c>
      <c r="CJ103" s="2" t="str">
        <f>IF($A103&gt;='FG_243way_Regular Symbol'!E$16,"",IF(C103=0,"",IF(OR(C103=$BW$1,C104=$BW$1,C105=$BW$1,C103=$CJ$1,C104=$CJ$1,C105=$CJ$1),0,1)))</f>
        <v/>
      </c>
      <c r="CK103" s="2" t="str">
        <f>IF($A103&gt;='FG_243way_Regular Symbol'!F$16,"",IF(D103=0,"",IF(OR(D103=$BW$1,D104=$BW$1,D105=$BW$1,D103=$CJ$1,D104=$CJ$1,D105=$CJ$1),0,1)))</f>
        <v/>
      </c>
      <c r="CL103" s="2" t="str">
        <f>IF($A103&gt;='FG_243way_Regular Symbol'!G$16,"",IF(E103=0,"",IF(OR(E103=$BW$1,E104=$BW$1,E105=$BW$1,E103=$CJ$1,E104=$CJ$1,E105=$CJ$1),0,1)))</f>
        <v/>
      </c>
      <c r="CM103" s="2" t="str">
        <f>IF($A103&gt;='FG_243way_Regular Symbol'!H$16,"",IF(F103=0,"",IF(OR(F103=$BW$1,F104=$BW$1,F105=$BW$1,F103=$CJ$1,F104=$CJ$1,F105=$CJ$1),0,1)))</f>
        <v/>
      </c>
      <c r="CO103" s="2" t="str">
        <f>IF($A103&gt;='FG_243way_Regular Symbol'!D$16,"",IF(B103=0,"",IF(OR(B103=$BW$1,B104=$BW$1,B105=$BW$1,B103=$CP$1,B104=$CP$1,B105=$CP$1),0,1)))</f>
        <v/>
      </c>
      <c r="CP103" s="2" t="str">
        <f>IF($A103&gt;='FG_243way_Regular Symbol'!E$16,"",IF(C103=0,"",IF(OR(C103=$BW$1,C104=$BW$1,C105=$BW$1,C103=$CP$1,C104=$CP$1,C105=$CP$1),0,1)))</f>
        <v/>
      </c>
      <c r="CQ103" s="2" t="str">
        <f>IF($A103&gt;='FG_243way_Regular Symbol'!F$16,"",IF(D103=0,"",IF(OR(D103=$BW$1,D104=$BW$1,D105=$BW$1,D103=$CP$1,D104=$CP$1,D105=$CP$1),0,1)))</f>
        <v/>
      </c>
      <c r="CR103" s="2" t="str">
        <f>IF($A103&gt;='FG_243way_Regular Symbol'!G$16,"",IF(E103=0,"",IF(OR(E103=$BW$1,E104=$BW$1,E105=$BW$1,E103=$CP$1,E104=$CP$1,E105=$CP$1),0,1)))</f>
        <v/>
      </c>
      <c r="CS103" s="2" t="str">
        <f>IF($A103&gt;='FG_243way_Regular Symbol'!H$16,"",IF(F103=0,"",IF(OR(F103=$BW$1,F104=$BW$1,F105=$BW$1,F103=$CP$1,F104=$CP$1,F105=$CP$1),0,1)))</f>
        <v/>
      </c>
      <c r="CU103" s="2" t="str">
        <f>IF($A103&gt;='FG_243way_Regular Symbol'!D$16,"",IF(B103=0,"",IF(OR(B103=$BW$1,B104=$BW$1,B105=$BW$1,B103=$CV$1,B104=$CV$1,B105=$CV$1),0,1)))</f>
        <v/>
      </c>
      <c r="CV103" s="2" t="str">
        <f>IF($A103&gt;='FG_243way_Regular Symbol'!E$16,"",IF(C103=0,"",IF(OR(C103=$BW$1,C104=$BW$1,C105=$BW$1,C103=$CV$1,C104=$CV$1,C105=$CV$1),0,1)))</f>
        <v/>
      </c>
      <c r="CW103" s="2" t="str">
        <f>IF($A103&gt;='FG_243way_Regular Symbol'!F$16,"",IF(D103=0,"",IF(OR(D103=$BW$1,D104=$BW$1,D105=$BW$1,D103=$CV$1,D104=$CV$1,D105=$CV$1),0,1)))</f>
        <v/>
      </c>
      <c r="CX103" s="2" t="str">
        <f>IF($A103&gt;='FG_243way_Regular Symbol'!G$16,"",IF(E103=0,"",IF(OR(E103=$BW$1,E104=$BW$1,E105=$BW$1,E103=$CV$1,E104=$CV$1,E105=$CV$1),0,1)))</f>
        <v/>
      </c>
      <c r="CY103" s="2" t="str">
        <f>IF($A103&gt;='FG_243way_Regular Symbol'!H$16,"",IF(F103=0,"",IF(OR(F103=$BW$1,F104=$BW$1,F105=$BW$1,F103=$CV$1,F104=$CV$1,F105=$CV$1),0,1)))</f>
        <v/>
      </c>
    </row>
    <row r="104" spans="1:103">
      <c r="A104" s="341">
        <f>IF('FG_243way_Regular Symbol'!L103="","",'FG_243way_Regular Symbol'!L103)</f>
        <v>100</v>
      </c>
      <c r="B104" s="184" t="str">
        <f>IF('FG_243way_Regular Symbol'!M103="",
IF($A104-'FG_243way_Regular Symbol'!D$16&gt;='FG_243way_RegularＸ_W()'!B$2-1,"",VLOOKUP($A104-'FG_243way_Regular Symbol'!D$16,'FG_243way_Regular Symbol'!$L$3:$Q$99,'FG_243way_RegularＸ_W()'!B$3+1,FALSE)),
'FG_243way_Regular Symbol'!M103)</f>
        <v/>
      </c>
      <c r="C104" s="184" t="str">
        <f>IF('FG_243way_Regular Symbol'!N103="",
IF($A104-'FG_243way_Regular Symbol'!E$16&gt;='FG_243way_RegularＸ_W()'!C$2-1,"",VLOOKUP($A104-'FG_243way_Regular Symbol'!E$16,'FG_243way_Regular Symbol'!$L$3:$Q$99,'FG_243way_RegularＸ_W()'!C$3+1,FALSE)),
'FG_243way_Regular Symbol'!N103)</f>
        <v/>
      </c>
      <c r="D104" s="184" t="str">
        <f>IF('FG_243way_Regular Symbol'!O103="",
IF($A104-'FG_243way_Regular Symbol'!F$16&gt;='FG_243way_RegularＸ_W()'!D$2-1,"",VLOOKUP($A104-'FG_243way_Regular Symbol'!F$16,'FG_243way_Regular Symbol'!$L$3:$Q$99,'FG_243way_RegularＸ_W()'!D$3+1,FALSE)),
'FG_243way_Regular Symbol'!O103)</f>
        <v/>
      </c>
      <c r="E104" s="184" t="str">
        <f>IF('FG_243way_Regular Symbol'!P103="",
IF($A104-'FG_243way_Regular Symbol'!G$16&gt;='FG_243way_RegularＸ_W()'!E$2-1,"",VLOOKUP($A104-'FG_243way_Regular Symbol'!G$16,'FG_243way_Regular Symbol'!$L$3:$Q$99,'FG_243way_RegularＸ_W()'!E$3+1,FALSE)),
'FG_243way_Regular Symbol'!P103)</f>
        <v/>
      </c>
      <c r="F104" s="358" t="str">
        <f>IF('FG_243way_Regular Symbol'!Q103="",
IF($A104-'FG_243way_Regular Symbol'!H$16&gt;='FG_243way_RegularＸ_W()'!F$2-1,"",VLOOKUP($A104-'FG_243way_Regular Symbol'!H$16,'FG_243way_Regular Symbol'!$L$3:$Q$99,'FG_243way_RegularＸ_W()'!F$3+1,FALSE)),
'FG_243way_Regular Symbol'!Q103)</f>
        <v/>
      </c>
      <c r="O104" s="342" t="str">
        <f>IF($A104&gt;='FG_243way_Regular Symbol'!D$16,"",IF(B104=0,"",IF(OR(B104=$O$1,B104=$P$1,B105=$O$1,B105=$P$1,B106=$O$1,B106=$P$1),0,1)))</f>
        <v/>
      </c>
      <c r="P104" s="2" t="str">
        <f>IF($A104&gt;='FG_243way_Regular Symbol'!E$16,"",IF(C104=0,"",IF(OR(C104=$O$1,C104=$P$1,C105=$O$1,C105=$P$1,C106=$O$1,C106=$P$1),0,1)))</f>
        <v/>
      </c>
      <c r="Q104" s="2" t="str">
        <f>IF($A104&gt;='FG_243way_Regular Symbol'!F$16,"",IF(D104=0,"",IF(OR(D104=$O$1,D104=$P$1,D105=$O$1,D105=$P$1,D106=$O$1,D106=$P$1),0,1)))</f>
        <v/>
      </c>
      <c r="R104" s="2" t="str">
        <f>IF($A104&gt;='FG_243way_Regular Symbol'!G$16,"",IF(E104=0,"",IF(OR(E104=$O$1,E104=$P$1,E105=$O$1,E105=$P$1,E106=$O$1,E106=$P$1),0,1)))</f>
        <v/>
      </c>
      <c r="S104" s="128" t="str">
        <f>IF($A104&gt;='FG_243way_Regular Symbol'!H$16,"",IF(F104=0,"",IF(OR(F104=$O$1,F104=$P$1,F105=$O$1,F105=$P$1,F106=$O$1,F106=$P$1),0,1)))</f>
        <v/>
      </c>
      <c r="U104" s="342" t="str">
        <f>IF($A104&gt;='FG_243way_Regular Symbol'!D$16,"",IF(B104=0,"",IF(OR(B104=$U$1,B104=$V$1,B105=$U$1,B105=$V$1,B106=$U$1,B106=$V$1),0,1)))</f>
        <v/>
      </c>
      <c r="V104" s="2" t="str">
        <f>IF($A104&gt;='FG_243way_Regular Symbol'!E$16,"",IF(C104=0,"",IF(OR(C104=$U$1,C104=$V$1,C105=$U$1,C105=$V$1,C106=$U$1,C106=$V$1),0,1)))</f>
        <v/>
      </c>
      <c r="W104" s="2" t="str">
        <f>IF($A104&gt;='FG_243way_Regular Symbol'!F$16,"",IF(D104=0,"",IF(OR(D104=$U$1,D104=$V$1,D105=$U$1,D105=$V$1,D106=$U$1,D106=$V$1),0,1)))</f>
        <v/>
      </c>
      <c r="X104" s="2" t="str">
        <f>IF($A104&gt;='FG_243way_Regular Symbol'!G$16,"",IF(E104=0,"",IF(OR(E104=$U$1,E104=$V$1,E105=$U$1,E105=$V$1,E106=$U$1,E106=$V$1),0,1)))</f>
        <v/>
      </c>
      <c r="Y104" s="128" t="str">
        <f>IF($A104&gt;='FG_243way_Regular Symbol'!H$16,"",IF(F104=0,"",IF(OR(F104=$U$1,F104=$V$1,F105=$U$1,F105=$V$1,F106=$U$1,F106=$V$1),0,1)))</f>
        <v/>
      </c>
      <c r="AA104" s="342" t="str">
        <f>IF($A104&gt;='FG_243way_Regular Symbol'!D$16,"",IF(B104=0,"",IF(OR(B104=$AA$1,B104=$AB$1,B105=$AA$1,B105=$AB$1,B106=$AA$1,,B106=$AB$1),0,1)))</f>
        <v/>
      </c>
      <c r="AB104" s="2" t="str">
        <f>IF($A104&gt;='FG_243way_Regular Symbol'!E$16,"",IF(C104=0,"",IF(OR(C104=$AA$1,C104=$AB$1,C105=$AA$1,C105=$AB$1,C106=$AA$1,,C106=$AB$1),0,1)))</f>
        <v/>
      </c>
      <c r="AC104" s="2" t="str">
        <f>IF($A104&gt;='FG_243way_Regular Symbol'!F$16,"",IF(D104=0,"",IF(OR(D104=$AA$1,D104=$AB$1,D105=$AA$1,D105=$AB$1,D106=$AA$1,,D106=$AB$1),0,1)))</f>
        <v/>
      </c>
      <c r="AD104" s="2" t="str">
        <f>IF($A104&gt;='FG_243way_Regular Symbol'!G$16,"",IF(E104=0,"",IF(OR(E104=$AA$1,E104=$AB$1,E105=$AA$1,E105=$AB$1,E106=$AA$1,,E106=$AB$1),0,1)))</f>
        <v/>
      </c>
      <c r="AE104" s="128" t="str">
        <f>IF($A104&gt;='FG_243way_Regular Symbol'!H$16,"",IF(F104=0,"",IF(OR(F104=$AA$1,F104=$AB$1,F105=$AA$1,F105=$AB$1,F106=$AA$1,,F106=$AB$1),0,1)))</f>
        <v/>
      </c>
      <c r="AG104" s="342" t="str">
        <f>IF($A104&gt;='FG_243way_Regular Symbol'!D$16,"",IF(B104=0,"",IF(OR(B104=$AG$1,B104=$AH$1,B105=$AG$1,B105=$AH$1,B106=$AG$1,B106=$AH$1),0,1)))</f>
        <v/>
      </c>
      <c r="AH104" s="2" t="str">
        <f>IF($A104&gt;='FG_243way_Regular Symbol'!E$16,"",IF(C104=0,"",IF(OR(C104=$AG$1,C104=$AH$1,C105=$AG$1,C105=$AH$1,C106=$AG$1,C106=$AH$1),0,1)))</f>
        <v/>
      </c>
      <c r="AI104" s="2" t="str">
        <f>IF($A104&gt;='FG_243way_Regular Symbol'!F$16,"",IF(D104=0,"",IF(OR(D104=$AG$1,D104=$AH$1,D105=$AG$1,D105=$AH$1,D106=$AG$1,D106=$AH$1),0,1)))</f>
        <v/>
      </c>
      <c r="AJ104" s="2" t="str">
        <f>IF($A104&gt;='FG_243way_Regular Symbol'!G$16,"",IF(E104=0,"",IF(OR(E104=$AG$1,E104=$AH$1,E105=$AG$1,E105=$AH$1,E106=$AG$1,E106=$AH$1),0,1)))</f>
        <v/>
      </c>
      <c r="AK104" s="128" t="str">
        <f>IF($A104&gt;='FG_243way_Regular Symbol'!H$16,"",IF(F104=0,"",IF(OR(F104=$AG$1,F104=$AH$1,F105=$AG$1,F105=$AH$1,F106=$AG$1,F106=$AH$1),0,1)))</f>
        <v/>
      </c>
      <c r="AM104" s="342" t="str">
        <f>IF($A104&gt;='FG_243way_Regular Symbol'!D$16,"",IF(B104=0,"",IF(OR(B104=$AM$1,B104=$AN$1,B105=$AM$1,B105=$AN$1,B106=$AM$1,B106=$AN$1),0,1)))</f>
        <v/>
      </c>
      <c r="AN104" s="2" t="str">
        <f>IF($A104&gt;='FG_243way_Regular Symbol'!E$16,"",IF(C104=0,"",IF(OR(C104=$AM$1,C104=$AN$1,C105=$AM$1,C105=$AN$1,C106=$AM$1,C106=$AN$1),0,1)))</f>
        <v/>
      </c>
      <c r="AO104" s="2" t="str">
        <f>IF($A104&gt;='FG_243way_Regular Symbol'!F$16,"",IF(D104=0,"",IF(OR(D104=$AM$1,D104=$AN$1,D105=$AM$1,D105=$AN$1,D106=$AM$1,D106=$AN$1),0,1)))</f>
        <v/>
      </c>
      <c r="AP104" s="2" t="str">
        <f>IF($A104&gt;='FG_243way_Regular Symbol'!G$16,"",IF(E104=0,"",IF(OR(E104=$AM$1,E104=$AN$1,E105=$AM$1,E105=$AN$1,E106=$AM$1,E106=$AN$1),0,1)))</f>
        <v/>
      </c>
      <c r="AQ104" s="128" t="str">
        <f>IF($A104&gt;='FG_243way_Regular Symbol'!H$16,"",IF(F104=0,"",IF(OR(F104=$AM$1,F104=$AN$1,F105=$AM$1,F105=$AN$1,F106=$AM$1,F106=$AN$1),0,1)))</f>
        <v/>
      </c>
      <c r="AS104" s="342" t="str">
        <f>IF($A104&gt;='FG_243way_Regular Symbol'!D$16,"",IF(B104=0,"",IF(OR(B104=$AM$1,B104=$AT$1,B105=$AM$1,B105=$AT$1,B106=$AM$1,B106=$AT$1),0,1)))</f>
        <v/>
      </c>
      <c r="AT104" s="2" t="str">
        <f>IF($A104&gt;='FG_243way_Regular Symbol'!E$16,"",IF(C104=0,"",IF(OR(C104=$AM$1,C104=$AT$1,C105=$AM$1,C105=$AT$1,C106=$AM$1,C106=$AT$1),0,1)))</f>
        <v/>
      </c>
      <c r="AU104" s="2" t="str">
        <f>IF($A104&gt;='FG_243way_Regular Symbol'!F$16,"",IF(D104=0,"",IF(OR(D104=$AM$1,D104=$AT$1,D105=$AM$1,D105=$AT$1,D106=$AM$1,D106=$AT$1),0,1)))</f>
        <v/>
      </c>
      <c r="AV104" s="2" t="str">
        <f>IF($A104&gt;='FG_243way_Regular Symbol'!G$16,"",IF(E104=0,"",IF(OR(E104=$AM$1,E104=$AT$1,E105=$AM$1,E105=$AT$1,E106=$AM$1,E106=$AT$1),0,1)))</f>
        <v/>
      </c>
      <c r="AW104" s="128" t="str">
        <f>IF($A104&gt;='FG_243way_Regular Symbol'!H$16,"",IF(F104=0,"",IF(OR(F104=$AM$1,F104=$AT$1,F105=$AM$1,F105=$AT$1,F106=$AM$1,F106=$AT$1),0,1)))</f>
        <v/>
      </c>
      <c r="AY104" s="342" t="str">
        <f>IF($A104&gt;='FG_243way_Regular Symbol'!D$16,"",IF(B104=0,"",IF(OR(B104=$AM$1,B104=$AZ$1,B105=$AM$1,B105=$AZ$1,B106=$AM$1,B106=$AZ$1),0,1)))</f>
        <v/>
      </c>
      <c r="AZ104" s="2" t="str">
        <f>IF($A104&gt;='FG_243way_Regular Symbol'!E$16,"",IF(C104=0,"",IF(OR(C104=$AM$1,C104=$AZ$1,C105=$AM$1,C105=$AZ$1,C106=$AM$1,C106=$AZ$1),0,1)))</f>
        <v/>
      </c>
      <c r="BA104" s="2" t="str">
        <f>IF($A104&gt;='FG_243way_Regular Symbol'!F$16,"",IF(D104=0,"",IF(OR(D104=$AM$1,D104=$AZ$1,D105=$AM$1,D105=$AZ$1,D106=$AM$1,D106=$AZ$1),0,1)))</f>
        <v/>
      </c>
      <c r="BB104" s="2" t="str">
        <f>IF($A104&gt;='FG_243way_Regular Symbol'!G$16,"",IF(E104=0,"",IF(OR(E104=$AM$1,E104=$AZ$1,E105=$AM$1,E105=$AZ$1,E106=$AM$1,E106=$AZ$1),0,1)))</f>
        <v/>
      </c>
      <c r="BC104" s="128" t="str">
        <f>IF($A104&gt;='FG_243way_Regular Symbol'!H$16,"",IF(F104=0,"",IF(OR(F104=$AM$1,F104=$AZ$1,F105=$AM$1,F105=$AZ$1,F106=$AM$1,F106=$AZ$1),0,1)))</f>
        <v/>
      </c>
      <c r="BE104" s="342"/>
      <c r="BF104" s="2"/>
      <c r="BG104" s="2" t="str">
        <f>IF($A104&gt;='FG_243way_Regular Symbol'!F$16,"",IF(D104=0,"",COUNTIF(D104:D106,$BF$1)))</f>
        <v/>
      </c>
      <c r="BH104" s="2" t="str">
        <f>IF($A104&gt;='FG_243way_Regular Symbol'!G$16,"",IF(E104=0,"",COUNTIF(E104:E106,$BF$1)))</f>
        <v/>
      </c>
      <c r="BI104" s="2" t="str">
        <f>IF($A104&gt;='FG_243way_Regular Symbol'!H$16,"",IF(F104=0,"",COUNTIF(F104:F106,$BF$1)))</f>
        <v/>
      </c>
      <c r="BK104" s="342"/>
      <c r="BL104" s="2"/>
      <c r="BM104" s="2" t="str">
        <f>IF($A104&gt;='FG_243way_Regular Symbol'!F$16,"",IF(D104=0,"",IF(OR(D104=$AM$1,D104=$BL$1,D105=$AM$1,D105=$BL$1,D106=$AM$1,D106=$BL$1),0,1)))</f>
        <v/>
      </c>
      <c r="BN104" s="2" t="str">
        <f>IF($A104&gt;='FG_243way_Regular Symbol'!G$16,"",IF(E104=0,"",IF(OR(E104=$AM$1,E104=$BL$1,E105=$AM$1,E105=$BL$1,E106=$AM$1,E106=$BL$1),0,1)))</f>
        <v/>
      </c>
      <c r="BO104" s="128" t="str">
        <f>IF($A104&gt;='FG_243way_Regular Symbol'!H$16,"",IF(F104=0,"",IF(OR(F104=$AM$1,F104=$BL$1,F105=$AM$1,F105=$BL$1,F106=$AM$1,F106=$BL$1),0,1)))</f>
        <v/>
      </c>
      <c r="BQ104" s="2" t="str">
        <f>IF($A104&gt;='FG_243way_Regular Symbol'!D$16,"",IF(B104=0,"",IF(OR(B104=$BQ$1,B104=$BR$1,B105=$BQ$1,B105=$BR$1,B106=$BQ$1,B106=$BR$1),0,1)))</f>
        <v/>
      </c>
      <c r="BR104" s="2" t="str">
        <f>IF($A104&gt;='FG_243way_Regular Symbol'!E$16,"",IF(C104=0,"",IF(OR(C104=$BQ$1,C104=$BR$1,C105=$BQ$1,C105=$BR$1,C106=$BQ$1,C106=$BR$1),0,1)))</f>
        <v/>
      </c>
      <c r="BS104" s="2" t="str">
        <f>IF($A104&gt;='FG_243way_Regular Symbol'!F$16,"",IF(D104=0,"",IF(OR(D104=$BQ$1,D104=$BR$1,D105=$BQ$1,D105=$BR$1,D106=$BQ$1,D106=$BR$1),0,1)))</f>
        <v/>
      </c>
      <c r="BT104" s="2" t="str">
        <f>IF($A104&gt;='FG_243way_Regular Symbol'!G$16,"",IF(E104=0,"",IF(OR(E104=$BQ$1,E104=$BR$1,E105=$BQ$1,E105=$BR$1,E106=$BQ$1,E106=$BR$1),0,1)))</f>
        <v/>
      </c>
      <c r="BU104" s="2" t="str">
        <f>IF($A104&gt;='FG_243way_Regular Symbol'!H$16,"",IF(F104=0,"",IF(OR(F104=$BQ$1,F104=$BR$1,F105=$BQ$1,F105=$BR$1,F106=$BQ$1,F106=$BR$1),0,1)))</f>
        <v/>
      </c>
      <c r="BW104" s="2" t="str">
        <f>IF($A104&gt;='FG_243way_Regular Symbol'!D$16,"",IF(B104=0,"",IF(OR(B104=$BW$1,B105=$BW$1,B106=$BW$1,B104=$BX$1,B105=$BX$1,B106=$BX$1),0,1)))</f>
        <v/>
      </c>
      <c r="BX104" s="2" t="str">
        <f>IF($A104&gt;='FG_243way_Regular Symbol'!E$16,"",IF(C104=0,"",IF(OR(C104=$BW$1,C105=$BW$1,C106=$BW$1,C104=$BX$1,C105=$BX$1,C106=$BX$1),0,1)))</f>
        <v/>
      </c>
      <c r="BY104" s="2" t="str">
        <f>IF($A104&gt;='FG_243way_Regular Symbol'!F$16,"",IF(D104=0,"",IF(OR(D104=$BW$1,D105=$BW$1,D106=$BW$1,D104=$BX$1,D105=$BX$1,D106=$BX$1),0,1)))</f>
        <v/>
      </c>
      <c r="BZ104" s="2" t="str">
        <f>IF($A104&gt;='FG_243way_Regular Symbol'!G$16,"",IF(E104=0,"",IF(OR(E104=$BW$1,E105=$BW$1,E106=$BW$1,E104=$BX$1,E105=$BX$1,E106=$BX$1),0,1)))</f>
        <v/>
      </c>
      <c r="CA104" s="2" t="str">
        <f>IF($A104&gt;='FG_243way_Regular Symbol'!H$16,"",IF(F104=0,"",IF(OR(F104=$BW$1,F105=$BW$1,F106=$BW$1,F104=$BX$1,F105=$BX$1,F106=$BX$1),0,1)))</f>
        <v/>
      </c>
      <c r="CC104" s="2" t="str">
        <f>IF($A104&gt;='FG_243way_Regular Symbol'!D$16,"",IF(B104=0,"",IF(OR(B104=$BW$1,B105=$BW$1,B106=$BW$1,B104=$CD$1,B105=$CD$1,B106=$CD$1),0,1)))</f>
        <v/>
      </c>
      <c r="CD104" s="2" t="str">
        <f>IF($A104&gt;='FG_243way_Regular Symbol'!E$16,"",IF(C104=0,"",IF(OR(C104=$BW$1,C105=$BW$1,C106=$BW$1,C104=$CD$1,C105=$CD$1,C106=$CD$1),0,1)))</f>
        <v/>
      </c>
      <c r="CE104" s="2" t="str">
        <f>IF($A104&gt;='FG_243way_Regular Symbol'!F$16,"",IF(D104=0,"",IF(OR(D104=$BW$1,D105=$BW$1,D106=$BW$1,D104=$CD$1,D105=$CD$1,D106=$CD$1),0,1)))</f>
        <v/>
      </c>
      <c r="CF104" s="2" t="str">
        <f>IF($A104&gt;='FG_243way_Regular Symbol'!G$16,"",IF(E104=0,"",IF(OR(E104=$BW$1,E105=$BW$1,E106=$BW$1,E104=$CD$1,E105=$CD$1,E106=$CD$1),0,1)))</f>
        <v/>
      </c>
      <c r="CG104" s="2" t="str">
        <f>IF($A104&gt;='FG_243way_Regular Symbol'!H$16,"",IF(F104=0,"",IF(OR(F104=$BW$1,F105=$BW$1,F106=$BW$1,F104=$CD$1,F105=$CD$1,F106=$CD$1),0,1)))</f>
        <v/>
      </c>
      <c r="CI104" s="2" t="str">
        <f>IF($A104&gt;='FG_243way_Regular Symbol'!D$16,"",IF(B104=0,"",IF(OR(B104=$BW$1,B105=$BW$1,B106=$BW$1,B104=$CJ$1,B105=$CJ$1,B106=$CJ$1),0,1)))</f>
        <v/>
      </c>
      <c r="CJ104" s="2" t="str">
        <f>IF($A104&gt;='FG_243way_Regular Symbol'!E$16,"",IF(C104=0,"",IF(OR(C104=$BW$1,C105=$BW$1,C106=$BW$1,C104=$CJ$1,C105=$CJ$1,C106=$CJ$1),0,1)))</f>
        <v/>
      </c>
      <c r="CK104" s="2" t="str">
        <f>IF($A104&gt;='FG_243way_Regular Symbol'!F$16,"",IF(D104=0,"",IF(OR(D104=$BW$1,D105=$BW$1,D106=$BW$1,D104=$CJ$1,D105=$CJ$1,D106=$CJ$1),0,1)))</f>
        <v/>
      </c>
      <c r="CL104" s="2" t="str">
        <f>IF($A104&gt;='FG_243way_Regular Symbol'!G$16,"",IF(E104=0,"",IF(OR(E104=$BW$1,E105=$BW$1,E106=$BW$1,E104=$CJ$1,E105=$CJ$1,E106=$CJ$1),0,1)))</f>
        <v/>
      </c>
      <c r="CM104" s="2" t="str">
        <f>IF($A104&gt;='FG_243way_Regular Symbol'!H$16,"",IF(F104=0,"",IF(OR(F104=$BW$1,F105=$BW$1,F106=$BW$1,F104=$CJ$1,F105=$CJ$1,F106=$CJ$1),0,1)))</f>
        <v/>
      </c>
      <c r="CO104" s="2" t="str">
        <f>IF($A104&gt;='FG_243way_Regular Symbol'!D$16,"",IF(B104=0,"",IF(OR(B104=$BW$1,B105=$BW$1,B106=$BW$1,B104=$CP$1,B105=$CP$1,B106=$CP$1),0,1)))</f>
        <v/>
      </c>
      <c r="CP104" s="2" t="str">
        <f>IF($A104&gt;='FG_243way_Regular Symbol'!E$16,"",IF(C104=0,"",IF(OR(C104=$BW$1,C105=$BW$1,C106=$BW$1,C104=$CP$1,C105=$CP$1,C106=$CP$1),0,1)))</f>
        <v/>
      </c>
      <c r="CQ104" s="2" t="str">
        <f>IF($A104&gt;='FG_243way_Regular Symbol'!F$16,"",IF(D104=0,"",IF(OR(D104=$BW$1,D105=$BW$1,D106=$BW$1,D104=$CP$1,D105=$CP$1,D106=$CP$1),0,1)))</f>
        <v/>
      </c>
      <c r="CR104" s="2" t="str">
        <f>IF($A104&gt;='FG_243way_Regular Symbol'!G$16,"",IF(E104=0,"",IF(OR(E104=$BW$1,E105=$BW$1,E106=$BW$1,E104=$CP$1,E105=$CP$1,E106=$CP$1),0,1)))</f>
        <v/>
      </c>
      <c r="CS104" s="2" t="str">
        <f>IF($A104&gt;='FG_243way_Regular Symbol'!H$16,"",IF(F104=0,"",IF(OR(F104=$BW$1,F105=$BW$1,F106=$BW$1,F104=$CP$1,F105=$CP$1,F106=$CP$1),0,1)))</f>
        <v/>
      </c>
      <c r="CU104" s="2" t="str">
        <f>IF($A104&gt;='FG_243way_Regular Symbol'!D$16,"",IF(B104=0,"",IF(OR(B104=$BW$1,B105=$BW$1,B106=$BW$1,B104=$CV$1,B105=$CV$1,B106=$CV$1),0,1)))</f>
        <v/>
      </c>
      <c r="CV104" s="2" t="str">
        <f>IF($A104&gt;='FG_243way_Regular Symbol'!E$16,"",IF(C104=0,"",IF(OR(C104=$BW$1,C105=$BW$1,C106=$BW$1,C104=$CV$1,C105=$CV$1,C106=$CV$1),0,1)))</f>
        <v/>
      </c>
      <c r="CW104" s="2" t="str">
        <f>IF($A104&gt;='FG_243way_Regular Symbol'!F$16,"",IF(D104=0,"",IF(OR(D104=$BW$1,D105=$BW$1,D106=$BW$1,D104=$CV$1,D105=$CV$1,D106=$CV$1),0,1)))</f>
        <v/>
      </c>
      <c r="CX104" s="2" t="str">
        <f>IF($A104&gt;='FG_243way_Regular Symbol'!G$16,"",IF(E104=0,"",IF(OR(E104=$BW$1,E105=$BW$1,E106=$BW$1,E104=$CV$1,E105=$CV$1,E106=$CV$1),0,1)))</f>
        <v/>
      </c>
      <c r="CY104" s="2" t="str">
        <f>IF($A104&gt;='FG_243way_Regular Symbol'!H$16,"",IF(F104=0,"",IF(OR(F104=$BW$1,F105=$BW$1,F106=$BW$1,F104=$CV$1,F105=$CV$1,F106=$CV$1),0,1)))</f>
        <v/>
      </c>
    </row>
    <row r="105" spans="1:103">
      <c r="A105" s="341">
        <f>IF('FG_243way_Regular Symbol'!L104="","",'FG_243way_Regular Symbol'!L104)</f>
        <v>101</v>
      </c>
      <c r="B105" s="184" t="str">
        <f>IF('FG_243way_Regular Symbol'!M104="",
IF($A105-'FG_243way_Regular Symbol'!D$16&gt;='FG_243way_RegularＸ_W()'!B$2-1,"",VLOOKUP($A105-'FG_243way_Regular Symbol'!D$16,'FG_243way_Regular Symbol'!$L$3:$Q$99,'FG_243way_RegularＸ_W()'!B$3+1,FALSE)),
'FG_243way_Regular Symbol'!M104)</f>
        <v/>
      </c>
      <c r="C105" s="184" t="str">
        <f>IF('FG_243way_Regular Symbol'!N104="",
IF($A105-'FG_243way_Regular Symbol'!E$16&gt;='FG_243way_RegularＸ_W()'!C$2-1,"",VLOOKUP($A105-'FG_243way_Regular Symbol'!E$16,'FG_243way_Regular Symbol'!$L$3:$Q$99,'FG_243way_RegularＸ_W()'!C$3+1,FALSE)),
'FG_243way_Regular Symbol'!N104)</f>
        <v/>
      </c>
      <c r="D105" s="184" t="str">
        <f>IF('FG_243way_Regular Symbol'!O104="",
IF($A105-'FG_243way_Regular Symbol'!F$16&gt;='FG_243way_RegularＸ_W()'!D$2-1,"",VLOOKUP($A105-'FG_243way_Regular Symbol'!F$16,'FG_243way_Regular Symbol'!$L$3:$Q$99,'FG_243way_RegularＸ_W()'!D$3+1,FALSE)),
'FG_243way_Regular Symbol'!O104)</f>
        <v/>
      </c>
      <c r="E105" s="184" t="str">
        <f>IF('FG_243way_Regular Symbol'!P104="",
IF($A105-'FG_243way_Regular Symbol'!G$16&gt;='FG_243way_RegularＸ_W()'!E$2-1,"",VLOOKUP($A105-'FG_243way_Regular Symbol'!G$16,'FG_243way_Regular Symbol'!$L$3:$Q$99,'FG_243way_RegularＸ_W()'!E$3+1,FALSE)),
'FG_243way_Regular Symbol'!P104)</f>
        <v/>
      </c>
      <c r="F105" s="358" t="str">
        <f>IF('FG_243way_Regular Symbol'!Q104="",
IF($A105-'FG_243way_Regular Symbol'!H$16&gt;='FG_243way_RegularＸ_W()'!F$2-1,"",VLOOKUP($A105-'FG_243way_Regular Symbol'!H$16,'FG_243way_Regular Symbol'!$L$3:$Q$99,'FG_243way_RegularＸ_W()'!F$3+1,FALSE)),
'FG_243way_Regular Symbol'!Q104)</f>
        <v/>
      </c>
      <c r="O105" s="342" t="str">
        <f>IF($A105&gt;='FG_243way_Regular Symbol'!D$16,"",IF(B105=0,"",IF(OR(B105=$O$1,B105=$P$1,B106=$O$1,B106=$P$1,B107=$O$1,B107=$P$1),0,1)))</f>
        <v/>
      </c>
      <c r="P105" s="2" t="str">
        <f>IF($A105&gt;='FG_243way_Regular Symbol'!E$16,"",IF(C105=0,"",IF(OR(C105=$O$1,C105=$P$1,C106=$O$1,C106=$P$1,C107=$O$1,C107=$P$1),0,1)))</f>
        <v/>
      </c>
      <c r="Q105" s="2" t="str">
        <f>IF($A105&gt;='FG_243way_Regular Symbol'!F$16,"",IF(D105=0,"",IF(OR(D105=$O$1,D105=$P$1,D106=$O$1,D106=$P$1,D107=$O$1,D107=$P$1),0,1)))</f>
        <v/>
      </c>
      <c r="R105" s="2" t="str">
        <f>IF($A105&gt;='FG_243way_Regular Symbol'!G$16,"",IF(E105=0,"",IF(OR(E105=$O$1,E105=$P$1,E106=$O$1,E106=$P$1,E107=$O$1,E107=$P$1),0,1)))</f>
        <v/>
      </c>
      <c r="S105" s="128" t="str">
        <f>IF($A105&gt;='FG_243way_Regular Symbol'!H$16,"",IF(F105=0,"",IF(OR(F105=$O$1,F105=$P$1,F106=$O$1,F106=$P$1,F107=$O$1,F107=$P$1),0,1)))</f>
        <v/>
      </c>
      <c r="U105" s="342" t="str">
        <f>IF($A105&gt;='FG_243way_Regular Symbol'!D$16,"",IF(B105=0,"",IF(OR(B105=$U$1,B105=$V$1,B106=$U$1,B106=$V$1,B107=$U$1,B107=$V$1),0,1)))</f>
        <v/>
      </c>
      <c r="V105" s="2" t="str">
        <f>IF($A105&gt;='FG_243way_Regular Symbol'!E$16,"",IF(C105=0,"",IF(OR(C105=$U$1,C105=$V$1,C106=$U$1,C106=$V$1,C107=$U$1,C107=$V$1),0,1)))</f>
        <v/>
      </c>
      <c r="W105" s="2" t="str">
        <f>IF($A105&gt;='FG_243way_Regular Symbol'!F$16,"",IF(D105=0,"",IF(OR(D105=$U$1,D105=$V$1,D106=$U$1,D106=$V$1,D107=$U$1,D107=$V$1),0,1)))</f>
        <v/>
      </c>
      <c r="X105" s="2" t="str">
        <f>IF($A105&gt;='FG_243way_Regular Symbol'!G$16,"",IF(E105=0,"",IF(OR(E105=$U$1,E105=$V$1,E106=$U$1,E106=$V$1,E107=$U$1,E107=$V$1),0,1)))</f>
        <v/>
      </c>
      <c r="Y105" s="128" t="str">
        <f>IF($A105&gt;='FG_243way_Regular Symbol'!H$16,"",IF(F105=0,"",IF(OR(F105=$U$1,F105=$V$1,F106=$U$1,F106=$V$1,F107=$U$1,F107=$V$1),0,1)))</f>
        <v/>
      </c>
      <c r="AA105" s="342" t="str">
        <f>IF($A105&gt;='FG_243way_Regular Symbol'!D$16,"",IF(B105=0,"",IF(OR(B105=$AA$1,B105=$AB$1,B106=$AA$1,B106=$AB$1,B107=$AA$1,,B107=$AB$1),0,1)))</f>
        <v/>
      </c>
      <c r="AB105" s="2" t="str">
        <f>IF($A105&gt;='FG_243way_Regular Symbol'!E$16,"",IF(C105=0,"",IF(OR(C105=$AA$1,C105=$AB$1,C106=$AA$1,C106=$AB$1,C107=$AA$1,,C107=$AB$1),0,1)))</f>
        <v/>
      </c>
      <c r="AC105" s="2" t="str">
        <f>IF($A105&gt;='FG_243way_Regular Symbol'!F$16,"",IF(D105=0,"",IF(OR(D105=$AA$1,D105=$AB$1,D106=$AA$1,D106=$AB$1,D107=$AA$1,,D107=$AB$1),0,1)))</f>
        <v/>
      </c>
      <c r="AD105" s="2" t="str">
        <f>IF($A105&gt;='FG_243way_Regular Symbol'!G$16,"",IF(E105=0,"",IF(OR(E105=$AA$1,E105=$AB$1,E106=$AA$1,E106=$AB$1,E107=$AA$1,,E107=$AB$1),0,1)))</f>
        <v/>
      </c>
      <c r="AE105" s="128" t="str">
        <f>IF($A105&gt;='FG_243way_Regular Symbol'!H$16,"",IF(F105=0,"",IF(OR(F105=$AA$1,F105=$AB$1,F106=$AA$1,F106=$AB$1,F107=$AA$1,,F107=$AB$1),0,1)))</f>
        <v/>
      </c>
      <c r="AG105" s="342" t="str">
        <f>IF($A105&gt;='FG_243way_Regular Symbol'!D$16,"",IF(B105=0,"",IF(OR(B105=$AG$1,B105=$AH$1,B106=$AG$1,B106=$AH$1,B107=$AG$1,B107=$AH$1),0,1)))</f>
        <v/>
      </c>
      <c r="AH105" s="2" t="str">
        <f>IF($A105&gt;='FG_243way_Regular Symbol'!E$16,"",IF(C105=0,"",IF(OR(C105=$AG$1,C105=$AH$1,C106=$AG$1,C106=$AH$1,C107=$AG$1,C107=$AH$1),0,1)))</f>
        <v/>
      </c>
      <c r="AI105" s="2" t="str">
        <f>IF($A105&gt;='FG_243way_Regular Symbol'!F$16,"",IF(D105=0,"",IF(OR(D105=$AG$1,D105=$AH$1,D106=$AG$1,D106=$AH$1,D107=$AG$1,D107=$AH$1),0,1)))</f>
        <v/>
      </c>
      <c r="AJ105" s="2" t="str">
        <f>IF($A105&gt;='FG_243way_Regular Symbol'!G$16,"",IF(E105=0,"",IF(OR(E105=$AG$1,E105=$AH$1,E106=$AG$1,E106=$AH$1,E107=$AG$1,E107=$AH$1),0,1)))</f>
        <v/>
      </c>
      <c r="AK105" s="128" t="str">
        <f>IF($A105&gt;='FG_243way_Regular Symbol'!H$16,"",IF(F105=0,"",IF(OR(F105=$AG$1,F105=$AH$1,F106=$AG$1,F106=$AH$1,F107=$AG$1,F107=$AH$1),0,1)))</f>
        <v/>
      </c>
      <c r="AM105" s="342" t="str">
        <f>IF($A105&gt;='FG_243way_Regular Symbol'!D$16,"",IF(B105=0,"",IF(OR(B105=$AM$1,B105=$AN$1,B106=$AM$1,B106=$AN$1,B107=$AM$1,B107=$AN$1),0,1)))</f>
        <v/>
      </c>
      <c r="AN105" s="2" t="str">
        <f>IF($A105&gt;='FG_243way_Regular Symbol'!E$16,"",IF(C105=0,"",IF(OR(C105=$AM$1,C105=$AN$1,C106=$AM$1,C106=$AN$1,C107=$AM$1,C107=$AN$1),0,1)))</f>
        <v/>
      </c>
      <c r="AO105" s="2" t="str">
        <f>IF($A105&gt;='FG_243way_Regular Symbol'!F$16,"",IF(D105=0,"",IF(OR(D105=$AM$1,D105=$AN$1,D106=$AM$1,D106=$AN$1,D107=$AM$1,D107=$AN$1),0,1)))</f>
        <v/>
      </c>
      <c r="AP105" s="2" t="str">
        <f>IF($A105&gt;='FG_243way_Regular Symbol'!G$16,"",IF(E105=0,"",IF(OR(E105=$AM$1,E105=$AN$1,E106=$AM$1,E106=$AN$1,E107=$AM$1,E107=$AN$1),0,1)))</f>
        <v/>
      </c>
      <c r="AQ105" s="128" t="str">
        <f>IF($A105&gt;='FG_243way_Regular Symbol'!H$16,"",IF(F105=0,"",IF(OR(F105=$AM$1,F105=$AN$1,F106=$AM$1,F106=$AN$1,F107=$AM$1,F107=$AN$1),0,1)))</f>
        <v/>
      </c>
      <c r="AS105" s="342" t="str">
        <f>IF($A105&gt;='FG_243way_Regular Symbol'!D$16,"",IF(B105=0,"",IF(OR(B105=$AM$1,B105=$AT$1,B106=$AM$1,B106=$AT$1,B107=$AM$1,B107=$AT$1),0,1)))</f>
        <v/>
      </c>
      <c r="AT105" s="2" t="str">
        <f>IF($A105&gt;='FG_243way_Regular Symbol'!E$16,"",IF(C105=0,"",IF(OR(C105=$AM$1,C105=$AT$1,C106=$AM$1,C106=$AT$1,C107=$AM$1,C107=$AT$1),0,1)))</f>
        <v/>
      </c>
      <c r="AU105" s="2" t="str">
        <f>IF($A105&gt;='FG_243way_Regular Symbol'!F$16,"",IF(D105=0,"",IF(OR(D105=$AM$1,D105=$AT$1,D106=$AM$1,D106=$AT$1,D107=$AM$1,D107=$AT$1),0,1)))</f>
        <v/>
      </c>
      <c r="AV105" s="2" t="str">
        <f>IF($A105&gt;='FG_243way_Regular Symbol'!G$16,"",IF(E105=0,"",IF(OR(E105=$AM$1,E105=$AT$1,E106=$AM$1,E106=$AT$1,E107=$AM$1,E107=$AT$1),0,1)))</f>
        <v/>
      </c>
      <c r="AW105" s="128" t="str">
        <f>IF($A105&gt;='FG_243way_Regular Symbol'!H$16,"",IF(F105=0,"",IF(OR(F105=$AM$1,F105=$AT$1,F106=$AM$1,F106=$AT$1,F107=$AM$1,F107=$AT$1),0,1)))</f>
        <v/>
      </c>
      <c r="AY105" s="342" t="str">
        <f>IF($A105&gt;='FG_243way_Regular Symbol'!D$16,"",IF(B105=0,"",IF(OR(B105=$AM$1,B105=$AZ$1,B106=$AM$1,B106=$AZ$1,B107=$AM$1,B107=$AZ$1),0,1)))</f>
        <v/>
      </c>
      <c r="AZ105" s="2" t="str">
        <f>IF($A105&gt;='FG_243way_Regular Symbol'!E$16,"",IF(C105=0,"",IF(OR(C105=$AM$1,C105=$AZ$1,C106=$AM$1,C106=$AZ$1,C107=$AM$1,C107=$AZ$1),0,1)))</f>
        <v/>
      </c>
      <c r="BA105" s="2" t="str">
        <f>IF($A105&gt;='FG_243way_Regular Symbol'!F$16,"",IF(D105=0,"",IF(OR(D105=$AM$1,D105=$AZ$1,D106=$AM$1,D106=$AZ$1,D107=$AM$1,D107=$AZ$1),0,1)))</f>
        <v/>
      </c>
      <c r="BB105" s="2" t="str">
        <f>IF($A105&gt;='FG_243way_Regular Symbol'!G$16,"",IF(E105=0,"",IF(OR(E105=$AM$1,E105=$AZ$1,E106=$AM$1,E106=$AZ$1,E107=$AM$1,E107=$AZ$1),0,1)))</f>
        <v/>
      </c>
      <c r="BC105" s="128" t="str">
        <f>IF($A105&gt;='FG_243way_Regular Symbol'!H$16,"",IF(F105=0,"",IF(OR(F105=$AM$1,F105=$AZ$1,F106=$AM$1,F106=$AZ$1,F107=$AM$1,F107=$AZ$1),0,1)))</f>
        <v/>
      </c>
      <c r="BE105" s="342"/>
      <c r="BF105" s="2"/>
      <c r="BG105" s="2" t="str">
        <f>IF($A105&gt;='FG_243way_Regular Symbol'!F$16,"",IF(D105=0,"",COUNTIF(D105:D107,$BF$1)))</f>
        <v/>
      </c>
      <c r="BH105" s="2" t="str">
        <f>IF($A105&gt;='FG_243way_Regular Symbol'!G$16,"",IF(E105=0,"",COUNTIF(E105:E107,$BF$1)))</f>
        <v/>
      </c>
      <c r="BI105" s="2" t="str">
        <f>IF($A105&gt;='FG_243way_Regular Symbol'!H$16,"",IF(F105=0,"",COUNTIF(F105:F107,$BF$1)))</f>
        <v/>
      </c>
      <c r="BK105" s="342"/>
      <c r="BL105" s="2"/>
      <c r="BM105" s="2" t="str">
        <f>IF($A105&gt;='FG_243way_Regular Symbol'!F$16,"",IF(D105=0,"",IF(OR(D105=$AM$1,D105=$BL$1,D106=$AM$1,D106=$BL$1,D107=$AM$1,D107=$BL$1),0,1)))</f>
        <v/>
      </c>
      <c r="BN105" s="2" t="str">
        <f>IF($A105&gt;='FG_243way_Regular Symbol'!G$16,"",IF(E105=0,"",IF(OR(E105=$AM$1,E105=$BL$1,E106=$AM$1,E106=$BL$1,E107=$AM$1,E107=$BL$1),0,1)))</f>
        <v/>
      </c>
      <c r="BO105" s="128" t="str">
        <f>IF($A105&gt;='FG_243way_Regular Symbol'!H$16,"",IF(F105=0,"",IF(OR(F105=$AM$1,F105=$BL$1,F106=$AM$1,F106=$BL$1,F107=$AM$1,F107=$BL$1),0,1)))</f>
        <v/>
      </c>
      <c r="BQ105" s="2" t="str">
        <f>IF($A105&gt;='FG_243way_Regular Symbol'!D$16,"",IF(B105=0,"",IF(OR(B105=$BQ$1,B105=$BR$1,B106=$BQ$1,B106=$BR$1,B107=$BQ$1,B107=$BR$1),0,1)))</f>
        <v/>
      </c>
      <c r="BR105" s="2" t="str">
        <f>IF($A105&gt;='FG_243way_Regular Symbol'!E$16,"",IF(C105=0,"",IF(OR(C105=$BQ$1,C105=$BR$1,C106=$BQ$1,C106=$BR$1,C107=$BQ$1,C107=$BR$1),0,1)))</f>
        <v/>
      </c>
      <c r="BS105" s="2" t="str">
        <f>IF($A105&gt;='FG_243way_Regular Symbol'!F$16,"",IF(D105=0,"",IF(OR(D105=$BQ$1,D105=$BR$1,D106=$BQ$1,D106=$BR$1,D107=$BQ$1,D107=$BR$1),0,1)))</f>
        <v/>
      </c>
      <c r="BT105" s="2" t="str">
        <f>IF($A105&gt;='FG_243way_Regular Symbol'!G$16,"",IF(E105=0,"",IF(OR(E105=$BQ$1,E105=$BR$1,E106=$BQ$1,E106=$BR$1,E107=$BQ$1,E107=$BR$1),0,1)))</f>
        <v/>
      </c>
      <c r="BU105" s="2" t="str">
        <f>IF($A105&gt;='FG_243way_Regular Symbol'!H$16,"",IF(F105=0,"",IF(OR(F105=$BQ$1,F105=$BR$1,F106=$BQ$1,F106=$BR$1,F107=$BQ$1,F107=$BR$1),0,1)))</f>
        <v/>
      </c>
      <c r="BW105" s="2" t="str">
        <f>IF($A105&gt;='FG_243way_Regular Symbol'!D$16,"",IF(B105=0,"",IF(OR(B105=$BW$1,B106=$BW$1,B107=$BW$1,B105=$BX$1,B106=$BX$1,B107=$BX$1),0,1)))</f>
        <v/>
      </c>
      <c r="BX105" s="2" t="str">
        <f>IF($A105&gt;='FG_243way_Regular Symbol'!E$16,"",IF(C105=0,"",IF(OR(C105=$BW$1,C106=$BW$1,C107=$BW$1,C105=$BX$1,C106=$BX$1,C107=$BX$1),0,1)))</f>
        <v/>
      </c>
      <c r="BY105" s="2" t="str">
        <f>IF($A105&gt;='FG_243way_Regular Symbol'!F$16,"",IF(D105=0,"",IF(OR(D105=$BW$1,D106=$BW$1,D107=$BW$1,D105=$BX$1,D106=$BX$1,D107=$BX$1),0,1)))</f>
        <v/>
      </c>
      <c r="BZ105" s="2" t="str">
        <f>IF($A105&gt;='FG_243way_Regular Symbol'!G$16,"",IF(E105=0,"",IF(OR(E105=$BW$1,E106=$BW$1,E107=$BW$1,E105=$BX$1,E106=$BX$1,E107=$BX$1),0,1)))</f>
        <v/>
      </c>
      <c r="CA105" s="2" t="str">
        <f>IF($A105&gt;='FG_243way_Regular Symbol'!H$16,"",IF(F105=0,"",IF(OR(F105=$BW$1,F106=$BW$1,F107=$BW$1,F105=$BX$1,F106=$BX$1,F107=$BX$1),0,1)))</f>
        <v/>
      </c>
      <c r="CC105" s="2" t="str">
        <f>IF($A105&gt;='FG_243way_Regular Symbol'!D$16,"",IF(B105=0,"",IF(OR(B105=$BW$1,B106=$BW$1,B107=$BW$1,B105=$CD$1,B106=$CD$1,B107=$CD$1),0,1)))</f>
        <v/>
      </c>
      <c r="CD105" s="2" t="str">
        <f>IF($A105&gt;='FG_243way_Regular Symbol'!E$16,"",IF(C105=0,"",IF(OR(C105=$BW$1,C106=$BW$1,C107=$BW$1,C105=$CD$1,C106=$CD$1,C107=$CD$1),0,1)))</f>
        <v/>
      </c>
      <c r="CE105" s="2" t="str">
        <f>IF($A105&gt;='FG_243way_Regular Symbol'!F$16,"",IF(D105=0,"",IF(OR(D105=$BW$1,D106=$BW$1,D107=$BW$1,D105=$CD$1,D106=$CD$1,D107=$CD$1),0,1)))</f>
        <v/>
      </c>
      <c r="CF105" s="2" t="str">
        <f>IF($A105&gt;='FG_243way_Regular Symbol'!G$16,"",IF(E105=0,"",IF(OR(E105=$BW$1,E106=$BW$1,E107=$BW$1,E105=$CD$1,E106=$CD$1,E107=$CD$1),0,1)))</f>
        <v/>
      </c>
      <c r="CG105" s="2" t="str">
        <f>IF($A105&gt;='FG_243way_Regular Symbol'!H$16,"",IF(F105=0,"",IF(OR(F105=$BW$1,F106=$BW$1,F107=$BW$1,F105=$CD$1,F106=$CD$1,F107=$CD$1),0,1)))</f>
        <v/>
      </c>
      <c r="CI105" s="2" t="str">
        <f>IF($A105&gt;='FG_243way_Regular Symbol'!D$16,"",IF(B105=0,"",IF(OR(B105=$BW$1,B106=$BW$1,B107=$BW$1,B105=$CJ$1,B106=$CJ$1,B107=$CJ$1),0,1)))</f>
        <v/>
      </c>
      <c r="CJ105" s="2" t="str">
        <f>IF($A105&gt;='FG_243way_Regular Symbol'!E$16,"",IF(C105=0,"",IF(OR(C105=$BW$1,C106=$BW$1,C107=$BW$1,C105=$CJ$1,C106=$CJ$1,C107=$CJ$1),0,1)))</f>
        <v/>
      </c>
      <c r="CK105" s="2" t="str">
        <f>IF($A105&gt;='FG_243way_Regular Symbol'!F$16,"",IF(D105=0,"",IF(OR(D105=$BW$1,D106=$BW$1,D107=$BW$1,D105=$CJ$1,D106=$CJ$1,D107=$CJ$1),0,1)))</f>
        <v/>
      </c>
      <c r="CL105" s="2" t="str">
        <f>IF($A105&gt;='FG_243way_Regular Symbol'!G$16,"",IF(E105=0,"",IF(OR(E105=$BW$1,E106=$BW$1,E107=$BW$1,E105=$CJ$1,E106=$CJ$1,E107=$CJ$1),0,1)))</f>
        <v/>
      </c>
      <c r="CM105" s="2" t="str">
        <f>IF($A105&gt;='FG_243way_Regular Symbol'!H$16,"",IF(F105=0,"",IF(OR(F105=$BW$1,F106=$BW$1,F107=$BW$1,F105=$CJ$1,F106=$CJ$1,F107=$CJ$1),0,1)))</f>
        <v/>
      </c>
      <c r="CO105" s="2" t="str">
        <f>IF($A105&gt;='FG_243way_Regular Symbol'!D$16,"",IF(B105=0,"",IF(OR(B105=$BW$1,B106=$BW$1,B107=$BW$1,B105=$CP$1,B106=$CP$1,B107=$CP$1),0,1)))</f>
        <v/>
      </c>
      <c r="CP105" s="2" t="str">
        <f>IF($A105&gt;='FG_243way_Regular Symbol'!E$16,"",IF(C105=0,"",IF(OR(C105=$BW$1,C106=$BW$1,C107=$BW$1,C105=$CP$1,C106=$CP$1,C107=$CP$1),0,1)))</f>
        <v/>
      </c>
      <c r="CQ105" s="2" t="str">
        <f>IF($A105&gt;='FG_243way_Regular Symbol'!F$16,"",IF(D105=0,"",IF(OR(D105=$BW$1,D106=$BW$1,D107=$BW$1,D105=$CP$1,D106=$CP$1,D107=$CP$1),0,1)))</f>
        <v/>
      </c>
      <c r="CR105" s="2" t="str">
        <f>IF($A105&gt;='FG_243way_Regular Symbol'!G$16,"",IF(E105=0,"",IF(OR(E105=$BW$1,E106=$BW$1,E107=$BW$1,E105=$CP$1,E106=$CP$1,E107=$CP$1),0,1)))</f>
        <v/>
      </c>
      <c r="CS105" s="2" t="str">
        <f>IF($A105&gt;='FG_243way_Regular Symbol'!H$16,"",IF(F105=0,"",IF(OR(F105=$BW$1,F106=$BW$1,F107=$BW$1,F105=$CP$1,F106=$CP$1,F107=$CP$1),0,1)))</f>
        <v/>
      </c>
      <c r="CU105" s="2" t="str">
        <f>IF($A105&gt;='FG_243way_Regular Symbol'!D$16,"",IF(B105=0,"",IF(OR(B105=$BW$1,B106=$BW$1,B107=$BW$1,B105=$CV$1,B106=$CV$1,B107=$CV$1),0,1)))</f>
        <v/>
      </c>
      <c r="CV105" s="2" t="str">
        <f>IF($A105&gt;='FG_243way_Regular Symbol'!E$16,"",IF(C105=0,"",IF(OR(C105=$BW$1,C106=$BW$1,C107=$BW$1,C105=$CV$1,C106=$CV$1,C107=$CV$1),0,1)))</f>
        <v/>
      </c>
      <c r="CW105" s="2" t="str">
        <f>IF($A105&gt;='FG_243way_Regular Symbol'!F$16,"",IF(D105=0,"",IF(OR(D105=$BW$1,D106=$BW$1,D107=$BW$1,D105=$CV$1,D106=$CV$1,D107=$CV$1),0,1)))</f>
        <v/>
      </c>
      <c r="CX105" s="2" t="str">
        <f>IF($A105&gt;='FG_243way_Regular Symbol'!G$16,"",IF(E105=0,"",IF(OR(E105=$BW$1,E106=$BW$1,E107=$BW$1,E105=$CV$1,E106=$CV$1,E107=$CV$1),0,1)))</f>
        <v/>
      </c>
      <c r="CY105" s="2" t="str">
        <f>IF($A105&gt;='FG_243way_Regular Symbol'!H$16,"",IF(F105=0,"",IF(OR(F105=$BW$1,F106=$BW$1,F107=$BW$1,F105=$CV$1,F106=$CV$1,F107=$CV$1),0,1)))</f>
        <v/>
      </c>
    </row>
    <row r="106" spans="1:103">
      <c r="A106" s="341">
        <f>IF('FG_243way_Regular Symbol'!L105="","",'FG_243way_Regular Symbol'!L105)</f>
        <v>102</v>
      </c>
      <c r="B106" s="184" t="str">
        <f>IF('FG_243way_Regular Symbol'!M105="",
IF($A106-'FG_243way_Regular Symbol'!D$16&gt;='FG_243way_RegularＸ_W()'!B$2-1,"",VLOOKUP($A106-'FG_243way_Regular Symbol'!D$16,'FG_243way_Regular Symbol'!$L$3:$Q$99,'FG_243way_RegularＸ_W()'!B$3+1,FALSE)),
'FG_243way_Regular Symbol'!M105)</f>
        <v/>
      </c>
      <c r="C106" s="184" t="str">
        <f>IF('FG_243way_Regular Symbol'!N105="",
IF($A106-'FG_243way_Regular Symbol'!E$16&gt;='FG_243way_RegularＸ_W()'!C$2-1,"",VLOOKUP($A106-'FG_243way_Regular Symbol'!E$16,'FG_243way_Regular Symbol'!$L$3:$Q$99,'FG_243way_RegularＸ_W()'!C$3+1,FALSE)),
'FG_243way_Regular Symbol'!N105)</f>
        <v/>
      </c>
      <c r="D106" s="184" t="str">
        <f>IF('FG_243way_Regular Symbol'!O105="",
IF($A106-'FG_243way_Regular Symbol'!F$16&gt;='FG_243way_RegularＸ_W()'!D$2-1,"",VLOOKUP($A106-'FG_243way_Regular Symbol'!F$16,'FG_243way_Regular Symbol'!$L$3:$Q$99,'FG_243way_RegularＸ_W()'!D$3+1,FALSE)),
'FG_243way_Regular Symbol'!O105)</f>
        <v/>
      </c>
      <c r="E106" s="184" t="str">
        <f>IF('FG_243way_Regular Symbol'!P105="",
IF($A106-'FG_243way_Regular Symbol'!G$16&gt;='FG_243way_RegularＸ_W()'!E$2-1,"",VLOOKUP($A106-'FG_243way_Regular Symbol'!G$16,'FG_243way_Regular Symbol'!$L$3:$Q$99,'FG_243way_RegularＸ_W()'!E$3+1,FALSE)),
'FG_243way_Regular Symbol'!P105)</f>
        <v/>
      </c>
      <c r="F106" s="358" t="str">
        <f>IF('FG_243way_Regular Symbol'!Q105="",
IF($A106-'FG_243way_Regular Symbol'!H$16&gt;='FG_243way_RegularＸ_W()'!F$2-1,"",VLOOKUP($A106-'FG_243way_Regular Symbol'!H$16,'FG_243way_Regular Symbol'!$L$3:$Q$99,'FG_243way_RegularＸ_W()'!F$3+1,FALSE)),
'FG_243way_Regular Symbol'!Q105)</f>
        <v/>
      </c>
      <c r="O106" s="342" t="str">
        <f>IF($A106&gt;='FG_243way_Regular Symbol'!D$16,"",IF(B106=0,"",IF(OR(B106=$O$1,B106=$P$1,B107=$O$1,B107=$P$1,B108=$O$1,B108=$P$1),0,1)))</f>
        <v/>
      </c>
      <c r="P106" s="2" t="str">
        <f>IF($A106&gt;='FG_243way_Regular Symbol'!E$16,"",IF(C106=0,"",IF(OR(C106=$O$1,C106=$P$1,C107=$O$1,C107=$P$1,C108=$O$1,C108=$P$1),0,1)))</f>
        <v/>
      </c>
      <c r="Q106" s="2" t="str">
        <f>IF($A106&gt;='FG_243way_Regular Symbol'!F$16,"",IF(D106=0,"",IF(OR(D106=$O$1,D106=$P$1,D107=$O$1,D107=$P$1,D108=$O$1,D108=$P$1),0,1)))</f>
        <v/>
      </c>
      <c r="R106" s="2" t="str">
        <f>IF($A106&gt;='FG_243way_Regular Symbol'!G$16,"",IF(E106=0,"",IF(OR(E106=$O$1,E106=$P$1,E107=$O$1,E107=$P$1,E108=$O$1,E108=$P$1),0,1)))</f>
        <v/>
      </c>
      <c r="S106" s="128" t="str">
        <f>IF($A106&gt;='FG_243way_Regular Symbol'!H$16,"",IF(F106=0,"",IF(OR(F106=$O$1,F106=$P$1,F107=$O$1,F107=$P$1,F108=$O$1,F108=$P$1),0,1)))</f>
        <v/>
      </c>
      <c r="U106" s="342" t="str">
        <f>IF($A106&gt;='FG_243way_Regular Symbol'!D$16,"",IF(B106=0,"",IF(OR(B106=$U$1,B106=$V$1,B107=$U$1,B107=$V$1,B108=$U$1,B108=$V$1),0,1)))</f>
        <v/>
      </c>
      <c r="V106" s="2" t="str">
        <f>IF($A106&gt;='FG_243way_Regular Symbol'!E$16,"",IF(C106=0,"",IF(OR(C106=$U$1,C106=$V$1,C107=$U$1,C107=$V$1,C108=$U$1,C108=$V$1),0,1)))</f>
        <v/>
      </c>
      <c r="W106" s="2" t="str">
        <f>IF($A106&gt;='FG_243way_Regular Symbol'!F$16,"",IF(D106=0,"",IF(OR(D106=$U$1,D106=$V$1,D107=$U$1,D107=$V$1,D108=$U$1,D108=$V$1),0,1)))</f>
        <v/>
      </c>
      <c r="X106" s="2" t="str">
        <f>IF($A106&gt;='FG_243way_Regular Symbol'!G$16,"",IF(E106=0,"",IF(OR(E106=$U$1,E106=$V$1,E107=$U$1,E107=$V$1,E108=$U$1,E108=$V$1),0,1)))</f>
        <v/>
      </c>
      <c r="Y106" s="128" t="str">
        <f>IF($A106&gt;='FG_243way_Regular Symbol'!H$16,"",IF(F106=0,"",IF(OR(F106=$U$1,F106=$V$1,F107=$U$1,F107=$V$1,F108=$U$1,F108=$V$1),0,1)))</f>
        <v/>
      </c>
      <c r="AA106" s="342" t="str">
        <f>IF($A106&gt;='FG_243way_Regular Symbol'!D$16,"",IF(B106=0,"",IF(OR(B106=$AA$1,B106=$AB$1,B107=$AA$1,B107=$AB$1,B108=$AA$1,,B108=$AB$1),0,1)))</f>
        <v/>
      </c>
      <c r="AB106" s="2" t="str">
        <f>IF($A106&gt;='FG_243way_Regular Symbol'!E$16,"",IF(C106=0,"",IF(OR(C106=$AA$1,C106=$AB$1,C107=$AA$1,C107=$AB$1,C108=$AA$1,,C108=$AB$1),0,1)))</f>
        <v/>
      </c>
      <c r="AC106" s="2" t="str">
        <f>IF($A106&gt;='FG_243way_Regular Symbol'!F$16,"",IF(D106=0,"",IF(OR(D106=$AA$1,D106=$AB$1,D107=$AA$1,D107=$AB$1,D108=$AA$1,,D108=$AB$1),0,1)))</f>
        <v/>
      </c>
      <c r="AD106" s="2" t="str">
        <f>IF($A106&gt;='FG_243way_Regular Symbol'!G$16,"",IF(E106=0,"",IF(OR(E106=$AA$1,E106=$AB$1,E107=$AA$1,E107=$AB$1,E108=$AA$1,,E108=$AB$1),0,1)))</f>
        <v/>
      </c>
      <c r="AE106" s="128" t="str">
        <f>IF($A106&gt;='FG_243way_Regular Symbol'!H$16,"",IF(F106=0,"",IF(OR(F106=$AA$1,F106=$AB$1,F107=$AA$1,F107=$AB$1,F108=$AA$1,,F108=$AB$1),0,1)))</f>
        <v/>
      </c>
      <c r="AG106" s="342" t="str">
        <f>IF($A106&gt;='FG_243way_Regular Symbol'!D$16,"",IF(B106=0,"",IF(OR(B106=$AG$1,B106=$AH$1,B107=$AG$1,B107=$AH$1,B108=$AG$1,B108=$AH$1),0,1)))</f>
        <v/>
      </c>
      <c r="AH106" s="2" t="str">
        <f>IF($A106&gt;='FG_243way_Regular Symbol'!E$16,"",IF(C106=0,"",IF(OR(C106=$AG$1,C106=$AH$1,C107=$AG$1,C107=$AH$1,C108=$AG$1,C108=$AH$1),0,1)))</f>
        <v/>
      </c>
      <c r="AI106" s="2" t="str">
        <f>IF($A106&gt;='FG_243way_Regular Symbol'!F$16,"",IF(D106=0,"",IF(OR(D106=$AG$1,D106=$AH$1,D107=$AG$1,D107=$AH$1,D108=$AG$1,D108=$AH$1),0,1)))</f>
        <v/>
      </c>
      <c r="AJ106" s="2" t="str">
        <f>IF($A106&gt;='FG_243way_Regular Symbol'!G$16,"",IF(E106=0,"",IF(OR(E106=$AG$1,E106=$AH$1,E107=$AG$1,E107=$AH$1,E108=$AG$1,E108=$AH$1),0,1)))</f>
        <v/>
      </c>
      <c r="AK106" s="128" t="str">
        <f>IF($A106&gt;='FG_243way_Regular Symbol'!H$16,"",IF(F106=0,"",IF(OR(F106=$AG$1,F106=$AH$1,F107=$AG$1,F107=$AH$1,F108=$AG$1,F108=$AH$1),0,1)))</f>
        <v/>
      </c>
      <c r="AM106" s="342" t="str">
        <f>IF($A106&gt;='FG_243way_Regular Symbol'!D$16,"",IF(B106=0,"",IF(OR(B106=$AM$1,B106=$AN$1,B107=$AM$1,B107=$AN$1,B108=$AM$1,B108=$AN$1),0,1)))</f>
        <v/>
      </c>
      <c r="AN106" s="2" t="str">
        <f>IF($A106&gt;='FG_243way_Regular Symbol'!E$16,"",IF(C106=0,"",IF(OR(C106=$AM$1,C106=$AN$1,C107=$AM$1,C107=$AN$1,C108=$AM$1,C108=$AN$1),0,1)))</f>
        <v/>
      </c>
      <c r="AO106" s="2" t="str">
        <f>IF($A106&gt;='FG_243way_Regular Symbol'!F$16,"",IF(D106=0,"",IF(OR(D106=$AM$1,D106=$AN$1,D107=$AM$1,D107=$AN$1,D108=$AM$1,D108=$AN$1),0,1)))</f>
        <v/>
      </c>
      <c r="AP106" s="2" t="str">
        <f>IF($A106&gt;='FG_243way_Regular Symbol'!G$16,"",IF(E106=0,"",IF(OR(E106=$AM$1,E106=$AN$1,E107=$AM$1,E107=$AN$1,E108=$AM$1,E108=$AN$1),0,1)))</f>
        <v/>
      </c>
      <c r="AQ106" s="128" t="str">
        <f>IF($A106&gt;='FG_243way_Regular Symbol'!H$16,"",IF(F106=0,"",IF(OR(F106=$AM$1,F106=$AN$1,F107=$AM$1,F107=$AN$1,F108=$AM$1,F108=$AN$1),0,1)))</f>
        <v/>
      </c>
      <c r="AS106" s="342" t="str">
        <f>IF($A106&gt;='FG_243way_Regular Symbol'!D$16,"",IF(B106=0,"",IF(OR(B106=$AM$1,B106=$AT$1,B107=$AM$1,B107=$AT$1,B108=$AM$1,B108=$AT$1),0,1)))</f>
        <v/>
      </c>
      <c r="AT106" s="2" t="str">
        <f>IF($A106&gt;='FG_243way_Regular Symbol'!E$16,"",IF(C106=0,"",IF(OR(C106=$AM$1,C106=$AT$1,C107=$AM$1,C107=$AT$1,C108=$AM$1,C108=$AT$1),0,1)))</f>
        <v/>
      </c>
      <c r="AU106" s="2" t="str">
        <f>IF($A106&gt;='FG_243way_Regular Symbol'!F$16,"",IF(D106=0,"",IF(OR(D106=$AM$1,D106=$AT$1,D107=$AM$1,D107=$AT$1,D108=$AM$1,D108=$AT$1),0,1)))</f>
        <v/>
      </c>
      <c r="AV106" s="2" t="str">
        <f>IF($A106&gt;='FG_243way_Regular Symbol'!G$16,"",IF(E106=0,"",IF(OR(E106=$AM$1,E106=$AT$1,E107=$AM$1,E107=$AT$1,E108=$AM$1,E108=$AT$1),0,1)))</f>
        <v/>
      </c>
      <c r="AW106" s="128" t="str">
        <f>IF($A106&gt;='FG_243way_Regular Symbol'!H$16,"",IF(F106=0,"",IF(OR(F106=$AM$1,F106=$AT$1,F107=$AM$1,F107=$AT$1,F108=$AM$1,F108=$AT$1),0,1)))</f>
        <v/>
      </c>
      <c r="AY106" s="342" t="str">
        <f>IF($A106&gt;='FG_243way_Regular Symbol'!D$16,"",IF(B106=0,"",IF(OR(B106=$AM$1,B106=$AZ$1,B107=$AM$1,B107=$AZ$1,B108=$AM$1,B108=$AZ$1),0,1)))</f>
        <v/>
      </c>
      <c r="AZ106" s="2" t="str">
        <f>IF($A106&gt;='FG_243way_Regular Symbol'!E$16,"",IF(C106=0,"",IF(OR(C106=$AM$1,C106=$AZ$1,C107=$AM$1,C107=$AZ$1,C108=$AM$1,C108=$AZ$1),0,1)))</f>
        <v/>
      </c>
      <c r="BA106" s="2" t="str">
        <f>IF($A106&gt;='FG_243way_Regular Symbol'!F$16,"",IF(D106=0,"",IF(OR(D106=$AM$1,D106=$AZ$1,D107=$AM$1,D107=$AZ$1,D108=$AM$1,D108=$AZ$1),0,1)))</f>
        <v/>
      </c>
      <c r="BB106" s="2" t="str">
        <f>IF($A106&gt;='FG_243way_Regular Symbol'!G$16,"",IF(E106=0,"",IF(OR(E106=$AM$1,E106=$AZ$1,E107=$AM$1,E107=$AZ$1,E108=$AM$1,E108=$AZ$1),0,1)))</f>
        <v/>
      </c>
      <c r="BC106" s="128" t="str">
        <f>IF($A106&gt;='FG_243way_Regular Symbol'!H$16,"",IF(F106=0,"",IF(OR(F106=$AM$1,F106=$AZ$1,F107=$AM$1,F107=$AZ$1,F108=$AM$1,F108=$AZ$1),0,1)))</f>
        <v/>
      </c>
      <c r="BE106" s="342"/>
      <c r="BF106" s="2"/>
      <c r="BG106" s="2" t="str">
        <f>IF($A106&gt;='FG_243way_Regular Symbol'!F$16,"",IF(D106=0,"",COUNTIF(D106:D108,$BF$1)))</f>
        <v/>
      </c>
      <c r="BH106" s="2" t="str">
        <f>IF($A106&gt;='FG_243way_Regular Symbol'!G$16,"",IF(E106=0,"",COUNTIF(E106:E108,$BF$1)))</f>
        <v/>
      </c>
      <c r="BI106" s="2" t="str">
        <f>IF($A106&gt;='FG_243way_Regular Symbol'!H$16,"",IF(F106=0,"",COUNTIF(F106:F108,$BF$1)))</f>
        <v/>
      </c>
      <c r="BK106" s="342"/>
      <c r="BL106" s="2"/>
      <c r="BM106" s="2" t="str">
        <f>IF($A106&gt;='FG_243way_Regular Symbol'!F$16,"",IF(D106=0,"",IF(OR(D106=$AM$1,D106=$BL$1,D107=$AM$1,D107=$BL$1,D108=$AM$1,D108=$BL$1),0,1)))</f>
        <v/>
      </c>
      <c r="BN106" s="2" t="str">
        <f>IF($A106&gt;='FG_243way_Regular Symbol'!G$16,"",IF(E106=0,"",IF(OR(E106=$AM$1,E106=$BL$1,E107=$AM$1,E107=$BL$1,E108=$AM$1,E108=$BL$1),0,1)))</f>
        <v/>
      </c>
      <c r="BO106" s="128" t="str">
        <f>IF($A106&gt;='FG_243way_Regular Symbol'!H$16,"",IF(F106=0,"",IF(OR(F106=$AM$1,F106=$BL$1,F107=$AM$1,F107=$BL$1,F108=$AM$1,F108=$BL$1),0,1)))</f>
        <v/>
      </c>
      <c r="BQ106" s="2" t="str">
        <f>IF($A106&gt;='FG_243way_Regular Symbol'!D$16,"",IF(B106=0,"",IF(OR(B106=$BQ$1,B106=$BR$1,B107=$BQ$1,B107=$BR$1,B108=$BQ$1,B108=$BR$1),0,1)))</f>
        <v/>
      </c>
      <c r="BR106" s="2" t="str">
        <f>IF($A106&gt;='FG_243way_Regular Symbol'!E$16,"",IF(C106=0,"",IF(OR(C106=$BQ$1,C106=$BR$1,C107=$BQ$1,C107=$BR$1,C108=$BQ$1,C108=$BR$1),0,1)))</f>
        <v/>
      </c>
      <c r="BS106" s="2" t="str">
        <f>IF($A106&gt;='FG_243way_Regular Symbol'!F$16,"",IF(D106=0,"",IF(OR(D106=$BQ$1,D106=$BR$1,D107=$BQ$1,D107=$BR$1,D108=$BQ$1,D108=$BR$1),0,1)))</f>
        <v/>
      </c>
      <c r="BT106" s="2" t="str">
        <f>IF($A106&gt;='FG_243way_Regular Symbol'!G$16,"",IF(E106=0,"",IF(OR(E106=$BQ$1,E106=$BR$1,E107=$BQ$1,E107=$BR$1,E108=$BQ$1,E108=$BR$1),0,1)))</f>
        <v/>
      </c>
      <c r="BU106" s="2" t="str">
        <f>IF($A106&gt;='FG_243way_Regular Symbol'!H$16,"",IF(F106=0,"",IF(OR(F106=$BQ$1,F106=$BR$1,F107=$BQ$1,F107=$BR$1,F108=$BQ$1,F108=$BR$1),0,1)))</f>
        <v/>
      </c>
      <c r="BW106" s="2" t="str">
        <f>IF($A106&gt;='FG_243way_Regular Symbol'!D$16,"",IF(B106=0,"",IF(OR(B106=$BW$1,B107=$BW$1,B108=$BW$1,B106=$BX$1,B107=$BX$1,B108=$BX$1),0,1)))</f>
        <v/>
      </c>
      <c r="BX106" s="2" t="str">
        <f>IF($A106&gt;='FG_243way_Regular Symbol'!E$16,"",IF(C106=0,"",IF(OR(C106=$BW$1,C107=$BW$1,C108=$BW$1,C106=$BX$1,C107=$BX$1,C108=$BX$1),0,1)))</f>
        <v/>
      </c>
      <c r="BY106" s="2" t="str">
        <f>IF($A106&gt;='FG_243way_Regular Symbol'!F$16,"",IF(D106=0,"",IF(OR(D106=$BW$1,D107=$BW$1,D108=$BW$1,D106=$BX$1,D107=$BX$1,D108=$BX$1),0,1)))</f>
        <v/>
      </c>
      <c r="BZ106" s="2" t="str">
        <f>IF($A106&gt;='FG_243way_Regular Symbol'!G$16,"",IF(E106=0,"",IF(OR(E106=$BW$1,E107=$BW$1,E108=$BW$1,E106=$BX$1,E107=$BX$1,E108=$BX$1),0,1)))</f>
        <v/>
      </c>
      <c r="CA106" s="2" t="str">
        <f>IF($A106&gt;='FG_243way_Regular Symbol'!H$16,"",IF(F106=0,"",IF(OR(F106=$BW$1,F107=$BW$1,F108=$BW$1,F106=$BX$1,F107=$BX$1,F108=$BX$1),0,1)))</f>
        <v/>
      </c>
      <c r="CC106" s="2" t="str">
        <f>IF($A106&gt;='FG_243way_Regular Symbol'!D$16,"",IF(B106=0,"",IF(OR(B106=$BW$1,B107=$BW$1,B108=$BW$1,B106=$CD$1,B107=$CD$1,B108=$CD$1),0,1)))</f>
        <v/>
      </c>
      <c r="CD106" s="2" t="str">
        <f>IF($A106&gt;='FG_243way_Regular Symbol'!E$16,"",IF(C106=0,"",IF(OR(C106=$BW$1,C107=$BW$1,C108=$BW$1,C106=$CD$1,C107=$CD$1,C108=$CD$1),0,1)))</f>
        <v/>
      </c>
      <c r="CE106" s="2" t="str">
        <f>IF($A106&gt;='FG_243way_Regular Symbol'!F$16,"",IF(D106=0,"",IF(OR(D106=$BW$1,D107=$BW$1,D108=$BW$1,D106=$CD$1,D107=$CD$1,D108=$CD$1),0,1)))</f>
        <v/>
      </c>
      <c r="CF106" s="2" t="str">
        <f>IF($A106&gt;='FG_243way_Regular Symbol'!G$16,"",IF(E106=0,"",IF(OR(E106=$BW$1,E107=$BW$1,E108=$BW$1,E106=$CD$1,E107=$CD$1,E108=$CD$1),0,1)))</f>
        <v/>
      </c>
      <c r="CG106" s="2" t="str">
        <f>IF($A106&gt;='FG_243way_Regular Symbol'!H$16,"",IF(F106=0,"",IF(OR(F106=$BW$1,F107=$BW$1,F108=$BW$1,F106=$CD$1,F107=$CD$1,F108=$CD$1),0,1)))</f>
        <v/>
      </c>
      <c r="CI106" s="2" t="str">
        <f>IF($A106&gt;='FG_243way_Regular Symbol'!D$16,"",IF(B106=0,"",IF(OR(B106=$BW$1,B107=$BW$1,B108=$BW$1,B106=$CJ$1,B107=$CJ$1,B108=$CJ$1),0,1)))</f>
        <v/>
      </c>
      <c r="CJ106" s="2" t="str">
        <f>IF($A106&gt;='FG_243way_Regular Symbol'!E$16,"",IF(C106=0,"",IF(OR(C106=$BW$1,C107=$BW$1,C108=$BW$1,C106=$CJ$1,C107=$CJ$1,C108=$CJ$1),0,1)))</f>
        <v/>
      </c>
      <c r="CK106" s="2" t="str">
        <f>IF($A106&gt;='FG_243way_Regular Symbol'!F$16,"",IF(D106=0,"",IF(OR(D106=$BW$1,D107=$BW$1,D108=$BW$1,D106=$CJ$1,D107=$CJ$1,D108=$CJ$1),0,1)))</f>
        <v/>
      </c>
      <c r="CL106" s="2" t="str">
        <f>IF($A106&gt;='FG_243way_Regular Symbol'!G$16,"",IF(E106=0,"",IF(OR(E106=$BW$1,E107=$BW$1,E108=$BW$1,E106=$CJ$1,E107=$CJ$1,E108=$CJ$1),0,1)))</f>
        <v/>
      </c>
      <c r="CM106" s="2" t="str">
        <f>IF($A106&gt;='FG_243way_Regular Symbol'!H$16,"",IF(F106=0,"",IF(OR(F106=$BW$1,F107=$BW$1,F108=$BW$1,F106=$CJ$1,F107=$CJ$1,F108=$CJ$1),0,1)))</f>
        <v/>
      </c>
      <c r="CO106" s="2" t="str">
        <f>IF($A106&gt;='FG_243way_Regular Symbol'!D$16,"",IF(B106=0,"",IF(OR(B106=$BW$1,B107=$BW$1,B108=$BW$1,B106=$CP$1,B107=$CP$1,B108=$CP$1),0,1)))</f>
        <v/>
      </c>
      <c r="CP106" s="2" t="str">
        <f>IF($A106&gt;='FG_243way_Regular Symbol'!E$16,"",IF(C106=0,"",IF(OR(C106=$BW$1,C107=$BW$1,C108=$BW$1,C106=$CP$1,C107=$CP$1,C108=$CP$1),0,1)))</f>
        <v/>
      </c>
      <c r="CQ106" s="2" t="str">
        <f>IF($A106&gt;='FG_243way_Regular Symbol'!F$16,"",IF(D106=0,"",IF(OR(D106=$BW$1,D107=$BW$1,D108=$BW$1,D106=$CP$1,D107=$CP$1,D108=$CP$1),0,1)))</f>
        <v/>
      </c>
      <c r="CR106" s="2" t="str">
        <f>IF($A106&gt;='FG_243way_Regular Symbol'!G$16,"",IF(E106=0,"",IF(OR(E106=$BW$1,E107=$BW$1,E108=$BW$1,E106=$CP$1,E107=$CP$1,E108=$CP$1),0,1)))</f>
        <v/>
      </c>
      <c r="CS106" s="2" t="str">
        <f>IF($A106&gt;='FG_243way_Regular Symbol'!H$16,"",IF(F106=0,"",IF(OR(F106=$BW$1,F107=$BW$1,F108=$BW$1,F106=$CP$1,F107=$CP$1,F108=$CP$1),0,1)))</f>
        <v/>
      </c>
      <c r="CU106" s="2" t="str">
        <f>IF($A106&gt;='FG_243way_Regular Symbol'!D$16,"",IF(B106=0,"",IF(OR(B106=$BW$1,B107=$BW$1,B108=$BW$1,B106=$CV$1,B107=$CV$1,B108=$CV$1),0,1)))</f>
        <v/>
      </c>
      <c r="CV106" s="2" t="str">
        <f>IF($A106&gt;='FG_243way_Regular Symbol'!E$16,"",IF(C106=0,"",IF(OR(C106=$BW$1,C107=$BW$1,C108=$BW$1,C106=$CV$1,C107=$CV$1,C108=$CV$1),0,1)))</f>
        <v/>
      </c>
      <c r="CW106" s="2" t="str">
        <f>IF($A106&gt;='FG_243way_Regular Symbol'!F$16,"",IF(D106=0,"",IF(OR(D106=$BW$1,D107=$BW$1,D108=$BW$1,D106=$CV$1,D107=$CV$1,D108=$CV$1),0,1)))</f>
        <v/>
      </c>
      <c r="CX106" s="2" t="str">
        <f>IF($A106&gt;='FG_243way_Regular Symbol'!G$16,"",IF(E106=0,"",IF(OR(E106=$BW$1,E107=$BW$1,E108=$BW$1,E106=$CV$1,E107=$CV$1,E108=$CV$1),0,1)))</f>
        <v/>
      </c>
      <c r="CY106" s="2" t="str">
        <f>IF($A106&gt;='FG_243way_Regular Symbol'!H$16,"",IF(F106=0,"",IF(OR(F106=$BW$1,F107=$BW$1,F108=$BW$1,F106=$CV$1,F107=$CV$1,F108=$CV$1),0,1)))</f>
        <v/>
      </c>
    </row>
    <row r="107" spans="1:103">
      <c r="A107" s="341">
        <f>IF('FG_243way_Regular Symbol'!L106="","",'FG_243way_Regular Symbol'!L106)</f>
        <v>103</v>
      </c>
      <c r="B107" s="184" t="str">
        <f>IF('FG_243way_Regular Symbol'!M106="",
IF($A107-'FG_243way_Regular Symbol'!D$16&gt;='FG_243way_RegularＸ_W()'!B$2-1,"",VLOOKUP($A107-'FG_243way_Regular Symbol'!D$16,'FG_243way_Regular Symbol'!$L$3:$Q$99,'FG_243way_RegularＸ_W()'!B$3+1,FALSE)),
'FG_243way_Regular Symbol'!M106)</f>
        <v/>
      </c>
      <c r="C107" s="184" t="str">
        <f>IF('FG_243way_Regular Symbol'!N106="",
IF($A107-'FG_243way_Regular Symbol'!E$16&gt;='FG_243way_RegularＸ_W()'!C$2-1,"",VLOOKUP($A107-'FG_243way_Regular Symbol'!E$16,'FG_243way_Regular Symbol'!$L$3:$Q$99,'FG_243way_RegularＸ_W()'!C$3+1,FALSE)),
'FG_243way_Regular Symbol'!N106)</f>
        <v/>
      </c>
      <c r="D107" s="184" t="str">
        <f>IF('FG_243way_Regular Symbol'!O106="",
IF($A107-'FG_243way_Regular Symbol'!F$16&gt;='FG_243way_RegularＸ_W()'!D$2-1,"",VLOOKUP($A107-'FG_243way_Regular Symbol'!F$16,'FG_243way_Regular Symbol'!$L$3:$Q$99,'FG_243way_RegularＸ_W()'!D$3+1,FALSE)),
'FG_243way_Regular Symbol'!O106)</f>
        <v/>
      </c>
      <c r="E107" s="184" t="str">
        <f>IF('FG_243way_Regular Symbol'!P106="",
IF($A107-'FG_243way_Regular Symbol'!G$16&gt;='FG_243way_RegularＸ_W()'!E$2-1,"",VLOOKUP($A107-'FG_243way_Regular Symbol'!G$16,'FG_243way_Regular Symbol'!$L$3:$Q$99,'FG_243way_RegularＸ_W()'!E$3+1,FALSE)),
'FG_243way_Regular Symbol'!P106)</f>
        <v/>
      </c>
      <c r="F107" s="358" t="str">
        <f>IF('FG_243way_Regular Symbol'!Q106="",
IF($A107-'FG_243way_Regular Symbol'!H$16&gt;='FG_243way_RegularＸ_W()'!F$2-1,"",VLOOKUP($A107-'FG_243way_Regular Symbol'!H$16,'FG_243way_Regular Symbol'!$L$3:$Q$99,'FG_243way_RegularＸ_W()'!F$3+1,FALSE)),
'FG_243way_Regular Symbol'!Q106)</f>
        <v/>
      </c>
      <c r="O107" s="342" t="str">
        <f>IF($A107&gt;='FG_243way_Regular Symbol'!D$16,"",IF(B107=0,"",IF(OR(B107=$O$1,B107=$P$1,B108=$O$1,B108=$P$1,B109=$O$1,B109=$P$1),0,1)))</f>
        <v/>
      </c>
      <c r="P107" s="2" t="str">
        <f>IF($A107&gt;='FG_243way_Regular Symbol'!E$16,"",IF(C107=0,"",IF(OR(C107=$O$1,C107=$P$1,C108=$O$1,C108=$P$1,C109=$O$1,C109=$P$1),0,1)))</f>
        <v/>
      </c>
      <c r="Q107" s="2" t="str">
        <f>IF($A107&gt;='FG_243way_Regular Symbol'!F$16,"",IF(D107=0,"",IF(OR(D107=$O$1,D107=$P$1,D108=$O$1,D108=$P$1,D109=$O$1,D109=$P$1),0,1)))</f>
        <v/>
      </c>
      <c r="R107" s="2" t="str">
        <f>IF($A107&gt;='FG_243way_Regular Symbol'!G$16,"",IF(E107=0,"",IF(OR(E107=$O$1,E107=$P$1,E108=$O$1,E108=$P$1,E109=$O$1,E109=$P$1),0,1)))</f>
        <v/>
      </c>
      <c r="S107" s="128" t="str">
        <f>IF($A107&gt;='FG_243way_Regular Symbol'!H$16,"",IF(F107=0,"",IF(OR(F107=$O$1,F107=$P$1,F108=$O$1,F108=$P$1,F109=$O$1,F109=$P$1),0,1)))</f>
        <v/>
      </c>
      <c r="U107" s="342" t="str">
        <f>IF($A107&gt;='FG_243way_Regular Symbol'!D$16,"",IF(B107=0,"",IF(OR(B107=$U$1,B107=$V$1,B108=$U$1,B108=$V$1,B109=$U$1,B109=$V$1),0,1)))</f>
        <v/>
      </c>
      <c r="V107" s="2" t="str">
        <f>IF($A107&gt;='FG_243way_Regular Symbol'!E$16,"",IF(C107=0,"",IF(OR(C107=$U$1,C107=$V$1,C108=$U$1,C108=$V$1,C109=$U$1,C109=$V$1),0,1)))</f>
        <v/>
      </c>
      <c r="W107" s="2" t="str">
        <f>IF($A107&gt;='FG_243way_Regular Symbol'!F$16,"",IF(D107=0,"",IF(OR(D107=$U$1,D107=$V$1,D108=$U$1,D108=$V$1,D109=$U$1,D109=$V$1),0,1)))</f>
        <v/>
      </c>
      <c r="X107" s="2" t="str">
        <f>IF($A107&gt;='FG_243way_Regular Symbol'!G$16,"",IF(E107=0,"",IF(OR(E107=$U$1,E107=$V$1,E108=$U$1,E108=$V$1,E109=$U$1,E109=$V$1),0,1)))</f>
        <v/>
      </c>
      <c r="Y107" s="128" t="str">
        <f>IF($A107&gt;='FG_243way_Regular Symbol'!H$16,"",IF(F107=0,"",IF(OR(F107=$U$1,F107=$V$1,F108=$U$1,F108=$V$1,F109=$U$1,F109=$V$1),0,1)))</f>
        <v/>
      </c>
      <c r="AA107" s="342" t="str">
        <f>IF($A107&gt;='FG_243way_Regular Symbol'!D$16,"",IF(B107=0,"",IF(OR(B107=$AA$1,B107=$AB$1,B108=$AA$1,B108=$AB$1,B109=$AA$1,,B109=$AB$1),0,1)))</f>
        <v/>
      </c>
      <c r="AB107" s="2" t="str">
        <f>IF($A107&gt;='FG_243way_Regular Symbol'!E$16,"",IF(C107=0,"",IF(OR(C107=$AA$1,C107=$AB$1,C108=$AA$1,C108=$AB$1,C109=$AA$1,,C109=$AB$1),0,1)))</f>
        <v/>
      </c>
      <c r="AC107" s="2" t="str">
        <f>IF($A107&gt;='FG_243way_Regular Symbol'!F$16,"",IF(D107=0,"",IF(OR(D107=$AA$1,D107=$AB$1,D108=$AA$1,D108=$AB$1,D109=$AA$1,,D109=$AB$1),0,1)))</f>
        <v/>
      </c>
      <c r="AD107" s="2" t="str">
        <f>IF($A107&gt;='FG_243way_Regular Symbol'!G$16,"",IF(E107=0,"",IF(OR(E107=$AA$1,E107=$AB$1,E108=$AA$1,E108=$AB$1,E109=$AA$1,,E109=$AB$1),0,1)))</f>
        <v/>
      </c>
      <c r="AE107" s="128" t="str">
        <f>IF($A107&gt;='FG_243way_Regular Symbol'!H$16,"",IF(F107=0,"",IF(OR(F107=$AA$1,F107=$AB$1,F108=$AA$1,F108=$AB$1,F109=$AA$1,,F109=$AB$1),0,1)))</f>
        <v/>
      </c>
      <c r="AG107" s="342" t="str">
        <f>IF($A107&gt;='FG_243way_Regular Symbol'!D$16,"",IF(B107=0,"",IF(OR(B107=$AG$1,B107=$AH$1,B108=$AG$1,B108=$AH$1,B109=$AG$1,B109=$AH$1),0,1)))</f>
        <v/>
      </c>
      <c r="AH107" s="2" t="str">
        <f>IF($A107&gt;='FG_243way_Regular Symbol'!E$16,"",IF(C107=0,"",IF(OR(C107=$AG$1,C107=$AH$1,C108=$AG$1,C108=$AH$1,C109=$AG$1,C109=$AH$1),0,1)))</f>
        <v/>
      </c>
      <c r="AI107" s="2" t="str">
        <f>IF($A107&gt;='FG_243way_Regular Symbol'!F$16,"",IF(D107=0,"",IF(OR(D107=$AG$1,D107=$AH$1,D108=$AG$1,D108=$AH$1,D109=$AG$1,D109=$AH$1),0,1)))</f>
        <v/>
      </c>
      <c r="AJ107" s="2" t="str">
        <f>IF($A107&gt;='FG_243way_Regular Symbol'!G$16,"",IF(E107=0,"",IF(OR(E107=$AG$1,E107=$AH$1,E108=$AG$1,E108=$AH$1,E109=$AG$1,E109=$AH$1),0,1)))</f>
        <v/>
      </c>
      <c r="AK107" s="128" t="str">
        <f>IF($A107&gt;='FG_243way_Regular Symbol'!H$16,"",IF(F107=0,"",IF(OR(F107=$AG$1,F107=$AH$1,F108=$AG$1,F108=$AH$1,F109=$AG$1,F109=$AH$1),0,1)))</f>
        <v/>
      </c>
      <c r="AM107" s="342" t="str">
        <f>IF($A107&gt;='FG_243way_Regular Symbol'!D$16,"",IF(B107=0,"",IF(OR(B107=$AM$1,B107=$AN$1,B108=$AM$1,B108=$AN$1,B109=$AM$1,B109=$AN$1),0,1)))</f>
        <v/>
      </c>
      <c r="AN107" s="2" t="str">
        <f>IF($A107&gt;='FG_243way_Regular Symbol'!E$16,"",IF(C107=0,"",IF(OR(C107=$AM$1,C107=$AN$1,C108=$AM$1,C108=$AN$1,C109=$AM$1,C109=$AN$1),0,1)))</f>
        <v/>
      </c>
      <c r="AO107" s="2" t="str">
        <f>IF($A107&gt;='FG_243way_Regular Symbol'!F$16,"",IF(D107=0,"",IF(OR(D107=$AM$1,D107=$AN$1,D108=$AM$1,D108=$AN$1,D109=$AM$1,D109=$AN$1),0,1)))</f>
        <v/>
      </c>
      <c r="AP107" s="2" t="str">
        <f>IF($A107&gt;='FG_243way_Regular Symbol'!G$16,"",IF(E107=0,"",IF(OR(E107=$AM$1,E107=$AN$1,E108=$AM$1,E108=$AN$1,E109=$AM$1,E109=$AN$1),0,1)))</f>
        <v/>
      </c>
      <c r="AQ107" s="128" t="str">
        <f>IF($A107&gt;='FG_243way_Regular Symbol'!H$16,"",IF(F107=0,"",IF(OR(F107=$AM$1,F107=$AN$1,F108=$AM$1,F108=$AN$1,F109=$AM$1,F109=$AN$1),0,1)))</f>
        <v/>
      </c>
      <c r="AS107" s="342" t="str">
        <f>IF($A107&gt;='FG_243way_Regular Symbol'!D$16,"",IF(B107=0,"",IF(OR(B107=$AM$1,B107=$AT$1,B108=$AM$1,B108=$AT$1,B109=$AM$1,B109=$AT$1),0,1)))</f>
        <v/>
      </c>
      <c r="AT107" s="2" t="str">
        <f>IF($A107&gt;='FG_243way_Regular Symbol'!E$16,"",IF(C107=0,"",IF(OR(C107=$AM$1,C107=$AT$1,C108=$AM$1,C108=$AT$1,C109=$AM$1,C109=$AT$1),0,1)))</f>
        <v/>
      </c>
      <c r="AU107" s="2" t="str">
        <f>IF($A107&gt;='FG_243way_Regular Symbol'!F$16,"",IF(D107=0,"",IF(OR(D107=$AM$1,D107=$AT$1,D108=$AM$1,D108=$AT$1,D109=$AM$1,D109=$AT$1),0,1)))</f>
        <v/>
      </c>
      <c r="AV107" s="2" t="str">
        <f>IF($A107&gt;='FG_243way_Regular Symbol'!G$16,"",IF(E107=0,"",IF(OR(E107=$AM$1,E107=$AT$1,E108=$AM$1,E108=$AT$1,E109=$AM$1,E109=$AT$1),0,1)))</f>
        <v/>
      </c>
      <c r="AW107" s="128" t="str">
        <f>IF($A107&gt;='FG_243way_Regular Symbol'!H$16,"",IF(F107=0,"",IF(OR(F107=$AM$1,F107=$AT$1,F108=$AM$1,F108=$AT$1,F109=$AM$1,F109=$AT$1),0,1)))</f>
        <v/>
      </c>
      <c r="AY107" s="342" t="str">
        <f>IF($A107&gt;='FG_243way_Regular Symbol'!D$16,"",IF(B107=0,"",IF(OR(B107=$AM$1,B107=$AZ$1,B108=$AM$1,B108=$AZ$1,B109=$AM$1,B109=$AZ$1),0,1)))</f>
        <v/>
      </c>
      <c r="AZ107" s="2" t="str">
        <f>IF($A107&gt;='FG_243way_Regular Symbol'!E$16,"",IF(C107=0,"",IF(OR(C107=$AM$1,C107=$AZ$1,C108=$AM$1,C108=$AZ$1,C109=$AM$1,C109=$AZ$1),0,1)))</f>
        <v/>
      </c>
      <c r="BA107" s="2" t="str">
        <f>IF($A107&gt;='FG_243way_Regular Symbol'!F$16,"",IF(D107=0,"",IF(OR(D107=$AM$1,D107=$AZ$1,D108=$AM$1,D108=$AZ$1,D109=$AM$1,D109=$AZ$1),0,1)))</f>
        <v/>
      </c>
      <c r="BB107" s="2" t="str">
        <f>IF($A107&gt;='FG_243way_Regular Symbol'!G$16,"",IF(E107=0,"",IF(OR(E107=$AM$1,E107=$AZ$1,E108=$AM$1,E108=$AZ$1,E109=$AM$1,E109=$AZ$1),0,1)))</f>
        <v/>
      </c>
      <c r="BC107" s="128" t="str">
        <f>IF($A107&gt;='FG_243way_Regular Symbol'!H$16,"",IF(F107=0,"",IF(OR(F107=$AM$1,F107=$AZ$1,F108=$AM$1,F108=$AZ$1,F109=$AM$1,F109=$AZ$1),0,1)))</f>
        <v/>
      </c>
      <c r="BE107" s="342"/>
      <c r="BF107" s="2"/>
      <c r="BG107" s="2" t="str">
        <f>IF($A107&gt;='FG_243way_Regular Symbol'!F$16,"",IF(D107=0,"",COUNTIF(D107:D109,$BF$1)))</f>
        <v/>
      </c>
      <c r="BH107" s="2" t="str">
        <f>IF($A107&gt;='FG_243way_Regular Symbol'!G$16,"",IF(E107=0,"",COUNTIF(E107:E109,$BF$1)))</f>
        <v/>
      </c>
      <c r="BI107" s="2" t="str">
        <f>IF($A107&gt;='FG_243way_Regular Symbol'!H$16,"",IF(F107=0,"",COUNTIF(F107:F109,$BF$1)))</f>
        <v/>
      </c>
      <c r="BK107" s="342"/>
      <c r="BL107" s="2"/>
      <c r="BM107" s="2" t="str">
        <f>IF($A107&gt;='FG_243way_Regular Symbol'!F$16,"",IF(D107=0,"",IF(OR(D107=$AM$1,D107=$BL$1,D108=$AM$1,D108=$BL$1,D109=$AM$1,D109=$BL$1),0,1)))</f>
        <v/>
      </c>
      <c r="BN107" s="2" t="str">
        <f>IF($A107&gt;='FG_243way_Regular Symbol'!G$16,"",IF(E107=0,"",IF(OR(E107=$AM$1,E107=$BL$1,E108=$AM$1,E108=$BL$1,E109=$AM$1,E109=$BL$1),0,1)))</f>
        <v/>
      </c>
      <c r="BO107" s="128" t="str">
        <f>IF($A107&gt;='FG_243way_Regular Symbol'!H$16,"",IF(F107=0,"",IF(OR(F107=$AM$1,F107=$BL$1,F108=$AM$1,F108=$BL$1,F109=$AM$1,F109=$BL$1),0,1)))</f>
        <v/>
      </c>
      <c r="BQ107" s="2" t="str">
        <f>IF($A107&gt;='FG_243way_Regular Symbol'!D$16,"",IF(B107=0,"",IF(OR(B107=$BQ$1,B107=$BR$1,B108=$BQ$1,B108=$BR$1,B109=$BQ$1,B109=$BR$1),0,1)))</f>
        <v/>
      </c>
      <c r="BR107" s="2" t="str">
        <f>IF($A107&gt;='FG_243way_Regular Symbol'!E$16,"",IF(C107=0,"",IF(OR(C107=$BQ$1,C107=$BR$1,C108=$BQ$1,C108=$BR$1,C109=$BQ$1,C109=$BR$1),0,1)))</f>
        <v/>
      </c>
      <c r="BS107" s="2" t="str">
        <f>IF($A107&gt;='FG_243way_Regular Symbol'!F$16,"",IF(D107=0,"",IF(OR(D107=$BQ$1,D107=$BR$1,D108=$BQ$1,D108=$BR$1,D109=$BQ$1,D109=$BR$1),0,1)))</f>
        <v/>
      </c>
      <c r="BT107" s="2" t="str">
        <f>IF($A107&gt;='FG_243way_Regular Symbol'!G$16,"",IF(E107=0,"",IF(OR(E107=$BQ$1,E107=$BR$1,E108=$BQ$1,E108=$BR$1,E109=$BQ$1,E109=$BR$1),0,1)))</f>
        <v/>
      </c>
      <c r="BU107" s="2" t="str">
        <f>IF($A107&gt;='FG_243way_Regular Symbol'!H$16,"",IF(F107=0,"",IF(OR(F107=$BQ$1,F107=$BR$1,F108=$BQ$1,F108=$BR$1,F109=$BQ$1,F109=$BR$1),0,1)))</f>
        <v/>
      </c>
      <c r="BW107" s="2" t="str">
        <f>IF($A107&gt;='FG_243way_Regular Symbol'!D$16,"",IF(B107=0,"",IF(OR(B107=$BW$1,B108=$BW$1,B109=$BW$1,B107=$BX$1,B108=$BX$1,B109=$BX$1),0,1)))</f>
        <v/>
      </c>
      <c r="BX107" s="2" t="str">
        <f>IF($A107&gt;='FG_243way_Regular Symbol'!E$16,"",IF(C107=0,"",IF(OR(C107=$BW$1,C108=$BW$1,C109=$BW$1,C107=$BX$1,C108=$BX$1,C109=$BX$1),0,1)))</f>
        <v/>
      </c>
      <c r="BY107" s="2" t="str">
        <f>IF($A107&gt;='FG_243way_Regular Symbol'!F$16,"",IF(D107=0,"",IF(OR(D107=$BW$1,D108=$BW$1,D109=$BW$1,D107=$BX$1,D108=$BX$1,D109=$BX$1),0,1)))</f>
        <v/>
      </c>
      <c r="BZ107" s="2" t="str">
        <f>IF($A107&gt;='FG_243way_Regular Symbol'!G$16,"",IF(E107=0,"",IF(OR(E107=$BW$1,E108=$BW$1,E109=$BW$1,E107=$BX$1,E108=$BX$1,E109=$BX$1),0,1)))</f>
        <v/>
      </c>
      <c r="CA107" s="2" t="str">
        <f>IF($A107&gt;='FG_243way_Regular Symbol'!H$16,"",IF(F107=0,"",IF(OR(F107=$BW$1,F108=$BW$1,F109=$BW$1,F107=$BX$1,F108=$BX$1,F109=$BX$1),0,1)))</f>
        <v/>
      </c>
      <c r="CC107" s="2" t="str">
        <f>IF($A107&gt;='FG_243way_Regular Symbol'!D$16,"",IF(B107=0,"",IF(OR(B107=$BW$1,B108=$BW$1,B109=$BW$1,B107=$CD$1,B108=$CD$1,B109=$CD$1),0,1)))</f>
        <v/>
      </c>
      <c r="CD107" s="2" t="str">
        <f>IF($A107&gt;='FG_243way_Regular Symbol'!E$16,"",IF(C107=0,"",IF(OR(C107=$BW$1,C108=$BW$1,C109=$BW$1,C107=$CD$1,C108=$CD$1,C109=$CD$1),0,1)))</f>
        <v/>
      </c>
      <c r="CE107" s="2" t="str">
        <f>IF($A107&gt;='FG_243way_Regular Symbol'!F$16,"",IF(D107=0,"",IF(OR(D107=$BW$1,D108=$BW$1,D109=$BW$1,D107=$CD$1,D108=$CD$1,D109=$CD$1),0,1)))</f>
        <v/>
      </c>
      <c r="CF107" s="2" t="str">
        <f>IF($A107&gt;='FG_243way_Regular Symbol'!G$16,"",IF(E107=0,"",IF(OR(E107=$BW$1,E108=$BW$1,E109=$BW$1,E107=$CD$1,E108=$CD$1,E109=$CD$1),0,1)))</f>
        <v/>
      </c>
      <c r="CG107" s="2" t="str">
        <f>IF($A107&gt;='FG_243way_Regular Symbol'!H$16,"",IF(F107=0,"",IF(OR(F107=$BW$1,F108=$BW$1,F109=$BW$1,F107=$CD$1,F108=$CD$1,F109=$CD$1),0,1)))</f>
        <v/>
      </c>
      <c r="CI107" s="2" t="str">
        <f>IF($A107&gt;='FG_243way_Regular Symbol'!D$16,"",IF(B107=0,"",IF(OR(B107=$BW$1,B108=$BW$1,B109=$BW$1,B107=$CJ$1,B108=$CJ$1,B109=$CJ$1),0,1)))</f>
        <v/>
      </c>
      <c r="CJ107" s="2" t="str">
        <f>IF($A107&gt;='FG_243way_Regular Symbol'!E$16,"",IF(C107=0,"",IF(OR(C107=$BW$1,C108=$BW$1,C109=$BW$1,C107=$CJ$1,C108=$CJ$1,C109=$CJ$1),0,1)))</f>
        <v/>
      </c>
      <c r="CK107" s="2" t="str">
        <f>IF($A107&gt;='FG_243way_Regular Symbol'!F$16,"",IF(D107=0,"",IF(OR(D107=$BW$1,D108=$BW$1,D109=$BW$1,D107=$CJ$1,D108=$CJ$1,D109=$CJ$1),0,1)))</f>
        <v/>
      </c>
      <c r="CL107" s="2" t="str">
        <f>IF($A107&gt;='FG_243way_Regular Symbol'!G$16,"",IF(E107=0,"",IF(OR(E107=$BW$1,E108=$BW$1,E109=$BW$1,E107=$CJ$1,E108=$CJ$1,E109=$CJ$1),0,1)))</f>
        <v/>
      </c>
      <c r="CM107" s="2" t="str">
        <f>IF($A107&gt;='FG_243way_Regular Symbol'!H$16,"",IF(F107=0,"",IF(OR(F107=$BW$1,F108=$BW$1,F109=$BW$1,F107=$CJ$1,F108=$CJ$1,F109=$CJ$1),0,1)))</f>
        <v/>
      </c>
      <c r="CO107" s="2" t="str">
        <f>IF($A107&gt;='FG_243way_Regular Symbol'!D$16,"",IF(B107=0,"",IF(OR(B107=$BW$1,B108=$BW$1,B109=$BW$1,B107=$CP$1,B108=$CP$1,B109=$CP$1),0,1)))</f>
        <v/>
      </c>
      <c r="CP107" s="2" t="str">
        <f>IF($A107&gt;='FG_243way_Regular Symbol'!E$16,"",IF(C107=0,"",IF(OR(C107=$BW$1,C108=$BW$1,C109=$BW$1,C107=$CP$1,C108=$CP$1,C109=$CP$1),0,1)))</f>
        <v/>
      </c>
      <c r="CQ107" s="2" t="str">
        <f>IF($A107&gt;='FG_243way_Regular Symbol'!F$16,"",IF(D107=0,"",IF(OR(D107=$BW$1,D108=$BW$1,D109=$BW$1,D107=$CP$1,D108=$CP$1,D109=$CP$1),0,1)))</f>
        <v/>
      </c>
      <c r="CR107" s="2" t="str">
        <f>IF($A107&gt;='FG_243way_Regular Symbol'!G$16,"",IF(E107=0,"",IF(OR(E107=$BW$1,E108=$BW$1,E109=$BW$1,E107=$CP$1,E108=$CP$1,E109=$CP$1),0,1)))</f>
        <v/>
      </c>
      <c r="CS107" s="2" t="str">
        <f>IF($A107&gt;='FG_243way_Regular Symbol'!H$16,"",IF(F107=0,"",IF(OR(F107=$BW$1,F108=$BW$1,F109=$BW$1,F107=$CP$1,F108=$CP$1,F109=$CP$1),0,1)))</f>
        <v/>
      </c>
      <c r="CU107" s="2" t="str">
        <f>IF($A107&gt;='FG_243way_Regular Symbol'!D$16,"",IF(B107=0,"",IF(OR(B107=$BW$1,B108=$BW$1,B109=$BW$1,B107=$CV$1,B108=$CV$1,B109=$CV$1),0,1)))</f>
        <v/>
      </c>
      <c r="CV107" s="2" t="str">
        <f>IF($A107&gt;='FG_243way_Regular Symbol'!E$16,"",IF(C107=0,"",IF(OR(C107=$BW$1,C108=$BW$1,C109=$BW$1,C107=$CV$1,C108=$CV$1,C109=$CV$1),0,1)))</f>
        <v/>
      </c>
      <c r="CW107" s="2" t="str">
        <f>IF($A107&gt;='FG_243way_Regular Symbol'!F$16,"",IF(D107=0,"",IF(OR(D107=$BW$1,D108=$BW$1,D109=$BW$1,D107=$CV$1,D108=$CV$1,D109=$CV$1),0,1)))</f>
        <v/>
      </c>
      <c r="CX107" s="2" t="str">
        <f>IF($A107&gt;='FG_243way_Regular Symbol'!G$16,"",IF(E107=0,"",IF(OR(E107=$BW$1,E108=$BW$1,E109=$BW$1,E107=$CV$1,E108=$CV$1,E109=$CV$1),0,1)))</f>
        <v/>
      </c>
      <c r="CY107" s="2" t="str">
        <f>IF($A107&gt;='FG_243way_Regular Symbol'!H$16,"",IF(F107=0,"",IF(OR(F107=$BW$1,F108=$BW$1,F109=$BW$1,F107=$CV$1,F108=$CV$1,F109=$CV$1),0,1)))</f>
        <v/>
      </c>
    </row>
    <row r="108" spans="1:103">
      <c r="A108" s="341">
        <f>IF('FG_243way_Regular Symbol'!L107="","",'FG_243way_Regular Symbol'!L107)</f>
        <v>104</v>
      </c>
      <c r="B108" s="184" t="str">
        <f>IF('FG_243way_Regular Symbol'!M107="",
IF($A108-'FG_243way_Regular Symbol'!D$16&gt;='FG_243way_RegularＸ_W()'!B$2-1,"",VLOOKUP($A108-'FG_243way_Regular Symbol'!D$16,'FG_243way_Regular Symbol'!$L$3:$Q$99,'FG_243way_RegularＸ_W()'!B$3+1,FALSE)),
'FG_243way_Regular Symbol'!M107)</f>
        <v/>
      </c>
      <c r="C108" s="184" t="str">
        <f>IF('FG_243way_Regular Symbol'!N107="",
IF($A108-'FG_243way_Regular Symbol'!E$16&gt;='FG_243way_RegularＸ_W()'!C$2-1,"",VLOOKUP($A108-'FG_243way_Regular Symbol'!E$16,'FG_243way_Regular Symbol'!$L$3:$Q$99,'FG_243way_RegularＸ_W()'!C$3+1,FALSE)),
'FG_243way_Regular Symbol'!N107)</f>
        <v/>
      </c>
      <c r="D108" s="184" t="str">
        <f>IF('FG_243way_Regular Symbol'!O107="",
IF($A108-'FG_243way_Regular Symbol'!F$16&gt;='FG_243way_RegularＸ_W()'!D$2-1,"",VLOOKUP($A108-'FG_243way_Regular Symbol'!F$16,'FG_243way_Regular Symbol'!$L$3:$Q$99,'FG_243way_RegularＸ_W()'!D$3+1,FALSE)),
'FG_243way_Regular Symbol'!O107)</f>
        <v/>
      </c>
      <c r="E108" s="184" t="str">
        <f>IF('FG_243way_Regular Symbol'!P107="",
IF($A108-'FG_243way_Regular Symbol'!G$16&gt;='FG_243way_RegularＸ_W()'!E$2-1,"",VLOOKUP($A108-'FG_243way_Regular Symbol'!G$16,'FG_243way_Regular Symbol'!$L$3:$Q$99,'FG_243way_RegularＸ_W()'!E$3+1,FALSE)),
'FG_243way_Regular Symbol'!P107)</f>
        <v/>
      </c>
      <c r="F108" s="358" t="str">
        <f>IF('FG_243way_Regular Symbol'!Q107="",
IF($A108-'FG_243way_Regular Symbol'!H$16&gt;='FG_243way_RegularＸ_W()'!F$2-1,"",VLOOKUP($A108-'FG_243way_Regular Symbol'!H$16,'FG_243way_Regular Symbol'!$L$3:$Q$99,'FG_243way_RegularＸ_W()'!F$3+1,FALSE)),
'FG_243way_Regular Symbol'!Q107)</f>
        <v/>
      </c>
      <c r="O108" s="342" t="str">
        <f>IF($A108&gt;='FG_243way_Regular Symbol'!D$16,"",IF(B108=0,"",IF(OR(B108=$O$1,B108=$P$1,B109=$O$1,B109=$P$1,B110=$O$1,B110=$P$1),0,1)))</f>
        <v/>
      </c>
      <c r="P108" s="2" t="str">
        <f>IF($A108&gt;='FG_243way_Regular Symbol'!E$16,"",IF(C108=0,"",IF(OR(C108=$O$1,C108=$P$1,C109=$O$1,C109=$P$1,C110=$O$1,C110=$P$1),0,1)))</f>
        <v/>
      </c>
      <c r="Q108" s="2" t="str">
        <f>IF($A108&gt;='FG_243way_Regular Symbol'!F$16,"",IF(D108=0,"",IF(OR(D108=$O$1,D108=$P$1,D109=$O$1,D109=$P$1,D110=$O$1,D110=$P$1),0,1)))</f>
        <v/>
      </c>
      <c r="R108" s="2" t="str">
        <f>IF($A108&gt;='FG_243way_Regular Symbol'!G$16,"",IF(E108=0,"",IF(OR(E108=$O$1,E108=$P$1,E109=$O$1,E109=$P$1,E110=$O$1,E110=$P$1),0,1)))</f>
        <v/>
      </c>
      <c r="S108" s="128" t="str">
        <f>IF($A108&gt;='FG_243way_Regular Symbol'!H$16,"",IF(F108=0,"",IF(OR(F108=$O$1,F108=$P$1,F109=$O$1,F109=$P$1,F110=$O$1,F110=$P$1),0,1)))</f>
        <v/>
      </c>
      <c r="U108" s="342" t="str">
        <f>IF($A108&gt;='FG_243way_Regular Symbol'!D$16,"",IF(B108=0,"",IF(OR(B108=$U$1,B108=$V$1,B109=$U$1,B109=$V$1,B110=$U$1,B110=$V$1),0,1)))</f>
        <v/>
      </c>
      <c r="V108" s="2" t="str">
        <f>IF($A108&gt;='FG_243way_Regular Symbol'!E$16,"",IF(C108=0,"",IF(OR(C108=$U$1,C108=$V$1,C109=$U$1,C109=$V$1,C110=$U$1,C110=$V$1),0,1)))</f>
        <v/>
      </c>
      <c r="W108" s="2" t="str">
        <f>IF($A108&gt;='FG_243way_Regular Symbol'!F$16,"",IF(D108=0,"",IF(OR(D108=$U$1,D108=$V$1,D109=$U$1,D109=$V$1,D110=$U$1,D110=$V$1),0,1)))</f>
        <v/>
      </c>
      <c r="X108" s="2" t="str">
        <f>IF($A108&gt;='FG_243way_Regular Symbol'!G$16,"",IF(E108=0,"",IF(OR(E108=$U$1,E108=$V$1,E109=$U$1,E109=$V$1,E110=$U$1,E110=$V$1),0,1)))</f>
        <v/>
      </c>
      <c r="Y108" s="128" t="str">
        <f>IF($A108&gt;='FG_243way_Regular Symbol'!H$16,"",IF(F108=0,"",IF(OR(F108=$U$1,F108=$V$1,F109=$U$1,F109=$V$1,F110=$U$1,F110=$V$1),0,1)))</f>
        <v/>
      </c>
      <c r="AA108" s="342" t="str">
        <f>IF($A108&gt;='FG_243way_Regular Symbol'!D$16,"",IF(B108=0,"",IF(OR(B108=$AA$1,B108=$AB$1,B109=$AA$1,B109=$AB$1,B110=$AA$1,,B110=$AB$1),0,1)))</f>
        <v/>
      </c>
      <c r="AB108" s="2" t="str">
        <f>IF($A108&gt;='FG_243way_Regular Symbol'!E$16,"",IF(C108=0,"",IF(OR(C108=$AA$1,C108=$AB$1,C109=$AA$1,C109=$AB$1,C110=$AA$1,,C110=$AB$1),0,1)))</f>
        <v/>
      </c>
      <c r="AC108" s="2" t="str">
        <f>IF($A108&gt;='FG_243way_Regular Symbol'!F$16,"",IF(D108=0,"",IF(OR(D108=$AA$1,D108=$AB$1,D109=$AA$1,D109=$AB$1,D110=$AA$1,,D110=$AB$1),0,1)))</f>
        <v/>
      </c>
      <c r="AD108" s="2" t="str">
        <f>IF($A108&gt;='FG_243way_Regular Symbol'!G$16,"",IF(E108=0,"",IF(OR(E108=$AA$1,E108=$AB$1,E109=$AA$1,E109=$AB$1,E110=$AA$1,,E110=$AB$1),0,1)))</f>
        <v/>
      </c>
      <c r="AE108" s="128" t="str">
        <f>IF($A108&gt;='FG_243way_Regular Symbol'!H$16,"",IF(F108=0,"",IF(OR(F108=$AA$1,F108=$AB$1,F109=$AA$1,F109=$AB$1,F110=$AA$1,,F110=$AB$1),0,1)))</f>
        <v/>
      </c>
      <c r="AG108" s="342" t="str">
        <f>IF($A108&gt;='FG_243way_Regular Symbol'!D$16,"",IF(B108=0,"",IF(OR(B108=$AG$1,B108=$AH$1,B109=$AG$1,B109=$AH$1,B110=$AG$1,B110=$AH$1),0,1)))</f>
        <v/>
      </c>
      <c r="AH108" s="2" t="str">
        <f>IF($A108&gt;='FG_243way_Regular Symbol'!E$16,"",IF(C108=0,"",IF(OR(C108=$AG$1,C108=$AH$1,C109=$AG$1,C109=$AH$1,C110=$AG$1,C110=$AH$1),0,1)))</f>
        <v/>
      </c>
      <c r="AI108" s="2" t="str">
        <f>IF($A108&gt;='FG_243way_Regular Symbol'!F$16,"",IF(D108=0,"",IF(OR(D108=$AG$1,D108=$AH$1,D109=$AG$1,D109=$AH$1,D110=$AG$1,D110=$AH$1),0,1)))</f>
        <v/>
      </c>
      <c r="AJ108" s="2" t="str">
        <f>IF($A108&gt;='FG_243way_Regular Symbol'!G$16,"",IF(E108=0,"",IF(OR(E108=$AG$1,E108=$AH$1,E109=$AG$1,E109=$AH$1,E110=$AG$1,E110=$AH$1),0,1)))</f>
        <v/>
      </c>
      <c r="AK108" s="128" t="str">
        <f>IF($A108&gt;='FG_243way_Regular Symbol'!H$16,"",IF(F108=0,"",IF(OR(F108=$AG$1,F108=$AH$1,F109=$AG$1,F109=$AH$1,F110=$AG$1,F110=$AH$1),0,1)))</f>
        <v/>
      </c>
      <c r="AM108" s="342" t="str">
        <f>IF($A108&gt;='FG_243way_Regular Symbol'!D$16,"",IF(B108=0,"",IF(OR(B108=$AM$1,B108=$AN$1,B109=$AM$1,B109=$AN$1,B110=$AM$1,B110=$AN$1),0,1)))</f>
        <v/>
      </c>
      <c r="AN108" s="2" t="str">
        <f>IF($A108&gt;='FG_243way_Regular Symbol'!E$16,"",IF(C108=0,"",IF(OR(C108=$AM$1,C108=$AN$1,C109=$AM$1,C109=$AN$1,C110=$AM$1,C110=$AN$1),0,1)))</f>
        <v/>
      </c>
      <c r="AO108" s="2" t="str">
        <f>IF($A108&gt;='FG_243way_Regular Symbol'!F$16,"",IF(D108=0,"",IF(OR(D108=$AM$1,D108=$AN$1,D109=$AM$1,D109=$AN$1,D110=$AM$1,D110=$AN$1),0,1)))</f>
        <v/>
      </c>
      <c r="AP108" s="2" t="str">
        <f>IF($A108&gt;='FG_243way_Regular Symbol'!G$16,"",IF(E108=0,"",IF(OR(E108=$AM$1,E108=$AN$1,E109=$AM$1,E109=$AN$1,E110=$AM$1,E110=$AN$1),0,1)))</f>
        <v/>
      </c>
      <c r="AQ108" s="128" t="str">
        <f>IF($A108&gt;='FG_243way_Regular Symbol'!H$16,"",IF(F108=0,"",IF(OR(F108=$AM$1,F108=$AN$1,F109=$AM$1,F109=$AN$1,F110=$AM$1,F110=$AN$1),0,1)))</f>
        <v/>
      </c>
      <c r="AS108" s="342" t="str">
        <f>IF($A108&gt;='FG_243way_Regular Symbol'!D$16,"",IF(B108=0,"",IF(OR(B108=$AM$1,B108=$AT$1,B109=$AM$1,B109=$AT$1,B110=$AM$1,B110=$AT$1),0,1)))</f>
        <v/>
      </c>
      <c r="AT108" s="2" t="str">
        <f>IF($A108&gt;='FG_243way_Regular Symbol'!E$16,"",IF(C108=0,"",IF(OR(C108=$AM$1,C108=$AT$1,C109=$AM$1,C109=$AT$1,C110=$AM$1,C110=$AT$1),0,1)))</f>
        <v/>
      </c>
      <c r="AU108" s="2" t="str">
        <f>IF($A108&gt;='FG_243way_Regular Symbol'!F$16,"",IF(D108=0,"",IF(OR(D108=$AM$1,D108=$AT$1,D109=$AM$1,D109=$AT$1,D110=$AM$1,D110=$AT$1),0,1)))</f>
        <v/>
      </c>
      <c r="AV108" s="2" t="str">
        <f>IF($A108&gt;='FG_243way_Regular Symbol'!G$16,"",IF(E108=0,"",IF(OR(E108=$AM$1,E108=$AT$1,E109=$AM$1,E109=$AT$1,E110=$AM$1,E110=$AT$1),0,1)))</f>
        <v/>
      </c>
      <c r="AW108" s="128" t="str">
        <f>IF($A108&gt;='FG_243way_Regular Symbol'!H$16,"",IF(F108=0,"",IF(OR(F108=$AM$1,F108=$AT$1,F109=$AM$1,F109=$AT$1,F110=$AM$1,F110=$AT$1),0,1)))</f>
        <v/>
      </c>
      <c r="AY108" s="342" t="str">
        <f>IF($A108&gt;='FG_243way_Regular Symbol'!D$16,"",IF(B108=0,"",IF(OR(B108=$AM$1,B108=$AZ$1,B109=$AM$1,B109=$AZ$1,B110=$AM$1,B110=$AZ$1),0,1)))</f>
        <v/>
      </c>
      <c r="AZ108" s="2" t="str">
        <f>IF($A108&gt;='FG_243way_Regular Symbol'!E$16,"",IF(C108=0,"",IF(OR(C108=$AM$1,C108=$AZ$1,C109=$AM$1,C109=$AZ$1,C110=$AM$1,C110=$AZ$1),0,1)))</f>
        <v/>
      </c>
      <c r="BA108" s="2" t="str">
        <f>IF($A108&gt;='FG_243way_Regular Symbol'!F$16,"",IF(D108=0,"",IF(OR(D108=$AM$1,D108=$AZ$1,D109=$AM$1,D109=$AZ$1,D110=$AM$1,D110=$AZ$1),0,1)))</f>
        <v/>
      </c>
      <c r="BB108" s="2" t="str">
        <f>IF($A108&gt;='FG_243way_Regular Symbol'!G$16,"",IF(E108=0,"",IF(OR(E108=$AM$1,E108=$AZ$1,E109=$AM$1,E109=$AZ$1,E110=$AM$1,E110=$AZ$1),0,1)))</f>
        <v/>
      </c>
      <c r="BC108" s="128" t="str">
        <f>IF($A108&gt;='FG_243way_Regular Symbol'!H$16,"",IF(F108=0,"",IF(OR(F108=$AM$1,F108=$AZ$1,F109=$AM$1,F109=$AZ$1,F110=$AM$1,F110=$AZ$1),0,1)))</f>
        <v/>
      </c>
      <c r="BE108" s="342"/>
      <c r="BF108" s="2"/>
      <c r="BG108" s="2" t="str">
        <f>IF($A108&gt;='FG_243way_Regular Symbol'!F$16,"",IF(D108=0,"",COUNTIF(D108:D110,$BF$1)))</f>
        <v/>
      </c>
      <c r="BH108" s="2" t="str">
        <f>IF($A108&gt;='FG_243way_Regular Symbol'!G$16,"",IF(E108=0,"",COUNTIF(E108:E110,$BF$1)))</f>
        <v/>
      </c>
      <c r="BI108" s="2" t="str">
        <f>IF($A108&gt;='FG_243way_Regular Symbol'!H$16,"",IF(F108=0,"",COUNTIF(F108:F110,$BF$1)))</f>
        <v/>
      </c>
      <c r="BK108" s="342"/>
      <c r="BL108" s="2"/>
      <c r="BM108" s="2" t="str">
        <f>IF($A108&gt;='FG_243way_Regular Symbol'!F$16,"",IF(D108=0,"",IF(OR(D108=$AM$1,D108=$BL$1,D109=$AM$1,D109=$BL$1,D110=$AM$1,D110=$BL$1),0,1)))</f>
        <v/>
      </c>
      <c r="BN108" s="2" t="str">
        <f>IF($A108&gt;='FG_243way_Regular Symbol'!G$16,"",IF(E108=0,"",IF(OR(E108=$AM$1,E108=$BL$1,E109=$AM$1,E109=$BL$1,E110=$AM$1,E110=$BL$1),0,1)))</f>
        <v/>
      </c>
      <c r="BO108" s="128" t="str">
        <f>IF($A108&gt;='FG_243way_Regular Symbol'!H$16,"",IF(F108=0,"",IF(OR(F108=$AM$1,F108=$BL$1,F109=$AM$1,F109=$BL$1,F110=$AM$1,F110=$BL$1),0,1)))</f>
        <v/>
      </c>
      <c r="BQ108" s="2" t="str">
        <f>IF($A108&gt;='FG_243way_Regular Symbol'!D$16,"",IF(B108=0,"",IF(OR(B108=$BQ$1,B108=$BR$1,B109=$BQ$1,B109=$BR$1,B110=$BQ$1,B110=$BR$1),0,1)))</f>
        <v/>
      </c>
      <c r="BR108" s="2" t="str">
        <f>IF($A108&gt;='FG_243way_Regular Symbol'!E$16,"",IF(C108=0,"",IF(OR(C108=$BQ$1,C108=$BR$1,C109=$BQ$1,C109=$BR$1,C110=$BQ$1,C110=$BR$1),0,1)))</f>
        <v/>
      </c>
      <c r="BS108" s="2" t="str">
        <f>IF($A108&gt;='FG_243way_Regular Symbol'!F$16,"",IF(D108=0,"",IF(OR(D108=$BQ$1,D108=$BR$1,D109=$BQ$1,D109=$BR$1,D110=$BQ$1,D110=$BR$1),0,1)))</f>
        <v/>
      </c>
      <c r="BT108" s="2" t="str">
        <f>IF($A108&gt;='FG_243way_Regular Symbol'!G$16,"",IF(E108=0,"",IF(OR(E108=$BQ$1,E108=$BR$1,E109=$BQ$1,E109=$BR$1,E110=$BQ$1,E110=$BR$1),0,1)))</f>
        <v/>
      </c>
      <c r="BU108" s="2" t="str">
        <f>IF($A108&gt;='FG_243way_Regular Symbol'!H$16,"",IF(F108=0,"",IF(OR(F108=$BQ$1,F108=$BR$1,F109=$BQ$1,F109=$BR$1,F110=$BQ$1,F110=$BR$1),0,1)))</f>
        <v/>
      </c>
      <c r="BW108" s="2" t="str">
        <f>IF($A108&gt;='FG_243way_Regular Symbol'!D$16,"",IF(B108=0,"",IF(OR(B108=$BW$1,B109=$BW$1,B110=$BW$1,B108=$BX$1,B109=$BX$1,B110=$BX$1),0,1)))</f>
        <v/>
      </c>
      <c r="BX108" s="2" t="str">
        <f>IF($A108&gt;='FG_243way_Regular Symbol'!E$16,"",IF(C108=0,"",IF(OR(C108=$BW$1,C109=$BW$1,C110=$BW$1,C108=$BX$1,C109=$BX$1,C110=$BX$1),0,1)))</f>
        <v/>
      </c>
      <c r="BY108" s="2" t="str">
        <f>IF($A108&gt;='FG_243way_Regular Symbol'!F$16,"",IF(D108=0,"",IF(OR(D108=$BW$1,D109=$BW$1,D110=$BW$1,D108=$BX$1,D109=$BX$1,D110=$BX$1),0,1)))</f>
        <v/>
      </c>
      <c r="BZ108" s="2" t="str">
        <f>IF($A108&gt;='FG_243way_Regular Symbol'!G$16,"",IF(E108=0,"",IF(OR(E108=$BW$1,E109=$BW$1,E110=$BW$1,E108=$BX$1,E109=$BX$1,E110=$BX$1),0,1)))</f>
        <v/>
      </c>
      <c r="CA108" s="2" t="str">
        <f>IF($A108&gt;='FG_243way_Regular Symbol'!H$16,"",IF(F108=0,"",IF(OR(F108=$BW$1,F109=$BW$1,F110=$BW$1,F108=$BX$1,F109=$BX$1,F110=$BX$1),0,1)))</f>
        <v/>
      </c>
      <c r="CC108" s="2" t="str">
        <f>IF($A108&gt;='FG_243way_Regular Symbol'!D$16,"",IF(B108=0,"",IF(OR(B108=$BW$1,B109=$BW$1,B110=$BW$1,B108=$CD$1,B109=$CD$1,B110=$CD$1),0,1)))</f>
        <v/>
      </c>
      <c r="CD108" s="2" t="str">
        <f>IF($A108&gt;='FG_243way_Regular Symbol'!E$16,"",IF(C108=0,"",IF(OR(C108=$BW$1,C109=$BW$1,C110=$BW$1,C108=$CD$1,C109=$CD$1,C110=$CD$1),0,1)))</f>
        <v/>
      </c>
      <c r="CE108" s="2" t="str">
        <f>IF($A108&gt;='FG_243way_Regular Symbol'!F$16,"",IF(D108=0,"",IF(OR(D108=$BW$1,D109=$BW$1,D110=$BW$1,D108=$CD$1,D109=$CD$1,D110=$CD$1),0,1)))</f>
        <v/>
      </c>
      <c r="CF108" s="2" t="str">
        <f>IF($A108&gt;='FG_243way_Regular Symbol'!G$16,"",IF(E108=0,"",IF(OR(E108=$BW$1,E109=$BW$1,E110=$BW$1,E108=$CD$1,E109=$CD$1,E110=$CD$1),0,1)))</f>
        <v/>
      </c>
      <c r="CG108" s="2" t="str">
        <f>IF($A108&gt;='FG_243way_Regular Symbol'!H$16,"",IF(F108=0,"",IF(OR(F108=$BW$1,F109=$BW$1,F110=$BW$1,F108=$CD$1,F109=$CD$1,F110=$CD$1),0,1)))</f>
        <v/>
      </c>
      <c r="CI108" s="2" t="str">
        <f>IF($A108&gt;='FG_243way_Regular Symbol'!D$16,"",IF(B108=0,"",IF(OR(B108=$BW$1,B109=$BW$1,B110=$BW$1,B108=$CJ$1,B109=$CJ$1,B110=$CJ$1),0,1)))</f>
        <v/>
      </c>
      <c r="CJ108" s="2" t="str">
        <f>IF($A108&gt;='FG_243way_Regular Symbol'!E$16,"",IF(C108=0,"",IF(OR(C108=$BW$1,C109=$BW$1,C110=$BW$1,C108=$CJ$1,C109=$CJ$1,C110=$CJ$1),0,1)))</f>
        <v/>
      </c>
      <c r="CK108" s="2" t="str">
        <f>IF($A108&gt;='FG_243way_Regular Symbol'!F$16,"",IF(D108=0,"",IF(OR(D108=$BW$1,D109=$BW$1,D110=$BW$1,D108=$CJ$1,D109=$CJ$1,D110=$CJ$1),0,1)))</f>
        <v/>
      </c>
      <c r="CL108" s="2" t="str">
        <f>IF($A108&gt;='FG_243way_Regular Symbol'!G$16,"",IF(E108=0,"",IF(OR(E108=$BW$1,E109=$BW$1,E110=$BW$1,E108=$CJ$1,E109=$CJ$1,E110=$CJ$1),0,1)))</f>
        <v/>
      </c>
      <c r="CM108" s="2" t="str">
        <f>IF($A108&gt;='FG_243way_Regular Symbol'!H$16,"",IF(F108=0,"",IF(OR(F108=$BW$1,F109=$BW$1,F110=$BW$1,F108=$CJ$1,F109=$CJ$1,F110=$CJ$1),0,1)))</f>
        <v/>
      </c>
      <c r="CO108" s="2" t="str">
        <f>IF($A108&gt;='FG_243way_Regular Symbol'!D$16,"",IF(B108=0,"",IF(OR(B108=$BW$1,B109=$BW$1,B110=$BW$1,B108=$CP$1,B109=$CP$1,B110=$CP$1),0,1)))</f>
        <v/>
      </c>
      <c r="CP108" s="2" t="str">
        <f>IF($A108&gt;='FG_243way_Regular Symbol'!E$16,"",IF(C108=0,"",IF(OR(C108=$BW$1,C109=$BW$1,C110=$BW$1,C108=$CP$1,C109=$CP$1,C110=$CP$1),0,1)))</f>
        <v/>
      </c>
      <c r="CQ108" s="2" t="str">
        <f>IF($A108&gt;='FG_243way_Regular Symbol'!F$16,"",IF(D108=0,"",IF(OR(D108=$BW$1,D109=$BW$1,D110=$BW$1,D108=$CP$1,D109=$CP$1,D110=$CP$1),0,1)))</f>
        <v/>
      </c>
      <c r="CR108" s="2" t="str">
        <f>IF($A108&gt;='FG_243way_Regular Symbol'!G$16,"",IF(E108=0,"",IF(OR(E108=$BW$1,E109=$BW$1,E110=$BW$1,E108=$CP$1,E109=$CP$1,E110=$CP$1),0,1)))</f>
        <v/>
      </c>
      <c r="CS108" s="2" t="str">
        <f>IF($A108&gt;='FG_243way_Regular Symbol'!H$16,"",IF(F108=0,"",IF(OR(F108=$BW$1,F109=$BW$1,F110=$BW$1,F108=$CP$1,F109=$CP$1,F110=$CP$1),0,1)))</f>
        <v/>
      </c>
      <c r="CU108" s="2" t="str">
        <f>IF($A108&gt;='FG_243way_Regular Symbol'!D$16,"",IF(B108=0,"",IF(OR(B108=$BW$1,B109=$BW$1,B110=$BW$1,B108=$CV$1,B109=$CV$1,B110=$CV$1),0,1)))</f>
        <v/>
      </c>
      <c r="CV108" s="2" t="str">
        <f>IF($A108&gt;='FG_243way_Regular Symbol'!E$16,"",IF(C108=0,"",IF(OR(C108=$BW$1,C109=$BW$1,C110=$BW$1,C108=$CV$1,C109=$CV$1,C110=$CV$1),0,1)))</f>
        <v/>
      </c>
      <c r="CW108" s="2" t="str">
        <f>IF($A108&gt;='FG_243way_Regular Symbol'!F$16,"",IF(D108=0,"",IF(OR(D108=$BW$1,D109=$BW$1,D110=$BW$1,D108=$CV$1,D109=$CV$1,D110=$CV$1),0,1)))</f>
        <v/>
      </c>
      <c r="CX108" s="2" t="str">
        <f>IF($A108&gt;='FG_243way_Regular Symbol'!G$16,"",IF(E108=0,"",IF(OR(E108=$BW$1,E109=$BW$1,E110=$BW$1,E108=$CV$1,E109=$CV$1,E110=$CV$1),0,1)))</f>
        <v/>
      </c>
      <c r="CY108" s="2" t="str">
        <f>IF($A108&gt;='FG_243way_Regular Symbol'!H$16,"",IF(F108=0,"",IF(OR(F108=$BW$1,F109=$BW$1,F110=$BW$1,F108=$CV$1,F109=$CV$1,F110=$CV$1),0,1)))</f>
        <v/>
      </c>
    </row>
    <row r="109" spans="1:103">
      <c r="A109" s="341">
        <f>IF('FG_243way_Regular Symbol'!L108="","",'FG_243way_Regular Symbol'!L108)</f>
        <v>105</v>
      </c>
      <c r="B109" s="184" t="str">
        <f>IF('FG_243way_Regular Symbol'!M108="",
IF($A109-'FG_243way_Regular Symbol'!D$16&gt;='FG_243way_RegularＸ_W()'!B$2-1,"",VLOOKUP($A109-'FG_243way_Regular Symbol'!D$16,'FG_243way_Regular Symbol'!$L$3:$Q$99,'FG_243way_RegularＸ_W()'!B$3+1,FALSE)),
'FG_243way_Regular Symbol'!M108)</f>
        <v/>
      </c>
      <c r="C109" s="184" t="str">
        <f>IF('FG_243way_Regular Symbol'!N108="",
IF($A109-'FG_243way_Regular Symbol'!E$16&gt;='FG_243way_RegularＸ_W()'!C$2-1,"",VLOOKUP($A109-'FG_243way_Regular Symbol'!E$16,'FG_243way_Regular Symbol'!$L$3:$Q$99,'FG_243way_RegularＸ_W()'!C$3+1,FALSE)),
'FG_243way_Regular Symbol'!N108)</f>
        <v/>
      </c>
      <c r="D109" s="184" t="str">
        <f>IF('FG_243way_Regular Symbol'!O108="",
IF($A109-'FG_243way_Regular Symbol'!F$16&gt;='FG_243way_RegularＸ_W()'!D$2-1,"",VLOOKUP($A109-'FG_243way_Regular Symbol'!F$16,'FG_243way_Regular Symbol'!$L$3:$Q$99,'FG_243way_RegularＸ_W()'!D$3+1,FALSE)),
'FG_243way_Regular Symbol'!O108)</f>
        <v/>
      </c>
      <c r="E109" s="184" t="str">
        <f>IF('FG_243way_Regular Symbol'!P108="",
IF($A109-'FG_243way_Regular Symbol'!G$16&gt;='FG_243way_RegularＸ_W()'!E$2-1,"",VLOOKUP($A109-'FG_243way_Regular Symbol'!G$16,'FG_243way_Regular Symbol'!$L$3:$Q$99,'FG_243way_RegularＸ_W()'!E$3+1,FALSE)),
'FG_243way_Regular Symbol'!P108)</f>
        <v/>
      </c>
      <c r="F109" s="358" t="str">
        <f>IF('FG_243way_Regular Symbol'!Q108="",
IF($A109-'FG_243way_Regular Symbol'!H$16&gt;='FG_243way_RegularＸ_W()'!F$2-1,"",VLOOKUP($A109-'FG_243way_Regular Symbol'!H$16,'FG_243way_Regular Symbol'!$L$3:$Q$99,'FG_243way_RegularＸ_W()'!F$3+1,FALSE)),
'FG_243way_Regular Symbol'!Q108)</f>
        <v/>
      </c>
      <c r="O109" s="342" t="str">
        <f>IF($A109&gt;='FG_243way_Regular Symbol'!D$16,"",IF(B109=0,"",IF(OR(B109=$O$1,B109=$P$1,B110=$O$1,B110=$P$1,B111=$O$1,B111=$P$1),0,1)))</f>
        <v/>
      </c>
      <c r="P109" s="2" t="str">
        <f>IF($A109&gt;='FG_243way_Regular Symbol'!E$16,"",IF(C109=0,"",IF(OR(C109=$O$1,C109=$P$1,C110=$O$1,C110=$P$1,C111=$O$1,C111=$P$1),0,1)))</f>
        <v/>
      </c>
      <c r="Q109" s="2" t="str">
        <f>IF($A109&gt;='FG_243way_Regular Symbol'!F$16,"",IF(D109=0,"",IF(OR(D109=$O$1,D109=$P$1,D110=$O$1,D110=$P$1,D111=$O$1,D111=$P$1),0,1)))</f>
        <v/>
      </c>
      <c r="R109" s="2" t="str">
        <f>IF($A109&gt;='FG_243way_Regular Symbol'!G$16,"",IF(E109=0,"",IF(OR(E109=$O$1,E109=$P$1,E110=$O$1,E110=$P$1,E111=$O$1,E111=$P$1),0,1)))</f>
        <v/>
      </c>
      <c r="S109" s="128" t="str">
        <f>IF($A109&gt;='FG_243way_Regular Symbol'!H$16,"",IF(F109=0,"",IF(OR(F109=$O$1,F109=$P$1,F110=$O$1,F110=$P$1,F111=$O$1,F111=$P$1),0,1)))</f>
        <v/>
      </c>
      <c r="U109" s="342" t="str">
        <f>IF($A109&gt;='FG_243way_Regular Symbol'!D$16,"",IF(B109=0,"",IF(OR(B109=$U$1,B109=$V$1,B110=$U$1,B110=$V$1,B111=$U$1,B111=$V$1),0,1)))</f>
        <v/>
      </c>
      <c r="V109" s="2" t="str">
        <f>IF($A109&gt;='FG_243way_Regular Symbol'!E$16,"",IF(C109=0,"",IF(OR(C109=$U$1,C109=$V$1,C110=$U$1,C110=$V$1,C111=$U$1,C111=$V$1),0,1)))</f>
        <v/>
      </c>
      <c r="W109" s="2" t="str">
        <f>IF($A109&gt;='FG_243way_Regular Symbol'!F$16,"",IF(D109=0,"",IF(OR(D109=$U$1,D109=$V$1,D110=$U$1,D110=$V$1,D111=$U$1,D111=$V$1),0,1)))</f>
        <v/>
      </c>
      <c r="X109" s="2" t="str">
        <f>IF($A109&gt;='FG_243way_Regular Symbol'!G$16,"",IF(E109=0,"",IF(OR(E109=$U$1,E109=$V$1,E110=$U$1,E110=$V$1,E111=$U$1,E111=$V$1),0,1)))</f>
        <v/>
      </c>
      <c r="Y109" s="128" t="str">
        <f>IF($A109&gt;='FG_243way_Regular Symbol'!H$16,"",IF(F109=0,"",IF(OR(F109=$U$1,F109=$V$1,F110=$U$1,F110=$V$1,F111=$U$1,F111=$V$1),0,1)))</f>
        <v/>
      </c>
      <c r="AA109" s="342" t="str">
        <f>IF($A109&gt;='FG_243way_Regular Symbol'!D$16,"",IF(B109=0,"",IF(OR(B109=$AA$1,B109=$AB$1,B110=$AA$1,B110=$AB$1,B111=$AA$1,,B111=$AB$1),0,1)))</f>
        <v/>
      </c>
      <c r="AB109" s="2" t="str">
        <f>IF($A109&gt;='FG_243way_Regular Symbol'!E$16,"",IF(C109=0,"",IF(OR(C109=$AA$1,C109=$AB$1,C110=$AA$1,C110=$AB$1,C111=$AA$1,,C111=$AB$1),0,1)))</f>
        <v/>
      </c>
      <c r="AC109" s="2" t="str">
        <f>IF($A109&gt;='FG_243way_Regular Symbol'!F$16,"",IF(D109=0,"",IF(OR(D109=$AA$1,D109=$AB$1,D110=$AA$1,D110=$AB$1,D111=$AA$1,,D111=$AB$1),0,1)))</f>
        <v/>
      </c>
      <c r="AD109" s="2" t="str">
        <f>IF($A109&gt;='FG_243way_Regular Symbol'!G$16,"",IF(E109=0,"",IF(OR(E109=$AA$1,E109=$AB$1,E110=$AA$1,E110=$AB$1,E111=$AA$1,,E111=$AB$1),0,1)))</f>
        <v/>
      </c>
      <c r="AE109" s="128" t="str">
        <f>IF($A109&gt;='FG_243way_Regular Symbol'!H$16,"",IF(F109=0,"",IF(OR(F109=$AA$1,F109=$AB$1,F110=$AA$1,F110=$AB$1,F111=$AA$1,,F111=$AB$1),0,1)))</f>
        <v/>
      </c>
      <c r="AG109" s="342" t="str">
        <f>IF($A109&gt;='FG_243way_Regular Symbol'!D$16,"",IF(B109=0,"",IF(OR(B109=$AG$1,B109=$AH$1,B110=$AG$1,B110=$AH$1,B111=$AG$1,B111=$AH$1),0,1)))</f>
        <v/>
      </c>
      <c r="AH109" s="2" t="str">
        <f>IF($A109&gt;='FG_243way_Regular Symbol'!E$16,"",IF(C109=0,"",IF(OR(C109=$AG$1,C109=$AH$1,C110=$AG$1,C110=$AH$1,C111=$AG$1,C111=$AH$1),0,1)))</f>
        <v/>
      </c>
      <c r="AI109" s="2" t="str">
        <f>IF($A109&gt;='FG_243way_Regular Symbol'!F$16,"",IF(D109=0,"",IF(OR(D109=$AG$1,D109=$AH$1,D110=$AG$1,D110=$AH$1,D111=$AG$1,D111=$AH$1),0,1)))</f>
        <v/>
      </c>
      <c r="AJ109" s="2" t="str">
        <f>IF($A109&gt;='FG_243way_Regular Symbol'!G$16,"",IF(E109=0,"",IF(OR(E109=$AG$1,E109=$AH$1,E110=$AG$1,E110=$AH$1,E111=$AG$1,E111=$AH$1),0,1)))</f>
        <v/>
      </c>
      <c r="AK109" s="128" t="str">
        <f>IF($A109&gt;='FG_243way_Regular Symbol'!H$16,"",IF(F109=0,"",IF(OR(F109=$AG$1,F109=$AH$1,F110=$AG$1,F110=$AH$1,F111=$AG$1,F111=$AH$1),0,1)))</f>
        <v/>
      </c>
      <c r="AM109" s="342" t="str">
        <f>IF($A109&gt;='FG_243way_Regular Symbol'!D$16,"",IF(B109=0,"",IF(OR(B109=$AM$1,B109=$AN$1,B110=$AM$1,B110=$AN$1,B111=$AM$1,B111=$AN$1),0,1)))</f>
        <v/>
      </c>
      <c r="AN109" s="2" t="str">
        <f>IF($A109&gt;='FG_243way_Regular Symbol'!E$16,"",IF(C109=0,"",IF(OR(C109=$AM$1,C109=$AN$1,C110=$AM$1,C110=$AN$1,C111=$AM$1,C111=$AN$1),0,1)))</f>
        <v/>
      </c>
      <c r="AO109" s="2" t="str">
        <f>IF($A109&gt;='FG_243way_Regular Symbol'!F$16,"",IF(D109=0,"",IF(OR(D109=$AM$1,D109=$AN$1,D110=$AM$1,D110=$AN$1,D111=$AM$1,D111=$AN$1),0,1)))</f>
        <v/>
      </c>
      <c r="AP109" s="2" t="str">
        <f>IF($A109&gt;='FG_243way_Regular Symbol'!G$16,"",IF(E109=0,"",IF(OR(E109=$AM$1,E109=$AN$1,E110=$AM$1,E110=$AN$1,E111=$AM$1,E111=$AN$1),0,1)))</f>
        <v/>
      </c>
      <c r="AQ109" s="128" t="str">
        <f>IF($A109&gt;='FG_243way_Regular Symbol'!H$16,"",IF(F109=0,"",IF(OR(F109=$AM$1,F109=$AN$1,F110=$AM$1,F110=$AN$1,F111=$AM$1,F111=$AN$1),0,1)))</f>
        <v/>
      </c>
      <c r="AS109" s="342" t="str">
        <f>IF($A109&gt;='FG_243way_Regular Symbol'!D$16,"",IF(B109=0,"",IF(OR(B109=$AM$1,B109=$AT$1,B110=$AM$1,B110=$AT$1,B111=$AM$1,B111=$AT$1),0,1)))</f>
        <v/>
      </c>
      <c r="AT109" s="2" t="str">
        <f>IF($A109&gt;='FG_243way_Regular Symbol'!E$16,"",IF(C109=0,"",IF(OR(C109=$AM$1,C109=$AT$1,C110=$AM$1,C110=$AT$1,C111=$AM$1,C111=$AT$1),0,1)))</f>
        <v/>
      </c>
      <c r="AU109" s="2" t="str">
        <f>IF($A109&gt;='FG_243way_Regular Symbol'!F$16,"",IF(D109=0,"",IF(OR(D109=$AM$1,D109=$AT$1,D110=$AM$1,D110=$AT$1,D111=$AM$1,D111=$AT$1),0,1)))</f>
        <v/>
      </c>
      <c r="AV109" s="2" t="str">
        <f>IF($A109&gt;='FG_243way_Regular Symbol'!G$16,"",IF(E109=0,"",IF(OR(E109=$AM$1,E109=$AT$1,E110=$AM$1,E110=$AT$1,E111=$AM$1,E111=$AT$1),0,1)))</f>
        <v/>
      </c>
      <c r="AW109" s="128" t="str">
        <f>IF($A109&gt;='FG_243way_Regular Symbol'!H$16,"",IF(F109=0,"",IF(OR(F109=$AM$1,F109=$AT$1,F110=$AM$1,F110=$AT$1,F111=$AM$1,F111=$AT$1),0,1)))</f>
        <v/>
      </c>
      <c r="AY109" s="342" t="str">
        <f>IF($A109&gt;='FG_243way_Regular Symbol'!D$16,"",IF(B109=0,"",IF(OR(B109=$AM$1,B109=$AZ$1,B110=$AM$1,B110=$AZ$1,B111=$AM$1,B111=$AZ$1),0,1)))</f>
        <v/>
      </c>
      <c r="AZ109" s="2" t="str">
        <f>IF($A109&gt;='FG_243way_Regular Symbol'!E$16,"",IF(C109=0,"",IF(OR(C109=$AM$1,C109=$AZ$1,C110=$AM$1,C110=$AZ$1,C111=$AM$1,C111=$AZ$1),0,1)))</f>
        <v/>
      </c>
      <c r="BA109" s="2" t="str">
        <f>IF($A109&gt;='FG_243way_Regular Symbol'!F$16,"",IF(D109=0,"",IF(OR(D109=$AM$1,D109=$AZ$1,D110=$AM$1,D110=$AZ$1,D111=$AM$1,D111=$AZ$1),0,1)))</f>
        <v/>
      </c>
      <c r="BB109" s="2" t="str">
        <f>IF($A109&gt;='FG_243way_Regular Symbol'!G$16,"",IF(E109=0,"",IF(OR(E109=$AM$1,E109=$AZ$1,E110=$AM$1,E110=$AZ$1,E111=$AM$1,E111=$AZ$1),0,1)))</f>
        <v/>
      </c>
      <c r="BC109" s="128" t="str">
        <f>IF($A109&gt;='FG_243way_Regular Symbol'!H$16,"",IF(F109=0,"",IF(OR(F109=$AM$1,F109=$AZ$1,F110=$AM$1,F110=$AZ$1,F111=$AM$1,F111=$AZ$1),0,1)))</f>
        <v/>
      </c>
      <c r="BE109" s="342"/>
      <c r="BF109" s="2"/>
      <c r="BG109" s="2" t="str">
        <f>IF($A109&gt;='FG_243way_Regular Symbol'!F$16,"",IF(D109=0,"",COUNTIF(D109:D111,$BF$1)))</f>
        <v/>
      </c>
      <c r="BH109" s="2" t="str">
        <f>IF($A109&gt;='FG_243way_Regular Symbol'!G$16,"",IF(E109=0,"",COUNTIF(E109:E111,$BF$1)))</f>
        <v/>
      </c>
      <c r="BI109" s="2" t="str">
        <f>IF($A109&gt;='FG_243way_Regular Symbol'!H$16,"",IF(F109=0,"",COUNTIF(F109:F111,$BF$1)))</f>
        <v/>
      </c>
      <c r="BK109" s="342"/>
      <c r="BL109" s="2"/>
      <c r="BM109" s="2" t="str">
        <f>IF($A109&gt;='FG_243way_Regular Symbol'!F$16,"",IF(D109=0,"",IF(OR(D109=$AM$1,D109=$BL$1,D110=$AM$1,D110=$BL$1,D111=$AM$1,D111=$BL$1),0,1)))</f>
        <v/>
      </c>
      <c r="BN109" s="2" t="str">
        <f>IF($A109&gt;='FG_243way_Regular Symbol'!G$16,"",IF(E109=0,"",IF(OR(E109=$AM$1,E109=$BL$1,E110=$AM$1,E110=$BL$1,E111=$AM$1,E111=$BL$1),0,1)))</f>
        <v/>
      </c>
      <c r="BO109" s="128" t="str">
        <f>IF($A109&gt;='FG_243way_Regular Symbol'!H$16,"",IF(F109=0,"",IF(OR(F109=$AM$1,F109=$BL$1,F110=$AM$1,F110=$BL$1,F111=$AM$1,F111=$BL$1),0,1)))</f>
        <v/>
      </c>
      <c r="BQ109" s="2" t="str">
        <f>IF($A109&gt;='FG_243way_Regular Symbol'!D$16,"",IF(B109=0,"",IF(OR(B109=$BQ$1,B109=$BR$1,B110=$BQ$1,B110=$BR$1,B111=$BQ$1,B111=$BR$1),0,1)))</f>
        <v/>
      </c>
      <c r="BR109" s="2" t="str">
        <f>IF($A109&gt;='FG_243way_Regular Symbol'!E$16,"",IF(C109=0,"",IF(OR(C109=$BQ$1,C109=$BR$1,C110=$BQ$1,C110=$BR$1,C111=$BQ$1,C111=$BR$1),0,1)))</f>
        <v/>
      </c>
      <c r="BS109" s="2" t="str">
        <f>IF($A109&gt;='FG_243way_Regular Symbol'!F$16,"",IF(D109=0,"",IF(OR(D109=$BQ$1,D109=$BR$1,D110=$BQ$1,D110=$BR$1,D111=$BQ$1,D111=$BR$1),0,1)))</f>
        <v/>
      </c>
      <c r="BT109" s="2" t="str">
        <f>IF($A109&gt;='FG_243way_Regular Symbol'!G$16,"",IF(E109=0,"",IF(OR(E109=$BQ$1,E109=$BR$1,E110=$BQ$1,E110=$BR$1,E111=$BQ$1,E111=$BR$1),0,1)))</f>
        <v/>
      </c>
      <c r="BU109" s="2" t="str">
        <f>IF($A109&gt;='FG_243way_Regular Symbol'!H$16,"",IF(F109=0,"",IF(OR(F109=$BQ$1,F109=$BR$1,F110=$BQ$1,F110=$BR$1,F111=$BQ$1,F111=$BR$1),0,1)))</f>
        <v/>
      </c>
      <c r="BW109" s="2" t="str">
        <f>IF($A109&gt;='FG_243way_Regular Symbol'!D$16,"",IF(B109=0,"",IF(OR(B109=$BW$1,B110=$BW$1,B111=$BW$1,B109=$BX$1,B110=$BX$1,B111=$BX$1),0,1)))</f>
        <v/>
      </c>
      <c r="BX109" s="2" t="str">
        <f>IF($A109&gt;='FG_243way_Regular Symbol'!E$16,"",IF(C109=0,"",IF(OR(C109=$BW$1,C110=$BW$1,C111=$BW$1,C109=$BX$1,C110=$BX$1,C111=$BX$1),0,1)))</f>
        <v/>
      </c>
      <c r="BY109" s="2" t="str">
        <f>IF($A109&gt;='FG_243way_Regular Symbol'!F$16,"",IF(D109=0,"",IF(OR(D109=$BW$1,D110=$BW$1,D111=$BW$1,D109=$BX$1,D110=$BX$1,D111=$BX$1),0,1)))</f>
        <v/>
      </c>
      <c r="BZ109" s="2" t="str">
        <f>IF($A109&gt;='FG_243way_Regular Symbol'!G$16,"",IF(E109=0,"",IF(OR(E109=$BW$1,E110=$BW$1,E111=$BW$1,E109=$BX$1,E110=$BX$1,E111=$BX$1),0,1)))</f>
        <v/>
      </c>
      <c r="CA109" s="2" t="str">
        <f>IF($A109&gt;='FG_243way_Regular Symbol'!H$16,"",IF(F109=0,"",IF(OR(F109=$BW$1,F110=$BW$1,F111=$BW$1,F109=$BX$1,F110=$BX$1,F111=$BX$1),0,1)))</f>
        <v/>
      </c>
      <c r="CC109" s="2" t="str">
        <f>IF($A109&gt;='FG_243way_Regular Symbol'!D$16,"",IF(B109=0,"",IF(OR(B109=$BW$1,B110=$BW$1,B111=$BW$1,B109=$CD$1,B110=$CD$1,B111=$CD$1),0,1)))</f>
        <v/>
      </c>
      <c r="CD109" s="2" t="str">
        <f>IF($A109&gt;='FG_243way_Regular Symbol'!E$16,"",IF(C109=0,"",IF(OR(C109=$BW$1,C110=$BW$1,C111=$BW$1,C109=$CD$1,C110=$CD$1,C111=$CD$1),0,1)))</f>
        <v/>
      </c>
      <c r="CE109" s="2" t="str">
        <f>IF($A109&gt;='FG_243way_Regular Symbol'!F$16,"",IF(D109=0,"",IF(OR(D109=$BW$1,D110=$BW$1,D111=$BW$1,D109=$CD$1,D110=$CD$1,D111=$CD$1),0,1)))</f>
        <v/>
      </c>
      <c r="CF109" s="2" t="str">
        <f>IF($A109&gt;='FG_243way_Regular Symbol'!G$16,"",IF(E109=0,"",IF(OR(E109=$BW$1,E110=$BW$1,E111=$BW$1,E109=$CD$1,E110=$CD$1,E111=$CD$1),0,1)))</f>
        <v/>
      </c>
      <c r="CG109" s="2" t="str">
        <f>IF($A109&gt;='FG_243way_Regular Symbol'!H$16,"",IF(F109=0,"",IF(OR(F109=$BW$1,F110=$BW$1,F111=$BW$1,F109=$CD$1,F110=$CD$1,F111=$CD$1),0,1)))</f>
        <v/>
      </c>
      <c r="CI109" s="2" t="str">
        <f>IF($A109&gt;='FG_243way_Regular Symbol'!D$16,"",IF(B109=0,"",IF(OR(B109=$BW$1,B110=$BW$1,B111=$BW$1,B109=$CJ$1,B110=$CJ$1,B111=$CJ$1),0,1)))</f>
        <v/>
      </c>
      <c r="CJ109" s="2" t="str">
        <f>IF($A109&gt;='FG_243way_Regular Symbol'!E$16,"",IF(C109=0,"",IF(OR(C109=$BW$1,C110=$BW$1,C111=$BW$1,C109=$CJ$1,C110=$CJ$1,C111=$CJ$1),0,1)))</f>
        <v/>
      </c>
      <c r="CK109" s="2" t="str">
        <f>IF($A109&gt;='FG_243way_Regular Symbol'!F$16,"",IF(D109=0,"",IF(OR(D109=$BW$1,D110=$BW$1,D111=$BW$1,D109=$CJ$1,D110=$CJ$1,D111=$CJ$1),0,1)))</f>
        <v/>
      </c>
      <c r="CL109" s="2" t="str">
        <f>IF($A109&gt;='FG_243way_Regular Symbol'!G$16,"",IF(E109=0,"",IF(OR(E109=$BW$1,E110=$BW$1,E111=$BW$1,E109=$CJ$1,E110=$CJ$1,E111=$CJ$1),0,1)))</f>
        <v/>
      </c>
      <c r="CM109" s="2" t="str">
        <f>IF($A109&gt;='FG_243way_Regular Symbol'!H$16,"",IF(F109=0,"",IF(OR(F109=$BW$1,F110=$BW$1,F111=$BW$1,F109=$CJ$1,F110=$CJ$1,F111=$CJ$1),0,1)))</f>
        <v/>
      </c>
      <c r="CO109" s="2" t="str">
        <f>IF($A109&gt;='FG_243way_Regular Symbol'!D$16,"",IF(B109=0,"",IF(OR(B109=$BW$1,B110=$BW$1,B111=$BW$1,B109=$CP$1,B110=$CP$1,B111=$CP$1),0,1)))</f>
        <v/>
      </c>
      <c r="CP109" s="2" t="str">
        <f>IF($A109&gt;='FG_243way_Regular Symbol'!E$16,"",IF(C109=0,"",IF(OR(C109=$BW$1,C110=$BW$1,C111=$BW$1,C109=$CP$1,C110=$CP$1,C111=$CP$1),0,1)))</f>
        <v/>
      </c>
      <c r="CQ109" s="2" t="str">
        <f>IF($A109&gt;='FG_243way_Regular Symbol'!F$16,"",IF(D109=0,"",IF(OR(D109=$BW$1,D110=$BW$1,D111=$BW$1,D109=$CP$1,D110=$CP$1,D111=$CP$1),0,1)))</f>
        <v/>
      </c>
      <c r="CR109" s="2" t="str">
        <f>IF($A109&gt;='FG_243way_Regular Symbol'!G$16,"",IF(E109=0,"",IF(OR(E109=$BW$1,E110=$BW$1,E111=$BW$1,E109=$CP$1,E110=$CP$1,E111=$CP$1),0,1)))</f>
        <v/>
      </c>
      <c r="CS109" s="2" t="str">
        <f>IF($A109&gt;='FG_243way_Regular Symbol'!H$16,"",IF(F109=0,"",IF(OR(F109=$BW$1,F110=$BW$1,F111=$BW$1,F109=$CP$1,F110=$CP$1,F111=$CP$1),0,1)))</f>
        <v/>
      </c>
      <c r="CU109" s="2" t="str">
        <f>IF($A109&gt;='FG_243way_Regular Symbol'!D$16,"",IF(B109=0,"",IF(OR(B109=$BW$1,B110=$BW$1,B111=$BW$1,B109=$CV$1,B110=$CV$1,B111=$CV$1),0,1)))</f>
        <v/>
      </c>
      <c r="CV109" s="2" t="str">
        <f>IF($A109&gt;='FG_243way_Regular Symbol'!E$16,"",IF(C109=0,"",IF(OR(C109=$BW$1,C110=$BW$1,C111=$BW$1,C109=$CV$1,C110=$CV$1,C111=$CV$1),0,1)))</f>
        <v/>
      </c>
      <c r="CW109" s="2" t="str">
        <f>IF($A109&gt;='FG_243way_Regular Symbol'!F$16,"",IF(D109=0,"",IF(OR(D109=$BW$1,D110=$BW$1,D111=$BW$1,D109=$CV$1,D110=$CV$1,D111=$CV$1),0,1)))</f>
        <v/>
      </c>
      <c r="CX109" s="2" t="str">
        <f>IF($A109&gt;='FG_243way_Regular Symbol'!G$16,"",IF(E109=0,"",IF(OR(E109=$BW$1,E110=$BW$1,E111=$BW$1,E109=$CV$1,E110=$CV$1,E111=$CV$1),0,1)))</f>
        <v/>
      </c>
      <c r="CY109" s="2" t="str">
        <f>IF($A109&gt;='FG_243way_Regular Symbol'!H$16,"",IF(F109=0,"",IF(OR(F109=$BW$1,F110=$BW$1,F111=$BW$1,F109=$CV$1,F110=$CV$1,F111=$CV$1),0,1)))</f>
        <v/>
      </c>
    </row>
    <row r="110" spans="1:103">
      <c r="A110" s="341">
        <f>IF('FG_243way_Regular Symbol'!L109="","",'FG_243way_Regular Symbol'!L109)</f>
        <v>106</v>
      </c>
      <c r="B110" s="184" t="str">
        <f>IF('FG_243way_Regular Symbol'!M109="",
IF($A110-'FG_243way_Regular Symbol'!D$16&gt;='FG_243way_RegularＸ_W()'!B$2-1,"",VLOOKUP($A110-'FG_243way_Regular Symbol'!D$16,'FG_243way_Regular Symbol'!$L$3:$Q$99,'FG_243way_RegularＸ_W()'!B$3+1,FALSE)),
'FG_243way_Regular Symbol'!M109)</f>
        <v/>
      </c>
      <c r="C110" s="184" t="str">
        <f>IF('FG_243way_Regular Symbol'!N109="",
IF($A110-'FG_243way_Regular Symbol'!E$16&gt;='FG_243way_RegularＸ_W()'!C$2-1,"",VLOOKUP($A110-'FG_243way_Regular Symbol'!E$16,'FG_243way_Regular Symbol'!$L$3:$Q$99,'FG_243way_RegularＸ_W()'!C$3+1,FALSE)),
'FG_243way_Regular Symbol'!N109)</f>
        <v/>
      </c>
      <c r="D110" s="184" t="str">
        <f>IF('FG_243way_Regular Symbol'!O109="",
IF($A110-'FG_243way_Regular Symbol'!F$16&gt;='FG_243way_RegularＸ_W()'!D$2-1,"",VLOOKUP($A110-'FG_243way_Regular Symbol'!F$16,'FG_243way_Regular Symbol'!$L$3:$Q$99,'FG_243way_RegularＸ_W()'!D$3+1,FALSE)),
'FG_243way_Regular Symbol'!O109)</f>
        <v/>
      </c>
      <c r="E110" s="184" t="str">
        <f>IF('FG_243way_Regular Symbol'!P109="",
IF($A110-'FG_243way_Regular Symbol'!G$16&gt;='FG_243way_RegularＸ_W()'!E$2-1,"",VLOOKUP($A110-'FG_243way_Regular Symbol'!G$16,'FG_243way_Regular Symbol'!$L$3:$Q$99,'FG_243way_RegularＸ_W()'!E$3+1,FALSE)),
'FG_243way_Regular Symbol'!P109)</f>
        <v/>
      </c>
      <c r="F110" s="358" t="str">
        <f>IF('FG_243way_Regular Symbol'!Q109="",
IF($A110-'FG_243way_Regular Symbol'!H$16&gt;='FG_243way_RegularＸ_W()'!F$2-1,"",VLOOKUP($A110-'FG_243way_Regular Symbol'!H$16,'FG_243way_Regular Symbol'!$L$3:$Q$99,'FG_243way_RegularＸ_W()'!F$3+1,FALSE)),
'FG_243way_Regular Symbol'!Q109)</f>
        <v/>
      </c>
      <c r="O110" s="342" t="str">
        <f>IF($A110&gt;='FG_243way_Regular Symbol'!D$16,"",IF(B110=0,"",IF(OR(B110=$O$1,B110=$P$1,B111=$O$1,B111=$P$1,B112=$O$1,B112=$P$1),0,1)))</f>
        <v/>
      </c>
      <c r="P110" s="2" t="str">
        <f>IF($A110&gt;='FG_243way_Regular Symbol'!E$16,"",IF(C110=0,"",IF(OR(C110=$O$1,C110=$P$1,C111=$O$1,C111=$P$1,C112=$O$1,C112=$P$1),0,1)))</f>
        <v/>
      </c>
      <c r="Q110" s="2" t="str">
        <f>IF($A110&gt;='FG_243way_Regular Symbol'!F$16,"",IF(D110=0,"",IF(OR(D110=$O$1,D110=$P$1,D111=$O$1,D111=$P$1,D112=$O$1,D112=$P$1),0,1)))</f>
        <v/>
      </c>
      <c r="R110" s="2" t="str">
        <f>IF($A110&gt;='FG_243way_Regular Symbol'!G$16,"",IF(E110=0,"",IF(OR(E110=$O$1,E110=$P$1,E111=$O$1,E111=$P$1,E112=$O$1,E112=$P$1),0,1)))</f>
        <v/>
      </c>
      <c r="S110" s="128" t="str">
        <f>IF($A110&gt;='FG_243way_Regular Symbol'!H$16,"",IF(F110=0,"",IF(OR(F110=$O$1,F110=$P$1,F111=$O$1,F111=$P$1,F112=$O$1,F112=$P$1),0,1)))</f>
        <v/>
      </c>
      <c r="U110" s="342" t="str">
        <f>IF($A110&gt;='FG_243way_Regular Symbol'!D$16,"",IF(B110=0,"",IF(OR(B110=$U$1,B110=$V$1,B111=$U$1,B111=$V$1,B112=$U$1,B112=$V$1),0,1)))</f>
        <v/>
      </c>
      <c r="V110" s="2" t="str">
        <f>IF($A110&gt;='FG_243way_Regular Symbol'!E$16,"",IF(C110=0,"",IF(OR(C110=$U$1,C110=$V$1,C111=$U$1,C111=$V$1,C112=$U$1,C112=$V$1),0,1)))</f>
        <v/>
      </c>
      <c r="W110" s="2" t="str">
        <f>IF($A110&gt;='FG_243way_Regular Symbol'!F$16,"",IF(D110=0,"",IF(OR(D110=$U$1,D110=$V$1,D111=$U$1,D111=$V$1,D112=$U$1,D112=$V$1),0,1)))</f>
        <v/>
      </c>
      <c r="X110" s="2" t="str">
        <f>IF($A110&gt;='FG_243way_Regular Symbol'!G$16,"",IF(E110=0,"",IF(OR(E110=$U$1,E110=$V$1,E111=$U$1,E111=$V$1,E112=$U$1,E112=$V$1),0,1)))</f>
        <v/>
      </c>
      <c r="Y110" s="128" t="str">
        <f>IF($A110&gt;='FG_243way_Regular Symbol'!H$16,"",IF(F110=0,"",IF(OR(F110=$U$1,F110=$V$1,F111=$U$1,F111=$V$1,F112=$U$1,F112=$V$1),0,1)))</f>
        <v/>
      </c>
      <c r="AA110" s="342" t="str">
        <f>IF($A110&gt;='FG_243way_Regular Symbol'!D$16,"",IF(B110=0,"",IF(OR(B110=$AA$1,B110=$AB$1,B111=$AA$1,B111=$AB$1,B112=$AA$1,,B112=$AB$1),0,1)))</f>
        <v/>
      </c>
      <c r="AB110" s="2" t="str">
        <f>IF($A110&gt;='FG_243way_Regular Symbol'!E$16,"",IF(C110=0,"",IF(OR(C110=$AA$1,C110=$AB$1,C111=$AA$1,C111=$AB$1,C112=$AA$1,,C112=$AB$1),0,1)))</f>
        <v/>
      </c>
      <c r="AC110" s="2" t="str">
        <f>IF($A110&gt;='FG_243way_Regular Symbol'!F$16,"",IF(D110=0,"",IF(OR(D110=$AA$1,D110=$AB$1,D111=$AA$1,D111=$AB$1,D112=$AA$1,,D112=$AB$1),0,1)))</f>
        <v/>
      </c>
      <c r="AD110" s="2" t="str">
        <f>IF($A110&gt;='FG_243way_Regular Symbol'!G$16,"",IF(E110=0,"",IF(OR(E110=$AA$1,E110=$AB$1,E111=$AA$1,E111=$AB$1,E112=$AA$1,,E112=$AB$1),0,1)))</f>
        <v/>
      </c>
      <c r="AE110" s="128" t="str">
        <f>IF($A110&gt;='FG_243way_Regular Symbol'!H$16,"",IF(F110=0,"",IF(OR(F110=$AA$1,F110=$AB$1,F111=$AA$1,F111=$AB$1,F112=$AA$1,,F112=$AB$1),0,1)))</f>
        <v/>
      </c>
      <c r="AG110" s="342" t="str">
        <f>IF($A110&gt;='FG_243way_Regular Symbol'!D$16,"",IF(B110=0,"",IF(OR(B110=$AG$1,B110=$AH$1,B111=$AG$1,B111=$AH$1,B112=$AG$1,B112=$AH$1),0,1)))</f>
        <v/>
      </c>
      <c r="AH110" s="2" t="str">
        <f>IF($A110&gt;='FG_243way_Regular Symbol'!E$16,"",IF(C110=0,"",IF(OR(C110=$AG$1,C110=$AH$1,C111=$AG$1,C111=$AH$1,C112=$AG$1,C112=$AH$1),0,1)))</f>
        <v/>
      </c>
      <c r="AI110" s="2" t="str">
        <f>IF($A110&gt;='FG_243way_Regular Symbol'!F$16,"",IF(D110=0,"",IF(OR(D110=$AG$1,D110=$AH$1,D111=$AG$1,D111=$AH$1,D112=$AG$1,D112=$AH$1),0,1)))</f>
        <v/>
      </c>
      <c r="AJ110" s="2" t="str">
        <f>IF($A110&gt;='FG_243way_Regular Symbol'!G$16,"",IF(E110=0,"",IF(OR(E110=$AG$1,E110=$AH$1,E111=$AG$1,E111=$AH$1,E112=$AG$1,E112=$AH$1),0,1)))</f>
        <v/>
      </c>
      <c r="AK110" s="128" t="str">
        <f>IF($A110&gt;='FG_243way_Regular Symbol'!H$16,"",IF(F110=0,"",IF(OR(F110=$AG$1,F110=$AH$1,F111=$AG$1,F111=$AH$1,F112=$AG$1,F112=$AH$1),0,1)))</f>
        <v/>
      </c>
      <c r="AM110" s="342" t="str">
        <f>IF($A110&gt;='FG_243way_Regular Symbol'!D$16,"",IF(B110=0,"",IF(OR(B110=$AM$1,B110=$AN$1,B111=$AM$1,B111=$AN$1,B112=$AM$1,B112=$AN$1),0,1)))</f>
        <v/>
      </c>
      <c r="AN110" s="2" t="str">
        <f>IF($A110&gt;='FG_243way_Regular Symbol'!E$16,"",IF(C110=0,"",IF(OR(C110=$AM$1,C110=$AN$1,C111=$AM$1,C111=$AN$1,C112=$AM$1,C112=$AN$1),0,1)))</f>
        <v/>
      </c>
      <c r="AO110" s="2" t="str">
        <f>IF($A110&gt;='FG_243way_Regular Symbol'!F$16,"",IF(D110=0,"",IF(OR(D110=$AM$1,D110=$AN$1,D111=$AM$1,D111=$AN$1,D112=$AM$1,D112=$AN$1),0,1)))</f>
        <v/>
      </c>
      <c r="AP110" s="2" t="str">
        <f>IF($A110&gt;='FG_243way_Regular Symbol'!G$16,"",IF(E110=0,"",IF(OR(E110=$AM$1,E110=$AN$1,E111=$AM$1,E111=$AN$1,E112=$AM$1,E112=$AN$1),0,1)))</f>
        <v/>
      </c>
      <c r="AQ110" s="128" t="str">
        <f>IF($A110&gt;='FG_243way_Regular Symbol'!H$16,"",IF(F110=0,"",IF(OR(F110=$AM$1,F110=$AN$1,F111=$AM$1,F111=$AN$1,F112=$AM$1,F112=$AN$1),0,1)))</f>
        <v/>
      </c>
      <c r="AS110" s="342" t="str">
        <f>IF($A110&gt;='FG_243way_Regular Symbol'!D$16,"",IF(B110=0,"",IF(OR(B110=$AM$1,B110=$AT$1,B111=$AM$1,B111=$AT$1,B112=$AM$1,B112=$AT$1),0,1)))</f>
        <v/>
      </c>
      <c r="AT110" s="2" t="str">
        <f>IF($A110&gt;='FG_243way_Regular Symbol'!E$16,"",IF(C110=0,"",IF(OR(C110=$AM$1,C110=$AT$1,C111=$AM$1,C111=$AT$1,C112=$AM$1,C112=$AT$1),0,1)))</f>
        <v/>
      </c>
      <c r="AU110" s="2" t="str">
        <f>IF($A110&gt;='FG_243way_Regular Symbol'!F$16,"",IF(D110=0,"",IF(OR(D110=$AM$1,D110=$AT$1,D111=$AM$1,D111=$AT$1,D112=$AM$1,D112=$AT$1),0,1)))</f>
        <v/>
      </c>
      <c r="AV110" s="2" t="str">
        <f>IF($A110&gt;='FG_243way_Regular Symbol'!G$16,"",IF(E110=0,"",IF(OR(E110=$AM$1,E110=$AT$1,E111=$AM$1,E111=$AT$1,E112=$AM$1,E112=$AT$1),0,1)))</f>
        <v/>
      </c>
      <c r="AW110" s="128" t="str">
        <f>IF($A110&gt;='FG_243way_Regular Symbol'!H$16,"",IF(F110=0,"",IF(OR(F110=$AM$1,F110=$AT$1,F111=$AM$1,F111=$AT$1,F112=$AM$1,F112=$AT$1),0,1)))</f>
        <v/>
      </c>
      <c r="AY110" s="342" t="str">
        <f>IF($A110&gt;='FG_243way_Regular Symbol'!D$16,"",IF(B110=0,"",IF(OR(B110=$AM$1,B110=$AZ$1,B111=$AM$1,B111=$AZ$1,B112=$AM$1,B112=$AZ$1),0,1)))</f>
        <v/>
      </c>
      <c r="AZ110" s="2" t="str">
        <f>IF($A110&gt;='FG_243way_Regular Symbol'!E$16,"",IF(C110=0,"",IF(OR(C110=$AM$1,C110=$AZ$1,C111=$AM$1,C111=$AZ$1,C112=$AM$1,C112=$AZ$1),0,1)))</f>
        <v/>
      </c>
      <c r="BA110" s="2" t="str">
        <f>IF($A110&gt;='FG_243way_Regular Symbol'!F$16,"",IF(D110=0,"",IF(OR(D110=$AM$1,D110=$AZ$1,D111=$AM$1,D111=$AZ$1,D112=$AM$1,D112=$AZ$1),0,1)))</f>
        <v/>
      </c>
      <c r="BB110" s="2" t="str">
        <f>IF($A110&gt;='FG_243way_Regular Symbol'!G$16,"",IF(E110=0,"",IF(OR(E110=$AM$1,E110=$AZ$1,E111=$AM$1,E111=$AZ$1,E112=$AM$1,E112=$AZ$1),0,1)))</f>
        <v/>
      </c>
      <c r="BC110" s="128" t="str">
        <f>IF($A110&gt;='FG_243way_Regular Symbol'!H$16,"",IF(F110=0,"",IF(OR(F110=$AM$1,F110=$AZ$1,F111=$AM$1,F111=$AZ$1,F112=$AM$1,F112=$AZ$1),0,1)))</f>
        <v/>
      </c>
      <c r="BE110" s="342"/>
      <c r="BF110" s="2"/>
      <c r="BG110" s="2" t="str">
        <f>IF($A110&gt;='FG_243way_Regular Symbol'!F$16,"",IF(D110=0,"",COUNTIF(D110:D112,$BF$1)))</f>
        <v/>
      </c>
      <c r="BH110" s="2" t="str">
        <f>IF($A110&gt;='FG_243way_Regular Symbol'!G$16,"",IF(E110=0,"",COUNTIF(E110:E112,$BF$1)))</f>
        <v/>
      </c>
      <c r="BI110" s="2" t="str">
        <f>IF($A110&gt;='FG_243way_Regular Symbol'!H$16,"",IF(F110=0,"",COUNTIF(F110:F112,$BF$1)))</f>
        <v/>
      </c>
      <c r="BK110" s="342"/>
      <c r="BL110" s="2"/>
      <c r="BM110" s="2" t="str">
        <f>IF($A110&gt;='FG_243way_Regular Symbol'!F$16,"",IF(D110=0,"",IF(OR(D110=$AM$1,D110=$BL$1,D111=$AM$1,D111=$BL$1,D112=$AM$1,D112=$BL$1),0,1)))</f>
        <v/>
      </c>
      <c r="BN110" s="2" t="str">
        <f>IF($A110&gt;='FG_243way_Regular Symbol'!G$16,"",IF(E110=0,"",IF(OR(E110=$AM$1,E110=$BL$1,E111=$AM$1,E111=$BL$1,E112=$AM$1,E112=$BL$1),0,1)))</f>
        <v/>
      </c>
      <c r="BO110" s="128" t="str">
        <f>IF($A110&gt;='FG_243way_Regular Symbol'!H$16,"",IF(F110=0,"",IF(OR(F110=$AM$1,F110=$BL$1,F111=$AM$1,F111=$BL$1,F112=$AM$1,F112=$BL$1),0,1)))</f>
        <v/>
      </c>
      <c r="BQ110" s="2" t="str">
        <f>IF($A110&gt;='FG_243way_Regular Symbol'!D$16,"",IF(B110=0,"",IF(OR(B110=$BQ$1,B110=$BR$1,B111=$BQ$1,B111=$BR$1,B112=$BQ$1,B112=$BR$1),0,1)))</f>
        <v/>
      </c>
      <c r="BR110" s="2" t="str">
        <f>IF($A110&gt;='FG_243way_Regular Symbol'!E$16,"",IF(C110=0,"",IF(OR(C110=$BQ$1,C110=$BR$1,C111=$BQ$1,C111=$BR$1,C112=$BQ$1,C112=$BR$1),0,1)))</f>
        <v/>
      </c>
      <c r="BS110" s="2" t="str">
        <f>IF($A110&gt;='FG_243way_Regular Symbol'!F$16,"",IF(D110=0,"",IF(OR(D110=$BQ$1,D110=$BR$1,D111=$BQ$1,D111=$BR$1,D112=$BQ$1,D112=$BR$1),0,1)))</f>
        <v/>
      </c>
      <c r="BT110" s="2" t="str">
        <f>IF($A110&gt;='FG_243way_Regular Symbol'!G$16,"",IF(E110=0,"",IF(OR(E110=$BQ$1,E110=$BR$1,E111=$BQ$1,E111=$BR$1,E112=$BQ$1,E112=$BR$1),0,1)))</f>
        <v/>
      </c>
      <c r="BU110" s="2" t="str">
        <f>IF($A110&gt;='FG_243way_Regular Symbol'!H$16,"",IF(F110=0,"",IF(OR(F110=$BQ$1,F110=$BR$1,F111=$BQ$1,F111=$BR$1,F112=$BQ$1,F112=$BR$1),0,1)))</f>
        <v/>
      </c>
      <c r="BW110" s="2" t="str">
        <f>IF($A110&gt;='FG_243way_Regular Symbol'!D$16,"",IF(B110=0,"",IF(OR(B110=$BW$1,B111=$BW$1,B112=$BW$1,B110=$BX$1,B111=$BX$1,B112=$BX$1),0,1)))</f>
        <v/>
      </c>
      <c r="BX110" s="2" t="str">
        <f>IF($A110&gt;='FG_243way_Regular Symbol'!E$16,"",IF(C110=0,"",IF(OR(C110=$BW$1,C111=$BW$1,C112=$BW$1,C110=$BX$1,C111=$BX$1,C112=$BX$1),0,1)))</f>
        <v/>
      </c>
      <c r="BY110" s="2" t="str">
        <f>IF($A110&gt;='FG_243way_Regular Symbol'!F$16,"",IF(D110=0,"",IF(OR(D110=$BW$1,D111=$BW$1,D112=$BW$1,D110=$BX$1,D111=$BX$1,D112=$BX$1),0,1)))</f>
        <v/>
      </c>
      <c r="BZ110" s="2" t="str">
        <f>IF($A110&gt;='FG_243way_Regular Symbol'!G$16,"",IF(E110=0,"",IF(OR(E110=$BW$1,E111=$BW$1,E112=$BW$1,E110=$BX$1,E111=$BX$1,E112=$BX$1),0,1)))</f>
        <v/>
      </c>
      <c r="CA110" s="2" t="str">
        <f>IF($A110&gt;='FG_243way_Regular Symbol'!H$16,"",IF(F110=0,"",IF(OR(F110=$BW$1,F111=$BW$1,F112=$BW$1,F110=$BX$1,F111=$BX$1,F112=$BX$1),0,1)))</f>
        <v/>
      </c>
      <c r="CC110" s="2" t="str">
        <f>IF($A110&gt;='FG_243way_Regular Symbol'!D$16,"",IF(B110=0,"",IF(OR(B110=$BW$1,B111=$BW$1,B112=$BW$1,B110=$CD$1,B111=$CD$1,B112=$CD$1),0,1)))</f>
        <v/>
      </c>
      <c r="CD110" s="2" t="str">
        <f>IF($A110&gt;='FG_243way_Regular Symbol'!E$16,"",IF(C110=0,"",IF(OR(C110=$BW$1,C111=$BW$1,C112=$BW$1,C110=$CD$1,C111=$CD$1,C112=$CD$1),0,1)))</f>
        <v/>
      </c>
      <c r="CE110" s="2" t="str">
        <f>IF($A110&gt;='FG_243way_Regular Symbol'!F$16,"",IF(D110=0,"",IF(OR(D110=$BW$1,D111=$BW$1,D112=$BW$1,D110=$CD$1,D111=$CD$1,D112=$CD$1),0,1)))</f>
        <v/>
      </c>
      <c r="CF110" s="2" t="str">
        <f>IF($A110&gt;='FG_243way_Regular Symbol'!G$16,"",IF(E110=0,"",IF(OR(E110=$BW$1,E111=$BW$1,E112=$BW$1,E110=$CD$1,E111=$CD$1,E112=$CD$1),0,1)))</f>
        <v/>
      </c>
      <c r="CG110" s="2" t="str">
        <f>IF($A110&gt;='FG_243way_Regular Symbol'!H$16,"",IF(F110=0,"",IF(OR(F110=$BW$1,F111=$BW$1,F112=$BW$1,F110=$CD$1,F111=$CD$1,F112=$CD$1),0,1)))</f>
        <v/>
      </c>
      <c r="CI110" s="2" t="str">
        <f>IF($A110&gt;='FG_243way_Regular Symbol'!D$16,"",IF(B110=0,"",IF(OR(B110=$BW$1,B111=$BW$1,B112=$BW$1,B110=$CJ$1,B111=$CJ$1,B112=$CJ$1),0,1)))</f>
        <v/>
      </c>
      <c r="CJ110" s="2" t="str">
        <f>IF($A110&gt;='FG_243way_Regular Symbol'!E$16,"",IF(C110=0,"",IF(OR(C110=$BW$1,C111=$BW$1,C112=$BW$1,C110=$CJ$1,C111=$CJ$1,C112=$CJ$1),0,1)))</f>
        <v/>
      </c>
      <c r="CK110" s="2" t="str">
        <f>IF($A110&gt;='FG_243way_Regular Symbol'!F$16,"",IF(D110=0,"",IF(OR(D110=$BW$1,D111=$BW$1,D112=$BW$1,D110=$CJ$1,D111=$CJ$1,D112=$CJ$1),0,1)))</f>
        <v/>
      </c>
      <c r="CL110" s="2" t="str">
        <f>IF($A110&gt;='FG_243way_Regular Symbol'!G$16,"",IF(E110=0,"",IF(OR(E110=$BW$1,E111=$BW$1,E112=$BW$1,E110=$CJ$1,E111=$CJ$1,E112=$CJ$1),0,1)))</f>
        <v/>
      </c>
      <c r="CM110" s="2" t="str">
        <f>IF($A110&gt;='FG_243way_Regular Symbol'!H$16,"",IF(F110=0,"",IF(OR(F110=$BW$1,F111=$BW$1,F112=$BW$1,F110=$CJ$1,F111=$CJ$1,F112=$CJ$1),0,1)))</f>
        <v/>
      </c>
      <c r="CO110" s="2" t="str">
        <f>IF($A110&gt;='FG_243way_Regular Symbol'!D$16,"",IF(B110=0,"",IF(OR(B110=$BW$1,B111=$BW$1,B112=$BW$1,B110=$CP$1,B111=$CP$1,B112=$CP$1),0,1)))</f>
        <v/>
      </c>
      <c r="CP110" s="2" t="str">
        <f>IF($A110&gt;='FG_243way_Regular Symbol'!E$16,"",IF(C110=0,"",IF(OR(C110=$BW$1,C111=$BW$1,C112=$BW$1,C110=$CP$1,C111=$CP$1,C112=$CP$1),0,1)))</f>
        <v/>
      </c>
      <c r="CQ110" s="2" t="str">
        <f>IF($A110&gt;='FG_243way_Regular Symbol'!F$16,"",IF(D110=0,"",IF(OR(D110=$BW$1,D111=$BW$1,D112=$BW$1,D110=$CP$1,D111=$CP$1,D112=$CP$1),0,1)))</f>
        <v/>
      </c>
      <c r="CR110" s="2" t="str">
        <f>IF($A110&gt;='FG_243way_Regular Symbol'!G$16,"",IF(E110=0,"",IF(OR(E110=$BW$1,E111=$BW$1,E112=$BW$1,E110=$CP$1,E111=$CP$1,E112=$CP$1),0,1)))</f>
        <v/>
      </c>
      <c r="CS110" s="2" t="str">
        <f>IF($A110&gt;='FG_243way_Regular Symbol'!H$16,"",IF(F110=0,"",IF(OR(F110=$BW$1,F111=$BW$1,F112=$BW$1,F110=$CP$1,F111=$CP$1,F112=$CP$1),0,1)))</f>
        <v/>
      </c>
      <c r="CU110" s="2" t="str">
        <f>IF($A110&gt;='FG_243way_Regular Symbol'!D$16,"",IF(B110=0,"",IF(OR(B110=$BW$1,B111=$BW$1,B112=$BW$1,B110=$CV$1,B111=$CV$1,B112=$CV$1),0,1)))</f>
        <v/>
      </c>
      <c r="CV110" s="2" t="str">
        <f>IF($A110&gt;='FG_243way_Regular Symbol'!E$16,"",IF(C110=0,"",IF(OR(C110=$BW$1,C111=$BW$1,C112=$BW$1,C110=$CV$1,C111=$CV$1,C112=$CV$1),0,1)))</f>
        <v/>
      </c>
      <c r="CW110" s="2" t="str">
        <f>IF($A110&gt;='FG_243way_Regular Symbol'!F$16,"",IF(D110=0,"",IF(OR(D110=$BW$1,D111=$BW$1,D112=$BW$1,D110=$CV$1,D111=$CV$1,D112=$CV$1),0,1)))</f>
        <v/>
      </c>
      <c r="CX110" s="2" t="str">
        <f>IF($A110&gt;='FG_243way_Regular Symbol'!G$16,"",IF(E110=0,"",IF(OR(E110=$BW$1,E111=$BW$1,E112=$BW$1,E110=$CV$1,E111=$CV$1,E112=$CV$1),0,1)))</f>
        <v/>
      </c>
      <c r="CY110" s="2" t="str">
        <f>IF($A110&gt;='FG_243way_Regular Symbol'!H$16,"",IF(F110=0,"",IF(OR(F110=$BW$1,F111=$BW$1,F112=$BW$1,F110=$CV$1,F111=$CV$1,F112=$CV$1),0,1)))</f>
        <v/>
      </c>
    </row>
    <row r="111" spans="1:103">
      <c r="A111" s="341">
        <f>IF('FG_243way_Regular Symbol'!L110="","",'FG_243way_Regular Symbol'!L110)</f>
        <v>107</v>
      </c>
      <c r="B111" s="184" t="str">
        <f>IF('FG_243way_Regular Symbol'!M110="",
IF($A111-'FG_243way_Regular Symbol'!D$16&gt;='FG_243way_RegularＸ_W()'!B$2-1,"",VLOOKUP($A111-'FG_243way_Regular Symbol'!D$16,'FG_243way_Regular Symbol'!$L$3:$Q$99,'FG_243way_RegularＸ_W()'!B$3+1,FALSE)),
'FG_243way_Regular Symbol'!M110)</f>
        <v/>
      </c>
      <c r="C111" s="184" t="str">
        <f>IF('FG_243way_Regular Symbol'!N110="",
IF($A111-'FG_243way_Regular Symbol'!E$16&gt;='FG_243way_RegularＸ_W()'!C$2-1,"",VLOOKUP($A111-'FG_243way_Regular Symbol'!E$16,'FG_243way_Regular Symbol'!$L$3:$Q$99,'FG_243way_RegularＸ_W()'!C$3+1,FALSE)),
'FG_243way_Regular Symbol'!N110)</f>
        <v/>
      </c>
      <c r="D111" s="184" t="str">
        <f>IF('FG_243way_Regular Symbol'!O110="",
IF($A111-'FG_243way_Regular Symbol'!F$16&gt;='FG_243way_RegularＸ_W()'!D$2-1,"",VLOOKUP($A111-'FG_243way_Regular Symbol'!F$16,'FG_243way_Regular Symbol'!$L$3:$Q$99,'FG_243way_RegularＸ_W()'!D$3+1,FALSE)),
'FG_243way_Regular Symbol'!O110)</f>
        <v/>
      </c>
      <c r="E111" s="184" t="str">
        <f>IF('FG_243way_Regular Symbol'!P110="",
IF($A111-'FG_243way_Regular Symbol'!G$16&gt;='FG_243way_RegularＸ_W()'!E$2-1,"",VLOOKUP($A111-'FG_243way_Regular Symbol'!G$16,'FG_243way_Regular Symbol'!$L$3:$Q$99,'FG_243way_RegularＸ_W()'!E$3+1,FALSE)),
'FG_243way_Regular Symbol'!P110)</f>
        <v/>
      </c>
      <c r="F111" s="358" t="str">
        <f>IF('FG_243way_Regular Symbol'!Q110="",
IF($A111-'FG_243way_Regular Symbol'!H$16&gt;='FG_243way_RegularＸ_W()'!F$2-1,"",VLOOKUP($A111-'FG_243way_Regular Symbol'!H$16,'FG_243way_Regular Symbol'!$L$3:$Q$99,'FG_243way_RegularＸ_W()'!F$3+1,FALSE)),
'FG_243way_Regular Symbol'!Q110)</f>
        <v/>
      </c>
      <c r="O111" s="342" t="str">
        <f>IF($A111&gt;='FG_243way_Regular Symbol'!D$16,"",IF(B111=0,"",IF(OR(B111=$O$1,B111=$P$1,B112=$O$1,B112=$P$1,B113=$O$1,B113=$P$1),0,1)))</f>
        <v/>
      </c>
      <c r="P111" s="2" t="str">
        <f>IF($A111&gt;='FG_243way_Regular Symbol'!E$16,"",IF(C111=0,"",IF(OR(C111=$O$1,C111=$P$1,C112=$O$1,C112=$P$1,C113=$O$1,C113=$P$1),0,1)))</f>
        <v/>
      </c>
      <c r="Q111" s="2" t="str">
        <f>IF($A111&gt;='FG_243way_Regular Symbol'!F$16,"",IF(D111=0,"",IF(OR(D111=$O$1,D111=$P$1,D112=$O$1,D112=$P$1,D113=$O$1,D113=$P$1),0,1)))</f>
        <v/>
      </c>
      <c r="R111" s="2" t="str">
        <f>IF($A111&gt;='FG_243way_Regular Symbol'!G$16,"",IF(E111=0,"",IF(OR(E111=$O$1,E111=$P$1,E112=$O$1,E112=$P$1,E113=$O$1,E113=$P$1),0,1)))</f>
        <v/>
      </c>
      <c r="S111" s="128" t="str">
        <f>IF($A111&gt;='FG_243way_Regular Symbol'!H$16,"",IF(F111=0,"",IF(OR(F111=$O$1,F111=$P$1,F112=$O$1,F112=$P$1,F113=$O$1,F113=$P$1),0,1)))</f>
        <v/>
      </c>
      <c r="U111" s="342" t="str">
        <f>IF($A111&gt;='FG_243way_Regular Symbol'!D$16,"",IF(B111=0,"",IF(OR(B111=$U$1,B111=$V$1,B112=$U$1,B112=$V$1,B113=$U$1,B113=$V$1),0,1)))</f>
        <v/>
      </c>
      <c r="V111" s="2" t="str">
        <f>IF($A111&gt;='FG_243way_Regular Symbol'!E$16,"",IF(C111=0,"",IF(OR(C111=$U$1,C111=$V$1,C112=$U$1,C112=$V$1,C113=$U$1,C113=$V$1),0,1)))</f>
        <v/>
      </c>
      <c r="W111" s="2" t="str">
        <f>IF($A111&gt;='FG_243way_Regular Symbol'!F$16,"",IF(D111=0,"",IF(OR(D111=$U$1,D111=$V$1,D112=$U$1,D112=$V$1,D113=$U$1,D113=$V$1),0,1)))</f>
        <v/>
      </c>
      <c r="X111" s="2" t="str">
        <f>IF($A111&gt;='FG_243way_Regular Symbol'!G$16,"",IF(E111=0,"",IF(OR(E111=$U$1,E111=$V$1,E112=$U$1,E112=$V$1,E113=$U$1,E113=$V$1),0,1)))</f>
        <v/>
      </c>
      <c r="Y111" s="128" t="str">
        <f>IF($A111&gt;='FG_243way_Regular Symbol'!H$16,"",IF(F111=0,"",IF(OR(F111=$U$1,F111=$V$1,F112=$U$1,F112=$V$1,F113=$U$1,F113=$V$1),0,1)))</f>
        <v/>
      </c>
      <c r="AA111" s="342" t="str">
        <f>IF($A111&gt;='FG_243way_Regular Symbol'!D$16,"",IF(B111=0,"",IF(OR(B111=$AA$1,B111=$AB$1,B112=$AA$1,B112=$AB$1,B113=$AA$1,,B113=$AB$1),0,1)))</f>
        <v/>
      </c>
      <c r="AB111" s="2" t="str">
        <f>IF($A111&gt;='FG_243way_Regular Symbol'!E$16,"",IF(C111=0,"",IF(OR(C111=$AA$1,C111=$AB$1,C112=$AA$1,C112=$AB$1,C113=$AA$1,,C113=$AB$1),0,1)))</f>
        <v/>
      </c>
      <c r="AC111" s="2" t="str">
        <f>IF($A111&gt;='FG_243way_Regular Symbol'!F$16,"",IF(D111=0,"",IF(OR(D111=$AA$1,D111=$AB$1,D112=$AA$1,D112=$AB$1,D113=$AA$1,,D113=$AB$1),0,1)))</f>
        <v/>
      </c>
      <c r="AD111" s="2" t="str">
        <f>IF($A111&gt;='FG_243way_Regular Symbol'!G$16,"",IF(E111=0,"",IF(OR(E111=$AA$1,E111=$AB$1,E112=$AA$1,E112=$AB$1,E113=$AA$1,,E113=$AB$1),0,1)))</f>
        <v/>
      </c>
      <c r="AE111" s="128" t="str">
        <f>IF($A111&gt;='FG_243way_Regular Symbol'!H$16,"",IF(F111=0,"",IF(OR(F111=$AA$1,F111=$AB$1,F112=$AA$1,F112=$AB$1,F113=$AA$1,,F113=$AB$1),0,1)))</f>
        <v/>
      </c>
      <c r="AG111" s="342" t="str">
        <f>IF($A111&gt;='FG_243way_Regular Symbol'!D$16,"",IF(B111=0,"",IF(OR(B111=$AG$1,B111=$AH$1,B112=$AG$1,B112=$AH$1,B113=$AG$1,B113=$AH$1),0,1)))</f>
        <v/>
      </c>
      <c r="AH111" s="2" t="str">
        <f>IF($A111&gt;='FG_243way_Regular Symbol'!E$16,"",IF(C111=0,"",IF(OR(C111=$AG$1,C111=$AH$1,C112=$AG$1,C112=$AH$1,C113=$AG$1,C113=$AH$1),0,1)))</f>
        <v/>
      </c>
      <c r="AI111" s="2" t="str">
        <f>IF($A111&gt;='FG_243way_Regular Symbol'!F$16,"",IF(D111=0,"",IF(OR(D111=$AG$1,D111=$AH$1,D112=$AG$1,D112=$AH$1,D113=$AG$1,D113=$AH$1),0,1)))</f>
        <v/>
      </c>
      <c r="AJ111" s="2" t="str">
        <f>IF($A111&gt;='FG_243way_Regular Symbol'!G$16,"",IF(E111=0,"",IF(OR(E111=$AG$1,E111=$AH$1,E112=$AG$1,E112=$AH$1,E113=$AG$1,E113=$AH$1),0,1)))</f>
        <v/>
      </c>
      <c r="AK111" s="128" t="str">
        <f>IF($A111&gt;='FG_243way_Regular Symbol'!H$16,"",IF(F111=0,"",IF(OR(F111=$AG$1,F111=$AH$1,F112=$AG$1,F112=$AH$1,F113=$AG$1,F113=$AH$1),0,1)))</f>
        <v/>
      </c>
      <c r="AM111" s="342" t="str">
        <f>IF($A111&gt;='FG_243way_Regular Symbol'!D$16,"",IF(B111=0,"",IF(OR(B111=$AM$1,B111=$AN$1,B112=$AM$1,B112=$AN$1,B113=$AM$1,B113=$AN$1),0,1)))</f>
        <v/>
      </c>
      <c r="AN111" s="2" t="str">
        <f>IF($A111&gt;='FG_243way_Regular Symbol'!E$16,"",IF(C111=0,"",IF(OR(C111=$AM$1,C111=$AN$1,C112=$AM$1,C112=$AN$1,C113=$AM$1,C113=$AN$1),0,1)))</f>
        <v/>
      </c>
      <c r="AO111" s="2" t="str">
        <f>IF($A111&gt;='FG_243way_Regular Symbol'!F$16,"",IF(D111=0,"",IF(OR(D111=$AM$1,D111=$AN$1,D112=$AM$1,D112=$AN$1,D113=$AM$1,D113=$AN$1),0,1)))</f>
        <v/>
      </c>
      <c r="AP111" s="2" t="str">
        <f>IF($A111&gt;='FG_243way_Regular Symbol'!G$16,"",IF(E111=0,"",IF(OR(E111=$AM$1,E111=$AN$1,E112=$AM$1,E112=$AN$1,E113=$AM$1,E113=$AN$1),0,1)))</f>
        <v/>
      </c>
      <c r="AQ111" s="128" t="str">
        <f>IF($A111&gt;='FG_243way_Regular Symbol'!H$16,"",IF(F111=0,"",IF(OR(F111=$AM$1,F111=$AN$1,F112=$AM$1,F112=$AN$1,F113=$AM$1,F113=$AN$1),0,1)))</f>
        <v/>
      </c>
      <c r="AS111" s="342" t="str">
        <f>IF($A111&gt;='FG_243way_Regular Symbol'!D$16,"",IF(B111=0,"",IF(OR(B111=$AM$1,B111=$AT$1,B112=$AM$1,B112=$AT$1,B113=$AM$1,B113=$AT$1),0,1)))</f>
        <v/>
      </c>
      <c r="AT111" s="2" t="str">
        <f>IF($A111&gt;='FG_243way_Regular Symbol'!E$16,"",IF(C111=0,"",IF(OR(C111=$AM$1,C111=$AT$1,C112=$AM$1,C112=$AT$1,C113=$AM$1,C113=$AT$1),0,1)))</f>
        <v/>
      </c>
      <c r="AU111" s="2" t="str">
        <f>IF($A111&gt;='FG_243way_Regular Symbol'!F$16,"",IF(D111=0,"",IF(OR(D111=$AM$1,D111=$AT$1,D112=$AM$1,D112=$AT$1,D113=$AM$1,D113=$AT$1),0,1)))</f>
        <v/>
      </c>
      <c r="AV111" s="2" t="str">
        <f>IF($A111&gt;='FG_243way_Regular Symbol'!G$16,"",IF(E111=0,"",IF(OR(E111=$AM$1,E111=$AT$1,E112=$AM$1,E112=$AT$1,E113=$AM$1,E113=$AT$1),0,1)))</f>
        <v/>
      </c>
      <c r="AW111" s="128" t="str">
        <f>IF($A111&gt;='FG_243way_Regular Symbol'!H$16,"",IF(F111=0,"",IF(OR(F111=$AM$1,F111=$AT$1,F112=$AM$1,F112=$AT$1,F113=$AM$1,F113=$AT$1),0,1)))</f>
        <v/>
      </c>
      <c r="AY111" s="342" t="str">
        <f>IF($A111&gt;='FG_243way_Regular Symbol'!D$16,"",IF(B111=0,"",IF(OR(B111=$AM$1,B111=$AZ$1,B112=$AM$1,B112=$AZ$1,B113=$AM$1,B113=$AZ$1),0,1)))</f>
        <v/>
      </c>
      <c r="AZ111" s="2" t="str">
        <f>IF($A111&gt;='FG_243way_Regular Symbol'!E$16,"",IF(C111=0,"",IF(OR(C111=$AM$1,C111=$AZ$1,C112=$AM$1,C112=$AZ$1,C113=$AM$1,C113=$AZ$1),0,1)))</f>
        <v/>
      </c>
      <c r="BA111" s="2" t="str">
        <f>IF($A111&gt;='FG_243way_Regular Symbol'!F$16,"",IF(D111=0,"",IF(OR(D111=$AM$1,D111=$AZ$1,D112=$AM$1,D112=$AZ$1,D113=$AM$1,D113=$AZ$1),0,1)))</f>
        <v/>
      </c>
      <c r="BB111" s="2" t="str">
        <f>IF($A111&gt;='FG_243way_Regular Symbol'!G$16,"",IF(E111=0,"",IF(OR(E111=$AM$1,E111=$AZ$1,E112=$AM$1,E112=$AZ$1,E113=$AM$1,E113=$AZ$1),0,1)))</f>
        <v/>
      </c>
      <c r="BC111" s="128" t="str">
        <f>IF($A111&gt;='FG_243way_Regular Symbol'!H$16,"",IF(F111=0,"",IF(OR(F111=$AM$1,F111=$AZ$1,F112=$AM$1,F112=$AZ$1,F113=$AM$1,F113=$AZ$1),0,1)))</f>
        <v/>
      </c>
      <c r="BE111" s="342"/>
      <c r="BF111" s="2"/>
      <c r="BG111" s="2" t="str">
        <f>IF($A111&gt;='FG_243way_Regular Symbol'!F$16,"",IF(D111=0,"",COUNTIF(D111:D113,$BF$1)))</f>
        <v/>
      </c>
      <c r="BH111" s="2" t="str">
        <f>IF($A111&gt;='FG_243way_Regular Symbol'!G$16,"",IF(E111=0,"",COUNTIF(E111:E113,$BF$1)))</f>
        <v/>
      </c>
      <c r="BI111" s="2" t="str">
        <f>IF($A111&gt;='FG_243way_Regular Symbol'!H$16,"",IF(F111=0,"",COUNTIF(F111:F113,$BF$1)))</f>
        <v/>
      </c>
      <c r="BK111" s="342"/>
      <c r="BL111" s="2"/>
      <c r="BM111" s="2" t="str">
        <f>IF($A111&gt;='FG_243way_Regular Symbol'!F$16,"",IF(D111=0,"",IF(OR(D111=$AM$1,D111=$BL$1,D112=$AM$1,D112=$BL$1,D113=$AM$1,D113=$BL$1),0,1)))</f>
        <v/>
      </c>
      <c r="BN111" s="2" t="str">
        <f>IF($A111&gt;='FG_243way_Regular Symbol'!G$16,"",IF(E111=0,"",IF(OR(E111=$AM$1,E111=$BL$1,E112=$AM$1,E112=$BL$1,E113=$AM$1,E113=$BL$1),0,1)))</f>
        <v/>
      </c>
      <c r="BO111" s="128" t="str">
        <f>IF($A111&gt;='FG_243way_Regular Symbol'!H$16,"",IF(F111=0,"",IF(OR(F111=$AM$1,F111=$BL$1,F112=$AM$1,F112=$BL$1,F113=$AM$1,F113=$BL$1),0,1)))</f>
        <v/>
      </c>
      <c r="BQ111" s="2" t="str">
        <f>IF($A111&gt;='FG_243way_Regular Symbol'!D$16,"",IF(B111=0,"",IF(OR(B111=$BQ$1,B111=$BR$1,B112=$BQ$1,B112=$BR$1,B113=$BQ$1,B113=$BR$1),0,1)))</f>
        <v/>
      </c>
      <c r="BR111" s="2" t="str">
        <f>IF($A111&gt;='FG_243way_Regular Symbol'!E$16,"",IF(C111=0,"",IF(OR(C111=$BQ$1,C111=$BR$1,C112=$BQ$1,C112=$BR$1,C113=$BQ$1,C113=$BR$1),0,1)))</f>
        <v/>
      </c>
      <c r="BS111" s="2" t="str">
        <f>IF($A111&gt;='FG_243way_Regular Symbol'!F$16,"",IF(D111=0,"",IF(OR(D111=$BQ$1,D111=$BR$1,D112=$BQ$1,D112=$BR$1,D113=$BQ$1,D113=$BR$1),0,1)))</f>
        <v/>
      </c>
      <c r="BT111" s="2" t="str">
        <f>IF($A111&gt;='FG_243way_Regular Symbol'!G$16,"",IF(E111=0,"",IF(OR(E111=$BQ$1,E111=$BR$1,E112=$BQ$1,E112=$BR$1,E113=$BQ$1,E113=$BR$1),0,1)))</f>
        <v/>
      </c>
      <c r="BU111" s="2" t="str">
        <f>IF($A111&gt;='FG_243way_Regular Symbol'!H$16,"",IF(F111=0,"",IF(OR(F111=$BQ$1,F111=$BR$1,F112=$BQ$1,F112=$BR$1,F113=$BQ$1,F113=$BR$1),0,1)))</f>
        <v/>
      </c>
      <c r="BW111" s="2" t="str">
        <f>IF($A111&gt;='FG_243way_Regular Symbol'!D$16,"",IF(B111=0,"",IF(OR(B111=$BW$1,B112=$BW$1,B113=$BW$1,B111=$BX$1,B112=$BX$1,B113=$BX$1),0,1)))</f>
        <v/>
      </c>
      <c r="BX111" s="2" t="str">
        <f>IF($A111&gt;='FG_243way_Regular Symbol'!E$16,"",IF(C111=0,"",IF(OR(C111=$BW$1,C112=$BW$1,C113=$BW$1,C111=$BX$1,C112=$BX$1,C113=$BX$1),0,1)))</f>
        <v/>
      </c>
      <c r="BY111" s="2" t="str">
        <f>IF($A111&gt;='FG_243way_Regular Symbol'!F$16,"",IF(D111=0,"",IF(OR(D111=$BW$1,D112=$BW$1,D113=$BW$1,D111=$BX$1,D112=$BX$1,D113=$BX$1),0,1)))</f>
        <v/>
      </c>
      <c r="BZ111" s="2" t="str">
        <f>IF($A111&gt;='FG_243way_Regular Symbol'!G$16,"",IF(E111=0,"",IF(OR(E111=$BW$1,E112=$BW$1,E113=$BW$1,E111=$BX$1,E112=$BX$1,E113=$BX$1),0,1)))</f>
        <v/>
      </c>
      <c r="CA111" s="2" t="str">
        <f>IF($A111&gt;='FG_243way_Regular Symbol'!H$16,"",IF(F111=0,"",IF(OR(F111=$BW$1,F112=$BW$1,F113=$BW$1,F111=$BX$1,F112=$BX$1,F113=$BX$1),0,1)))</f>
        <v/>
      </c>
      <c r="CC111" s="2" t="str">
        <f>IF($A111&gt;='FG_243way_Regular Symbol'!D$16,"",IF(B111=0,"",IF(OR(B111=$BW$1,B112=$BW$1,B113=$BW$1,B111=$CD$1,B112=$CD$1,B113=$CD$1),0,1)))</f>
        <v/>
      </c>
      <c r="CD111" s="2" t="str">
        <f>IF($A111&gt;='FG_243way_Regular Symbol'!E$16,"",IF(C111=0,"",IF(OR(C111=$BW$1,C112=$BW$1,C113=$BW$1,C111=$CD$1,C112=$CD$1,C113=$CD$1),0,1)))</f>
        <v/>
      </c>
      <c r="CE111" s="2" t="str">
        <f>IF($A111&gt;='FG_243way_Regular Symbol'!F$16,"",IF(D111=0,"",IF(OR(D111=$BW$1,D112=$BW$1,D113=$BW$1,D111=$CD$1,D112=$CD$1,D113=$CD$1),0,1)))</f>
        <v/>
      </c>
      <c r="CF111" s="2" t="str">
        <f>IF($A111&gt;='FG_243way_Regular Symbol'!G$16,"",IF(E111=0,"",IF(OR(E111=$BW$1,E112=$BW$1,E113=$BW$1,E111=$CD$1,E112=$CD$1,E113=$CD$1),0,1)))</f>
        <v/>
      </c>
      <c r="CG111" s="2" t="str">
        <f>IF($A111&gt;='FG_243way_Regular Symbol'!H$16,"",IF(F111=0,"",IF(OR(F111=$BW$1,F112=$BW$1,F113=$BW$1,F111=$CD$1,F112=$CD$1,F113=$CD$1),0,1)))</f>
        <v/>
      </c>
      <c r="CI111" s="2" t="str">
        <f>IF($A111&gt;='FG_243way_Regular Symbol'!D$16,"",IF(B111=0,"",IF(OR(B111=$BW$1,B112=$BW$1,B113=$BW$1,B111=$CJ$1,B112=$CJ$1,B113=$CJ$1),0,1)))</f>
        <v/>
      </c>
      <c r="CJ111" s="2" t="str">
        <f>IF($A111&gt;='FG_243way_Regular Symbol'!E$16,"",IF(C111=0,"",IF(OR(C111=$BW$1,C112=$BW$1,C113=$BW$1,C111=$CJ$1,C112=$CJ$1,C113=$CJ$1),0,1)))</f>
        <v/>
      </c>
      <c r="CK111" s="2" t="str">
        <f>IF($A111&gt;='FG_243way_Regular Symbol'!F$16,"",IF(D111=0,"",IF(OR(D111=$BW$1,D112=$BW$1,D113=$BW$1,D111=$CJ$1,D112=$CJ$1,D113=$CJ$1),0,1)))</f>
        <v/>
      </c>
      <c r="CL111" s="2" t="str">
        <f>IF($A111&gt;='FG_243way_Regular Symbol'!G$16,"",IF(E111=0,"",IF(OR(E111=$BW$1,E112=$BW$1,E113=$BW$1,E111=$CJ$1,E112=$CJ$1,E113=$CJ$1),0,1)))</f>
        <v/>
      </c>
      <c r="CM111" s="2" t="str">
        <f>IF($A111&gt;='FG_243way_Regular Symbol'!H$16,"",IF(F111=0,"",IF(OR(F111=$BW$1,F112=$BW$1,F113=$BW$1,F111=$CJ$1,F112=$CJ$1,F113=$CJ$1),0,1)))</f>
        <v/>
      </c>
      <c r="CO111" s="2" t="str">
        <f>IF($A111&gt;='FG_243way_Regular Symbol'!D$16,"",IF(B111=0,"",IF(OR(B111=$BW$1,B112=$BW$1,B113=$BW$1,B111=$CP$1,B112=$CP$1,B113=$CP$1),0,1)))</f>
        <v/>
      </c>
      <c r="CP111" s="2" t="str">
        <f>IF($A111&gt;='FG_243way_Regular Symbol'!E$16,"",IF(C111=0,"",IF(OR(C111=$BW$1,C112=$BW$1,C113=$BW$1,C111=$CP$1,C112=$CP$1,C113=$CP$1),0,1)))</f>
        <v/>
      </c>
      <c r="CQ111" s="2" t="str">
        <f>IF($A111&gt;='FG_243way_Regular Symbol'!F$16,"",IF(D111=0,"",IF(OR(D111=$BW$1,D112=$BW$1,D113=$BW$1,D111=$CP$1,D112=$CP$1,D113=$CP$1),0,1)))</f>
        <v/>
      </c>
      <c r="CR111" s="2" t="str">
        <f>IF($A111&gt;='FG_243way_Regular Symbol'!G$16,"",IF(E111=0,"",IF(OR(E111=$BW$1,E112=$BW$1,E113=$BW$1,E111=$CP$1,E112=$CP$1,E113=$CP$1),0,1)))</f>
        <v/>
      </c>
      <c r="CS111" s="2" t="str">
        <f>IF($A111&gt;='FG_243way_Regular Symbol'!H$16,"",IF(F111=0,"",IF(OR(F111=$BW$1,F112=$BW$1,F113=$BW$1,F111=$CP$1,F112=$CP$1,F113=$CP$1),0,1)))</f>
        <v/>
      </c>
      <c r="CU111" s="2" t="str">
        <f>IF($A111&gt;='FG_243way_Regular Symbol'!D$16,"",IF(B111=0,"",IF(OR(B111=$BW$1,B112=$BW$1,B113=$BW$1,B111=$CV$1,B112=$CV$1,B113=$CV$1),0,1)))</f>
        <v/>
      </c>
      <c r="CV111" s="2" t="str">
        <f>IF($A111&gt;='FG_243way_Regular Symbol'!E$16,"",IF(C111=0,"",IF(OR(C111=$BW$1,C112=$BW$1,C113=$BW$1,C111=$CV$1,C112=$CV$1,C113=$CV$1),0,1)))</f>
        <v/>
      </c>
      <c r="CW111" s="2" t="str">
        <f>IF($A111&gt;='FG_243way_Regular Symbol'!F$16,"",IF(D111=0,"",IF(OR(D111=$BW$1,D112=$BW$1,D113=$BW$1,D111=$CV$1,D112=$CV$1,D113=$CV$1),0,1)))</f>
        <v/>
      </c>
      <c r="CX111" s="2" t="str">
        <f>IF($A111&gt;='FG_243way_Regular Symbol'!G$16,"",IF(E111=0,"",IF(OR(E111=$BW$1,E112=$BW$1,E113=$BW$1,E111=$CV$1,E112=$CV$1,E113=$CV$1),0,1)))</f>
        <v/>
      </c>
      <c r="CY111" s="2" t="str">
        <f>IF($A111&gt;='FG_243way_Regular Symbol'!H$16,"",IF(F111=0,"",IF(OR(F111=$BW$1,F112=$BW$1,F113=$BW$1,F111=$CV$1,F112=$CV$1,F113=$CV$1),0,1)))</f>
        <v/>
      </c>
    </row>
    <row r="112" spans="1:103">
      <c r="A112" s="341">
        <f>IF('FG_243way_Regular Symbol'!L111="","",'FG_243way_Regular Symbol'!L111)</f>
        <v>108</v>
      </c>
      <c r="B112" s="184" t="str">
        <f>IF('FG_243way_Regular Symbol'!M111="",
IF($A112-'FG_243way_Regular Symbol'!D$16&gt;='FG_243way_RegularＸ_W()'!B$2-1,"",VLOOKUP($A112-'FG_243way_Regular Symbol'!D$16,'FG_243way_Regular Symbol'!$L$3:$Q$99,'FG_243way_RegularＸ_W()'!B$3+1,FALSE)),
'FG_243way_Regular Symbol'!M111)</f>
        <v/>
      </c>
      <c r="C112" s="184" t="str">
        <f>IF('FG_243way_Regular Symbol'!N111="",
IF($A112-'FG_243way_Regular Symbol'!E$16&gt;='FG_243way_RegularＸ_W()'!C$2-1,"",VLOOKUP($A112-'FG_243way_Regular Symbol'!E$16,'FG_243way_Regular Symbol'!$L$3:$Q$99,'FG_243way_RegularＸ_W()'!C$3+1,FALSE)),
'FG_243way_Regular Symbol'!N111)</f>
        <v/>
      </c>
      <c r="D112" s="184" t="str">
        <f>IF('FG_243way_Regular Symbol'!O111="",
IF($A112-'FG_243way_Regular Symbol'!F$16&gt;='FG_243way_RegularＸ_W()'!D$2-1,"",VLOOKUP($A112-'FG_243way_Regular Symbol'!F$16,'FG_243way_Regular Symbol'!$L$3:$Q$99,'FG_243way_RegularＸ_W()'!D$3+1,FALSE)),
'FG_243way_Regular Symbol'!O111)</f>
        <v/>
      </c>
      <c r="E112" s="184" t="str">
        <f>IF('FG_243way_Regular Symbol'!P111="",
IF($A112-'FG_243way_Regular Symbol'!G$16&gt;='FG_243way_RegularＸ_W()'!E$2-1,"",VLOOKUP($A112-'FG_243way_Regular Symbol'!G$16,'FG_243way_Regular Symbol'!$L$3:$Q$99,'FG_243way_RegularＸ_W()'!E$3+1,FALSE)),
'FG_243way_Regular Symbol'!P111)</f>
        <v/>
      </c>
      <c r="F112" s="358" t="str">
        <f>IF('FG_243way_Regular Symbol'!Q111="",
IF($A112-'FG_243way_Regular Symbol'!H$16&gt;='FG_243way_RegularＸ_W()'!F$2-1,"",VLOOKUP($A112-'FG_243way_Regular Symbol'!H$16,'FG_243way_Regular Symbol'!$L$3:$Q$99,'FG_243way_RegularＸ_W()'!F$3+1,FALSE)),
'FG_243way_Regular Symbol'!Q111)</f>
        <v/>
      </c>
      <c r="O112" s="342" t="str">
        <f>IF($A112&gt;='FG_243way_Regular Symbol'!D$16,"",IF(B112=0,"",IF(OR(B112=$O$1,B112=$P$1,B113=$O$1,B113=$P$1,B114=$O$1,B114=$P$1),0,1)))</f>
        <v/>
      </c>
      <c r="P112" s="2" t="str">
        <f>IF($A112&gt;='FG_243way_Regular Symbol'!E$16,"",IF(C112=0,"",IF(OR(C112=$O$1,C112=$P$1,C113=$O$1,C113=$P$1,C114=$O$1,C114=$P$1),0,1)))</f>
        <v/>
      </c>
      <c r="Q112" s="2" t="str">
        <f>IF($A112&gt;='FG_243way_Regular Symbol'!F$16,"",IF(D112=0,"",IF(OR(D112=$O$1,D112=$P$1,D113=$O$1,D113=$P$1,D114=$O$1,D114=$P$1),0,1)))</f>
        <v/>
      </c>
      <c r="R112" s="2" t="str">
        <f>IF($A112&gt;='FG_243way_Regular Symbol'!G$16,"",IF(E112=0,"",IF(OR(E112=$O$1,E112=$P$1,E113=$O$1,E113=$P$1,E114=$O$1,E114=$P$1),0,1)))</f>
        <v/>
      </c>
      <c r="S112" s="128" t="str">
        <f>IF($A112&gt;='FG_243way_Regular Symbol'!H$16,"",IF(F112=0,"",IF(OR(F112=$O$1,F112=$P$1,F113=$O$1,F113=$P$1,F114=$O$1,F114=$P$1),0,1)))</f>
        <v/>
      </c>
      <c r="U112" s="342" t="str">
        <f>IF($A112&gt;='FG_243way_Regular Symbol'!D$16,"",IF(B112=0,"",IF(OR(B112=$U$1,B112=$V$1,B113=$U$1,B113=$V$1,B114=$U$1,B114=$V$1),0,1)))</f>
        <v/>
      </c>
      <c r="V112" s="2" t="str">
        <f>IF($A112&gt;='FG_243way_Regular Symbol'!E$16,"",IF(C112=0,"",IF(OR(C112=$U$1,C112=$V$1,C113=$U$1,C113=$V$1,C114=$U$1,C114=$V$1),0,1)))</f>
        <v/>
      </c>
      <c r="W112" s="2" t="str">
        <f>IF($A112&gt;='FG_243way_Regular Symbol'!F$16,"",IF(D112=0,"",IF(OR(D112=$U$1,D112=$V$1,D113=$U$1,D113=$V$1,D114=$U$1,D114=$V$1),0,1)))</f>
        <v/>
      </c>
      <c r="X112" s="2" t="str">
        <f>IF($A112&gt;='FG_243way_Regular Symbol'!G$16,"",IF(E112=0,"",IF(OR(E112=$U$1,E112=$V$1,E113=$U$1,E113=$V$1,E114=$U$1,E114=$V$1),0,1)))</f>
        <v/>
      </c>
      <c r="Y112" s="128" t="str">
        <f>IF($A112&gt;='FG_243way_Regular Symbol'!H$16,"",IF(F112=0,"",IF(OR(F112=$U$1,F112=$V$1,F113=$U$1,F113=$V$1,F114=$U$1,F114=$V$1),0,1)))</f>
        <v/>
      </c>
      <c r="AA112" s="342" t="str">
        <f>IF($A112&gt;='FG_243way_Regular Symbol'!D$16,"",IF(B112=0,"",IF(OR(B112=$AA$1,B112=$AB$1,B113=$AA$1,B113=$AB$1,B114=$AA$1,,B114=$AB$1),0,1)))</f>
        <v/>
      </c>
      <c r="AB112" s="2" t="str">
        <f>IF($A112&gt;='FG_243way_Regular Symbol'!E$16,"",IF(C112=0,"",IF(OR(C112=$AA$1,C112=$AB$1,C113=$AA$1,C113=$AB$1,C114=$AA$1,,C114=$AB$1),0,1)))</f>
        <v/>
      </c>
      <c r="AC112" s="2" t="str">
        <f>IF($A112&gt;='FG_243way_Regular Symbol'!F$16,"",IF(D112=0,"",IF(OR(D112=$AA$1,D112=$AB$1,D113=$AA$1,D113=$AB$1,D114=$AA$1,,D114=$AB$1),0,1)))</f>
        <v/>
      </c>
      <c r="AD112" s="2" t="str">
        <f>IF($A112&gt;='FG_243way_Regular Symbol'!G$16,"",IF(E112=0,"",IF(OR(E112=$AA$1,E112=$AB$1,E113=$AA$1,E113=$AB$1,E114=$AA$1,,E114=$AB$1),0,1)))</f>
        <v/>
      </c>
      <c r="AE112" s="128" t="str">
        <f>IF($A112&gt;='FG_243way_Regular Symbol'!H$16,"",IF(F112=0,"",IF(OR(F112=$AA$1,F112=$AB$1,F113=$AA$1,F113=$AB$1,F114=$AA$1,,F114=$AB$1),0,1)))</f>
        <v/>
      </c>
      <c r="AG112" s="342" t="str">
        <f>IF($A112&gt;='FG_243way_Regular Symbol'!D$16,"",IF(B112=0,"",IF(OR(B112=$AG$1,B112=$AH$1,B113=$AG$1,B113=$AH$1,B114=$AG$1,B114=$AH$1),0,1)))</f>
        <v/>
      </c>
      <c r="AH112" s="2" t="str">
        <f>IF($A112&gt;='FG_243way_Regular Symbol'!E$16,"",IF(C112=0,"",IF(OR(C112=$AG$1,C112=$AH$1,C113=$AG$1,C113=$AH$1,C114=$AG$1,C114=$AH$1),0,1)))</f>
        <v/>
      </c>
      <c r="AI112" s="2" t="str">
        <f>IF($A112&gt;='FG_243way_Regular Symbol'!F$16,"",IF(D112=0,"",IF(OR(D112=$AG$1,D112=$AH$1,D113=$AG$1,D113=$AH$1,D114=$AG$1,D114=$AH$1),0,1)))</f>
        <v/>
      </c>
      <c r="AJ112" s="2" t="str">
        <f>IF($A112&gt;='FG_243way_Regular Symbol'!G$16,"",IF(E112=0,"",IF(OR(E112=$AG$1,E112=$AH$1,E113=$AG$1,E113=$AH$1,E114=$AG$1,E114=$AH$1),0,1)))</f>
        <v/>
      </c>
      <c r="AK112" s="128" t="str">
        <f>IF($A112&gt;='FG_243way_Regular Symbol'!H$16,"",IF(F112=0,"",IF(OR(F112=$AG$1,F112=$AH$1,F113=$AG$1,F113=$AH$1,F114=$AG$1,F114=$AH$1),0,1)))</f>
        <v/>
      </c>
      <c r="AM112" s="342" t="str">
        <f>IF($A112&gt;='FG_243way_Regular Symbol'!D$16,"",IF(B112=0,"",IF(OR(B112=$AM$1,B112=$AN$1,B113=$AM$1,B113=$AN$1,B114=$AM$1,B114=$AN$1),0,1)))</f>
        <v/>
      </c>
      <c r="AN112" s="2" t="str">
        <f>IF($A112&gt;='FG_243way_Regular Symbol'!E$16,"",IF(C112=0,"",IF(OR(C112=$AM$1,C112=$AN$1,C113=$AM$1,C113=$AN$1,C114=$AM$1,C114=$AN$1),0,1)))</f>
        <v/>
      </c>
      <c r="AO112" s="2" t="str">
        <f>IF($A112&gt;='FG_243way_Regular Symbol'!F$16,"",IF(D112=0,"",IF(OR(D112=$AM$1,D112=$AN$1,D113=$AM$1,D113=$AN$1,D114=$AM$1,D114=$AN$1),0,1)))</f>
        <v/>
      </c>
      <c r="AP112" s="2" t="str">
        <f>IF($A112&gt;='FG_243way_Regular Symbol'!G$16,"",IF(E112=0,"",IF(OR(E112=$AM$1,E112=$AN$1,E113=$AM$1,E113=$AN$1,E114=$AM$1,E114=$AN$1),0,1)))</f>
        <v/>
      </c>
      <c r="AQ112" s="128" t="str">
        <f>IF($A112&gt;='FG_243way_Regular Symbol'!H$16,"",IF(F112=0,"",IF(OR(F112=$AM$1,F112=$AN$1,F113=$AM$1,F113=$AN$1,F114=$AM$1,F114=$AN$1),0,1)))</f>
        <v/>
      </c>
      <c r="AS112" s="342" t="str">
        <f>IF($A112&gt;='FG_243way_Regular Symbol'!D$16,"",IF(B112=0,"",IF(OR(B112=$AM$1,B112=$AT$1,B113=$AM$1,B113=$AT$1,B114=$AM$1,B114=$AT$1),0,1)))</f>
        <v/>
      </c>
      <c r="AT112" s="2" t="str">
        <f>IF($A112&gt;='FG_243way_Regular Symbol'!E$16,"",IF(C112=0,"",IF(OR(C112=$AM$1,C112=$AT$1,C113=$AM$1,C113=$AT$1,C114=$AM$1,C114=$AT$1),0,1)))</f>
        <v/>
      </c>
      <c r="AU112" s="2" t="str">
        <f>IF($A112&gt;='FG_243way_Regular Symbol'!F$16,"",IF(D112=0,"",IF(OR(D112=$AM$1,D112=$AT$1,D113=$AM$1,D113=$AT$1,D114=$AM$1,D114=$AT$1),0,1)))</f>
        <v/>
      </c>
      <c r="AV112" s="2" t="str">
        <f>IF($A112&gt;='FG_243way_Regular Symbol'!G$16,"",IF(E112=0,"",IF(OR(E112=$AM$1,E112=$AT$1,E113=$AM$1,E113=$AT$1,E114=$AM$1,E114=$AT$1),0,1)))</f>
        <v/>
      </c>
      <c r="AW112" s="128" t="str">
        <f>IF($A112&gt;='FG_243way_Regular Symbol'!H$16,"",IF(F112=0,"",IF(OR(F112=$AM$1,F112=$AT$1,F113=$AM$1,F113=$AT$1,F114=$AM$1,F114=$AT$1),0,1)))</f>
        <v/>
      </c>
      <c r="AY112" s="342" t="str">
        <f>IF($A112&gt;='FG_243way_Regular Symbol'!D$16,"",IF(B112=0,"",IF(OR(B112=$AM$1,B112=$AZ$1,B113=$AM$1,B113=$AZ$1,B114=$AM$1,B114=$AZ$1),0,1)))</f>
        <v/>
      </c>
      <c r="AZ112" s="2" t="str">
        <f>IF($A112&gt;='FG_243way_Regular Symbol'!E$16,"",IF(C112=0,"",IF(OR(C112=$AM$1,C112=$AZ$1,C113=$AM$1,C113=$AZ$1,C114=$AM$1,C114=$AZ$1),0,1)))</f>
        <v/>
      </c>
      <c r="BA112" s="2" t="str">
        <f>IF($A112&gt;='FG_243way_Regular Symbol'!F$16,"",IF(D112=0,"",IF(OR(D112=$AM$1,D112=$AZ$1,D113=$AM$1,D113=$AZ$1,D114=$AM$1,D114=$AZ$1),0,1)))</f>
        <v/>
      </c>
      <c r="BB112" s="2" t="str">
        <f>IF($A112&gt;='FG_243way_Regular Symbol'!G$16,"",IF(E112=0,"",IF(OR(E112=$AM$1,E112=$AZ$1,E113=$AM$1,E113=$AZ$1,E114=$AM$1,E114=$AZ$1),0,1)))</f>
        <v/>
      </c>
      <c r="BC112" s="128" t="str">
        <f>IF($A112&gt;='FG_243way_Regular Symbol'!H$16,"",IF(F112=0,"",IF(OR(F112=$AM$1,F112=$AZ$1,F113=$AM$1,F113=$AZ$1,F114=$AM$1,F114=$AZ$1),0,1)))</f>
        <v/>
      </c>
      <c r="BE112" s="342"/>
      <c r="BF112" s="2"/>
      <c r="BG112" s="2" t="str">
        <f>IF($A112&gt;='FG_243way_Regular Symbol'!F$16,"",IF(D112=0,"",COUNTIF(D112:D114,$BF$1)))</f>
        <v/>
      </c>
      <c r="BH112" s="2" t="str">
        <f>IF($A112&gt;='FG_243way_Regular Symbol'!G$16,"",IF(E112=0,"",COUNTIF(E112:E114,$BF$1)))</f>
        <v/>
      </c>
      <c r="BI112" s="2" t="str">
        <f>IF($A112&gt;='FG_243way_Regular Symbol'!H$16,"",IF(F112=0,"",COUNTIF(F112:F114,$BF$1)))</f>
        <v/>
      </c>
      <c r="BK112" s="342"/>
      <c r="BL112" s="2"/>
      <c r="BM112" s="2" t="str">
        <f>IF($A112&gt;='FG_243way_Regular Symbol'!F$16,"",IF(D112=0,"",IF(OR(D112=$AM$1,D112=$BL$1,D113=$AM$1,D113=$BL$1,D114=$AM$1,D114=$BL$1),0,1)))</f>
        <v/>
      </c>
      <c r="BN112" s="2" t="str">
        <f>IF($A112&gt;='FG_243way_Regular Symbol'!G$16,"",IF(E112=0,"",IF(OR(E112=$AM$1,E112=$BL$1,E113=$AM$1,E113=$BL$1,E114=$AM$1,E114=$BL$1),0,1)))</f>
        <v/>
      </c>
      <c r="BO112" s="128" t="str">
        <f>IF($A112&gt;='FG_243way_Regular Symbol'!H$16,"",IF(F112=0,"",IF(OR(F112=$AM$1,F112=$BL$1,F113=$AM$1,F113=$BL$1,F114=$AM$1,F114=$BL$1),0,1)))</f>
        <v/>
      </c>
      <c r="BQ112" s="2" t="str">
        <f>IF($A112&gt;='FG_243way_Regular Symbol'!D$16,"",IF(B112=0,"",IF(OR(B112=$BQ$1,B112=$BR$1,B113=$BQ$1,B113=$BR$1,B114=$BQ$1,B114=$BR$1),0,1)))</f>
        <v/>
      </c>
      <c r="BR112" s="2" t="str">
        <f>IF($A112&gt;='FG_243way_Regular Symbol'!E$16,"",IF(C112=0,"",IF(OR(C112=$BQ$1,C112=$BR$1,C113=$BQ$1,C113=$BR$1,C114=$BQ$1,C114=$BR$1),0,1)))</f>
        <v/>
      </c>
      <c r="BS112" s="2" t="str">
        <f>IF($A112&gt;='FG_243way_Regular Symbol'!F$16,"",IF(D112=0,"",IF(OR(D112=$BQ$1,D112=$BR$1,D113=$BQ$1,D113=$BR$1,D114=$BQ$1,D114=$BR$1),0,1)))</f>
        <v/>
      </c>
      <c r="BT112" s="2" t="str">
        <f>IF($A112&gt;='FG_243way_Regular Symbol'!G$16,"",IF(E112=0,"",IF(OR(E112=$BQ$1,E112=$BR$1,E113=$BQ$1,E113=$BR$1,E114=$BQ$1,E114=$BR$1),0,1)))</f>
        <v/>
      </c>
      <c r="BU112" s="2" t="str">
        <f>IF($A112&gt;='FG_243way_Regular Symbol'!H$16,"",IF(F112=0,"",IF(OR(F112=$BQ$1,F112=$BR$1,F113=$BQ$1,F113=$BR$1,F114=$BQ$1,F114=$BR$1),0,1)))</f>
        <v/>
      </c>
      <c r="BW112" s="2" t="str">
        <f>IF($A112&gt;='FG_243way_Regular Symbol'!D$16,"",IF(B112=0,"",IF(OR(B112=$BW$1,B113=$BW$1,B114=$BW$1,B112=$BX$1,B113=$BX$1,B114=$BX$1),0,1)))</f>
        <v/>
      </c>
      <c r="BX112" s="2" t="str">
        <f>IF($A112&gt;='FG_243way_Regular Symbol'!E$16,"",IF(C112=0,"",IF(OR(C112=$BW$1,C113=$BW$1,C114=$BW$1,C112=$BX$1,C113=$BX$1,C114=$BX$1),0,1)))</f>
        <v/>
      </c>
      <c r="BY112" s="2" t="str">
        <f>IF($A112&gt;='FG_243way_Regular Symbol'!F$16,"",IF(D112=0,"",IF(OR(D112=$BW$1,D113=$BW$1,D114=$BW$1,D112=$BX$1,D113=$BX$1,D114=$BX$1),0,1)))</f>
        <v/>
      </c>
      <c r="BZ112" s="2" t="str">
        <f>IF($A112&gt;='FG_243way_Regular Symbol'!G$16,"",IF(E112=0,"",IF(OR(E112=$BW$1,E113=$BW$1,E114=$BW$1,E112=$BX$1,E113=$BX$1,E114=$BX$1),0,1)))</f>
        <v/>
      </c>
      <c r="CA112" s="2" t="str">
        <f>IF($A112&gt;='FG_243way_Regular Symbol'!H$16,"",IF(F112=0,"",IF(OR(F112=$BW$1,F113=$BW$1,F114=$BW$1,F112=$BX$1,F113=$BX$1,F114=$BX$1),0,1)))</f>
        <v/>
      </c>
      <c r="CC112" s="2" t="str">
        <f>IF($A112&gt;='FG_243way_Regular Symbol'!D$16,"",IF(B112=0,"",IF(OR(B112=$BW$1,B113=$BW$1,B114=$BW$1,B112=$CD$1,B113=$CD$1,B114=$CD$1),0,1)))</f>
        <v/>
      </c>
      <c r="CD112" s="2" t="str">
        <f>IF($A112&gt;='FG_243way_Regular Symbol'!E$16,"",IF(C112=0,"",IF(OR(C112=$BW$1,C113=$BW$1,C114=$BW$1,C112=$CD$1,C113=$CD$1,C114=$CD$1),0,1)))</f>
        <v/>
      </c>
      <c r="CE112" s="2" t="str">
        <f>IF($A112&gt;='FG_243way_Regular Symbol'!F$16,"",IF(D112=0,"",IF(OR(D112=$BW$1,D113=$BW$1,D114=$BW$1,D112=$CD$1,D113=$CD$1,D114=$CD$1),0,1)))</f>
        <v/>
      </c>
      <c r="CF112" s="2" t="str">
        <f>IF($A112&gt;='FG_243way_Regular Symbol'!G$16,"",IF(E112=0,"",IF(OR(E112=$BW$1,E113=$BW$1,E114=$BW$1,E112=$CD$1,E113=$CD$1,E114=$CD$1),0,1)))</f>
        <v/>
      </c>
      <c r="CG112" s="2" t="str">
        <f>IF($A112&gt;='FG_243way_Regular Symbol'!H$16,"",IF(F112=0,"",IF(OR(F112=$BW$1,F113=$BW$1,F114=$BW$1,F112=$CD$1,F113=$CD$1,F114=$CD$1),0,1)))</f>
        <v/>
      </c>
      <c r="CI112" s="2" t="str">
        <f>IF($A112&gt;='FG_243way_Regular Symbol'!D$16,"",IF(B112=0,"",IF(OR(B112=$BW$1,B113=$BW$1,B114=$BW$1,B112=$CJ$1,B113=$CJ$1,B114=$CJ$1),0,1)))</f>
        <v/>
      </c>
      <c r="CJ112" s="2" t="str">
        <f>IF($A112&gt;='FG_243way_Regular Symbol'!E$16,"",IF(C112=0,"",IF(OR(C112=$BW$1,C113=$BW$1,C114=$BW$1,C112=$CJ$1,C113=$CJ$1,C114=$CJ$1),0,1)))</f>
        <v/>
      </c>
      <c r="CK112" s="2" t="str">
        <f>IF($A112&gt;='FG_243way_Regular Symbol'!F$16,"",IF(D112=0,"",IF(OR(D112=$BW$1,D113=$BW$1,D114=$BW$1,D112=$CJ$1,D113=$CJ$1,D114=$CJ$1),0,1)))</f>
        <v/>
      </c>
      <c r="CL112" s="2" t="str">
        <f>IF($A112&gt;='FG_243way_Regular Symbol'!G$16,"",IF(E112=0,"",IF(OR(E112=$BW$1,E113=$BW$1,E114=$BW$1,E112=$CJ$1,E113=$CJ$1,E114=$CJ$1),0,1)))</f>
        <v/>
      </c>
      <c r="CM112" s="2" t="str">
        <f>IF($A112&gt;='FG_243way_Regular Symbol'!H$16,"",IF(F112=0,"",IF(OR(F112=$BW$1,F113=$BW$1,F114=$BW$1,F112=$CJ$1,F113=$CJ$1,F114=$CJ$1),0,1)))</f>
        <v/>
      </c>
      <c r="CO112" s="2" t="str">
        <f>IF($A112&gt;='FG_243way_Regular Symbol'!D$16,"",IF(B112=0,"",IF(OR(B112=$BW$1,B113=$BW$1,B114=$BW$1,B112=$CP$1,B113=$CP$1,B114=$CP$1),0,1)))</f>
        <v/>
      </c>
      <c r="CP112" s="2" t="str">
        <f>IF($A112&gt;='FG_243way_Regular Symbol'!E$16,"",IF(C112=0,"",IF(OR(C112=$BW$1,C113=$BW$1,C114=$BW$1,C112=$CP$1,C113=$CP$1,C114=$CP$1),0,1)))</f>
        <v/>
      </c>
      <c r="CQ112" s="2" t="str">
        <f>IF($A112&gt;='FG_243way_Regular Symbol'!F$16,"",IF(D112=0,"",IF(OR(D112=$BW$1,D113=$BW$1,D114=$BW$1,D112=$CP$1,D113=$CP$1,D114=$CP$1),0,1)))</f>
        <v/>
      </c>
      <c r="CR112" s="2" t="str">
        <f>IF($A112&gt;='FG_243way_Regular Symbol'!G$16,"",IF(E112=0,"",IF(OR(E112=$BW$1,E113=$BW$1,E114=$BW$1,E112=$CP$1,E113=$CP$1,E114=$CP$1),0,1)))</f>
        <v/>
      </c>
      <c r="CS112" s="2" t="str">
        <f>IF($A112&gt;='FG_243way_Regular Symbol'!H$16,"",IF(F112=0,"",IF(OR(F112=$BW$1,F113=$BW$1,F114=$BW$1,F112=$CP$1,F113=$CP$1,F114=$CP$1),0,1)))</f>
        <v/>
      </c>
      <c r="CU112" s="2" t="str">
        <f>IF($A112&gt;='FG_243way_Regular Symbol'!D$16,"",IF(B112=0,"",IF(OR(B112=$BW$1,B113=$BW$1,B114=$BW$1,B112=$CV$1,B113=$CV$1,B114=$CV$1),0,1)))</f>
        <v/>
      </c>
      <c r="CV112" s="2" t="str">
        <f>IF($A112&gt;='FG_243way_Regular Symbol'!E$16,"",IF(C112=0,"",IF(OR(C112=$BW$1,C113=$BW$1,C114=$BW$1,C112=$CV$1,C113=$CV$1,C114=$CV$1),0,1)))</f>
        <v/>
      </c>
      <c r="CW112" s="2" t="str">
        <f>IF($A112&gt;='FG_243way_Regular Symbol'!F$16,"",IF(D112=0,"",IF(OR(D112=$BW$1,D113=$BW$1,D114=$BW$1,D112=$CV$1,D113=$CV$1,D114=$CV$1),0,1)))</f>
        <v/>
      </c>
      <c r="CX112" s="2" t="str">
        <f>IF($A112&gt;='FG_243way_Regular Symbol'!G$16,"",IF(E112=0,"",IF(OR(E112=$BW$1,E113=$BW$1,E114=$BW$1,E112=$CV$1,E113=$CV$1,E114=$CV$1),0,1)))</f>
        <v/>
      </c>
      <c r="CY112" s="2" t="str">
        <f>IF($A112&gt;='FG_243way_Regular Symbol'!H$16,"",IF(F112=0,"",IF(OR(F112=$BW$1,F113=$BW$1,F114=$BW$1,F112=$CV$1,F113=$CV$1,F114=$CV$1),0,1)))</f>
        <v/>
      </c>
    </row>
    <row r="113" spans="1:103">
      <c r="A113" s="341">
        <f>IF('FG_243way_Regular Symbol'!L112="","",'FG_243way_Regular Symbol'!L112)</f>
        <v>109</v>
      </c>
      <c r="B113" s="184" t="str">
        <f>IF('FG_243way_Regular Symbol'!M112="",
IF($A113-'FG_243way_Regular Symbol'!D$16&gt;='FG_243way_RegularＸ_W()'!B$2-1,"",VLOOKUP($A113-'FG_243way_Regular Symbol'!D$16,'FG_243way_Regular Symbol'!$L$3:$Q$99,'FG_243way_RegularＸ_W()'!B$3+1,FALSE)),
'FG_243way_Regular Symbol'!M112)</f>
        <v/>
      </c>
      <c r="C113" s="184" t="str">
        <f>IF('FG_243way_Regular Symbol'!N112="",
IF($A113-'FG_243way_Regular Symbol'!E$16&gt;='FG_243way_RegularＸ_W()'!C$2-1,"",VLOOKUP($A113-'FG_243way_Regular Symbol'!E$16,'FG_243way_Regular Symbol'!$L$3:$Q$99,'FG_243way_RegularＸ_W()'!C$3+1,FALSE)),
'FG_243way_Regular Symbol'!N112)</f>
        <v/>
      </c>
      <c r="D113" s="184" t="str">
        <f>IF('FG_243way_Regular Symbol'!O112="",
IF($A113-'FG_243way_Regular Symbol'!F$16&gt;='FG_243way_RegularＸ_W()'!D$2-1,"",VLOOKUP($A113-'FG_243way_Regular Symbol'!F$16,'FG_243way_Regular Symbol'!$L$3:$Q$99,'FG_243way_RegularＸ_W()'!D$3+1,FALSE)),
'FG_243way_Regular Symbol'!O112)</f>
        <v/>
      </c>
      <c r="E113" s="184" t="str">
        <f>IF('FG_243way_Regular Symbol'!P112="",
IF($A113-'FG_243way_Regular Symbol'!G$16&gt;='FG_243way_RegularＸ_W()'!E$2-1,"",VLOOKUP($A113-'FG_243way_Regular Symbol'!G$16,'FG_243way_Regular Symbol'!$L$3:$Q$99,'FG_243way_RegularＸ_W()'!E$3+1,FALSE)),
'FG_243way_Regular Symbol'!P112)</f>
        <v/>
      </c>
      <c r="F113" s="358" t="str">
        <f>IF('FG_243way_Regular Symbol'!Q112="",
IF($A113-'FG_243way_Regular Symbol'!H$16&gt;='FG_243way_RegularＸ_W()'!F$2-1,"",VLOOKUP($A113-'FG_243way_Regular Symbol'!H$16,'FG_243way_Regular Symbol'!$L$3:$Q$99,'FG_243way_RegularＸ_W()'!F$3+1,FALSE)),
'FG_243way_Regular Symbol'!Q112)</f>
        <v/>
      </c>
      <c r="O113" s="342" t="str">
        <f>IF($A113&gt;='FG_243way_Regular Symbol'!D$16,"",IF(B113=0,"",IF(OR(B113=$O$1,B113=$P$1,B114=$O$1,B114=$P$1,B115=$O$1,B115=$P$1),0,1)))</f>
        <v/>
      </c>
      <c r="P113" s="2" t="str">
        <f>IF($A113&gt;='FG_243way_Regular Symbol'!E$16,"",IF(C113=0,"",IF(OR(C113=$O$1,C113=$P$1,C114=$O$1,C114=$P$1,C115=$O$1,C115=$P$1),0,1)))</f>
        <v/>
      </c>
      <c r="Q113" s="2" t="str">
        <f>IF($A113&gt;='FG_243way_Regular Symbol'!F$16,"",IF(D113=0,"",IF(OR(D113=$O$1,D113=$P$1,D114=$O$1,D114=$P$1,D115=$O$1,D115=$P$1),0,1)))</f>
        <v/>
      </c>
      <c r="R113" s="2" t="str">
        <f>IF($A113&gt;='FG_243way_Regular Symbol'!G$16,"",IF(E113=0,"",IF(OR(E113=$O$1,E113=$P$1,E114=$O$1,E114=$P$1,E115=$O$1,E115=$P$1),0,1)))</f>
        <v/>
      </c>
      <c r="S113" s="128" t="str">
        <f>IF($A113&gt;='FG_243way_Regular Symbol'!H$16,"",IF(F113=0,"",IF(OR(F113=$O$1,F113=$P$1,F114=$O$1,F114=$P$1,F115=$O$1,F115=$P$1),0,1)))</f>
        <v/>
      </c>
      <c r="U113" s="342" t="str">
        <f>IF($A113&gt;='FG_243way_Regular Symbol'!D$16,"",IF(B113=0,"",IF(OR(B113=$U$1,B113=$V$1,B114=$U$1,B114=$V$1,B115=$U$1,B115=$V$1),0,1)))</f>
        <v/>
      </c>
      <c r="V113" s="2" t="str">
        <f>IF($A113&gt;='FG_243way_Regular Symbol'!E$16,"",IF(C113=0,"",IF(OR(C113=$U$1,C113=$V$1,C114=$U$1,C114=$V$1,C115=$U$1,C115=$V$1),0,1)))</f>
        <v/>
      </c>
      <c r="W113" s="2" t="str">
        <f>IF($A113&gt;='FG_243way_Regular Symbol'!F$16,"",IF(D113=0,"",IF(OR(D113=$U$1,D113=$V$1,D114=$U$1,D114=$V$1,D115=$U$1,D115=$V$1),0,1)))</f>
        <v/>
      </c>
      <c r="X113" s="2" t="str">
        <f>IF($A113&gt;='FG_243way_Regular Symbol'!G$16,"",IF(E113=0,"",IF(OR(E113=$U$1,E113=$V$1,E114=$U$1,E114=$V$1,E115=$U$1,E115=$V$1),0,1)))</f>
        <v/>
      </c>
      <c r="Y113" s="128" t="str">
        <f>IF($A113&gt;='FG_243way_Regular Symbol'!H$16,"",IF(F113=0,"",IF(OR(F113=$U$1,F113=$V$1,F114=$U$1,F114=$V$1,F115=$U$1,F115=$V$1),0,1)))</f>
        <v/>
      </c>
      <c r="AA113" s="342" t="str">
        <f>IF($A113&gt;='FG_243way_Regular Symbol'!D$16,"",IF(B113=0,"",IF(OR(B113=$AA$1,B113=$AB$1,B114=$AA$1,B114=$AB$1,B115=$AA$1,,B115=$AB$1),0,1)))</f>
        <v/>
      </c>
      <c r="AB113" s="2" t="str">
        <f>IF($A113&gt;='FG_243way_Regular Symbol'!E$16,"",IF(C113=0,"",IF(OR(C113=$AA$1,C113=$AB$1,C114=$AA$1,C114=$AB$1,C115=$AA$1,,C115=$AB$1),0,1)))</f>
        <v/>
      </c>
      <c r="AC113" s="2" t="str">
        <f>IF($A113&gt;='FG_243way_Regular Symbol'!F$16,"",IF(D113=0,"",IF(OR(D113=$AA$1,D113=$AB$1,D114=$AA$1,D114=$AB$1,D115=$AA$1,,D115=$AB$1),0,1)))</f>
        <v/>
      </c>
      <c r="AD113" s="2" t="str">
        <f>IF($A113&gt;='FG_243way_Regular Symbol'!G$16,"",IF(E113=0,"",IF(OR(E113=$AA$1,E113=$AB$1,E114=$AA$1,E114=$AB$1,E115=$AA$1,,E115=$AB$1),0,1)))</f>
        <v/>
      </c>
      <c r="AE113" s="128" t="str">
        <f>IF($A113&gt;='FG_243way_Regular Symbol'!H$16,"",IF(F113=0,"",IF(OR(F113=$AA$1,F113=$AB$1,F114=$AA$1,F114=$AB$1,F115=$AA$1,,F115=$AB$1),0,1)))</f>
        <v/>
      </c>
      <c r="AG113" s="342" t="str">
        <f>IF($A113&gt;='FG_243way_Regular Symbol'!D$16,"",IF(B113=0,"",IF(OR(B113=$AG$1,B113=$AH$1,B114=$AG$1,B114=$AH$1,B115=$AG$1,B115=$AH$1),0,1)))</f>
        <v/>
      </c>
      <c r="AH113" s="2" t="str">
        <f>IF($A113&gt;='FG_243way_Regular Symbol'!E$16,"",IF(C113=0,"",IF(OR(C113=$AG$1,C113=$AH$1,C114=$AG$1,C114=$AH$1,C115=$AG$1,C115=$AH$1),0,1)))</f>
        <v/>
      </c>
      <c r="AI113" s="2" t="str">
        <f>IF($A113&gt;='FG_243way_Regular Symbol'!F$16,"",IF(D113=0,"",IF(OR(D113=$AG$1,D113=$AH$1,D114=$AG$1,D114=$AH$1,D115=$AG$1,D115=$AH$1),0,1)))</f>
        <v/>
      </c>
      <c r="AJ113" s="2" t="str">
        <f>IF($A113&gt;='FG_243way_Regular Symbol'!G$16,"",IF(E113=0,"",IF(OR(E113=$AG$1,E113=$AH$1,E114=$AG$1,E114=$AH$1,E115=$AG$1,E115=$AH$1),0,1)))</f>
        <v/>
      </c>
      <c r="AK113" s="128" t="str">
        <f>IF($A113&gt;='FG_243way_Regular Symbol'!H$16,"",IF(F113=0,"",IF(OR(F113=$AG$1,F113=$AH$1,F114=$AG$1,F114=$AH$1,F115=$AG$1,F115=$AH$1),0,1)))</f>
        <v/>
      </c>
      <c r="AM113" s="342" t="str">
        <f>IF($A113&gt;='FG_243way_Regular Symbol'!D$16,"",IF(B113=0,"",IF(OR(B113=$AM$1,B113=$AN$1,B114=$AM$1,B114=$AN$1,B115=$AM$1,B115=$AN$1),0,1)))</f>
        <v/>
      </c>
      <c r="AN113" s="2" t="str">
        <f>IF($A113&gt;='FG_243way_Regular Symbol'!E$16,"",IF(C113=0,"",IF(OR(C113=$AM$1,C113=$AN$1,C114=$AM$1,C114=$AN$1,C115=$AM$1,C115=$AN$1),0,1)))</f>
        <v/>
      </c>
      <c r="AO113" s="2" t="str">
        <f>IF($A113&gt;='FG_243way_Regular Symbol'!F$16,"",IF(D113=0,"",IF(OR(D113=$AM$1,D113=$AN$1,D114=$AM$1,D114=$AN$1,D115=$AM$1,D115=$AN$1),0,1)))</f>
        <v/>
      </c>
      <c r="AP113" s="2" t="str">
        <f>IF($A113&gt;='FG_243way_Regular Symbol'!G$16,"",IF(E113=0,"",IF(OR(E113=$AM$1,E113=$AN$1,E114=$AM$1,E114=$AN$1,E115=$AM$1,E115=$AN$1),0,1)))</f>
        <v/>
      </c>
      <c r="AQ113" s="128" t="str">
        <f>IF($A113&gt;='FG_243way_Regular Symbol'!H$16,"",IF(F113=0,"",IF(OR(F113=$AM$1,F113=$AN$1,F114=$AM$1,F114=$AN$1,F115=$AM$1,F115=$AN$1),0,1)))</f>
        <v/>
      </c>
      <c r="AS113" s="342" t="str">
        <f>IF($A113&gt;='FG_243way_Regular Symbol'!D$16,"",IF(B113=0,"",IF(OR(B113=$AM$1,B113=$AT$1,B114=$AM$1,B114=$AT$1,B115=$AM$1,B115=$AT$1),0,1)))</f>
        <v/>
      </c>
      <c r="AT113" s="2" t="str">
        <f>IF($A113&gt;='FG_243way_Regular Symbol'!E$16,"",IF(C113=0,"",IF(OR(C113=$AM$1,C113=$AT$1,C114=$AM$1,C114=$AT$1,C115=$AM$1,C115=$AT$1),0,1)))</f>
        <v/>
      </c>
      <c r="AU113" s="2" t="str">
        <f>IF($A113&gt;='FG_243way_Regular Symbol'!F$16,"",IF(D113=0,"",IF(OR(D113=$AM$1,D113=$AT$1,D114=$AM$1,D114=$AT$1,D115=$AM$1,D115=$AT$1),0,1)))</f>
        <v/>
      </c>
      <c r="AV113" s="2" t="str">
        <f>IF($A113&gt;='FG_243way_Regular Symbol'!G$16,"",IF(E113=0,"",IF(OR(E113=$AM$1,E113=$AT$1,E114=$AM$1,E114=$AT$1,E115=$AM$1,E115=$AT$1),0,1)))</f>
        <v/>
      </c>
      <c r="AW113" s="128" t="str">
        <f>IF($A113&gt;='FG_243way_Regular Symbol'!H$16,"",IF(F113=0,"",IF(OR(F113=$AM$1,F113=$AT$1,F114=$AM$1,F114=$AT$1,F115=$AM$1,F115=$AT$1),0,1)))</f>
        <v/>
      </c>
      <c r="AY113" s="342" t="str">
        <f>IF($A113&gt;='FG_243way_Regular Symbol'!D$16,"",IF(B113=0,"",IF(OR(B113=$AM$1,B113=$AZ$1,B114=$AM$1,B114=$AZ$1,B115=$AM$1,B115=$AZ$1),0,1)))</f>
        <v/>
      </c>
      <c r="AZ113" s="2" t="str">
        <f>IF($A113&gt;='FG_243way_Regular Symbol'!E$16,"",IF(C113=0,"",IF(OR(C113=$AM$1,C113=$AZ$1,C114=$AM$1,C114=$AZ$1,C115=$AM$1,C115=$AZ$1),0,1)))</f>
        <v/>
      </c>
      <c r="BA113" s="2" t="str">
        <f>IF($A113&gt;='FG_243way_Regular Symbol'!F$16,"",IF(D113=0,"",IF(OR(D113=$AM$1,D113=$AZ$1,D114=$AM$1,D114=$AZ$1,D115=$AM$1,D115=$AZ$1),0,1)))</f>
        <v/>
      </c>
      <c r="BB113" s="2" t="str">
        <f>IF($A113&gt;='FG_243way_Regular Symbol'!G$16,"",IF(E113=0,"",IF(OR(E113=$AM$1,E113=$AZ$1,E114=$AM$1,E114=$AZ$1,E115=$AM$1,E115=$AZ$1),0,1)))</f>
        <v/>
      </c>
      <c r="BC113" s="128" t="str">
        <f>IF($A113&gt;='FG_243way_Regular Symbol'!H$16,"",IF(F113=0,"",IF(OR(F113=$AM$1,F113=$AZ$1,F114=$AM$1,F114=$AZ$1,F115=$AM$1,F115=$AZ$1),0,1)))</f>
        <v/>
      </c>
      <c r="BE113" s="342"/>
      <c r="BF113" s="2"/>
      <c r="BG113" s="2" t="str">
        <f>IF($A113&gt;='FG_243way_Regular Symbol'!F$16,"",IF(D113=0,"",COUNTIF(D113:D115,$BF$1)))</f>
        <v/>
      </c>
      <c r="BH113" s="2" t="str">
        <f>IF($A113&gt;='FG_243way_Regular Symbol'!G$16,"",IF(E113=0,"",COUNTIF(E113:E115,$BF$1)))</f>
        <v/>
      </c>
      <c r="BI113" s="2" t="str">
        <f>IF($A113&gt;='FG_243way_Regular Symbol'!H$16,"",IF(F113=0,"",COUNTIF(F113:F115,$BF$1)))</f>
        <v/>
      </c>
      <c r="BK113" s="342"/>
      <c r="BL113" s="2"/>
      <c r="BM113" s="2" t="str">
        <f>IF($A113&gt;='FG_243way_Regular Symbol'!F$16,"",IF(D113=0,"",IF(OR(D113=$AM$1,D113=$BL$1,D114=$AM$1,D114=$BL$1,D115=$AM$1,D115=$BL$1),0,1)))</f>
        <v/>
      </c>
      <c r="BN113" s="2" t="str">
        <f>IF($A113&gt;='FG_243way_Regular Symbol'!G$16,"",IF(E113=0,"",IF(OR(E113=$AM$1,E113=$BL$1,E114=$AM$1,E114=$BL$1,E115=$AM$1,E115=$BL$1),0,1)))</f>
        <v/>
      </c>
      <c r="BO113" s="128" t="str">
        <f>IF($A113&gt;='FG_243way_Regular Symbol'!H$16,"",IF(F113=0,"",IF(OR(F113=$AM$1,F113=$BL$1,F114=$AM$1,F114=$BL$1,F115=$AM$1,F115=$BL$1),0,1)))</f>
        <v/>
      </c>
      <c r="BQ113" s="2" t="str">
        <f>IF($A113&gt;='FG_243way_Regular Symbol'!D$16,"",IF(B113=0,"",IF(OR(B113=$BQ$1,B113=$BR$1,B114=$BQ$1,B114=$BR$1,B115=$BQ$1,B115=$BR$1),0,1)))</f>
        <v/>
      </c>
      <c r="BR113" s="2" t="str">
        <f>IF($A113&gt;='FG_243way_Regular Symbol'!E$16,"",IF(C113=0,"",IF(OR(C113=$BQ$1,C113=$BR$1,C114=$BQ$1,C114=$BR$1,C115=$BQ$1,C115=$BR$1),0,1)))</f>
        <v/>
      </c>
      <c r="BS113" s="2" t="str">
        <f>IF($A113&gt;='FG_243way_Regular Symbol'!F$16,"",IF(D113=0,"",IF(OR(D113=$BQ$1,D113=$BR$1,D114=$BQ$1,D114=$BR$1,D115=$BQ$1,D115=$BR$1),0,1)))</f>
        <v/>
      </c>
      <c r="BT113" s="2" t="str">
        <f>IF($A113&gt;='FG_243way_Regular Symbol'!G$16,"",IF(E113=0,"",IF(OR(E113=$BQ$1,E113=$BR$1,E114=$BQ$1,E114=$BR$1,E115=$BQ$1,E115=$BR$1),0,1)))</f>
        <v/>
      </c>
      <c r="BU113" s="2" t="str">
        <f>IF($A113&gt;='FG_243way_Regular Symbol'!H$16,"",IF(F113=0,"",IF(OR(F113=$BQ$1,F113=$BR$1,F114=$BQ$1,F114=$BR$1,F115=$BQ$1,F115=$BR$1),0,1)))</f>
        <v/>
      </c>
      <c r="BW113" s="2" t="str">
        <f>IF($A113&gt;='FG_243way_Regular Symbol'!D$16,"",IF(B113=0,"",IF(OR(B113=$BW$1,B114=$BW$1,B115=$BW$1,B113=$BX$1,B114=$BX$1,B115=$BX$1),0,1)))</f>
        <v/>
      </c>
      <c r="BX113" s="2" t="str">
        <f>IF($A113&gt;='FG_243way_Regular Symbol'!E$16,"",IF(C113=0,"",IF(OR(C113=$BW$1,C114=$BW$1,C115=$BW$1,C113=$BX$1,C114=$BX$1,C115=$BX$1),0,1)))</f>
        <v/>
      </c>
      <c r="BY113" s="2" t="str">
        <f>IF($A113&gt;='FG_243way_Regular Symbol'!F$16,"",IF(D113=0,"",IF(OR(D113=$BW$1,D114=$BW$1,D115=$BW$1,D113=$BX$1,D114=$BX$1,D115=$BX$1),0,1)))</f>
        <v/>
      </c>
      <c r="BZ113" s="2" t="str">
        <f>IF($A113&gt;='FG_243way_Regular Symbol'!G$16,"",IF(E113=0,"",IF(OR(E113=$BW$1,E114=$BW$1,E115=$BW$1,E113=$BX$1,E114=$BX$1,E115=$BX$1),0,1)))</f>
        <v/>
      </c>
      <c r="CA113" s="2" t="str">
        <f>IF($A113&gt;='FG_243way_Regular Symbol'!H$16,"",IF(F113=0,"",IF(OR(F113=$BW$1,F114=$BW$1,F115=$BW$1,F113=$BX$1,F114=$BX$1,F115=$BX$1),0,1)))</f>
        <v/>
      </c>
      <c r="CC113" s="2" t="str">
        <f>IF($A113&gt;='FG_243way_Regular Symbol'!D$16,"",IF(B113=0,"",IF(OR(B113=$BW$1,B114=$BW$1,B115=$BW$1,B113=$CD$1,B114=$CD$1,B115=$CD$1),0,1)))</f>
        <v/>
      </c>
      <c r="CD113" s="2" t="str">
        <f>IF($A113&gt;='FG_243way_Regular Symbol'!E$16,"",IF(C113=0,"",IF(OR(C113=$BW$1,C114=$BW$1,C115=$BW$1,C113=$CD$1,C114=$CD$1,C115=$CD$1),0,1)))</f>
        <v/>
      </c>
      <c r="CE113" s="2" t="str">
        <f>IF($A113&gt;='FG_243way_Regular Symbol'!F$16,"",IF(D113=0,"",IF(OR(D113=$BW$1,D114=$BW$1,D115=$BW$1,D113=$CD$1,D114=$CD$1,D115=$CD$1),0,1)))</f>
        <v/>
      </c>
      <c r="CF113" s="2" t="str">
        <f>IF($A113&gt;='FG_243way_Regular Symbol'!G$16,"",IF(E113=0,"",IF(OR(E113=$BW$1,E114=$BW$1,E115=$BW$1,E113=$CD$1,E114=$CD$1,E115=$CD$1),0,1)))</f>
        <v/>
      </c>
      <c r="CG113" s="2" t="str">
        <f>IF($A113&gt;='FG_243way_Regular Symbol'!H$16,"",IF(F113=0,"",IF(OR(F113=$BW$1,F114=$BW$1,F115=$BW$1,F113=$CD$1,F114=$CD$1,F115=$CD$1),0,1)))</f>
        <v/>
      </c>
      <c r="CI113" s="2" t="str">
        <f>IF($A113&gt;='FG_243way_Regular Symbol'!D$16,"",IF(B113=0,"",IF(OR(B113=$BW$1,B114=$BW$1,B115=$BW$1,B113=$CJ$1,B114=$CJ$1,B115=$CJ$1),0,1)))</f>
        <v/>
      </c>
      <c r="CJ113" s="2" t="str">
        <f>IF($A113&gt;='FG_243way_Regular Symbol'!E$16,"",IF(C113=0,"",IF(OR(C113=$BW$1,C114=$BW$1,C115=$BW$1,C113=$CJ$1,C114=$CJ$1,C115=$CJ$1),0,1)))</f>
        <v/>
      </c>
      <c r="CK113" s="2" t="str">
        <f>IF($A113&gt;='FG_243way_Regular Symbol'!F$16,"",IF(D113=0,"",IF(OR(D113=$BW$1,D114=$BW$1,D115=$BW$1,D113=$CJ$1,D114=$CJ$1,D115=$CJ$1),0,1)))</f>
        <v/>
      </c>
      <c r="CL113" s="2" t="str">
        <f>IF($A113&gt;='FG_243way_Regular Symbol'!G$16,"",IF(E113=0,"",IF(OR(E113=$BW$1,E114=$BW$1,E115=$BW$1,E113=$CJ$1,E114=$CJ$1,E115=$CJ$1),0,1)))</f>
        <v/>
      </c>
      <c r="CM113" s="2" t="str">
        <f>IF($A113&gt;='FG_243way_Regular Symbol'!H$16,"",IF(F113=0,"",IF(OR(F113=$BW$1,F114=$BW$1,F115=$BW$1,F113=$CJ$1,F114=$CJ$1,F115=$CJ$1),0,1)))</f>
        <v/>
      </c>
      <c r="CO113" s="2" t="str">
        <f>IF($A113&gt;='FG_243way_Regular Symbol'!D$16,"",IF(B113=0,"",IF(OR(B113=$BW$1,B114=$BW$1,B115=$BW$1,B113=$CP$1,B114=$CP$1,B115=$CP$1),0,1)))</f>
        <v/>
      </c>
      <c r="CP113" s="2" t="str">
        <f>IF($A113&gt;='FG_243way_Regular Symbol'!E$16,"",IF(C113=0,"",IF(OR(C113=$BW$1,C114=$BW$1,C115=$BW$1,C113=$CP$1,C114=$CP$1,C115=$CP$1),0,1)))</f>
        <v/>
      </c>
      <c r="CQ113" s="2" t="str">
        <f>IF($A113&gt;='FG_243way_Regular Symbol'!F$16,"",IF(D113=0,"",IF(OR(D113=$BW$1,D114=$BW$1,D115=$BW$1,D113=$CP$1,D114=$CP$1,D115=$CP$1),0,1)))</f>
        <v/>
      </c>
      <c r="CR113" s="2" t="str">
        <f>IF($A113&gt;='FG_243way_Regular Symbol'!G$16,"",IF(E113=0,"",IF(OR(E113=$BW$1,E114=$BW$1,E115=$BW$1,E113=$CP$1,E114=$CP$1,E115=$CP$1),0,1)))</f>
        <v/>
      </c>
      <c r="CS113" s="2" t="str">
        <f>IF($A113&gt;='FG_243way_Regular Symbol'!H$16,"",IF(F113=0,"",IF(OR(F113=$BW$1,F114=$BW$1,F115=$BW$1,F113=$CP$1,F114=$CP$1,F115=$CP$1),0,1)))</f>
        <v/>
      </c>
      <c r="CU113" s="2" t="str">
        <f>IF($A113&gt;='FG_243way_Regular Symbol'!D$16,"",IF(B113=0,"",IF(OR(B113=$BW$1,B114=$BW$1,B115=$BW$1,B113=$CV$1,B114=$CV$1,B115=$CV$1),0,1)))</f>
        <v/>
      </c>
      <c r="CV113" s="2" t="str">
        <f>IF($A113&gt;='FG_243way_Regular Symbol'!E$16,"",IF(C113=0,"",IF(OR(C113=$BW$1,C114=$BW$1,C115=$BW$1,C113=$CV$1,C114=$CV$1,C115=$CV$1),0,1)))</f>
        <v/>
      </c>
      <c r="CW113" s="2" t="str">
        <f>IF($A113&gt;='FG_243way_Regular Symbol'!F$16,"",IF(D113=0,"",IF(OR(D113=$BW$1,D114=$BW$1,D115=$BW$1,D113=$CV$1,D114=$CV$1,D115=$CV$1),0,1)))</f>
        <v/>
      </c>
      <c r="CX113" s="2" t="str">
        <f>IF($A113&gt;='FG_243way_Regular Symbol'!G$16,"",IF(E113=0,"",IF(OR(E113=$BW$1,E114=$BW$1,E115=$BW$1,E113=$CV$1,E114=$CV$1,E115=$CV$1),0,1)))</f>
        <v/>
      </c>
      <c r="CY113" s="2" t="str">
        <f>IF($A113&gt;='FG_243way_Regular Symbol'!H$16,"",IF(F113=0,"",IF(OR(F113=$BW$1,F114=$BW$1,F115=$BW$1,F113=$CV$1,F114=$CV$1,F115=$CV$1),0,1)))</f>
        <v/>
      </c>
    </row>
    <row r="114" spans="1:103">
      <c r="A114" s="341">
        <f>IF('FG_243way_Regular Symbol'!L113="","",'FG_243way_Regular Symbol'!L113)</f>
        <v>110</v>
      </c>
      <c r="B114" s="184" t="str">
        <f>IF('FG_243way_Regular Symbol'!M113="",
IF($A114-'FG_243way_Regular Symbol'!D$16&gt;='FG_243way_RegularＸ_W()'!B$2-1,"",VLOOKUP($A114-'FG_243way_Regular Symbol'!D$16,'FG_243way_Regular Symbol'!$L$3:$Q$99,'FG_243way_RegularＸ_W()'!B$3+1,FALSE)),
'FG_243way_Regular Symbol'!M113)</f>
        <v/>
      </c>
      <c r="C114" s="184" t="str">
        <f>IF('FG_243way_Regular Symbol'!N113="",
IF($A114-'FG_243way_Regular Symbol'!E$16&gt;='FG_243way_RegularＸ_W()'!C$2-1,"",VLOOKUP($A114-'FG_243way_Regular Symbol'!E$16,'FG_243way_Regular Symbol'!$L$3:$Q$99,'FG_243way_RegularＸ_W()'!C$3+1,FALSE)),
'FG_243way_Regular Symbol'!N113)</f>
        <v/>
      </c>
      <c r="D114" s="184" t="str">
        <f>IF('FG_243way_Regular Symbol'!O113="",
IF($A114-'FG_243way_Regular Symbol'!F$16&gt;='FG_243way_RegularＸ_W()'!D$2-1,"",VLOOKUP($A114-'FG_243way_Regular Symbol'!F$16,'FG_243way_Regular Symbol'!$L$3:$Q$99,'FG_243way_RegularＸ_W()'!D$3+1,FALSE)),
'FG_243way_Regular Symbol'!O113)</f>
        <v/>
      </c>
      <c r="E114" s="184" t="str">
        <f>IF('FG_243way_Regular Symbol'!P113="",
IF($A114-'FG_243way_Regular Symbol'!G$16&gt;='FG_243way_RegularＸ_W()'!E$2-1,"",VLOOKUP($A114-'FG_243way_Regular Symbol'!G$16,'FG_243way_Regular Symbol'!$L$3:$Q$99,'FG_243way_RegularＸ_W()'!E$3+1,FALSE)),
'FG_243way_Regular Symbol'!P113)</f>
        <v/>
      </c>
      <c r="F114" s="358" t="str">
        <f>IF('FG_243way_Regular Symbol'!Q113="",
IF($A114-'FG_243way_Regular Symbol'!H$16&gt;='FG_243way_RegularＸ_W()'!F$2-1,"",VLOOKUP($A114-'FG_243way_Regular Symbol'!H$16,'FG_243way_Regular Symbol'!$L$3:$Q$99,'FG_243way_RegularＸ_W()'!F$3+1,FALSE)),
'FG_243way_Regular Symbol'!Q113)</f>
        <v/>
      </c>
      <c r="O114" s="342" t="str">
        <f>IF($A114&gt;='FG_243way_Regular Symbol'!D$16,"",IF(B114=0,"",IF(OR(B114=$O$1,B114=$P$1,B115=$O$1,B115=$P$1,B116=$O$1,B116=$P$1),0,1)))</f>
        <v/>
      </c>
      <c r="P114" s="2" t="str">
        <f>IF($A114&gt;='FG_243way_Regular Symbol'!E$16,"",IF(C114=0,"",IF(OR(C114=$O$1,C114=$P$1,C115=$O$1,C115=$P$1,C116=$O$1,C116=$P$1),0,1)))</f>
        <v/>
      </c>
      <c r="Q114" s="2" t="str">
        <f>IF($A114&gt;='FG_243way_Regular Symbol'!F$16,"",IF(D114=0,"",IF(OR(D114=$O$1,D114=$P$1,D115=$O$1,D115=$P$1,D116=$O$1,D116=$P$1),0,1)))</f>
        <v/>
      </c>
      <c r="R114" s="2" t="str">
        <f>IF($A114&gt;='FG_243way_Regular Symbol'!G$16,"",IF(E114=0,"",IF(OR(E114=$O$1,E114=$P$1,E115=$O$1,E115=$P$1,E116=$O$1,E116=$P$1),0,1)))</f>
        <v/>
      </c>
      <c r="S114" s="128" t="str">
        <f>IF($A114&gt;='FG_243way_Regular Symbol'!H$16,"",IF(F114=0,"",IF(OR(F114=$O$1,F114=$P$1,F115=$O$1,F115=$P$1,F116=$O$1,F116=$P$1),0,1)))</f>
        <v/>
      </c>
      <c r="U114" s="342" t="str">
        <f>IF($A114&gt;='FG_243way_Regular Symbol'!D$16,"",IF(B114=0,"",IF(OR(B114=$U$1,B114=$V$1,B115=$U$1,B115=$V$1,B116=$U$1,B116=$V$1),0,1)))</f>
        <v/>
      </c>
      <c r="V114" s="2" t="str">
        <f>IF($A114&gt;='FG_243way_Regular Symbol'!E$16,"",IF(C114=0,"",IF(OR(C114=$U$1,C114=$V$1,C115=$U$1,C115=$V$1,C116=$U$1,C116=$V$1),0,1)))</f>
        <v/>
      </c>
      <c r="W114" s="2" t="str">
        <f>IF($A114&gt;='FG_243way_Regular Symbol'!F$16,"",IF(D114=0,"",IF(OR(D114=$U$1,D114=$V$1,D115=$U$1,D115=$V$1,D116=$U$1,D116=$V$1),0,1)))</f>
        <v/>
      </c>
      <c r="X114" s="2" t="str">
        <f>IF($A114&gt;='FG_243way_Regular Symbol'!G$16,"",IF(E114=0,"",IF(OR(E114=$U$1,E114=$V$1,E115=$U$1,E115=$V$1,E116=$U$1,E116=$V$1),0,1)))</f>
        <v/>
      </c>
      <c r="Y114" s="128" t="str">
        <f>IF($A114&gt;='FG_243way_Regular Symbol'!H$16,"",IF(F114=0,"",IF(OR(F114=$U$1,F114=$V$1,F115=$U$1,F115=$V$1,F116=$U$1,F116=$V$1),0,1)))</f>
        <v/>
      </c>
      <c r="AA114" s="342" t="str">
        <f>IF($A114&gt;='FG_243way_Regular Symbol'!D$16,"",IF(B114=0,"",IF(OR(B114=$AA$1,B114=$AB$1,B115=$AA$1,B115=$AB$1,B116=$AA$1,,B116=$AB$1),0,1)))</f>
        <v/>
      </c>
      <c r="AB114" s="2" t="str">
        <f>IF($A114&gt;='FG_243way_Regular Symbol'!E$16,"",IF(C114=0,"",IF(OR(C114=$AA$1,C114=$AB$1,C115=$AA$1,C115=$AB$1,C116=$AA$1,,C116=$AB$1),0,1)))</f>
        <v/>
      </c>
      <c r="AC114" s="2" t="str">
        <f>IF($A114&gt;='FG_243way_Regular Symbol'!F$16,"",IF(D114=0,"",IF(OR(D114=$AA$1,D114=$AB$1,D115=$AA$1,D115=$AB$1,D116=$AA$1,,D116=$AB$1),0,1)))</f>
        <v/>
      </c>
      <c r="AD114" s="2" t="str">
        <f>IF($A114&gt;='FG_243way_Regular Symbol'!G$16,"",IF(E114=0,"",IF(OR(E114=$AA$1,E114=$AB$1,E115=$AA$1,E115=$AB$1,E116=$AA$1,,E116=$AB$1),0,1)))</f>
        <v/>
      </c>
      <c r="AE114" s="128" t="str">
        <f>IF($A114&gt;='FG_243way_Regular Symbol'!H$16,"",IF(F114=0,"",IF(OR(F114=$AA$1,F114=$AB$1,F115=$AA$1,F115=$AB$1,F116=$AA$1,,F116=$AB$1),0,1)))</f>
        <v/>
      </c>
      <c r="AG114" s="342" t="str">
        <f>IF($A114&gt;='FG_243way_Regular Symbol'!D$16,"",IF(B114=0,"",IF(OR(B114=$AG$1,B114=$AH$1,B115=$AG$1,B115=$AH$1,B116=$AG$1,B116=$AH$1),0,1)))</f>
        <v/>
      </c>
      <c r="AH114" s="2" t="str">
        <f>IF($A114&gt;='FG_243way_Regular Symbol'!E$16,"",IF(C114=0,"",IF(OR(C114=$AG$1,C114=$AH$1,C115=$AG$1,C115=$AH$1,C116=$AG$1,C116=$AH$1),0,1)))</f>
        <v/>
      </c>
      <c r="AI114" s="2" t="str">
        <f>IF($A114&gt;='FG_243way_Regular Symbol'!F$16,"",IF(D114=0,"",IF(OR(D114=$AG$1,D114=$AH$1,D115=$AG$1,D115=$AH$1,D116=$AG$1,D116=$AH$1),0,1)))</f>
        <v/>
      </c>
      <c r="AJ114" s="2" t="str">
        <f>IF($A114&gt;='FG_243way_Regular Symbol'!G$16,"",IF(E114=0,"",IF(OR(E114=$AG$1,E114=$AH$1,E115=$AG$1,E115=$AH$1,E116=$AG$1,E116=$AH$1),0,1)))</f>
        <v/>
      </c>
      <c r="AK114" s="128" t="str">
        <f>IF($A114&gt;='FG_243way_Regular Symbol'!H$16,"",IF(F114=0,"",IF(OR(F114=$AG$1,F114=$AH$1,F115=$AG$1,F115=$AH$1,F116=$AG$1,F116=$AH$1),0,1)))</f>
        <v/>
      </c>
      <c r="AM114" s="342" t="str">
        <f>IF($A114&gt;='FG_243way_Regular Symbol'!D$16,"",IF(B114=0,"",IF(OR(B114=$AM$1,B114=$AN$1,B115=$AM$1,B115=$AN$1,B116=$AM$1,B116=$AN$1),0,1)))</f>
        <v/>
      </c>
      <c r="AN114" s="2" t="str">
        <f>IF($A114&gt;='FG_243way_Regular Symbol'!E$16,"",IF(C114=0,"",IF(OR(C114=$AM$1,C114=$AN$1,C115=$AM$1,C115=$AN$1,C116=$AM$1,C116=$AN$1),0,1)))</f>
        <v/>
      </c>
      <c r="AO114" s="2" t="str">
        <f>IF($A114&gt;='FG_243way_Regular Symbol'!F$16,"",IF(D114=0,"",IF(OR(D114=$AM$1,D114=$AN$1,D115=$AM$1,D115=$AN$1,D116=$AM$1,D116=$AN$1),0,1)))</f>
        <v/>
      </c>
      <c r="AP114" s="2" t="str">
        <f>IF($A114&gt;='FG_243way_Regular Symbol'!G$16,"",IF(E114=0,"",IF(OR(E114=$AM$1,E114=$AN$1,E115=$AM$1,E115=$AN$1,E116=$AM$1,E116=$AN$1),0,1)))</f>
        <v/>
      </c>
      <c r="AQ114" s="128" t="str">
        <f>IF($A114&gt;='FG_243way_Regular Symbol'!H$16,"",IF(F114=0,"",IF(OR(F114=$AM$1,F114=$AN$1,F115=$AM$1,F115=$AN$1,F116=$AM$1,F116=$AN$1),0,1)))</f>
        <v/>
      </c>
      <c r="AS114" s="342" t="str">
        <f>IF($A114&gt;='FG_243way_Regular Symbol'!D$16,"",IF(B114=0,"",IF(OR(B114=$AM$1,B114=$AT$1,B115=$AM$1,B115=$AT$1,B116=$AM$1,B116=$AT$1),0,1)))</f>
        <v/>
      </c>
      <c r="AT114" s="2" t="str">
        <f>IF($A114&gt;='FG_243way_Regular Symbol'!E$16,"",IF(C114=0,"",IF(OR(C114=$AM$1,C114=$AT$1,C115=$AM$1,C115=$AT$1,C116=$AM$1,C116=$AT$1),0,1)))</f>
        <v/>
      </c>
      <c r="AU114" s="2" t="str">
        <f>IF($A114&gt;='FG_243way_Regular Symbol'!F$16,"",IF(D114=0,"",IF(OR(D114=$AM$1,D114=$AT$1,D115=$AM$1,D115=$AT$1,D116=$AM$1,D116=$AT$1),0,1)))</f>
        <v/>
      </c>
      <c r="AV114" s="2" t="str">
        <f>IF($A114&gt;='FG_243way_Regular Symbol'!G$16,"",IF(E114=0,"",IF(OR(E114=$AM$1,E114=$AT$1,E115=$AM$1,E115=$AT$1,E116=$AM$1,E116=$AT$1),0,1)))</f>
        <v/>
      </c>
      <c r="AW114" s="128" t="str">
        <f>IF($A114&gt;='FG_243way_Regular Symbol'!H$16,"",IF(F114=0,"",IF(OR(F114=$AM$1,F114=$AT$1,F115=$AM$1,F115=$AT$1,F116=$AM$1,F116=$AT$1),0,1)))</f>
        <v/>
      </c>
      <c r="AY114" s="342" t="str">
        <f>IF($A114&gt;='FG_243way_Regular Symbol'!D$16,"",IF(B114=0,"",IF(OR(B114=$AM$1,B114=$AZ$1,B115=$AM$1,B115=$AZ$1,B116=$AM$1,B116=$AZ$1),0,1)))</f>
        <v/>
      </c>
      <c r="AZ114" s="2" t="str">
        <f>IF($A114&gt;='FG_243way_Regular Symbol'!E$16,"",IF(C114=0,"",IF(OR(C114=$AM$1,C114=$AZ$1,C115=$AM$1,C115=$AZ$1,C116=$AM$1,C116=$AZ$1),0,1)))</f>
        <v/>
      </c>
      <c r="BA114" s="2" t="str">
        <f>IF($A114&gt;='FG_243way_Regular Symbol'!F$16,"",IF(D114=0,"",IF(OR(D114=$AM$1,D114=$AZ$1,D115=$AM$1,D115=$AZ$1,D116=$AM$1,D116=$AZ$1),0,1)))</f>
        <v/>
      </c>
      <c r="BB114" s="2" t="str">
        <f>IF($A114&gt;='FG_243way_Regular Symbol'!G$16,"",IF(E114=0,"",IF(OR(E114=$AM$1,E114=$AZ$1,E115=$AM$1,E115=$AZ$1,E116=$AM$1,E116=$AZ$1),0,1)))</f>
        <v/>
      </c>
      <c r="BC114" s="128" t="str">
        <f>IF($A114&gt;='FG_243way_Regular Symbol'!H$16,"",IF(F114=0,"",IF(OR(F114=$AM$1,F114=$AZ$1,F115=$AM$1,F115=$AZ$1,F116=$AM$1,F116=$AZ$1),0,1)))</f>
        <v/>
      </c>
      <c r="BE114" s="342"/>
      <c r="BF114" s="2"/>
      <c r="BG114" s="2" t="str">
        <f>IF($A114&gt;='FG_243way_Regular Symbol'!F$16,"",IF(D114=0,"",COUNTIF(D114:D116,$BF$1)))</f>
        <v/>
      </c>
      <c r="BH114" s="2" t="str">
        <f>IF($A114&gt;='FG_243way_Regular Symbol'!G$16,"",IF(E114=0,"",COUNTIF(E114:E116,$BF$1)))</f>
        <v/>
      </c>
      <c r="BI114" s="2" t="str">
        <f>IF($A114&gt;='FG_243way_Regular Symbol'!H$16,"",IF(F114=0,"",COUNTIF(F114:F116,$BF$1)))</f>
        <v/>
      </c>
      <c r="BK114" s="342"/>
      <c r="BL114" s="2"/>
      <c r="BM114" s="2" t="str">
        <f>IF($A114&gt;='FG_243way_Regular Symbol'!F$16,"",IF(D114=0,"",IF(OR(D114=$AM$1,D114=$BL$1,D115=$AM$1,D115=$BL$1,D116=$AM$1,D116=$BL$1),0,1)))</f>
        <v/>
      </c>
      <c r="BN114" s="2" t="str">
        <f>IF($A114&gt;='FG_243way_Regular Symbol'!G$16,"",IF(E114=0,"",IF(OR(E114=$AM$1,E114=$BL$1,E115=$AM$1,E115=$BL$1,E116=$AM$1,E116=$BL$1),0,1)))</f>
        <v/>
      </c>
      <c r="BO114" s="128" t="str">
        <f>IF($A114&gt;='FG_243way_Regular Symbol'!H$16,"",IF(F114=0,"",IF(OR(F114=$AM$1,F114=$BL$1,F115=$AM$1,F115=$BL$1,F116=$AM$1,F116=$BL$1),0,1)))</f>
        <v/>
      </c>
      <c r="BQ114" s="2" t="str">
        <f>IF($A114&gt;='FG_243way_Regular Symbol'!D$16,"",IF(B114=0,"",IF(OR(B114=$BQ$1,B114=$BR$1,B115=$BQ$1,B115=$BR$1,B116=$BQ$1,B116=$BR$1),0,1)))</f>
        <v/>
      </c>
      <c r="BR114" s="2" t="str">
        <f>IF($A114&gt;='FG_243way_Regular Symbol'!E$16,"",IF(C114=0,"",IF(OR(C114=$BQ$1,C114=$BR$1,C115=$BQ$1,C115=$BR$1,C116=$BQ$1,C116=$BR$1),0,1)))</f>
        <v/>
      </c>
      <c r="BS114" s="2" t="str">
        <f>IF($A114&gt;='FG_243way_Regular Symbol'!F$16,"",IF(D114=0,"",IF(OR(D114=$BQ$1,D114=$BR$1,D115=$BQ$1,D115=$BR$1,D116=$BQ$1,D116=$BR$1),0,1)))</f>
        <v/>
      </c>
      <c r="BT114" s="2" t="str">
        <f>IF($A114&gt;='FG_243way_Regular Symbol'!G$16,"",IF(E114=0,"",IF(OR(E114=$BQ$1,E114=$BR$1,E115=$BQ$1,E115=$BR$1,E116=$BQ$1,E116=$BR$1),0,1)))</f>
        <v/>
      </c>
      <c r="BU114" s="2" t="str">
        <f>IF($A114&gt;='FG_243way_Regular Symbol'!H$16,"",IF(F114=0,"",IF(OR(F114=$BQ$1,F114=$BR$1,F115=$BQ$1,F115=$BR$1,F116=$BQ$1,F116=$BR$1),0,1)))</f>
        <v/>
      </c>
      <c r="BW114" s="2" t="str">
        <f>IF($A114&gt;='FG_243way_Regular Symbol'!D$16,"",IF(B114=0,"",IF(OR(B114=$BW$1,B115=$BW$1,B116=$BW$1,B114=$BX$1,B115=$BX$1,B116=$BX$1),0,1)))</f>
        <v/>
      </c>
      <c r="BX114" s="2" t="str">
        <f>IF($A114&gt;='FG_243way_Regular Symbol'!E$16,"",IF(C114=0,"",IF(OR(C114=$BW$1,C115=$BW$1,C116=$BW$1,C114=$BX$1,C115=$BX$1,C116=$BX$1),0,1)))</f>
        <v/>
      </c>
      <c r="BY114" s="2" t="str">
        <f>IF($A114&gt;='FG_243way_Regular Symbol'!F$16,"",IF(D114=0,"",IF(OR(D114=$BW$1,D115=$BW$1,D116=$BW$1,D114=$BX$1,D115=$BX$1,D116=$BX$1),0,1)))</f>
        <v/>
      </c>
      <c r="BZ114" s="2" t="str">
        <f>IF($A114&gt;='FG_243way_Regular Symbol'!G$16,"",IF(E114=0,"",IF(OR(E114=$BW$1,E115=$BW$1,E116=$BW$1,E114=$BX$1,E115=$BX$1,E116=$BX$1),0,1)))</f>
        <v/>
      </c>
      <c r="CA114" s="2" t="str">
        <f>IF($A114&gt;='FG_243way_Regular Symbol'!H$16,"",IF(F114=0,"",IF(OR(F114=$BW$1,F115=$BW$1,F116=$BW$1,F114=$BX$1,F115=$BX$1,F116=$BX$1),0,1)))</f>
        <v/>
      </c>
      <c r="CC114" s="2" t="str">
        <f>IF($A114&gt;='FG_243way_Regular Symbol'!D$16,"",IF(B114=0,"",IF(OR(B114=$BW$1,B115=$BW$1,B116=$BW$1,B114=$CD$1,B115=$CD$1,B116=$CD$1),0,1)))</f>
        <v/>
      </c>
      <c r="CD114" s="2" t="str">
        <f>IF($A114&gt;='FG_243way_Regular Symbol'!E$16,"",IF(C114=0,"",IF(OR(C114=$BW$1,C115=$BW$1,C116=$BW$1,C114=$CD$1,C115=$CD$1,C116=$CD$1),0,1)))</f>
        <v/>
      </c>
      <c r="CE114" s="2" t="str">
        <f>IF($A114&gt;='FG_243way_Regular Symbol'!F$16,"",IF(D114=0,"",IF(OR(D114=$BW$1,D115=$BW$1,D116=$BW$1,D114=$CD$1,D115=$CD$1,D116=$CD$1),0,1)))</f>
        <v/>
      </c>
      <c r="CF114" s="2" t="str">
        <f>IF($A114&gt;='FG_243way_Regular Symbol'!G$16,"",IF(E114=0,"",IF(OR(E114=$BW$1,E115=$BW$1,E116=$BW$1,E114=$CD$1,E115=$CD$1,E116=$CD$1),0,1)))</f>
        <v/>
      </c>
      <c r="CG114" s="2" t="str">
        <f>IF($A114&gt;='FG_243way_Regular Symbol'!H$16,"",IF(F114=0,"",IF(OR(F114=$BW$1,F115=$BW$1,F116=$BW$1,F114=$CD$1,F115=$CD$1,F116=$CD$1),0,1)))</f>
        <v/>
      </c>
      <c r="CI114" s="2" t="str">
        <f>IF($A114&gt;='FG_243way_Regular Symbol'!D$16,"",IF(B114=0,"",IF(OR(B114=$BW$1,B115=$BW$1,B116=$BW$1,B114=$CJ$1,B115=$CJ$1,B116=$CJ$1),0,1)))</f>
        <v/>
      </c>
      <c r="CJ114" s="2" t="str">
        <f>IF($A114&gt;='FG_243way_Regular Symbol'!E$16,"",IF(C114=0,"",IF(OR(C114=$BW$1,C115=$BW$1,C116=$BW$1,C114=$CJ$1,C115=$CJ$1,C116=$CJ$1),0,1)))</f>
        <v/>
      </c>
      <c r="CK114" s="2" t="str">
        <f>IF($A114&gt;='FG_243way_Regular Symbol'!F$16,"",IF(D114=0,"",IF(OR(D114=$BW$1,D115=$BW$1,D116=$BW$1,D114=$CJ$1,D115=$CJ$1,D116=$CJ$1),0,1)))</f>
        <v/>
      </c>
      <c r="CL114" s="2" t="str">
        <f>IF($A114&gt;='FG_243way_Regular Symbol'!G$16,"",IF(E114=0,"",IF(OR(E114=$BW$1,E115=$BW$1,E116=$BW$1,E114=$CJ$1,E115=$CJ$1,E116=$CJ$1),0,1)))</f>
        <v/>
      </c>
      <c r="CM114" s="2" t="str">
        <f>IF($A114&gt;='FG_243way_Regular Symbol'!H$16,"",IF(F114=0,"",IF(OR(F114=$BW$1,F115=$BW$1,F116=$BW$1,F114=$CJ$1,F115=$CJ$1,F116=$CJ$1),0,1)))</f>
        <v/>
      </c>
      <c r="CO114" s="2" t="str">
        <f>IF($A114&gt;='FG_243way_Regular Symbol'!D$16,"",IF(B114=0,"",IF(OR(B114=$BW$1,B115=$BW$1,B116=$BW$1,B114=$CP$1,B115=$CP$1,B116=$CP$1),0,1)))</f>
        <v/>
      </c>
      <c r="CP114" s="2" t="str">
        <f>IF($A114&gt;='FG_243way_Regular Symbol'!E$16,"",IF(C114=0,"",IF(OR(C114=$BW$1,C115=$BW$1,C116=$BW$1,C114=$CP$1,C115=$CP$1,C116=$CP$1),0,1)))</f>
        <v/>
      </c>
      <c r="CQ114" s="2" t="str">
        <f>IF($A114&gt;='FG_243way_Regular Symbol'!F$16,"",IF(D114=0,"",IF(OR(D114=$BW$1,D115=$BW$1,D116=$BW$1,D114=$CP$1,D115=$CP$1,D116=$CP$1),0,1)))</f>
        <v/>
      </c>
      <c r="CR114" s="2" t="str">
        <f>IF($A114&gt;='FG_243way_Regular Symbol'!G$16,"",IF(E114=0,"",IF(OR(E114=$BW$1,E115=$BW$1,E116=$BW$1,E114=$CP$1,E115=$CP$1,E116=$CP$1),0,1)))</f>
        <v/>
      </c>
      <c r="CS114" s="2" t="str">
        <f>IF($A114&gt;='FG_243way_Regular Symbol'!H$16,"",IF(F114=0,"",IF(OR(F114=$BW$1,F115=$BW$1,F116=$BW$1,F114=$CP$1,F115=$CP$1,F116=$CP$1),0,1)))</f>
        <v/>
      </c>
      <c r="CU114" s="2" t="str">
        <f>IF($A114&gt;='FG_243way_Regular Symbol'!D$16,"",IF(B114=0,"",IF(OR(B114=$BW$1,B115=$BW$1,B116=$BW$1,B114=$CV$1,B115=$CV$1,B116=$CV$1),0,1)))</f>
        <v/>
      </c>
      <c r="CV114" s="2" t="str">
        <f>IF($A114&gt;='FG_243way_Regular Symbol'!E$16,"",IF(C114=0,"",IF(OR(C114=$BW$1,C115=$BW$1,C116=$BW$1,C114=$CV$1,C115=$CV$1,C116=$CV$1),0,1)))</f>
        <v/>
      </c>
      <c r="CW114" s="2" t="str">
        <f>IF($A114&gt;='FG_243way_Regular Symbol'!F$16,"",IF(D114=0,"",IF(OR(D114=$BW$1,D115=$BW$1,D116=$BW$1,D114=$CV$1,D115=$CV$1,D116=$CV$1),0,1)))</f>
        <v/>
      </c>
      <c r="CX114" s="2" t="str">
        <f>IF($A114&gt;='FG_243way_Regular Symbol'!G$16,"",IF(E114=0,"",IF(OR(E114=$BW$1,E115=$BW$1,E116=$BW$1,E114=$CV$1,E115=$CV$1,E116=$CV$1),0,1)))</f>
        <v/>
      </c>
      <c r="CY114" s="2" t="str">
        <f>IF($A114&gt;='FG_243way_Regular Symbol'!H$16,"",IF(F114=0,"",IF(OR(F114=$BW$1,F115=$BW$1,F116=$BW$1,F114=$CV$1,F115=$CV$1,F116=$CV$1),0,1)))</f>
        <v/>
      </c>
    </row>
    <row r="115" spans="1:103">
      <c r="A115" s="341">
        <f>IF('FG_243way_Regular Symbol'!L114="","",'FG_243way_Regular Symbol'!L114)</f>
        <v>111</v>
      </c>
      <c r="B115" s="184" t="str">
        <f>IF('FG_243way_Regular Symbol'!M114="",
IF($A115-'FG_243way_Regular Symbol'!D$16&gt;='FG_243way_RegularＸ_W()'!B$2-1,"",VLOOKUP($A115-'FG_243way_Regular Symbol'!D$16,'FG_243way_Regular Symbol'!$L$3:$Q$99,'FG_243way_RegularＸ_W()'!B$3+1,FALSE)),
'FG_243way_Regular Symbol'!M114)</f>
        <v/>
      </c>
      <c r="C115" s="184" t="str">
        <f>IF('FG_243way_Regular Symbol'!N114="",
IF($A115-'FG_243way_Regular Symbol'!E$16&gt;='FG_243way_RegularＸ_W()'!C$2-1,"",VLOOKUP($A115-'FG_243way_Regular Symbol'!E$16,'FG_243way_Regular Symbol'!$L$3:$Q$99,'FG_243way_RegularＸ_W()'!C$3+1,FALSE)),
'FG_243way_Regular Symbol'!N114)</f>
        <v/>
      </c>
      <c r="D115" s="184" t="str">
        <f>IF('FG_243way_Regular Symbol'!O114="",
IF($A115-'FG_243way_Regular Symbol'!F$16&gt;='FG_243way_RegularＸ_W()'!D$2-1,"",VLOOKUP($A115-'FG_243way_Regular Symbol'!F$16,'FG_243way_Regular Symbol'!$L$3:$Q$99,'FG_243way_RegularＸ_W()'!D$3+1,FALSE)),
'FG_243way_Regular Symbol'!O114)</f>
        <v/>
      </c>
      <c r="E115" s="184" t="str">
        <f>IF('FG_243way_Regular Symbol'!P114="",
IF($A115-'FG_243way_Regular Symbol'!G$16&gt;='FG_243way_RegularＸ_W()'!E$2-1,"",VLOOKUP($A115-'FG_243way_Regular Symbol'!G$16,'FG_243way_Regular Symbol'!$L$3:$Q$99,'FG_243way_RegularＸ_W()'!E$3+1,FALSE)),
'FG_243way_Regular Symbol'!P114)</f>
        <v/>
      </c>
      <c r="F115" s="358" t="str">
        <f>IF('FG_243way_Regular Symbol'!Q114="",
IF($A115-'FG_243way_Regular Symbol'!H$16&gt;='FG_243way_RegularＸ_W()'!F$2-1,"",VLOOKUP($A115-'FG_243way_Regular Symbol'!H$16,'FG_243way_Regular Symbol'!$L$3:$Q$99,'FG_243way_RegularＸ_W()'!F$3+1,FALSE)),
'FG_243way_Regular Symbol'!Q114)</f>
        <v/>
      </c>
      <c r="O115" s="342" t="str">
        <f>IF($A115&gt;='FG_243way_Regular Symbol'!D$16,"",IF(B115=0,"",IF(OR(B115=$O$1,B115=$P$1,B116=$O$1,B116=$P$1,B117=$O$1,B117=$P$1),0,1)))</f>
        <v/>
      </c>
      <c r="P115" s="2" t="str">
        <f>IF($A115&gt;='FG_243way_Regular Symbol'!E$16,"",IF(C115=0,"",IF(OR(C115=$O$1,C115=$P$1,C116=$O$1,C116=$P$1,C117=$O$1,C117=$P$1),0,1)))</f>
        <v/>
      </c>
      <c r="Q115" s="2" t="str">
        <f>IF($A115&gt;='FG_243way_Regular Symbol'!F$16,"",IF(D115=0,"",IF(OR(D115=$O$1,D115=$P$1,D116=$O$1,D116=$P$1,D117=$O$1,D117=$P$1),0,1)))</f>
        <v/>
      </c>
      <c r="R115" s="2" t="str">
        <f>IF($A115&gt;='FG_243way_Regular Symbol'!G$16,"",IF(E115=0,"",IF(OR(E115=$O$1,E115=$P$1,E116=$O$1,E116=$P$1,E117=$O$1,E117=$P$1),0,1)))</f>
        <v/>
      </c>
      <c r="S115" s="128" t="str">
        <f>IF($A115&gt;='FG_243way_Regular Symbol'!H$16,"",IF(F115=0,"",IF(OR(F115=$O$1,F115=$P$1,F116=$O$1,F116=$P$1,F117=$O$1,F117=$P$1),0,1)))</f>
        <v/>
      </c>
      <c r="U115" s="342" t="str">
        <f>IF($A115&gt;='FG_243way_Regular Symbol'!D$16,"",IF(B115=0,"",IF(OR(B115=$U$1,B115=$V$1,B116=$U$1,B116=$V$1,B117=$U$1,B117=$V$1),0,1)))</f>
        <v/>
      </c>
      <c r="V115" s="2" t="str">
        <f>IF($A115&gt;='FG_243way_Regular Symbol'!E$16,"",IF(C115=0,"",IF(OR(C115=$U$1,C115=$V$1,C116=$U$1,C116=$V$1,C117=$U$1,C117=$V$1),0,1)))</f>
        <v/>
      </c>
      <c r="W115" s="2" t="str">
        <f>IF($A115&gt;='FG_243way_Regular Symbol'!F$16,"",IF(D115=0,"",IF(OR(D115=$U$1,D115=$V$1,D116=$U$1,D116=$V$1,D117=$U$1,D117=$V$1),0,1)))</f>
        <v/>
      </c>
      <c r="X115" s="2" t="str">
        <f>IF($A115&gt;='FG_243way_Regular Symbol'!G$16,"",IF(E115=0,"",IF(OR(E115=$U$1,E115=$V$1,E116=$U$1,E116=$V$1,E117=$U$1,E117=$V$1),0,1)))</f>
        <v/>
      </c>
      <c r="Y115" s="128" t="str">
        <f>IF($A115&gt;='FG_243way_Regular Symbol'!H$16,"",IF(F115=0,"",IF(OR(F115=$U$1,F115=$V$1,F116=$U$1,F116=$V$1,F117=$U$1,F117=$V$1),0,1)))</f>
        <v/>
      </c>
      <c r="AA115" s="342" t="str">
        <f>IF($A115&gt;='FG_243way_Regular Symbol'!D$16,"",IF(B115=0,"",IF(OR(B115=$AA$1,B115=$AB$1,B116=$AA$1,B116=$AB$1,B117=$AA$1,,B117=$AB$1),0,1)))</f>
        <v/>
      </c>
      <c r="AB115" s="2" t="str">
        <f>IF($A115&gt;='FG_243way_Regular Symbol'!E$16,"",IF(C115=0,"",IF(OR(C115=$AA$1,C115=$AB$1,C116=$AA$1,C116=$AB$1,C117=$AA$1,,C117=$AB$1),0,1)))</f>
        <v/>
      </c>
      <c r="AC115" s="2" t="str">
        <f>IF($A115&gt;='FG_243way_Regular Symbol'!F$16,"",IF(D115=0,"",IF(OR(D115=$AA$1,D115=$AB$1,D116=$AA$1,D116=$AB$1,D117=$AA$1,,D117=$AB$1),0,1)))</f>
        <v/>
      </c>
      <c r="AD115" s="2" t="str">
        <f>IF($A115&gt;='FG_243way_Regular Symbol'!G$16,"",IF(E115=0,"",IF(OR(E115=$AA$1,E115=$AB$1,E116=$AA$1,E116=$AB$1,E117=$AA$1,,E117=$AB$1),0,1)))</f>
        <v/>
      </c>
      <c r="AE115" s="128" t="str">
        <f>IF($A115&gt;='FG_243way_Regular Symbol'!H$16,"",IF(F115=0,"",IF(OR(F115=$AA$1,F115=$AB$1,F116=$AA$1,F116=$AB$1,F117=$AA$1,,F117=$AB$1),0,1)))</f>
        <v/>
      </c>
      <c r="AG115" s="342" t="str">
        <f>IF($A115&gt;='FG_243way_Regular Symbol'!D$16,"",IF(B115=0,"",IF(OR(B115=$AG$1,B115=$AH$1,B116=$AG$1,B116=$AH$1,B117=$AG$1,B117=$AH$1),0,1)))</f>
        <v/>
      </c>
      <c r="AH115" s="2" t="str">
        <f>IF($A115&gt;='FG_243way_Regular Symbol'!E$16,"",IF(C115=0,"",IF(OR(C115=$AG$1,C115=$AH$1,C116=$AG$1,C116=$AH$1,C117=$AG$1,C117=$AH$1),0,1)))</f>
        <v/>
      </c>
      <c r="AI115" s="2" t="str">
        <f>IF($A115&gt;='FG_243way_Regular Symbol'!F$16,"",IF(D115=0,"",IF(OR(D115=$AG$1,D115=$AH$1,D116=$AG$1,D116=$AH$1,D117=$AG$1,D117=$AH$1),0,1)))</f>
        <v/>
      </c>
      <c r="AJ115" s="2" t="str">
        <f>IF($A115&gt;='FG_243way_Regular Symbol'!G$16,"",IF(E115=0,"",IF(OR(E115=$AG$1,E115=$AH$1,E116=$AG$1,E116=$AH$1,E117=$AG$1,E117=$AH$1),0,1)))</f>
        <v/>
      </c>
      <c r="AK115" s="128" t="str">
        <f>IF($A115&gt;='FG_243way_Regular Symbol'!H$16,"",IF(F115=0,"",IF(OR(F115=$AG$1,F115=$AH$1,F116=$AG$1,F116=$AH$1,F117=$AG$1,F117=$AH$1),0,1)))</f>
        <v/>
      </c>
      <c r="AM115" s="342" t="str">
        <f>IF($A115&gt;='FG_243way_Regular Symbol'!D$16,"",IF(B115=0,"",IF(OR(B115=$AM$1,B115=$AN$1,B116=$AM$1,B116=$AN$1,B117=$AM$1,B117=$AN$1),0,1)))</f>
        <v/>
      </c>
      <c r="AN115" s="2" t="str">
        <f>IF($A115&gt;='FG_243way_Regular Symbol'!E$16,"",IF(C115=0,"",IF(OR(C115=$AM$1,C115=$AN$1,C116=$AM$1,C116=$AN$1,C117=$AM$1,C117=$AN$1),0,1)))</f>
        <v/>
      </c>
      <c r="AO115" s="2" t="str">
        <f>IF($A115&gt;='FG_243way_Regular Symbol'!F$16,"",IF(D115=0,"",IF(OR(D115=$AM$1,D115=$AN$1,D116=$AM$1,D116=$AN$1,D117=$AM$1,D117=$AN$1),0,1)))</f>
        <v/>
      </c>
      <c r="AP115" s="2" t="str">
        <f>IF($A115&gt;='FG_243way_Regular Symbol'!G$16,"",IF(E115=0,"",IF(OR(E115=$AM$1,E115=$AN$1,E116=$AM$1,E116=$AN$1,E117=$AM$1,E117=$AN$1),0,1)))</f>
        <v/>
      </c>
      <c r="AQ115" s="128" t="str">
        <f>IF($A115&gt;='FG_243way_Regular Symbol'!H$16,"",IF(F115=0,"",IF(OR(F115=$AM$1,F115=$AN$1,F116=$AM$1,F116=$AN$1,F117=$AM$1,F117=$AN$1),0,1)))</f>
        <v/>
      </c>
      <c r="AS115" s="342" t="str">
        <f>IF($A115&gt;='FG_243way_Regular Symbol'!D$16,"",IF(B115=0,"",IF(OR(B115=$AM$1,B115=$AT$1,B116=$AM$1,B116=$AT$1,B117=$AM$1,B117=$AT$1),0,1)))</f>
        <v/>
      </c>
      <c r="AT115" s="2" t="str">
        <f>IF($A115&gt;='FG_243way_Regular Symbol'!E$16,"",IF(C115=0,"",IF(OR(C115=$AM$1,C115=$AT$1,C116=$AM$1,C116=$AT$1,C117=$AM$1,C117=$AT$1),0,1)))</f>
        <v/>
      </c>
      <c r="AU115" s="2" t="str">
        <f>IF($A115&gt;='FG_243way_Regular Symbol'!F$16,"",IF(D115=0,"",IF(OR(D115=$AM$1,D115=$AT$1,D116=$AM$1,D116=$AT$1,D117=$AM$1,D117=$AT$1),0,1)))</f>
        <v/>
      </c>
      <c r="AV115" s="2" t="str">
        <f>IF($A115&gt;='FG_243way_Regular Symbol'!G$16,"",IF(E115=0,"",IF(OR(E115=$AM$1,E115=$AT$1,E116=$AM$1,E116=$AT$1,E117=$AM$1,E117=$AT$1),0,1)))</f>
        <v/>
      </c>
      <c r="AW115" s="128" t="str">
        <f>IF($A115&gt;='FG_243way_Regular Symbol'!H$16,"",IF(F115=0,"",IF(OR(F115=$AM$1,F115=$AT$1,F116=$AM$1,F116=$AT$1,F117=$AM$1,F117=$AT$1),0,1)))</f>
        <v/>
      </c>
      <c r="AY115" s="342" t="str">
        <f>IF($A115&gt;='FG_243way_Regular Symbol'!D$16,"",IF(B115=0,"",IF(OR(B115=$AM$1,B115=$AZ$1,B116=$AM$1,B116=$AZ$1,B117=$AM$1,B117=$AZ$1),0,1)))</f>
        <v/>
      </c>
      <c r="AZ115" s="2" t="str">
        <f>IF($A115&gt;='FG_243way_Regular Symbol'!E$16,"",IF(C115=0,"",IF(OR(C115=$AM$1,C115=$AZ$1,C116=$AM$1,C116=$AZ$1,C117=$AM$1,C117=$AZ$1),0,1)))</f>
        <v/>
      </c>
      <c r="BA115" s="2" t="str">
        <f>IF($A115&gt;='FG_243way_Regular Symbol'!F$16,"",IF(D115=0,"",IF(OR(D115=$AM$1,D115=$AZ$1,D116=$AM$1,D116=$AZ$1,D117=$AM$1,D117=$AZ$1),0,1)))</f>
        <v/>
      </c>
      <c r="BB115" s="2" t="str">
        <f>IF($A115&gt;='FG_243way_Regular Symbol'!G$16,"",IF(E115=0,"",IF(OR(E115=$AM$1,E115=$AZ$1,E116=$AM$1,E116=$AZ$1,E117=$AM$1,E117=$AZ$1),0,1)))</f>
        <v/>
      </c>
      <c r="BC115" s="128" t="str">
        <f>IF($A115&gt;='FG_243way_Regular Symbol'!H$16,"",IF(F115=0,"",IF(OR(F115=$AM$1,F115=$AZ$1,F116=$AM$1,F116=$AZ$1,F117=$AM$1,F117=$AZ$1),0,1)))</f>
        <v/>
      </c>
      <c r="BE115" s="342"/>
      <c r="BF115" s="2"/>
      <c r="BG115" s="2" t="str">
        <f>IF($A115&gt;='FG_243way_Regular Symbol'!F$16,"",IF(D115=0,"",COUNTIF(D115:D117,$BF$1)))</f>
        <v/>
      </c>
      <c r="BH115" s="2" t="str">
        <f>IF($A115&gt;='FG_243way_Regular Symbol'!G$16,"",IF(E115=0,"",COUNTIF(E115:E117,$BF$1)))</f>
        <v/>
      </c>
      <c r="BI115" s="2" t="str">
        <f>IF($A115&gt;='FG_243way_Regular Symbol'!H$16,"",IF(F115=0,"",COUNTIF(F115:F117,$BF$1)))</f>
        <v/>
      </c>
      <c r="BK115" s="342"/>
      <c r="BL115" s="2"/>
      <c r="BM115" s="2" t="str">
        <f>IF($A115&gt;='FG_243way_Regular Symbol'!F$16,"",IF(D115=0,"",IF(OR(D115=$AM$1,D115=$BL$1,D116=$AM$1,D116=$BL$1,D117=$AM$1,D117=$BL$1),0,1)))</f>
        <v/>
      </c>
      <c r="BN115" s="2" t="str">
        <f>IF($A115&gt;='FG_243way_Regular Symbol'!G$16,"",IF(E115=0,"",IF(OR(E115=$AM$1,E115=$BL$1,E116=$AM$1,E116=$BL$1,E117=$AM$1,E117=$BL$1),0,1)))</f>
        <v/>
      </c>
      <c r="BO115" s="128" t="str">
        <f>IF($A115&gt;='FG_243way_Regular Symbol'!H$16,"",IF(F115=0,"",IF(OR(F115=$AM$1,F115=$BL$1,F116=$AM$1,F116=$BL$1,F117=$AM$1,F117=$BL$1),0,1)))</f>
        <v/>
      </c>
      <c r="BQ115" s="2" t="str">
        <f>IF($A115&gt;='FG_243way_Regular Symbol'!D$16,"",IF(B115=0,"",IF(OR(B115=$BQ$1,B115=$BR$1,B116=$BQ$1,B116=$BR$1,B117=$BQ$1,B117=$BR$1),0,1)))</f>
        <v/>
      </c>
      <c r="BR115" s="2" t="str">
        <f>IF($A115&gt;='FG_243way_Regular Symbol'!E$16,"",IF(C115=0,"",IF(OR(C115=$BQ$1,C115=$BR$1,C116=$BQ$1,C116=$BR$1,C117=$BQ$1,C117=$BR$1),0,1)))</f>
        <v/>
      </c>
      <c r="BS115" s="2" t="str">
        <f>IF($A115&gt;='FG_243way_Regular Symbol'!F$16,"",IF(D115=0,"",IF(OR(D115=$BQ$1,D115=$BR$1,D116=$BQ$1,D116=$BR$1,D117=$BQ$1,D117=$BR$1),0,1)))</f>
        <v/>
      </c>
      <c r="BT115" s="2" t="str">
        <f>IF($A115&gt;='FG_243way_Regular Symbol'!G$16,"",IF(E115=0,"",IF(OR(E115=$BQ$1,E115=$BR$1,E116=$BQ$1,E116=$BR$1,E117=$BQ$1,E117=$BR$1),0,1)))</f>
        <v/>
      </c>
      <c r="BU115" s="2" t="str">
        <f>IF($A115&gt;='FG_243way_Regular Symbol'!H$16,"",IF(F115=0,"",IF(OR(F115=$BQ$1,F115=$BR$1,F116=$BQ$1,F116=$BR$1,F117=$BQ$1,F117=$BR$1),0,1)))</f>
        <v/>
      </c>
      <c r="BW115" s="2" t="str">
        <f>IF($A115&gt;='FG_243way_Regular Symbol'!D$16,"",IF(B115=0,"",IF(OR(B115=$BW$1,B116=$BW$1,B117=$BW$1,B115=$BX$1,B116=$BX$1,B117=$BX$1),0,1)))</f>
        <v/>
      </c>
      <c r="BX115" s="2" t="str">
        <f>IF($A115&gt;='FG_243way_Regular Symbol'!E$16,"",IF(C115=0,"",IF(OR(C115=$BW$1,C116=$BW$1,C117=$BW$1,C115=$BX$1,C116=$BX$1,C117=$BX$1),0,1)))</f>
        <v/>
      </c>
      <c r="BY115" s="2" t="str">
        <f>IF($A115&gt;='FG_243way_Regular Symbol'!F$16,"",IF(D115=0,"",IF(OR(D115=$BW$1,D116=$BW$1,D117=$BW$1,D115=$BX$1,D116=$BX$1,D117=$BX$1),0,1)))</f>
        <v/>
      </c>
      <c r="BZ115" s="2" t="str">
        <f>IF($A115&gt;='FG_243way_Regular Symbol'!G$16,"",IF(E115=0,"",IF(OR(E115=$BW$1,E116=$BW$1,E117=$BW$1,E115=$BX$1,E116=$BX$1,E117=$BX$1),0,1)))</f>
        <v/>
      </c>
      <c r="CA115" s="2" t="str">
        <f>IF($A115&gt;='FG_243way_Regular Symbol'!H$16,"",IF(F115=0,"",IF(OR(F115=$BW$1,F116=$BW$1,F117=$BW$1,F115=$BX$1,F116=$BX$1,F117=$BX$1),0,1)))</f>
        <v/>
      </c>
      <c r="CC115" s="2" t="str">
        <f>IF($A115&gt;='FG_243way_Regular Symbol'!D$16,"",IF(B115=0,"",IF(OR(B115=$BW$1,B116=$BW$1,B117=$BW$1,B115=$CD$1,B116=$CD$1,B117=$CD$1),0,1)))</f>
        <v/>
      </c>
      <c r="CD115" s="2" t="str">
        <f>IF($A115&gt;='FG_243way_Regular Symbol'!E$16,"",IF(C115=0,"",IF(OR(C115=$BW$1,C116=$BW$1,C117=$BW$1,C115=$CD$1,C116=$CD$1,C117=$CD$1),0,1)))</f>
        <v/>
      </c>
      <c r="CE115" s="2" t="str">
        <f>IF($A115&gt;='FG_243way_Regular Symbol'!F$16,"",IF(D115=0,"",IF(OR(D115=$BW$1,D116=$BW$1,D117=$BW$1,D115=$CD$1,D116=$CD$1,D117=$CD$1),0,1)))</f>
        <v/>
      </c>
      <c r="CF115" s="2" t="str">
        <f>IF($A115&gt;='FG_243way_Regular Symbol'!G$16,"",IF(E115=0,"",IF(OR(E115=$BW$1,E116=$BW$1,E117=$BW$1,E115=$CD$1,E116=$CD$1,E117=$CD$1),0,1)))</f>
        <v/>
      </c>
      <c r="CG115" s="2" t="str">
        <f>IF($A115&gt;='FG_243way_Regular Symbol'!H$16,"",IF(F115=0,"",IF(OR(F115=$BW$1,F116=$BW$1,F117=$BW$1,F115=$CD$1,F116=$CD$1,F117=$CD$1),0,1)))</f>
        <v/>
      </c>
      <c r="CI115" s="2" t="str">
        <f>IF($A115&gt;='FG_243way_Regular Symbol'!D$16,"",IF(B115=0,"",IF(OR(B115=$BW$1,B116=$BW$1,B117=$BW$1,B115=$CJ$1,B116=$CJ$1,B117=$CJ$1),0,1)))</f>
        <v/>
      </c>
      <c r="CJ115" s="2" t="str">
        <f>IF($A115&gt;='FG_243way_Regular Symbol'!E$16,"",IF(C115=0,"",IF(OR(C115=$BW$1,C116=$BW$1,C117=$BW$1,C115=$CJ$1,C116=$CJ$1,C117=$CJ$1),0,1)))</f>
        <v/>
      </c>
      <c r="CK115" s="2" t="str">
        <f>IF($A115&gt;='FG_243way_Regular Symbol'!F$16,"",IF(D115=0,"",IF(OR(D115=$BW$1,D116=$BW$1,D117=$BW$1,D115=$CJ$1,D116=$CJ$1,D117=$CJ$1),0,1)))</f>
        <v/>
      </c>
      <c r="CL115" s="2" t="str">
        <f>IF($A115&gt;='FG_243way_Regular Symbol'!G$16,"",IF(E115=0,"",IF(OR(E115=$BW$1,E116=$BW$1,E117=$BW$1,E115=$CJ$1,E116=$CJ$1,E117=$CJ$1),0,1)))</f>
        <v/>
      </c>
      <c r="CM115" s="2" t="str">
        <f>IF($A115&gt;='FG_243way_Regular Symbol'!H$16,"",IF(F115=0,"",IF(OR(F115=$BW$1,F116=$BW$1,F117=$BW$1,F115=$CJ$1,F116=$CJ$1,F117=$CJ$1),0,1)))</f>
        <v/>
      </c>
      <c r="CO115" s="2" t="str">
        <f>IF($A115&gt;='FG_243way_Regular Symbol'!D$16,"",IF(B115=0,"",IF(OR(B115=$BW$1,B116=$BW$1,B117=$BW$1,B115=$CP$1,B116=$CP$1,B117=$CP$1),0,1)))</f>
        <v/>
      </c>
      <c r="CP115" s="2" t="str">
        <f>IF($A115&gt;='FG_243way_Regular Symbol'!E$16,"",IF(C115=0,"",IF(OR(C115=$BW$1,C116=$BW$1,C117=$BW$1,C115=$CP$1,C116=$CP$1,C117=$CP$1),0,1)))</f>
        <v/>
      </c>
      <c r="CQ115" s="2" t="str">
        <f>IF($A115&gt;='FG_243way_Regular Symbol'!F$16,"",IF(D115=0,"",IF(OR(D115=$BW$1,D116=$BW$1,D117=$BW$1,D115=$CP$1,D116=$CP$1,D117=$CP$1),0,1)))</f>
        <v/>
      </c>
      <c r="CR115" s="2" t="str">
        <f>IF($A115&gt;='FG_243way_Regular Symbol'!G$16,"",IF(E115=0,"",IF(OR(E115=$BW$1,E116=$BW$1,E117=$BW$1,E115=$CP$1,E116=$CP$1,E117=$CP$1),0,1)))</f>
        <v/>
      </c>
      <c r="CS115" s="2" t="str">
        <f>IF($A115&gt;='FG_243way_Regular Symbol'!H$16,"",IF(F115=0,"",IF(OR(F115=$BW$1,F116=$BW$1,F117=$BW$1,F115=$CP$1,F116=$CP$1,F117=$CP$1),0,1)))</f>
        <v/>
      </c>
      <c r="CU115" s="2" t="str">
        <f>IF($A115&gt;='FG_243way_Regular Symbol'!D$16,"",IF(B115=0,"",IF(OR(B115=$BW$1,B116=$BW$1,B117=$BW$1,B115=$CV$1,B116=$CV$1,B117=$CV$1),0,1)))</f>
        <v/>
      </c>
      <c r="CV115" s="2" t="str">
        <f>IF($A115&gt;='FG_243way_Regular Symbol'!E$16,"",IF(C115=0,"",IF(OR(C115=$BW$1,C116=$BW$1,C117=$BW$1,C115=$CV$1,C116=$CV$1,C117=$CV$1),0,1)))</f>
        <v/>
      </c>
      <c r="CW115" s="2" t="str">
        <f>IF($A115&gt;='FG_243way_Regular Symbol'!F$16,"",IF(D115=0,"",IF(OR(D115=$BW$1,D116=$BW$1,D117=$BW$1,D115=$CV$1,D116=$CV$1,D117=$CV$1),0,1)))</f>
        <v/>
      </c>
      <c r="CX115" s="2" t="str">
        <f>IF($A115&gt;='FG_243way_Regular Symbol'!G$16,"",IF(E115=0,"",IF(OR(E115=$BW$1,E116=$BW$1,E117=$BW$1,E115=$CV$1,E116=$CV$1,E117=$CV$1),0,1)))</f>
        <v/>
      </c>
      <c r="CY115" s="2" t="str">
        <f>IF($A115&gt;='FG_243way_Regular Symbol'!H$16,"",IF(F115=0,"",IF(OR(F115=$BW$1,F116=$BW$1,F117=$BW$1,F115=$CV$1,F116=$CV$1,F117=$CV$1),0,1)))</f>
        <v/>
      </c>
    </row>
    <row r="116" spans="1:103">
      <c r="A116" s="341">
        <f>IF('FG_243way_Regular Symbol'!L115="","",'FG_243way_Regular Symbol'!L115)</f>
        <v>112</v>
      </c>
      <c r="B116" s="184" t="str">
        <f>IF('FG_243way_Regular Symbol'!M115="",
IF($A116-'FG_243way_Regular Symbol'!D$16&gt;='FG_243way_RegularＸ_W()'!B$2-1,"",VLOOKUP($A116-'FG_243way_Regular Symbol'!D$16,'FG_243way_Regular Symbol'!$L$3:$Q$99,'FG_243way_RegularＸ_W()'!B$3+1,FALSE)),
'FG_243way_Regular Symbol'!M115)</f>
        <v/>
      </c>
      <c r="C116" s="184" t="str">
        <f>IF('FG_243way_Regular Symbol'!N115="",
IF($A116-'FG_243way_Regular Symbol'!E$16&gt;='FG_243way_RegularＸ_W()'!C$2-1,"",VLOOKUP($A116-'FG_243way_Regular Symbol'!E$16,'FG_243way_Regular Symbol'!$L$3:$Q$99,'FG_243way_RegularＸ_W()'!C$3+1,FALSE)),
'FG_243way_Regular Symbol'!N115)</f>
        <v/>
      </c>
      <c r="D116" s="184" t="str">
        <f>IF('FG_243way_Regular Symbol'!O115="",
IF($A116-'FG_243way_Regular Symbol'!F$16&gt;='FG_243way_RegularＸ_W()'!D$2-1,"",VLOOKUP($A116-'FG_243way_Regular Symbol'!F$16,'FG_243way_Regular Symbol'!$L$3:$Q$99,'FG_243way_RegularＸ_W()'!D$3+1,FALSE)),
'FG_243way_Regular Symbol'!O115)</f>
        <v/>
      </c>
      <c r="E116" s="184" t="str">
        <f>IF('FG_243way_Regular Symbol'!P115="",
IF($A116-'FG_243way_Regular Symbol'!G$16&gt;='FG_243way_RegularＸ_W()'!E$2-1,"",VLOOKUP($A116-'FG_243way_Regular Symbol'!G$16,'FG_243way_Regular Symbol'!$L$3:$Q$99,'FG_243way_RegularＸ_W()'!E$3+1,FALSE)),
'FG_243way_Regular Symbol'!P115)</f>
        <v/>
      </c>
      <c r="F116" s="358" t="str">
        <f>IF('FG_243way_Regular Symbol'!Q115="",
IF($A116-'FG_243way_Regular Symbol'!H$16&gt;='FG_243way_RegularＸ_W()'!F$2-1,"",VLOOKUP($A116-'FG_243way_Regular Symbol'!H$16,'FG_243way_Regular Symbol'!$L$3:$Q$99,'FG_243way_RegularＸ_W()'!F$3+1,FALSE)),
'FG_243way_Regular Symbol'!Q115)</f>
        <v/>
      </c>
      <c r="O116" s="342" t="str">
        <f>IF($A116&gt;='FG_243way_Regular Symbol'!D$16,"",IF(B116=0,"",IF(OR(B116=$O$1,B116=$P$1,B117=$O$1,B117=$P$1,B118=$O$1,B118=$P$1),0,1)))</f>
        <v/>
      </c>
      <c r="P116" s="2" t="str">
        <f>IF($A116&gt;='FG_243way_Regular Symbol'!E$16,"",IF(C116=0,"",IF(OR(C116=$O$1,C116=$P$1,C117=$O$1,C117=$P$1,C118=$O$1,C118=$P$1),0,1)))</f>
        <v/>
      </c>
      <c r="Q116" s="2" t="str">
        <f>IF($A116&gt;='FG_243way_Regular Symbol'!F$16,"",IF(D116=0,"",IF(OR(D116=$O$1,D116=$P$1,D117=$O$1,D117=$P$1,D118=$O$1,D118=$P$1),0,1)))</f>
        <v/>
      </c>
      <c r="R116" s="2" t="str">
        <f>IF($A116&gt;='FG_243way_Regular Symbol'!G$16,"",IF(E116=0,"",IF(OR(E116=$O$1,E116=$P$1,E117=$O$1,E117=$P$1,E118=$O$1,E118=$P$1),0,1)))</f>
        <v/>
      </c>
      <c r="S116" s="128" t="str">
        <f>IF($A116&gt;='FG_243way_Regular Symbol'!H$16,"",IF(F116=0,"",IF(OR(F116=$O$1,F116=$P$1,F117=$O$1,F117=$P$1,F118=$O$1,F118=$P$1),0,1)))</f>
        <v/>
      </c>
      <c r="U116" s="342" t="str">
        <f>IF($A116&gt;='FG_243way_Regular Symbol'!D$16,"",IF(B116=0,"",IF(OR(B116=$U$1,B116=$V$1,B117=$U$1,B117=$V$1,B118=$U$1,B118=$V$1),0,1)))</f>
        <v/>
      </c>
      <c r="V116" s="2" t="str">
        <f>IF($A116&gt;='FG_243way_Regular Symbol'!E$16,"",IF(C116=0,"",IF(OR(C116=$U$1,C116=$V$1,C117=$U$1,C117=$V$1,C118=$U$1,C118=$V$1),0,1)))</f>
        <v/>
      </c>
      <c r="W116" s="2" t="str">
        <f>IF($A116&gt;='FG_243way_Regular Symbol'!F$16,"",IF(D116=0,"",IF(OR(D116=$U$1,D116=$V$1,D117=$U$1,D117=$V$1,D118=$U$1,D118=$V$1),0,1)))</f>
        <v/>
      </c>
      <c r="X116" s="2" t="str">
        <f>IF($A116&gt;='FG_243way_Regular Symbol'!G$16,"",IF(E116=0,"",IF(OR(E116=$U$1,E116=$V$1,E117=$U$1,E117=$V$1,E118=$U$1,E118=$V$1),0,1)))</f>
        <v/>
      </c>
      <c r="Y116" s="128" t="str">
        <f>IF($A116&gt;='FG_243way_Regular Symbol'!H$16,"",IF(F116=0,"",IF(OR(F116=$U$1,F116=$V$1,F117=$U$1,F117=$V$1,F118=$U$1,F118=$V$1),0,1)))</f>
        <v/>
      </c>
      <c r="AA116" s="342" t="str">
        <f>IF($A116&gt;='FG_243way_Regular Symbol'!D$16,"",IF(B116=0,"",IF(OR(B116=$AA$1,B116=$AB$1,B117=$AA$1,B117=$AB$1,B118=$AA$1,,B118=$AB$1),0,1)))</f>
        <v/>
      </c>
      <c r="AB116" s="2" t="str">
        <f>IF($A116&gt;='FG_243way_Regular Symbol'!E$16,"",IF(C116=0,"",IF(OR(C116=$AA$1,C116=$AB$1,C117=$AA$1,C117=$AB$1,C118=$AA$1,,C118=$AB$1),0,1)))</f>
        <v/>
      </c>
      <c r="AC116" s="2" t="str">
        <f>IF($A116&gt;='FG_243way_Regular Symbol'!F$16,"",IF(D116=0,"",IF(OR(D116=$AA$1,D116=$AB$1,D117=$AA$1,D117=$AB$1,D118=$AA$1,,D118=$AB$1),0,1)))</f>
        <v/>
      </c>
      <c r="AD116" s="2" t="str">
        <f>IF($A116&gt;='FG_243way_Regular Symbol'!G$16,"",IF(E116=0,"",IF(OR(E116=$AA$1,E116=$AB$1,E117=$AA$1,E117=$AB$1,E118=$AA$1,,E118=$AB$1),0,1)))</f>
        <v/>
      </c>
      <c r="AE116" s="128" t="str">
        <f>IF($A116&gt;='FG_243way_Regular Symbol'!H$16,"",IF(F116=0,"",IF(OR(F116=$AA$1,F116=$AB$1,F117=$AA$1,F117=$AB$1,F118=$AA$1,,F118=$AB$1),0,1)))</f>
        <v/>
      </c>
      <c r="AG116" s="342" t="str">
        <f>IF($A116&gt;='FG_243way_Regular Symbol'!D$16,"",IF(B116=0,"",IF(OR(B116=$AG$1,B116=$AH$1,B117=$AG$1,B117=$AH$1,B118=$AG$1,B118=$AH$1),0,1)))</f>
        <v/>
      </c>
      <c r="AH116" s="2" t="str">
        <f>IF($A116&gt;='FG_243way_Regular Symbol'!E$16,"",IF(C116=0,"",IF(OR(C116=$AG$1,C116=$AH$1,C117=$AG$1,C117=$AH$1,C118=$AG$1,C118=$AH$1),0,1)))</f>
        <v/>
      </c>
      <c r="AI116" s="2" t="str">
        <f>IF($A116&gt;='FG_243way_Regular Symbol'!F$16,"",IF(D116=0,"",IF(OR(D116=$AG$1,D116=$AH$1,D117=$AG$1,D117=$AH$1,D118=$AG$1,D118=$AH$1),0,1)))</f>
        <v/>
      </c>
      <c r="AJ116" s="2" t="str">
        <f>IF($A116&gt;='FG_243way_Regular Symbol'!G$16,"",IF(E116=0,"",IF(OR(E116=$AG$1,E116=$AH$1,E117=$AG$1,E117=$AH$1,E118=$AG$1,E118=$AH$1),0,1)))</f>
        <v/>
      </c>
      <c r="AK116" s="128" t="str">
        <f>IF($A116&gt;='FG_243way_Regular Symbol'!H$16,"",IF(F116=0,"",IF(OR(F116=$AG$1,F116=$AH$1,F117=$AG$1,F117=$AH$1,F118=$AG$1,F118=$AH$1),0,1)))</f>
        <v/>
      </c>
      <c r="AM116" s="342" t="str">
        <f>IF($A116&gt;='FG_243way_Regular Symbol'!D$16,"",IF(B116=0,"",IF(OR(B116=$AM$1,B116=$AN$1,B117=$AM$1,B117=$AN$1,B118=$AM$1,B118=$AN$1),0,1)))</f>
        <v/>
      </c>
      <c r="AN116" s="2" t="str">
        <f>IF($A116&gt;='FG_243way_Regular Symbol'!E$16,"",IF(C116=0,"",IF(OR(C116=$AM$1,C116=$AN$1,C117=$AM$1,C117=$AN$1,C118=$AM$1,C118=$AN$1),0,1)))</f>
        <v/>
      </c>
      <c r="AO116" s="2" t="str">
        <f>IF($A116&gt;='FG_243way_Regular Symbol'!F$16,"",IF(D116=0,"",IF(OR(D116=$AM$1,D116=$AN$1,D117=$AM$1,D117=$AN$1,D118=$AM$1,D118=$AN$1),0,1)))</f>
        <v/>
      </c>
      <c r="AP116" s="2" t="str">
        <f>IF($A116&gt;='FG_243way_Regular Symbol'!G$16,"",IF(E116=0,"",IF(OR(E116=$AM$1,E116=$AN$1,E117=$AM$1,E117=$AN$1,E118=$AM$1,E118=$AN$1),0,1)))</f>
        <v/>
      </c>
      <c r="AQ116" s="128" t="str">
        <f>IF($A116&gt;='FG_243way_Regular Symbol'!H$16,"",IF(F116=0,"",IF(OR(F116=$AM$1,F116=$AN$1,F117=$AM$1,F117=$AN$1,F118=$AM$1,F118=$AN$1),0,1)))</f>
        <v/>
      </c>
      <c r="AS116" s="342" t="str">
        <f>IF($A116&gt;='FG_243way_Regular Symbol'!D$16,"",IF(B116=0,"",IF(OR(B116=$AM$1,B116=$AT$1,B117=$AM$1,B117=$AT$1,B118=$AM$1,B118=$AT$1),0,1)))</f>
        <v/>
      </c>
      <c r="AT116" s="2" t="str">
        <f>IF($A116&gt;='FG_243way_Regular Symbol'!E$16,"",IF(C116=0,"",IF(OR(C116=$AM$1,C116=$AT$1,C117=$AM$1,C117=$AT$1,C118=$AM$1,C118=$AT$1),0,1)))</f>
        <v/>
      </c>
      <c r="AU116" s="2" t="str">
        <f>IF($A116&gt;='FG_243way_Regular Symbol'!F$16,"",IF(D116=0,"",IF(OR(D116=$AM$1,D116=$AT$1,D117=$AM$1,D117=$AT$1,D118=$AM$1,D118=$AT$1),0,1)))</f>
        <v/>
      </c>
      <c r="AV116" s="2" t="str">
        <f>IF($A116&gt;='FG_243way_Regular Symbol'!G$16,"",IF(E116=0,"",IF(OR(E116=$AM$1,E116=$AT$1,E117=$AM$1,E117=$AT$1,E118=$AM$1,E118=$AT$1),0,1)))</f>
        <v/>
      </c>
      <c r="AW116" s="128" t="str">
        <f>IF($A116&gt;='FG_243way_Regular Symbol'!H$16,"",IF(F116=0,"",IF(OR(F116=$AM$1,F116=$AT$1,F117=$AM$1,F117=$AT$1,F118=$AM$1,F118=$AT$1),0,1)))</f>
        <v/>
      </c>
      <c r="AY116" s="342" t="str">
        <f>IF($A116&gt;='FG_243way_Regular Symbol'!D$16,"",IF(B116=0,"",IF(OR(B116=$AM$1,B116=$AZ$1,B117=$AM$1,B117=$AZ$1,B118=$AM$1,B118=$AZ$1),0,1)))</f>
        <v/>
      </c>
      <c r="AZ116" s="2" t="str">
        <f>IF($A116&gt;='FG_243way_Regular Symbol'!E$16,"",IF(C116=0,"",IF(OR(C116=$AM$1,C116=$AZ$1,C117=$AM$1,C117=$AZ$1,C118=$AM$1,C118=$AZ$1),0,1)))</f>
        <v/>
      </c>
      <c r="BA116" s="2" t="str">
        <f>IF($A116&gt;='FG_243way_Regular Symbol'!F$16,"",IF(D116=0,"",IF(OR(D116=$AM$1,D116=$AZ$1,D117=$AM$1,D117=$AZ$1,D118=$AM$1,D118=$AZ$1),0,1)))</f>
        <v/>
      </c>
      <c r="BB116" s="2" t="str">
        <f>IF($A116&gt;='FG_243way_Regular Symbol'!G$16,"",IF(E116=0,"",IF(OR(E116=$AM$1,E116=$AZ$1,E117=$AM$1,E117=$AZ$1,E118=$AM$1,E118=$AZ$1),0,1)))</f>
        <v/>
      </c>
      <c r="BC116" s="128" t="str">
        <f>IF($A116&gt;='FG_243way_Regular Symbol'!H$16,"",IF(F116=0,"",IF(OR(F116=$AM$1,F116=$AZ$1,F117=$AM$1,F117=$AZ$1,F118=$AM$1,F118=$AZ$1),0,1)))</f>
        <v/>
      </c>
      <c r="BE116" s="342"/>
      <c r="BF116" s="2"/>
      <c r="BG116" s="2" t="str">
        <f>IF($A116&gt;='FG_243way_Regular Symbol'!F$16,"",IF(D116=0,"",COUNTIF(D116:D118,$BF$1)))</f>
        <v/>
      </c>
      <c r="BH116" s="2" t="str">
        <f>IF($A116&gt;='FG_243way_Regular Symbol'!G$16,"",IF(E116=0,"",COUNTIF(E116:E118,$BF$1)))</f>
        <v/>
      </c>
      <c r="BI116" s="2" t="str">
        <f>IF($A116&gt;='FG_243way_Regular Symbol'!H$16,"",IF(F116=0,"",COUNTIF(F116:F118,$BF$1)))</f>
        <v/>
      </c>
      <c r="BK116" s="342"/>
      <c r="BL116" s="2"/>
      <c r="BM116" s="2" t="str">
        <f>IF($A116&gt;='FG_243way_Regular Symbol'!F$16,"",IF(D116=0,"",IF(OR(D116=$AM$1,D116=$BL$1,D117=$AM$1,D117=$BL$1,D118=$AM$1,D118=$BL$1),0,1)))</f>
        <v/>
      </c>
      <c r="BN116" s="2" t="str">
        <f>IF($A116&gt;='FG_243way_Regular Symbol'!G$16,"",IF(E116=0,"",IF(OR(E116=$AM$1,E116=$BL$1,E117=$AM$1,E117=$BL$1,E118=$AM$1,E118=$BL$1),0,1)))</f>
        <v/>
      </c>
      <c r="BO116" s="128" t="str">
        <f>IF($A116&gt;='FG_243way_Regular Symbol'!H$16,"",IF(F116=0,"",IF(OR(F116=$AM$1,F116=$BL$1,F117=$AM$1,F117=$BL$1,F118=$AM$1,F118=$BL$1),0,1)))</f>
        <v/>
      </c>
      <c r="BQ116" s="2" t="str">
        <f>IF($A116&gt;='FG_243way_Regular Symbol'!D$16,"",IF(B116=0,"",IF(OR(B116=$BQ$1,B116=$BR$1,B117=$BQ$1,B117=$BR$1,B118=$BQ$1,B118=$BR$1),0,1)))</f>
        <v/>
      </c>
      <c r="BR116" s="2" t="str">
        <f>IF($A116&gt;='FG_243way_Regular Symbol'!E$16,"",IF(C116=0,"",IF(OR(C116=$BQ$1,C116=$BR$1,C117=$BQ$1,C117=$BR$1,C118=$BQ$1,C118=$BR$1),0,1)))</f>
        <v/>
      </c>
      <c r="BS116" s="2" t="str">
        <f>IF($A116&gt;='FG_243way_Regular Symbol'!F$16,"",IF(D116=0,"",IF(OR(D116=$BQ$1,D116=$BR$1,D117=$BQ$1,D117=$BR$1,D118=$BQ$1,D118=$BR$1),0,1)))</f>
        <v/>
      </c>
      <c r="BT116" s="2" t="str">
        <f>IF($A116&gt;='FG_243way_Regular Symbol'!G$16,"",IF(E116=0,"",IF(OR(E116=$BQ$1,E116=$BR$1,E117=$BQ$1,E117=$BR$1,E118=$BQ$1,E118=$BR$1),0,1)))</f>
        <v/>
      </c>
      <c r="BU116" s="2" t="str">
        <f>IF($A116&gt;='FG_243way_Regular Symbol'!H$16,"",IF(F116=0,"",IF(OR(F116=$BQ$1,F116=$BR$1,F117=$BQ$1,F117=$BR$1,F118=$BQ$1,F118=$BR$1),0,1)))</f>
        <v/>
      </c>
      <c r="BW116" s="2" t="str">
        <f>IF($A116&gt;='FG_243way_Regular Symbol'!D$16,"",IF(B116=0,"",IF(OR(B116=$BW$1,B117=$BW$1,B118=$BW$1,B116=$BX$1,B117=$BX$1,B118=$BX$1),0,1)))</f>
        <v/>
      </c>
      <c r="BX116" s="2" t="str">
        <f>IF($A116&gt;='FG_243way_Regular Symbol'!E$16,"",IF(C116=0,"",IF(OR(C116=$BW$1,C117=$BW$1,C118=$BW$1,C116=$BX$1,C117=$BX$1,C118=$BX$1),0,1)))</f>
        <v/>
      </c>
      <c r="BY116" s="2" t="str">
        <f>IF($A116&gt;='FG_243way_Regular Symbol'!F$16,"",IF(D116=0,"",IF(OR(D116=$BW$1,D117=$BW$1,D118=$BW$1,D116=$BX$1,D117=$BX$1,D118=$BX$1),0,1)))</f>
        <v/>
      </c>
      <c r="BZ116" s="2" t="str">
        <f>IF($A116&gt;='FG_243way_Regular Symbol'!G$16,"",IF(E116=0,"",IF(OR(E116=$BW$1,E117=$BW$1,E118=$BW$1,E116=$BX$1,E117=$BX$1,E118=$BX$1),0,1)))</f>
        <v/>
      </c>
      <c r="CA116" s="2" t="str">
        <f>IF($A116&gt;='FG_243way_Regular Symbol'!H$16,"",IF(F116=0,"",IF(OR(F116=$BW$1,F117=$BW$1,F118=$BW$1,F116=$BX$1,F117=$BX$1,F118=$BX$1),0,1)))</f>
        <v/>
      </c>
      <c r="CC116" s="2" t="str">
        <f>IF($A116&gt;='FG_243way_Regular Symbol'!D$16,"",IF(B116=0,"",IF(OR(B116=$BW$1,B117=$BW$1,B118=$BW$1,B116=$CD$1,B117=$CD$1,B118=$CD$1),0,1)))</f>
        <v/>
      </c>
      <c r="CD116" s="2" t="str">
        <f>IF($A116&gt;='FG_243way_Regular Symbol'!E$16,"",IF(C116=0,"",IF(OR(C116=$BW$1,C117=$BW$1,C118=$BW$1,C116=$CD$1,C117=$CD$1,C118=$CD$1),0,1)))</f>
        <v/>
      </c>
      <c r="CE116" s="2" t="str">
        <f>IF($A116&gt;='FG_243way_Regular Symbol'!F$16,"",IF(D116=0,"",IF(OR(D116=$BW$1,D117=$BW$1,D118=$BW$1,D116=$CD$1,D117=$CD$1,D118=$CD$1),0,1)))</f>
        <v/>
      </c>
      <c r="CF116" s="2" t="str">
        <f>IF($A116&gt;='FG_243way_Regular Symbol'!G$16,"",IF(E116=0,"",IF(OR(E116=$BW$1,E117=$BW$1,E118=$BW$1,E116=$CD$1,E117=$CD$1,E118=$CD$1),0,1)))</f>
        <v/>
      </c>
      <c r="CG116" s="2" t="str">
        <f>IF($A116&gt;='FG_243way_Regular Symbol'!H$16,"",IF(F116=0,"",IF(OR(F116=$BW$1,F117=$BW$1,F118=$BW$1,F116=$CD$1,F117=$CD$1,F118=$CD$1),0,1)))</f>
        <v/>
      </c>
      <c r="CI116" s="2" t="str">
        <f>IF($A116&gt;='FG_243way_Regular Symbol'!D$16,"",IF(B116=0,"",IF(OR(B116=$BW$1,B117=$BW$1,B118=$BW$1,B116=$CJ$1,B117=$CJ$1,B118=$CJ$1),0,1)))</f>
        <v/>
      </c>
      <c r="CJ116" s="2" t="str">
        <f>IF($A116&gt;='FG_243way_Regular Symbol'!E$16,"",IF(C116=0,"",IF(OR(C116=$BW$1,C117=$BW$1,C118=$BW$1,C116=$CJ$1,C117=$CJ$1,C118=$CJ$1),0,1)))</f>
        <v/>
      </c>
      <c r="CK116" s="2" t="str">
        <f>IF($A116&gt;='FG_243way_Regular Symbol'!F$16,"",IF(D116=0,"",IF(OR(D116=$BW$1,D117=$BW$1,D118=$BW$1,D116=$CJ$1,D117=$CJ$1,D118=$CJ$1),0,1)))</f>
        <v/>
      </c>
      <c r="CL116" s="2" t="str">
        <f>IF($A116&gt;='FG_243way_Regular Symbol'!G$16,"",IF(E116=0,"",IF(OR(E116=$BW$1,E117=$BW$1,E118=$BW$1,E116=$CJ$1,E117=$CJ$1,E118=$CJ$1),0,1)))</f>
        <v/>
      </c>
      <c r="CM116" s="2" t="str">
        <f>IF($A116&gt;='FG_243way_Regular Symbol'!H$16,"",IF(F116=0,"",IF(OR(F116=$BW$1,F117=$BW$1,F118=$BW$1,F116=$CJ$1,F117=$CJ$1,F118=$CJ$1),0,1)))</f>
        <v/>
      </c>
      <c r="CO116" s="2" t="str">
        <f>IF($A116&gt;='FG_243way_Regular Symbol'!D$16,"",IF(B116=0,"",IF(OR(B116=$BW$1,B117=$BW$1,B118=$BW$1,B116=$CP$1,B117=$CP$1,B118=$CP$1),0,1)))</f>
        <v/>
      </c>
      <c r="CP116" s="2" t="str">
        <f>IF($A116&gt;='FG_243way_Regular Symbol'!E$16,"",IF(C116=0,"",IF(OR(C116=$BW$1,C117=$BW$1,C118=$BW$1,C116=$CP$1,C117=$CP$1,C118=$CP$1),0,1)))</f>
        <v/>
      </c>
      <c r="CQ116" s="2" t="str">
        <f>IF($A116&gt;='FG_243way_Regular Symbol'!F$16,"",IF(D116=0,"",IF(OR(D116=$BW$1,D117=$BW$1,D118=$BW$1,D116=$CP$1,D117=$CP$1,D118=$CP$1),0,1)))</f>
        <v/>
      </c>
      <c r="CR116" s="2" t="str">
        <f>IF($A116&gt;='FG_243way_Regular Symbol'!G$16,"",IF(E116=0,"",IF(OR(E116=$BW$1,E117=$BW$1,E118=$BW$1,E116=$CP$1,E117=$CP$1,E118=$CP$1),0,1)))</f>
        <v/>
      </c>
      <c r="CS116" s="2" t="str">
        <f>IF($A116&gt;='FG_243way_Regular Symbol'!H$16,"",IF(F116=0,"",IF(OR(F116=$BW$1,F117=$BW$1,F118=$BW$1,F116=$CP$1,F117=$CP$1,F118=$CP$1),0,1)))</f>
        <v/>
      </c>
      <c r="CU116" s="2" t="str">
        <f>IF($A116&gt;='FG_243way_Regular Symbol'!D$16,"",IF(B116=0,"",IF(OR(B116=$BW$1,B117=$BW$1,B118=$BW$1,B116=$CV$1,B117=$CV$1,B118=$CV$1),0,1)))</f>
        <v/>
      </c>
      <c r="CV116" s="2" t="str">
        <f>IF($A116&gt;='FG_243way_Regular Symbol'!E$16,"",IF(C116=0,"",IF(OR(C116=$BW$1,C117=$BW$1,C118=$BW$1,C116=$CV$1,C117=$CV$1,C118=$CV$1),0,1)))</f>
        <v/>
      </c>
      <c r="CW116" s="2" t="str">
        <f>IF($A116&gt;='FG_243way_Regular Symbol'!F$16,"",IF(D116=0,"",IF(OR(D116=$BW$1,D117=$BW$1,D118=$BW$1,D116=$CV$1,D117=$CV$1,D118=$CV$1),0,1)))</f>
        <v/>
      </c>
      <c r="CX116" s="2" t="str">
        <f>IF($A116&gt;='FG_243way_Regular Symbol'!G$16,"",IF(E116=0,"",IF(OR(E116=$BW$1,E117=$BW$1,E118=$BW$1,E116=$CV$1,E117=$CV$1,E118=$CV$1),0,1)))</f>
        <v/>
      </c>
      <c r="CY116" s="2" t="str">
        <f>IF($A116&gt;='FG_243way_Regular Symbol'!H$16,"",IF(F116=0,"",IF(OR(F116=$BW$1,F117=$BW$1,F118=$BW$1,F116=$CV$1,F117=$CV$1,F118=$CV$1),0,1)))</f>
        <v/>
      </c>
    </row>
    <row r="117" spans="1:103">
      <c r="A117" s="341">
        <f>IF('FG_243way_Regular Symbol'!L116="","",'FG_243way_Regular Symbol'!L116)</f>
        <v>113</v>
      </c>
      <c r="B117" s="184" t="str">
        <f>IF('FG_243way_Regular Symbol'!M116="",
IF($A117-'FG_243way_Regular Symbol'!D$16&gt;='FG_243way_RegularＸ_W()'!B$2-1,"",VLOOKUP($A117-'FG_243way_Regular Symbol'!D$16,'FG_243way_Regular Symbol'!$L$3:$Q$99,'FG_243way_RegularＸ_W()'!B$3+1,FALSE)),
'FG_243way_Regular Symbol'!M116)</f>
        <v/>
      </c>
      <c r="C117" s="184" t="str">
        <f>IF('FG_243way_Regular Symbol'!N116="",
IF($A117-'FG_243way_Regular Symbol'!E$16&gt;='FG_243way_RegularＸ_W()'!C$2-1,"",VLOOKUP($A117-'FG_243way_Regular Symbol'!E$16,'FG_243way_Regular Symbol'!$L$3:$Q$99,'FG_243way_RegularＸ_W()'!C$3+1,FALSE)),
'FG_243way_Regular Symbol'!N116)</f>
        <v/>
      </c>
      <c r="D117" s="184" t="str">
        <f>IF('FG_243way_Regular Symbol'!O116="",
IF($A117-'FG_243way_Regular Symbol'!F$16&gt;='FG_243way_RegularＸ_W()'!D$2-1,"",VLOOKUP($A117-'FG_243way_Regular Symbol'!F$16,'FG_243way_Regular Symbol'!$L$3:$Q$99,'FG_243way_RegularＸ_W()'!D$3+1,FALSE)),
'FG_243way_Regular Symbol'!O116)</f>
        <v/>
      </c>
      <c r="E117" s="184" t="str">
        <f>IF('FG_243way_Regular Symbol'!P116="",
IF($A117-'FG_243way_Regular Symbol'!G$16&gt;='FG_243way_RegularＸ_W()'!E$2-1,"",VLOOKUP($A117-'FG_243way_Regular Symbol'!G$16,'FG_243way_Regular Symbol'!$L$3:$Q$99,'FG_243way_RegularＸ_W()'!E$3+1,FALSE)),
'FG_243way_Regular Symbol'!P116)</f>
        <v/>
      </c>
      <c r="F117" s="358" t="str">
        <f>IF('FG_243way_Regular Symbol'!Q116="",
IF($A117-'FG_243way_Regular Symbol'!H$16&gt;='FG_243way_RegularＸ_W()'!F$2-1,"",VLOOKUP($A117-'FG_243way_Regular Symbol'!H$16,'FG_243way_Regular Symbol'!$L$3:$Q$99,'FG_243way_RegularＸ_W()'!F$3+1,FALSE)),
'FG_243way_Regular Symbol'!Q116)</f>
        <v/>
      </c>
      <c r="O117" s="342" t="str">
        <f>IF($A117&gt;='FG_243way_Regular Symbol'!D$16,"",IF(B117=0,"",IF(OR(B117=$O$1,B117=$P$1,B118=$O$1,B118=$P$1,B119=$O$1,B119=$P$1),0,1)))</f>
        <v/>
      </c>
      <c r="P117" s="2" t="str">
        <f>IF($A117&gt;='FG_243way_Regular Symbol'!E$16,"",IF(C117=0,"",IF(OR(C117=$O$1,C117=$P$1,C118=$O$1,C118=$P$1,C119=$O$1,C119=$P$1),0,1)))</f>
        <v/>
      </c>
      <c r="Q117" s="2" t="str">
        <f>IF($A117&gt;='FG_243way_Regular Symbol'!F$16,"",IF(D117=0,"",IF(OR(D117=$O$1,D117=$P$1,D118=$O$1,D118=$P$1,D119=$O$1,D119=$P$1),0,1)))</f>
        <v/>
      </c>
      <c r="R117" s="2" t="str">
        <f>IF($A117&gt;='FG_243way_Regular Symbol'!G$16,"",IF(E117=0,"",IF(OR(E117=$O$1,E117=$P$1,E118=$O$1,E118=$P$1,E119=$O$1,E119=$P$1),0,1)))</f>
        <v/>
      </c>
      <c r="S117" s="128" t="str">
        <f>IF($A117&gt;='FG_243way_Regular Symbol'!H$16,"",IF(F117=0,"",IF(OR(F117=$O$1,F117=$P$1,F118=$O$1,F118=$P$1,F119=$O$1,F119=$P$1),0,1)))</f>
        <v/>
      </c>
      <c r="U117" s="342" t="str">
        <f>IF($A117&gt;='FG_243way_Regular Symbol'!D$16,"",IF(B117=0,"",IF(OR(B117=$U$1,B117=$V$1,B118=$U$1,B118=$V$1,B119=$U$1,B119=$V$1),0,1)))</f>
        <v/>
      </c>
      <c r="V117" s="2" t="str">
        <f>IF($A117&gt;='FG_243way_Regular Symbol'!E$16,"",IF(C117=0,"",IF(OR(C117=$U$1,C117=$V$1,C118=$U$1,C118=$V$1,C119=$U$1,C119=$V$1),0,1)))</f>
        <v/>
      </c>
      <c r="W117" s="2" t="str">
        <f>IF($A117&gt;='FG_243way_Regular Symbol'!F$16,"",IF(D117=0,"",IF(OR(D117=$U$1,D117=$V$1,D118=$U$1,D118=$V$1,D119=$U$1,D119=$V$1),0,1)))</f>
        <v/>
      </c>
      <c r="X117" s="2" t="str">
        <f>IF($A117&gt;='FG_243way_Regular Symbol'!G$16,"",IF(E117=0,"",IF(OR(E117=$U$1,E117=$V$1,E118=$U$1,E118=$V$1,E119=$U$1,E119=$V$1),0,1)))</f>
        <v/>
      </c>
      <c r="Y117" s="128" t="str">
        <f>IF($A117&gt;='FG_243way_Regular Symbol'!H$16,"",IF(F117=0,"",IF(OR(F117=$U$1,F117=$V$1,F118=$U$1,F118=$V$1,F119=$U$1,F119=$V$1),0,1)))</f>
        <v/>
      </c>
      <c r="AA117" s="342" t="str">
        <f>IF($A117&gt;='FG_243way_Regular Symbol'!D$16,"",IF(B117=0,"",IF(OR(B117=$AA$1,B117=$AB$1,B118=$AA$1,B118=$AB$1,B119=$AA$1,,B119=$AB$1),0,1)))</f>
        <v/>
      </c>
      <c r="AB117" s="2" t="str">
        <f>IF($A117&gt;='FG_243way_Regular Symbol'!E$16,"",IF(C117=0,"",IF(OR(C117=$AA$1,C117=$AB$1,C118=$AA$1,C118=$AB$1,C119=$AA$1,,C119=$AB$1),0,1)))</f>
        <v/>
      </c>
      <c r="AC117" s="2" t="str">
        <f>IF($A117&gt;='FG_243way_Regular Symbol'!F$16,"",IF(D117=0,"",IF(OR(D117=$AA$1,D117=$AB$1,D118=$AA$1,D118=$AB$1,D119=$AA$1,,D119=$AB$1),0,1)))</f>
        <v/>
      </c>
      <c r="AD117" s="2" t="str">
        <f>IF($A117&gt;='FG_243way_Regular Symbol'!G$16,"",IF(E117=0,"",IF(OR(E117=$AA$1,E117=$AB$1,E118=$AA$1,E118=$AB$1,E119=$AA$1,,E119=$AB$1),0,1)))</f>
        <v/>
      </c>
      <c r="AE117" s="128" t="str">
        <f>IF($A117&gt;='FG_243way_Regular Symbol'!H$16,"",IF(F117=0,"",IF(OR(F117=$AA$1,F117=$AB$1,F118=$AA$1,F118=$AB$1,F119=$AA$1,,F119=$AB$1),0,1)))</f>
        <v/>
      </c>
      <c r="AG117" s="342" t="str">
        <f>IF($A117&gt;='FG_243way_Regular Symbol'!D$16,"",IF(B117=0,"",IF(OR(B117=$AG$1,B117=$AH$1,B118=$AG$1,B118=$AH$1,B119=$AG$1,B119=$AH$1),0,1)))</f>
        <v/>
      </c>
      <c r="AH117" s="2" t="str">
        <f>IF($A117&gt;='FG_243way_Regular Symbol'!E$16,"",IF(C117=0,"",IF(OR(C117=$AG$1,C117=$AH$1,C118=$AG$1,C118=$AH$1,C119=$AG$1,C119=$AH$1),0,1)))</f>
        <v/>
      </c>
      <c r="AI117" s="2" t="str">
        <f>IF($A117&gt;='FG_243way_Regular Symbol'!F$16,"",IF(D117=0,"",IF(OR(D117=$AG$1,D117=$AH$1,D118=$AG$1,D118=$AH$1,D119=$AG$1,D119=$AH$1),0,1)))</f>
        <v/>
      </c>
      <c r="AJ117" s="2" t="str">
        <f>IF($A117&gt;='FG_243way_Regular Symbol'!G$16,"",IF(E117=0,"",IF(OR(E117=$AG$1,E117=$AH$1,E118=$AG$1,E118=$AH$1,E119=$AG$1,E119=$AH$1),0,1)))</f>
        <v/>
      </c>
      <c r="AK117" s="128" t="str">
        <f>IF($A117&gt;='FG_243way_Regular Symbol'!H$16,"",IF(F117=0,"",IF(OR(F117=$AG$1,F117=$AH$1,F118=$AG$1,F118=$AH$1,F119=$AG$1,F119=$AH$1),0,1)))</f>
        <v/>
      </c>
      <c r="AM117" s="342" t="str">
        <f>IF($A117&gt;='FG_243way_Regular Symbol'!D$16,"",IF(B117=0,"",IF(OR(B117=$AM$1,B117=$AN$1,B118=$AM$1,B118=$AN$1,B119=$AM$1,B119=$AN$1),0,1)))</f>
        <v/>
      </c>
      <c r="AN117" s="2" t="str">
        <f>IF($A117&gt;='FG_243way_Regular Symbol'!E$16,"",IF(C117=0,"",IF(OR(C117=$AM$1,C117=$AN$1,C118=$AM$1,C118=$AN$1,C119=$AM$1,C119=$AN$1),0,1)))</f>
        <v/>
      </c>
      <c r="AO117" s="2" t="str">
        <f>IF($A117&gt;='FG_243way_Regular Symbol'!F$16,"",IF(D117=0,"",IF(OR(D117=$AM$1,D117=$AN$1,D118=$AM$1,D118=$AN$1,D119=$AM$1,D119=$AN$1),0,1)))</f>
        <v/>
      </c>
      <c r="AP117" s="2" t="str">
        <f>IF($A117&gt;='FG_243way_Regular Symbol'!G$16,"",IF(E117=0,"",IF(OR(E117=$AM$1,E117=$AN$1,E118=$AM$1,E118=$AN$1,E119=$AM$1,E119=$AN$1),0,1)))</f>
        <v/>
      </c>
      <c r="AQ117" s="128" t="str">
        <f>IF($A117&gt;='FG_243way_Regular Symbol'!H$16,"",IF(F117=0,"",IF(OR(F117=$AM$1,F117=$AN$1,F118=$AM$1,F118=$AN$1,F119=$AM$1,F119=$AN$1),0,1)))</f>
        <v/>
      </c>
      <c r="AS117" s="342" t="str">
        <f>IF($A117&gt;='FG_243way_Regular Symbol'!D$16,"",IF(B117=0,"",IF(OR(B117=$AM$1,B117=$AT$1,B118=$AM$1,B118=$AT$1,B119=$AM$1,B119=$AT$1),0,1)))</f>
        <v/>
      </c>
      <c r="AT117" s="2" t="str">
        <f>IF($A117&gt;='FG_243way_Regular Symbol'!E$16,"",IF(C117=0,"",IF(OR(C117=$AM$1,C117=$AT$1,C118=$AM$1,C118=$AT$1,C119=$AM$1,C119=$AT$1),0,1)))</f>
        <v/>
      </c>
      <c r="AU117" s="2" t="str">
        <f>IF($A117&gt;='FG_243way_Regular Symbol'!F$16,"",IF(D117=0,"",IF(OR(D117=$AM$1,D117=$AT$1,D118=$AM$1,D118=$AT$1,D119=$AM$1,D119=$AT$1),0,1)))</f>
        <v/>
      </c>
      <c r="AV117" s="2" t="str">
        <f>IF($A117&gt;='FG_243way_Regular Symbol'!G$16,"",IF(E117=0,"",IF(OR(E117=$AM$1,E117=$AT$1,E118=$AM$1,E118=$AT$1,E119=$AM$1,E119=$AT$1),0,1)))</f>
        <v/>
      </c>
      <c r="AW117" s="128" t="str">
        <f>IF($A117&gt;='FG_243way_Regular Symbol'!H$16,"",IF(F117=0,"",IF(OR(F117=$AM$1,F117=$AT$1,F118=$AM$1,F118=$AT$1,F119=$AM$1,F119=$AT$1),0,1)))</f>
        <v/>
      </c>
      <c r="AY117" s="342" t="str">
        <f>IF($A117&gt;='FG_243way_Regular Symbol'!D$16,"",IF(B117=0,"",IF(OR(B117=$AM$1,B117=$AZ$1,B118=$AM$1,B118=$AZ$1,B119=$AM$1,B119=$AZ$1),0,1)))</f>
        <v/>
      </c>
      <c r="AZ117" s="2" t="str">
        <f>IF($A117&gt;='FG_243way_Regular Symbol'!E$16,"",IF(C117=0,"",IF(OR(C117=$AM$1,C117=$AZ$1,C118=$AM$1,C118=$AZ$1,C119=$AM$1,C119=$AZ$1),0,1)))</f>
        <v/>
      </c>
      <c r="BA117" s="2" t="str">
        <f>IF($A117&gt;='FG_243way_Regular Symbol'!F$16,"",IF(D117=0,"",IF(OR(D117=$AM$1,D117=$AZ$1,D118=$AM$1,D118=$AZ$1,D119=$AM$1,D119=$AZ$1),0,1)))</f>
        <v/>
      </c>
      <c r="BB117" s="2" t="str">
        <f>IF($A117&gt;='FG_243way_Regular Symbol'!G$16,"",IF(E117=0,"",IF(OR(E117=$AM$1,E117=$AZ$1,E118=$AM$1,E118=$AZ$1,E119=$AM$1,E119=$AZ$1),0,1)))</f>
        <v/>
      </c>
      <c r="BC117" s="128" t="str">
        <f>IF($A117&gt;='FG_243way_Regular Symbol'!H$16,"",IF(F117=0,"",IF(OR(F117=$AM$1,F117=$AZ$1,F118=$AM$1,F118=$AZ$1,F119=$AM$1,F119=$AZ$1),0,1)))</f>
        <v/>
      </c>
      <c r="BE117" s="342"/>
      <c r="BF117" s="2"/>
      <c r="BG117" s="2" t="str">
        <f>IF($A117&gt;='FG_243way_Regular Symbol'!F$16,"",IF(D117=0,"",COUNTIF(D117:D119,$BF$1)))</f>
        <v/>
      </c>
      <c r="BH117" s="2" t="str">
        <f>IF($A117&gt;='FG_243way_Regular Symbol'!G$16,"",IF(E117=0,"",COUNTIF(E117:E119,$BF$1)))</f>
        <v/>
      </c>
      <c r="BI117" s="2" t="str">
        <f>IF($A117&gt;='FG_243way_Regular Symbol'!H$16,"",IF(F117=0,"",COUNTIF(F117:F119,$BF$1)))</f>
        <v/>
      </c>
      <c r="BK117" s="342"/>
      <c r="BL117" s="2"/>
      <c r="BM117" s="2" t="str">
        <f>IF($A117&gt;='FG_243way_Regular Symbol'!F$16,"",IF(D117=0,"",IF(OR(D117=$AM$1,D117=$BL$1,D118=$AM$1,D118=$BL$1,D119=$AM$1,D119=$BL$1),0,1)))</f>
        <v/>
      </c>
      <c r="BN117" s="2" t="str">
        <f>IF($A117&gt;='FG_243way_Regular Symbol'!G$16,"",IF(E117=0,"",IF(OR(E117=$AM$1,E117=$BL$1,E118=$AM$1,E118=$BL$1,E119=$AM$1,E119=$BL$1),0,1)))</f>
        <v/>
      </c>
      <c r="BO117" s="128" t="str">
        <f>IF($A117&gt;='FG_243way_Regular Symbol'!H$16,"",IF(F117=0,"",IF(OR(F117=$AM$1,F117=$BL$1,F118=$AM$1,F118=$BL$1,F119=$AM$1,F119=$BL$1),0,1)))</f>
        <v/>
      </c>
      <c r="BQ117" s="2" t="str">
        <f>IF($A117&gt;='FG_243way_Regular Symbol'!D$16,"",IF(B117=0,"",IF(OR(B117=$BQ$1,B117=$BR$1,B118=$BQ$1,B118=$BR$1,B119=$BQ$1,B119=$BR$1),0,1)))</f>
        <v/>
      </c>
      <c r="BR117" s="2" t="str">
        <f>IF($A117&gt;='FG_243way_Regular Symbol'!E$16,"",IF(C117=0,"",IF(OR(C117=$BQ$1,C117=$BR$1,C118=$BQ$1,C118=$BR$1,C119=$BQ$1,C119=$BR$1),0,1)))</f>
        <v/>
      </c>
      <c r="BS117" s="2" t="str">
        <f>IF($A117&gt;='FG_243way_Regular Symbol'!F$16,"",IF(D117=0,"",IF(OR(D117=$BQ$1,D117=$BR$1,D118=$BQ$1,D118=$BR$1,D119=$BQ$1,D119=$BR$1),0,1)))</f>
        <v/>
      </c>
      <c r="BT117" s="2" t="str">
        <f>IF($A117&gt;='FG_243way_Regular Symbol'!G$16,"",IF(E117=0,"",IF(OR(E117=$BQ$1,E117=$BR$1,E118=$BQ$1,E118=$BR$1,E119=$BQ$1,E119=$BR$1),0,1)))</f>
        <v/>
      </c>
      <c r="BU117" s="2" t="str">
        <f>IF($A117&gt;='FG_243way_Regular Symbol'!H$16,"",IF(F117=0,"",IF(OR(F117=$BQ$1,F117=$BR$1,F118=$BQ$1,F118=$BR$1,F119=$BQ$1,F119=$BR$1),0,1)))</f>
        <v/>
      </c>
      <c r="BW117" s="2" t="str">
        <f>IF($A117&gt;='FG_243way_Regular Symbol'!D$16,"",IF(B117=0,"",IF(OR(B117=$BW$1,B118=$BW$1,B119=$BW$1,B117=$BX$1,B118=$BX$1,B119=$BX$1),0,1)))</f>
        <v/>
      </c>
      <c r="BX117" s="2" t="str">
        <f>IF($A117&gt;='FG_243way_Regular Symbol'!E$16,"",IF(C117=0,"",IF(OR(C117=$BW$1,C118=$BW$1,C119=$BW$1,C117=$BX$1,C118=$BX$1,C119=$BX$1),0,1)))</f>
        <v/>
      </c>
      <c r="BY117" s="2" t="str">
        <f>IF($A117&gt;='FG_243way_Regular Symbol'!F$16,"",IF(D117=0,"",IF(OR(D117=$BW$1,D118=$BW$1,D119=$BW$1,D117=$BX$1,D118=$BX$1,D119=$BX$1),0,1)))</f>
        <v/>
      </c>
      <c r="BZ117" s="2" t="str">
        <f>IF($A117&gt;='FG_243way_Regular Symbol'!G$16,"",IF(E117=0,"",IF(OR(E117=$BW$1,E118=$BW$1,E119=$BW$1,E117=$BX$1,E118=$BX$1,E119=$BX$1),0,1)))</f>
        <v/>
      </c>
      <c r="CA117" s="2" t="str">
        <f>IF($A117&gt;='FG_243way_Regular Symbol'!H$16,"",IF(F117=0,"",IF(OR(F117=$BW$1,F118=$BW$1,F119=$BW$1,F117=$BX$1,F118=$BX$1,F119=$BX$1),0,1)))</f>
        <v/>
      </c>
      <c r="CC117" s="2" t="str">
        <f>IF($A117&gt;='FG_243way_Regular Symbol'!D$16,"",IF(B117=0,"",IF(OR(B117=$BW$1,B118=$BW$1,B119=$BW$1,B117=$CD$1,B118=$CD$1,B119=$CD$1),0,1)))</f>
        <v/>
      </c>
      <c r="CD117" s="2" t="str">
        <f>IF($A117&gt;='FG_243way_Regular Symbol'!E$16,"",IF(C117=0,"",IF(OR(C117=$BW$1,C118=$BW$1,C119=$BW$1,C117=$CD$1,C118=$CD$1,C119=$CD$1),0,1)))</f>
        <v/>
      </c>
      <c r="CE117" s="2" t="str">
        <f>IF($A117&gt;='FG_243way_Regular Symbol'!F$16,"",IF(D117=0,"",IF(OR(D117=$BW$1,D118=$BW$1,D119=$BW$1,D117=$CD$1,D118=$CD$1,D119=$CD$1),0,1)))</f>
        <v/>
      </c>
      <c r="CF117" s="2" t="str">
        <f>IF($A117&gt;='FG_243way_Regular Symbol'!G$16,"",IF(E117=0,"",IF(OR(E117=$BW$1,E118=$BW$1,E119=$BW$1,E117=$CD$1,E118=$CD$1,E119=$CD$1),0,1)))</f>
        <v/>
      </c>
      <c r="CG117" s="2" t="str">
        <f>IF($A117&gt;='FG_243way_Regular Symbol'!H$16,"",IF(F117=0,"",IF(OR(F117=$BW$1,F118=$BW$1,F119=$BW$1,F117=$CD$1,F118=$CD$1,F119=$CD$1),0,1)))</f>
        <v/>
      </c>
      <c r="CI117" s="2" t="str">
        <f>IF($A117&gt;='FG_243way_Regular Symbol'!D$16,"",IF(B117=0,"",IF(OR(B117=$BW$1,B118=$BW$1,B119=$BW$1,B117=$CJ$1,B118=$CJ$1,B119=$CJ$1),0,1)))</f>
        <v/>
      </c>
      <c r="CJ117" s="2" t="str">
        <f>IF($A117&gt;='FG_243way_Regular Symbol'!E$16,"",IF(C117=0,"",IF(OR(C117=$BW$1,C118=$BW$1,C119=$BW$1,C117=$CJ$1,C118=$CJ$1,C119=$CJ$1),0,1)))</f>
        <v/>
      </c>
      <c r="CK117" s="2" t="str">
        <f>IF($A117&gt;='FG_243way_Regular Symbol'!F$16,"",IF(D117=0,"",IF(OR(D117=$BW$1,D118=$BW$1,D119=$BW$1,D117=$CJ$1,D118=$CJ$1,D119=$CJ$1),0,1)))</f>
        <v/>
      </c>
      <c r="CL117" s="2" t="str">
        <f>IF($A117&gt;='FG_243way_Regular Symbol'!G$16,"",IF(E117=0,"",IF(OR(E117=$BW$1,E118=$BW$1,E119=$BW$1,E117=$CJ$1,E118=$CJ$1,E119=$CJ$1),0,1)))</f>
        <v/>
      </c>
      <c r="CM117" s="2" t="str">
        <f>IF($A117&gt;='FG_243way_Regular Symbol'!H$16,"",IF(F117=0,"",IF(OR(F117=$BW$1,F118=$BW$1,F119=$BW$1,F117=$CJ$1,F118=$CJ$1,F119=$CJ$1),0,1)))</f>
        <v/>
      </c>
      <c r="CO117" s="2" t="str">
        <f>IF($A117&gt;='FG_243way_Regular Symbol'!D$16,"",IF(B117=0,"",IF(OR(B117=$BW$1,B118=$BW$1,B119=$BW$1,B117=$CP$1,B118=$CP$1,B119=$CP$1),0,1)))</f>
        <v/>
      </c>
      <c r="CP117" s="2" t="str">
        <f>IF($A117&gt;='FG_243way_Regular Symbol'!E$16,"",IF(C117=0,"",IF(OR(C117=$BW$1,C118=$BW$1,C119=$BW$1,C117=$CP$1,C118=$CP$1,C119=$CP$1),0,1)))</f>
        <v/>
      </c>
      <c r="CQ117" s="2" t="str">
        <f>IF($A117&gt;='FG_243way_Regular Symbol'!F$16,"",IF(D117=0,"",IF(OR(D117=$BW$1,D118=$BW$1,D119=$BW$1,D117=$CP$1,D118=$CP$1,D119=$CP$1),0,1)))</f>
        <v/>
      </c>
      <c r="CR117" s="2" t="str">
        <f>IF($A117&gt;='FG_243way_Regular Symbol'!G$16,"",IF(E117=0,"",IF(OR(E117=$BW$1,E118=$BW$1,E119=$BW$1,E117=$CP$1,E118=$CP$1,E119=$CP$1),0,1)))</f>
        <v/>
      </c>
      <c r="CS117" s="2" t="str">
        <f>IF($A117&gt;='FG_243way_Regular Symbol'!H$16,"",IF(F117=0,"",IF(OR(F117=$BW$1,F118=$BW$1,F119=$BW$1,F117=$CP$1,F118=$CP$1,F119=$CP$1),0,1)))</f>
        <v/>
      </c>
      <c r="CU117" s="2" t="str">
        <f>IF($A117&gt;='FG_243way_Regular Symbol'!D$16,"",IF(B117=0,"",IF(OR(B117=$BW$1,B118=$BW$1,B119=$BW$1,B117=$CV$1,B118=$CV$1,B119=$CV$1),0,1)))</f>
        <v/>
      </c>
      <c r="CV117" s="2" t="str">
        <f>IF($A117&gt;='FG_243way_Regular Symbol'!E$16,"",IF(C117=0,"",IF(OR(C117=$BW$1,C118=$BW$1,C119=$BW$1,C117=$CV$1,C118=$CV$1,C119=$CV$1),0,1)))</f>
        <v/>
      </c>
      <c r="CW117" s="2" t="str">
        <f>IF($A117&gt;='FG_243way_Regular Symbol'!F$16,"",IF(D117=0,"",IF(OR(D117=$BW$1,D118=$BW$1,D119=$BW$1,D117=$CV$1,D118=$CV$1,D119=$CV$1),0,1)))</f>
        <v/>
      </c>
      <c r="CX117" s="2" t="str">
        <f>IF($A117&gt;='FG_243way_Regular Symbol'!G$16,"",IF(E117=0,"",IF(OR(E117=$BW$1,E118=$BW$1,E119=$BW$1,E117=$CV$1,E118=$CV$1,E119=$CV$1),0,1)))</f>
        <v/>
      </c>
      <c r="CY117" s="2" t="str">
        <f>IF($A117&gt;='FG_243way_Regular Symbol'!H$16,"",IF(F117=0,"",IF(OR(F117=$BW$1,F118=$BW$1,F119=$BW$1,F117=$CV$1,F118=$CV$1,F119=$CV$1),0,1)))</f>
        <v/>
      </c>
    </row>
    <row r="118" spans="1:103">
      <c r="A118" s="341">
        <f>IF('FG_243way_Regular Symbol'!L117="","",'FG_243way_Regular Symbol'!L117)</f>
        <v>114</v>
      </c>
      <c r="B118" s="184" t="str">
        <f>IF('FG_243way_Regular Symbol'!M117="",
IF($A118-'FG_243way_Regular Symbol'!D$16&gt;='FG_243way_RegularＸ_W()'!B$2-1,"",VLOOKUP($A118-'FG_243way_Regular Symbol'!D$16,'FG_243way_Regular Symbol'!$L$3:$Q$99,'FG_243way_RegularＸ_W()'!B$3+1,FALSE)),
'FG_243way_Regular Symbol'!M117)</f>
        <v/>
      </c>
      <c r="C118" s="184" t="str">
        <f>IF('FG_243way_Regular Symbol'!N117="",
IF($A118-'FG_243way_Regular Symbol'!E$16&gt;='FG_243way_RegularＸ_W()'!C$2-1,"",VLOOKUP($A118-'FG_243way_Regular Symbol'!E$16,'FG_243way_Regular Symbol'!$L$3:$Q$99,'FG_243way_RegularＸ_W()'!C$3+1,FALSE)),
'FG_243way_Regular Symbol'!N117)</f>
        <v/>
      </c>
      <c r="D118" s="184" t="str">
        <f>IF('FG_243way_Regular Symbol'!O117="",
IF($A118-'FG_243way_Regular Symbol'!F$16&gt;='FG_243way_RegularＸ_W()'!D$2-1,"",VLOOKUP($A118-'FG_243way_Regular Symbol'!F$16,'FG_243way_Regular Symbol'!$L$3:$Q$99,'FG_243way_RegularＸ_W()'!D$3+1,FALSE)),
'FG_243way_Regular Symbol'!O117)</f>
        <v/>
      </c>
      <c r="E118" s="184" t="str">
        <f>IF('FG_243way_Regular Symbol'!P117="",
IF($A118-'FG_243way_Regular Symbol'!G$16&gt;='FG_243way_RegularＸ_W()'!E$2-1,"",VLOOKUP($A118-'FG_243way_Regular Symbol'!G$16,'FG_243way_Regular Symbol'!$L$3:$Q$99,'FG_243way_RegularＸ_W()'!E$3+1,FALSE)),
'FG_243way_Regular Symbol'!P117)</f>
        <v/>
      </c>
      <c r="F118" s="358" t="str">
        <f>IF('FG_243way_Regular Symbol'!Q117="",
IF($A118-'FG_243way_Regular Symbol'!H$16&gt;='FG_243way_RegularＸ_W()'!F$2-1,"",VLOOKUP($A118-'FG_243way_Regular Symbol'!H$16,'FG_243way_Regular Symbol'!$L$3:$Q$99,'FG_243way_RegularＸ_W()'!F$3+1,FALSE)),
'FG_243way_Regular Symbol'!Q117)</f>
        <v/>
      </c>
      <c r="O118" s="342" t="str">
        <f>IF($A118&gt;='FG_243way_Regular Symbol'!D$16,"",IF(B118=0,"",IF(OR(B118=$O$1,B118=$P$1,B119=$O$1,B119=$P$1,B120=$O$1,B120=$P$1),0,1)))</f>
        <v/>
      </c>
      <c r="P118" s="2" t="str">
        <f>IF($A118&gt;='FG_243way_Regular Symbol'!E$16,"",IF(C118=0,"",IF(OR(C118=$O$1,C118=$P$1,C119=$O$1,C119=$P$1,C120=$O$1,C120=$P$1),0,1)))</f>
        <v/>
      </c>
      <c r="Q118" s="2" t="str">
        <f>IF($A118&gt;='FG_243way_Regular Symbol'!F$16,"",IF(D118=0,"",IF(OR(D118=$O$1,D118=$P$1,D119=$O$1,D119=$P$1,D120=$O$1,D120=$P$1),0,1)))</f>
        <v/>
      </c>
      <c r="R118" s="2" t="str">
        <f>IF($A118&gt;='FG_243way_Regular Symbol'!G$16,"",IF(E118=0,"",IF(OR(E118=$O$1,E118=$P$1,E119=$O$1,E119=$P$1,E120=$O$1,E120=$P$1),0,1)))</f>
        <v/>
      </c>
      <c r="S118" s="128" t="str">
        <f>IF($A118&gt;='FG_243way_Regular Symbol'!H$16,"",IF(F118=0,"",IF(OR(F118=$O$1,F118=$P$1,F119=$O$1,F119=$P$1,F120=$O$1,F120=$P$1),0,1)))</f>
        <v/>
      </c>
      <c r="U118" s="342" t="str">
        <f>IF($A118&gt;='FG_243way_Regular Symbol'!D$16,"",IF(B118=0,"",IF(OR(B118=$U$1,B118=$V$1,B119=$U$1,B119=$V$1,B120=$U$1,B120=$V$1),0,1)))</f>
        <v/>
      </c>
      <c r="V118" s="2" t="str">
        <f>IF($A118&gt;='FG_243way_Regular Symbol'!E$16,"",IF(C118=0,"",IF(OR(C118=$U$1,C118=$V$1,C119=$U$1,C119=$V$1,C120=$U$1,C120=$V$1),0,1)))</f>
        <v/>
      </c>
      <c r="W118" s="2" t="str">
        <f>IF($A118&gt;='FG_243way_Regular Symbol'!F$16,"",IF(D118=0,"",IF(OR(D118=$U$1,D118=$V$1,D119=$U$1,D119=$V$1,D120=$U$1,D120=$V$1),0,1)))</f>
        <v/>
      </c>
      <c r="X118" s="2" t="str">
        <f>IF($A118&gt;='FG_243way_Regular Symbol'!G$16,"",IF(E118=0,"",IF(OR(E118=$U$1,E118=$V$1,E119=$U$1,E119=$V$1,E120=$U$1,E120=$V$1),0,1)))</f>
        <v/>
      </c>
      <c r="Y118" s="128" t="str">
        <f>IF($A118&gt;='FG_243way_Regular Symbol'!H$16,"",IF(F118=0,"",IF(OR(F118=$U$1,F118=$V$1,F119=$U$1,F119=$V$1,F120=$U$1,F120=$V$1),0,1)))</f>
        <v/>
      </c>
      <c r="AA118" s="342" t="str">
        <f>IF($A118&gt;='FG_243way_Regular Symbol'!D$16,"",IF(B118=0,"",IF(OR(B118=$AA$1,B118=$AB$1,B119=$AA$1,B119=$AB$1,B120=$AA$1,,B120=$AB$1),0,1)))</f>
        <v/>
      </c>
      <c r="AB118" s="2" t="str">
        <f>IF($A118&gt;='FG_243way_Regular Symbol'!E$16,"",IF(C118=0,"",IF(OR(C118=$AA$1,C118=$AB$1,C119=$AA$1,C119=$AB$1,C120=$AA$1,,C120=$AB$1),0,1)))</f>
        <v/>
      </c>
      <c r="AC118" s="2" t="str">
        <f>IF($A118&gt;='FG_243way_Regular Symbol'!F$16,"",IF(D118=0,"",IF(OR(D118=$AA$1,D118=$AB$1,D119=$AA$1,D119=$AB$1,D120=$AA$1,,D120=$AB$1),0,1)))</f>
        <v/>
      </c>
      <c r="AD118" s="2" t="str">
        <f>IF($A118&gt;='FG_243way_Regular Symbol'!G$16,"",IF(E118=0,"",IF(OR(E118=$AA$1,E118=$AB$1,E119=$AA$1,E119=$AB$1,E120=$AA$1,,E120=$AB$1),0,1)))</f>
        <v/>
      </c>
      <c r="AE118" s="128" t="str">
        <f>IF($A118&gt;='FG_243way_Regular Symbol'!H$16,"",IF(F118=0,"",IF(OR(F118=$AA$1,F118=$AB$1,F119=$AA$1,F119=$AB$1,F120=$AA$1,,F120=$AB$1),0,1)))</f>
        <v/>
      </c>
      <c r="AG118" s="342" t="str">
        <f>IF($A118&gt;='FG_243way_Regular Symbol'!D$16,"",IF(B118=0,"",IF(OR(B118=$AG$1,B118=$AH$1,B119=$AG$1,B119=$AH$1,B120=$AG$1,B120=$AH$1),0,1)))</f>
        <v/>
      </c>
      <c r="AH118" s="2" t="str">
        <f>IF($A118&gt;='FG_243way_Regular Symbol'!E$16,"",IF(C118=0,"",IF(OR(C118=$AG$1,C118=$AH$1,C119=$AG$1,C119=$AH$1,C120=$AG$1,C120=$AH$1),0,1)))</f>
        <v/>
      </c>
      <c r="AI118" s="2" t="str">
        <f>IF($A118&gt;='FG_243way_Regular Symbol'!F$16,"",IF(D118=0,"",IF(OR(D118=$AG$1,D118=$AH$1,D119=$AG$1,D119=$AH$1,D120=$AG$1,D120=$AH$1),0,1)))</f>
        <v/>
      </c>
      <c r="AJ118" s="2" t="str">
        <f>IF($A118&gt;='FG_243way_Regular Symbol'!G$16,"",IF(E118=0,"",IF(OR(E118=$AG$1,E118=$AH$1,E119=$AG$1,E119=$AH$1,E120=$AG$1,E120=$AH$1),0,1)))</f>
        <v/>
      </c>
      <c r="AK118" s="128" t="str">
        <f>IF($A118&gt;='FG_243way_Regular Symbol'!H$16,"",IF(F118=0,"",IF(OR(F118=$AG$1,F118=$AH$1,F119=$AG$1,F119=$AH$1,F120=$AG$1,F120=$AH$1),0,1)))</f>
        <v/>
      </c>
      <c r="AM118" s="342" t="str">
        <f>IF($A118&gt;='FG_243way_Regular Symbol'!D$16,"",IF(B118=0,"",IF(OR(B118=$AM$1,B118=$AN$1,B119=$AM$1,B119=$AN$1,B120=$AM$1,B120=$AN$1),0,1)))</f>
        <v/>
      </c>
      <c r="AN118" s="2" t="str">
        <f>IF($A118&gt;='FG_243way_Regular Symbol'!E$16,"",IF(C118=0,"",IF(OR(C118=$AM$1,C118=$AN$1,C119=$AM$1,C119=$AN$1,C120=$AM$1,C120=$AN$1),0,1)))</f>
        <v/>
      </c>
      <c r="AO118" s="2" t="str">
        <f>IF($A118&gt;='FG_243way_Regular Symbol'!F$16,"",IF(D118=0,"",IF(OR(D118=$AM$1,D118=$AN$1,D119=$AM$1,D119=$AN$1,D120=$AM$1,D120=$AN$1),0,1)))</f>
        <v/>
      </c>
      <c r="AP118" s="2" t="str">
        <f>IF($A118&gt;='FG_243way_Regular Symbol'!G$16,"",IF(E118=0,"",IF(OR(E118=$AM$1,E118=$AN$1,E119=$AM$1,E119=$AN$1,E120=$AM$1,E120=$AN$1),0,1)))</f>
        <v/>
      </c>
      <c r="AQ118" s="128" t="str">
        <f>IF($A118&gt;='FG_243way_Regular Symbol'!H$16,"",IF(F118=0,"",IF(OR(F118=$AM$1,F118=$AN$1,F119=$AM$1,F119=$AN$1,F120=$AM$1,F120=$AN$1),0,1)))</f>
        <v/>
      </c>
      <c r="AS118" s="342" t="str">
        <f>IF($A118&gt;='FG_243way_Regular Symbol'!D$16,"",IF(B118=0,"",IF(OR(B118=$AM$1,B118=$AT$1,B119=$AM$1,B119=$AT$1,B120=$AM$1,B120=$AT$1),0,1)))</f>
        <v/>
      </c>
      <c r="AT118" s="2" t="str">
        <f>IF($A118&gt;='FG_243way_Regular Symbol'!E$16,"",IF(C118=0,"",IF(OR(C118=$AM$1,C118=$AT$1,C119=$AM$1,C119=$AT$1,C120=$AM$1,C120=$AT$1),0,1)))</f>
        <v/>
      </c>
      <c r="AU118" s="2" t="str">
        <f>IF($A118&gt;='FG_243way_Regular Symbol'!F$16,"",IF(D118=0,"",IF(OR(D118=$AM$1,D118=$AT$1,D119=$AM$1,D119=$AT$1,D120=$AM$1,D120=$AT$1),0,1)))</f>
        <v/>
      </c>
      <c r="AV118" s="2" t="str">
        <f>IF($A118&gt;='FG_243way_Regular Symbol'!G$16,"",IF(E118=0,"",IF(OR(E118=$AM$1,E118=$AT$1,E119=$AM$1,E119=$AT$1,E120=$AM$1,E120=$AT$1),0,1)))</f>
        <v/>
      </c>
      <c r="AW118" s="128" t="str">
        <f>IF($A118&gt;='FG_243way_Regular Symbol'!H$16,"",IF(F118=0,"",IF(OR(F118=$AM$1,F118=$AT$1,F119=$AM$1,F119=$AT$1,F120=$AM$1,F120=$AT$1),0,1)))</f>
        <v/>
      </c>
      <c r="AY118" s="342" t="str">
        <f>IF($A118&gt;='FG_243way_Regular Symbol'!D$16,"",IF(B118=0,"",IF(OR(B118=$AM$1,B118=$AZ$1,B119=$AM$1,B119=$AZ$1,B120=$AM$1,B120=$AZ$1),0,1)))</f>
        <v/>
      </c>
      <c r="AZ118" s="2" t="str">
        <f>IF($A118&gt;='FG_243way_Regular Symbol'!E$16,"",IF(C118=0,"",IF(OR(C118=$AM$1,C118=$AZ$1,C119=$AM$1,C119=$AZ$1,C120=$AM$1,C120=$AZ$1),0,1)))</f>
        <v/>
      </c>
      <c r="BA118" s="2" t="str">
        <f>IF($A118&gt;='FG_243way_Regular Symbol'!F$16,"",IF(D118=0,"",IF(OR(D118=$AM$1,D118=$AZ$1,D119=$AM$1,D119=$AZ$1,D120=$AM$1,D120=$AZ$1),0,1)))</f>
        <v/>
      </c>
      <c r="BB118" s="2" t="str">
        <f>IF($A118&gt;='FG_243way_Regular Symbol'!G$16,"",IF(E118=0,"",IF(OR(E118=$AM$1,E118=$AZ$1,E119=$AM$1,E119=$AZ$1,E120=$AM$1,E120=$AZ$1),0,1)))</f>
        <v/>
      </c>
      <c r="BC118" s="128" t="str">
        <f>IF($A118&gt;='FG_243way_Regular Symbol'!H$16,"",IF(F118=0,"",IF(OR(F118=$AM$1,F118=$AZ$1,F119=$AM$1,F119=$AZ$1,F120=$AM$1,F120=$AZ$1),0,1)))</f>
        <v/>
      </c>
      <c r="BE118" s="342"/>
      <c r="BF118" s="2"/>
      <c r="BG118" s="2" t="str">
        <f>IF($A118&gt;='FG_243way_Regular Symbol'!F$16,"",IF(D118=0,"",COUNTIF(D118:D120,$BF$1)))</f>
        <v/>
      </c>
      <c r="BH118" s="2" t="str">
        <f>IF($A118&gt;='FG_243way_Regular Symbol'!G$16,"",IF(E118=0,"",COUNTIF(E118:E120,$BF$1)))</f>
        <v/>
      </c>
      <c r="BI118" s="2" t="str">
        <f>IF($A118&gt;='FG_243way_Regular Symbol'!H$16,"",IF(F118=0,"",COUNTIF(F118:F120,$BF$1)))</f>
        <v/>
      </c>
      <c r="BK118" s="342"/>
      <c r="BL118" s="2"/>
      <c r="BM118" s="2" t="str">
        <f>IF($A118&gt;='FG_243way_Regular Symbol'!F$16,"",IF(D118=0,"",IF(OR(D118=$AM$1,D118=$BL$1,D119=$AM$1,D119=$BL$1,D120=$AM$1,D120=$BL$1),0,1)))</f>
        <v/>
      </c>
      <c r="BN118" s="2" t="str">
        <f>IF($A118&gt;='FG_243way_Regular Symbol'!G$16,"",IF(E118=0,"",IF(OR(E118=$AM$1,E118=$BL$1,E119=$AM$1,E119=$BL$1,E120=$AM$1,E120=$BL$1),0,1)))</f>
        <v/>
      </c>
      <c r="BO118" s="128" t="str">
        <f>IF($A118&gt;='FG_243way_Regular Symbol'!H$16,"",IF(F118=0,"",IF(OR(F118=$AM$1,F118=$BL$1,F119=$AM$1,F119=$BL$1,F120=$AM$1,F120=$BL$1),0,1)))</f>
        <v/>
      </c>
      <c r="BQ118" s="2" t="str">
        <f>IF($A118&gt;='FG_243way_Regular Symbol'!D$16,"",IF(B118=0,"",IF(OR(B118=$BQ$1,B118=$BR$1,B119=$BQ$1,B119=$BR$1,B120=$BQ$1,B120=$BR$1),0,1)))</f>
        <v/>
      </c>
      <c r="BR118" s="2" t="str">
        <f>IF($A118&gt;='FG_243way_Regular Symbol'!E$16,"",IF(C118=0,"",IF(OR(C118=$BQ$1,C118=$BR$1,C119=$BQ$1,C119=$BR$1,C120=$BQ$1,C120=$BR$1),0,1)))</f>
        <v/>
      </c>
      <c r="BS118" s="2" t="str">
        <f>IF($A118&gt;='FG_243way_Regular Symbol'!F$16,"",IF(D118=0,"",IF(OR(D118=$BQ$1,D118=$BR$1,D119=$BQ$1,D119=$BR$1,D120=$BQ$1,D120=$BR$1),0,1)))</f>
        <v/>
      </c>
      <c r="BT118" s="2" t="str">
        <f>IF($A118&gt;='FG_243way_Regular Symbol'!G$16,"",IF(E118=0,"",IF(OR(E118=$BQ$1,E118=$BR$1,E119=$BQ$1,E119=$BR$1,E120=$BQ$1,E120=$BR$1),0,1)))</f>
        <v/>
      </c>
      <c r="BU118" s="2" t="str">
        <f>IF($A118&gt;='FG_243way_Regular Symbol'!H$16,"",IF(F118=0,"",IF(OR(F118=$BQ$1,F118=$BR$1,F119=$BQ$1,F119=$BR$1,F120=$BQ$1,F120=$BR$1),0,1)))</f>
        <v/>
      </c>
      <c r="BW118" s="2" t="str">
        <f>IF($A118&gt;='FG_243way_Regular Symbol'!D$16,"",IF(B118=0,"",IF(OR(B118=$BW$1,B119=$BW$1,B120=$BW$1,B118=$BX$1,B119=$BX$1,B120=$BX$1),0,1)))</f>
        <v/>
      </c>
      <c r="BX118" s="2" t="str">
        <f>IF($A118&gt;='FG_243way_Regular Symbol'!E$16,"",IF(C118=0,"",IF(OR(C118=$BW$1,C119=$BW$1,C120=$BW$1,C118=$BX$1,C119=$BX$1,C120=$BX$1),0,1)))</f>
        <v/>
      </c>
      <c r="BY118" s="2" t="str">
        <f>IF($A118&gt;='FG_243way_Regular Symbol'!F$16,"",IF(D118=0,"",IF(OR(D118=$BW$1,D119=$BW$1,D120=$BW$1,D118=$BX$1,D119=$BX$1,D120=$BX$1),0,1)))</f>
        <v/>
      </c>
      <c r="BZ118" s="2" t="str">
        <f>IF($A118&gt;='FG_243way_Regular Symbol'!G$16,"",IF(E118=0,"",IF(OR(E118=$BW$1,E119=$BW$1,E120=$BW$1,E118=$BX$1,E119=$BX$1,E120=$BX$1),0,1)))</f>
        <v/>
      </c>
      <c r="CA118" s="2" t="str">
        <f>IF($A118&gt;='FG_243way_Regular Symbol'!H$16,"",IF(F118=0,"",IF(OR(F118=$BW$1,F119=$BW$1,F120=$BW$1,F118=$BX$1,F119=$BX$1,F120=$BX$1),0,1)))</f>
        <v/>
      </c>
      <c r="CC118" s="2" t="str">
        <f>IF($A118&gt;='FG_243way_Regular Symbol'!D$16,"",IF(B118=0,"",IF(OR(B118=$BW$1,B119=$BW$1,B120=$BW$1,B118=$CD$1,B119=$CD$1,B120=$CD$1),0,1)))</f>
        <v/>
      </c>
      <c r="CD118" s="2" t="str">
        <f>IF($A118&gt;='FG_243way_Regular Symbol'!E$16,"",IF(C118=0,"",IF(OR(C118=$BW$1,C119=$BW$1,C120=$BW$1,C118=$CD$1,C119=$CD$1,C120=$CD$1),0,1)))</f>
        <v/>
      </c>
      <c r="CE118" s="2" t="str">
        <f>IF($A118&gt;='FG_243way_Regular Symbol'!F$16,"",IF(D118=0,"",IF(OR(D118=$BW$1,D119=$BW$1,D120=$BW$1,D118=$CD$1,D119=$CD$1,D120=$CD$1),0,1)))</f>
        <v/>
      </c>
      <c r="CF118" s="2" t="str">
        <f>IF($A118&gt;='FG_243way_Regular Symbol'!G$16,"",IF(E118=0,"",IF(OR(E118=$BW$1,E119=$BW$1,E120=$BW$1,E118=$CD$1,E119=$CD$1,E120=$CD$1),0,1)))</f>
        <v/>
      </c>
      <c r="CG118" s="2" t="str">
        <f>IF($A118&gt;='FG_243way_Regular Symbol'!H$16,"",IF(F118=0,"",IF(OR(F118=$BW$1,F119=$BW$1,F120=$BW$1,F118=$CD$1,F119=$CD$1,F120=$CD$1),0,1)))</f>
        <v/>
      </c>
      <c r="CI118" s="2" t="str">
        <f>IF($A118&gt;='FG_243way_Regular Symbol'!D$16,"",IF(B118=0,"",IF(OR(B118=$BW$1,B119=$BW$1,B120=$BW$1,B118=$CJ$1,B119=$CJ$1,B120=$CJ$1),0,1)))</f>
        <v/>
      </c>
      <c r="CJ118" s="2" t="str">
        <f>IF($A118&gt;='FG_243way_Regular Symbol'!E$16,"",IF(C118=0,"",IF(OR(C118=$BW$1,C119=$BW$1,C120=$BW$1,C118=$CJ$1,C119=$CJ$1,C120=$CJ$1),0,1)))</f>
        <v/>
      </c>
      <c r="CK118" s="2" t="str">
        <f>IF($A118&gt;='FG_243way_Regular Symbol'!F$16,"",IF(D118=0,"",IF(OR(D118=$BW$1,D119=$BW$1,D120=$BW$1,D118=$CJ$1,D119=$CJ$1,D120=$CJ$1),0,1)))</f>
        <v/>
      </c>
      <c r="CL118" s="2" t="str">
        <f>IF($A118&gt;='FG_243way_Regular Symbol'!G$16,"",IF(E118=0,"",IF(OR(E118=$BW$1,E119=$BW$1,E120=$BW$1,E118=$CJ$1,E119=$CJ$1,E120=$CJ$1),0,1)))</f>
        <v/>
      </c>
      <c r="CM118" s="2" t="str">
        <f>IF($A118&gt;='FG_243way_Regular Symbol'!H$16,"",IF(F118=0,"",IF(OR(F118=$BW$1,F119=$BW$1,F120=$BW$1,F118=$CJ$1,F119=$CJ$1,F120=$CJ$1),0,1)))</f>
        <v/>
      </c>
      <c r="CO118" s="2" t="str">
        <f>IF($A118&gt;='FG_243way_Regular Symbol'!D$16,"",IF(B118=0,"",IF(OR(B118=$BW$1,B119=$BW$1,B120=$BW$1,B118=$CP$1,B119=$CP$1,B120=$CP$1),0,1)))</f>
        <v/>
      </c>
      <c r="CP118" s="2" t="str">
        <f>IF($A118&gt;='FG_243way_Regular Symbol'!E$16,"",IF(C118=0,"",IF(OR(C118=$BW$1,C119=$BW$1,C120=$BW$1,C118=$CP$1,C119=$CP$1,C120=$CP$1),0,1)))</f>
        <v/>
      </c>
      <c r="CQ118" s="2" t="str">
        <f>IF($A118&gt;='FG_243way_Regular Symbol'!F$16,"",IF(D118=0,"",IF(OR(D118=$BW$1,D119=$BW$1,D120=$BW$1,D118=$CP$1,D119=$CP$1,D120=$CP$1),0,1)))</f>
        <v/>
      </c>
      <c r="CR118" s="2" t="str">
        <f>IF($A118&gt;='FG_243way_Regular Symbol'!G$16,"",IF(E118=0,"",IF(OR(E118=$BW$1,E119=$BW$1,E120=$BW$1,E118=$CP$1,E119=$CP$1,E120=$CP$1),0,1)))</f>
        <v/>
      </c>
      <c r="CS118" s="2" t="str">
        <f>IF($A118&gt;='FG_243way_Regular Symbol'!H$16,"",IF(F118=0,"",IF(OR(F118=$BW$1,F119=$BW$1,F120=$BW$1,F118=$CP$1,F119=$CP$1,F120=$CP$1),0,1)))</f>
        <v/>
      </c>
      <c r="CU118" s="2" t="str">
        <f>IF($A118&gt;='FG_243way_Regular Symbol'!D$16,"",IF(B118=0,"",IF(OR(B118=$BW$1,B119=$BW$1,B120=$BW$1,B118=$CV$1,B119=$CV$1,B120=$CV$1),0,1)))</f>
        <v/>
      </c>
      <c r="CV118" s="2" t="str">
        <f>IF($A118&gt;='FG_243way_Regular Symbol'!E$16,"",IF(C118=0,"",IF(OR(C118=$BW$1,C119=$BW$1,C120=$BW$1,C118=$CV$1,C119=$CV$1,C120=$CV$1),0,1)))</f>
        <v/>
      </c>
      <c r="CW118" s="2" t="str">
        <f>IF($A118&gt;='FG_243way_Regular Symbol'!F$16,"",IF(D118=0,"",IF(OR(D118=$BW$1,D119=$BW$1,D120=$BW$1,D118=$CV$1,D119=$CV$1,D120=$CV$1),0,1)))</f>
        <v/>
      </c>
      <c r="CX118" s="2" t="str">
        <f>IF($A118&gt;='FG_243way_Regular Symbol'!G$16,"",IF(E118=0,"",IF(OR(E118=$BW$1,E119=$BW$1,E120=$BW$1,E118=$CV$1,E119=$CV$1,E120=$CV$1),0,1)))</f>
        <v/>
      </c>
      <c r="CY118" s="2" t="str">
        <f>IF($A118&gt;='FG_243way_Regular Symbol'!H$16,"",IF(F118=0,"",IF(OR(F118=$BW$1,F119=$BW$1,F120=$BW$1,F118=$CV$1,F119=$CV$1,F120=$CV$1),0,1)))</f>
        <v/>
      </c>
    </row>
    <row r="119" spans="1:103">
      <c r="A119" s="341">
        <f>IF('FG_243way_Regular Symbol'!L118="","",'FG_243way_Regular Symbol'!L118)</f>
        <v>115</v>
      </c>
      <c r="B119" s="184" t="str">
        <f>IF('FG_243way_Regular Symbol'!M118="",
IF($A119-'FG_243way_Regular Symbol'!D$16&gt;='FG_243way_RegularＸ_W()'!B$2-1,"",VLOOKUP($A119-'FG_243way_Regular Symbol'!D$16,'FG_243way_Regular Symbol'!$L$3:$Q$99,'FG_243way_RegularＸ_W()'!B$3+1,FALSE)),
'FG_243way_Regular Symbol'!M118)</f>
        <v/>
      </c>
      <c r="C119" s="184" t="str">
        <f>IF('FG_243way_Regular Symbol'!N118="",
IF($A119-'FG_243way_Regular Symbol'!E$16&gt;='FG_243way_RegularＸ_W()'!C$2-1,"",VLOOKUP($A119-'FG_243way_Regular Symbol'!E$16,'FG_243way_Regular Symbol'!$L$3:$Q$99,'FG_243way_RegularＸ_W()'!C$3+1,FALSE)),
'FG_243way_Regular Symbol'!N118)</f>
        <v/>
      </c>
      <c r="D119" s="184" t="str">
        <f>IF('FG_243way_Regular Symbol'!O118="",
IF($A119-'FG_243way_Regular Symbol'!F$16&gt;='FG_243way_RegularＸ_W()'!D$2-1,"",VLOOKUP($A119-'FG_243way_Regular Symbol'!F$16,'FG_243way_Regular Symbol'!$L$3:$Q$99,'FG_243way_RegularＸ_W()'!D$3+1,FALSE)),
'FG_243way_Regular Symbol'!O118)</f>
        <v/>
      </c>
      <c r="E119" s="184" t="str">
        <f>IF('FG_243way_Regular Symbol'!P118="",
IF($A119-'FG_243way_Regular Symbol'!G$16&gt;='FG_243way_RegularＸ_W()'!E$2-1,"",VLOOKUP($A119-'FG_243way_Regular Symbol'!G$16,'FG_243way_Regular Symbol'!$L$3:$Q$99,'FG_243way_RegularＸ_W()'!E$3+1,FALSE)),
'FG_243way_Regular Symbol'!P118)</f>
        <v/>
      </c>
      <c r="F119" s="358" t="str">
        <f>IF('FG_243way_Regular Symbol'!Q118="",
IF($A119-'FG_243way_Regular Symbol'!H$16&gt;='FG_243way_RegularＸ_W()'!F$2-1,"",VLOOKUP($A119-'FG_243way_Regular Symbol'!H$16,'FG_243way_Regular Symbol'!$L$3:$Q$99,'FG_243way_RegularＸ_W()'!F$3+1,FALSE)),
'FG_243way_Regular Symbol'!Q118)</f>
        <v/>
      </c>
      <c r="O119" s="342" t="str">
        <f>IF($A119&gt;='FG_243way_Regular Symbol'!D$16,"",IF(B119=0,"",IF(OR(B119=$O$1,B119=$P$1,B120=$O$1,B120=$P$1,B121=$O$1,B121=$P$1),0,1)))</f>
        <v/>
      </c>
      <c r="P119" s="2" t="str">
        <f>IF($A119&gt;='FG_243way_Regular Symbol'!E$16,"",IF(C119=0,"",IF(OR(C119=$O$1,C119=$P$1,C120=$O$1,C120=$P$1,C121=$O$1,C121=$P$1),0,1)))</f>
        <v/>
      </c>
      <c r="Q119" s="2" t="str">
        <f>IF($A119&gt;='FG_243way_Regular Symbol'!F$16,"",IF(D119=0,"",IF(OR(D119=$O$1,D119=$P$1,D120=$O$1,D120=$P$1,D121=$O$1,D121=$P$1),0,1)))</f>
        <v/>
      </c>
      <c r="R119" s="2" t="str">
        <f>IF($A119&gt;='FG_243way_Regular Symbol'!G$16,"",IF(E119=0,"",IF(OR(E119=$O$1,E119=$P$1,E120=$O$1,E120=$P$1,E121=$O$1,E121=$P$1),0,1)))</f>
        <v/>
      </c>
      <c r="S119" s="128" t="str">
        <f>IF($A119&gt;='FG_243way_Regular Symbol'!H$16,"",IF(F119=0,"",IF(OR(F119=$O$1,F119=$P$1,F120=$O$1,F120=$P$1,F121=$O$1,F121=$P$1),0,1)))</f>
        <v/>
      </c>
      <c r="U119" s="342" t="str">
        <f>IF($A119&gt;='FG_243way_Regular Symbol'!D$16,"",IF(B119=0,"",IF(OR(B119=$U$1,B119=$V$1,B120=$U$1,B120=$V$1,B121=$U$1,B121=$V$1),0,1)))</f>
        <v/>
      </c>
      <c r="V119" s="2" t="str">
        <f>IF($A119&gt;='FG_243way_Regular Symbol'!E$16,"",IF(C119=0,"",IF(OR(C119=$U$1,C119=$V$1,C120=$U$1,C120=$V$1,C121=$U$1,C121=$V$1),0,1)))</f>
        <v/>
      </c>
      <c r="W119" s="2" t="str">
        <f>IF($A119&gt;='FG_243way_Regular Symbol'!F$16,"",IF(D119=0,"",IF(OR(D119=$U$1,D119=$V$1,D120=$U$1,D120=$V$1,D121=$U$1,D121=$V$1),0,1)))</f>
        <v/>
      </c>
      <c r="X119" s="2" t="str">
        <f>IF($A119&gt;='FG_243way_Regular Symbol'!G$16,"",IF(E119=0,"",IF(OR(E119=$U$1,E119=$V$1,E120=$U$1,E120=$V$1,E121=$U$1,E121=$V$1),0,1)))</f>
        <v/>
      </c>
      <c r="Y119" s="128" t="str">
        <f>IF($A119&gt;='FG_243way_Regular Symbol'!H$16,"",IF(F119=0,"",IF(OR(F119=$U$1,F119=$V$1,F120=$U$1,F120=$V$1,F121=$U$1,F121=$V$1),0,1)))</f>
        <v/>
      </c>
      <c r="AA119" s="342" t="str">
        <f>IF($A119&gt;='FG_243way_Regular Symbol'!D$16,"",IF(B119=0,"",IF(OR(B119=$AA$1,B119=$AB$1,B120=$AA$1,B120=$AB$1,B121=$AA$1,,B121=$AB$1),0,1)))</f>
        <v/>
      </c>
      <c r="AB119" s="2" t="str">
        <f>IF($A119&gt;='FG_243way_Regular Symbol'!E$16,"",IF(C119=0,"",IF(OR(C119=$AA$1,C119=$AB$1,C120=$AA$1,C120=$AB$1,C121=$AA$1,,C121=$AB$1),0,1)))</f>
        <v/>
      </c>
      <c r="AC119" s="2" t="str">
        <f>IF($A119&gt;='FG_243way_Regular Symbol'!F$16,"",IF(D119=0,"",IF(OR(D119=$AA$1,D119=$AB$1,D120=$AA$1,D120=$AB$1,D121=$AA$1,,D121=$AB$1),0,1)))</f>
        <v/>
      </c>
      <c r="AD119" s="2" t="str">
        <f>IF($A119&gt;='FG_243way_Regular Symbol'!G$16,"",IF(E119=0,"",IF(OR(E119=$AA$1,E119=$AB$1,E120=$AA$1,E120=$AB$1,E121=$AA$1,,E121=$AB$1),0,1)))</f>
        <v/>
      </c>
      <c r="AE119" s="128" t="str">
        <f>IF($A119&gt;='FG_243way_Regular Symbol'!H$16,"",IF(F119=0,"",IF(OR(F119=$AA$1,F119=$AB$1,F120=$AA$1,F120=$AB$1,F121=$AA$1,,F121=$AB$1),0,1)))</f>
        <v/>
      </c>
      <c r="AG119" s="342" t="str">
        <f>IF($A119&gt;='FG_243way_Regular Symbol'!D$16,"",IF(B119=0,"",IF(OR(B119=$AG$1,B119=$AH$1,B120=$AG$1,B120=$AH$1,B121=$AG$1,B121=$AH$1),0,1)))</f>
        <v/>
      </c>
      <c r="AH119" s="2" t="str">
        <f>IF($A119&gt;='FG_243way_Regular Symbol'!E$16,"",IF(C119=0,"",IF(OR(C119=$AG$1,C119=$AH$1,C120=$AG$1,C120=$AH$1,C121=$AG$1,C121=$AH$1),0,1)))</f>
        <v/>
      </c>
      <c r="AI119" s="2" t="str">
        <f>IF($A119&gt;='FG_243way_Regular Symbol'!F$16,"",IF(D119=0,"",IF(OR(D119=$AG$1,D119=$AH$1,D120=$AG$1,D120=$AH$1,D121=$AG$1,D121=$AH$1),0,1)))</f>
        <v/>
      </c>
      <c r="AJ119" s="2" t="str">
        <f>IF($A119&gt;='FG_243way_Regular Symbol'!G$16,"",IF(E119=0,"",IF(OR(E119=$AG$1,E119=$AH$1,E120=$AG$1,E120=$AH$1,E121=$AG$1,E121=$AH$1),0,1)))</f>
        <v/>
      </c>
      <c r="AK119" s="128" t="str">
        <f>IF($A119&gt;='FG_243way_Regular Symbol'!H$16,"",IF(F119=0,"",IF(OR(F119=$AG$1,F119=$AH$1,F120=$AG$1,F120=$AH$1,F121=$AG$1,F121=$AH$1),0,1)))</f>
        <v/>
      </c>
      <c r="AM119" s="342" t="str">
        <f>IF($A119&gt;='FG_243way_Regular Symbol'!D$16,"",IF(B119=0,"",IF(OR(B119=$AM$1,B119=$AN$1,B120=$AM$1,B120=$AN$1,B121=$AM$1,B121=$AN$1),0,1)))</f>
        <v/>
      </c>
      <c r="AN119" s="2" t="str">
        <f>IF($A119&gt;='FG_243way_Regular Symbol'!E$16,"",IF(C119=0,"",IF(OR(C119=$AM$1,C119=$AN$1,C120=$AM$1,C120=$AN$1,C121=$AM$1,C121=$AN$1),0,1)))</f>
        <v/>
      </c>
      <c r="AO119" s="2" t="str">
        <f>IF($A119&gt;='FG_243way_Regular Symbol'!F$16,"",IF(D119=0,"",IF(OR(D119=$AM$1,D119=$AN$1,D120=$AM$1,D120=$AN$1,D121=$AM$1,D121=$AN$1),0,1)))</f>
        <v/>
      </c>
      <c r="AP119" s="2" t="str">
        <f>IF($A119&gt;='FG_243way_Regular Symbol'!G$16,"",IF(E119=0,"",IF(OR(E119=$AM$1,E119=$AN$1,E120=$AM$1,E120=$AN$1,E121=$AM$1,E121=$AN$1),0,1)))</f>
        <v/>
      </c>
      <c r="AQ119" s="128" t="str">
        <f>IF($A119&gt;='FG_243way_Regular Symbol'!H$16,"",IF(F119=0,"",IF(OR(F119=$AM$1,F119=$AN$1,F120=$AM$1,F120=$AN$1,F121=$AM$1,F121=$AN$1),0,1)))</f>
        <v/>
      </c>
      <c r="AS119" s="342" t="str">
        <f>IF($A119&gt;='FG_243way_Regular Symbol'!D$16,"",IF(B119=0,"",IF(OR(B119=$AM$1,B119=$AT$1,B120=$AM$1,B120=$AT$1,B121=$AM$1,B121=$AT$1),0,1)))</f>
        <v/>
      </c>
      <c r="AT119" s="2" t="str">
        <f>IF($A119&gt;='FG_243way_Regular Symbol'!E$16,"",IF(C119=0,"",IF(OR(C119=$AM$1,C119=$AT$1,C120=$AM$1,C120=$AT$1,C121=$AM$1,C121=$AT$1),0,1)))</f>
        <v/>
      </c>
      <c r="AU119" s="2" t="str">
        <f>IF($A119&gt;='FG_243way_Regular Symbol'!F$16,"",IF(D119=0,"",IF(OR(D119=$AM$1,D119=$AT$1,D120=$AM$1,D120=$AT$1,D121=$AM$1,D121=$AT$1),0,1)))</f>
        <v/>
      </c>
      <c r="AV119" s="2" t="str">
        <f>IF($A119&gt;='FG_243way_Regular Symbol'!G$16,"",IF(E119=0,"",IF(OR(E119=$AM$1,E119=$AT$1,E120=$AM$1,E120=$AT$1,E121=$AM$1,E121=$AT$1),0,1)))</f>
        <v/>
      </c>
      <c r="AW119" s="128" t="str">
        <f>IF($A119&gt;='FG_243way_Regular Symbol'!H$16,"",IF(F119=0,"",IF(OR(F119=$AM$1,F119=$AT$1,F120=$AM$1,F120=$AT$1,F121=$AM$1,F121=$AT$1),0,1)))</f>
        <v/>
      </c>
      <c r="AY119" s="342" t="str">
        <f>IF($A119&gt;='FG_243way_Regular Symbol'!D$16,"",IF(B119=0,"",IF(OR(B119=$AM$1,B119=$AZ$1,B120=$AM$1,B120=$AZ$1,B121=$AM$1,B121=$AZ$1),0,1)))</f>
        <v/>
      </c>
      <c r="AZ119" s="2" t="str">
        <f>IF($A119&gt;='FG_243way_Regular Symbol'!E$16,"",IF(C119=0,"",IF(OR(C119=$AM$1,C119=$AZ$1,C120=$AM$1,C120=$AZ$1,C121=$AM$1,C121=$AZ$1),0,1)))</f>
        <v/>
      </c>
      <c r="BA119" s="2" t="str">
        <f>IF($A119&gt;='FG_243way_Regular Symbol'!F$16,"",IF(D119=0,"",IF(OR(D119=$AM$1,D119=$AZ$1,D120=$AM$1,D120=$AZ$1,D121=$AM$1,D121=$AZ$1),0,1)))</f>
        <v/>
      </c>
      <c r="BB119" s="2" t="str">
        <f>IF($A119&gt;='FG_243way_Regular Symbol'!G$16,"",IF(E119=0,"",IF(OR(E119=$AM$1,E119=$AZ$1,E120=$AM$1,E120=$AZ$1,E121=$AM$1,E121=$AZ$1),0,1)))</f>
        <v/>
      </c>
      <c r="BC119" s="128" t="str">
        <f>IF($A119&gt;='FG_243way_Regular Symbol'!H$16,"",IF(F119=0,"",IF(OR(F119=$AM$1,F119=$AZ$1,F120=$AM$1,F120=$AZ$1,F121=$AM$1,F121=$AZ$1),0,1)))</f>
        <v/>
      </c>
      <c r="BE119" s="342"/>
      <c r="BF119" s="2"/>
      <c r="BG119" s="2" t="str">
        <f>IF($A119&gt;='FG_243way_Regular Symbol'!F$16,"",IF(D119=0,"",COUNTIF(D119:D121,$BF$1)))</f>
        <v/>
      </c>
      <c r="BH119" s="2" t="str">
        <f>IF($A119&gt;='FG_243way_Regular Symbol'!G$16,"",IF(E119=0,"",COUNTIF(E119:E121,$BF$1)))</f>
        <v/>
      </c>
      <c r="BI119" s="2" t="str">
        <f>IF($A119&gt;='FG_243way_Regular Symbol'!H$16,"",IF(F119=0,"",COUNTIF(F119:F121,$BF$1)))</f>
        <v/>
      </c>
      <c r="BK119" s="342"/>
      <c r="BL119" s="2"/>
      <c r="BM119" s="2" t="str">
        <f>IF($A119&gt;='FG_243way_Regular Symbol'!F$16,"",IF(D119=0,"",IF(OR(D119=$AM$1,D119=$BL$1,D120=$AM$1,D120=$BL$1,D121=$AM$1,D121=$BL$1),0,1)))</f>
        <v/>
      </c>
      <c r="BN119" s="2" t="str">
        <f>IF($A119&gt;='FG_243way_Regular Symbol'!G$16,"",IF(E119=0,"",IF(OR(E119=$AM$1,E119=$BL$1,E120=$AM$1,E120=$BL$1,E121=$AM$1,E121=$BL$1),0,1)))</f>
        <v/>
      </c>
      <c r="BO119" s="128" t="str">
        <f>IF($A119&gt;='FG_243way_Regular Symbol'!H$16,"",IF(F119=0,"",IF(OR(F119=$AM$1,F119=$BL$1,F120=$AM$1,F120=$BL$1,F121=$AM$1,F121=$BL$1),0,1)))</f>
        <v/>
      </c>
      <c r="BQ119" s="2" t="str">
        <f>IF($A119&gt;='FG_243way_Regular Symbol'!D$16,"",IF(B119=0,"",IF(OR(B119=$BQ$1,B119=$BR$1,B120=$BQ$1,B120=$BR$1,B121=$BQ$1,B121=$BR$1),0,1)))</f>
        <v/>
      </c>
      <c r="BR119" s="2" t="str">
        <f>IF($A119&gt;='FG_243way_Regular Symbol'!E$16,"",IF(C119=0,"",IF(OR(C119=$BQ$1,C119=$BR$1,C120=$BQ$1,C120=$BR$1,C121=$BQ$1,C121=$BR$1),0,1)))</f>
        <v/>
      </c>
      <c r="BS119" s="2" t="str">
        <f>IF($A119&gt;='FG_243way_Regular Symbol'!F$16,"",IF(D119=0,"",IF(OR(D119=$BQ$1,D119=$BR$1,D120=$BQ$1,D120=$BR$1,D121=$BQ$1,D121=$BR$1),0,1)))</f>
        <v/>
      </c>
      <c r="BT119" s="2" t="str">
        <f>IF($A119&gt;='FG_243way_Regular Symbol'!G$16,"",IF(E119=0,"",IF(OR(E119=$BQ$1,E119=$BR$1,E120=$BQ$1,E120=$BR$1,E121=$BQ$1,E121=$BR$1),0,1)))</f>
        <v/>
      </c>
      <c r="BU119" s="2" t="str">
        <f>IF($A119&gt;='FG_243way_Regular Symbol'!H$16,"",IF(F119=0,"",IF(OR(F119=$BQ$1,F119=$BR$1,F120=$BQ$1,F120=$BR$1,F121=$BQ$1,F121=$BR$1),0,1)))</f>
        <v/>
      </c>
      <c r="BW119" s="2" t="str">
        <f>IF($A119&gt;='FG_243way_Regular Symbol'!D$16,"",IF(B119=0,"",IF(OR(B119=$BW$1,B120=$BW$1,B121=$BW$1,B119=$BX$1,B120=$BX$1,B121=$BX$1),0,1)))</f>
        <v/>
      </c>
      <c r="BX119" s="2" t="str">
        <f>IF($A119&gt;='FG_243way_Regular Symbol'!E$16,"",IF(C119=0,"",IF(OR(C119=$BW$1,C120=$BW$1,C121=$BW$1,C119=$BX$1,C120=$BX$1,C121=$BX$1),0,1)))</f>
        <v/>
      </c>
      <c r="BY119" s="2" t="str">
        <f>IF($A119&gt;='FG_243way_Regular Symbol'!F$16,"",IF(D119=0,"",IF(OR(D119=$BW$1,D120=$BW$1,D121=$BW$1,D119=$BX$1,D120=$BX$1,D121=$BX$1),0,1)))</f>
        <v/>
      </c>
      <c r="BZ119" s="2" t="str">
        <f>IF($A119&gt;='FG_243way_Regular Symbol'!G$16,"",IF(E119=0,"",IF(OR(E119=$BW$1,E120=$BW$1,E121=$BW$1,E119=$BX$1,E120=$BX$1,E121=$BX$1),0,1)))</f>
        <v/>
      </c>
      <c r="CA119" s="2" t="str">
        <f>IF($A119&gt;='FG_243way_Regular Symbol'!H$16,"",IF(F119=0,"",IF(OR(F119=$BW$1,F120=$BW$1,F121=$BW$1,F119=$BX$1,F120=$BX$1,F121=$BX$1),0,1)))</f>
        <v/>
      </c>
      <c r="CC119" s="2" t="str">
        <f>IF($A119&gt;='FG_243way_Regular Symbol'!D$16,"",IF(B119=0,"",IF(OR(B119=$BW$1,B120=$BW$1,B121=$BW$1,B119=$CD$1,B120=$CD$1,B121=$CD$1),0,1)))</f>
        <v/>
      </c>
      <c r="CD119" s="2" t="str">
        <f>IF($A119&gt;='FG_243way_Regular Symbol'!E$16,"",IF(C119=0,"",IF(OR(C119=$BW$1,C120=$BW$1,C121=$BW$1,C119=$CD$1,C120=$CD$1,C121=$CD$1),0,1)))</f>
        <v/>
      </c>
      <c r="CE119" s="2" t="str">
        <f>IF($A119&gt;='FG_243way_Regular Symbol'!F$16,"",IF(D119=0,"",IF(OR(D119=$BW$1,D120=$BW$1,D121=$BW$1,D119=$CD$1,D120=$CD$1,D121=$CD$1),0,1)))</f>
        <v/>
      </c>
      <c r="CF119" s="2" t="str">
        <f>IF($A119&gt;='FG_243way_Regular Symbol'!G$16,"",IF(E119=0,"",IF(OR(E119=$BW$1,E120=$BW$1,E121=$BW$1,E119=$CD$1,E120=$CD$1,E121=$CD$1),0,1)))</f>
        <v/>
      </c>
      <c r="CG119" s="2" t="str">
        <f>IF($A119&gt;='FG_243way_Regular Symbol'!H$16,"",IF(F119=0,"",IF(OR(F119=$BW$1,F120=$BW$1,F121=$BW$1,F119=$CD$1,F120=$CD$1,F121=$CD$1),0,1)))</f>
        <v/>
      </c>
      <c r="CI119" s="2" t="str">
        <f>IF($A119&gt;='FG_243way_Regular Symbol'!D$16,"",IF(B119=0,"",IF(OR(B119=$BW$1,B120=$BW$1,B121=$BW$1,B119=$CJ$1,B120=$CJ$1,B121=$CJ$1),0,1)))</f>
        <v/>
      </c>
      <c r="CJ119" s="2" t="str">
        <f>IF($A119&gt;='FG_243way_Regular Symbol'!E$16,"",IF(C119=0,"",IF(OR(C119=$BW$1,C120=$BW$1,C121=$BW$1,C119=$CJ$1,C120=$CJ$1,C121=$CJ$1),0,1)))</f>
        <v/>
      </c>
      <c r="CK119" s="2" t="str">
        <f>IF($A119&gt;='FG_243way_Regular Symbol'!F$16,"",IF(D119=0,"",IF(OR(D119=$BW$1,D120=$BW$1,D121=$BW$1,D119=$CJ$1,D120=$CJ$1,D121=$CJ$1),0,1)))</f>
        <v/>
      </c>
      <c r="CL119" s="2" t="str">
        <f>IF($A119&gt;='FG_243way_Regular Symbol'!G$16,"",IF(E119=0,"",IF(OR(E119=$BW$1,E120=$BW$1,E121=$BW$1,E119=$CJ$1,E120=$CJ$1,E121=$CJ$1),0,1)))</f>
        <v/>
      </c>
      <c r="CM119" s="2" t="str">
        <f>IF($A119&gt;='FG_243way_Regular Symbol'!H$16,"",IF(F119=0,"",IF(OR(F119=$BW$1,F120=$BW$1,F121=$BW$1,F119=$CJ$1,F120=$CJ$1,F121=$CJ$1),0,1)))</f>
        <v/>
      </c>
      <c r="CO119" s="2" t="str">
        <f>IF($A119&gt;='FG_243way_Regular Symbol'!D$16,"",IF(B119=0,"",IF(OR(B119=$BW$1,B120=$BW$1,B121=$BW$1,B119=$CP$1,B120=$CP$1,B121=$CP$1),0,1)))</f>
        <v/>
      </c>
      <c r="CP119" s="2" t="str">
        <f>IF($A119&gt;='FG_243way_Regular Symbol'!E$16,"",IF(C119=0,"",IF(OR(C119=$BW$1,C120=$BW$1,C121=$BW$1,C119=$CP$1,C120=$CP$1,C121=$CP$1),0,1)))</f>
        <v/>
      </c>
      <c r="CQ119" s="2" t="str">
        <f>IF($A119&gt;='FG_243way_Regular Symbol'!F$16,"",IF(D119=0,"",IF(OR(D119=$BW$1,D120=$BW$1,D121=$BW$1,D119=$CP$1,D120=$CP$1,D121=$CP$1),0,1)))</f>
        <v/>
      </c>
      <c r="CR119" s="2" t="str">
        <f>IF($A119&gt;='FG_243way_Regular Symbol'!G$16,"",IF(E119=0,"",IF(OR(E119=$BW$1,E120=$BW$1,E121=$BW$1,E119=$CP$1,E120=$CP$1,E121=$CP$1),0,1)))</f>
        <v/>
      </c>
      <c r="CS119" s="2" t="str">
        <f>IF($A119&gt;='FG_243way_Regular Symbol'!H$16,"",IF(F119=0,"",IF(OR(F119=$BW$1,F120=$BW$1,F121=$BW$1,F119=$CP$1,F120=$CP$1,F121=$CP$1),0,1)))</f>
        <v/>
      </c>
      <c r="CU119" s="2" t="str">
        <f>IF($A119&gt;='FG_243way_Regular Symbol'!D$16,"",IF(B119=0,"",IF(OR(B119=$BW$1,B120=$BW$1,B121=$BW$1,B119=$CV$1,B120=$CV$1,B121=$CV$1),0,1)))</f>
        <v/>
      </c>
      <c r="CV119" s="2" t="str">
        <f>IF($A119&gt;='FG_243way_Regular Symbol'!E$16,"",IF(C119=0,"",IF(OR(C119=$BW$1,C120=$BW$1,C121=$BW$1,C119=$CV$1,C120=$CV$1,C121=$CV$1),0,1)))</f>
        <v/>
      </c>
      <c r="CW119" s="2" t="str">
        <f>IF($A119&gt;='FG_243way_Regular Symbol'!F$16,"",IF(D119=0,"",IF(OR(D119=$BW$1,D120=$BW$1,D121=$BW$1,D119=$CV$1,D120=$CV$1,D121=$CV$1),0,1)))</f>
        <v/>
      </c>
      <c r="CX119" s="2" t="str">
        <f>IF($A119&gt;='FG_243way_Regular Symbol'!G$16,"",IF(E119=0,"",IF(OR(E119=$BW$1,E120=$BW$1,E121=$BW$1,E119=$CV$1,E120=$CV$1,E121=$CV$1),0,1)))</f>
        <v/>
      </c>
      <c r="CY119" s="2" t="str">
        <f>IF($A119&gt;='FG_243way_Regular Symbol'!H$16,"",IF(F119=0,"",IF(OR(F119=$BW$1,F120=$BW$1,F121=$BW$1,F119=$CV$1,F120=$CV$1,F121=$CV$1),0,1)))</f>
        <v/>
      </c>
    </row>
    <row r="120" spans="1:103">
      <c r="A120" s="341">
        <f>IF('FG_243way_Regular Symbol'!L119="","",'FG_243way_Regular Symbol'!L119)</f>
        <v>116</v>
      </c>
      <c r="B120" s="184" t="str">
        <f>IF('FG_243way_Regular Symbol'!M119="",
IF($A120-'FG_243way_Regular Symbol'!D$16&gt;='FG_243way_RegularＸ_W()'!B$2-1,"",VLOOKUP($A120-'FG_243way_Regular Symbol'!D$16,'FG_243way_Regular Symbol'!$L$3:$Q$99,'FG_243way_RegularＸ_W()'!B$3+1,FALSE)),
'FG_243way_Regular Symbol'!M119)</f>
        <v/>
      </c>
      <c r="C120" s="184" t="str">
        <f>IF('FG_243way_Regular Symbol'!N119="",
IF($A120-'FG_243way_Regular Symbol'!E$16&gt;='FG_243way_RegularＸ_W()'!C$2-1,"",VLOOKUP($A120-'FG_243way_Regular Symbol'!E$16,'FG_243way_Regular Symbol'!$L$3:$Q$99,'FG_243way_RegularＸ_W()'!C$3+1,FALSE)),
'FG_243way_Regular Symbol'!N119)</f>
        <v/>
      </c>
      <c r="D120" s="184" t="str">
        <f>IF('FG_243way_Regular Symbol'!O119="",
IF($A120-'FG_243way_Regular Symbol'!F$16&gt;='FG_243way_RegularＸ_W()'!D$2-1,"",VLOOKUP($A120-'FG_243way_Regular Symbol'!F$16,'FG_243way_Regular Symbol'!$L$3:$Q$99,'FG_243way_RegularＸ_W()'!D$3+1,FALSE)),
'FG_243way_Regular Symbol'!O119)</f>
        <v/>
      </c>
      <c r="E120" s="184" t="str">
        <f>IF('FG_243way_Regular Symbol'!P119="",
IF($A120-'FG_243way_Regular Symbol'!G$16&gt;='FG_243way_RegularＸ_W()'!E$2-1,"",VLOOKUP($A120-'FG_243way_Regular Symbol'!G$16,'FG_243way_Regular Symbol'!$L$3:$Q$99,'FG_243way_RegularＸ_W()'!E$3+1,FALSE)),
'FG_243way_Regular Symbol'!P119)</f>
        <v/>
      </c>
      <c r="F120" s="358" t="str">
        <f>IF('FG_243way_Regular Symbol'!Q119="",
IF($A120-'FG_243way_Regular Symbol'!H$16&gt;='FG_243way_RegularＸ_W()'!F$2-1,"",VLOOKUP($A120-'FG_243way_Regular Symbol'!H$16,'FG_243way_Regular Symbol'!$L$3:$Q$99,'FG_243way_RegularＸ_W()'!F$3+1,FALSE)),
'FG_243way_Regular Symbol'!Q119)</f>
        <v/>
      </c>
      <c r="O120" s="342" t="str">
        <f>IF($A120&gt;='FG_243way_Regular Symbol'!D$16,"",IF(B120=0,"",IF(OR(B120=$O$1,B120=$P$1,B121=$O$1,B121=$P$1,B122=$O$1,B122=$P$1),0,1)))</f>
        <v/>
      </c>
      <c r="P120" s="2" t="str">
        <f>IF($A120&gt;='FG_243way_Regular Symbol'!E$16,"",IF(C120=0,"",IF(OR(C120=$O$1,C120=$P$1,C121=$O$1,C121=$P$1,C122=$O$1,C122=$P$1),0,1)))</f>
        <v/>
      </c>
      <c r="Q120" s="2" t="str">
        <f>IF($A120&gt;='FG_243way_Regular Symbol'!F$16,"",IF(D120=0,"",IF(OR(D120=$O$1,D120=$P$1,D121=$O$1,D121=$P$1,D122=$O$1,D122=$P$1),0,1)))</f>
        <v/>
      </c>
      <c r="R120" s="2" t="str">
        <f>IF($A120&gt;='FG_243way_Regular Symbol'!G$16,"",IF(E120=0,"",IF(OR(E120=$O$1,E120=$P$1,E121=$O$1,E121=$P$1,E122=$O$1,E122=$P$1),0,1)))</f>
        <v/>
      </c>
      <c r="S120" s="128" t="str">
        <f>IF($A120&gt;='FG_243way_Regular Symbol'!H$16,"",IF(F120=0,"",IF(OR(F120=$O$1,F120=$P$1,F121=$O$1,F121=$P$1,F122=$O$1,F122=$P$1),0,1)))</f>
        <v/>
      </c>
      <c r="U120" s="342" t="str">
        <f>IF($A120&gt;='FG_243way_Regular Symbol'!D$16,"",IF(B120=0,"",IF(OR(B120=$U$1,B120=$V$1,B121=$U$1,B121=$V$1,B122=$U$1,B122=$V$1),0,1)))</f>
        <v/>
      </c>
      <c r="V120" s="2" t="str">
        <f>IF($A120&gt;='FG_243way_Regular Symbol'!E$16,"",IF(C120=0,"",IF(OR(C120=$U$1,C120=$V$1,C121=$U$1,C121=$V$1,C122=$U$1,C122=$V$1),0,1)))</f>
        <v/>
      </c>
      <c r="W120" s="2" t="str">
        <f>IF($A120&gt;='FG_243way_Regular Symbol'!F$16,"",IF(D120=0,"",IF(OR(D120=$U$1,D120=$V$1,D121=$U$1,D121=$V$1,D122=$U$1,D122=$V$1),0,1)))</f>
        <v/>
      </c>
      <c r="X120" s="2" t="str">
        <f>IF($A120&gt;='FG_243way_Regular Symbol'!G$16,"",IF(E120=0,"",IF(OR(E120=$U$1,E120=$V$1,E121=$U$1,E121=$V$1,E122=$U$1,E122=$V$1),0,1)))</f>
        <v/>
      </c>
      <c r="Y120" s="128" t="str">
        <f>IF($A120&gt;='FG_243way_Regular Symbol'!H$16,"",IF(F120=0,"",IF(OR(F120=$U$1,F120=$V$1,F121=$U$1,F121=$V$1,F122=$U$1,F122=$V$1),0,1)))</f>
        <v/>
      </c>
      <c r="AA120" s="342" t="str">
        <f>IF($A120&gt;='FG_243way_Regular Symbol'!D$16,"",IF(B120=0,"",IF(OR(B120=$AA$1,B120=$AB$1,B121=$AA$1,B121=$AB$1,B122=$AA$1,,B122=$AB$1),0,1)))</f>
        <v/>
      </c>
      <c r="AB120" s="2" t="str">
        <f>IF($A120&gt;='FG_243way_Regular Symbol'!E$16,"",IF(C120=0,"",IF(OR(C120=$AA$1,C120=$AB$1,C121=$AA$1,C121=$AB$1,C122=$AA$1,,C122=$AB$1),0,1)))</f>
        <v/>
      </c>
      <c r="AC120" s="2" t="str">
        <f>IF($A120&gt;='FG_243way_Regular Symbol'!F$16,"",IF(D120=0,"",IF(OR(D120=$AA$1,D120=$AB$1,D121=$AA$1,D121=$AB$1,D122=$AA$1,,D122=$AB$1),0,1)))</f>
        <v/>
      </c>
      <c r="AD120" s="2" t="str">
        <f>IF($A120&gt;='FG_243way_Regular Symbol'!G$16,"",IF(E120=0,"",IF(OR(E120=$AA$1,E120=$AB$1,E121=$AA$1,E121=$AB$1,E122=$AA$1,,E122=$AB$1),0,1)))</f>
        <v/>
      </c>
      <c r="AE120" s="128" t="str">
        <f>IF($A120&gt;='FG_243way_Regular Symbol'!H$16,"",IF(F120=0,"",IF(OR(F120=$AA$1,F120=$AB$1,F121=$AA$1,F121=$AB$1,F122=$AA$1,,F122=$AB$1),0,1)))</f>
        <v/>
      </c>
      <c r="AG120" s="342" t="str">
        <f>IF($A120&gt;='FG_243way_Regular Symbol'!D$16,"",IF(B120=0,"",IF(OR(B120=$AG$1,B120=$AH$1,B121=$AG$1,B121=$AH$1,B122=$AG$1,B122=$AH$1),0,1)))</f>
        <v/>
      </c>
      <c r="AH120" s="2" t="str">
        <f>IF($A120&gt;='FG_243way_Regular Symbol'!E$16,"",IF(C120=0,"",IF(OR(C120=$AG$1,C120=$AH$1,C121=$AG$1,C121=$AH$1,C122=$AG$1,C122=$AH$1),0,1)))</f>
        <v/>
      </c>
      <c r="AI120" s="2" t="str">
        <f>IF($A120&gt;='FG_243way_Regular Symbol'!F$16,"",IF(D120=0,"",IF(OR(D120=$AG$1,D120=$AH$1,D121=$AG$1,D121=$AH$1,D122=$AG$1,D122=$AH$1),0,1)))</f>
        <v/>
      </c>
      <c r="AJ120" s="2" t="str">
        <f>IF($A120&gt;='FG_243way_Regular Symbol'!G$16,"",IF(E120=0,"",IF(OR(E120=$AG$1,E120=$AH$1,E121=$AG$1,E121=$AH$1,E122=$AG$1,E122=$AH$1),0,1)))</f>
        <v/>
      </c>
      <c r="AK120" s="128" t="str">
        <f>IF($A120&gt;='FG_243way_Regular Symbol'!H$16,"",IF(F120=0,"",IF(OR(F120=$AG$1,F120=$AH$1,F121=$AG$1,F121=$AH$1,F122=$AG$1,F122=$AH$1),0,1)))</f>
        <v/>
      </c>
      <c r="AM120" s="342" t="str">
        <f>IF($A120&gt;='FG_243way_Regular Symbol'!D$16,"",IF(B120=0,"",IF(OR(B120=$AM$1,B120=$AN$1,B121=$AM$1,B121=$AN$1,B122=$AM$1,B122=$AN$1),0,1)))</f>
        <v/>
      </c>
      <c r="AN120" s="2" t="str">
        <f>IF($A120&gt;='FG_243way_Regular Symbol'!E$16,"",IF(C120=0,"",IF(OR(C120=$AM$1,C120=$AN$1,C121=$AM$1,C121=$AN$1,C122=$AM$1,C122=$AN$1),0,1)))</f>
        <v/>
      </c>
      <c r="AO120" s="2" t="str">
        <f>IF($A120&gt;='FG_243way_Regular Symbol'!F$16,"",IF(D120=0,"",IF(OR(D120=$AM$1,D120=$AN$1,D121=$AM$1,D121=$AN$1,D122=$AM$1,D122=$AN$1),0,1)))</f>
        <v/>
      </c>
      <c r="AP120" s="2" t="str">
        <f>IF($A120&gt;='FG_243way_Regular Symbol'!G$16,"",IF(E120=0,"",IF(OR(E120=$AM$1,E120=$AN$1,E121=$AM$1,E121=$AN$1,E122=$AM$1,E122=$AN$1),0,1)))</f>
        <v/>
      </c>
      <c r="AQ120" s="128" t="str">
        <f>IF($A120&gt;='FG_243way_Regular Symbol'!H$16,"",IF(F120=0,"",IF(OR(F120=$AM$1,F120=$AN$1,F121=$AM$1,F121=$AN$1,F122=$AM$1,F122=$AN$1),0,1)))</f>
        <v/>
      </c>
      <c r="AS120" s="342" t="str">
        <f>IF($A120&gt;='FG_243way_Regular Symbol'!D$16,"",IF(B120=0,"",IF(OR(B120=$AM$1,B120=$AT$1,B121=$AM$1,B121=$AT$1,B122=$AM$1,B122=$AT$1),0,1)))</f>
        <v/>
      </c>
      <c r="AT120" s="2" t="str">
        <f>IF($A120&gt;='FG_243way_Regular Symbol'!E$16,"",IF(C120=0,"",IF(OR(C120=$AM$1,C120=$AT$1,C121=$AM$1,C121=$AT$1,C122=$AM$1,C122=$AT$1),0,1)))</f>
        <v/>
      </c>
      <c r="AU120" s="2" t="str">
        <f>IF($A120&gt;='FG_243way_Regular Symbol'!F$16,"",IF(D120=0,"",IF(OR(D120=$AM$1,D120=$AT$1,D121=$AM$1,D121=$AT$1,D122=$AM$1,D122=$AT$1),0,1)))</f>
        <v/>
      </c>
      <c r="AV120" s="2" t="str">
        <f>IF($A120&gt;='FG_243way_Regular Symbol'!G$16,"",IF(E120=0,"",IF(OR(E120=$AM$1,E120=$AT$1,E121=$AM$1,E121=$AT$1,E122=$AM$1,E122=$AT$1),0,1)))</f>
        <v/>
      </c>
      <c r="AW120" s="128" t="str">
        <f>IF($A120&gt;='FG_243way_Regular Symbol'!H$16,"",IF(F120=0,"",IF(OR(F120=$AM$1,F120=$AT$1,F121=$AM$1,F121=$AT$1,F122=$AM$1,F122=$AT$1),0,1)))</f>
        <v/>
      </c>
      <c r="AY120" s="342" t="str">
        <f>IF($A120&gt;='FG_243way_Regular Symbol'!D$16,"",IF(B120=0,"",IF(OR(B120=$AM$1,B120=$AZ$1,B121=$AM$1,B121=$AZ$1,B122=$AM$1,B122=$AZ$1),0,1)))</f>
        <v/>
      </c>
      <c r="AZ120" s="2" t="str">
        <f>IF($A120&gt;='FG_243way_Regular Symbol'!E$16,"",IF(C120=0,"",IF(OR(C120=$AM$1,C120=$AZ$1,C121=$AM$1,C121=$AZ$1,C122=$AM$1,C122=$AZ$1),0,1)))</f>
        <v/>
      </c>
      <c r="BA120" s="2" t="str">
        <f>IF($A120&gt;='FG_243way_Regular Symbol'!F$16,"",IF(D120=0,"",IF(OR(D120=$AM$1,D120=$AZ$1,D121=$AM$1,D121=$AZ$1,D122=$AM$1,D122=$AZ$1),0,1)))</f>
        <v/>
      </c>
      <c r="BB120" s="2" t="str">
        <f>IF($A120&gt;='FG_243way_Regular Symbol'!G$16,"",IF(E120=0,"",IF(OR(E120=$AM$1,E120=$AZ$1,E121=$AM$1,E121=$AZ$1,E122=$AM$1,E122=$AZ$1),0,1)))</f>
        <v/>
      </c>
      <c r="BC120" s="128" t="str">
        <f>IF($A120&gt;='FG_243way_Regular Symbol'!H$16,"",IF(F120=0,"",IF(OR(F120=$AM$1,F120=$AZ$1,F121=$AM$1,F121=$AZ$1,F122=$AM$1,F122=$AZ$1),0,1)))</f>
        <v/>
      </c>
      <c r="BE120" s="342"/>
      <c r="BF120" s="2"/>
      <c r="BG120" s="2" t="str">
        <f>IF($A120&gt;='FG_243way_Regular Symbol'!F$16,"",IF(D120=0,"",COUNTIF(D120:D122,$BF$1)))</f>
        <v/>
      </c>
      <c r="BH120" s="2" t="str">
        <f>IF($A120&gt;='FG_243way_Regular Symbol'!G$16,"",IF(E120=0,"",COUNTIF(E120:E122,$BF$1)))</f>
        <v/>
      </c>
      <c r="BI120" s="2" t="str">
        <f>IF($A120&gt;='FG_243way_Regular Symbol'!H$16,"",IF(F120=0,"",COUNTIF(F120:F122,$BF$1)))</f>
        <v/>
      </c>
      <c r="BK120" s="342"/>
      <c r="BL120" s="2"/>
      <c r="BM120" s="2" t="str">
        <f>IF($A120&gt;='FG_243way_Regular Symbol'!F$16,"",IF(D120=0,"",IF(OR(D120=$AM$1,D120=$BL$1,D121=$AM$1,D121=$BL$1,D122=$AM$1,D122=$BL$1),0,1)))</f>
        <v/>
      </c>
      <c r="BN120" s="2" t="str">
        <f>IF($A120&gt;='FG_243way_Regular Symbol'!G$16,"",IF(E120=0,"",IF(OR(E120=$AM$1,E120=$BL$1,E121=$AM$1,E121=$BL$1,E122=$AM$1,E122=$BL$1),0,1)))</f>
        <v/>
      </c>
      <c r="BO120" s="128" t="str">
        <f>IF($A120&gt;='FG_243way_Regular Symbol'!H$16,"",IF(F120=0,"",IF(OR(F120=$AM$1,F120=$BL$1,F121=$AM$1,F121=$BL$1,F122=$AM$1,F122=$BL$1),0,1)))</f>
        <v/>
      </c>
      <c r="BQ120" s="2" t="str">
        <f>IF($A120&gt;='FG_243way_Regular Symbol'!D$16,"",IF(B120=0,"",IF(OR(B120=$BQ$1,B120=$BR$1,B121=$BQ$1,B121=$BR$1,B122=$BQ$1,B122=$BR$1),0,1)))</f>
        <v/>
      </c>
      <c r="BR120" s="2" t="str">
        <f>IF($A120&gt;='FG_243way_Regular Symbol'!E$16,"",IF(C120=0,"",IF(OR(C120=$BQ$1,C120=$BR$1,C121=$BQ$1,C121=$BR$1,C122=$BQ$1,C122=$BR$1),0,1)))</f>
        <v/>
      </c>
      <c r="BS120" s="2" t="str">
        <f>IF($A120&gt;='FG_243way_Regular Symbol'!F$16,"",IF(D120=0,"",IF(OR(D120=$BQ$1,D120=$BR$1,D121=$BQ$1,D121=$BR$1,D122=$BQ$1,D122=$BR$1),0,1)))</f>
        <v/>
      </c>
      <c r="BT120" s="2" t="str">
        <f>IF($A120&gt;='FG_243way_Regular Symbol'!G$16,"",IF(E120=0,"",IF(OR(E120=$BQ$1,E120=$BR$1,E121=$BQ$1,E121=$BR$1,E122=$BQ$1,E122=$BR$1),0,1)))</f>
        <v/>
      </c>
      <c r="BU120" s="2" t="str">
        <f>IF($A120&gt;='FG_243way_Regular Symbol'!H$16,"",IF(F120=0,"",IF(OR(F120=$BQ$1,F120=$BR$1,F121=$BQ$1,F121=$BR$1,F122=$BQ$1,F122=$BR$1),0,1)))</f>
        <v/>
      </c>
      <c r="BW120" s="2" t="str">
        <f>IF($A120&gt;='FG_243way_Regular Symbol'!D$16,"",IF(B120=0,"",IF(OR(B120=$BW$1,B121=$BW$1,B122=$BW$1,B120=$BX$1,B121=$BX$1,B122=$BX$1),0,1)))</f>
        <v/>
      </c>
      <c r="BX120" s="2" t="str">
        <f>IF($A120&gt;='FG_243way_Regular Symbol'!E$16,"",IF(C120=0,"",IF(OR(C120=$BW$1,C121=$BW$1,C122=$BW$1,C120=$BX$1,C121=$BX$1,C122=$BX$1),0,1)))</f>
        <v/>
      </c>
      <c r="BY120" s="2" t="str">
        <f>IF($A120&gt;='FG_243way_Regular Symbol'!F$16,"",IF(D120=0,"",IF(OR(D120=$BW$1,D121=$BW$1,D122=$BW$1,D120=$BX$1,D121=$BX$1,D122=$BX$1),0,1)))</f>
        <v/>
      </c>
      <c r="BZ120" s="2" t="str">
        <f>IF($A120&gt;='FG_243way_Regular Symbol'!G$16,"",IF(E120=0,"",IF(OR(E120=$BW$1,E121=$BW$1,E122=$BW$1,E120=$BX$1,E121=$BX$1,E122=$BX$1),0,1)))</f>
        <v/>
      </c>
      <c r="CA120" s="2" t="str">
        <f>IF($A120&gt;='FG_243way_Regular Symbol'!H$16,"",IF(F120=0,"",IF(OR(F120=$BW$1,F121=$BW$1,F122=$BW$1,F120=$BX$1,F121=$BX$1,F122=$BX$1),0,1)))</f>
        <v/>
      </c>
      <c r="CC120" s="2" t="str">
        <f>IF($A120&gt;='FG_243way_Regular Symbol'!D$16,"",IF(B120=0,"",IF(OR(B120=$BW$1,B121=$BW$1,B122=$BW$1,B120=$CD$1,B121=$CD$1,B122=$CD$1),0,1)))</f>
        <v/>
      </c>
      <c r="CD120" s="2" t="str">
        <f>IF($A120&gt;='FG_243way_Regular Symbol'!E$16,"",IF(C120=0,"",IF(OR(C120=$BW$1,C121=$BW$1,C122=$BW$1,C120=$CD$1,C121=$CD$1,C122=$CD$1),0,1)))</f>
        <v/>
      </c>
      <c r="CE120" s="2" t="str">
        <f>IF($A120&gt;='FG_243way_Regular Symbol'!F$16,"",IF(D120=0,"",IF(OR(D120=$BW$1,D121=$BW$1,D122=$BW$1,D120=$CD$1,D121=$CD$1,D122=$CD$1),0,1)))</f>
        <v/>
      </c>
      <c r="CF120" s="2" t="str">
        <f>IF($A120&gt;='FG_243way_Regular Symbol'!G$16,"",IF(E120=0,"",IF(OR(E120=$BW$1,E121=$BW$1,E122=$BW$1,E120=$CD$1,E121=$CD$1,E122=$CD$1),0,1)))</f>
        <v/>
      </c>
      <c r="CG120" s="2" t="str">
        <f>IF($A120&gt;='FG_243way_Regular Symbol'!H$16,"",IF(F120=0,"",IF(OR(F120=$BW$1,F121=$BW$1,F122=$BW$1,F120=$CD$1,F121=$CD$1,F122=$CD$1),0,1)))</f>
        <v/>
      </c>
      <c r="CI120" s="2" t="str">
        <f>IF($A120&gt;='FG_243way_Regular Symbol'!D$16,"",IF(B120=0,"",IF(OR(B120=$BW$1,B121=$BW$1,B122=$BW$1,B120=$CJ$1,B121=$CJ$1,B122=$CJ$1),0,1)))</f>
        <v/>
      </c>
      <c r="CJ120" s="2" t="str">
        <f>IF($A120&gt;='FG_243way_Regular Symbol'!E$16,"",IF(C120=0,"",IF(OR(C120=$BW$1,C121=$BW$1,C122=$BW$1,C120=$CJ$1,C121=$CJ$1,C122=$CJ$1),0,1)))</f>
        <v/>
      </c>
      <c r="CK120" s="2" t="str">
        <f>IF($A120&gt;='FG_243way_Regular Symbol'!F$16,"",IF(D120=0,"",IF(OR(D120=$BW$1,D121=$BW$1,D122=$BW$1,D120=$CJ$1,D121=$CJ$1,D122=$CJ$1),0,1)))</f>
        <v/>
      </c>
      <c r="CL120" s="2" t="str">
        <f>IF($A120&gt;='FG_243way_Regular Symbol'!G$16,"",IF(E120=0,"",IF(OR(E120=$BW$1,E121=$BW$1,E122=$BW$1,E120=$CJ$1,E121=$CJ$1,E122=$CJ$1),0,1)))</f>
        <v/>
      </c>
      <c r="CM120" s="2" t="str">
        <f>IF($A120&gt;='FG_243way_Regular Symbol'!H$16,"",IF(F120=0,"",IF(OR(F120=$BW$1,F121=$BW$1,F122=$BW$1,F120=$CJ$1,F121=$CJ$1,F122=$CJ$1),0,1)))</f>
        <v/>
      </c>
      <c r="CO120" s="2" t="str">
        <f>IF($A120&gt;='FG_243way_Regular Symbol'!D$16,"",IF(B120=0,"",IF(OR(B120=$BW$1,B121=$BW$1,B122=$BW$1,B120=$CP$1,B121=$CP$1,B122=$CP$1),0,1)))</f>
        <v/>
      </c>
      <c r="CP120" s="2" t="str">
        <f>IF($A120&gt;='FG_243way_Regular Symbol'!E$16,"",IF(C120=0,"",IF(OR(C120=$BW$1,C121=$BW$1,C122=$BW$1,C120=$CP$1,C121=$CP$1,C122=$CP$1),0,1)))</f>
        <v/>
      </c>
      <c r="CQ120" s="2" t="str">
        <f>IF($A120&gt;='FG_243way_Regular Symbol'!F$16,"",IF(D120=0,"",IF(OR(D120=$BW$1,D121=$BW$1,D122=$BW$1,D120=$CP$1,D121=$CP$1,D122=$CP$1),0,1)))</f>
        <v/>
      </c>
      <c r="CR120" s="2" t="str">
        <f>IF($A120&gt;='FG_243way_Regular Symbol'!G$16,"",IF(E120=0,"",IF(OR(E120=$BW$1,E121=$BW$1,E122=$BW$1,E120=$CP$1,E121=$CP$1,E122=$CP$1),0,1)))</f>
        <v/>
      </c>
      <c r="CS120" s="2" t="str">
        <f>IF($A120&gt;='FG_243way_Regular Symbol'!H$16,"",IF(F120=0,"",IF(OR(F120=$BW$1,F121=$BW$1,F122=$BW$1,F120=$CP$1,F121=$CP$1,F122=$CP$1),0,1)))</f>
        <v/>
      </c>
      <c r="CU120" s="2" t="str">
        <f>IF($A120&gt;='FG_243way_Regular Symbol'!D$16,"",IF(B120=0,"",IF(OR(B120=$BW$1,B121=$BW$1,B122=$BW$1,B120=$CV$1,B121=$CV$1,B122=$CV$1),0,1)))</f>
        <v/>
      </c>
      <c r="CV120" s="2" t="str">
        <f>IF($A120&gt;='FG_243way_Regular Symbol'!E$16,"",IF(C120=0,"",IF(OR(C120=$BW$1,C121=$BW$1,C122=$BW$1,C120=$CV$1,C121=$CV$1,C122=$CV$1),0,1)))</f>
        <v/>
      </c>
      <c r="CW120" s="2" t="str">
        <f>IF($A120&gt;='FG_243way_Regular Symbol'!F$16,"",IF(D120=0,"",IF(OR(D120=$BW$1,D121=$BW$1,D122=$BW$1,D120=$CV$1,D121=$CV$1,D122=$CV$1),0,1)))</f>
        <v/>
      </c>
      <c r="CX120" s="2" t="str">
        <f>IF($A120&gt;='FG_243way_Regular Symbol'!G$16,"",IF(E120=0,"",IF(OR(E120=$BW$1,E121=$BW$1,E122=$BW$1,E120=$CV$1,E121=$CV$1,E122=$CV$1),0,1)))</f>
        <v/>
      </c>
      <c r="CY120" s="2" t="str">
        <f>IF($A120&gt;='FG_243way_Regular Symbol'!H$16,"",IF(F120=0,"",IF(OR(F120=$BW$1,F121=$BW$1,F122=$BW$1,F120=$CV$1,F121=$CV$1,F122=$CV$1),0,1)))</f>
        <v/>
      </c>
    </row>
    <row r="121" spans="1:103">
      <c r="A121" s="341">
        <f>IF('FG_243way_Regular Symbol'!L120="","",'FG_243way_Regular Symbol'!L120)</f>
        <v>117</v>
      </c>
      <c r="B121" s="184" t="str">
        <f>IF('FG_243way_Regular Symbol'!M120="",
IF($A121-'FG_243way_Regular Symbol'!D$16&gt;='FG_243way_RegularＸ_W()'!B$2-1,"",VLOOKUP($A121-'FG_243way_Regular Symbol'!D$16,'FG_243way_Regular Symbol'!$L$3:$Q$99,'FG_243way_RegularＸ_W()'!B$3+1,FALSE)),
'FG_243way_Regular Symbol'!M120)</f>
        <v/>
      </c>
      <c r="C121" s="184" t="str">
        <f>IF('FG_243way_Regular Symbol'!N120="",
IF($A121-'FG_243way_Regular Symbol'!E$16&gt;='FG_243way_RegularＸ_W()'!C$2-1,"",VLOOKUP($A121-'FG_243way_Regular Symbol'!E$16,'FG_243way_Regular Symbol'!$L$3:$Q$99,'FG_243way_RegularＸ_W()'!C$3+1,FALSE)),
'FG_243way_Regular Symbol'!N120)</f>
        <v/>
      </c>
      <c r="D121" s="184" t="str">
        <f>IF('FG_243way_Regular Symbol'!O120="",
IF($A121-'FG_243way_Regular Symbol'!F$16&gt;='FG_243way_RegularＸ_W()'!D$2-1,"",VLOOKUP($A121-'FG_243way_Regular Symbol'!F$16,'FG_243way_Regular Symbol'!$L$3:$Q$99,'FG_243way_RegularＸ_W()'!D$3+1,FALSE)),
'FG_243way_Regular Symbol'!O120)</f>
        <v/>
      </c>
      <c r="E121" s="184" t="str">
        <f>IF('FG_243way_Regular Symbol'!P120="",
IF($A121-'FG_243way_Regular Symbol'!G$16&gt;='FG_243way_RegularＸ_W()'!E$2-1,"",VLOOKUP($A121-'FG_243way_Regular Symbol'!G$16,'FG_243way_Regular Symbol'!$L$3:$Q$99,'FG_243way_RegularＸ_W()'!E$3+1,FALSE)),
'FG_243way_Regular Symbol'!P120)</f>
        <v/>
      </c>
      <c r="F121" s="358" t="str">
        <f>IF('FG_243way_Regular Symbol'!Q120="",
IF($A121-'FG_243way_Regular Symbol'!H$16&gt;='FG_243way_RegularＸ_W()'!F$2-1,"",VLOOKUP($A121-'FG_243way_Regular Symbol'!H$16,'FG_243way_Regular Symbol'!$L$3:$Q$99,'FG_243way_RegularＸ_W()'!F$3+1,FALSE)),
'FG_243way_Regular Symbol'!Q120)</f>
        <v/>
      </c>
      <c r="O121" s="342" t="str">
        <f>IF($A121&gt;='FG_243way_Regular Symbol'!D$16,"",IF(B121=0,"",IF(OR(B121=$O$1,B121=$P$1,B122=$O$1,B122=$P$1,B123=$O$1,B123=$P$1),0,1)))</f>
        <v/>
      </c>
      <c r="P121" s="2" t="str">
        <f>IF($A121&gt;='FG_243way_Regular Symbol'!E$16,"",IF(C121=0,"",IF(OR(C121=$O$1,C121=$P$1,C122=$O$1,C122=$P$1,C123=$O$1,C123=$P$1),0,1)))</f>
        <v/>
      </c>
      <c r="Q121" s="2" t="str">
        <f>IF($A121&gt;='FG_243way_Regular Symbol'!F$16,"",IF(D121=0,"",IF(OR(D121=$O$1,D121=$P$1,D122=$O$1,D122=$P$1,D123=$O$1,D123=$P$1),0,1)))</f>
        <v/>
      </c>
      <c r="R121" s="2" t="str">
        <f>IF($A121&gt;='FG_243way_Regular Symbol'!G$16,"",IF(E121=0,"",IF(OR(E121=$O$1,E121=$P$1,E122=$O$1,E122=$P$1,E123=$O$1,E123=$P$1),0,1)))</f>
        <v/>
      </c>
      <c r="S121" s="128" t="str">
        <f>IF($A121&gt;='FG_243way_Regular Symbol'!H$16,"",IF(F121=0,"",IF(OR(F121=$O$1,F121=$P$1,F122=$O$1,F122=$P$1,F123=$O$1,F123=$P$1),0,1)))</f>
        <v/>
      </c>
      <c r="U121" s="342" t="str">
        <f>IF($A121&gt;='FG_243way_Regular Symbol'!D$16,"",IF(B121=0,"",IF(OR(B121=$U$1,B121=$V$1,B122=$U$1,B122=$V$1,B123=$U$1,B123=$V$1),0,1)))</f>
        <v/>
      </c>
      <c r="V121" s="2" t="str">
        <f>IF($A121&gt;='FG_243way_Regular Symbol'!E$16,"",IF(C121=0,"",IF(OR(C121=$U$1,C121=$V$1,C122=$U$1,C122=$V$1,C123=$U$1,C123=$V$1),0,1)))</f>
        <v/>
      </c>
      <c r="W121" s="2" t="str">
        <f>IF($A121&gt;='FG_243way_Regular Symbol'!F$16,"",IF(D121=0,"",IF(OR(D121=$U$1,D121=$V$1,D122=$U$1,D122=$V$1,D123=$U$1,D123=$V$1),0,1)))</f>
        <v/>
      </c>
      <c r="X121" s="2" t="str">
        <f>IF($A121&gt;='FG_243way_Regular Symbol'!G$16,"",IF(E121=0,"",IF(OR(E121=$U$1,E121=$V$1,E122=$U$1,E122=$V$1,E123=$U$1,E123=$V$1),0,1)))</f>
        <v/>
      </c>
      <c r="Y121" s="128" t="str">
        <f>IF($A121&gt;='FG_243way_Regular Symbol'!H$16,"",IF(F121=0,"",IF(OR(F121=$U$1,F121=$V$1,F122=$U$1,F122=$V$1,F123=$U$1,F123=$V$1),0,1)))</f>
        <v/>
      </c>
      <c r="AA121" s="342" t="str">
        <f>IF($A121&gt;='FG_243way_Regular Symbol'!D$16,"",IF(B121=0,"",IF(OR(B121=$AA$1,B121=$AB$1,B122=$AA$1,B122=$AB$1,B123=$AA$1,,B123=$AB$1),0,1)))</f>
        <v/>
      </c>
      <c r="AB121" s="2" t="str">
        <f>IF($A121&gt;='FG_243way_Regular Symbol'!E$16,"",IF(C121=0,"",IF(OR(C121=$AA$1,C121=$AB$1,C122=$AA$1,C122=$AB$1,C123=$AA$1,,C123=$AB$1),0,1)))</f>
        <v/>
      </c>
      <c r="AC121" s="2" t="str">
        <f>IF($A121&gt;='FG_243way_Regular Symbol'!F$16,"",IF(D121=0,"",IF(OR(D121=$AA$1,D121=$AB$1,D122=$AA$1,D122=$AB$1,D123=$AA$1,,D123=$AB$1),0,1)))</f>
        <v/>
      </c>
      <c r="AD121" s="2" t="str">
        <f>IF($A121&gt;='FG_243way_Regular Symbol'!G$16,"",IF(E121=0,"",IF(OR(E121=$AA$1,E121=$AB$1,E122=$AA$1,E122=$AB$1,E123=$AA$1,,E123=$AB$1),0,1)))</f>
        <v/>
      </c>
      <c r="AE121" s="128" t="str">
        <f>IF($A121&gt;='FG_243way_Regular Symbol'!H$16,"",IF(F121=0,"",IF(OR(F121=$AA$1,F121=$AB$1,F122=$AA$1,F122=$AB$1,F123=$AA$1,,F123=$AB$1),0,1)))</f>
        <v/>
      </c>
      <c r="AG121" s="342" t="str">
        <f>IF($A121&gt;='FG_243way_Regular Symbol'!D$16,"",IF(B121=0,"",IF(OR(B121=$AG$1,B121=$AH$1,B122=$AG$1,B122=$AH$1,B123=$AG$1,B123=$AH$1),0,1)))</f>
        <v/>
      </c>
      <c r="AH121" s="2" t="str">
        <f>IF($A121&gt;='FG_243way_Regular Symbol'!E$16,"",IF(C121=0,"",IF(OR(C121=$AG$1,C121=$AH$1,C122=$AG$1,C122=$AH$1,C123=$AG$1,C123=$AH$1),0,1)))</f>
        <v/>
      </c>
      <c r="AI121" s="2" t="str">
        <f>IF($A121&gt;='FG_243way_Regular Symbol'!F$16,"",IF(D121=0,"",IF(OR(D121=$AG$1,D121=$AH$1,D122=$AG$1,D122=$AH$1,D123=$AG$1,D123=$AH$1),0,1)))</f>
        <v/>
      </c>
      <c r="AJ121" s="2" t="str">
        <f>IF($A121&gt;='FG_243way_Regular Symbol'!G$16,"",IF(E121=0,"",IF(OR(E121=$AG$1,E121=$AH$1,E122=$AG$1,E122=$AH$1,E123=$AG$1,E123=$AH$1),0,1)))</f>
        <v/>
      </c>
      <c r="AK121" s="128" t="str">
        <f>IF($A121&gt;='FG_243way_Regular Symbol'!H$16,"",IF(F121=0,"",IF(OR(F121=$AG$1,F121=$AH$1,F122=$AG$1,F122=$AH$1,F123=$AG$1,F123=$AH$1),0,1)))</f>
        <v/>
      </c>
      <c r="AM121" s="342" t="str">
        <f>IF($A121&gt;='FG_243way_Regular Symbol'!D$16,"",IF(B121=0,"",IF(OR(B121=$AM$1,B121=$AN$1,B122=$AM$1,B122=$AN$1,B123=$AM$1,B123=$AN$1),0,1)))</f>
        <v/>
      </c>
      <c r="AN121" s="2" t="str">
        <f>IF($A121&gt;='FG_243way_Regular Symbol'!E$16,"",IF(C121=0,"",IF(OR(C121=$AM$1,C121=$AN$1,C122=$AM$1,C122=$AN$1,C123=$AM$1,C123=$AN$1),0,1)))</f>
        <v/>
      </c>
      <c r="AO121" s="2" t="str">
        <f>IF($A121&gt;='FG_243way_Regular Symbol'!F$16,"",IF(D121=0,"",IF(OR(D121=$AM$1,D121=$AN$1,D122=$AM$1,D122=$AN$1,D123=$AM$1,D123=$AN$1),0,1)))</f>
        <v/>
      </c>
      <c r="AP121" s="2" t="str">
        <f>IF($A121&gt;='FG_243way_Regular Symbol'!G$16,"",IF(E121=0,"",IF(OR(E121=$AM$1,E121=$AN$1,E122=$AM$1,E122=$AN$1,E123=$AM$1,E123=$AN$1),0,1)))</f>
        <v/>
      </c>
      <c r="AQ121" s="128" t="str">
        <f>IF($A121&gt;='FG_243way_Regular Symbol'!H$16,"",IF(F121=0,"",IF(OR(F121=$AM$1,F121=$AN$1,F122=$AM$1,F122=$AN$1,F123=$AM$1,F123=$AN$1),0,1)))</f>
        <v/>
      </c>
      <c r="AS121" s="342" t="str">
        <f>IF($A121&gt;='FG_243way_Regular Symbol'!D$16,"",IF(B121=0,"",IF(OR(B121=$AM$1,B121=$AT$1,B122=$AM$1,B122=$AT$1,B123=$AM$1,B123=$AT$1),0,1)))</f>
        <v/>
      </c>
      <c r="AT121" s="2" t="str">
        <f>IF($A121&gt;='FG_243way_Regular Symbol'!E$16,"",IF(C121=0,"",IF(OR(C121=$AM$1,C121=$AT$1,C122=$AM$1,C122=$AT$1,C123=$AM$1,C123=$AT$1),0,1)))</f>
        <v/>
      </c>
      <c r="AU121" s="2" t="str">
        <f>IF($A121&gt;='FG_243way_Regular Symbol'!F$16,"",IF(D121=0,"",IF(OR(D121=$AM$1,D121=$AT$1,D122=$AM$1,D122=$AT$1,D123=$AM$1,D123=$AT$1),0,1)))</f>
        <v/>
      </c>
      <c r="AV121" s="2" t="str">
        <f>IF($A121&gt;='FG_243way_Regular Symbol'!G$16,"",IF(E121=0,"",IF(OR(E121=$AM$1,E121=$AT$1,E122=$AM$1,E122=$AT$1,E123=$AM$1,E123=$AT$1),0,1)))</f>
        <v/>
      </c>
      <c r="AW121" s="128" t="str">
        <f>IF($A121&gt;='FG_243way_Regular Symbol'!H$16,"",IF(F121=0,"",IF(OR(F121=$AM$1,F121=$AT$1,F122=$AM$1,F122=$AT$1,F123=$AM$1,F123=$AT$1),0,1)))</f>
        <v/>
      </c>
      <c r="AY121" s="342" t="str">
        <f>IF($A121&gt;='FG_243way_Regular Symbol'!D$16,"",IF(B121=0,"",IF(OR(B121=$AM$1,B121=$AZ$1,B122=$AM$1,B122=$AZ$1,B123=$AM$1,B123=$AZ$1),0,1)))</f>
        <v/>
      </c>
      <c r="AZ121" s="2" t="str">
        <f>IF($A121&gt;='FG_243way_Regular Symbol'!E$16,"",IF(C121=0,"",IF(OR(C121=$AM$1,C121=$AZ$1,C122=$AM$1,C122=$AZ$1,C123=$AM$1,C123=$AZ$1),0,1)))</f>
        <v/>
      </c>
      <c r="BA121" s="2" t="str">
        <f>IF($A121&gt;='FG_243way_Regular Symbol'!F$16,"",IF(D121=0,"",IF(OR(D121=$AM$1,D121=$AZ$1,D122=$AM$1,D122=$AZ$1,D123=$AM$1,D123=$AZ$1),0,1)))</f>
        <v/>
      </c>
      <c r="BB121" s="2" t="str">
        <f>IF($A121&gt;='FG_243way_Regular Symbol'!G$16,"",IF(E121=0,"",IF(OR(E121=$AM$1,E121=$AZ$1,E122=$AM$1,E122=$AZ$1,E123=$AM$1,E123=$AZ$1),0,1)))</f>
        <v/>
      </c>
      <c r="BC121" s="128" t="str">
        <f>IF($A121&gt;='FG_243way_Regular Symbol'!H$16,"",IF(F121=0,"",IF(OR(F121=$AM$1,F121=$AZ$1,F122=$AM$1,F122=$AZ$1,F123=$AM$1,F123=$AZ$1),0,1)))</f>
        <v/>
      </c>
      <c r="BE121" s="342"/>
      <c r="BF121" s="2"/>
      <c r="BG121" s="2" t="str">
        <f>IF($A121&gt;='FG_243way_Regular Symbol'!F$16,"",IF(D121=0,"",COUNTIF(D121:D123,$BF$1)))</f>
        <v/>
      </c>
      <c r="BH121" s="2" t="str">
        <f>IF($A121&gt;='FG_243way_Regular Symbol'!G$16,"",IF(E121=0,"",COUNTIF(E121:E123,$BF$1)))</f>
        <v/>
      </c>
      <c r="BI121" s="2" t="str">
        <f>IF($A121&gt;='FG_243way_Regular Symbol'!H$16,"",IF(F121=0,"",COUNTIF(F121:F123,$BF$1)))</f>
        <v/>
      </c>
      <c r="BK121" s="342"/>
      <c r="BL121" s="2"/>
      <c r="BM121" s="2" t="str">
        <f>IF($A121&gt;='FG_243way_Regular Symbol'!F$16,"",IF(D121=0,"",IF(OR(D121=$AM$1,D121=$BL$1,D122=$AM$1,D122=$BL$1,D123=$AM$1,D123=$BL$1),0,1)))</f>
        <v/>
      </c>
      <c r="BN121" s="2" t="str">
        <f>IF($A121&gt;='FG_243way_Regular Symbol'!G$16,"",IF(E121=0,"",IF(OR(E121=$AM$1,E121=$BL$1,E122=$AM$1,E122=$BL$1,E123=$AM$1,E123=$BL$1),0,1)))</f>
        <v/>
      </c>
      <c r="BO121" s="128" t="str">
        <f>IF($A121&gt;='FG_243way_Regular Symbol'!H$16,"",IF(F121=0,"",IF(OR(F121=$AM$1,F121=$BL$1,F122=$AM$1,F122=$BL$1,F123=$AM$1,F123=$BL$1),0,1)))</f>
        <v/>
      </c>
      <c r="BQ121" s="2" t="str">
        <f>IF($A121&gt;='FG_243way_Regular Symbol'!D$16,"",IF(B121=0,"",IF(OR(B121=$BQ$1,B121=$BR$1,B122=$BQ$1,B122=$BR$1,B123=$BQ$1,B123=$BR$1),0,1)))</f>
        <v/>
      </c>
      <c r="BR121" s="2" t="str">
        <f>IF($A121&gt;='FG_243way_Regular Symbol'!E$16,"",IF(C121=0,"",IF(OR(C121=$BQ$1,C121=$BR$1,C122=$BQ$1,C122=$BR$1,C123=$BQ$1,C123=$BR$1),0,1)))</f>
        <v/>
      </c>
      <c r="BS121" s="2" t="str">
        <f>IF($A121&gt;='FG_243way_Regular Symbol'!F$16,"",IF(D121=0,"",IF(OR(D121=$BQ$1,D121=$BR$1,D122=$BQ$1,D122=$BR$1,D123=$BQ$1,D123=$BR$1),0,1)))</f>
        <v/>
      </c>
      <c r="BT121" s="2" t="str">
        <f>IF($A121&gt;='FG_243way_Regular Symbol'!G$16,"",IF(E121=0,"",IF(OR(E121=$BQ$1,E121=$BR$1,E122=$BQ$1,E122=$BR$1,E123=$BQ$1,E123=$BR$1),0,1)))</f>
        <v/>
      </c>
      <c r="BU121" s="2" t="str">
        <f>IF($A121&gt;='FG_243way_Regular Symbol'!H$16,"",IF(F121=0,"",IF(OR(F121=$BQ$1,F121=$BR$1,F122=$BQ$1,F122=$BR$1,F123=$BQ$1,F123=$BR$1),0,1)))</f>
        <v/>
      </c>
      <c r="BW121" s="2" t="str">
        <f>IF($A121&gt;='FG_243way_Regular Symbol'!D$16,"",IF(B121=0,"",IF(OR(B121=$BW$1,B122=$BW$1,B123=$BW$1,B121=$BX$1,B122=$BX$1,B123=$BX$1),0,1)))</f>
        <v/>
      </c>
      <c r="BX121" s="2" t="str">
        <f>IF($A121&gt;='FG_243way_Regular Symbol'!E$16,"",IF(C121=0,"",IF(OR(C121=$BW$1,C122=$BW$1,C123=$BW$1,C121=$BX$1,C122=$BX$1,C123=$BX$1),0,1)))</f>
        <v/>
      </c>
      <c r="BY121" s="2" t="str">
        <f>IF($A121&gt;='FG_243way_Regular Symbol'!F$16,"",IF(D121=0,"",IF(OR(D121=$BW$1,D122=$BW$1,D123=$BW$1,D121=$BX$1,D122=$BX$1,D123=$BX$1),0,1)))</f>
        <v/>
      </c>
      <c r="BZ121" s="2" t="str">
        <f>IF($A121&gt;='FG_243way_Regular Symbol'!G$16,"",IF(E121=0,"",IF(OR(E121=$BW$1,E122=$BW$1,E123=$BW$1,E121=$BX$1,E122=$BX$1,E123=$BX$1),0,1)))</f>
        <v/>
      </c>
      <c r="CA121" s="2" t="str">
        <f>IF($A121&gt;='FG_243way_Regular Symbol'!H$16,"",IF(F121=0,"",IF(OR(F121=$BW$1,F122=$BW$1,F123=$BW$1,F121=$BX$1,F122=$BX$1,F123=$BX$1),0,1)))</f>
        <v/>
      </c>
      <c r="CC121" s="2" t="str">
        <f>IF($A121&gt;='FG_243way_Regular Symbol'!D$16,"",IF(B121=0,"",IF(OR(B121=$BW$1,B122=$BW$1,B123=$BW$1,B121=$CD$1,B122=$CD$1,B123=$CD$1),0,1)))</f>
        <v/>
      </c>
      <c r="CD121" s="2" t="str">
        <f>IF($A121&gt;='FG_243way_Regular Symbol'!E$16,"",IF(C121=0,"",IF(OR(C121=$BW$1,C122=$BW$1,C123=$BW$1,C121=$CD$1,C122=$CD$1,C123=$CD$1),0,1)))</f>
        <v/>
      </c>
      <c r="CE121" s="2" t="str">
        <f>IF($A121&gt;='FG_243way_Regular Symbol'!F$16,"",IF(D121=0,"",IF(OR(D121=$BW$1,D122=$BW$1,D123=$BW$1,D121=$CD$1,D122=$CD$1,D123=$CD$1),0,1)))</f>
        <v/>
      </c>
      <c r="CF121" s="2" t="str">
        <f>IF($A121&gt;='FG_243way_Regular Symbol'!G$16,"",IF(E121=0,"",IF(OR(E121=$BW$1,E122=$BW$1,E123=$BW$1,E121=$CD$1,E122=$CD$1,E123=$CD$1),0,1)))</f>
        <v/>
      </c>
      <c r="CG121" s="2" t="str">
        <f>IF($A121&gt;='FG_243way_Regular Symbol'!H$16,"",IF(F121=0,"",IF(OR(F121=$BW$1,F122=$BW$1,F123=$BW$1,F121=$CD$1,F122=$CD$1,F123=$CD$1),0,1)))</f>
        <v/>
      </c>
      <c r="CI121" s="2" t="str">
        <f>IF($A121&gt;='FG_243way_Regular Symbol'!D$16,"",IF(B121=0,"",IF(OR(B121=$BW$1,B122=$BW$1,B123=$BW$1,B121=$CJ$1,B122=$CJ$1,B123=$CJ$1),0,1)))</f>
        <v/>
      </c>
      <c r="CJ121" s="2" t="str">
        <f>IF($A121&gt;='FG_243way_Regular Symbol'!E$16,"",IF(C121=0,"",IF(OR(C121=$BW$1,C122=$BW$1,C123=$BW$1,C121=$CJ$1,C122=$CJ$1,C123=$CJ$1),0,1)))</f>
        <v/>
      </c>
      <c r="CK121" s="2" t="str">
        <f>IF($A121&gt;='FG_243way_Regular Symbol'!F$16,"",IF(D121=0,"",IF(OR(D121=$BW$1,D122=$BW$1,D123=$BW$1,D121=$CJ$1,D122=$CJ$1,D123=$CJ$1),0,1)))</f>
        <v/>
      </c>
      <c r="CL121" s="2" t="str">
        <f>IF($A121&gt;='FG_243way_Regular Symbol'!G$16,"",IF(E121=0,"",IF(OR(E121=$BW$1,E122=$BW$1,E123=$BW$1,E121=$CJ$1,E122=$CJ$1,E123=$CJ$1),0,1)))</f>
        <v/>
      </c>
      <c r="CM121" s="2" t="str">
        <f>IF($A121&gt;='FG_243way_Regular Symbol'!H$16,"",IF(F121=0,"",IF(OR(F121=$BW$1,F122=$BW$1,F123=$BW$1,F121=$CJ$1,F122=$CJ$1,F123=$CJ$1),0,1)))</f>
        <v/>
      </c>
      <c r="CO121" s="2" t="str">
        <f>IF($A121&gt;='FG_243way_Regular Symbol'!D$16,"",IF(B121=0,"",IF(OR(B121=$BW$1,B122=$BW$1,B123=$BW$1,B121=$CP$1,B122=$CP$1,B123=$CP$1),0,1)))</f>
        <v/>
      </c>
      <c r="CP121" s="2" t="str">
        <f>IF($A121&gt;='FG_243way_Regular Symbol'!E$16,"",IF(C121=0,"",IF(OR(C121=$BW$1,C122=$BW$1,C123=$BW$1,C121=$CP$1,C122=$CP$1,C123=$CP$1),0,1)))</f>
        <v/>
      </c>
      <c r="CQ121" s="2" t="str">
        <f>IF($A121&gt;='FG_243way_Regular Symbol'!F$16,"",IF(D121=0,"",IF(OR(D121=$BW$1,D122=$BW$1,D123=$BW$1,D121=$CP$1,D122=$CP$1,D123=$CP$1),0,1)))</f>
        <v/>
      </c>
      <c r="CR121" s="2" t="str">
        <f>IF($A121&gt;='FG_243way_Regular Symbol'!G$16,"",IF(E121=0,"",IF(OR(E121=$BW$1,E122=$BW$1,E123=$BW$1,E121=$CP$1,E122=$CP$1,E123=$CP$1),0,1)))</f>
        <v/>
      </c>
      <c r="CS121" s="2" t="str">
        <f>IF($A121&gt;='FG_243way_Regular Symbol'!H$16,"",IF(F121=0,"",IF(OR(F121=$BW$1,F122=$BW$1,F123=$BW$1,F121=$CP$1,F122=$CP$1,F123=$CP$1),0,1)))</f>
        <v/>
      </c>
      <c r="CU121" s="2" t="str">
        <f>IF($A121&gt;='FG_243way_Regular Symbol'!D$16,"",IF(B121=0,"",IF(OR(B121=$BW$1,B122=$BW$1,B123=$BW$1,B121=$CV$1,B122=$CV$1,B123=$CV$1),0,1)))</f>
        <v/>
      </c>
      <c r="CV121" s="2" t="str">
        <f>IF($A121&gt;='FG_243way_Regular Symbol'!E$16,"",IF(C121=0,"",IF(OR(C121=$BW$1,C122=$BW$1,C123=$BW$1,C121=$CV$1,C122=$CV$1,C123=$CV$1),0,1)))</f>
        <v/>
      </c>
      <c r="CW121" s="2" t="str">
        <f>IF($A121&gt;='FG_243way_Regular Symbol'!F$16,"",IF(D121=0,"",IF(OR(D121=$BW$1,D122=$BW$1,D123=$BW$1,D121=$CV$1,D122=$CV$1,D123=$CV$1),0,1)))</f>
        <v/>
      </c>
      <c r="CX121" s="2" t="str">
        <f>IF($A121&gt;='FG_243way_Regular Symbol'!G$16,"",IF(E121=0,"",IF(OR(E121=$BW$1,E122=$BW$1,E123=$BW$1,E121=$CV$1,E122=$CV$1,E123=$CV$1),0,1)))</f>
        <v/>
      </c>
      <c r="CY121" s="2" t="str">
        <f>IF($A121&gt;='FG_243way_Regular Symbol'!H$16,"",IF(F121=0,"",IF(OR(F121=$BW$1,F122=$BW$1,F123=$BW$1,F121=$CV$1,F122=$CV$1,F123=$CV$1),0,1)))</f>
        <v/>
      </c>
    </row>
    <row r="122" spans="1:103">
      <c r="A122" s="341">
        <f>IF('FG_243way_Regular Symbol'!L121="","",'FG_243way_Regular Symbol'!L121)</f>
        <v>118</v>
      </c>
      <c r="B122" s="184" t="str">
        <f>IF('FG_243way_Regular Symbol'!M121="",
IF($A122-'FG_243way_Regular Symbol'!D$16&gt;='FG_243way_RegularＸ_W()'!B$2-1,"",VLOOKUP($A122-'FG_243way_Regular Symbol'!D$16,'FG_243way_Regular Symbol'!$L$3:$Q$99,'FG_243way_RegularＸ_W()'!B$3+1,FALSE)),
'FG_243way_Regular Symbol'!M121)</f>
        <v/>
      </c>
      <c r="C122" s="184" t="str">
        <f>IF('FG_243way_Regular Symbol'!N121="",
IF($A122-'FG_243way_Regular Symbol'!E$16&gt;='FG_243way_RegularＸ_W()'!C$2-1,"",VLOOKUP($A122-'FG_243way_Regular Symbol'!E$16,'FG_243way_Regular Symbol'!$L$3:$Q$99,'FG_243way_RegularＸ_W()'!C$3+1,FALSE)),
'FG_243way_Regular Symbol'!N121)</f>
        <v/>
      </c>
      <c r="D122" s="184" t="str">
        <f>IF('FG_243way_Regular Symbol'!O121="",
IF($A122-'FG_243way_Regular Symbol'!F$16&gt;='FG_243way_RegularＸ_W()'!D$2-1,"",VLOOKUP($A122-'FG_243way_Regular Symbol'!F$16,'FG_243way_Regular Symbol'!$L$3:$Q$99,'FG_243way_RegularＸ_W()'!D$3+1,FALSE)),
'FG_243way_Regular Symbol'!O121)</f>
        <v/>
      </c>
      <c r="E122" s="184" t="str">
        <f>IF('FG_243way_Regular Symbol'!P121="",
IF($A122-'FG_243way_Regular Symbol'!G$16&gt;='FG_243way_RegularＸ_W()'!E$2-1,"",VLOOKUP($A122-'FG_243way_Regular Symbol'!G$16,'FG_243way_Regular Symbol'!$L$3:$Q$99,'FG_243way_RegularＸ_W()'!E$3+1,FALSE)),
'FG_243way_Regular Symbol'!P121)</f>
        <v/>
      </c>
      <c r="F122" s="358" t="str">
        <f>IF('FG_243way_Regular Symbol'!Q121="",
IF($A122-'FG_243way_Regular Symbol'!H$16&gt;='FG_243way_RegularＸ_W()'!F$2-1,"",VLOOKUP($A122-'FG_243way_Regular Symbol'!H$16,'FG_243way_Regular Symbol'!$L$3:$Q$99,'FG_243way_RegularＸ_W()'!F$3+1,FALSE)),
'FG_243way_Regular Symbol'!Q121)</f>
        <v/>
      </c>
      <c r="O122" s="342" t="str">
        <f>IF($A122&gt;='FG_243way_Regular Symbol'!D$16,"",IF(B122=0,"",IF(OR(B122=$O$1,B122=$P$1,B123=$O$1,B123=$P$1,B124=$O$1,B124=$P$1),0,1)))</f>
        <v/>
      </c>
      <c r="P122" s="2" t="str">
        <f>IF($A122&gt;='FG_243way_Regular Symbol'!E$16,"",IF(C122=0,"",IF(OR(C122=$O$1,C122=$P$1,C123=$O$1,C123=$P$1,C124=$O$1,C124=$P$1),0,1)))</f>
        <v/>
      </c>
      <c r="Q122" s="2" t="str">
        <f>IF($A122&gt;='FG_243way_Regular Symbol'!F$16,"",IF(D122=0,"",IF(OR(D122=$O$1,D122=$P$1,D123=$O$1,D123=$P$1,D124=$O$1,D124=$P$1),0,1)))</f>
        <v/>
      </c>
      <c r="R122" s="2" t="str">
        <f>IF($A122&gt;='FG_243way_Regular Symbol'!G$16,"",IF(E122=0,"",IF(OR(E122=$O$1,E122=$P$1,E123=$O$1,E123=$P$1,E124=$O$1,E124=$P$1),0,1)))</f>
        <v/>
      </c>
      <c r="S122" s="128" t="str">
        <f>IF($A122&gt;='FG_243way_Regular Symbol'!H$16,"",IF(F122=0,"",IF(OR(F122=$O$1,F122=$P$1,F123=$O$1,F123=$P$1,F124=$O$1,F124=$P$1),0,1)))</f>
        <v/>
      </c>
      <c r="U122" s="342" t="str">
        <f>IF($A122&gt;='FG_243way_Regular Symbol'!D$16,"",IF(B122=0,"",IF(OR(B122=$U$1,B122=$V$1,B123=$U$1,B123=$V$1,B124=$U$1,B124=$V$1),0,1)))</f>
        <v/>
      </c>
      <c r="V122" s="2" t="str">
        <f>IF($A122&gt;='FG_243way_Regular Symbol'!E$16,"",IF(C122=0,"",IF(OR(C122=$U$1,C122=$V$1,C123=$U$1,C123=$V$1,C124=$U$1,C124=$V$1),0,1)))</f>
        <v/>
      </c>
      <c r="W122" s="2" t="str">
        <f>IF($A122&gt;='FG_243way_Regular Symbol'!F$16,"",IF(D122=0,"",IF(OR(D122=$U$1,D122=$V$1,D123=$U$1,D123=$V$1,D124=$U$1,D124=$V$1),0,1)))</f>
        <v/>
      </c>
      <c r="X122" s="2" t="str">
        <f>IF($A122&gt;='FG_243way_Regular Symbol'!G$16,"",IF(E122=0,"",IF(OR(E122=$U$1,E122=$V$1,E123=$U$1,E123=$V$1,E124=$U$1,E124=$V$1),0,1)))</f>
        <v/>
      </c>
      <c r="Y122" s="128" t="str">
        <f>IF($A122&gt;='FG_243way_Regular Symbol'!H$16,"",IF(F122=0,"",IF(OR(F122=$U$1,F122=$V$1,F123=$U$1,F123=$V$1,F124=$U$1,F124=$V$1),0,1)))</f>
        <v/>
      </c>
      <c r="AA122" s="342" t="str">
        <f>IF($A122&gt;='FG_243way_Regular Symbol'!D$16,"",IF(B122=0,"",IF(OR(B122=$AA$1,B122=$AB$1,B123=$AA$1,B123=$AB$1,B124=$AA$1,,B124=$AB$1),0,1)))</f>
        <v/>
      </c>
      <c r="AB122" s="2" t="str">
        <f>IF($A122&gt;='FG_243way_Regular Symbol'!E$16,"",IF(C122=0,"",IF(OR(C122=$AA$1,C122=$AB$1,C123=$AA$1,C123=$AB$1,C124=$AA$1,,C124=$AB$1),0,1)))</f>
        <v/>
      </c>
      <c r="AC122" s="2" t="str">
        <f>IF($A122&gt;='FG_243way_Regular Symbol'!F$16,"",IF(D122=0,"",IF(OR(D122=$AA$1,D122=$AB$1,D123=$AA$1,D123=$AB$1,D124=$AA$1,,D124=$AB$1),0,1)))</f>
        <v/>
      </c>
      <c r="AD122" s="2" t="str">
        <f>IF($A122&gt;='FG_243way_Regular Symbol'!G$16,"",IF(E122=0,"",IF(OR(E122=$AA$1,E122=$AB$1,E123=$AA$1,E123=$AB$1,E124=$AA$1,,E124=$AB$1),0,1)))</f>
        <v/>
      </c>
      <c r="AE122" s="128" t="str">
        <f>IF($A122&gt;='FG_243way_Regular Symbol'!H$16,"",IF(F122=0,"",IF(OR(F122=$AA$1,F122=$AB$1,F123=$AA$1,F123=$AB$1,F124=$AA$1,,F124=$AB$1),0,1)))</f>
        <v/>
      </c>
      <c r="AG122" s="342" t="str">
        <f>IF($A122&gt;='FG_243way_Regular Symbol'!D$16,"",IF(B122=0,"",IF(OR(B122=$AG$1,B122=$AH$1,B123=$AG$1,B123=$AH$1,B124=$AG$1,B124=$AH$1),0,1)))</f>
        <v/>
      </c>
      <c r="AH122" s="2" t="str">
        <f>IF($A122&gt;='FG_243way_Regular Symbol'!E$16,"",IF(C122=0,"",IF(OR(C122=$AG$1,C122=$AH$1,C123=$AG$1,C123=$AH$1,C124=$AG$1,C124=$AH$1),0,1)))</f>
        <v/>
      </c>
      <c r="AI122" s="2" t="str">
        <f>IF($A122&gt;='FG_243way_Regular Symbol'!F$16,"",IF(D122=0,"",IF(OR(D122=$AG$1,D122=$AH$1,D123=$AG$1,D123=$AH$1,D124=$AG$1,D124=$AH$1),0,1)))</f>
        <v/>
      </c>
      <c r="AJ122" s="2" t="str">
        <f>IF($A122&gt;='FG_243way_Regular Symbol'!G$16,"",IF(E122=0,"",IF(OR(E122=$AG$1,E122=$AH$1,E123=$AG$1,E123=$AH$1,E124=$AG$1,E124=$AH$1),0,1)))</f>
        <v/>
      </c>
      <c r="AK122" s="128" t="str">
        <f>IF($A122&gt;='FG_243way_Regular Symbol'!H$16,"",IF(F122=0,"",IF(OR(F122=$AG$1,F122=$AH$1,F123=$AG$1,F123=$AH$1,F124=$AG$1,F124=$AH$1),0,1)))</f>
        <v/>
      </c>
      <c r="AM122" s="342" t="str">
        <f>IF($A122&gt;='FG_243way_Regular Symbol'!D$16,"",IF(B122=0,"",IF(OR(B122=$AM$1,B122=$AN$1,B123=$AM$1,B123=$AN$1,B124=$AM$1,B124=$AN$1),0,1)))</f>
        <v/>
      </c>
      <c r="AN122" s="2" t="str">
        <f>IF($A122&gt;='FG_243way_Regular Symbol'!E$16,"",IF(C122=0,"",IF(OR(C122=$AM$1,C122=$AN$1,C123=$AM$1,C123=$AN$1,C124=$AM$1,C124=$AN$1),0,1)))</f>
        <v/>
      </c>
      <c r="AO122" s="2" t="str">
        <f>IF($A122&gt;='FG_243way_Regular Symbol'!F$16,"",IF(D122=0,"",IF(OR(D122=$AM$1,D122=$AN$1,D123=$AM$1,D123=$AN$1,D124=$AM$1,D124=$AN$1),0,1)))</f>
        <v/>
      </c>
      <c r="AP122" s="2" t="str">
        <f>IF($A122&gt;='FG_243way_Regular Symbol'!G$16,"",IF(E122=0,"",IF(OR(E122=$AM$1,E122=$AN$1,E123=$AM$1,E123=$AN$1,E124=$AM$1,E124=$AN$1),0,1)))</f>
        <v/>
      </c>
      <c r="AQ122" s="128" t="str">
        <f>IF($A122&gt;='FG_243way_Regular Symbol'!H$16,"",IF(F122=0,"",IF(OR(F122=$AM$1,F122=$AN$1,F123=$AM$1,F123=$AN$1,F124=$AM$1,F124=$AN$1),0,1)))</f>
        <v/>
      </c>
      <c r="AS122" s="342" t="str">
        <f>IF($A122&gt;='FG_243way_Regular Symbol'!D$16,"",IF(B122=0,"",IF(OR(B122=$AM$1,B122=$AT$1,B123=$AM$1,B123=$AT$1,B124=$AM$1,B124=$AT$1),0,1)))</f>
        <v/>
      </c>
      <c r="AT122" s="2" t="str">
        <f>IF($A122&gt;='FG_243way_Regular Symbol'!E$16,"",IF(C122=0,"",IF(OR(C122=$AM$1,C122=$AT$1,C123=$AM$1,C123=$AT$1,C124=$AM$1,C124=$AT$1),0,1)))</f>
        <v/>
      </c>
      <c r="AU122" s="2" t="str">
        <f>IF($A122&gt;='FG_243way_Regular Symbol'!F$16,"",IF(D122=0,"",IF(OR(D122=$AM$1,D122=$AT$1,D123=$AM$1,D123=$AT$1,D124=$AM$1,D124=$AT$1),0,1)))</f>
        <v/>
      </c>
      <c r="AV122" s="2" t="str">
        <f>IF($A122&gt;='FG_243way_Regular Symbol'!G$16,"",IF(E122=0,"",IF(OR(E122=$AM$1,E122=$AT$1,E123=$AM$1,E123=$AT$1,E124=$AM$1,E124=$AT$1),0,1)))</f>
        <v/>
      </c>
      <c r="AW122" s="128" t="str">
        <f>IF($A122&gt;='FG_243way_Regular Symbol'!H$16,"",IF(F122=0,"",IF(OR(F122=$AM$1,F122=$AT$1,F123=$AM$1,F123=$AT$1,F124=$AM$1,F124=$AT$1),0,1)))</f>
        <v/>
      </c>
      <c r="AY122" s="342" t="str">
        <f>IF($A122&gt;='FG_243way_Regular Symbol'!D$16,"",IF(B122=0,"",IF(OR(B122=$AM$1,B122=$AZ$1,B123=$AM$1,B123=$AZ$1,B124=$AM$1,B124=$AZ$1),0,1)))</f>
        <v/>
      </c>
      <c r="AZ122" s="2" t="str">
        <f>IF($A122&gt;='FG_243way_Regular Symbol'!E$16,"",IF(C122=0,"",IF(OR(C122=$AM$1,C122=$AZ$1,C123=$AM$1,C123=$AZ$1,C124=$AM$1,C124=$AZ$1),0,1)))</f>
        <v/>
      </c>
      <c r="BA122" s="2" t="str">
        <f>IF($A122&gt;='FG_243way_Regular Symbol'!F$16,"",IF(D122=0,"",IF(OR(D122=$AM$1,D122=$AZ$1,D123=$AM$1,D123=$AZ$1,D124=$AM$1,D124=$AZ$1),0,1)))</f>
        <v/>
      </c>
      <c r="BB122" s="2" t="str">
        <f>IF($A122&gt;='FG_243way_Regular Symbol'!G$16,"",IF(E122=0,"",IF(OR(E122=$AM$1,E122=$AZ$1,E123=$AM$1,E123=$AZ$1,E124=$AM$1,E124=$AZ$1),0,1)))</f>
        <v/>
      </c>
      <c r="BC122" s="128" t="str">
        <f>IF($A122&gt;='FG_243way_Regular Symbol'!H$16,"",IF(F122=0,"",IF(OR(F122=$AM$1,F122=$AZ$1,F123=$AM$1,F123=$AZ$1,F124=$AM$1,F124=$AZ$1),0,1)))</f>
        <v/>
      </c>
      <c r="BE122" s="342"/>
      <c r="BF122" s="2"/>
      <c r="BG122" s="2" t="str">
        <f>IF($A122&gt;='FG_243way_Regular Symbol'!F$16,"",IF(D122=0,"",COUNTIF(D122:D124,$BF$1)))</f>
        <v/>
      </c>
      <c r="BH122" s="2" t="str">
        <f>IF($A122&gt;='FG_243way_Regular Symbol'!G$16,"",IF(E122=0,"",COUNTIF(E122:E124,$BF$1)))</f>
        <v/>
      </c>
      <c r="BI122" s="2" t="str">
        <f>IF($A122&gt;='FG_243way_Regular Symbol'!H$16,"",IF(F122=0,"",COUNTIF(F122:F124,$BF$1)))</f>
        <v/>
      </c>
      <c r="BK122" s="342"/>
      <c r="BL122" s="2"/>
      <c r="BM122" s="2" t="str">
        <f>IF($A122&gt;='FG_243way_Regular Symbol'!F$16,"",IF(D122=0,"",IF(OR(D122=$AM$1,D122=$BL$1,D123=$AM$1,D123=$BL$1,D124=$AM$1,D124=$BL$1),0,1)))</f>
        <v/>
      </c>
      <c r="BN122" s="2" t="str">
        <f>IF($A122&gt;='FG_243way_Regular Symbol'!G$16,"",IF(E122=0,"",IF(OR(E122=$AM$1,E122=$BL$1,E123=$AM$1,E123=$BL$1,E124=$AM$1,E124=$BL$1),0,1)))</f>
        <v/>
      </c>
      <c r="BO122" s="128" t="str">
        <f>IF($A122&gt;='FG_243way_Regular Symbol'!H$16,"",IF(F122=0,"",IF(OR(F122=$AM$1,F122=$BL$1,F123=$AM$1,F123=$BL$1,F124=$AM$1,F124=$BL$1),0,1)))</f>
        <v/>
      </c>
      <c r="BQ122" s="2" t="str">
        <f>IF($A122&gt;='FG_243way_Regular Symbol'!D$16,"",IF(B122=0,"",IF(OR(B122=$BQ$1,B122=$BR$1,B123=$BQ$1,B123=$BR$1,B124=$BQ$1,B124=$BR$1),0,1)))</f>
        <v/>
      </c>
      <c r="BR122" s="2" t="str">
        <f>IF($A122&gt;='FG_243way_Regular Symbol'!E$16,"",IF(C122=0,"",IF(OR(C122=$BQ$1,C122=$BR$1,C123=$BQ$1,C123=$BR$1,C124=$BQ$1,C124=$BR$1),0,1)))</f>
        <v/>
      </c>
      <c r="BS122" s="2" t="str">
        <f>IF($A122&gt;='FG_243way_Regular Symbol'!F$16,"",IF(D122=0,"",IF(OR(D122=$BQ$1,D122=$BR$1,D123=$BQ$1,D123=$BR$1,D124=$BQ$1,D124=$BR$1),0,1)))</f>
        <v/>
      </c>
      <c r="BT122" s="2" t="str">
        <f>IF($A122&gt;='FG_243way_Regular Symbol'!G$16,"",IF(E122=0,"",IF(OR(E122=$BQ$1,E122=$BR$1,E123=$BQ$1,E123=$BR$1,E124=$BQ$1,E124=$BR$1),0,1)))</f>
        <v/>
      </c>
      <c r="BU122" s="2" t="str">
        <f>IF($A122&gt;='FG_243way_Regular Symbol'!H$16,"",IF(F122=0,"",IF(OR(F122=$BQ$1,F122=$BR$1,F123=$BQ$1,F123=$BR$1,F124=$BQ$1,F124=$BR$1),0,1)))</f>
        <v/>
      </c>
      <c r="BW122" s="2" t="str">
        <f>IF($A122&gt;='FG_243way_Regular Symbol'!D$16,"",IF(B122=0,"",IF(OR(B122=$BW$1,B123=$BW$1,B124=$BW$1,B122=$BX$1,B123=$BX$1,B124=$BX$1),0,1)))</f>
        <v/>
      </c>
      <c r="BX122" s="2" t="str">
        <f>IF($A122&gt;='FG_243way_Regular Symbol'!E$16,"",IF(C122=0,"",IF(OR(C122=$BW$1,C123=$BW$1,C124=$BW$1,C122=$BX$1,C123=$BX$1,C124=$BX$1),0,1)))</f>
        <v/>
      </c>
      <c r="BY122" s="2" t="str">
        <f>IF($A122&gt;='FG_243way_Regular Symbol'!F$16,"",IF(D122=0,"",IF(OR(D122=$BW$1,D123=$BW$1,D124=$BW$1,D122=$BX$1,D123=$BX$1,D124=$BX$1),0,1)))</f>
        <v/>
      </c>
      <c r="BZ122" s="2" t="str">
        <f>IF($A122&gt;='FG_243way_Regular Symbol'!G$16,"",IF(E122=0,"",IF(OR(E122=$BW$1,E123=$BW$1,E124=$BW$1,E122=$BX$1,E123=$BX$1,E124=$BX$1),0,1)))</f>
        <v/>
      </c>
      <c r="CA122" s="2" t="str">
        <f>IF($A122&gt;='FG_243way_Regular Symbol'!H$16,"",IF(F122=0,"",IF(OR(F122=$BW$1,F123=$BW$1,F124=$BW$1,F122=$BX$1,F123=$BX$1,F124=$BX$1),0,1)))</f>
        <v/>
      </c>
      <c r="CC122" s="2" t="str">
        <f>IF($A122&gt;='FG_243way_Regular Symbol'!D$16,"",IF(B122=0,"",IF(OR(B122=$BW$1,B123=$BW$1,B124=$BW$1,B122=$CD$1,B123=$CD$1,B124=$CD$1),0,1)))</f>
        <v/>
      </c>
      <c r="CD122" s="2" t="str">
        <f>IF($A122&gt;='FG_243way_Regular Symbol'!E$16,"",IF(C122=0,"",IF(OR(C122=$BW$1,C123=$BW$1,C124=$BW$1,C122=$CD$1,C123=$CD$1,C124=$CD$1),0,1)))</f>
        <v/>
      </c>
      <c r="CE122" s="2" t="str">
        <f>IF($A122&gt;='FG_243way_Regular Symbol'!F$16,"",IF(D122=0,"",IF(OR(D122=$BW$1,D123=$BW$1,D124=$BW$1,D122=$CD$1,D123=$CD$1,D124=$CD$1),0,1)))</f>
        <v/>
      </c>
      <c r="CF122" s="2" t="str">
        <f>IF($A122&gt;='FG_243way_Regular Symbol'!G$16,"",IF(E122=0,"",IF(OR(E122=$BW$1,E123=$BW$1,E124=$BW$1,E122=$CD$1,E123=$CD$1,E124=$CD$1),0,1)))</f>
        <v/>
      </c>
      <c r="CG122" s="2" t="str">
        <f>IF($A122&gt;='FG_243way_Regular Symbol'!H$16,"",IF(F122=0,"",IF(OR(F122=$BW$1,F123=$BW$1,F124=$BW$1,F122=$CD$1,F123=$CD$1,F124=$CD$1),0,1)))</f>
        <v/>
      </c>
      <c r="CI122" s="2" t="str">
        <f>IF($A122&gt;='FG_243way_Regular Symbol'!D$16,"",IF(B122=0,"",IF(OR(B122=$BW$1,B123=$BW$1,B124=$BW$1,B122=$CJ$1,B123=$CJ$1,B124=$CJ$1),0,1)))</f>
        <v/>
      </c>
      <c r="CJ122" s="2" t="str">
        <f>IF($A122&gt;='FG_243way_Regular Symbol'!E$16,"",IF(C122=0,"",IF(OR(C122=$BW$1,C123=$BW$1,C124=$BW$1,C122=$CJ$1,C123=$CJ$1,C124=$CJ$1),0,1)))</f>
        <v/>
      </c>
      <c r="CK122" s="2" t="str">
        <f>IF($A122&gt;='FG_243way_Regular Symbol'!F$16,"",IF(D122=0,"",IF(OR(D122=$BW$1,D123=$BW$1,D124=$BW$1,D122=$CJ$1,D123=$CJ$1,D124=$CJ$1),0,1)))</f>
        <v/>
      </c>
      <c r="CL122" s="2" t="str">
        <f>IF($A122&gt;='FG_243way_Regular Symbol'!G$16,"",IF(E122=0,"",IF(OR(E122=$BW$1,E123=$BW$1,E124=$BW$1,E122=$CJ$1,E123=$CJ$1,E124=$CJ$1),0,1)))</f>
        <v/>
      </c>
      <c r="CM122" s="2" t="str">
        <f>IF($A122&gt;='FG_243way_Regular Symbol'!H$16,"",IF(F122=0,"",IF(OR(F122=$BW$1,F123=$BW$1,F124=$BW$1,F122=$CJ$1,F123=$CJ$1,F124=$CJ$1),0,1)))</f>
        <v/>
      </c>
      <c r="CO122" s="2" t="str">
        <f>IF($A122&gt;='FG_243way_Regular Symbol'!D$16,"",IF(B122=0,"",IF(OR(B122=$BW$1,B123=$BW$1,B124=$BW$1,B122=$CP$1,B123=$CP$1,B124=$CP$1),0,1)))</f>
        <v/>
      </c>
      <c r="CP122" s="2" t="str">
        <f>IF($A122&gt;='FG_243way_Regular Symbol'!E$16,"",IF(C122=0,"",IF(OR(C122=$BW$1,C123=$BW$1,C124=$BW$1,C122=$CP$1,C123=$CP$1,C124=$CP$1),0,1)))</f>
        <v/>
      </c>
      <c r="CQ122" s="2" t="str">
        <f>IF($A122&gt;='FG_243way_Regular Symbol'!F$16,"",IF(D122=0,"",IF(OR(D122=$BW$1,D123=$BW$1,D124=$BW$1,D122=$CP$1,D123=$CP$1,D124=$CP$1),0,1)))</f>
        <v/>
      </c>
      <c r="CR122" s="2" t="str">
        <f>IF($A122&gt;='FG_243way_Regular Symbol'!G$16,"",IF(E122=0,"",IF(OR(E122=$BW$1,E123=$BW$1,E124=$BW$1,E122=$CP$1,E123=$CP$1,E124=$CP$1),0,1)))</f>
        <v/>
      </c>
      <c r="CS122" s="2" t="str">
        <f>IF($A122&gt;='FG_243way_Regular Symbol'!H$16,"",IF(F122=0,"",IF(OR(F122=$BW$1,F123=$BW$1,F124=$BW$1,F122=$CP$1,F123=$CP$1,F124=$CP$1),0,1)))</f>
        <v/>
      </c>
      <c r="CU122" s="2" t="str">
        <f>IF($A122&gt;='FG_243way_Regular Symbol'!D$16,"",IF(B122=0,"",IF(OR(B122=$BW$1,B123=$BW$1,B124=$BW$1,B122=$CV$1,B123=$CV$1,B124=$CV$1),0,1)))</f>
        <v/>
      </c>
      <c r="CV122" s="2" t="str">
        <f>IF($A122&gt;='FG_243way_Regular Symbol'!E$16,"",IF(C122=0,"",IF(OR(C122=$BW$1,C123=$BW$1,C124=$BW$1,C122=$CV$1,C123=$CV$1,C124=$CV$1),0,1)))</f>
        <v/>
      </c>
      <c r="CW122" s="2" t="str">
        <f>IF($A122&gt;='FG_243way_Regular Symbol'!F$16,"",IF(D122=0,"",IF(OR(D122=$BW$1,D123=$BW$1,D124=$BW$1,D122=$CV$1,D123=$CV$1,D124=$CV$1),0,1)))</f>
        <v/>
      </c>
      <c r="CX122" s="2" t="str">
        <f>IF($A122&gt;='FG_243way_Regular Symbol'!G$16,"",IF(E122=0,"",IF(OR(E122=$BW$1,E123=$BW$1,E124=$BW$1,E122=$CV$1,E123=$CV$1,E124=$CV$1),0,1)))</f>
        <v/>
      </c>
      <c r="CY122" s="2" t="str">
        <f>IF($A122&gt;='FG_243way_Regular Symbol'!H$16,"",IF(F122=0,"",IF(OR(F122=$BW$1,F123=$BW$1,F124=$BW$1,F122=$CV$1,F123=$CV$1,F124=$CV$1),0,1)))</f>
        <v/>
      </c>
    </row>
    <row r="123" spans="1:103">
      <c r="A123" s="341">
        <f>IF('FG_243way_Regular Symbol'!L122="","",'FG_243way_Regular Symbol'!L122)</f>
        <v>119</v>
      </c>
      <c r="B123" s="184" t="str">
        <f>IF('FG_243way_Regular Symbol'!M122="",
IF($A123-'FG_243way_Regular Symbol'!D$16&gt;='FG_243way_RegularＸ_W()'!B$2-1,"",VLOOKUP($A123-'FG_243way_Regular Symbol'!D$16,'FG_243way_Regular Symbol'!$L$3:$Q$99,'FG_243way_RegularＸ_W()'!B$3+1,FALSE)),
'FG_243way_Regular Symbol'!M122)</f>
        <v/>
      </c>
      <c r="C123" s="184" t="str">
        <f>IF('FG_243way_Regular Symbol'!N122="",
IF($A123-'FG_243way_Regular Symbol'!E$16&gt;='FG_243way_RegularＸ_W()'!C$2-1,"",VLOOKUP($A123-'FG_243way_Regular Symbol'!E$16,'FG_243way_Regular Symbol'!$L$3:$Q$99,'FG_243way_RegularＸ_W()'!C$3+1,FALSE)),
'FG_243way_Regular Symbol'!N122)</f>
        <v/>
      </c>
      <c r="D123" s="184" t="str">
        <f>IF('FG_243way_Regular Symbol'!O122="",
IF($A123-'FG_243way_Regular Symbol'!F$16&gt;='FG_243way_RegularＸ_W()'!D$2-1,"",VLOOKUP($A123-'FG_243way_Regular Symbol'!F$16,'FG_243way_Regular Symbol'!$L$3:$Q$99,'FG_243way_RegularＸ_W()'!D$3+1,FALSE)),
'FG_243way_Regular Symbol'!O122)</f>
        <v/>
      </c>
      <c r="E123" s="184" t="str">
        <f>IF('FG_243way_Regular Symbol'!P122="",
IF($A123-'FG_243way_Regular Symbol'!G$16&gt;='FG_243way_RegularＸ_W()'!E$2-1,"",VLOOKUP($A123-'FG_243way_Regular Symbol'!G$16,'FG_243way_Regular Symbol'!$L$3:$Q$99,'FG_243way_RegularＸ_W()'!E$3+1,FALSE)),
'FG_243way_Regular Symbol'!P122)</f>
        <v/>
      </c>
      <c r="F123" s="358" t="str">
        <f>IF('FG_243way_Regular Symbol'!Q122="",
IF($A123-'FG_243way_Regular Symbol'!H$16&gt;='FG_243way_RegularＸ_W()'!F$2-1,"",VLOOKUP($A123-'FG_243way_Regular Symbol'!H$16,'FG_243way_Regular Symbol'!$L$3:$Q$99,'FG_243way_RegularＸ_W()'!F$3+1,FALSE)),
'FG_243way_Regular Symbol'!Q122)</f>
        <v/>
      </c>
      <c r="O123" s="342" t="str">
        <f>IF($A123&gt;='FG_243way_Regular Symbol'!D$16,"",IF(B123=0,"",IF(OR(B123=$O$1,B123=$P$1,B124=$O$1,B124=$P$1,B125=$O$1,B125=$P$1),0,1)))</f>
        <v/>
      </c>
      <c r="P123" s="2" t="str">
        <f>IF($A123&gt;='FG_243way_Regular Symbol'!E$16,"",IF(C123=0,"",IF(OR(C123=$O$1,C123=$P$1,C124=$O$1,C124=$P$1,C125=$O$1,C125=$P$1),0,1)))</f>
        <v/>
      </c>
      <c r="Q123" s="2" t="str">
        <f>IF($A123&gt;='FG_243way_Regular Symbol'!F$16,"",IF(D123=0,"",IF(OR(D123=$O$1,D123=$P$1,D124=$O$1,D124=$P$1,D125=$O$1,D125=$P$1),0,1)))</f>
        <v/>
      </c>
      <c r="R123" s="2" t="str">
        <f>IF($A123&gt;='FG_243way_Regular Symbol'!G$16,"",IF(E123=0,"",IF(OR(E123=$O$1,E123=$P$1,E124=$O$1,E124=$P$1,E125=$O$1,E125=$P$1),0,1)))</f>
        <v/>
      </c>
      <c r="S123" s="128" t="str">
        <f>IF($A123&gt;='FG_243way_Regular Symbol'!H$16,"",IF(F123=0,"",IF(OR(F123=$O$1,F123=$P$1,F124=$O$1,F124=$P$1,F125=$O$1,F125=$P$1),0,1)))</f>
        <v/>
      </c>
      <c r="U123" s="342" t="str">
        <f>IF($A123&gt;='FG_243way_Regular Symbol'!D$16,"",IF(B123=0,"",IF(OR(B123=$U$1,B123=$V$1,B124=$U$1,B124=$V$1,B125=$U$1,B125=$V$1),0,1)))</f>
        <v/>
      </c>
      <c r="V123" s="2" t="str">
        <f>IF($A123&gt;='FG_243way_Regular Symbol'!E$16,"",IF(C123=0,"",IF(OR(C123=$U$1,C123=$V$1,C124=$U$1,C124=$V$1,C125=$U$1,C125=$V$1),0,1)))</f>
        <v/>
      </c>
      <c r="W123" s="2" t="str">
        <f>IF($A123&gt;='FG_243way_Regular Symbol'!F$16,"",IF(D123=0,"",IF(OR(D123=$U$1,D123=$V$1,D124=$U$1,D124=$V$1,D125=$U$1,D125=$V$1),0,1)))</f>
        <v/>
      </c>
      <c r="X123" s="2" t="str">
        <f>IF($A123&gt;='FG_243way_Regular Symbol'!G$16,"",IF(E123=0,"",IF(OR(E123=$U$1,E123=$V$1,E124=$U$1,E124=$V$1,E125=$U$1,E125=$V$1),0,1)))</f>
        <v/>
      </c>
      <c r="Y123" s="128" t="str">
        <f>IF($A123&gt;='FG_243way_Regular Symbol'!H$16,"",IF(F123=0,"",IF(OR(F123=$U$1,F123=$V$1,F124=$U$1,F124=$V$1,F125=$U$1,F125=$V$1),0,1)))</f>
        <v/>
      </c>
      <c r="AA123" s="342" t="str">
        <f>IF($A123&gt;='FG_243way_Regular Symbol'!D$16,"",IF(B123=0,"",IF(OR(B123=$AA$1,B123=$AB$1,B124=$AA$1,B124=$AB$1,B125=$AA$1,,B125=$AB$1),0,1)))</f>
        <v/>
      </c>
      <c r="AB123" s="2" t="str">
        <f>IF($A123&gt;='FG_243way_Regular Symbol'!E$16,"",IF(C123=0,"",IF(OR(C123=$AA$1,C123=$AB$1,C124=$AA$1,C124=$AB$1,C125=$AA$1,,C125=$AB$1),0,1)))</f>
        <v/>
      </c>
      <c r="AC123" s="2" t="str">
        <f>IF($A123&gt;='FG_243way_Regular Symbol'!F$16,"",IF(D123=0,"",IF(OR(D123=$AA$1,D123=$AB$1,D124=$AA$1,D124=$AB$1,D125=$AA$1,,D125=$AB$1),0,1)))</f>
        <v/>
      </c>
      <c r="AD123" s="2" t="str">
        <f>IF($A123&gt;='FG_243way_Regular Symbol'!G$16,"",IF(E123=0,"",IF(OR(E123=$AA$1,E123=$AB$1,E124=$AA$1,E124=$AB$1,E125=$AA$1,,E125=$AB$1),0,1)))</f>
        <v/>
      </c>
      <c r="AE123" s="128" t="str">
        <f>IF($A123&gt;='FG_243way_Regular Symbol'!H$16,"",IF(F123=0,"",IF(OR(F123=$AA$1,F123=$AB$1,F124=$AA$1,F124=$AB$1,F125=$AA$1,,F125=$AB$1),0,1)))</f>
        <v/>
      </c>
      <c r="AG123" s="342" t="str">
        <f>IF($A123&gt;='FG_243way_Regular Symbol'!D$16,"",IF(B123=0,"",IF(OR(B123=$AG$1,B123=$AH$1,B124=$AG$1,B124=$AH$1,B125=$AG$1,B125=$AH$1),0,1)))</f>
        <v/>
      </c>
      <c r="AH123" s="2" t="str">
        <f>IF($A123&gt;='FG_243way_Regular Symbol'!E$16,"",IF(C123=0,"",IF(OR(C123=$AG$1,C123=$AH$1,C124=$AG$1,C124=$AH$1,C125=$AG$1,C125=$AH$1),0,1)))</f>
        <v/>
      </c>
      <c r="AI123" s="2" t="str">
        <f>IF($A123&gt;='FG_243way_Regular Symbol'!F$16,"",IF(D123=0,"",IF(OR(D123=$AG$1,D123=$AH$1,D124=$AG$1,D124=$AH$1,D125=$AG$1,D125=$AH$1),0,1)))</f>
        <v/>
      </c>
      <c r="AJ123" s="2" t="str">
        <f>IF($A123&gt;='FG_243way_Regular Symbol'!G$16,"",IF(E123=0,"",IF(OR(E123=$AG$1,E123=$AH$1,E124=$AG$1,E124=$AH$1,E125=$AG$1,E125=$AH$1),0,1)))</f>
        <v/>
      </c>
      <c r="AK123" s="128" t="str">
        <f>IF($A123&gt;='FG_243way_Regular Symbol'!H$16,"",IF(F123=0,"",IF(OR(F123=$AG$1,F123=$AH$1,F124=$AG$1,F124=$AH$1,F125=$AG$1,F125=$AH$1),0,1)))</f>
        <v/>
      </c>
      <c r="AM123" s="342" t="str">
        <f>IF($A123&gt;='FG_243way_Regular Symbol'!D$16,"",IF(B123=0,"",IF(OR(B123=$AM$1,B123=$AN$1,B124=$AM$1,B124=$AN$1,B125=$AM$1,B125=$AN$1),0,1)))</f>
        <v/>
      </c>
      <c r="AN123" s="2" t="str">
        <f>IF($A123&gt;='FG_243way_Regular Symbol'!E$16,"",IF(C123=0,"",IF(OR(C123=$AM$1,C123=$AN$1,C124=$AM$1,C124=$AN$1,C125=$AM$1,C125=$AN$1),0,1)))</f>
        <v/>
      </c>
      <c r="AO123" s="2" t="str">
        <f>IF($A123&gt;='FG_243way_Regular Symbol'!F$16,"",IF(D123=0,"",IF(OR(D123=$AM$1,D123=$AN$1,D124=$AM$1,D124=$AN$1,D125=$AM$1,D125=$AN$1),0,1)))</f>
        <v/>
      </c>
      <c r="AP123" s="2" t="str">
        <f>IF($A123&gt;='FG_243way_Regular Symbol'!G$16,"",IF(E123=0,"",IF(OR(E123=$AM$1,E123=$AN$1,E124=$AM$1,E124=$AN$1,E125=$AM$1,E125=$AN$1),0,1)))</f>
        <v/>
      </c>
      <c r="AQ123" s="128" t="str">
        <f>IF($A123&gt;='FG_243way_Regular Symbol'!H$16,"",IF(F123=0,"",IF(OR(F123=$AM$1,F123=$AN$1,F124=$AM$1,F124=$AN$1,F125=$AM$1,F125=$AN$1),0,1)))</f>
        <v/>
      </c>
      <c r="AS123" s="342" t="str">
        <f>IF($A123&gt;='FG_243way_Regular Symbol'!D$16,"",IF(B123=0,"",IF(OR(B123=$AM$1,B123=$AT$1,B124=$AM$1,B124=$AT$1,B125=$AM$1,B125=$AT$1),0,1)))</f>
        <v/>
      </c>
      <c r="AT123" s="2" t="str">
        <f>IF($A123&gt;='FG_243way_Regular Symbol'!E$16,"",IF(C123=0,"",IF(OR(C123=$AM$1,C123=$AT$1,C124=$AM$1,C124=$AT$1,C125=$AM$1,C125=$AT$1),0,1)))</f>
        <v/>
      </c>
      <c r="AU123" s="2" t="str">
        <f>IF($A123&gt;='FG_243way_Regular Symbol'!F$16,"",IF(D123=0,"",IF(OR(D123=$AM$1,D123=$AT$1,D124=$AM$1,D124=$AT$1,D125=$AM$1,D125=$AT$1),0,1)))</f>
        <v/>
      </c>
      <c r="AV123" s="2" t="str">
        <f>IF($A123&gt;='FG_243way_Regular Symbol'!G$16,"",IF(E123=0,"",IF(OR(E123=$AM$1,E123=$AT$1,E124=$AM$1,E124=$AT$1,E125=$AM$1,E125=$AT$1),0,1)))</f>
        <v/>
      </c>
      <c r="AW123" s="128" t="str">
        <f>IF($A123&gt;='FG_243way_Regular Symbol'!H$16,"",IF(F123=0,"",IF(OR(F123=$AM$1,F123=$AT$1,F124=$AM$1,F124=$AT$1,F125=$AM$1,F125=$AT$1),0,1)))</f>
        <v/>
      </c>
      <c r="AY123" s="342" t="str">
        <f>IF($A123&gt;='FG_243way_Regular Symbol'!D$16,"",IF(B123=0,"",IF(OR(B123=$AM$1,B123=$AZ$1,B124=$AM$1,B124=$AZ$1,B125=$AM$1,B125=$AZ$1),0,1)))</f>
        <v/>
      </c>
      <c r="AZ123" s="2" t="str">
        <f>IF($A123&gt;='FG_243way_Regular Symbol'!E$16,"",IF(C123=0,"",IF(OR(C123=$AM$1,C123=$AZ$1,C124=$AM$1,C124=$AZ$1,C125=$AM$1,C125=$AZ$1),0,1)))</f>
        <v/>
      </c>
      <c r="BA123" s="2" t="str">
        <f>IF($A123&gt;='FG_243way_Regular Symbol'!F$16,"",IF(D123=0,"",IF(OR(D123=$AM$1,D123=$AZ$1,D124=$AM$1,D124=$AZ$1,D125=$AM$1,D125=$AZ$1),0,1)))</f>
        <v/>
      </c>
      <c r="BB123" s="2" t="str">
        <f>IF($A123&gt;='FG_243way_Regular Symbol'!G$16,"",IF(E123=0,"",IF(OR(E123=$AM$1,E123=$AZ$1,E124=$AM$1,E124=$AZ$1,E125=$AM$1,E125=$AZ$1),0,1)))</f>
        <v/>
      </c>
      <c r="BC123" s="128" t="str">
        <f>IF($A123&gt;='FG_243way_Regular Symbol'!H$16,"",IF(F123=0,"",IF(OR(F123=$AM$1,F123=$AZ$1,F124=$AM$1,F124=$AZ$1,F125=$AM$1,F125=$AZ$1),0,1)))</f>
        <v/>
      </c>
      <c r="BE123" s="342"/>
      <c r="BF123" s="2"/>
      <c r="BG123" s="2" t="str">
        <f>IF($A123&gt;='FG_243way_Regular Symbol'!F$16,"",IF(D123=0,"",COUNTIF(D123:D125,$BF$1)))</f>
        <v/>
      </c>
      <c r="BH123" s="2" t="str">
        <f>IF($A123&gt;='FG_243way_Regular Symbol'!G$16,"",IF(E123=0,"",COUNTIF(E123:E125,$BF$1)))</f>
        <v/>
      </c>
      <c r="BI123" s="2" t="str">
        <f>IF($A123&gt;='FG_243way_Regular Symbol'!H$16,"",IF(F123=0,"",COUNTIF(F123:F125,$BF$1)))</f>
        <v/>
      </c>
      <c r="BK123" s="342"/>
      <c r="BL123" s="2"/>
      <c r="BM123" s="2" t="str">
        <f>IF($A123&gt;='FG_243way_Regular Symbol'!F$16,"",IF(D123=0,"",IF(OR(D123=$AM$1,D123=$BL$1,D124=$AM$1,D124=$BL$1,D125=$AM$1,D125=$BL$1),0,1)))</f>
        <v/>
      </c>
      <c r="BN123" s="2" t="str">
        <f>IF($A123&gt;='FG_243way_Regular Symbol'!G$16,"",IF(E123=0,"",IF(OR(E123=$AM$1,E123=$BL$1,E124=$AM$1,E124=$BL$1,E125=$AM$1,E125=$BL$1),0,1)))</f>
        <v/>
      </c>
      <c r="BO123" s="128" t="str">
        <f>IF($A123&gt;='FG_243way_Regular Symbol'!H$16,"",IF(F123=0,"",IF(OR(F123=$AM$1,F123=$BL$1,F124=$AM$1,F124=$BL$1,F125=$AM$1,F125=$BL$1),0,1)))</f>
        <v/>
      </c>
      <c r="BQ123" s="2" t="str">
        <f>IF($A123&gt;='FG_243way_Regular Symbol'!D$16,"",IF(B123=0,"",IF(OR(B123=$BQ$1,B123=$BR$1,B124=$BQ$1,B124=$BR$1,B125=$BQ$1,B125=$BR$1),0,1)))</f>
        <v/>
      </c>
      <c r="BR123" s="2" t="str">
        <f>IF($A123&gt;='FG_243way_Regular Symbol'!E$16,"",IF(C123=0,"",IF(OR(C123=$BQ$1,C123=$BR$1,C124=$BQ$1,C124=$BR$1,C125=$BQ$1,C125=$BR$1),0,1)))</f>
        <v/>
      </c>
      <c r="BS123" s="2" t="str">
        <f>IF($A123&gt;='FG_243way_Regular Symbol'!F$16,"",IF(D123=0,"",IF(OR(D123=$BQ$1,D123=$BR$1,D124=$BQ$1,D124=$BR$1,D125=$BQ$1,D125=$BR$1),0,1)))</f>
        <v/>
      </c>
      <c r="BT123" s="2" t="str">
        <f>IF($A123&gt;='FG_243way_Regular Symbol'!G$16,"",IF(E123=0,"",IF(OR(E123=$BQ$1,E123=$BR$1,E124=$BQ$1,E124=$BR$1,E125=$BQ$1,E125=$BR$1),0,1)))</f>
        <v/>
      </c>
      <c r="BU123" s="2" t="str">
        <f>IF($A123&gt;='FG_243way_Regular Symbol'!H$16,"",IF(F123=0,"",IF(OR(F123=$BQ$1,F123=$BR$1,F124=$BQ$1,F124=$BR$1,F125=$BQ$1,F125=$BR$1),0,1)))</f>
        <v/>
      </c>
      <c r="BW123" s="2" t="str">
        <f>IF($A123&gt;='FG_243way_Regular Symbol'!D$16,"",IF(B123=0,"",IF(OR(B123=$BW$1,B124=$BW$1,B125=$BW$1,B123=$BX$1,B124=$BX$1,B125=$BX$1),0,1)))</f>
        <v/>
      </c>
      <c r="BX123" s="2" t="str">
        <f>IF($A123&gt;='FG_243way_Regular Symbol'!E$16,"",IF(C123=0,"",IF(OR(C123=$BW$1,C124=$BW$1,C125=$BW$1,C123=$BX$1,C124=$BX$1,C125=$BX$1),0,1)))</f>
        <v/>
      </c>
      <c r="BY123" s="2" t="str">
        <f>IF($A123&gt;='FG_243way_Regular Symbol'!F$16,"",IF(D123=0,"",IF(OR(D123=$BW$1,D124=$BW$1,D125=$BW$1,D123=$BX$1,D124=$BX$1,D125=$BX$1),0,1)))</f>
        <v/>
      </c>
      <c r="BZ123" s="2" t="str">
        <f>IF($A123&gt;='FG_243way_Regular Symbol'!G$16,"",IF(E123=0,"",IF(OR(E123=$BW$1,E124=$BW$1,E125=$BW$1,E123=$BX$1,E124=$BX$1,E125=$BX$1),0,1)))</f>
        <v/>
      </c>
      <c r="CA123" s="2" t="str">
        <f>IF($A123&gt;='FG_243way_Regular Symbol'!H$16,"",IF(F123=0,"",IF(OR(F123=$BW$1,F124=$BW$1,F125=$BW$1,F123=$BX$1,F124=$BX$1,F125=$BX$1),0,1)))</f>
        <v/>
      </c>
      <c r="CC123" s="2" t="str">
        <f>IF($A123&gt;='FG_243way_Regular Symbol'!D$16,"",IF(B123=0,"",IF(OR(B123=$BW$1,B124=$BW$1,B125=$BW$1,B123=$CD$1,B124=$CD$1,B125=$CD$1),0,1)))</f>
        <v/>
      </c>
      <c r="CD123" s="2" t="str">
        <f>IF($A123&gt;='FG_243way_Regular Symbol'!E$16,"",IF(C123=0,"",IF(OR(C123=$BW$1,C124=$BW$1,C125=$BW$1,C123=$CD$1,C124=$CD$1,C125=$CD$1),0,1)))</f>
        <v/>
      </c>
      <c r="CE123" s="2" t="str">
        <f>IF($A123&gt;='FG_243way_Regular Symbol'!F$16,"",IF(D123=0,"",IF(OR(D123=$BW$1,D124=$BW$1,D125=$BW$1,D123=$CD$1,D124=$CD$1,D125=$CD$1),0,1)))</f>
        <v/>
      </c>
      <c r="CF123" s="2" t="str">
        <f>IF($A123&gt;='FG_243way_Regular Symbol'!G$16,"",IF(E123=0,"",IF(OR(E123=$BW$1,E124=$BW$1,E125=$BW$1,E123=$CD$1,E124=$CD$1,E125=$CD$1),0,1)))</f>
        <v/>
      </c>
      <c r="CG123" s="2" t="str">
        <f>IF($A123&gt;='FG_243way_Regular Symbol'!H$16,"",IF(F123=0,"",IF(OR(F123=$BW$1,F124=$BW$1,F125=$BW$1,F123=$CD$1,F124=$CD$1,F125=$CD$1),0,1)))</f>
        <v/>
      </c>
      <c r="CI123" s="2" t="str">
        <f>IF($A123&gt;='FG_243way_Regular Symbol'!D$16,"",IF(B123=0,"",IF(OR(B123=$BW$1,B124=$BW$1,B125=$BW$1,B123=$CJ$1,B124=$CJ$1,B125=$CJ$1),0,1)))</f>
        <v/>
      </c>
      <c r="CJ123" s="2" t="str">
        <f>IF($A123&gt;='FG_243way_Regular Symbol'!E$16,"",IF(C123=0,"",IF(OR(C123=$BW$1,C124=$BW$1,C125=$BW$1,C123=$CJ$1,C124=$CJ$1,C125=$CJ$1),0,1)))</f>
        <v/>
      </c>
      <c r="CK123" s="2" t="str">
        <f>IF($A123&gt;='FG_243way_Regular Symbol'!F$16,"",IF(D123=0,"",IF(OR(D123=$BW$1,D124=$BW$1,D125=$BW$1,D123=$CJ$1,D124=$CJ$1,D125=$CJ$1),0,1)))</f>
        <v/>
      </c>
      <c r="CL123" s="2" t="str">
        <f>IF($A123&gt;='FG_243way_Regular Symbol'!G$16,"",IF(E123=0,"",IF(OR(E123=$BW$1,E124=$BW$1,E125=$BW$1,E123=$CJ$1,E124=$CJ$1,E125=$CJ$1),0,1)))</f>
        <v/>
      </c>
      <c r="CM123" s="2" t="str">
        <f>IF($A123&gt;='FG_243way_Regular Symbol'!H$16,"",IF(F123=0,"",IF(OR(F123=$BW$1,F124=$BW$1,F125=$BW$1,F123=$CJ$1,F124=$CJ$1,F125=$CJ$1),0,1)))</f>
        <v/>
      </c>
      <c r="CO123" s="2" t="str">
        <f>IF($A123&gt;='FG_243way_Regular Symbol'!D$16,"",IF(B123=0,"",IF(OR(B123=$BW$1,B124=$BW$1,B125=$BW$1,B123=$CP$1,B124=$CP$1,B125=$CP$1),0,1)))</f>
        <v/>
      </c>
      <c r="CP123" s="2" t="str">
        <f>IF($A123&gt;='FG_243way_Regular Symbol'!E$16,"",IF(C123=0,"",IF(OR(C123=$BW$1,C124=$BW$1,C125=$BW$1,C123=$CP$1,C124=$CP$1,C125=$CP$1),0,1)))</f>
        <v/>
      </c>
      <c r="CQ123" s="2" t="str">
        <f>IF($A123&gt;='FG_243way_Regular Symbol'!F$16,"",IF(D123=0,"",IF(OR(D123=$BW$1,D124=$BW$1,D125=$BW$1,D123=$CP$1,D124=$CP$1,D125=$CP$1),0,1)))</f>
        <v/>
      </c>
      <c r="CR123" s="2" t="str">
        <f>IF($A123&gt;='FG_243way_Regular Symbol'!G$16,"",IF(E123=0,"",IF(OR(E123=$BW$1,E124=$BW$1,E125=$BW$1,E123=$CP$1,E124=$CP$1,E125=$CP$1),0,1)))</f>
        <v/>
      </c>
      <c r="CS123" s="2" t="str">
        <f>IF($A123&gt;='FG_243way_Regular Symbol'!H$16,"",IF(F123=0,"",IF(OR(F123=$BW$1,F124=$BW$1,F125=$BW$1,F123=$CP$1,F124=$CP$1,F125=$CP$1),0,1)))</f>
        <v/>
      </c>
      <c r="CU123" s="2" t="str">
        <f>IF($A123&gt;='FG_243way_Regular Symbol'!D$16,"",IF(B123=0,"",IF(OR(B123=$BW$1,B124=$BW$1,B125=$BW$1,B123=$CV$1,B124=$CV$1,B125=$CV$1),0,1)))</f>
        <v/>
      </c>
      <c r="CV123" s="2" t="str">
        <f>IF($A123&gt;='FG_243way_Regular Symbol'!E$16,"",IF(C123=0,"",IF(OR(C123=$BW$1,C124=$BW$1,C125=$BW$1,C123=$CV$1,C124=$CV$1,C125=$CV$1),0,1)))</f>
        <v/>
      </c>
      <c r="CW123" s="2" t="str">
        <f>IF($A123&gt;='FG_243way_Regular Symbol'!F$16,"",IF(D123=0,"",IF(OR(D123=$BW$1,D124=$BW$1,D125=$BW$1,D123=$CV$1,D124=$CV$1,D125=$CV$1),0,1)))</f>
        <v/>
      </c>
      <c r="CX123" s="2" t="str">
        <f>IF($A123&gt;='FG_243way_Regular Symbol'!G$16,"",IF(E123=0,"",IF(OR(E123=$BW$1,E124=$BW$1,E125=$BW$1,E123=$CV$1,E124=$CV$1,E125=$CV$1),0,1)))</f>
        <v/>
      </c>
      <c r="CY123" s="2" t="str">
        <f>IF($A123&gt;='FG_243way_Regular Symbol'!H$16,"",IF(F123=0,"",IF(OR(F123=$BW$1,F124=$BW$1,F125=$BW$1,F123=$CV$1,F124=$CV$1,F125=$CV$1),0,1)))</f>
        <v/>
      </c>
    </row>
    <row r="124" spans="1:103">
      <c r="A124" s="341">
        <f>IF('FG_243way_Regular Symbol'!L123="","",'FG_243way_Regular Symbol'!L123)</f>
        <v>120</v>
      </c>
      <c r="B124" s="184" t="str">
        <f>IF('FG_243way_Regular Symbol'!M123="",
IF($A124-'FG_243way_Regular Symbol'!D$16&gt;='FG_243way_RegularＸ_W()'!B$2-1,"",VLOOKUP($A124-'FG_243way_Regular Symbol'!D$16,'FG_243way_Regular Symbol'!$L$3:$Q$99,'FG_243way_RegularＸ_W()'!B$3+1,FALSE)),
'FG_243way_Regular Symbol'!M123)</f>
        <v/>
      </c>
      <c r="C124" s="184" t="str">
        <f>IF('FG_243way_Regular Symbol'!N123="",
IF($A124-'FG_243way_Regular Symbol'!E$16&gt;='FG_243way_RegularＸ_W()'!C$2-1,"",VLOOKUP($A124-'FG_243way_Regular Symbol'!E$16,'FG_243way_Regular Symbol'!$L$3:$Q$99,'FG_243way_RegularＸ_W()'!C$3+1,FALSE)),
'FG_243way_Regular Symbol'!N123)</f>
        <v/>
      </c>
      <c r="D124" s="184" t="str">
        <f>IF('FG_243way_Regular Symbol'!O123="",
IF($A124-'FG_243way_Regular Symbol'!F$16&gt;='FG_243way_RegularＸ_W()'!D$2-1,"",VLOOKUP($A124-'FG_243way_Regular Symbol'!F$16,'FG_243way_Regular Symbol'!$L$3:$Q$99,'FG_243way_RegularＸ_W()'!D$3+1,FALSE)),
'FG_243way_Regular Symbol'!O123)</f>
        <v/>
      </c>
      <c r="E124" s="184" t="str">
        <f>IF('FG_243way_Regular Symbol'!P123="",
IF($A124-'FG_243way_Regular Symbol'!G$16&gt;='FG_243way_RegularＸ_W()'!E$2-1,"",VLOOKUP($A124-'FG_243way_Regular Symbol'!G$16,'FG_243way_Regular Symbol'!$L$3:$Q$99,'FG_243way_RegularＸ_W()'!E$3+1,FALSE)),
'FG_243way_Regular Symbol'!P123)</f>
        <v/>
      </c>
      <c r="F124" s="358" t="str">
        <f>IF('FG_243way_Regular Symbol'!Q123="",
IF($A124-'FG_243way_Regular Symbol'!H$16&gt;='FG_243way_RegularＸ_W()'!F$2-1,"",VLOOKUP($A124-'FG_243way_Regular Symbol'!H$16,'FG_243way_Regular Symbol'!$L$3:$Q$99,'FG_243way_RegularＸ_W()'!F$3+1,FALSE)),
'FG_243way_Regular Symbol'!Q123)</f>
        <v/>
      </c>
      <c r="O124" s="342" t="str">
        <f>IF($A124&gt;='FG_243way_Regular Symbol'!D$16,"",IF(B124=0,"",IF(OR(B124=$O$1,B124=$P$1,B125=$O$1,B125=$P$1,B126=$O$1,B126=$P$1),0,1)))</f>
        <v/>
      </c>
      <c r="P124" s="2" t="str">
        <f>IF($A124&gt;='FG_243way_Regular Symbol'!E$16,"",IF(C124=0,"",IF(OR(C124=$O$1,C124=$P$1,C125=$O$1,C125=$P$1,C126=$O$1,C126=$P$1),0,1)))</f>
        <v/>
      </c>
      <c r="Q124" s="2" t="str">
        <f>IF($A124&gt;='FG_243way_Regular Symbol'!F$16,"",IF(D124=0,"",IF(OR(D124=$O$1,D124=$P$1,D125=$O$1,D125=$P$1,D126=$O$1,D126=$P$1),0,1)))</f>
        <v/>
      </c>
      <c r="R124" s="2" t="str">
        <f>IF($A124&gt;='FG_243way_Regular Symbol'!G$16,"",IF(E124=0,"",IF(OR(E124=$O$1,E124=$P$1,E125=$O$1,E125=$P$1,E126=$O$1,E126=$P$1),0,1)))</f>
        <v/>
      </c>
      <c r="S124" s="128" t="str">
        <f>IF($A124&gt;='FG_243way_Regular Symbol'!H$16,"",IF(F124=0,"",IF(OR(F124=$O$1,F124=$P$1,F125=$O$1,F125=$P$1,F126=$O$1,F126=$P$1),0,1)))</f>
        <v/>
      </c>
      <c r="U124" s="342" t="str">
        <f>IF($A124&gt;='FG_243way_Regular Symbol'!D$16,"",IF(B124=0,"",IF(OR(B124=$U$1,B124=$V$1,B125=$U$1,B125=$V$1,B126=$U$1,B126=$V$1),0,1)))</f>
        <v/>
      </c>
      <c r="V124" s="2" t="str">
        <f>IF($A124&gt;='FG_243way_Regular Symbol'!E$16,"",IF(C124=0,"",IF(OR(C124=$U$1,C124=$V$1,C125=$U$1,C125=$V$1,C126=$U$1,C126=$V$1),0,1)))</f>
        <v/>
      </c>
      <c r="W124" s="2" t="str">
        <f>IF($A124&gt;='FG_243way_Regular Symbol'!F$16,"",IF(D124=0,"",IF(OR(D124=$U$1,D124=$V$1,D125=$U$1,D125=$V$1,D126=$U$1,D126=$V$1),0,1)))</f>
        <v/>
      </c>
      <c r="X124" s="2" t="str">
        <f>IF($A124&gt;='FG_243way_Regular Symbol'!G$16,"",IF(E124=0,"",IF(OR(E124=$U$1,E124=$V$1,E125=$U$1,E125=$V$1,E126=$U$1,E126=$V$1),0,1)))</f>
        <v/>
      </c>
      <c r="Y124" s="128" t="str">
        <f>IF($A124&gt;='FG_243way_Regular Symbol'!H$16,"",IF(F124=0,"",IF(OR(F124=$U$1,F124=$V$1,F125=$U$1,F125=$V$1,F126=$U$1,F126=$V$1),0,1)))</f>
        <v/>
      </c>
      <c r="AA124" s="342" t="str">
        <f>IF($A124&gt;='FG_243way_Regular Symbol'!D$16,"",IF(B124=0,"",IF(OR(B124=$AA$1,B124=$AB$1,B125=$AA$1,B125=$AB$1,B126=$AA$1,,B126=$AB$1),0,1)))</f>
        <v/>
      </c>
      <c r="AB124" s="2" t="str">
        <f>IF($A124&gt;='FG_243way_Regular Symbol'!E$16,"",IF(C124=0,"",IF(OR(C124=$AA$1,C124=$AB$1,C125=$AA$1,C125=$AB$1,C126=$AA$1,,C126=$AB$1),0,1)))</f>
        <v/>
      </c>
      <c r="AC124" s="2" t="str">
        <f>IF($A124&gt;='FG_243way_Regular Symbol'!F$16,"",IF(D124=0,"",IF(OR(D124=$AA$1,D124=$AB$1,D125=$AA$1,D125=$AB$1,D126=$AA$1,,D126=$AB$1),0,1)))</f>
        <v/>
      </c>
      <c r="AD124" s="2" t="str">
        <f>IF($A124&gt;='FG_243way_Regular Symbol'!G$16,"",IF(E124=0,"",IF(OR(E124=$AA$1,E124=$AB$1,E125=$AA$1,E125=$AB$1,E126=$AA$1,,E126=$AB$1),0,1)))</f>
        <v/>
      </c>
      <c r="AE124" s="128" t="str">
        <f>IF($A124&gt;='FG_243way_Regular Symbol'!H$16,"",IF(F124=0,"",IF(OR(F124=$AA$1,F124=$AB$1,F125=$AA$1,F125=$AB$1,F126=$AA$1,,F126=$AB$1),0,1)))</f>
        <v/>
      </c>
      <c r="AG124" s="342" t="str">
        <f>IF($A124&gt;='FG_243way_Regular Symbol'!D$16,"",IF(B124=0,"",IF(OR(B124=$AG$1,B124=$AH$1,B125=$AG$1,B125=$AH$1,B126=$AG$1,B126=$AH$1),0,1)))</f>
        <v/>
      </c>
      <c r="AH124" s="2" t="str">
        <f>IF($A124&gt;='FG_243way_Regular Symbol'!E$16,"",IF(C124=0,"",IF(OR(C124=$AG$1,C124=$AH$1,C125=$AG$1,C125=$AH$1,C126=$AG$1,C126=$AH$1),0,1)))</f>
        <v/>
      </c>
      <c r="AI124" s="2" t="str">
        <f>IF($A124&gt;='FG_243way_Regular Symbol'!F$16,"",IF(D124=0,"",IF(OR(D124=$AG$1,D124=$AH$1,D125=$AG$1,D125=$AH$1,D126=$AG$1,D126=$AH$1),0,1)))</f>
        <v/>
      </c>
      <c r="AJ124" s="2" t="str">
        <f>IF($A124&gt;='FG_243way_Regular Symbol'!G$16,"",IF(E124=0,"",IF(OR(E124=$AG$1,E124=$AH$1,E125=$AG$1,E125=$AH$1,E126=$AG$1,E126=$AH$1),0,1)))</f>
        <v/>
      </c>
      <c r="AK124" s="128" t="str">
        <f>IF($A124&gt;='FG_243way_Regular Symbol'!H$16,"",IF(F124=0,"",IF(OR(F124=$AG$1,F124=$AH$1,F125=$AG$1,F125=$AH$1,F126=$AG$1,F126=$AH$1),0,1)))</f>
        <v/>
      </c>
      <c r="AM124" s="342" t="str">
        <f>IF($A124&gt;='FG_243way_Regular Symbol'!D$16,"",IF(B124=0,"",IF(OR(B124=$AM$1,B124=$AN$1,B125=$AM$1,B125=$AN$1,B126=$AM$1,B126=$AN$1),0,1)))</f>
        <v/>
      </c>
      <c r="AN124" s="2" t="str">
        <f>IF($A124&gt;='FG_243way_Regular Symbol'!E$16,"",IF(C124=0,"",IF(OR(C124=$AM$1,C124=$AN$1,C125=$AM$1,C125=$AN$1,C126=$AM$1,C126=$AN$1),0,1)))</f>
        <v/>
      </c>
      <c r="AO124" s="2" t="str">
        <f>IF($A124&gt;='FG_243way_Regular Symbol'!F$16,"",IF(D124=0,"",IF(OR(D124=$AM$1,D124=$AN$1,D125=$AM$1,D125=$AN$1,D126=$AM$1,D126=$AN$1),0,1)))</f>
        <v/>
      </c>
      <c r="AP124" s="2" t="str">
        <f>IF($A124&gt;='FG_243way_Regular Symbol'!G$16,"",IF(E124=0,"",IF(OR(E124=$AM$1,E124=$AN$1,E125=$AM$1,E125=$AN$1,E126=$AM$1,E126=$AN$1),0,1)))</f>
        <v/>
      </c>
      <c r="AQ124" s="128" t="str">
        <f>IF($A124&gt;='FG_243way_Regular Symbol'!H$16,"",IF(F124=0,"",IF(OR(F124=$AM$1,F124=$AN$1,F125=$AM$1,F125=$AN$1,F126=$AM$1,F126=$AN$1),0,1)))</f>
        <v/>
      </c>
      <c r="AS124" s="342" t="str">
        <f>IF($A124&gt;='FG_243way_Regular Symbol'!D$16,"",IF(B124=0,"",IF(OR(B124=$AM$1,B124=$AT$1,B125=$AM$1,B125=$AT$1,B126=$AM$1,B126=$AT$1),0,1)))</f>
        <v/>
      </c>
      <c r="AT124" s="2" t="str">
        <f>IF($A124&gt;='FG_243way_Regular Symbol'!E$16,"",IF(C124=0,"",IF(OR(C124=$AM$1,C124=$AT$1,C125=$AM$1,C125=$AT$1,C126=$AM$1,C126=$AT$1),0,1)))</f>
        <v/>
      </c>
      <c r="AU124" s="2" t="str">
        <f>IF($A124&gt;='FG_243way_Regular Symbol'!F$16,"",IF(D124=0,"",IF(OR(D124=$AM$1,D124=$AT$1,D125=$AM$1,D125=$AT$1,D126=$AM$1,D126=$AT$1),0,1)))</f>
        <v/>
      </c>
      <c r="AV124" s="2" t="str">
        <f>IF($A124&gt;='FG_243way_Regular Symbol'!G$16,"",IF(E124=0,"",IF(OR(E124=$AM$1,E124=$AT$1,E125=$AM$1,E125=$AT$1,E126=$AM$1,E126=$AT$1),0,1)))</f>
        <v/>
      </c>
      <c r="AW124" s="128" t="str">
        <f>IF($A124&gt;='FG_243way_Regular Symbol'!H$16,"",IF(F124=0,"",IF(OR(F124=$AM$1,F124=$AT$1,F125=$AM$1,F125=$AT$1,F126=$AM$1,F126=$AT$1),0,1)))</f>
        <v/>
      </c>
      <c r="AY124" s="342" t="str">
        <f>IF($A124&gt;='FG_243way_Regular Symbol'!D$16,"",IF(B124=0,"",IF(OR(B124=$AM$1,B124=$AZ$1,B125=$AM$1,B125=$AZ$1,B126=$AM$1,B126=$AZ$1),0,1)))</f>
        <v/>
      </c>
      <c r="AZ124" s="2" t="str">
        <f>IF($A124&gt;='FG_243way_Regular Symbol'!E$16,"",IF(C124=0,"",IF(OR(C124=$AM$1,C124=$AZ$1,C125=$AM$1,C125=$AZ$1,C126=$AM$1,C126=$AZ$1),0,1)))</f>
        <v/>
      </c>
      <c r="BA124" s="2" t="str">
        <f>IF($A124&gt;='FG_243way_Regular Symbol'!F$16,"",IF(D124=0,"",IF(OR(D124=$AM$1,D124=$AZ$1,D125=$AM$1,D125=$AZ$1,D126=$AM$1,D126=$AZ$1),0,1)))</f>
        <v/>
      </c>
      <c r="BB124" s="2" t="str">
        <f>IF($A124&gt;='FG_243way_Regular Symbol'!G$16,"",IF(E124=0,"",IF(OR(E124=$AM$1,E124=$AZ$1,E125=$AM$1,E125=$AZ$1,E126=$AM$1,E126=$AZ$1),0,1)))</f>
        <v/>
      </c>
      <c r="BC124" s="128" t="str">
        <f>IF($A124&gt;='FG_243way_Regular Symbol'!H$16,"",IF(F124=0,"",IF(OR(F124=$AM$1,F124=$AZ$1,F125=$AM$1,F125=$AZ$1,F126=$AM$1,F126=$AZ$1),0,1)))</f>
        <v/>
      </c>
      <c r="BE124" s="342"/>
      <c r="BF124" s="2"/>
      <c r="BG124" s="2" t="str">
        <f>IF($A124&gt;='FG_243way_Regular Symbol'!F$16,"",IF(D124=0,"",COUNTIF(D124:D126,$BF$1)))</f>
        <v/>
      </c>
      <c r="BH124" s="2" t="str">
        <f>IF($A124&gt;='FG_243way_Regular Symbol'!G$16,"",IF(E124=0,"",COUNTIF(E124:E126,$BF$1)))</f>
        <v/>
      </c>
      <c r="BI124" s="2" t="str">
        <f>IF($A124&gt;='FG_243way_Regular Symbol'!H$16,"",IF(F124=0,"",COUNTIF(F124:F126,$BF$1)))</f>
        <v/>
      </c>
      <c r="BK124" s="342"/>
      <c r="BL124" s="2"/>
      <c r="BM124" s="2" t="str">
        <f>IF($A124&gt;='FG_243way_Regular Symbol'!F$16,"",IF(D124=0,"",IF(OR(D124=$AM$1,D124=$BL$1,D125=$AM$1,D125=$BL$1,D126=$AM$1,D126=$BL$1),0,1)))</f>
        <v/>
      </c>
      <c r="BN124" s="2" t="str">
        <f>IF($A124&gt;='FG_243way_Regular Symbol'!G$16,"",IF(E124=0,"",IF(OR(E124=$AM$1,E124=$BL$1,E125=$AM$1,E125=$BL$1,E126=$AM$1,E126=$BL$1),0,1)))</f>
        <v/>
      </c>
      <c r="BO124" s="128" t="str">
        <f>IF($A124&gt;='FG_243way_Regular Symbol'!H$16,"",IF(F124=0,"",IF(OR(F124=$AM$1,F124=$BL$1,F125=$AM$1,F125=$BL$1,F126=$AM$1,F126=$BL$1),0,1)))</f>
        <v/>
      </c>
      <c r="BQ124" s="2" t="str">
        <f>IF($A124&gt;='FG_243way_Regular Symbol'!D$16,"",IF(B124=0,"",IF(OR(B124=$BQ$1,B124=$BR$1,B125=$BQ$1,B125=$BR$1,B126=$BQ$1,B126=$BR$1),0,1)))</f>
        <v/>
      </c>
      <c r="BR124" s="2" t="str">
        <f>IF($A124&gt;='FG_243way_Regular Symbol'!E$16,"",IF(C124=0,"",IF(OR(C124=$BQ$1,C124=$BR$1,C125=$BQ$1,C125=$BR$1,C126=$BQ$1,C126=$BR$1),0,1)))</f>
        <v/>
      </c>
      <c r="BS124" s="2" t="str">
        <f>IF($A124&gt;='FG_243way_Regular Symbol'!F$16,"",IF(D124=0,"",IF(OR(D124=$BQ$1,D124=$BR$1,D125=$BQ$1,D125=$BR$1,D126=$BQ$1,D126=$BR$1),0,1)))</f>
        <v/>
      </c>
      <c r="BT124" s="2" t="str">
        <f>IF($A124&gt;='FG_243way_Regular Symbol'!G$16,"",IF(E124=0,"",IF(OR(E124=$BQ$1,E124=$BR$1,E125=$BQ$1,E125=$BR$1,E126=$BQ$1,E126=$BR$1),0,1)))</f>
        <v/>
      </c>
      <c r="BU124" s="2" t="str">
        <f>IF($A124&gt;='FG_243way_Regular Symbol'!H$16,"",IF(F124=0,"",IF(OR(F124=$BQ$1,F124=$BR$1,F125=$BQ$1,F125=$BR$1,F126=$BQ$1,F126=$BR$1),0,1)))</f>
        <v/>
      </c>
      <c r="BW124" s="2" t="str">
        <f>IF($A124&gt;='FG_243way_Regular Symbol'!D$16,"",IF(B124=0,"",IF(OR(B124=$BW$1,B125=$BW$1,B126=$BW$1,B124=$BX$1,B125=$BX$1,B126=$BX$1),0,1)))</f>
        <v/>
      </c>
      <c r="BX124" s="2" t="str">
        <f>IF($A124&gt;='FG_243way_Regular Symbol'!E$16,"",IF(C124=0,"",IF(OR(C124=$BW$1,C125=$BW$1,C126=$BW$1,C124=$BX$1,C125=$BX$1,C126=$BX$1),0,1)))</f>
        <v/>
      </c>
      <c r="BY124" s="2" t="str">
        <f>IF($A124&gt;='FG_243way_Regular Symbol'!F$16,"",IF(D124=0,"",IF(OR(D124=$BW$1,D125=$BW$1,D126=$BW$1,D124=$BX$1,D125=$BX$1,D126=$BX$1),0,1)))</f>
        <v/>
      </c>
      <c r="BZ124" s="2" t="str">
        <f>IF($A124&gt;='FG_243way_Regular Symbol'!G$16,"",IF(E124=0,"",IF(OR(E124=$BW$1,E125=$BW$1,E126=$BW$1,E124=$BX$1,E125=$BX$1,E126=$BX$1),0,1)))</f>
        <v/>
      </c>
      <c r="CA124" s="2" t="str">
        <f>IF($A124&gt;='FG_243way_Regular Symbol'!H$16,"",IF(F124=0,"",IF(OR(F124=$BW$1,F125=$BW$1,F126=$BW$1,F124=$BX$1,F125=$BX$1,F126=$BX$1),0,1)))</f>
        <v/>
      </c>
      <c r="CC124" s="2" t="str">
        <f>IF($A124&gt;='FG_243way_Regular Symbol'!D$16,"",IF(B124=0,"",IF(OR(B124=$BW$1,B125=$BW$1,B126=$BW$1,B124=$CD$1,B125=$CD$1,B126=$CD$1),0,1)))</f>
        <v/>
      </c>
      <c r="CD124" s="2" t="str">
        <f>IF($A124&gt;='FG_243way_Regular Symbol'!E$16,"",IF(C124=0,"",IF(OR(C124=$BW$1,C125=$BW$1,C126=$BW$1,C124=$CD$1,C125=$CD$1,C126=$CD$1),0,1)))</f>
        <v/>
      </c>
      <c r="CE124" s="2" t="str">
        <f>IF($A124&gt;='FG_243way_Regular Symbol'!F$16,"",IF(D124=0,"",IF(OR(D124=$BW$1,D125=$BW$1,D126=$BW$1,D124=$CD$1,D125=$CD$1,D126=$CD$1),0,1)))</f>
        <v/>
      </c>
      <c r="CF124" s="2" t="str">
        <f>IF($A124&gt;='FG_243way_Regular Symbol'!G$16,"",IF(E124=0,"",IF(OR(E124=$BW$1,E125=$BW$1,E126=$BW$1,E124=$CD$1,E125=$CD$1,E126=$CD$1),0,1)))</f>
        <v/>
      </c>
      <c r="CG124" s="2" t="str">
        <f>IF($A124&gt;='FG_243way_Regular Symbol'!H$16,"",IF(F124=0,"",IF(OR(F124=$BW$1,F125=$BW$1,F126=$BW$1,F124=$CD$1,F125=$CD$1,F126=$CD$1),0,1)))</f>
        <v/>
      </c>
      <c r="CI124" s="2" t="str">
        <f>IF($A124&gt;='FG_243way_Regular Symbol'!D$16,"",IF(B124=0,"",IF(OR(B124=$BW$1,B125=$BW$1,B126=$BW$1,B124=$CJ$1,B125=$CJ$1,B126=$CJ$1),0,1)))</f>
        <v/>
      </c>
      <c r="CJ124" s="2" t="str">
        <f>IF($A124&gt;='FG_243way_Regular Symbol'!E$16,"",IF(C124=0,"",IF(OR(C124=$BW$1,C125=$BW$1,C126=$BW$1,C124=$CJ$1,C125=$CJ$1,C126=$CJ$1),0,1)))</f>
        <v/>
      </c>
      <c r="CK124" s="2" t="str">
        <f>IF($A124&gt;='FG_243way_Regular Symbol'!F$16,"",IF(D124=0,"",IF(OR(D124=$BW$1,D125=$BW$1,D126=$BW$1,D124=$CJ$1,D125=$CJ$1,D126=$CJ$1),0,1)))</f>
        <v/>
      </c>
      <c r="CL124" s="2" t="str">
        <f>IF($A124&gt;='FG_243way_Regular Symbol'!G$16,"",IF(E124=0,"",IF(OR(E124=$BW$1,E125=$BW$1,E126=$BW$1,E124=$CJ$1,E125=$CJ$1,E126=$CJ$1),0,1)))</f>
        <v/>
      </c>
      <c r="CM124" s="2" t="str">
        <f>IF($A124&gt;='FG_243way_Regular Symbol'!H$16,"",IF(F124=0,"",IF(OR(F124=$BW$1,F125=$BW$1,F126=$BW$1,F124=$CJ$1,F125=$CJ$1,F126=$CJ$1),0,1)))</f>
        <v/>
      </c>
      <c r="CO124" s="2" t="str">
        <f>IF($A124&gt;='FG_243way_Regular Symbol'!D$16,"",IF(B124=0,"",IF(OR(B124=$BW$1,B125=$BW$1,B126=$BW$1,B124=$CP$1,B125=$CP$1,B126=$CP$1),0,1)))</f>
        <v/>
      </c>
      <c r="CP124" s="2" t="str">
        <f>IF($A124&gt;='FG_243way_Regular Symbol'!E$16,"",IF(C124=0,"",IF(OR(C124=$BW$1,C125=$BW$1,C126=$BW$1,C124=$CP$1,C125=$CP$1,C126=$CP$1),0,1)))</f>
        <v/>
      </c>
      <c r="CQ124" s="2" t="str">
        <f>IF($A124&gt;='FG_243way_Regular Symbol'!F$16,"",IF(D124=0,"",IF(OR(D124=$BW$1,D125=$BW$1,D126=$BW$1,D124=$CP$1,D125=$CP$1,D126=$CP$1),0,1)))</f>
        <v/>
      </c>
      <c r="CR124" s="2" t="str">
        <f>IF($A124&gt;='FG_243way_Regular Symbol'!G$16,"",IF(E124=0,"",IF(OR(E124=$BW$1,E125=$BW$1,E126=$BW$1,E124=$CP$1,E125=$CP$1,E126=$CP$1),0,1)))</f>
        <v/>
      </c>
      <c r="CS124" s="2" t="str">
        <f>IF($A124&gt;='FG_243way_Regular Symbol'!H$16,"",IF(F124=0,"",IF(OR(F124=$BW$1,F125=$BW$1,F126=$BW$1,F124=$CP$1,F125=$CP$1,F126=$CP$1),0,1)))</f>
        <v/>
      </c>
      <c r="CU124" s="2" t="str">
        <f>IF($A124&gt;='FG_243way_Regular Symbol'!D$16,"",IF(B124=0,"",IF(OR(B124=$BW$1,B125=$BW$1,B126=$BW$1,B124=$CV$1,B125=$CV$1,B126=$CV$1),0,1)))</f>
        <v/>
      </c>
      <c r="CV124" s="2" t="str">
        <f>IF($A124&gt;='FG_243way_Regular Symbol'!E$16,"",IF(C124=0,"",IF(OR(C124=$BW$1,C125=$BW$1,C126=$BW$1,C124=$CV$1,C125=$CV$1,C126=$CV$1),0,1)))</f>
        <v/>
      </c>
      <c r="CW124" s="2" t="str">
        <f>IF($A124&gt;='FG_243way_Regular Symbol'!F$16,"",IF(D124=0,"",IF(OR(D124=$BW$1,D125=$BW$1,D126=$BW$1,D124=$CV$1,D125=$CV$1,D126=$CV$1),0,1)))</f>
        <v/>
      </c>
      <c r="CX124" s="2" t="str">
        <f>IF($A124&gt;='FG_243way_Regular Symbol'!G$16,"",IF(E124=0,"",IF(OR(E124=$BW$1,E125=$BW$1,E126=$BW$1,E124=$CV$1,E125=$CV$1,E126=$CV$1),0,1)))</f>
        <v/>
      </c>
      <c r="CY124" s="2" t="str">
        <f>IF($A124&gt;='FG_243way_Regular Symbol'!H$16,"",IF(F124=0,"",IF(OR(F124=$BW$1,F125=$BW$1,F126=$BW$1,F124=$CV$1,F125=$CV$1,F126=$CV$1),0,1)))</f>
        <v/>
      </c>
    </row>
    <row r="125" spans="1:103">
      <c r="A125" s="341">
        <f>IF('FG_243way_Regular Symbol'!L124="","",'FG_243way_Regular Symbol'!L124)</f>
        <v>121</v>
      </c>
      <c r="B125" s="184" t="str">
        <f>IF('FG_243way_Regular Symbol'!M124="",
IF($A125-'FG_243way_Regular Symbol'!D$16&gt;='FG_243way_RegularＸ_W()'!B$2-1,"",VLOOKUP($A125-'FG_243way_Regular Symbol'!D$16,'FG_243way_Regular Symbol'!$L$3:$Q$99,'FG_243way_RegularＸ_W()'!B$3+1,FALSE)),
'FG_243way_Regular Symbol'!M124)</f>
        <v/>
      </c>
      <c r="C125" s="184" t="str">
        <f>IF('FG_243way_Regular Symbol'!N124="",
IF($A125-'FG_243way_Regular Symbol'!E$16&gt;='FG_243way_RegularＸ_W()'!C$2-1,"",VLOOKUP($A125-'FG_243way_Regular Symbol'!E$16,'FG_243way_Regular Symbol'!$L$3:$Q$99,'FG_243way_RegularＸ_W()'!C$3+1,FALSE)),
'FG_243way_Regular Symbol'!N124)</f>
        <v/>
      </c>
      <c r="D125" s="184" t="str">
        <f>IF('FG_243way_Regular Symbol'!O124="",
IF($A125-'FG_243way_Regular Symbol'!F$16&gt;='FG_243way_RegularＸ_W()'!D$2-1,"",VLOOKUP($A125-'FG_243way_Regular Symbol'!F$16,'FG_243way_Regular Symbol'!$L$3:$Q$99,'FG_243way_RegularＸ_W()'!D$3+1,FALSE)),
'FG_243way_Regular Symbol'!O124)</f>
        <v/>
      </c>
      <c r="E125" s="184" t="str">
        <f>IF('FG_243way_Regular Symbol'!P124="",
IF($A125-'FG_243way_Regular Symbol'!G$16&gt;='FG_243way_RegularＸ_W()'!E$2-1,"",VLOOKUP($A125-'FG_243way_Regular Symbol'!G$16,'FG_243way_Regular Symbol'!$L$3:$Q$99,'FG_243way_RegularＸ_W()'!E$3+1,FALSE)),
'FG_243way_Regular Symbol'!P124)</f>
        <v/>
      </c>
      <c r="F125" s="358" t="str">
        <f>IF('FG_243way_Regular Symbol'!Q124="",
IF($A125-'FG_243way_Regular Symbol'!H$16&gt;='FG_243way_RegularＸ_W()'!F$2-1,"",VLOOKUP($A125-'FG_243way_Regular Symbol'!H$16,'FG_243way_Regular Symbol'!$L$3:$Q$99,'FG_243way_RegularＸ_W()'!F$3+1,FALSE)),
'FG_243way_Regular Symbol'!Q124)</f>
        <v/>
      </c>
      <c r="O125" s="342" t="str">
        <f>IF($A125&gt;='FG_243way_Regular Symbol'!D$16,"",IF(B125=0,"",IF(OR(B125=$O$1,B125=$P$1,B126=$O$1,B126=$P$1,B127=$O$1,B127=$P$1),0,1)))</f>
        <v/>
      </c>
      <c r="P125" s="2" t="str">
        <f>IF($A125&gt;='FG_243way_Regular Symbol'!E$16,"",IF(C125=0,"",IF(OR(C125=$O$1,C125=$P$1,C126=$O$1,C126=$P$1,C127=$O$1,C127=$P$1),0,1)))</f>
        <v/>
      </c>
      <c r="Q125" s="2" t="str">
        <f>IF($A125&gt;='FG_243way_Regular Symbol'!F$16,"",IF(D125=0,"",IF(OR(D125=$O$1,D125=$P$1,D126=$O$1,D126=$P$1,D127=$O$1,D127=$P$1),0,1)))</f>
        <v/>
      </c>
      <c r="R125" s="2" t="str">
        <f>IF($A125&gt;='FG_243way_Regular Symbol'!G$16,"",IF(E125=0,"",IF(OR(E125=$O$1,E125=$P$1,E126=$O$1,E126=$P$1,E127=$O$1,E127=$P$1),0,1)))</f>
        <v/>
      </c>
      <c r="S125" s="128" t="str">
        <f>IF($A125&gt;='FG_243way_Regular Symbol'!H$16,"",IF(F125=0,"",IF(OR(F125=$O$1,F125=$P$1,F126=$O$1,F126=$P$1,F127=$O$1,F127=$P$1),0,1)))</f>
        <v/>
      </c>
      <c r="U125" s="342" t="str">
        <f>IF($A125&gt;='FG_243way_Regular Symbol'!D$16,"",IF(B125=0,"",IF(OR(B125=$U$1,B125=$V$1,B126=$U$1,B126=$V$1,B127=$U$1,B127=$V$1),0,1)))</f>
        <v/>
      </c>
      <c r="V125" s="2" t="str">
        <f>IF($A125&gt;='FG_243way_Regular Symbol'!E$16,"",IF(C125=0,"",IF(OR(C125=$U$1,C125=$V$1,C126=$U$1,C126=$V$1,C127=$U$1,C127=$V$1),0,1)))</f>
        <v/>
      </c>
      <c r="W125" s="2" t="str">
        <f>IF($A125&gt;='FG_243way_Regular Symbol'!F$16,"",IF(D125=0,"",IF(OR(D125=$U$1,D125=$V$1,D126=$U$1,D126=$V$1,D127=$U$1,D127=$V$1),0,1)))</f>
        <v/>
      </c>
      <c r="X125" s="2" t="str">
        <f>IF($A125&gt;='FG_243way_Regular Symbol'!G$16,"",IF(E125=0,"",IF(OR(E125=$U$1,E125=$V$1,E126=$U$1,E126=$V$1,E127=$U$1,E127=$V$1),0,1)))</f>
        <v/>
      </c>
      <c r="Y125" s="128" t="str">
        <f>IF($A125&gt;='FG_243way_Regular Symbol'!H$16,"",IF(F125=0,"",IF(OR(F125=$U$1,F125=$V$1,F126=$U$1,F126=$V$1,F127=$U$1,F127=$V$1),0,1)))</f>
        <v/>
      </c>
      <c r="AA125" s="342" t="str">
        <f>IF($A125&gt;='FG_243way_Regular Symbol'!D$16,"",IF(B125=0,"",IF(OR(B125=$AA$1,B125=$AB$1,B126=$AA$1,B126=$AB$1,B127=$AA$1,,B127=$AB$1),0,1)))</f>
        <v/>
      </c>
      <c r="AB125" s="2" t="str">
        <f>IF($A125&gt;='FG_243way_Regular Symbol'!E$16,"",IF(C125=0,"",IF(OR(C125=$AA$1,C125=$AB$1,C126=$AA$1,C126=$AB$1,C127=$AA$1,,C127=$AB$1),0,1)))</f>
        <v/>
      </c>
      <c r="AC125" s="2" t="str">
        <f>IF($A125&gt;='FG_243way_Regular Symbol'!F$16,"",IF(D125=0,"",IF(OR(D125=$AA$1,D125=$AB$1,D126=$AA$1,D126=$AB$1,D127=$AA$1,,D127=$AB$1),0,1)))</f>
        <v/>
      </c>
      <c r="AD125" s="2" t="str">
        <f>IF($A125&gt;='FG_243way_Regular Symbol'!G$16,"",IF(E125=0,"",IF(OR(E125=$AA$1,E125=$AB$1,E126=$AA$1,E126=$AB$1,E127=$AA$1,,E127=$AB$1),0,1)))</f>
        <v/>
      </c>
      <c r="AE125" s="128" t="str">
        <f>IF($A125&gt;='FG_243way_Regular Symbol'!H$16,"",IF(F125=0,"",IF(OR(F125=$AA$1,F125=$AB$1,F126=$AA$1,F126=$AB$1,F127=$AA$1,,F127=$AB$1),0,1)))</f>
        <v/>
      </c>
      <c r="AG125" s="342" t="str">
        <f>IF($A125&gt;='FG_243way_Regular Symbol'!D$16,"",IF(B125=0,"",IF(OR(B125=$AG$1,B125=$AH$1,B126=$AG$1,B126=$AH$1,B127=$AG$1,B127=$AH$1),0,1)))</f>
        <v/>
      </c>
      <c r="AH125" s="2" t="str">
        <f>IF($A125&gt;='FG_243way_Regular Symbol'!E$16,"",IF(C125=0,"",IF(OR(C125=$AG$1,C125=$AH$1,C126=$AG$1,C126=$AH$1,C127=$AG$1,C127=$AH$1),0,1)))</f>
        <v/>
      </c>
      <c r="AI125" s="2" t="str">
        <f>IF($A125&gt;='FG_243way_Regular Symbol'!F$16,"",IF(D125=0,"",IF(OR(D125=$AG$1,D125=$AH$1,D126=$AG$1,D126=$AH$1,D127=$AG$1,D127=$AH$1),0,1)))</f>
        <v/>
      </c>
      <c r="AJ125" s="2" t="str">
        <f>IF($A125&gt;='FG_243way_Regular Symbol'!G$16,"",IF(E125=0,"",IF(OR(E125=$AG$1,E125=$AH$1,E126=$AG$1,E126=$AH$1,E127=$AG$1,E127=$AH$1),0,1)))</f>
        <v/>
      </c>
      <c r="AK125" s="128" t="str">
        <f>IF($A125&gt;='FG_243way_Regular Symbol'!H$16,"",IF(F125=0,"",IF(OR(F125=$AG$1,F125=$AH$1,F126=$AG$1,F126=$AH$1,F127=$AG$1,F127=$AH$1),0,1)))</f>
        <v/>
      </c>
      <c r="AM125" s="342" t="str">
        <f>IF($A125&gt;='FG_243way_Regular Symbol'!D$16,"",IF(B125=0,"",IF(OR(B125=$AM$1,B125=$AN$1,B126=$AM$1,B126=$AN$1,B127=$AM$1,B127=$AN$1),0,1)))</f>
        <v/>
      </c>
      <c r="AN125" s="2" t="str">
        <f>IF($A125&gt;='FG_243way_Regular Symbol'!E$16,"",IF(C125=0,"",IF(OR(C125=$AM$1,C125=$AN$1,C126=$AM$1,C126=$AN$1,C127=$AM$1,C127=$AN$1),0,1)))</f>
        <v/>
      </c>
      <c r="AO125" s="2" t="str">
        <f>IF($A125&gt;='FG_243way_Regular Symbol'!F$16,"",IF(D125=0,"",IF(OR(D125=$AM$1,D125=$AN$1,D126=$AM$1,D126=$AN$1,D127=$AM$1,D127=$AN$1),0,1)))</f>
        <v/>
      </c>
      <c r="AP125" s="2" t="str">
        <f>IF($A125&gt;='FG_243way_Regular Symbol'!G$16,"",IF(E125=0,"",IF(OR(E125=$AM$1,E125=$AN$1,E126=$AM$1,E126=$AN$1,E127=$AM$1,E127=$AN$1),0,1)))</f>
        <v/>
      </c>
      <c r="AQ125" s="128" t="str">
        <f>IF($A125&gt;='FG_243way_Regular Symbol'!H$16,"",IF(F125=0,"",IF(OR(F125=$AM$1,F125=$AN$1,F126=$AM$1,F126=$AN$1,F127=$AM$1,F127=$AN$1),0,1)))</f>
        <v/>
      </c>
      <c r="AS125" s="342" t="str">
        <f>IF($A125&gt;='FG_243way_Regular Symbol'!D$16,"",IF(B125=0,"",IF(OR(B125=$AM$1,B125=$AT$1,B126=$AM$1,B126=$AT$1,B127=$AM$1,B127=$AT$1),0,1)))</f>
        <v/>
      </c>
      <c r="AT125" s="2" t="str">
        <f>IF($A125&gt;='FG_243way_Regular Symbol'!E$16,"",IF(C125=0,"",IF(OR(C125=$AM$1,C125=$AT$1,C126=$AM$1,C126=$AT$1,C127=$AM$1,C127=$AT$1),0,1)))</f>
        <v/>
      </c>
      <c r="AU125" s="2" t="str">
        <f>IF($A125&gt;='FG_243way_Regular Symbol'!F$16,"",IF(D125=0,"",IF(OR(D125=$AM$1,D125=$AT$1,D126=$AM$1,D126=$AT$1,D127=$AM$1,D127=$AT$1),0,1)))</f>
        <v/>
      </c>
      <c r="AV125" s="2" t="str">
        <f>IF($A125&gt;='FG_243way_Regular Symbol'!G$16,"",IF(E125=0,"",IF(OR(E125=$AM$1,E125=$AT$1,E126=$AM$1,E126=$AT$1,E127=$AM$1,E127=$AT$1),0,1)))</f>
        <v/>
      </c>
      <c r="AW125" s="128" t="str">
        <f>IF($A125&gt;='FG_243way_Regular Symbol'!H$16,"",IF(F125=0,"",IF(OR(F125=$AM$1,F125=$AT$1,F126=$AM$1,F126=$AT$1,F127=$AM$1,F127=$AT$1),0,1)))</f>
        <v/>
      </c>
      <c r="AY125" s="342" t="str">
        <f>IF($A125&gt;='FG_243way_Regular Symbol'!D$16,"",IF(B125=0,"",IF(OR(B125=$AM$1,B125=$AZ$1,B126=$AM$1,B126=$AZ$1,B127=$AM$1,B127=$AZ$1),0,1)))</f>
        <v/>
      </c>
      <c r="AZ125" s="2" t="str">
        <f>IF($A125&gt;='FG_243way_Regular Symbol'!E$16,"",IF(C125=0,"",IF(OR(C125=$AM$1,C125=$AZ$1,C126=$AM$1,C126=$AZ$1,C127=$AM$1,C127=$AZ$1),0,1)))</f>
        <v/>
      </c>
      <c r="BA125" s="2" t="str">
        <f>IF($A125&gt;='FG_243way_Regular Symbol'!F$16,"",IF(D125=0,"",IF(OR(D125=$AM$1,D125=$AZ$1,D126=$AM$1,D126=$AZ$1,D127=$AM$1,D127=$AZ$1),0,1)))</f>
        <v/>
      </c>
      <c r="BB125" s="2" t="str">
        <f>IF($A125&gt;='FG_243way_Regular Symbol'!G$16,"",IF(E125=0,"",IF(OR(E125=$AM$1,E125=$AZ$1,E126=$AM$1,E126=$AZ$1,E127=$AM$1,E127=$AZ$1),0,1)))</f>
        <v/>
      </c>
      <c r="BC125" s="128" t="str">
        <f>IF($A125&gt;='FG_243way_Regular Symbol'!H$16,"",IF(F125=0,"",IF(OR(F125=$AM$1,F125=$AZ$1,F126=$AM$1,F126=$AZ$1,F127=$AM$1,F127=$AZ$1),0,1)))</f>
        <v/>
      </c>
      <c r="BE125" s="342"/>
      <c r="BF125" s="2"/>
      <c r="BG125" s="2" t="str">
        <f>IF($A125&gt;='FG_243way_Regular Symbol'!F$16,"",IF(D125=0,"",COUNTIF(D125:D127,$BF$1)))</f>
        <v/>
      </c>
      <c r="BH125" s="2" t="str">
        <f>IF($A125&gt;='FG_243way_Regular Symbol'!G$16,"",IF(E125=0,"",COUNTIF(E125:E127,$BF$1)))</f>
        <v/>
      </c>
      <c r="BI125" s="2" t="str">
        <f>IF($A125&gt;='FG_243way_Regular Symbol'!H$16,"",IF(F125=0,"",COUNTIF(F125:F127,$BF$1)))</f>
        <v/>
      </c>
      <c r="BK125" s="342"/>
      <c r="BL125" s="2"/>
      <c r="BM125" s="2" t="str">
        <f>IF($A125&gt;='FG_243way_Regular Symbol'!F$16,"",IF(D125=0,"",IF(OR(D125=$AM$1,D125=$BL$1,D126=$AM$1,D126=$BL$1,D127=$AM$1,D127=$BL$1),0,1)))</f>
        <v/>
      </c>
      <c r="BN125" s="2" t="str">
        <f>IF($A125&gt;='FG_243way_Regular Symbol'!G$16,"",IF(E125=0,"",IF(OR(E125=$AM$1,E125=$BL$1,E126=$AM$1,E126=$BL$1,E127=$AM$1,E127=$BL$1),0,1)))</f>
        <v/>
      </c>
      <c r="BO125" s="128" t="str">
        <f>IF($A125&gt;='FG_243way_Regular Symbol'!H$16,"",IF(F125=0,"",IF(OR(F125=$AM$1,F125=$BL$1,F126=$AM$1,F126=$BL$1,F127=$AM$1,F127=$BL$1),0,1)))</f>
        <v/>
      </c>
      <c r="BQ125" s="2" t="str">
        <f>IF($A125&gt;='FG_243way_Regular Symbol'!D$16,"",IF(B125=0,"",IF(OR(B125=$BQ$1,B125=$BR$1,B126=$BQ$1,B126=$BR$1,B127=$BQ$1,B127=$BR$1),0,1)))</f>
        <v/>
      </c>
      <c r="BR125" s="2" t="str">
        <f>IF($A125&gt;='FG_243way_Regular Symbol'!E$16,"",IF(C125=0,"",IF(OR(C125=$BQ$1,C125=$BR$1,C126=$BQ$1,C126=$BR$1,C127=$BQ$1,C127=$BR$1),0,1)))</f>
        <v/>
      </c>
      <c r="BS125" s="2" t="str">
        <f>IF($A125&gt;='FG_243way_Regular Symbol'!F$16,"",IF(D125=0,"",IF(OR(D125=$BQ$1,D125=$BR$1,D126=$BQ$1,D126=$BR$1,D127=$BQ$1,D127=$BR$1),0,1)))</f>
        <v/>
      </c>
      <c r="BT125" s="2" t="str">
        <f>IF($A125&gt;='FG_243way_Regular Symbol'!G$16,"",IF(E125=0,"",IF(OR(E125=$BQ$1,E125=$BR$1,E126=$BQ$1,E126=$BR$1,E127=$BQ$1,E127=$BR$1),0,1)))</f>
        <v/>
      </c>
      <c r="BU125" s="2" t="str">
        <f>IF($A125&gt;='FG_243way_Regular Symbol'!H$16,"",IF(F125=0,"",IF(OR(F125=$BQ$1,F125=$BR$1,F126=$BQ$1,F126=$BR$1,F127=$BQ$1,F127=$BR$1),0,1)))</f>
        <v/>
      </c>
      <c r="BW125" s="2" t="str">
        <f>IF($A125&gt;='FG_243way_Regular Symbol'!D$16,"",IF(B125=0,"",IF(OR(B125=$BW$1,B126=$BW$1,B127=$BW$1,B125=$BX$1,B126=$BX$1,B127=$BX$1),0,1)))</f>
        <v/>
      </c>
      <c r="BX125" s="2" t="str">
        <f>IF($A125&gt;='FG_243way_Regular Symbol'!E$16,"",IF(C125=0,"",IF(OR(C125=$BW$1,C126=$BW$1,C127=$BW$1,C125=$BX$1,C126=$BX$1,C127=$BX$1),0,1)))</f>
        <v/>
      </c>
      <c r="BY125" s="2" t="str">
        <f>IF($A125&gt;='FG_243way_Regular Symbol'!F$16,"",IF(D125=0,"",IF(OR(D125=$BW$1,D126=$BW$1,D127=$BW$1,D125=$BX$1,D126=$BX$1,D127=$BX$1),0,1)))</f>
        <v/>
      </c>
      <c r="BZ125" s="2" t="str">
        <f>IF($A125&gt;='FG_243way_Regular Symbol'!G$16,"",IF(E125=0,"",IF(OR(E125=$BW$1,E126=$BW$1,E127=$BW$1,E125=$BX$1,E126=$BX$1,E127=$BX$1),0,1)))</f>
        <v/>
      </c>
      <c r="CA125" s="2" t="str">
        <f>IF($A125&gt;='FG_243way_Regular Symbol'!H$16,"",IF(F125=0,"",IF(OR(F125=$BW$1,F126=$BW$1,F127=$BW$1,F125=$BX$1,F126=$BX$1,F127=$BX$1),0,1)))</f>
        <v/>
      </c>
      <c r="CC125" s="2" t="str">
        <f>IF($A125&gt;='FG_243way_Regular Symbol'!D$16,"",IF(B125=0,"",IF(OR(B125=$BW$1,B126=$BW$1,B127=$BW$1,B125=$CD$1,B126=$CD$1,B127=$CD$1),0,1)))</f>
        <v/>
      </c>
      <c r="CD125" s="2" t="str">
        <f>IF($A125&gt;='FG_243way_Regular Symbol'!E$16,"",IF(C125=0,"",IF(OR(C125=$BW$1,C126=$BW$1,C127=$BW$1,C125=$CD$1,C126=$CD$1,C127=$CD$1),0,1)))</f>
        <v/>
      </c>
      <c r="CE125" s="2" t="str">
        <f>IF($A125&gt;='FG_243way_Regular Symbol'!F$16,"",IF(D125=0,"",IF(OR(D125=$BW$1,D126=$BW$1,D127=$BW$1,D125=$CD$1,D126=$CD$1,D127=$CD$1),0,1)))</f>
        <v/>
      </c>
      <c r="CF125" s="2" t="str">
        <f>IF($A125&gt;='FG_243way_Regular Symbol'!G$16,"",IF(E125=0,"",IF(OR(E125=$BW$1,E126=$BW$1,E127=$BW$1,E125=$CD$1,E126=$CD$1,E127=$CD$1),0,1)))</f>
        <v/>
      </c>
      <c r="CG125" s="2" t="str">
        <f>IF($A125&gt;='FG_243way_Regular Symbol'!H$16,"",IF(F125=0,"",IF(OR(F125=$BW$1,F126=$BW$1,F127=$BW$1,F125=$CD$1,F126=$CD$1,F127=$CD$1),0,1)))</f>
        <v/>
      </c>
      <c r="CI125" s="2" t="str">
        <f>IF($A125&gt;='FG_243way_Regular Symbol'!D$16,"",IF(B125=0,"",IF(OR(B125=$BW$1,B126=$BW$1,B127=$BW$1,B125=$CJ$1,B126=$CJ$1,B127=$CJ$1),0,1)))</f>
        <v/>
      </c>
      <c r="CJ125" s="2" t="str">
        <f>IF($A125&gt;='FG_243way_Regular Symbol'!E$16,"",IF(C125=0,"",IF(OR(C125=$BW$1,C126=$BW$1,C127=$BW$1,C125=$CJ$1,C126=$CJ$1,C127=$CJ$1),0,1)))</f>
        <v/>
      </c>
      <c r="CK125" s="2" t="str">
        <f>IF($A125&gt;='FG_243way_Regular Symbol'!F$16,"",IF(D125=0,"",IF(OR(D125=$BW$1,D126=$BW$1,D127=$BW$1,D125=$CJ$1,D126=$CJ$1,D127=$CJ$1),0,1)))</f>
        <v/>
      </c>
      <c r="CL125" s="2" t="str">
        <f>IF($A125&gt;='FG_243way_Regular Symbol'!G$16,"",IF(E125=0,"",IF(OR(E125=$BW$1,E126=$BW$1,E127=$BW$1,E125=$CJ$1,E126=$CJ$1,E127=$CJ$1),0,1)))</f>
        <v/>
      </c>
      <c r="CM125" s="2" t="str">
        <f>IF($A125&gt;='FG_243way_Regular Symbol'!H$16,"",IF(F125=0,"",IF(OR(F125=$BW$1,F126=$BW$1,F127=$BW$1,F125=$CJ$1,F126=$CJ$1,F127=$CJ$1),0,1)))</f>
        <v/>
      </c>
      <c r="CO125" s="2" t="str">
        <f>IF($A125&gt;='FG_243way_Regular Symbol'!D$16,"",IF(B125=0,"",IF(OR(B125=$BW$1,B126=$BW$1,B127=$BW$1,B125=$CP$1,B126=$CP$1,B127=$CP$1),0,1)))</f>
        <v/>
      </c>
      <c r="CP125" s="2" t="str">
        <f>IF($A125&gt;='FG_243way_Regular Symbol'!E$16,"",IF(C125=0,"",IF(OR(C125=$BW$1,C126=$BW$1,C127=$BW$1,C125=$CP$1,C126=$CP$1,C127=$CP$1),0,1)))</f>
        <v/>
      </c>
      <c r="CQ125" s="2" t="str">
        <f>IF($A125&gt;='FG_243way_Regular Symbol'!F$16,"",IF(D125=0,"",IF(OR(D125=$BW$1,D126=$BW$1,D127=$BW$1,D125=$CP$1,D126=$CP$1,D127=$CP$1),0,1)))</f>
        <v/>
      </c>
      <c r="CR125" s="2" t="str">
        <f>IF($A125&gt;='FG_243way_Regular Symbol'!G$16,"",IF(E125=0,"",IF(OR(E125=$BW$1,E126=$BW$1,E127=$BW$1,E125=$CP$1,E126=$CP$1,E127=$CP$1),0,1)))</f>
        <v/>
      </c>
      <c r="CS125" s="2" t="str">
        <f>IF($A125&gt;='FG_243way_Regular Symbol'!H$16,"",IF(F125=0,"",IF(OR(F125=$BW$1,F126=$BW$1,F127=$BW$1,F125=$CP$1,F126=$CP$1,F127=$CP$1),0,1)))</f>
        <v/>
      </c>
      <c r="CU125" s="2" t="str">
        <f>IF($A125&gt;='FG_243way_Regular Symbol'!D$16,"",IF(B125=0,"",IF(OR(B125=$BW$1,B126=$BW$1,B127=$BW$1,B125=$CV$1,B126=$CV$1,B127=$CV$1),0,1)))</f>
        <v/>
      </c>
      <c r="CV125" s="2" t="str">
        <f>IF($A125&gt;='FG_243way_Regular Symbol'!E$16,"",IF(C125=0,"",IF(OR(C125=$BW$1,C126=$BW$1,C127=$BW$1,C125=$CV$1,C126=$CV$1,C127=$CV$1),0,1)))</f>
        <v/>
      </c>
      <c r="CW125" s="2" t="str">
        <f>IF($A125&gt;='FG_243way_Regular Symbol'!F$16,"",IF(D125=0,"",IF(OR(D125=$BW$1,D126=$BW$1,D127=$BW$1,D125=$CV$1,D126=$CV$1,D127=$CV$1),0,1)))</f>
        <v/>
      </c>
      <c r="CX125" s="2" t="str">
        <f>IF($A125&gt;='FG_243way_Regular Symbol'!G$16,"",IF(E125=0,"",IF(OR(E125=$BW$1,E126=$BW$1,E127=$BW$1,E125=$CV$1,E126=$CV$1,E127=$CV$1),0,1)))</f>
        <v/>
      </c>
      <c r="CY125" s="2" t="str">
        <f>IF($A125&gt;='FG_243way_Regular Symbol'!H$16,"",IF(F125=0,"",IF(OR(F125=$BW$1,F126=$BW$1,F127=$BW$1,F125=$CV$1,F126=$CV$1,F127=$CV$1),0,1)))</f>
        <v/>
      </c>
    </row>
    <row r="126" spans="1:103">
      <c r="A126" s="341">
        <f>IF('FG_243way_Regular Symbol'!L125="","",'FG_243way_Regular Symbol'!L125)</f>
        <v>122</v>
      </c>
      <c r="B126" s="184" t="str">
        <f>IF('FG_243way_Regular Symbol'!M125="",
IF($A126-'FG_243way_Regular Symbol'!D$16&gt;='FG_243way_RegularＸ_W()'!B$2-1,"",VLOOKUP($A126-'FG_243way_Regular Symbol'!D$16,'FG_243way_Regular Symbol'!$L$3:$Q$99,'FG_243way_RegularＸ_W()'!B$3+1,FALSE)),
'FG_243way_Regular Symbol'!M125)</f>
        <v/>
      </c>
      <c r="C126" s="184" t="str">
        <f>IF('FG_243way_Regular Symbol'!N125="",
IF($A126-'FG_243way_Regular Symbol'!E$16&gt;='FG_243way_RegularＸ_W()'!C$2-1,"",VLOOKUP($A126-'FG_243way_Regular Symbol'!E$16,'FG_243way_Regular Symbol'!$L$3:$Q$99,'FG_243way_RegularＸ_W()'!C$3+1,FALSE)),
'FG_243way_Regular Symbol'!N125)</f>
        <v/>
      </c>
      <c r="D126" s="184" t="str">
        <f>IF('FG_243way_Regular Symbol'!O125="",
IF($A126-'FG_243way_Regular Symbol'!F$16&gt;='FG_243way_RegularＸ_W()'!D$2-1,"",VLOOKUP($A126-'FG_243way_Regular Symbol'!F$16,'FG_243way_Regular Symbol'!$L$3:$Q$99,'FG_243way_RegularＸ_W()'!D$3+1,FALSE)),
'FG_243way_Regular Symbol'!O125)</f>
        <v/>
      </c>
      <c r="E126" s="184" t="str">
        <f>IF('FG_243way_Regular Symbol'!P125="",
IF($A126-'FG_243way_Regular Symbol'!G$16&gt;='FG_243way_RegularＸ_W()'!E$2-1,"",VLOOKUP($A126-'FG_243way_Regular Symbol'!G$16,'FG_243way_Regular Symbol'!$L$3:$Q$99,'FG_243way_RegularＸ_W()'!E$3+1,FALSE)),
'FG_243way_Regular Symbol'!P125)</f>
        <v/>
      </c>
      <c r="F126" s="358" t="str">
        <f>IF('FG_243way_Regular Symbol'!Q125="",
IF($A126-'FG_243way_Regular Symbol'!H$16&gt;='FG_243way_RegularＸ_W()'!F$2-1,"",VLOOKUP($A126-'FG_243way_Regular Symbol'!H$16,'FG_243way_Regular Symbol'!$L$3:$Q$99,'FG_243way_RegularＸ_W()'!F$3+1,FALSE)),
'FG_243way_Regular Symbol'!Q125)</f>
        <v/>
      </c>
      <c r="O126" s="342" t="str">
        <f>IF($A126&gt;='FG_243way_Regular Symbol'!D$16,"",IF(B126=0,"",IF(OR(B126=$O$1,B126=$P$1,B127=$O$1,B127=$P$1,B128=$O$1,B128=$P$1),0,1)))</f>
        <v/>
      </c>
      <c r="P126" s="2" t="str">
        <f>IF($A126&gt;='FG_243way_Regular Symbol'!E$16,"",IF(C126=0,"",IF(OR(C126=$O$1,C126=$P$1,C127=$O$1,C127=$P$1,C128=$O$1,C128=$P$1),0,1)))</f>
        <v/>
      </c>
      <c r="Q126" s="2" t="str">
        <f>IF($A126&gt;='FG_243way_Regular Symbol'!F$16,"",IF(D126=0,"",IF(OR(D126=$O$1,D126=$P$1,D127=$O$1,D127=$P$1,D128=$O$1,D128=$P$1),0,1)))</f>
        <v/>
      </c>
      <c r="R126" s="2" t="str">
        <f>IF($A126&gt;='FG_243way_Regular Symbol'!G$16,"",IF(E126=0,"",IF(OR(E126=$O$1,E126=$P$1,E127=$O$1,E127=$P$1,E128=$O$1,E128=$P$1),0,1)))</f>
        <v/>
      </c>
      <c r="S126" s="128" t="str">
        <f>IF($A126&gt;='FG_243way_Regular Symbol'!H$16,"",IF(F126=0,"",IF(OR(F126=$O$1,F126=$P$1,F127=$O$1,F127=$P$1,F128=$O$1,F128=$P$1),0,1)))</f>
        <v/>
      </c>
      <c r="U126" s="342" t="str">
        <f>IF($A126&gt;='FG_243way_Regular Symbol'!D$16,"",IF(B126=0,"",IF(OR(B126=$U$1,B126=$V$1,B127=$U$1,B127=$V$1,B128=$U$1,B128=$V$1),0,1)))</f>
        <v/>
      </c>
      <c r="V126" s="2" t="str">
        <f>IF($A126&gt;='FG_243way_Regular Symbol'!E$16,"",IF(C126=0,"",IF(OR(C126=$U$1,C126=$V$1,C127=$U$1,C127=$V$1,C128=$U$1,C128=$V$1),0,1)))</f>
        <v/>
      </c>
      <c r="W126" s="2" t="str">
        <f>IF($A126&gt;='FG_243way_Regular Symbol'!F$16,"",IF(D126=0,"",IF(OR(D126=$U$1,D126=$V$1,D127=$U$1,D127=$V$1,D128=$U$1,D128=$V$1),0,1)))</f>
        <v/>
      </c>
      <c r="X126" s="2" t="str">
        <f>IF($A126&gt;='FG_243way_Regular Symbol'!G$16,"",IF(E126=0,"",IF(OR(E126=$U$1,E126=$V$1,E127=$U$1,E127=$V$1,E128=$U$1,E128=$V$1),0,1)))</f>
        <v/>
      </c>
      <c r="Y126" s="128" t="str">
        <f>IF($A126&gt;='FG_243way_Regular Symbol'!H$16,"",IF(F126=0,"",IF(OR(F126=$U$1,F126=$V$1,F127=$U$1,F127=$V$1,F128=$U$1,F128=$V$1),0,1)))</f>
        <v/>
      </c>
      <c r="AA126" s="342" t="str">
        <f>IF($A126&gt;='FG_243way_Regular Symbol'!D$16,"",IF(B126=0,"",IF(OR(B126=$AA$1,B126=$AB$1,B127=$AA$1,B127=$AB$1,B128=$AA$1,,B128=$AB$1),0,1)))</f>
        <v/>
      </c>
      <c r="AB126" s="2" t="str">
        <f>IF($A126&gt;='FG_243way_Regular Symbol'!E$16,"",IF(C126=0,"",IF(OR(C126=$AA$1,C126=$AB$1,C127=$AA$1,C127=$AB$1,C128=$AA$1,,C128=$AB$1),0,1)))</f>
        <v/>
      </c>
      <c r="AC126" s="2" t="str">
        <f>IF($A126&gt;='FG_243way_Regular Symbol'!F$16,"",IF(D126=0,"",IF(OR(D126=$AA$1,D126=$AB$1,D127=$AA$1,D127=$AB$1,D128=$AA$1,,D128=$AB$1),0,1)))</f>
        <v/>
      </c>
      <c r="AD126" s="2" t="str">
        <f>IF($A126&gt;='FG_243way_Regular Symbol'!G$16,"",IF(E126=0,"",IF(OR(E126=$AA$1,E126=$AB$1,E127=$AA$1,E127=$AB$1,E128=$AA$1,,E128=$AB$1),0,1)))</f>
        <v/>
      </c>
      <c r="AE126" s="128" t="str">
        <f>IF($A126&gt;='FG_243way_Regular Symbol'!H$16,"",IF(F126=0,"",IF(OR(F126=$AA$1,F126=$AB$1,F127=$AA$1,F127=$AB$1,F128=$AA$1,,F128=$AB$1),0,1)))</f>
        <v/>
      </c>
      <c r="AG126" s="342" t="str">
        <f>IF($A126&gt;='FG_243way_Regular Symbol'!D$16,"",IF(B126=0,"",IF(OR(B126=$AG$1,B126=$AH$1,B127=$AG$1,B127=$AH$1,B128=$AG$1,B128=$AH$1),0,1)))</f>
        <v/>
      </c>
      <c r="AH126" s="2" t="str">
        <f>IF($A126&gt;='FG_243way_Regular Symbol'!E$16,"",IF(C126=0,"",IF(OR(C126=$AG$1,C126=$AH$1,C127=$AG$1,C127=$AH$1,C128=$AG$1,C128=$AH$1),0,1)))</f>
        <v/>
      </c>
      <c r="AI126" s="2" t="str">
        <f>IF($A126&gt;='FG_243way_Regular Symbol'!F$16,"",IF(D126=0,"",IF(OR(D126=$AG$1,D126=$AH$1,D127=$AG$1,D127=$AH$1,D128=$AG$1,D128=$AH$1),0,1)))</f>
        <v/>
      </c>
      <c r="AJ126" s="2" t="str">
        <f>IF($A126&gt;='FG_243way_Regular Symbol'!G$16,"",IF(E126=0,"",IF(OR(E126=$AG$1,E126=$AH$1,E127=$AG$1,E127=$AH$1,E128=$AG$1,E128=$AH$1),0,1)))</f>
        <v/>
      </c>
      <c r="AK126" s="128" t="str">
        <f>IF($A126&gt;='FG_243way_Regular Symbol'!H$16,"",IF(F126=0,"",IF(OR(F126=$AG$1,F126=$AH$1,F127=$AG$1,F127=$AH$1,F128=$AG$1,F128=$AH$1),0,1)))</f>
        <v/>
      </c>
      <c r="AM126" s="342" t="str">
        <f>IF($A126&gt;='FG_243way_Regular Symbol'!D$16,"",IF(B126=0,"",IF(OR(B126=$AM$1,B126=$AN$1,B127=$AM$1,B127=$AN$1,B128=$AM$1,B128=$AN$1),0,1)))</f>
        <v/>
      </c>
      <c r="AN126" s="2" t="str">
        <f>IF($A126&gt;='FG_243way_Regular Symbol'!E$16,"",IF(C126=0,"",IF(OR(C126=$AM$1,C126=$AN$1,C127=$AM$1,C127=$AN$1,C128=$AM$1,C128=$AN$1),0,1)))</f>
        <v/>
      </c>
      <c r="AO126" s="2" t="str">
        <f>IF($A126&gt;='FG_243way_Regular Symbol'!F$16,"",IF(D126=0,"",IF(OR(D126=$AM$1,D126=$AN$1,D127=$AM$1,D127=$AN$1,D128=$AM$1,D128=$AN$1),0,1)))</f>
        <v/>
      </c>
      <c r="AP126" s="2" t="str">
        <f>IF($A126&gt;='FG_243way_Regular Symbol'!G$16,"",IF(E126=0,"",IF(OR(E126=$AM$1,E126=$AN$1,E127=$AM$1,E127=$AN$1,E128=$AM$1,E128=$AN$1),0,1)))</f>
        <v/>
      </c>
      <c r="AQ126" s="128" t="str">
        <f>IF($A126&gt;='FG_243way_Regular Symbol'!H$16,"",IF(F126=0,"",IF(OR(F126=$AM$1,F126=$AN$1,F127=$AM$1,F127=$AN$1,F128=$AM$1,F128=$AN$1),0,1)))</f>
        <v/>
      </c>
      <c r="AS126" s="342" t="str">
        <f>IF($A126&gt;='FG_243way_Regular Symbol'!D$16,"",IF(B126=0,"",IF(OR(B126=$AM$1,B126=$AT$1,B127=$AM$1,B127=$AT$1,B128=$AM$1,B128=$AT$1),0,1)))</f>
        <v/>
      </c>
      <c r="AT126" s="2" t="str">
        <f>IF($A126&gt;='FG_243way_Regular Symbol'!E$16,"",IF(C126=0,"",IF(OR(C126=$AM$1,C126=$AT$1,C127=$AM$1,C127=$AT$1,C128=$AM$1,C128=$AT$1),0,1)))</f>
        <v/>
      </c>
      <c r="AU126" s="2" t="str">
        <f>IF($A126&gt;='FG_243way_Regular Symbol'!F$16,"",IF(D126=0,"",IF(OR(D126=$AM$1,D126=$AT$1,D127=$AM$1,D127=$AT$1,D128=$AM$1,D128=$AT$1),0,1)))</f>
        <v/>
      </c>
      <c r="AV126" s="2" t="str">
        <f>IF($A126&gt;='FG_243way_Regular Symbol'!G$16,"",IF(E126=0,"",IF(OR(E126=$AM$1,E126=$AT$1,E127=$AM$1,E127=$AT$1,E128=$AM$1,E128=$AT$1),0,1)))</f>
        <v/>
      </c>
      <c r="AW126" s="128" t="str">
        <f>IF($A126&gt;='FG_243way_Regular Symbol'!H$16,"",IF(F126=0,"",IF(OR(F126=$AM$1,F126=$AT$1,F127=$AM$1,F127=$AT$1,F128=$AM$1,F128=$AT$1),0,1)))</f>
        <v/>
      </c>
      <c r="AY126" s="342" t="str">
        <f>IF($A126&gt;='FG_243way_Regular Symbol'!D$16,"",IF(B126=0,"",IF(OR(B126=$AM$1,B126=$AZ$1,B127=$AM$1,B127=$AZ$1,B128=$AM$1,B128=$AZ$1),0,1)))</f>
        <v/>
      </c>
      <c r="AZ126" s="2" t="str">
        <f>IF($A126&gt;='FG_243way_Regular Symbol'!E$16,"",IF(C126=0,"",IF(OR(C126=$AM$1,C126=$AZ$1,C127=$AM$1,C127=$AZ$1,C128=$AM$1,C128=$AZ$1),0,1)))</f>
        <v/>
      </c>
      <c r="BA126" s="2" t="str">
        <f>IF($A126&gt;='FG_243way_Regular Symbol'!F$16,"",IF(D126=0,"",IF(OR(D126=$AM$1,D126=$AZ$1,D127=$AM$1,D127=$AZ$1,D128=$AM$1,D128=$AZ$1),0,1)))</f>
        <v/>
      </c>
      <c r="BB126" s="2" t="str">
        <f>IF($A126&gt;='FG_243way_Regular Symbol'!G$16,"",IF(E126=0,"",IF(OR(E126=$AM$1,E126=$AZ$1,E127=$AM$1,E127=$AZ$1,E128=$AM$1,E128=$AZ$1),0,1)))</f>
        <v/>
      </c>
      <c r="BC126" s="128" t="str">
        <f>IF($A126&gt;='FG_243way_Regular Symbol'!H$16,"",IF(F126=0,"",IF(OR(F126=$AM$1,F126=$AZ$1,F127=$AM$1,F127=$AZ$1,F128=$AM$1,F128=$AZ$1),0,1)))</f>
        <v/>
      </c>
      <c r="BE126" s="342"/>
      <c r="BF126" s="2"/>
      <c r="BG126" s="2" t="str">
        <f>IF($A126&gt;='FG_243way_Regular Symbol'!F$16,"",IF(D126=0,"",COUNTIF(D126:D128,$BF$1)))</f>
        <v/>
      </c>
      <c r="BH126" s="2" t="str">
        <f>IF($A126&gt;='FG_243way_Regular Symbol'!G$16,"",IF(E126=0,"",COUNTIF(E126:E128,$BF$1)))</f>
        <v/>
      </c>
      <c r="BI126" s="2" t="str">
        <f>IF($A126&gt;='FG_243way_Regular Symbol'!H$16,"",IF(F126=0,"",COUNTIF(F126:F128,$BF$1)))</f>
        <v/>
      </c>
      <c r="BK126" s="342"/>
      <c r="BL126" s="2"/>
      <c r="BM126" s="2" t="str">
        <f>IF($A126&gt;='FG_243way_Regular Symbol'!F$16,"",IF(D126=0,"",IF(OR(D126=$AM$1,D126=$BL$1,D127=$AM$1,D127=$BL$1,D128=$AM$1,D128=$BL$1),0,1)))</f>
        <v/>
      </c>
      <c r="BN126" s="2" t="str">
        <f>IF($A126&gt;='FG_243way_Regular Symbol'!G$16,"",IF(E126=0,"",IF(OR(E126=$AM$1,E126=$BL$1,E127=$AM$1,E127=$BL$1,E128=$AM$1,E128=$BL$1),0,1)))</f>
        <v/>
      </c>
      <c r="BO126" s="128" t="str">
        <f>IF($A126&gt;='FG_243way_Regular Symbol'!H$16,"",IF(F126=0,"",IF(OR(F126=$AM$1,F126=$BL$1,F127=$AM$1,F127=$BL$1,F128=$AM$1,F128=$BL$1),0,1)))</f>
        <v/>
      </c>
      <c r="BQ126" s="2" t="str">
        <f>IF($A126&gt;='FG_243way_Regular Symbol'!D$16,"",IF(B126=0,"",IF(OR(B126=$BQ$1,B126=$BR$1,B127=$BQ$1,B127=$BR$1,B128=$BQ$1,B128=$BR$1),0,1)))</f>
        <v/>
      </c>
      <c r="BR126" s="2" t="str">
        <f>IF($A126&gt;='FG_243way_Regular Symbol'!E$16,"",IF(C126=0,"",IF(OR(C126=$BQ$1,C126=$BR$1,C127=$BQ$1,C127=$BR$1,C128=$BQ$1,C128=$BR$1),0,1)))</f>
        <v/>
      </c>
      <c r="BS126" s="2" t="str">
        <f>IF($A126&gt;='FG_243way_Regular Symbol'!F$16,"",IF(D126=0,"",IF(OR(D126=$BQ$1,D126=$BR$1,D127=$BQ$1,D127=$BR$1,D128=$BQ$1,D128=$BR$1),0,1)))</f>
        <v/>
      </c>
      <c r="BT126" s="2" t="str">
        <f>IF($A126&gt;='FG_243way_Regular Symbol'!G$16,"",IF(E126=0,"",IF(OR(E126=$BQ$1,E126=$BR$1,E127=$BQ$1,E127=$BR$1,E128=$BQ$1,E128=$BR$1),0,1)))</f>
        <v/>
      </c>
      <c r="BU126" s="2" t="str">
        <f>IF($A126&gt;='FG_243way_Regular Symbol'!H$16,"",IF(F126=0,"",IF(OR(F126=$BQ$1,F126=$BR$1,F127=$BQ$1,F127=$BR$1,F128=$BQ$1,F128=$BR$1),0,1)))</f>
        <v/>
      </c>
      <c r="BW126" s="2" t="str">
        <f>IF($A126&gt;='FG_243way_Regular Symbol'!D$16,"",IF(B126=0,"",IF(OR(B126=$BW$1,B127=$BW$1,B128=$BW$1,B126=$BX$1,B127=$BX$1,B128=$BX$1),0,1)))</f>
        <v/>
      </c>
      <c r="BX126" s="2" t="str">
        <f>IF($A126&gt;='FG_243way_Regular Symbol'!E$16,"",IF(C126=0,"",IF(OR(C126=$BW$1,C127=$BW$1,C128=$BW$1,C126=$BX$1,C127=$BX$1,C128=$BX$1),0,1)))</f>
        <v/>
      </c>
      <c r="BY126" s="2" t="str">
        <f>IF($A126&gt;='FG_243way_Regular Symbol'!F$16,"",IF(D126=0,"",IF(OR(D126=$BW$1,D127=$BW$1,D128=$BW$1,D126=$BX$1,D127=$BX$1,D128=$BX$1),0,1)))</f>
        <v/>
      </c>
      <c r="BZ126" s="2" t="str">
        <f>IF($A126&gt;='FG_243way_Regular Symbol'!G$16,"",IF(E126=0,"",IF(OR(E126=$BW$1,E127=$BW$1,E128=$BW$1,E126=$BX$1,E127=$BX$1,E128=$BX$1),0,1)))</f>
        <v/>
      </c>
      <c r="CA126" s="2" t="str">
        <f>IF($A126&gt;='FG_243way_Regular Symbol'!H$16,"",IF(F126=0,"",IF(OR(F126=$BW$1,F127=$BW$1,F128=$BW$1,F126=$BX$1,F127=$BX$1,F128=$BX$1),0,1)))</f>
        <v/>
      </c>
      <c r="CC126" s="2" t="str">
        <f>IF($A126&gt;='FG_243way_Regular Symbol'!D$16,"",IF(B126=0,"",IF(OR(B126=$BW$1,B127=$BW$1,B128=$BW$1,B126=$CD$1,B127=$CD$1,B128=$CD$1),0,1)))</f>
        <v/>
      </c>
      <c r="CD126" s="2" t="str">
        <f>IF($A126&gt;='FG_243way_Regular Symbol'!E$16,"",IF(C126=0,"",IF(OR(C126=$BW$1,C127=$BW$1,C128=$BW$1,C126=$CD$1,C127=$CD$1,C128=$CD$1),0,1)))</f>
        <v/>
      </c>
      <c r="CE126" s="2" t="str">
        <f>IF($A126&gt;='FG_243way_Regular Symbol'!F$16,"",IF(D126=0,"",IF(OR(D126=$BW$1,D127=$BW$1,D128=$BW$1,D126=$CD$1,D127=$CD$1,D128=$CD$1),0,1)))</f>
        <v/>
      </c>
      <c r="CF126" s="2" t="str">
        <f>IF($A126&gt;='FG_243way_Regular Symbol'!G$16,"",IF(E126=0,"",IF(OR(E126=$BW$1,E127=$BW$1,E128=$BW$1,E126=$CD$1,E127=$CD$1,E128=$CD$1),0,1)))</f>
        <v/>
      </c>
      <c r="CG126" s="2" t="str">
        <f>IF($A126&gt;='FG_243way_Regular Symbol'!H$16,"",IF(F126=0,"",IF(OR(F126=$BW$1,F127=$BW$1,F128=$BW$1,F126=$CD$1,F127=$CD$1,F128=$CD$1),0,1)))</f>
        <v/>
      </c>
      <c r="CI126" s="2" t="str">
        <f>IF($A126&gt;='FG_243way_Regular Symbol'!D$16,"",IF(B126=0,"",IF(OR(B126=$BW$1,B127=$BW$1,B128=$BW$1,B126=$CJ$1,B127=$CJ$1,B128=$CJ$1),0,1)))</f>
        <v/>
      </c>
      <c r="CJ126" s="2" t="str">
        <f>IF($A126&gt;='FG_243way_Regular Symbol'!E$16,"",IF(C126=0,"",IF(OR(C126=$BW$1,C127=$BW$1,C128=$BW$1,C126=$CJ$1,C127=$CJ$1,C128=$CJ$1),0,1)))</f>
        <v/>
      </c>
      <c r="CK126" s="2" t="str">
        <f>IF($A126&gt;='FG_243way_Regular Symbol'!F$16,"",IF(D126=0,"",IF(OR(D126=$BW$1,D127=$BW$1,D128=$BW$1,D126=$CJ$1,D127=$CJ$1,D128=$CJ$1),0,1)))</f>
        <v/>
      </c>
      <c r="CL126" s="2" t="str">
        <f>IF($A126&gt;='FG_243way_Regular Symbol'!G$16,"",IF(E126=0,"",IF(OR(E126=$BW$1,E127=$BW$1,E128=$BW$1,E126=$CJ$1,E127=$CJ$1,E128=$CJ$1),0,1)))</f>
        <v/>
      </c>
      <c r="CM126" s="2" t="str">
        <f>IF($A126&gt;='FG_243way_Regular Symbol'!H$16,"",IF(F126=0,"",IF(OR(F126=$BW$1,F127=$BW$1,F128=$BW$1,F126=$CJ$1,F127=$CJ$1,F128=$CJ$1),0,1)))</f>
        <v/>
      </c>
      <c r="CO126" s="2" t="str">
        <f>IF($A126&gt;='FG_243way_Regular Symbol'!D$16,"",IF(B126=0,"",IF(OR(B126=$BW$1,B127=$BW$1,B128=$BW$1,B126=$CP$1,B127=$CP$1,B128=$CP$1),0,1)))</f>
        <v/>
      </c>
      <c r="CP126" s="2" t="str">
        <f>IF($A126&gt;='FG_243way_Regular Symbol'!E$16,"",IF(C126=0,"",IF(OR(C126=$BW$1,C127=$BW$1,C128=$BW$1,C126=$CP$1,C127=$CP$1,C128=$CP$1),0,1)))</f>
        <v/>
      </c>
      <c r="CQ126" s="2" t="str">
        <f>IF($A126&gt;='FG_243way_Regular Symbol'!F$16,"",IF(D126=0,"",IF(OR(D126=$BW$1,D127=$BW$1,D128=$BW$1,D126=$CP$1,D127=$CP$1,D128=$CP$1),0,1)))</f>
        <v/>
      </c>
      <c r="CR126" s="2" t="str">
        <f>IF($A126&gt;='FG_243way_Regular Symbol'!G$16,"",IF(E126=0,"",IF(OR(E126=$BW$1,E127=$BW$1,E128=$BW$1,E126=$CP$1,E127=$CP$1,E128=$CP$1),0,1)))</f>
        <v/>
      </c>
      <c r="CS126" s="2" t="str">
        <f>IF($A126&gt;='FG_243way_Regular Symbol'!H$16,"",IF(F126=0,"",IF(OR(F126=$BW$1,F127=$BW$1,F128=$BW$1,F126=$CP$1,F127=$CP$1,F128=$CP$1),0,1)))</f>
        <v/>
      </c>
      <c r="CU126" s="2" t="str">
        <f>IF($A126&gt;='FG_243way_Regular Symbol'!D$16,"",IF(B126=0,"",IF(OR(B126=$BW$1,B127=$BW$1,B128=$BW$1,B126=$CV$1,B127=$CV$1,B128=$CV$1),0,1)))</f>
        <v/>
      </c>
      <c r="CV126" s="2" t="str">
        <f>IF($A126&gt;='FG_243way_Regular Symbol'!E$16,"",IF(C126=0,"",IF(OR(C126=$BW$1,C127=$BW$1,C128=$BW$1,C126=$CV$1,C127=$CV$1,C128=$CV$1),0,1)))</f>
        <v/>
      </c>
      <c r="CW126" s="2" t="str">
        <f>IF($A126&gt;='FG_243way_Regular Symbol'!F$16,"",IF(D126=0,"",IF(OR(D126=$BW$1,D127=$BW$1,D128=$BW$1,D126=$CV$1,D127=$CV$1,D128=$CV$1),0,1)))</f>
        <v/>
      </c>
      <c r="CX126" s="2" t="str">
        <f>IF($A126&gt;='FG_243way_Regular Symbol'!G$16,"",IF(E126=0,"",IF(OR(E126=$BW$1,E127=$BW$1,E128=$BW$1,E126=$CV$1,E127=$CV$1,E128=$CV$1),0,1)))</f>
        <v/>
      </c>
      <c r="CY126" s="2" t="str">
        <f>IF($A126&gt;='FG_243way_Regular Symbol'!H$16,"",IF(F126=0,"",IF(OR(F126=$BW$1,F127=$BW$1,F128=$BW$1,F126=$CV$1,F127=$CV$1,F128=$CV$1),0,1)))</f>
        <v/>
      </c>
    </row>
    <row r="127" spans="1:103">
      <c r="A127" s="341">
        <f>IF('FG_243way_Regular Symbol'!L126="","",'FG_243way_Regular Symbol'!L126)</f>
        <v>123</v>
      </c>
      <c r="B127" s="184" t="str">
        <f>IF('FG_243way_Regular Symbol'!M126="",
IF($A127-'FG_243way_Regular Symbol'!D$16&gt;='FG_243way_RegularＸ_W()'!B$2-1,"",VLOOKUP($A127-'FG_243way_Regular Symbol'!D$16,'FG_243way_Regular Symbol'!$L$3:$Q$99,'FG_243way_RegularＸ_W()'!B$3+1,FALSE)),
'FG_243way_Regular Symbol'!M126)</f>
        <v/>
      </c>
      <c r="C127" s="184" t="str">
        <f>IF('FG_243way_Regular Symbol'!N126="",
IF($A127-'FG_243way_Regular Symbol'!E$16&gt;='FG_243way_RegularＸ_W()'!C$2-1,"",VLOOKUP($A127-'FG_243way_Regular Symbol'!E$16,'FG_243way_Regular Symbol'!$L$3:$Q$99,'FG_243way_RegularＸ_W()'!C$3+1,FALSE)),
'FG_243way_Regular Symbol'!N126)</f>
        <v/>
      </c>
      <c r="D127" s="184" t="str">
        <f>IF('FG_243way_Regular Symbol'!O126="",
IF($A127-'FG_243way_Regular Symbol'!F$16&gt;='FG_243way_RegularＸ_W()'!D$2-1,"",VLOOKUP($A127-'FG_243way_Regular Symbol'!F$16,'FG_243way_Regular Symbol'!$L$3:$Q$99,'FG_243way_RegularＸ_W()'!D$3+1,FALSE)),
'FG_243way_Regular Symbol'!O126)</f>
        <v/>
      </c>
      <c r="E127" s="184" t="str">
        <f>IF('FG_243way_Regular Symbol'!P126="",
IF($A127-'FG_243way_Regular Symbol'!G$16&gt;='FG_243way_RegularＸ_W()'!E$2-1,"",VLOOKUP($A127-'FG_243way_Regular Symbol'!G$16,'FG_243way_Regular Symbol'!$L$3:$Q$99,'FG_243way_RegularＸ_W()'!E$3+1,FALSE)),
'FG_243way_Regular Symbol'!P126)</f>
        <v/>
      </c>
      <c r="F127" s="358" t="str">
        <f>IF('FG_243way_Regular Symbol'!Q126="",
IF($A127-'FG_243way_Regular Symbol'!H$16&gt;='FG_243way_RegularＸ_W()'!F$2-1,"",VLOOKUP($A127-'FG_243way_Regular Symbol'!H$16,'FG_243way_Regular Symbol'!$L$3:$Q$99,'FG_243way_RegularＸ_W()'!F$3+1,FALSE)),
'FG_243way_Regular Symbol'!Q126)</f>
        <v/>
      </c>
      <c r="O127" s="342" t="str">
        <f>IF($A127&gt;='FG_243way_Regular Symbol'!D$16,"",IF(B127=0,"",IF(OR(B127=$O$1,B127=$P$1,B128=$O$1,B128=$P$1,B129=$O$1,B129=$P$1),0,1)))</f>
        <v/>
      </c>
      <c r="P127" s="2" t="str">
        <f>IF($A127&gt;='FG_243way_Regular Symbol'!E$16,"",IF(C127=0,"",IF(OR(C127=$O$1,C127=$P$1,C128=$O$1,C128=$P$1,C129=$O$1,C129=$P$1),0,1)))</f>
        <v/>
      </c>
      <c r="Q127" s="2" t="str">
        <f>IF($A127&gt;='FG_243way_Regular Symbol'!F$16,"",IF(D127=0,"",IF(OR(D127=$O$1,D127=$P$1,D128=$O$1,D128=$P$1,D129=$O$1,D129=$P$1),0,1)))</f>
        <v/>
      </c>
      <c r="R127" s="2" t="str">
        <f>IF($A127&gt;='FG_243way_Regular Symbol'!G$16,"",IF(E127=0,"",IF(OR(E127=$O$1,E127=$P$1,E128=$O$1,E128=$P$1,E129=$O$1,E129=$P$1),0,1)))</f>
        <v/>
      </c>
      <c r="S127" s="128" t="str">
        <f>IF($A127&gt;='FG_243way_Regular Symbol'!H$16,"",IF(F127=0,"",IF(OR(F127=$O$1,F127=$P$1,F128=$O$1,F128=$P$1,F129=$O$1,F129=$P$1),0,1)))</f>
        <v/>
      </c>
      <c r="U127" s="342" t="str">
        <f>IF($A127&gt;='FG_243way_Regular Symbol'!D$16,"",IF(B127=0,"",IF(OR(B127=$U$1,B127=$V$1,B128=$U$1,B128=$V$1,B129=$U$1,B129=$V$1),0,1)))</f>
        <v/>
      </c>
      <c r="V127" s="2" t="str">
        <f>IF($A127&gt;='FG_243way_Regular Symbol'!E$16,"",IF(C127=0,"",IF(OR(C127=$U$1,C127=$V$1,C128=$U$1,C128=$V$1,C129=$U$1,C129=$V$1),0,1)))</f>
        <v/>
      </c>
      <c r="W127" s="2" t="str">
        <f>IF($A127&gt;='FG_243way_Regular Symbol'!F$16,"",IF(D127=0,"",IF(OR(D127=$U$1,D127=$V$1,D128=$U$1,D128=$V$1,D129=$U$1,D129=$V$1),0,1)))</f>
        <v/>
      </c>
      <c r="X127" s="2" t="str">
        <f>IF($A127&gt;='FG_243way_Regular Symbol'!G$16,"",IF(E127=0,"",IF(OR(E127=$U$1,E127=$V$1,E128=$U$1,E128=$V$1,E129=$U$1,E129=$V$1),0,1)))</f>
        <v/>
      </c>
      <c r="Y127" s="128" t="str">
        <f>IF($A127&gt;='FG_243way_Regular Symbol'!H$16,"",IF(F127=0,"",IF(OR(F127=$U$1,F127=$V$1,F128=$U$1,F128=$V$1,F129=$U$1,F129=$V$1),0,1)))</f>
        <v/>
      </c>
      <c r="AA127" s="342" t="str">
        <f>IF($A127&gt;='FG_243way_Regular Symbol'!D$16,"",IF(B127=0,"",IF(OR(B127=$AA$1,B127=$AB$1,B128=$AA$1,B128=$AB$1,B129=$AA$1,,B129=$AB$1),0,1)))</f>
        <v/>
      </c>
      <c r="AB127" s="2" t="str">
        <f>IF($A127&gt;='FG_243way_Regular Symbol'!E$16,"",IF(C127=0,"",IF(OR(C127=$AA$1,C127=$AB$1,C128=$AA$1,C128=$AB$1,C129=$AA$1,,C129=$AB$1),0,1)))</f>
        <v/>
      </c>
      <c r="AC127" s="2" t="str">
        <f>IF($A127&gt;='FG_243way_Regular Symbol'!F$16,"",IF(D127=0,"",IF(OR(D127=$AA$1,D127=$AB$1,D128=$AA$1,D128=$AB$1,D129=$AA$1,,D129=$AB$1),0,1)))</f>
        <v/>
      </c>
      <c r="AD127" s="2" t="str">
        <f>IF($A127&gt;='FG_243way_Regular Symbol'!G$16,"",IF(E127=0,"",IF(OR(E127=$AA$1,E127=$AB$1,E128=$AA$1,E128=$AB$1,E129=$AA$1,,E129=$AB$1),0,1)))</f>
        <v/>
      </c>
      <c r="AE127" s="128" t="str">
        <f>IF($A127&gt;='FG_243way_Regular Symbol'!H$16,"",IF(F127=0,"",IF(OR(F127=$AA$1,F127=$AB$1,F128=$AA$1,F128=$AB$1,F129=$AA$1,,F129=$AB$1),0,1)))</f>
        <v/>
      </c>
      <c r="AG127" s="342" t="str">
        <f>IF($A127&gt;='FG_243way_Regular Symbol'!D$16,"",IF(B127=0,"",IF(OR(B127=$AG$1,B127=$AH$1,B128=$AG$1,B128=$AH$1,B129=$AG$1,B129=$AH$1),0,1)))</f>
        <v/>
      </c>
      <c r="AH127" s="2" t="str">
        <f>IF($A127&gt;='FG_243way_Regular Symbol'!E$16,"",IF(C127=0,"",IF(OR(C127=$AG$1,C127=$AH$1,C128=$AG$1,C128=$AH$1,C129=$AG$1,C129=$AH$1),0,1)))</f>
        <v/>
      </c>
      <c r="AI127" s="2" t="str">
        <f>IF($A127&gt;='FG_243way_Regular Symbol'!F$16,"",IF(D127=0,"",IF(OR(D127=$AG$1,D127=$AH$1,D128=$AG$1,D128=$AH$1,D129=$AG$1,D129=$AH$1),0,1)))</f>
        <v/>
      </c>
      <c r="AJ127" s="2" t="str">
        <f>IF($A127&gt;='FG_243way_Regular Symbol'!G$16,"",IF(E127=0,"",IF(OR(E127=$AG$1,E127=$AH$1,E128=$AG$1,E128=$AH$1,E129=$AG$1,E129=$AH$1),0,1)))</f>
        <v/>
      </c>
      <c r="AK127" s="128" t="str">
        <f>IF($A127&gt;='FG_243way_Regular Symbol'!H$16,"",IF(F127=0,"",IF(OR(F127=$AG$1,F127=$AH$1,F128=$AG$1,F128=$AH$1,F129=$AG$1,F129=$AH$1),0,1)))</f>
        <v/>
      </c>
      <c r="AM127" s="342" t="str">
        <f>IF($A127&gt;='FG_243way_Regular Symbol'!D$16,"",IF(B127=0,"",IF(OR(B127=$AM$1,B127=$AN$1,B128=$AM$1,B128=$AN$1,B129=$AM$1,B129=$AN$1),0,1)))</f>
        <v/>
      </c>
      <c r="AN127" s="2" t="str">
        <f>IF($A127&gt;='FG_243way_Regular Symbol'!E$16,"",IF(C127=0,"",IF(OR(C127=$AM$1,C127=$AN$1,C128=$AM$1,C128=$AN$1,C129=$AM$1,C129=$AN$1),0,1)))</f>
        <v/>
      </c>
      <c r="AO127" s="2" t="str">
        <f>IF($A127&gt;='FG_243way_Regular Symbol'!F$16,"",IF(D127=0,"",IF(OR(D127=$AM$1,D127=$AN$1,D128=$AM$1,D128=$AN$1,D129=$AM$1,D129=$AN$1),0,1)))</f>
        <v/>
      </c>
      <c r="AP127" s="2" t="str">
        <f>IF($A127&gt;='FG_243way_Regular Symbol'!G$16,"",IF(E127=0,"",IF(OR(E127=$AM$1,E127=$AN$1,E128=$AM$1,E128=$AN$1,E129=$AM$1,E129=$AN$1),0,1)))</f>
        <v/>
      </c>
      <c r="AQ127" s="128" t="str">
        <f>IF($A127&gt;='FG_243way_Regular Symbol'!H$16,"",IF(F127=0,"",IF(OR(F127=$AM$1,F127=$AN$1,F128=$AM$1,F128=$AN$1,F129=$AM$1,F129=$AN$1),0,1)))</f>
        <v/>
      </c>
      <c r="AS127" s="342" t="str">
        <f>IF($A127&gt;='FG_243way_Regular Symbol'!D$16,"",IF(B127=0,"",IF(OR(B127=$AM$1,B127=$AT$1,B128=$AM$1,B128=$AT$1,B129=$AM$1,B129=$AT$1),0,1)))</f>
        <v/>
      </c>
      <c r="AT127" s="2" t="str">
        <f>IF($A127&gt;='FG_243way_Regular Symbol'!E$16,"",IF(C127=0,"",IF(OR(C127=$AM$1,C127=$AT$1,C128=$AM$1,C128=$AT$1,C129=$AM$1,C129=$AT$1),0,1)))</f>
        <v/>
      </c>
      <c r="AU127" s="2" t="str">
        <f>IF($A127&gt;='FG_243way_Regular Symbol'!F$16,"",IF(D127=0,"",IF(OR(D127=$AM$1,D127=$AT$1,D128=$AM$1,D128=$AT$1,D129=$AM$1,D129=$AT$1),0,1)))</f>
        <v/>
      </c>
      <c r="AV127" s="2" t="str">
        <f>IF($A127&gt;='FG_243way_Regular Symbol'!G$16,"",IF(E127=0,"",IF(OR(E127=$AM$1,E127=$AT$1,E128=$AM$1,E128=$AT$1,E129=$AM$1,E129=$AT$1),0,1)))</f>
        <v/>
      </c>
      <c r="AW127" s="128" t="str">
        <f>IF($A127&gt;='FG_243way_Regular Symbol'!H$16,"",IF(F127=0,"",IF(OR(F127=$AM$1,F127=$AT$1,F128=$AM$1,F128=$AT$1,F129=$AM$1,F129=$AT$1),0,1)))</f>
        <v/>
      </c>
      <c r="AY127" s="342" t="str">
        <f>IF($A127&gt;='FG_243way_Regular Symbol'!D$16,"",IF(B127=0,"",IF(OR(B127=$AM$1,B127=$AZ$1,B128=$AM$1,B128=$AZ$1,B129=$AM$1,B129=$AZ$1),0,1)))</f>
        <v/>
      </c>
      <c r="AZ127" s="2" t="str">
        <f>IF($A127&gt;='FG_243way_Regular Symbol'!E$16,"",IF(C127=0,"",IF(OR(C127=$AM$1,C127=$AZ$1,C128=$AM$1,C128=$AZ$1,C129=$AM$1,C129=$AZ$1),0,1)))</f>
        <v/>
      </c>
      <c r="BA127" s="2" t="str">
        <f>IF($A127&gt;='FG_243way_Regular Symbol'!F$16,"",IF(D127=0,"",IF(OR(D127=$AM$1,D127=$AZ$1,D128=$AM$1,D128=$AZ$1,D129=$AM$1,D129=$AZ$1),0,1)))</f>
        <v/>
      </c>
      <c r="BB127" s="2" t="str">
        <f>IF($A127&gt;='FG_243way_Regular Symbol'!G$16,"",IF(E127=0,"",IF(OR(E127=$AM$1,E127=$AZ$1,E128=$AM$1,E128=$AZ$1,E129=$AM$1,E129=$AZ$1),0,1)))</f>
        <v/>
      </c>
      <c r="BC127" s="128" t="str">
        <f>IF($A127&gt;='FG_243way_Regular Symbol'!H$16,"",IF(F127=0,"",IF(OR(F127=$AM$1,F127=$AZ$1,F128=$AM$1,F128=$AZ$1,F129=$AM$1,F129=$AZ$1),0,1)))</f>
        <v/>
      </c>
      <c r="BE127" s="342"/>
      <c r="BF127" s="2"/>
      <c r="BG127" s="2" t="str">
        <f>IF($A127&gt;='FG_243way_Regular Symbol'!F$16,"",IF(D127=0,"",COUNTIF(D127:D129,$BF$1)))</f>
        <v/>
      </c>
      <c r="BH127" s="2" t="str">
        <f>IF($A127&gt;='FG_243way_Regular Symbol'!G$16,"",IF(E127=0,"",COUNTIF(E127:E129,$BF$1)))</f>
        <v/>
      </c>
      <c r="BI127" s="2" t="str">
        <f>IF($A127&gt;='FG_243way_Regular Symbol'!H$16,"",IF(F127=0,"",COUNTIF(F127:F129,$BF$1)))</f>
        <v/>
      </c>
      <c r="BK127" s="342"/>
      <c r="BL127" s="2"/>
      <c r="BM127" s="2" t="str">
        <f>IF($A127&gt;='FG_243way_Regular Symbol'!F$16,"",IF(D127=0,"",IF(OR(D127=$AM$1,D127=$BL$1,D128=$AM$1,D128=$BL$1,D129=$AM$1,D129=$BL$1),0,1)))</f>
        <v/>
      </c>
      <c r="BN127" s="2" t="str">
        <f>IF($A127&gt;='FG_243way_Regular Symbol'!G$16,"",IF(E127=0,"",IF(OR(E127=$AM$1,E127=$BL$1,E128=$AM$1,E128=$BL$1,E129=$AM$1,E129=$BL$1),0,1)))</f>
        <v/>
      </c>
      <c r="BO127" s="128" t="str">
        <f>IF($A127&gt;='FG_243way_Regular Symbol'!H$16,"",IF(F127=0,"",IF(OR(F127=$AM$1,F127=$BL$1,F128=$AM$1,F128=$BL$1,F129=$AM$1,F129=$BL$1),0,1)))</f>
        <v/>
      </c>
      <c r="BQ127" s="2" t="str">
        <f>IF($A127&gt;='FG_243way_Regular Symbol'!D$16,"",IF(B127=0,"",IF(OR(B127=$BQ$1,B127=$BR$1,B128=$BQ$1,B128=$BR$1,B129=$BQ$1,B129=$BR$1),0,1)))</f>
        <v/>
      </c>
      <c r="BR127" s="2" t="str">
        <f>IF($A127&gt;='FG_243way_Regular Symbol'!E$16,"",IF(C127=0,"",IF(OR(C127=$BQ$1,C127=$BR$1,C128=$BQ$1,C128=$BR$1,C129=$BQ$1,C129=$BR$1),0,1)))</f>
        <v/>
      </c>
      <c r="BS127" s="2" t="str">
        <f>IF($A127&gt;='FG_243way_Regular Symbol'!F$16,"",IF(D127=0,"",IF(OR(D127=$BQ$1,D127=$BR$1,D128=$BQ$1,D128=$BR$1,D129=$BQ$1,D129=$BR$1),0,1)))</f>
        <v/>
      </c>
      <c r="BT127" s="2" t="str">
        <f>IF($A127&gt;='FG_243way_Regular Symbol'!G$16,"",IF(E127=0,"",IF(OR(E127=$BQ$1,E127=$BR$1,E128=$BQ$1,E128=$BR$1,E129=$BQ$1,E129=$BR$1),0,1)))</f>
        <v/>
      </c>
      <c r="BU127" s="2" t="str">
        <f>IF($A127&gt;='FG_243way_Regular Symbol'!H$16,"",IF(F127=0,"",IF(OR(F127=$BQ$1,F127=$BR$1,F128=$BQ$1,F128=$BR$1,F129=$BQ$1,F129=$BR$1),0,1)))</f>
        <v/>
      </c>
      <c r="BW127" s="2" t="str">
        <f>IF($A127&gt;='FG_243way_Regular Symbol'!D$16,"",IF(B127=0,"",IF(OR(B127=$BW$1,B128=$BW$1,B129=$BW$1,B127=$BX$1,B128=$BX$1,B129=$BX$1),0,1)))</f>
        <v/>
      </c>
      <c r="BX127" s="2" t="str">
        <f>IF($A127&gt;='FG_243way_Regular Symbol'!E$16,"",IF(C127=0,"",IF(OR(C127=$BW$1,C128=$BW$1,C129=$BW$1,C127=$BX$1,C128=$BX$1,C129=$BX$1),0,1)))</f>
        <v/>
      </c>
      <c r="BY127" s="2" t="str">
        <f>IF($A127&gt;='FG_243way_Regular Symbol'!F$16,"",IF(D127=0,"",IF(OR(D127=$BW$1,D128=$BW$1,D129=$BW$1,D127=$BX$1,D128=$BX$1,D129=$BX$1),0,1)))</f>
        <v/>
      </c>
      <c r="BZ127" s="2" t="str">
        <f>IF($A127&gt;='FG_243way_Regular Symbol'!G$16,"",IF(E127=0,"",IF(OR(E127=$BW$1,E128=$BW$1,E129=$BW$1,E127=$BX$1,E128=$BX$1,E129=$BX$1),0,1)))</f>
        <v/>
      </c>
      <c r="CA127" s="2" t="str">
        <f>IF($A127&gt;='FG_243way_Regular Symbol'!H$16,"",IF(F127=0,"",IF(OR(F127=$BW$1,F128=$BW$1,F129=$BW$1,F127=$BX$1,F128=$BX$1,F129=$BX$1),0,1)))</f>
        <v/>
      </c>
      <c r="CC127" s="2" t="str">
        <f>IF($A127&gt;='FG_243way_Regular Symbol'!D$16,"",IF(B127=0,"",IF(OR(B127=$BW$1,B128=$BW$1,B129=$BW$1,B127=$CD$1,B128=$CD$1,B129=$CD$1),0,1)))</f>
        <v/>
      </c>
      <c r="CD127" s="2" t="str">
        <f>IF($A127&gt;='FG_243way_Regular Symbol'!E$16,"",IF(C127=0,"",IF(OR(C127=$BW$1,C128=$BW$1,C129=$BW$1,C127=$CD$1,C128=$CD$1,C129=$CD$1),0,1)))</f>
        <v/>
      </c>
      <c r="CE127" s="2" t="str">
        <f>IF($A127&gt;='FG_243way_Regular Symbol'!F$16,"",IF(D127=0,"",IF(OR(D127=$BW$1,D128=$BW$1,D129=$BW$1,D127=$CD$1,D128=$CD$1,D129=$CD$1),0,1)))</f>
        <v/>
      </c>
      <c r="CF127" s="2" t="str">
        <f>IF($A127&gt;='FG_243way_Regular Symbol'!G$16,"",IF(E127=0,"",IF(OR(E127=$BW$1,E128=$BW$1,E129=$BW$1,E127=$CD$1,E128=$CD$1,E129=$CD$1),0,1)))</f>
        <v/>
      </c>
      <c r="CG127" s="2" t="str">
        <f>IF($A127&gt;='FG_243way_Regular Symbol'!H$16,"",IF(F127=0,"",IF(OR(F127=$BW$1,F128=$BW$1,F129=$BW$1,F127=$CD$1,F128=$CD$1,F129=$CD$1),0,1)))</f>
        <v/>
      </c>
      <c r="CI127" s="2" t="str">
        <f>IF($A127&gt;='FG_243way_Regular Symbol'!D$16,"",IF(B127=0,"",IF(OR(B127=$BW$1,B128=$BW$1,B129=$BW$1,B127=$CJ$1,B128=$CJ$1,B129=$CJ$1),0,1)))</f>
        <v/>
      </c>
      <c r="CJ127" s="2" t="str">
        <f>IF($A127&gt;='FG_243way_Regular Symbol'!E$16,"",IF(C127=0,"",IF(OR(C127=$BW$1,C128=$BW$1,C129=$BW$1,C127=$CJ$1,C128=$CJ$1,C129=$CJ$1),0,1)))</f>
        <v/>
      </c>
      <c r="CK127" s="2" t="str">
        <f>IF($A127&gt;='FG_243way_Regular Symbol'!F$16,"",IF(D127=0,"",IF(OR(D127=$BW$1,D128=$BW$1,D129=$BW$1,D127=$CJ$1,D128=$CJ$1,D129=$CJ$1),0,1)))</f>
        <v/>
      </c>
      <c r="CL127" s="2" t="str">
        <f>IF($A127&gt;='FG_243way_Regular Symbol'!G$16,"",IF(E127=0,"",IF(OR(E127=$BW$1,E128=$BW$1,E129=$BW$1,E127=$CJ$1,E128=$CJ$1,E129=$CJ$1),0,1)))</f>
        <v/>
      </c>
      <c r="CM127" s="2" t="str">
        <f>IF($A127&gt;='FG_243way_Regular Symbol'!H$16,"",IF(F127=0,"",IF(OR(F127=$BW$1,F128=$BW$1,F129=$BW$1,F127=$CJ$1,F128=$CJ$1,F129=$CJ$1),0,1)))</f>
        <v/>
      </c>
      <c r="CO127" s="2" t="str">
        <f>IF($A127&gt;='FG_243way_Regular Symbol'!D$16,"",IF(B127=0,"",IF(OR(B127=$BW$1,B128=$BW$1,B129=$BW$1,B127=$CP$1,B128=$CP$1,B129=$CP$1),0,1)))</f>
        <v/>
      </c>
      <c r="CP127" s="2" t="str">
        <f>IF($A127&gt;='FG_243way_Regular Symbol'!E$16,"",IF(C127=0,"",IF(OR(C127=$BW$1,C128=$BW$1,C129=$BW$1,C127=$CP$1,C128=$CP$1,C129=$CP$1),0,1)))</f>
        <v/>
      </c>
      <c r="CQ127" s="2" t="str">
        <f>IF($A127&gt;='FG_243way_Regular Symbol'!F$16,"",IF(D127=0,"",IF(OR(D127=$BW$1,D128=$BW$1,D129=$BW$1,D127=$CP$1,D128=$CP$1,D129=$CP$1),0,1)))</f>
        <v/>
      </c>
      <c r="CR127" s="2" t="str">
        <f>IF($A127&gt;='FG_243way_Regular Symbol'!G$16,"",IF(E127=0,"",IF(OR(E127=$BW$1,E128=$BW$1,E129=$BW$1,E127=$CP$1,E128=$CP$1,E129=$CP$1),0,1)))</f>
        <v/>
      </c>
      <c r="CS127" s="2" t="str">
        <f>IF($A127&gt;='FG_243way_Regular Symbol'!H$16,"",IF(F127=0,"",IF(OR(F127=$BW$1,F128=$BW$1,F129=$BW$1,F127=$CP$1,F128=$CP$1,F129=$CP$1),0,1)))</f>
        <v/>
      </c>
      <c r="CU127" s="2" t="str">
        <f>IF($A127&gt;='FG_243way_Regular Symbol'!D$16,"",IF(B127=0,"",IF(OR(B127=$BW$1,B128=$BW$1,B129=$BW$1,B127=$CV$1,B128=$CV$1,B129=$CV$1),0,1)))</f>
        <v/>
      </c>
      <c r="CV127" s="2" t="str">
        <f>IF($A127&gt;='FG_243way_Regular Symbol'!E$16,"",IF(C127=0,"",IF(OR(C127=$BW$1,C128=$BW$1,C129=$BW$1,C127=$CV$1,C128=$CV$1,C129=$CV$1),0,1)))</f>
        <v/>
      </c>
      <c r="CW127" s="2" t="str">
        <f>IF($A127&gt;='FG_243way_Regular Symbol'!F$16,"",IF(D127=0,"",IF(OR(D127=$BW$1,D128=$BW$1,D129=$BW$1,D127=$CV$1,D128=$CV$1,D129=$CV$1),0,1)))</f>
        <v/>
      </c>
      <c r="CX127" s="2" t="str">
        <f>IF($A127&gt;='FG_243way_Regular Symbol'!G$16,"",IF(E127=0,"",IF(OR(E127=$BW$1,E128=$BW$1,E129=$BW$1,E127=$CV$1,E128=$CV$1,E129=$CV$1),0,1)))</f>
        <v/>
      </c>
      <c r="CY127" s="2" t="str">
        <f>IF($A127&gt;='FG_243way_Regular Symbol'!H$16,"",IF(F127=0,"",IF(OR(F127=$BW$1,F128=$BW$1,F129=$BW$1,F127=$CV$1,F128=$CV$1,F129=$CV$1),0,1)))</f>
        <v/>
      </c>
    </row>
    <row r="128" spans="1:103">
      <c r="A128" s="341">
        <f>IF('FG_243way_Regular Symbol'!L127="","",'FG_243way_Regular Symbol'!L127)</f>
        <v>124</v>
      </c>
      <c r="B128" s="184" t="str">
        <f>IF('FG_243way_Regular Symbol'!M127="",
IF($A128-'FG_243way_Regular Symbol'!D$16&gt;='FG_243way_RegularＸ_W()'!B$2-1,"",VLOOKUP($A128-'FG_243way_Regular Symbol'!D$16,'FG_243way_Regular Symbol'!$L$3:$Q$99,'FG_243way_RegularＸ_W()'!B$3+1,FALSE)),
'FG_243way_Regular Symbol'!M127)</f>
        <v/>
      </c>
      <c r="C128" s="184" t="str">
        <f>IF('FG_243way_Regular Symbol'!N127="",
IF($A128-'FG_243way_Regular Symbol'!E$16&gt;='FG_243way_RegularＸ_W()'!C$2-1,"",VLOOKUP($A128-'FG_243way_Regular Symbol'!E$16,'FG_243way_Regular Symbol'!$L$3:$Q$99,'FG_243way_RegularＸ_W()'!C$3+1,FALSE)),
'FG_243way_Regular Symbol'!N127)</f>
        <v/>
      </c>
      <c r="D128" s="184" t="str">
        <f>IF('FG_243way_Regular Symbol'!O127="",
IF($A128-'FG_243way_Regular Symbol'!F$16&gt;='FG_243way_RegularＸ_W()'!D$2-1,"",VLOOKUP($A128-'FG_243way_Regular Symbol'!F$16,'FG_243way_Regular Symbol'!$L$3:$Q$99,'FG_243way_RegularＸ_W()'!D$3+1,FALSE)),
'FG_243way_Regular Symbol'!O127)</f>
        <v/>
      </c>
      <c r="E128" s="184" t="str">
        <f>IF('FG_243way_Regular Symbol'!P127="",
IF($A128-'FG_243way_Regular Symbol'!G$16&gt;='FG_243way_RegularＸ_W()'!E$2-1,"",VLOOKUP($A128-'FG_243way_Regular Symbol'!G$16,'FG_243way_Regular Symbol'!$L$3:$Q$99,'FG_243way_RegularＸ_W()'!E$3+1,FALSE)),
'FG_243way_Regular Symbol'!P127)</f>
        <v/>
      </c>
      <c r="F128" s="358" t="str">
        <f>IF('FG_243way_Regular Symbol'!Q127="",
IF($A128-'FG_243way_Regular Symbol'!H$16&gt;='FG_243way_RegularＸ_W()'!F$2-1,"",VLOOKUP($A128-'FG_243way_Regular Symbol'!H$16,'FG_243way_Regular Symbol'!$L$3:$Q$99,'FG_243way_RegularＸ_W()'!F$3+1,FALSE)),
'FG_243way_Regular Symbol'!Q127)</f>
        <v/>
      </c>
      <c r="O128" s="342" t="str">
        <f>IF($A128&gt;='FG_243way_Regular Symbol'!D$16,"",IF(B128=0,"",IF(OR(B128=$O$1,B128=$P$1,B129=$O$1,B129=$P$1,B130=$O$1,B130=$P$1),0,1)))</f>
        <v/>
      </c>
      <c r="P128" s="2" t="str">
        <f>IF($A128&gt;='FG_243way_Regular Symbol'!E$16,"",IF(C128=0,"",IF(OR(C128=$O$1,C128=$P$1,C129=$O$1,C129=$P$1,C130=$O$1,C130=$P$1),0,1)))</f>
        <v/>
      </c>
      <c r="Q128" s="2" t="str">
        <f>IF($A128&gt;='FG_243way_Regular Symbol'!F$16,"",IF(D128=0,"",IF(OR(D128=$O$1,D128=$P$1,D129=$O$1,D129=$P$1,D130=$O$1,D130=$P$1),0,1)))</f>
        <v/>
      </c>
      <c r="R128" s="2" t="str">
        <f>IF($A128&gt;='FG_243way_Regular Symbol'!G$16,"",IF(E128=0,"",IF(OR(E128=$O$1,E128=$P$1,E129=$O$1,E129=$P$1,E130=$O$1,E130=$P$1),0,1)))</f>
        <v/>
      </c>
      <c r="S128" s="128" t="str">
        <f>IF($A128&gt;='FG_243way_Regular Symbol'!H$16,"",IF(F128=0,"",IF(OR(F128=$O$1,F128=$P$1,F129=$O$1,F129=$P$1,F130=$O$1,F130=$P$1),0,1)))</f>
        <v/>
      </c>
      <c r="U128" s="342" t="str">
        <f>IF($A128&gt;='FG_243way_Regular Symbol'!D$16,"",IF(B128=0,"",IF(OR(B128=$U$1,B128=$V$1,B129=$U$1,B129=$V$1,B130=$U$1,B130=$V$1),0,1)))</f>
        <v/>
      </c>
      <c r="V128" s="2" t="str">
        <f>IF($A128&gt;='FG_243way_Regular Symbol'!E$16,"",IF(C128=0,"",IF(OR(C128=$U$1,C128=$V$1,C129=$U$1,C129=$V$1,C130=$U$1,C130=$V$1),0,1)))</f>
        <v/>
      </c>
      <c r="W128" s="2" t="str">
        <f>IF($A128&gt;='FG_243way_Regular Symbol'!F$16,"",IF(D128=0,"",IF(OR(D128=$U$1,D128=$V$1,D129=$U$1,D129=$V$1,D130=$U$1,D130=$V$1),0,1)))</f>
        <v/>
      </c>
      <c r="X128" s="2" t="str">
        <f>IF($A128&gt;='FG_243way_Regular Symbol'!G$16,"",IF(E128=0,"",IF(OR(E128=$U$1,E128=$V$1,E129=$U$1,E129=$V$1,E130=$U$1,E130=$V$1),0,1)))</f>
        <v/>
      </c>
      <c r="Y128" s="128" t="str">
        <f>IF($A128&gt;='FG_243way_Regular Symbol'!H$16,"",IF(F128=0,"",IF(OR(F128=$U$1,F128=$V$1,F129=$U$1,F129=$V$1,F130=$U$1,F130=$V$1),0,1)))</f>
        <v/>
      </c>
      <c r="AA128" s="342" t="str">
        <f>IF($A128&gt;='FG_243way_Regular Symbol'!D$16,"",IF(B128=0,"",IF(OR(B128=$AA$1,B128=$AB$1,B129=$AA$1,B129=$AB$1,B130=$AA$1,,B130=$AB$1),0,1)))</f>
        <v/>
      </c>
      <c r="AB128" s="2" t="str">
        <f>IF($A128&gt;='FG_243way_Regular Symbol'!E$16,"",IF(C128=0,"",IF(OR(C128=$AA$1,C128=$AB$1,C129=$AA$1,C129=$AB$1,C130=$AA$1,,C130=$AB$1),0,1)))</f>
        <v/>
      </c>
      <c r="AC128" s="2" t="str">
        <f>IF($A128&gt;='FG_243way_Regular Symbol'!F$16,"",IF(D128=0,"",IF(OR(D128=$AA$1,D128=$AB$1,D129=$AA$1,D129=$AB$1,D130=$AA$1,,D130=$AB$1),0,1)))</f>
        <v/>
      </c>
      <c r="AD128" s="2" t="str">
        <f>IF($A128&gt;='FG_243way_Regular Symbol'!G$16,"",IF(E128=0,"",IF(OR(E128=$AA$1,E128=$AB$1,E129=$AA$1,E129=$AB$1,E130=$AA$1,,E130=$AB$1),0,1)))</f>
        <v/>
      </c>
      <c r="AE128" s="128" t="str">
        <f>IF($A128&gt;='FG_243way_Regular Symbol'!H$16,"",IF(F128=0,"",IF(OR(F128=$AA$1,F128=$AB$1,F129=$AA$1,F129=$AB$1,F130=$AA$1,,F130=$AB$1),0,1)))</f>
        <v/>
      </c>
      <c r="AG128" s="342" t="str">
        <f>IF($A128&gt;='FG_243way_Regular Symbol'!D$16,"",IF(B128=0,"",IF(OR(B128=$AG$1,B128=$AH$1,B129=$AG$1,B129=$AH$1,B130=$AG$1,B130=$AH$1),0,1)))</f>
        <v/>
      </c>
      <c r="AH128" s="2" t="str">
        <f>IF($A128&gt;='FG_243way_Regular Symbol'!E$16,"",IF(C128=0,"",IF(OR(C128=$AG$1,C128=$AH$1,C129=$AG$1,C129=$AH$1,C130=$AG$1,C130=$AH$1),0,1)))</f>
        <v/>
      </c>
      <c r="AI128" s="2" t="str">
        <f>IF($A128&gt;='FG_243way_Regular Symbol'!F$16,"",IF(D128=0,"",IF(OR(D128=$AG$1,D128=$AH$1,D129=$AG$1,D129=$AH$1,D130=$AG$1,D130=$AH$1),0,1)))</f>
        <v/>
      </c>
      <c r="AJ128" s="2" t="str">
        <f>IF($A128&gt;='FG_243way_Regular Symbol'!G$16,"",IF(E128=0,"",IF(OR(E128=$AG$1,E128=$AH$1,E129=$AG$1,E129=$AH$1,E130=$AG$1,E130=$AH$1),0,1)))</f>
        <v/>
      </c>
      <c r="AK128" s="128" t="str">
        <f>IF($A128&gt;='FG_243way_Regular Symbol'!H$16,"",IF(F128=0,"",IF(OR(F128=$AG$1,F128=$AH$1,F129=$AG$1,F129=$AH$1,F130=$AG$1,F130=$AH$1),0,1)))</f>
        <v/>
      </c>
      <c r="AM128" s="342" t="str">
        <f>IF($A128&gt;='FG_243way_Regular Symbol'!D$16,"",IF(B128=0,"",IF(OR(B128=$AM$1,B128=$AN$1,B129=$AM$1,B129=$AN$1,B130=$AM$1,B130=$AN$1),0,1)))</f>
        <v/>
      </c>
      <c r="AN128" s="2" t="str">
        <f>IF($A128&gt;='FG_243way_Regular Symbol'!E$16,"",IF(C128=0,"",IF(OR(C128=$AM$1,C128=$AN$1,C129=$AM$1,C129=$AN$1,C130=$AM$1,C130=$AN$1),0,1)))</f>
        <v/>
      </c>
      <c r="AO128" s="2" t="str">
        <f>IF($A128&gt;='FG_243way_Regular Symbol'!F$16,"",IF(D128=0,"",IF(OR(D128=$AM$1,D128=$AN$1,D129=$AM$1,D129=$AN$1,D130=$AM$1,D130=$AN$1),0,1)))</f>
        <v/>
      </c>
      <c r="AP128" s="2" t="str">
        <f>IF($A128&gt;='FG_243way_Regular Symbol'!G$16,"",IF(E128=0,"",IF(OR(E128=$AM$1,E128=$AN$1,E129=$AM$1,E129=$AN$1,E130=$AM$1,E130=$AN$1),0,1)))</f>
        <v/>
      </c>
      <c r="AQ128" s="128" t="str">
        <f>IF($A128&gt;='FG_243way_Regular Symbol'!H$16,"",IF(F128=0,"",IF(OR(F128=$AM$1,F128=$AN$1,F129=$AM$1,F129=$AN$1,F130=$AM$1,F130=$AN$1),0,1)))</f>
        <v/>
      </c>
      <c r="AS128" s="342" t="str">
        <f>IF($A128&gt;='FG_243way_Regular Symbol'!D$16,"",IF(B128=0,"",IF(OR(B128=$AM$1,B128=$AT$1,B129=$AM$1,B129=$AT$1,B130=$AM$1,B130=$AT$1),0,1)))</f>
        <v/>
      </c>
      <c r="AT128" s="2" t="str">
        <f>IF($A128&gt;='FG_243way_Regular Symbol'!E$16,"",IF(C128=0,"",IF(OR(C128=$AM$1,C128=$AT$1,C129=$AM$1,C129=$AT$1,C130=$AM$1,C130=$AT$1),0,1)))</f>
        <v/>
      </c>
      <c r="AU128" s="2" t="str">
        <f>IF($A128&gt;='FG_243way_Regular Symbol'!F$16,"",IF(D128=0,"",IF(OR(D128=$AM$1,D128=$AT$1,D129=$AM$1,D129=$AT$1,D130=$AM$1,D130=$AT$1),0,1)))</f>
        <v/>
      </c>
      <c r="AV128" s="2" t="str">
        <f>IF($A128&gt;='FG_243way_Regular Symbol'!G$16,"",IF(E128=0,"",IF(OR(E128=$AM$1,E128=$AT$1,E129=$AM$1,E129=$AT$1,E130=$AM$1,E130=$AT$1),0,1)))</f>
        <v/>
      </c>
      <c r="AW128" s="128" t="str">
        <f>IF($A128&gt;='FG_243way_Regular Symbol'!H$16,"",IF(F128=0,"",IF(OR(F128=$AM$1,F128=$AT$1,F129=$AM$1,F129=$AT$1,F130=$AM$1,F130=$AT$1),0,1)))</f>
        <v/>
      </c>
      <c r="AY128" s="342" t="str">
        <f>IF($A128&gt;='FG_243way_Regular Symbol'!D$16,"",IF(B128=0,"",IF(OR(B128=$AM$1,B128=$AZ$1,B129=$AM$1,B129=$AZ$1,B130=$AM$1,B130=$AZ$1),0,1)))</f>
        <v/>
      </c>
      <c r="AZ128" s="2" t="str">
        <f>IF($A128&gt;='FG_243way_Regular Symbol'!E$16,"",IF(C128=0,"",IF(OR(C128=$AM$1,C128=$AZ$1,C129=$AM$1,C129=$AZ$1,C130=$AM$1,C130=$AZ$1),0,1)))</f>
        <v/>
      </c>
      <c r="BA128" s="2" t="str">
        <f>IF($A128&gt;='FG_243way_Regular Symbol'!F$16,"",IF(D128=0,"",IF(OR(D128=$AM$1,D128=$AZ$1,D129=$AM$1,D129=$AZ$1,D130=$AM$1,D130=$AZ$1),0,1)))</f>
        <v/>
      </c>
      <c r="BB128" s="2" t="str">
        <f>IF($A128&gt;='FG_243way_Regular Symbol'!G$16,"",IF(E128=0,"",IF(OR(E128=$AM$1,E128=$AZ$1,E129=$AM$1,E129=$AZ$1,E130=$AM$1,E130=$AZ$1),0,1)))</f>
        <v/>
      </c>
      <c r="BC128" s="128" t="str">
        <f>IF($A128&gt;='FG_243way_Regular Symbol'!H$16,"",IF(F128=0,"",IF(OR(F128=$AM$1,F128=$AZ$1,F129=$AM$1,F129=$AZ$1,F130=$AM$1,F130=$AZ$1),0,1)))</f>
        <v/>
      </c>
      <c r="BE128" s="342"/>
      <c r="BF128" s="2"/>
      <c r="BG128" s="2" t="str">
        <f>IF($A128&gt;='FG_243way_Regular Symbol'!F$16,"",IF(D128=0,"",COUNTIF(D128:D130,$BF$1)))</f>
        <v/>
      </c>
      <c r="BH128" s="2" t="str">
        <f>IF($A128&gt;='FG_243way_Regular Symbol'!G$16,"",IF(E128=0,"",COUNTIF(E128:E130,$BF$1)))</f>
        <v/>
      </c>
      <c r="BI128" s="2" t="str">
        <f>IF($A128&gt;='FG_243way_Regular Symbol'!H$16,"",IF(F128=0,"",COUNTIF(F128:F130,$BF$1)))</f>
        <v/>
      </c>
      <c r="BK128" s="342"/>
      <c r="BL128" s="2"/>
      <c r="BM128" s="2" t="str">
        <f>IF($A128&gt;='FG_243way_Regular Symbol'!F$16,"",IF(D128=0,"",IF(OR(D128=$AM$1,D128=$BL$1,D129=$AM$1,D129=$BL$1,D130=$AM$1,D130=$BL$1),0,1)))</f>
        <v/>
      </c>
      <c r="BN128" s="2" t="str">
        <f>IF($A128&gt;='FG_243way_Regular Symbol'!G$16,"",IF(E128=0,"",IF(OR(E128=$AM$1,E128=$BL$1,E129=$AM$1,E129=$BL$1,E130=$AM$1,E130=$BL$1),0,1)))</f>
        <v/>
      </c>
      <c r="BO128" s="128" t="str">
        <f>IF($A128&gt;='FG_243way_Regular Symbol'!H$16,"",IF(F128=0,"",IF(OR(F128=$AM$1,F128=$BL$1,F129=$AM$1,F129=$BL$1,F130=$AM$1,F130=$BL$1),0,1)))</f>
        <v/>
      </c>
      <c r="BQ128" s="2" t="str">
        <f>IF($A128&gt;='FG_243way_Regular Symbol'!D$16,"",IF(B128=0,"",IF(OR(B128=$BQ$1,B128=$BR$1,B129=$BQ$1,B129=$BR$1,B130=$BQ$1,B130=$BR$1),0,1)))</f>
        <v/>
      </c>
      <c r="BR128" s="2" t="str">
        <f>IF($A128&gt;='FG_243way_Regular Symbol'!E$16,"",IF(C128=0,"",IF(OR(C128=$BQ$1,C128=$BR$1,C129=$BQ$1,C129=$BR$1,C130=$BQ$1,C130=$BR$1),0,1)))</f>
        <v/>
      </c>
      <c r="BS128" s="2" t="str">
        <f>IF($A128&gt;='FG_243way_Regular Symbol'!F$16,"",IF(D128=0,"",IF(OR(D128=$BQ$1,D128=$BR$1,D129=$BQ$1,D129=$BR$1,D130=$BQ$1,D130=$BR$1),0,1)))</f>
        <v/>
      </c>
      <c r="BT128" s="2" t="str">
        <f>IF($A128&gt;='FG_243way_Regular Symbol'!G$16,"",IF(E128=0,"",IF(OR(E128=$BQ$1,E128=$BR$1,E129=$BQ$1,E129=$BR$1,E130=$BQ$1,E130=$BR$1),0,1)))</f>
        <v/>
      </c>
      <c r="BU128" s="2" t="str">
        <f>IF($A128&gt;='FG_243way_Regular Symbol'!H$16,"",IF(F128=0,"",IF(OR(F128=$BQ$1,F128=$BR$1,F129=$BQ$1,F129=$BR$1,F130=$BQ$1,F130=$BR$1),0,1)))</f>
        <v/>
      </c>
      <c r="BW128" s="2" t="str">
        <f>IF($A128&gt;='FG_243way_Regular Symbol'!D$16,"",IF(B128=0,"",IF(OR(B128=$BW$1,B129=$BW$1,B130=$BW$1,B128=$BX$1,B129=$BX$1,B130=$BX$1),0,1)))</f>
        <v/>
      </c>
      <c r="BX128" s="2" t="str">
        <f>IF($A128&gt;='FG_243way_Regular Symbol'!E$16,"",IF(C128=0,"",IF(OR(C128=$BW$1,C129=$BW$1,C130=$BW$1,C128=$BX$1,C129=$BX$1,C130=$BX$1),0,1)))</f>
        <v/>
      </c>
      <c r="BY128" s="2" t="str">
        <f>IF($A128&gt;='FG_243way_Regular Symbol'!F$16,"",IF(D128=0,"",IF(OR(D128=$BW$1,D129=$BW$1,D130=$BW$1,D128=$BX$1,D129=$BX$1,D130=$BX$1),0,1)))</f>
        <v/>
      </c>
      <c r="BZ128" s="2" t="str">
        <f>IF($A128&gt;='FG_243way_Regular Symbol'!G$16,"",IF(E128=0,"",IF(OR(E128=$BW$1,E129=$BW$1,E130=$BW$1,E128=$BX$1,E129=$BX$1,E130=$BX$1),0,1)))</f>
        <v/>
      </c>
      <c r="CA128" s="2" t="str">
        <f>IF($A128&gt;='FG_243way_Regular Symbol'!H$16,"",IF(F128=0,"",IF(OR(F128=$BW$1,F129=$BW$1,F130=$BW$1,F128=$BX$1,F129=$BX$1,F130=$BX$1),0,1)))</f>
        <v/>
      </c>
      <c r="CC128" s="2" t="str">
        <f>IF($A128&gt;='FG_243way_Regular Symbol'!D$16,"",IF(B128=0,"",IF(OR(B128=$BW$1,B129=$BW$1,B130=$BW$1,B128=$CD$1,B129=$CD$1,B130=$CD$1),0,1)))</f>
        <v/>
      </c>
      <c r="CD128" s="2" t="str">
        <f>IF($A128&gt;='FG_243way_Regular Symbol'!E$16,"",IF(C128=0,"",IF(OR(C128=$BW$1,C129=$BW$1,C130=$BW$1,C128=$CD$1,C129=$CD$1,C130=$CD$1),0,1)))</f>
        <v/>
      </c>
      <c r="CE128" s="2" t="str">
        <f>IF($A128&gt;='FG_243way_Regular Symbol'!F$16,"",IF(D128=0,"",IF(OR(D128=$BW$1,D129=$BW$1,D130=$BW$1,D128=$CD$1,D129=$CD$1,D130=$CD$1),0,1)))</f>
        <v/>
      </c>
      <c r="CF128" s="2" t="str">
        <f>IF($A128&gt;='FG_243way_Regular Symbol'!G$16,"",IF(E128=0,"",IF(OR(E128=$BW$1,E129=$BW$1,E130=$BW$1,E128=$CD$1,E129=$CD$1,E130=$CD$1),0,1)))</f>
        <v/>
      </c>
      <c r="CG128" s="2" t="str">
        <f>IF($A128&gt;='FG_243way_Regular Symbol'!H$16,"",IF(F128=0,"",IF(OR(F128=$BW$1,F129=$BW$1,F130=$BW$1,F128=$CD$1,F129=$CD$1,F130=$CD$1),0,1)))</f>
        <v/>
      </c>
      <c r="CI128" s="2" t="str">
        <f>IF($A128&gt;='FG_243way_Regular Symbol'!D$16,"",IF(B128=0,"",IF(OR(B128=$BW$1,B129=$BW$1,B130=$BW$1,B128=$CJ$1,B129=$CJ$1,B130=$CJ$1),0,1)))</f>
        <v/>
      </c>
      <c r="CJ128" s="2" t="str">
        <f>IF($A128&gt;='FG_243way_Regular Symbol'!E$16,"",IF(C128=0,"",IF(OR(C128=$BW$1,C129=$BW$1,C130=$BW$1,C128=$CJ$1,C129=$CJ$1,C130=$CJ$1),0,1)))</f>
        <v/>
      </c>
      <c r="CK128" s="2" t="str">
        <f>IF($A128&gt;='FG_243way_Regular Symbol'!F$16,"",IF(D128=0,"",IF(OR(D128=$BW$1,D129=$BW$1,D130=$BW$1,D128=$CJ$1,D129=$CJ$1,D130=$CJ$1),0,1)))</f>
        <v/>
      </c>
      <c r="CL128" s="2" t="str">
        <f>IF($A128&gt;='FG_243way_Regular Symbol'!G$16,"",IF(E128=0,"",IF(OR(E128=$BW$1,E129=$BW$1,E130=$BW$1,E128=$CJ$1,E129=$CJ$1,E130=$CJ$1),0,1)))</f>
        <v/>
      </c>
      <c r="CM128" s="2" t="str">
        <f>IF($A128&gt;='FG_243way_Regular Symbol'!H$16,"",IF(F128=0,"",IF(OR(F128=$BW$1,F129=$BW$1,F130=$BW$1,F128=$CJ$1,F129=$CJ$1,F130=$CJ$1),0,1)))</f>
        <v/>
      </c>
      <c r="CO128" s="2" t="str">
        <f>IF($A128&gt;='FG_243way_Regular Symbol'!D$16,"",IF(B128=0,"",IF(OR(B128=$BW$1,B129=$BW$1,B130=$BW$1,B128=$CP$1,B129=$CP$1,B130=$CP$1),0,1)))</f>
        <v/>
      </c>
      <c r="CP128" s="2" t="str">
        <f>IF($A128&gt;='FG_243way_Regular Symbol'!E$16,"",IF(C128=0,"",IF(OR(C128=$BW$1,C129=$BW$1,C130=$BW$1,C128=$CP$1,C129=$CP$1,C130=$CP$1),0,1)))</f>
        <v/>
      </c>
      <c r="CQ128" s="2" t="str">
        <f>IF($A128&gt;='FG_243way_Regular Symbol'!F$16,"",IF(D128=0,"",IF(OR(D128=$BW$1,D129=$BW$1,D130=$BW$1,D128=$CP$1,D129=$CP$1,D130=$CP$1),0,1)))</f>
        <v/>
      </c>
      <c r="CR128" s="2" t="str">
        <f>IF($A128&gt;='FG_243way_Regular Symbol'!G$16,"",IF(E128=0,"",IF(OR(E128=$BW$1,E129=$BW$1,E130=$BW$1,E128=$CP$1,E129=$CP$1,E130=$CP$1),0,1)))</f>
        <v/>
      </c>
      <c r="CS128" s="2" t="str">
        <f>IF($A128&gt;='FG_243way_Regular Symbol'!H$16,"",IF(F128=0,"",IF(OR(F128=$BW$1,F129=$BW$1,F130=$BW$1,F128=$CP$1,F129=$CP$1,F130=$CP$1),0,1)))</f>
        <v/>
      </c>
      <c r="CU128" s="2" t="str">
        <f>IF($A128&gt;='FG_243way_Regular Symbol'!D$16,"",IF(B128=0,"",IF(OR(B128=$BW$1,B129=$BW$1,B130=$BW$1,B128=$CV$1,B129=$CV$1,B130=$CV$1),0,1)))</f>
        <v/>
      </c>
      <c r="CV128" s="2" t="str">
        <f>IF($A128&gt;='FG_243way_Regular Symbol'!E$16,"",IF(C128=0,"",IF(OR(C128=$BW$1,C129=$BW$1,C130=$BW$1,C128=$CV$1,C129=$CV$1,C130=$CV$1),0,1)))</f>
        <v/>
      </c>
      <c r="CW128" s="2" t="str">
        <f>IF($A128&gt;='FG_243way_Regular Symbol'!F$16,"",IF(D128=0,"",IF(OR(D128=$BW$1,D129=$BW$1,D130=$BW$1,D128=$CV$1,D129=$CV$1,D130=$CV$1),0,1)))</f>
        <v/>
      </c>
      <c r="CX128" s="2" t="str">
        <f>IF($A128&gt;='FG_243way_Regular Symbol'!G$16,"",IF(E128=0,"",IF(OR(E128=$BW$1,E129=$BW$1,E130=$BW$1,E128=$CV$1,E129=$CV$1,E130=$CV$1),0,1)))</f>
        <v/>
      </c>
      <c r="CY128" s="2" t="str">
        <f>IF($A128&gt;='FG_243way_Regular Symbol'!H$16,"",IF(F128=0,"",IF(OR(F128=$BW$1,F129=$BW$1,F130=$BW$1,F128=$CV$1,F129=$CV$1,F130=$CV$1),0,1)))</f>
        <v/>
      </c>
    </row>
    <row r="129" spans="1:103">
      <c r="A129" s="341">
        <f>IF('FG_243way_Regular Symbol'!L128="","",'FG_243way_Regular Symbol'!L128)</f>
        <v>125</v>
      </c>
      <c r="B129" s="184" t="str">
        <f>IF('FG_243way_Regular Symbol'!M128="",
IF($A129-'FG_243way_Regular Symbol'!D$16&gt;='FG_243way_RegularＸ_W()'!B$2-1,"",VLOOKUP($A129-'FG_243way_Regular Symbol'!D$16,'FG_243way_Regular Symbol'!$L$3:$Q$99,'FG_243way_RegularＸ_W()'!B$3+1,FALSE)),
'FG_243way_Regular Symbol'!M128)</f>
        <v/>
      </c>
      <c r="C129" s="184" t="str">
        <f>IF('FG_243way_Regular Symbol'!N128="",
IF($A129-'FG_243way_Regular Symbol'!E$16&gt;='FG_243way_RegularＸ_W()'!C$2-1,"",VLOOKUP($A129-'FG_243way_Regular Symbol'!E$16,'FG_243way_Regular Symbol'!$L$3:$Q$99,'FG_243way_RegularＸ_W()'!C$3+1,FALSE)),
'FG_243way_Regular Symbol'!N128)</f>
        <v/>
      </c>
      <c r="D129" s="184" t="str">
        <f>IF('FG_243way_Regular Symbol'!O128="",
IF($A129-'FG_243way_Regular Symbol'!F$16&gt;='FG_243way_RegularＸ_W()'!D$2-1,"",VLOOKUP($A129-'FG_243way_Regular Symbol'!F$16,'FG_243way_Regular Symbol'!$L$3:$Q$99,'FG_243way_RegularＸ_W()'!D$3+1,FALSE)),
'FG_243way_Regular Symbol'!O128)</f>
        <v/>
      </c>
      <c r="E129" s="184" t="str">
        <f>IF('FG_243way_Regular Symbol'!P128="",
IF($A129-'FG_243way_Regular Symbol'!G$16&gt;='FG_243way_RegularＸ_W()'!E$2-1,"",VLOOKUP($A129-'FG_243way_Regular Symbol'!G$16,'FG_243way_Regular Symbol'!$L$3:$Q$99,'FG_243way_RegularＸ_W()'!E$3+1,FALSE)),
'FG_243way_Regular Symbol'!P128)</f>
        <v/>
      </c>
      <c r="F129" s="358" t="str">
        <f>IF('FG_243way_Regular Symbol'!Q128="",
IF($A129-'FG_243way_Regular Symbol'!H$16&gt;='FG_243way_RegularＸ_W()'!F$2-1,"",VLOOKUP($A129-'FG_243way_Regular Symbol'!H$16,'FG_243way_Regular Symbol'!$L$3:$Q$99,'FG_243way_RegularＸ_W()'!F$3+1,FALSE)),
'FG_243way_Regular Symbol'!Q128)</f>
        <v/>
      </c>
      <c r="O129" s="342" t="str">
        <f>IF($A129&gt;='FG_243way_Regular Symbol'!D$16,"",IF(B129=0,"",IF(OR(B129=$O$1,B129=$P$1,B130=$O$1,B130=$P$1,B131=$O$1,B131=$P$1),0,1)))</f>
        <v/>
      </c>
      <c r="P129" s="2" t="str">
        <f>IF($A129&gt;='FG_243way_Regular Symbol'!E$16,"",IF(C129=0,"",IF(OR(C129=$O$1,C129=$P$1,C130=$O$1,C130=$P$1,C131=$O$1,C131=$P$1),0,1)))</f>
        <v/>
      </c>
      <c r="Q129" s="2" t="str">
        <f>IF($A129&gt;='FG_243way_Regular Symbol'!F$16,"",IF(D129=0,"",IF(OR(D129=$O$1,D129=$P$1,D130=$O$1,D130=$P$1,D131=$O$1,D131=$P$1),0,1)))</f>
        <v/>
      </c>
      <c r="R129" s="2" t="str">
        <f>IF($A129&gt;='FG_243way_Regular Symbol'!G$16,"",IF(E129=0,"",IF(OR(E129=$O$1,E129=$P$1,E130=$O$1,E130=$P$1,E131=$O$1,E131=$P$1),0,1)))</f>
        <v/>
      </c>
      <c r="S129" s="128" t="str">
        <f>IF($A129&gt;='FG_243way_Regular Symbol'!H$16,"",IF(F129=0,"",IF(OR(F129=$O$1,F129=$P$1,F130=$O$1,F130=$P$1,F131=$O$1,F131=$P$1),0,1)))</f>
        <v/>
      </c>
      <c r="U129" s="342" t="str">
        <f>IF($A129&gt;='FG_243way_Regular Symbol'!D$16,"",IF(B129=0,"",IF(OR(B129=$U$1,B129=$V$1,B130=$U$1,B130=$V$1,B131=$U$1,B131=$V$1),0,1)))</f>
        <v/>
      </c>
      <c r="V129" s="2" t="str">
        <f>IF($A129&gt;='FG_243way_Regular Symbol'!E$16,"",IF(C129=0,"",IF(OR(C129=$U$1,C129=$V$1,C130=$U$1,C130=$V$1,C131=$U$1,C131=$V$1),0,1)))</f>
        <v/>
      </c>
      <c r="W129" s="2" t="str">
        <f>IF($A129&gt;='FG_243way_Regular Symbol'!F$16,"",IF(D129=0,"",IF(OR(D129=$U$1,D129=$V$1,D130=$U$1,D130=$V$1,D131=$U$1,D131=$V$1),0,1)))</f>
        <v/>
      </c>
      <c r="X129" s="2" t="str">
        <f>IF($A129&gt;='FG_243way_Regular Symbol'!G$16,"",IF(E129=0,"",IF(OR(E129=$U$1,E129=$V$1,E130=$U$1,E130=$V$1,E131=$U$1,E131=$V$1),0,1)))</f>
        <v/>
      </c>
      <c r="Y129" s="128" t="str">
        <f>IF($A129&gt;='FG_243way_Regular Symbol'!H$16,"",IF(F129=0,"",IF(OR(F129=$U$1,F129=$V$1,F130=$U$1,F130=$V$1,F131=$U$1,F131=$V$1),0,1)))</f>
        <v/>
      </c>
      <c r="AA129" s="342" t="str">
        <f>IF($A129&gt;='FG_243way_Regular Symbol'!D$16,"",IF(B129=0,"",IF(OR(B129=$AA$1,B129=$AB$1,B130=$AA$1,B130=$AB$1,B131=$AA$1,,B131=$AB$1),0,1)))</f>
        <v/>
      </c>
      <c r="AB129" s="2" t="str">
        <f>IF($A129&gt;='FG_243way_Regular Symbol'!E$16,"",IF(C129=0,"",IF(OR(C129=$AA$1,C129=$AB$1,C130=$AA$1,C130=$AB$1,C131=$AA$1,,C131=$AB$1),0,1)))</f>
        <v/>
      </c>
      <c r="AC129" s="2" t="str">
        <f>IF($A129&gt;='FG_243way_Regular Symbol'!F$16,"",IF(D129=0,"",IF(OR(D129=$AA$1,D129=$AB$1,D130=$AA$1,D130=$AB$1,D131=$AA$1,,D131=$AB$1),0,1)))</f>
        <v/>
      </c>
      <c r="AD129" s="2" t="str">
        <f>IF($A129&gt;='FG_243way_Regular Symbol'!G$16,"",IF(E129=0,"",IF(OR(E129=$AA$1,E129=$AB$1,E130=$AA$1,E130=$AB$1,E131=$AA$1,,E131=$AB$1),0,1)))</f>
        <v/>
      </c>
      <c r="AE129" s="128" t="str">
        <f>IF($A129&gt;='FG_243way_Regular Symbol'!H$16,"",IF(F129=0,"",IF(OR(F129=$AA$1,F129=$AB$1,F130=$AA$1,F130=$AB$1,F131=$AA$1,,F131=$AB$1),0,1)))</f>
        <v/>
      </c>
      <c r="AG129" s="342" t="str">
        <f>IF($A129&gt;='FG_243way_Regular Symbol'!D$16,"",IF(B129=0,"",IF(OR(B129=$AG$1,B129=$AH$1,B130=$AG$1,B130=$AH$1,B131=$AG$1,B131=$AH$1),0,1)))</f>
        <v/>
      </c>
      <c r="AH129" s="2" t="str">
        <f>IF($A129&gt;='FG_243way_Regular Symbol'!E$16,"",IF(C129=0,"",IF(OR(C129=$AG$1,C129=$AH$1,C130=$AG$1,C130=$AH$1,C131=$AG$1,C131=$AH$1),0,1)))</f>
        <v/>
      </c>
      <c r="AI129" s="2" t="str">
        <f>IF($A129&gt;='FG_243way_Regular Symbol'!F$16,"",IF(D129=0,"",IF(OR(D129=$AG$1,D129=$AH$1,D130=$AG$1,D130=$AH$1,D131=$AG$1,D131=$AH$1),0,1)))</f>
        <v/>
      </c>
      <c r="AJ129" s="2" t="str">
        <f>IF($A129&gt;='FG_243way_Regular Symbol'!G$16,"",IF(E129=0,"",IF(OR(E129=$AG$1,E129=$AH$1,E130=$AG$1,E130=$AH$1,E131=$AG$1,E131=$AH$1),0,1)))</f>
        <v/>
      </c>
      <c r="AK129" s="128" t="str">
        <f>IF($A129&gt;='FG_243way_Regular Symbol'!H$16,"",IF(F129=0,"",IF(OR(F129=$AG$1,F129=$AH$1,F130=$AG$1,F130=$AH$1,F131=$AG$1,F131=$AH$1),0,1)))</f>
        <v/>
      </c>
      <c r="AM129" s="342" t="str">
        <f>IF($A129&gt;='FG_243way_Regular Symbol'!D$16,"",IF(B129=0,"",IF(OR(B129=$AM$1,B129=$AN$1,B130=$AM$1,B130=$AN$1,B131=$AM$1,B131=$AN$1),0,1)))</f>
        <v/>
      </c>
      <c r="AN129" s="2" t="str">
        <f>IF($A129&gt;='FG_243way_Regular Symbol'!E$16,"",IF(C129=0,"",IF(OR(C129=$AM$1,C129=$AN$1,C130=$AM$1,C130=$AN$1,C131=$AM$1,C131=$AN$1),0,1)))</f>
        <v/>
      </c>
      <c r="AO129" s="2" t="str">
        <f>IF($A129&gt;='FG_243way_Regular Symbol'!F$16,"",IF(D129=0,"",IF(OR(D129=$AM$1,D129=$AN$1,D130=$AM$1,D130=$AN$1,D131=$AM$1,D131=$AN$1),0,1)))</f>
        <v/>
      </c>
      <c r="AP129" s="2" t="str">
        <f>IF($A129&gt;='FG_243way_Regular Symbol'!G$16,"",IF(E129=0,"",IF(OR(E129=$AM$1,E129=$AN$1,E130=$AM$1,E130=$AN$1,E131=$AM$1,E131=$AN$1),0,1)))</f>
        <v/>
      </c>
      <c r="AQ129" s="128" t="str">
        <f>IF($A129&gt;='FG_243way_Regular Symbol'!H$16,"",IF(F129=0,"",IF(OR(F129=$AM$1,F129=$AN$1,F130=$AM$1,F130=$AN$1,F131=$AM$1,F131=$AN$1),0,1)))</f>
        <v/>
      </c>
      <c r="AS129" s="342" t="str">
        <f>IF($A129&gt;='FG_243way_Regular Symbol'!D$16,"",IF(B129=0,"",IF(OR(B129=$AM$1,B129=$AT$1,B130=$AM$1,B130=$AT$1,B131=$AM$1,B131=$AT$1),0,1)))</f>
        <v/>
      </c>
      <c r="AT129" s="2" t="str">
        <f>IF($A129&gt;='FG_243way_Regular Symbol'!E$16,"",IF(C129=0,"",IF(OR(C129=$AM$1,C129=$AT$1,C130=$AM$1,C130=$AT$1,C131=$AM$1,C131=$AT$1),0,1)))</f>
        <v/>
      </c>
      <c r="AU129" s="2" t="str">
        <f>IF($A129&gt;='FG_243way_Regular Symbol'!F$16,"",IF(D129=0,"",IF(OR(D129=$AM$1,D129=$AT$1,D130=$AM$1,D130=$AT$1,D131=$AM$1,D131=$AT$1),0,1)))</f>
        <v/>
      </c>
      <c r="AV129" s="2" t="str">
        <f>IF($A129&gt;='FG_243way_Regular Symbol'!G$16,"",IF(E129=0,"",IF(OR(E129=$AM$1,E129=$AT$1,E130=$AM$1,E130=$AT$1,E131=$AM$1,E131=$AT$1),0,1)))</f>
        <v/>
      </c>
      <c r="AW129" s="128" t="str">
        <f>IF($A129&gt;='FG_243way_Regular Symbol'!H$16,"",IF(F129=0,"",IF(OR(F129=$AM$1,F129=$AT$1,F130=$AM$1,F130=$AT$1,F131=$AM$1,F131=$AT$1),0,1)))</f>
        <v/>
      </c>
      <c r="AY129" s="342" t="str">
        <f>IF($A129&gt;='FG_243way_Regular Symbol'!D$16,"",IF(B129=0,"",IF(OR(B129=$AM$1,B129=$AZ$1,B130=$AM$1,B130=$AZ$1,B131=$AM$1,B131=$AZ$1),0,1)))</f>
        <v/>
      </c>
      <c r="AZ129" s="2" t="str">
        <f>IF($A129&gt;='FG_243way_Regular Symbol'!E$16,"",IF(C129=0,"",IF(OR(C129=$AM$1,C129=$AZ$1,C130=$AM$1,C130=$AZ$1,C131=$AM$1,C131=$AZ$1),0,1)))</f>
        <v/>
      </c>
      <c r="BA129" s="2" t="str">
        <f>IF($A129&gt;='FG_243way_Regular Symbol'!F$16,"",IF(D129=0,"",IF(OR(D129=$AM$1,D129=$AZ$1,D130=$AM$1,D130=$AZ$1,D131=$AM$1,D131=$AZ$1),0,1)))</f>
        <v/>
      </c>
      <c r="BB129" s="2" t="str">
        <f>IF($A129&gt;='FG_243way_Regular Symbol'!G$16,"",IF(E129=0,"",IF(OR(E129=$AM$1,E129=$AZ$1,E130=$AM$1,E130=$AZ$1,E131=$AM$1,E131=$AZ$1),0,1)))</f>
        <v/>
      </c>
      <c r="BC129" s="128" t="str">
        <f>IF($A129&gt;='FG_243way_Regular Symbol'!H$16,"",IF(F129=0,"",IF(OR(F129=$AM$1,F129=$AZ$1,F130=$AM$1,F130=$AZ$1,F131=$AM$1,F131=$AZ$1),0,1)))</f>
        <v/>
      </c>
      <c r="BE129" s="342"/>
      <c r="BF129" s="2"/>
      <c r="BG129" s="2" t="str">
        <f>IF($A129&gt;='FG_243way_Regular Symbol'!F$16,"",IF(D129=0,"",COUNTIF(D129:D131,$BF$1)))</f>
        <v/>
      </c>
      <c r="BH129" s="2" t="str">
        <f>IF($A129&gt;='FG_243way_Regular Symbol'!G$16,"",IF(E129=0,"",COUNTIF(E129:E131,$BF$1)))</f>
        <v/>
      </c>
      <c r="BI129" s="2" t="str">
        <f>IF($A129&gt;='FG_243way_Regular Symbol'!H$16,"",IF(F129=0,"",COUNTIF(F129:F131,$BF$1)))</f>
        <v/>
      </c>
      <c r="BK129" s="342"/>
      <c r="BL129" s="2"/>
      <c r="BM129" s="2" t="str">
        <f>IF($A129&gt;='FG_243way_Regular Symbol'!F$16,"",IF(D129=0,"",IF(OR(D129=$AM$1,D129=$BL$1,D130=$AM$1,D130=$BL$1,D131=$AM$1,D131=$BL$1),0,1)))</f>
        <v/>
      </c>
      <c r="BN129" s="2" t="str">
        <f>IF($A129&gt;='FG_243way_Regular Symbol'!G$16,"",IF(E129=0,"",IF(OR(E129=$AM$1,E129=$BL$1,E130=$AM$1,E130=$BL$1,E131=$AM$1,E131=$BL$1),0,1)))</f>
        <v/>
      </c>
      <c r="BO129" s="128" t="str">
        <f>IF($A129&gt;='FG_243way_Regular Symbol'!H$16,"",IF(F129=0,"",IF(OR(F129=$AM$1,F129=$BL$1,F130=$AM$1,F130=$BL$1,F131=$AM$1,F131=$BL$1),0,1)))</f>
        <v/>
      </c>
      <c r="BQ129" s="2" t="str">
        <f>IF($A129&gt;='FG_243way_Regular Symbol'!D$16,"",IF(B129=0,"",IF(OR(B129=$BQ$1,B129=$BR$1,B130=$BQ$1,B130=$BR$1,B131=$BQ$1,B131=$BR$1),0,1)))</f>
        <v/>
      </c>
      <c r="BR129" s="2" t="str">
        <f>IF($A129&gt;='FG_243way_Regular Symbol'!E$16,"",IF(C129=0,"",IF(OR(C129=$BQ$1,C129=$BR$1,C130=$BQ$1,C130=$BR$1,C131=$BQ$1,C131=$BR$1),0,1)))</f>
        <v/>
      </c>
      <c r="BS129" s="2" t="str">
        <f>IF($A129&gt;='FG_243way_Regular Symbol'!F$16,"",IF(D129=0,"",IF(OR(D129=$BQ$1,D129=$BR$1,D130=$BQ$1,D130=$BR$1,D131=$BQ$1,D131=$BR$1),0,1)))</f>
        <v/>
      </c>
      <c r="BT129" s="2" t="str">
        <f>IF($A129&gt;='FG_243way_Regular Symbol'!G$16,"",IF(E129=0,"",IF(OR(E129=$BQ$1,E129=$BR$1,E130=$BQ$1,E130=$BR$1,E131=$BQ$1,E131=$BR$1),0,1)))</f>
        <v/>
      </c>
      <c r="BU129" s="2" t="str">
        <f>IF($A129&gt;='FG_243way_Regular Symbol'!H$16,"",IF(F129=0,"",IF(OR(F129=$BQ$1,F129=$BR$1,F130=$BQ$1,F130=$BR$1,F131=$BQ$1,F131=$BR$1),0,1)))</f>
        <v/>
      </c>
      <c r="BW129" s="2" t="str">
        <f>IF($A129&gt;='FG_243way_Regular Symbol'!D$16,"",IF(B129=0,"",IF(OR(B129=$BW$1,B130=$BW$1,B131=$BW$1,B129=$BX$1,B130=$BX$1,B131=$BX$1),0,1)))</f>
        <v/>
      </c>
      <c r="BX129" s="2" t="str">
        <f>IF($A129&gt;='FG_243way_Regular Symbol'!E$16,"",IF(C129=0,"",IF(OR(C129=$BW$1,C130=$BW$1,C131=$BW$1,C129=$BX$1,C130=$BX$1,C131=$BX$1),0,1)))</f>
        <v/>
      </c>
      <c r="BY129" s="2" t="str">
        <f>IF($A129&gt;='FG_243way_Regular Symbol'!F$16,"",IF(D129=0,"",IF(OR(D129=$BW$1,D130=$BW$1,D131=$BW$1,D129=$BX$1,D130=$BX$1,D131=$BX$1),0,1)))</f>
        <v/>
      </c>
      <c r="BZ129" s="2" t="str">
        <f>IF($A129&gt;='FG_243way_Regular Symbol'!G$16,"",IF(E129=0,"",IF(OR(E129=$BW$1,E130=$BW$1,E131=$BW$1,E129=$BX$1,E130=$BX$1,E131=$BX$1),0,1)))</f>
        <v/>
      </c>
      <c r="CA129" s="2" t="str">
        <f>IF($A129&gt;='FG_243way_Regular Symbol'!H$16,"",IF(F129=0,"",IF(OR(F129=$BW$1,F130=$BW$1,F131=$BW$1,F129=$BX$1,F130=$BX$1,F131=$BX$1),0,1)))</f>
        <v/>
      </c>
      <c r="CC129" s="2" t="str">
        <f>IF($A129&gt;='FG_243way_Regular Symbol'!D$16,"",IF(B129=0,"",IF(OR(B129=$BW$1,B130=$BW$1,B131=$BW$1,B129=$CD$1,B130=$CD$1,B131=$CD$1),0,1)))</f>
        <v/>
      </c>
      <c r="CD129" s="2" t="str">
        <f>IF($A129&gt;='FG_243way_Regular Symbol'!E$16,"",IF(C129=0,"",IF(OR(C129=$BW$1,C130=$BW$1,C131=$BW$1,C129=$CD$1,C130=$CD$1,C131=$CD$1),0,1)))</f>
        <v/>
      </c>
      <c r="CE129" s="2" t="str">
        <f>IF($A129&gt;='FG_243way_Regular Symbol'!F$16,"",IF(D129=0,"",IF(OR(D129=$BW$1,D130=$BW$1,D131=$BW$1,D129=$CD$1,D130=$CD$1,D131=$CD$1),0,1)))</f>
        <v/>
      </c>
      <c r="CF129" s="2" t="str">
        <f>IF($A129&gt;='FG_243way_Regular Symbol'!G$16,"",IF(E129=0,"",IF(OR(E129=$BW$1,E130=$BW$1,E131=$BW$1,E129=$CD$1,E130=$CD$1,E131=$CD$1),0,1)))</f>
        <v/>
      </c>
      <c r="CG129" s="2" t="str">
        <f>IF($A129&gt;='FG_243way_Regular Symbol'!H$16,"",IF(F129=0,"",IF(OR(F129=$BW$1,F130=$BW$1,F131=$BW$1,F129=$CD$1,F130=$CD$1,F131=$CD$1),0,1)))</f>
        <v/>
      </c>
      <c r="CI129" s="2" t="str">
        <f>IF($A129&gt;='FG_243way_Regular Symbol'!D$16,"",IF(B129=0,"",IF(OR(B129=$BW$1,B130=$BW$1,B131=$BW$1,B129=$CJ$1,B130=$CJ$1,B131=$CJ$1),0,1)))</f>
        <v/>
      </c>
      <c r="CJ129" s="2" t="str">
        <f>IF($A129&gt;='FG_243way_Regular Symbol'!E$16,"",IF(C129=0,"",IF(OR(C129=$BW$1,C130=$BW$1,C131=$BW$1,C129=$CJ$1,C130=$CJ$1,C131=$CJ$1),0,1)))</f>
        <v/>
      </c>
      <c r="CK129" s="2" t="str">
        <f>IF($A129&gt;='FG_243way_Regular Symbol'!F$16,"",IF(D129=0,"",IF(OR(D129=$BW$1,D130=$BW$1,D131=$BW$1,D129=$CJ$1,D130=$CJ$1,D131=$CJ$1),0,1)))</f>
        <v/>
      </c>
      <c r="CL129" s="2" t="str">
        <f>IF($A129&gt;='FG_243way_Regular Symbol'!G$16,"",IF(E129=0,"",IF(OR(E129=$BW$1,E130=$BW$1,E131=$BW$1,E129=$CJ$1,E130=$CJ$1,E131=$CJ$1),0,1)))</f>
        <v/>
      </c>
      <c r="CM129" s="2" t="str">
        <f>IF($A129&gt;='FG_243way_Regular Symbol'!H$16,"",IF(F129=0,"",IF(OR(F129=$BW$1,F130=$BW$1,F131=$BW$1,F129=$CJ$1,F130=$CJ$1,F131=$CJ$1),0,1)))</f>
        <v/>
      </c>
      <c r="CO129" s="2" t="str">
        <f>IF($A129&gt;='FG_243way_Regular Symbol'!D$16,"",IF(B129=0,"",IF(OR(B129=$BW$1,B130=$BW$1,B131=$BW$1,B129=$CP$1,B130=$CP$1,B131=$CP$1),0,1)))</f>
        <v/>
      </c>
      <c r="CP129" s="2" t="str">
        <f>IF($A129&gt;='FG_243way_Regular Symbol'!E$16,"",IF(C129=0,"",IF(OR(C129=$BW$1,C130=$BW$1,C131=$BW$1,C129=$CP$1,C130=$CP$1,C131=$CP$1),0,1)))</f>
        <v/>
      </c>
      <c r="CQ129" s="2" t="str">
        <f>IF($A129&gt;='FG_243way_Regular Symbol'!F$16,"",IF(D129=0,"",IF(OR(D129=$BW$1,D130=$BW$1,D131=$BW$1,D129=$CP$1,D130=$CP$1,D131=$CP$1),0,1)))</f>
        <v/>
      </c>
      <c r="CR129" s="2" t="str">
        <f>IF($A129&gt;='FG_243way_Regular Symbol'!G$16,"",IF(E129=0,"",IF(OR(E129=$BW$1,E130=$BW$1,E131=$BW$1,E129=$CP$1,E130=$CP$1,E131=$CP$1),0,1)))</f>
        <v/>
      </c>
      <c r="CS129" s="2" t="str">
        <f>IF($A129&gt;='FG_243way_Regular Symbol'!H$16,"",IF(F129=0,"",IF(OR(F129=$BW$1,F130=$BW$1,F131=$BW$1,F129=$CP$1,F130=$CP$1,F131=$CP$1),0,1)))</f>
        <v/>
      </c>
      <c r="CU129" s="2" t="str">
        <f>IF($A129&gt;='FG_243way_Regular Symbol'!D$16,"",IF(B129=0,"",IF(OR(B129=$BW$1,B130=$BW$1,B131=$BW$1,B129=$CV$1,B130=$CV$1,B131=$CV$1),0,1)))</f>
        <v/>
      </c>
      <c r="CV129" s="2" t="str">
        <f>IF($A129&gt;='FG_243way_Regular Symbol'!E$16,"",IF(C129=0,"",IF(OR(C129=$BW$1,C130=$BW$1,C131=$BW$1,C129=$CV$1,C130=$CV$1,C131=$CV$1),0,1)))</f>
        <v/>
      </c>
      <c r="CW129" s="2" t="str">
        <f>IF($A129&gt;='FG_243way_Regular Symbol'!F$16,"",IF(D129=0,"",IF(OR(D129=$BW$1,D130=$BW$1,D131=$BW$1,D129=$CV$1,D130=$CV$1,D131=$CV$1),0,1)))</f>
        <v/>
      </c>
      <c r="CX129" s="2" t="str">
        <f>IF($A129&gt;='FG_243way_Regular Symbol'!G$16,"",IF(E129=0,"",IF(OR(E129=$BW$1,E130=$BW$1,E131=$BW$1,E129=$CV$1,E130=$CV$1,E131=$CV$1),0,1)))</f>
        <v/>
      </c>
      <c r="CY129" s="2" t="str">
        <f>IF($A129&gt;='FG_243way_Regular Symbol'!H$16,"",IF(F129=0,"",IF(OR(F129=$BW$1,F130=$BW$1,F131=$BW$1,F129=$CV$1,F130=$CV$1,F131=$CV$1),0,1)))</f>
        <v/>
      </c>
    </row>
    <row r="130" spans="1:103">
      <c r="A130" s="341">
        <f>IF('FG_243way_Regular Symbol'!L129="","",'FG_243way_Regular Symbol'!L129)</f>
        <v>126</v>
      </c>
      <c r="B130" s="184" t="str">
        <f>IF('FG_243way_Regular Symbol'!M129="",
IF($A130-'FG_243way_Regular Symbol'!D$16&gt;='FG_243way_RegularＸ_W()'!B$2-1,"",VLOOKUP($A130-'FG_243way_Regular Symbol'!D$16,'FG_243way_Regular Symbol'!$L$3:$Q$99,'FG_243way_RegularＸ_W()'!B$3+1,FALSE)),
'FG_243way_Regular Symbol'!M129)</f>
        <v/>
      </c>
      <c r="C130" s="184" t="str">
        <f>IF('FG_243way_Regular Symbol'!N129="",
IF($A130-'FG_243way_Regular Symbol'!E$16&gt;='FG_243way_RegularＸ_W()'!C$2-1,"",VLOOKUP($A130-'FG_243way_Regular Symbol'!E$16,'FG_243way_Regular Symbol'!$L$3:$Q$99,'FG_243way_RegularＸ_W()'!C$3+1,FALSE)),
'FG_243way_Regular Symbol'!N129)</f>
        <v/>
      </c>
      <c r="D130" s="184" t="str">
        <f>IF('FG_243way_Regular Symbol'!O129="",
IF($A130-'FG_243way_Regular Symbol'!F$16&gt;='FG_243way_RegularＸ_W()'!D$2-1,"",VLOOKUP($A130-'FG_243way_Regular Symbol'!F$16,'FG_243way_Regular Symbol'!$L$3:$Q$99,'FG_243way_RegularＸ_W()'!D$3+1,FALSE)),
'FG_243way_Regular Symbol'!O129)</f>
        <v/>
      </c>
      <c r="E130" s="184" t="str">
        <f>IF('FG_243way_Regular Symbol'!P129="",
IF($A130-'FG_243way_Regular Symbol'!G$16&gt;='FG_243way_RegularＸ_W()'!E$2-1,"",VLOOKUP($A130-'FG_243way_Regular Symbol'!G$16,'FG_243way_Regular Symbol'!$L$3:$Q$99,'FG_243way_RegularＸ_W()'!E$3+1,FALSE)),
'FG_243way_Regular Symbol'!P129)</f>
        <v/>
      </c>
      <c r="F130" s="358" t="str">
        <f>IF('FG_243way_Regular Symbol'!Q129="",
IF($A130-'FG_243way_Regular Symbol'!H$16&gt;='FG_243way_RegularＸ_W()'!F$2-1,"",VLOOKUP($A130-'FG_243way_Regular Symbol'!H$16,'FG_243way_Regular Symbol'!$L$3:$Q$99,'FG_243way_RegularＸ_W()'!F$3+1,FALSE)),
'FG_243way_Regular Symbol'!Q129)</f>
        <v/>
      </c>
      <c r="O130" s="342" t="str">
        <f>IF($A130&gt;='FG_243way_Regular Symbol'!D$16,"",IF(B130=0,"",IF(OR(B130=$O$1,B130=$P$1,B131=$O$1,B131=$P$1,B132=$O$1,B132=$P$1),0,1)))</f>
        <v/>
      </c>
      <c r="P130" s="2" t="str">
        <f>IF($A130&gt;='FG_243way_Regular Symbol'!E$16,"",IF(C130=0,"",IF(OR(C130=$O$1,C130=$P$1,C131=$O$1,C131=$P$1,C132=$O$1,C132=$P$1),0,1)))</f>
        <v/>
      </c>
      <c r="Q130" s="2" t="str">
        <f>IF($A130&gt;='FG_243way_Regular Symbol'!F$16,"",IF(D130=0,"",IF(OR(D130=$O$1,D130=$P$1,D131=$O$1,D131=$P$1,D132=$O$1,D132=$P$1),0,1)))</f>
        <v/>
      </c>
      <c r="R130" s="2" t="str">
        <f>IF($A130&gt;='FG_243way_Regular Symbol'!G$16,"",IF(E130=0,"",IF(OR(E130=$O$1,E130=$P$1,E131=$O$1,E131=$P$1,E132=$O$1,E132=$P$1),0,1)))</f>
        <v/>
      </c>
      <c r="S130" s="128" t="str">
        <f>IF($A130&gt;='FG_243way_Regular Symbol'!H$16,"",IF(F130=0,"",IF(OR(F130=$O$1,F130=$P$1,F131=$O$1,F131=$P$1,F132=$O$1,F132=$P$1),0,1)))</f>
        <v/>
      </c>
      <c r="U130" s="342" t="str">
        <f>IF($A130&gt;='FG_243way_Regular Symbol'!D$16,"",IF(B130=0,"",IF(OR(B130=$U$1,B130=$V$1,B131=$U$1,B131=$V$1,B132=$U$1,B132=$V$1),0,1)))</f>
        <v/>
      </c>
      <c r="V130" s="2" t="str">
        <f>IF($A130&gt;='FG_243way_Regular Symbol'!E$16,"",IF(C130=0,"",IF(OR(C130=$U$1,C130=$V$1,C131=$U$1,C131=$V$1,C132=$U$1,C132=$V$1),0,1)))</f>
        <v/>
      </c>
      <c r="W130" s="2" t="str">
        <f>IF($A130&gt;='FG_243way_Regular Symbol'!F$16,"",IF(D130=0,"",IF(OR(D130=$U$1,D130=$V$1,D131=$U$1,D131=$V$1,D132=$U$1,D132=$V$1),0,1)))</f>
        <v/>
      </c>
      <c r="X130" s="2" t="str">
        <f>IF($A130&gt;='FG_243way_Regular Symbol'!G$16,"",IF(E130=0,"",IF(OR(E130=$U$1,E130=$V$1,E131=$U$1,E131=$V$1,E132=$U$1,E132=$V$1),0,1)))</f>
        <v/>
      </c>
      <c r="Y130" s="128" t="str">
        <f>IF($A130&gt;='FG_243way_Regular Symbol'!H$16,"",IF(F130=0,"",IF(OR(F130=$U$1,F130=$V$1,F131=$U$1,F131=$V$1,F132=$U$1,F132=$V$1),0,1)))</f>
        <v/>
      </c>
      <c r="AA130" s="342" t="str">
        <f>IF($A130&gt;='FG_243way_Regular Symbol'!D$16,"",IF(B130=0,"",IF(OR(B130=$AA$1,B130=$AB$1,B131=$AA$1,B131=$AB$1,B132=$AA$1,,B132=$AB$1),0,1)))</f>
        <v/>
      </c>
      <c r="AB130" s="2" t="str">
        <f>IF($A130&gt;='FG_243way_Regular Symbol'!E$16,"",IF(C130=0,"",IF(OR(C130=$AA$1,C130=$AB$1,C131=$AA$1,C131=$AB$1,C132=$AA$1,,C132=$AB$1),0,1)))</f>
        <v/>
      </c>
      <c r="AC130" s="2" t="str">
        <f>IF($A130&gt;='FG_243way_Regular Symbol'!F$16,"",IF(D130=0,"",IF(OR(D130=$AA$1,D130=$AB$1,D131=$AA$1,D131=$AB$1,D132=$AA$1,,D132=$AB$1),0,1)))</f>
        <v/>
      </c>
      <c r="AD130" s="2" t="str">
        <f>IF($A130&gt;='FG_243way_Regular Symbol'!G$16,"",IF(E130=0,"",IF(OR(E130=$AA$1,E130=$AB$1,E131=$AA$1,E131=$AB$1,E132=$AA$1,,E132=$AB$1),0,1)))</f>
        <v/>
      </c>
      <c r="AE130" s="128" t="str">
        <f>IF($A130&gt;='FG_243way_Regular Symbol'!H$16,"",IF(F130=0,"",IF(OR(F130=$AA$1,F130=$AB$1,F131=$AA$1,F131=$AB$1,F132=$AA$1,,F132=$AB$1),0,1)))</f>
        <v/>
      </c>
      <c r="AG130" s="342" t="str">
        <f>IF($A130&gt;='FG_243way_Regular Symbol'!D$16,"",IF(B130=0,"",IF(OR(B130=$AG$1,B130=$AH$1,B131=$AG$1,B131=$AH$1,B132=$AG$1,B132=$AH$1),0,1)))</f>
        <v/>
      </c>
      <c r="AH130" s="2" t="str">
        <f>IF($A130&gt;='FG_243way_Regular Symbol'!E$16,"",IF(C130=0,"",IF(OR(C130=$AG$1,C130=$AH$1,C131=$AG$1,C131=$AH$1,C132=$AG$1,C132=$AH$1),0,1)))</f>
        <v/>
      </c>
      <c r="AI130" s="2" t="str">
        <f>IF($A130&gt;='FG_243way_Regular Symbol'!F$16,"",IF(D130=0,"",IF(OR(D130=$AG$1,D130=$AH$1,D131=$AG$1,D131=$AH$1,D132=$AG$1,D132=$AH$1),0,1)))</f>
        <v/>
      </c>
      <c r="AJ130" s="2" t="str">
        <f>IF($A130&gt;='FG_243way_Regular Symbol'!G$16,"",IF(E130=0,"",IF(OR(E130=$AG$1,E130=$AH$1,E131=$AG$1,E131=$AH$1,E132=$AG$1,E132=$AH$1),0,1)))</f>
        <v/>
      </c>
      <c r="AK130" s="128" t="str">
        <f>IF($A130&gt;='FG_243way_Regular Symbol'!H$16,"",IF(F130=0,"",IF(OR(F130=$AG$1,F130=$AH$1,F131=$AG$1,F131=$AH$1,F132=$AG$1,F132=$AH$1),0,1)))</f>
        <v/>
      </c>
      <c r="AM130" s="342" t="str">
        <f>IF($A130&gt;='FG_243way_Regular Symbol'!D$16,"",IF(B130=0,"",IF(OR(B130=$AM$1,B130=$AN$1,B131=$AM$1,B131=$AN$1,B132=$AM$1,B132=$AN$1),0,1)))</f>
        <v/>
      </c>
      <c r="AN130" s="2" t="str">
        <f>IF($A130&gt;='FG_243way_Regular Symbol'!E$16,"",IF(C130=0,"",IF(OR(C130=$AM$1,C130=$AN$1,C131=$AM$1,C131=$AN$1,C132=$AM$1,C132=$AN$1),0,1)))</f>
        <v/>
      </c>
      <c r="AO130" s="2" t="str">
        <f>IF($A130&gt;='FG_243way_Regular Symbol'!F$16,"",IF(D130=0,"",IF(OR(D130=$AM$1,D130=$AN$1,D131=$AM$1,D131=$AN$1,D132=$AM$1,D132=$AN$1),0,1)))</f>
        <v/>
      </c>
      <c r="AP130" s="2" t="str">
        <f>IF($A130&gt;='FG_243way_Regular Symbol'!G$16,"",IF(E130=0,"",IF(OR(E130=$AM$1,E130=$AN$1,E131=$AM$1,E131=$AN$1,E132=$AM$1,E132=$AN$1),0,1)))</f>
        <v/>
      </c>
      <c r="AQ130" s="128" t="str">
        <f>IF($A130&gt;='FG_243way_Regular Symbol'!H$16,"",IF(F130=0,"",IF(OR(F130=$AM$1,F130=$AN$1,F131=$AM$1,F131=$AN$1,F132=$AM$1,F132=$AN$1),0,1)))</f>
        <v/>
      </c>
      <c r="AS130" s="342" t="str">
        <f>IF($A130&gt;='FG_243way_Regular Symbol'!D$16,"",IF(B130=0,"",IF(OR(B130=$AM$1,B130=$AT$1,B131=$AM$1,B131=$AT$1,B132=$AM$1,B132=$AT$1),0,1)))</f>
        <v/>
      </c>
      <c r="AT130" s="2" t="str">
        <f>IF($A130&gt;='FG_243way_Regular Symbol'!E$16,"",IF(C130=0,"",IF(OR(C130=$AM$1,C130=$AT$1,C131=$AM$1,C131=$AT$1,C132=$AM$1,C132=$AT$1),0,1)))</f>
        <v/>
      </c>
      <c r="AU130" s="2" t="str">
        <f>IF($A130&gt;='FG_243way_Regular Symbol'!F$16,"",IF(D130=0,"",IF(OR(D130=$AM$1,D130=$AT$1,D131=$AM$1,D131=$AT$1,D132=$AM$1,D132=$AT$1),0,1)))</f>
        <v/>
      </c>
      <c r="AV130" s="2" t="str">
        <f>IF($A130&gt;='FG_243way_Regular Symbol'!G$16,"",IF(E130=0,"",IF(OR(E130=$AM$1,E130=$AT$1,E131=$AM$1,E131=$AT$1,E132=$AM$1,E132=$AT$1),0,1)))</f>
        <v/>
      </c>
      <c r="AW130" s="128" t="str">
        <f>IF($A130&gt;='FG_243way_Regular Symbol'!H$16,"",IF(F130=0,"",IF(OR(F130=$AM$1,F130=$AT$1,F131=$AM$1,F131=$AT$1,F132=$AM$1,F132=$AT$1),0,1)))</f>
        <v/>
      </c>
      <c r="AY130" s="342" t="str">
        <f>IF($A130&gt;='FG_243way_Regular Symbol'!D$16,"",IF(B130=0,"",IF(OR(B130=$AM$1,B130=$AZ$1,B131=$AM$1,B131=$AZ$1,B132=$AM$1,B132=$AZ$1),0,1)))</f>
        <v/>
      </c>
      <c r="AZ130" s="2" t="str">
        <f>IF($A130&gt;='FG_243way_Regular Symbol'!E$16,"",IF(C130=0,"",IF(OR(C130=$AM$1,C130=$AZ$1,C131=$AM$1,C131=$AZ$1,C132=$AM$1,C132=$AZ$1),0,1)))</f>
        <v/>
      </c>
      <c r="BA130" s="2" t="str">
        <f>IF($A130&gt;='FG_243way_Regular Symbol'!F$16,"",IF(D130=0,"",IF(OR(D130=$AM$1,D130=$AZ$1,D131=$AM$1,D131=$AZ$1,D132=$AM$1,D132=$AZ$1),0,1)))</f>
        <v/>
      </c>
      <c r="BB130" s="2" t="str">
        <f>IF($A130&gt;='FG_243way_Regular Symbol'!G$16,"",IF(E130=0,"",IF(OR(E130=$AM$1,E130=$AZ$1,E131=$AM$1,E131=$AZ$1,E132=$AM$1,E132=$AZ$1),0,1)))</f>
        <v/>
      </c>
      <c r="BC130" s="128" t="str">
        <f>IF($A130&gt;='FG_243way_Regular Symbol'!H$16,"",IF(F130=0,"",IF(OR(F130=$AM$1,F130=$AZ$1,F131=$AM$1,F131=$AZ$1,F132=$AM$1,F132=$AZ$1),0,1)))</f>
        <v/>
      </c>
      <c r="BE130" s="342"/>
      <c r="BF130" s="2"/>
      <c r="BG130" s="2" t="str">
        <f>IF($A130&gt;='FG_243way_Regular Symbol'!F$16,"",IF(D130=0,"",COUNTIF(D130:D132,$BF$1)))</f>
        <v/>
      </c>
      <c r="BH130" s="2" t="str">
        <f>IF($A130&gt;='FG_243way_Regular Symbol'!G$16,"",IF(E130=0,"",COUNTIF(E130:E132,$BF$1)))</f>
        <v/>
      </c>
      <c r="BI130" s="2" t="str">
        <f>IF($A130&gt;='FG_243way_Regular Symbol'!H$16,"",IF(F130=0,"",COUNTIF(F130:F132,$BF$1)))</f>
        <v/>
      </c>
      <c r="BK130" s="342"/>
      <c r="BL130" s="2"/>
      <c r="BM130" s="2" t="str">
        <f>IF($A130&gt;='FG_243way_Regular Symbol'!F$16,"",IF(D130=0,"",IF(OR(D130=$AM$1,D130=$BL$1,D131=$AM$1,D131=$BL$1,D132=$AM$1,D132=$BL$1),0,1)))</f>
        <v/>
      </c>
      <c r="BN130" s="2" t="str">
        <f>IF($A130&gt;='FG_243way_Regular Symbol'!G$16,"",IF(E130=0,"",IF(OR(E130=$AM$1,E130=$BL$1,E131=$AM$1,E131=$BL$1,E132=$AM$1,E132=$BL$1),0,1)))</f>
        <v/>
      </c>
      <c r="BO130" s="128" t="str">
        <f>IF($A130&gt;='FG_243way_Regular Symbol'!H$16,"",IF(F130=0,"",IF(OR(F130=$AM$1,F130=$BL$1,F131=$AM$1,F131=$BL$1,F132=$AM$1,F132=$BL$1),0,1)))</f>
        <v/>
      </c>
      <c r="BQ130" s="2" t="str">
        <f>IF($A130&gt;='FG_243way_Regular Symbol'!D$16,"",IF(B130=0,"",IF(OR(B130=$BQ$1,B130=$BR$1,B131=$BQ$1,B131=$BR$1,B132=$BQ$1,B132=$BR$1),0,1)))</f>
        <v/>
      </c>
      <c r="BR130" s="2" t="str">
        <f>IF($A130&gt;='FG_243way_Regular Symbol'!E$16,"",IF(C130=0,"",IF(OR(C130=$BQ$1,C130=$BR$1,C131=$BQ$1,C131=$BR$1,C132=$BQ$1,C132=$BR$1),0,1)))</f>
        <v/>
      </c>
      <c r="BS130" s="2" t="str">
        <f>IF($A130&gt;='FG_243way_Regular Symbol'!F$16,"",IF(D130=0,"",IF(OR(D130=$BQ$1,D130=$BR$1,D131=$BQ$1,D131=$BR$1,D132=$BQ$1,D132=$BR$1),0,1)))</f>
        <v/>
      </c>
      <c r="BT130" s="2" t="str">
        <f>IF($A130&gt;='FG_243way_Regular Symbol'!G$16,"",IF(E130=0,"",IF(OR(E130=$BQ$1,E130=$BR$1,E131=$BQ$1,E131=$BR$1,E132=$BQ$1,E132=$BR$1),0,1)))</f>
        <v/>
      </c>
      <c r="BU130" s="2" t="str">
        <f>IF($A130&gt;='FG_243way_Regular Symbol'!H$16,"",IF(F130=0,"",IF(OR(F130=$BQ$1,F130=$BR$1,F131=$BQ$1,F131=$BR$1,F132=$BQ$1,F132=$BR$1),0,1)))</f>
        <v/>
      </c>
      <c r="BW130" s="2" t="str">
        <f>IF($A130&gt;='FG_243way_Regular Symbol'!D$16,"",IF(B130=0,"",IF(OR(B130=$BW$1,B131=$BW$1,B132=$BW$1,B130=$BX$1,B131=$BX$1,B132=$BX$1),0,1)))</f>
        <v/>
      </c>
      <c r="BX130" s="2" t="str">
        <f>IF($A130&gt;='FG_243way_Regular Symbol'!E$16,"",IF(C130=0,"",IF(OR(C130=$BW$1,C131=$BW$1,C132=$BW$1,C130=$BX$1,C131=$BX$1,C132=$BX$1),0,1)))</f>
        <v/>
      </c>
      <c r="BY130" s="2" t="str">
        <f>IF($A130&gt;='FG_243way_Regular Symbol'!F$16,"",IF(D130=0,"",IF(OR(D130=$BW$1,D131=$BW$1,D132=$BW$1,D130=$BX$1,D131=$BX$1,D132=$BX$1),0,1)))</f>
        <v/>
      </c>
      <c r="BZ130" s="2" t="str">
        <f>IF($A130&gt;='FG_243way_Regular Symbol'!G$16,"",IF(E130=0,"",IF(OR(E130=$BW$1,E131=$BW$1,E132=$BW$1,E130=$BX$1,E131=$BX$1,E132=$BX$1),0,1)))</f>
        <v/>
      </c>
      <c r="CA130" s="2" t="str">
        <f>IF($A130&gt;='FG_243way_Regular Symbol'!H$16,"",IF(F130=0,"",IF(OR(F130=$BW$1,F131=$BW$1,F132=$BW$1,F130=$BX$1,F131=$BX$1,F132=$BX$1),0,1)))</f>
        <v/>
      </c>
      <c r="CC130" s="2" t="str">
        <f>IF($A130&gt;='FG_243way_Regular Symbol'!D$16,"",IF(B130=0,"",IF(OR(B130=$BW$1,B131=$BW$1,B132=$BW$1,B130=$CD$1,B131=$CD$1,B132=$CD$1),0,1)))</f>
        <v/>
      </c>
      <c r="CD130" s="2" t="str">
        <f>IF($A130&gt;='FG_243way_Regular Symbol'!E$16,"",IF(C130=0,"",IF(OR(C130=$BW$1,C131=$BW$1,C132=$BW$1,C130=$CD$1,C131=$CD$1,C132=$CD$1),0,1)))</f>
        <v/>
      </c>
      <c r="CE130" s="2" t="str">
        <f>IF($A130&gt;='FG_243way_Regular Symbol'!F$16,"",IF(D130=0,"",IF(OR(D130=$BW$1,D131=$BW$1,D132=$BW$1,D130=$CD$1,D131=$CD$1,D132=$CD$1),0,1)))</f>
        <v/>
      </c>
      <c r="CF130" s="2" t="str">
        <f>IF($A130&gt;='FG_243way_Regular Symbol'!G$16,"",IF(E130=0,"",IF(OR(E130=$BW$1,E131=$BW$1,E132=$BW$1,E130=$CD$1,E131=$CD$1,E132=$CD$1),0,1)))</f>
        <v/>
      </c>
      <c r="CG130" s="2" t="str">
        <f>IF($A130&gt;='FG_243way_Regular Symbol'!H$16,"",IF(F130=0,"",IF(OR(F130=$BW$1,F131=$BW$1,F132=$BW$1,F130=$CD$1,F131=$CD$1,F132=$CD$1),0,1)))</f>
        <v/>
      </c>
      <c r="CI130" s="2" t="str">
        <f>IF($A130&gt;='FG_243way_Regular Symbol'!D$16,"",IF(B130=0,"",IF(OR(B130=$BW$1,B131=$BW$1,B132=$BW$1,B130=$CJ$1,B131=$CJ$1,B132=$CJ$1),0,1)))</f>
        <v/>
      </c>
      <c r="CJ130" s="2" t="str">
        <f>IF($A130&gt;='FG_243way_Regular Symbol'!E$16,"",IF(C130=0,"",IF(OR(C130=$BW$1,C131=$BW$1,C132=$BW$1,C130=$CJ$1,C131=$CJ$1,C132=$CJ$1),0,1)))</f>
        <v/>
      </c>
      <c r="CK130" s="2" t="str">
        <f>IF($A130&gt;='FG_243way_Regular Symbol'!F$16,"",IF(D130=0,"",IF(OR(D130=$BW$1,D131=$BW$1,D132=$BW$1,D130=$CJ$1,D131=$CJ$1,D132=$CJ$1),0,1)))</f>
        <v/>
      </c>
      <c r="CL130" s="2" t="str">
        <f>IF($A130&gt;='FG_243way_Regular Symbol'!G$16,"",IF(E130=0,"",IF(OR(E130=$BW$1,E131=$BW$1,E132=$BW$1,E130=$CJ$1,E131=$CJ$1,E132=$CJ$1),0,1)))</f>
        <v/>
      </c>
      <c r="CM130" s="2" t="str">
        <f>IF($A130&gt;='FG_243way_Regular Symbol'!H$16,"",IF(F130=0,"",IF(OR(F130=$BW$1,F131=$BW$1,F132=$BW$1,F130=$CJ$1,F131=$CJ$1,F132=$CJ$1),0,1)))</f>
        <v/>
      </c>
      <c r="CO130" s="2" t="str">
        <f>IF($A130&gt;='FG_243way_Regular Symbol'!D$16,"",IF(B130=0,"",IF(OR(B130=$BW$1,B131=$BW$1,B132=$BW$1,B130=$CP$1,B131=$CP$1,B132=$CP$1),0,1)))</f>
        <v/>
      </c>
      <c r="CP130" s="2" t="str">
        <f>IF($A130&gt;='FG_243way_Regular Symbol'!E$16,"",IF(C130=0,"",IF(OR(C130=$BW$1,C131=$BW$1,C132=$BW$1,C130=$CP$1,C131=$CP$1,C132=$CP$1),0,1)))</f>
        <v/>
      </c>
      <c r="CQ130" s="2" t="str">
        <f>IF($A130&gt;='FG_243way_Regular Symbol'!F$16,"",IF(D130=0,"",IF(OR(D130=$BW$1,D131=$BW$1,D132=$BW$1,D130=$CP$1,D131=$CP$1,D132=$CP$1),0,1)))</f>
        <v/>
      </c>
      <c r="CR130" s="2" t="str">
        <f>IF($A130&gt;='FG_243way_Regular Symbol'!G$16,"",IF(E130=0,"",IF(OR(E130=$BW$1,E131=$BW$1,E132=$BW$1,E130=$CP$1,E131=$CP$1,E132=$CP$1),0,1)))</f>
        <v/>
      </c>
      <c r="CS130" s="2" t="str">
        <f>IF($A130&gt;='FG_243way_Regular Symbol'!H$16,"",IF(F130=0,"",IF(OR(F130=$BW$1,F131=$BW$1,F132=$BW$1,F130=$CP$1,F131=$CP$1,F132=$CP$1),0,1)))</f>
        <v/>
      </c>
      <c r="CU130" s="2" t="str">
        <f>IF($A130&gt;='FG_243way_Regular Symbol'!D$16,"",IF(B130=0,"",IF(OR(B130=$BW$1,B131=$BW$1,B132=$BW$1,B130=$CV$1,B131=$CV$1,B132=$CV$1),0,1)))</f>
        <v/>
      </c>
      <c r="CV130" s="2" t="str">
        <f>IF($A130&gt;='FG_243way_Regular Symbol'!E$16,"",IF(C130=0,"",IF(OR(C130=$BW$1,C131=$BW$1,C132=$BW$1,C130=$CV$1,C131=$CV$1,C132=$CV$1),0,1)))</f>
        <v/>
      </c>
      <c r="CW130" s="2" t="str">
        <f>IF($A130&gt;='FG_243way_Regular Symbol'!F$16,"",IF(D130=0,"",IF(OR(D130=$BW$1,D131=$BW$1,D132=$BW$1,D130=$CV$1,D131=$CV$1,D132=$CV$1),0,1)))</f>
        <v/>
      </c>
      <c r="CX130" s="2" t="str">
        <f>IF($A130&gt;='FG_243way_Regular Symbol'!G$16,"",IF(E130=0,"",IF(OR(E130=$BW$1,E131=$BW$1,E132=$BW$1,E130=$CV$1,E131=$CV$1,E132=$CV$1),0,1)))</f>
        <v/>
      </c>
      <c r="CY130" s="2" t="str">
        <f>IF($A130&gt;='FG_243way_Regular Symbol'!H$16,"",IF(F130=0,"",IF(OR(F130=$BW$1,F131=$BW$1,F132=$BW$1,F130=$CV$1,F131=$CV$1,F132=$CV$1),0,1)))</f>
        <v/>
      </c>
    </row>
    <row r="131" spans="1:103">
      <c r="A131" s="341">
        <f>IF('FG_243way_Regular Symbol'!L130="","",'FG_243way_Regular Symbol'!L130)</f>
        <v>127</v>
      </c>
      <c r="B131" s="184" t="str">
        <f>IF('FG_243way_Regular Symbol'!M130="",
IF($A131-'FG_243way_Regular Symbol'!D$16&gt;='FG_243way_RegularＸ_W()'!B$2-1,"",VLOOKUP($A131-'FG_243way_Regular Symbol'!D$16,'FG_243way_Regular Symbol'!$L$3:$Q$99,'FG_243way_RegularＸ_W()'!B$3+1,FALSE)),
'FG_243way_Regular Symbol'!M130)</f>
        <v/>
      </c>
      <c r="C131" s="184" t="str">
        <f>IF('FG_243way_Regular Symbol'!N130="",
IF($A131-'FG_243way_Regular Symbol'!E$16&gt;='FG_243way_RegularＸ_W()'!C$2-1,"",VLOOKUP($A131-'FG_243way_Regular Symbol'!E$16,'FG_243way_Regular Symbol'!$L$3:$Q$99,'FG_243way_RegularＸ_W()'!C$3+1,FALSE)),
'FG_243way_Regular Symbol'!N130)</f>
        <v/>
      </c>
      <c r="D131" s="184" t="str">
        <f>IF('FG_243way_Regular Symbol'!O130="",
IF($A131-'FG_243way_Regular Symbol'!F$16&gt;='FG_243way_RegularＸ_W()'!D$2-1,"",VLOOKUP($A131-'FG_243way_Regular Symbol'!F$16,'FG_243way_Regular Symbol'!$L$3:$Q$99,'FG_243way_RegularＸ_W()'!D$3+1,FALSE)),
'FG_243way_Regular Symbol'!O130)</f>
        <v/>
      </c>
      <c r="E131" s="184" t="str">
        <f>IF('FG_243way_Regular Symbol'!P130="",
IF($A131-'FG_243way_Regular Symbol'!G$16&gt;='FG_243way_RegularＸ_W()'!E$2-1,"",VLOOKUP($A131-'FG_243way_Regular Symbol'!G$16,'FG_243way_Regular Symbol'!$L$3:$Q$99,'FG_243way_RegularＸ_W()'!E$3+1,FALSE)),
'FG_243way_Regular Symbol'!P130)</f>
        <v/>
      </c>
      <c r="F131" s="358" t="str">
        <f>IF('FG_243way_Regular Symbol'!Q130="",
IF($A131-'FG_243way_Regular Symbol'!H$16&gt;='FG_243way_RegularＸ_W()'!F$2-1,"",VLOOKUP($A131-'FG_243way_Regular Symbol'!H$16,'FG_243way_Regular Symbol'!$L$3:$Q$99,'FG_243way_RegularＸ_W()'!F$3+1,FALSE)),
'FG_243way_Regular Symbol'!Q130)</f>
        <v/>
      </c>
      <c r="O131" s="342" t="str">
        <f>IF($A131&gt;='FG_243way_Regular Symbol'!D$16,"",IF(B131=0,"",IF(OR(B131=$O$1,B131=$P$1,B132=$O$1,B132=$P$1,B133=$O$1,B133=$P$1),0,1)))</f>
        <v/>
      </c>
      <c r="P131" s="2" t="str">
        <f>IF($A131&gt;='FG_243way_Regular Symbol'!E$16,"",IF(C131=0,"",IF(OR(C131=$O$1,C131=$P$1,C132=$O$1,C132=$P$1,C133=$O$1,C133=$P$1),0,1)))</f>
        <v/>
      </c>
      <c r="Q131" s="2" t="str">
        <f>IF($A131&gt;='FG_243way_Regular Symbol'!F$16,"",IF(D131=0,"",IF(OR(D131=$O$1,D131=$P$1,D132=$O$1,D132=$P$1,D133=$O$1,D133=$P$1),0,1)))</f>
        <v/>
      </c>
      <c r="R131" s="2" t="str">
        <f>IF($A131&gt;='FG_243way_Regular Symbol'!G$16,"",IF(E131=0,"",IF(OR(E131=$O$1,E131=$P$1,E132=$O$1,E132=$P$1,E133=$O$1,E133=$P$1),0,1)))</f>
        <v/>
      </c>
      <c r="S131" s="128" t="str">
        <f>IF($A131&gt;='FG_243way_Regular Symbol'!H$16,"",IF(F131=0,"",IF(OR(F131=$O$1,F131=$P$1,F132=$O$1,F132=$P$1,F133=$O$1,F133=$P$1),0,1)))</f>
        <v/>
      </c>
      <c r="U131" s="342" t="str">
        <f>IF($A131&gt;='FG_243way_Regular Symbol'!D$16,"",IF(B131=0,"",IF(OR(B131=$U$1,B131=$V$1,B132=$U$1,B132=$V$1,B133=$U$1,B133=$V$1),0,1)))</f>
        <v/>
      </c>
      <c r="V131" s="2" t="str">
        <f>IF($A131&gt;='FG_243way_Regular Symbol'!E$16,"",IF(C131=0,"",IF(OR(C131=$U$1,C131=$V$1,C132=$U$1,C132=$V$1,C133=$U$1,C133=$V$1),0,1)))</f>
        <v/>
      </c>
      <c r="W131" s="2" t="str">
        <f>IF($A131&gt;='FG_243way_Regular Symbol'!F$16,"",IF(D131=0,"",IF(OR(D131=$U$1,D131=$V$1,D132=$U$1,D132=$V$1,D133=$U$1,D133=$V$1),0,1)))</f>
        <v/>
      </c>
      <c r="X131" s="2" t="str">
        <f>IF($A131&gt;='FG_243way_Regular Symbol'!G$16,"",IF(E131=0,"",IF(OR(E131=$U$1,E131=$V$1,E132=$U$1,E132=$V$1,E133=$U$1,E133=$V$1),0,1)))</f>
        <v/>
      </c>
      <c r="Y131" s="128" t="str">
        <f>IF($A131&gt;='FG_243way_Regular Symbol'!H$16,"",IF(F131=0,"",IF(OR(F131=$U$1,F131=$V$1,F132=$U$1,F132=$V$1,F133=$U$1,F133=$V$1),0,1)))</f>
        <v/>
      </c>
      <c r="AA131" s="342" t="str">
        <f>IF($A131&gt;='FG_243way_Regular Symbol'!D$16,"",IF(B131=0,"",IF(OR(B131=$AA$1,B131=$AB$1,B132=$AA$1,B132=$AB$1,B133=$AA$1,,B133=$AB$1),0,1)))</f>
        <v/>
      </c>
      <c r="AB131" s="2" t="str">
        <f>IF($A131&gt;='FG_243way_Regular Symbol'!E$16,"",IF(C131=0,"",IF(OR(C131=$AA$1,C131=$AB$1,C132=$AA$1,C132=$AB$1,C133=$AA$1,,C133=$AB$1),0,1)))</f>
        <v/>
      </c>
      <c r="AC131" s="2" t="str">
        <f>IF($A131&gt;='FG_243way_Regular Symbol'!F$16,"",IF(D131=0,"",IF(OR(D131=$AA$1,D131=$AB$1,D132=$AA$1,D132=$AB$1,D133=$AA$1,,D133=$AB$1),0,1)))</f>
        <v/>
      </c>
      <c r="AD131" s="2" t="str">
        <f>IF($A131&gt;='FG_243way_Regular Symbol'!G$16,"",IF(E131=0,"",IF(OR(E131=$AA$1,E131=$AB$1,E132=$AA$1,E132=$AB$1,E133=$AA$1,,E133=$AB$1),0,1)))</f>
        <v/>
      </c>
      <c r="AE131" s="128" t="str">
        <f>IF($A131&gt;='FG_243way_Regular Symbol'!H$16,"",IF(F131=0,"",IF(OR(F131=$AA$1,F131=$AB$1,F132=$AA$1,F132=$AB$1,F133=$AA$1,,F133=$AB$1),0,1)))</f>
        <v/>
      </c>
      <c r="AG131" s="342" t="str">
        <f>IF($A131&gt;='FG_243way_Regular Symbol'!D$16,"",IF(B131=0,"",IF(OR(B131=$AG$1,B131=$AH$1,B132=$AG$1,B132=$AH$1,B133=$AG$1,B133=$AH$1),0,1)))</f>
        <v/>
      </c>
      <c r="AH131" s="2" t="str">
        <f>IF($A131&gt;='FG_243way_Regular Symbol'!E$16,"",IF(C131=0,"",IF(OR(C131=$AG$1,C131=$AH$1,C132=$AG$1,C132=$AH$1,C133=$AG$1,C133=$AH$1),0,1)))</f>
        <v/>
      </c>
      <c r="AI131" s="2" t="str">
        <f>IF($A131&gt;='FG_243way_Regular Symbol'!F$16,"",IF(D131=0,"",IF(OR(D131=$AG$1,D131=$AH$1,D132=$AG$1,D132=$AH$1,D133=$AG$1,D133=$AH$1),0,1)))</f>
        <v/>
      </c>
      <c r="AJ131" s="2" t="str">
        <f>IF($A131&gt;='FG_243way_Regular Symbol'!G$16,"",IF(E131=0,"",IF(OR(E131=$AG$1,E131=$AH$1,E132=$AG$1,E132=$AH$1,E133=$AG$1,E133=$AH$1),0,1)))</f>
        <v/>
      </c>
      <c r="AK131" s="128" t="str">
        <f>IF($A131&gt;='FG_243way_Regular Symbol'!H$16,"",IF(F131=0,"",IF(OR(F131=$AG$1,F131=$AH$1,F132=$AG$1,F132=$AH$1,F133=$AG$1,F133=$AH$1),0,1)))</f>
        <v/>
      </c>
      <c r="AM131" s="342" t="str">
        <f>IF($A131&gt;='FG_243way_Regular Symbol'!D$16,"",IF(B131=0,"",IF(OR(B131=$AM$1,B131=$AN$1,B132=$AM$1,B132=$AN$1,B133=$AM$1,B133=$AN$1),0,1)))</f>
        <v/>
      </c>
      <c r="AN131" s="2" t="str">
        <f>IF($A131&gt;='FG_243way_Regular Symbol'!E$16,"",IF(C131=0,"",IF(OR(C131=$AM$1,C131=$AN$1,C132=$AM$1,C132=$AN$1,C133=$AM$1,C133=$AN$1),0,1)))</f>
        <v/>
      </c>
      <c r="AO131" s="2" t="str">
        <f>IF($A131&gt;='FG_243way_Regular Symbol'!F$16,"",IF(D131=0,"",IF(OR(D131=$AM$1,D131=$AN$1,D132=$AM$1,D132=$AN$1,D133=$AM$1,D133=$AN$1),0,1)))</f>
        <v/>
      </c>
      <c r="AP131" s="2" t="str">
        <f>IF($A131&gt;='FG_243way_Regular Symbol'!G$16,"",IF(E131=0,"",IF(OR(E131=$AM$1,E131=$AN$1,E132=$AM$1,E132=$AN$1,E133=$AM$1,E133=$AN$1),0,1)))</f>
        <v/>
      </c>
      <c r="AQ131" s="128" t="str">
        <f>IF($A131&gt;='FG_243way_Regular Symbol'!H$16,"",IF(F131=0,"",IF(OR(F131=$AM$1,F131=$AN$1,F132=$AM$1,F132=$AN$1,F133=$AM$1,F133=$AN$1),0,1)))</f>
        <v/>
      </c>
      <c r="AS131" s="342" t="str">
        <f>IF($A131&gt;='FG_243way_Regular Symbol'!D$16,"",IF(B131=0,"",IF(OR(B131=$AM$1,B131=$AT$1,B132=$AM$1,B132=$AT$1,B133=$AM$1,B133=$AT$1),0,1)))</f>
        <v/>
      </c>
      <c r="AT131" s="2" t="str">
        <f>IF($A131&gt;='FG_243way_Regular Symbol'!E$16,"",IF(C131=0,"",IF(OR(C131=$AM$1,C131=$AT$1,C132=$AM$1,C132=$AT$1,C133=$AM$1,C133=$AT$1),0,1)))</f>
        <v/>
      </c>
      <c r="AU131" s="2" t="str">
        <f>IF($A131&gt;='FG_243way_Regular Symbol'!F$16,"",IF(D131=0,"",IF(OR(D131=$AM$1,D131=$AT$1,D132=$AM$1,D132=$AT$1,D133=$AM$1,D133=$AT$1),0,1)))</f>
        <v/>
      </c>
      <c r="AV131" s="2" t="str">
        <f>IF($A131&gt;='FG_243way_Regular Symbol'!G$16,"",IF(E131=0,"",IF(OR(E131=$AM$1,E131=$AT$1,E132=$AM$1,E132=$AT$1,E133=$AM$1,E133=$AT$1),0,1)))</f>
        <v/>
      </c>
      <c r="AW131" s="128" t="str">
        <f>IF($A131&gt;='FG_243way_Regular Symbol'!H$16,"",IF(F131=0,"",IF(OR(F131=$AM$1,F131=$AT$1,F132=$AM$1,F132=$AT$1,F133=$AM$1,F133=$AT$1),0,1)))</f>
        <v/>
      </c>
      <c r="AY131" s="342" t="str">
        <f>IF($A131&gt;='FG_243way_Regular Symbol'!D$16,"",IF(B131=0,"",IF(OR(B131=$AM$1,B131=$AZ$1,B132=$AM$1,B132=$AZ$1,B133=$AM$1,B133=$AZ$1),0,1)))</f>
        <v/>
      </c>
      <c r="AZ131" s="2" t="str">
        <f>IF($A131&gt;='FG_243way_Regular Symbol'!E$16,"",IF(C131=0,"",IF(OR(C131=$AM$1,C131=$AZ$1,C132=$AM$1,C132=$AZ$1,C133=$AM$1,C133=$AZ$1),0,1)))</f>
        <v/>
      </c>
      <c r="BA131" s="2" t="str">
        <f>IF($A131&gt;='FG_243way_Regular Symbol'!F$16,"",IF(D131=0,"",IF(OR(D131=$AM$1,D131=$AZ$1,D132=$AM$1,D132=$AZ$1,D133=$AM$1,D133=$AZ$1),0,1)))</f>
        <v/>
      </c>
      <c r="BB131" s="2" t="str">
        <f>IF($A131&gt;='FG_243way_Regular Symbol'!G$16,"",IF(E131=0,"",IF(OR(E131=$AM$1,E131=$AZ$1,E132=$AM$1,E132=$AZ$1,E133=$AM$1,E133=$AZ$1),0,1)))</f>
        <v/>
      </c>
      <c r="BC131" s="128" t="str">
        <f>IF($A131&gt;='FG_243way_Regular Symbol'!H$16,"",IF(F131=0,"",IF(OR(F131=$AM$1,F131=$AZ$1,F132=$AM$1,F132=$AZ$1,F133=$AM$1,F133=$AZ$1),0,1)))</f>
        <v/>
      </c>
      <c r="BE131" s="342"/>
      <c r="BF131" s="2"/>
      <c r="BG131" s="2" t="str">
        <f>IF($A131&gt;='FG_243way_Regular Symbol'!F$16,"",IF(D131=0,"",COUNTIF(D131:D133,$BF$1)))</f>
        <v/>
      </c>
      <c r="BH131" s="2" t="str">
        <f>IF($A131&gt;='FG_243way_Regular Symbol'!G$16,"",IF(E131=0,"",COUNTIF(E131:E133,$BF$1)))</f>
        <v/>
      </c>
      <c r="BI131" s="2" t="str">
        <f>IF($A131&gt;='FG_243way_Regular Symbol'!H$16,"",IF(F131=0,"",COUNTIF(F131:F133,$BF$1)))</f>
        <v/>
      </c>
      <c r="BK131" s="342"/>
      <c r="BL131" s="2"/>
      <c r="BM131" s="2" t="str">
        <f>IF($A131&gt;='FG_243way_Regular Symbol'!F$16,"",IF(D131=0,"",IF(OR(D131=$AM$1,D131=$BL$1,D132=$AM$1,D132=$BL$1,D133=$AM$1,D133=$BL$1),0,1)))</f>
        <v/>
      </c>
      <c r="BN131" s="2" t="str">
        <f>IF($A131&gt;='FG_243way_Regular Symbol'!G$16,"",IF(E131=0,"",IF(OR(E131=$AM$1,E131=$BL$1,E132=$AM$1,E132=$BL$1,E133=$AM$1,E133=$BL$1),0,1)))</f>
        <v/>
      </c>
      <c r="BO131" s="128" t="str">
        <f>IF($A131&gt;='FG_243way_Regular Symbol'!H$16,"",IF(F131=0,"",IF(OR(F131=$AM$1,F131=$BL$1,F132=$AM$1,F132=$BL$1,F133=$AM$1,F133=$BL$1),0,1)))</f>
        <v/>
      </c>
      <c r="BQ131" s="2" t="str">
        <f>IF($A131&gt;='FG_243way_Regular Symbol'!D$16,"",IF(B131=0,"",IF(OR(B131=$BQ$1,B131=$BR$1,B132=$BQ$1,B132=$BR$1,B133=$BQ$1,B133=$BR$1),0,1)))</f>
        <v/>
      </c>
      <c r="BR131" s="2" t="str">
        <f>IF($A131&gt;='FG_243way_Regular Symbol'!E$16,"",IF(C131=0,"",IF(OR(C131=$BQ$1,C131=$BR$1,C132=$BQ$1,C132=$BR$1,C133=$BQ$1,C133=$BR$1),0,1)))</f>
        <v/>
      </c>
      <c r="BS131" s="2" t="str">
        <f>IF($A131&gt;='FG_243way_Regular Symbol'!F$16,"",IF(D131=0,"",IF(OR(D131=$BQ$1,D131=$BR$1,D132=$BQ$1,D132=$BR$1,D133=$BQ$1,D133=$BR$1),0,1)))</f>
        <v/>
      </c>
      <c r="BT131" s="2" t="str">
        <f>IF($A131&gt;='FG_243way_Regular Symbol'!G$16,"",IF(E131=0,"",IF(OR(E131=$BQ$1,E131=$BR$1,E132=$BQ$1,E132=$BR$1,E133=$BQ$1,E133=$BR$1),0,1)))</f>
        <v/>
      </c>
      <c r="BU131" s="2" t="str">
        <f>IF($A131&gt;='FG_243way_Regular Symbol'!H$16,"",IF(F131=0,"",IF(OR(F131=$BQ$1,F131=$BR$1,F132=$BQ$1,F132=$BR$1,F133=$BQ$1,F133=$BR$1),0,1)))</f>
        <v/>
      </c>
      <c r="BW131" s="2" t="str">
        <f>IF($A131&gt;='FG_243way_Regular Symbol'!D$16,"",IF(B131=0,"",IF(OR(B131=$BW$1,B132=$BW$1,B133=$BW$1,B131=$BX$1,B132=$BX$1,B133=$BX$1),0,1)))</f>
        <v/>
      </c>
      <c r="BX131" s="2" t="str">
        <f>IF($A131&gt;='FG_243way_Regular Symbol'!E$16,"",IF(C131=0,"",IF(OR(C131=$BW$1,C132=$BW$1,C133=$BW$1,C131=$BX$1,C132=$BX$1,C133=$BX$1),0,1)))</f>
        <v/>
      </c>
      <c r="BY131" s="2" t="str">
        <f>IF($A131&gt;='FG_243way_Regular Symbol'!F$16,"",IF(D131=0,"",IF(OR(D131=$BW$1,D132=$BW$1,D133=$BW$1,D131=$BX$1,D132=$BX$1,D133=$BX$1),0,1)))</f>
        <v/>
      </c>
      <c r="BZ131" s="2" t="str">
        <f>IF($A131&gt;='FG_243way_Regular Symbol'!G$16,"",IF(E131=0,"",IF(OR(E131=$BW$1,E132=$BW$1,E133=$BW$1,E131=$BX$1,E132=$BX$1,E133=$BX$1),0,1)))</f>
        <v/>
      </c>
      <c r="CA131" s="2" t="str">
        <f>IF($A131&gt;='FG_243way_Regular Symbol'!H$16,"",IF(F131=0,"",IF(OR(F131=$BW$1,F132=$BW$1,F133=$BW$1,F131=$BX$1,F132=$BX$1,F133=$BX$1),0,1)))</f>
        <v/>
      </c>
      <c r="CC131" s="2" t="str">
        <f>IF($A131&gt;='FG_243way_Regular Symbol'!D$16,"",IF(B131=0,"",IF(OR(B131=$BW$1,B132=$BW$1,B133=$BW$1,B131=$CD$1,B132=$CD$1,B133=$CD$1),0,1)))</f>
        <v/>
      </c>
      <c r="CD131" s="2" t="str">
        <f>IF($A131&gt;='FG_243way_Regular Symbol'!E$16,"",IF(C131=0,"",IF(OR(C131=$BW$1,C132=$BW$1,C133=$BW$1,C131=$CD$1,C132=$CD$1,C133=$CD$1),0,1)))</f>
        <v/>
      </c>
      <c r="CE131" s="2" t="str">
        <f>IF($A131&gt;='FG_243way_Regular Symbol'!F$16,"",IF(D131=0,"",IF(OR(D131=$BW$1,D132=$BW$1,D133=$BW$1,D131=$CD$1,D132=$CD$1,D133=$CD$1),0,1)))</f>
        <v/>
      </c>
      <c r="CF131" s="2" t="str">
        <f>IF($A131&gt;='FG_243way_Regular Symbol'!G$16,"",IF(E131=0,"",IF(OR(E131=$BW$1,E132=$BW$1,E133=$BW$1,E131=$CD$1,E132=$CD$1,E133=$CD$1),0,1)))</f>
        <v/>
      </c>
      <c r="CG131" s="2" t="str">
        <f>IF($A131&gt;='FG_243way_Regular Symbol'!H$16,"",IF(F131=0,"",IF(OR(F131=$BW$1,F132=$BW$1,F133=$BW$1,F131=$CD$1,F132=$CD$1,F133=$CD$1),0,1)))</f>
        <v/>
      </c>
      <c r="CI131" s="2" t="str">
        <f>IF($A131&gt;='FG_243way_Regular Symbol'!D$16,"",IF(B131=0,"",IF(OR(B131=$BW$1,B132=$BW$1,B133=$BW$1,B131=$CJ$1,B132=$CJ$1,B133=$CJ$1),0,1)))</f>
        <v/>
      </c>
      <c r="CJ131" s="2" t="str">
        <f>IF($A131&gt;='FG_243way_Regular Symbol'!E$16,"",IF(C131=0,"",IF(OR(C131=$BW$1,C132=$BW$1,C133=$BW$1,C131=$CJ$1,C132=$CJ$1,C133=$CJ$1),0,1)))</f>
        <v/>
      </c>
      <c r="CK131" s="2" t="str">
        <f>IF($A131&gt;='FG_243way_Regular Symbol'!F$16,"",IF(D131=0,"",IF(OR(D131=$BW$1,D132=$BW$1,D133=$BW$1,D131=$CJ$1,D132=$CJ$1,D133=$CJ$1),0,1)))</f>
        <v/>
      </c>
      <c r="CL131" s="2" t="str">
        <f>IF($A131&gt;='FG_243way_Regular Symbol'!G$16,"",IF(E131=0,"",IF(OR(E131=$BW$1,E132=$BW$1,E133=$BW$1,E131=$CJ$1,E132=$CJ$1,E133=$CJ$1),0,1)))</f>
        <v/>
      </c>
      <c r="CM131" s="2" t="str">
        <f>IF($A131&gt;='FG_243way_Regular Symbol'!H$16,"",IF(F131=0,"",IF(OR(F131=$BW$1,F132=$BW$1,F133=$BW$1,F131=$CJ$1,F132=$CJ$1,F133=$CJ$1),0,1)))</f>
        <v/>
      </c>
      <c r="CO131" s="2" t="str">
        <f>IF($A131&gt;='FG_243way_Regular Symbol'!D$16,"",IF(B131=0,"",IF(OR(B131=$BW$1,B132=$BW$1,B133=$BW$1,B131=$CP$1,B132=$CP$1,B133=$CP$1),0,1)))</f>
        <v/>
      </c>
      <c r="CP131" s="2" t="str">
        <f>IF($A131&gt;='FG_243way_Regular Symbol'!E$16,"",IF(C131=0,"",IF(OR(C131=$BW$1,C132=$BW$1,C133=$BW$1,C131=$CP$1,C132=$CP$1,C133=$CP$1),0,1)))</f>
        <v/>
      </c>
      <c r="CQ131" s="2" t="str">
        <f>IF($A131&gt;='FG_243way_Regular Symbol'!F$16,"",IF(D131=0,"",IF(OR(D131=$BW$1,D132=$BW$1,D133=$BW$1,D131=$CP$1,D132=$CP$1,D133=$CP$1),0,1)))</f>
        <v/>
      </c>
      <c r="CR131" s="2" t="str">
        <f>IF($A131&gt;='FG_243way_Regular Symbol'!G$16,"",IF(E131=0,"",IF(OR(E131=$BW$1,E132=$BW$1,E133=$BW$1,E131=$CP$1,E132=$CP$1,E133=$CP$1),0,1)))</f>
        <v/>
      </c>
      <c r="CS131" s="2" t="str">
        <f>IF($A131&gt;='FG_243way_Regular Symbol'!H$16,"",IF(F131=0,"",IF(OR(F131=$BW$1,F132=$BW$1,F133=$BW$1,F131=$CP$1,F132=$CP$1,F133=$CP$1),0,1)))</f>
        <v/>
      </c>
      <c r="CU131" s="2" t="str">
        <f>IF($A131&gt;='FG_243way_Regular Symbol'!D$16,"",IF(B131=0,"",IF(OR(B131=$BW$1,B132=$BW$1,B133=$BW$1,B131=$CV$1,B132=$CV$1,B133=$CV$1),0,1)))</f>
        <v/>
      </c>
      <c r="CV131" s="2" t="str">
        <f>IF($A131&gt;='FG_243way_Regular Symbol'!E$16,"",IF(C131=0,"",IF(OR(C131=$BW$1,C132=$BW$1,C133=$BW$1,C131=$CV$1,C132=$CV$1,C133=$CV$1),0,1)))</f>
        <v/>
      </c>
      <c r="CW131" s="2" t="str">
        <f>IF($A131&gt;='FG_243way_Regular Symbol'!F$16,"",IF(D131=0,"",IF(OR(D131=$BW$1,D132=$BW$1,D133=$BW$1,D131=$CV$1,D132=$CV$1,D133=$CV$1),0,1)))</f>
        <v/>
      </c>
      <c r="CX131" s="2" t="str">
        <f>IF($A131&gt;='FG_243way_Regular Symbol'!G$16,"",IF(E131=0,"",IF(OR(E131=$BW$1,E132=$BW$1,E133=$BW$1,E131=$CV$1,E132=$CV$1,E133=$CV$1),0,1)))</f>
        <v/>
      </c>
      <c r="CY131" s="2" t="str">
        <f>IF($A131&gt;='FG_243way_Regular Symbol'!H$16,"",IF(F131=0,"",IF(OR(F131=$BW$1,F132=$BW$1,F133=$BW$1,F131=$CV$1,F132=$CV$1,F133=$CV$1),0,1)))</f>
        <v/>
      </c>
    </row>
    <row r="132" spans="1:103">
      <c r="A132" s="341">
        <f>IF('FG_243way_Regular Symbol'!L131="","",'FG_243way_Regular Symbol'!L131)</f>
        <v>128</v>
      </c>
      <c r="B132" s="184" t="str">
        <f>IF('FG_243way_Regular Symbol'!M131="",
IF($A132-'FG_243way_Regular Symbol'!D$16&gt;='FG_243way_RegularＸ_W()'!B$2-1,"",VLOOKUP($A132-'FG_243way_Regular Symbol'!D$16,'FG_243way_Regular Symbol'!$L$3:$Q$99,'FG_243way_RegularＸ_W()'!B$3+1,FALSE)),
'FG_243way_Regular Symbol'!M131)</f>
        <v/>
      </c>
      <c r="C132" s="184" t="str">
        <f>IF('FG_243way_Regular Symbol'!N131="",
IF($A132-'FG_243way_Regular Symbol'!E$16&gt;='FG_243way_RegularＸ_W()'!C$2-1,"",VLOOKUP($A132-'FG_243way_Regular Symbol'!E$16,'FG_243way_Regular Symbol'!$L$3:$Q$99,'FG_243way_RegularＸ_W()'!C$3+1,FALSE)),
'FG_243way_Regular Symbol'!N131)</f>
        <v/>
      </c>
      <c r="D132" s="184" t="str">
        <f>IF('FG_243way_Regular Symbol'!O131="",
IF($A132-'FG_243way_Regular Symbol'!F$16&gt;='FG_243way_RegularＸ_W()'!D$2-1,"",VLOOKUP($A132-'FG_243way_Regular Symbol'!F$16,'FG_243way_Regular Symbol'!$L$3:$Q$99,'FG_243way_RegularＸ_W()'!D$3+1,FALSE)),
'FG_243way_Regular Symbol'!O131)</f>
        <v/>
      </c>
      <c r="E132" s="184" t="str">
        <f>IF('FG_243way_Regular Symbol'!P131="",
IF($A132-'FG_243way_Regular Symbol'!G$16&gt;='FG_243way_RegularＸ_W()'!E$2-1,"",VLOOKUP($A132-'FG_243way_Regular Symbol'!G$16,'FG_243way_Regular Symbol'!$L$3:$Q$99,'FG_243way_RegularＸ_W()'!E$3+1,FALSE)),
'FG_243way_Regular Symbol'!P131)</f>
        <v/>
      </c>
      <c r="F132" s="358" t="str">
        <f>IF('FG_243way_Regular Symbol'!Q131="",
IF($A132-'FG_243way_Regular Symbol'!H$16&gt;='FG_243way_RegularＸ_W()'!F$2-1,"",VLOOKUP($A132-'FG_243way_Regular Symbol'!H$16,'FG_243way_Regular Symbol'!$L$3:$Q$99,'FG_243way_RegularＸ_W()'!F$3+1,FALSE)),
'FG_243way_Regular Symbol'!Q131)</f>
        <v/>
      </c>
      <c r="O132" s="342" t="str">
        <f>IF($A132&gt;='FG_243way_Regular Symbol'!D$16,"",IF(B132=0,"",IF(OR(B132=$O$1,B132=$P$1,B133=$O$1,B133=$P$1,B134=$O$1,B134=$P$1),0,1)))</f>
        <v/>
      </c>
      <c r="P132" s="2" t="str">
        <f>IF($A132&gt;='FG_243way_Regular Symbol'!E$16,"",IF(C132=0,"",IF(OR(C132=$O$1,C132=$P$1,C133=$O$1,C133=$P$1,C134=$O$1,C134=$P$1),0,1)))</f>
        <v/>
      </c>
      <c r="Q132" s="2" t="str">
        <f>IF($A132&gt;='FG_243way_Regular Symbol'!F$16,"",IF(D132=0,"",IF(OR(D132=$O$1,D132=$P$1,D133=$O$1,D133=$P$1,D134=$O$1,D134=$P$1),0,1)))</f>
        <v/>
      </c>
      <c r="R132" s="2" t="str">
        <f>IF($A132&gt;='FG_243way_Regular Symbol'!G$16,"",IF(E132=0,"",IF(OR(E132=$O$1,E132=$P$1,E133=$O$1,E133=$P$1,E134=$O$1,E134=$P$1),0,1)))</f>
        <v/>
      </c>
      <c r="S132" s="128" t="str">
        <f>IF($A132&gt;='FG_243way_Regular Symbol'!H$16,"",IF(F132=0,"",IF(OR(F132=$O$1,F132=$P$1,F133=$O$1,F133=$P$1,F134=$O$1,F134=$P$1),0,1)))</f>
        <v/>
      </c>
      <c r="U132" s="342" t="str">
        <f>IF($A132&gt;='FG_243way_Regular Symbol'!D$16,"",IF(B132=0,"",IF(OR(B132=$U$1,B132=$V$1,B133=$U$1,B133=$V$1,B134=$U$1,B134=$V$1),0,1)))</f>
        <v/>
      </c>
      <c r="V132" s="2" t="str">
        <f>IF($A132&gt;='FG_243way_Regular Symbol'!E$16,"",IF(C132=0,"",IF(OR(C132=$U$1,C132=$V$1,C133=$U$1,C133=$V$1,C134=$U$1,C134=$V$1),0,1)))</f>
        <v/>
      </c>
      <c r="W132" s="2" t="str">
        <f>IF($A132&gt;='FG_243way_Regular Symbol'!F$16,"",IF(D132=0,"",IF(OR(D132=$U$1,D132=$V$1,D133=$U$1,D133=$V$1,D134=$U$1,D134=$V$1),0,1)))</f>
        <v/>
      </c>
      <c r="X132" s="2" t="str">
        <f>IF($A132&gt;='FG_243way_Regular Symbol'!G$16,"",IF(E132=0,"",IF(OR(E132=$U$1,E132=$V$1,E133=$U$1,E133=$V$1,E134=$U$1,E134=$V$1),0,1)))</f>
        <v/>
      </c>
      <c r="Y132" s="128" t="str">
        <f>IF($A132&gt;='FG_243way_Regular Symbol'!H$16,"",IF(F132=0,"",IF(OR(F132=$U$1,F132=$V$1,F133=$U$1,F133=$V$1,F134=$U$1,F134=$V$1),0,1)))</f>
        <v/>
      </c>
      <c r="AA132" s="342" t="str">
        <f>IF($A132&gt;='FG_243way_Regular Symbol'!D$16,"",IF(B132=0,"",IF(OR(B132=$AA$1,B132=$AB$1,B133=$AA$1,B133=$AB$1,B134=$AA$1,,B134=$AB$1),0,1)))</f>
        <v/>
      </c>
      <c r="AB132" s="2" t="str">
        <f>IF($A132&gt;='FG_243way_Regular Symbol'!E$16,"",IF(C132=0,"",IF(OR(C132=$AA$1,C132=$AB$1,C133=$AA$1,C133=$AB$1,C134=$AA$1,,C134=$AB$1),0,1)))</f>
        <v/>
      </c>
      <c r="AC132" s="2" t="str">
        <f>IF($A132&gt;='FG_243way_Regular Symbol'!F$16,"",IF(D132=0,"",IF(OR(D132=$AA$1,D132=$AB$1,D133=$AA$1,D133=$AB$1,D134=$AA$1,,D134=$AB$1),0,1)))</f>
        <v/>
      </c>
      <c r="AD132" s="2" t="str">
        <f>IF($A132&gt;='FG_243way_Regular Symbol'!G$16,"",IF(E132=0,"",IF(OR(E132=$AA$1,E132=$AB$1,E133=$AA$1,E133=$AB$1,E134=$AA$1,,E134=$AB$1),0,1)))</f>
        <v/>
      </c>
      <c r="AE132" s="128" t="str">
        <f>IF($A132&gt;='FG_243way_Regular Symbol'!H$16,"",IF(F132=0,"",IF(OR(F132=$AA$1,F132=$AB$1,F133=$AA$1,F133=$AB$1,F134=$AA$1,,F134=$AB$1),0,1)))</f>
        <v/>
      </c>
      <c r="AG132" s="342" t="str">
        <f>IF($A132&gt;='FG_243way_Regular Symbol'!D$16,"",IF(B132=0,"",IF(OR(B132=$AG$1,B132=$AH$1,B133=$AG$1,B133=$AH$1,B134=$AG$1,B134=$AH$1),0,1)))</f>
        <v/>
      </c>
      <c r="AH132" s="2" t="str">
        <f>IF($A132&gt;='FG_243way_Regular Symbol'!E$16,"",IF(C132=0,"",IF(OR(C132=$AG$1,C132=$AH$1,C133=$AG$1,C133=$AH$1,C134=$AG$1,C134=$AH$1),0,1)))</f>
        <v/>
      </c>
      <c r="AI132" s="2" t="str">
        <f>IF($A132&gt;='FG_243way_Regular Symbol'!F$16,"",IF(D132=0,"",IF(OR(D132=$AG$1,D132=$AH$1,D133=$AG$1,D133=$AH$1,D134=$AG$1,D134=$AH$1),0,1)))</f>
        <v/>
      </c>
      <c r="AJ132" s="2" t="str">
        <f>IF($A132&gt;='FG_243way_Regular Symbol'!G$16,"",IF(E132=0,"",IF(OR(E132=$AG$1,E132=$AH$1,E133=$AG$1,E133=$AH$1,E134=$AG$1,E134=$AH$1),0,1)))</f>
        <v/>
      </c>
      <c r="AK132" s="128" t="str">
        <f>IF($A132&gt;='FG_243way_Regular Symbol'!H$16,"",IF(F132=0,"",IF(OR(F132=$AG$1,F132=$AH$1,F133=$AG$1,F133=$AH$1,F134=$AG$1,F134=$AH$1),0,1)))</f>
        <v/>
      </c>
      <c r="AM132" s="342" t="str">
        <f>IF($A132&gt;='FG_243way_Regular Symbol'!D$16,"",IF(B132=0,"",IF(OR(B132=$AM$1,B132=$AN$1,B133=$AM$1,B133=$AN$1,B134=$AM$1,B134=$AN$1),0,1)))</f>
        <v/>
      </c>
      <c r="AN132" s="2" t="str">
        <f>IF($A132&gt;='FG_243way_Regular Symbol'!E$16,"",IF(C132=0,"",IF(OR(C132=$AM$1,C132=$AN$1,C133=$AM$1,C133=$AN$1,C134=$AM$1,C134=$AN$1),0,1)))</f>
        <v/>
      </c>
      <c r="AO132" s="2" t="str">
        <f>IF($A132&gt;='FG_243way_Regular Symbol'!F$16,"",IF(D132=0,"",IF(OR(D132=$AM$1,D132=$AN$1,D133=$AM$1,D133=$AN$1,D134=$AM$1,D134=$AN$1),0,1)))</f>
        <v/>
      </c>
      <c r="AP132" s="2" t="str">
        <f>IF($A132&gt;='FG_243way_Regular Symbol'!G$16,"",IF(E132=0,"",IF(OR(E132=$AM$1,E132=$AN$1,E133=$AM$1,E133=$AN$1,E134=$AM$1,E134=$AN$1),0,1)))</f>
        <v/>
      </c>
      <c r="AQ132" s="128" t="str">
        <f>IF($A132&gt;='FG_243way_Regular Symbol'!H$16,"",IF(F132=0,"",IF(OR(F132=$AM$1,F132=$AN$1,F133=$AM$1,F133=$AN$1,F134=$AM$1,F134=$AN$1),0,1)))</f>
        <v/>
      </c>
      <c r="AS132" s="342" t="str">
        <f>IF($A132&gt;='FG_243way_Regular Symbol'!D$16,"",IF(B132=0,"",IF(OR(B132=$AM$1,B132=$AT$1,B133=$AM$1,B133=$AT$1,B134=$AM$1,B134=$AT$1),0,1)))</f>
        <v/>
      </c>
      <c r="AT132" s="2" t="str">
        <f>IF($A132&gt;='FG_243way_Regular Symbol'!E$16,"",IF(C132=0,"",IF(OR(C132=$AM$1,C132=$AT$1,C133=$AM$1,C133=$AT$1,C134=$AM$1,C134=$AT$1),0,1)))</f>
        <v/>
      </c>
      <c r="AU132" s="2" t="str">
        <f>IF($A132&gt;='FG_243way_Regular Symbol'!F$16,"",IF(D132=0,"",IF(OR(D132=$AM$1,D132=$AT$1,D133=$AM$1,D133=$AT$1,D134=$AM$1,D134=$AT$1),0,1)))</f>
        <v/>
      </c>
      <c r="AV132" s="2" t="str">
        <f>IF($A132&gt;='FG_243way_Regular Symbol'!G$16,"",IF(E132=0,"",IF(OR(E132=$AM$1,E132=$AT$1,E133=$AM$1,E133=$AT$1,E134=$AM$1,E134=$AT$1),0,1)))</f>
        <v/>
      </c>
      <c r="AW132" s="128" t="str">
        <f>IF($A132&gt;='FG_243way_Regular Symbol'!H$16,"",IF(F132=0,"",IF(OR(F132=$AM$1,F132=$AT$1,F133=$AM$1,F133=$AT$1,F134=$AM$1,F134=$AT$1),0,1)))</f>
        <v/>
      </c>
      <c r="AY132" s="342" t="str">
        <f>IF($A132&gt;='FG_243way_Regular Symbol'!D$16,"",IF(B132=0,"",IF(OR(B132=$AM$1,B132=$AZ$1,B133=$AM$1,B133=$AZ$1,B134=$AM$1,B134=$AZ$1),0,1)))</f>
        <v/>
      </c>
      <c r="AZ132" s="2" t="str">
        <f>IF($A132&gt;='FG_243way_Regular Symbol'!E$16,"",IF(C132=0,"",IF(OR(C132=$AM$1,C132=$AZ$1,C133=$AM$1,C133=$AZ$1,C134=$AM$1,C134=$AZ$1),0,1)))</f>
        <v/>
      </c>
      <c r="BA132" s="2" t="str">
        <f>IF($A132&gt;='FG_243way_Regular Symbol'!F$16,"",IF(D132=0,"",IF(OR(D132=$AM$1,D132=$AZ$1,D133=$AM$1,D133=$AZ$1,D134=$AM$1,D134=$AZ$1),0,1)))</f>
        <v/>
      </c>
      <c r="BB132" s="2" t="str">
        <f>IF($A132&gt;='FG_243way_Regular Symbol'!G$16,"",IF(E132=0,"",IF(OR(E132=$AM$1,E132=$AZ$1,E133=$AM$1,E133=$AZ$1,E134=$AM$1,E134=$AZ$1),0,1)))</f>
        <v/>
      </c>
      <c r="BC132" s="128" t="str">
        <f>IF($A132&gt;='FG_243way_Regular Symbol'!H$16,"",IF(F132=0,"",IF(OR(F132=$AM$1,F132=$AZ$1,F133=$AM$1,F133=$AZ$1,F134=$AM$1,F134=$AZ$1),0,1)))</f>
        <v/>
      </c>
      <c r="BE132" s="342"/>
      <c r="BF132" s="2"/>
      <c r="BG132" s="2" t="str">
        <f>IF($A132&gt;='FG_243way_Regular Symbol'!F$16,"",IF(D132=0,"",COUNTIF(D132:D134,$BF$1)))</f>
        <v/>
      </c>
      <c r="BH132" s="2" t="str">
        <f>IF($A132&gt;='FG_243way_Regular Symbol'!G$16,"",IF(E132=0,"",COUNTIF(E132:E134,$BF$1)))</f>
        <v/>
      </c>
      <c r="BI132" s="2" t="str">
        <f>IF($A132&gt;='FG_243way_Regular Symbol'!H$16,"",IF(F132=0,"",COUNTIF(F132:F134,$BF$1)))</f>
        <v/>
      </c>
      <c r="BK132" s="342"/>
      <c r="BL132" s="2"/>
      <c r="BM132" s="2" t="str">
        <f>IF($A132&gt;='FG_243way_Regular Symbol'!F$16,"",IF(D132=0,"",IF(OR(D132=$AM$1,D132=$BL$1,D133=$AM$1,D133=$BL$1,D134=$AM$1,D134=$BL$1),0,1)))</f>
        <v/>
      </c>
      <c r="BN132" s="2" t="str">
        <f>IF($A132&gt;='FG_243way_Regular Symbol'!G$16,"",IF(E132=0,"",IF(OR(E132=$AM$1,E132=$BL$1,E133=$AM$1,E133=$BL$1,E134=$AM$1,E134=$BL$1),0,1)))</f>
        <v/>
      </c>
      <c r="BO132" s="128" t="str">
        <f>IF($A132&gt;='FG_243way_Regular Symbol'!H$16,"",IF(F132=0,"",IF(OR(F132=$AM$1,F132=$BL$1,F133=$AM$1,F133=$BL$1,F134=$AM$1,F134=$BL$1),0,1)))</f>
        <v/>
      </c>
      <c r="BQ132" s="2" t="str">
        <f>IF($A132&gt;='FG_243way_Regular Symbol'!D$16,"",IF(B132=0,"",IF(OR(B132=$BQ$1,B132=$BR$1,B133=$BQ$1,B133=$BR$1,B134=$BQ$1,B134=$BR$1),0,1)))</f>
        <v/>
      </c>
      <c r="BR132" s="2" t="str">
        <f>IF($A132&gt;='FG_243way_Regular Symbol'!E$16,"",IF(C132=0,"",IF(OR(C132=$BQ$1,C132=$BR$1,C133=$BQ$1,C133=$BR$1,C134=$BQ$1,C134=$BR$1),0,1)))</f>
        <v/>
      </c>
      <c r="BS132" s="2" t="str">
        <f>IF($A132&gt;='FG_243way_Regular Symbol'!F$16,"",IF(D132=0,"",IF(OR(D132=$BQ$1,D132=$BR$1,D133=$BQ$1,D133=$BR$1,D134=$BQ$1,D134=$BR$1),0,1)))</f>
        <v/>
      </c>
      <c r="BT132" s="2" t="str">
        <f>IF($A132&gt;='FG_243way_Regular Symbol'!G$16,"",IF(E132=0,"",IF(OR(E132=$BQ$1,E132=$BR$1,E133=$BQ$1,E133=$BR$1,E134=$BQ$1,E134=$BR$1),0,1)))</f>
        <v/>
      </c>
      <c r="BU132" s="2" t="str">
        <f>IF($A132&gt;='FG_243way_Regular Symbol'!H$16,"",IF(F132=0,"",IF(OR(F132=$BQ$1,F132=$BR$1,F133=$BQ$1,F133=$BR$1,F134=$BQ$1,F134=$BR$1),0,1)))</f>
        <v/>
      </c>
      <c r="BW132" s="2" t="str">
        <f>IF($A132&gt;='FG_243way_Regular Symbol'!D$16,"",IF(B132=0,"",IF(OR(B132=$BW$1,B133=$BW$1,B134=$BW$1,B132=$BX$1,B133=$BX$1,B134=$BX$1),0,1)))</f>
        <v/>
      </c>
      <c r="BX132" s="2" t="str">
        <f>IF($A132&gt;='FG_243way_Regular Symbol'!E$16,"",IF(C132=0,"",IF(OR(C132=$BW$1,C133=$BW$1,C134=$BW$1,C132=$BX$1,C133=$BX$1,C134=$BX$1),0,1)))</f>
        <v/>
      </c>
      <c r="BY132" s="2" t="str">
        <f>IF($A132&gt;='FG_243way_Regular Symbol'!F$16,"",IF(D132=0,"",IF(OR(D132=$BW$1,D133=$BW$1,D134=$BW$1,D132=$BX$1,D133=$BX$1,D134=$BX$1),0,1)))</f>
        <v/>
      </c>
      <c r="BZ132" s="2" t="str">
        <f>IF($A132&gt;='FG_243way_Regular Symbol'!G$16,"",IF(E132=0,"",IF(OR(E132=$BW$1,E133=$BW$1,E134=$BW$1,E132=$BX$1,E133=$BX$1,E134=$BX$1),0,1)))</f>
        <v/>
      </c>
      <c r="CA132" s="2" t="str">
        <f>IF($A132&gt;='FG_243way_Regular Symbol'!H$16,"",IF(F132=0,"",IF(OR(F132=$BW$1,F133=$BW$1,F134=$BW$1,F132=$BX$1,F133=$BX$1,F134=$BX$1),0,1)))</f>
        <v/>
      </c>
      <c r="CC132" s="2" t="str">
        <f>IF($A132&gt;='FG_243way_Regular Symbol'!D$16,"",IF(B132=0,"",IF(OR(B132=$BW$1,B133=$BW$1,B134=$BW$1,B132=$CD$1,B133=$CD$1,B134=$CD$1),0,1)))</f>
        <v/>
      </c>
      <c r="CD132" s="2" t="str">
        <f>IF($A132&gt;='FG_243way_Regular Symbol'!E$16,"",IF(C132=0,"",IF(OR(C132=$BW$1,C133=$BW$1,C134=$BW$1,C132=$CD$1,C133=$CD$1,C134=$CD$1),0,1)))</f>
        <v/>
      </c>
      <c r="CE132" s="2" t="str">
        <f>IF($A132&gt;='FG_243way_Regular Symbol'!F$16,"",IF(D132=0,"",IF(OR(D132=$BW$1,D133=$BW$1,D134=$BW$1,D132=$CD$1,D133=$CD$1,D134=$CD$1),0,1)))</f>
        <v/>
      </c>
      <c r="CF132" s="2" t="str">
        <f>IF($A132&gt;='FG_243way_Regular Symbol'!G$16,"",IF(E132=0,"",IF(OR(E132=$BW$1,E133=$BW$1,E134=$BW$1,E132=$CD$1,E133=$CD$1,E134=$CD$1),0,1)))</f>
        <v/>
      </c>
      <c r="CG132" s="2" t="str">
        <f>IF($A132&gt;='FG_243way_Regular Symbol'!H$16,"",IF(F132=0,"",IF(OR(F132=$BW$1,F133=$BW$1,F134=$BW$1,F132=$CD$1,F133=$CD$1,F134=$CD$1),0,1)))</f>
        <v/>
      </c>
      <c r="CI132" s="2" t="str">
        <f>IF($A132&gt;='FG_243way_Regular Symbol'!D$16,"",IF(B132=0,"",IF(OR(B132=$BW$1,B133=$BW$1,B134=$BW$1,B132=$CJ$1,B133=$CJ$1,B134=$CJ$1),0,1)))</f>
        <v/>
      </c>
      <c r="CJ132" s="2" t="str">
        <f>IF($A132&gt;='FG_243way_Regular Symbol'!E$16,"",IF(C132=0,"",IF(OR(C132=$BW$1,C133=$BW$1,C134=$BW$1,C132=$CJ$1,C133=$CJ$1,C134=$CJ$1),0,1)))</f>
        <v/>
      </c>
      <c r="CK132" s="2" t="str">
        <f>IF($A132&gt;='FG_243way_Regular Symbol'!F$16,"",IF(D132=0,"",IF(OR(D132=$BW$1,D133=$BW$1,D134=$BW$1,D132=$CJ$1,D133=$CJ$1,D134=$CJ$1),0,1)))</f>
        <v/>
      </c>
      <c r="CL132" s="2" t="str">
        <f>IF($A132&gt;='FG_243way_Regular Symbol'!G$16,"",IF(E132=0,"",IF(OR(E132=$BW$1,E133=$BW$1,E134=$BW$1,E132=$CJ$1,E133=$CJ$1,E134=$CJ$1),0,1)))</f>
        <v/>
      </c>
      <c r="CM132" s="2" t="str">
        <f>IF($A132&gt;='FG_243way_Regular Symbol'!H$16,"",IF(F132=0,"",IF(OR(F132=$BW$1,F133=$BW$1,F134=$BW$1,F132=$CJ$1,F133=$CJ$1,F134=$CJ$1),0,1)))</f>
        <v/>
      </c>
      <c r="CO132" s="2" t="str">
        <f>IF($A132&gt;='FG_243way_Regular Symbol'!D$16,"",IF(B132=0,"",IF(OR(B132=$BW$1,B133=$BW$1,B134=$BW$1,B132=$CP$1,B133=$CP$1,B134=$CP$1),0,1)))</f>
        <v/>
      </c>
      <c r="CP132" s="2" t="str">
        <f>IF($A132&gt;='FG_243way_Regular Symbol'!E$16,"",IF(C132=0,"",IF(OR(C132=$BW$1,C133=$BW$1,C134=$BW$1,C132=$CP$1,C133=$CP$1,C134=$CP$1),0,1)))</f>
        <v/>
      </c>
      <c r="CQ132" s="2" t="str">
        <f>IF($A132&gt;='FG_243way_Regular Symbol'!F$16,"",IF(D132=0,"",IF(OR(D132=$BW$1,D133=$BW$1,D134=$BW$1,D132=$CP$1,D133=$CP$1,D134=$CP$1),0,1)))</f>
        <v/>
      </c>
      <c r="CR132" s="2" t="str">
        <f>IF($A132&gt;='FG_243way_Regular Symbol'!G$16,"",IF(E132=0,"",IF(OR(E132=$BW$1,E133=$BW$1,E134=$BW$1,E132=$CP$1,E133=$CP$1,E134=$CP$1),0,1)))</f>
        <v/>
      </c>
      <c r="CS132" s="2" t="str">
        <f>IF($A132&gt;='FG_243way_Regular Symbol'!H$16,"",IF(F132=0,"",IF(OR(F132=$BW$1,F133=$BW$1,F134=$BW$1,F132=$CP$1,F133=$CP$1,F134=$CP$1),0,1)))</f>
        <v/>
      </c>
      <c r="CU132" s="2" t="str">
        <f>IF($A132&gt;='FG_243way_Regular Symbol'!D$16,"",IF(B132=0,"",IF(OR(B132=$BW$1,B133=$BW$1,B134=$BW$1,B132=$CV$1,B133=$CV$1,B134=$CV$1),0,1)))</f>
        <v/>
      </c>
      <c r="CV132" s="2" t="str">
        <f>IF($A132&gt;='FG_243way_Regular Symbol'!E$16,"",IF(C132=0,"",IF(OR(C132=$BW$1,C133=$BW$1,C134=$BW$1,C132=$CV$1,C133=$CV$1,C134=$CV$1),0,1)))</f>
        <v/>
      </c>
      <c r="CW132" s="2" t="str">
        <f>IF($A132&gt;='FG_243way_Regular Symbol'!F$16,"",IF(D132=0,"",IF(OR(D132=$BW$1,D133=$BW$1,D134=$BW$1,D132=$CV$1,D133=$CV$1,D134=$CV$1),0,1)))</f>
        <v/>
      </c>
      <c r="CX132" s="2" t="str">
        <f>IF($A132&gt;='FG_243way_Regular Symbol'!G$16,"",IF(E132=0,"",IF(OR(E132=$BW$1,E133=$BW$1,E134=$BW$1,E132=$CV$1,E133=$CV$1,E134=$CV$1),0,1)))</f>
        <v/>
      </c>
      <c r="CY132" s="2" t="str">
        <f>IF($A132&gt;='FG_243way_Regular Symbol'!H$16,"",IF(F132=0,"",IF(OR(F132=$BW$1,F133=$BW$1,F134=$BW$1,F132=$CV$1,F133=$CV$1,F134=$CV$1),0,1)))</f>
        <v/>
      </c>
    </row>
    <row r="133" spans="1:103">
      <c r="A133" s="341">
        <f>IF('FG_243way_Regular Symbol'!L132="","",'FG_243way_Regular Symbol'!L132)</f>
        <v>129</v>
      </c>
      <c r="B133" s="184" t="str">
        <f>IF('FG_243way_Regular Symbol'!M132="",
IF($A133-'FG_243way_Regular Symbol'!D$16&gt;='FG_243way_RegularＸ_W()'!B$2-1,"",VLOOKUP($A133-'FG_243way_Regular Symbol'!D$16,'FG_243way_Regular Symbol'!$L$3:$Q$99,'FG_243way_RegularＸ_W()'!B$3+1,FALSE)),
'FG_243way_Regular Symbol'!M132)</f>
        <v/>
      </c>
      <c r="C133" s="184" t="str">
        <f>IF('FG_243way_Regular Symbol'!N132="",
IF($A133-'FG_243way_Regular Symbol'!E$16&gt;='FG_243way_RegularＸ_W()'!C$2-1,"",VLOOKUP($A133-'FG_243way_Regular Symbol'!E$16,'FG_243way_Regular Symbol'!$L$3:$Q$99,'FG_243way_RegularＸ_W()'!C$3+1,FALSE)),
'FG_243way_Regular Symbol'!N132)</f>
        <v/>
      </c>
      <c r="D133" s="184" t="str">
        <f>IF('FG_243way_Regular Symbol'!O132="",
IF($A133-'FG_243way_Regular Symbol'!F$16&gt;='FG_243way_RegularＸ_W()'!D$2-1,"",VLOOKUP($A133-'FG_243way_Regular Symbol'!F$16,'FG_243way_Regular Symbol'!$L$3:$Q$99,'FG_243way_RegularＸ_W()'!D$3+1,FALSE)),
'FG_243way_Regular Symbol'!O132)</f>
        <v/>
      </c>
      <c r="E133" s="184" t="str">
        <f>IF('FG_243way_Regular Symbol'!P132="",
IF($A133-'FG_243way_Regular Symbol'!G$16&gt;='FG_243way_RegularＸ_W()'!E$2-1,"",VLOOKUP($A133-'FG_243way_Regular Symbol'!G$16,'FG_243way_Regular Symbol'!$L$3:$Q$99,'FG_243way_RegularＸ_W()'!E$3+1,FALSE)),
'FG_243way_Regular Symbol'!P132)</f>
        <v/>
      </c>
      <c r="F133" s="358" t="str">
        <f>IF('FG_243way_Regular Symbol'!Q132="",
IF($A133-'FG_243way_Regular Symbol'!H$16&gt;='FG_243way_RegularＸ_W()'!F$2-1,"",VLOOKUP($A133-'FG_243way_Regular Symbol'!H$16,'FG_243way_Regular Symbol'!$L$3:$Q$99,'FG_243way_RegularＸ_W()'!F$3+1,FALSE)),
'FG_243way_Regular Symbol'!Q132)</f>
        <v/>
      </c>
      <c r="O133" s="342" t="str">
        <f>IF($A133&gt;='FG_243way_Regular Symbol'!D$16,"",IF(B133=0,"",IF(OR(B133=$O$1,B133=$P$1,B134=$O$1,B134=$P$1,B135=$O$1,B135=$P$1),0,1)))</f>
        <v/>
      </c>
      <c r="P133" s="2" t="str">
        <f>IF($A133&gt;='FG_243way_Regular Symbol'!E$16,"",IF(C133=0,"",IF(OR(C133=$O$1,C133=$P$1,C134=$O$1,C134=$P$1,C135=$O$1,C135=$P$1),0,1)))</f>
        <v/>
      </c>
      <c r="Q133" s="2" t="str">
        <f>IF($A133&gt;='FG_243way_Regular Symbol'!F$16,"",IF(D133=0,"",IF(OR(D133=$O$1,D133=$P$1,D134=$O$1,D134=$P$1,D135=$O$1,D135=$P$1),0,1)))</f>
        <v/>
      </c>
      <c r="R133" s="2" t="str">
        <f>IF($A133&gt;='FG_243way_Regular Symbol'!G$16,"",IF(E133=0,"",IF(OR(E133=$O$1,E133=$P$1,E134=$O$1,E134=$P$1,E135=$O$1,E135=$P$1),0,1)))</f>
        <v/>
      </c>
      <c r="S133" s="128" t="str">
        <f>IF($A133&gt;='FG_243way_Regular Symbol'!H$16,"",IF(F133=0,"",IF(OR(F133=$O$1,F133=$P$1,F134=$O$1,F134=$P$1,F135=$O$1,F135=$P$1),0,1)))</f>
        <v/>
      </c>
      <c r="U133" s="342" t="str">
        <f>IF($A133&gt;='FG_243way_Regular Symbol'!D$16,"",IF(B133=0,"",IF(OR(B133=$U$1,B133=$V$1,B134=$U$1,B134=$V$1,B135=$U$1,B135=$V$1),0,1)))</f>
        <v/>
      </c>
      <c r="V133" s="2" t="str">
        <f>IF($A133&gt;='FG_243way_Regular Symbol'!E$16,"",IF(C133=0,"",IF(OR(C133=$U$1,C133=$V$1,C134=$U$1,C134=$V$1,C135=$U$1,C135=$V$1),0,1)))</f>
        <v/>
      </c>
      <c r="W133" s="2" t="str">
        <f>IF($A133&gt;='FG_243way_Regular Symbol'!F$16,"",IF(D133=0,"",IF(OR(D133=$U$1,D133=$V$1,D134=$U$1,D134=$V$1,D135=$U$1,D135=$V$1),0,1)))</f>
        <v/>
      </c>
      <c r="X133" s="2" t="str">
        <f>IF($A133&gt;='FG_243way_Regular Symbol'!G$16,"",IF(E133=0,"",IF(OR(E133=$U$1,E133=$V$1,E134=$U$1,E134=$V$1,E135=$U$1,E135=$V$1),0,1)))</f>
        <v/>
      </c>
      <c r="Y133" s="128" t="str">
        <f>IF($A133&gt;='FG_243way_Regular Symbol'!H$16,"",IF(F133=0,"",IF(OR(F133=$U$1,F133=$V$1,F134=$U$1,F134=$V$1,F135=$U$1,F135=$V$1),0,1)))</f>
        <v/>
      </c>
      <c r="AA133" s="342" t="str">
        <f>IF($A133&gt;='FG_243way_Regular Symbol'!D$16,"",IF(B133=0,"",IF(OR(B133=$AA$1,B133=$AB$1,B134=$AA$1,B134=$AB$1,B135=$AA$1,,B135=$AB$1),0,1)))</f>
        <v/>
      </c>
      <c r="AB133" s="2" t="str">
        <f>IF($A133&gt;='FG_243way_Regular Symbol'!E$16,"",IF(C133=0,"",IF(OR(C133=$AA$1,C133=$AB$1,C134=$AA$1,C134=$AB$1,C135=$AA$1,,C135=$AB$1),0,1)))</f>
        <v/>
      </c>
      <c r="AC133" s="2" t="str">
        <f>IF($A133&gt;='FG_243way_Regular Symbol'!F$16,"",IF(D133=0,"",IF(OR(D133=$AA$1,D133=$AB$1,D134=$AA$1,D134=$AB$1,D135=$AA$1,,D135=$AB$1),0,1)))</f>
        <v/>
      </c>
      <c r="AD133" s="2" t="str">
        <f>IF($A133&gt;='FG_243way_Regular Symbol'!G$16,"",IF(E133=0,"",IF(OR(E133=$AA$1,E133=$AB$1,E134=$AA$1,E134=$AB$1,E135=$AA$1,,E135=$AB$1),0,1)))</f>
        <v/>
      </c>
      <c r="AE133" s="128" t="str">
        <f>IF($A133&gt;='FG_243way_Regular Symbol'!H$16,"",IF(F133=0,"",IF(OR(F133=$AA$1,F133=$AB$1,F134=$AA$1,F134=$AB$1,F135=$AA$1,,F135=$AB$1),0,1)))</f>
        <v/>
      </c>
      <c r="AG133" s="342" t="str">
        <f>IF($A133&gt;='FG_243way_Regular Symbol'!D$16,"",IF(B133=0,"",IF(OR(B133=$AG$1,B133=$AH$1,B134=$AG$1,B134=$AH$1,B135=$AG$1,B135=$AH$1),0,1)))</f>
        <v/>
      </c>
      <c r="AH133" s="2" t="str">
        <f>IF($A133&gt;='FG_243way_Regular Symbol'!E$16,"",IF(C133=0,"",IF(OR(C133=$AG$1,C133=$AH$1,C134=$AG$1,C134=$AH$1,C135=$AG$1,C135=$AH$1),0,1)))</f>
        <v/>
      </c>
      <c r="AI133" s="2" t="str">
        <f>IF($A133&gt;='FG_243way_Regular Symbol'!F$16,"",IF(D133=0,"",IF(OR(D133=$AG$1,D133=$AH$1,D134=$AG$1,D134=$AH$1,D135=$AG$1,D135=$AH$1),0,1)))</f>
        <v/>
      </c>
      <c r="AJ133" s="2" t="str">
        <f>IF($A133&gt;='FG_243way_Regular Symbol'!G$16,"",IF(E133=0,"",IF(OR(E133=$AG$1,E133=$AH$1,E134=$AG$1,E134=$AH$1,E135=$AG$1,E135=$AH$1),0,1)))</f>
        <v/>
      </c>
      <c r="AK133" s="128" t="str">
        <f>IF($A133&gt;='FG_243way_Regular Symbol'!H$16,"",IF(F133=0,"",IF(OR(F133=$AG$1,F133=$AH$1,F134=$AG$1,F134=$AH$1,F135=$AG$1,F135=$AH$1),0,1)))</f>
        <v/>
      </c>
      <c r="AM133" s="342" t="str">
        <f>IF($A133&gt;='FG_243way_Regular Symbol'!D$16,"",IF(B133=0,"",IF(OR(B133=$AM$1,B133=$AN$1,B134=$AM$1,B134=$AN$1,B135=$AM$1,B135=$AN$1),0,1)))</f>
        <v/>
      </c>
      <c r="AN133" s="2" t="str">
        <f>IF($A133&gt;='FG_243way_Regular Symbol'!E$16,"",IF(C133=0,"",IF(OR(C133=$AM$1,C133=$AN$1,C134=$AM$1,C134=$AN$1,C135=$AM$1,C135=$AN$1),0,1)))</f>
        <v/>
      </c>
      <c r="AO133" s="2" t="str">
        <f>IF($A133&gt;='FG_243way_Regular Symbol'!F$16,"",IF(D133=0,"",IF(OR(D133=$AM$1,D133=$AN$1,D134=$AM$1,D134=$AN$1,D135=$AM$1,D135=$AN$1),0,1)))</f>
        <v/>
      </c>
      <c r="AP133" s="2" t="str">
        <f>IF($A133&gt;='FG_243way_Regular Symbol'!G$16,"",IF(E133=0,"",IF(OR(E133=$AM$1,E133=$AN$1,E134=$AM$1,E134=$AN$1,E135=$AM$1,E135=$AN$1),0,1)))</f>
        <v/>
      </c>
      <c r="AQ133" s="128" t="str">
        <f>IF($A133&gt;='FG_243way_Regular Symbol'!H$16,"",IF(F133=0,"",IF(OR(F133=$AM$1,F133=$AN$1,F134=$AM$1,F134=$AN$1,F135=$AM$1,F135=$AN$1),0,1)))</f>
        <v/>
      </c>
      <c r="AS133" s="342" t="str">
        <f>IF($A133&gt;='FG_243way_Regular Symbol'!D$16,"",IF(B133=0,"",IF(OR(B133=$AM$1,B133=$AT$1,B134=$AM$1,B134=$AT$1,B135=$AM$1,B135=$AT$1),0,1)))</f>
        <v/>
      </c>
      <c r="AT133" s="2" t="str">
        <f>IF($A133&gt;='FG_243way_Regular Symbol'!E$16,"",IF(C133=0,"",IF(OR(C133=$AM$1,C133=$AT$1,C134=$AM$1,C134=$AT$1,C135=$AM$1,C135=$AT$1),0,1)))</f>
        <v/>
      </c>
      <c r="AU133" s="2" t="str">
        <f>IF($A133&gt;='FG_243way_Regular Symbol'!F$16,"",IF(D133=0,"",IF(OR(D133=$AM$1,D133=$AT$1,D134=$AM$1,D134=$AT$1,D135=$AM$1,D135=$AT$1),0,1)))</f>
        <v/>
      </c>
      <c r="AV133" s="2" t="str">
        <f>IF($A133&gt;='FG_243way_Regular Symbol'!G$16,"",IF(E133=0,"",IF(OR(E133=$AM$1,E133=$AT$1,E134=$AM$1,E134=$AT$1,E135=$AM$1,E135=$AT$1),0,1)))</f>
        <v/>
      </c>
      <c r="AW133" s="128" t="str">
        <f>IF($A133&gt;='FG_243way_Regular Symbol'!H$16,"",IF(F133=0,"",IF(OR(F133=$AM$1,F133=$AT$1,F134=$AM$1,F134=$AT$1,F135=$AM$1,F135=$AT$1),0,1)))</f>
        <v/>
      </c>
      <c r="AY133" s="342" t="str">
        <f>IF($A133&gt;='FG_243way_Regular Symbol'!D$16,"",IF(B133=0,"",IF(OR(B133=$AM$1,B133=$AZ$1,B134=$AM$1,B134=$AZ$1,B135=$AM$1,B135=$AZ$1),0,1)))</f>
        <v/>
      </c>
      <c r="AZ133" s="2" t="str">
        <f>IF($A133&gt;='FG_243way_Regular Symbol'!E$16,"",IF(C133=0,"",IF(OR(C133=$AM$1,C133=$AZ$1,C134=$AM$1,C134=$AZ$1,C135=$AM$1,C135=$AZ$1),0,1)))</f>
        <v/>
      </c>
      <c r="BA133" s="2" t="str">
        <f>IF($A133&gt;='FG_243way_Regular Symbol'!F$16,"",IF(D133=0,"",IF(OR(D133=$AM$1,D133=$AZ$1,D134=$AM$1,D134=$AZ$1,D135=$AM$1,D135=$AZ$1),0,1)))</f>
        <v/>
      </c>
      <c r="BB133" s="2" t="str">
        <f>IF($A133&gt;='FG_243way_Regular Symbol'!G$16,"",IF(E133=0,"",IF(OR(E133=$AM$1,E133=$AZ$1,E134=$AM$1,E134=$AZ$1,E135=$AM$1,E135=$AZ$1),0,1)))</f>
        <v/>
      </c>
      <c r="BC133" s="128" t="str">
        <f>IF($A133&gt;='FG_243way_Regular Symbol'!H$16,"",IF(F133=0,"",IF(OR(F133=$AM$1,F133=$AZ$1,F134=$AM$1,F134=$AZ$1,F135=$AM$1,F135=$AZ$1),0,1)))</f>
        <v/>
      </c>
      <c r="BE133" s="342"/>
      <c r="BF133" s="2"/>
      <c r="BG133" s="2" t="str">
        <f>IF($A133&gt;='FG_243way_Regular Symbol'!F$16,"",IF(D133=0,"",COUNTIF(D133:D135,$BF$1)))</f>
        <v/>
      </c>
      <c r="BH133" s="2" t="str">
        <f>IF($A133&gt;='FG_243way_Regular Symbol'!G$16,"",IF(E133=0,"",COUNTIF(E133:E135,$BF$1)))</f>
        <v/>
      </c>
      <c r="BI133" s="2" t="str">
        <f>IF($A133&gt;='FG_243way_Regular Symbol'!H$16,"",IF(F133=0,"",COUNTIF(F133:F135,$BF$1)))</f>
        <v/>
      </c>
      <c r="BK133" s="342"/>
      <c r="BL133" s="2"/>
      <c r="BM133" s="2" t="str">
        <f>IF($A133&gt;='FG_243way_Regular Symbol'!F$16,"",IF(D133=0,"",IF(OR(D133=$AM$1,D133=$BL$1,D134=$AM$1,D134=$BL$1,D135=$AM$1,D135=$BL$1),0,1)))</f>
        <v/>
      </c>
      <c r="BN133" s="2" t="str">
        <f>IF($A133&gt;='FG_243way_Regular Symbol'!G$16,"",IF(E133=0,"",IF(OR(E133=$AM$1,E133=$BL$1,E134=$AM$1,E134=$BL$1,E135=$AM$1,E135=$BL$1),0,1)))</f>
        <v/>
      </c>
      <c r="BO133" s="128" t="str">
        <f>IF($A133&gt;='FG_243way_Regular Symbol'!H$16,"",IF(F133=0,"",IF(OR(F133=$AM$1,F133=$BL$1,F134=$AM$1,F134=$BL$1,F135=$AM$1,F135=$BL$1),0,1)))</f>
        <v/>
      </c>
      <c r="BQ133" s="2" t="str">
        <f>IF($A133&gt;='FG_243way_Regular Symbol'!D$16,"",IF(B133=0,"",IF(OR(B133=$BQ$1,B133=$BR$1,B134=$BQ$1,B134=$BR$1,B135=$BQ$1,B135=$BR$1),0,1)))</f>
        <v/>
      </c>
      <c r="BR133" s="2" t="str">
        <f>IF($A133&gt;='FG_243way_Regular Symbol'!E$16,"",IF(C133=0,"",IF(OR(C133=$BQ$1,C133=$BR$1,C134=$BQ$1,C134=$BR$1,C135=$BQ$1,C135=$BR$1),0,1)))</f>
        <v/>
      </c>
      <c r="BS133" s="2" t="str">
        <f>IF($A133&gt;='FG_243way_Regular Symbol'!F$16,"",IF(D133=0,"",IF(OR(D133=$BQ$1,D133=$BR$1,D134=$BQ$1,D134=$BR$1,D135=$BQ$1,D135=$BR$1),0,1)))</f>
        <v/>
      </c>
      <c r="BT133" s="2" t="str">
        <f>IF($A133&gt;='FG_243way_Regular Symbol'!G$16,"",IF(E133=0,"",IF(OR(E133=$BQ$1,E133=$BR$1,E134=$BQ$1,E134=$BR$1,E135=$BQ$1,E135=$BR$1),0,1)))</f>
        <v/>
      </c>
      <c r="BU133" s="2" t="str">
        <f>IF($A133&gt;='FG_243way_Regular Symbol'!H$16,"",IF(F133=0,"",IF(OR(F133=$BQ$1,F133=$BR$1,F134=$BQ$1,F134=$BR$1,F135=$BQ$1,F135=$BR$1),0,1)))</f>
        <v/>
      </c>
      <c r="BW133" s="2" t="str">
        <f>IF($A133&gt;='FG_243way_Regular Symbol'!D$16,"",IF(B133=0,"",IF(OR(B133=$BW$1,B134=$BW$1,B135=$BW$1,B133=$BX$1,B134=$BX$1,B135=$BX$1),0,1)))</f>
        <v/>
      </c>
      <c r="BX133" s="2" t="str">
        <f>IF($A133&gt;='FG_243way_Regular Symbol'!E$16,"",IF(C133=0,"",IF(OR(C133=$BW$1,C134=$BW$1,C135=$BW$1,C133=$BX$1,C134=$BX$1,C135=$BX$1),0,1)))</f>
        <v/>
      </c>
      <c r="BY133" s="2" t="str">
        <f>IF($A133&gt;='FG_243way_Regular Symbol'!F$16,"",IF(D133=0,"",IF(OR(D133=$BW$1,D134=$BW$1,D135=$BW$1,D133=$BX$1,D134=$BX$1,D135=$BX$1),0,1)))</f>
        <v/>
      </c>
      <c r="BZ133" s="2" t="str">
        <f>IF($A133&gt;='FG_243way_Regular Symbol'!G$16,"",IF(E133=0,"",IF(OR(E133=$BW$1,E134=$BW$1,E135=$BW$1,E133=$BX$1,E134=$BX$1,E135=$BX$1),0,1)))</f>
        <v/>
      </c>
      <c r="CA133" s="2" t="str">
        <f>IF($A133&gt;='FG_243way_Regular Symbol'!H$16,"",IF(F133=0,"",IF(OR(F133=$BW$1,F134=$BW$1,F135=$BW$1,F133=$BX$1,F134=$BX$1,F135=$BX$1),0,1)))</f>
        <v/>
      </c>
      <c r="CC133" s="2" t="str">
        <f>IF($A133&gt;='FG_243way_Regular Symbol'!D$16,"",IF(B133=0,"",IF(OR(B133=$BW$1,B134=$BW$1,B135=$BW$1,B133=$CD$1,B134=$CD$1,B135=$CD$1),0,1)))</f>
        <v/>
      </c>
      <c r="CD133" s="2" t="str">
        <f>IF($A133&gt;='FG_243way_Regular Symbol'!E$16,"",IF(C133=0,"",IF(OR(C133=$BW$1,C134=$BW$1,C135=$BW$1,C133=$CD$1,C134=$CD$1,C135=$CD$1),0,1)))</f>
        <v/>
      </c>
      <c r="CE133" s="2" t="str">
        <f>IF($A133&gt;='FG_243way_Regular Symbol'!F$16,"",IF(D133=0,"",IF(OR(D133=$BW$1,D134=$BW$1,D135=$BW$1,D133=$CD$1,D134=$CD$1,D135=$CD$1),0,1)))</f>
        <v/>
      </c>
      <c r="CF133" s="2" t="str">
        <f>IF($A133&gt;='FG_243way_Regular Symbol'!G$16,"",IF(E133=0,"",IF(OR(E133=$BW$1,E134=$BW$1,E135=$BW$1,E133=$CD$1,E134=$CD$1,E135=$CD$1),0,1)))</f>
        <v/>
      </c>
      <c r="CG133" s="2" t="str">
        <f>IF($A133&gt;='FG_243way_Regular Symbol'!H$16,"",IF(F133=0,"",IF(OR(F133=$BW$1,F134=$BW$1,F135=$BW$1,F133=$CD$1,F134=$CD$1,F135=$CD$1),0,1)))</f>
        <v/>
      </c>
      <c r="CI133" s="2" t="str">
        <f>IF($A133&gt;='FG_243way_Regular Symbol'!D$16,"",IF(B133=0,"",IF(OR(B133=$BW$1,B134=$BW$1,B135=$BW$1,B133=$CJ$1,B134=$CJ$1,B135=$CJ$1),0,1)))</f>
        <v/>
      </c>
      <c r="CJ133" s="2" t="str">
        <f>IF($A133&gt;='FG_243way_Regular Symbol'!E$16,"",IF(C133=0,"",IF(OR(C133=$BW$1,C134=$BW$1,C135=$BW$1,C133=$CJ$1,C134=$CJ$1,C135=$CJ$1),0,1)))</f>
        <v/>
      </c>
      <c r="CK133" s="2" t="str">
        <f>IF($A133&gt;='FG_243way_Regular Symbol'!F$16,"",IF(D133=0,"",IF(OR(D133=$BW$1,D134=$BW$1,D135=$BW$1,D133=$CJ$1,D134=$CJ$1,D135=$CJ$1),0,1)))</f>
        <v/>
      </c>
      <c r="CL133" s="2" t="str">
        <f>IF($A133&gt;='FG_243way_Regular Symbol'!G$16,"",IF(E133=0,"",IF(OR(E133=$BW$1,E134=$BW$1,E135=$BW$1,E133=$CJ$1,E134=$CJ$1,E135=$CJ$1),0,1)))</f>
        <v/>
      </c>
      <c r="CM133" s="2" t="str">
        <f>IF($A133&gt;='FG_243way_Regular Symbol'!H$16,"",IF(F133=0,"",IF(OR(F133=$BW$1,F134=$BW$1,F135=$BW$1,F133=$CJ$1,F134=$CJ$1,F135=$CJ$1),0,1)))</f>
        <v/>
      </c>
      <c r="CO133" s="2" t="str">
        <f>IF($A133&gt;='FG_243way_Regular Symbol'!D$16,"",IF(B133=0,"",IF(OR(B133=$BW$1,B134=$BW$1,B135=$BW$1,B133=$CP$1,B134=$CP$1,B135=$CP$1),0,1)))</f>
        <v/>
      </c>
      <c r="CP133" s="2" t="str">
        <f>IF($A133&gt;='FG_243way_Regular Symbol'!E$16,"",IF(C133=0,"",IF(OR(C133=$BW$1,C134=$BW$1,C135=$BW$1,C133=$CP$1,C134=$CP$1,C135=$CP$1),0,1)))</f>
        <v/>
      </c>
      <c r="CQ133" s="2" t="str">
        <f>IF($A133&gt;='FG_243way_Regular Symbol'!F$16,"",IF(D133=0,"",IF(OR(D133=$BW$1,D134=$BW$1,D135=$BW$1,D133=$CP$1,D134=$CP$1,D135=$CP$1),0,1)))</f>
        <v/>
      </c>
      <c r="CR133" s="2" t="str">
        <f>IF($A133&gt;='FG_243way_Regular Symbol'!G$16,"",IF(E133=0,"",IF(OR(E133=$BW$1,E134=$BW$1,E135=$BW$1,E133=$CP$1,E134=$CP$1,E135=$CP$1),0,1)))</f>
        <v/>
      </c>
      <c r="CS133" s="2" t="str">
        <f>IF($A133&gt;='FG_243way_Regular Symbol'!H$16,"",IF(F133=0,"",IF(OR(F133=$BW$1,F134=$BW$1,F135=$BW$1,F133=$CP$1,F134=$CP$1,F135=$CP$1),0,1)))</f>
        <v/>
      </c>
      <c r="CU133" s="2" t="str">
        <f>IF($A133&gt;='FG_243way_Regular Symbol'!D$16,"",IF(B133=0,"",IF(OR(B133=$BW$1,B134=$BW$1,B135=$BW$1,B133=$CV$1,B134=$CV$1,B135=$CV$1),0,1)))</f>
        <v/>
      </c>
      <c r="CV133" s="2" t="str">
        <f>IF($A133&gt;='FG_243way_Regular Symbol'!E$16,"",IF(C133=0,"",IF(OR(C133=$BW$1,C134=$BW$1,C135=$BW$1,C133=$CV$1,C134=$CV$1,C135=$CV$1),0,1)))</f>
        <v/>
      </c>
      <c r="CW133" s="2" t="str">
        <f>IF($A133&gt;='FG_243way_Regular Symbol'!F$16,"",IF(D133=0,"",IF(OR(D133=$BW$1,D134=$BW$1,D135=$BW$1,D133=$CV$1,D134=$CV$1,D135=$CV$1),0,1)))</f>
        <v/>
      </c>
      <c r="CX133" s="2" t="str">
        <f>IF($A133&gt;='FG_243way_Regular Symbol'!G$16,"",IF(E133=0,"",IF(OR(E133=$BW$1,E134=$BW$1,E135=$BW$1,E133=$CV$1,E134=$CV$1,E135=$CV$1),0,1)))</f>
        <v/>
      </c>
      <c r="CY133" s="2" t="str">
        <f>IF($A133&gt;='FG_243way_Regular Symbol'!H$16,"",IF(F133=0,"",IF(OR(F133=$BW$1,F134=$BW$1,F135=$BW$1,F133=$CV$1,F134=$CV$1,F135=$CV$1),0,1)))</f>
        <v/>
      </c>
    </row>
    <row r="134" spans="1:103">
      <c r="A134" s="341">
        <f>IF('FG_243way_Regular Symbol'!L133="","",'FG_243way_Regular Symbol'!L133)</f>
        <v>130</v>
      </c>
      <c r="B134" s="184" t="str">
        <f>IF('FG_243way_Regular Symbol'!M133="",
IF($A134-'FG_243way_Regular Symbol'!D$16&gt;='FG_243way_RegularＸ_W()'!B$2-1,"",VLOOKUP($A134-'FG_243way_Regular Symbol'!D$16,'FG_243way_Regular Symbol'!$L$3:$Q$99,'FG_243way_RegularＸ_W()'!B$3+1,FALSE)),
'FG_243way_Regular Symbol'!M133)</f>
        <v/>
      </c>
      <c r="C134" s="184" t="str">
        <f>IF('FG_243way_Regular Symbol'!N133="",
IF($A134-'FG_243way_Regular Symbol'!E$16&gt;='FG_243way_RegularＸ_W()'!C$2-1,"",VLOOKUP($A134-'FG_243way_Regular Symbol'!E$16,'FG_243way_Regular Symbol'!$L$3:$Q$99,'FG_243way_RegularＸ_W()'!C$3+1,FALSE)),
'FG_243way_Regular Symbol'!N133)</f>
        <v/>
      </c>
      <c r="D134" s="184" t="str">
        <f>IF('FG_243way_Regular Symbol'!O133="",
IF($A134-'FG_243way_Regular Symbol'!F$16&gt;='FG_243way_RegularＸ_W()'!D$2-1,"",VLOOKUP($A134-'FG_243way_Regular Symbol'!F$16,'FG_243way_Regular Symbol'!$L$3:$Q$99,'FG_243way_RegularＸ_W()'!D$3+1,FALSE)),
'FG_243way_Regular Symbol'!O133)</f>
        <v/>
      </c>
      <c r="E134" s="184" t="str">
        <f>IF('FG_243way_Regular Symbol'!P133="",
IF($A134-'FG_243way_Regular Symbol'!G$16&gt;='FG_243way_RegularＸ_W()'!E$2-1,"",VLOOKUP($A134-'FG_243way_Regular Symbol'!G$16,'FG_243way_Regular Symbol'!$L$3:$Q$99,'FG_243way_RegularＸ_W()'!E$3+1,FALSE)),
'FG_243way_Regular Symbol'!P133)</f>
        <v/>
      </c>
      <c r="F134" s="358" t="str">
        <f>IF('FG_243way_Regular Symbol'!Q133="",
IF($A134-'FG_243way_Regular Symbol'!H$16&gt;='FG_243way_RegularＸ_W()'!F$2-1,"",VLOOKUP($A134-'FG_243way_Regular Symbol'!H$16,'FG_243way_Regular Symbol'!$L$3:$Q$99,'FG_243way_RegularＸ_W()'!F$3+1,FALSE)),
'FG_243way_Regular Symbol'!Q133)</f>
        <v/>
      </c>
      <c r="O134" s="342" t="str">
        <f>IF($A134&gt;='FG_243way_Regular Symbol'!D$16,"",IF(B134=0,"",IF(OR(B134=$O$1,B134=$P$1,B135=$O$1,B135=$P$1,B136=$O$1,B136=$P$1),0,1)))</f>
        <v/>
      </c>
      <c r="P134" s="2" t="str">
        <f>IF($A134&gt;='FG_243way_Regular Symbol'!E$16,"",IF(C134=0,"",IF(OR(C134=$O$1,C134=$P$1,C135=$O$1,C135=$P$1,C136=$O$1,C136=$P$1),0,1)))</f>
        <v/>
      </c>
      <c r="Q134" s="2" t="str">
        <f>IF($A134&gt;='FG_243way_Regular Symbol'!F$16,"",IF(D134=0,"",IF(OR(D134=$O$1,D134=$P$1,D135=$O$1,D135=$P$1,D136=$O$1,D136=$P$1),0,1)))</f>
        <v/>
      </c>
      <c r="R134" s="2" t="str">
        <f>IF($A134&gt;='FG_243way_Regular Symbol'!G$16,"",IF(E134=0,"",IF(OR(E134=$O$1,E134=$P$1,E135=$O$1,E135=$P$1,E136=$O$1,E136=$P$1),0,1)))</f>
        <v/>
      </c>
      <c r="S134" s="128" t="str">
        <f>IF($A134&gt;='FG_243way_Regular Symbol'!H$16,"",IF(F134=0,"",IF(OR(F134=$O$1,F134=$P$1,F135=$O$1,F135=$P$1,F136=$O$1,F136=$P$1),0,1)))</f>
        <v/>
      </c>
      <c r="U134" s="342" t="str">
        <f>IF($A134&gt;='FG_243way_Regular Symbol'!D$16,"",IF(B134=0,"",IF(OR(B134=$U$1,B134=$V$1,B135=$U$1,B135=$V$1,B136=$U$1,B136=$V$1),0,1)))</f>
        <v/>
      </c>
      <c r="V134" s="2" t="str">
        <f>IF($A134&gt;='FG_243way_Regular Symbol'!E$16,"",IF(C134=0,"",IF(OR(C134=$U$1,C134=$V$1,C135=$U$1,C135=$V$1,C136=$U$1,C136=$V$1),0,1)))</f>
        <v/>
      </c>
      <c r="W134" s="2" t="str">
        <f>IF($A134&gt;='FG_243way_Regular Symbol'!F$16,"",IF(D134=0,"",IF(OR(D134=$U$1,D134=$V$1,D135=$U$1,D135=$V$1,D136=$U$1,D136=$V$1),0,1)))</f>
        <v/>
      </c>
      <c r="X134" s="2" t="str">
        <f>IF($A134&gt;='FG_243way_Regular Symbol'!G$16,"",IF(E134=0,"",IF(OR(E134=$U$1,E134=$V$1,E135=$U$1,E135=$V$1,E136=$U$1,E136=$V$1),0,1)))</f>
        <v/>
      </c>
      <c r="Y134" s="128" t="str">
        <f>IF($A134&gt;='FG_243way_Regular Symbol'!H$16,"",IF(F134=0,"",IF(OR(F134=$U$1,F134=$V$1,F135=$U$1,F135=$V$1,F136=$U$1,F136=$V$1),0,1)))</f>
        <v/>
      </c>
      <c r="AA134" s="342" t="str">
        <f>IF($A134&gt;='FG_243way_Regular Symbol'!D$16,"",IF(B134=0,"",IF(OR(B134=$AA$1,B134=$AB$1,B135=$AA$1,B135=$AB$1,B136=$AA$1,,B136=$AB$1),0,1)))</f>
        <v/>
      </c>
      <c r="AB134" s="2" t="str">
        <f>IF($A134&gt;='FG_243way_Regular Symbol'!E$16,"",IF(C134=0,"",IF(OR(C134=$AA$1,C134=$AB$1,C135=$AA$1,C135=$AB$1,C136=$AA$1,,C136=$AB$1),0,1)))</f>
        <v/>
      </c>
      <c r="AC134" s="2" t="str">
        <f>IF($A134&gt;='FG_243way_Regular Symbol'!F$16,"",IF(D134=0,"",IF(OR(D134=$AA$1,D134=$AB$1,D135=$AA$1,D135=$AB$1,D136=$AA$1,,D136=$AB$1),0,1)))</f>
        <v/>
      </c>
      <c r="AD134" s="2" t="str">
        <f>IF($A134&gt;='FG_243way_Regular Symbol'!G$16,"",IF(E134=0,"",IF(OR(E134=$AA$1,E134=$AB$1,E135=$AA$1,E135=$AB$1,E136=$AA$1,,E136=$AB$1),0,1)))</f>
        <v/>
      </c>
      <c r="AE134" s="128" t="str">
        <f>IF($A134&gt;='FG_243way_Regular Symbol'!H$16,"",IF(F134=0,"",IF(OR(F134=$AA$1,F134=$AB$1,F135=$AA$1,F135=$AB$1,F136=$AA$1,,F136=$AB$1),0,1)))</f>
        <v/>
      </c>
      <c r="AG134" s="342" t="str">
        <f>IF($A134&gt;='FG_243way_Regular Symbol'!D$16,"",IF(B134=0,"",IF(OR(B134=$AG$1,B134=$AH$1,B135=$AG$1,B135=$AH$1,B136=$AG$1,B136=$AH$1),0,1)))</f>
        <v/>
      </c>
      <c r="AH134" s="2" t="str">
        <f>IF($A134&gt;='FG_243way_Regular Symbol'!E$16,"",IF(C134=0,"",IF(OR(C134=$AG$1,C134=$AH$1,C135=$AG$1,C135=$AH$1,C136=$AG$1,C136=$AH$1),0,1)))</f>
        <v/>
      </c>
      <c r="AI134" s="2" t="str">
        <f>IF($A134&gt;='FG_243way_Regular Symbol'!F$16,"",IF(D134=0,"",IF(OR(D134=$AG$1,D134=$AH$1,D135=$AG$1,D135=$AH$1,D136=$AG$1,D136=$AH$1),0,1)))</f>
        <v/>
      </c>
      <c r="AJ134" s="2" t="str">
        <f>IF($A134&gt;='FG_243way_Regular Symbol'!G$16,"",IF(E134=0,"",IF(OR(E134=$AG$1,E134=$AH$1,E135=$AG$1,E135=$AH$1,E136=$AG$1,E136=$AH$1),0,1)))</f>
        <v/>
      </c>
      <c r="AK134" s="128" t="str">
        <f>IF($A134&gt;='FG_243way_Regular Symbol'!H$16,"",IF(F134=0,"",IF(OR(F134=$AG$1,F134=$AH$1,F135=$AG$1,F135=$AH$1,F136=$AG$1,F136=$AH$1),0,1)))</f>
        <v/>
      </c>
      <c r="AM134" s="342" t="str">
        <f>IF($A134&gt;='FG_243way_Regular Symbol'!D$16,"",IF(B134=0,"",IF(OR(B134=$AM$1,B134=$AN$1,B135=$AM$1,B135=$AN$1,B136=$AM$1,B136=$AN$1),0,1)))</f>
        <v/>
      </c>
      <c r="AN134" s="2" t="str">
        <f>IF($A134&gt;='FG_243way_Regular Symbol'!E$16,"",IF(C134=0,"",IF(OR(C134=$AM$1,C134=$AN$1,C135=$AM$1,C135=$AN$1,C136=$AM$1,C136=$AN$1),0,1)))</f>
        <v/>
      </c>
      <c r="AO134" s="2" t="str">
        <f>IF($A134&gt;='FG_243way_Regular Symbol'!F$16,"",IF(D134=0,"",IF(OR(D134=$AM$1,D134=$AN$1,D135=$AM$1,D135=$AN$1,D136=$AM$1,D136=$AN$1),0,1)))</f>
        <v/>
      </c>
      <c r="AP134" s="2" t="str">
        <f>IF($A134&gt;='FG_243way_Regular Symbol'!G$16,"",IF(E134=0,"",IF(OR(E134=$AM$1,E134=$AN$1,E135=$AM$1,E135=$AN$1,E136=$AM$1,E136=$AN$1),0,1)))</f>
        <v/>
      </c>
      <c r="AQ134" s="128" t="str">
        <f>IF($A134&gt;='FG_243way_Regular Symbol'!H$16,"",IF(F134=0,"",IF(OR(F134=$AM$1,F134=$AN$1,F135=$AM$1,F135=$AN$1,F136=$AM$1,F136=$AN$1),0,1)))</f>
        <v/>
      </c>
      <c r="AS134" s="342" t="str">
        <f>IF($A134&gt;='FG_243way_Regular Symbol'!D$16,"",IF(B134=0,"",IF(OR(B134=$AM$1,B134=$AT$1,B135=$AM$1,B135=$AT$1,B136=$AM$1,B136=$AT$1),0,1)))</f>
        <v/>
      </c>
      <c r="AT134" s="2" t="str">
        <f>IF($A134&gt;='FG_243way_Regular Symbol'!E$16,"",IF(C134=0,"",IF(OR(C134=$AM$1,C134=$AT$1,C135=$AM$1,C135=$AT$1,C136=$AM$1,C136=$AT$1),0,1)))</f>
        <v/>
      </c>
      <c r="AU134" s="2" t="str">
        <f>IF($A134&gt;='FG_243way_Regular Symbol'!F$16,"",IF(D134=0,"",IF(OR(D134=$AM$1,D134=$AT$1,D135=$AM$1,D135=$AT$1,D136=$AM$1,D136=$AT$1),0,1)))</f>
        <v/>
      </c>
      <c r="AV134" s="2" t="str">
        <f>IF($A134&gt;='FG_243way_Regular Symbol'!G$16,"",IF(E134=0,"",IF(OR(E134=$AM$1,E134=$AT$1,E135=$AM$1,E135=$AT$1,E136=$AM$1,E136=$AT$1),0,1)))</f>
        <v/>
      </c>
      <c r="AW134" s="128" t="str">
        <f>IF($A134&gt;='FG_243way_Regular Symbol'!H$16,"",IF(F134=0,"",IF(OR(F134=$AM$1,F134=$AT$1,F135=$AM$1,F135=$AT$1,F136=$AM$1,F136=$AT$1),0,1)))</f>
        <v/>
      </c>
      <c r="AY134" s="342" t="str">
        <f>IF($A134&gt;='FG_243way_Regular Symbol'!D$16,"",IF(B134=0,"",IF(OR(B134=$AM$1,B134=$AZ$1,B135=$AM$1,B135=$AZ$1,B136=$AM$1,B136=$AZ$1),0,1)))</f>
        <v/>
      </c>
      <c r="AZ134" s="2" t="str">
        <f>IF($A134&gt;='FG_243way_Regular Symbol'!E$16,"",IF(C134=0,"",IF(OR(C134=$AM$1,C134=$AZ$1,C135=$AM$1,C135=$AZ$1,C136=$AM$1,C136=$AZ$1),0,1)))</f>
        <v/>
      </c>
      <c r="BA134" s="2" t="str">
        <f>IF($A134&gt;='FG_243way_Regular Symbol'!F$16,"",IF(D134=0,"",IF(OR(D134=$AM$1,D134=$AZ$1,D135=$AM$1,D135=$AZ$1,D136=$AM$1,D136=$AZ$1),0,1)))</f>
        <v/>
      </c>
      <c r="BB134" s="2" t="str">
        <f>IF($A134&gt;='FG_243way_Regular Symbol'!G$16,"",IF(E134=0,"",IF(OR(E134=$AM$1,E134=$AZ$1,E135=$AM$1,E135=$AZ$1,E136=$AM$1,E136=$AZ$1),0,1)))</f>
        <v/>
      </c>
      <c r="BC134" s="128" t="str">
        <f>IF($A134&gt;='FG_243way_Regular Symbol'!H$16,"",IF(F134=0,"",IF(OR(F134=$AM$1,F134=$AZ$1,F135=$AM$1,F135=$AZ$1,F136=$AM$1,F136=$AZ$1),0,1)))</f>
        <v/>
      </c>
      <c r="BE134" s="342"/>
      <c r="BF134" s="2"/>
      <c r="BG134" s="2" t="str">
        <f>IF($A134&gt;='FG_243way_Regular Symbol'!F$16,"",IF(D134=0,"",COUNTIF(D134:D136,$BF$1)))</f>
        <v/>
      </c>
      <c r="BH134" s="2" t="str">
        <f>IF($A134&gt;='FG_243way_Regular Symbol'!G$16,"",IF(E134=0,"",COUNTIF(E134:E136,$BF$1)))</f>
        <v/>
      </c>
      <c r="BI134" s="2" t="str">
        <f>IF($A134&gt;='FG_243way_Regular Symbol'!H$16,"",IF(F134=0,"",COUNTIF(F134:F136,$BF$1)))</f>
        <v/>
      </c>
      <c r="BK134" s="342"/>
      <c r="BL134" s="2"/>
      <c r="BM134" s="2" t="str">
        <f>IF($A134&gt;='FG_243way_Regular Symbol'!F$16,"",IF(D134=0,"",IF(OR(D134=$AM$1,D134=$BL$1,D135=$AM$1,D135=$BL$1,D136=$AM$1,D136=$BL$1),0,1)))</f>
        <v/>
      </c>
      <c r="BN134" s="2" t="str">
        <f>IF($A134&gt;='FG_243way_Regular Symbol'!G$16,"",IF(E134=0,"",IF(OR(E134=$AM$1,E134=$BL$1,E135=$AM$1,E135=$BL$1,E136=$AM$1,E136=$BL$1),0,1)))</f>
        <v/>
      </c>
      <c r="BO134" s="128" t="str">
        <f>IF($A134&gt;='FG_243way_Regular Symbol'!H$16,"",IF(F134=0,"",IF(OR(F134=$AM$1,F134=$BL$1,F135=$AM$1,F135=$BL$1,F136=$AM$1,F136=$BL$1),0,1)))</f>
        <v/>
      </c>
      <c r="BQ134" s="2" t="str">
        <f>IF($A134&gt;='FG_243way_Regular Symbol'!D$16,"",IF(B134=0,"",IF(OR(B134=$BQ$1,B134=$BR$1,B135=$BQ$1,B135=$BR$1,B136=$BQ$1,B136=$BR$1),0,1)))</f>
        <v/>
      </c>
      <c r="BR134" s="2" t="str">
        <f>IF($A134&gt;='FG_243way_Regular Symbol'!E$16,"",IF(C134=0,"",IF(OR(C134=$BQ$1,C134=$BR$1,C135=$BQ$1,C135=$BR$1,C136=$BQ$1,C136=$BR$1),0,1)))</f>
        <v/>
      </c>
      <c r="BS134" s="2" t="str">
        <f>IF($A134&gt;='FG_243way_Regular Symbol'!F$16,"",IF(D134=0,"",IF(OR(D134=$BQ$1,D134=$BR$1,D135=$BQ$1,D135=$BR$1,D136=$BQ$1,D136=$BR$1),0,1)))</f>
        <v/>
      </c>
      <c r="BT134" s="2" t="str">
        <f>IF($A134&gt;='FG_243way_Regular Symbol'!G$16,"",IF(E134=0,"",IF(OR(E134=$BQ$1,E134=$BR$1,E135=$BQ$1,E135=$BR$1,E136=$BQ$1,E136=$BR$1),0,1)))</f>
        <v/>
      </c>
      <c r="BU134" s="2" t="str">
        <f>IF($A134&gt;='FG_243way_Regular Symbol'!H$16,"",IF(F134=0,"",IF(OR(F134=$BQ$1,F134=$BR$1,F135=$BQ$1,F135=$BR$1,F136=$BQ$1,F136=$BR$1),0,1)))</f>
        <v/>
      </c>
      <c r="BW134" s="2" t="str">
        <f>IF($A134&gt;='FG_243way_Regular Symbol'!D$16,"",IF(B134=0,"",IF(OR(B134=$BW$1,B135=$BW$1,B136=$BW$1,B134=$BX$1,B135=$BX$1,B136=$BX$1),0,1)))</f>
        <v/>
      </c>
      <c r="BX134" s="2" t="str">
        <f>IF($A134&gt;='FG_243way_Regular Symbol'!E$16,"",IF(C134=0,"",IF(OR(C134=$BW$1,C135=$BW$1,C136=$BW$1,C134=$BX$1,C135=$BX$1,C136=$BX$1),0,1)))</f>
        <v/>
      </c>
      <c r="BY134" s="2" t="str">
        <f>IF($A134&gt;='FG_243way_Regular Symbol'!F$16,"",IF(D134=0,"",IF(OR(D134=$BW$1,D135=$BW$1,D136=$BW$1,D134=$BX$1,D135=$BX$1,D136=$BX$1),0,1)))</f>
        <v/>
      </c>
      <c r="BZ134" s="2" t="str">
        <f>IF($A134&gt;='FG_243way_Regular Symbol'!G$16,"",IF(E134=0,"",IF(OR(E134=$BW$1,E135=$BW$1,E136=$BW$1,E134=$BX$1,E135=$BX$1,E136=$BX$1),0,1)))</f>
        <v/>
      </c>
      <c r="CA134" s="2" t="str">
        <f>IF($A134&gt;='FG_243way_Regular Symbol'!H$16,"",IF(F134=0,"",IF(OR(F134=$BW$1,F135=$BW$1,F136=$BW$1,F134=$BX$1,F135=$BX$1,F136=$BX$1),0,1)))</f>
        <v/>
      </c>
      <c r="CC134" s="2" t="str">
        <f>IF($A134&gt;='FG_243way_Regular Symbol'!D$16,"",IF(B134=0,"",IF(OR(B134=$BW$1,B135=$BW$1,B136=$BW$1,B134=$CD$1,B135=$CD$1,B136=$CD$1),0,1)))</f>
        <v/>
      </c>
      <c r="CD134" s="2" t="str">
        <f>IF($A134&gt;='FG_243way_Regular Symbol'!E$16,"",IF(C134=0,"",IF(OR(C134=$BW$1,C135=$BW$1,C136=$BW$1,C134=$CD$1,C135=$CD$1,C136=$CD$1),0,1)))</f>
        <v/>
      </c>
      <c r="CE134" s="2" t="str">
        <f>IF($A134&gt;='FG_243way_Regular Symbol'!F$16,"",IF(D134=0,"",IF(OR(D134=$BW$1,D135=$BW$1,D136=$BW$1,D134=$CD$1,D135=$CD$1,D136=$CD$1),0,1)))</f>
        <v/>
      </c>
      <c r="CF134" s="2" t="str">
        <f>IF($A134&gt;='FG_243way_Regular Symbol'!G$16,"",IF(E134=0,"",IF(OR(E134=$BW$1,E135=$BW$1,E136=$BW$1,E134=$CD$1,E135=$CD$1,E136=$CD$1),0,1)))</f>
        <v/>
      </c>
      <c r="CG134" s="2" t="str">
        <f>IF($A134&gt;='FG_243way_Regular Symbol'!H$16,"",IF(F134=0,"",IF(OR(F134=$BW$1,F135=$BW$1,F136=$BW$1,F134=$CD$1,F135=$CD$1,F136=$CD$1),0,1)))</f>
        <v/>
      </c>
      <c r="CI134" s="2" t="str">
        <f>IF($A134&gt;='FG_243way_Regular Symbol'!D$16,"",IF(B134=0,"",IF(OR(B134=$BW$1,B135=$BW$1,B136=$BW$1,B134=$CJ$1,B135=$CJ$1,B136=$CJ$1),0,1)))</f>
        <v/>
      </c>
      <c r="CJ134" s="2" t="str">
        <f>IF($A134&gt;='FG_243way_Regular Symbol'!E$16,"",IF(C134=0,"",IF(OR(C134=$BW$1,C135=$BW$1,C136=$BW$1,C134=$CJ$1,C135=$CJ$1,C136=$CJ$1),0,1)))</f>
        <v/>
      </c>
      <c r="CK134" s="2" t="str">
        <f>IF($A134&gt;='FG_243way_Regular Symbol'!F$16,"",IF(D134=0,"",IF(OR(D134=$BW$1,D135=$BW$1,D136=$BW$1,D134=$CJ$1,D135=$CJ$1,D136=$CJ$1),0,1)))</f>
        <v/>
      </c>
      <c r="CL134" s="2" t="str">
        <f>IF($A134&gt;='FG_243way_Regular Symbol'!G$16,"",IF(E134=0,"",IF(OR(E134=$BW$1,E135=$BW$1,E136=$BW$1,E134=$CJ$1,E135=$CJ$1,E136=$CJ$1),0,1)))</f>
        <v/>
      </c>
      <c r="CM134" s="2" t="str">
        <f>IF($A134&gt;='FG_243way_Regular Symbol'!H$16,"",IF(F134=0,"",IF(OR(F134=$BW$1,F135=$BW$1,F136=$BW$1,F134=$CJ$1,F135=$CJ$1,F136=$CJ$1),0,1)))</f>
        <v/>
      </c>
      <c r="CO134" s="2" t="str">
        <f>IF($A134&gt;='FG_243way_Regular Symbol'!D$16,"",IF(B134=0,"",IF(OR(B134=$BW$1,B135=$BW$1,B136=$BW$1,B134=$CP$1,B135=$CP$1,B136=$CP$1),0,1)))</f>
        <v/>
      </c>
      <c r="CP134" s="2" t="str">
        <f>IF($A134&gt;='FG_243way_Regular Symbol'!E$16,"",IF(C134=0,"",IF(OR(C134=$BW$1,C135=$BW$1,C136=$BW$1,C134=$CP$1,C135=$CP$1,C136=$CP$1),0,1)))</f>
        <v/>
      </c>
      <c r="CQ134" s="2" t="str">
        <f>IF($A134&gt;='FG_243way_Regular Symbol'!F$16,"",IF(D134=0,"",IF(OR(D134=$BW$1,D135=$BW$1,D136=$BW$1,D134=$CP$1,D135=$CP$1,D136=$CP$1),0,1)))</f>
        <v/>
      </c>
      <c r="CR134" s="2" t="str">
        <f>IF($A134&gt;='FG_243way_Regular Symbol'!G$16,"",IF(E134=0,"",IF(OR(E134=$BW$1,E135=$BW$1,E136=$BW$1,E134=$CP$1,E135=$CP$1,E136=$CP$1),0,1)))</f>
        <v/>
      </c>
      <c r="CS134" s="2" t="str">
        <f>IF($A134&gt;='FG_243way_Regular Symbol'!H$16,"",IF(F134=0,"",IF(OR(F134=$BW$1,F135=$BW$1,F136=$BW$1,F134=$CP$1,F135=$CP$1,F136=$CP$1),0,1)))</f>
        <v/>
      </c>
      <c r="CU134" s="2" t="str">
        <f>IF($A134&gt;='FG_243way_Regular Symbol'!D$16,"",IF(B134=0,"",IF(OR(B134=$BW$1,B135=$BW$1,B136=$BW$1,B134=$CV$1,B135=$CV$1,B136=$CV$1),0,1)))</f>
        <v/>
      </c>
      <c r="CV134" s="2" t="str">
        <f>IF($A134&gt;='FG_243way_Regular Symbol'!E$16,"",IF(C134=0,"",IF(OR(C134=$BW$1,C135=$BW$1,C136=$BW$1,C134=$CV$1,C135=$CV$1,C136=$CV$1),0,1)))</f>
        <v/>
      </c>
      <c r="CW134" s="2" t="str">
        <f>IF($A134&gt;='FG_243way_Regular Symbol'!F$16,"",IF(D134=0,"",IF(OR(D134=$BW$1,D135=$BW$1,D136=$BW$1,D134=$CV$1,D135=$CV$1,D136=$CV$1),0,1)))</f>
        <v/>
      </c>
      <c r="CX134" s="2" t="str">
        <f>IF($A134&gt;='FG_243way_Regular Symbol'!G$16,"",IF(E134=0,"",IF(OR(E134=$BW$1,E135=$BW$1,E136=$BW$1,E134=$CV$1,E135=$CV$1,E136=$CV$1),0,1)))</f>
        <v/>
      </c>
      <c r="CY134" s="2" t="str">
        <f>IF($A134&gt;='FG_243way_Regular Symbol'!H$16,"",IF(F134=0,"",IF(OR(F134=$BW$1,F135=$BW$1,F136=$BW$1,F134=$CV$1,F135=$CV$1,F136=$CV$1),0,1)))</f>
        <v/>
      </c>
    </row>
    <row r="135" spans="1:103">
      <c r="A135" s="341">
        <f>IF('FG_243way_Regular Symbol'!L134="","",'FG_243way_Regular Symbol'!L134)</f>
        <v>131</v>
      </c>
      <c r="B135" s="184" t="str">
        <f>IF('FG_243way_Regular Symbol'!M134="",
IF($A135-'FG_243way_Regular Symbol'!D$16&gt;='FG_243way_RegularＸ_W()'!B$2-1,"",VLOOKUP($A135-'FG_243way_Regular Symbol'!D$16,'FG_243way_Regular Symbol'!$L$3:$Q$99,'FG_243way_RegularＸ_W()'!B$3+1,FALSE)),
'FG_243way_Regular Symbol'!M134)</f>
        <v/>
      </c>
      <c r="C135" s="184" t="str">
        <f>IF('FG_243way_Regular Symbol'!N134="",
IF($A135-'FG_243way_Regular Symbol'!E$16&gt;='FG_243way_RegularＸ_W()'!C$2-1,"",VLOOKUP($A135-'FG_243way_Regular Symbol'!E$16,'FG_243way_Regular Symbol'!$L$3:$Q$99,'FG_243way_RegularＸ_W()'!C$3+1,FALSE)),
'FG_243way_Regular Symbol'!N134)</f>
        <v/>
      </c>
      <c r="D135" s="184" t="str">
        <f>IF('FG_243way_Regular Symbol'!O134="",
IF($A135-'FG_243way_Regular Symbol'!F$16&gt;='FG_243way_RegularＸ_W()'!D$2-1,"",VLOOKUP($A135-'FG_243way_Regular Symbol'!F$16,'FG_243way_Regular Symbol'!$L$3:$Q$99,'FG_243way_RegularＸ_W()'!D$3+1,FALSE)),
'FG_243way_Regular Symbol'!O134)</f>
        <v/>
      </c>
      <c r="E135" s="184" t="str">
        <f>IF('FG_243way_Regular Symbol'!P134="",
IF($A135-'FG_243way_Regular Symbol'!G$16&gt;='FG_243way_RegularＸ_W()'!E$2-1,"",VLOOKUP($A135-'FG_243way_Regular Symbol'!G$16,'FG_243way_Regular Symbol'!$L$3:$Q$99,'FG_243way_RegularＸ_W()'!E$3+1,FALSE)),
'FG_243way_Regular Symbol'!P134)</f>
        <v/>
      </c>
      <c r="F135" s="358" t="str">
        <f>IF('FG_243way_Regular Symbol'!Q134="",
IF($A135-'FG_243way_Regular Symbol'!H$16&gt;='FG_243way_RegularＸ_W()'!F$2-1,"",VLOOKUP($A135-'FG_243way_Regular Symbol'!H$16,'FG_243way_Regular Symbol'!$L$3:$Q$99,'FG_243way_RegularＸ_W()'!F$3+1,FALSE)),
'FG_243way_Regular Symbol'!Q134)</f>
        <v/>
      </c>
      <c r="O135" s="342" t="str">
        <f>IF($A135&gt;='FG_243way_Regular Symbol'!D$16,"",IF(B135=0,"",IF(OR(B135=$O$1,B135=$P$1,B136=$O$1,B136=$P$1,B137=$O$1,B137=$P$1),0,1)))</f>
        <v/>
      </c>
      <c r="P135" s="2" t="str">
        <f>IF($A135&gt;='FG_243way_Regular Symbol'!E$16,"",IF(C135=0,"",IF(OR(C135=$O$1,C135=$P$1,C136=$O$1,C136=$P$1,C137=$O$1,C137=$P$1),0,1)))</f>
        <v/>
      </c>
      <c r="Q135" s="2" t="str">
        <f>IF($A135&gt;='FG_243way_Regular Symbol'!F$16,"",IF(D135=0,"",IF(OR(D135=$O$1,D135=$P$1,D136=$O$1,D136=$P$1,D137=$O$1,D137=$P$1),0,1)))</f>
        <v/>
      </c>
      <c r="R135" s="2" t="str">
        <f>IF($A135&gt;='FG_243way_Regular Symbol'!G$16,"",IF(E135=0,"",IF(OR(E135=$O$1,E135=$P$1,E136=$O$1,E136=$P$1,E137=$O$1,E137=$P$1),0,1)))</f>
        <v/>
      </c>
      <c r="S135" s="128" t="str">
        <f>IF($A135&gt;='FG_243way_Regular Symbol'!H$16,"",IF(F135=0,"",IF(OR(F135=$O$1,F135=$P$1,F136=$O$1,F136=$P$1,F137=$O$1,F137=$P$1),0,1)))</f>
        <v/>
      </c>
      <c r="U135" s="342" t="str">
        <f>IF($A135&gt;='FG_243way_Regular Symbol'!D$16,"",IF(B135=0,"",IF(OR(B135=$U$1,B135=$V$1,B136=$U$1,B136=$V$1,B137=$U$1,B137=$V$1),0,1)))</f>
        <v/>
      </c>
      <c r="V135" s="2" t="str">
        <f>IF($A135&gt;='FG_243way_Regular Symbol'!E$16,"",IF(C135=0,"",IF(OR(C135=$U$1,C135=$V$1,C136=$U$1,C136=$V$1,C137=$U$1,C137=$V$1),0,1)))</f>
        <v/>
      </c>
      <c r="W135" s="2" t="str">
        <f>IF($A135&gt;='FG_243way_Regular Symbol'!F$16,"",IF(D135=0,"",IF(OR(D135=$U$1,D135=$V$1,D136=$U$1,D136=$V$1,D137=$U$1,D137=$V$1),0,1)))</f>
        <v/>
      </c>
      <c r="X135" s="2" t="str">
        <f>IF($A135&gt;='FG_243way_Regular Symbol'!G$16,"",IF(E135=0,"",IF(OR(E135=$U$1,E135=$V$1,E136=$U$1,E136=$V$1,E137=$U$1,E137=$V$1),0,1)))</f>
        <v/>
      </c>
      <c r="Y135" s="128" t="str">
        <f>IF($A135&gt;='FG_243way_Regular Symbol'!H$16,"",IF(F135=0,"",IF(OR(F135=$U$1,F135=$V$1,F136=$U$1,F136=$V$1,F137=$U$1,F137=$V$1),0,1)))</f>
        <v/>
      </c>
      <c r="AA135" s="342" t="str">
        <f>IF($A135&gt;='FG_243way_Regular Symbol'!D$16,"",IF(B135=0,"",IF(OR(B135=$AA$1,B135=$AB$1,B136=$AA$1,B136=$AB$1,B137=$AA$1,,B137=$AB$1),0,1)))</f>
        <v/>
      </c>
      <c r="AB135" s="2" t="str">
        <f>IF($A135&gt;='FG_243way_Regular Symbol'!E$16,"",IF(C135=0,"",IF(OR(C135=$AA$1,C135=$AB$1,C136=$AA$1,C136=$AB$1,C137=$AA$1,,C137=$AB$1),0,1)))</f>
        <v/>
      </c>
      <c r="AC135" s="2" t="str">
        <f>IF($A135&gt;='FG_243way_Regular Symbol'!F$16,"",IF(D135=0,"",IF(OR(D135=$AA$1,D135=$AB$1,D136=$AA$1,D136=$AB$1,D137=$AA$1,,D137=$AB$1),0,1)))</f>
        <v/>
      </c>
      <c r="AD135" s="2" t="str">
        <f>IF($A135&gt;='FG_243way_Regular Symbol'!G$16,"",IF(E135=0,"",IF(OR(E135=$AA$1,E135=$AB$1,E136=$AA$1,E136=$AB$1,E137=$AA$1,,E137=$AB$1),0,1)))</f>
        <v/>
      </c>
      <c r="AE135" s="128" t="str">
        <f>IF($A135&gt;='FG_243way_Regular Symbol'!H$16,"",IF(F135=0,"",IF(OR(F135=$AA$1,F135=$AB$1,F136=$AA$1,F136=$AB$1,F137=$AA$1,,F137=$AB$1),0,1)))</f>
        <v/>
      </c>
      <c r="AG135" s="342" t="str">
        <f>IF($A135&gt;='FG_243way_Regular Symbol'!D$16,"",IF(B135=0,"",IF(OR(B135=$AG$1,B135=$AH$1,B136=$AG$1,B136=$AH$1,B137=$AG$1,B137=$AH$1),0,1)))</f>
        <v/>
      </c>
      <c r="AH135" s="2" t="str">
        <f>IF($A135&gt;='FG_243way_Regular Symbol'!E$16,"",IF(C135=0,"",IF(OR(C135=$AG$1,C135=$AH$1,C136=$AG$1,C136=$AH$1,C137=$AG$1,C137=$AH$1),0,1)))</f>
        <v/>
      </c>
      <c r="AI135" s="2" t="str">
        <f>IF($A135&gt;='FG_243way_Regular Symbol'!F$16,"",IF(D135=0,"",IF(OR(D135=$AG$1,D135=$AH$1,D136=$AG$1,D136=$AH$1,D137=$AG$1,D137=$AH$1),0,1)))</f>
        <v/>
      </c>
      <c r="AJ135" s="2" t="str">
        <f>IF($A135&gt;='FG_243way_Regular Symbol'!G$16,"",IF(E135=0,"",IF(OR(E135=$AG$1,E135=$AH$1,E136=$AG$1,E136=$AH$1,E137=$AG$1,E137=$AH$1),0,1)))</f>
        <v/>
      </c>
      <c r="AK135" s="128" t="str">
        <f>IF($A135&gt;='FG_243way_Regular Symbol'!H$16,"",IF(F135=0,"",IF(OR(F135=$AG$1,F135=$AH$1,F136=$AG$1,F136=$AH$1,F137=$AG$1,F137=$AH$1),0,1)))</f>
        <v/>
      </c>
      <c r="AM135" s="342" t="str">
        <f>IF($A135&gt;='FG_243way_Regular Symbol'!D$16,"",IF(B135=0,"",IF(OR(B135=$AM$1,B135=$AN$1,B136=$AM$1,B136=$AN$1,B137=$AM$1,B137=$AN$1),0,1)))</f>
        <v/>
      </c>
      <c r="AN135" s="2" t="str">
        <f>IF($A135&gt;='FG_243way_Regular Symbol'!E$16,"",IF(C135=0,"",IF(OR(C135=$AM$1,C135=$AN$1,C136=$AM$1,C136=$AN$1,C137=$AM$1,C137=$AN$1),0,1)))</f>
        <v/>
      </c>
      <c r="AO135" s="2" t="str">
        <f>IF($A135&gt;='FG_243way_Regular Symbol'!F$16,"",IF(D135=0,"",IF(OR(D135=$AM$1,D135=$AN$1,D136=$AM$1,D136=$AN$1,D137=$AM$1,D137=$AN$1),0,1)))</f>
        <v/>
      </c>
      <c r="AP135" s="2" t="str">
        <f>IF($A135&gt;='FG_243way_Regular Symbol'!G$16,"",IF(E135=0,"",IF(OR(E135=$AM$1,E135=$AN$1,E136=$AM$1,E136=$AN$1,E137=$AM$1,E137=$AN$1),0,1)))</f>
        <v/>
      </c>
      <c r="AQ135" s="128" t="str">
        <f>IF($A135&gt;='FG_243way_Regular Symbol'!H$16,"",IF(F135=0,"",IF(OR(F135=$AM$1,F135=$AN$1,F136=$AM$1,F136=$AN$1,F137=$AM$1,F137=$AN$1),0,1)))</f>
        <v/>
      </c>
      <c r="AS135" s="342" t="str">
        <f>IF($A135&gt;='FG_243way_Regular Symbol'!D$16,"",IF(B135=0,"",IF(OR(B135=$AM$1,B135=$AT$1,B136=$AM$1,B136=$AT$1,B137=$AM$1,B137=$AT$1),0,1)))</f>
        <v/>
      </c>
      <c r="AT135" s="2" t="str">
        <f>IF($A135&gt;='FG_243way_Regular Symbol'!E$16,"",IF(C135=0,"",IF(OR(C135=$AM$1,C135=$AT$1,C136=$AM$1,C136=$AT$1,C137=$AM$1,C137=$AT$1),0,1)))</f>
        <v/>
      </c>
      <c r="AU135" s="2" t="str">
        <f>IF($A135&gt;='FG_243way_Regular Symbol'!F$16,"",IF(D135=0,"",IF(OR(D135=$AM$1,D135=$AT$1,D136=$AM$1,D136=$AT$1,D137=$AM$1,D137=$AT$1),0,1)))</f>
        <v/>
      </c>
      <c r="AV135" s="2" t="str">
        <f>IF($A135&gt;='FG_243way_Regular Symbol'!G$16,"",IF(E135=0,"",IF(OR(E135=$AM$1,E135=$AT$1,E136=$AM$1,E136=$AT$1,E137=$AM$1,E137=$AT$1),0,1)))</f>
        <v/>
      </c>
      <c r="AW135" s="128" t="str">
        <f>IF($A135&gt;='FG_243way_Regular Symbol'!H$16,"",IF(F135=0,"",IF(OR(F135=$AM$1,F135=$AT$1,F136=$AM$1,F136=$AT$1,F137=$AM$1,F137=$AT$1),0,1)))</f>
        <v/>
      </c>
      <c r="AY135" s="342" t="str">
        <f>IF($A135&gt;='FG_243way_Regular Symbol'!D$16,"",IF(B135=0,"",IF(OR(B135=$AM$1,B135=$AZ$1,B136=$AM$1,B136=$AZ$1,B137=$AM$1,B137=$AZ$1),0,1)))</f>
        <v/>
      </c>
      <c r="AZ135" s="2" t="str">
        <f>IF($A135&gt;='FG_243way_Regular Symbol'!E$16,"",IF(C135=0,"",IF(OR(C135=$AM$1,C135=$AZ$1,C136=$AM$1,C136=$AZ$1,C137=$AM$1,C137=$AZ$1),0,1)))</f>
        <v/>
      </c>
      <c r="BA135" s="2" t="str">
        <f>IF($A135&gt;='FG_243way_Regular Symbol'!F$16,"",IF(D135=0,"",IF(OR(D135=$AM$1,D135=$AZ$1,D136=$AM$1,D136=$AZ$1,D137=$AM$1,D137=$AZ$1),0,1)))</f>
        <v/>
      </c>
      <c r="BB135" s="2" t="str">
        <f>IF($A135&gt;='FG_243way_Regular Symbol'!G$16,"",IF(E135=0,"",IF(OR(E135=$AM$1,E135=$AZ$1,E136=$AM$1,E136=$AZ$1,E137=$AM$1,E137=$AZ$1),0,1)))</f>
        <v/>
      </c>
      <c r="BC135" s="128" t="str">
        <f>IF($A135&gt;='FG_243way_Regular Symbol'!H$16,"",IF(F135=0,"",IF(OR(F135=$AM$1,F135=$AZ$1,F136=$AM$1,F136=$AZ$1,F137=$AM$1,F137=$AZ$1),0,1)))</f>
        <v/>
      </c>
      <c r="BE135" s="342"/>
      <c r="BF135" s="2"/>
      <c r="BG135" s="2" t="str">
        <f>IF($A135&gt;='FG_243way_Regular Symbol'!F$16,"",IF(D135=0,"",COUNTIF(D135:D137,$BF$1)))</f>
        <v/>
      </c>
      <c r="BH135" s="2" t="str">
        <f>IF($A135&gt;='FG_243way_Regular Symbol'!G$16,"",IF(E135=0,"",COUNTIF(E135:E137,$BF$1)))</f>
        <v/>
      </c>
      <c r="BI135" s="2" t="str">
        <f>IF($A135&gt;='FG_243way_Regular Symbol'!H$16,"",IF(F135=0,"",COUNTIF(F135:F137,$BF$1)))</f>
        <v/>
      </c>
      <c r="BK135" s="342"/>
      <c r="BL135" s="2"/>
      <c r="BM135" s="2" t="str">
        <f>IF($A135&gt;='FG_243way_Regular Symbol'!F$16,"",IF(D135=0,"",IF(OR(D135=$AM$1,D135=$BL$1,D136=$AM$1,D136=$BL$1,D137=$AM$1,D137=$BL$1),0,1)))</f>
        <v/>
      </c>
      <c r="BN135" s="2" t="str">
        <f>IF($A135&gt;='FG_243way_Regular Symbol'!G$16,"",IF(E135=0,"",IF(OR(E135=$AM$1,E135=$BL$1,E136=$AM$1,E136=$BL$1,E137=$AM$1,E137=$BL$1),0,1)))</f>
        <v/>
      </c>
      <c r="BO135" s="128" t="str">
        <f>IF($A135&gt;='FG_243way_Regular Symbol'!H$16,"",IF(F135=0,"",IF(OR(F135=$AM$1,F135=$BL$1,F136=$AM$1,F136=$BL$1,F137=$AM$1,F137=$BL$1),0,1)))</f>
        <v/>
      </c>
      <c r="BQ135" s="2" t="str">
        <f>IF($A135&gt;='FG_243way_Regular Symbol'!D$16,"",IF(B135=0,"",IF(OR(B135=$BQ$1,B135=$BR$1,B136=$BQ$1,B136=$BR$1,B137=$BQ$1,B137=$BR$1),0,1)))</f>
        <v/>
      </c>
      <c r="BR135" s="2" t="str">
        <f>IF($A135&gt;='FG_243way_Regular Symbol'!E$16,"",IF(C135=0,"",IF(OR(C135=$BQ$1,C135=$BR$1,C136=$BQ$1,C136=$BR$1,C137=$BQ$1,C137=$BR$1),0,1)))</f>
        <v/>
      </c>
      <c r="BS135" s="2" t="str">
        <f>IF($A135&gt;='FG_243way_Regular Symbol'!F$16,"",IF(D135=0,"",IF(OR(D135=$BQ$1,D135=$BR$1,D136=$BQ$1,D136=$BR$1,D137=$BQ$1,D137=$BR$1),0,1)))</f>
        <v/>
      </c>
      <c r="BT135" s="2" t="str">
        <f>IF($A135&gt;='FG_243way_Regular Symbol'!G$16,"",IF(E135=0,"",IF(OR(E135=$BQ$1,E135=$BR$1,E136=$BQ$1,E136=$BR$1,E137=$BQ$1,E137=$BR$1),0,1)))</f>
        <v/>
      </c>
      <c r="BU135" s="2" t="str">
        <f>IF($A135&gt;='FG_243way_Regular Symbol'!H$16,"",IF(F135=0,"",IF(OR(F135=$BQ$1,F135=$BR$1,F136=$BQ$1,F136=$BR$1,F137=$BQ$1,F137=$BR$1),0,1)))</f>
        <v/>
      </c>
      <c r="BW135" s="2" t="str">
        <f>IF($A135&gt;='FG_243way_Regular Symbol'!D$16,"",IF(B135=0,"",IF(OR(B135=$BW$1,B136=$BW$1,B137=$BW$1,B135=$BX$1,B136=$BX$1,B137=$BX$1),0,1)))</f>
        <v/>
      </c>
      <c r="BX135" s="2" t="str">
        <f>IF($A135&gt;='FG_243way_Regular Symbol'!E$16,"",IF(C135=0,"",IF(OR(C135=$BW$1,C136=$BW$1,C137=$BW$1,C135=$BX$1,C136=$BX$1,C137=$BX$1),0,1)))</f>
        <v/>
      </c>
      <c r="BY135" s="2" t="str">
        <f>IF($A135&gt;='FG_243way_Regular Symbol'!F$16,"",IF(D135=0,"",IF(OR(D135=$BW$1,D136=$BW$1,D137=$BW$1,D135=$BX$1,D136=$BX$1,D137=$BX$1),0,1)))</f>
        <v/>
      </c>
      <c r="BZ135" s="2" t="str">
        <f>IF($A135&gt;='FG_243way_Regular Symbol'!G$16,"",IF(E135=0,"",IF(OR(E135=$BW$1,E136=$BW$1,E137=$BW$1,E135=$BX$1,E136=$BX$1,E137=$BX$1),0,1)))</f>
        <v/>
      </c>
      <c r="CA135" s="2" t="str">
        <f>IF($A135&gt;='FG_243way_Regular Symbol'!H$16,"",IF(F135=0,"",IF(OR(F135=$BW$1,F136=$BW$1,F137=$BW$1,F135=$BX$1,F136=$BX$1,F137=$BX$1),0,1)))</f>
        <v/>
      </c>
      <c r="CC135" s="2" t="str">
        <f>IF($A135&gt;='FG_243way_Regular Symbol'!D$16,"",IF(B135=0,"",IF(OR(B135=$BW$1,B136=$BW$1,B137=$BW$1,B135=$CD$1,B136=$CD$1,B137=$CD$1),0,1)))</f>
        <v/>
      </c>
      <c r="CD135" s="2" t="str">
        <f>IF($A135&gt;='FG_243way_Regular Symbol'!E$16,"",IF(C135=0,"",IF(OR(C135=$BW$1,C136=$BW$1,C137=$BW$1,C135=$CD$1,C136=$CD$1,C137=$CD$1),0,1)))</f>
        <v/>
      </c>
      <c r="CE135" s="2" t="str">
        <f>IF($A135&gt;='FG_243way_Regular Symbol'!F$16,"",IF(D135=0,"",IF(OR(D135=$BW$1,D136=$BW$1,D137=$BW$1,D135=$CD$1,D136=$CD$1,D137=$CD$1),0,1)))</f>
        <v/>
      </c>
      <c r="CF135" s="2" t="str">
        <f>IF($A135&gt;='FG_243way_Regular Symbol'!G$16,"",IF(E135=0,"",IF(OR(E135=$BW$1,E136=$BW$1,E137=$BW$1,E135=$CD$1,E136=$CD$1,E137=$CD$1),0,1)))</f>
        <v/>
      </c>
      <c r="CG135" s="2" t="str">
        <f>IF($A135&gt;='FG_243way_Regular Symbol'!H$16,"",IF(F135=0,"",IF(OR(F135=$BW$1,F136=$BW$1,F137=$BW$1,F135=$CD$1,F136=$CD$1,F137=$CD$1),0,1)))</f>
        <v/>
      </c>
      <c r="CI135" s="2" t="str">
        <f>IF($A135&gt;='FG_243way_Regular Symbol'!D$16,"",IF(B135=0,"",IF(OR(B135=$BW$1,B136=$BW$1,B137=$BW$1,B135=$CJ$1,B136=$CJ$1,B137=$CJ$1),0,1)))</f>
        <v/>
      </c>
      <c r="CJ135" s="2" t="str">
        <f>IF($A135&gt;='FG_243way_Regular Symbol'!E$16,"",IF(C135=0,"",IF(OR(C135=$BW$1,C136=$BW$1,C137=$BW$1,C135=$CJ$1,C136=$CJ$1,C137=$CJ$1),0,1)))</f>
        <v/>
      </c>
      <c r="CK135" s="2" t="str">
        <f>IF($A135&gt;='FG_243way_Regular Symbol'!F$16,"",IF(D135=0,"",IF(OR(D135=$BW$1,D136=$BW$1,D137=$BW$1,D135=$CJ$1,D136=$CJ$1,D137=$CJ$1),0,1)))</f>
        <v/>
      </c>
      <c r="CL135" s="2" t="str">
        <f>IF($A135&gt;='FG_243way_Regular Symbol'!G$16,"",IF(E135=0,"",IF(OR(E135=$BW$1,E136=$BW$1,E137=$BW$1,E135=$CJ$1,E136=$CJ$1,E137=$CJ$1),0,1)))</f>
        <v/>
      </c>
      <c r="CM135" s="2" t="str">
        <f>IF($A135&gt;='FG_243way_Regular Symbol'!H$16,"",IF(F135=0,"",IF(OR(F135=$BW$1,F136=$BW$1,F137=$BW$1,F135=$CJ$1,F136=$CJ$1,F137=$CJ$1),0,1)))</f>
        <v/>
      </c>
      <c r="CO135" s="2" t="str">
        <f>IF($A135&gt;='FG_243way_Regular Symbol'!D$16,"",IF(B135=0,"",IF(OR(B135=$BW$1,B136=$BW$1,B137=$BW$1,B135=$CP$1,B136=$CP$1,B137=$CP$1),0,1)))</f>
        <v/>
      </c>
      <c r="CP135" s="2" t="str">
        <f>IF($A135&gt;='FG_243way_Regular Symbol'!E$16,"",IF(C135=0,"",IF(OR(C135=$BW$1,C136=$BW$1,C137=$BW$1,C135=$CP$1,C136=$CP$1,C137=$CP$1),0,1)))</f>
        <v/>
      </c>
      <c r="CQ135" s="2" t="str">
        <f>IF($A135&gt;='FG_243way_Regular Symbol'!F$16,"",IF(D135=0,"",IF(OR(D135=$BW$1,D136=$BW$1,D137=$BW$1,D135=$CP$1,D136=$CP$1,D137=$CP$1),0,1)))</f>
        <v/>
      </c>
      <c r="CR135" s="2" t="str">
        <f>IF($A135&gt;='FG_243way_Regular Symbol'!G$16,"",IF(E135=0,"",IF(OR(E135=$BW$1,E136=$BW$1,E137=$BW$1,E135=$CP$1,E136=$CP$1,E137=$CP$1),0,1)))</f>
        <v/>
      </c>
      <c r="CS135" s="2" t="str">
        <f>IF($A135&gt;='FG_243way_Regular Symbol'!H$16,"",IF(F135=0,"",IF(OR(F135=$BW$1,F136=$BW$1,F137=$BW$1,F135=$CP$1,F136=$CP$1,F137=$CP$1),0,1)))</f>
        <v/>
      </c>
      <c r="CU135" s="2" t="str">
        <f>IF($A135&gt;='FG_243way_Regular Symbol'!D$16,"",IF(B135=0,"",IF(OR(B135=$BW$1,B136=$BW$1,B137=$BW$1,B135=$CV$1,B136=$CV$1,B137=$CV$1),0,1)))</f>
        <v/>
      </c>
      <c r="CV135" s="2" t="str">
        <f>IF($A135&gt;='FG_243way_Regular Symbol'!E$16,"",IF(C135=0,"",IF(OR(C135=$BW$1,C136=$BW$1,C137=$BW$1,C135=$CV$1,C136=$CV$1,C137=$CV$1),0,1)))</f>
        <v/>
      </c>
      <c r="CW135" s="2" t="str">
        <f>IF($A135&gt;='FG_243way_Regular Symbol'!F$16,"",IF(D135=0,"",IF(OR(D135=$BW$1,D136=$BW$1,D137=$BW$1,D135=$CV$1,D136=$CV$1,D137=$CV$1),0,1)))</f>
        <v/>
      </c>
      <c r="CX135" s="2" t="str">
        <f>IF($A135&gt;='FG_243way_Regular Symbol'!G$16,"",IF(E135=0,"",IF(OR(E135=$BW$1,E136=$BW$1,E137=$BW$1,E135=$CV$1,E136=$CV$1,E137=$CV$1),0,1)))</f>
        <v/>
      </c>
      <c r="CY135" s="2" t="str">
        <f>IF($A135&gt;='FG_243way_Regular Symbol'!H$16,"",IF(F135=0,"",IF(OR(F135=$BW$1,F136=$BW$1,F137=$BW$1,F135=$CV$1,F136=$CV$1,F137=$CV$1),0,1)))</f>
        <v/>
      </c>
    </row>
    <row r="136" spans="1:103">
      <c r="A136" s="341">
        <f>IF('FG_243way_Regular Symbol'!L135="","",'FG_243way_Regular Symbol'!L135)</f>
        <v>132</v>
      </c>
      <c r="B136" s="184" t="str">
        <f>IF('FG_243way_Regular Symbol'!M135="",
IF($A136-'FG_243way_Regular Symbol'!D$16&gt;='FG_243way_RegularＸ_W()'!B$2-1,"",VLOOKUP($A136-'FG_243way_Regular Symbol'!D$16,'FG_243way_Regular Symbol'!$L$3:$Q$99,'FG_243way_RegularＸ_W()'!B$3+1,FALSE)),
'FG_243way_Regular Symbol'!M135)</f>
        <v/>
      </c>
      <c r="C136" s="184" t="str">
        <f>IF('FG_243way_Regular Symbol'!N135="",
IF($A136-'FG_243way_Regular Symbol'!E$16&gt;='FG_243way_RegularＸ_W()'!C$2-1,"",VLOOKUP($A136-'FG_243way_Regular Symbol'!E$16,'FG_243way_Regular Symbol'!$L$3:$Q$99,'FG_243way_RegularＸ_W()'!C$3+1,FALSE)),
'FG_243way_Regular Symbol'!N135)</f>
        <v/>
      </c>
      <c r="D136" s="184" t="str">
        <f>IF('FG_243way_Regular Symbol'!O135="",
IF($A136-'FG_243way_Regular Symbol'!F$16&gt;='FG_243way_RegularＸ_W()'!D$2-1,"",VLOOKUP($A136-'FG_243way_Regular Symbol'!F$16,'FG_243way_Regular Symbol'!$L$3:$Q$99,'FG_243way_RegularＸ_W()'!D$3+1,FALSE)),
'FG_243way_Regular Symbol'!O135)</f>
        <v/>
      </c>
      <c r="E136" s="184" t="str">
        <f>IF('FG_243way_Regular Symbol'!P135="",
IF($A136-'FG_243way_Regular Symbol'!G$16&gt;='FG_243way_RegularＸ_W()'!E$2-1,"",VLOOKUP($A136-'FG_243way_Regular Symbol'!G$16,'FG_243way_Regular Symbol'!$L$3:$Q$99,'FG_243way_RegularＸ_W()'!E$3+1,FALSE)),
'FG_243way_Regular Symbol'!P135)</f>
        <v/>
      </c>
      <c r="F136" s="358" t="str">
        <f>IF('FG_243way_Regular Symbol'!Q135="",
IF($A136-'FG_243way_Regular Symbol'!H$16&gt;='FG_243way_RegularＸ_W()'!F$2-1,"",VLOOKUP($A136-'FG_243way_Regular Symbol'!H$16,'FG_243way_Regular Symbol'!$L$3:$Q$99,'FG_243way_RegularＸ_W()'!F$3+1,FALSE)),
'FG_243way_Regular Symbol'!Q135)</f>
        <v/>
      </c>
      <c r="O136" s="342" t="str">
        <f>IF($A136&gt;='FG_243way_Regular Symbol'!D$16,"",IF(B136=0,"",IF(OR(B136=$O$1,B136=$P$1,B137=$O$1,B137=$P$1,B138=$O$1,B138=$P$1),0,1)))</f>
        <v/>
      </c>
      <c r="P136" s="2" t="str">
        <f>IF($A136&gt;='FG_243way_Regular Symbol'!E$16,"",IF(C136=0,"",IF(OR(C136=$O$1,C136=$P$1,C137=$O$1,C137=$P$1,C138=$O$1,C138=$P$1),0,1)))</f>
        <v/>
      </c>
      <c r="Q136" s="2" t="str">
        <f>IF($A136&gt;='FG_243way_Regular Symbol'!F$16,"",IF(D136=0,"",IF(OR(D136=$O$1,D136=$P$1,D137=$O$1,D137=$P$1,D138=$O$1,D138=$P$1),0,1)))</f>
        <v/>
      </c>
      <c r="R136" s="2" t="str">
        <f>IF($A136&gt;='FG_243way_Regular Symbol'!G$16,"",IF(E136=0,"",IF(OR(E136=$O$1,E136=$P$1,E137=$O$1,E137=$P$1,E138=$O$1,E138=$P$1),0,1)))</f>
        <v/>
      </c>
      <c r="S136" s="128" t="str">
        <f>IF($A136&gt;='FG_243way_Regular Symbol'!H$16,"",IF(F136=0,"",IF(OR(F136=$O$1,F136=$P$1,F137=$O$1,F137=$P$1,F138=$O$1,F138=$P$1),0,1)))</f>
        <v/>
      </c>
      <c r="U136" s="342" t="str">
        <f>IF($A136&gt;='FG_243way_Regular Symbol'!D$16,"",IF(B136=0,"",IF(OR(B136=$U$1,B136=$V$1,B137=$U$1,B137=$V$1,B138=$U$1,B138=$V$1),0,1)))</f>
        <v/>
      </c>
      <c r="V136" s="2" t="str">
        <f>IF($A136&gt;='FG_243way_Regular Symbol'!E$16,"",IF(C136=0,"",IF(OR(C136=$U$1,C136=$V$1,C137=$U$1,C137=$V$1,C138=$U$1,C138=$V$1),0,1)))</f>
        <v/>
      </c>
      <c r="W136" s="2" t="str">
        <f>IF($A136&gt;='FG_243way_Regular Symbol'!F$16,"",IF(D136=0,"",IF(OR(D136=$U$1,D136=$V$1,D137=$U$1,D137=$V$1,D138=$U$1,D138=$V$1),0,1)))</f>
        <v/>
      </c>
      <c r="X136" s="2" t="str">
        <f>IF($A136&gt;='FG_243way_Regular Symbol'!G$16,"",IF(E136=0,"",IF(OR(E136=$U$1,E136=$V$1,E137=$U$1,E137=$V$1,E138=$U$1,E138=$V$1),0,1)))</f>
        <v/>
      </c>
      <c r="Y136" s="128" t="str">
        <f>IF($A136&gt;='FG_243way_Regular Symbol'!H$16,"",IF(F136=0,"",IF(OR(F136=$U$1,F136=$V$1,F137=$U$1,F137=$V$1,F138=$U$1,F138=$V$1),0,1)))</f>
        <v/>
      </c>
      <c r="AA136" s="342" t="str">
        <f>IF($A136&gt;='FG_243way_Regular Symbol'!D$16,"",IF(B136=0,"",IF(OR(B136=$AA$1,B136=$AB$1,B137=$AA$1,B137=$AB$1,B138=$AA$1,,B138=$AB$1),0,1)))</f>
        <v/>
      </c>
      <c r="AB136" s="2" t="str">
        <f>IF($A136&gt;='FG_243way_Regular Symbol'!E$16,"",IF(C136=0,"",IF(OR(C136=$AA$1,C136=$AB$1,C137=$AA$1,C137=$AB$1,C138=$AA$1,,C138=$AB$1),0,1)))</f>
        <v/>
      </c>
      <c r="AC136" s="2" t="str">
        <f>IF($A136&gt;='FG_243way_Regular Symbol'!F$16,"",IF(D136=0,"",IF(OR(D136=$AA$1,D136=$AB$1,D137=$AA$1,D137=$AB$1,D138=$AA$1,,D138=$AB$1),0,1)))</f>
        <v/>
      </c>
      <c r="AD136" s="2" t="str">
        <f>IF($A136&gt;='FG_243way_Regular Symbol'!G$16,"",IF(E136=0,"",IF(OR(E136=$AA$1,E136=$AB$1,E137=$AA$1,E137=$AB$1,E138=$AA$1,,E138=$AB$1),0,1)))</f>
        <v/>
      </c>
      <c r="AE136" s="128" t="str">
        <f>IF($A136&gt;='FG_243way_Regular Symbol'!H$16,"",IF(F136=0,"",IF(OR(F136=$AA$1,F136=$AB$1,F137=$AA$1,F137=$AB$1,F138=$AA$1,,F138=$AB$1),0,1)))</f>
        <v/>
      </c>
      <c r="AG136" s="342" t="str">
        <f>IF($A136&gt;='FG_243way_Regular Symbol'!D$16,"",IF(B136=0,"",IF(OR(B136=$AG$1,B136=$AH$1,B137=$AG$1,B137=$AH$1,B138=$AG$1,B138=$AH$1),0,1)))</f>
        <v/>
      </c>
      <c r="AH136" s="2" t="str">
        <f>IF($A136&gt;='FG_243way_Regular Symbol'!E$16,"",IF(C136=0,"",IF(OR(C136=$AG$1,C136=$AH$1,C137=$AG$1,C137=$AH$1,C138=$AG$1,C138=$AH$1),0,1)))</f>
        <v/>
      </c>
      <c r="AI136" s="2" t="str">
        <f>IF($A136&gt;='FG_243way_Regular Symbol'!F$16,"",IF(D136=0,"",IF(OR(D136=$AG$1,D136=$AH$1,D137=$AG$1,D137=$AH$1,D138=$AG$1,D138=$AH$1),0,1)))</f>
        <v/>
      </c>
      <c r="AJ136" s="2" t="str">
        <f>IF($A136&gt;='FG_243way_Regular Symbol'!G$16,"",IF(E136=0,"",IF(OR(E136=$AG$1,E136=$AH$1,E137=$AG$1,E137=$AH$1,E138=$AG$1,E138=$AH$1),0,1)))</f>
        <v/>
      </c>
      <c r="AK136" s="128" t="str">
        <f>IF($A136&gt;='FG_243way_Regular Symbol'!H$16,"",IF(F136=0,"",IF(OR(F136=$AG$1,F136=$AH$1,F137=$AG$1,F137=$AH$1,F138=$AG$1,F138=$AH$1),0,1)))</f>
        <v/>
      </c>
      <c r="AM136" s="342" t="str">
        <f>IF($A136&gt;='FG_243way_Regular Symbol'!D$16,"",IF(B136=0,"",IF(OR(B136=$AM$1,B136=$AN$1,B137=$AM$1,B137=$AN$1,B138=$AM$1,B138=$AN$1),0,1)))</f>
        <v/>
      </c>
      <c r="AN136" s="2" t="str">
        <f>IF($A136&gt;='FG_243way_Regular Symbol'!E$16,"",IF(C136=0,"",IF(OR(C136=$AM$1,C136=$AN$1,C137=$AM$1,C137=$AN$1,C138=$AM$1,C138=$AN$1),0,1)))</f>
        <v/>
      </c>
      <c r="AO136" s="2" t="str">
        <f>IF($A136&gt;='FG_243way_Regular Symbol'!F$16,"",IF(D136=0,"",IF(OR(D136=$AM$1,D136=$AN$1,D137=$AM$1,D137=$AN$1,D138=$AM$1,D138=$AN$1),0,1)))</f>
        <v/>
      </c>
      <c r="AP136" s="2" t="str">
        <f>IF($A136&gt;='FG_243way_Regular Symbol'!G$16,"",IF(E136=0,"",IF(OR(E136=$AM$1,E136=$AN$1,E137=$AM$1,E137=$AN$1,E138=$AM$1,E138=$AN$1),0,1)))</f>
        <v/>
      </c>
      <c r="AQ136" s="128" t="str">
        <f>IF($A136&gt;='FG_243way_Regular Symbol'!H$16,"",IF(F136=0,"",IF(OR(F136=$AM$1,F136=$AN$1,F137=$AM$1,F137=$AN$1,F138=$AM$1,F138=$AN$1),0,1)))</f>
        <v/>
      </c>
      <c r="AS136" s="342" t="str">
        <f>IF($A136&gt;='FG_243way_Regular Symbol'!D$16,"",IF(B136=0,"",IF(OR(B136=$AM$1,B136=$AT$1,B137=$AM$1,B137=$AT$1,B138=$AM$1,B138=$AT$1),0,1)))</f>
        <v/>
      </c>
      <c r="AT136" s="2" t="str">
        <f>IF($A136&gt;='FG_243way_Regular Symbol'!E$16,"",IF(C136=0,"",IF(OR(C136=$AM$1,C136=$AT$1,C137=$AM$1,C137=$AT$1,C138=$AM$1,C138=$AT$1),0,1)))</f>
        <v/>
      </c>
      <c r="AU136" s="2" t="str">
        <f>IF($A136&gt;='FG_243way_Regular Symbol'!F$16,"",IF(D136=0,"",IF(OR(D136=$AM$1,D136=$AT$1,D137=$AM$1,D137=$AT$1,D138=$AM$1,D138=$AT$1),0,1)))</f>
        <v/>
      </c>
      <c r="AV136" s="2" t="str">
        <f>IF($A136&gt;='FG_243way_Regular Symbol'!G$16,"",IF(E136=0,"",IF(OR(E136=$AM$1,E136=$AT$1,E137=$AM$1,E137=$AT$1,E138=$AM$1,E138=$AT$1),0,1)))</f>
        <v/>
      </c>
      <c r="AW136" s="128" t="str">
        <f>IF($A136&gt;='FG_243way_Regular Symbol'!H$16,"",IF(F136=0,"",IF(OR(F136=$AM$1,F136=$AT$1,F137=$AM$1,F137=$AT$1,F138=$AM$1,F138=$AT$1),0,1)))</f>
        <v/>
      </c>
      <c r="AY136" s="342" t="str">
        <f>IF($A136&gt;='FG_243way_Regular Symbol'!D$16,"",IF(B136=0,"",IF(OR(B136=$AM$1,B136=$AZ$1,B137=$AM$1,B137=$AZ$1,B138=$AM$1,B138=$AZ$1),0,1)))</f>
        <v/>
      </c>
      <c r="AZ136" s="2" t="str">
        <f>IF($A136&gt;='FG_243way_Regular Symbol'!E$16,"",IF(C136=0,"",IF(OR(C136=$AM$1,C136=$AZ$1,C137=$AM$1,C137=$AZ$1,C138=$AM$1,C138=$AZ$1),0,1)))</f>
        <v/>
      </c>
      <c r="BA136" s="2" t="str">
        <f>IF($A136&gt;='FG_243way_Regular Symbol'!F$16,"",IF(D136=0,"",IF(OR(D136=$AM$1,D136=$AZ$1,D137=$AM$1,D137=$AZ$1,D138=$AM$1,D138=$AZ$1),0,1)))</f>
        <v/>
      </c>
      <c r="BB136" s="2" t="str">
        <f>IF($A136&gt;='FG_243way_Regular Symbol'!G$16,"",IF(E136=0,"",IF(OR(E136=$AM$1,E136=$AZ$1,E137=$AM$1,E137=$AZ$1,E138=$AM$1,E138=$AZ$1),0,1)))</f>
        <v/>
      </c>
      <c r="BC136" s="128" t="str">
        <f>IF($A136&gt;='FG_243way_Regular Symbol'!H$16,"",IF(F136=0,"",IF(OR(F136=$AM$1,F136=$AZ$1,F137=$AM$1,F137=$AZ$1,F138=$AM$1,F138=$AZ$1),0,1)))</f>
        <v/>
      </c>
      <c r="BE136" s="342"/>
      <c r="BF136" s="2"/>
      <c r="BG136" s="2" t="str">
        <f>IF($A136&gt;='FG_243way_Regular Symbol'!F$16,"",IF(D136=0,"",COUNTIF(D136:D138,$BF$1)))</f>
        <v/>
      </c>
      <c r="BH136" s="2" t="str">
        <f>IF($A136&gt;='FG_243way_Regular Symbol'!G$16,"",IF(E136=0,"",COUNTIF(E136:E138,$BF$1)))</f>
        <v/>
      </c>
      <c r="BI136" s="2" t="str">
        <f>IF($A136&gt;='FG_243way_Regular Symbol'!H$16,"",IF(F136=0,"",COUNTIF(F136:F138,$BF$1)))</f>
        <v/>
      </c>
      <c r="BK136" s="342"/>
      <c r="BL136" s="2"/>
      <c r="BM136" s="2" t="str">
        <f>IF($A136&gt;='FG_243way_Regular Symbol'!F$16,"",IF(D136=0,"",IF(OR(D136=$AM$1,D136=$BL$1,D137=$AM$1,D137=$BL$1,D138=$AM$1,D138=$BL$1),0,1)))</f>
        <v/>
      </c>
      <c r="BN136" s="2" t="str">
        <f>IF($A136&gt;='FG_243way_Regular Symbol'!G$16,"",IF(E136=0,"",IF(OR(E136=$AM$1,E136=$BL$1,E137=$AM$1,E137=$BL$1,E138=$AM$1,E138=$BL$1),0,1)))</f>
        <v/>
      </c>
      <c r="BO136" s="128" t="str">
        <f>IF($A136&gt;='FG_243way_Regular Symbol'!H$16,"",IF(F136=0,"",IF(OR(F136=$AM$1,F136=$BL$1,F137=$AM$1,F137=$BL$1,F138=$AM$1,F138=$BL$1),0,1)))</f>
        <v/>
      </c>
      <c r="BQ136" s="2" t="str">
        <f>IF($A136&gt;='FG_243way_Regular Symbol'!D$16,"",IF(B136=0,"",IF(OR(B136=$BQ$1,B136=$BR$1,B137=$BQ$1,B137=$BR$1,B138=$BQ$1,B138=$BR$1),0,1)))</f>
        <v/>
      </c>
      <c r="BR136" s="2" t="str">
        <f>IF($A136&gt;='FG_243way_Regular Symbol'!E$16,"",IF(C136=0,"",IF(OR(C136=$BQ$1,C136=$BR$1,C137=$BQ$1,C137=$BR$1,C138=$BQ$1,C138=$BR$1),0,1)))</f>
        <v/>
      </c>
      <c r="BS136" s="2" t="str">
        <f>IF($A136&gt;='FG_243way_Regular Symbol'!F$16,"",IF(D136=0,"",IF(OR(D136=$BQ$1,D136=$BR$1,D137=$BQ$1,D137=$BR$1,D138=$BQ$1,D138=$BR$1),0,1)))</f>
        <v/>
      </c>
      <c r="BT136" s="2" t="str">
        <f>IF($A136&gt;='FG_243way_Regular Symbol'!G$16,"",IF(E136=0,"",IF(OR(E136=$BQ$1,E136=$BR$1,E137=$BQ$1,E137=$BR$1,E138=$BQ$1,E138=$BR$1),0,1)))</f>
        <v/>
      </c>
      <c r="BU136" s="2" t="str">
        <f>IF($A136&gt;='FG_243way_Regular Symbol'!H$16,"",IF(F136=0,"",IF(OR(F136=$BQ$1,F136=$BR$1,F137=$BQ$1,F137=$BR$1,F138=$BQ$1,F138=$BR$1),0,1)))</f>
        <v/>
      </c>
      <c r="BW136" s="2" t="str">
        <f>IF($A136&gt;='FG_243way_Regular Symbol'!D$16,"",IF(B136=0,"",IF(OR(B136=$BW$1,B137=$BW$1,B138=$BW$1,B136=$BX$1,B137=$BX$1,B138=$BX$1),0,1)))</f>
        <v/>
      </c>
      <c r="BX136" s="2" t="str">
        <f>IF($A136&gt;='FG_243way_Regular Symbol'!E$16,"",IF(C136=0,"",IF(OR(C136=$BW$1,C137=$BW$1,C138=$BW$1,C136=$BX$1,C137=$BX$1,C138=$BX$1),0,1)))</f>
        <v/>
      </c>
      <c r="BY136" s="2" t="str">
        <f>IF($A136&gt;='FG_243way_Regular Symbol'!F$16,"",IF(D136=0,"",IF(OR(D136=$BW$1,D137=$BW$1,D138=$BW$1,D136=$BX$1,D137=$BX$1,D138=$BX$1),0,1)))</f>
        <v/>
      </c>
      <c r="BZ136" s="2" t="str">
        <f>IF($A136&gt;='FG_243way_Regular Symbol'!G$16,"",IF(E136=0,"",IF(OR(E136=$BW$1,E137=$BW$1,E138=$BW$1,E136=$BX$1,E137=$BX$1,E138=$BX$1),0,1)))</f>
        <v/>
      </c>
      <c r="CA136" s="2" t="str">
        <f>IF($A136&gt;='FG_243way_Regular Symbol'!H$16,"",IF(F136=0,"",IF(OR(F136=$BW$1,F137=$BW$1,F138=$BW$1,F136=$BX$1,F137=$BX$1,F138=$BX$1),0,1)))</f>
        <v/>
      </c>
      <c r="CC136" s="2" t="str">
        <f>IF($A136&gt;='FG_243way_Regular Symbol'!D$16,"",IF(B136=0,"",IF(OR(B136=$BW$1,B137=$BW$1,B138=$BW$1,B136=$CD$1,B137=$CD$1,B138=$CD$1),0,1)))</f>
        <v/>
      </c>
      <c r="CD136" s="2" t="str">
        <f>IF($A136&gt;='FG_243way_Regular Symbol'!E$16,"",IF(C136=0,"",IF(OR(C136=$BW$1,C137=$BW$1,C138=$BW$1,C136=$CD$1,C137=$CD$1,C138=$CD$1),0,1)))</f>
        <v/>
      </c>
      <c r="CE136" s="2" t="str">
        <f>IF($A136&gt;='FG_243way_Regular Symbol'!F$16,"",IF(D136=0,"",IF(OR(D136=$BW$1,D137=$BW$1,D138=$BW$1,D136=$CD$1,D137=$CD$1,D138=$CD$1),0,1)))</f>
        <v/>
      </c>
      <c r="CF136" s="2" t="str">
        <f>IF($A136&gt;='FG_243way_Regular Symbol'!G$16,"",IF(E136=0,"",IF(OR(E136=$BW$1,E137=$BW$1,E138=$BW$1,E136=$CD$1,E137=$CD$1,E138=$CD$1),0,1)))</f>
        <v/>
      </c>
      <c r="CG136" s="2" t="str">
        <f>IF($A136&gt;='FG_243way_Regular Symbol'!H$16,"",IF(F136=0,"",IF(OR(F136=$BW$1,F137=$BW$1,F138=$BW$1,F136=$CD$1,F137=$CD$1,F138=$CD$1),0,1)))</f>
        <v/>
      </c>
      <c r="CI136" s="2" t="str">
        <f>IF($A136&gt;='FG_243way_Regular Symbol'!D$16,"",IF(B136=0,"",IF(OR(B136=$BW$1,B137=$BW$1,B138=$BW$1,B136=$CJ$1,B137=$CJ$1,B138=$CJ$1),0,1)))</f>
        <v/>
      </c>
      <c r="CJ136" s="2" t="str">
        <f>IF($A136&gt;='FG_243way_Regular Symbol'!E$16,"",IF(C136=0,"",IF(OR(C136=$BW$1,C137=$BW$1,C138=$BW$1,C136=$CJ$1,C137=$CJ$1,C138=$CJ$1),0,1)))</f>
        <v/>
      </c>
      <c r="CK136" s="2" t="str">
        <f>IF($A136&gt;='FG_243way_Regular Symbol'!F$16,"",IF(D136=0,"",IF(OR(D136=$BW$1,D137=$BW$1,D138=$BW$1,D136=$CJ$1,D137=$CJ$1,D138=$CJ$1),0,1)))</f>
        <v/>
      </c>
      <c r="CL136" s="2" t="str">
        <f>IF($A136&gt;='FG_243way_Regular Symbol'!G$16,"",IF(E136=0,"",IF(OR(E136=$BW$1,E137=$BW$1,E138=$BW$1,E136=$CJ$1,E137=$CJ$1,E138=$CJ$1),0,1)))</f>
        <v/>
      </c>
      <c r="CM136" s="2" t="str">
        <f>IF($A136&gt;='FG_243way_Regular Symbol'!H$16,"",IF(F136=0,"",IF(OR(F136=$BW$1,F137=$BW$1,F138=$BW$1,F136=$CJ$1,F137=$CJ$1,F138=$CJ$1),0,1)))</f>
        <v/>
      </c>
      <c r="CO136" s="2" t="str">
        <f>IF($A136&gt;='FG_243way_Regular Symbol'!D$16,"",IF(B136=0,"",IF(OR(B136=$BW$1,B137=$BW$1,B138=$BW$1,B136=$CP$1,B137=$CP$1,B138=$CP$1),0,1)))</f>
        <v/>
      </c>
      <c r="CP136" s="2" t="str">
        <f>IF($A136&gt;='FG_243way_Regular Symbol'!E$16,"",IF(C136=0,"",IF(OR(C136=$BW$1,C137=$BW$1,C138=$BW$1,C136=$CP$1,C137=$CP$1,C138=$CP$1),0,1)))</f>
        <v/>
      </c>
      <c r="CQ136" s="2" t="str">
        <f>IF($A136&gt;='FG_243way_Regular Symbol'!F$16,"",IF(D136=0,"",IF(OR(D136=$BW$1,D137=$BW$1,D138=$BW$1,D136=$CP$1,D137=$CP$1,D138=$CP$1),0,1)))</f>
        <v/>
      </c>
      <c r="CR136" s="2" t="str">
        <f>IF($A136&gt;='FG_243way_Regular Symbol'!G$16,"",IF(E136=0,"",IF(OR(E136=$BW$1,E137=$BW$1,E138=$BW$1,E136=$CP$1,E137=$CP$1,E138=$CP$1),0,1)))</f>
        <v/>
      </c>
      <c r="CS136" s="2" t="str">
        <f>IF($A136&gt;='FG_243way_Regular Symbol'!H$16,"",IF(F136=0,"",IF(OR(F136=$BW$1,F137=$BW$1,F138=$BW$1,F136=$CP$1,F137=$CP$1,F138=$CP$1),0,1)))</f>
        <v/>
      </c>
      <c r="CU136" s="2" t="str">
        <f>IF($A136&gt;='FG_243way_Regular Symbol'!D$16,"",IF(B136=0,"",IF(OR(B136=$BW$1,B137=$BW$1,B138=$BW$1,B136=$CV$1,B137=$CV$1,B138=$CV$1),0,1)))</f>
        <v/>
      </c>
      <c r="CV136" s="2" t="str">
        <f>IF($A136&gt;='FG_243way_Regular Symbol'!E$16,"",IF(C136=0,"",IF(OR(C136=$BW$1,C137=$BW$1,C138=$BW$1,C136=$CV$1,C137=$CV$1,C138=$CV$1),0,1)))</f>
        <v/>
      </c>
      <c r="CW136" s="2" t="str">
        <f>IF($A136&gt;='FG_243way_Regular Symbol'!F$16,"",IF(D136=0,"",IF(OR(D136=$BW$1,D137=$BW$1,D138=$BW$1,D136=$CV$1,D137=$CV$1,D138=$CV$1),0,1)))</f>
        <v/>
      </c>
      <c r="CX136" s="2" t="str">
        <f>IF($A136&gt;='FG_243way_Regular Symbol'!G$16,"",IF(E136=0,"",IF(OR(E136=$BW$1,E137=$BW$1,E138=$BW$1,E136=$CV$1,E137=$CV$1,E138=$CV$1),0,1)))</f>
        <v/>
      </c>
      <c r="CY136" s="2" t="str">
        <f>IF($A136&gt;='FG_243way_Regular Symbol'!H$16,"",IF(F136=0,"",IF(OR(F136=$BW$1,F137=$BW$1,F138=$BW$1,F136=$CV$1,F137=$CV$1,F138=$CV$1),0,1)))</f>
        <v/>
      </c>
    </row>
    <row r="137" spans="1:103">
      <c r="A137" s="341">
        <f>IF('FG_243way_Regular Symbol'!L136="","",'FG_243way_Regular Symbol'!L136)</f>
        <v>133</v>
      </c>
      <c r="B137" s="184" t="str">
        <f>IF('FG_243way_Regular Symbol'!M136="",
IF($A137-'FG_243way_Regular Symbol'!D$16&gt;='FG_243way_RegularＸ_W()'!B$2-1,"",VLOOKUP($A137-'FG_243way_Regular Symbol'!D$16,'FG_243way_Regular Symbol'!$L$3:$Q$99,'FG_243way_RegularＸ_W()'!B$3+1,FALSE)),
'FG_243way_Regular Symbol'!M136)</f>
        <v/>
      </c>
      <c r="C137" s="184" t="str">
        <f>IF('FG_243way_Regular Symbol'!N136="",
IF($A137-'FG_243way_Regular Symbol'!E$16&gt;='FG_243way_RegularＸ_W()'!C$2-1,"",VLOOKUP($A137-'FG_243way_Regular Symbol'!E$16,'FG_243way_Regular Symbol'!$L$3:$Q$99,'FG_243way_RegularＸ_W()'!C$3+1,FALSE)),
'FG_243way_Regular Symbol'!N136)</f>
        <v/>
      </c>
      <c r="D137" s="184" t="str">
        <f>IF('FG_243way_Regular Symbol'!O136="",
IF($A137-'FG_243way_Regular Symbol'!F$16&gt;='FG_243way_RegularＸ_W()'!D$2-1,"",VLOOKUP($A137-'FG_243way_Regular Symbol'!F$16,'FG_243way_Regular Symbol'!$L$3:$Q$99,'FG_243way_RegularＸ_W()'!D$3+1,FALSE)),
'FG_243way_Regular Symbol'!O136)</f>
        <v/>
      </c>
      <c r="E137" s="184" t="str">
        <f>IF('FG_243way_Regular Symbol'!P136="",
IF($A137-'FG_243way_Regular Symbol'!G$16&gt;='FG_243way_RegularＸ_W()'!E$2-1,"",VLOOKUP($A137-'FG_243way_Regular Symbol'!G$16,'FG_243way_Regular Symbol'!$L$3:$Q$99,'FG_243way_RegularＸ_W()'!E$3+1,FALSE)),
'FG_243way_Regular Symbol'!P136)</f>
        <v/>
      </c>
      <c r="F137" s="358" t="str">
        <f>IF('FG_243way_Regular Symbol'!Q136="",
IF($A137-'FG_243way_Regular Symbol'!H$16&gt;='FG_243way_RegularＸ_W()'!F$2-1,"",VLOOKUP($A137-'FG_243way_Regular Symbol'!H$16,'FG_243way_Regular Symbol'!$L$3:$Q$99,'FG_243way_RegularＸ_W()'!F$3+1,FALSE)),
'FG_243way_Regular Symbol'!Q136)</f>
        <v/>
      </c>
      <c r="O137" s="342" t="str">
        <f>IF($A137&gt;='FG_243way_Regular Symbol'!D$16,"",IF(B137=0,"",IF(OR(B137=$O$1,B137=$P$1,B138=$O$1,B138=$P$1,B139=$O$1,B139=$P$1),0,1)))</f>
        <v/>
      </c>
      <c r="P137" s="2" t="str">
        <f>IF($A137&gt;='FG_243way_Regular Symbol'!E$16,"",IF(C137=0,"",IF(OR(C137=$O$1,C137=$P$1,C138=$O$1,C138=$P$1,C139=$O$1,C139=$P$1),0,1)))</f>
        <v/>
      </c>
      <c r="Q137" s="2" t="str">
        <f>IF($A137&gt;='FG_243way_Regular Symbol'!F$16,"",IF(D137=0,"",IF(OR(D137=$O$1,D137=$P$1,D138=$O$1,D138=$P$1,D139=$O$1,D139=$P$1),0,1)))</f>
        <v/>
      </c>
      <c r="R137" s="2" t="str">
        <f>IF($A137&gt;='FG_243way_Regular Symbol'!G$16,"",IF(E137=0,"",IF(OR(E137=$O$1,E137=$P$1,E138=$O$1,E138=$P$1,E139=$O$1,E139=$P$1),0,1)))</f>
        <v/>
      </c>
      <c r="S137" s="128" t="str">
        <f>IF($A137&gt;='FG_243way_Regular Symbol'!H$16,"",IF(F137=0,"",IF(OR(F137=$O$1,F137=$P$1,F138=$O$1,F138=$P$1,F139=$O$1,F139=$P$1),0,1)))</f>
        <v/>
      </c>
      <c r="U137" s="342" t="str">
        <f>IF($A137&gt;='FG_243way_Regular Symbol'!D$16,"",IF(B137=0,"",IF(OR(B137=$U$1,B137=$V$1,B138=$U$1,B138=$V$1,B139=$U$1,B139=$V$1),0,1)))</f>
        <v/>
      </c>
      <c r="V137" s="2" t="str">
        <f>IF($A137&gt;='FG_243way_Regular Symbol'!E$16,"",IF(C137=0,"",IF(OR(C137=$U$1,C137=$V$1,C138=$U$1,C138=$V$1,C139=$U$1,C139=$V$1),0,1)))</f>
        <v/>
      </c>
      <c r="W137" s="2" t="str">
        <f>IF($A137&gt;='FG_243way_Regular Symbol'!F$16,"",IF(D137=0,"",IF(OR(D137=$U$1,D137=$V$1,D138=$U$1,D138=$V$1,D139=$U$1,D139=$V$1),0,1)))</f>
        <v/>
      </c>
      <c r="X137" s="2" t="str">
        <f>IF($A137&gt;='FG_243way_Regular Symbol'!G$16,"",IF(E137=0,"",IF(OR(E137=$U$1,E137=$V$1,E138=$U$1,E138=$V$1,E139=$U$1,E139=$V$1),0,1)))</f>
        <v/>
      </c>
      <c r="Y137" s="128" t="str">
        <f>IF($A137&gt;='FG_243way_Regular Symbol'!H$16,"",IF(F137=0,"",IF(OR(F137=$U$1,F137=$V$1,F138=$U$1,F138=$V$1,F139=$U$1,F139=$V$1),0,1)))</f>
        <v/>
      </c>
      <c r="AA137" s="342" t="str">
        <f>IF($A137&gt;='FG_243way_Regular Symbol'!D$16,"",IF(B137=0,"",IF(OR(B137=$AA$1,B137=$AB$1,B138=$AA$1,B138=$AB$1,B139=$AA$1,,B139=$AB$1),0,1)))</f>
        <v/>
      </c>
      <c r="AB137" s="2" t="str">
        <f>IF($A137&gt;='FG_243way_Regular Symbol'!E$16,"",IF(C137=0,"",IF(OR(C137=$AA$1,C137=$AB$1,C138=$AA$1,C138=$AB$1,C139=$AA$1,,C139=$AB$1),0,1)))</f>
        <v/>
      </c>
      <c r="AC137" s="2" t="str">
        <f>IF($A137&gt;='FG_243way_Regular Symbol'!F$16,"",IF(D137=0,"",IF(OR(D137=$AA$1,D137=$AB$1,D138=$AA$1,D138=$AB$1,D139=$AA$1,,D139=$AB$1),0,1)))</f>
        <v/>
      </c>
      <c r="AD137" s="2" t="str">
        <f>IF($A137&gt;='FG_243way_Regular Symbol'!G$16,"",IF(E137=0,"",IF(OR(E137=$AA$1,E137=$AB$1,E138=$AA$1,E138=$AB$1,E139=$AA$1,,E139=$AB$1),0,1)))</f>
        <v/>
      </c>
      <c r="AE137" s="128" t="str">
        <f>IF($A137&gt;='FG_243way_Regular Symbol'!H$16,"",IF(F137=0,"",IF(OR(F137=$AA$1,F137=$AB$1,F138=$AA$1,F138=$AB$1,F139=$AA$1,,F139=$AB$1),0,1)))</f>
        <v/>
      </c>
      <c r="AG137" s="342" t="str">
        <f>IF($A137&gt;='FG_243way_Regular Symbol'!D$16,"",IF(B137=0,"",IF(OR(B137=$AG$1,B137=$AH$1,B138=$AG$1,B138=$AH$1,B139=$AG$1,B139=$AH$1),0,1)))</f>
        <v/>
      </c>
      <c r="AH137" s="2" t="str">
        <f>IF($A137&gt;='FG_243way_Regular Symbol'!E$16,"",IF(C137=0,"",IF(OR(C137=$AG$1,C137=$AH$1,C138=$AG$1,C138=$AH$1,C139=$AG$1,C139=$AH$1),0,1)))</f>
        <v/>
      </c>
      <c r="AI137" s="2" t="str">
        <f>IF($A137&gt;='FG_243way_Regular Symbol'!F$16,"",IF(D137=0,"",IF(OR(D137=$AG$1,D137=$AH$1,D138=$AG$1,D138=$AH$1,D139=$AG$1,D139=$AH$1),0,1)))</f>
        <v/>
      </c>
      <c r="AJ137" s="2" t="str">
        <f>IF($A137&gt;='FG_243way_Regular Symbol'!G$16,"",IF(E137=0,"",IF(OR(E137=$AG$1,E137=$AH$1,E138=$AG$1,E138=$AH$1,E139=$AG$1,E139=$AH$1),0,1)))</f>
        <v/>
      </c>
      <c r="AK137" s="128" t="str">
        <f>IF($A137&gt;='FG_243way_Regular Symbol'!H$16,"",IF(F137=0,"",IF(OR(F137=$AG$1,F137=$AH$1,F138=$AG$1,F138=$AH$1,F139=$AG$1,F139=$AH$1),0,1)))</f>
        <v/>
      </c>
      <c r="AM137" s="342" t="str">
        <f>IF($A137&gt;='FG_243way_Regular Symbol'!D$16,"",IF(B137=0,"",IF(OR(B137=$AM$1,B137=$AN$1,B138=$AM$1,B138=$AN$1,B139=$AM$1,B139=$AN$1),0,1)))</f>
        <v/>
      </c>
      <c r="AN137" s="2" t="str">
        <f>IF($A137&gt;='FG_243way_Regular Symbol'!E$16,"",IF(C137=0,"",IF(OR(C137=$AM$1,C137=$AN$1,C138=$AM$1,C138=$AN$1,C139=$AM$1,C139=$AN$1),0,1)))</f>
        <v/>
      </c>
      <c r="AO137" s="2" t="str">
        <f>IF($A137&gt;='FG_243way_Regular Symbol'!F$16,"",IF(D137=0,"",IF(OR(D137=$AM$1,D137=$AN$1,D138=$AM$1,D138=$AN$1,D139=$AM$1,D139=$AN$1),0,1)))</f>
        <v/>
      </c>
      <c r="AP137" s="2" t="str">
        <f>IF($A137&gt;='FG_243way_Regular Symbol'!G$16,"",IF(E137=0,"",IF(OR(E137=$AM$1,E137=$AN$1,E138=$AM$1,E138=$AN$1,E139=$AM$1,E139=$AN$1),0,1)))</f>
        <v/>
      </c>
      <c r="AQ137" s="128" t="str">
        <f>IF($A137&gt;='FG_243way_Regular Symbol'!H$16,"",IF(F137=0,"",IF(OR(F137=$AM$1,F137=$AN$1,F138=$AM$1,F138=$AN$1,F139=$AM$1,F139=$AN$1),0,1)))</f>
        <v/>
      </c>
      <c r="AS137" s="342" t="str">
        <f>IF($A137&gt;='FG_243way_Regular Symbol'!D$16,"",IF(B137=0,"",IF(OR(B137=$AM$1,B137=$AT$1,B138=$AM$1,B138=$AT$1,B139=$AM$1,B139=$AT$1),0,1)))</f>
        <v/>
      </c>
      <c r="AT137" s="2" t="str">
        <f>IF($A137&gt;='FG_243way_Regular Symbol'!E$16,"",IF(C137=0,"",IF(OR(C137=$AM$1,C137=$AT$1,C138=$AM$1,C138=$AT$1,C139=$AM$1,C139=$AT$1),0,1)))</f>
        <v/>
      </c>
      <c r="AU137" s="2" t="str">
        <f>IF($A137&gt;='FG_243way_Regular Symbol'!F$16,"",IF(D137=0,"",IF(OR(D137=$AM$1,D137=$AT$1,D138=$AM$1,D138=$AT$1,D139=$AM$1,D139=$AT$1),0,1)))</f>
        <v/>
      </c>
      <c r="AV137" s="2" t="str">
        <f>IF($A137&gt;='FG_243way_Regular Symbol'!G$16,"",IF(E137=0,"",IF(OR(E137=$AM$1,E137=$AT$1,E138=$AM$1,E138=$AT$1,E139=$AM$1,E139=$AT$1),0,1)))</f>
        <v/>
      </c>
      <c r="AW137" s="128" t="str">
        <f>IF($A137&gt;='FG_243way_Regular Symbol'!H$16,"",IF(F137=0,"",IF(OR(F137=$AM$1,F137=$AT$1,F138=$AM$1,F138=$AT$1,F139=$AM$1,F139=$AT$1),0,1)))</f>
        <v/>
      </c>
      <c r="AY137" s="342" t="str">
        <f>IF($A137&gt;='FG_243way_Regular Symbol'!D$16,"",IF(B137=0,"",IF(OR(B137=$AM$1,B137=$AZ$1,B138=$AM$1,B138=$AZ$1,B139=$AM$1,B139=$AZ$1),0,1)))</f>
        <v/>
      </c>
      <c r="AZ137" s="2" t="str">
        <f>IF($A137&gt;='FG_243way_Regular Symbol'!E$16,"",IF(C137=0,"",IF(OR(C137=$AM$1,C137=$AZ$1,C138=$AM$1,C138=$AZ$1,C139=$AM$1,C139=$AZ$1),0,1)))</f>
        <v/>
      </c>
      <c r="BA137" s="2" t="str">
        <f>IF($A137&gt;='FG_243way_Regular Symbol'!F$16,"",IF(D137=0,"",IF(OR(D137=$AM$1,D137=$AZ$1,D138=$AM$1,D138=$AZ$1,D139=$AM$1,D139=$AZ$1),0,1)))</f>
        <v/>
      </c>
      <c r="BB137" s="2" t="str">
        <f>IF($A137&gt;='FG_243way_Regular Symbol'!G$16,"",IF(E137=0,"",IF(OR(E137=$AM$1,E137=$AZ$1,E138=$AM$1,E138=$AZ$1,E139=$AM$1,E139=$AZ$1),0,1)))</f>
        <v/>
      </c>
      <c r="BC137" s="128" t="str">
        <f>IF($A137&gt;='FG_243way_Regular Symbol'!H$16,"",IF(F137=0,"",IF(OR(F137=$AM$1,F137=$AZ$1,F138=$AM$1,F138=$AZ$1,F139=$AM$1,F139=$AZ$1),0,1)))</f>
        <v/>
      </c>
      <c r="BE137" s="342"/>
      <c r="BF137" s="2"/>
      <c r="BG137" s="2" t="str">
        <f>IF($A137&gt;='FG_243way_Regular Symbol'!F$16,"",IF(D137=0,"",COUNTIF(D137:D139,$BF$1)))</f>
        <v/>
      </c>
      <c r="BH137" s="2" t="str">
        <f>IF($A137&gt;='FG_243way_Regular Symbol'!G$16,"",IF(E137=0,"",COUNTIF(E137:E139,$BF$1)))</f>
        <v/>
      </c>
      <c r="BI137" s="2" t="str">
        <f>IF($A137&gt;='FG_243way_Regular Symbol'!H$16,"",IF(F137=0,"",COUNTIF(F137:F139,$BF$1)))</f>
        <v/>
      </c>
      <c r="BK137" s="342"/>
      <c r="BL137" s="2"/>
      <c r="BM137" s="2" t="str">
        <f>IF($A137&gt;='FG_243way_Regular Symbol'!F$16,"",IF(D137=0,"",IF(OR(D137=$AM$1,D137=$BL$1,D138=$AM$1,D138=$BL$1,D139=$AM$1,D139=$BL$1),0,1)))</f>
        <v/>
      </c>
      <c r="BN137" s="2" t="str">
        <f>IF($A137&gt;='FG_243way_Regular Symbol'!G$16,"",IF(E137=0,"",IF(OR(E137=$AM$1,E137=$BL$1,E138=$AM$1,E138=$BL$1,E139=$AM$1,E139=$BL$1),0,1)))</f>
        <v/>
      </c>
      <c r="BO137" s="128" t="str">
        <f>IF($A137&gt;='FG_243way_Regular Symbol'!H$16,"",IF(F137=0,"",IF(OR(F137=$AM$1,F137=$BL$1,F138=$AM$1,F138=$BL$1,F139=$AM$1,F139=$BL$1),0,1)))</f>
        <v/>
      </c>
      <c r="BQ137" s="2" t="str">
        <f>IF($A137&gt;='FG_243way_Regular Symbol'!D$16,"",IF(B137=0,"",IF(OR(B137=$BQ$1,B137=$BR$1,B138=$BQ$1,B138=$BR$1,B139=$BQ$1,B139=$BR$1),0,1)))</f>
        <v/>
      </c>
      <c r="BR137" s="2" t="str">
        <f>IF($A137&gt;='FG_243way_Regular Symbol'!E$16,"",IF(C137=0,"",IF(OR(C137=$BQ$1,C137=$BR$1,C138=$BQ$1,C138=$BR$1,C139=$BQ$1,C139=$BR$1),0,1)))</f>
        <v/>
      </c>
      <c r="BS137" s="2" t="str">
        <f>IF($A137&gt;='FG_243way_Regular Symbol'!F$16,"",IF(D137=0,"",IF(OR(D137=$BQ$1,D137=$BR$1,D138=$BQ$1,D138=$BR$1,D139=$BQ$1,D139=$BR$1),0,1)))</f>
        <v/>
      </c>
      <c r="BT137" s="2" t="str">
        <f>IF($A137&gt;='FG_243way_Regular Symbol'!G$16,"",IF(E137=0,"",IF(OR(E137=$BQ$1,E137=$BR$1,E138=$BQ$1,E138=$BR$1,E139=$BQ$1,E139=$BR$1),0,1)))</f>
        <v/>
      </c>
      <c r="BU137" s="2" t="str">
        <f>IF($A137&gt;='FG_243way_Regular Symbol'!H$16,"",IF(F137=0,"",IF(OR(F137=$BQ$1,F137=$BR$1,F138=$BQ$1,F138=$BR$1,F139=$BQ$1,F139=$BR$1),0,1)))</f>
        <v/>
      </c>
      <c r="BW137" s="2" t="str">
        <f>IF($A137&gt;='FG_243way_Regular Symbol'!D$16,"",IF(B137=0,"",IF(OR(B137=$BW$1,B138=$BW$1,B139=$BW$1,B137=$BX$1,B138=$BX$1,B139=$BX$1),0,1)))</f>
        <v/>
      </c>
      <c r="BX137" s="2" t="str">
        <f>IF($A137&gt;='FG_243way_Regular Symbol'!E$16,"",IF(C137=0,"",IF(OR(C137=$BW$1,C138=$BW$1,C139=$BW$1,C137=$BX$1,C138=$BX$1,C139=$BX$1),0,1)))</f>
        <v/>
      </c>
      <c r="BY137" s="2" t="str">
        <f>IF($A137&gt;='FG_243way_Regular Symbol'!F$16,"",IF(D137=0,"",IF(OR(D137=$BW$1,D138=$BW$1,D139=$BW$1,D137=$BX$1,D138=$BX$1,D139=$BX$1),0,1)))</f>
        <v/>
      </c>
      <c r="BZ137" s="2" t="str">
        <f>IF($A137&gt;='FG_243way_Regular Symbol'!G$16,"",IF(E137=0,"",IF(OR(E137=$BW$1,E138=$BW$1,E139=$BW$1,E137=$BX$1,E138=$BX$1,E139=$BX$1),0,1)))</f>
        <v/>
      </c>
      <c r="CA137" s="2" t="str">
        <f>IF($A137&gt;='FG_243way_Regular Symbol'!H$16,"",IF(F137=0,"",IF(OR(F137=$BW$1,F138=$BW$1,F139=$BW$1,F137=$BX$1,F138=$BX$1,F139=$BX$1),0,1)))</f>
        <v/>
      </c>
      <c r="CC137" s="2" t="str">
        <f>IF($A137&gt;='FG_243way_Regular Symbol'!D$16,"",IF(B137=0,"",IF(OR(B137=$BW$1,B138=$BW$1,B139=$BW$1,B137=$CD$1,B138=$CD$1,B139=$CD$1),0,1)))</f>
        <v/>
      </c>
      <c r="CD137" s="2" t="str">
        <f>IF($A137&gt;='FG_243way_Regular Symbol'!E$16,"",IF(C137=0,"",IF(OR(C137=$BW$1,C138=$BW$1,C139=$BW$1,C137=$CD$1,C138=$CD$1,C139=$CD$1),0,1)))</f>
        <v/>
      </c>
      <c r="CE137" s="2" t="str">
        <f>IF($A137&gt;='FG_243way_Regular Symbol'!F$16,"",IF(D137=0,"",IF(OR(D137=$BW$1,D138=$BW$1,D139=$BW$1,D137=$CD$1,D138=$CD$1,D139=$CD$1),0,1)))</f>
        <v/>
      </c>
      <c r="CF137" s="2" t="str">
        <f>IF($A137&gt;='FG_243way_Regular Symbol'!G$16,"",IF(E137=0,"",IF(OR(E137=$BW$1,E138=$BW$1,E139=$BW$1,E137=$CD$1,E138=$CD$1,E139=$CD$1),0,1)))</f>
        <v/>
      </c>
      <c r="CG137" s="2" t="str">
        <f>IF($A137&gt;='FG_243way_Regular Symbol'!H$16,"",IF(F137=0,"",IF(OR(F137=$BW$1,F138=$BW$1,F139=$BW$1,F137=$CD$1,F138=$CD$1,F139=$CD$1),0,1)))</f>
        <v/>
      </c>
      <c r="CI137" s="2" t="str">
        <f>IF($A137&gt;='FG_243way_Regular Symbol'!D$16,"",IF(B137=0,"",IF(OR(B137=$BW$1,B138=$BW$1,B139=$BW$1,B137=$CJ$1,B138=$CJ$1,B139=$CJ$1),0,1)))</f>
        <v/>
      </c>
      <c r="CJ137" s="2" t="str">
        <f>IF($A137&gt;='FG_243way_Regular Symbol'!E$16,"",IF(C137=0,"",IF(OR(C137=$BW$1,C138=$BW$1,C139=$BW$1,C137=$CJ$1,C138=$CJ$1,C139=$CJ$1),0,1)))</f>
        <v/>
      </c>
      <c r="CK137" s="2" t="str">
        <f>IF($A137&gt;='FG_243way_Regular Symbol'!F$16,"",IF(D137=0,"",IF(OR(D137=$BW$1,D138=$BW$1,D139=$BW$1,D137=$CJ$1,D138=$CJ$1,D139=$CJ$1),0,1)))</f>
        <v/>
      </c>
      <c r="CL137" s="2" t="str">
        <f>IF($A137&gt;='FG_243way_Regular Symbol'!G$16,"",IF(E137=0,"",IF(OR(E137=$BW$1,E138=$BW$1,E139=$BW$1,E137=$CJ$1,E138=$CJ$1,E139=$CJ$1),0,1)))</f>
        <v/>
      </c>
      <c r="CM137" s="2" t="str">
        <f>IF($A137&gt;='FG_243way_Regular Symbol'!H$16,"",IF(F137=0,"",IF(OR(F137=$BW$1,F138=$BW$1,F139=$BW$1,F137=$CJ$1,F138=$CJ$1,F139=$CJ$1),0,1)))</f>
        <v/>
      </c>
      <c r="CO137" s="2" t="str">
        <f>IF($A137&gt;='FG_243way_Regular Symbol'!D$16,"",IF(B137=0,"",IF(OR(B137=$BW$1,B138=$BW$1,B139=$BW$1,B137=$CP$1,B138=$CP$1,B139=$CP$1),0,1)))</f>
        <v/>
      </c>
      <c r="CP137" s="2" t="str">
        <f>IF($A137&gt;='FG_243way_Regular Symbol'!E$16,"",IF(C137=0,"",IF(OR(C137=$BW$1,C138=$BW$1,C139=$BW$1,C137=$CP$1,C138=$CP$1,C139=$CP$1),0,1)))</f>
        <v/>
      </c>
      <c r="CQ137" s="2" t="str">
        <f>IF($A137&gt;='FG_243way_Regular Symbol'!F$16,"",IF(D137=0,"",IF(OR(D137=$BW$1,D138=$BW$1,D139=$BW$1,D137=$CP$1,D138=$CP$1,D139=$CP$1),0,1)))</f>
        <v/>
      </c>
      <c r="CR137" s="2" t="str">
        <f>IF($A137&gt;='FG_243way_Regular Symbol'!G$16,"",IF(E137=0,"",IF(OR(E137=$BW$1,E138=$BW$1,E139=$BW$1,E137=$CP$1,E138=$CP$1,E139=$CP$1),0,1)))</f>
        <v/>
      </c>
      <c r="CS137" s="2" t="str">
        <f>IF($A137&gt;='FG_243way_Regular Symbol'!H$16,"",IF(F137=0,"",IF(OR(F137=$BW$1,F138=$BW$1,F139=$BW$1,F137=$CP$1,F138=$CP$1,F139=$CP$1),0,1)))</f>
        <v/>
      </c>
      <c r="CU137" s="2" t="str">
        <f>IF($A137&gt;='FG_243way_Regular Symbol'!D$16,"",IF(B137=0,"",IF(OR(B137=$BW$1,B138=$BW$1,B139=$BW$1,B137=$CV$1,B138=$CV$1,B139=$CV$1),0,1)))</f>
        <v/>
      </c>
      <c r="CV137" s="2" t="str">
        <f>IF($A137&gt;='FG_243way_Regular Symbol'!E$16,"",IF(C137=0,"",IF(OR(C137=$BW$1,C138=$BW$1,C139=$BW$1,C137=$CV$1,C138=$CV$1,C139=$CV$1),0,1)))</f>
        <v/>
      </c>
      <c r="CW137" s="2" t="str">
        <f>IF($A137&gt;='FG_243way_Regular Symbol'!F$16,"",IF(D137=0,"",IF(OR(D137=$BW$1,D138=$BW$1,D139=$BW$1,D137=$CV$1,D138=$CV$1,D139=$CV$1),0,1)))</f>
        <v/>
      </c>
      <c r="CX137" s="2" t="str">
        <f>IF($A137&gt;='FG_243way_Regular Symbol'!G$16,"",IF(E137=0,"",IF(OR(E137=$BW$1,E138=$BW$1,E139=$BW$1,E137=$CV$1,E138=$CV$1,E139=$CV$1),0,1)))</f>
        <v/>
      </c>
      <c r="CY137" s="2" t="str">
        <f>IF($A137&gt;='FG_243way_Regular Symbol'!H$16,"",IF(F137=0,"",IF(OR(F137=$BW$1,F138=$BW$1,F139=$BW$1,F137=$CV$1,F138=$CV$1,F139=$CV$1),0,1)))</f>
        <v/>
      </c>
    </row>
    <row r="138" spans="1:103">
      <c r="A138" s="341">
        <f>IF('FG_243way_Regular Symbol'!L137="","",'FG_243way_Regular Symbol'!L137)</f>
        <v>134</v>
      </c>
      <c r="B138" s="184" t="str">
        <f>IF('FG_243way_Regular Symbol'!M137="",
IF($A138-'FG_243way_Regular Symbol'!D$16&gt;='FG_243way_RegularＸ_W()'!B$2-1,"",VLOOKUP($A138-'FG_243way_Regular Symbol'!D$16,'FG_243way_Regular Symbol'!$L$3:$Q$99,'FG_243way_RegularＸ_W()'!B$3+1,FALSE)),
'FG_243way_Regular Symbol'!M137)</f>
        <v/>
      </c>
      <c r="C138" s="184" t="str">
        <f>IF('FG_243way_Regular Symbol'!N137="",
IF($A138-'FG_243way_Regular Symbol'!E$16&gt;='FG_243way_RegularＸ_W()'!C$2-1,"",VLOOKUP($A138-'FG_243way_Regular Symbol'!E$16,'FG_243way_Regular Symbol'!$L$3:$Q$99,'FG_243way_RegularＸ_W()'!C$3+1,FALSE)),
'FG_243way_Regular Symbol'!N137)</f>
        <v/>
      </c>
      <c r="D138" s="184" t="str">
        <f>IF('FG_243way_Regular Symbol'!O137="",
IF($A138-'FG_243way_Regular Symbol'!F$16&gt;='FG_243way_RegularＸ_W()'!D$2-1,"",VLOOKUP($A138-'FG_243way_Regular Symbol'!F$16,'FG_243way_Regular Symbol'!$L$3:$Q$99,'FG_243way_RegularＸ_W()'!D$3+1,FALSE)),
'FG_243way_Regular Symbol'!O137)</f>
        <v/>
      </c>
      <c r="E138" s="184" t="str">
        <f>IF('FG_243way_Regular Symbol'!P137="",
IF($A138-'FG_243way_Regular Symbol'!G$16&gt;='FG_243way_RegularＸ_W()'!E$2-1,"",VLOOKUP($A138-'FG_243way_Regular Symbol'!G$16,'FG_243way_Regular Symbol'!$L$3:$Q$99,'FG_243way_RegularＸ_W()'!E$3+1,FALSE)),
'FG_243way_Regular Symbol'!P137)</f>
        <v/>
      </c>
      <c r="F138" s="358" t="str">
        <f>IF('FG_243way_Regular Symbol'!Q137="",
IF($A138-'FG_243way_Regular Symbol'!H$16&gt;='FG_243way_RegularＸ_W()'!F$2-1,"",VLOOKUP($A138-'FG_243way_Regular Symbol'!H$16,'FG_243way_Regular Symbol'!$L$3:$Q$99,'FG_243way_RegularＸ_W()'!F$3+1,FALSE)),
'FG_243way_Regular Symbol'!Q137)</f>
        <v/>
      </c>
      <c r="O138" s="342" t="str">
        <f>IF($A138&gt;='FG_243way_Regular Symbol'!D$16,"",IF(B138=0,"",IF(OR(B138=$O$1,B138=$P$1,B139=$O$1,B139=$P$1,B140=$O$1,B140=$P$1),0,1)))</f>
        <v/>
      </c>
      <c r="P138" s="2" t="str">
        <f>IF($A138&gt;='FG_243way_Regular Symbol'!E$16,"",IF(C138=0,"",IF(OR(C138=$O$1,C138=$P$1,C139=$O$1,C139=$P$1,C140=$O$1,C140=$P$1),0,1)))</f>
        <v/>
      </c>
      <c r="Q138" s="2" t="str">
        <f>IF($A138&gt;='FG_243way_Regular Symbol'!F$16,"",IF(D138=0,"",IF(OR(D138=$O$1,D138=$P$1,D139=$O$1,D139=$P$1,D140=$O$1,D140=$P$1),0,1)))</f>
        <v/>
      </c>
      <c r="R138" s="2" t="str">
        <f>IF($A138&gt;='FG_243way_Regular Symbol'!G$16,"",IF(E138=0,"",IF(OR(E138=$O$1,E138=$P$1,E139=$O$1,E139=$P$1,E140=$O$1,E140=$P$1),0,1)))</f>
        <v/>
      </c>
      <c r="S138" s="128" t="str">
        <f>IF($A138&gt;='FG_243way_Regular Symbol'!H$16,"",IF(F138=0,"",IF(OR(F138=$O$1,F138=$P$1,F139=$O$1,F139=$P$1,F140=$O$1,F140=$P$1),0,1)))</f>
        <v/>
      </c>
      <c r="U138" s="342" t="str">
        <f>IF($A138&gt;='FG_243way_Regular Symbol'!D$16,"",IF(B138=0,"",IF(OR(B138=$U$1,B138=$V$1,B139=$U$1,B139=$V$1,B140=$U$1,B140=$V$1),0,1)))</f>
        <v/>
      </c>
      <c r="V138" s="2" t="str">
        <f>IF($A138&gt;='FG_243way_Regular Symbol'!E$16,"",IF(C138=0,"",IF(OR(C138=$U$1,C138=$V$1,C139=$U$1,C139=$V$1,C140=$U$1,C140=$V$1),0,1)))</f>
        <v/>
      </c>
      <c r="W138" s="2" t="str">
        <f>IF($A138&gt;='FG_243way_Regular Symbol'!F$16,"",IF(D138=0,"",IF(OR(D138=$U$1,D138=$V$1,D139=$U$1,D139=$V$1,D140=$U$1,D140=$V$1),0,1)))</f>
        <v/>
      </c>
      <c r="X138" s="2" t="str">
        <f>IF($A138&gt;='FG_243way_Regular Symbol'!G$16,"",IF(E138=0,"",IF(OR(E138=$U$1,E138=$V$1,E139=$U$1,E139=$V$1,E140=$U$1,E140=$V$1),0,1)))</f>
        <v/>
      </c>
      <c r="Y138" s="128" t="str">
        <f>IF($A138&gt;='FG_243way_Regular Symbol'!H$16,"",IF(F138=0,"",IF(OR(F138=$U$1,F138=$V$1,F139=$U$1,F139=$V$1,F140=$U$1,F140=$V$1),0,1)))</f>
        <v/>
      </c>
      <c r="AA138" s="342" t="str">
        <f>IF($A138&gt;='FG_243way_Regular Symbol'!D$16,"",IF(B138=0,"",IF(OR(B138=$AA$1,B138=$AB$1,B139=$AA$1,B139=$AB$1,B140=$AA$1,,B140=$AB$1),0,1)))</f>
        <v/>
      </c>
      <c r="AB138" s="2" t="str">
        <f>IF($A138&gt;='FG_243way_Regular Symbol'!E$16,"",IF(C138=0,"",IF(OR(C138=$AA$1,C138=$AB$1,C139=$AA$1,C139=$AB$1,C140=$AA$1,,C140=$AB$1),0,1)))</f>
        <v/>
      </c>
      <c r="AC138" s="2" t="str">
        <f>IF($A138&gt;='FG_243way_Regular Symbol'!F$16,"",IF(D138=0,"",IF(OR(D138=$AA$1,D138=$AB$1,D139=$AA$1,D139=$AB$1,D140=$AA$1,,D140=$AB$1),0,1)))</f>
        <v/>
      </c>
      <c r="AD138" s="2" t="str">
        <f>IF($A138&gt;='FG_243way_Regular Symbol'!G$16,"",IF(E138=0,"",IF(OR(E138=$AA$1,E138=$AB$1,E139=$AA$1,E139=$AB$1,E140=$AA$1,,E140=$AB$1),0,1)))</f>
        <v/>
      </c>
      <c r="AE138" s="128" t="str">
        <f>IF($A138&gt;='FG_243way_Regular Symbol'!H$16,"",IF(F138=0,"",IF(OR(F138=$AA$1,F138=$AB$1,F139=$AA$1,F139=$AB$1,F140=$AA$1,,F140=$AB$1),0,1)))</f>
        <v/>
      </c>
      <c r="AG138" s="342" t="str">
        <f>IF($A138&gt;='FG_243way_Regular Symbol'!D$16,"",IF(B138=0,"",IF(OR(B138=$AG$1,B138=$AH$1,B139=$AG$1,B139=$AH$1,B140=$AG$1,B140=$AH$1),0,1)))</f>
        <v/>
      </c>
      <c r="AH138" s="2" t="str">
        <f>IF($A138&gt;='FG_243way_Regular Symbol'!E$16,"",IF(C138=0,"",IF(OR(C138=$AG$1,C138=$AH$1,C139=$AG$1,C139=$AH$1,C140=$AG$1,C140=$AH$1),0,1)))</f>
        <v/>
      </c>
      <c r="AI138" s="2" t="str">
        <f>IF($A138&gt;='FG_243way_Regular Symbol'!F$16,"",IF(D138=0,"",IF(OR(D138=$AG$1,D138=$AH$1,D139=$AG$1,D139=$AH$1,D140=$AG$1,D140=$AH$1),0,1)))</f>
        <v/>
      </c>
      <c r="AJ138" s="2" t="str">
        <f>IF($A138&gt;='FG_243way_Regular Symbol'!G$16,"",IF(E138=0,"",IF(OR(E138=$AG$1,E138=$AH$1,E139=$AG$1,E139=$AH$1,E140=$AG$1,E140=$AH$1),0,1)))</f>
        <v/>
      </c>
      <c r="AK138" s="128" t="str">
        <f>IF($A138&gt;='FG_243way_Regular Symbol'!H$16,"",IF(F138=0,"",IF(OR(F138=$AG$1,F138=$AH$1,F139=$AG$1,F139=$AH$1,F140=$AG$1,F140=$AH$1),0,1)))</f>
        <v/>
      </c>
      <c r="AM138" s="342" t="str">
        <f>IF($A138&gt;='FG_243way_Regular Symbol'!D$16,"",IF(B138=0,"",IF(OR(B138=$AM$1,B138=$AN$1,B139=$AM$1,B139=$AN$1,B140=$AM$1,B140=$AN$1),0,1)))</f>
        <v/>
      </c>
      <c r="AN138" s="2" t="str">
        <f>IF($A138&gt;='FG_243way_Regular Symbol'!E$16,"",IF(C138=0,"",IF(OR(C138=$AM$1,C138=$AN$1,C139=$AM$1,C139=$AN$1,C140=$AM$1,C140=$AN$1),0,1)))</f>
        <v/>
      </c>
      <c r="AO138" s="2" t="str">
        <f>IF($A138&gt;='FG_243way_Regular Symbol'!F$16,"",IF(D138=0,"",IF(OR(D138=$AM$1,D138=$AN$1,D139=$AM$1,D139=$AN$1,D140=$AM$1,D140=$AN$1),0,1)))</f>
        <v/>
      </c>
      <c r="AP138" s="2" t="str">
        <f>IF($A138&gt;='FG_243way_Regular Symbol'!G$16,"",IF(E138=0,"",IF(OR(E138=$AM$1,E138=$AN$1,E139=$AM$1,E139=$AN$1,E140=$AM$1,E140=$AN$1),0,1)))</f>
        <v/>
      </c>
      <c r="AQ138" s="128" t="str">
        <f>IF($A138&gt;='FG_243way_Regular Symbol'!H$16,"",IF(F138=0,"",IF(OR(F138=$AM$1,F138=$AN$1,F139=$AM$1,F139=$AN$1,F140=$AM$1,F140=$AN$1),0,1)))</f>
        <v/>
      </c>
      <c r="AS138" s="342" t="str">
        <f>IF($A138&gt;='FG_243way_Regular Symbol'!D$16,"",IF(B138=0,"",IF(OR(B138=$AM$1,B138=$AT$1,B139=$AM$1,B139=$AT$1,B140=$AM$1,B140=$AT$1),0,1)))</f>
        <v/>
      </c>
      <c r="AT138" s="2" t="str">
        <f>IF($A138&gt;='FG_243way_Regular Symbol'!E$16,"",IF(C138=0,"",IF(OR(C138=$AM$1,C138=$AT$1,C139=$AM$1,C139=$AT$1,C140=$AM$1,C140=$AT$1),0,1)))</f>
        <v/>
      </c>
      <c r="AU138" s="2" t="str">
        <f>IF($A138&gt;='FG_243way_Regular Symbol'!F$16,"",IF(D138=0,"",IF(OR(D138=$AM$1,D138=$AT$1,D139=$AM$1,D139=$AT$1,D140=$AM$1,D140=$AT$1),0,1)))</f>
        <v/>
      </c>
      <c r="AV138" s="2" t="str">
        <f>IF($A138&gt;='FG_243way_Regular Symbol'!G$16,"",IF(E138=0,"",IF(OR(E138=$AM$1,E138=$AT$1,E139=$AM$1,E139=$AT$1,E140=$AM$1,E140=$AT$1),0,1)))</f>
        <v/>
      </c>
      <c r="AW138" s="128" t="str">
        <f>IF($A138&gt;='FG_243way_Regular Symbol'!H$16,"",IF(F138=0,"",IF(OR(F138=$AM$1,F138=$AT$1,F139=$AM$1,F139=$AT$1,F140=$AM$1,F140=$AT$1),0,1)))</f>
        <v/>
      </c>
      <c r="AY138" s="342" t="str">
        <f>IF($A138&gt;='FG_243way_Regular Symbol'!D$16,"",IF(B138=0,"",IF(OR(B138=$AM$1,B138=$AZ$1,B139=$AM$1,B139=$AZ$1,B140=$AM$1,B140=$AZ$1),0,1)))</f>
        <v/>
      </c>
      <c r="AZ138" s="2" t="str">
        <f>IF($A138&gt;='FG_243way_Regular Symbol'!E$16,"",IF(C138=0,"",IF(OR(C138=$AM$1,C138=$AZ$1,C139=$AM$1,C139=$AZ$1,C140=$AM$1,C140=$AZ$1),0,1)))</f>
        <v/>
      </c>
      <c r="BA138" s="2" t="str">
        <f>IF($A138&gt;='FG_243way_Regular Symbol'!F$16,"",IF(D138=0,"",IF(OR(D138=$AM$1,D138=$AZ$1,D139=$AM$1,D139=$AZ$1,D140=$AM$1,D140=$AZ$1),0,1)))</f>
        <v/>
      </c>
      <c r="BB138" s="2" t="str">
        <f>IF($A138&gt;='FG_243way_Regular Symbol'!G$16,"",IF(E138=0,"",IF(OR(E138=$AM$1,E138=$AZ$1,E139=$AM$1,E139=$AZ$1,E140=$AM$1,E140=$AZ$1),0,1)))</f>
        <v/>
      </c>
      <c r="BC138" s="128" t="str">
        <f>IF($A138&gt;='FG_243way_Regular Symbol'!H$16,"",IF(F138=0,"",IF(OR(F138=$AM$1,F138=$AZ$1,F139=$AM$1,F139=$AZ$1,F140=$AM$1,F140=$AZ$1),0,1)))</f>
        <v/>
      </c>
      <c r="BE138" s="342"/>
      <c r="BF138" s="2"/>
      <c r="BG138" s="2" t="str">
        <f>IF($A138&gt;='FG_243way_Regular Symbol'!F$16,"",IF(D138=0,"",COUNTIF(D138:D140,$BF$1)))</f>
        <v/>
      </c>
      <c r="BH138" s="2" t="str">
        <f>IF($A138&gt;='FG_243way_Regular Symbol'!G$16,"",IF(E138=0,"",COUNTIF(E138:E140,$BF$1)))</f>
        <v/>
      </c>
      <c r="BI138" s="2" t="str">
        <f>IF($A138&gt;='FG_243way_Regular Symbol'!H$16,"",IF(F138=0,"",COUNTIF(F138:F140,$BF$1)))</f>
        <v/>
      </c>
      <c r="BK138" s="342"/>
      <c r="BL138" s="2"/>
      <c r="BM138" s="2" t="str">
        <f>IF($A138&gt;='FG_243way_Regular Symbol'!F$16,"",IF(D138=0,"",IF(OR(D138=$AM$1,D138=$BL$1,D139=$AM$1,D139=$BL$1,D140=$AM$1,D140=$BL$1),0,1)))</f>
        <v/>
      </c>
      <c r="BN138" s="2" t="str">
        <f>IF($A138&gt;='FG_243way_Regular Symbol'!G$16,"",IF(E138=0,"",IF(OR(E138=$AM$1,E138=$BL$1,E139=$AM$1,E139=$BL$1,E140=$AM$1,E140=$BL$1),0,1)))</f>
        <v/>
      </c>
      <c r="BO138" s="128" t="str">
        <f>IF($A138&gt;='FG_243way_Regular Symbol'!H$16,"",IF(F138=0,"",IF(OR(F138=$AM$1,F138=$BL$1,F139=$AM$1,F139=$BL$1,F140=$AM$1,F140=$BL$1),0,1)))</f>
        <v/>
      </c>
      <c r="BQ138" s="2" t="str">
        <f>IF($A138&gt;='FG_243way_Regular Symbol'!D$16,"",IF(B138=0,"",IF(OR(B138=$BQ$1,B138=$BR$1,B139=$BQ$1,B139=$BR$1,B140=$BQ$1,B140=$BR$1),0,1)))</f>
        <v/>
      </c>
      <c r="BR138" s="2" t="str">
        <f>IF($A138&gt;='FG_243way_Regular Symbol'!E$16,"",IF(C138=0,"",IF(OR(C138=$BQ$1,C138=$BR$1,C139=$BQ$1,C139=$BR$1,C140=$BQ$1,C140=$BR$1),0,1)))</f>
        <v/>
      </c>
      <c r="BS138" s="2" t="str">
        <f>IF($A138&gt;='FG_243way_Regular Symbol'!F$16,"",IF(D138=0,"",IF(OR(D138=$BQ$1,D138=$BR$1,D139=$BQ$1,D139=$BR$1,D140=$BQ$1,D140=$BR$1),0,1)))</f>
        <v/>
      </c>
      <c r="BT138" s="2" t="str">
        <f>IF($A138&gt;='FG_243way_Regular Symbol'!G$16,"",IF(E138=0,"",IF(OR(E138=$BQ$1,E138=$BR$1,E139=$BQ$1,E139=$BR$1,E140=$BQ$1,E140=$BR$1),0,1)))</f>
        <v/>
      </c>
      <c r="BU138" s="2" t="str">
        <f>IF($A138&gt;='FG_243way_Regular Symbol'!H$16,"",IF(F138=0,"",IF(OR(F138=$BQ$1,F138=$BR$1,F139=$BQ$1,F139=$BR$1,F140=$BQ$1,F140=$BR$1),0,1)))</f>
        <v/>
      </c>
      <c r="BW138" s="2" t="str">
        <f>IF($A138&gt;='FG_243way_Regular Symbol'!D$16,"",IF(B138=0,"",IF(OR(B138=$BW$1,B139=$BW$1,B140=$BW$1,B138=$BX$1,B139=$BX$1,B140=$BX$1),0,1)))</f>
        <v/>
      </c>
      <c r="BX138" s="2" t="str">
        <f>IF($A138&gt;='FG_243way_Regular Symbol'!E$16,"",IF(C138=0,"",IF(OR(C138=$BW$1,C139=$BW$1,C140=$BW$1,C138=$BX$1,C139=$BX$1,C140=$BX$1),0,1)))</f>
        <v/>
      </c>
      <c r="BY138" s="2" t="str">
        <f>IF($A138&gt;='FG_243way_Regular Symbol'!F$16,"",IF(D138=0,"",IF(OR(D138=$BW$1,D139=$BW$1,D140=$BW$1,D138=$BX$1,D139=$BX$1,D140=$BX$1),0,1)))</f>
        <v/>
      </c>
      <c r="BZ138" s="2" t="str">
        <f>IF($A138&gt;='FG_243way_Regular Symbol'!G$16,"",IF(E138=0,"",IF(OR(E138=$BW$1,E139=$BW$1,E140=$BW$1,E138=$BX$1,E139=$BX$1,E140=$BX$1),0,1)))</f>
        <v/>
      </c>
      <c r="CA138" s="2" t="str">
        <f>IF($A138&gt;='FG_243way_Regular Symbol'!H$16,"",IF(F138=0,"",IF(OR(F138=$BW$1,F139=$BW$1,F140=$BW$1,F138=$BX$1,F139=$BX$1,F140=$BX$1),0,1)))</f>
        <v/>
      </c>
      <c r="CC138" s="2" t="str">
        <f>IF($A138&gt;='FG_243way_Regular Symbol'!D$16,"",IF(B138=0,"",IF(OR(B138=$BW$1,B139=$BW$1,B140=$BW$1,B138=$CD$1,B139=$CD$1,B140=$CD$1),0,1)))</f>
        <v/>
      </c>
      <c r="CD138" s="2" t="str">
        <f>IF($A138&gt;='FG_243way_Regular Symbol'!E$16,"",IF(C138=0,"",IF(OR(C138=$BW$1,C139=$BW$1,C140=$BW$1,C138=$CD$1,C139=$CD$1,C140=$CD$1),0,1)))</f>
        <v/>
      </c>
      <c r="CE138" s="2" t="str">
        <f>IF($A138&gt;='FG_243way_Regular Symbol'!F$16,"",IF(D138=0,"",IF(OR(D138=$BW$1,D139=$BW$1,D140=$BW$1,D138=$CD$1,D139=$CD$1,D140=$CD$1),0,1)))</f>
        <v/>
      </c>
      <c r="CF138" s="2" t="str">
        <f>IF($A138&gt;='FG_243way_Regular Symbol'!G$16,"",IF(E138=0,"",IF(OR(E138=$BW$1,E139=$BW$1,E140=$BW$1,E138=$CD$1,E139=$CD$1,E140=$CD$1),0,1)))</f>
        <v/>
      </c>
      <c r="CG138" s="2" t="str">
        <f>IF($A138&gt;='FG_243way_Regular Symbol'!H$16,"",IF(F138=0,"",IF(OR(F138=$BW$1,F139=$BW$1,F140=$BW$1,F138=$CD$1,F139=$CD$1,F140=$CD$1),0,1)))</f>
        <v/>
      </c>
      <c r="CI138" s="2" t="str">
        <f>IF($A138&gt;='FG_243way_Regular Symbol'!D$16,"",IF(B138=0,"",IF(OR(B138=$BW$1,B139=$BW$1,B140=$BW$1,B138=$CJ$1,B139=$CJ$1,B140=$CJ$1),0,1)))</f>
        <v/>
      </c>
      <c r="CJ138" s="2" t="str">
        <f>IF($A138&gt;='FG_243way_Regular Symbol'!E$16,"",IF(C138=0,"",IF(OR(C138=$BW$1,C139=$BW$1,C140=$BW$1,C138=$CJ$1,C139=$CJ$1,C140=$CJ$1),0,1)))</f>
        <v/>
      </c>
      <c r="CK138" s="2" t="str">
        <f>IF($A138&gt;='FG_243way_Regular Symbol'!F$16,"",IF(D138=0,"",IF(OR(D138=$BW$1,D139=$BW$1,D140=$BW$1,D138=$CJ$1,D139=$CJ$1,D140=$CJ$1),0,1)))</f>
        <v/>
      </c>
      <c r="CL138" s="2" t="str">
        <f>IF($A138&gt;='FG_243way_Regular Symbol'!G$16,"",IF(E138=0,"",IF(OR(E138=$BW$1,E139=$BW$1,E140=$BW$1,E138=$CJ$1,E139=$CJ$1,E140=$CJ$1),0,1)))</f>
        <v/>
      </c>
      <c r="CM138" s="2" t="str">
        <f>IF($A138&gt;='FG_243way_Regular Symbol'!H$16,"",IF(F138=0,"",IF(OR(F138=$BW$1,F139=$BW$1,F140=$BW$1,F138=$CJ$1,F139=$CJ$1,F140=$CJ$1),0,1)))</f>
        <v/>
      </c>
      <c r="CO138" s="2" t="str">
        <f>IF($A138&gt;='FG_243way_Regular Symbol'!D$16,"",IF(B138=0,"",IF(OR(B138=$BW$1,B139=$BW$1,B140=$BW$1,B138=$CP$1,B139=$CP$1,B140=$CP$1),0,1)))</f>
        <v/>
      </c>
      <c r="CP138" s="2" t="str">
        <f>IF($A138&gt;='FG_243way_Regular Symbol'!E$16,"",IF(C138=0,"",IF(OR(C138=$BW$1,C139=$BW$1,C140=$BW$1,C138=$CP$1,C139=$CP$1,C140=$CP$1),0,1)))</f>
        <v/>
      </c>
      <c r="CQ138" s="2" t="str">
        <f>IF($A138&gt;='FG_243way_Regular Symbol'!F$16,"",IF(D138=0,"",IF(OR(D138=$BW$1,D139=$BW$1,D140=$BW$1,D138=$CP$1,D139=$CP$1,D140=$CP$1),0,1)))</f>
        <v/>
      </c>
      <c r="CR138" s="2" t="str">
        <f>IF($A138&gt;='FG_243way_Regular Symbol'!G$16,"",IF(E138=0,"",IF(OR(E138=$BW$1,E139=$BW$1,E140=$BW$1,E138=$CP$1,E139=$CP$1,E140=$CP$1),0,1)))</f>
        <v/>
      </c>
      <c r="CS138" s="2" t="str">
        <f>IF($A138&gt;='FG_243way_Regular Symbol'!H$16,"",IF(F138=0,"",IF(OR(F138=$BW$1,F139=$BW$1,F140=$BW$1,F138=$CP$1,F139=$CP$1,F140=$CP$1),0,1)))</f>
        <v/>
      </c>
      <c r="CU138" s="2" t="str">
        <f>IF($A138&gt;='FG_243way_Regular Symbol'!D$16,"",IF(B138=0,"",IF(OR(B138=$BW$1,B139=$BW$1,B140=$BW$1,B138=$CV$1,B139=$CV$1,B140=$CV$1),0,1)))</f>
        <v/>
      </c>
      <c r="CV138" s="2" t="str">
        <f>IF($A138&gt;='FG_243way_Regular Symbol'!E$16,"",IF(C138=0,"",IF(OR(C138=$BW$1,C139=$BW$1,C140=$BW$1,C138=$CV$1,C139=$CV$1,C140=$CV$1),0,1)))</f>
        <v/>
      </c>
      <c r="CW138" s="2" t="str">
        <f>IF($A138&gt;='FG_243way_Regular Symbol'!F$16,"",IF(D138=0,"",IF(OR(D138=$BW$1,D139=$BW$1,D140=$BW$1,D138=$CV$1,D139=$CV$1,D140=$CV$1),0,1)))</f>
        <v/>
      </c>
      <c r="CX138" s="2" t="str">
        <f>IF($A138&gt;='FG_243way_Regular Symbol'!G$16,"",IF(E138=0,"",IF(OR(E138=$BW$1,E139=$BW$1,E140=$BW$1,E138=$CV$1,E139=$CV$1,E140=$CV$1),0,1)))</f>
        <v/>
      </c>
      <c r="CY138" s="2" t="str">
        <f>IF($A138&gt;='FG_243way_Regular Symbol'!H$16,"",IF(F138=0,"",IF(OR(F138=$BW$1,F139=$BW$1,F140=$BW$1,F138=$CV$1,F139=$CV$1,F140=$CV$1),0,1)))</f>
        <v/>
      </c>
    </row>
    <row r="139" spans="1:103">
      <c r="A139" s="341">
        <f>IF('FG_243way_Regular Symbol'!L138="","",'FG_243way_Regular Symbol'!L138)</f>
        <v>135</v>
      </c>
      <c r="B139" s="184" t="str">
        <f>IF('FG_243way_Regular Symbol'!M138="",
IF($A139-'FG_243way_Regular Symbol'!D$16&gt;='FG_243way_RegularＸ_W()'!B$2-1,"",VLOOKUP($A139-'FG_243way_Regular Symbol'!D$16,'FG_243way_Regular Symbol'!$L$3:$Q$99,'FG_243way_RegularＸ_W()'!B$3+1,FALSE)),
'FG_243way_Regular Symbol'!M138)</f>
        <v/>
      </c>
      <c r="C139" s="184" t="str">
        <f>IF('FG_243way_Regular Symbol'!N138="",
IF($A139-'FG_243way_Regular Symbol'!E$16&gt;='FG_243way_RegularＸ_W()'!C$2-1,"",VLOOKUP($A139-'FG_243way_Regular Symbol'!E$16,'FG_243way_Regular Symbol'!$L$3:$Q$99,'FG_243way_RegularＸ_W()'!C$3+1,FALSE)),
'FG_243way_Regular Symbol'!N138)</f>
        <v/>
      </c>
      <c r="D139" s="184" t="str">
        <f>IF('FG_243way_Regular Symbol'!O138="",
IF($A139-'FG_243way_Regular Symbol'!F$16&gt;='FG_243way_RegularＸ_W()'!D$2-1,"",VLOOKUP($A139-'FG_243way_Regular Symbol'!F$16,'FG_243way_Regular Symbol'!$L$3:$Q$99,'FG_243way_RegularＸ_W()'!D$3+1,FALSE)),
'FG_243way_Regular Symbol'!O138)</f>
        <v/>
      </c>
      <c r="E139" s="184" t="str">
        <f>IF('FG_243way_Regular Symbol'!P138="",
IF($A139-'FG_243way_Regular Symbol'!G$16&gt;='FG_243way_RegularＸ_W()'!E$2-1,"",VLOOKUP($A139-'FG_243way_Regular Symbol'!G$16,'FG_243way_Regular Symbol'!$L$3:$Q$99,'FG_243way_RegularＸ_W()'!E$3+1,FALSE)),
'FG_243way_Regular Symbol'!P138)</f>
        <v/>
      </c>
      <c r="F139" s="358" t="str">
        <f>IF('FG_243way_Regular Symbol'!Q138="",
IF($A139-'FG_243way_Regular Symbol'!H$16&gt;='FG_243way_RegularＸ_W()'!F$2-1,"",VLOOKUP($A139-'FG_243way_Regular Symbol'!H$16,'FG_243way_Regular Symbol'!$L$3:$Q$99,'FG_243way_RegularＸ_W()'!F$3+1,FALSE)),
'FG_243way_Regular Symbol'!Q138)</f>
        <v/>
      </c>
      <c r="O139" s="342" t="str">
        <f>IF($A139&gt;='FG_243way_Regular Symbol'!D$16,"",IF(B139=0,"",IF(OR(B139=$O$1,B139=$P$1,B140=$O$1,B140=$P$1,B141=$O$1,B141=$P$1),0,1)))</f>
        <v/>
      </c>
      <c r="P139" s="2" t="str">
        <f>IF($A139&gt;='FG_243way_Regular Symbol'!E$16,"",IF(C139=0,"",IF(OR(C139=$O$1,C139=$P$1,C140=$O$1,C140=$P$1,C141=$O$1,C141=$P$1),0,1)))</f>
        <v/>
      </c>
      <c r="Q139" s="2" t="str">
        <f>IF($A139&gt;='FG_243way_Regular Symbol'!F$16,"",IF(D139=0,"",IF(OR(D139=$O$1,D139=$P$1,D140=$O$1,D140=$P$1,D141=$O$1,D141=$P$1),0,1)))</f>
        <v/>
      </c>
      <c r="R139" s="2" t="str">
        <f>IF($A139&gt;='FG_243way_Regular Symbol'!G$16,"",IF(E139=0,"",IF(OR(E139=$O$1,E139=$P$1,E140=$O$1,E140=$P$1,E141=$O$1,E141=$P$1),0,1)))</f>
        <v/>
      </c>
      <c r="S139" s="128" t="str">
        <f>IF($A139&gt;='FG_243way_Regular Symbol'!H$16,"",IF(F139=0,"",IF(OR(F139=$O$1,F139=$P$1,F140=$O$1,F140=$P$1,F141=$O$1,F141=$P$1),0,1)))</f>
        <v/>
      </c>
      <c r="U139" s="342" t="str">
        <f>IF($A139&gt;='FG_243way_Regular Symbol'!D$16,"",IF(B139=0,"",IF(OR(B139=$U$1,B139=$V$1,B140=$U$1,B140=$V$1,B141=$U$1,B141=$V$1),0,1)))</f>
        <v/>
      </c>
      <c r="V139" s="2" t="str">
        <f>IF($A139&gt;='FG_243way_Regular Symbol'!E$16,"",IF(C139=0,"",IF(OR(C139=$U$1,C139=$V$1,C140=$U$1,C140=$V$1,C141=$U$1,C141=$V$1),0,1)))</f>
        <v/>
      </c>
      <c r="W139" s="2" t="str">
        <f>IF($A139&gt;='FG_243way_Regular Symbol'!F$16,"",IF(D139=0,"",IF(OR(D139=$U$1,D139=$V$1,D140=$U$1,D140=$V$1,D141=$U$1,D141=$V$1),0,1)))</f>
        <v/>
      </c>
      <c r="X139" s="2" t="str">
        <f>IF($A139&gt;='FG_243way_Regular Symbol'!G$16,"",IF(E139=0,"",IF(OR(E139=$U$1,E139=$V$1,E140=$U$1,E140=$V$1,E141=$U$1,E141=$V$1),0,1)))</f>
        <v/>
      </c>
      <c r="Y139" s="128" t="str">
        <f>IF($A139&gt;='FG_243way_Regular Symbol'!H$16,"",IF(F139=0,"",IF(OR(F139=$U$1,F139=$V$1,F140=$U$1,F140=$V$1,F141=$U$1,F141=$V$1),0,1)))</f>
        <v/>
      </c>
      <c r="AA139" s="342" t="str">
        <f>IF($A139&gt;='FG_243way_Regular Symbol'!D$16,"",IF(B139=0,"",IF(OR(B139=$AA$1,B139=$AB$1,B140=$AA$1,B140=$AB$1,B141=$AA$1,,B141=$AB$1),0,1)))</f>
        <v/>
      </c>
      <c r="AB139" s="2" t="str">
        <f>IF($A139&gt;='FG_243way_Regular Symbol'!E$16,"",IF(C139=0,"",IF(OR(C139=$AA$1,C139=$AB$1,C140=$AA$1,C140=$AB$1,C141=$AA$1,,C141=$AB$1),0,1)))</f>
        <v/>
      </c>
      <c r="AC139" s="2" t="str">
        <f>IF($A139&gt;='FG_243way_Regular Symbol'!F$16,"",IF(D139=0,"",IF(OR(D139=$AA$1,D139=$AB$1,D140=$AA$1,D140=$AB$1,D141=$AA$1,,D141=$AB$1),0,1)))</f>
        <v/>
      </c>
      <c r="AD139" s="2" t="str">
        <f>IF($A139&gt;='FG_243way_Regular Symbol'!G$16,"",IF(E139=0,"",IF(OR(E139=$AA$1,E139=$AB$1,E140=$AA$1,E140=$AB$1,E141=$AA$1,,E141=$AB$1),0,1)))</f>
        <v/>
      </c>
      <c r="AE139" s="128" t="str">
        <f>IF($A139&gt;='FG_243way_Regular Symbol'!H$16,"",IF(F139=0,"",IF(OR(F139=$AA$1,F139=$AB$1,F140=$AA$1,F140=$AB$1,F141=$AA$1,,F141=$AB$1),0,1)))</f>
        <v/>
      </c>
      <c r="AG139" s="342" t="str">
        <f>IF($A139&gt;='FG_243way_Regular Symbol'!D$16,"",IF(B139=0,"",IF(OR(B139=$AG$1,B139=$AH$1,B140=$AG$1,B140=$AH$1,B141=$AG$1,B141=$AH$1),0,1)))</f>
        <v/>
      </c>
      <c r="AH139" s="2" t="str">
        <f>IF($A139&gt;='FG_243way_Regular Symbol'!E$16,"",IF(C139=0,"",IF(OR(C139=$AG$1,C139=$AH$1,C140=$AG$1,C140=$AH$1,C141=$AG$1,C141=$AH$1),0,1)))</f>
        <v/>
      </c>
      <c r="AI139" s="2" t="str">
        <f>IF($A139&gt;='FG_243way_Regular Symbol'!F$16,"",IF(D139=0,"",IF(OR(D139=$AG$1,D139=$AH$1,D140=$AG$1,D140=$AH$1,D141=$AG$1,D141=$AH$1),0,1)))</f>
        <v/>
      </c>
      <c r="AJ139" s="2" t="str">
        <f>IF($A139&gt;='FG_243way_Regular Symbol'!G$16,"",IF(E139=0,"",IF(OR(E139=$AG$1,E139=$AH$1,E140=$AG$1,E140=$AH$1,E141=$AG$1,E141=$AH$1),0,1)))</f>
        <v/>
      </c>
      <c r="AK139" s="128" t="str">
        <f>IF($A139&gt;='FG_243way_Regular Symbol'!H$16,"",IF(F139=0,"",IF(OR(F139=$AG$1,F139=$AH$1,F140=$AG$1,F140=$AH$1,F141=$AG$1,F141=$AH$1),0,1)))</f>
        <v/>
      </c>
      <c r="AM139" s="342" t="str">
        <f>IF($A139&gt;='FG_243way_Regular Symbol'!D$16,"",IF(B139=0,"",IF(OR(B139=$AM$1,B139=$AN$1,B140=$AM$1,B140=$AN$1,B141=$AM$1,B141=$AN$1),0,1)))</f>
        <v/>
      </c>
      <c r="AN139" s="2" t="str">
        <f>IF($A139&gt;='FG_243way_Regular Symbol'!E$16,"",IF(C139=0,"",IF(OR(C139=$AM$1,C139=$AN$1,C140=$AM$1,C140=$AN$1,C141=$AM$1,C141=$AN$1),0,1)))</f>
        <v/>
      </c>
      <c r="AO139" s="2" t="str">
        <f>IF($A139&gt;='FG_243way_Regular Symbol'!F$16,"",IF(D139=0,"",IF(OR(D139=$AM$1,D139=$AN$1,D140=$AM$1,D140=$AN$1,D141=$AM$1,D141=$AN$1),0,1)))</f>
        <v/>
      </c>
      <c r="AP139" s="2" t="str">
        <f>IF($A139&gt;='FG_243way_Regular Symbol'!G$16,"",IF(E139=0,"",IF(OR(E139=$AM$1,E139=$AN$1,E140=$AM$1,E140=$AN$1,E141=$AM$1,E141=$AN$1),0,1)))</f>
        <v/>
      </c>
      <c r="AQ139" s="128" t="str">
        <f>IF($A139&gt;='FG_243way_Regular Symbol'!H$16,"",IF(F139=0,"",IF(OR(F139=$AM$1,F139=$AN$1,F140=$AM$1,F140=$AN$1,F141=$AM$1,F141=$AN$1),0,1)))</f>
        <v/>
      </c>
      <c r="AS139" s="342" t="str">
        <f>IF($A139&gt;='FG_243way_Regular Symbol'!D$16,"",IF(B139=0,"",IF(OR(B139=$AM$1,B139=$AT$1,B140=$AM$1,B140=$AT$1,B141=$AM$1,B141=$AT$1),0,1)))</f>
        <v/>
      </c>
      <c r="AT139" s="2" t="str">
        <f>IF($A139&gt;='FG_243way_Regular Symbol'!E$16,"",IF(C139=0,"",IF(OR(C139=$AM$1,C139=$AT$1,C140=$AM$1,C140=$AT$1,C141=$AM$1,C141=$AT$1),0,1)))</f>
        <v/>
      </c>
      <c r="AU139" s="2" t="str">
        <f>IF($A139&gt;='FG_243way_Regular Symbol'!F$16,"",IF(D139=0,"",IF(OR(D139=$AM$1,D139=$AT$1,D140=$AM$1,D140=$AT$1,D141=$AM$1,D141=$AT$1),0,1)))</f>
        <v/>
      </c>
      <c r="AV139" s="2" t="str">
        <f>IF($A139&gt;='FG_243way_Regular Symbol'!G$16,"",IF(E139=0,"",IF(OR(E139=$AM$1,E139=$AT$1,E140=$AM$1,E140=$AT$1,E141=$AM$1,E141=$AT$1),0,1)))</f>
        <v/>
      </c>
      <c r="AW139" s="128" t="str">
        <f>IF($A139&gt;='FG_243way_Regular Symbol'!H$16,"",IF(F139=0,"",IF(OR(F139=$AM$1,F139=$AT$1,F140=$AM$1,F140=$AT$1,F141=$AM$1,F141=$AT$1),0,1)))</f>
        <v/>
      </c>
      <c r="AY139" s="342" t="str">
        <f>IF($A139&gt;='FG_243way_Regular Symbol'!D$16,"",IF(B139=0,"",IF(OR(B139=$AM$1,B139=$AZ$1,B140=$AM$1,B140=$AZ$1,B141=$AM$1,B141=$AZ$1),0,1)))</f>
        <v/>
      </c>
      <c r="AZ139" s="2" t="str">
        <f>IF($A139&gt;='FG_243way_Regular Symbol'!E$16,"",IF(C139=0,"",IF(OR(C139=$AM$1,C139=$AZ$1,C140=$AM$1,C140=$AZ$1,C141=$AM$1,C141=$AZ$1),0,1)))</f>
        <v/>
      </c>
      <c r="BA139" s="2" t="str">
        <f>IF($A139&gt;='FG_243way_Regular Symbol'!F$16,"",IF(D139=0,"",IF(OR(D139=$AM$1,D139=$AZ$1,D140=$AM$1,D140=$AZ$1,D141=$AM$1,D141=$AZ$1),0,1)))</f>
        <v/>
      </c>
      <c r="BB139" s="2" t="str">
        <f>IF($A139&gt;='FG_243way_Regular Symbol'!G$16,"",IF(E139=0,"",IF(OR(E139=$AM$1,E139=$AZ$1,E140=$AM$1,E140=$AZ$1,E141=$AM$1,E141=$AZ$1),0,1)))</f>
        <v/>
      </c>
      <c r="BC139" s="128" t="str">
        <f>IF($A139&gt;='FG_243way_Regular Symbol'!H$16,"",IF(F139=0,"",IF(OR(F139=$AM$1,F139=$AZ$1,F140=$AM$1,F140=$AZ$1,F141=$AM$1,F141=$AZ$1),0,1)))</f>
        <v/>
      </c>
      <c r="BE139" s="342"/>
      <c r="BF139" s="2"/>
      <c r="BG139" s="2" t="str">
        <f>IF($A139&gt;='FG_243way_Regular Symbol'!F$16,"",IF(D139=0,"",COUNTIF(D139:D141,$BF$1)))</f>
        <v/>
      </c>
      <c r="BH139" s="2" t="str">
        <f>IF($A139&gt;='FG_243way_Regular Symbol'!G$16,"",IF(E139=0,"",COUNTIF(E139:E141,$BF$1)))</f>
        <v/>
      </c>
      <c r="BI139" s="2" t="str">
        <f>IF($A139&gt;='FG_243way_Regular Symbol'!H$16,"",IF(F139=0,"",COUNTIF(F139:F141,$BF$1)))</f>
        <v/>
      </c>
      <c r="BK139" s="342"/>
      <c r="BL139" s="2"/>
      <c r="BM139" s="2" t="str">
        <f>IF($A139&gt;='FG_243way_Regular Symbol'!F$16,"",IF(D139=0,"",IF(OR(D139=$AM$1,D139=$BL$1,D140=$AM$1,D140=$BL$1,D141=$AM$1,D141=$BL$1),0,1)))</f>
        <v/>
      </c>
      <c r="BN139" s="2" t="str">
        <f>IF($A139&gt;='FG_243way_Regular Symbol'!G$16,"",IF(E139=0,"",IF(OR(E139=$AM$1,E139=$BL$1,E140=$AM$1,E140=$BL$1,E141=$AM$1,E141=$BL$1),0,1)))</f>
        <v/>
      </c>
      <c r="BO139" s="128" t="str">
        <f>IF($A139&gt;='FG_243way_Regular Symbol'!H$16,"",IF(F139=0,"",IF(OR(F139=$AM$1,F139=$BL$1,F140=$AM$1,F140=$BL$1,F141=$AM$1,F141=$BL$1),0,1)))</f>
        <v/>
      </c>
      <c r="BQ139" s="2" t="str">
        <f>IF($A139&gt;='FG_243way_Regular Symbol'!D$16,"",IF(B139=0,"",IF(OR(B139=$BQ$1,B139=$BR$1,B140=$BQ$1,B140=$BR$1,B141=$BQ$1,B141=$BR$1),0,1)))</f>
        <v/>
      </c>
      <c r="BR139" s="2" t="str">
        <f>IF($A139&gt;='FG_243way_Regular Symbol'!E$16,"",IF(C139=0,"",IF(OR(C139=$BQ$1,C139=$BR$1,C140=$BQ$1,C140=$BR$1,C141=$BQ$1,C141=$BR$1),0,1)))</f>
        <v/>
      </c>
      <c r="BS139" s="2" t="str">
        <f>IF($A139&gt;='FG_243way_Regular Symbol'!F$16,"",IF(D139=0,"",IF(OR(D139=$BQ$1,D139=$BR$1,D140=$BQ$1,D140=$BR$1,D141=$BQ$1,D141=$BR$1),0,1)))</f>
        <v/>
      </c>
      <c r="BT139" s="2" t="str">
        <f>IF($A139&gt;='FG_243way_Regular Symbol'!G$16,"",IF(E139=0,"",IF(OR(E139=$BQ$1,E139=$BR$1,E140=$BQ$1,E140=$BR$1,E141=$BQ$1,E141=$BR$1),0,1)))</f>
        <v/>
      </c>
      <c r="BU139" s="2" t="str">
        <f>IF($A139&gt;='FG_243way_Regular Symbol'!H$16,"",IF(F139=0,"",IF(OR(F139=$BQ$1,F139=$BR$1,F140=$BQ$1,F140=$BR$1,F141=$BQ$1,F141=$BR$1),0,1)))</f>
        <v/>
      </c>
      <c r="BW139" s="2" t="str">
        <f>IF($A139&gt;='FG_243way_Regular Symbol'!D$16,"",IF(B139=0,"",IF(OR(B139=$BW$1,B140=$BW$1,B141=$BW$1,B139=$BX$1,B140=$BX$1,B141=$BX$1),0,1)))</f>
        <v/>
      </c>
      <c r="BX139" s="2" t="str">
        <f>IF($A139&gt;='FG_243way_Regular Symbol'!E$16,"",IF(C139=0,"",IF(OR(C139=$BW$1,C140=$BW$1,C141=$BW$1,C139=$BX$1,C140=$BX$1,C141=$BX$1),0,1)))</f>
        <v/>
      </c>
      <c r="BY139" s="2" t="str">
        <f>IF($A139&gt;='FG_243way_Regular Symbol'!F$16,"",IF(D139=0,"",IF(OR(D139=$BW$1,D140=$BW$1,D141=$BW$1,D139=$BX$1,D140=$BX$1,D141=$BX$1),0,1)))</f>
        <v/>
      </c>
      <c r="BZ139" s="2" t="str">
        <f>IF($A139&gt;='FG_243way_Regular Symbol'!G$16,"",IF(E139=0,"",IF(OR(E139=$BW$1,E140=$BW$1,E141=$BW$1,E139=$BX$1,E140=$BX$1,E141=$BX$1),0,1)))</f>
        <v/>
      </c>
      <c r="CA139" s="2" t="str">
        <f>IF($A139&gt;='FG_243way_Regular Symbol'!H$16,"",IF(F139=0,"",IF(OR(F139=$BW$1,F140=$BW$1,F141=$BW$1,F139=$BX$1,F140=$BX$1,F141=$BX$1),0,1)))</f>
        <v/>
      </c>
      <c r="CC139" s="2" t="str">
        <f>IF($A139&gt;='FG_243way_Regular Symbol'!D$16,"",IF(B139=0,"",IF(OR(B139=$BW$1,B140=$BW$1,B141=$BW$1,B139=$CD$1,B140=$CD$1,B141=$CD$1),0,1)))</f>
        <v/>
      </c>
      <c r="CD139" s="2" t="str">
        <f>IF($A139&gt;='FG_243way_Regular Symbol'!E$16,"",IF(C139=0,"",IF(OR(C139=$BW$1,C140=$BW$1,C141=$BW$1,C139=$CD$1,C140=$CD$1,C141=$CD$1),0,1)))</f>
        <v/>
      </c>
      <c r="CE139" s="2" t="str">
        <f>IF($A139&gt;='FG_243way_Regular Symbol'!F$16,"",IF(D139=0,"",IF(OR(D139=$BW$1,D140=$BW$1,D141=$BW$1,D139=$CD$1,D140=$CD$1,D141=$CD$1),0,1)))</f>
        <v/>
      </c>
      <c r="CF139" s="2" t="str">
        <f>IF($A139&gt;='FG_243way_Regular Symbol'!G$16,"",IF(E139=0,"",IF(OR(E139=$BW$1,E140=$BW$1,E141=$BW$1,E139=$CD$1,E140=$CD$1,E141=$CD$1),0,1)))</f>
        <v/>
      </c>
      <c r="CG139" s="2" t="str">
        <f>IF($A139&gt;='FG_243way_Regular Symbol'!H$16,"",IF(F139=0,"",IF(OR(F139=$BW$1,F140=$BW$1,F141=$BW$1,F139=$CD$1,F140=$CD$1,F141=$CD$1),0,1)))</f>
        <v/>
      </c>
      <c r="CI139" s="2" t="str">
        <f>IF($A139&gt;='FG_243way_Regular Symbol'!D$16,"",IF(B139=0,"",IF(OR(B139=$BW$1,B140=$BW$1,B141=$BW$1,B139=$CJ$1,B140=$CJ$1,B141=$CJ$1),0,1)))</f>
        <v/>
      </c>
      <c r="CJ139" s="2" t="str">
        <f>IF($A139&gt;='FG_243way_Regular Symbol'!E$16,"",IF(C139=0,"",IF(OR(C139=$BW$1,C140=$BW$1,C141=$BW$1,C139=$CJ$1,C140=$CJ$1,C141=$CJ$1),0,1)))</f>
        <v/>
      </c>
      <c r="CK139" s="2" t="str">
        <f>IF($A139&gt;='FG_243way_Regular Symbol'!F$16,"",IF(D139=0,"",IF(OR(D139=$BW$1,D140=$BW$1,D141=$BW$1,D139=$CJ$1,D140=$CJ$1,D141=$CJ$1),0,1)))</f>
        <v/>
      </c>
      <c r="CL139" s="2" t="str">
        <f>IF($A139&gt;='FG_243way_Regular Symbol'!G$16,"",IF(E139=0,"",IF(OR(E139=$BW$1,E140=$BW$1,E141=$BW$1,E139=$CJ$1,E140=$CJ$1,E141=$CJ$1),0,1)))</f>
        <v/>
      </c>
      <c r="CM139" s="2" t="str">
        <f>IF($A139&gt;='FG_243way_Regular Symbol'!H$16,"",IF(F139=0,"",IF(OR(F139=$BW$1,F140=$BW$1,F141=$BW$1,F139=$CJ$1,F140=$CJ$1,F141=$CJ$1),0,1)))</f>
        <v/>
      </c>
      <c r="CO139" s="2" t="str">
        <f>IF($A139&gt;='FG_243way_Regular Symbol'!D$16,"",IF(B139=0,"",IF(OR(B139=$BW$1,B140=$BW$1,B141=$BW$1,B139=$CP$1,B140=$CP$1,B141=$CP$1),0,1)))</f>
        <v/>
      </c>
      <c r="CP139" s="2" t="str">
        <f>IF($A139&gt;='FG_243way_Regular Symbol'!E$16,"",IF(C139=0,"",IF(OR(C139=$BW$1,C140=$BW$1,C141=$BW$1,C139=$CP$1,C140=$CP$1,C141=$CP$1),0,1)))</f>
        <v/>
      </c>
      <c r="CQ139" s="2" t="str">
        <f>IF($A139&gt;='FG_243way_Regular Symbol'!F$16,"",IF(D139=0,"",IF(OR(D139=$BW$1,D140=$BW$1,D141=$BW$1,D139=$CP$1,D140=$CP$1,D141=$CP$1),0,1)))</f>
        <v/>
      </c>
      <c r="CR139" s="2" t="str">
        <f>IF($A139&gt;='FG_243way_Regular Symbol'!G$16,"",IF(E139=0,"",IF(OR(E139=$BW$1,E140=$BW$1,E141=$BW$1,E139=$CP$1,E140=$CP$1,E141=$CP$1),0,1)))</f>
        <v/>
      </c>
      <c r="CS139" s="2" t="str">
        <f>IF($A139&gt;='FG_243way_Regular Symbol'!H$16,"",IF(F139=0,"",IF(OR(F139=$BW$1,F140=$BW$1,F141=$BW$1,F139=$CP$1,F140=$CP$1,F141=$CP$1),0,1)))</f>
        <v/>
      </c>
      <c r="CU139" s="2" t="str">
        <f>IF($A139&gt;='FG_243way_Regular Symbol'!D$16,"",IF(B139=0,"",IF(OR(B139=$BW$1,B140=$BW$1,B141=$BW$1,B139=$CV$1,B140=$CV$1,B141=$CV$1),0,1)))</f>
        <v/>
      </c>
      <c r="CV139" s="2" t="str">
        <f>IF($A139&gt;='FG_243way_Regular Symbol'!E$16,"",IF(C139=0,"",IF(OR(C139=$BW$1,C140=$BW$1,C141=$BW$1,C139=$CV$1,C140=$CV$1,C141=$CV$1),0,1)))</f>
        <v/>
      </c>
      <c r="CW139" s="2" t="str">
        <f>IF($A139&gt;='FG_243way_Regular Symbol'!F$16,"",IF(D139=0,"",IF(OR(D139=$BW$1,D140=$BW$1,D141=$BW$1,D139=$CV$1,D140=$CV$1,D141=$CV$1),0,1)))</f>
        <v/>
      </c>
      <c r="CX139" s="2" t="str">
        <f>IF($A139&gt;='FG_243way_Regular Symbol'!G$16,"",IF(E139=0,"",IF(OR(E139=$BW$1,E140=$BW$1,E141=$BW$1,E139=$CV$1,E140=$CV$1,E141=$CV$1),0,1)))</f>
        <v/>
      </c>
      <c r="CY139" s="2" t="str">
        <f>IF($A139&gt;='FG_243way_Regular Symbol'!H$16,"",IF(F139=0,"",IF(OR(F139=$BW$1,F140=$BW$1,F141=$BW$1,F139=$CV$1,F140=$CV$1,F141=$CV$1),0,1)))</f>
        <v/>
      </c>
    </row>
    <row r="140" spans="1:103">
      <c r="A140" s="341">
        <f>IF('FG_243way_Regular Symbol'!L139="","",'FG_243way_Regular Symbol'!L139)</f>
        <v>136</v>
      </c>
      <c r="B140" s="184" t="str">
        <f>IF('FG_243way_Regular Symbol'!M139="",
IF($A140-'FG_243way_Regular Symbol'!D$16&gt;='FG_243way_RegularＸ_W()'!B$2-1,"",VLOOKUP($A140-'FG_243way_Regular Symbol'!D$16,'FG_243way_Regular Symbol'!$L$3:$Q$99,'FG_243way_RegularＸ_W()'!B$3+1,FALSE)),
'FG_243way_Regular Symbol'!M139)</f>
        <v/>
      </c>
      <c r="C140" s="184" t="str">
        <f>IF('FG_243way_Regular Symbol'!N139="",
IF($A140-'FG_243way_Regular Symbol'!E$16&gt;='FG_243way_RegularＸ_W()'!C$2-1,"",VLOOKUP($A140-'FG_243way_Regular Symbol'!E$16,'FG_243way_Regular Symbol'!$L$3:$Q$99,'FG_243way_RegularＸ_W()'!C$3+1,FALSE)),
'FG_243way_Regular Symbol'!N139)</f>
        <v/>
      </c>
      <c r="D140" s="184" t="str">
        <f>IF('FG_243way_Regular Symbol'!O139="",
IF($A140-'FG_243way_Regular Symbol'!F$16&gt;='FG_243way_RegularＸ_W()'!D$2-1,"",VLOOKUP($A140-'FG_243way_Regular Symbol'!F$16,'FG_243way_Regular Symbol'!$L$3:$Q$99,'FG_243way_RegularＸ_W()'!D$3+1,FALSE)),
'FG_243way_Regular Symbol'!O139)</f>
        <v/>
      </c>
      <c r="E140" s="184" t="str">
        <f>IF('FG_243way_Regular Symbol'!P139="",
IF($A140-'FG_243way_Regular Symbol'!G$16&gt;='FG_243way_RegularＸ_W()'!E$2-1,"",VLOOKUP($A140-'FG_243way_Regular Symbol'!G$16,'FG_243way_Regular Symbol'!$L$3:$Q$99,'FG_243way_RegularＸ_W()'!E$3+1,FALSE)),
'FG_243way_Regular Symbol'!P139)</f>
        <v/>
      </c>
      <c r="F140" s="358" t="str">
        <f>IF('FG_243way_Regular Symbol'!Q139="",
IF($A140-'FG_243way_Regular Symbol'!H$16&gt;='FG_243way_RegularＸ_W()'!F$2-1,"",VLOOKUP($A140-'FG_243way_Regular Symbol'!H$16,'FG_243way_Regular Symbol'!$L$3:$Q$99,'FG_243way_RegularＸ_W()'!F$3+1,FALSE)),
'FG_243way_Regular Symbol'!Q139)</f>
        <v/>
      </c>
      <c r="O140" s="342" t="str">
        <f>IF($A140&gt;='FG_243way_Regular Symbol'!D$16,"",IF(B140=0,"",IF(OR(B140=$O$1,B140=$P$1,B141=$O$1,B141=$P$1,B142=$O$1,B142=$P$1),0,1)))</f>
        <v/>
      </c>
      <c r="P140" s="2" t="str">
        <f>IF($A140&gt;='FG_243way_Regular Symbol'!E$16,"",IF(C140=0,"",IF(OR(C140=$O$1,C140=$P$1,C141=$O$1,C141=$P$1,C142=$O$1,C142=$P$1),0,1)))</f>
        <v/>
      </c>
      <c r="Q140" s="2" t="str">
        <f>IF($A140&gt;='FG_243way_Regular Symbol'!F$16,"",IF(D140=0,"",IF(OR(D140=$O$1,D140=$P$1,D141=$O$1,D141=$P$1,D142=$O$1,D142=$P$1),0,1)))</f>
        <v/>
      </c>
      <c r="R140" s="2" t="str">
        <f>IF($A140&gt;='FG_243way_Regular Symbol'!G$16,"",IF(E140=0,"",IF(OR(E140=$O$1,E140=$P$1,E141=$O$1,E141=$P$1,E142=$O$1,E142=$P$1),0,1)))</f>
        <v/>
      </c>
      <c r="S140" s="128" t="str">
        <f>IF($A140&gt;='FG_243way_Regular Symbol'!H$16,"",IF(F140=0,"",IF(OR(F140=$O$1,F140=$P$1,F141=$O$1,F141=$P$1,F142=$O$1,F142=$P$1),0,1)))</f>
        <v/>
      </c>
      <c r="U140" s="342" t="str">
        <f>IF($A140&gt;='FG_243way_Regular Symbol'!D$16,"",IF(B140=0,"",IF(OR(B140=$U$1,B140=$V$1,B141=$U$1,B141=$V$1,B142=$U$1,B142=$V$1),0,1)))</f>
        <v/>
      </c>
      <c r="V140" s="2" t="str">
        <f>IF($A140&gt;='FG_243way_Regular Symbol'!E$16,"",IF(C140=0,"",IF(OR(C140=$U$1,C140=$V$1,C141=$U$1,C141=$V$1,C142=$U$1,C142=$V$1),0,1)))</f>
        <v/>
      </c>
      <c r="W140" s="2" t="str">
        <f>IF($A140&gt;='FG_243way_Regular Symbol'!F$16,"",IF(D140=0,"",IF(OR(D140=$U$1,D140=$V$1,D141=$U$1,D141=$V$1,D142=$U$1,D142=$V$1),0,1)))</f>
        <v/>
      </c>
      <c r="X140" s="2" t="str">
        <f>IF($A140&gt;='FG_243way_Regular Symbol'!G$16,"",IF(E140=0,"",IF(OR(E140=$U$1,E140=$V$1,E141=$U$1,E141=$V$1,E142=$U$1,E142=$V$1),0,1)))</f>
        <v/>
      </c>
      <c r="Y140" s="128" t="str">
        <f>IF($A140&gt;='FG_243way_Regular Symbol'!H$16,"",IF(F140=0,"",IF(OR(F140=$U$1,F140=$V$1,F141=$U$1,F141=$V$1,F142=$U$1,F142=$V$1),0,1)))</f>
        <v/>
      </c>
      <c r="AA140" s="342" t="str">
        <f>IF($A140&gt;='FG_243way_Regular Symbol'!D$16,"",IF(B140=0,"",IF(OR(B140=$AA$1,B140=$AB$1,B141=$AA$1,B141=$AB$1,B142=$AA$1,,B142=$AB$1),0,1)))</f>
        <v/>
      </c>
      <c r="AB140" s="2" t="str">
        <f>IF($A140&gt;='FG_243way_Regular Symbol'!E$16,"",IF(C140=0,"",IF(OR(C140=$AA$1,C140=$AB$1,C141=$AA$1,C141=$AB$1,C142=$AA$1,,C142=$AB$1),0,1)))</f>
        <v/>
      </c>
      <c r="AC140" s="2" t="str">
        <f>IF($A140&gt;='FG_243way_Regular Symbol'!F$16,"",IF(D140=0,"",IF(OR(D140=$AA$1,D140=$AB$1,D141=$AA$1,D141=$AB$1,D142=$AA$1,,D142=$AB$1),0,1)))</f>
        <v/>
      </c>
      <c r="AD140" s="2" t="str">
        <f>IF($A140&gt;='FG_243way_Regular Symbol'!G$16,"",IF(E140=0,"",IF(OR(E140=$AA$1,E140=$AB$1,E141=$AA$1,E141=$AB$1,E142=$AA$1,,E142=$AB$1),0,1)))</f>
        <v/>
      </c>
      <c r="AE140" s="128" t="str">
        <f>IF($A140&gt;='FG_243way_Regular Symbol'!H$16,"",IF(F140=0,"",IF(OR(F140=$AA$1,F140=$AB$1,F141=$AA$1,F141=$AB$1,F142=$AA$1,,F142=$AB$1),0,1)))</f>
        <v/>
      </c>
      <c r="AG140" s="342" t="str">
        <f>IF($A140&gt;='FG_243way_Regular Symbol'!D$16,"",IF(B140=0,"",IF(OR(B140=$AG$1,B140=$AH$1,B141=$AG$1,B141=$AH$1,B142=$AG$1,B142=$AH$1),0,1)))</f>
        <v/>
      </c>
      <c r="AH140" s="2" t="str">
        <f>IF($A140&gt;='FG_243way_Regular Symbol'!E$16,"",IF(C140=0,"",IF(OR(C140=$AG$1,C140=$AH$1,C141=$AG$1,C141=$AH$1,C142=$AG$1,C142=$AH$1),0,1)))</f>
        <v/>
      </c>
      <c r="AI140" s="2" t="str">
        <f>IF($A140&gt;='FG_243way_Regular Symbol'!F$16,"",IF(D140=0,"",IF(OR(D140=$AG$1,D140=$AH$1,D141=$AG$1,D141=$AH$1,D142=$AG$1,D142=$AH$1),0,1)))</f>
        <v/>
      </c>
      <c r="AJ140" s="2" t="str">
        <f>IF($A140&gt;='FG_243way_Regular Symbol'!G$16,"",IF(E140=0,"",IF(OR(E140=$AG$1,E140=$AH$1,E141=$AG$1,E141=$AH$1,E142=$AG$1,E142=$AH$1),0,1)))</f>
        <v/>
      </c>
      <c r="AK140" s="128" t="str">
        <f>IF($A140&gt;='FG_243way_Regular Symbol'!H$16,"",IF(F140=0,"",IF(OR(F140=$AG$1,F140=$AH$1,F141=$AG$1,F141=$AH$1,F142=$AG$1,F142=$AH$1),0,1)))</f>
        <v/>
      </c>
      <c r="AM140" s="342" t="str">
        <f>IF($A140&gt;='FG_243way_Regular Symbol'!D$16,"",IF(B140=0,"",IF(OR(B140=$AM$1,B140=$AN$1,B141=$AM$1,B141=$AN$1,B142=$AM$1,B142=$AN$1),0,1)))</f>
        <v/>
      </c>
      <c r="AN140" s="2" t="str">
        <f>IF($A140&gt;='FG_243way_Regular Symbol'!E$16,"",IF(C140=0,"",IF(OR(C140=$AM$1,C140=$AN$1,C141=$AM$1,C141=$AN$1,C142=$AM$1,C142=$AN$1),0,1)))</f>
        <v/>
      </c>
      <c r="AO140" s="2" t="str">
        <f>IF($A140&gt;='FG_243way_Regular Symbol'!F$16,"",IF(D140=0,"",IF(OR(D140=$AM$1,D140=$AN$1,D141=$AM$1,D141=$AN$1,D142=$AM$1,D142=$AN$1),0,1)))</f>
        <v/>
      </c>
      <c r="AP140" s="2" t="str">
        <f>IF($A140&gt;='FG_243way_Regular Symbol'!G$16,"",IF(E140=0,"",IF(OR(E140=$AM$1,E140=$AN$1,E141=$AM$1,E141=$AN$1,E142=$AM$1,E142=$AN$1),0,1)))</f>
        <v/>
      </c>
      <c r="AQ140" s="128" t="str">
        <f>IF($A140&gt;='FG_243way_Regular Symbol'!H$16,"",IF(F140=0,"",IF(OR(F140=$AM$1,F140=$AN$1,F141=$AM$1,F141=$AN$1,F142=$AM$1,F142=$AN$1),0,1)))</f>
        <v/>
      </c>
      <c r="AS140" s="342" t="str">
        <f>IF($A140&gt;='FG_243way_Regular Symbol'!D$16,"",IF(B140=0,"",IF(OR(B140=$AM$1,B140=$AT$1,B141=$AM$1,B141=$AT$1,B142=$AM$1,B142=$AT$1),0,1)))</f>
        <v/>
      </c>
      <c r="AT140" s="2" t="str">
        <f>IF($A140&gt;='FG_243way_Regular Symbol'!E$16,"",IF(C140=0,"",IF(OR(C140=$AM$1,C140=$AT$1,C141=$AM$1,C141=$AT$1,C142=$AM$1,C142=$AT$1),0,1)))</f>
        <v/>
      </c>
      <c r="AU140" s="2" t="str">
        <f>IF($A140&gt;='FG_243way_Regular Symbol'!F$16,"",IF(D140=0,"",IF(OR(D140=$AM$1,D140=$AT$1,D141=$AM$1,D141=$AT$1,D142=$AM$1,D142=$AT$1),0,1)))</f>
        <v/>
      </c>
      <c r="AV140" s="2" t="str">
        <f>IF($A140&gt;='FG_243way_Regular Symbol'!G$16,"",IF(E140=0,"",IF(OR(E140=$AM$1,E140=$AT$1,E141=$AM$1,E141=$AT$1,E142=$AM$1,E142=$AT$1),0,1)))</f>
        <v/>
      </c>
      <c r="AW140" s="128" t="str">
        <f>IF($A140&gt;='FG_243way_Regular Symbol'!H$16,"",IF(F140=0,"",IF(OR(F140=$AM$1,F140=$AT$1,F141=$AM$1,F141=$AT$1,F142=$AM$1,F142=$AT$1),0,1)))</f>
        <v/>
      </c>
      <c r="AY140" s="342" t="str">
        <f>IF($A140&gt;='FG_243way_Regular Symbol'!D$16,"",IF(B140=0,"",IF(OR(B140=$AM$1,B140=$AZ$1,B141=$AM$1,B141=$AZ$1,B142=$AM$1,B142=$AZ$1),0,1)))</f>
        <v/>
      </c>
      <c r="AZ140" s="2" t="str">
        <f>IF($A140&gt;='FG_243way_Regular Symbol'!E$16,"",IF(C140=0,"",IF(OR(C140=$AM$1,C140=$AZ$1,C141=$AM$1,C141=$AZ$1,C142=$AM$1,C142=$AZ$1),0,1)))</f>
        <v/>
      </c>
      <c r="BA140" s="2" t="str">
        <f>IF($A140&gt;='FG_243way_Regular Symbol'!F$16,"",IF(D140=0,"",IF(OR(D140=$AM$1,D140=$AZ$1,D141=$AM$1,D141=$AZ$1,D142=$AM$1,D142=$AZ$1),0,1)))</f>
        <v/>
      </c>
      <c r="BB140" s="2" t="str">
        <f>IF($A140&gt;='FG_243way_Regular Symbol'!G$16,"",IF(E140=0,"",IF(OR(E140=$AM$1,E140=$AZ$1,E141=$AM$1,E141=$AZ$1,E142=$AM$1,E142=$AZ$1),0,1)))</f>
        <v/>
      </c>
      <c r="BC140" s="128" t="str">
        <f>IF($A140&gt;='FG_243way_Regular Symbol'!H$16,"",IF(F140=0,"",IF(OR(F140=$AM$1,F140=$AZ$1,F141=$AM$1,F141=$AZ$1,F142=$AM$1,F142=$AZ$1),0,1)))</f>
        <v/>
      </c>
      <c r="BE140" s="342"/>
      <c r="BF140" s="2"/>
      <c r="BG140" s="2" t="str">
        <f>IF($A140&gt;='FG_243way_Regular Symbol'!F$16,"",IF(D140=0,"",COUNTIF(D140:D142,$BF$1)))</f>
        <v/>
      </c>
      <c r="BH140" s="2" t="str">
        <f>IF($A140&gt;='FG_243way_Regular Symbol'!G$16,"",IF(E140=0,"",COUNTIF(E140:E142,$BF$1)))</f>
        <v/>
      </c>
      <c r="BI140" s="2" t="str">
        <f>IF($A140&gt;='FG_243way_Regular Symbol'!H$16,"",IF(F140=0,"",COUNTIF(F140:F142,$BF$1)))</f>
        <v/>
      </c>
      <c r="BK140" s="342"/>
      <c r="BL140" s="2"/>
      <c r="BM140" s="2" t="str">
        <f>IF($A140&gt;='FG_243way_Regular Symbol'!F$16,"",IF(D140=0,"",IF(OR(D140=$AM$1,D140=$BL$1,D141=$AM$1,D141=$BL$1,D142=$AM$1,D142=$BL$1),0,1)))</f>
        <v/>
      </c>
      <c r="BN140" s="2" t="str">
        <f>IF($A140&gt;='FG_243way_Regular Symbol'!G$16,"",IF(E140=0,"",IF(OR(E140=$AM$1,E140=$BL$1,E141=$AM$1,E141=$BL$1,E142=$AM$1,E142=$BL$1),0,1)))</f>
        <v/>
      </c>
      <c r="BO140" s="128" t="str">
        <f>IF($A140&gt;='FG_243way_Regular Symbol'!H$16,"",IF(F140=0,"",IF(OR(F140=$AM$1,F140=$BL$1,F141=$AM$1,F141=$BL$1,F142=$AM$1,F142=$BL$1),0,1)))</f>
        <v/>
      </c>
      <c r="BQ140" s="2" t="str">
        <f>IF($A140&gt;='FG_243way_Regular Symbol'!D$16,"",IF(B140=0,"",IF(OR(B140=$BQ$1,B140=$BR$1,B141=$BQ$1,B141=$BR$1,B142=$BQ$1,B142=$BR$1),0,1)))</f>
        <v/>
      </c>
      <c r="BR140" s="2" t="str">
        <f>IF($A140&gt;='FG_243way_Regular Symbol'!E$16,"",IF(C140=0,"",IF(OR(C140=$BQ$1,C140=$BR$1,C141=$BQ$1,C141=$BR$1,C142=$BQ$1,C142=$BR$1),0,1)))</f>
        <v/>
      </c>
      <c r="BS140" s="2" t="str">
        <f>IF($A140&gt;='FG_243way_Regular Symbol'!F$16,"",IF(D140=0,"",IF(OR(D140=$BQ$1,D140=$BR$1,D141=$BQ$1,D141=$BR$1,D142=$BQ$1,D142=$BR$1),0,1)))</f>
        <v/>
      </c>
      <c r="BT140" s="2" t="str">
        <f>IF($A140&gt;='FG_243way_Regular Symbol'!G$16,"",IF(E140=0,"",IF(OR(E140=$BQ$1,E140=$BR$1,E141=$BQ$1,E141=$BR$1,E142=$BQ$1,E142=$BR$1),0,1)))</f>
        <v/>
      </c>
      <c r="BU140" s="2" t="str">
        <f>IF($A140&gt;='FG_243way_Regular Symbol'!H$16,"",IF(F140=0,"",IF(OR(F140=$BQ$1,F140=$BR$1,F141=$BQ$1,F141=$BR$1,F142=$BQ$1,F142=$BR$1),0,1)))</f>
        <v/>
      </c>
      <c r="BW140" s="2" t="str">
        <f>IF($A140&gt;='FG_243way_Regular Symbol'!D$16,"",IF(B140=0,"",IF(OR(B140=$BW$1,B141=$BW$1,B142=$BW$1,B140=$BX$1,B141=$BX$1,B142=$BX$1),0,1)))</f>
        <v/>
      </c>
      <c r="BX140" s="2" t="str">
        <f>IF($A140&gt;='FG_243way_Regular Symbol'!E$16,"",IF(C140=0,"",IF(OR(C140=$BW$1,C141=$BW$1,C142=$BW$1,C140=$BX$1,C141=$BX$1,C142=$BX$1),0,1)))</f>
        <v/>
      </c>
      <c r="BY140" s="2" t="str">
        <f>IF($A140&gt;='FG_243way_Regular Symbol'!F$16,"",IF(D140=0,"",IF(OR(D140=$BW$1,D141=$BW$1,D142=$BW$1,D140=$BX$1,D141=$BX$1,D142=$BX$1),0,1)))</f>
        <v/>
      </c>
      <c r="BZ140" s="2" t="str">
        <f>IF($A140&gt;='FG_243way_Regular Symbol'!G$16,"",IF(E140=0,"",IF(OR(E140=$BW$1,E141=$BW$1,E142=$BW$1,E140=$BX$1,E141=$BX$1,E142=$BX$1),0,1)))</f>
        <v/>
      </c>
      <c r="CA140" s="2" t="str">
        <f>IF($A140&gt;='FG_243way_Regular Symbol'!H$16,"",IF(F140=0,"",IF(OR(F140=$BW$1,F141=$BW$1,F142=$BW$1,F140=$BX$1,F141=$BX$1,F142=$BX$1),0,1)))</f>
        <v/>
      </c>
      <c r="CC140" s="2" t="str">
        <f>IF($A140&gt;='FG_243way_Regular Symbol'!D$16,"",IF(B140=0,"",IF(OR(B140=$BW$1,B141=$BW$1,B142=$BW$1,B140=$CD$1,B141=$CD$1,B142=$CD$1),0,1)))</f>
        <v/>
      </c>
      <c r="CD140" s="2" t="str">
        <f>IF($A140&gt;='FG_243way_Regular Symbol'!E$16,"",IF(C140=0,"",IF(OR(C140=$BW$1,C141=$BW$1,C142=$BW$1,C140=$CD$1,C141=$CD$1,C142=$CD$1),0,1)))</f>
        <v/>
      </c>
      <c r="CE140" s="2" t="str">
        <f>IF($A140&gt;='FG_243way_Regular Symbol'!F$16,"",IF(D140=0,"",IF(OR(D140=$BW$1,D141=$BW$1,D142=$BW$1,D140=$CD$1,D141=$CD$1,D142=$CD$1),0,1)))</f>
        <v/>
      </c>
      <c r="CF140" s="2" t="str">
        <f>IF($A140&gt;='FG_243way_Regular Symbol'!G$16,"",IF(E140=0,"",IF(OR(E140=$BW$1,E141=$BW$1,E142=$BW$1,E140=$CD$1,E141=$CD$1,E142=$CD$1),0,1)))</f>
        <v/>
      </c>
      <c r="CG140" s="2" t="str">
        <f>IF($A140&gt;='FG_243way_Regular Symbol'!H$16,"",IF(F140=0,"",IF(OR(F140=$BW$1,F141=$BW$1,F142=$BW$1,F140=$CD$1,F141=$CD$1,F142=$CD$1),0,1)))</f>
        <v/>
      </c>
      <c r="CI140" s="2" t="str">
        <f>IF($A140&gt;='FG_243way_Regular Symbol'!D$16,"",IF(B140=0,"",IF(OR(B140=$BW$1,B141=$BW$1,B142=$BW$1,B140=$CJ$1,B141=$CJ$1,B142=$CJ$1),0,1)))</f>
        <v/>
      </c>
      <c r="CJ140" s="2" t="str">
        <f>IF($A140&gt;='FG_243way_Regular Symbol'!E$16,"",IF(C140=0,"",IF(OR(C140=$BW$1,C141=$BW$1,C142=$BW$1,C140=$CJ$1,C141=$CJ$1,C142=$CJ$1),0,1)))</f>
        <v/>
      </c>
      <c r="CK140" s="2" t="str">
        <f>IF($A140&gt;='FG_243way_Regular Symbol'!F$16,"",IF(D140=0,"",IF(OR(D140=$BW$1,D141=$BW$1,D142=$BW$1,D140=$CJ$1,D141=$CJ$1,D142=$CJ$1),0,1)))</f>
        <v/>
      </c>
      <c r="CL140" s="2" t="str">
        <f>IF($A140&gt;='FG_243way_Regular Symbol'!G$16,"",IF(E140=0,"",IF(OR(E140=$BW$1,E141=$BW$1,E142=$BW$1,E140=$CJ$1,E141=$CJ$1,E142=$CJ$1),0,1)))</f>
        <v/>
      </c>
      <c r="CM140" s="2" t="str">
        <f>IF($A140&gt;='FG_243way_Regular Symbol'!H$16,"",IF(F140=0,"",IF(OR(F140=$BW$1,F141=$BW$1,F142=$BW$1,F140=$CJ$1,F141=$CJ$1,F142=$CJ$1),0,1)))</f>
        <v/>
      </c>
      <c r="CO140" s="2" t="str">
        <f>IF($A140&gt;='FG_243way_Regular Symbol'!D$16,"",IF(B140=0,"",IF(OR(B140=$BW$1,B141=$BW$1,B142=$BW$1,B140=$CP$1,B141=$CP$1,B142=$CP$1),0,1)))</f>
        <v/>
      </c>
      <c r="CP140" s="2" t="str">
        <f>IF($A140&gt;='FG_243way_Regular Symbol'!E$16,"",IF(C140=0,"",IF(OR(C140=$BW$1,C141=$BW$1,C142=$BW$1,C140=$CP$1,C141=$CP$1,C142=$CP$1),0,1)))</f>
        <v/>
      </c>
      <c r="CQ140" s="2" t="str">
        <f>IF($A140&gt;='FG_243way_Regular Symbol'!F$16,"",IF(D140=0,"",IF(OR(D140=$BW$1,D141=$BW$1,D142=$BW$1,D140=$CP$1,D141=$CP$1,D142=$CP$1),0,1)))</f>
        <v/>
      </c>
      <c r="CR140" s="2" t="str">
        <f>IF($A140&gt;='FG_243way_Regular Symbol'!G$16,"",IF(E140=0,"",IF(OR(E140=$BW$1,E141=$BW$1,E142=$BW$1,E140=$CP$1,E141=$CP$1,E142=$CP$1),0,1)))</f>
        <v/>
      </c>
      <c r="CS140" s="2" t="str">
        <f>IF($A140&gt;='FG_243way_Regular Symbol'!H$16,"",IF(F140=0,"",IF(OR(F140=$BW$1,F141=$BW$1,F142=$BW$1,F140=$CP$1,F141=$CP$1,F142=$CP$1),0,1)))</f>
        <v/>
      </c>
      <c r="CU140" s="2" t="str">
        <f>IF($A140&gt;='FG_243way_Regular Symbol'!D$16,"",IF(B140=0,"",IF(OR(B140=$BW$1,B141=$BW$1,B142=$BW$1,B140=$CV$1,B141=$CV$1,B142=$CV$1),0,1)))</f>
        <v/>
      </c>
      <c r="CV140" s="2" t="str">
        <f>IF($A140&gt;='FG_243way_Regular Symbol'!E$16,"",IF(C140=0,"",IF(OR(C140=$BW$1,C141=$BW$1,C142=$BW$1,C140=$CV$1,C141=$CV$1,C142=$CV$1),0,1)))</f>
        <v/>
      </c>
      <c r="CW140" s="2" t="str">
        <f>IF($A140&gt;='FG_243way_Regular Symbol'!F$16,"",IF(D140=0,"",IF(OR(D140=$BW$1,D141=$BW$1,D142=$BW$1,D140=$CV$1,D141=$CV$1,D142=$CV$1),0,1)))</f>
        <v/>
      </c>
      <c r="CX140" s="2" t="str">
        <f>IF($A140&gt;='FG_243way_Regular Symbol'!G$16,"",IF(E140=0,"",IF(OR(E140=$BW$1,E141=$BW$1,E142=$BW$1,E140=$CV$1,E141=$CV$1,E142=$CV$1),0,1)))</f>
        <v/>
      </c>
      <c r="CY140" s="2" t="str">
        <f>IF($A140&gt;='FG_243way_Regular Symbol'!H$16,"",IF(F140=0,"",IF(OR(F140=$BW$1,F141=$BW$1,F142=$BW$1,F140=$CV$1,F141=$CV$1,F142=$CV$1),0,1)))</f>
        <v/>
      </c>
    </row>
    <row r="141" spans="1:103">
      <c r="A141" s="341">
        <f>IF('FG_243way_Regular Symbol'!L140="","",'FG_243way_Regular Symbol'!L140)</f>
        <v>137</v>
      </c>
      <c r="B141" s="184" t="str">
        <f>IF('FG_243way_Regular Symbol'!M140="",
IF($A141-'FG_243way_Regular Symbol'!D$16&gt;='FG_243way_RegularＸ_W()'!B$2-1,"",VLOOKUP($A141-'FG_243way_Regular Symbol'!D$16,'FG_243way_Regular Symbol'!$L$3:$Q$99,'FG_243way_RegularＸ_W()'!B$3+1,FALSE)),
'FG_243way_Regular Symbol'!M140)</f>
        <v/>
      </c>
      <c r="C141" s="184" t="str">
        <f>IF('FG_243way_Regular Symbol'!N140="",
IF($A141-'FG_243way_Regular Symbol'!E$16&gt;='FG_243way_RegularＸ_W()'!C$2-1,"",VLOOKUP($A141-'FG_243way_Regular Symbol'!E$16,'FG_243way_Regular Symbol'!$L$3:$Q$99,'FG_243way_RegularＸ_W()'!C$3+1,FALSE)),
'FG_243way_Regular Symbol'!N140)</f>
        <v/>
      </c>
      <c r="D141" s="184" t="str">
        <f>IF('FG_243way_Regular Symbol'!O140="",
IF($A141-'FG_243way_Regular Symbol'!F$16&gt;='FG_243way_RegularＸ_W()'!D$2-1,"",VLOOKUP($A141-'FG_243way_Regular Symbol'!F$16,'FG_243way_Regular Symbol'!$L$3:$Q$99,'FG_243way_RegularＸ_W()'!D$3+1,FALSE)),
'FG_243way_Regular Symbol'!O140)</f>
        <v/>
      </c>
      <c r="E141" s="184" t="str">
        <f>IF('FG_243way_Regular Symbol'!P140="",
IF($A141-'FG_243way_Regular Symbol'!G$16&gt;='FG_243way_RegularＸ_W()'!E$2-1,"",VLOOKUP($A141-'FG_243way_Regular Symbol'!G$16,'FG_243way_Regular Symbol'!$L$3:$Q$99,'FG_243way_RegularＸ_W()'!E$3+1,FALSE)),
'FG_243way_Regular Symbol'!P140)</f>
        <v/>
      </c>
      <c r="F141" s="358" t="str">
        <f>IF('FG_243way_Regular Symbol'!Q140="",
IF($A141-'FG_243way_Regular Symbol'!H$16&gt;='FG_243way_RegularＸ_W()'!F$2-1,"",VLOOKUP($A141-'FG_243way_Regular Symbol'!H$16,'FG_243way_Regular Symbol'!$L$3:$Q$99,'FG_243way_RegularＸ_W()'!F$3+1,FALSE)),
'FG_243way_Regular Symbol'!Q140)</f>
        <v/>
      </c>
      <c r="O141" s="342" t="str">
        <f>IF($A141&gt;='FG_243way_Regular Symbol'!D$16,"",IF(B141=0,"",IF(OR(B141=$O$1,B141=$P$1,B142=$O$1,B142=$P$1,B143=$O$1,B143=$P$1),0,1)))</f>
        <v/>
      </c>
      <c r="P141" s="2" t="str">
        <f>IF($A141&gt;='FG_243way_Regular Symbol'!E$16,"",IF(C141=0,"",IF(OR(C141=$O$1,C141=$P$1,C142=$O$1,C142=$P$1,C143=$O$1,C143=$P$1),0,1)))</f>
        <v/>
      </c>
      <c r="Q141" s="2" t="str">
        <f>IF($A141&gt;='FG_243way_Regular Symbol'!F$16,"",IF(D141=0,"",IF(OR(D141=$O$1,D141=$P$1,D142=$O$1,D142=$P$1,D143=$O$1,D143=$P$1),0,1)))</f>
        <v/>
      </c>
      <c r="R141" s="2" t="str">
        <f>IF($A141&gt;='FG_243way_Regular Symbol'!G$16,"",IF(E141=0,"",IF(OR(E141=$O$1,E141=$P$1,E142=$O$1,E142=$P$1,E143=$O$1,E143=$P$1),0,1)))</f>
        <v/>
      </c>
      <c r="S141" s="128" t="str">
        <f>IF($A141&gt;='FG_243way_Regular Symbol'!H$16,"",IF(F141=0,"",IF(OR(F141=$O$1,F141=$P$1,F142=$O$1,F142=$P$1,F143=$O$1,F143=$P$1),0,1)))</f>
        <v/>
      </c>
      <c r="U141" s="342" t="str">
        <f>IF($A141&gt;='FG_243way_Regular Symbol'!D$16,"",IF(B141=0,"",IF(OR(B141=$U$1,B141=$V$1,B142=$U$1,B142=$V$1,B143=$U$1,B143=$V$1),0,1)))</f>
        <v/>
      </c>
      <c r="V141" s="2" t="str">
        <f>IF($A141&gt;='FG_243way_Regular Symbol'!E$16,"",IF(C141=0,"",IF(OR(C141=$U$1,C141=$V$1,C142=$U$1,C142=$V$1,C143=$U$1,C143=$V$1),0,1)))</f>
        <v/>
      </c>
      <c r="W141" s="2" t="str">
        <f>IF($A141&gt;='FG_243way_Regular Symbol'!F$16,"",IF(D141=0,"",IF(OR(D141=$U$1,D141=$V$1,D142=$U$1,D142=$V$1,D143=$U$1,D143=$V$1),0,1)))</f>
        <v/>
      </c>
      <c r="X141" s="2" t="str">
        <f>IF($A141&gt;='FG_243way_Regular Symbol'!G$16,"",IF(E141=0,"",IF(OR(E141=$U$1,E141=$V$1,E142=$U$1,E142=$V$1,E143=$U$1,E143=$V$1),0,1)))</f>
        <v/>
      </c>
      <c r="Y141" s="128" t="str">
        <f>IF($A141&gt;='FG_243way_Regular Symbol'!H$16,"",IF(F141=0,"",IF(OR(F141=$U$1,F141=$V$1,F142=$U$1,F142=$V$1,F143=$U$1,F143=$V$1),0,1)))</f>
        <v/>
      </c>
      <c r="AA141" s="342" t="str">
        <f>IF($A141&gt;='FG_243way_Regular Symbol'!D$16,"",IF(B141=0,"",IF(OR(B141=$AA$1,B141=$AB$1,B142=$AA$1,B142=$AB$1,B143=$AA$1,,B143=$AB$1),0,1)))</f>
        <v/>
      </c>
      <c r="AB141" s="2" t="str">
        <f>IF($A141&gt;='FG_243way_Regular Symbol'!E$16,"",IF(C141=0,"",IF(OR(C141=$AA$1,C141=$AB$1,C142=$AA$1,C142=$AB$1,C143=$AA$1,,C143=$AB$1),0,1)))</f>
        <v/>
      </c>
      <c r="AC141" s="2" t="str">
        <f>IF($A141&gt;='FG_243way_Regular Symbol'!F$16,"",IF(D141=0,"",IF(OR(D141=$AA$1,D141=$AB$1,D142=$AA$1,D142=$AB$1,D143=$AA$1,,D143=$AB$1),0,1)))</f>
        <v/>
      </c>
      <c r="AD141" s="2" t="str">
        <f>IF($A141&gt;='FG_243way_Regular Symbol'!G$16,"",IF(E141=0,"",IF(OR(E141=$AA$1,E141=$AB$1,E142=$AA$1,E142=$AB$1,E143=$AA$1,,E143=$AB$1),0,1)))</f>
        <v/>
      </c>
      <c r="AE141" s="128" t="str">
        <f>IF($A141&gt;='FG_243way_Regular Symbol'!H$16,"",IF(F141=0,"",IF(OR(F141=$AA$1,F141=$AB$1,F142=$AA$1,F142=$AB$1,F143=$AA$1,,F143=$AB$1),0,1)))</f>
        <v/>
      </c>
      <c r="AG141" s="342" t="str">
        <f>IF($A141&gt;='FG_243way_Regular Symbol'!D$16,"",IF(B141=0,"",IF(OR(B141=$AG$1,B141=$AH$1,B142=$AG$1,B142=$AH$1,B143=$AG$1,B143=$AH$1),0,1)))</f>
        <v/>
      </c>
      <c r="AH141" s="2" t="str">
        <f>IF($A141&gt;='FG_243way_Regular Symbol'!E$16,"",IF(C141=0,"",IF(OR(C141=$AG$1,C141=$AH$1,C142=$AG$1,C142=$AH$1,C143=$AG$1,C143=$AH$1),0,1)))</f>
        <v/>
      </c>
      <c r="AI141" s="2" t="str">
        <f>IF($A141&gt;='FG_243way_Regular Symbol'!F$16,"",IF(D141=0,"",IF(OR(D141=$AG$1,D141=$AH$1,D142=$AG$1,D142=$AH$1,D143=$AG$1,D143=$AH$1),0,1)))</f>
        <v/>
      </c>
      <c r="AJ141" s="2" t="str">
        <f>IF($A141&gt;='FG_243way_Regular Symbol'!G$16,"",IF(E141=0,"",IF(OR(E141=$AG$1,E141=$AH$1,E142=$AG$1,E142=$AH$1,E143=$AG$1,E143=$AH$1),0,1)))</f>
        <v/>
      </c>
      <c r="AK141" s="128" t="str">
        <f>IF($A141&gt;='FG_243way_Regular Symbol'!H$16,"",IF(F141=0,"",IF(OR(F141=$AG$1,F141=$AH$1,F142=$AG$1,F142=$AH$1,F143=$AG$1,F143=$AH$1),0,1)))</f>
        <v/>
      </c>
      <c r="AM141" s="342" t="str">
        <f>IF($A141&gt;='FG_243way_Regular Symbol'!D$16,"",IF(B141=0,"",IF(OR(B141=$AM$1,B141=$AN$1,B142=$AM$1,B142=$AN$1,B143=$AM$1,B143=$AN$1),0,1)))</f>
        <v/>
      </c>
      <c r="AN141" s="2" t="str">
        <f>IF($A141&gt;='FG_243way_Regular Symbol'!E$16,"",IF(C141=0,"",IF(OR(C141=$AM$1,C141=$AN$1,C142=$AM$1,C142=$AN$1,C143=$AM$1,C143=$AN$1),0,1)))</f>
        <v/>
      </c>
      <c r="AO141" s="2" t="str">
        <f>IF($A141&gt;='FG_243way_Regular Symbol'!F$16,"",IF(D141=0,"",IF(OR(D141=$AM$1,D141=$AN$1,D142=$AM$1,D142=$AN$1,D143=$AM$1,D143=$AN$1),0,1)))</f>
        <v/>
      </c>
      <c r="AP141" s="2" t="str">
        <f>IF($A141&gt;='FG_243way_Regular Symbol'!G$16,"",IF(E141=0,"",IF(OR(E141=$AM$1,E141=$AN$1,E142=$AM$1,E142=$AN$1,E143=$AM$1,E143=$AN$1),0,1)))</f>
        <v/>
      </c>
      <c r="AQ141" s="128" t="str">
        <f>IF($A141&gt;='FG_243way_Regular Symbol'!H$16,"",IF(F141=0,"",IF(OR(F141=$AM$1,F141=$AN$1,F142=$AM$1,F142=$AN$1,F143=$AM$1,F143=$AN$1),0,1)))</f>
        <v/>
      </c>
      <c r="AS141" s="342" t="str">
        <f>IF($A141&gt;='FG_243way_Regular Symbol'!D$16,"",IF(B141=0,"",IF(OR(B141=$AM$1,B141=$AT$1,B142=$AM$1,B142=$AT$1,B143=$AM$1,B143=$AT$1),0,1)))</f>
        <v/>
      </c>
      <c r="AT141" s="2" t="str">
        <f>IF($A141&gt;='FG_243way_Regular Symbol'!E$16,"",IF(C141=0,"",IF(OR(C141=$AM$1,C141=$AT$1,C142=$AM$1,C142=$AT$1,C143=$AM$1,C143=$AT$1),0,1)))</f>
        <v/>
      </c>
      <c r="AU141" s="2" t="str">
        <f>IF($A141&gt;='FG_243way_Regular Symbol'!F$16,"",IF(D141=0,"",IF(OR(D141=$AM$1,D141=$AT$1,D142=$AM$1,D142=$AT$1,D143=$AM$1,D143=$AT$1),0,1)))</f>
        <v/>
      </c>
      <c r="AV141" s="2" t="str">
        <f>IF($A141&gt;='FG_243way_Regular Symbol'!G$16,"",IF(E141=0,"",IF(OR(E141=$AM$1,E141=$AT$1,E142=$AM$1,E142=$AT$1,E143=$AM$1,E143=$AT$1),0,1)))</f>
        <v/>
      </c>
      <c r="AW141" s="128" t="str">
        <f>IF($A141&gt;='FG_243way_Regular Symbol'!H$16,"",IF(F141=0,"",IF(OR(F141=$AM$1,F141=$AT$1,F142=$AM$1,F142=$AT$1,F143=$AM$1,F143=$AT$1),0,1)))</f>
        <v/>
      </c>
      <c r="AY141" s="342" t="str">
        <f>IF($A141&gt;='FG_243way_Regular Symbol'!D$16,"",IF(B141=0,"",IF(OR(B141=$AM$1,B141=$AZ$1,B142=$AM$1,B142=$AZ$1,B143=$AM$1,B143=$AZ$1),0,1)))</f>
        <v/>
      </c>
      <c r="AZ141" s="2" t="str">
        <f>IF($A141&gt;='FG_243way_Regular Symbol'!E$16,"",IF(C141=0,"",IF(OR(C141=$AM$1,C141=$AZ$1,C142=$AM$1,C142=$AZ$1,C143=$AM$1,C143=$AZ$1),0,1)))</f>
        <v/>
      </c>
      <c r="BA141" s="2" t="str">
        <f>IF($A141&gt;='FG_243way_Regular Symbol'!F$16,"",IF(D141=0,"",IF(OR(D141=$AM$1,D141=$AZ$1,D142=$AM$1,D142=$AZ$1,D143=$AM$1,D143=$AZ$1),0,1)))</f>
        <v/>
      </c>
      <c r="BB141" s="2" t="str">
        <f>IF($A141&gt;='FG_243way_Regular Symbol'!G$16,"",IF(E141=0,"",IF(OR(E141=$AM$1,E141=$AZ$1,E142=$AM$1,E142=$AZ$1,E143=$AM$1,E143=$AZ$1),0,1)))</f>
        <v/>
      </c>
      <c r="BC141" s="128" t="str">
        <f>IF($A141&gt;='FG_243way_Regular Symbol'!H$16,"",IF(F141=0,"",IF(OR(F141=$AM$1,F141=$AZ$1,F142=$AM$1,F142=$AZ$1,F143=$AM$1,F143=$AZ$1),0,1)))</f>
        <v/>
      </c>
      <c r="BE141" s="342"/>
      <c r="BF141" s="2"/>
      <c r="BG141" s="2" t="str">
        <f>IF($A141&gt;='FG_243way_Regular Symbol'!F$16,"",IF(D141=0,"",COUNTIF(D141:D143,$BF$1)))</f>
        <v/>
      </c>
      <c r="BH141" s="2" t="str">
        <f>IF($A141&gt;='FG_243way_Regular Symbol'!G$16,"",IF(E141=0,"",COUNTIF(E141:E143,$BF$1)))</f>
        <v/>
      </c>
      <c r="BI141" s="2" t="str">
        <f>IF($A141&gt;='FG_243way_Regular Symbol'!H$16,"",IF(F141=0,"",COUNTIF(F141:F143,$BF$1)))</f>
        <v/>
      </c>
      <c r="BK141" s="342"/>
      <c r="BL141" s="2"/>
      <c r="BM141" s="2" t="str">
        <f>IF($A141&gt;='FG_243way_Regular Symbol'!F$16,"",IF(D141=0,"",IF(OR(D141=$AM$1,D141=$BL$1,D142=$AM$1,D142=$BL$1,D143=$AM$1,D143=$BL$1),0,1)))</f>
        <v/>
      </c>
      <c r="BN141" s="2" t="str">
        <f>IF($A141&gt;='FG_243way_Regular Symbol'!G$16,"",IF(E141=0,"",IF(OR(E141=$AM$1,E141=$BL$1,E142=$AM$1,E142=$BL$1,E143=$AM$1,E143=$BL$1),0,1)))</f>
        <v/>
      </c>
      <c r="BO141" s="128" t="str">
        <f>IF($A141&gt;='FG_243way_Regular Symbol'!H$16,"",IF(F141=0,"",IF(OR(F141=$AM$1,F141=$BL$1,F142=$AM$1,F142=$BL$1,F143=$AM$1,F143=$BL$1),0,1)))</f>
        <v/>
      </c>
      <c r="BQ141" s="2" t="str">
        <f>IF($A141&gt;='FG_243way_Regular Symbol'!D$16,"",IF(B141=0,"",IF(OR(B141=$BQ$1,B141=$BR$1,B142=$BQ$1,B142=$BR$1,B143=$BQ$1,B143=$BR$1),0,1)))</f>
        <v/>
      </c>
      <c r="BR141" s="2" t="str">
        <f>IF($A141&gt;='FG_243way_Regular Symbol'!E$16,"",IF(C141=0,"",IF(OR(C141=$BQ$1,C141=$BR$1,C142=$BQ$1,C142=$BR$1,C143=$BQ$1,C143=$BR$1),0,1)))</f>
        <v/>
      </c>
      <c r="BS141" s="2" t="str">
        <f>IF($A141&gt;='FG_243way_Regular Symbol'!F$16,"",IF(D141=0,"",IF(OR(D141=$BQ$1,D141=$BR$1,D142=$BQ$1,D142=$BR$1,D143=$BQ$1,D143=$BR$1),0,1)))</f>
        <v/>
      </c>
      <c r="BT141" s="2" t="str">
        <f>IF($A141&gt;='FG_243way_Regular Symbol'!G$16,"",IF(E141=0,"",IF(OR(E141=$BQ$1,E141=$BR$1,E142=$BQ$1,E142=$BR$1,E143=$BQ$1,E143=$BR$1),0,1)))</f>
        <v/>
      </c>
      <c r="BU141" s="2" t="str">
        <f>IF($A141&gt;='FG_243way_Regular Symbol'!H$16,"",IF(F141=0,"",IF(OR(F141=$BQ$1,F141=$BR$1,F142=$BQ$1,F142=$BR$1,F143=$BQ$1,F143=$BR$1),0,1)))</f>
        <v/>
      </c>
      <c r="BW141" s="2" t="str">
        <f>IF($A141&gt;='FG_243way_Regular Symbol'!D$16,"",IF(B141=0,"",IF(OR(B141=$BW$1,B142=$BW$1,B143=$BW$1,B141=$BX$1,B142=$BX$1,B143=$BX$1),0,1)))</f>
        <v/>
      </c>
      <c r="BX141" s="2" t="str">
        <f>IF($A141&gt;='FG_243way_Regular Symbol'!E$16,"",IF(C141=0,"",IF(OR(C141=$BW$1,C142=$BW$1,C143=$BW$1,C141=$BX$1,C142=$BX$1,C143=$BX$1),0,1)))</f>
        <v/>
      </c>
      <c r="BY141" s="2" t="str">
        <f>IF($A141&gt;='FG_243way_Regular Symbol'!F$16,"",IF(D141=0,"",IF(OR(D141=$BW$1,D142=$BW$1,D143=$BW$1,D141=$BX$1,D142=$BX$1,D143=$BX$1),0,1)))</f>
        <v/>
      </c>
      <c r="BZ141" s="2" t="str">
        <f>IF($A141&gt;='FG_243way_Regular Symbol'!G$16,"",IF(E141=0,"",IF(OR(E141=$BW$1,E142=$BW$1,E143=$BW$1,E141=$BX$1,E142=$BX$1,E143=$BX$1),0,1)))</f>
        <v/>
      </c>
      <c r="CA141" s="2" t="str">
        <f>IF($A141&gt;='FG_243way_Regular Symbol'!H$16,"",IF(F141=0,"",IF(OR(F141=$BW$1,F142=$BW$1,F143=$BW$1,F141=$BX$1,F142=$BX$1,F143=$BX$1),0,1)))</f>
        <v/>
      </c>
      <c r="CC141" s="2" t="str">
        <f>IF($A141&gt;='FG_243way_Regular Symbol'!D$16,"",IF(B141=0,"",IF(OR(B141=$BW$1,B142=$BW$1,B143=$BW$1,B141=$CD$1,B142=$CD$1,B143=$CD$1),0,1)))</f>
        <v/>
      </c>
      <c r="CD141" s="2" t="str">
        <f>IF($A141&gt;='FG_243way_Regular Symbol'!E$16,"",IF(C141=0,"",IF(OR(C141=$BW$1,C142=$BW$1,C143=$BW$1,C141=$CD$1,C142=$CD$1,C143=$CD$1),0,1)))</f>
        <v/>
      </c>
      <c r="CE141" s="2" t="str">
        <f>IF($A141&gt;='FG_243way_Regular Symbol'!F$16,"",IF(D141=0,"",IF(OR(D141=$BW$1,D142=$BW$1,D143=$BW$1,D141=$CD$1,D142=$CD$1,D143=$CD$1),0,1)))</f>
        <v/>
      </c>
      <c r="CF141" s="2" t="str">
        <f>IF($A141&gt;='FG_243way_Regular Symbol'!G$16,"",IF(E141=0,"",IF(OR(E141=$BW$1,E142=$BW$1,E143=$BW$1,E141=$CD$1,E142=$CD$1,E143=$CD$1),0,1)))</f>
        <v/>
      </c>
      <c r="CG141" s="2" t="str">
        <f>IF($A141&gt;='FG_243way_Regular Symbol'!H$16,"",IF(F141=0,"",IF(OR(F141=$BW$1,F142=$BW$1,F143=$BW$1,F141=$CD$1,F142=$CD$1,F143=$CD$1),0,1)))</f>
        <v/>
      </c>
      <c r="CI141" s="2" t="str">
        <f>IF($A141&gt;='FG_243way_Regular Symbol'!D$16,"",IF(B141=0,"",IF(OR(B141=$BW$1,B142=$BW$1,B143=$BW$1,B141=$CJ$1,B142=$CJ$1,B143=$CJ$1),0,1)))</f>
        <v/>
      </c>
      <c r="CJ141" s="2" t="str">
        <f>IF($A141&gt;='FG_243way_Regular Symbol'!E$16,"",IF(C141=0,"",IF(OR(C141=$BW$1,C142=$BW$1,C143=$BW$1,C141=$CJ$1,C142=$CJ$1,C143=$CJ$1),0,1)))</f>
        <v/>
      </c>
      <c r="CK141" s="2" t="str">
        <f>IF($A141&gt;='FG_243way_Regular Symbol'!F$16,"",IF(D141=0,"",IF(OR(D141=$BW$1,D142=$BW$1,D143=$BW$1,D141=$CJ$1,D142=$CJ$1,D143=$CJ$1),0,1)))</f>
        <v/>
      </c>
      <c r="CL141" s="2" t="str">
        <f>IF($A141&gt;='FG_243way_Regular Symbol'!G$16,"",IF(E141=0,"",IF(OR(E141=$BW$1,E142=$BW$1,E143=$BW$1,E141=$CJ$1,E142=$CJ$1,E143=$CJ$1),0,1)))</f>
        <v/>
      </c>
      <c r="CM141" s="2" t="str">
        <f>IF($A141&gt;='FG_243way_Regular Symbol'!H$16,"",IF(F141=0,"",IF(OR(F141=$BW$1,F142=$BW$1,F143=$BW$1,F141=$CJ$1,F142=$CJ$1,F143=$CJ$1),0,1)))</f>
        <v/>
      </c>
      <c r="CO141" s="2" t="str">
        <f>IF($A141&gt;='FG_243way_Regular Symbol'!D$16,"",IF(B141=0,"",IF(OR(B141=$BW$1,B142=$BW$1,B143=$BW$1,B141=$CP$1,B142=$CP$1,B143=$CP$1),0,1)))</f>
        <v/>
      </c>
      <c r="CP141" s="2" t="str">
        <f>IF($A141&gt;='FG_243way_Regular Symbol'!E$16,"",IF(C141=0,"",IF(OR(C141=$BW$1,C142=$BW$1,C143=$BW$1,C141=$CP$1,C142=$CP$1,C143=$CP$1),0,1)))</f>
        <v/>
      </c>
      <c r="CQ141" s="2" t="str">
        <f>IF($A141&gt;='FG_243way_Regular Symbol'!F$16,"",IF(D141=0,"",IF(OR(D141=$BW$1,D142=$BW$1,D143=$BW$1,D141=$CP$1,D142=$CP$1,D143=$CP$1),0,1)))</f>
        <v/>
      </c>
      <c r="CR141" s="2" t="str">
        <f>IF($A141&gt;='FG_243way_Regular Symbol'!G$16,"",IF(E141=0,"",IF(OR(E141=$BW$1,E142=$BW$1,E143=$BW$1,E141=$CP$1,E142=$CP$1,E143=$CP$1),0,1)))</f>
        <v/>
      </c>
      <c r="CS141" s="2" t="str">
        <f>IF($A141&gt;='FG_243way_Regular Symbol'!H$16,"",IF(F141=0,"",IF(OR(F141=$BW$1,F142=$BW$1,F143=$BW$1,F141=$CP$1,F142=$CP$1,F143=$CP$1),0,1)))</f>
        <v/>
      </c>
      <c r="CU141" s="2" t="str">
        <f>IF($A141&gt;='FG_243way_Regular Symbol'!D$16,"",IF(B141=0,"",IF(OR(B141=$BW$1,B142=$BW$1,B143=$BW$1,B141=$CV$1,B142=$CV$1,B143=$CV$1),0,1)))</f>
        <v/>
      </c>
      <c r="CV141" s="2" t="str">
        <f>IF($A141&gt;='FG_243way_Regular Symbol'!E$16,"",IF(C141=0,"",IF(OR(C141=$BW$1,C142=$BW$1,C143=$BW$1,C141=$CV$1,C142=$CV$1,C143=$CV$1),0,1)))</f>
        <v/>
      </c>
      <c r="CW141" s="2" t="str">
        <f>IF($A141&gt;='FG_243way_Regular Symbol'!F$16,"",IF(D141=0,"",IF(OR(D141=$BW$1,D142=$BW$1,D143=$BW$1,D141=$CV$1,D142=$CV$1,D143=$CV$1),0,1)))</f>
        <v/>
      </c>
      <c r="CX141" s="2" t="str">
        <f>IF($A141&gt;='FG_243way_Regular Symbol'!G$16,"",IF(E141=0,"",IF(OR(E141=$BW$1,E142=$BW$1,E143=$BW$1,E141=$CV$1,E142=$CV$1,E143=$CV$1),0,1)))</f>
        <v/>
      </c>
      <c r="CY141" s="2" t="str">
        <f>IF($A141&gt;='FG_243way_Regular Symbol'!H$16,"",IF(F141=0,"",IF(OR(F141=$BW$1,F142=$BW$1,F143=$BW$1,F141=$CV$1,F142=$CV$1,F143=$CV$1),0,1)))</f>
        <v/>
      </c>
    </row>
    <row r="142" spans="1:103">
      <c r="A142" s="341">
        <f>IF('FG_243way_Regular Symbol'!L141="","",'FG_243way_Regular Symbol'!L141)</f>
        <v>138</v>
      </c>
      <c r="B142" s="184" t="str">
        <f>IF('FG_243way_Regular Symbol'!M141="",
IF($A142-'FG_243way_Regular Symbol'!D$16&gt;='FG_243way_RegularＸ_W()'!B$2-1,"",VLOOKUP($A142-'FG_243way_Regular Symbol'!D$16,'FG_243way_Regular Symbol'!$L$3:$Q$99,'FG_243way_RegularＸ_W()'!B$3+1,FALSE)),
'FG_243way_Regular Symbol'!M141)</f>
        <v/>
      </c>
      <c r="C142" s="184" t="str">
        <f>IF('FG_243way_Regular Symbol'!N141="",
IF($A142-'FG_243way_Regular Symbol'!E$16&gt;='FG_243way_RegularＸ_W()'!C$2-1,"",VLOOKUP($A142-'FG_243way_Regular Symbol'!E$16,'FG_243way_Regular Symbol'!$L$3:$Q$99,'FG_243way_RegularＸ_W()'!C$3+1,FALSE)),
'FG_243way_Regular Symbol'!N141)</f>
        <v/>
      </c>
      <c r="D142" s="184" t="str">
        <f>IF('FG_243way_Regular Symbol'!O141="",
IF($A142-'FG_243way_Regular Symbol'!F$16&gt;='FG_243way_RegularＸ_W()'!D$2-1,"",VLOOKUP($A142-'FG_243way_Regular Symbol'!F$16,'FG_243way_Regular Symbol'!$L$3:$Q$99,'FG_243way_RegularＸ_W()'!D$3+1,FALSE)),
'FG_243way_Regular Symbol'!O141)</f>
        <v/>
      </c>
      <c r="E142" s="184" t="str">
        <f>IF('FG_243way_Regular Symbol'!P141="",
IF($A142-'FG_243way_Regular Symbol'!G$16&gt;='FG_243way_RegularＸ_W()'!E$2-1,"",VLOOKUP($A142-'FG_243way_Regular Symbol'!G$16,'FG_243way_Regular Symbol'!$L$3:$Q$99,'FG_243way_RegularＸ_W()'!E$3+1,FALSE)),
'FG_243way_Regular Symbol'!P141)</f>
        <v/>
      </c>
      <c r="F142" s="358" t="str">
        <f>IF('FG_243way_Regular Symbol'!Q141="",
IF($A142-'FG_243way_Regular Symbol'!H$16&gt;='FG_243way_RegularＸ_W()'!F$2-1,"",VLOOKUP($A142-'FG_243way_Regular Symbol'!H$16,'FG_243way_Regular Symbol'!$L$3:$Q$99,'FG_243way_RegularＸ_W()'!F$3+1,FALSE)),
'FG_243way_Regular Symbol'!Q141)</f>
        <v/>
      </c>
      <c r="O142" s="342" t="str">
        <f>IF($A142&gt;='FG_243way_Regular Symbol'!D$16,"",IF(B142=0,"",IF(OR(B142=$O$1,B142=$P$1,B143=$O$1,B143=$P$1,B144=$O$1,B144=$P$1),0,1)))</f>
        <v/>
      </c>
      <c r="P142" s="2" t="str">
        <f>IF($A142&gt;='FG_243way_Regular Symbol'!E$16,"",IF(C142=0,"",IF(OR(C142=$O$1,C142=$P$1,C143=$O$1,C143=$P$1,C144=$O$1,C144=$P$1),0,1)))</f>
        <v/>
      </c>
      <c r="Q142" s="2" t="str">
        <f>IF($A142&gt;='FG_243way_Regular Symbol'!F$16,"",IF(D142=0,"",IF(OR(D142=$O$1,D142=$P$1,D143=$O$1,D143=$P$1,D144=$O$1,D144=$P$1),0,1)))</f>
        <v/>
      </c>
      <c r="R142" s="2" t="str">
        <f>IF($A142&gt;='FG_243way_Regular Symbol'!G$16,"",IF(E142=0,"",IF(OR(E142=$O$1,E142=$P$1,E143=$O$1,E143=$P$1,E144=$O$1,E144=$P$1),0,1)))</f>
        <v/>
      </c>
      <c r="S142" s="128" t="str">
        <f>IF($A142&gt;='FG_243way_Regular Symbol'!H$16,"",IF(F142=0,"",IF(OR(F142=$O$1,F142=$P$1,F143=$O$1,F143=$P$1,F144=$O$1,F144=$P$1),0,1)))</f>
        <v/>
      </c>
      <c r="U142" s="342" t="str">
        <f>IF($A142&gt;='FG_243way_Regular Symbol'!D$16,"",IF(B142=0,"",IF(OR(B142=$U$1,B142=$V$1,B143=$U$1,B143=$V$1,B144=$U$1,B144=$V$1),0,1)))</f>
        <v/>
      </c>
      <c r="V142" s="2" t="str">
        <f>IF($A142&gt;='FG_243way_Regular Symbol'!E$16,"",IF(C142=0,"",IF(OR(C142=$U$1,C142=$V$1,C143=$U$1,C143=$V$1,C144=$U$1,C144=$V$1),0,1)))</f>
        <v/>
      </c>
      <c r="W142" s="2" t="str">
        <f>IF($A142&gt;='FG_243way_Regular Symbol'!F$16,"",IF(D142=0,"",IF(OR(D142=$U$1,D142=$V$1,D143=$U$1,D143=$V$1,D144=$U$1,D144=$V$1),0,1)))</f>
        <v/>
      </c>
      <c r="X142" s="2" t="str">
        <f>IF($A142&gt;='FG_243way_Regular Symbol'!G$16,"",IF(E142=0,"",IF(OR(E142=$U$1,E142=$V$1,E143=$U$1,E143=$V$1,E144=$U$1,E144=$V$1),0,1)))</f>
        <v/>
      </c>
      <c r="Y142" s="128" t="str">
        <f>IF($A142&gt;='FG_243way_Regular Symbol'!H$16,"",IF(F142=0,"",IF(OR(F142=$U$1,F142=$V$1,F143=$U$1,F143=$V$1,F144=$U$1,F144=$V$1),0,1)))</f>
        <v/>
      </c>
      <c r="AA142" s="342" t="str">
        <f>IF($A142&gt;='FG_243way_Regular Symbol'!D$16,"",IF(B142=0,"",IF(OR(B142=$AA$1,B142=$AB$1,B143=$AA$1,B143=$AB$1,B144=$AA$1,,B144=$AB$1),0,1)))</f>
        <v/>
      </c>
      <c r="AB142" s="2" t="str">
        <f>IF($A142&gt;='FG_243way_Regular Symbol'!E$16,"",IF(C142=0,"",IF(OR(C142=$AA$1,C142=$AB$1,C143=$AA$1,C143=$AB$1,C144=$AA$1,,C144=$AB$1),0,1)))</f>
        <v/>
      </c>
      <c r="AC142" s="2" t="str">
        <f>IF($A142&gt;='FG_243way_Regular Symbol'!F$16,"",IF(D142=0,"",IF(OR(D142=$AA$1,D142=$AB$1,D143=$AA$1,D143=$AB$1,D144=$AA$1,,D144=$AB$1),0,1)))</f>
        <v/>
      </c>
      <c r="AD142" s="2" t="str">
        <f>IF($A142&gt;='FG_243way_Regular Symbol'!G$16,"",IF(E142=0,"",IF(OR(E142=$AA$1,E142=$AB$1,E143=$AA$1,E143=$AB$1,E144=$AA$1,,E144=$AB$1),0,1)))</f>
        <v/>
      </c>
      <c r="AE142" s="128" t="str">
        <f>IF($A142&gt;='FG_243way_Regular Symbol'!H$16,"",IF(F142=0,"",IF(OR(F142=$AA$1,F142=$AB$1,F143=$AA$1,F143=$AB$1,F144=$AA$1,,F144=$AB$1),0,1)))</f>
        <v/>
      </c>
      <c r="AG142" s="342" t="str">
        <f>IF($A142&gt;='FG_243way_Regular Symbol'!D$16,"",IF(B142=0,"",IF(OR(B142=$AG$1,B142=$AH$1,B143=$AG$1,B143=$AH$1,B144=$AG$1,B144=$AH$1),0,1)))</f>
        <v/>
      </c>
      <c r="AH142" s="2" t="str">
        <f>IF($A142&gt;='FG_243way_Regular Symbol'!E$16,"",IF(C142=0,"",IF(OR(C142=$AG$1,C142=$AH$1,C143=$AG$1,C143=$AH$1,C144=$AG$1,C144=$AH$1),0,1)))</f>
        <v/>
      </c>
      <c r="AI142" s="2" t="str">
        <f>IF($A142&gt;='FG_243way_Regular Symbol'!F$16,"",IF(D142=0,"",IF(OR(D142=$AG$1,D142=$AH$1,D143=$AG$1,D143=$AH$1,D144=$AG$1,D144=$AH$1),0,1)))</f>
        <v/>
      </c>
      <c r="AJ142" s="2" t="str">
        <f>IF($A142&gt;='FG_243way_Regular Symbol'!G$16,"",IF(E142=0,"",IF(OR(E142=$AG$1,E142=$AH$1,E143=$AG$1,E143=$AH$1,E144=$AG$1,E144=$AH$1),0,1)))</f>
        <v/>
      </c>
      <c r="AK142" s="128" t="str">
        <f>IF($A142&gt;='FG_243way_Regular Symbol'!H$16,"",IF(F142=0,"",IF(OR(F142=$AG$1,F142=$AH$1,F143=$AG$1,F143=$AH$1,F144=$AG$1,F144=$AH$1),0,1)))</f>
        <v/>
      </c>
      <c r="AM142" s="342" t="str">
        <f>IF($A142&gt;='FG_243way_Regular Symbol'!D$16,"",IF(B142=0,"",IF(OR(B142=$AM$1,B142=$AN$1,B143=$AM$1,B143=$AN$1,B144=$AM$1,B144=$AN$1),0,1)))</f>
        <v/>
      </c>
      <c r="AN142" s="2" t="str">
        <f>IF($A142&gt;='FG_243way_Regular Symbol'!E$16,"",IF(C142=0,"",IF(OR(C142=$AM$1,C142=$AN$1,C143=$AM$1,C143=$AN$1,C144=$AM$1,C144=$AN$1),0,1)))</f>
        <v/>
      </c>
      <c r="AO142" s="2" t="str">
        <f>IF($A142&gt;='FG_243way_Regular Symbol'!F$16,"",IF(D142=0,"",IF(OR(D142=$AM$1,D142=$AN$1,D143=$AM$1,D143=$AN$1,D144=$AM$1,D144=$AN$1),0,1)))</f>
        <v/>
      </c>
      <c r="AP142" s="2" t="str">
        <f>IF($A142&gt;='FG_243way_Regular Symbol'!G$16,"",IF(E142=0,"",IF(OR(E142=$AM$1,E142=$AN$1,E143=$AM$1,E143=$AN$1,E144=$AM$1,E144=$AN$1),0,1)))</f>
        <v/>
      </c>
      <c r="AQ142" s="128" t="str">
        <f>IF($A142&gt;='FG_243way_Regular Symbol'!H$16,"",IF(F142=0,"",IF(OR(F142=$AM$1,F142=$AN$1,F143=$AM$1,F143=$AN$1,F144=$AM$1,F144=$AN$1),0,1)))</f>
        <v/>
      </c>
      <c r="AS142" s="342" t="str">
        <f>IF($A142&gt;='FG_243way_Regular Symbol'!D$16,"",IF(B142=0,"",IF(OR(B142=$AM$1,B142=$AT$1,B143=$AM$1,B143=$AT$1,B144=$AM$1,B144=$AT$1),0,1)))</f>
        <v/>
      </c>
      <c r="AT142" s="2" t="str">
        <f>IF($A142&gt;='FG_243way_Regular Symbol'!E$16,"",IF(C142=0,"",IF(OR(C142=$AM$1,C142=$AT$1,C143=$AM$1,C143=$AT$1,C144=$AM$1,C144=$AT$1),0,1)))</f>
        <v/>
      </c>
      <c r="AU142" s="2" t="str">
        <f>IF($A142&gt;='FG_243way_Regular Symbol'!F$16,"",IF(D142=0,"",IF(OR(D142=$AM$1,D142=$AT$1,D143=$AM$1,D143=$AT$1,D144=$AM$1,D144=$AT$1),0,1)))</f>
        <v/>
      </c>
      <c r="AV142" s="2" t="str">
        <f>IF($A142&gt;='FG_243way_Regular Symbol'!G$16,"",IF(E142=0,"",IF(OR(E142=$AM$1,E142=$AT$1,E143=$AM$1,E143=$AT$1,E144=$AM$1,E144=$AT$1),0,1)))</f>
        <v/>
      </c>
      <c r="AW142" s="128" t="str">
        <f>IF($A142&gt;='FG_243way_Regular Symbol'!H$16,"",IF(F142=0,"",IF(OR(F142=$AM$1,F142=$AT$1,F143=$AM$1,F143=$AT$1,F144=$AM$1,F144=$AT$1),0,1)))</f>
        <v/>
      </c>
      <c r="AY142" s="342" t="str">
        <f>IF($A142&gt;='FG_243way_Regular Symbol'!D$16,"",IF(B142=0,"",IF(OR(B142=$AM$1,B142=$AZ$1,B143=$AM$1,B143=$AZ$1,B144=$AM$1,B144=$AZ$1),0,1)))</f>
        <v/>
      </c>
      <c r="AZ142" s="2" t="str">
        <f>IF($A142&gt;='FG_243way_Regular Symbol'!E$16,"",IF(C142=0,"",IF(OR(C142=$AM$1,C142=$AZ$1,C143=$AM$1,C143=$AZ$1,C144=$AM$1,C144=$AZ$1),0,1)))</f>
        <v/>
      </c>
      <c r="BA142" s="2" t="str">
        <f>IF($A142&gt;='FG_243way_Regular Symbol'!F$16,"",IF(D142=0,"",IF(OR(D142=$AM$1,D142=$AZ$1,D143=$AM$1,D143=$AZ$1,D144=$AM$1,D144=$AZ$1),0,1)))</f>
        <v/>
      </c>
      <c r="BB142" s="2" t="str">
        <f>IF($A142&gt;='FG_243way_Regular Symbol'!G$16,"",IF(E142=0,"",IF(OR(E142=$AM$1,E142=$AZ$1,E143=$AM$1,E143=$AZ$1,E144=$AM$1,E144=$AZ$1),0,1)))</f>
        <v/>
      </c>
      <c r="BC142" s="128" t="str">
        <f>IF($A142&gt;='FG_243way_Regular Symbol'!H$16,"",IF(F142=0,"",IF(OR(F142=$AM$1,F142=$AZ$1,F143=$AM$1,F143=$AZ$1,F144=$AM$1,F144=$AZ$1),0,1)))</f>
        <v/>
      </c>
      <c r="BE142" s="342"/>
      <c r="BF142" s="2"/>
      <c r="BG142" s="2" t="str">
        <f>IF($A142&gt;='FG_243way_Regular Symbol'!F$16,"",IF(D142=0,"",COUNTIF(D142:D144,$BF$1)))</f>
        <v/>
      </c>
      <c r="BH142" s="2" t="str">
        <f>IF($A142&gt;='FG_243way_Regular Symbol'!G$16,"",IF(E142=0,"",COUNTIF(E142:E144,$BF$1)))</f>
        <v/>
      </c>
      <c r="BI142" s="2" t="str">
        <f>IF($A142&gt;='FG_243way_Regular Symbol'!H$16,"",IF(F142=0,"",COUNTIF(F142:F144,$BF$1)))</f>
        <v/>
      </c>
      <c r="BK142" s="342"/>
      <c r="BL142" s="2"/>
      <c r="BM142" s="2" t="str">
        <f>IF($A142&gt;='FG_243way_Regular Symbol'!F$16,"",IF(D142=0,"",IF(OR(D142=$AM$1,D142=$BL$1,D143=$AM$1,D143=$BL$1,D144=$AM$1,D144=$BL$1),0,1)))</f>
        <v/>
      </c>
      <c r="BN142" s="2" t="str">
        <f>IF($A142&gt;='FG_243way_Regular Symbol'!G$16,"",IF(E142=0,"",IF(OR(E142=$AM$1,E142=$BL$1,E143=$AM$1,E143=$BL$1,E144=$AM$1,E144=$BL$1),0,1)))</f>
        <v/>
      </c>
      <c r="BO142" s="128" t="str">
        <f>IF($A142&gt;='FG_243way_Regular Symbol'!H$16,"",IF(F142=0,"",IF(OR(F142=$AM$1,F142=$BL$1,F143=$AM$1,F143=$BL$1,F144=$AM$1,F144=$BL$1),0,1)))</f>
        <v/>
      </c>
      <c r="BQ142" s="2" t="str">
        <f>IF($A142&gt;='FG_243way_Regular Symbol'!D$16,"",IF(B142=0,"",IF(OR(B142=$BQ$1,B142=$BR$1,B143=$BQ$1,B143=$BR$1,B144=$BQ$1,B144=$BR$1),0,1)))</f>
        <v/>
      </c>
      <c r="BR142" s="2" t="str">
        <f>IF($A142&gt;='FG_243way_Regular Symbol'!E$16,"",IF(C142=0,"",IF(OR(C142=$BQ$1,C142=$BR$1,C143=$BQ$1,C143=$BR$1,C144=$BQ$1,C144=$BR$1),0,1)))</f>
        <v/>
      </c>
      <c r="BS142" s="2" t="str">
        <f>IF($A142&gt;='FG_243way_Regular Symbol'!F$16,"",IF(D142=0,"",IF(OR(D142=$BQ$1,D142=$BR$1,D143=$BQ$1,D143=$BR$1,D144=$BQ$1,D144=$BR$1),0,1)))</f>
        <v/>
      </c>
      <c r="BT142" s="2" t="str">
        <f>IF($A142&gt;='FG_243way_Regular Symbol'!G$16,"",IF(E142=0,"",IF(OR(E142=$BQ$1,E142=$BR$1,E143=$BQ$1,E143=$BR$1,E144=$BQ$1,E144=$BR$1),0,1)))</f>
        <v/>
      </c>
      <c r="BU142" s="2" t="str">
        <f>IF($A142&gt;='FG_243way_Regular Symbol'!H$16,"",IF(F142=0,"",IF(OR(F142=$BQ$1,F142=$BR$1,F143=$BQ$1,F143=$BR$1,F144=$BQ$1,F144=$BR$1),0,1)))</f>
        <v/>
      </c>
      <c r="BW142" s="2" t="str">
        <f>IF($A142&gt;='FG_243way_Regular Symbol'!D$16,"",IF(B142=0,"",IF(OR(B142=$BW$1,B143=$BW$1,B144=$BW$1,B142=$BX$1,B143=$BX$1,B144=$BX$1),0,1)))</f>
        <v/>
      </c>
      <c r="BX142" s="2" t="str">
        <f>IF($A142&gt;='FG_243way_Regular Symbol'!E$16,"",IF(C142=0,"",IF(OR(C142=$BW$1,C143=$BW$1,C144=$BW$1,C142=$BX$1,C143=$BX$1,C144=$BX$1),0,1)))</f>
        <v/>
      </c>
      <c r="BY142" s="2" t="str">
        <f>IF($A142&gt;='FG_243way_Regular Symbol'!F$16,"",IF(D142=0,"",IF(OR(D142=$BW$1,D143=$BW$1,D144=$BW$1,D142=$BX$1,D143=$BX$1,D144=$BX$1),0,1)))</f>
        <v/>
      </c>
      <c r="BZ142" s="2" t="str">
        <f>IF($A142&gt;='FG_243way_Regular Symbol'!G$16,"",IF(E142=0,"",IF(OR(E142=$BW$1,E143=$BW$1,E144=$BW$1,E142=$BX$1,E143=$BX$1,E144=$BX$1),0,1)))</f>
        <v/>
      </c>
      <c r="CA142" s="2" t="str">
        <f>IF($A142&gt;='FG_243way_Regular Symbol'!H$16,"",IF(F142=0,"",IF(OR(F142=$BW$1,F143=$BW$1,F144=$BW$1,F142=$BX$1,F143=$BX$1,F144=$BX$1),0,1)))</f>
        <v/>
      </c>
      <c r="CC142" s="2" t="str">
        <f>IF($A142&gt;='FG_243way_Regular Symbol'!D$16,"",IF(B142=0,"",IF(OR(B142=$BW$1,B143=$BW$1,B144=$BW$1,B142=$CD$1,B143=$CD$1,B144=$CD$1),0,1)))</f>
        <v/>
      </c>
      <c r="CD142" s="2" t="str">
        <f>IF($A142&gt;='FG_243way_Regular Symbol'!E$16,"",IF(C142=0,"",IF(OR(C142=$BW$1,C143=$BW$1,C144=$BW$1,C142=$CD$1,C143=$CD$1,C144=$CD$1),0,1)))</f>
        <v/>
      </c>
      <c r="CE142" s="2" t="str">
        <f>IF($A142&gt;='FG_243way_Regular Symbol'!F$16,"",IF(D142=0,"",IF(OR(D142=$BW$1,D143=$BW$1,D144=$BW$1,D142=$CD$1,D143=$CD$1,D144=$CD$1),0,1)))</f>
        <v/>
      </c>
      <c r="CF142" s="2" t="str">
        <f>IF($A142&gt;='FG_243way_Regular Symbol'!G$16,"",IF(E142=0,"",IF(OR(E142=$BW$1,E143=$BW$1,E144=$BW$1,E142=$CD$1,E143=$CD$1,E144=$CD$1),0,1)))</f>
        <v/>
      </c>
      <c r="CG142" s="2" t="str">
        <f>IF($A142&gt;='FG_243way_Regular Symbol'!H$16,"",IF(F142=0,"",IF(OR(F142=$BW$1,F143=$BW$1,F144=$BW$1,F142=$CD$1,F143=$CD$1,F144=$CD$1),0,1)))</f>
        <v/>
      </c>
      <c r="CI142" s="2" t="str">
        <f>IF($A142&gt;='FG_243way_Regular Symbol'!D$16,"",IF(B142=0,"",IF(OR(B142=$BW$1,B143=$BW$1,B144=$BW$1,B142=$CJ$1,B143=$CJ$1,B144=$CJ$1),0,1)))</f>
        <v/>
      </c>
      <c r="CJ142" s="2" t="str">
        <f>IF($A142&gt;='FG_243way_Regular Symbol'!E$16,"",IF(C142=0,"",IF(OR(C142=$BW$1,C143=$BW$1,C144=$BW$1,C142=$CJ$1,C143=$CJ$1,C144=$CJ$1),0,1)))</f>
        <v/>
      </c>
      <c r="CK142" s="2" t="str">
        <f>IF($A142&gt;='FG_243way_Regular Symbol'!F$16,"",IF(D142=0,"",IF(OR(D142=$BW$1,D143=$BW$1,D144=$BW$1,D142=$CJ$1,D143=$CJ$1,D144=$CJ$1),0,1)))</f>
        <v/>
      </c>
      <c r="CL142" s="2" t="str">
        <f>IF($A142&gt;='FG_243way_Regular Symbol'!G$16,"",IF(E142=0,"",IF(OR(E142=$BW$1,E143=$BW$1,E144=$BW$1,E142=$CJ$1,E143=$CJ$1,E144=$CJ$1),0,1)))</f>
        <v/>
      </c>
      <c r="CM142" s="2" t="str">
        <f>IF($A142&gt;='FG_243way_Regular Symbol'!H$16,"",IF(F142=0,"",IF(OR(F142=$BW$1,F143=$BW$1,F144=$BW$1,F142=$CJ$1,F143=$CJ$1,F144=$CJ$1),0,1)))</f>
        <v/>
      </c>
      <c r="CO142" s="2" t="str">
        <f>IF($A142&gt;='FG_243way_Regular Symbol'!D$16,"",IF(B142=0,"",IF(OR(B142=$BW$1,B143=$BW$1,B144=$BW$1,B142=$CP$1,B143=$CP$1,B144=$CP$1),0,1)))</f>
        <v/>
      </c>
      <c r="CP142" s="2" t="str">
        <f>IF($A142&gt;='FG_243way_Regular Symbol'!E$16,"",IF(C142=0,"",IF(OR(C142=$BW$1,C143=$BW$1,C144=$BW$1,C142=$CP$1,C143=$CP$1,C144=$CP$1),0,1)))</f>
        <v/>
      </c>
      <c r="CQ142" s="2" t="str">
        <f>IF($A142&gt;='FG_243way_Regular Symbol'!F$16,"",IF(D142=0,"",IF(OR(D142=$BW$1,D143=$BW$1,D144=$BW$1,D142=$CP$1,D143=$CP$1,D144=$CP$1),0,1)))</f>
        <v/>
      </c>
      <c r="CR142" s="2" t="str">
        <f>IF($A142&gt;='FG_243way_Regular Symbol'!G$16,"",IF(E142=0,"",IF(OR(E142=$BW$1,E143=$BW$1,E144=$BW$1,E142=$CP$1,E143=$CP$1,E144=$CP$1),0,1)))</f>
        <v/>
      </c>
      <c r="CS142" s="2" t="str">
        <f>IF($A142&gt;='FG_243way_Regular Symbol'!H$16,"",IF(F142=0,"",IF(OR(F142=$BW$1,F143=$BW$1,F144=$BW$1,F142=$CP$1,F143=$CP$1,F144=$CP$1),0,1)))</f>
        <v/>
      </c>
      <c r="CU142" s="2" t="str">
        <f>IF($A142&gt;='FG_243way_Regular Symbol'!D$16,"",IF(B142=0,"",IF(OR(B142=$BW$1,B143=$BW$1,B144=$BW$1,B142=$CV$1,B143=$CV$1,B144=$CV$1),0,1)))</f>
        <v/>
      </c>
      <c r="CV142" s="2" t="str">
        <f>IF($A142&gt;='FG_243way_Regular Symbol'!E$16,"",IF(C142=0,"",IF(OR(C142=$BW$1,C143=$BW$1,C144=$BW$1,C142=$CV$1,C143=$CV$1,C144=$CV$1),0,1)))</f>
        <v/>
      </c>
      <c r="CW142" s="2" t="str">
        <f>IF($A142&gt;='FG_243way_Regular Symbol'!F$16,"",IF(D142=0,"",IF(OR(D142=$BW$1,D143=$BW$1,D144=$BW$1,D142=$CV$1,D143=$CV$1,D144=$CV$1),0,1)))</f>
        <v/>
      </c>
      <c r="CX142" s="2" t="str">
        <f>IF($A142&gt;='FG_243way_Regular Symbol'!G$16,"",IF(E142=0,"",IF(OR(E142=$BW$1,E143=$BW$1,E144=$BW$1,E142=$CV$1,E143=$CV$1,E144=$CV$1),0,1)))</f>
        <v/>
      </c>
      <c r="CY142" s="2" t="str">
        <f>IF($A142&gt;='FG_243way_Regular Symbol'!H$16,"",IF(F142=0,"",IF(OR(F142=$BW$1,F143=$BW$1,F144=$BW$1,F142=$CV$1,F143=$CV$1,F144=$CV$1),0,1)))</f>
        <v/>
      </c>
    </row>
    <row r="143" spans="1:103">
      <c r="A143" s="341">
        <f>IF('FG_243way_Regular Symbol'!L142="","",'FG_243way_Regular Symbol'!L142)</f>
        <v>139</v>
      </c>
      <c r="B143" s="184" t="str">
        <f>IF('FG_243way_Regular Symbol'!M142="",
IF($A143-'FG_243way_Regular Symbol'!D$16&gt;='FG_243way_RegularＸ_W()'!B$2-1,"",VLOOKUP($A143-'FG_243way_Regular Symbol'!D$16,'FG_243way_Regular Symbol'!$L$3:$Q$99,'FG_243way_RegularＸ_W()'!B$3+1,FALSE)),
'FG_243way_Regular Symbol'!M142)</f>
        <v/>
      </c>
      <c r="C143" s="184" t="str">
        <f>IF('FG_243way_Regular Symbol'!N142="",
IF($A143-'FG_243way_Regular Symbol'!E$16&gt;='FG_243way_RegularＸ_W()'!C$2-1,"",VLOOKUP($A143-'FG_243way_Regular Symbol'!E$16,'FG_243way_Regular Symbol'!$L$3:$Q$99,'FG_243way_RegularＸ_W()'!C$3+1,FALSE)),
'FG_243way_Regular Symbol'!N142)</f>
        <v/>
      </c>
      <c r="D143" s="184" t="str">
        <f>IF('FG_243way_Regular Symbol'!O142="",
IF($A143-'FG_243way_Regular Symbol'!F$16&gt;='FG_243way_RegularＸ_W()'!D$2-1,"",VLOOKUP($A143-'FG_243way_Regular Symbol'!F$16,'FG_243way_Regular Symbol'!$L$3:$Q$99,'FG_243way_RegularＸ_W()'!D$3+1,FALSE)),
'FG_243way_Regular Symbol'!O142)</f>
        <v/>
      </c>
      <c r="E143" s="184" t="str">
        <f>IF('FG_243way_Regular Symbol'!P142="",
IF($A143-'FG_243way_Regular Symbol'!G$16&gt;='FG_243way_RegularＸ_W()'!E$2-1,"",VLOOKUP($A143-'FG_243way_Regular Symbol'!G$16,'FG_243way_Regular Symbol'!$L$3:$Q$99,'FG_243way_RegularＸ_W()'!E$3+1,FALSE)),
'FG_243way_Regular Symbol'!P142)</f>
        <v/>
      </c>
      <c r="F143" s="358" t="str">
        <f>IF('FG_243way_Regular Symbol'!Q142="",
IF($A143-'FG_243way_Regular Symbol'!H$16&gt;='FG_243way_RegularＸ_W()'!F$2-1,"",VLOOKUP($A143-'FG_243way_Regular Symbol'!H$16,'FG_243way_Regular Symbol'!$L$3:$Q$99,'FG_243way_RegularＸ_W()'!F$3+1,FALSE)),
'FG_243way_Regular Symbol'!Q142)</f>
        <v/>
      </c>
      <c r="O143" s="342" t="str">
        <f>IF($A143&gt;='FG_243way_Regular Symbol'!D$16,"",IF(B143=0,"",IF(OR(B143=$O$1,B143=$P$1,B144=$O$1,B144=$P$1,B145=$O$1,B145=$P$1),0,1)))</f>
        <v/>
      </c>
      <c r="P143" s="2" t="str">
        <f>IF($A143&gt;='FG_243way_Regular Symbol'!E$16,"",IF(C143=0,"",IF(OR(C143=$O$1,C143=$P$1,C144=$O$1,C144=$P$1,C145=$O$1,C145=$P$1),0,1)))</f>
        <v/>
      </c>
      <c r="Q143" s="2" t="str">
        <f>IF($A143&gt;='FG_243way_Regular Symbol'!F$16,"",IF(D143=0,"",IF(OR(D143=$O$1,D143=$P$1,D144=$O$1,D144=$P$1,D145=$O$1,D145=$P$1),0,1)))</f>
        <v/>
      </c>
      <c r="R143" s="2" t="str">
        <f>IF($A143&gt;='FG_243way_Regular Symbol'!G$16,"",IF(E143=0,"",IF(OR(E143=$O$1,E143=$P$1,E144=$O$1,E144=$P$1,E145=$O$1,E145=$P$1),0,1)))</f>
        <v/>
      </c>
      <c r="S143" s="128" t="str">
        <f>IF($A143&gt;='FG_243way_Regular Symbol'!H$16,"",IF(F143=0,"",IF(OR(F143=$O$1,F143=$P$1,F144=$O$1,F144=$P$1,F145=$O$1,F145=$P$1),0,1)))</f>
        <v/>
      </c>
      <c r="U143" s="342" t="str">
        <f>IF($A143&gt;='FG_243way_Regular Symbol'!D$16,"",IF(B143=0,"",IF(OR(B143=$U$1,B143=$V$1,B144=$U$1,B144=$V$1,B145=$U$1,B145=$V$1),0,1)))</f>
        <v/>
      </c>
      <c r="V143" s="2" t="str">
        <f>IF($A143&gt;='FG_243way_Regular Symbol'!E$16,"",IF(C143=0,"",IF(OR(C143=$U$1,C143=$V$1,C144=$U$1,C144=$V$1,C145=$U$1,C145=$V$1),0,1)))</f>
        <v/>
      </c>
      <c r="W143" s="2" t="str">
        <f>IF($A143&gt;='FG_243way_Regular Symbol'!F$16,"",IF(D143=0,"",IF(OR(D143=$U$1,D143=$V$1,D144=$U$1,D144=$V$1,D145=$U$1,D145=$V$1),0,1)))</f>
        <v/>
      </c>
      <c r="X143" s="2" t="str">
        <f>IF($A143&gt;='FG_243way_Regular Symbol'!G$16,"",IF(E143=0,"",IF(OR(E143=$U$1,E143=$V$1,E144=$U$1,E144=$V$1,E145=$U$1,E145=$V$1),0,1)))</f>
        <v/>
      </c>
      <c r="Y143" s="128" t="str">
        <f>IF($A143&gt;='FG_243way_Regular Symbol'!H$16,"",IF(F143=0,"",IF(OR(F143=$U$1,F143=$V$1,F144=$U$1,F144=$V$1,F145=$U$1,F145=$V$1),0,1)))</f>
        <v/>
      </c>
      <c r="AA143" s="342" t="str">
        <f>IF($A143&gt;='FG_243way_Regular Symbol'!D$16,"",IF(B143=0,"",IF(OR(B143=$AA$1,B143=$AB$1,B144=$AA$1,B144=$AB$1,B145=$AA$1,,B145=$AB$1),0,1)))</f>
        <v/>
      </c>
      <c r="AB143" s="2" t="str">
        <f>IF($A143&gt;='FG_243way_Regular Symbol'!E$16,"",IF(C143=0,"",IF(OR(C143=$AA$1,C143=$AB$1,C144=$AA$1,C144=$AB$1,C145=$AA$1,,C145=$AB$1),0,1)))</f>
        <v/>
      </c>
      <c r="AC143" s="2" t="str">
        <f>IF($A143&gt;='FG_243way_Regular Symbol'!F$16,"",IF(D143=0,"",IF(OR(D143=$AA$1,D143=$AB$1,D144=$AA$1,D144=$AB$1,D145=$AA$1,,D145=$AB$1),0,1)))</f>
        <v/>
      </c>
      <c r="AD143" s="2" t="str">
        <f>IF($A143&gt;='FG_243way_Regular Symbol'!G$16,"",IF(E143=0,"",IF(OR(E143=$AA$1,E143=$AB$1,E144=$AA$1,E144=$AB$1,E145=$AA$1,,E145=$AB$1),0,1)))</f>
        <v/>
      </c>
      <c r="AE143" s="128" t="str">
        <f>IF($A143&gt;='FG_243way_Regular Symbol'!H$16,"",IF(F143=0,"",IF(OR(F143=$AA$1,F143=$AB$1,F144=$AA$1,F144=$AB$1,F145=$AA$1,,F145=$AB$1),0,1)))</f>
        <v/>
      </c>
      <c r="AG143" s="342" t="str">
        <f>IF($A143&gt;='FG_243way_Regular Symbol'!D$16,"",IF(B143=0,"",IF(OR(B143=$AG$1,B143=$AH$1,B144=$AG$1,B144=$AH$1,B145=$AG$1,B145=$AH$1),0,1)))</f>
        <v/>
      </c>
      <c r="AH143" s="2" t="str">
        <f>IF($A143&gt;='FG_243way_Regular Symbol'!E$16,"",IF(C143=0,"",IF(OR(C143=$AG$1,C143=$AH$1,C144=$AG$1,C144=$AH$1,C145=$AG$1,C145=$AH$1),0,1)))</f>
        <v/>
      </c>
      <c r="AI143" s="2" t="str">
        <f>IF($A143&gt;='FG_243way_Regular Symbol'!F$16,"",IF(D143=0,"",IF(OR(D143=$AG$1,D143=$AH$1,D144=$AG$1,D144=$AH$1,D145=$AG$1,D145=$AH$1),0,1)))</f>
        <v/>
      </c>
      <c r="AJ143" s="2" t="str">
        <f>IF($A143&gt;='FG_243way_Regular Symbol'!G$16,"",IF(E143=0,"",IF(OR(E143=$AG$1,E143=$AH$1,E144=$AG$1,E144=$AH$1,E145=$AG$1,E145=$AH$1),0,1)))</f>
        <v/>
      </c>
      <c r="AK143" s="128" t="str">
        <f>IF($A143&gt;='FG_243way_Regular Symbol'!H$16,"",IF(F143=0,"",IF(OR(F143=$AG$1,F143=$AH$1,F144=$AG$1,F144=$AH$1,F145=$AG$1,F145=$AH$1),0,1)))</f>
        <v/>
      </c>
      <c r="AM143" s="342" t="str">
        <f>IF($A143&gt;='FG_243way_Regular Symbol'!D$16,"",IF(B143=0,"",IF(OR(B143=$AM$1,B143=$AN$1,B144=$AM$1,B144=$AN$1,B145=$AM$1,B145=$AN$1),0,1)))</f>
        <v/>
      </c>
      <c r="AN143" s="2" t="str">
        <f>IF($A143&gt;='FG_243way_Regular Symbol'!E$16,"",IF(C143=0,"",IF(OR(C143=$AM$1,C143=$AN$1,C144=$AM$1,C144=$AN$1,C145=$AM$1,C145=$AN$1),0,1)))</f>
        <v/>
      </c>
      <c r="AO143" s="2" t="str">
        <f>IF($A143&gt;='FG_243way_Regular Symbol'!F$16,"",IF(D143=0,"",IF(OR(D143=$AM$1,D143=$AN$1,D144=$AM$1,D144=$AN$1,D145=$AM$1,D145=$AN$1),0,1)))</f>
        <v/>
      </c>
      <c r="AP143" s="2" t="str">
        <f>IF($A143&gt;='FG_243way_Regular Symbol'!G$16,"",IF(E143=0,"",IF(OR(E143=$AM$1,E143=$AN$1,E144=$AM$1,E144=$AN$1,E145=$AM$1,E145=$AN$1),0,1)))</f>
        <v/>
      </c>
      <c r="AQ143" s="128" t="str">
        <f>IF($A143&gt;='FG_243way_Regular Symbol'!H$16,"",IF(F143=0,"",IF(OR(F143=$AM$1,F143=$AN$1,F144=$AM$1,F144=$AN$1,F145=$AM$1,F145=$AN$1),0,1)))</f>
        <v/>
      </c>
      <c r="AS143" s="342" t="str">
        <f>IF($A143&gt;='FG_243way_Regular Symbol'!D$16,"",IF(B143=0,"",IF(OR(B143=$AM$1,B143=$AT$1,B144=$AM$1,B144=$AT$1,B145=$AM$1,B145=$AT$1),0,1)))</f>
        <v/>
      </c>
      <c r="AT143" s="2" t="str">
        <f>IF($A143&gt;='FG_243way_Regular Symbol'!E$16,"",IF(C143=0,"",IF(OR(C143=$AM$1,C143=$AT$1,C144=$AM$1,C144=$AT$1,C145=$AM$1,C145=$AT$1),0,1)))</f>
        <v/>
      </c>
      <c r="AU143" s="2" t="str">
        <f>IF($A143&gt;='FG_243way_Regular Symbol'!F$16,"",IF(D143=0,"",IF(OR(D143=$AM$1,D143=$AT$1,D144=$AM$1,D144=$AT$1,D145=$AM$1,D145=$AT$1),0,1)))</f>
        <v/>
      </c>
      <c r="AV143" s="2" t="str">
        <f>IF($A143&gt;='FG_243way_Regular Symbol'!G$16,"",IF(E143=0,"",IF(OR(E143=$AM$1,E143=$AT$1,E144=$AM$1,E144=$AT$1,E145=$AM$1,E145=$AT$1),0,1)))</f>
        <v/>
      </c>
      <c r="AW143" s="128" t="str">
        <f>IF($A143&gt;='FG_243way_Regular Symbol'!H$16,"",IF(F143=0,"",IF(OR(F143=$AM$1,F143=$AT$1,F144=$AM$1,F144=$AT$1,F145=$AM$1,F145=$AT$1),0,1)))</f>
        <v/>
      </c>
      <c r="AY143" s="342" t="str">
        <f>IF($A143&gt;='FG_243way_Regular Symbol'!D$16,"",IF(B143=0,"",IF(OR(B143=$AM$1,B143=$AZ$1,B144=$AM$1,B144=$AZ$1,B145=$AM$1,B145=$AZ$1),0,1)))</f>
        <v/>
      </c>
      <c r="AZ143" s="2" t="str">
        <f>IF($A143&gt;='FG_243way_Regular Symbol'!E$16,"",IF(C143=0,"",IF(OR(C143=$AM$1,C143=$AZ$1,C144=$AM$1,C144=$AZ$1,C145=$AM$1,C145=$AZ$1),0,1)))</f>
        <v/>
      </c>
      <c r="BA143" s="2" t="str">
        <f>IF($A143&gt;='FG_243way_Regular Symbol'!F$16,"",IF(D143=0,"",IF(OR(D143=$AM$1,D143=$AZ$1,D144=$AM$1,D144=$AZ$1,D145=$AM$1,D145=$AZ$1),0,1)))</f>
        <v/>
      </c>
      <c r="BB143" s="2" t="str">
        <f>IF($A143&gt;='FG_243way_Regular Symbol'!G$16,"",IF(E143=0,"",IF(OR(E143=$AM$1,E143=$AZ$1,E144=$AM$1,E144=$AZ$1,E145=$AM$1,E145=$AZ$1),0,1)))</f>
        <v/>
      </c>
      <c r="BC143" s="128" t="str">
        <f>IF($A143&gt;='FG_243way_Regular Symbol'!H$16,"",IF(F143=0,"",IF(OR(F143=$AM$1,F143=$AZ$1,F144=$AM$1,F144=$AZ$1,F145=$AM$1,F145=$AZ$1),0,1)))</f>
        <v/>
      </c>
      <c r="BE143" s="342"/>
      <c r="BF143" s="2"/>
      <c r="BG143" s="2" t="str">
        <f>IF($A143&gt;='FG_243way_Regular Symbol'!F$16,"",IF(D143=0,"",COUNTIF(D143:D145,$BF$1)))</f>
        <v/>
      </c>
      <c r="BH143" s="2" t="str">
        <f>IF($A143&gt;='FG_243way_Regular Symbol'!G$16,"",IF(E143=0,"",COUNTIF(E143:E145,$BF$1)))</f>
        <v/>
      </c>
      <c r="BI143" s="2" t="str">
        <f>IF($A143&gt;='FG_243way_Regular Symbol'!H$16,"",IF(F143=0,"",COUNTIF(F143:F145,$BF$1)))</f>
        <v/>
      </c>
      <c r="BK143" s="342"/>
      <c r="BL143" s="2"/>
      <c r="BM143" s="2" t="str">
        <f>IF($A143&gt;='FG_243way_Regular Symbol'!F$16,"",IF(D143=0,"",IF(OR(D143=$AM$1,D143=$BL$1,D144=$AM$1,D144=$BL$1,D145=$AM$1,D145=$BL$1),0,1)))</f>
        <v/>
      </c>
      <c r="BN143" s="2" t="str">
        <f>IF($A143&gt;='FG_243way_Regular Symbol'!G$16,"",IF(E143=0,"",IF(OR(E143=$AM$1,E143=$BL$1,E144=$AM$1,E144=$BL$1,E145=$AM$1,E145=$BL$1),0,1)))</f>
        <v/>
      </c>
      <c r="BO143" s="128" t="str">
        <f>IF($A143&gt;='FG_243way_Regular Symbol'!H$16,"",IF(F143=0,"",IF(OR(F143=$AM$1,F143=$BL$1,F144=$AM$1,F144=$BL$1,F145=$AM$1,F145=$BL$1),0,1)))</f>
        <v/>
      </c>
      <c r="BQ143" s="2" t="str">
        <f>IF($A143&gt;='FG_243way_Regular Symbol'!D$16,"",IF(B143=0,"",IF(OR(B143=$BQ$1,B143=$BR$1,B144=$BQ$1,B144=$BR$1,B145=$BQ$1,B145=$BR$1),0,1)))</f>
        <v/>
      </c>
      <c r="BR143" s="2" t="str">
        <f>IF($A143&gt;='FG_243way_Regular Symbol'!E$16,"",IF(C143=0,"",IF(OR(C143=$BQ$1,C143=$BR$1,C144=$BQ$1,C144=$BR$1,C145=$BQ$1,C145=$BR$1),0,1)))</f>
        <v/>
      </c>
      <c r="BS143" s="2" t="str">
        <f>IF($A143&gt;='FG_243way_Regular Symbol'!F$16,"",IF(D143=0,"",IF(OR(D143=$BQ$1,D143=$BR$1,D144=$BQ$1,D144=$BR$1,D145=$BQ$1,D145=$BR$1),0,1)))</f>
        <v/>
      </c>
      <c r="BT143" s="2" t="str">
        <f>IF($A143&gt;='FG_243way_Regular Symbol'!G$16,"",IF(E143=0,"",IF(OR(E143=$BQ$1,E143=$BR$1,E144=$BQ$1,E144=$BR$1,E145=$BQ$1,E145=$BR$1),0,1)))</f>
        <v/>
      </c>
      <c r="BU143" s="2" t="str">
        <f>IF($A143&gt;='FG_243way_Regular Symbol'!H$16,"",IF(F143=0,"",IF(OR(F143=$BQ$1,F143=$BR$1,F144=$BQ$1,F144=$BR$1,F145=$BQ$1,F145=$BR$1),0,1)))</f>
        <v/>
      </c>
      <c r="BW143" s="2" t="str">
        <f>IF($A143&gt;='FG_243way_Regular Symbol'!D$16,"",IF(B143=0,"",IF(OR(B143=$BW$1,B144=$BW$1,B145=$BW$1,B143=$BX$1,B144=$BX$1,B145=$BX$1),0,1)))</f>
        <v/>
      </c>
      <c r="BX143" s="2" t="str">
        <f>IF($A143&gt;='FG_243way_Regular Symbol'!E$16,"",IF(C143=0,"",IF(OR(C143=$BW$1,C144=$BW$1,C145=$BW$1,C143=$BX$1,C144=$BX$1,C145=$BX$1),0,1)))</f>
        <v/>
      </c>
      <c r="BY143" s="2" t="str">
        <f>IF($A143&gt;='FG_243way_Regular Symbol'!F$16,"",IF(D143=0,"",IF(OR(D143=$BW$1,D144=$BW$1,D145=$BW$1,D143=$BX$1,D144=$BX$1,D145=$BX$1),0,1)))</f>
        <v/>
      </c>
      <c r="BZ143" s="2" t="str">
        <f>IF($A143&gt;='FG_243way_Regular Symbol'!G$16,"",IF(E143=0,"",IF(OR(E143=$BW$1,E144=$BW$1,E145=$BW$1,E143=$BX$1,E144=$BX$1,E145=$BX$1),0,1)))</f>
        <v/>
      </c>
      <c r="CA143" s="2" t="str">
        <f>IF($A143&gt;='FG_243way_Regular Symbol'!H$16,"",IF(F143=0,"",IF(OR(F143=$BW$1,F144=$BW$1,F145=$BW$1,F143=$BX$1,F144=$BX$1,F145=$BX$1),0,1)))</f>
        <v/>
      </c>
      <c r="CC143" s="2" t="str">
        <f>IF($A143&gt;='FG_243way_Regular Symbol'!D$16,"",IF(B143=0,"",IF(OR(B143=$BW$1,B144=$BW$1,B145=$BW$1,B143=$CD$1,B144=$CD$1,B145=$CD$1),0,1)))</f>
        <v/>
      </c>
      <c r="CD143" s="2" t="str">
        <f>IF($A143&gt;='FG_243way_Regular Symbol'!E$16,"",IF(C143=0,"",IF(OR(C143=$BW$1,C144=$BW$1,C145=$BW$1,C143=$CD$1,C144=$CD$1,C145=$CD$1),0,1)))</f>
        <v/>
      </c>
      <c r="CE143" s="2" t="str">
        <f>IF($A143&gt;='FG_243way_Regular Symbol'!F$16,"",IF(D143=0,"",IF(OR(D143=$BW$1,D144=$BW$1,D145=$BW$1,D143=$CD$1,D144=$CD$1,D145=$CD$1),0,1)))</f>
        <v/>
      </c>
      <c r="CF143" s="2" t="str">
        <f>IF($A143&gt;='FG_243way_Regular Symbol'!G$16,"",IF(E143=0,"",IF(OR(E143=$BW$1,E144=$BW$1,E145=$BW$1,E143=$CD$1,E144=$CD$1,E145=$CD$1),0,1)))</f>
        <v/>
      </c>
      <c r="CG143" s="2" t="str">
        <f>IF($A143&gt;='FG_243way_Regular Symbol'!H$16,"",IF(F143=0,"",IF(OR(F143=$BW$1,F144=$BW$1,F145=$BW$1,F143=$CD$1,F144=$CD$1,F145=$CD$1),0,1)))</f>
        <v/>
      </c>
      <c r="CI143" s="2" t="str">
        <f>IF($A143&gt;='FG_243way_Regular Symbol'!D$16,"",IF(B143=0,"",IF(OR(B143=$BW$1,B144=$BW$1,B145=$BW$1,B143=$CJ$1,B144=$CJ$1,B145=$CJ$1),0,1)))</f>
        <v/>
      </c>
      <c r="CJ143" s="2" t="str">
        <f>IF($A143&gt;='FG_243way_Regular Symbol'!E$16,"",IF(C143=0,"",IF(OR(C143=$BW$1,C144=$BW$1,C145=$BW$1,C143=$CJ$1,C144=$CJ$1,C145=$CJ$1),0,1)))</f>
        <v/>
      </c>
      <c r="CK143" s="2" t="str">
        <f>IF($A143&gt;='FG_243way_Regular Symbol'!F$16,"",IF(D143=0,"",IF(OR(D143=$BW$1,D144=$BW$1,D145=$BW$1,D143=$CJ$1,D144=$CJ$1,D145=$CJ$1),0,1)))</f>
        <v/>
      </c>
      <c r="CL143" s="2" t="str">
        <f>IF($A143&gt;='FG_243way_Regular Symbol'!G$16,"",IF(E143=0,"",IF(OR(E143=$BW$1,E144=$BW$1,E145=$BW$1,E143=$CJ$1,E144=$CJ$1,E145=$CJ$1),0,1)))</f>
        <v/>
      </c>
      <c r="CM143" s="2" t="str">
        <f>IF($A143&gt;='FG_243way_Regular Symbol'!H$16,"",IF(F143=0,"",IF(OR(F143=$BW$1,F144=$BW$1,F145=$BW$1,F143=$CJ$1,F144=$CJ$1,F145=$CJ$1),0,1)))</f>
        <v/>
      </c>
      <c r="CO143" s="2" t="str">
        <f>IF($A143&gt;='FG_243way_Regular Symbol'!D$16,"",IF(B143=0,"",IF(OR(B143=$BW$1,B144=$BW$1,B145=$BW$1,B143=$CP$1,B144=$CP$1,B145=$CP$1),0,1)))</f>
        <v/>
      </c>
      <c r="CP143" s="2" t="str">
        <f>IF($A143&gt;='FG_243way_Regular Symbol'!E$16,"",IF(C143=0,"",IF(OR(C143=$BW$1,C144=$BW$1,C145=$BW$1,C143=$CP$1,C144=$CP$1,C145=$CP$1),0,1)))</f>
        <v/>
      </c>
      <c r="CQ143" s="2" t="str">
        <f>IF($A143&gt;='FG_243way_Regular Symbol'!F$16,"",IF(D143=0,"",IF(OR(D143=$BW$1,D144=$BW$1,D145=$BW$1,D143=$CP$1,D144=$CP$1,D145=$CP$1),0,1)))</f>
        <v/>
      </c>
      <c r="CR143" s="2" t="str">
        <f>IF($A143&gt;='FG_243way_Regular Symbol'!G$16,"",IF(E143=0,"",IF(OR(E143=$BW$1,E144=$BW$1,E145=$BW$1,E143=$CP$1,E144=$CP$1,E145=$CP$1),0,1)))</f>
        <v/>
      </c>
      <c r="CS143" s="2" t="str">
        <f>IF($A143&gt;='FG_243way_Regular Symbol'!H$16,"",IF(F143=0,"",IF(OR(F143=$BW$1,F144=$BW$1,F145=$BW$1,F143=$CP$1,F144=$CP$1,F145=$CP$1),0,1)))</f>
        <v/>
      </c>
      <c r="CU143" s="2" t="str">
        <f>IF($A143&gt;='FG_243way_Regular Symbol'!D$16,"",IF(B143=0,"",IF(OR(B143=$BW$1,B144=$BW$1,B145=$BW$1,B143=$CV$1,B144=$CV$1,B145=$CV$1),0,1)))</f>
        <v/>
      </c>
      <c r="CV143" s="2" t="str">
        <f>IF($A143&gt;='FG_243way_Regular Symbol'!E$16,"",IF(C143=0,"",IF(OR(C143=$BW$1,C144=$BW$1,C145=$BW$1,C143=$CV$1,C144=$CV$1,C145=$CV$1),0,1)))</f>
        <v/>
      </c>
      <c r="CW143" s="2" t="str">
        <f>IF($A143&gt;='FG_243way_Regular Symbol'!F$16,"",IF(D143=0,"",IF(OR(D143=$BW$1,D144=$BW$1,D145=$BW$1,D143=$CV$1,D144=$CV$1,D145=$CV$1),0,1)))</f>
        <v/>
      </c>
      <c r="CX143" s="2" t="str">
        <f>IF($A143&gt;='FG_243way_Regular Symbol'!G$16,"",IF(E143=0,"",IF(OR(E143=$BW$1,E144=$BW$1,E145=$BW$1,E143=$CV$1,E144=$CV$1,E145=$CV$1),0,1)))</f>
        <v/>
      </c>
      <c r="CY143" s="2" t="str">
        <f>IF($A143&gt;='FG_243way_Regular Symbol'!H$16,"",IF(F143=0,"",IF(OR(F143=$BW$1,F144=$BW$1,F145=$BW$1,F143=$CV$1,F144=$CV$1,F145=$CV$1),0,1)))</f>
        <v/>
      </c>
    </row>
    <row r="144" spans="1:103">
      <c r="A144" s="341">
        <f>IF('FG_243way_Regular Symbol'!L143="","",'FG_243way_Regular Symbol'!L143)</f>
        <v>140</v>
      </c>
      <c r="B144" s="184" t="str">
        <f>IF('FG_243way_Regular Symbol'!M143="",
IF($A144-'FG_243way_Regular Symbol'!D$16&gt;='FG_243way_RegularＸ_W()'!B$2-1,"",VLOOKUP($A144-'FG_243way_Regular Symbol'!D$16,'FG_243way_Regular Symbol'!$L$3:$Q$99,'FG_243way_RegularＸ_W()'!B$3+1,FALSE)),
'FG_243way_Regular Symbol'!M143)</f>
        <v/>
      </c>
      <c r="C144" s="184" t="str">
        <f>IF('FG_243way_Regular Symbol'!N143="",
IF($A144-'FG_243way_Regular Symbol'!E$16&gt;='FG_243way_RegularＸ_W()'!C$2-1,"",VLOOKUP($A144-'FG_243way_Regular Symbol'!E$16,'FG_243way_Regular Symbol'!$L$3:$Q$99,'FG_243way_RegularＸ_W()'!C$3+1,FALSE)),
'FG_243way_Regular Symbol'!N143)</f>
        <v/>
      </c>
      <c r="D144" s="184" t="str">
        <f>IF('FG_243way_Regular Symbol'!O143="",
IF($A144-'FG_243way_Regular Symbol'!F$16&gt;='FG_243way_RegularＸ_W()'!D$2-1,"",VLOOKUP($A144-'FG_243way_Regular Symbol'!F$16,'FG_243way_Regular Symbol'!$L$3:$Q$99,'FG_243way_RegularＸ_W()'!D$3+1,FALSE)),
'FG_243way_Regular Symbol'!O143)</f>
        <v/>
      </c>
      <c r="E144" s="184" t="str">
        <f>IF('FG_243way_Regular Symbol'!P143="",
IF($A144-'FG_243way_Regular Symbol'!G$16&gt;='FG_243way_RegularＸ_W()'!E$2-1,"",VLOOKUP($A144-'FG_243way_Regular Symbol'!G$16,'FG_243way_Regular Symbol'!$L$3:$Q$99,'FG_243way_RegularＸ_W()'!E$3+1,FALSE)),
'FG_243way_Regular Symbol'!P143)</f>
        <v/>
      </c>
      <c r="F144" s="358" t="str">
        <f>IF('FG_243way_Regular Symbol'!Q143="",
IF($A144-'FG_243way_Regular Symbol'!H$16&gt;='FG_243way_RegularＸ_W()'!F$2-1,"",VLOOKUP($A144-'FG_243way_Regular Symbol'!H$16,'FG_243way_Regular Symbol'!$L$3:$Q$99,'FG_243way_RegularＸ_W()'!F$3+1,FALSE)),
'FG_243way_Regular Symbol'!Q143)</f>
        <v/>
      </c>
      <c r="O144" s="342" t="str">
        <f>IF($A144&gt;='FG_243way_Regular Symbol'!D$16,"",IF(B144=0,"",IF(OR(B144=$O$1,B144=$P$1,B145=$O$1,B145=$P$1,B146=$O$1,B146=$P$1),0,1)))</f>
        <v/>
      </c>
      <c r="P144" s="2" t="str">
        <f>IF($A144&gt;='FG_243way_Regular Symbol'!E$16,"",IF(C144=0,"",IF(OR(C144=$O$1,C144=$P$1,C145=$O$1,C145=$P$1,C146=$O$1,C146=$P$1),0,1)))</f>
        <v/>
      </c>
      <c r="Q144" s="2" t="str">
        <f>IF($A144&gt;='FG_243way_Regular Symbol'!F$16,"",IF(D144=0,"",IF(OR(D144=$O$1,D144=$P$1,D145=$O$1,D145=$P$1,D146=$O$1,D146=$P$1),0,1)))</f>
        <v/>
      </c>
      <c r="R144" s="2" t="str">
        <f>IF($A144&gt;='FG_243way_Regular Symbol'!G$16,"",IF(E144=0,"",IF(OR(E144=$O$1,E144=$P$1,E145=$O$1,E145=$P$1,E146=$O$1,E146=$P$1),0,1)))</f>
        <v/>
      </c>
      <c r="S144" s="128" t="str">
        <f>IF($A144&gt;='FG_243way_Regular Symbol'!H$16,"",IF(F144=0,"",IF(OR(F144=$O$1,F144=$P$1,F145=$O$1,F145=$P$1,F146=$O$1,F146=$P$1),0,1)))</f>
        <v/>
      </c>
      <c r="U144" s="342" t="str">
        <f>IF($A144&gt;='FG_243way_Regular Symbol'!D$16,"",IF(B144=0,"",IF(OR(B144=$U$1,B144=$V$1,B145=$U$1,B145=$V$1,B146=$U$1,B146=$V$1),0,1)))</f>
        <v/>
      </c>
      <c r="V144" s="2" t="str">
        <f>IF($A144&gt;='FG_243way_Regular Symbol'!E$16,"",IF(C144=0,"",IF(OR(C144=$U$1,C144=$V$1,C145=$U$1,C145=$V$1,C146=$U$1,C146=$V$1),0,1)))</f>
        <v/>
      </c>
      <c r="W144" s="2" t="str">
        <f>IF($A144&gt;='FG_243way_Regular Symbol'!F$16,"",IF(D144=0,"",IF(OR(D144=$U$1,D144=$V$1,D145=$U$1,D145=$V$1,D146=$U$1,D146=$V$1),0,1)))</f>
        <v/>
      </c>
      <c r="X144" s="2" t="str">
        <f>IF($A144&gt;='FG_243way_Regular Symbol'!G$16,"",IF(E144=0,"",IF(OR(E144=$U$1,E144=$V$1,E145=$U$1,E145=$V$1,E146=$U$1,E146=$V$1),0,1)))</f>
        <v/>
      </c>
      <c r="Y144" s="128" t="str">
        <f>IF($A144&gt;='FG_243way_Regular Symbol'!H$16,"",IF(F144=0,"",IF(OR(F144=$U$1,F144=$V$1,F145=$U$1,F145=$V$1,F146=$U$1,F146=$V$1),0,1)))</f>
        <v/>
      </c>
      <c r="AA144" s="342" t="str">
        <f>IF($A144&gt;='FG_243way_Regular Symbol'!D$16,"",IF(B144=0,"",IF(OR(B144=$AA$1,B144=$AB$1,B145=$AA$1,B145=$AB$1,B146=$AA$1,,B146=$AB$1),0,1)))</f>
        <v/>
      </c>
      <c r="AB144" s="2" t="str">
        <f>IF($A144&gt;='FG_243way_Regular Symbol'!E$16,"",IF(C144=0,"",IF(OR(C144=$AA$1,C144=$AB$1,C145=$AA$1,C145=$AB$1,C146=$AA$1,,C146=$AB$1),0,1)))</f>
        <v/>
      </c>
      <c r="AC144" s="2" t="str">
        <f>IF($A144&gt;='FG_243way_Regular Symbol'!F$16,"",IF(D144=0,"",IF(OR(D144=$AA$1,D144=$AB$1,D145=$AA$1,D145=$AB$1,D146=$AA$1,,D146=$AB$1),0,1)))</f>
        <v/>
      </c>
      <c r="AD144" s="2" t="str">
        <f>IF($A144&gt;='FG_243way_Regular Symbol'!G$16,"",IF(E144=0,"",IF(OR(E144=$AA$1,E144=$AB$1,E145=$AA$1,E145=$AB$1,E146=$AA$1,,E146=$AB$1),0,1)))</f>
        <v/>
      </c>
      <c r="AE144" s="128" t="str">
        <f>IF($A144&gt;='FG_243way_Regular Symbol'!H$16,"",IF(F144=0,"",IF(OR(F144=$AA$1,F144=$AB$1,F145=$AA$1,F145=$AB$1,F146=$AA$1,,F146=$AB$1),0,1)))</f>
        <v/>
      </c>
      <c r="AG144" s="342" t="str">
        <f>IF($A144&gt;='FG_243way_Regular Symbol'!D$16,"",IF(B144=0,"",IF(OR(B144=$AG$1,B144=$AH$1,B145=$AG$1,B145=$AH$1,B146=$AG$1,B146=$AH$1),0,1)))</f>
        <v/>
      </c>
      <c r="AH144" s="2" t="str">
        <f>IF($A144&gt;='FG_243way_Regular Symbol'!E$16,"",IF(C144=0,"",IF(OR(C144=$AG$1,C144=$AH$1,C145=$AG$1,C145=$AH$1,C146=$AG$1,C146=$AH$1),0,1)))</f>
        <v/>
      </c>
      <c r="AI144" s="2" t="str">
        <f>IF($A144&gt;='FG_243way_Regular Symbol'!F$16,"",IF(D144=0,"",IF(OR(D144=$AG$1,D144=$AH$1,D145=$AG$1,D145=$AH$1,D146=$AG$1,D146=$AH$1),0,1)))</f>
        <v/>
      </c>
      <c r="AJ144" s="2" t="str">
        <f>IF($A144&gt;='FG_243way_Regular Symbol'!G$16,"",IF(E144=0,"",IF(OR(E144=$AG$1,E144=$AH$1,E145=$AG$1,E145=$AH$1,E146=$AG$1,E146=$AH$1),0,1)))</f>
        <v/>
      </c>
      <c r="AK144" s="128" t="str">
        <f>IF($A144&gt;='FG_243way_Regular Symbol'!H$16,"",IF(F144=0,"",IF(OR(F144=$AG$1,F144=$AH$1,F145=$AG$1,F145=$AH$1,F146=$AG$1,F146=$AH$1),0,1)))</f>
        <v/>
      </c>
      <c r="AM144" s="342" t="str">
        <f>IF($A144&gt;='FG_243way_Regular Symbol'!D$16,"",IF(B144=0,"",IF(OR(B144=$AM$1,B144=$AN$1,B145=$AM$1,B145=$AN$1,B146=$AM$1,B146=$AN$1),0,1)))</f>
        <v/>
      </c>
      <c r="AN144" s="2" t="str">
        <f>IF($A144&gt;='FG_243way_Regular Symbol'!E$16,"",IF(C144=0,"",IF(OR(C144=$AM$1,C144=$AN$1,C145=$AM$1,C145=$AN$1,C146=$AM$1,C146=$AN$1),0,1)))</f>
        <v/>
      </c>
      <c r="AO144" s="2" t="str">
        <f>IF($A144&gt;='FG_243way_Regular Symbol'!F$16,"",IF(D144=0,"",IF(OR(D144=$AM$1,D144=$AN$1,D145=$AM$1,D145=$AN$1,D146=$AM$1,D146=$AN$1),0,1)))</f>
        <v/>
      </c>
      <c r="AP144" s="2" t="str">
        <f>IF($A144&gt;='FG_243way_Regular Symbol'!G$16,"",IF(E144=0,"",IF(OR(E144=$AM$1,E144=$AN$1,E145=$AM$1,E145=$AN$1,E146=$AM$1,E146=$AN$1),0,1)))</f>
        <v/>
      </c>
      <c r="AQ144" s="128" t="str">
        <f>IF($A144&gt;='FG_243way_Regular Symbol'!H$16,"",IF(F144=0,"",IF(OR(F144=$AM$1,F144=$AN$1,F145=$AM$1,F145=$AN$1,F146=$AM$1,F146=$AN$1),0,1)))</f>
        <v/>
      </c>
      <c r="AS144" s="342" t="str">
        <f>IF($A144&gt;='FG_243way_Regular Symbol'!D$16,"",IF(B144=0,"",IF(OR(B144=$AM$1,B144=$AT$1,B145=$AM$1,B145=$AT$1,B146=$AM$1,B146=$AT$1),0,1)))</f>
        <v/>
      </c>
      <c r="AT144" s="2" t="str">
        <f>IF($A144&gt;='FG_243way_Regular Symbol'!E$16,"",IF(C144=0,"",IF(OR(C144=$AM$1,C144=$AT$1,C145=$AM$1,C145=$AT$1,C146=$AM$1,C146=$AT$1),0,1)))</f>
        <v/>
      </c>
      <c r="AU144" s="2" t="str">
        <f>IF($A144&gt;='FG_243way_Regular Symbol'!F$16,"",IF(D144=0,"",IF(OR(D144=$AM$1,D144=$AT$1,D145=$AM$1,D145=$AT$1,D146=$AM$1,D146=$AT$1),0,1)))</f>
        <v/>
      </c>
      <c r="AV144" s="2" t="str">
        <f>IF($A144&gt;='FG_243way_Regular Symbol'!G$16,"",IF(E144=0,"",IF(OR(E144=$AM$1,E144=$AT$1,E145=$AM$1,E145=$AT$1,E146=$AM$1,E146=$AT$1),0,1)))</f>
        <v/>
      </c>
      <c r="AW144" s="128" t="str">
        <f>IF($A144&gt;='FG_243way_Regular Symbol'!H$16,"",IF(F144=0,"",IF(OR(F144=$AM$1,F144=$AT$1,F145=$AM$1,F145=$AT$1,F146=$AM$1,F146=$AT$1),0,1)))</f>
        <v/>
      </c>
      <c r="AY144" s="342" t="str">
        <f>IF($A144&gt;='FG_243way_Regular Symbol'!D$16,"",IF(B144=0,"",IF(OR(B144=$AM$1,B144=$AZ$1,B145=$AM$1,B145=$AZ$1,B146=$AM$1,B146=$AZ$1),0,1)))</f>
        <v/>
      </c>
      <c r="AZ144" s="2" t="str">
        <f>IF($A144&gt;='FG_243way_Regular Symbol'!E$16,"",IF(C144=0,"",IF(OR(C144=$AM$1,C144=$AZ$1,C145=$AM$1,C145=$AZ$1,C146=$AM$1,C146=$AZ$1),0,1)))</f>
        <v/>
      </c>
      <c r="BA144" s="2" t="str">
        <f>IF($A144&gt;='FG_243way_Regular Symbol'!F$16,"",IF(D144=0,"",IF(OR(D144=$AM$1,D144=$AZ$1,D145=$AM$1,D145=$AZ$1,D146=$AM$1,D146=$AZ$1),0,1)))</f>
        <v/>
      </c>
      <c r="BB144" s="2" t="str">
        <f>IF($A144&gt;='FG_243way_Regular Symbol'!G$16,"",IF(E144=0,"",IF(OR(E144=$AM$1,E144=$AZ$1,E145=$AM$1,E145=$AZ$1,E146=$AM$1,E146=$AZ$1),0,1)))</f>
        <v/>
      </c>
      <c r="BC144" s="128" t="str">
        <f>IF($A144&gt;='FG_243way_Regular Symbol'!H$16,"",IF(F144=0,"",IF(OR(F144=$AM$1,F144=$AZ$1,F145=$AM$1,F145=$AZ$1,F146=$AM$1,F146=$AZ$1),0,1)))</f>
        <v/>
      </c>
      <c r="BE144" s="342"/>
      <c r="BF144" s="2"/>
      <c r="BG144" s="2" t="str">
        <f>IF($A144&gt;='FG_243way_Regular Symbol'!F$16,"",IF(D144=0,"",COUNTIF(D144:D146,$BF$1)))</f>
        <v/>
      </c>
      <c r="BH144" s="2" t="str">
        <f>IF($A144&gt;='FG_243way_Regular Symbol'!G$16,"",IF(E144=0,"",COUNTIF(E144:E146,$BF$1)))</f>
        <v/>
      </c>
      <c r="BI144" s="2" t="str">
        <f>IF($A144&gt;='FG_243way_Regular Symbol'!H$16,"",IF(F144=0,"",COUNTIF(F144:F146,$BF$1)))</f>
        <v/>
      </c>
      <c r="BK144" s="342"/>
      <c r="BL144" s="2"/>
      <c r="BM144" s="2" t="str">
        <f>IF($A144&gt;='FG_243way_Regular Symbol'!F$16,"",IF(D144=0,"",IF(OR(D144=$AM$1,D144=$BL$1,D145=$AM$1,D145=$BL$1,D146=$AM$1,D146=$BL$1),0,1)))</f>
        <v/>
      </c>
      <c r="BN144" s="2" t="str">
        <f>IF($A144&gt;='FG_243way_Regular Symbol'!G$16,"",IF(E144=0,"",IF(OR(E144=$AM$1,E144=$BL$1,E145=$AM$1,E145=$BL$1,E146=$AM$1,E146=$BL$1),0,1)))</f>
        <v/>
      </c>
      <c r="BO144" s="128" t="str">
        <f>IF($A144&gt;='FG_243way_Regular Symbol'!H$16,"",IF(F144=0,"",IF(OR(F144=$AM$1,F144=$BL$1,F145=$AM$1,F145=$BL$1,F146=$AM$1,F146=$BL$1),0,1)))</f>
        <v/>
      </c>
      <c r="BQ144" s="2" t="str">
        <f>IF($A144&gt;='FG_243way_Regular Symbol'!D$16,"",IF(B144=0,"",IF(OR(B144=$BQ$1,B144=$BR$1,B145=$BQ$1,B145=$BR$1,B146=$BQ$1,B146=$BR$1),0,1)))</f>
        <v/>
      </c>
      <c r="BR144" s="2" t="str">
        <f>IF($A144&gt;='FG_243way_Regular Symbol'!E$16,"",IF(C144=0,"",IF(OR(C144=$BQ$1,C144=$BR$1,C145=$BQ$1,C145=$BR$1,C146=$BQ$1,C146=$BR$1),0,1)))</f>
        <v/>
      </c>
      <c r="BS144" s="2" t="str">
        <f>IF($A144&gt;='FG_243way_Regular Symbol'!F$16,"",IF(D144=0,"",IF(OR(D144=$BQ$1,D144=$BR$1,D145=$BQ$1,D145=$BR$1,D146=$BQ$1,D146=$BR$1),0,1)))</f>
        <v/>
      </c>
      <c r="BT144" s="2" t="str">
        <f>IF($A144&gt;='FG_243way_Regular Symbol'!G$16,"",IF(E144=0,"",IF(OR(E144=$BQ$1,E144=$BR$1,E145=$BQ$1,E145=$BR$1,E146=$BQ$1,E146=$BR$1),0,1)))</f>
        <v/>
      </c>
      <c r="BU144" s="2" t="str">
        <f>IF($A144&gt;='FG_243way_Regular Symbol'!H$16,"",IF(F144=0,"",IF(OR(F144=$BQ$1,F144=$BR$1,F145=$BQ$1,F145=$BR$1,F146=$BQ$1,F146=$BR$1),0,1)))</f>
        <v/>
      </c>
      <c r="BW144" s="2" t="str">
        <f>IF($A144&gt;='FG_243way_Regular Symbol'!D$16,"",IF(B144=0,"",IF(OR(B144=$BW$1,B145=$BW$1,B146=$BW$1,B144=$BX$1,B145=$BX$1,B146=$BX$1),0,1)))</f>
        <v/>
      </c>
      <c r="BX144" s="2" t="str">
        <f>IF($A144&gt;='FG_243way_Regular Symbol'!E$16,"",IF(C144=0,"",IF(OR(C144=$BW$1,C145=$BW$1,C146=$BW$1,C144=$BX$1,C145=$BX$1,C146=$BX$1),0,1)))</f>
        <v/>
      </c>
      <c r="BY144" s="2" t="str">
        <f>IF($A144&gt;='FG_243way_Regular Symbol'!F$16,"",IF(D144=0,"",IF(OR(D144=$BW$1,D145=$BW$1,D146=$BW$1,D144=$BX$1,D145=$BX$1,D146=$BX$1),0,1)))</f>
        <v/>
      </c>
      <c r="BZ144" s="2" t="str">
        <f>IF($A144&gt;='FG_243way_Regular Symbol'!G$16,"",IF(E144=0,"",IF(OR(E144=$BW$1,E145=$BW$1,E146=$BW$1,E144=$BX$1,E145=$BX$1,E146=$BX$1),0,1)))</f>
        <v/>
      </c>
      <c r="CA144" s="2" t="str">
        <f>IF($A144&gt;='FG_243way_Regular Symbol'!H$16,"",IF(F144=0,"",IF(OR(F144=$BW$1,F145=$BW$1,F146=$BW$1,F144=$BX$1,F145=$BX$1,F146=$BX$1),0,1)))</f>
        <v/>
      </c>
      <c r="CC144" s="2" t="str">
        <f>IF($A144&gt;='FG_243way_Regular Symbol'!D$16,"",IF(B144=0,"",IF(OR(B144=$BW$1,B145=$BW$1,B146=$BW$1,B144=$CD$1,B145=$CD$1,B146=$CD$1),0,1)))</f>
        <v/>
      </c>
      <c r="CD144" s="2" t="str">
        <f>IF($A144&gt;='FG_243way_Regular Symbol'!E$16,"",IF(C144=0,"",IF(OR(C144=$BW$1,C145=$BW$1,C146=$BW$1,C144=$CD$1,C145=$CD$1,C146=$CD$1),0,1)))</f>
        <v/>
      </c>
      <c r="CE144" s="2" t="str">
        <f>IF($A144&gt;='FG_243way_Regular Symbol'!F$16,"",IF(D144=0,"",IF(OR(D144=$BW$1,D145=$BW$1,D146=$BW$1,D144=$CD$1,D145=$CD$1,D146=$CD$1),0,1)))</f>
        <v/>
      </c>
      <c r="CF144" s="2" t="str">
        <f>IF($A144&gt;='FG_243way_Regular Symbol'!G$16,"",IF(E144=0,"",IF(OR(E144=$BW$1,E145=$BW$1,E146=$BW$1,E144=$CD$1,E145=$CD$1,E146=$CD$1),0,1)))</f>
        <v/>
      </c>
      <c r="CG144" s="2" t="str">
        <f>IF($A144&gt;='FG_243way_Regular Symbol'!H$16,"",IF(F144=0,"",IF(OR(F144=$BW$1,F145=$BW$1,F146=$BW$1,F144=$CD$1,F145=$CD$1,F146=$CD$1),0,1)))</f>
        <v/>
      </c>
      <c r="CI144" s="2" t="str">
        <f>IF($A144&gt;='FG_243way_Regular Symbol'!D$16,"",IF(B144=0,"",IF(OR(B144=$BW$1,B145=$BW$1,B146=$BW$1,B144=$CJ$1,B145=$CJ$1,B146=$CJ$1),0,1)))</f>
        <v/>
      </c>
      <c r="CJ144" s="2" t="str">
        <f>IF($A144&gt;='FG_243way_Regular Symbol'!E$16,"",IF(C144=0,"",IF(OR(C144=$BW$1,C145=$BW$1,C146=$BW$1,C144=$CJ$1,C145=$CJ$1,C146=$CJ$1),0,1)))</f>
        <v/>
      </c>
      <c r="CK144" s="2" t="str">
        <f>IF($A144&gt;='FG_243way_Regular Symbol'!F$16,"",IF(D144=0,"",IF(OR(D144=$BW$1,D145=$BW$1,D146=$BW$1,D144=$CJ$1,D145=$CJ$1,D146=$CJ$1),0,1)))</f>
        <v/>
      </c>
      <c r="CL144" s="2" t="str">
        <f>IF($A144&gt;='FG_243way_Regular Symbol'!G$16,"",IF(E144=0,"",IF(OR(E144=$BW$1,E145=$BW$1,E146=$BW$1,E144=$CJ$1,E145=$CJ$1,E146=$CJ$1),0,1)))</f>
        <v/>
      </c>
      <c r="CM144" s="2" t="str">
        <f>IF($A144&gt;='FG_243way_Regular Symbol'!H$16,"",IF(F144=0,"",IF(OR(F144=$BW$1,F145=$BW$1,F146=$BW$1,F144=$CJ$1,F145=$CJ$1,F146=$CJ$1),0,1)))</f>
        <v/>
      </c>
      <c r="CO144" s="2" t="str">
        <f>IF($A144&gt;='FG_243way_Regular Symbol'!D$16,"",IF(B144=0,"",IF(OR(B144=$BW$1,B145=$BW$1,B146=$BW$1,B144=$CP$1,B145=$CP$1,B146=$CP$1),0,1)))</f>
        <v/>
      </c>
      <c r="CP144" s="2" t="str">
        <f>IF($A144&gt;='FG_243way_Regular Symbol'!E$16,"",IF(C144=0,"",IF(OR(C144=$BW$1,C145=$BW$1,C146=$BW$1,C144=$CP$1,C145=$CP$1,C146=$CP$1),0,1)))</f>
        <v/>
      </c>
      <c r="CQ144" s="2" t="str">
        <f>IF($A144&gt;='FG_243way_Regular Symbol'!F$16,"",IF(D144=0,"",IF(OR(D144=$BW$1,D145=$BW$1,D146=$BW$1,D144=$CP$1,D145=$CP$1,D146=$CP$1),0,1)))</f>
        <v/>
      </c>
      <c r="CR144" s="2" t="str">
        <f>IF($A144&gt;='FG_243way_Regular Symbol'!G$16,"",IF(E144=0,"",IF(OR(E144=$BW$1,E145=$BW$1,E146=$BW$1,E144=$CP$1,E145=$CP$1,E146=$CP$1),0,1)))</f>
        <v/>
      </c>
      <c r="CS144" s="2" t="str">
        <f>IF($A144&gt;='FG_243way_Regular Symbol'!H$16,"",IF(F144=0,"",IF(OR(F144=$BW$1,F145=$BW$1,F146=$BW$1,F144=$CP$1,F145=$CP$1,F146=$CP$1),0,1)))</f>
        <v/>
      </c>
      <c r="CU144" s="2" t="str">
        <f>IF($A144&gt;='FG_243way_Regular Symbol'!D$16,"",IF(B144=0,"",IF(OR(B144=$BW$1,B145=$BW$1,B146=$BW$1,B144=$CV$1,B145=$CV$1,B146=$CV$1),0,1)))</f>
        <v/>
      </c>
      <c r="CV144" s="2" t="str">
        <f>IF($A144&gt;='FG_243way_Regular Symbol'!E$16,"",IF(C144=0,"",IF(OR(C144=$BW$1,C145=$BW$1,C146=$BW$1,C144=$CV$1,C145=$CV$1,C146=$CV$1),0,1)))</f>
        <v/>
      </c>
      <c r="CW144" s="2" t="str">
        <f>IF($A144&gt;='FG_243way_Regular Symbol'!F$16,"",IF(D144=0,"",IF(OR(D144=$BW$1,D145=$BW$1,D146=$BW$1,D144=$CV$1,D145=$CV$1,D146=$CV$1),0,1)))</f>
        <v/>
      </c>
      <c r="CX144" s="2" t="str">
        <f>IF($A144&gt;='FG_243way_Regular Symbol'!G$16,"",IF(E144=0,"",IF(OR(E144=$BW$1,E145=$BW$1,E146=$BW$1,E144=$CV$1,E145=$CV$1,E146=$CV$1),0,1)))</f>
        <v/>
      </c>
      <c r="CY144" s="2" t="str">
        <f>IF($A144&gt;='FG_243way_Regular Symbol'!H$16,"",IF(F144=0,"",IF(OR(F144=$BW$1,F145=$BW$1,F146=$BW$1,F144=$CV$1,F145=$CV$1,F146=$CV$1),0,1)))</f>
        <v/>
      </c>
    </row>
    <row r="145" spans="1:103">
      <c r="A145" s="341">
        <f>IF('FG_243way_Regular Symbol'!L144="","",'FG_243way_Regular Symbol'!L144)</f>
        <v>141</v>
      </c>
      <c r="B145" s="184" t="str">
        <f>IF('FG_243way_Regular Symbol'!M144="",
IF($A145-'FG_243way_Regular Symbol'!D$16&gt;='FG_243way_RegularＸ_W()'!B$2-1,"",VLOOKUP($A145-'FG_243way_Regular Symbol'!D$16,'FG_243way_Regular Symbol'!$L$3:$Q$99,'FG_243way_RegularＸ_W()'!B$3+1,FALSE)),
'FG_243way_Regular Symbol'!M144)</f>
        <v/>
      </c>
      <c r="C145" s="184" t="str">
        <f>IF('FG_243way_Regular Symbol'!N144="",
IF($A145-'FG_243way_Regular Symbol'!E$16&gt;='FG_243way_RegularＸ_W()'!C$2-1,"",VLOOKUP($A145-'FG_243way_Regular Symbol'!E$16,'FG_243way_Regular Symbol'!$L$3:$Q$99,'FG_243way_RegularＸ_W()'!C$3+1,FALSE)),
'FG_243way_Regular Symbol'!N144)</f>
        <v/>
      </c>
      <c r="D145" s="184" t="str">
        <f>IF('FG_243way_Regular Symbol'!O144="",
IF($A145-'FG_243way_Regular Symbol'!F$16&gt;='FG_243way_RegularＸ_W()'!D$2-1,"",VLOOKUP($A145-'FG_243way_Regular Symbol'!F$16,'FG_243way_Regular Symbol'!$L$3:$Q$99,'FG_243way_RegularＸ_W()'!D$3+1,FALSE)),
'FG_243way_Regular Symbol'!O144)</f>
        <v/>
      </c>
      <c r="E145" s="184" t="str">
        <f>IF('FG_243way_Regular Symbol'!P144="",
IF($A145-'FG_243way_Regular Symbol'!G$16&gt;='FG_243way_RegularＸ_W()'!E$2-1,"",VLOOKUP($A145-'FG_243way_Regular Symbol'!G$16,'FG_243way_Regular Symbol'!$L$3:$Q$99,'FG_243way_RegularＸ_W()'!E$3+1,FALSE)),
'FG_243way_Regular Symbol'!P144)</f>
        <v/>
      </c>
      <c r="F145" s="358" t="str">
        <f>IF('FG_243way_Regular Symbol'!Q144="",
IF($A145-'FG_243way_Regular Symbol'!H$16&gt;='FG_243way_RegularＸ_W()'!F$2-1,"",VLOOKUP($A145-'FG_243way_Regular Symbol'!H$16,'FG_243way_Regular Symbol'!$L$3:$Q$99,'FG_243way_RegularＸ_W()'!F$3+1,FALSE)),
'FG_243way_Regular Symbol'!Q144)</f>
        <v/>
      </c>
      <c r="O145" s="342" t="str">
        <f>IF($A145&gt;='FG_243way_Regular Symbol'!D$16,"",IF(B145=0,"",IF(OR(B145=$O$1,B145=$P$1,B146=$O$1,B146=$P$1,B147=$O$1,B147=$P$1),0,1)))</f>
        <v/>
      </c>
      <c r="P145" s="2" t="str">
        <f>IF($A145&gt;='FG_243way_Regular Symbol'!E$16,"",IF(C145=0,"",IF(OR(C145=$O$1,C145=$P$1,C146=$O$1,C146=$P$1,C147=$O$1,C147=$P$1),0,1)))</f>
        <v/>
      </c>
      <c r="Q145" s="2" t="str">
        <f>IF($A145&gt;='FG_243way_Regular Symbol'!F$16,"",IF(D145=0,"",IF(OR(D145=$O$1,D145=$P$1,D146=$O$1,D146=$P$1,D147=$O$1,D147=$P$1),0,1)))</f>
        <v/>
      </c>
      <c r="R145" s="2" t="str">
        <f>IF($A145&gt;='FG_243way_Regular Symbol'!G$16,"",IF(E145=0,"",IF(OR(E145=$O$1,E145=$P$1,E146=$O$1,E146=$P$1,E147=$O$1,E147=$P$1),0,1)))</f>
        <v/>
      </c>
      <c r="S145" s="128" t="str">
        <f>IF($A145&gt;='FG_243way_Regular Symbol'!H$16,"",IF(F145=0,"",IF(OR(F145=$O$1,F145=$P$1,F146=$O$1,F146=$P$1,F147=$O$1,F147=$P$1),0,1)))</f>
        <v/>
      </c>
      <c r="U145" s="342" t="str">
        <f>IF($A145&gt;='FG_243way_Regular Symbol'!D$16,"",IF(B145=0,"",IF(OR(B145=$U$1,B145=$V$1,B146=$U$1,B146=$V$1,B147=$U$1,B147=$V$1),0,1)))</f>
        <v/>
      </c>
      <c r="V145" s="2" t="str">
        <f>IF($A145&gt;='FG_243way_Regular Symbol'!E$16,"",IF(C145=0,"",IF(OR(C145=$U$1,C145=$V$1,C146=$U$1,C146=$V$1,C147=$U$1,C147=$V$1),0,1)))</f>
        <v/>
      </c>
      <c r="W145" s="2" t="str">
        <f>IF($A145&gt;='FG_243way_Regular Symbol'!F$16,"",IF(D145=0,"",IF(OR(D145=$U$1,D145=$V$1,D146=$U$1,D146=$V$1,D147=$U$1,D147=$V$1),0,1)))</f>
        <v/>
      </c>
      <c r="X145" s="2" t="str">
        <f>IF($A145&gt;='FG_243way_Regular Symbol'!G$16,"",IF(E145=0,"",IF(OR(E145=$U$1,E145=$V$1,E146=$U$1,E146=$V$1,E147=$U$1,E147=$V$1),0,1)))</f>
        <v/>
      </c>
      <c r="Y145" s="128" t="str">
        <f>IF($A145&gt;='FG_243way_Regular Symbol'!H$16,"",IF(F145=0,"",IF(OR(F145=$U$1,F145=$V$1,F146=$U$1,F146=$V$1,F147=$U$1,F147=$V$1),0,1)))</f>
        <v/>
      </c>
      <c r="AA145" s="342" t="str">
        <f>IF($A145&gt;='FG_243way_Regular Symbol'!D$16,"",IF(B145=0,"",IF(OR(B145=$AA$1,B145=$AB$1,B146=$AA$1,B146=$AB$1,B147=$AA$1,,B147=$AB$1),0,1)))</f>
        <v/>
      </c>
      <c r="AB145" s="2" t="str">
        <f>IF($A145&gt;='FG_243way_Regular Symbol'!E$16,"",IF(C145=0,"",IF(OR(C145=$AA$1,C145=$AB$1,C146=$AA$1,C146=$AB$1,C147=$AA$1,,C147=$AB$1),0,1)))</f>
        <v/>
      </c>
      <c r="AC145" s="2" t="str">
        <f>IF($A145&gt;='FG_243way_Regular Symbol'!F$16,"",IF(D145=0,"",IF(OR(D145=$AA$1,D145=$AB$1,D146=$AA$1,D146=$AB$1,D147=$AA$1,,D147=$AB$1),0,1)))</f>
        <v/>
      </c>
      <c r="AD145" s="2" t="str">
        <f>IF($A145&gt;='FG_243way_Regular Symbol'!G$16,"",IF(E145=0,"",IF(OR(E145=$AA$1,E145=$AB$1,E146=$AA$1,E146=$AB$1,E147=$AA$1,,E147=$AB$1),0,1)))</f>
        <v/>
      </c>
      <c r="AE145" s="128" t="str">
        <f>IF($A145&gt;='FG_243way_Regular Symbol'!H$16,"",IF(F145=0,"",IF(OR(F145=$AA$1,F145=$AB$1,F146=$AA$1,F146=$AB$1,F147=$AA$1,,F147=$AB$1),0,1)))</f>
        <v/>
      </c>
      <c r="AG145" s="342" t="str">
        <f>IF($A145&gt;='FG_243way_Regular Symbol'!D$16,"",IF(B145=0,"",IF(OR(B145=$AG$1,B145=$AH$1,B146=$AG$1,B146=$AH$1,B147=$AG$1,B147=$AH$1),0,1)))</f>
        <v/>
      </c>
      <c r="AH145" s="2" t="str">
        <f>IF($A145&gt;='FG_243way_Regular Symbol'!E$16,"",IF(C145=0,"",IF(OR(C145=$AG$1,C145=$AH$1,C146=$AG$1,C146=$AH$1,C147=$AG$1,C147=$AH$1),0,1)))</f>
        <v/>
      </c>
      <c r="AI145" s="2" t="str">
        <f>IF($A145&gt;='FG_243way_Regular Symbol'!F$16,"",IF(D145=0,"",IF(OR(D145=$AG$1,D145=$AH$1,D146=$AG$1,D146=$AH$1,D147=$AG$1,D147=$AH$1),0,1)))</f>
        <v/>
      </c>
      <c r="AJ145" s="2" t="str">
        <f>IF($A145&gt;='FG_243way_Regular Symbol'!G$16,"",IF(E145=0,"",IF(OR(E145=$AG$1,E145=$AH$1,E146=$AG$1,E146=$AH$1,E147=$AG$1,E147=$AH$1),0,1)))</f>
        <v/>
      </c>
      <c r="AK145" s="128" t="str">
        <f>IF($A145&gt;='FG_243way_Regular Symbol'!H$16,"",IF(F145=0,"",IF(OR(F145=$AG$1,F145=$AH$1,F146=$AG$1,F146=$AH$1,F147=$AG$1,F147=$AH$1),0,1)))</f>
        <v/>
      </c>
      <c r="AM145" s="342" t="str">
        <f>IF($A145&gt;='FG_243way_Regular Symbol'!D$16,"",IF(B145=0,"",IF(OR(B145=$AM$1,B145=$AN$1,B146=$AM$1,B146=$AN$1,B147=$AM$1,B147=$AN$1),0,1)))</f>
        <v/>
      </c>
      <c r="AN145" s="2" t="str">
        <f>IF($A145&gt;='FG_243way_Regular Symbol'!E$16,"",IF(C145=0,"",IF(OR(C145=$AM$1,C145=$AN$1,C146=$AM$1,C146=$AN$1,C147=$AM$1,C147=$AN$1),0,1)))</f>
        <v/>
      </c>
      <c r="AO145" s="2" t="str">
        <f>IF($A145&gt;='FG_243way_Regular Symbol'!F$16,"",IF(D145=0,"",IF(OR(D145=$AM$1,D145=$AN$1,D146=$AM$1,D146=$AN$1,D147=$AM$1,D147=$AN$1),0,1)))</f>
        <v/>
      </c>
      <c r="AP145" s="2" t="str">
        <f>IF($A145&gt;='FG_243way_Regular Symbol'!G$16,"",IF(E145=0,"",IF(OR(E145=$AM$1,E145=$AN$1,E146=$AM$1,E146=$AN$1,E147=$AM$1,E147=$AN$1),0,1)))</f>
        <v/>
      </c>
      <c r="AQ145" s="128" t="str">
        <f>IF($A145&gt;='FG_243way_Regular Symbol'!H$16,"",IF(F145=0,"",IF(OR(F145=$AM$1,F145=$AN$1,F146=$AM$1,F146=$AN$1,F147=$AM$1,F147=$AN$1),0,1)))</f>
        <v/>
      </c>
      <c r="AS145" s="342" t="str">
        <f>IF($A145&gt;='FG_243way_Regular Symbol'!D$16,"",IF(B145=0,"",IF(OR(B145=$AM$1,B145=$AT$1,B146=$AM$1,B146=$AT$1,B147=$AM$1,B147=$AT$1),0,1)))</f>
        <v/>
      </c>
      <c r="AT145" s="2" t="str">
        <f>IF($A145&gt;='FG_243way_Regular Symbol'!E$16,"",IF(C145=0,"",IF(OR(C145=$AM$1,C145=$AT$1,C146=$AM$1,C146=$AT$1,C147=$AM$1,C147=$AT$1),0,1)))</f>
        <v/>
      </c>
      <c r="AU145" s="2" t="str">
        <f>IF($A145&gt;='FG_243way_Regular Symbol'!F$16,"",IF(D145=0,"",IF(OR(D145=$AM$1,D145=$AT$1,D146=$AM$1,D146=$AT$1,D147=$AM$1,D147=$AT$1),0,1)))</f>
        <v/>
      </c>
      <c r="AV145" s="2" t="str">
        <f>IF($A145&gt;='FG_243way_Regular Symbol'!G$16,"",IF(E145=0,"",IF(OR(E145=$AM$1,E145=$AT$1,E146=$AM$1,E146=$AT$1,E147=$AM$1,E147=$AT$1),0,1)))</f>
        <v/>
      </c>
      <c r="AW145" s="128" t="str">
        <f>IF($A145&gt;='FG_243way_Regular Symbol'!H$16,"",IF(F145=0,"",IF(OR(F145=$AM$1,F145=$AT$1,F146=$AM$1,F146=$AT$1,F147=$AM$1,F147=$AT$1),0,1)))</f>
        <v/>
      </c>
      <c r="AY145" s="342" t="str">
        <f>IF($A145&gt;='FG_243way_Regular Symbol'!D$16,"",IF(B145=0,"",IF(OR(B145=$AM$1,B145=$AZ$1,B146=$AM$1,B146=$AZ$1,B147=$AM$1,B147=$AZ$1),0,1)))</f>
        <v/>
      </c>
      <c r="AZ145" s="2" t="str">
        <f>IF($A145&gt;='FG_243way_Regular Symbol'!E$16,"",IF(C145=0,"",IF(OR(C145=$AM$1,C145=$AZ$1,C146=$AM$1,C146=$AZ$1,C147=$AM$1,C147=$AZ$1),0,1)))</f>
        <v/>
      </c>
      <c r="BA145" s="2" t="str">
        <f>IF($A145&gt;='FG_243way_Regular Symbol'!F$16,"",IF(D145=0,"",IF(OR(D145=$AM$1,D145=$AZ$1,D146=$AM$1,D146=$AZ$1,D147=$AM$1,D147=$AZ$1),0,1)))</f>
        <v/>
      </c>
      <c r="BB145" s="2" t="str">
        <f>IF($A145&gt;='FG_243way_Regular Symbol'!G$16,"",IF(E145=0,"",IF(OR(E145=$AM$1,E145=$AZ$1,E146=$AM$1,E146=$AZ$1,E147=$AM$1,E147=$AZ$1),0,1)))</f>
        <v/>
      </c>
      <c r="BC145" s="128" t="str">
        <f>IF($A145&gt;='FG_243way_Regular Symbol'!H$16,"",IF(F145=0,"",IF(OR(F145=$AM$1,F145=$AZ$1,F146=$AM$1,F146=$AZ$1,F147=$AM$1,F147=$AZ$1),0,1)))</f>
        <v/>
      </c>
      <c r="BE145" s="342"/>
      <c r="BF145" s="2"/>
      <c r="BG145" s="2" t="str">
        <f>IF($A145&gt;='FG_243way_Regular Symbol'!F$16,"",IF(D145=0,"",COUNTIF(D145:D147,$BF$1)))</f>
        <v/>
      </c>
      <c r="BH145" s="2" t="str">
        <f>IF($A145&gt;='FG_243way_Regular Symbol'!G$16,"",IF(E145=0,"",COUNTIF(E145:E147,$BF$1)))</f>
        <v/>
      </c>
      <c r="BI145" s="2" t="str">
        <f>IF($A145&gt;='FG_243way_Regular Symbol'!H$16,"",IF(F145=0,"",COUNTIF(F145:F147,$BF$1)))</f>
        <v/>
      </c>
      <c r="BK145" s="342"/>
      <c r="BL145" s="2"/>
      <c r="BM145" s="2" t="str">
        <f>IF($A145&gt;='FG_243way_Regular Symbol'!F$16,"",IF(D145=0,"",IF(OR(D145=$AM$1,D145=$BL$1,D146=$AM$1,D146=$BL$1,D147=$AM$1,D147=$BL$1),0,1)))</f>
        <v/>
      </c>
      <c r="BN145" s="2" t="str">
        <f>IF($A145&gt;='FG_243way_Regular Symbol'!G$16,"",IF(E145=0,"",IF(OR(E145=$AM$1,E145=$BL$1,E146=$AM$1,E146=$BL$1,E147=$AM$1,E147=$BL$1),0,1)))</f>
        <v/>
      </c>
      <c r="BO145" s="128" t="str">
        <f>IF($A145&gt;='FG_243way_Regular Symbol'!H$16,"",IF(F145=0,"",IF(OR(F145=$AM$1,F145=$BL$1,F146=$AM$1,F146=$BL$1,F147=$AM$1,F147=$BL$1),0,1)))</f>
        <v/>
      </c>
      <c r="BQ145" s="2" t="str">
        <f>IF($A145&gt;='FG_243way_Regular Symbol'!D$16,"",IF(B145=0,"",IF(OR(B145=$BQ$1,B145=$BR$1,B146=$BQ$1,B146=$BR$1,B147=$BQ$1,B147=$BR$1),0,1)))</f>
        <v/>
      </c>
      <c r="BR145" s="2" t="str">
        <f>IF($A145&gt;='FG_243way_Regular Symbol'!E$16,"",IF(C145=0,"",IF(OR(C145=$BQ$1,C145=$BR$1,C146=$BQ$1,C146=$BR$1,C147=$BQ$1,C147=$BR$1),0,1)))</f>
        <v/>
      </c>
      <c r="BS145" s="2" t="str">
        <f>IF($A145&gt;='FG_243way_Regular Symbol'!F$16,"",IF(D145=0,"",IF(OR(D145=$BQ$1,D145=$BR$1,D146=$BQ$1,D146=$BR$1,D147=$BQ$1,D147=$BR$1),0,1)))</f>
        <v/>
      </c>
      <c r="BT145" s="2" t="str">
        <f>IF($A145&gt;='FG_243way_Regular Symbol'!G$16,"",IF(E145=0,"",IF(OR(E145=$BQ$1,E145=$BR$1,E146=$BQ$1,E146=$BR$1,E147=$BQ$1,E147=$BR$1),0,1)))</f>
        <v/>
      </c>
      <c r="BU145" s="2" t="str">
        <f>IF($A145&gt;='FG_243way_Regular Symbol'!H$16,"",IF(F145=0,"",IF(OR(F145=$BQ$1,F145=$BR$1,F146=$BQ$1,F146=$BR$1,F147=$BQ$1,F147=$BR$1),0,1)))</f>
        <v/>
      </c>
      <c r="BW145" s="2" t="str">
        <f>IF($A145&gt;='FG_243way_Regular Symbol'!D$16,"",IF(B145=0,"",IF(OR(B145=$BW$1,B146=$BW$1,B147=$BW$1,B145=$BX$1,B146=$BX$1,B147=$BX$1),0,1)))</f>
        <v/>
      </c>
      <c r="BX145" s="2" t="str">
        <f>IF($A145&gt;='FG_243way_Regular Symbol'!E$16,"",IF(C145=0,"",IF(OR(C145=$BW$1,C146=$BW$1,C147=$BW$1,C145=$BX$1,C146=$BX$1,C147=$BX$1),0,1)))</f>
        <v/>
      </c>
      <c r="BY145" s="2" t="str">
        <f>IF($A145&gt;='FG_243way_Regular Symbol'!F$16,"",IF(D145=0,"",IF(OR(D145=$BW$1,D146=$BW$1,D147=$BW$1,D145=$BX$1,D146=$BX$1,D147=$BX$1),0,1)))</f>
        <v/>
      </c>
      <c r="BZ145" s="2" t="str">
        <f>IF($A145&gt;='FG_243way_Regular Symbol'!G$16,"",IF(E145=0,"",IF(OR(E145=$BW$1,E146=$BW$1,E147=$BW$1,E145=$BX$1,E146=$BX$1,E147=$BX$1),0,1)))</f>
        <v/>
      </c>
      <c r="CA145" s="2" t="str">
        <f>IF($A145&gt;='FG_243way_Regular Symbol'!H$16,"",IF(F145=0,"",IF(OR(F145=$BW$1,F146=$BW$1,F147=$BW$1,F145=$BX$1,F146=$BX$1,F147=$BX$1),0,1)))</f>
        <v/>
      </c>
      <c r="CC145" s="2" t="str">
        <f>IF($A145&gt;='FG_243way_Regular Symbol'!D$16,"",IF(B145=0,"",IF(OR(B145=$BW$1,B146=$BW$1,B147=$BW$1,B145=$CD$1,B146=$CD$1,B147=$CD$1),0,1)))</f>
        <v/>
      </c>
      <c r="CD145" s="2" t="str">
        <f>IF($A145&gt;='FG_243way_Regular Symbol'!E$16,"",IF(C145=0,"",IF(OR(C145=$BW$1,C146=$BW$1,C147=$BW$1,C145=$CD$1,C146=$CD$1,C147=$CD$1),0,1)))</f>
        <v/>
      </c>
      <c r="CE145" s="2" t="str">
        <f>IF($A145&gt;='FG_243way_Regular Symbol'!F$16,"",IF(D145=0,"",IF(OR(D145=$BW$1,D146=$BW$1,D147=$BW$1,D145=$CD$1,D146=$CD$1,D147=$CD$1),0,1)))</f>
        <v/>
      </c>
      <c r="CF145" s="2" t="str">
        <f>IF($A145&gt;='FG_243way_Regular Symbol'!G$16,"",IF(E145=0,"",IF(OR(E145=$BW$1,E146=$BW$1,E147=$BW$1,E145=$CD$1,E146=$CD$1,E147=$CD$1),0,1)))</f>
        <v/>
      </c>
      <c r="CG145" s="2" t="str">
        <f>IF($A145&gt;='FG_243way_Regular Symbol'!H$16,"",IF(F145=0,"",IF(OR(F145=$BW$1,F146=$BW$1,F147=$BW$1,F145=$CD$1,F146=$CD$1,F147=$CD$1),0,1)))</f>
        <v/>
      </c>
      <c r="CI145" s="2" t="str">
        <f>IF($A145&gt;='FG_243way_Regular Symbol'!D$16,"",IF(B145=0,"",IF(OR(B145=$BW$1,B146=$BW$1,B147=$BW$1,B145=$CJ$1,B146=$CJ$1,B147=$CJ$1),0,1)))</f>
        <v/>
      </c>
      <c r="CJ145" s="2" t="str">
        <f>IF($A145&gt;='FG_243way_Regular Symbol'!E$16,"",IF(C145=0,"",IF(OR(C145=$BW$1,C146=$BW$1,C147=$BW$1,C145=$CJ$1,C146=$CJ$1,C147=$CJ$1),0,1)))</f>
        <v/>
      </c>
      <c r="CK145" s="2" t="str">
        <f>IF($A145&gt;='FG_243way_Regular Symbol'!F$16,"",IF(D145=0,"",IF(OR(D145=$BW$1,D146=$BW$1,D147=$BW$1,D145=$CJ$1,D146=$CJ$1,D147=$CJ$1),0,1)))</f>
        <v/>
      </c>
      <c r="CL145" s="2" t="str">
        <f>IF($A145&gt;='FG_243way_Regular Symbol'!G$16,"",IF(E145=0,"",IF(OR(E145=$BW$1,E146=$BW$1,E147=$BW$1,E145=$CJ$1,E146=$CJ$1,E147=$CJ$1),0,1)))</f>
        <v/>
      </c>
      <c r="CM145" s="2" t="str">
        <f>IF($A145&gt;='FG_243way_Regular Symbol'!H$16,"",IF(F145=0,"",IF(OR(F145=$BW$1,F146=$BW$1,F147=$BW$1,F145=$CJ$1,F146=$CJ$1,F147=$CJ$1),0,1)))</f>
        <v/>
      </c>
      <c r="CO145" s="2" t="str">
        <f>IF($A145&gt;='FG_243way_Regular Symbol'!D$16,"",IF(B145=0,"",IF(OR(B145=$BW$1,B146=$BW$1,B147=$BW$1,B145=$CP$1,B146=$CP$1,B147=$CP$1),0,1)))</f>
        <v/>
      </c>
      <c r="CP145" s="2" t="str">
        <f>IF($A145&gt;='FG_243way_Regular Symbol'!E$16,"",IF(C145=0,"",IF(OR(C145=$BW$1,C146=$BW$1,C147=$BW$1,C145=$CP$1,C146=$CP$1,C147=$CP$1),0,1)))</f>
        <v/>
      </c>
      <c r="CQ145" s="2" t="str">
        <f>IF($A145&gt;='FG_243way_Regular Symbol'!F$16,"",IF(D145=0,"",IF(OR(D145=$BW$1,D146=$BW$1,D147=$BW$1,D145=$CP$1,D146=$CP$1,D147=$CP$1),0,1)))</f>
        <v/>
      </c>
      <c r="CR145" s="2" t="str">
        <f>IF($A145&gt;='FG_243way_Regular Symbol'!G$16,"",IF(E145=0,"",IF(OR(E145=$BW$1,E146=$BW$1,E147=$BW$1,E145=$CP$1,E146=$CP$1,E147=$CP$1),0,1)))</f>
        <v/>
      </c>
      <c r="CS145" s="2" t="str">
        <f>IF($A145&gt;='FG_243way_Regular Symbol'!H$16,"",IF(F145=0,"",IF(OR(F145=$BW$1,F146=$BW$1,F147=$BW$1,F145=$CP$1,F146=$CP$1,F147=$CP$1),0,1)))</f>
        <v/>
      </c>
      <c r="CU145" s="2" t="str">
        <f>IF($A145&gt;='FG_243way_Regular Symbol'!D$16,"",IF(B145=0,"",IF(OR(B145=$BW$1,B146=$BW$1,B147=$BW$1,B145=$CV$1,B146=$CV$1,B147=$CV$1),0,1)))</f>
        <v/>
      </c>
      <c r="CV145" s="2" t="str">
        <f>IF($A145&gt;='FG_243way_Regular Symbol'!E$16,"",IF(C145=0,"",IF(OR(C145=$BW$1,C146=$BW$1,C147=$BW$1,C145=$CV$1,C146=$CV$1,C147=$CV$1),0,1)))</f>
        <v/>
      </c>
      <c r="CW145" s="2" t="str">
        <f>IF($A145&gt;='FG_243way_Regular Symbol'!F$16,"",IF(D145=0,"",IF(OR(D145=$BW$1,D146=$BW$1,D147=$BW$1,D145=$CV$1,D146=$CV$1,D147=$CV$1),0,1)))</f>
        <v/>
      </c>
      <c r="CX145" s="2" t="str">
        <f>IF($A145&gt;='FG_243way_Regular Symbol'!G$16,"",IF(E145=0,"",IF(OR(E145=$BW$1,E146=$BW$1,E147=$BW$1,E145=$CV$1,E146=$CV$1,E147=$CV$1),0,1)))</f>
        <v/>
      </c>
      <c r="CY145" s="2" t="str">
        <f>IF($A145&gt;='FG_243way_Regular Symbol'!H$16,"",IF(F145=0,"",IF(OR(F145=$BW$1,F146=$BW$1,F147=$BW$1,F145=$CV$1,F146=$CV$1,F147=$CV$1),0,1)))</f>
        <v/>
      </c>
    </row>
    <row r="146" spans="1:103">
      <c r="A146" s="341">
        <f>IF('FG_243way_Regular Symbol'!L145="","",'FG_243way_Regular Symbol'!L145)</f>
        <v>142</v>
      </c>
      <c r="B146" s="184" t="str">
        <f>IF('FG_243way_Regular Symbol'!M145="",
IF($A146-'FG_243way_Regular Symbol'!D$16&gt;='FG_243way_RegularＸ_W()'!B$2-1,"",VLOOKUP($A146-'FG_243way_Regular Symbol'!D$16,'FG_243way_Regular Symbol'!$L$3:$Q$99,'FG_243way_RegularＸ_W()'!B$3+1,FALSE)),
'FG_243way_Regular Symbol'!M145)</f>
        <v/>
      </c>
      <c r="C146" s="184" t="str">
        <f>IF('FG_243way_Regular Symbol'!N145="",
IF($A146-'FG_243way_Regular Symbol'!E$16&gt;='FG_243way_RegularＸ_W()'!C$2-1,"",VLOOKUP($A146-'FG_243way_Regular Symbol'!E$16,'FG_243way_Regular Symbol'!$L$3:$Q$99,'FG_243way_RegularＸ_W()'!C$3+1,FALSE)),
'FG_243way_Regular Symbol'!N145)</f>
        <v/>
      </c>
      <c r="D146" s="184" t="str">
        <f>IF('FG_243way_Regular Symbol'!O145="",
IF($A146-'FG_243way_Regular Symbol'!F$16&gt;='FG_243way_RegularＸ_W()'!D$2-1,"",VLOOKUP($A146-'FG_243way_Regular Symbol'!F$16,'FG_243way_Regular Symbol'!$L$3:$Q$99,'FG_243way_RegularＸ_W()'!D$3+1,FALSE)),
'FG_243way_Regular Symbol'!O145)</f>
        <v/>
      </c>
      <c r="E146" s="184" t="str">
        <f>IF('FG_243way_Regular Symbol'!P145="",
IF($A146-'FG_243way_Regular Symbol'!G$16&gt;='FG_243way_RegularＸ_W()'!E$2-1,"",VLOOKUP($A146-'FG_243way_Regular Symbol'!G$16,'FG_243way_Regular Symbol'!$L$3:$Q$99,'FG_243way_RegularＸ_W()'!E$3+1,FALSE)),
'FG_243way_Regular Symbol'!P145)</f>
        <v/>
      </c>
      <c r="F146" s="358" t="str">
        <f>IF('FG_243way_Regular Symbol'!Q145="",
IF($A146-'FG_243way_Regular Symbol'!H$16&gt;='FG_243way_RegularＸ_W()'!F$2-1,"",VLOOKUP($A146-'FG_243way_Regular Symbol'!H$16,'FG_243way_Regular Symbol'!$L$3:$Q$99,'FG_243way_RegularＸ_W()'!F$3+1,FALSE)),
'FG_243way_Regular Symbol'!Q145)</f>
        <v/>
      </c>
      <c r="O146" s="342" t="str">
        <f>IF($A146&gt;='FG_243way_Regular Symbol'!D$16,"",IF(B146=0,"",IF(OR(B146=$O$1,B146=$P$1,B147=$O$1,B147=$P$1,B148=$O$1,B148=$P$1),0,1)))</f>
        <v/>
      </c>
      <c r="P146" s="2" t="str">
        <f>IF($A146&gt;='FG_243way_Regular Symbol'!E$16,"",IF(C146=0,"",IF(OR(C146=$O$1,C146=$P$1,C147=$O$1,C147=$P$1,C148=$O$1,C148=$P$1),0,1)))</f>
        <v/>
      </c>
      <c r="Q146" s="2" t="str">
        <f>IF($A146&gt;='FG_243way_Regular Symbol'!F$16,"",IF(D146=0,"",IF(OR(D146=$O$1,D146=$P$1,D147=$O$1,D147=$P$1,D148=$O$1,D148=$P$1),0,1)))</f>
        <v/>
      </c>
      <c r="R146" s="2" t="str">
        <f>IF($A146&gt;='FG_243way_Regular Symbol'!G$16,"",IF(E146=0,"",IF(OR(E146=$O$1,E146=$P$1,E147=$O$1,E147=$P$1,E148=$O$1,E148=$P$1),0,1)))</f>
        <v/>
      </c>
      <c r="S146" s="128" t="str">
        <f>IF($A146&gt;='FG_243way_Regular Symbol'!H$16,"",IF(F146=0,"",IF(OR(F146=$O$1,F146=$P$1,F147=$O$1,F147=$P$1,F148=$O$1,F148=$P$1),0,1)))</f>
        <v/>
      </c>
      <c r="U146" s="342" t="str">
        <f>IF($A146&gt;='FG_243way_Regular Symbol'!D$16,"",IF(B146=0,"",IF(OR(B146=$U$1,B146=$V$1,B147=$U$1,B147=$V$1,B148=$U$1,B148=$V$1),0,1)))</f>
        <v/>
      </c>
      <c r="V146" s="2" t="str">
        <f>IF($A146&gt;='FG_243way_Regular Symbol'!E$16,"",IF(C146=0,"",IF(OR(C146=$U$1,C146=$V$1,C147=$U$1,C147=$V$1,C148=$U$1,C148=$V$1),0,1)))</f>
        <v/>
      </c>
      <c r="W146" s="2" t="str">
        <f>IF($A146&gt;='FG_243way_Regular Symbol'!F$16,"",IF(D146=0,"",IF(OR(D146=$U$1,D146=$V$1,D147=$U$1,D147=$V$1,D148=$U$1,D148=$V$1),0,1)))</f>
        <v/>
      </c>
      <c r="X146" s="2" t="str">
        <f>IF($A146&gt;='FG_243way_Regular Symbol'!G$16,"",IF(E146=0,"",IF(OR(E146=$U$1,E146=$V$1,E147=$U$1,E147=$V$1,E148=$U$1,E148=$V$1),0,1)))</f>
        <v/>
      </c>
      <c r="Y146" s="128" t="str">
        <f>IF($A146&gt;='FG_243way_Regular Symbol'!H$16,"",IF(F146=0,"",IF(OR(F146=$U$1,F146=$V$1,F147=$U$1,F147=$V$1,F148=$U$1,F148=$V$1),0,1)))</f>
        <v/>
      </c>
      <c r="AA146" s="342" t="str">
        <f>IF($A146&gt;='FG_243way_Regular Symbol'!D$16,"",IF(B146=0,"",IF(OR(B146=$AA$1,B146=$AB$1,B147=$AA$1,B147=$AB$1,B148=$AA$1,,B148=$AB$1),0,1)))</f>
        <v/>
      </c>
      <c r="AB146" s="2" t="str">
        <f>IF($A146&gt;='FG_243way_Regular Symbol'!E$16,"",IF(C146=0,"",IF(OR(C146=$AA$1,C146=$AB$1,C147=$AA$1,C147=$AB$1,C148=$AA$1,,C148=$AB$1),0,1)))</f>
        <v/>
      </c>
      <c r="AC146" s="2" t="str">
        <f>IF($A146&gt;='FG_243way_Regular Symbol'!F$16,"",IF(D146=0,"",IF(OR(D146=$AA$1,D146=$AB$1,D147=$AA$1,D147=$AB$1,D148=$AA$1,,D148=$AB$1),0,1)))</f>
        <v/>
      </c>
      <c r="AD146" s="2" t="str">
        <f>IF($A146&gt;='FG_243way_Regular Symbol'!G$16,"",IF(E146=0,"",IF(OR(E146=$AA$1,E146=$AB$1,E147=$AA$1,E147=$AB$1,E148=$AA$1,,E148=$AB$1),0,1)))</f>
        <v/>
      </c>
      <c r="AE146" s="128" t="str">
        <f>IF($A146&gt;='FG_243way_Regular Symbol'!H$16,"",IF(F146=0,"",IF(OR(F146=$AA$1,F146=$AB$1,F147=$AA$1,F147=$AB$1,F148=$AA$1,,F148=$AB$1),0,1)))</f>
        <v/>
      </c>
      <c r="AG146" s="342" t="str">
        <f>IF($A146&gt;='FG_243way_Regular Symbol'!D$16,"",IF(B146=0,"",IF(OR(B146=$AG$1,B146=$AH$1,B147=$AG$1,B147=$AH$1,B148=$AG$1,B148=$AH$1),0,1)))</f>
        <v/>
      </c>
      <c r="AH146" s="2" t="str">
        <f>IF($A146&gt;='FG_243way_Regular Symbol'!E$16,"",IF(C146=0,"",IF(OR(C146=$AG$1,C146=$AH$1,C147=$AG$1,C147=$AH$1,C148=$AG$1,C148=$AH$1),0,1)))</f>
        <v/>
      </c>
      <c r="AI146" s="2" t="str">
        <f>IF($A146&gt;='FG_243way_Regular Symbol'!F$16,"",IF(D146=0,"",IF(OR(D146=$AG$1,D146=$AH$1,D147=$AG$1,D147=$AH$1,D148=$AG$1,D148=$AH$1),0,1)))</f>
        <v/>
      </c>
      <c r="AJ146" s="2" t="str">
        <f>IF($A146&gt;='FG_243way_Regular Symbol'!G$16,"",IF(E146=0,"",IF(OR(E146=$AG$1,E146=$AH$1,E147=$AG$1,E147=$AH$1,E148=$AG$1,E148=$AH$1),0,1)))</f>
        <v/>
      </c>
      <c r="AK146" s="128" t="str">
        <f>IF($A146&gt;='FG_243way_Regular Symbol'!H$16,"",IF(F146=0,"",IF(OR(F146=$AG$1,F146=$AH$1,F147=$AG$1,F147=$AH$1,F148=$AG$1,F148=$AH$1),0,1)))</f>
        <v/>
      </c>
      <c r="AM146" s="342" t="str">
        <f>IF($A146&gt;='FG_243way_Regular Symbol'!D$16,"",IF(B146=0,"",IF(OR(B146=$AM$1,B146=$AN$1,B147=$AM$1,B147=$AN$1,B148=$AM$1,B148=$AN$1),0,1)))</f>
        <v/>
      </c>
      <c r="AN146" s="2" t="str">
        <f>IF($A146&gt;='FG_243way_Regular Symbol'!E$16,"",IF(C146=0,"",IF(OR(C146=$AM$1,C146=$AN$1,C147=$AM$1,C147=$AN$1,C148=$AM$1,C148=$AN$1),0,1)))</f>
        <v/>
      </c>
      <c r="AO146" s="2" t="str">
        <f>IF($A146&gt;='FG_243way_Regular Symbol'!F$16,"",IF(D146=0,"",IF(OR(D146=$AM$1,D146=$AN$1,D147=$AM$1,D147=$AN$1,D148=$AM$1,D148=$AN$1),0,1)))</f>
        <v/>
      </c>
      <c r="AP146" s="2" t="str">
        <f>IF($A146&gt;='FG_243way_Regular Symbol'!G$16,"",IF(E146=0,"",IF(OR(E146=$AM$1,E146=$AN$1,E147=$AM$1,E147=$AN$1,E148=$AM$1,E148=$AN$1),0,1)))</f>
        <v/>
      </c>
      <c r="AQ146" s="128" t="str">
        <f>IF($A146&gt;='FG_243way_Regular Symbol'!H$16,"",IF(F146=0,"",IF(OR(F146=$AM$1,F146=$AN$1,F147=$AM$1,F147=$AN$1,F148=$AM$1,F148=$AN$1),0,1)))</f>
        <v/>
      </c>
      <c r="AS146" s="342" t="str">
        <f>IF($A146&gt;='FG_243way_Regular Symbol'!D$16,"",IF(B146=0,"",IF(OR(B146=$AM$1,B146=$AT$1,B147=$AM$1,B147=$AT$1,B148=$AM$1,B148=$AT$1),0,1)))</f>
        <v/>
      </c>
      <c r="AT146" s="2" t="str">
        <f>IF($A146&gt;='FG_243way_Regular Symbol'!E$16,"",IF(C146=0,"",IF(OR(C146=$AM$1,C146=$AT$1,C147=$AM$1,C147=$AT$1,C148=$AM$1,C148=$AT$1),0,1)))</f>
        <v/>
      </c>
      <c r="AU146" s="2" t="str">
        <f>IF($A146&gt;='FG_243way_Regular Symbol'!F$16,"",IF(D146=0,"",IF(OR(D146=$AM$1,D146=$AT$1,D147=$AM$1,D147=$AT$1,D148=$AM$1,D148=$AT$1),0,1)))</f>
        <v/>
      </c>
      <c r="AV146" s="2" t="str">
        <f>IF($A146&gt;='FG_243way_Regular Symbol'!G$16,"",IF(E146=0,"",IF(OR(E146=$AM$1,E146=$AT$1,E147=$AM$1,E147=$AT$1,E148=$AM$1,E148=$AT$1),0,1)))</f>
        <v/>
      </c>
      <c r="AW146" s="128" t="str">
        <f>IF($A146&gt;='FG_243way_Regular Symbol'!H$16,"",IF(F146=0,"",IF(OR(F146=$AM$1,F146=$AT$1,F147=$AM$1,F147=$AT$1,F148=$AM$1,F148=$AT$1),0,1)))</f>
        <v/>
      </c>
      <c r="AY146" s="342" t="str">
        <f>IF($A146&gt;='FG_243way_Regular Symbol'!D$16,"",IF(B146=0,"",IF(OR(B146=$AM$1,B146=$AZ$1,B147=$AM$1,B147=$AZ$1,B148=$AM$1,B148=$AZ$1),0,1)))</f>
        <v/>
      </c>
      <c r="AZ146" s="2" t="str">
        <f>IF($A146&gt;='FG_243way_Regular Symbol'!E$16,"",IF(C146=0,"",IF(OR(C146=$AM$1,C146=$AZ$1,C147=$AM$1,C147=$AZ$1,C148=$AM$1,C148=$AZ$1),0,1)))</f>
        <v/>
      </c>
      <c r="BA146" s="2" t="str">
        <f>IF($A146&gt;='FG_243way_Regular Symbol'!F$16,"",IF(D146=0,"",IF(OR(D146=$AM$1,D146=$AZ$1,D147=$AM$1,D147=$AZ$1,D148=$AM$1,D148=$AZ$1),0,1)))</f>
        <v/>
      </c>
      <c r="BB146" s="2" t="str">
        <f>IF($A146&gt;='FG_243way_Regular Symbol'!G$16,"",IF(E146=0,"",IF(OR(E146=$AM$1,E146=$AZ$1,E147=$AM$1,E147=$AZ$1,E148=$AM$1,E148=$AZ$1),0,1)))</f>
        <v/>
      </c>
      <c r="BC146" s="128" t="str">
        <f>IF($A146&gt;='FG_243way_Regular Symbol'!H$16,"",IF(F146=0,"",IF(OR(F146=$AM$1,F146=$AZ$1,F147=$AM$1,F147=$AZ$1,F148=$AM$1,F148=$AZ$1),0,1)))</f>
        <v/>
      </c>
      <c r="BE146" s="342"/>
      <c r="BF146" s="2"/>
      <c r="BG146" s="2" t="str">
        <f>IF($A146&gt;='FG_243way_Regular Symbol'!F$16,"",IF(D146=0,"",COUNTIF(D146:D148,$BF$1)))</f>
        <v/>
      </c>
      <c r="BH146" s="2" t="str">
        <f>IF($A146&gt;='FG_243way_Regular Symbol'!G$16,"",IF(E146=0,"",COUNTIF(E146:E148,$BF$1)))</f>
        <v/>
      </c>
      <c r="BI146" s="2" t="str">
        <f>IF($A146&gt;='FG_243way_Regular Symbol'!H$16,"",IF(F146=0,"",COUNTIF(F146:F148,$BF$1)))</f>
        <v/>
      </c>
      <c r="BK146" s="342"/>
      <c r="BL146" s="2"/>
      <c r="BM146" s="2" t="str">
        <f>IF($A146&gt;='FG_243way_Regular Symbol'!F$16,"",IF(D146=0,"",IF(OR(D146=$AM$1,D146=$BL$1,D147=$AM$1,D147=$BL$1,D148=$AM$1,D148=$BL$1),0,1)))</f>
        <v/>
      </c>
      <c r="BN146" s="2" t="str">
        <f>IF($A146&gt;='FG_243way_Regular Symbol'!G$16,"",IF(E146=0,"",IF(OR(E146=$AM$1,E146=$BL$1,E147=$AM$1,E147=$BL$1,E148=$AM$1,E148=$BL$1),0,1)))</f>
        <v/>
      </c>
      <c r="BO146" s="128" t="str">
        <f>IF($A146&gt;='FG_243way_Regular Symbol'!H$16,"",IF(F146=0,"",IF(OR(F146=$AM$1,F146=$BL$1,F147=$AM$1,F147=$BL$1,F148=$AM$1,F148=$BL$1),0,1)))</f>
        <v/>
      </c>
      <c r="BQ146" s="2" t="str">
        <f>IF($A146&gt;='FG_243way_Regular Symbol'!D$16,"",IF(B146=0,"",IF(OR(B146=$BQ$1,B146=$BR$1,B147=$BQ$1,B147=$BR$1,B148=$BQ$1,B148=$BR$1),0,1)))</f>
        <v/>
      </c>
      <c r="BR146" s="2" t="str">
        <f>IF($A146&gt;='FG_243way_Regular Symbol'!E$16,"",IF(C146=0,"",IF(OR(C146=$BQ$1,C146=$BR$1,C147=$BQ$1,C147=$BR$1,C148=$BQ$1,C148=$BR$1),0,1)))</f>
        <v/>
      </c>
      <c r="BS146" s="2" t="str">
        <f>IF($A146&gt;='FG_243way_Regular Symbol'!F$16,"",IF(D146=0,"",IF(OR(D146=$BQ$1,D146=$BR$1,D147=$BQ$1,D147=$BR$1,D148=$BQ$1,D148=$BR$1),0,1)))</f>
        <v/>
      </c>
      <c r="BT146" s="2" t="str">
        <f>IF($A146&gt;='FG_243way_Regular Symbol'!G$16,"",IF(E146=0,"",IF(OR(E146=$BQ$1,E146=$BR$1,E147=$BQ$1,E147=$BR$1,E148=$BQ$1,E148=$BR$1),0,1)))</f>
        <v/>
      </c>
      <c r="BU146" s="2" t="str">
        <f>IF($A146&gt;='FG_243way_Regular Symbol'!H$16,"",IF(F146=0,"",IF(OR(F146=$BQ$1,F146=$BR$1,F147=$BQ$1,F147=$BR$1,F148=$BQ$1,F148=$BR$1),0,1)))</f>
        <v/>
      </c>
      <c r="BW146" s="2" t="str">
        <f>IF($A146&gt;='FG_243way_Regular Symbol'!D$16,"",IF(B146=0,"",IF(OR(B146=$BW$1,B147=$BW$1,B148=$BW$1,B146=$BX$1,B147=$BX$1,B148=$BX$1),0,1)))</f>
        <v/>
      </c>
      <c r="BX146" s="2" t="str">
        <f>IF($A146&gt;='FG_243way_Regular Symbol'!E$16,"",IF(C146=0,"",IF(OR(C146=$BW$1,C147=$BW$1,C148=$BW$1,C146=$BX$1,C147=$BX$1,C148=$BX$1),0,1)))</f>
        <v/>
      </c>
      <c r="BY146" s="2" t="str">
        <f>IF($A146&gt;='FG_243way_Regular Symbol'!F$16,"",IF(D146=0,"",IF(OR(D146=$BW$1,D147=$BW$1,D148=$BW$1,D146=$BX$1,D147=$BX$1,D148=$BX$1),0,1)))</f>
        <v/>
      </c>
      <c r="BZ146" s="2" t="str">
        <f>IF($A146&gt;='FG_243way_Regular Symbol'!G$16,"",IF(E146=0,"",IF(OR(E146=$BW$1,E147=$BW$1,E148=$BW$1,E146=$BX$1,E147=$BX$1,E148=$BX$1),0,1)))</f>
        <v/>
      </c>
      <c r="CA146" s="2" t="str">
        <f>IF($A146&gt;='FG_243way_Regular Symbol'!H$16,"",IF(F146=0,"",IF(OR(F146=$BW$1,F147=$BW$1,F148=$BW$1,F146=$BX$1,F147=$BX$1,F148=$BX$1),0,1)))</f>
        <v/>
      </c>
      <c r="CC146" s="2" t="str">
        <f>IF($A146&gt;='FG_243way_Regular Symbol'!D$16,"",IF(B146=0,"",IF(OR(B146=$BW$1,B147=$BW$1,B148=$BW$1,B146=$CD$1,B147=$CD$1,B148=$CD$1),0,1)))</f>
        <v/>
      </c>
      <c r="CD146" s="2" t="str">
        <f>IF($A146&gt;='FG_243way_Regular Symbol'!E$16,"",IF(C146=0,"",IF(OR(C146=$BW$1,C147=$BW$1,C148=$BW$1,C146=$CD$1,C147=$CD$1,C148=$CD$1),0,1)))</f>
        <v/>
      </c>
      <c r="CE146" s="2" t="str">
        <f>IF($A146&gt;='FG_243way_Regular Symbol'!F$16,"",IF(D146=0,"",IF(OR(D146=$BW$1,D147=$BW$1,D148=$BW$1,D146=$CD$1,D147=$CD$1,D148=$CD$1),0,1)))</f>
        <v/>
      </c>
      <c r="CF146" s="2" t="str">
        <f>IF($A146&gt;='FG_243way_Regular Symbol'!G$16,"",IF(E146=0,"",IF(OR(E146=$BW$1,E147=$BW$1,E148=$BW$1,E146=$CD$1,E147=$CD$1,E148=$CD$1),0,1)))</f>
        <v/>
      </c>
      <c r="CG146" s="2" t="str">
        <f>IF($A146&gt;='FG_243way_Regular Symbol'!H$16,"",IF(F146=0,"",IF(OR(F146=$BW$1,F147=$BW$1,F148=$BW$1,F146=$CD$1,F147=$CD$1,F148=$CD$1),0,1)))</f>
        <v/>
      </c>
      <c r="CI146" s="2" t="str">
        <f>IF($A146&gt;='FG_243way_Regular Symbol'!D$16,"",IF(B146=0,"",IF(OR(B146=$BW$1,B147=$BW$1,B148=$BW$1,B146=$CJ$1,B147=$CJ$1,B148=$CJ$1),0,1)))</f>
        <v/>
      </c>
      <c r="CJ146" s="2" t="str">
        <f>IF($A146&gt;='FG_243way_Regular Symbol'!E$16,"",IF(C146=0,"",IF(OR(C146=$BW$1,C147=$BW$1,C148=$BW$1,C146=$CJ$1,C147=$CJ$1,C148=$CJ$1),0,1)))</f>
        <v/>
      </c>
      <c r="CK146" s="2" t="str">
        <f>IF($A146&gt;='FG_243way_Regular Symbol'!F$16,"",IF(D146=0,"",IF(OR(D146=$BW$1,D147=$BW$1,D148=$BW$1,D146=$CJ$1,D147=$CJ$1,D148=$CJ$1),0,1)))</f>
        <v/>
      </c>
      <c r="CL146" s="2" t="str">
        <f>IF($A146&gt;='FG_243way_Regular Symbol'!G$16,"",IF(E146=0,"",IF(OR(E146=$BW$1,E147=$BW$1,E148=$BW$1,E146=$CJ$1,E147=$CJ$1,E148=$CJ$1),0,1)))</f>
        <v/>
      </c>
      <c r="CM146" s="2" t="str">
        <f>IF($A146&gt;='FG_243way_Regular Symbol'!H$16,"",IF(F146=0,"",IF(OR(F146=$BW$1,F147=$BW$1,F148=$BW$1,F146=$CJ$1,F147=$CJ$1,F148=$CJ$1),0,1)))</f>
        <v/>
      </c>
      <c r="CO146" s="2" t="str">
        <f>IF($A146&gt;='FG_243way_Regular Symbol'!D$16,"",IF(B146=0,"",IF(OR(B146=$BW$1,B147=$BW$1,B148=$BW$1,B146=$CP$1,B147=$CP$1,B148=$CP$1),0,1)))</f>
        <v/>
      </c>
      <c r="CP146" s="2" t="str">
        <f>IF($A146&gt;='FG_243way_Regular Symbol'!E$16,"",IF(C146=0,"",IF(OR(C146=$BW$1,C147=$BW$1,C148=$BW$1,C146=$CP$1,C147=$CP$1,C148=$CP$1),0,1)))</f>
        <v/>
      </c>
      <c r="CQ146" s="2" t="str">
        <f>IF($A146&gt;='FG_243way_Regular Symbol'!F$16,"",IF(D146=0,"",IF(OR(D146=$BW$1,D147=$BW$1,D148=$BW$1,D146=$CP$1,D147=$CP$1,D148=$CP$1),0,1)))</f>
        <v/>
      </c>
      <c r="CR146" s="2" t="str">
        <f>IF($A146&gt;='FG_243way_Regular Symbol'!G$16,"",IF(E146=0,"",IF(OR(E146=$BW$1,E147=$BW$1,E148=$BW$1,E146=$CP$1,E147=$CP$1,E148=$CP$1),0,1)))</f>
        <v/>
      </c>
      <c r="CS146" s="2" t="str">
        <f>IF($A146&gt;='FG_243way_Regular Symbol'!H$16,"",IF(F146=0,"",IF(OR(F146=$BW$1,F147=$BW$1,F148=$BW$1,F146=$CP$1,F147=$CP$1,F148=$CP$1),0,1)))</f>
        <v/>
      </c>
      <c r="CU146" s="2" t="str">
        <f>IF($A146&gt;='FG_243way_Regular Symbol'!D$16,"",IF(B146=0,"",IF(OR(B146=$BW$1,B147=$BW$1,B148=$BW$1,B146=$CV$1,B147=$CV$1,B148=$CV$1),0,1)))</f>
        <v/>
      </c>
      <c r="CV146" s="2" t="str">
        <f>IF($A146&gt;='FG_243way_Regular Symbol'!E$16,"",IF(C146=0,"",IF(OR(C146=$BW$1,C147=$BW$1,C148=$BW$1,C146=$CV$1,C147=$CV$1,C148=$CV$1),0,1)))</f>
        <v/>
      </c>
      <c r="CW146" s="2" t="str">
        <f>IF($A146&gt;='FG_243way_Regular Symbol'!F$16,"",IF(D146=0,"",IF(OR(D146=$BW$1,D147=$BW$1,D148=$BW$1,D146=$CV$1,D147=$CV$1,D148=$CV$1),0,1)))</f>
        <v/>
      </c>
      <c r="CX146" s="2" t="str">
        <f>IF($A146&gt;='FG_243way_Regular Symbol'!G$16,"",IF(E146=0,"",IF(OR(E146=$BW$1,E147=$BW$1,E148=$BW$1,E146=$CV$1,E147=$CV$1,E148=$CV$1),0,1)))</f>
        <v/>
      </c>
      <c r="CY146" s="2" t="str">
        <f>IF($A146&gt;='FG_243way_Regular Symbol'!H$16,"",IF(F146=0,"",IF(OR(F146=$BW$1,F147=$BW$1,F148=$BW$1,F146=$CV$1,F147=$CV$1,F148=$CV$1),0,1)))</f>
        <v/>
      </c>
    </row>
    <row r="147" spans="1:103">
      <c r="A147" s="341">
        <f>IF('FG_243way_Regular Symbol'!L146="","",'FG_243way_Regular Symbol'!L146)</f>
        <v>143</v>
      </c>
      <c r="B147" s="184" t="str">
        <f>IF('FG_243way_Regular Symbol'!M146="",
IF($A147-'FG_243way_Regular Symbol'!D$16&gt;='FG_243way_RegularＸ_W()'!B$2-1,"",VLOOKUP($A147-'FG_243way_Regular Symbol'!D$16,'FG_243way_Regular Symbol'!$L$3:$Q$99,'FG_243way_RegularＸ_W()'!B$3+1,FALSE)),
'FG_243way_Regular Symbol'!M146)</f>
        <v/>
      </c>
      <c r="C147" s="184" t="str">
        <f>IF('FG_243way_Regular Symbol'!N146="",
IF($A147-'FG_243way_Regular Symbol'!E$16&gt;='FG_243way_RegularＸ_W()'!C$2-1,"",VLOOKUP($A147-'FG_243way_Regular Symbol'!E$16,'FG_243way_Regular Symbol'!$L$3:$Q$99,'FG_243way_RegularＸ_W()'!C$3+1,FALSE)),
'FG_243way_Regular Symbol'!N146)</f>
        <v/>
      </c>
      <c r="D147" s="184" t="str">
        <f>IF('FG_243way_Regular Symbol'!O146="",
IF($A147-'FG_243way_Regular Symbol'!F$16&gt;='FG_243way_RegularＸ_W()'!D$2-1,"",VLOOKUP($A147-'FG_243way_Regular Symbol'!F$16,'FG_243way_Regular Symbol'!$L$3:$Q$99,'FG_243way_RegularＸ_W()'!D$3+1,FALSE)),
'FG_243way_Regular Symbol'!O146)</f>
        <v/>
      </c>
      <c r="E147" s="184" t="str">
        <f>IF('FG_243way_Regular Symbol'!P146="",
IF($A147-'FG_243way_Regular Symbol'!G$16&gt;='FG_243way_RegularＸ_W()'!E$2-1,"",VLOOKUP($A147-'FG_243way_Regular Symbol'!G$16,'FG_243way_Regular Symbol'!$L$3:$Q$99,'FG_243way_RegularＸ_W()'!E$3+1,FALSE)),
'FG_243way_Regular Symbol'!P146)</f>
        <v/>
      </c>
      <c r="F147" s="358" t="str">
        <f>IF('FG_243way_Regular Symbol'!Q146="",
IF($A147-'FG_243way_Regular Symbol'!H$16&gt;='FG_243way_RegularＸ_W()'!F$2-1,"",VLOOKUP($A147-'FG_243way_Regular Symbol'!H$16,'FG_243way_Regular Symbol'!$L$3:$Q$99,'FG_243way_RegularＸ_W()'!F$3+1,FALSE)),
'FG_243way_Regular Symbol'!Q146)</f>
        <v/>
      </c>
      <c r="O147" s="342" t="str">
        <f>IF($A147&gt;='FG_243way_Regular Symbol'!D$16,"",IF(B147=0,"",IF(OR(B147=$O$1,B147=$P$1,B148=$O$1,B148=$P$1,B149=$O$1,B149=$P$1),0,1)))</f>
        <v/>
      </c>
      <c r="P147" s="2" t="str">
        <f>IF($A147&gt;='FG_243way_Regular Symbol'!E$16,"",IF(C147=0,"",IF(OR(C147=$O$1,C147=$P$1,C148=$O$1,C148=$P$1,C149=$O$1,C149=$P$1),0,1)))</f>
        <v/>
      </c>
      <c r="Q147" s="2" t="str">
        <f>IF($A147&gt;='FG_243way_Regular Symbol'!F$16,"",IF(D147=0,"",IF(OR(D147=$O$1,D147=$P$1,D148=$O$1,D148=$P$1,D149=$O$1,D149=$P$1),0,1)))</f>
        <v/>
      </c>
      <c r="R147" s="2" t="str">
        <f>IF($A147&gt;='FG_243way_Regular Symbol'!G$16,"",IF(E147=0,"",IF(OR(E147=$O$1,E147=$P$1,E148=$O$1,E148=$P$1,E149=$O$1,E149=$P$1),0,1)))</f>
        <v/>
      </c>
      <c r="S147" s="128" t="str">
        <f>IF($A147&gt;='FG_243way_Regular Symbol'!H$16,"",IF(F147=0,"",IF(OR(F147=$O$1,F147=$P$1,F148=$O$1,F148=$P$1,F149=$O$1,F149=$P$1),0,1)))</f>
        <v/>
      </c>
      <c r="U147" s="342" t="str">
        <f>IF($A147&gt;='FG_243way_Regular Symbol'!D$16,"",IF(B147=0,"",IF(OR(B147=$U$1,B147=$V$1,B148=$U$1,B148=$V$1,B149=$U$1,B149=$V$1),0,1)))</f>
        <v/>
      </c>
      <c r="V147" s="2" t="str">
        <f>IF($A147&gt;='FG_243way_Regular Symbol'!E$16,"",IF(C147=0,"",IF(OR(C147=$U$1,C147=$V$1,C148=$U$1,C148=$V$1,C149=$U$1,C149=$V$1),0,1)))</f>
        <v/>
      </c>
      <c r="W147" s="2" t="str">
        <f>IF($A147&gt;='FG_243way_Regular Symbol'!F$16,"",IF(D147=0,"",IF(OR(D147=$U$1,D147=$V$1,D148=$U$1,D148=$V$1,D149=$U$1,D149=$V$1),0,1)))</f>
        <v/>
      </c>
      <c r="X147" s="2" t="str">
        <f>IF($A147&gt;='FG_243way_Regular Symbol'!G$16,"",IF(E147=0,"",IF(OR(E147=$U$1,E147=$V$1,E148=$U$1,E148=$V$1,E149=$U$1,E149=$V$1),0,1)))</f>
        <v/>
      </c>
      <c r="Y147" s="128" t="str">
        <f>IF($A147&gt;='FG_243way_Regular Symbol'!H$16,"",IF(F147=0,"",IF(OR(F147=$U$1,F147=$V$1,F148=$U$1,F148=$V$1,F149=$U$1,F149=$V$1),0,1)))</f>
        <v/>
      </c>
      <c r="AA147" s="342" t="str">
        <f>IF($A147&gt;='FG_243way_Regular Symbol'!D$16,"",IF(B147=0,"",IF(OR(B147=$AA$1,B147=$AB$1,B148=$AA$1,B148=$AB$1,B149=$AA$1,,B149=$AB$1),0,1)))</f>
        <v/>
      </c>
      <c r="AB147" s="2" t="str">
        <f>IF($A147&gt;='FG_243way_Regular Symbol'!E$16,"",IF(C147=0,"",IF(OR(C147=$AA$1,C147=$AB$1,C148=$AA$1,C148=$AB$1,C149=$AA$1,,C149=$AB$1),0,1)))</f>
        <v/>
      </c>
      <c r="AC147" s="2" t="str">
        <f>IF($A147&gt;='FG_243way_Regular Symbol'!F$16,"",IF(D147=0,"",IF(OR(D147=$AA$1,D147=$AB$1,D148=$AA$1,D148=$AB$1,D149=$AA$1,,D149=$AB$1),0,1)))</f>
        <v/>
      </c>
      <c r="AD147" s="2" t="str">
        <f>IF($A147&gt;='FG_243way_Regular Symbol'!G$16,"",IF(E147=0,"",IF(OR(E147=$AA$1,E147=$AB$1,E148=$AA$1,E148=$AB$1,E149=$AA$1,,E149=$AB$1),0,1)))</f>
        <v/>
      </c>
      <c r="AE147" s="128" t="str">
        <f>IF($A147&gt;='FG_243way_Regular Symbol'!H$16,"",IF(F147=0,"",IF(OR(F147=$AA$1,F147=$AB$1,F148=$AA$1,F148=$AB$1,F149=$AA$1,,F149=$AB$1),0,1)))</f>
        <v/>
      </c>
      <c r="AG147" s="342" t="str">
        <f>IF($A147&gt;='FG_243way_Regular Symbol'!D$16,"",IF(B147=0,"",IF(OR(B147=$AG$1,B147=$AH$1,B148=$AG$1,B148=$AH$1,B149=$AG$1,B149=$AH$1),0,1)))</f>
        <v/>
      </c>
      <c r="AH147" s="2" t="str">
        <f>IF($A147&gt;='FG_243way_Regular Symbol'!E$16,"",IF(C147=0,"",IF(OR(C147=$AG$1,C147=$AH$1,C148=$AG$1,C148=$AH$1,C149=$AG$1,C149=$AH$1),0,1)))</f>
        <v/>
      </c>
      <c r="AI147" s="2" t="str">
        <f>IF($A147&gt;='FG_243way_Regular Symbol'!F$16,"",IF(D147=0,"",IF(OR(D147=$AG$1,D147=$AH$1,D148=$AG$1,D148=$AH$1,D149=$AG$1,D149=$AH$1),0,1)))</f>
        <v/>
      </c>
      <c r="AJ147" s="2" t="str">
        <f>IF($A147&gt;='FG_243way_Regular Symbol'!G$16,"",IF(E147=0,"",IF(OR(E147=$AG$1,E147=$AH$1,E148=$AG$1,E148=$AH$1,E149=$AG$1,E149=$AH$1),0,1)))</f>
        <v/>
      </c>
      <c r="AK147" s="128" t="str">
        <f>IF($A147&gt;='FG_243way_Regular Symbol'!H$16,"",IF(F147=0,"",IF(OR(F147=$AG$1,F147=$AH$1,F148=$AG$1,F148=$AH$1,F149=$AG$1,F149=$AH$1),0,1)))</f>
        <v/>
      </c>
      <c r="AM147" s="342" t="str">
        <f>IF($A147&gt;='FG_243way_Regular Symbol'!D$16,"",IF(B147=0,"",IF(OR(B147=$AM$1,B147=$AN$1,B148=$AM$1,B148=$AN$1,B149=$AM$1,B149=$AN$1),0,1)))</f>
        <v/>
      </c>
      <c r="AN147" s="2" t="str">
        <f>IF($A147&gt;='FG_243way_Regular Symbol'!E$16,"",IF(C147=0,"",IF(OR(C147=$AM$1,C147=$AN$1,C148=$AM$1,C148=$AN$1,C149=$AM$1,C149=$AN$1),0,1)))</f>
        <v/>
      </c>
      <c r="AO147" s="2" t="str">
        <f>IF($A147&gt;='FG_243way_Regular Symbol'!F$16,"",IF(D147=0,"",IF(OR(D147=$AM$1,D147=$AN$1,D148=$AM$1,D148=$AN$1,D149=$AM$1,D149=$AN$1),0,1)))</f>
        <v/>
      </c>
      <c r="AP147" s="2" t="str">
        <f>IF($A147&gt;='FG_243way_Regular Symbol'!G$16,"",IF(E147=0,"",IF(OR(E147=$AM$1,E147=$AN$1,E148=$AM$1,E148=$AN$1,E149=$AM$1,E149=$AN$1),0,1)))</f>
        <v/>
      </c>
      <c r="AQ147" s="128" t="str">
        <f>IF($A147&gt;='FG_243way_Regular Symbol'!H$16,"",IF(F147=0,"",IF(OR(F147=$AM$1,F147=$AN$1,F148=$AM$1,F148=$AN$1,F149=$AM$1,F149=$AN$1),0,1)))</f>
        <v/>
      </c>
      <c r="AS147" s="342" t="str">
        <f>IF($A147&gt;='FG_243way_Regular Symbol'!D$16,"",IF(B147=0,"",IF(OR(B147=$AM$1,B147=$AT$1,B148=$AM$1,B148=$AT$1,B149=$AM$1,B149=$AT$1),0,1)))</f>
        <v/>
      </c>
      <c r="AT147" s="2" t="str">
        <f>IF($A147&gt;='FG_243way_Regular Symbol'!E$16,"",IF(C147=0,"",IF(OR(C147=$AM$1,C147=$AT$1,C148=$AM$1,C148=$AT$1,C149=$AM$1,C149=$AT$1),0,1)))</f>
        <v/>
      </c>
      <c r="AU147" s="2" t="str">
        <f>IF($A147&gt;='FG_243way_Regular Symbol'!F$16,"",IF(D147=0,"",IF(OR(D147=$AM$1,D147=$AT$1,D148=$AM$1,D148=$AT$1,D149=$AM$1,D149=$AT$1),0,1)))</f>
        <v/>
      </c>
      <c r="AV147" s="2" t="str">
        <f>IF($A147&gt;='FG_243way_Regular Symbol'!G$16,"",IF(E147=0,"",IF(OR(E147=$AM$1,E147=$AT$1,E148=$AM$1,E148=$AT$1,E149=$AM$1,E149=$AT$1),0,1)))</f>
        <v/>
      </c>
      <c r="AW147" s="128" t="str">
        <f>IF($A147&gt;='FG_243way_Regular Symbol'!H$16,"",IF(F147=0,"",IF(OR(F147=$AM$1,F147=$AT$1,F148=$AM$1,F148=$AT$1,F149=$AM$1,F149=$AT$1),0,1)))</f>
        <v/>
      </c>
      <c r="AY147" s="342" t="str">
        <f>IF($A147&gt;='FG_243way_Regular Symbol'!D$16,"",IF(B147=0,"",IF(OR(B147=$AM$1,B147=$AZ$1,B148=$AM$1,B148=$AZ$1,B149=$AM$1,B149=$AZ$1),0,1)))</f>
        <v/>
      </c>
      <c r="AZ147" s="2" t="str">
        <f>IF($A147&gt;='FG_243way_Regular Symbol'!E$16,"",IF(C147=0,"",IF(OR(C147=$AM$1,C147=$AZ$1,C148=$AM$1,C148=$AZ$1,C149=$AM$1,C149=$AZ$1),0,1)))</f>
        <v/>
      </c>
      <c r="BA147" s="2" t="str">
        <f>IF($A147&gt;='FG_243way_Regular Symbol'!F$16,"",IF(D147=0,"",IF(OR(D147=$AM$1,D147=$AZ$1,D148=$AM$1,D148=$AZ$1,D149=$AM$1,D149=$AZ$1),0,1)))</f>
        <v/>
      </c>
      <c r="BB147" s="2" t="str">
        <f>IF($A147&gt;='FG_243way_Regular Symbol'!G$16,"",IF(E147=0,"",IF(OR(E147=$AM$1,E147=$AZ$1,E148=$AM$1,E148=$AZ$1,E149=$AM$1,E149=$AZ$1),0,1)))</f>
        <v/>
      </c>
      <c r="BC147" s="128" t="str">
        <f>IF($A147&gt;='FG_243way_Regular Symbol'!H$16,"",IF(F147=0,"",IF(OR(F147=$AM$1,F147=$AZ$1,F148=$AM$1,F148=$AZ$1,F149=$AM$1,F149=$AZ$1),0,1)))</f>
        <v/>
      </c>
      <c r="BE147" s="342"/>
      <c r="BF147" s="2"/>
      <c r="BG147" s="2" t="str">
        <f>IF($A147&gt;='FG_243way_Regular Symbol'!F$16,"",IF(D147=0,"",COUNTIF(D147:D149,$BF$1)))</f>
        <v/>
      </c>
      <c r="BH147" s="2" t="str">
        <f>IF($A147&gt;='FG_243way_Regular Symbol'!G$16,"",IF(E147=0,"",COUNTIF(E147:E149,$BF$1)))</f>
        <v/>
      </c>
      <c r="BI147" s="2" t="str">
        <f>IF($A147&gt;='FG_243way_Regular Symbol'!H$16,"",IF(F147=0,"",COUNTIF(F147:F149,$BF$1)))</f>
        <v/>
      </c>
      <c r="BK147" s="342"/>
      <c r="BL147" s="2"/>
      <c r="BM147" s="2" t="str">
        <f>IF($A147&gt;='FG_243way_Regular Symbol'!F$16,"",IF(D147=0,"",IF(OR(D147=$AM$1,D147=$BL$1,D148=$AM$1,D148=$BL$1,D149=$AM$1,D149=$BL$1),0,1)))</f>
        <v/>
      </c>
      <c r="BN147" s="2" t="str">
        <f>IF($A147&gt;='FG_243way_Regular Symbol'!G$16,"",IF(E147=0,"",IF(OR(E147=$AM$1,E147=$BL$1,E148=$AM$1,E148=$BL$1,E149=$AM$1,E149=$BL$1),0,1)))</f>
        <v/>
      </c>
      <c r="BO147" s="128" t="str">
        <f>IF($A147&gt;='FG_243way_Regular Symbol'!H$16,"",IF(F147=0,"",IF(OR(F147=$AM$1,F147=$BL$1,F148=$AM$1,F148=$BL$1,F149=$AM$1,F149=$BL$1),0,1)))</f>
        <v/>
      </c>
      <c r="BQ147" s="2" t="str">
        <f>IF($A147&gt;='FG_243way_Regular Symbol'!D$16,"",IF(B147=0,"",IF(OR(B147=$BQ$1,B147=$BR$1,B148=$BQ$1,B148=$BR$1,B149=$BQ$1,B149=$BR$1),0,1)))</f>
        <v/>
      </c>
      <c r="BR147" s="2" t="str">
        <f>IF($A147&gt;='FG_243way_Regular Symbol'!E$16,"",IF(C147=0,"",IF(OR(C147=$BQ$1,C147=$BR$1,C148=$BQ$1,C148=$BR$1,C149=$BQ$1,C149=$BR$1),0,1)))</f>
        <v/>
      </c>
      <c r="BS147" s="2" t="str">
        <f>IF($A147&gt;='FG_243way_Regular Symbol'!F$16,"",IF(D147=0,"",IF(OR(D147=$BQ$1,D147=$BR$1,D148=$BQ$1,D148=$BR$1,D149=$BQ$1,D149=$BR$1),0,1)))</f>
        <v/>
      </c>
      <c r="BT147" s="2" t="str">
        <f>IF($A147&gt;='FG_243way_Regular Symbol'!G$16,"",IF(E147=0,"",IF(OR(E147=$BQ$1,E147=$BR$1,E148=$BQ$1,E148=$BR$1,E149=$BQ$1,E149=$BR$1),0,1)))</f>
        <v/>
      </c>
      <c r="BU147" s="2" t="str">
        <f>IF($A147&gt;='FG_243way_Regular Symbol'!H$16,"",IF(F147=0,"",IF(OR(F147=$BQ$1,F147=$BR$1,F148=$BQ$1,F148=$BR$1,F149=$BQ$1,F149=$BR$1),0,1)))</f>
        <v/>
      </c>
      <c r="BW147" s="2" t="str">
        <f>IF($A147&gt;='FG_243way_Regular Symbol'!D$16,"",IF(B147=0,"",IF(OR(B147=$BW$1,B148=$BW$1,B149=$BW$1,B147=$BX$1,B148=$BX$1,B149=$BX$1),0,1)))</f>
        <v/>
      </c>
      <c r="BX147" s="2" t="str">
        <f>IF($A147&gt;='FG_243way_Regular Symbol'!E$16,"",IF(C147=0,"",IF(OR(C147=$BW$1,C148=$BW$1,C149=$BW$1,C147=$BX$1,C148=$BX$1,C149=$BX$1),0,1)))</f>
        <v/>
      </c>
      <c r="BY147" s="2" t="str">
        <f>IF($A147&gt;='FG_243way_Regular Symbol'!F$16,"",IF(D147=0,"",IF(OR(D147=$BW$1,D148=$BW$1,D149=$BW$1,D147=$BX$1,D148=$BX$1,D149=$BX$1),0,1)))</f>
        <v/>
      </c>
      <c r="BZ147" s="2" t="str">
        <f>IF($A147&gt;='FG_243way_Regular Symbol'!G$16,"",IF(E147=0,"",IF(OR(E147=$BW$1,E148=$BW$1,E149=$BW$1,E147=$BX$1,E148=$BX$1,E149=$BX$1),0,1)))</f>
        <v/>
      </c>
      <c r="CA147" s="2" t="str">
        <f>IF($A147&gt;='FG_243way_Regular Symbol'!H$16,"",IF(F147=0,"",IF(OR(F147=$BW$1,F148=$BW$1,F149=$BW$1,F147=$BX$1,F148=$BX$1,F149=$BX$1),0,1)))</f>
        <v/>
      </c>
      <c r="CC147" s="2" t="str">
        <f>IF($A147&gt;='FG_243way_Regular Symbol'!D$16,"",IF(B147=0,"",IF(OR(B147=$BW$1,B148=$BW$1,B149=$BW$1,B147=$CD$1,B148=$CD$1,B149=$CD$1),0,1)))</f>
        <v/>
      </c>
      <c r="CD147" s="2" t="str">
        <f>IF($A147&gt;='FG_243way_Regular Symbol'!E$16,"",IF(C147=0,"",IF(OR(C147=$BW$1,C148=$BW$1,C149=$BW$1,C147=$CD$1,C148=$CD$1,C149=$CD$1),0,1)))</f>
        <v/>
      </c>
      <c r="CE147" s="2" t="str">
        <f>IF($A147&gt;='FG_243way_Regular Symbol'!F$16,"",IF(D147=0,"",IF(OR(D147=$BW$1,D148=$BW$1,D149=$BW$1,D147=$CD$1,D148=$CD$1,D149=$CD$1),0,1)))</f>
        <v/>
      </c>
      <c r="CF147" s="2" t="str">
        <f>IF($A147&gt;='FG_243way_Regular Symbol'!G$16,"",IF(E147=0,"",IF(OR(E147=$BW$1,E148=$BW$1,E149=$BW$1,E147=$CD$1,E148=$CD$1,E149=$CD$1),0,1)))</f>
        <v/>
      </c>
      <c r="CG147" s="2" t="str">
        <f>IF($A147&gt;='FG_243way_Regular Symbol'!H$16,"",IF(F147=0,"",IF(OR(F147=$BW$1,F148=$BW$1,F149=$BW$1,F147=$CD$1,F148=$CD$1,F149=$CD$1),0,1)))</f>
        <v/>
      </c>
      <c r="CI147" s="2" t="str">
        <f>IF($A147&gt;='FG_243way_Regular Symbol'!D$16,"",IF(B147=0,"",IF(OR(B147=$BW$1,B148=$BW$1,B149=$BW$1,B147=$CJ$1,B148=$CJ$1,B149=$CJ$1),0,1)))</f>
        <v/>
      </c>
      <c r="CJ147" s="2" t="str">
        <f>IF($A147&gt;='FG_243way_Regular Symbol'!E$16,"",IF(C147=0,"",IF(OR(C147=$BW$1,C148=$BW$1,C149=$BW$1,C147=$CJ$1,C148=$CJ$1,C149=$CJ$1),0,1)))</f>
        <v/>
      </c>
      <c r="CK147" s="2" t="str">
        <f>IF($A147&gt;='FG_243way_Regular Symbol'!F$16,"",IF(D147=0,"",IF(OR(D147=$BW$1,D148=$BW$1,D149=$BW$1,D147=$CJ$1,D148=$CJ$1,D149=$CJ$1),0,1)))</f>
        <v/>
      </c>
      <c r="CL147" s="2" t="str">
        <f>IF($A147&gt;='FG_243way_Regular Symbol'!G$16,"",IF(E147=0,"",IF(OR(E147=$BW$1,E148=$BW$1,E149=$BW$1,E147=$CJ$1,E148=$CJ$1,E149=$CJ$1),0,1)))</f>
        <v/>
      </c>
      <c r="CM147" s="2" t="str">
        <f>IF($A147&gt;='FG_243way_Regular Symbol'!H$16,"",IF(F147=0,"",IF(OR(F147=$BW$1,F148=$BW$1,F149=$BW$1,F147=$CJ$1,F148=$CJ$1,F149=$CJ$1),0,1)))</f>
        <v/>
      </c>
      <c r="CO147" s="2" t="str">
        <f>IF($A147&gt;='FG_243way_Regular Symbol'!D$16,"",IF(B147=0,"",IF(OR(B147=$BW$1,B148=$BW$1,B149=$BW$1,B147=$CP$1,B148=$CP$1,B149=$CP$1),0,1)))</f>
        <v/>
      </c>
      <c r="CP147" s="2" t="str">
        <f>IF($A147&gt;='FG_243way_Regular Symbol'!E$16,"",IF(C147=0,"",IF(OR(C147=$BW$1,C148=$BW$1,C149=$BW$1,C147=$CP$1,C148=$CP$1,C149=$CP$1),0,1)))</f>
        <v/>
      </c>
      <c r="CQ147" s="2" t="str">
        <f>IF($A147&gt;='FG_243way_Regular Symbol'!F$16,"",IF(D147=0,"",IF(OR(D147=$BW$1,D148=$BW$1,D149=$BW$1,D147=$CP$1,D148=$CP$1,D149=$CP$1),0,1)))</f>
        <v/>
      </c>
      <c r="CR147" s="2" t="str">
        <f>IF($A147&gt;='FG_243way_Regular Symbol'!G$16,"",IF(E147=0,"",IF(OR(E147=$BW$1,E148=$BW$1,E149=$BW$1,E147=$CP$1,E148=$CP$1,E149=$CP$1),0,1)))</f>
        <v/>
      </c>
      <c r="CS147" s="2" t="str">
        <f>IF($A147&gt;='FG_243way_Regular Symbol'!H$16,"",IF(F147=0,"",IF(OR(F147=$BW$1,F148=$BW$1,F149=$BW$1,F147=$CP$1,F148=$CP$1,F149=$CP$1),0,1)))</f>
        <v/>
      </c>
      <c r="CU147" s="2" t="str">
        <f>IF($A147&gt;='FG_243way_Regular Symbol'!D$16,"",IF(B147=0,"",IF(OR(B147=$BW$1,B148=$BW$1,B149=$BW$1,B147=$CV$1,B148=$CV$1,B149=$CV$1),0,1)))</f>
        <v/>
      </c>
      <c r="CV147" s="2" t="str">
        <f>IF($A147&gt;='FG_243way_Regular Symbol'!E$16,"",IF(C147=0,"",IF(OR(C147=$BW$1,C148=$BW$1,C149=$BW$1,C147=$CV$1,C148=$CV$1,C149=$CV$1),0,1)))</f>
        <v/>
      </c>
      <c r="CW147" s="2" t="str">
        <f>IF($A147&gt;='FG_243way_Regular Symbol'!F$16,"",IF(D147=0,"",IF(OR(D147=$BW$1,D148=$BW$1,D149=$BW$1,D147=$CV$1,D148=$CV$1,D149=$CV$1),0,1)))</f>
        <v/>
      </c>
      <c r="CX147" s="2" t="str">
        <f>IF($A147&gt;='FG_243way_Regular Symbol'!G$16,"",IF(E147=0,"",IF(OR(E147=$BW$1,E148=$BW$1,E149=$BW$1,E147=$CV$1,E148=$CV$1,E149=$CV$1),0,1)))</f>
        <v/>
      </c>
      <c r="CY147" s="2" t="str">
        <f>IF($A147&gt;='FG_243way_Regular Symbol'!H$16,"",IF(F147=0,"",IF(OR(F147=$BW$1,F148=$BW$1,F149=$BW$1,F147=$CV$1,F148=$CV$1,F149=$CV$1),0,1)))</f>
        <v/>
      </c>
    </row>
    <row r="148" spans="1:103">
      <c r="A148" s="341">
        <f>IF('FG_243way_Regular Symbol'!L147="","",'FG_243way_Regular Symbol'!L147)</f>
        <v>144</v>
      </c>
      <c r="B148" s="184" t="str">
        <f>IF('FG_243way_Regular Symbol'!M147="",
IF($A148-'FG_243way_Regular Symbol'!D$16&gt;='FG_243way_RegularＸ_W()'!B$2-1,"",VLOOKUP($A148-'FG_243way_Regular Symbol'!D$16,'FG_243way_Regular Symbol'!$L$3:$Q$99,'FG_243way_RegularＸ_W()'!B$3+1,FALSE)),
'FG_243way_Regular Symbol'!M147)</f>
        <v/>
      </c>
      <c r="C148" s="184" t="str">
        <f>IF('FG_243way_Regular Symbol'!N147="",
IF($A148-'FG_243way_Regular Symbol'!E$16&gt;='FG_243way_RegularＸ_W()'!C$2-1,"",VLOOKUP($A148-'FG_243way_Regular Symbol'!E$16,'FG_243way_Regular Symbol'!$L$3:$Q$99,'FG_243way_RegularＸ_W()'!C$3+1,FALSE)),
'FG_243way_Regular Symbol'!N147)</f>
        <v/>
      </c>
      <c r="D148" s="184" t="str">
        <f>IF('FG_243way_Regular Symbol'!O147="",
IF($A148-'FG_243way_Regular Symbol'!F$16&gt;='FG_243way_RegularＸ_W()'!D$2-1,"",VLOOKUP($A148-'FG_243way_Regular Symbol'!F$16,'FG_243way_Regular Symbol'!$L$3:$Q$99,'FG_243way_RegularＸ_W()'!D$3+1,FALSE)),
'FG_243way_Regular Symbol'!O147)</f>
        <v/>
      </c>
      <c r="E148" s="184" t="str">
        <f>IF('FG_243way_Regular Symbol'!P147="",
IF($A148-'FG_243way_Regular Symbol'!G$16&gt;='FG_243way_RegularＸ_W()'!E$2-1,"",VLOOKUP($A148-'FG_243way_Regular Symbol'!G$16,'FG_243way_Regular Symbol'!$L$3:$Q$99,'FG_243way_RegularＸ_W()'!E$3+1,FALSE)),
'FG_243way_Regular Symbol'!P147)</f>
        <v/>
      </c>
      <c r="F148" s="358" t="str">
        <f>IF('FG_243way_Regular Symbol'!Q147="",
IF($A148-'FG_243way_Regular Symbol'!H$16&gt;='FG_243way_RegularＸ_W()'!F$2-1,"",VLOOKUP($A148-'FG_243way_Regular Symbol'!H$16,'FG_243way_Regular Symbol'!$L$3:$Q$99,'FG_243way_RegularＸ_W()'!F$3+1,FALSE)),
'FG_243way_Regular Symbol'!Q147)</f>
        <v/>
      </c>
      <c r="O148" s="342" t="str">
        <f>IF($A148&gt;='FG_243way_Regular Symbol'!D$16,"",IF(B148=0,"",IF(OR(B148=$O$1,B148=$P$1,B149=$O$1,B149=$P$1,B150=$O$1,B150=$P$1),0,1)))</f>
        <v/>
      </c>
      <c r="P148" s="2" t="str">
        <f>IF($A148&gt;='FG_243way_Regular Symbol'!E$16,"",IF(C148=0,"",IF(OR(C148=$O$1,C148=$P$1,C149=$O$1,C149=$P$1,C150=$O$1,C150=$P$1),0,1)))</f>
        <v/>
      </c>
      <c r="Q148" s="2" t="str">
        <f>IF($A148&gt;='FG_243way_Regular Symbol'!F$16,"",IF(D148=0,"",IF(OR(D148=$O$1,D148=$P$1,D149=$O$1,D149=$P$1,D150=$O$1,D150=$P$1),0,1)))</f>
        <v/>
      </c>
      <c r="R148" s="2" t="str">
        <f>IF($A148&gt;='FG_243way_Regular Symbol'!G$16,"",IF(E148=0,"",IF(OR(E148=$O$1,E148=$P$1,E149=$O$1,E149=$P$1,E150=$O$1,E150=$P$1),0,1)))</f>
        <v/>
      </c>
      <c r="S148" s="128" t="str">
        <f>IF($A148&gt;='FG_243way_Regular Symbol'!H$16,"",IF(F148=0,"",IF(OR(F148=$O$1,F148=$P$1,F149=$O$1,F149=$P$1,F150=$O$1,F150=$P$1),0,1)))</f>
        <v/>
      </c>
      <c r="U148" s="342" t="str">
        <f>IF($A148&gt;='FG_243way_Regular Symbol'!D$16,"",IF(B148=0,"",IF(OR(B148=$U$1,B148=$V$1,B149=$U$1,B149=$V$1,B150=$U$1,B150=$V$1),0,1)))</f>
        <v/>
      </c>
      <c r="V148" s="2" t="str">
        <f>IF($A148&gt;='FG_243way_Regular Symbol'!E$16,"",IF(C148=0,"",IF(OR(C148=$U$1,C148=$V$1,C149=$U$1,C149=$V$1,C150=$U$1,C150=$V$1),0,1)))</f>
        <v/>
      </c>
      <c r="W148" s="2" t="str">
        <f>IF($A148&gt;='FG_243way_Regular Symbol'!F$16,"",IF(D148=0,"",IF(OR(D148=$U$1,D148=$V$1,D149=$U$1,D149=$V$1,D150=$U$1,D150=$V$1),0,1)))</f>
        <v/>
      </c>
      <c r="X148" s="2" t="str">
        <f>IF($A148&gt;='FG_243way_Regular Symbol'!G$16,"",IF(E148=0,"",IF(OR(E148=$U$1,E148=$V$1,E149=$U$1,E149=$V$1,E150=$U$1,E150=$V$1),0,1)))</f>
        <v/>
      </c>
      <c r="Y148" s="128" t="str">
        <f>IF($A148&gt;='FG_243way_Regular Symbol'!H$16,"",IF(F148=0,"",IF(OR(F148=$U$1,F148=$V$1,F149=$U$1,F149=$V$1,F150=$U$1,F150=$V$1),0,1)))</f>
        <v/>
      </c>
      <c r="AA148" s="342" t="str">
        <f>IF($A148&gt;='FG_243way_Regular Symbol'!D$16,"",IF(B148=0,"",IF(OR(B148=$AA$1,B148=$AB$1,B149=$AA$1,B149=$AB$1,B150=$AA$1,,B150=$AB$1),0,1)))</f>
        <v/>
      </c>
      <c r="AB148" s="2" t="str">
        <f>IF($A148&gt;='FG_243way_Regular Symbol'!E$16,"",IF(C148=0,"",IF(OR(C148=$AA$1,C148=$AB$1,C149=$AA$1,C149=$AB$1,C150=$AA$1,,C150=$AB$1),0,1)))</f>
        <v/>
      </c>
      <c r="AC148" s="2" t="str">
        <f>IF($A148&gt;='FG_243way_Regular Symbol'!F$16,"",IF(D148=0,"",IF(OR(D148=$AA$1,D148=$AB$1,D149=$AA$1,D149=$AB$1,D150=$AA$1,,D150=$AB$1),0,1)))</f>
        <v/>
      </c>
      <c r="AD148" s="2" t="str">
        <f>IF($A148&gt;='FG_243way_Regular Symbol'!G$16,"",IF(E148=0,"",IF(OR(E148=$AA$1,E148=$AB$1,E149=$AA$1,E149=$AB$1,E150=$AA$1,,E150=$AB$1),0,1)))</f>
        <v/>
      </c>
      <c r="AE148" s="128" t="str">
        <f>IF($A148&gt;='FG_243way_Regular Symbol'!H$16,"",IF(F148=0,"",IF(OR(F148=$AA$1,F148=$AB$1,F149=$AA$1,F149=$AB$1,F150=$AA$1,,F150=$AB$1),0,1)))</f>
        <v/>
      </c>
      <c r="AG148" s="342" t="str">
        <f>IF($A148&gt;='FG_243way_Regular Symbol'!D$16,"",IF(B148=0,"",IF(OR(B148=$AG$1,B148=$AH$1,B149=$AG$1,B149=$AH$1,B150=$AG$1,B150=$AH$1),0,1)))</f>
        <v/>
      </c>
      <c r="AH148" s="2" t="str">
        <f>IF($A148&gt;='FG_243way_Regular Symbol'!E$16,"",IF(C148=0,"",IF(OR(C148=$AG$1,C148=$AH$1,C149=$AG$1,C149=$AH$1,C150=$AG$1,C150=$AH$1),0,1)))</f>
        <v/>
      </c>
      <c r="AI148" s="2" t="str">
        <f>IF($A148&gt;='FG_243way_Regular Symbol'!F$16,"",IF(D148=0,"",IF(OR(D148=$AG$1,D148=$AH$1,D149=$AG$1,D149=$AH$1,D150=$AG$1,D150=$AH$1),0,1)))</f>
        <v/>
      </c>
      <c r="AJ148" s="2" t="str">
        <f>IF($A148&gt;='FG_243way_Regular Symbol'!G$16,"",IF(E148=0,"",IF(OR(E148=$AG$1,E148=$AH$1,E149=$AG$1,E149=$AH$1,E150=$AG$1,E150=$AH$1),0,1)))</f>
        <v/>
      </c>
      <c r="AK148" s="128" t="str">
        <f>IF($A148&gt;='FG_243way_Regular Symbol'!H$16,"",IF(F148=0,"",IF(OR(F148=$AG$1,F148=$AH$1,F149=$AG$1,F149=$AH$1,F150=$AG$1,F150=$AH$1),0,1)))</f>
        <v/>
      </c>
      <c r="AM148" s="342" t="str">
        <f>IF($A148&gt;='FG_243way_Regular Symbol'!D$16,"",IF(B148=0,"",IF(OR(B148=$AM$1,B148=$AN$1,B149=$AM$1,B149=$AN$1,B150=$AM$1,B150=$AN$1),0,1)))</f>
        <v/>
      </c>
      <c r="AN148" s="2" t="str">
        <f>IF($A148&gt;='FG_243way_Regular Symbol'!E$16,"",IF(C148=0,"",IF(OR(C148=$AM$1,C148=$AN$1,C149=$AM$1,C149=$AN$1,C150=$AM$1,C150=$AN$1),0,1)))</f>
        <v/>
      </c>
      <c r="AO148" s="2" t="str">
        <f>IF($A148&gt;='FG_243way_Regular Symbol'!F$16,"",IF(D148=0,"",IF(OR(D148=$AM$1,D148=$AN$1,D149=$AM$1,D149=$AN$1,D150=$AM$1,D150=$AN$1),0,1)))</f>
        <v/>
      </c>
      <c r="AP148" s="2" t="str">
        <f>IF($A148&gt;='FG_243way_Regular Symbol'!G$16,"",IF(E148=0,"",IF(OR(E148=$AM$1,E148=$AN$1,E149=$AM$1,E149=$AN$1,E150=$AM$1,E150=$AN$1),0,1)))</f>
        <v/>
      </c>
      <c r="AQ148" s="128" t="str">
        <f>IF($A148&gt;='FG_243way_Regular Symbol'!H$16,"",IF(F148=0,"",IF(OR(F148=$AM$1,F148=$AN$1,F149=$AM$1,F149=$AN$1,F150=$AM$1,F150=$AN$1),0,1)))</f>
        <v/>
      </c>
      <c r="AS148" s="342" t="str">
        <f>IF($A148&gt;='FG_243way_Regular Symbol'!D$16,"",IF(B148=0,"",IF(OR(B148=$AM$1,B148=$AT$1,B149=$AM$1,B149=$AT$1,B150=$AM$1,B150=$AT$1),0,1)))</f>
        <v/>
      </c>
      <c r="AT148" s="2" t="str">
        <f>IF($A148&gt;='FG_243way_Regular Symbol'!E$16,"",IF(C148=0,"",IF(OR(C148=$AM$1,C148=$AT$1,C149=$AM$1,C149=$AT$1,C150=$AM$1,C150=$AT$1),0,1)))</f>
        <v/>
      </c>
      <c r="AU148" s="2" t="str">
        <f>IF($A148&gt;='FG_243way_Regular Symbol'!F$16,"",IF(D148=0,"",IF(OR(D148=$AM$1,D148=$AT$1,D149=$AM$1,D149=$AT$1,D150=$AM$1,D150=$AT$1),0,1)))</f>
        <v/>
      </c>
      <c r="AV148" s="2" t="str">
        <f>IF($A148&gt;='FG_243way_Regular Symbol'!G$16,"",IF(E148=0,"",IF(OR(E148=$AM$1,E148=$AT$1,E149=$AM$1,E149=$AT$1,E150=$AM$1,E150=$AT$1),0,1)))</f>
        <v/>
      </c>
      <c r="AW148" s="128" t="str">
        <f>IF($A148&gt;='FG_243way_Regular Symbol'!H$16,"",IF(F148=0,"",IF(OR(F148=$AM$1,F148=$AT$1,F149=$AM$1,F149=$AT$1,F150=$AM$1,F150=$AT$1),0,1)))</f>
        <v/>
      </c>
      <c r="AY148" s="342" t="str">
        <f>IF($A148&gt;='FG_243way_Regular Symbol'!D$16,"",IF(B148=0,"",IF(OR(B148=$AM$1,B148=$AZ$1,B149=$AM$1,B149=$AZ$1,B150=$AM$1,B150=$AZ$1),0,1)))</f>
        <v/>
      </c>
      <c r="AZ148" s="2" t="str">
        <f>IF($A148&gt;='FG_243way_Regular Symbol'!E$16,"",IF(C148=0,"",IF(OR(C148=$AM$1,C148=$AZ$1,C149=$AM$1,C149=$AZ$1,C150=$AM$1,C150=$AZ$1),0,1)))</f>
        <v/>
      </c>
      <c r="BA148" s="2" t="str">
        <f>IF($A148&gt;='FG_243way_Regular Symbol'!F$16,"",IF(D148=0,"",IF(OR(D148=$AM$1,D148=$AZ$1,D149=$AM$1,D149=$AZ$1,D150=$AM$1,D150=$AZ$1),0,1)))</f>
        <v/>
      </c>
      <c r="BB148" s="2" t="str">
        <f>IF($A148&gt;='FG_243way_Regular Symbol'!G$16,"",IF(E148=0,"",IF(OR(E148=$AM$1,E148=$AZ$1,E149=$AM$1,E149=$AZ$1,E150=$AM$1,E150=$AZ$1),0,1)))</f>
        <v/>
      </c>
      <c r="BC148" s="128" t="str">
        <f>IF($A148&gt;='FG_243way_Regular Symbol'!H$16,"",IF(F148=0,"",IF(OR(F148=$AM$1,F148=$AZ$1,F149=$AM$1,F149=$AZ$1,F150=$AM$1,F150=$AZ$1),0,1)))</f>
        <v/>
      </c>
      <c r="BE148" s="342"/>
      <c r="BF148" s="2"/>
      <c r="BG148" s="2" t="str">
        <f>IF($A148&gt;='FG_243way_Regular Symbol'!F$16,"",IF(D148=0,"",COUNTIF(D148:D150,$BF$1)))</f>
        <v/>
      </c>
      <c r="BH148" s="2" t="str">
        <f>IF($A148&gt;='FG_243way_Regular Symbol'!G$16,"",IF(E148=0,"",COUNTIF(E148:E150,$BF$1)))</f>
        <v/>
      </c>
      <c r="BI148" s="2" t="str">
        <f>IF($A148&gt;='FG_243way_Regular Symbol'!H$16,"",IF(F148=0,"",COUNTIF(F148:F150,$BF$1)))</f>
        <v/>
      </c>
      <c r="BK148" s="342"/>
      <c r="BL148" s="2"/>
      <c r="BM148" s="2" t="str">
        <f>IF($A148&gt;='FG_243way_Regular Symbol'!F$16,"",IF(D148=0,"",IF(OR(D148=$AM$1,D148=$BL$1,D149=$AM$1,D149=$BL$1,D150=$AM$1,D150=$BL$1),0,1)))</f>
        <v/>
      </c>
      <c r="BN148" s="2" t="str">
        <f>IF($A148&gt;='FG_243way_Regular Symbol'!G$16,"",IF(E148=0,"",IF(OR(E148=$AM$1,E148=$BL$1,E149=$AM$1,E149=$BL$1,E150=$AM$1,E150=$BL$1),0,1)))</f>
        <v/>
      </c>
      <c r="BO148" s="128" t="str">
        <f>IF($A148&gt;='FG_243way_Regular Symbol'!H$16,"",IF(F148=0,"",IF(OR(F148=$AM$1,F148=$BL$1,F149=$AM$1,F149=$BL$1,F150=$AM$1,F150=$BL$1),0,1)))</f>
        <v/>
      </c>
      <c r="BQ148" s="2" t="str">
        <f>IF($A148&gt;='FG_243way_Regular Symbol'!D$16,"",IF(B148=0,"",IF(OR(B148=$BQ$1,B148=$BR$1,B149=$BQ$1,B149=$BR$1,B150=$BQ$1,B150=$BR$1),0,1)))</f>
        <v/>
      </c>
      <c r="BR148" s="2" t="str">
        <f>IF($A148&gt;='FG_243way_Regular Symbol'!E$16,"",IF(C148=0,"",IF(OR(C148=$BQ$1,C148=$BR$1,C149=$BQ$1,C149=$BR$1,C150=$BQ$1,C150=$BR$1),0,1)))</f>
        <v/>
      </c>
      <c r="BS148" s="2" t="str">
        <f>IF($A148&gt;='FG_243way_Regular Symbol'!F$16,"",IF(D148=0,"",IF(OR(D148=$BQ$1,D148=$BR$1,D149=$BQ$1,D149=$BR$1,D150=$BQ$1,D150=$BR$1),0,1)))</f>
        <v/>
      </c>
      <c r="BT148" s="2" t="str">
        <f>IF($A148&gt;='FG_243way_Regular Symbol'!G$16,"",IF(E148=0,"",IF(OR(E148=$BQ$1,E148=$BR$1,E149=$BQ$1,E149=$BR$1,E150=$BQ$1,E150=$BR$1),0,1)))</f>
        <v/>
      </c>
      <c r="BU148" s="2" t="str">
        <f>IF($A148&gt;='FG_243way_Regular Symbol'!H$16,"",IF(F148=0,"",IF(OR(F148=$BQ$1,F148=$BR$1,F149=$BQ$1,F149=$BR$1,F150=$BQ$1,F150=$BR$1),0,1)))</f>
        <v/>
      </c>
      <c r="BW148" s="2" t="str">
        <f>IF($A148&gt;='FG_243way_Regular Symbol'!D$16,"",IF(B148=0,"",IF(OR(B148=$BW$1,B149=$BW$1,B150=$BW$1,B148=$BX$1,B149=$BX$1,B150=$BX$1),0,1)))</f>
        <v/>
      </c>
      <c r="BX148" s="2" t="str">
        <f>IF($A148&gt;='FG_243way_Regular Symbol'!E$16,"",IF(C148=0,"",IF(OR(C148=$BW$1,C149=$BW$1,C150=$BW$1,C148=$BX$1,C149=$BX$1,C150=$BX$1),0,1)))</f>
        <v/>
      </c>
      <c r="BY148" s="2" t="str">
        <f>IF($A148&gt;='FG_243way_Regular Symbol'!F$16,"",IF(D148=0,"",IF(OR(D148=$BW$1,D149=$BW$1,D150=$BW$1,D148=$BX$1,D149=$BX$1,D150=$BX$1),0,1)))</f>
        <v/>
      </c>
      <c r="BZ148" s="2" t="str">
        <f>IF($A148&gt;='FG_243way_Regular Symbol'!G$16,"",IF(E148=0,"",IF(OR(E148=$BW$1,E149=$BW$1,E150=$BW$1,E148=$BX$1,E149=$BX$1,E150=$BX$1),0,1)))</f>
        <v/>
      </c>
      <c r="CA148" s="2" t="str">
        <f>IF($A148&gt;='FG_243way_Regular Symbol'!H$16,"",IF(F148=0,"",IF(OR(F148=$BW$1,F149=$BW$1,F150=$BW$1,F148=$BX$1,F149=$BX$1,F150=$BX$1),0,1)))</f>
        <v/>
      </c>
      <c r="CC148" s="2" t="str">
        <f>IF($A148&gt;='FG_243way_Regular Symbol'!D$16,"",IF(B148=0,"",IF(OR(B148=$BW$1,B149=$BW$1,B150=$BW$1,B148=$CD$1,B149=$CD$1,B150=$CD$1),0,1)))</f>
        <v/>
      </c>
      <c r="CD148" s="2" t="str">
        <f>IF($A148&gt;='FG_243way_Regular Symbol'!E$16,"",IF(C148=0,"",IF(OR(C148=$BW$1,C149=$BW$1,C150=$BW$1,C148=$CD$1,C149=$CD$1,C150=$CD$1),0,1)))</f>
        <v/>
      </c>
      <c r="CE148" s="2" t="str">
        <f>IF($A148&gt;='FG_243way_Regular Symbol'!F$16,"",IF(D148=0,"",IF(OR(D148=$BW$1,D149=$BW$1,D150=$BW$1,D148=$CD$1,D149=$CD$1,D150=$CD$1),0,1)))</f>
        <v/>
      </c>
      <c r="CF148" s="2" t="str">
        <f>IF($A148&gt;='FG_243way_Regular Symbol'!G$16,"",IF(E148=0,"",IF(OR(E148=$BW$1,E149=$BW$1,E150=$BW$1,E148=$CD$1,E149=$CD$1,E150=$CD$1),0,1)))</f>
        <v/>
      </c>
      <c r="CG148" s="2" t="str">
        <f>IF($A148&gt;='FG_243way_Regular Symbol'!H$16,"",IF(F148=0,"",IF(OR(F148=$BW$1,F149=$BW$1,F150=$BW$1,F148=$CD$1,F149=$CD$1,F150=$CD$1),0,1)))</f>
        <v/>
      </c>
      <c r="CI148" s="2" t="str">
        <f>IF($A148&gt;='FG_243way_Regular Symbol'!D$16,"",IF(B148=0,"",IF(OR(B148=$BW$1,B149=$BW$1,B150=$BW$1,B148=$CJ$1,B149=$CJ$1,B150=$CJ$1),0,1)))</f>
        <v/>
      </c>
      <c r="CJ148" s="2" t="str">
        <f>IF($A148&gt;='FG_243way_Regular Symbol'!E$16,"",IF(C148=0,"",IF(OR(C148=$BW$1,C149=$BW$1,C150=$BW$1,C148=$CJ$1,C149=$CJ$1,C150=$CJ$1),0,1)))</f>
        <v/>
      </c>
      <c r="CK148" s="2" t="str">
        <f>IF($A148&gt;='FG_243way_Regular Symbol'!F$16,"",IF(D148=0,"",IF(OR(D148=$BW$1,D149=$BW$1,D150=$BW$1,D148=$CJ$1,D149=$CJ$1,D150=$CJ$1),0,1)))</f>
        <v/>
      </c>
      <c r="CL148" s="2" t="str">
        <f>IF($A148&gt;='FG_243way_Regular Symbol'!G$16,"",IF(E148=0,"",IF(OR(E148=$BW$1,E149=$BW$1,E150=$BW$1,E148=$CJ$1,E149=$CJ$1,E150=$CJ$1),0,1)))</f>
        <v/>
      </c>
      <c r="CM148" s="2" t="str">
        <f>IF($A148&gt;='FG_243way_Regular Symbol'!H$16,"",IF(F148=0,"",IF(OR(F148=$BW$1,F149=$BW$1,F150=$BW$1,F148=$CJ$1,F149=$CJ$1,F150=$CJ$1),0,1)))</f>
        <v/>
      </c>
      <c r="CO148" s="2" t="str">
        <f>IF($A148&gt;='FG_243way_Regular Symbol'!D$16,"",IF(B148=0,"",IF(OR(B148=$BW$1,B149=$BW$1,B150=$BW$1,B148=$CP$1,B149=$CP$1,B150=$CP$1),0,1)))</f>
        <v/>
      </c>
      <c r="CP148" s="2" t="str">
        <f>IF($A148&gt;='FG_243way_Regular Symbol'!E$16,"",IF(C148=0,"",IF(OR(C148=$BW$1,C149=$BW$1,C150=$BW$1,C148=$CP$1,C149=$CP$1,C150=$CP$1),0,1)))</f>
        <v/>
      </c>
      <c r="CQ148" s="2" t="str">
        <f>IF($A148&gt;='FG_243way_Regular Symbol'!F$16,"",IF(D148=0,"",IF(OR(D148=$BW$1,D149=$BW$1,D150=$BW$1,D148=$CP$1,D149=$CP$1,D150=$CP$1),0,1)))</f>
        <v/>
      </c>
      <c r="CR148" s="2" t="str">
        <f>IF($A148&gt;='FG_243way_Regular Symbol'!G$16,"",IF(E148=0,"",IF(OR(E148=$BW$1,E149=$BW$1,E150=$BW$1,E148=$CP$1,E149=$CP$1,E150=$CP$1),0,1)))</f>
        <v/>
      </c>
      <c r="CS148" s="2" t="str">
        <f>IF($A148&gt;='FG_243way_Regular Symbol'!H$16,"",IF(F148=0,"",IF(OR(F148=$BW$1,F149=$BW$1,F150=$BW$1,F148=$CP$1,F149=$CP$1,F150=$CP$1),0,1)))</f>
        <v/>
      </c>
      <c r="CU148" s="2" t="str">
        <f>IF($A148&gt;='FG_243way_Regular Symbol'!D$16,"",IF(B148=0,"",IF(OR(B148=$BW$1,B149=$BW$1,B150=$BW$1,B148=$CV$1,B149=$CV$1,B150=$CV$1),0,1)))</f>
        <v/>
      </c>
      <c r="CV148" s="2" t="str">
        <f>IF($A148&gt;='FG_243way_Regular Symbol'!E$16,"",IF(C148=0,"",IF(OR(C148=$BW$1,C149=$BW$1,C150=$BW$1,C148=$CV$1,C149=$CV$1,C150=$CV$1),0,1)))</f>
        <v/>
      </c>
      <c r="CW148" s="2" t="str">
        <f>IF($A148&gt;='FG_243way_Regular Symbol'!F$16,"",IF(D148=0,"",IF(OR(D148=$BW$1,D149=$BW$1,D150=$BW$1,D148=$CV$1,D149=$CV$1,D150=$CV$1),0,1)))</f>
        <v/>
      </c>
      <c r="CX148" s="2" t="str">
        <f>IF($A148&gt;='FG_243way_Regular Symbol'!G$16,"",IF(E148=0,"",IF(OR(E148=$BW$1,E149=$BW$1,E150=$BW$1,E148=$CV$1,E149=$CV$1,E150=$CV$1),0,1)))</f>
        <v/>
      </c>
      <c r="CY148" s="2" t="str">
        <f>IF($A148&gt;='FG_243way_Regular Symbol'!H$16,"",IF(F148=0,"",IF(OR(F148=$BW$1,F149=$BW$1,F150=$BW$1,F148=$CV$1,F149=$CV$1,F150=$CV$1),0,1)))</f>
        <v/>
      </c>
    </row>
    <row r="149" spans="1:103">
      <c r="A149" s="341">
        <f>IF('FG_243way_Regular Symbol'!L148="","",'FG_243way_Regular Symbol'!L148)</f>
        <v>145</v>
      </c>
      <c r="B149" s="184" t="str">
        <f>IF('FG_243way_Regular Symbol'!M148="",
IF($A149-'FG_243way_Regular Symbol'!D$16&gt;='FG_243way_RegularＸ_W()'!B$2-1,"",VLOOKUP($A149-'FG_243way_Regular Symbol'!D$16,'FG_243way_Regular Symbol'!$L$3:$Q$99,'FG_243way_RegularＸ_W()'!B$3+1,FALSE)),
'FG_243way_Regular Symbol'!M148)</f>
        <v/>
      </c>
      <c r="C149" s="184" t="str">
        <f>IF('FG_243way_Regular Symbol'!N148="",
IF($A149-'FG_243way_Regular Symbol'!E$16&gt;='FG_243way_RegularＸ_W()'!C$2-1,"",VLOOKUP($A149-'FG_243way_Regular Symbol'!E$16,'FG_243way_Regular Symbol'!$L$3:$Q$99,'FG_243way_RegularＸ_W()'!C$3+1,FALSE)),
'FG_243way_Regular Symbol'!N148)</f>
        <v/>
      </c>
      <c r="D149" s="184" t="str">
        <f>IF('FG_243way_Regular Symbol'!O148="",
IF($A149-'FG_243way_Regular Symbol'!F$16&gt;='FG_243way_RegularＸ_W()'!D$2-1,"",VLOOKUP($A149-'FG_243way_Regular Symbol'!F$16,'FG_243way_Regular Symbol'!$L$3:$Q$99,'FG_243way_RegularＸ_W()'!D$3+1,FALSE)),
'FG_243way_Regular Symbol'!O148)</f>
        <v/>
      </c>
      <c r="E149" s="184" t="str">
        <f>IF('FG_243way_Regular Symbol'!P148="",
IF($A149-'FG_243way_Regular Symbol'!G$16&gt;='FG_243way_RegularＸ_W()'!E$2-1,"",VLOOKUP($A149-'FG_243way_Regular Symbol'!G$16,'FG_243way_Regular Symbol'!$L$3:$Q$99,'FG_243way_RegularＸ_W()'!E$3+1,FALSE)),
'FG_243way_Regular Symbol'!P148)</f>
        <v/>
      </c>
      <c r="F149" s="358" t="str">
        <f>IF('FG_243way_Regular Symbol'!Q148="",
IF($A149-'FG_243way_Regular Symbol'!H$16&gt;='FG_243way_RegularＸ_W()'!F$2-1,"",VLOOKUP($A149-'FG_243way_Regular Symbol'!H$16,'FG_243way_Regular Symbol'!$L$3:$Q$99,'FG_243way_RegularＸ_W()'!F$3+1,FALSE)),
'FG_243way_Regular Symbol'!Q148)</f>
        <v/>
      </c>
      <c r="O149" s="342" t="str">
        <f>IF($A149&gt;='FG_243way_Regular Symbol'!D$16,"",IF(B149=0,"",IF(OR(B149=$O$1,B149=$P$1,B150=$O$1,B150=$P$1,B151=$O$1,B151=$P$1),0,1)))</f>
        <v/>
      </c>
      <c r="P149" s="2" t="str">
        <f>IF($A149&gt;='FG_243way_Regular Symbol'!E$16,"",IF(C149=0,"",IF(OR(C149=$O$1,C149=$P$1,C150=$O$1,C150=$P$1,C151=$O$1,C151=$P$1),0,1)))</f>
        <v/>
      </c>
      <c r="Q149" s="2" t="str">
        <f>IF($A149&gt;='FG_243way_Regular Symbol'!F$16,"",IF(D149=0,"",IF(OR(D149=$O$1,D149=$P$1,D150=$O$1,D150=$P$1,D151=$O$1,D151=$P$1),0,1)))</f>
        <v/>
      </c>
      <c r="R149" s="2" t="str">
        <f>IF($A149&gt;='FG_243way_Regular Symbol'!G$16,"",IF(E149=0,"",IF(OR(E149=$O$1,E149=$P$1,E150=$O$1,E150=$P$1,E151=$O$1,E151=$P$1),0,1)))</f>
        <v/>
      </c>
      <c r="S149" s="128" t="str">
        <f>IF($A149&gt;='FG_243way_Regular Symbol'!H$16,"",IF(F149=0,"",IF(OR(F149=$O$1,F149=$P$1,F150=$O$1,F150=$P$1,F151=$O$1,F151=$P$1),0,1)))</f>
        <v/>
      </c>
      <c r="U149" s="342" t="str">
        <f>IF($A149&gt;='FG_243way_Regular Symbol'!D$16,"",IF(B149=0,"",IF(OR(B149=$U$1,B149=$V$1,B150=$U$1,B150=$V$1,B151=$U$1,B151=$V$1),0,1)))</f>
        <v/>
      </c>
      <c r="V149" s="2" t="str">
        <f>IF($A149&gt;='FG_243way_Regular Symbol'!E$16,"",IF(C149=0,"",IF(OR(C149=$U$1,C149=$V$1,C150=$U$1,C150=$V$1,C151=$U$1,C151=$V$1),0,1)))</f>
        <v/>
      </c>
      <c r="W149" s="2" t="str">
        <f>IF($A149&gt;='FG_243way_Regular Symbol'!F$16,"",IF(D149=0,"",IF(OR(D149=$U$1,D149=$V$1,D150=$U$1,D150=$V$1,D151=$U$1,D151=$V$1),0,1)))</f>
        <v/>
      </c>
      <c r="X149" s="2" t="str">
        <f>IF($A149&gt;='FG_243way_Regular Symbol'!G$16,"",IF(E149=0,"",IF(OR(E149=$U$1,E149=$V$1,E150=$U$1,E150=$V$1,E151=$U$1,E151=$V$1),0,1)))</f>
        <v/>
      </c>
      <c r="Y149" s="128" t="str">
        <f>IF($A149&gt;='FG_243way_Regular Symbol'!H$16,"",IF(F149=0,"",IF(OR(F149=$U$1,F149=$V$1,F150=$U$1,F150=$V$1,F151=$U$1,F151=$V$1),0,1)))</f>
        <v/>
      </c>
      <c r="AA149" s="342" t="str">
        <f>IF($A149&gt;='FG_243way_Regular Symbol'!D$16,"",IF(B149=0,"",IF(OR(B149=$AA$1,B149=$AB$1,B150=$AA$1,B150=$AB$1,B151=$AA$1,,B151=$AB$1),0,1)))</f>
        <v/>
      </c>
      <c r="AB149" s="2" t="str">
        <f>IF($A149&gt;='FG_243way_Regular Symbol'!E$16,"",IF(C149=0,"",IF(OR(C149=$AA$1,C149=$AB$1,C150=$AA$1,C150=$AB$1,C151=$AA$1,,C151=$AB$1),0,1)))</f>
        <v/>
      </c>
      <c r="AC149" s="2" t="str">
        <f>IF($A149&gt;='FG_243way_Regular Symbol'!F$16,"",IF(D149=0,"",IF(OR(D149=$AA$1,D149=$AB$1,D150=$AA$1,D150=$AB$1,D151=$AA$1,,D151=$AB$1),0,1)))</f>
        <v/>
      </c>
      <c r="AD149" s="2" t="str">
        <f>IF($A149&gt;='FG_243way_Regular Symbol'!G$16,"",IF(E149=0,"",IF(OR(E149=$AA$1,E149=$AB$1,E150=$AA$1,E150=$AB$1,E151=$AA$1,,E151=$AB$1),0,1)))</f>
        <v/>
      </c>
      <c r="AE149" s="128" t="str">
        <f>IF($A149&gt;='FG_243way_Regular Symbol'!H$16,"",IF(F149=0,"",IF(OR(F149=$AA$1,F149=$AB$1,F150=$AA$1,F150=$AB$1,F151=$AA$1,,F151=$AB$1),0,1)))</f>
        <v/>
      </c>
      <c r="AG149" s="342" t="str">
        <f>IF($A149&gt;='FG_243way_Regular Symbol'!D$16,"",IF(B149=0,"",IF(OR(B149=$AG$1,B149=$AH$1,B150=$AG$1,B150=$AH$1,B151=$AG$1,B151=$AH$1),0,1)))</f>
        <v/>
      </c>
      <c r="AH149" s="2" t="str">
        <f>IF($A149&gt;='FG_243way_Regular Symbol'!E$16,"",IF(C149=0,"",IF(OR(C149=$AG$1,C149=$AH$1,C150=$AG$1,C150=$AH$1,C151=$AG$1,C151=$AH$1),0,1)))</f>
        <v/>
      </c>
      <c r="AI149" s="2" t="str">
        <f>IF($A149&gt;='FG_243way_Regular Symbol'!F$16,"",IF(D149=0,"",IF(OR(D149=$AG$1,D149=$AH$1,D150=$AG$1,D150=$AH$1,D151=$AG$1,D151=$AH$1),0,1)))</f>
        <v/>
      </c>
      <c r="AJ149" s="2" t="str">
        <f>IF($A149&gt;='FG_243way_Regular Symbol'!G$16,"",IF(E149=0,"",IF(OR(E149=$AG$1,E149=$AH$1,E150=$AG$1,E150=$AH$1,E151=$AG$1,E151=$AH$1),0,1)))</f>
        <v/>
      </c>
      <c r="AK149" s="128" t="str">
        <f>IF($A149&gt;='FG_243way_Regular Symbol'!H$16,"",IF(F149=0,"",IF(OR(F149=$AG$1,F149=$AH$1,F150=$AG$1,F150=$AH$1,F151=$AG$1,F151=$AH$1),0,1)))</f>
        <v/>
      </c>
      <c r="AM149" s="342" t="str">
        <f>IF($A149&gt;='FG_243way_Regular Symbol'!D$16,"",IF(B149=0,"",IF(OR(B149=$AM$1,B149=$AN$1,B150=$AM$1,B150=$AN$1,B151=$AM$1,B151=$AN$1),0,1)))</f>
        <v/>
      </c>
      <c r="AN149" s="2" t="str">
        <f>IF($A149&gt;='FG_243way_Regular Symbol'!E$16,"",IF(C149=0,"",IF(OR(C149=$AM$1,C149=$AN$1,C150=$AM$1,C150=$AN$1,C151=$AM$1,C151=$AN$1),0,1)))</f>
        <v/>
      </c>
      <c r="AO149" s="2" t="str">
        <f>IF($A149&gt;='FG_243way_Regular Symbol'!F$16,"",IF(D149=0,"",IF(OR(D149=$AM$1,D149=$AN$1,D150=$AM$1,D150=$AN$1,D151=$AM$1,D151=$AN$1),0,1)))</f>
        <v/>
      </c>
      <c r="AP149" s="2" t="str">
        <f>IF($A149&gt;='FG_243way_Regular Symbol'!G$16,"",IF(E149=0,"",IF(OR(E149=$AM$1,E149=$AN$1,E150=$AM$1,E150=$AN$1,E151=$AM$1,E151=$AN$1),0,1)))</f>
        <v/>
      </c>
      <c r="AQ149" s="128" t="str">
        <f>IF($A149&gt;='FG_243way_Regular Symbol'!H$16,"",IF(F149=0,"",IF(OR(F149=$AM$1,F149=$AN$1,F150=$AM$1,F150=$AN$1,F151=$AM$1,F151=$AN$1),0,1)))</f>
        <v/>
      </c>
      <c r="AS149" s="342" t="str">
        <f>IF($A149&gt;='FG_243way_Regular Symbol'!D$16,"",IF(B149=0,"",IF(OR(B149=$AM$1,B149=$AT$1,B150=$AM$1,B150=$AT$1,B151=$AM$1,B151=$AT$1),0,1)))</f>
        <v/>
      </c>
      <c r="AT149" s="2" t="str">
        <f>IF($A149&gt;='FG_243way_Regular Symbol'!E$16,"",IF(C149=0,"",IF(OR(C149=$AM$1,C149=$AT$1,C150=$AM$1,C150=$AT$1,C151=$AM$1,C151=$AT$1),0,1)))</f>
        <v/>
      </c>
      <c r="AU149" s="2" t="str">
        <f>IF($A149&gt;='FG_243way_Regular Symbol'!F$16,"",IF(D149=0,"",IF(OR(D149=$AM$1,D149=$AT$1,D150=$AM$1,D150=$AT$1,D151=$AM$1,D151=$AT$1),0,1)))</f>
        <v/>
      </c>
      <c r="AV149" s="2" t="str">
        <f>IF($A149&gt;='FG_243way_Regular Symbol'!G$16,"",IF(E149=0,"",IF(OR(E149=$AM$1,E149=$AT$1,E150=$AM$1,E150=$AT$1,E151=$AM$1,E151=$AT$1),0,1)))</f>
        <v/>
      </c>
      <c r="AW149" s="128" t="str">
        <f>IF($A149&gt;='FG_243way_Regular Symbol'!H$16,"",IF(F149=0,"",IF(OR(F149=$AM$1,F149=$AT$1,F150=$AM$1,F150=$AT$1,F151=$AM$1,F151=$AT$1),0,1)))</f>
        <v/>
      </c>
      <c r="AY149" s="342" t="str">
        <f>IF($A149&gt;='FG_243way_Regular Symbol'!D$16,"",IF(B149=0,"",IF(OR(B149=$AM$1,B149=$AZ$1,B150=$AM$1,B150=$AZ$1,B151=$AM$1,B151=$AZ$1),0,1)))</f>
        <v/>
      </c>
      <c r="AZ149" s="2" t="str">
        <f>IF($A149&gt;='FG_243way_Regular Symbol'!E$16,"",IF(C149=0,"",IF(OR(C149=$AM$1,C149=$AZ$1,C150=$AM$1,C150=$AZ$1,C151=$AM$1,C151=$AZ$1),0,1)))</f>
        <v/>
      </c>
      <c r="BA149" s="2" t="str">
        <f>IF($A149&gt;='FG_243way_Regular Symbol'!F$16,"",IF(D149=0,"",IF(OR(D149=$AM$1,D149=$AZ$1,D150=$AM$1,D150=$AZ$1,D151=$AM$1,D151=$AZ$1),0,1)))</f>
        <v/>
      </c>
      <c r="BB149" s="2" t="str">
        <f>IF($A149&gt;='FG_243way_Regular Symbol'!G$16,"",IF(E149=0,"",IF(OR(E149=$AM$1,E149=$AZ$1,E150=$AM$1,E150=$AZ$1,E151=$AM$1,E151=$AZ$1),0,1)))</f>
        <v/>
      </c>
      <c r="BC149" s="128" t="str">
        <f>IF($A149&gt;='FG_243way_Regular Symbol'!H$16,"",IF(F149=0,"",IF(OR(F149=$AM$1,F149=$AZ$1,F150=$AM$1,F150=$AZ$1,F151=$AM$1,F151=$AZ$1),0,1)))</f>
        <v/>
      </c>
      <c r="BE149" s="342"/>
      <c r="BF149" s="2"/>
      <c r="BG149" s="2" t="str">
        <f>IF($A149&gt;='FG_243way_Regular Symbol'!F$16,"",IF(D149=0,"",COUNTIF(D149:D151,$BF$1)))</f>
        <v/>
      </c>
      <c r="BH149" s="2" t="str">
        <f>IF($A149&gt;='FG_243way_Regular Symbol'!G$16,"",IF(E149=0,"",COUNTIF(E149:E151,$BF$1)))</f>
        <v/>
      </c>
      <c r="BI149" s="2" t="str">
        <f>IF($A149&gt;='FG_243way_Regular Symbol'!H$16,"",IF(F149=0,"",COUNTIF(F149:F151,$BF$1)))</f>
        <v/>
      </c>
      <c r="BK149" s="342"/>
      <c r="BL149" s="2"/>
      <c r="BM149" s="2" t="str">
        <f>IF($A149&gt;='FG_243way_Regular Symbol'!F$16,"",IF(D149=0,"",IF(OR(D149=$AM$1,D149=$BL$1,D150=$AM$1,D150=$BL$1,D151=$AM$1,D151=$BL$1),0,1)))</f>
        <v/>
      </c>
      <c r="BN149" s="2" t="str">
        <f>IF($A149&gt;='FG_243way_Regular Symbol'!G$16,"",IF(E149=0,"",IF(OR(E149=$AM$1,E149=$BL$1,E150=$AM$1,E150=$BL$1,E151=$AM$1,E151=$BL$1),0,1)))</f>
        <v/>
      </c>
      <c r="BO149" s="128" t="str">
        <f>IF($A149&gt;='FG_243way_Regular Symbol'!H$16,"",IF(F149=0,"",IF(OR(F149=$AM$1,F149=$BL$1,F150=$AM$1,F150=$BL$1,F151=$AM$1,F151=$BL$1),0,1)))</f>
        <v/>
      </c>
      <c r="BQ149" s="2" t="str">
        <f>IF($A149&gt;='FG_243way_Regular Symbol'!D$16,"",IF(B149=0,"",IF(OR(B149=$BQ$1,B149=$BR$1,B150=$BQ$1,B150=$BR$1,B151=$BQ$1,B151=$BR$1),0,1)))</f>
        <v/>
      </c>
      <c r="BR149" s="2" t="str">
        <f>IF($A149&gt;='FG_243way_Regular Symbol'!E$16,"",IF(C149=0,"",IF(OR(C149=$BQ$1,C149=$BR$1,C150=$BQ$1,C150=$BR$1,C151=$BQ$1,C151=$BR$1),0,1)))</f>
        <v/>
      </c>
      <c r="BS149" s="2" t="str">
        <f>IF($A149&gt;='FG_243way_Regular Symbol'!F$16,"",IF(D149=0,"",IF(OR(D149=$BQ$1,D149=$BR$1,D150=$BQ$1,D150=$BR$1,D151=$BQ$1,D151=$BR$1),0,1)))</f>
        <v/>
      </c>
      <c r="BT149" s="2" t="str">
        <f>IF($A149&gt;='FG_243way_Regular Symbol'!G$16,"",IF(E149=0,"",IF(OR(E149=$BQ$1,E149=$BR$1,E150=$BQ$1,E150=$BR$1,E151=$BQ$1,E151=$BR$1),0,1)))</f>
        <v/>
      </c>
      <c r="BU149" s="2" t="str">
        <f>IF($A149&gt;='FG_243way_Regular Symbol'!H$16,"",IF(F149=0,"",IF(OR(F149=$BQ$1,F149=$BR$1,F150=$BQ$1,F150=$BR$1,F151=$BQ$1,F151=$BR$1),0,1)))</f>
        <v/>
      </c>
      <c r="BW149" s="2" t="str">
        <f>IF($A149&gt;='FG_243way_Regular Symbol'!D$16,"",IF(B149=0,"",IF(OR(B149=$BW$1,B150=$BW$1,B151=$BW$1,B149=$BX$1,B150=$BX$1,B151=$BX$1),0,1)))</f>
        <v/>
      </c>
      <c r="BX149" s="2" t="str">
        <f>IF($A149&gt;='FG_243way_Regular Symbol'!E$16,"",IF(C149=0,"",IF(OR(C149=$BW$1,C150=$BW$1,C151=$BW$1,C149=$BX$1,C150=$BX$1,C151=$BX$1),0,1)))</f>
        <v/>
      </c>
      <c r="BY149" s="2" t="str">
        <f>IF($A149&gt;='FG_243way_Regular Symbol'!F$16,"",IF(D149=0,"",IF(OR(D149=$BW$1,D150=$BW$1,D151=$BW$1,D149=$BX$1,D150=$BX$1,D151=$BX$1),0,1)))</f>
        <v/>
      </c>
      <c r="BZ149" s="2" t="str">
        <f>IF($A149&gt;='FG_243way_Regular Symbol'!G$16,"",IF(E149=0,"",IF(OR(E149=$BW$1,E150=$BW$1,E151=$BW$1,E149=$BX$1,E150=$BX$1,E151=$BX$1),0,1)))</f>
        <v/>
      </c>
      <c r="CA149" s="2" t="str">
        <f>IF($A149&gt;='FG_243way_Regular Symbol'!H$16,"",IF(F149=0,"",IF(OR(F149=$BW$1,F150=$BW$1,F151=$BW$1,F149=$BX$1,F150=$BX$1,F151=$BX$1),0,1)))</f>
        <v/>
      </c>
      <c r="CC149" s="2" t="str">
        <f>IF($A149&gt;='FG_243way_Regular Symbol'!D$16,"",IF(B149=0,"",IF(OR(B149=$BW$1,B150=$BW$1,B151=$BW$1,B149=$CD$1,B150=$CD$1,B151=$CD$1),0,1)))</f>
        <v/>
      </c>
      <c r="CD149" s="2" t="str">
        <f>IF($A149&gt;='FG_243way_Regular Symbol'!E$16,"",IF(C149=0,"",IF(OR(C149=$BW$1,C150=$BW$1,C151=$BW$1,C149=$CD$1,C150=$CD$1,C151=$CD$1),0,1)))</f>
        <v/>
      </c>
      <c r="CE149" s="2" t="str">
        <f>IF($A149&gt;='FG_243way_Regular Symbol'!F$16,"",IF(D149=0,"",IF(OR(D149=$BW$1,D150=$BW$1,D151=$BW$1,D149=$CD$1,D150=$CD$1,D151=$CD$1),0,1)))</f>
        <v/>
      </c>
      <c r="CF149" s="2" t="str">
        <f>IF($A149&gt;='FG_243way_Regular Symbol'!G$16,"",IF(E149=0,"",IF(OR(E149=$BW$1,E150=$BW$1,E151=$BW$1,E149=$CD$1,E150=$CD$1,E151=$CD$1),0,1)))</f>
        <v/>
      </c>
      <c r="CG149" s="2" t="str">
        <f>IF($A149&gt;='FG_243way_Regular Symbol'!H$16,"",IF(F149=0,"",IF(OR(F149=$BW$1,F150=$BW$1,F151=$BW$1,F149=$CD$1,F150=$CD$1,F151=$CD$1),0,1)))</f>
        <v/>
      </c>
      <c r="CI149" s="2" t="str">
        <f>IF($A149&gt;='FG_243way_Regular Symbol'!D$16,"",IF(B149=0,"",IF(OR(B149=$BW$1,B150=$BW$1,B151=$BW$1,B149=$CJ$1,B150=$CJ$1,B151=$CJ$1),0,1)))</f>
        <v/>
      </c>
      <c r="CJ149" s="2" t="str">
        <f>IF($A149&gt;='FG_243way_Regular Symbol'!E$16,"",IF(C149=0,"",IF(OR(C149=$BW$1,C150=$BW$1,C151=$BW$1,C149=$CJ$1,C150=$CJ$1,C151=$CJ$1),0,1)))</f>
        <v/>
      </c>
      <c r="CK149" s="2" t="str">
        <f>IF($A149&gt;='FG_243way_Regular Symbol'!F$16,"",IF(D149=0,"",IF(OR(D149=$BW$1,D150=$BW$1,D151=$BW$1,D149=$CJ$1,D150=$CJ$1,D151=$CJ$1),0,1)))</f>
        <v/>
      </c>
      <c r="CL149" s="2" t="str">
        <f>IF($A149&gt;='FG_243way_Regular Symbol'!G$16,"",IF(E149=0,"",IF(OR(E149=$BW$1,E150=$BW$1,E151=$BW$1,E149=$CJ$1,E150=$CJ$1,E151=$CJ$1),0,1)))</f>
        <v/>
      </c>
      <c r="CM149" s="2" t="str">
        <f>IF($A149&gt;='FG_243way_Regular Symbol'!H$16,"",IF(F149=0,"",IF(OR(F149=$BW$1,F150=$BW$1,F151=$BW$1,F149=$CJ$1,F150=$CJ$1,F151=$CJ$1),0,1)))</f>
        <v/>
      </c>
      <c r="CO149" s="2" t="str">
        <f>IF($A149&gt;='FG_243way_Regular Symbol'!D$16,"",IF(B149=0,"",IF(OR(B149=$BW$1,B150=$BW$1,B151=$BW$1,B149=$CP$1,B150=$CP$1,B151=$CP$1),0,1)))</f>
        <v/>
      </c>
      <c r="CP149" s="2" t="str">
        <f>IF($A149&gt;='FG_243way_Regular Symbol'!E$16,"",IF(C149=0,"",IF(OR(C149=$BW$1,C150=$BW$1,C151=$BW$1,C149=$CP$1,C150=$CP$1,C151=$CP$1),0,1)))</f>
        <v/>
      </c>
      <c r="CQ149" s="2" t="str">
        <f>IF($A149&gt;='FG_243way_Regular Symbol'!F$16,"",IF(D149=0,"",IF(OR(D149=$BW$1,D150=$BW$1,D151=$BW$1,D149=$CP$1,D150=$CP$1,D151=$CP$1),0,1)))</f>
        <v/>
      </c>
      <c r="CR149" s="2" t="str">
        <f>IF($A149&gt;='FG_243way_Regular Symbol'!G$16,"",IF(E149=0,"",IF(OR(E149=$BW$1,E150=$BW$1,E151=$BW$1,E149=$CP$1,E150=$CP$1,E151=$CP$1),0,1)))</f>
        <v/>
      </c>
      <c r="CS149" s="2" t="str">
        <f>IF($A149&gt;='FG_243way_Regular Symbol'!H$16,"",IF(F149=0,"",IF(OR(F149=$BW$1,F150=$BW$1,F151=$BW$1,F149=$CP$1,F150=$CP$1,F151=$CP$1),0,1)))</f>
        <v/>
      </c>
      <c r="CU149" s="2" t="str">
        <f>IF($A149&gt;='FG_243way_Regular Symbol'!D$16,"",IF(B149=0,"",IF(OR(B149=$BW$1,B150=$BW$1,B151=$BW$1,B149=$CV$1,B150=$CV$1,B151=$CV$1),0,1)))</f>
        <v/>
      </c>
      <c r="CV149" s="2" t="str">
        <f>IF($A149&gt;='FG_243way_Regular Symbol'!E$16,"",IF(C149=0,"",IF(OR(C149=$BW$1,C150=$BW$1,C151=$BW$1,C149=$CV$1,C150=$CV$1,C151=$CV$1),0,1)))</f>
        <v/>
      </c>
      <c r="CW149" s="2" t="str">
        <f>IF($A149&gt;='FG_243way_Regular Symbol'!F$16,"",IF(D149=0,"",IF(OR(D149=$BW$1,D150=$BW$1,D151=$BW$1,D149=$CV$1,D150=$CV$1,D151=$CV$1),0,1)))</f>
        <v/>
      </c>
      <c r="CX149" s="2" t="str">
        <f>IF($A149&gt;='FG_243way_Regular Symbol'!G$16,"",IF(E149=0,"",IF(OR(E149=$BW$1,E150=$BW$1,E151=$BW$1,E149=$CV$1,E150=$CV$1,E151=$CV$1),0,1)))</f>
        <v/>
      </c>
      <c r="CY149" s="2" t="str">
        <f>IF($A149&gt;='FG_243way_Regular Symbol'!H$16,"",IF(F149=0,"",IF(OR(F149=$BW$1,F150=$BW$1,F151=$BW$1,F149=$CV$1,F150=$CV$1,F151=$CV$1),0,1)))</f>
        <v/>
      </c>
    </row>
    <row r="150" spans="1:103">
      <c r="A150" s="341">
        <f>IF('FG_243way_Regular Symbol'!L149="","",'FG_243way_Regular Symbol'!L149)</f>
        <v>146</v>
      </c>
      <c r="B150" s="184" t="str">
        <f>IF('FG_243way_Regular Symbol'!M149="",
IF($A150-'FG_243way_Regular Symbol'!D$16&gt;='FG_243way_RegularＸ_W()'!B$2-1,"",VLOOKUP($A150-'FG_243way_Regular Symbol'!D$16,'FG_243way_Regular Symbol'!$L$3:$Q$99,'FG_243way_RegularＸ_W()'!B$3+1,FALSE)),
'FG_243way_Regular Symbol'!M149)</f>
        <v/>
      </c>
      <c r="C150" s="184" t="str">
        <f>IF('FG_243way_Regular Symbol'!N149="",
IF($A150-'FG_243way_Regular Symbol'!E$16&gt;='FG_243way_RegularＸ_W()'!C$2-1,"",VLOOKUP($A150-'FG_243way_Regular Symbol'!E$16,'FG_243way_Regular Symbol'!$L$3:$Q$99,'FG_243way_RegularＸ_W()'!C$3+1,FALSE)),
'FG_243way_Regular Symbol'!N149)</f>
        <v/>
      </c>
      <c r="D150" s="184" t="str">
        <f>IF('FG_243way_Regular Symbol'!O149="",
IF($A150-'FG_243way_Regular Symbol'!F$16&gt;='FG_243way_RegularＸ_W()'!D$2-1,"",VLOOKUP($A150-'FG_243way_Regular Symbol'!F$16,'FG_243way_Regular Symbol'!$L$3:$Q$99,'FG_243way_RegularＸ_W()'!D$3+1,FALSE)),
'FG_243way_Regular Symbol'!O149)</f>
        <v/>
      </c>
      <c r="E150" s="184" t="str">
        <f>IF('FG_243way_Regular Symbol'!P149="",
IF($A150-'FG_243way_Regular Symbol'!G$16&gt;='FG_243way_RegularＸ_W()'!E$2-1,"",VLOOKUP($A150-'FG_243way_Regular Symbol'!G$16,'FG_243way_Regular Symbol'!$L$3:$Q$99,'FG_243way_RegularＸ_W()'!E$3+1,FALSE)),
'FG_243way_Regular Symbol'!P149)</f>
        <v/>
      </c>
      <c r="F150" s="358" t="str">
        <f>IF('FG_243way_Regular Symbol'!Q149="",
IF($A150-'FG_243way_Regular Symbol'!H$16&gt;='FG_243way_RegularＸ_W()'!F$2-1,"",VLOOKUP($A150-'FG_243way_Regular Symbol'!H$16,'FG_243way_Regular Symbol'!$L$3:$Q$99,'FG_243way_RegularＸ_W()'!F$3+1,FALSE)),
'FG_243way_Regular Symbol'!Q149)</f>
        <v/>
      </c>
      <c r="O150" s="342" t="str">
        <f>IF($A150&gt;='FG_243way_Regular Symbol'!D$16,"",IF(B150=0,"",IF(OR(B150=$O$1,B150=$P$1,B151=$O$1,B151=$P$1,B152=$O$1,B152=$P$1),0,1)))</f>
        <v/>
      </c>
      <c r="P150" s="2" t="str">
        <f>IF($A150&gt;='FG_243way_Regular Symbol'!E$16,"",IF(C150=0,"",IF(OR(C150=$O$1,C150=$P$1,C151=$O$1,C151=$P$1,C152=$O$1,C152=$P$1),0,1)))</f>
        <v/>
      </c>
      <c r="Q150" s="2" t="str">
        <f>IF($A150&gt;='FG_243way_Regular Symbol'!F$16,"",IF(D150=0,"",IF(OR(D150=$O$1,D150=$P$1,D151=$O$1,D151=$P$1,D152=$O$1,D152=$P$1),0,1)))</f>
        <v/>
      </c>
      <c r="R150" s="2" t="str">
        <f>IF($A150&gt;='FG_243way_Regular Symbol'!G$16,"",IF(E150=0,"",IF(OR(E150=$O$1,E150=$P$1,E151=$O$1,E151=$P$1,E152=$O$1,E152=$P$1),0,1)))</f>
        <v/>
      </c>
      <c r="S150" s="128" t="str">
        <f>IF($A150&gt;='FG_243way_Regular Symbol'!H$16,"",IF(F150=0,"",IF(OR(F150=$O$1,F150=$P$1,F151=$O$1,F151=$P$1,F152=$O$1,F152=$P$1),0,1)))</f>
        <v/>
      </c>
      <c r="U150" s="342" t="str">
        <f>IF($A150&gt;='FG_243way_Regular Symbol'!D$16,"",IF(B150=0,"",IF(OR(B150=$U$1,B150=$V$1,B151=$U$1,B151=$V$1,B152=$U$1,B152=$V$1),0,1)))</f>
        <v/>
      </c>
      <c r="V150" s="2" t="str">
        <f>IF($A150&gt;='FG_243way_Regular Symbol'!E$16,"",IF(C150=0,"",IF(OR(C150=$U$1,C150=$V$1,C151=$U$1,C151=$V$1,C152=$U$1,C152=$V$1),0,1)))</f>
        <v/>
      </c>
      <c r="W150" s="2" t="str">
        <f>IF($A150&gt;='FG_243way_Regular Symbol'!F$16,"",IF(D150=0,"",IF(OR(D150=$U$1,D150=$V$1,D151=$U$1,D151=$V$1,D152=$U$1,D152=$V$1),0,1)))</f>
        <v/>
      </c>
      <c r="X150" s="2" t="str">
        <f>IF($A150&gt;='FG_243way_Regular Symbol'!G$16,"",IF(E150=0,"",IF(OR(E150=$U$1,E150=$V$1,E151=$U$1,E151=$V$1,E152=$U$1,E152=$V$1),0,1)))</f>
        <v/>
      </c>
      <c r="Y150" s="128" t="str">
        <f>IF($A150&gt;='FG_243way_Regular Symbol'!H$16,"",IF(F150=0,"",IF(OR(F150=$U$1,F150=$V$1,F151=$U$1,F151=$V$1,F152=$U$1,F152=$V$1),0,1)))</f>
        <v/>
      </c>
      <c r="AA150" s="342" t="str">
        <f>IF($A150&gt;='FG_243way_Regular Symbol'!D$16,"",IF(B150=0,"",IF(OR(B150=$AA$1,B150=$AB$1,B151=$AA$1,B151=$AB$1,B152=$AA$1,,B152=$AB$1),0,1)))</f>
        <v/>
      </c>
      <c r="AB150" s="2" t="str">
        <f>IF($A150&gt;='FG_243way_Regular Symbol'!E$16,"",IF(C150=0,"",IF(OR(C150=$AA$1,C150=$AB$1,C151=$AA$1,C151=$AB$1,C152=$AA$1,,C152=$AB$1),0,1)))</f>
        <v/>
      </c>
      <c r="AC150" s="2" t="str">
        <f>IF($A150&gt;='FG_243way_Regular Symbol'!F$16,"",IF(D150=0,"",IF(OR(D150=$AA$1,D150=$AB$1,D151=$AA$1,D151=$AB$1,D152=$AA$1,,D152=$AB$1),0,1)))</f>
        <v/>
      </c>
      <c r="AD150" s="2" t="str">
        <f>IF($A150&gt;='FG_243way_Regular Symbol'!G$16,"",IF(E150=0,"",IF(OR(E150=$AA$1,E150=$AB$1,E151=$AA$1,E151=$AB$1,E152=$AA$1,,E152=$AB$1),0,1)))</f>
        <v/>
      </c>
      <c r="AE150" s="128" t="str">
        <f>IF($A150&gt;='FG_243way_Regular Symbol'!H$16,"",IF(F150=0,"",IF(OR(F150=$AA$1,F150=$AB$1,F151=$AA$1,F151=$AB$1,F152=$AA$1,,F152=$AB$1),0,1)))</f>
        <v/>
      </c>
      <c r="AG150" s="342" t="str">
        <f>IF($A150&gt;='FG_243way_Regular Symbol'!D$16,"",IF(B150=0,"",IF(OR(B150=$AG$1,B150=$AH$1,B151=$AG$1,B151=$AH$1,B152=$AG$1,B152=$AH$1),0,1)))</f>
        <v/>
      </c>
      <c r="AH150" s="2" t="str">
        <f>IF($A150&gt;='FG_243way_Regular Symbol'!E$16,"",IF(C150=0,"",IF(OR(C150=$AG$1,C150=$AH$1,C151=$AG$1,C151=$AH$1,C152=$AG$1,C152=$AH$1),0,1)))</f>
        <v/>
      </c>
      <c r="AI150" s="2" t="str">
        <f>IF($A150&gt;='FG_243way_Regular Symbol'!F$16,"",IF(D150=0,"",IF(OR(D150=$AG$1,D150=$AH$1,D151=$AG$1,D151=$AH$1,D152=$AG$1,D152=$AH$1),0,1)))</f>
        <v/>
      </c>
      <c r="AJ150" s="2" t="str">
        <f>IF($A150&gt;='FG_243way_Regular Symbol'!G$16,"",IF(E150=0,"",IF(OR(E150=$AG$1,E150=$AH$1,E151=$AG$1,E151=$AH$1,E152=$AG$1,E152=$AH$1),0,1)))</f>
        <v/>
      </c>
      <c r="AK150" s="128" t="str">
        <f>IF($A150&gt;='FG_243way_Regular Symbol'!H$16,"",IF(F150=0,"",IF(OR(F150=$AG$1,F150=$AH$1,F151=$AG$1,F151=$AH$1,F152=$AG$1,F152=$AH$1),0,1)))</f>
        <v/>
      </c>
      <c r="AM150" s="342" t="str">
        <f>IF($A150&gt;='FG_243way_Regular Symbol'!D$16,"",IF(B150=0,"",IF(OR(B150=$AM$1,B150=$AN$1,B151=$AM$1,B151=$AN$1,B152=$AM$1,B152=$AN$1),0,1)))</f>
        <v/>
      </c>
      <c r="AN150" s="2" t="str">
        <f>IF($A150&gt;='FG_243way_Regular Symbol'!E$16,"",IF(C150=0,"",IF(OR(C150=$AM$1,C150=$AN$1,C151=$AM$1,C151=$AN$1,C152=$AM$1,C152=$AN$1),0,1)))</f>
        <v/>
      </c>
      <c r="AO150" s="2" t="str">
        <f>IF($A150&gt;='FG_243way_Regular Symbol'!F$16,"",IF(D150=0,"",IF(OR(D150=$AM$1,D150=$AN$1,D151=$AM$1,D151=$AN$1,D152=$AM$1,D152=$AN$1),0,1)))</f>
        <v/>
      </c>
      <c r="AP150" s="2" t="str">
        <f>IF($A150&gt;='FG_243way_Regular Symbol'!G$16,"",IF(E150=0,"",IF(OR(E150=$AM$1,E150=$AN$1,E151=$AM$1,E151=$AN$1,E152=$AM$1,E152=$AN$1),0,1)))</f>
        <v/>
      </c>
      <c r="AQ150" s="128" t="str">
        <f>IF($A150&gt;='FG_243way_Regular Symbol'!H$16,"",IF(F150=0,"",IF(OR(F150=$AM$1,F150=$AN$1,F151=$AM$1,F151=$AN$1,F152=$AM$1,F152=$AN$1),0,1)))</f>
        <v/>
      </c>
      <c r="AS150" s="342" t="str">
        <f>IF($A150&gt;='FG_243way_Regular Symbol'!D$16,"",IF(B150=0,"",IF(OR(B150=$AM$1,B150=$AT$1,B151=$AM$1,B151=$AT$1,B152=$AM$1,B152=$AT$1),0,1)))</f>
        <v/>
      </c>
      <c r="AT150" s="2" t="str">
        <f>IF($A150&gt;='FG_243way_Regular Symbol'!E$16,"",IF(C150=0,"",IF(OR(C150=$AM$1,C150=$AT$1,C151=$AM$1,C151=$AT$1,C152=$AM$1,C152=$AT$1),0,1)))</f>
        <v/>
      </c>
      <c r="AU150" s="2" t="str">
        <f>IF($A150&gt;='FG_243way_Regular Symbol'!F$16,"",IF(D150=0,"",IF(OR(D150=$AM$1,D150=$AT$1,D151=$AM$1,D151=$AT$1,D152=$AM$1,D152=$AT$1),0,1)))</f>
        <v/>
      </c>
      <c r="AV150" s="2" t="str">
        <f>IF($A150&gt;='FG_243way_Regular Symbol'!G$16,"",IF(E150=0,"",IF(OR(E150=$AM$1,E150=$AT$1,E151=$AM$1,E151=$AT$1,E152=$AM$1,E152=$AT$1),0,1)))</f>
        <v/>
      </c>
      <c r="AW150" s="128" t="str">
        <f>IF($A150&gt;='FG_243way_Regular Symbol'!H$16,"",IF(F150=0,"",IF(OR(F150=$AM$1,F150=$AT$1,F151=$AM$1,F151=$AT$1,F152=$AM$1,F152=$AT$1),0,1)))</f>
        <v/>
      </c>
      <c r="AY150" s="342" t="str">
        <f>IF($A150&gt;='FG_243way_Regular Symbol'!D$16,"",IF(B150=0,"",IF(OR(B150=$AM$1,B150=$AZ$1,B151=$AM$1,B151=$AZ$1,B152=$AM$1,B152=$AZ$1),0,1)))</f>
        <v/>
      </c>
      <c r="AZ150" s="2" t="str">
        <f>IF($A150&gt;='FG_243way_Regular Symbol'!E$16,"",IF(C150=0,"",IF(OR(C150=$AM$1,C150=$AZ$1,C151=$AM$1,C151=$AZ$1,C152=$AM$1,C152=$AZ$1),0,1)))</f>
        <v/>
      </c>
      <c r="BA150" s="2" t="str">
        <f>IF($A150&gt;='FG_243way_Regular Symbol'!F$16,"",IF(D150=0,"",IF(OR(D150=$AM$1,D150=$AZ$1,D151=$AM$1,D151=$AZ$1,D152=$AM$1,D152=$AZ$1),0,1)))</f>
        <v/>
      </c>
      <c r="BB150" s="2" t="str">
        <f>IF($A150&gt;='FG_243way_Regular Symbol'!G$16,"",IF(E150=0,"",IF(OR(E150=$AM$1,E150=$AZ$1,E151=$AM$1,E151=$AZ$1,E152=$AM$1,E152=$AZ$1),0,1)))</f>
        <v/>
      </c>
      <c r="BC150" s="128" t="str">
        <f>IF($A150&gt;='FG_243way_Regular Symbol'!H$16,"",IF(F150=0,"",IF(OR(F150=$AM$1,F150=$AZ$1,F151=$AM$1,F151=$AZ$1,F152=$AM$1,F152=$AZ$1),0,1)))</f>
        <v/>
      </c>
      <c r="BE150" s="342"/>
      <c r="BF150" s="2"/>
      <c r="BG150" s="2" t="str">
        <f>IF($A150&gt;='FG_243way_Regular Symbol'!F$16,"",IF(D150=0,"",COUNTIF(D150:D152,$BF$1)))</f>
        <v/>
      </c>
      <c r="BH150" s="2" t="str">
        <f>IF($A150&gt;='FG_243way_Regular Symbol'!G$16,"",IF(E150=0,"",COUNTIF(E150:E152,$BF$1)))</f>
        <v/>
      </c>
      <c r="BI150" s="2" t="str">
        <f>IF($A150&gt;='FG_243way_Regular Symbol'!H$16,"",IF(F150=0,"",COUNTIF(F150:F152,$BF$1)))</f>
        <v/>
      </c>
      <c r="BK150" s="342"/>
      <c r="BL150" s="2"/>
      <c r="BM150" s="2" t="str">
        <f>IF($A150&gt;='FG_243way_Regular Symbol'!F$16,"",IF(D150=0,"",IF(OR(D150=$AM$1,D150=$BL$1,D151=$AM$1,D151=$BL$1,D152=$AM$1,D152=$BL$1),0,1)))</f>
        <v/>
      </c>
      <c r="BN150" s="2" t="str">
        <f>IF($A150&gt;='FG_243way_Regular Symbol'!G$16,"",IF(E150=0,"",IF(OR(E150=$AM$1,E150=$BL$1,E151=$AM$1,E151=$BL$1,E152=$AM$1,E152=$BL$1),0,1)))</f>
        <v/>
      </c>
      <c r="BO150" s="128" t="str">
        <f>IF($A150&gt;='FG_243way_Regular Symbol'!H$16,"",IF(F150=0,"",IF(OR(F150=$AM$1,F150=$BL$1,F151=$AM$1,F151=$BL$1,F152=$AM$1,F152=$BL$1),0,1)))</f>
        <v/>
      </c>
      <c r="BQ150" s="2" t="str">
        <f>IF($A150&gt;='FG_243way_Regular Symbol'!D$16,"",IF(B150=0,"",IF(OR(B150=$BQ$1,B150=$BR$1,B151=$BQ$1,B151=$BR$1,B152=$BQ$1,B152=$BR$1),0,1)))</f>
        <v/>
      </c>
      <c r="BR150" s="2" t="str">
        <f>IF($A150&gt;='FG_243way_Regular Symbol'!E$16,"",IF(C150=0,"",IF(OR(C150=$BQ$1,C150=$BR$1,C151=$BQ$1,C151=$BR$1,C152=$BQ$1,C152=$BR$1),0,1)))</f>
        <v/>
      </c>
      <c r="BS150" s="2" t="str">
        <f>IF($A150&gt;='FG_243way_Regular Symbol'!F$16,"",IF(D150=0,"",IF(OR(D150=$BQ$1,D150=$BR$1,D151=$BQ$1,D151=$BR$1,D152=$BQ$1,D152=$BR$1),0,1)))</f>
        <v/>
      </c>
      <c r="BT150" s="2" t="str">
        <f>IF($A150&gt;='FG_243way_Regular Symbol'!G$16,"",IF(E150=0,"",IF(OR(E150=$BQ$1,E150=$BR$1,E151=$BQ$1,E151=$BR$1,E152=$BQ$1,E152=$BR$1),0,1)))</f>
        <v/>
      </c>
      <c r="BU150" s="2" t="str">
        <f>IF($A150&gt;='FG_243way_Regular Symbol'!H$16,"",IF(F150=0,"",IF(OR(F150=$BQ$1,F150=$BR$1,F151=$BQ$1,F151=$BR$1,F152=$BQ$1,F152=$BR$1),0,1)))</f>
        <v/>
      </c>
      <c r="BW150" s="2" t="str">
        <f>IF($A150&gt;='FG_243way_Regular Symbol'!D$16,"",IF(B150=0,"",IF(OR(B150=$BW$1,B151=$BW$1,B152=$BW$1,B150=$BX$1,B151=$BX$1,B152=$BX$1),0,1)))</f>
        <v/>
      </c>
      <c r="BX150" s="2" t="str">
        <f>IF($A150&gt;='FG_243way_Regular Symbol'!E$16,"",IF(C150=0,"",IF(OR(C150=$BW$1,C151=$BW$1,C152=$BW$1,C150=$BX$1,C151=$BX$1,C152=$BX$1),0,1)))</f>
        <v/>
      </c>
      <c r="BY150" s="2" t="str">
        <f>IF($A150&gt;='FG_243way_Regular Symbol'!F$16,"",IF(D150=0,"",IF(OR(D150=$BW$1,D151=$BW$1,D152=$BW$1,D150=$BX$1,D151=$BX$1,D152=$BX$1),0,1)))</f>
        <v/>
      </c>
      <c r="BZ150" s="2" t="str">
        <f>IF($A150&gt;='FG_243way_Regular Symbol'!G$16,"",IF(E150=0,"",IF(OR(E150=$BW$1,E151=$BW$1,E152=$BW$1,E150=$BX$1,E151=$BX$1,E152=$BX$1),0,1)))</f>
        <v/>
      </c>
      <c r="CA150" s="2" t="str">
        <f>IF($A150&gt;='FG_243way_Regular Symbol'!H$16,"",IF(F150=0,"",IF(OR(F150=$BW$1,F151=$BW$1,F152=$BW$1,F150=$BX$1,F151=$BX$1,F152=$BX$1),0,1)))</f>
        <v/>
      </c>
      <c r="CC150" s="2" t="str">
        <f>IF($A150&gt;='FG_243way_Regular Symbol'!D$16,"",IF(B150=0,"",IF(OR(B150=$BW$1,B151=$BW$1,B152=$BW$1,B150=$CD$1,B151=$CD$1,B152=$CD$1),0,1)))</f>
        <v/>
      </c>
      <c r="CD150" s="2" t="str">
        <f>IF($A150&gt;='FG_243way_Regular Symbol'!E$16,"",IF(C150=0,"",IF(OR(C150=$BW$1,C151=$BW$1,C152=$BW$1,C150=$CD$1,C151=$CD$1,C152=$CD$1),0,1)))</f>
        <v/>
      </c>
      <c r="CE150" s="2" t="str">
        <f>IF($A150&gt;='FG_243way_Regular Symbol'!F$16,"",IF(D150=0,"",IF(OR(D150=$BW$1,D151=$BW$1,D152=$BW$1,D150=$CD$1,D151=$CD$1,D152=$CD$1),0,1)))</f>
        <v/>
      </c>
      <c r="CF150" s="2" t="str">
        <f>IF($A150&gt;='FG_243way_Regular Symbol'!G$16,"",IF(E150=0,"",IF(OR(E150=$BW$1,E151=$BW$1,E152=$BW$1,E150=$CD$1,E151=$CD$1,E152=$CD$1),0,1)))</f>
        <v/>
      </c>
      <c r="CG150" s="2" t="str">
        <f>IF($A150&gt;='FG_243way_Regular Symbol'!H$16,"",IF(F150=0,"",IF(OR(F150=$BW$1,F151=$BW$1,F152=$BW$1,F150=$CD$1,F151=$CD$1,F152=$CD$1),0,1)))</f>
        <v/>
      </c>
      <c r="CI150" s="2" t="str">
        <f>IF($A150&gt;='FG_243way_Regular Symbol'!D$16,"",IF(B150=0,"",IF(OR(B150=$BW$1,B151=$BW$1,B152=$BW$1,B150=$CJ$1,B151=$CJ$1,B152=$CJ$1),0,1)))</f>
        <v/>
      </c>
      <c r="CJ150" s="2" t="str">
        <f>IF($A150&gt;='FG_243way_Regular Symbol'!E$16,"",IF(C150=0,"",IF(OR(C150=$BW$1,C151=$BW$1,C152=$BW$1,C150=$CJ$1,C151=$CJ$1,C152=$CJ$1),0,1)))</f>
        <v/>
      </c>
      <c r="CK150" s="2" t="str">
        <f>IF($A150&gt;='FG_243way_Regular Symbol'!F$16,"",IF(D150=0,"",IF(OR(D150=$BW$1,D151=$BW$1,D152=$BW$1,D150=$CJ$1,D151=$CJ$1,D152=$CJ$1),0,1)))</f>
        <v/>
      </c>
      <c r="CL150" s="2" t="str">
        <f>IF($A150&gt;='FG_243way_Regular Symbol'!G$16,"",IF(E150=0,"",IF(OR(E150=$BW$1,E151=$BW$1,E152=$BW$1,E150=$CJ$1,E151=$CJ$1,E152=$CJ$1),0,1)))</f>
        <v/>
      </c>
      <c r="CM150" s="2" t="str">
        <f>IF($A150&gt;='FG_243way_Regular Symbol'!H$16,"",IF(F150=0,"",IF(OR(F150=$BW$1,F151=$BW$1,F152=$BW$1,F150=$CJ$1,F151=$CJ$1,F152=$CJ$1),0,1)))</f>
        <v/>
      </c>
      <c r="CO150" s="2" t="str">
        <f>IF($A150&gt;='FG_243way_Regular Symbol'!D$16,"",IF(B150=0,"",IF(OR(B150=$BW$1,B151=$BW$1,B152=$BW$1,B150=$CP$1,B151=$CP$1,B152=$CP$1),0,1)))</f>
        <v/>
      </c>
      <c r="CP150" s="2" t="str">
        <f>IF($A150&gt;='FG_243way_Regular Symbol'!E$16,"",IF(C150=0,"",IF(OR(C150=$BW$1,C151=$BW$1,C152=$BW$1,C150=$CP$1,C151=$CP$1,C152=$CP$1),0,1)))</f>
        <v/>
      </c>
      <c r="CQ150" s="2" t="str">
        <f>IF($A150&gt;='FG_243way_Regular Symbol'!F$16,"",IF(D150=0,"",IF(OR(D150=$BW$1,D151=$BW$1,D152=$BW$1,D150=$CP$1,D151=$CP$1,D152=$CP$1),0,1)))</f>
        <v/>
      </c>
      <c r="CR150" s="2" t="str">
        <f>IF($A150&gt;='FG_243way_Regular Symbol'!G$16,"",IF(E150=0,"",IF(OR(E150=$BW$1,E151=$BW$1,E152=$BW$1,E150=$CP$1,E151=$CP$1,E152=$CP$1),0,1)))</f>
        <v/>
      </c>
      <c r="CS150" s="2" t="str">
        <f>IF($A150&gt;='FG_243way_Regular Symbol'!H$16,"",IF(F150=0,"",IF(OR(F150=$BW$1,F151=$BW$1,F152=$BW$1,F150=$CP$1,F151=$CP$1,F152=$CP$1),0,1)))</f>
        <v/>
      </c>
      <c r="CU150" s="2" t="str">
        <f>IF($A150&gt;='FG_243way_Regular Symbol'!D$16,"",IF(B150=0,"",IF(OR(B150=$BW$1,B151=$BW$1,B152=$BW$1,B150=$CV$1,B151=$CV$1,B152=$CV$1),0,1)))</f>
        <v/>
      </c>
      <c r="CV150" s="2" t="str">
        <f>IF($A150&gt;='FG_243way_Regular Symbol'!E$16,"",IF(C150=0,"",IF(OR(C150=$BW$1,C151=$BW$1,C152=$BW$1,C150=$CV$1,C151=$CV$1,C152=$CV$1),0,1)))</f>
        <v/>
      </c>
      <c r="CW150" s="2" t="str">
        <f>IF($A150&gt;='FG_243way_Regular Symbol'!F$16,"",IF(D150=0,"",IF(OR(D150=$BW$1,D151=$BW$1,D152=$BW$1,D150=$CV$1,D151=$CV$1,D152=$CV$1),0,1)))</f>
        <v/>
      </c>
      <c r="CX150" s="2" t="str">
        <f>IF($A150&gt;='FG_243way_Regular Symbol'!G$16,"",IF(E150=0,"",IF(OR(E150=$BW$1,E151=$BW$1,E152=$BW$1,E150=$CV$1,E151=$CV$1,E152=$CV$1),0,1)))</f>
        <v/>
      </c>
      <c r="CY150" s="2" t="str">
        <f>IF($A150&gt;='FG_243way_Regular Symbol'!H$16,"",IF(F150=0,"",IF(OR(F150=$BW$1,F151=$BW$1,F152=$BW$1,F150=$CV$1,F151=$CV$1,F152=$CV$1),0,1)))</f>
        <v/>
      </c>
    </row>
    <row r="151" spans="1:103">
      <c r="A151" s="341">
        <f>IF('FG_243way_Regular Symbol'!L150="","",'FG_243way_Regular Symbol'!L150)</f>
        <v>147</v>
      </c>
      <c r="B151" s="184" t="str">
        <f>IF('FG_243way_Regular Symbol'!M150="",
IF($A151-'FG_243way_Regular Symbol'!D$16&gt;='FG_243way_RegularＸ_W()'!B$2-1,"",VLOOKUP($A151-'FG_243way_Regular Symbol'!D$16,'FG_243way_Regular Symbol'!$L$3:$Q$99,'FG_243way_RegularＸ_W()'!B$3+1,FALSE)),
'FG_243way_Regular Symbol'!M150)</f>
        <v/>
      </c>
      <c r="C151" s="184" t="str">
        <f>IF('FG_243way_Regular Symbol'!N150="",
IF($A151-'FG_243way_Regular Symbol'!E$16&gt;='FG_243way_RegularＸ_W()'!C$2-1,"",VLOOKUP($A151-'FG_243way_Regular Symbol'!E$16,'FG_243way_Regular Symbol'!$L$3:$Q$99,'FG_243way_RegularＸ_W()'!C$3+1,FALSE)),
'FG_243way_Regular Symbol'!N150)</f>
        <v/>
      </c>
      <c r="D151" s="184" t="str">
        <f>IF('FG_243way_Regular Symbol'!O150="",
IF($A151-'FG_243way_Regular Symbol'!F$16&gt;='FG_243way_RegularＸ_W()'!D$2-1,"",VLOOKUP($A151-'FG_243way_Regular Symbol'!F$16,'FG_243way_Regular Symbol'!$L$3:$Q$99,'FG_243way_RegularＸ_W()'!D$3+1,FALSE)),
'FG_243way_Regular Symbol'!O150)</f>
        <v/>
      </c>
      <c r="E151" s="184" t="str">
        <f>IF('FG_243way_Regular Symbol'!P150="",
IF($A151-'FG_243way_Regular Symbol'!G$16&gt;='FG_243way_RegularＸ_W()'!E$2-1,"",VLOOKUP($A151-'FG_243way_Regular Symbol'!G$16,'FG_243way_Regular Symbol'!$L$3:$Q$99,'FG_243way_RegularＸ_W()'!E$3+1,FALSE)),
'FG_243way_Regular Symbol'!P150)</f>
        <v/>
      </c>
      <c r="F151" s="358" t="str">
        <f>IF('FG_243way_Regular Symbol'!Q150="",
IF($A151-'FG_243way_Regular Symbol'!H$16&gt;='FG_243way_RegularＸ_W()'!F$2-1,"",VLOOKUP($A151-'FG_243way_Regular Symbol'!H$16,'FG_243way_Regular Symbol'!$L$3:$Q$99,'FG_243way_RegularＸ_W()'!F$3+1,FALSE)),
'FG_243way_Regular Symbol'!Q150)</f>
        <v/>
      </c>
      <c r="O151" s="342" t="str">
        <f>IF($A151&gt;='FG_243way_Regular Symbol'!D$16,"",IF(B151=0,"",IF(OR(B151=$O$1,B151=$P$1,B152=$O$1,B152=$P$1,B153=$O$1,B153=$P$1),0,1)))</f>
        <v/>
      </c>
      <c r="P151" s="2" t="str">
        <f>IF($A151&gt;='FG_243way_Regular Symbol'!E$16,"",IF(C151=0,"",IF(OR(C151=$O$1,C151=$P$1,C152=$O$1,C152=$P$1,C153=$O$1,C153=$P$1),0,1)))</f>
        <v/>
      </c>
      <c r="Q151" s="2" t="str">
        <f>IF($A151&gt;='FG_243way_Regular Symbol'!F$16,"",IF(D151=0,"",IF(OR(D151=$O$1,D151=$P$1,D152=$O$1,D152=$P$1,D153=$O$1,D153=$P$1),0,1)))</f>
        <v/>
      </c>
      <c r="R151" s="2" t="str">
        <f>IF($A151&gt;='FG_243way_Regular Symbol'!G$16,"",IF(E151=0,"",IF(OR(E151=$O$1,E151=$P$1,E152=$O$1,E152=$P$1,E153=$O$1,E153=$P$1),0,1)))</f>
        <v/>
      </c>
      <c r="S151" s="128" t="str">
        <f>IF($A151&gt;='FG_243way_Regular Symbol'!H$16,"",IF(F151=0,"",IF(OR(F151=$O$1,F151=$P$1,F152=$O$1,F152=$P$1,F153=$O$1,F153=$P$1),0,1)))</f>
        <v/>
      </c>
      <c r="U151" s="342" t="str">
        <f>IF($A151&gt;='FG_243way_Regular Symbol'!D$16,"",IF(B151=0,"",IF(OR(B151=$U$1,B151=$V$1,B152=$U$1,B152=$V$1,B153=$U$1,B153=$V$1),0,1)))</f>
        <v/>
      </c>
      <c r="V151" s="2" t="str">
        <f>IF($A151&gt;='FG_243way_Regular Symbol'!E$16,"",IF(C151=0,"",IF(OR(C151=$U$1,C151=$V$1,C152=$U$1,C152=$V$1,C153=$U$1,C153=$V$1),0,1)))</f>
        <v/>
      </c>
      <c r="W151" s="2" t="str">
        <f>IF($A151&gt;='FG_243way_Regular Symbol'!F$16,"",IF(D151=0,"",IF(OR(D151=$U$1,D151=$V$1,D152=$U$1,D152=$V$1,D153=$U$1,D153=$V$1),0,1)))</f>
        <v/>
      </c>
      <c r="X151" s="2" t="str">
        <f>IF($A151&gt;='FG_243way_Regular Symbol'!G$16,"",IF(E151=0,"",IF(OR(E151=$U$1,E151=$V$1,E152=$U$1,E152=$V$1,E153=$U$1,E153=$V$1),0,1)))</f>
        <v/>
      </c>
      <c r="Y151" s="128" t="str">
        <f>IF($A151&gt;='FG_243way_Regular Symbol'!H$16,"",IF(F151=0,"",IF(OR(F151=$U$1,F151=$V$1,F152=$U$1,F152=$V$1,F153=$U$1,F153=$V$1),0,1)))</f>
        <v/>
      </c>
      <c r="AA151" s="342" t="str">
        <f>IF($A151&gt;='FG_243way_Regular Symbol'!D$16,"",IF(B151=0,"",IF(OR(B151=$AA$1,B151=$AB$1,B152=$AA$1,B152=$AB$1,B153=$AA$1,,B153=$AB$1),0,1)))</f>
        <v/>
      </c>
      <c r="AB151" s="2" t="str">
        <f>IF($A151&gt;='FG_243way_Regular Symbol'!E$16,"",IF(C151=0,"",IF(OR(C151=$AA$1,C151=$AB$1,C152=$AA$1,C152=$AB$1,C153=$AA$1,,C153=$AB$1),0,1)))</f>
        <v/>
      </c>
      <c r="AC151" s="2" t="str">
        <f>IF($A151&gt;='FG_243way_Regular Symbol'!F$16,"",IF(D151=0,"",IF(OR(D151=$AA$1,D151=$AB$1,D152=$AA$1,D152=$AB$1,D153=$AA$1,,D153=$AB$1),0,1)))</f>
        <v/>
      </c>
      <c r="AD151" s="2" t="str">
        <f>IF($A151&gt;='FG_243way_Regular Symbol'!G$16,"",IF(E151=0,"",IF(OR(E151=$AA$1,E151=$AB$1,E152=$AA$1,E152=$AB$1,E153=$AA$1,,E153=$AB$1),0,1)))</f>
        <v/>
      </c>
      <c r="AE151" s="128" t="str">
        <f>IF($A151&gt;='FG_243way_Regular Symbol'!H$16,"",IF(F151=0,"",IF(OR(F151=$AA$1,F151=$AB$1,F152=$AA$1,F152=$AB$1,F153=$AA$1,,F153=$AB$1),0,1)))</f>
        <v/>
      </c>
      <c r="AG151" s="342" t="str">
        <f>IF($A151&gt;='FG_243way_Regular Symbol'!D$16,"",IF(B151=0,"",IF(OR(B151=$AG$1,B151=$AH$1,B152=$AG$1,B152=$AH$1,B153=$AG$1,B153=$AH$1),0,1)))</f>
        <v/>
      </c>
      <c r="AH151" s="2" t="str">
        <f>IF($A151&gt;='FG_243way_Regular Symbol'!E$16,"",IF(C151=0,"",IF(OR(C151=$AG$1,C151=$AH$1,C152=$AG$1,C152=$AH$1,C153=$AG$1,C153=$AH$1),0,1)))</f>
        <v/>
      </c>
      <c r="AI151" s="2" t="str">
        <f>IF($A151&gt;='FG_243way_Regular Symbol'!F$16,"",IF(D151=0,"",IF(OR(D151=$AG$1,D151=$AH$1,D152=$AG$1,D152=$AH$1,D153=$AG$1,D153=$AH$1),0,1)))</f>
        <v/>
      </c>
      <c r="AJ151" s="2" t="str">
        <f>IF($A151&gt;='FG_243way_Regular Symbol'!G$16,"",IF(E151=0,"",IF(OR(E151=$AG$1,E151=$AH$1,E152=$AG$1,E152=$AH$1,E153=$AG$1,E153=$AH$1),0,1)))</f>
        <v/>
      </c>
      <c r="AK151" s="128" t="str">
        <f>IF($A151&gt;='FG_243way_Regular Symbol'!H$16,"",IF(F151=0,"",IF(OR(F151=$AG$1,F151=$AH$1,F152=$AG$1,F152=$AH$1,F153=$AG$1,F153=$AH$1),0,1)))</f>
        <v/>
      </c>
      <c r="AM151" s="342" t="str">
        <f>IF($A151&gt;='FG_243way_Regular Symbol'!D$16,"",IF(B151=0,"",IF(OR(B151=$AM$1,B151=$AN$1,B152=$AM$1,B152=$AN$1,B153=$AM$1,B153=$AN$1),0,1)))</f>
        <v/>
      </c>
      <c r="AN151" s="2" t="str">
        <f>IF($A151&gt;='FG_243way_Regular Symbol'!E$16,"",IF(C151=0,"",IF(OR(C151=$AM$1,C151=$AN$1,C152=$AM$1,C152=$AN$1,C153=$AM$1,C153=$AN$1),0,1)))</f>
        <v/>
      </c>
      <c r="AO151" s="2" t="str">
        <f>IF($A151&gt;='FG_243way_Regular Symbol'!F$16,"",IF(D151=0,"",IF(OR(D151=$AM$1,D151=$AN$1,D152=$AM$1,D152=$AN$1,D153=$AM$1,D153=$AN$1),0,1)))</f>
        <v/>
      </c>
      <c r="AP151" s="2" t="str">
        <f>IF($A151&gt;='FG_243way_Regular Symbol'!G$16,"",IF(E151=0,"",IF(OR(E151=$AM$1,E151=$AN$1,E152=$AM$1,E152=$AN$1,E153=$AM$1,E153=$AN$1),0,1)))</f>
        <v/>
      </c>
      <c r="AQ151" s="128" t="str">
        <f>IF($A151&gt;='FG_243way_Regular Symbol'!H$16,"",IF(F151=0,"",IF(OR(F151=$AM$1,F151=$AN$1,F152=$AM$1,F152=$AN$1,F153=$AM$1,F153=$AN$1),0,1)))</f>
        <v/>
      </c>
      <c r="AS151" s="342" t="str">
        <f>IF($A151&gt;='FG_243way_Regular Symbol'!D$16,"",IF(B151=0,"",IF(OR(B151=$AM$1,B151=$AT$1,B152=$AM$1,B152=$AT$1,B153=$AM$1,B153=$AT$1),0,1)))</f>
        <v/>
      </c>
      <c r="AT151" s="2" t="str">
        <f>IF($A151&gt;='FG_243way_Regular Symbol'!E$16,"",IF(C151=0,"",IF(OR(C151=$AM$1,C151=$AT$1,C152=$AM$1,C152=$AT$1,C153=$AM$1,C153=$AT$1),0,1)))</f>
        <v/>
      </c>
      <c r="AU151" s="2" t="str">
        <f>IF($A151&gt;='FG_243way_Regular Symbol'!F$16,"",IF(D151=0,"",IF(OR(D151=$AM$1,D151=$AT$1,D152=$AM$1,D152=$AT$1,D153=$AM$1,D153=$AT$1),0,1)))</f>
        <v/>
      </c>
      <c r="AV151" s="2" t="str">
        <f>IF($A151&gt;='FG_243way_Regular Symbol'!G$16,"",IF(E151=0,"",IF(OR(E151=$AM$1,E151=$AT$1,E152=$AM$1,E152=$AT$1,E153=$AM$1,E153=$AT$1),0,1)))</f>
        <v/>
      </c>
      <c r="AW151" s="128" t="str">
        <f>IF($A151&gt;='FG_243way_Regular Symbol'!H$16,"",IF(F151=0,"",IF(OR(F151=$AM$1,F151=$AT$1,F152=$AM$1,F152=$AT$1,F153=$AM$1,F153=$AT$1),0,1)))</f>
        <v/>
      </c>
      <c r="AY151" s="342" t="str">
        <f>IF($A151&gt;='FG_243way_Regular Symbol'!D$16,"",IF(B151=0,"",IF(OR(B151=$AM$1,B151=$AZ$1,B152=$AM$1,B152=$AZ$1,B153=$AM$1,B153=$AZ$1),0,1)))</f>
        <v/>
      </c>
      <c r="AZ151" s="2" t="str">
        <f>IF($A151&gt;='FG_243way_Regular Symbol'!E$16,"",IF(C151=0,"",IF(OR(C151=$AM$1,C151=$AZ$1,C152=$AM$1,C152=$AZ$1,C153=$AM$1,C153=$AZ$1),0,1)))</f>
        <v/>
      </c>
      <c r="BA151" s="2" t="str">
        <f>IF($A151&gt;='FG_243way_Regular Symbol'!F$16,"",IF(D151=0,"",IF(OR(D151=$AM$1,D151=$AZ$1,D152=$AM$1,D152=$AZ$1,D153=$AM$1,D153=$AZ$1),0,1)))</f>
        <v/>
      </c>
      <c r="BB151" s="2" t="str">
        <f>IF($A151&gt;='FG_243way_Regular Symbol'!G$16,"",IF(E151=0,"",IF(OR(E151=$AM$1,E151=$AZ$1,E152=$AM$1,E152=$AZ$1,E153=$AM$1,E153=$AZ$1),0,1)))</f>
        <v/>
      </c>
      <c r="BC151" s="128" t="str">
        <f>IF($A151&gt;='FG_243way_Regular Symbol'!H$16,"",IF(F151=0,"",IF(OR(F151=$AM$1,F151=$AZ$1,F152=$AM$1,F152=$AZ$1,F153=$AM$1,F153=$AZ$1),0,1)))</f>
        <v/>
      </c>
      <c r="BE151" s="342"/>
      <c r="BF151" s="2"/>
      <c r="BG151" s="2" t="str">
        <f>IF($A151&gt;='FG_243way_Regular Symbol'!F$16,"",IF(D151=0,"",COUNTIF(D151:D153,$BF$1)))</f>
        <v/>
      </c>
      <c r="BH151" s="2" t="str">
        <f>IF($A151&gt;='FG_243way_Regular Symbol'!G$16,"",IF(E151=0,"",COUNTIF(E151:E153,$BF$1)))</f>
        <v/>
      </c>
      <c r="BI151" s="2" t="str">
        <f>IF($A151&gt;='FG_243way_Regular Symbol'!H$16,"",IF(F151=0,"",COUNTIF(F151:F153,$BF$1)))</f>
        <v/>
      </c>
      <c r="BK151" s="342"/>
      <c r="BL151" s="2"/>
      <c r="BM151" s="2" t="str">
        <f>IF($A151&gt;='FG_243way_Regular Symbol'!F$16,"",IF(D151=0,"",IF(OR(D151=$AM$1,D151=$BL$1,D152=$AM$1,D152=$BL$1,D153=$AM$1,D153=$BL$1),0,1)))</f>
        <v/>
      </c>
      <c r="BN151" s="2" t="str">
        <f>IF($A151&gt;='FG_243way_Regular Symbol'!G$16,"",IF(E151=0,"",IF(OR(E151=$AM$1,E151=$BL$1,E152=$AM$1,E152=$BL$1,E153=$AM$1,E153=$BL$1),0,1)))</f>
        <v/>
      </c>
      <c r="BO151" s="128" t="str">
        <f>IF($A151&gt;='FG_243way_Regular Symbol'!H$16,"",IF(F151=0,"",IF(OR(F151=$AM$1,F151=$BL$1,F152=$AM$1,F152=$BL$1,F153=$AM$1,F153=$BL$1),0,1)))</f>
        <v/>
      </c>
      <c r="BQ151" s="2" t="str">
        <f>IF($A151&gt;='FG_243way_Regular Symbol'!D$16,"",IF(B151=0,"",IF(OR(B151=$BQ$1,B151=$BR$1,B152=$BQ$1,B152=$BR$1,B153=$BQ$1,B153=$BR$1),0,1)))</f>
        <v/>
      </c>
      <c r="BR151" s="2" t="str">
        <f>IF($A151&gt;='FG_243way_Regular Symbol'!E$16,"",IF(C151=0,"",IF(OR(C151=$BQ$1,C151=$BR$1,C152=$BQ$1,C152=$BR$1,C153=$BQ$1,C153=$BR$1),0,1)))</f>
        <v/>
      </c>
      <c r="BS151" s="2" t="str">
        <f>IF($A151&gt;='FG_243way_Regular Symbol'!F$16,"",IF(D151=0,"",IF(OR(D151=$BQ$1,D151=$BR$1,D152=$BQ$1,D152=$BR$1,D153=$BQ$1,D153=$BR$1),0,1)))</f>
        <v/>
      </c>
      <c r="BT151" s="2" t="str">
        <f>IF($A151&gt;='FG_243way_Regular Symbol'!G$16,"",IF(E151=0,"",IF(OR(E151=$BQ$1,E151=$BR$1,E152=$BQ$1,E152=$BR$1,E153=$BQ$1,E153=$BR$1),0,1)))</f>
        <v/>
      </c>
      <c r="BU151" s="2" t="str">
        <f>IF($A151&gt;='FG_243way_Regular Symbol'!H$16,"",IF(F151=0,"",IF(OR(F151=$BQ$1,F151=$BR$1,F152=$BQ$1,F152=$BR$1,F153=$BQ$1,F153=$BR$1),0,1)))</f>
        <v/>
      </c>
      <c r="BW151" s="2" t="str">
        <f>IF($A151&gt;='FG_243way_Regular Symbol'!D$16,"",IF(B151=0,"",IF(OR(B151=$BW$1,B152=$BW$1,B153=$BW$1,B151=$BX$1,B152=$BX$1,B153=$BX$1),0,1)))</f>
        <v/>
      </c>
      <c r="BX151" s="2" t="str">
        <f>IF($A151&gt;='FG_243way_Regular Symbol'!E$16,"",IF(C151=0,"",IF(OR(C151=$BW$1,C152=$BW$1,C153=$BW$1,C151=$BX$1,C152=$BX$1,C153=$BX$1),0,1)))</f>
        <v/>
      </c>
      <c r="BY151" s="2" t="str">
        <f>IF($A151&gt;='FG_243way_Regular Symbol'!F$16,"",IF(D151=0,"",IF(OR(D151=$BW$1,D152=$BW$1,D153=$BW$1,D151=$BX$1,D152=$BX$1,D153=$BX$1),0,1)))</f>
        <v/>
      </c>
      <c r="BZ151" s="2" t="str">
        <f>IF($A151&gt;='FG_243way_Regular Symbol'!G$16,"",IF(E151=0,"",IF(OR(E151=$BW$1,E152=$BW$1,E153=$BW$1,E151=$BX$1,E152=$BX$1,E153=$BX$1),0,1)))</f>
        <v/>
      </c>
      <c r="CA151" s="2" t="str">
        <f>IF($A151&gt;='FG_243way_Regular Symbol'!H$16,"",IF(F151=0,"",IF(OR(F151=$BW$1,F152=$BW$1,F153=$BW$1,F151=$BX$1,F152=$BX$1,F153=$BX$1),0,1)))</f>
        <v/>
      </c>
      <c r="CC151" s="2" t="str">
        <f>IF($A151&gt;='FG_243way_Regular Symbol'!D$16,"",IF(B151=0,"",IF(OR(B151=$BW$1,B152=$BW$1,B153=$BW$1,B151=$CD$1,B152=$CD$1,B153=$CD$1),0,1)))</f>
        <v/>
      </c>
      <c r="CD151" s="2" t="str">
        <f>IF($A151&gt;='FG_243way_Regular Symbol'!E$16,"",IF(C151=0,"",IF(OR(C151=$BW$1,C152=$BW$1,C153=$BW$1,C151=$CD$1,C152=$CD$1,C153=$CD$1),0,1)))</f>
        <v/>
      </c>
      <c r="CE151" s="2" t="str">
        <f>IF($A151&gt;='FG_243way_Regular Symbol'!F$16,"",IF(D151=0,"",IF(OR(D151=$BW$1,D152=$BW$1,D153=$BW$1,D151=$CD$1,D152=$CD$1,D153=$CD$1),0,1)))</f>
        <v/>
      </c>
      <c r="CF151" s="2" t="str">
        <f>IF($A151&gt;='FG_243way_Regular Symbol'!G$16,"",IF(E151=0,"",IF(OR(E151=$BW$1,E152=$BW$1,E153=$BW$1,E151=$CD$1,E152=$CD$1,E153=$CD$1),0,1)))</f>
        <v/>
      </c>
      <c r="CG151" s="2" t="str">
        <f>IF($A151&gt;='FG_243way_Regular Symbol'!H$16,"",IF(F151=0,"",IF(OR(F151=$BW$1,F152=$BW$1,F153=$BW$1,F151=$CD$1,F152=$CD$1,F153=$CD$1),0,1)))</f>
        <v/>
      </c>
      <c r="CI151" s="2" t="str">
        <f>IF($A151&gt;='FG_243way_Regular Symbol'!D$16,"",IF(B151=0,"",IF(OR(B151=$BW$1,B152=$BW$1,B153=$BW$1,B151=$CJ$1,B152=$CJ$1,B153=$CJ$1),0,1)))</f>
        <v/>
      </c>
      <c r="CJ151" s="2" t="str">
        <f>IF($A151&gt;='FG_243way_Regular Symbol'!E$16,"",IF(C151=0,"",IF(OR(C151=$BW$1,C152=$BW$1,C153=$BW$1,C151=$CJ$1,C152=$CJ$1,C153=$CJ$1),0,1)))</f>
        <v/>
      </c>
      <c r="CK151" s="2" t="str">
        <f>IF($A151&gt;='FG_243way_Regular Symbol'!F$16,"",IF(D151=0,"",IF(OR(D151=$BW$1,D152=$BW$1,D153=$BW$1,D151=$CJ$1,D152=$CJ$1,D153=$CJ$1),0,1)))</f>
        <v/>
      </c>
      <c r="CL151" s="2" t="str">
        <f>IF($A151&gt;='FG_243way_Regular Symbol'!G$16,"",IF(E151=0,"",IF(OR(E151=$BW$1,E152=$BW$1,E153=$BW$1,E151=$CJ$1,E152=$CJ$1,E153=$CJ$1),0,1)))</f>
        <v/>
      </c>
      <c r="CM151" s="2" t="str">
        <f>IF($A151&gt;='FG_243way_Regular Symbol'!H$16,"",IF(F151=0,"",IF(OR(F151=$BW$1,F152=$BW$1,F153=$BW$1,F151=$CJ$1,F152=$CJ$1,F153=$CJ$1),0,1)))</f>
        <v/>
      </c>
      <c r="CO151" s="2" t="str">
        <f>IF($A151&gt;='FG_243way_Regular Symbol'!D$16,"",IF(B151=0,"",IF(OR(B151=$BW$1,B152=$BW$1,B153=$BW$1,B151=$CP$1,B152=$CP$1,B153=$CP$1),0,1)))</f>
        <v/>
      </c>
      <c r="CP151" s="2" t="str">
        <f>IF($A151&gt;='FG_243way_Regular Symbol'!E$16,"",IF(C151=0,"",IF(OR(C151=$BW$1,C152=$BW$1,C153=$BW$1,C151=$CP$1,C152=$CP$1,C153=$CP$1),0,1)))</f>
        <v/>
      </c>
      <c r="CQ151" s="2" t="str">
        <f>IF($A151&gt;='FG_243way_Regular Symbol'!F$16,"",IF(D151=0,"",IF(OR(D151=$BW$1,D152=$BW$1,D153=$BW$1,D151=$CP$1,D152=$CP$1,D153=$CP$1),0,1)))</f>
        <v/>
      </c>
      <c r="CR151" s="2" t="str">
        <f>IF($A151&gt;='FG_243way_Regular Symbol'!G$16,"",IF(E151=0,"",IF(OR(E151=$BW$1,E152=$BW$1,E153=$BW$1,E151=$CP$1,E152=$CP$1,E153=$CP$1),0,1)))</f>
        <v/>
      </c>
      <c r="CS151" s="2" t="str">
        <f>IF($A151&gt;='FG_243way_Regular Symbol'!H$16,"",IF(F151=0,"",IF(OR(F151=$BW$1,F152=$BW$1,F153=$BW$1,F151=$CP$1,F152=$CP$1,F153=$CP$1),0,1)))</f>
        <v/>
      </c>
      <c r="CU151" s="2" t="str">
        <f>IF($A151&gt;='FG_243way_Regular Symbol'!D$16,"",IF(B151=0,"",IF(OR(B151=$BW$1,B152=$BW$1,B153=$BW$1,B151=$CV$1,B152=$CV$1,B153=$CV$1),0,1)))</f>
        <v/>
      </c>
      <c r="CV151" s="2" t="str">
        <f>IF($A151&gt;='FG_243way_Regular Symbol'!E$16,"",IF(C151=0,"",IF(OR(C151=$BW$1,C152=$BW$1,C153=$BW$1,C151=$CV$1,C152=$CV$1,C153=$CV$1),0,1)))</f>
        <v/>
      </c>
      <c r="CW151" s="2" t="str">
        <f>IF($A151&gt;='FG_243way_Regular Symbol'!F$16,"",IF(D151=0,"",IF(OR(D151=$BW$1,D152=$BW$1,D153=$BW$1,D151=$CV$1,D152=$CV$1,D153=$CV$1),0,1)))</f>
        <v/>
      </c>
      <c r="CX151" s="2" t="str">
        <f>IF($A151&gt;='FG_243way_Regular Symbol'!G$16,"",IF(E151=0,"",IF(OR(E151=$BW$1,E152=$BW$1,E153=$BW$1,E151=$CV$1,E152=$CV$1,E153=$CV$1),0,1)))</f>
        <v/>
      </c>
      <c r="CY151" s="2" t="str">
        <f>IF($A151&gt;='FG_243way_Regular Symbol'!H$16,"",IF(F151=0,"",IF(OR(F151=$BW$1,F152=$BW$1,F153=$BW$1,F151=$CV$1,F152=$CV$1,F153=$CV$1),0,1)))</f>
        <v/>
      </c>
    </row>
    <row r="152" spans="1:103">
      <c r="A152" s="341">
        <f>IF('FG_243way_Regular Symbol'!L151="","",'FG_243way_Regular Symbol'!L151)</f>
        <v>148</v>
      </c>
      <c r="B152" s="184" t="str">
        <f>IF('FG_243way_Regular Symbol'!M151="",
IF($A152-'FG_243way_Regular Symbol'!D$16&gt;='FG_243way_RegularＸ_W()'!B$2-1,"",VLOOKUP($A152-'FG_243way_Regular Symbol'!D$16,'FG_243way_Regular Symbol'!$L$3:$Q$99,'FG_243way_RegularＸ_W()'!B$3+1,FALSE)),
'FG_243way_Regular Symbol'!M151)</f>
        <v/>
      </c>
      <c r="C152" s="184" t="str">
        <f>IF('FG_243way_Regular Symbol'!N151="",
IF($A152-'FG_243way_Regular Symbol'!E$16&gt;='FG_243way_RegularＸ_W()'!C$2-1,"",VLOOKUP($A152-'FG_243way_Regular Symbol'!E$16,'FG_243way_Regular Symbol'!$L$3:$Q$99,'FG_243way_RegularＸ_W()'!C$3+1,FALSE)),
'FG_243way_Regular Symbol'!N151)</f>
        <v/>
      </c>
      <c r="D152" s="184" t="str">
        <f>IF('FG_243way_Regular Symbol'!O151="",
IF($A152-'FG_243way_Regular Symbol'!F$16&gt;='FG_243way_RegularＸ_W()'!D$2-1,"",VLOOKUP($A152-'FG_243way_Regular Symbol'!F$16,'FG_243way_Regular Symbol'!$L$3:$Q$99,'FG_243way_RegularＸ_W()'!D$3+1,FALSE)),
'FG_243way_Regular Symbol'!O151)</f>
        <v/>
      </c>
      <c r="E152" s="184" t="str">
        <f>IF('FG_243way_Regular Symbol'!P151="",
IF($A152-'FG_243way_Regular Symbol'!G$16&gt;='FG_243way_RegularＸ_W()'!E$2-1,"",VLOOKUP($A152-'FG_243way_Regular Symbol'!G$16,'FG_243way_Regular Symbol'!$L$3:$Q$99,'FG_243way_RegularＸ_W()'!E$3+1,FALSE)),
'FG_243way_Regular Symbol'!P151)</f>
        <v/>
      </c>
      <c r="F152" s="358" t="str">
        <f>IF('FG_243way_Regular Symbol'!Q151="",
IF($A152-'FG_243way_Regular Symbol'!H$16&gt;='FG_243way_RegularＸ_W()'!F$2-1,"",VLOOKUP($A152-'FG_243way_Regular Symbol'!H$16,'FG_243way_Regular Symbol'!$L$3:$Q$99,'FG_243way_RegularＸ_W()'!F$3+1,FALSE)),
'FG_243way_Regular Symbol'!Q151)</f>
        <v/>
      </c>
      <c r="O152" s="342" t="str">
        <f>IF($A152&gt;='FG_243way_Regular Symbol'!D$16,"",IF(B152=0,"",IF(OR(B152=$O$1,B152=$P$1,B153=$O$1,B153=$P$1,B154=$O$1,B154=$P$1),0,1)))</f>
        <v/>
      </c>
      <c r="P152" s="2" t="str">
        <f>IF($A152&gt;='FG_243way_Regular Symbol'!E$16,"",IF(C152=0,"",IF(OR(C152=$O$1,C152=$P$1,C153=$O$1,C153=$P$1,C154=$O$1,C154=$P$1),0,1)))</f>
        <v/>
      </c>
      <c r="Q152" s="2" t="str">
        <f>IF($A152&gt;='FG_243way_Regular Symbol'!F$16,"",IF(D152=0,"",IF(OR(D152=$O$1,D152=$P$1,D153=$O$1,D153=$P$1,D154=$O$1,D154=$P$1),0,1)))</f>
        <v/>
      </c>
      <c r="R152" s="2" t="str">
        <f>IF($A152&gt;='FG_243way_Regular Symbol'!G$16,"",IF(E152=0,"",IF(OR(E152=$O$1,E152=$P$1,E153=$O$1,E153=$P$1,E154=$O$1,E154=$P$1),0,1)))</f>
        <v/>
      </c>
      <c r="S152" s="128" t="str">
        <f>IF($A152&gt;='FG_243way_Regular Symbol'!H$16,"",IF(F152=0,"",IF(OR(F152=$O$1,F152=$P$1,F153=$O$1,F153=$P$1,F154=$O$1,F154=$P$1),0,1)))</f>
        <v/>
      </c>
      <c r="U152" s="342" t="str">
        <f>IF($A152&gt;='FG_243way_Regular Symbol'!D$16,"",IF(B152=0,"",IF(OR(B152=$U$1,B152=$V$1,B153=$U$1,B153=$V$1,B154=$U$1,B154=$V$1),0,1)))</f>
        <v/>
      </c>
      <c r="V152" s="2" t="str">
        <f>IF($A152&gt;='FG_243way_Regular Symbol'!E$16,"",IF(C152=0,"",IF(OR(C152=$U$1,C152=$V$1,C153=$U$1,C153=$V$1,C154=$U$1,C154=$V$1),0,1)))</f>
        <v/>
      </c>
      <c r="W152" s="2" t="str">
        <f>IF($A152&gt;='FG_243way_Regular Symbol'!F$16,"",IF(D152=0,"",IF(OR(D152=$U$1,D152=$V$1,D153=$U$1,D153=$V$1,D154=$U$1,D154=$V$1),0,1)))</f>
        <v/>
      </c>
      <c r="X152" s="2" t="str">
        <f>IF($A152&gt;='FG_243way_Regular Symbol'!G$16,"",IF(E152=0,"",IF(OR(E152=$U$1,E152=$V$1,E153=$U$1,E153=$V$1,E154=$U$1,E154=$V$1),0,1)))</f>
        <v/>
      </c>
      <c r="Y152" s="128" t="str">
        <f>IF($A152&gt;='FG_243way_Regular Symbol'!H$16,"",IF(F152=0,"",IF(OR(F152=$U$1,F152=$V$1,F153=$U$1,F153=$V$1,F154=$U$1,F154=$V$1),0,1)))</f>
        <v/>
      </c>
      <c r="AA152" s="342" t="str">
        <f>IF($A152&gt;='FG_243way_Regular Symbol'!D$16,"",IF(B152=0,"",IF(OR(B152=$AA$1,B152=$AB$1,B153=$AA$1,B153=$AB$1,B154=$AA$1,,B154=$AB$1),0,1)))</f>
        <v/>
      </c>
      <c r="AB152" s="2" t="str">
        <f>IF($A152&gt;='FG_243way_Regular Symbol'!E$16,"",IF(C152=0,"",IF(OR(C152=$AA$1,C152=$AB$1,C153=$AA$1,C153=$AB$1,C154=$AA$1,,C154=$AB$1),0,1)))</f>
        <v/>
      </c>
      <c r="AC152" s="2" t="str">
        <f>IF($A152&gt;='FG_243way_Regular Symbol'!F$16,"",IF(D152=0,"",IF(OR(D152=$AA$1,D152=$AB$1,D153=$AA$1,D153=$AB$1,D154=$AA$1,,D154=$AB$1),0,1)))</f>
        <v/>
      </c>
      <c r="AD152" s="2" t="str">
        <f>IF($A152&gt;='FG_243way_Regular Symbol'!G$16,"",IF(E152=0,"",IF(OR(E152=$AA$1,E152=$AB$1,E153=$AA$1,E153=$AB$1,E154=$AA$1,,E154=$AB$1),0,1)))</f>
        <v/>
      </c>
      <c r="AE152" s="128" t="str">
        <f>IF($A152&gt;='FG_243way_Regular Symbol'!H$16,"",IF(F152=0,"",IF(OR(F152=$AA$1,F152=$AB$1,F153=$AA$1,F153=$AB$1,F154=$AA$1,,F154=$AB$1),0,1)))</f>
        <v/>
      </c>
      <c r="AG152" s="342" t="str">
        <f>IF($A152&gt;='FG_243way_Regular Symbol'!D$16,"",IF(B152=0,"",IF(OR(B152=$AG$1,B152=$AH$1,B153=$AG$1,B153=$AH$1,B154=$AG$1,B154=$AH$1),0,1)))</f>
        <v/>
      </c>
      <c r="AH152" s="2" t="str">
        <f>IF($A152&gt;='FG_243way_Regular Symbol'!E$16,"",IF(C152=0,"",IF(OR(C152=$AG$1,C152=$AH$1,C153=$AG$1,C153=$AH$1,C154=$AG$1,C154=$AH$1),0,1)))</f>
        <v/>
      </c>
      <c r="AI152" s="2" t="str">
        <f>IF($A152&gt;='FG_243way_Regular Symbol'!F$16,"",IF(D152=0,"",IF(OR(D152=$AG$1,D152=$AH$1,D153=$AG$1,D153=$AH$1,D154=$AG$1,D154=$AH$1),0,1)))</f>
        <v/>
      </c>
      <c r="AJ152" s="2" t="str">
        <f>IF($A152&gt;='FG_243way_Regular Symbol'!G$16,"",IF(E152=0,"",IF(OR(E152=$AG$1,E152=$AH$1,E153=$AG$1,E153=$AH$1,E154=$AG$1,E154=$AH$1),0,1)))</f>
        <v/>
      </c>
      <c r="AK152" s="128" t="str">
        <f>IF($A152&gt;='FG_243way_Regular Symbol'!H$16,"",IF(F152=0,"",IF(OR(F152=$AG$1,F152=$AH$1,F153=$AG$1,F153=$AH$1,F154=$AG$1,F154=$AH$1),0,1)))</f>
        <v/>
      </c>
      <c r="AM152" s="342" t="str">
        <f>IF($A152&gt;='FG_243way_Regular Symbol'!D$16,"",IF(B152=0,"",IF(OR(B152=$AM$1,B152=$AN$1,B153=$AM$1,B153=$AN$1,B154=$AM$1,B154=$AN$1),0,1)))</f>
        <v/>
      </c>
      <c r="AN152" s="2" t="str">
        <f>IF($A152&gt;='FG_243way_Regular Symbol'!E$16,"",IF(C152=0,"",IF(OR(C152=$AM$1,C152=$AN$1,C153=$AM$1,C153=$AN$1,C154=$AM$1,C154=$AN$1),0,1)))</f>
        <v/>
      </c>
      <c r="AO152" s="2" t="str">
        <f>IF($A152&gt;='FG_243way_Regular Symbol'!F$16,"",IF(D152=0,"",IF(OR(D152=$AM$1,D152=$AN$1,D153=$AM$1,D153=$AN$1,D154=$AM$1,D154=$AN$1),0,1)))</f>
        <v/>
      </c>
      <c r="AP152" s="2" t="str">
        <f>IF($A152&gt;='FG_243way_Regular Symbol'!G$16,"",IF(E152=0,"",IF(OR(E152=$AM$1,E152=$AN$1,E153=$AM$1,E153=$AN$1,E154=$AM$1,E154=$AN$1),0,1)))</f>
        <v/>
      </c>
      <c r="AQ152" s="128" t="str">
        <f>IF($A152&gt;='FG_243way_Regular Symbol'!H$16,"",IF(F152=0,"",IF(OR(F152=$AM$1,F152=$AN$1,F153=$AM$1,F153=$AN$1,F154=$AM$1,F154=$AN$1),0,1)))</f>
        <v/>
      </c>
      <c r="AS152" s="342" t="str">
        <f>IF($A152&gt;='FG_243way_Regular Symbol'!D$16,"",IF(B152=0,"",IF(OR(B152=$AM$1,B152=$AT$1,B153=$AM$1,B153=$AT$1,B154=$AM$1,B154=$AT$1),0,1)))</f>
        <v/>
      </c>
      <c r="AT152" s="2" t="str">
        <f>IF($A152&gt;='FG_243way_Regular Symbol'!E$16,"",IF(C152=0,"",IF(OR(C152=$AM$1,C152=$AT$1,C153=$AM$1,C153=$AT$1,C154=$AM$1,C154=$AT$1),0,1)))</f>
        <v/>
      </c>
      <c r="AU152" s="2" t="str">
        <f>IF($A152&gt;='FG_243way_Regular Symbol'!F$16,"",IF(D152=0,"",IF(OR(D152=$AM$1,D152=$AT$1,D153=$AM$1,D153=$AT$1,D154=$AM$1,D154=$AT$1),0,1)))</f>
        <v/>
      </c>
      <c r="AV152" s="2" t="str">
        <f>IF($A152&gt;='FG_243way_Regular Symbol'!G$16,"",IF(E152=0,"",IF(OR(E152=$AM$1,E152=$AT$1,E153=$AM$1,E153=$AT$1,E154=$AM$1,E154=$AT$1),0,1)))</f>
        <v/>
      </c>
      <c r="AW152" s="128" t="str">
        <f>IF($A152&gt;='FG_243way_Regular Symbol'!H$16,"",IF(F152=0,"",IF(OR(F152=$AM$1,F152=$AT$1,F153=$AM$1,F153=$AT$1,F154=$AM$1,F154=$AT$1),0,1)))</f>
        <v/>
      </c>
      <c r="AY152" s="342" t="str">
        <f>IF($A152&gt;='FG_243way_Regular Symbol'!D$16,"",IF(B152=0,"",IF(OR(B152=$AM$1,B152=$AZ$1,B153=$AM$1,B153=$AZ$1,B154=$AM$1,B154=$AZ$1),0,1)))</f>
        <v/>
      </c>
      <c r="AZ152" s="2" t="str">
        <f>IF($A152&gt;='FG_243way_Regular Symbol'!E$16,"",IF(C152=0,"",IF(OR(C152=$AM$1,C152=$AZ$1,C153=$AM$1,C153=$AZ$1,C154=$AM$1,C154=$AZ$1),0,1)))</f>
        <v/>
      </c>
      <c r="BA152" s="2" t="str">
        <f>IF($A152&gt;='FG_243way_Regular Symbol'!F$16,"",IF(D152=0,"",IF(OR(D152=$AM$1,D152=$AZ$1,D153=$AM$1,D153=$AZ$1,D154=$AM$1,D154=$AZ$1),0,1)))</f>
        <v/>
      </c>
      <c r="BB152" s="2" t="str">
        <f>IF($A152&gt;='FG_243way_Regular Symbol'!G$16,"",IF(E152=0,"",IF(OR(E152=$AM$1,E152=$AZ$1,E153=$AM$1,E153=$AZ$1,E154=$AM$1,E154=$AZ$1),0,1)))</f>
        <v/>
      </c>
      <c r="BC152" s="128" t="str">
        <f>IF($A152&gt;='FG_243way_Regular Symbol'!H$16,"",IF(F152=0,"",IF(OR(F152=$AM$1,F152=$AZ$1,F153=$AM$1,F153=$AZ$1,F154=$AM$1,F154=$AZ$1),0,1)))</f>
        <v/>
      </c>
      <c r="BE152" s="342"/>
      <c r="BF152" s="2"/>
      <c r="BG152" s="2" t="str">
        <f>IF($A152&gt;='FG_243way_Regular Symbol'!F$16,"",IF(D152=0,"",COUNTIF(D152:D154,$BF$1)))</f>
        <v/>
      </c>
      <c r="BH152" s="2" t="str">
        <f>IF($A152&gt;='FG_243way_Regular Symbol'!G$16,"",IF(E152=0,"",COUNTIF(E152:E154,$BF$1)))</f>
        <v/>
      </c>
      <c r="BI152" s="2" t="str">
        <f>IF($A152&gt;='FG_243way_Regular Symbol'!H$16,"",IF(F152=0,"",COUNTIF(F152:F154,$BF$1)))</f>
        <v/>
      </c>
      <c r="BK152" s="342"/>
      <c r="BL152" s="2"/>
      <c r="BM152" s="2" t="str">
        <f>IF($A152&gt;='FG_243way_Regular Symbol'!F$16,"",IF(D152=0,"",IF(OR(D152=$AM$1,D152=$BL$1,D153=$AM$1,D153=$BL$1,D154=$AM$1,D154=$BL$1),0,1)))</f>
        <v/>
      </c>
      <c r="BN152" s="2" t="str">
        <f>IF($A152&gt;='FG_243way_Regular Symbol'!G$16,"",IF(E152=0,"",IF(OR(E152=$AM$1,E152=$BL$1,E153=$AM$1,E153=$BL$1,E154=$AM$1,E154=$BL$1),0,1)))</f>
        <v/>
      </c>
      <c r="BO152" s="128" t="str">
        <f>IF($A152&gt;='FG_243way_Regular Symbol'!H$16,"",IF(F152=0,"",IF(OR(F152=$AM$1,F152=$BL$1,F153=$AM$1,F153=$BL$1,F154=$AM$1,F154=$BL$1),0,1)))</f>
        <v/>
      </c>
      <c r="BQ152" s="2" t="str">
        <f>IF($A152&gt;='FG_243way_Regular Symbol'!D$16,"",IF(B152=0,"",IF(OR(B152=$BQ$1,B152=$BR$1,B153=$BQ$1,B153=$BR$1,B154=$BQ$1,B154=$BR$1),0,1)))</f>
        <v/>
      </c>
      <c r="BR152" s="2" t="str">
        <f>IF($A152&gt;='FG_243way_Regular Symbol'!E$16,"",IF(C152=0,"",IF(OR(C152=$BQ$1,C152=$BR$1,C153=$BQ$1,C153=$BR$1,C154=$BQ$1,C154=$BR$1),0,1)))</f>
        <v/>
      </c>
      <c r="BS152" s="2" t="str">
        <f>IF($A152&gt;='FG_243way_Regular Symbol'!F$16,"",IF(D152=0,"",IF(OR(D152=$BQ$1,D152=$BR$1,D153=$BQ$1,D153=$BR$1,D154=$BQ$1,D154=$BR$1),0,1)))</f>
        <v/>
      </c>
      <c r="BT152" s="2" t="str">
        <f>IF($A152&gt;='FG_243way_Regular Symbol'!G$16,"",IF(E152=0,"",IF(OR(E152=$BQ$1,E152=$BR$1,E153=$BQ$1,E153=$BR$1,E154=$BQ$1,E154=$BR$1),0,1)))</f>
        <v/>
      </c>
      <c r="BU152" s="2" t="str">
        <f>IF($A152&gt;='FG_243way_Regular Symbol'!H$16,"",IF(F152=0,"",IF(OR(F152=$BQ$1,F152=$BR$1,F153=$BQ$1,F153=$BR$1,F154=$BQ$1,F154=$BR$1),0,1)))</f>
        <v/>
      </c>
      <c r="BW152" s="2" t="str">
        <f>IF($A152&gt;='FG_243way_Regular Symbol'!D$16,"",IF(B152=0,"",IF(OR(B152=$BW$1,B153=$BW$1,B154=$BW$1,B152=$BX$1,B153=$BX$1,B154=$BX$1),0,1)))</f>
        <v/>
      </c>
      <c r="BX152" s="2" t="str">
        <f>IF($A152&gt;='FG_243way_Regular Symbol'!E$16,"",IF(C152=0,"",IF(OR(C152=$BW$1,C153=$BW$1,C154=$BW$1,C152=$BX$1,C153=$BX$1,C154=$BX$1),0,1)))</f>
        <v/>
      </c>
      <c r="BY152" s="2" t="str">
        <f>IF($A152&gt;='FG_243way_Regular Symbol'!F$16,"",IF(D152=0,"",IF(OR(D152=$BW$1,D153=$BW$1,D154=$BW$1,D152=$BX$1,D153=$BX$1,D154=$BX$1),0,1)))</f>
        <v/>
      </c>
      <c r="BZ152" s="2" t="str">
        <f>IF($A152&gt;='FG_243way_Regular Symbol'!G$16,"",IF(E152=0,"",IF(OR(E152=$BW$1,E153=$BW$1,E154=$BW$1,E152=$BX$1,E153=$BX$1,E154=$BX$1),0,1)))</f>
        <v/>
      </c>
      <c r="CA152" s="2" t="str">
        <f>IF($A152&gt;='FG_243way_Regular Symbol'!H$16,"",IF(F152=0,"",IF(OR(F152=$BW$1,F153=$BW$1,F154=$BW$1,F152=$BX$1,F153=$BX$1,F154=$BX$1),0,1)))</f>
        <v/>
      </c>
      <c r="CC152" s="2" t="str">
        <f>IF($A152&gt;='FG_243way_Regular Symbol'!D$16,"",IF(B152=0,"",IF(OR(B152=$BW$1,B153=$BW$1,B154=$BW$1,B152=$CD$1,B153=$CD$1,B154=$CD$1),0,1)))</f>
        <v/>
      </c>
      <c r="CD152" s="2" t="str">
        <f>IF($A152&gt;='FG_243way_Regular Symbol'!E$16,"",IF(C152=0,"",IF(OR(C152=$BW$1,C153=$BW$1,C154=$BW$1,C152=$CD$1,C153=$CD$1,C154=$CD$1),0,1)))</f>
        <v/>
      </c>
      <c r="CE152" s="2" t="str">
        <f>IF($A152&gt;='FG_243way_Regular Symbol'!F$16,"",IF(D152=0,"",IF(OR(D152=$BW$1,D153=$BW$1,D154=$BW$1,D152=$CD$1,D153=$CD$1,D154=$CD$1),0,1)))</f>
        <v/>
      </c>
      <c r="CF152" s="2" t="str">
        <f>IF($A152&gt;='FG_243way_Regular Symbol'!G$16,"",IF(E152=0,"",IF(OR(E152=$BW$1,E153=$BW$1,E154=$BW$1,E152=$CD$1,E153=$CD$1,E154=$CD$1),0,1)))</f>
        <v/>
      </c>
      <c r="CG152" s="2" t="str">
        <f>IF($A152&gt;='FG_243way_Regular Symbol'!H$16,"",IF(F152=0,"",IF(OR(F152=$BW$1,F153=$BW$1,F154=$BW$1,F152=$CD$1,F153=$CD$1,F154=$CD$1),0,1)))</f>
        <v/>
      </c>
      <c r="CI152" s="2" t="str">
        <f>IF($A152&gt;='FG_243way_Regular Symbol'!D$16,"",IF(B152=0,"",IF(OR(B152=$BW$1,B153=$BW$1,B154=$BW$1,B152=$CJ$1,B153=$CJ$1,B154=$CJ$1),0,1)))</f>
        <v/>
      </c>
      <c r="CJ152" s="2" t="str">
        <f>IF($A152&gt;='FG_243way_Regular Symbol'!E$16,"",IF(C152=0,"",IF(OR(C152=$BW$1,C153=$BW$1,C154=$BW$1,C152=$CJ$1,C153=$CJ$1,C154=$CJ$1),0,1)))</f>
        <v/>
      </c>
      <c r="CK152" s="2" t="str">
        <f>IF($A152&gt;='FG_243way_Regular Symbol'!F$16,"",IF(D152=0,"",IF(OR(D152=$BW$1,D153=$BW$1,D154=$BW$1,D152=$CJ$1,D153=$CJ$1,D154=$CJ$1),0,1)))</f>
        <v/>
      </c>
      <c r="CL152" s="2" t="str">
        <f>IF($A152&gt;='FG_243way_Regular Symbol'!G$16,"",IF(E152=0,"",IF(OR(E152=$BW$1,E153=$BW$1,E154=$BW$1,E152=$CJ$1,E153=$CJ$1,E154=$CJ$1),0,1)))</f>
        <v/>
      </c>
      <c r="CM152" s="2" t="str">
        <f>IF($A152&gt;='FG_243way_Regular Symbol'!H$16,"",IF(F152=0,"",IF(OR(F152=$BW$1,F153=$BW$1,F154=$BW$1,F152=$CJ$1,F153=$CJ$1,F154=$CJ$1),0,1)))</f>
        <v/>
      </c>
      <c r="CO152" s="2" t="str">
        <f>IF($A152&gt;='FG_243way_Regular Symbol'!D$16,"",IF(B152=0,"",IF(OR(B152=$BW$1,B153=$BW$1,B154=$BW$1,B152=$CP$1,B153=$CP$1,B154=$CP$1),0,1)))</f>
        <v/>
      </c>
      <c r="CP152" s="2" t="str">
        <f>IF($A152&gt;='FG_243way_Regular Symbol'!E$16,"",IF(C152=0,"",IF(OR(C152=$BW$1,C153=$BW$1,C154=$BW$1,C152=$CP$1,C153=$CP$1,C154=$CP$1),0,1)))</f>
        <v/>
      </c>
      <c r="CQ152" s="2" t="str">
        <f>IF($A152&gt;='FG_243way_Regular Symbol'!F$16,"",IF(D152=0,"",IF(OR(D152=$BW$1,D153=$BW$1,D154=$BW$1,D152=$CP$1,D153=$CP$1,D154=$CP$1),0,1)))</f>
        <v/>
      </c>
      <c r="CR152" s="2" t="str">
        <f>IF($A152&gt;='FG_243way_Regular Symbol'!G$16,"",IF(E152=0,"",IF(OR(E152=$BW$1,E153=$BW$1,E154=$BW$1,E152=$CP$1,E153=$CP$1,E154=$CP$1),0,1)))</f>
        <v/>
      </c>
      <c r="CS152" s="2" t="str">
        <f>IF($A152&gt;='FG_243way_Regular Symbol'!H$16,"",IF(F152=0,"",IF(OR(F152=$BW$1,F153=$BW$1,F154=$BW$1,F152=$CP$1,F153=$CP$1,F154=$CP$1),0,1)))</f>
        <v/>
      </c>
      <c r="CU152" s="2" t="str">
        <f>IF($A152&gt;='FG_243way_Regular Symbol'!D$16,"",IF(B152=0,"",IF(OR(B152=$BW$1,B153=$BW$1,B154=$BW$1,B152=$CV$1,B153=$CV$1,B154=$CV$1),0,1)))</f>
        <v/>
      </c>
      <c r="CV152" s="2" t="str">
        <f>IF($A152&gt;='FG_243way_Regular Symbol'!E$16,"",IF(C152=0,"",IF(OR(C152=$BW$1,C153=$BW$1,C154=$BW$1,C152=$CV$1,C153=$CV$1,C154=$CV$1),0,1)))</f>
        <v/>
      </c>
      <c r="CW152" s="2" t="str">
        <f>IF($A152&gt;='FG_243way_Regular Symbol'!F$16,"",IF(D152=0,"",IF(OR(D152=$BW$1,D153=$BW$1,D154=$BW$1,D152=$CV$1,D153=$CV$1,D154=$CV$1),0,1)))</f>
        <v/>
      </c>
      <c r="CX152" s="2" t="str">
        <f>IF($A152&gt;='FG_243way_Regular Symbol'!G$16,"",IF(E152=0,"",IF(OR(E152=$BW$1,E153=$BW$1,E154=$BW$1,E152=$CV$1,E153=$CV$1,E154=$CV$1),0,1)))</f>
        <v/>
      </c>
      <c r="CY152" s="2" t="str">
        <f>IF($A152&gt;='FG_243way_Regular Symbol'!H$16,"",IF(F152=0,"",IF(OR(F152=$BW$1,F153=$BW$1,F154=$BW$1,F152=$CV$1,F153=$CV$1,F154=$CV$1),0,1)))</f>
        <v/>
      </c>
    </row>
    <row r="153" spans="1:103">
      <c r="A153" s="341">
        <f>IF('FG_243way_Regular Symbol'!L152="","",'FG_243way_Regular Symbol'!L152)</f>
        <v>149</v>
      </c>
      <c r="B153" s="184" t="str">
        <f>IF('FG_243way_Regular Symbol'!M152="",
IF($A153-'FG_243way_Regular Symbol'!D$16&gt;='FG_243way_RegularＸ_W()'!B$2-1,"",VLOOKUP($A153-'FG_243way_Regular Symbol'!D$16,'FG_243way_Regular Symbol'!$L$3:$Q$99,'FG_243way_RegularＸ_W()'!B$3+1,FALSE)),
'FG_243way_Regular Symbol'!M152)</f>
        <v/>
      </c>
      <c r="C153" s="184" t="str">
        <f>IF('FG_243way_Regular Symbol'!N152="",
IF($A153-'FG_243way_Regular Symbol'!E$16&gt;='FG_243way_RegularＸ_W()'!C$2-1,"",VLOOKUP($A153-'FG_243way_Regular Symbol'!E$16,'FG_243way_Regular Symbol'!$L$3:$Q$99,'FG_243way_RegularＸ_W()'!C$3+1,FALSE)),
'FG_243way_Regular Symbol'!N152)</f>
        <v/>
      </c>
      <c r="D153" s="184" t="str">
        <f>IF('FG_243way_Regular Symbol'!O152="",
IF($A153-'FG_243way_Regular Symbol'!F$16&gt;='FG_243way_RegularＸ_W()'!D$2-1,"",VLOOKUP($A153-'FG_243way_Regular Symbol'!F$16,'FG_243way_Regular Symbol'!$L$3:$Q$99,'FG_243way_RegularＸ_W()'!D$3+1,FALSE)),
'FG_243way_Regular Symbol'!O152)</f>
        <v/>
      </c>
      <c r="E153" s="184" t="str">
        <f>IF('FG_243way_Regular Symbol'!P152="",
IF($A153-'FG_243way_Regular Symbol'!G$16&gt;='FG_243way_RegularＸ_W()'!E$2-1,"",VLOOKUP($A153-'FG_243way_Regular Symbol'!G$16,'FG_243way_Regular Symbol'!$L$3:$Q$99,'FG_243way_RegularＸ_W()'!E$3+1,FALSE)),
'FG_243way_Regular Symbol'!P152)</f>
        <v/>
      </c>
      <c r="F153" s="358" t="str">
        <f>IF('FG_243way_Regular Symbol'!Q152="",
IF($A153-'FG_243way_Regular Symbol'!H$16&gt;='FG_243way_RegularＸ_W()'!F$2-1,"",VLOOKUP($A153-'FG_243way_Regular Symbol'!H$16,'FG_243way_Regular Symbol'!$L$3:$Q$99,'FG_243way_RegularＸ_W()'!F$3+1,FALSE)),
'FG_243way_Regular Symbol'!Q152)</f>
        <v/>
      </c>
      <c r="O153" s="342" t="str">
        <f>IF($A153&gt;='FG_243way_Regular Symbol'!D$16,"",IF(B153=0,"",IF(OR(B153=$O$1,B153=$P$1,B154=$O$1,B154=$P$1,B155=$O$1,B155=$P$1),0,1)))</f>
        <v/>
      </c>
      <c r="P153" s="2" t="str">
        <f>IF($A153&gt;='FG_243way_Regular Symbol'!E$16,"",IF(C153=0,"",IF(OR(C153=$O$1,C153=$P$1,C154=$O$1,C154=$P$1,C155=$O$1,C155=$P$1),0,1)))</f>
        <v/>
      </c>
      <c r="Q153" s="2" t="str">
        <f>IF($A153&gt;='FG_243way_Regular Symbol'!F$16,"",IF(D153=0,"",IF(OR(D153=$O$1,D153=$P$1,D154=$O$1,D154=$P$1,D155=$O$1,D155=$P$1),0,1)))</f>
        <v/>
      </c>
      <c r="R153" s="2" t="str">
        <f>IF($A153&gt;='FG_243way_Regular Symbol'!G$16,"",IF(E153=0,"",IF(OR(E153=$O$1,E153=$P$1,E154=$O$1,E154=$P$1,E155=$O$1,E155=$P$1),0,1)))</f>
        <v/>
      </c>
      <c r="S153" s="128" t="str">
        <f>IF($A153&gt;='FG_243way_Regular Symbol'!H$16,"",IF(F153=0,"",IF(OR(F153=$O$1,F153=$P$1,F154=$O$1,F154=$P$1,F155=$O$1,F155=$P$1),0,1)))</f>
        <v/>
      </c>
      <c r="U153" s="342" t="str">
        <f>IF($A153&gt;='FG_243way_Regular Symbol'!D$16,"",IF(B153=0,"",IF(OR(B153=$U$1,B153=$V$1,B154=$U$1,B154=$V$1,B155=$U$1,B155=$V$1),0,1)))</f>
        <v/>
      </c>
      <c r="V153" s="2" t="str">
        <f>IF($A153&gt;='FG_243way_Regular Symbol'!E$16,"",IF(C153=0,"",IF(OR(C153=$U$1,C153=$V$1,C154=$U$1,C154=$V$1,C155=$U$1,C155=$V$1),0,1)))</f>
        <v/>
      </c>
      <c r="W153" s="2" t="str">
        <f>IF($A153&gt;='FG_243way_Regular Symbol'!F$16,"",IF(D153=0,"",IF(OR(D153=$U$1,D153=$V$1,D154=$U$1,D154=$V$1,D155=$U$1,D155=$V$1),0,1)))</f>
        <v/>
      </c>
      <c r="X153" s="2" t="str">
        <f>IF($A153&gt;='FG_243way_Regular Symbol'!G$16,"",IF(E153=0,"",IF(OR(E153=$U$1,E153=$V$1,E154=$U$1,E154=$V$1,E155=$U$1,E155=$V$1),0,1)))</f>
        <v/>
      </c>
      <c r="Y153" s="128" t="str">
        <f>IF($A153&gt;='FG_243way_Regular Symbol'!H$16,"",IF(F153=0,"",IF(OR(F153=$U$1,F153=$V$1,F154=$U$1,F154=$V$1,F155=$U$1,F155=$V$1),0,1)))</f>
        <v/>
      </c>
      <c r="AA153" s="342" t="str">
        <f>IF($A153&gt;='FG_243way_Regular Symbol'!D$16,"",IF(B153=0,"",IF(OR(B153=$AA$1,B153=$AB$1,B154=$AA$1,B154=$AB$1,B155=$AA$1,,B155=$AB$1),0,1)))</f>
        <v/>
      </c>
      <c r="AB153" s="2" t="str">
        <f>IF($A153&gt;='FG_243way_Regular Symbol'!E$16,"",IF(C153=0,"",IF(OR(C153=$AA$1,C153=$AB$1,C154=$AA$1,C154=$AB$1,C155=$AA$1,,C155=$AB$1),0,1)))</f>
        <v/>
      </c>
      <c r="AC153" s="2" t="str">
        <f>IF($A153&gt;='FG_243way_Regular Symbol'!F$16,"",IF(D153=0,"",IF(OR(D153=$AA$1,D153=$AB$1,D154=$AA$1,D154=$AB$1,D155=$AA$1,,D155=$AB$1),0,1)))</f>
        <v/>
      </c>
      <c r="AD153" s="2" t="str">
        <f>IF($A153&gt;='FG_243way_Regular Symbol'!G$16,"",IF(E153=0,"",IF(OR(E153=$AA$1,E153=$AB$1,E154=$AA$1,E154=$AB$1,E155=$AA$1,,E155=$AB$1),0,1)))</f>
        <v/>
      </c>
      <c r="AE153" s="128" t="str">
        <f>IF($A153&gt;='FG_243way_Regular Symbol'!H$16,"",IF(F153=0,"",IF(OR(F153=$AA$1,F153=$AB$1,F154=$AA$1,F154=$AB$1,F155=$AA$1,,F155=$AB$1),0,1)))</f>
        <v/>
      </c>
      <c r="AG153" s="342" t="str">
        <f>IF($A153&gt;='FG_243way_Regular Symbol'!D$16,"",IF(B153=0,"",IF(OR(B153=$AG$1,B153=$AH$1,B154=$AG$1,B154=$AH$1,B155=$AG$1,B155=$AH$1),0,1)))</f>
        <v/>
      </c>
      <c r="AH153" s="2" t="str">
        <f>IF($A153&gt;='FG_243way_Regular Symbol'!E$16,"",IF(C153=0,"",IF(OR(C153=$AG$1,C153=$AH$1,C154=$AG$1,C154=$AH$1,C155=$AG$1,C155=$AH$1),0,1)))</f>
        <v/>
      </c>
      <c r="AI153" s="2" t="str">
        <f>IF($A153&gt;='FG_243way_Regular Symbol'!F$16,"",IF(D153=0,"",IF(OR(D153=$AG$1,D153=$AH$1,D154=$AG$1,D154=$AH$1,D155=$AG$1,D155=$AH$1),0,1)))</f>
        <v/>
      </c>
      <c r="AJ153" s="2" t="str">
        <f>IF($A153&gt;='FG_243way_Regular Symbol'!G$16,"",IF(E153=0,"",IF(OR(E153=$AG$1,E153=$AH$1,E154=$AG$1,E154=$AH$1,E155=$AG$1,E155=$AH$1),0,1)))</f>
        <v/>
      </c>
      <c r="AK153" s="128" t="str">
        <f>IF($A153&gt;='FG_243way_Regular Symbol'!H$16,"",IF(F153=0,"",IF(OR(F153=$AG$1,F153=$AH$1,F154=$AG$1,F154=$AH$1,F155=$AG$1,F155=$AH$1),0,1)))</f>
        <v/>
      </c>
      <c r="AM153" s="342" t="str">
        <f>IF($A153&gt;='FG_243way_Regular Symbol'!D$16,"",IF(B153=0,"",IF(OR(B153=$AM$1,B153=$AN$1,B154=$AM$1,B154=$AN$1,B155=$AM$1,B155=$AN$1),0,1)))</f>
        <v/>
      </c>
      <c r="AN153" s="2" t="str">
        <f>IF($A153&gt;='FG_243way_Regular Symbol'!E$16,"",IF(C153=0,"",IF(OR(C153=$AM$1,C153=$AN$1,C154=$AM$1,C154=$AN$1,C155=$AM$1,C155=$AN$1),0,1)))</f>
        <v/>
      </c>
      <c r="AO153" s="2" t="str">
        <f>IF($A153&gt;='FG_243way_Regular Symbol'!F$16,"",IF(D153=0,"",IF(OR(D153=$AM$1,D153=$AN$1,D154=$AM$1,D154=$AN$1,D155=$AM$1,D155=$AN$1),0,1)))</f>
        <v/>
      </c>
      <c r="AP153" s="2" t="str">
        <f>IF($A153&gt;='FG_243way_Regular Symbol'!G$16,"",IF(E153=0,"",IF(OR(E153=$AM$1,E153=$AN$1,E154=$AM$1,E154=$AN$1,E155=$AM$1,E155=$AN$1),0,1)))</f>
        <v/>
      </c>
      <c r="AQ153" s="128" t="str">
        <f>IF($A153&gt;='FG_243way_Regular Symbol'!H$16,"",IF(F153=0,"",IF(OR(F153=$AM$1,F153=$AN$1,F154=$AM$1,F154=$AN$1,F155=$AM$1,F155=$AN$1),0,1)))</f>
        <v/>
      </c>
      <c r="AS153" s="342" t="str">
        <f>IF($A153&gt;='FG_243way_Regular Symbol'!D$16,"",IF(B153=0,"",IF(OR(B153=$AM$1,B153=$AT$1,B154=$AM$1,B154=$AT$1,B155=$AM$1,B155=$AT$1),0,1)))</f>
        <v/>
      </c>
      <c r="AT153" s="2" t="str">
        <f>IF($A153&gt;='FG_243way_Regular Symbol'!E$16,"",IF(C153=0,"",IF(OR(C153=$AM$1,C153=$AT$1,C154=$AM$1,C154=$AT$1,C155=$AM$1,C155=$AT$1),0,1)))</f>
        <v/>
      </c>
      <c r="AU153" s="2" t="str">
        <f>IF($A153&gt;='FG_243way_Regular Symbol'!F$16,"",IF(D153=0,"",IF(OR(D153=$AM$1,D153=$AT$1,D154=$AM$1,D154=$AT$1,D155=$AM$1,D155=$AT$1),0,1)))</f>
        <v/>
      </c>
      <c r="AV153" s="2" t="str">
        <f>IF($A153&gt;='FG_243way_Regular Symbol'!G$16,"",IF(E153=0,"",IF(OR(E153=$AM$1,E153=$AT$1,E154=$AM$1,E154=$AT$1,E155=$AM$1,E155=$AT$1),0,1)))</f>
        <v/>
      </c>
      <c r="AW153" s="128" t="str">
        <f>IF($A153&gt;='FG_243way_Regular Symbol'!H$16,"",IF(F153=0,"",IF(OR(F153=$AM$1,F153=$AT$1,F154=$AM$1,F154=$AT$1,F155=$AM$1,F155=$AT$1),0,1)))</f>
        <v/>
      </c>
      <c r="AY153" s="342" t="str">
        <f>IF($A153&gt;='FG_243way_Regular Symbol'!D$16,"",IF(B153=0,"",IF(OR(B153=$AM$1,B153=$AZ$1,B154=$AM$1,B154=$AZ$1,B155=$AM$1,B155=$AZ$1),0,1)))</f>
        <v/>
      </c>
      <c r="AZ153" s="2" t="str">
        <f>IF($A153&gt;='FG_243way_Regular Symbol'!E$16,"",IF(C153=0,"",IF(OR(C153=$AM$1,C153=$AZ$1,C154=$AM$1,C154=$AZ$1,C155=$AM$1,C155=$AZ$1),0,1)))</f>
        <v/>
      </c>
      <c r="BA153" s="2" t="str">
        <f>IF($A153&gt;='FG_243way_Regular Symbol'!F$16,"",IF(D153=0,"",IF(OR(D153=$AM$1,D153=$AZ$1,D154=$AM$1,D154=$AZ$1,D155=$AM$1,D155=$AZ$1),0,1)))</f>
        <v/>
      </c>
      <c r="BB153" s="2" t="str">
        <f>IF($A153&gt;='FG_243way_Regular Symbol'!G$16,"",IF(E153=0,"",IF(OR(E153=$AM$1,E153=$AZ$1,E154=$AM$1,E154=$AZ$1,E155=$AM$1,E155=$AZ$1),0,1)))</f>
        <v/>
      </c>
      <c r="BC153" s="128" t="str">
        <f>IF($A153&gt;='FG_243way_Regular Symbol'!H$16,"",IF(F153=0,"",IF(OR(F153=$AM$1,F153=$AZ$1,F154=$AM$1,F154=$AZ$1,F155=$AM$1,F155=$AZ$1),0,1)))</f>
        <v/>
      </c>
      <c r="BE153" s="342"/>
      <c r="BF153" s="2"/>
      <c r="BG153" s="2" t="str">
        <f>IF($A153&gt;='FG_243way_Regular Symbol'!F$16,"",IF(D153=0,"",COUNTIF(D153:D155,$BF$1)))</f>
        <v/>
      </c>
      <c r="BH153" s="2" t="str">
        <f>IF($A153&gt;='FG_243way_Regular Symbol'!G$16,"",IF(E153=0,"",COUNTIF(E153:E155,$BF$1)))</f>
        <v/>
      </c>
      <c r="BI153" s="2" t="str">
        <f>IF($A153&gt;='FG_243way_Regular Symbol'!H$16,"",IF(F153=0,"",COUNTIF(F153:F155,$BF$1)))</f>
        <v/>
      </c>
      <c r="BK153" s="342"/>
      <c r="BL153" s="2"/>
      <c r="BM153" s="2" t="str">
        <f>IF($A153&gt;='FG_243way_Regular Symbol'!F$16,"",IF(D153=0,"",IF(OR(D153=$AM$1,D153=$BL$1,D154=$AM$1,D154=$BL$1,D155=$AM$1,D155=$BL$1),0,1)))</f>
        <v/>
      </c>
      <c r="BN153" s="2" t="str">
        <f>IF($A153&gt;='FG_243way_Regular Symbol'!G$16,"",IF(E153=0,"",IF(OR(E153=$AM$1,E153=$BL$1,E154=$AM$1,E154=$BL$1,E155=$AM$1,E155=$BL$1),0,1)))</f>
        <v/>
      </c>
      <c r="BO153" s="128" t="str">
        <f>IF($A153&gt;='FG_243way_Regular Symbol'!H$16,"",IF(F153=0,"",IF(OR(F153=$AM$1,F153=$BL$1,F154=$AM$1,F154=$BL$1,F155=$AM$1,F155=$BL$1),0,1)))</f>
        <v/>
      </c>
      <c r="BQ153" s="2" t="str">
        <f>IF($A153&gt;='FG_243way_Regular Symbol'!D$16,"",IF(B153=0,"",IF(OR(B153=$BQ$1,B153=$BR$1,B154=$BQ$1,B154=$BR$1,B155=$BQ$1,B155=$BR$1),0,1)))</f>
        <v/>
      </c>
      <c r="BR153" s="2" t="str">
        <f>IF($A153&gt;='FG_243way_Regular Symbol'!E$16,"",IF(C153=0,"",IF(OR(C153=$BQ$1,C153=$BR$1,C154=$BQ$1,C154=$BR$1,C155=$BQ$1,C155=$BR$1),0,1)))</f>
        <v/>
      </c>
      <c r="BS153" s="2" t="str">
        <f>IF($A153&gt;='FG_243way_Regular Symbol'!F$16,"",IF(D153=0,"",IF(OR(D153=$BQ$1,D153=$BR$1,D154=$BQ$1,D154=$BR$1,D155=$BQ$1,D155=$BR$1),0,1)))</f>
        <v/>
      </c>
      <c r="BT153" s="2" t="str">
        <f>IF($A153&gt;='FG_243way_Regular Symbol'!G$16,"",IF(E153=0,"",IF(OR(E153=$BQ$1,E153=$BR$1,E154=$BQ$1,E154=$BR$1,E155=$BQ$1,E155=$BR$1),0,1)))</f>
        <v/>
      </c>
      <c r="BU153" s="2" t="str">
        <f>IF($A153&gt;='FG_243way_Regular Symbol'!H$16,"",IF(F153=0,"",IF(OR(F153=$BQ$1,F153=$BR$1,F154=$BQ$1,F154=$BR$1,F155=$BQ$1,F155=$BR$1),0,1)))</f>
        <v/>
      </c>
      <c r="BW153" s="2" t="str">
        <f>IF($A153&gt;='FG_243way_Regular Symbol'!D$16,"",IF(B153=0,"",IF(OR(B153=$BW$1,B154=$BW$1,B155=$BW$1,B153=$BX$1,B154=$BX$1,B155=$BX$1),0,1)))</f>
        <v/>
      </c>
      <c r="BX153" s="2" t="str">
        <f>IF($A153&gt;='FG_243way_Regular Symbol'!E$16,"",IF(C153=0,"",IF(OR(C153=$BW$1,C154=$BW$1,C155=$BW$1,C153=$BX$1,C154=$BX$1,C155=$BX$1),0,1)))</f>
        <v/>
      </c>
      <c r="BY153" s="2" t="str">
        <f>IF($A153&gt;='FG_243way_Regular Symbol'!F$16,"",IF(D153=0,"",IF(OR(D153=$BW$1,D154=$BW$1,D155=$BW$1,D153=$BX$1,D154=$BX$1,D155=$BX$1),0,1)))</f>
        <v/>
      </c>
      <c r="BZ153" s="2" t="str">
        <f>IF($A153&gt;='FG_243way_Regular Symbol'!G$16,"",IF(E153=0,"",IF(OR(E153=$BW$1,E154=$BW$1,E155=$BW$1,E153=$BX$1,E154=$BX$1,E155=$BX$1),0,1)))</f>
        <v/>
      </c>
      <c r="CA153" s="2" t="str">
        <f>IF($A153&gt;='FG_243way_Regular Symbol'!H$16,"",IF(F153=0,"",IF(OR(F153=$BW$1,F154=$BW$1,F155=$BW$1,F153=$BX$1,F154=$BX$1,F155=$BX$1),0,1)))</f>
        <v/>
      </c>
      <c r="CC153" s="2" t="str">
        <f>IF($A153&gt;='FG_243way_Regular Symbol'!D$16,"",IF(B153=0,"",IF(OR(B153=$BW$1,B154=$BW$1,B155=$BW$1,B153=$CD$1,B154=$CD$1,B155=$CD$1),0,1)))</f>
        <v/>
      </c>
      <c r="CD153" s="2" t="str">
        <f>IF($A153&gt;='FG_243way_Regular Symbol'!E$16,"",IF(C153=0,"",IF(OR(C153=$BW$1,C154=$BW$1,C155=$BW$1,C153=$CD$1,C154=$CD$1,C155=$CD$1),0,1)))</f>
        <v/>
      </c>
      <c r="CE153" s="2" t="str">
        <f>IF($A153&gt;='FG_243way_Regular Symbol'!F$16,"",IF(D153=0,"",IF(OR(D153=$BW$1,D154=$BW$1,D155=$BW$1,D153=$CD$1,D154=$CD$1,D155=$CD$1),0,1)))</f>
        <v/>
      </c>
      <c r="CF153" s="2" t="str">
        <f>IF($A153&gt;='FG_243way_Regular Symbol'!G$16,"",IF(E153=0,"",IF(OR(E153=$BW$1,E154=$BW$1,E155=$BW$1,E153=$CD$1,E154=$CD$1,E155=$CD$1),0,1)))</f>
        <v/>
      </c>
      <c r="CG153" s="2" t="str">
        <f>IF($A153&gt;='FG_243way_Regular Symbol'!H$16,"",IF(F153=0,"",IF(OR(F153=$BW$1,F154=$BW$1,F155=$BW$1,F153=$CD$1,F154=$CD$1,F155=$CD$1),0,1)))</f>
        <v/>
      </c>
      <c r="CI153" s="2" t="str">
        <f>IF($A153&gt;='FG_243way_Regular Symbol'!D$16,"",IF(B153=0,"",IF(OR(B153=$BW$1,B154=$BW$1,B155=$BW$1,B153=$CJ$1,B154=$CJ$1,B155=$CJ$1),0,1)))</f>
        <v/>
      </c>
      <c r="CJ153" s="2" t="str">
        <f>IF($A153&gt;='FG_243way_Regular Symbol'!E$16,"",IF(C153=0,"",IF(OR(C153=$BW$1,C154=$BW$1,C155=$BW$1,C153=$CJ$1,C154=$CJ$1,C155=$CJ$1),0,1)))</f>
        <v/>
      </c>
      <c r="CK153" s="2" t="str">
        <f>IF($A153&gt;='FG_243way_Regular Symbol'!F$16,"",IF(D153=0,"",IF(OR(D153=$BW$1,D154=$BW$1,D155=$BW$1,D153=$CJ$1,D154=$CJ$1,D155=$CJ$1),0,1)))</f>
        <v/>
      </c>
      <c r="CL153" s="2" t="str">
        <f>IF($A153&gt;='FG_243way_Regular Symbol'!G$16,"",IF(E153=0,"",IF(OR(E153=$BW$1,E154=$BW$1,E155=$BW$1,E153=$CJ$1,E154=$CJ$1,E155=$CJ$1),0,1)))</f>
        <v/>
      </c>
      <c r="CM153" s="2" t="str">
        <f>IF($A153&gt;='FG_243way_Regular Symbol'!H$16,"",IF(F153=0,"",IF(OR(F153=$BW$1,F154=$BW$1,F155=$BW$1,F153=$CJ$1,F154=$CJ$1,F155=$CJ$1),0,1)))</f>
        <v/>
      </c>
      <c r="CO153" s="2" t="str">
        <f>IF($A153&gt;='FG_243way_Regular Symbol'!D$16,"",IF(B153=0,"",IF(OR(B153=$BW$1,B154=$BW$1,B155=$BW$1,B153=$CP$1,B154=$CP$1,B155=$CP$1),0,1)))</f>
        <v/>
      </c>
      <c r="CP153" s="2" t="str">
        <f>IF($A153&gt;='FG_243way_Regular Symbol'!E$16,"",IF(C153=0,"",IF(OR(C153=$BW$1,C154=$BW$1,C155=$BW$1,C153=$CP$1,C154=$CP$1,C155=$CP$1),0,1)))</f>
        <v/>
      </c>
      <c r="CQ153" s="2" t="str">
        <f>IF($A153&gt;='FG_243way_Regular Symbol'!F$16,"",IF(D153=0,"",IF(OR(D153=$BW$1,D154=$BW$1,D155=$BW$1,D153=$CP$1,D154=$CP$1,D155=$CP$1),0,1)))</f>
        <v/>
      </c>
      <c r="CR153" s="2" t="str">
        <f>IF($A153&gt;='FG_243way_Regular Symbol'!G$16,"",IF(E153=0,"",IF(OR(E153=$BW$1,E154=$BW$1,E155=$BW$1,E153=$CP$1,E154=$CP$1,E155=$CP$1),0,1)))</f>
        <v/>
      </c>
      <c r="CS153" s="2" t="str">
        <f>IF($A153&gt;='FG_243way_Regular Symbol'!H$16,"",IF(F153=0,"",IF(OR(F153=$BW$1,F154=$BW$1,F155=$BW$1,F153=$CP$1,F154=$CP$1,F155=$CP$1),0,1)))</f>
        <v/>
      </c>
      <c r="CU153" s="2" t="str">
        <f>IF($A153&gt;='FG_243way_Regular Symbol'!D$16,"",IF(B153=0,"",IF(OR(B153=$BW$1,B154=$BW$1,B155=$BW$1,B153=$CV$1,B154=$CV$1,B155=$CV$1),0,1)))</f>
        <v/>
      </c>
      <c r="CV153" s="2" t="str">
        <f>IF($A153&gt;='FG_243way_Regular Symbol'!E$16,"",IF(C153=0,"",IF(OR(C153=$BW$1,C154=$BW$1,C155=$BW$1,C153=$CV$1,C154=$CV$1,C155=$CV$1),0,1)))</f>
        <v/>
      </c>
      <c r="CW153" s="2" t="str">
        <f>IF($A153&gt;='FG_243way_Regular Symbol'!F$16,"",IF(D153=0,"",IF(OR(D153=$BW$1,D154=$BW$1,D155=$BW$1,D153=$CV$1,D154=$CV$1,D155=$CV$1),0,1)))</f>
        <v/>
      </c>
      <c r="CX153" s="2" t="str">
        <f>IF($A153&gt;='FG_243way_Regular Symbol'!G$16,"",IF(E153=0,"",IF(OR(E153=$BW$1,E154=$BW$1,E155=$BW$1,E153=$CV$1,E154=$CV$1,E155=$CV$1),0,1)))</f>
        <v/>
      </c>
      <c r="CY153" s="2" t="str">
        <f>IF($A153&gt;='FG_243way_Regular Symbol'!H$16,"",IF(F153=0,"",IF(OR(F153=$BW$1,F154=$BW$1,F155=$BW$1,F153=$CV$1,F154=$CV$1,F155=$CV$1),0,1)))</f>
        <v/>
      </c>
    </row>
    <row r="154" spans="1:103">
      <c r="A154" s="341">
        <f>IF('FG_243way_Regular Symbol'!L153="","",'FG_243way_Regular Symbol'!L153)</f>
        <v>150</v>
      </c>
      <c r="B154" s="184" t="str">
        <f>IF('FG_243way_Regular Symbol'!M153="",
IF($A154-'FG_243way_Regular Symbol'!D$16&gt;='FG_243way_RegularＸ_W()'!B$2-1,"",VLOOKUP($A154-'FG_243way_Regular Symbol'!D$16,'FG_243way_Regular Symbol'!$L$3:$Q$99,'FG_243way_RegularＸ_W()'!B$3+1,FALSE)),
'FG_243way_Regular Symbol'!M153)</f>
        <v/>
      </c>
      <c r="C154" s="184" t="str">
        <f>IF('FG_243way_Regular Symbol'!N153="",
IF($A154-'FG_243way_Regular Symbol'!E$16&gt;='FG_243way_RegularＸ_W()'!C$2-1,"",VLOOKUP($A154-'FG_243way_Regular Symbol'!E$16,'FG_243way_Regular Symbol'!$L$3:$Q$99,'FG_243way_RegularＸ_W()'!C$3+1,FALSE)),
'FG_243way_Regular Symbol'!N153)</f>
        <v/>
      </c>
      <c r="D154" s="184" t="str">
        <f>IF('FG_243way_Regular Symbol'!O153="",
IF($A154-'FG_243way_Regular Symbol'!F$16&gt;='FG_243way_RegularＸ_W()'!D$2-1,"",VLOOKUP($A154-'FG_243way_Regular Symbol'!F$16,'FG_243way_Regular Symbol'!$L$3:$Q$99,'FG_243way_RegularＸ_W()'!D$3+1,FALSE)),
'FG_243way_Regular Symbol'!O153)</f>
        <v/>
      </c>
      <c r="E154" s="184" t="str">
        <f>IF('FG_243way_Regular Symbol'!P153="",
IF($A154-'FG_243way_Regular Symbol'!G$16&gt;='FG_243way_RegularＸ_W()'!E$2-1,"",VLOOKUP($A154-'FG_243way_Regular Symbol'!G$16,'FG_243way_Regular Symbol'!$L$3:$Q$99,'FG_243way_RegularＸ_W()'!E$3+1,FALSE)),
'FG_243way_Regular Symbol'!P153)</f>
        <v/>
      </c>
      <c r="F154" s="358" t="str">
        <f>IF('FG_243way_Regular Symbol'!Q153="",
IF($A154-'FG_243way_Regular Symbol'!H$16&gt;='FG_243way_RegularＸ_W()'!F$2-1,"",VLOOKUP($A154-'FG_243way_Regular Symbol'!H$16,'FG_243way_Regular Symbol'!$L$3:$Q$99,'FG_243way_RegularＸ_W()'!F$3+1,FALSE)),
'FG_243way_Regular Symbol'!Q153)</f>
        <v/>
      </c>
      <c r="O154" s="342" t="str">
        <f>IF($A154&gt;='FG_243way_Regular Symbol'!D$16,"",IF(B154=0,"",IF(OR(B154=$O$1,B154=$P$1,B155=$O$1,B155=$P$1,B156=$O$1,B156=$P$1),0,1)))</f>
        <v/>
      </c>
      <c r="P154" s="2" t="str">
        <f>IF($A154&gt;='FG_243way_Regular Symbol'!E$16,"",IF(C154=0,"",IF(OR(C154=$O$1,C154=$P$1,C155=$O$1,C155=$P$1,C156=$O$1,C156=$P$1),0,1)))</f>
        <v/>
      </c>
      <c r="Q154" s="2" t="str">
        <f>IF($A154&gt;='FG_243way_Regular Symbol'!F$16,"",IF(D154=0,"",IF(OR(D154=$O$1,D154=$P$1,D155=$O$1,D155=$P$1,D156=$O$1,D156=$P$1),0,1)))</f>
        <v/>
      </c>
      <c r="R154" s="2" t="str">
        <f>IF($A154&gt;='FG_243way_Regular Symbol'!G$16,"",IF(E154=0,"",IF(OR(E154=$O$1,E154=$P$1,E155=$O$1,E155=$P$1,E156=$O$1,E156=$P$1),0,1)))</f>
        <v/>
      </c>
      <c r="S154" s="128" t="str">
        <f>IF($A154&gt;='FG_243way_Regular Symbol'!H$16,"",IF(F154=0,"",IF(OR(F154=$O$1,F154=$P$1,F155=$O$1,F155=$P$1,F156=$O$1,F156=$P$1),0,1)))</f>
        <v/>
      </c>
      <c r="U154" s="342" t="str">
        <f>IF($A154&gt;='FG_243way_Regular Symbol'!D$16,"",IF(B154=0,"",IF(OR(B154=$U$1,B154=$V$1,B155=$U$1,B155=$V$1,B156=$U$1,B156=$V$1),0,1)))</f>
        <v/>
      </c>
      <c r="V154" s="2" t="str">
        <f>IF($A154&gt;='FG_243way_Regular Symbol'!E$16,"",IF(C154=0,"",IF(OR(C154=$U$1,C154=$V$1,C155=$U$1,C155=$V$1,C156=$U$1,C156=$V$1),0,1)))</f>
        <v/>
      </c>
      <c r="W154" s="2" t="str">
        <f>IF($A154&gt;='FG_243way_Regular Symbol'!F$16,"",IF(D154=0,"",IF(OR(D154=$U$1,D154=$V$1,D155=$U$1,D155=$V$1,D156=$U$1,D156=$V$1),0,1)))</f>
        <v/>
      </c>
      <c r="X154" s="2" t="str">
        <f>IF($A154&gt;='FG_243way_Regular Symbol'!G$16,"",IF(E154=0,"",IF(OR(E154=$U$1,E154=$V$1,E155=$U$1,E155=$V$1,E156=$U$1,E156=$V$1),0,1)))</f>
        <v/>
      </c>
      <c r="Y154" s="128" t="str">
        <f>IF($A154&gt;='FG_243way_Regular Symbol'!H$16,"",IF(F154=0,"",IF(OR(F154=$U$1,F154=$V$1,F155=$U$1,F155=$V$1,F156=$U$1,F156=$V$1),0,1)))</f>
        <v/>
      </c>
      <c r="AA154" s="342" t="str">
        <f>IF($A154&gt;='FG_243way_Regular Symbol'!D$16,"",IF(B154=0,"",IF(OR(B154=$AA$1,B154=$AB$1,B155=$AA$1,B155=$AB$1,B156=$AA$1,,B156=$AB$1),0,1)))</f>
        <v/>
      </c>
      <c r="AB154" s="2" t="str">
        <f>IF($A154&gt;='FG_243way_Regular Symbol'!E$16,"",IF(C154=0,"",IF(OR(C154=$AA$1,C154=$AB$1,C155=$AA$1,C155=$AB$1,C156=$AA$1,,C156=$AB$1),0,1)))</f>
        <v/>
      </c>
      <c r="AC154" s="2" t="str">
        <f>IF($A154&gt;='FG_243way_Regular Symbol'!F$16,"",IF(D154=0,"",IF(OR(D154=$AA$1,D154=$AB$1,D155=$AA$1,D155=$AB$1,D156=$AA$1,,D156=$AB$1),0,1)))</f>
        <v/>
      </c>
      <c r="AD154" s="2" t="str">
        <f>IF($A154&gt;='FG_243way_Regular Symbol'!G$16,"",IF(E154=0,"",IF(OR(E154=$AA$1,E154=$AB$1,E155=$AA$1,E155=$AB$1,E156=$AA$1,,E156=$AB$1),0,1)))</f>
        <v/>
      </c>
      <c r="AE154" s="128" t="str">
        <f>IF($A154&gt;='FG_243way_Regular Symbol'!H$16,"",IF(F154=0,"",IF(OR(F154=$AA$1,F154=$AB$1,F155=$AA$1,F155=$AB$1,F156=$AA$1,,F156=$AB$1),0,1)))</f>
        <v/>
      </c>
      <c r="AG154" s="342" t="str">
        <f>IF($A154&gt;='FG_243way_Regular Symbol'!D$16,"",IF(B154=0,"",IF(OR(B154=$AG$1,B154=$AH$1,B155=$AG$1,B155=$AH$1,B156=$AG$1,B156=$AH$1),0,1)))</f>
        <v/>
      </c>
      <c r="AH154" s="2" t="str">
        <f>IF($A154&gt;='FG_243way_Regular Symbol'!E$16,"",IF(C154=0,"",IF(OR(C154=$AG$1,C154=$AH$1,C155=$AG$1,C155=$AH$1,C156=$AG$1,C156=$AH$1),0,1)))</f>
        <v/>
      </c>
      <c r="AI154" s="2" t="str">
        <f>IF($A154&gt;='FG_243way_Regular Symbol'!F$16,"",IF(D154=0,"",IF(OR(D154=$AG$1,D154=$AH$1,D155=$AG$1,D155=$AH$1,D156=$AG$1,D156=$AH$1),0,1)))</f>
        <v/>
      </c>
      <c r="AJ154" s="2" t="str">
        <f>IF($A154&gt;='FG_243way_Regular Symbol'!G$16,"",IF(E154=0,"",IF(OR(E154=$AG$1,E154=$AH$1,E155=$AG$1,E155=$AH$1,E156=$AG$1,E156=$AH$1),0,1)))</f>
        <v/>
      </c>
      <c r="AK154" s="128" t="str">
        <f>IF($A154&gt;='FG_243way_Regular Symbol'!H$16,"",IF(F154=0,"",IF(OR(F154=$AG$1,F154=$AH$1,F155=$AG$1,F155=$AH$1,F156=$AG$1,F156=$AH$1),0,1)))</f>
        <v/>
      </c>
      <c r="AM154" s="342" t="str">
        <f>IF($A154&gt;='FG_243way_Regular Symbol'!D$16,"",IF(B154=0,"",IF(OR(B154=$AM$1,B154=$AN$1,B155=$AM$1,B155=$AN$1,B156=$AM$1,B156=$AN$1),0,1)))</f>
        <v/>
      </c>
      <c r="AN154" s="2" t="str">
        <f>IF($A154&gt;='FG_243way_Regular Symbol'!E$16,"",IF(C154=0,"",IF(OR(C154=$AM$1,C154=$AN$1,C155=$AM$1,C155=$AN$1,C156=$AM$1,C156=$AN$1),0,1)))</f>
        <v/>
      </c>
      <c r="AO154" s="2" t="str">
        <f>IF($A154&gt;='FG_243way_Regular Symbol'!F$16,"",IF(D154=0,"",IF(OR(D154=$AM$1,D154=$AN$1,D155=$AM$1,D155=$AN$1,D156=$AM$1,D156=$AN$1),0,1)))</f>
        <v/>
      </c>
      <c r="AP154" s="2" t="str">
        <f>IF($A154&gt;='FG_243way_Regular Symbol'!G$16,"",IF(E154=0,"",IF(OR(E154=$AM$1,E154=$AN$1,E155=$AM$1,E155=$AN$1,E156=$AM$1,E156=$AN$1),0,1)))</f>
        <v/>
      </c>
      <c r="AQ154" s="128" t="str">
        <f>IF($A154&gt;='FG_243way_Regular Symbol'!H$16,"",IF(F154=0,"",IF(OR(F154=$AM$1,F154=$AN$1,F155=$AM$1,F155=$AN$1,F156=$AM$1,F156=$AN$1),0,1)))</f>
        <v/>
      </c>
      <c r="AS154" s="342" t="str">
        <f>IF($A154&gt;='FG_243way_Regular Symbol'!D$16,"",IF(B154=0,"",IF(OR(B154=$AM$1,B154=$AT$1,B155=$AM$1,B155=$AT$1,B156=$AM$1,B156=$AT$1),0,1)))</f>
        <v/>
      </c>
      <c r="AT154" s="2" t="str">
        <f>IF($A154&gt;='FG_243way_Regular Symbol'!E$16,"",IF(C154=0,"",IF(OR(C154=$AM$1,C154=$AT$1,C155=$AM$1,C155=$AT$1,C156=$AM$1,C156=$AT$1),0,1)))</f>
        <v/>
      </c>
      <c r="AU154" s="2" t="str">
        <f>IF($A154&gt;='FG_243way_Regular Symbol'!F$16,"",IF(D154=0,"",IF(OR(D154=$AM$1,D154=$AT$1,D155=$AM$1,D155=$AT$1,D156=$AM$1,D156=$AT$1),0,1)))</f>
        <v/>
      </c>
      <c r="AV154" s="2" t="str">
        <f>IF($A154&gt;='FG_243way_Regular Symbol'!G$16,"",IF(E154=0,"",IF(OR(E154=$AM$1,E154=$AT$1,E155=$AM$1,E155=$AT$1,E156=$AM$1,E156=$AT$1),0,1)))</f>
        <v/>
      </c>
      <c r="AW154" s="128" t="str">
        <f>IF($A154&gt;='FG_243way_Regular Symbol'!H$16,"",IF(F154=0,"",IF(OR(F154=$AM$1,F154=$AT$1,F155=$AM$1,F155=$AT$1,F156=$AM$1,F156=$AT$1),0,1)))</f>
        <v/>
      </c>
      <c r="AY154" s="342" t="str">
        <f>IF($A154&gt;='FG_243way_Regular Symbol'!D$16,"",IF(B154=0,"",IF(OR(B154=$AM$1,B154=$AZ$1,B155=$AM$1,B155=$AZ$1,B156=$AM$1,B156=$AZ$1),0,1)))</f>
        <v/>
      </c>
      <c r="AZ154" s="2" t="str">
        <f>IF($A154&gt;='FG_243way_Regular Symbol'!E$16,"",IF(C154=0,"",IF(OR(C154=$AM$1,C154=$AZ$1,C155=$AM$1,C155=$AZ$1,C156=$AM$1,C156=$AZ$1),0,1)))</f>
        <v/>
      </c>
      <c r="BA154" s="2" t="str">
        <f>IF($A154&gt;='FG_243way_Regular Symbol'!F$16,"",IF(D154=0,"",IF(OR(D154=$AM$1,D154=$AZ$1,D155=$AM$1,D155=$AZ$1,D156=$AM$1,D156=$AZ$1),0,1)))</f>
        <v/>
      </c>
      <c r="BB154" s="2" t="str">
        <f>IF($A154&gt;='FG_243way_Regular Symbol'!G$16,"",IF(E154=0,"",IF(OR(E154=$AM$1,E154=$AZ$1,E155=$AM$1,E155=$AZ$1,E156=$AM$1,E156=$AZ$1),0,1)))</f>
        <v/>
      </c>
      <c r="BC154" s="128" t="str">
        <f>IF($A154&gt;='FG_243way_Regular Symbol'!H$16,"",IF(F154=0,"",IF(OR(F154=$AM$1,F154=$AZ$1,F155=$AM$1,F155=$AZ$1,F156=$AM$1,F156=$AZ$1),0,1)))</f>
        <v/>
      </c>
      <c r="BE154" s="342"/>
      <c r="BF154" s="2"/>
      <c r="BG154" s="2" t="str">
        <f>IF($A154&gt;='FG_243way_Regular Symbol'!F$16,"",IF(D154=0,"",COUNTIF(D154:D156,$BF$1)))</f>
        <v/>
      </c>
      <c r="BH154" s="2" t="str">
        <f>IF($A154&gt;='FG_243way_Regular Symbol'!G$16,"",IF(E154=0,"",COUNTIF(E154:E156,$BF$1)))</f>
        <v/>
      </c>
      <c r="BI154" s="2" t="str">
        <f>IF($A154&gt;='FG_243way_Regular Symbol'!H$16,"",IF(F154=0,"",COUNTIF(F154:F156,$BF$1)))</f>
        <v/>
      </c>
      <c r="BK154" s="342"/>
      <c r="BL154" s="2"/>
      <c r="BM154" s="2" t="str">
        <f>IF($A154&gt;='FG_243way_Regular Symbol'!F$16,"",IF(D154=0,"",IF(OR(D154=$AM$1,D154=$BL$1,D155=$AM$1,D155=$BL$1,D156=$AM$1,D156=$BL$1),0,1)))</f>
        <v/>
      </c>
      <c r="BN154" s="2" t="str">
        <f>IF($A154&gt;='FG_243way_Regular Symbol'!G$16,"",IF(E154=0,"",IF(OR(E154=$AM$1,E154=$BL$1,E155=$AM$1,E155=$BL$1,E156=$AM$1,E156=$BL$1),0,1)))</f>
        <v/>
      </c>
      <c r="BO154" s="128" t="str">
        <f>IF($A154&gt;='FG_243way_Regular Symbol'!H$16,"",IF(F154=0,"",IF(OR(F154=$AM$1,F154=$BL$1,F155=$AM$1,F155=$BL$1,F156=$AM$1,F156=$BL$1),0,1)))</f>
        <v/>
      </c>
      <c r="BQ154" s="2" t="str">
        <f>IF($A154&gt;='FG_243way_Regular Symbol'!D$16,"",IF(B154=0,"",IF(OR(B154=$BQ$1,B154=$BR$1,B155=$BQ$1,B155=$BR$1,B156=$BQ$1,B156=$BR$1),0,1)))</f>
        <v/>
      </c>
      <c r="BR154" s="2" t="str">
        <f>IF($A154&gt;='FG_243way_Regular Symbol'!E$16,"",IF(C154=0,"",IF(OR(C154=$BQ$1,C154=$BR$1,C155=$BQ$1,C155=$BR$1,C156=$BQ$1,C156=$BR$1),0,1)))</f>
        <v/>
      </c>
      <c r="BS154" s="2" t="str">
        <f>IF($A154&gt;='FG_243way_Regular Symbol'!F$16,"",IF(D154=0,"",IF(OR(D154=$BQ$1,D154=$BR$1,D155=$BQ$1,D155=$BR$1,D156=$BQ$1,D156=$BR$1),0,1)))</f>
        <v/>
      </c>
      <c r="BT154" s="2" t="str">
        <f>IF($A154&gt;='FG_243way_Regular Symbol'!G$16,"",IF(E154=0,"",IF(OR(E154=$BQ$1,E154=$BR$1,E155=$BQ$1,E155=$BR$1,E156=$BQ$1,E156=$BR$1),0,1)))</f>
        <v/>
      </c>
      <c r="BU154" s="2" t="str">
        <f>IF($A154&gt;='FG_243way_Regular Symbol'!H$16,"",IF(F154=0,"",IF(OR(F154=$BQ$1,F154=$BR$1,F155=$BQ$1,F155=$BR$1,F156=$BQ$1,F156=$BR$1),0,1)))</f>
        <v/>
      </c>
      <c r="BW154" s="2" t="str">
        <f>IF($A154&gt;='FG_243way_Regular Symbol'!D$16,"",IF(B154=0,"",IF(OR(B154=$BW$1,B155=$BW$1,B156=$BW$1,B154=$BX$1,B155=$BX$1,B156=$BX$1),0,1)))</f>
        <v/>
      </c>
      <c r="BX154" s="2" t="str">
        <f>IF($A154&gt;='FG_243way_Regular Symbol'!E$16,"",IF(C154=0,"",IF(OR(C154=$BW$1,C155=$BW$1,C156=$BW$1,C154=$BX$1,C155=$BX$1,C156=$BX$1),0,1)))</f>
        <v/>
      </c>
      <c r="BY154" s="2" t="str">
        <f>IF($A154&gt;='FG_243way_Regular Symbol'!F$16,"",IF(D154=0,"",IF(OR(D154=$BW$1,D155=$BW$1,D156=$BW$1,D154=$BX$1,D155=$BX$1,D156=$BX$1),0,1)))</f>
        <v/>
      </c>
      <c r="BZ154" s="2" t="str">
        <f>IF($A154&gt;='FG_243way_Regular Symbol'!G$16,"",IF(E154=0,"",IF(OR(E154=$BW$1,E155=$BW$1,E156=$BW$1,E154=$BX$1,E155=$BX$1,E156=$BX$1),0,1)))</f>
        <v/>
      </c>
      <c r="CA154" s="2" t="str">
        <f>IF($A154&gt;='FG_243way_Regular Symbol'!H$16,"",IF(F154=0,"",IF(OR(F154=$BW$1,F155=$BW$1,F156=$BW$1,F154=$BX$1,F155=$BX$1,F156=$BX$1),0,1)))</f>
        <v/>
      </c>
      <c r="CC154" s="2" t="str">
        <f>IF($A154&gt;='FG_243way_Regular Symbol'!D$16,"",IF(B154=0,"",IF(OR(B154=$BW$1,B155=$BW$1,B156=$BW$1,B154=$CD$1,B155=$CD$1,B156=$CD$1),0,1)))</f>
        <v/>
      </c>
      <c r="CD154" s="2" t="str">
        <f>IF($A154&gt;='FG_243way_Regular Symbol'!E$16,"",IF(C154=0,"",IF(OR(C154=$BW$1,C155=$BW$1,C156=$BW$1,C154=$CD$1,C155=$CD$1,C156=$CD$1),0,1)))</f>
        <v/>
      </c>
      <c r="CE154" s="2" t="str">
        <f>IF($A154&gt;='FG_243way_Regular Symbol'!F$16,"",IF(D154=0,"",IF(OR(D154=$BW$1,D155=$BW$1,D156=$BW$1,D154=$CD$1,D155=$CD$1,D156=$CD$1),0,1)))</f>
        <v/>
      </c>
      <c r="CF154" s="2" t="str">
        <f>IF($A154&gt;='FG_243way_Regular Symbol'!G$16,"",IF(E154=0,"",IF(OR(E154=$BW$1,E155=$BW$1,E156=$BW$1,E154=$CD$1,E155=$CD$1,E156=$CD$1),0,1)))</f>
        <v/>
      </c>
      <c r="CG154" s="2" t="str">
        <f>IF($A154&gt;='FG_243way_Regular Symbol'!H$16,"",IF(F154=0,"",IF(OR(F154=$BW$1,F155=$BW$1,F156=$BW$1,F154=$CD$1,F155=$CD$1,F156=$CD$1),0,1)))</f>
        <v/>
      </c>
      <c r="CI154" s="2" t="str">
        <f>IF($A154&gt;='FG_243way_Regular Symbol'!D$16,"",IF(B154=0,"",IF(OR(B154=$BW$1,B155=$BW$1,B156=$BW$1,B154=$CJ$1,B155=$CJ$1,B156=$CJ$1),0,1)))</f>
        <v/>
      </c>
      <c r="CJ154" s="2" t="str">
        <f>IF($A154&gt;='FG_243way_Regular Symbol'!E$16,"",IF(C154=0,"",IF(OR(C154=$BW$1,C155=$BW$1,C156=$BW$1,C154=$CJ$1,C155=$CJ$1,C156=$CJ$1),0,1)))</f>
        <v/>
      </c>
      <c r="CK154" s="2" t="str">
        <f>IF($A154&gt;='FG_243way_Regular Symbol'!F$16,"",IF(D154=0,"",IF(OR(D154=$BW$1,D155=$BW$1,D156=$BW$1,D154=$CJ$1,D155=$CJ$1,D156=$CJ$1),0,1)))</f>
        <v/>
      </c>
      <c r="CL154" s="2" t="str">
        <f>IF($A154&gt;='FG_243way_Regular Symbol'!G$16,"",IF(E154=0,"",IF(OR(E154=$BW$1,E155=$BW$1,E156=$BW$1,E154=$CJ$1,E155=$CJ$1,E156=$CJ$1),0,1)))</f>
        <v/>
      </c>
      <c r="CM154" s="2" t="str">
        <f>IF($A154&gt;='FG_243way_Regular Symbol'!H$16,"",IF(F154=0,"",IF(OR(F154=$BW$1,F155=$BW$1,F156=$BW$1,F154=$CJ$1,F155=$CJ$1,F156=$CJ$1),0,1)))</f>
        <v/>
      </c>
      <c r="CO154" s="2" t="str">
        <f>IF($A154&gt;='FG_243way_Regular Symbol'!D$16,"",IF(B154=0,"",IF(OR(B154=$BW$1,B155=$BW$1,B156=$BW$1,B154=$CP$1,B155=$CP$1,B156=$CP$1),0,1)))</f>
        <v/>
      </c>
      <c r="CP154" s="2" t="str">
        <f>IF($A154&gt;='FG_243way_Regular Symbol'!E$16,"",IF(C154=0,"",IF(OR(C154=$BW$1,C155=$BW$1,C156=$BW$1,C154=$CP$1,C155=$CP$1,C156=$CP$1),0,1)))</f>
        <v/>
      </c>
      <c r="CQ154" s="2" t="str">
        <f>IF($A154&gt;='FG_243way_Regular Symbol'!F$16,"",IF(D154=0,"",IF(OR(D154=$BW$1,D155=$BW$1,D156=$BW$1,D154=$CP$1,D155=$CP$1,D156=$CP$1),0,1)))</f>
        <v/>
      </c>
      <c r="CR154" s="2" t="str">
        <f>IF($A154&gt;='FG_243way_Regular Symbol'!G$16,"",IF(E154=0,"",IF(OR(E154=$BW$1,E155=$BW$1,E156=$BW$1,E154=$CP$1,E155=$CP$1,E156=$CP$1),0,1)))</f>
        <v/>
      </c>
      <c r="CS154" s="2" t="str">
        <f>IF($A154&gt;='FG_243way_Regular Symbol'!H$16,"",IF(F154=0,"",IF(OR(F154=$BW$1,F155=$BW$1,F156=$BW$1,F154=$CP$1,F155=$CP$1,F156=$CP$1),0,1)))</f>
        <v/>
      </c>
      <c r="CU154" s="2" t="str">
        <f>IF($A154&gt;='FG_243way_Regular Symbol'!D$16,"",IF(B154=0,"",IF(OR(B154=$BW$1,B155=$BW$1,B156=$BW$1,B154=$CV$1,B155=$CV$1,B156=$CV$1),0,1)))</f>
        <v/>
      </c>
      <c r="CV154" s="2" t="str">
        <f>IF($A154&gt;='FG_243way_Regular Symbol'!E$16,"",IF(C154=0,"",IF(OR(C154=$BW$1,C155=$BW$1,C156=$BW$1,C154=$CV$1,C155=$CV$1,C156=$CV$1),0,1)))</f>
        <v/>
      </c>
      <c r="CW154" s="2" t="str">
        <f>IF($A154&gt;='FG_243way_Regular Symbol'!F$16,"",IF(D154=0,"",IF(OR(D154=$BW$1,D155=$BW$1,D156=$BW$1,D154=$CV$1,D155=$CV$1,D156=$CV$1),0,1)))</f>
        <v/>
      </c>
      <c r="CX154" s="2" t="str">
        <f>IF($A154&gt;='FG_243way_Regular Symbol'!G$16,"",IF(E154=0,"",IF(OR(E154=$BW$1,E155=$BW$1,E156=$BW$1,E154=$CV$1,E155=$CV$1,E156=$CV$1),0,1)))</f>
        <v/>
      </c>
      <c r="CY154" s="2" t="str">
        <f>IF($A154&gt;='FG_243way_Regular Symbol'!H$16,"",IF(F154=0,"",IF(OR(F154=$BW$1,F155=$BW$1,F156=$BW$1,F154=$CV$1,F155=$CV$1,F156=$CV$1),0,1)))</f>
        <v/>
      </c>
    </row>
    <row r="155" spans="1:103">
      <c r="A155" s="341">
        <f>IF('FG_243way_Regular Symbol'!L154="","",'FG_243way_Regular Symbol'!L154)</f>
        <v>151</v>
      </c>
      <c r="B155" s="184" t="str">
        <f>IF('FG_243way_Regular Symbol'!M154="",
IF($A155-'FG_243way_Regular Symbol'!D$16&gt;='FG_243way_RegularＸ_W()'!B$2-1,"",VLOOKUP($A155-'FG_243way_Regular Symbol'!D$16,'FG_243way_Regular Symbol'!$L$3:$Q$99,'FG_243way_RegularＸ_W()'!B$3+1,FALSE)),
'FG_243way_Regular Symbol'!M154)</f>
        <v/>
      </c>
      <c r="C155" s="184" t="str">
        <f>IF('FG_243way_Regular Symbol'!N154="",
IF($A155-'FG_243way_Regular Symbol'!E$16&gt;='FG_243way_RegularＸ_W()'!C$2-1,"",VLOOKUP($A155-'FG_243way_Regular Symbol'!E$16,'FG_243way_Regular Symbol'!$L$3:$Q$99,'FG_243way_RegularＸ_W()'!C$3+1,FALSE)),
'FG_243way_Regular Symbol'!N154)</f>
        <v/>
      </c>
      <c r="D155" s="184" t="str">
        <f>IF('FG_243way_Regular Symbol'!O154="",
IF($A155-'FG_243way_Regular Symbol'!F$16&gt;='FG_243way_RegularＸ_W()'!D$2-1,"",VLOOKUP($A155-'FG_243way_Regular Symbol'!F$16,'FG_243way_Regular Symbol'!$L$3:$Q$99,'FG_243way_RegularＸ_W()'!D$3+1,FALSE)),
'FG_243way_Regular Symbol'!O154)</f>
        <v/>
      </c>
      <c r="E155" s="184" t="str">
        <f>IF('FG_243way_Regular Symbol'!P154="",
IF($A155-'FG_243way_Regular Symbol'!G$16&gt;='FG_243way_RegularＸ_W()'!E$2-1,"",VLOOKUP($A155-'FG_243way_Regular Symbol'!G$16,'FG_243way_Regular Symbol'!$L$3:$Q$99,'FG_243way_RegularＸ_W()'!E$3+1,FALSE)),
'FG_243way_Regular Symbol'!P154)</f>
        <v/>
      </c>
      <c r="F155" s="358" t="str">
        <f>IF('FG_243way_Regular Symbol'!Q154="",
IF($A155-'FG_243way_Regular Symbol'!H$16&gt;='FG_243way_RegularＸ_W()'!F$2-1,"",VLOOKUP($A155-'FG_243way_Regular Symbol'!H$16,'FG_243way_Regular Symbol'!$L$3:$Q$99,'FG_243way_RegularＸ_W()'!F$3+1,FALSE)),
'FG_243way_Regular Symbol'!Q154)</f>
        <v/>
      </c>
      <c r="O155" s="342" t="str">
        <f>IF($A155&gt;='FG_243way_Regular Symbol'!D$16,"",IF(B155=0,"",IF(OR(B155=$O$1,B155=$P$1,B156=$O$1,B156=$P$1,B157=$O$1,B157=$P$1),0,1)))</f>
        <v/>
      </c>
      <c r="P155" s="2" t="str">
        <f>IF($A155&gt;='FG_243way_Regular Symbol'!E$16,"",IF(C155=0,"",IF(OR(C155=$O$1,C155=$P$1,C156=$O$1,C156=$P$1,C157=$O$1,C157=$P$1),0,1)))</f>
        <v/>
      </c>
      <c r="Q155" s="2" t="str">
        <f>IF($A155&gt;='FG_243way_Regular Symbol'!F$16,"",IF(D155=0,"",IF(OR(D155=$O$1,D155=$P$1,D156=$O$1,D156=$P$1,D157=$O$1,D157=$P$1),0,1)))</f>
        <v/>
      </c>
      <c r="R155" s="2" t="str">
        <f>IF($A155&gt;='FG_243way_Regular Symbol'!G$16,"",IF(E155=0,"",IF(OR(E155=$O$1,E155=$P$1,E156=$O$1,E156=$P$1,E157=$O$1,E157=$P$1),0,1)))</f>
        <v/>
      </c>
      <c r="S155" s="128" t="str">
        <f>IF($A155&gt;='FG_243way_Regular Symbol'!H$16,"",IF(F155=0,"",IF(OR(F155=$O$1,F155=$P$1,F156=$O$1,F156=$P$1,F157=$O$1,F157=$P$1),0,1)))</f>
        <v/>
      </c>
      <c r="U155" s="342" t="str">
        <f>IF($A155&gt;='FG_243way_Regular Symbol'!D$16,"",IF(B155=0,"",IF(OR(B155=$U$1,B155=$V$1,B156=$U$1,B156=$V$1,B157=$U$1,B157=$V$1),0,1)))</f>
        <v/>
      </c>
      <c r="V155" s="2" t="str">
        <f>IF($A155&gt;='FG_243way_Regular Symbol'!E$16,"",IF(C155=0,"",IF(OR(C155=$U$1,C155=$V$1,C156=$U$1,C156=$V$1,C157=$U$1,C157=$V$1),0,1)))</f>
        <v/>
      </c>
      <c r="W155" s="2" t="str">
        <f>IF($A155&gt;='FG_243way_Regular Symbol'!F$16,"",IF(D155=0,"",IF(OR(D155=$U$1,D155=$V$1,D156=$U$1,D156=$V$1,D157=$U$1,D157=$V$1),0,1)))</f>
        <v/>
      </c>
      <c r="X155" s="2" t="str">
        <f>IF($A155&gt;='FG_243way_Regular Symbol'!G$16,"",IF(E155=0,"",IF(OR(E155=$U$1,E155=$V$1,E156=$U$1,E156=$V$1,E157=$U$1,E157=$V$1),0,1)))</f>
        <v/>
      </c>
      <c r="Y155" s="128" t="str">
        <f>IF($A155&gt;='FG_243way_Regular Symbol'!H$16,"",IF(F155=0,"",IF(OR(F155=$U$1,F155=$V$1,F156=$U$1,F156=$V$1,F157=$U$1,F157=$V$1),0,1)))</f>
        <v/>
      </c>
      <c r="AA155" s="342" t="str">
        <f>IF($A155&gt;='FG_243way_Regular Symbol'!D$16,"",IF(B155=0,"",IF(OR(B155=$AA$1,B155=$AB$1,B156=$AA$1,B156=$AB$1,B157=$AA$1,,B157=$AB$1),0,1)))</f>
        <v/>
      </c>
      <c r="AB155" s="2" t="str">
        <f>IF($A155&gt;='FG_243way_Regular Symbol'!E$16,"",IF(C155=0,"",IF(OR(C155=$AA$1,C155=$AB$1,C156=$AA$1,C156=$AB$1,C157=$AA$1,,C157=$AB$1),0,1)))</f>
        <v/>
      </c>
      <c r="AC155" s="2" t="str">
        <f>IF($A155&gt;='FG_243way_Regular Symbol'!F$16,"",IF(D155=0,"",IF(OR(D155=$AA$1,D155=$AB$1,D156=$AA$1,D156=$AB$1,D157=$AA$1,,D157=$AB$1),0,1)))</f>
        <v/>
      </c>
      <c r="AD155" s="2" t="str">
        <f>IF($A155&gt;='FG_243way_Regular Symbol'!G$16,"",IF(E155=0,"",IF(OR(E155=$AA$1,E155=$AB$1,E156=$AA$1,E156=$AB$1,E157=$AA$1,,E157=$AB$1),0,1)))</f>
        <v/>
      </c>
      <c r="AE155" s="128" t="str">
        <f>IF($A155&gt;='FG_243way_Regular Symbol'!H$16,"",IF(F155=0,"",IF(OR(F155=$AA$1,F155=$AB$1,F156=$AA$1,F156=$AB$1,F157=$AA$1,,F157=$AB$1),0,1)))</f>
        <v/>
      </c>
      <c r="AG155" s="342" t="str">
        <f>IF($A155&gt;='FG_243way_Regular Symbol'!D$16,"",IF(B155=0,"",IF(OR(B155=$AG$1,B155=$AH$1,B156=$AG$1,B156=$AH$1,B157=$AG$1,B157=$AH$1),0,1)))</f>
        <v/>
      </c>
      <c r="AH155" s="2" t="str">
        <f>IF($A155&gt;='FG_243way_Regular Symbol'!E$16,"",IF(C155=0,"",IF(OR(C155=$AG$1,C155=$AH$1,C156=$AG$1,C156=$AH$1,C157=$AG$1,C157=$AH$1),0,1)))</f>
        <v/>
      </c>
      <c r="AI155" s="2" t="str">
        <f>IF($A155&gt;='FG_243way_Regular Symbol'!F$16,"",IF(D155=0,"",IF(OR(D155=$AG$1,D155=$AH$1,D156=$AG$1,D156=$AH$1,D157=$AG$1,D157=$AH$1),0,1)))</f>
        <v/>
      </c>
      <c r="AJ155" s="2" t="str">
        <f>IF($A155&gt;='FG_243way_Regular Symbol'!G$16,"",IF(E155=0,"",IF(OR(E155=$AG$1,E155=$AH$1,E156=$AG$1,E156=$AH$1,E157=$AG$1,E157=$AH$1),0,1)))</f>
        <v/>
      </c>
      <c r="AK155" s="128" t="str">
        <f>IF($A155&gt;='FG_243way_Regular Symbol'!H$16,"",IF(F155=0,"",IF(OR(F155=$AG$1,F155=$AH$1,F156=$AG$1,F156=$AH$1,F157=$AG$1,F157=$AH$1),0,1)))</f>
        <v/>
      </c>
      <c r="AM155" s="342" t="str">
        <f>IF($A155&gt;='FG_243way_Regular Symbol'!D$16,"",IF(B155=0,"",IF(OR(B155=$AM$1,B155=$AN$1,B156=$AM$1,B156=$AN$1,B157=$AM$1,B157=$AN$1),0,1)))</f>
        <v/>
      </c>
      <c r="AN155" s="2" t="str">
        <f>IF($A155&gt;='FG_243way_Regular Symbol'!E$16,"",IF(C155=0,"",IF(OR(C155=$AM$1,C155=$AN$1,C156=$AM$1,C156=$AN$1,C157=$AM$1,C157=$AN$1),0,1)))</f>
        <v/>
      </c>
      <c r="AO155" s="2" t="str">
        <f>IF($A155&gt;='FG_243way_Regular Symbol'!F$16,"",IF(D155=0,"",IF(OR(D155=$AM$1,D155=$AN$1,D156=$AM$1,D156=$AN$1,D157=$AM$1,D157=$AN$1),0,1)))</f>
        <v/>
      </c>
      <c r="AP155" s="2" t="str">
        <f>IF($A155&gt;='FG_243way_Regular Symbol'!G$16,"",IF(E155=0,"",IF(OR(E155=$AM$1,E155=$AN$1,E156=$AM$1,E156=$AN$1,E157=$AM$1,E157=$AN$1),0,1)))</f>
        <v/>
      </c>
      <c r="AQ155" s="128" t="str">
        <f>IF($A155&gt;='FG_243way_Regular Symbol'!H$16,"",IF(F155=0,"",IF(OR(F155=$AM$1,F155=$AN$1,F156=$AM$1,F156=$AN$1,F157=$AM$1,F157=$AN$1),0,1)))</f>
        <v/>
      </c>
      <c r="AS155" s="342" t="str">
        <f>IF($A155&gt;='FG_243way_Regular Symbol'!D$16,"",IF(B155=0,"",IF(OR(B155=$AM$1,B155=$AT$1,B156=$AM$1,B156=$AT$1,B157=$AM$1,B157=$AT$1),0,1)))</f>
        <v/>
      </c>
      <c r="AT155" s="2" t="str">
        <f>IF($A155&gt;='FG_243way_Regular Symbol'!E$16,"",IF(C155=0,"",IF(OR(C155=$AM$1,C155=$AT$1,C156=$AM$1,C156=$AT$1,C157=$AM$1,C157=$AT$1),0,1)))</f>
        <v/>
      </c>
      <c r="AU155" s="2" t="str">
        <f>IF($A155&gt;='FG_243way_Regular Symbol'!F$16,"",IF(D155=0,"",IF(OR(D155=$AM$1,D155=$AT$1,D156=$AM$1,D156=$AT$1,D157=$AM$1,D157=$AT$1),0,1)))</f>
        <v/>
      </c>
      <c r="AV155" s="2" t="str">
        <f>IF($A155&gt;='FG_243way_Regular Symbol'!G$16,"",IF(E155=0,"",IF(OR(E155=$AM$1,E155=$AT$1,E156=$AM$1,E156=$AT$1,E157=$AM$1,E157=$AT$1),0,1)))</f>
        <v/>
      </c>
      <c r="AW155" s="128" t="str">
        <f>IF($A155&gt;='FG_243way_Regular Symbol'!H$16,"",IF(F155=0,"",IF(OR(F155=$AM$1,F155=$AT$1,F156=$AM$1,F156=$AT$1,F157=$AM$1,F157=$AT$1),0,1)))</f>
        <v/>
      </c>
      <c r="AY155" s="342" t="str">
        <f>IF($A155&gt;='FG_243way_Regular Symbol'!D$16,"",IF(B155=0,"",IF(OR(B155=$AM$1,B155=$AZ$1,B156=$AM$1,B156=$AZ$1,B157=$AM$1,B157=$AZ$1),0,1)))</f>
        <v/>
      </c>
      <c r="AZ155" s="2" t="str">
        <f>IF($A155&gt;='FG_243way_Regular Symbol'!E$16,"",IF(C155=0,"",IF(OR(C155=$AM$1,C155=$AZ$1,C156=$AM$1,C156=$AZ$1,C157=$AM$1,C157=$AZ$1),0,1)))</f>
        <v/>
      </c>
      <c r="BA155" s="2" t="str">
        <f>IF($A155&gt;='FG_243way_Regular Symbol'!F$16,"",IF(D155=0,"",IF(OR(D155=$AM$1,D155=$AZ$1,D156=$AM$1,D156=$AZ$1,D157=$AM$1,D157=$AZ$1),0,1)))</f>
        <v/>
      </c>
      <c r="BB155" s="2" t="str">
        <f>IF($A155&gt;='FG_243way_Regular Symbol'!G$16,"",IF(E155=0,"",IF(OR(E155=$AM$1,E155=$AZ$1,E156=$AM$1,E156=$AZ$1,E157=$AM$1,E157=$AZ$1),0,1)))</f>
        <v/>
      </c>
      <c r="BC155" s="128" t="str">
        <f>IF($A155&gt;='FG_243way_Regular Symbol'!H$16,"",IF(F155=0,"",IF(OR(F155=$AM$1,F155=$AZ$1,F156=$AM$1,F156=$AZ$1,F157=$AM$1,F157=$AZ$1),0,1)))</f>
        <v/>
      </c>
      <c r="BE155" s="342"/>
      <c r="BF155" s="2"/>
      <c r="BG155" s="2" t="str">
        <f>IF($A155&gt;='FG_243way_Regular Symbol'!F$16,"",IF(D155=0,"",COUNTIF(D155:D157,$BF$1)))</f>
        <v/>
      </c>
      <c r="BH155" s="2" t="str">
        <f>IF($A155&gt;='FG_243way_Regular Symbol'!G$16,"",IF(E155=0,"",COUNTIF(E155:E157,$BF$1)))</f>
        <v/>
      </c>
      <c r="BI155" s="2" t="str">
        <f>IF($A155&gt;='FG_243way_Regular Symbol'!H$16,"",IF(F155=0,"",COUNTIF(F155:F157,$BF$1)))</f>
        <v/>
      </c>
      <c r="BK155" s="342"/>
      <c r="BL155" s="2"/>
      <c r="BM155" s="2" t="str">
        <f>IF($A155&gt;='FG_243way_Regular Symbol'!F$16,"",IF(D155=0,"",IF(OR(D155=$AM$1,D155=$BL$1,D156=$AM$1,D156=$BL$1,D157=$AM$1,D157=$BL$1),0,1)))</f>
        <v/>
      </c>
      <c r="BN155" s="2" t="str">
        <f>IF($A155&gt;='FG_243way_Regular Symbol'!G$16,"",IF(E155=0,"",IF(OR(E155=$AM$1,E155=$BL$1,E156=$AM$1,E156=$BL$1,E157=$AM$1,E157=$BL$1),0,1)))</f>
        <v/>
      </c>
      <c r="BO155" s="128" t="str">
        <f>IF($A155&gt;='FG_243way_Regular Symbol'!H$16,"",IF(F155=0,"",IF(OR(F155=$AM$1,F155=$BL$1,F156=$AM$1,F156=$BL$1,F157=$AM$1,F157=$BL$1),0,1)))</f>
        <v/>
      </c>
      <c r="BQ155" s="2" t="str">
        <f>IF($A155&gt;='FG_243way_Regular Symbol'!D$16,"",IF(B155=0,"",IF(OR(B155=$BQ$1,B155=$BR$1,B156=$BQ$1,B156=$BR$1,B157=$BQ$1,B157=$BR$1),0,1)))</f>
        <v/>
      </c>
      <c r="BR155" s="2" t="str">
        <f>IF($A155&gt;='FG_243way_Regular Symbol'!E$16,"",IF(C155=0,"",IF(OR(C155=$BQ$1,C155=$BR$1,C156=$BQ$1,C156=$BR$1,C157=$BQ$1,C157=$BR$1),0,1)))</f>
        <v/>
      </c>
      <c r="BS155" s="2" t="str">
        <f>IF($A155&gt;='FG_243way_Regular Symbol'!F$16,"",IF(D155=0,"",IF(OR(D155=$BQ$1,D155=$BR$1,D156=$BQ$1,D156=$BR$1,D157=$BQ$1,D157=$BR$1),0,1)))</f>
        <v/>
      </c>
      <c r="BT155" s="2" t="str">
        <f>IF($A155&gt;='FG_243way_Regular Symbol'!G$16,"",IF(E155=0,"",IF(OR(E155=$BQ$1,E155=$BR$1,E156=$BQ$1,E156=$BR$1,E157=$BQ$1,E157=$BR$1),0,1)))</f>
        <v/>
      </c>
      <c r="BU155" s="2" t="str">
        <f>IF($A155&gt;='FG_243way_Regular Symbol'!H$16,"",IF(F155=0,"",IF(OR(F155=$BQ$1,F155=$BR$1,F156=$BQ$1,F156=$BR$1,F157=$BQ$1,F157=$BR$1),0,1)))</f>
        <v/>
      </c>
      <c r="BW155" s="2" t="str">
        <f>IF($A155&gt;='FG_243way_Regular Symbol'!D$16,"",IF(B155=0,"",IF(OR(B155=$BW$1,B156=$BW$1,B157=$BW$1,B155=$BX$1,B156=$BX$1,B157=$BX$1),0,1)))</f>
        <v/>
      </c>
      <c r="BX155" s="2" t="str">
        <f>IF($A155&gt;='FG_243way_Regular Symbol'!E$16,"",IF(C155=0,"",IF(OR(C155=$BW$1,C156=$BW$1,C157=$BW$1,C155=$BX$1,C156=$BX$1,C157=$BX$1),0,1)))</f>
        <v/>
      </c>
      <c r="BY155" s="2" t="str">
        <f>IF($A155&gt;='FG_243way_Regular Symbol'!F$16,"",IF(D155=0,"",IF(OR(D155=$BW$1,D156=$BW$1,D157=$BW$1,D155=$BX$1,D156=$BX$1,D157=$BX$1),0,1)))</f>
        <v/>
      </c>
      <c r="BZ155" s="2" t="str">
        <f>IF($A155&gt;='FG_243way_Regular Symbol'!G$16,"",IF(E155=0,"",IF(OR(E155=$BW$1,E156=$BW$1,E157=$BW$1,E155=$BX$1,E156=$BX$1,E157=$BX$1),0,1)))</f>
        <v/>
      </c>
      <c r="CA155" s="2" t="str">
        <f>IF($A155&gt;='FG_243way_Regular Symbol'!H$16,"",IF(F155=0,"",IF(OR(F155=$BW$1,F156=$BW$1,F157=$BW$1,F155=$BX$1,F156=$BX$1,F157=$BX$1),0,1)))</f>
        <v/>
      </c>
      <c r="CC155" s="2" t="str">
        <f>IF($A155&gt;='FG_243way_Regular Symbol'!D$16,"",IF(B155=0,"",IF(OR(B155=$BW$1,B156=$BW$1,B157=$BW$1,B155=$CD$1,B156=$CD$1,B157=$CD$1),0,1)))</f>
        <v/>
      </c>
      <c r="CD155" s="2" t="str">
        <f>IF($A155&gt;='FG_243way_Regular Symbol'!E$16,"",IF(C155=0,"",IF(OR(C155=$BW$1,C156=$BW$1,C157=$BW$1,C155=$CD$1,C156=$CD$1,C157=$CD$1),0,1)))</f>
        <v/>
      </c>
      <c r="CE155" s="2" t="str">
        <f>IF($A155&gt;='FG_243way_Regular Symbol'!F$16,"",IF(D155=0,"",IF(OR(D155=$BW$1,D156=$BW$1,D157=$BW$1,D155=$CD$1,D156=$CD$1,D157=$CD$1),0,1)))</f>
        <v/>
      </c>
      <c r="CF155" s="2" t="str">
        <f>IF($A155&gt;='FG_243way_Regular Symbol'!G$16,"",IF(E155=0,"",IF(OR(E155=$BW$1,E156=$BW$1,E157=$BW$1,E155=$CD$1,E156=$CD$1,E157=$CD$1),0,1)))</f>
        <v/>
      </c>
      <c r="CG155" s="2" t="str">
        <f>IF($A155&gt;='FG_243way_Regular Symbol'!H$16,"",IF(F155=0,"",IF(OR(F155=$BW$1,F156=$BW$1,F157=$BW$1,F155=$CD$1,F156=$CD$1,F157=$CD$1),0,1)))</f>
        <v/>
      </c>
      <c r="CI155" s="2" t="str">
        <f>IF($A155&gt;='FG_243way_Regular Symbol'!D$16,"",IF(B155=0,"",IF(OR(B155=$BW$1,B156=$BW$1,B157=$BW$1,B155=$CJ$1,B156=$CJ$1,B157=$CJ$1),0,1)))</f>
        <v/>
      </c>
      <c r="CJ155" s="2" t="str">
        <f>IF($A155&gt;='FG_243way_Regular Symbol'!E$16,"",IF(C155=0,"",IF(OR(C155=$BW$1,C156=$BW$1,C157=$BW$1,C155=$CJ$1,C156=$CJ$1,C157=$CJ$1),0,1)))</f>
        <v/>
      </c>
      <c r="CK155" s="2" t="str">
        <f>IF($A155&gt;='FG_243way_Regular Symbol'!F$16,"",IF(D155=0,"",IF(OR(D155=$BW$1,D156=$BW$1,D157=$BW$1,D155=$CJ$1,D156=$CJ$1,D157=$CJ$1),0,1)))</f>
        <v/>
      </c>
      <c r="CL155" s="2" t="str">
        <f>IF($A155&gt;='FG_243way_Regular Symbol'!G$16,"",IF(E155=0,"",IF(OR(E155=$BW$1,E156=$BW$1,E157=$BW$1,E155=$CJ$1,E156=$CJ$1,E157=$CJ$1),0,1)))</f>
        <v/>
      </c>
      <c r="CM155" s="2" t="str">
        <f>IF($A155&gt;='FG_243way_Regular Symbol'!H$16,"",IF(F155=0,"",IF(OR(F155=$BW$1,F156=$BW$1,F157=$BW$1,F155=$CJ$1,F156=$CJ$1,F157=$CJ$1),0,1)))</f>
        <v/>
      </c>
      <c r="CO155" s="2" t="str">
        <f>IF($A155&gt;='FG_243way_Regular Symbol'!D$16,"",IF(B155=0,"",IF(OR(B155=$BW$1,B156=$BW$1,B157=$BW$1,B155=$CP$1,B156=$CP$1,B157=$CP$1),0,1)))</f>
        <v/>
      </c>
      <c r="CP155" s="2" t="str">
        <f>IF($A155&gt;='FG_243way_Regular Symbol'!E$16,"",IF(C155=0,"",IF(OR(C155=$BW$1,C156=$BW$1,C157=$BW$1,C155=$CP$1,C156=$CP$1,C157=$CP$1),0,1)))</f>
        <v/>
      </c>
      <c r="CQ155" s="2" t="str">
        <f>IF($A155&gt;='FG_243way_Regular Symbol'!F$16,"",IF(D155=0,"",IF(OR(D155=$BW$1,D156=$BW$1,D157=$BW$1,D155=$CP$1,D156=$CP$1,D157=$CP$1),0,1)))</f>
        <v/>
      </c>
      <c r="CR155" s="2" t="str">
        <f>IF($A155&gt;='FG_243way_Regular Symbol'!G$16,"",IF(E155=0,"",IF(OR(E155=$BW$1,E156=$BW$1,E157=$BW$1,E155=$CP$1,E156=$CP$1,E157=$CP$1),0,1)))</f>
        <v/>
      </c>
      <c r="CS155" s="2" t="str">
        <f>IF($A155&gt;='FG_243way_Regular Symbol'!H$16,"",IF(F155=0,"",IF(OR(F155=$BW$1,F156=$BW$1,F157=$BW$1,F155=$CP$1,F156=$CP$1,F157=$CP$1),0,1)))</f>
        <v/>
      </c>
      <c r="CU155" s="2" t="str">
        <f>IF($A155&gt;='FG_243way_Regular Symbol'!D$16,"",IF(B155=0,"",IF(OR(B155=$BW$1,B156=$BW$1,B157=$BW$1,B155=$CV$1,B156=$CV$1,B157=$CV$1),0,1)))</f>
        <v/>
      </c>
      <c r="CV155" s="2" t="str">
        <f>IF($A155&gt;='FG_243way_Regular Symbol'!E$16,"",IF(C155=0,"",IF(OR(C155=$BW$1,C156=$BW$1,C157=$BW$1,C155=$CV$1,C156=$CV$1,C157=$CV$1),0,1)))</f>
        <v/>
      </c>
      <c r="CW155" s="2" t="str">
        <f>IF($A155&gt;='FG_243way_Regular Symbol'!F$16,"",IF(D155=0,"",IF(OR(D155=$BW$1,D156=$BW$1,D157=$BW$1,D155=$CV$1,D156=$CV$1,D157=$CV$1),0,1)))</f>
        <v/>
      </c>
      <c r="CX155" s="2" t="str">
        <f>IF($A155&gt;='FG_243way_Regular Symbol'!G$16,"",IF(E155=0,"",IF(OR(E155=$BW$1,E156=$BW$1,E157=$BW$1,E155=$CV$1,E156=$CV$1,E157=$CV$1),0,1)))</f>
        <v/>
      </c>
      <c r="CY155" s="2" t="str">
        <f>IF($A155&gt;='FG_243way_Regular Symbol'!H$16,"",IF(F155=0,"",IF(OR(F155=$BW$1,F156=$BW$1,F157=$BW$1,F155=$CV$1,F156=$CV$1,F157=$CV$1),0,1)))</f>
        <v/>
      </c>
    </row>
    <row r="156" spans="1:103">
      <c r="A156" s="341">
        <f>IF('FG_243way_Regular Symbol'!L155="","",'FG_243way_Regular Symbol'!L155)</f>
        <v>152</v>
      </c>
      <c r="B156" s="184" t="str">
        <f>IF('FG_243way_Regular Symbol'!M155="",
IF($A156-'FG_243way_Regular Symbol'!D$16&gt;='FG_243way_RegularＸ_W()'!B$2-1,"",VLOOKUP($A156-'FG_243way_Regular Symbol'!D$16,'FG_243way_Regular Symbol'!$L$3:$Q$99,'FG_243way_RegularＸ_W()'!B$3+1,FALSE)),
'FG_243way_Regular Symbol'!M155)</f>
        <v/>
      </c>
      <c r="C156" s="184" t="str">
        <f>IF('FG_243way_Regular Symbol'!N155="",
IF($A156-'FG_243way_Regular Symbol'!E$16&gt;='FG_243way_RegularＸ_W()'!C$2-1,"",VLOOKUP($A156-'FG_243way_Regular Symbol'!E$16,'FG_243way_Regular Symbol'!$L$3:$Q$99,'FG_243way_RegularＸ_W()'!C$3+1,FALSE)),
'FG_243way_Regular Symbol'!N155)</f>
        <v/>
      </c>
      <c r="D156" s="184" t="str">
        <f>IF('FG_243way_Regular Symbol'!O155="",
IF($A156-'FG_243way_Regular Symbol'!F$16&gt;='FG_243way_RegularＸ_W()'!D$2-1,"",VLOOKUP($A156-'FG_243way_Regular Symbol'!F$16,'FG_243way_Regular Symbol'!$L$3:$Q$99,'FG_243way_RegularＸ_W()'!D$3+1,FALSE)),
'FG_243way_Regular Symbol'!O155)</f>
        <v/>
      </c>
      <c r="E156" s="184" t="str">
        <f>IF('FG_243way_Regular Symbol'!P155="",
IF($A156-'FG_243way_Regular Symbol'!G$16&gt;='FG_243way_RegularＸ_W()'!E$2-1,"",VLOOKUP($A156-'FG_243way_Regular Symbol'!G$16,'FG_243way_Regular Symbol'!$L$3:$Q$99,'FG_243way_RegularＸ_W()'!E$3+1,FALSE)),
'FG_243way_Regular Symbol'!P155)</f>
        <v/>
      </c>
      <c r="F156" s="358" t="str">
        <f>IF('FG_243way_Regular Symbol'!Q155="",
IF($A156-'FG_243way_Regular Symbol'!H$16&gt;='FG_243way_RegularＸ_W()'!F$2-1,"",VLOOKUP($A156-'FG_243way_Regular Symbol'!H$16,'FG_243way_Regular Symbol'!$L$3:$Q$99,'FG_243way_RegularＸ_W()'!F$3+1,FALSE)),
'FG_243way_Regular Symbol'!Q155)</f>
        <v/>
      </c>
      <c r="O156" s="342" t="str">
        <f>IF($A156&gt;='FG_243way_Regular Symbol'!D$16,"",IF(B156=0,"",IF(OR(B156=$O$1,B156=$P$1,B157=$O$1,B157=$P$1,B158=$O$1,B158=$P$1),0,1)))</f>
        <v/>
      </c>
      <c r="P156" s="2" t="str">
        <f>IF($A156&gt;='FG_243way_Regular Symbol'!E$16,"",IF(C156=0,"",IF(OR(C156=$O$1,C156=$P$1,C157=$O$1,C157=$P$1,C158=$O$1,C158=$P$1),0,1)))</f>
        <v/>
      </c>
      <c r="Q156" s="2" t="str">
        <f>IF($A156&gt;='FG_243way_Regular Symbol'!F$16,"",IF(D156=0,"",IF(OR(D156=$O$1,D156=$P$1,D157=$O$1,D157=$P$1,D158=$O$1,D158=$P$1),0,1)))</f>
        <v/>
      </c>
      <c r="R156" s="2" t="str">
        <f>IF($A156&gt;='FG_243way_Regular Symbol'!G$16,"",IF(E156=0,"",IF(OR(E156=$O$1,E156=$P$1,E157=$O$1,E157=$P$1,E158=$O$1,E158=$P$1),0,1)))</f>
        <v/>
      </c>
      <c r="S156" s="128" t="str">
        <f>IF($A156&gt;='FG_243way_Regular Symbol'!H$16,"",IF(F156=0,"",IF(OR(F156=$O$1,F156=$P$1,F157=$O$1,F157=$P$1,F158=$O$1,F158=$P$1),0,1)))</f>
        <v/>
      </c>
      <c r="U156" s="342" t="str">
        <f>IF($A156&gt;='FG_243way_Regular Symbol'!D$16,"",IF(B156=0,"",IF(OR(B156=$U$1,B156=$V$1,B157=$U$1,B157=$V$1,B158=$U$1,B158=$V$1),0,1)))</f>
        <v/>
      </c>
      <c r="V156" s="2" t="str">
        <f>IF($A156&gt;='FG_243way_Regular Symbol'!E$16,"",IF(C156=0,"",IF(OR(C156=$U$1,C156=$V$1,C157=$U$1,C157=$V$1,C158=$U$1,C158=$V$1),0,1)))</f>
        <v/>
      </c>
      <c r="W156" s="2" t="str">
        <f>IF($A156&gt;='FG_243way_Regular Symbol'!F$16,"",IF(D156=0,"",IF(OR(D156=$U$1,D156=$V$1,D157=$U$1,D157=$V$1,D158=$U$1,D158=$V$1),0,1)))</f>
        <v/>
      </c>
      <c r="X156" s="2" t="str">
        <f>IF($A156&gt;='FG_243way_Regular Symbol'!G$16,"",IF(E156=0,"",IF(OR(E156=$U$1,E156=$V$1,E157=$U$1,E157=$V$1,E158=$U$1,E158=$V$1),0,1)))</f>
        <v/>
      </c>
      <c r="Y156" s="128" t="str">
        <f>IF($A156&gt;='FG_243way_Regular Symbol'!H$16,"",IF(F156=0,"",IF(OR(F156=$U$1,F156=$V$1,F157=$U$1,F157=$V$1,F158=$U$1,F158=$V$1),0,1)))</f>
        <v/>
      </c>
      <c r="AA156" s="342" t="str">
        <f>IF($A156&gt;='FG_243way_Regular Symbol'!D$16,"",IF(B156=0,"",IF(OR(B156=$AA$1,B156=$AB$1,B157=$AA$1,B157=$AB$1,B158=$AA$1,,B158=$AB$1),0,1)))</f>
        <v/>
      </c>
      <c r="AB156" s="2" t="str">
        <f>IF($A156&gt;='FG_243way_Regular Symbol'!E$16,"",IF(C156=0,"",IF(OR(C156=$AA$1,C156=$AB$1,C157=$AA$1,C157=$AB$1,C158=$AA$1,,C158=$AB$1),0,1)))</f>
        <v/>
      </c>
      <c r="AC156" s="2" t="str">
        <f>IF($A156&gt;='FG_243way_Regular Symbol'!F$16,"",IF(D156=0,"",IF(OR(D156=$AA$1,D156=$AB$1,D157=$AA$1,D157=$AB$1,D158=$AA$1,,D158=$AB$1),0,1)))</f>
        <v/>
      </c>
      <c r="AD156" s="2" t="str">
        <f>IF($A156&gt;='FG_243way_Regular Symbol'!G$16,"",IF(E156=0,"",IF(OR(E156=$AA$1,E156=$AB$1,E157=$AA$1,E157=$AB$1,E158=$AA$1,,E158=$AB$1),0,1)))</f>
        <v/>
      </c>
      <c r="AE156" s="128" t="str">
        <f>IF($A156&gt;='FG_243way_Regular Symbol'!H$16,"",IF(F156=0,"",IF(OR(F156=$AA$1,F156=$AB$1,F157=$AA$1,F157=$AB$1,F158=$AA$1,,F158=$AB$1),0,1)))</f>
        <v/>
      </c>
      <c r="AG156" s="342" t="str">
        <f>IF($A156&gt;='FG_243way_Regular Symbol'!D$16,"",IF(B156=0,"",IF(OR(B156=$AG$1,B156=$AH$1,B157=$AG$1,B157=$AH$1,B158=$AG$1,B158=$AH$1),0,1)))</f>
        <v/>
      </c>
      <c r="AH156" s="2" t="str">
        <f>IF($A156&gt;='FG_243way_Regular Symbol'!E$16,"",IF(C156=0,"",IF(OR(C156=$AG$1,C156=$AH$1,C157=$AG$1,C157=$AH$1,C158=$AG$1,C158=$AH$1),0,1)))</f>
        <v/>
      </c>
      <c r="AI156" s="2" t="str">
        <f>IF($A156&gt;='FG_243way_Regular Symbol'!F$16,"",IF(D156=0,"",IF(OR(D156=$AG$1,D156=$AH$1,D157=$AG$1,D157=$AH$1,D158=$AG$1,D158=$AH$1),0,1)))</f>
        <v/>
      </c>
      <c r="AJ156" s="2" t="str">
        <f>IF($A156&gt;='FG_243way_Regular Symbol'!G$16,"",IF(E156=0,"",IF(OR(E156=$AG$1,E156=$AH$1,E157=$AG$1,E157=$AH$1,E158=$AG$1,E158=$AH$1),0,1)))</f>
        <v/>
      </c>
      <c r="AK156" s="128" t="str">
        <f>IF($A156&gt;='FG_243way_Regular Symbol'!H$16,"",IF(F156=0,"",IF(OR(F156=$AG$1,F156=$AH$1,F157=$AG$1,F157=$AH$1,F158=$AG$1,F158=$AH$1),0,1)))</f>
        <v/>
      </c>
      <c r="AM156" s="342" t="str">
        <f>IF($A156&gt;='FG_243way_Regular Symbol'!D$16,"",IF(B156=0,"",IF(OR(B156=$AM$1,B156=$AN$1,B157=$AM$1,B157=$AN$1,B158=$AM$1,B158=$AN$1),0,1)))</f>
        <v/>
      </c>
      <c r="AN156" s="2" t="str">
        <f>IF($A156&gt;='FG_243way_Regular Symbol'!E$16,"",IF(C156=0,"",IF(OR(C156=$AM$1,C156=$AN$1,C157=$AM$1,C157=$AN$1,C158=$AM$1,C158=$AN$1),0,1)))</f>
        <v/>
      </c>
      <c r="AO156" s="2" t="str">
        <f>IF($A156&gt;='FG_243way_Regular Symbol'!F$16,"",IF(D156=0,"",IF(OR(D156=$AM$1,D156=$AN$1,D157=$AM$1,D157=$AN$1,D158=$AM$1,D158=$AN$1),0,1)))</f>
        <v/>
      </c>
      <c r="AP156" s="2" t="str">
        <f>IF($A156&gt;='FG_243way_Regular Symbol'!G$16,"",IF(E156=0,"",IF(OR(E156=$AM$1,E156=$AN$1,E157=$AM$1,E157=$AN$1,E158=$AM$1,E158=$AN$1),0,1)))</f>
        <v/>
      </c>
      <c r="AQ156" s="128" t="str">
        <f>IF($A156&gt;='FG_243way_Regular Symbol'!H$16,"",IF(F156=0,"",IF(OR(F156=$AM$1,F156=$AN$1,F157=$AM$1,F157=$AN$1,F158=$AM$1,F158=$AN$1),0,1)))</f>
        <v/>
      </c>
      <c r="AS156" s="342" t="str">
        <f>IF($A156&gt;='FG_243way_Regular Symbol'!D$16,"",IF(B156=0,"",IF(OR(B156=$AM$1,B156=$AT$1,B157=$AM$1,B157=$AT$1,B158=$AM$1,B158=$AT$1),0,1)))</f>
        <v/>
      </c>
      <c r="AT156" s="2" t="str">
        <f>IF($A156&gt;='FG_243way_Regular Symbol'!E$16,"",IF(C156=0,"",IF(OR(C156=$AM$1,C156=$AT$1,C157=$AM$1,C157=$AT$1,C158=$AM$1,C158=$AT$1),0,1)))</f>
        <v/>
      </c>
      <c r="AU156" s="2" t="str">
        <f>IF($A156&gt;='FG_243way_Regular Symbol'!F$16,"",IF(D156=0,"",IF(OR(D156=$AM$1,D156=$AT$1,D157=$AM$1,D157=$AT$1,D158=$AM$1,D158=$AT$1),0,1)))</f>
        <v/>
      </c>
      <c r="AV156" s="2" t="str">
        <f>IF($A156&gt;='FG_243way_Regular Symbol'!G$16,"",IF(E156=0,"",IF(OR(E156=$AM$1,E156=$AT$1,E157=$AM$1,E157=$AT$1,E158=$AM$1,E158=$AT$1),0,1)))</f>
        <v/>
      </c>
      <c r="AW156" s="128" t="str">
        <f>IF($A156&gt;='FG_243way_Regular Symbol'!H$16,"",IF(F156=0,"",IF(OR(F156=$AM$1,F156=$AT$1,F157=$AM$1,F157=$AT$1,F158=$AM$1,F158=$AT$1),0,1)))</f>
        <v/>
      </c>
      <c r="AY156" s="342" t="str">
        <f>IF($A156&gt;='FG_243way_Regular Symbol'!D$16,"",IF(B156=0,"",IF(OR(B156=$AM$1,B156=$AZ$1,B157=$AM$1,B157=$AZ$1,B158=$AM$1,B158=$AZ$1),0,1)))</f>
        <v/>
      </c>
      <c r="AZ156" s="2" t="str">
        <f>IF($A156&gt;='FG_243way_Regular Symbol'!E$16,"",IF(C156=0,"",IF(OR(C156=$AM$1,C156=$AZ$1,C157=$AM$1,C157=$AZ$1,C158=$AM$1,C158=$AZ$1),0,1)))</f>
        <v/>
      </c>
      <c r="BA156" s="2" t="str">
        <f>IF($A156&gt;='FG_243way_Regular Symbol'!F$16,"",IF(D156=0,"",IF(OR(D156=$AM$1,D156=$AZ$1,D157=$AM$1,D157=$AZ$1,D158=$AM$1,D158=$AZ$1),0,1)))</f>
        <v/>
      </c>
      <c r="BB156" s="2" t="str">
        <f>IF($A156&gt;='FG_243way_Regular Symbol'!G$16,"",IF(E156=0,"",IF(OR(E156=$AM$1,E156=$AZ$1,E157=$AM$1,E157=$AZ$1,E158=$AM$1,E158=$AZ$1),0,1)))</f>
        <v/>
      </c>
      <c r="BC156" s="128" t="str">
        <f>IF($A156&gt;='FG_243way_Regular Symbol'!H$16,"",IF(F156=0,"",IF(OR(F156=$AM$1,F156=$AZ$1,F157=$AM$1,F157=$AZ$1,F158=$AM$1,F158=$AZ$1),0,1)))</f>
        <v/>
      </c>
      <c r="BE156" s="342"/>
      <c r="BF156" s="2"/>
      <c r="BG156" s="2" t="str">
        <f>IF($A156&gt;='FG_243way_Regular Symbol'!F$16,"",IF(D156=0,"",COUNTIF(D156:D158,$BF$1)))</f>
        <v/>
      </c>
      <c r="BH156" s="2" t="str">
        <f>IF($A156&gt;='FG_243way_Regular Symbol'!G$16,"",IF(E156=0,"",COUNTIF(E156:E158,$BF$1)))</f>
        <v/>
      </c>
      <c r="BI156" s="2" t="str">
        <f>IF($A156&gt;='FG_243way_Regular Symbol'!H$16,"",IF(F156=0,"",COUNTIF(F156:F158,$BF$1)))</f>
        <v/>
      </c>
      <c r="BK156" s="342"/>
      <c r="BL156" s="2"/>
      <c r="BM156" s="2" t="str">
        <f>IF($A156&gt;='FG_243way_Regular Symbol'!F$16,"",IF(D156=0,"",IF(OR(D156=$AM$1,D156=$BL$1,D157=$AM$1,D157=$BL$1,D158=$AM$1,D158=$BL$1),0,1)))</f>
        <v/>
      </c>
      <c r="BN156" s="2" t="str">
        <f>IF($A156&gt;='FG_243way_Regular Symbol'!G$16,"",IF(E156=0,"",IF(OR(E156=$AM$1,E156=$BL$1,E157=$AM$1,E157=$BL$1,E158=$AM$1,E158=$BL$1),0,1)))</f>
        <v/>
      </c>
      <c r="BO156" s="128" t="str">
        <f>IF($A156&gt;='FG_243way_Regular Symbol'!H$16,"",IF(F156=0,"",IF(OR(F156=$AM$1,F156=$BL$1,F157=$AM$1,F157=$BL$1,F158=$AM$1,F158=$BL$1),0,1)))</f>
        <v/>
      </c>
      <c r="BQ156" s="2" t="str">
        <f>IF($A156&gt;='FG_243way_Regular Symbol'!D$16,"",IF(B156=0,"",IF(OR(B156=$BQ$1,B156=$BR$1,B157=$BQ$1,B157=$BR$1,B158=$BQ$1,B158=$BR$1),0,1)))</f>
        <v/>
      </c>
      <c r="BR156" s="2" t="str">
        <f>IF($A156&gt;='FG_243way_Regular Symbol'!E$16,"",IF(C156=0,"",IF(OR(C156=$BQ$1,C156=$BR$1,C157=$BQ$1,C157=$BR$1,C158=$BQ$1,C158=$BR$1),0,1)))</f>
        <v/>
      </c>
      <c r="BS156" s="2" t="str">
        <f>IF($A156&gt;='FG_243way_Regular Symbol'!F$16,"",IF(D156=0,"",IF(OR(D156=$BQ$1,D156=$BR$1,D157=$BQ$1,D157=$BR$1,D158=$BQ$1,D158=$BR$1),0,1)))</f>
        <v/>
      </c>
      <c r="BT156" s="2" t="str">
        <f>IF($A156&gt;='FG_243way_Regular Symbol'!G$16,"",IF(E156=0,"",IF(OR(E156=$BQ$1,E156=$BR$1,E157=$BQ$1,E157=$BR$1,E158=$BQ$1,E158=$BR$1),0,1)))</f>
        <v/>
      </c>
      <c r="BU156" s="2" t="str">
        <f>IF($A156&gt;='FG_243way_Regular Symbol'!H$16,"",IF(F156=0,"",IF(OR(F156=$BQ$1,F156=$BR$1,F157=$BQ$1,F157=$BR$1,F158=$BQ$1,F158=$BR$1),0,1)))</f>
        <v/>
      </c>
      <c r="BW156" s="2" t="str">
        <f>IF($A156&gt;='FG_243way_Regular Symbol'!D$16,"",IF(B156=0,"",IF(OR(B156=$BW$1,B157=$BW$1,B158=$BW$1,B156=$BX$1,B157=$BX$1,B158=$BX$1),0,1)))</f>
        <v/>
      </c>
      <c r="BX156" s="2" t="str">
        <f>IF($A156&gt;='FG_243way_Regular Symbol'!E$16,"",IF(C156=0,"",IF(OR(C156=$BW$1,C157=$BW$1,C158=$BW$1,C156=$BX$1,C157=$BX$1,C158=$BX$1),0,1)))</f>
        <v/>
      </c>
      <c r="BY156" s="2" t="str">
        <f>IF($A156&gt;='FG_243way_Regular Symbol'!F$16,"",IF(D156=0,"",IF(OR(D156=$BW$1,D157=$BW$1,D158=$BW$1,D156=$BX$1,D157=$BX$1,D158=$BX$1),0,1)))</f>
        <v/>
      </c>
      <c r="BZ156" s="2" t="str">
        <f>IF($A156&gt;='FG_243way_Regular Symbol'!G$16,"",IF(E156=0,"",IF(OR(E156=$BW$1,E157=$BW$1,E158=$BW$1,E156=$BX$1,E157=$BX$1,E158=$BX$1),0,1)))</f>
        <v/>
      </c>
      <c r="CA156" s="2" t="str">
        <f>IF($A156&gt;='FG_243way_Regular Symbol'!H$16,"",IF(F156=0,"",IF(OR(F156=$BW$1,F157=$BW$1,F158=$BW$1,F156=$BX$1,F157=$BX$1,F158=$BX$1),0,1)))</f>
        <v/>
      </c>
      <c r="CC156" s="2" t="str">
        <f>IF($A156&gt;='FG_243way_Regular Symbol'!D$16,"",IF(B156=0,"",IF(OR(B156=$BW$1,B157=$BW$1,B158=$BW$1,B156=$CD$1,B157=$CD$1,B158=$CD$1),0,1)))</f>
        <v/>
      </c>
      <c r="CD156" s="2" t="str">
        <f>IF($A156&gt;='FG_243way_Regular Symbol'!E$16,"",IF(C156=0,"",IF(OR(C156=$BW$1,C157=$BW$1,C158=$BW$1,C156=$CD$1,C157=$CD$1,C158=$CD$1),0,1)))</f>
        <v/>
      </c>
      <c r="CE156" s="2" t="str">
        <f>IF($A156&gt;='FG_243way_Regular Symbol'!F$16,"",IF(D156=0,"",IF(OR(D156=$BW$1,D157=$BW$1,D158=$BW$1,D156=$CD$1,D157=$CD$1,D158=$CD$1),0,1)))</f>
        <v/>
      </c>
      <c r="CF156" s="2" t="str">
        <f>IF($A156&gt;='FG_243way_Regular Symbol'!G$16,"",IF(E156=0,"",IF(OR(E156=$BW$1,E157=$BW$1,E158=$BW$1,E156=$CD$1,E157=$CD$1,E158=$CD$1),0,1)))</f>
        <v/>
      </c>
      <c r="CG156" s="2" t="str">
        <f>IF($A156&gt;='FG_243way_Regular Symbol'!H$16,"",IF(F156=0,"",IF(OR(F156=$BW$1,F157=$BW$1,F158=$BW$1,F156=$CD$1,F157=$CD$1,F158=$CD$1),0,1)))</f>
        <v/>
      </c>
      <c r="CI156" s="2" t="str">
        <f>IF($A156&gt;='FG_243way_Regular Symbol'!D$16,"",IF(B156=0,"",IF(OR(B156=$BW$1,B157=$BW$1,B158=$BW$1,B156=$CJ$1,B157=$CJ$1,B158=$CJ$1),0,1)))</f>
        <v/>
      </c>
      <c r="CJ156" s="2" t="str">
        <f>IF($A156&gt;='FG_243way_Regular Symbol'!E$16,"",IF(C156=0,"",IF(OR(C156=$BW$1,C157=$BW$1,C158=$BW$1,C156=$CJ$1,C157=$CJ$1,C158=$CJ$1),0,1)))</f>
        <v/>
      </c>
      <c r="CK156" s="2" t="str">
        <f>IF($A156&gt;='FG_243way_Regular Symbol'!F$16,"",IF(D156=0,"",IF(OR(D156=$BW$1,D157=$BW$1,D158=$BW$1,D156=$CJ$1,D157=$CJ$1,D158=$CJ$1),0,1)))</f>
        <v/>
      </c>
      <c r="CL156" s="2" t="str">
        <f>IF($A156&gt;='FG_243way_Regular Symbol'!G$16,"",IF(E156=0,"",IF(OR(E156=$BW$1,E157=$BW$1,E158=$BW$1,E156=$CJ$1,E157=$CJ$1,E158=$CJ$1),0,1)))</f>
        <v/>
      </c>
      <c r="CM156" s="2" t="str">
        <f>IF($A156&gt;='FG_243way_Regular Symbol'!H$16,"",IF(F156=0,"",IF(OR(F156=$BW$1,F157=$BW$1,F158=$BW$1,F156=$CJ$1,F157=$CJ$1,F158=$CJ$1),0,1)))</f>
        <v/>
      </c>
      <c r="CO156" s="2" t="str">
        <f>IF($A156&gt;='FG_243way_Regular Symbol'!D$16,"",IF(B156=0,"",IF(OR(B156=$BW$1,B157=$BW$1,B158=$BW$1,B156=$CP$1,B157=$CP$1,B158=$CP$1),0,1)))</f>
        <v/>
      </c>
      <c r="CP156" s="2" t="str">
        <f>IF($A156&gt;='FG_243way_Regular Symbol'!E$16,"",IF(C156=0,"",IF(OR(C156=$BW$1,C157=$BW$1,C158=$BW$1,C156=$CP$1,C157=$CP$1,C158=$CP$1),0,1)))</f>
        <v/>
      </c>
      <c r="CQ156" s="2" t="str">
        <f>IF($A156&gt;='FG_243way_Regular Symbol'!F$16,"",IF(D156=0,"",IF(OR(D156=$BW$1,D157=$BW$1,D158=$BW$1,D156=$CP$1,D157=$CP$1,D158=$CP$1),0,1)))</f>
        <v/>
      </c>
      <c r="CR156" s="2" t="str">
        <f>IF($A156&gt;='FG_243way_Regular Symbol'!G$16,"",IF(E156=0,"",IF(OR(E156=$BW$1,E157=$BW$1,E158=$BW$1,E156=$CP$1,E157=$CP$1,E158=$CP$1),0,1)))</f>
        <v/>
      </c>
      <c r="CS156" s="2" t="str">
        <f>IF($A156&gt;='FG_243way_Regular Symbol'!H$16,"",IF(F156=0,"",IF(OR(F156=$BW$1,F157=$BW$1,F158=$BW$1,F156=$CP$1,F157=$CP$1,F158=$CP$1),0,1)))</f>
        <v/>
      </c>
      <c r="CU156" s="2" t="str">
        <f>IF($A156&gt;='FG_243way_Regular Symbol'!D$16,"",IF(B156=0,"",IF(OR(B156=$BW$1,B157=$BW$1,B158=$BW$1,B156=$CV$1,B157=$CV$1,B158=$CV$1),0,1)))</f>
        <v/>
      </c>
      <c r="CV156" s="2" t="str">
        <f>IF($A156&gt;='FG_243way_Regular Symbol'!E$16,"",IF(C156=0,"",IF(OR(C156=$BW$1,C157=$BW$1,C158=$BW$1,C156=$CV$1,C157=$CV$1,C158=$CV$1),0,1)))</f>
        <v/>
      </c>
      <c r="CW156" s="2" t="str">
        <f>IF($A156&gt;='FG_243way_Regular Symbol'!F$16,"",IF(D156=0,"",IF(OR(D156=$BW$1,D157=$BW$1,D158=$BW$1,D156=$CV$1,D157=$CV$1,D158=$CV$1),0,1)))</f>
        <v/>
      </c>
      <c r="CX156" s="2" t="str">
        <f>IF($A156&gt;='FG_243way_Regular Symbol'!G$16,"",IF(E156=0,"",IF(OR(E156=$BW$1,E157=$BW$1,E158=$BW$1,E156=$CV$1,E157=$CV$1,E158=$CV$1),0,1)))</f>
        <v/>
      </c>
      <c r="CY156" s="2" t="str">
        <f>IF($A156&gt;='FG_243way_Regular Symbol'!H$16,"",IF(F156=0,"",IF(OR(F156=$BW$1,F157=$BW$1,F158=$BW$1,F156=$CV$1,F157=$CV$1,F158=$CV$1),0,1)))</f>
        <v/>
      </c>
    </row>
    <row r="157" spans="1:103">
      <c r="A157" s="341">
        <f>IF('FG_243way_Regular Symbol'!L156="","",'FG_243way_Regular Symbol'!L156)</f>
        <v>153</v>
      </c>
      <c r="B157" s="184" t="str">
        <f>IF('FG_243way_Regular Symbol'!M156="",
IF($A157-'FG_243way_Regular Symbol'!D$16&gt;='FG_243way_RegularＸ_W()'!B$2-1,"",VLOOKUP($A157-'FG_243way_Regular Symbol'!D$16,'FG_243way_Regular Symbol'!$L$3:$Q$99,'FG_243way_RegularＸ_W()'!B$3+1,FALSE)),
'FG_243way_Regular Symbol'!M156)</f>
        <v/>
      </c>
      <c r="C157" s="184" t="str">
        <f>IF('FG_243way_Regular Symbol'!N156="",
IF($A157-'FG_243way_Regular Symbol'!E$16&gt;='FG_243way_RegularＸ_W()'!C$2-1,"",VLOOKUP($A157-'FG_243way_Regular Symbol'!E$16,'FG_243way_Regular Symbol'!$L$3:$Q$99,'FG_243way_RegularＸ_W()'!C$3+1,FALSE)),
'FG_243way_Regular Symbol'!N156)</f>
        <v/>
      </c>
      <c r="D157" s="184" t="str">
        <f>IF('FG_243way_Regular Symbol'!O156="",
IF($A157-'FG_243way_Regular Symbol'!F$16&gt;='FG_243way_RegularＸ_W()'!D$2-1,"",VLOOKUP($A157-'FG_243way_Regular Symbol'!F$16,'FG_243way_Regular Symbol'!$L$3:$Q$99,'FG_243way_RegularＸ_W()'!D$3+1,FALSE)),
'FG_243way_Regular Symbol'!O156)</f>
        <v/>
      </c>
      <c r="E157" s="184" t="str">
        <f>IF('FG_243way_Regular Symbol'!P156="",
IF($A157-'FG_243way_Regular Symbol'!G$16&gt;='FG_243way_RegularＸ_W()'!E$2-1,"",VLOOKUP($A157-'FG_243way_Regular Symbol'!G$16,'FG_243way_Regular Symbol'!$L$3:$Q$99,'FG_243way_RegularＸ_W()'!E$3+1,FALSE)),
'FG_243way_Regular Symbol'!P156)</f>
        <v/>
      </c>
      <c r="F157" s="358" t="str">
        <f>IF('FG_243way_Regular Symbol'!Q156="",
IF($A157-'FG_243way_Regular Symbol'!H$16&gt;='FG_243way_RegularＸ_W()'!F$2-1,"",VLOOKUP($A157-'FG_243way_Regular Symbol'!H$16,'FG_243way_Regular Symbol'!$L$3:$Q$99,'FG_243way_RegularＸ_W()'!F$3+1,FALSE)),
'FG_243way_Regular Symbol'!Q156)</f>
        <v/>
      </c>
      <c r="O157" s="342" t="str">
        <f>IF($A157&gt;='FG_243way_Regular Symbol'!D$16,"",IF(B157=0,"",IF(OR(B157=$O$1,B157=$P$1,B158=$O$1,B158=$P$1,B159=$O$1,B159=$P$1),0,1)))</f>
        <v/>
      </c>
      <c r="P157" s="2" t="str">
        <f>IF($A157&gt;='FG_243way_Regular Symbol'!E$16,"",IF(C157=0,"",IF(OR(C157=$O$1,C157=$P$1,C158=$O$1,C158=$P$1,C159=$O$1,C159=$P$1),0,1)))</f>
        <v/>
      </c>
      <c r="Q157" s="2" t="str">
        <f>IF($A157&gt;='FG_243way_Regular Symbol'!F$16,"",IF(D157=0,"",IF(OR(D157=$O$1,D157=$P$1,D158=$O$1,D158=$P$1,D159=$O$1,D159=$P$1),0,1)))</f>
        <v/>
      </c>
      <c r="R157" s="2" t="str">
        <f>IF($A157&gt;='FG_243way_Regular Symbol'!G$16,"",IF(E157=0,"",IF(OR(E157=$O$1,E157=$P$1,E158=$O$1,E158=$P$1,E159=$O$1,E159=$P$1),0,1)))</f>
        <v/>
      </c>
      <c r="S157" s="128" t="str">
        <f>IF($A157&gt;='FG_243way_Regular Symbol'!H$16,"",IF(F157=0,"",IF(OR(F157=$O$1,F157=$P$1,F158=$O$1,F158=$P$1,F159=$O$1,F159=$P$1),0,1)))</f>
        <v/>
      </c>
      <c r="U157" s="342" t="str">
        <f>IF($A157&gt;='FG_243way_Regular Symbol'!D$16,"",IF(B157=0,"",IF(OR(B157=$U$1,B157=$V$1,B158=$U$1,B158=$V$1,B159=$U$1,B159=$V$1),0,1)))</f>
        <v/>
      </c>
      <c r="V157" s="2" t="str">
        <f>IF($A157&gt;='FG_243way_Regular Symbol'!E$16,"",IF(C157=0,"",IF(OR(C157=$U$1,C157=$V$1,C158=$U$1,C158=$V$1,C159=$U$1,C159=$V$1),0,1)))</f>
        <v/>
      </c>
      <c r="W157" s="2" t="str">
        <f>IF($A157&gt;='FG_243way_Regular Symbol'!F$16,"",IF(D157=0,"",IF(OR(D157=$U$1,D157=$V$1,D158=$U$1,D158=$V$1,D159=$U$1,D159=$V$1),0,1)))</f>
        <v/>
      </c>
      <c r="X157" s="2" t="str">
        <f>IF($A157&gt;='FG_243way_Regular Symbol'!G$16,"",IF(E157=0,"",IF(OR(E157=$U$1,E157=$V$1,E158=$U$1,E158=$V$1,E159=$U$1,E159=$V$1),0,1)))</f>
        <v/>
      </c>
      <c r="Y157" s="128" t="str">
        <f>IF($A157&gt;='FG_243way_Regular Symbol'!H$16,"",IF(F157=0,"",IF(OR(F157=$U$1,F157=$V$1,F158=$U$1,F158=$V$1,F159=$U$1,F159=$V$1),0,1)))</f>
        <v/>
      </c>
      <c r="AA157" s="342" t="str">
        <f>IF($A157&gt;='FG_243way_Regular Symbol'!D$16,"",IF(B157=0,"",IF(OR(B157=$AA$1,B157=$AB$1,B158=$AA$1,B158=$AB$1,B159=$AA$1,,B159=$AB$1),0,1)))</f>
        <v/>
      </c>
      <c r="AB157" s="2" t="str">
        <f>IF($A157&gt;='FG_243way_Regular Symbol'!E$16,"",IF(C157=0,"",IF(OR(C157=$AA$1,C157=$AB$1,C158=$AA$1,C158=$AB$1,C159=$AA$1,,C159=$AB$1),0,1)))</f>
        <v/>
      </c>
      <c r="AC157" s="2" t="str">
        <f>IF($A157&gt;='FG_243way_Regular Symbol'!F$16,"",IF(D157=0,"",IF(OR(D157=$AA$1,D157=$AB$1,D158=$AA$1,D158=$AB$1,D159=$AA$1,,D159=$AB$1),0,1)))</f>
        <v/>
      </c>
      <c r="AD157" s="2" t="str">
        <f>IF($A157&gt;='FG_243way_Regular Symbol'!G$16,"",IF(E157=0,"",IF(OR(E157=$AA$1,E157=$AB$1,E158=$AA$1,E158=$AB$1,E159=$AA$1,,E159=$AB$1),0,1)))</f>
        <v/>
      </c>
      <c r="AE157" s="128" t="str">
        <f>IF($A157&gt;='FG_243way_Regular Symbol'!H$16,"",IF(F157=0,"",IF(OR(F157=$AA$1,F157=$AB$1,F158=$AA$1,F158=$AB$1,F159=$AA$1,,F159=$AB$1),0,1)))</f>
        <v/>
      </c>
      <c r="AG157" s="342" t="str">
        <f>IF($A157&gt;='FG_243way_Regular Symbol'!D$16,"",IF(B157=0,"",IF(OR(B157=$AG$1,B157=$AH$1,B158=$AG$1,B158=$AH$1,B159=$AG$1,B159=$AH$1),0,1)))</f>
        <v/>
      </c>
      <c r="AH157" s="2" t="str">
        <f>IF($A157&gt;='FG_243way_Regular Symbol'!E$16,"",IF(C157=0,"",IF(OR(C157=$AG$1,C157=$AH$1,C158=$AG$1,C158=$AH$1,C159=$AG$1,C159=$AH$1),0,1)))</f>
        <v/>
      </c>
      <c r="AI157" s="2" t="str">
        <f>IF($A157&gt;='FG_243way_Regular Symbol'!F$16,"",IF(D157=0,"",IF(OR(D157=$AG$1,D157=$AH$1,D158=$AG$1,D158=$AH$1,D159=$AG$1,D159=$AH$1),0,1)))</f>
        <v/>
      </c>
      <c r="AJ157" s="2" t="str">
        <f>IF($A157&gt;='FG_243way_Regular Symbol'!G$16,"",IF(E157=0,"",IF(OR(E157=$AG$1,E157=$AH$1,E158=$AG$1,E158=$AH$1,E159=$AG$1,E159=$AH$1),0,1)))</f>
        <v/>
      </c>
      <c r="AK157" s="128" t="str">
        <f>IF($A157&gt;='FG_243way_Regular Symbol'!H$16,"",IF(F157=0,"",IF(OR(F157=$AG$1,F157=$AH$1,F158=$AG$1,F158=$AH$1,F159=$AG$1,F159=$AH$1),0,1)))</f>
        <v/>
      </c>
      <c r="AM157" s="342" t="str">
        <f>IF($A157&gt;='FG_243way_Regular Symbol'!D$16,"",IF(B157=0,"",IF(OR(B157=$AM$1,B157=$AN$1,B158=$AM$1,B158=$AN$1,B159=$AM$1,B159=$AN$1),0,1)))</f>
        <v/>
      </c>
      <c r="AN157" s="2" t="str">
        <f>IF($A157&gt;='FG_243way_Regular Symbol'!E$16,"",IF(C157=0,"",IF(OR(C157=$AM$1,C157=$AN$1,C158=$AM$1,C158=$AN$1,C159=$AM$1,C159=$AN$1),0,1)))</f>
        <v/>
      </c>
      <c r="AO157" s="2" t="str">
        <f>IF($A157&gt;='FG_243way_Regular Symbol'!F$16,"",IF(D157=0,"",IF(OR(D157=$AM$1,D157=$AN$1,D158=$AM$1,D158=$AN$1,D159=$AM$1,D159=$AN$1),0,1)))</f>
        <v/>
      </c>
      <c r="AP157" s="2" t="str">
        <f>IF($A157&gt;='FG_243way_Regular Symbol'!G$16,"",IF(E157=0,"",IF(OR(E157=$AM$1,E157=$AN$1,E158=$AM$1,E158=$AN$1,E159=$AM$1,E159=$AN$1),0,1)))</f>
        <v/>
      </c>
      <c r="AQ157" s="128" t="str">
        <f>IF($A157&gt;='FG_243way_Regular Symbol'!H$16,"",IF(F157=0,"",IF(OR(F157=$AM$1,F157=$AN$1,F158=$AM$1,F158=$AN$1,F159=$AM$1,F159=$AN$1),0,1)))</f>
        <v/>
      </c>
      <c r="AS157" s="342" t="str">
        <f>IF($A157&gt;='FG_243way_Regular Symbol'!D$16,"",IF(B157=0,"",IF(OR(B157=$AM$1,B157=$AT$1,B158=$AM$1,B158=$AT$1,B159=$AM$1,B159=$AT$1),0,1)))</f>
        <v/>
      </c>
      <c r="AT157" s="2" t="str">
        <f>IF($A157&gt;='FG_243way_Regular Symbol'!E$16,"",IF(C157=0,"",IF(OR(C157=$AM$1,C157=$AT$1,C158=$AM$1,C158=$AT$1,C159=$AM$1,C159=$AT$1),0,1)))</f>
        <v/>
      </c>
      <c r="AU157" s="2" t="str">
        <f>IF($A157&gt;='FG_243way_Regular Symbol'!F$16,"",IF(D157=0,"",IF(OR(D157=$AM$1,D157=$AT$1,D158=$AM$1,D158=$AT$1,D159=$AM$1,D159=$AT$1),0,1)))</f>
        <v/>
      </c>
      <c r="AV157" s="2" t="str">
        <f>IF($A157&gt;='FG_243way_Regular Symbol'!G$16,"",IF(E157=0,"",IF(OR(E157=$AM$1,E157=$AT$1,E158=$AM$1,E158=$AT$1,E159=$AM$1,E159=$AT$1),0,1)))</f>
        <v/>
      </c>
      <c r="AW157" s="128" t="str">
        <f>IF($A157&gt;='FG_243way_Regular Symbol'!H$16,"",IF(F157=0,"",IF(OR(F157=$AM$1,F157=$AT$1,F158=$AM$1,F158=$AT$1,F159=$AM$1,F159=$AT$1),0,1)))</f>
        <v/>
      </c>
      <c r="AY157" s="342" t="str">
        <f>IF($A157&gt;='FG_243way_Regular Symbol'!D$16,"",IF(B157=0,"",IF(OR(B157=$AM$1,B157=$AZ$1,B158=$AM$1,B158=$AZ$1,B159=$AM$1,B159=$AZ$1),0,1)))</f>
        <v/>
      </c>
      <c r="AZ157" s="2" t="str">
        <f>IF($A157&gt;='FG_243way_Regular Symbol'!E$16,"",IF(C157=0,"",IF(OR(C157=$AM$1,C157=$AZ$1,C158=$AM$1,C158=$AZ$1,C159=$AM$1,C159=$AZ$1),0,1)))</f>
        <v/>
      </c>
      <c r="BA157" s="2" t="str">
        <f>IF($A157&gt;='FG_243way_Regular Symbol'!F$16,"",IF(D157=0,"",IF(OR(D157=$AM$1,D157=$AZ$1,D158=$AM$1,D158=$AZ$1,D159=$AM$1,D159=$AZ$1),0,1)))</f>
        <v/>
      </c>
      <c r="BB157" s="2" t="str">
        <f>IF($A157&gt;='FG_243way_Regular Symbol'!G$16,"",IF(E157=0,"",IF(OR(E157=$AM$1,E157=$AZ$1,E158=$AM$1,E158=$AZ$1,E159=$AM$1,E159=$AZ$1),0,1)))</f>
        <v/>
      </c>
      <c r="BC157" s="128" t="str">
        <f>IF($A157&gt;='FG_243way_Regular Symbol'!H$16,"",IF(F157=0,"",IF(OR(F157=$AM$1,F157=$AZ$1,F158=$AM$1,F158=$AZ$1,F159=$AM$1,F159=$AZ$1),0,1)))</f>
        <v/>
      </c>
      <c r="BE157" s="342"/>
      <c r="BF157" s="2"/>
      <c r="BG157" s="2" t="str">
        <f>IF($A157&gt;='FG_243way_Regular Symbol'!F$16,"",IF(D157=0,"",COUNTIF(D157:D159,$BF$1)))</f>
        <v/>
      </c>
      <c r="BH157" s="2" t="str">
        <f>IF($A157&gt;='FG_243way_Regular Symbol'!G$16,"",IF(E157=0,"",COUNTIF(E157:E159,$BF$1)))</f>
        <v/>
      </c>
      <c r="BI157" s="2" t="str">
        <f>IF($A157&gt;='FG_243way_Regular Symbol'!H$16,"",IF(F157=0,"",COUNTIF(F157:F159,$BF$1)))</f>
        <v/>
      </c>
      <c r="BK157" s="342"/>
      <c r="BL157" s="2"/>
      <c r="BM157" s="2" t="str">
        <f>IF($A157&gt;='FG_243way_Regular Symbol'!F$16,"",IF(D157=0,"",IF(OR(D157=$AM$1,D157=$BL$1,D158=$AM$1,D158=$BL$1,D159=$AM$1,D159=$BL$1),0,1)))</f>
        <v/>
      </c>
      <c r="BN157" s="2" t="str">
        <f>IF($A157&gt;='FG_243way_Regular Symbol'!G$16,"",IF(E157=0,"",IF(OR(E157=$AM$1,E157=$BL$1,E158=$AM$1,E158=$BL$1,E159=$AM$1,E159=$BL$1),0,1)))</f>
        <v/>
      </c>
      <c r="BO157" s="128" t="str">
        <f>IF($A157&gt;='FG_243way_Regular Symbol'!H$16,"",IF(F157=0,"",IF(OR(F157=$AM$1,F157=$BL$1,F158=$AM$1,F158=$BL$1,F159=$AM$1,F159=$BL$1),0,1)))</f>
        <v/>
      </c>
      <c r="BQ157" s="2" t="str">
        <f>IF($A157&gt;='FG_243way_Regular Symbol'!D$16,"",IF(B157=0,"",IF(OR(B157=$BQ$1,B157=$BR$1,B158=$BQ$1,B158=$BR$1,B159=$BQ$1,B159=$BR$1),0,1)))</f>
        <v/>
      </c>
      <c r="BR157" s="2" t="str">
        <f>IF($A157&gt;='FG_243way_Regular Symbol'!E$16,"",IF(C157=0,"",IF(OR(C157=$BQ$1,C157=$BR$1,C158=$BQ$1,C158=$BR$1,C159=$BQ$1,C159=$BR$1),0,1)))</f>
        <v/>
      </c>
      <c r="BS157" s="2" t="str">
        <f>IF($A157&gt;='FG_243way_Regular Symbol'!F$16,"",IF(D157=0,"",IF(OR(D157=$BQ$1,D157=$BR$1,D158=$BQ$1,D158=$BR$1,D159=$BQ$1,D159=$BR$1),0,1)))</f>
        <v/>
      </c>
      <c r="BT157" s="2" t="str">
        <f>IF($A157&gt;='FG_243way_Regular Symbol'!G$16,"",IF(E157=0,"",IF(OR(E157=$BQ$1,E157=$BR$1,E158=$BQ$1,E158=$BR$1,E159=$BQ$1,E159=$BR$1),0,1)))</f>
        <v/>
      </c>
      <c r="BU157" s="2" t="str">
        <f>IF($A157&gt;='FG_243way_Regular Symbol'!H$16,"",IF(F157=0,"",IF(OR(F157=$BQ$1,F157=$BR$1,F158=$BQ$1,F158=$BR$1,F159=$BQ$1,F159=$BR$1),0,1)))</f>
        <v/>
      </c>
      <c r="BW157" s="2" t="str">
        <f>IF($A157&gt;='FG_243way_Regular Symbol'!D$16,"",IF(B157=0,"",IF(OR(B157=$BW$1,B158=$BW$1,B159=$BW$1,B157=$BX$1,B158=$BX$1,B159=$BX$1),0,1)))</f>
        <v/>
      </c>
      <c r="BX157" s="2" t="str">
        <f>IF($A157&gt;='FG_243way_Regular Symbol'!E$16,"",IF(C157=0,"",IF(OR(C157=$BW$1,C158=$BW$1,C159=$BW$1,C157=$BX$1,C158=$BX$1,C159=$BX$1),0,1)))</f>
        <v/>
      </c>
      <c r="BY157" s="2" t="str">
        <f>IF($A157&gt;='FG_243way_Regular Symbol'!F$16,"",IF(D157=0,"",IF(OR(D157=$BW$1,D158=$BW$1,D159=$BW$1,D157=$BX$1,D158=$BX$1,D159=$BX$1),0,1)))</f>
        <v/>
      </c>
      <c r="BZ157" s="2" t="str">
        <f>IF($A157&gt;='FG_243way_Regular Symbol'!G$16,"",IF(E157=0,"",IF(OR(E157=$BW$1,E158=$BW$1,E159=$BW$1,E157=$BX$1,E158=$BX$1,E159=$BX$1),0,1)))</f>
        <v/>
      </c>
      <c r="CA157" s="2" t="str">
        <f>IF($A157&gt;='FG_243way_Regular Symbol'!H$16,"",IF(F157=0,"",IF(OR(F157=$BW$1,F158=$BW$1,F159=$BW$1,F157=$BX$1,F158=$BX$1,F159=$BX$1),0,1)))</f>
        <v/>
      </c>
      <c r="CC157" s="2" t="str">
        <f>IF($A157&gt;='FG_243way_Regular Symbol'!D$16,"",IF(B157=0,"",IF(OR(B157=$BW$1,B158=$BW$1,B159=$BW$1,B157=$CD$1,B158=$CD$1,B159=$CD$1),0,1)))</f>
        <v/>
      </c>
      <c r="CD157" s="2" t="str">
        <f>IF($A157&gt;='FG_243way_Regular Symbol'!E$16,"",IF(C157=0,"",IF(OR(C157=$BW$1,C158=$BW$1,C159=$BW$1,C157=$CD$1,C158=$CD$1,C159=$CD$1),0,1)))</f>
        <v/>
      </c>
      <c r="CE157" s="2" t="str">
        <f>IF($A157&gt;='FG_243way_Regular Symbol'!F$16,"",IF(D157=0,"",IF(OR(D157=$BW$1,D158=$BW$1,D159=$BW$1,D157=$CD$1,D158=$CD$1,D159=$CD$1),0,1)))</f>
        <v/>
      </c>
      <c r="CF157" s="2" t="str">
        <f>IF($A157&gt;='FG_243way_Regular Symbol'!G$16,"",IF(E157=0,"",IF(OR(E157=$BW$1,E158=$BW$1,E159=$BW$1,E157=$CD$1,E158=$CD$1,E159=$CD$1),0,1)))</f>
        <v/>
      </c>
      <c r="CG157" s="2" t="str">
        <f>IF($A157&gt;='FG_243way_Regular Symbol'!H$16,"",IF(F157=0,"",IF(OR(F157=$BW$1,F158=$BW$1,F159=$BW$1,F157=$CD$1,F158=$CD$1,F159=$CD$1),0,1)))</f>
        <v/>
      </c>
      <c r="CI157" s="2" t="str">
        <f>IF($A157&gt;='FG_243way_Regular Symbol'!D$16,"",IF(B157=0,"",IF(OR(B157=$BW$1,B158=$BW$1,B159=$BW$1,B157=$CJ$1,B158=$CJ$1,B159=$CJ$1),0,1)))</f>
        <v/>
      </c>
      <c r="CJ157" s="2" t="str">
        <f>IF($A157&gt;='FG_243way_Regular Symbol'!E$16,"",IF(C157=0,"",IF(OR(C157=$BW$1,C158=$BW$1,C159=$BW$1,C157=$CJ$1,C158=$CJ$1,C159=$CJ$1),0,1)))</f>
        <v/>
      </c>
      <c r="CK157" s="2" t="str">
        <f>IF($A157&gt;='FG_243way_Regular Symbol'!F$16,"",IF(D157=0,"",IF(OR(D157=$BW$1,D158=$BW$1,D159=$BW$1,D157=$CJ$1,D158=$CJ$1,D159=$CJ$1),0,1)))</f>
        <v/>
      </c>
      <c r="CL157" s="2" t="str">
        <f>IF($A157&gt;='FG_243way_Regular Symbol'!G$16,"",IF(E157=0,"",IF(OR(E157=$BW$1,E158=$BW$1,E159=$BW$1,E157=$CJ$1,E158=$CJ$1,E159=$CJ$1),0,1)))</f>
        <v/>
      </c>
      <c r="CM157" s="2" t="str">
        <f>IF($A157&gt;='FG_243way_Regular Symbol'!H$16,"",IF(F157=0,"",IF(OR(F157=$BW$1,F158=$BW$1,F159=$BW$1,F157=$CJ$1,F158=$CJ$1,F159=$CJ$1),0,1)))</f>
        <v/>
      </c>
      <c r="CO157" s="2" t="str">
        <f>IF($A157&gt;='FG_243way_Regular Symbol'!D$16,"",IF(B157=0,"",IF(OR(B157=$BW$1,B158=$BW$1,B159=$BW$1,B157=$CP$1,B158=$CP$1,B159=$CP$1),0,1)))</f>
        <v/>
      </c>
      <c r="CP157" s="2" t="str">
        <f>IF($A157&gt;='FG_243way_Regular Symbol'!E$16,"",IF(C157=0,"",IF(OR(C157=$BW$1,C158=$BW$1,C159=$BW$1,C157=$CP$1,C158=$CP$1,C159=$CP$1),0,1)))</f>
        <v/>
      </c>
      <c r="CQ157" s="2" t="str">
        <f>IF($A157&gt;='FG_243way_Regular Symbol'!F$16,"",IF(D157=0,"",IF(OR(D157=$BW$1,D158=$BW$1,D159=$BW$1,D157=$CP$1,D158=$CP$1,D159=$CP$1),0,1)))</f>
        <v/>
      </c>
      <c r="CR157" s="2" t="str">
        <f>IF($A157&gt;='FG_243way_Regular Symbol'!G$16,"",IF(E157=0,"",IF(OR(E157=$BW$1,E158=$BW$1,E159=$BW$1,E157=$CP$1,E158=$CP$1,E159=$CP$1),0,1)))</f>
        <v/>
      </c>
      <c r="CS157" s="2" t="str">
        <f>IF($A157&gt;='FG_243way_Regular Symbol'!H$16,"",IF(F157=0,"",IF(OR(F157=$BW$1,F158=$BW$1,F159=$BW$1,F157=$CP$1,F158=$CP$1,F159=$CP$1),0,1)))</f>
        <v/>
      </c>
      <c r="CU157" s="2" t="str">
        <f>IF($A157&gt;='FG_243way_Regular Symbol'!D$16,"",IF(B157=0,"",IF(OR(B157=$BW$1,B158=$BW$1,B159=$BW$1,B157=$CV$1,B158=$CV$1,B159=$CV$1),0,1)))</f>
        <v/>
      </c>
      <c r="CV157" s="2" t="str">
        <f>IF($A157&gt;='FG_243way_Regular Symbol'!E$16,"",IF(C157=0,"",IF(OR(C157=$BW$1,C158=$BW$1,C159=$BW$1,C157=$CV$1,C158=$CV$1,C159=$CV$1),0,1)))</f>
        <v/>
      </c>
      <c r="CW157" s="2" t="str">
        <f>IF($A157&gt;='FG_243way_Regular Symbol'!F$16,"",IF(D157=0,"",IF(OR(D157=$BW$1,D158=$BW$1,D159=$BW$1,D157=$CV$1,D158=$CV$1,D159=$CV$1),0,1)))</f>
        <v/>
      </c>
      <c r="CX157" s="2" t="str">
        <f>IF($A157&gt;='FG_243way_Regular Symbol'!G$16,"",IF(E157=0,"",IF(OR(E157=$BW$1,E158=$BW$1,E159=$BW$1,E157=$CV$1,E158=$CV$1,E159=$CV$1),0,1)))</f>
        <v/>
      </c>
      <c r="CY157" s="2" t="str">
        <f>IF($A157&gt;='FG_243way_Regular Symbol'!H$16,"",IF(F157=0,"",IF(OR(F157=$BW$1,F158=$BW$1,F159=$BW$1,F157=$CV$1,F158=$CV$1,F159=$CV$1),0,1)))</f>
        <v/>
      </c>
    </row>
    <row r="158" spans="1:103">
      <c r="A158" s="341">
        <f>IF('FG_243way_Regular Symbol'!L157="","",'FG_243way_Regular Symbol'!L157)</f>
        <v>154</v>
      </c>
      <c r="B158" s="184" t="str">
        <f>IF('FG_243way_Regular Symbol'!M157="",
IF($A158-'FG_243way_Regular Symbol'!D$16&gt;='FG_243way_RegularＸ_W()'!B$2-1,"",VLOOKUP($A158-'FG_243way_Regular Symbol'!D$16,'FG_243way_Regular Symbol'!$L$3:$Q$99,'FG_243way_RegularＸ_W()'!B$3+1,FALSE)),
'FG_243way_Regular Symbol'!M157)</f>
        <v/>
      </c>
      <c r="C158" s="184" t="str">
        <f>IF('FG_243way_Regular Symbol'!N157="",
IF($A158-'FG_243way_Regular Symbol'!E$16&gt;='FG_243way_RegularＸ_W()'!C$2-1,"",VLOOKUP($A158-'FG_243way_Regular Symbol'!E$16,'FG_243way_Regular Symbol'!$L$3:$Q$99,'FG_243way_RegularＸ_W()'!C$3+1,FALSE)),
'FG_243way_Regular Symbol'!N157)</f>
        <v/>
      </c>
      <c r="D158" s="184" t="str">
        <f>IF('FG_243way_Regular Symbol'!O157="",
IF($A158-'FG_243way_Regular Symbol'!F$16&gt;='FG_243way_RegularＸ_W()'!D$2-1,"",VLOOKUP($A158-'FG_243way_Regular Symbol'!F$16,'FG_243way_Regular Symbol'!$L$3:$Q$99,'FG_243way_RegularＸ_W()'!D$3+1,FALSE)),
'FG_243way_Regular Symbol'!O157)</f>
        <v/>
      </c>
      <c r="E158" s="184" t="str">
        <f>IF('FG_243way_Regular Symbol'!P157="",
IF($A158-'FG_243way_Regular Symbol'!G$16&gt;='FG_243way_RegularＸ_W()'!E$2-1,"",VLOOKUP($A158-'FG_243way_Regular Symbol'!G$16,'FG_243way_Regular Symbol'!$L$3:$Q$99,'FG_243way_RegularＸ_W()'!E$3+1,FALSE)),
'FG_243way_Regular Symbol'!P157)</f>
        <v/>
      </c>
      <c r="F158" s="358" t="str">
        <f>IF('FG_243way_Regular Symbol'!Q157="",
IF($A158-'FG_243way_Regular Symbol'!H$16&gt;='FG_243way_RegularＸ_W()'!F$2-1,"",VLOOKUP($A158-'FG_243way_Regular Symbol'!H$16,'FG_243way_Regular Symbol'!$L$3:$Q$99,'FG_243way_RegularＸ_W()'!F$3+1,FALSE)),
'FG_243way_Regular Symbol'!Q157)</f>
        <v/>
      </c>
      <c r="O158" s="342" t="str">
        <f>IF($A158&gt;='FG_243way_Regular Symbol'!D$16,"",IF(B158=0,"",IF(OR(B158=$O$1,B158=$P$1,B159=$O$1,B159=$P$1,B160=$O$1,B160=$P$1),0,1)))</f>
        <v/>
      </c>
      <c r="P158" s="2" t="str">
        <f>IF($A158&gt;='FG_243way_Regular Symbol'!E$16,"",IF(C158=0,"",IF(OR(C158=$O$1,C158=$P$1,C159=$O$1,C159=$P$1,C160=$O$1,C160=$P$1),0,1)))</f>
        <v/>
      </c>
      <c r="Q158" s="2" t="str">
        <f>IF($A158&gt;='FG_243way_Regular Symbol'!F$16,"",IF(D158=0,"",IF(OR(D158=$O$1,D158=$P$1,D159=$O$1,D159=$P$1,D160=$O$1,D160=$P$1),0,1)))</f>
        <v/>
      </c>
      <c r="R158" s="2" t="str">
        <f>IF($A158&gt;='FG_243way_Regular Symbol'!G$16,"",IF(E158=0,"",IF(OR(E158=$O$1,E158=$P$1,E159=$O$1,E159=$P$1,E160=$O$1,E160=$P$1),0,1)))</f>
        <v/>
      </c>
      <c r="S158" s="128" t="str">
        <f>IF($A158&gt;='FG_243way_Regular Symbol'!H$16,"",IF(F158=0,"",IF(OR(F158=$O$1,F158=$P$1,F159=$O$1,F159=$P$1,F160=$O$1,F160=$P$1),0,1)))</f>
        <v/>
      </c>
      <c r="U158" s="342" t="str">
        <f>IF($A158&gt;='FG_243way_Regular Symbol'!D$16,"",IF(B158=0,"",IF(OR(B158=$U$1,B158=$V$1,B159=$U$1,B159=$V$1,B160=$U$1,B160=$V$1),0,1)))</f>
        <v/>
      </c>
      <c r="V158" s="2" t="str">
        <f>IF($A158&gt;='FG_243way_Regular Symbol'!E$16,"",IF(C158=0,"",IF(OR(C158=$U$1,C158=$V$1,C159=$U$1,C159=$V$1,C160=$U$1,C160=$V$1),0,1)))</f>
        <v/>
      </c>
      <c r="W158" s="2" t="str">
        <f>IF($A158&gt;='FG_243way_Regular Symbol'!F$16,"",IF(D158=0,"",IF(OR(D158=$U$1,D158=$V$1,D159=$U$1,D159=$V$1,D160=$U$1,D160=$V$1),0,1)))</f>
        <v/>
      </c>
      <c r="X158" s="2" t="str">
        <f>IF($A158&gt;='FG_243way_Regular Symbol'!G$16,"",IF(E158=0,"",IF(OR(E158=$U$1,E158=$V$1,E159=$U$1,E159=$V$1,E160=$U$1,E160=$V$1),0,1)))</f>
        <v/>
      </c>
      <c r="Y158" s="128" t="str">
        <f>IF($A158&gt;='FG_243way_Regular Symbol'!H$16,"",IF(F158=0,"",IF(OR(F158=$U$1,F158=$V$1,F159=$U$1,F159=$V$1,F160=$U$1,F160=$V$1),0,1)))</f>
        <v/>
      </c>
      <c r="AA158" s="342" t="str">
        <f>IF($A158&gt;='FG_243way_Regular Symbol'!D$16,"",IF(B158=0,"",IF(OR(B158=$AA$1,B158=$AB$1,B159=$AA$1,B159=$AB$1,B160=$AA$1,,B160=$AB$1),0,1)))</f>
        <v/>
      </c>
      <c r="AB158" s="2" t="str">
        <f>IF($A158&gt;='FG_243way_Regular Symbol'!E$16,"",IF(C158=0,"",IF(OR(C158=$AA$1,C158=$AB$1,C159=$AA$1,C159=$AB$1,C160=$AA$1,,C160=$AB$1),0,1)))</f>
        <v/>
      </c>
      <c r="AC158" s="2" t="str">
        <f>IF($A158&gt;='FG_243way_Regular Symbol'!F$16,"",IF(D158=0,"",IF(OR(D158=$AA$1,D158=$AB$1,D159=$AA$1,D159=$AB$1,D160=$AA$1,,D160=$AB$1),0,1)))</f>
        <v/>
      </c>
      <c r="AD158" s="2" t="str">
        <f>IF($A158&gt;='FG_243way_Regular Symbol'!G$16,"",IF(E158=0,"",IF(OR(E158=$AA$1,E158=$AB$1,E159=$AA$1,E159=$AB$1,E160=$AA$1,,E160=$AB$1),0,1)))</f>
        <v/>
      </c>
      <c r="AE158" s="128" t="str">
        <f>IF($A158&gt;='FG_243way_Regular Symbol'!H$16,"",IF(F158=0,"",IF(OR(F158=$AA$1,F158=$AB$1,F159=$AA$1,F159=$AB$1,F160=$AA$1,,F160=$AB$1),0,1)))</f>
        <v/>
      </c>
      <c r="AG158" s="342" t="str">
        <f>IF($A158&gt;='FG_243way_Regular Symbol'!D$16,"",IF(B158=0,"",IF(OR(B158=$AG$1,B158=$AH$1,B159=$AG$1,B159=$AH$1,B160=$AG$1,B160=$AH$1),0,1)))</f>
        <v/>
      </c>
      <c r="AH158" s="2" t="str">
        <f>IF($A158&gt;='FG_243way_Regular Symbol'!E$16,"",IF(C158=0,"",IF(OR(C158=$AG$1,C158=$AH$1,C159=$AG$1,C159=$AH$1,C160=$AG$1,C160=$AH$1),0,1)))</f>
        <v/>
      </c>
      <c r="AI158" s="2" t="str">
        <f>IF($A158&gt;='FG_243way_Regular Symbol'!F$16,"",IF(D158=0,"",IF(OR(D158=$AG$1,D158=$AH$1,D159=$AG$1,D159=$AH$1,D160=$AG$1,D160=$AH$1),0,1)))</f>
        <v/>
      </c>
      <c r="AJ158" s="2" t="str">
        <f>IF($A158&gt;='FG_243way_Regular Symbol'!G$16,"",IF(E158=0,"",IF(OR(E158=$AG$1,E158=$AH$1,E159=$AG$1,E159=$AH$1,E160=$AG$1,E160=$AH$1),0,1)))</f>
        <v/>
      </c>
      <c r="AK158" s="128" t="str">
        <f>IF($A158&gt;='FG_243way_Regular Symbol'!H$16,"",IF(F158=0,"",IF(OR(F158=$AG$1,F158=$AH$1,F159=$AG$1,F159=$AH$1,F160=$AG$1,F160=$AH$1),0,1)))</f>
        <v/>
      </c>
      <c r="AM158" s="342" t="str">
        <f>IF($A158&gt;='FG_243way_Regular Symbol'!D$16,"",IF(B158=0,"",IF(OR(B158=$AM$1,B158=$AN$1,B159=$AM$1,B159=$AN$1,B160=$AM$1,B160=$AN$1),0,1)))</f>
        <v/>
      </c>
      <c r="AN158" s="2" t="str">
        <f>IF($A158&gt;='FG_243way_Regular Symbol'!E$16,"",IF(C158=0,"",IF(OR(C158=$AM$1,C158=$AN$1,C159=$AM$1,C159=$AN$1,C160=$AM$1,C160=$AN$1),0,1)))</f>
        <v/>
      </c>
      <c r="AO158" s="2" t="str">
        <f>IF($A158&gt;='FG_243way_Regular Symbol'!F$16,"",IF(D158=0,"",IF(OR(D158=$AM$1,D158=$AN$1,D159=$AM$1,D159=$AN$1,D160=$AM$1,D160=$AN$1),0,1)))</f>
        <v/>
      </c>
      <c r="AP158" s="2" t="str">
        <f>IF($A158&gt;='FG_243way_Regular Symbol'!G$16,"",IF(E158=0,"",IF(OR(E158=$AM$1,E158=$AN$1,E159=$AM$1,E159=$AN$1,E160=$AM$1,E160=$AN$1),0,1)))</f>
        <v/>
      </c>
      <c r="AQ158" s="128" t="str">
        <f>IF($A158&gt;='FG_243way_Regular Symbol'!H$16,"",IF(F158=0,"",IF(OR(F158=$AM$1,F158=$AN$1,F159=$AM$1,F159=$AN$1,F160=$AM$1,F160=$AN$1),0,1)))</f>
        <v/>
      </c>
      <c r="AS158" s="342" t="str">
        <f>IF($A158&gt;='FG_243way_Regular Symbol'!D$16,"",IF(B158=0,"",IF(OR(B158=$AM$1,B158=$AT$1,B159=$AM$1,B159=$AT$1,B160=$AM$1,B160=$AT$1),0,1)))</f>
        <v/>
      </c>
      <c r="AT158" s="2" t="str">
        <f>IF($A158&gt;='FG_243way_Regular Symbol'!E$16,"",IF(C158=0,"",IF(OR(C158=$AM$1,C158=$AT$1,C159=$AM$1,C159=$AT$1,C160=$AM$1,C160=$AT$1),0,1)))</f>
        <v/>
      </c>
      <c r="AU158" s="2" t="str">
        <f>IF($A158&gt;='FG_243way_Regular Symbol'!F$16,"",IF(D158=0,"",IF(OR(D158=$AM$1,D158=$AT$1,D159=$AM$1,D159=$AT$1,D160=$AM$1,D160=$AT$1),0,1)))</f>
        <v/>
      </c>
      <c r="AV158" s="2" t="str">
        <f>IF($A158&gt;='FG_243way_Regular Symbol'!G$16,"",IF(E158=0,"",IF(OR(E158=$AM$1,E158=$AT$1,E159=$AM$1,E159=$AT$1,E160=$AM$1,E160=$AT$1),0,1)))</f>
        <v/>
      </c>
      <c r="AW158" s="128" t="str">
        <f>IF($A158&gt;='FG_243way_Regular Symbol'!H$16,"",IF(F158=0,"",IF(OR(F158=$AM$1,F158=$AT$1,F159=$AM$1,F159=$AT$1,F160=$AM$1,F160=$AT$1),0,1)))</f>
        <v/>
      </c>
      <c r="AY158" s="342" t="str">
        <f>IF($A158&gt;='FG_243way_Regular Symbol'!D$16,"",IF(B158=0,"",IF(OR(B158=$AM$1,B158=$AZ$1,B159=$AM$1,B159=$AZ$1,B160=$AM$1,B160=$AZ$1),0,1)))</f>
        <v/>
      </c>
      <c r="AZ158" s="2" t="str">
        <f>IF($A158&gt;='FG_243way_Regular Symbol'!E$16,"",IF(C158=0,"",IF(OR(C158=$AM$1,C158=$AZ$1,C159=$AM$1,C159=$AZ$1,C160=$AM$1,C160=$AZ$1),0,1)))</f>
        <v/>
      </c>
      <c r="BA158" s="2" t="str">
        <f>IF($A158&gt;='FG_243way_Regular Symbol'!F$16,"",IF(D158=0,"",IF(OR(D158=$AM$1,D158=$AZ$1,D159=$AM$1,D159=$AZ$1,D160=$AM$1,D160=$AZ$1),0,1)))</f>
        <v/>
      </c>
      <c r="BB158" s="2" t="str">
        <f>IF($A158&gt;='FG_243way_Regular Symbol'!G$16,"",IF(E158=0,"",IF(OR(E158=$AM$1,E158=$AZ$1,E159=$AM$1,E159=$AZ$1,E160=$AM$1,E160=$AZ$1),0,1)))</f>
        <v/>
      </c>
      <c r="BC158" s="128" t="str">
        <f>IF($A158&gt;='FG_243way_Regular Symbol'!H$16,"",IF(F158=0,"",IF(OR(F158=$AM$1,F158=$AZ$1,F159=$AM$1,F159=$AZ$1,F160=$AM$1,F160=$AZ$1),0,1)))</f>
        <v/>
      </c>
      <c r="BE158" s="342"/>
      <c r="BF158" s="2"/>
      <c r="BG158" s="2" t="str">
        <f>IF($A158&gt;='FG_243way_Regular Symbol'!F$16,"",IF(D158=0,"",COUNTIF(D158:D160,$BF$1)))</f>
        <v/>
      </c>
      <c r="BH158" s="2" t="str">
        <f>IF($A158&gt;='FG_243way_Regular Symbol'!G$16,"",IF(E158=0,"",COUNTIF(E158:E160,$BF$1)))</f>
        <v/>
      </c>
      <c r="BI158" s="2" t="str">
        <f>IF($A158&gt;='FG_243way_Regular Symbol'!H$16,"",IF(F158=0,"",COUNTIF(F158:F160,$BF$1)))</f>
        <v/>
      </c>
      <c r="BK158" s="342"/>
      <c r="BL158" s="2"/>
      <c r="BM158" s="2" t="str">
        <f>IF($A158&gt;='FG_243way_Regular Symbol'!F$16,"",IF(D158=0,"",IF(OR(D158=$AM$1,D158=$BL$1,D159=$AM$1,D159=$BL$1,D160=$AM$1,D160=$BL$1),0,1)))</f>
        <v/>
      </c>
      <c r="BN158" s="2" t="str">
        <f>IF($A158&gt;='FG_243way_Regular Symbol'!G$16,"",IF(E158=0,"",IF(OR(E158=$AM$1,E158=$BL$1,E159=$AM$1,E159=$BL$1,E160=$AM$1,E160=$BL$1),0,1)))</f>
        <v/>
      </c>
      <c r="BO158" s="128" t="str">
        <f>IF($A158&gt;='FG_243way_Regular Symbol'!H$16,"",IF(F158=0,"",IF(OR(F158=$AM$1,F158=$BL$1,F159=$AM$1,F159=$BL$1,F160=$AM$1,F160=$BL$1),0,1)))</f>
        <v/>
      </c>
      <c r="BQ158" s="2" t="str">
        <f>IF($A158&gt;='FG_243way_Regular Symbol'!D$16,"",IF(B158=0,"",IF(OR(B158=$BQ$1,B158=$BR$1,B159=$BQ$1,B159=$BR$1,B160=$BQ$1,B160=$BR$1),0,1)))</f>
        <v/>
      </c>
      <c r="BR158" s="2" t="str">
        <f>IF($A158&gt;='FG_243way_Regular Symbol'!E$16,"",IF(C158=0,"",IF(OR(C158=$BQ$1,C158=$BR$1,C159=$BQ$1,C159=$BR$1,C160=$BQ$1,C160=$BR$1),0,1)))</f>
        <v/>
      </c>
      <c r="BS158" s="2" t="str">
        <f>IF($A158&gt;='FG_243way_Regular Symbol'!F$16,"",IF(D158=0,"",IF(OR(D158=$BQ$1,D158=$BR$1,D159=$BQ$1,D159=$BR$1,D160=$BQ$1,D160=$BR$1),0,1)))</f>
        <v/>
      </c>
      <c r="BT158" s="2" t="str">
        <f>IF($A158&gt;='FG_243way_Regular Symbol'!G$16,"",IF(E158=0,"",IF(OR(E158=$BQ$1,E158=$BR$1,E159=$BQ$1,E159=$BR$1,E160=$BQ$1,E160=$BR$1),0,1)))</f>
        <v/>
      </c>
      <c r="BU158" s="2" t="str">
        <f>IF($A158&gt;='FG_243way_Regular Symbol'!H$16,"",IF(F158=0,"",IF(OR(F158=$BQ$1,F158=$BR$1,F159=$BQ$1,F159=$BR$1,F160=$BQ$1,F160=$BR$1),0,1)))</f>
        <v/>
      </c>
      <c r="BW158" s="2" t="str">
        <f>IF($A158&gt;='FG_243way_Regular Symbol'!D$16,"",IF(B158=0,"",IF(OR(B158=$BW$1,B159=$BW$1,B160=$BW$1,B158=$BX$1,B159=$BX$1,B160=$BX$1),0,1)))</f>
        <v/>
      </c>
      <c r="BX158" s="2" t="str">
        <f>IF($A158&gt;='FG_243way_Regular Symbol'!E$16,"",IF(C158=0,"",IF(OR(C158=$BW$1,C159=$BW$1,C160=$BW$1,C158=$BX$1,C159=$BX$1,C160=$BX$1),0,1)))</f>
        <v/>
      </c>
      <c r="BY158" s="2" t="str">
        <f>IF($A158&gt;='FG_243way_Regular Symbol'!F$16,"",IF(D158=0,"",IF(OR(D158=$BW$1,D159=$BW$1,D160=$BW$1,D158=$BX$1,D159=$BX$1,D160=$BX$1),0,1)))</f>
        <v/>
      </c>
      <c r="BZ158" s="2" t="str">
        <f>IF($A158&gt;='FG_243way_Regular Symbol'!G$16,"",IF(E158=0,"",IF(OR(E158=$BW$1,E159=$BW$1,E160=$BW$1,E158=$BX$1,E159=$BX$1,E160=$BX$1),0,1)))</f>
        <v/>
      </c>
      <c r="CA158" s="2" t="str">
        <f>IF($A158&gt;='FG_243way_Regular Symbol'!H$16,"",IF(F158=0,"",IF(OR(F158=$BW$1,F159=$BW$1,F160=$BW$1,F158=$BX$1,F159=$BX$1,F160=$BX$1),0,1)))</f>
        <v/>
      </c>
      <c r="CC158" s="2" t="str">
        <f>IF($A158&gt;='FG_243way_Regular Symbol'!D$16,"",IF(B158=0,"",IF(OR(B158=$BW$1,B159=$BW$1,B160=$BW$1,B158=$CD$1,B159=$CD$1,B160=$CD$1),0,1)))</f>
        <v/>
      </c>
      <c r="CD158" s="2" t="str">
        <f>IF($A158&gt;='FG_243way_Regular Symbol'!E$16,"",IF(C158=0,"",IF(OR(C158=$BW$1,C159=$BW$1,C160=$BW$1,C158=$CD$1,C159=$CD$1,C160=$CD$1),0,1)))</f>
        <v/>
      </c>
      <c r="CE158" s="2" t="str">
        <f>IF($A158&gt;='FG_243way_Regular Symbol'!F$16,"",IF(D158=0,"",IF(OR(D158=$BW$1,D159=$BW$1,D160=$BW$1,D158=$CD$1,D159=$CD$1,D160=$CD$1),0,1)))</f>
        <v/>
      </c>
      <c r="CF158" s="2" t="str">
        <f>IF($A158&gt;='FG_243way_Regular Symbol'!G$16,"",IF(E158=0,"",IF(OR(E158=$BW$1,E159=$BW$1,E160=$BW$1,E158=$CD$1,E159=$CD$1,E160=$CD$1),0,1)))</f>
        <v/>
      </c>
      <c r="CG158" s="2" t="str">
        <f>IF($A158&gt;='FG_243way_Regular Symbol'!H$16,"",IF(F158=0,"",IF(OR(F158=$BW$1,F159=$BW$1,F160=$BW$1,F158=$CD$1,F159=$CD$1,F160=$CD$1),0,1)))</f>
        <v/>
      </c>
      <c r="CI158" s="2" t="str">
        <f>IF($A158&gt;='FG_243way_Regular Symbol'!D$16,"",IF(B158=0,"",IF(OR(B158=$BW$1,B159=$BW$1,B160=$BW$1,B158=$CJ$1,B159=$CJ$1,B160=$CJ$1),0,1)))</f>
        <v/>
      </c>
      <c r="CJ158" s="2" t="str">
        <f>IF($A158&gt;='FG_243way_Regular Symbol'!E$16,"",IF(C158=0,"",IF(OR(C158=$BW$1,C159=$BW$1,C160=$BW$1,C158=$CJ$1,C159=$CJ$1,C160=$CJ$1),0,1)))</f>
        <v/>
      </c>
      <c r="CK158" s="2" t="str">
        <f>IF($A158&gt;='FG_243way_Regular Symbol'!F$16,"",IF(D158=0,"",IF(OR(D158=$BW$1,D159=$BW$1,D160=$BW$1,D158=$CJ$1,D159=$CJ$1,D160=$CJ$1),0,1)))</f>
        <v/>
      </c>
      <c r="CL158" s="2" t="str">
        <f>IF($A158&gt;='FG_243way_Regular Symbol'!G$16,"",IF(E158=0,"",IF(OR(E158=$BW$1,E159=$BW$1,E160=$BW$1,E158=$CJ$1,E159=$CJ$1,E160=$CJ$1),0,1)))</f>
        <v/>
      </c>
      <c r="CM158" s="2" t="str">
        <f>IF($A158&gt;='FG_243way_Regular Symbol'!H$16,"",IF(F158=0,"",IF(OR(F158=$BW$1,F159=$BW$1,F160=$BW$1,F158=$CJ$1,F159=$CJ$1,F160=$CJ$1),0,1)))</f>
        <v/>
      </c>
      <c r="CO158" s="2" t="str">
        <f>IF($A158&gt;='FG_243way_Regular Symbol'!D$16,"",IF(B158=0,"",IF(OR(B158=$BW$1,B159=$BW$1,B160=$BW$1,B158=$CP$1,B159=$CP$1,B160=$CP$1),0,1)))</f>
        <v/>
      </c>
      <c r="CP158" s="2" t="str">
        <f>IF($A158&gt;='FG_243way_Regular Symbol'!E$16,"",IF(C158=0,"",IF(OR(C158=$BW$1,C159=$BW$1,C160=$BW$1,C158=$CP$1,C159=$CP$1,C160=$CP$1),0,1)))</f>
        <v/>
      </c>
      <c r="CQ158" s="2" t="str">
        <f>IF($A158&gt;='FG_243way_Regular Symbol'!F$16,"",IF(D158=0,"",IF(OR(D158=$BW$1,D159=$BW$1,D160=$BW$1,D158=$CP$1,D159=$CP$1,D160=$CP$1),0,1)))</f>
        <v/>
      </c>
      <c r="CR158" s="2" t="str">
        <f>IF($A158&gt;='FG_243way_Regular Symbol'!G$16,"",IF(E158=0,"",IF(OR(E158=$BW$1,E159=$BW$1,E160=$BW$1,E158=$CP$1,E159=$CP$1,E160=$CP$1),0,1)))</f>
        <v/>
      </c>
      <c r="CS158" s="2" t="str">
        <f>IF($A158&gt;='FG_243way_Regular Symbol'!H$16,"",IF(F158=0,"",IF(OR(F158=$BW$1,F159=$BW$1,F160=$BW$1,F158=$CP$1,F159=$CP$1,F160=$CP$1),0,1)))</f>
        <v/>
      </c>
      <c r="CU158" s="2" t="str">
        <f>IF($A158&gt;='FG_243way_Regular Symbol'!D$16,"",IF(B158=0,"",IF(OR(B158=$BW$1,B159=$BW$1,B160=$BW$1,B158=$CV$1,B159=$CV$1,B160=$CV$1),0,1)))</f>
        <v/>
      </c>
      <c r="CV158" s="2" t="str">
        <f>IF($A158&gt;='FG_243way_Regular Symbol'!E$16,"",IF(C158=0,"",IF(OR(C158=$BW$1,C159=$BW$1,C160=$BW$1,C158=$CV$1,C159=$CV$1,C160=$CV$1),0,1)))</f>
        <v/>
      </c>
      <c r="CW158" s="2" t="str">
        <f>IF($A158&gt;='FG_243way_Regular Symbol'!F$16,"",IF(D158=0,"",IF(OR(D158=$BW$1,D159=$BW$1,D160=$BW$1,D158=$CV$1,D159=$CV$1,D160=$CV$1),0,1)))</f>
        <v/>
      </c>
      <c r="CX158" s="2" t="str">
        <f>IF($A158&gt;='FG_243way_Regular Symbol'!G$16,"",IF(E158=0,"",IF(OR(E158=$BW$1,E159=$BW$1,E160=$BW$1,E158=$CV$1,E159=$CV$1,E160=$CV$1),0,1)))</f>
        <v/>
      </c>
      <c r="CY158" s="2" t="str">
        <f>IF($A158&gt;='FG_243way_Regular Symbol'!H$16,"",IF(F158=0,"",IF(OR(F158=$BW$1,F159=$BW$1,F160=$BW$1,F158=$CV$1,F159=$CV$1,F160=$CV$1),0,1)))</f>
        <v/>
      </c>
    </row>
    <row r="159" spans="1:103">
      <c r="A159" s="341">
        <f>IF('FG_243way_Regular Symbol'!L158="","",'FG_243way_Regular Symbol'!L158)</f>
        <v>155</v>
      </c>
      <c r="B159" s="184" t="str">
        <f>IF('FG_243way_Regular Symbol'!M158="",
IF($A159-'FG_243way_Regular Symbol'!D$16&gt;='FG_243way_RegularＸ_W()'!B$2-1,"",VLOOKUP($A159-'FG_243way_Regular Symbol'!D$16,'FG_243way_Regular Symbol'!$L$3:$Q$99,'FG_243way_RegularＸ_W()'!B$3+1,FALSE)),
'FG_243way_Regular Symbol'!M158)</f>
        <v/>
      </c>
      <c r="C159" s="184" t="str">
        <f>IF('FG_243way_Regular Symbol'!N158="",
IF($A159-'FG_243way_Regular Symbol'!E$16&gt;='FG_243way_RegularＸ_W()'!C$2-1,"",VLOOKUP($A159-'FG_243way_Regular Symbol'!E$16,'FG_243way_Regular Symbol'!$L$3:$Q$99,'FG_243way_RegularＸ_W()'!C$3+1,FALSE)),
'FG_243way_Regular Symbol'!N158)</f>
        <v/>
      </c>
      <c r="D159" s="184" t="str">
        <f>IF('FG_243way_Regular Symbol'!O158="",
IF($A159-'FG_243way_Regular Symbol'!F$16&gt;='FG_243way_RegularＸ_W()'!D$2-1,"",VLOOKUP($A159-'FG_243way_Regular Symbol'!F$16,'FG_243way_Regular Symbol'!$L$3:$Q$99,'FG_243way_RegularＸ_W()'!D$3+1,FALSE)),
'FG_243way_Regular Symbol'!O158)</f>
        <v/>
      </c>
      <c r="E159" s="184" t="str">
        <f>IF('FG_243way_Regular Symbol'!P158="",
IF($A159-'FG_243way_Regular Symbol'!G$16&gt;='FG_243way_RegularＸ_W()'!E$2-1,"",VLOOKUP($A159-'FG_243way_Regular Symbol'!G$16,'FG_243way_Regular Symbol'!$L$3:$Q$99,'FG_243way_RegularＸ_W()'!E$3+1,FALSE)),
'FG_243way_Regular Symbol'!P158)</f>
        <v/>
      </c>
      <c r="F159" s="358" t="str">
        <f>IF('FG_243way_Regular Symbol'!Q158="",
IF($A159-'FG_243way_Regular Symbol'!H$16&gt;='FG_243way_RegularＸ_W()'!F$2-1,"",VLOOKUP($A159-'FG_243way_Regular Symbol'!H$16,'FG_243way_Regular Symbol'!$L$3:$Q$99,'FG_243way_RegularＸ_W()'!F$3+1,FALSE)),
'FG_243way_Regular Symbol'!Q158)</f>
        <v/>
      </c>
      <c r="O159" s="342" t="str">
        <f>IF($A159&gt;='FG_243way_Regular Symbol'!D$16,"",IF(B159=0,"",IF(OR(B159=$O$1,B159=$P$1,B160=$O$1,B160=$P$1,B161=$O$1,B161=$P$1),0,1)))</f>
        <v/>
      </c>
      <c r="P159" s="2" t="str">
        <f>IF($A159&gt;='FG_243way_Regular Symbol'!E$16,"",IF(C159=0,"",IF(OR(C159=$O$1,C159=$P$1,C160=$O$1,C160=$P$1,C161=$O$1,C161=$P$1),0,1)))</f>
        <v/>
      </c>
      <c r="Q159" s="2" t="str">
        <f>IF($A159&gt;='FG_243way_Regular Symbol'!F$16,"",IF(D159=0,"",IF(OR(D159=$O$1,D159=$P$1,D160=$O$1,D160=$P$1,D161=$O$1,D161=$P$1),0,1)))</f>
        <v/>
      </c>
      <c r="R159" s="2" t="str">
        <f>IF($A159&gt;='FG_243way_Regular Symbol'!G$16,"",IF(E159=0,"",IF(OR(E159=$O$1,E159=$P$1,E160=$O$1,E160=$P$1,E161=$O$1,E161=$P$1),0,1)))</f>
        <v/>
      </c>
      <c r="S159" s="128" t="str">
        <f>IF($A159&gt;='FG_243way_Regular Symbol'!H$16,"",IF(F159=0,"",IF(OR(F159=$O$1,F159=$P$1,F160=$O$1,F160=$P$1,F161=$O$1,F161=$P$1),0,1)))</f>
        <v/>
      </c>
      <c r="U159" s="342" t="str">
        <f>IF($A159&gt;='FG_243way_Regular Symbol'!D$16,"",IF(B159=0,"",IF(OR(B159=$U$1,B159=$V$1,B160=$U$1,B160=$V$1,B161=$U$1,B161=$V$1),0,1)))</f>
        <v/>
      </c>
      <c r="V159" s="2" t="str">
        <f>IF($A159&gt;='FG_243way_Regular Symbol'!E$16,"",IF(C159=0,"",IF(OR(C159=$U$1,C159=$V$1,C160=$U$1,C160=$V$1,C161=$U$1,C161=$V$1),0,1)))</f>
        <v/>
      </c>
      <c r="W159" s="2" t="str">
        <f>IF($A159&gt;='FG_243way_Regular Symbol'!F$16,"",IF(D159=0,"",IF(OR(D159=$U$1,D159=$V$1,D160=$U$1,D160=$V$1,D161=$U$1,D161=$V$1),0,1)))</f>
        <v/>
      </c>
      <c r="X159" s="2" t="str">
        <f>IF($A159&gt;='FG_243way_Regular Symbol'!G$16,"",IF(E159=0,"",IF(OR(E159=$U$1,E159=$V$1,E160=$U$1,E160=$V$1,E161=$U$1,E161=$V$1),0,1)))</f>
        <v/>
      </c>
      <c r="Y159" s="128" t="str">
        <f>IF($A159&gt;='FG_243way_Regular Symbol'!H$16,"",IF(F159=0,"",IF(OR(F159=$U$1,F159=$V$1,F160=$U$1,F160=$V$1,F161=$U$1,F161=$V$1),0,1)))</f>
        <v/>
      </c>
      <c r="AA159" s="342" t="str">
        <f>IF($A159&gt;='FG_243way_Regular Symbol'!D$16,"",IF(B159=0,"",IF(OR(B159=$AA$1,B159=$AB$1,B160=$AA$1,B160=$AB$1,B161=$AA$1,,B161=$AB$1),0,1)))</f>
        <v/>
      </c>
      <c r="AB159" s="2" t="str">
        <f>IF($A159&gt;='FG_243way_Regular Symbol'!E$16,"",IF(C159=0,"",IF(OR(C159=$AA$1,C159=$AB$1,C160=$AA$1,C160=$AB$1,C161=$AA$1,,C161=$AB$1),0,1)))</f>
        <v/>
      </c>
      <c r="AC159" s="2" t="str">
        <f>IF($A159&gt;='FG_243way_Regular Symbol'!F$16,"",IF(D159=0,"",IF(OR(D159=$AA$1,D159=$AB$1,D160=$AA$1,D160=$AB$1,D161=$AA$1,,D161=$AB$1),0,1)))</f>
        <v/>
      </c>
      <c r="AD159" s="2" t="str">
        <f>IF($A159&gt;='FG_243way_Regular Symbol'!G$16,"",IF(E159=0,"",IF(OR(E159=$AA$1,E159=$AB$1,E160=$AA$1,E160=$AB$1,E161=$AA$1,,E161=$AB$1),0,1)))</f>
        <v/>
      </c>
      <c r="AE159" s="128" t="str">
        <f>IF($A159&gt;='FG_243way_Regular Symbol'!H$16,"",IF(F159=0,"",IF(OR(F159=$AA$1,F159=$AB$1,F160=$AA$1,F160=$AB$1,F161=$AA$1,,F161=$AB$1),0,1)))</f>
        <v/>
      </c>
      <c r="AG159" s="342" t="str">
        <f>IF($A159&gt;='FG_243way_Regular Symbol'!D$16,"",IF(B159=0,"",IF(OR(B159=$AG$1,B159=$AH$1,B160=$AG$1,B160=$AH$1,B161=$AG$1,B161=$AH$1),0,1)))</f>
        <v/>
      </c>
      <c r="AH159" s="2" t="str">
        <f>IF($A159&gt;='FG_243way_Regular Symbol'!E$16,"",IF(C159=0,"",IF(OR(C159=$AG$1,C159=$AH$1,C160=$AG$1,C160=$AH$1,C161=$AG$1,C161=$AH$1),0,1)))</f>
        <v/>
      </c>
      <c r="AI159" s="2" t="str">
        <f>IF($A159&gt;='FG_243way_Regular Symbol'!F$16,"",IF(D159=0,"",IF(OR(D159=$AG$1,D159=$AH$1,D160=$AG$1,D160=$AH$1,D161=$AG$1,D161=$AH$1),0,1)))</f>
        <v/>
      </c>
      <c r="AJ159" s="2" t="str">
        <f>IF($A159&gt;='FG_243way_Regular Symbol'!G$16,"",IF(E159=0,"",IF(OR(E159=$AG$1,E159=$AH$1,E160=$AG$1,E160=$AH$1,E161=$AG$1,E161=$AH$1),0,1)))</f>
        <v/>
      </c>
      <c r="AK159" s="128" t="str">
        <f>IF($A159&gt;='FG_243way_Regular Symbol'!H$16,"",IF(F159=0,"",IF(OR(F159=$AG$1,F159=$AH$1,F160=$AG$1,F160=$AH$1,F161=$AG$1,F161=$AH$1),0,1)))</f>
        <v/>
      </c>
      <c r="AM159" s="342" t="str">
        <f>IF($A159&gt;='FG_243way_Regular Symbol'!D$16,"",IF(B159=0,"",IF(OR(B159=$AM$1,B159=$AN$1,B160=$AM$1,B160=$AN$1,B161=$AM$1,B161=$AN$1),0,1)))</f>
        <v/>
      </c>
      <c r="AN159" s="2" t="str">
        <f>IF($A159&gt;='FG_243way_Regular Symbol'!E$16,"",IF(C159=0,"",IF(OR(C159=$AM$1,C159=$AN$1,C160=$AM$1,C160=$AN$1,C161=$AM$1,C161=$AN$1),0,1)))</f>
        <v/>
      </c>
      <c r="AO159" s="2" t="str">
        <f>IF($A159&gt;='FG_243way_Regular Symbol'!F$16,"",IF(D159=0,"",IF(OR(D159=$AM$1,D159=$AN$1,D160=$AM$1,D160=$AN$1,D161=$AM$1,D161=$AN$1),0,1)))</f>
        <v/>
      </c>
      <c r="AP159" s="2" t="str">
        <f>IF($A159&gt;='FG_243way_Regular Symbol'!G$16,"",IF(E159=0,"",IF(OR(E159=$AM$1,E159=$AN$1,E160=$AM$1,E160=$AN$1,E161=$AM$1,E161=$AN$1),0,1)))</f>
        <v/>
      </c>
      <c r="AQ159" s="128" t="str">
        <f>IF($A159&gt;='FG_243way_Regular Symbol'!H$16,"",IF(F159=0,"",IF(OR(F159=$AM$1,F159=$AN$1,F160=$AM$1,F160=$AN$1,F161=$AM$1,F161=$AN$1),0,1)))</f>
        <v/>
      </c>
      <c r="AS159" s="342" t="str">
        <f>IF($A159&gt;='FG_243way_Regular Symbol'!D$16,"",IF(B159=0,"",IF(OR(B159=$AM$1,B159=$AT$1,B160=$AM$1,B160=$AT$1,B161=$AM$1,B161=$AT$1),0,1)))</f>
        <v/>
      </c>
      <c r="AT159" s="2" t="str">
        <f>IF($A159&gt;='FG_243way_Regular Symbol'!E$16,"",IF(C159=0,"",IF(OR(C159=$AM$1,C159=$AT$1,C160=$AM$1,C160=$AT$1,C161=$AM$1,C161=$AT$1),0,1)))</f>
        <v/>
      </c>
      <c r="AU159" s="2" t="str">
        <f>IF($A159&gt;='FG_243way_Regular Symbol'!F$16,"",IF(D159=0,"",IF(OR(D159=$AM$1,D159=$AT$1,D160=$AM$1,D160=$AT$1,D161=$AM$1,D161=$AT$1),0,1)))</f>
        <v/>
      </c>
      <c r="AV159" s="2" t="str">
        <f>IF($A159&gt;='FG_243way_Regular Symbol'!G$16,"",IF(E159=0,"",IF(OR(E159=$AM$1,E159=$AT$1,E160=$AM$1,E160=$AT$1,E161=$AM$1,E161=$AT$1),0,1)))</f>
        <v/>
      </c>
      <c r="AW159" s="128" t="str">
        <f>IF($A159&gt;='FG_243way_Regular Symbol'!H$16,"",IF(F159=0,"",IF(OR(F159=$AM$1,F159=$AT$1,F160=$AM$1,F160=$AT$1,F161=$AM$1,F161=$AT$1),0,1)))</f>
        <v/>
      </c>
      <c r="AY159" s="342" t="str">
        <f>IF($A159&gt;='FG_243way_Regular Symbol'!D$16,"",IF(B159=0,"",IF(OR(B159=$AM$1,B159=$AZ$1,B160=$AM$1,B160=$AZ$1,B161=$AM$1,B161=$AZ$1),0,1)))</f>
        <v/>
      </c>
      <c r="AZ159" s="2" t="str">
        <f>IF($A159&gt;='FG_243way_Regular Symbol'!E$16,"",IF(C159=0,"",IF(OR(C159=$AM$1,C159=$AZ$1,C160=$AM$1,C160=$AZ$1,C161=$AM$1,C161=$AZ$1),0,1)))</f>
        <v/>
      </c>
      <c r="BA159" s="2" t="str">
        <f>IF($A159&gt;='FG_243way_Regular Symbol'!F$16,"",IF(D159=0,"",IF(OR(D159=$AM$1,D159=$AZ$1,D160=$AM$1,D160=$AZ$1,D161=$AM$1,D161=$AZ$1),0,1)))</f>
        <v/>
      </c>
      <c r="BB159" s="2" t="str">
        <f>IF($A159&gt;='FG_243way_Regular Symbol'!G$16,"",IF(E159=0,"",IF(OR(E159=$AM$1,E159=$AZ$1,E160=$AM$1,E160=$AZ$1,E161=$AM$1,E161=$AZ$1),0,1)))</f>
        <v/>
      </c>
      <c r="BC159" s="128" t="str">
        <f>IF($A159&gt;='FG_243way_Regular Symbol'!H$16,"",IF(F159=0,"",IF(OR(F159=$AM$1,F159=$AZ$1,F160=$AM$1,F160=$AZ$1,F161=$AM$1,F161=$AZ$1),0,1)))</f>
        <v/>
      </c>
      <c r="BE159" s="342"/>
      <c r="BF159" s="2"/>
      <c r="BG159" s="2" t="str">
        <f>IF($A159&gt;='FG_243way_Regular Symbol'!F$16,"",IF(D159=0,"",COUNTIF(D159:D161,$BF$1)))</f>
        <v/>
      </c>
      <c r="BH159" s="2" t="str">
        <f>IF($A159&gt;='FG_243way_Regular Symbol'!G$16,"",IF(E159=0,"",COUNTIF(E159:E161,$BF$1)))</f>
        <v/>
      </c>
      <c r="BI159" s="2" t="str">
        <f>IF($A159&gt;='FG_243way_Regular Symbol'!H$16,"",IF(F159=0,"",COUNTIF(F159:F161,$BF$1)))</f>
        <v/>
      </c>
      <c r="BK159" s="342"/>
      <c r="BL159" s="2"/>
      <c r="BM159" s="2" t="str">
        <f>IF($A159&gt;='FG_243way_Regular Symbol'!F$16,"",IF(D159=0,"",IF(OR(D159=$AM$1,D159=$BL$1,D160=$AM$1,D160=$BL$1,D161=$AM$1,D161=$BL$1),0,1)))</f>
        <v/>
      </c>
      <c r="BN159" s="2" t="str">
        <f>IF($A159&gt;='FG_243way_Regular Symbol'!G$16,"",IF(E159=0,"",IF(OR(E159=$AM$1,E159=$BL$1,E160=$AM$1,E160=$BL$1,E161=$AM$1,E161=$BL$1),0,1)))</f>
        <v/>
      </c>
      <c r="BO159" s="128" t="str">
        <f>IF($A159&gt;='FG_243way_Regular Symbol'!H$16,"",IF(F159=0,"",IF(OR(F159=$AM$1,F159=$BL$1,F160=$AM$1,F160=$BL$1,F161=$AM$1,F161=$BL$1),0,1)))</f>
        <v/>
      </c>
      <c r="BQ159" s="2" t="str">
        <f>IF($A159&gt;='FG_243way_Regular Symbol'!D$16,"",IF(B159=0,"",IF(OR(B159=$BQ$1,B159=$BR$1,B160=$BQ$1,B160=$BR$1,B161=$BQ$1,B161=$BR$1),0,1)))</f>
        <v/>
      </c>
      <c r="BR159" s="2" t="str">
        <f>IF($A159&gt;='FG_243way_Regular Symbol'!E$16,"",IF(C159=0,"",IF(OR(C159=$BQ$1,C159=$BR$1,C160=$BQ$1,C160=$BR$1,C161=$BQ$1,C161=$BR$1),0,1)))</f>
        <v/>
      </c>
      <c r="BS159" s="2" t="str">
        <f>IF($A159&gt;='FG_243way_Regular Symbol'!F$16,"",IF(D159=0,"",IF(OR(D159=$BQ$1,D159=$BR$1,D160=$BQ$1,D160=$BR$1,D161=$BQ$1,D161=$BR$1),0,1)))</f>
        <v/>
      </c>
      <c r="BT159" s="2" t="str">
        <f>IF($A159&gt;='FG_243way_Regular Symbol'!G$16,"",IF(E159=0,"",IF(OR(E159=$BQ$1,E159=$BR$1,E160=$BQ$1,E160=$BR$1,E161=$BQ$1,E161=$BR$1),0,1)))</f>
        <v/>
      </c>
      <c r="BU159" s="2" t="str">
        <f>IF($A159&gt;='FG_243way_Regular Symbol'!H$16,"",IF(F159=0,"",IF(OR(F159=$BQ$1,F159=$BR$1,F160=$BQ$1,F160=$BR$1,F161=$BQ$1,F161=$BR$1),0,1)))</f>
        <v/>
      </c>
      <c r="BW159" s="2" t="str">
        <f>IF($A159&gt;='FG_243way_Regular Symbol'!D$16,"",IF(B159=0,"",IF(OR(B159=$BW$1,B160=$BW$1,B161=$BW$1,B159=$BX$1,B160=$BX$1,B161=$BX$1),0,1)))</f>
        <v/>
      </c>
      <c r="BX159" s="2" t="str">
        <f>IF($A159&gt;='FG_243way_Regular Symbol'!E$16,"",IF(C159=0,"",IF(OR(C159=$BW$1,C160=$BW$1,C161=$BW$1,C159=$BX$1,C160=$BX$1,C161=$BX$1),0,1)))</f>
        <v/>
      </c>
      <c r="BY159" s="2" t="str">
        <f>IF($A159&gt;='FG_243way_Regular Symbol'!F$16,"",IF(D159=0,"",IF(OR(D159=$BW$1,D160=$BW$1,D161=$BW$1,D159=$BX$1,D160=$BX$1,D161=$BX$1),0,1)))</f>
        <v/>
      </c>
      <c r="BZ159" s="2" t="str">
        <f>IF($A159&gt;='FG_243way_Regular Symbol'!G$16,"",IF(E159=0,"",IF(OR(E159=$BW$1,E160=$BW$1,E161=$BW$1,E159=$BX$1,E160=$BX$1,E161=$BX$1),0,1)))</f>
        <v/>
      </c>
      <c r="CA159" s="2" t="str">
        <f>IF($A159&gt;='FG_243way_Regular Symbol'!H$16,"",IF(F159=0,"",IF(OR(F159=$BW$1,F160=$BW$1,F161=$BW$1,F159=$BX$1,F160=$BX$1,F161=$BX$1),0,1)))</f>
        <v/>
      </c>
      <c r="CC159" s="2" t="str">
        <f>IF($A159&gt;='FG_243way_Regular Symbol'!D$16,"",IF(B159=0,"",IF(OR(B159=$BW$1,B160=$BW$1,B161=$BW$1,B159=$CD$1,B160=$CD$1,B161=$CD$1),0,1)))</f>
        <v/>
      </c>
      <c r="CD159" s="2" t="str">
        <f>IF($A159&gt;='FG_243way_Regular Symbol'!E$16,"",IF(C159=0,"",IF(OR(C159=$BW$1,C160=$BW$1,C161=$BW$1,C159=$CD$1,C160=$CD$1,C161=$CD$1),0,1)))</f>
        <v/>
      </c>
      <c r="CE159" s="2" t="str">
        <f>IF($A159&gt;='FG_243way_Regular Symbol'!F$16,"",IF(D159=0,"",IF(OR(D159=$BW$1,D160=$BW$1,D161=$BW$1,D159=$CD$1,D160=$CD$1,D161=$CD$1),0,1)))</f>
        <v/>
      </c>
      <c r="CF159" s="2" t="str">
        <f>IF($A159&gt;='FG_243way_Regular Symbol'!G$16,"",IF(E159=0,"",IF(OR(E159=$BW$1,E160=$BW$1,E161=$BW$1,E159=$CD$1,E160=$CD$1,E161=$CD$1),0,1)))</f>
        <v/>
      </c>
      <c r="CG159" s="2" t="str">
        <f>IF($A159&gt;='FG_243way_Regular Symbol'!H$16,"",IF(F159=0,"",IF(OR(F159=$BW$1,F160=$BW$1,F161=$BW$1,F159=$CD$1,F160=$CD$1,F161=$CD$1),0,1)))</f>
        <v/>
      </c>
      <c r="CI159" s="2" t="str">
        <f>IF($A159&gt;='FG_243way_Regular Symbol'!D$16,"",IF(B159=0,"",IF(OR(B159=$BW$1,B160=$BW$1,B161=$BW$1,B159=$CJ$1,B160=$CJ$1,B161=$CJ$1),0,1)))</f>
        <v/>
      </c>
      <c r="CJ159" s="2" t="str">
        <f>IF($A159&gt;='FG_243way_Regular Symbol'!E$16,"",IF(C159=0,"",IF(OR(C159=$BW$1,C160=$BW$1,C161=$BW$1,C159=$CJ$1,C160=$CJ$1,C161=$CJ$1),0,1)))</f>
        <v/>
      </c>
      <c r="CK159" s="2" t="str">
        <f>IF($A159&gt;='FG_243way_Regular Symbol'!F$16,"",IF(D159=0,"",IF(OR(D159=$BW$1,D160=$BW$1,D161=$BW$1,D159=$CJ$1,D160=$CJ$1,D161=$CJ$1),0,1)))</f>
        <v/>
      </c>
      <c r="CL159" s="2" t="str">
        <f>IF($A159&gt;='FG_243way_Regular Symbol'!G$16,"",IF(E159=0,"",IF(OR(E159=$BW$1,E160=$BW$1,E161=$BW$1,E159=$CJ$1,E160=$CJ$1,E161=$CJ$1),0,1)))</f>
        <v/>
      </c>
      <c r="CM159" s="2" t="str">
        <f>IF($A159&gt;='FG_243way_Regular Symbol'!H$16,"",IF(F159=0,"",IF(OR(F159=$BW$1,F160=$BW$1,F161=$BW$1,F159=$CJ$1,F160=$CJ$1,F161=$CJ$1),0,1)))</f>
        <v/>
      </c>
      <c r="CO159" s="2" t="str">
        <f>IF($A159&gt;='FG_243way_Regular Symbol'!D$16,"",IF(B159=0,"",IF(OR(B159=$BW$1,B160=$BW$1,B161=$BW$1,B159=$CP$1,B160=$CP$1,B161=$CP$1),0,1)))</f>
        <v/>
      </c>
      <c r="CP159" s="2" t="str">
        <f>IF($A159&gt;='FG_243way_Regular Symbol'!E$16,"",IF(C159=0,"",IF(OR(C159=$BW$1,C160=$BW$1,C161=$BW$1,C159=$CP$1,C160=$CP$1,C161=$CP$1),0,1)))</f>
        <v/>
      </c>
      <c r="CQ159" s="2" t="str">
        <f>IF($A159&gt;='FG_243way_Regular Symbol'!F$16,"",IF(D159=0,"",IF(OR(D159=$BW$1,D160=$BW$1,D161=$BW$1,D159=$CP$1,D160=$CP$1,D161=$CP$1),0,1)))</f>
        <v/>
      </c>
      <c r="CR159" s="2" t="str">
        <f>IF($A159&gt;='FG_243way_Regular Symbol'!G$16,"",IF(E159=0,"",IF(OR(E159=$BW$1,E160=$BW$1,E161=$BW$1,E159=$CP$1,E160=$CP$1,E161=$CP$1),0,1)))</f>
        <v/>
      </c>
      <c r="CS159" s="2" t="str">
        <f>IF($A159&gt;='FG_243way_Regular Symbol'!H$16,"",IF(F159=0,"",IF(OR(F159=$BW$1,F160=$BW$1,F161=$BW$1,F159=$CP$1,F160=$CP$1,F161=$CP$1),0,1)))</f>
        <v/>
      </c>
      <c r="CU159" s="2" t="str">
        <f>IF($A159&gt;='FG_243way_Regular Symbol'!D$16,"",IF(B159=0,"",IF(OR(B159=$BW$1,B160=$BW$1,B161=$BW$1,B159=$CV$1,B160=$CV$1,B161=$CV$1),0,1)))</f>
        <v/>
      </c>
      <c r="CV159" s="2" t="str">
        <f>IF($A159&gt;='FG_243way_Regular Symbol'!E$16,"",IF(C159=0,"",IF(OR(C159=$BW$1,C160=$BW$1,C161=$BW$1,C159=$CV$1,C160=$CV$1,C161=$CV$1),0,1)))</f>
        <v/>
      </c>
      <c r="CW159" s="2" t="str">
        <f>IF($A159&gt;='FG_243way_Regular Symbol'!F$16,"",IF(D159=0,"",IF(OR(D159=$BW$1,D160=$BW$1,D161=$BW$1,D159=$CV$1,D160=$CV$1,D161=$CV$1),0,1)))</f>
        <v/>
      </c>
      <c r="CX159" s="2" t="str">
        <f>IF($A159&gt;='FG_243way_Regular Symbol'!G$16,"",IF(E159=0,"",IF(OR(E159=$BW$1,E160=$BW$1,E161=$BW$1,E159=$CV$1,E160=$CV$1,E161=$CV$1),0,1)))</f>
        <v/>
      </c>
      <c r="CY159" s="2" t="str">
        <f>IF($A159&gt;='FG_243way_Regular Symbol'!H$16,"",IF(F159=0,"",IF(OR(F159=$BW$1,F160=$BW$1,F161=$BW$1,F159=$CV$1,F160=$CV$1,F161=$CV$1),0,1)))</f>
        <v/>
      </c>
    </row>
    <row r="160" spans="1:103">
      <c r="A160" s="341">
        <f>IF('FG_243way_Regular Symbol'!L159="","",'FG_243way_Regular Symbol'!L159)</f>
        <v>156</v>
      </c>
      <c r="B160" s="184" t="str">
        <f>IF('FG_243way_Regular Symbol'!M159="",
IF($A160-'FG_243way_Regular Symbol'!D$16&gt;='FG_243way_RegularＸ_W()'!B$2-1,"",VLOOKUP($A160-'FG_243way_Regular Symbol'!D$16,'FG_243way_Regular Symbol'!$L$3:$Q$99,'FG_243way_RegularＸ_W()'!B$3+1,FALSE)),
'FG_243way_Regular Symbol'!M159)</f>
        <v/>
      </c>
      <c r="C160" s="184" t="str">
        <f>IF('FG_243way_Regular Symbol'!N159="",
IF($A160-'FG_243way_Regular Symbol'!E$16&gt;='FG_243way_RegularＸ_W()'!C$2-1,"",VLOOKUP($A160-'FG_243way_Regular Symbol'!E$16,'FG_243way_Regular Symbol'!$L$3:$Q$99,'FG_243way_RegularＸ_W()'!C$3+1,FALSE)),
'FG_243way_Regular Symbol'!N159)</f>
        <v/>
      </c>
      <c r="D160" s="184" t="str">
        <f>IF('FG_243way_Regular Symbol'!O159="",
IF($A160-'FG_243way_Regular Symbol'!F$16&gt;='FG_243way_RegularＸ_W()'!D$2-1,"",VLOOKUP($A160-'FG_243way_Regular Symbol'!F$16,'FG_243way_Regular Symbol'!$L$3:$Q$99,'FG_243way_RegularＸ_W()'!D$3+1,FALSE)),
'FG_243way_Regular Symbol'!O159)</f>
        <v/>
      </c>
      <c r="E160" s="184" t="str">
        <f>IF('FG_243way_Regular Symbol'!P159="",
IF($A160-'FG_243way_Regular Symbol'!G$16&gt;='FG_243way_RegularＸ_W()'!E$2-1,"",VLOOKUP($A160-'FG_243way_Regular Symbol'!G$16,'FG_243way_Regular Symbol'!$L$3:$Q$99,'FG_243way_RegularＸ_W()'!E$3+1,FALSE)),
'FG_243way_Regular Symbol'!P159)</f>
        <v/>
      </c>
      <c r="F160" s="358" t="str">
        <f>IF('FG_243way_Regular Symbol'!Q159="",
IF($A160-'FG_243way_Regular Symbol'!H$16&gt;='FG_243way_RegularＸ_W()'!F$2-1,"",VLOOKUP($A160-'FG_243way_Regular Symbol'!H$16,'FG_243way_Regular Symbol'!$L$3:$Q$99,'FG_243way_RegularＸ_W()'!F$3+1,FALSE)),
'FG_243way_Regular Symbol'!Q159)</f>
        <v/>
      </c>
      <c r="O160" s="342" t="str">
        <f>IF($A160&gt;='FG_243way_Regular Symbol'!D$16,"",IF(B160=0,"",IF(OR(B160=$O$1,B160=$P$1,B161=$O$1,B161=$P$1,B162=$O$1,B162=$P$1),0,1)))</f>
        <v/>
      </c>
      <c r="P160" s="2" t="str">
        <f>IF($A160&gt;='FG_243way_Regular Symbol'!E$16,"",IF(C160=0,"",IF(OR(C160=$O$1,C160=$P$1,C161=$O$1,C161=$P$1,C162=$O$1,C162=$P$1),0,1)))</f>
        <v/>
      </c>
      <c r="Q160" s="2" t="str">
        <f>IF($A160&gt;='FG_243way_Regular Symbol'!F$16,"",IF(D160=0,"",IF(OR(D160=$O$1,D160=$P$1,D161=$O$1,D161=$P$1,D162=$O$1,D162=$P$1),0,1)))</f>
        <v/>
      </c>
      <c r="R160" s="2" t="str">
        <f>IF($A160&gt;='FG_243way_Regular Symbol'!G$16,"",IF(E160=0,"",IF(OR(E160=$O$1,E160=$P$1,E161=$O$1,E161=$P$1,E162=$O$1,E162=$P$1),0,1)))</f>
        <v/>
      </c>
      <c r="S160" s="128" t="str">
        <f>IF($A160&gt;='FG_243way_Regular Symbol'!H$16,"",IF(F160=0,"",IF(OR(F160=$O$1,F160=$P$1,F161=$O$1,F161=$P$1,F162=$O$1,F162=$P$1),0,1)))</f>
        <v/>
      </c>
      <c r="U160" s="342" t="str">
        <f>IF($A160&gt;='FG_243way_Regular Symbol'!D$16,"",IF(B160=0,"",IF(OR(B160=$U$1,B160=$V$1,B161=$U$1,B161=$V$1,B162=$U$1,B162=$V$1),0,1)))</f>
        <v/>
      </c>
      <c r="V160" s="2" t="str">
        <f>IF($A160&gt;='FG_243way_Regular Symbol'!E$16,"",IF(C160=0,"",IF(OR(C160=$U$1,C160=$V$1,C161=$U$1,C161=$V$1,C162=$U$1,C162=$V$1),0,1)))</f>
        <v/>
      </c>
      <c r="W160" s="2" t="str">
        <f>IF($A160&gt;='FG_243way_Regular Symbol'!F$16,"",IF(D160=0,"",IF(OR(D160=$U$1,D160=$V$1,D161=$U$1,D161=$V$1,D162=$U$1,D162=$V$1),0,1)))</f>
        <v/>
      </c>
      <c r="X160" s="2" t="str">
        <f>IF($A160&gt;='FG_243way_Regular Symbol'!G$16,"",IF(E160=0,"",IF(OR(E160=$U$1,E160=$V$1,E161=$U$1,E161=$V$1,E162=$U$1,E162=$V$1),0,1)))</f>
        <v/>
      </c>
      <c r="Y160" s="128" t="str">
        <f>IF($A160&gt;='FG_243way_Regular Symbol'!H$16,"",IF(F160=0,"",IF(OR(F160=$U$1,F160=$V$1,F161=$U$1,F161=$V$1,F162=$U$1,F162=$V$1),0,1)))</f>
        <v/>
      </c>
      <c r="AA160" s="342" t="str">
        <f>IF($A160&gt;='FG_243way_Regular Symbol'!D$16,"",IF(B160=0,"",IF(OR(B160=$AA$1,B160=$AB$1,B161=$AA$1,B161=$AB$1,B162=$AA$1,,B162=$AB$1),0,1)))</f>
        <v/>
      </c>
      <c r="AB160" s="2" t="str">
        <f>IF($A160&gt;='FG_243way_Regular Symbol'!E$16,"",IF(C160=0,"",IF(OR(C160=$AA$1,C160=$AB$1,C161=$AA$1,C161=$AB$1,C162=$AA$1,,C162=$AB$1),0,1)))</f>
        <v/>
      </c>
      <c r="AC160" s="2" t="str">
        <f>IF($A160&gt;='FG_243way_Regular Symbol'!F$16,"",IF(D160=0,"",IF(OR(D160=$AA$1,D160=$AB$1,D161=$AA$1,D161=$AB$1,D162=$AA$1,,D162=$AB$1),0,1)))</f>
        <v/>
      </c>
      <c r="AD160" s="2" t="str">
        <f>IF($A160&gt;='FG_243way_Regular Symbol'!G$16,"",IF(E160=0,"",IF(OR(E160=$AA$1,E160=$AB$1,E161=$AA$1,E161=$AB$1,E162=$AA$1,,E162=$AB$1),0,1)))</f>
        <v/>
      </c>
      <c r="AE160" s="128" t="str">
        <f>IF($A160&gt;='FG_243way_Regular Symbol'!H$16,"",IF(F160=0,"",IF(OR(F160=$AA$1,F160=$AB$1,F161=$AA$1,F161=$AB$1,F162=$AA$1,,F162=$AB$1),0,1)))</f>
        <v/>
      </c>
      <c r="AG160" s="342" t="str">
        <f>IF($A160&gt;='FG_243way_Regular Symbol'!D$16,"",IF(B160=0,"",IF(OR(B160=$AG$1,B160=$AH$1,B161=$AG$1,B161=$AH$1,B162=$AG$1,B162=$AH$1),0,1)))</f>
        <v/>
      </c>
      <c r="AH160" s="2" t="str">
        <f>IF($A160&gt;='FG_243way_Regular Symbol'!E$16,"",IF(C160=0,"",IF(OR(C160=$AG$1,C160=$AH$1,C161=$AG$1,C161=$AH$1,C162=$AG$1,C162=$AH$1),0,1)))</f>
        <v/>
      </c>
      <c r="AI160" s="2" t="str">
        <f>IF($A160&gt;='FG_243way_Regular Symbol'!F$16,"",IF(D160=0,"",IF(OR(D160=$AG$1,D160=$AH$1,D161=$AG$1,D161=$AH$1,D162=$AG$1,D162=$AH$1),0,1)))</f>
        <v/>
      </c>
      <c r="AJ160" s="2" t="str">
        <f>IF($A160&gt;='FG_243way_Regular Symbol'!G$16,"",IF(E160=0,"",IF(OR(E160=$AG$1,E160=$AH$1,E161=$AG$1,E161=$AH$1,E162=$AG$1,E162=$AH$1),0,1)))</f>
        <v/>
      </c>
      <c r="AK160" s="128" t="str">
        <f>IF($A160&gt;='FG_243way_Regular Symbol'!H$16,"",IF(F160=0,"",IF(OR(F160=$AG$1,F160=$AH$1,F161=$AG$1,F161=$AH$1,F162=$AG$1,F162=$AH$1),0,1)))</f>
        <v/>
      </c>
      <c r="AM160" s="342" t="str">
        <f>IF($A160&gt;='FG_243way_Regular Symbol'!D$16,"",IF(B160=0,"",IF(OR(B160=$AM$1,B160=$AN$1,B161=$AM$1,B161=$AN$1,B162=$AM$1,B162=$AN$1),0,1)))</f>
        <v/>
      </c>
      <c r="AN160" s="2" t="str">
        <f>IF($A160&gt;='FG_243way_Regular Symbol'!E$16,"",IF(C160=0,"",IF(OR(C160=$AM$1,C160=$AN$1,C161=$AM$1,C161=$AN$1,C162=$AM$1,C162=$AN$1),0,1)))</f>
        <v/>
      </c>
      <c r="AO160" s="2" t="str">
        <f>IF($A160&gt;='FG_243way_Regular Symbol'!F$16,"",IF(D160=0,"",IF(OR(D160=$AM$1,D160=$AN$1,D161=$AM$1,D161=$AN$1,D162=$AM$1,D162=$AN$1),0,1)))</f>
        <v/>
      </c>
      <c r="AP160" s="2" t="str">
        <f>IF($A160&gt;='FG_243way_Regular Symbol'!G$16,"",IF(E160=0,"",IF(OR(E160=$AM$1,E160=$AN$1,E161=$AM$1,E161=$AN$1,E162=$AM$1,E162=$AN$1),0,1)))</f>
        <v/>
      </c>
      <c r="AQ160" s="128" t="str">
        <f>IF($A160&gt;='FG_243way_Regular Symbol'!H$16,"",IF(F160=0,"",IF(OR(F160=$AM$1,F160=$AN$1,F161=$AM$1,F161=$AN$1,F162=$AM$1,F162=$AN$1),0,1)))</f>
        <v/>
      </c>
      <c r="AS160" s="342" t="str">
        <f>IF($A160&gt;='FG_243way_Regular Symbol'!D$16,"",IF(B160=0,"",IF(OR(B160=$AM$1,B160=$AT$1,B161=$AM$1,B161=$AT$1,B162=$AM$1,B162=$AT$1),0,1)))</f>
        <v/>
      </c>
      <c r="AT160" s="2" t="str">
        <f>IF($A160&gt;='FG_243way_Regular Symbol'!E$16,"",IF(C160=0,"",IF(OR(C160=$AM$1,C160=$AT$1,C161=$AM$1,C161=$AT$1,C162=$AM$1,C162=$AT$1),0,1)))</f>
        <v/>
      </c>
      <c r="AU160" s="2" t="str">
        <f>IF($A160&gt;='FG_243way_Regular Symbol'!F$16,"",IF(D160=0,"",IF(OR(D160=$AM$1,D160=$AT$1,D161=$AM$1,D161=$AT$1,D162=$AM$1,D162=$AT$1),0,1)))</f>
        <v/>
      </c>
      <c r="AV160" s="2" t="str">
        <f>IF($A160&gt;='FG_243way_Regular Symbol'!G$16,"",IF(E160=0,"",IF(OR(E160=$AM$1,E160=$AT$1,E161=$AM$1,E161=$AT$1,E162=$AM$1,E162=$AT$1),0,1)))</f>
        <v/>
      </c>
      <c r="AW160" s="128" t="str">
        <f>IF($A160&gt;='FG_243way_Regular Symbol'!H$16,"",IF(F160=0,"",IF(OR(F160=$AM$1,F160=$AT$1,F161=$AM$1,F161=$AT$1,F162=$AM$1,F162=$AT$1),0,1)))</f>
        <v/>
      </c>
      <c r="AY160" s="342" t="str">
        <f>IF($A160&gt;='FG_243way_Regular Symbol'!D$16,"",IF(B160=0,"",IF(OR(B160=$AM$1,B160=$AZ$1,B161=$AM$1,B161=$AZ$1,B162=$AM$1,B162=$AZ$1),0,1)))</f>
        <v/>
      </c>
      <c r="AZ160" s="2" t="str">
        <f>IF($A160&gt;='FG_243way_Regular Symbol'!E$16,"",IF(C160=0,"",IF(OR(C160=$AM$1,C160=$AZ$1,C161=$AM$1,C161=$AZ$1,C162=$AM$1,C162=$AZ$1),0,1)))</f>
        <v/>
      </c>
      <c r="BA160" s="2" t="str">
        <f>IF($A160&gt;='FG_243way_Regular Symbol'!F$16,"",IF(D160=0,"",IF(OR(D160=$AM$1,D160=$AZ$1,D161=$AM$1,D161=$AZ$1,D162=$AM$1,D162=$AZ$1),0,1)))</f>
        <v/>
      </c>
      <c r="BB160" s="2" t="str">
        <f>IF($A160&gt;='FG_243way_Regular Symbol'!G$16,"",IF(E160=0,"",IF(OR(E160=$AM$1,E160=$AZ$1,E161=$AM$1,E161=$AZ$1,E162=$AM$1,E162=$AZ$1),0,1)))</f>
        <v/>
      </c>
      <c r="BC160" s="128" t="str">
        <f>IF($A160&gt;='FG_243way_Regular Symbol'!H$16,"",IF(F160=0,"",IF(OR(F160=$AM$1,F160=$AZ$1,F161=$AM$1,F161=$AZ$1,F162=$AM$1,F162=$AZ$1),0,1)))</f>
        <v/>
      </c>
      <c r="BE160" s="342"/>
      <c r="BF160" s="2"/>
      <c r="BG160" s="2" t="str">
        <f>IF($A160&gt;='FG_243way_Regular Symbol'!F$16,"",IF(D160=0,"",COUNTIF(D160:D162,$BF$1)))</f>
        <v/>
      </c>
      <c r="BH160" s="2" t="str">
        <f>IF($A160&gt;='FG_243way_Regular Symbol'!G$16,"",IF(E160=0,"",COUNTIF(E160:E162,$BF$1)))</f>
        <v/>
      </c>
      <c r="BI160" s="2" t="str">
        <f>IF($A160&gt;='FG_243way_Regular Symbol'!H$16,"",IF(F160=0,"",COUNTIF(F160:F162,$BF$1)))</f>
        <v/>
      </c>
      <c r="BK160" s="342"/>
      <c r="BL160" s="2"/>
      <c r="BM160" s="2" t="str">
        <f>IF($A160&gt;='FG_243way_Regular Symbol'!F$16,"",IF(D160=0,"",IF(OR(D160=$AM$1,D160=$BL$1,D161=$AM$1,D161=$BL$1,D162=$AM$1,D162=$BL$1),0,1)))</f>
        <v/>
      </c>
      <c r="BN160" s="2" t="str">
        <f>IF($A160&gt;='FG_243way_Regular Symbol'!G$16,"",IF(E160=0,"",IF(OR(E160=$AM$1,E160=$BL$1,E161=$AM$1,E161=$BL$1,E162=$AM$1,E162=$BL$1),0,1)))</f>
        <v/>
      </c>
      <c r="BO160" s="128" t="str">
        <f>IF($A160&gt;='FG_243way_Regular Symbol'!H$16,"",IF(F160=0,"",IF(OR(F160=$AM$1,F160=$BL$1,F161=$AM$1,F161=$BL$1,F162=$AM$1,F162=$BL$1),0,1)))</f>
        <v/>
      </c>
      <c r="BQ160" s="2" t="str">
        <f>IF($A160&gt;='FG_243way_Regular Symbol'!D$16,"",IF(B160=0,"",IF(OR(B160=$BQ$1,B160=$BR$1,B161=$BQ$1,B161=$BR$1,B162=$BQ$1,B162=$BR$1),0,1)))</f>
        <v/>
      </c>
      <c r="BR160" s="2" t="str">
        <f>IF($A160&gt;='FG_243way_Regular Symbol'!E$16,"",IF(C160=0,"",IF(OR(C160=$BQ$1,C160=$BR$1,C161=$BQ$1,C161=$BR$1,C162=$BQ$1,C162=$BR$1),0,1)))</f>
        <v/>
      </c>
      <c r="BS160" s="2" t="str">
        <f>IF($A160&gt;='FG_243way_Regular Symbol'!F$16,"",IF(D160=0,"",IF(OR(D160=$BQ$1,D160=$BR$1,D161=$BQ$1,D161=$BR$1,D162=$BQ$1,D162=$BR$1),0,1)))</f>
        <v/>
      </c>
      <c r="BT160" s="2" t="str">
        <f>IF($A160&gt;='FG_243way_Regular Symbol'!G$16,"",IF(E160=0,"",IF(OR(E160=$BQ$1,E160=$BR$1,E161=$BQ$1,E161=$BR$1,E162=$BQ$1,E162=$BR$1),0,1)))</f>
        <v/>
      </c>
      <c r="BU160" s="2" t="str">
        <f>IF($A160&gt;='FG_243way_Regular Symbol'!H$16,"",IF(F160=0,"",IF(OR(F160=$BQ$1,F160=$BR$1,F161=$BQ$1,F161=$BR$1,F162=$BQ$1,F162=$BR$1),0,1)))</f>
        <v/>
      </c>
      <c r="BW160" s="2" t="str">
        <f>IF($A160&gt;='FG_243way_Regular Symbol'!D$16,"",IF(B160=0,"",IF(OR(B160=$BW$1,B161=$BW$1,B162=$BW$1,B160=$BX$1,B161=$BX$1,B162=$BX$1),0,1)))</f>
        <v/>
      </c>
      <c r="BX160" s="2" t="str">
        <f>IF($A160&gt;='FG_243way_Regular Symbol'!E$16,"",IF(C160=0,"",IF(OR(C160=$BW$1,C161=$BW$1,C162=$BW$1,C160=$BX$1,C161=$BX$1,C162=$BX$1),0,1)))</f>
        <v/>
      </c>
      <c r="BY160" s="2" t="str">
        <f>IF($A160&gt;='FG_243way_Regular Symbol'!F$16,"",IF(D160=0,"",IF(OR(D160=$BW$1,D161=$BW$1,D162=$BW$1,D160=$BX$1,D161=$BX$1,D162=$BX$1),0,1)))</f>
        <v/>
      </c>
      <c r="BZ160" s="2" t="str">
        <f>IF($A160&gt;='FG_243way_Regular Symbol'!G$16,"",IF(E160=0,"",IF(OR(E160=$BW$1,E161=$BW$1,E162=$BW$1,E160=$BX$1,E161=$BX$1,E162=$BX$1),0,1)))</f>
        <v/>
      </c>
      <c r="CA160" s="2" t="str">
        <f>IF($A160&gt;='FG_243way_Regular Symbol'!H$16,"",IF(F160=0,"",IF(OR(F160=$BW$1,F161=$BW$1,F162=$BW$1,F160=$BX$1,F161=$BX$1,F162=$BX$1),0,1)))</f>
        <v/>
      </c>
      <c r="CC160" s="2" t="str">
        <f>IF($A160&gt;='FG_243way_Regular Symbol'!D$16,"",IF(B160=0,"",IF(OR(B160=$BW$1,B161=$BW$1,B162=$BW$1,B160=$CD$1,B161=$CD$1,B162=$CD$1),0,1)))</f>
        <v/>
      </c>
      <c r="CD160" s="2" t="str">
        <f>IF($A160&gt;='FG_243way_Regular Symbol'!E$16,"",IF(C160=0,"",IF(OR(C160=$BW$1,C161=$BW$1,C162=$BW$1,C160=$CD$1,C161=$CD$1,C162=$CD$1),0,1)))</f>
        <v/>
      </c>
      <c r="CE160" s="2" t="str">
        <f>IF($A160&gt;='FG_243way_Regular Symbol'!F$16,"",IF(D160=0,"",IF(OR(D160=$BW$1,D161=$BW$1,D162=$BW$1,D160=$CD$1,D161=$CD$1,D162=$CD$1),0,1)))</f>
        <v/>
      </c>
      <c r="CF160" s="2" t="str">
        <f>IF($A160&gt;='FG_243way_Regular Symbol'!G$16,"",IF(E160=0,"",IF(OR(E160=$BW$1,E161=$BW$1,E162=$BW$1,E160=$CD$1,E161=$CD$1,E162=$CD$1),0,1)))</f>
        <v/>
      </c>
      <c r="CG160" s="2" t="str">
        <f>IF($A160&gt;='FG_243way_Regular Symbol'!H$16,"",IF(F160=0,"",IF(OR(F160=$BW$1,F161=$BW$1,F162=$BW$1,F160=$CD$1,F161=$CD$1,F162=$CD$1),0,1)))</f>
        <v/>
      </c>
      <c r="CI160" s="2" t="str">
        <f>IF($A160&gt;='FG_243way_Regular Symbol'!D$16,"",IF(B160=0,"",IF(OR(B160=$BW$1,B161=$BW$1,B162=$BW$1,B160=$CJ$1,B161=$CJ$1,B162=$CJ$1),0,1)))</f>
        <v/>
      </c>
      <c r="CJ160" s="2" t="str">
        <f>IF($A160&gt;='FG_243way_Regular Symbol'!E$16,"",IF(C160=0,"",IF(OR(C160=$BW$1,C161=$BW$1,C162=$BW$1,C160=$CJ$1,C161=$CJ$1,C162=$CJ$1),0,1)))</f>
        <v/>
      </c>
      <c r="CK160" s="2" t="str">
        <f>IF($A160&gt;='FG_243way_Regular Symbol'!F$16,"",IF(D160=0,"",IF(OR(D160=$BW$1,D161=$BW$1,D162=$BW$1,D160=$CJ$1,D161=$CJ$1,D162=$CJ$1),0,1)))</f>
        <v/>
      </c>
      <c r="CL160" s="2" t="str">
        <f>IF($A160&gt;='FG_243way_Regular Symbol'!G$16,"",IF(E160=0,"",IF(OR(E160=$BW$1,E161=$BW$1,E162=$BW$1,E160=$CJ$1,E161=$CJ$1,E162=$CJ$1),0,1)))</f>
        <v/>
      </c>
      <c r="CM160" s="2" t="str">
        <f>IF($A160&gt;='FG_243way_Regular Symbol'!H$16,"",IF(F160=0,"",IF(OR(F160=$BW$1,F161=$BW$1,F162=$BW$1,F160=$CJ$1,F161=$CJ$1,F162=$CJ$1),0,1)))</f>
        <v/>
      </c>
      <c r="CO160" s="2" t="str">
        <f>IF($A160&gt;='FG_243way_Regular Symbol'!D$16,"",IF(B160=0,"",IF(OR(B160=$BW$1,B161=$BW$1,B162=$BW$1,B160=$CP$1,B161=$CP$1,B162=$CP$1),0,1)))</f>
        <v/>
      </c>
      <c r="CP160" s="2" t="str">
        <f>IF($A160&gt;='FG_243way_Regular Symbol'!E$16,"",IF(C160=0,"",IF(OR(C160=$BW$1,C161=$BW$1,C162=$BW$1,C160=$CP$1,C161=$CP$1,C162=$CP$1),0,1)))</f>
        <v/>
      </c>
      <c r="CQ160" s="2" t="str">
        <f>IF($A160&gt;='FG_243way_Regular Symbol'!F$16,"",IF(D160=0,"",IF(OR(D160=$BW$1,D161=$BW$1,D162=$BW$1,D160=$CP$1,D161=$CP$1,D162=$CP$1),0,1)))</f>
        <v/>
      </c>
      <c r="CR160" s="2" t="str">
        <f>IF($A160&gt;='FG_243way_Regular Symbol'!G$16,"",IF(E160=0,"",IF(OR(E160=$BW$1,E161=$BW$1,E162=$BW$1,E160=$CP$1,E161=$CP$1,E162=$CP$1),0,1)))</f>
        <v/>
      </c>
      <c r="CS160" s="2" t="str">
        <f>IF($A160&gt;='FG_243way_Regular Symbol'!H$16,"",IF(F160=0,"",IF(OR(F160=$BW$1,F161=$BW$1,F162=$BW$1,F160=$CP$1,F161=$CP$1,F162=$CP$1),0,1)))</f>
        <v/>
      </c>
      <c r="CU160" s="2" t="str">
        <f>IF($A160&gt;='FG_243way_Regular Symbol'!D$16,"",IF(B160=0,"",IF(OR(B160=$BW$1,B161=$BW$1,B162=$BW$1,B160=$CV$1,B161=$CV$1,B162=$CV$1),0,1)))</f>
        <v/>
      </c>
      <c r="CV160" s="2" t="str">
        <f>IF($A160&gt;='FG_243way_Regular Symbol'!E$16,"",IF(C160=0,"",IF(OR(C160=$BW$1,C161=$BW$1,C162=$BW$1,C160=$CV$1,C161=$CV$1,C162=$CV$1),0,1)))</f>
        <v/>
      </c>
      <c r="CW160" s="2" t="str">
        <f>IF($A160&gt;='FG_243way_Regular Symbol'!F$16,"",IF(D160=0,"",IF(OR(D160=$BW$1,D161=$BW$1,D162=$BW$1,D160=$CV$1,D161=$CV$1,D162=$CV$1),0,1)))</f>
        <v/>
      </c>
      <c r="CX160" s="2" t="str">
        <f>IF($A160&gt;='FG_243way_Regular Symbol'!G$16,"",IF(E160=0,"",IF(OR(E160=$BW$1,E161=$BW$1,E162=$BW$1,E160=$CV$1,E161=$CV$1,E162=$CV$1),0,1)))</f>
        <v/>
      </c>
      <c r="CY160" s="2" t="str">
        <f>IF($A160&gt;='FG_243way_Regular Symbol'!H$16,"",IF(F160=0,"",IF(OR(F160=$BW$1,F161=$BW$1,F162=$BW$1,F160=$CV$1,F161=$CV$1,F162=$CV$1),0,1)))</f>
        <v/>
      </c>
    </row>
    <row r="161" spans="1:103">
      <c r="A161" s="341">
        <f>IF('FG_243way_Regular Symbol'!L160="","",'FG_243way_Regular Symbol'!L160)</f>
        <v>157</v>
      </c>
      <c r="B161" s="184" t="str">
        <f>IF('FG_243way_Regular Symbol'!M160="",
IF($A161-'FG_243way_Regular Symbol'!D$16&gt;='FG_243way_RegularＸ_W()'!B$2-1,"",VLOOKUP($A161-'FG_243way_Regular Symbol'!D$16,'FG_243way_Regular Symbol'!$L$3:$Q$99,'FG_243way_RegularＸ_W()'!B$3+1,FALSE)),
'FG_243way_Regular Symbol'!M160)</f>
        <v/>
      </c>
      <c r="C161" s="184" t="str">
        <f>IF('FG_243way_Regular Symbol'!N160="",
IF($A161-'FG_243way_Regular Symbol'!E$16&gt;='FG_243way_RegularＸ_W()'!C$2-1,"",VLOOKUP($A161-'FG_243way_Regular Symbol'!E$16,'FG_243way_Regular Symbol'!$L$3:$Q$99,'FG_243way_RegularＸ_W()'!C$3+1,FALSE)),
'FG_243way_Regular Symbol'!N160)</f>
        <v/>
      </c>
      <c r="D161" s="184" t="str">
        <f>IF('FG_243way_Regular Symbol'!O160="",
IF($A161-'FG_243way_Regular Symbol'!F$16&gt;='FG_243way_RegularＸ_W()'!D$2-1,"",VLOOKUP($A161-'FG_243way_Regular Symbol'!F$16,'FG_243way_Regular Symbol'!$L$3:$Q$99,'FG_243way_RegularＸ_W()'!D$3+1,FALSE)),
'FG_243way_Regular Symbol'!O160)</f>
        <v/>
      </c>
      <c r="E161" s="184" t="str">
        <f>IF('FG_243way_Regular Symbol'!P160="",
IF($A161-'FG_243way_Regular Symbol'!G$16&gt;='FG_243way_RegularＸ_W()'!E$2-1,"",VLOOKUP($A161-'FG_243way_Regular Symbol'!G$16,'FG_243way_Regular Symbol'!$L$3:$Q$99,'FG_243way_RegularＸ_W()'!E$3+1,FALSE)),
'FG_243way_Regular Symbol'!P160)</f>
        <v/>
      </c>
      <c r="F161" s="358" t="str">
        <f>IF('FG_243way_Regular Symbol'!Q160="",
IF($A161-'FG_243way_Regular Symbol'!H$16&gt;='FG_243way_RegularＸ_W()'!F$2-1,"",VLOOKUP($A161-'FG_243way_Regular Symbol'!H$16,'FG_243way_Regular Symbol'!$L$3:$Q$99,'FG_243way_RegularＸ_W()'!F$3+1,FALSE)),
'FG_243way_Regular Symbol'!Q160)</f>
        <v/>
      </c>
      <c r="O161" s="342" t="str">
        <f>IF($A161&gt;='FG_243way_Regular Symbol'!D$16,"",IF(B161=0,"",IF(OR(B161=$O$1,B161=$P$1,B162=$O$1,B162=$P$1,B163=$O$1,B163=$P$1),0,1)))</f>
        <v/>
      </c>
      <c r="P161" s="2" t="str">
        <f>IF($A161&gt;='FG_243way_Regular Symbol'!E$16,"",IF(C161=0,"",IF(OR(C161=$O$1,C161=$P$1,C162=$O$1,C162=$P$1,C163=$O$1,C163=$P$1),0,1)))</f>
        <v/>
      </c>
      <c r="Q161" s="2" t="str">
        <f>IF($A161&gt;='FG_243way_Regular Symbol'!F$16,"",IF(D161=0,"",IF(OR(D161=$O$1,D161=$P$1,D162=$O$1,D162=$P$1,D163=$O$1,D163=$P$1),0,1)))</f>
        <v/>
      </c>
      <c r="R161" s="2" t="str">
        <f>IF($A161&gt;='FG_243way_Regular Symbol'!G$16,"",IF(E161=0,"",IF(OR(E161=$O$1,E161=$P$1,E162=$O$1,E162=$P$1,E163=$O$1,E163=$P$1),0,1)))</f>
        <v/>
      </c>
      <c r="S161" s="128" t="str">
        <f>IF($A161&gt;='FG_243way_Regular Symbol'!H$16,"",IF(F161=0,"",IF(OR(F161=$O$1,F161=$P$1,F162=$O$1,F162=$P$1,F163=$O$1,F163=$P$1),0,1)))</f>
        <v/>
      </c>
      <c r="U161" s="342" t="str">
        <f>IF($A161&gt;='FG_243way_Regular Symbol'!D$16,"",IF(B161=0,"",IF(OR(B161=$U$1,B161=$V$1,B162=$U$1,B162=$V$1,B163=$U$1,B163=$V$1),0,1)))</f>
        <v/>
      </c>
      <c r="V161" s="2" t="str">
        <f>IF($A161&gt;='FG_243way_Regular Symbol'!E$16,"",IF(C161=0,"",IF(OR(C161=$U$1,C161=$V$1,C162=$U$1,C162=$V$1,C163=$U$1,C163=$V$1),0,1)))</f>
        <v/>
      </c>
      <c r="W161" s="2" t="str">
        <f>IF($A161&gt;='FG_243way_Regular Symbol'!F$16,"",IF(D161=0,"",IF(OR(D161=$U$1,D161=$V$1,D162=$U$1,D162=$V$1,D163=$U$1,D163=$V$1),0,1)))</f>
        <v/>
      </c>
      <c r="X161" s="2" t="str">
        <f>IF($A161&gt;='FG_243way_Regular Symbol'!G$16,"",IF(E161=0,"",IF(OR(E161=$U$1,E161=$V$1,E162=$U$1,E162=$V$1,E163=$U$1,E163=$V$1),0,1)))</f>
        <v/>
      </c>
      <c r="Y161" s="128" t="str">
        <f>IF($A161&gt;='FG_243way_Regular Symbol'!H$16,"",IF(F161=0,"",IF(OR(F161=$U$1,F161=$V$1,F162=$U$1,F162=$V$1,F163=$U$1,F163=$V$1),0,1)))</f>
        <v/>
      </c>
      <c r="AA161" s="342" t="str">
        <f>IF($A161&gt;='FG_243way_Regular Symbol'!D$16,"",IF(B161=0,"",IF(OR(B161=$AA$1,B161=$AB$1,B162=$AA$1,B162=$AB$1,B163=$AA$1,,B163=$AB$1),0,1)))</f>
        <v/>
      </c>
      <c r="AB161" s="2" t="str">
        <f>IF($A161&gt;='FG_243way_Regular Symbol'!E$16,"",IF(C161=0,"",IF(OR(C161=$AA$1,C161=$AB$1,C162=$AA$1,C162=$AB$1,C163=$AA$1,,C163=$AB$1),0,1)))</f>
        <v/>
      </c>
      <c r="AC161" s="2" t="str">
        <f>IF($A161&gt;='FG_243way_Regular Symbol'!F$16,"",IF(D161=0,"",IF(OR(D161=$AA$1,D161=$AB$1,D162=$AA$1,D162=$AB$1,D163=$AA$1,,D163=$AB$1),0,1)))</f>
        <v/>
      </c>
      <c r="AD161" s="2" t="str">
        <f>IF($A161&gt;='FG_243way_Regular Symbol'!G$16,"",IF(E161=0,"",IF(OR(E161=$AA$1,E161=$AB$1,E162=$AA$1,E162=$AB$1,E163=$AA$1,,E163=$AB$1),0,1)))</f>
        <v/>
      </c>
      <c r="AE161" s="128" t="str">
        <f>IF($A161&gt;='FG_243way_Regular Symbol'!H$16,"",IF(F161=0,"",IF(OR(F161=$AA$1,F161=$AB$1,F162=$AA$1,F162=$AB$1,F163=$AA$1,,F163=$AB$1),0,1)))</f>
        <v/>
      </c>
      <c r="AG161" s="342" t="str">
        <f>IF($A161&gt;='FG_243way_Regular Symbol'!D$16,"",IF(B161=0,"",IF(OR(B161=$AG$1,B161=$AH$1,B162=$AG$1,B162=$AH$1,B163=$AG$1,B163=$AH$1),0,1)))</f>
        <v/>
      </c>
      <c r="AH161" s="2" t="str">
        <f>IF($A161&gt;='FG_243way_Regular Symbol'!E$16,"",IF(C161=0,"",IF(OR(C161=$AG$1,C161=$AH$1,C162=$AG$1,C162=$AH$1,C163=$AG$1,C163=$AH$1),0,1)))</f>
        <v/>
      </c>
      <c r="AI161" s="2" t="str">
        <f>IF($A161&gt;='FG_243way_Regular Symbol'!F$16,"",IF(D161=0,"",IF(OR(D161=$AG$1,D161=$AH$1,D162=$AG$1,D162=$AH$1,D163=$AG$1,D163=$AH$1),0,1)))</f>
        <v/>
      </c>
      <c r="AJ161" s="2" t="str">
        <f>IF($A161&gt;='FG_243way_Regular Symbol'!G$16,"",IF(E161=0,"",IF(OR(E161=$AG$1,E161=$AH$1,E162=$AG$1,E162=$AH$1,E163=$AG$1,E163=$AH$1),0,1)))</f>
        <v/>
      </c>
      <c r="AK161" s="128" t="str">
        <f>IF($A161&gt;='FG_243way_Regular Symbol'!H$16,"",IF(F161=0,"",IF(OR(F161=$AG$1,F161=$AH$1,F162=$AG$1,F162=$AH$1,F163=$AG$1,F163=$AH$1),0,1)))</f>
        <v/>
      </c>
      <c r="AM161" s="342" t="str">
        <f>IF($A161&gt;='FG_243way_Regular Symbol'!D$16,"",IF(B161=0,"",IF(OR(B161=$AM$1,B161=$AN$1,B162=$AM$1,B162=$AN$1,B163=$AM$1,B163=$AN$1),0,1)))</f>
        <v/>
      </c>
      <c r="AN161" s="2" t="str">
        <f>IF($A161&gt;='FG_243way_Regular Symbol'!E$16,"",IF(C161=0,"",IF(OR(C161=$AM$1,C161=$AN$1,C162=$AM$1,C162=$AN$1,C163=$AM$1,C163=$AN$1),0,1)))</f>
        <v/>
      </c>
      <c r="AO161" s="2" t="str">
        <f>IF($A161&gt;='FG_243way_Regular Symbol'!F$16,"",IF(D161=0,"",IF(OR(D161=$AM$1,D161=$AN$1,D162=$AM$1,D162=$AN$1,D163=$AM$1,D163=$AN$1),0,1)))</f>
        <v/>
      </c>
      <c r="AP161" s="2" t="str">
        <f>IF($A161&gt;='FG_243way_Regular Symbol'!G$16,"",IF(E161=0,"",IF(OR(E161=$AM$1,E161=$AN$1,E162=$AM$1,E162=$AN$1,E163=$AM$1,E163=$AN$1),0,1)))</f>
        <v/>
      </c>
      <c r="AQ161" s="128" t="str">
        <f>IF($A161&gt;='FG_243way_Regular Symbol'!H$16,"",IF(F161=0,"",IF(OR(F161=$AM$1,F161=$AN$1,F162=$AM$1,F162=$AN$1,F163=$AM$1,F163=$AN$1),0,1)))</f>
        <v/>
      </c>
      <c r="AS161" s="342" t="str">
        <f>IF($A161&gt;='FG_243way_Regular Symbol'!D$16,"",IF(B161=0,"",IF(OR(B161=$AM$1,B161=$AT$1,B162=$AM$1,B162=$AT$1,B163=$AM$1,B163=$AT$1),0,1)))</f>
        <v/>
      </c>
      <c r="AT161" s="2" t="str">
        <f>IF($A161&gt;='FG_243way_Regular Symbol'!E$16,"",IF(C161=0,"",IF(OR(C161=$AM$1,C161=$AT$1,C162=$AM$1,C162=$AT$1,C163=$AM$1,C163=$AT$1),0,1)))</f>
        <v/>
      </c>
      <c r="AU161" s="2" t="str">
        <f>IF($A161&gt;='FG_243way_Regular Symbol'!F$16,"",IF(D161=0,"",IF(OR(D161=$AM$1,D161=$AT$1,D162=$AM$1,D162=$AT$1,D163=$AM$1,D163=$AT$1),0,1)))</f>
        <v/>
      </c>
      <c r="AV161" s="2" t="str">
        <f>IF($A161&gt;='FG_243way_Regular Symbol'!G$16,"",IF(E161=0,"",IF(OR(E161=$AM$1,E161=$AT$1,E162=$AM$1,E162=$AT$1,E163=$AM$1,E163=$AT$1),0,1)))</f>
        <v/>
      </c>
      <c r="AW161" s="128" t="str">
        <f>IF($A161&gt;='FG_243way_Regular Symbol'!H$16,"",IF(F161=0,"",IF(OR(F161=$AM$1,F161=$AT$1,F162=$AM$1,F162=$AT$1,F163=$AM$1,F163=$AT$1),0,1)))</f>
        <v/>
      </c>
      <c r="AY161" s="342" t="str">
        <f>IF($A161&gt;='FG_243way_Regular Symbol'!D$16,"",IF(B161=0,"",IF(OR(B161=$AM$1,B161=$AZ$1,B162=$AM$1,B162=$AZ$1,B163=$AM$1,B163=$AZ$1),0,1)))</f>
        <v/>
      </c>
      <c r="AZ161" s="2" t="str">
        <f>IF($A161&gt;='FG_243way_Regular Symbol'!E$16,"",IF(C161=0,"",IF(OR(C161=$AM$1,C161=$AZ$1,C162=$AM$1,C162=$AZ$1,C163=$AM$1,C163=$AZ$1),0,1)))</f>
        <v/>
      </c>
      <c r="BA161" s="2" t="str">
        <f>IF($A161&gt;='FG_243way_Regular Symbol'!F$16,"",IF(D161=0,"",IF(OR(D161=$AM$1,D161=$AZ$1,D162=$AM$1,D162=$AZ$1,D163=$AM$1,D163=$AZ$1),0,1)))</f>
        <v/>
      </c>
      <c r="BB161" s="2" t="str">
        <f>IF($A161&gt;='FG_243way_Regular Symbol'!G$16,"",IF(E161=0,"",IF(OR(E161=$AM$1,E161=$AZ$1,E162=$AM$1,E162=$AZ$1,E163=$AM$1,E163=$AZ$1),0,1)))</f>
        <v/>
      </c>
      <c r="BC161" s="128" t="str">
        <f>IF($A161&gt;='FG_243way_Regular Symbol'!H$16,"",IF(F161=0,"",IF(OR(F161=$AM$1,F161=$AZ$1,F162=$AM$1,F162=$AZ$1,F163=$AM$1,F163=$AZ$1),0,1)))</f>
        <v/>
      </c>
      <c r="BE161" s="342"/>
      <c r="BF161" s="2"/>
      <c r="BG161" s="2" t="str">
        <f>IF($A161&gt;='FG_243way_Regular Symbol'!F$16,"",IF(D161=0,"",COUNTIF(D161:D163,$BF$1)))</f>
        <v/>
      </c>
      <c r="BH161" s="2" t="str">
        <f>IF($A161&gt;='FG_243way_Regular Symbol'!G$16,"",IF(E161=0,"",COUNTIF(E161:E163,$BF$1)))</f>
        <v/>
      </c>
      <c r="BI161" s="2" t="str">
        <f>IF($A161&gt;='FG_243way_Regular Symbol'!H$16,"",IF(F161=0,"",COUNTIF(F161:F163,$BF$1)))</f>
        <v/>
      </c>
      <c r="BK161" s="342"/>
      <c r="BL161" s="2"/>
      <c r="BM161" s="2" t="str">
        <f>IF($A161&gt;='FG_243way_Regular Symbol'!F$16,"",IF(D161=0,"",IF(OR(D161=$AM$1,D161=$BL$1,D162=$AM$1,D162=$BL$1,D163=$AM$1,D163=$BL$1),0,1)))</f>
        <v/>
      </c>
      <c r="BN161" s="2" t="str">
        <f>IF($A161&gt;='FG_243way_Regular Symbol'!G$16,"",IF(E161=0,"",IF(OR(E161=$AM$1,E161=$BL$1,E162=$AM$1,E162=$BL$1,E163=$AM$1,E163=$BL$1),0,1)))</f>
        <v/>
      </c>
      <c r="BO161" s="128" t="str">
        <f>IF($A161&gt;='FG_243way_Regular Symbol'!H$16,"",IF(F161=0,"",IF(OR(F161=$AM$1,F161=$BL$1,F162=$AM$1,F162=$BL$1,F163=$AM$1,F163=$BL$1),0,1)))</f>
        <v/>
      </c>
      <c r="BQ161" s="2" t="str">
        <f>IF($A161&gt;='FG_243way_Regular Symbol'!D$16,"",IF(B161=0,"",IF(OR(B161=$BQ$1,B161=$BR$1,B162=$BQ$1,B162=$BR$1,B163=$BQ$1,B163=$BR$1),0,1)))</f>
        <v/>
      </c>
      <c r="BR161" s="2" t="str">
        <f>IF($A161&gt;='FG_243way_Regular Symbol'!E$16,"",IF(C161=0,"",IF(OR(C161=$BQ$1,C161=$BR$1,C162=$BQ$1,C162=$BR$1,C163=$BQ$1,C163=$BR$1),0,1)))</f>
        <v/>
      </c>
      <c r="BS161" s="2" t="str">
        <f>IF($A161&gt;='FG_243way_Regular Symbol'!F$16,"",IF(D161=0,"",IF(OR(D161=$BQ$1,D161=$BR$1,D162=$BQ$1,D162=$BR$1,D163=$BQ$1,D163=$BR$1),0,1)))</f>
        <v/>
      </c>
      <c r="BT161" s="2" t="str">
        <f>IF($A161&gt;='FG_243way_Regular Symbol'!G$16,"",IF(E161=0,"",IF(OR(E161=$BQ$1,E161=$BR$1,E162=$BQ$1,E162=$BR$1,E163=$BQ$1,E163=$BR$1),0,1)))</f>
        <v/>
      </c>
      <c r="BU161" s="2" t="str">
        <f>IF($A161&gt;='FG_243way_Regular Symbol'!H$16,"",IF(F161=0,"",IF(OR(F161=$BQ$1,F161=$BR$1,F162=$BQ$1,F162=$BR$1,F163=$BQ$1,F163=$BR$1),0,1)))</f>
        <v/>
      </c>
      <c r="BW161" s="2" t="str">
        <f>IF($A161&gt;='FG_243way_Regular Symbol'!D$16,"",IF(B161=0,"",IF(OR(B161=$BW$1,B162=$BW$1,B163=$BW$1,B161=$BX$1,B162=$BX$1,B163=$BX$1),0,1)))</f>
        <v/>
      </c>
      <c r="BX161" s="2" t="str">
        <f>IF($A161&gt;='FG_243way_Regular Symbol'!E$16,"",IF(C161=0,"",IF(OR(C161=$BW$1,C162=$BW$1,C163=$BW$1,C161=$BX$1,C162=$BX$1,C163=$BX$1),0,1)))</f>
        <v/>
      </c>
      <c r="BY161" s="2" t="str">
        <f>IF($A161&gt;='FG_243way_Regular Symbol'!F$16,"",IF(D161=0,"",IF(OR(D161=$BW$1,D162=$BW$1,D163=$BW$1,D161=$BX$1,D162=$BX$1,D163=$BX$1),0,1)))</f>
        <v/>
      </c>
      <c r="BZ161" s="2" t="str">
        <f>IF($A161&gt;='FG_243way_Regular Symbol'!G$16,"",IF(E161=0,"",IF(OR(E161=$BW$1,E162=$BW$1,E163=$BW$1,E161=$BX$1,E162=$BX$1,E163=$BX$1),0,1)))</f>
        <v/>
      </c>
      <c r="CA161" s="2" t="str">
        <f>IF($A161&gt;='FG_243way_Regular Symbol'!H$16,"",IF(F161=0,"",IF(OR(F161=$BW$1,F162=$BW$1,F163=$BW$1,F161=$BX$1,F162=$BX$1,F163=$BX$1),0,1)))</f>
        <v/>
      </c>
      <c r="CC161" s="2" t="str">
        <f>IF($A161&gt;='FG_243way_Regular Symbol'!D$16,"",IF(B161=0,"",IF(OR(B161=$BW$1,B162=$BW$1,B163=$BW$1,B161=$CD$1,B162=$CD$1,B163=$CD$1),0,1)))</f>
        <v/>
      </c>
      <c r="CD161" s="2" t="str">
        <f>IF($A161&gt;='FG_243way_Regular Symbol'!E$16,"",IF(C161=0,"",IF(OR(C161=$BW$1,C162=$BW$1,C163=$BW$1,C161=$CD$1,C162=$CD$1,C163=$CD$1),0,1)))</f>
        <v/>
      </c>
      <c r="CE161" s="2" t="str">
        <f>IF($A161&gt;='FG_243way_Regular Symbol'!F$16,"",IF(D161=0,"",IF(OR(D161=$BW$1,D162=$BW$1,D163=$BW$1,D161=$CD$1,D162=$CD$1,D163=$CD$1),0,1)))</f>
        <v/>
      </c>
      <c r="CF161" s="2" t="str">
        <f>IF($A161&gt;='FG_243way_Regular Symbol'!G$16,"",IF(E161=0,"",IF(OR(E161=$BW$1,E162=$BW$1,E163=$BW$1,E161=$CD$1,E162=$CD$1,E163=$CD$1),0,1)))</f>
        <v/>
      </c>
      <c r="CG161" s="2" t="str">
        <f>IF($A161&gt;='FG_243way_Regular Symbol'!H$16,"",IF(F161=0,"",IF(OR(F161=$BW$1,F162=$BW$1,F163=$BW$1,F161=$CD$1,F162=$CD$1,F163=$CD$1),0,1)))</f>
        <v/>
      </c>
      <c r="CI161" s="2" t="str">
        <f>IF($A161&gt;='FG_243way_Regular Symbol'!D$16,"",IF(B161=0,"",IF(OR(B161=$BW$1,B162=$BW$1,B163=$BW$1,B161=$CJ$1,B162=$CJ$1,B163=$CJ$1),0,1)))</f>
        <v/>
      </c>
      <c r="CJ161" s="2" t="str">
        <f>IF($A161&gt;='FG_243way_Regular Symbol'!E$16,"",IF(C161=0,"",IF(OR(C161=$BW$1,C162=$BW$1,C163=$BW$1,C161=$CJ$1,C162=$CJ$1,C163=$CJ$1),0,1)))</f>
        <v/>
      </c>
      <c r="CK161" s="2" t="str">
        <f>IF($A161&gt;='FG_243way_Regular Symbol'!F$16,"",IF(D161=0,"",IF(OR(D161=$BW$1,D162=$BW$1,D163=$BW$1,D161=$CJ$1,D162=$CJ$1,D163=$CJ$1),0,1)))</f>
        <v/>
      </c>
      <c r="CL161" s="2" t="str">
        <f>IF($A161&gt;='FG_243way_Regular Symbol'!G$16,"",IF(E161=0,"",IF(OR(E161=$BW$1,E162=$BW$1,E163=$BW$1,E161=$CJ$1,E162=$CJ$1,E163=$CJ$1),0,1)))</f>
        <v/>
      </c>
      <c r="CM161" s="2" t="str">
        <f>IF($A161&gt;='FG_243way_Regular Symbol'!H$16,"",IF(F161=0,"",IF(OR(F161=$BW$1,F162=$BW$1,F163=$BW$1,F161=$CJ$1,F162=$CJ$1,F163=$CJ$1),0,1)))</f>
        <v/>
      </c>
      <c r="CO161" s="2" t="str">
        <f>IF($A161&gt;='FG_243way_Regular Symbol'!D$16,"",IF(B161=0,"",IF(OR(B161=$BW$1,B162=$BW$1,B163=$BW$1,B161=$CP$1,B162=$CP$1,B163=$CP$1),0,1)))</f>
        <v/>
      </c>
      <c r="CP161" s="2" t="str">
        <f>IF($A161&gt;='FG_243way_Regular Symbol'!E$16,"",IF(C161=0,"",IF(OR(C161=$BW$1,C162=$BW$1,C163=$BW$1,C161=$CP$1,C162=$CP$1,C163=$CP$1),0,1)))</f>
        <v/>
      </c>
      <c r="CQ161" s="2" t="str">
        <f>IF($A161&gt;='FG_243way_Regular Symbol'!F$16,"",IF(D161=0,"",IF(OR(D161=$BW$1,D162=$BW$1,D163=$BW$1,D161=$CP$1,D162=$CP$1,D163=$CP$1),0,1)))</f>
        <v/>
      </c>
      <c r="CR161" s="2" t="str">
        <f>IF($A161&gt;='FG_243way_Regular Symbol'!G$16,"",IF(E161=0,"",IF(OR(E161=$BW$1,E162=$BW$1,E163=$BW$1,E161=$CP$1,E162=$CP$1,E163=$CP$1),0,1)))</f>
        <v/>
      </c>
      <c r="CS161" s="2" t="str">
        <f>IF($A161&gt;='FG_243way_Regular Symbol'!H$16,"",IF(F161=0,"",IF(OR(F161=$BW$1,F162=$BW$1,F163=$BW$1,F161=$CP$1,F162=$CP$1,F163=$CP$1),0,1)))</f>
        <v/>
      </c>
      <c r="CU161" s="2" t="str">
        <f>IF($A161&gt;='FG_243way_Regular Symbol'!D$16,"",IF(B161=0,"",IF(OR(B161=$BW$1,B162=$BW$1,B163=$BW$1,B161=$CV$1,B162=$CV$1,B163=$CV$1),0,1)))</f>
        <v/>
      </c>
      <c r="CV161" s="2" t="str">
        <f>IF($A161&gt;='FG_243way_Regular Symbol'!E$16,"",IF(C161=0,"",IF(OR(C161=$BW$1,C162=$BW$1,C163=$BW$1,C161=$CV$1,C162=$CV$1,C163=$CV$1),0,1)))</f>
        <v/>
      </c>
      <c r="CW161" s="2" t="str">
        <f>IF($A161&gt;='FG_243way_Regular Symbol'!F$16,"",IF(D161=0,"",IF(OR(D161=$BW$1,D162=$BW$1,D163=$BW$1,D161=$CV$1,D162=$CV$1,D163=$CV$1),0,1)))</f>
        <v/>
      </c>
      <c r="CX161" s="2" t="str">
        <f>IF($A161&gt;='FG_243way_Regular Symbol'!G$16,"",IF(E161=0,"",IF(OR(E161=$BW$1,E162=$BW$1,E163=$BW$1,E161=$CV$1,E162=$CV$1,E163=$CV$1),0,1)))</f>
        <v/>
      </c>
      <c r="CY161" s="2" t="str">
        <f>IF($A161&gt;='FG_243way_Regular Symbol'!H$16,"",IF(F161=0,"",IF(OR(F161=$BW$1,F162=$BW$1,F163=$BW$1,F161=$CV$1,F162=$CV$1,F163=$CV$1),0,1)))</f>
        <v/>
      </c>
    </row>
    <row r="162" spans="1:103">
      <c r="A162" s="341">
        <f>IF('FG_243way_Regular Symbol'!L161="","",'FG_243way_Regular Symbol'!L161)</f>
        <v>158</v>
      </c>
      <c r="B162" s="184" t="str">
        <f>IF('FG_243way_Regular Symbol'!M161="",
IF($A162-'FG_243way_Regular Symbol'!D$16&gt;='FG_243way_RegularＸ_W()'!B$2-1,"",VLOOKUP($A162-'FG_243way_Regular Symbol'!D$16,'FG_243way_Regular Symbol'!$L$3:$Q$99,'FG_243way_RegularＸ_W()'!B$3+1,FALSE)),
'FG_243way_Regular Symbol'!M161)</f>
        <v/>
      </c>
      <c r="C162" s="184" t="str">
        <f>IF('FG_243way_Regular Symbol'!N161="",
IF($A162-'FG_243way_Regular Symbol'!E$16&gt;='FG_243way_RegularＸ_W()'!C$2-1,"",VLOOKUP($A162-'FG_243way_Regular Symbol'!E$16,'FG_243way_Regular Symbol'!$L$3:$Q$99,'FG_243way_RegularＸ_W()'!C$3+1,FALSE)),
'FG_243way_Regular Symbol'!N161)</f>
        <v/>
      </c>
      <c r="D162" s="184" t="str">
        <f>IF('FG_243way_Regular Symbol'!O161="",
IF($A162-'FG_243way_Regular Symbol'!F$16&gt;='FG_243way_RegularＸ_W()'!D$2-1,"",VLOOKUP($A162-'FG_243way_Regular Symbol'!F$16,'FG_243way_Regular Symbol'!$L$3:$Q$99,'FG_243way_RegularＸ_W()'!D$3+1,FALSE)),
'FG_243way_Regular Symbol'!O161)</f>
        <v/>
      </c>
      <c r="E162" s="184" t="str">
        <f>IF('FG_243way_Regular Symbol'!P161="",
IF($A162-'FG_243way_Regular Symbol'!G$16&gt;='FG_243way_RegularＸ_W()'!E$2-1,"",VLOOKUP($A162-'FG_243way_Regular Symbol'!G$16,'FG_243way_Regular Symbol'!$L$3:$Q$99,'FG_243way_RegularＸ_W()'!E$3+1,FALSE)),
'FG_243way_Regular Symbol'!P161)</f>
        <v/>
      </c>
      <c r="F162" s="358" t="str">
        <f>IF('FG_243way_Regular Symbol'!Q161="",
IF($A162-'FG_243way_Regular Symbol'!H$16&gt;='FG_243way_RegularＸ_W()'!F$2-1,"",VLOOKUP($A162-'FG_243way_Regular Symbol'!H$16,'FG_243way_Regular Symbol'!$L$3:$Q$99,'FG_243way_RegularＸ_W()'!F$3+1,FALSE)),
'FG_243way_Regular Symbol'!Q161)</f>
        <v/>
      </c>
      <c r="O162" s="342" t="str">
        <f>IF($A162&gt;='FG_243way_Regular Symbol'!D$16,"",IF(B162=0,"",IF(OR(B162=$O$1,B162=$P$1,B163=$O$1,B163=$P$1,B164=$O$1,B164=$P$1),0,1)))</f>
        <v/>
      </c>
      <c r="P162" s="2" t="str">
        <f>IF($A162&gt;='FG_243way_Regular Symbol'!E$16,"",IF(C162=0,"",IF(OR(C162=$O$1,C162=$P$1,C163=$O$1,C163=$P$1,C164=$O$1,C164=$P$1),0,1)))</f>
        <v/>
      </c>
      <c r="Q162" s="2" t="str">
        <f>IF($A162&gt;='FG_243way_Regular Symbol'!F$16,"",IF(D162=0,"",IF(OR(D162=$O$1,D162=$P$1,D163=$O$1,D163=$P$1,D164=$O$1,D164=$P$1),0,1)))</f>
        <v/>
      </c>
      <c r="R162" s="2" t="str">
        <f>IF($A162&gt;='FG_243way_Regular Symbol'!G$16,"",IF(E162=0,"",IF(OR(E162=$O$1,E162=$P$1,E163=$O$1,E163=$P$1,E164=$O$1,E164=$P$1),0,1)))</f>
        <v/>
      </c>
      <c r="S162" s="128" t="str">
        <f>IF($A162&gt;='FG_243way_Regular Symbol'!H$16,"",IF(F162=0,"",IF(OR(F162=$O$1,F162=$P$1,F163=$O$1,F163=$P$1,F164=$O$1,F164=$P$1),0,1)))</f>
        <v/>
      </c>
      <c r="U162" s="342" t="str">
        <f>IF($A162&gt;='FG_243way_Regular Symbol'!D$16,"",IF(B162=0,"",IF(OR(B162=$U$1,B162=$V$1,B163=$U$1,B163=$V$1,B164=$U$1,B164=$V$1),0,1)))</f>
        <v/>
      </c>
      <c r="V162" s="2" t="str">
        <f>IF($A162&gt;='FG_243way_Regular Symbol'!E$16,"",IF(C162=0,"",IF(OR(C162=$U$1,C162=$V$1,C163=$U$1,C163=$V$1,C164=$U$1,C164=$V$1),0,1)))</f>
        <v/>
      </c>
      <c r="W162" s="2" t="str">
        <f>IF($A162&gt;='FG_243way_Regular Symbol'!F$16,"",IF(D162=0,"",IF(OR(D162=$U$1,D162=$V$1,D163=$U$1,D163=$V$1,D164=$U$1,D164=$V$1),0,1)))</f>
        <v/>
      </c>
      <c r="X162" s="2" t="str">
        <f>IF($A162&gt;='FG_243way_Regular Symbol'!G$16,"",IF(E162=0,"",IF(OR(E162=$U$1,E162=$V$1,E163=$U$1,E163=$V$1,E164=$U$1,E164=$V$1),0,1)))</f>
        <v/>
      </c>
      <c r="Y162" s="128" t="str">
        <f>IF($A162&gt;='FG_243way_Regular Symbol'!H$16,"",IF(F162=0,"",IF(OR(F162=$U$1,F162=$V$1,F163=$U$1,F163=$V$1,F164=$U$1,F164=$V$1),0,1)))</f>
        <v/>
      </c>
      <c r="AA162" s="342" t="str">
        <f>IF($A162&gt;='FG_243way_Regular Symbol'!D$16,"",IF(B162=0,"",IF(OR(B162=$AA$1,B162=$AB$1,B163=$AA$1,B163=$AB$1,B164=$AA$1,,B164=$AB$1),0,1)))</f>
        <v/>
      </c>
      <c r="AB162" s="2" t="str">
        <f>IF($A162&gt;='FG_243way_Regular Symbol'!E$16,"",IF(C162=0,"",IF(OR(C162=$AA$1,C162=$AB$1,C163=$AA$1,C163=$AB$1,C164=$AA$1,,C164=$AB$1),0,1)))</f>
        <v/>
      </c>
      <c r="AC162" s="2" t="str">
        <f>IF($A162&gt;='FG_243way_Regular Symbol'!F$16,"",IF(D162=0,"",IF(OR(D162=$AA$1,D162=$AB$1,D163=$AA$1,D163=$AB$1,D164=$AA$1,,D164=$AB$1),0,1)))</f>
        <v/>
      </c>
      <c r="AD162" s="2" t="str">
        <f>IF($A162&gt;='FG_243way_Regular Symbol'!G$16,"",IF(E162=0,"",IF(OR(E162=$AA$1,E162=$AB$1,E163=$AA$1,E163=$AB$1,E164=$AA$1,,E164=$AB$1),0,1)))</f>
        <v/>
      </c>
      <c r="AE162" s="128" t="str">
        <f>IF($A162&gt;='FG_243way_Regular Symbol'!H$16,"",IF(F162=0,"",IF(OR(F162=$AA$1,F162=$AB$1,F163=$AA$1,F163=$AB$1,F164=$AA$1,,F164=$AB$1),0,1)))</f>
        <v/>
      </c>
      <c r="AG162" s="342" t="str">
        <f>IF($A162&gt;='FG_243way_Regular Symbol'!D$16,"",IF(B162=0,"",IF(OR(B162=$AG$1,B162=$AH$1,B163=$AG$1,B163=$AH$1,B164=$AG$1,B164=$AH$1),0,1)))</f>
        <v/>
      </c>
      <c r="AH162" s="2" t="str">
        <f>IF($A162&gt;='FG_243way_Regular Symbol'!E$16,"",IF(C162=0,"",IF(OR(C162=$AG$1,C162=$AH$1,C163=$AG$1,C163=$AH$1,C164=$AG$1,C164=$AH$1),0,1)))</f>
        <v/>
      </c>
      <c r="AI162" s="2" t="str">
        <f>IF($A162&gt;='FG_243way_Regular Symbol'!F$16,"",IF(D162=0,"",IF(OR(D162=$AG$1,D162=$AH$1,D163=$AG$1,D163=$AH$1,D164=$AG$1,D164=$AH$1),0,1)))</f>
        <v/>
      </c>
      <c r="AJ162" s="2" t="str">
        <f>IF($A162&gt;='FG_243way_Regular Symbol'!G$16,"",IF(E162=0,"",IF(OR(E162=$AG$1,E162=$AH$1,E163=$AG$1,E163=$AH$1,E164=$AG$1,E164=$AH$1),0,1)))</f>
        <v/>
      </c>
      <c r="AK162" s="128" t="str">
        <f>IF($A162&gt;='FG_243way_Regular Symbol'!H$16,"",IF(F162=0,"",IF(OR(F162=$AG$1,F162=$AH$1,F163=$AG$1,F163=$AH$1,F164=$AG$1,F164=$AH$1),0,1)))</f>
        <v/>
      </c>
      <c r="AM162" s="342" t="str">
        <f>IF($A162&gt;='FG_243way_Regular Symbol'!D$16,"",IF(B162=0,"",IF(OR(B162=$AM$1,B162=$AN$1,B163=$AM$1,B163=$AN$1,B164=$AM$1,B164=$AN$1),0,1)))</f>
        <v/>
      </c>
      <c r="AN162" s="2" t="str">
        <f>IF($A162&gt;='FG_243way_Regular Symbol'!E$16,"",IF(C162=0,"",IF(OR(C162=$AM$1,C162=$AN$1,C163=$AM$1,C163=$AN$1,C164=$AM$1,C164=$AN$1),0,1)))</f>
        <v/>
      </c>
      <c r="AO162" s="2" t="str">
        <f>IF($A162&gt;='FG_243way_Regular Symbol'!F$16,"",IF(D162=0,"",IF(OR(D162=$AM$1,D162=$AN$1,D163=$AM$1,D163=$AN$1,D164=$AM$1,D164=$AN$1),0,1)))</f>
        <v/>
      </c>
      <c r="AP162" s="2" t="str">
        <f>IF($A162&gt;='FG_243way_Regular Symbol'!G$16,"",IF(E162=0,"",IF(OR(E162=$AM$1,E162=$AN$1,E163=$AM$1,E163=$AN$1,E164=$AM$1,E164=$AN$1),0,1)))</f>
        <v/>
      </c>
      <c r="AQ162" s="128" t="str">
        <f>IF($A162&gt;='FG_243way_Regular Symbol'!H$16,"",IF(F162=0,"",IF(OR(F162=$AM$1,F162=$AN$1,F163=$AM$1,F163=$AN$1,F164=$AM$1,F164=$AN$1),0,1)))</f>
        <v/>
      </c>
      <c r="AS162" s="342" t="str">
        <f>IF($A162&gt;='FG_243way_Regular Symbol'!D$16,"",IF(B162=0,"",IF(OR(B162=$AM$1,B162=$AT$1,B163=$AM$1,B163=$AT$1,B164=$AM$1,B164=$AT$1),0,1)))</f>
        <v/>
      </c>
      <c r="AT162" s="2" t="str">
        <f>IF($A162&gt;='FG_243way_Regular Symbol'!E$16,"",IF(C162=0,"",IF(OR(C162=$AM$1,C162=$AT$1,C163=$AM$1,C163=$AT$1,C164=$AM$1,C164=$AT$1),0,1)))</f>
        <v/>
      </c>
      <c r="AU162" s="2" t="str">
        <f>IF($A162&gt;='FG_243way_Regular Symbol'!F$16,"",IF(D162=0,"",IF(OR(D162=$AM$1,D162=$AT$1,D163=$AM$1,D163=$AT$1,D164=$AM$1,D164=$AT$1),0,1)))</f>
        <v/>
      </c>
      <c r="AV162" s="2" t="str">
        <f>IF($A162&gt;='FG_243way_Regular Symbol'!G$16,"",IF(E162=0,"",IF(OR(E162=$AM$1,E162=$AT$1,E163=$AM$1,E163=$AT$1,E164=$AM$1,E164=$AT$1),0,1)))</f>
        <v/>
      </c>
      <c r="AW162" s="128" t="str">
        <f>IF($A162&gt;='FG_243way_Regular Symbol'!H$16,"",IF(F162=0,"",IF(OR(F162=$AM$1,F162=$AT$1,F163=$AM$1,F163=$AT$1,F164=$AM$1,F164=$AT$1),0,1)))</f>
        <v/>
      </c>
      <c r="AY162" s="342" t="str">
        <f>IF($A162&gt;='FG_243way_Regular Symbol'!D$16,"",IF(B162=0,"",IF(OR(B162=$AM$1,B162=$AZ$1,B163=$AM$1,B163=$AZ$1,B164=$AM$1,B164=$AZ$1),0,1)))</f>
        <v/>
      </c>
      <c r="AZ162" s="2" t="str">
        <f>IF($A162&gt;='FG_243way_Regular Symbol'!E$16,"",IF(C162=0,"",IF(OR(C162=$AM$1,C162=$AZ$1,C163=$AM$1,C163=$AZ$1,C164=$AM$1,C164=$AZ$1),0,1)))</f>
        <v/>
      </c>
      <c r="BA162" s="2" t="str">
        <f>IF($A162&gt;='FG_243way_Regular Symbol'!F$16,"",IF(D162=0,"",IF(OR(D162=$AM$1,D162=$AZ$1,D163=$AM$1,D163=$AZ$1,D164=$AM$1,D164=$AZ$1),0,1)))</f>
        <v/>
      </c>
      <c r="BB162" s="2" t="str">
        <f>IF($A162&gt;='FG_243way_Regular Symbol'!G$16,"",IF(E162=0,"",IF(OR(E162=$AM$1,E162=$AZ$1,E163=$AM$1,E163=$AZ$1,E164=$AM$1,E164=$AZ$1),0,1)))</f>
        <v/>
      </c>
      <c r="BC162" s="128" t="str">
        <f>IF($A162&gt;='FG_243way_Regular Symbol'!H$16,"",IF(F162=0,"",IF(OR(F162=$AM$1,F162=$AZ$1,F163=$AM$1,F163=$AZ$1,F164=$AM$1,F164=$AZ$1),0,1)))</f>
        <v/>
      </c>
      <c r="BE162" s="342"/>
      <c r="BF162" s="2"/>
      <c r="BG162" s="2" t="str">
        <f>IF($A162&gt;='FG_243way_Regular Symbol'!F$16,"",IF(D162=0,"",COUNTIF(D162:D164,$BF$1)))</f>
        <v/>
      </c>
      <c r="BH162" s="2" t="str">
        <f>IF($A162&gt;='FG_243way_Regular Symbol'!G$16,"",IF(E162=0,"",COUNTIF(E162:E164,$BF$1)))</f>
        <v/>
      </c>
      <c r="BI162" s="2" t="str">
        <f>IF($A162&gt;='FG_243way_Regular Symbol'!H$16,"",IF(F162=0,"",COUNTIF(F162:F164,$BF$1)))</f>
        <v/>
      </c>
      <c r="BK162" s="342"/>
      <c r="BL162" s="2"/>
      <c r="BM162" s="2" t="str">
        <f>IF($A162&gt;='FG_243way_Regular Symbol'!F$16,"",IF(D162=0,"",IF(OR(D162=$AM$1,D162=$BL$1,D163=$AM$1,D163=$BL$1,D164=$AM$1,D164=$BL$1),0,1)))</f>
        <v/>
      </c>
      <c r="BN162" s="2" t="str">
        <f>IF($A162&gt;='FG_243way_Regular Symbol'!G$16,"",IF(E162=0,"",IF(OR(E162=$AM$1,E162=$BL$1,E163=$AM$1,E163=$BL$1,E164=$AM$1,E164=$BL$1),0,1)))</f>
        <v/>
      </c>
      <c r="BO162" s="128" t="str">
        <f>IF($A162&gt;='FG_243way_Regular Symbol'!H$16,"",IF(F162=0,"",IF(OR(F162=$AM$1,F162=$BL$1,F163=$AM$1,F163=$BL$1,F164=$AM$1,F164=$BL$1),0,1)))</f>
        <v/>
      </c>
      <c r="BQ162" s="2" t="str">
        <f>IF($A162&gt;='FG_243way_Regular Symbol'!D$16,"",IF(B162=0,"",IF(OR(B162=$BQ$1,B162=$BR$1,B163=$BQ$1,B163=$BR$1,B164=$BQ$1,B164=$BR$1),0,1)))</f>
        <v/>
      </c>
      <c r="BR162" s="2" t="str">
        <f>IF($A162&gt;='FG_243way_Regular Symbol'!E$16,"",IF(C162=0,"",IF(OR(C162=$BQ$1,C162=$BR$1,C163=$BQ$1,C163=$BR$1,C164=$BQ$1,C164=$BR$1),0,1)))</f>
        <v/>
      </c>
      <c r="BS162" s="2" t="str">
        <f>IF($A162&gt;='FG_243way_Regular Symbol'!F$16,"",IF(D162=0,"",IF(OR(D162=$BQ$1,D162=$BR$1,D163=$BQ$1,D163=$BR$1,D164=$BQ$1,D164=$BR$1),0,1)))</f>
        <v/>
      </c>
      <c r="BT162" s="2" t="str">
        <f>IF($A162&gt;='FG_243way_Regular Symbol'!G$16,"",IF(E162=0,"",IF(OR(E162=$BQ$1,E162=$BR$1,E163=$BQ$1,E163=$BR$1,E164=$BQ$1,E164=$BR$1),0,1)))</f>
        <v/>
      </c>
      <c r="BU162" s="2" t="str">
        <f>IF($A162&gt;='FG_243way_Regular Symbol'!H$16,"",IF(F162=0,"",IF(OR(F162=$BQ$1,F162=$BR$1,F163=$BQ$1,F163=$BR$1,F164=$BQ$1,F164=$BR$1),0,1)))</f>
        <v/>
      </c>
      <c r="BW162" s="2" t="str">
        <f>IF($A162&gt;='FG_243way_Regular Symbol'!D$16,"",IF(B162=0,"",IF(OR(B162=$BW$1,B163=$BW$1,B164=$BW$1,B162=$BX$1,B163=$BX$1,B164=$BX$1),0,1)))</f>
        <v/>
      </c>
      <c r="BX162" s="2" t="str">
        <f>IF($A162&gt;='FG_243way_Regular Symbol'!E$16,"",IF(C162=0,"",IF(OR(C162=$BW$1,C163=$BW$1,C164=$BW$1,C162=$BX$1,C163=$BX$1,C164=$BX$1),0,1)))</f>
        <v/>
      </c>
      <c r="BY162" s="2" t="str">
        <f>IF($A162&gt;='FG_243way_Regular Symbol'!F$16,"",IF(D162=0,"",IF(OR(D162=$BW$1,D163=$BW$1,D164=$BW$1,D162=$BX$1,D163=$BX$1,D164=$BX$1),0,1)))</f>
        <v/>
      </c>
      <c r="BZ162" s="2" t="str">
        <f>IF($A162&gt;='FG_243way_Regular Symbol'!G$16,"",IF(E162=0,"",IF(OR(E162=$BW$1,E163=$BW$1,E164=$BW$1,E162=$BX$1,E163=$BX$1,E164=$BX$1),0,1)))</f>
        <v/>
      </c>
      <c r="CA162" s="2" t="str">
        <f>IF($A162&gt;='FG_243way_Regular Symbol'!H$16,"",IF(F162=0,"",IF(OR(F162=$BW$1,F163=$BW$1,F164=$BW$1,F162=$BX$1,F163=$BX$1,F164=$BX$1),0,1)))</f>
        <v/>
      </c>
      <c r="CC162" s="2" t="str">
        <f>IF($A162&gt;='FG_243way_Regular Symbol'!D$16,"",IF(B162=0,"",IF(OR(B162=$BW$1,B163=$BW$1,B164=$BW$1,B162=$CD$1,B163=$CD$1,B164=$CD$1),0,1)))</f>
        <v/>
      </c>
      <c r="CD162" s="2" t="str">
        <f>IF($A162&gt;='FG_243way_Regular Symbol'!E$16,"",IF(C162=0,"",IF(OR(C162=$BW$1,C163=$BW$1,C164=$BW$1,C162=$CD$1,C163=$CD$1,C164=$CD$1),0,1)))</f>
        <v/>
      </c>
      <c r="CE162" s="2" t="str">
        <f>IF($A162&gt;='FG_243way_Regular Symbol'!F$16,"",IF(D162=0,"",IF(OR(D162=$BW$1,D163=$BW$1,D164=$BW$1,D162=$CD$1,D163=$CD$1,D164=$CD$1),0,1)))</f>
        <v/>
      </c>
      <c r="CF162" s="2" t="str">
        <f>IF($A162&gt;='FG_243way_Regular Symbol'!G$16,"",IF(E162=0,"",IF(OR(E162=$BW$1,E163=$BW$1,E164=$BW$1,E162=$CD$1,E163=$CD$1,E164=$CD$1),0,1)))</f>
        <v/>
      </c>
      <c r="CG162" s="2" t="str">
        <f>IF($A162&gt;='FG_243way_Regular Symbol'!H$16,"",IF(F162=0,"",IF(OR(F162=$BW$1,F163=$BW$1,F164=$BW$1,F162=$CD$1,F163=$CD$1,F164=$CD$1),0,1)))</f>
        <v/>
      </c>
      <c r="CI162" s="2" t="str">
        <f>IF($A162&gt;='FG_243way_Regular Symbol'!D$16,"",IF(B162=0,"",IF(OR(B162=$BW$1,B163=$BW$1,B164=$BW$1,B162=$CJ$1,B163=$CJ$1,B164=$CJ$1),0,1)))</f>
        <v/>
      </c>
      <c r="CJ162" s="2" t="str">
        <f>IF($A162&gt;='FG_243way_Regular Symbol'!E$16,"",IF(C162=0,"",IF(OR(C162=$BW$1,C163=$BW$1,C164=$BW$1,C162=$CJ$1,C163=$CJ$1,C164=$CJ$1),0,1)))</f>
        <v/>
      </c>
      <c r="CK162" s="2" t="str">
        <f>IF($A162&gt;='FG_243way_Regular Symbol'!F$16,"",IF(D162=0,"",IF(OR(D162=$BW$1,D163=$BW$1,D164=$BW$1,D162=$CJ$1,D163=$CJ$1,D164=$CJ$1),0,1)))</f>
        <v/>
      </c>
      <c r="CL162" s="2" t="str">
        <f>IF($A162&gt;='FG_243way_Regular Symbol'!G$16,"",IF(E162=0,"",IF(OR(E162=$BW$1,E163=$BW$1,E164=$BW$1,E162=$CJ$1,E163=$CJ$1,E164=$CJ$1),0,1)))</f>
        <v/>
      </c>
      <c r="CM162" s="2" t="str">
        <f>IF($A162&gt;='FG_243way_Regular Symbol'!H$16,"",IF(F162=0,"",IF(OR(F162=$BW$1,F163=$BW$1,F164=$BW$1,F162=$CJ$1,F163=$CJ$1,F164=$CJ$1),0,1)))</f>
        <v/>
      </c>
      <c r="CO162" s="2" t="str">
        <f>IF($A162&gt;='FG_243way_Regular Symbol'!D$16,"",IF(B162=0,"",IF(OR(B162=$BW$1,B163=$BW$1,B164=$BW$1,B162=$CP$1,B163=$CP$1,B164=$CP$1),0,1)))</f>
        <v/>
      </c>
      <c r="CP162" s="2" t="str">
        <f>IF($A162&gt;='FG_243way_Regular Symbol'!E$16,"",IF(C162=0,"",IF(OR(C162=$BW$1,C163=$BW$1,C164=$BW$1,C162=$CP$1,C163=$CP$1,C164=$CP$1),0,1)))</f>
        <v/>
      </c>
      <c r="CQ162" s="2" t="str">
        <f>IF($A162&gt;='FG_243way_Regular Symbol'!F$16,"",IF(D162=0,"",IF(OR(D162=$BW$1,D163=$BW$1,D164=$BW$1,D162=$CP$1,D163=$CP$1,D164=$CP$1),0,1)))</f>
        <v/>
      </c>
      <c r="CR162" s="2" t="str">
        <f>IF($A162&gt;='FG_243way_Regular Symbol'!G$16,"",IF(E162=0,"",IF(OR(E162=$BW$1,E163=$BW$1,E164=$BW$1,E162=$CP$1,E163=$CP$1,E164=$CP$1),0,1)))</f>
        <v/>
      </c>
      <c r="CS162" s="2" t="str">
        <f>IF($A162&gt;='FG_243way_Regular Symbol'!H$16,"",IF(F162=0,"",IF(OR(F162=$BW$1,F163=$BW$1,F164=$BW$1,F162=$CP$1,F163=$CP$1,F164=$CP$1),0,1)))</f>
        <v/>
      </c>
      <c r="CU162" s="2" t="str">
        <f>IF($A162&gt;='FG_243way_Regular Symbol'!D$16,"",IF(B162=0,"",IF(OR(B162=$BW$1,B163=$BW$1,B164=$BW$1,B162=$CV$1,B163=$CV$1,B164=$CV$1),0,1)))</f>
        <v/>
      </c>
      <c r="CV162" s="2" t="str">
        <f>IF($A162&gt;='FG_243way_Regular Symbol'!E$16,"",IF(C162=0,"",IF(OR(C162=$BW$1,C163=$BW$1,C164=$BW$1,C162=$CV$1,C163=$CV$1,C164=$CV$1),0,1)))</f>
        <v/>
      </c>
      <c r="CW162" s="2" t="str">
        <f>IF($A162&gt;='FG_243way_Regular Symbol'!F$16,"",IF(D162=0,"",IF(OR(D162=$BW$1,D163=$BW$1,D164=$BW$1,D162=$CV$1,D163=$CV$1,D164=$CV$1),0,1)))</f>
        <v/>
      </c>
      <c r="CX162" s="2" t="str">
        <f>IF($A162&gt;='FG_243way_Regular Symbol'!G$16,"",IF(E162=0,"",IF(OR(E162=$BW$1,E163=$BW$1,E164=$BW$1,E162=$CV$1,E163=$CV$1,E164=$CV$1),0,1)))</f>
        <v/>
      </c>
      <c r="CY162" s="2" t="str">
        <f>IF($A162&gt;='FG_243way_Regular Symbol'!H$16,"",IF(F162=0,"",IF(OR(F162=$BW$1,F163=$BW$1,F164=$BW$1,F162=$CV$1,F163=$CV$1,F164=$CV$1),0,1)))</f>
        <v/>
      </c>
    </row>
    <row r="163" spans="1:103">
      <c r="A163" s="341">
        <f>IF('FG_243way_Regular Symbol'!L162="","",'FG_243way_Regular Symbol'!L162)</f>
        <v>159</v>
      </c>
      <c r="B163" s="184" t="str">
        <f>IF('FG_243way_Regular Symbol'!M162="",
IF($A163-'FG_243way_Regular Symbol'!D$16&gt;='FG_243way_RegularＸ_W()'!B$2-1,"",VLOOKUP($A163-'FG_243way_Regular Symbol'!D$16,'FG_243way_Regular Symbol'!$L$3:$Q$99,'FG_243way_RegularＸ_W()'!B$3+1,FALSE)),
'FG_243way_Regular Symbol'!M162)</f>
        <v/>
      </c>
      <c r="C163" s="184" t="str">
        <f>IF('FG_243way_Regular Symbol'!N162="",
IF($A163-'FG_243way_Regular Symbol'!E$16&gt;='FG_243way_RegularＸ_W()'!C$2-1,"",VLOOKUP($A163-'FG_243way_Regular Symbol'!E$16,'FG_243way_Regular Symbol'!$L$3:$Q$99,'FG_243way_RegularＸ_W()'!C$3+1,FALSE)),
'FG_243way_Regular Symbol'!N162)</f>
        <v/>
      </c>
      <c r="D163" s="184" t="str">
        <f>IF('FG_243way_Regular Symbol'!O162="",
IF($A163-'FG_243way_Regular Symbol'!F$16&gt;='FG_243way_RegularＸ_W()'!D$2-1,"",VLOOKUP($A163-'FG_243way_Regular Symbol'!F$16,'FG_243way_Regular Symbol'!$L$3:$Q$99,'FG_243way_RegularＸ_W()'!D$3+1,FALSE)),
'FG_243way_Regular Symbol'!O162)</f>
        <v/>
      </c>
      <c r="E163" s="184" t="str">
        <f>IF('FG_243way_Regular Symbol'!P162="",
IF($A163-'FG_243way_Regular Symbol'!G$16&gt;='FG_243way_RegularＸ_W()'!E$2-1,"",VLOOKUP($A163-'FG_243way_Regular Symbol'!G$16,'FG_243way_Regular Symbol'!$L$3:$Q$99,'FG_243way_RegularＸ_W()'!E$3+1,FALSE)),
'FG_243way_Regular Symbol'!P162)</f>
        <v/>
      </c>
      <c r="F163" s="358" t="str">
        <f>IF('FG_243way_Regular Symbol'!Q162="",
IF($A163-'FG_243way_Regular Symbol'!H$16&gt;='FG_243way_RegularＸ_W()'!F$2-1,"",VLOOKUP($A163-'FG_243way_Regular Symbol'!H$16,'FG_243way_Regular Symbol'!$L$3:$Q$99,'FG_243way_RegularＸ_W()'!F$3+1,FALSE)),
'FG_243way_Regular Symbol'!Q162)</f>
        <v/>
      </c>
      <c r="O163" s="342" t="str">
        <f>IF($A163&gt;='FG_243way_Regular Symbol'!D$16,"",IF(B163=0,"",IF(OR(B163=$O$1,B163=$P$1,B164=$O$1,B164=$P$1,B165=$O$1,B165=$P$1),0,1)))</f>
        <v/>
      </c>
      <c r="P163" s="2" t="str">
        <f>IF($A163&gt;='FG_243way_Regular Symbol'!E$16,"",IF(C163=0,"",IF(OR(C163=$O$1,C163=$P$1,C164=$O$1,C164=$P$1,C165=$O$1,C165=$P$1),0,1)))</f>
        <v/>
      </c>
      <c r="Q163" s="2" t="str">
        <f>IF($A163&gt;='FG_243way_Regular Symbol'!F$16,"",IF(D163=0,"",IF(OR(D163=$O$1,D163=$P$1,D164=$O$1,D164=$P$1,D165=$O$1,D165=$P$1),0,1)))</f>
        <v/>
      </c>
      <c r="R163" s="2" t="str">
        <f>IF($A163&gt;='FG_243way_Regular Symbol'!G$16,"",IF(E163=0,"",IF(OR(E163=$O$1,E163=$P$1,E164=$O$1,E164=$P$1,E165=$O$1,E165=$P$1),0,1)))</f>
        <v/>
      </c>
      <c r="S163" s="128" t="str">
        <f>IF($A163&gt;='FG_243way_Regular Symbol'!H$16,"",IF(F163=0,"",IF(OR(F163=$O$1,F163=$P$1,F164=$O$1,F164=$P$1,F165=$O$1,F165=$P$1),0,1)))</f>
        <v/>
      </c>
      <c r="U163" s="342" t="str">
        <f>IF($A163&gt;='FG_243way_Regular Symbol'!D$16,"",IF(B163=0,"",IF(OR(B163=$U$1,B163=$V$1,B164=$U$1,B164=$V$1,B165=$U$1,B165=$V$1),0,1)))</f>
        <v/>
      </c>
      <c r="V163" s="2" t="str">
        <f>IF($A163&gt;='FG_243way_Regular Symbol'!E$16,"",IF(C163=0,"",IF(OR(C163=$U$1,C163=$V$1,C164=$U$1,C164=$V$1,C165=$U$1,C165=$V$1),0,1)))</f>
        <v/>
      </c>
      <c r="W163" s="2" t="str">
        <f>IF($A163&gt;='FG_243way_Regular Symbol'!F$16,"",IF(D163=0,"",IF(OR(D163=$U$1,D163=$V$1,D164=$U$1,D164=$V$1,D165=$U$1,D165=$V$1),0,1)))</f>
        <v/>
      </c>
      <c r="X163" s="2" t="str">
        <f>IF($A163&gt;='FG_243way_Regular Symbol'!G$16,"",IF(E163=0,"",IF(OR(E163=$U$1,E163=$V$1,E164=$U$1,E164=$V$1,E165=$U$1,E165=$V$1),0,1)))</f>
        <v/>
      </c>
      <c r="Y163" s="128" t="str">
        <f>IF($A163&gt;='FG_243way_Regular Symbol'!H$16,"",IF(F163=0,"",IF(OR(F163=$U$1,F163=$V$1,F164=$U$1,F164=$V$1,F165=$U$1,F165=$V$1),0,1)))</f>
        <v/>
      </c>
      <c r="AA163" s="342" t="str">
        <f>IF($A163&gt;='FG_243way_Regular Symbol'!D$16,"",IF(B163=0,"",IF(OR(B163=$AA$1,B163=$AB$1,B164=$AA$1,B164=$AB$1,B165=$AA$1,,B165=$AB$1),0,1)))</f>
        <v/>
      </c>
      <c r="AB163" s="2" t="str">
        <f>IF($A163&gt;='FG_243way_Regular Symbol'!E$16,"",IF(C163=0,"",IF(OR(C163=$AA$1,C163=$AB$1,C164=$AA$1,C164=$AB$1,C165=$AA$1,,C165=$AB$1),0,1)))</f>
        <v/>
      </c>
      <c r="AC163" s="2" t="str">
        <f>IF($A163&gt;='FG_243way_Regular Symbol'!F$16,"",IF(D163=0,"",IF(OR(D163=$AA$1,D163=$AB$1,D164=$AA$1,D164=$AB$1,D165=$AA$1,,D165=$AB$1),0,1)))</f>
        <v/>
      </c>
      <c r="AD163" s="2" t="str">
        <f>IF($A163&gt;='FG_243way_Regular Symbol'!G$16,"",IF(E163=0,"",IF(OR(E163=$AA$1,E163=$AB$1,E164=$AA$1,E164=$AB$1,E165=$AA$1,,E165=$AB$1),0,1)))</f>
        <v/>
      </c>
      <c r="AE163" s="128" t="str">
        <f>IF($A163&gt;='FG_243way_Regular Symbol'!H$16,"",IF(F163=0,"",IF(OR(F163=$AA$1,F163=$AB$1,F164=$AA$1,F164=$AB$1,F165=$AA$1,,F165=$AB$1),0,1)))</f>
        <v/>
      </c>
      <c r="AG163" s="342" t="str">
        <f>IF($A163&gt;='FG_243way_Regular Symbol'!D$16,"",IF(B163=0,"",IF(OR(B163=$AG$1,B163=$AH$1,B164=$AG$1,B164=$AH$1,B165=$AG$1,B165=$AH$1),0,1)))</f>
        <v/>
      </c>
      <c r="AH163" s="2" t="str">
        <f>IF($A163&gt;='FG_243way_Regular Symbol'!E$16,"",IF(C163=0,"",IF(OR(C163=$AG$1,C163=$AH$1,C164=$AG$1,C164=$AH$1,C165=$AG$1,C165=$AH$1),0,1)))</f>
        <v/>
      </c>
      <c r="AI163" s="2" t="str">
        <f>IF($A163&gt;='FG_243way_Regular Symbol'!F$16,"",IF(D163=0,"",IF(OR(D163=$AG$1,D163=$AH$1,D164=$AG$1,D164=$AH$1,D165=$AG$1,D165=$AH$1),0,1)))</f>
        <v/>
      </c>
      <c r="AJ163" s="2" t="str">
        <f>IF($A163&gt;='FG_243way_Regular Symbol'!G$16,"",IF(E163=0,"",IF(OR(E163=$AG$1,E163=$AH$1,E164=$AG$1,E164=$AH$1,E165=$AG$1,E165=$AH$1),0,1)))</f>
        <v/>
      </c>
      <c r="AK163" s="128" t="str">
        <f>IF($A163&gt;='FG_243way_Regular Symbol'!H$16,"",IF(F163=0,"",IF(OR(F163=$AG$1,F163=$AH$1,F164=$AG$1,F164=$AH$1,F165=$AG$1,F165=$AH$1),0,1)))</f>
        <v/>
      </c>
      <c r="AM163" s="342" t="str">
        <f>IF($A163&gt;='FG_243way_Regular Symbol'!D$16,"",IF(B163=0,"",IF(OR(B163=$AM$1,B163=$AN$1,B164=$AM$1,B164=$AN$1,B165=$AM$1,B165=$AN$1),0,1)))</f>
        <v/>
      </c>
      <c r="AN163" s="2" t="str">
        <f>IF($A163&gt;='FG_243way_Regular Symbol'!E$16,"",IF(C163=0,"",IF(OR(C163=$AM$1,C163=$AN$1,C164=$AM$1,C164=$AN$1,C165=$AM$1,C165=$AN$1),0,1)))</f>
        <v/>
      </c>
      <c r="AO163" s="2" t="str">
        <f>IF($A163&gt;='FG_243way_Regular Symbol'!F$16,"",IF(D163=0,"",IF(OR(D163=$AM$1,D163=$AN$1,D164=$AM$1,D164=$AN$1,D165=$AM$1,D165=$AN$1),0,1)))</f>
        <v/>
      </c>
      <c r="AP163" s="2" t="str">
        <f>IF($A163&gt;='FG_243way_Regular Symbol'!G$16,"",IF(E163=0,"",IF(OR(E163=$AM$1,E163=$AN$1,E164=$AM$1,E164=$AN$1,E165=$AM$1,E165=$AN$1),0,1)))</f>
        <v/>
      </c>
      <c r="AQ163" s="128" t="str">
        <f>IF($A163&gt;='FG_243way_Regular Symbol'!H$16,"",IF(F163=0,"",IF(OR(F163=$AM$1,F163=$AN$1,F164=$AM$1,F164=$AN$1,F165=$AM$1,F165=$AN$1),0,1)))</f>
        <v/>
      </c>
      <c r="AS163" s="342" t="str">
        <f>IF($A163&gt;='FG_243way_Regular Symbol'!D$16,"",IF(B163=0,"",IF(OR(B163=$AM$1,B163=$AT$1,B164=$AM$1,B164=$AT$1,B165=$AM$1,B165=$AT$1),0,1)))</f>
        <v/>
      </c>
      <c r="AT163" s="2" t="str">
        <f>IF($A163&gt;='FG_243way_Regular Symbol'!E$16,"",IF(C163=0,"",IF(OR(C163=$AM$1,C163=$AT$1,C164=$AM$1,C164=$AT$1,C165=$AM$1,C165=$AT$1),0,1)))</f>
        <v/>
      </c>
      <c r="AU163" s="2" t="str">
        <f>IF($A163&gt;='FG_243way_Regular Symbol'!F$16,"",IF(D163=0,"",IF(OR(D163=$AM$1,D163=$AT$1,D164=$AM$1,D164=$AT$1,D165=$AM$1,D165=$AT$1),0,1)))</f>
        <v/>
      </c>
      <c r="AV163" s="2" t="str">
        <f>IF($A163&gt;='FG_243way_Regular Symbol'!G$16,"",IF(E163=0,"",IF(OR(E163=$AM$1,E163=$AT$1,E164=$AM$1,E164=$AT$1,E165=$AM$1,E165=$AT$1),0,1)))</f>
        <v/>
      </c>
      <c r="AW163" s="128" t="str">
        <f>IF($A163&gt;='FG_243way_Regular Symbol'!H$16,"",IF(F163=0,"",IF(OR(F163=$AM$1,F163=$AT$1,F164=$AM$1,F164=$AT$1,F165=$AM$1,F165=$AT$1),0,1)))</f>
        <v/>
      </c>
      <c r="AY163" s="342" t="str">
        <f>IF($A163&gt;='FG_243way_Regular Symbol'!D$16,"",IF(B163=0,"",IF(OR(B163=$AM$1,B163=$AZ$1,B164=$AM$1,B164=$AZ$1,B165=$AM$1,B165=$AZ$1),0,1)))</f>
        <v/>
      </c>
      <c r="AZ163" s="2" t="str">
        <f>IF($A163&gt;='FG_243way_Regular Symbol'!E$16,"",IF(C163=0,"",IF(OR(C163=$AM$1,C163=$AZ$1,C164=$AM$1,C164=$AZ$1,C165=$AM$1,C165=$AZ$1),0,1)))</f>
        <v/>
      </c>
      <c r="BA163" s="2" t="str">
        <f>IF($A163&gt;='FG_243way_Regular Symbol'!F$16,"",IF(D163=0,"",IF(OR(D163=$AM$1,D163=$AZ$1,D164=$AM$1,D164=$AZ$1,D165=$AM$1,D165=$AZ$1),0,1)))</f>
        <v/>
      </c>
      <c r="BB163" s="2" t="str">
        <f>IF($A163&gt;='FG_243way_Regular Symbol'!G$16,"",IF(E163=0,"",IF(OR(E163=$AM$1,E163=$AZ$1,E164=$AM$1,E164=$AZ$1,E165=$AM$1,E165=$AZ$1),0,1)))</f>
        <v/>
      </c>
      <c r="BC163" s="128" t="str">
        <f>IF($A163&gt;='FG_243way_Regular Symbol'!H$16,"",IF(F163=0,"",IF(OR(F163=$AM$1,F163=$AZ$1,F164=$AM$1,F164=$AZ$1,F165=$AM$1,F165=$AZ$1),0,1)))</f>
        <v/>
      </c>
      <c r="BE163" s="342"/>
      <c r="BF163" s="2"/>
      <c r="BG163" s="2" t="str">
        <f>IF($A163&gt;='FG_243way_Regular Symbol'!F$16,"",IF(D163=0,"",COUNTIF(D163:D165,$BF$1)))</f>
        <v/>
      </c>
      <c r="BH163" s="2" t="str">
        <f>IF($A163&gt;='FG_243way_Regular Symbol'!G$16,"",IF(E163=0,"",COUNTIF(E163:E165,$BF$1)))</f>
        <v/>
      </c>
      <c r="BI163" s="2" t="str">
        <f>IF($A163&gt;='FG_243way_Regular Symbol'!H$16,"",IF(F163=0,"",COUNTIF(F163:F165,$BF$1)))</f>
        <v/>
      </c>
      <c r="BK163" s="342"/>
      <c r="BL163" s="2"/>
      <c r="BM163" s="2" t="str">
        <f>IF($A163&gt;='FG_243way_Regular Symbol'!F$16,"",IF(D163=0,"",IF(OR(D163=$AM$1,D163=$BL$1,D164=$AM$1,D164=$BL$1,D165=$AM$1,D165=$BL$1),0,1)))</f>
        <v/>
      </c>
      <c r="BN163" s="2" t="str">
        <f>IF($A163&gt;='FG_243way_Regular Symbol'!G$16,"",IF(E163=0,"",IF(OR(E163=$AM$1,E163=$BL$1,E164=$AM$1,E164=$BL$1,E165=$AM$1,E165=$BL$1),0,1)))</f>
        <v/>
      </c>
      <c r="BO163" s="128" t="str">
        <f>IF($A163&gt;='FG_243way_Regular Symbol'!H$16,"",IF(F163=0,"",IF(OR(F163=$AM$1,F163=$BL$1,F164=$AM$1,F164=$BL$1,F165=$AM$1,F165=$BL$1),0,1)))</f>
        <v/>
      </c>
      <c r="BQ163" s="2" t="str">
        <f>IF($A163&gt;='FG_243way_Regular Symbol'!D$16,"",IF(B163=0,"",IF(OR(B163=$BQ$1,B163=$BR$1,B164=$BQ$1,B164=$BR$1,B165=$BQ$1,B165=$BR$1),0,1)))</f>
        <v/>
      </c>
      <c r="BR163" s="2" t="str">
        <f>IF($A163&gt;='FG_243way_Regular Symbol'!E$16,"",IF(C163=0,"",IF(OR(C163=$BQ$1,C163=$BR$1,C164=$BQ$1,C164=$BR$1,C165=$BQ$1,C165=$BR$1),0,1)))</f>
        <v/>
      </c>
      <c r="BS163" s="2" t="str">
        <f>IF($A163&gt;='FG_243way_Regular Symbol'!F$16,"",IF(D163=0,"",IF(OR(D163=$BQ$1,D163=$BR$1,D164=$BQ$1,D164=$BR$1,D165=$BQ$1,D165=$BR$1),0,1)))</f>
        <v/>
      </c>
      <c r="BT163" s="2" t="str">
        <f>IF($A163&gt;='FG_243way_Regular Symbol'!G$16,"",IF(E163=0,"",IF(OR(E163=$BQ$1,E163=$BR$1,E164=$BQ$1,E164=$BR$1,E165=$BQ$1,E165=$BR$1),0,1)))</f>
        <v/>
      </c>
      <c r="BU163" s="2" t="str">
        <f>IF($A163&gt;='FG_243way_Regular Symbol'!H$16,"",IF(F163=0,"",IF(OR(F163=$BQ$1,F163=$BR$1,F164=$BQ$1,F164=$BR$1,F165=$BQ$1,F165=$BR$1),0,1)))</f>
        <v/>
      </c>
      <c r="BW163" s="2" t="str">
        <f>IF($A163&gt;='FG_243way_Regular Symbol'!D$16,"",IF(B163=0,"",IF(OR(B163=$BW$1,B164=$BW$1,B165=$BW$1,B163=$BX$1,B164=$BX$1,B165=$BX$1),0,1)))</f>
        <v/>
      </c>
      <c r="BX163" s="2" t="str">
        <f>IF($A163&gt;='FG_243way_Regular Symbol'!E$16,"",IF(C163=0,"",IF(OR(C163=$BW$1,C164=$BW$1,C165=$BW$1,C163=$BX$1,C164=$BX$1,C165=$BX$1),0,1)))</f>
        <v/>
      </c>
      <c r="BY163" s="2" t="str">
        <f>IF($A163&gt;='FG_243way_Regular Symbol'!F$16,"",IF(D163=0,"",IF(OR(D163=$BW$1,D164=$BW$1,D165=$BW$1,D163=$BX$1,D164=$BX$1,D165=$BX$1),0,1)))</f>
        <v/>
      </c>
      <c r="BZ163" s="2" t="str">
        <f>IF($A163&gt;='FG_243way_Regular Symbol'!G$16,"",IF(E163=0,"",IF(OR(E163=$BW$1,E164=$BW$1,E165=$BW$1,E163=$BX$1,E164=$BX$1,E165=$BX$1),0,1)))</f>
        <v/>
      </c>
      <c r="CA163" s="2" t="str">
        <f>IF($A163&gt;='FG_243way_Regular Symbol'!H$16,"",IF(F163=0,"",IF(OR(F163=$BW$1,F164=$BW$1,F165=$BW$1,F163=$BX$1,F164=$BX$1,F165=$BX$1),0,1)))</f>
        <v/>
      </c>
      <c r="CC163" s="2" t="str">
        <f>IF($A163&gt;='FG_243way_Regular Symbol'!D$16,"",IF(B163=0,"",IF(OR(B163=$BW$1,B164=$BW$1,B165=$BW$1,B163=$CD$1,B164=$CD$1,B165=$CD$1),0,1)))</f>
        <v/>
      </c>
      <c r="CD163" s="2" t="str">
        <f>IF($A163&gt;='FG_243way_Regular Symbol'!E$16,"",IF(C163=0,"",IF(OR(C163=$BW$1,C164=$BW$1,C165=$BW$1,C163=$CD$1,C164=$CD$1,C165=$CD$1),0,1)))</f>
        <v/>
      </c>
      <c r="CE163" s="2" t="str">
        <f>IF($A163&gt;='FG_243way_Regular Symbol'!F$16,"",IF(D163=0,"",IF(OR(D163=$BW$1,D164=$BW$1,D165=$BW$1,D163=$CD$1,D164=$CD$1,D165=$CD$1),0,1)))</f>
        <v/>
      </c>
      <c r="CF163" s="2" t="str">
        <f>IF($A163&gt;='FG_243way_Regular Symbol'!G$16,"",IF(E163=0,"",IF(OR(E163=$BW$1,E164=$BW$1,E165=$BW$1,E163=$CD$1,E164=$CD$1,E165=$CD$1),0,1)))</f>
        <v/>
      </c>
      <c r="CG163" s="2" t="str">
        <f>IF($A163&gt;='FG_243way_Regular Symbol'!H$16,"",IF(F163=0,"",IF(OR(F163=$BW$1,F164=$BW$1,F165=$BW$1,F163=$CD$1,F164=$CD$1,F165=$CD$1),0,1)))</f>
        <v/>
      </c>
      <c r="CI163" s="2" t="str">
        <f>IF($A163&gt;='FG_243way_Regular Symbol'!D$16,"",IF(B163=0,"",IF(OR(B163=$BW$1,B164=$BW$1,B165=$BW$1,B163=$CJ$1,B164=$CJ$1,B165=$CJ$1),0,1)))</f>
        <v/>
      </c>
      <c r="CJ163" s="2" t="str">
        <f>IF($A163&gt;='FG_243way_Regular Symbol'!E$16,"",IF(C163=0,"",IF(OR(C163=$BW$1,C164=$BW$1,C165=$BW$1,C163=$CJ$1,C164=$CJ$1,C165=$CJ$1),0,1)))</f>
        <v/>
      </c>
      <c r="CK163" s="2" t="str">
        <f>IF($A163&gt;='FG_243way_Regular Symbol'!F$16,"",IF(D163=0,"",IF(OR(D163=$BW$1,D164=$BW$1,D165=$BW$1,D163=$CJ$1,D164=$CJ$1,D165=$CJ$1),0,1)))</f>
        <v/>
      </c>
      <c r="CL163" s="2" t="str">
        <f>IF($A163&gt;='FG_243way_Regular Symbol'!G$16,"",IF(E163=0,"",IF(OR(E163=$BW$1,E164=$BW$1,E165=$BW$1,E163=$CJ$1,E164=$CJ$1,E165=$CJ$1),0,1)))</f>
        <v/>
      </c>
      <c r="CM163" s="2" t="str">
        <f>IF($A163&gt;='FG_243way_Regular Symbol'!H$16,"",IF(F163=0,"",IF(OR(F163=$BW$1,F164=$BW$1,F165=$BW$1,F163=$CJ$1,F164=$CJ$1,F165=$CJ$1),0,1)))</f>
        <v/>
      </c>
      <c r="CO163" s="2" t="str">
        <f>IF($A163&gt;='FG_243way_Regular Symbol'!D$16,"",IF(B163=0,"",IF(OR(B163=$BW$1,B164=$BW$1,B165=$BW$1,B163=$CP$1,B164=$CP$1,B165=$CP$1),0,1)))</f>
        <v/>
      </c>
      <c r="CP163" s="2" t="str">
        <f>IF($A163&gt;='FG_243way_Regular Symbol'!E$16,"",IF(C163=0,"",IF(OR(C163=$BW$1,C164=$BW$1,C165=$BW$1,C163=$CP$1,C164=$CP$1,C165=$CP$1),0,1)))</f>
        <v/>
      </c>
      <c r="CQ163" s="2" t="str">
        <f>IF($A163&gt;='FG_243way_Regular Symbol'!F$16,"",IF(D163=0,"",IF(OR(D163=$BW$1,D164=$BW$1,D165=$BW$1,D163=$CP$1,D164=$CP$1,D165=$CP$1),0,1)))</f>
        <v/>
      </c>
      <c r="CR163" s="2" t="str">
        <f>IF($A163&gt;='FG_243way_Regular Symbol'!G$16,"",IF(E163=0,"",IF(OR(E163=$BW$1,E164=$BW$1,E165=$BW$1,E163=$CP$1,E164=$CP$1,E165=$CP$1),0,1)))</f>
        <v/>
      </c>
      <c r="CS163" s="2" t="str">
        <f>IF($A163&gt;='FG_243way_Regular Symbol'!H$16,"",IF(F163=0,"",IF(OR(F163=$BW$1,F164=$BW$1,F165=$BW$1,F163=$CP$1,F164=$CP$1,F165=$CP$1),0,1)))</f>
        <v/>
      </c>
      <c r="CU163" s="2" t="str">
        <f>IF($A163&gt;='FG_243way_Regular Symbol'!D$16,"",IF(B163=0,"",IF(OR(B163=$BW$1,B164=$BW$1,B165=$BW$1,B163=$CV$1,B164=$CV$1,B165=$CV$1),0,1)))</f>
        <v/>
      </c>
      <c r="CV163" s="2" t="str">
        <f>IF($A163&gt;='FG_243way_Regular Symbol'!E$16,"",IF(C163=0,"",IF(OR(C163=$BW$1,C164=$BW$1,C165=$BW$1,C163=$CV$1,C164=$CV$1,C165=$CV$1),0,1)))</f>
        <v/>
      </c>
      <c r="CW163" s="2" t="str">
        <f>IF($A163&gt;='FG_243way_Regular Symbol'!F$16,"",IF(D163=0,"",IF(OR(D163=$BW$1,D164=$BW$1,D165=$BW$1,D163=$CV$1,D164=$CV$1,D165=$CV$1),0,1)))</f>
        <v/>
      </c>
      <c r="CX163" s="2" t="str">
        <f>IF($A163&gt;='FG_243way_Regular Symbol'!G$16,"",IF(E163=0,"",IF(OR(E163=$BW$1,E164=$BW$1,E165=$BW$1,E163=$CV$1,E164=$CV$1,E165=$CV$1),0,1)))</f>
        <v/>
      </c>
      <c r="CY163" s="2" t="str">
        <f>IF($A163&gt;='FG_243way_Regular Symbol'!H$16,"",IF(F163=0,"",IF(OR(F163=$BW$1,F164=$BW$1,F165=$BW$1,F163=$CV$1,F164=$CV$1,F165=$CV$1),0,1)))</f>
        <v/>
      </c>
    </row>
    <row r="164" spans="1:103">
      <c r="A164" s="341">
        <f>IF('FG_243way_Regular Symbol'!L163="","",'FG_243way_Regular Symbol'!L163)</f>
        <v>160</v>
      </c>
      <c r="B164" s="184" t="str">
        <f>IF('FG_243way_Regular Symbol'!M163="",
IF($A164-'FG_243way_Regular Symbol'!D$16&gt;='FG_243way_RegularＸ_W()'!B$2-1,"",VLOOKUP($A164-'FG_243way_Regular Symbol'!D$16,'FG_243way_Regular Symbol'!$L$3:$Q$99,'FG_243way_RegularＸ_W()'!B$3+1,FALSE)),
'FG_243way_Regular Symbol'!M163)</f>
        <v/>
      </c>
      <c r="C164" s="184" t="str">
        <f>IF('FG_243way_Regular Symbol'!N163="",
IF($A164-'FG_243way_Regular Symbol'!E$16&gt;='FG_243way_RegularＸ_W()'!C$2-1,"",VLOOKUP($A164-'FG_243way_Regular Symbol'!E$16,'FG_243way_Regular Symbol'!$L$3:$Q$99,'FG_243way_RegularＸ_W()'!C$3+1,FALSE)),
'FG_243way_Regular Symbol'!N163)</f>
        <v/>
      </c>
      <c r="D164" s="184" t="str">
        <f>IF('FG_243way_Regular Symbol'!O163="",
IF($A164-'FG_243way_Regular Symbol'!F$16&gt;='FG_243way_RegularＸ_W()'!D$2-1,"",VLOOKUP($A164-'FG_243way_Regular Symbol'!F$16,'FG_243way_Regular Symbol'!$L$3:$Q$99,'FG_243way_RegularＸ_W()'!D$3+1,FALSE)),
'FG_243way_Regular Symbol'!O163)</f>
        <v/>
      </c>
      <c r="E164" s="184" t="str">
        <f>IF('FG_243way_Regular Symbol'!P163="",
IF($A164-'FG_243way_Regular Symbol'!G$16&gt;='FG_243way_RegularＸ_W()'!E$2-1,"",VLOOKUP($A164-'FG_243way_Regular Symbol'!G$16,'FG_243way_Regular Symbol'!$L$3:$Q$99,'FG_243way_RegularＸ_W()'!E$3+1,FALSE)),
'FG_243way_Regular Symbol'!P163)</f>
        <v/>
      </c>
      <c r="F164" s="358" t="str">
        <f>IF('FG_243way_Regular Symbol'!Q163="",
IF($A164-'FG_243way_Regular Symbol'!H$16&gt;='FG_243way_RegularＸ_W()'!F$2-1,"",VLOOKUP($A164-'FG_243way_Regular Symbol'!H$16,'FG_243way_Regular Symbol'!$L$3:$Q$99,'FG_243way_RegularＸ_W()'!F$3+1,FALSE)),
'FG_243way_Regular Symbol'!Q163)</f>
        <v/>
      </c>
      <c r="O164" s="342" t="str">
        <f>IF($A164&gt;='FG_243way_Regular Symbol'!D$16,"",IF(B164=0,"",IF(OR(B164=$O$1,B164=$P$1,B165=$O$1,B165=$P$1,B166=$O$1,B166=$P$1),0,1)))</f>
        <v/>
      </c>
      <c r="P164" s="2" t="str">
        <f>IF($A164&gt;='FG_243way_Regular Symbol'!E$16,"",IF(C164=0,"",IF(OR(C164=$O$1,C164=$P$1,C165=$O$1,C165=$P$1,C166=$O$1,C166=$P$1),0,1)))</f>
        <v/>
      </c>
      <c r="Q164" s="2" t="str">
        <f>IF($A164&gt;='FG_243way_Regular Symbol'!F$16,"",IF(D164=0,"",IF(OR(D164=$O$1,D164=$P$1,D165=$O$1,D165=$P$1,D166=$O$1,D166=$P$1),0,1)))</f>
        <v/>
      </c>
      <c r="R164" s="2" t="str">
        <f>IF($A164&gt;='FG_243way_Regular Symbol'!G$16,"",IF(E164=0,"",IF(OR(E164=$O$1,E164=$P$1,E165=$O$1,E165=$P$1,E166=$O$1,E166=$P$1),0,1)))</f>
        <v/>
      </c>
      <c r="S164" s="128" t="str">
        <f>IF($A164&gt;='FG_243way_Regular Symbol'!H$16,"",IF(F164=0,"",IF(OR(F164=$O$1,F164=$P$1,F165=$O$1,F165=$P$1,F166=$O$1,F166=$P$1),0,1)))</f>
        <v/>
      </c>
      <c r="U164" s="342" t="str">
        <f>IF($A164&gt;='FG_243way_Regular Symbol'!D$16,"",IF(B164=0,"",IF(OR(B164=$U$1,B164=$V$1,B165=$U$1,B165=$V$1,B166=$U$1,B166=$V$1),0,1)))</f>
        <v/>
      </c>
      <c r="V164" s="2" t="str">
        <f>IF($A164&gt;='FG_243way_Regular Symbol'!E$16,"",IF(C164=0,"",IF(OR(C164=$U$1,C164=$V$1,C165=$U$1,C165=$V$1,C166=$U$1,C166=$V$1),0,1)))</f>
        <v/>
      </c>
      <c r="W164" s="2" t="str">
        <f>IF($A164&gt;='FG_243way_Regular Symbol'!F$16,"",IF(D164=0,"",IF(OR(D164=$U$1,D164=$V$1,D165=$U$1,D165=$V$1,D166=$U$1,D166=$V$1),0,1)))</f>
        <v/>
      </c>
      <c r="X164" s="2" t="str">
        <f>IF($A164&gt;='FG_243way_Regular Symbol'!G$16,"",IF(E164=0,"",IF(OR(E164=$U$1,E164=$V$1,E165=$U$1,E165=$V$1,E166=$U$1,E166=$V$1),0,1)))</f>
        <v/>
      </c>
      <c r="Y164" s="128" t="str">
        <f>IF($A164&gt;='FG_243way_Regular Symbol'!H$16,"",IF(F164=0,"",IF(OR(F164=$U$1,F164=$V$1,F165=$U$1,F165=$V$1,F166=$U$1,F166=$V$1),0,1)))</f>
        <v/>
      </c>
      <c r="AA164" s="342" t="str">
        <f>IF($A164&gt;='FG_243way_Regular Symbol'!D$16,"",IF(B164=0,"",IF(OR(B164=$AA$1,B164=$AB$1,B165=$AA$1,B165=$AB$1,B166=$AA$1,,B166=$AB$1),0,1)))</f>
        <v/>
      </c>
      <c r="AB164" s="2" t="str">
        <f>IF($A164&gt;='FG_243way_Regular Symbol'!E$16,"",IF(C164=0,"",IF(OR(C164=$AA$1,C164=$AB$1,C165=$AA$1,C165=$AB$1,C166=$AA$1,,C166=$AB$1),0,1)))</f>
        <v/>
      </c>
      <c r="AC164" s="2" t="str">
        <f>IF($A164&gt;='FG_243way_Regular Symbol'!F$16,"",IF(D164=0,"",IF(OR(D164=$AA$1,D164=$AB$1,D165=$AA$1,D165=$AB$1,D166=$AA$1,,D166=$AB$1),0,1)))</f>
        <v/>
      </c>
      <c r="AD164" s="2" t="str">
        <f>IF($A164&gt;='FG_243way_Regular Symbol'!G$16,"",IF(E164=0,"",IF(OR(E164=$AA$1,E164=$AB$1,E165=$AA$1,E165=$AB$1,E166=$AA$1,,E166=$AB$1),0,1)))</f>
        <v/>
      </c>
      <c r="AE164" s="128" t="str">
        <f>IF($A164&gt;='FG_243way_Regular Symbol'!H$16,"",IF(F164=0,"",IF(OR(F164=$AA$1,F164=$AB$1,F165=$AA$1,F165=$AB$1,F166=$AA$1,,F166=$AB$1),0,1)))</f>
        <v/>
      </c>
      <c r="AG164" s="342" t="str">
        <f>IF($A164&gt;='FG_243way_Regular Symbol'!D$16,"",IF(B164=0,"",IF(OR(B164=$AG$1,B164=$AH$1,B165=$AG$1,B165=$AH$1,B166=$AG$1,B166=$AH$1),0,1)))</f>
        <v/>
      </c>
      <c r="AH164" s="2" t="str">
        <f>IF($A164&gt;='FG_243way_Regular Symbol'!E$16,"",IF(C164=0,"",IF(OR(C164=$AG$1,C164=$AH$1,C165=$AG$1,C165=$AH$1,C166=$AG$1,C166=$AH$1),0,1)))</f>
        <v/>
      </c>
      <c r="AI164" s="2" t="str">
        <f>IF($A164&gt;='FG_243way_Regular Symbol'!F$16,"",IF(D164=0,"",IF(OR(D164=$AG$1,D164=$AH$1,D165=$AG$1,D165=$AH$1,D166=$AG$1,D166=$AH$1),0,1)))</f>
        <v/>
      </c>
      <c r="AJ164" s="2" t="str">
        <f>IF($A164&gt;='FG_243way_Regular Symbol'!G$16,"",IF(E164=0,"",IF(OR(E164=$AG$1,E164=$AH$1,E165=$AG$1,E165=$AH$1,E166=$AG$1,E166=$AH$1),0,1)))</f>
        <v/>
      </c>
      <c r="AK164" s="128" t="str">
        <f>IF($A164&gt;='FG_243way_Regular Symbol'!H$16,"",IF(F164=0,"",IF(OR(F164=$AG$1,F164=$AH$1,F165=$AG$1,F165=$AH$1,F166=$AG$1,F166=$AH$1),0,1)))</f>
        <v/>
      </c>
      <c r="AM164" s="342" t="str">
        <f>IF($A164&gt;='FG_243way_Regular Symbol'!D$16,"",IF(B164=0,"",IF(OR(B164=$AM$1,B164=$AN$1,B165=$AM$1,B165=$AN$1,B166=$AM$1,B166=$AN$1),0,1)))</f>
        <v/>
      </c>
      <c r="AN164" s="2" t="str">
        <f>IF($A164&gt;='FG_243way_Regular Symbol'!E$16,"",IF(C164=0,"",IF(OR(C164=$AM$1,C164=$AN$1,C165=$AM$1,C165=$AN$1,C166=$AM$1,C166=$AN$1),0,1)))</f>
        <v/>
      </c>
      <c r="AO164" s="2" t="str">
        <f>IF($A164&gt;='FG_243way_Regular Symbol'!F$16,"",IF(D164=0,"",IF(OR(D164=$AM$1,D164=$AN$1,D165=$AM$1,D165=$AN$1,D166=$AM$1,D166=$AN$1),0,1)))</f>
        <v/>
      </c>
      <c r="AP164" s="2" t="str">
        <f>IF($A164&gt;='FG_243way_Regular Symbol'!G$16,"",IF(E164=0,"",IF(OR(E164=$AM$1,E164=$AN$1,E165=$AM$1,E165=$AN$1,E166=$AM$1,E166=$AN$1),0,1)))</f>
        <v/>
      </c>
      <c r="AQ164" s="128" t="str">
        <f>IF($A164&gt;='FG_243way_Regular Symbol'!H$16,"",IF(F164=0,"",IF(OR(F164=$AM$1,F164=$AN$1,F165=$AM$1,F165=$AN$1,F166=$AM$1,F166=$AN$1),0,1)))</f>
        <v/>
      </c>
      <c r="AS164" s="342" t="str">
        <f>IF($A164&gt;='FG_243way_Regular Symbol'!D$16,"",IF(B164=0,"",IF(OR(B164=$AM$1,B164=$AT$1,B165=$AM$1,B165=$AT$1,B166=$AM$1,B166=$AT$1),0,1)))</f>
        <v/>
      </c>
      <c r="AT164" s="2" t="str">
        <f>IF($A164&gt;='FG_243way_Regular Symbol'!E$16,"",IF(C164=0,"",IF(OR(C164=$AM$1,C164=$AT$1,C165=$AM$1,C165=$AT$1,C166=$AM$1,C166=$AT$1),0,1)))</f>
        <v/>
      </c>
      <c r="AU164" s="2" t="str">
        <f>IF($A164&gt;='FG_243way_Regular Symbol'!F$16,"",IF(D164=0,"",IF(OR(D164=$AM$1,D164=$AT$1,D165=$AM$1,D165=$AT$1,D166=$AM$1,D166=$AT$1),0,1)))</f>
        <v/>
      </c>
      <c r="AV164" s="2" t="str">
        <f>IF($A164&gt;='FG_243way_Regular Symbol'!G$16,"",IF(E164=0,"",IF(OR(E164=$AM$1,E164=$AT$1,E165=$AM$1,E165=$AT$1,E166=$AM$1,E166=$AT$1),0,1)))</f>
        <v/>
      </c>
      <c r="AW164" s="128" t="str">
        <f>IF($A164&gt;='FG_243way_Regular Symbol'!H$16,"",IF(F164=0,"",IF(OR(F164=$AM$1,F164=$AT$1,F165=$AM$1,F165=$AT$1,F166=$AM$1,F166=$AT$1),0,1)))</f>
        <v/>
      </c>
      <c r="AY164" s="342" t="str">
        <f>IF($A164&gt;='FG_243way_Regular Symbol'!D$16,"",IF(B164=0,"",IF(OR(B164=$AM$1,B164=$AZ$1,B165=$AM$1,B165=$AZ$1,B166=$AM$1,B166=$AZ$1),0,1)))</f>
        <v/>
      </c>
      <c r="AZ164" s="2" t="str">
        <f>IF($A164&gt;='FG_243way_Regular Symbol'!E$16,"",IF(C164=0,"",IF(OR(C164=$AM$1,C164=$AZ$1,C165=$AM$1,C165=$AZ$1,C166=$AM$1,C166=$AZ$1),0,1)))</f>
        <v/>
      </c>
      <c r="BA164" s="2" t="str">
        <f>IF($A164&gt;='FG_243way_Regular Symbol'!F$16,"",IF(D164=0,"",IF(OR(D164=$AM$1,D164=$AZ$1,D165=$AM$1,D165=$AZ$1,D166=$AM$1,D166=$AZ$1),0,1)))</f>
        <v/>
      </c>
      <c r="BB164" s="2" t="str">
        <f>IF($A164&gt;='FG_243way_Regular Symbol'!G$16,"",IF(E164=0,"",IF(OR(E164=$AM$1,E164=$AZ$1,E165=$AM$1,E165=$AZ$1,E166=$AM$1,E166=$AZ$1),0,1)))</f>
        <v/>
      </c>
      <c r="BC164" s="128" t="str">
        <f>IF($A164&gt;='FG_243way_Regular Symbol'!H$16,"",IF(F164=0,"",IF(OR(F164=$AM$1,F164=$AZ$1,F165=$AM$1,F165=$AZ$1,F166=$AM$1,F166=$AZ$1),0,1)))</f>
        <v/>
      </c>
      <c r="BE164" s="342"/>
      <c r="BF164" s="2"/>
      <c r="BG164" s="2" t="str">
        <f>IF($A164&gt;='FG_243way_Regular Symbol'!F$16,"",IF(D164=0,"",COUNTIF(D164:D166,$BF$1)))</f>
        <v/>
      </c>
      <c r="BH164" s="2" t="str">
        <f>IF($A164&gt;='FG_243way_Regular Symbol'!G$16,"",IF(E164=0,"",COUNTIF(E164:E166,$BF$1)))</f>
        <v/>
      </c>
      <c r="BI164" s="2" t="str">
        <f>IF($A164&gt;='FG_243way_Regular Symbol'!H$16,"",IF(F164=0,"",COUNTIF(F164:F166,$BF$1)))</f>
        <v/>
      </c>
      <c r="BK164" s="342"/>
      <c r="BL164" s="2"/>
      <c r="BM164" s="2" t="str">
        <f>IF($A164&gt;='FG_243way_Regular Symbol'!F$16,"",IF(D164=0,"",IF(OR(D164=$AM$1,D164=$BL$1,D165=$AM$1,D165=$BL$1,D166=$AM$1,D166=$BL$1),0,1)))</f>
        <v/>
      </c>
      <c r="BN164" s="2" t="str">
        <f>IF($A164&gt;='FG_243way_Regular Symbol'!G$16,"",IF(E164=0,"",IF(OR(E164=$AM$1,E164=$BL$1,E165=$AM$1,E165=$BL$1,E166=$AM$1,E166=$BL$1),0,1)))</f>
        <v/>
      </c>
      <c r="BO164" s="128" t="str">
        <f>IF($A164&gt;='FG_243way_Regular Symbol'!H$16,"",IF(F164=0,"",IF(OR(F164=$AM$1,F164=$BL$1,F165=$AM$1,F165=$BL$1,F166=$AM$1,F166=$BL$1),0,1)))</f>
        <v/>
      </c>
      <c r="BQ164" s="2" t="str">
        <f>IF($A164&gt;='FG_243way_Regular Symbol'!D$16,"",IF(B164=0,"",IF(OR(B164=$BQ$1,B164=$BR$1,B165=$BQ$1,B165=$BR$1,B166=$BQ$1,B166=$BR$1),0,1)))</f>
        <v/>
      </c>
      <c r="BR164" s="2" t="str">
        <f>IF($A164&gt;='FG_243way_Regular Symbol'!E$16,"",IF(C164=0,"",IF(OR(C164=$BQ$1,C164=$BR$1,C165=$BQ$1,C165=$BR$1,C166=$BQ$1,C166=$BR$1),0,1)))</f>
        <v/>
      </c>
      <c r="BS164" s="2" t="str">
        <f>IF($A164&gt;='FG_243way_Regular Symbol'!F$16,"",IF(D164=0,"",IF(OR(D164=$BQ$1,D164=$BR$1,D165=$BQ$1,D165=$BR$1,D166=$BQ$1,D166=$BR$1),0,1)))</f>
        <v/>
      </c>
      <c r="BT164" s="2" t="str">
        <f>IF($A164&gt;='FG_243way_Regular Symbol'!G$16,"",IF(E164=0,"",IF(OR(E164=$BQ$1,E164=$BR$1,E165=$BQ$1,E165=$BR$1,E166=$BQ$1,E166=$BR$1),0,1)))</f>
        <v/>
      </c>
      <c r="BU164" s="2" t="str">
        <f>IF($A164&gt;='FG_243way_Regular Symbol'!H$16,"",IF(F164=0,"",IF(OR(F164=$BQ$1,F164=$BR$1,F165=$BQ$1,F165=$BR$1,F166=$BQ$1,F166=$BR$1),0,1)))</f>
        <v/>
      </c>
      <c r="BW164" s="2" t="str">
        <f>IF($A164&gt;='FG_243way_Regular Symbol'!D$16,"",IF(B164=0,"",IF(OR(B164=$BW$1,B165=$BW$1,B166=$BW$1,B164=$BX$1,B165=$BX$1,B166=$BX$1),0,1)))</f>
        <v/>
      </c>
      <c r="BX164" s="2" t="str">
        <f>IF($A164&gt;='FG_243way_Regular Symbol'!E$16,"",IF(C164=0,"",IF(OR(C164=$BW$1,C165=$BW$1,C166=$BW$1,C164=$BX$1,C165=$BX$1,C166=$BX$1),0,1)))</f>
        <v/>
      </c>
      <c r="BY164" s="2" t="str">
        <f>IF($A164&gt;='FG_243way_Regular Symbol'!F$16,"",IF(D164=0,"",IF(OR(D164=$BW$1,D165=$BW$1,D166=$BW$1,D164=$BX$1,D165=$BX$1,D166=$BX$1),0,1)))</f>
        <v/>
      </c>
      <c r="BZ164" s="2" t="str">
        <f>IF($A164&gt;='FG_243way_Regular Symbol'!G$16,"",IF(E164=0,"",IF(OR(E164=$BW$1,E165=$BW$1,E166=$BW$1,E164=$BX$1,E165=$BX$1,E166=$BX$1),0,1)))</f>
        <v/>
      </c>
      <c r="CA164" s="2" t="str">
        <f>IF($A164&gt;='FG_243way_Regular Symbol'!H$16,"",IF(F164=0,"",IF(OR(F164=$BW$1,F165=$BW$1,F166=$BW$1,F164=$BX$1,F165=$BX$1,F166=$BX$1),0,1)))</f>
        <v/>
      </c>
      <c r="CC164" s="2" t="str">
        <f>IF($A164&gt;='FG_243way_Regular Symbol'!D$16,"",IF(B164=0,"",IF(OR(B164=$BW$1,B165=$BW$1,B166=$BW$1,B164=$CD$1,B165=$CD$1,B166=$CD$1),0,1)))</f>
        <v/>
      </c>
      <c r="CD164" s="2" t="str">
        <f>IF($A164&gt;='FG_243way_Regular Symbol'!E$16,"",IF(C164=0,"",IF(OR(C164=$BW$1,C165=$BW$1,C166=$BW$1,C164=$CD$1,C165=$CD$1,C166=$CD$1),0,1)))</f>
        <v/>
      </c>
      <c r="CE164" s="2" t="str">
        <f>IF($A164&gt;='FG_243way_Regular Symbol'!F$16,"",IF(D164=0,"",IF(OR(D164=$BW$1,D165=$BW$1,D166=$BW$1,D164=$CD$1,D165=$CD$1,D166=$CD$1),0,1)))</f>
        <v/>
      </c>
      <c r="CF164" s="2" t="str">
        <f>IF($A164&gt;='FG_243way_Regular Symbol'!G$16,"",IF(E164=0,"",IF(OR(E164=$BW$1,E165=$BW$1,E166=$BW$1,E164=$CD$1,E165=$CD$1,E166=$CD$1),0,1)))</f>
        <v/>
      </c>
      <c r="CG164" s="2" t="str">
        <f>IF($A164&gt;='FG_243way_Regular Symbol'!H$16,"",IF(F164=0,"",IF(OR(F164=$BW$1,F165=$BW$1,F166=$BW$1,F164=$CD$1,F165=$CD$1,F166=$CD$1),0,1)))</f>
        <v/>
      </c>
      <c r="CI164" s="2" t="str">
        <f>IF($A164&gt;='FG_243way_Regular Symbol'!D$16,"",IF(B164=0,"",IF(OR(B164=$BW$1,B165=$BW$1,B166=$BW$1,B164=$CJ$1,B165=$CJ$1,B166=$CJ$1),0,1)))</f>
        <v/>
      </c>
      <c r="CJ164" s="2" t="str">
        <f>IF($A164&gt;='FG_243way_Regular Symbol'!E$16,"",IF(C164=0,"",IF(OR(C164=$BW$1,C165=$BW$1,C166=$BW$1,C164=$CJ$1,C165=$CJ$1,C166=$CJ$1),0,1)))</f>
        <v/>
      </c>
      <c r="CK164" s="2" t="str">
        <f>IF($A164&gt;='FG_243way_Regular Symbol'!F$16,"",IF(D164=0,"",IF(OR(D164=$BW$1,D165=$BW$1,D166=$BW$1,D164=$CJ$1,D165=$CJ$1,D166=$CJ$1),0,1)))</f>
        <v/>
      </c>
      <c r="CL164" s="2" t="str">
        <f>IF($A164&gt;='FG_243way_Regular Symbol'!G$16,"",IF(E164=0,"",IF(OR(E164=$BW$1,E165=$BW$1,E166=$BW$1,E164=$CJ$1,E165=$CJ$1,E166=$CJ$1),0,1)))</f>
        <v/>
      </c>
      <c r="CM164" s="2" t="str">
        <f>IF($A164&gt;='FG_243way_Regular Symbol'!H$16,"",IF(F164=0,"",IF(OR(F164=$BW$1,F165=$BW$1,F166=$BW$1,F164=$CJ$1,F165=$CJ$1,F166=$CJ$1),0,1)))</f>
        <v/>
      </c>
      <c r="CO164" s="2" t="str">
        <f>IF($A164&gt;='FG_243way_Regular Symbol'!D$16,"",IF(B164=0,"",IF(OR(B164=$BW$1,B165=$BW$1,B166=$BW$1,B164=$CP$1,B165=$CP$1,B166=$CP$1),0,1)))</f>
        <v/>
      </c>
      <c r="CP164" s="2" t="str">
        <f>IF($A164&gt;='FG_243way_Regular Symbol'!E$16,"",IF(C164=0,"",IF(OR(C164=$BW$1,C165=$BW$1,C166=$BW$1,C164=$CP$1,C165=$CP$1,C166=$CP$1),0,1)))</f>
        <v/>
      </c>
      <c r="CQ164" s="2" t="str">
        <f>IF($A164&gt;='FG_243way_Regular Symbol'!F$16,"",IF(D164=0,"",IF(OR(D164=$BW$1,D165=$BW$1,D166=$BW$1,D164=$CP$1,D165=$CP$1,D166=$CP$1),0,1)))</f>
        <v/>
      </c>
      <c r="CR164" s="2" t="str">
        <f>IF($A164&gt;='FG_243way_Regular Symbol'!G$16,"",IF(E164=0,"",IF(OR(E164=$BW$1,E165=$BW$1,E166=$BW$1,E164=$CP$1,E165=$CP$1,E166=$CP$1),0,1)))</f>
        <v/>
      </c>
      <c r="CS164" s="2" t="str">
        <f>IF($A164&gt;='FG_243way_Regular Symbol'!H$16,"",IF(F164=0,"",IF(OR(F164=$BW$1,F165=$BW$1,F166=$BW$1,F164=$CP$1,F165=$CP$1,F166=$CP$1),0,1)))</f>
        <v/>
      </c>
      <c r="CU164" s="2" t="str">
        <f>IF($A164&gt;='FG_243way_Regular Symbol'!D$16,"",IF(B164=0,"",IF(OR(B164=$BW$1,B165=$BW$1,B166=$BW$1,B164=$CV$1,B165=$CV$1,B166=$CV$1),0,1)))</f>
        <v/>
      </c>
      <c r="CV164" s="2" t="str">
        <f>IF($A164&gt;='FG_243way_Regular Symbol'!E$16,"",IF(C164=0,"",IF(OR(C164=$BW$1,C165=$BW$1,C166=$BW$1,C164=$CV$1,C165=$CV$1,C166=$CV$1),0,1)))</f>
        <v/>
      </c>
      <c r="CW164" s="2" t="str">
        <f>IF($A164&gt;='FG_243way_Regular Symbol'!F$16,"",IF(D164=0,"",IF(OR(D164=$BW$1,D165=$BW$1,D166=$BW$1,D164=$CV$1,D165=$CV$1,D166=$CV$1),0,1)))</f>
        <v/>
      </c>
      <c r="CX164" s="2" t="str">
        <f>IF($A164&gt;='FG_243way_Regular Symbol'!G$16,"",IF(E164=0,"",IF(OR(E164=$BW$1,E165=$BW$1,E166=$BW$1,E164=$CV$1,E165=$CV$1,E166=$CV$1),0,1)))</f>
        <v/>
      </c>
      <c r="CY164" s="2" t="str">
        <f>IF($A164&gt;='FG_243way_Regular Symbol'!H$16,"",IF(F164=0,"",IF(OR(F164=$BW$1,F165=$BW$1,F166=$BW$1,F164=$CV$1,F165=$CV$1,F166=$CV$1),0,1)))</f>
        <v/>
      </c>
    </row>
    <row r="165" spans="1:103">
      <c r="A165" s="341">
        <f>IF('FG_243way_Regular Symbol'!L164="","",'FG_243way_Regular Symbol'!L164)</f>
        <v>161</v>
      </c>
      <c r="B165" s="184" t="str">
        <f>IF('FG_243way_Regular Symbol'!M164="",
IF($A165-'FG_243way_Regular Symbol'!D$16&gt;='FG_243way_RegularＸ_W()'!B$2-1,"",VLOOKUP($A165-'FG_243way_Regular Symbol'!D$16,'FG_243way_Regular Symbol'!$L$3:$Q$99,'FG_243way_RegularＸ_W()'!B$3+1,FALSE)),
'FG_243way_Regular Symbol'!M164)</f>
        <v/>
      </c>
      <c r="C165" s="184" t="str">
        <f>IF('FG_243way_Regular Symbol'!N164="",
IF($A165-'FG_243way_Regular Symbol'!E$16&gt;='FG_243way_RegularＸ_W()'!C$2-1,"",VLOOKUP($A165-'FG_243way_Regular Symbol'!E$16,'FG_243way_Regular Symbol'!$L$3:$Q$99,'FG_243way_RegularＸ_W()'!C$3+1,FALSE)),
'FG_243way_Regular Symbol'!N164)</f>
        <v/>
      </c>
      <c r="D165" s="184" t="str">
        <f>IF('FG_243way_Regular Symbol'!O164="",
IF($A165-'FG_243way_Regular Symbol'!F$16&gt;='FG_243way_RegularＸ_W()'!D$2-1,"",VLOOKUP($A165-'FG_243way_Regular Symbol'!F$16,'FG_243way_Regular Symbol'!$L$3:$Q$99,'FG_243way_RegularＸ_W()'!D$3+1,FALSE)),
'FG_243way_Regular Symbol'!O164)</f>
        <v/>
      </c>
      <c r="E165" s="184" t="str">
        <f>IF('FG_243way_Regular Symbol'!P164="",
IF($A165-'FG_243way_Regular Symbol'!G$16&gt;='FG_243way_RegularＸ_W()'!E$2-1,"",VLOOKUP($A165-'FG_243way_Regular Symbol'!G$16,'FG_243way_Regular Symbol'!$L$3:$Q$99,'FG_243way_RegularＸ_W()'!E$3+1,FALSE)),
'FG_243way_Regular Symbol'!P164)</f>
        <v/>
      </c>
      <c r="F165" s="358" t="str">
        <f>IF('FG_243way_Regular Symbol'!Q164="",
IF($A165-'FG_243way_Regular Symbol'!H$16&gt;='FG_243way_RegularＸ_W()'!F$2-1,"",VLOOKUP($A165-'FG_243way_Regular Symbol'!H$16,'FG_243way_Regular Symbol'!$L$3:$Q$99,'FG_243way_RegularＸ_W()'!F$3+1,FALSE)),
'FG_243way_Regular Symbol'!Q164)</f>
        <v/>
      </c>
      <c r="O165" s="342" t="str">
        <f>IF($A165&gt;='FG_243way_Regular Symbol'!D$16,"",IF(B165=0,"",IF(OR(B165=$O$1,B165=$P$1,B166=$O$1,B166=$P$1,B167=$O$1,B167=$P$1),0,1)))</f>
        <v/>
      </c>
      <c r="P165" s="2" t="str">
        <f>IF($A165&gt;='FG_243way_Regular Symbol'!E$16,"",IF(C165=0,"",IF(OR(C165=$O$1,C165=$P$1,C166=$O$1,C166=$P$1,C167=$O$1,C167=$P$1),0,1)))</f>
        <v/>
      </c>
      <c r="Q165" s="2" t="str">
        <f>IF($A165&gt;='FG_243way_Regular Symbol'!F$16,"",IF(D165=0,"",IF(OR(D165=$O$1,D165=$P$1,D166=$O$1,D166=$P$1,D167=$O$1,D167=$P$1),0,1)))</f>
        <v/>
      </c>
      <c r="R165" s="2" t="str">
        <f>IF($A165&gt;='FG_243way_Regular Symbol'!G$16,"",IF(E165=0,"",IF(OR(E165=$O$1,E165=$P$1,E166=$O$1,E166=$P$1,E167=$O$1,E167=$P$1),0,1)))</f>
        <v/>
      </c>
      <c r="S165" s="128" t="str">
        <f>IF($A165&gt;='FG_243way_Regular Symbol'!H$16,"",IF(F165=0,"",IF(OR(F165=$O$1,F165=$P$1,F166=$O$1,F166=$P$1,F167=$O$1,F167=$P$1),0,1)))</f>
        <v/>
      </c>
      <c r="U165" s="342" t="str">
        <f>IF($A165&gt;='FG_243way_Regular Symbol'!D$16,"",IF(B165=0,"",IF(OR(B165=$U$1,B165=$V$1,B166=$U$1,B166=$V$1,B167=$U$1,B167=$V$1),0,1)))</f>
        <v/>
      </c>
      <c r="V165" s="2" t="str">
        <f>IF($A165&gt;='FG_243way_Regular Symbol'!E$16,"",IF(C165=0,"",IF(OR(C165=$U$1,C165=$V$1,C166=$U$1,C166=$V$1,C167=$U$1,C167=$V$1),0,1)))</f>
        <v/>
      </c>
      <c r="W165" s="2" t="str">
        <f>IF($A165&gt;='FG_243way_Regular Symbol'!F$16,"",IF(D165=0,"",IF(OR(D165=$U$1,D165=$V$1,D166=$U$1,D166=$V$1,D167=$U$1,D167=$V$1),0,1)))</f>
        <v/>
      </c>
      <c r="X165" s="2" t="str">
        <f>IF($A165&gt;='FG_243way_Regular Symbol'!G$16,"",IF(E165=0,"",IF(OR(E165=$U$1,E165=$V$1,E166=$U$1,E166=$V$1,E167=$U$1,E167=$V$1),0,1)))</f>
        <v/>
      </c>
      <c r="Y165" s="128" t="str">
        <f>IF($A165&gt;='FG_243way_Regular Symbol'!H$16,"",IF(F165=0,"",IF(OR(F165=$U$1,F165=$V$1,F166=$U$1,F166=$V$1,F167=$U$1,F167=$V$1),0,1)))</f>
        <v/>
      </c>
      <c r="AA165" s="342" t="str">
        <f>IF($A165&gt;='FG_243way_Regular Symbol'!D$16,"",IF(B165=0,"",IF(OR(B165=$AA$1,B165=$AB$1,B166=$AA$1,B166=$AB$1,B167=$AA$1,,B167=$AB$1),0,1)))</f>
        <v/>
      </c>
      <c r="AB165" s="2" t="str">
        <f>IF($A165&gt;='FG_243way_Regular Symbol'!E$16,"",IF(C165=0,"",IF(OR(C165=$AA$1,C165=$AB$1,C166=$AA$1,C166=$AB$1,C167=$AA$1,,C167=$AB$1),0,1)))</f>
        <v/>
      </c>
      <c r="AC165" s="2" t="str">
        <f>IF($A165&gt;='FG_243way_Regular Symbol'!F$16,"",IF(D165=0,"",IF(OR(D165=$AA$1,D165=$AB$1,D166=$AA$1,D166=$AB$1,D167=$AA$1,,D167=$AB$1),0,1)))</f>
        <v/>
      </c>
      <c r="AD165" s="2" t="str">
        <f>IF($A165&gt;='FG_243way_Regular Symbol'!G$16,"",IF(E165=0,"",IF(OR(E165=$AA$1,E165=$AB$1,E166=$AA$1,E166=$AB$1,E167=$AA$1,,E167=$AB$1),0,1)))</f>
        <v/>
      </c>
      <c r="AE165" s="128" t="str">
        <f>IF($A165&gt;='FG_243way_Regular Symbol'!H$16,"",IF(F165=0,"",IF(OR(F165=$AA$1,F165=$AB$1,F166=$AA$1,F166=$AB$1,F167=$AA$1,,F167=$AB$1),0,1)))</f>
        <v/>
      </c>
      <c r="AG165" s="342" t="str">
        <f>IF($A165&gt;='FG_243way_Regular Symbol'!D$16,"",IF(B165=0,"",IF(OR(B165=$AG$1,B165=$AH$1,B166=$AG$1,B166=$AH$1,B167=$AG$1,B167=$AH$1),0,1)))</f>
        <v/>
      </c>
      <c r="AH165" s="2" t="str">
        <f>IF($A165&gt;='FG_243way_Regular Symbol'!E$16,"",IF(C165=0,"",IF(OR(C165=$AG$1,C165=$AH$1,C166=$AG$1,C166=$AH$1,C167=$AG$1,C167=$AH$1),0,1)))</f>
        <v/>
      </c>
      <c r="AI165" s="2" t="str">
        <f>IF($A165&gt;='FG_243way_Regular Symbol'!F$16,"",IF(D165=0,"",IF(OR(D165=$AG$1,D165=$AH$1,D166=$AG$1,D166=$AH$1,D167=$AG$1,D167=$AH$1),0,1)))</f>
        <v/>
      </c>
      <c r="AJ165" s="2" t="str">
        <f>IF($A165&gt;='FG_243way_Regular Symbol'!G$16,"",IF(E165=0,"",IF(OR(E165=$AG$1,E165=$AH$1,E166=$AG$1,E166=$AH$1,E167=$AG$1,E167=$AH$1),0,1)))</f>
        <v/>
      </c>
      <c r="AK165" s="128" t="str">
        <f>IF($A165&gt;='FG_243way_Regular Symbol'!H$16,"",IF(F165=0,"",IF(OR(F165=$AG$1,F165=$AH$1,F166=$AG$1,F166=$AH$1,F167=$AG$1,F167=$AH$1),0,1)))</f>
        <v/>
      </c>
      <c r="AM165" s="342" t="str">
        <f>IF($A165&gt;='FG_243way_Regular Symbol'!D$16,"",IF(B165=0,"",IF(OR(B165=$AM$1,B165=$AN$1,B166=$AM$1,B166=$AN$1,B167=$AM$1,B167=$AN$1),0,1)))</f>
        <v/>
      </c>
      <c r="AN165" s="2" t="str">
        <f>IF($A165&gt;='FG_243way_Regular Symbol'!E$16,"",IF(C165=0,"",IF(OR(C165=$AM$1,C165=$AN$1,C166=$AM$1,C166=$AN$1,C167=$AM$1,C167=$AN$1),0,1)))</f>
        <v/>
      </c>
      <c r="AO165" s="2" t="str">
        <f>IF($A165&gt;='FG_243way_Regular Symbol'!F$16,"",IF(D165=0,"",IF(OR(D165=$AM$1,D165=$AN$1,D166=$AM$1,D166=$AN$1,D167=$AM$1,D167=$AN$1),0,1)))</f>
        <v/>
      </c>
      <c r="AP165" s="2" t="str">
        <f>IF($A165&gt;='FG_243way_Regular Symbol'!G$16,"",IF(E165=0,"",IF(OR(E165=$AM$1,E165=$AN$1,E166=$AM$1,E166=$AN$1,E167=$AM$1,E167=$AN$1),0,1)))</f>
        <v/>
      </c>
      <c r="AQ165" s="128" t="str">
        <f>IF($A165&gt;='FG_243way_Regular Symbol'!H$16,"",IF(F165=0,"",IF(OR(F165=$AM$1,F165=$AN$1,F166=$AM$1,F166=$AN$1,F167=$AM$1,F167=$AN$1),0,1)))</f>
        <v/>
      </c>
      <c r="AS165" s="342" t="str">
        <f>IF($A165&gt;='FG_243way_Regular Symbol'!D$16,"",IF(B165=0,"",IF(OR(B165=$AM$1,B165=$AT$1,B166=$AM$1,B166=$AT$1,B167=$AM$1,B167=$AT$1),0,1)))</f>
        <v/>
      </c>
      <c r="AT165" s="2" t="str">
        <f>IF($A165&gt;='FG_243way_Regular Symbol'!E$16,"",IF(C165=0,"",IF(OR(C165=$AM$1,C165=$AT$1,C166=$AM$1,C166=$AT$1,C167=$AM$1,C167=$AT$1),0,1)))</f>
        <v/>
      </c>
      <c r="AU165" s="2" t="str">
        <f>IF($A165&gt;='FG_243way_Regular Symbol'!F$16,"",IF(D165=0,"",IF(OR(D165=$AM$1,D165=$AT$1,D166=$AM$1,D166=$AT$1,D167=$AM$1,D167=$AT$1),0,1)))</f>
        <v/>
      </c>
      <c r="AV165" s="2" t="str">
        <f>IF($A165&gt;='FG_243way_Regular Symbol'!G$16,"",IF(E165=0,"",IF(OR(E165=$AM$1,E165=$AT$1,E166=$AM$1,E166=$AT$1,E167=$AM$1,E167=$AT$1),0,1)))</f>
        <v/>
      </c>
      <c r="AW165" s="128" t="str">
        <f>IF($A165&gt;='FG_243way_Regular Symbol'!H$16,"",IF(F165=0,"",IF(OR(F165=$AM$1,F165=$AT$1,F166=$AM$1,F166=$AT$1,F167=$AM$1,F167=$AT$1),0,1)))</f>
        <v/>
      </c>
      <c r="AY165" s="342" t="str">
        <f>IF($A165&gt;='FG_243way_Regular Symbol'!D$16,"",IF(B165=0,"",IF(OR(B165=$AM$1,B165=$AZ$1,B166=$AM$1,B166=$AZ$1,B167=$AM$1,B167=$AZ$1),0,1)))</f>
        <v/>
      </c>
      <c r="AZ165" s="2" t="str">
        <f>IF($A165&gt;='FG_243way_Regular Symbol'!E$16,"",IF(C165=0,"",IF(OR(C165=$AM$1,C165=$AZ$1,C166=$AM$1,C166=$AZ$1,C167=$AM$1,C167=$AZ$1),0,1)))</f>
        <v/>
      </c>
      <c r="BA165" s="2" t="str">
        <f>IF($A165&gt;='FG_243way_Regular Symbol'!F$16,"",IF(D165=0,"",IF(OR(D165=$AM$1,D165=$AZ$1,D166=$AM$1,D166=$AZ$1,D167=$AM$1,D167=$AZ$1),0,1)))</f>
        <v/>
      </c>
      <c r="BB165" s="2" t="str">
        <f>IF($A165&gt;='FG_243way_Regular Symbol'!G$16,"",IF(E165=0,"",IF(OR(E165=$AM$1,E165=$AZ$1,E166=$AM$1,E166=$AZ$1,E167=$AM$1,E167=$AZ$1),0,1)))</f>
        <v/>
      </c>
      <c r="BC165" s="128" t="str">
        <f>IF($A165&gt;='FG_243way_Regular Symbol'!H$16,"",IF(F165=0,"",IF(OR(F165=$AM$1,F165=$AZ$1,F166=$AM$1,F166=$AZ$1,F167=$AM$1,F167=$AZ$1),0,1)))</f>
        <v/>
      </c>
      <c r="BE165" s="342"/>
      <c r="BF165" s="2"/>
      <c r="BG165" s="2" t="str">
        <f>IF($A165&gt;='FG_243way_Regular Symbol'!F$16,"",IF(D165=0,"",COUNTIF(D165:D167,$BF$1)))</f>
        <v/>
      </c>
      <c r="BH165" s="2" t="str">
        <f>IF($A165&gt;='FG_243way_Regular Symbol'!G$16,"",IF(E165=0,"",COUNTIF(E165:E167,$BF$1)))</f>
        <v/>
      </c>
      <c r="BI165" s="2" t="str">
        <f>IF($A165&gt;='FG_243way_Regular Symbol'!H$16,"",IF(F165=0,"",COUNTIF(F165:F167,$BF$1)))</f>
        <v/>
      </c>
      <c r="BK165" s="342"/>
      <c r="BL165" s="2"/>
      <c r="BM165" s="2" t="str">
        <f>IF($A165&gt;='FG_243way_Regular Symbol'!F$16,"",IF(D165=0,"",IF(OR(D165=$AM$1,D165=$BL$1,D166=$AM$1,D166=$BL$1,D167=$AM$1,D167=$BL$1),0,1)))</f>
        <v/>
      </c>
      <c r="BN165" s="2" t="str">
        <f>IF($A165&gt;='FG_243way_Regular Symbol'!G$16,"",IF(E165=0,"",IF(OR(E165=$AM$1,E165=$BL$1,E166=$AM$1,E166=$BL$1,E167=$AM$1,E167=$BL$1),0,1)))</f>
        <v/>
      </c>
      <c r="BO165" s="128" t="str">
        <f>IF($A165&gt;='FG_243way_Regular Symbol'!H$16,"",IF(F165=0,"",IF(OR(F165=$AM$1,F165=$BL$1,F166=$AM$1,F166=$BL$1,F167=$AM$1,F167=$BL$1),0,1)))</f>
        <v/>
      </c>
      <c r="BQ165" s="2" t="str">
        <f>IF($A165&gt;='FG_243way_Regular Symbol'!D$16,"",IF(B165=0,"",IF(OR(B165=$BQ$1,B165=$BR$1,B166=$BQ$1,B166=$BR$1,B167=$BQ$1,B167=$BR$1),0,1)))</f>
        <v/>
      </c>
      <c r="BR165" s="2" t="str">
        <f>IF($A165&gt;='FG_243way_Regular Symbol'!E$16,"",IF(C165=0,"",IF(OR(C165=$BQ$1,C165=$BR$1,C166=$BQ$1,C166=$BR$1,C167=$BQ$1,C167=$BR$1),0,1)))</f>
        <v/>
      </c>
      <c r="BS165" s="2" t="str">
        <f>IF($A165&gt;='FG_243way_Regular Symbol'!F$16,"",IF(D165=0,"",IF(OR(D165=$BQ$1,D165=$BR$1,D166=$BQ$1,D166=$BR$1,D167=$BQ$1,D167=$BR$1),0,1)))</f>
        <v/>
      </c>
      <c r="BT165" s="2" t="str">
        <f>IF($A165&gt;='FG_243way_Regular Symbol'!G$16,"",IF(E165=0,"",IF(OR(E165=$BQ$1,E165=$BR$1,E166=$BQ$1,E166=$BR$1,E167=$BQ$1,E167=$BR$1),0,1)))</f>
        <v/>
      </c>
      <c r="BU165" s="2" t="str">
        <f>IF($A165&gt;='FG_243way_Regular Symbol'!H$16,"",IF(F165=0,"",IF(OR(F165=$BQ$1,F165=$BR$1,F166=$BQ$1,F166=$BR$1,F167=$BQ$1,F167=$BR$1),0,1)))</f>
        <v/>
      </c>
      <c r="BW165" s="2" t="str">
        <f>IF($A165&gt;='FG_243way_Regular Symbol'!D$16,"",IF(B165=0,"",IF(OR(B165=$BW$1,B166=$BW$1,B167=$BW$1,B165=$BX$1,B166=$BX$1,B167=$BX$1),0,1)))</f>
        <v/>
      </c>
      <c r="BX165" s="2" t="str">
        <f>IF($A165&gt;='FG_243way_Regular Symbol'!E$16,"",IF(C165=0,"",IF(OR(C165=$BW$1,C166=$BW$1,C167=$BW$1,C165=$BX$1,C166=$BX$1,C167=$BX$1),0,1)))</f>
        <v/>
      </c>
      <c r="BY165" s="2" t="str">
        <f>IF($A165&gt;='FG_243way_Regular Symbol'!F$16,"",IF(D165=0,"",IF(OR(D165=$BW$1,D166=$BW$1,D167=$BW$1,D165=$BX$1,D166=$BX$1,D167=$BX$1),0,1)))</f>
        <v/>
      </c>
      <c r="BZ165" s="2" t="str">
        <f>IF($A165&gt;='FG_243way_Regular Symbol'!G$16,"",IF(E165=0,"",IF(OR(E165=$BW$1,E166=$BW$1,E167=$BW$1,E165=$BX$1,E166=$BX$1,E167=$BX$1),0,1)))</f>
        <v/>
      </c>
      <c r="CA165" s="2" t="str">
        <f>IF($A165&gt;='FG_243way_Regular Symbol'!H$16,"",IF(F165=0,"",IF(OR(F165=$BW$1,F166=$BW$1,F167=$BW$1,F165=$BX$1,F166=$BX$1,F167=$BX$1),0,1)))</f>
        <v/>
      </c>
      <c r="CC165" s="2" t="str">
        <f>IF($A165&gt;='FG_243way_Regular Symbol'!D$16,"",IF(B165=0,"",IF(OR(B165=$BW$1,B166=$BW$1,B167=$BW$1,B165=$CD$1,B166=$CD$1,B167=$CD$1),0,1)))</f>
        <v/>
      </c>
      <c r="CD165" s="2" t="str">
        <f>IF($A165&gt;='FG_243way_Regular Symbol'!E$16,"",IF(C165=0,"",IF(OR(C165=$BW$1,C166=$BW$1,C167=$BW$1,C165=$CD$1,C166=$CD$1,C167=$CD$1),0,1)))</f>
        <v/>
      </c>
      <c r="CE165" s="2" t="str">
        <f>IF($A165&gt;='FG_243way_Regular Symbol'!F$16,"",IF(D165=0,"",IF(OR(D165=$BW$1,D166=$BW$1,D167=$BW$1,D165=$CD$1,D166=$CD$1,D167=$CD$1),0,1)))</f>
        <v/>
      </c>
      <c r="CF165" s="2" t="str">
        <f>IF($A165&gt;='FG_243way_Regular Symbol'!G$16,"",IF(E165=0,"",IF(OR(E165=$BW$1,E166=$BW$1,E167=$BW$1,E165=$CD$1,E166=$CD$1,E167=$CD$1),0,1)))</f>
        <v/>
      </c>
      <c r="CG165" s="2" t="str">
        <f>IF($A165&gt;='FG_243way_Regular Symbol'!H$16,"",IF(F165=0,"",IF(OR(F165=$BW$1,F166=$BW$1,F167=$BW$1,F165=$CD$1,F166=$CD$1,F167=$CD$1),0,1)))</f>
        <v/>
      </c>
      <c r="CI165" s="2" t="str">
        <f>IF($A165&gt;='FG_243way_Regular Symbol'!D$16,"",IF(B165=0,"",IF(OR(B165=$BW$1,B166=$BW$1,B167=$BW$1,B165=$CJ$1,B166=$CJ$1,B167=$CJ$1),0,1)))</f>
        <v/>
      </c>
      <c r="CJ165" s="2" t="str">
        <f>IF($A165&gt;='FG_243way_Regular Symbol'!E$16,"",IF(C165=0,"",IF(OR(C165=$BW$1,C166=$BW$1,C167=$BW$1,C165=$CJ$1,C166=$CJ$1,C167=$CJ$1),0,1)))</f>
        <v/>
      </c>
      <c r="CK165" s="2" t="str">
        <f>IF($A165&gt;='FG_243way_Regular Symbol'!F$16,"",IF(D165=0,"",IF(OR(D165=$BW$1,D166=$BW$1,D167=$BW$1,D165=$CJ$1,D166=$CJ$1,D167=$CJ$1),0,1)))</f>
        <v/>
      </c>
      <c r="CL165" s="2" t="str">
        <f>IF($A165&gt;='FG_243way_Regular Symbol'!G$16,"",IF(E165=0,"",IF(OR(E165=$BW$1,E166=$BW$1,E167=$BW$1,E165=$CJ$1,E166=$CJ$1,E167=$CJ$1),0,1)))</f>
        <v/>
      </c>
      <c r="CM165" s="2" t="str">
        <f>IF($A165&gt;='FG_243way_Regular Symbol'!H$16,"",IF(F165=0,"",IF(OR(F165=$BW$1,F166=$BW$1,F167=$BW$1,F165=$CJ$1,F166=$CJ$1,F167=$CJ$1),0,1)))</f>
        <v/>
      </c>
      <c r="CO165" s="2" t="str">
        <f>IF($A165&gt;='FG_243way_Regular Symbol'!D$16,"",IF(B165=0,"",IF(OR(B165=$BW$1,B166=$BW$1,B167=$BW$1,B165=$CP$1,B166=$CP$1,B167=$CP$1),0,1)))</f>
        <v/>
      </c>
      <c r="CP165" s="2" t="str">
        <f>IF($A165&gt;='FG_243way_Regular Symbol'!E$16,"",IF(C165=0,"",IF(OR(C165=$BW$1,C166=$BW$1,C167=$BW$1,C165=$CP$1,C166=$CP$1,C167=$CP$1),0,1)))</f>
        <v/>
      </c>
      <c r="CQ165" s="2" t="str">
        <f>IF($A165&gt;='FG_243way_Regular Symbol'!F$16,"",IF(D165=0,"",IF(OR(D165=$BW$1,D166=$BW$1,D167=$BW$1,D165=$CP$1,D166=$CP$1,D167=$CP$1),0,1)))</f>
        <v/>
      </c>
      <c r="CR165" s="2" t="str">
        <f>IF($A165&gt;='FG_243way_Regular Symbol'!G$16,"",IF(E165=0,"",IF(OR(E165=$BW$1,E166=$BW$1,E167=$BW$1,E165=$CP$1,E166=$CP$1,E167=$CP$1),0,1)))</f>
        <v/>
      </c>
      <c r="CS165" s="2" t="str">
        <f>IF($A165&gt;='FG_243way_Regular Symbol'!H$16,"",IF(F165=0,"",IF(OR(F165=$BW$1,F166=$BW$1,F167=$BW$1,F165=$CP$1,F166=$CP$1,F167=$CP$1),0,1)))</f>
        <v/>
      </c>
      <c r="CU165" s="2" t="str">
        <f>IF($A165&gt;='FG_243way_Regular Symbol'!D$16,"",IF(B165=0,"",IF(OR(B165=$BW$1,B166=$BW$1,B167=$BW$1,B165=$CV$1,B166=$CV$1,B167=$CV$1),0,1)))</f>
        <v/>
      </c>
      <c r="CV165" s="2" t="str">
        <f>IF($A165&gt;='FG_243way_Regular Symbol'!E$16,"",IF(C165=0,"",IF(OR(C165=$BW$1,C166=$BW$1,C167=$BW$1,C165=$CV$1,C166=$CV$1,C167=$CV$1),0,1)))</f>
        <v/>
      </c>
      <c r="CW165" s="2" t="str">
        <f>IF($A165&gt;='FG_243way_Regular Symbol'!F$16,"",IF(D165=0,"",IF(OR(D165=$BW$1,D166=$BW$1,D167=$BW$1,D165=$CV$1,D166=$CV$1,D167=$CV$1),0,1)))</f>
        <v/>
      </c>
      <c r="CX165" s="2" t="str">
        <f>IF($A165&gt;='FG_243way_Regular Symbol'!G$16,"",IF(E165=0,"",IF(OR(E165=$BW$1,E166=$BW$1,E167=$BW$1,E165=$CV$1,E166=$CV$1,E167=$CV$1),0,1)))</f>
        <v/>
      </c>
      <c r="CY165" s="2" t="str">
        <f>IF($A165&gt;='FG_243way_Regular Symbol'!H$16,"",IF(F165=0,"",IF(OR(F165=$BW$1,F166=$BW$1,F167=$BW$1,F165=$CV$1,F166=$CV$1,F167=$CV$1),0,1)))</f>
        <v/>
      </c>
    </row>
    <row r="166" spans="1:103">
      <c r="A166" s="341">
        <f>IF('FG_243way_Regular Symbol'!L165="","",'FG_243way_Regular Symbol'!L165)</f>
        <v>162</v>
      </c>
      <c r="B166" s="184" t="str">
        <f>IF('FG_243way_Regular Symbol'!M165="",
IF($A166-'FG_243way_Regular Symbol'!D$16&gt;='FG_243way_RegularＸ_W()'!B$2-1,"",VLOOKUP($A166-'FG_243way_Regular Symbol'!D$16,'FG_243way_Regular Symbol'!$L$3:$Q$99,'FG_243way_RegularＸ_W()'!B$3+1,FALSE)),
'FG_243way_Regular Symbol'!M165)</f>
        <v/>
      </c>
      <c r="C166" s="184" t="str">
        <f>IF('FG_243way_Regular Symbol'!N165="",
IF($A166-'FG_243way_Regular Symbol'!E$16&gt;='FG_243way_RegularＸ_W()'!C$2-1,"",VLOOKUP($A166-'FG_243way_Regular Symbol'!E$16,'FG_243way_Regular Symbol'!$L$3:$Q$99,'FG_243way_RegularＸ_W()'!C$3+1,FALSE)),
'FG_243way_Regular Symbol'!N165)</f>
        <v/>
      </c>
      <c r="D166" s="184" t="str">
        <f>IF('FG_243way_Regular Symbol'!O165="",
IF($A166-'FG_243way_Regular Symbol'!F$16&gt;='FG_243way_RegularＸ_W()'!D$2-1,"",VLOOKUP($A166-'FG_243way_Regular Symbol'!F$16,'FG_243way_Regular Symbol'!$L$3:$Q$99,'FG_243way_RegularＸ_W()'!D$3+1,FALSE)),
'FG_243way_Regular Symbol'!O165)</f>
        <v/>
      </c>
      <c r="E166" s="184" t="str">
        <f>IF('FG_243way_Regular Symbol'!P165="",
IF($A166-'FG_243way_Regular Symbol'!G$16&gt;='FG_243way_RegularＸ_W()'!E$2-1,"",VLOOKUP($A166-'FG_243way_Regular Symbol'!G$16,'FG_243way_Regular Symbol'!$L$3:$Q$99,'FG_243way_RegularＸ_W()'!E$3+1,FALSE)),
'FG_243way_Regular Symbol'!P165)</f>
        <v/>
      </c>
      <c r="F166" s="358" t="str">
        <f>IF('FG_243way_Regular Symbol'!Q165="",
IF($A166-'FG_243way_Regular Symbol'!H$16&gt;='FG_243way_RegularＸ_W()'!F$2-1,"",VLOOKUP($A166-'FG_243way_Regular Symbol'!H$16,'FG_243way_Regular Symbol'!$L$3:$Q$99,'FG_243way_RegularＸ_W()'!F$3+1,FALSE)),
'FG_243way_Regular Symbol'!Q165)</f>
        <v/>
      </c>
      <c r="O166" s="342" t="str">
        <f>IF($A166&gt;='FG_243way_Regular Symbol'!D$16,"",IF(B166=0,"",IF(OR(B166=$O$1,B166=$P$1,B167=$O$1,B167=$P$1,B168=$O$1,B168=$P$1),0,1)))</f>
        <v/>
      </c>
      <c r="P166" s="2" t="str">
        <f>IF($A166&gt;='FG_243way_Regular Symbol'!E$16,"",IF(C166=0,"",IF(OR(C166=$O$1,C166=$P$1,C167=$O$1,C167=$P$1,C168=$O$1,C168=$P$1),0,1)))</f>
        <v/>
      </c>
      <c r="Q166" s="2" t="str">
        <f>IF($A166&gt;='FG_243way_Regular Symbol'!F$16,"",IF(D166=0,"",IF(OR(D166=$O$1,D166=$P$1,D167=$O$1,D167=$P$1,D168=$O$1,D168=$P$1),0,1)))</f>
        <v/>
      </c>
      <c r="R166" s="2" t="str">
        <f>IF($A166&gt;='FG_243way_Regular Symbol'!G$16,"",IF(E166=0,"",IF(OR(E166=$O$1,E166=$P$1,E167=$O$1,E167=$P$1,E168=$O$1,E168=$P$1),0,1)))</f>
        <v/>
      </c>
      <c r="S166" s="128" t="str">
        <f>IF($A166&gt;='FG_243way_Regular Symbol'!H$16,"",IF(F166=0,"",IF(OR(F166=$O$1,F166=$P$1,F167=$O$1,F167=$P$1,F168=$O$1,F168=$P$1),0,1)))</f>
        <v/>
      </c>
      <c r="U166" s="342" t="str">
        <f>IF($A166&gt;='FG_243way_Regular Symbol'!D$16,"",IF(B166=0,"",IF(OR(B166=$U$1,B166=$V$1,B167=$U$1,B167=$V$1,B168=$U$1,B168=$V$1),0,1)))</f>
        <v/>
      </c>
      <c r="V166" s="2" t="str">
        <f>IF($A166&gt;='FG_243way_Regular Symbol'!E$16,"",IF(C166=0,"",IF(OR(C166=$U$1,C166=$V$1,C167=$U$1,C167=$V$1,C168=$U$1,C168=$V$1),0,1)))</f>
        <v/>
      </c>
      <c r="W166" s="2" t="str">
        <f>IF($A166&gt;='FG_243way_Regular Symbol'!F$16,"",IF(D166=0,"",IF(OR(D166=$U$1,D166=$V$1,D167=$U$1,D167=$V$1,D168=$U$1,D168=$V$1),0,1)))</f>
        <v/>
      </c>
      <c r="X166" s="2" t="str">
        <f>IF($A166&gt;='FG_243way_Regular Symbol'!G$16,"",IF(E166=0,"",IF(OR(E166=$U$1,E166=$V$1,E167=$U$1,E167=$V$1,E168=$U$1,E168=$V$1),0,1)))</f>
        <v/>
      </c>
      <c r="Y166" s="128" t="str">
        <f>IF($A166&gt;='FG_243way_Regular Symbol'!H$16,"",IF(F166=0,"",IF(OR(F166=$U$1,F166=$V$1,F167=$U$1,F167=$V$1,F168=$U$1,F168=$V$1),0,1)))</f>
        <v/>
      </c>
      <c r="AA166" s="342" t="str">
        <f>IF($A166&gt;='FG_243way_Regular Symbol'!D$16,"",IF(B166=0,"",IF(OR(B166=$AA$1,B166=$AB$1,B167=$AA$1,B167=$AB$1,B168=$AA$1,,B168=$AB$1),0,1)))</f>
        <v/>
      </c>
      <c r="AB166" s="2" t="str">
        <f>IF($A166&gt;='FG_243way_Regular Symbol'!E$16,"",IF(C166=0,"",IF(OR(C166=$AA$1,C166=$AB$1,C167=$AA$1,C167=$AB$1,C168=$AA$1,,C168=$AB$1),0,1)))</f>
        <v/>
      </c>
      <c r="AC166" s="2" t="str">
        <f>IF($A166&gt;='FG_243way_Regular Symbol'!F$16,"",IF(D166=0,"",IF(OR(D166=$AA$1,D166=$AB$1,D167=$AA$1,D167=$AB$1,D168=$AA$1,,D168=$AB$1),0,1)))</f>
        <v/>
      </c>
      <c r="AD166" s="2" t="str">
        <f>IF($A166&gt;='FG_243way_Regular Symbol'!G$16,"",IF(E166=0,"",IF(OR(E166=$AA$1,E166=$AB$1,E167=$AA$1,E167=$AB$1,E168=$AA$1,,E168=$AB$1),0,1)))</f>
        <v/>
      </c>
      <c r="AE166" s="128" t="str">
        <f>IF($A166&gt;='FG_243way_Regular Symbol'!H$16,"",IF(F166=0,"",IF(OR(F166=$AA$1,F166=$AB$1,F167=$AA$1,F167=$AB$1,F168=$AA$1,,F168=$AB$1),0,1)))</f>
        <v/>
      </c>
      <c r="AG166" s="342" t="str">
        <f>IF($A166&gt;='FG_243way_Regular Symbol'!D$16,"",IF(B166=0,"",IF(OR(B166=$AG$1,B166=$AH$1,B167=$AG$1,B167=$AH$1,B168=$AG$1,B168=$AH$1),0,1)))</f>
        <v/>
      </c>
      <c r="AH166" s="2" t="str">
        <f>IF($A166&gt;='FG_243way_Regular Symbol'!E$16,"",IF(C166=0,"",IF(OR(C166=$AG$1,C166=$AH$1,C167=$AG$1,C167=$AH$1,C168=$AG$1,C168=$AH$1),0,1)))</f>
        <v/>
      </c>
      <c r="AI166" s="2" t="str">
        <f>IF($A166&gt;='FG_243way_Regular Symbol'!F$16,"",IF(D166=0,"",IF(OR(D166=$AG$1,D166=$AH$1,D167=$AG$1,D167=$AH$1,D168=$AG$1,D168=$AH$1),0,1)))</f>
        <v/>
      </c>
      <c r="AJ166" s="2" t="str">
        <f>IF($A166&gt;='FG_243way_Regular Symbol'!G$16,"",IF(E166=0,"",IF(OR(E166=$AG$1,E166=$AH$1,E167=$AG$1,E167=$AH$1,E168=$AG$1,E168=$AH$1),0,1)))</f>
        <v/>
      </c>
      <c r="AK166" s="128" t="str">
        <f>IF($A166&gt;='FG_243way_Regular Symbol'!H$16,"",IF(F166=0,"",IF(OR(F166=$AG$1,F166=$AH$1,F167=$AG$1,F167=$AH$1,F168=$AG$1,F168=$AH$1),0,1)))</f>
        <v/>
      </c>
      <c r="AM166" s="342" t="str">
        <f>IF($A166&gt;='FG_243way_Regular Symbol'!D$16,"",IF(B166=0,"",IF(OR(B166=$AM$1,B166=$AN$1,B167=$AM$1,B167=$AN$1,B168=$AM$1,B168=$AN$1),0,1)))</f>
        <v/>
      </c>
      <c r="AN166" s="2" t="str">
        <f>IF($A166&gt;='FG_243way_Regular Symbol'!E$16,"",IF(C166=0,"",IF(OR(C166=$AM$1,C166=$AN$1,C167=$AM$1,C167=$AN$1,C168=$AM$1,C168=$AN$1),0,1)))</f>
        <v/>
      </c>
      <c r="AO166" s="2" t="str">
        <f>IF($A166&gt;='FG_243way_Regular Symbol'!F$16,"",IF(D166=0,"",IF(OR(D166=$AM$1,D166=$AN$1,D167=$AM$1,D167=$AN$1,D168=$AM$1,D168=$AN$1),0,1)))</f>
        <v/>
      </c>
      <c r="AP166" s="2" t="str">
        <f>IF($A166&gt;='FG_243way_Regular Symbol'!G$16,"",IF(E166=0,"",IF(OR(E166=$AM$1,E166=$AN$1,E167=$AM$1,E167=$AN$1,E168=$AM$1,E168=$AN$1),0,1)))</f>
        <v/>
      </c>
      <c r="AQ166" s="128" t="str">
        <f>IF($A166&gt;='FG_243way_Regular Symbol'!H$16,"",IF(F166=0,"",IF(OR(F166=$AM$1,F166=$AN$1,F167=$AM$1,F167=$AN$1,F168=$AM$1,F168=$AN$1),0,1)))</f>
        <v/>
      </c>
      <c r="AS166" s="342" t="str">
        <f>IF($A166&gt;='FG_243way_Regular Symbol'!D$16,"",IF(B166=0,"",IF(OR(B166=$AM$1,B166=$AT$1,B167=$AM$1,B167=$AT$1,B168=$AM$1,B168=$AT$1),0,1)))</f>
        <v/>
      </c>
      <c r="AT166" s="2" t="str">
        <f>IF($A166&gt;='FG_243way_Regular Symbol'!E$16,"",IF(C166=0,"",IF(OR(C166=$AM$1,C166=$AT$1,C167=$AM$1,C167=$AT$1,C168=$AM$1,C168=$AT$1),0,1)))</f>
        <v/>
      </c>
      <c r="AU166" s="2" t="str">
        <f>IF($A166&gt;='FG_243way_Regular Symbol'!F$16,"",IF(D166=0,"",IF(OR(D166=$AM$1,D166=$AT$1,D167=$AM$1,D167=$AT$1,D168=$AM$1,D168=$AT$1),0,1)))</f>
        <v/>
      </c>
      <c r="AV166" s="2" t="str">
        <f>IF($A166&gt;='FG_243way_Regular Symbol'!G$16,"",IF(E166=0,"",IF(OR(E166=$AM$1,E166=$AT$1,E167=$AM$1,E167=$AT$1,E168=$AM$1,E168=$AT$1),0,1)))</f>
        <v/>
      </c>
      <c r="AW166" s="128" t="str">
        <f>IF($A166&gt;='FG_243way_Regular Symbol'!H$16,"",IF(F166=0,"",IF(OR(F166=$AM$1,F166=$AT$1,F167=$AM$1,F167=$AT$1,F168=$AM$1,F168=$AT$1),0,1)))</f>
        <v/>
      </c>
      <c r="AY166" s="342" t="str">
        <f>IF($A166&gt;='FG_243way_Regular Symbol'!D$16,"",IF(B166=0,"",IF(OR(B166=$AM$1,B166=$AZ$1,B167=$AM$1,B167=$AZ$1,B168=$AM$1,B168=$AZ$1),0,1)))</f>
        <v/>
      </c>
      <c r="AZ166" s="2" t="str">
        <f>IF($A166&gt;='FG_243way_Regular Symbol'!E$16,"",IF(C166=0,"",IF(OR(C166=$AM$1,C166=$AZ$1,C167=$AM$1,C167=$AZ$1,C168=$AM$1,C168=$AZ$1),0,1)))</f>
        <v/>
      </c>
      <c r="BA166" s="2" t="str">
        <f>IF($A166&gt;='FG_243way_Regular Symbol'!F$16,"",IF(D166=0,"",IF(OR(D166=$AM$1,D166=$AZ$1,D167=$AM$1,D167=$AZ$1,D168=$AM$1,D168=$AZ$1),0,1)))</f>
        <v/>
      </c>
      <c r="BB166" s="2" t="str">
        <f>IF($A166&gt;='FG_243way_Regular Symbol'!G$16,"",IF(E166=0,"",IF(OR(E166=$AM$1,E166=$AZ$1,E167=$AM$1,E167=$AZ$1,E168=$AM$1,E168=$AZ$1),0,1)))</f>
        <v/>
      </c>
      <c r="BC166" s="128" t="str">
        <f>IF($A166&gt;='FG_243way_Regular Symbol'!H$16,"",IF(F166=0,"",IF(OR(F166=$AM$1,F166=$AZ$1,F167=$AM$1,F167=$AZ$1,F168=$AM$1,F168=$AZ$1),0,1)))</f>
        <v/>
      </c>
      <c r="BE166" s="342"/>
      <c r="BF166" s="2"/>
      <c r="BG166" s="2" t="str">
        <f>IF($A166&gt;='FG_243way_Regular Symbol'!F$16,"",IF(D166=0,"",COUNTIF(D166:D168,$BF$1)))</f>
        <v/>
      </c>
      <c r="BH166" s="2" t="str">
        <f>IF($A166&gt;='FG_243way_Regular Symbol'!G$16,"",IF(E166=0,"",COUNTIF(E166:E168,$BF$1)))</f>
        <v/>
      </c>
      <c r="BI166" s="2" t="str">
        <f>IF($A166&gt;='FG_243way_Regular Symbol'!H$16,"",IF(F166=0,"",COUNTIF(F166:F168,$BF$1)))</f>
        <v/>
      </c>
      <c r="BK166" s="342"/>
      <c r="BL166" s="2"/>
      <c r="BM166" s="2" t="str">
        <f>IF($A166&gt;='FG_243way_Regular Symbol'!F$16,"",IF(D166=0,"",IF(OR(D166=$AM$1,D166=$BL$1,D167=$AM$1,D167=$BL$1,D168=$AM$1,D168=$BL$1),0,1)))</f>
        <v/>
      </c>
      <c r="BN166" s="2" t="str">
        <f>IF($A166&gt;='FG_243way_Regular Symbol'!G$16,"",IF(E166=0,"",IF(OR(E166=$AM$1,E166=$BL$1,E167=$AM$1,E167=$BL$1,E168=$AM$1,E168=$BL$1),0,1)))</f>
        <v/>
      </c>
      <c r="BO166" s="128" t="str">
        <f>IF($A166&gt;='FG_243way_Regular Symbol'!H$16,"",IF(F166=0,"",IF(OR(F166=$AM$1,F166=$BL$1,F167=$AM$1,F167=$BL$1,F168=$AM$1,F168=$BL$1),0,1)))</f>
        <v/>
      </c>
      <c r="BQ166" s="2" t="str">
        <f>IF($A166&gt;='FG_243way_Regular Symbol'!D$16,"",IF(B166=0,"",IF(OR(B166=$BQ$1,B166=$BR$1,B167=$BQ$1,B167=$BR$1,B168=$BQ$1,B168=$BR$1),0,1)))</f>
        <v/>
      </c>
      <c r="BR166" s="2" t="str">
        <f>IF($A166&gt;='FG_243way_Regular Symbol'!E$16,"",IF(C166=0,"",IF(OR(C166=$BQ$1,C166=$BR$1,C167=$BQ$1,C167=$BR$1,C168=$BQ$1,C168=$BR$1),0,1)))</f>
        <v/>
      </c>
      <c r="BS166" s="2" t="str">
        <f>IF($A166&gt;='FG_243way_Regular Symbol'!F$16,"",IF(D166=0,"",IF(OR(D166=$BQ$1,D166=$BR$1,D167=$BQ$1,D167=$BR$1,D168=$BQ$1,D168=$BR$1),0,1)))</f>
        <v/>
      </c>
      <c r="BT166" s="2" t="str">
        <f>IF($A166&gt;='FG_243way_Regular Symbol'!G$16,"",IF(E166=0,"",IF(OR(E166=$BQ$1,E166=$BR$1,E167=$BQ$1,E167=$BR$1,E168=$BQ$1,E168=$BR$1),0,1)))</f>
        <v/>
      </c>
      <c r="BU166" s="2" t="str">
        <f>IF($A166&gt;='FG_243way_Regular Symbol'!H$16,"",IF(F166=0,"",IF(OR(F166=$BQ$1,F166=$BR$1,F167=$BQ$1,F167=$BR$1,F168=$BQ$1,F168=$BR$1),0,1)))</f>
        <v/>
      </c>
      <c r="BW166" s="2" t="str">
        <f>IF($A166&gt;='FG_243way_Regular Symbol'!D$16,"",IF(B166=0,"",IF(OR(B166=$BW$1,B167=$BW$1,B168=$BW$1,B166=$BX$1,B167=$BX$1,B168=$BX$1),0,1)))</f>
        <v/>
      </c>
      <c r="BX166" s="2" t="str">
        <f>IF($A166&gt;='FG_243way_Regular Symbol'!E$16,"",IF(C166=0,"",IF(OR(C166=$BW$1,C167=$BW$1,C168=$BW$1,C166=$BX$1,C167=$BX$1,C168=$BX$1),0,1)))</f>
        <v/>
      </c>
      <c r="BY166" s="2" t="str">
        <f>IF($A166&gt;='FG_243way_Regular Symbol'!F$16,"",IF(D166=0,"",IF(OR(D166=$BW$1,D167=$BW$1,D168=$BW$1,D166=$BX$1,D167=$BX$1,D168=$BX$1),0,1)))</f>
        <v/>
      </c>
      <c r="BZ166" s="2" t="str">
        <f>IF($A166&gt;='FG_243way_Regular Symbol'!G$16,"",IF(E166=0,"",IF(OR(E166=$BW$1,E167=$BW$1,E168=$BW$1,E166=$BX$1,E167=$BX$1,E168=$BX$1),0,1)))</f>
        <v/>
      </c>
      <c r="CA166" s="2" t="str">
        <f>IF($A166&gt;='FG_243way_Regular Symbol'!H$16,"",IF(F166=0,"",IF(OR(F166=$BW$1,F167=$BW$1,F168=$BW$1,F166=$BX$1,F167=$BX$1,F168=$BX$1),0,1)))</f>
        <v/>
      </c>
      <c r="CC166" s="2" t="str">
        <f>IF($A166&gt;='FG_243way_Regular Symbol'!D$16,"",IF(B166=0,"",IF(OR(B166=$BW$1,B167=$BW$1,B168=$BW$1,B166=$CD$1,B167=$CD$1,B168=$CD$1),0,1)))</f>
        <v/>
      </c>
      <c r="CD166" s="2" t="str">
        <f>IF($A166&gt;='FG_243way_Regular Symbol'!E$16,"",IF(C166=0,"",IF(OR(C166=$BW$1,C167=$BW$1,C168=$BW$1,C166=$CD$1,C167=$CD$1,C168=$CD$1),0,1)))</f>
        <v/>
      </c>
      <c r="CE166" s="2" t="str">
        <f>IF($A166&gt;='FG_243way_Regular Symbol'!F$16,"",IF(D166=0,"",IF(OR(D166=$BW$1,D167=$BW$1,D168=$BW$1,D166=$CD$1,D167=$CD$1,D168=$CD$1),0,1)))</f>
        <v/>
      </c>
      <c r="CF166" s="2" t="str">
        <f>IF($A166&gt;='FG_243way_Regular Symbol'!G$16,"",IF(E166=0,"",IF(OR(E166=$BW$1,E167=$BW$1,E168=$BW$1,E166=$CD$1,E167=$CD$1,E168=$CD$1),0,1)))</f>
        <v/>
      </c>
      <c r="CG166" s="2" t="str">
        <f>IF($A166&gt;='FG_243way_Regular Symbol'!H$16,"",IF(F166=0,"",IF(OR(F166=$BW$1,F167=$BW$1,F168=$BW$1,F166=$CD$1,F167=$CD$1,F168=$CD$1),0,1)))</f>
        <v/>
      </c>
      <c r="CI166" s="2" t="str">
        <f>IF($A166&gt;='FG_243way_Regular Symbol'!D$16,"",IF(B166=0,"",IF(OR(B166=$BW$1,B167=$BW$1,B168=$BW$1,B166=$CJ$1,B167=$CJ$1,B168=$CJ$1),0,1)))</f>
        <v/>
      </c>
      <c r="CJ166" s="2" t="str">
        <f>IF($A166&gt;='FG_243way_Regular Symbol'!E$16,"",IF(C166=0,"",IF(OR(C166=$BW$1,C167=$BW$1,C168=$BW$1,C166=$CJ$1,C167=$CJ$1,C168=$CJ$1),0,1)))</f>
        <v/>
      </c>
      <c r="CK166" s="2" t="str">
        <f>IF($A166&gt;='FG_243way_Regular Symbol'!F$16,"",IF(D166=0,"",IF(OR(D166=$BW$1,D167=$BW$1,D168=$BW$1,D166=$CJ$1,D167=$CJ$1,D168=$CJ$1),0,1)))</f>
        <v/>
      </c>
      <c r="CL166" s="2" t="str">
        <f>IF($A166&gt;='FG_243way_Regular Symbol'!G$16,"",IF(E166=0,"",IF(OR(E166=$BW$1,E167=$BW$1,E168=$BW$1,E166=$CJ$1,E167=$CJ$1,E168=$CJ$1),0,1)))</f>
        <v/>
      </c>
      <c r="CM166" s="2" t="str">
        <f>IF($A166&gt;='FG_243way_Regular Symbol'!H$16,"",IF(F166=0,"",IF(OR(F166=$BW$1,F167=$BW$1,F168=$BW$1,F166=$CJ$1,F167=$CJ$1,F168=$CJ$1),0,1)))</f>
        <v/>
      </c>
      <c r="CO166" s="2" t="str">
        <f>IF($A166&gt;='FG_243way_Regular Symbol'!D$16,"",IF(B166=0,"",IF(OR(B166=$BW$1,B167=$BW$1,B168=$BW$1,B166=$CP$1,B167=$CP$1,B168=$CP$1),0,1)))</f>
        <v/>
      </c>
      <c r="CP166" s="2" t="str">
        <f>IF($A166&gt;='FG_243way_Regular Symbol'!E$16,"",IF(C166=0,"",IF(OR(C166=$BW$1,C167=$BW$1,C168=$BW$1,C166=$CP$1,C167=$CP$1,C168=$CP$1),0,1)))</f>
        <v/>
      </c>
      <c r="CQ166" s="2" t="str">
        <f>IF($A166&gt;='FG_243way_Regular Symbol'!F$16,"",IF(D166=0,"",IF(OR(D166=$BW$1,D167=$BW$1,D168=$BW$1,D166=$CP$1,D167=$CP$1,D168=$CP$1),0,1)))</f>
        <v/>
      </c>
      <c r="CR166" s="2" t="str">
        <f>IF($A166&gt;='FG_243way_Regular Symbol'!G$16,"",IF(E166=0,"",IF(OR(E166=$BW$1,E167=$BW$1,E168=$BW$1,E166=$CP$1,E167=$CP$1,E168=$CP$1),0,1)))</f>
        <v/>
      </c>
      <c r="CS166" s="2" t="str">
        <f>IF($A166&gt;='FG_243way_Regular Symbol'!H$16,"",IF(F166=0,"",IF(OR(F166=$BW$1,F167=$BW$1,F168=$BW$1,F166=$CP$1,F167=$CP$1,F168=$CP$1),0,1)))</f>
        <v/>
      </c>
      <c r="CU166" s="2" t="str">
        <f>IF($A166&gt;='FG_243way_Regular Symbol'!D$16,"",IF(B166=0,"",IF(OR(B166=$BW$1,B167=$BW$1,B168=$BW$1,B166=$CV$1,B167=$CV$1,B168=$CV$1),0,1)))</f>
        <v/>
      </c>
      <c r="CV166" s="2" t="str">
        <f>IF($A166&gt;='FG_243way_Regular Symbol'!E$16,"",IF(C166=0,"",IF(OR(C166=$BW$1,C167=$BW$1,C168=$BW$1,C166=$CV$1,C167=$CV$1,C168=$CV$1),0,1)))</f>
        <v/>
      </c>
      <c r="CW166" s="2" t="str">
        <f>IF($A166&gt;='FG_243way_Regular Symbol'!F$16,"",IF(D166=0,"",IF(OR(D166=$BW$1,D167=$BW$1,D168=$BW$1,D166=$CV$1,D167=$CV$1,D168=$CV$1),0,1)))</f>
        <v/>
      </c>
      <c r="CX166" s="2" t="str">
        <f>IF($A166&gt;='FG_243way_Regular Symbol'!G$16,"",IF(E166=0,"",IF(OR(E166=$BW$1,E167=$BW$1,E168=$BW$1,E166=$CV$1,E167=$CV$1,E168=$CV$1),0,1)))</f>
        <v/>
      </c>
      <c r="CY166" s="2" t="str">
        <f>IF($A166&gt;='FG_243way_Regular Symbol'!H$16,"",IF(F166=0,"",IF(OR(F166=$BW$1,F167=$BW$1,F168=$BW$1,F166=$CV$1,F167=$CV$1,F168=$CV$1),0,1)))</f>
        <v/>
      </c>
    </row>
    <row r="167" spans="1:103">
      <c r="A167" s="341">
        <f>IF('FG_243way_Regular Symbol'!L166="","",'FG_243way_Regular Symbol'!L166)</f>
        <v>163</v>
      </c>
      <c r="B167" s="184" t="str">
        <f>IF('FG_243way_Regular Symbol'!M166="",
IF($A167-'FG_243way_Regular Symbol'!D$16&gt;='FG_243way_RegularＸ_W()'!B$2-1,"",VLOOKUP($A167-'FG_243way_Regular Symbol'!D$16,'FG_243way_Regular Symbol'!$L$3:$Q$99,'FG_243way_RegularＸ_W()'!B$3+1,FALSE)),
'FG_243way_Regular Symbol'!M166)</f>
        <v/>
      </c>
      <c r="C167" s="184" t="str">
        <f>IF('FG_243way_Regular Symbol'!N166="",
IF($A167-'FG_243way_Regular Symbol'!E$16&gt;='FG_243way_RegularＸ_W()'!C$2-1,"",VLOOKUP($A167-'FG_243way_Regular Symbol'!E$16,'FG_243way_Regular Symbol'!$L$3:$Q$99,'FG_243way_RegularＸ_W()'!C$3+1,FALSE)),
'FG_243way_Regular Symbol'!N166)</f>
        <v/>
      </c>
      <c r="D167" s="184" t="str">
        <f>IF('FG_243way_Regular Symbol'!O166="",
IF($A167-'FG_243way_Regular Symbol'!F$16&gt;='FG_243way_RegularＸ_W()'!D$2-1,"",VLOOKUP($A167-'FG_243way_Regular Symbol'!F$16,'FG_243way_Regular Symbol'!$L$3:$Q$99,'FG_243way_RegularＸ_W()'!D$3+1,FALSE)),
'FG_243way_Regular Symbol'!O166)</f>
        <v/>
      </c>
      <c r="E167" s="184" t="str">
        <f>IF('FG_243way_Regular Symbol'!P166="",
IF($A167-'FG_243way_Regular Symbol'!G$16&gt;='FG_243way_RegularＸ_W()'!E$2-1,"",VLOOKUP($A167-'FG_243way_Regular Symbol'!G$16,'FG_243way_Regular Symbol'!$L$3:$Q$99,'FG_243way_RegularＸ_W()'!E$3+1,FALSE)),
'FG_243way_Regular Symbol'!P166)</f>
        <v/>
      </c>
      <c r="F167" s="358" t="str">
        <f>IF('FG_243way_Regular Symbol'!Q166="",
IF($A167-'FG_243way_Regular Symbol'!H$16&gt;='FG_243way_RegularＸ_W()'!F$2-1,"",VLOOKUP($A167-'FG_243way_Regular Symbol'!H$16,'FG_243way_Regular Symbol'!$L$3:$Q$99,'FG_243way_RegularＸ_W()'!F$3+1,FALSE)),
'FG_243way_Regular Symbol'!Q166)</f>
        <v/>
      </c>
      <c r="O167" s="342" t="str">
        <f>IF($A167&gt;='FG_243way_Regular Symbol'!D$16,"",IF(B167=0,"",IF(OR(B167=$O$1,B167=$P$1,B168=$O$1,B168=$P$1,B169=$O$1,B169=$P$1),0,1)))</f>
        <v/>
      </c>
      <c r="P167" s="2" t="str">
        <f>IF($A167&gt;='FG_243way_Regular Symbol'!E$16,"",IF(C167=0,"",IF(OR(C167=$O$1,C167=$P$1,C168=$O$1,C168=$P$1,C169=$O$1,C169=$P$1),0,1)))</f>
        <v/>
      </c>
      <c r="Q167" s="2" t="str">
        <f>IF($A167&gt;='FG_243way_Regular Symbol'!F$16,"",IF(D167=0,"",IF(OR(D167=$O$1,D167=$P$1,D168=$O$1,D168=$P$1,D169=$O$1,D169=$P$1),0,1)))</f>
        <v/>
      </c>
      <c r="R167" s="2" t="str">
        <f>IF($A167&gt;='FG_243way_Regular Symbol'!G$16,"",IF(E167=0,"",IF(OR(E167=$O$1,E167=$P$1,E168=$O$1,E168=$P$1,E169=$O$1,E169=$P$1),0,1)))</f>
        <v/>
      </c>
      <c r="S167" s="128" t="str">
        <f>IF($A167&gt;='FG_243way_Regular Symbol'!H$16,"",IF(F167=0,"",IF(OR(F167=$O$1,F167=$P$1,F168=$O$1,F168=$P$1,F169=$O$1,F169=$P$1),0,1)))</f>
        <v/>
      </c>
      <c r="U167" s="342" t="str">
        <f>IF($A167&gt;='FG_243way_Regular Symbol'!D$16,"",IF(B167=0,"",IF(OR(B167=$U$1,B167=$V$1,B168=$U$1,B168=$V$1,B169=$U$1,B169=$V$1),0,1)))</f>
        <v/>
      </c>
      <c r="V167" s="2" t="str">
        <f>IF($A167&gt;='FG_243way_Regular Symbol'!E$16,"",IF(C167=0,"",IF(OR(C167=$U$1,C167=$V$1,C168=$U$1,C168=$V$1,C169=$U$1,C169=$V$1),0,1)))</f>
        <v/>
      </c>
      <c r="W167" s="2" t="str">
        <f>IF($A167&gt;='FG_243way_Regular Symbol'!F$16,"",IF(D167=0,"",IF(OR(D167=$U$1,D167=$V$1,D168=$U$1,D168=$V$1,D169=$U$1,D169=$V$1),0,1)))</f>
        <v/>
      </c>
      <c r="X167" s="2" t="str">
        <f>IF($A167&gt;='FG_243way_Regular Symbol'!G$16,"",IF(E167=0,"",IF(OR(E167=$U$1,E167=$V$1,E168=$U$1,E168=$V$1,E169=$U$1,E169=$V$1),0,1)))</f>
        <v/>
      </c>
      <c r="Y167" s="128" t="str">
        <f>IF($A167&gt;='FG_243way_Regular Symbol'!H$16,"",IF(F167=0,"",IF(OR(F167=$U$1,F167=$V$1,F168=$U$1,F168=$V$1,F169=$U$1,F169=$V$1),0,1)))</f>
        <v/>
      </c>
      <c r="AA167" s="342" t="str">
        <f>IF($A167&gt;='FG_243way_Regular Symbol'!D$16,"",IF(B167=0,"",IF(OR(B167=$AA$1,B167=$AB$1,B168=$AA$1,B168=$AB$1,B169=$AA$1,,B169=$AB$1),0,1)))</f>
        <v/>
      </c>
      <c r="AB167" s="2" t="str">
        <f>IF($A167&gt;='FG_243way_Regular Symbol'!E$16,"",IF(C167=0,"",IF(OR(C167=$AA$1,C167=$AB$1,C168=$AA$1,C168=$AB$1,C169=$AA$1,,C169=$AB$1),0,1)))</f>
        <v/>
      </c>
      <c r="AC167" s="2" t="str">
        <f>IF($A167&gt;='FG_243way_Regular Symbol'!F$16,"",IF(D167=0,"",IF(OR(D167=$AA$1,D167=$AB$1,D168=$AA$1,D168=$AB$1,D169=$AA$1,,D169=$AB$1),0,1)))</f>
        <v/>
      </c>
      <c r="AD167" s="2" t="str">
        <f>IF($A167&gt;='FG_243way_Regular Symbol'!G$16,"",IF(E167=0,"",IF(OR(E167=$AA$1,E167=$AB$1,E168=$AA$1,E168=$AB$1,E169=$AA$1,,E169=$AB$1),0,1)))</f>
        <v/>
      </c>
      <c r="AE167" s="128" t="str">
        <f>IF($A167&gt;='FG_243way_Regular Symbol'!H$16,"",IF(F167=0,"",IF(OR(F167=$AA$1,F167=$AB$1,F168=$AA$1,F168=$AB$1,F169=$AA$1,,F169=$AB$1),0,1)))</f>
        <v/>
      </c>
      <c r="AG167" s="342" t="str">
        <f>IF($A167&gt;='FG_243way_Regular Symbol'!D$16,"",IF(B167=0,"",IF(OR(B167=$AG$1,B167=$AH$1,B168=$AG$1,B168=$AH$1,B169=$AG$1,B169=$AH$1),0,1)))</f>
        <v/>
      </c>
      <c r="AH167" s="2" t="str">
        <f>IF($A167&gt;='FG_243way_Regular Symbol'!E$16,"",IF(C167=0,"",IF(OR(C167=$AG$1,C167=$AH$1,C168=$AG$1,C168=$AH$1,C169=$AG$1,C169=$AH$1),0,1)))</f>
        <v/>
      </c>
      <c r="AI167" s="2" t="str">
        <f>IF($A167&gt;='FG_243way_Regular Symbol'!F$16,"",IF(D167=0,"",IF(OR(D167=$AG$1,D167=$AH$1,D168=$AG$1,D168=$AH$1,D169=$AG$1,D169=$AH$1),0,1)))</f>
        <v/>
      </c>
      <c r="AJ167" s="2" t="str">
        <f>IF($A167&gt;='FG_243way_Regular Symbol'!G$16,"",IF(E167=0,"",IF(OR(E167=$AG$1,E167=$AH$1,E168=$AG$1,E168=$AH$1,E169=$AG$1,E169=$AH$1),0,1)))</f>
        <v/>
      </c>
      <c r="AK167" s="128" t="str">
        <f>IF($A167&gt;='FG_243way_Regular Symbol'!H$16,"",IF(F167=0,"",IF(OR(F167=$AG$1,F167=$AH$1,F168=$AG$1,F168=$AH$1,F169=$AG$1,F169=$AH$1),0,1)))</f>
        <v/>
      </c>
      <c r="AM167" s="342" t="str">
        <f>IF($A167&gt;='FG_243way_Regular Symbol'!D$16,"",IF(B167=0,"",IF(OR(B167=$AM$1,B167=$AN$1,B168=$AM$1,B168=$AN$1,B169=$AM$1,B169=$AN$1),0,1)))</f>
        <v/>
      </c>
      <c r="AN167" s="2" t="str">
        <f>IF($A167&gt;='FG_243way_Regular Symbol'!E$16,"",IF(C167=0,"",IF(OR(C167=$AM$1,C167=$AN$1,C168=$AM$1,C168=$AN$1,C169=$AM$1,C169=$AN$1),0,1)))</f>
        <v/>
      </c>
      <c r="AO167" s="2" t="str">
        <f>IF($A167&gt;='FG_243way_Regular Symbol'!F$16,"",IF(D167=0,"",IF(OR(D167=$AM$1,D167=$AN$1,D168=$AM$1,D168=$AN$1,D169=$AM$1,D169=$AN$1),0,1)))</f>
        <v/>
      </c>
      <c r="AP167" s="2" t="str">
        <f>IF($A167&gt;='FG_243way_Regular Symbol'!G$16,"",IF(E167=0,"",IF(OR(E167=$AM$1,E167=$AN$1,E168=$AM$1,E168=$AN$1,E169=$AM$1,E169=$AN$1),0,1)))</f>
        <v/>
      </c>
      <c r="AQ167" s="128" t="str">
        <f>IF($A167&gt;='FG_243way_Regular Symbol'!H$16,"",IF(F167=0,"",IF(OR(F167=$AM$1,F167=$AN$1,F168=$AM$1,F168=$AN$1,F169=$AM$1,F169=$AN$1),0,1)))</f>
        <v/>
      </c>
      <c r="AS167" s="342" t="str">
        <f>IF($A167&gt;='FG_243way_Regular Symbol'!D$16,"",IF(B167=0,"",IF(OR(B167=$AM$1,B167=$AT$1,B168=$AM$1,B168=$AT$1,B169=$AM$1,B169=$AT$1),0,1)))</f>
        <v/>
      </c>
      <c r="AT167" s="2" t="str">
        <f>IF($A167&gt;='FG_243way_Regular Symbol'!E$16,"",IF(C167=0,"",IF(OR(C167=$AM$1,C167=$AT$1,C168=$AM$1,C168=$AT$1,C169=$AM$1,C169=$AT$1),0,1)))</f>
        <v/>
      </c>
      <c r="AU167" s="2" t="str">
        <f>IF($A167&gt;='FG_243way_Regular Symbol'!F$16,"",IF(D167=0,"",IF(OR(D167=$AM$1,D167=$AT$1,D168=$AM$1,D168=$AT$1,D169=$AM$1,D169=$AT$1),0,1)))</f>
        <v/>
      </c>
      <c r="AV167" s="2" t="str">
        <f>IF($A167&gt;='FG_243way_Regular Symbol'!G$16,"",IF(E167=0,"",IF(OR(E167=$AM$1,E167=$AT$1,E168=$AM$1,E168=$AT$1,E169=$AM$1,E169=$AT$1),0,1)))</f>
        <v/>
      </c>
      <c r="AW167" s="128" t="str">
        <f>IF($A167&gt;='FG_243way_Regular Symbol'!H$16,"",IF(F167=0,"",IF(OR(F167=$AM$1,F167=$AT$1,F168=$AM$1,F168=$AT$1,F169=$AM$1,F169=$AT$1),0,1)))</f>
        <v/>
      </c>
      <c r="AY167" s="342" t="str">
        <f>IF($A167&gt;='FG_243way_Regular Symbol'!D$16,"",IF(B167=0,"",IF(OR(B167=$AM$1,B167=$AZ$1,B168=$AM$1,B168=$AZ$1,B169=$AM$1,B169=$AZ$1),0,1)))</f>
        <v/>
      </c>
      <c r="AZ167" s="2" t="str">
        <f>IF($A167&gt;='FG_243way_Regular Symbol'!E$16,"",IF(C167=0,"",IF(OR(C167=$AM$1,C167=$AZ$1,C168=$AM$1,C168=$AZ$1,C169=$AM$1,C169=$AZ$1),0,1)))</f>
        <v/>
      </c>
      <c r="BA167" s="2" t="str">
        <f>IF($A167&gt;='FG_243way_Regular Symbol'!F$16,"",IF(D167=0,"",IF(OR(D167=$AM$1,D167=$AZ$1,D168=$AM$1,D168=$AZ$1,D169=$AM$1,D169=$AZ$1),0,1)))</f>
        <v/>
      </c>
      <c r="BB167" s="2" t="str">
        <f>IF($A167&gt;='FG_243way_Regular Symbol'!G$16,"",IF(E167=0,"",IF(OR(E167=$AM$1,E167=$AZ$1,E168=$AM$1,E168=$AZ$1,E169=$AM$1,E169=$AZ$1),0,1)))</f>
        <v/>
      </c>
      <c r="BC167" s="128" t="str">
        <f>IF($A167&gt;='FG_243way_Regular Symbol'!H$16,"",IF(F167=0,"",IF(OR(F167=$AM$1,F167=$AZ$1,F168=$AM$1,F168=$AZ$1,F169=$AM$1,F169=$AZ$1),0,1)))</f>
        <v/>
      </c>
      <c r="BE167" s="342"/>
      <c r="BF167" s="2"/>
      <c r="BG167" s="2" t="str">
        <f>IF($A167&gt;='FG_243way_Regular Symbol'!F$16,"",IF(D167=0,"",COUNTIF(D167:D169,$BF$1)))</f>
        <v/>
      </c>
      <c r="BH167" s="2" t="str">
        <f>IF($A167&gt;='FG_243way_Regular Symbol'!G$16,"",IF(E167=0,"",COUNTIF(E167:E169,$BF$1)))</f>
        <v/>
      </c>
      <c r="BI167" s="2" t="str">
        <f>IF($A167&gt;='FG_243way_Regular Symbol'!H$16,"",IF(F167=0,"",COUNTIF(F167:F169,$BF$1)))</f>
        <v/>
      </c>
      <c r="BK167" s="342"/>
      <c r="BL167" s="2"/>
      <c r="BM167" s="2" t="str">
        <f>IF($A167&gt;='FG_243way_Regular Symbol'!F$16,"",IF(D167=0,"",IF(OR(D167=$AM$1,D167=$BL$1,D168=$AM$1,D168=$BL$1,D169=$AM$1,D169=$BL$1),0,1)))</f>
        <v/>
      </c>
      <c r="BN167" s="2" t="str">
        <f>IF($A167&gt;='FG_243way_Regular Symbol'!G$16,"",IF(E167=0,"",IF(OR(E167=$AM$1,E167=$BL$1,E168=$AM$1,E168=$BL$1,E169=$AM$1,E169=$BL$1),0,1)))</f>
        <v/>
      </c>
      <c r="BO167" s="128" t="str">
        <f>IF($A167&gt;='FG_243way_Regular Symbol'!H$16,"",IF(F167=0,"",IF(OR(F167=$AM$1,F167=$BL$1,F168=$AM$1,F168=$BL$1,F169=$AM$1,F169=$BL$1),0,1)))</f>
        <v/>
      </c>
      <c r="BQ167" s="2" t="str">
        <f>IF($A167&gt;='FG_243way_Regular Symbol'!D$16,"",IF(B167=0,"",IF(OR(B167=$BQ$1,B167=$BR$1,B168=$BQ$1,B168=$BR$1,B169=$BQ$1,B169=$BR$1),0,1)))</f>
        <v/>
      </c>
      <c r="BR167" s="2" t="str">
        <f>IF($A167&gt;='FG_243way_Regular Symbol'!E$16,"",IF(C167=0,"",IF(OR(C167=$BQ$1,C167=$BR$1,C168=$BQ$1,C168=$BR$1,C169=$BQ$1,C169=$BR$1),0,1)))</f>
        <v/>
      </c>
      <c r="BS167" s="2" t="str">
        <f>IF($A167&gt;='FG_243way_Regular Symbol'!F$16,"",IF(D167=0,"",IF(OR(D167=$BQ$1,D167=$BR$1,D168=$BQ$1,D168=$BR$1,D169=$BQ$1,D169=$BR$1),0,1)))</f>
        <v/>
      </c>
      <c r="BT167" s="2" t="str">
        <f>IF($A167&gt;='FG_243way_Regular Symbol'!G$16,"",IF(E167=0,"",IF(OR(E167=$BQ$1,E167=$BR$1,E168=$BQ$1,E168=$BR$1,E169=$BQ$1,E169=$BR$1),0,1)))</f>
        <v/>
      </c>
      <c r="BU167" s="2" t="str">
        <f>IF($A167&gt;='FG_243way_Regular Symbol'!H$16,"",IF(F167=0,"",IF(OR(F167=$BQ$1,F167=$BR$1,F168=$BQ$1,F168=$BR$1,F169=$BQ$1,F169=$BR$1),0,1)))</f>
        <v/>
      </c>
      <c r="BW167" s="2" t="str">
        <f>IF($A167&gt;='FG_243way_Regular Symbol'!D$16,"",IF(B167=0,"",IF(OR(B167=$BW$1,B168=$BW$1,B169=$BW$1,B167=$BX$1,B168=$BX$1,B169=$BX$1),0,1)))</f>
        <v/>
      </c>
      <c r="BX167" s="2" t="str">
        <f>IF($A167&gt;='FG_243way_Regular Symbol'!E$16,"",IF(C167=0,"",IF(OR(C167=$BW$1,C168=$BW$1,C169=$BW$1,C167=$BX$1,C168=$BX$1,C169=$BX$1),0,1)))</f>
        <v/>
      </c>
      <c r="BY167" s="2" t="str">
        <f>IF($A167&gt;='FG_243way_Regular Symbol'!F$16,"",IF(D167=0,"",IF(OR(D167=$BW$1,D168=$BW$1,D169=$BW$1,D167=$BX$1,D168=$BX$1,D169=$BX$1),0,1)))</f>
        <v/>
      </c>
      <c r="BZ167" s="2" t="str">
        <f>IF($A167&gt;='FG_243way_Regular Symbol'!G$16,"",IF(E167=0,"",IF(OR(E167=$BW$1,E168=$BW$1,E169=$BW$1,E167=$BX$1,E168=$BX$1,E169=$BX$1),0,1)))</f>
        <v/>
      </c>
      <c r="CA167" s="2" t="str">
        <f>IF($A167&gt;='FG_243way_Regular Symbol'!H$16,"",IF(F167=0,"",IF(OR(F167=$BW$1,F168=$BW$1,F169=$BW$1,F167=$BX$1,F168=$BX$1,F169=$BX$1),0,1)))</f>
        <v/>
      </c>
      <c r="CC167" s="2" t="str">
        <f>IF($A167&gt;='FG_243way_Regular Symbol'!D$16,"",IF(B167=0,"",IF(OR(B167=$BW$1,B168=$BW$1,B169=$BW$1,B167=$CD$1,B168=$CD$1,B169=$CD$1),0,1)))</f>
        <v/>
      </c>
      <c r="CD167" s="2" t="str">
        <f>IF($A167&gt;='FG_243way_Regular Symbol'!E$16,"",IF(C167=0,"",IF(OR(C167=$BW$1,C168=$BW$1,C169=$BW$1,C167=$CD$1,C168=$CD$1,C169=$CD$1),0,1)))</f>
        <v/>
      </c>
      <c r="CE167" s="2" t="str">
        <f>IF($A167&gt;='FG_243way_Regular Symbol'!F$16,"",IF(D167=0,"",IF(OR(D167=$BW$1,D168=$BW$1,D169=$BW$1,D167=$CD$1,D168=$CD$1,D169=$CD$1),0,1)))</f>
        <v/>
      </c>
      <c r="CF167" s="2" t="str">
        <f>IF($A167&gt;='FG_243way_Regular Symbol'!G$16,"",IF(E167=0,"",IF(OR(E167=$BW$1,E168=$BW$1,E169=$BW$1,E167=$CD$1,E168=$CD$1,E169=$CD$1),0,1)))</f>
        <v/>
      </c>
      <c r="CG167" s="2" t="str">
        <f>IF($A167&gt;='FG_243way_Regular Symbol'!H$16,"",IF(F167=0,"",IF(OR(F167=$BW$1,F168=$BW$1,F169=$BW$1,F167=$CD$1,F168=$CD$1,F169=$CD$1),0,1)))</f>
        <v/>
      </c>
      <c r="CI167" s="2" t="str">
        <f>IF($A167&gt;='FG_243way_Regular Symbol'!D$16,"",IF(B167=0,"",IF(OR(B167=$BW$1,B168=$BW$1,B169=$BW$1,B167=$CJ$1,B168=$CJ$1,B169=$CJ$1),0,1)))</f>
        <v/>
      </c>
      <c r="CJ167" s="2" t="str">
        <f>IF($A167&gt;='FG_243way_Regular Symbol'!E$16,"",IF(C167=0,"",IF(OR(C167=$BW$1,C168=$BW$1,C169=$BW$1,C167=$CJ$1,C168=$CJ$1,C169=$CJ$1),0,1)))</f>
        <v/>
      </c>
      <c r="CK167" s="2" t="str">
        <f>IF($A167&gt;='FG_243way_Regular Symbol'!F$16,"",IF(D167=0,"",IF(OR(D167=$BW$1,D168=$BW$1,D169=$BW$1,D167=$CJ$1,D168=$CJ$1,D169=$CJ$1),0,1)))</f>
        <v/>
      </c>
      <c r="CL167" s="2" t="str">
        <f>IF($A167&gt;='FG_243way_Regular Symbol'!G$16,"",IF(E167=0,"",IF(OR(E167=$BW$1,E168=$BW$1,E169=$BW$1,E167=$CJ$1,E168=$CJ$1,E169=$CJ$1),0,1)))</f>
        <v/>
      </c>
      <c r="CM167" s="2" t="str">
        <f>IF($A167&gt;='FG_243way_Regular Symbol'!H$16,"",IF(F167=0,"",IF(OR(F167=$BW$1,F168=$BW$1,F169=$BW$1,F167=$CJ$1,F168=$CJ$1,F169=$CJ$1),0,1)))</f>
        <v/>
      </c>
      <c r="CO167" s="2" t="str">
        <f>IF($A167&gt;='FG_243way_Regular Symbol'!D$16,"",IF(B167=0,"",IF(OR(B167=$BW$1,B168=$BW$1,B169=$BW$1,B167=$CP$1,B168=$CP$1,B169=$CP$1),0,1)))</f>
        <v/>
      </c>
      <c r="CP167" s="2" t="str">
        <f>IF($A167&gt;='FG_243way_Regular Symbol'!E$16,"",IF(C167=0,"",IF(OR(C167=$BW$1,C168=$BW$1,C169=$BW$1,C167=$CP$1,C168=$CP$1,C169=$CP$1),0,1)))</f>
        <v/>
      </c>
      <c r="CQ167" s="2" t="str">
        <f>IF($A167&gt;='FG_243way_Regular Symbol'!F$16,"",IF(D167=0,"",IF(OR(D167=$BW$1,D168=$BW$1,D169=$BW$1,D167=$CP$1,D168=$CP$1,D169=$CP$1),0,1)))</f>
        <v/>
      </c>
      <c r="CR167" s="2" t="str">
        <f>IF($A167&gt;='FG_243way_Regular Symbol'!G$16,"",IF(E167=0,"",IF(OR(E167=$BW$1,E168=$BW$1,E169=$BW$1,E167=$CP$1,E168=$CP$1,E169=$CP$1),0,1)))</f>
        <v/>
      </c>
      <c r="CS167" s="2" t="str">
        <f>IF($A167&gt;='FG_243way_Regular Symbol'!H$16,"",IF(F167=0,"",IF(OR(F167=$BW$1,F168=$BW$1,F169=$BW$1,F167=$CP$1,F168=$CP$1,F169=$CP$1),0,1)))</f>
        <v/>
      </c>
      <c r="CU167" s="2" t="str">
        <f>IF($A167&gt;='FG_243way_Regular Symbol'!D$16,"",IF(B167=0,"",IF(OR(B167=$BW$1,B168=$BW$1,B169=$BW$1,B167=$CV$1,B168=$CV$1,B169=$CV$1),0,1)))</f>
        <v/>
      </c>
      <c r="CV167" s="2" t="str">
        <f>IF($A167&gt;='FG_243way_Regular Symbol'!E$16,"",IF(C167=0,"",IF(OR(C167=$BW$1,C168=$BW$1,C169=$BW$1,C167=$CV$1,C168=$CV$1,C169=$CV$1),0,1)))</f>
        <v/>
      </c>
      <c r="CW167" s="2" t="str">
        <f>IF($A167&gt;='FG_243way_Regular Symbol'!F$16,"",IF(D167=0,"",IF(OR(D167=$BW$1,D168=$BW$1,D169=$BW$1,D167=$CV$1,D168=$CV$1,D169=$CV$1),0,1)))</f>
        <v/>
      </c>
      <c r="CX167" s="2" t="str">
        <f>IF($A167&gt;='FG_243way_Regular Symbol'!G$16,"",IF(E167=0,"",IF(OR(E167=$BW$1,E168=$BW$1,E169=$BW$1,E167=$CV$1,E168=$CV$1,E169=$CV$1),0,1)))</f>
        <v/>
      </c>
      <c r="CY167" s="2" t="str">
        <f>IF($A167&gt;='FG_243way_Regular Symbol'!H$16,"",IF(F167=0,"",IF(OR(F167=$BW$1,F168=$BW$1,F169=$BW$1,F167=$CV$1,F168=$CV$1,F169=$CV$1),0,1)))</f>
        <v/>
      </c>
    </row>
    <row r="168" spans="1:103">
      <c r="A168" s="341">
        <f>IF('FG_243way_Regular Symbol'!L167="","",'FG_243way_Regular Symbol'!L167)</f>
        <v>164</v>
      </c>
      <c r="B168" s="184" t="str">
        <f>IF('FG_243way_Regular Symbol'!M167="",
IF($A168-'FG_243way_Regular Symbol'!D$16&gt;='FG_243way_RegularＸ_W()'!B$2-1,"",VLOOKUP($A168-'FG_243way_Regular Symbol'!D$16,'FG_243way_Regular Symbol'!$L$3:$Q$99,'FG_243way_RegularＸ_W()'!B$3+1,FALSE)),
'FG_243way_Regular Symbol'!M167)</f>
        <v/>
      </c>
      <c r="C168" s="184" t="str">
        <f>IF('FG_243way_Regular Symbol'!N167="",
IF($A168-'FG_243way_Regular Symbol'!E$16&gt;='FG_243way_RegularＸ_W()'!C$2-1,"",VLOOKUP($A168-'FG_243way_Regular Symbol'!E$16,'FG_243way_Regular Symbol'!$L$3:$Q$99,'FG_243way_RegularＸ_W()'!C$3+1,FALSE)),
'FG_243way_Regular Symbol'!N167)</f>
        <v/>
      </c>
      <c r="D168" s="184" t="str">
        <f>IF('FG_243way_Regular Symbol'!O167="",
IF($A168-'FG_243way_Regular Symbol'!F$16&gt;='FG_243way_RegularＸ_W()'!D$2-1,"",VLOOKUP($A168-'FG_243way_Regular Symbol'!F$16,'FG_243way_Regular Symbol'!$L$3:$Q$99,'FG_243way_RegularＸ_W()'!D$3+1,FALSE)),
'FG_243way_Regular Symbol'!O167)</f>
        <v/>
      </c>
      <c r="E168" s="184" t="str">
        <f>IF('FG_243way_Regular Symbol'!P167="",
IF($A168-'FG_243way_Regular Symbol'!G$16&gt;='FG_243way_RegularＸ_W()'!E$2-1,"",VLOOKUP($A168-'FG_243way_Regular Symbol'!G$16,'FG_243way_Regular Symbol'!$L$3:$Q$99,'FG_243way_RegularＸ_W()'!E$3+1,FALSE)),
'FG_243way_Regular Symbol'!P167)</f>
        <v/>
      </c>
      <c r="F168" s="358" t="str">
        <f>IF('FG_243way_Regular Symbol'!Q167="",
IF($A168-'FG_243way_Regular Symbol'!H$16&gt;='FG_243way_RegularＸ_W()'!F$2-1,"",VLOOKUP($A168-'FG_243way_Regular Symbol'!H$16,'FG_243way_Regular Symbol'!$L$3:$Q$99,'FG_243way_RegularＸ_W()'!F$3+1,FALSE)),
'FG_243way_Regular Symbol'!Q167)</f>
        <v/>
      </c>
      <c r="O168" s="342" t="str">
        <f>IF($A168&gt;='FG_243way_Regular Symbol'!D$16,"",IF(B168=0,"",IF(OR(B168=$O$1,B168=$P$1,B169=$O$1,B169=$P$1,B170=$O$1,B170=$P$1),0,1)))</f>
        <v/>
      </c>
      <c r="P168" s="2" t="str">
        <f>IF($A168&gt;='FG_243way_Regular Symbol'!E$16,"",IF(C168=0,"",IF(OR(C168=$O$1,C168=$P$1,C169=$O$1,C169=$P$1,C170=$O$1,C170=$P$1),0,1)))</f>
        <v/>
      </c>
      <c r="Q168" s="2" t="str">
        <f>IF($A168&gt;='FG_243way_Regular Symbol'!F$16,"",IF(D168=0,"",IF(OR(D168=$O$1,D168=$P$1,D169=$O$1,D169=$P$1,D170=$O$1,D170=$P$1),0,1)))</f>
        <v/>
      </c>
      <c r="R168" s="2" t="str">
        <f>IF($A168&gt;='FG_243way_Regular Symbol'!G$16,"",IF(E168=0,"",IF(OR(E168=$O$1,E168=$P$1,E169=$O$1,E169=$P$1,E170=$O$1,E170=$P$1),0,1)))</f>
        <v/>
      </c>
      <c r="S168" s="128" t="str">
        <f>IF($A168&gt;='FG_243way_Regular Symbol'!H$16,"",IF(F168=0,"",IF(OR(F168=$O$1,F168=$P$1,F169=$O$1,F169=$P$1,F170=$O$1,F170=$P$1),0,1)))</f>
        <v/>
      </c>
      <c r="U168" s="342" t="str">
        <f>IF($A168&gt;='FG_243way_Regular Symbol'!D$16,"",IF(B168=0,"",IF(OR(B168=$U$1,B168=$V$1,B169=$U$1,B169=$V$1,B170=$U$1,B170=$V$1),0,1)))</f>
        <v/>
      </c>
      <c r="V168" s="2" t="str">
        <f>IF($A168&gt;='FG_243way_Regular Symbol'!E$16,"",IF(C168=0,"",IF(OR(C168=$U$1,C168=$V$1,C169=$U$1,C169=$V$1,C170=$U$1,C170=$V$1),0,1)))</f>
        <v/>
      </c>
      <c r="W168" s="2" t="str">
        <f>IF($A168&gt;='FG_243way_Regular Symbol'!F$16,"",IF(D168=0,"",IF(OR(D168=$U$1,D168=$V$1,D169=$U$1,D169=$V$1,D170=$U$1,D170=$V$1),0,1)))</f>
        <v/>
      </c>
      <c r="X168" s="2" t="str">
        <f>IF($A168&gt;='FG_243way_Regular Symbol'!G$16,"",IF(E168=0,"",IF(OR(E168=$U$1,E168=$V$1,E169=$U$1,E169=$V$1,E170=$U$1,E170=$V$1),0,1)))</f>
        <v/>
      </c>
      <c r="Y168" s="128" t="str">
        <f>IF($A168&gt;='FG_243way_Regular Symbol'!H$16,"",IF(F168=0,"",IF(OR(F168=$U$1,F168=$V$1,F169=$U$1,F169=$V$1,F170=$U$1,F170=$V$1),0,1)))</f>
        <v/>
      </c>
      <c r="AA168" s="342" t="str">
        <f>IF($A168&gt;='FG_243way_Regular Symbol'!D$16,"",IF(B168=0,"",IF(OR(B168=$AA$1,B168=$AB$1,B169=$AA$1,B169=$AB$1,B170=$AA$1,,B170=$AB$1),0,1)))</f>
        <v/>
      </c>
      <c r="AB168" s="2" t="str">
        <f>IF($A168&gt;='FG_243way_Regular Symbol'!E$16,"",IF(C168=0,"",IF(OR(C168=$AA$1,C168=$AB$1,C169=$AA$1,C169=$AB$1,C170=$AA$1,,C170=$AB$1),0,1)))</f>
        <v/>
      </c>
      <c r="AC168" s="2" t="str">
        <f>IF($A168&gt;='FG_243way_Regular Symbol'!F$16,"",IF(D168=0,"",IF(OR(D168=$AA$1,D168=$AB$1,D169=$AA$1,D169=$AB$1,D170=$AA$1,,D170=$AB$1),0,1)))</f>
        <v/>
      </c>
      <c r="AD168" s="2" t="str">
        <f>IF($A168&gt;='FG_243way_Regular Symbol'!G$16,"",IF(E168=0,"",IF(OR(E168=$AA$1,E168=$AB$1,E169=$AA$1,E169=$AB$1,E170=$AA$1,,E170=$AB$1),0,1)))</f>
        <v/>
      </c>
      <c r="AE168" s="128" t="str">
        <f>IF($A168&gt;='FG_243way_Regular Symbol'!H$16,"",IF(F168=0,"",IF(OR(F168=$AA$1,F168=$AB$1,F169=$AA$1,F169=$AB$1,F170=$AA$1,,F170=$AB$1),0,1)))</f>
        <v/>
      </c>
      <c r="AG168" s="342" t="str">
        <f>IF($A168&gt;='FG_243way_Regular Symbol'!D$16,"",IF(B168=0,"",IF(OR(B168=$AG$1,B168=$AH$1,B169=$AG$1,B169=$AH$1,B170=$AG$1,B170=$AH$1),0,1)))</f>
        <v/>
      </c>
      <c r="AH168" s="2" t="str">
        <f>IF($A168&gt;='FG_243way_Regular Symbol'!E$16,"",IF(C168=0,"",IF(OR(C168=$AG$1,C168=$AH$1,C169=$AG$1,C169=$AH$1,C170=$AG$1,C170=$AH$1),0,1)))</f>
        <v/>
      </c>
      <c r="AI168" s="2" t="str">
        <f>IF($A168&gt;='FG_243way_Regular Symbol'!F$16,"",IF(D168=0,"",IF(OR(D168=$AG$1,D168=$AH$1,D169=$AG$1,D169=$AH$1,D170=$AG$1,D170=$AH$1),0,1)))</f>
        <v/>
      </c>
      <c r="AJ168" s="2" t="str">
        <f>IF($A168&gt;='FG_243way_Regular Symbol'!G$16,"",IF(E168=0,"",IF(OR(E168=$AG$1,E168=$AH$1,E169=$AG$1,E169=$AH$1,E170=$AG$1,E170=$AH$1),0,1)))</f>
        <v/>
      </c>
      <c r="AK168" s="128" t="str">
        <f>IF($A168&gt;='FG_243way_Regular Symbol'!H$16,"",IF(F168=0,"",IF(OR(F168=$AG$1,F168=$AH$1,F169=$AG$1,F169=$AH$1,F170=$AG$1,F170=$AH$1),0,1)))</f>
        <v/>
      </c>
      <c r="AM168" s="342" t="str">
        <f>IF($A168&gt;='FG_243way_Regular Symbol'!D$16,"",IF(B168=0,"",IF(OR(B168=$AM$1,B168=$AN$1,B169=$AM$1,B169=$AN$1,B170=$AM$1,B170=$AN$1),0,1)))</f>
        <v/>
      </c>
      <c r="AN168" s="2" t="str">
        <f>IF($A168&gt;='FG_243way_Regular Symbol'!E$16,"",IF(C168=0,"",IF(OR(C168=$AM$1,C168=$AN$1,C169=$AM$1,C169=$AN$1,C170=$AM$1,C170=$AN$1),0,1)))</f>
        <v/>
      </c>
      <c r="AO168" s="2" t="str">
        <f>IF($A168&gt;='FG_243way_Regular Symbol'!F$16,"",IF(D168=0,"",IF(OR(D168=$AM$1,D168=$AN$1,D169=$AM$1,D169=$AN$1,D170=$AM$1,D170=$AN$1),0,1)))</f>
        <v/>
      </c>
      <c r="AP168" s="2" t="str">
        <f>IF($A168&gt;='FG_243way_Regular Symbol'!G$16,"",IF(E168=0,"",IF(OR(E168=$AM$1,E168=$AN$1,E169=$AM$1,E169=$AN$1,E170=$AM$1,E170=$AN$1),0,1)))</f>
        <v/>
      </c>
      <c r="AQ168" s="128" t="str">
        <f>IF($A168&gt;='FG_243way_Regular Symbol'!H$16,"",IF(F168=0,"",IF(OR(F168=$AM$1,F168=$AN$1,F169=$AM$1,F169=$AN$1,F170=$AM$1,F170=$AN$1),0,1)))</f>
        <v/>
      </c>
      <c r="AS168" s="342" t="str">
        <f>IF($A168&gt;='FG_243way_Regular Symbol'!D$16,"",IF(B168=0,"",IF(OR(B168=$AM$1,B168=$AT$1,B169=$AM$1,B169=$AT$1,B170=$AM$1,B170=$AT$1),0,1)))</f>
        <v/>
      </c>
      <c r="AT168" s="2" t="str">
        <f>IF($A168&gt;='FG_243way_Regular Symbol'!E$16,"",IF(C168=0,"",IF(OR(C168=$AM$1,C168=$AT$1,C169=$AM$1,C169=$AT$1,C170=$AM$1,C170=$AT$1),0,1)))</f>
        <v/>
      </c>
      <c r="AU168" s="2" t="str">
        <f>IF($A168&gt;='FG_243way_Regular Symbol'!F$16,"",IF(D168=0,"",IF(OR(D168=$AM$1,D168=$AT$1,D169=$AM$1,D169=$AT$1,D170=$AM$1,D170=$AT$1),0,1)))</f>
        <v/>
      </c>
      <c r="AV168" s="2" t="str">
        <f>IF($A168&gt;='FG_243way_Regular Symbol'!G$16,"",IF(E168=0,"",IF(OR(E168=$AM$1,E168=$AT$1,E169=$AM$1,E169=$AT$1,E170=$AM$1,E170=$AT$1),0,1)))</f>
        <v/>
      </c>
      <c r="AW168" s="128" t="str">
        <f>IF($A168&gt;='FG_243way_Regular Symbol'!H$16,"",IF(F168=0,"",IF(OR(F168=$AM$1,F168=$AT$1,F169=$AM$1,F169=$AT$1,F170=$AM$1,F170=$AT$1),0,1)))</f>
        <v/>
      </c>
      <c r="AY168" s="342" t="str">
        <f>IF($A168&gt;='FG_243way_Regular Symbol'!D$16,"",IF(B168=0,"",IF(OR(B168=$AM$1,B168=$AZ$1,B169=$AM$1,B169=$AZ$1,B170=$AM$1,B170=$AZ$1),0,1)))</f>
        <v/>
      </c>
      <c r="AZ168" s="2" t="str">
        <f>IF($A168&gt;='FG_243way_Regular Symbol'!E$16,"",IF(C168=0,"",IF(OR(C168=$AM$1,C168=$AZ$1,C169=$AM$1,C169=$AZ$1,C170=$AM$1,C170=$AZ$1),0,1)))</f>
        <v/>
      </c>
      <c r="BA168" s="2" t="str">
        <f>IF($A168&gt;='FG_243way_Regular Symbol'!F$16,"",IF(D168=0,"",IF(OR(D168=$AM$1,D168=$AZ$1,D169=$AM$1,D169=$AZ$1,D170=$AM$1,D170=$AZ$1),0,1)))</f>
        <v/>
      </c>
      <c r="BB168" s="2" t="str">
        <f>IF($A168&gt;='FG_243way_Regular Symbol'!G$16,"",IF(E168=0,"",IF(OR(E168=$AM$1,E168=$AZ$1,E169=$AM$1,E169=$AZ$1,E170=$AM$1,E170=$AZ$1),0,1)))</f>
        <v/>
      </c>
      <c r="BC168" s="128" t="str">
        <f>IF($A168&gt;='FG_243way_Regular Symbol'!H$16,"",IF(F168=0,"",IF(OR(F168=$AM$1,F168=$AZ$1,F169=$AM$1,F169=$AZ$1,F170=$AM$1,F170=$AZ$1),0,1)))</f>
        <v/>
      </c>
      <c r="BE168" s="342"/>
      <c r="BF168" s="2"/>
      <c r="BG168" s="2" t="str">
        <f>IF($A168&gt;='FG_243way_Regular Symbol'!F$16,"",IF(D168=0,"",COUNTIF(D168:D170,$BF$1)))</f>
        <v/>
      </c>
      <c r="BH168" s="2" t="str">
        <f>IF($A168&gt;='FG_243way_Regular Symbol'!G$16,"",IF(E168=0,"",COUNTIF(E168:E170,$BF$1)))</f>
        <v/>
      </c>
      <c r="BI168" s="2" t="str">
        <f>IF($A168&gt;='FG_243way_Regular Symbol'!H$16,"",IF(F168=0,"",COUNTIF(F168:F170,$BF$1)))</f>
        <v/>
      </c>
      <c r="BK168" s="342"/>
      <c r="BL168" s="2"/>
      <c r="BM168" s="2" t="str">
        <f>IF($A168&gt;='FG_243way_Regular Symbol'!F$16,"",IF(D168=0,"",IF(OR(D168=$AM$1,D168=$BL$1,D169=$AM$1,D169=$BL$1,D170=$AM$1,D170=$BL$1),0,1)))</f>
        <v/>
      </c>
      <c r="BN168" s="2" t="str">
        <f>IF($A168&gt;='FG_243way_Regular Symbol'!G$16,"",IF(E168=0,"",IF(OR(E168=$AM$1,E168=$BL$1,E169=$AM$1,E169=$BL$1,E170=$AM$1,E170=$BL$1),0,1)))</f>
        <v/>
      </c>
      <c r="BO168" s="128" t="str">
        <f>IF($A168&gt;='FG_243way_Regular Symbol'!H$16,"",IF(F168=0,"",IF(OR(F168=$AM$1,F168=$BL$1,F169=$AM$1,F169=$BL$1,F170=$AM$1,F170=$BL$1),0,1)))</f>
        <v/>
      </c>
      <c r="BQ168" s="2" t="str">
        <f>IF($A168&gt;='FG_243way_Regular Symbol'!D$16,"",IF(B168=0,"",IF(OR(B168=$BQ$1,B168=$BR$1,B169=$BQ$1,B169=$BR$1,B170=$BQ$1,B170=$BR$1),0,1)))</f>
        <v/>
      </c>
      <c r="BR168" s="2" t="str">
        <f>IF($A168&gt;='FG_243way_Regular Symbol'!E$16,"",IF(C168=0,"",IF(OR(C168=$BQ$1,C168=$BR$1,C169=$BQ$1,C169=$BR$1,C170=$BQ$1,C170=$BR$1),0,1)))</f>
        <v/>
      </c>
      <c r="BS168" s="2" t="str">
        <f>IF($A168&gt;='FG_243way_Regular Symbol'!F$16,"",IF(D168=0,"",IF(OR(D168=$BQ$1,D168=$BR$1,D169=$BQ$1,D169=$BR$1,D170=$BQ$1,D170=$BR$1),0,1)))</f>
        <v/>
      </c>
      <c r="BT168" s="2" t="str">
        <f>IF($A168&gt;='FG_243way_Regular Symbol'!G$16,"",IF(E168=0,"",IF(OR(E168=$BQ$1,E168=$BR$1,E169=$BQ$1,E169=$BR$1,E170=$BQ$1,E170=$BR$1),0,1)))</f>
        <v/>
      </c>
      <c r="BU168" s="2" t="str">
        <f>IF($A168&gt;='FG_243way_Regular Symbol'!H$16,"",IF(F168=0,"",IF(OR(F168=$BQ$1,F168=$BR$1,F169=$BQ$1,F169=$BR$1,F170=$BQ$1,F170=$BR$1),0,1)))</f>
        <v/>
      </c>
      <c r="BW168" s="2" t="str">
        <f>IF($A168&gt;='FG_243way_Regular Symbol'!D$16,"",IF(B168=0,"",IF(OR(B168=$BW$1,B169=$BW$1,B170=$BW$1,B168=$BX$1,B169=$BX$1,B170=$BX$1),0,1)))</f>
        <v/>
      </c>
      <c r="BX168" s="2" t="str">
        <f>IF($A168&gt;='FG_243way_Regular Symbol'!E$16,"",IF(C168=0,"",IF(OR(C168=$BW$1,C169=$BW$1,C170=$BW$1,C168=$BX$1,C169=$BX$1,C170=$BX$1),0,1)))</f>
        <v/>
      </c>
      <c r="BY168" s="2" t="str">
        <f>IF($A168&gt;='FG_243way_Regular Symbol'!F$16,"",IF(D168=0,"",IF(OR(D168=$BW$1,D169=$BW$1,D170=$BW$1,D168=$BX$1,D169=$BX$1,D170=$BX$1),0,1)))</f>
        <v/>
      </c>
      <c r="BZ168" s="2" t="str">
        <f>IF($A168&gt;='FG_243way_Regular Symbol'!G$16,"",IF(E168=0,"",IF(OR(E168=$BW$1,E169=$BW$1,E170=$BW$1,E168=$BX$1,E169=$BX$1,E170=$BX$1),0,1)))</f>
        <v/>
      </c>
      <c r="CA168" s="2" t="str">
        <f>IF($A168&gt;='FG_243way_Regular Symbol'!H$16,"",IF(F168=0,"",IF(OR(F168=$BW$1,F169=$BW$1,F170=$BW$1,F168=$BX$1,F169=$BX$1,F170=$BX$1),0,1)))</f>
        <v/>
      </c>
      <c r="CC168" s="2" t="str">
        <f>IF($A168&gt;='FG_243way_Regular Symbol'!D$16,"",IF(B168=0,"",IF(OR(B168=$BW$1,B169=$BW$1,B170=$BW$1,B168=$CD$1,B169=$CD$1,B170=$CD$1),0,1)))</f>
        <v/>
      </c>
      <c r="CD168" s="2" t="str">
        <f>IF($A168&gt;='FG_243way_Regular Symbol'!E$16,"",IF(C168=0,"",IF(OR(C168=$BW$1,C169=$BW$1,C170=$BW$1,C168=$CD$1,C169=$CD$1,C170=$CD$1),0,1)))</f>
        <v/>
      </c>
      <c r="CE168" s="2" t="str">
        <f>IF($A168&gt;='FG_243way_Regular Symbol'!F$16,"",IF(D168=0,"",IF(OR(D168=$BW$1,D169=$BW$1,D170=$BW$1,D168=$CD$1,D169=$CD$1,D170=$CD$1),0,1)))</f>
        <v/>
      </c>
      <c r="CF168" s="2" t="str">
        <f>IF($A168&gt;='FG_243way_Regular Symbol'!G$16,"",IF(E168=0,"",IF(OR(E168=$BW$1,E169=$BW$1,E170=$BW$1,E168=$CD$1,E169=$CD$1,E170=$CD$1),0,1)))</f>
        <v/>
      </c>
      <c r="CG168" s="2" t="str">
        <f>IF($A168&gt;='FG_243way_Regular Symbol'!H$16,"",IF(F168=0,"",IF(OR(F168=$BW$1,F169=$BW$1,F170=$BW$1,F168=$CD$1,F169=$CD$1,F170=$CD$1),0,1)))</f>
        <v/>
      </c>
      <c r="CI168" s="2" t="str">
        <f>IF($A168&gt;='FG_243way_Regular Symbol'!D$16,"",IF(B168=0,"",IF(OR(B168=$BW$1,B169=$BW$1,B170=$BW$1,B168=$CJ$1,B169=$CJ$1,B170=$CJ$1),0,1)))</f>
        <v/>
      </c>
      <c r="CJ168" s="2" t="str">
        <f>IF($A168&gt;='FG_243way_Regular Symbol'!E$16,"",IF(C168=0,"",IF(OR(C168=$BW$1,C169=$BW$1,C170=$BW$1,C168=$CJ$1,C169=$CJ$1,C170=$CJ$1),0,1)))</f>
        <v/>
      </c>
      <c r="CK168" s="2" t="str">
        <f>IF($A168&gt;='FG_243way_Regular Symbol'!F$16,"",IF(D168=0,"",IF(OR(D168=$BW$1,D169=$BW$1,D170=$BW$1,D168=$CJ$1,D169=$CJ$1,D170=$CJ$1),0,1)))</f>
        <v/>
      </c>
      <c r="CL168" s="2" t="str">
        <f>IF($A168&gt;='FG_243way_Regular Symbol'!G$16,"",IF(E168=0,"",IF(OR(E168=$BW$1,E169=$BW$1,E170=$BW$1,E168=$CJ$1,E169=$CJ$1,E170=$CJ$1),0,1)))</f>
        <v/>
      </c>
      <c r="CM168" s="2" t="str">
        <f>IF($A168&gt;='FG_243way_Regular Symbol'!H$16,"",IF(F168=0,"",IF(OR(F168=$BW$1,F169=$BW$1,F170=$BW$1,F168=$CJ$1,F169=$CJ$1,F170=$CJ$1),0,1)))</f>
        <v/>
      </c>
      <c r="CO168" s="2" t="str">
        <f>IF($A168&gt;='FG_243way_Regular Symbol'!D$16,"",IF(B168=0,"",IF(OR(B168=$BW$1,B169=$BW$1,B170=$BW$1,B168=$CP$1,B169=$CP$1,B170=$CP$1),0,1)))</f>
        <v/>
      </c>
      <c r="CP168" s="2" t="str">
        <f>IF($A168&gt;='FG_243way_Regular Symbol'!E$16,"",IF(C168=0,"",IF(OR(C168=$BW$1,C169=$BW$1,C170=$BW$1,C168=$CP$1,C169=$CP$1,C170=$CP$1),0,1)))</f>
        <v/>
      </c>
      <c r="CQ168" s="2" t="str">
        <f>IF($A168&gt;='FG_243way_Regular Symbol'!F$16,"",IF(D168=0,"",IF(OR(D168=$BW$1,D169=$BW$1,D170=$BW$1,D168=$CP$1,D169=$CP$1,D170=$CP$1),0,1)))</f>
        <v/>
      </c>
      <c r="CR168" s="2" t="str">
        <f>IF($A168&gt;='FG_243way_Regular Symbol'!G$16,"",IF(E168=0,"",IF(OR(E168=$BW$1,E169=$BW$1,E170=$BW$1,E168=$CP$1,E169=$CP$1,E170=$CP$1),0,1)))</f>
        <v/>
      </c>
      <c r="CS168" s="2" t="str">
        <f>IF($A168&gt;='FG_243way_Regular Symbol'!H$16,"",IF(F168=0,"",IF(OR(F168=$BW$1,F169=$BW$1,F170=$BW$1,F168=$CP$1,F169=$CP$1,F170=$CP$1),0,1)))</f>
        <v/>
      </c>
      <c r="CU168" s="2" t="str">
        <f>IF($A168&gt;='FG_243way_Regular Symbol'!D$16,"",IF(B168=0,"",IF(OR(B168=$BW$1,B169=$BW$1,B170=$BW$1,B168=$CV$1,B169=$CV$1,B170=$CV$1),0,1)))</f>
        <v/>
      </c>
      <c r="CV168" s="2" t="str">
        <f>IF($A168&gt;='FG_243way_Regular Symbol'!E$16,"",IF(C168=0,"",IF(OR(C168=$BW$1,C169=$BW$1,C170=$BW$1,C168=$CV$1,C169=$CV$1,C170=$CV$1),0,1)))</f>
        <v/>
      </c>
      <c r="CW168" s="2" t="str">
        <f>IF($A168&gt;='FG_243way_Regular Symbol'!F$16,"",IF(D168=0,"",IF(OR(D168=$BW$1,D169=$BW$1,D170=$BW$1,D168=$CV$1,D169=$CV$1,D170=$CV$1),0,1)))</f>
        <v/>
      </c>
      <c r="CX168" s="2" t="str">
        <f>IF($A168&gt;='FG_243way_Regular Symbol'!G$16,"",IF(E168=0,"",IF(OR(E168=$BW$1,E169=$BW$1,E170=$BW$1,E168=$CV$1,E169=$CV$1,E170=$CV$1),0,1)))</f>
        <v/>
      </c>
      <c r="CY168" s="2" t="str">
        <f>IF($A168&gt;='FG_243way_Regular Symbol'!H$16,"",IF(F168=0,"",IF(OR(F168=$BW$1,F169=$BW$1,F170=$BW$1,F168=$CV$1,F169=$CV$1,F170=$CV$1),0,1)))</f>
        <v/>
      </c>
    </row>
    <row r="169" spans="1:103">
      <c r="A169" s="341">
        <f>IF('FG_243way_Regular Symbol'!L168="","",'FG_243way_Regular Symbol'!L168)</f>
        <v>165</v>
      </c>
      <c r="B169" s="184" t="str">
        <f>IF('FG_243way_Regular Symbol'!M168="",
IF($A169-'FG_243way_Regular Symbol'!D$16&gt;='FG_243way_RegularＸ_W()'!B$2-1,"",VLOOKUP($A169-'FG_243way_Regular Symbol'!D$16,'FG_243way_Regular Symbol'!$L$3:$Q$99,'FG_243way_RegularＸ_W()'!B$3+1,FALSE)),
'FG_243way_Regular Symbol'!M168)</f>
        <v/>
      </c>
      <c r="C169" s="184" t="str">
        <f>IF('FG_243way_Regular Symbol'!N168="",
IF($A169-'FG_243way_Regular Symbol'!E$16&gt;='FG_243way_RegularＸ_W()'!C$2-1,"",VLOOKUP($A169-'FG_243way_Regular Symbol'!E$16,'FG_243way_Regular Symbol'!$L$3:$Q$99,'FG_243way_RegularＸ_W()'!C$3+1,FALSE)),
'FG_243way_Regular Symbol'!N168)</f>
        <v/>
      </c>
      <c r="D169" s="184" t="str">
        <f>IF('FG_243way_Regular Symbol'!O168="",
IF($A169-'FG_243way_Regular Symbol'!F$16&gt;='FG_243way_RegularＸ_W()'!D$2-1,"",VLOOKUP($A169-'FG_243way_Regular Symbol'!F$16,'FG_243way_Regular Symbol'!$L$3:$Q$99,'FG_243way_RegularＸ_W()'!D$3+1,FALSE)),
'FG_243way_Regular Symbol'!O168)</f>
        <v/>
      </c>
      <c r="E169" s="184" t="str">
        <f>IF('FG_243way_Regular Symbol'!P168="",
IF($A169-'FG_243way_Regular Symbol'!G$16&gt;='FG_243way_RegularＸ_W()'!E$2-1,"",VLOOKUP($A169-'FG_243way_Regular Symbol'!G$16,'FG_243way_Regular Symbol'!$L$3:$Q$99,'FG_243way_RegularＸ_W()'!E$3+1,FALSE)),
'FG_243way_Regular Symbol'!P168)</f>
        <v/>
      </c>
      <c r="F169" s="358" t="str">
        <f>IF('FG_243way_Regular Symbol'!Q168="",
IF($A169-'FG_243way_Regular Symbol'!H$16&gt;='FG_243way_RegularＸ_W()'!F$2-1,"",VLOOKUP($A169-'FG_243way_Regular Symbol'!H$16,'FG_243way_Regular Symbol'!$L$3:$Q$99,'FG_243way_RegularＸ_W()'!F$3+1,FALSE)),
'FG_243way_Regular Symbol'!Q168)</f>
        <v/>
      </c>
      <c r="O169" s="342" t="str">
        <f>IF($A169&gt;='FG_243way_Regular Symbol'!D$16,"",IF(B169=0,"",IF(OR(B169=$O$1,B169=$P$1,B170=$O$1,B170=$P$1,B171=$O$1,B171=$P$1),0,1)))</f>
        <v/>
      </c>
      <c r="P169" s="2" t="str">
        <f>IF($A169&gt;='FG_243way_Regular Symbol'!E$16,"",IF(C169=0,"",IF(OR(C169=$O$1,C169=$P$1,C170=$O$1,C170=$P$1,C171=$O$1,C171=$P$1),0,1)))</f>
        <v/>
      </c>
      <c r="Q169" s="2" t="str">
        <f>IF($A169&gt;='FG_243way_Regular Symbol'!F$16,"",IF(D169=0,"",IF(OR(D169=$O$1,D169=$P$1,D170=$O$1,D170=$P$1,D171=$O$1,D171=$P$1),0,1)))</f>
        <v/>
      </c>
      <c r="R169" s="2" t="str">
        <f>IF($A169&gt;='FG_243way_Regular Symbol'!G$16,"",IF(E169=0,"",IF(OR(E169=$O$1,E169=$P$1,E170=$O$1,E170=$P$1,E171=$O$1,E171=$P$1),0,1)))</f>
        <v/>
      </c>
      <c r="S169" s="128" t="str">
        <f>IF($A169&gt;='FG_243way_Regular Symbol'!H$16,"",IF(F169=0,"",IF(OR(F169=$O$1,F169=$P$1,F170=$O$1,F170=$P$1,F171=$O$1,F171=$P$1),0,1)))</f>
        <v/>
      </c>
      <c r="U169" s="342" t="str">
        <f>IF($A169&gt;='FG_243way_Regular Symbol'!D$16,"",IF(B169=0,"",IF(OR(B169=$U$1,B169=$V$1,B170=$U$1,B170=$V$1,B171=$U$1,B171=$V$1),0,1)))</f>
        <v/>
      </c>
      <c r="V169" s="2" t="str">
        <f>IF($A169&gt;='FG_243way_Regular Symbol'!E$16,"",IF(C169=0,"",IF(OR(C169=$U$1,C169=$V$1,C170=$U$1,C170=$V$1,C171=$U$1,C171=$V$1),0,1)))</f>
        <v/>
      </c>
      <c r="W169" s="2" t="str">
        <f>IF($A169&gt;='FG_243way_Regular Symbol'!F$16,"",IF(D169=0,"",IF(OR(D169=$U$1,D169=$V$1,D170=$U$1,D170=$V$1,D171=$U$1,D171=$V$1),0,1)))</f>
        <v/>
      </c>
      <c r="X169" s="2" t="str">
        <f>IF($A169&gt;='FG_243way_Regular Symbol'!G$16,"",IF(E169=0,"",IF(OR(E169=$U$1,E169=$V$1,E170=$U$1,E170=$V$1,E171=$U$1,E171=$V$1),0,1)))</f>
        <v/>
      </c>
      <c r="Y169" s="128" t="str">
        <f>IF($A169&gt;='FG_243way_Regular Symbol'!H$16,"",IF(F169=0,"",IF(OR(F169=$U$1,F169=$V$1,F170=$U$1,F170=$V$1,F171=$U$1,F171=$V$1),0,1)))</f>
        <v/>
      </c>
      <c r="AA169" s="342" t="str">
        <f>IF($A169&gt;='FG_243way_Regular Symbol'!D$16,"",IF(B169=0,"",IF(OR(B169=$AA$1,B169=$AB$1,B170=$AA$1,B170=$AB$1,B171=$AA$1,,B171=$AB$1),0,1)))</f>
        <v/>
      </c>
      <c r="AB169" s="2" t="str">
        <f>IF($A169&gt;='FG_243way_Regular Symbol'!E$16,"",IF(C169=0,"",IF(OR(C169=$AA$1,C169=$AB$1,C170=$AA$1,C170=$AB$1,C171=$AA$1,,C171=$AB$1),0,1)))</f>
        <v/>
      </c>
      <c r="AC169" s="2" t="str">
        <f>IF($A169&gt;='FG_243way_Regular Symbol'!F$16,"",IF(D169=0,"",IF(OR(D169=$AA$1,D169=$AB$1,D170=$AA$1,D170=$AB$1,D171=$AA$1,,D171=$AB$1),0,1)))</f>
        <v/>
      </c>
      <c r="AD169" s="2" t="str">
        <f>IF($A169&gt;='FG_243way_Regular Symbol'!G$16,"",IF(E169=0,"",IF(OR(E169=$AA$1,E169=$AB$1,E170=$AA$1,E170=$AB$1,E171=$AA$1,,E171=$AB$1),0,1)))</f>
        <v/>
      </c>
      <c r="AE169" s="128" t="str">
        <f>IF($A169&gt;='FG_243way_Regular Symbol'!H$16,"",IF(F169=0,"",IF(OR(F169=$AA$1,F169=$AB$1,F170=$AA$1,F170=$AB$1,F171=$AA$1,,F171=$AB$1),0,1)))</f>
        <v/>
      </c>
      <c r="AG169" s="342" t="str">
        <f>IF($A169&gt;='FG_243way_Regular Symbol'!D$16,"",IF(B169=0,"",IF(OR(B169=$AG$1,B169=$AH$1,B170=$AG$1,B170=$AH$1,B171=$AG$1,B171=$AH$1),0,1)))</f>
        <v/>
      </c>
      <c r="AH169" s="2" t="str">
        <f>IF($A169&gt;='FG_243way_Regular Symbol'!E$16,"",IF(C169=0,"",IF(OR(C169=$AG$1,C169=$AH$1,C170=$AG$1,C170=$AH$1,C171=$AG$1,C171=$AH$1),0,1)))</f>
        <v/>
      </c>
      <c r="AI169" s="2" t="str">
        <f>IF($A169&gt;='FG_243way_Regular Symbol'!F$16,"",IF(D169=0,"",IF(OR(D169=$AG$1,D169=$AH$1,D170=$AG$1,D170=$AH$1,D171=$AG$1,D171=$AH$1),0,1)))</f>
        <v/>
      </c>
      <c r="AJ169" s="2" t="str">
        <f>IF($A169&gt;='FG_243way_Regular Symbol'!G$16,"",IF(E169=0,"",IF(OR(E169=$AG$1,E169=$AH$1,E170=$AG$1,E170=$AH$1,E171=$AG$1,E171=$AH$1),0,1)))</f>
        <v/>
      </c>
      <c r="AK169" s="128" t="str">
        <f>IF($A169&gt;='FG_243way_Regular Symbol'!H$16,"",IF(F169=0,"",IF(OR(F169=$AG$1,F169=$AH$1,F170=$AG$1,F170=$AH$1,F171=$AG$1,F171=$AH$1),0,1)))</f>
        <v/>
      </c>
      <c r="AM169" s="342" t="str">
        <f>IF($A169&gt;='FG_243way_Regular Symbol'!D$16,"",IF(B169=0,"",IF(OR(B169=$AM$1,B169=$AN$1,B170=$AM$1,B170=$AN$1,B171=$AM$1,B171=$AN$1),0,1)))</f>
        <v/>
      </c>
      <c r="AN169" s="2" t="str">
        <f>IF($A169&gt;='FG_243way_Regular Symbol'!E$16,"",IF(C169=0,"",IF(OR(C169=$AM$1,C169=$AN$1,C170=$AM$1,C170=$AN$1,C171=$AM$1,C171=$AN$1),0,1)))</f>
        <v/>
      </c>
      <c r="AO169" s="2" t="str">
        <f>IF($A169&gt;='FG_243way_Regular Symbol'!F$16,"",IF(D169=0,"",IF(OR(D169=$AM$1,D169=$AN$1,D170=$AM$1,D170=$AN$1,D171=$AM$1,D171=$AN$1),0,1)))</f>
        <v/>
      </c>
      <c r="AP169" s="2" t="str">
        <f>IF($A169&gt;='FG_243way_Regular Symbol'!G$16,"",IF(E169=0,"",IF(OR(E169=$AM$1,E169=$AN$1,E170=$AM$1,E170=$AN$1,E171=$AM$1,E171=$AN$1),0,1)))</f>
        <v/>
      </c>
      <c r="AQ169" s="128" t="str">
        <f>IF($A169&gt;='FG_243way_Regular Symbol'!H$16,"",IF(F169=0,"",IF(OR(F169=$AM$1,F169=$AN$1,F170=$AM$1,F170=$AN$1,F171=$AM$1,F171=$AN$1),0,1)))</f>
        <v/>
      </c>
      <c r="AS169" s="342" t="str">
        <f>IF($A169&gt;='FG_243way_Regular Symbol'!D$16,"",IF(B169=0,"",IF(OR(B169=$AM$1,B169=$AT$1,B170=$AM$1,B170=$AT$1,B171=$AM$1,B171=$AT$1),0,1)))</f>
        <v/>
      </c>
      <c r="AT169" s="2" t="str">
        <f>IF($A169&gt;='FG_243way_Regular Symbol'!E$16,"",IF(C169=0,"",IF(OR(C169=$AM$1,C169=$AT$1,C170=$AM$1,C170=$AT$1,C171=$AM$1,C171=$AT$1),0,1)))</f>
        <v/>
      </c>
      <c r="AU169" s="2" t="str">
        <f>IF($A169&gt;='FG_243way_Regular Symbol'!F$16,"",IF(D169=0,"",IF(OR(D169=$AM$1,D169=$AT$1,D170=$AM$1,D170=$AT$1,D171=$AM$1,D171=$AT$1),0,1)))</f>
        <v/>
      </c>
      <c r="AV169" s="2" t="str">
        <f>IF($A169&gt;='FG_243way_Regular Symbol'!G$16,"",IF(E169=0,"",IF(OR(E169=$AM$1,E169=$AT$1,E170=$AM$1,E170=$AT$1,E171=$AM$1,E171=$AT$1),0,1)))</f>
        <v/>
      </c>
      <c r="AW169" s="128" t="str">
        <f>IF($A169&gt;='FG_243way_Regular Symbol'!H$16,"",IF(F169=0,"",IF(OR(F169=$AM$1,F169=$AT$1,F170=$AM$1,F170=$AT$1,F171=$AM$1,F171=$AT$1),0,1)))</f>
        <v/>
      </c>
      <c r="AY169" s="342" t="str">
        <f>IF($A169&gt;='FG_243way_Regular Symbol'!D$16,"",IF(B169=0,"",IF(OR(B169=$AM$1,B169=$AZ$1,B170=$AM$1,B170=$AZ$1,B171=$AM$1,B171=$AZ$1),0,1)))</f>
        <v/>
      </c>
      <c r="AZ169" s="2" t="str">
        <f>IF($A169&gt;='FG_243way_Regular Symbol'!E$16,"",IF(C169=0,"",IF(OR(C169=$AM$1,C169=$AZ$1,C170=$AM$1,C170=$AZ$1,C171=$AM$1,C171=$AZ$1),0,1)))</f>
        <v/>
      </c>
      <c r="BA169" s="2" t="str">
        <f>IF($A169&gt;='FG_243way_Regular Symbol'!F$16,"",IF(D169=0,"",IF(OR(D169=$AM$1,D169=$AZ$1,D170=$AM$1,D170=$AZ$1,D171=$AM$1,D171=$AZ$1),0,1)))</f>
        <v/>
      </c>
      <c r="BB169" s="2" t="str">
        <f>IF($A169&gt;='FG_243way_Regular Symbol'!G$16,"",IF(E169=0,"",IF(OR(E169=$AM$1,E169=$AZ$1,E170=$AM$1,E170=$AZ$1,E171=$AM$1,E171=$AZ$1),0,1)))</f>
        <v/>
      </c>
      <c r="BC169" s="128" t="str">
        <f>IF($A169&gt;='FG_243way_Regular Symbol'!H$16,"",IF(F169=0,"",IF(OR(F169=$AM$1,F169=$AZ$1,F170=$AM$1,F170=$AZ$1,F171=$AM$1,F171=$AZ$1),0,1)))</f>
        <v/>
      </c>
      <c r="BE169" s="342"/>
      <c r="BF169" s="2"/>
      <c r="BG169" s="2" t="str">
        <f>IF($A169&gt;='FG_243way_Regular Symbol'!F$16,"",IF(D169=0,"",COUNTIF(D169:D171,$BF$1)))</f>
        <v/>
      </c>
      <c r="BH169" s="2" t="str">
        <f>IF($A169&gt;='FG_243way_Regular Symbol'!G$16,"",IF(E169=0,"",COUNTIF(E169:E171,$BF$1)))</f>
        <v/>
      </c>
      <c r="BI169" s="2" t="str">
        <f>IF($A169&gt;='FG_243way_Regular Symbol'!H$16,"",IF(F169=0,"",COUNTIF(F169:F171,$BF$1)))</f>
        <v/>
      </c>
      <c r="BK169" s="342"/>
      <c r="BL169" s="2"/>
      <c r="BM169" s="2" t="str">
        <f>IF($A169&gt;='FG_243way_Regular Symbol'!F$16,"",IF(D169=0,"",IF(OR(D169=$AM$1,D169=$BL$1,D170=$AM$1,D170=$BL$1,D171=$AM$1,D171=$BL$1),0,1)))</f>
        <v/>
      </c>
      <c r="BN169" s="2" t="str">
        <f>IF($A169&gt;='FG_243way_Regular Symbol'!G$16,"",IF(E169=0,"",IF(OR(E169=$AM$1,E169=$BL$1,E170=$AM$1,E170=$BL$1,E171=$AM$1,E171=$BL$1),0,1)))</f>
        <v/>
      </c>
      <c r="BO169" s="128" t="str">
        <f>IF($A169&gt;='FG_243way_Regular Symbol'!H$16,"",IF(F169=0,"",IF(OR(F169=$AM$1,F169=$BL$1,F170=$AM$1,F170=$BL$1,F171=$AM$1,F171=$BL$1),0,1)))</f>
        <v/>
      </c>
      <c r="BQ169" s="2" t="str">
        <f>IF($A169&gt;='FG_243way_Regular Symbol'!D$16,"",IF(B169=0,"",IF(OR(B169=$BQ$1,B169=$BR$1,B170=$BQ$1,B170=$BR$1,B171=$BQ$1,B171=$BR$1),0,1)))</f>
        <v/>
      </c>
      <c r="BR169" s="2" t="str">
        <f>IF($A169&gt;='FG_243way_Regular Symbol'!E$16,"",IF(C169=0,"",IF(OR(C169=$BQ$1,C169=$BR$1,C170=$BQ$1,C170=$BR$1,C171=$BQ$1,C171=$BR$1),0,1)))</f>
        <v/>
      </c>
      <c r="BS169" s="2" t="str">
        <f>IF($A169&gt;='FG_243way_Regular Symbol'!F$16,"",IF(D169=0,"",IF(OR(D169=$BQ$1,D169=$BR$1,D170=$BQ$1,D170=$BR$1,D171=$BQ$1,D171=$BR$1),0,1)))</f>
        <v/>
      </c>
      <c r="BT169" s="2" t="str">
        <f>IF($A169&gt;='FG_243way_Regular Symbol'!G$16,"",IF(E169=0,"",IF(OR(E169=$BQ$1,E169=$BR$1,E170=$BQ$1,E170=$BR$1,E171=$BQ$1,E171=$BR$1),0,1)))</f>
        <v/>
      </c>
      <c r="BU169" s="2" t="str">
        <f>IF($A169&gt;='FG_243way_Regular Symbol'!H$16,"",IF(F169=0,"",IF(OR(F169=$BQ$1,F169=$BR$1,F170=$BQ$1,F170=$BR$1,F171=$BQ$1,F171=$BR$1),0,1)))</f>
        <v/>
      </c>
      <c r="BW169" s="2" t="str">
        <f>IF($A169&gt;='FG_243way_Regular Symbol'!D$16,"",IF(B169=0,"",IF(OR(B169=$BW$1,B170=$BW$1,B171=$BW$1,B169=$BX$1,B170=$BX$1,B171=$BX$1),0,1)))</f>
        <v/>
      </c>
      <c r="BX169" s="2" t="str">
        <f>IF($A169&gt;='FG_243way_Regular Symbol'!E$16,"",IF(C169=0,"",IF(OR(C169=$BW$1,C170=$BW$1,C171=$BW$1,C169=$BX$1,C170=$BX$1,C171=$BX$1),0,1)))</f>
        <v/>
      </c>
      <c r="BY169" s="2" t="str">
        <f>IF($A169&gt;='FG_243way_Regular Symbol'!F$16,"",IF(D169=0,"",IF(OR(D169=$BW$1,D170=$BW$1,D171=$BW$1,D169=$BX$1,D170=$BX$1,D171=$BX$1),0,1)))</f>
        <v/>
      </c>
      <c r="BZ169" s="2" t="str">
        <f>IF($A169&gt;='FG_243way_Regular Symbol'!G$16,"",IF(E169=0,"",IF(OR(E169=$BW$1,E170=$BW$1,E171=$BW$1,E169=$BX$1,E170=$BX$1,E171=$BX$1),0,1)))</f>
        <v/>
      </c>
      <c r="CA169" s="2" t="str">
        <f>IF($A169&gt;='FG_243way_Regular Symbol'!H$16,"",IF(F169=0,"",IF(OR(F169=$BW$1,F170=$BW$1,F171=$BW$1,F169=$BX$1,F170=$BX$1,F171=$BX$1),0,1)))</f>
        <v/>
      </c>
      <c r="CC169" s="2" t="str">
        <f>IF($A169&gt;='FG_243way_Regular Symbol'!D$16,"",IF(B169=0,"",IF(OR(B169=$BW$1,B170=$BW$1,B171=$BW$1,B169=$CD$1,B170=$CD$1,B171=$CD$1),0,1)))</f>
        <v/>
      </c>
      <c r="CD169" s="2" t="str">
        <f>IF($A169&gt;='FG_243way_Regular Symbol'!E$16,"",IF(C169=0,"",IF(OR(C169=$BW$1,C170=$BW$1,C171=$BW$1,C169=$CD$1,C170=$CD$1,C171=$CD$1),0,1)))</f>
        <v/>
      </c>
      <c r="CE169" s="2" t="str">
        <f>IF($A169&gt;='FG_243way_Regular Symbol'!F$16,"",IF(D169=0,"",IF(OR(D169=$BW$1,D170=$BW$1,D171=$BW$1,D169=$CD$1,D170=$CD$1,D171=$CD$1),0,1)))</f>
        <v/>
      </c>
      <c r="CF169" s="2" t="str">
        <f>IF($A169&gt;='FG_243way_Regular Symbol'!G$16,"",IF(E169=0,"",IF(OR(E169=$BW$1,E170=$BW$1,E171=$BW$1,E169=$CD$1,E170=$CD$1,E171=$CD$1),0,1)))</f>
        <v/>
      </c>
      <c r="CG169" s="2" t="str">
        <f>IF($A169&gt;='FG_243way_Regular Symbol'!H$16,"",IF(F169=0,"",IF(OR(F169=$BW$1,F170=$BW$1,F171=$BW$1,F169=$CD$1,F170=$CD$1,F171=$CD$1),0,1)))</f>
        <v/>
      </c>
      <c r="CI169" s="2" t="str">
        <f>IF($A169&gt;='FG_243way_Regular Symbol'!D$16,"",IF(B169=0,"",IF(OR(B169=$BW$1,B170=$BW$1,B171=$BW$1,B169=$CJ$1,B170=$CJ$1,B171=$CJ$1),0,1)))</f>
        <v/>
      </c>
      <c r="CJ169" s="2" t="str">
        <f>IF($A169&gt;='FG_243way_Regular Symbol'!E$16,"",IF(C169=0,"",IF(OR(C169=$BW$1,C170=$BW$1,C171=$BW$1,C169=$CJ$1,C170=$CJ$1,C171=$CJ$1),0,1)))</f>
        <v/>
      </c>
      <c r="CK169" s="2" t="str">
        <f>IF($A169&gt;='FG_243way_Regular Symbol'!F$16,"",IF(D169=0,"",IF(OR(D169=$BW$1,D170=$BW$1,D171=$BW$1,D169=$CJ$1,D170=$CJ$1,D171=$CJ$1),0,1)))</f>
        <v/>
      </c>
      <c r="CL169" s="2" t="str">
        <f>IF($A169&gt;='FG_243way_Regular Symbol'!G$16,"",IF(E169=0,"",IF(OR(E169=$BW$1,E170=$BW$1,E171=$BW$1,E169=$CJ$1,E170=$CJ$1,E171=$CJ$1),0,1)))</f>
        <v/>
      </c>
      <c r="CM169" s="2" t="str">
        <f>IF($A169&gt;='FG_243way_Regular Symbol'!H$16,"",IF(F169=0,"",IF(OR(F169=$BW$1,F170=$BW$1,F171=$BW$1,F169=$CJ$1,F170=$CJ$1,F171=$CJ$1),0,1)))</f>
        <v/>
      </c>
      <c r="CO169" s="2" t="str">
        <f>IF($A169&gt;='FG_243way_Regular Symbol'!D$16,"",IF(B169=0,"",IF(OR(B169=$BW$1,B170=$BW$1,B171=$BW$1,B169=$CP$1,B170=$CP$1,B171=$CP$1),0,1)))</f>
        <v/>
      </c>
      <c r="CP169" s="2" t="str">
        <f>IF($A169&gt;='FG_243way_Regular Symbol'!E$16,"",IF(C169=0,"",IF(OR(C169=$BW$1,C170=$BW$1,C171=$BW$1,C169=$CP$1,C170=$CP$1,C171=$CP$1),0,1)))</f>
        <v/>
      </c>
      <c r="CQ169" s="2" t="str">
        <f>IF($A169&gt;='FG_243way_Regular Symbol'!F$16,"",IF(D169=0,"",IF(OR(D169=$BW$1,D170=$BW$1,D171=$BW$1,D169=$CP$1,D170=$CP$1,D171=$CP$1),0,1)))</f>
        <v/>
      </c>
      <c r="CR169" s="2" t="str">
        <f>IF($A169&gt;='FG_243way_Regular Symbol'!G$16,"",IF(E169=0,"",IF(OR(E169=$BW$1,E170=$BW$1,E171=$BW$1,E169=$CP$1,E170=$CP$1,E171=$CP$1),0,1)))</f>
        <v/>
      </c>
      <c r="CS169" s="2" t="str">
        <f>IF($A169&gt;='FG_243way_Regular Symbol'!H$16,"",IF(F169=0,"",IF(OR(F169=$BW$1,F170=$BW$1,F171=$BW$1,F169=$CP$1,F170=$CP$1,F171=$CP$1),0,1)))</f>
        <v/>
      </c>
      <c r="CU169" s="2" t="str">
        <f>IF($A169&gt;='FG_243way_Regular Symbol'!D$16,"",IF(B169=0,"",IF(OR(B169=$BW$1,B170=$BW$1,B171=$BW$1,B169=$CV$1,B170=$CV$1,B171=$CV$1),0,1)))</f>
        <v/>
      </c>
      <c r="CV169" s="2" t="str">
        <f>IF($A169&gt;='FG_243way_Regular Symbol'!E$16,"",IF(C169=0,"",IF(OR(C169=$BW$1,C170=$BW$1,C171=$BW$1,C169=$CV$1,C170=$CV$1,C171=$CV$1),0,1)))</f>
        <v/>
      </c>
      <c r="CW169" s="2" t="str">
        <f>IF($A169&gt;='FG_243way_Regular Symbol'!F$16,"",IF(D169=0,"",IF(OR(D169=$BW$1,D170=$BW$1,D171=$BW$1,D169=$CV$1,D170=$CV$1,D171=$CV$1),0,1)))</f>
        <v/>
      </c>
      <c r="CX169" s="2" t="str">
        <f>IF($A169&gt;='FG_243way_Regular Symbol'!G$16,"",IF(E169=0,"",IF(OR(E169=$BW$1,E170=$BW$1,E171=$BW$1,E169=$CV$1,E170=$CV$1,E171=$CV$1),0,1)))</f>
        <v/>
      </c>
      <c r="CY169" s="2" t="str">
        <f>IF($A169&gt;='FG_243way_Regular Symbol'!H$16,"",IF(F169=0,"",IF(OR(F169=$BW$1,F170=$BW$1,F171=$BW$1,F169=$CV$1,F170=$CV$1,F171=$CV$1),0,1)))</f>
        <v/>
      </c>
    </row>
    <row r="170" spans="1:103">
      <c r="A170" s="341">
        <f>IF('FG_243way_Regular Symbol'!L169="","",'FG_243way_Regular Symbol'!L169)</f>
        <v>166</v>
      </c>
      <c r="B170" s="184" t="str">
        <f>IF('FG_243way_Regular Symbol'!M169="",
IF($A170-'FG_243way_Regular Symbol'!D$16&gt;='FG_243way_RegularＸ_W()'!B$2-1,"",VLOOKUP($A170-'FG_243way_Regular Symbol'!D$16,'FG_243way_Regular Symbol'!$L$3:$Q$99,'FG_243way_RegularＸ_W()'!B$3+1,FALSE)),
'FG_243way_Regular Symbol'!M169)</f>
        <v/>
      </c>
      <c r="C170" s="184" t="str">
        <f>IF('FG_243way_Regular Symbol'!N169="",
IF($A170-'FG_243way_Regular Symbol'!E$16&gt;='FG_243way_RegularＸ_W()'!C$2-1,"",VLOOKUP($A170-'FG_243way_Regular Symbol'!E$16,'FG_243way_Regular Symbol'!$L$3:$Q$99,'FG_243way_RegularＸ_W()'!C$3+1,FALSE)),
'FG_243way_Regular Symbol'!N169)</f>
        <v/>
      </c>
      <c r="D170" s="184" t="str">
        <f>IF('FG_243way_Regular Symbol'!O169="",
IF($A170-'FG_243way_Regular Symbol'!F$16&gt;='FG_243way_RegularＸ_W()'!D$2-1,"",VLOOKUP($A170-'FG_243way_Regular Symbol'!F$16,'FG_243way_Regular Symbol'!$L$3:$Q$99,'FG_243way_RegularＸ_W()'!D$3+1,FALSE)),
'FG_243way_Regular Symbol'!O169)</f>
        <v/>
      </c>
      <c r="E170" s="184" t="str">
        <f>IF('FG_243way_Regular Symbol'!P169="",
IF($A170-'FG_243way_Regular Symbol'!G$16&gt;='FG_243way_RegularＸ_W()'!E$2-1,"",VLOOKUP($A170-'FG_243way_Regular Symbol'!G$16,'FG_243way_Regular Symbol'!$L$3:$Q$99,'FG_243way_RegularＸ_W()'!E$3+1,FALSE)),
'FG_243way_Regular Symbol'!P169)</f>
        <v/>
      </c>
      <c r="F170" s="358" t="str">
        <f>IF('FG_243way_Regular Symbol'!Q169="",
IF($A170-'FG_243way_Regular Symbol'!H$16&gt;='FG_243way_RegularＸ_W()'!F$2-1,"",VLOOKUP($A170-'FG_243way_Regular Symbol'!H$16,'FG_243way_Regular Symbol'!$L$3:$Q$99,'FG_243way_RegularＸ_W()'!F$3+1,FALSE)),
'FG_243way_Regular Symbol'!Q169)</f>
        <v/>
      </c>
      <c r="O170" s="342" t="str">
        <f>IF($A170&gt;='FG_243way_Regular Symbol'!D$16,"",IF(B170=0,"",IF(OR(B170=$O$1,B170=$P$1,B171=$O$1,B171=$P$1,B172=$O$1,B172=$P$1),0,1)))</f>
        <v/>
      </c>
      <c r="P170" s="2" t="str">
        <f>IF($A170&gt;='FG_243way_Regular Symbol'!E$16,"",IF(C170=0,"",IF(OR(C170=$O$1,C170=$P$1,C171=$O$1,C171=$P$1,C172=$O$1,C172=$P$1),0,1)))</f>
        <v/>
      </c>
      <c r="Q170" s="2" t="str">
        <f>IF($A170&gt;='FG_243way_Regular Symbol'!F$16,"",IF(D170=0,"",IF(OR(D170=$O$1,D170=$P$1,D171=$O$1,D171=$P$1,D172=$O$1,D172=$P$1),0,1)))</f>
        <v/>
      </c>
      <c r="R170" s="2" t="str">
        <f>IF($A170&gt;='FG_243way_Regular Symbol'!G$16,"",IF(E170=0,"",IF(OR(E170=$O$1,E170=$P$1,E171=$O$1,E171=$P$1,E172=$O$1,E172=$P$1),0,1)))</f>
        <v/>
      </c>
      <c r="S170" s="128" t="str">
        <f>IF($A170&gt;='FG_243way_Regular Symbol'!H$16,"",IF(F170=0,"",IF(OR(F170=$O$1,F170=$P$1,F171=$O$1,F171=$P$1,F172=$O$1,F172=$P$1),0,1)))</f>
        <v/>
      </c>
      <c r="U170" s="342" t="str">
        <f>IF($A170&gt;='FG_243way_Regular Symbol'!D$16,"",IF(B170=0,"",IF(OR(B170=$U$1,B170=$V$1,B171=$U$1,B171=$V$1,B172=$U$1,B172=$V$1),0,1)))</f>
        <v/>
      </c>
      <c r="V170" s="2" t="str">
        <f>IF($A170&gt;='FG_243way_Regular Symbol'!E$16,"",IF(C170=0,"",IF(OR(C170=$U$1,C170=$V$1,C171=$U$1,C171=$V$1,C172=$U$1,C172=$V$1),0,1)))</f>
        <v/>
      </c>
      <c r="W170" s="2" t="str">
        <f>IF($A170&gt;='FG_243way_Regular Symbol'!F$16,"",IF(D170=0,"",IF(OR(D170=$U$1,D170=$V$1,D171=$U$1,D171=$V$1,D172=$U$1,D172=$V$1),0,1)))</f>
        <v/>
      </c>
      <c r="X170" s="2" t="str">
        <f>IF($A170&gt;='FG_243way_Regular Symbol'!G$16,"",IF(E170=0,"",IF(OR(E170=$U$1,E170=$V$1,E171=$U$1,E171=$V$1,E172=$U$1,E172=$V$1),0,1)))</f>
        <v/>
      </c>
      <c r="Y170" s="128" t="str">
        <f>IF($A170&gt;='FG_243way_Regular Symbol'!H$16,"",IF(F170=0,"",IF(OR(F170=$U$1,F170=$V$1,F171=$U$1,F171=$V$1,F172=$U$1,F172=$V$1),0,1)))</f>
        <v/>
      </c>
      <c r="AA170" s="342" t="str">
        <f>IF($A170&gt;='FG_243way_Regular Symbol'!D$16,"",IF(B170=0,"",IF(OR(B170=$AA$1,B170=$AB$1,B171=$AA$1,B171=$AB$1,B172=$AA$1,,B172=$AB$1),0,1)))</f>
        <v/>
      </c>
      <c r="AB170" s="2" t="str">
        <f>IF($A170&gt;='FG_243way_Regular Symbol'!E$16,"",IF(C170=0,"",IF(OR(C170=$AA$1,C170=$AB$1,C171=$AA$1,C171=$AB$1,C172=$AA$1,,C172=$AB$1),0,1)))</f>
        <v/>
      </c>
      <c r="AC170" s="2" t="str">
        <f>IF($A170&gt;='FG_243way_Regular Symbol'!F$16,"",IF(D170=0,"",IF(OR(D170=$AA$1,D170=$AB$1,D171=$AA$1,D171=$AB$1,D172=$AA$1,,D172=$AB$1),0,1)))</f>
        <v/>
      </c>
      <c r="AD170" s="2" t="str">
        <f>IF($A170&gt;='FG_243way_Regular Symbol'!G$16,"",IF(E170=0,"",IF(OR(E170=$AA$1,E170=$AB$1,E171=$AA$1,E171=$AB$1,E172=$AA$1,,E172=$AB$1),0,1)))</f>
        <v/>
      </c>
      <c r="AE170" s="128" t="str">
        <f>IF($A170&gt;='FG_243way_Regular Symbol'!H$16,"",IF(F170=0,"",IF(OR(F170=$AA$1,F170=$AB$1,F171=$AA$1,F171=$AB$1,F172=$AA$1,,F172=$AB$1),0,1)))</f>
        <v/>
      </c>
      <c r="AG170" s="342" t="str">
        <f>IF($A170&gt;='FG_243way_Regular Symbol'!D$16,"",IF(B170=0,"",IF(OR(B170=$AG$1,B170=$AH$1,B171=$AG$1,B171=$AH$1,B172=$AG$1,B172=$AH$1),0,1)))</f>
        <v/>
      </c>
      <c r="AH170" s="2" t="str">
        <f>IF($A170&gt;='FG_243way_Regular Symbol'!E$16,"",IF(C170=0,"",IF(OR(C170=$AG$1,C170=$AH$1,C171=$AG$1,C171=$AH$1,C172=$AG$1,C172=$AH$1),0,1)))</f>
        <v/>
      </c>
      <c r="AI170" s="2" t="str">
        <f>IF($A170&gt;='FG_243way_Regular Symbol'!F$16,"",IF(D170=0,"",IF(OR(D170=$AG$1,D170=$AH$1,D171=$AG$1,D171=$AH$1,D172=$AG$1,D172=$AH$1),0,1)))</f>
        <v/>
      </c>
      <c r="AJ170" s="2" t="str">
        <f>IF($A170&gt;='FG_243way_Regular Symbol'!G$16,"",IF(E170=0,"",IF(OR(E170=$AG$1,E170=$AH$1,E171=$AG$1,E171=$AH$1,E172=$AG$1,E172=$AH$1),0,1)))</f>
        <v/>
      </c>
      <c r="AK170" s="128" t="str">
        <f>IF($A170&gt;='FG_243way_Regular Symbol'!H$16,"",IF(F170=0,"",IF(OR(F170=$AG$1,F170=$AH$1,F171=$AG$1,F171=$AH$1,F172=$AG$1,F172=$AH$1),0,1)))</f>
        <v/>
      </c>
      <c r="AM170" s="342" t="str">
        <f>IF($A170&gt;='FG_243way_Regular Symbol'!D$16,"",IF(B170=0,"",IF(OR(B170=$AM$1,B170=$AN$1,B171=$AM$1,B171=$AN$1,B172=$AM$1,B172=$AN$1),0,1)))</f>
        <v/>
      </c>
      <c r="AN170" s="2" t="str">
        <f>IF($A170&gt;='FG_243way_Regular Symbol'!E$16,"",IF(C170=0,"",IF(OR(C170=$AM$1,C170=$AN$1,C171=$AM$1,C171=$AN$1,C172=$AM$1,C172=$AN$1),0,1)))</f>
        <v/>
      </c>
      <c r="AO170" s="2" t="str">
        <f>IF($A170&gt;='FG_243way_Regular Symbol'!F$16,"",IF(D170=0,"",IF(OR(D170=$AM$1,D170=$AN$1,D171=$AM$1,D171=$AN$1,D172=$AM$1,D172=$AN$1),0,1)))</f>
        <v/>
      </c>
      <c r="AP170" s="2" t="str">
        <f>IF($A170&gt;='FG_243way_Regular Symbol'!G$16,"",IF(E170=0,"",IF(OR(E170=$AM$1,E170=$AN$1,E171=$AM$1,E171=$AN$1,E172=$AM$1,E172=$AN$1),0,1)))</f>
        <v/>
      </c>
      <c r="AQ170" s="128" t="str">
        <f>IF($A170&gt;='FG_243way_Regular Symbol'!H$16,"",IF(F170=0,"",IF(OR(F170=$AM$1,F170=$AN$1,F171=$AM$1,F171=$AN$1,F172=$AM$1,F172=$AN$1),0,1)))</f>
        <v/>
      </c>
      <c r="AS170" s="342" t="str">
        <f>IF($A170&gt;='FG_243way_Regular Symbol'!D$16,"",IF(B170=0,"",IF(OR(B170=$AM$1,B170=$AT$1,B171=$AM$1,B171=$AT$1,B172=$AM$1,B172=$AT$1),0,1)))</f>
        <v/>
      </c>
      <c r="AT170" s="2" t="str">
        <f>IF($A170&gt;='FG_243way_Regular Symbol'!E$16,"",IF(C170=0,"",IF(OR(C170=$AM$1,C170=$AT$1,C171=$AM$1,C171=$AT$1,C172=$AM$1,C172=$AT$1),0,1)))</f>
        <v/>
      </c>
      <c r="AU170" s="2" t="str">
        <f>IF($A170&gt;='FG_243way_Regular Symbol'!F$16,"",IF(D170=0,"",IF(OR(D170=$AM$1,D170=$AT$1,D171=$AM$1,D171=$AT$1,D172=$AM$1,D172=$AT$1),0,1)))</f>
        <v/>
      </c>
      <c r="AV170" s="2" t="str">
        <f>IF($A170&gt;='FG_243way_Regular Symbol'!G$16,"",IF(E170=0,"",IF(OR(E170=$AM$1,E170=$AT$1,E171=$AM$1,E171=$AT$1,E172=$AM$1,E172=$AT$1),0,1)))</f>
        <v/>
      </c>
      <c r="AW170" s="128" t="str">
        <f>IF($A170&gt;='FG_243way_Regular Symbol'!H$16,"",IF(F170=0,"",IF(OR(F170=$AM$1,F170=$AT$1,F171=$AM$1,F171=$AT$1,F172=$AM$1,F172=$AT$1),0,1)))</f>
        <v/>
      </c>
      <c r="AY170" s="342" t="str">
        <f>IF($A170&gt;='FG_243way_Regular Symbol'!D$16,"",IF(B170=0,"",IF(OR(B170=$AM$1,B170=$AZ$1,B171=$AM$1,B171=$AZ$1,B172=$AM$1,B172=$AZ$1),0,1)))</f>
        <v/>
      </c>
      <c r="AZ170" s="2" t="str">
        <f>IF($A170&gt;='FG_243way_Regular Symbol'!E$16,"",IF(C170=0,"",IF(OR(C170=$AM$1,C170=$AZ$1,C171=$AM$1,C171=$AZ$1,C172=$AM$1,C172=$AZ$1),0,1)))</f>
        <v/>
      </c>
      <c r="BA170" s="2" t="str">
        <f>IF($A170&gt;='FG_243way_Regular Symbol'!F$16,"",IF(D170=0,"",IF(OR(D170=$AM$1,D170=$AZ$1,D171=$AM$1,D171=$AZ$1,D172=$AM$1,D172=$AZ$1),0,1)))</f>
        <v/>
      </c>
      <c r="BB170" s="2" t="str">
        <f>IF($A170&gt;='FG_243way_Regular Symbol'!G$16,"",IF(E170=0,"",IF(OR(E170=$AM$1,E170=$AZ$1,E171=$AM$1,E171=$AZ$1,E172=$AM$1,E172=$AZ$1),0,1)))</f>
        <v/>
      </c>
      <c r="BC170" s="128" t="str">
        <f>IF($A170&gt;='FG_243way_Regular Symbol'!H$16,"",IF(F170=0,"",IF(OR(F170=$AM$1,F170=$AZ$1,F171=$AM$1,F171=$AZ$1,F172=$AM$1,F172=$AZ$1),0,1)))</f>
        <v/>
      </c>
      <c r="BE170" s="342"/>
      <c r="BF170" s="2"/>
      <c r="BG170" s="2" t="str">
        <f>IF($A170&gt;='FG_243way_Regular Symbol'!F$16,"",IF(D170=0,"",COUNTIF(D170:D172,$BF$1)))</f>
        <v/>
      </c>
      <c r="BH170" s="2" t="str">
        <f>IF($A170&gt;='FG_243way_Regular Symbol'!G$16,"",IF(E170=0,"",COUNTIF(E170:E172,$BF$1)))</f>
        <v/>
      </c>
      <c r="BI170" s="2" t="str">
        <f>IF($A170&gt;='FG_243way_Regular Symbol'!H$16,"",IF(F170=0,"",COUNTIF(F170:F172,$BF$1)))</f>
        <v/>
      </c>
      <c r="BK170" s="342"/>
      <c r="BL170" s="2"/>
      <c r="BM170" s="2" t="str">
        <f>IF($A170&gt;='FG_243way_Regular Symbol'!F$16,"",IF(D170=0,"",IF(OR(D170=$AM$1,D170=$BL$1,D171=$AM$1,D171=$BL$1,D172=$AM$1,D172=$BL$1),0,1)))</f>
        <v/>
      </c>
      <c r="BN170" s="2" t="str">
        <f>IF($A170&gt;='FG_243way_Regular Symbol'!G$16,"",IF(E170=0,"",IF(OR(E170=$AM$1,E170=$BL$1,E171=$AM$1,E171=$BL$1,E172=$AM$1,E172=$BL$1),0,1)))</f>
        <v/>
      </c>
      <c r="BO170" s="128" t="str">
        <f>IF($A170&gt;='FG_243way_Regular Symbol'!H$16,"",IF(F170=0,"",IF(OR(F170=$AM$1,F170=$BL$1,F171=$AM$1,F171=$BL$1,F172=$AM$1,F172=$BL$1),0,1)))</f>
        <v/>
      </c>
      <c r="BQ170" s="2" t="str">
        <f>IF($A170&gt;='FG_243way_Regular Symbol'!D$16,"",IF(B170=0,"",IF(OR(B170=$BQ$1,B170=$BR$1,B171=$BQ$1,B171=$BR$1,B172=$BQ$1,B172=$BR$1),0,1)))</f>
        <v/>
      </c>
      <c r="BR170" s="2" t="str">
        <f>IF($A170&gt;='FG_243way_Regular Symbol'!E$16,"",IF(C170=0,"",IF(OR(C170=$BQ$1,C170=$BR$1,C171=$BQ$1,C171=$BR$1,C172=$BQ$1,C172=$BR$1),0,1)))</f>
        <v/>
      </c>
      <c r="BS170" s="2" t="str">
        <f>IF($A170&gt;='FG_243way_Regular Symbol'!F$16,"",IF(D170=0,"",IF(OR(D170=$BQ$1,D170=$BR$1,D171=$BQ$1,D171=$BR$1,D172=$BQ$1,D172=$BR$1),0,1)))</f>
        <v/>
      </c>
      <c r="BT170" s="2" t="str">
        <f>IF($A170&gt;='FG_243way_Regular Symbol'!G$16,"",IF(E170=0,"",IF(OR(E170=$BQ$1,E170=$BR$1,E171=$BQ$1,E171=$BR$1,E172=$BQ$1,E172=$BR$1),0,1)))</f>
        <v/>
      </c>
      <c r="BU170" s="2" t="str">
        <f>IF($A170&gt;='FG_243way_Regular Symbol'!H$16,"",IF(F170=0,"",IF(OR(F170=$BQ$1,F170=$BR$1,F171=$BQ$1,F171=$BR$1,F172=$BQ$1,F172=$BR$1),0,1)))</f>
        <v/>
      </c>
      <c r="BW170" s="2" t="str">
        <f>IF($A170&gt;='FG_243way_Regular Symbol'!D$16,"",IF(B170=0,"",IF(OR(B170=$BW$1,B171=$BW$1,B172=$BW$1,B170=$BX$1,B171=$BX$1,B172=$BX$1),0,1)))</f>
        <v/>
      </c>
      <c r="BX170" s="2" t="str">
        <f>IF($A170&gt;='FG_243way_Regular Symbol'!E$16,"",IF(C170=0,"",IF(OR(C170=$BW$1,C171=$BW$1,C172=$BW$1,C170=$BX$1,C171=$BX$1,C172=$BX$1),0,1)))</f>
        <v/>
      </c>
      <c r="BY170" s="2" t="str">
        <f>IF($A170&gt;='FG_243way_Regular Symbol'!F$16,"",IF(D170=0,"",IF(OR(D170=$BW$1,D171=$BW$1,D172=$BW$1,D170=$BX$1,D171=$BX$1,D172=$BX$1),0,1)))</f>
        <v/>
      </c>
      <c r="BZ170" s="2" t="str">
        <f>IF($A170&gt;='FG_243way_Regular Symbol'!G$16,"",IF(E170=0,"",IF(OR(E170=$BW$1,E171=$BW$1,E172=$BW$1,E170=$BX$1,E171=$BX$1,E172=$BX$1),0,1)))</f>
        <v/>
      </c>
      <c r="CA170" s="2" t="str">
        <f>IF($A170&gt;='FG_243way_Regular Symbol'!H$16,"",IF(F170=0,"",IF(OR(F170=$BW$1,F171=$BW$1,F172=$BW$1,F170=$BX$1,F171=$BX$1,F172=$BX$1),0,1)))</f>
        <v/>
      </c>
      <c r="CC170" s="2" t="str">
        <f>IF($A170&gt;='FG_243way_Regular Symbol'!D$16,"",IF(B170=0,"",IF(OR(B170=$BW$1,B171=$BW$1,B172=$BW$1,B170=$CD$1,B171=$CD$1,B172=$CD$1),0,1)))</f>
        <v/>
      </c>
      <c r="CD170" s="2" t="str">
        <f>IF($A170&gt;='FG_243way_Regular Symbol'!E$16,"",IF(C170=0,"",IF(OR(C170=$BW$1,C171=$BW$1,C172=$BW$1,C170=$CD$1,C171=$CD$1,C172=$CD$1),0,1)))</f>
        <v/>
      </c>
      <c r="CE170" s="2" t="str">
        <f>IF($A170&gt;='FG_243way_Regular Symbol'!F$16,"",IF(D170=0,"",IF(OR(D170=$BW$1,D171=$BW$1,D172=$BW$1,D170=$CD$1,D171=$CD$1,D172=$CD$1),0,1)))</f>
        <v/>
      </c>
      <c r="CF170" s="2" t="str">
        <f>IF($A170&gt;='FG_243way_Regular Symbol'!G$16,"",IF(E170=0,"",IF(OR(E170=$BW$1,E171=$BW$1,E172=$BW$1,E170=$CD$1,E171=$CD$1,E172=$CD$1),0,1)))</f>
        <v/>
      </c>
      <c r="CG170" s="2" t="str">
        <f>IF($A170&gt;='FG_243way_Regular Symbol'!H$16,"",IF(F170=0,"",IF(OR(F170=$BW$1,F171=$BW$1,F172=$BW$1,F170=$CD$1,F171=$CD$1,F172=$CD$1),0,1)))</f>
        <v/>
      </c>
      <c r="CI170" s="2" t="str">
        <f>IF($A170&gt;='FG_243way_Regular Symbol'!D$16,"",IF(B170=0,"",IF(OR(B170=$BW$1,B171=$BW$1,B172=$BW$1,B170=$CJ$1,B171=$CJ$1,B172=$CJ$1),0,1)))</f>
        <v/>
      </c>
      <c r="CJ170" s="2" t="str">
        <f>IF($A170&gt;='FG_243way_Regular Symbol'!E$16,"",IF(C170=0,"",IF(OR(C170=$BW$1,C171=$BW$1,C172=$BW$1,C170=$CJ$1,C171=$CJ$1,C172=$CJ$1),0,1)))</f>
        <v/>
      </c>
      <c r="CK170" s="2" t="str">
        <f>IF($A170&gt;='FG_243way_Regular Symbol'!F$16,"",IF(D170=0,"",IF(OR(D170=$BW$1,D171=$BW$1,D172=$BW$1,D170=$CJ$1,D171=$CJ$1,D172=$CJ$1),0,1)))</f>
        <v/>
      </c>
      <c r="CL170" s="2" t="str">
        <f>IF($A170&gt;='FG_243way_Regular Symbol'!G$16,"",IF(E170=0,"",IF(OR(E170=$BW$1,E171=$BW$1,E172=$BW$1,E170=$CJ$1,E171=$CJ$1,E172=$CJ$1),0,1)))</f>
        <v/>
      </c>
      <c r="CM170" s="2" t="str">
        <f>IF($A170&gt;='FG_243way_Regular Symbol'!H$16,"",IF(F170=0,"",IF(OR(F170=$BW$1,F171=$BW$1,F172=$BW$1,F170=$CJ$1,F171=$CJ$1,F172=$CJ$1),0,1)))</f>
        <v/>
      </c>
      <c r="CO170" s="2" t="str">
        <f>IF($A170&gt;='FG_243way_Regular Symbol'!D$16,"",IF(B170=0,"",IF(OR(B170=$BW$1,B171=$BW$1,B172=$BW$1,B170=$CP$1,B171=$CP$1,B172=$CP$1),0,1)))</f>
        <v/>
      </c>
      <c r="CP170" s="2" t="str">
        <f>IF($A170&gt;='FG_243way_Regular Symbol'!E$16,"",IF(C170=0,"",IF(OR(C170=$BW$1,C171=$BW$1,C172=$BW$1,C170=$CP$1,C171=$CP$1,C172=$CP$1),0,1)))</f>
        <v/>
      </c>
      <c r="CQ170" s="2" t="str">
        <f>IF($A170&gt;='FG_243way_Regular Symbol'!F$16,"",IF(D170=0,"",IF(OR(D170=$BW$1,D171=$BW$1,D172=$BW$1,D170=$CP$1,D171=$CP$1,D172=$CP$1),0,1)))</f>
        <v/>
      </c>
      <c r="CR170" s="2" t="str">
        <f>IF($A170&gt;='FG_243way_Regular Symbol'!G$16,"",IF(E170=0,"",IF(OR(E170=$BW$1,E171=$BW$1,E172=$BW$1,E170=$CP$1,E171=$CP$1,E172=$CP$1),0,1)))</f>
        <v/>
      </c>
      <c r="CS170" s="2" t="str">
        <f>IF($A170&gt;='FG_243way_Regular Symbol'!H$16,"",IF(F170=0,"",IF(OR(F170=$BW$1,F171=$BW$1,F172=$BW$1,F170=$CP$1,F171=$CP$1,F172=$CP$1),0,1)))</f>
        <v/>
      </c>
      <c r="CU170" s="2" t="str">
        <f>IF($A170&gt;='FG_243way_Regular Symbol'!D$16,"",IF(B170=0,"",IF(OR(B170=$BW$1,B171=$BW$1,B172=$BW$1,B170=$CV$1,B171=$CV$1,B172=$CV$1),0,1)))</f>
        <v/>
      </c>
      <c r="CV170" s="2" t="str">
        <f>IF($A170&gt;='FG_243way_Regular Symbol'!E$16,"",IF(C170=0,"",IF(OR(C170=$BW$1,C171=$BW$1,C172=$BW$1,C170=$CV$1,C171=$CV$1,C172=$CV$1),0,1)))</f>
        <v/>
      </c>
      <c r="CW170" s="2" t="str">
        <f>IF($A170&gt;='FG_243way_Regular Symbol'!F$16,"",IF(D170=0,"",IF(OR(D170=$BW$1,D171=$BW$1,D172=$BW$1,D170=$CV$1,D171=$CV$1,D172=$CV$1),0,1)))</f>
        <v/>
      </c>
      <c r="CX170" s="2" t="str">
        <f>IF($A170&gt;='FG_243way_Regular Symbol'!G$16,"",IF(E170=0,"",IF(OR(E170=$BW$1,E171=$BW$1,E172=$BW$1,E170=$CV$1,E171=$CV$1,E172=$CV$1),0,1)))</f>
        <v/>
      </c>
      <c r="CY170" s="2" t="str">
        <f>IF($A170&gt;='FG_243way_Regular Symbol'!H$16,"",IF(F170=0,"",IF(OR(F170=$BW$1,F171=$BW$1,F172=$BW$1,F170=$CV$1,F171=$CV$1,F172=$CV$1),0,1)))</f>
        <v/>
      </c>
    </row>
    <row r="171" spans="1:103">
      <c r="A171" s="341">
        <f>IF('FG_243way_Regular Symbol'!L170="","",'FG_243way_Regular Symbol'!L170)</f>
        <v>167</v>
      </c>
      <c r="B171" s="184" t="str">
        <f>IF('FG_243way_Regular Symbol'!M170="",
IF($A171-'FG_243way_Regular Symbol'!D$16&gt;='FG_243way_RegularＸ_W()'!B$2-1,"",VLOOKUP($A171-'FG_243way_Regular Symbol'!D$16,'FG_243way_Regular Symbol'!$L$3:$Q$99,'FG_243way_RegularＸ_W()'!B$3+1,FALSE)),
'FG_243way_Regular Symbol'!M170)</f>
        <v/>
      </c>
      <c r="C171" s="184" t="str">
        <f>IF('FG_243way_Regular Symbol'!N170="",
IF($A171-'FG_243way_Regular Symbol'!E$16&gt;='FG_243way_RegularＸ_W()'!C$2-1,"",VLOOKUP($A171-'FG_243way_Regular Symbol'!E$16,'FG_243way_Regular Symbol'!$L$3:$Q$99,'FG_243way_RegularＸ_W()'!C$3+1,FALSE)),
'FG_243way_Regular Symbol'!N170)</f>
        <v/>
      </c>
      <c r="D171" s="184" t="str">
        <f>IF('FG_243way_Regular Symbol'!O170="",
IF($A171-'FG_243way_Regular Symbol'!F$16&gt;='FG_243way_RegularＸ_W()'!D$2-1,"",VLOOKUP($A171-'FG_243way_Regular Symbol'!F$16,'FG_243way_Regular Symbol'!$L$3:$Q$99,'FG_243way_RegularＸ_W()'!D$3+1,FALSE)),
'FG_243way_Regular Symbol'!O170)</f>
        <v/>
      </c>
      <c r="E171" s="184" t="str">
        <f>IF('FG_243way_Regular Symbol'!P170="",
IF($A171-'FG_243way_Regular Symbol'!G$16&gt;='FG_243way_RegularＸ_W()'!E$2-1,"",VLOOKUP($A171-'FG_243way_Regular Symbol'!G$16,'FG_243way_Regular Symbol'!$L$3:$Q$99,'FG_243way_RegularＸ_W()'!E$3+1,FALSE)),
'FG_243way_Regular Symbol'!P170)</f>
        <v/>
      </c>
      <c r="F171" s="358" t="str">
        <f>IF('FG_243way_Regular Symbol'!Q170="",
IF($A171-'FG_243way_Regular Symbol'!H$16&gt;='FG_243way_RegularＸ_W()'!F$2-1,"",VLOOKUP($A171-'FG_243way_Regular Symbol'!H$16,'FG_243way_Regular Symbol'!$L$3:$Q$99,'FG_243way_RegularＸ_W()'!F$3+1,FALSE)),
'FG_243way_Regular Symbol'!Q170)</f>
        <v/>
      </c>
      <c r="O171" s="342" t="str">
        <f>IF($A171&gt;='FG_243way_Regular Symbol'!D$16,"",IF(B171=0,"",IF(OR(B171=$O$1,B171=$P$1,B172=$O$1,B172=$P$1,B173=$O$1,B173=$P$1),0,1)))</f>
        <v/>
      </c>
      <c r="P171" s="2" t="str">
        <f>IF($A171&gt;='FG_243way_Regular Symbol'!E$16,"",IF(C171=0,"",IF(OR(C171=$O$1,C171=$P$1,C172=$O$1,C172=$P$1,C173=$O$1,C173=$P$1),0,1)))</f>
        <v/>
      </c>
      <c r="Q171" s="2" t="str">
        <f>IF($A171&gt;='FG_243way_Regular Symbol'!F$16,"",IF(D171=0,"",IF(OR(D171=$O$1,D171=$P$1,D172=$O$1,D172=$P$1,D173=$O$1,D173=$P$1),0,1)))</f>
        <v/>
      </c>
      <c r="R171" s="2" t="str">
        <f>IF($A171&gt;='FG_243way_Regular Symbol'!G$16,"",IF(E171=0,"",IF(OR(E171=$O$1,E171=$P$1,E172=$O$1,E172=$P$1,E173=$O$1,E173=$P$1),0,1)))</f>
        <v/>
      </c>
      <c r="S171" s="128" t="str">
        <f>IF($A171&gt;='FG_243way_Regular Symbol'!H$16,"",IF(F171=0,"",IF(OR(F171=$O$1,F171=$P$1,F172=$O$1,F172=$P$1,F173=$O$1,F173=$P$1),0,1)))</f>
        <v/>
      </c>
      <c r="U171" s="342" t="str">
        <f>IF($A171&gt;='FG_243way_Regular Symbol'!D$16,"",IF(B171=0,"",IF(OR(B171=$U$1,B171=$V$1,B172=$U$1,B172=$V$1,B173=$U$1,B173=$V$1),0,1)))</f>
        <v/>
      </c>
      <c r="V171" s="2" t="str">
        <f>IF($A171&gt;='FG_243way_Regular Symbol'!E$16,"",IF(C171=0,"",IF(OR(C171=$U$1,C171=$V$1,C172=$U$1,C172=$V$1,C173=$U$1,C173=$V$1),0,1)))</f>
        <v/>
      </c>
      <c r="W171" s="2" t="str">
        <f>IF($A171&gt;='FG_243way_Regular Symbol'!F$16,"",IF(D171=0,"",IF(OR(D171=$U$1,D171=$V$1,D172=$U$1,D172=$V$1,D173=$U$1,D173=$V$1),0,1)))</f>
        <v/>
      </c>
      <c r="X171" s="2" t="str">
        <f>IF($A171&gt;='FG_243way_Regular Symbol'!G$16,"",IF(E171=0,"",IF(OR(E171=$U$1,E171=$V$1,E172=$U$1,E172=$V$1,E173=$U$1,E173=$V$1),0,1)))</f>
        <v/>
      </c>
      <c r="Y171" s="128" t="str">
        <f>IF($A171&gt;='FG_243way_Regular Symbol'!H$16,"",IF(F171=0,"",IF(OR(F171=$U$1,F171=$V$1,F172=$U$1,F172=$V$1,F173=$U$1,F173=$V$1),0,1)))</f>
        <v/>
      </c>
      <c r="AA171" s="342" t="str">
        <f>IF($A171&gt;='FG_243way_Regular Symbol'!D$16,"",IF(B171=0,"",IF(OR(B171=$AA$1,B171=$AB$1,B172=$AA$1,B172=$AB$1,B173=$AA$1,,B173=$AB$1),0,1)))</f>
        <v/>
      </c>
      <c r="AB171" s="2" t="str">
        <f>IF($A171&gt;='FG_243way_Regular Symbol'!E$16,"",IF(C171=0,"",IF(OR(C171=$AA$1,C171=$AB$1,C172=$AA$1,C172=$AB$1,C173=$AA$1,,C173=$AB$1),0,1)))</f>
        <v/>
      </c>
      <c r="AC171" s="2" t="str">
        <f>IF($A171&gt;='FG_243way_Regular Symbol'!F$16,"",IF(D171=0,"",IF(OR(D171=$AA$1,D171=$AB$1,D172=$AA$1,D172=$AB$1,D173=$AA$1,,D173=$AB$1),0,1)))</f>
        <v/>
      </c>
      <c r="AD171" s="2" t="str">
        <f>IF($A171&gt;='FG_243way_Regular Symbol'!G$16,"",IF(E171=0,"",IF(OR(E171=$AA$1,E171=$AB$1,E172=$AA$1,E172=$AB$1,E173=$AA$1,,E173=$AB$1),0,1)))</f>
        <v/>
      </c>
      <c r="AE171" s="128" t="str">
        <f>IF($A171&gt;='FG_243way_Regular Symbol'!H$16,"",IF(F171=0,"",IF(OR(F171=$AA$1,F171=$AB$1,F172=$AA$1,F172=$AB$1,F173=$AA$1,,F173=$AB$1),0,1)))</f>
        <v/>
      </c>
      <c r="AG171" s="342" t="str">
        <f>IF($A171&gt;='FG_243way_Regular Symbol'!D$16,"",IF(B171=0,"",IF(OR(B171=$AG$1,B171=$AH$1,B172=$AG$1,B172=$AH$1,B173=$AG$1,B173=$AH$1),0,1)))</f>
        <v/>
      </c>
      <c r="AH171" s="2" t="str">
        <f>IF($A171&gt;='FG_243way_Regular Symbol'!E$16,"",IF(C171=0,"",IF(OR(C171=$AG$1,C171=$AH$1,C172=$AG$1,C172=$AH$1,C173=$AG$1,C173=$AH$1),0,1)))</f>
        <v/>
      </c>
      <c r="AI171" s="2" t="str">
        <f>IF($A171&gt;='FG_243way_Regular Symbol'!F$16,"",IF(D171=0,"",IF(OR(D171=$AG$1,D171=$AH$1,D172=$AG$1,D172=$AH$1,D173=$AG$1,D173=$AH$1),0,1)))</f>
        <v/>
      </c>
      <c r="AJ171" s="2" t="str">
        <f>IF($A171&gt;='FG_243way_Regular Symbol'!G$16,"",IF(E171=0,"",IF(OR(E171=$AG$1,E171=$AH$1,E172=$AG$1,E172=$AH$1,E173=$AG$1,E173=$AH$1),0,1)))</f>
        <v/>
      </c>
      <c r="AK171" s="128" t="str">
        <f>IF($A171&gt;='FG_243way_Regular Symbol'!H$16,"",IF(F171=0,"",IF(OR(F171=$AG$1,F171=$AH$1,F172=$AG$1,F172=$AH$1,F173=$AG$1,F173=$AH$1),0,1)))</f>
        <v/>
      </c>
      <c r="AM171" s="342" t="str">
        <f>IF($A171&gt;='FG_243way_Regular Symbol'!D$16,"",IF(B171=0,"",IF(OR(B171=$AM$1,B171=$AN$1,B172=$AM$1,B172=$AN$1,B173=$AM$1,B173=$AN$1),0,1)))</f>
        <v/>
      </c>
      <c r="AN171" s="2" t="str">
        <f>IF($A171&gt;='FG_243way_Regular Symbol'!E$16,"",IF(C171=0,"",IF(OR(C171=$AM$1,C171=$AN$1,C172=$AM$1,C172=$AN$1,C173=$AM$1,C173=$AN$1),0,1)))</f>
        <v/>
      </c>
      <c r="AO171" s="2" t="str">
        <f>IF($A171&gt;='FG_243way_Regular Symbol'!F$16,"",IF(D171=0,"",IF(OR(D171=$AM$1,D171=$AN$1,D172=$AM$1,D172=$AN$1,D173=$AM$1,D173=$AN$1),0,1)))</f>
        <v/>
      </c>
      <c r="AP171" s="2" t="str">
        <f>IF($A171&gt;='FG_243way_Regular Symbol'!G$16,"",IF(E171=0,"",IF(OR(E171=$AM$1,E171=$AN$1,E172=$AM$1,E172=$AN$1,E173=$AM$1,E173=$AN$1),0,1)))</f>
        <v/>
      </c>
      <c r="AQ171" s="128" t="str">
        <f>IF($A171&gt;='FG_243way_Regular Symbol'!H$16,"",IF(F171=0,"",IF(OR(F171=$AM$1,F171=$AN$1,F172=$AM$1,F172=$AN$1,F173=$AM$1,F173=$AN$1),0,1)))</f>
        <v/>
      </c>
      <c r="AS171" s="342" t="str">
        <f>IF($A171&gt;='FG_243way_Regular Symbol'!D$16,"",IF(B171=0,"",IF(OR(B171=$AM$1,B171=$AT$1,B172=$AM$1,B172=$AT$1,B173=$AM$1,B173=$AT$1),0,1)))</f>
        <v/>
      </c>
      <c r="AT171" s="2" t="str">
        <f>IF($A171&gt;='FG_243way_Regular Symbol'!E$16,"",IF(C171=0,"",IF(OR(C171=$AM$1,C171=$AT$1,C172=$AM$1,C172=$AT$1,C173=$AM$1,C173=$AT$1),0,1)))</f>
        <v/>
      </c>
      <c r="AU171" s="2" t="str">
        <f>IF($A171&gt;='FG_243way_Regular Symbol'!F$16,"",IF(D171=0,"",IF(OR(D171=$AM$1,D171=$AT$1,D172=$AM$1,D172=$AT$1,D173=$AM$1,D173=$AT$1),0,1)))</f>
        <v/>
      </c>
      <c r="AV171" s="2" t="str">
        <f>IF($A171&gt;='FG_243way_Regular Symbol'!G$16,"",IF(E171=0,"",IF(OR(E171=$AM$1,E171=$AT$1,E172=$AM$1,E172=$AT$1,E173=$AM$1,E173=$AT$1),0,1)))</f>
        <v/>
      </c>
      <c r="AW171" s="128" t="str">
        <f>IF($A171&gt;='FG_243way_Regular Symbol'!H$16,"",IF(F171=0,"",IF(OR(F171=$AM$1,F171=$AT$1,F172=$AM$1,F172=$AT$1,F173=$AM$1,F173=$AT$1),0,1)))</f>
        <v/>
      </c>
      <c r="AY171" s="342" t="str">
        <f>IF($A171&gt;='FG_243way_Regular Symbol'!D$16,"",IF(B171=0,"",IF(OR(B171=$AM$1,B171=$AZ$1,B172=$AM$1,B172=$AZ$1,B173=$AM$1,B173=$AZ$1),0,1)))</f>
        <v/>
      </c>
      <c r="AZ171" s="2" t="str">
        <f>IF($A171&gt;='FG_243way_Regular Symbol'!E$16,"",IF(C171=0,"",IF(OR(C171=$AM$1,C171=$AZ$1,C172=$AM$1,C172=$AZ$1,C173=$AM$1,C173=$AZ$1),0,1)))</f>
        <v/>
      </c>
      <c r="BA171" s="2" t="str">
        <f>IF($A171&gt;='FG_243way_Regular Symbol'!F$16,"",IF(D171=0,"",IF(OR(D171=$AM$1,D171=$AZ$1,D172=$AM$1,D172=$AZ$1,D173=$AM$1,D173=$AZ$1),0,1)))</f>
        <v/>
      </c>
      <c r="BB171" s="2" t="str">
        <f>IF($A171&gt;='FG_243way_Regular Symbol'!G$16,"",IF(E171=0,"",IF(OR(E171=$AM$1,E171=$AZ$1,E172=$AM$1,E172=$AZ$1,E173=$AM$1,E173=$AZ$1),0,1)))</f>
        <v/>
      </c>
      <c r="BC171" s="128" t="str">
        <f>IF($A171&gt;='FG_243way_Regular Symbol'!H$16,"",IF(F171=0,"",IF(OR(F171=$AM$1,F171=$AZ$1,F172=$AM$1,F172=$AZ$1,F173=$AM$1,F173=$AZ$1),0,1)))</f>
        <v/>
      </c>
      <c r="BE171" s="342"/>
      <c r="BF171" s="2"/>
      <c r="BG171" s="2" t="str">
        <f>IF($A171&gt;='FG_243way_Regular Symbol'!F$16,"",IF(D171=0,"",COUNTIF(D171:D173,$BF$1)))</f>
        <v/>
      </c>
      <c r="BH171" s="2" t="str">
        <f>IF($A171&gt;='FG_243way_Regular Symbol'!G$16,"",IF(E171=0,"",COUNTIF(E171:E173,$BF$1)))</f>
        <v/>
      </c>
      <c r="BI171" s="2" t="str">
        <f>IF($A171&gt;='FG_243way_Regular Symbol'!H$16,"",IF(F171=0,"",COUNTIF(F171:F173,$BF$1)))</f>
        <v/>
      </c>
      <c r="BK171" s="342"/>
      <c r="BL171" s="2"/>
      <c r="BM171" s="2" t="str">
        <f>IF($A171&gt;='FG_243way_Regular Symbol'!F$16,"",IF(D171=0,"",IF(OR(D171=$AM$1,D171=$BL$1,D172=$AM$1,D172=$BL$1,D173=$AM$1,D173=$BL$1),0,1)))</f>
        <v/>
      </c>
      <c r="BN171" s="2" t="str">
        <f>IF($A171&gt;='FG_243way_Regular Symbol'!G$16,"",IF(E171=0,"",IF(OR(E171=$AM$1,E171=$BL$1,E172=$AM$1,E172=$BL$1,E173=$AM$1,E173=$BL$1),0,1)))</f>
        <v/>
      </c>
      <c r="BO171" s="128" t="str">
        <f>IF($A171&gt;='FG_243way_Regular Symbol'!H$16,"",IF(F171=0,"",IF(OR(F171=$AM$1,F171=$BL$1,F172=$AM$1,F172=$BL$1,F173=$AM$1,F173=$BL$1),0,1)))</f>
        <v/>
      </c>
      <c r="BQ171" s="2" t="str">
        <f>IF($A171&gt;='FG_243way_Regular Symbol'!D$16,"",IF(B171=0,"",IF(OR(B171=$BQ$1,B171=$BR$1,B172=$BQ$1,B172=$BR$1,B173=$BQ$1,B173=$BR$1),0,1)))</f>
        <v/>
      </c>
      <c r="BR171" s="2" t="str">
        <f>IF($A171&gt;='FG_243way_Regular Symbol'!E$16,"",IF(C171=0,"",IF(OR(C171=$BQ$1,C171=$BR$1,C172=$BQ$1,C172=$BR$1,C173=$BQ$1,C173=$BR$1),0,1)))</f>
        <v/>
      </c>
      <c r="BS171" s="2" t="str">
        <f>IF($A171&gt;='FG_243way_Regular Symbol'!F$16,"",IF(D171=0,"",IF(OR(D171=$BQ$1,D171=$BR$1,D172=$BQ$1,D172=$BR$1,D173=$BQ$1,D173=$BR$1),0,1)))</f>
        <v/>
      </c>
      <c r="BT171" s="2" t="str">
        <f>IF($A171&gt;='FG_243way_Regular Symbol'!G$16,"",IF(E171=0,"",IF(OR(E171=$BQ$1,E171=$BR$1,E172=$BQ$1,E172=$BR$1,E173=$BQ$1,E173=$BR$1),0,1)))</f>
        <v/>
      </c>
      <c r="BU171" s="2" t="str">
        <f>IF($A171&gt;='FG_243way_Regular Symbol'!H$16,"",IF(F171=0,"",IF(OR(F171=$BQ$1,F171=$BR$1,F172=$BQ$1,F172=$BR$1,F173=$BQ$1,F173=$BR$1),0,1)))</f>
        <v/>
      </c>
      <c r="BW171" s="2" t="str">
        <f>IF($A171&gt;='FG_243way_Regular Symbol'!D$16,"",IF(B171=0,"",IF(OR(B171=$BW$1,B172=$BW$1,B173=$BW$1,B171=$BX$1,B172=$BX$1,B173=$BX$1),0,1)))</f>
        <v/>
      </c>
      <c r="BX171" s="2" t="str">
        <f>IF($A171&gt;='FG_243way_Regular Symbol'!E$16,"",IF(C171=0,"",IF(OR(C171=$BW$1,C172=$BW$1,C173=$BW$1,C171=$BX$1,C172=$BX$1,C173=$BX$1),0,1)))</f>
        <v/>
      </c>
      <c r="BY171" s="2" t="str">
        <f>IF($A171&gt;='FG_243way_Regular Symbol'!F$16,"",IF(D171=0,"",IF(OR(D171=$BW$1,D172=$BW$1,D173=$BW$1,D171=$BX$1,D172=$BX$1,D173=$BX$1),0,1)))</f>
        <v/>
      </c>
      <c r="BZ171" s="2" t="str">
        <f>IF($A171&gt;='FG_243way_Regular Symbol'!G$16,"",IF(E171=0,"",IF(OR(E171=$BW$1,E172=$BW$1,E173=$BW$1,E171=$BX$1,E172=$BX$1,E173=$BX$1),0,1)))</f>
        <v/>
      </c>
      <c r="CA171" s="2" t="str">
        <f>IF($A171&gt;='FG_243way_Regular Symbol'!H$16,"",IF(F171=0,"",IF(OR(F171=$BW$1,F172=$BW$1,F173=$BW$1,F171=$BX$1,F172=$BX$1,F173=$BX$1),0,1)))</f>
        <v/>
      </c>
      <c r="CC171" s="2" t="str">
        <f>IF($A171&gt;='FG_243way_Regular Symbol'!D$16,"",IF(B171=0,"",IF(OR(B171=$BW$1,B172=$BW$1,B173=$BW$1,B171=$CD$1,B172=$CD$1,B173=$CD$1),0,1)))</f>
        <v/>
      </c>
      <c r="CD171" s="2" t="str">
        <f>IF($A171&gt;='FG_243way_Regular Symbol'!E$16,"",IF(C171=0,"",IF(OR(C171=$BW$1,C172=$BW$1,C173=$BW$1,C171=$CD$1,C172=$CD$1,C173=$CD$1),0,1)))</f>
        <v/>
      </c>
      <c r="CE171" s="2" t="str">
        <f>IF($A171&gt;='FG_243way_Regular Symbol'!F$16,"",IF(D171=0,"",IF(OR(D171=$BW$1,D172=$BW$1,D173=$BW$1,D171=$CD$1,D172=$CD$1,D173=$CD$1),0,1)))</f>
        <v/>
      </c>
      <c r="CF171" s="2" t="str">
        <f>IF($A171&gt;='FG_243way_Regular Symbol'!G$16,"",IF(E171=0,"",IF(OR(E171=$BW$1,E172=$BW$1,E173=$BW$1,E171=$CD$1,E172=$CD$1,E173=$CD$1),0,1)))</f>
        <v/>
      </c>
      <c r="CG171" s="2" t="str">
        <f>IF($A171&gt;='FG_243way_Regular Symbol'!H$16,"",IF(F171=0,"",IF(OR(F171=$BW$1,F172=$BW$1,F173=$BW$1,F171=$CD$1,F172=$CD$1,F173=$CD$1),0,1)))</f>
        <v/>
      </c>
      <c r="CI171" s="2" t="str">
        <f>IF($A171&gt;='FG_243way_Regular Symbol'!D$16,"",IF(B171=0,"",IF(OR(B171=$BW$1,B172=$BW$1,B173=$BW$1,B171=$CJ$1,B172=$CJ$1,B173=$CJ$1),0,1)))</f>
        <v/>
      </c>
      <c r="CJ171" s="2" t="str">
        <f>IF($A171&gt;='FG_243way_Regular Symbol'!E$16,"",IF(C171=0,"",IF(OR(C171=$BW$1,C172=$BW$1,C173=$BW$1,C171=$CJ$1,C172=$CJ$1,C173=$CJ$1),0,1)))</f>
        <v/>
      </c>
      <c r="CK171" s="2" t="str">
        <f>IF($A171&gt;='FG_243way_Regular Symbol'!F$16,"",IF(D171=0,"",IF(OR(D171=$BW$1,D172=$BW$1,D173=$BW$1,D171=$CJ$1,D172=$CJ$1,D173=$CJ$1),0,1)))</f>
        <v/>
      </c>
      <c r="CL171" s="2" t="str">
        <f>IF($A171&gt;='FG_243way_Regular Symbol'!G$16,"",IF(E171=0,"",IF(OR(E171=$BW$1,E172=$BW$1,E173=$BW$1,E171=$CJ$1,E172=$CJ$1,E173=$CJ$1),0,1)))</f>
        <v/>
      </c>
      <c r="CM171" s="2" t="str">
        <f>IF($A171&gt;='FG_243way_Regular Symbol'!H$16,"",IF(F171=0,"",IF(OR(F171=$BW$1,F172=$BW$1,F173=$BW$1,F171=$CJ$1,F172=$CJ$1,F173=$CJ$1),0,1)))</f>
        <v/>
      </c>
      <c r="CO171" s="2" t="str">
        <f>IF($A171&gt;='FG_243way_Regular Symbol'!D$16,"",IF(B171=0,"",IF(OR(B171=$BW$1,B172=$BW$1,B173=$BW$1,B171=$CP$1,B172=$CP$1,B173=$CP$1),0,1)))</f>
        <v/>
      </c>
      <c r="CP171" s="2" t="str">
        <f>IF($A171&gt;='FG_243way_Regular Symbol'!E$16,"",IF(C171=0,"",IF(OR(C171=$BW$1,C172=$BW$1,C173=$BW$1,C171=$CP$1,C172=$CP$1,C173=$CP$1),0,1)))</f>
        <v/>
      </c>
      <c r="CQ171" s="2" t="str">
        <f>IF($A171&gt;='FG_243way_Regular Symbol'!F$16,"",IF(D171=0,"",IF(OR(D171=$BW$1,D172=$BW$1,D173=$BW$1,D171=$CP$1,D172=$CP$1,D173=$CP$1),0,1)))</f>
        <v/>
      </c>
      <c r="CR171" s="2" t="str">
        <f>IF($A171&gt;='FG_243way_Regular Symbol'!G$16,"",IF(E171=0,"",IF(OR(E171=$BW$1,E172=$BW$1,E173=$BW$1,E171=$CP$1,E172=$CP$1,E173=$CP$1),0,1)))</f>
        <v/>
      </c>
      <c r="CS171" s="2" t="str">
        <f>IF($A171&gt;='FG_243way_Regular Symbol'!H$16,"",IF(F171=0,"",IF(OR(F171=$BW$1,F172=$BW$1,F173=$BW$1,F171=$CP$1,F172=$CP$1,F173=$CP$1),0,1)))</f>
        <v/>
      </c>
      <c r="CU171" s="2" t="str">
        <f>IF($A171&gt;='FG_243way_Regular Symbol'!D$16,"",IF(B171=0,"",IF(OR(B171=$BW$1,B172=$BW$1,B173=$BW$1,B171=$CV$1,B172=$CV$1,B173=$CV$1),0,1)))</f>
        <v/>
      </c>
      <c r="CV171" s="2" t="str">
        <f>IF($A171&gt;='FG_243way_Regular Symbol'!E$16,"",IF(C171=0,"",IF(OR(C171=$BW$1,C172=$BW$1,C173=$BW$1,C171=$CV$1,C172=$CV$1,C173=$CV$1),0,1)))</f>
        <v/>
      </c>
      <c r="CW171" s="2" t="str">
        <f>IF($A171&gt;='FG_243way_Regular Symbol'!F$16,"",IF(D171=0,"",IF(OR(D171=$BW$1,D172=$BW$1,D173=$BW$1,D171=$CV$1,D172=$CV$1,D173=$CV$1),0,1)))</f>
        <v/>
      </c>
      <c r="CX171" s="2" t="str">
        <f>IF($A171&gt;='FG_243way_Regular Symbol'!G$16,"",IF(E171=0,"",IF(OR(E171=$BW$1,E172=$BW$1,E173=$BW$1,E171=$CV$1,E172=$CV$1,E173=$CV$1),0,1)))</f>
        <v/>
      </c>
      <c r="CY171" s="2" t="str">
        <f>IF($A171&gt;='FG_243way_Regular Symbol'!H$16,"",IF(F171=0,"",IF(OR(F171=$BW$1,F172=$BW$1,F173=$BW$1,F171=$CV$1,F172=$CV$1,F173=$CV$1),0,1)))</f>
        <v/>
      </c>
    </row>
    <row r="172" spans="1:103">
      <c r="A172" s="341">
        <f>IF('FG_243way_Regular Symbol'!L171="","",'FG_243way_Regular Symbol'!L171)</f>
        <v>168</v>
      </c>
      <c r="B172" s="184" t="str">
        <f>IF('FG_243way_Regular Symbol'!M171="",
IF($A172-'FG_243way_Regular Symbol'!D$16&gt;='FG_243way_RegularＸ_W()'!B$2-1,"",VLOOKUP($A172-'FG_243way_Regular Symbol'!D$16,'FG_243way_Regular Symbol'!$L$3:$Q$99,'FG_243way_RegularＸ_W()'!B$3+1,FALSE)),
'FG_243way_Regular Symbol'!M171)</f>
        <v/>
      </c>
      <c r="C172" s="184" t="str">
        <f>IF('FG_243way_Regular Symbol'!N171="",
IF($A172-'FG_243way_Regular Symbol'!E$16&gt;='FG_243way_RegularＸ_W()'!C$2-1,"",VLOOKUP($A172-'FG_243way_Regular Symbol'!E$16,'FG_243way_Regular Symbol'!$L$3:$Q$99,'FG_243way_RegularＸ_W()'!C$3+1,FALSE)),
'FG_243way_Regular Symbol'!N171)</f>
        <v/>
      </c>
      <c r="D172" s="184" t="str">
        <f>IF('FG_243way_Regular Symbol'!O171="",
IF($A172-'FG_243way_Regular Symbol'!F$16&gt;='FG_243way_RegularＸ_W()'!D$2-1,"",VLOOKUP($A172-'FG_243way_Regular Symbol'!F$16,'FG_243way_Regular Symbol'!$L$3:$Q$99,'FG_243way_RegularＸ_W()'!D$3+1,FALSE)),
'FG_243way_Regular Symbol'!O171)</f>
        <v/>
      </c>
      <c r="E172" s="184" t="str">
        <f>IF('FG_243way_Regular Symbol'!P171="",
IF($A172-'FG_243way_Regular Symbol'!G$16&gt;='FG_243way_RegularＸ_W()'!E$2-1,"",VLOOKUP($A172-'FG_243way_Regular Symbol'!G$16,'FG_243way_Regular Symbol'!$L$3:$Q$99,'FG_243way_RegularＸ_W()'!E$3+1,FALSE)),
'FG_243way_Regular Symbol'!P171)</f>
        <v/>
      </c>
      <c r="F172" s="358" t="str">
        <f>IF('FG_243way_Regular Symbol'!Q171="",
IF($A172-'FG_243way_Regular Symbol'!H$16&gt;='FG_243way_RegularＸ_W()'!F$2-1,"",VLOOKUP($A172-'FG_243way_Regular Symbol'!H$16,'FG_243way_Regular Symbol'!$L$3:$Q$99,'FG_243way_RegularＸ_W()'!F$3+1,FALSE)),
'FG_243way_Regular Symbol'!Q171)</f>
        <v/>
      </c>
      <c r="O172" s="342" t="str">
        <f>IF($A172&gt;='FG_243way_Regular Symbol'!D$16,"",IF(B172=0,"",IF(OR(B172=$O$1,B172=$P$1,B173=$O$1,B173=$P$1,B174=$O$1,B174=$P$1),0,1)))</f>
        <v/>
      </c>
      <c r="P172" s="2" t="str">
        <f>IF($A172&gt;='FG_243way_Regular Symbol'!E$16,"",IF(C172=0,"",IF(OR(C172=$O$1,C172=$P$1,C173=$O$1,C173=$P$1,C174=$O$1,C174=$P$1),0,1)))</f>
        <v/>
      </c>
      <c r="Q172" s="2" t="str">
        <f>IF($A172&gt;='FG_243way_Regular Symbol'!F$16,"",IF(D172=0,"",IF(OR(D172=$O$1,D172=$P$1,D173=$O$1,D173=$P$1,D174=$O$1,D174=$P$1),0,1)))</f>
        <v/>
      </c>
      <c r="R172" s="2" t="str">
        <f>IF($A172&gt;='FG_243way_Regular Symbol'!G$16,"",IF(E172=0,"",IF(OR(E172=$O$1,E172=$P$1,E173=$O$1,E173=$P$1,E174=$O$1,E174=$P$1),0,1)))</f>
        <v/>
      </c>
      <c r="S172" s="128" t="str">
        <f>IF($A172&gt;='FG_243way_Regular Symbol'!H$16,"",IF(F172=0,"",IF(OR(F172=$O$1,F172=$P$1,F173=$O$1,F173=$P$1,F174=$O$1,F174=$P$1),0,1)))</f>
        <v/>
      </c>
      <c r="U172" s="342" t="str">
        <f>IF($A172&gt;='FG_243way_Regular Symbol'!D$16,"",IF(B172=0,"",IF(OR(B172=$U$1,B172=$V$1,B173=$U$1,B173=$V$1,B174=$U$1,B174=$V$1),0,1)))</f>
        <v/>
      </c>
      <c r="V172" s="2" t="str">
        <f>IF($A172&gt;='FG_243way_Regular Symbol'!E$16,"",IF(C172=0,"",IF(OR(C172=$U$1,C172=$V$1,C173=$U$1,C173=$V$1,C174=$U$1,C174=$V$1),0,1)))</f>
        <v/>
      </c>
      <c r="W172" s="2" t="str">
        <f>IF($A172&gt;='FG_243way_Regular Symbol'!F$16,"",IF(D172=0,"",IF(OR(D172=$U$1,D172=$V$1,D173=$U$1,D173=$V$1,D174=$U$1,D174=$V$1),0,1)))</f>
        <v/>
      </c>
      <c r="X172" s="2" t="str">
        <f>IF($A172&gt;='FG_243way_Regular Symbol'!G$16,"",IF(E172=0,"",IF(OR(E172=$U$1,E172=$V$1,E173=$U$1,E173=$V$1,E174=$U$1,E174=$V$1),0,1)))</f>
        <v/>
      </c>
      <c r="Y172" s="128" t="str">
        <f>IF($A172&gt;='FG_243way_Regular Symbol'!H$16,"",IF(F172=0,"",IF(OR(F172=$U$1,F172=$V$1,F173=$U$1,F173=$V$1,F174=$U$1,F174=$V$1),0,1)))</f>
        <v/>
      </c>
      <c r="AA172" s="342" t="str">
        <f>IF($A172&gt;='FG_243way_Regular Symbol'!D$16,"",IF(B172=0,"",IF(OR(B172=$AA$1,B172=$AB$1,B173=$AA$1,B173=$AB$1,B174=$AA$1,,B174=$AB$1),0,1)))</f>
        <v/>
      </c>
      <c r="AB172" s="2" t="str">
        <f>IF($A172&gt;='FG_243way_Regular Symbol'!E$16,"",IF(C172=0,"",IF(OR(C172=$AA$1,C172=$AB$1,C173=$AA$1,C173=$AB$1,C174=$AA$1,,C174=$AB$1),0,1)))</f>
        <v/>
      </c>
      <c r="AC172" s="2" t="str">
        <f>IF($A172&gt;='FG_243way_Regular Symbol'!F$16,"",IF(D172=0,"",IF(OR(D172=$AA$1,D172=$AB$1,D173=$AA$1,D173=$AB$1,D174=$AA$1,,D174=$AB$1),0,1)))</f>
        <v/>
      </c>
      <c r="AD172" s="2" t="str">
        <f>IF($A172&gt;='FG_243way_Regular Symbol'!G$16,"",IF(E172=0,"",IF(OR(E172=$AA$1,E172=$AB$1,E173=$AA$1,E173=$AB$1,E174=$AA$1,,E174=$AB$1),0,1)))</f>
        <v/>
      </c>
      <c r="AE172" s="128" t="str">
        <f>IF($A172&gt;='FG_243way_Regular Symbol'!H$16,"",IF(F172=0,"",IF(OR(F172=$AA$1,F172=$AB$1,F173=$AA$1,F173=$AB$1,F174=$AA$1,,F174=$AB$1),0,1)))</f>
        <v/>
      </c>
      <c r="AG172" s="342" t="str">
        <f>IF($A172&gt;='FG_243way_Regular Symbol'!D$16,"",IF(B172=0,"",IF(OR(B172=$AG$1,B172=$AH$1,B173=$AG$1,B173=$AH$1,B174=$AG$1,B174=$AH$1),0,1)))</f>
        <v/>
      </c>
      <c r="AH172" s="2" t="str">
        <f>IF($A172&gt;='FG_243way_Regular Symbol'!E$16,"",IF(C172=0,"",IF(OR(C172=$AG$1,C172=$AH$1,C173=$AG$1,C173=$AH$1,C174=$AG$1,C174=$AH$1),0,1)))</f>
        <v/>
      </c>
      <c r="AI172" s="2" t="str">
        <f>IF($A172&gt;='FG_243way_Regular Symbol'!F$16,"",IF(D172=0,"",IF(OR(D172=$AG$1,D172=$AH$1,D173=$AG$1,D173=$AH$1,D174=$AG$1,D174=$AH$1),0,1)))</f>
        <v/>
      </c>
      <c r="AJ172" s="2" t="str">
        <f>IF($A172&gt;='FG_243way_Regular Symbol'!G$16,"",IF(E172=0,"",IF(OR(E172=$AG$1,E172=$AH$1,E173=$AG$1,E173=$AH$1,E174=$AG$1,E174=$AH$1),0,1)))</f>
        <v/>
      </c>
      <c r="AK172" s="128" t="str">
        <f>IF($A172&gt;='FG_243way_Regular Symbol'!H$16,"",IF(F172=0,"",IF(OR(F172=$AG$1,F172=$AH$1,F173=$AG$1,F173=$AH$1,F174=$AG$1,F174=$AH$1),0,1)))</f>
        <v/>
      </c>
      <c r="AM172" s="342" t="str">
        <f>IF($A172&gt;='FG_243way_Regular Symbol'!D$16,"",IF(B172=0,"",IF(OR(B172=$AM$1,B172=$AN$1,B173=$AM$1,B173=$AN$1,B174=$AM$1,B174=$AN$1),0,1)))</f>
        <v/>
      </c>
      <c r="AN172" s="2" t="str">
        <f>IF($A172&gt;='FG_243way_Regular Symbol'!E$16,"",IF(C172=0,"",IF(OR(C172=$AM$1,C172=$AN$1,C173=$AM$1,C173=$AN$1,C174=$AM$1,C174=$AN$1),0,1)))</f>
        <v/>
      </c>
      <c r="AO172" s="2" t="str">
        <f>IF($A172&gt;='FG_243way_Regular Symbol'!F$16,"",IF(D172=0,"",IF(OR(D172=$AM$1,D172=$AN$1,D173=$AM$1,D173=$AN$1,D174=$AM$1,D174=$AN$1),0,1)))</f>
        <v/>
      </c>
      <c r="AP172" s="2" t="str">
        <f>IF($A172&gt;='FG_243way_Regular Symbol'!G$16,"",IF(E172=0,"",IF(OR(E172=$AM$1,E172=$AN$1,E173=$AM$1,E173=$AN$1,E174=$AM$1,E174=$AN$1),0,1)))</f>
        <v/>
      </c>
      <c r="AQ172" s="128" t="str">
        <f>IF($A172&gt;='FG_243way_Regular Symbol'!H$16,"",IF(F172=0,"",IF(OR(F172=$AM$1,F172=$AN$1,F173=$AM$1,F173=$AN$1,F174=$AM$1,F174=$AN$1),0,1)))</f>
        <v/>
      </c>
      <c r="AS172" s="342" t="str">
        <f>IF($A172&gt;='FG_243way_Regular Symbol'!D$16,"",IF(B172=0,"",IF(OR(B172=$AM$1,B172=$AT$1,B173=$AM$1,B173=$AT$1,B174=$AM$1,B174=$AT$1),0,1)))</f>
        <v/>
      </c>
      <c r="AT172" s="2" t="str">
        <f>IF($A172&gt;='FG_243way_Regular Symbol'!E$16,"",IF(C172=0,"",IF(OR(C172=$AM$1,C172=$AT$1,C173=$AM$1,C173=$AT$1,C174=$AM$1,C174=$AT$1),0,1)))</f>
        <v/>
      </c>
      <c r="AU172" s="2" t="str">
        <f>IF($A172&gt;='FG_243way_Regular Symbol'!F$16,"",IF(D172=0,"",IF(OR(D172=$AM$1,D172=$AT$1,D173=$AM$1,D173=$AT$1,D174=$AM$1,D174=$AT$1),0,1)))</f>
        <v/>
      </c>
      <c r="AV172" s="2" t="str">
        <f>IF($A172&gt;='FG_243way_Regular Symbol'!G$16,"",IF(E172=0,"",IF(OR(E172=$AM$1,E172=$AT$1,E173=$AM$1,E173=$AT$1,E174=$AM$1,E174=$AT$1),0,1)))</f>
        <v/>
      </c>
      <c r="AW172" s="128" t="str">
        <f>IF($A172&gt;='FG_243way_Regular Symbol'!H$16,"",IF(F172=0,"",IF(OR(F172=$AM$1,F172=$AT$1,F173=$AM$1,F173=$AT$1,F174=$AM$1,F174=$AT$1),0,1)))</f>
        <v/>
      </c>
      <c r="AY172" s="342" t="str">
        <f>IF($A172&gt;='FG_243way_Regular Symbol'!D$16,"",IF(B172=0,"",IF(OR(B172=$AM$1,B172=$AZ$1,B173=$AM$1,B173=$AZ$1,B174=$AM$1,B174=$AZ$1),0,1)))</f>
        <v/>
      </c>
      <c r="AZ172" s="2" t="str">
        <f>IF($A172&gt;='FG_243way_Regular Symbol'!E$16,"",IF(C172=0,"",IF(OR(C172=$AM$1,C172=$AZ$1,C173=$AM$1,C173=$AZ$1,C174=$AM$1,C174=$AZ$1),0,1)))</f>
        <v/>
      </c>
      <c r="BA172" s="2" t="str">
        <f>IF($A172&gt;='FG_243way_Regular Symbol'!F$16,"",IF(D172=0,"",IF(OR(D172=$AM$1,D172=$AZ$1,D173=$AM$1,D173=$AZ$1,D174=$AM$1,D174=$AZ$1),0,1)))</f>
        <v/>
      </c>
      <c r="BB172" s="2" t="str">
        <f>IF($A172&gt;='FG_243way_Regular Symbol'!G$16,"",IF(E172=0,"",IF(OR(E172=$AM$1,E172=$AZ$1,E173=$AM$1,E173=$AZ$1,E174=$AM$1,E174=$AZ$1),0,1)))</f>
        <v/>
      </c>
      <c r="BC172" s="128" t="str">
        <f>IF($A172&gt;='FG_243way_Regular Symbol'!H$16,"",IF(F172=0,"",IF(OR(F172=$AM$1,F172=$AZ$1,F173=$AM$1,F173=$AZ$1,F174=$AM$1,F174=$AZ$1),0,1)))</f>
        <v/>
      </c>
      <c r="BE172" s="342"/>
      <c r="BF172" s="2"/>
      <c r="BG172" s="2" t="str">
        <f>IF($A172&gt;='FG_243way_Regular Symbol'!F$16,"",IF(D172=0,"",COUNTIF(D172:D174,$BF$1)))</f>
        <v/>
      </c>
      <c r="BH172" s="2" t="str">
        <f>IF($A172&gt;='FG_243way_Regular Symbol'!G$16,"",IF(E172=0,"",COUNTIF(E172:E174,$BF$1)))</f>
        <v/>
      </c>
      <c r="BI172" s="2" t="str">
        <f>IF($A172&gt;='FG_243way_Regular Symbol'!H$16,"",IF(F172=0,"",COUNTIF(F172:F174,$BF$1)))</f>
        <v/>
      </c>
      <c r="BK172" s="342"/>
      <c r="BL172" s="2"/>
      <c r="BM172" s="2" t="str">
        <f>IF($A172&gt;='FG_243way_Regular Symbol'!F$16,"",IF(D172=0,"",IF(OR(D172=$AM$1,D172=$BL$1,D173=$AM$1,D173=$BL$1,D174=$AM$1,D174=$BL$1),0,1)))</f>
        <v/>
      </c>
      <c r="BN172" s="2" t="str">
        <f>IF($A172&gt;='FG_243way_Regular Symbol'!G$16,"",IF(E172=0,"",IF(OR(E172=$AM$1,E172=$BL$1,E173=$AM$1,E173=$BL$1,E174=$AM$1,E174=$BL$1),0,1)))</f>
        <v/>
      </c>
      <c r="BO172" s="128" t="str">
        <f>IF($A172&gt;='FG_243way_Regular Symbol'!H$16,"",IF(F172=0,"",IF(OR(F172=$AM$1,F172=$BL$1,F173=$AM$1,F173=$BL$1,F174=$AM$1,F174=$BL$1),0,1)))</f>
        <v/>
      </c>
      <c r="BQ172" s="2" t="str">
        <f>IF($A172&gt;='FG_243way_Regular Symbol'!D$16,"",IF(B172=0,"",IF(OR(B172=$BQ$1,B172=$BR$1,B173=$BQ$1,B173=$BR$1,B174=$BQ$1,B174=$BR$1),0,1)))</f>
        <v/>
      </c>
      <c r="BR172" s="2" t="str">
        <f>IF($A172&gt;='FG_243way_Regular Symbol'!E$16,"",IF(C172=0,"",IF(OR(C172=$BQ$1,C172=$BR$1,C173=$BQ$1,C173=$BR$1,C174=$BQ$1,C174=$BR$1),0,1)))</f>
        <v/>
      </c>
      <c r="BS172" s="2" t="str">
        <f>IF($A172&gt;='FG_243way_Regular Symbol'!F$16,"",IF(D172=0,"",IF(OR(D172=$BQ$1,D172=$BR$1,D173=$BQ$1,D173=$BR$1,D174=$BQ$1,D174=$BR$1),0,1)))</f>
        <v/>
      </c>
      <c r="BT172" s="2" t="str">
        <f>IF($A172&gt;='FG_243way_Regular Symbol'!G$16,"",IF(E172=0,"",IF(OR(E172=$BQ$1,E172=$BR$1,E173=$BQ$1,E173=$BR$1,E174=$BQ$1,E174=$BR$1),0,1)))</f>
        <v/>
      </c>
      <c r="BU172" s="2" t="str">
        <f>IF($A172&gt;='FG_243way_Regular Symbol'!H$16,"",IF(F172=0,"",IF(OR(F172=$BQ$1,F172=$BR$1,F173=$BQ$1,F173=$BR$1,F174=$BQ$1,F174=$BR$1),0,1)))</f>
        <v/>
      </c>
      <c r="BW172" s="2" t="str">
        <f>IF($A172&gt;='FG_243way_Regular Symbol'!D$16,"",IF(B172=0,"",IF(OR(B172=$BW$1,B173=$BW$1,B174=$BW$1,B172=$BX$1,B173=$BX$1,B174=$BX$1),0,1)))</f>
        <v/>
      </c>
      <c r="BX172" s="2" t="str">
        <f>IF($A172&gt;='FG_243way_Regular Symbol'!E$16,"",IF(C172=0,"",IF(OR(C172=$BW$1,C173=$BW$1,C174=$BW$1,C172=$BX$1,C173=$BX$1,C174=$BX$1),0,1)))</f>
        <v/>
      </c>
      <c r="BY172" s="2" t="str">
        <f>IF($A172&gt;='FG_243way_Regular Symbol'!F$16,"",IF(D172=0,"",IF(OR(D172=$BW$1,D173=$BW$1,D174=$BW$1,D172=$BX$1,D173=$BX$1,D174=$BX$1),0,1)))</f>
        <v/>
      </c>
      <c r="BZ172" s="2" t="str">
        <f>IF($A172&gt;='FG_243way_Regular Symbol'!G$16,"",IF(E172=0,"",IF(OR(E172=$BW$1,E173=$BW$1,E174=$BW$1,E172=$BX$1,E173=$BX$1,E174=$BX$1),0,1)))</f>
        <v/>
      </c>
      <c r="CA172" s="2" t="str">
        <f>IF($A172&gt;='FG_243way_Regular Symbol'!H$16,"",IF(F172=0,"",IF(OR(F172=$BW$1,F173=$BW$1,F174=$BW$1,F172=$BX$1,F173=$BX$1,F174=$BX$1),0,1)))</f>
        <v/>
      </c>
      <c r="CC172" s="2" t="str">
        <f>IF($A172&gt;='FG_243way_Regular Symbol'!D$16,"",IF(B172=0,"",IF(OR(B172=$BW$1,B173=$BW$1,B174=$BW$1,B172=$CD$1,B173=$CD$1,B174=$CD$1),0,1)))</f>
        <v/>
      </c>
      <c r="CD172" s="2" t="str">
        <f>IF($A172&gt;='FG_243way_Regular Symbol'!E$16,"",IF(C172=0,"",IF(OR(C172=$BW$1,C173=$BW$1,C174=$BW$1,C172=$CD$1,C173=$CD$1,C174=$CD$1),0,1)))</f>
        <v/>
      </c>
      <c r="CE172" s="2" t="str">
        <f>IF($A172&gt;='FG_243way_Regular Symbol'!F$16,"",IF(D172=0,"",IF(OR(D172=$BW$1,D173=$BW$1,D174=$BW$1,D172=$CD$1,D173=$CD$1,D174=$CD$1),0,1)))</f>
        <v/>
      </c>
      <c r="CF172" s="2" t="str">
        <f>IF($A172&gt;='FG_243way_Regular Symbol'!G$16,"",IF(E172=0,"",IF(OR(E172=$BW$1,E173=$BW$1,E174=$BW$1,E172=$CD$1,E173=$CD$1,E174=$CD$1),0,1)))</f>
        <v/>
      </c>
      <c r="CG172" s="2" t="str">
        <f>IF($A172&gt;='FG_243way_Regular Symbol'!H$16,"",IF(F172=0,"",IF(OR(F172=$BW$1,F173=$BW$1,F174=$BW$1,F172=$CD$1,F173=$CD$1,F174=$CD$1),0,1)))</f>
        <v/>
      </c>
      <c r="CI172" s="2" t="str">
        <f>IF($A172&gt;='FG_243way_Regular Symbol'!D$16,"",IF(B172=0,"",IF(OR(B172=$BW$1,B173=$BW$1,B174=$BW$1,B172=$CJ$1,B173=$CJ$1,B174=$CJ$1),0,1)))</f>
        <v/>
      </c>
      <c r="CJ172" s="2" t="str">
        <f>IF($A172&gt;='FG_243way_Regular Symbol'!E$16,"",IF(C172=0,"",IF(OR(C172=$BW$1,C173=$BW$1,C174=$BW$1,C172=$CJ$1,C173=$CJ$1,C174=$CJ$1),0,1)))</f>
        <v/>
      </c>
      <c r="CK172" s="2" t="str">
        <f>IF($A172&gt;='FG_243way_Regular Symbol'!F$16,"",IF(D172=0,"",IF(OR(D172=$BW$1,D173=$BW$1,D174=$BW$1,D172=$CJ$1,D173=$CJ$1,D174=$CJ$1),0,1)))</f>
        <v/>
      </c>
      <c r="CL172" s="2" t="str">
        <f>IF($A172&gt;='FG_243way_Regular Symbol'!G$16,"",IF(E172=0,"",IF(OR(E172=$BW$1,E173=$BW$1,E174=$BW$1,E172=$CJ$1,E173=$CJ$1,E174=$CJ$1),0,1)))</f>
        <v/>
      </c>
      <c r="CM172" s="2" t="str">
        <f>IF($A172&gt;='FG_243way_Regular Symbol'!H$16,"",IF(F172=0,"",IF(OR(F172=$BW$1,F173=$BW$1,F174=$BW$1,F172=$CJ$1,F173=$CJ$1,F174=$CJ$1),0,1)))</f>
        <v/>
      </c>
      <c r="CO172" s="2" t="str">
        <f>IF($A172&gt;='FG_243way_Regular Symbol'!D$16,"",IF(B172=0,"",IF(OR(B172=$BW$1,B173=$BW$1,B174=$BW$1,B172=$CP$1,B173=$CP$1,B174=$CP$1),0,1)))</f>
        <v/>
      </c>
      <c r="CP172" s="2" t="str">
        <f>IF($A172&gt;='FG_243way_Regular Symbol'!E$16,"",IF(C172=0,"",IF(OR(C172=$BW$1,C173=$BW$1,C174=$BW$1,C172=$CP$1,C173=$CP$1,C174=$CP$1),0,1)))</f>
        <v/>
      </c>
      <c r="CQ172" s="2" t="str">
        <f>IF($A172&gt;='FG_243way_Regular Symbol'!F$16,"",IF(D172=0,"",IF(OR(D172=$BW$1,D173=$BW$1,D174=$BW$1,D172=$CP$1,D173=$CP$1,D174=$CP$1),0,1)))</f>
        <v/>
      </c>
      <c r="CR172" s="2" t="str">
        <f>IF($A172&gt;='FG_243way_Regular Symbol'!G$16,"",IF(E172=0,"",IF(OR(E172=$BW$1,E173=$BW$1,E174=$BW$1,E172=$CP$1,E173=$CP$1,E174=$CP$1),0,1)))</f>
        <v/>
      </c>
      <c r="CS172" s="2" t="str">
        <f>IF($A172&gt;='FG_243way_Regular Symbol'!H$16,"",IF(F172=0,"",IF(OR(F172=$BW$1,F173=$BW$1,F174=$BW$1,F172=$CP$1,F173=$CP$1,F174=$CP$1),0,1)))</f>
        <v/>
      </c>
      <c r="CU172" s="2" t="str">
        <f>IF($A172&gt;='FG_243way_Regular Symbol'!D$16,"",IF(B172=0,"",IF(OR(B172=$BW$1,B173=$BW$1,B174=$BW$1,B172=$CV$1,B173=$CV$1,B174=$CV$1),0,1)))</f>
        <v/>
      </c>
      <c r="CV172" s="2" t="str">
        <f>IF($A172&gt;='FG_243way_Regular Symbol'!E$16,"",IF(C172=0,"",IF(OR(C172=$BW$1,C173=$BW$1,C174=$BW$1,C172=$CV$1,C173=$CV$1,C174=$CV$1),0,1)))</f>
        <v/>
      </c>
      <c r="CW172" s="2" t="str">
        <f>IF($A172&gt;='FG_243way_Regular Symbol'!F$16,"",IF(D172=0,"",IF(OR(D172=$BW$1,D173=$BW$1,D174=$BW$1,D172=$CV$1,D173=$CV$1,D174=$CV$1),0,1)))</f>
        <v/>
      </c>
      <c r="CX172" s="2" t="str">
        <f>IF($A172&gt;='FG_243way_Regular Symbol'!G$16,"",IF(E172=0,"",IF(OR(E172=$BW$1,E173=$BW$1,E174=$BW$1,E172=$CV$1,E173=$CV$1,E174=$CV$1),0,1)))</f>
        <v/>
      </c>
      <c r="CY172" s="2" t="str">
        <f>IF($A172&gt;='FG_243way_Regular Symbol'!H$16,"",IF(F172=0,"",IF(OR(F172=$BW$1,F173=$BW$1,F174=$BW$1,F172=$CV$1,F173=$CV$1,F174=$CV$1),0,1)))</f>
        <v/>
      </c>
    </row>
    <row r="173" spans="1:103">
      <c r="A173" s="341">
        <f>IF('FG_243way_Regular Symbol'!L172="","",'FG_243way_Regular Symbol'!L172)</f>
        <v>169</v>
      </c>
      <c r="B173" s="184" t="str">
        <f>IF('FG_243way_Regular Symbol'!M172="",
IF($A173-'FG_243way_Regular Symbol'!D$16&gt;='FG_243way_RegularＸ_W()'!B$2-1,"",VLOOKUP($A173-'FG_243way_Regular Symbol'!D$16,'FG_243way_Regular Symbol'!$L$3:$Q$99,'FG_243way_RegularＸ_W()'!B$3+1,FALSE)),
'FG_243way_Regular Symbol'!M172)</f>
        <v/>
      </c>
      <c r="C173" s="184" t="str">
        <f>IF('FG_243way_Regular Symbol'!N172="",
IF($A173-'FG_243way_Regular Symbol'!E$16&gt;='FG_243way_RegularＸ_W()'!C$2-1,"",VLOOKUP($A173-'FG_243way_Regular Symbol'!E$16,'FG_243way_Regular Symbol'!$L$3:$Q$99,'FG_243way_RegularＸ_W()'!C$3+1,FALSE)),
'FG_243way_Regular Symbol'!N172)</f>
        <v/>
      </c>
      <c r="D173" s="184" t="str">
        <f>IF('FG_243way_Regular Symbol'!O172="",
IF($A173-'FG_243way_Regular Symbol'!F$16&gt;='FG_243way_RegularＸ_W()'!D$2-1,"",VLOOKUP($A173-'FG_243way_Regular Symbol'!F$16,'FG_243way_Regular Symbol'!$L$3:$Q$99,'FG_243way_RegularＸ_W()'!D$3+1,FALSE)),
'FG_243way_Regular Symbol'!O172)</f>
        <v/>
      </c>
      <c r="E173" s="184" t="str">
        <f>IF('FG_243way_Regular Symbol'!P172="",
IF($A173-'FG_243way_Regular Symbol'!G$16&gt;='FG_243way_RegularＸ_W()'!E$2-1,"",VLOOKUP($A173-'FG_243way_Regular Symbol'!G$16,'FG_243way_Regular Symbol'!$L$3:$Q$99,'FG_243way_RegularＸ_W()'!E$3+1,FALSE)),
'FG_243way_Regular Symbol'!P172)</f>
        <v/>
      </c>
      <c r="F173" s="358" t="str">
        <f>IF('FG_243way_Regular Symbol'!Q172="",
IF($A173-'FG_243way_Regular Symbol'!H$16&gt;='FG_243way_RegularＸ_W()'!F$2-1,"",VLOOKUP($A173-'FG_243way_Regular Symbol'!H$16,'FG_243way_Regular Symbol'!$L$3:$Q$99,'FG_243way_RegularＸ_W()'!F$3+1,FALSE)),
'FG_243way_Regular Symbol'!Q172)</f>
        <v/>
      </c>
      <c r="O173" s="342" t="str">
        <f>IF($A173&gt;='FG_243way_Regular Symbol'!D$16,"",IF(B173=0,"",IF(OR(B173=$O$1,B173=$P$1,B174=$O$1,B174=$P$1,B175=$O$1,B175=$P$1),0,1)))</f>
        <v/>
      </c>
      <c r="P173" s="2" t="str">
        <f>IF($A173&gt;='FG_243way_Regular Symbol'!E$16,"",IF(C173=0,"",IF(OR(C173=$O$1,C173=$P$1,C174=$O$1,C174=$P$1,C175=$O$1,C175=$P$1),0,1)))</f>
        <v/>
      </c>
      <c r="Q173" s="2" t="str">
        <f>IF($A173&gt;='FG_243way_Regular Symbol'!F$16,"",IF(D173=0,"",IF(OR(D173=$O$1,D173=$P$1,D174=$O$1,D174=$P$1,D175=$O$1,D175=$P$1),0,1)))</f>
        <v/>
      </c>
      <c r="R173" s="2" t="str">
        <f>IF($A173&gt;='FG_243way_Regular Symbol'!G$16,"",IF(E173=0,"",IF(OR(E173=$O$1,E173=$P$1,E174=$O$1,E174=$P$1,E175=$O$1,E175=$P$1),0,1)))</f>
        <v/>
      </c>
      <c r="S173" s="128" t="str">
        <f>IF($A173&gt;='FG_243way_Regular Symbol'!H$16,"",IF(F173=0,"",IF(OR(F173=$O$1,F173=$P$1,F174=$O$1,F174=$P$1,F175=$O$1,F175=$P$1),0,1)))</f>
        <v/>
      </c>
      <c r="U173" s="342" t="str">
        <f>IF($A173&gt;='FG_243way_Regular Symbol'!D$16,"",IF(B173=0,"",IF(OR(B173=$U$1,B173=$V$1,B174=$U$1,B174=$V$1,B175=$U$1,B175=$V$1),0,1)))</f>
        <v/>
      </c>
      <c r="V173" s="2" t="str">
        <f>IF($A173&gt;='FG_243way_Regular Symbol'!E$16,"",IF(C173=0,"",IF(OR(C173=$U$1,C173=$V$1,C174=$U$1,C174=$V$1,C175=$U$1,C175=$V$1),0,1)))</f>
        <v/>
      </c>
      <c r="W173" s="2" t="str">
        <f>IF($A173&gt;='FG_243way_Regular Symbol'!F$16,"",IF(D173=0,"",IF(OR(D173=$U$1,D173=$V$1,D174=$U$1,D174=$V$1,D175=$U$1,D175=$V$1),0,1)))</f>
        <v/>
      </c>
      <c r="X173" s="2" t="str">
        <f>IF($A173&gt;='FG_243way_Regular Symbol'!G$16,"",IF(E173=0,"",IF(OR(E173=$U$1,E173=$V$1,E174=$U$1,E174=$V$1,E175=$U$1,E175=$V$1),0,1)))</f>
        <v/>
      </c>
      <c r="Y173" s="128" t="str">
        <f>IF($A173&gt;='FG_243way_Regular Symbol'!H$16,"",IF(F173=0,"",IF(OR(F173=$U$1,F173=$V$1,F174=$U$1,F174=$V$1,F175=$U$1,F175=$V$1),0,1)))</f>
        <v/>
      </c>
      <c r="AA173" s="342" t="str">
        <f>IF($A173&gt;='FG_243way_Regular Symbol'!D$16,"",IF(B173=0,"",IF(OR(B173=$AA$1,B173=$AB$1,B174=$AA$1,B174=$AB$1,B175=$AA$1,,B175=$AB$1),0,1)))</f>
        <v/>
      </c>
      <c r="AB173" s="2" t="str">
        <f>IF($A173&gt;='FG_243way_Regular Symbol'!E$16,"",IF(C173=0,"",IF(OR(C173=$AA$1,C173=$AB$1,C174=$AA$1,C174=$AB$1,C175=$AA$1,,C175=$AB$1),0,1)))</f>
        <v/>
      </c>
      <c r="AC173" s="2" t="str">
        <f>IF($A173&gt;='FG_243way_Regular Symbol'!F$16,"",IF(D173=0,"",IF(OR(D173=$AA$1,D173=$AB$1,D174=$AA$1,D174=$AB$1,D175=$AA$1,,D175=$AB$1),0,1)))</f>
        <v/>
      </c>
      <c r="AD173" s="2" t="str">
        <f>IF($A173&gt;='FG_243way_Regular Symbol'!G$16,"",IF(E173=0,"",IF(OR(E173=$AA$1,E173=$AB$1,E174=$AA$1,E174=$AB$1,E175=$AA$1,,E175=$AB$1),0,1)))</f>
        <v/>
      </c>
      <c r="AE173" s="128" t="str">
        <f>IF($A173&gt;='FG_243way_Regular Symbol'!H$16,"",IF(F173=0,"",IF(OR(F173=$AA$1,F173=$AB$1,F174=$AA$1,F174=$AB$1,F175=$AA$1,,F175=$AB$1),0,1)))</f>
        <v/>
      </c>
      <c r="AG173" s="342" t="str">
        <f>IF($A173&gt;='FG_243way_Regular Symbol'!D$16,"",IF(B173=0,"",IF(OR(B173=$AG$1,B173=$AH$1,B174=$AG$1,B174=$AH$1,B175=$AG$1,B175=$AH$1),0,1)))</f>
        <v/>
      </c>
      <c r="AH173" s="2" t="str">
        <f>IF($A173&gt;='FG_243way_Regular Symbol'!E$16,"",IF(C173=0,"",IF(OR(C173=$AG$1,C173=$AH$1,C174=$AG$1,C174=$AH$1,C175=$AG$1,C175=$AH$1),0,1)))</f>
        <v/>
      </c>
      <c r="AI173" s="2" t="str">
        <f>IF($A173&gt;='FG_243way_Regular Symbol'!F$16,"",IF(D173=0,"",IF(OR(D173=$AG$1,D173=$AH$1,D174=$AG$1,D174=$AH$1,D175=$AG$1,D175=$AH$1),0,1)))</f>
        <v/>
      </c>
      <c r="AJ173" s="2" t="str">
        <f>IF($A173&gt;='FG_243way_Regular Symbol'!G$16,"",IF(E173=0,"",IF(OR(E173=$AG$1,E173=$AH$1,E174=$AG$1,E174=$AH$1,E175=$AG$1,E175=$AH$1),0,1)))</f>
        <v/>
      </c>
      <c r="AK173" s="128" t="str">
        <f>IF($A173&gt;='FG_243way_Regular Symbol'!H$16,"",IF(F173=0,"",IF(OR(F173=$AG$1,F173=$AH$1,F174=$AG$1,F174=$AH$1,F175=$AG$1,F175=$AH$1),0,1)))</f>
        <v/>
      </c>
      <c r="AM173" s="342" t="str">
        <f>IF($A173&gt;='FG_243way_Regular Symbol'!D$16,"",IF(B173=0,"",IF(OR(B173=$AM$1,B173=$AN$1,B174=$AM$1,B174=$AN$1,B175=$AM$1,B175=$AN$1),0,1)))</f>
        <v/>
      </c>
      <c r="AN173" s="2" t="str">
        <f>IF($A173&gt;='FG_243way_Regular Symbol'!E$16,"",IF(C173=0,"",IF(OR(C173=$AM$1,C173=$AN$1,C174=$AM$1,C174=$AN$1,C175=$AM$1,C175=$AN$1),0,1)))</f>
        <v/>
      </c>
      <c r="AO173" s="2" t="str">
        <f>IF($A173&gt;='FG_243way_Regular Symbol'!F$16,"",IF(D173=0,"",IF(OR(D173=$AM$1,D173=$AN$1,D174=$AM$1,D174=$AN$1,D175=$AM$1,D175=$AN$1),0,1)))</f>
        <v/>
      </c>
      <c r="AP173" s="2" t="str">
        <f>IF($A173&gt;='FG_243way_Regular Symbol'!G$16,"",IF(E173=0,"",IF(OR(E173=$AM$1,E173=$AN$1,E174=$AM$1,E174=$AN$1,E175=$AM$1,E175=$AN$1),0,1)))</f>
        <v/>
      </c>
      <c r="AQ173" s="128" t="str">
        <f>IF($A173&gt;='FG_243way_Regular Symbol'!H$16,"",IF(F173=0,"",IF(OR(F173=$AM$1,F173=$AN$1,F174=$AM$1,F174=$AN$1,F175=$AM$1,F175=$AN$1),0,1)))</f>
        <v/>
      </c>
      <c r="AS173" s="342" t="str">
        <f>IF($A173&gt;='FG_243way_Regular Symbol'!D$16,"",IF(B173=0,"",IF(OR(B173=$AM$1,B173=$AT$1,B174=$AM$1,B174=$AT$1,B175=$AM$1,B175=$AT$1),0,1)))</f>
        <v/>
      </c>
      <c r="AT173" s="2" t="str">
        <f>IF($A173&gt;='FG_243way_Regular Symbol'!E$16,"",IF(C173=0,"",IF(OR(C173=$AM$1,C173=$AT$1,C174=$AM$1,C174=$AT$1,C175=$AM$1,C175=$AT$1),0,1)))</f>
        <v/>
      </c>
      <c r="AU173" s="2" t="str">
        <f>IF($A173&gt;='FG_243way_Regular Symbol'!F$16,"",IF(D173=0,"",IF(OR(D173=$AM$1,D173=$AT$1,D174=$AM$1,D174=$AT$1,D175=$AM$1,D175=$AT$1),0,1)))</f>
        <v/>
      </c>
      <c r="AV173" s="2" t="str">
        <f>IF($A173&gt;='FG_243way_Regular Symbol'!G$16,"",IF(E173=0,"",IF(OR(E173=$AM$1,E173=$AT$1,E174=$AM$1,E174=$AT$1,E175=$AM$1,E175=$AT$1),0,1)))</f>
        <v/>
      </c>
      <c r="AW173" s="128" t="str">
        <f>IF($A173&gt;='FG_243way_Regular Symbol'!H$16,"",IF(F173=0,"",IF(OR(F173=$AM$1,F173=$AT$1,F174=$AM$1,F174=$AT$1,F175=$AM$1,F175=$AT$1),0,1)))</f>
        <v/>
      </c>
      <c r="AY173" s="342" t="str">
        <f>IF($A173&gt;='FG_243way_Regular Symbol'!D$16,"",IF(B173=0,"",IF(OR(B173=$AM$1,B173=$AZ$1,B174=$AM$1,B174=$AZ$1,B175=$AM$1,B175=$AZ$1),0,1)))</f>
        <v/>
      </c>
      <c r="AZ173" s="2" t="str">
        <f>IF($A173&gt;='FG_243way_Regular Symbol'!E$16,"",IF(C173=0,"",IF(OR(C173=$AM$1,C173=$AZ$1,C174=$AM$1,C174=$AZ$1,C175=$AM$1,C175=$AZ$1),0,1)))</f>
        <v/>
      </c>
      <c r="BA173" s="2" t="str">
        <f>IF($A173&gt;='FG_243way_Regular Symbol'!F$16,"",IF(D173=0,"",IF(OR(D173=$AM$1,D173=$AZ$1,D174=$AM$1,D174=$AZ$1,D175=$AM$1,D175=$AZ$1),0,1)))</f>
        <v/>
      </c>
      <c r="BB173" s="2" t="str">
        <f>IF($A173&gt;='FG_243way_Regular Symbol'!G$16,"",IF(E173=0,"",IF(OR(E173=$AM$1,E173=$AZ$1,E174=$AM$1,E174=$AZ$1,E175=$AM$1,E175=$AZ$1),0,1)))</f>
        <v/>
      </c>
      <c r="BC173" s="128" t="str">
        <f>IF($A173&gt;='FG_243way_Regular Symbol'!H$16,"",IF(F173=0,"",IF(OR(F173=$AM$1,F173=$AZ$1,F174=$AM$1,F174=$AZ$1,F175=$AM$1,F175=$AZ$1),0,1)))</f>
        <v/>
      </c>
      <c r="BE173" s="342"/>
      <c r="BF173" s="2"/>
      <c r="BG173" s="2" t="str">
        <f>IF($A173&gt;='FG_243way_Regular Symbol'!F$16,"",IF(D173=0,"",COUNTIF(D173:D175,$BF$1)))</f>
        <v/>
      </c>
      <c r="BH173" s="2" t="str">
        <f>IF($A173&gt;='FG_243way_Regular Symbol'!G$16,"",IF(E173=0,"",COUNTIF(E173:E175,$BF$1)))</f>
        <v/>
      </c>
      <c r="BI173" s="2" t="str">
        <f>IF($A173&gt;='FG_243way_Regular Symbol'!H$16,"",IF(F173=0,"",COUNTIF(F173:F175,$BF$1)))</f>
        <v/>
      </c>
      <c r="BK173" s="342"/>
      <c r="BL173" s="2"/>
      <c r="BM173" s="2" t="str">
        <f>IF($A173&gt;='FG_243way_Regular Symbol'!F$16,"",IF(D173=0,"",IF(OR(D173=$AM$1,D173=$BL$1,D174=$AM$1,D174=$BL$1,D175=$AM$1,D175=$BL$1),0,1)))</f>
        <v/>
      </c>
      <c r="BN173" s="2" t="str">
        <f>IF($A173&gt;='FG_243way_Regular Symbol'!G$16,"",IF(E173=0,"",IF(OR(E173=$AM$1,E173=$BL$1,E174=$AM$1,E174=$BL$1,E175=$AM$1,E175=$BL$1),0,1)))</f>
        <v/>
      </c>
      <c r="BO173" s="128" t="str">
        <f>IF($A173&gt;='FG_243way_Regular Symbol'!H$16,"",IF(F173=0,"",IF(OR(F173=$AM$1,F173=$BL$1,F174=$AM$1,F174=$BL$1,F175=$AM$1,F175=$BL$1),0,1)))</f>
        <v/>
      </c>
      <c r="BQ173" s="2" t="str">
        <f>IF($A173&gt;='FG_243way_Regular Symbol'!D$16,"",IF(B173=0,"",IF(OR(B173=$BQ$1,B173=$BR$1,B174=$BQ$1,B174=$BR$1,B175=$BQ$1,B175=$BR$1),0,1)))</f>
        <v/>
      </c>
      <c r="BR173" s="2" t="str">
        <f>IF($A173&gt;='FG_243way_Regular Symbol'!E$16,"",IF(C173=0,"",IF(OR(C173=$BQ$1,C173=$BR$1,C174=$BQ$1,C174=$BR$1,C175=$BQ$1,C175=$BR$1),0,1)))</f>
        <v/>
      </c>
      <c r="BS173" s="2" t="str">
        <f>IF($A173&gt;='FG_243way_Regular Symbol'!F$16,"",IF(D173=0,"",IF(OR(D173=$BQ$1,D173=$BR$1,D174=$BQ$1,D174=$BR$1,D175=$BQ$1,D175=$BR$1),0,1)))</f>
        <v/>
      </c>
      <c r="BT173" s="2" t="str">
        <f>IF($A173&gt;='FG_243way_Regular Symbol'!G$16,"",IF(E173=0,"",IF(OR(E173=$BQ$1,E173=$BR$1,E174=$BQ$1,E174=$BR$1,E175=$BQ$1,E175=$BR$1),0,1)))</f>
        <v/>
      </c>
      <c r="BU173" s="2" t="str">
        <f>IF($A173&gt;='FG_243way_Regular Symbol'!H$16,"",IF(F173=0,"",IF(OR(F173=$BQ$1,F173=$BR$1,F174=$BQ$1,F174=$BR$1,F175=$BQ$1,F175=$BR$1),0,1)))</f>
        <v/>
      </c>
      <c r="BW173" s="2" t="str">
        <f>IF($A173&gt;='FG_243way_Regular Symbol'!D$16,"",IF(B173=0,"",IF(OR(B173=$BW$1,B174=$BW$1,B175=$BW$1,B173=$BX$1,B174=$BX$1,B175=$BX$1),0,1)))</f>
        <v/>
      </c>
      <c r="BX173" s="2" t="str">
        <f>IF($A173&gt;='FG_243way_Regular Symbol'!E$16,"",IF(C173=0,"",IF(OR(C173=$BW$1,C174=$BW$1,C175=$BW$1,C173=$BX$1,C174=$BX$1,C175=$BX$1),0,1)))</f>
        <v/>
      </c>
      <c r="BY173" s="2" t="str">
        <f>IF($A173&gt;='FG_243way_Regular Symbol'!F$16,"",IF(D173=0,"",IF(OR(D173=$BW$1,D174=$BW$1,D175=$BW$1,D173=$BX$1,D174=$BX$1,D175=$BX$1),0,1)))</f>
        <v/>
      </c>
      <c r="BZ173" s="2" t="str">
        <f>IF($A173&gt;='FG_243way_Regular Symbol'!G$16,"",IF(E173=0,"",IF(OR(E173=$BW$1,E174=$BW$1,E175=$BW$1,E173=$BX$1,E174=$BX$1,E175=$BX$1),0,1)))</f>
        <v/>
      </c>
      <c r="CA173" s="2" t="str">
        <f>IF($A173&gt;='FG_243way_Regular Symbol'!H$16,"",IF(F173=0,"",IF(OR(F173=$BW$1,F174=$BW$1,F175=$BW$1,F173=$BX$1,F174=$BX$1,F175=$BX$1),0,1)))</f>
        <v/>
      </c>
      <c r="CC173" s="2" t="str">
        <f>IF($A173&gt;='FG_243way_Regular Symbol'!D$16,"",IF(B173=0,"",IF(OR(B173=$BW$1,B174=$BW$1,B175=$BW$1,B173=$CD$1,B174=$CD$1,B175=$CD$1),0,1)))</f>
        <v/>
      </c>
      <c r="CD173" s="2" t="str">
        <f>IF($A173&gt;='FG_243way_Regular Symbol'!E$16,"",IF(C173=0,"",IF(OR(C173=$BW$1,C174=$BW$1,C175=$BW$1,C173=$CD$1,C174=$CD$1,C175=$CD$1),0,1)))</f>
        <v/>
      </c>
      <c r="CE173" s="2" t="str">
        <f>IF($A173&gt;='FG_243way_Regular Symbol'!F$16,"",IF(D173=0,"",IF(OR(D173=$BW$1,D174=$BW$1,D175=$BW$1,D173=$CD$1,D174=$CD$1,D175=$CD$1),0,1)))</f>
        <v/>
      </c>
      <c r="CF173" s="2" t="str">
        <f>IF($A173&gt;='FG_243way_Regular Symbol'!G$16,"",IF(E173=0,"",IF(OR(E173=$BW$1,E174=$BW$1,E175=$BW$1,E173=$CD$1,E174=$CD$1,E175=$CD$1),0,1)))</f>
        <v/>
      </c>
      <c r="CG173" s="2" t="str">
        <f>IF($A173&gt;='FG_243way_Regular Symbol'!H$16,"",IF(F173=0,"",IF(OR(F173=$BW$1,F174=$BW$1,F175=$BW$1,F173=$CD$1,F174=$CD$1,F175=$CD$1),0,1)))</f>
        <v/>
      </c>
      <c r="CI173" s="2" t="str">
        <f>IF($A173&gt;='FG_243way_Regular Symbol'!D$16,"",IF(B173=0,"",IF(OR(B173=$BW$1,B174=$BW$1,B175=$BW$1,B173=$CJ$1,B174=$CJ$1,B175=$CJ$1),0,1)))</f>
        <v/>
      </c>
      <c r="CJ173" s="2" t="str">
        <f>IF($A173&gt;='FG_243way_Regular Symbol'!E$16,"",IF(C173=0,"",IF(OR(C173=$BW$1,C174=$BW$1,C175=$BW$1,C173=$CJ$1,C174=$CJ$1,C175=$CJ$1),0,1)))</f>
        <v/>
      </c>
      <c r="CK173" s="2" t="str">
        <f>IF($A173&gt;='FG_243way_Regular Symbol'!F$16,"",IF(D173=0,"",IF(OR(D173=$BW$1,D174=$BW$1,D175=$BW$1,D173=$CJ$1,D174=$CJ$1,D175=$CJ$1),0,1)))</f>
        <v/>
      </c>
      <c r="CL173" s="2" t="str">
        <f>IF($A173&gt;='FG_243way_Regular Symbol'!G$16,"",IF(E173=0,"",IF(OR(E173=$BW$1,E174=$BW$1,E175=$BW$1,E173=$CJ$1,E174=$CJ$1,E175=$CJ$1),0,1)))</f>
        <v/>
      </c>
      <c r="CM173" s="2" t="str">
        <f>IF($A173&gt;='FG_243way_Regular Symbol'!H$16,"",IF(F173=0,"",IF(OR(F173=$BW$1,F174=$BW$1,F175=$BW$1,F173=$CJ$1,F174=$CJ$1,F175=$CJ$1),0,1)))</f>
        <v/>
      </c>
      <c r="CO173" s="2" t="str">
        <f>IF($A173&gt;='FG_243way_Regular Symbol'!D$16,"",IF(B173=0,"",IF(OR(B173=$BW$1,B174=$BW$1,B175=$BW$1,B173=$CP$1,B174=$CP$1,B175=$CP$1),0,1)))</f>
        <v/>
      </c>
      <c r="CP173" s="2" t="str">
        <f>IF($A173&gt;='FG_243way_Regular Symbol'!E$16,"",IF(C173=0,"",IF(OR(C173=$BW$1,C174=$BW$1,C175=$BW$1,C173=$CP$1,C174=$CP$1,C175=$CP$1),0,1)))</f>
        <v/>
      </c>
      <c r="CQ173" s="2" t="str">
        <f>IF($A173&gt;='FG_243way_Regular Symbol'!F$16,"",IF(D173=0,"",IF(OR(D173=$BW$1,D174=$BW$1,D175=$BW$1,D173=$CP$1,D174=$CP$1,D175=$CP$1),0,1)))</f>
        <v/>
      </c>
      <c r="CR173" s="2" t="str">
        <f>IF($A173&gt;='FG_243way_Regular Symbol'!G$16,"",IF(E173=0,"",IF(OR(E173=$BW$1,E174=$BW$1,E175=$BW$1,E173=$CP$1,E174=$CP$1,E175=$CP$1),0,1)))</f>
        <v/>
      </c>
      <c r="CS173" s="2" t="str">
        <f>IF($A173&gt;='FG_243way_Regular Symbol'!H$16,"",IF(F173=0,"",IF(OR(F173=$BW$1,F174=$BW$1,F175=$BW$1,F173=$CP$1,F174=$CP$1,F175=$CP$1),0,1)))</f>
        <v/>
      </c>
      <c r="CU173" s="2" t="str">
        <f>IF($A173&gt;='FG_243way_Regular Symbol'!D$16,"",IF(B173=0,"",IF(OR(B173=$BW$1,B174=$BW$1,B175=$BW$1,B173=$CV$1,B174=$CV$1,B175=$CV$1),0,1)))</f>
        <v/>
      </c>
      <c r="CV173" s="2" t="str">
        <f>IF($A173&gt;='FG_243way_Regular Symbol'!E$16,"",IF(C173=0,"",IF(OR(C173=$BW$1,C174=$BW$1,C175=$BW$1,C173=$CV$1,C174=$CV$1,C175=$CV$1),0,1)))</f>
        <v/>
      </c>
      <c r="CW173" s="2" t="str">
        <f>IF($A173&gt;='FG_243way_Regular Symbol'!F$16,"",IF(D173=0,"",IF(OR(D173=$BW$1,D174=$BW$1,D175=$BW$1,D173=$CV$1,D174=$CV$1,D175=$CV$1),0,1)))</f>
        <v/>
      </c>
      <c r="CX173" s="2" t="str">
        <f>IF($A173&gt;='FG_243way_Regular Symbol'!G$16,"",IF(E173=0,"",IF(OR(E173=$BW$1,E174=$BW$1,E175=$BW$1,E173=$CV$1,E174=$CV$1,E175=$CV$1),0,1)))</f>
        <v/>
      </c>
      <c r="CY173" s="2" t="str">
        <f>IF($A173&gt;='FG_243way_Regular Symbol'!H$16,"",IF(F173=0,"",IF(OR(F173=$BW$1,F174=$BW$1,F175=$BW$1,F173=$CV$1,F174=$CV$1,F175=$CV$1),0,1)))</f>
        <v/>
      </c>
    </row>
    <row r="174" spans="1:103">
      <c r="A174" s="341">
        <f>IF('FG_243way_Regular Symbol'!L173="","",'FG_243way_Regular Symbol'!L173)</f>
        <v>170</v>
      </c>
      <c r="B174" s="184" t="str">
        <f>IF('FG_243way_Regular Symbol'!M173="",
IF($A174-'FG_243way_Regular Symbol'!D$16&gt;='FG_243way_RegularＸ_W()'!B$2-1,"",VLOOKUP($A174-'FG_243way_Regular Symbol'!D$16,'FG_243way_Regular Symbol'!$L$3:$Q$99,'FG_243way_RegularＸ_W()'!B$3+1,FALSE)),
'FG_243way_Regular Symbol'!M173)</f>
        <v/>
      </c>
      <c r="C174" s="184" t="str">
        <f>IF('FG_243way_Regular Symbol'!N173="",
IF($A174-'FG_243way_Regular Symbol'!E$16&gt;='FG_243way_RegularＸ_W()'!C$2-1,"",VLOOKUP($A174-'FG_243way_Regular Symbol'!E$16,'FG_243way_Regular Symbol'!$L$3:$Q$99,'FG_243way_RegularＸ_W()'!C$3+1,FALSE)),
'FG_243way_Regular Symbol'!N173)</f>
        <v/>
      </c>
      <c r="D174" s="184" t="str">
        <f>IF('FG_243way_Regular Symbol'!O173="",
IF($A174-'FG_243way_Regular Symbol'!F$16&gt;='FG_243way_RegularＸ_W()'!D$2-1,"",VLOOKUP($A174-'FG_243way_Regular Symbol'!F$16,'FG_243way_Regular Symbol'!$L$3:$Q$99,'FG_243way_RegularＸ_W()'!D$3+1,FALSE)),
'FG_243way_Regular Symbol'!O173)</f>
        <v/>
      </c>
      <c r="E174" s="184" t="str">
        <f>IF('FG_243way_Regular Symbol'!P173="",
IF($A174-'FG_243way_Regular Symbol'!G$16&gt;='FG_243way_RegularＸ_W()'!E$2-1,"",VLOOKUP($A174-'FG_243way_Regular Symbol'!G$16,'FG_243way_Regular Symbol'!$L$3:$Q$99,'FG_243way_RegularＸ_W()'!E$3+1,FALSE)),
'FG_243way_Regular Symbol'!P173)</f>
        <v/>
      </c>
      <c r="F174" s="358" t="str">
        <f>IF('FG_243way_Regular Symbol'!Q173="",
IF($A174-'FG_243way_Regular Symbol'!H$16&gt;='FG_243way_RegularＸ_W()'!F$2-1,"",VLOOKUP($A174-'FG_243way_Regular Symbol'!H$16,'FG_243way_Regular Symbol'!$L$3:$Q$99,'FG_243way_RegularＸ_W()'!F$3+1,FALSE)),
'FG_243way_Regular Symbol'!Q173)</f>
        <v/>
      </c>
      <c r="O174" s="342" t="str">
        <f>IF($A174&gt;='FG_243way_Regular Symbol'!D$16,"",IF(B174=0,"",IF(OR(B174=$O$1,B174=$P$1,B175=$O$1,B175=$P$1,B176=$O$1,B176=$P$1),0,1)))</f>
        <v/>
      </c>
      <c r="P174" s="2" t="str">
        <f>IF($A174&gt;='FG_243way_Regular Symbol'!E$16,"",IF(C174=0,"",IF(OR(C174=$O$1,C174=$P$1,C175=$O$1,C175=$P$1,C176=$O$1,C176=$P$1),0,1)))</f>
        <v/>
      </c>
      <c r="Q174" s="2" t="str">
        <f>IF($A174&gt;='FG_243way_Regular Symbol'!F$16,"",IF(D174=0,"",IF(OR(D174=$O$1,D174=$P$1,D175=$O$1,D175=$P$1,D176=$O$1,D176=$P$1),0,1)))</f>
        <v/>
      </c>
      <c r="R174" s="2" t="str">
        <f>IF($A174&gt;='FG_243way_Regular Symbol'!G$16,"",IF(E174=0,"",IF(OR(E174=$O$1,E174=$P$1,E175=$O$1,E175=$P$1,E176=$O$1,E176=$P$1),0,1)))</f>
        <v/>
      </c>
      <c r="S174" s="128" t="str">
        <f>IF($A174&gt;='FG_243way_Regular Symbol'!H$16,"",IF(F174=0,"",IF(OR(F174=$O$1,F174=$P$1,F175=$O$1,F175=$P$1,F176=$O$1,F176=$P$1),0,1)))</f>
        <v/>
      </c>
      <c r="U174" s="342" t="str">
        <f>IF($A174&gt;='FG_243way_Regular Symbol'!D$16,"",IF(B174=0,"",IF(OR(B174=$U$1,B174=$V$1,B175=$U$1,B175=$V$1,B176=$U$1,B176=$V$1),0,1)))</f>
        <v/>
      </c>
      <c r="V174" s="2" t="str">
        <f>IF($A174&gt;='FG_243way_Regular Symbol'!E$16,"",IF(C174=0,"",IF(OR(C174=$U$1,C174=$V$1,C175=$U$1,C175=$V$1,C176=$U$1,C176=$V$1),0,1)))</f>
        <v/>
      </c>
      <c r="W174" s="2" t="str">
        <f>IF($A174&gt;='FG_243way_Regular Symbol'!F$16,"",IF(D174=0,"",IF(OR(D174=$U$1,D174=$V$1,D175=$U$1,D175=$V$1,D176=$U$1,D176=$V$1),0,1)))</f>
        <v/>
      </c>
      <c r="X174" s="2" t="str">
        <f>IF($A174&gt;='FG_243way_Regular Symbol'!G$16,"",IF(E174=0,"",IF(OR(E174=$U$1,E174=$V$1,E175=$U$1,E175=$V$1,E176=$U$1,E176=$V$1),0,1)))</f>
        <v/>
      </c>
      <c r="Y174" s="128" t="str">
        <f>IF($A174&gt;='FG_243way_Regular Symbol'!H$16,"",IF(F174=0,"",IF(OR(F174=$U$1,F174=$V$1,F175=$U$1,F175=$V$1,F176=$U$1,F176=$V$1),0,1)))</f>
        <v/>
      </c>
      <c r="AA174" s="342" t="str">
        <f>IF($A174&gt;='FG_243way_Regular Symbol'!D$16,"",IF(B174=0,"",IF(OR(B174=$AA$1,B174=$AB$1,B175=$AA$1,B175=$AB$1,B176=$AA$1,,B176=$AB$1),0,1)))</f>
        <v/>
      </c>
      <c r="AB174" s="2" t="str">
        <f>IF($A174&gt;='FG_243way_Regular Symbol'!E$16,"",IF(C174=0,"",IF(OR(C174=$AA$1,C174=$AB$1,C175=$AA$1,C175=$AB$1,C176=$AA$1,,C176=$AB$1),0,1)))</f>
        <v/>
      </c>
      <c r="AC174" s="2" t="str">
        <f>IF($A174&gt;='FG_243way_Regular Symbol'!F$16,"",IF(D174=0,"",IF(OR(D174=$AA$1,D174=$AB$1,D175=$AA$1,D175=$AB$1,D176=$AA$1,,D176=$AB$1),0,1)))</f>
        <v/>
      </c>
      <c r="AD174" s="2" t="str">
        <f>IF($A174&gt;='FG_243way_Regular Symbol'!G$16,"",IF(E174=0,"",IF(OR(E174=$AA$1,E174=$AB$1,E175=$AA$1,E175=$AB$1,E176=$AA$1,,E176=$AB$1),0,1)))</f>
        <v/>
      </c>
      <c r="AE174" s="128" t="str">
        <f>IF($A174&gt;='FG_243way_Regular Symbol'!H$16,"",IF(F174=0,"",IF(OR(F174=$AA$1,F174=$AB$1,F175=$AA$1,F175=$AB$1,F176=$AA$1,,F176=$AB$1),0,1)))</f>
        <v/>
      </c>
      <c r="AG174" s="342" t="str">
        <f>IF($A174&gt;='FG_243way_Regular Symbol'!D$16,"",IF(B174=0,"",IF(OR(B174=$AG$1,B174=$AH$1,B175=$AG$1,B175=$AH$1,B176=$AG$1,B176=$AH$1),0,1)))</f>
        <v/>
      </c>
      <c r="AH174" s="2" t="str">
        <f>IF($A174&gt;='FG_243way_Regular Symbol'!E$16,"",IF(C174=0,"",IF(OR(C174=$AG$1,C174=$AH$1,C175=$AG$1,C175=$AH$1,C176=$AG$1,C176=$AH$1),0,1)))</f>
        <v/>
      </c>
      <c r="AI174" s="2" t="str">
        <f>IF($A174&gt;='FG_243way_Regular Symbol'!F$16,"",IF(D174=0,"",IF(OR(D174=$AG$1,D174=$AH$1,D175=$AG$1,D175=$AH$1,D176=$AG$1,D176=$AH$1),0,1)))</f>
        <v/>
      </c>
      <c r="AJ174" s="2" t="str">
        <f>IF($A174&gt;='FG_243way_Regular Symbol'!G$16,"",IF(E174=0,"",IF(OR(E174=$AG$1,E174=$AH$1,E175=$AG$1,E175=$AH$1,E176=$AG$1,E176=$AH$1),0,1)))</f>
        <v/>
      </c>
      <c r="AK174" s="128" t="str">
        <f>IF($A174&gt;='FG_243way_Regular Symbol'!H$16,"",IF(F174=0,"",IF(OR(F174=$AG$1,F174=$AH$1,F175=$AG$1,F175=$AH$1,F176=$AG$1,F176=$AH$1),0,1)))</f>
        <v/>
      </c>
      <c r="AM174" s="342" t="str">
        <f>IF($A174&gt;='FG_243way_Regular Symbol'!D$16,"",IF(B174=0,"",IF(OR(B174=$AM$1,B174=$AN$1,B175=$AM$1,B175=$AN$1,B176=$AM$1,B176=$AN$1),0,1)))</f>
        <v/>
      </c>
      <c r="AN174" s="2" t="str">
        <f>IF($A174&gt;='FG_243way_Regular Symbol'!E$16,"",IF(C174=0,"",IF(OR(C174=$AM$1,C174=$AN$1,C175=$AM$1,C175=$AN$1,C176=$AM$1,C176=$AN$1),0,1)))</f>
        <v/>
      </c>
      <c r="AO174" s="2" t="str">
        <f>IF($A174&gt;='FG_243way_Regular Symbol'!F$16,"",IF(D174=0,"",IF(OR(D174=$AM$1,D174=$AN$1,D175=$AM$1,D175=$AN$1,D176=$AM$1,D176=$AN$1),0,1)))</f>
        <v/>
      </c>
      <c r="AP174" s="2" t="str">
        <f>IF($A174&gt;='FG_243way_Regular Symbol'!G$16,"",IF(E174=0,"",IF(OR(E174=$AM$1,E174=$AN$1,E175=$AM$1,E175=$AN$1,E176=$AM$1,E176=$AN$1),0,1)))</f>
        <v/>
      </c>
      <c r="AQ174" s="128" t="str">
        <f>IF($A174&gt;='FG_243way_Regular Symbol'!H$16,"",IF(F174=0,"",IF(OR(F174=$AM$1,F174=$AN$1,F175=$AM$1,F175=$AN$1,F176=$AM$1,F176=$AN$1),0,1)))</f>
        <v/>
      </c>
      <c r="AS174" s="342" t="str">
        <f>IF($A174&gt;='FG_243way_Regular Symbol'!D$16,"",IF(B174=0,"",IF(OR(B174=$AM$1,B174=$AT$1,B175=$AM$1,B175=$AT$1,B176=$AM$1,B176=$AT$1),0,1)))</f>
        <v/>
      </c>
      <c r="AT174" s="2" t="str">
        <f>IF($A174&gt;='FG_243way_Regular Symbol'!E$16,"",IF(C174=0,"",IF(OR(C174=$AM$1,C174=$AT$1,C175=$AM$1,C175=$AT$1,C176=$AM$1,C176=$AT$1),0,1)))</f>
        <v/>
      </c>
      <c r="AU174" s="2" t="str">
        <f>IF($A174&gt;='FG_243way_Regular Symbol'!F$16,"",IF(D174=0,"",IF(OR(D174=$AM$1,D174=$AT$1,D175=$AM$1,D175=$AT$1,D176=$AM$1,D176=$AT$1),0,1)))</f>
        <v/>
      </c>
      <c r="AV174" s="2" t="str">
        <f>IF($A174&gt;='FG_243way_Regular Symbol'!G$16,"",IF(E174=0,"",IF(OR(E174=$AM$1,E174=$AT$1,E175=$AM$1,E175=$AT$1,E176=$AM$1,E176=$AT$1),0,1)))</f>
        <v/>
      </c>
      <c r="AW174" s="128" t="str">
        <f>IF($A174&gt;='FG_243way_Regular Symbol'!H$16,"",IF(F174=0,"",IF(OR(F174=$AM$1,F174=$AT$1,F175=$AM$1,F175=$AT$1,F176=$AM$1,F176=$AT$1),0,1)))</f>
        <v/>
      </c>
      <c r="AY174" s="342" t="str">
        <f>IF($A174&gt;='FG_243way_Regular Symbol'!D$16,"",IF(B174=0,"",IF(OR(B174=$AM$1,B174=$AZ$1,B175=$AM$1,B175=$AZ$1,B176=$AM$1,B176=$AZ$1),0,1)))</f>
        <v/>
      </c>
      <c r="AZ174" s="2" t="str">
        <f>IF($A174&gt;='FG_243way_Regular Symbol'!E$16,"",IF(C174=0,"",IF(OR(C174=$AM$1,C174=$AZ$1,C175=$AM$1,C175=$AZ$1,C176=$AM$1,C176=$AZ$1),0,1)))</f>
        <v/>
      </c>
      <c r="BA174" s="2" t="str">
        <f>IF($A174&gt;='FG_243way_Regular Symbol'!F$16,"",IF(D174=0,"",IF(OR(D174=$AM$1,D174=$AZ$1,D175=$AM$1,D175=$AZ$1,D176=$AM$1,D176=$AZ$1),0,1)))</f>
        <v/>
      </c>
      <c r="BB174" s="2" t="str">
        <f>IF($A174&gt;='FG_243way_Regular Symbol'!G$16,"",IF(E174=0,"",IF(OR(E174=$AM$1,E174=$AZ$1,E175=$AM$1,E175=$AZ$1,E176=$AM$1,E176=$AZ$1),0,1)))</f>
        <v/>
      </c>
      <c r="BC174" s="128" t="str">
        <f>IF($A174&gt;='FG_243way_Regular Symbol'!H$16,"",IF(F174=0,"",IF(OR(F174=$AM$1,F174=$AZ$1,F175=$AM$1,F175=$AZ$1,F176=$AM$1,F176=$AZ$1),0,1)))</f>
        <v/>
      </c>
      <c r="BE174" s="342"/>
      <c r="BF174" s="2"/>
      <c r="BG174" s="2" t="str">
        <f>IF($A174&gt;='FG_243way_Regular Symbol'!F$16,"",IF(D174=0,"",COUNTIF(D174:D176,$BF$1)))</f>
        <v/>
      </c>
      <c r="BH174" s="2" t="str">
        <f>IF($A174&gt;='FG_243way_Regular Symbol'!G$16,"",IF(E174=0,"",COUNTIF(E174:E176,$BF$1)))</f>
        <v/>
      </c>
      <c r="BI174" s="2" t="str">
        <f>IF($A174&gt;='FG_243way_Regular Symbol'!H$16,"",IF(F174=0,"",COUNTIF(F174:F176,$BF$1)))</f>
        <v/>
      </c>
      <c r="BK174" s="342"/>
      <c r="BL174" s="2"/>
      <c r="BM174" s="2" t="str">
        <f>IF($A174&gt;='FG_243way_Regular Symbol'!F$16,"",IF(D174=0,"",IF(OR(D174=$AM$1,D174=$BL$1,D175=$AM$1,D175=$BL$1,D176=$AM$1,D176=$BL$1),0,1)))</f>
        <v/>
      </c>
      <c r="BN174" s="2" t="str">
        <f>IF($A174&gt;='FG_243way_Regular Symbol'!G$16,"",IF(E174=0,"",IF(OR(E174=$AM$1,E174=$BL$1,E175=$AM$1,E175=$BL$1,E176=$AM$1,E176=$BL$1),0,1)))</f>
        <v/>
      </c>
      <c r="BO174" s="128" t="str">
        <f>IF($A174&gt;='FG_243way_Regular Symbol'!H$16,"",IF(F174=0,"",IF(OR(F174=$AM$1,F174=$BL$1,F175=$AM$1,F175=$BL$1,F176=$AM$1,F176=$BL$1),0,1)))</f>
        <v/>
      </c>
      <c r="BQ174" s="2" t="str">
        <f>IF($A174&gt;='FG_243way_Regular Symbol'!D$16,"",IF(B174=0,"",IF(OR(B174=$BQ$1,B174=$BR$1,B175=$BQ$1,B175=$BR$1,B176=$BQ$1,B176=$BR$1),0,1)))</f>
        <v/>
      </c>
      <c r="BR174" s="2" t="str">
        <f>IF($A174&gt;='FG_243way_Regular Symbol'!E$16,"",IF(C174=0,"",IF(OR(C174=$BQ$1,C174=$BR$1,C175=$BQ$1,C175=$BR$1,C176=$BQ$1,C176=$BR$1),0,1)))</f>
        <v/>
      </c>
      <c r="BS174" s="2" t="str">
        <f>IF($A174&gt;='FG_243way_Regular Symbol'!F$16,"",IF(D174=0,"",IF(OR(D174=$BQ$1,D174=$BR$1,D175=$BQ$1,D175=$BR$1,D176=$BQ$1,D176=$BR$1),0,1)))</f>
        <v/>
      </c>
      <c r="BT174" s="2" t="str">
        <f>IF($A174&gt;='FG_243way_Regular Symbol'!G$16,"",IF(E174=0,"",IF(OR(E174=$BQ$1,E174=$BR$1,E175=$BQ$1,E175=$BR$1,E176=$BQ$1,E176=$BR$1),0,1)))</f>
        <v/>
      </c>
      <c r="BU174" s="2" t="str">
        <f>IF($A174&gt;='FG_243way_Regular Symbol'!H$16,"",IF(F174=0,"",IF(OR(F174=$BQ$1,F174=$BR$1,F175=$BQ$1,F175=$BR$1,F176=$BQ$1,F176=$BR$1),0,1)))</f>
        <v/>
      </c>
      <c r="BW174" s="2" t="str">
        <f>IF($A174&gt;='FG_243way_Regular Symbol'!D$16,"",IF(B174=0,"",IF(OR(B174=$BW$1,B175=$BW$1,B176=$BW$1,B174=$BX$1,B175=$BX$1,B176=$BX$1),0,1)))</f>
        <v/>
      </c>
      <c r="BX174" s="2" t="str">
        <f>IF($A174&gt;='FG_243way_Regular Symbol'!E$16,"",IF(C174=0,"",IF(OR(C174=$BW$1,C175=$BW$1,C176=$BW$1,C174=$BX$1,C175=$BX$1,C176=$BX$1),0,1)))</f>
        <v/>
      </c>
      <c r="BY174" s="2" t="str">
        <f>IF($A174&gt;='FG_243way_Regular Symbol'!F$16,"",IF(D174=0,"",IF(OR(D174=$BW$1,D175=$BW$1,D176=$BW$1,D174=$BX$1,D175=$BX$1,D176=$BX$1),0,1)))</f>
        <v/>
      </c>
      <c r="BZ174" s="2" t="str">
        <f>IF($A174&gt;='FG_243way_Regular Symbol'!G$16,"",IF(E174=0,"",IF(OR(E174=$BW$1,E175=$BW$1,E176=$BW$1,E174=$BX$1,E175=$BX$1,E176=$BX$1),0,1)))</f>
        <v/>
      </c>
      <c r="CA174" s="2" t="str">
        <f>IF($A174&gt;='FG_243way_Regular Symbol'!H$16,"",IF(F174=0,"",IF(OR(F174=$BW$1,F175=$BW$1,F176=$BW$1,F174=$BX$1,F175=$BX$1,F176=$BX$1),0,1)))</f>
        <v/>
      </c>
      <c r="CC174" s="2" t="str">
        <f>IF($A174&gt;='FG_243way_Regular Symbol'!D$16,"",IF(B174=0,"",IF(OR(B174=$BW$1,B175=$BW$1,B176=$BW$1,B174=$CD$1,B175=$CD$1,B176=$CD$1),0,1)))</f>
        <v/>
      </c>
      <c r="CD174" s="2" t="str">
        <f>IF($A174&gt;='FG_243way_Regular Symbol'!E$16,"",IF(C174=0,"",IF(OR(C174=$BW$1,C175=$BW$1,C176=$BW$1,C174=$CD$1,C175=$CD$1,C176=$CD$1),0,1)))</f>
        <v/>
      </c>
      <c r="CE174" s="2" t="str">
        <f>IF($A174&gt;='FG_243way_Regular Symbol'!F$16,"",IF(D174=0,"",IF(OR(D174=$BW$1,D175=$BW$1,D176=$BW$1,D174=$CD$1,D175=$CD$1,D176=$CD$1),0,1)))</f>
        <v/>
      </c>
      <c r="CF174" s="2" t="str">
        <f>IF($A174&gt;='FG_243way_Regular Symbol'!G$16,"",IF(E174=0,"",IF(OR(E174=$BW$1,E175=$BW$1,E176=$BW$1,E174=$CD$1,E175=$CD$1,E176=$CD$1),0,1)))</f>
        <v/>
      </c>
      <c r="CG174" s="2" t="str">
        <f>IF($A174&gt;='FG_243way_Regular Symbol'!H$16,"",IF(F174=0,"",IF(OR(F174=$BW$1,F175=$BW$1,F176=$BW$1,F174=$CD$1,F175=$CD$1,F176=$CD$1),0,1)))</f>
        <v/>
      </c>
      <c r="CI174" s="2" t="str">
        <f>IF($A174&gt;='FG_243way_Regular Symbol'!D$16,"",IF(B174=0,"",IF(OR(B174=$BW$1,B175=$BW$1,B176=$BW$1,B174=$CJ$1,B175=$CJ$1,B176=$CJ$1),0,1)))</f>
        <v/>
      </c>
      <c r="CJ174" s="2" t="str">
        <f>IF($A174&gt;='FG_243way_Regular Symbol'!E$16,"",IF(C174=0,"",IF(OR(C174=$BW$1,C175=$BW$1,C176=$BW$1,C174=$CJ$1,C175=$CJ$1,C176=$CJ$1),0,1)))</f>
        <v/>
      </c>
      <c r="CK174" s="2" t="str">
        <f>IF($A174&gt;='FG_243way_Regular Symbol'!F$16,"",IF(D174=0,"",IF(OR(D174=$BW$1,D175=$BW$1,D176=$BW$1,D174=$CJ$1,D175=$CJ$1,D176=$CJ$1),0,1)))</f>
        <v/>
      </c>
      <c r="CL174" s="2" t="str">
        <f>IF($A174&gt;='FG_243way_Regular Symbol'!G$16,"",IF(E174=0,"",IF(OR(E174=$BW$1,E175=$BW$1,E176=$BW$1,E174=$CJ$1,E175=$CJ$1,E176=$CJ$1),0,1)))</f>
        <v/>
      </c>
      <c r="CM174" s="2" t="str">
        <f>IF($A174&gt;='FG_243way_Regular Symbol'!H$16,"",IF(F174=0,"",IF(OR(F174=$BW$1,F175=$BW$1,F176=$BW$1,F174=$CJ$1,F175=$CJ$1,F176=$CJ$1),0,1)))</f>
        <v/>
      </c>
      <c r="CO174" s="2" t="str">
        <f>IF($A174&gt;='FG_243way_Regular Symbol'!D$16,"",IF(B174=0,"",IF(OR(B174=$BW$1,B175=$BW$1,B176=$BW$1,B174=$CP$1,B175=$CP$1,B176=$CP$1),0,1)))</f>
        <v/>
      </c>
      <c r="CP174" s="2" t="str">
        <f>IF($A174&gt;='FG_243way_Regular Symbol'!E$16,"",IF(C174=0,"",IF(OR(C174=$BW$1,C175=$BW$1,C176=$BW$1,C174=$CP$1,C175=$CP$1,C176=$CP$1),0,1)))</f>
        <v/>
      </c>
      <c r="CQ174" s="2" t="str">
        <f>IF($A174&gt;='FG_243way_Regular Symbol'!F$16,"",IF(D174=0,"",IF(OR(D174=$BW$1,D175=$BW$1,D176=$BW$1,D174=$CP$1,D175=$CP$1,D176=$CP$1),0,1)))</f>
        <v/>
      </c>
      <c r="CR174" s="2" t="str">
        <f>IF($A174&gt;='FG_243way_Regular Symbol'!G$16,"",IF(E174=0,"",IF(OR(E174=$BW$1,E175=$BW$1,E176=$BW$1,E174=$CP$1,E175=$CP$1,E176=$CP$1),0,1)))</f>
        <v/>
      </c>
      <c r="CS174" s="2" t="str">
        <f>IF($A174&gt;='FG_243way_Regular Symbol'!H$16,"",IF(F174=0,"",IF(OR(F174=$BW$1,F175=$BW$1,F176=$BW$1,F174=$CP$1,F175=$CP$1,F176=$CP$1),0,1)))</f>
        <v/>
      </c>
      <c r="CU174" s="2" t="str">
        <f>IF($A174&gt;='FG_243way_Regular Symbol'!D$16,"",IF(B174=0,"",IF(OR(B174=$BW$1,B175=$BW$1,B176=$BW$1,B174=$CV$1,B175=$CV$1,B176=$CV$1),0,1)))</f>
        <v/>
      </c>
      <c r="CV174" s="2" t="str">
        <f>IF($A174&gt;='FG_243way_Regular Symbol'!E$16,"",IF(C174=0,"",IF(OR(C174=$BW$1,C175=$BW$1,C176=$BW$1,C174=$CV$1,C175=$CV$1,C176=$CV$1),0,1)))</f>
        <v/>
      </c>
      <c r="CW174" s="2" t="str">
        <f>IF($A174&gt;='FG_243way_Regular Symbol'!F$16,"",IF(D174=0,"",IF(OR(D174=$BW$1,D175=$BW$1,D176=$BW$1,D174=$CV$1,D175=$CV$1,D176=$CV$1),0,1)))</f>
        <v/>
      </c>
      <c r="CX174" s="2" t="str">
        <f>IF($A174&gt;='FG_243way_Regular Symbol'!G$16,"",IF(E174=0,"",IF(OR(E174=$BW$1,E175=$BW$1,E176=$BW$1,E174=$CV$1,E175=$CV$1,E176=$CV$1),0,1)))</f>
        <v/>
      </c>
      <c r="CY174" s="2" t="str">
        <f>IF($A174&gt;='FG_243way_Regular Symbol'!H$16,"",IF(F174=0,"",IF(OR(F174=$BW$1,F175=$BW$1,F176=$BW$1,F174=$CV$1,F175=$CV$1,F176=$CV$1),0,1)))</f>
        <v/>
      </c>
    </row>
    <row r="175" spans="1:103">
      <c r="A175" s="341">
        <f>IF('FG_243way_Regular Symbol'!L174="","",'FG_243way_Regular Symbol'!L174)</f>
        <v>171</v>
      </c>
      <c r="B175" s="184" t="str">
        <f>IF('FG_243way_Regular Symbol'!M174="",
IF($A175-'FG_243way_Regular Symbol'!D$16&gt;='FG_243way_RegularＸ_W()'!B$2-1,"",VLOOKUP($A175-'FG_243way_Regular Symbol'!D$16,'FG_243way_Regular Symbol'!$L$3:$Q$99,'FG_243way_RegularＸ_W()'!B$3+1,FALSE)),
'FG_243way_Regular Symbol'!M174)</f>
        <v/>
      </c>
      <c r="C175" s="184" t="str">
        <f>IF('FG_243way_Regular Symbol'!N174="",
IF($A175-'FG_243way_Regular Symbol'!E$16&gt;='FG_243way_RegularＸ_W()'!C$2-1,"",VLOOKUP($A175-'FG_243way_Regular Symbol'!E$16,'FG_243way_Regular Symbol'!$L$3:$Q$99,'FG_243way_RegularＸ_W()'!C$3+1,FALSE)),
'FG_243way_Regular Symbol'!N174)</f>
        <v/>
      </c>
      <c r="D175" s="184" t="str">
        <f>IF('FG_243way_Regular Symbol'!O174="",
IF($A175-'FG_243way_Regular Symbol'!F$16&gt;='FG_243way_RegularＸ_W()'!D$2-1,"",VLOOKUP($A175-'FG_243way_Regular Symbol'!F$16,'FG_243way_Regular Symbol'!$L$3:$Q$99,'FG_243way_RegularＸ_W()'!D$3+1,FALSE)),
'FG_243way_Regular Symbol'!O174)</f>
        <v/>
      </c>
      <c r="E175" s="184" t="str">
        <f>IF('FG_243way_Regular Symbol'!P174="",
IF($A175-'FG_243way_Regular Symbol'!G$16&gt;='FG_243way_RegularＸ_W()'!E$2-1,"",VLOOKUP($A175-'FG_243way_Regular Symbol'!G$16,'FG_243way_Regular Symbol'!$L$3:$Q$99,'FG_243way_RegularＸ_W()'!E$3+1,FALSE)),
'FG_243way_Regular Symbol'!P174)</f>
        <v/>
      </c>
      <c r="F175" s="358" t="str">
        <f>IF('FG_243way_Regular Symbol'!Q174="",
IF($A175-'FG_243way_Regular Symbol'!H$16&gt;='FG_243way_RegularＸ_W()'!F$2-1,"",VLOOKUP($A175-'FG_243way_Regular Symbol'!H$16,'FG_243way_Regular Symbol'!$L$3:$Q$99,'FG_243way_RegularＸ_W()'!F$3+1,FALSE)),
'FG_243way_Regular Symbol'!Q174)</f>
        <v/>
      </c>
      <c r="O175" s="342" t="str">
        <f>IF($A175&gt;='FG_243way_Regular Symbol'!D$16,"",IF(B175=0,"",IF(OR(B175=$O$1,B175=$P$1,B176=$O$1,B176=$P$1,B177=$O$1,B177=$P$1),0,1)))</f>
        <v/>
      </c>
      <c r="P175" s="2" t="str">
        <f>IF($A175&gt;='FG_243way_Regular Symbol'!E$16,"",IF(C175=0,"",IF(OR(C175=$O$1,C175=$P$1,C176=$O$1,C176=$P$1,C177=$O$1,C177=$P$1),0,1)))</f>
        <v/>
      </c>
      <c r="Q175" s="2" t="str">
        <f>IF($A175&gt;='FG_243way_Regular Symbol'!F$16,"",IF(D175=0,"",IF(OR(D175=$O$1,D175=$P$1,D176=$O$1,D176=$P$1,D177=$O$1,D177=$P$1),0,1)))</f>
        <v/>
      </c>
      <c r="R175" s="2" t="str">
        <f>IF($A175&gt;='FG_243way_Regular Symbol'!G$16,"",IF(E175=0,"",IF(OR(E175=$O$1,E175=$P$1,E176=$O$1,E176=$P$1,E177=$O$1,E177=$P$1),0,1)))</f>
        <v/>
      </c>
      <c r="S175" s="128" t="str">
        <f>IF($A175&gt;='FG_243way_Regular Symbol'!H$16,"",IF(F175=0,"",IF(OR(F175=$O$1,F175=$P$1,F176=$O$1,F176=$P$1,F177=$O$1,F177=$P$1),0,1)))</f>
        <v/>
      </c>
      <c r="U175" s="342" t="str">
        <f>IF($A175&gt;='FG_243way_Regular Symbol'!D$16,"",IF(B175=0,"",IF(OR(B175=$U$1,B175=$V$1,B176=$U$1,B176=$V$1,B177=$U$1,B177=$V$1),0,1)))</f>
        <v/>
      </c>
      <c r="V175" s="2" t="str">
        <f>IF($A175&gt;='FG_243way_Regular Symbol'!E$16,"",IF(C175=0,"",IF(OR(C175=$U$1,C175=$V$1,C176=$U$1,C176=$V$1,C177=$U$1,C177=$V$1),0,1)))</f>
        <v/>
      </c>
      <c r="W175" s="2" t="str">
        <f>IF($A175&gt;='FG_243way_Regular Symbol'!F$16,"",IF(D175=0,"",IF(OR(D175=$U$1,D175=$V$1,D176=$U$1,D176=$V$1,D177=$U$1,D177=$V$1),0,1)))</f>
        <v/>
      </c>
      <c r="X175" s="2" t="str">
        <f>IF($A175&gt;='FG_243way_Regular Symbol'!G$16,"",IF(E175=0,"",IF(OR(E175=$U$1,E175=$V$1,E176=$U$1,E176=$V$1,E177=$U$1,E177=$V$1),0,1)))</f>
        <v/>
      </c>
      <c r="Y175" s="128" t="str">
        <f>IF($A175&gt;='FG_243way_Regular Symbol'!H$16,"",IF(F175=0,"",IF(OR(F175=$U$1,F175=$V$1,F176=$U$1,F176=$V$1,F177=$U$1,F177=$V$1),0,1)))</f>
        <v/>
      </c>
      <c r="AA175" s="342" t="str">
        <f>IF($A175&gt;='FG_243way_Regular Symbol'!D$16,"",IF(B175=0,"",IF(OR(B175=$AA$1,B175=$AB$1,B176=$AA$1,B176=$AB$1,B177=$AA$1,,B177=$AB$1),0,1)))</f>
        <v/>
      </c>
      <c r="AB175" s="2" t="str">
        <f>IF($A175&gt;='FG_243way_Regular Symbol'!E$16,"",IF(C175=0,"",IF(OR(C175=$AA$1,C175=$AB$1,C176=$AA$1,C176=$AB$1,C177=$AA$1,,C177=$AB$1),0,1)))</f>
        <v/>
      </c>
      <c r="AC175" s="2" t="str">
        <f>IF($A175&gt;='FG_243way_Regular Symbol'!F$16,"",IF(D175=0,"",IF(OR(D175=$AA$1,D175=$AB$1,D176=$AA$1,D176=$AB$1,D177=$AA$1,,D177=$AB$1),0,1)))</f>
        <v/>
      </c>
      <c r="AD175" s="2" t="str">
        <f>IF($A175&gt;='FG_243way_Regular Symbol'!G$16,"",IF(E175=0,"",IF(OR(E175=$AA$1,E175=$AB$1,E176=$AA$1,E176=$AB$1,E177=$AA$1,,E177=$AB$1),0,1)))</f>
        <v/>
      </c>
      <c r="AE175" s="128" t="str">
        <f>IF($A175&gt;='FG_243way_Regular Symbol'!H$16,"",IF(F175=0,"",IF(OR(F175=$AA$1,F175=$AB$1,F176=$AA$1,F176=$AB$1,F177=$AA$1,,F177=$AB$1),0,1)))</f>
        <v/>
      </c>
      <c r="AG175" s="342" t="str">
        <f>IF($A175&gt;='FG_243way_Regular Symbol'!D$16,"",IF(B175=0,"",IF(OR(B175=$AG$1,B175=$AH$1,B176=$AG$1,B176=$AH$1,B177=$AG$1,B177=$AH$1),0,1)))</f>
        <v/>
      </c>
      <c r="AH175" s="2" t="str">
        <f>IF($A175&gt;='FG_243way_Regular Symbol'!E$16,"",IF(C175=0,"",IF(OR(C175=$AG$1,C175=$AH$1,C176=$AG$1,C176=$AH$1,C177=$AG$1,C177=$AH$1),0,1)))</f>
        <v/>
      </c>
      <c r="AI175" s="2" t="str">
        <f>IF($A175&gt;='FG_243way_Regular Symbol'!F$16,"",IF(D175=0,"",IF(OR(D175=$AG$1,D175=$AH$1,D176=$AG$1,D176=$AH$1,D177=$AG$1,D177=$AH$1),0,1)))</f>
        <v/>
      </c>
      <c r="AJ175" s="2" t="str">
        <f>IF($A175&gt;='FG_243way_Regular Symbol'!G$16,"",IF(E175=0,"",IF(OR(E175=$AG$1,E175=$AH$1,E176=$AG$1,E176=$AH$1,E177=$AG$1,E177=$AH$1),0,1)))</f>
        <v/>
      </c>
      <c r="AK175" s="128" t="str">
        <f>IF($A175&gt;='FG_243way_Regular Symbol'!H$16,"",IF(F175=0,"",IF(OR(F175=$AG$1,F175=$AH$1,F176=$AG$1,F176=$AH$1,F177=$AG$1,F177=$AH$1),0,1)))</f>
        <v/>
      </c>
      <c r="AM175" s="342" t="str">
        <f>IF($A175&gt;='FG_243way_Regular Symbol'!D$16,"",IF(B175=0,"",IF(OR(B175=$AM$1,B175=$AN$1,B176=$AM$1,B176=$AN$1,B177=$AM$1,B177=$AN$1),0,1)))</f>
        <v/>
      </c>
      <c r="AN175" s="2" t="str">
        <f>IF($A175&gt;='FG_243way_Regular Symbol'!E$16,"",IF(C175=0,"",IF(OR(C175=$AM$1,C175=$AN$1,C176=$AM$1,C176=$AN$1,C177=$AM$1,C177=$AN$1),0,1)))</f>
        <v/>
      </c>
      <c r="AO175" s="2" t="str">
        <f>IF($A175&gt;='FG_243way_Regular Symbol'!F$16,"",IF(D175=0,"",IF(OR(D175=$AM$1,D175=$AN$1,D176=$AM$1,D176=$AN$1,D177=$AM$1,D177=$AN$1),0,1)))</f>
        <v/>
      </c>
      <c r="AP175" s="2" t="str">
        <f>IF($A175&gt;='FG_243way_Regular Symbol'!G$16,"",IF(E175=0,"",IF(OR(E175=$AM$1,E175=$AN$1,E176=$AM$1,E176=$AN$1,E177=$AM$1,E177=$AN$1),0,1)))</f>
        <v/>
      </c>
      <c r="AQ175" s="128" t="str">
        <f>IF($A175&gt;='FG_243way_Regular Symbol'!H$16,"",IF(F175=0,"",IF(OR(F175=$AM$1,F175=$AN$1,F176=$AM$1,F176=$AN$1,F177=$AM$1,F177=$AN$1),0,1)))</f>
        <v/>
      </c>
      <c r="AS175" s="342" t="str">
        <f>IF($A175&gt;='FG_243way_Regular Symbol'!D$16,"",IF(B175=0,"",IF(OR(B175=$AM$1,B175=$AT$1,B176=$AM$1,B176=$AT$1,B177=$AM$1,B177=$AT$1),0,1)))</f>
        <v/>
      </c>
      <c r="AT175" s="2" t="str">
        <f>IF($A175&gt;='FG_243way_Regular Symbol'!E$16,"",IF(C175=0,"",IF(OR(C175=$AM$1,C175=$AT$1,C176=$AM$1,C176=$AT$1,C177=$AM$1,C177=$AT$1),0,1)))</f>
        <v/>
      </c>
      <c r="AU175" s="2" t="str">
        <f>IF($A175&gt;='FG_243way_Regular Symbol'!F$16,"",IF(D175=0,"",IF(OR(D175=$AM$1,D175=$AT$1,D176=$AM$1,D176=$AT$1,D177=$AM$1,D177=$AT$1),0,1)))</f>
        <v/>
      </c>
      <c r="AV175" s="2" t="str">
        <f>IF($A175&gt;='FG_243way_Regular Symbol'!G$16,"",IF(E175=0,"",IF(OR(E175=$AM$1,E175=$AT$1,E176=$AM$1,E176=$AT$1,E177=$AM$1,E177=$AT$1),0,1)))</f>
        <v/>
      </c>
      <c r="AW175" s="128" t="str">
        <f>IF($A175&gt;='FG_243way_Regular Symbol'!H$16,"",IF(F175=0,"",IF(OR(F175=$AM$1,F175=$AT$1,F176=$AM$1,F176=$AT$1,F177=$AM$1,F177=$AT$1),0,1)))</f>
        <v/>
      </c>
      <c r="AY175" s="342" t="str">
        <f>IF($A175&gt;='FG_243way_Regular Symbol'!D$16,"",IF(B175=0,"",IF(OR(B175=$AM$1,B175=$AZ$1,B176=$AM$1,B176=$AZ$1,B177=$AM$1,B177=$AZ$1),0,1)))</f>
        <v/>
      </c>
      <c r="AZ175" s="2" t="str">
        <f>IF($A175&gt;='FG_243way_Regular Symbol'!E$16,"",IF(C175=0,"",IF(OR(C175=$AM$1,C175=$AZ$1,C176=$AM$1,C176=$AZ$1,C177=$AM$1,C177=$AZ$1),0,1)))</f>
        <v/>
      </c>
      <c r="BA175" s="2" t="str">
        <f>IF($A175&gt;='FG_243way_Regular Symbol'!F$16,"",IF(D175=0,"",IF(OR(D175=$AM$1,D175=$AZ$1,D176=$AM$1,D176=$AZ$1,D177=$AM$1,D177=$AZ$1),0,1)))</f>
        <v/>
      </c>
      <c r="BB175" s="2" t="str">
        <f>IF($A175&gt;='FG_243way_Regular Symbol'!G$16,"",IF(E175=0,"",IF(OR(E175=$AM$1,E175=$AZ$1,E176=$AM$1,E176=$AZ$1,E177=$AM$1,E177=$AZ$1),0,1)))</f>
        <v/>
      </c>
      <c r="BC175" s="128" t="str">
        <f>IF($A175&gt;='FG_243way_Regular Symbol'!H$16,"",IF(F175=0,"",IF(OR(F175=$AM$1,F175=$AZ$1,F176=$AM$1,F176=$AZ$1,F177=$AM$1,F177=$AZ$1),0,1)))</f>
        <v/>
      </c>
      <c r="BE175" s="342"/>
      <c r="BF175" s="2"/>
      <c r="BG175" s="2" t="str">
        <f>IF($A175&gt;='FG_243way_Regular Symbol'!F$16,"",IF(D175=0,"",COUNTIF(D175:D177,$BF$1)))</f>
        <v/>
      </c>
      <c r="BH175" s="2" t="str">
        <f>IF($A175&gt;='FG_243way_Regular Symbol'!G$16,"",IF(E175=0,"",COUNTIF(E175:E177,$BF$1)))</f>
        <v/>
      </c>
      <c r="BI175" s="2" t="str">
        <f>IF($A175&gt;='FG_243way_Regular Symbol'!H$16,"",IF(F175=0,"",COUNTIF(F175:F177,$BF$1)))</f>
        <v/>
      </c>
      <c r="BK175" s="342"/>
      <c r="BL175" s="2"/>
      <c r="BM175" s="2" t="str">
        <f>IF($A175&gt;='FG_243way_Regular Symbol'!F$16,"",IF(D175=0,"",IF(OR(D175=$AM$1,D175=$BL$1,D176=$AM$1,D176=$BL$1,D177=$AM$1,D177=$BL$1),0,1)))</f>
        <v/>
      </c>
      <c r="BN175" s="2" t="str">
        <f>IF($A175&gt;='FG_243way_Regular Symbol'!G$16,"",IF(E175=0,"",IF(OR(E175=$AM$1,E175=$BL$1,E176=$AM$1,E176=$BL$1,E177=$AM$1,E177=$BL$1),0,1)))</f>
        <v/>
      </c>
      <c r="BO175" s="128" t="str">
        <f>IF($A175&gt;='FG_243way_Regular Symbol'!H$16,"",IF(F175=0,"",IF(OR(F175=$AM$1,F175=$BL$1,F176=$AM$1,F176=$BL$1,F177=$AM$1,F177=$BL$1),0,1)))</f>
        <v/>
      </c>
      <c r="BQ175" s="2" t="str">
        <f>IF($A175&gt;='FG_243way_Regular Symbol'!D$16,"",IF(B175=0,"",IF(OR(B175=$BQ$1,B175=$BR$1,B176=$BQ$1,B176=$BR$1,B177=$BQ$1,B177=$BR$1),0,1)))</f>
        <v/>
      </c>
      <c r="BR175" s="2" t="str">
        <f>IF($A175&gt;='FG_243way_Regular Symbol'!E$16,"",IF(C175=0,"",IF(OR(C175=$BQ$1,C175=$BR$1,C176=$BQ$1,C176=$BR$1,C177=$BQ$1,C177=$BR$1),0,1)))</f>
        <v/>
      </c>
      <c r="BS175" s="2" t="str">
        <f>IF($A175&gt;='FG_243way_Regular Symbol'!F$16,"",IF(D175=0,"",IF(OR(D175=$BQ$1,D175=$BR$1,D176=$BQ$1,D176=$BR$1,D177=$BQ$1,D177=$BR$1),0,1)))</f>
        <v/>
      </c>
      <c r="BT175" s="2" t="str">
        <f>IF($A175&gt;='FG_243way_Regular Symbol'!G$16,"",IF(E175=0,"",IF(OR(E175=$BQ$1,E175=$BR$1,E176=$BQ$1,E176=$BR$1,E177=$BQ$1,E177=$BR$1),0,1)))</f>
        <v/>
      </c>
      <c r="BU175" s="2" t="str">
        <f>IF($A175&gt;='FG_243way_Regular Symbol'!H$16,"",IF(F175=0,"",IF(OR(F175=$BQ$1,F175=$BR$1,F176=$BQ$1,F176=$BR$1,F177=$BQ$1,F177=$BR$1),0,1)))</f>
        <v/>
      </c>
      <c r="BW175" s="2" t="str">
        <f>IF($A175&gt;='FG_243way_Regular Symbol'!D$16,"",IF(B175=0,"",IF(OR(B175=$BW$1,B176=$BW$1,B177=$BW$1,B175=$BX$1,B176=$BX$1,B177=$BX$1),0,1)))</f>
        <v/>
      </c>
      <c r="BX175" s="2" t="str">
        <f>IF($A175&gt;='FG_243way_Regular Symbol'!E$16,"",IF(C175=0,"",IF(OR(C175=$BW$1,C176=$BW$1,C177=$BW$1,C175=$BX$1,C176=$BX$1,C177=$BX$1),0,1)))</f>
        <v/>
      </c>
      <c r="BY175" s="2" t="str">
        <f>IF($A175&gt;='FG_243way_Regular Symbol'!F$16,"",IF(D175=0,"",IF(OR(D175=$BW$1,D176=$BW$1,D177=$BW$1,D175=$BX$1,D176=$BX$1,D177=$BX$1),0,1)))</f>
        <v/>
      </c>
      <c r="BZ175" s="2" t="str">
        <f>IF($A175&gt;='FG_243way_Regular Symbol'!G$16,"",IF(E175=0,"",IF(OR(E175=$BW$1,E176=$BW$1,E177=$BW$1,E175=$BX$1,E176=$BX$1,E177=$BX$1),0,1)))</f>
        <v/>
      </c>
      <c r="CA175" s="2" t="str">
        <f>IF($A175&gt;='FG_243way_Regular Symbol'!H$16,"",IF(F175=0,"",IF(OR(F175=$BW$1,F176=$BW$1,F177=$BW$1,F175=$BX$1,F176=$BX$1,F177=$BX$1),0,1)))</f>
        <v/>
      </c>
      <c r="CC175" s="2" t="str">
        <f>IF($A175&gt;='FG_243way_Regular Symbol'!D$16,"",IF(B175=0,"",IF(OR(B175=$BW$1,B176=$BW$1,B177=$BW$1,B175=$CD$1,B176=$CD$1,B177=$CD$1),0,1)))</f>
        <v/>
      </c>
      <c r="CD175" s="2" t="str">
        <f>IF($A175&gt;='FG_243way_Regular Symbol'!E$16,"",IF(C175=0,"",IF(OR(C175=$BW$1,C176=$BW$1,C177=$BW$1,C175=$CD$1,C176=$CD$1,C177=$CD$1),0,1)))</f>
        <v/>
      </c>
      <c r="CE175" s="2" t="str">
        <f>IF($A175&gt;='FG_243way_Regular Symbol'!F$16,"",IF(D175=0,"",IF(OR(D175=$BW$1,D176=$BW$1,D177=$BW$1,D175=$CD$1,D176=$CD$1,D177=$CD$1),0,1)))</f>
        <v/>
      </c>
      <c r="CF175" s="2" t="str">
        <f>IF($A175&gt;='FG_243way_Regular Symbol'!G$16,"",IF(E175=0,"",IF(OR(E175=$BW$1,E176=$BW$1,E177=$BW$1,E175=$CD$1,E176=$CD$1,E177=$CD$1),0,1)))</f>
        <v/>
      </c>
      <c r="CG175" s="2" t="str">
        <f>IF($A175&gt;='FG_243way_Regular Symbol'!H$16,"",IF(F175=0,"",IF(OR(F175=$BW$1,F176=$BW$1,F177=$BW$1,F175=$CD$1,F176=$CD$1,F177=$CD$1),0,1)))</f>
        <v/>
      </c>
      <c r="CI175" s="2" t="str">
        <f>IF($A175&gt;='FG_243way_Regular Symbol'!D$16,"",IF(B175=0,"",IF(OR(B175=$BW$1,B176=$BW$1,B177=$BW$1,B175=$CJ$1,B176=$CJ$1,B177=$CJ$1),0,1)))</f>
        <v/>
      </c>
      <c r="CJ175" s="2" t="str">
        <f>IF($A175&gt;='FG_243way_Regular Symbol'!E$16,"",IF(C175=0,"",IF(OR(C175=$BW$1,C176=$BW$1,C177=$BW$1,C175=$CJ$1,C176=$CJ$1,C177=$CJ$1),0,1)))</f>
        <v/>
      </c>
      <c r="CK175" s="2" t="str">
        <f>IF($A175&gt;='FG_243way_Regular Symbol'!F$16,"",IF(D175=0,"",IF(OR(D175=$BW$1,D176=$BW$1,D177=$BW$1,D175=$CJ$1,D176=$CJ$1,D177=$CJ$1),0,1)))</f>
        <v/>
      </c>
      <c r="CL175" s="2" t="str">
        <f>IF($A175&gt;='FG_243way_Regular Symbol'!G$16,"",IF(E175=0,"",IF(OR(E175=$BW$1,E176=$BW$1,E177=$BW$1,E175=$CJ$1,E176=$CJ$1,E177=$CJ$1),0,1)))</f>
        <v/>
      </c>
      <c r="CM175" s="2" t="str">
        <f>IF($A175&gt;='FG_243way_Regular Symbol'!H$16,"",IF(F175=0,"",IF(OR(F175=$BW$1,F176=$BW$1,F177=$BW$1,F175=$CJ$1,F176=$CJ$1,F177=$CJ$1),0,1)))</f>
        <v/>
      </c>
      <c r="CO175" s="2" t="str">
        <f>IF($A175&gt;='FG_243way_Regular Symbol'!D$16,"",IF(B175=0,"",IF(OR(B175=$BW$1,B176=$BW$1,B177=$BW$1,B175=$CP$1,B176=$CP$1,B177=$CP$1),0,1)))</f>
        <v/>
      </c>
      <c r="CP175" s="2" t="str">
        <f>IF($A175&gt;='FG_243way_Regular Symbol'!E$16,"",IF(C175=0,"",IF(OR(C175=$BW$1,C176=$BW$1,C177=$BW$1,C175=$CP$1,C176=$CP$1,C177=$CP$1),0,1)))</f>
        <v/>
      </c>
      <c r="CQ175" s="2" t="str">
        <f>IF($A175&gt;='FG_243way_Regular Symbol'!F$16,"",IF(D175=0,"",IF(OR(D175=$BW$1,D176=$BW$1,D177=$BW$1,D175=$CP$1,D176=$CP$1,D177=$CP$1),0,1)))</f>
        <v/>
      </c>
      <c r="CR175" s="2" t="str">
        <f>IF($A175&gt;='FG_243way_Regular Symbol'!G$16,"",IF(E175=0,"",IF(OR(E175=$BW$1,E176=$BW$1,E177=$BW$1,E175=$CP$1,E176=$CP$1,E177=$CP$1),0,1)))</f>
        <v/>
      </c>
      <c r="CS175" s="2" t="str">
        <f>IF($A175&gt;='FG_243way_Regular Symbol'!H$16,"",IF(F175=0,"",IF(OR(F175=$BW$1,F176=$BW$1,F177=$BW$1,F175=$CP$1,F176=$CP$1,F177=$CP$1),0,1)))</f>
        <v/>
      </c>
      <c r="CU175" s="2" t="str">
        <f>IF($A175&gt;='FG_243way_Regular Symbol'!D$16,"",IF(B175=0,"",IF(OR(B175=$BW$1,B176=$BW$1,B177=$BW$1,B175=$CV$1,B176=$CV$1,B177=$CV$1),0,1)))</f>
        <v/>
      </c>
      <c r="CV175" s="2" t="str">
        <f>IF($A175&gt;='FG_243way_Regular Symbol'!E$16,"",IF(C175=0,"",IF(OR(C175=$BW$1,C176=$BW$1,C177=$BW$1,C175=$CV$1,C176=$CV$1,C177=$CV$1),0,1)))</f>
        <v/>
      </c>
      <c r="CW175" s="2" t="str">
        <f>IF($A175&gt;='FG_243way_Regular Symbol'!F$16,"",IF(D175=0,"",IF(OR(D175=$BW$1,D176=$BW$1,D177=$BW$1,D175=$CV$1,D176=$CV$1,D177=$CV$1),0,1)))</f>
        <v/>
      </c>
      <c r="CX175" s="2" t="str">
        <f>IF($A175&gt;='FG_243way_Regular Symbol'!G$16,"",IF(E175=0,"",IF(OR(E175=$BW$1,E176=$BW$1,E177=$BW$1,E175=$CV$1,E176=$CV$1,E177=$CV$1),0,1)))</f>
        <v/>
      </c>
      <c r="CY175" s="2" t="str">
        <f>IF($A175&gt;='FG_243way_Regular Symbol'!H$16,"",IF(F175=0,"",IF(OR(F175=$BW$1,F176=$BW$1,F177=$BW$1,F175=$CV$1,F176=$CV$1,F177=$CV$1),0,1)))</f>
        <v/>
      </c>
    </row>
    <row r="176" spans="1:103">
      <c r="A176" s="341">
        <f>IF('FG_243way_Regular Symbol'!L175="","",'FG_243way_Regular Symbol'!L175)</f>
        <v>172</v>
      </c>
      <c r="B176" s="184" t="str">
        <f>IF('FG_243way_Regular Symbol'!M175="",
IF($A176-'FG_243way_Regular Symbol'!D$16&gt;='FG_243way_RegularＸ_W()'!B$2-1,"",VLOOKUP($A176-'FG_243way_Regular Symbol'!D$16,'FG_243way_Regular Symbol'!$L$3:$Q$99,'FG_243way_RegularＸ_W()'!B$3+1,FALSE)),
'FG_243way_Regular Symbol'!M175)</f>
        <v/>
      </c>
      <c r="C176" s="184" t="str">
        <f>IF('FG_243way_Regular Symbol'!N175="",
IF($A176-'FG_243way_Regular Symbol'!E$16&gt;='FG_243way_RegularＸ_W()'!C$2-1,"",VLOOKUP($A176-'FG_243way_Regular Symbol'!E$16,'FG_243way_Regular Symbol'!$L$3:$Q$99,'FG_243way_RegularＸ_W()'!C$3+1,FALSE)),
'FG_243way_Regular Symbol'!N175)</f>
        <v/>
      </c>
      <c r="D176" s="184" t="str">
        <f>IF('FG_243way_Regular Symbol'!O175="",
IF($A176-'FG_243way_Regular Symbol'!F$16&gt;='FG_243way_RegularＸ_W()'!D$2-1,"",VLOOKUP($A176-'FG_243way_Regular Symbol'!F$16,'FG_243way_Regular Symbol'!$L$3:$Q$99,'FG_243way_RegularＸ_W()'!D$3+1,FALSE)),
'FG_243way_Regular Symbol'!O175)</f>
        <v/>
      </c>
      <c r="E176" s="184" t="str">
        <f>IF('FG_243way_Regular Symbol'!P175="",
IF($A176-'FG_243way_Regular Symbol'!G$16&gt;='FG_243way_RegularＸ_W()'!E$2-1,"",VLOOKUP($A176-'FG_243way_Regular Symbol'!G$16,'FG_243way_Regular Symbol'!$L$3:$Q$99,'FG_243way_RegularＸ_W()'!E$3+1,FALSE)),
'FG_243way_Regular Symbol'!P175)</f>
        <v/>
      </c>
      <c r="F176" s="358" t="str">
        <f>IF('FG_243way_Regular Symbol'!Q175="",
IF($A176-'FG_243way_Regular Symbol'!H$16&gt;='FG_243way_RegularＸ_W()'!F$2-1,"",VLOOKUP($A176-'FG_243way_Regular Symbol'!H$16,'FG_243way_Regular Symbol'!$L$3:$Q$99,'FG_243way_RegularＸ_W()'!F$3+1,FALSE)),
'FG_243way_Regular Symbol'!Q175)</f>
        <v/>
      </c>
      <c r="O176" s="342" t="str">
        <f>IF($A176&gt;='FG_243way_Regular Symbol'!D$16,"",IF(B176=0,"",IF(OR(B176=$O$1,B176=$P$1,B177=$O$1,B177=$P$1,B178=$O$1,B178=$P$1),0,1)))</f>
        <v/>
      </c>
      <c r="P176" s="2" t="str">
        <f>IF($A176&gt;='FG_243way_Regular Symbol'!E$16,"",IF(C176=0,"",IF(OR(C176=$O$1,C176=$P$1,C177=$O$1,C177=$P$1,C178=$O$1,C178=$P$1),0,1)))</f>
        <v/>
      </c>
      <c r="Q176" s="2" t="str">
        <f>IF($A176&gt;='FG_243way_Regular Symbol'!F$16,"",IF(D176=0,"",IF(OR(D176=$O$1,D176=$P$1,D177=$O$1,D177=$P$1,D178=$O$1,D178=$P$1),0,1)))</f>
        <v/>
      </c>
      <c r="R176" s="2" t="str">
        <f>IF($A176&gt;='FG_243way_Regular Symbol'!G$16,"",IF(E176=0,"",IF(OR(E176=$O$1,E176=$P$1,E177=$O$1,E177=$P$1,E178=$O$1,E178=$P$1),0,1)))</f>
        <v/>
      </c>
      <c r="S176" s="128" t="str">
        <f>IF($A176&gt;='FG_243way_Regular Symbol'!H$16,"",IF(F176=0,"",IF(OR(F176=$O$1,F176=$P$1,F177=$O$1,F177=$P$1,F178=$O$1,F178=$P$1),0,1)))</f>
        <v/>
      </c>
      <c r="U176" s="342" t="str">
        <f>IF($A176&gt;='FG_243way_Regular Symbol'!D$16,"",IF(B176=0,"",IF(OR(B176=$U$1,B176=$V$1,B177=$U$1,B177=$V$1,B178=$U$1,B178=$V$1),0,1)))</f>
        <v/>
      </c>
      <c r="V176" s="2" t="str">
        <f>IF($A176&gt;='FG_243way_Regular Symbol'!E$16,"",IF(C176=0,"",IF(OR(C176=$U$1,C176=$V$1,C177=$U$1,C177=$V$1,C178=$U$1,C178=$V$1),0,1)))</f>
        <v/>
      </c>
      <c r="W176" s="2" t="str">
        <f>IF($A176&gt;='FG_243way_Regular Symbol'!F$16,"",IF(D176=0,"",IF(OR(D176=$U$1,D176=$V$1,D177=$U$1,D177=$V$1,D178=$U$1,D178=$V$1),0,1)))</f>
        <v/>
      </c>
      <c r="X176" s="2" t="str">
        <f>IF($A176&gt;='FG_243way_Regular Symbol'!G$16,"",IF(E176=0,"",IF(OR(E176=$U$1,E176=$V$1,E177=$U$1,E177=$V$1,E178=$U$1,E178=$V$1),0,1)))</f>
        <v/>
      </c>
      <c r="Y176" s="128" t="str">
        <f>IF($A176&gt;='FG_243way_Regular Symbol'!H$16,"",IF(F176=0,"",IF(OR(F176=$U$1,F176=$V$1,F177=$U$1,F177=$V$1,F178=$U$1,F178=$V$1),0,1)))</f>
        <v/>
      </c>
      <c r="AA176" s="342" t="str">
        <f>IF($A176&gt;='FG_243way_Regular Symbol'!D$16,"",IF(B176=0,"",IF(OR(B176=$AA$1,B176=$AB$1,B177=$AA$1,B177=$AB$1,B178=$AA$1,,B178=$AB$1),0,1)))</f>
        <v/>
      </c>
      <c r="AB176" s="2" t="str">
        <f>IF($A176&gt;='FG_243way_Regular Symbol'!E$16,"",IF(C176=0,"",IF(OR(C176=$AA$1,C176=$AB$1,C177=$AA$1,C177=$AB$1,C178=$AA$1,,C178=$AB$1),0,1)))</f>
        <v/>
      </c>
      <c r="AC176" s="2" t="str">
        <f>IF($A176&gt;='FG_243way_Regular Symbol'!F$16,"",IF(D176=0,"",IF(OR(D176=$AA$1,D176=$AB$1,D177=$AA$1,D177=$AB$1,D178=$AA$1,,D178=$AB$1),0,1)))</f>
        <v/>
      </c>
      <c r="AD176" s="2" t="str">
        <f>IF($A176&gt;='FG_243way_Regular Symbol'!G$16,"",IF(E176=0,"",IF(OR(E176=$AA$1,E176=$AB$1,E177=$AA$1,E177=$AB$1,E178=$AA$1,,E178=$AB$1),0,1)))</f>
        <v/>
      </c>
      <c r="AE176" s="128" t="str">
        <f>IF($A176&gt;='FG_243way_Regular Symbol'!H$16,"",IF(F176=0,"",IF(OR(F176=$AA$1,F176=$AB$1,F177=$AA$1,F177=$AB$1,F178=$AA$1,,F178=$AB$1),0,1)))</f>
        <v/>
      </c>
      <c r="AG176" s="342" t="str">
        <f>IF($A176&gt;='FG_243way_Regular Symbol'!D$16,"",IF(B176=0,"",IF(OR(B176=$AG$1,B176=$AH$1,B177=$AG$1,B177=$AH$1,B178=$AG$1,B178=$AH$1),0,1)))</f>
        <v/>
      </c>
      <c r="AH176" s="2" t="str">
        <f>IF($A176&gt;='FG_243way_Regular Symbol'!E$16,"",IF(C176=0,"",IF(OR(C176=$AG$1,C176=$AH$1,C177=$AG$1,C177=$AH$1,C178=$AG$1,C178=$AH$1),0,1)))</f>
        <v/>
      </c>
      <c r="AI176" s="2" t="str">
        <f>IF($A176&gt;='FG_243way_Regular Symbol'!F$16,"",IF(D176=0,"",IF(OR(D176=$AG$1,D176=$AH$1,D177=$AG$1,D177=$AH$1,D178=$AG$1,D178=$AH$1),0,1)))</f>
        <v/>
      </c>
      <c r="AJ176" s="2" t="str">
        <f>IF($A176&gt;='FG_243way_Regular Symbol'!G$16,"",IF(E176=0,"",IF(OR(E176=$AG$1,E176=$AH$1,E177=$AG$1,E177=$AH$1,E178=$AG$1,E178=$AH$1),0,1)))</f>
        <v/>
      </c>
      <c r="AK176" s="128" t="str">
        <f>IF($A176&gt;='FG_243way_Regular Symbol'!H$16,"",IF(F176=0,"",IF(OR(F176=$AG$1,F176=$AH$1,F177=$AG$1,F177=$AH$1,F178=$AG$1,F178=$AH$1),0,1)))</f>
        <v/>
      </c>
      <c r="AM176" s="342" t="str">
        <f>IF($A176&gt;='FG_243way_Regular Symbol'!D$16,"",IF(B176=0,"",IF(OR(B176=$AM$1,B176=$AN$1,B177=$AM$1,B177=$AN$1,B178=$AM$1,B178=$AN$1),0,1)))</f>
        <v/>
      </c>
      <c r="AN176" s="2" t="str">
        <f>IF($A176&gt;='FG_243way_Regular Symbol'!E$16,"",IF(C176=0,"",IF(OR(C176=$AM$1,C176=$AN$1,C177=$AM$1,C177=$AN$1,C178=$AM$1,C178=$AN$1),0,1)))</f>
        <v/>
      </c>
      <c r="AO176" s="2" t="str">
        <f>IF($A176&gt;='FG_243way_Regular Symbol'!F$16,"",IF(D176=0,"",IF(OR(D176=$AM$1,D176=$AN$1,D177=$AM$1,D177=$AN$1,D178=$AM$1,D178=$AN$1),0,1)))</f>
        <v/>
      </c>
      <c r="AP176" s="2" t="str">
        <f>IF($A176&gt;='FG_243way_Regular Symbol'!G$16,"",IF(E176=0,"",IF(OR(E176=$AM$1,E176=$AN$1,E177=$AM$1,E177=$AN$1,E178=$AM$1,E178=$AN$1),0,1)))</f>
        <v/>
      </c>
      <c r="AQ176" s="128" t="str">
        <f>IF($A176&gt;='FG_243way_Regular Symbol'!H$16,"",IF(F176=0,"",IF(OR(F176=$AM$1,F176=$AN$1,F177=$AM$1,F177=$AN$1,F178=$AM$1,F178=$AN$1),0,1)))</f>
        <v/>
      </c>
      <c r="AS176" s="342" t="str">
        <f>IF($A176&gt;='FG_243way_Regular Symbol'!D$16,"",IF(B176=0,"",IF(OR(B176=$AM$1,B176=$AT$1,B177=$AM$1,B177=$AT$1,B178=$AM$1,B178=$AT$1),0,1)))</f>
        <v/>
      </c>
      <c r="AT176" s="2" t="str">
        <f>IF($A176&gt;='FG_243way_Regular Symbol'!E$16,"",IF(C176=0,"",IF(OR(C176=$AM$1,C176=$AT$1,C177=$AM$1,C177=$AT$1,C178=$AM$1,C178=$AT$1),0,1)))</f>
        <v/>
      </c>
      <c r="AU176" s="2" t="str">
        <f>IF($A176&gt;='FG_243way_Regular Symbol'!F$16,"",IF(D176=0,"",IF(OR(D176=$AM$1,D176=$AT$1,D177=$AM$1,D177=$AT$1,D178=$AM$1,D178=$AT$1),0,1)))</f>
        <v/>
      </c>
      <c r="AV176" s="2" t="str">
        <f>IF($A176&gt;='FG_243way_Regular Symbol'!G$16,"",IF(E176=0,"",IF(OR(E176=$AM$1,E176=$AT$1,E177=$AM$1,E177=$AT$1,E178=$AM$1,E178=$AT$1),0,1)))</f>
        <v/>
      </c>
      <c r="AW176" s="128" t="str">
        <f>IF($A176&gt;='FG_243way_Regular Symbol'!H$16,"",IF(F176=0,"",IF(OR(F176=$AM$1,F176=$AT$1,F177=$AM$1,F177=$AT$1,F178=$AM$1,F178=$AT$1),0,1)))</f>
        <v/>
      </c>
      <c r="AY176" s="342" t="str">
        <f>IF($A176&gt;='FG_243way_Regular Symbol'!D$16,"",IF(B176=0,"",IF(OR(B176=$AM$1,B176=$AZ$1,B177=$AM$1,B177=$AZ$1,B178=$AM$1,B178=$AZ$1),0,1)))</f>
        <v/>
      </c>
      <c r="AZ176" s="2" t="str">
        <f>IF($A176&gt;='FG_243way_Regular Symbol'!E$16,"",IF(C176=0,"",IF(OR(C176=$AM$1,C176=$AZ$1,C177=$AM$1,C177=$AZ$1,C178=$AM$1,C178=$AZ$1),0,1)))</f>
        <v/>
      </c>
      <c r="BA176" s="2" t="str">
        <f>IF($A176&gt;='FG_243way_Regular Symbol'!F$16,"",IF(D176=0,"",IF(OR(D176=$AM$1,D176=$AZ$1,D177=$AM$1,D177=$AZ$1,D178=$AM$1,D178=$AZ$1),0,1)))</f>
        <v/>
      </c>
      <c r="BB176" s="2" t="str">
        <f>IF($A176&gt;='FG_243way_Regular Symbol'!G$16,"",IF(E176=0,"",IF(OR(E176=$AM$1,E176=$AZ$1,E177=$AM$1,E177=$AZ$1,E178=$AM$1,E178=$AZ$1),0,1)))</f>
        <v/>
      </c>
      <c r="BC176" s="128" t="str">
        <f>IF($A176&gt;='FG_243way_Regular Symbol'!H$16,"",IF(F176=0,"",IF(OR(F176=$AM$1,F176=$AZ$1,F177=$AM$1,F177=$AZ$1,F178=$AM$1,F178=$AZ$1),0,1)))</f>
        <v/>
      </c>
      <c r="BE176" s="342"/>
      <c r="BF176" s="2"/>
      <c r="BG176" s="2" t="str">
        <f>IF($A176&gt;='FG_243way_Regular Symbol'!F$16,"",IF(D176=0,"",COUNTIF(D176:D178,$BF$1)))</f>
        <v/>
      </c>
      <c r="BH176" s="2" t="str">
        <f>IF($A176&gt;='FG_243way_Regular Symbol'!G$16,"",IF(E176=0,"",COUNTIF(E176:E178,$BF$1)))</f>
        <v/>
      </c>
      <c r="BI176" s="2" t="str">
        <f>IF($A176&gt;='FG_243way_Regular Symbol'!H$16,"",IF(F176=0,"",COUNTIF(F176:F178,$BF$1)))</f>
        <v/>
      </c>
      <c r="BK176" s="342"/>
      <c r="BL176" s="2"/>
      <c r="BM176" s="2" t="str">
        <f>IF($A176&gt;='FG_243way_Regular Symbol'!F$16,"",IF(D176=0,"",IF(OR(D176=$AM$1,D176=$BL$1,D177=$AM$1,D177=$BL$1,D178=$AM$1,D178=$BL$1),0,1)))</f>
        <v/>
      </c>
      <c r="BN176" s="2" t="str">
        <f>IF($A176&gt;='FG_243way_Regular Symbol'!G$16,"",IF(E176=0,"",IF(OR(E176=$AM$1,E176=$BL$1,E177=$AM$1,E177=$BL$1,E178=$AM$1,E178=$BL$1),0,1)))</f>
        <v/>
      </c>
      <c r="BO176" s="128" t="str">
        <f>IF($A176&gt;='FG_243way_Regular Symbol'!H$16,"",IF(F176=0,"",IF(OR(F176=$AM$1,F176=$BL$1,F177=$AM$1,F177=$BL$1,F178=$AM$1,F178=$BL$1),0,1)))</f>
        <v/>
      </c>
      <c r="BQ176" s="2" t="str">
        <f>IF($A176&gt;='FG_243way_Regular Symbol'!D$16,"",IF(B176=0,"",IF(OR(B176=$BQ$1,B176=$BR$1,B177=$BQ$1,B177=$BR$1,B178=$BQ$1,B178=$BR$1),0,1)))</f>
        <v/>
      </c>
      <c r="BR176" s="2" t="str">
        <f>IF($A176&gt;='FG_243way_Regular Symbol'!E$16,"",IF(C176=0,"",IF(OR(C176=$BQ$1,C176=$BR$1,C177=$BQ$1,C177=$BR$1,C178=$BQ$1,C178=$BR$1),0,1)))</f>
        <v/>
      </c>
      <c r="BS176" s="2" t="str">
        <f>IF($A176&gt;='FG_243way_Regular Symbol'!F$16,"",IF(D176=0,"",IF(OR(D176=$BQ$1,D176=$BR$1,D177=$BQ$1,D177=$BR$1,D178=$BQ$1,D178=$BR$1),0,1)))</f>
        <v/>
      </c>
      <c r="BT176" s="2" t="str">
        <f>IF($A176&gt;='FG_243way_Regular Symbol'!G$16,"",IF(E176=0,"",IF(OR(E176=$BQ$1,E176=$BR$1,E177=$BQ$1,E177=$BR$1,E178=$BQ$1,E178=$BR$1),0,1)))</f>
        <v/>
      </c>
      <c r="BU176" s="2" t="str">
        <f>IF($A176&gt;='FG_243way_Regular Symbol'!H$16,"",IF(F176=0,"",IF(OR(F176=$BQ$1,F176=$BR$1,F177=$BQ$1,F177=$BR$1,F178=$BQ$1,F178=$BR$1),0,1)))</f>
        <v/>
      </c>
      <c r="BW176" s="2" t="str">
        <f>IF($A176&gt;='FG_243way_Regular Symbol'!D$16,"",IF(B176=0,"",IF(OR(B176=$BW$1,B177=$BW$1,B178=$BW$1,B176=$BX$1,B177=$BX$1,B178=$BX$1),0,1)))</f>
        <v/>
      </c>
      <c r="BX176" s="2" t="str">
        <f>IF($A176&gt;='FG_243way_Regular Symbol'!E$16,"",IF(C176=0,"",IF(OR(C176=$BW$1,C177=$BW$1,C178=$BW$1,C176=$BX$1,C177=$BX$1,C178=$BX$1),0,1)))</f>
        <v/>
      </c>
      <c r="BY176" s="2" t="str">
        <f>IF($A176&gt;='FG_243way_Regular Symbol'!F$16,"",IF(D176=0,"",IF(OR(D176=$BW$1,D177=$BW$1,D178=$BW$1,D176=$BX$1,D177=$BX$1,D178=$BX$1),0,1)))</f>
        <v/>
      </c>
      <c r="BZ176" s="2" t="str">
        <f>IF($A176&gt;='FG_243way_Regular Symbol'!G$16,"",IF(E176=0,"",IF(OR(E176=$BW$1,E177=$BW$1,E178=$BW$1,E176=$BX$1,E177=$BX$1,E178=$BX$1),0,1)))</f>
        <v/>
      </c>
      <c r="CA176" s="2" t="str">
        <f>IF($A176&gt;='FG_243way_Regular Symbol'!H$16,"",IF(F176=0,"",IF(OR(F176=$BW$1,F177=$BW$1,F178=$BW$1,F176=$BX$1,F177=$BX$1,F178=$BX$1),0,1)))</f>
        <v/>
      </c>
      <c r="CC176" s="2" t="str">
        <f>IF($A176&gt;='FG_243way_Regular Symbol'!D$16,"",IF(B176=0,"",IF(OR(B176=$BW$1,B177=$BW$1,B178=$BW$1,B176=$CD$1,B177=$CD$1,B178=$CD$1),0,1)))</f>
        <v/>
      </c>
      <c r="CD176" s="2" t="str">
        <f>IF($A176&gt;='FG_243way_Regular Symbol'!E$16,"",IF(C176=0,"",IF(OR(C176=$BW$1,C177=$BW$1,C178=$BW$1,C176=$CD$1,C177=$CD$1,C178=$CD$1),0,1)))</f>
        <v/>
      </c>
      <c r="CE176" s="2" t="str">
        <f>IF($A176&gt;='FG_243way_Regular Symbol'!F$16,"",IF(D176=0,"",IF(OR(D176=$BW$1,D177=$BW$1,D178=$BW$1,D176=$CD$1,D177=$CD$1,D178=$CD$1),0,1)))</f>
        <v/>
      </c>
      <c r="CF176" s="2" t="str">
        <f>IF($A176&gt;='FG_243way_Regular Symbol'!G$16,"",IF(E176=0,"",IF(OR(E176=$BW$1,E177=$BW$1,E178=$BW$1,E176=$CD$1,E177=$CD$1,E178=$CD$1),0,1)))</f>
        <v/>
      </c>
      <c r="CG176" s="2" t="str">
        <f>IF($A176&gt;='FG_243way_Regular Symbol'!H$16,"",IF(F176=0,"",IF(OR(F176=$BW$1,F177=$BW$1,F178=$BW$1,F176=$CD$1,F177=$CD$1,F178=$CD$1),0,1)))</f>
        <v/>
      </c>
      <c r="CI176" s="2" t="str">
        <f>IF($A176&gt;='FG_243way_Regular Symbol'!D$16,"",IF(B176=0,"",IF(OR(B176=$BW$1,B177=$BW$1,B178=$BW$1,B176=$CJ$1,B177=$CJ$1,B178=$CJ$1),0,1)))</f>
        <v/>
      </c>
      <c r="CJ176" s="2" t="str">
        <f>IF($A176&gt;='FG_243way_Regular Symbol'!E$16,"",IF(C176=0,"",IF(OR(C176=$BW$1,C177=$BW$1,C178=$BW$1,C176=$CJ$1,C177=$CJ$1,C178=$CJ$1),0,1)))</f>
        <v/>
      </c>
      <c r="CK176" s="2" t="str">
        <f>IF($A176&gt;='FG_243way_Regular Symbol'!F$16,"",IF(D176=0,"",IF(OR(D176=$BW$1,D177=$BW$1,D178=$BW$1,D176=$CJ$1,D177=$CJ$1,D178=$CJ$1),0,1)))</f>
        <v/>
      </c>
      <c r="CL176" s="2" t="str">
        <f>IF($A176&gt;='FG_243way_Regular Symbol'!G$16,"",IF(E176=0,"",IF(OR(E176=$BW$1,E177=$BW$1,E178=$BW$1,E176=$CJ$1,E177=$CJ$1,E178=$CJ$1),0,1)))</f>
        <v/>
      </c>
      <c r="CM176" s="2" t="str">
        <f>IF($A176&gt;='FG_243way_Regular Symbol'!H$16,"",IF(F176=0,"",IF(OR(F176=$BW$1,F177=$BW$1,F178=$BW$1,F176=$CJ$1,F177=$CJ$1,F178=$CJ$1),0,1)))</f>
        <v/>
      </c>
      <c r="CO176" s="2" t="str">
        <f>IF($A176&gt;='FG_243way_Regular Symbol'!D$16,"",IF(B176=0,"",IF(OR(B176=$BW$1,B177=$BW$1,B178=$BW$1,B176=$CP$1,B177=$CP$1,B178=$CP$1),0,1)))</f>
        <v/>
      </c>
      <c r="CP176" s="2" t="str">
        <f>IF($A176&gt;='FG_243way_Regular Symbol'!E$16,"",IF(C176=0,"",IF(OR(C176=$BW$1,C177=$BW$1,C178=$BW$1,C176=$CP$1,C177=$CP$1,C178=$CP$1),0,1)))</f>
        <v/>
      </c>
      <c r="CQ176" s="2" t="str">
        <f>IF($A176&gt;='FG_243way_Regular Symbol'!F$16,"",IF(D176=0,"",IF(OR(D176=$BW$1,D177=$BW$1,D178=$BW$1,D176=$CP$1,D177=$CP$1,D178=$CP$1),0,1)))</f>
        <v/>
      </c>
      <c r="CR176" s="2" t="str">
        <f>IF($A176&gt;='FG_243way_Regular Symbol'!G$16,"",IF(E176=0,"",IF(OR(E176=$BW$1,E177=$BW$1,E178=$BW$1,E176=$CP$1,E177=$CP$1,E178=$CP$1),0,1)))</f>
        <v/>
      </c>
      <c r="CS176" s="2" t="str">
        <f>IF($A176&gt;='FG_243way_Regular Symbol'!H$16,"",IF(F176=0,"",IF(OR(F176=$BW$1,F177=$BW$1,F178=$BW$1,F176=$CP$1,F177=$CP$1,F178=$CP$1),0,1)))</f>
        <v/>
      </c>
      <c r="CU176" s="2" t="str">
        <f>IF($A176&gt;='FG_243way_Regular Symbol'!D$16,"",IF(B176=0,"",IF(OR(B176=$BW$1,B177=$BW$1,B178=$BW$1,B176=$CV$1,B177=$CV$1,B178=$CV$1),0,1)))</f>
        <v/>
      </c>
      <c r="CV176" s="2" t="str">
        <f>IF($A176&gt;='FG_243way_Regular Symbol'!E$16,"",IF(C176=0,"",IF(OR(C176=$BW$1,C177=$BW$1,C178=$BW$1,C176=$CV$1,C177=$CV$1,C178=$CV$1),0,1)))</f>
        <v/>
      </c>
      <c r="CW176" s="2" t="str">
        <f>IF($A176&gt;='FG_243way_Regular Symbol'!F$16,"",IF(D176=0,"",IF(OR(D176=$BW$1,D177=$BW$1,D178=$BW$1,D176=$CV$1,D177=$CV$1,D178=$CV$1),0,1)))</f>
        <v/>
      </c>
      <c r="CX176" s="2" t="str">
        <f>IF($A176&gt;='FG_243way_Regular Symbol'!G$16,"",IF(E176=0,"",IF(OR(E176=$BW$1,E177=$BW$1,E178=$BW$1,E176=$CV$1,E177=$CV$1,E178=$CV$1),0,1)))</f>
        <v/>
      </c>
      <c r="CY176" s="2" t="str">
        <f>IF($A176&gt;='FG_243way_Regular Symbol'!H$16,"",IF(F176=0,"",IF(OR(F176=$BW$1,F177=$BW$1,F178=$BW$1,F176=$CV$1,F177=$CV$1,F178=$CV$1),0,1)))</f>
        <v/>
      </c>
    </row>
    <row r="177" spans="1:103">
      <c r="A177" s="341">
        <f>IF('FG_243way_Regular Symbol'!L176="","",'FG_243way_Regular Symbol'!L176)</f>
        <v>173</v>
      </c>
      <c r="B177" s="184" t="str">
        <f>IF('FG_243way_Regular Symbol'!M176="",
IF($A177-'FG_243way_Regular Symbol'!D$16&gt;='FG_243way_RegularＸ_W()'!B$2-1,"",VLOOKUP($A177-'FG_243way_Regular Symbol'!D$16,'FG_243way_Regular Symbol'!$L$3:$Q$99,'FG_243way_RegularＸ_W()'!B$3+1,FALSE)),
'FG_243way_Regular Symbol'!M176)</f>
        <v/>
      </c>
      <c r="C177" s="184" t="str">
        <f>IF('FG_243way_Regular Symbol'!N176="",
IF($A177-'FG_243way_Regular Symbol'!E$16&gt;='FG_243way_RegularＸ_W()'!C$2-1,"",VLOOKUP($A177-'FG_243way_Regular Symbol'!E$16,'FG_243way_Regular Symbol'!$L$3:$Q$99,'FG_243way_RegularＸ_W()'!C$3+1,FALSE)),
'FG_243way_Regular Symbol'!N176)</f>
        <v/>
      </c>
      <c r="D177" s="184" t="str">
        <f>IF('FG_243way_Regular Symbol'!O176="",
IF($A177-'FG_243way_Regular Symbol'!F$16&gt;='FG_243way_RegularＸ_W()'!D$2-1,"",VLOOKUP($A177-'FG_243way_Regular Symbol'!F$16,'FG_243way_Regular Symbol'!$L$3:$Q$99,'FG_243way_RegularＸ_W()'!D$3+1,FALSE)),
'FG_243way_Regular Symbol'!O176)</f>
        <v/>
      </c>
      <c r="E177" s="184" t="str">
        <f>IF('FG_243way_Regular Symbol'!P176="",
IF($A177-'FG_243way_Regular Symbol'!G$16&gt;='FG_243way_RegularＸ_W()'!E$2-1,"",VLOOKUP($A177-'FG_243way_Regular Symbol'!G$16,'FG_243way_Regular Symbol'!$L$3:$Q$99,'FG_243way_RegularＸ_W()'!E$3+1,FALSE)),
'FG_243way_Regular Symbol'!P176)</f>
        <v/>
      </c>
      <c r="F177" s="358" t="str">
        <f>IF('FG_243way_Regular Symbol'!Q176="",
IF($A177-'FG_243way_Regular Symbol'!H$16&gt;='FG_243way_RegularＸ_W()'!F$2-1,"",VLOOKUP($A177-'FG_243way_Regular Symbol'!H$16,'FG_243way_Regular Symbol'!$L$3:$Q$99,'FG_243way_RegularＸ_W()'!F$3+1,FALSE)),
'FG_243way_Regular Symbol'!Q176)</f>
        <v/>
      </c>
      <c r="O177" s="342" t="str">
        <f>IF($A177&gt;='FG_243way_Regular Symbol'!D$16,"",IF(B177=0,"",IF(OR(B177=$O$1,B177=$P$1,B178=$O$1,B178=$P$1,B179=$O$1,B179=$P$1),0,1)))</f>
        <v/>
      </c>
      <c r="P177" s="2" t="str">
        <f>IF($A177&gt;='FG_243way_Regular Symbol'!E$16,"",IF(C177=0,"",IF(OR(C177=$O$1,C177=$P$1,C178=$O$1,C178=$P$1,C179=$O$1,C179=$P$1),0,1)))</f>
        <v/>
      </c>
      <c r="Q177" s="2" t="str">
        <f>IF($A177&gt;='FG_243way_Regular Symbol'!F$16,"",IF(D177=0,"",IF(OR(D177=$O$1,D177=$P$1,D178=$O$1,D178=$P$1,D179=$O$1,D179=$P$1),0,1)))</f>
        <v/>
      </c>
      <c r="R177" s="2" t="str">
        <f>IF($A177&gt;='FG_243way_Regular Symbol'!G$16,"",IF(E177=0,"",IF(OR(E177=$O$1,E177=$P$1,E178=$O$1,E178=$P$1,E179=$O$1,E179=$P$1),0,1)))</f>
        <v/>
      </c>
      <c r="S177" s="128" t="str">
        <f>IF($A177&gt;='FG_243way_Regular Symbol'!H$16,"",IF(F177=0,"",IF(OR(F177=$O$1,F177=$P$1,F178=$O$1,F178=$P$1,F179=$O$1,F179=$P$1),0,1)))</f>
        <v/>
      </c>
      <c r="U177" s="342" t="str">
        <f>IF($A177&gt;='FG_243way_Regular Symbol'!D$16,"",IF(B177=0,"",IF(OR(B177=$U$1,B177=$V$1,B178=$U$1,B178=$V$1,B179=$U$1,B179=$V$1),0,1)))</f>
        <v/>
      </c>
      <c r="V177" s="2" t="str">
        <f>IF($A177&gt;='FG_243way_Regular Symbol'!E$16,"",IF(C177=0,"",IF(OR(C177=$U$1,C177=$V$1,C178=$U$1,C178=$V$1,C179=$U$1,C179=$V$1),0,1)))</f>
        <v/>
      </c>
      <c r="W177" s="2" t="str">
        <f>IF($A177&gt;='FG_243way_Regular Symbol'!F$16,"",IF(D177=0,"",IF(OR(D177=$U$1,D177=$V$1,D178=$U$1,D178=$V$1,D179=$U$1,D179=$V$1),0,1)))</f>
        <v/>
      </c>
      <c r="X177" s="2" t="str">
        <f>IF($A177&gt;='FG_243way_Regular Symbol'!G$16,"",IF(E177=0,"",IF(OR(E177=$U$1,E177=$V$1,E178=$U$1,E178=$V$1,E179=$U$1,E179=$V$1),0,1)))</f>
        <v/>
      </c>
      <c r="Y177" s="128" t="str">
        <f>IF($A177&gt;='FG_243way_Regular Symbol'!H$16,"",IF(F177=0,"",IF(OR(F177=$U$1,F177=$V$1,F178=$U$1,F178=$V$1,F179=$U$1,F179=$V$1),0,1)))</f>
        <v/>
      </c>
      <c r="AA177" s="342" t="str">
        <f>IF($A177&gt;='FG_243way_Regular Symbol'!D$16,"",IF(B177=0,"",IF(OR(B177=$AA$1,B177=$AB$1,B178=$AA$1,B178=$AB$1,B179=$AA$1,,B179=$AB$1),0,1)))</f>
        <v/>
      </c>
      <c r="AB177" s="2" t="str">
        <f>IF($A177&gt;='FG_243way_Regular Symbol'!E$16,"",IF(C177=0,"",IF(OR(C177=$AA$1,C177=$AB$1,C178=$AA$1,C178=$AB$1,C179=$AA$1,,C179=$AB$1),0,1)))</f>
        <v/>
      </c>
      <c r="AC177" s="2" t="str">
        <f>IF($A177&gt;='FG_243way_Regular Symbol'!F$16,"",IF(D177=0,"",IF(OR(D177=$AA$1,D177=$AB$1,D178=$AA$1,D178=$AB$1,D179=$AA$1,,D179=$AB$1),0,1)))</f>
        <v/>
      </c>
      <c r="AD177" s="2" t="str">
        <f>IF($A177&gt;='FG_243way_Regular Symbol'!G$16,"",IF(E177=0,"",IF(OR(E177=$AA$1,E177=$AB$1,E178=$AA$1,E178=$AB$1,E179=$AA$1,,E179=$AB$1),0,1)))</f>
        <v/>
      </c>
      <c r="AE177" s="128" t="str">
        <f>IF($A177&gt;='FG_243way_Regular Symbol'!H$16,"",IF(F177=0,"",IF(OR(F177=$AA$1,F177=$AB$1,F178=$AA$1,F178=$AB$1,F179=$AA$1,,F179=$AB$1),0,1)))</f>
        <v/>
      </c>
      <c r="AG177" s="342" t="str">
        <f>IF($A177&gt;='FG_243way_Regular Symbol'!D$16,"",IF(B177=0,"",IF(OR(B177=$AG$1,B177=$AH$1,B178=$AG$1,B178=$AH$1,B179=$AG$1,B179=$AH$1),0,1)))</f>
        <v/>
      </c>
      <c r="AH177" s="2" t="str">
        <f>IF($A177&gt;='FG_243way_Regular Symbol'!E$16,"",IF(C177=0,"",IF(OR(C177=$AG$1,C177=$AH$1,C178=$AG$1,C178=$AH$1,C179=$AG$1,C179=$AH$1),0,1)))</f>
        <v/>
      </c>
      <c r="AI177" s="2" t="str">
        <f>IF($A177&gt;='FG_243way_Regular Symbol'!F$16,"",IF(D177=0,"",IF(OR(D177=$AG$1,D177=$AH$1,D178=$AG$1,D178=$AH$1,D179=$AG$1,D179=$AH$1),0,1)))</f>
        <v/>
      </c>
      <c r="AJ177" s="2" t="str">
        <f>IF($A177&gt;='FG_243way_Regular Symbol'!G$16,"",IF(E177=0,"",IF(OR(E177=$AG$1,E177=$AH$1,E178=$AG$1,E178=$AH$1,E179=$AG$1,E179=$AH$1),0,1)))</f>
        <v/>
      </c>
      <c r="AK177" s="128" t="str">
        <f>IF($A177&gt;='FG_243way_Regular Symbol'!H$16,"",IF(F177=0,"",IF(OR(F177=$AG$1,F177=$AH$1,F178=$AG$1,F178=$AH$1,F179=$AG$1,F179=$AH$1),0,1)))</f>
        <v/>
      </c>
      <c r="AM177" s="342" t="str">
        <f>IF($A177&gt;='FG_243way_Regular Symbol'!D$16,"",IF(B177=0,"",IF(OR(B177=$AM$1,B177=$AN$1,B178=$AM$1,B178=$AN$1,B179=$AM$1,B179=$AN$1),0,1)))</f>
        <v/>
      </c>
      <c r="AN177" s="2" t="str">
        <f>IF($A177&gt;='FG_243way_Regular Symbol'!E$16,"",IF(C177=0,"",IF(OR(C177=$AM$1,C177=$AN$1,C178=$AM$1,C178=$AN$1,C179=$AM$1,C179=$AN$1),0,1)))</f>
        <v/>
      </c>
      <c r="AO177" s="2" t="str">
        <f>IF($A177&gt;='FG_243way_Regular Symbol'!F$16,"",IF(D177=0,"",IF(OR(D177=$AM$1,D177=$AN$1,D178=$AM$1,D178=$AN$1,D179=$AM$1,D179=$AN$1),0,1)))</f>
        <v/>
      </c>
      <c r="AP177" s="2" t="str">
        <f>IF($A177&gt;='FG_243way_Regular Symbol'!G$16,"",IF(E177=0,"",IF(OR(E177=$AM$1,E177=$AN$1,E178=$AM$1,E178=$AN$1,E179=$AM$1,E179=$AN$1),0,1)))</f>
        <v/>
      </c>
      <c r="AQ177" s="128" t="str">
        <f>IF($A177&gt;='FG_243way_Regular Symbol'!H$16,"",IF(F177=0,"",IF(OR(F177=$AM$1,F177=$AN$1,F178=$AM$1,F178=$AN$1,F179=$AM$1,F179=$AN$1),0,1)))</f>
        <v/>
      </c>
      <c r="AS177" s="342" t="str">
        <f>IF($A177&gt;='FG_243way_Regular Symbol'!D$16,"",IF(B177=0,"",IF(OR(B177=$AM$1,B177=$AT$1,B178=$AM$1,B178=$AT$1,B179=$AM$1,B179=$AT$1),0,1)))</f>
        <v/>
      </c>
      <c r="AT177" s="2" t="str">
        <f>IF($A177&gt;='FG_243way_Regular Symbol'!E$16,"",IF(C177=0,"",IF(OR(C177=$AM$1,C177=$AT$1,C178=$AM$1,C178=$AT$1,C179=$AM$1,C179=$AT$1),0,1)))</f>
        <v/>
      </c>
      <c r="AU177" s="2" t="str">
        <f>IF($A177&gt;='FG_243way_Regular Symbol'!F$16,"",IF(D177=0,"",IF(OR(D177=$AM$1,D177=$AT$1,D178=$AM$1,D178=$AT$1,D179=$AM$1,D179=$AT$1),0,1)))</f>
        <v/>
      </c>
      <c r="AV177" s="2" t="str">
        <f>IF($A177&gt;='FG_243way_Regular Symbol'!G$16,"",IF(E177=0,"",IF(OR(E177=$AM$1,E177=$AT$1,E178=$AM$1,E178=$AT$1,E179=$AM$1,E179=$AT$1),0,1)))</f>
        <v/>
      </c>
      <c r="AW177" s="128" t="str">
        <f>IF($A177&gt;='FG_243way_Regular Symbol'!H$16,"",IF(F177=0,"",IF(OR(F177=$AM$1,F177=$AT$1,F178=$AM$1,F178=$AT$1,F179=$AM$1,F179=$AT$1),0,1)))</f>
        <v/>
      </c>
      <c r="AY177" s="342" t="str">
        <f>IF($A177&gt;='FG_243way_Regular Symbol'!D$16,"",IF(B177=0,"",IF(OR(B177=$AM$1,B177=$AZ$1,B178=$AM$1,B178=$AZ$1,B179=$AM$1,B179=$AZ$1),0,1)))</f>
        <v/>
      </c>
      <c r="AZ177" s="2" t="str">
        <f>IF($A177&gt;='FG_243way_Regular Symbol'!E$16,"",IF(C177=0,"",IF(OR(C177=$AM$1,C177=$AZ$1,C178=$AM$1,C178=$AZ$1,C179=$AM$1,C179=$AZ$1),0,1)))</f>
        <v/>
      </c>
      <c r="BA177" s="2" t="str">
        <f>IF($A177&gt;='FG_243way_Regular Symbol'!F$16,"",IF(D177=0,"",IF(OR(D177=$AM$1,D177=$AZ$1,D178=$AM$1,D178=$AZ$1,D179=$AM$1,D179=$AZ$1),0,1)))</f>
        <v/>
      </c>
      <c r="BB177" s="2" t="str">
        <f>IF($A177&gt;='FG_243way_Regular Symbol'!G$16,"",IF(E177=0,"",IF(OR(E177=$AM$1,E177=$AZ$1,E178=$AM$1,E178=$AZ$1,E179=$AM$1,E179=$AZ$1),0,1)))</f>
        <v/>
      </c>
      <c r="BC177" s="128" t="str">
        <f>IF($A177&gt;='FG_243way_Regular Symbol'!H$16,"",IF(F177=0,"",IF(OR(F177=$AM$1,F177=$AZ$1,F178=$AM$1,F178=$AZ$1,F179=$AM$1,F179=$AZ$1),0,1)))</f>
        <v/>
      </c>
      <c r="BE177" s="342"/>
      <c r="BF177" s="2"/>
      <c r="BG177" s="2" t="str">
        <f>IF($A177&gt;='FG_243way_Regular Symbol'!F$16,"",IF(D177=0,"",COUNTIF(D177:D179,$BF$1)))</f>
        <v/>
      </c>
      <c r="BH177" s="2" t="str">
        <f>IF($A177&gt;='FG_243way_Regular Symbol'!G$16,"",IF(E177=0,"",COUNTIF(E177:E179,$BF$1)))</f>
        <v/>
      </c>
      <c r="BI177" s="2" t="str">
        <f>IF($A177&gt;='FG_243way_Regular Symbol'!H$16,"",IF(F177=0,"",COUNTIF(F177:F179,$BF$1)))</f>
        <v/>
      </c>
      <c r="BK177" s="342"/>
      <c r="BL177" s="2"/>
      <c r="BM177" s="2" t="str">
        <f>IF($A177&gt;='FG_243way_Regular Symbol'!F$16,"",IF(D177=0,"",IF(OR(D177=$AM$1,D177=$BL$1,D178=$AM$1,D178=$BL$1,D179=$AM$1,D179=$BL$1),0,1)))</f>
        <v/>
      </c>
      <c r="BN177" s="2" t="str">
        <f>IF($A177&gt;='FG_243way_Regular Symbol'!G$16,"",IF(E177=0,"",IF(OR(E177=$AM$1,E177=$BL$1,E178=$AM$1,E178=$BL$1,E179=$AM$1,E179=$BL$1),0,1)))</f>
        <v/>
      </c>
      <c r="BO177" s="128" t="str">
        <f>IF($A177&gt;='FG_243way_Regular Symbol'!H$16,"",IF(F177=0,"",IF(OR(F177=$AM$1,F177=$BL$1,F178=$AM$1,F178=$BL$1,F179=$AM$1,F179=$BL$1),0,1)))</f>
        <v/>
      </c>
      <c r="BQ177" s="2" t="str">
        <f>IF($A177&gt;='FG_243way_Regular Symbol'!D$16,"",IF(B177=0,"",IF(OR(B177=$BQ$1,B177=$BR$1,B178=$BQ$1,B178=$BR$1,B179=$BQ$1,B179=$BR$1),0,1)))</f>
        <v/>
      </c>
      <c r="BR177" s="2" t="str">
        <f>IF($A177&gt;='FG_243way_Regular Symbol'!E$16,"",IF(C177=0,"",IF(OR(C177=$BQ$1,C177=$BR$1,C178=$BQ$1,C178=$BR$1,C179=$BQ$1,C179=$BR$1),0,1)))</f>
        <v/>
      </c>
      <c r="BS177" s="2" t="str">
        <f>IF($A177&gt;='FG_243way_Regular Symbol'!F$16,"",IF(D177=0,"",IF(OR(D177=$BQ$1,D177=$BR$1,D178=$BQ$1,D178=$BR$1,D179=$BQ$1,D179=$BR$1),0,1)))</f>
        <v/>
      </c>
      <c r="BT177" s="2" t="str">
        <f>IF($A177&gt;='FG_243way_Regular Symbol'!G$16,"",IF(E177=0,"",IF(OR(E177=$BQ$1,E177=$BR$1,E178=$BQ$1,E178=$BR$1,E179=$BQ$1,E179=$BR$1),0,1)))</f>
        <v/>
      </c>
      <c r="BU177" s="2" t="str">
        <f>IF($A177&gt;='FG_243way_Regular Symbol'!H$16,"",IF(F177=0,"",IF(OR(F177=$BQ$1,F177=$BR$1,F178=$BQ$1,F178=$BR$1,F179=$BQ$1,F179=$BR$1),0,1)))</f>
        <v/>
      </c>
      <c r="BW177" s="2" t="str">
        <f>IF($A177&gt;='FG_243way_Regular Symbol'!D$16,"",IF(B177=0,"",IF(OR(B177=$BW$1,B178=$BW$1,B179=$BW$1,B177=$BX$1,B178=$BX$1,B179=$BX$1),0,1)))</f>
        <v/>
      </c>
      <c r="BX177" s="2" t="str">
        <f>IF($A177&gt;='FG_243way_Regular Symbol'!E$16,"",IF(C177=0,"",IF(OR(C177=$BW$1,C178=$BW$1,C179=$BW$1,C177=$BX$1,C178=$BX$1,C179=$BX$1),0,1)))</f>
        <v/>
      </c>
      <c r="BY177" s="2" t="str">
        <f>IF($A177&gt;='FG_243way_Regular Symbol'!F$16,"",IF(D177=0,"",IF(OR(D177=$BW$1,D178=$BW$1,D179=$BW$1,D177=$BX$1,D178=$BX$1,D179=$BX$1),0,1)))</f>
        <v/>
      </c>
      <c r="BZ177" s="2" t="str">
        <f>IF($A177&gt;='FG_243way_Regular Symbol'!G$16,"",IF(E177=0,"",IF(OR(E177=$BW$1,E178=$BW$1,E179=$BW$1,E177=$BX$1,E178=$BX$1,E179=$BX$1),0,1)))</f>
        <v/>
      </c>
      <c r="CA177" s="2" t="str">
        <f>IF($A177&gt;='FG_243way_Regular Symbol'!H$16,"",IF(F177=0,"",IF(OR(F177=$BW$1,F178=$BW$1,F179=$BW$1,F177=$BX$1,F178=$BX$1,F179=$BX$1),0,1)))</f>
        <v/>
      </c>
      <c r="CC177" s="2" t="str">
        <f>IF($A177&gt;='FG_243way_Regular Symbol'!D$16,"",IF(B177=0,"",IF(OR(B177=$BW$1,B178=$BW$1,B179=$BW$1,B177=$CD$1,B178=$CD$1,B179=$CD$1),0,1)))</f>
        <v/>
      </c>
      <c r="CD177" s="2" t="str">
        <f>IF($A177&gt;='FG_243way_Regular Symbol'!E$16,"",IF(C177=0,"",IF(OR(C177=$BW$1,C178=$BW$1,C179=$BW$1,C177=$CD$1,C178=$CD$1,C179=$CD$1),0,1)))</f>
        <v/>
      </c>
      <c r="CE177" s="2" t="str">
        <f>IF($A177&gt;='FG_243way_Regular Symbol'!F$16,"",IF(D177=0,"",IF(OR(D177=$BW$1,D178=$BW$1,D179=$BW$1,D177=$CD$1,D178=$CD$1,D179=$CD$1),0,1)))</f>
        <v/>
      </c>
      <c r="CF177" s="2" t="str">
        <f>IF($A177&gt;='FG_243way_Regular Symbol'!G$16,"",IF(E177=0,"",IF(OR(E177=$BW$1,E178=$BW$1,E179=$BW$1,E177=$CD$1,E178=$CD$1,E179=$CD$1),0,1)))</f>
        <v/>
      </c>
      <c r="CG177" s="2" t="str">
        <f>IF($A177&gt;='FG_243way_Regular Symbol'!H$16,"",IF(F177=0,"",IF(OR(F177=$BW$1,F178=$BW$1,F179=$BW$1,F177=$CD$1,F178=$CD$1,F179=$CD$1),0,1)))</f>
        <v/>
      </c>
      <c r="CI177" s="2" t="str">
        <f>IF($A177&gt;='FG_243way_Regular Symbol'!D$16,"",IF(B177=0,"",IF(OR(B177=$BW$1,B178=$BW$1,B179=$BW$1,B177=$CJ$1,B178=$CJ$1,B179=$CJ$1),0,1)))</f>
        <v/>
      </c>
      <c r="CJ177" s="2" t="str">
        <f>IF($A177&gt;='FG_243way_Regular Symbol'!E$16,"",IF(C177=0,"",IF(OR(C177=$BW$1,C178=$BW$1,C179=$BW$1,C177=$CJ$1,C178=$CJ$1,C179=$CJ$1),0,1)))</f>
        <v/>
      </c>
      <c r="CK177" s="2" t="str">
        <f>IF($A177&gt;='FG_243way_Regular Symbol'!F$16,"",IF(D177=0,"",IF(OR(D177=$BW$1,D178=$BW$1,D179=$BW$1,D177=$CJ$1,D178=$CJ$1,D179=$CJ$1),0,1)))</f>
        <v/>
      </c>
      <c r="CL177" s="2" t="str">
        <f>IF($A177&gt;='FG_243way_Regular Symbol'!G$16,"",IF(E177=0,"",IF(OR(E177=$BW$1,E178=$BW$1,E179=$BW$1,E177=$CJ$1,E178=$CJ$1,E179=$CJ$1),0,1)))</f>
        <v/>
      </c>
      <c r="CM177" s="2" t="str">
        <f>IF($A177&gt;='FG_243way_Regular Symbol'!H$16,"",IF(F177=0,"",IF(OR(F177=$BW$1,F178=$BW$1,F179=$BW$1,F177=$CJ$1,F178=$CJ$1,F179=$CJ$1),0,1)))</f>
        <v/>
      </c>
      <c r="CO177" s="2" t="str">
        <f>IF($A177&gt;='FG_243way_Regular Symbol'!D$16,"",IF(B177=0,"",IF(OR(B177=$BW$1,B178=$BW$1,B179=$BW$1,B177=$CP$1,B178=$CP$1,B179=$CP$1),0,1)))</f>
        <v/>
      </c>
      <c r="CP177" s="2" t="str">
        <f>IF($A177&gt;='FG_243way_Regular Symbol'!E$16,"",IF(C177=0,"",IF(OR(C177=$BW$1,C178=$BW$1,C179=$BW$1,C177=$CP$1,C178=$CP$1,C179=$CP$1),0,1)))</f>
        <v/>
      </c>
      <c r="CQ177" s="2" t="str">
        <f>IF($A177&gt;='FG_243way_Regular Symbol'!F$16,"",IF(D177=0,"",IF(OR(D177=$BW$1,D178=$BW$1,D179=$BW$1,D177=$CP$1,D178=$CP$1,D179=$CP$1),0,1)))</f>
        <v/>
      </c>
      <c r="CR177" s="2" t="str">
        <f>IF($A177&gt;='FG_243way_Regular Symbol'!G$16,"",IF(E177=0,"",IF(OR(E177=$BW$1,E178=$BW$1,E179=$BW$1,E177=$CP$1,E178=$CP$1,E179=$CP$1),0,1)))</f>
        <v/>
      </c>
      <c r="CS177" s="2" t="str">
        <f>IF($A177&gt;='FG_243way_Regular Symbol'!H$16,"",IF(F177=0,"",IF(OR(F177=$BW$1,F178=$BW$1,F179=$BW$1,F177=$CP$1,F178=$CP$1,F179=$CP$1),0,1)))</f>
        <v/>
      </c>
      <c r="CU177" s="2" t="str">
        <f>IF($A177&gt;='FG_243way_Regular Symbol'!D$16,"",IF(B177=0,"",IF(OR(B177=$BW$1,B178=$BW$1,B179=$BW$1,B177=$CV$1,B178=$CV$1,B179=$CV$1),0,1)))</f>
        <v/>
      </c>
      <c r="CV177" s="2" t="str">
        <f>IF($A177&gt;='FG_243way_Regular Symbol'!E$16,"",IF(C177=0,"",IF(OR(C177=$BW$1,C178=$BW$1,C179=$BW$1,C177=$CV$1,C178=$CV$1,C179=$CV$1),0,1)))</f>
        <v/>
      </c>
      <c r="CW177" s="2" t="str">
        <f>IF($A177&gt;='FG_243way_Regular Symbol'!F$16,"",IF(D177=0,"",IF(OR(D177=$BW$1,D178=$BW$1,D179=$BW$1,D177=$CV$1,D178=$CV$1,D179=$CV$1),0,1)))</f>
        <v/>
      </c>
      <c r="CX177" s="2" t="str">
        <f>IF($A177&gt;='FG_243way_Regular Symbol'!G$16,"",IF(E177=0,"",IF(OR(E177=$BW$1,E178=$BW$1,E179=$BW$1,E177=$CV$1,E178=$CV$1,E179=$CV$1),0,1)))</f>
        <v/>
      </c>
      <c r="CY177" s="2" t="str">
        <f>IF($A177&gt;='FG_243way_Regular Symbol'!H$16,"",IF(F177=0,"",IF(OR(F177=$BW$1,F178=$BW$1,F179=$BW$1,F177=$CV$1,F178=$CV$1,F179=$CV$1),0,1)))</f>
        <v/>
      </c>
    </row>
    <row r="178" spans="1:103">
      <c r="A178" s="341">
        <f>IF('FG_243way_Regular Symbol'!L177="","",'FG_243way_Regular Symbol'!L177)</f>
        <v>174</v>
      </c>
      <c r="B178" s="184" t="str">
        <f>IF('FG_243way_Regular Symbol'!M177="",
IF($A178-'FG_243way_Regular Symbol'!D$16&gt;='FG_243way_RegularＸ_W()'!B$2-1,"",VLOOKUP($A178-'FG_243way_Regular Symbol'!D$16,'FG_243way_Regular Symbol'!$L$3:$Q$99,'FG_243way_RegularＸ_W()'!B$3+1,FALSE)),
'FG_243way_Regular Symbol'!M177)</f>
        <v/>
      </c>
      <c r="C178" s="184" t="str">
        <f>IF('FG_243way_Regular Symbol'!N177="",
IF($A178-'FG_243way_Regular Symbol'!E$16&gt;='FG_243way_RegularＸ_W()'!C$2-1,"",VLOOKUP($A178-'FG_243way_Regular Symbol'!E$16,'FG_243way_Regular Symbol'!$L$3:$Q$99,'FG_243way_RegularＸ_W()'!C$3+1,FALSE)),
'FG_243way_Regular Symbol'!N177)</f>
        <v/>
      </c>
      <c r="D178" s="184" t="str">
        <f>IF('FG_243way_Regular Symbol'!O177="",
IF($A178-'FG_243way_Regular Symbol'!F$16&gt;='FG_243way_RegularＸ_W()'!D$2-1,"",VLOOKUP($A178-'FG_243way_Regular Symbol'!F$16,'FG_243way_Regular Symbol'!$L$3:$Q$99,'FG_243way_RegularＸ_W()'!D$3+1,FALSE)),
'FG_243way_Regular Symbol'!O177)</f>
        <v/>
      </c>
      <c r="E178" s="184" t="str">
        <f>IF('FG_243way_Regular Symbol'!P177="",
IF($A178-'FG_243way_Regular Symbol'!G$16&gt;='FG_243way_RegularＸ_W()'!E$2-1,"",VLOOKUP($A178-'FG_243way_Regular Symbol'!G$16,'FG_243way_Regular Symbol'!$L$3:$Q$99,'FG_243way_RegularＸ_W()'!E$3+1,FALSE)),
'FG_243way_Regular Symbol'!P177)</f>
        <v/>
      </c>
      <c r="F178" s="358" t="str">
        <f>IF('FG_243way_Regular Symbol'!Q177="",
IF($A178-'FG_243way_Regular Symbol'!H$16&gt;='FG_243way_RegularＸ_W()'!F$2-1,"",VLOOKUP($A178-'FG_243way_Regular Symbol'!H$16,'FG_243way_Regular Symbol'!$L$3:$Q$99,'FG_243way_RegularＸ_W()'!F$3+1,FALSE)),
'FG_243way_Regular Symbol'!Q177)</f>
        <v/>
      </c>
      <c r="O178" s="342" t="str">
        <f>IF($A178&gt;='FG_243way_Regular Symbol'!D$16,"",IF(B178=0,"",IF(OR(B178=$O$1,B178=$P$1,B179=$O$1,B179=$P$1,B180=$O$1,B180=$P$1),0,1)))</f>
        <v/>
      </c>
      <c r="P178" s="2" t="str">
        <f>IF($A178&gt;='FG_243way_Regular Symbol'!E$16,"",IF(C178=0,"",IF(OR(C178=$O$1,C178=$P$1,C179=$O$1,C179=$P$1,C180=$O$1,C180=$P$1),0,1)))</f>
        <v/>
      </c>
      <c r="Q178" s="2" t="str">
        <f>IF($A178&gt;='FG_243way_Regular Symbol'!F$16,"",IF(D178=0,"",IF(OR(D178=$O$1,D178=$P$1,D179=$O$1,D179=$P$1,D180=$O$1,D180=$P$1),0,1)))</f>
        <v/>
      </c>
      <c r="R178" s="2" t="str">
        <f>IF($A178&gt;='FG_243way_Regular Symbol'!G$16,"",IF(E178=0,"",IF(OR(E178=$O$1,E178=$P$1,E179=$O$1,E179=$P$1,E180=$O$1,E180=$P$1),0,1)))</f>
        <v/>
      </c>
      <c r="S178" s="128" t="str">
        <f>IF($A178&gt;='FG_243way_Regular Symbol'!H$16,"",IF(F178=0,"",IF(OR(F178=$O$1,F178=$P$1,F179=$O$1,F179=$P$1,F180=$O$1,F180=$P$1),0,1)))</f>
        <v/>
      </c>
      <c r="U178" s="342" t="str">
        <f>IF($A178&gt;='FG_243way_Regular Symbol'!D$16,"",IF(B178=0,"",IF(OR(B178=$U$1,B178=$V$1,B179=$U$1,B179=$V$1,B180=$U$1,B180=$V$1),0,1)))</f>
        <v/>
      </c>
      <c r="V178" s="2" t="str">
        <f>IF($A178&gt;='FG_243way_Regular Symbol'!E$16,"",IF(C178=0,"",IF(OR(C178=$U$1,C178=$V$1,C179=$U$1,C179=$V$1,C180=$U$1,C180=$V$1),0,1)))</f>
        <v/>
      </c>
      <c r="W178" s="2" t="str">
        <f>IF($A178&gt;='FG_243way_Regular Symbol'!F$16,"",IF(D178=0,"",IF(OR(D178=$U$1,D178=$V$1,D179=$U$1,D179=$V$1,D180=$U$1,D180=$V$1),0,1)))</f>
        <v/>
      </c>
      <c r="X178" s="2" t="str">
        <f>IF($A178&gt;='FG_243way_Regular Symbol'!G$16,"",IF(E178=0,"",IF(OR(E178=$U$1,E178=$V$1,E179=$U$1,E179=$V$1,E180=$U$1,E180=$V$1),0,1)))</f>
        <v/>
      </c>
      <c r="Y178" s="128" t="str">
        <f>IF($A178&gt;='FG_243way_Regular Symbol'!H$16,"",IF(F178=0,"",IF(OR(F178=$U$1,F178=$V$1,F179=$U$1,F179=$V$1,F180=$U$1,F180=$V$1),0,1)))</f>
        <v/>
      </c>
      <c r="AA178" s="342" t="str">
        <f>IF($A178&gt;='FG_243way_Regular Symbol'!D$16,"",IF(B178=0,"",IF(OR(B178=$AA$1,B178=$AB$1,B179=$AA$1,B179=$AB$1,B180=$AA$1,,B180=$AB$1),0,1)))</f>
        <v/>
      </c>
      <c r="AB178" s="2" t="str">
        <f>IF($A178&gt;='FG_243way_Regular Symbol'!E$16,"",IF(C178=0,"",IF(OR(C178=$AA$1,C178=$AB$1,C179=$AA$1,C179=$AB$1,C180=$AA$1,,C180=$AB$1),0,1)))</f>
        <v/>
      </c>
      <c r="AC178" s="2" t="str">
        <f>IF($A178&gt;='FG_243way_Regular Symbol'!F$16,"",IF(D178=0,"",IF(OR(D178=$AA$1,D178=$AB$1,D179=$AA$1,D179=$AB$1,D180=$AA$1,,D180=$AB$1),0,1)))</f>
        <v/>
      </c>
      <c r="AD178" s="2" t="str">
        <f>IF($A178&gt;='FG_243way_Regular Symbol'!G$16,"",IF(E178=0,"",IF(OR(E178=$AA$1,E178=$AB$1,E179=$AA$1,E179=$AB$1,E180=$AA$1,,E180=$AB$1),0,1)))</f>
        <v/>
      </c>
      <c r="AE178" s="128" t="str">
        <f>IF($A178&gt;='FG_243way_Regular Symbol'!H$16,"",IF(F178=0,"",IF(OR(F178=$AA$1,F178=$AB$1,F179=$AA$1,F179=$AB$1,F180=$AA$1,,F180=$AB$1),0,1)))</f>
        <v/>
      </c>
      <c r="AG178" s="342" t="str">
        <f>IF($A178&gt;='FG_243way_Regular Symbol'!D$16,"",IF(B178=0,"",IF(OR(B178=$AG$1,B178=$AH$1,B179=$AG$1,B179=$AH$1,B180=$AG$1,B180=$AH$1),0,1)))</f>
        <v/>
      </c>
      <c r="AH178" s="2" t="str">
        <f>IF($A178&gt;='FG_243way_Regular Symbol'!E$16,"",IF(C178=0,"",IF(OR(C178=$AG$1,C178=$AH$1,C179=$AG$1,C179=$AH$1,C180=$AG$1,C180=$AH$1),0,1)))</f>
        <v/>
      </c>
      <c r="AI178" s="2" t="str">
        <f>IF($A178&gt;='FG_243way_Regular Symbol'!F$16,"",IF(D178=0,"",IF(OR(D178=$AG$1,D178=$AH$1,D179=$AG$1,D179=$AH$1,D180=$AG$1,D180=$AH$1),0,1)))</f>
        <v/>
      </c>
      <c r="AJ178" s="2" t="str">
        <f>IF($A178&gt;='FG_243way_Regular Symbol'!G$16,"",IF(E178=0,"",IF(OR(E178=$AG$1,E178=$AH$1,E179=$AG$1,E179=$AH$1,E180=$AG$1,E180=$AH$1),0,1)))</f>
        <v/>
      </c>
      <c r="AK178" s="128" t="str">
        <f>IF($A178&gt;='FG_243way_Regular Symbol'!H$16,"",IF(F178=0,"",IF(OR(F178=$AG$1,F178=$AH$1,F179=$AG$1,F179=$AH$1,F180=$AG$1,F180=$AH$1),0,1)))</f>
        <v/>
      </c>
      <c r="AM178" s="342" t="str">
        <f>IF($A178&gt;='FG_243way_Regular Symbol'!D$16,"",IF(B178=0,"",IF(OR(B178=$AM$1,B178=$AN$1,B179=$AM$1,B179=$AN$1,B180=$AM$1,B180=$AN$1),0,1)))</f>
        <v/>
      </c>
      <c r="AN178" s="2" t="str">
        <f>IF($A178&gt;='FG_243way_Regular Symbol'!E$16,"",IF(C178=0,"",IF(OR(C178=$AM$1,C178=$AN$1,C179=$AM$1,C179=$AN$1,C180=$AM$1,C180=$AN$1),0,1)))</f>
        <v/>
      </c>
      <c r="AO178" s="2" t="str">
        <f>IF($A178&gt;='FG_243way_Regular Symbol'!F$16,"",IF(D178=0,"",IF(OR(D178=$AM$1,D178=$AN$1,D179=$AM$1,D179=$AN$1,D180=$AM$1,D180=$AN$1),0,1)))</f>
        <v/>
      </c>
      <c r="AP178" s="2" t="str">
        <f>IF($A178&gt;='FG_243way_Regular Symbol'!G$16,"",IF(E178=0,"",IF(OR(E178=$AM$1,E178=$AN$1,E179=$AM$1,E179=$AN$1,E180=$AM$1,E180=$AN$1),0,1)))</f>
        <v/>
      </c>
      <c r="AQ178" s="128" t="str">
        <f>IF($A178&gt;='FG_243way_Regular Symbol'!H$16,"",IF(F178=0,"",IF(OR(F178=$AM$1,F178=$AN$1,F179=$AM$1,F179=$AN$1,F180=$AM$1,F180=$AN$1),0,1)))</f>
        <v/>
      </c>
      <c r="AS178" s="342" t="str">
        <f>IF($A178&gt;='FG_243way_Regular Symbol'!D$16,"",IF(B178=0,"",IF(OR(B178=$AM$1,B178=$AT$1,B179=$AM$1,B179=$AT$1,B180=$AM$1,B180=$AT$1),0,1)))</f>
        <v/>
      </c>
      <c r="AT178" s="2" t="str">
        <f>IF($A178&gt;='FG_243way_Regular Symbol'!E$16,"",IF(C178=0,"",IF(OR(C178=$AM$1,C178=$AT$1,C179=$AM$1,C179=$AT$1,C180=$AM$1,C180=$AT$1),0,1)))</f>
        <v/>
      </c>
      <c r="AU178" s="2" t="str">
        <f>IF($A178&gt;='FG_243way_Regular Symbol'!F$16,"",IF(D178=0,"",IF(OR(D178=$AM$1,D178=$AT$1,D179=$AM$1,D179=$AT$1,D180=$AM$1,D180=$AT$1),0,1)))</f>
        <v/>
      </c>
      <c r="AV178" s="2" t="str">
        <f>IF($A178&gt;='FG_243way_Regular Symbol'!G$16,"",IF(E178=0,"",IF(OR(E178=$AM$1,E178=$AT$1,E179=$AM$1,E179=$AT$1,E180=$AM$1,E180=$AT$1),0,1)))</f>
        <v/>
      </c>
      <c r="AW178" s="128" t="str">
        <f>IF($A178&gt;='FG_243way_Regular Symbol'!H$16,"",IF(F178=0,"",IF(OR(F178=$AM$1,F178=$AT$1,F179=$AM$1,F179=$AT$1,F180=$AM$1,F180=$AT$1),0,1)))</f>
        <v/>
      </c>
      <c r="AY178" s="342" t="str">
        <f>IF($A178&gt;='FG_243way_Regular Symbol'!D$16,"",IF(B178=0,"",IF(OR(B178=$AM$1,B178=$AZ$1,B179=$AM$1,B179=$AZ$1,B180=$AM$1,B180=$AZ$1),0,1)))</f>
        <v/>
      </c>
      <c r="AZ178" s="2" t="str">
        <f>IF($A178&gt;='FG_243way_Regular Symbol'!E$16,"",IF(C178=0,"",IF(OR(C178=$AM$1,C178=$AZ$1,C179=$AM$1,C179=$AZ$1,C180=$AM$1,C180=$AZ$1),0,1)))</f>
        <v/>
      </c>
      <c r="BA178" s="2" t="str">
        <f>IF($A178&gt;='FG_243way_Regular Symbol'!F$16,"",IF(D178=0,"",IF(OR(D178=$AM$1,D178=$AZ$1,D179=$AM$1,D179=$AZ$1,D180=$AM$1,D180=$AZ$1),0,1)))</f>
        <v/>
      </c>
      <c r="BB178" s="2" t="str">
        <f>IF($A178&gt;='FG_243way_Regular Symbol'!G$16,"",IF(E178=0,"",IF(OR(E178=$AM$1,E178=$AZ$1,E179=$AM$1,E179=$AZ$1,E180=$AM$1,E180=$AZ$1),0,1)))</f>
        <v/>
      </c>
      <c r="BC178" s="128" t="str">
        <f>IF($A178&gt;='FG_243way_Regular Symbol'!H$16,"",IF(F178=0,"",IF(OR(F178=$AM$1,F178=$AZ$1,F179=$AM$1,F179=$AZ$1,F180=$AM$1,F180=$AZ$1),0,1)))</f>
        <v/>
      </c>
      <c r="BE178" s="342"/>
      <c r="BF178" s="2"/>
      <c r="BG178" s="2" t="str">
        <f>IF($A178&gt;='FG_243way_Regular Symbol'!F$16,"",IF(D178=0,"",COUNTIF(D178:D180,$BF$1)))</f>
        <v/>
      </c>
      <c r="BH178" s="2" t="str">
        <f>IF($A178&gt;='FG_243way_Regular Symbol'!G$16,"",IF(E178=0,"",COUNTIF(E178:E180,$BF$1)))</f>
        <v/>
      </c>
      <c r="BI178" s="2" t="str">
        <f>IF($A178&gt;='FG_243way_Regular Symbol'!H$16,"",IF(F178=0,"",COUNTIF(F178:F180,$BF$1)))</f>
        <v/>
      </c>
      <c r="BK178" s="342"/>
      <c r="BL178" s="2"/>
      <c r="BM178" s="2" t="str">
        <f>IF($A178&gt;='FG_243way_Regular Symbol'!F$16,"",IF(D178=0,"",IF(OR(D178=$AM$1,D178=$BL$1,D179=$AM$1,D179=$BL$1,D180=$AM$1,D180=$BL$1),0,1)))</f>
        <v/>
      </c>
      <c r="BN178" s="2" t="str">
        <f>IF($A178&gt;='FG_243way_Regular Symbol'!G$16,"",IF(E178=0,"",IF(OR(E178=$AM$1,E178=$BL$1,E179=$AM$1,E179=$BL$1,E180=$AM$1,E180=$BL$1),0,1)))</f>
        <v/>
      </c>
      <c r="BO178" s="128" t="str">
        <f>IF($A178&gt;='FG_243way_Regular Symbol'!H$16,"",IF(F178=0,"",IF(OR(F178=$AM$1,F178=$BL$1,F179=$AM$1,F179=$BL$1,F180=$AM$1,F180=$BL$1),0,1)))</f>
        <v/>
      </c>
      <c r="BQ178" s="2" t="str">
        <f>IF($A178&gt;='FG_243way_Regular Symbol'!D$16,"",IF(B178=0,"",IF(OR(B178=$BQ$1,B178=$BR$1,B179=$BQ$1,B179=$BR$1,B180=$BQ$1,B180=$BR$1),0,1)))</f>
        <v/>
      </c>
      <c r="BR178" s="2" t="str">
        <f>IF($A178&gt;='FG_243way_Regular Symbol'!E$16,"",IF(C178=0,"",IF(OR(C178=$BQ$1,C178=$BR$1,C179=$BQ$1,C179=$BR$1,C180=$BQ$1,C180=$BR$1),0,1)))</f>
        <v/>
      </c>
      <c r="BS178" s="2" t="str">
        <f>IF($A178&gt;='FG_243way_Regular Symbol'!F$16,"",IF(D178=0,"",IF(OR(D178=$BQ$1,D178=$BR$1,D179=$BQ$1,D179=$BR$1,D180=$BQ$1,D180=$BR$1),0,1)))</f>
        <v/>
      </c>
      <c r="BT178" s="2" t="str">
        <f>IF($A178&gt;='FG_243way_Regular Symbol'!G$16,"",IF(E178=0,"",IF(OR(E178=$BQ$1,E178=$BR$1,E179=$BQ$1,E179=$BR$1,E180=$BQ$1,E180=$BR$1),0,1)))</f>
        <v/>
      </c>
      <c r="BU178" s="2" t="str">
        <f>IF($A178&gt;='FG_243way_Regular Symbol'!H$16,"",IF(F178=0,"",IF(OR(F178=$BQ$1,F178=$BR$1,F179=$BQ$1,F179=$BR$1,F180=$BQ$1,F180=$BR$1),0,1)))</f>
        <v/>
      </c>
      <c r="BW178" s="2" t="str">
        <f>IF($A178&gt;='FG_243way_Regular Symbol'!D$16,"",IF(B178=0,"",IF(OR(B178=$BW$1,B179=$BW$1,B180=$BW$1,B178=$BX$1,B179=$BX$1,B180=$BX$1),0,1)))</f>
        <v/>
      </c>
      <c r="BX178" s="2" t="str">
        <f>IF($A178&gt;='FG_243way_Regular Symbol'!E$16,"",IF(C178=0,"",IF(OR(C178=$BW$1,C179=$BW$1,C180=$BW$1,C178=$BX$1,C179=$BX$1,C180=$BX$1),0,1)))</f>
        <v/>
      </c>
      <c r="BY178" s="2" t="str">
        <f>IF($A178&gt;='FG_243way_Regular Symbol'!F$16,"",IF(D178=0,"",IF(OR(D178=$BW$1,D179=$BW$1,D180=$BW$1,D178=$BX$1,D179=$BX$1,D180=$BX$1),0,1)))</f>
        <v/>
      </c>
      <c r="BZ178" s="2" t="str">
        <f>IF($A178&gt;='FG_243way_Regular Symbol'!G$16,"",IF(E178=0,"",IF(OR(E178=$BW$1,E179=$BW$1,E180=$BW$1,E178=$BX$1,E179=$BX$1,E180=$BX$1),0,1)))</f>
        <v/>
      </c>
      <c r="CA178" s="2" t="str">
        <f>IF($A178&gt;='FG_243way_Regular Symbol'!H$16,"",IF(F178=0,"",IF(OR(F178=$BW$1,F179=$BW$1,F180=$BW$1,F178=$BX$1,F179=$BX$1,F180=$BX$1),0,1)))</f>
        <v/>
      </c>
      <c r="CC178" s="2" t="str">
        <f>IF($A178&gt;='FG_243way_Regular Symbol'!D$16,"",IF(B178=0,"",IF(OR(B178=$BW$1,B179=$BW$1,B180=$BW$1,B178=$CD$1,B179=$CD$1,B180=$CD$1),0,1)))</f>
        <v/>
      </c>
      <c r="CD178" s="2" t="str">
        <f>IF($A178&gt;='FG_243way_Regular Symbol'!E$16,"",IF(C178=0,"",IF(OR(C178=$BW$1,C179=$BW$1,C180=$BW$1,C178=$CD$1,C179=$CD$1,C180=$CD$1),0,1)))</f>
        <v/>
      </c>
      <c r="CE178" s="2" t="str">
        <f>IF($A178&gt;='FG_243way_Regular Symbol'!F$16,"",IF(D178=0,"",IF(OR(D178=$BW$1,D179=$BW$1,D180=$BW$1,D178=$CD$1,D179=$CD$1,D180=$CD$1),0,1)))</f>
        <v/>
      </c>
      <c r="CF178" s="2" t="str">
        <f>IF($A178&gt;='FG_243way_Regular Symbol'!G$16,"",IF(E178=0,"",IF(OR(E178=$BW$1,E179=$BW$1,E180=$BW$1,E178=$CD$1,E179=$CD$1,E180=$CD$1),0,1)))</f>
        <v/>
      </c>
      <c r="CG178" s="2" t="str">
        <f>IF($A178&gt;='FG_243way_Regular Symbol'!H$16,"",IF(F178=0,"",IF(OR(F178=$BW$1,F179=$BW$1,F180=$BW$1,F178=$CD$1,F179=$CD$1,F180=$CD$1),0,1)))</f>
        <v/>
      </c>
      <c r="CI178" s="2" t="str">
        <f>IF($A178&gt;='FG_243way_Regular Symbol'!D$16,"",IF(B178=0,"",IF(OR(B178=$BW$1,B179=$BW$1,B180=$BW$1,B178=$CJ$1,B179=$CJ$1,B180=$CJ$1),0,1)))</f>
        <v/>
      </c>
      <c r="CJ178" s="2" t="str">
        <f>IF($A178&gt;='FG_243way_Regular Symbol'!E$16,"",IF(C178=0,"",IF(OR(C178=$BW$1,C179=$BW$1,C180=$BW$1,C178=$CJ$1,C179=$CJ$1,C180=$CJ$1),0,1)))</f>
        <v/>
      </c>
      <c r="CK178" s="2" t="str">
        <f>IF($A178&gt;='FG_243way_Regular Symbol'!F$16,"",IF(D178=0,"",IF(OR(D178=$BW$1,D179=$BW$1,D180=$BW$1,D178=$CJ$1,D179=$CJ$1,D180=$CJ$1),0,1)))</f>
        <v/>
      </c>
      <c r="CL178" s="2" t="str">
        <f>IF($A178&gt;='FG_243way_Regular Symbol'!G$16,"",IF(E178=0,"",IF(OR(E178=$BW$1,E179=$BW$1,E180=$BW$1,E178=$CJ$1,E179=$CJ$1,E180=$CJ$1),0,1)))</f>
        <v/>
      </c>
      <c r="CM178" s="2" t="str">
        <f>IF($A178&gt;='FG_243way_Regular Symbol'!H$16,"",IF(F178=0,"",IF(OR(F178=$BW$1,F179=$BW$1,F180=$BW$1,F178=$CJ$1,F179=$CJ$1,F180=$CJ$1),0,1)))</f>
        <v/>
      </c>
      <c r="CO178" s="2" t="str">
        <f>IF($A178&gt;='FG_243way_Regular Symbol'!D$16,"",IF(B178=0,"",IF(OR(B178=$BW$1,B179=$BW$1,B180=$BW$1,B178=$CP$1,B179=$CP$1,B180=$CP$1),0,1)))</f>
        <v/>
      </c>
      <c r="CP178" s="2" t="str">
        <f>IF($A178&gt;='FG_243way_Regular Symbol'!E$16,"",IF(C178=0,"",IF(OR(C178=$BW$1,C179=$BW$1,C180=$BW$1,C178=$CP$1,C179=$CP$1,C180=$CP$1),0,1)))</f>
        <v/>
      </c>
      <c r="CQ178" s="2" t="str">
        <f>IF($A178&gt;='FG_243way_Regular Symbol'!F$16,"",IF(D178=0,"",IF(OR(D178=$BW$1,D179=$BW$1,D180=$BW$1,D178=$CP$1,D179=$CP$1,D180=$CP$1),0,1)))</f>
        <v/>
      </c>
      <c r="CR178" s="2" t="str">
        <f>IF($A178&gt;='FG_243way_Regular Symbol'!G$16,"",IF(E178=0,"",IF(OR(E178=$BW$1,E179=$BW$1,E180=$BW$1,E178=$CP$1,E179=$CP$1,E180=$CP$1),0,1)))</f>
        <v/>
      </c>
      <c r="CS178" s="2" t="str">
        <f>IF($A178&gt;='FG_243way_Regular Symbol'!H$16,"",IF(F178=0,"",IF(OR(F178=$BW$1,F179=$BW$1,F180=$BW$1,F178=$CP$1,F179=$CP$1,F180=$CP$1),0,1)))</f>
        <v/>
      </c>
      <c r="CU178" s="2" t="str">
        <f>IF($A178&gt;='FG_243way_Regular Symbol'!D$16,"",IF(B178=0,"",IF(OR(B178=$BW$1,B179=$BW$1,B180=$BW$1,B178=$CV$1,B179=$CV$1,B180=$CV$1),0,1)))</f>
        <v/>
      </c>
      <c r="CV178" s="2" t="str">
        <f>IF($A178&gt;='FG_243way_Regular Symbol'!E$16,"",IF(C178=0,"",IF(OR(C178=$BW$1,C179=$BW$1,C180=$BW$1,C178=$CV$1,C179=$CV$1,C180=$CV$1),0,1)))</f>
        <v/>
      </c>
      <c r="CW178" s="2" t="str">
        <f>IF($A178&gt;='FG_243way_Regular Symbol'!F$16,"",IF(D178=0,"",IF(OR(D178=$BW$1,D179=$BW$1,D180=$BW$1,D178=$CV$1,D179=$CV$1,D180=$CV$1),0,1)))</f>
        <v/>
      </c>
      <c r="CX178" s="2" t="str">
        <f>IF($A178&gt;='FG_243way_Regular Symbol'!G$16,"",IF(E178=0,"",IF(OR(E178=$BW$1,E179=$BW$1,E180=$BW$1,E178=$CV$1,E179=$CV$1,E180=$CV$1),0,1)))</f>
        <v/>
      </c>
      <c r="CY178" s="2" t="str">
        <f>IF($A178&gt;='FG_243way_Regular Symbol'!H$16,"",IF(F178=0,"",IF(OR(F178=$BW$1,F179=$BW$1,F180=$BW$1,F178=$CV$1,F179=$CV$1,F180=$CV$1),0,1)))</f>
        <v/>
      </c>
    </row>
    <row r="179" spans="1:103">
      <c r="A179" s="341">
        <f>IF('FG_243way_Regular Symbol'!L178="","",'FG_243way_Regular Symbol'!L178)</f>
        <v>175</v>
      </c>
      <c r="B179" s="184" t="str">
        <f>IF('FG_243way_Regular Symbol'!M178="",
IF($A179-'FG_243way_Regular Symbol'!D$16&gt;='FG_243way_RegularＸ_W()'!B$2-1,"",VLOOKUP($A179-'FG_243way_Regular Symbol'!D$16,'FG_243way_Regular Symbol'!$L$3:$Q$99,'FG_243way_RegularＸ_W()'!B$3+1,FALSE)),
'FG_243way_Regular Symbol'!M178)</f>
        <v/>
      </c>
      <c r="C179" s="184" t="str">
        <f>IF('FG_243way_Regular Symbol'!N178="",
IF($A179-'FG_243way_Regular Symbol'!E$16&gt;='FG_243way_RegularＸ_W()'!C$2-1,"",VLOOKUP($A179-'FG_243way_Regular Symbol'!E$16,'FG_243way_Regular Symbol'!$L$3:$Q$99,'FG_243way_RegularＸ_W()'!C$3+1,FALSE)),
'FG_243way_Regular Symbol'!N178)</f>
        <v/>
      </c>
      <c r="D179" s="184" t="str">
        <f>IF('FG_243way_Regular Symbol'!O178="",
IF($A179-'FG_243way_Regular Symbol'!F$16&gt;='FG_243way_RegularＸ_W()'!D$2-1,"",VLOOKUP($A179-'FG_243way_Regular Symbol'!F$16,'FG_243way_Regular Symbol'!$L$3:$Q$99,'FG_243way_RegularＸ_W()'!D$3+1,FALSE)),
'FG_243way_Regular Symbol'!O178)</f>
        <v/>
      </c>
      <c r="E179" s="184" t="str">
        <f>IF('FG_243way_Regular Symbol'!P178="",
IF($A179-'FG_243way_Regular Symbol'!G$16&gt;='FG_243way_RegularＸ_W()'!E$2-1,"",VLOOKUP($A179-'FG_243way_Regular Symbol'!G$16,'FG_243way_Regular Symbol'!$L$3:$Q$99,'FG_243way_RegularＸ_W()'!E$3+1,FALSE)),
'FG_243way_Regular Symbol'!P178)</f>
        <v/>
      </c>
      <c r="F179" s="358" t="str">
        <f>IF('FG_243way_Regular Symbol'!Q178="",
IF($A179-'FG_243way_Regular Symbol'!H$16&gt;='FG_243way_RegularＸ_W()'!F$2-1,"",VLOOKUP($A179-'FG_243way_Regular Symbol'!H$16,'FG_243way_Regular Symbol'!$L$3:$Q$99,'FG_243way_RegularＸ_W()'!F$3+1,FALSE)),
'FG_243way_Regular Symbol'!Q178)</f>
        <v/>
      </c>
      <c r="O179" s="342" t="str">
        <f>IF($A179&gt;='FG_243way_Regular Symbol'!D$16,"",IF(B179=0,"",IF(OR(B179=$O$1,B179=$P$1,B180=$O$1,B180=$P$1,B181=$O$1,B181=$P$1),0,1)))</f>
        <v/>
      </c>
      <c r="P179" s="2" t="str">
        <f>IF($A179&gt;='FG_243way_Regular Symbol'!E$16,"",IF(C179=0,"",IF(OR(C179=$O$1,C179=$P$1,C180=$O$1,C180=$P$1,C181=$O$1,C181=$P$1),0,1)))</f>
        <v/>
      </c>
      <c r="Q179" s="2" t="str">
        <f>IF($A179&gt;='FG_243way_Regular Symbol'!F$16,"",IF(D179=0,"",IF(OR(D179=$O$1,D179=$P$1,D180=$O$1,D180=$P$1,D181=$O$1,D181=$P$1),0,1)))</f>
        <v/>
      </c>
      <c r="R179" s="2" t="str">
        <f>IF($A179&gt;='FG_243way_Regular Symbol'!G$16,"",IF(E179=0,"",IF(OR(E179=$O$1,E179=$P$1,E180=$O$1,E180=$P$1,E181=$O$1,E181=$P$1),0,1)))</f>
        <v/>
      </c>
      <c r="S179" s="128" t="str">
        <f>IF($A179&gt;='FG_243way_Regular Symbol'!H$16,"",IF(F179=0,"",IF(OR(F179=$O$1,F179=$P$1,F180=$O$1,F180=$P$1,F181=$O$1,F181=$P$1),0,1)))</f>
        <v/>
      </c>
      <c r="U179" s="342" t="str">
        <f>IF($A179&gt;='FG_243way_Regular Symbol'!D$16,"",IF(B179=0,"",IF(OR(B179=$U$1,B179=$V$1,B180=$U$1,B180=$V$1,B181=$U$1,B181=$V$1),0,1)))</f>
        <v/>
      </c>
      <c r="V179" s="2" t="str">
        <f>IF($A179&gt;='FG_243way_Regular Symbol'!E$16,"",IF(C179=0,"",IF(OR(C179=$U$1,C179=$V$1,C180=$U$1,C180=$V$1,C181=$U$1,C181=$V$1),0,1)))</f>
        <v/>
      </c>
      <c r="W179" s="2" t="str">
        <f>IF($A179&gt;='FG_243way_Regular Symbol'!F$16,"",IF(D179=0,"",IF(OR(D179=$U$1,D179=$V$1,D180=$U$1,D180=$V$1,D181=$U$1,D181=$V$1),0,1)))</f>
        <v/>
      </c>
      <c r="X179" s="2" t="str">
        <f>IF($A179&gt;='FG_243way_Regular Symbol'!G$16,"",IF(E179=0,"",IF(OR(E179=$U$1,E179=$V$1,E180=$U$1,E180=$V$1,E181=$U$1,E181=$V$1),0,1)))</f>
        <v/>
      </c>
      <c r="Y179" s="128" t="str">
        <f>IF($A179&gt;='FG_243way_Regular Symbol'!H$16,"",IF(F179=0,"",IF(OR(F179=$U$1,F179=$V$1,F180=$U$1,F180=$V$1,F181=$U$1,F181=$V$1),0,1)))</f>
        <v/>
      </c>
      <c r="AA179" s="342" t="str">
        <f>IF($A179&gt;='FG_243way_Regular Symbol'!D$16,"",IF(B179=0,"",IF(OR(B179=$AA$1,B179=$AB$1,B180=$AA$1,B180=$AB$1,B181=$AA$1,,B181=$AB$1),0,1)))</f>
        <v/>
      </c>
      <c r="AB179" s="2" t="str">
        <f>IF($A179&gt;='FG_243way_Regular Symbol'!E$16,"",IF(C179=0,"",IF(OR(C179=$AA$1,C179=$AB$1,C180=$AA$1,C180=$AB$1,C181=$AA$1,,C181=$AB$1),0,1)))</f>
        <v/>
      </c>
      <c r="AC179" s="2" t="str">
        <f>IF($A179&gt;='FG_243way_Regular Symbol'!F$16,"",IF(D179=0,"",IF(OR(D179=$AA$1,D179=$AB$1,D180=$AA$1,D180=$AB$1,D181=$AA$1,,D181=$AB$1),0,1)))</f>
        <v/>
      </c>
      <c r="AD179" s="2" t="str">
        <f>IF($A179&gt;='FG_243way_Regular Symbol'!G$16,"",IF(E179=0,"",IF(OR(E179=$AA$1,E179=$AB$1,E180=$AA$1,E180=$AB$1,E181=$AA$1,,E181=$AB$1),0,1)))</f>
        <v/>
      </c>
      <c r="AE179" s="128" t="str">
        <f>IF($A179&gt;='FG_243way_Regular Symbol'!H$16,"",IF(F179=0,"",IF(OR(F179=$AA$1,F179=$AB$1,F180=$AA$1,F180=$AB$1,F181=$AA$1,,F181=$AB$1),0,1)))</f>
        <v/>
      </c>
      <c r="AG179" s="342" t="str">
        <f>IF($A179&gt;='FG_243way_Regular Symbol'!D$16,"",IF(B179=0,"",IF(OR(B179=$AG$1,B179=$AH$1,B180=$AG$1,B180=$AH$1,B181=$AG$1,B181=$AH$1),0,1)))</f>
        <v/>
      </c>
      <c r="AH179" s="2" t="str">
        <f>IF($A179&gt;='FG_243way_Regular Symbol'!E$16,"",IF(C179=0,"",IF(OR(C179=$AG$1,C179=$AH$1,C180=$AG$1,C180=$AH$1,C181=$AG$1,C181=$AH$1),0,1)))</f>
        <v/>
      </c>
      <c r="AI179" s="2" t="str">
        <f>IF($A179&gt;='FG_243way_Regular Symbol'!F$16,"",IF(D179=0,"",IF(OR(D179=$AG$1,D179=$AH$1,D180=$AG$1,D180=$AH$1,D181=$AG$1,D181=$AH$1),0,1)))</f>
        <v/>
      </c>
      <c r="AJ179" s="2" t="str">
        <f>IF($A179&gt;='FG_243way_Regular Symbol'!G$16,"",IF(E179=0,"",IF(OR(E179=$AG$1,E179=$AH$1,E180=$AG$1,E180=$AH$1,E181=$AG$1,E181=$AH$1),0,1)))</f>
        <v/>
      </c>
      <c r="AK179" s="128" t="str">
        <f>IF($A179&gt;='FG_243way_Regular Symbol'!H$16,"",IF(F179=0,"",IF(OR(F179=$AG$1,F179=$AH$1,F180=$AG$1,F180=$AH$1,F181=$AG$1,F181=$AH$1),0,1)))</f>
        <v/>
      </c>
      <c r="AM179" s="342" t="str">
        <f>IF($A179&gt;='FG_243way_Regular Symbol'!D$16,"",IF(B179=0,"",IF(OR(B179=$AM$1,B179=$AN$1,B180=$AM$1,B180=$AN$1,B181=$AM$1,B181=$AN$1),0,1)))</f>
        <v/>
      </c>
      <c r="AN179" s="2" t="str">
        <f>IF($A179&gt;='FG_243way_Regular Symbol'!E$16,"",IF(C179=0,"",IF(OR(C179=$AM$1,C179=$AN$1,C180=$AM$1,C180=$AN$1,C181=$AM$1,C181=$AN$1),0,1)))</f>
        <v/>
      </c>
      <c r="AO179" s="2" t="str">
        <f>IF($A179&gt;='FG_243way_Regular Symbol'!F$16,"",IF(D179=0,"",IF(OR(D179=$AM$1,D179=$AN$1,D180=$AM$1,D180=$AN$1,D181=$AM$1,D181=$AN$1),0,1)))</f>
        <v/>
      </c>
      <c r="AP179" s="2" t="str">
        <f>IF($A179&gt;='FG_243way_Regular Symbol'!G$16,"",IF(E179=0,"",IF(OR(E179=$AM$1,E179=$AN$1,E180=$AM$1,E180=$AN$1,E181=$AM$1,E181=$AN$1),0,1)))</f>
        <v/>
      </c>
      <c r="AQ179" s="128" t="str">
        <f>IF($A179&gt;='FG_243way_Regular Symbol'!H$16,"",IF(F179=0,"",IF(OR(F179=$AM$1,F179=$AN$1,F180=$AM$1,F180=$AN$1,F181=$AM$1,F181=$AN$1),0,1)))</f>
        <v/>
      </c>
      <c r="AS179" s="342" t="str">
        <f>IF($A179&gt;='FG_243way_Regular Symbol'!D$16,"",IF(B179=0,"",IF(OR(B179=$AM$1,B179=$AT$1,B180=$AM$1,B180=$AT$1,B181=$AM$1,B181=$AT$1),0,1)))</f>
        <v/>
      </c>
      <c r="AT179" s="2" t="str">
        <f>IF($A179&gt;='FG_243way_Regular Symbol'!E$16,"",IF(C179=0,"",IF(OR(C179=$AM$1,C179=$AT$1,C180=$AM$1,C180=$AT$1,C181=$AM$1,C181=$AT$1),0,1)))</f>
        <v/>
      </c>
      <c r="AU179" s="2" t="str">
        <f>IF($A179&gt;='FG_243way_Regular Symbol'!F$16,"",IF(D179=0,"",IF(OR(D179=$AM$1,D179=$AT$1,D180=$AM$1,D180=$AT$1,D181=$AM$1,D181=$AT$1),0,1)))</f>
        <v/>
      </c>
      <c r="AV179" s="2" t="str">
        <f>IF($A179&gt;='FG_243way_Regular Symbol'!G$16,"",IF(E179=0,"",IF(OR(E179=$AM$1,E179=$AT$1,E180=$AM$1,E180=$AT$1,E181=$AM$1,E181=$AT$1),0,1)))</f>
        <v/>
      </c>
      <c r="AW179" s="128" t="str">
        <f>IF($A179&gt;='FG_243way_Regular Symbol'!H$16,"",IF(F179=0,"",IF(OR(F179=$AM$1,F179=$AT$1,F180=$AM$1,F180=$AT$1,F181=$AM$1,F181=$AT$1),0,1)))</f>
        <v/>
      </c>
      <c r="AY179" s="342" t="str">
        <f>IF($A179&gt;='FG_243way_Regular Symbol'!D$16,"",IF(B179=0,"",IF(OR(B179=$AM$1,B179=$AZ$1,B180=$AM$1,B180=$AZ$1,B181=$AM$1,B181=$AZ$1),0,1)))</f>
        <v/>
      </c>
      <c r="AZ179" s="2" t="str">
        <f>IF($A179&gt;='FG_243way_Regular Symbol'!E$16,"",IF(C179=0,"",IF(OR(C179=$AM$1,C179=$AZ$1,C180=$AM$1,C180=$AZ$1,C181=$AM$1,C181=$AZ$1),0,1)))</f>
        <v/>
      </c>
      <c r="BA179" s="2" t="str">
        <f>IF($A179&gt;='FG_243way_Regular Symbol'!F$16,"",IF(D179=0,"",IF(OR(D179=$AM$1,D179=$AZ$1,D180=$AM$1,D180=$AZ$1,D181=$AM$1,D181=$AZ$1),0,1)))</f>
        <v/>
      </c>
      <c r="BB179" s="2" t="str">
        <f>IF($A179&gt;='FG_243way_Regular Symbol'!G$16,"",IF(E179=0,"",IF(OR(E179=$AM$1,E179=$AZ$1,E180=$AM$1,E180=$AZ$1,E181=$AM$1,E181=$AZ$1),0,1)))</f>
        <v/>
      </c>
      <c r="BC179" s="128" t="str">
        <f>IF($A179&gt;='FG_243way_Regular Symbol'!H$16,"",IF(F179=0,"",IF(OR(F179=$AM$1,F179=$AZ$1,F180=$AM$1,F180=$AZ$1,F181=$AM$1,F181=$AZ$1),0,1)))</f>
        <v/>
      </c>
      <c r="BE179" s="342"/>
      <c r="BF179" s="2"/>
      <c r="BG179" s="2" t="str">
        <f>IF($A179&gt;='FG_243way_Regular Symbol'!F$16,"",IF(D179=0,"",COUNTIF(D179:D181,$BF$1)))</f>
        <v/>
      </c>
      <c r="BH179" s="2" t="str">
        <f>IF($A179&gt;='FG_243way_Regular Symbol'!G$16,"",IF(E179=0,"",COUNTIF(E179:E181,$BF$1)))</f>
        <v/>
      </c>
      <c r="BI179" s="2" t="str">
        <f>IF($A179&gt;='FG_243way_Regular Symbol'!H$16,"",IF(F179=0,"",COUNTIF(F179:F181,$BF$1)))</f>
        <v/>
      </c>
      <c r="BK179" s="342"/>
      <c r="BL179" s="2"/>
      <c r="BM179" s="2" t="str">
        <f>IF($A179&gt;='FG_243way_Regular Symbol'!F$16,"",IF(D179=0,"",IF(OR(D179=$AM$1,D179=$BL$1,D180=$AM$1,D180=$BL$1,D181=$AM$1,D181=$BL$1),0,1)))</f>
        <v/>
      </c>
      <c r="BN179" s="2" t="str">
        <f>IF($A179&gt;='FG_243way_Regular Symbol'!G$16,"",IF(E179=0,"",IF(OR(E179=$AM$1,E179=$BL$1,E180=$AM$1,E180=$BL$1,E181=$AM$1,E181=$BL$1),0,1)))</f>
        <v/>
      </c>
      <c r="BO179" s="128" t="str">
        <f>IF($A179&gt;='FG_243way_Regular Symbol'!H$16,"",IF(F179=0,"",IF(OR(F179=$AM$1,F179=$BL$1,F180=$AM$1,F180=$BL$1,F181=$AM$1,F181=$BL$1),0,1)))</f>
        <v/>
      </c>
      <c r="BQ179" s="2" t="str">
        <f>IF($A179&gt;='FG_243way_Regular Symbol'!D$16,"",IF(B179=0,"",IF(OR(B179=$BQ$1,B179=$BR$1,B180=$BQ$1,B180=$BR$1,B181=$BQ$1,B181=$BR$1),0,1)))</f>
        <v/>
      </c>
      <c r="BR179" s="2" t="str">
        <f>IF($A179&gt;='FG_243way_Regular Symbol'!E$16,"",IF(C179=0,"",IF(OR(C179=$BQ$1,C179=$BR$1,C180=$BQ$1,C180=$BR$1,C181=$BQ$1,C181=$BR$1),0,1)))</f>
        <v/>
      </c>
      <c r="BS179" s="2" t="str">
        <f>IF($A179&gt;='FG_243way_Regular Symbol'!F$16,"",IF(D179=0,"",IF(OR(D179=$BQ$1,D179=$BR$1,D180=$BQ$1,D180=$BR$1,D181=$BQ$1,D181=$BR$1),0,1)))</f>
        <v/>
      </c>
      <c r="BT179" s="2" t="str">
        <f>IF($A179&gt;='FG_243way_Regular Symbol'!G$16,"",IF(E179=0,"",IF(OR(E179=$BQ$1,E179=$BR$1,E180=$BQ$1,E180=$BR$1,E181=$BQ$1,E181=$BR$1),0,1)))</f>
        <v/>
      </c>
      <c r="BU179" s="2" t="str">
        <f>IF($A179&gt;='FG_243way_Regular Symbol'!H$16,"",IF(F179=0,"",IF(OR(F179=$BQ$1,F179=$BR$1,F180=$BQ$1,F180=$BR$1,F181=$BQ$1,F181=$BR$1),0,1)))</f>
        <v/>
      </c>
      <c r="BW179" s="2" t="str">
        <f>IF($A179&gt;='FG_243way_Regular Symbol'!D$16,"",IF(B179=0,"",IF(OR(B179=$BW$1,B180=$BW$1,B181=$BW$1,B179=$BX$1,B180=$BX$1,B181=$BX$1),0,1)))</f>
        <v/>
      </c>
      <c r="BX179" s="2" t="str">
        <f>IF($A179&gt;='FG_243way_Regular Symbol'!E$16,"",IF(C179=0,"",IF(OR(C179=$BW$1,C180=$BW$1,C181=$BW$1,C179=$BX$1,C180=$BX$1,C181=$BX$1),0,1)))</f>
        <v/>
      </c>
      <c r="BY179" s="2" t="str">
        <f>IF($A179&gt;='FG_243way_Regular Symbol'!F$16,"",IF(D179=0,"",IF(OR(D179=$BW$1,D180=$BW$1,D181=$BW$1,D179=$BX$1,D180=$BX$1,D181=$BX$1),0,1)))</f>
        <v/>
      </c>
      <c r="BZ179" s="2" t="str">
        <f>IF($A179&gt;='FG_243way_Regular Symbol'!G$16,"",IF(E179=0,"",IF(OR(E179=$BW$1,E180=$BW$1,E181=$BW$1,E179=$BX$1,E180=$BX$1,E181=$BX$1),0,1)))</f>
        <v/>
      </c>
      <c r="CA179" s="2" t="str">
        <f>IF($A179&gt;='FG_243way_Regular Symbol'!H$16,"",IF(F179=0,"",IF(OR(F179=$BW$1,F180=$BW$1,F181=$BW$1,F179=$BX$1,F180=$BX$1,F181=$BX$1),0,1)))</f>
        <v/>
      </c>
      <c r="CC179" s="2" t="str">
        <f>IF($A179&gt;='FG_243way_Regular Symbol'!D$16,"",IF(B179=0,"",IF(OR(B179=$BW$1,B180=$BW$1,B181=$BW$1,B179=$CD$1,B180=$CD$1,B181=$CD$1),0,1)))</f>
        <v/>
      </c>
      <c r="CD179" s="2" t="str">
        <f>IF($A179&gt;='FG_243way_Regular Symbol'!E$16,"",IF(C179=0,"",IF(OR(C179=$BW$1,C180=$BW$1,C181=$BW$1,C179=$CD$1,C180=$CD$1,C181=$CD$1),0,1)))</f>
        <v/>
      </c>
      <c r="CE179" s="2" t="str">
        <f>IF($A179&gt;='FG_243way_Regular Symbol'!F$16,"",IF(D179=0,"",IF(OR(D179=$BW$1,D180=$BW$1,D181=$BW$1,D179=$CD$1,D180=$CD$1,D181=$CD$1),0,1)))</f>
        <v/>
      </c>
      <c r="CF179" s="2" t="str">
        <f>IF($A179&gt;='FG_243way_Regular Symbol'!G$16,"",IF(E179=0,"",IF(OR(E179=$BW$1,E180=$BW$1,E181=$BW$1,E179=$CD$1,E180=$CD$1,E181=$CD$1),0,1)))</f>
        <v/>
      </c>
      <c r="CG179" s="2" t="str">
        <f>IF($A179&gt;='FG_243way_Regular Symbol'!H$16,"",IF(F179=0,"",IF(OR(F179=$BW$1,F180=$BW$1,F181=$BW$1,F179=$CD$1,F180=$CD$1,F181=$CD$1),0,1)))</f>
        <v/>
      </c>
      <c r="CI179" s="2" t="str">
        <f>IF($A179&gt;='FG_243way_Regular Symbol'!D$16,"",IF(B179=0,"",IF(OR(B179=$BW$1,B180=$BW$1,B181=$BW$1,B179=$CJ$1,B180=$CJ$1,B181=$CJ$1),0,1)))</f>
        <v/>
      </c>
      <c r="CJ179" s="2" t="str">
        <f>IF($A179&gt;='FG_243way_Regular Symbol'!E$16,"",IF(C179=0,"",IF(OR(C179=$BW$1,C180=$BW$1,C181=$BW$1,C179=$CJ$1,C180=$CJ$1,C181=$CJ$1),0,1)))</f>
        <v/>
      </c>
      <c r="CK179" s="2" t="str">
        <f>IF($A179&gt;='FG_243way_Regular Symbol'!F$16,"",IF(D179=0,"",IF(OR(D179=$BW$1,D180=$BW$1,D181=$BW$1,D179=$CJ$1,D180=$CJ$1,D181=$CJ$1),0,1)))</f>
        <v/>
      </c>
      <c r="CL179" s="2" t="str">
        <f>IF($A179&gt;='FG_243way_Regular Symbol'!G$16,"",IF(E179=0,"",IF(OR(E179=$BW$1,E180=$BW$1,E181=$BW$1,E179=$CJ$1,E180=$CJ$1,E181=$CJ$1),0,1)))</f>
        <v/>
      </c>
      <c r="CM179" s="2" t="str">
        <f>IF($A179&gt;='FG_243way_Regular Symbol'!H$16,"",IF(F179=0,"",IF(OR(F179=$BW$1,F180=$BW$1,F181=$BW$1,F179=$CJ$1,F180=$CJ$1,F181=$CJ$1),0,1)))</f>
        <v/>
      </c>
      <c r="CO179" s="2" t="str">
        <f>IF($A179&gt;='FG_243way_Regular Symbol'!D$16,"",IF(B179=0,"",IF(OR(B179=$BW$1,B180=$BW$1,B181=$BW$1,B179=$CP$1,B180=$CP$1,B181=$CP$1),0,1)))</f>
        <v/>
      </c>
      <c r="CP179" s="2" t="str">
        <f>IF($A179&gt;='FG_243way_Regular Symbol'!E$16,"",IF(C179=0,"",IF(OR(C179=$BW$1,C180=$BW$1,C181=$BW$1,C179=$CP$1,C180=$CP$1,C181=$CP$1),0,1)))</f>
        <v/>
      </c>
      <c r="CQ179" s="2" t="str">
        <f>IF($A179&gt;='FG_243way_Regular Symbol'!F$16,"",IF(D179=0,"",IF(OR(D179=$BW$1,D180=$BW$1,D181=$BW$1,D179=$CP$1,D180=$CP$1,D181=$CP$1),0,1)))</f>
        <v/>
      </c>
      <c r="CR179" s="2" t="str">
        <f>IF($A179&gt;='FG_243way_Regular Symbol'!G$16,"",IF(E179=0,"",IF(OR(E179=$BW$1,E180=$BW$1,E181=$BW$1,E179=$CP$1,E180=$CP$1,E181=$CP$1),0,1)))</f>
        <v/>
      </c>
      <c r="CS179" s="2" t="str">
        <f>IF($A179&gt;='FG_243way_Regular Symbol'!H$16,"",IF(F179=0,"",IF(OR(F179=$BW$1,F180=$BW$1,F181=$BW$1,F179=$CP$1,F180=$CP$1,F181=$CP$1),0,1)))</f>
        <v/>
      </c>
      <c r="CU179" s="2" t="str">
        <f>IF($A179&gt;='FG_243way_Regular Symbol'!D$16,"",IF(B179=0,"",IF(OR(B179=$BW$1,B180=$BW$1,B181=$BW$1,B179=$CV$1,B180=$CV$1,B181=$CV$1),0,1)))</f>
        <v/>
      </c>
      <c r="CV179" s="2" t="str">
        <f>IF($A179&gt;='FG_243way_Regular Symbol'!E$16,"",IF(C179=0,"",IF(OR(C179=$BW$1,C180=$BW$1,C181=$BW$1,C179=$CV$1,C180=$CV$1,C181=$CV$1),0,1)))</f>
        <v/>
      </c>
      <c r="CW179" s="2" t="str">
        <f>IF($A179&gt;='FG_243way_Regular Symbol'!F$16,"",IF(D179=0,"",IF(OR(D179=$BW$1,D180=$BW$1,D181=$BW$1,D179=$CV$1,D180=$CV$1,D181=$CV$1),0,1)))</f>
        <v/>
      </c>
      <c r="CX179" s="2" t="str">
        <f>IF($A179&gt;='FG_243way_Regular Symbol'!G$16,"",IF(E179=0,"",IF(OR(E179=$BW$1,E180=$BW$1,E181=$BW$1,E179=$CV$1,E180=$CV$1,E181=$CV$1),0,1)))</f>
        <v/>
      </c>
      <c r="CY179" s="2" t="str">
        <f>IF($A179&gt;='FG_243way_Regular Symbol'!H$16,"",IF(F179=0,"",IF(OR(F179=$BW$1,F180=$BW$1,F181=$BW$1,F179=$CV$1,F180=$CV$1,F181=$CV$1),0,1)))</f>
        <v/>
      </c>
    </row>
    <row r="180" spans="1:103">
      <c r="A180" s="341">
        <f>IF('FG_243way_Regular Symbol'!L179="","",'FG_243way_Regular Symbol'!L179)</f>
        <v>176</v>
      </c>
      <c r="B180" s="184" t="str">
        <f>IF('FG_243way_Regular Symbol'!M179="",
IF($A180-'FG_243way_Regular Symbol'!D$16&gt;='FG_243way_RegularＸ_W()'!B$2-1,"",VLOOKUP($A180-'FG_243way_Regular Symbol'!D$16,'FG_243way_Regular Symbol'!$L$3:$Q$99,'FG_243way_RegularＸ_W()'!B$3+1,FALSE)),
'FG_243way_Regular Symbol'!M179)</f>
        <v/>
      </c>
      <c r="C180" s="184" t="str">
        <f>IF('FG_243way_Regular Symbol'!N179="",
IF($A180-'FG_243way_Regular Symbol'!E$16&gt;='FG_243way_RegularＸ_W()'!C$2-1,"",VLOOKUP($A180-'FG_243way_Regular Symbol'!E$16,'FG_243way_Regular Symbol'!$L$3:$Q$99,'FG_243way_RegularＸ_W()'!C$3+1,FALSE)),
'FG_243way_Regular Symbol'!N179)</f>
        <v/>
      </c>
      <c r="D180" s="184" t="str">
        <f>IF('FG_243way_Regular Symbol'!O179="",
IF($A180-'FG_243way_Regular Symbol'!F$16&gt;='FG_243way_RegularＸ_W()'!D$2-1,"",VLOOKUP($A180-'FG_243way_Regular Symbol'!F$16,'FG_243way_Regular Symbol'!$L$3:$Q$99,'FG_243way_RegularＸ_W()'!D$3+1,FALSE)),
'FG_243way_Regular Symbol'!O179)</f>
        <v/>
      </c>
      <c r="E180" s="184" t="str">
        <f>IF('FG_243way_Regular Symbol'!P179="",
IF($A180-'FG_243way_Regular Symbol'!G$16&gt;='FG_243way_RegularＸ_W()'!E$2-1,"",VLOOKUP($A180-'FG_243way_Regular Symbol'!G$16,'FG_243way_Regular Symbol'!$L$3:$Q$99,'FG_243way_RegularＸ_W()'!E$3+1,FALSE)),
'FG_243way_Regular Symbol'!P179)</f>
        <v/>
      </c>
      <c r="F180" s="358" t="str">
        <f>IF('FG_243way_Regular Symbol'!Q179="",
IF($A180-'FG_243way_Regular Symbol'!H$16&gt;='FG_243way_RegularＸ_W()'!F$2-1,"",VLOOKUP($A180-'FG_243way_Regular Symbol'!H$16,'FG_243way_Regular Symbol'!$L$3:$Q$99,'FG_243way_RegularＸ_W()'!F$3+1,FALSE)),
'FG_243way_Regular Symbol'!Q179)</f>
        <v/>
      </c>
      <c r="O180" s="342" t="str">
        <f>IF($A180&gt;='FG_243way_Regular Symbol'!D$16,"",IF(B180=0,"",IF(OR(B180=$O$1,B180=$P$1,B181=$O$1,B181=$P$1,B182=$O$1,B182=$P$1),0,1)))</f>
        <v/>
      </c>
      <c r="P180" s="2" t="str">
        <f>IF($A180&gt;='FG_243way_Regular Symbol'!E$16,"",IF(C180=0,"",IF(OR(C180=$O$1,C180=$P$1,C181=$O$1,C181=$P$1,C182=$O$1,C182=$P$1),0,1)))</f>
        <v/>
      </c>
      <c r="Q180" s="2" t="str">
        <f>IF($A180&gt;='FG_243way_Regular Symbol'!F$16,"",IF(D180=0,"",IF(OR(D180=$O$1,D180=$P$1,D181=$O$1,D181=$P$1,D182=$O$1,D182=$P$1),0,1)))</f>
        <v/>
      </c>
      <c r="R180" s="2" t="str">
        <f>IF($A180&gt;='FG_243way_Regular Symbol'!G$16,"",IF(E180=0,"",IF(OR(E180=$O$1,E180=$P$1,E181=$O$1,E181=$P$1,E182=$O$1,E182=$P$1),0,1)))</f>
        <v/>
      </c>
      <c r="S180" s="128" t="str">
        <f>IF($A180&gt;='FG_243way_Regular Symbol'!H$16,"",IF(F180=0,"",IF(OR(F180=$O$1,F180=$P$1,F181=$O$1,F181=$P$1,F182=$O$1,F182=$P$1),0,1)))</f>
        <v/>
      </c>
      <c r="U180" s="342" t="str">
        <f>IF($A180&gt;='FG_243way_Regular Symbol'!D$16,"",IF(B180=0,"",IF(OR(B180=$U$1,B180=$V$1,B181=$U$1,B181=$V$1,B182=$U$1,B182=$V$1),0,1)))</f>
        <v/>
      </c>
      <c r="V180" s="2" t="str">
        <f>IF($A180&gt;='FG_243way_Regular Symbol'!E$16,"",IF(C180=0,"",IF(OR(C180=$U$1,C180=$V$1,C181=$U$1,C181=$V$1,C182=$U$1,C182=$V$1),0,1)))</f>
        <v/>
      </c>
      <c r="W180" s="2" t="str">
        <f>IF($A180&gt;='FG_243way_Regular Symbol'!F$16,"",IF(D180=0,"",IF(OR(D180=$U$1,D180=$V$1,D181=$U$1,D181=$V$1,D182=$U$1,D182=$V$1),0,1)))</f>
        <v/>
      </c>
      <c r="X180" s="2" t="str">
        <f>IF($A180&gt;='FG_243way_Regular Symbol'!G$16,"",IF(E180=0,"",IF(OR(E180=$U$1,E180=$V$1,E181=$U$1,E181=$V$1,E182=$U$1,E182=$V$1),0,1)))</f>
        <v/>
      </c>
      <c r="Y180" s="128" t="str">
        <f>IF($A180&gt;='FG_243way_Regular Symbol'!H$16,"",IF(F180=0,"",IF(OR(F180=$U$1,F180=$V$1,F181=$U$1,F181=$V$1,F182=$U$1,F182=$V$1),0,1)))</f>
        <v/>
      </c>
      <c r="AA180" s="342" t="str">
        <f>IF($A180&gt;='FG_243way_Regular Symbol'!D$16,"",IF(B180=0,"",IF(OR(B180=$AA$1,B180=$AB$1,B181=$AA$1,B181=$AB$1,B182=$AA$1,,B182=$AB$1),0,1)))</f>
        <v/>
      </c>
      <c r="AB180" s="2" t="str">
        <f>IF($A180&gt;='FG_243way_Regular Symbol'!E$16,"",IF(C180=0,"",IF(OR(C180=$AA$1,C180=$AB$1,C181=$AA$1,C181=$AB$1,C182=$AA$1,,C182=$AB$1),0,1)))</f>
        <v/>
      </c>
      <c r="AC180" s="2" t="str">
        <f>IF($A180&gt;='FG_243way_Regular Symbol'!F$16,"",IF(D180=0,"",IF(OR(D180=$AA$1,D180=$AB$1,D181=$AA$1,D181=$AB$1,D182=$AA$1,,D182=$AB$1),0,1)))</f>
        <v/>
      </c>
      <c r="AD180" s="2" t="str">
        <f>IF($A180&gt;='FG_243way_Regular Symbol'!G$16,"",IF(E180=0,"",IF(OR(E180=$AA$1,E180=$AB$1,E181=$AA$1,E181=$AB$1,E182=$AA$1,,E182=$AB$1),0,1)))</f>
        <v/>
      </c>
      <c r="AE180" s="128" t="str">
        <f>IF($A180&gt;='FG_243way_Regular Symbol'!H$16,"",IF(F180=0,"",IF(OR(F180=$AA$1,F180=$AB$1,F181=$AA$1,F181=$AB$1,F182=$AA$1,,F182=$AB$1),0,1)))</f>
        <v/>
      </c>
      <c r="AG180" s="342" t="str">
        <f>IF($A180&gt;='FG_243way_Regular Symbol'!D$16,"",IF(B180=0,"",IF(OR(B180=$AG$1,B180=$AH$1,B181=$AG$1,B181=$AH$1,B182=$AG$1,B182=$AH$1),0,1)))</f>
        <v/>
      </c>
      <c r="AH180" s="2" t="str">
        <f>IF($A180&gt;='FG_243way_Regular Symbol'!E$16,"",IF(C180=0,"",IF(OR(C180=$AG$1,C180=$AH$1,C181=$AG$1,C181=$AH$1,C182=$AG$1,C182=$AH$1),0,1)))</f>
        <v/>
      </c>
      <c r="AI180" s="2" t="str">
        <f>IF($A180&gt;='FG_243way_Regular Symbol'!F$16,"",IF(D180=0,"",IF(OR(D180=$AG$1,D180=$AH$1,D181=$AG$1,D181=$AH$1,D182=$AG$1,D182=$AH$1),0,1)))</f>
        <v/>
      </c>
      <c r="AJ180" s="2" t="str">
        <f>IF($A180&gt;='FG_243way_Regular Symbol'!G$16,"",IF(E180=0,"",IF(OR(E180=$AG$1,E180=$AH$1,E181=$AG$1,E181=$AH$1,E182=$AG$1,E182=$AH$1),0,1)))</f>
        <v/>
      </c>
      <c r="AK180" s="128" t="str">
        <f>IF($A180&gt;='FG_243way_Regular Symbol'!H$16,"",IF(F180=0,"",IF(OR(F180=$AG$1,F180=$AH$1,F181=$AG$1,F181=$AH$1,F182=$AG$1,F182=$AH$1),0,1)))</f>
        <v/>
      </c>
      <c r="AM180" s="342" t="str">
        <f>IF($A180&gt;='FG_243way_Regular Symbol'!D$16,"",IF(B180=0,"",IF(OR(B180=$AM$1,B180=$AN$1,B181=$AM$1,B181=$AN$1,B182=$AM$1,B182=$AN$1),0,1)))</f>
        <v/>
      </c>
      <c r="AN180" s="2" t="str">
        <f>IF($A180&gt;='FG_243way_Regular Symbol'!E$16,"",IF(C180=0,"",IF(OR(C180=$AM$1,C180=$AN$1,C181=$AM$1,C181=$AN$1,C182=$AM$1,C182=$AN$1),0,1)))</f>
        <v/>
      </c>
      <c r="AO180" s="2" t="str">
        <f>IF($A180&gt;='FG_243way_Regular Symbol'!F$16,"",IF(D180=0,"",IF(OR(D180=$AM$1,D180=$AN$1,D181=$AM$1,D181=$AN$1,D182=$AM$1,D182=$AN$1),0,1)))</f>
        <v/>
      </c>
      <c r="AP180" s="2" t="str">
        <f>IF($A180&gt;='FG_243way_Regular Symbol'!G$16,"",IF(E180=0,"",IF(OR(E180=$AM$1,E180=$AN$1,E181=$AM$1,E181=$AN$1,E182=$AM$1,E182=$AN$1),0,1)))</f>
        <v/>
      </c>
      <c r="AQ180" s="128" t="str">
        <f>IF($A180&gt;='FG_243way_Regular Symbol'!H$16,"",IF(F180=0,"",IF(OR(F180=$AM$1,F180=$AN$1,F181=$AM$1,F181=$AN$1,F182=$AM$1,F182=$AN$1),0,1)))</f>
        <v/>
      </c>
      <c r="AS180" s="342" t="str">
        <f>IF($A180&gt;='FG_243way_Regular Symbol'!D$16,"",IF(B180=0,"",IF(OR(B180=$AM$1,B180=$AT$1,B181=$AM$1,B181=$AT$1,B182=$AM$1,B182=$AT$1),0,1)))</f>
        <v/>
      </c>
      <c r="AT180" s="2" t="str">
        <f>IF($A180&gt;='FG_243way_Regular Symbol'!E$16,"",IF(C180=0,"",IF(OR(C180=$AM$1,C180=$AT$1,C181=$AM$1,C181=$AT$1,C182=$AM$1,C182=$AT$1),0,1)))</f>
        <v/>
      </c>
      <c r="AU180" s="2" t="str">
        <f>IF($A180&gt;='FG_243way_Regular Symbol'!F$16,"",IF(D180=0,"",IF(OR(D180=$AM$1,D180=$AT$1,D181=$AM$1,D181=$AT$1,D182=$AM$1,D182=$AT$1),0,1)))</f>
        <v/>
      </c>
      <c r="AV180" s="2" t="str">
        <f>IF($A180&gt;='FG_243way_Regular Symbol'!G$16,"",IF(E180=0,"",IF(OR(E180=$AM$1,E180=$AT$1,E181=$AM$1,E181=$AT$1,E182=$AM$1,E182=$AT$1),0,1)))</f>
        <v/>
      </c>
      <c r="AW180" s="128" t="str">
        <f>IF($A180&gt;='FG_243way_Regular Symbol'!H$16,"",IF(F180=0,"",IF(OR(F180=$AM$1,F180=$AT$1,F181=$AM$1,F181=$AT$1,F182=$AM$1,F182=$AT$1),0,1)))</f>
        <v/>
      </c>
      <c r="AY180" s="342" t="str">
        <f>IF($A180&gt;='FG_243way_Regular Symbol'!D$16,"",IF(B180=0,"",IF(OR(B180=$AM$1,B180=$AZ$1,B181=$AM$1,B181=$AZ$1,B182=$AM$1,B182=$AZ$1),0,1)))</f>
        <v/>
      </c>
      <c r="AZ180" s="2" t="str">
        <f>IF($A180&gt;='FG_243way_Regular Symbol'!E$16,"",IF(C180=0,"",IF(OR(C180=$AM$1,C180=$AZ$1,C181=$AM$1,C181=$AZ$1,C182=$AM$1,C182=$AZ$1),0,1)))</f>
        <v/>
      </c>
      <c r="BA180" s="2" t="str">
        <f>IF($A180&gt;='FG_243way_Regular Symbol'!F$16,"",IF(D180=0,"",IF(OR(D180=$AM$1,D180=$AZ$1,D181=$AM$1,D181=$AZ$1,D182=$AM$1,D182=$AZ$1),0,1)))</f>
        <v/>
      </c>
      <c r="BB180" s="2" t="str">
        <f>IF($A180&gt;='FG_243way_Regular Symbol'!G$16,"",IF(E180=0,"",IF(OR(E180=$AM$1,E180=$AZ$1,E181=$AM$1,E181=$AZ$1,E182=$AM$1,E182=$AZ$1),0,1)))</f>
        <v/>
      </c>
      <c r="BC180" s="128" t="str">
        <f>IF($A180&gt;='FG_243way_Regular Symbol'!H$16,"",IF(F180=0,"",IF(OR(F180=$AM$1,F180=$AZ$1,F181=$AM$1,F181=$AZ$1,F182=$AM$1,F182=$AZ$1),0,1)))</f>
        <v/>
      </c>
      <c r="BE180" s="342"/>
      <c r="BF180" s="2"/>
      <c r="BG180" s="2" t="str">
        <f>IF($A180&gt;='FG_243way_Regular Symbol'!F$16,"",IF(D180=0,"",COUNTIF(D180:D182,$BF$1)))</f>
        <v/>
      </c>
      <c r="BH180" s="2" t="str">
        <f>IF($A180&gt;='FG_243way_Regular Symbol'!G$16,"",IF(E180=0,"",COUNTIF(E180:E182,$BF$1)))</f>
        <v/>
      </c>
      <c r="BI180" s="2" t="str">
        <f>IF($A180&gt;='FG_243way_Regular Symbol'!H$16,"",IF(F180=0,"",COUNTIF(F180:F182,$BF$1)))</f>
        <v/>
      </c>
      <c r="BK180" s="342"/>
      <c r="BL180" s="2"/>
      <c r="BM180" s="2" t="str">
        <f>IF($A180&gt;='FG_243way_Regular Symbol'!F$16,"",IF(D180=0,"",IF(OR(D180=$AM$1,D180=$BL$1,D181=$AM$1,D181=$BL$1,D182=$AM$1,D182=$BL$1),0,1)))</f>
        <v/>
      </c>
      <c r="BN180" s="2" t="str">
        <f>IF($A180&gt;='FG_243way_Regular Symbol'!G$16,"",IF(E180=0,"",IF(OR(E180=$AM$1,E180=$BL$1,E181=$AM$1,E181=$BL$1,E182=$AM$1,E182=$BL$1),0,1)))</f>
        <v/>
      </c>
      <c r="BO180" s="128" t="str">
        <f>IF($A180&gt;='FG_243way_Regular Symbol'!H$16,"",IF(F180=0,"",IF(OR(F180=$AM$1,F180=$BL$1,F181=$AM$1,F181=$BL$1,F182=$AM$1,F182=$BL$1),0,1)))</f>
        <v/>
      </c>
      <c r="BQ180" s="2" t="str">
        <f>IF($A180&gt;='FG_243way_Regular Symbol'!D$16,"",IF(B180=0,"",IF(OR(B180=$BQ$1,B180=$BR$1,B181=$BQ$1,B181=$BR$1,B182=$BQ$1,B182=$BR$1),0,1)))</f>
        <v/>
      </c>
      <c r="BR180" s="2" t="str">
        <f>IF($A180&gt;='FG_243way_Regular Symbol'!E$16,"",IF(C180=0,"",IF(OR(C180=$BQ$1,C180=$BR$1,C181=$BQ$1,C181=$BR$1,C182=$BQ$1,C182=$BR$1),0,1)))</f>
        <v/>
      </c>
      <c r="BS180" s="2" t="str">
        <f>IF($A180&gt;='FG_243way_Regular Symbol'!F$16,"",IF(D180=0,"",IF(OR(D180=$BQ$1,D180=$BR$1,D181=$BQ$1,D181=$BR$1,D182=$BQ$1,D182=$BR$1),0,1)))</f>
        <v/>
      </c>
      <c r="BT180" s="2" t="str">
        <f>IF($A180&gt;='FG_243way_Regular Symbol'!G$16,"",IF(E180=0,"",IF(OR(E180=$BQ$1,E180=$BR$1,E181=$BQ$1,E181=$BR$1,E182=$BQ$1,E182=$BR$1),0,1)))</f>
        <v/>
      </c>
      <c r="BU180" s="2" t="str">
        <f>IF($A180&gt;='FG_243way_Regular Symbol'!H$16,"",IF(F180=0,"",IF(OR(F180=$BQ$1,F180=$BR$1,F181=$BQ$1,F181=$BR$1,F182=$BQ$1,F182=$BR$1),0,1)))</f>
        <v/>
      </c>
      <c r="BW180" s="2" t="str">
        <f>IF($A180&gt;='FG_243way_Regular Symbol'!D$16,"",IF(B180=0,"",IF(OR(B180=$BW$1,B181=$BW$1,B182=$BW$1,B180=$BX$1,B181=$BX$1,B182=$BX$1),0,1)))</f>
        <v/>
      </c>
      <c r="BX180" s="2" t="str">
        <f>IF($A180&gt;='FG_243way_Regular Symbol'!E$16,"",IF(C180=0,"",IF(OR(C180=$BW$1,C181=$BW$1,C182=$BW$1,C180=$BX$1,C181=$BX$1,C182=$BX$1),0,1)))</f>
        <v/>
      </c>
      <c r="BY180" s="2" t="str">
        <f>IF($A180&gt;='FG_243way_Regular Symbol'!F$16,"",IF(D180=0,"",IF(OR(D180=$BW$1,D181=$BW$1,D182=$BW$1,D180=$BX$1,D181=$BX$1,D182=$BX$1),0,1)))</f>
        <v/>
      </c>
      <c r="BZ180" s="2" t="str">
        <f>IF($A180&gt;='FG_243way_Regular Symbol'!G$16,"",IF(E180=0,"",IF(OR(E180=$BW$1,E181=$BW$1,E182=$BW$1,E180=$BX$1,E181=$BX$1,E182=$BX$1),0,1)))</f>
        <v/>
      </c>
      <c r="CA180" s="2" t="str">
        <f>IF($A180&gt;='FG_243way_Regular Symbol'!H$16,"",IF(F180=0,"",IF(OR(F180=$BW$1,F181=$BW$1,F182=$BW$1,F180=$BX$1,F181=$BX$1,F182=$BX$1),0,1)))</f>
        <v/>
      </c>
      <c r="CC180" s="2" t="str">
        <f>IF($A180&gt;='FG_243way_Regular Symbol'!D$16,"",IF(B180=0,"",IF(OR(B180=$BW$1,B181=$BW$1,B182=$BW$1,B180=$CD$1,B181=$CD$1,B182=$CD$1),0,1)))</f>
        <v/>
      </c>
      <c r="CD180" s="2" t="str">
        <f>IF($A180&gt;='FG_243way_Regular Symbol'!E$16,"",IF(C180=0,"",IF(OR(C180=$BW$1,C181=$BW$1,C182=$BW$1,C180=$CD$1,C181=$CD$1,C182=$CD$1),0,1)))</f>
        <v/>
      </c>
      <c r="CE180" s="2" t="str">
        <f>IF($A180&gt;='FG_243way_Regular Symbol'!F$16,"",IF(D180=0,"",IF(OR(D180=$BW$1,D181=$BW$1,D182=$BW$1,D180=$CD$1,D181=$CD$1,D182=$CD$1),0,1)))</f>
        <v/>
      </c>
      <c r="CF180" s="2" t="str">
        <f>IF($A180&gt;='FG_243way_Regular Symbol'!G$16,"",IF(E180=0,"",IF(OR(E180=$BW$1,E181=$BW$1,E182=$BW$1,E180=$CD$1,E181=$CD$1,E182=$CD$1),0,1)))</f>
        <v/>
      </c>
      <c r="CG180" s="2" t="str">
        <f>IF($A180&gt;='FG_243way_Regular Symbol'!H$16,"",IF(F180=0,"",IF(OR(F180=$BW$1,F181=$BW$1,F182=$BW$1,F180=$CD$1,F181=$CD$1,F182=$CD$1),0,1)))</f>
        <v/>
      </c>
      <c r="CI180" s="2" t="str">
        <f>IF($A180&gt;='FG_243way_Regular Symbol'!D$16,"",IF(B180=0,"",IF(OR(B180=$BW$1,B181=$BW$1,B182=$BW$1,B180=$CJ$1,B181=$CJ$1,B182=$CJ$1),0,1)))</f>
        <v/>
      </c>
      <c r="CJ180" s="2" t="str">
        <f>IF($A180&gt;='FG_243way_Regular Symbol'!E$16,"",IF(C180=0,"",IF(OR(C180=$BW$1,C181=$BW$1,C182=$BW$1,C180=$CJ$1,C181=$CJ$1,C182=$CJ$1),0,1)))</f>
        <v/>
      </c>
      <c r="CK180" s="2" t="str">
        <f>IF($A180&gt;='FG_243way_Regular Symbol'!F$16,"",IF(D180=0,"",IF(OR(D180=$BW$1,D181=$BW$1,D182=$BW$1,D180=$CJ$1,D181=$CJ$1,D182=$CJ$1),0,1)))</f>
        <v/>
      </c>
      <c r="CL180" s="2" t="str">
        <f>IF($A180&gt;='FG_243way_Regular Symbol'!G$16,"",IF(E180=0,"",IF(OR(E180=$BW$1,E181=$BW$1,E182=$BW$1,E180=$CJ$1,E181=$CJ$1,E182=$CJ$1),0,1)))</f>
        <v/>
      </c>
      <c r="CM180" s="2" t="str">
        <f>IF($A180&gt;='FG_243way_Regular Symbol'!H$16,"",IF(F180=0,"",IF(OR(F180=$BW$1,F181=$BW$1,F182=$BW$1,F180=$CJ$1,F181=$CJ$1,F182=$CJ$1),0,1)))</f>
        <v/>
      </c>
      <c r="CO180" s="2" t="str">
        <f>IF($A180&gt;='FG_243way_Regular Symbol'!D$16,"",IF(B180=0,"",IF(OR(B180=$BW$1,B181=$BW$1,B182=$BW$1,B180=$CP$1,B181=$CP$1,B182=$CP$1),0,1)))</f>
        <v/>
      </c>
      <c r="CP180" s="2" t="str">
        <f>IF($A180&gt;='FG_243way_Regular Symbol'!E$16,"",IF(C180=0,"",IF(OR(C180=$BW$1,C181=$BW$1,C182=$BW$1,C180=$CP$1,C181=$CP$1,C182=$CP$1),0,1)))</f>
        <v/>
      </c>
      <c r="CQ180" s="2" t="str">
        <f>IF($A180&gt;='FG_243way_Regular Symbol'!F$16,"",IF(D180=0,"",IF(OR(D180=$BW$1,D181=$BW$1,D182=$BW$1,D180=$CP$1,D181=$CP$1,D182=$CP$1),0,1)))</f>
        <v/>
      </c>
      <c r="CR180" s="2" t="str">
        <f>IF($A180&gt;='FG_243way_Regular Symbol'!G$16,"",IF(E180=0,"",IF(OR(E180=$BW$1,E181=$BW$1,E182=$BW$1,E180=$CP$1,E181=$CP$1,E182=$CP$1),0,1)))</f>
        <v/>
      </c>
      <c r="CS180" s="2" t="str">
        <f>IF($A180&gt;='FG_243way_Regular Symbol'!H$16,"",IF(F180=0,"",IF(OR(F180=$BW$1,F181=$BW$1,F182=$BW$1,F180=$CP$1,F181=$CP$1,F182=$CP$1),0,1)))</f>
        <v/>
      </c>
      <c r="CU180" s="2" t="str">
        <f>IF($A180&gt;='FG_243way_Regular Symbol'!D$16,"",IF(B180=0,"",IF(OR(B180=$BW$1,B181=$BW$1,B182=$BW$1,B180=$CV$1,B181=$CV$1,B182=$CV$1),0,1)))</f>
        <v/>
      </c>
      <c r="CV180" s="2" t="str">
        <f>IF($A180&gt;='FG_243way_Regular Symbol'!E$16,"",IF(C180=0,"",IF(OR(C180=$BW$1,C181=$BW$1,C182=$BW$1,C180=$CV$1,C181=$CV$1,C182=$CV$1),0,1)))</f>
        <v/>
      </c>
      <c r="CW180" s="2" t="str">
        <f>IF($A180&gt;='FG_243way_Regular Symbol'!F$16,"",IF(D180=0,"",IF(OR(D180=$BW$1,D181=$BW$1,D182=$BW$1,D180=$CV$1,D181=$CV$1,D182=$CV$1),0,1)))</f>
        <v/>
      </c>
      <c r="CX180" s="2" t="str">
        <f>IF($A180&gt;='FG_243way_Regular Symbol'!G$16,"",IF(E180=0,"",IF(OR(E180=$BW$1,E181=$BW$1,E182=$BW$1,E180=$CV$1,E181=$CV$1,E182=$CV$1),0,1)))</f>
        <v/>
      </c>
      <c r="CY180" s="2" t="str">
        <f>IF($A180&gt;='FG_243way_Regular Symbol'!H$16,"",IF(F180=0,"",IF(OR(F180=$BW$1,F181=$BW$1,F182=$BW$1,F180=$CV$1,F181=$CV$1,F182=$CV$1),0,1)))</f>
        <v/>
      </c>
    </row>
    <row r="181" spans="1:103">
      <c r="A181" s="341">
        <f>IF('FG_243way_Regular Symbol'!L180="","",'FG_243way_Regular Symbol'!L180)</f>
        <v>177</v>
      </c>
      <c r="B181" s="184" t="str">
        <f>IF('FG_243way_Regular Symbol'!M180="",
IF($A181-'FG_243way_Regular Symbol'!D$16&gt;='FG_243way_RegularＸ_W()'!B$2-1,"",VLOOKUP($A181-'FG_243way_Regular Symbol'!D$16,'FG_243way_Regular Symbol'!$L$3:$Q$99,'FG_243way_RegularＸ_W()'!B$3+1,FALSE)),
'FG_243way_Regular Symbol'!M180)</f>
        <v/>
      </c>
      <c r="C181" s="184" t="str">
        <f>IF('FG_243way_Regular Symbol'!N180="",
IF($A181-'FG_243way_Regular Symbol'!E$16&gt;='FG_243way_RegularＸ_W()'!C$2-1,"",VLOOKUP($A181-'FG_243way_Regular Symbol'!E$16,'FG_243way_Regular Symbol'!$L$3:$Q$99,'FG_243way_RegularＸ_W()'!C$3+1,FALSE)),
'FG_243way_Regular Symbol'!N180)</f>
        <v/>
      </c>
      <c r="D181" s="184" t="str">
        <f>IF('FG_243way_Regular Symbol'!O180="",
IF($A181-'FG_243way_Regular Symbol'!F$16&gt;='FG_243way_RegularＸ_W()'!D$2-1,"",VLOOKUP($A181-'FG_243way_Regular Symbol'!F$16,'FG_243way_Regular Symbol'!$L$3:$Q$99,'FG_243way_RegularＸ_W()'!D$3+1,FALSE)),
'FG_243way_Regular Symbol'!O180)</f>
        <v/>
      </c>
      <c r="E181" s="184" t="str">
        <f>IF('FG_243way_Regular Symbol'!P180="",
IF($A181-'FG_243way_Regular Symbol'!G$16&gt;='FG_243way_RegularＸ_W()'!E$2-1,"",VLOOKUP($A181-'FG_243way_Regular Symbol'!G$16,'FG_243way_Regular Symbol'!$L$3:$Q$99,'FG_243way_RegularＸ_W()'!E$3+1,FALSE)),
'FG_243way_Regular Symbol'!P180)</f>
        <v/>
      </c>
      <c r="F181" s="358" t="str">
        <f>IF('FG_243way_Regular Symbol'!Q180="",
IF($A181-'FG_243way_Regular Symbol'!H$16&gt;='FG_243way_RegularＸ_W()'!F$2-1,"",VLOOKUP($A181-'FG_243way_Regular Symbol'!H$16,'FG_243way_Regular Symbol'!$L$3:$Q$99,'FG_243way_RegularＸ_W()'!F$3+1,FALSE)),
'FG_243way_Regular Symbol'!Q180)</f>
        <v/>
      </c>
      <c r="O181" s="342" t="str">
        <f>IF($A181&gt;='FG_243way_Regular Symbol'!D$16,"",IF(B181=0,"",IF(OR(B181=$O$1,B181=$P$1,B182=$O$1,B182=$P$1,B183=$O$1,B183=$P$1),0,1)))</f>
        <v/>
      </c>
      <c r="P181" s="2" t="str">
        <f>IF($A181&gt;='FG_243way_Regular Symbol'!E$16,"",IF(C181=0,"",IF(OR(C181=$O$1,C181=$P$1,C182=$O$1,C182=$P$1,C183=$O$1,C183=$P$1),0,1)))</f>
        <v/>
      </c>
      <c r="Q181" s="2" t="str">
        <f>IF($A181&gt;='FG_243way_Regular Symbol'!F$16,"",IF(D181=0,"",IF(OR(D181=$O$1,D181=$P$1,D182=$O$1,D182=$P$1,D183=$O$1,D183=$P$1),0,1)))</f>
        <v/>
      </c>
      <c r="R181" s="2" t="str">
        <f>IF($A181&gt;='FG_243way_Regular Symbol'!G$16,"",IF(E181=0,"",IF(OR(E181=$O$1,E181=$P$1,E182=$O$1,E182=$P$1,E183=$O$1,E183=$P$1),0,1)))</f>
        <v/>
      </c>
      <c r="S181" s="128" t="str">
        <f>IF($A181&gt;='FG_243way_Regular Symbol'!H$16,"",IF(F181=0,"",IF(OR(F181=$O$1,F181=$P$1,F182=$O$1,F182=$P$1,F183=$O$1,F183=$P$1),0,1)))</f>
        <v/>
      </c>
      <c r="U181" s="342" t="str">
        <f>IF($A181&gt;='FG_243way_Regular Symbol'!D$16,"",IF(B181=0,"",IF(OR(B181=$U$1,B181=$V$1,B182=$U$1,B182=$V$1,B183=$U$1,B183=$V$1),0,1)))</f>
        <v/>
      </c>
      <c r="V181" s="2" t="str">
        <f>IF($A181&gt;='FG_243way_Regular Symbol'!E$16,"",IF(C181=0,"",IF(OR(C181=$U$1,C181=$V$1,C182=$U$1,C182=$V$1,C183=$U$1,C183=$V$1),0,1)))</f>
        <v/>
      </c>
      <c r="W181" s="2" t="str">
        <f>IF($A181&gt;='FG_243way_Regular Symbol'!F$16,"",IF(D181=0,"",IF(OR(D181=$U$1,D181=$V$1,D182=$U$1,D182=$V$1,D183=$U$1,D183=$V$1),0,1)))</f>
        <v/>
      </c>
      <c r="X181" s="2" t="str">
        <f>IF($A181&gt;='FG_243way_Regular Symbol'!G$16,"",IF(E181=0,"",IF(OR(E181=$U$1,E181=$V$1,E182=$U$1,E182=$V$1,E183=$U$1,E183=$V$1),0,1)))</f>
        <v/>
      </c>
      <c r="Y181" s="128" t="str">
        <f>IF($A181&gt;='FG_243way_Regular Symbol'!H$16,"",IF(F181=0,"",IF(OR(F181=$U$1,F181=$V$1,F182=$U$1,F182=$V$1,F183=$U$1,F183=$V$1),0,1)))</f>
        <v/>
      </c>
      <c r="AA181" s="342" t="str">
        <f>IF($A181&gt;='FG_243way_Regular Symbol'!D$16,"",IF(B181=0,"",IF(OR(B181=$AA$1,B181=$AB$1,B182=$AA$1,B182=$AB$1,B183=$AA$1,,B183=$AB$1),0,1)))</f>
        <v/>
      </c>
      <c r="AB181" s="2" t="str">
        <f>IF($A181&gt;='FG_243way_Regular Symbol'!E$16,"",IF(C181=0,"",IF(OR(C181=$AA$1,C181=$AB$1,C182=$AA$1,C182=$AB$1,C183=$AA$1,,C183=$AB$1),0,1)))</f>
        <v/>
      </c>
      <c r="AC181" s="2" t="str">
        <f>IF($A181&gt;='FG_243way_Regular Symbol'!F$16,"",IF(D181=0,"",IF(OR(D181=$AA$1,D181=$AB$1,D182=$AA$1,D182=$AB$1,D183=$AA$1,,D183=$AB$1),0,1)))</f>
        <v/>
      </c>
      <c r="AD181" s="2" t="str">
        <f>IF($A181&gt;='FG_243way_Regular Symbol'!G$16,"",IF(E181=0,"",IF(OR(E181=$AA$1,E181=$AB$1,E182=$AA$1,E182=$AB$1,E183=$AA$1,,E183=$AB$1),0,1)))</f>
        <v/>
      </c>
      <c r="AE181" s="128" t="str">
        <f>IF($A181&gt;='FG_243way_Regular Symbol'!H$16,"",IF(F181=0,"",IF(OR(F181=$AA$1,F181=$AB$1,F182=$AA$1,F182=$AB$1,F183=$AA$1,,F183=$AB$1),0,1)))</f>
        <v/>
      </c>
      <c r="AG181" s="342" t="str">
        <f>IF($A181&gt;='FG_243way_Regular Symbol'!D$16,"",IF(B181=0,"",IF(OR(B181=$AG$1,B181=$AH$1,B182=$AG$1,B182=$AH$1,B183=$AG$1,B183=$AH$1),0,1)))</f>
        <v/>
      </c>
      <c r="AH181" s="2" t="str">
        <f>IF($A181&gt;='FG_243way_Regular Symbol'!E$16,"",IF(C181=0,"",IF(OR(C181=$AG$1,C181=$AH$1,C182=$AG$1,C182=$AH$1,C183=$AG$1,C183=$AH$1),0,1)))</f>
        <v/>
      </c>
      <c r="AI181" s="2" t="str">
        <f>IF($A181&gt;='FG_243way_Regular Symbol'!F$16,"",IF(D181=0,"",IF(OR(D181=$AG$1,D181=$AH$1,D182=$AG$1,D182=$AH$1,D183=$AG$1,D183=$AH$1),0,1)))</f>
        <v/>
      </c>
      <c r="AJ181" s="2" t="str">
        <f>IF($A181&gt;='FG_243way_Regular Symbol'!G$16,"",IF(E181=0,"",IF(OR(E181=$AG$1,E181=$AH$1,E182=$AG$1,E182=$AH$1,E183=$AG$1,E183=$AH$1),0,1)))</f>
        <v/>
      </c>
      <c r="AK181" s="128" t="str">
        <f>IF($A181&gt;='FG_243way_Regular Symbol'!H$16,"",IF(F181=0,"",IF(OR(F181=$AG$1,F181=$AH$1,F182=$AG$1,F182=$AH$1,F183=$AG$1,F183=$AH$1),0,1)))</f>
        <v/>
      </c>
      <c r="AM181" s="342" t="str">
        <f>IF($A181&gt;='FG_243way_Regular Symbol'!D$16,"",IF(B181=0,"",IF(OR(B181=$AM$1,B181=$AN$1,B182=$AM$1,B182=$AN$1,B183=$AM$1,B183=$AN$1),0,1)))</f>
        <v/>
      </c>
      <c r="AN181" s="2" t="str">
        <f>IF($A181&gt;='FG_243way_Regular Symbol'!E$16,"",IF(C181=0,"",IF(OR(C181=$AM$1,C181=$AN$1,C182=$AM$1,C182=$AN$1,C183=$AM$1,C183=$AN$1),0,1)))</f>
        <v/>
      </c>
      <c r="AO181" s="2" t="str">
        <f>IF($A181&gt;='FG_243way_Regular Symbol'!F$16,"",IF(D181=0,"",IF(OR(D181=$AM$1,D181=$AN$1,D182=$AM$1,D182=$AN$1,D183=$AM$1,D183=$AN$1),0,1)))</f>
        <v/>
      </c>
      <c r="AP181" s="2" t="str">
        <f>IF($A181&gt;='FG_243way_Regular Symbol'!G$16,"",IF(E181=0,"",IF(OR(E181=$AM$1,E181=$AN$1,E182=$AM$1,E182=$AN$1,E183=$AM$1,E183=$AN$1),0,1)))</f>
        <v/>
      </c>
      <c r="AQ181" s="128" t="str">
        <f>IF($A181&gt;='FG_243way_Regular Symbol'!H$16,"",IF(F181=0,"",IF(OR(F181=$AM$1,F181=$AN$1,F182=$AM$1,F182=$AN$1,F183=$AM$1,F183=$AN$1),0,1)))</f>
        <v/>
      </c>
      <c r="AS181" s="342" t="str">
        <f>IF($A181&gt;='FG_243way_Regular Symbol'!D$16,"",IF(B181=0,"",IF(OR(B181=$AM$1,B181=$AT$1,B182=$AM$1,B182=$AT$1,B183=$AM$1,B183=$AT$1),0,1)))</f>
        <v/>
      </c>
      <c r="AT181" s="2" t="str">
        <f>IF($A181&gt;='FG_243way_Regular Symbol'!E$16,"",IF(C181=0,"",IF(OR(C181=$AM$1,C181=$AT$1,C182=$AM$1,C182=$AT$1,C183=$AM$1,C183=$AT$1),0,1)))</f>
        <v/>
      </c>
      <c r="AU181" s="2" t="str">
        <f>IF($A181&gt;='FG_243way_Regular Symbol'!F$16,"",IF(D181=0,"",IF(OR(D181=$AM$1,D181=$AT$1,D182=$AM$1,D182=$AT$1,D183=$AM$1,D183=$AT$1),0,1)))</f>
        <v/>
      </c>
      <c r="AV181" s="2" t="str">
        <f>IF($A181&gt;='FG_243way_Regular Symbol'!G$16,"",IF(E181=0,"",IF(OR(E181=$AM$1,E181=$AT$1,E182=$AM$1,E182=$AT$1,E183=$AM$1,E183=$AT$1),0,1)))</f>
        <v/>
      </c>
      <c r="AW181" s="128" t="str">
        <f>IF($A181&gt;='FG_243way_Regular Symbol'!H$16,"",IF(F181=0,"",IF(OR(F181=$AM$1,F181=$AT$1,F182=$AM$1,F182=$AT$1,F183=$AM$1,F183=$AT$1),0,1)))</f>
        <v/>
      </c>
      <c r="AY181" s="342" t="str">
        <f>IF($A181&gt;='FG_243way_Regular Symbol'!D$16,"",IF(B181=0,"",IF(OR(B181=$AM$1,B181=$AZ$1,B182=$AM$1,B182=$AZ$1,B183=$AM$1,B183=$AZ$1),0,1)))</f>
        <v/>
      </c>
      <c r="AZ181" s="2" t="str">
        <f>IF($A181&gt;='FG_243way_Regular Symbol'!E$16,"",IF(C181=0,"",IF(OR(C181=$AM$1,C181=$AZ$1,C182=$AM$1,C182=$AZ$1,C183=$AM$1,C183=$AZ$1),0,1)))</f>
        <v/>
      </c>
      <c r="BA181" s="2" t="str">
        <f>IF($A181&gt;='FG_243way_Regular Symbol'!F$16,"",IF(D181=0,"",IF(OR(D181=$AM$1,D181=$AZ$1,D182=$AM$1,D182=$AZ$1,D183=$AM$1,D183=$AZ$1),0,1)))</f>
        <v/>
      </c>
      <c r="BB181" s="2" t="str">
        <f>IF($A181&gt;='FG_243way_Regular Symbol'!G$16,"",IF(E181=0,"",IF(OR(E181=$AM$1,E181=$AZ$1,E182=$AM$1,E182=$AZ$1,E183=$AM$1,E183=$AZ$1),0,1)))</f>
        <v/>
      </c>
      <c r="BC181" s="128" t="str">
        <f>IF($A181&gt;='FG_243way_Regular Symbol'!H$16,"",IF(F181=0,"",IF(OR(F181=$AM$1,F181=$AZ$1,F182=$AM$1,F182=$AZ$1,F183=$AM$1,F183=$AZ$1),0,1)))</f>
        <v/>
      </c>
      <c r="BE181" s="342"/>
      <c r="BF181" s="2"/>
      <c r="BG181" s="2" t="str">
        <f>IF($A181&gt;='FG_243way_Regular Symbol'!F$16,"",IF(D181=0,"",COUNTIF(D181:D183,$BF$1)))</f>
        <v/>
      </c>
      <c r="BH181" s="2" t="str">
        <f>IF($A181&gt;='FG_243way_Regular Symbol'!G$16,"",IF(E181=0,"",COUNTIF(E181:E183,$BF$1)))</f>
        <v/>
      </c>
      <c r="BI181" s="2" t="str">
        <f>IF($A181&gt;='FG_243way_Regular Symbol'!H$16,"",IF(F181=0,"",COUNTIF(F181:F183,$BF$1)))</f>
        <v/>
      </c>
      <c r="BK181" s="342"/>
      <c r="BL181" s="2"/>
      <c r="BM181" s="2" t="str">
        <f>IF($A181&gt;='FG_243way_Regular Symbol'!F$16,"",IF(D181=0,"",IF(OR(D181=$AM$1,D181=$BL$1,D182=$AM$1,D182=$BL$1,D183=$AM$1,D183=$BL$1),0,1)))</f>
        <v/>
      </c>
      <c r="BN181" s="2" t="str">
        <f>IF($A181&gt;='FG_243way_Regular Symbol'!G$16,"",IF(E181=0,"",IF(OR(E181=$AM$1,E181=$BL$1,E182=$AM$1,E182=$BL$1,E183=$AM$1,E183=$BL$1),0,1)))</f>
        <v/>
      </c>
      <c r="BO181" s="128" t="str">
        <f>IF($A181&gt;='FG_243way_Regular Symbol'!H$16,"",IF(F181=0,"",IF(OR(F181=$AM$1,F181=$BL$1,F182=$AM$1,F182=$BL$1,F183=$AM$1,F183=$BL$1),0,1)))</f>
        <v/>
      </c>
      <c r="BQ181" s="2" t="str">
        <f>IF($A181&gt;='FG_243way_Regular Symbol'!D$16,"",IF(B181=0,"",IF(OR(B181=$BQ$1,B181=$BR$1,B182=$BQ$1,B182=$BR$1,B183=$BQ$1,B183=$BR$1),0,1)))</f>
        <v/>
      </c>
      <c r="BR181" s="2" t="str">
        <f>IF($A181&gt;='FG_243way_Regular Symbol'!E$16,"",IF(C181=0,"",IF(OR(C181=$BQ$1,C181=$BR$1,C182=$BQ$1,C182=$BR$1,C183=$BQ$1,C183=$BR$1),0,1)))</f>
        <v/>
      </c>
      <c r="BS181" s="2" t="str">
        <f>IF($A181&gt;='FG_243way_Regular Symbol'!F$16,"",IF(D181=0,"",IF(OR(D181=$BQ$1,D181=$BR$1,D182=$BQ$1,D182=$BR$1,D183=$BQ$1,D183=$BR$1),0,1)))</f>
        <v/>
      </c>
      <c r="BT181" s="2" t="str">
        <f>IF($A181&gt;='FG_243way_Regular Symbol'!G$16,"",IF(E181=0,"",IF(OR(E181=$BQ$1,E181=$BR$1,E182=$BQ$1,E182=$BR$1,E183=$BQ$1,E183=$BR$1),0,1)))</f>
        <v/>
      </c>
      <c r="BU181" s="2" t="str">
        <f>IF($A181&gt;='FG_243way_Regular Symbol'!H$16,"",IF(F181=0,"",IF(OR(F181=$BQ$1,F181=$BR$1,F182=$BQ$1,F182=$BR$1,F183=$BQ$1,F183=$BR$1),0,1)))</f>
        <v/>
      </c>
      <c r="BW181" s="2" t="str">
        <f>IF($A181&gt;='FG_243way_Regular Symbol'!D$16,"",IF(B181=0,"",IF(OR(B181=$BW$1,B182=$BW$1,B183=$BW$1,B181=$BX$1,B182=$BX$1,B183=$BX$1),0,1)))</f>
        <v/>
      </c>
      <c r="BX181" s="2" t="str">
        <f>IF($A181&gt;='FG_243way_Regular Symbol'!E$16,"",IF(C181=0,"",IF(OR(C181=$BW$1,C182=$BW$1,C183=$BW$1,C181=$BX$1,C182=$BX$1,C183=$BX$1),0,1)))</f>
        <v/>
      </c>
      <c r="BY181" s="2" t="str">
        <f>IF($A181&gt;='FG_243way_Regular Symbol'!F$16,"",IF(D181=0,"",IF(OR(D181=$BW$1,D182=$BW$1,D183=$BW$1,D181=$BX$1,D182=$BX$1,D183=$BX$1),0,1)))</f>
        <v/>
      </c>
      <c r="BZ181" s="2" t="str">
        <f>IF($A181&gt;='FG_243way_Regular Symbol'!G$16,"",IF(E181=0,"",IF(OR(E181=$BW$1,E182=$BW$1,E183=$BW$1,E181=$BX$1,E182=$BX$1,E183=$BX$1),0,1)))</f>
        <v/>
      </c>
      <c r="CA181" s="2" t="str">
        <f>IF($A181&gt;='FG_243way_Regular Symbol'!H$16,"",IF(F181=0,"",IF(OR(F181=$BW$1,F182=$BW$1,F183=$BW$1,F181=$BX$1,F182=$BX$1,F183=$BX$1),0,1)))</f>
        <v/>
      </c>
      <c r="CC181" s="2" t="str">
        <f>IF($A181&gt;='FG_243way_Regular Symbol'!D$16,"",IF(B181=0,"",IF(OR(B181=$BW$1,B182=$BW$1,B183=$BW$1,B181=$CD$1,B182=$CD$1,B183=$CD$1),0,1)))</f>
        <v/>
      </c>
      <c r="CD181" s="2" t="str">
        <f>IF($A181&gt;='FG_243way_Regular Symbol'!E$16,"",IF(C181=0,"",IF(OR(C181=$BW$1,C182=$BW$1,C183=$BW$1,C181=$CD$1,C182=$CD$1,C183=$CD$1),0,1)))</f>
        <v/>
      </c>
      <c r="CE181" s="2" t="str">
        <f>IF($A181&gt;='FG_243way_Regular Symbol'!F$16,"",IF(D181=0,"",IF(OR(D181=$BW$1,D182=$BW$1,D183=$BW$1,D181=$CD$1,D182=$CD$1,D183=$CD$1),0,1)))</f>
        <v/>
      </c>
      <c r="CF181" s="2" t="str">
        <f>IF($A181&gt;='FG_243way_Regular Symbol'!G$16,"",IF(E181=0,"",IF(OR(E181=$BW$1,E182=$BW$1,E183=$BW$1,E181=$CD$1,E182=$CD$1,E183=$CD$1),0,1)))</f>
        <v/>
      </c>
      <c r="CG181" s="2" t="str">
        <f>IF($A181&gt;='FG_243way_Regular Symbol'!H$16,"",IF(F181=0,"",IF(OR(F181=$BW$1,F182=$BW$1,F183=$BW$1,F181=$CD$1,F182=$CD$1,F183=$CD$1),0,1)))</f>
        <v/>
      </c>
      <c r="CI181" s="2" t="str">
        <f>IF($A181&gt;='FG_243way_Regular Symbol'!D$16,"",IF(B181=0,"",IF(OR(B181=$BW$1,B182=$BW$1,B183=$BW$1,B181=$CJ$1,B182=$CJ$1,B183=$CJ$1),0,1)))</f>
        <v/>
      </c>
      <c r="CJ181" s="2" t="str">
        <f>IF($A181&gt;='FG_243way_Regular Symbol'!E$16,"",IF(C181=0,"",IF(OR(C181=$BW$1,C182=$BW$1,C183=$BW$1,C181=$CJ$1,C182=$CJ$1,C183=$CJ$1),0,1)))</f>
        <v/>
      </c>
      <c r="CK181" s="2" t="str">
        <f>IF($A181&gt;='FG_243way_Regular Symbol'!F$16,"",IF(D181=0,"",IF(OR(D181=$BW$1,D182=$BW$1,D183=$BW$1,D181=$CJ$1,D182=$CJ$1,D183=$CJ$1),0,1)))</f>
        <v/>
      </c>
      <c r="CL181" s="2" t="str">
        <f>IF($A181&gt;='FG_243way_Regular Symbol'!G$16,"",IF(E181=0,"",IF(OR(E181=$BW$1,E182=$BW$1,E183=$BW$1,E181=$CJ$1,E182=$CJ$1,E183=$CJ$1),0,1)))</f>
        <v/>
      </c>
      <c r="CM181" s="2" t="str">
        <f>IF($A181&gt;='FG_243way_Regular Symbol'!H$16,"",IF(F181=0,"",IF(OR(F181=$BW$1,F182=$BW$1,F183=$BW$1,F181=$CJ$1,F182=$CJ$1,F183=$CJ$1),0,1)))</f>
        <v/>
      </c>
      <c r="CO181" s="2" t="str">
        <f>IF($A181&gt;='FG_243way_Regular Symbol'!D$16,"",IF(B181=0,"",IF(OR(B181=$BW$1,B182=$BW$1,B183=$BW$1,B181=$CP$1,B182=$CP$1,B183=$CP$1),0,1)))</f>
        <v/>
      </c>
      <c r="CP181" s="2" t="str">
        <f>IF($A181&gt;='FG_243way_Regular Symbol'!E$16,"",IF(C181=0,"",IF(OR(C181=$BW$1,C182=$BW$1,C183=$BW$1,C181=$CP$1,C182=$CP$1,C183=$CP$1),0,1)))</f>
        <v/>
      </c>
      <c r="CQ181" s="2" t="str">
        <f>IF($A181&gt;='FG_243way_Regular Symbol'!F$16,"",IF(D181=0,"",IF(OR(D181=$BW$1,D182=$BW$1,D183=$BW$1,D181=$CP$1,D182=$CP$1,D183=$CP$1),0,1)))</f>
        <v/>
      </c>
      <c r="CR181" s="2" t="str">
        <f>IF($A181&gt;='FG_243way_Regular Symbol'!G$16,"",IF(E181=0,"",IF(OR(E181=$BW$1,E182=$BW$1,E183=$BW$1,E181=$CP$1,E182=$CP$1,E183=$CP$1),0,1)))</f>
        <v/>
      </c>
      <c r="CS181" s="2" t="str">
        <f>IF($A181&gt;='FG_243way_Regular Symbol'!H$16,"",IF(F181=0,"",IF(OR(F181=$BW$1,F182=$BW$1,F183=$BW$1,F181=$CP$1,F182=$CP$1,F183=$CP$1),0,1)))</f>
        <v/>
      </c>
      <c r="CU181" s="2" t="str">
        <f>IF($A181&gt;='FG_243way_Regular Symbol'!D$16,"",IF(B181=0,"",IF(OR(B181=$BW$1,B182=$BW$1,B183=$BW$1,B181=$CV$1,B182=$CV$1,B183=$CV$1),0,1)))</f>
        <v/>
      </c>
      <c r="CV181" s="2" t="str">
        <f>IF($A181&gt;='FG_243way_Regular Symbol'!E$16,"",IF(C181=0,"",IF(OR(C181=$BW$1,C182=$BW$1,C183=$BW$1,C181=$CV$1,C182=$CV$1,C183=$CV$1),0,1)))</f>
        <v/>
      </c>
      <c r="CW181" s="2" t="str">
        <f>IF($A181&gt;='FG_243way_Regular Symbol'!F$16,"",IF(D181=0,"",IF(OR(D181=$BW$1,D182=$BW$1,D183=$BW$1,D181=$CV$1,D182=$CV$1,D183=$CV$1),0,1)))</f>
        <v/>
      </c>
      <c r="CX181" s="2" t="str">
        <f>IF($A181&gt;='FG_243way_Regular Symbol'!G$16,"",IF(E181=0,"",IF(OR(E181=$BW$1,E182=$BW$1,E183=$BW$1,E181=$CV$1,E182=$CV$1,E183=$CV$1),0,1)))</f>
        <v/>
      </c>
      <c r="CY181" s="2" t="str">
        <f>IF($A181&gt;='FG_243way_Regular Symbol'!H$16,"",IF(F181=0,"",IF(OR(F181=$BW$1,F182=$BW$1,F183=$BW$1,F181=$CV$1,F182=$CV$1,F183=$CV$1),0,1)))</f>
        <v/>
      </c>
    </row>
    <row r="182" spans="1:103">
      <c r="A182" s="341">
        <f>IF('FG_243way_Regular Symbol'!L181="","",'FG_243way_Regular Symbol'!L181)</f>
        <v>178</v>
      </c>
      <c r="B182" s="184" t="str">
        <f>IF('FG_243way_Regular Symbol'!M181="",
IF($A182-'FG_243way_Regular Symbol'!D$16&gt;='FG_243way_RegularＸ_W()'!B$2-1,"",VLOOKUP($A182-'FG_243way_Regular Symbol'!D$16,'FG_243way_Regular Symbol'!$L$3:$Q$99,'FG_243way_RegularＸ_W()'!B$3+1,FALSE)),
'FG_243way_Regular Symbol'!M181)</f>
        <v/>
      </c>
      <c r="C182" s="184" t="str">
        <f>IF('FG_243way_Regular Symbol'!N181="",
IF($A182-'FG_243way_Regular Symbol'!E$16&gt;='FG_243way_RegularＸ_W()'!C$2-1,"",VLOOKUP($A182-'FG_243way_Regular Symbol'!E$16,'FG_243way_Regular Symbol'!$L$3:$Q$99,'FG_243way_RegularＸ_W()'!C$3+1,FALSE)),
'FG_243way_Regular Symbol'!N181)</f>
        <v/>
      </c>
      <c r="D182" s="184" t="str">
        <f>IF('FG_243way_Regular Symbol'!O181="",
IF($A182-'FG_243way_Regular Symbol'!F$16&gt;='FG_243way_RegularＸ_W()'!D$2-1,"",VLOOKUP($A182-'FG_243way_Regular Symbol'!F$16,'FG_243way_Regular Symbol'!$L$3:$Q$99,'FG_243way_RegularＸ_W()'!D$3+1,FALSE)),
'FG_243way_Regular Symbol'!O181)</f>
        <v/>
      </c>
      <c r="E182" s="184" t="str">
        <f>IF('FG_243way_Regular Symbol'!P181="",
IF($A182-'FG_243way_Regular Symbol'!G$16&gt;='FG_243way_RegularＸ_W()'!E$2-1,"",VLOOKUP($A182-'FG_243way_Regular Symbol'!G$16,'FG_243way_Regular Symbol'!$L$3:$Q$99,'FG_243way_RegularＸ_W()'!E$3+1,FALSE)),
'FG_243way_Regular Symbol'!P181)</f>
        <v/>
      </c>
      <c r="F182" s="358" t="str">
        <f>IF('FG_243way_Regular Symbol'!Q181="",
IF($A182-'FG_243way_Regular Symbol'!H$16&gt;='FG_243way_RegularＸ_W()'!F$2-1,"",VLOOKUP($A182-'FG_243way_Regular Symbol'!H$16,'FG_243way_Regular Symbol'!$L$3:$Q$99,'FG_243way_RegularＸ_W()'!F$3+1,FALSE)),
'FG_243way_Regular Symbol'!Q181)</f>
        <v/>
      </c>
      <c r="O182" s="342" t="str">
        <f>IF($A182&gt;='FG_243way_Regular Symbol'!D$16,"",IF(B182=0,"",IF(OR(B182=$O$1,B182=$P$1,B183=$O$1,B183=$P$1,B184=$O$1,B184=$P$1),0,1)))</f>
        <v/>
      </c>
      <c r="P182" s="2" t="str">
        <f>IF($A182&gt;='FG_243way_Regular Symbol'!E$16,"",IF(C182=0,"",IF(OR(C182=$O$1,C182=$P$1,C183=$O$1,C183=$P$1,C184=$O$1,C184=$P$1),0,1)))</f>
        <v/>
      </c>
      <c r="Q182" s="2" t="str">
        <f>IF($A182&gt;='FG_243way_Regular Symbol'!F$16,"",IF(D182=0,"",IF(OR(D182=$O$1,D182=$P$1,D183=$O$1,D183=$P$1,D184=$O$1,D184=$P$1),0,1)))</f>
        <v/>
      </c>
      <c r="R182" s="2" t="str">
        <f>IF($A182&gt;='FG_243way_Regular Symbol'!G$16,"",IF(E182=0,"",IF(OR(E182=$O$1,E182=$P$1,E183=$O$1,E183=$P$1,E184=$O$1,E184=$P$1),0,1)))</f>
        <v/>
      </c>
      <c r="S182" s="128" t="str">
        <f>IF($A182&gt;='FG_243way_Regular Symbol'!H$16,"",IF(F182=0,"",IF(OR(F182=$O$1,F182=$P$1,F183=$O$1,F183=$P$1,F184=$O$1,F184=$P$1),0,1)))</f>
        <v/>
      </c>
      <c r="U182" s="342" t="str">
        <f>IF($A182&gt;='FG_243way_Regular Symbol'!D$16,"",IF(B182=0,"",IF(OR(B182=$U$1,B182=$V$1,B183=$U$1,B183=$V$1,B184=$U$1,B184=$V$1),0,1)))</f>
        <v/>
      </c>
      <c r="V182" s="2" t="str">
        <f>IF($A182&gt;='FG_243way_Regular Symbol'!E$16,"",IF(C182=0,"",IF(OR(C182=$U$1,C182=$V$1,C183=$U$1,C183=$V$1,C184=$U$1,C184=$V$1),0,1)))</f>
        <v/>
      </c>
      <c r="W182" s="2" t="str">
        <f>IF($A182&gt;='FG_243way_Regular Symbol'!F$16,"",IF(D182=0,"",IF(OR(D182=$U$1,D182=$V$1,D183=$U$1,D183=$V$1,D184=$U$1,D184=$V$1),0,1)))</f>
        <v/>
      </c>
      <c r="X182" s="2" t="str">
        <f>IF($A182&gt;='FG_243way_Regular Symbol'!G$16,"",IF(E182=0,"",IF(OR(E182=$U$1,E182=$V$1,E183=$U$1,E183=$V$1,E184=$U$1,E184=$V$1),0,1)))</f>
        <v/>
      </c>
      <c r="Y182" s="128" t="str">
        <f>IF($A182&gt;='FG_243way_Regular Symbol'!H$16,"",IF(F182=0,"",IF(OR(F182=$U$1,F182=$V$1,F183=$U$1,F183=$V$1,F184=$U$1,F184=$V$1),0,1)))</f>
        <v/>
      </c>
      <c r="AA182" s="342" t="str">
        <f>IF($A182&gt;='FG_243way_Regular Symbol'!D$16,"",IF(B182=0,"",IF(OR(B182=$AA$1,B182=$AB$1,B183=$AA$1,B183=$AB$1,B184=$AA$1,,B184=$AB$1),0,1)))</f>
        <v/>
      </c>
      <c r="AB182" s="2" t="str">
        <f>IF($A182&gt;='FG_243way_Regular Symbol'!E$16,"",IF(C182=0,"",IF(OR(C182=$AA$1,C182=$AB$1,C183=$AA$1,C183=$AB$1,C184=$AA$1,,C184=$AB$1),0,1)))</f>
        <v/>
      </c>
      <c r="AC182" s="2" t="str">
        <f>IF($A182&gt;='FG_243way_Regular Symbol'!F$16,"",IF(D182=0,"",IF(OR(D182=$AA$1,D182=$AB$1,D183=$AA$1,D183=$AB$1,D184=$AA$1,,D184=$AB$1),0,1)))</f>
        <v/>
      </c>
      <c r="AD182" s="2" t="str">
        <f>IF($A182&gt;='FG_243way_Regular Symbol'!G$16,"",IF(E182=0,"",IF(OR(E182=$AA$1,E182=$AB$1,E183=$AA$1,E183=$AB$1,E184=$AA$1,,E184=$AB$1),0,1)))</f>
        <v/>
      </c>
      <c r="AE182" s="128" t="str">
        <f>IF($A182&gt;='FG_243way_Regular Symbol'!H$16,"",IF(F182=0,"",IF(OR(F182=$AA$1,F182=$AB$1,F183=$AA$1,F183=$AB$1,F184=$AA$1,,F184=$AB$1),0,1)))</f>
        <v/>
      </c>
      <c r="AG182" s="342" t="str">
        <f>IF($A182&gt;='FG_243way_Regular Symbol'!D$16,"",IF(B182=0,"",IF(OR(B182=$AG$1,B182=$AH$1,B183=$AG$1,B183=$AH$1,B184=$AG$1,B184=$AH$1),0,1)))</f>
        <v/>
      </c>
      <c r="AH182" s="2" t="str">
        <f>IF($A182&gt;='FG_243way_Regular Symbol'!E$16,"",IF(C182=0,"",IF(OR(C182=$AG$1,C182=$AH$1,C183=$AG$1,C183=$AH$1,C184=$AG$1,C184=$AH$1),0,1)))</f>
        <v/>
      </c>
      <c r="AI182" s="2" t="str">
        <f>IF($A182&gt;='FG_243way_Regular Symbol'!F$16,"",IF(D182=0,"",IF(OR(D182=$AG$1,D182=$AH$1,D183=$AG$1,D183=$AH$1,D184=$AG$1,D184=$AH$1),0,1)))</f>
        <v/>
      </c>
      <c r="AJ182" s="2" t="str">
        <f>IF($A182&gt;='FG_243way_Regular Symbol'!G$16,"",IF(E182=0,"",IF(OR(E182=$AG$1,E182=$AH$1,E183=$AG$1,E183=$AH$1,E184=$AG$1,E184=$AH$1),0,1)))</f>
        <v/>
      </c>
      <c r="AK182" s="128" t="str">
        <f>IF($A182&gt;='FG_243way_Regular Symbol'!H$16,"",IF(F182=0,"",IF(OR(F182=$AG$1,F182=$AH$1,F183=$AG$1,F183=$AH$1,F184=$AG$1,F184=$AH$1),0,1)))</f>
        <v/>
      </c>
      <c r="AM182" s="342" t="str">
        <f>IF($A182&gt;='FG_243way_Regular Symbol'!D$16,"",IF(B182=0,"",IF(OR(B182=$AM$1,B182=$AN$1,B183=$AM$1,B183=$AN$1,B184=$AM$1,B184=$AN$1),0,1)))</f>
        <v/>
      </c>
      <c r="AN182" s="2" t="str">
        <f>IF($A182&gt;='FG_243way_Regular Symbol'!E$16,"",IF(C182=0,"",IF(OR(C182=$AM$1,C182=$AN$1,C183=$AM$1,C183=$AN$1,C184=$AM$1,C184=$AN$1),0,1)))</f>
        <v/>
      </c>
      <c r="AO182" s="2" t="str">
        <f>IF($A182&gt;='FG_243way_Regular Symbol'!F$16,"",IF(D182=0,"",IF(OR(D182=$AM$1,D182=$AN$1,D183=$AM$1,D183=$AN$1,D184=$AM$1,D184=$AN$1),0,1)))</f>
        <v/>
      </c>
      <c r="AP182" s="2" t="str">
        <f>IF($A182&gt;='FG_243way_Regular Symbol'!G$16,"",IF(E182=0,"",IF(OR(E182=$AM$1,E182=$AN$1,E183=$AM$1,E183=$AN$1,E184=$AM$1,E184=$AN$1),0,1)))</f>
        <v/>
      </c>
      <c r="AQ182" s="128" t="str">
        <f>IF($A182&gt;='FG_243way_Regular Symbol'!H$16,"",IF(F182=0,"",IF(OR(F182=$AM$1,F182=$AN$1,F183=$AM$1,F183=$AN$1,F184=$AM$1,F184=$AN$1),0,1)))</f>
        <v/>
      </c>
      <c r="AS182" s="342" t="str">
        <f>IF($A182&gt;='FG_243way_Regular Symbol'!D$16,"",IF(B182=0,"",IF(OR(B182=$AM$1,B182=$AT$1,B183=$AM$1,B183=$AT$1,B184=$AM$1,B184=$AT$1),0,1)))</f>
        <v/>
      </c>
      <c r="AT182" s="2" t="str">
        <f>IF($A182&gt;='FG_243way_Regular Symbol'!E$16,"",IF(C182=0,"",IF(OR(C182=$AM$1,C182=$AT$1,C183=$AM$1,C183=$AT$1,C184=$AM$1,C184=$AT$1),0,1)))</f>
        <v/>
      </c>
      <c r="AU182" s="2" t="str">
        <f>IF($A182&gt;='FG_243way_Regular Symbol'!F$16,"",IF(D182=0,"",IF(OR(D182=$AM$1,D182=$AT$1,D183=$AM$1,D183=$AT$1,D184=$AM$1,D184=$AT$1),0,1)))</f>
        <v/>
      </c>
      <c r="AV182" s="2" t="str">
        <f>IF($A182&gt;='FG_243way_Regular Symbol'!G$16,"",IF(E182=0,"",IF(OR(E182=$AM$1,E182=$AT$1,E183=$AM$1,E183=$AT$1,E184=$AM$1,E184=$AT$1),0,1)))</f>
        <v/>
      </c>
      <c r="AW182" s="128" t="str">
        <f>IF($A182&gt;='FG_243way_Regular Symbol'!H$16,"",IF(F182=0,"",IF(OR(F182=$AM$1,F182=$AT$1,F183=$AM$1,F183=$AT$1,F184=$AM$1,F184=$AT$1),0,1)))</f>
        <v/>
      </c>
      <c r="AY182" s="342" t="str">
        <f>IF($A182&gt;='FG_243way_Regular Symbol'!D$16,"",IF(B182=0,"",IF(OR(B182=$AM$1,B182=$AZ$1,B183=$AM$1,B183=$AZ$1,B184=$AM$1,B184=$AZ$1),0,1)))</f>
        <v/>
      </c>
      <c r="AZ182" s="2" t="str">
        <f>IF($A182&gt;='FG_243way_Regular Symbol'!E$16,"",IF(C182=0,"",IF(OR(C182=$AM$1,C182=$AZ$1,C183=$AM$1,C183=$AZ$1,C184=$AM$1,C184=$AZ$1),0,1)))</f>
        <v/>
      </c>
      <c r="BA182" s="2" t="str">
        <f>IF($A182&gt;='FG_243way_Regular Symbol'!F$16,"",IF(D182=0,"",IF(OR(D182=$AM$1,D182=$AZ$1,D183=$AM$1,D183=$AZ$1,D184=$AM$1,D184=$AZ$1),0,1)))</f>
        <v/>
      </c>
      <c r="BB182" s="2" t="str">
        <f>IF($A182&gt;='FG_243way_Regular Symbol'!G$16,"",IF(E182=0,"",IF(OR(E182=$AM$1,E182=$AZ$1,E183=$AM$1,E183=$AZ$1,E184=$AM$1,E184=$AZ$1),0,1)))</f>
        <v/>
      </c>
      <c r="BC182" s="128" t="str">
        <f>IF($A182&gt;='FG_243way_Regular Symbol'!H$16,"",IF(F182=0,"",IF(OR(F182=$AM$1,F182=$AZ$1,F183=$AM$1,F183=$AZ$1,F184=$AM$1,F184=$AZ$1),0,1)))</f>
        <v/>
      </c>
      <c r="BE182" s="342"/>
      <c r="BF182" s="2"/>
      <c r="BG182" s="2" t="str">
        <f>IF($A182&gt;='FG_243way_Regular Symbol'!F$16,"",IF(D182=0,"",COUNTIF(D182:D184,$BF$1)))</f>
        <v/>
      </c>
      <c r="BH182" s="2" t="str">
        <f>IF($A182&gt;='FG_243way_Regular Symbol'!G$16,"",IF(E182=0,"",COUNTIF(E182:E184,$BF$1)))</f>
        <v/>
      </c>
      <c r="BI182" s="2" t="str">
        <f>IF($A182&gt;='FG_243way_Regular Symbol'!H$16,"",IF(F182=0,"",COUNTIF(F182:F184,$BF$1)))</f>
        <v/>
      </c>
      <c r="BK182" s="342"/>
      <c r="BL182" s="2"/>
      <c r="BM182" s="2" t="str">
        <f>IF($A182&gt;='FG_243way_Regular Symbol'!F$16,"",IF(D182=0,"",IF(OR(D182=$AM$1,D182=$BL$1,D183=$AM$1,D183=$BL$1,D184=$AM$1,D184=$BL$1),0,1)))</f>
        <v/>
      </c>
      <c r="BN182" s="2" t="str">
        <f>IF($A182&gt;='FG_243way_Regular Symbol'!G$16,"",IF(E182=0,"",IF(OR(E182=$AM$1,E182=$BL$1,E183=$AM$1,E183=$BL$1,E184=$AM$1,E184=$BL$1),0,1)))</f>
        <v/>
      </c>
      <c r="BO182" s="128" t="str">
        <f>IF($A182&gt;='FG_243way_Regular Symbol'!H$16,"",IF(F182=0,"",IF(OR(F182=$AM$1,F182=$BL$1,F183=$AM$1,F183=$BL$1,F184=$AM$1,F184=$BL$1),0,1)))</f>
        <v/>
      </c>
      <c r="BQ182" s="2" t="str">
        <f>IF($A182&gt;='FG_243way_Regular Symbol'!D$16,"",IF(B182=0,"",IF(OR(B182=$BQ$1,B182=$BR$1,B183=$BQ$1,B183=$BR$1,B184=$BQ$1,B184=$BR$1),0,1)))</f>
        <v/>
      </c>
      <c r="BR182" s="2" t="str">
        <f>IF($A182&gt;='FG_243way_Regular Symbol'!E$16,"",IF(C182=0,"",IF(OR(C182=$BQ$1,C182=$BR$1,C183=$BQ$1,C183=$BR$1,C184=$BQ$1,C184=$BR$1),0,1)))</f>
        <v/>
      </c>
      <c r="BS182" s="2" t="str">
        <f>IF($A182&gt;='FG_243way_Regular Symbol'!F$16,"",IF(D182=0,"",IF(OR(D182=$BQ$1,D182=$BR$1,D183=$BQ$1,D183=$BR$1,D184=$BQ$1,D184=$BR$1),0,1)))</f>
        <v/>
      </c>
      <c r="BT182" s="2" t="str">
        <f>IF($A182&gt;='FG_243way_Regular Symbol'!G$16,"",IF(E182=0,"",IF(OR(E182=$BQ$1,E182=$BR$1,E183=$BQ$1,E183=$BR$1,E184=$BQ$1,E184=$BR$1),0,1)))</f>
        <v/>
      </c>
      <c r="BU182" s="2" t="str">
        <f>IF($A182&gt;='FG_243way_Regular Symbol'!H$16,"",IF(F182=0,"",IF(OR(F182=$BQ$1,F182=$BR$1,F183=$BQ$1,F183=$BR$1,F184=$BQ$1,F184=$BR$1),0,1)))</f>
        <v/>
      </c>
      <c r="BW182" s="2" t="str">
        <f>IF($A182&gt;='FG_243way_Regular Symbol'!D$16,"",IF(B182=0,"",IF(OR(B182=$BW$1,B183=$BW$1,B184=$BW$1,B182=$BX$1,B183=$BX$1,B184=$BX$1),0,1)))</f>
        <v/>
      </c>
      <c r="BX182" s="2" t="str">
        <f>IF($A182&gt;='FG_243way_Regular Symbol'!E$16,"",IF(C182=0,"",IF(OR(C182=$BW$1,C183=$BW$1,C184=$BW$1,C182=$BX$1,C183=$BX$1,C184=$BX$1),0,1)))</f>
        <v/>
      </c>
      <c r="BY182" s="2" t="str">
        <f>IF($A182&gt;='FG_243way_Regular Symbol'!F$16,"",IF(D182=0,"",IF(OR(D182=$BW$1,D183=$BW$1,D184=$BW$1,D182=$BX$1,D183=$BX$1,D184=$BX$1),0,1)))</f>
        <v/>
      </c>
      <c r="BZ182" s="2" t="str">
        <f>IF($A182&gt;='FG_243way_Regular Symbol'!G$16,"",IF(E182=0,"",IF(OR(E182=$BW$1,E183=$BW$1,E184=$BW$1,E182=$BX$1,E183=$BX$1,E184=$BX$1),0,1)))</f>
        <v/>
      </c>
      <c r="CA182" s="2" t="str">
        <f>IF($A182&gt;='FG_243way_Regular Symbol'!H$16,"",IF(F182=0,"",IF(OR(F182=$BW$1,F183=$BW$1,F184=$BW$1,F182=$BX$1,F183=$BX$1,F184=$BX$1),0,1)))</f>
        <v/>
      </c>
      <c r="CC182" s="2" t="str">
        <f>IF($A182&gt;='FG_243way_Regular Symbol'!D$16,"",IF(B182=0,"",IF(OR(B182=$BW$1,B183=$BW$1,B184=$BW$1,B182=$CD$1,B183=$CD$1,B184=$CD$1),0,1)))</f>
        <v/>
      </c>
      <c r="CD182" s="2" t="str">
        <f>IF($A182&gt;='FG_243way_Regular Symbol'!E$16,"",IF(C182=0,"",IF(OR(C182=$BW$1,C183=$BW$1,C184=$BW$1,C182=$CD$1,C183=$CD$1,C184=$CD$1),0,1)))</f>
        <v/>
      </c>
      <c r="CE182" s="2" t="str">
        <f>IF($A182&gt;='FG_243way_Regular Symbol'!F$16,"",IF(D182=0,"",IF(OR(D182=$BW$1,D183=$BW$1,D184=$BW$1,D182=$CD$1,D183=$CD$1,D184=$CD$1),0,1)))</f>
        <v/>
      </c>
      <c r="CF182" s="2" t="str">
        <f>IF($A182&gt;='FG_243way_Regular Symbol'!G$16,"",IF(E182=0,"",IF(OR(E182=$BW$1,E183=$BW$1,E184=$BW$1,E182=$CD$1,E183=$CD$1,E184=$CD$1),0,1)))</f>
        <v/>
      </c>
      <c r="CG182" s="2" t="str">
        <f>IF($A182&gt;='FG_243way_Regular Symbol'!H$16,"",IF(F182=0,"",IF(OR(F182=$BW$1,F183=$BW$1,F184=$BW$1,F182=$CD$1,F183=$CD$1,F184=$CD$1),0,1)))</f>
        <v/>
      </c>
      <c r="CI182" s="2" t="str">
        <f>IF($A182&gt;='FG_243way_Regular Symbol'!D$16,"",IF(B182=0,"",IF(OR(B182=$BW$1,B183=$BW$1,B184=$BW$1,B182=$CJ$1,B183=$CJ$1,B184=$CJ$1),0,1)))</f>
        <v/>
      </c>
      <c r="CJ182" s="2" t="str">
        <f>IF($A182&gt;='FG_243way_Regular Symbol'!E$16,"",IF(C182=0,"",IF(OR(C182=$BW$1,C183=$BW$1,C184=$BW$1,C182=$CJ$1,C183=$CJ$1,C184=$CJ$1),0,1)))</f>
        <v/>
      </c>
      <c r="CK182" s="2" t="str">
        <f>IF($A182&gt;='FG_243way_Regular Symbol'!F$16,"",IF(D182=0,"",IF(OR(D182=$BW$1,D183=$BW$1,D184=$BW$1,D182=$CJ$1,D183=$CJ$1,D184=$CJ$1),0,1)))</f>
        <v/>
      </c>
      <c r="CL182" s="2" t="str">
        <f>IF($A182&gt;='FG_243way_Regular Symbol'!G$16,"",IF(E182=0,"",IF(OR(E182=$BW$1,E183=$BW$1,E184=$BW$1,E182=$CJ$1,E183=$CJ$1,E184=$CJ$1),0,1)))</f>
        <v/>
      </c>
      <c r="CM182" s="2" t="str">
        <f>IF($A182&gt;='FG_243way_Regular Symbol'!H$16,"",IF(F182=0,"",IF(OR(F182=$BW$1,F183=$BW$1,F184=$BW$1,F182=$CJ$1,F183=$CJ$1,F184=$CJ$1),0,1)))</f>
        <v/>
      </c>
      <c r="CO182" s="2" t="str">
        <f>IF($A182&gt;='FG_243way_Regular Symbol'!D$16,"",IF(B182=0,"",IF(OR(B182=$BW$1,B183=$BW$1,B184=$BW$1,B182=$CP$1,B183=$CP$1,B184=$CP$1),0,1)))</f>
        <v/>
      </c>
      <c r="CP182" s="2" t="str">
        <f>IF($A182&gt;='FG_243way_Regular Symbol'!E$16,"",IF(C182=0,"",IF(OR(C182=$BW$1,C183=$BW$1,C184=$BW$1,C182=$CP$1,C183=$CP$1,C184=$CP$1),0,1)))</f>
        <v/>
      </c>
      <c r="CQ182" s="2" t="str">
        <f>IF($A182&gt;='FG_243way_Regular Symbol'!F$16,"",IF(D182=0,"",IF(OR(D182=$BW$1,D183=$BW$1,D184=$BW$1,D182=$CP$1,D183=$CP$1,D184=$CP$1),0,1)))</f>
        <v/>
      </c>
      <c r="CR182" s="2" t="str">
        <f>IF($A182&gt;='FG_243way_Regular Symbol'!G$16,"",IF(E182=0,"",IF(OR(E182=$BW$1,E183=$BW$1,E184=$BW$1,E182=$CP$1,E183=$CP$1,E184=$CP$1),0,1)))</f>
        <v/>
      </c>
      <c r="CS182" s="2" t="str">
        <f>IF($A182&gt;='FG_243way_Regular Symbol'!H$16,"",IF(F182=0,"",IF(OR(F182=$BW$1,F183=$BW$1,F184=$BW$1,F182=$CP$1,F183=$CP$1,F184=$CP$1),0,1)))</f>
        <v/>
      </c>
      <c r="CU182" s="2" t="str">
        <f>IF($A182&gt;='FG_243way_Regular Symbol'!D$16,"",IF(B182=0,"",IF(OR(B182=$BW$1,B183=$BW$1,B184=$BW$1,B182=$CV$1,B183=$CV$1,B184=$CV$1),0,1)))</f>
        <v/>
      </c>
      <c r="CV182" s="2" t="str">
        <f>IF($A182&gt;='FG_243way_Regular Symbol'!E$16,"",IF(C182=0,"",IF(OR(C182=$BW$1,C183=$BW$1,C184=$BW$1,C182=$CV$1,C183=$CV$1,C184=$CV$1),0,1)))</f>
        <v/>
      </c>
      <c r="CW182" s="2" t="str">
        <f>IF($A182&gt;='FG_243way_Regular Symbol'!F$16,"",IF(D182=0,"",IF(OR(D182=$BW$1,D183=$BW$1,D184=$BW$1,D182=$CV$1,D183=$CV$1,D184=$CV$1),0,1)))</f>
        <v/>
      </c>
      <c r="CX182" s="2" t="str">
        <f>IF($A182&gt;='FG_243way_Regular Symbol'!G$16,"",IF(E182=0,"",IF(OR(E182=$BW$1,E183=$BW$1,E184=$BW$1,E182=$CV$1,E183=$CV$1,E184=$CV$1),0,1)))</f>
        <v/>
      </c>
      <c r="CY182" s="2" t="str">
        <f>IF($A182&gt;='FG_243way_Regular Symbol'!H$16,"",IF(F182=0,"",IF(OR(F182=$BW$1,F183=$BW$1,F184=$BW$1,F182=$CV$1,F183=$CV$1,F184=$CV$1),0,1)))</f>
        <v/>
      </c>
    </row>
    <row r="183" spans="1:103">
      <c r="A183" s="341">
        <f>IF('FG_243way_Regular Symbol'!L182="","",'FG_243way_Regular Symbol'!L182)</f>
        <v>179</v>
      </c>
      <c r="B183" s="184" t="str">
        <f>IF('FG_243way_Regular Symbol'!M182="",
IF($A183-'FG_243way_Regular Symbol'!D$16&gt;='FG_243way_RegularＸ_W()'!B$2-1,"",VLOOKUP($A183-'FG_243way_Regular Symbol'!D$16,'FG_243way_Regular Symbol'!$L$3:$Q$99,'FG_243way_RegularＸ_W()'!B$3+1,FALSE)),
'FG_243way_Regular Symbol'!M182)</f>
        <v/>
      </c>
      <c r="C183" s="184" t="str">
        <f>IF('FG_243way_Regular Symbol'!N182="",
IF($A183-'FG_243way_Regular Symbol'!E$16&gt;='FG_243way_RegularＸ_W()'!C$2-1,"",VLOOKUP($A183-'FG_243way_Regular Symbol'!E$16,'FG_243way_Regular Symbol'!$L$3:$Q$99,'FG_243way_RegularＸ_W()'!C$3+1,FALSE)),
'FG_243way_Regular Symbol'!N182)</f>
        <v/>
      </c>
      <c r="D183" s="184" t="str">
        <f>IF('FG_243way_Regular Symbol'!O182="",
IF($A183-'FG_243way_Regular Symbol'!F$16&gt;='FG_243way_RegularＸ_W()'!D$2-1,"",VLOOKUP($A183-'FG_243way_Regular Symbol'!F$16,'FG_243way_Regular Symbol'!$L$3:$Q$99,'FG_243way_RegularＸ_W()'!D$3+1,FALSE)),
'FG_243way_Regular Symbol'!O182)</f>
        <v/>
      </c>
      <c r="E183" s="184" t="str">
        <f>IF('FG_243way_Regular Symbol'!P182="",
IF($A183-'FG_243way_Regular Symbol'!G$16&gt;='FG_243way_RegularＸ_W()'!E$2-1,"",VLOOKUP($A183-'FG_243way_Regular Symbol'!G$16,'FG_243way_Regular Symbol'!$L$3:$Q$99,'FG_243way_RegularＸ_W()'!E$3+1,FALSE)),
'FG_243way_Regular Symbol'!P182)</f>
        <v/>
      </c>
      <c r="F183" s="358" t="str">
        <f>IF('FG_243way_Regular Symbol'!Q182="",
IF($A183-'FG_243way_Regular Symbol'!H$16&gt;='FG_243way_RegularＸ_W()'!F$2-1,"",VLOOKUP($A183-'FG_243way_Regular Symbol'!H$16,'FG_243way_Regular Symbol'!$L$3:$Q$99,'FG_243way_RegularＸ_W()'!F$3+1,FALSE)),
'FG_243way_Regular Symbol'!Q182)</f>
        <v/>
      </c>
      <c r="O183" s="342" t="str">
        <f>IF($A183&gt;='FG_243way_Regular Symbol'!D$16,"",IF(B183=0,"",IF(OR(B183=$O$1,B183=$P$1,B184=$O$1,B184=$P$1,B185=$O$1,B185=$P$1),0,1)))</f>
        <v/>
      </c>
      <c r="P183" s="2" t="str">
        <f>IF($A183&gt;='FG_243way_Regular Symbol'!E$16,"",IF(C183=0,"",IF(OR(C183=$O$1,C183=$P$1,C184=$O$1,C184=$P$1,C185=$O$1,C185=$P$1),0,1)))</f>
        <v/>
      </c>
      <c r="Q183" s="2" t="str">
        <f>IF($A183&gt;='FG_243way_Regular Symbol'!F$16,"",IF(D183=0,"",IF(OR(D183=$O$1,D183=$P$1,D184=$O$1,D184=$P$1,D185=$O$1,D185=$P$1),0,1)))</f>
        <v/>
      </c>
      <c r="R183" s="2" t="str">
        <f>IF($A183&gt;='FG_243way_Regular Symbol'!G$16,"",IF(E183=0,"",IF(OR(E183=$O$1,E183=$P$1,E184=$O$1,E184=$P$1,E185=$O$1,E185=$P$1),0,1)))</f>
        <v/>
      </c>
      <c r="S183" s="128" t="str">
        <f>IF($A183&gt;='FG_243way_Regular Symbol'!H$16,"",IF(F183=0,"",IF(OR(F183=$O$1,F183=$P$1,F184=$O$1,F184=$P$1,F185=$O$1,F185=$P$1),0,1)))</f>
        <v/>
      </c>
      <c r="U183" s="342" t="str">
        <f>IF($A183&gt;='FG_243way_Regular Symbol'!D$16,"",IF(B183=0,"",IF(OR(B183=$U$1,B183=$V$1,B184=$U$1,B184=$V$1,B185=$U$1,B185=$V$1),0,1)))</f>
        <v/>
      </c>
      <c r="V183" s="2" t="str">
        <f>IF($A183&gt;='FG_243way_Regular Symbol'!E$16,"",IF(C183=0,"",IF(OR(C183=$U$1,C183=$V$1,C184=$U$1,C184=$V$1,C185=$U$1,C185=$V$1),0,1)))</f>
        <v/>
      </c>
      <c r="W183" s="2" t="str">
        <f>IF($A183&gt;='FG_243way_Regular Symbol'!F$16,"",IF(D183=0,"",IF(OR(D183=$U$1,D183=$V$1,D184=$U$1,D184=$V$1,D185=$U$1,D185=$V$1),0,1)))</f>
        <v/>
      </c>
      <c r="X183" s="2" t="str">
        <f>IF($A183&gt;='FG_243way_Regular Symbol'!G$16,"",IF(E183=0,"",IF(OR(E183=$U$1,E183=$V$1,E184=$U$1,E184=$V$1,E185=$U$1,E185=$V$1),0,1)))</f>
        <v/>
      </c>
      <c r="Y183" s="128" t="str">
        <f>IF($A183&gt;='FG_243way_Regular Symbol'!H$16,"",IF(F183=0,"",IF(OR(F183=$U$1,F183=$V$1,F184=$U$1,F184=$V$1,F185=$U$1,F185=$V$1),0,1)))</f>
        <v/>
      </c>
      <c r="AA183" s="342" t="str">
        <f>IF($A183&gt;='FG_243way_Regular Symbol'!D$16,"",IF(B183=0,"",IF(OR(B183=$AA$1,B183=$AB$1,B184=$AA$1,B184=$AB$1,B185=$AA$1,,B185=$AB$1),0,1)))</f>
        <v/>
      </c>
      <c r="AB183" s="2" t="str">
        <f>IF($A183&gt;='FG_243way_Regular Symbol'!E$16,"",IF(C183=0,"",IF(OR(C183=$AA$1,C183=$AB$1,C184=$AA$1,C184=$AB$1,C185=$AA$1,,C185=$AB$1),0,1)))</f>
        <v/>
      </c>
      <c r="AC183" s="2" t="str">
        <f>IF($A183&gt;='FG_243way_Regular Symbol'!F$16,"",IF(D183=0,"",IF(OR(D183=$AA$1,D183=$AB$1,D184=$AA$1,D184=$AB$1,D185=$AA$1,,D185=$AB$1),0,1)))</f>
        <v/>
      </c>
      <c r="AD183" s="2" t="str">
        <f>IF($A183&gt;='FG_243way_Regular Symbol'!G$16,"",IF(E183=0,"",IF(OR(E183=$AA$1,E183=$AB$1,E184=$AA$1,E184=$AB$1,E185=$AA$1,,E185=$AB$1),0,1)))</f>
        <v/>
      </c>
      <c r="AE183" s="128" t="str">
        <f>IF($A183&gt;='FG_243way_Regular Symbol'!H$16,"",IF(F183=0,"",IF(OR(F183=$AA$1,F183=$AB$1,F184=$AA$1,F184=$AB$1,F185=$AA$1,,F185=$AB$1),0,1)))</f>
        <v/>
      </c>
      <c r="AG183" s="342" t="str">
        <f>IF($A183&gt;='FG_243way_Regular Symbol'!D$16,"",IF(B183=0,"",IF(OR(B183=$AG$1,B183=$AH$1,B184=$AG$1,B184=$AH$1,B185=$AG$1,B185=$AH$1),0,1)))</f>
        <v/>
      </c>
      <c r="AH183" s="2" t="str">
        <f>IF($A183&gt;='FG_243way_Regular Symbol'!E$16,"",IF(C183=0,"",IF(OR(C183=$AG$1,C183=$AH$1,C184=$AG$1,C184=$AH$1,C185=$AG$1,C185=$AH$1),0,1)))</f>
        <v/>
      </c>
      <c r="AI183" s="2" t="str">
        <f>IF($A183&gt;='FG_243way_Regular Symbol'!F$16,"",IF(D183=0,"",IF(OR(D183=$AG$1,D183=$AH$1,D184=$AG$1,D184=$AH$1,D185=$AG$1,D185=$AH$1),0,1)))</f>
        <v/>
      </c>
      <c r="AJ183" s="2" t="str">
        <f>IF($A183&gt;='FG_243way_Regular Symbol'!G$16,"",IF(E183=0,"",IF(OR(E183=$AG$1,E183=$AH$1,E184=$AG$1,E184=$AH$1,E185=$AG$1,E185=$AH$1),0,1)))</f>
        <v/>
      </c>
      <c r="AK183" s="128" t="str">
        <f>IF($A183&gt;='FG_243way_Regular Symbol'!H$16,"",IF(F183=0,"",IF(OR(F183=$AG$1,F183=$AH$1,F184=$AG$1,F184=$AH$1,F185=$AG$1,F185=$AH$1),0,1)))</f>
        <v/>
      </c>
      <c r="AM183" s="342" t="str">
        <f>IF($A183&gt;='FG_243way_Regular Symbol'!D$16,"",IF(B183=0,"",IF(OR(B183=$AM$1,B183=$AN$1,B184=$AM$1,B184=$AN$1,B185=$AM$1,B185=$AN$1),0,1)))</f>
        <v/>
      </c>
      <c r="AN183" s="2" t="str">
        <f>IF($A183&gt;='FG_243way_Regular Symbol'!E$16,"",IF(C183=0,"",IF(OR(C183=$AM$1,C183=$AN$1,C184=$AM$1,C184=$AN$1,C185=$AM$1,C185=$AN$1),0,1)))</f>
        <v/>
      </c>
      <c r="AO183" s="2" t="str">
        <f>IF($A183&gt;='FG_243way_Regular Symbol'!F$16,"",IF(D183=0,"",IF(OR(D183=$AM$1,D183=$AN$1,D184=$AM$1,D184=$AN$1,D185=$AM$1,D185=$AN$1),0,1)))</f>
        <v/>
      </c>
      <c r="AP183" s="2" t="str">
        <f>IF($A183&gt;='FG_243way_Regular Symbol'!G$16,"",IF(E183=0,"",IF(OR(E183=$AM$1,E183=$AN$1,E184=$AM$1,E184=$AN$1,E185=$AM$1,E185=$AN$1),0,1)))</f>
        <v/>
      </c>
      <c r="AQ183" s="128" t="str">
        <f>IF($A183&gt;='FG_243way_Regular Symbol'!H$16,"",IF(F183=0,"",IF(OR(F183=$AM$1,F183=$AN$1,F184=$AM$1,F184=$AN$1,F185=$AM$1,F185=$AN$1),0,1)))</f>
        <v/>
      </c>
      <c r="AS183" s="342" t="str">
        <f>IF($A183&gt;='FG_243way_Regular Symbol'!D$16,"",IF(B183=0,"",IF(OR(B183=$AM$1,B183=$AT$1,B184=$AM$1,B184=$AT$1,B185=$AM$1,B185=$AT$1),0,1)))</f>
        <v/>
      </c>
      <c r="AT183" s="2" t="str">
        <f>IF($A183&gt;='FG_243way_Regular Symbol'!E$16,"",IF(C183=0,"",IF(OR(C183=$AM$1,C183=$AT$1,C184=$AM$1,C184=$AT$1,C185=$AM$1,C185=$AT$1),0,1)))</f>
        <v/>
      </c>
      <c r="AU183" s="2" t="str">
        <f>IF($A183&gt;='FG_243way_Regular Symbol'!F$16,"",IF(D183=0,"",IF(OR(D183=$AM$1,D183=$AT$1,D184=$AM$1,D184=$AT$1,D185=$AM$1,D185=$AT$1),0,1)))</f>
        <v/>
      </c>
      <c r="AV183" s="2" t="str">
        <f>IF($A183&gt;='FG_243way_Regular Symbol'!G$16,"",IF(E183=0,"",IF(OR(E183=$AM$1,E183=$AT$1,E184=$AM$1,E184=$AT$1,E185=$AM$1,E185=$AT$1),0,1)))</f>
        <v/>
      </c>
      <c r="AW183" s="128" t="str">
        <f>IF($A183&gt;='FG_243way_Regular Symbol'!H$16,"",IF(F183=0,"",IF(OR(F183=$AM$1,F183=$AT$1,F184=$AM$1,F184=$AT$1,F185=$AM$1,F185=$AT$1),0,1)))</f>
        <v/>
      </c>
      <c r="AY183" s="342" t="str">
        <f>IF($A183&gt;='FG_243way_Regular Symbol'!D$16,"",IF(B183=0,"",IF(OR(B183=$AM$1,B183=$AZ$1,B184=$AM$1,B184=$AZ$1,B185=$AM$1,B185=$AZ$1),0,1)))</f>
        <v/>
      </c>
      <c r="AZ183" s="2" t="str">
        <f>IF($A183&gt;='FG_243way_Regular Symbol'!E$16,"",IF(C183=0,"",IF(OR(C183=$AM$1,C183=$AZ$1,C184=$AM$1,C184=$AZ$1,C185=$AM$1,C185=$AZ$1),0,1)))</f>
        <v/>
      </c>
      <c r="BA183" s="2" t="str">
        <f>IF($A183&gt;='FG_243way_Regular Symbol'!F$16,"",IF(D183=0,"",IF(OR(D183=$AM$1,D183=$AZ$1,D184=$AM$1,D184=$AZ$1,D185=$AM$1,D185=$AZ$1),0,1)))</f>
        <v/>
      </c>
      <c r="BB183" s="2" t="str">
        <f>IF($A183&gt;='FG_243way_Regular Symbol'!G$16,"",IF(E183=0,"",IF(OR(E183=$AM$1,E183=$AZ$1,E184=$AM$1,E184=$AZ$1,E185=$AM$1,E185=$AZ$1),0,1)))</f>
        <v/>
      </c>
      <c r="BC183" s="128" t="str">
        <f>IF($A183&gt;='FG_243way_Regular Symbol'!H$16,"",IF(F183=0,"",IF(OR(F183=$AM$1,F183=$AZ$1,F184=$AM$1,F184=$AZ$1,F185=$AM$1,F185=$AZ$1),0,1)))</f>
        <v/>
      </c>
      <c r="BE183" s="342"/>
      <c r="BF183" s="2"/>
      <c r="BG183" s="2" t="str">
        <f>IF($A183&gt;='FG_243way_Regular Symbol'!F$16,"",IF(D183=0,"",COUNTIF(D183:D185,$BF$1)))</f>
        <v/>
      </c>
      <c r="BH183" s="2" t="str">
        <f>IF($A183&gt;='FG_243way_Regular Symbol'!G$16,"",IF(E183=0,"",COUNTIF(E183:E185,$BF$1)))</f>
        <v/>
      </c>
      <c r="BI183" s="2" t="str">
        <f>IF($A183&gt;='FG_243way_Regular Symbol'!H$16,"",IF(F183=0,"",COUNTIF(F183:F185,$BF$1)))</f>
        <v/>
      </c>
      <c r="BK183" s="342"/>
      <c r="BL183" s="2"/>
      <c r="BM183" s="2" t="str">
        <f>IF($A183&gt;='FG_243way_Regular Symbol'!F$16,"",IF(D183=0,"",IF(OR(D183=$AM$1,D183=$BL$1,D184=$AM$1,D184=$BL$1,D185=$AM$1,D185=$BL$1),0,1)))</f>
        <v/>
      </c>
      <c r="BN183" s="2" t="str">
        <f>IF($A183&gt;='FG_243way_Regular Symbol'!G$16,"",IF(E183=0,"",IF(OR(E183=$AM$1,E183=$BL$1,E184=$AM$1,E184=$BL$1,E185=$AM$1,E185=$BL$1),0,1)))</f>
        <v/>
      </c>
      <c r="BO183" s="128" t="str">
        <f>IF($A183&gt;='FG_243way_Regular Symbol'!H$16,"",IF(F183=0,"",IF(OR(F183=$AM$1,F183=$BL$1,F184=$AM$1,F184=$BL$1,F185=$AM$1,F185=$BL$1),0,1)))</f>
        <v/>
      </c>
      <c r="BQ183" s="2" t="str">
        <f>IF($A183&gt;='FG_243way_Regular Symbol'!D$16,"",IF(B183=0,"",IF(OR(B183=$BQ$1,B183=$BR$1,B184=$BQ$1,B184=$BR$1,B185=$BQ$1,B185=$BR$1),0,1)))</f>
        <v/>
      </c>
      <c r="BR183" s="2" t="str">
        <f>IF($A183&gt;='FG_243way_Regular Symbol'!E$16,"",IF(C183=0,"",IF(OR(C183=$BQ$1,C183=$BR$1,C184=$BQ$1,C184=$BR$1,C185=$BQ$1,C185=$BR$1),0,1)))</f>
        <v/>
      </c>
      <c r="BS183" s="2" t="str">
        <f>IF($A183&gt;='FG_243way_Regular Symbol'!F$16,"",IF(D183=0,"",IF(OR(D183=$BQ$1,D183=$BR$1,D184=$BQ$1,D184=$BR$1,D185=$BQ$1,D185=$BR$1),0,1)))</f>
        <v/>
      </c>
      <c r="BT183" s="2" t="str">
        <f>IF($A183&gt;='FG_243way_Regular Symbol'!G$16,"",IF(E183=0,"",IF(OR(E183=$BQ$1,E183=$BR$1,E184=$BQ$1,E184=$BR$1,E185=$BQ$1,E185=$BR$1),0,1)))</f>
        <v/>
      </c>
      <c r="BU183" s="2" t="str">
        <f>IF($A183&gt;='FG_243way_Regular Symbol'!H$16,"",IF(F183=0,"",IF(OR(F183=$BQ$1,F183=$BR$1,F184=$BQ$1,F184=$BR$1,F185=$BQ$1,F185=$BR$1),0,1)))</f>
        <v/>
      </c>
      <c r="BW183" s="2" t="str">
        <f>IF($A183&gt;='FG_243way_Regular Symbol'!D$16,"",IF(B183=0,"",IF(OR(B183=$BW$1,B184=$BW$1,B185=$BW$1,B183=$BX$1,B184=$BX$1,B185=$BX$1),0,1)))</f>
        <v/>
      </c>
      <c r="BX183" s="2" t="str">
        <f>IF($A183&gt;='FG_243way_Regular Symbol'!E$16,"",IF(C183=0,"",IF(OR(C183=$BW$1,C184=$BW$1,C185=$BW$1,C183=$BX$1,C184=$BX$1,C185=$BX$1),0,1)))</f>
        <v/>
      </c>
      <c r="BY183" s="2" t="str">
        <f>IF($A183&gt;='FG_243way_Regular Symbol'!F$16,"",IF(D183=0,"",IF(OR(D183=$BW$1,D184=$BW$1,D185=$BW$1,D183=$BX$1,D184=$BX$1,D185=$BX$1),0,1)))</f>
        <v/>
      </c>
      <c r="BZ183" s="2" t="str">
        <f>IF($A183&gt;='FG_243way_Regular Symbol'!G$16,"",IF(E183=0,"",IF(OR(E183=$BW$1,E184=$BW$1,E185=$BW$1,E183=$BX$1,E184=$BX$1,E185=$BX$1),0,1)))</f>
        <v/>
      </c>
      <c r="CA183" s="2" t="str">
        <f>IF($A183&gt;='FG_243way_Regular Symbol'!H$16,"",IF(F183=0,"",IF(OR(F183=$BW$1,F184=$BW$1,F185=$BW$1,F183=$BX$1,F184=$BX$1,F185=$BX$1),0,1)))</f>
        <v/>
      </c>
      <c r="CC183" s="2" t="str">
        <f>IF($A183&gt;='FG_243way_Regular Symbol'!D$16,"",IF(B183=0,"",IF(OR(B183=$BW$1,B184=$BW$1,B185=$BW$1,B183=$CD$1,B184=$CD$1,B185=$CD$1),0,1)))</f>
        <v/>
      </c>
      <c r="CD183" s="2" t="str">
        <f>IF($A183&gt;='FG_243way_Regular Symbol'!E$16,"",IF(C183=0,"",IF(OR(C183=$BW$1,C184=$BW$1,C185=$BW$1,C183=$CD$1,C184=$CD$1,C185=$CD$1),0,1)))</f>
        <v/>
      </c>
      <c r="CE183" s="2" t="str">
        <f>IF($A183&gt;='FG_243way_Regular Symbol'!F$16,"",IF(D183=0,"",IF(OR(D183=$BW$1,D184=$BW$1,D185=$BW$1,D183=$CD$1,D184=$CD$1,D185=$CD$1),0,1)))</f>
        <v/>
      </c>
      <c r="CF183" s="2" t="str">
        <f>IF($A183&gt;='FG_243way_Regular Symbol'!G$16,"",IF(E183=0,"",IF(OR(E183=$BW$1,E184=$BW$1,E185=$BW$1,E183=$CD$1,E184=$CD$1,E185=$CD$1),0,1)))</f>
        <v/>
      </c>
      <c r="CG183" s="2" t="str">
        <f>IF($A183&gt;='FG_243way_Regular Symbol'!H$16,"",IF(F183=0,"",IF(OR(F183=$BW$1,F184=$BW$1,F185=$BW$1,F183=$CD$1,F184=$CD$1,F185=$CD$1),0,1)))</f>
        <v/>
      </c>
      <c r="CI183" s="2" t="str">
        <f>IF($A183&gt;='FG_243way_Regular Symbol'!D$16,"",IF(B183=0,"",IF(OR(B183=$BW$1,B184=$BW$1,B185=$BW$1,B183=$CJ$1,B184=$CJ$1,B185=$CJ$1),0,1)))</f>
        <v/>
      </c>
      <c r="CJ183" s="2" t="str">
        <f>IF($A183&gt;='FG_243way_Regular Symbol'!E$16,"",IF(C183=0,"",IF(OR(C183=$BW$1,C184=$BW$1,C185=$BW$1,C183=$CJ$1,C184=$CJ$1,C185=$CJ$1),0,1)))</f>
        <v/>
      </c>
      <c r="CK183" s="2" t="str">
        <f>IF($A183&gt;='FG_243way_Regular Symbol'!F$16,"",IF(D183=0,"",IF(OR(D183=$BW$1,D184=$BW$1,D185=$BW$1,D183=$CJ$1,D184=$CJ$1,D185=$CJ$1),0,1)))</f>
        <v/>
      </c>
      <c r="CL183" s="2" t="str">
        <f>IF($A183&gt;='FG_243way_Regular Symbol'!G$16,"",IF(E183=0,"",IF(OR(E183=$BW$1,E184=$BW$1,E185=$BW$1,E183=$CJ$1,E184=$CJ$1,E185=$CJ$1),0,1)))</f>
        <v/>
      </c>
      <c r="CM183" s="2" t="str">
        <f>IF($A183&gt;='FG_243way_Regular Symbol'!H$16,"",IF(F183=0,"",IF(OR(F183=$BW$1,F184=$BW$1,F185=$BW$1,F183=$CJ$1,F184=$CJ$1,F185=$CJ$1),0,1)))</f>
        <v/>
      </c>
      <c r="CO183" s="2" t="str">
        <f>IF($A183&gt;='FG_243way_Regular Symbol'!D$16,"",IF(B183=0,"",IF(OR(B183=$BW$1,B184=$BW$1,B185=$BW$1,B183=$CP$1,B184=$CP$1,B185=$CP$1),0,1)))</f>
        <v/>
      </c>
      <c r="CP183" s="2" t="str">
        <f>IF($A183&gt;='FG_243way_Regular Symbol'!E$16,"",IF(C183=0,"",IF(OR(C183=$BW$1,C184=$BW$1,C185=$BW$1,C183=$CP$1,C184=$CP$1,C185=$CP$1),0,1)))</f>
        <v/>
      </c>
      <c r="CQ183" s="2" t="str">
        <f>IF($A183&gt;='FG_243way_Regular Symbol'!F$16,"",IF(D183=0,"",IF(OR(D183=$BW$1,D184=$BW$1,D185=$BW$1,D183=$CP$1,D184=$CP$1,D185=$CP$1),0,1)))</f>
        <v/>
      </c>
      <c r="CR183" s="2" t="str">
        <f>IF($A183&gt;='FG_243way_Regular Symbol'!G$16,"",IF(E183=0,"",IF(OR(E183=$BW$1,E184=$BW$1,E185=$BW$1,E183=$CP$1,E184=$CP$1,E185=$CP$1),0,1)))</f>
        <v/>
      </c>
      <c r="CS183" s="2" t="str">
        <f>IF($A183&gt;='FG_243way_Regular Symbol'!H$16,"",IF(F183=0,"",IF(OR(F183=$BW$1,F184=$BW$1,F185=$BW$1,F183=$CP$1,F184=$CP$1,F185=$CP$1),0,1)))</f>
        <v/>
      </c>
      <c r="CU183" s="2" t="str">
        <f>IF($A183&gt;='FG_243way_Regular Symbol'!D$16,"",IF(B183=0,"",IF(OR(B183=$BW$1,B184=$BW$1,B185=$BW$1,B183=$CV$1,B184=$CV$1,B185=$CV$1),0,1)))</f>
        <v/>
      </c>
      <c r="CV183" s="2" t="str">
        <f>IF($A183&gt;='FG_243way_Regular Symbol'!E$16,"",IF(C183=0,"",IF(OR(C183=$BW$1,C184=$BW$1,C185=$BW$1,C183=$CV$1,C184=$CV$1,C185=$CV$1),0,1)))</f>
        <v/>
      </c>
      <c r="CW183" s="2" t="str">
        <f>IF($A183&gt;='FG_243way_Regular Symbol'!F$16,"",IF(D183=0,"",IF(OR(D183=$BW$1,D184=$BW$1,D185=$BW$1,D183=$CV$1,D184=$CV$1,D185=$CV$1),0,1)))</f>
        <v/>
      </c>
      <c r="CX183" s="2" t="str">
        <f>IF($A183&gt;='FG_243way_Regular Symbol'!G$16,"",IF(E183=0,"",IF(OR(E183=$BW$1,E184=$BW$1,E185=$BW$1,E183=$CV$1,E184=$CV$1,E185=$CV$1),0,1)))</f>
        <v/>
      </c>
      <c r="CY183" s="2" t="str">
        <f>IF($A183&gt;='FG_243way_Regular Symbol'!H$16,"",IF(F183=0,"",IF(OR(F183=$BW$1,F184=$BW$1,F185=$BW$1,F183=$CV$1,F184=$CV$1,F185=$CV$1),0,1)))</f>
        <v/>
      </c>
    </row>
    <row r="184" spans="1:103">
      <c r="A184" s="341">
        <f>IF('FG_243way_Regular Symbol'!L183="","",'FG_243way_Regular Symbol'!L183)</f>
        <v>180</v>
      </c>
      <c r="B184" s="184" t="str">
        <f>IF('FG_243way_Regular Symbol'!M183="",
IF($A184-'FG_243way_Regular Symbol'!D$16&gt;='FG_243way_RegularＸ_W()'!B$2-1,"",VLOOKUP($A184-'FG_243way_Regular Symbol'!D$16,'FG_243way_Regular Symbol'!$L$3:$Q$99,'FG_243way_RegularＸ_W()'!B$3+1,FALSE)),
'FG_243way_Regular Symbol'!M183)</f>
        <v/>
      </c>
      <c r="C184" s="184" t="str">
        <f>IF('FG_243way_Regular Symbol'!N183="",
IF($A184-'FG_243way_Regular Symbol'!E$16&gt;='FG_243way_RegularＸ_W()'!C$2-1,"",VLOOKUP($A184-'FG_243way_Regular Symbol'!E$16,'FG_243way_Regular Symbol'!$L$3:$Q$99,'FG_243way_RegularＸ_W()'!C$3+1,FALSE)),
'FG_243way_Regular Symbol'!N183)</f>
        <v/>
      </c>
      <c r="D184" s="184" t="str">
        <f>IF('FG_243way_Regular Symbol'!O183="",
IF($A184-'FG_243way_Regular Symbol'!F$16&gt;='FG_243way_RegularＸ_W()'!D$2-1,"",VLOOKUP($A184-'FG_243way_Regular Symbol'!F$16,'FG_243way_Regular Symbol'!$L$3:$Q$99,'FG_243way_RegularＸ_W()'!D$3+1,FALSE)),
'FG_243way_Regular Symbol'!O183)</f>
        <v/>
      </c>
      <c r="E184" s="184" t="str">
        <f>IF('FG_243way_Regular Symbol'!P183="",
IF($A184-'FG_243way_Regular Symbol'!G$16&gt;='FG_243way_RegularＸ_W()'!E$2-1,"",VLOOKUP($A184-'FG_243way_Regular Symbol'!G$16,'FG_243way_Regular Symbol'!$L$3:$Q$99,'FG_243way_RegularＸ_W()'!E$3+1,FALSE)),
'FG_243way_Regular Symbol'!P183)</f>
        <v/>
      </c>
      <c r="F184" s="358" t="str">
        <f>IF('FG_243way_Regular Symbol'!Q183="",
IF($A184-'FG_243way_Regular Symbol'!H$16&gt;='FG_243way_RegularＸ_W()'!F$2-1,"",VLOOKUP($A184-'FG_243way_Regular Symbol'!H$16,'FG_243way_Regular Symbol'!$L$3:$Q$99,'FG_243way_RegularＸ_W()'!F$3+1,FALSE)),
'FG_243way_Regular Symbol'!Q183)</f>
        <v/>
      </c>
      <c r="O184" s="342" t="str">
        <f>IF($A184&gt;='FG_243way_Regular Symbol'!D$16,"",IF(B184=0,"",IF(OR(B184=$O$1,B184=$P$1,B185=$O$1,B185=$P$1,B186=$O$1,B186=$P$1),0,1)))</f>
        <v/>
      </c>
      <c r="P184" s="2" t="str">
        <f>IF($A184&gt;='FG_243way_Regular Symbol'!E$16,"",IF(C184=0,"",IF(OR(C184=$O$1,C184=$P$1,C185=$O$1,C185=$P$1,C186=$O$1,C186=$P$1),0,1)))</f>
        <v/>
      </c>
      <c r="Q184" s="2" t="str">
        <f>IF($A184&gt;='FG_243way_Regular Symbol'!F$16,"",IF(D184=0,"",IF(OR(D184=$O$1,D184=$P$1,D185=$O$1,D185=$P$1,D186=$O$1,D186=$P$1),0,1)))</f>
        <v/>
      </c>
      <c r="R184" s="2" t="str">
        <f>IF($A184&gt;='FG_243way_Regular Symbol'!G$16,"",IF(E184=0,"",IF(OR(E184=$O$1,E184=$P$1,E185=$O$1,E185=$P$1,E186=$O$1,E186=$P$1),0,1)))</f>
        <v/>
      </c>
      <c r="S184" s="128" t="str">
        <f>IF($A184&gt;='FG_243way_Regular Symbol'!H$16,"",IF(F184=0,"",IF(OR(F184=$O$1,F184=$P$1,F185=$O$1,F185=$P$1,F186=$O$1,F186=$P$1),0,1)))</f>
        <v/>
      </c>
      <c r="U184" s="342" t="str">
        <f>IF($A184&gt;='FG_243way_Regular Symbol'!D$16,"",IF(B184=0,"",IF(OR(B184=$U$1,B184=$V$1,B185=$U$1,B185=$V$1,B186=$U$1,B186=$V$1),0,1)))</f>
        <v/>
      </c>
      <c r="V184" s="2" t="str">
        <f>IF($A184&gt;='FG_243way_Regular Symbol'!E$16,"",IF(C184=0,"",IF(OR(C184=$U$1,C184=$V$1,C185=$U$1,C185=$V$1,C186=$U$1,C186=$V$1),0,1)))</f>
        <v/>
      </c>
      <c r="W184" s="2" t="str">
        <f>IF($A184&gt;='FG_243way_Regular Symbol'!F$16,"",IF(D184=0,"",IF(OR(D184=$U$1,D184=$V$1,D185=$U$1,D185=$V$1,D186=$U$1,D186=$V$1),0,1)))</f>
        <v/>
      </c>
      <c r="X184" s="2" t="str">
        <f>IF($A184&gt;='FG_243way_Regular Symbol'!G$16,"",IF(E184=0,"",IF(OR(E184=$U$1,E184=$V$1,E185=$U$1,E185=$V$1,E186=$U$1,E186=$V$1),0,1)))</f>
        <v/>
      </c>
      <c r="Y184" s="128" t="str">
        <f>IF($A184&gt;='FG_243way_Regular Symbol'!H$16,"",IF(F184=0,"",IF(OR(F184=$U$1,F184=$V$1,F185=$U$1,F185=$V$1,F186=$U$1,F186=$V$1),0,1)))</f>
        <v/>
      </c>
      <c r="AA184" s="342" t="str">
        <f>IF($A184&gt;='FG_243way_Regular Symbol'!D$16,"",IF(B184=0,"",IF(OR(B184=$AA$1,B184=$AB$1,B185=$AA$1,B185=$AB$1,B186=$AA$1,,B186=$AB$1),0,1)))</f>
        <v/>
      </c>
      <c r="AB184" s="2" t="str">
        <f>IF($A184&gt;='FG_243way_Regular Symbol'!E$16,"",IF(C184=0,"",IF(OR(C184=$AA$1,C184=$AB$1,C185=$AA$1,C185=$AB$1,C186=$AA$1,,C186=$AB$1),0,1)))</f>
        <v/>
      </c>
      <c r="AC184" s="2" t="str">
        <f>IF($A184&gt;='FG_243way_Regular Symbol'!F$16,"",IF(D184=0,"",IF(OR(D184=$AA$1,D184=$AB$1,D185=$AA$1,D185=$AB$1,D186=$AA$1,,D186=$AB$1),0,1)))</f>
        <v/>
      </c>
      <c r="AD184" s="2" t="str">
        <f>IF($A184&gt;='FG_243way_Regular Symbol'!G$16,"",IF(E184=0,"",IF(OR(E184=$AA$1,E184=$AB$1,E185=$AA$1,E185=$AB$1,E186=$AA$1,,E186=$AB$1),0,1)))</f>
        <v/>
      </c>
      <c r="AE184" s="128" t="str">
        <f>IF($A184&gt;='FG_243way_Regular Symbol'!H$16,"",IF(F184=0,"",IF(OR(F184=$AA$1,F184=$AB$1,F185=$AA$1,F185=$AB$1,F186=$AA$1,,F186=$AB$1),0,1)))</f>
        <v/>
      </c>
      <c r="AG184" s="342" t="str">
        <f>IF($A184&gt;='FG_243way_Regular Symbol'!D$16,"",IF(B184=0,"",IF(OR(B184=$AG$1,B184=$AH$1,B185=$AG$1,B185=$AH$1,B186=$AG$1,B186=$AH$1),0,1)))</f>
        <v/>
      </c>
      <c r="AH184" s="2" t="str">
        <f>IF($A184&gt;='FG_243way_Regular Symbol'!E$16,"",IF(C184=0,"",IF(OR(C184=$AG$1,C184=$AH$1,C185=$AG$1,C185=$AH$1,C186=$AG$1,C186=$AH$1),0,1)))</f>
        <v/>
      </c>
      <c r="AI184" s="2" t="str">
        <f>IF($A184&gt;='FG_243way_Regular Symbol'!F$16,"",IF(D184=0,"",IF(OR(D184=$AG$1,D184=$AH$1,D185=$AG$1,D185=$AH$1,D186=$AG$1,D186=$AH$1),0,1)))</f>
        <v/>
      </c>
      <c r="AJ184" s="2" t="str">
        <f>IF($A184&gt;='FG_243way_Regular Symbol'!G$16,"",IF(E184=0,"",IF(OR(E184=$AG$1,E184=$AH$1,E185=$AG$1,E185=$AH$1,E186=$AG$1,E186=$AH$1),0,1)))</f>
        <v/>
      </c>
      <c r="AK184" s="128" t="str">
        <f>IF($A184&gt;='FG_243way_Regular Symbol'!H$16,"",IF(F184=0,"",IF(OR(F184=$AG$1,F184=$AH$1,F185=$AG$1,F185=$AH$1,F186=$AG$1,F186=$AH$1),0,1)))</f>
        <v/>
      </c>
      <c r="AM184" s="342" t="str">
        <f>IF($A184&gt;='FG_243way_Regular Symbol'!D$16,"",IF(B184=0,"",IF(OR(B184=$AM$1,B184=$AN$1,B185=$AM$1,B185=$AN$1,B186=$AM$1,B186=$AN$1),0,1)))</f>
        <v/>
      </c>
      <c r="AN184" s="2" t="str">
        <f>IF($A184&gt;='FG_243way_Regular Symbol'!E$16,"",IF(C184=0,"",IF(OR(C184=$AM$1,C184=$AN$1,C185=$AM$1,C185=$AN$1,C186=$AM$1,C186=$AN$1),0,1)))</f>
        <v/>
      </c>
      <c r="AO184" s="2" t="str">
        <f>IF($A184&gt;='FG_243way_Regular Symbol'!F$16,"",IF(D184=0,"",IF(OR(D184=$AM$1,D184=$AN$1,D185=$AM$1,D185=$AN$1,D186=$AM$1,D186=$AN$1),0,1)))</f>
        <v/>
      </c>
      <c r="AP184" s="2" t="str">
        <f>IF($A184&gt;='FG_243way_Regular Symbol'!G$16,"",IF(E184=0,"",IF(OR(E184=$AM$1,E184=$AN$1,E185=$AM$1,E185=$AN$1,E186=$AM$1,E186=$AN$1),0,1)))</f>
        <v/>
      </c>
      <c r="AQ184" s="128" t="str">
        <f>IF($A184&gt;='FG_243way_Regular Symbol'!H$16,"",IF(F184=0,"",IF(OR(F184=$AM$1,F184=$AN$1,F185=$AM$1,F185=$AN$1,F186=$AM$1,F186=$AN$1),0,1)))</f>
        <v/>
      </c>
      <c r="AS184" s="342" t="str">
        <f>IF($A184&gt;='FG_243way_Regular Symbol'!D$16,"",IF(B184=0,"",IF(OR(B184=$AM$1,B184=$AT$1,B185=$AM$1,B185=$AT$1,B186=$AM$1,B186=$AT$1),0,1)))</f>
        <v/>
      </c>
      <c r="AT184" s="2" t="str">
        <f>IF($A184&gt;='FG_243way_Regular Symbol'!E$16,"",IF(C184=0,"",IF(OR(C184=$AM$1,C184=$AT$1,C185=$AM$1,C185=$AT$1,C186=$AM$1,C186=$AT$1),0,1)))</f>
        <v/>
      </c>
      <c r="AU184" s="2" t="str">
        <f>IF($A184&gt;='FG_243way_Regular Symbol'!F$16,"",IF(D184=0,"",IF(OR(D184=$AM$1,D184=$AT$1,D185=$AM$1,D185=$AT$1,D186=$AM$1,D186=$AT$1),0,1)))</f>
        <v/>
      </c>
      <c r="AV184" s="2" t="str">
        <f>IF($A184&gt;='FG_243way_Regular Symbol'!G$16,"",IF(E184=0,"",IF(OR(E184=$AM$1,E184=$AT$1,E185=$AM$1,E185=$AT$1,E186=$AM$1,E186=$AT$1),0,1)))</f>
        <v/>
      </c>
      <c r="AW184" s="128" t="str">
        <f>IF($A184&gt;='FG_243way_Regular Symbol'!H$16,"",IF(F184=0,"",IF(OR(F184=$AM$1,F184=$AT$1,F185=$AM$1,F185=$AT$1,F186=$AM$1,F186=$AT$1),0,1)))</f>
        <v/>
      </c>
      <c r="AY184" s="342" t="str">
        <f>IF($A184&gt;='FG_243way_Regular Symbol'!D$16,"",IF(B184=0,"",IF(OR(B184=$AM$1,B184=$AZ$1,B185=$AM$1,B185=$AZ$1,B186=$AM$1,B186=$AZ$1),0,1)))</f>
        <v/>
      </c>
      <c r="AZ184" s="2" t="str">
        <f>IF($A184&gt;='FG_243way_Regular Symbol'!E$16,"",IF(C184=0,"",IF(OR(C184=$AM$1,C184=$AZ$1,C185=$AM$1,C185=$AZ$1,C186=$AM$1,C186=$AZ$1),0,1)))</f>
        <v/>
      </c>
      <c r="BA184" s="2" t="str">
        <f>IF($A184&gt;='FG_243way_Regular Symbol'!F$16,"",IF(D184=0,"",IF(OR(D184=$AM$1,D184=$AZ$1,D185=$AM$1,D185=$AZ$1,D186=$AM$1,D186=$AZ$1),0,1)))</f>
        <v/>
      </c>
      <c r="BB184" s="2" t="str">
        <f>IF($A184&gt;='FG_243way_Regular Symbol'!G$16,"",IF(E184=0,"",IF(OR(E184=$AM$1,E184=$AZ$1,E185=$AM$1,E185=$AZ$1,E186=$AM$1,E186=$AZ$1),0,1)))</f>
        <v/>
      </c>
      <c r="BC184" s="128" t="str">
        <f>IF($A184&gt;='FG_243way_Regular Symbol'!H$16,"",IF(F184=0,"",IF(OR(F184=$AM$1,F184=$AZ$1,F185=$AM$1,F185=$AZ$1,F186=$AM$1,F186=$AZ$1),0,1)))</f>
        <v/>
      </c>
      <c r="BE184" s="342"/>
      <c r="BF184" s="2"/>
      <c r="BG184" s="2" t="str">
        <f>IF($A184&gt;='FG_243way_Regular Symbol'!F$16,"",IF(D184=0,"",COUNTIF(D184:D186,$BF$1)))</f>
        <v/>
      </c>
      <c r="BH184" s="2" t="str">
        <f>IF($A184&gt;='FG_243way_Regular Symbol'!G$16,"",IF(E184=0,"",COUNTIF(E184:E186,$BF$1)))</f>
        <v/>
      </c>
      <c r="BI184" s="2" t="str">
        <f>IF($A184&gt;='FG_243way_Regular Symbol'!H$16,"",IF(F184=0,"",COUNTIF(F184:F186,$BF$1)))</f>
        <v/>
      </c>
      <c r="BK184" s="342"/>
      <c r="BL184" s="2"/>
      <c r="BM184" s="2" t="str">
        <f>IF($A184&gt;='FG_243way_Regular Symbol'!F$16,"",IF(D184=0,"",IF(OR(D184=$AM$1,D184=$BL$1,D185=$AM$1,D185=$BL$1,D186=$AM$1,D186=$BL$1),0,1)))</f>
        <v/>
      </c>
      <c r="BN184" s="2" t="str">
        <f>IF($A184&gt;='FG_243way_Regular Symbol'!G$16,"",IF(E184=0,"",IF(OR(E184=$AM$1,E184=$BL$1,E185=$AM$1,E185=$BL$1,E186=$AM$1,E186=$BL$1),0,1)))</f>
        <v/>
      </c>
      <c r="BO184" s="128" t="str">
        <f>IF($A184&gt;='FG_243way_Regular Symbol'!H$16,"",IF(F184=0,"",IF(OR(F184=$AM$1,F184=$BL$1,F185=$AM$1,F185=$BL$1,F186=$AM$1,F186=$BL$1),0,1)))</f>
        <v/>
      </c>
      <c r="BQ184" s="2" t="str">
        <f>IF($A184&gt;='FG_243way_Regular Symbol'!D$16,"",IF(B184=0,"",IF(OR(B184=$BQ$1,B184=$BR$1,B185=$BQ$1,B185=$BR$1,B186=$BQ$1,B186=$BR$1),0,1)))</f>
        <v/>
      </c>
      <c r="BR184" s="2" t="str">
        <f>IF($A184&gt;='FG_243way_Regular Symbol'!E$16,"",IF(C184=0,"",IF(OR(C184=$BQ$1,C184=$BR$1,C185=$BQ$1,C185=$BR$1,C186=$BQ$1,C186=$BR$1),0,1)))</f>
        <v/>
      </c>
      <c r="BS184" s="2" t="str">
        <f>IF($A184&gt;='FG_243way_Regular Symbol'!F$16,"",IF(D184=0,"",IF(OR(D184=$BQ$1,D184=$BR$1,D185=$BQ$1,D185=$BR$1,D186=$BQ$1,D186=$BR$1),0,1)))</f>
        <v/>
      </c>
      <c r="BT184" s="2" t="str">
        <f>IF($A184&gt;='FG_243way_Regular Symbol'!G$16,"",IF(E184=0,"",IF(OR(E184=$BQ$1,E184=$BR$1,E185=$BQ$1,E185=$BR$1,E186=$BQ$1,E186=$BR$1),0,1)))</f>
        <v/>
      </c>
      <c r="BU184" s="2" t="str">
        <f>IF($A184&gt;='FG_243way_Regular Symbol'!H$16,"",IF(F184=0,"",IF(OR(F184=$BQ$1,F184=$BR$1,F185=$BQ$1,F185=$BR$1,F186=$BQ$1,F186=$BR$1),0,1)))</f>
        <v/>
      </c>
      <c r="BW184" s="2" t="str">
        <f>IF($A184&gt;='FG_243way_Regular Symbol'!D$16,"",IF(B184=0,"",IF(OR(B184=$BW$1,B185=$BW$1,B186=$BW$1,B184=$BX$1,B185=$BX$1,B186=$BX$1),0,1)))</f>
        <v/>
      </c>
      <c r="BX184" s="2" t="str">
        <f>IF($A184&gt;='FG_243way_Regular Symbol'!E$16,"",IF(C184=0,"",IF(OR(C184=$BW$1,C185=$BW$1,C186=$BW$1,C184=$BX$1,C185=$BX$1,C186=$BX$1),0,1)))</f>
        <v/>
      </c>
      <c r="BY184" s="2" t="str">
        <f>IF($A184&gt;='FG_243way_Regular Symbol'!F$16,"",IF(D184=0,"",IF(OR(D184=$BW$1,D185=$BW$1,D186=$BW$1,D184=$BX$1,D185=$BX$1,D186=$BX$1),0,1)))</f>
        <v/>
      </c>
      <c r="BZ184" s="2" t="str">
        <f>IF($A184&gt;='FG_243way_Regular Symbol'!G$16,"",IF(E184=0,"",IF(OR(E184=$BW$1,E185=$BW$1,E186=$BW$1,E184=$BX$1,E185=$BX$1,E186=$BX$1),0,1)))</f>
        <v/>
      </c>
      <c r="CA184" s="2" t="str">
        <f>IF($A184&gt;='FG_243way_Regular Symbol'!H$16,"",IF(F184=0,"",IF(OR(F184=$BW$1,F185=$BW$1,F186=$BW$1,F184=$BX$1,F185=$BX$1,F186=$BX$1),0,1)))</f>
        <v/>
      </c>
      <c r="CC184" s="2" t="str">
        <f>IF($A184&gt;='FG_243way_Regular Symbol'!D$16,"",IF(B184=0,"",IF(OR(B184=$BW$1,B185=$BW$1,B186=$BW$1,B184=$CD$1,B185=$CD$1,B186=$CD$1),0,1)))</f>
        <v/>
      </c>
      <c r="CD184" s="2" t="str">
        <f>IF($A184&gt;='FG_243way_Regular Symbol'!E$16,"",IF(C184=0,"",IF(OR(C184=$BW$1,C185=$BW$1,C186=$BW$1,C184=$CD$1,C185=$CD$1,C186=$CD$1),0,1)))</f>
        <v/>
      </c>
      <c r="CE184" s="2" t="str">
        <f>IF($A184&gt;='FG_243way_Regular Symbol'!F$16,"",IF(D184=0,"",IF(OR(D184=$BW$1,D185=$BW$1,D186=$BW$1,D184=$CD$1,D185=$CD$1,D186=$CD$1),0,1)))</f>
        <v/>
      </c>
      <c r="CF184" s="2" t="str">
        <f>IF($A184&gt;='FG_243way_Regular Symbol'!G$16,"",IF(E184=0,"",IF(OR(E184=$BW$1,E185=$BW$1,E186=$BW$1,E184=$CD$1,E185=$CD$1,E186=$CD$1),0,1)))</f>
        <v/>
      </c>
      <c r="CG184" s="2" t="str">
        <f>IF($A184&gt;='FG_243way_Regular Symbol'!H$16,"",IF(F184=0,"",IF(OR(F184=$BW$1,F185=$BW$1,F186=$BW$1,F184=$CD$1,F185=$CD$1,F186=$CD$1),0,1)))</f>
        <v/>
      </c>
      <c r="CI184" s="2" t="str">
        <f>IF($A184&gt;='FG_243way_Regular Symbol'!D$16,"",IF(B184=0,"",IF(OR(B184=$BW$1,B185=$BW$1,B186=$BW$1,B184=$CJ$1,B185=$CJ$1,B186=$CJ$1),0,1)))</f>
        <v/>
      </c>
      <c r="CJ184" s="2" t="str">
        <f>IF($A184&gt;='FG_243way_Regular Symbol'!E$16,"",IF(C184=0,"",IF(OR(C184=$BW$1,C185=$BW$1,C186=$BW$1,C184=$CJ$1,C185=$CJ$1,C186=$CJ$1),0,1)))</f>
        <v/>
      </c>
      <c r="CK184" s="2" t="str">
        <f>IF($A184&gt;='FG_243way_Regular Symbol'!F$16,"",IF(D184=0,"",IF(OR(D184=$BW$1,D185=$BW$1,D186=$BW$1,D184=$CJ$1,D185=$CJ$1,D186=$CJ$1),0,1)))</f>
        <v/>
      </c>
      <c r="CL184" s="2" t="str">
        <f>IF($A184&gt;='FG_243way_Regular Symbol'!G$16,"",IF(E184=0,"",IF(OR(E184=$BW$1,E185=$BW$1,E186=$BW$1,E184=$CJ$1,E185=$CJ$1,E186=$CJ$1),0,1)))</f>
        <v/>
      </c>
      <c r="CM184" s="2" t="str">
        <f>IF($A184&gt;='FG_243way_Regular Symbol'!H$16,"",IF(F184=0,"",IF(OR(F184=$BW$1,F185=$BW$1,F186=$BW$1,F184=$CJ$1,F185=$CJ$1,F186=$CJ$1),0,1)))</f>
        <v/>
      </c>
      <c r="CO184" s="2" t="str">
        <f>IF($A184&gt;='FG_243way_Regular Symbol'!D$16,"",IF(B184=0,"",IF(OR(B184=$BW$1,B185=$BW$1,B186=$BW$1,B184=$CP$1,B185=$CP$1,B186=$CP$1),0,1)))</f>
        <v/>
      </c>
      <c r="CP184" s="2" t="str">
        <f>IF($A184&gt;='FG_243way_Regular Symbol'!E$16,"",IF(C184=0,"",IF(OR(C184=$BW$1,C185=$BW$1,C186=$BW$1,C184=$CP$1,C185=$CP$1,C186=$CP$1),0,1)))</f>
        <v/>
      </c>
      <c r="CQ184" s="2" t="str">
        <f>IF($A184&gt;='FG_243way_Regular Symbol'!F$16,"",IF(D184=0,"",IF(OR(D184=$BW$1,D185=$BW$1,D186=$BW$1,D184=$CP$1,D185=$CP$1,D186=$CP$1),0,1)))</f>
        <v/>
      </c>
      <c r="CR184" s="2" t="str">
        <f>IF($A184&gt;='FG_243way_Regular Symbol'!G$16,"",IF(E184=0,"",IF(OR(E184=$BW$1,E185=$BW$1,E186=$BW$1,E184=$CP$1,E185=$CP$1,E186=$CP$1),0,1)))</f>
        <v/>
      </c>
      <c r="CS184" s="2" t="str">
        <f>IF($A184&gt;='FG_243way_Regular Symbol'!H$16,"",IF(F184=0,"",IF(OR(F184=$BW$1,F185=$BW$1,F186=$BW$1,F184=$CP$1,F185=$CP$1,F186=$CP$1),0,1)))</f>
        <v/>
      </c>
      <c r="CU184" s="2" t="str">
        <f>IF($A184&gt;='FG_243way_Regular Symbol'!D$16,"",IF(B184=0,"",IF(OR(B184=$BW$1,B185=$BW$1,B186=$BW$1,B184=$CV$1,B185=$CV$1,B186=$CV$1),0,1)))</f>
        <v/>
      </c>
      <c r="CV184" s="2" t="str">
        <f>IF($A184&gt;='FG_243way_Regular Symbol'!E$16,"",IF(C184=0,"",IF(OR(C184=$BW$1,C185=$BW$1,C186=$BW$1,C184=$CV$1,C185=$CV$1,C186=$CV$1),0,1)))</f>
        <v/>
      </c>
      <c r="CW184" s="2" t="str">
        <f>IF($A184&gt;='FG_243way_Regular Symbol'!F$16,"",IF(D184=0,"",IF(OR(D184=$BW$1,D185=$BW$1,D186=$BW$1,D184=$CV$1,D185=$CV$1,D186=$CV$1),0,1)))</f>
        <v/>
      </c>
      <c r="CX184" s="2" t="str">
        <f>IF($A184&gt;='FG_243way_Regular Symbol'!G$16,"",IF(E184=0,"",IF(OR(E184=$BW$1,E185=$BW$1,E186=$BW$1,E184=$CV$1,E185=$CV$1,E186=$CV$1),0,1)))</f>
        <v/>
      </c>
      <c r="CY184" s="2" t="str">
        <f>IF($A184&gt;='FG_243way_Regular Symbol'!H$16,"",IF(F184=0,"",IF(OR(F184=$BW$1,F185=$BW$1,F186=$BW$1,F184=$CV$1,F185=$CV$1,F186=$CV$1),0,1)))</f>
        <v/>
      </c>
    </row>
    <row r="185" spans="1:103">
      <c r="A185" s="341">
        <f>IF('FG_243way_Regular Symbol'!L184="","",'FG_243way_Regular Symbol'!L184)</f>
        <v>181</v>
      </c>
      <c r="B185" s="184" t="str">
        <f>IF('FG_243way_Regular Symbol'!M184="",
IF($A185-'FG_243way_Regular Symbol'!D$16&gt;='FG_243way_RegularＸ_W()'!B$2-1,"",VLOOKUP($A185-'FG_243way_Regular Symbol'!D$16,'FG_243way_Regular Symbol'!$L$3:$Q$99,'FG_243way_RegularＸ_W()'!B$3+1,FALSE)),
'FG_243way_Regular Symbol'!M184)</f>
        <v/>
      </c>
      <c r="C185" s="184" t="str">
        <f>IF('FG_243way_Regular Symbol'!N184="",
IF($A185-'FG_243way_Regular Symbol'!E$16&gt;='FG_243way_RegularＸ_W()'!C$2-1,"",VLOOKUP($A185-'FG_243way_Regular Symbol'!E$16,'FG_243way_Regular Symbol'!$L$3:$Q$99,'FG_243way_RegularＸ_W()'!C$3+1,FALSE)),
'FG_243way_Regular Symbol'!N184)</f>
        <v/>
      </c>
      <c r="D185" s="184" t="str">
        <f>IF('FG_243way_Regular Symbol'!O184="",
IF($A185-'FG_243way_Regular Symbol'!F$16&gt;='FG_243way_RegularＸ_W()'!D$2-1,"",VLOOKUP($A185-'FG_243way_Regular Symbol'!F$16,'FG_243way_Regular Symbol'!$L$3:$Q$99,'FG_243way_RegularＸ_W()'!D$3+1,FALSE)),
'FG_243way_Regular Symbol'!O184)</f>
        <v/>
      </c>
      <c r="E185" s="184" t="str">
        <f>IF('FG_243way_Regular Symbol'!P184="",
IF($A185-'FG_243way_Regular Symbol'!G$16&gt;='FG_243way_RegularＸ_W()'!E$2-1,"",VLOOKUP($A185-'FG_243way_Regular Symbol'!G$16,'FG_243way_Regular Symbol'!$L$3:$Q$99,'FG_243way_RegularＸ_W()'!E$3+1,FALSE)),
'FG_243way_Regular Symbol'!P184)</f>
        <v/>
      </c>
      <c r="F185" s="358" t="str">
        <f>IF('FG_243way_Regular Symbol'!Q184="",
IF($A185-'FG_243way_Regular Symbol'!H$16&gt;='FG_243way_RegularＸ_W()'!F$2-1,"",VLOOKUP($A185-'FG_243way_Regular Symbol'!H$16,'FG_243way_Regular Symbol'!$L$3:$Q$99,'FG_243way_RegularＸ_W()'!F$3+1,FALSE)),
'FG_243way_Regular Symbol'!Q184)</f>
        <v/>
      </c>
      <c r="O185" s="342" t="str">
        <f>IF($A185&gt;='FG_243way_Regular Symbol'!D$16,"",IF(B185=0,"",IF(OR(B185=$O$1,B185=$P$1,B186=$O$1,B186=$P$1,B187=$O$1,B187=$P$1),0,1)))</f>
        <v/>
      </c>
      <c r="P185" s="2" t="str">
        <f>IF($A185&gt;='FG_243way_Regular Symbol'!E$16,"",IF(C185=0,"",IF(OR(C185=$O$1,C185=$P$1,C186=$O$1,C186=$P$1,C187=$O$1,C187=$P$1),0,1)))</f>
        <v/>
      </c>
      <c r="Q185" s="2" t="str">
        <f>IF($A185&gt;='FG_243way_Regular Symbol'!F$16,"",IF(D185=0,"",IF(OR(D185=$O$1,D185=$P$1,D186=$O$1,D186=$P$1,D187=$O$1,D187=$P$1),0,1)))</f>
        <v/>
      </c>
      <c r="R185" s="2" t="str">
        <f>IF($A185&gt;='FG_243way_Regular Symbol'!G$16,"",IF(E185=0,"",IF(OR(E185=$O$1,E185=$P$1,E186=$O$1,E186=$P$1,E187=$O$1,E187=$P$1),0,1)))</f>
        <v/>
      </c>
      <c r="S185" s="128" t="str">
        <f>IF($A185&gt;='FG_243way_Regular Symbol'!H$16,"",IF(F185=0,"",IF(OR(F185=$O$1,F185=$P$1,F186=$O$1,F186=$P$1,F187=$O$1,F187=$P$1),0,1)))</f>
        <v/>
      </c>
      <c r="U185" s="342" t="str">
        <f>IF($A185&gt;='FG_243way_Regular Symbol'!D$16,"",IF(B185=0,"",IF(OR(B185=$U$1,B185=$V$1,B186=$U$1,B186=$V$1,B187=$U$1,B187=$V$1),0,1)))</f>
        <v/>
      </c>
      <c r="V185" s="2" t="str">
        <f>IF($A185&gt;='FG_243way_Regular Symbol'!E$16,"",IF(C185=0,"",IF(OR(C185=$U$1,C185=$V$1,C186=$U$1,C186=$V$1,C187=$U$1,C187=$V$1),0,1)))</f>
        <v/>
      </c>
      <c r="W185" s="2" t="str">
        <f>IF($A185&gt;='FG_243way_Regular Symbol'!F$16,"",IF(D185=0,"",IF(OR(D185=$U$1,D185=$V$1,D186=$U$1,D186=$V$1,D187=$U$1,D187=$V$1),0,1)))</f>
        <v/>
      </c>
      <c r="X185" s="2" t="str">
        <f>IF($A185&gt;='FG_243way_Regular Symbol'!G$16,"",IF(E185=0,"",IF(OR(E185=$U$1,E185=$V$1,E186=$U$1,E186=$V$1,E187=$U$1,E187=$V$1),0,1)))</f>
        <v/>
      </c>
      <c r="Y185" s="128" t="str">
        <f>IF($A185&gt;='FG_243way_Regular Symbol'!H$16,"",IF(F185=0,"",IF(OR(F185=$U$1,F185=$V$1,F186=$U$1,F186=$V$1,F187=$U$1,F187=$V$1),0,1)))</f>
        <v/>
      </c>
      <c r="AA185" s="342" t="str">
        <f>IF($A185&gt;='FG_243way_Regular Symbol'!D$16,"",IF(B185=0,"",IF(OR(B185=$AA$1,B185=$AB$1,B186=$AA$1,B186=$AB$1,B187=$AA$1,,B187=$AB$1),0,1)))</f>
        <v/>
      </c>
      <c r="AB185" s="2" t="str">
        <f>IF($A185&gt;='FG_243way_Regular Symbol'!E$16,"",IF(C185=0,"",IF(OR(C185=$AA$1,C185=$AB$1,C186=$AA$1,C186=$AB$1,C187=$AA$1,,C187=$AB$1),0,1)))</f>
        <v/>
      </c>
      <c r="AC185" s="2" t="str">
        <f>IF($A185&gt;='FG_243way_Regular Symbol'!F$16,"",IF(D185=0,"",IF(OR(D185=$AA$1,D185=$AB$1,D186=$AA$1,D186=$AB$1,D187=$AA$1,,D187=$AB$1),0,1)))</f>
        <v/>
      </c>
      <c r="AD185" s="2" t="str">
        <f>IF($A185&gt;='FG_243way_Regular Symbol'!G$16,"",IF(E185=0,"",IF(OR(E185=$AA$1,E185=$AB$1,E186=$AA$1,E186=$AB$1,E187=$AA$1,,E187=$AB$1),0,1)))</f>
        <v/>
      </c>
      <c r="AE185" s="128" t="str">
        <f>IF($A185&gt;='FG_243way_Regular Symbol'!H$16,"",IF(F185=0,"",IF(OR(F185=$AA$1,F185=$AB$1,F186=$AA$1,F186=$AB$1,F187=$AA$1,,F187=$AB$1),0,1)))</f>
        <v/>
      </c>
      <c r="AG185" s="342" t="str">
        <f>IF($A185&gt;='FG_243way_Regular Symbol'!D$16,"",IF(B185=0,"",IF(OR(B185=$AG$1,B185=$AH$1,B186=$AG$1,B186=$AH$1,B187=$AG$1,B187=$AH$1),0,1)))</f>
        <v/>
      </c>
      <c r="AH185" s="2" t="str">
        <f>IF($A185&gt;='FG_243way_Regular Symbol'!E$16,"",IF(C185=0,"",IF(OR(C185=$AG$1,C185=$AH$1,C186=$AG$1,C186=$AH$1,C187=$AG$1,C187=$AH$1),0,1)))</f>
        <v/>
      </c>
      <c r="AI185" s="2" t="str">
        <f>IF($A185&gt;='FG_243way_Regular Symbol'!F$16,"",IF(D185=0,"",IF(OR(D185=$AG$1,D185=$AH$1,D186=$AG$1,D186=$AH$1,D187=$AG$1,D187=$AH$1),0,1)))</f>
        <v/>
      </c>
      <c r="AJ185" s="2" t="str">
        <f>IF($A185&gt;='FG_243way_Regular Symbol'!G$16,"",IF(E185=0,"",IF(OR(E185=$AG$1,E185=$AH$1,E186=$AG$1,E186=$AH$1,E187=$AG$1,E187=$AH$1),0,1)))</f>
        <v/>
      </c>
      <c r="AK185" s="128" t="str">
        <f>IF($A185&gt;='FG_243way_Regular Symbol'!H$16,"",IF(F185=0,"",IF(OR(F185=$AG$1,F185=$AH$1,F186=$AG$1,F186=$AH$1,F187=$AG$1,F187=$AH$1),0,1)))</f>
        <v/>
      </c>
      <c r="AM185" s="342" t="str">
        <f>IF($A185&gt;='FG_243way_Regular Symbol'!D$16,"",IF(B185=0,"",IF(OR(B185=$AM$1,B185=$AN$1,B186=$AM$1,B186=$AN$1,B187=$AM$1,B187=$AN$1),0,1)))</f>
        <v/>
      </c>
      <c r="AN185" s="2" t="str">
        <f>IF($A185&gt;='FG_243way_Regular Symbol'!E$16,"",IF(C185=0,"",IF(OR(C185=$AM$1,C185=$AN$1,C186=$AM$1,C186=$AN$1,C187=$AM$1,C187=$AN$1),0,1)))</f>
        <v/>
      </c>
      <c r="AO185" s="2" t="str">
        <f>IF($A185&gt;='FG_243way_Regular Symbol'!F$16,"",IF(D185=0,"",IF(OR(D185=$AM$1,D185=$AN$1,D186=$AM$1,D186=$AN$1,D187=$AM$1,D187=$AN$1),0,1)))</f>
        <v/>
      </c>
      <c r="AP185" s="2" t="str">
        <f>IF($A185&gt;='FG_243way_Regular Symbol'!G$16,"",IF(E185=0,"",IF(OR(E185=$AM$1,E185=$AN$1,E186=$AM$1,E186=$AN$1,E187=$AM$1,E187=$AN$1),0,1)))</f>
        <v/>
      </c>
      <c r="AQ185" s="128" t="str">
        <f>IF($A185&gt;='FG_243way_Regular Symbol'!H$16,"",IF(F185=0,"",IF(OR(F185=$AM$1,F185=$AN$1,F186=$AM$1,F186=$AN$1,F187=$AM$1,F187=$AN$1),0,1)))</f>
        <v/>
      </c>
      <c r="AS185" s="342" t="str">
        <f>IF($A185&gt;='FG_243way_Regular Symbol'!D$16,"",IF(B185=0,"",IF(OR(B185=$AM$1,B185=$AT$1,B186=$AM$1,B186=$AT$1,B187=$AM$1,B187=$AT$1),0,1)))</f>
        <v/>
      </c>
      <c r="AT185" s="2" t="str">
        <f>IF($A185&gt;='FG_243way_Regular Symbol'!E$16,"",IF(C185=0,"",IF(OR(C185=$AM$1,C185=$AT$1,C186=$AM$1,C186=$AT$1,C187=$AM$1,C187=$AT$1),0,1)))</f>
        <v/>
      </c>
      <c r="AU185" s="2" t="str">
        <f>IF($A185&gt;='FG_243way_Regular Symbol'!F$16,"",IF(D185=0,"",IF(OR(D185=$AM$1,D185=$AT$1,D186=$AM$1,D186=$AT$1,D187=$AM$1,D187=$AT$1),0,1)))</f>
        <v/>
      </c>
      <c r="AV185" s="2" t="str">
        <f>IF($A185&gt;='FG_243way_Regular Symbol'!G$16,"",IF(E185=0,"",IF(OR(E185=$AM$1,E185=$AT$1,E186=$AM$1,E186=$AT$1,E187=$AM$1,E187=$AT$1),0,1)))</f>
        <v/>
      </c>
      <c r="AW185" s="128" t="str">
        <f>IF($A185&gt;='FG_243way_Regular Symbol'!H$16,"",IF(F185=0,"",IF(OR(F185=$AM$1,F185=$AT$1,F186=$AM$1,F186=$AT$1,F187=$AM$1,F187=$AT$1),0,1)))</f>
        <v/>
      </c>
      <c r="AY185" s="342" t="str">
        <f>IF($A185&gt;='FG_243way_Regular Symbol'!D$16,"",IF(B185=0,"",IF(OR(B185=$AM$1,B185=$AZ$1,B186=$AM$1,B186=$AZ$1,B187=$AM$1,B187=$AZ$1),0,1)))</f>
        <v/>
      </c>
      <c r="AZ185" s="2" t="str">
        <f>IF($A185&gt;='FG_243way_Regular Symbol'!E$16,"",IF(C185=0,"",IF(OR(C185=$AM$1,C185=$AZ$1,C186=$AM$1,C186=$AZ$1,C187=$AM$1,C187=$AZ$1),0,1)))</f>
        <v/>
      </c>
      <c r="BA185" s="2" t="str">
        <f>IF($A185&gt;='FG_243way_Regular Symbol'!F$16,"",IF(D185=0,"",IF(OR(D185=$AM$1,D185=$AZ$1,D186=$AM$1,D186=$AZ$1,D187=$AM$1,D187=$AZ$1),0,1)))</f>
        <v/>
      </c>
      <c r="BB185" s="2" t="str">
        <f>IF($A185&gt;='FG_243way_Regular Symbol'!G$16,"",IF(E185=0,"",IF(OR(E185=$AM$1,E185=$AZ$1,E186=$AM$1,E186=$AZ$1,E187=$AM$1,E187=$AZ$1),0,1)))</f>
        <v/>
      </c>
      <c r="BC185" s="128" t="str">
        <f>IF($A185&gt;='FG_243way_Regular Symbol'!H$16,"",IF(F185=0,"",IF(OR(F185=$AM$1,F185=$AZ$1,F186=$AM$1,F186=$AZ$1,F187=$AM$1,F187=$AZ$1),0,1)))</f>
        <v/>
      </c>
      <c r="BE185" s="342"/>
      <c r="BF185" s="2"/>
      <c r="BG185" s="2" t="str">
        <f>IF($A185&gt;='FG_243way_Regular Symbol'!F$16,"",IF(D185=0,"",COUNTIF(D185:D187,$BF$1)))</f>
        <v/>
      </c>
      <c r="BH185" s="2" t="str">
        <f>IF($A185&gt;='FG_243way_Regular Symbol'!G$16,"",IF(E185=0,"",COUNTIF(E185:E187,$BF$1)))</f>
        <v/>
      </c>
      <c r="BI185" s="2" t="str">
        <f>IF($A185&gt;='FG_243way_Regular Symbol'!H$16,"",IF(F185=0,"",COUNTIF(F185:F187,$BF$1)))</f>
        <v/>
      </c>
      <c r="BK185" s="342"/>
      <c r="BL185" s="2"/>
      <c r="BM185" s="2" t="str">
        <f>IF($A185&gt;='FG_243way_Regular Symbol'!F$16,"",IF(D185=0,"",IF(OR(D185=$AM$1,D185=$BL$1,D186=$AM$1,D186=$BL$1,D187=$AM$1,D187=$BL$1),0,1)))</f>
        <v/>
      </c>
      <c r="BN185" s="2" t="str">
        <f>IF($A185&gt;='FG_243way_Regular Symbol'!G$16,"",IF(E185=0,"",IF(OR(E185=$AM$1,E185=$BL$1,E186=$AM$1,E186=$BL$1,E187=$AM$1,E187=$BL$1),0,1)))</f>
        <v/>
      </c>
      <c r="BO185" s="128" t="str">
        <f>IF($A185&gt;='FG_243way_Regular Symbol'!H$16,"",IF(F185=0,"",IF(OR(F185=$AM$1,F185=$BL$1,F186=$AM$1,F186=$BL$1,F187=$AM$1,F187=$BL$1),0,1)))</f>
        <v/>
      </c>
      <c r="BQ185" s="2" t="str">
        <f>IF($A185&gt;='FG_243way_Regular Symbol'!D$16,"",IF(B185=0,"",IF(OR(B185=$BQ$1,B185=$BR$1,B186=$BQ$1,B186=$BR$1,B187=$BQ$1,B187=$BR$1),0,1)))</f>
        <v/>
      </c>
      <c r="BR185" s="2" t="str">
        <f>IF($A185&gt;='FG_243way_Regular Symbol'!E$16,"",IF(C185=0,"",IF(OR(C185=$BQ$1,C185=$BR$1,C186=$BQ$1,C186=$BR$1,C187=$BQ$1,C187=$BR$1),0,1)))</f>
        <v/>
      </c>
      <c r="BS185" s="2" t="str">
        <f>IF($A185&gt;='FG_243way_Regular Symbol'!F$16,"",IF(D185=0,"",IF(OR(D185=$BQ$1,D185=$BR$1,D186=$BQ$1,D186=$BR$1,D187=$BQ$1,D187=$BR$1),0,1)))</f>
        <v/>
      </c>
      <c r="BT185" s="2" t="str">
        <f>IF($A185&gt;='FG_243way_Regular Symbol'!G$16,"",IF(E185=0,"",IF(OR(E185=$BQ$1,E185=$BR$1,E186=$BQ$1,E186=$BR$1,E187=$BQ$1,E187=$BR$1),0,1)))</f>
        <v/>
      </c>
      <c r="BU185" s="2" t="str">
        <f>IF($A185&gt;='FG_243way_Regular Symbol'!H$16,"",IF(F185=0,"",IF(OR(F185=$BQ$1,F185=$BR$1,F186=$BQ$1,F186=$BR$1,F187=$BQ$1,F187=$BR$1),0,1)))</f>
        <v/>
      </c>
      <c r="BW185" s="2" t="str">
        <f>IF($A185&gt;='FG_243way_Regular Symbol'!D$16,"",IF(B185=0,"",IF(OR(B185=$BW$1,B186=$BW$1,B187=$BW$1,B185=$BX$1,B186=$BX$1,B187=$BX$1),0,1)))</f>
        <v/>
      </c>
      <c r="BX185" s="2" t="str">
        <f>IF($A185&gt;='FG_243way_Regular Symbol'!E$16,"",IF(C185=0,"",IF(OR(C185=$BW$1,C186=$BW$1,C187=$BW$1,C185=$BX$1,C186=$BX$1,C187=$BX$1),0,1)))</f>
        <v/>
      </c>
      <c r="BY185" s="2" t="str">
        <f>IF($A185&gt;='FG_243way_Regular Symbol'!F$16,"",IF(D185=0,"",IF(OR(D185=$BW$1,D186=$BW$1,D187=$BW$1,D185=$BX$1,D186=$BX$1,D187=$BX$1),0,1)))</f>
        <v/>
      </c>
      <c r="BZ185" s="2" t="str">
        <f>IF($A185&gt;='FG_243way_Regular Symbol'!G$16,"",IF(E185=0,"",IF(OR(E185=$BW$1,E186=$BW$1,E187=$BW$1,E185=$BX$1,E186=$BX$1,E187=$BX$1),0,1)))</f>
        <v/>
      </c>
      <c r="CA185" s="2" t="str">
        <f>IF($A185&gt;='FG_243way_Regular Symbol'!H$16,"",IF(F185=0,"",IF(OR(F185=$BW$1,F186=$BW$1,F187=$BW$1,F185=$BX$1,F186=$BX$1,F187=$BX$1),0,1)))</f>
        <v/>
      </c>
      <c r="CC185" s="2" t="str">
        <f>IF($A185&gt;='FG_243way_Regular Symbol'!D$16,"",IF(B185=0,"",IF(OR(B185=$BW$1,B186=$BW$1,B187=$BW$1,B185=$CD$1,B186=$CD$1,B187=$CD$1),0,1)))</f>
        <v/>
      </c>
      <c r="CD185" s="2" t="str">
        <f>IF($A185&gt;='FG_243way_Regular Symbol'!E$16,"",IF(C185=0,"",IF(OR(C185=$BW$1,C186=$BW$1,C187=$BW$1,C185=$CD$1,C186=$CD$1,C187=$CD$1),0,1)))</f>
        <v/>
      </c>
      <c r="CE185" s="2" t="str">
        <f>IF($A185&gt;='FG_243way_Regular Symbol'!F$16,"",IF(D185=0,"",IF(OR(D185=$BW$1,D186=$BW$1,D187=$BW$1,D185=$CD$1,D186=$CD$1,D187=$CD$1),0,1)))</f>
        <v/>
      </c>
      <c r="CF185" s="2" t="str">
        <f>IF($A185&gt;='FG_243way_Regular Symbol'!G$16,"",IF(E185=0,"",IF(OR(E185=$BW$1,E186=$BW$1,E187=$BW$1,E185=$CD$1,E186=$CD$1,E187=$CD$1),0,1)))</f>
        <v/>
      </c>
      <c r="CG185" s="2" t="str">
        <f>IF($A185&gt;='FG_243way_Regular Symbol'!H$16,"",IF(F185=0,"",IF(OR(F185=$BW$1,F186=$BW$1,F187=$BW$1,F185=$CD$1,F186=$CD$1,F187=$CD$1),0,1)))</f>
        <v/>
      </c>
      <c r="CI185" s="2" t="str">
        <f>IF($A185&gt;='FG_243way_Regular Symbol'!D$16,"",IF(B185=0,"",IF(OR(B185=$BW$1,B186=$BW$1,B187=$BW$1,B185=$CJ$1,B186=$CJ$1,B187=$CJ$1),0,1)))</f>
        <v/>
      </c>
      <c r="CJ185" s="2" t="str">
        <f>IF($A185&gt;='FG_243way_Regular Symbol'!E$16,"",IF(C185=0,"",IF(OR(C185=$BW$1,C186=$BW$1,C187=$BW$1,C185=$CJ$1,C186=$CJ$1,C187=$CJ$1),0,1)))</f>
        <v/>
      </c>
      <c r="CK185" s="2" t="str">
        <f>IF($A185&gt;='FG_243way_Regular Symbol'!F$16,"",IF(D185=0,"",IF(OR(D185=$BW$1,D186=$BW$1,D187=$BW$1,D185=$CJ$1,D186=$CJ$1,D187=$CJ$1),0,1)))</f>
        <v/>
      </c>
      <c r="CL185" s="2" t="str">
        <f>IF($A185&gt;='FG_243way_Regular Symbol'!G$16,"",IF(E185=0,"",IF(OR(E185=$BW$1,E186=$BW$1,E187=$BW$1,E185=$CJ$1,E186=$CJ$1,E187=$CJ$1),0,1)))</f>
        <v/>
      </c>
      <c r="CM185" s="2" t="str">
        <f>IF($A185&gt;='FG_243way_Regular Symbol'!H$16,"",IF(F185=0,"",IF(OR(F185=$BW$1,F186=$BW$1,F187=$BW$1,F185=$CJ$1,F186=$CJ$1,F187=$CJ$1),0,1)))</f>
        <v/>
      </c>
      <c r="CO185" s="2" t="str">
        <f>IF($A185&gt;='FG_243way_Regular Symbol'!D$16,"",IF(B185=0,"",IF(OR(B185=$BW$1,B186=$BW$1,B187=$BW$1,B185=$CP$1,B186=$CP$1,B187=$CP$1),0,1)))</f>
        <v/>
      </c>
      <c r="CP185" s="2" t="str">
        <f>IF($A185&gt;='FG_243way_Regular Symbol'!E$16,"",IF(C185=0,"",IF(OR(C185=$BW$1,C186=$BW$1,C187=$BW$1,C185=$CP$1,C186=$CP$1,C187=$CP$1),0,1)))</f>
        <v/>
      </c>
      <c r="CQ185" s="2" t="str">
        <f>IF($A185&gt;='FG_243way_Regular Symbol'!F$16,"",IF(D185=0,"",IF(OR(D185=$BW$1,D186=$BW$1,D187=$BW$1,D185=$CP$1,D186=$CP$1,D187=$CP$1),0,1)))</f>
        <v/>
      </c>
      <c r="CR185" s="2" t="str">
        <f>IF($A185&gt;='FG_243way_Regular Symbol'!G$16,"",IF(E185=0,"",IF(OR(E185=$BW$1,E186=$BW$1,E187=$BW$1,E185=$CP$1,E186=$CP$1,E187=$CP$1),0,1)))</f>
        <v/>
      </c>
      <c r="CS185" s="2" t="str">
        <f>IF($A185&gt;='FG_243way_Regular Symbol'!H$16,"",IF(F185=0,"",IF(OR(F185=$BW$1,F186=$BW$1,F187=$BW$1,F185=$CP$1,F186=$CP$1,F187=$CP$1),0,1)))</f>
        <v/>
      </c>
      <c r="CU185" s="2" t="str">
        <f>IF($A185&gt;='FG_243way_Regular Symbol'!D$16,"",IF(B185=0,"",IF(OR(B185=$BW$1,B186=$BW$1,B187=$BW$1,B185=$CV$1,B186=$CV$1,B187=$CV$1),0,1)))</f>
        <v/>
      </c>
      <c r="CV185" s="2" t="str">
        <f>IF($A185&gt;='FG_243way_Regular Symbol'!E$16,"",IF(C185=0,"",IF(OR(C185=$BW$1,C186=$BW$1,C187=$BW$1,C185=$CV$1,C186=$CV$1,C187=$CV$1),0,1)))</f>
        <v/>
      </c>
      <c r="CW185" s="2" t="str">
        <f>IF($A185&gt;='FG_243way_Regular Symbol'!F$16,"",IF(D185=0,"",IF(OR(D185=$BW$1,D186=$BW$1,D187=$BW$1,D185=$CV$1,D186=$CV$1,D187=$CV$1),0,1)))</f>
        <v/>
      </c>
      <c r="CX185" s="2" t="str">
        <f>IF($A185&gt;='FG_243way_Regular Symbol'!G$16,"",IF(E185=0,"",IF(OR(E185=$BW$1,E186=$BW$1,E187=$BW$1,E185=$CV$1,E186=$CV$1,E187=$CV$1),0,1)))</f>
        <v/>
      </c>
      <c r="CY185" s="2" t="str">
        <f>IF($A185&gt;='FG_243way_Regular Symbol'!H$16,"",IF(F185=0,"",IF(OR(F185=$BW$1,F186=$BW$1,F187=$BW$1,F185=$CV$1,F186=$CV$1,F187=$CV$1),0,1)))</f>
        <v/>
      </c>
    </row>
    <row r="186" spans="1:103">
      <c r="A186" s="341">
        <f>IF('FG_243way_Regular Symbol'!L185="","",'FG_243way_Regular Symbol'!L185)</f>
        <v>182</v>
      </c>
      <c r="B186" s="184" t="str">
        <f>IF('FG_243way_Regular Symbol'!M185="",
IF($A186-'FG_243way_Regular Symbol'!D$16&gt;='FG_243way_RegularＸ_W()'!B$2-1,"",VLOOKUP($A186-'FG_243way_Regular Symbol'!D$16,'FG_243way_Regular Symbol'!$L$3:$Q$99,'FG_243way_RegularＸ_W()'!B$3+1,FALSE)),
'FG_243way_Regular Symbol'!M185)</f>
        <v/>
      </c>
      <c r="C186" s="184" t="str">
        <f>IF('FG_243way_Regular Symbol'!N185="",
IF($A186-'FG_243way_Regular Symbol'!E$16&gt;='FG_243way_RegularＸ_W()'!C$2-1,"",VLOOKUP($A186-'FG_243way_Regular Symbol'!E$16,'FG_243way_Regular Symbol'!$L$3:$Q$99,'FG_243way_RegularＸ_W()'!C$3+1,FALSE)),
'FG_243way_Regular Symbol'!N185)</f>
        <v/>
      </c>
      <c r="D186" s="184" t="str">
        <f>IF('FG_243way_Regular Symbol'!O185="",
IF($A186-'FG_243way_Regular Symbol'!F$16&gt;='FG_243way_RegularＸ_W()'!D$2-1,"",VLOOKUP($A186-'FG_243way_Regular Symbol'!F$16,'FG_243way_Regular Symbol'!$L$3:$Q$99,'FG_243way_RegularＸ_W()'!D$3+1,FALSE)),
'FG_243way_Regular Symbol'!O185)</f>
        <v/>
      </c>
      <c r="E186" s="184" t="str">
        <f>IF('FG_243way_Regular Symbol'!P185="",
IF($A186-'FG_243way_Regular Symbol'!G$16&gt;='FG_243way_RegularＸ_W()'!E$2-1,"",VLOOKUP($A186-'FG_243way_Regular Symbol'!G$16,'FG_243way_Regular Symbol'!$L$3:$Q$99,'FG_243way_RegularＸ_W()'!E$3+1,FALSE)),
'FG_243way_Regular Symbol'!P185)</f>
        <v/>
      </c>
      <c r="F186" s="358" t="str">
        <f>IF('FG_243way_Regular Symbol'!Q185="",
IF($A186-'FG_243way_Regular Symbol'!H$16&gt;='FG_243way_RegularＸ_W()'!F$2-1,"",VLOOKUP($A186-'FG_243way_Regular Symbol'!H$16,'FG_243way_Regular Symbol'!$L$3:$Q$99,'FG_243way_RegularＸ_W()'!F$3+1,FALSE)),
'FG_243way_Regular Symbol'!Q185)</f>
        <v/>
      </c>
      <c r="O186" s="342" t="str">
        <f>IF($A186&gt;='FG_243way_Regular Symbol'!D$16,"",IF(B186=0,"",IF(OR(B186=$O$1,B186=$P$1,B187=$O$1,B187=$P$1,B188=$O$1,B188=$P$1),0,1)))</f>
        <v/>
      </c>
      <c r="P186" s="2" t="str">
        <f>IF($A186&gt;='FG_243way_Regular Symbol'!E$16,"",IF(C186=0,"",IF(OR(C186=$O$1,C186=$P$1,C187=$O$1,C187=$P$1,C188=$O$1,C188=$P$1),0,1)))</f>
        <v/>
      </c>
      <c r="Q186" s="2" t="str">
        <f>IF($A186&gt;='FG_243way_Regular Symbol'!F$16,"",IF(D186=0,"",IF(OR(D186=$O$1,D186=$P$1,D187=$O$1,D187=$P$1,D188=$O$1,D188=$P$1),0,1)))</f>
        <v/>
      </c>
      <c r="R186" s="2" t="str">
        <f>IF($A186&gt;='FG_243way_Regular Symbol'!G$16,"",IF(E186=0,"",IF(OR(E186=$O$1,E186=$P$1,E187=$O$1,E187=$P$1,E188=$O$1,E188=$P$1),0,1)))</f>
        <v/>
      </c>
      <c r="S186" s="128" t="str">
        <f>IF($A186&gt;='FG_243way_Regular Symbol'!H$16,"",IF(F186=0,"",IF(OR(F186=$O$1,F186=$P$1,F187=$O$1,F187=$P$1,F188=$O$1,F188=$P$1),0,1)))</f>
        <v/>
      </c>
      <c r="U186" s="342" t="str">
        <f>IF($A186&gt;='FG_243way_Regular Symbol'!D$16,"",IF(B186=0,"",IF(OR(B186=$U$1,B186=$V$1,B187=$U$1,B187=$V$1,B188=$U$1,B188=$V$1),0,1)))</f>
        <v/>
      </c>
      <c r="V186" s="2" t="str">
        <f>IF($A186&gt;='FG_243way_Regular Symbol'!E$16,"",IF(C186=0,"",IF(OR(C186=$U$1,C186=$V$1,C187=$U$1,C187=$V$1,C188=$U$1,C188=$V$1),0,1)))</f>
        <v/>
      </c>
      <c r="W186" s="2" t="str">
        <f>IF($A186&gt;='FG_243way_Regular Symbol'!F$16,"",IF(D186=0,"",IF(OR(D186=$U$1,D186=$V$1,D187=$U$1,D187=$V$1,D188=$U$1,D188=$V$1),0,1)))</f>
        <v/>
      </c>
      <c r="X186" s="2" t="str">
        <f>IF($A186&gt;='FG_243way_Regular Symbol'!G$16,"",IF(E186=0,"",IF(OR(E186=$U$1,E186=$V$1,E187=$U$1,E187=$V$1,E188=$U$1,E188=$V$1),0,1)))</f>
        <v/>
      </c>
      <c r="Y186" s="128" t="str">
        <f>IF($A186&gt;='FG_243way_Regular Symbol'!H$16,"",IF(F186=0,"",IF(OR(F186=$U$1,F186=$V$1,F187=$U$1,F187=$V$1,F188=$U$1,F188=$V$1),0,1)))</f>
        <v/>
      </c>
      <c r="AA186" s="342" t="str">
        <f>IF($A186&gt;='FG_243way_Regular Symbol'!D$16,"",IF(B186=0,"",IF(OR(B186=$AA$1,B186=$AB$1,B187=$AA$1,B187=$AB$1,B188=$AA$1,,B188=$AB$1),0,1)))</f>
        <v/>
      </c>
      <c r="AB186" s="2" t="str">
        <f>IF($A186&gt;='FG_243way_Regular Symbol'!E$16,"",IF(C186=0,"",IF(OR(C186=$AA$1,C186=$AB$1,C187=$AA$1,C187=$AB$1,C188=$AA$1,,C188=$AB$1),0,1)))</f>
        <v/>
      </c>
      <c r="AC186" s="2" t="str">
        <f>IF($A186&gt;='FG_243way_Regular Symbol'!F$16,"",IF(D186=0,"",IF(OR(D186=$AA$1,D186=$AB$1,D187=$AA$1,D187=$AB$1,D188=$AA$1,,D188=$AB$1),0,1)))</f>
        <v/>
      </c>
      <c r="AD186" s="2" t="str">
        <f>IF($A186&gt;='FG_243way_Regular Symbol'!G$16,"",IF(E186=0,"",IF(OR(E186=$AA$1,E186=$AB$1,E187=$AA$1,E187=$AB$1,E188=$AA$1,,E188=$AB$1),0,1)))</f>
        <v/>
      </c>
      <c r="AE186" s="128" t="str">
        <f>IF($A186&gt;='FG_243way_Regular Symbol'!H$16,"",IF(F186=0,"",IF(OR(F186=$AA$1,F186=$AB$1,F187=$AA$1,F187=$AB$1,F188=$AA$1,,F188=$AB$1),0,1)))</f>
        <v/>
      </c>
      <c r="AG186" s="342" t="str">
        <f>IF($A186&gt;='FG_243way_Regular Symbol'!D$16,"",IF(B186=0,"",IF(OR(B186=$AG$1,B186=$AH$1,B187=$AG$1,B187=$AH$1,B188=$AG$1,B188=$AH$1),0,1)))</f>
        <v/>
      </c>
      <c r="AH186" s="2" t="str">
        <f>IF($A186&gt;='FG_243way_Regular Symbol'!E$16,"",IF(C186=0,"",IF(OR(C186=$AG$1,C186=$AH$1,C187=$AG$1,C187=$AH$1,C188=$AG$1,C188=$AH$1),0,1)))</f>
        <v/>
      </c>
      <c r="AI186" s="2" t="str">
        <f>IF($A186&gt;='FG_243way_Regular Symbol'!F$16,"",IF(D186=0,"",IF(OR(D186=$AG$1,D186=$AH$1,D187=$AG$1,D187=$AH$1,D188=$AG$1,D188=$AH$1),0,1)))</f>
        <v/>
      </c>
      <c r="AJ186" s="2" t="str">
        <f>IF($A186&gt;='FG_243way_Regular Symbol'!G$16,"",IF(E186=0,"",IF(OR(E186=$AG$1,E186=$AH$1,E187=$AG$1,E187=$AH$1,E188=$AG$1,E188=$AH$1),0,1)))</f>
        <v/>
      </c>
      <c r="AK186" s="128" t="str">
        <f>IF($A186&gt;='FG_243way_Regular Symbol'!H$16,"",IF(F186=0,"",IF(OR(F186=$AG$1,F186=$AH$1,F187=$AG$1,F187=$AH$1,F188=$AG$1,F188=$AH$1),0,1)))</f>
        <v/>
      </c>
      <c r="AM186" s="342" t="str">
        <f>IF($A186&gt;='FG_243way_Regular Symbol'!D$16,"",IF(B186=0,"",IF(OR(B186=$AM$1,B186=$AN$1,B187=$AM$1,B187=$AN$1,B188=$AM$1,B188=$AN$1),0,1)))</f>
        <v/>
      </c>
      <c r="AN186" s="2" t="str">
        <f>IF($A186&gt;='FG_243way_Regular Symbol'!E$16,"",IF(C186=0,"",IF(OR(C186=$AM$1,C186=$AN$1,C187=$AM$1,C187=$AN$1,C188=$AM$1,C188=$AN$1),0,1)))</f>
        <v/>
      </c>
      <c r="AO186" s="2" t="str">
        <f>IF($A186&gt;='FG_243way_Regular Symbol'!F$16,"",IF(D186=0,"",IF(OR(D186=$AM$1,D186=$AN$1,D187=$AM$1,D187=$AN$1,D188=$AM$1,D188=$AN$1),0,1)))</f>
        <v/>
      </c>
      <c r="AP186" s="2" t="str">
        <f>IF($A186&gt;='FG_243way_Regular Symbol'!G$16,"",IF(E186=0,"",IF(OR(E186=$AM$1,E186=$AN$1,E187=$AM$1,E187=$AN$1,E188=$AM$1,E188=$AN$1),0,1)))</f>
        <v/>
      </c>
      <c r="AQ186" s="128" t="str">
        <f>IF($A186&gt;='FG_243way_Regular Symbol'!H$16,"",IF(F186=0,"",IF(OR(F186=$AM$1,F186=$AN$1,F187=$AM$1,F187=$AN$1,F188=$AM$1,F188=$AN$1),0,1)))</f>
        <v/>
      </c>
      <c r="AS186" s="342" t="str">
        <f>IF($A186&gt;='FG_243way_Regular Symbol'!D$16,"",IF(B186=0,"",IF(OR(B186=$AM$1,B186=$AT$1,B187=$AM$1,B187=$AT$1,B188=$AM$1,B188=$AT$1),0,1)))</f>
        <v/>
      </c>
      <c r="AT186" s="2" t="str">
        <f>IF($A186&gt;='FG_243way_Regular Symbol'!E$16,"",IF(C186=0,"",IF(OR(C186=$AM$1,C186=$AT$1,C187=$AM$1,C187=$AT$1,C188=$AM$1,C188=$AT$1),0,1)))</f>
        <v/>
      </c>
      <c r="AU186" s="2" t="str">
        <f>IF($A186&gt;='FG_243way_Regular Symbol'!F$16,"",IF(D186=0,"",IF(OR(D186=$AM$1,D186=$AT$1,D187=$AM$1,D187=$AT$1,D188=$AM$1,D188=$AT$1),0,1)))</f>
        <v/>
      </c>
      <c r="AV186" s="2" t="str">
        <f>IF($A186&gt;='FG_243way_Regular Symbol'!G$16,"",IF(E186=0,"",IF(OR(E186=$AM$1,E186=$AT$1,E187=$AM$1,E187=$AT$1,E188=$AM$1,E188=$AT$1),0,1)))</f>
        <v/>
      </c>
      <c r="AW186" s="128" t="str">
        <f>IF($A186&gt;='FG_243way_Regular Symbol'!H$16,"",IF(F186=0,"",IF(OR(F186=$AM$1,F186=$AT$1,F187=$AM$1,F187=$AT$1,F188=$AM$1,F188=$AT$1),0,1)))</f>
        <v/>
      </c>
      <c r="AY186" s="342" t="str">
        <f>IF($A186&gt;='FG_243way_Regular Symbol'!D$16,"",IF(B186=0,"",IF(OR(B186=$AM$1,B186=$AZ$1,B187=$AM$1,B187=$AZ$1,B188=$AM$1,B188=$AZ$1),0,1)))</f>
        <v/>
      </c>
      <c r="AZ186" s="2" t="str">
        <f>IF($A186&gt;='FG_243way_Regular Symbol'!E$16,"",IF(C186=0,"",IF(OR(C186=$AM$1,C186=$AZ$1,C187=$AM$1,C187=$AZ$1,C188=$AM$1,C188=$AZ$1),0,1)))</f>
        <v/>
      </c>
      <c r="BA186" s="2" t="str">
        <f>IF($A186&gt;='FG_243way_Regular Symbol'!F$16,"",IF(D186=0,"",IF(OR(D186=$AM$1,D186=$AZ$1,D187=$AM$1,D187=$AZ$1,D188=$AM$1,D188=$AZ$1),0,1)))</f>
        <v/>
      </c>
      <c r="BB186" s="2" t="str">
        <f>IF($A186&gt;='FG_243way_Regular Symbol'!G$16,"",IF(E186=0,"",IF(OR(E186=$AM$1,E186=$AZ$1,E187=$AM$1,E187=$AZ$1,E188=$AM$1,E188=$AZ$1),0,1)))</f>
        <v/>
      </c>
      <c r="BC186" s="128" t="str">
        <f>IF($A186&gt;='FG_243way_Regular Symbol'!H$16,"",IF(F186=0,"",IF(OR(F186=$AM$1,F186=$AZ$1,F187=$AM$1,F187=$AZ$1,F188=$AM$1,F188=$AZ$1),0,1)))</f>
        <v/>
      </c>
      <c r="BE186" s="342"/>
      <c r="BF186" s="2"/>
      <c r="BG186" s="2" t="str">
        <f>IF($A186&gt;='FG_243way_Regular Symbol'!F$16,"",IF(D186=0,"",COUNTIF(D186:D188,$BF$1)))</f>
        <v/>
      </c>
      <c r="BH186" s="2" t="str">
        <f>IF($A186&gt;='FG_243way_Regular Symbol'!G$16,"",IF(E186=0,"",COUNTIF(E186:E188,$BF$1)))</f>
        <v/>
      </c>
      <c r="BI186" s="2" t="str">
        <f>IF($A186&gt;='FG_243way_Regular Symbol'!H$16,"",IF(F186=0,"",COUNTIF(F186:F188,$BF$1)))</f>
        <v/>
      </c>
      <c r="BK186" s="342"/>
      <c r="BL186" s="2"/>
      <c r="BM186" s="2" t="str">
        <f>IF($A186&gt;='FG_243way_Regular Symbol'!F$16,"",IF(D186=0,"",IF(OR(D186=$AM$1,D186=$BL$1,D187=$AM$1,D187=$BL$1,D188=$AM$1,D188=$BL$1),0,1)))</f>
        <v/>
      </c>
      <c r="BN186" s="2" t="str">
        <f>IF($A186&gt;='FG_243way_Regular Symbol'!G$16,"",IF(E186=0,"",IF(OR(E186=$AM$1,E186=$BL$1,E187=$AM$1,E187=$BL$1,E188=$AM$1,E188=$BL$1),0,1)))</f>
        <v/>
      </c>
      <c r="BO186" s="128" t="str">
        <f>IF($A186&gt;='FG_243way_Regular Symbol'!H$16,"",IF(F186=0,"",IF(OR(F186=$AM$1,F186=$BL$1,F187=$AM$1,F187=$BL$1,F188=$AM$1,F188=$BL$1),0,1)))</f>
        <v/>
      </c>
      <c r="BQ186" s="2" t="str">
        <f>IF($A186&gt;='FG_243way_Regular Symbol'!D$16,"",IF(B186=0,"",IF(OR(B186=$BQ$1,B186=$BR$1,B187=$BQ$1,B187=$BR$1,B188=$BQ$1,B188=$BR$1),0,1)))</f>
        <v/>
      </c>
      <c r="BR186" s="2" t="str">
        <f>IF($A186&gt;='FG_243way_Regular Symbol'!E$16,"",IF(C186=0,"",IF(OR(C186=$BQ$1,C186=$BR$1,C187=$BQ$1,C187=$BR$1,C188=$BQ$1,C188=$BR$1),0,1)))</f>
        <v/>
      </c>
      <c r="BS186" s="2" t="str">
        <f>IF($A186&gt;='FG_243way_Regular Symbol'!F$16,"",IF(D186=0,"",IF(OR(D186=$BQ$1,D186=$BR$1,D187=$BQ$1,D187=$BR$1,D188=$BQ$1,D188=$BR$1),0,1)))</f>
        <v/>
      </c>
      <c r="BT186" s="2" t="str">
        <f>IF($A186&gt;='FG_243way_Regular Symbol'!G$16,"",IF(E186=0,"",IF(OR(E186=$BQ$1,E186=$BR$1,E187=$BQ$1,E187=$BR$1,E188=$BQ$1,E188=$BR$1),0,1)))</f>
        <v/>
      </c>
      <c r="BU186" s="2" t="str">
        <f>IF($A186&gt;='FG_243way_Regular Symbol'!H$16,"",IF(F186=0,"",IF(OR(F186=$BQ$1,F186=$BR$1,F187=$BQ$1,F187=$BR$1,F188=$BQ$1,F188=$BR$1),0,1)))</f>
        <v/>
      </c>
      <c r="BW186" s="2" t="str">
        <f>IF($A186&gt;='FG_243way_Regular Symbol'!D$16,"",IF(B186=0,"",IF(OR(B186=$BW$1,B187=$BW$1,B188=$BW$1,B186=$BX$1,B187=$BX$1,B188=$BX$1),0,1)))</f>
        <v/>
      </c>
      <c r="BX186" s="2" t="str">
        <f>IF($A186&gt;='FG_243way_Regular Symbol'!E$16,"",IF(C186=0,"",IF(OR(C186=$BW$1,C187=$BW$1,C188=$BW$1,C186=$BX$1,C187=$BX$1,C188=$BX$1),0,1)))</f>
        <v/>
      </c>
      <c r="BY186" s="2" t="str">
        <f>IF($A186&gt;='FG_243way_Regular Symbol'!F$16,"",IF(D186=0,"",IF(OR(D186=$BW$1,D187=$BW$1,D188=$BW$1,D186=$BX$1,D187=$BX$1,D188=$BX$1),0,1)))</f>
        <v/>
      </c>
      <c r="BZ186" s="2" t="str">
        <f>IF($A186&gt;='FG_243way_Regular Symbol'!G$16,"",IF(E186=0,"",IF(OR(E186=$BW$1,E187=$BW$1,E188=$BW$1,E186=$BX$1,E187=$BX$1,E188=$BX$1),0,1)))</f>
        <v/>
      </c>
      <c r="CA186" s="2" t="str">
        <f>IF($A186&gt;='FG_243way_Regular Symbol'!H$16,"",IF(F186=0,"",IF(OR(F186=$BW$1,F187=$BW$1,F188=$BW$1,F186=$BX$1,F187=$BX$1,F188=$BX$1),0,1)))</f>
        <v/>
      </c>
      <c r="CC186" s="2" t="str">
        <f>IF($A186&gt;='FG_243way_Regular Symbol'!D$16,"",IF(B186=0,"",IF(OR(B186=$BW$1,B187=$BW$1,B188=$BW$1,B186=$CD$1,B187=$CD$1,B188=$CD$1),0,1)))</f>
        <v/>
      </c>
      <c r="CD186" s="2" t="str">
        <f>IF($A186&gt;='FG_243way_Regular Symbol'!E$16,"",IF(C186=0,"",IF(OR(C186=$BW$1,C187=$BW$1,C188=$BW$1,C186=$CD$1,C187=$CD$1,C188=$CD$1),0,1)))</f>
        <v/>
      </c>
      <c r="CE186" s="2" t="str">
        <f>IF($A186&gt;='FG_243way_Regular Symbol'!F$16,"",IF(D186=0,"",IF(OR(D186=$BW$1,D187=$BW$1,D188=$BW$1,D186=$CD$1,D187=$CD$1,D188=$CD$1),0,1)))</f>
        <v/>
      </c>
      <c r="CF186" s="2" t="str">
        <f>IF($A186&gt;='FG_243way_Regular Symbol'!G$16,"",IF(E186=0,"",IF(OR(E186=$BW$1,E187=$BW$1,E188=$BW$1,E186=$CD$1,E187=$CD$1,E188=$CD$1),0,1)))</f>
        <v/>
      </c>
      <c r="CG186" s="2" t="str">
        <f>IF($A186&gt;='FG_243way_Regular Symbol'!H$16,"",IF(F186=0,"",IF(OR(F186=$BW$1,F187=$BW$1,F188=$BW$1,F186=$CD$1,F187=$CD$1,F188=$CD$1),0,1)))</f>
        <v/>
      </c>
      <c r="CI186" s="2" t="str">
        <f>IF($A186&gt;='FG_243way_Regular Symbol'!D$16,"",IF(B186=0,"",IF(OR(B186=$BW$1,B187=$BW$1,B188=$BW$1,B186=$CJ$1,B187=$CJ$1,B188=$CJ$1),0,1)))</f>
        <v/>
      </c>
      <c r="CJ186" s="2" t="str">
        <f>IF($A186&gt;='FG_243way_Regular Symbol'!E$16,"",IF(C186=0,"",IF(OR(C186=$BW$1,C187=$BW$1,C188=$BW$1,C186=$CJ$1,C187=$CJ$1,C188=$CJ$1),0,1)))</f>
        <v/>
      </c>
      <c r="CK186" s="2" t="str">
        <f>IF($A186&gt;='FG_243way_Regular Symbol'!F$16,"",IF(D186=0,"",IF(OR(D186=$BW$1,D187=$BW$1,D188=$BW$1,D186=$CJ$1,D187=$CJ$1,D188=$CJ$1),0,1)))</f>
        <v/>
      </c>
      <c r="CL186" s="2" t="str">
        <f>IF($A186&gt;='FG_243way_Regular Symbol'!G$16,"",IF(E186=0,"",IF(OR(E186=$BW$1,E187=$BW$1,E188=$BW$1,E186=$CJ$1,E187=$CJ$1,E188=$CJ$1),0,1)))</f>
        <v/>
      </c>
      <c r="CM186" s="2" t="str">
        <f>IF($A186&gt;='FG_243way_Regular Symbol'!H$16,"",IF(F186=0,"",IF(OR(F186=$BW$1,F187=$BW$1,F188=$BW$1,F186=$CJ$1,F187=$CJ$1,F188=$CJ$1),0,1)))</f>
        <v/>
      </c>
      <c r="CO186" s="2" t="str">
        <f>IF($A186&gt;='FG_243way_Regular Symbol'!D$16,"",IF(B186=0,"",IF(OR(B186=$BW$1,B187=$BW$1,B188=$BW$1,B186=$CP$1,B187=$CP$1,B188=$CP$1),0,1)))</f>
        <v/>
      </c>
      <c r="CP186" s="2" t="str">
        <f>IF($A186&gt;='FG_243way_Regular Symbol'!E$16,"",IF(C186=0,"",IF(OR(C186=$BW$1,C187=$BW$1,C188=$BW$1,C186=$CP$1,C187=$CP$1,C188=$CP$1),0,1)))</f>
        <v/>
      </c>
      <c r="CQ186" s="2" t="str">
        <f>IF($A186&gt;='FG_243way_Regular Symbol'!F$16,"",IF(D186=0,"",IF(OR(D186=$BW$1,D187=$BW$1,D188=$BW$1,D186=$CP$1,D187=$CP$1,D188=$CP$1),0,1)))</f>
        <v/>
      </c>
      <c r="CR186" s="2" t="str">
        <f>IF($A186&gt;='FG_243way_Regular Symbol'!G$16,"",IF(E186=0,"",IF(OR(E186=$BW$1,E187=$BW$1,E188=$BW$1,E186=$CP$1,E187=$CP$1,E188=$CP$1),0,1)))</f>
        <v/>
      </c>
      <c r="CS186" s="2" t="str">
        <f>IF($A186&gt;='FG_243way_Regular Symbol'!H$16,"",IF(F186=0,"",IF(OR(F186=$BW$1,F187=$BW$1,F188=$BW$1,F186=$CP$1,F187=$CP$1,F188=$CP$1),0,1)))</f>
        <v/>
      </c>
      <c r="CU186" s="2" t="str">
        <f>IF($A186&gt;='FG_243way_Regular Symbol'!D$16,"",IF(B186=0,"",IF(OR(B186=$BW$1,B187=$BW$1,B188=$BW$1,B186=$CV$1,B187=$CV$1,B188=$CV$1),0,1)))</f>
        <v/>
      </c>
      <c r="CV186" s="2" t="str">
        <f>IF($A186&gt;='FG_243way_Regular Symbol'!E$16,"",IF(C186=0,"",IF(OR(C186=$BW$1,C187=$BW$1,C188=$BW$1,C186=$CV$1,C187=$CV$1,C188=$CV$1),0,1)))</f>
        <v/>
      </c>
      <c r="CW186" s="2" t="str">
        <f>IF($A186&gt;='FG_243way_Regular Symbol'!F$16,"",IF(D186=0,"",IF(OR(D186=$BW$1,D187=$BW$1,D188=$BW$1,D186=$CV$1,D187=$CV$1,D188=$CV$1),0,1)))</f>
        <v/>
      </c>
      <c r="CX186" s="2" t="str">
        <f>IF($A186&gt;='FG_243way_Regular Symbol'!G$16,"",IF(E186=0,"",IF(OR(E186=$BW$1,E187=$BW$1,E188=$BW$1,E186=$CV$1,E187=$CV$1,E188=$CV$1),0,1)))</f>
        <v/>
      </c>
      <c r="CY186" s="2" t="str">
        <f>IF($A186&gt;='FG_243way_Regular Symbol'!H$16,"",IF(F186=0,"",IF(OR(F186=$BW$1,F187=$BW$1,F188=$BW$1,F186=$CV$1,F187=$CV$1,F188=$CV$1),0,1)))</f>
        <v/>
      </c>
    </row>
    <row r="187" spans="1:103">
      <c r="A187" s="341">
        <f>IF('FG_243way_Regular Symbol'!L186="","",'FG_243way_Regular Symbol'!L186)</f>
        <v>183</v>
      </c>
      <c r="B187" s="184" t="str">
        <f>IF('FG_243way_Regular Symbol'!M186="",
IF($A187-'FG_243way_Regular Symbol'!D$16&gt;='FG_243way_RegularＸ_W()'!B$2-1,"",VLOOKUP($A187-'FG_243way_Regular Symbol'!D$16,'FG_243way_Regular Symbol'!$L$3:$Q$99,'FG_243way_RegularＸ_W()'!B$3+1,FALSE)),
'FG_243way_Regular Symbol'!M186)</f>
        <v/>
      </c>
      <c r="C187" s="184" t="str">
        <f>IF('FG_243way_Regular Symbol'!N186="",
IF($A187-'FG_243way_Regular Symbol'!E$16&gt;='FG_243way_RegularＸ_W()'!C$2-1,"",VLOOKUP($A187-'FG_243way_Regular Symbol'!E$16,'FG_243way_Regular Symbol'!$L$3:$Q$99,'FG_243way_RegularＸ_W()'!C$3+1,FALSE)),
'FG_243way_Regular Symbol'!N186)</f>
        <v/>
      </c>
      <c r="D187" s="184" t="str">
        <f>IF('FG_243way_Regular Symbol'!O186="",
IF($A187-'FG_243way_Regular Symbol'!F$16&gt;='FG_243way_RegularＸ_W()'!D$2-1,"",VLOOKUP($A187-'FG_243way_Regular Symbol'!F$16,'FG_243way_Regular Symbol'!$L$3:$Q$99,'FG_243way_RegularＸ_W()'!D$3+1,FALSE)),
'FG_243way_Regular Symbol'!O186)</f>
        <v/>
      </c>
      <c r="E187" s="184" t="str">
        <f>IF('FG_243way_Regular Symbol'!P186="",
IF($A187-'FG_243way_Regular Symbol'!G$16&gt;='FG_243way_RegularＸ_W()'!E$2-1,"",VLOOKUP($A187-'FG_243way_Regular Symbol'!G$16,'FG_243way_Regular Symbol'!$L$3:$Q$99,'FG_243way_RegularＸ_W()'!E$3+1,FALSE)),
'FG_243way_Regular Symbol'!P186)</f>
        <v/>
      </c>
      <c r="F187" s="358" t="str">
        <f>IF('FG_243way_Regular Symbol'!Q186="",
IF($A187-'FG_243way_Regular Symbol'!H$16&gt;='FG_243way_RegularＸ_W()'!F$2-1,"",VLOOKUP($A187-'FG_243way_Regular Symbol'!H$16,'FG_243way_Regular Symbol'!$L$3:$Q$99,'FG_243way_RegularＸ_W()'!F$3+1,FALSE)),
'FG_243way_Regular Symbol'!Q186)</f>
        <v/>
      </c>
      <c r="O187" s="342" t="str">
        <f>IF($A187&gt;='FG_243way_Regular Symbol'!D$16,"",IF(B187=0,"",IF(OR(B187=$O$1,B187=$P$1,B188=$O$1,B188=$P$1,B189=$O$1,B189=$P$1),0,1)))</f>
        <v/>
      </c>
      <c r="P187" s="2" t="str">
        <f>IF($A187&gt;='FG_243way_Regular Symbol'!E$16,"",IF(C187=0,"",IF(OR(C187=$O$1,C187=$P$1,C188=$O$1,C188=$P$1,C189=$O$1,C189=$P$1),0,1)))</f>
        <v/>
      </c>
      <c r="Q187" s="2" t="str">
        <f>IF($A187&gt;='FG_243way_Regular Symbol'!F$16,"",IF(D187=0,"",IF(OR(D187=$O$1,D187=$P$1,D188=$O$1,D188=$P$1,D189=$O$1,D189=$P$1),0,1)))</f>
        <v/>
      </c>
      <c r="R187" s="2" t="str">
        <f>IF($A187&gt;='FG_243way_Regular Symbol'!G$16,"",IF(E187=0,"",IF(OR(E187=$O$1,E187=$P$1,E188=$O$1,E188=$P$1,E189=$O$1,E189=$P$1),0,1)))</f>
        <v/>
      </c>
      <c r="S187" s="128" t="str">
        <f>IF($A187&gt;='FG_243way_Regular Symbol'!H$16,"",IF(F187=0,"",IF(OR(F187=$O$1,F187=$P$1,F188=$O$1,F188=$P$1,F189=$O$1,F189=$P$1),0,1)))</f>
        <v/>
      </c>
      <c r="U187" s="342" t="str">
        <f>IF($A187&gt;='FG_243way_Regular Symbol'!D$16,"",IF(B187=0,"",IF(OR(B187=$U$1,B187=$V$1,B188=$U$1,B188=$V$1,B189=$U$1,B189=$V$1),0,1)))</f>
        <v/>
      </c>
      <c r="V187" s="2" t="str">
        <f>IF($A187&gt;='FG_243way_Regular Symbol'!E$16,"",IF(C187=0,"",IF(OR(C187=$U$1,C187=$V$1,C188=$U$1,C188=$V$1,C189=$U$1,C189=$V$1),0,1)))</f>
        <v/>
      </c>
      <c r="W187" s="2" t="str">
        <f>IF($A187&gt;='FG_243way_Regular Symbol'!F$16,"",IF(D187=0,"",IF(OR(D187=$U$1,D187=$V$1,D188=$U$1,D188=$V$1,D189=$U$1,D189=$V$1),0,1)))</f>
        <v/>
      </c>
      <c r="X187" s="2" t="str">
        <f>IF($A187&gt;='FG_243way_Regular Symbol'!G$16,"",IF(E187=0,"",IF(OR(E187=$U$1,E187=$V$1,E188=$U$1,E188=$V$1,E189=$U$1,E189=$V$1),0,1)))</f>
        <v/>
      </c>
      <c r="Y187" s="128" t="str">
        <f>IF($A187&gt;='FG_243way_Regular Symbol'!H$16,"",IF(F187=0,"",IF(OR(F187=$U$1,F187=$V$1,F188=$U$1,F188=$V$1,F189=$U$1,F189=$V$1),0,1)))</f>
        <v/>
      </c>
      <c r="AA187" s="342" t="str">
        <f>IF($A187&gt;='FG_243way_Regular Symbol'!D$16,"",IF(B187=0,"",IF(OR(B187=$AA$1,B187=$AB$1,B188=$AA$1,B188=$AB$1,B189=$AA$1,,B189=$AB$1),0,1)))</f>
        <v/>
      </c>
      <c r="AB187" s="2" t="str">
        <f>IF($A187&gt;='FG_243way_Regular Symbol'!E$16,"",IF(C187=0,"",IF(OR(C187=$AA$1,C187=$AB$1,C188=$AA$1,C188=$AB$1,C189=$AA$1,,C189=$AB$1),0,1)))</f>
        <v/>
      </c>
      <c r="AC187" s="2" t="str">
        <f>IF($A187&gt;='FG_243way_Regular Symbol'!F$16,"",IF(D187=0,"",IF(OR(D187=$AA$1,D187=$AB$1,D188=$AA$1,D188=$AB$1,D189=$AA$1,,D189=$AB$1),0,1)))</f>
        <v/>
      </c>
      <c r="AD187" s="2" t="str">
        <f>IF($A187&gt;='FG_243way_Regular Symbol'!G$16,"",IF(E187=0,"",IF(OR(E187=$AA$1,E187=$AB$1,E188=$AA$1,E188=$AB$1,E189=$AA$1,,E189=$AB$1),0,1)))</f>
        <v/>
      </c>
      <c r="AE187" s="128" t="str">
        <f>IF($A187&gt;='FG_243way_Regular Symbol'!H$16,"",IF(F187=0,"",IF(OR(F187=$AA$1,F187=$AB$1,F188=$AA$1,F188=$AB$1,F189=$AA$1,,F189=$AB$1),0,1)))</f>
        <v/>
      </c>
      <c r="AG187" s="342" t="str">
        <f>IF($A187&gt;='FG_243way_Regular Symbol'!D$16,"",IF(B187=0,"",IF(OR(B187=$AG$1,B187=$AH$1,B188=$AG$1,B188=$AH$1,B189=$AG$1,B189=$AH$1),0,1)))</f>
        <v/>
      </c>
      <c r="AH187" s="2" t="str">
        <f>IF($A187&gt;='FG_243way_Regular Symbol'!E$16,"",IF(C187=0,"",IF(OR(C187=$AG$1,C187=$AH$1,C188=$AG$1,C188=$AH$1,C189=$AG$1,C189=$AH$1),0,1)))</f>
        <v/>
      </c>
      <c r="AI187" s="2" t="str">
        <f>IF($A187&gt;='FG_243way_Regular Symbol'!F$16,"",IF(D187=0,"",IF(OR(D187=$AG$1,D187=$AH$1,D188=$AG$1,D188=$AH$1,D189=$AG$1,D189=$AH$1),0,1)))</f>
        <v/>
      </c>
      <c r="AJ187" s="2" t="str">
        <f>IF($A187&gt;='FG_243way_Regular Symbol'!G$16,"",IF(E187=0,"",IF(OR(E187=$AG$1,E187=$AH$1,E188=$AG$1,E188=$AH$1,E189=$AG$1,E189=$AH$1),0,1)))</f>
        <v/>
      </c>
      <c r="AK187" s="128" t="str">
        <f>IF($A187&gt;='FG_243way_Regular Symbol'!H$16,"",IF(F187=0,"",IF(OR(F187=$AG$1,F187=$AH$1,F188=$AG$1,F188=$AH$1,F189=$AG$1,F189=$AH$1),0,1)))</f>
        <v/>
      </c>
      <c r="AM187" s="342" t="str">
        <f>IF($A187&gt;='FG_243way_Regular Symbol'!D$16,"",IF(B187=0,"",IF(OR(B187=$AM$1,B187=$AN$1,B188=$AM$1,B188=$AN$1,B189=$AM$1,B189=$AN$1),0,1)))</f>
        <v/>
      </c>
      <c r="AN187" s="2" t="str">
        <f>IF($A187&gt;='FG_243way_Regular Symbol'!E$16,"",IF(C187=0,"",IF(OR(C187=$AM$1,C187=$AN$1,C188=$AM$1,C188=$AN$1,C189=$AM$1,C189=$AN$1),0,1)))</f>
        <v/>
      </c>
      <c r="AO187" s="2" t="str">
        <f>IF($A187&gt;='FG_243way_Regular Symbol'!F$16,"",IF(D187=0,"",IF(OR(D187=$AM$1,D187=$AN$1,D188=$AM$1,D188=$AN$1,D189=$AM$1,D189=$AN$1),0,1)))</f>
        <v/>
      </c>
      <c r="AP187" s="2" t="str">
        <f>IF($A187&gt;='FG_243way_Regular Symbol'!G$16,"",IF(E187=0,"",IF(OR(E187=$AM$1,E187=$AN$1,E188=$AM$1,E188=$AN$1,E189=$AM$1,E189=$AN$1),0,1)))</f>
        <v/>
      </c>
      <c r="AQ187" s="128" t="str">
        <f>IF($A187&gt;='FG_243way_Regular Symbol'!H$16,"",IF(F187=0,"",IF(OR(F187=$AM$1,F187=$AN$1,F188=$AM$1,F188=$AN$1,F189=$AM$1,F189=$AN$1),0,1)))</f>
        <v/>
      </c>
      <c r="AS187" s="342" t="str">
        <f>IF($A187&gt;='FG_243way_Regular Symbol'!D$16,"",IF(B187=0,"",IF(OR(B187=$AM$1,B187=$AT$1,B188=$AM$1,B188=$AT$1,B189=$AM$1,B189=$AT$1),0,1)))</f>
        <v/>
      </c>
      <c r="AT187" s="2" t="str">
        <f>IF($A187&gt;='FG_243way_Regular Symbol'!E$16,"",IF(C187=0,"",IF(OR(C187=$AM$1,C187=$AT$1,C188=$AM$1,C188=$AT$1,C189=$AM$1,C189=$AT$1),0,1)))</f>
        <v/>
      </c>
      <c r="AU187" s="2" t="str">
        <f>IF($A187&gt;='FG_243way_Regular Symbol'!F$16,"",IF(D187=0,"",IF(OR(D187=$AM$1,D187=$AT$1,D188=$AM$1,D188=$AT$1,D189=$AM$1,D189=$AT$1),0,1)))</f>
        <v/>
      </c>
      <c r="AV187" s="2" t="str">
        <f>IF($A187&gt;='FG_243way_Regular Symbol'!G$16,"",IF(E187=0,"",IF(OR(E187=$AM$1,E187=$AT$1,E188=$AM$1,E188=$AT$1,E189=$AM$1,E189=$AT$1),0,1)))</f>
        <v/>
      </c>
      <c r="AW187" s="128" t="str">
        <f>IF($A187&gt;='FG_243way_Regular Symbol'!H$16,"",IF(F187=0,"",IF(OR(F187=$AM$1,F187=$AT$1,F188=$AM$1,F188=$AT$1,F189=$AM$1,F189=$AT$1),0,1)))</f>
        <v/>
      </c>
      <c r="AY187" s="342" t="str">
        <f>IF($A187&gt;='FG_243way_Regular Symbol'!D$16,"",IF(B187=0,"",IF(OR(B187=$AM$1,B187=$AZ$1,B188=$AM$1,B188=$AZ$1,B189=$AM$1,B189=$AZ$1),0,1)))</f>
        <v/>
      </c>
      <c r="AZ187" s="2" t="str">
        <f>IF($A187&gt;='FG_243way_Regular Symbol'!E$16,"",IF(C187=0,"",IF(OR(C187=$AM$1,C187=$AZ$1,C188=$AM$1,C188=$AZ$1,C189=$AM$1,C189=$AZ$1),0,1)))</f>
        <v/>
      </c>
      <c r="BA187" s="2" t="str">
        <f>IF($A187&gt;='FG_243way_Regular Symbol'!F$16,"",IF(D187=0,"",IF(OR(D187=$AM$1,D187=$AZ$1,D188=$AM$1,D188=$AZ$1,D189=$AM$1,D189=$AZ$1),0,1)))</f>
        <v/>
      </c>
      <c r="BB187" s="2" t="str">
        <f>IF($A187&gt;='FG_243way_Regular Symbol'!G$16,"",IF(E187=0,"",IF(OR(E187=$AM$1,E187=$AZ$1,E188=$AM$1,E188=$AZ$1,E189=$AM$1,E189=$AZ$1),0,1)))</f>
        <v/>
      </c>
      <c r="BC187" s="128" t="str">
        <f>IF($A187&gt;='FG_243way_Regular Symbol'!H$16,"",IF(F187=0,"",IF(OR(F187=$AM$1,F187=$AZ$1,F188=$AM$1,F188=$AZ$1,F189=$AM$1,F189=$AZ$1),0,1)))</f>
        <v/>
      </c>
      <c r="BE187" s="342"/>
      <c r="BF187" s="2"/>
      <c r="BG187" s="2" t="str">
        <f>IF($A187&gt;='FG_243way_Regular Symbol'!F$16,"",IF(D187=0,"",COUNTIF(D187:D189,$BF$1)))</f>
        <v/>
      </c>
      <c r="BH187" s="2" t="str">
        <f>IF($A187&gt;='FG_243way_Regular Symbol'!G$16,"",IF(E187=0,"",COUNTIF(E187:E189,$BF$1)))</f>
        <v/>
      </c>
      <c r="BI187" s="2" t="str">
        <f>IF($A187&gt;='FG_243way_Regular Symbol'!H$16,"",IF(F187=0,"",COUNTIF(F187:F189,$BF$1)))</f>
        <v/>
      </c>
      <c r="BK187" s="342"/>
      <c r="BL187" s="2"/>
      <c r="BM187" s="2" t="str">
        <f>IF($A187&gt;='FG_243way_Regular Symbol'!F$16,"",IF(D187=0,"",IF(OR(D187=$AM$1,D187=$BL$1,D188=$AM$1,D188=$BL$1,D189=$AM$1,D189=$BL$1),0,1)))</f>
        <v/>
      </c>
      <c r="BN187" s="2" t="str">
        <f>IF($A187&gt;='FG_243way_Regular Symbol'!G$16,"",IF(E187=0,"",IF(OR(E187=$AM$1,E187=$BL$1,E188=$AM$1,E188=$BL$1,E189=$AM$1,E189=$BL$1),0,1)))</f>
        <v/>
      </c>
      <c r="BO187" s="128" t="str">
        <f>IF($A187&gt;='FG_243way_Regular Symbol'!H$16,"",IF(F187=0,"",IF(OR(F187=$AM$1,F187=$BL$1,F188=$AM$1,F188=$BL$1,F189=$AM$1,F189=$BL$1),0,1)))</f>
        <v/>
      </c>
      <c r="BQ187" s="2" t="str">
        <f>IF($A187&gt;='FG_243way_Regular Symbol'!D$16,"",IF(B187=0,"",IF(OR(B187=$BQ$1,B187=$BR$1,B188=$BQ$1,B188=$BR$1,B189=$BQ$1,B189=$BR$1),0,1)))</f>
        <v/>
      </c>
      <c r="BR187" s="2" t="str">
        <f>IF($A187&gt;='FG_243way_Regular Symbol'!E$16,"",IF(C187=0,"",IF(OR(C187=$BQ$1,C187=$BR$1,C188=$BQ$1,C188=$BR$1,C189=$BQ$1,C189=$BR$1),0,1)))</f>
        <v/>
      </c>
      <c r="BS187" s="2" t="str">
        <f>IF($A187&gt;='FG_243way_Regular Symbol'!F$16,"",IF(D187=0,"",IF(OR(D187=$BQ$1,D187=$BR$1,D188=$BQ$1,D188=$BR$1,D189=$BQ$1,D189=$BR$1),0,1)))</f>
        <v/>
      </c>
      <c r="BT187" s="2" t="str">
        <f>IF($A187&gt;='FG_243way_Regular Symbol'!G$16,"",IF(E187=0,"",IF(OR(E187=$BQ$1,E187=$BR$1,E188=$BQ$1,E188=$BR$1,E189=$BQ$1,E189=$BR$1),0,1)))</f>
        <v/>
      </c>
      <c r="BU187" s="2" t="str">
        <f>IF($A187&gt;='FG_243way_Regular Symbol'!H$16,"",IF(F187=0,"",IF(OR(F187=$BQ$1,F187=$BR$1,F188=$BQ$1,F188=$BR$1,F189=$BQ$1,F189=$BR$1),0,1)))</f>
        <v/>
      </c>
      <c r="BW187" s="2" t="str">
        <f>IF($A187&gt;='FG_243way_Regular Symbol'!D$16,"",IF(B187=0,"",IF(OR(B187=$BW$1,B188=$BW$1,B189=$BW$1,B187=$BX$1,B188=$BX$1,B189=$BX$1),0,1)))</f>
        <v/>
      </c>
      <c r="BX187" s="2" t="str">
        <f>IF($A187&gt;='FG_243way_Regular Symbol'!E$16,"",IF(C187=0,"",IF(OR(C187=$BW$1,C188=$BW$1,C189=$BW$1,C187=$BX$1,C188=$BX$1,C189=$BX$1),0,1)))</f>
        <v/>
      </c>
      <c r="BY187" s="2" t="str">
        <f>IF($A187&gt;='FG_243way_Regular Symbol'!F$16,"",IF(D187=0,"",IF(OR(D187=$BW$1,D188=$BW$1,D189=$BW$1,D187=$BX$1,D188=$BX$1,D189=$BX$1),0,1)))</f>
        <v/>
      </c>
      <c r="BZ187" s="2" t="str">
        <f>IF($A187&gt;='FG_243way_Regular Symbol'!G$16,"",IF(E187=0,"",IF(OR(E187=$BW$1,E188=$BW$1,E189=$BW$1,E187=$BX$1,E188=$BX$1,E189=$BX$1),0,1)))</f>
        <v/>
      </c>
      <c r="CA187" s="2" t="str">
        <f>IF($A187&gt;='FG_243way_Regular Symbol'!H$16,"",IF(F187=0,"",IF(OR(F187=$BW$1,F188=$BW$1,F189=$BW$1,F187=$BX$1,F188=$BX$1,F189=$BX$1),0,1)))</f>
        <v/>
      </c>
      <c r="CC187" s="2" t="str">
        <f>IF($A187&gt;='FG_243way_Regular Symbol'!D$16,"",IF(B187=0,"",IF(OR(B187=$BW$1,B188=$BW$1,B189=$BW$1,B187=$CD$1,B188=$CD$1,B189=$CD$1),0,1)))</f>
        <v/>
      </c>
      <c r="CD187" s="2" t="str">
        <f>IF($A187&gt;='FG_243way_Regular Symbol'!E$16,"",IF(C187=0,"",IF(OR(C187=$BW$1,C188=$BW$1,C189=$BW$1,C187=$CD$1,C188=$CD$1,C189=$CD$1),0,1)))</f>
        <v/>
      </c>
      <c r="CE187" s="2" t="str">
        <f>IF($A187&gt;='FG_243way_Regular Symbol'!F$16,"",IF(D187=0,"",IF(OR(D187=$BW$1,D188=$BW$1,D189=$BW$1,D187=$CD$1,D188=$CD$1,D189=$CD$1),0,1)))</f>
        <v/>
      </c>
      <c r="CF187" s="2" t="str">
        <f>IF($A187&gt;='FG_243way_Regular Symbol'!G$16,"",IF(E187=0,"",IF(OR(E187=$BW$1,E188=$BW$1,E189=$BW$1,E187=$CD$1,E188=$CD$1,E189=$CD$1),0,1)))</f>
        <v/>
      </c>
      <c r="CG187" s="2" t="str">
        <f>IF($A187&gt;='FG_243way_Regular Symbol'!H$16,"",IF(F187=0,"",IF(OR(F187=$BW$1,F188=$BW$1,F189=$BW$1,F187=$CD$1,F188=$CD$1,F189=$CD$1),0,1)))</f>
        <v/>
      </c>
      <c r="CI187" s="2" t="str">
        <f>IF($A187&gt;='FG_243way_Regular Symbol'!D$16,"",IF(B187=0,"",IF(OR(B187=$BW$1,B188=$BW$1,B189=$BW$1,B187=$CJ$1,B188=$CJ$1,B189=$CJ$1),0,1)))</f>
        <v/>
      </c>
      <c r="CJ187" s="2" t="str">
        <f>IF($A187&gt;='FG_243way_Regular Symbol'!E$16,"",IF(C187=0,"",IF(OR(C187=$BW$1,C188=$BW$1,C189=$BW$1,C187=$CJ$1,C188=$CJ$1,C189=$CJ$1),0,1)))</f>
        <v/>
      </c>
      <c r="CK187" s="2" t="str">
        <f>IF($A187&gt;='FG_243way_Regular Symbol'!F$16,"",IF(D187=0,"",IF(OR(D187=$BW$1,D188=$BW$1,D189=$BW$1,D187=$CJ$1,D188=$CJ$1,D189=$CJ$1),0,1)))</f>
        <v/>
      </c>
      <c r="CL187" s="2" t="str">
        <f>IF($A187&gt;='FG_243way_Regular Symbol'!G$16,"",IF(E187=0,"",IF(OR(E187=$BW$1,E188=$BW$1,E189=$BW$1,E187=$CJ$1,E188=$CJ$1,E189=$CJ$1),0,1)))</f>
        <v/>
      </c>
      <c r="CM187" s="2" t="str">
        <f>IF($A187&gt;='FG_243way_Regular Symbol'!H$16,"",IF(F187=0,"",IF(OR(F187=$BW$1,F188=$BW$1,F189=$BW$1,F187=$CJ$1,F188=$CJ$1,F189=$CJ$1),0,1)))</f>
        <v/>
      </c>
      <c r="CO187" s="2" t="str">
        <f>IF($A187&gt;='FG_243way_Regular Symbol'!D$16,"",IF(B187=0,"",IF(OR(B187=$BW$1,B188=$BW$1,B189=$BW$1,B187=$CP$1,B188=$CP$1,B189=$CP$1),0,1)))</f>
        <v/>
      </c>
      <c r="CP187" s="2" t="str">
        <f>IF($A187&gt;='FG_243way_Regular Symbol'!E$16,"",IF(C187=0,"",IF(OR(C187=$BW$1,C188=$BW$1,C189=$BW$1,C187=$CP$1,C188=$CP$1,C189=$CP$1),0,1)))</f>
        <v/>
      </c>
      <c r="CQ187" s="2" t="str">
        <f>IF($A187&gt;='FG_243way_Regular Symbol'!F$16,"",IF(D187=0,"",IF(OR(D187=$BW$1,D188=$BW$1,D189=$BW$1,D187=$CP$1,D188=$CP$1,D189=$CP$1),0,1)))</f>
        <v/>
      </c>
      <c r="CR187" s="2" t="str">
        <f>IF($A187&gt;='FG_243way_Regular Symbol'!G$16,"",IF(E187=0,"",IF(OR(E187=$BW$1,E188=$BW$1,E189=$BW$1,E187=$CP$1,E188=$CP$1,E189=$CP$1),0,1)))</f>
        <v/>
      </c>
      <c r="CS187" s="2" t="str">
        <f>IF($A187&gt;='FG_243way_Regular Symbol'!H$16,"",IF(F187=0,"",IF(OR(F187=$BW$1,F188=$BW$1,F189=$BW$1,F187=$CP$1,F188=$CP$1,F189=$CP$1),0,1)))</f>
        <v/>
      </c>
      <c r="CU187" s="2" t="str">
        <f>IF($A187&gt;='FG_243way_Regular Symbol'!D$16,"",IF(B187=0,"",IF(OR(B187=$BW$1,B188=$BW$1,B189=$BW$1,B187=$CV$1,B188=$CV$1,B189=$CV$1),0,1)))</f>
        <v/>
      </c>
      <c r="CV187" s="2" t="str">
        <f>IF($A187&gt;='FG_243way_Regular Symbol'!E$16,"",IF(C187=0,"",IF(OR(C187=$BW$1,C188=$BW$1,C189=$BW$1,C187=$CV$1,C188=$CV$1,C189=$CV$1),0,1)))</f>
        <v/>
      </c>
      <c r="CW187" s="2" t="str">
        <f>IF($A187&gt;='FG_243way_Regular Symbol'!F$16,"",IF(D187=0,"",IF(OR(D187=$BW$1,D188=$BW$1,D189=$BW$1,D187=$CV$1,D188=$CV$1,D189=$CV$1),0,1)))</f>
        <v/>
      </c>
      <c r="CX187" s="2" t="str">
        <f>IF($A187&gt;='FG_243way_Regular Symbol'!G$16,"",IF(E187=0,"",IF(OR(E187=$BW$1,E188=$BW$1,E189=$BW$1,E187=$CV$1,E188=$CV$1,E189=$CV$1),0,1)))</f>
        <v/>
      </c>
      <c r="CY187" s="2" t="str">
        <f>IF($A187&gt;='FG_243way_Regular Symbol'!H$16,"",IF(F187=0,"",IF(OR(F187=$BW$1,F188=$BW$1,F189=$BW$1,F187=$CV$1,F188=$CV$1,F189=$CV$1),0,1)))</f>
        <v/>
      </c>
    </row>
    <row r="188" spans="1:103">
      <c r="A188" s="341">
        <f>IF('FG_243way_Regular Symbol'!L187="","",'FG_243way_Regular Symbol'!L187)</f>
        <v>184</v>
      </c>
      <c r="B188" s="184" t="str">
        <f>IF('FG_243way_Regular Symbol'!M187="",
IF($A188-'FG_243way_Regular Symbol'!D$16&gt;='FG_243way_RegularＸ_W()'!B$2-1,"",VLOOKUP($A188-'FG_243way_Regular Symbol'!D$16,'FG_243way_Regular Symbol'!$L$3:$Q$99,'FG_243way_RegularＸ_W()'!B$3+1,FALSE)),
'FG_243way_Regular Symbol'!M187)</f>
        <v/>
      </c>
      <c r="C188" s="184" t="str">
        <f>IF('FG_243way_Regular Symbol'!N187="",
IF($A188-'FG_243way_Regular Symbol'!E$16&gt;='FG_243way_RegularＸ_W()'!C$2-1,"",VLOOKUP($A188-'FG_243way_Regular Symbol'!E$16,'FG_243way_Regular Symbol'!$L$3:$Q$99,'FG_243way_RegularＸ_W()'!C$3+1,FALSE)),
'FG_243way_Regular Symbol'!N187)</f>
        <v/>
      </c>
      <c r="D188" s="184" t="str">
        <f>IF('FG_243way_Regular Symbol'!O187="",
IF($A188-'FG_243way_Regular Symbol'!F$16&gt;='FG_243way_RegularＸ_W()'!D$2-1,"",VLOOKUP($A188-'FG_243way_Regular Symbol'!F$16,'FG_243way_Regular Symbol'!$L$3:$Q$99,'FG_243way_RegularＸ_W()'!D$3+1,FALSE)),
'FG_243way_Regular Symbol'!O187)</f>
        <v/>
      </c>
      <c r="E188" s="184" t="str">
        <f>IF('FG_243way_Regular Symbol'!P187="",
IF($A188-'FG_243way_Regular Symbol'!G$16&gt;='FG_243way_RegularＸ_W()'!E$2-1,"",VLOOKUP($A188-'FG_243way_Regular Symbol'!G$16,'FG_243way_Regular Symbol'!$L$3:$Q$99,'FG_243way_RegularＸ_W()'!E$3+1,FALSE)),
'FG_243way_Regular Symbol'!P187)</f>
        <v/>
      </c>
      <c r="F188" s="358" t="str">
        <f>IF('FG_243way_Regular Symbol'!Q187="",
IF($A188-'FG_243way_Regular Symbol'!H$16&gt;='FG_243way_RegularＸ_W()'!F$2-1,"",VLOOKUP($A188-'FG_243way_Regular Symbol'!H$16,'FG_243way_Regular Symbol'!$L$3:$Q$99,'FG_243way_RegularＸ_W()'!F$3+1,FALSE)),
'FG_243way_Regular Symbol'!Q187)</f>
        <v/>
      </c>
      <c r="O188" s="342" t="str">
        <f>IF($A188&gt;='FG_243way_Regular Symbol'!D$16,"",IF(B188=0,"",IF(OR(B188=$O$1,B188=$P$1,B189=$O$1,B189=$P$1,B190=$O$1,B190=$P$1),0,1)))</f>
        <v/>
      </c>
      <c r="P188" s="2" t="str">
        <f>IF($A188&gt;='FG_243way_Regular Symbol'!E$16,"",IF(C188=0,"",IF(OR(C188=$O$1,C188=$P$1,C189=$O$1,C189=$P$1,C190=$O$1,C190=$P$1),0,1)))</f>
        <v/>
      </c>
      <c r="Q188" s="2" t="str">
        <f>IF($A188&gt;='FG_243way_Regular Symbol'!F$16,"",IF(D188=0,"",IF(OR(D188=$O$1,D188=$P$1,D189=$O$1,D189=$P$1,D190=$O$1,D190=$P$1),0,1)))</f>
        <v/>
      </c>
      <c r="R188" s="2" t="str">
        <f>IF($A188&gt;='FG_243way_Regular Symbol'!G$16,"",IF(E188=0,"",IF(OR(E188=$O$1,E188=$P$1,E189=$O$1,E189=$P$1,E190=$O$1,E190=$P$1),0,1)))</f>
        <v/>
      </c>
      <c r="S188" s="128" t="str">
        <f>IF($A188&gt;='FG_243way_Regular Symbol'!H$16,"",IF(F188=0,"",IF(OR(F188=$O$1,F188=$P$1,F189=$O$1,F189=$P$1,F190=$O$1,F190=$P$1),0,1)))</f>
        <v/>
      </c>
      <c r="U188" s="342" t="str">
        <f>IF($A188&gt;='FG_243way_Regular Symbol'!D$16,"",IF(B188=0,"",IF(OR(B188=$U$1,B188=$V$1,B189=$U$1,B189=$V$1,B190=$U$1,B190=$V$1),0,1)))</f>
        <v/>
      </c>
      <c r="V188" s="2" t="str">
        <f>IF($A188&gt;='FG_243way_Regular Symbol'!E$16,"",IF(C188=0,"",IF(OR(C188=$U$1,C188=$V$1,C189=$U$1,C189=$V$1,C190=$U$1,C190=$V$1),0,1)))</f>
        <v/>
      </c>
      <c r="W188" s="2" t="str">
        <f>IF($A188&gt;='FG_243way_Regular Symbol'!F$16,"",IF(D188=0,"",IF(OR(D188=$U$1,D188=$V$1,D189=$U$1,D189=$V$1,D190=$U$1,D190=$V$1),0,1)))</f>
        <v/>
      </c>
      <c r="X188" s="2" t="str">
        <f>IF($A188&gt;='FG_243way_Regular Symbol'!G$16,"",IF(E188=0,"",IF(OR(E188=$U$1,E188=$V$1,E189=$U$1,E189=$V$1,E190=$U$1,E190=$V$1),0,1)))</f>
        <v/>
      </c>
      <c r="Y188" s="128" t="str">
        <f>IF($A188&gt;='FG_243way_Regular Symbol'!H$16,"",IF(F188=0,"",IF(OR(F188=$U$1,F188=$V$1,F189=$U$1,F189=$V$1,F190=$U$1,F190=$V$1),0,1)))</f>
        <v/>
      </c>
      <c r="AA188" s="342" t="str">
        <f>IF($A188&gt;='FG_243way_Regular Symbol'!D$16,"",IF(B188=0,"",IF(OR(B188=$AA$1,B188=$AB$1,B189=$AA$1,B189=$AB$1,B190=$AA$1,,B190=$AB$1),0,1)))</f>
        <v/>
      </c>
      <c r="AB188" s="2" t="str">
        <f>IF($A188&gt;='FG_243way_Regular Symbol'!E$16,"",IF(C188=0,"",IF(OR(C188=$AA$1,C188=$AB$1,C189=$AA$1,C189=$AB$1,C190=$AA$1,,C190=$AB$1),0,1)))</f>
        <v/>
      </c>
      <c r="AC188" s="2" t="str">
        <f>IF($A188&gt;='FG_243way_Regular Symbol'!F$16,"",IF(D188=0,"",IF(OR(D188=$AA$1,D188=$AB$1,D189=$AA$1,D189=$AB$1,D190=$AA$1,,D190=$AB$1),0,1)))</f>
        <v/>
      </c>
      <c r="AD188" s="2" t="str">
        <f>IF($A188&gt;='FG_243way_Regular Symbol'!G$16,"",IF(E188=0,"",IF(OR(E188=$AA$1,E188=$AB$1,E189=$AA$1,E189=$AB$1,E190=$AA$1,,E190=$AB$1),0,1)))</f>
        <v/>
      </c>
      <c r="AE188" s="128" t="str">
        <f>IF($A188&gt;='FG_243way_Regular Symbol'!H$16,"",IF(F188=0,"",IF(OR(F188=$AA$1,F188=$AB$1,F189=$AA$1,F189=$AB$1,F190=$AA$1,,F190=$AB$1),0,1)))</f>
        <v/>
      </c>
      <c r="AG188" s="342" t="str">
        <f>IF($A188&gt;='FG_243way_Regular Symbol'!D$16,"",IF(B188=0,"",IF(OR(B188=$AG$1,B188=$AH$1,B189=$AG$1,B189=$AH$1,B190=$AG$1,B190=$AH$1),0,1)))</f>
        <v/>
      </c>
      <c r="AH188" s="2" t="str">
        <f>IF($A188&gt;='FG_243way_Regular Symbol'!E$16,"",IF(C188=0,"",IF(OR(C188=$AG$1,C188=$AH$1,C189=$AG$1,C189=$AH$1,C190=$AG$1,C190=$AH$1),0,1)))</f>
        <v/>
      </c>
      <c r="AI188" s="2" t="str">
        <f>IF($A188&gt;='FG_243way_Regular Symbol'!F$16,"",IF(D188=0,"",IF(OR(D188=$AG$1,D188=$AH$1,D189=$AG$1,D189=$AH$1,D190=$AG$1,D190=$AH$1),0,1)))</f>
        <v/>
      </c>
      <c r="AJ188" s="2" t="str">
        <f>IF($A188&gt;='FG_243way_Regular Symbol'!G$16,"",IF(E188=0,"",IF(OR(E188=$AG$1,E188=$AH$1,E189=$AG$1,E189=$AH$1,E190=$AG$1,E190=$AH$1),0,1)))</f>
        <v/>
      </c>
      <c r="AK188" s="128" t="str">
        <f>IF($A188&gt;='FG_243way_Regular Symbol'!H$16,"",IF(F188=0,"",IF(OR(F188=$AG$1,F188=$AH$1,F189=$AG$1,F189=$AH$1,F190=$AG$1,F190=$AH$1),0,1)))</f>
        <v/>
      </c>
      <c r="AM188" s="342" t="str">
        <f>IF($A188&gt;='FG_243way_Regular Symbol'!D$16,"",IF(B188=0,"",IF(OR(B188=$AM$1,B188=$AN$1,B189=$AM$1,B189=$AN$1,B190=$AM$1,B190=$AN$1),0,1)))</f>
        <v/>
      </c>
      <c r="AN188" s="2" t="str">
        <f>IF($A188&gt;='FG_243way_Regular Symbol'!E$16,"",IF(C188=0,"",IF(OR(C188=$AM$1,C188=$AN$1,C189=$AM$1,C189=$AN$1,C190=$AM$1,C190=$AN$1),0,1)))</f>
        <v/>
      </c>
      <c r="AO188" s="2" t="str">
        <f>IF($A188&gt;='FG_243way_Regular Symbol'!F$16,"",IF(D188=0,"",IF(OR(D188=$AM$1,D188=$AN$1,D189=$AM$1,D189=$AN$1,D190=$AM$1,D190=$AN$1),0,1)))</f>
        <v/>
      </c>
      <c r="AP188" s="2" t="str">
        <f>IF($A188&gt;='FG_243way_Regular Symbol'!G$16,"",IF(E188=0,"",IF(OR(E188=$AM$1,E188=$AN$1,E189=$AM$1,E189=$AN$1,E190=$AM$1,E190=$AN$1),0,1)))</f>
        <v/>
      </c>
      <c r="AQ188" s="128" t="str">
        <f>IF($A188&gt;='FG_243way_Regular Symbol'!H$16,"",IF(F188=0,"",IF(OR(F188=$AM$1,F188=$AN$1,F189=$AM$1,F189=$AN$1,F190=$AM$1,F190=$AN$1),0,1)))</f>
        <v/>
      </c>
      <c r="AS188" s="342" t="str">
        <f>IF($A188&gt;='FG_243way_Regular Symbol'!D$16,"",IF(B188=0,"",IF(OR(B188=$AM$1,B188=$AT$1,B189=$AM$1,B189=$AT$1,B190=$AM$1,B190=$AT$1),0,1)))</f>
        <v/>
      </c>
      <c r="AT188" s="2" t="str">
        <f>IF($A188&gt;='FG_243way_Regular Symbol'!E$16,"",IF(C188=0,"",IF(OR(C188=$AM$1,C188=$AT$1,C189=$AM$1,C189=$AT$1,C190=$AM$1,C190=$AT$1),0,1)))</f>
        <v/>
      </c>
      <c r="AU188" s="2" t="str">
        <f>IF($A188&gt;='FG_243way_Regular Symbol'!F$16,"",IF(D188=0,"",IF(OR(D188=$AM$1,D188=$AT$1,D189=$AM$1,D189=$AT$1,D190=$AM$1,D190=$AT$1),0,1)))</f>
        <v/>
      </c>
      <c r="AV188" s="2" t="str">
        <f>IF($A188&gt;='FG_243way_Regular Symbol'!G$16,"",IF(E188=0,"",IF(OR(E188=$AM$1,E188=$AT$1,E189=$AM$1,E189=$AT$1,E190=$AM$1,E190=$AT$1),0,1)))</f>
        <v/>
      </c>
      <c r="AW188" s="128" t="str">
        <f>IF($A188&gt;='FG_243way_Regular Symbol'!H$16,"",IF(F188=0,"",IF(OR(F188=$AM$1,F188=$AT$1,F189=$AM$1,F189=$AT$1,F190=$AM$1,F190=$AT$1),0,1)))</f>
        <v/>
      </c>
      <c r="AY188" s="342" t="str">
        <f>IF($A188&gt;='FG_243way_Regular Symbol'!D$16,"",IF(B188=0,"",IF(OR(B188=$AM$1,B188=$AZ$1,B189=$AM$1,B189=$AZ$1,B190=$AM$1,B190=$AZ$1),0,1)))</f>
        <v/>
      </c>
      <c r="AZ188" s="2" t="str">
        <f>IF($A188&gt;='FG_243way_Regular Symbol'!E$16,"",IF(C188=0,"",IF(OR(C188=$AM$1,C188=$AZ$1,C189=$AM$1,C189=$AZ$1,C190=$AM$1,C190=$AZ$1),0,1)))</f>
        <v/>
      </c>
      <c r="BA188" s="2" t="str">
        <f>IF($A188&gt;='FG_243way_Regular Symbol'!F$16,"",IF(D188=0,"",IF(OR(D188=$AM$1,D188=$AZ$1,D189=$AM$1,D189=$AZ$1,D190=$AM$1,D190=$AZ$1),0,1)))</f>
        <v/>
      </c>
      <c r="BB188" s="2" t="str">
        <f>IF($A188&gt;='FG_243way_Regular Symbol'!G$16,"",IF(E188=0,"",IF(OR(E188=$AM$1,E188=$AZ$1,E189=$AM$1,E189=$AZ$1,E190=$AM$1,E190=$AZ$1),0,1)))</f>
        <v/>
      </c>
      <c r="BC188" s="128" t="str">
        <f>IF($A188&gt;='FG_243way_Regular Symbol'!H$16,"",IF(F188=0,"",IF(OR(F188=$AM$1,F188=$AZ$1,F189=$AM$1,F189=$AZ$1,F190=$AM$1,F190=$AZ$1),0,1)))</f>
        <v/>
      </c>
      <c r="BE188" s="342"/>
      <c r="BF188" s="2"/>
      <c r="BG188" s="2" t="str">
        <f>IF($A188&gt;='FG_243way_Regular Symbol'!F$16,"",IF(D188=0,"",COUNTIF(D188:D190,$BF$1)))</f>
        <v/>
      </c>
      <c r="BH188" s="2" t="str">
        <f>IF($A188&gt;='FG_243way_Regular Symbol'!G$16,"",IF(E188=0,"",COUNTIF(E188:E190,$BF$1)))</f>
        <v/>
      </c>
      <c r="BI188" s="2" t="str">
        <f>IF($A188&gt;='FG_243way_Regular Symbol'!H$16,"",IF(F188=0,"",COUNTIF(F188:F190,$BF$1)))</f>
        <v/>
      </c>
      <c r="BK188" s="342"/>
      <c r="BL188" s="2"/>
      <c r="BM188" s="2" t="str">
        <f>IF($A188&gt;='FG_243way_Regular Symbol'!F$16,"",IF(D188=0,"",IF(OR(D188=$AM$1,D188=$BL$1,D189=$AM$1,D189=$BL$1,D190=$AM$1,D190=$BL$1),0,1)))</f>
        <v/>
      </c>
      <c r="BN188" s="2" t="str">
        <f>IF($A188&gt;='FG_243way_Regular Symbol'!G$16,"",IF(E188=0,"",IF(OR(E188=$AM$1,E188=$BL$1,E189=$AM$1,E189=$BL$1,E190=$AM$1,E190=$BL$1),0,1)))</f>
        <v/>
      </c>
      <c r="BO188" s="128" t="str">
        <f>IF($A188&gt;='FG_243way_Regular Symbol'!H$16,"",IF(F188=0,"",IF(OR(F188=$AM$1,F188=$BL$1,F189=$AM$1,F189=$BL$1,F190=$AM$1,F190=$BL$1),0,1)))</f>
        <v/>
      </c>
      <c r="BQ188" s="2" t="str">
        <f>IF($A188&gt;='FG_243way_Regular Symbol'!D$16,"",IF(B188=0,"",IF(OR(B188=$BQ$1,B188=$BR$1,B189=$BQ$1,B189=$BR$1,B190=$BQ$1,B190=$BR$1),0,1)))</f>
        <v/>
      </c>
      <c r="BR188" s="2" t="str">
        <f>IF($A188&gt;='FG_243way_Regular Symbol'!E$16,"",IF(C188=0,"",IF(OR(C188=$BQ$1,C188=$BR$1,C189=$BQ$1,C189=$BR$1,C190=$BQ$1,C190=$BR$1),0,1)))</f>
        <v/>
      </c>
      <c r="BS188" s="2" t="str">
        <f>IF($A188&gt;='FG_243way_Regular Symbol'!F$16,"",IF(D188=0,"",IF(OR(D188=$BQ$1,D188=$BR$1,D189=$BQ$1,D189=$BR$1,D190=$BQ$1,D190=$BR$1),0,1)))</f>
        <v/>
      </c>
      <c r="BT188" s="2" t="str">
        <f>IF($A188&gt;='FG_243way_Regular Symbol'!G$16,"",IF(E188=0,"",IF(OR(E188=$BQ$1,E188=$BR$1,E189=$BQ$1,E189=$BR$1,E190=$BQ$1,E190=$BR$1),0,1)))</f>
        <v/>
      </c>
      <c r="BU188" s="2" t="str">
        <f>IF($A188&gt;='FG_243way_Regular Symbol'!H$16,"",IF(F188=0,"",IF(OR(F188=$BQ$1,F188=$BR$1,F189=$BQ$1,F189=$BR$1,F190=$BQ$1,F190=$BR$1),0,1)))</f>
        <v/>
      </c>
      <c r="BW188" s="2" t="str">
        <f>IF($A188&gt;='FG_243way_Regular Symbol'!D$16,"",IF(B188=0,"",IF(OR(B188=$BW$1,B189=$BW$1,B190=$BW$1,B188=$BX$1,B189=$BX$1,B190=$BX$1),0,1)))</f>
        <v/>
      </c>
      <c r="BX188" s="2" t="str">
        <f>IF($A188&gt;='FG_243way_Regular Symbol'!E$16,"",IF(C188=0,"",IF(OR(C188=$BW$1,C189=$BW$1,C190=$BW$1,C188=$BX$1,C189=$BX$1,C190=$BX$1),0,1)))</f>
        <v/>
      </c>
      <c r="BY188" s="2" t="str">
        <f>IF($A188&gt;='FG_243way_Regular Symbol'!F$16,"",IF(D188=0,"",IF(OR(D188=$BW$1,D189=$BW$1,D190=$BW$1,D188=$BX$1,D189=$BX$1,D190=$BX$1),0,1)))</f>
        <v/>
      </c>
      <c r="BZ188" s="2" t="str">
        <f>IF($A188&gt;='FG_243way_Regular Symbol'!G$16,"",IF(E188=0,"",IF(OR(E188=$BW$1,E189=$BW$1,E190=$BW$1,E188=$BX$1,E189=$BX$1,E190=$BX$1),0,1)))</f>
        <v/>
      </c>
      <c r="CA188" s="2" t="str">
        <f>IF($A188&gt;='FG_243way_Regular Symbol'!H$16,"",IF(F188=0,"",IF(OR(F188=$BW$1,F189=$BW$1,F190=$BW$1,F188=$BX$1,F189=$BX$1,F190=$BX$1),0,1)))</f>
        <v/>
      </c>
      <c r="CC188" s="2" t="str">
        <f>IF($A188&gt;='FG_243way_Regular Symbol'!D$16,"",IF(B188=0,"",IF(OR(B188=$BW$1,B189=$BW$1,B190=$BW$1,B188=$CD$1,B189=$CD$1,B190=$CD$1),0,1)))</f>
        <v/>
      </c>
      <c r="CD188" s="2" t="str">
        <f>IF($A188&gt;='FG_243way_Regular Symbol'!E$16,"",IF(C188=0,"",IF(OR(C188=$BW$1,C189=$BW$1,C190=$BW$1,C188=$CD$1,C189=$CD$1,C190=$CD$1),0,1)))</f>
        <v/>
      </c>
      <c r="CE188" s="2" t="str">
        <f>IF($A188&gt;='FG_243way_Regular Symbol'!F$16,"",IF(D188=0,"",IF(OR(D188=$BW$1,D189=$BW$1,D190=$BW$1,D188=$CD$1,D189=$CD$1,D190=$CD$1),0,1)))</f>
        <v/>
      </c>
      <c r="CF188" s="2" t="str">
        <f>IF($A188&gt;='FG_243way_Regular Symbol'!G$16,"",IF(E188=0,"",IF(OR(E188=$BW$1,E189=$BW$1,E190=$BW$1,E188=$CD$1,E189=$CD$1,E190=$CD$1),0,1)))</f>
        <v/>
      </c>
      <c r="CG188" s="2" t="str">
        <f>IF($A188&gt;='FG_243way_Regular Symbol'!H$16,"",IF(F188=0,"",IF(OR(F188=$BW$1,F189=$BW$1,F190=$BW$1,F188=$CD$1,F189=$CD$1,F190=$CD$1),0,1)))</f>
        <v/>
      </c>
      <c r="CI188" s="2" t="str">
        <f>IF($A188&gt;='FG_243way_Regular Symbol'!D$16,"",IF(B188=0,"",IF(OR(B188=$BW$1,B189=$BW$1,B190=$BW$1,B188=$CJ$1,B189=$CJ$1,B190=$CJ$1),0,1)))</f>
        <v/>
      </c>
      <c r="CJ188" s="2" t="str">
        <f>IF($A188&gt;='FG_243way_Regular Symbol'!E$16,"",IF(C188=0,"",IF(OR(C188=$BW$1,C189=$BW$1,C190=$BW$1,C188=$CJ$1,C189=$CJ$1,C190=$CJ$1),0,1)))</f>
        <v/>
      </c>
      <c r="CK188" s="2" t="str">
        <f>IF($A188&gt;='FG_243way_Regular Symbol'!F$16,"",IF(D188=0,"",IF(OR(D188=$BW$1,D189=$BW$1,D190=$BW$1,D188=$CJ$1,D189=$CJ$1,D190=$CJ$1),0,1)))</f>
        <v/>
      </c>
      <c r="CL188" s="2" t="str">
        <f>IF($A188&gt;='FG_243way_Regular Symbol'!G$16,"",IF(E188=0,"",IF(OR(E188=$BW$1,E189=$BW$1,E190=$BW$1,E188=$CJ$1,E189=$CJ$1,E190=$CJ$1),0,1)))</f>
        <v/>
      </c>
      <c r="CM188" s="2" t="str">
        <f>IF($A188&gt;='FG_243way_Regular Symbol'!H$16,"",IF(F188=0,"",IF(OR(F188=$BW$1,F189=$BW$1,F190=$BW$1,F188=$CJ$1,F189=$CJ$1,F190=$CJ$1),0,1)))</f>
        <v/>
      </c>
      <c r="CO188" s="2" t="str">
        <f>IF($A188&gt;='FG_243way_Regular Symbol'!D$16,"",IF(B188=0,"",IF(OR(B188=$BW$1,B189=$BW$1,B190=$BW$1,B188=$CP$1,B189=$CP$1,B190=$CP$1),0,1)))</f>
        <v/>
      </c>
      <c r="CP188" s="2" t="str">
        <f>IF($A188&gt;='FG_243way_Regular Symbol'!E$16,"",IF(C188=0,"",IF(OR(C188=$BW$1,C189=$BW$1,C190=$BW$1,C188=$CP$1,C189=$CP$1,C190=$CP$1),0,1)))</f>
        <v/>
      </c>
      <c r="CQ188" s="2" t="str">
        <f>IF($A188&gt;='FG_243way_Regular Symbol'!F$16,"",IF(D188=0,"",IF(OR(D188=$BW$1,D189=$BW$1,D190=$BW$1,D188=$CP$1,D189=$CP$1,D190=$CP$1),0,1)))</f>
        <v/>
      </c>
      <c r="CR188" s="2" t="str">
        <f>IF($A188&gt;='FG_243way_Regular Symbol'!G$16,"",IF(E188=0,"",IF(OR(E188=$BW$1,E189=$BW$1,E190=$BW$1,E188=$CP$1,E189=$CP$1,E190=$CP$1),0,1)))</f>
        <v/>
      </c>
      <c r="CS188" s="2" t="str">
        <f>IF($A188&gt;='FG_243way_Regular Symbol'!H$16,"",IF(F188=0,"",IF(OR(F188=$BW$1,F189=$BW$1,F190=$BW$1,F188=$CP$1,F189=$CP$1,F190=$CP$1),0,1)))</f>
        <v/>
      </c>
      <c r="CU188" s="2" t="str">
        <f>IF($A188&gt;='FG_243way_Regular Symbol'!D$16,"",IF(B188=0,"",IF(OR(B188=$BW$1,B189=$BW$1,B190=$BW$1,B188=$CV$1,B189=$CV$1,B190=$CV$1),0,1)))</f>
        <v/>
      </c>
      <c r="CV188" s="2" t="str">
        <f>IF($A188&gt;='FG_243way_Regular Symbol'!E$16,"",IF(C188=0,"",IF(OR(C188=$BW$1,C189=$BW$1,C190=$BW$1,C188=$CV$1,C189=$CV$1,C190=$CV$1),0,1)))</f>
        <v/>
      </c>
      <c r="CW188" s="2" t="str">
        <f>IF($A188&gt;='FG_243way_Regular Symbol'!F$16,"",IF(D188=0,"",IF(OR(D188=$BW$1,D189=$BW$1,D190=$BW$1,D188=$CV$1,D189=$CV$1,D190=$CV$1),0,1)))</f>
        <v/>
      </c>
      <c r="CX188" s="2" t="str">
        <f>IF($A188&gt;='FG_243way_Regular Symbol'!G$16,"",IF(E188=0,"",IF(OR(E188=$BW$1,E189=$BW$1,E190=$BW$1,E188=$CV$1,E189=$CV$1,E190=$CV$1),0,1)))</f>
        <v/>
      </c>
      <c r="CY188" s="2" t="str">
        <f>IF($A188&gt;='FG_243way_Regular Symbol'!H$16,"",IF(F188=0,"",IF(OR(F188=$BW$1,F189=$BW$1,F190=$BW$1,F188=$CV$1,F189=$CV$1,F190=$CV$1),0,1)))</f>
        <v/>
      </c>
    </row>
    <row r="189" spans="1:103">
      <c r="A189" s="341">
        <f>IF('FG_243way_Regular Symbol'!L188="","",'FG_243way_Regular Symbol'!L188)</f>
        <v>185</v>
      </c>
      <c r="B189" s="184" t="str">
        <f>IF('FG_243way_Regular Symbol'!M188="",
IF($A189-'FG_243way_Regular Symbol'!D$16&gt;='FG_243way_RegularＸ_W()'!B$2-1,"",VLOOKUP($A189-'FG_243way_Regular Symbol'!D$16,'FG_243way_Regular Symbol'!$L$3:$Q$99,'FG_243way_RegularＸ_W()'!B$3+1,FALSE)),
'FG_243way_Regular Symbol'!M188)</f>
        <v/>
      </c>
      <c r="C189" s="184" t="str">
        <f>IF('FG_243way_Regular Symbol'!N188="",
IF($A189-'FG_243way_Regular Symbol'!E$16&gt;='FG_243way_RegularＸ_W()'!C$2-1,"",VLOOKUP($A189-'FG_243way_Regular Symbol'!E$16,'FG_243way_Regular Symbol'!$L$3:$Q$99,'FG_243way_RegularＸ_W()'!C$3+1,FALSE)),
'FG_243way_Regular Symbol'!N188)</f>
        <v/>
      </c>
      <c r="D189" s="184" t="str">
        <f>IF('FG_243way_Regular Symbol'!O188="",
IF($A189-'FG_243way_Regular Symbol'!F$16&gt;='FG_243way_RegularＸ_W()'!D$2-1,"",VLOOKUP($A189-'FG_243way_Regular Symbol'!F$16,'FG_243way_Regular Symbol'!$L$3:$Q$99,'FG_243way_RegularＸ_W()'!D$3+1,FALSE)),
'FG_243way_Regular Symbol'!O188)</f>
        <v/>
      </c>
      <c r="E189" s="184" t="str">
        <f>IF('FG_243way_Regular Symbol'!P188="",
IF($A189-'FG_243way_Regular Symbol'!G$16&gt;='FG_243way_RegularＸ_W()'!E$2-1,"",VLOOKUP($A189-'FG_243way_Regular Symbol'!G$16,'FG_243way_Regular Symbol'!$L$3:$Q$99,'FG_243way_RegularＸ_W()'!E$3+1,FALSE)),
'FG_243way_Regular Symbol'!P188)</f>
        <v/>
      </c>
      <c r="F189" s="358" t="str">
        <f>IF('FG_243way_Regular Symbol'!Q188="",
IF($A189-'FG_243way_Regular Symbol'!H$16&gt;='FG_243way_RegularＸ_W()'!F$2-1,"",VLOOKUP($A189-'FG_243way_Regular Symbol'!H$16,'FG_243way_Regular Symbol'!$L$3:$Q$99,'FG_243way_RegularＸ_W()'!F$3+1,FALSE)),
'FG_243way_Regular Symbol'!Q188)</f>
        <v/>
      </c>
      <c r="O189" s="342" t="str">
        <f>IF($A189&gt;='FG_243way_Regular Symbol'!D$16,"",IF(B189=0,"",IF(OR(B189=$O$1,B189=$P$1,B190=$O$1,B190=$P$1,B191=$O$1,B191=$P$1),0,1)))</f>
        <v/>
      </c>
      <c r="P189" s="2" t="str">
        <f>IF($A189&gt;='FG_243way_Regular Symbol'!E$16,"",IF(C189=0,"",IF(OR(C189=$O$1,C189=$P$1,C190=$O$1,C190=$P$1,C191=$O$1,C191=$P$1),0,1)))</f>
        <v/>
      </c>
      <c r="Q189" s="2" t="str">
        <f>IF($A189&gt;='FG_243way_Regular Symbol'!F$16,"",IF(D189=0,"",IF(OR(D189=$O$1,D189=$P$1,D190=$O$1,D190=$P$1,D191=$O$1,D191=$P$1),0,1)))</f>
        <v/>
      </c>
      <c r="R189" s="2" t="str">
        <f>IF($A189&gt;='FG_243way_Regular Symbol'!G$16,"",IF(E189=0,"",IF(OR(E189=$O$1,E189=$P$1,E190=$O$1,E190=$P$1,E191=$O$1,E191=$P$1),0,1)))</f>
        <v/>
      </c>
      <c r="S189" s="128" t="str">
        <f>IF($A189&gt;='FG_243way_Regular Symbol'!H$16,"",IF(F189=0,"",IF(OR(F189=$O$1,F189=$P$1,F190=$O$1,F190=$P$1,F191=$O$1,F191=$P$1),0,1)))</f>
        <v/>
      </c>
      <c r="U189" s="342" t="str">
        <f>IF($A189&gt;='FG_243way_Regular Symbol'!D$16,"",IF(B189=0,"",IF(OR(B189=$U$1,B189=$V$1,B190=$U$1,B190=$V$1,B191=$U$1,B191=$V$1),0,1)))</f>
        <v/>
      </c>
      <c r="V189" s="2" t="str">
        <f>IF($A189&gt;='FG_243way_Regular Symbol'!E$16,"",IF(C189=0,"",IF(OR(C189=$U$1,C189=$V$1,C190=$U$1,C190=$V$1,C191=$U$1,C191=$V$1),0,1)))</f>
        <v/>
      </c>
      <c r="W189" s="2" t="str">
        <f>IF($A189&gt;='FG_243way_Regular Symbol'!F$16,"",IF(D189=0,"",IF(OR(D189=$U$1,D189=$V$1,D190=$U$1,D190=$V$1,D191=$U$1,D191=$V$1),0,1)))</f>
        <v/>
      </c>
      <c r="X189" s="2" t="str">
        <f>IF($A189&gt;='FG_243way_Regular Symbol'!G$16,"",IF(E189=0,"",IF(OR(E189=$U$1,E189=$V$1,E190=$U$1,E190=$V$1,E191=$U$1,E191=$V$1),0,1)))</f>
        <v/>
      </c>
      <c r="Y189" s="128" t="str">
        <f>IF($A189&gt;='FG_243way_Regular Symbol'!H$16,"",IF(F189=0,"",IF(OR(F189=$U$1,F189=$V$1,F190=$U$1,F190=$V$1,F191=$U$1,F191=$V$1),0,1)))</f>
        <v/>
      </c>
      <c r="AA189" s="342" t="str">
        <f>IF($A189&gt;='FG_243way_Regular Symbol'!D$16,"",IF(B189=0,"",IF(OR(B189=$AA$1,B189=$AB$1,B190=$AA$1,B190=$AB$1,B191=$AA$1,,B191=$AB$1),0,1)))</f>
        <v/>
      </c>
      <c r="AB189" s="2" t="str">
        <f>IF($A189&gt;='FG_243way_Regular Symbol'!E$16,"",IF(C189=0,"",IF(OR(C189=$AA$1,C189=$AB$1,C190=$AA$1,C190=$AB$1,C191=$AA$1,,C191=$AB$1),0,1)))</f>
        <v/>
      </c>
      <c r="AC189" s="2" t="str">
        <f>IF($A189&gt;='FG_243way_Regular Symbol'!F$16,"",IF(D189=0,"",IF(OR(D189=$AA$1,D189=$AB$1,D190=$AA$1,D190=$AB$1,D191=$AA$1,,D191=$AB$1),0,1)))</f>
        <v/>
      </c>
      <c r="AD189" s="2" t="str">
        <f>IF($A189&gt;='FG_243way_Regular Symbol'!G$16,"",IF(E189=0,"",IF(OR(E189=$AA$1,E189=$AB$1,E190=$AA$1,E190=$AB$1,E191=$AA$1,,E191=$AB$1),0,1)))</f>
        <v/>
      </c>
      <c r="AE189" s="128" t="str">
        <f>IF($A189&gt;='FG_243way_Regular Symbol'!H$16,"",IF(F189=0,"",IF(OR(F189=$AA$1,F189=$AB$1,F190=$AA$1,F190=$AB$1,F191=$AA$1,,F191=$AB$1),0,1)))</f>
        <v/>
      </c>
      <c r="AG189" s="342" t="str">
        <f>IF($A189&gt;='FG_243way_Regular Symbol'!D$16,"",IF(B189=0,"",IF(OR(B189=$AG$1,B189=$AH$1,B190=$AG$1,B190=$AH$1,B191=$AG$1,B191=$AH$1),0,1)))</f>
        <v/>
      </c>
      <c r="AH189" s="2" t="str">
        <f>IF($A189&gt;='FG_243way_Regular Symbol'!E$16,"",IF(C189=0,"",IF(OR(C189=$AG$1,C189=$AH$1,C190=$AG$1,C190=$AH$1,C191=$AG$1,C191=$AH$1),0,1)))</f>
        <v/>
      </c>
      <c r="AI189" s="2" t="str">
        <f>IF($A189&gt;='FG_243way_Regular Symbol'!F$16,"",IF(D189=0,"",IF(OR(D189=$AG$1,D189=$AH$1,D190=$AG$1,D190=$AH$1,D191=$AG$1,D191=$AH$1),0,1)))</f>
        <v/>
      </c>
      <c r="AJ189" s="2" t="str">
        <f>IF($A189&gt;='FG_243way_Regular Symbol'!G$16,"",IF(E189=0,"",IF(OR(E189=$AG$1,E189=$AH$1,E190=$AG$1,E190=$AH$1,E191=$AG$1,E191=$AH$1),0,1)))</f>
        <v/>
      </c>
      <c r="AK189" s="128" t="str">
        <f>IF($A189&gt;='FG_243way_Regular Symbol'!H$16,"",IF(F189=0,"",IF(OR(F189=$AG$1,F189=$AH$1,F190=$AG$1,F190=$AH$1,F191=$AG$1,F191=$AH$1),0,1)))</f>
        <v/>
      </c>
      <c r="AM189" s="342" t="str">
        <f>IF($A189&gt;='FG_243way_Regular Symbol'!D$16,"",IF(B189=0,"",IF(OR(B189=$AM$1,B189=$AN$1,B190=$AM$1,B190=$AN$1,B191=$AM$1,B191=$AN$1),0,1)))</f>
        <v/>
      </c>
      <c r="AN189" s="2" t="str">
        <f>IF($A189&gt;='FG_243way_Regular Symbol'!E$16,"",IF(C189=0,"",IF(OR(C189=$AM$1,C189=$AN$1,C190=$AM$1,C190=$AN$1,C191=$AM$1,C191=$AN$1),0,1)))</f>
        <v/>
      </c>
      <c r="AO189" s="2" t="str">
        <f>IF($A189&gt;='FG_243way_Regular Symbol'!F$16,"",IF(D189=0,"",IF(OR(D189=$AM$1,D189=$AN$1,D190=$AM$1,D190=$AN$1,D191=$AM$1,D191=$AN$1),0,1)))</f>
        <v/>
      </c>
      <c r="AP189" s="2" t="str">
        <f>IF($A189&gt;='FG_243way_Regular Symbol'!G$16,"",IF(E189=0,"",IF(OR(E189=$AM$1,E189=$AN$1,E190=$AM$1,E190=$AN$1,E191=$AM$1,E191=$AN$1),0,1)))</f>
        <v/>
      </c>
      <c r="AQ189" s="128" t="str">
        <f>IF($A189&gt;='FG_243way_Regular Symbol'!H$16,"",IF(F189=0,"",IF(OR(F189=$AM$1,F189=$AN$1,F190=$AM$1,F190=$AN$1,F191=$AM$1,F191=$AN$1),0,1)))</f>
        <v/>
      </c>
      <c r="AS189" s="342" t="str">
        <f>IF($A189&gt;='FG_243way_Regular Symbol'!D$16,"",IF(B189=0,"",IF(OR(B189=$AM$1,B189=$AT$1,B190=$AM$1,B190=$AT$1,B191=$AM$1,B191=$AT$1),0,1)))</f>
        <v/>
      </c>
      <c r="AT189" s="2" t="str">
        <f>IF($A189&gt;='FG_243way_Regular Symbol'!E$16,"",IF(C189=0,"",IF(OR(C189=$AM$1,C189=$AT$1,C190=$AM$1,C190=$AT$1,C191=$AM$1,C191=$AT$1),0,1)))</f>
        <v/>
      </c>
      <c r="AU189" s="2" t="str">
        <f>IF($A189&gt;='FG_243way_Regular Symbol'!F$16,"",IF(D189=0,"",IF(OR(D189=$AM$1,D189=$AT$1,D190=$AM$1,D190=$AT$1,D191=$AM$1,D191=$AT$1),0,1)))</f>
        <v/>
      </c>
      <c r="AV189" s="2" t="str">
        <f>IF($A189&gt;='FG_243way_Regular Symbol'!G$16,"",IF(E189=0,"",IF(OR(E189=$AM$1,E189=$AT$1,E190=$AM$1,E190=$AT$1,E191=$AM$1,E191=$AT$1),0,1)))</f>
        <v/>
      </c>
      <c r="AW189" s="128" t="str">
        <f>IF($A189&gt;='FG_243way_Regular Symbol'!H$16,"",IF(F189=0,"",IF(OR(F189=$AM$1,F189=$AT$1,F190=$AM$1,F190=$AT$1,F191=$AM$1,F191=$AT$1),0,1)))</f>
        <v/>
      </c>
      <c r="AY189" s="342" t="str">
        <f>IF($A189&gt;='FG_243way_Regular Symbol'!D$16,"",IF(B189=0,"",IF(OR(B189=$AM$1,B189=$AZ$1,B190=$AM$1,B190=$AZ$1,B191=$AM$1,B191=$AZ$1),0,1)))</f>
        <v/>
      </c>
      <c r="AZ189" s="2" t="str">
        <f>IF($A189&gt;='FG_243way_Regular Symbol'!E$16,"",IF(C189=0,"",IF(OR(C189=$AM$1,C189=$AZ$1,C190=$AM$1,C190=$AZ$1,C191=$AM$1,C191=$AZ$1),0,1)))</f>
        <v/>
      </c>
      <c r="BA189" s="2" t="str">
        <f>IF($A189&gt;='FG_243way_Regular Symbol'!F$16,"",IF(D189=0,"",IF(OR(D189=$AM$1,D189=$AZ$1,D190=$AM$1,D190=$AZ$1,D191=$AM$1,D191=$AZ$1),0,1)))</f>
        <v/>
      </c>
      <c r="BB189" s="2" t="str">
        <f>IF($A189&gt;='FG_243way_Regular Symbol'!G$16,"",IF(E189=0,"",IF(OR(E189=$AM$1,E189=$AZ$1,E190=$AM$1,E190=$AZ$1,E191=$AM$1,E191=$AZ$1),0,1)))</f>
        <v/>
      </c>
      <c r="BC189" s="128" t="str">
        <f>IF($A189&gt;='FG_243way_Regular Symbol'!H$16,"",IF(F189=0,"",IF(OR(F189=$AM$1,F189=$AZ$1,F190=$AM$1,F190=$AZ$1,F191=$AM$1,F191=$AZ$1),0,1)))</f>
        <v/>
      </c>
      <c r="BE189" s="342"/>
      <c r="BF189" s="2"/>
      <c r="BG189" s="2" t="str">
        <f>IF($A189&gt;='FG_243way_Regular Symbol'!F$16,"",IF(D189=0,"",COUNTIF(D189:D191,$BF$1)))</f>
        <v/>
      </c>
      <c r="BH189" s="2" t="str">
        <f>IF($A189&gt;='FG_243way_Regular Symbol'!G$16,"",IF(E189=0,"",COUNTIF(E189:E191,$BF$1)))</f>
        <v/>
      </c>
      <c r="BI189" s="2" t="str">
        <f>IF($A189&gt;='FG_243way_Regular Symbol'!H$16,"",IF(F189=0,"",COUNTIF(F189:F191,$BF$1)))</f>
        <v/>
      </c>
      <c r="BK189" s="342"/>
      <c r="BL189" s="2"/>
      <c r="BM189" s="2" t="str">
        <f>IF($A189&gt;='FG_243way_Regular Symbol'!F$16,"",IF(D189=0,"",IF(OR(D189=$AM$1,D189=$BL$1,D190=$AM$1,D190=$BL$1,D191=$AM$1,D191=$BL$1),0,1)))</f>
        <v/>
      </c>
      <c r="BN189" s="2" t="str">
        <f>IF($A189&gt;='FG_243way_Regular Symbol'!G$16,"",IF(E189=0,"",IF(OR(E189=$AM$1,E189=$BL$1,E190=$AM$1,E190=$BL$1,E191=$AM$1,E191=$BL$1),0,1)))</f>
        <v/>
      </c>
      <c r="BO189" s="128" t="str">
        <f>IF($A189&gt;='FG_243way_Regular Symbol'!H$16,"",IF(F189=0,"",IF(OR(F189=$AM$1,F189=$BL$1,F190=$AM$1,F190=$BL$1,F191=$AM$1,F191=$BL$1),0,1)))</f>
        <v/>
      </c>
      <c r="BQ189" s="2" t="str">
        <f>IF($A189&gt;='FG_243way_Regular Symbol'!D$16,"",IF(B189=0,"",IF(OR(B189=$BQ$1,B189=$BR$1,B190=$BQ$1,B190=$BR$1,B191=$BQ$1,B191=$BR$1),0,1)))</f>
        <v/>
      </c>
      <c r="BR189" s="2" t="str">
        <f>IF($A189&gt;='FG_243way_Regular Symbol'!E$16,"",IF(C189=0,"",IF(OR(C189=$BQ$1,C189=$BR$1,C190=$BQ$1,C190=$BR$1,C191=$BQ$1,C191=$BR$1),0,1)))</f>
        <v/>
      </c>
      <c r="BS189" s="2" t="str">
        <f>IF($A189&gt;='FG_243way_Regular Symbol'!F$16,"",IF(D189=0,"",IF(OR(D189=$BQ$1,D189=$BR$1,D190=$BQ$1,D190=$BR$1,D191=$BQ$1,D191=$BR$1),0,1)))</f>
        <v/>
      </c>
      <c r="BT189" s="2" t="str">
        <f>IF($A189&gt;='FG_243way_Regular Symbol'!G$16,"",IF(E189=0,"",IF(OR(E189=$BQ$1,E189=$BR$1,E190=$BQ$1,E190=$BR$1,E191=$BQ$1,E191=$BR$1),0,1)))</f>
        <v/>
      </c>
      <c r="BU189" s="2" t="str">
        <f>IF($A189&gt;='FG_243way_Regular Symbol'!H$16,"",IF(F189=0,"",IF(OR(F189=$BQ$1,F189=$BR$1,F190=$BQ$1,F190=$BR$1,F191=$BQ$1,F191=$BR$1),0,1)))</f>
        <v/>
      </c>
      <c r="BW189" s="2" t="str">
        <f>IF($A189&gt;='FG_243way_Regular Symbol'!D$16,"",IF(B189=0,"",IF(OR(B189=$BW$1,B190=$BW$1,B191=$BW$1,B189=$BX$1,B190=$BX$1,B191=$BX$1),0,1)))</f>
        <v/>
      </c>
      <c r="BX189" s="2" t="str">
        <f>IF($A189&gt;='FG_243way_Regular Symbol'!E$16,"",IF(C189=0,"",IF(OR(C189=$BW$1,C190=$BW$1,C191=$BW$1,C189=$BX$1,C190=$BX$1,C191=$BX$1),0,1)))</f>
        <v/>
      </c>
      <c r="BY189" s="2" t="str">
        <f>IF($A189&gt;='FG_243way_Regular Symbol'!F$16,"",IF(D189=0,"",IF(OR(D189=$BW$1,D190=$BW$1,D191=$BW$1,D189=$BX$1,D190=$BX$1,D191=$BX$1),0,1)))</f>
        <v/>
      </c>
      <c r="BZ189" s="2" t="str">
        <f>IF($A189&gt;='FG_243way_Regular Symbol'!G$16,"",IF(E189=0,"",IF(OR(E189=$BW$1,E190=$BW$1,E191=$BW$1,E189=$BX$1,E190=$BX$1,E191=$BX$1),0,1)))</f>
        <v/>
      </c>
      <c r="CA189" s="2" t="str">
        <f>IF($A189&gt;='FG_243way_Regular Symbol'!H$16,"",IF(F189=0,"",IF(OR(F189=$BW$1,F190=$BW$1,F191=$BW$1,F189=$BX$1,F190=$BX$1,F191=$BX$1),0,1)))</f>
        <v/>
      </c>
      <c r="CC189" s="2" t="str">
        <f>IF($A189&gt;='FG_243way_Regular Symbol'!D$16,"",IF(B189=0,"",IF(OR(B189=$BW$1,B190=$BW$1,B191=$BW$1,B189=$CD$1,B190=$CD$1,B191=$CD$1),0,1)))</f>
        <v/>
      </c>
      <c r="CD189" s="2" t="str">
        <f>IF($A189&gt;='FG_243way_Regular Symbol'!E$16,"",IF(C189=0,"",IF(OR(C189=$BW$1,C190=$BW$1,C191=$BW$1,C189=$CD$1,C190=$CD$1,C191=$CD$1),0,1)))</f>
        <v/>
      </c>
      <c r="CE189" s="2" t="str">
        <f>IF($A189&gt;='FG_243way_Regular Symbol'!F$16,"",IF(D189=0,"",IF(OR(D189=$BW$1,D190=$BW$1,D191=$BW$1,D189=$CD$1,D190=$CD$1,D191=$CD$1),0,1)))</f>
        <v/>
      </c>
      <c r="CF189" s="2" t="str">
        <f>IF($A189&gt;='FG_243way_Regular Symbol'!G$16,"",IF(E189=0,"",IF(OR(E189=$BW$1,E190=$BW$1,E191=$BW$1,E189=$CD$1,E190=$CD$1,E191=$CD$1),0,1)))</f>
        <v/>
      </c>
      <c r="CG189" s="2" t="str">
        <f>IF($A189&gt;='FG_243way_Regular Symbol'!H$16,"",IF(F189=0,"",IF(OR(F189=$BW$1,F190=$BW$1,F191=$BW$1,F189=$CD$1,F190=$CD$1,F191=$CD$1),0,1)))</f>
        <v/>
      </c>
      <c r="CI189" s="2" t="str">
        <f>IF($A189&gt;='FG_243way_Regular Symbol'!D$16,"",IF(B189=0,"",IF(OR(B189=$BW$1,B190=$BW$1,B191=$BW$1,B189=$CJ$1,B190=$CJ$1,B191=$CJ$1),0,1)))</f>
        <v/>
      </c>
      <c r="CJ189" s="2" t="str">
        <f>IF($A189&gt;='FG_243way_Regular Symbol'!E$16,"",IF(C189=0,"",IF(OR(C189=$BW$1,C190=$BW$1,C191=$BW$1,C189=$CJ$1,C190=$CJ$1,C191=$CJ$1),0,1)))</f>
        <v/>
      </c>
      <c r="CK189" s="2" t="str">
        <f>IF($A189&gt;='FG_243way_Regular Symbol'!F$16,"",IF(D189=0,"",IF(OR(D189=$BW$1,D190=$BW$1,D191=$BW$1,D189=$CJ$1,D190=$CJ$1,D191=$CJ$1),0,1)))</f>
        <v/>
      </c>
      <c r="CL189" s="2" t="str">
        <f>IF($A189&gt;='FG_243way_Regular Symbol'!G$16,"",IF(E189=0,"",IF(OR(E189=$BW$1,E190=$BW$1,E191=$BW$1,E189=$CJ$1,E190=$CJ$1,E191=$CJ$1),0,1)))</f>
        <v/>
      </c>
      <c r="CM189" s="2" t="str">
        <f>IF($A189&gt;='FG_243way_Regular Symbol'!H$16,"",IF(F189=0,"",IF(OR(F189=$BW$1,F190=$BW$1,F191=$BW$1,F189=$CJ$1,F190=$CJ$1,F191=$CJ$1),0,1)))</f>
        <v/>
      </c>
      <c r="CO189" s="2" t="str">
        <f>IF($A189&gt;='FG_243way_Regular Symbol'!D$16,"",IF(B189=0,"",IF(OR(B189=$BW$1,B190=$BW$1,B191=$BW$1,B189=$CP$1,B190=$CP$1,B191=$CP$1),0,1)))</f>
        <v/>
      </c>
      <c r="CP189" s="2" t="str">
        <f>IF($A189&gt;='FG_243way_Regular Symbol'!E$16,"",IF(C189=0,"",IF(OR(C189=$BW$1,C190=$BW$1,C191=$BW$1,C189=$CP$1,C190=$CP$1,C191=$CP$1),0,1)))</f>
        <v/>
      </c>
      <c r="CQ189" s="2" t="str">
        <f>IF($A189&gt;='FG_243way_Regular Symbol'!F$16,"",IF(D189=0,"",IF(OR(D189=$BW$1,D190=$BW$1,D191=$BW$1,D189=$CP$1,D190=$CP$1,D191=$CP$1),0,1)))</f>
        <v/>
      </c>
      <c r="CR189" s="2" t="str">
        <f>IF($A189&gt;='FG_243way_Regular Symbol'!G$16,"",IF(E189=0,"",IF(OR(E189=$BW$1,E190=$BW$1,E191=$BW$1,E189=$CP$1,E190=$CP$1,E191=$CP$1),0,1)))</f>
        <v/>
      </c>
      <c r="CS189" s="2" t="str">
        <f>IF($A189&gt;='FG_243way_Regular Symbol'!H$16,"",IF(F189=0,"",IF(OR(F189=$BW$1,F190=$BW$1,F191=$BW$1,F189=$CP$1,F190=$CP$1,F191=$CP$1),0,1)))</f>
        <v/>
      </c>
      <c r="CU189" s="2" t="str">
        <f>IF($A189&gt;='FG_243way_Regular Symbol'!D$16,"",IF(B189=0,"",IF(OR(B189=$BW$1,B190=$BW$1,B191=$BW$1,B189=$CV$1,B190=$CV$1,B191=$CV$1),0,1)))</f>
        <v/>
      </c>
      <c r="CV189" s="2" t="str">
        <f>IF($A189&gt;='FG_243way_Regular Symbol'!E$16,"",IF(C189=0,"",IF(OR(C189=$BW$1,C190=$BW$1,C191=$BW$1,C189=$CV$1,C190=$CV$1,C191=$CV$1),0,1)))</f>
        <v/>
      </c>
      <c r="CW189" s="2" t="str">
        <f>IF($A189&gt;='FG_243way_Regular Symbol'!F$16,"",IF(D189=0,"",IF(OR(D189=$BW$1,D190=$BW$1,D191=$BW$1,D189=$CV$1,D190=$CV$1,D191=$CV$1),0,1)))</f>
        <v/>
      </c>
      <c r="CX189" s="2" t="str">
        <f>IF($A189&gt;='FG_243way_Regular Symbol'!G$16,"",IF(E189=0,"",IF(OR(E189=$BW$1,E190=$BW$1,E191=$BW$1,E189=$CV$1,E190=$CV$1,E191=$CV$1),0,1)))</f>
        <v/>
      </c>
      <c r="CY189" s="2" t="str">
        <f>IF($A189&gt;='FG_243way_Regular Symbol'!H$16,"",IF(F189=0,"",IF(OR(F189=$BW$1,F190=$BW$1,F191=$BW$1,F189=$CV$1,F190=$CV$1,F191=$CV$1),0,1)))</f>
        <v/>
      </c>
    </row>
    <row r="190" spans="1:103">
      <c r="A190" s="341">
        <f>IF('FG_243way_Regular Symbol'!L189="","",'FG_243way_Regular Symbol'!L189)</f>
        <v>186</v>
      </c>
      <c r="B190" s="184" t="str">
        <f>IF('FG_243way_Regular Symbol'!M189="",
IF($A190-'FG_243way_Regular Symbol'!D$16&gt;='FG_243way_RegularＸ_W()'!B$2-1,"",VLOOKUP($A190-'FG_243way_Regular Symbol'!D$16,'FG_243way_Regular Symbol'!$L$3:$Q$99,'FG_243way_RegularＸ_W()'!B$3+1,FALSE)),
'FG_243way_Regular Symbol'!M189)</f>
        <v/>
      </c>
      <c r="C190" s="184" t="str">
        <f>IF('FG_243way_Regular Symbol'!N189="",
IF($A190-'FG_243way_Regular Symbol'!E$16&gt;='FG_243way_RegularＸ_W()'!C$2-1,"",VLOOKUP($A190-'FG_243way_Regular Symbol'!E$16,'FG_243way_Regular Symbol'!$L$3:$Q$99,'FG_243way_RegularＸ_W()'!C$3+1,FALSE)),
'FG_243way_Regular Symbol'!N189)</f>
        <v/>
      </c>
      <c r="D190" s="184" t="str">
        <f>IF('FG_243way_Regular Symbol'!O189="",
IF($A190-'FG_243way_Regular Symbol'!F$16&gt;='FG_243way_RegularＸ_W()'!D$2-1,"",VLOOKUP($A190-'FG_243way_Regular Symbol'!F$16,'FG_243way_Regular Symbol'!$L$3:$Q$99,'FG_243way_RegularＸ_W()'!D$3+1,FALSE)),
'FG_243way_Regular Symbol'!O189)</f>
        <v/>
      </c>
      <c r="E190" s="184" t="str">
        <f>IF('FG_243way_Regular Symbol'!P189="",
IF($A190-'FG_243way_Regular Symbol'!G$16&gt;='FG_243way_RegularＸ_W()'!E$2-1,"",VLOOKUP($A190-'FG_243way_Regular Symbol'!G$16,'FG_243way_Regular Symbol'!$L$3:$Q$99,'FG_243way_RegularＸ_W()'!E$3+1,FALSE)),
'FG_243way_Regular Symbol'!P189)</f>
        <v/>
      </c>
      <c r="F190" s="358" t="str">
        <f>IF('FG_243way_Regular Symbol'!Q189="",
IF($A190-'FG_243way_Regular Symbol'!H$16&gt;='FG_243way_RegularＸ_W()'!F$2-1,"",VLOOKUP($A190-'FG_243way_Regular Symbol'!H$16,'FG_243way_Regular Symbol'!$L$3:$Q$99,'FG_243way_RegularＸ_W()'!F$3+1,FALSE)),
'FG_243way_Regular Symbol'!Q189)</f>
        <v/>
      </c>
      <c r="O190" s="342" t="str">
        <f>IF($A190&gt;='FG_243way_Regular Symbol'!D$16,"",IF(B190=0,"",IF(OR(B190=$O$1,B190=$P$1,B191=$O$1,B191=$P$1,B192=$O$1,B192=$P$1),0,1)))</f>
        <v/>
      </c>
      <c r="P190" s="2" t="str">
        <f>IF($A190&gt;='FG_243way_Regular Symbol'!E$16,"",IF(C190=0,"",IF(OR(C190=$O$1,C190=$P$1,C191=$O$1,C191=$P$1,C192=$O$1,C192=$P$1),0,1)))</f>
        <v/>
      </c>
      <c r="Q190" s="2" t="str">
        <f>IF($A190&gt;='FG_243way_Regular Symbol'!F$16,"",IF(D190=0,"",IF(OR(D190=$O$1,D190=$P$1,D191=$O$1,D191=$P$1,D192=$O$1,D192=$P$1),0,1)))</f>
        <v/>
      </c>
      <c r="R190" s="2" t="str">
        <f>IF($A190&gt;='FG_243way_Regular Symbol'!G$16,"",IF(E190=0,"",IF(OR(E190=$O$1,E190=$P$1,E191=$O$1,E191=$P$1,E192=$O$1,E192=$P$1),0,1)))</f>
        <v/>
      </c>
      <c r="S190" s="128" t="str">
        <f>IF($A190&gt;='FG_243way_Regular Symbol'!H$16,"",IF(F190=0,"",IF(OR(F190=$O$1,F190=$P$1,F191=$O$1,F191=$P$1,F192=$O$1,F192=$P$1),0,1)))</f>
        <v/>
      </c>
      <c r="U190" s="342" t="str">
        <f>IF($A190&gt;='FG_243way_Regular Symbol'!D$16,"",IF(B190=0,"",IF(OR(B190=$U$1,B190=$V$1,B191=$U$1,B191=$V$1,B192=$U$1,B192=$V$1),0,1)))</f>
        <v/>
      </c>
      <c r="V190" s="2" t="str">
        <f>IF($A190&gt;='FG_243way_Regular Symbol'!E$16,"",IF(C190=0,"",IF(OR(C190=$U$1,C190=$V$1,C191=$U$1,C191=$V$1,C192=$U$1,C192=$V$1),0,1)))</f>
        <v/>
      </c>
      <c r="W190" s="2" t="str">
        <f>IF($A190&gt;='FG_243way_Regular Symbol'!F$16,"",IF(D190=0,"",IF(OR(D190=$U$1,D190=$V$1,D191=$U$1,D191=$V$1,D192=$U$1,D192=$V$1),0,1)))</f>
        <v/>
      </c>
      <c r="X190" s="2" t="str">
        <f>IF($A190&gt;='FG_243way_Regular Symbol'!G$16,"",IF(E190=0,"",IF(OR(E190=$U$1,E190=$V$1,E191=$U$1,E191=$V$1,E192=$U$1,E192=$V$1),0,1)))</f>
        <v/>
      </c>
      <c r="Y190" s="128" t="str">
        <f>IF($A190&gt;='FG_243way_Regular Symbol'!H$16,"",IF(F190=0,"",IF(OR(F190=$U$1,F190=$V$1,F191=$U$1,F191=$V$1,F192=$U$1,F192=$V$1),0,1)))</f>
        <v/>
      </c>
      <c r="AA190" s="342" t="str">
        <f>IF($A190&gt;='FG_243way_Regular Symbol'!D$16,"",IF(B190=0,"",IF(OR(B190=$AA$1,B190=$AB$1,B191=$AA$1,B191=$AB$1,B192=$AA$1,,B192=$AB$1),0,1)))</f>
        <v/>
      </c>
      <c r="AB190" s="2" t="str">
        <f>IF($A190&gt;='FG_243way_Regular Symbol'!E$16,"",IF(C190=0,"",IF(OR(C190=$AA$1,C190=$AB$1,C191=$AA$1,C191=$AB$1,C192=$AA$1,,C192=$AB$1),0,1)))</f>
        <v/>
      </c>
      <c r="AC190" s="2" t="str">
        <f>IF($A190&gt;='FG_243way_Regular Symbol'!F$16,"",IF(D190=0,"",IF(OR(D190=$AA$1,D190=$AB$1,D191=$AA$1,D191=$AB$1,D192=$AA$1,,D192=$AB$1),0,1)))</f>
        <v/>
      </c>
      <c r="AD190" s="2" t="str">
        <f>IF($A190&gt;='FG_243way_Regular Symbol'!G$16,"",IF(E190=0,"",IF(OR(E190=$AA$1,E190=$AB$1,E191=$AA$1,E191=$AB$1,E192=$AA$1,,E192=$AB$1),0,1)))</f>
        <v/>
      </c>
      <c r="AE190" s="128" t="str">
        <f>IF($A190&gt;='FG_243way_Regular Symbol'!H$16,"",IF(F190=0,"",IF(OR(F190=$AA$1,F190=$AB$1,F191=$AA$1,F191=$AB$1,F192=$AA$1,,F192=$AB$1),0,1)))</f>
        <v/>
      </c>
      <c r="AG190" s="342" t="str">
        <f>IF($A190&gt;='FG_243way_Regular Symbol'!D$16,"",IF(B190=0,"",IF(OR(B190=$AG$1,B190=$AH$1,B191=$AG$1,B191=$AH$1,B192=$AG$1,B192=$AH$1),0,1)))</f>
        <v/>
      </c>
      <c r="AH190" s="2" t="str">
        <f>IF($A190&gt;='FG_243way_Regular Symbol'!E$16,"",IF(C190=0,"",IF(OR(C190=$AG$1,C190=$AH$1,C191=$AG$1,C191=$AH$1,C192=$AG$1,C192=$AH$1),0,1)))</f>
        <v/>
      </c>
      <c r="AI190" s="2" t="str">
        <f>IF($A190&gt;='FG_243way_Regular Symbol'!F$16,"",IF(D190=0,"",IF(OR(D190=$AG$1,D190=$AH$1,D191=$AG$1,D191=$AH$1,D192=$AG$1,D192=$AH$1),0,1)))</f>
        <v/>
      </c>
      <c r="AJ190" s="2" t="str">
        <f>IF($A190&gt;='FG_243way_Regular Symbol'!G$16,"",IF(E190=0,"",IF(OR(E190=$AG$1,E190=$AH$1,E191=$AG$1,E191=$AH$1,E192=$AG$1,E192=$AH$1),0,1)))</f>
        <v/>
      </c>
      <c r="AK190" s="128" t="str">
        <f>IF($A190&gt;='FG_243way_Regular Symbol'!H$16,"",IF(F190=0,"",IF(OR(F190=$AG$1,F190=$AH$1,F191=$AG$1,F191=$AH$1,F192=$AG$1,F192=$AH$1),0,1)))</f>
        <v/>
      </c>
      <c r="AM190" s="342" t="str">
        <f>IF($A190&gt;='FG_243way_Regular Symbol'!D$16,"",IF(B190=0,"",IF(OR(B190=$AM$1,B190=$AN$1,B191=$AM$1,B191=$AN$1,B192=$AM$1,B192=$AN$1),0,1)))</f>
        <v/>
      </c>
      <c r="AN190" s="2" t="str">
        <f>IF($A190&gt;='FG_243way_Regular Symbol'!E$16,"",IF(C190=0,"",IF(OR(C190=$AM$1,C190=$AN$1,C191=$AM$1,C191=$AN$1,C192=$AM$1,C192=$AN$1),0,1)))</f>
        <v/>
      </c>
      <c r="AO190" s="2" t="str">
        <f>IF($A190&gt;='FG_243way_Regular Symbol'!F$16,"",IF(D190=0,"",IF(OR(D190=$AM$1,D190=$AN$1,D191=$AM$1,D191=$AN$1,D192=$AM$1,D192=$AN$1),0,1)))</f>
        <v/>
      </c>
      <c r="AP190" s="2" t="str">
        <f>IF($A190&gt;='FG_243way_Regular Symbol'!G$16,"",IF(E190=0,"",IF(OR(E190=$AM$1,E190=$AN$1,E191=$AM$1,E191=$AN$1,E192=$AM$1,E192=$AN$1),0,1)))</f>
        <v/>
      </c>
      <c r="AQ190" s="128" t="str">
        <f>IF($A190&gt;='FG_243way_Regular Symbol'!H$16,"",IF(F190=0,"",IF(OR(F190=$AM$1,F190=$AN$1,F191=$AM$1,F191=$AN$1,F192=$AM$1,F192=$AN$1),0,1)))</f>
        <v/>
      </c>
      <c r="AS190" s="342" t="str">
        <f>IF($A190&gt;='FG_243way_Regular Symbol'!D$16,"",IF(B190=0,"",IF(OR(B190=$AM$1,B190=$AT$1,B191=$AM$1,B191=$AT$1,B192=$AM$1,B192=$AT$1),0,1)))</f>
        <v/>
      </c>
      <c r="AT190" s="2" t="str">
        <f>IF($A190&gt;='FG_243way_Regular Symbol'!E$16,"",IF(C190=0,"",IF(OR(C190=$AM$1,C190=$AT$1,C191=$AM$1,C191=$AT$1,C192=$AM$1,C192=$AT$1),0,1)))</f>
        <v/>
      </c>
      <c r="AU190" s="2" t="str">
        <f>IF($A190&gt;='FG_243way_Regular Symbol'!F$16,"",IF(D190=0,"",IF(OR(D190=$AM$1,D190=$AT$1,D191=$AM$1,D191=$AT$1,D192=$AM$1,D192=$AT$1),0,1)))</f>
        <v/>
      </c>
      <c r="AV190" s="2" t="str">
        <f>IF($A190&gt;='FG_243way_Regular Symbol'!G$16,"",IF(E190=0,"",IF(OR(E190=$AM$1,E190=$AT$1,E191=$AM$1,E191=$AT$1,E192=$AM$1,E192=$AT$1),0,1)))</f>
        <v/>
      </c>
      <c r="AW190" s="128" t="str">
        <f>IF($A190&gt;='FG_243way_Regular Symbol'!H$16,"",IF(F190=0,"",IF(OR(F190=$AM$1,F190=$AT$1,F191=$AM$1,F191=$AT$1,F192=$AM$1,F192=$AT$1),0,1)))</f>
        <v/>
      </c>
      <c r="AY190" s="342" t="str">
        <f>IF($A190&gt;='FG_243way_Regular Symbol'!D$16,"",IF(B190=0,"",IF(OR(B190=$AM$1,B190=$AZ$1,B191=$AM$1,B191=$AZ$1,B192=$AM$1,B192=$AZ$1),0,1)))</f>
        <v/>
      </c>
      <c r="AZ190" s="2" t="str">
        <f>IF($A190&gt;='FG_243way_Regular Symbol'!E$16,"",IF(C190=0,"",IF(OR(C190=$AM$1,C190=$AZ$1,C191=$AM$1,C191=$AZ$1,C192=$AM$1,C192=$AZ$1),0,1)))</f>
        <v/>
      </c>
      <c r="BA190" s="2" t="str">
        <f>IF($A190&gt;='FG_243way_Regular Symbol'!F$16,"",IF(D190=0,"",IF(OR(D190=$AM$1,D190=$AZ$1,D191=$AM$1,D191=$AZ$1,D192=$AM$1,D192=$AZ$1),0,1)))</f>
        <v/>
      </c>
      <c r="BB190" s="2" t="str">
        <f>IF($A190&gt;='FG_243way_Regular Symbol'!G$16,"",IF(E190=0,"",IF(OR(E190=$AM$1,E190=$AZ$1,E191=$AM$1,E191=$AZ$1,E192=$AM$1,E192=$AZ$1),0,1)))</f>
        <v/>
      </c>
      <c r="BC190" s="128" t="str">
        <f>IF($A190&gt;='FG_243way_Regular Symbol'!H$16,"",IF(F190=0,"",IF(OR(F190=$AM$1,F190=$AZ$1,F191=$AM$1,F191=$AZ$1,F192=$AM$1,F192=$AZ$1),0,1)))</f>
        <v/>
      </c>
      <c r="BE190" s="342"/>
      <c r="BF190" s="2"/>
      <c r="BG190" s="2" t="str">
        <f>IF($A190&gt;='FG_243way_Regular Symbol'!F$16,"",IF(D190=0,"",COUNTIF(D190:D192,$BF$1)))</f>
        <v/>
      </c>
      <c r="BH190" s="2" t="str">
        <f>IF($A190&gt;='FG_243way_Regular Symbol'!G$16,"",IF(E190=0,"",COUNTIF(E190:E192,$BF$1)))</f>
        <v/>
      </c>
      <c r="BI190" s="2" t="str">
        <f>IF($A190&gt;='FG_243way_Regular Symbol'!H$16,"",IF(F190=0,"",COUNTIF(F190:F192,$BF$1)))</f>
        <v/>
      </c>
      <c r="BK190" s="342"/>
      <c r="BL190" s="2"/>
      <c r="BM190" s="2" t="str">
        <f>IF($A190&gt;='FG_243way_Regular Symbol'!F$16,"",IF(D190=0,"",IF(OR(D190=$AM$1,D190=$BL$1,D191=$AM$1,D191=$BL$1,D192=$AM$1,D192=$BL$1),0,1)))</f>
        <v/>
      </c>
      <c r="BN190" s="2" t="str">
        <f>IF($A190&gt;='FG_243way_Regular Symbol'!G$16,"",IF(E190=0,"",IF(OR(E190=$AM$1,E190=$BL$1,E191=$AM$1,E191=$BL$1,E192=$AM$1,E192=$BL$1),0,1)))</f>
        <v/>
      </c>
      <c r="BO190" s="128" t="str">
        <f>IF($A190&gt;='FG_243way_Regular Symbol'!H$16,"",IF(F190=0,"",IF(OR(F190=$AM$1,F190=$BL$1,F191=$AM$1,F191=$BL$1,F192=$AM$1,F192=$BL$1),0,1)))</f>
        <v/>
      </c>
      <c r="BQ190" s="2" t="str">
        <f>IF($A190&gt;='FG_243way_Regular Symbol'!D$16,"",IF(B190=0,"",IF(OR(B190=$BQ$1,B190=$BR$1,B191=$BQ$1,B191=$BR$1,B192=$BQ$1,B192=$BR$1),0,1)))</f>
        <v/>
      </c>
      <c r="BR190" s="2" t="str">
        <f>IF($A190&gt;='FG_243way_Regular Symbol'!E$16,"",IF(C190=0,"",IF(OR(C190=$BQ$1,C190=$BR$1,C191=$BQ$1,C191=$BR$1,C192=$BQ$1,C192=$BR$1),0,1)))</f>
        <v/>
      </c>
      <c r="BS190" s="2" t="str">
        <f>IF($A190&gt;='FG_243way_Regular Symbol'!F$16,"",IF(D190=0,"",IF(OR(D190=$BQ$1,D190=$BR$1,D191=$BQ$1,D191=$BR$1,D192=$BQ$1,D192=$BR$1),0,1)))</f>
        <v/>
      </c>
      <c r="BT190" s="2" t="str">
        <f>IF($A190&gt;='FG_243way_Regular Symbol'!G$16,"",IF(E190=0,"",IF(OR(E190=$BQ$1,E190=$BR$1,E191=$BQ$1,E191=$BR$1,E192=$BQ$1,E192=$BR$1),0,1)))</f>
        <v/>
      </c>
      <c r="BU190" s="2" t="str">
        <f>IF($A190&gt;='FG_243way_Regular Symbol'!H$16,"",IF(F190=0,"",IF(OR(F190=$BQ$1,F190=$BR$1,F191=$BQ$1,F191=$BR$1,F192=$BQ$1,F192=$BR$1),0,1)))</f>
        <v/>
      </c>
      <c r="BW190" s="2" t="str">
        <f>IF($A190&gt;='FG_243way_Regular Symbol'!D$16,"",IF(B190=0,"",IF(OR(B190=$BW$1,B191=$BW$1,B192=$BW$1,B190=$BX$1,B191=$BX$1,B192=$BX$1),0,1)))</f>
        <v/>
      </c>
      <c r="BX190" s="2" t="str">
        <f>IF($A190&gt;='FG_243way_Regular Symbol'!E$16,"",IF(C190=0,"",IF(OR(C190=$BW$1,C191=$BW$1,C192=$BW$1,C190=$BX$1,C191=$BX$1,C192=$BX$1),0,1)))</f>
        <v/>
      </c>
      <c r="BY190" s="2" t="str">
        <f>IF($A190&gt;='FG_243way_Regular Symbol'!F$16,"",IF(D190=0,"",IF(OR(D190=$BW$1,D191=$BW$1,D192=$BW$1,D190=$BX$1,D191=$BX$1,D192=$BX$1),0,1)))</f>
        <v/>
      </c>
      <c r="BZ190" s="2" t="str">
        <f>IF($A190&gt;='FG_243way_Regular Symbol'!G$16,"",IF(E190=0,"",IF(OR(E190=$BW$1,E191=$BW$1,E192=$BW$1,E190=$BX$1,E191=$BX$1,E192=$BX$1),0,1)))</f>
        <v/>
      </c>
      <c r="CA190" s="2" t="str">
        <f>IF($A190&gt;='FG_243way_Regular Symbol'!H$16,"",IF(F190=0,"",IF(OR(F190=$BW$1,F191=$BW$1,F192=$BW$1,F190=$BX$1,F191=$BX$1,F192=$BX$1),0,1)))</f>
        <v/>
      </c>
      <c r="CC190" s="2" t="str">
        <f>IF($A190&gt;='FG_243way_Regular Symbol'!D$16,"",IF(B190=0,"",IF(OR(B190=$BW$1,B191=$BW$1,B192=$BW$1,B190=$CD$1,B191=$CD$1,B192=$CD$1),0,1)))</f>
        <v/>
      </c>
      <c r="CD190" s="2" t="str">
        <f>IF($A190&gt;='FG_243way_Regular Symbol'!E$16,"",IF(C190=0,"",IF(OR(C190=$BW$1,C191=$BW$1,C192=$BW$1,C190=$CD$1,C191=$CD$1,C192=$CD$1),0,1)))</f>
        <v/>
      </c>
      <c r="CE190" s="2" t="str">
        <f>IF($A190&gt;='FG_243way_Regular Symbol'!F$16,"",IF(D190=0,"",IF(OR(D190=$BW$1,D191=$BW$1,D192=$BW$1,D190=$CD$1,D191=$CD$1,D192=$CD$1),0,1)))</f>
        <v/>
      </c>
      <c r="CF190" s="2" t="str">
        <f>IF($A190&gt;='FG_243way_Regular Symbol'!G$16,"",IF(E190=0,"",IF(OR(E190=$BW$1,E191=$BW$1,E192=$BW$1,E190=$CD$1,E191=$CD$1,E192=$CD$1),0,1)))</f>
        <v/>
      </c>
      <c r="CG190" s="2" t="str">
        <f>IF($A190&gt;='FG_243way_Regular Symbol'!H$16,"",IF(F190=0,"",IF(OR(F190=$BW$1,F191=$BW$1,F192=$BW$1,F190=$CD$1,F191=$CD$1,F192=$CD$1),0,1)))</f>
        <v/>
      </c>
      <c r="CI190" s="2" t="str">
        <f>IF($A190&gt;='FG_243way_Regular Symbol'!D$16,"",IF(B190=0,"",IF(OR(B190=$BW$1,B191=$BW$1,B192=$BW$1,B190=$CJ$1,B191=$CJ$1,B192=$CJ$1),0,1)))</f>
        <v/>
      </c>
      <c r="CJ190" s="2" t="str">
        <f>IF($A190&gt;='FG_243way_Regular Symbol'!E$16,"",IF(C190=0,"",IF(OR(C190=$BW$1,C191=$BW$1,C192=$BW$1,C190=$CJ$1,C191=$CJ$1,C192=$CJ$1),0,1)))</f>
        <v/>
      </c>
      <c r="CK190" s="2" t="str">
        <f>IF($A190&gt;='FG_243way_Regular Symbol'!F$16,"",IF(D190=0,"",IF(OR(D190=$BW$1,D191=$BW$1,D192=$BW$1,D190=$CJ$1,D191=$CJ$1,D192=$CJ$1),0,1)))</f>
        <v/>
      </c>
      <c r="CL190" s="2" t="str">
        <f>IF($A190&gt;='FG_243way_Regular Symbol'!G$16,"",IF(E190=0,"",IF(OR(E190=$BW$1,E191=$BW$1,E192=$BW$1,E190=$CJ$1,E191=$CJ$1,E192=$CJ$1),0,1)))</f>
        <v/>
      </c>
      <c r="CM190" s="2" t="str">
        <f>IF($A190&gt;='FG_243way_Regular Symbol'!H$16,"",IF(F190=0,"",IF(OR(F190=$BW$1,F191=$BW$1,F192=$BW$1,F190=$CJ$1,F191=$CJ$1,F192=$CJ$1),0,1)))</f>
        <v/>
      </c>
      <c r="CO190" s="2" t="str">
        <f>IF($A190&gt;='FG_243way_Regular Symbol'!D$16,"",IF(B190=0,"",IF(OR(B190=$BW$1,B191=$BW$1,B192=$BW$1,B190=$CP$1,B191=$CP$1,B192=$CP$1),0,1)))</f>
        <v/>
      </c>
      <c r="CP190" s="2" t="str">
        <f>IF($A190&gt;='FG_243way_Regular Symbol'!E$16,"",IF(C190=0,"",IF(OR(C190=$BW$1,C191=$BW$1,C192=$BW$1,C190=$CP$1,C191=$CP$1,C192=$CP$1),0,1)))</f>
        <v/>
      </c>
      <c r="CQ190" s="2" t="str">
        <f>IF($A190&gt;='FG_243way_Regular Symbol'!F$16,"",IF(D190=0,"",IF(OR(D190=$BW$1,D191=$BW$1,D192=$BW$1,D190=$CP$1,D191=$CP$1,D192=$CP$1),0,1)))</f>
        <v/>
      </c>
      <c r="CR190" s="2" t="str">
        <f>IF($A190&gt;='FG_243way_Regular Symbol'!G$16,"",IF(E190=0,"",IF(OR(E190=$BW$1,E191=$BW$1,E192=$BW$1,E190=$CP$1,E191=$CP$1,E192=$CP$1),0,1)))</f>
        <v/>
      </c>
      <c r="CS190" s="2" t="str">
        <f>IF($A190&gt;='FG_243way_Regular Symbol'!H$16,"",IF(F190=0,"",IF(OR(F190=$BW$1,F191=$BW$1,F192=$BW$1,F190=$CP$1,F191=$CP$1,F192=$CP$1),0,1)))</f>
        <v/>
      </c>
      <c r="CU190" s="2" t="str">
        <f>IF($A190&gt;='FG_243way_Regular Symbol'!D$16,"",IF(B190=0,"",IF(OR(B190=$BW$1,B191=$BW$1,B192=$BW$1,B190=$CV$1,B191=$CV$1,B192=$CV$1),0,1)))</f>
        <v/>
      </c>
      <c r="CV190" s="2" t="str">
        <f>IF($A190&gt;='FG_243way_Regular Symbol'!E$16,"",IF(C190=0,"",IF(OR(C190=$BW$1,C191=$BW$1,C192=$BW$1,C190=$CV$1,C191=$CV$1,C192=$CV$1),0,1)))</f>
        <v/>
      </c>
      <c r="CW190" s="2" t="str">
        <f>IF($A190&gt;='FG_243way_Regular Symbol'!F$16,"",IF(D190=0,"",IF(OR(D190=$BW$1,D191=$BW$1,D192=$BW$1,D190=$CV$1,D191=$CV$1,D192=$CV$1),0,1)))</f>
        <v/>
      </c>
      <c r="CX190" s="2" t="str">
        <f>IF($A190&gt;='FG_243way_Regular Symbol'!G$16,"",IF(E190=0,"",IF(OR(E190=$BW$1,E191=$BW$1,E192=$BW$1,E190=$CV$1,E191=$CV$1,E192=$CV$1),0,1)))</f>
        <v/>
      </c>
      <c r="CY190" s="2" t="str">
        <f>IF($A190&gt;='FG_243way_Regular Symbol'!H$16,"",IF(F190=0,"",IF(OR(F190=$BW$1,F191=$BW$1,F192=$BW$1,F190=$CV$1,F191=$CV$1,F192=$CV$1),0,1)))</f>
        <v/>
      </c>
    </row>
    <row r="191" spans="1:103">
      <c r="A191" s="341">
        <f>IF('FG_243way_Regular Symbol'!L190="","",'FG_243way_Regular Symbol'!L190)</f>
        <v>187</v>
      </c>
      <c r="B191" s="184" t="str">
        <f>IF('FG_243way_Regular Symbol'!M190="",
IF($A191-'FG_243way_Regular Symbol'!D$16&gt;='FG_243way_RegularＸ_W()'!B$2-1,"",VLOOKUP($A191-'FG_243way_Regular Symbol'!D$16,'FG_243way_Regular Symbol'!$L$3:$Q$99,'FG_243way_RegularＸ_W()'!B$3+1,FALSE)),
'FG_243way_Regular Symbol'!M190)</f>
        <v/>
      </c>
      <c r="C191" s="184" t="str">
        <f>IF('FG_243way_Regular Symbol'!N190="",
IF($A191-'FG_243way_Regular Symbol'!E$16&gt;='FG_243way_RegularＸ_W()'!C$2-1,"",VLOOKUP($A191-'FG_243way_Regular Symbol'!E$16,'FG_243way_Regular Symbol'!$L$3:$Q$99,'FG_243way_RegularＸ_W()'!C$3+1,FALSE)),
'FG_243way_Regular Symbol'!N190)</f>
        <v/>
      </c>
      <c r="D191" s="184" t="str">
        <f>IF('FG_243way_Regular Symbol'!O190="",
IF($A191-'FG_243way_Regular Symbol'!F$16&gt;='FG_243way_RegularＸ_W()'!D$2-1,"",VLOOKUP($A191-'FG_243way_Regular Symbol'!F$16,'FG_243way_Regular Symbol'!$L$3:$Q$99,'FG_243way_RegularＸ_W()'!D$3+1,FALSE)),
'FG_243way_Regular Symbol'!O190)</f>
        <v/>
      </c>
      <c r="E191" s="184" t="str">
        <f>IF('FG_243way_Regular Symbol'!P190="",
IF($A191-'FG_243way_Regular Symbol'!G$16&gt;='FG_243way_RegularＸ_W()'!E$2-1,"",VLOOKUP($A191-'FG_243way_Regular Symbol'!G$16,'FG_243way_Regular Symbol'!$L$3:$Q$99,'FG_243way_RegularＸ_W()'!E$3+1,FALSE)),
'FG_243way_Regular Symbol'!P190)</f>
        <v/>
      </c>
      <c r="F191" s="358" t="str">
        <f>IF('FG_243way_Regular Symbol'!Q190="",
IF($A191-'FG_243way_Regular Symbol'!H$16&gt;='FG_243way_RegularＸ_W()'!F$2-1,"",VLOOKUP($A191-'FG_243way_Regular Symbol'!H$16,'FG_243way_Regular Symbol'!$L$3:$Q$99,'FG_243way_RegularＸ_W()'!F$3+1,FALSE)),
'FG_243way_Regular Symbol'!Q190)</f>
        <v/>
      </c>
      <c r="O191" s="342" t="str">
        <f>IF($A191&gt;='FG_243way_Regular Symbol'!D$16,"",IF(B191=0,"",IF(OR(B191=$O$1,B191=$P$1,B192=$O$1,B192=$P$1,B193=$O$1,B193=$P$1),0,1)))</f>
        <v/>
      </c>
      <c r="P191" s="2" t="str">
        <f>IF($A191&gt;='FG_243way_Regular Symbol'!E$16,"",IF(C191=0,"",IF(OR(C191=$O$1,C191=$P$1,C192=$O$1,C192=$P$1,C193=$O$1,C193=$P$1),0,1)))</f>
        <v/>
      </c>
      <c r="Q191" s="2" t="str">
        <f>IF($A191&gt;='FG_243way_Regular Symbol'!F$16,"",IF(D191=0,"",IF(OR(D191=$O$1,D191=$P$1,D192=$O$1,D192=$P$1,D193=$O$1,D193=$P$1),0,1)))</f>
        <v/>
      </c>
      <c r="R191" s="2" t="str">
        <f>IF($A191&gt;='FG_243way_Regular Symbol'!G$16,"",IF(E191=0,"",IF(OR(E191=$O$1,E191=$P$1,E192=$O$1,E192=$P$1,E193=$O$1,E193=$P$1),0,1)))</f>
        <v/>
      </c>
      <c r="S191" s="128" t="str">
        <f>IF($A191&gt;='FG_243way_Regular Symbol'!H$16,"",IF(F191=0,"",IF(OR(F191=$O$1,F191=$P$1,F192=$O$1,F192=$P$1,F193=$O$1,F193=$P$1),0,1)))</f>
        <v/>
      </c>
      <c r="U191" s="342" t="str">
        <f>IF($A191&gt;='FG_243way_Regular Symbol'!D$16,"",IF(B191=0,"",IF(OR(B191=$U$1,B191=$V$1,B192=$U$1,B192=$V$1,B193=$U$1,B193=$V$1),0,1)))</f>
        <v/>
      </c>
      <c r="V191" s="2" t="str">
        <f>IF($A191&gt;='FG_243way_Regular Symbol'!E$16,"",IF(C191=0,"",IF(OR(C191=$U$1,C191=$V$1,C192=$U$1,C192=$V$1,C193=$U$1,C193=$V$1),0,1)))</f>
        <v/>
      </c>
      <c r="W191" s="2" t="str">
        <f>IF($A191&gt;='FG_243way_Regular Symbol'!F$16,"",IF(D191=0,"",IF(OR(D191=$U$1,D191=$V$1,D192=$U$1,D192=$V$1,D193=$U$1,D193=$V$1),0,1)))</f>
        <v/>
      </c>
      <c r="X191" s="2" t="str">
        <f>IF($A191&gt;='FG_243way_Regular Symbol'!G$16,"",IF(E191=0,"",IF(OR(E191=$U$1,E191=$V$1,E192=$U$1,E192=$V$1,E193=$U$1,E193=$V$1),0,1)))</f>
        <v/>
      </c>
      <c r="Y191" s="128" t="str">
        <f>IF($A191&gt;='FG_243way_Regular Symbol'!H$16,"",IF(F191=0,"",IF(OR(F191=$U$1,F191=$V$1,F192=$U$1,F192=$V$1,F193=$U$1,F193=$V$1),0,1)))</f>
        <v/>
      </c>
      <c r="AA191" s="342" t="str">
        <f>IF($A191&gt;='FG_243way_Regular Symbol'!D$16,"",IF(B191=0,"",IF(OR(B191=$AA$1,B191=$AB$1,B192=$AA$1,B192=$AB$1,B193=$AA$1,,B193=$AB$1),0,1)))</f>
        <v/>
      </c>
      <c r="AB191" s="2" t="str">
        <f>IF($A191&gt;='FG_243way_Regular Symbol'!E$16,"",IF(C191=0,"",IF(OR(C191=$AA$1,C191=$AB$1,C192=$AA$1,C192=$AB$1,C193=$AA$1,,C193=$AB$1),0,1)))</f>
        <v/>
      </c>
      <c r="AC191" s="2" t="str">
        <f>IF($A191&gt;='FG_243way_Regular Symbol'!F$16,"",IF(D191=0,"",IF(OR(D191=$AA$1,D191=$AB$1,D192=$AA$1,D192=$AB$1,D193=$AA$1,,D193=$AB$1),0,1)))</f>
        <v/>
      </c>
      <c r="AD191" s="2" t="str">
        <f>IF($A191&gt;='FG_243way_Regular Symbol'!G$16,"",IF(E191=0,"",IF(OR(E191=$AA$1,E191=$AB$1,E192=$AA$1,E192=$AB$1,E193=$AA$1,,E193=$AB$1),0,1)))</f>
        <v/>
      </c>
      <c r="AE191" s="128" t="str">
        <f>IF($A191&gt;='FG_243way_Regular Symbol'!H$16,"",IF(F191=0,"",IF(OR(F191=$AA$1,F191=$AB$1,F192=$AA$1,F192=$AB$1,F193=$AA$1,,F193=$AB$1),0,1)))</f>
        <v/>
      </c>
      <c r="AG191" s="342" t="str">
        <f>IF($A191&gt;='FG_243way_Regular Symbol'!D$16,"",IF(B191=0,"",IF(OR(B191=$AG$1,B191=$AH$1,B192=$AG$1,B192=$AH$1,B193=$AG$1,B193=$AH$1),0,1)))</f>
        <v/>
      </c>
      <c r="AH191" s="2" t="str">
        <f>IF($A191&gt;='FG_243way_Regular Symbol'!E$16,"",IF(C191=0,"",IF(OR(C191=$AG$1,C191=$AH$1,C192=$AG$1,C192=$AH$1,C193=$AG$1,C193=$AH$1),0,1)))</f>
        <v/>
      </c>
      <c r="AI191" s="2" t="str">
        <f>IF($A191&gt;='FG_243way_Regular Symbol'!F$16,"",IF(D191=0,"",IF(OR(D191=$AG$1,D191=$AH$1,D192=$AG$1,D192=$AH$1,D193=$AG$1,D193=$AH$1),0,1)))</f>
        <v/>
      </c>
      <c r="AJ191" s="2" t="str">
        <f>IF($A191&gt;='FG_243way_Regular Symbol'!G$16,"",IF(E191=0,"",IF(OR(E191=$AG$1,E191=$AH$1,E192=$AG$1,E192=$AH$1,E193=$AG$1,E193=$AH$1),0,1)))</f>
        <v/>
      </c>
      <c r="AK191" s="128" t="str">
        <f>IF($A191&gt;='FG_243way_Regular Symbol'!H$16,"",IF(F191=0,"",IF(OR(F191=$AG$1,F191=$AH$1,F192=$AG$1,F192=$AH$1,F193=$AG$1,F193=$AH$1),0,1)))</f>
        <v/>
      </c>
      <c r="AM191" s="342" t="str">
        <f>IF($A191&gt;='FG_243way_Regular Symbol'!D$16,"",IF(B191=0,"",IF(OR(B191=$AM$1,B191=$AN$1,B192=$AM$1,B192=$AN$1,B193=$AM$1,B193=$AN$1),0,1)))</f>
        <v/>
      </c>
      <c r="AN191" s="2" t="str">
        <f>IF($A191&gt;='FG_243way_Regular Symbol'!E$16,"",IF(C191=0,"",IF(OR(C191=$AM$1,C191=$AN$1,C192=$AM$1,C192=$AN$1,C193=$AM$1,C193=$AN$1),0,1)))</f>
        <v/>
      </c>
      <c r="AO191" s="2" t="str">
        <f>IF($A191&gt;='FG_243way_Regular Symbol'!F$16,"",IF(D191=0,"",IF(OR(D191=$AM$1,D191=$AN$1,D192=$AM$1,D192=$AN$1,D193=$AM$1,D193=$AN$1),0,1)))</f>
        <v/>
      </c>
      <c r="AP191" s="2" t="str">
        <f>IF($A191&gt;='FG_243way_Regular Symbol'!G$16,"",IF(E191=0,"",IF(OR(E191=$AM$1,E191=$AN$1,E192=$AM$1,E192=$AN$1,E193=$AM$1,E193=$AN$1),0,1)))</f>
        <v/>
      </c>
      <c r="AQ191" s="128" t="str">
        <f>IF($A191&gt;='FG_243way_Regular Symbol'!H$16,"",IF(F191=0,"",IF(OR(F191=$AM$1,F191=$AN$1,F192=$AM$1,F192=$AN$1,F193=$AM$1,F193=$AN$1),0,1)))</f>
        <v/>
      </c>
      <c r="AS191" s="342" t="str">
        <f>IF($A191&gt;='FG_243way_Regular Symbol'!D$16,"",IF(B191=0,"",IF(OR(B191=$AM$1,B191=$AT$1,B192=$AM$1,B192=$AT$1,B193=$AM$1,B193=$AT$1),0,1)))</f>
        <v/>
      </c>
      <c r="AT191" s="2" t="str">
        <f>IF($A191&gt;='FG_243way_Regular Symbol'!E$16,"",IF(C191=0,"",IF(OR(C191=$AM$1,C191=$AT$1,C192=$AM$1,C192=$AT$1,C193=$AM$1,C193=$AT$1),0,1)))</f>
        <v/>
      </c>
      <c r="AU191" s="2" t="str">
        <f>IF($A191&gt;='FG_243way_Regular Symbol'!F$16,"",IF(D191=0,"",IF(OR(D191=$AM$1,D191=$AT$1,D192=$AM$1,D192=$AT$1,D193=$AM$1,D193=$AT$1),0,1)))</f>
        <v/>
      </c>
      <c r="AV191" s="2" t="str">
        <f>IF($A191&gt;='FG_243way_Regular Symbol'!G$16,"",IF(E191=0,"",IF(OR(E191=$AM$1,E191=$AT$1,E192=$AM$1,E192=$AT$1,E193=$AM$1,E193=$AT$1),0,1)))</f>
        <v/>
      </c>
      <c r="AW191" s="128" t="str">
        <f>IF($A191&gt;='FG_243way_Regular Symbol'!H$16,"",IF(F191=0,"",IF(OR(F191=$AM$1,F191=$AT$1,F192=$AM$1,F192=$AT$1,F193=$AM$1,F193=$AT$1),0,1)))</f>
        <v/>
      </c>
      <c r="AY191" s="342" t="str">
        <f>IF($A191&gt;='FG_243way_Regular Symbol'!D$16,"",IF(B191=0,"",IF(OR(B191=$AM$1,B191=$AZ$1,B192=$AM$1,B192=$AZ$1,B193=$AM$1,B193=$AZ$1),0,1)))</f>
        <v/>
      </c>
      <c r="AZ191" s="2" t="str">
        <f>IF($A191&gt;='FG_243way_Regular Symbol'!E$16,"",IF(C191=0,"",IF(OR(C191=$AM$1,C191=$AZ$1,C192=$AM$1,C192=$AZ$1,C193=$AM$1,C193=$AZ$1),0,1)))</f>
        <v/>
      </c>
      <c r="BA191" s="2" t="str">
        <f>IF($A191&gt;='FG_243way_Regular Symbol'!F$16,"",IF(D191=0,"",IF(OR(D191=$AM$1,D191=$AZ$1,D192=$AM$1,D192=$AZ$1,D193=$AM$1,D193=$AZ$1),0,1)))</f>
        <v/>
      </c>
      <c r="BB191" s="2" t="str">
        <f>IF($A191&gt;='FG_243way_Regular Symbol'!G$16,"",IF(E191=0,"",IF(OR(E191=$AM$1,E191=$AZ$1,E192=$AM$1,E192=$AZ$1,E193=$AM$1,E193=$AZ$1),0,1)))</f>
        <v/>
      </c>
      <c r="BC191" s="128" t="str">
        <f>IF($A191&gt;='FG_243way_Regular Symbol'!H$16,"",IF(F191=0,"",IF(OR(F191=$AM$1,F191=$AZ$1,F192=$AM$1,F192=$AZ$1,F193=$AM$1,F193=$AZ$1),0,1)))</f>
        <v/>
      </c>
      <c r="BE191" s="342"/>
      <c r="BF191" s="2"/>
      <c r="BG191" s="2" t="str">
        <f>IF($A191&gt;='FG_243way_Regular Symbol'!F$16,"",IF(D191=0,"",COUNTIF(D191:D193,$BF$1)))</f>
        <v/>
      </c>
      <c r="BH191" s="2" t="str">
        <f>IF($A191&gt;='FG_243way_Regular Symbol'!G$16,"",IF(E191=0,"",COUNTIF(E191:E193,$BF$1)))</f>
        <v/>
      </c>
      <c r="BI191" s="2" t="str">
        <f>IF($A191&gt;='FG_243way_Regular Symbol'!H$16,"",IF(F191=0,"",COUNTIF(F191:F193,$BF$1)))</f>
        <v/>
      </c>
      <c r="BK191" s="342"/>
      <c r="BL191" s="2"/>
      <c r="BM191" s="2" t="str">
        <f>IF($A191&gt;='FG_243way_Regular Symbol'!F$16,"",IF(D191=0,"",IF(OR(D191=$AM$1,D191=$BL$1,D192=$AM$1,D192=$BL$1,D193=$AM$1,D193=$BL$1),0,1)))</f>
        <v/>
      </c>
      <c r="BN191" s="2" t="str">
        <f>IF($A191&gt;='FG_243way_Regular Symbol'!G$16,"",IF(E191=0,"",IF(OR(E191=$AM$1,E191=$BL$1,E192=$AM$1,E192=$BL$1,E193=$AM$1,E193=$BL$1),0,1)))</f>
        <v/>
      </c>
      <c r="BO191" s="128" t="str">
        <f>IF($A191&gt;='FG_243way_Regular Symbol'!H$16,"",IF(F191=0,"",IF(OR(F191=$AM$1,F191=$BL$1,F192=$AM$1,F192=$BL$1,F193=$AM$1,F193=$BL$1),0,1)))</f>
        <v/>
      </c>
      <c r="BQ191" s="2" t="str">
        <f>IF($A191&gt;='FG_243way_Regular Symbol'!D$16,"",IF(B191=0,"",IF(OR(B191=$BQ$1,B191=$BR$1,B192=$BQ$1,B192=$BR$1,B193=$BQ$1,B193=$BR$1),0,1)))</f>
        <v/>
      </c>
      <c r="BR191" s="2" t="str">
        <f>IF($A191&gt;='FG_243way_Regular Symbol'!E$16,"",IF(C191=0,"",IF(OR(C191=$BQ$1,C191=$BR$1,C192=$BQ$1,C192=$BR$1,C193=$BQ$1,C193=$BR$1),0,1)))</f>
        <v/>
      </c>
      <c r="BS191" s="2" t="str">
        <f>IF($A191&gt;='FG_243way_Regular Symbol'!F$16,"",IF(D191=0,"",IF(OR(D191=$BQ$1,D191=$BR$1,D192=$BQ$1,D192=$BR$1,D193=$BQ$1,D193=$BR$1),0,1)))</f>
        <v/>
      </c>
      <c r="BT191" s="2" t="str">
        <f>IF($A191&gt;='FG_243way_Regular Symbol'!G$16,"",IF(E191=0,"",IF(OR(E191=$BQ$1,E191=$BR$1,E192=$BQ$1,E192=$BR$1,E193=$BQ$1,E193=$BR$1),0,1)))</f>
        <v/>
      </c>
      <c r="BU191" s="2" t="str">
        <f>IF($A191&gt;='FG_243way_Regular Symbol'!H$16,"",IF(F191=0,"",IF(OR(F191=$BQ$1,F191=$BR$1,F192=$BQ$1,F192=$BR$1,F193=$BQ$1,F193=$BR$1),0,1)))</f>
        <v/>
      </c>
      <c r="BW191" s="2" t="str">
        <f>IF($A191&gt;='FG_243way_Regular Symbol'!D$16,"",IF(B191=0,"",IF(OR(B191=$BW$1,B192=$BW$1,B193=$BW$1,B191=$BX$1,B192=$BX$1,B193=$BX$1),0,1)))</f>
        <v/>
      </c>
      <c r="BX191" s="2" t="str">
        <f>IF($A191&gt;='FG_243way_Regular Symbol'!E$16,"",IF(C191=0,"",IF(OR(C191=$BW$1,C192=$BW$1,C193=$BW$1,C191=$BX$1,C192=$BX$1,C193=$BX$1),0,1)))</f>
        <v/>
      </c>
      <c r="BY191" s="2" t="str">
        <f>IF($A191&gt;='FG_243way_Regular Symbol'!F$16,"",IF(D191=0,"",IF(OR(D191=$BW$1,D192=$BW$1,D193=$BW$1,D191=$BX$1,D192=$BX$1,D193=$BX$1),0,1)))</f>
        <v/>
      </c>
      <c r="BZ191" s="2" t="str">
        <f>IF($A191&gt;='FG_243way_Regular Symbol'!G$16,"",IF(E191=0,"",IF(OR(E191=$BW$1,E192=$BW$1,E193=$BW$1,E191=$BX$1,E192=$BX$1,E193=$BX$1),0,1)))</f>
        <v/>
      </c>
      <c r="CA191" s="2" t="str">
        <f>IF($A191&gt;='FG_243way_Regular Symbol'!H$16,"",IF(F191=0,"",IF(OR(F191=$BW$1,F192=$BW$1,F193=$BW$1,F191=$BX$1,F192=$BX$1,F193=$BX$1),0,1)))</f>
        <v/>
      </c>
      <c r="CC191" s="2" t="str">
        <f>IF($A191&gt;='FG_243way_Regular Symbol'!D$16,"",IF(B191=0,"",IF(OR(B191=$BW$1,B192=$BW$1,B193=$BW$1,B191=$CD$1,B192=$CD$1,B193=$CD$1),0,1)))</f>
        <v/>
      </c>
      <c r="CD191" s="2" t="str">
        <f>IF($A191&gt;='FG_243way_Regular Symbol'!E$16,"",IF(C191=0,"",IF(OR(C191=$BW$1,C192=$BW$1,C193=$BW$1,C191=$CD$1,C192=$CD$1,C193=$CD$1),0,1)))</f>
        <v/>
      </c>
      <c r="CE191" s="2" t="str">
        <f>IF($A191&gt;='FG_243way_Regular Symbol'!F$16,"",IF(D191=0,"",IF(OR(D191=$BW$1,D192=$BW$1,D193=$BW$1,D191=$CD$1,D192=$CD$1,D193=$CD$1),0,1)))</f>
        <v/>
      </c>
      <c r="CF191" s="2" t="str">
        <f>IF($A191&gt;='FG_243way_Regular Symbol'!G$16,"",IF(E191=0,"",IF(OR(E191=$BW$1,E192=$BW$1,E193=$BW$1,E191=$CD$1,E192=$CD$1,E193=$CD$1),0,1)))</f>
        <v/>
      </c>
      <c r="CG191" s="2" t="str">
        <f>IF($A191&gt;='FG_243way_Regular Symbol'!H$16,"",IF(F191=0,"",IF(OR(F191=$BW$1,F192=$BW$1,F193=$BW$1,F191=$CD$1,F192=$CD$1,F193=$CD$1),0,1)))</f>
        <v/>
      </c>
      <c r="CI191" s="2" t="str">
        <f>IF($A191&gt;='FG_243way_Regular Symbol'!D$16,"",IF(B191=0,"",IF(OR(B191=$BW$1,B192=$BW$1,B193=$BW$1,B191=$CJ$1,B192=$CJ$1,B193=$CJ$1),0,1)))</f>
        <v/>
      </c>
      <c r="CJ191" s="2" t="str">
        <f>IF($A191&gt;='FG_243way_Regular Symbol'!E$16,"",IF(C191=0,"",IF(OR(C191=$BW$1,C192=$BW$1,C193=$BW$1,C191=$CJ$1,C192=$CJ$1,C193=$CJ$1),0,1)))</f>
        <v/>
      </c>
      <c r="CK191" s="2" t="str">
        <f>IF($A191&gt;='FG_243way_Regular Symbol'!F$16,"",IF(D191=0,"",IF(OR(D191=$BW$1,D192=$BW$1,D193=$BW$1,D191=$CJ$1,D192=$CJ$1,D193=$CJ$1),0,1)))</f>
        <v/>
      </c>
      <c r="CL191" s="2" t="str">
        <f>IF($A191&gt;='FG_243way_Regular Symbol'!G$16,"",IF(E191=0,"",IF(OR(E191=$BW$1,E192=$BW$1,E193=$BW$1,E191=$CJ$1,E192=$CJ$1,E193=$CJ$1),0,1)))</f>
        <v/>
      </c>
      <c r="CM191" s="2" t="str">
        <f>IF($A191&gt;='FG_243way_Regular Symbol'!H$16,"",IF(F191=0,"",IF(OR(F191=$BW$1,F192=$BW$1,F193=$BW$1,F191=$CJ$1,F192=$CJ$1,F193=$CJ$1),0,1)))</f>
        <v/>
      </c>
      <c r="CO191" s="2" t="str">
        <f>IF($A191&gt;='FG_243way_Regular Symbol'!D$16,"",IF(B191=0,"",IF(OR(B191=$BW$1,B192=$BW$1,B193=$BW$1,B191=$CP$1,B192=$CP$1,B193=$CP$1),0,1)))</f>
        <v/>
      </c>
      <c r="CP191" s="2" t="str">
        <f>IF($A191&gt;='FG_243way_Regular Symbol'!E$16,"",IF(C191=0,"",IF(OR(C191=$BW$1,C192=$BW$1,C193=$BW$1,C191=$CP$1,C192=$CP$1,C193=$CP$1),0,1)))</f>
        <v/>
      </c>
      <c r="CQ191" s="2" t="str">
        <f>IF($A191&gt;='FG_243way_Regular Symbol'!F$16,"",IF(D191=0,"",IF(OR(D191=$BW$1,D192=$BW$1,D193=$BW$1,D191=$CP$1,D192=$CP$1,D193=$CP$1),0,1)))</f>
        <v/>
      </c>
      <c r="CR191" s="2" t="str">
        <f>IF($A191&gt;='FG_243way_Regular Symbol'!G$16,"",IF(E191=0,"",IF(OR(E191=$BW$1,E192=$BW$1,E193=$BW$1,E191=$CP$1,E192=$CP$1,E193=$CP$1),0,1)))</f>
        <v/>
      </c>
      <c r="CS191" s="2" t="str">
        <f>IF($A191&gt;='FG_243way_Regular Symbol'!H$16,"",IF(F191=0,"",IF(OR(F191=$BW$1,F192=$BW$1,F193=$BW$1,F191=$CP$1,F192=$CP$1,F193=$CP$1),0,1)))</f>
        <v/>
      </c>
      <c r="CU191" s="2" t="str">
        <f>IF($A191&gt;='FG_243way_Regular Symbol'!D$16,"",IF(B191=0,"",IF(OR(B191=$BW$1,B192=$BW$1,B193=$BW$1,B191=$CV$1,B192=$CV$1,B193=$CV$1),0,1)))</f>
        <v/>
      </c>
      <c r="CV191" s="2" t="str">
        <f>IF($A191&gt;='FG_243way_Regular Symbol'!E$16,"",IF(C191=0,"",IF(OR(C191=$BW$1,C192=$BW$1,C193=$BW$1,C191=$CV$1,C192=$CV$1,C193=$CV$1),0,1)))</f>
        <v/>
      </c>
      <c r="CW191" s="2" t="str">
        <f>IF($A191&gt;='FG_243way_Regular Symbol'!F$16,"",IF(D191=0,"",IF(OR(D191=$BW$1,D192=$BW$1,D193=$BW$1,D191=$CV$1,D192=$CV$1,D193=$CV$1),0,1)))</f>
        <v/>
      </c>
      <c r="CX191" s="2" t="str">
        <f>IF($A191&gt;='FG_243way_Regular Symbol'!G$16,"",IF(E191=0,"",IF(OR(E191=$BW$1,E192=$BW$1,E193=$BW$1,E191=$CV$1,E192=$CV$1,E193=$CV$1),0,1)))</f>
        <v/>
      </c>
      <c r="CY191" s="2" t="str">
        <f>IF($A191&gt;='FG_243way_Regular Symbol'!H$16,"",IF(F191=0,"",IF(OR(F191=$BW$1,F192=$BW$1,F193=$BW$1,F191=$CV$1,F192=$CV$1,F193=$CV$1),0,1)))</f>
        <v/>
      </c>
    </row>
    <row r="192" spans="1:103">
      <c r="A192" s="341">
        <f>IF('FG_243way_Regular Symbol'!L191="","",'FG_243way_Regular Symbol'!L191)</f>
        <v>188</v>
      </c>
      <c r="B192" s="184" t="str">
        <f>IF('FG_243way_Regular Symbol'!M191="",
IF($A192-'FG_243way_Regular Symbol'!D$16&gt;='FG_243way_RegularＸ_W()'!B$2-1,"",VLOOKUP($A192-'FG_243way_Regular Symbol'!D$16,'FG_243way_Regular Symbol'!$L$3:$Q$99,'FG_243way_RegularＸ_W()'!B$3+1,FALSE)),
'FG_243way_Regular Symbol'!M191)</f>
        <v/>
      </c>
      <c r="C192" s="184" t="str">
        <f>IF('FG_243way_Regular Symbol'!N191="",
IF($A192-'FG_243way_Regular Symbol'!E$16&gt;='FG_243way_RegularＸ_W()'!C$2-1,"",VLOOKUP($A192-'FG_243way_Regular Symbol'!E$16,'FG_243way_Regular Symbol'!$L$3:$Q$99,'FG_243way_RegularＸ_W()'!C$3+1,FALSE)),
'FG_243way_Regular Symbol'!N191)</f>
        <v/>
      </c>
      <c r="D192" s="184" t="str">
        <f>IF('FG_243way_Regular Symbol'!O191="",
IF($A192-'FG_243way_Regular Symbol'!F$16&gt;='FG_243way_RegularＸ_W()'!D$2-1,"",VLOOKUP($A192-'FG_243way_Regular Symbol'!F$16,'FG_243way_Regular Symbol'!$L$3:$Q$99,'FG_243way_RegularＸ_W()'!D$3+1,FALSE)),
'FG_243way_Regular Symbol'!O191)</f>
        <v/>
      </c>
      <c r="E192" s="184" t="str">
        <f>IF('FG_243way_Regular Symbol'!P191="",
IF($A192-'FG_243way_Regular Symbol'!G$16&gt;='FG_243way_RegularＸ_W()'!E$2-1,"",VLOOKUP($A192-'FG_243way_Regular Symbol'!G$16,'FG_243way_Regular Symbol'!$L$3:$Q$99,'FG_243way_RegularＸ_W()'!E$3+1,FALSE)),
'FG_243way_Regular Symbol'!P191)</f>
        <v/>
      </c>
      <c r="F192" s="358" t="str">
        <f>IF('FG_243way_Regular Symbol'!Q191="",
IF($A192-'FG_243way_Regular Symbol'!H$16&gt;='FG_243way_RegularＸ_W()'!F$2-1,"",VLOOKUP($A192-'FG_243way_Regular Symbol'!H$16,'FG_243way_Regular Symbol'!$L$3:$Q$99,'FG_243way_RegularＸ_W()'!F$3+1,FALSE)),
'FG_243way_Regular Symbol'!Q191)</f>
        <v/>
      </c>
      <c r="O192" s="342" t="str">
        <f>IF($A192&gt;='FG_243way_Regular Symbol'!D$16,"",IF(B192=0,"",IF(OR(B192=$O$1,B192=$P$1,B193=$O$1,B193=$P$1,B194=$O$1,B194=$P$1),0,1)))</f>
        <v/>
      </c>
      <c r="P192" s="2" t="str">
        <f>IF($A192&gt;='FG_243way_Regular Symbol'!E$16,"",IF(C192=0,"",IF(OR(C192=$O$1,C192=$P$1,C193=$O$1,C193=$P$1,C194=$O$1,C194=$P$1),0,1)))</f>
        <v/>
      </c>
      <c r="Q192" s="2" t="str">
        <f>IF($A192&gt;='FG_243way_Regular Symbol'!F$16,"",IF(D192=0,"",IF(OR(D192=$O$1,D192=$P$1,D193=$O$1,D193=$P$1,D194=$O$1,D194=$P$1),0,1)))</f>
        <v/>
      </c>
      <c r="R192" s="2" t="str">
        <f>IF($A192&gt;='FG_243way_Regular Symbol'!G$16,"",IF(E192=0,"",IF(OR(E192=$O$1,E192=$P$1,E193=$O$1,E193=$P$1,E194=$O$1,E194=$P$1),0,1)))</f>
        <v/>
      </c>
      <c r="S192" s="128" t="str">
        <f>IF($A192&gt;='FG_243way_Regular Symbol'!H$16,"",IF(F192=0,"",IF(OR(F192=$O$1,F192=$P$1,F193=$O$1,F193=$P$1,F194=$O$1,F194=$P$1),0,1)))</f>
        <v/>
      </c>
      <c r="U192" s="342" t="str">
        <f>IF($A192&gt;='FG_243way_Regular Symbol'!D$16,"",IF(B192=0,"",IF(OR(B192=$U$1,B192=$V$1,B193=$U$1,B193=$V$1,B194=$U$1,B194=$V$1),0,1)))</f>
        <v/>
      </c>
      <c r="V192" s="2" t="str">
        <f>IF($A192&gt;='FG_243way_Regular Symbol'!E$16,"",IF(C192=0,"",IF(OR(C192=$U$1,C192=$V$1,C193=$U$1,C193=$V$1,C194=$U$1,C194=$V$1),0,1)))</f>
        <v/>
      </c>
      <c r="W192" s="2" t="str">
        <f>IF($A192&gt;='FG_243way_Regular Symbol'!F$16,"",IF(D192=0,"",IF(OR(D192=$U$1,D192=$V$1,D193=$U$1,D193=$V$1,D194=$U$1,D194=$V$1),0,1)))</f>
        <v/>
      </c>
      <c r="X192" s="2" t="str">
        <f>IF($A192&gt;='FG_243way_Regular Symbol'!G$16,"",IF(E192=0,"",IF(OR(E192=$U$1,E192=$V$1,E193=$U$1,E193=$V$1,E194=$U$1,E194=$V$1),0,1)))</f>
        <v/>
      </c>
      <c r="Y192" s="128" t="str">
        <f>IF($A192&gt;='FG_243way_Regular Symbol'!H$16,"",IF(F192=0,"",IF(OR(F192=$U$1,F192=$V$1,F193=$U$1,F193=$V$1,F194=$U$1,F194=$V$1),0,1)))</f>
        <v/>
      </c>
      <c r="AA192" s="342" t="str">
        <f>IF($A192&gt;='FG_243way_Regular Symbol'!D$16,"",IF(B192=0,"",IF(OR(B192=$AA$1,B192=$AB$1,B193=$AA$1,B193=$AB$1,B194=$AA$1,,B194=$AB$1),0,1)))</f>
        <v/>
      </c>
      <c r="AB192" s="2" t="str">
        <f>IF($A192&gt;='FG_243way_Regular Symbol'!E$16,"",IF(C192=0,"",IF(OR(C192=$AA$1,C192=$AB$1,C193=$AA$1,C193=$AB$1,C194=$AA$1,,C194=$AB$1),0,1)))</f>
        <v/>
      </c>
      <c r="AC192" s="2" t="str">
        <f>IF($A192&gt;='FG_243way_Regular Symbol'!F$16,"",IF(D192=0,"",IF(OR(D192=$AA$1,D192=$AB$1,D193=$AA$1,D193=$AB$1,D194=$AA$1,,D194=$AB$1),0,1)))</f>
        <v/>
      </c>
      <c r="AD192" s="2" t="str">
        <f>IF($A192&gt;='FG_243way_Regular Symbol'!G$16,"",IF(E192=0,"",IF(OR(E192=$AA$1,E192=$AB$1,E193=$AA$1,E193=$AB$1,E194=$AA$1,,E194=$AB$1),0,1)))</f>
        <v/>
      </c>
      <c r="AE192" s="128" t="str">
        <f>IF($A192&gt;='FG_243way_Regular Symbol'!H$16,"",IF(F192=0,"",IF(OR(F192=$AA$1,F192=$AB$1,F193=$AA$1,F193=$AB$1,F194=$AA$1,,F194=$AB$1),0,1)))</f>
        <v/>
      </c>
      <c r="AG192" s="342" t="str">
        <f>IF($A192&gt;='FG_243way_Regular Symbol'!D$16,"",IF(B192=0,"",IF(OR(B192=$AG$1,B192=$AH$1,B193=$AG$1,B193=$AH$1,B194=$AG$1,B194=$AH$1),0,1)))</f>
        <v/>
      </c>
      <c r="AH192" s="2" t="str">
        <f>IF($A192&gt;='FG_243way_Regular Symbol'!E$16,"",IF(C192=0,"",IF(OR(C192=$AG$1,C192=$AH$1,C193=$AG$1,C193=$AH$1,C194=$AG$1,C194=$AH$1),0,1)))</f>
        <v/>
      </c>
      <c r="AI192" s="2" t="str">
        <f>IF($A192&gt;='FG_243way_Regular Symbol'!F$16,"",IF(D192=0,"",IF(OR(D192=$AG$1,D192=$AH$1,D193=$AG$1,D193=$AH$1,D194=$AG$1,D194=$AH$1),0,1)))</f>
        <v/>
      </c>
      <c r="AJ192" s="2" t="str">
        <f>IF($A192&gt;='FG_243way_Regular Symbol'!G$16,"",IF(E192=0,"",IF(OR(E192=$AG$1,E192=$AH$1,E193=$AG$1,E193=$AH$1,E194=$AG$1,E194=$AH$1),0,1)))</f>
        <v/>
      </c>
      <c r="AK192" s="128" t="str">
        <f>IF($A192&gt;='FG_243way_Regular Symbol'!H$16,"",IF(F192=0,"",IF(OR(F192=$AG$1,F192=$AH$1,F193=$AG$1,F193=$AH$1,F194=$AG$1,F194=$AH$1),0,1)))</f>
        <v/>
      </c>
      <c r="AM192" s="342" t="str">
        <f>IF($A192&gt;='FG_243way_Regular Symbol'!D$16,"",IF(B192=0,"",IF(OR(B192=$AM$1,B192=$AN$1,B193=$AM$1,B193=$AN$1,B194=$AM$1,B194=$AN$1),0,1)))</f>
        <v/>
      </c>
      <c r="AN192" s="2" t="str">
        <f>IF($A192&gt;='FG_243way_Regular Symbol'!E$16,"",IF(C192=0,"",IF(OR(C192=$AM$1,C192=$AN$1,C193=$AM$1,C193=$AN$1,C194=$AM$1,C194=$AN$1),0,1)))</f>
        <v/>
      </c>
      <c r="AO192" s="2" t="str">
        <f>IF($A192&gt;='FG_243way_Regular Symbol'!F$16,"",IF(D192=0,"",IF(OR(D192=$AM$1,D192=$AN$1,D193=$AM$1,D193=$AN$1,D194=$AM$1,D194=$AN$1),0,1)))</f>
        <v/>
      </c>
      <c r="AP192" s="2" t="str">
        <f>IF($A192&gt;='FG_243way_Regular Symbol'!G$16,"",IF(E192=0,"",IF(OR(E192=$AM$1,E192=$AN$1,E193=$AM$1,E193=$AN$1,E194=$AM$1,E194=$AN$1),0,1)))</f>
        <v/>
      </c>
      <c r="AQ192" s="128" t="str">
        <f>IF($A192&gt;='FG_243way_Regular Symbol'!H$16,"",IF(F192=0,"",IF(OR(F192=$AM$1,F192=$AN$1,F193=$AM$1,F193=$AN$1,F194=$AM$1,F194=$AN$1),0,1)))</f>
        <v/>
      </c>
      <c r="AS192" s="342" t="str">
        <f>IF($A192&gt;='FG_243way_Regular Symbol'!D$16,"",IF(B192=0,"",IF(OR(B192=$AM$1,B192=$AT$1,B193=$AM$1,B193=$AT$1,B194=$AM$1,B194=$AT$1),0,1)))</f>
        <v/>
      </c>
      <c r="AT192" s="2" t="str">
        <f>IF($A192&gt;='FG_243way_Regular Symbol'!E$16,"",IF(C192=0,"",IF(OR(C192=$AM$1,C192=$AT$1,C193=$AM$1,C193=$AT$1,C194=$AM$1,C194=$AT$1),0,1)))</f>
        <v/>
      </c>
      <c r="AU192" s="2" t="str">
        <f>IF($A192&gt;='FG_243way_Regular Symbol'!F$16,"",IF(D192=0,"",IF(OR(D192=$AM$1,D192=$AT$1,D193=$AM$1,D193=$AT$1,D194=$AM$1,D194=$AT$1),0,1)))</f>
        <v/>
      </c>
      <c r="AV192" s="2" t="str">
        <f>IF($A192&gt;='FG_243way_Regular Symbol'!G$16,"",IF(E192=0,"",IF(OR(E192=$AM$1,E192=$AT$1,E193=$AM$1,E193=$AT$1,E194=$AM$1,E194=$AT$1),0,1)))</f>
        <v/>
      </c>
      <c r="AW192" s="128" t="str">
        <f>IF($A192&gt;='FG_243way_Regular Symbol'!H$16,"",IF(F192=0,"",IF(OR(F192=$AM$1,F192=$AT$1,F193=$AM$1,F193=$AT$1,F194=$AM$1,F194=$AT$1),0,1)))</f>
        <v/>
      </c>
      <c r="AY192" s="342" t="str">
        <f>IF($A192&gt;='FG_243way_Regular Symbol'!D$16,"",IF(B192=0,"",IF(OR(B192=$AM$1,B192=$AZ$1,B193=$AM$1,B193=$AZ$1,B194=$AM$1,B194=$AZ$1),0,1)))</f>
        <v/>
      </c>
      <c r="AZ192" s="2" t="str">
        <f>IF($A192&gt;='FG_243way_Regular Symbol'!E$16,"",IF(C192=0,"",IF(OR(C192=$AM$1,C192=$AZ$1,C193=$AM$1,C193=$AZ$1,C194=$AM$1,C194=$AZ$1),0,1)))</f>
        <v/>
      </c>
      <c r="BA192" s="2" t="str">
        <f>IF($A192&gt;='FG_243way_Regular Symbol'!F$16,"",IF(D192=0,"",IF(OR(D192=$AM$1,D192=$AZ$1,D193=$AM$1,D193=$AZ$1,D194=$AM$1,D194=$AZ$1),0,1)))</f>
        <v/>
      </c>
      <c r="BB192" s="2" t="str">
        <f>IF($A192&gt;='FG_243way_Regular Symbol'!G$16,"",IF(E192=0,"",IF(OR(E192=$AM$1,E192=$AZ$1,E193=$AM$1,E193=$AZ$1,E194=$AM$1,E194=$AZ$1),0,1)))</f>
        <v/>
      </c>
      <c r="BC192" s="128" t="str">
        <f>IF($A192&gt;='FG_243way_Regular Symbol'!H$16,"",IF(F192=0,"",IF(OR(F192=$AM$1,F192=$AZ$1,F193=$AM$1,F193=$AZ$1,F194=$AM$1,F194=$AZ$1),0,1)))</f>
        <v/>
      </c>
      <c r="BE192" s="342"/>
      <c r="BF192" s="2"/>
      <c r="BG192" s="2" t="str">
        <f>IF($A192&gt;='FG_243way_Regular Symbol'!F$16,"",IF(D192=0,"",COUNTIF(D192:D194,$BF$1)))</f>
        <v/>
      </c>
      <c r="BH192" s="2" t="str">
        <f>IF($A192&gt;='FG_243way_Regular Symbol'!G$16,"",IF(E192=0,"",COUNTIF(E192:E194,$BF$1)))</f>
        <v/>
      </c>
      <c r="BI192" s="2" t="str">
        <f>IF($A192&gt;='FG_243way_Regular Symbol'!H$16,"",IF(F192=0,"",COUNTIF(F192:F194,$BF$1)))</f>
        <v/>
      </c>
      <c r="BK192" s="342"/>
      <c r="BL192" s="2"/>
      <c r="BM192" s="2" t="str">
        <f>IF($A192&gt;='FG_243way_Regular Symbol'!F$16,"",IF(D192=0,"",IF(OR(D192=$AM$1,D192=$BL$1,D193=$AM$1,D193=$BL$1,D194=$AM$1,D194=$BL$1),0,1)))</f>
        <v/>
      </c>
      <c r="BN192" s="2" t="str">
        <f>IF($A192&gt;='FG_243way_Regular Symbol'!G$16,"",IF(E192=0,"",IF(OR(E192=$AM$1,E192=$BL$1,E193=$AM$1,E193=$BL$1,E194=$AM$1,E194=$BL$1),0,1)))</f>
        <v/>
      </c>
      <c r="BO192" s="128" t="str">
        <f>IF($A192&gt;='FG_243way_Regular Symbol'!H$16,"",IF(F192=0,"",IF(OR(F192=$AM$1,F192=$BL$1,F193=$AM$1,F193=$BL$1,F194=$AM$1,F194=$BL$1),0,1)))</f>
        <v/>
      </c>
      <c r="BQ192" s="2" t="str">
        <f>IF($A192&gt;='FG_243way_Regular Symbol'!D$16,"",IF(B192=0,"",IF(OR(B192=$BQ$1,B192=$BR$1,B193=$BQ$1,B193=$BR$1,B194=$BQ$1,B194=$BR$1),0,1)))</f>
        <v/>
      </c>
      <c r="BR192" s="2" t="str">
        <f>IF($A192&gt;='FG_243way_Regular Symbol'!E$16,"",IF(C192=0,"",IF(OR(C192=$BQ$1,C192=$BR$1,C193=$BQ$1,C193=$BR$1,C194=$BQ$1,C194=$BR$1),0,1)))</f>
        <v/>
      </c>
      <c r="BS192" s="2" t="str">
        <f>IF($A192&gt;='FG_243way_Regular Symbol'!F$16,"",IF(D192=0,"",IF(OR(D192=$BQ$1,D192=$BR$1,D193=$BQ$1,D193=$BR$1,D194=$BQ$1,D194=$BR$1),0,1)))</f>
        <v/>
      </c>
      <c r="BT192" s="2" t="str">
        <f>IF($A192&gt;='FG_243way_Regular Symbol'!G$16,"",IF(E192=0,"",IF(OR(E192=$BQ$1,E192=$BR$1,E193=$BQ$1,E193=$BR$1,E194=$BQ$1,E194=$BR$1),0,1)))</f>
        <v/>
      </c>
      <c r="BU192" s="2" t="str">
        <f>IF($A192&gt;='FG_243way_Regular Symbol'!H$16,"",IF(F192=0,"",IF(OR(F192=$BQ$1,F192=$BR$1,F193=$BQ$1,F193=$BR$1,F194=$BQ$1,F194=$BR$1),0,1)))</f>
        <v/>
      </c>
      <c r="BW192" s="2" t="str">
        <f>IF($A192&gt;='FG_243way_Regular Symbol'!D$16,"",IF(B192=0,"",IF(OR(B192=$BW$1,B193=$BW$1,B194=$BW$1,B192=$BX$1,B193=$BX$1,B194=$BX$1),0,1)))</f>
        <v/>
      </c>
      <c r="BX192" s="2" t="str">
        <f>IF($A192&gt;='FG_243way_Regular Symbol'!E$16,"",IF(C192=0,"",IF(OR(C192=$BW$1,C193=$BW$1,C194=$BW$1,C192=$BX$1,C193=$BX$1,C194=$BX$1),0,1)))</f>
        <v/>
      </c>
      <c r="BY192" s="2" t="str">
        <f>IF($A192&gt;='FG_243way_Regular Symbol'!F$16,"",IF(D192=0,"",IF(OR(D192=$BW$1,D193=$BW$1,D194=$BW$1,D192=$BX$1,D193=$BX$1,D194=$BX$1),0,1)))</f>
        <v/>
      </c>
      <c r="BZ192" s="2" t="str">
        <f>IF($A192&gt;='FG_243way_Regular Symbol'!G$16,"",IF(E192=0,"",IF(OR(E192=$BW$1,E193=$BW$1,E194=$BW$1,E192=$BX$1,E193=$BX$1,E194=$BX$1),0,1)))</f>
        <v/>
      </c>
      <c r="CA192" s="2" t="str">
        <f>IF($A192&gt;='FG_243way_Regular Symbol'!H$16,"",IF(F192=0,"",IF(OR(F192=$BW$1,F193=$BW$1,F194=$BW$1,F192=$BX$1,F193=$BX$1,F194=$BX$1),0,1)))</f>
        <v/>
      </c>
      <c r="CC192" s="2" t="str">
        <f>IF($A192&gt;='FG_243way_Regular Symbol'!D$16,"",IF(B192=0,"",IF(OR(B192=$BW$1,B193=$BW$1,B194=$BW$1,B192=$CD$1,B193=$CD$1,B194=$CD$1),0,1)))</f>
        <v/>
      </c>
      <c r="CD192" s="2" t="str">
        <f>IF($A192&gt;='FG_243way_Regular Symbol'!E$16,"",IF(C192=0,"",IF(OR(C192=$BW$1,C193=$BW$1,C194=$BW$1,C192=$CD$1,C193=$CD$1,C194=$CD$1),0,1)))</f>
        <v/>
      </c>
      <c r="CE192" s="2" t="str">
        <f>IF($A192&gt;='FG_243way_Regular Symbol'!F$16,"",IF(D192=0,"",IF(OR(D192=$BW$1,D193=$BW$1,D194=$BW$1,D192=$CD$1,D193=$CD$1,D194=$CD$1),0,1)))</f>
        <v/>
      </c>
      <c r="CF192" s="2" t="str">
        <f>IF($A192&gt;='FG_243way_Regular Symbol'!G$16,"",IF(E192=0,"",IF(OR(E192=$BW$1,E193=$BW$1,E194=$BW$1,E192=$CD$1,E193=$CD$1,E194=$CD$1),0,1)))</f>
        <v/>
      </c>
      <c r="CG192" s="2" t="str">
        <f>IF($A192&gt;='FG_243way_Regular Symbol'!H$16,"",IF(F192=0,"",IF(OR(F192=$BW$1,F193=$BW$1,F194=$BW$1,F192=$CD$1,F193=$CD$1,F194=$CD$1),0,1)))</f>
        <v/>
      </c>
      <c r="CI192" s="2" t="str">
        <f>IF($A192&gt;='FG_243way_Regular Symbol'!D$16,"",IF(B192=0,"",IF(OR(B192=$BW$1,B193=$BW$1,B194=$BW$1,B192=$CJ$1,B193=$CJ$1,B194=$CJ$1),0,1)))</f>
        <v/>
      </c>
      <c r="CJ192" s="2" t="str">
        <f>IF($A192&gt;='FG_243way_Regular Symbol'!E$16,"",IF(C192=0,"",IF(OR(C192=$BW$1,C193=$BW$1,C194=$BW$1,C192=$CJ$1,C193=$CJ$1,C194=$CJ$1),0,1)))</f>
        <v/>
      </c>
      <c r="CK192" s="2" t="str">
        <f>IF($A192&gt;='FG_243way_Regular Symbol'!F$16,"",IF(D192=0,"",IF(OR(D192=$BW$1,D193=$BW$1,D194=$BW$1,D192=$CJ$1,D193=$CJ$1,D194=$CJ$1),0,1)))</f>
        <v/>
      </c>
      <c r="CL192" s="2" t="str">
        <f>IF($A192&gt;='FG_243way_Regular Symbol'!G$16,"",IF(E192=0,"",IF(OR(E192=$BW$1,E193=$BW$1,E194=$BW$1,E192=$CJ$1,E193=$CJ$1,E194=$CJ$1),0,1)))</f>
        <v/>
      </c>
      <c r="CM192" s="2" t="str">
        <f>IF($A192&gt;='FG_243way_Regular Symbol'!H$16,"",IF(F192=0,"",IF(OR(F192=$BW$1,F193=$BW$1,F194=$BW$1,F192=$CJ$1,F193=$CJ$1,F194=$CJ$1),0,1)))</f>
        <v/>
      </c>
      <c r="CO192" s="2" t="str">
        <f>IF($A192&gt;='FG_243way_Regular Symbol'!D$16,"",IF(B192=0,"",IF(OR(B192=$BW$1,B193=$BW$1,B194=$BW$1,B192=$CP$1,B193=$CP$1,B194=$CP$1),0,1)))</f>
        <v/>
      </c>
      <c r="CP192" s="2" t="str">
        <f>IF($A192&gt;='FG_243way_Regular Symbol'!E$16,"",IF(C192=0,"",IF(OR(C192=$BW$1,C193=$BW$1,C194=$BW$1,C192=$CP$1,C193=$CP$1,C194=$CP$1),0,1)))</f>
        <v/>
      </c>
      <c r="CQ192" s="2" t="str">
        <f>IF($A192&gt;='FG_243way_Regular Symbol'!F$16,"",IF(D192=0,"",IF(OR(D192=$BW$1,D193=$BW$1,D194=$BW$1,D192=$CP$1,D193=$CP$1,D194=$CP$1),0,1)))</f>
        <v/>
      </c>
      <c r="CR192" s="2" t="str">
        <f>IF($A192&gt;='FG_243way_Regular Symbol'!G$16,"",IF(E192=0,"",IF(OR(E192=$BW$1,E193=$BW$1,E194=$BW$1,E192=$CP$1,E193=$CP$1,E194=$CP$1),0,1)))</f>
        <v/>
      </c>
      <c r="CS192" s="2" t="str">
        <f>IF($A192&gt;='FG_243way_Regular Symbol'!H$16,"",IF(F192=0,"",IF(OR(F192=$BW$1,F193=$BW$1,F194=$BW$1,F192=$CP$1,F193=$CP$1,F194=$CP$1),0,1)))</f>
        <v/>
      </c>
      <c r="CU192" s="2" t="str">
        <f>IF($A192&gt;='FG_243way_Regular Symbol'!D$16,"",IF(B192=0,"",IF(OR(B192=$BW$1,B193=$BW$1,B194=$BW$1,B192=$CV$1,B193=$CV$1,B194=$CV$1),0,1)))</f>
        <v/>
      </c>
      <c r="CV192" s="2" t="str">
        <f>IF($A192&gt;='FG_243way_Regular Symbol'!E$16,"",IF(C192=0,"",IF(OR(C192=$BW$1,C193=$BW$1,C194=$BW$1,C192=$CV$1,C193=$CV$1,C194=$CV$1),0,1)))</f>
        <v/>
      </c>
      <c r="CW192" s="2" t="str">
        <f>IF($A192&gt;='FG_243way_Regular Symbol'!F$16,"",IF(D192=0,"",IF(OR(D192=$BW$1,D193=$BW$1,D194=$BW$1,D192=$CV$1,D193=$CV$1,D194=$CV$1),0,1)))</f>
        <v/>
      </c>
      <c r="CX192" s="2" t="str">
        <f>IF($A192&gt;='FG_243way_Regular Symbol'!G$16,"",IF(E192=0,"",IF(OR(E192=$BW$1,E193=$BW$1,E194=$BW$1,E192=$CV$1,E193=$CV$1,E194=$CV$1),0,1)))</f>
        <v/>
      </c>
      <c r="CY192" s="2" t="str">
        <f>IF($A192&gt;='FG_243way_Regular Symbol'!H$16,"",IF(F192=0,"",IF(OR(F192=$BW$1,F193=$BW$1,F194=$BW$1,F192=$CV$1,F193=$CV$1,F194=$CV$1),0,1)))</f>
        <v/>
      </c>
    </row>
    <row r="193" spans="1:103">
      <c r="A193" s="341">
        <f>IF('FG_243way_Regular Symbol'!L192="","",'FG_243way_Regular Symbol'!L192)</f>
        <v>189</v>
      </c>
      <c r="B193" s="184" t="str">
        <f>IF('FG_243way_Regular Symbol'!M192="",
IF($A193-'FG_243way_Regular Symbol'!D$16&gt;='FG_243way_RegularＸ_W()'!B$2-1,"",VLOOKUP($A193-'FG_243way_Regular Symbol'!D$16,'FG_243way_Regular Symbol'!$L$3:$Q$99,'FG_243way_RegularＸ_W()'!B$3+1,FALSE)),
'FG_243way_Regular Symbol'!M192)</f>
        <v/>
      </c>
      <c r="C193" s="184" t="str">
        <f>IF('FG_243way_Regular Symbol'!N192="",
IF($A193-'FG_243way_Regular Symbol'!E$16&gt;='FG_243way_RegularＸ_W()'!C$2-1,"",VLOOKUP($A193-'FG_243way_Regular Symbol'!E$16,'FG_243way_Regular Symbol'!$L$3:$Q$99,'FG_243way_RegularＸ_W()'!C$3+1,FALSE)),
'FG_243way_Regular Symbol'!N192)</f>
        <v/>
      </c>
      <c r="D193" s="184" t="str">
        <f>IF('FG_243way_Regular Symbol'!O192="",
IF($A193-'FG_243way_Regular Symbol'!F$16&gt;='FG_243way_RegularＸ_W()'!D$2-1,"",VLOOKUP($A193-'FG_243way_Regular Symbol'!F$16,'FG_243way_Regular Symbol'!$L$3:$Q$99,'FG_243way_RegularＸ_W()'!D$3+1,FALSE)),
'FG_243way_Regular Symbol'!O192)</f>
        <v/>
      </c>
      <c r="E193" s="184" t="str">
        <f>IF('FG_243way_Regular Symbol'!P192="",
IF($A193-'FG_243way_Regular Symbol'!G$16&gt;='FG_243way_RegularＸ_W()'!E$2-1,"",VLOOKUP($A193-'FG_243way_Regular Symbol'!G$16,'FG_243way_Regular Symbol'!$L$3:$Q$99,'FG_243way_RegularＸ_W()'!E$3+1,FALSE)),
'FG_243way_Regular Symbol'!P192)</f>
        <v/>
      </c>
      <c r="F193" s="358" t="str">
        <f>IF('FG_243way_Regular Symbol'!Q192="",
IF($A193-'FG_243way_Regular Symbol'!H$16&gt;='FG_243way_RegularＸ_W()'!F$2-1,"",VLOOKUP($A193-'FG_243way_Regular Symbol'!H$16,'FG_243way_Regular Symbol'!$L$3:$Q$99,'FG_243way_RegularＸ_W()'!F$3+1,FALSE)),
'FG_243way_Regular Symbol'!Q192)</f>
        <v/>
      </c>
      <c r="O193" s="342" t="str">
        <f>IF($A193&gt;='FG_243way_Regular Symbol'!D$16,"",IF(B193=0,"",IF(OR(B193=$O$1,B193=$P$1,B194=$O$1,B194=$P$1,B195=$O$1,B195=$P$1),0,1)))</f>
        <v/>
      </c>
      <c r="P193" s="2" t="str">
        <f>IF($A193&gt;='FG_243way_Regular Symbol'!E$16,"",IF(C193=0,"",IF(OR(C193=$O$1,C193=$P$1,C194=$O$1,C194=$P$1,C195=$O$1,C195=$P$1),0,1)))</f>
        <v/>
      </c>
      <c r="Q193" s="2" t="str">
        <f>IF($A193&gt;='FG_243way_Regular Symbol'!F$16,"",IF(D193=0,"",IF(OR(D193=$O$1,D193=$P$1,D194=$O$1,D194=$P$1,D195=$O$1,D195=$P$1),0,1)))</f>
        <v/>
      </c>
      <c r="R193" s="2" t="str">
        <f>IF($A193&gt;='FG_243way_Regular Symbol'!G$16,"",IF(E193=0,"",IF(OR(E193=$O$1,E193=$P$1,E194=$O$1,E194=$P$1,E195=$O$1,E195=$P$1),0,1)))</f>
        <v/>
      </c>
      <c r="S193" s="128" t="str">
        <f>IF($A193&gt;='FG_243way_Regular Symbol'!H$16,"",IF(F193=0,"",IF(OR(F193=$O$1,F193=$P$1,F194=$O$1,F194=$P$1,F195=$O$1,F195=$P$1),0,1)))</f>
        <v/>
      </c>
      <c r="U193" s="342" t="str">
        <f>IF($A193&gt;='FG_243way_Regular Symbol'!D$16,"",IF(B193=0,"",IF(OR(B193=$U$1,B193=$V$1,B194=$U$1,B194=$V$1,B195=$U$1,B195=$V$1),0,1)))</f>
        <v/>
      </c>
      <c r="V193" s="2" t="str">
        <f>IF($A193&gt;='FG_243way_Regular Symbol'!E$16,"",IF(C193=0,"",IF(OR(C193=$U$1,C193=$V$1,C194=$U$1,C194=$V$1,C195=$U$1,C195=$V$1),0,1)))</f>
        <v/>
      </c>
      <c r="W193" s="2" t="str">
        <f>IF($A193&gt;='FG_243way_Regular Symbol'!F$16,"",IF(D193=0,"",IF(OR(D193=$U$1,D193=$V$1,D194=$U$1,D194=$V$1,D195=$U$1,D195=$V$1),0,1)))</f>
        <v/>
      </c>
      <c r="X193" s="2" t="str">
        <f>IF($A193&gt;='FG_243way_Regular Symbol'!G$16,"",IF(E193=0,"",IF(OR(E193=$U$1,E193=$V$1,E194=$U$1,E194=$V$1,E195=$U$1,E195=$V$1),0,1)))</f>
        <v/>
      </c>
      <c r="Y193" s="128" t="str">
        <f>IF($A193&gt;='FG_243way_Regular Symbol'!H$16,"",IF(F193=0,"",IF(OR(F193=$U$1,F193=$V$1,F194=$U$1,F194=$V$1,F195=$U$1,F195=$V$1),0,1)))</f>
        <v/>
      </c>
      <c r="AA193" s="342" t="str">
        <f>IF($A193&gt;='FG_243way_Regular Symbol'!D$16,"",IF(B193=0,"",IF(OR(B193=$AA$1,B193=$AB$1,B194=$AA$1,B194=$AB$1,B195=$AA$1,,B195=$AB$1),0,1)))</f>
        <v/>
      </c>
      <c r="AB193" s="2" t="str">
        <f>IF($A193&gt;='FG_243way_Regular Symbol'!E$16,"",IF(C193=0,"",IF(OR(C193=$AA$1,C193=$AB$1,C194=$AA$1,C194=$AB$1,C195=$AA$1,,C195=$AB$1),0,1)))</f>
        <v/>
      </c>
      <c r="AC193" s="2" t="str">
        <f>IF($A193&gt;='FG_243way_Regular Symbol'!F$16,"",IF(D193=0,"",IF(OR(D193=$AA$1,D193=$AB$1,D194=$AA$1,D194=$AB$1,D195=$AA$1,,D195=$AB$1),0,1)))</f>
        <v/>
      </c>
      <c r="AD193" s="2" t="str">
        <f>IF($A193&gt;='FG_243way_Regular Symbol'!G$16,"",IF(E193=0,"",IF(OR(E193=$AA$1,E193=$AB$1,E194=$AA$1,E194=$AB$1,E195=$AA$1,,E195=$AB$1),0,1)))</f>
        <v/>
      </c>
      <c r="AE193" s="128" t="str">
        <f>IF($A193&gt;='FG_243way_Regular Symbol'!H$16,"",IF(F193=0,"",IF(OR(F193=$AA$1,F193=$AB$1,F194=$AA$1,F194=$AB$1,F195=$AA$1,,F195=$AB$1),0,1)))</f>
        <v/>
      </c>
      <c r="AG193" s="342" t="str">
        <f>IF($A193&gt;='FG_243way_Regular Symbol'!D$16,"",IF(B193=0,"",IF(OR(B193=$AG$1,B193=$AH$1,B194=$AG$1,B194=$AH$1,B195=$AG$1,B195=$AH$1),0,1)))</f>
        <v/>
      </c>
      <c r="AH193" s="2" t="str">
        <f>IF($A193&gt;='FG_243way_Regular Symbol'!E$16,"",IF(C193=0,"",IF(OR(C193=$AG$1,C193=$AH$1,C194=$AG$1,C194=$AH$1,C195=$AG$1,C195=$AH$1),0,1)))</f>
        <v/>
      </c>
      <c r="AI193" s="2" t="str">
        <f>IF($A193&gt;='FG_243way_Regular Symbol'!F$16,"",IF(D193=0,"",IF(OR(D193=$AG$1,D193=$AH$1,D194=$AG$1,D194=$AH$1,D195=$AG$1,D195=$AH$1),0,1)))</f>
        <v/>
      </c>
      <c r="AJ193" s="2" t="str">
        <f>IF($A193&gt;='FG_243way_Regular Symbol'!G$16,"",IF(E193=0,"",IF(OR(E193=$AG$1,E193=$AH$1,E194=$AG$1,E194=$AH$1,E195=$AG$1,E195=$AH$1),0,1)))</f>
        <v/>
      </c>
      <c r="AK193" s="128" t="str">
        <f>IF($A193&gt;='FG_243way_Regular Symbol'!H$16,"",IF(F193=0,"",IF(OR(F193=$AG$1,F193=$AH$1,F194=$AG$1,F194=$AH$1,F195=$AG$1,F195=$AH$1),0,1)))</f>
        <v/>
      </c>
      <c r="AM193" s="342" t="str">
        <f>IF($A193&gt;='FG_243way_Regular Symbol'!D$16,"",IF(B193=0,"",IF(OR(B193=$AM$1,B193=$AN$1,B194=$AM$1,B194=$AN$1,B195=$AM$1,B195=$AN$1),0,1)))</f>
        <v/>
      </c>
      <c r="AN193" s="2" t="str">
        <f>IF($A193&gt;='FG_243way_Regular Symbol'!E$16,"",IF(C193=0,"",IF(OR(C193=$AM$1,C193=$AN$1,C194=$AM$1,C194=$AN$1,C195=$AM$1,C195=$AN$1),0,1)))</f>
        <v/>
      </c>
      <c r="AO193" s="2" t="str">
        <f>IF($A193&gt;='FG_243way_Regular Symbol'!F$16,"",IF(D193=0,"",IF(OR(D193=$AM$1,D193=$AN$1,D194=$AM$1,D194=$AN$1,D195=$AM$1,D195=$AN$1),0,1)))</f>
        <v/>
      </c>
      <c r="AP193" s="2" t="str">
        <f>IF($A193&gt;='FG_243way_Regular Symbol'!G$16,"",IF(E193=0,"",IF(OR(E193=$AM$1,E193=$AN$1,E194=$AM$1,E194=$AN$1,E195=$AM$1,E195=$AN$1),0,1)))</f>
        <v/>
      </c>
      <c r="AQ193" s="128" t="str">
        <f>IF($A193&gt;='FG_243way_Regular Symbol'!H$16,"",IF(F193=0,"",IF(OR(F193=$AM$1,F193=$AN$1,F194=$AM$1,F194=$AN$1,F195=$AM$1,F195=$AN$1),0,1)))</f>
        <v/>
      </c>
      <c r="AS193" s="342" t="str">
        <f>IF($A193&gt;='FG_243way_Regular Symbol'!D$16,"",IF(B193=0,"",IF(OR(B193=$AM$1,B193=$AT$1,B194=$AM$1,B194=$AT$1,B195=$AM$1,B195=$AT$1),0,1)))</f>
        <v/>
      </c>
      <c r="AT193" s="2" t="str">
        <f>IF($A193&gt;='FG_243way_Regular Symbol'!E$16,"",IF(C193=0,"",IF(OR(C193=$AM$1,C193=$AT$1,C194=$AM$1,C194=$AT$1,C195=$AM$1,C195=$AT$1),0,1)))</f>
        <v/>
      </c>
      <c r="AU193" s="2" t="str">
        <f>IF($A193&gt;='FG_243way_Regular Symbol'!F$16,"",IF(D193=0,"",IF(OR(D193=$AM$1,D193=$AT$1,D194=$AM$1,D194=$AT$1,D195=$AM$1,D195=$AT$1),0,1)))</f>
        <v/>
      </c>
      <c r="AV193" s="2" t="str">
        <f>IF($A193&gt;='FG_243way_Regular Symbol'!G$16,"",IF(E193=0,"",IF(OR(E193=$AM$1,E193=$AT$1,E194=$AM$1,E194=$AT$1,E195=$AM$1,E195=$AT$1),0,1)))</f>
        <v/>
      </c>
      <c r="AW193" s="128" t="str">
        <f>IF($A193&gt;='FG_243way_Regular Symbol'!H$16,"",IF(F193=0,"",IF(OR(F193=$AM$1,F193=$AT$1,F194=$AM$1,F194=$AT$1,F195=$AM$1,F195=$AT$1),0,1)))</f>
        <v/>
      </c>
      <c r="AY193" s="342" t="str">
        <f>IF($A193&gt;='FG_243way_Regular Symbol'!D$16,"",IF(B193=0,"",IF(OR(B193=$AM$1,B193=$AZ$1,B194=$AM$1,B194=$AZ$1,B195=$AM$1,B195=$AZ$1),0,1)))</f>
        <v/>
      </c>
      <c r="AZ193" s="2" t="str">
        <f>IF($A193&gt;='FG_243way_Regular Symbol'!E$16,"",IF(C193=0,"",IF(OR(C193=$AM$1,C193=$AZ$1,C194=$AM$1,C194=$AZ$1,C195=$AM$1,C195=$AZ$1),0,1)))</f>
        <v/>
      </c>
      <c r="BA193" s="2" t="str">
        <f>IF($A193&gt;='FG_243way_Regular Symbol'!F$16,"",IF(D193=0,"",IF(OR(D193=$AM$1,D193=$AZ$1,D194=$AM$1,D194=$AZ$1,D195=$AM$1,D195=$AZ$1),0,1)))</f>
        <v/>
      </c>
      <c r="BB193" s="2" t="str">
        <f>IF($A193&gt;='FG_243way_Regular Symbol'!G$16,"",IF(E193=0,"",IF(OR(E193=$AM$1,E193=$AZ$1,E194=$AM$1,E194=$AZ$1,E195=$AM$1,E195=$AZ$1),0,1)))</f>
        <v/>
      </c>
      <c r="BC193" s="128" t="str">
        <f>IF($A193&gt;='FG_243way_Regular Symbol'!H$16,"",IF(F193=0,"",IF(OR(F193=$AM$1,F193=$AZ$1,F194=$AM$1,F194=$AZ$1,F195=$AM$1,F195=$AZ$1),0,1)))</f>
        <v/>
      </c>
      <c r="BE193" s="342"/>
      <c r="BF193" s="2"/>
      <c r="BG193" s="2" t="str">
        <f>IF($A193&gt;='FG_243way_Regular Symbol'!F$16,"",IF(D193=0,"",COUNTIF(D193:D195,$BF$1)))</f>
        <v/>
      </c>
      <c r="BH193" s="2" t="str">
        <f>IF($A193&gt;='FG_243way_Regular Symbol'!G$16,"",IF(E193=0,"",COUNTIF(E193:E195,$BF$1)))</f>
        <v/>
      </c>
      <c r="BI193" s="2" t="str">
        <f>IF($A193&gt;='FG_243way_Regular Symbol'!H$16,"",IF(F193=0,"",COUNTIF(F193:F195,$BF$1)))</f>
        <v/>
      </c>
      <c r="BK193" s="342"/>
      <c r="BL193" s="2"/>
      <c r="BM193" s="2" t="str">
        <f>IF($A193&gt;='FG_243way_Regular Symbol'!F$16,"",IF(D193=0,"",IF(OR(D193=$AM$1,D193=$BL$1,D194=$AM$1,D194=$BL$1,D195=$AM$1,D195=$BL$1),0,1)))</f>
        <v/>
      </c>
      <c r="BN193" s="2" t="str">
        <f>IF($A193&gt;='FG_243way_Regular Symbol'!G$16,"",IF(E193=0,"",IF(OR(E193=$AM$1,E193=$BL$1,E194=$AM$1,E194=$BL$1,E195=$AM$1,E195=$BL$1),0,1)))</f>
        <v/>
      </c>
      <c r="BO193" s="128" t="str">
        <f>IF($A193&gt;='FG_243way_Regular Symbol'!H$16,"",IF(F193=0,"",IF(OR(F193=$AM$1,F193=$BL$1,F194=$AM$1,F194=$BL$1,F195=$AM$1,F195=$BL$1),0,1)))</f>
        <v/>
      </c>
      <c r="BQ193" s="2" t="str">
        <f>IF($A193&gt;='FG_243way_Regular Symbol'!D$16,"",IF(B193=0,"",IF(OR(B193=$BQ$1,B193=$BR$1,B194=$BQ$1,B194=$BR$1,B195=$BQ$1,B195=$BR$1),0,1)))</f>
        <v/>
      </c>
      <c r="BR193" s="2" t="str">
        <f>IF($A193&gt;='FG_243way_Regular Symbol'!E$16,"",IF(C193=0,"",IF(OR(C193=$BQ$1,C193=$BR$1,C194=$BQ$1,C194=$BR$1,C195=$BQ$1,C195=$BR$1),0,1)))</f>
        <v/>
      </c>
      <c r="BS193" s="2" t="str">
        <f>IF($A193&gt;='FG_243way_Regular Symbol'!F$16,"",IF(D193=0,"",IF(OR(D193=$BQ$1,D193=$BR$1,D194=$BQ$1,D194=$BR$1,D195=$BQ$1,D195=$BR$1),0,1)))</f>
        <v/>
      </c>
      <c r="BT193" s="2" t="str">
        <f>IF($A193&gt;='FG_243way_Regular Symbol'!G$16,"",IF(E193=0,"",IF(OR(E193=$BQ$1,E193=$BR$1,E194=$BQ$1,E194=$BR$1,E195=$BQ$1,E195=$BR$1),0,1)))</f>
        <v/>
      </c>
      <c r="BU193" s="2" t="str">
        <f>IF($A193&gt;='FG_243way_Regular Symbol'!H$16,"",IF(F193=0,"",IF(OR(F193=$BQ$1,F193=$BR$1,F194=$BQ$1,F194=$BR$1,F195=$BQ$1,F195=$BR$1),0,1)))</f>
        <v/>
      </c>
      <c r="BW193" s="2" t="str">
        <f>IF($A193&gt;='FG_243way_Regular Symbol'!D$16,"",IF(B193=0,"",IF(OR(B193=$BW$1,B194=$BW$1,B195=$BW$1,B193=$BX$1,B194=$BX$1,B195=$BX$1),0,1)))</f>
        <v/>
      </c>
      <c r="BX193" s="2" t="str">
        <f>IF($A193&gt;='FG_243way_Regular Symbol'!E$16,"",IF(C193=0,"",IF(OR(C193=$BW$1,C194=$BW$1,C195=$BW$1,C193=$BX$1,C194=$BX$1,C195=$BX$1),0,1)))</f>
        <v/>
      </c>
      <c r="BY193" s="2" t="str">
        <f>IF($A193&gt;='FG_243way_Regular Symbol'!F$16,"",IF(D193=0,"",IF(OR(D193=$BW$1,D194=$BW$1,D195=$BW$1,D193=$BX$1,D194=$BX$1,D195=$BX$1),0,1)))</f>
        <v/>
      </c>
      <c r="BZ193" s="2" t="str">
        <f>IF($A193&gt;='FG_243way_Regular Symbol'!G$16,"",IF(E193=0,"",IF(OR(E193=$BW$1,E194=$BW$1,E195=$BW$1,E193=$BX$1,E194=$BX$1,E195=$BX$1),0,1)))</f>
        <v/>
      </c>
      <c r="CA193" s="2" t="str">
        <f>IF($A193&gt;='FG_243way_Regular Symbol'!H$16,"",IF(F193=0,"",IF(OR(F193=$BW$1,F194=$BW$1,F195=$BW$1,F193=$BX$1,F194=$BX$1,F195=$BX$1),0,1)))</f>
        <v/>
      </c>
      <c r="CC193" s="2" t="str">
        <f>IF($A193&gt;='FG_243way_Regular Symbol'!D$16,"",IF(B193=0,"",IF(OR(B193=$BW$1,B194=$BW$1,B195=$BW$1,B193=$CD$1,B194=$CD$1,B195=$CD$1),0,1)))</f>
        <v/>
      </c>
      <c r="CD193" s="2" t="str">
        <f>IF($A193&gt;='FG_243way_Regular Symbol'!E$16,"",IF(C193=0,"",IF(OR(C193=$BW$1,C194=$BW$1,C195=$BW$1,C193=$CD$1,C194=$CD$1,C195=$CD$1),0,1)))</f>
        <v/>
      </c>
      <c r="CE193" s="2" t="str">
        <f>IF($A193&gt;='FG_243way_Regular Symbol'!F$16,"",IF(D193=0,"",IF(OR(D193=$BW$1,D194=$BW$1,D195=$BW$1,D193=$CD$1,D194=$CD$1,D195=$CD$1),0,1)))</f>
        <v/>
      </c>
      <c r="CF193" s="2" t="str">
        <f>IF($A193&gt;='FG_243way_Regular Symbol'!G$16,"",IF(E193=0,"",IF(OR(E193=$BW$1,E194=$BW$1,E195=$BW$1,E193=$CD$1,E194=$CD$1,E195=$CD$1),0,1)))</f>
        <v/>
      </c>
      <c r="CG193" s="2" t="str">
        <f>IF($A193&gt;='FG_243way_Regular Symbol'!H$16,"",IF(F193=0,"",IF(OR(F193=$BW$1,F194=$BW$1,F195=$BW$1,F193=$CD$1,F194=$CD$1,F195=$CD$1),0,1)))</f>
        <v/>
      </c>
      <c r="CI193" s="2" t="str">
        <f>IF($A193&gt;='FG_243way_Regular Symbol'!D$16,"",IF(B193=0,"",IF(OR(B193=$BW$1,B194=$BW$1,B195=$BW$1,B193=$CJ$1,B194=$CJ$1,B195=$CJ$1),0,1)))</f>
        <v/>
      </c>
      <c r="CJ193" s="2" t="str">
        <f>IF($A193&gt;='FG_243way_Regular Symbol'!E$16,"",IF(C193=0,"",IF(OR(C193=$BW$1,C194=$BW$1,C195=$BW$1,C193=$CJ$1,C194=$CJ$1,C195=$CJ$1),0,1)))</f>
        <v/>
      </c>
      <c r="CK193" s="2" t="str">
        <f>IF($A193&gt;='FG_243way_Regular Symbol'!F$16,"",IF(D193=0,"",IF(OR(D193=$BW$1,D194=$BW$1,D195=$BW$1,D193=$CJ$1,D194=$CJ$1,D195=$CJ$1),0,1)))</f>
        <v/>
      </c>
      <c r="CL193" s="2" t="str">
        <f>IF($A193&gt;='FG_243way_Regular Symbol'!G$16,"",IF(E193=0,"",IF(OR(E193=$BW$1,E194=$BW$1,E195=$BW$1,E193=$CJ$1,E194=$CJ$1,E195=$CJ$1),0,1)))</f>
        <v/>
      </c>
      <c r="CM193" s="2" t="str">
        <f>IF($A193&gt;='FG_243way_Regular Symbol'!H$16,"",IF(F193=0,"",IF(OR(F193=$BW$1,F194=$BW$1,F195=$BW$1,F193=$CJ$1,F194=$CJ$1,F195=$CJ$1),0,1)))</f>
        <v/>
      </c>
      <c r="CO193" s="2" t="str">
        <f>IF($A193&gt;='FG_243way_Regular Symbol'!D$16,"",IF(B193=0,"",IF(OR(B193=$BW$1,B194=$BW$1,B195=$BW$1,B193=$CP$1,B194=$CP$1,B195=$CP$1),0,1)))</f>
        <v/>
      </c>
      <c r="CP193" s="2" t="str">
        <f>IF($A193&gt;='FG_243way_Regular Symbol'!E$16,"",IF(C193=0,"",IF(OR(C193=$BW$1,C194=$BW$1,C195=$BW$1,C193=$CP$1,C194=$CP$1,C195=$CP$1),0,1)))</f>
        <v/>
      </c>
      <c r="CQ193" s="2" t="str">
        <f>IF($A193&gt;='FG_243way_Regular Symbol'!F$16,"",IF(D193=0,"",IF(OR(D193=$BW$1,D194=$BW$1,D195=$BW$1,D193=$CP$1,D194=$CP$1,D195=$CP$1),0,1)))</f>
        <v/>
      </c>
      <c r="CR193" s="2" t="str">
        <f>IF($A193&gt;='FG_243way_Regular Symbol'!G$16,"",IF(E193=0,"",IF(OR(E193=$BW$1,E194=$BW$1,E195=$BW$1,E193=$CP$1,E194=$CP$1,E195=$CP$1),0,1)))</f>
        <v/>
      </c>
      <c r="CS193" s="2" t="str">
        <f>IF($A193&gt;='FG_243way_Regular Symbol'!H$16,"",IF(F193=0,"",IF(OR(F193=$BW$1,F194=$BW$1,F195=$BW$1,F193=$CP$1,F194=$CP$1,F195=$CP$1),0,1)))</f>
        <v/>
      </c>
      <c r="CU193" s="2" t="str">
        <f>IF($A193&gt;='FG_243way_Regular Symbol'!D$16,"",IF(B193=0,"",IF(OR(B193=$BW$1,B194=$BW$1,B195=$BW$1,B193=$CV$1,B194=$CV$1,B195=$CV$1),0,1)))</f>
        <v/>
      </c>
      <c r="CV193" s="2" t="str">
        <f>IF($A193&gt;='FG_243way_Regular Symbol'!E$16,"",IF(C193=0,"",IF(OR(C193=$BW$1,C194=$BW$1,C195=$BW$1,C193=$CV$1,C194=$CV$1,C195=$CV$1),0,1)))</f>
        <v/>
      </c>
      <c r="CW193" s="2" t="str">
        <f>IF($A193&gt;='FG_243way_Regular Symbol'!F$16,"",IF(D193=0,"",IF(OR(D193=$BW$1,D194=$BW$1,D195=$BW$1,D193=$CV$1,D194=$CV$1,D195=$CV$1),0,1)))</f>
        <v/>
      </c>
      <c r="CX193" s="2" t="str">
        <f>IF($A193&gt;='FG_243way_Regular Symbol'!G$16,"",IF(E193=0,"",IF(OR(E193=$BW$1,E194=$BW$1,E195=$BW$1,E193=$CV$1,E194=$CV$1,E195=$CV$1),0,1)))</f>
        <v/>
      </c>
      <c r="CY193" s="2" t="str">
        <f>IF($A193&gt;='FG_243way_Regular Symbol'!H$16,"",IF(F193=0,"",IF(OR(F193=$BW$1,F194=$BW$1,F195=$BW$1,F193=$CV$1,F194=$CV$1,F195=$CV$1),0,1)))</f>
        <v/>
      </c>
    </row>
    <row r="194" spans="1:103">
      <c r="A194" s="341">
        <f>IF('FG_243way_Regular Symbol'!L193="","",'FG_243way_Regular Symbol'!L193)</f>
        <v>190</v>
      </c>
      <c r="B194" s="184" t="str">
        <f>IF('FG_243way_Regular Symbol'!M193="",
IF($A194-'FG_243way_Regular Symbol'!D$16&gt;='FG_243way_RegularＸ_W()'!B$2-1,"",VLOOKUP($A194-'FG_243way_Regular Symbol'!D$16,'FG_243way_Regular Symbol'!$L$3:$Q$99,'FG_243way_RegularＸ_W()'!B$3+1,FALSE)),
'FG_243way_Regular Symbol'!M193)</f>
        <v/>
      </c>
      <c r="C194" s="184" t="str">
        <f>IF('FG_243way_Regular Symbol'!N193="",
IF($A194-'FG_243way_Regular Symbol'!E$16&gt;='FG_243way_RegularＸ_W()'!C$2-1,"",VLOOKUP($A194-'FG_243way_Regular Symbol'!E$16,'FG_243way_Regular Symbol'!$L$3:$Q$99,'FG_243way_RegularＸ_W()'!C$3+1,FALSE)),
'FG_243way_Regular Symbol'!N193)</f>
        <v/>
      </c>
      <c r="D194" s="184" t="str">
        <f>IF('FG_243way_Regular Symbol'!O193="",
IF($A194-'FG_243way_Regular Symbol'!F$16&gt;='FG_243way_RegularＸ_W()'!D$2-1,"",VLOOKUP($A194-'FG_243way_Regular Symbol'!F$16,'FG_243way_Regular Symbol'!$L$3:$Q$99,'FG_243way_RegularＸ_W()'!D$3+1,FALSE)),
'FG_243way_Regular Symbol'!O193)</f>
        <v/>
      </c>
      <c r="E194" s="184" t="str">
        <f>IF('FG_243way_Regular Symbol'!P193="",
IF($A194-'FG_243way_Regular Symbol'!G$16&gt;='FG_243way_RegularＸ_W()'!E$2-1,"",VLOOKUP($A194-'FG_243way_Regular Symbol'!G$16,'FG_243way_Regular Symbol'!$L$3:$Q$99,'FG_243way_RegularＸ_W()'!E$3+1,FALSE)),
'FG_243way_Regular Symbol'!P193)</f>
        <v/>
      </c>
      <c r="F194" s="358" t="str">
        <f>IF('FG_243way_Regular Symbol'!Q193="",
IF($A194-'FG_243way_Regular Symbol'!H$16&gt;='FG_243way_RegularＸ_W()'!F$2-1,"",VLOOKUP($A194-'FG_243way_Regular Symbol'!H$16,'FG_243way_Regular Symbol'!$L$3:$Q$99,'FG_243way_RegularＸ_W()'!F$3+1,FALSE)),
'FG_243way_Regular Symbol'!Q193)</f>
        <v/>
      </c>
      <c r="O194" s="342" t="str">
        <f>IF($A194&gt;='FG_243way_Regular Symbol'!D$16,"",IF(B194=0,"",IF(OR(B194=$O$1,B194=$P$1,B195=$O$1,B195=$P$1,B196=$O$1,B196=$P$1),0,1)))</f>
        <v/>
      </c>
      <c r="P194" s="2" t="str">
        <f>IF($A194&gt;='FG_243way_Regular Symbol'!E$16,"",IF(C194=0,"",IF(OR(C194=$O$1,C194=$P$1,C195=$O$1,C195=$P$1,C196=$O$1,C196=$P$1),0,1)))</f>
        <v/>
      </c>
      <c r="Q194" s="2" t="str">
        <f>IF($A194&gt;='FG_243way_Regular Symbol'!F$16,"",IF(D194=0,"",IF(OR(D194=$O$1,D194=$P$1,D195=$O$1,D195=$P$1,D196=$O$1,D196=$P$1),0,1)))</f>
        <v/>
      </c>
      <c r="R194" s="2" t="str">
        <f>IF($A194&gt;='FG_243way_Regular Symbol'!G$16,"",IF(E194=0,"",IF(OR(E194=$O$1,E194=$P$1,E195=$O$1,E195=$P$1,E196=$O$1,E196=$P$1),0,1)))</f>
        <v/>
      </c>
      <c r="S194" s="128" t="str">
        <f>IF($A194&gt;='FG_243way_Regular Symbol'!H$16,"",IF(F194=0,"",IF(OR(F194=$O$1,F194=$P$1,F195=$O$1,F195=$P$1,F196=$O$1,F196=$P$1),0,1)))</f>
        <v/>
      </c>
      <c r="U194" s="342" t="str">
        <f>IF($A194&gt;='FG_243way_Regular Symbol'!D$16,"",IF(B194=0,"",IF(OR(B194=$U$1,B194=$V$1,B195=$U$1,B195=$V$1,B196=$U$1,B196=$V$1),0,1)))</f>
        <v/>
      </c>
      <c r="V194" s="2" t="str">
        <f>IF($A194&gt;='FG_243way_Regular Symbol'!E$16,"",IF(C194=0,"",IF(OR(C194=$U$1,C194=$V$1,C195=$U$1,C195=$V$1,C196=$U$1,C196=$V$1),0,1)))</f>
        <v/>
      </c>
      <c r="W194" s="2" t="str">
        <f>IF($A194&gt;='FG_243way_Regular Symbol'!F$16,"",IF(D194=0,"",IF(OR(D194=$U$1,D194=$V$1,D195=$U$1,D195=$V$1,D196=$U$1,D196=$V$1),0,1)))</f>
        <v/>
      </c>
      <c r="X194" s="2" t="str">
        <f>IF($A194&gt;='FG_243way_Regular Symbol'!G$16,"",IF(E194=0,"",IF(OR(E194=$U$1,E194=$V$1,E195=$U$1,E195=$V$1,E196=$U$1,E196=$V$1),0,1)))</f>
        <v/>
      </c>
      <c r="Y194" s="128" t="str">
        <f>IF($A194&gt;='FG_243way_Regular Symbol'!H$16,"",IF(F194=0,"",IF(OR(F194=$U$1,F194=$V$1,F195=$U$1,F195=$V$1,F196=$U$1,F196=$V$1),0,1)))</f>
        <v/>
      </c>
      <c r="AA194" s="342" t="str">
        <f>IF($A194&gt;='FG_243way_Regular Symbol'!D$16,"",IF(B194=0,"",IF(OR(B194=$AA$1,B194=$AB$1,B195=$AA$1,B195=$AB$1,B196=$AA$1,,B196=$AB$1),0,1)))</f>
        <v/>
      </c>
      <c r="AB194" s="2" t="str">
        <f>IF($A194&gt;='FG_243way_Regular Symbol'!E$16,"",IF(C194=0,"",IF(OR(C194=$AA$1,C194=$AB$1,C195=$AA$1,C195=$AB$1,C196=$AA$1,,C196=$AB$1),0,1)))</f>
        <v/>
      </c>
      <c r="AC194" s="2" t="str">
        <f>IF($A194&gt;='FG_243way_Regular Symbol'!F$16,"",IF(D194=0,"",IF(OR(D194=$AA$1,D194=$AB$1,D195=$AA$1,D195=$AB$1,D196=$AA$1,,D196=$AB$1),0,1)))</f>
        <v/>
      </c>
      <c r="AD194" s="2" t="str">
        <f>IF($A194&gt;='FG_243way_Regular Symbol'!G$16,"",IF(E194=0,"",IF(OR(E194=$AA$1,E194=$AB$1,E195=$AA$1,E195=$AB$1,E196=$AA$1,,E196=$AB$1),0,1)))</f>
        <v/>
      </c>
      <c r="AE194" s="128" t="str">
        <f>IF($A194&gt;='FG_243way_Regular Symbol'!H$16,"",IF(F194=0,"",IF(OR(F194=$AA$1,F194=$AB$1,F195=$AA$1,F195=$AB$1,F196=$AA$1,,F196=$AB$1),0,1)))</f>
        <v/>
      </c>
      <c r="AG194" s="342" t="str">
        <f>IF($A194&gt;='FG_243way_Regular Symbol'!D$16,"",IF(B194=0,"",IF(OR(B194=$AG$1,B194=$AH$1,B195=$AG$1,B195=$AH$1,B196=$AG$1,B196=$AH$1),0,1)))</f>
        <v/>
      </c>
      <c r="AH194" s="2" t="str">
        <f>IF($A194&gt;='FG_243way_Regular Symbol'!E$16,"",IF(C194=0,"",IF(OR(C194=$AG$1,C194=$AH$1,C195=$AG$1,C195=$AH$1,C196=$AG$1,C196=$AH$1),0,1)))</f>
        <v/>
      </c>
      <c r="AI194" s="2" t="str">
        <f>IF($A194&gt;='FG_243way_Regular Symbol'!F$16,"",IF(D194=0,"",IF(OR(D194=$AG$1,D194=$AH$1,D195=$AG$1,D195=$AH$1,D196=$AG$1,D196=$AH$1),0,1)))</f>
        <v/>
      </c>
      <c r="AJ194" s="2" t="str">
        <f>IF($A194&gt;='FG_243way_Regular Symbol'!G$16,"",IF(E194=0,"",IF(OR(E194=$AG$1,E194=$AH$1,E195=$AG$1,E195=$AH$1,E196=$AG$1,E196=$AH$1),0,1)))</f>
        <v/>
      </c>
      <c r="AK194" s="128" t="str">
        <f>IF($A194&gt;='FG_243way_Regular Symbol'!H$16,"",IF(F194=0,"",IF(OR(F194=$AG$1,F194=$AH$1,F195=$AG$1,F195=$AH$1,F196=$AG$1,F196=$AH$1),0,1)))</f>
        <v/>
      </c>
      <c r="AM194" s="342" t="str">
        <f>IF($A194&gt;='FG_243way_Regular Symbol'!D$16,"",IF(B194=0,"",IF(OR(B194=$AM$1,B194=$AN$1,B195=$AM$1,B195=$AN$1,B196=$AM$1,B196=$AN$1),0,1)))</f>
        <v/>
      </c>
      <c r="AN194" s="2" t="str">
        <f>IF($A194&gt;='FG_243way_Regular Symbol'!E$16,"",IF(C194=0,"",IF(OR(C194=$AM$1,C194=$AN$1,C195=$AM$1,C195=$AN$1,C196=$AM$1,C196=$AN$1),0,1)))</f>
        <v/>
      </c>
      <c r="AO194" s="2" t="str">
        <f>IF($A194&gt;='FG_243way_Regular Symbol'!F$16,"",IF(D194=0,"",IF(OR(D194=$AM$1,D194=$AN$1,D195=$AM$1,D195=$AN$1,D196=$AM$1,D196=$AN$1),0,1)))</f>
        <v/>
      </c>
      <c r="AP194" s="2" t="str">
        <f>IF($A194&gt;='FG_243way_Regular Symbol'!G$16,"",IF(E194=0,"",IF(OR(E194=$AM$1,E194=$AN$1,E195=$AM$1,E195=$AN$1,E196=$AM$1,E196=$AN$1),0,1)))</f>
        <v/>
      </c>
      <c r="AQ194" s="128" t="str">
        <f>IF($A194&gt;='FG_243way_Regular Symbol'!H$16,"",IF(F194=0,"",IF(OR(F194=$AM$1,F194=$AN$1,F195=$AM$1,F195=$AN$1,F196=$AM$1,F196=$AN$1),0,1)))</f>
        <v/>
      </c>
      <c r="AS194" s="342" t="str">
        <f>IF($A194&gt;='FG_243way_Regular Symbol'!D$16,"",IF(B194=0,"",IF(OR(B194=$AM$1,B194=$AT$1,B195=$AM$1,B195=$AT$1,B196=$AM$1,B196=$AT$1),0,1)))</f>
        <v/>
      </c>
      <c r="AT194" s="2" t="str">
        <f>IF($A194&gt;='FG_243way_Regular Symbol'!E$16,"",IF(C194=0,"",IF(OR(C194=$AM$1,C194=$AT$1,C195=$AM$1,C195=$AT$1,C196=$AM$1,C196=$AT$1),0,1)))</f>
        <v/>
      </c>
      <c r="AU194" s="2" t="str">
        <f>IF($A194&gt;='FG_243way_Regular Symbol'!F$16,"",IF(D194=0,"",IF(OR(D194=$AM$1,D194=$AT$1,D195=$AM$1,D195=$AT$1,D196=$AM$1,D196=$AT$1),0,1)))</f>
        <v/>
      </c>
      <c r="AV194" s="2" t="str">
        <f>IF($A194&gt;='FG_243way_Regular Symbol'!G$16,"",IF(E194=0,"",IF(OR(E194=$AM$1,E194=$AT$1,E195=$AM$1,E195=$AT$1,E196=$AM$1,E196=$AT$1),0,1)))</f>
        <v/>
      </c>
      <c r="AW194" s="128" t="str">
        <f>IF($A194&gt;='FG_243way_Regular Symbol'!H$16,"",IF(F194=0,"",IF(OR(F194=$AM$1,F194=$AT$1,F195=$AM$1,F195=$AT$1,F196=$AM$1,F196=$AT$1),0,1)))</f>
        <v/>
      </c>
      <c r="AY194" s="342" t="str">
        <f>IF($A194&gt;='FG_243way_Regular Symbol'!D$16,"",IF(B194=0,"",IF(OR(B194=$AM$1,B194=$AZ$1,B195=$AM$1,B195=$AZ$1,B196=$AM$1,B196=$AZ$1),0,1)))</f>
        <v/>
      </c>
      <c r="AZ194" s="2" t="str">
        <f>IF($A194&gt;='FG_243way_Regular Symbol'!E$16,"",IF(C194=0,"",IF(OR(C194=$AM$1,C194=$AZ$1,C195=$AM$1,C195=$AZ$1,C196=$AM$1,C196=$AZ$1),0,1)))</f>
        <v/>
      </c>
      <c r="BA194" s="2" t="str">
        <f>IF($A194&gt;='FG_243way_Regular Symbol'!F$16,"",IF(D194=0,"",IF(OR(D194=$AM$1,D194=$AZ$1,D195=$AM$1,D195=$AZ$1,D196=$AM$1,D196=$AZ$1),0,1)))</f>
        <v/>
      </c>
      <c r="BB194" s="2" t="str">
        <f>IF($A194&gt;='FG_243way_Regular Symbol'!G$16,"",IF(E194=0,"",IF(OR(E194=$AM$1,E194=$AZ$1,E195=$AM$1,E195=$AZ$1,E196=$AM$1,E196=$AZ$1),0,1)))</f>
        <v/>
      </c>
      <c r="BC194" s="128" t="str">
        <f>IF($A194&gt;='FG_243way_Regular Symbol'!H$16,"",IF(F194=0,"",IF(OR(F194=$AM$1,F194=$AZ$1,F195=$AM$1,F195=$AZ$1,F196=$AM$1,F196=$AZ$1),0,1)))</f>
        <v/>
      </c>
      <c r="BE194" s="342"/>
      <c r="BF194" s="2"/>
      <c r="BG194" s="2" t="str">
        <f>IF($A194&gt;='FG_243way_Regular Symbol'!F$16,"",IF(D194=0,"",COUNTIF(D194:D196,$BF$1)))</f>
        <v/>
      </c>
      <c r="BH194" s="2" t="str">
        <f>IF($A194&gt;='FG_243way_Regular Symbol'!G$16,"",IF(E194=0,"",COUNTIF(E194:E196,$BF$1)))</f>
        <v/>
      </c>
      <c r="BI194" s="2" t="str">
        <f>IF($A194&gt;='FG_243way_Regular Symbol'!H$16,"",IF(F194=0,"",COUNTIF(F194:F196,$BF$1)))</f>
        <v/>
      </c>
      <c r="BK194" s="342"/>
      <c r="BL194" s="2"/>
      <c r="BM194" s="2" t="str">
        <f>IF($A194&gt;='FG_243way_Regular Symbol'!F$16,"",IF(D194=0,"",IF(OR(D194=$AM$1,D194=$BL$1,D195=$AM$1,D195=$BL$1,D196=$AM$1,D196=$BL$1),0,1)))</f>
        <v/>
      </c>
      <c r="BN194" s="2" t="str">
        <f>IF($A194&gt;='FG_243way_Regular Symbol'!G$16,"",IF(E194=0,"",IF(OR(E194=$AM$1,E194=$BL$1,E195=$AM$1,E195=$BL$1,E196=$AM$1,E196=$BL$1),0,1)))</f>
        <v/>
      </c>
      <c r="BO194" s="128" t="str">
        <f>IF($A194&gt;='FG_243way_Regular Symbol'!H$16,"",IF(F194=0,"",IF(OR(F194=$AM$1,F194=$BL$1,F195=$AM$1,F195=$BL$1,F196=$AM$1,F196=$BL$1),0,1)))</f>
        <v/>
      </c>
      <c r="BQ194" s="2" t="str">
        <f>IF($A194&gt;='FG_243way_Regular Symbol'!D$16,"",IF(B194=0,"",IF(OR(B194=$BQ$1,B194=$BR$1,B195=$BQ$1,B195=$BR$1,B196=$BQ$1,B196=$BR$1),0,1)))</f>
        <v/>
      </c>
      <c r="BR194" s="2" t="str">
        <f>IF($A194&gt;='FG_243way_Regular Symbol'!E$16,"",IF(C194=0,"",IF(OR(C194=$BQ$1,C194=$BR$1,C195=$BQ$1,C195=$BR$1,C196=$BQ$1,C196=$BR$1),0,1)))</f>
        <v/>
      </c>
      <c r="BS194" s="2" t="str">
        <f>IF($A194&gt;='FG_243way_Regular Symbol'!F$16,"",IF(D194=0,"",IF(OR(D194=$BQ$1,D194=$BR$1,D195=$BQ$1,D195=$BR$1,D196=$BQ$1,D196=$BR$1),0,1)))</f>
        <v/>
      </c>
      <c r="BT194" s="2" t="str">
        <f>IF($A194&gt;='FG_243way_Regular Symbol'!G$16,"",IF(E194=0,"",IF(OR(E194=$BQ$1,E194=$BR$1,E195=$BQ$1,E195=$BR$1,E196=$BQ$1,E196=$BR$1),0,1)))</f>
        <v/>
      </c>
      <c r="BU194" s="2" t="str">
        <f>IF($A194&gt;='FG_243way_Regular Symbol'!H$16,"",IF(F194=0,"",IF(OR(F194=$BQ$1,F194=$BR$1,F195=$BQ$1,F195=$BR$1,F196=$BQ$1,F196=$BR$1),0,1)))</f>
        <v/>
      </c>
      <c r="BW194" s="2" t="str">
        <f>IF($A194&gt;='FG_243way_Regular Symbol'!D$16,"",IF(B194=0,"",IF(OR(B194=$BW$1,B195=$BW$1,B196=$BW$1,B194=$BX$1,B195=$BX$1,B196=$BX$1),0,1)))</f>
        <v/>
      </c>
      <c r="BX194" s="2" t="str">
        <f>IF($A194&gt;='FG_243way_Regular Symbol'!E$16,"",IF(C194=0,"",IF(OR(C194=$BW$1,C195=$BW$1,C196=$BW$1,C194=$BX$1,C195=$BX$1,C196=$BX$1),0,1)))</f>
        <v/>
      </c>
      <c r="BY194" s="2" t="str">
        <f>IF($A194&gt;='FG_243way_Regular Symbol'!F$16,"",IF(D194=0,"",IF(OR(D194=$BW$1,D195=$BW$1,D196=$BW$1,D194=$BX$1,D195=$BX$1,D196=$BX$1),0,1)))</f>
        <v/>
      </c>
      <c r="BZ194" s="2" t="str">
        <f>IF($A194&gt;='FG_243way_Regular Symbol'!G$16,"",IF(E194=0,"",IF(OR(E194=$BW$1,E195=$BW$1,E196=$BW$1,E194=$BX$1,E195=$BX$1,E196=$BX$1),0,1)))</f>
        <v/>
      </c>
      <c r="CA194" s="2" t="str">
        <f>IF($A194&gt;='FG_243way_Regular Symbol'!H$16,"",IF(F194=0,"",IF(OR(F194=$BW$1,F195=$BW$1,F196=$BW$1,F194=$BX$1,F195=$BX$1,F196=$BX$1),0,1)))</f>
        <v/>
      </c>
      <c r="CC194" s="2" t="str">
        <f>IF($A194&gt;='FG_243way_Regular Symbol'!D$16,"",IF(B194=0,"",IF(OR(B194=$BW$1,B195=$BW$1,B196=$BW$1,B194=$CD$1,B195=$CD$1,B196=$CD$1),0,1)))</f>
        <v/>
      </c>
      <c r="CD194" s="2" t="str">
        <f>IF($A194&gt;='FG_243way_Regular Symbol'!E$16,"",IF(C194=0,"",IF(OR(C194=$BW$1,C195=$BW$1,C196=$BW$1,C194=$CD$1,C195=$CD$1,C196=$CD$1),0,1)))</f>
        <v/>
      </c>
      <c r="CE194" s="2" t="str">
        <f>IF($A194&gt;='FG_243way_Regular Symbol'!F$16,"",IF(D194=0,"",IF(OR(D194=$BW$1,D195=$BW$1,D196=$BW$1,D194=$CD$1,D195=$CD$1,D196=$CD$1),0,1)))</f>
        <v/>
      </c>
      <c r="CF194" s="2" t="str">
        <f>IF($A194&gt;='FG_243way_Regular Symbol'!G$16,"",IF(E194=0,"",IF(OR(E194=$BW$1,E195=$BW$1,E196=$BW$1,E194=$CD$1,E195=$CD$1,E196=$CD$1),0,1)))</f>
        <v/>
      </c>
      <c r="CG194" s="2" t="str">
        <f>IF($A194&gt;='FG_243way_Regular Symbol'!H$16,"",IF(F194=0,"",IF(OR(F194=$BW$1,F195=$BW$1,F196=$BW$1,F194=$CD$1,F195=$CD$1,F196=$CD$1),0,1)))</f>
        <v/>
      </c>
      <c r="CI194" s="2" t="str">
        <f>IF($A194&gt;='FG_243way_Regular Symbol'!D$16,"",IF(B194=0,"",IF(OR(B194=$BW$1,B195=$BW$1,B196=$BW$1,B194=$CJ$1,B195=$CJ$1,B196=$CJ$1),0,1)))</f>
        <v/>
      </c>
      <c r="CJ194" s="2" t="str">
        <f>IF($A194&gt;='FG_243way_Regular Symbol'!E$16,"",IF(C194=0,"",IF(OR(C194=$BW$1,C195=$BW$1,C196=$BW$1,C194=$CJ$1,C195=$CJ$1,C196=$CJ$1),0,1)))</f>
        <v/>
      </c>
      <c r="CK194" s="2" t="str">
        <f>IF($A194&gt;='FG_243way_Regular Symbol'!F$16,"",IF(D194=0,"",IF(OR(D194=$BW$1,D195=$BW$1,D196=$BW$1,D194=$CJ$1,D195=$CJ$1,D196=$CJ$1),0,1)))</f>
        <v/>
      </c>
      <c r="CL194" s="2" t="str">
        <f>IF($A194&gt;='FG_243way_Regular Symbol'!G$16,"",IF(E194=0,"",IF(OR(E194=$BW$1,E195=$BW$1,E196=$BW$1,E194=$CJ$1,E195=$CJ$1,E196=$CJ$1),0,1)))</f>
        <v/>
      </c>
      <c r="CM194" s="2" t="str">
        <f>IF($A194&gt;='FG_243way_Regular Symbol'!H$16,"",IF(F194=0,"",IF(OR(F194=$BW$1,F195=$BW$1,F196=$BW$1,F194=$CJ$1,F195=$CJ$1,F196=$CJ$1),0,1)))</f>
        <v/>
      </c>
      <c r="CO194" s="2" t="str">
        <f>IF($A194&gt;='FG_243way_Regular Symbol'!D$16,"",IF(B194=0,"",IF(OR(B194=$BW$1,B195=$BW$1,B196=$BW$1,B194=$CP$1,B195=$CP$1,B196=$CP$1),0,1)))</f>
        <v/>
      </c>
      <c r="CP194" s="2" t="str">
        <f>IF($A194&gt;='FG_243way_Regular Symbol'!E$16,"",IF(C194=0,"",IF(OR(C194=$BW$1,C195=$BW$1,C196=$BW$1,C194=$CP$1,C195=$CP$1,C196=$CP$1),0,1)))</f>
        <v/>
      </c>
      <c r="CQ194" s="2" t="str">
        <f>IF($A194&gt;='FG_243way_Regular Symbol'!F$16,"",IF(D194=0,"",IF(OR(D194=$BW$1,D195=$BW$1,D196=$BW$1,D194=$CP$1,D195=$CP$1,D196=$CP$1),0,1)))</f>
        <v/>
      </c>
      <c r="CR194" s="2" t="str">
        <f>IF($A194&gt;='FG_243way_Regular Symbol'!G$16,"",IF(E194=0,"",IF(OR(E194=$BW$1,E195=$BW$1,E196=$BW$1,E194=$CP$1,E195=$CP$1,E196=$CP$1),0,1)))</f>
        <v/>
      </c>
      <c r="CS194" s="2" t="str">
        <f>IF($A194&gt;='FG_243way_Regular Symbol'!H$16,"",IF(F194=0,"",IF(OR(F194=$BW$1,F195=$BW$1,F196=$BW$1,F194=$CP$1,F195=$CP$1,F196=$CP$1),0,1)))</f>
        <v/>
      </c>
      <c r="CU194" s="2" t="str">
        <f>IF($A194&gt;='FG_243way_Regular Symbol'!D$16,"",IF(B194=0,"",IF(OR(B194=$BW$1,B195=$BW$1,B196=$BW$1,B194=$CV$1,B195=$CV$1,B196=$CV$1),0,1)))</f>
        <v/>
      </c>
      <c r="CV194" s="2" t="str">
        <f>IF($A194&gt;='FG_243way_Regular Symbol'!E$16,"",IF(C194=0,"",IF(OR(C194=$BW$1,C195=$BW$1,C196=$BW$1,C194=$CV$1,C195=$CV$1,C196=$CV$1),0,1)))</f>
        <v/>
      </c>
      <c r="CW194" s="2" t="str">
        <f>IF($A194&gt;='FG_243way_Regular Symbol'!F$16,"",IF(D194=0,"",IF(OR(D194=$BW$1,D195=$BW$1,D196=$BW$1,D194=$CV$1,D195=$CV$1,D196=$CV$1),0,1)))</f>
        <v/>
      </c>
      <c r="CX194" s="2" t="str">
        <f>IF($A194&gt;='FG_243way_Regular Symbol'!G$16,"",IF(E194=0,"",IF(OR(E194=$BW$1,E195=$BW$1,E196=$BW$1,E194=$CV$1,E195=$CV$1,E196=$CV$1),0,1)))</f>
        <v/>
      </c>
      <c r="CY194" s="2" t="str">
        <f>IF($A194&gt;='FG_243way_Regular Symbol'!H$16,"",IF(F194=0,"",IF(OR(F194=$BW$1,F195=$BW$1,F196=$BW$1,F194=$CV$1,F195=$CV$1,F196=$CV$1),0,1)))</f>
        <v/>
      </c>
    </row>
    <row r="195" spans="1:103">
      <c r="A195" s="341">
        <f>IF('FG_243way_Regular Symbol'!L194="","",'FG_243way_Regular Symbol'!L194)</f>
        <v>191</v>
      </c>
      <c r="B195" s="184" t="str">
        <f>IF('FG_243way_Regular Symbol'!M194="",
IF($A195-'FG_243way_Regular Symbol'!D$16&gt;='FG_243way_RegularＸ_W()'!B$2-1,"",VLOOKUP($A195-'FG_243way_Regular Symbol'!D$16,'FG_243way_Regular Symbol'!$L$3:$Q$99,'FG_243way_RegularＸ_W()'!B$3+1,FALSE)),
'FG_243way_Regular Symbol'!M194)</f>
        <v/>
      </c>
      <c r="C195" s="184" t="str">
        <f>IF('FG_243way_Regular Symbol'!N194="",
IF($A195-'FG_243way_Regular Symbol'!E$16&gt;='FG_243way_RegularＸ_W()'!C$2-1,"",VLOOKUP($A195-'FG_243way_Regular Symbol'!E$16,'FG_243way_Regular Symbol'!$L$3:$Q$99,'FG_243way_RegularＸ_W()'!C$3+1,FALSE)),
'FG_243way_Regular Symbol'!N194)</f>
        <v/>
      </c>
      <c r="D195" s="184" t="str">
        <f>IF('FG_243way_Regular Symbol'!O194="",
IF($A195-'FG_243way_Regular Symbol'!F$16&gt;='FG_243way_RegularＸ_W()'!D$2-1,"",VLOOKUP($A195-'FG_243way_Regular Symbol'!F$16,'FG_243way_Regular Symbol'!$L$3:$Q$99,'FG_243way_RegularＸ_W()'!D$3+1,FALSE)),
'FG_243way_Regular Symbol'!O194)</f>
        <v/>
      </c>
      <c r="E195" s="184" t="str">
        <f>IF('FG_243way_Regular Symbol'!P194="",
IF($A195-'FG_243way_Regular Symbol'!G$16&gt;='FG_243way_RegularＸ_W()'!E$2-1,"",VLOOKUP($A195-'FG_243way_Regular Symbol'!G$16,'FG_243way_Regular Symbol'!$L$3:$Q$99,'FG_243way_RegularＸ_W()'!E$3+1,FALSE)),
'FG_243way_Regular Symbol'!P194)</f>
        <v/>
      </c>
      <c r="F195" s="358" t="str">
        <f>IF('FG_243way_Regular Symbol'!Q194="",
IF($A195-'FG_243way_Regular Symbol'!H$16&gt;='FG_243way_RegularＸ_W()'!F$2-1,"",VLOOKUP($A195-'FG_243way_Regular Symbol'!H$16,'FG_243way_Regular Symbol'!$L$3:$Q$99,'FG_243way_RegularＸ_W()'!F$3+1,FALSE)),
'FG_243way_Regular Symbol'!Q194)</f>
        <v/>
      </c>
      <c r="O195" s="342" t="str">
        <f>IF($A195&gt;='FG_243way_Regular Symbol'!D$16,"",IF(B195=0,"",IF(OR(B195=$O$1,B195=$P$1,B196=$O$1,B196=$P$1,B197=$O$1,B197=$P$1),0,1)))</f>
        <v/>
      </c>
      <c r="P195" s="2" t="str">
        <f>IF($A195&gt;='FG_243way_Regular Symbol'!E$16,"",IF(C195=0,"",IF(OR(C195=$O$1,C195=$P$1,C196=$O$1,C196=$P$1,C197=$O$1,C197=$P$1),0,1)))</f>
        <v/>
      </c>
      <c r="Q195" s="2" t="str">
        <f>IF($A195&gt;='FG_243way_Regular Symbol'!F$16,"",IF(D195=0,"",IF(OR(D195=$O$1,D195=$P$1,D196=$O$1,D196=$P$1,D197=$O$1,D197=$P$1),0,1)))</f>
        <v/>
      </c>
      <c r="R195" s="2" t="str">
        <f>IF($A195&gt;='FG_243way_Regular Symbol'!G$16,"",IF(E195=0,"",IF(OR(E195=$O$1,E195=$P$1,E196=$O$1,E196=$P$1,E197=$O$1,E197=$P$1),0,1)))</f>
        <v/>
      </c>
      <c r="S195" s="128" t="str">
        <f>IF($A195&gt;='FG_243way_Regular Symbol'!H$16,"",IF(F195=0,"",IF(OR(F195=$O$1,F195=$P$1,F196=$O$1,F196=$P$1,F197=$O$1,F197=$P$1),0,1)))</f>
        <v/>
      </c>
      <c r="U195" s="342" t="str">
        <f>IF($A195&gt;='FG_243way_Regular Symbol'!D$16,"",IF(B195=0,"",IF(OR(B195=$U$1,B195=$V$1,B196=$U$1,B196=$V$1,B197=$U$1,B197=$V$1),0,1)))</f>
        <v/>
      </c>
      <c r="V195" s="2" t="str">
        <f>IF($A195&gt;='FG_243way_Regular Symbol'!E$16,"",IF(C195=0,"",IF(OR(C195=$U$1,C195=$V$1,C196=$U$1,C196=$V$1,C197=$U$1,C197=$V$1),0,1)))</f>
        <v/>
      </c>
      <c r="W195" s="2" t="str">
        <f>IF($A195&gt;='FG_243way_Regular Symbol'!F$16,"",IF(D195=0,"",IF(OR(D195=$U$1,D195=$V$1,D196=$U$1,D196=$V$1,D197=$U$1,D197=$V$1),0,1)))</f>
        <v/>
      </c>
      <c r="X195" s="2" t="str">
        <f>IF($A195&gt;='FG_243way_Regular Symbol'!G$16,"",IF(E195=0,"",IF(OR(E195=$U$1,E195=$V$1,E196=$U$1,E196=$V$1,E197=$U$1,E197=$V$1),0,1)))</f>
        <v/>
      </c>
      <c r="Y195" s="128" t="str">
        <f>IF($A195&gt;='FG_243way_Regular Symbol'!H$16,"",IF(F195=0,"",IF(OR(F195=$U$1,F195=$V$1,F196=$U$1,F196=$V$1,F197=$U$1,F197=$V$1),0,1)))</f>
        <v/>
      </c>
      <c r="AA195" s="342" t="str">
        <f>IF($A195&gt;='FG_243way_Regular Symbol'!D$16,"",IF(B195=0,"",IF(OR(B195=$AA$1,B195=$AB$1,B196=$AA$1,B196=$AB$1,B197=$AA$1,,B197=$AB$1),0,1)))</f>
        <v/>
      </c>
      <c r="AB195" s="2" t="str">
        <f>IF($A195&gt;='FG_243way_Regular Symbol'!E$16,"",IF(C195=0,"",IF(OR(C195=$AA$1,C195=$AB$1,C196=$AA$1,C196=$AB$1,C197=$AA$1,,C197=$AB$1),0,1)))</f>
        <v/>
      </c>
      <c r="AC195" s="2" t="str">
        <f>IF($A195&gt;='FG_243way_Regular Symbol'!F$16,"",IF(D195=0,"",IF(OR(D195=$AA$1,D195=$AB$1,D196=$AA$1,D196=$AB$1,D197=$AA$1,,D197=$AB$1),0,1)))</f>
        <v/>
      </c>
      <c r="AD195" s="2" t="str">
        <f>IF($A195&gt;='FG_243way_Regular Symbol'!G$16,"",IF(E195=0,"",IF(OR(E195=$AA$1,E195=$AB$1,E196=$AA$1,E196=$AB$1,E197=$AA$1,,E197=$AB$1),0,1)))</f>
        <v/>
      </c>
      <c r="AE195" s="128" t="str">
        <f>IF($A195&gt;='FG_243way_Regular Symbol'!H$16,"",IF(F195=0,"",IF(OR(F195=$AA$1,F195=$AB$1,F196=$AA$1,F196=$AB$1,F197=$AA$1,,F197=$AB$1),0,1)))</f>
        <v/>
      </c>
      <c r="AG195" s="342" t="str">
        <f>IF($A195&gt;='FG_243way_Regular Symbol'!D$16,"",IF(B195=0,"",IF(OR(B195=$AG$1,B195=$AH$1,B196=$AG$1,B196=$AH$1,B197=$AG$1,B197=$AH$1),0,1)))</f>
        <v/>
      </c>
      <c r="AH195" s="2" t="str">
        <f>IF($A195&gt;='FG_243way_Regular Symbol'!E$16,"",IF(C195=0,"",IF(OR(C195=$AG$1,C195=$AH$1,C196=$AG$1,C196=$AH$1,C197=$AG$1,C197=$AH$1),0,1)))</f>
        <v/>
      </c>
      <c r="AI195" s="2" t="str">
        <f>IF($A195&gt;='FG_243way_Regular Symbol'!F$16,"",IF(D195=0,"",IF(OR(D195=$AG$1,D195=$AH$1,D196=$AG$1,D196=$AH$1,D197=$AG$1,D197=$AH$1),0,1)))</f>
        <v/>
      </c>
      <c r="AJ195" s="2" t="str">
        <f>IF($A195&gt;='FG_243way_Regular Symbol'!G$16,"",IF(E195=0,"",IF(OR(E195=$AG$1,E195=$AH$1,E196=$AG$1,E196=$AH$1,E197=$AG$1,E197=$AH$1),0,1)))</f>
        <v/>
      </c>
      <c r="AK195" s="128" t="str">
        <f>IF($A195&gt;='FG_243way_Regular Symbol'!H$16,"",IF(F195=0,"",IF(OR(F195=$AG$1,F195=$AH$1,F196=$AG$1,F196=$AH$1,F197=$AG$1,F197=$AH$1),0,1)))</f>
        <v/>
      </c>
      <c r="AM195" s="342" t="str">
        <f>IF($A195&gt;='FG_243way_Regular Symbol'!D$16,"",IF(B195=0,"",IF(OR(B195=$AM$1,B195=$AN$1,B196=$AM$1,B196=$AN$1,B197=$AM$1,B197=$AN$1),0,1)))</f>
        <v/>
      </c>
      <c r="AN195" s="2" t="str">
        <f>IF($A195&gt;='FG_243way_Regular Symbol'!E$16,"",IF(C195=0,"",IF(OR(C195=$AM$1,C195=$AN$1,C196=$AM$1,C196=$AN$1,C197=$AM$1,C197=$AN$1),0,1)))</f>
        <v/>
      </c>
      <c r="AO195" s="2" t="str">
        <f>IF($A195&gt;='FG_243way_Regular Symbol'!F$16,"",IF(D195=0,"",IF(OR(D195=$AM$1,D195=$AN$1,D196=$AM$1,D196=$AN$1,D197=$AM$1,D197=$AN$1),0,1)))</f>
        <v/>
      </c>
      <c r="AP195" s="2" t="str">
        <f>IF($A195&gt;='FG_243way_Regular Symbol'!G$16,"",IF(E195=0,"",IF(OR(E195=$AM$1,E195=$AN$1,E196=$AM$1,E196=$AN$1,E197=$AM$1,E197=$AN$1),0,1)))</f>
        <v/>
      </c>
      <c r="AQ195" s="128" t="str">
        <f>IF($A195&gt;='FG_243way_Regular Symbol'!H$16,"",IF(F195=0,"",IF(OR(F195=$AM$1,F195=$AN$1,F196=$AM$1,F196=$AN$1,F197=$AM$1,F197=$AN$1),0,1)))</f>
        <v/>
      </c>
      <c r="AS195" s="342" t="str">
        <f>IF($A195&gt;='FG_243way_Regular Symbol'!D$16,"",IF(B195=0,"",IF(OR(B195=$AM$1,B195=$AT$1,B196=$AM$1,B196=$AT$1,B197=$AM$1,B197=$AT$1),0,1)))</f>
        <v/>
      </c>
      <c r="AT195" s="2" t="str">
        <f>IF($A195&gt;='FG_243way_Regular Symbol'!E$16,"",IF(C195=0,"",IF(OR(C195=$AM$1,C195=$AT$1,C196=$AM$1,C196=$AT$1,C197=$AM$1,C197=$AT$1),0,1)))</f>
        <v/>
      </c>
      <c r="AU195" s="2" t="str">
        <f>IF($A195&gt;='FG_243way_Regular Symbol'!F$16,"",IF(D195=0,"",IF(OR(D195=$AM$1,D195=$AT$1,D196=$AM$1,D196=$AT$1,D197=$AM$1,D197=$AT$1),0,1)))</f>
        <v/>
      </c>
      <c r="AV195" s="2" t="str">
        <f>IF($A195&gt;='FG_243way_Regular Symbol'!G$16,"",IF(E195=0,"",IF(OR(E195=$AM$1,E195=$AT$1,E196=$AM$1,E196=$AT$1,E197=$AM$1,E197=$AT$1),0,1)))</f>
        <v/>
      </c>
      <c r="AW195" s="128" t="str">
        <f>IF($A195&gt;='FG_243way_Regular Symbol'!H$16,"",IF(F195=0,"",IF(OR(F195=$AM$1,F195=$AT$1,F196=$AM$1,F196=$AT$1,F197=$AM$1,F197=$AT$1),0,1)))</f>
        <v/>
      </c>
      <c r="AY195" s="342" t="str">
        <f>IF($A195&gt;='FG_243way_Regular Symbol'!D$16,"",IF(B195=0,"",IF(OR(B195=$AM$1,B195=$AZ$1,B196=$AM$1,B196=$AZ$1,B197=$AM$1,B197=$AZ$1),0,1)))</f>
        <v/>
      </c>
      <c r="AZ195" s="2" t="str">
        <f>IF($A195&gt;='FG_243way_Regular Symbol'!E$16,"",IF(C195=0,"",IF(OR(C195=$AM$1,C195=$AZ$1,C196=$AM$1,C196=$AZ$1,C197=$AM$1,C197=$AZ$1),0,1)))</f>
        <v/>
      </c>
      <c r="BA195" s="2" t="str">
        <f>IF($A195&gt;='FG_243way_Regular Symbol'!F$16,"",IF(D195=0,"",IF(OR(D195=$AM$1,D195=$AZ$1,D196=$AM$1,D196=$AZ$1,D197=$AM$1,D197=$AZ$1),0,1)))</f>
        <v/>
      </c>
      <c r="BB195" s="2" t="str">
        <f>IF($A195&gt;='FG_243way_Regular Symbol'!G$16,"",IF(E195=0,"",IF(OR(E195=$AM$1,E195=$AZ$1,E196=$AM$1,E196=$AZ$1,E197=$AM$1,E197=$AZ$1),0,1)))</f>
        <v/>
      </c>
      <c r="BC195" s="128" t="str">
        <f>IF($A195&gt;='FG_243way_Regular Symbol'!H$16,"",IF(F195=0,"",IF(OR(F195=$AM$1,F195=$AZ$1,F196=$AM$1,F196=$AZ$1,F197=$AM$1,F197=$AZ$1),0,1)))</f>
        <v/>
      </c>
      <c r="BE195" s="342"/>
      <c r="BF195" s="2"/>
      <c r="BG195" s="2" t="str">
        <f>IF($A195&gt;='FG_243way_Regular Symbol'!F$16,"",IF(D195=0,"",COUNTIF(D195:D197,$BF$1)))</f>
        <v/>
      </c>
      <c r="BH195" s="2" t="str">
        <f>IF($A195&gt;='FG_243way_Regular Symbol'!G$16,"",IF(E195=0,"",COUNTIF(E195:E197,$BF$1)))</f>
        <v/>
      </c>
      <c r="BI195" s="2" t="str">
        <f>IF($A195&gt;='FG_243way_Regular Symbol'!H$16,"",IF(F195=0,"",COUNTIF(F195:F197,$BF$1)))</f>
        <v/>
      </c>
      <c r="BK195" s="342"/>
      <c r="BL195" s="2"/>
      <c r="BM195" s="2" t="str">
        <f>IF($A195&gt;='FG_243way_Regular Symbol'!F$16,"",IF(D195=0,"",IF(OR(D195=$AM$1,D195=$BL$1,D196=$AM$1,D196=$BL$1,D197=$AM$1,D197=$BL$1),0,1)))</f>
        <v/>
      </c>
      <c r="BN195" s="2" t="str">
        <f>IF($A195&gt;='FG_243way_Regular Symbol'!G$16,"",IF(E195=0,"",IF(OR(E195=$AM$1,E195=$BL$1,E196=$AM$1,E196=$BL$1,E197=$AM$1,E197=$BL$1),0,1)))</f>
        <v/>
      </c>
      <c r="BO195" s="128" t="str">
        <f>IF($A195&gt;='FG_243way_Regular Symbol'!H$16,"",IF(F195=0,"",IF(OR(F195=$AM$1,F195=$BL$1,F196=$AM$1,F196=$BL$1,F197=$AM$1,F197=$BL$1),0,1)))</f>
        <v/>
      </c>
      <c r="BQ195" s="2" t="str">
        <f>IF($A195&gt;='FG_243way_Regular Symbol'!D$16,"",IF(B195=0,"",IF(OR(B195=$BQ$1,B195=$BR$1,B196=$BQ$1,B196=$BR$1,B197=$BQ$1,B197=$BR$1),0,1)))</f>
        <v/>
      </c>
      <c r="BR195" s="2" t="str">
        <f>IF($A195&gt;='FG_243way_Regular Symbol'!E$16,"",IF(C195=0,"",IF(OR(C195=$BQ$1,C195=$BR$1,C196=$BQ$1,C196=$BR$1,C197=$BQ$1,C197=$BR$1),0,1)))</f>
        <v/>
      </c>
      <c r="BS195" s="2" t="str">
        <f>IF($A195&gt;='FG_243way_Regular Symbol'!F$16,"",IF(D195=0,"",IF(OR(D195=$BQ$1,D195=$BR$1,D196=$BQ$1,D196=$BR$1,D197=$BQ$1,D197=$BR$1),0,1)))</f>
        <v/>
      </c>
      <c r="BT195" s="2" t="str">
        <f>IF($A195&gt;='FG_243way_Regular Symbol'!G$16,"",IF(E195=0,"",IF(OR(E195=$BQ$1,E195=$BR$1,E196=$BQ$1,E196=$BR$1,E197=$BQ$1,E197=$BR$1),0,1)))</f>
        <v/>
      </c>
      <c r="BU195" s="2" t="str">
        <f>IF($A195&gt;='FG_243way_Regular Symbol'!H$16,"",IF(F195=0,"",IF(OR(F195=$BQ$1,F195=$BR$1,F196=$BQ$1,F196=$BR$1,F197=$BQ$1,F197=$BR$1),0,1)))</f>
        <v/>
      </c>
      <c r="BW195" s="2" t="str">
        <f>IF($A195&gt;='FG_243way_Regular Symbol'!D$16,"",IF(B195=0,"",IF(OR(B195=$BW$1,B196=$BW$1,B197=$BW$1,B195=$BX$1,B196=$BX$1,B197=$BX$1),0,1)))</f>
        <v/>
      </c>
      <c r="BX195" s="2" t="str">
        <f>IF($A195&gt;='FG_243way_Regular Symbol'!E$16,"",IF(C195=0,"",IF(OR(C195=$BW$1,C196=$BW$1,C197=$BW$1,C195=$BX$1,C196=$BX$1,C197=$BX$1),0,1)))</f>
        <v/>
      </c>
      <c r="BY195" s="2" t="str">
        <f>IF($A195&gt;='FG_243way_Regular Symbol'!F$16,"",IF(D195=0,"",IF(OR(D195=$BW$1,D196=$BW$1,D197=$BW$1,D195=$BX$1,D196=$BX$1,D197=$BX$1),0,1)))</f>
        <v/>
      </c>
      <c r="BZ195" s="2" t="str">
        <f>IF($A195&gt;='FG_243way_Regular Symbol'!G$16,"",IF(E195=0,"",IF(OR(E195=$BW$1,E196=$BW$1,E197=$BW$1,E195=$BX$1,E196=$BX$1,E197=$BX$1),0,1)))</f>
        <v/>
      </c>
      <c r="CA195" s="2" t="str">
        <f>IF($A195&gt;='FG_243way_Regular Symbol'!H$16,"",IF(F195=0,"",IF(OR(F195=$BW$1,F196=$BW$1,F197=$BW$1,F195=$BX$1,F196=$BX$1,F197=$BX$1),0,1)))</f>
        <v/>
      </c>
      <c r="CC195" s="2" t="str">
        <f>IF($A195&gt;='FG_243way_Regular Symbol'!D$16,"",IF(B195=0,"",IF(OR(B195=$BW$1,B196=$BW$1,B197=$BW$1,B195=$CD$1,B196=$CD$1,B197=$CD$1),0,1)))</f>
        <v/>
      </c>
      <c r="CD195" s="2" t="str">
        <f>IF($A195&gt;='FG_243way_Regular Symbol'!E$16,"",IF(C195=0,"",IF(OR(C195=$BW$1,C196=$BW$1,C197=$BW$1,C195=$CD$1,C196=$CD$1,C197=$CD$1),0,1)))</f>
        <v/>
      </c>
      <c r="CE195" s="2" t="str">
        <f>IF($A195&gt;='FG_243way_Regular Symbol'!F$16,"",IF(D195=0,"",IF(OR(D195=$BW$1,D196=$BW$1,D197=$BW$1,D195=$CD$1,D196=$CD$1,D197=$CD$1),0,1)))</f>
        <v/>
      </c>
      <c r="CF195" s="2" t="str">
        <f>IF($A195&gt;='FG_243way_Regular Symbol'!G$16,"",IF(E195=0,"",IF(OR(E195=$BW$1,E196=$BW$1,E197=$BW$1,E195=$CD$1,E196=$CD$1,E197=$CD$1),0,1)))</f>
        <v/>
      </c>
      <c r="CG195" s="2" t="str">
        <f>IF($A195&gt;='FG_243way_Regular Symbol'!H$16,"",IF(F195=0,"",IF(OR(F195=$BW$1,F196=$BW$1,F197=$BW$1,F195=$CD$1,F196=$CD$1,F197=$CD$1),0,1)))</f>
        <v/>
      </c>
      <c r="CI195" s="2" t="str">
        <f>IF($A195&gt;='FG_243way_Regular Symbol'!D$16,"",IF(B195=0,"",IF(OR(B195=$BW$1,B196=$BW$1,B197=$BW$1,B195=$CJ$1,B196=$CJ$1,B197=$CJ$1),0,1)))</f>
        <v/>
      </c>
      <c r="CJ195" s="2" t="str">
        <f>IF($A195&gt;='FG_243way_Regular Symbol'!E$16,"",IF(C195=0,"",IF(OR(C195=$BW$1,C196=$BW$1,C197=$BW$1,C195=$CJ$1,C196=$CJ$1,C197=$CJ$1),0,1)))</f>
        <v/>
      </c>
      <c r="CK195" s="2" t="str">
        <f>IF($A195&gt;='FG_243way_Regular Symbol'!F$16,"",IF(D195=0,"",IF(OR(D195=$BW$1,D196=$BW$1,D197=$BW$1,D195=$CJ$1,D196=$CJ$1,D197=$CJ$1),0,1)))</f>
        <v/>
      </c>
      <c r="CL195" s="2" t="str">
        <f>IF($A195&gt;='FG_243way_Regular Symbol'!G$16,"",IF(E195=0,"",IF(OR(E195=$BW$1,E196=$BW$1,E197=$BW$1,E195=$CJ$1,E196=$CJ$1,E197=$CJ$1),0,1)))</f>
        <v/>
      </c>
      <c r="CM195" s="2" t="str">
        <f>IF($A195&gt;='FG_243way_Regular Symbol'!H$16,"",IF(F195=0,"",IF(OR(F195=$BW$1,F196=$BW$1,F197=$BW$1,F195=$CJ$1,F196=$CJ$1,F197=$CJ$1),0,1)))</f>
        <v/>
      </c>
      <c r="CO195" s="2" t="str">
        <f>IF($A195&gt;='FG_243way_Regular Symbol'!D$16,"",IF(B195=0,"",IF(OR(B195=$BW$1,B196=$BW$1,B197=$BW$1,B195=$CP$1,B196=$CP$1,B197=$CP$1),0,1)))</f>
        <v/>
      </c>
      <c r="CP195" s="2" t="str">
        <f>IF($A195&gt;='FG_243way_Regular Symbol'!E$16,"",IF(C195=0,"",IF(OR(C195=$BW$1,C196=$BW$1,C197=$BW$1,C195=$CP$1,C196=$CP$1,C197=$CP$1),0,1)))</f>
        <v/>
      </c>
      <c r="CQ195" s="2" t="str">
        <f>IF($A195&gt;='FG_243way_Regular Symbol'!F$16,"",IF(D195=0,"",IF(OR(D195=$BW$1,D196=$BW$1,D197=$BW$1,D195=$CP$1,D196=$CP$1,D197=$CP$1),0,1)))</f>
        <v/>
      </c>
      <c r="CR195" s="2" t="str">
        <f>IF($A195&gt;='FG_243way_Regular Symbol'!G$16,"",IF(E195=0,"",IF(OR(E195=$BW$1,E196=$BW$1,E197=$BW$1,E195=$CP$1,E196=$CP$1,E197=$CP$1),0,1)))</f>
        <v/>
      </c>
      <c r="CS195" s="2" t="str">
        <f>IF($A195&gt;='FG_243way_Regular Symbol'!H$16,"",IF(F195=0,"",IF(OR(F195=$BW$1,F196=$BW$1,F197=$BW$1,F195=$CP$1,F196=$CP$1,F197=$CP$1),0,1)))</f>
        <v/>
      </c>
      <c r="CU195" s="2" t="str">
        <f>IF($A195&gt;='FG_243way_Regular Symbol'!D$16,"",IF(B195=0,"",IF(OR(B195=$BW$1,B196=$BW$1,B197=$BW$1,B195=$CV$1,B196=$CV$1,B197=$CV$1),0,1)))</f>
        <v/>
      </c>
      <c r="CV195" s="2" t="str">
        <f>IF($A195&gt;='FG_243way_Regular Symbol'!E$16,"",IF(C195=0,"",IF(OR(C195=$BW$1,C196=$BW$1,C197=$BW$1,C195=$CV$1,C196=$CV$1,C197=$CV$1),0,1)))</f>
        <v/>
      </c>
      <c r="CW195" s="2" t="str">
        <f>IF($A195&gt;='FG_243way_Regular Symbol'!F$16,"",IF(D195=0,"",IF(OR(D195=$BW$1,D196=$BW$1,D197=$BW$1,D195=$CV$1,D196=$CV$1,D197=$CV$1),0,1)))</f>
        <v/>
      </c>
      <c r="CX195" s="2" t="str">
        <f>IF($A195&gt;='FG_243way_Regular Symbol'!G$16,"",IF(E195=0,"",IF(OR(E195=$BW$1,E196=$BW$1,E197=$BW$1,E195=$CV$1,E196=$CV$1,E197=$CV$1),0,1)))</f>
        <v/>
      </c>
      <c r="CY195" s="2" t="str">
        <f>IF($A195&gt;='FG_243way_Regular Symbol'!H$16,"",IF(F195=0,"",IF(OR(F195=$BW$1,F196=$BW$1,F197=$BW$1,F195=$CV$1,F196=$CV$1,F197=$CV$1),0,1)))</f>
        <v/>
      </c>
    </row>
    <row r="196" spans="1:103">
      <c r="A196" s="341">
        <f>IF('FG_243way_Regular Symbol'!L195="","",'FG_243way_Regular Symbol'!L195)</f>
        <v>192</v>
      </c>
      <c r="B196" s="184" t="str">
        <f>IF('FG_243way_Regular Symbol'!M195="",
IF($A196-'FG_243way_Regular Symbol'!D$16&gt;='FG_243way_RegularＸ_W()'!B$2-1,"",VLOOKUP($A196-'FG_243way_Regular Symbol'!D$16,'FG_243way_Regular Symbol'!$L$3:$Q$99,'FG_243way_RegularＸ_W()'!B$3+1,FALSE)),
'FG_243way_Regular Symbol'!M195)</f>
        <v/>
      </c>
      <c r="C196" s="184" t="str">
        <f>IF('FG_243way_Regular Symbol'!N195="",
IF($A196-'FG_243way_Regular Symbol'!E$16&gt;='FG_243way_RegularＸ_W()'!C$2-1,"",VLOOKUP($A196-'FG_243way_Regular Symbol'!E$16,'FG_243way_Regular Symbol'!$L$3:$Q$99,'FG_243way_RegularＸ_W()'!C$3+1,FALSE)),
'FG_243way_Regular Symbol'!N195)</f>
        <v/>
      </c>
      <c r="D196" s="184" t="str">
        <f>IF('FG_243way_Regular Symbol'!O195="",
IF($A196-'FG_243way_Regular Symbol'!F$16&gt;='FG_243way_RegularＸ_W()'!D$2-1,"",VLOOKUP($A196-'FG_243way_Regular Symbol'!F$16,'FG_243way_Regular Symbol'!$L$3:$Q$99,'FG_243way_RegularＸ_W()'!D$3+1,FALSE)),
'FG_243way_Regular Symbol'!O195)</f>
        <v/>
      </c>
      <c r="E196" s="184" t="str">
        <f>IF('FG_243way_Regular Symbol'!P195="",
IF($A196-'FG_243way_Regular Symbol'!G$16&gt;='FG_243way_RegularＸ_W()'!E$2-1,"",VLOOKUP($A196-'FG_243way_Regular Symbol'!G$16,'FG_243way_Regular Symbol'!$L$3:$Q$99,'FG_243way_RegularＸ_W()'!E$3+1,FALSE)),
'FG_243way_Regular Symbol'!P195)</f>
        <v/>
      </c>
      <c r="F196" s="358" t="str">
        <f>IF('FG_243way_Regular Symbol'!Q195="",
IF($A196-'FG_243way_Regular Symbol'!H$16&gt;='FG_243way_RegularＸ_W()'!F$2-1,"",VLOOKUP($A196-'FG_243way_Regular Symbol'!H$16,'FG_243way_Regular Symbol'!$L$3:$Q$99,'FG_243way_RegularＸ_W()'!F$3+1,FALSE)),
'FG_243way_Regular Symbol'!Q195)</f>
        <v/>
      </c>
      <c r="O196" s="342" t="str">
        <f>IF($A196&gt;='FG_243way_Regular Symbol'!D$16,"",IF(B196=0,"",IF(OR(B196=$O$1,B196=$P$1,B197=$O$1,B197=$P$1,B198=$O$1,B198=$P$1),0,1)))</f>
        <v/>
      </c>
      <c r="P196" s="2" t="str">
        <f>IF($A196&gt;='FG_243way_Regular Symbol'!E$16,"",IF(C196=0,"",IF(OR(C196=$O$1,C196=$P$1,C197=$O$1,C197=$P$1,C198=$O$1,C198=$P$1),0,1)))</f>
        <v/>
      </c>
      <c r="Q196" s="2" t="str">
        <f>IF($A196&gt;='FG_243way_Regular Symbol'!F$16,"",IF(D196=0,"",IF(OR(D196=$O$1,D196=$P$1,D197=$O$1,D197=$P$1,D198=$O$1,D198=$P$1),0,1)))</f>
        <v/>
      </c>
      <c r="R196" s="2" t="str">
        <f>IF($A196&gt;='FG_243way_Regular Symbol'!G$16,"",IF(E196=0,"",IF(OR(E196=$O$1,E196=$P$1,E197=$O$1,E197=$P$1,E198=$O$1,E198=$P$1),0,1)))</f>
        <v/>
      </c>
      <c r="S196" s="128" t="str">
        <f>IF($A196&gt;='FG_243way_Regular Symbol'!H$16,"",IF(F196=0,"",IF(OR(F196=$O$1,F196=$P$1,F197=$O$1,F197=$P$1,F198=$O$1,F198=$P$1),0,1)))</f>
        <v/>
      </c>
      <c r="U196" s="342" t="str">
        <f>IF($A196&gt;='FG_243way_Regular Symbol'!D$16,"",IF(B196=0,"",IF(OR(B196=$U$1,B196=$V$1,B197=$U$1,B197=$V$1,B198=$U$1,B198=$V$1),0,1)))</f>
        <v/>
      </c>
      <c r="V196" s="2" t="str">
        <f>IF($A196&gt;='FG_243way_Regular Symbol'!E$16,"",IF(C196=0,"",IF(OR(C196=$U$1,C196=$V$1,C197=$U$1,C197=$V$1,C198=$U$1,C198=$V$1),0,1)))</f>
        <v/>
      </c>
      <c r="W196" s="2" t="str">
        <f>IF($A196&gt;='FG_243way_Regular Symbol'!F$16,"",IF(D196=0,"",IF(OR(D196=$U$1,D196=$V$1,D197=$U$1,D197=$V$1,D198=$U$1,D198=$V$1),0,1)))</f>
        <v/>
      </c>
      <c r="X196" s="2" t="str">
        <f>IF($A196&gt;='FG_243way_Regular Symbol'!G$16,"",IF(E196=0,"",IF(OR(E196=$U$1,E196=$V$1,E197=$U$1,E197=$V$1,E198=$U$1,E198=$V$1),0,1)))</f>
        <v/>
      </c>
      <c r="Y196" s="128" t="str">
        <f>IF($A196&gt;='FG_243way_Regular Symbol'!H$16,"",IF(F196=0,"",IF(OR(F196=$U$1,F196=$V$1,F197=$U$1,F197=$V$1,F198=$U$1,F198=$V$1),0,1)))</f>
        <v/>
      </c>
      <c r="AA196" s="342" t="str">
        <f>IF($A196&gt;='FG_243way_Regular Symbol'!D$16,"",IF(B196=0,"",IF(OR(B196=$AA$1,B196=$AB$1,B197=$AA$1,B197=$AB$1,B198=$AA$1,,B198=$AB$1),0,1)))</f>
        <v/>
      </c>
      <c r="AB196" s="2" t="str">
        <f>IF($A196&gt;='FG_243way_Regular Symbol'!E$16,"",IF(C196=0,"",IF(OR(C196=$AA$1,C196=$AB$1,C197=$AA$1,C197=$AB$1,C198=$AA$1,,C198=$AB$1),0,1)))</f>
        <v/>
      </c>
      <c r="AC196" s="2" t="str">
        <f>IF($A196&gt;='FG_243way_Regular Symbol'!F$16,"",IF(D196=0,"",IF(OR(D196=$AA$1,D196=$AB$1,D197=$AA$1,D197=$AB$1,D198=$AA$1,,D198=$AB$1),0,1)))</f>
        <v/>
      </c>
      <c r="AD196" s="2" t="str">
        <f>IF($A196&gt;='FG_243way_Regular Symbol'!G$16,"",IF(E196=0,"",IF(OR(E196=$AA$1,E196=$AB$1,E197=$AA$1,E197=$AB$1,E198=$AA$1,,E198=$AB$1),0,1)))</f>
        <v/>
      </c>
      <c r="AE196" s="128" t="str">
        <f>IF($A196&gt;='FG_243way_Regular Symbol'!H$16,"",IF(F196=0,"",IF(OR(F196=$AA$1,F196=$AB$1,F197=$AA$1,F197=$AB$1,F198=$AA$1,,F198=$AB$1),0,1)))</f>
        <v/>
      </c>
      <c r="AG196" s="342" t="str">
        <f>IF($A196&gt;='FG_243way_Regular Symbol'!D$16,"",IF(B196=0,"",IF(OR(B196=$AG$1,B196=$AH$1,B197=$AG$1,B197=$AH$1,B198=$AG$1,B198=$AH$1),0,1)))</f>
        <v/>
      </c>
      <c r="AH196" s="2" t="str">
        <f>IF($A196&gt;='FG_243way_Regular Symbol'!E$16,"",IF(C196=0,"",IF(OR(C196=$AG$1,C196=$AH$1,C197=$AG$1,C197=$AH$1,C198=$AG$1,C198=$AH$1),0,1)))</f>
        <v/>
      </c>
      <c r="AI196" s="2" t="str">
        <f>IF($A196&gt;='FG_243way_Regular Symbol'!F$16,"",IF(D196=0,"",IF(OR(D196=$AG$1,D196=$AH$1,D197=$AG$1,D197=$AH$1,D198=$AG$1,D198=$AH$1),0,1)))</f>
        <v/>
      </c>
      <c r="AJ196" s="2" t="str">
        <f>IF($A196&gt;='FG_243way_Regular Symbol'!G$16,"",IF(E196=0,"",IF(OR(E196=$AG$1,E196=$AH$1,E197=$AG$1,E197=$AH$1,E198=$AG$1,E198=$AH$1),0,1)))</f>
        <v/>
      </c>
      <c r="AK196" s="128" t="str">
        <f>IF($A196&gt;='FG_243way_Regular Symbol'!H$16,"",IF(F196=0,"",IF(OR(F196=$AG$1,F196=$AH$1,F197=$AG$1,F197=$AH$1,F198=$AG$1,F198=$AH$1),0,1)))</f>
        <v/>
      </c>
      <c r="AM196" s="342" t="str">
        <f>IF($A196&gt;='FG_243way_Regular Symbol'!D$16,"",IF(B196=0,"",IF(OR(B196=$AM$1,B196=$AN$1,B197=$AM$1,B197=$AN$1,B198=$AM$1,B198=$AN$1),0,1)))</f>
        <v/>
      </c>
      <c r="AN196" s="2" t="str">
        <f>IF($A196&gt;='FG_243way_Regular Symbol'!E$16,"",IF(C196=0,"",IF(OR(C196=$AM$1,C196=$AN$1,C197=$AM$1,C197=$AN$1,C198=$AM$1,C198=$AN$1),0,1)))</f>
        <v/>
      </c>
      <c r="AO196" s="2" t="str">
        <f>IF($A196&gt;='FG_243way_Regular Symbol'!F$16,"",IF(D196=0,"",IF(OR(D196=$AM$1,D196=$AN$1,D197=$AM$1,D197=$AN$1,D198=$AM$1,D198=$AN$1),0,1)))</f>
        <v/>
      </c>
      <c r="AP196" s="2" t="str">
        <f>IF($A196&gt;='FG_243way_Regular Symbol'!G$16,"",IF(E196=0,"",IF(OR(E196=$AM$1,E196=$AN$1,E197=$AM$1,E197=$AN$1,E198=$AM$1,E198=$AN$1),0,1)))</f>
        <v/>
      </c>
      <c r="AQ196" s="128" t="str">
        <f>IF($A196&gt;='FG_243way_Regular Symbol'!H$16,"",IF(F196=0,"",IF(OR(F196=$AM$1,F196=$AN$1,F197=$AM$1,F197=$AN$1,F198=$AM$1,F198=$AN$1),0,1)))</f>
        <v/>
      </c>
      <c r="AS196" s="342" t="str">
        <f>IF($A196&gt;='FG_243way_Regular Symbol'!D$16,"",IF(B196=0,"",IF(OR(B196=$AM$1,B196=$AT$1,B197=$AM$1,B197=$AT$1,B198=$AM$1,B198=$AT$1),0,1)))</f>
        <v/>
      </c>
      <c r="AT196" s="2" t="str">
        <f>IF($A196&gt;='FG_243way_Regular Symbol'!E$16,"",IF(C196=0,"",IF(OR(C196=$AM$1,C196=$AT$1,C197=$AM$1,C197=$AT$1,C198=$AM$1,C198=$AT$1),0,1)))</f>
        <v/>
      </c>
      <c r="AU196" s="2" t="str">
        <f>IF($A196&gt;='FG_243way_Regular Symbol'!F$16,"",IF(D196=0,"",IF(OR(D196=$AM$1,D196=$AT$1,D197=$AM$1,D197=$AT$1,D198=$AM$1,D198=$AT$1),0,1)))</f>
        <v/>
      </c>
      <c r="AV196" s="2" t="str">
        <f>IF($A196&gt;='FG_243way_Regular Symbol'!G$16,"",IF(E196=0,"",IF(OR(E196=$AM$1,E196=$AT$1,E197=$AM$1,E197=$AT$1,E198=$AM$1,E198=$AT$1),0,1)))</f>
        <v/>
      </c>
      <c r="AW196" s="128" t="str">
        <f>IF($A196&gt;='FG_243way_Regular Symbol'!H$16,"",IF(F196=0,"",IF(OR(F196=$AM$1,F196=$AT$1,F197=$AM$1,F197=$AT$1,F198=$AM$1,F198=$AT$1),0,1)))</f>
        <v/>
      </c>
      <c r="AY196" s="342" t="str">
        <f>IF($A196&gt;='FG_243way_Regular Symbol'!D$16,"",IF(B196=0,"",IF(OR(B196=$AM$1,B196=$AZ$1,B197=$AM$1,B197=$AZ$1,B198=$AM$1,B198=$AZ$1),0,1)))</f>
        <v/>
      </c>
      <c r="AZ196" s="2" t="str">
        <f>IF($A196&gt;='FG_243way_Regular Symbol'!E$16,"",IF(C196=0,"",IF(OR(C196=$AM$1,C196=$AZ$1,C197=$AM$1,C197=$AZ$1,C198=$AM$1,C198=$AZ$1),0,1)))</f>
        <v/>
      </c>
      <c r="BA196" s="2" t="str">
        <f>IF($A196&gt;='FG_243way_Regular Symbol'!F$16,"",IF(D196=0,"",IF(OR(D196=$AM$1,D196=$AZ$1,D197=$AM$1,D197=$AZ$1,D198=$AM$1,D198=$AZ$1),0,1)))</f>
        <v/>
      </c>
      <c r="BB196" s="2" t="str">
        <f>IF($A196&gt;='FG_243way_Regular Symbol'!G$16,"",IF(E196=0,"",IF(OR(E196=$AM$1,E196=$AZ$1,E197=$AM$1,E197=$AZ$1,E198=$AM$1,E198=$AZ$1),0,1)))</f>
        <v/>
      </c>
      <c r="BC196" s="128" t="str">
        <f>IF($A196&gt;='FG_243way_Regular Symbol'!H$16,"",IF(F196=0,"",IF(OR(F196=$AM$1,F196=$AZ$1,F197=$AM$1,F197=$AZ$1,F198=$AM$1,F198=$AZ$1),0,1)))</f>
        <v/>
      </c>
      <c r="BE196" s="342"/>
      <c r="BF196" s="2"/>
      <c r="BG196" s="2" t="str">
        <f>IF($A196&gt;='FG_243way_Regular Symbol'!F$16,"",IF(D196=0,"",COUNTIF(D196:D198,$BF$1)))</f>
        <v/>
      </c>
      <c r="BH196" s="2" t="str">
        <f>IF($A196&gt;='FG_243way_Regular Symbol'!G$16,"",IF(E196=0,"",COUNTIF(E196:E198,$BF$1)))</f>
        <v/>
      </c>
      <c r="BI196" s="2" t="str">
        <f>IF($A196&gt;='FG_243way_Regular Symbol'!H$16,"",IF(F196=0,"",COUNTIF(F196:F198,$BF$1)))</f>
        <v/>
      </c>
      <c r="BK196" s="342"/>
      <c r="BL196" s="2"/>
      <c r="BM196" s="2" t="str">
        <f>IF($A196&gt;='FG_243way_Regular Symbol'!F$16,"",IF(D196=0,"",IF(OR(D196=$AM$1,D196=$BL$1,D197=$AM$1,D197=$BL$1,D198=$AM$1,D198=$BL$1),0,1)))</f>
        <v/>
      </c>
      <c r="BN196" s="2" t="str">
        <f>IF($A196&gt;='FG_243way_Regular Symbol'!G$16,"",IF(E196=0,"",IF(OR(E196=$AM$1,E196=$BL$1,E197=$AM$1,E197=$BL$1,E198=$AM$1,E198=$BL$1),0,1)))</f>
        <v/>
      </c>
      <c r="BO196" s="128" t="str">
        <f>IF($A196&gt;='FG_243way_Regular Symbol'!H$16,"",IF(F196=0,"",IF(OR(F196=$AM$1,F196=$BL$1,F197=$AM$1,F197=$BL$1,F198=$AM$1,F198=$BL$1),0,1)))</f>
        <v/>
      </c>
      <c r="BQ196" s="2" t="str">
        <f>IF($A196&gt;='FG_243way_Regular Symbol'!D$16,"",IF(B196=0,"",IF(OR(B196=$BQ$1,B196=$BR$1,B197=$BQ$1,B197=$BR$1,B198=$BQ$1,B198=$BR$1),0,1)))</f>
        <v/>
      </c>
      <c r="BR196" s="2" t="str">
        <f>IF($A196&gt;='FG_243way_Regular Symbol'!E$16,"",IF(C196=0,"",IF(OR(C196=$BQ$1,C196=$BR$1,C197=$BQ$1,C197=$BR$1,C198=$BQ$1,C198=$BR$1),0,1)))</f>
        <v/>
      </c>
      <c r="BS196" s="2" t="str">
        <f>IF($A196&gt;='FG_243way_Regular Symbol'!F$16,"",IF(D196=0,"",IF(OR(D196=$BQ$1,D196=$BR$1,D197=$BQ$1,D197=$BR$1,D198=$BQ$1,D198=$BR$1),0,1)))</f>
        <v/>
      </c>
      <c r="BT196" s="2" t="str">
        <f>IF($A196&gt;='FG_243way_Regular Symbol'!G$16,"",IF(E196=0,"",IF(OR(E196=$BQ$1,E196=$BR$1,E197=$BQ$1,E197=$BR$1,E198=$BQ$1,E198=$BR$1),0,1)))</f>
        <v/>
      </c>
      <c r="BU196" s="2" t="str">
        <f>IF($A196&gt;='FG_243way_Regular Symbol'!H$16,"",IF(F196=0,"",IF(OR(F196=$BQ$1,F196=$BR$1,F197=$BQ$1,F197=$BR$1,F198=$BQ$1,F198=$BR$1),0,1)))</f>
        <v/>
      </c>
      <c r="BW196" s="2" t="str">
        <f>IF($A196&gt;='FG_243way_Regular Symbol'!D$16,"",IF(B196=0,"",IF(OR(B196=$BW$1,B197=$BW$1,B198=$BW$1,B196=$BX$1,B197=$BX$1,B198=$BX$1),0,1)))</f>
        <v/>
      </c>
      <c r="BX196" s="2" t="str">
        <f>IF($A196&gt;='FG_243way_Regular Symbol'!E$16,"",IF(C196=0,"",IF(OR(C196=$BW$1,C197=$BW$1,C198=$BW$1,C196=$BX$1,C197=$BX$1,C198=$BX$1),0,1)))</f>
        <v/>
      </c>
      <c r="BY196" s="2" t="str">
        <f>IF($A196&gt;='FG_243way_Regular Symbol'!F$16,"",IF(D196=0,"",IF(OR(D196=$BW$1,D197=$BW$1,D198=$BW$1,D196=$BX$1,D197=$BX$1,D198=$BX$1),0,1)))</f>
        <v/>
      </c>
      <c r="BZ196" s="2" t="str">
        <f>IF($A196&gt;='FG_243way_Regular Symbol'!G$16,"",IF(E196=0,"",IF(OR(E196=$BW$1,E197=$BW$1,E198=$BW$1,E196=$BX$1,E197=$BX$1,E198=$BX$1),0,1)))</f>
        <v/>
      </c>
      <c r="CA196" s="2" t="str">
        <f>IF($A196&gt;='FG_243way_Regular Symbol'!H$16,"",IF(F196=0,"",IF(OR(F196=$BW$1,F197=$BW$1,F198=$BW$1,F196=$BX$1,F197=$BX$1,F198=$BX$1),0,1)))</f>
        <v/>
      </c>
      <c r="CC196" s="2" t="str">
        <f>IF($A196&gt;='FG_243way_Regular Symbol'!D$16,"",IF(B196=0,"",IF(OR(B196=$BW$1,B197=$BW$1,B198=$BW$1,B196=$CD$1,B197=$CD$1,B198=$CD$1),0,1)))</f>
        <v/>
      </c>
      <c r="CD196" s="2" t="str">
        <f>IF($A196&gt;='FG_243way_Regular Symbol'!E$16,"",IF(C196=0,"",IF(OR(C196=$BW$1,C197=$BW$1,C198=$BW$1,C196=$CD$1,C197=$CD$1,C198=$CD$1),0,1)))</f>
        <v/>
      </c>
      <c r="CE196" s="2" t="str">
        <f>IF($A196&gt;='FG_243way_Regular Symbol'!F$16,"",IF(D196=0,"",IF(OR(D196=$BW$1,D197=$BW$1,D198=$BW$1,D196=$CD$1,D197=$CD$1,D198=$CD$1),0,1)))</f>
        <v/>
      </c>
      <c r="CF196" s="2" t="str">
        <f>IF($A196&gt;='FG_243way_Regular Symbol'!G$16,"",IF(E196=0,"",IF(OR(E196=$BW$1,E197=$BW$1,E198=$BW$1,E196=$CD$1,E197=$CD$1,E198=$CD$1),0,1)))</f>
        <v/>
      </c>
      <c r="CG196" s="2" t="str">
        <f>IF($A196&gt;='FG_243way_Regular Symbol'!H$16,"",IF(F196=0,"",IF(OR(F196=$BW$1,F197=$BW$1,F198=$BW$1,F196=$CD$1,F197=$CD$1,F198=$CD$1),0,1)))</f>
        <v/>
      </c>
      <c r="CI196" s="2" t="str">
        <f>IF($A196&gt;='FG_243way_Regular Symbol'!D$16,"",IF(B196=0,"",IF(OR(B196=$BW$1,B197=$BW$1,B198=$BW$1,B196=$CJ$1,B197=$CJ$1,B198=$CJ$1),0,1)))</f>
        <v/>
      </c>
      <c r="CJ196" s="2" t="str">
        <f>IF($A196&gt;='FG_243way_Regular Symbol'!E$16,"",IF(C196=0,"",IF(OR(C196=$BW$1,C197=$BW$1,C198=$BW$1,C196=$CJ$1,C197=$CJ$1,C198=$CJ$1),0,1)))</f>
        <v/>
      </c>
      <c r="CK196" s="2" t="str">
        <f>IF($A196&gt;='FG_243way_Regular Symbol'!F$16,"",IF(D196=0,"",IF(OR(D196=$BW$1,D197=$BW$1,D198=$BW$1,D196=$CJ$1,D197=$CJ$1,D198=$CJ$1),0,1)))</f>
        <v/>
      </c>
      <c r="CL196" s="2" t="str">
        <f>IF($A196&gt;='FG_243way_Regular Symbol'!G$16,"",IF(E196=0,"",IF(OR(E196=$BW$1,E197=$BW$1,E198=$BW$1,E196=$CJ$1,E197=$CJ$1,E198=$CJ$1),0,1)))</f>
        <v/>
      </c>
      <c r="CM196" s="2" t="str">
        <f>IF($A196&gt;='FG_243way_Regular Symbol'!H$16,"",IF(F196=0,"",IF(OR(F196=$BW$1,F197=$BW$1,F198=$BW$1,F196=$CJ$1,F197=$CJ$1,F198=$CJ$1),0,1)))</f>
        <v/>
      </c>
      <c r="CO196" s="2" t="str">
        <f>IF($A196&gt;='FG_243way_Regular Symbol'!D$16,"",IF(B196=0,"",IF(OR(B196=$BW$1,B197=$BW$1,B198=$BW$1,B196=$CP$1,B197=$CP$1,B198=$CP$1),0,1)))</f>
        <v/>
      </c>
      <c r="CP196" s="2" t="str">
        <f>IF($A196&gt;='FG_243way_Regular Symbol'!E$16,"",IF(C196=0,"",IF(OR(C196=$BW$1,C197=$BW$1,C198=$BW$1,C196=$CP$1,C197=$CP$1,C198=$CP$1),0,1)))</f>
        <v/>
      </c>
      <c r="CQ196" s="2" t="str">
        <f>IF($A196&gt;='FG_243way_Regular Symbol'!F$16,"",IF(D196=0,"",IF(OR(D196=$BW$1,D197=$BW$1,D198=$BW$1,D196=$CP$1,D197=$CP$1,D198=$CP$1),0,1)))</f>
        <v/>
      </c>
      <c r="CR196" s="2" t="str">
        <f>IF($A196&gt;='FG_243way_Regular Symbol'!G$16,"",IF(E196=0,"",IF(OR(E196=$BW$1,E197=$BW$1,E198=$BW$1,E196=$CP$1,E197=$CP$1,E198=$CP$1),0,1)))</f>
        <v/>
      </c>
      <c r="CS196" s="2" t="str">
        <f>IF($A196&gt;='FG_243way_Regular Symbol'!H$16,"",IF(F196=0,"",IF(OR(F196=$BW$1,F197=$BW$1,F198=$BW$1,F196=$CP$1,F197=$CP$1,F198=$CP$1),0,1)))</f>
        <v/>
      </c>
      <c r="CU196" s="2" t="str">
        <f>IF($A196&gt;='FG_243way_Regular Symbol'!D$16,"",IF(B196=0,"",IF(OR(B196=$BW$1,B197=$BW$1,B198=$BW$1,B196=$CV$1,B197=$CV$1,B198=$CV$1),0,1)))</f>
        <v/>
      </c>
      <c r="CV196" s="2" t="str">
        <f>IF($A196&gt;='FG_243way_Regular Symbol'!E$16,"",IF(C196=0,"",IF(OR(C196=$BW$1,C197=$BW$1,C198=$BW$1,C196=$CV$1,C197=$CV$1,C198=$CV$1),0,1)))</f>
        <v/>
      </c>
      <c r="CW196" s="2" t="str">
        <f>IF($A196&gt;='FG_243way_Regular Symbol'!F$16,"",IF(D196=0,"",IF(OR(D196=$BW$1,D197=$BW$1,D198=$BW$1,D196=$CV$1,D197=$CV$1,D198=$CV$1),0,1)))</f>
        <v/>
      </c>
      <c r="CX196" s="2" t="str">
        <f>IF($A196&gt;='FG_243way_Regular Symbol'!G$16,"",IF(E196=0,"",IF(OR(E196=$BW$1,E197=$BW$1,E198=$BW$1,E196=$CV$1,E197=$CV$1,E198=$CV$1),0,1)))</f>
        <v/>
      </c>
      <c r="CY196" s="2" t="str">
        <f>IF($A196&gt;='FG_243way_Regular Symbol'!H$16,"",IF(F196=0,"",IF(OR(F196=$BW$1,F197=$BW$1,F198=$BW$1,F196=$CV$1,F197=$CV$1,F198=$CV$1),0,1)))</f>
        <v/>
      </c>
    </row>
    <row r="197" spans="1:103">
      <c r="A197" s="341">
        <f>IF('FG_243way_Regular Symbol'!L196="","",'FG_243way_Regular Symbol'!L196)</f>
        <v>193</v>
      </c>
      <c r="B197" s="184" t="str">
        <f>IF('FG_243way_Regular Symbol'!M196="",
IF($A197-'FG_243way_Regular Symbol'!D$16&gt;='FG_243way_RegularＸ_W()'!B$2-1,"",VLOOKUP($A197-'FG_243way_Regular Symbol'!D$16,'FG_243way_Regular Symbol'!$L$3:$Q$99,'FG_243way_RegularＸ_W()'!B$3+1,FALSE)),
'FG_243way_Regular Symbol'!M196)</f>
        <v/>
      </c>
      <c r="C197" s="184" t="str">
        <f>IF('FG_243way_Regular Symbol'!N196="",
IF($A197-'FG_243way_Regular Symbol'!E$16&gt;='FG_243way_RegularＸ_W()'!C$2-1,"",VLOOKUP($A197-'FG_243way_Regular Symbol'!E$16,'FG_243way_Regular Symbol'!$L$3:$Q$99,'FG_243way_RegularＸ_W()'!C$3+1,FALSE)),
'FG_243way_Regular Symbol'!N196)</f>
        <v/>
      </c>
      <c r="D197" s="184" t="str">
        <f>IF('FG_243way_Regular Symbol'!O196="",
IF($A197-'FG_243way_Regular Symbol'!F$16&gt;='FG_243way_RegularＸ_W()'!D$2-1,"",VLOOKUP($A197-'FG_243way_Regular Symbol'!F$16,'FG_243way_Regular Symbol'!$L$3:$Q$99,'FG_243way_RegularＸ_W()'!D$3+1,FALSE)),
'FG_243way_Regular Symbol'!O196)</f>
        <v/>
      </c>
      <c r="E197" s="184" t="str">
        <f>IF('FG_243way_Regular Symbol'!P196="",
IF($A197-'FG_243way_Regular Symbol'!G$16&gt;='FG_243way_RegularＸ_W()'!E$2-1,"",VLOOKUP($A197-'FG_243way_Regular Symbol'!G$16,'FG_243way_Regular Symbol'!$L$3:$Q$99,'FG_243way_RegularＸ_W()'!E$3+1,FALSE)),
'FG_243way_Regular Symbol'!P196)</f>
        <v/>
      </c>
      <c r="F197" s="358" t="str">
        <f>IF('FG_243way_Regular Symbol'!Q196="",
IF($A197-'FG_243way_Regular Symbol'!H$16&gt;='FG_243way_RegularＸ_W()'!F$2-1,"",VLOOKUP($A197-'FG_243way_Regular Symbol'!H$16,'FG_243way_Regular Symbol'!$L$3:$Q$99,'FG_243way_RegularＸ_W()'!F$3+1,FALSE)),
'FG_243way_Regular Symbol'!Q196)</f>
        <v/>
      </c>
      <c r="O197" s="342" t="str">
        <f>IF($A197&gt;='FG_243way_Regular Symbol'!D$16,"",IF(B197=0,"",IF(OR(B197=$O$1,B197=$P$1,B198=$O$1,B198=$P$1,B199=$O$1,B199=$P$1),0,1)))</f>
        <v/>
      </c>
      <c r="P197" s="2" t="str">
        <f>IF($A197&gt;='FG_243way_Regular Symbol'!E$16,"",IF(C197=0,"",IF(OR(C197=$O$1,C197=$P$1,C198=$O$1,C198=$P$1,C199=$O$1,C199=$P$1),0,1)))</f>
        <v/>
      </c>
      <c r="Q197" s="2" t="str">
        <f>IF($A197&gt;='FG_243way_Regular Symbol'!F$16,"",IF(D197=0,"",IF(OR(D197=$O$1,D197=$P$1,D198=$O$1,D198=$P$1,D199=$O$1,D199=$P$1),0,1)))</f>
        <v/>
      </c>
      <c r="R197" s="2" t="str">
        <f>IF($A197&gt;='FG_243way_Regular Symbol'!G$16,"",IF(E197=0,"",IF(OR(E197=$O$1,E197=$P$1,E198=$O$1,E198=$P$1,E199=$O$1,E199=$P$1),0,1)))</f>
        <v/>
      </c>
      <c r="S197" s="128" t="str">
        <f>IF($A197&gt;='FG_243way_Regular Symbol'!H$16,"",IF(F197=0,"",IF(OR(F197=$O$1,F197=$P$1,F198=$O$1,F198=$P$1,F199=$O$1,F199=$P$1),0,1)))</f>
        <v/>
      </c>
      <c r="U197" s="342" t="str">
        <f>IF($A197&gt;='FG_243way_Regular Symbol'!D$16,"",IF(B197=0,"",IF(OR(B197=$U$1,B197=$V$1,B198=$U$1,B198=$V$1,B199=$U$1,B199=$V$1),0,1)))</f>
        <v/>
      </c>
      <c r="V197" s="2" t="str">
        <f>IF($A197&gt;='FG_243way_Regular Symbol'!E$16,"",IF(C197=0,"",IF(OR(C197=$U$1,C197=$V$1,C198=$U$1,C198=$V$1,C199=$U$1,C199=$V$1),0,1)))</f>
        <v/>
      </c>
      <c r="W197" s="2" t="str">
        <f>IF($A197&gt;='FG_243way_Regular Symbol'!F$16,"",IF(D197=0,"",IF(OR(D197=$U$1,D197=$V$1,D198=$U$1,D198=$V$1,D199=$U$1,D199=$V$1),0,1)))</f>
        <v/>
      </c>
      <c r="X197" s="2" t="str">
        <f>IF($A197&gt;='FG_243way_Regular Symbol'!G$16,"",IF(E197=0,"",IF(OR(E197=$U$1,E197=$V$1,E198=$U$1,E198=$V$1,E199=$U$1,E199=$V$1),0,1)))</f>
        <v/>
      </c>
      <c r="Y197" s="128" t="str">
        <f>IF($A197&gt;='FG_243way_Regular Symbol'!H$16,"",IF(F197=0,"",IF(OR(F197=$U$1,F197=$V$1,F198=$U$1,F198=$V$1,F199=$U$1,F199=$V$1),0,1)))</f>
        <v/>
      </c>
      <c r="AA197" s="342" t="str">
        <f>IF($A197&gt;='FG_243way_Regular Symbol'!D$16,"",IF(B197=0,"",IF(OR(B197=$AA$1,B197=$AB$1,B198=$AA$1,B198=$AB$1,B199=$AA$1,,B199=$AB$1),0,1)))</f>
        <v/>
      </c>
      <c r="AB197" s="2" t="str">
        <f>IF($A197&gt;='FG_243way_Regular Symbol'!E$16,"",IF(C197=0,"",IF(OR(C197=$AA$1,C197=$AB$1,C198=$AA$1,C198=$AB$1,C199=$AA$1,,C199=$AB$1),0,1)))</f>
        <v/>
      </c>
      <c r="AC197" s="2" t="str">
        <f>IF($A197&gt;='FG_243way_Regular Symbol'!F$16,"",IF(D197=0,"",IF(OR(D197=$AA$1,D197=$AB$1,D198=$AA$1,D198=$AB$1,D199=$AA$1,,D199=$AB$1),0,1)))</f>
        <v/>
      </c>
      <c r="AD197" s="2" t="str">
        <f>IF($A197&gt;='FG_243way_Regular Symbol'!G$16,"",IF(E197=0,"",IF(OR(E197=$AA$1,E197=$AB$1,E198=$AA$1,E198=$AB$1,E199=$AA$1,,E199=$AB$1),0,1)))</f>
        <v/>
      </c>
      <c r="AE197" s="128" t="str">
        <f>IF($A197&gt;='FG_243way_Regular Symbol'!H$16,"",IF(F197=0,"",IF(OR(F197=$AA$1,F197=$AB$1,F198=$AA$1,F198=$AB$1,F199=$AA$1,,F199=$AB$1),0,1)))</f>
        <v/>
      </c>
      <c r="AG197" s="342" t="str">
        <f>IF($A197&gt;='FG_243way_Regular Symbol'!D$16,"",IF(B197=0,"",IF(OR(B197=$AG$1,B197=$AH$1,B198=$AG$1,B198=$AH$1,B199=$AG$1,B199=$AH$1),0,1)))</f>
        <v/>
      </c>
      <c r="AH197" s="2" t="str">
        <f>IF($A197&gt;='FG_243way_Regular Symbol'!E$16,"",IF(C197=0,"",IF(OR(C197=$AG$1,C197=$AH$1,C198=$AG$1,C198=$AH$1,C199=$AG$1,C199=$AH$1),0,1)))</f>
        <v/>
      </c>
      <c r="AI197" s="2" t="str">
        <f>IF($A197&gt;='FG_243way_Regular Symbol'!F$16,"",IF(D197=0,"",IF(OR(D197=$AG$1,D197=$AH$1,D198=$AG$1,D198=$AH$1,D199=$AG$1,D199=$AH$1),0,1)))</f>
        <v/>
      </c>
      <c r="AJ197" s="2" t="str">
        <f>IF($A197&gt;='FG_243way_Regular Symbol'!G$16,"",IF(E197=0,"",IF(OR(E197=$AG$1,E197=$AH$1,E198=$AG$1,E198=$AH$1,E199=$AG$1,E199=$AH$1),0,1)))</f>
        <v/>
      </c>
      <c r="AK197" s="128" t="str">
        <f>IF($A197&gt;='FG_243way_Regular Symbol'!H$16,"",IF(F197=0,"",IF(OR(F197=$AG$1,F197=$AH$1,F198=$AG$1,F198=$AH$1,F199=$AG$1,F199=$AH$1),0,1)))</f>
        <v/>
      </c>
      <c r="AM197" s="342" t="str">
        <f>IF($A197&gt;='FG_243way_Regular Symbol'!D$16,"",IF(B197=0,"",IF(OR(B197=$AM$1,B197=$AN$1,B198=$AM$1,B198=$AN$1,B199=$AM$1,B199=$AN$1),0,1)))</f>
        <v/>
      </c>
      <c r="AN197" s="2" t="str">
        <f>IF($A197&gt;='FG_243way_Regular Symbol'!E$16,"",IF(C197=0,"",IF(OR(C197=$AM$1,C197=$AN$1,C198=$AM$1,C198=$AN$1,C199=$AM$1,C199=$AN$1),0,1)))</f>
        <v/>
      </c>
      <c r="AO197" s="2" t="str">
        <f>IF($A197&gt;='FG_243way_Regular Symbol'!F$16,"",IF(D197=0,"",IF(OR(D197=$AM$1,D197=$AN$1,D198=$AM$1,D198=$AN$1,D199=$AM$1,D199=$AN$1),0,1)))</f>
        <v/>
      </c>
      <c r="AP197" s="2" t="str">
        <f>IF($A197&gt;='FG_243way_Regular Symbol'!G$16,"",IF(E197=0,"",IF(OR(E197=$AM$1,E197=$AN$1,E198=$AM$1,E198=$AN$1,E199=$AM$1,E199=$AN$1),0,1)))</f>
        <v/>
      </c>
      <c r="AQ197" s="128" t="str">
        <f>IF($A197&gt;='FG_243way_Regular Symbol'!H$16,"",IF(F197=0,"",IF(OR(F197=$AM$1,F197=$AN$1,F198=$AM$1,F198=$AN$1,F199=$AM$1,F199=$AN$1),0,1)))</f>
        <v/>
      </c>
      <c r="AS197" s="342" t="str">
        <f>IF($A197&gt;='FG_243way_Regular Symbol'!D$16,"",IF(B197=0,"",IF(OR(B197=$AM$1,B197=$AT$1,B198=$AM$1,B198=$AT$1,B199=$AM$1,B199=$AT$1),0,1)))</f>
        <v/>
      </c>
      <c r="AT197" s="2" t="str">
        <f>IF($A197&gt;='FG_243way_Regular Symbol'!E$16,"",IF(C197=0,"",IF(OR(C197=$AM$1,C197=$AT$1,C198=$AM$1,C198=$AT$1,C199=$AM$1,C199=$AT$1),0,1)))</f>
        <v/>
      </c>
      <c r="AU197" s="2" t="str">
        <f>IF($A197&gt;='FG_243way_Regular Symbol'!F$16,"",IF(D197=0,"",IF(OR(D197=$AM$1,D197=$AT$1,D198=$AM$1,D198=$AT$1,D199=$AM$1,D199=$AT$1),0,1)))</f>
        <v/>
      </c>
      <c r="AV197" s="2" t="str">
        <f>IF($A197&gt;='FG_243way_Regular Symbol'!G$16,"",IF(E197=0,"",IF(OR(E197=$AM$1,E197=$AT$1,E198=$AM$1,E198=$AT$1,E199=$AM$1,E199=$AT$1),0,1)))</f>
        <v/>
      </c>
      <c r="AW197" s="128" t="str">
        <f>IF($A197&gt;='FG_243way_Regular Symbol'!H$16,"",IF(F197=0,"",IF(OR(F197=$AM$1,F197=$AT$1,F198=$AM$1,F198=$AT$1,F199=$AM$1,F199=$AT$1),0,1)))</f>
        <v/>
      </c>
      <c r="AY197" s="342" t="str">
        <f>IF($A197&gt;='FG_243way_Regular Symbol'!D$16,"",IF(B197=0,"",IF(OR(B197=$AM$1,B197=$AZ$1,B198=$AM$1,B198=$AZ$1,B199=$AM$1,B199=$AZ$1),0,1)))</f>
        <v/>
      </c>
      <c r="AZ197" s="2" t="str">
        <f>IF($A197&gt;='FG_243way_Regular Symbol'!E$16,"",IF(C197=0,"",IF(OR(C197=$AM$1,C197=$AZ$1,C198=$AM$1,C198=$AZ$1,C199=$AM$1,C199=$AZ$1),0,1)))</f>
        <v/>
      </c>
      <c r="BA197" s="2" t="str">
        <f>IF($A197&gt;='FG_243way_Regular Symbol'!F$16,"",IF(D197=0,"",IF(OR(D197=$AM$1,D197=$AZ$1,D198=$AM$1,D198=$AZ$1,D199=$AM$1,D199=$AZ$1),0,1)))</f>
        <v/>
      </c>
      <c r="BB197" s="2" t="str">
        <f>IF($A197&gt;='FG_243way_Regular Symbol'!G$16,"",IF(E197=0,"",IF(OR(E197=$AM$1,E197=$AZ$1,E198=$AM$1,E198=$AZ$1,E199=$AM$1,E199=$AZ$1),0,1)))</f>
        <v/>
      </c>
      <c r="BC197" s="128" t="str">
        <f>IF($A197&gt;='FG_243way_Regular Symbol'!H$16,"",IF(F197=0,"",IF(OR(F197=$AM$1,F197=$AZ$1,F198=$AM$1,F198=$AZ$1,F199=$AM$1,F199=$AZ$1),0,1)))</f>
        <v/>
      </c>
      <c r="BE197" s="342"/>
      <c r="BF197" s="2"/>
      <c r="BG197" s="2" t="str">
        <f>IF($A197&gt;='FG_243way_Regular Symbol'!F$16,"",IF(D197=0,"",COUNTIF(D197:D199,$BF$1)))</f>
        <v/>
      </c>
      <c r="BH197" s="2" t="str">
        <f>IF($A197&gt;='FG_243way_Regular Symbol'!G$16,"",IF(E197=0,"",COUNTIF(E197:E199,$BF$1)))</f>
        <v/>
      </c>
      <c r="BI197" s="2" t="str">
        <f>IF($A197&gt;='FG_243way_Regular Symbol'!H$16,"",IF(F197=0,"",COUNTIF(F197:F199,$BF$1)))</f>
        <v/>
      </c>
      <c r="BK197" s="342"/>
      <c r="BL197" s="2"/>
      <c r="BM197" s="2" t="str">
        <f>IF($A197&gt;='FG_243way_Regular Symbol'!F$16,"",IF(D197=0,"",IF(OR(D197=$AM$1,D197=$BL$1,D198=$AM$1,D198=$BL$1,D199=$AM$1,D199=$BL$1),0,1)))</f>
        <v/>
      </c>
      <c r="BN197" s="2" t="str">
        <f>IF($A197&gt;='FG_243way_Regular Symbol'!G$16,"",IF(E197=0,"",IF(OR(E197=$AM$1,E197=$BL$1,E198=$AM$1,E198=$BL$1,E199=$AM$1,E199=$BL$1),0,1)))</f>
        <v/>
      </c>
      <c r="BO197" s="128" t="str">
        <f>IF($A197&gt;='FG_243way_Regular Symbol'!H$16,"",IF(F197=0,"",IF(OR(F197=$AM$1,F197=$BL$1,F198=$AM$1,F198=$BL$1,F199=$AM$1,F199=$BL$1),0,1)))</f>
        <v/>
      </c>
      <c r="BQ197" s="2" t="str">
        <f>IF($A197&gt;='FG_243way_Regular Symbol'!D$16,"",IF(B197=0,"",IF(OR(B197=$BQ$1,B197=$BR$1,B198=$BQ$1,B198=$BR$1,B199=$BQ$1,B199=$BR$1),0,1)))</f>
        <v/>
      </c>
      <c r="BR197" s="2" t="str">
        <f>IF($A197&gt;='FG_243way_Regular Symbol'!E$16,"",IF(C197=0,"",IF(OR(C197=$BQ$1,C197=$BR$1,C198=$BQ$1,C198=$BR$1,C199=$BQ$1,C199=$BR$1),0,1)))</f>
        <v/>
      </c>
      <c r="BS197" s="2" t="str">
        <f>IF($A197&gt;='FG_243way_Regular Symbol'!F$16,"",IF(D197=0,"",IF(OR(D197=$BQ$1,D197=$BR$1,D198=$BQ$1,D198=$BR$1,D199=$BQ$1,D199=$BR$1),0,1)))</f>
        <v/>
      </c>
      <c r="BT197" s="2" t="str">
        <f>IF($A197&gt;='FG_243way_Regular Symbol'!G$16,"",IF(E197=0,"",IF(OR(E197=$BQ$1,E197=$BR$1,E198=$BQ$1,E198=$BR$1,E199=$BQ$1,E199=$BR$1),0,1)))</f>
        <v/>
      </c>
      <c r="BU197" s="2" t="str">
        <f>IF($A197&gt;='FG_243way_Regular Symbol'!H$16,"",IF(F197=0,"",IF(OR(F197=$BQ$1,F197=$BR$1,F198=$BQ$1,F198=$BR$1,F199=$BQ$1,F199=$BR$1),0,1)))</f>
        <v/>
      </c>
      <c r="BW197" s="2" t="str">
        <f>IF($A197&gt;='FG_243way_Regular Symbol'!D$16,"",IF(B197=0,"",IF(OR(B197=$BW$1,B198=$BW$1,B199=$BW$1,B197=$BX$1,B198=$BX$1,B199=$BX$1),0,1)))</f>
        <v/>
      </c>
      <c r="BX197" s="2" t="str">
        <f>IF($A197&gt;='FG_243way_Regular Symbol'!E$16,"",IF(C197=0,"",IF(OR(C197=$BW$1,C198=$BW$1,C199=$BW$1,C197=$BX$1,C198=$BX$1,C199=$BX$1),0,1)))</f>
        <v/>
      </c>
      <c r="BY197" s="2" t="str">
        <f>IF($A197&gt;='FG_243way_Regular Symbol'!F$16,"",IF(D197=0,"",IF(OR(D197=$BW$1,D198=$BW$1,D199=$BW$1,D197=$BX$1,D198=$BX$1,D199=$BX$1),0,1)))</f>
        <v/>
      </c>
      <c r="BZ197" s="2" t="str">
        <f>IF($A197&gt;='FG_243way_Regular Symbol'!G$16,"",IF(E197=0,"",IF(OR(E197=$BW$1,E198=$BW$1,E199=$BW$1,E197=$BX$1,E198=$BX$1,E199=$BX$1),0,1)))</f>
        <v/>
      </c>
      <c r="CA197" s="2" t="str">
        <f>IF($A197&gt;='FG_243way_Regular Symbol'!H$16,"",IF(F197=0,"",IF(OR(F197=$BW$1,F198=$BW$1,F199=$BW$1,F197=$BX$1,F198=$BX$1,F199=$BX$1),0,1)))</f>
        <v/>
      </c>
      <c r="CC197" s="2" t="str">
        <f>IF($A197&gt;='FG_243way_Regular Symbol'!D$16,"",IF(B197=0,"",IF(OR(B197=$BW$1,B198=$BW$1,B199=$BW$1,B197=$CD$1,B198=$CD$1,B199=$CD$1),0,1)))</f>
        <v/>
      </c>
      <c r="CD197" s="2" t="str">
        <f>IF($A197&gt;='FG_243way_Regular Symbol'!E$16,"",IF(C197=0,"",IF(OR(C197=$BW$1,C198=$BW$1,C199=$BW$1,C197=$CD$1,C198=$CD$1,C199=$CD$1),0,1)))</f>
        <v/>
      </c>
      <c r="CE197" s="2" t="str">
        <f>IF($A197&gt;='FG_243way_Regular Symbol'!F$16,"",IF(D197=0,"",IF(OR(D197=$BW$1,D198=$BW$1,D199=$BW$1,D197=$CD$1,D198=$CD$1,D199=$CD$1),0,1)))</f>
        <v/>
      </c>
      <c r="CF197" s="2" t="str">
        <f>IF($A197&gt;='FG_243way_Regular Symbol'!G$16,"",IF(E197=0,"",IF(OR(E197=$BW$1,E198=$BW$1,E199=$BW$1,E197=$CD$1,E198=$CD$1,E199=$CD$1),0,1)))</f>
        <v/>
      </c>
      <c r="CG197" s="2" t="str">
        <f>IF($A197&gt;='FG_243way_Regular Symbol'!H$16,"",IF(F197=0,"",IF(OR(F197=$BW$1,F198=$BW$1,F199=$BW$1,F197=$CD$1,F198=$CD$1,F199=$CD$1),0,1)))</f>
        <v/>
      </c>
      <c r="CI197" s="2" t="str">
        <f>IF($A197&gt;='FG_243way_Regular Symbol'!D$16,"",IF(B197=0,"",IF(OR(B197=$BW$1,B198=$BW$1,B199=$BW$1,B197=$CJ$1,B198=$CJ$1,B199=$CJ$1),0,1)))</f>
        <v/>
      </c>
      <c r="CJ197" s="2" t="str">
        <f>IF($A197&gt;='FG_243way_Regular Symbol'!E$16,"",IF(C197=0,"",IF(OR(C197=$BW$1,C198=$BW$1,C199=$BW$1,C197=$CJ$1,C198=$CJ$1,C199=$CJ$1),0,1)))</f>
        <v/>
      </c>
      <c r="CK197" s="2" t="str">
        <f>IF($A197&gt;='FG_243way_Regular Symbol'!F$16,"",IF(D197=0,"",IF(OR(D197=$BW$1,D198=$BW$1,D199=$BW$1,D197=$CJ$1,D198=$CJ$1,D199=$CJ$1),0,1)))</f>
        <v/>
      </c>
      <c r="CL197" s="2" t="str">
        <f>IF($A197&gt;='FG_243way_Regular Symbol'!G$16,"",IF(E197=0,"",IF(OR(E197=$BW$1,E198=$BW$1,E199=$BW$1,E197=$CJ$1,E198=$CJ$1,E199=$CJ$1),0,1)))</f>
        <v/>
      </c>
      <c r="CM197" s="2" t="str">
        <f>IF($A197&gt;='FG_243way_Regular Symbol'!H$16,"",IF(F197=0,"",IF(OR(F197=$BW$1,F198=$BW$1,F199=$BW$1,F197=$CJ$1,F198=$CJ$1,F199=$CJ$1),0,1)))</f>
        <v/>
      </c>
      <c r="CO197" s="2" t="str">
        <f>IF($A197&gt;='FG_243way_Regular Symbol'!D$16,"",IF(B197=0,"",IF(OR(B197=$BW$1,B198=$BW$1,B199=$BW$1,B197=$CP$1,B198=$CP$1,B199=$CP$1),0,1)))</f>
        <v/>
      </c>
      <c r="CP197" s="2" t="str">
        <f>IF($A197&gt;='FG_243way_Regular Symbol'!E$16,"",IF(C197=0,"",IF(OR(C197=$BW$1,C198=$BW$1,C199=$BW$1,C197=$CP$1,C198=$CP$1,C199=$CP$1),0,1)))</f>
        <v/>
      </c>
      <c r="CQ197" s="2" t="str">
        <f>IF($A197&gt;='FG_243way_Regular Symbol'!F$16,"",IF(D197=0,"",IF(OR(D197=$BW$1,D198=$BW$1,D199=$BW$1,D197=$CP$1,D198=$CP$1,D199=$CP$1),0,1)))</f>
        <v/>
      </c>
      <c r="CR197" s="2" t="str">
        <f>IF($A197&gt;='FG_243way_Regular Symbol'!G$16,"",IF(E197=0,"",IF(OR(E197=$BW$1,E198=$BW$1,E199=$BW$1,E197=$CP$1,E198=$CP$1,E199=$CP$1),0,1)))</f>
        <v/>
      </c>
      <c r="CS197" s="2" t="str">
        <f>IF($A197&gt;='FG_243way_Regular Symbol'!H$16,"",IF(F197=0,"",IF(OR(F197=$BW$1,F198=$BW$1,F199=$BW$1,F197=$CP$1,F198=$CP$1,F199=$CP$1),0,1)))</f>
        <v/>
      </c>
      <c r="CU197" s="2" t="str">
        <f>IF($A197&gt;='FG_243way_Regular Symbol'!D$16,"",IF(B197=0,"",IF(OR(B197=$BW$1,B198=$BW$1,B199=$BW$1,B197=$CV$1,B198=$CV$1,B199=$CV$1),0,1)))</f>
        <v/>
      </c>
      <c r="CV197" s="2" t="str">
        <f>IF($A197&gt;='FG_243way_Regular Symbol'!E$16,"",IF(C197=0,"",IF(OR(C197=$BW$1,C198=$BW$1,C199=$BW$1,C197=$CV$1,C198=$CV$1,C199=$CV$1),0,1)))</f>
        <v/>
      </c>
      <c r="CW197" s="2" t="str">
        <f>IF($A197&gt;='FG_243way_Regular Symbol'!F$16,"",IF(D197=0,"",IF(OR(D197=$BW$1,D198=$BW$1,D199=$BW$1,D197=$CV$1,D198=$CV$1,D199=$CV$1),0,1)))</f>
        <v/>
      </c>
      <c r="CX197" s="2" t="str">
        <f>IF($A197&gt;='FG_243way_Regular Symbol'!G$16,"",IF(E197=0,"",IF(OR(E197=$BW$1,E198=$BW$1,E199=$BW$1,E197=$CV$1,E198=$CV$1,E199=$CV$1),0,1)))</f>
        <v/>
      </c>
      <c r="CY197" s="2" t="str">
        <f>IF($A197&gt;='FG_243way_Regular Symbol'!H$16,"",IF(F197=0,"",IF(OR(F197=$BW$1,F198=$BW$1,F199=$BW$1,F197=$CV$1,F198=$CV$1,F199=$CV$1),0,1)))</f>
        <v/>
      </c>
    </row>
    <row r="198" spans="1:103">
      <c r="A198" s="341">
        <f>IF('FG_243way_Regular Symbol'!L197="","",'FG_243way_Regular Symbol'!L197)</f>
        <v>194</v>
      </c>
      <c r="B198" s="184" t="str">
        <f>IF('FG_243way_Regular Symbol'!M197="",
IF($A198-'FG_243way_Regular Symbol'!D$16&gt;='FG_243way_RegularＸ_W()'!B$2-1,"",VLOOKUP($A198-'FG_243way_Regular Symbol'!D$16,'FG_243way_Regular Symbol'!$L$3:$Q$99,'FG_243way_RegularＸ_W()'!B$3+1,FALSE)),
'FG_243way_Regular Symbol'!M197)</f>
        <v/>
      </c>
      <c r="C198" s="184" t="str">
        <f>IF('FG_243way_Regular Symbol'!N197="",
IF($A198-'FG_243way_Regular Symbol'!E$16&gt;='FG_243way_RegularＸ_W()'!C$2-1,"",VLOOKUP($A198-'FG_243way_Regular Symbol'!E$16,'FG_243way_Regular Symbol'!$L$3:$Q$99,'FG_243way_RegularＸ_W()'!C$3+1,FALSE)),
'FG_243way_Regular Symbol'!N197)</f>
        <v/>
      </c>
      <c r="D198" s="184" t="str">
        <f>IF('FG_243way_Regular Symbol'!O197="",
IF($A198-'FG_243way_Regular Symbol'!F$16&gt;='FG_243way_RegularＸ_W()'!D$2-1,"",VLOOKUP($A198-'FG_243way_Regular Symbol'!F$16,'FG_243way_Regular Symbol'!$L$3:$Q$99,'FG_243way_RegularＸ_W()'!D$3+1,FALSE)),
'FG_243way_Regular Symbol'!O197)</f>
        <v/>
      </c>
      <c r="E198" s="184" t="str">
        <f>IF('FG_243way_Regular Symbol'!P197="",
IF($A198-'FG_243way_Regular Symbol'!G$16&gt;='FG_243way_RegularＸ_W()'!E$2-1,"",VLOOKUP($A198-'FG_243way_Regular Symbol'!G$16,'FG_243way_Regular Symbol'!$L$3:$Q$99,'FG_243way_RegularＸ_W()'!E$3+1,FALSE)),
'FG_243way_Regular Symbol'!P197)</f>
        <v/>
      </c>
      <c r="F198" s="358" t="str">
        <f>IF('FG_243way_Regular Symbol'!Q197="",
IF($A198-'FG_243way_Regular Symbol'!H$16&gt;='FG_243way_RegularＸ_W()'!F$2-1,"",VLOOKUP($A198-'FG_243way_Regular Symbol'!H$16,'FG_243way_Regular Symbol'!$L$3:$Q$99,'FG_243way_RegularＸ_W()'!F$3+1,FALSE)),
'FG_243way_Regular Symbol'!Q197)</f>
        <v/>
      </c>
      <c r="O198" s="342" t="str">
        <f>IF($A198&gt;='FG_243way_Regular Symbol'!D$16,"",IF(B198=0,"",IF(OR(B198=$O$1,B198=$P$1,B199=$O$1,B199=$P$1,B200=$O$1,B200=$P$1),0,1)))</f>
        <v/>
      </c>
      <c r="P198" s="2" t="str">
        <f>IF($A198&gt;='FG_243way_Regular Symbol'!E$16,"",IF(C198=0,"",IF(OR(C198=$O$1,C198=$P$1,C199=$O$1,C199=$P$1,C200=$O$1,C200=$P$1),0,1)))</f>
        <v/>
      </c>
      <c r="Q198" s="2" t="str">
        <f>IF($A198&gt;='FG_243way_Regular Symbol'!F$16,"",IF(D198=0,"",IF(OR(D198=$O$1,D198=$P$1,D199=$O$1,D199=$P$1,D200=$O$1,D200=$P$1),0,1)))</f>
        <v/>
      </c>
      <c r="R198" s="2" t="str">
        <f>IF($A198&gt;='FG_243way_Regular Symbol'!G$16,"",IF(E198=0,"",IF(OR(E198=$O$1,E198=$P$1,E199=$O$1,E199=$P$1,E200=$O$1,E200=$P$1),0,1)))</f>
        <v/>
      </c>
      <c r="S198" s="128" t="str">
        <f>IF($A198&gt;='FG_243way_Regular Symbol'!H$16,"",IF(F198=0,"",IF(OR(F198=$O$1,F198=$P$1,F199=$O$1,F199=$P$1,F200=$O$1,F200=$P$1),0,1)))</f>
        <v/>
      </c>
      <c r="U198" s="342" t="str">
        <f>IF($A198&gt;='FG_243way_Regular Symbol'!D$16,"",IF(B198=0,"",IF(OR(B198=$U$1,B198=$V$1,B199=$U$1,B199=$V$1,B200=$U$1,B200=$V$1),0,1)))</f>
        <v/>
      </c>
      <c r="V198" s="2" t="str">
        <f>IF($A198&gt;='FG_243way_Regular Symbol'!E$16,"",IF(C198=0,"",IF(OR(C198=$U$1,C198=$V$1,C199=$U$1,C199=$V$1,C200=$U$1,C200=$V$1),0,1)))</f>
        <v/>
      </c>
      <c r="W198" s="2" t="str">
        <f>IF($A198&gt;='FG_243way_Regular Symbol'!F$16,"",IF(D198=0,"",IF(OR(D198=$U$1,D198=$V$1,D199=$U$1,D199=$V$1,D200=$U$1,D200=$V$1),0,1)))</f>
        <v/>
      </c>
      <c r="X198" s="2" t="str">
        <f>IF($A198&gt;='FG_243way_Regular Symbol'!G$16,"",IF(E198=0,"",IF(OR(E198=$U$1,E198=$V$1,E199=$U$1,E199=$V$1,E200=$U$1,E200=$V$1),0,1)))</f>
        <v/>
      </c>
      <c r="Y198" s="128" t="str">
        <f>IF($A198&gt;='FG_243way_Regular Symbol'!H$16,"",IF(F198=0,"",IF(OR(F198=$U$1,F198=$V$1,F199=$U$1,F199=$V$1,F200=$U$1,F200=$V$1),0,1)))</f>
        <v/>
      </c>
      <c r="AA198" s="342" t="str">
        <f>IF($A198&gt;='FG_243way_Regular Symbol'!D$16,"",IF(B198=0,"",IF(OR(B198=$AA$1,B198=$AB$1,B199=$AA$1,B199=$AB$1,B200=$AA$1,,B200=$AB$1),0,1)))</f>
        <v/>
      </c>
      <c r="AB198" s="2" t="str">
        <f>IF($A198&gt;='FG_243way_Regular Symbol'!E$16,"",IF(C198=0,"",IF(OR(C198=$AA$1,C198=$AB$1,C199=$AA$1,C199=$AB$1,C200=$AA$1,,C200=$AB$1),0,1)))</f>
        <v/>
      </c>
      <c r="AC198" s="2" t="str">
        <f>IF($A198&gt;='FG_243way_Regular Symbol'!F$16,"",IF(D198=0,"",IF(OR(D198=$AA$1,D198=$AB$1,D199=$AA$1,D199=$AB$1,D200=$AA$1,,D200=$AB$1),0,1)))</f>
        <v/>
      </c>
      <c r="AD198" s="2" t="str">
        <f>IF($A198&gt;='FG_243way_Regular Symbol'!G$16,"",IF(E198=0,"",IF(OR(E198=$AA$1,E198=$AB$1,E199=$AA$1,E199=$AB$1,E200=$AA$1,,E200=$AB$1),0,1)))</f>
        <v/>
      </c>
      <c r="AE198" s="128" t="str">
        <f>IF($A198&gt;='FG_243way_Regular Symbol'!H$16,"",IF(F198=0,"",IF(OR(F198=$AA$1,F198=$AB$1,F199=$AA$1,F199=$AB$1,F200=$AA$1,,F200=$AB$1),0,1)))</f>
        <v/>
      </c>
      <c r="AG198" s="342" t="str">
        <f>IF($A198&gt;='FG_243way_Regular Symbol'!D$16,"",IF(B198=0,"",IF(OR(B198=$AG$1,B198=$AH$1,B199=$AG$1,B199=$AH$1,B200=$AG$1,B200=$AH$1),0,1)))</f>
        <v/>
      </c>
      <c r="AH198" s="2" t="str">
        <f>IF($A198&gt;='FG_243way_Regular Symbol'!E$16,"",IF(C198=0,"",IF(OR(C198=$AG$1,C198=$AH$1,C199=$AG$1,C199=$AH$1,C200=$AG$1,C200=$AH$1),0,1)))</f>
        <v/>
      </c>
      <c r="AI198" s="2" t="str">
        <f>IF($A198&gt;='FG_243way_Regular Symbol'!F$16,"",IF(D198=0,"",IF(OR(D198=$AG$1,D198=$AH$1,D199=$AG$1,D199=$AH$1,D200=$AG$1,D200=$AH$1),0,1)))</f>
        <v/>
      </c>
      <c r="AJ198" s="2" t="str">
        <f>IF($A198&gt;='FG_243way_Regular Symbol'!G$16,"",IF(E198=0,"",IF(OR(E198=$AG$1,E198=$AH$1,E199=$AG$1,E199=$AH$1,E200=$AG$1,E200=$AH$1),0,1)))</f>
        <v/>
      </c>
      <c r="AK198" s="128" t="str">
        <f>IF($A198&gt;='FG_243way_Regular Symbol'!H$16,"",IF(F198=0,"",IF(OR(F198=$AG$1,F198=$AH$1,F199=$AG$1,F199=$AH$1,F200=$AG$1,F200=$AH$1),0,1)))</f>
        <v/>
      </c>
      <c r="AM198" s="342" t="str">
        <f>IF($A198&gt;='FG_243way_Regular Symbol'!D$16,"",IF(B198=0,"",IF(OR(B198=$AM$1,B198=$AN$1,B199=$AM$1,B199=$AN$1,B200=$AM$1,B200=$AN$1),0,1)))</f>
        <v/>
      </c>
      <c r="AN198" s="2" t="str">
        <f>IF($A198&gt;='FG_243way_Regular Symbol'!E$16,"",IF(C198=0,"",IF(OR(C198=$AM$1,C198=$AN$1,C199=$AM$1,C199=$AN$1,C200=$AM$1,C200=$AN$1),0,1)))</f>
        <v/>
      </c>
      <c r="AO198" s="2" t="str">
        <f>IF($A198&gt;='FG_243way_Regular Symbol'!F$16,"",IF(D198=0,"",IF(OR(D198=$AM$1,D198=$AN$1,D199=$AM$1,D199=$AN$1,D200=$AM$1,D200=$AN$1),0,1)))</f>
        <v/>
      </c>
      <c r="AP198" s="2" t="str">
        <f>IF($A198&gt;='FG_243way_Regular Symbol'!G$16,"",IF(E198=0,"",IF(OR(E198=$AM$1,E198=$AN$1,E199=$AM$1,E199=$AN$1,E200=$AM$1,E200=$AN$1),0,1)))</f>
        <v/>
      </c>
      <c r="AQ198" s="128" t="str">
        <f>IF($A198&gt;='FG_243way_Regular Symbol'!H$16,"",IF(F198=0,"",IF(OR(F198=$AM$1,F198=$AN$1,F199=$AM$1,F199=$AN$1,F200=$AM$1,F200=$AN$1),0,1)))</f>
        <v/>
      </c>
      <c r="AS198" s="342" t="str">
        <f>IF($A198&gt;='FG_243way_Regular Symbol'!D$16,"",IF(B198=0,"",IF(OR(B198=$AM$1,B198=$AT$1,B199=$AM$1,B199=$AT$1,B200=$AM$1,B200=$AT$1),0,1)))</f>
        <v/>
      </c>
      <c r="AT198" s="2" t="str">
        <f>IF($A198&gt;='FG_243way_Regular Symbol'!E$16,"",IF(C198=0,"",IF(OR(C198=$AM$1,C198=$AT$1,C199=$AM$1,C199=$AT$1,C200=$AM$1,C200=$AT$1),0,1)))</f>
        <v/>
      </c>
      <c r="AU198" s="2" t="str">
        <f>IF($A198&gt;='FG_243way_Regular Symbol'!F$16,"",IF(D198=0,"",IF(OR(D198=$AM$1,D198=$AT$1,D199=$AM$1,D199=$AT$1,D200=$AM$1,D200=$AT$1),0,1)))</f>
        <v/>
      </c>
      <c r="AV198" s="2" t="str">
        <f>IF($A198&gt;='FG_243way_Regular Symbol'!G$16,"",IF(E198=0,"",IF(OR(E198=$AM$1,E198=$AT$1,E199=$AM$1,E199=$AT$1,E200=$AM$1,E200=$AT$1),0,1)))</f>
        <v/>
      </c>
      <c r="AW198" s="128" t="str">
        <f>IF($A198&gt;='FG_243way_Regular Symbol'!H$16,"",IF(F198=0,"",IF(OR(F198=$AM$1,F198=$AT$1,F199=$AM$1,F199=$AT$1,F200=$AM$1,F200=$AT$1),0,1)))</f>
        <v/>
      </c>
      <c r="AY198" s="342" t="str">
        <f>IF($A198&gt;='FG_243way_Regular Symbol'!D$16,"",IF(B198=0,"",IF(OR(B198=$AM$1,B198=$AZ$1,B199=$AM$1,B199=$AZ$1,B200=$AM$1,B200=$AZ$1),0,1)))</f>
        <v/>
      </c>
      <c r="AZ198" s="2" t="str">
        <f>IF($A198&gt;='FG_243way_Regular Symbol'!E$16,"",IF(C198=0,"",IF(OR(C198=$AM$1,C198=$AZ$1,C199=$AM$1,C199=$AZ$1,C200=$AM$1,C200=$AZ$1),0,1)))</f>
        <v/>
      </c>
      <c r="BA198" s="2" t="str">
        <f>IF($A198&gt;='FG_243way_Regular Symbol'!F$16,"",IF(D198=0,"",IF(OR(D198=$AM$1,D198=$AZ$1,D199=$AM$1,D199=$AZ$1,D200=$AM$1,D200=$AZ$1),0,1)))</f>
        <v/>
      </c>
      <c r="BB198" s="2" t="str">
        <f>IF($A198&gt;='FG_243way_Regular Symbol'!G$16,"",IF(E198=0,"",IF(OR(E198=$AM$1,E198=$AZ$1,E199=$AM$1,E199=$AZ$1,E200=$AM$1,E200=$AZ$1),0,1)))</f>
        <v/>
      </c>
      <c r="BC198" s="128" t="str">
        <f>IF($A198&gt;='FG_243way_Regular Symbol'!H$16,"",IF(F198=0,"",IF(OR(F198=$AM$1,F198=$AZ$1,F199=$AM$1,F199=$AZ$1,F200=$AM$1,F200=$AZ$1),0,1)))</f>
        <v/>
      </c>
      <c r="BE198" s="342"/>
      <c r="BF198" s="2"/>
      <c r="BG198" s="2" t="str">
        <f>IF($A198&gt;='FG_243way_Regular Symbol'!F$16,"",IF(D198=0,"",COUNTIF(D198:D200,$BF$1)))</f>
        <v/>
      </c>
      <c r="BH198" s="2" t="str">
        <f>IF($A198&gt;='FG_243way_Regular Symbol'!G$16,"",IF(E198=0,"",COUNTIF(E198:E200,$BF$1)))</f>
        <v/>
      </c>
      <c r="BI198" s="2" t="str">
        <f>IF($A198&gt;='FG_243way_Regular Symbol'!H$16,"",IF(F198=0,"",COUNTIF(F198:F200,$BF$1)))</f>
        <v/>
      </c>
      <c r="BK198" s="342"/>
      <c r="BL198" s="2"/>
      <c r="BM198" s="2" t="str">
        <f>IF($A198&gt;='FG_243way_Regular Symbol'!F$16,"",IF(D198=0,"",IF(OR(D198=$AM$1,D198=$BL$1,D199=$AM$1,D199=$BL$1,D200=$AM$1,D200=$BL$1),0,1)))</f>
        <v/>
      </c>
      <c r="BN198" s="2" t="str">
        <f>IF($A198&gt;='FG_243way_Regular Symbol'!G$16,"",IF(E198=0,"",IF(OR(E198=$AM$1,E198=$BL$1,E199=$AM$1,E199=$BL$1,E200=$AM$1,E200=$BL$1),0,1)))</f>
        <v/>
      </c>
      <c r="BO198" s="128" t="str">
        <f>IF($A198&gt;='FG_243way_Regular Symbol'!H$16,"",IF(F198=0,"",IF(OR(F198=$AM$1,F198=$BL$1,F199=$AM$1,F199=$BL$1,F200=$AM$1,F200=$BL$1),0,1)))</f>
        <v/>
      </c>
      <c r="BQ198" s="2" t="str">
        <f>IF($A198&gt;='FG_243way_Regular Symbol'!D$16,"",IF(B198=0,"",IF(OR(B198=$BQ$1,B198=$BR$1,B199=$BQ$1,B199=$BR$1,B200=$BQ$1,B200=$BR$1),0,1)))</f>
        <v/>
      </c>
      <c r="BR198" s="2" t="str">
        <f>IF($A198&gt;='FG_243way_Regular Symbol'!E$16,"",IF(C198=0,"",IF(OR(C198=$BQ$1,C198=$BR$1,C199=$BQ$1,C199=$BR$1,C200=$BQ$1,C200=$BR$1),0,1)))</f>
        <v/>
      </c>
      <c r="BS198" s="2" t="str">
        <f>IF($A198&gt;='FG_243way_Regular Symbol'!F$16,"",IF(D198=0,"",IF(OR(D198=$BQ$1,D198=$BR$1,D199=$BQ$1,D199=$BR$1,D200=$BQ$1,D200=$BR$1),0,1)))</f>
        <v/>
      </c>
      <c r="BT198" s="2" t="str">
        <f>IF($A198&gt;='FG_243way_Regular Symbol'!G$16,"",IF(E198=0,"",IF(OR(E198=$BQ$1,E198=$BR$1,E199=$BQ$1,E199=$BR$1,E200=$BQ$1,E200=$BR$1),0,1)))</f>
        <v/>
      </c>
      <c r="BU198" s="2" t="str">
        <f>IF($A198&gt;='FG_243way_Regular Symbol'!H$16,"",IF(F198=0,"",IF(OR(F198=$BQ$1,F198=$BR$1,F199=$BQ$1,F199=$BR$1,F200=$BQ$1,F200=$BR$1),0,1)))</f>
        <v/>
      </c>
      <c r="BW198" s="2" t="str">
        <f>IF($A198&gt;='FG_243way_Regular Symbol'!D$16,"",IF(B198=0,"",IF(OR(B198=$BW$1,B199=$BW$1,B200=$BW$1,B198=$BX$1,B199=$BX$1,B200=$BX$1),0,1)))</f>
        <v/>
      </c>
      <c r="BX198" s="2" t="str">
        <f>IF($A198&gt;='FG_243way_Regular Symbol'!E$16,"",IF(C198=0,"",IF(OR(C198=$BW$1,C199=$BW$1,C200=$BW$1,C198=$BX$1,C199=$BX$1,C200=$BX$1),0,1)))</f>
        <v/>
      </c>
      <c r="BY198" s="2" t="str">
        <f>IF($A198&gt;='FG_243way_Regular Symbol'!F$16,"",IF(D198=0,"",IF(OR(D198=$BW$1,D199=$BW$1,D200=$BW$1,D198=$BX$1,D199=$BX$1,D200=$BX$1),0,1)))</f>
        <v/>
      </c>
      <c r="BZ198" s="2" t="str">
        <f>IF($A198&gt;='FG_243way_Regular Symbol'!G$16,"",IF(E198=0,"",IF(OR(E198=$BW$1,E199=$BW$1,E200=$BW$1,E198=$BX$1,E199=$BX$1,E200=$BX$1),0,1)))</f>
        <v/>
      </c>
      <c r="CA198" s="2" t="str">
        <f>IF($A198&gt;='FG_243way_Regular Symbol'!H$16,"",IF(F198=0,"",IF(OR(F198=$BW$1,F199=$BW$1,F200=$BW$1,F198=$BX$1,F199=$BX$1,F200=$BX$1),0,1)))</f>
        <v/>
      </c>
      <c r="CC198" s="2" t="str">
        <f>IF($A198&gt;='FG_243way_Regular Symbol'!D$16,"",IF(B198=0,"",IF(OR(B198=$BW$1,B199=$BW$1,B200=$BW$1,B198=$CD$1,B199=$CD$1,B200=$CD$1),0,1)))</f>
        <v/>
      </c>
      <c r="CD198" s="2" t="str">
        <f>IF($A198&gt;='FG_243way_Regular Symbol'!E$16,"",IF(C198=0,"",IF(OR(C198=$BW$1,C199=$BW$1,C200=$BW$1,C198=$CD$1,C199=$CD$1,C200=$CD$1),0,1)))</f>
        <v/>
      </c>
      <c r="CE198" s="2" t="str">
        <f>IF($A198&gt;='FG_243way_Regular Symbol'!F$16,"",IF(D198=0,"",IF(OR(D198=$BW$1,D199=$BW$1,D200=$BW$1,D198=$CD$1,D199=$CD$1,D200=$CD$1),0,1)))</f>
        <v/>
      </c>
      <c r="CF198" s="2" t="str">
        <f>IF($A198&gt;='FG_243way_Regular Symbol'!G$16,"",IF(E198=0,"",IF(OR(E198=$BW$1,E199=$BW$1,E200=$BW$1,E198=$CD$1,E199=$CD$1,E200=$CD$1),0,1)))</f>
        <v/>
      </c>
      <c r="CG198" s="2" t="str">
        <f>IF($A198&gt;='FG_243way_Regular Symbol'!H$16,"",IF(F198=0,"",IF(OR(F198=$BW$1,F199=$BW$1,F200=$BW$1,F198=$CD$1,F199=$CD$1,F200=$CD$1),0,1)))</f>
        <v/>
      </c>
      <c r="CI198" s="2" t="str">
        <f>IF($A198&gt;='FG_243way_Regular Symbol'!D$16,"",IF(B198=0,"",IF(OR(B198=$BW$1,B199=$BW$1,B200=$BW$1,B198=$CJ$1,B199=$CJ$1,B200=$CJ$1),0,1)))</f>
        <v/>
      </c>
      <c r="CJ198" s="2" t="str">
        <f>IF($A198&gt;='FG_243way_Regular Symbol'!E$16,"",IF(C198=0,"",IF(OR(C198=$BW$1,C199=$BW$1,C200=$BW$1,C198=$CJ$1,C199=$CJ$1,C200=$CJ$1),0,1)))</f>
        <v/>
      </c>
      <c r="CK198" s="2" t="str">
        <f>IF($A198&gt;='FG_243way_Regular Symbol'!F$16,"",IF(D198=0,"",IF(OR(D198=$BW$1,D199=$BW$1,D200=$BW$1,D198=$CJ$1,D199=$CJ$1,D200=$CJ$1),0,1)))</f>
        <v/>
      </c>
      <c r="CL198" s="2" t="str">
        <f>IF($A198&gt;='FG_243way_Regular Symbol'!G$16,"",IF(E198=0,"",IF(OR(E198=$BW$1,E199=$BW$1,E200=$BW$1,E198=$CJ$1,E199=$CJ$1,E200=$CJ$1),0,1)))</f>
        <v/>
      </c>
      <c r="CM198" s="2" t="str">
        <f>IF($A198&gt;='FG_243way_Regular Symbol'!H$16,"",IF(F198=0,"",IF(OR(F198=$BW$1,F199=$BW$1,F200=$BW$1,F198=$CJ$1,F199=$CJ$1,F200=$CJ$1),0,1)))</f>
        <v/>
      </c>
      <c r="CO198" s="2" t="str">
        <f>IF($A198&gt;='FG_243way_Regular Symbol'!D$16,"",IF(B198=0,"",IF(OR(B198=$BW$1,B199=$BW$1,B200=$BW$1,B198=$CP$1,B199=$CP$1,B200=$CP$1),0,1)))</f>
        <v/>
      </c>
      <c r="CP198" s="2" t="str">
        <f>IF($A198&gt;='FG_243way_Regular Symbol'!E$16,"",IF(C198=0,"",IF(OR(C198=$BW$1,C199=$BW$1,C200=$BW$1,C198=$CP$1,C199=$CP$1,C200=$CP$1),0,1)))</f>
        <v/>
      </c>
      <c r="CQ198" s="2" t="str">
        <f>IF($A198&gt;='FG_243way_Regular Symbol'!F$16,"",IF(D198=0,"",IF(OR(D198=$BW$1,D199=$BW$1,D200=$BW$1,D198=$CP$1,D199=$CP$1,D200=$CP$1),0,1)))</f>
        <v/>
      </c>
      <c r="CR198" s="2" t="str">
        <f>IF($A198&gt;='FG_243way_Regular Symbol'!G$16,"",IF(E198=0,"",IF(OR(E198=$BW$1,E199=$BW$1,E200=$BW$1,E198=$CP$1,E199=$CP$1,E200=$CP$1),0,1)))</f>
        <v/>
      </c>
      <c r="CS198" s="2" t="str">
        <f>IF($A198&gt;='FG_243way_Regular Symbol'!H$16,"",IF(F198=0,"",IF(OR(F198=$BW$1,F199=$BW$1,F200=$BW$1,F198=$CP$1,F199=$CP$1,F200=$CP$1),0,1)))</f>
        <v/>
      </c>
      <c r="CU198" s="2" t="str">
        <f>IF($A198&gt;='FG_243way_Regular Symbol'!D$16,"",IF(B198=0,"",IF(OR(B198=$BW$1,B199=$BW$1,B200=$BW$1,B198=$CV$1,B199=$CV$1,B200=$CV$1),0,1)))</f>
        <v/>
      </c>
      <c r="CV198" s="2" t="str">
        <f>IF($A198&gt;='FG_243way_Regular Symbol'!E$16,"",IF(C198=0,"",IF(OR(C198=$BW$1,C199=$BW$1,C200=$BW$1,C198=$CV$1,C199=$CV$1,C200=$CV$1),0,1)))</f>
        <v/>
      </c>
      <c r="CW198" s="2" t="str">
        <f>IF($A198&gt;='FG_243way_Regular Symbol'!F$16,"",IF(D198=0,"",IF(OR(D198=$BW$1,D199=$BW$1,D200=$BW$1,D198=$CV$1,D199=$CV$1,D200=$CV$1),0,1)))</f>
        <v/>
      </c>
      <c r="CX198" s="2" t="str">
        <f>IF($A198&gt;='FG_243way_Regular Symbol'!G$16,"",IF(E198=0,"",IF(OR(E198=$BW$1,E199=$BW$1,E200=$BW$1,E198=$CV$1,E199=$CV$1,E200=$CV$1),0,1)))</f>
        <v/>
      </c>
      <c r="CY198" s="2" t="str">
        <f>IF($A198&gt;='FG_243way_Regular Symbol'!H$16,"",IF(F198=0,"",IF(OR(F198=$BW$1,F199=$BW$1,F200=$BW$1,F198=$CV$1,F199=$CV$1,F200=$CV$1),0,1)))</f>
        <v/>
      </c>
    </row>
    <row r="199" spans="1:103">
      <c r="A199" s="341">
        <f>IF('FG_243way_Regular Symbol'!L198="","",'FG_243way_Regular Symbol'!L198)</f>
        <v>195</v>
      </c>
      <c r="B199" s="184" t="str">
        <f>IF('FG_243way_Regular Symbol'!M198="",
IF($A199-'FG_243way_Regular Symbol'!D$16&gt;='FG_243way_RegularＸ_W()'!B$2-1,"",VLOOKUP($A199-'FG_243way_Regular Symbol'!D$16,'FG_243way_Regular Symbol'!$L$3:$Q$99,'FG_243way_RegularＸ_W()'!B$3+1,FALSE)),
'FG_243way_Regular Symbol'!M198)</f>
        <v/>
      </c>
      <c r="C199" s="184" t="str">
        <f>IF('FG_243way_Regular Symbol'!N198="",
IF($A199-'FG_243way_Regular Symbol'!E$16&gt;='FG_243way_RegularＸ_W()'!C$2-1,"",VLOOKUP($A199-'FG_243way_Regular Symbol'!E$16,'FG_243way_Regular Symbol'!$L$3:$Q$99,'FG_243way_RegularＸ_W()'!C$3+1,FALSE)),
'FG_243way_Regular Symbol'!N198)</f>
        <v/>
      </c>
      <c r="D199" s="184" t="str">
        <f>IF('FG_243way_Regular Symbol'!O198="",
IF($A199-'FG_243way_Regular Symbol'!F$16&gt;='FG_243way_RegularＸ_W()'!D$2-1,"",VLOOKUP($A199-'FG_243way_Regular Symbol'!F$16,'FG_243way_Regular Symbol'!$L$3:$Q$99,'FG_243way_RegularＸ_W()'!D$3+1,FALSE)),
'FG_243way_Regular Symbol'!O198)</f>
        <v/>
      </c>
      <c r="E199" s="184" t="str">
        <f>IF('FG_243way_Regular Symbol'!P198="",
IF($A199-'FG_243way_Regular Symbol'!G$16&gt;='FG_243way_RegularＸ_W()'!E$2-1,"",VLOOKUP($A199-'FG_243way_Regular Symbol'!G$16,'FG_243way_Regular Symbol'!$L$3:$Q$99,'FG_243way_RegularＸ_W()'!E$3+1,FALSE)),
'FG_243way_Regular Symbol'!P198)</f>
        <v/>
      </c>
      <c r="F199" s="358" t="str">
        <f>IF('FG_243way_Regular Symbol'!Q198="",
IF($A199-'FG_243way_Regular Symbol'!H$16&gt;='FG_243way_RegularＸ_W()'!F$2-1,"",VLOOKUP($A199-'FG_243way_Regular Symbol'!H$16,'FG_243way_Regular Symbol'!$L$3:$Q$99,'FG_243way_RegularＸ_W()'!F$3+1,FALSE)),
'FG_243way_Regular Symbol'!Q198)</f>
        <v/>
      </c>
      <c r="O199" s="342" t="str">
        <f>IF($A199&gt;='FG_243way_Regular Symbol'!D$16,"",IF(B199=0,"",IF(OR(B199=$O$1,B199=$P$1,B200=$O$1,B200=$P$1,B201=$O$1,B201=$P$1),0,1)))</f>
        <v/>
      </c>
      <c r="P199" s="2" t="str">
        <f>IF($A199&gt;='FG_243way_Regular Symbol'!E$16,"",IF(C199=0,"",IF(OR(C199=$O$1,C199=$P$1,C200=$O$1,C200=$P$1,C201=$O$1,C201=$P$1),0,1)))</f>
        <v/>
      </c>
      <c r="Q199" s="2" t="str">
        <f>IF($A199&gt;='FG_243way_Regular Symbol'!F$16,"",IF(D199=0,"",IF(OR(D199=$O$1,D199=$P$1,D200=$O$1,D200=$P$1,D201=$O$1,D201=$P$1),0,1)))</f>
        <v/>
      </c>
      <c r="R199" s="2" t="str">
        <f>IF($A199&gt;='FG_243way_Regular Symbol'!G$16,"",IF(E199=0,"",IF(OR(E199=$O$1,E199=$P$1,E200=$O$1,E200=$P$1,E201=$O$1,E201=$P$1),0,1)))</f>
        <v/>
      </c>
      <c r="S199" s="128" t="str">
        <f>IF($A199&gt;='FG_243way_Regular Symbol'!H$16,"",IF(F199=0,"",IF(OR(F199=$O$1,F199=$P$1,F200=$O$1,F200=$P$1,F201=$O$1,F201=$P$1),0,1)))</f>
        <v/>
      </c>
      <c r="U199" s="342" t="str">
        <f>IF($A199&gt;='FG_243way_Regular Symbol'!D$16,"",IF(B199=0,"",IF(OR(B199=$U$1,B199=$V$1,B200=$U$1,B200=$V$1,B201=$U$1,B201=$V$1),0,1)))</f>
        <v/>
      </c>
      <c r="V199" s="2" t="str">
        <f>IF($A199&gt;='FG_243way_Regular Symbol'!E$16,"",IF(C199=0,"",IF(OR(C199=$U$1,C199=$V$1,C200=$U$1,C200=$V$1,C201=$U$1,C201=$V$1),0,1)))</f>
        <v/>
      </c>
      <c r="W199" s="2" t="str">
        <f>IF($A199&gt;='FG_243way_Regular Symbol'!F$16,"",IF(D199=0,"",IF(OR(D199=$U$1,D199=$V$1,D200=$U$1,D200=$V$1,D201=$U$1,D201=$V$1),0,1)))</f>
        <v/>
      </c>
      <c r="X199" s="2" t="str">
        <f>IF($A199&gt;='FG_243way_Regular Symbol'!G$16,"",IF(E199=0,"",IF(OR(E199=$U$1,E199=$V$1,E200=$U$1,E200=$V$1,E201=$U$1,E201=$V$1),0,1)))</f>
        <v/>
      </c>
      <c r="Y199" s="128" t="str">
        <f>IF($A199&gt;='FG_243way_Regular Symbol'!H$16,"",IF(F199=0,"",IF(OR(F199=$U$1,F199=$V$1,F200=$U$1,F200=$V$1,F201=$U$1,F201=$V$1),0,1)))</f>
        <v/>
      </c>
      <c r="AA199" s="342" t="str">
        <f>IF($A199&gt;='FG_243way_Regular Symbol'!D$16,"",IF(B199=0,"",IF(OR(B199=$AA$1,B199=$AB$1,B200=$AA$1,B200=$AB$1,B201=$AA$1,,B201=$AB$1),0,1)))</f>
        <v/>
      </c>
      <c r="AB199" s="2" t="str">
        <f>IF($A199&gt;='FG_243way_Regular Symbol'!E$16,"",IF(C199=0,"",IF(OR(C199=$AA$1,C199=$AB$1,C200=$AA$1,C200=$AB$1,C201=$AA$1,,C201=$AB$1),0,1)))</f>
        <v/>
      </c>
      <c r="AC199" s="2" t="str">
        <f>IF($A199&gt;='FG_243way_Regular Symbol'!F$16,"",IF(D199=0,"",IF(OR(D199=$AA$1,D199=$AB$1,D200=$AA$1,D200=$AB$1,D201=$AA$1,,D201=$AB$1),0,1)))</f>
        <v/>
      </c>
      <c r="AD199" s="2" t="str">
        <f>IF($A199&gt;='FG_243way_Regular Symbol'!G$16,"",IF(E199=0,"",IF(OR(E199=$AA$1,E199=$AB$1,E200=$AA$1,E200=$AB$1,E201=$AA$1,,E201=$AB$1),0,1)))</f>
        <v/>
      </c>
      <c r="AE199" s="128" t="str">
        <f>IF($A199&gt;='FG_243way_Regular Symbol'!H$16,"",IF(F199=0,"",IF(OR(F199=$AA$1,F199=$AB$1,F200=$AA$1,F200=$AB$1,F201=$AA$1,,F201=$AB$1),0,1)))</f>
        <v/>
      </c>
      <c r="AG199" s="342" t="str">
        <f>IF($A199&gt;='FG_243way_Regular Symbol'!D$16,"",IF(B199=0,"",IF(OR(B199=$AG$1,B199=$AH$1,B200=$AG$1,B200=$AH$1,B201=$AG$1,B201=$AH$1),0,1)))</f>
        <v/>
      </c>
      <c r="AH199" s="2" t="str">
        <f>IF($A199&gt;='FG_243way_Regular Symbol'!E$16,"",IF(C199=0,"",IF(OR(C199=$AG$1,C199=$AH$1,C200=$AG$1,C200=$AH$1,C201=$AG$1,C201=$AH$1),0,1)))</f>
        <v/>
      </c>
      <c r="AI199" s="2" t="str">
        <f>IF($A199&gt;='FG_243way_Regular Symbol'!F$16,"",IF(D199=0,"",IF(OR(D199=$AG$1,D199=$AH$1,D200=$AG$1,D200=$AH$1,D201=$AG$1,D201=$AH$1),0,1)))</f>
        <v/>
      </c>
      <c r="AJ199" s="2" t="str">
        <f>IF($A199&gt;='FG_243way_Regular Symbol'!G$16,"",IF(E199=0,"",IF(OR(E199=$AG$1,E199=$AH$1,E200=$AG$1,E200=$AH$1,E201=$AG$1,E201=$AH$1),0,1)))</f>
        <v/>
      </c>
      <c r="AK199" s="128" t="str">
        <f>IF($A199&gt;='FG_243way_Regular Symbol'!H$16,"",IF(F199=0,"",IF(OR(F199=$AG$1,F199=$AH$1,F200=$AG$1,F200=$AH$1,F201=$AG$1,F201=$AH$1),0,1)))</f>
        <v/>
      </c>
      <c r="AM199" s="342" t="str">
        <f>IF($A199&gt;='FG_243way_Regular Symbol'!D$16,"",IF(B199=0,"",IF(OR(B199=$AM$1,B199=$AN$1,B200=$AM$1,B200=$AN$1,B201=$AM$1,B201=$AN$1),0,1)))</f>
        <v/>
      </c>
      <c r="AN199" s="2" t="str">
        <f>IF($A199&gt;='FG_243way_Regular Symbol'!E$16,"",IF(C199=0,"",IF(OR(C199=$AM$1,C199=$AN$1,C200=$AM$1,C200=$AN$1,C201=$AM$1,C201=$AN$1),0,1)))</f>
        <v/>
      </c>
      <c r="AO199" s="2" t="str">
        <f>IF($A199&gt;='FG_243way_Regular Symbol'!F$16,"",IF(D199=0,"",IF(OR(D199=$AM$1,D199=$AN$1,D200=$AM$1,D200=$AN$1,D201=$AM$1,D201=$AN$1),0,1)))</f>
        <v/>
      </c>
      <c r="AP199" s="2" t="str">
        <f>IF($A199&gt;='FG_243way_Regular Symbol'!G$16,"",IF(E199=0,"",IF(OR(E199=$AM$1,E199=$AN$1,E200=$AM$1,E200=$AN$1,E201=$AM$1,E201=$AN$1),0,1)))</f>
        <v/>
      </c>
      <c r="AQ199" s="128" t="str">
        <f>IF($A199&gt;='FG_243way_Regular Symbol'!H$16,"",IF(F199=0,"",IF(OR(F199=$AM$1,F199=$AN$1,F200=$AM$1,F200=$AN$1,F201=$AM$1,F201=$AN$1),0,1)))</f>
        <v/>
      </c>
      <c r="AS199" s="342" t="str">
        <f>IF($A199&gt;='FG_243way_Regular Symbol'!D$16,"",IF(B199=0,"",IF(OR(B199=$AM$1,B199=$AT$1,B200=$AM$1,B200=$AT$1,B201=$AM$1,B201=$AT$1),0,1)))</f>
        <v/>
      </c>
      <c r="AT199" s="2" t="str">
        <f>IF($A199&gt;='FG_243way_Regular Symbol'!E$16,"",IF(C199=0,"",IF(OR(C199=$AM$1,C199=$AT$1,C200=$AM$1,C200=$AT$1,C201=$AM$1,C201=$AT$1),0,1)))</f>
        <v/>
      </c>
      <c r="AU199" s="2" t="str">
        <f>IF($A199&gt;='FG_243way_Regular Symbol'!F$16,"",IF(D199=0,"",IF(OR(D199=$AM$1,D199=$AT$1,D200=$AM$1,D200=$AT$1,D201=$AM$1,D201=$AT$1),0,1)))</f>
        <v/>
      </c>
      <c r="AV199" s="2" t="str">
        <f>IF($A199&gt;='FG_243way_Regular Symbol'!G$16,"",IF(E199=0,"",IF(OR(E199=$AM$1,E199=$AT$1,E200=$AM$1,E200=$AT$1,E201=$AM$1,E201=$AT$1),0,1)))</f>
        <v/>
      </c>
      <c r="AW199" s="128" t="str">
        <f>IF($A199&gt;='FG_243way_Regular Symbol'!H$16,"",IF(F199=0,"",IF(OR(F199=$AM$1,F199=$AT$1,F200=$AM$1,F200=$AT$1,F201=$AM$1,F201=$AT$1),0,1)))</f>
        <v/>
      </c>
      <c r="AY199" s="342" t="str">
        <f>IF($A199&gt;='FG_243way_Regular Symbol'!D$16,"",IF(B199=0,"",IF(OR(B199=$AM$1,B199=$AZ$1,B200=$AM$1,B200=$AZ$1,B201=$AM$1,B201=$AZ$1),0,1)))</f>
        <v/>
      </c>
      <c r="AZ199" s="2" t="str">
        <f>IF($A199&gt;='FG_243way_Regular Symbol'!E$16,"",IF(C199=0,"",IF(OR(C199=$AM$1,C199=$AZ$1,C200=$AM$1,C200=$AZ$1,C201=$AM$1,C201=$AZ$1),0,1)))</f>
        <v/>
      </c>
      <c r="BA199" s="2" t="str">
        <f>IF($A199&gt;='FG_243way_Regular Symbol'!F$16,"",IF(D199=0,"",IF(OR(D199=$AM$1,D199=$AZ$1,D200=$AM$1,D200=$AZ$1,D201=$AM$1,D201=$AZ$1),0,1)))</f>
        <v/>
      </c>
      <c r="BB199" s="2" t="str">
        <f>IF($A199&gt;='FG_243way_Regular Symbol'!G$16,"",IF(E199=0,"",IF(OR(E199=$AM$1,E199=$AZ$1,E200=$AM$1,E200=$AZ$1,E201=$AM$1,E201=$AZ$1),0,1)))</f>
        <v/>
      </c>
      <c r="BC199" s="128" t="str">
        <f>IF($A199&gt;='FG_243way_Regular Symbol'!H$16,"",IF(F199=0,"",IF(OR(F199=$AM$1,F199=$AZ$1,F200=$AM$1,F200=$AZ$1,F201=$AM$1,F201=$AZ$1),0,1)))</f>
        <v/>
      </c>
      <c r="BE199" s="342"/>
      <c r="BF199" s="2"/>
      <c r="BG199" s="2" t="str">
        <f>IF($A199&gt;='FG_243way_Regular Symbol'!F$16,"",IF(D199=0,"",COUNTIF(D199:D201,$BF$1)))</f>
        <v/>
      </c>
      <c r="BH199" s="2" t="str">
        <f>IF($A199&gt;='FG_243way_Regular Symbol'!G$16,"",IF(E199=0,"",COUNTIF(E199:E201,$BF$1)))</f>
        <v/>
      </c>
      <c r="BI199" s="2" t="str">
        <f>IF($A199&gt;='FG_243way_Regular Symbol'!H$16,"",IF(F199=0,"",COUNTIF(F199:F201,$BF$1)))</f>
        <v/>
      </c>
      <c r="BK199" s="342"/>
      <c r="BL199" s="2"/>
      <c r="BM199" s="2" t="str">
        <f>IF($A199&gt;='FG_243way_Regular Symbol'!F$16,"",IF(D199=0,"",IF(OR(D199=$AM$1,D199=$BL$1,D200=$AM$1,D200=$BL$1,D201=$AM$1,D201=$BL$1),0,1)))</f>
        <v/>
      </c>
      <c r="BN199" s="2" t="str">
        <f>IF($A199&gt;='FG_243way_Regular Symbol'!G$16,"",IF(E199=0,"",IF(OR(E199=$AM$1,E199=$BL$1,E200=$AM$1,E200=$BL$1,E201=$AM$1,E201=$BL$1),0,1)))</f>
        <v/>
      </c>
      <c r="BO199" s="128" t="str">
        <f>IF($A199&gt;='FG_243way_Regular Symbol'!H$16,"",IF(F199=0,"",IF(OR(F199=$AM$1,F199=$BL$1,F200=$AM$1,F200=$BL$1,F201=$AM$1,F201=$BL$1),0,1)))</f>
        <v/>
      </c>
      <c r="BQ199" s="2" t="str">
        <f>IF($A199&gt;='FG_243way_Regular Symbol'!D$16,"",IF(B199=0,"",IF(OR(B199=$BQ$1,B199=$BR$1,B200=$BQ$1,B200=$BR$1,B201=$BQ$1,B201=$BR$1),0,1)))</f>
        <v/>
      </c>
      <c r="BR199" s="2" t="str">
        <f>IF($A199&gt;='FG_243way_Regular Symbol'!E$16,"",IF(C199=0,"",IF(OR(C199=$BQ$1,C199=$BR$1,C200=$BQ$1,C200=$BR$1,C201=$BQ$1,C201=$BR$1),0,1)))</f>
        <v/>
      </c>
      <c r="BS199" s="2" t="str">
        <f>IF($A199&gt;='FG_243way_Regular Symbol'!F$16,"",IF(D199=0,"",IF(OR(D199=$BQ$1,D199=$BR$1,D200=$BQ$1,D200=$BR$1,D201=$BQ$1,D201=$BR$1),0,1)))</f>
        <v/>
      </c>
      <c r="BT199" s="2" t="str">
        <f>IF($A199&gt;='FG_243way_Regular Symbol'!G$16,"",IF(E199=0,"",IF(OR(E199=$BQ$1,E199=$BR$1,E200=$BQ$1,E200=$BR$1,E201=$BQ$1,E201=$BR$1),0,1)))</f>
        <v/>
      </c>
      <c r="BU199" s="2" t="str">
        <f>IF($A199&gt;='FG_243way_Regular Symbol'!H$16,"",IF(F199=0,"",IF(OR(F199=$BQ$1,F199=$BR$1,F200=$BQ$1,F200=$BR$1,F201=$BQ$1,F201=$BR$1),0,1)))</f>
        <v/>
      </c>
      <c r="BW199" s="2" t="str">
        <f>IF($A199&gt;='FG_243way_Regular Symbol'!D$16,"",IF(B199=0,"",IF(OR(B199=$BW$1,B200=$BW$1,B201=$BW$1,B199=$BX$1,B200=$BX$1,B201=$BX$1),0,1)))</f>
        <v/>
      </c>
      <c r="BX199" s="2" t="str">
        <f>IF($A199&gt;='FG_243way_Regular Symbol'!E$16,"",IF(C199=0,"",IF(OR(C199=$BW$1,C200=$BW$1,C201=$BW$1,C199=$BX$1,C200=$BX$1,C201=$BX$1),0,1)))</f>
        <v/>
      </c>
      <c r="BY199" s="2" t="str">
        <f>IF($A199&gt;='FG_243way_Regular Symbol'!F$16,"",IF(D199=0,"",IF(OR(D199=$BW$1,D200=$BW$1,D201=$BW$1,D199=$BX$1,D200=$BX$1,D201=$BX$1),0,1)))</f>
        <v/>
      </c>
      <c r="BZ199" s="2" t="str">
        <f>IF($A199&gt;='FG_243way_Regular Symbol'!G$16,"",IF(E199=0,"",IF(OR(E199=$BW$1,E200=$BW$1,E201=$BW$1,E199=$BX$1,E200=$BX$1,E201=$BX$1),0,1)))</f>
        <v/>
      </c>
      <c r="CA199" s="2" t="str">
        <f>IF($A199&gt;='FG_243way_Regular Symbol'!H$16,"",IF(F199=0,"",IF(OR(F199=$BW$1,F200=$BW$1,F201=$BW$1,F199=$BX$1,F200=$BX$1,F201=$BX$1),0,1)))</f>
        <v/>
      </c>
      <c r="CC199" s="2" t="str">
        <f>IF($A199&gt;='FG_243way_Regular Symbol'!D$16,"",IF(B199=0,"",IF(OR(B199=$BW$1,B200=$BW$1,B201=$BW$1,B199=$CD$1,B200=$CD$1,B201=$CD$1),0,1)))</f>
        <v/>
      </c>
      <c r="CD199" s="2" t="str">
        <f>IF($A199&gt;='FG_243way_Regular Symbol'!E$16,"",IF(C199=0,"",IF(OR(C199=$BW$1,C200=$BW$1,C201=$BW$1,C199=$CD$1,C200=$CD$1,C201=$CD$1),0,1)))</f>
        <v/>
      </c>
      <c r="CE199" s="2" t="str">
        <f>IF($A199&gt;='FG_243way_Regular Symbol'!F$16,"",IF(D199=0,"",IF(OR(D199=$BW$1,D200=$BW$1,D201=$BW$1,D199=$CD$1,D200=$CD$1,D201=$CD$1),0,1)))</f>
        <v/>
      </c>
      <c r="CF199" s="2" t="str">
        <f>IF($A199&gt;='FG_243way_Regular Symbol'!G$16,"",IF(E199=0,"",IF(OR(E199=$BW$1,E200=$BW$1,E201=$BW$1,E199=$CD$1,E200=$CD$1,E201=$CD$1),0,1)))</f>
        <v/>
      </c>
      <c r="CG199" s="2" t="str">
        <f>IF($A199&gt;='FG_243way_Regular Symbol'!H$16,"",IF(F199=0,"",IF(OR(F199=$BW$1,F200=$BW$1,F201=$BW$1,F199=$CD$1,F200=$CD$1,F201=$CD$1),0,1)))</f>
        <v/>
      </c>
      <c r="CI199" s="2" t="str">
        <f>IF($A199&gt;='FG_243way_Regular Symbol'!D$16,"",IF(B199=0,"",IF(OR(B199=$BW$1,B200=$BW$1,B201=$BW$1,B199=$CJ$1,B200=$CJ$1,B201=$CJ$1),0,1)))</f>
        <v/>
      </c>
      <c r="CJ199" s="2" t="str">
        <f>IF($A199&gt;='FG_243way_Regular Symbol'!E$16,"",IF(C199=0,"",IF(OR(C199=$BW$1,C200=$BW$1,C201=$BW$1,C199=$CJ$1,C200=$CJ$1,C201=$CJ$1),0,1)))</f>
        <v/>
      </c>
      <c r="CK199" s="2" t="str">
        <f>IF($A199&gt;='FG_243way_Regular Symbol'!F$16,"",IF(D199=0,"",IF(OR(D199=$BW$1,D200=$BW$1,D201=$BW$1,D199=$CJ$1,D200=$CJ$1,D201=$CJ$1),0,1)))</f>
        <v/>
      </c>
      <c r="CL199" s="2" t="str">
        <f>IF($A199&gt;='FG_243way_Regular Symbol'!G$16,"",IF(E199=0,"",IF(OR(E199=$BW$1,E200=$BW$1,E201=$BW$1,E199=$CJ$1,E200=$CJ$1,E201=$CJ$1),0,1)))</f>
        <v/>
      </c>
      <c r="CM199" s="2" t="str">
        <f>IF($A199&gt;='FG_243way_Regular Symbol'!H$16,"",IF(F199=0,"",IF(OR(F199=$BW$1,F200=$BW$1,F201=$BW$1,F199=$CJ$1,F200=$CJ$1,F201=$CJ$1),0,1)))</f>
        <v/>
      </c>
      <c r="CO199" s="2" t="str">
        <f>IF($A199&gt;='FG_243way_Regular Symbol'!D$16,"",IF(B199=0,"",IF(OR(B199=$BW$1,B200=$BW$1,B201=$BW$1,B199=$CP$1,B200=$CP$1,B201=$CP$1),0,1)))</f>
        <v/>
      </c>
      <c r="CP199" s="2" t="str">
        <f>IF($A199&gt;='FG_243way_Regular Symbol'!E$16,"",IF(C199=0,"",IF(OR(C199=$BW$1,C200=$BW$1,C201=$BW$1,C199=$CP$1,C200=$CP$1,C201=$CP$1),0,1)))</f>
        <v/>
      </c>
      <c r="CQ199" s="2" t="str">
        <f>IF($A199&gt;='FG_243way_Regular Symbol'!F$16,"",IF(D199=0,"",IF(OR(D199=$BW$1,D200=$BW$1,D201=$BW$1,D199=$CP$1,D200=$CP$1,D201=$CP$1),0,1)))</f>
        <v/>
      </c>
      <c r="CR199" s="2" t="str">
        <f>IF($A199&gt;='FG_243way_Regular Symbol'!G$16,"",IF(E199=0,"",IF(OR(E199=$BW$1,E200=$BW$1,E201=$BW$1,E199=$CP$1,E200=$CP$1,E201=$CP$1),0,1)))</f>
        <v/>
      </c>
      <c r="CS199" s="2" t="str">
        <f>IF($A199&gt;='FG_243way_Regular Symbol'!H$16,"",IF(F199=0,"",IF(OR(F199=$BW$1,F200=$BW$1,F201=$BW$1,F199=$CP$1,F200=$CP$1,F201=$CP$1),0,1)))</f>
        <v/>
      </c>
      <c r="CU199" s="2" t="str">
        <f>IF($A199&gt;='FG_243way_Regular Symbol'!D$16,"",IF(B199=0,"",IF(OR(B199=$BW$1,B200=$BW$1,B201=$BW$1,B199=$CV$1,B200=$CV$1,B201=$CV$1),0,1)))</f>
        <v/>
      </c>
      <c r="CV199" s="2" t="str">
        <f>IF($A199&gt;='FG_243way_Regular Symbol'!E$16,"",IF(C199=0,"",IF(OR(C199=$BW$1,C200=$BW$1,C201=$BW$1,C199=$CV$1,C200=$CV$1,C201=$CV$1),0,1)))</f>
        <v/>
      </c>
      <c r="CW199" s="2" t="str">
        <f>IF($A199&gt;='FG_243way_Regular Symbol'!F$16,"",IF(D199=0,"",IF(OR(D199=$BW$1,D200=$BW$1,D201=$BW$1,D199=$CV$1,D200=$CV$1,D201=$CV$1),0,1)))</f>
        <v/>
      </c>
      <c r="CX199" s="2" t="str">
        <f>IF($A199&gt;='FG_243way_Regular Symbol'!G$16,"",IF(E199=0,"",IF(OR(E199=$BW$1,E200=$BW$1,E201=$BW$1,E199=$CV$1,E200=$CV$1,E201=$CV$1),0,1)))</f>
        <v/>
      </c>
      <c r="CY199" s="2" t="str">
        <f>IF($A199&gt;='FG_243way_Regular Symbol'!H$16,"",IF(F199=0,"",IF(OR(F199=$BW$1,F200=$BW$1,F201=$BW$1,F199=$CV$1,F200=$CV$1,F201=$CV$1),0,1)))</f>
        <v/>
      </c>
    </row>
    <row r="200" spans="1:103">
      <c r="A200" s="341">
        <f>IF('FG_243way_Regular Symbol'!L199="","",'FG_243way_Regular Symbol'!L199)</f>
        <v>196</v>
      </c>
      <c r="B200" s="184" t="str">
        <f>IF('FG_243way_Regular Symbol'!M199="",
IF($A200-'FG_243way_Regular Symbol'!D$16&gt;='FG_243way_RegularＸ_W()'!B$2-1,"",VLOOKUP($A200-'FG_243way_Regular Symbol'!D$16,'FG_243way_Regular Symbol'!$L$3:$Q$99,'FG_243way_RegularＸ_W()'!B$3+1,FALSE)),
'FG_243way_Regular Symbol'!M199)</f>
        <v/>
      </c>
      <c r="C200" s="184" t="str">
        <f>IF('FG_243way_Regular Symbol'!N199="",
IF($A200-'FG_243way_Regular Symbol'!E$16&gt;='FG_243way_RegularＸ_W()'!C$2-1,"",VLOOKUP($A200-'FG_243way_Regular Symbol'!E$16,'FG_243way_Regular Symbol'!$L$3:$Q$99,'FG_243way_RegularＸ_W()'!C$3+1,FALSE)),
'FG_243way_Regular Symbol'!N199)</f>
        <v/>
      </c>
      <c r="D200" s="184" t="str">
        <f>IF('FG_243way_Regular Symbol'!O199="",
IF($A200-'FG_243way_Regular Symbol'!F$16&gt;='FG_243way_RegularＸ_W()'!D$2-1,"",VLOOKUP($A200-'FG_243way_Regular Symbol'!F$16,'FG_243way_Regular Symbol'!$L$3:$Q$99,'FG_243way_RegularＸ_W()'!D$3+1,FALSE)),
'FG_243way_Regular Symbol'!O199)</f>
        <v/>
      </c>
      <c r="E200" s="184" t="str">
        <f>IF('FG_243way_Regular Symbol'!P199="",
IF($A200-'FG_243way_Regular Symbol'!G$16&gt;='FG_243way_RegularＸ_W()'!E$2-1,"",VLOOKUP($A200-'FG_243way_Regular Symbol'!G$16,'FG_243way_Regular Symbol'!$L$3:$Q$99,'FG_243way_RegularＸ_W()'!E$3+1,FALSE)),
'FG_243way_Regular Symbol'!P199)</f>
        <v/>
      </c>
      <c r="F200" s="358" t="str">
        <f>IF('FG_243way_Regular Symbol'!Q199="",
IF($A200-'FG_243way_Regular Symbol'!H$16&gt;='FG_243way_RegularＸ_W()'!F$2-1,"",VLOOKUP($A200-'FG_243way_Regular Symbol'!H$16,'FG_243way_Regular Symbol'!$L$3:$Q$99,'FG_243way_RegularＸ_W()'!F$3+1,FALSE)),
'FG_243way_Regular Symbol'!Q199)</f>
        <v/>
      </c>
      <c r="O200" s="342" t="str">
        <f>IF($A200&gt;='FG_243way_Regular Symbol'!D$16,"",IF(B200=0,"",IF(OR(B200=$O$1,B200=$P$1,B201=$O$1,B201=$P$1,B202=$O$1,B202=$P$1),0,1)))</f>
        <v/>
      </c>
      <c r="P200" s="2" t="str">
        <f>IF($A200&gt;='FG_243way_Regular Symbol'!E$16,"",IF(C200=0,"",IF(OR(C200=$O$1,C200=$P$1,C201=$O$1,C201=$P$1,C202=$O$1,C202=$P$1),0,1)))</f>
        <v/>
      </c>
      <c r="Q200" s="2" t="str">
        <f>IF($A200&gt;='FG_243way_Regular Symbol'!F$16,"",IF(D200=0,"",IF(OR(D200=$O$1,D200=$P$1,D201=$O$1,D201=$P$1,D202=$O$1,D202=$P$1),0,1)))</f>
        <v/>
      </c>
      <c r="R200" s="2" t="str">
        <f>IF($A200&gt;='FG_243way_Regular Symbol'!G$16,"",IF(E200=0,"",IF(OR(E200=$O$1,E200=$P$1,E201=$O$1,E201=$P$1,E202=$O$1,E202=$P$1),0,1)))</f>
        <v/>
      </c>
      <c r="S200" s="128" t="str">
        <f>IF($A200&gt;='FG_243way_Regular Symbol'!H$16,"",IF(F200=0,"",IF(OR(F200=$O$1,F200=$P$1,F201=$O$1,F201=$P$1,F202=$O$1,F202=$P$1),0,1)))</f>
        <v/>
      </c>
      <c r="U200" s="342" t="str">
        <f>IF($A200&gt;='FG_243way_Regular Symbol'!D$16,"",IF(B200=0,"",IF(OR(B200=$U$1,B200=$V$1,B201=$U$1,B201=$V$1,B202=$U$1,B202=$V$1),0,1)))</f>
        <v/>
      </c>
      <c r="V200" s="2" t="str">
        <f>IF($A200&gt;='FG_243way_Regular Symbol'!E$16,"",IF(C200=0,"",IF(OR(C200=$U$1,C200=$V$1,C201=$U$1,C201=$V$1,C202=$U$1,C202=$V$1),0,1)))</f>
        <v/>
      </c>
      <c r="W200" s="2" t="str">
        <f>IF($A200&gt;='FG_243way_Regular Symbol'!F$16,"",IF(D200=0,"",IF(OR(D200=$U$1,D200=$V$1,D201=$U$1,D201=$V$1,D202=$U$1,D202=$V$1),0,1)))</f>
        <v/>
      </c>
      <c r="X200" s="2" t="str">
        <f>IF($A200&gt;='FG_243way_Regular Symbol'!G$16,"",IF(E200=0,"",IF(OR(E200=$U$1,E200=$V$1,E201=$U$1,E201=$V$1,E202=$U$1,E202=$V$1),0,1)))</f>
        <v/>
      </c>
      <c r="Y200" s="128" t="str">
        <f>IF($A200&gt;='FG_243way_Regular Symbol'!H$16,"",IF(F200=0,"",IF(OR(F200=$U$1,F200=$V$1,F201=$U$1,F201=$V$1,F202=$U$1,F202=$V$1),0,1)))</f>
        <v/>
      </c>
      <c r="AA200" s="342" t="str">
        <f>IF($A200&gt;='FG_243way_Regular Symbol'!D$16,"",IF(B200=0,"",IF(OR(B200=$AA$1,B200=$AB$1,B201=$AA$1,B201=$AB$1,B202=$AA$1,,B202=$AB$1),0,1)))</f>
        <v/>
      </c>
      <c r="AB200" s="2" t="str">
        <f>IF($A200&gt;='FG_243way_Regular Symbol'!E$16,"",IF(C200=0,"",IF(OR(C200=$AA$1,C200=$AB$1,C201=$AA$1,C201=$AB$1,C202=$AA$1,,C202=$AB$1),0,1)))</f>
        <v/>
      </c>
      <c r="AC200" s="2" t="str">
        <f>IF($A200&gt;='FG_243way_Regular Symbol'!F$16,"",IF(D200=0,"",IF(OR(D200=$AA$1,D200=$AB$1,D201=$AA$1,D201=$AB$1,D202=$AA$1,,D202=$AB$1),0,1)))</f>
        <v/>
      </c>
      <c r="AD200" s="2" t="str">
        <f>IF($A200&gt;='FG_243way_Regular Symbol'!G$16,"",IF(E200=0,"",IF(OR(E200=$AA$1,E200=$AB$1,E201=$AA$1,E201=$AB$1,E202=$AA$1,,E202=$AB$1),0,1)))</f>
        <v/>
      </c>
      <c r="AE200" s="128" t="str">
        <f>IF($A200&gt;='FG_243way_Regular Symbol'!H$16,"",IF(F200=0,"",IF(OR(F200=$AA$1,F200=$AB$1,F201=$AA$1,F201=$AB$1,F202=$AA$1,,F202=$AB$1),0,1)))</f>
        <v/>
      </c>
      <c r="AG200" s="342" t="str">
        <f>IF($A200&gt;='FG_243way_Regular Symbol'!D$16,"",IF(B200=0,"",IF(OR(B200=$AG$1,B200=$AH$1,B201=$AG$1,B201=$AH$1,B202=$AG$1,B202=$AH$1),0,1)))</f>
        <v/>
      </c>
      <c r="AH200" s="2" t="str">
        <f>IF($A200&gt;='FG_243way_Regular Symbol'!E$16,"",IF(C200=0,"",IF(OR(C200=$AG$1,C200=$AH$1,C201=$AG$1,C201=$AH$1,C202=$AG$1,C202=$AH$1),0,1)))</f>
        <v/>
      </c>
      <c r="AI200" s="2" t="str">
        <f>IF($A200&gt;='FG_243way_Regular Symbol'!F$16,"",IF(D200=0,"",IF(OR(D200=$AG$1,D200=$AH$1,D201=$AG$1,D201=$AH$1,D202=$AG$1,D202=$AH$1),0,1)))</f>
        <v/>
      </c>
      <c r="AJ200" s="2" t="str">
        <f>IF($A200&gt;='FG_243way_Regular Symbol'!G$16,"",IF(E200=0,"",IF(OR(E200=$AG$1,E200=$AH$1,E201=$AG$1,E201=$AH$1,E202=$AG$1,E202=$AH$1),0,1)))</f>
        <v/>
      </c>
      <c r="AK200" s="128" t="str">
        <f>IF($A200&gt;='FG_243way_Regular Symbol'!H$16,"",IF(F200=0,"",IF(OR(F200=$AG$1,F200=$AH$1,F201=$AG$1,F201=$AH$1,F202=$AG$1,F202=$AH$1),0,1)))</f>
        <v/>
      </c>
      <c r="AM200" s="342" t="str">
        <f>IF($A200&gt;='FG_243way_Regular Symbol'!D$16,"",IF(B200=0,"",IF(OR(B200=$AM$1,B200=$AN$1,B201=$AM$1,B201=$AN$1,B202=$AM$1,B202=$AN$1),0,1)))</f>
        <v/>
      </c>
      <c r="AN200" s="2" t="str">
        <f>IF($A200&gt;='FG_243way_Regular Symbol'!E$16,"",IF(C200=0,"",IF(OR(C200=$AM$1,C200=$AN$1,C201=$AM$1,C201=$AN$1,C202=$AM$1,C202=$AN$1),0,1)))</f>
        <v/>
      </c>
      <c r="AO200" s="2" t="str">
        <f>IF($A200&gt;='FG_243way_Regular Symbol'!F$16,"",IF(D200=0,"",IF(OR(D200=$AM$1,D200=$AN$1,D201=$AM$1,D201=$AN$1,D202=$AM$1,D202=$AN$1),0,1)))</f>
        <v/>
      </c>
      <c r="AP200" s="2" t="str">
        <f>IF($A200&gt;='FG_243way_Regular Symbol'!G$16,"",IF(E200=0,"",IF(OR(E200=$AM$1,E200=$AN$1,E201=$AM$1,E201=$AN$1,E202=$AM$1,E202=$AN$1),0,1)))</f>
        <v/>
      </c>
      <c r="AQ200" s="128" t="str">
        <f>IF($A200&gt;='FG_243way_Regular Symbol'!H$16,"",IF(F200=0,"",IF(OR(F200=$AM$1,F200=$AN$1,F201=$AM$1,F201=$AN$1,F202=$AM$1,F202=$AN$1),0,1)))</f>
        <v/>
      </c>
      <c r="AS200" s="342" t="str">
        <f>IF($A200&gt;='FG_243way_Regular Symbol'!D$16,"",IF(B200=0,"",IF(OR(B200=$AM$1,B200=$AT$1,B201=$AM$1,B201=$AT$1,B202=$AM$1,B202=$AT$1),0,1)))</f>
        <v/>
      </c>
      <c r="AT200" s="2" t="str">
        <f>IF($A200&gt;='FG_243way_Regular Symbol'!E$16,"",IF(C200=0,"",IF(OR(C200=$AM$1,C200=$AT$1,C201=$AM$1,C201=$AT$1,C202=$AM$1,C202=$AT$1),0,1)))</f>
        <v/>
      </c>
      <c r="AU200" s="2" t="str">
        <f>IF($A200&gt;='FG_243way_Regular Symbol'!F$16,"",IF(D200=0,"",IF(OR(D200=$AM$1,D200=$AT$1,D201=$AM$1,D201=$AT$1,D202=$AM$1,D202=$AT$1),0,1)))</f>
        <v/>
      </c>
      <c r="AV200" s="2" t="str">
        <f>IF($A200&gt;='FG_243way_Regular Symbol'!G$16,"",IF(E200=0,"",IF(OR(E200=$AM$1,E200=$AT$1,E201=$AM$1,E201=$AT$1,E202=$AM$1,E202=$AT$1),0,1)))</f>
        <v/>
      </c>
      <c r="AW200" s="128" t="str">
        <f>IF($A200&gt;='FG_243way_Regular Symbol'!H$16,"",IF(F200=0,"",IF(OR(F200=$AM$1,F200=$AT$1,F201=$AM$1,F201=$AT$1,F202=$AM$1,F202=$AT$1),0,1)))</f>
        <v/>
      </c>
      <c r="AY200" s="342" t="str">
        <f>IF($A200&gt;='FG_243way_Regular Symbol'!D$16,"",IF(B200=0,"",IF(OR(B200=$AM$1,B200=$AZ$1,B201=$AM$1,B201=$AZ$1,B202=$AM$1,B202=$AZ$1),0,1)))</f>
        <v/>
      </c>
      <c r="AZ200" s="2" t="str">
        <f>IF($A200&gt;='FG_243way_Regular Symbol'!E$16,"",IF(C200=0,"",IF(OR(C200=$AM$1,C200=$AZ$1,C201=$AM$1,C201=$AZ$1,C202=$AM$1,C202=$AZ$1),0,1)))</f>
        <v/>
      </c>
      <c r="BA200" s="2" t="str">
        <f>IF($A200&gt;='FG_243way_Regular Symbol'!F$16,"",IF(D200=0,"",IF(OR(D200=$AM$1,D200=$AZ$1,D201=$AM$1,D201=$AZ$1,D202=$AM$1,D202=$AZ$1),0,1)))</f>
        <v/>
      </c>
      <c r="BB200" s="2" t="str">
        <f>IF($A200&gt;='FG_243way_Regular Symbol'!G$16,"",IF(E200=0,"",IF(OR(E200=$AM$1,E200=$AZ$1,E201=$AM$1,E201=$AZ$1,E202=$AM$1,E202=$AZ$1),0,1)))</f>
        <v/>
      </c>
      <c r="BC200" s="128" t="str">
        <f>IF($A200&gt;='FG_243way_Regular Symbol'!H$16,"",IF(F200=0,"",IF(OR(F200=$AM$1,F200=$AZ$1,F201=$AM$1,F201=$AZ$1,F202=$AM$1,F202=$AZ$1),0,1)))</f>
        <v/>
      </c>
      <c r="BE200" s="342"/>
      <c r="BF200" s="2"/>
      <c r="BG200" s="2" t="str">
        <f>IF($A200&gt;='FG_243way_Regular Symbol'!F$16,"",IF(D200=0,"",COUNTIF(D200:D202,$BF$1)))</f>
        <v/>
      </c>
      <c r="BH200" s="2" t="str">
        <f>IF($A200&gt;='FG_243way_Regular Symbol'!G$16,"",IF(E200=0,"",COUNTIF(E200:E202,$BF$1)))</f>
        <v/>
      </c>
      <c r="BI200" s="2" t="str">
        <f>IF($A200&gt;='FG_243way_Regular Symbol'!H$16,"",IF(F200=0,"",COUNTIF(F200:F202,$BF$1)))</f>
        <v/>
      </c>
      <c r="BK200" s="342"/>
      <c r="BL200" s="2"/>
      <c r="BM200" s="2" t="str">
        <f>IF($A200&gt;='FG_243way_Regular Symbol'!F$16,"",IF(D200=0,"",IF(OR(D200=$AM$1,D200=$BL$1,D201=$AM$1,D201=$BL$1,D202=$AM$1,D202=$BL$1),0,1)))</f>
        <v/>
      </c>
      <c r="BN200" s="2" t="str">
        <f>IF($A200&gt;='FG_243way_Regular Symbol'!G$16,"",IF(E200=0,"",IF(OR(E200=$AM$1,E200=$BL$1,E201=$AM$1,E201=$BL$1,E202=$AM$1,E202=$BL$1),0,1)))</f>
        <v/>
      </c>
      <c r="BO200" s="128" t="str">
        <f>IF($A200&gt;='FG_243way_Regular Symbol'!H$16,"",IF(F200=0,"",IF(OR(F200=$AM$1,F200=$BL$1,F201=$AM$1,F201=$BL$1,F202=$AM$1,F202=$BL$1),0,1)))</f>
        <v/>
      </c>
      <c r="BQ200" s="2" t="str">
        <f>IF($A200&gt;='FG_243way_Regular Symbol'!D$16,"",IF(B200=0,"",IF(OR(B200=$BQ$1,B200=$BR$1,B201=$BQ$1,B201=$BR$1,B202=$BQ$1,B202=$BR$1),0,1)))</f>
        <v/>
      </c>
      <c r="BR200" s="2" t="str">
        <f>IF($A200&gt;='FG_243way_Regular Symbol'!E$16,"",IF(C200=0,"",IF(OR(C200=$BQ$1,C200=$BR$1,C201=$BQ$1,C201=$BR$1,C202=$BQ$1,C202=$BR$1),0,1)))</f>
        <v/>
      </c>
      <c r="BS200" s="2" t="str">
        <f>IF($A200&gt;='FG_243way_Regular Symbol'!F$16,"",IF(D200=0,"",IF(OR(D200=$BQ$1,D200=$BR$1,D201=$BQ$1,D201=$BR$1,D202=$BQ$1,D202=$BR$1),0,1)))</f>
        <v/>
      </c>
      <c r="BT200" s="2" t="str">
        <f>IF($A200&gt;='FG_243way_Regular Symbol'!G$16,"",IF(E200=0,"",IF(OR(E200=$BQ$1,E200=$BR$1,E201=$BQ$1,E201=$BR$1,E202=$BQ$1,E202=$BR$1),0,1)))</f>
        <v/>
      </c>
      <c r="BU200" s="2" t="str">
        <f>IF($A200&gt;='FG_243way_Regular Symbol'!H$16,"",IF(F200=0,"",IF(OR(F200=$BQ$1,F200=$BR$1,F201=$BQ$1,F201=$BR$1,F202=$BQ$1,F202=$BR$1),0,1)))</f>
        <v/>
      </c>
      <c r="BW200" s="2" t="str">
        <f>IF($A200&gt;='FG_243way_Regular Symbol'!D$16,"",IF(B200=0,"",IF(OR(B200=$BW$1,B201=$BW$1,B202=$BW$1,B200=$BX$1,B201=$BX$1,B202=$BX$1),0,1)))</f>
        <v/>
      </c>
      <c r="BX200" s="2" t="str">
        <f>IF($A200&gt;='FG_243way_Regular Symbol'!E$16,"",IF(C200=0,"",IF(OR(C200=$BW$1,C201=$BW$1,C202=$BW$1,C200=$BX$1,C201=$BX$1,C202=$BX$1),0,1)))</f>
        <v/>
      </c>
      <c r="BY200" s="2" t="str">
        <f>IF($A200&gt;='FG_243way_Regular Symbol'!F$16,"",IF(D200=0,"",IF(OR(D200=$BW$1,D201=$BW$1,D202=$BW$1,D200=$BX$1,D201=$BX$1,D202=$BX$1),0,1)))</f>
        <v/>
      </c>
      <c r="BZ200" s="2" t="str">
        <f>IF($A200&gt;='FG_243way_Regular Symbol'!G$16,"",IF(E200=0,"",IF(OR(E200=$BW$1,E201=$BW$1,E202=$BW$1,E200=$BX$1,E201=$BX$1,E202=$BX$1),0,1)))</f>
        <v/>
      </c>
      <c r="CA200" s="2" t="str">
        <f>IF($A200&gt;='FG_243way_Regular Symbol'!H$16,"",IF(F200=0,"",IF(OR(F200=$BW$1,F201=$BW$1,F202=$BW$1,F200=$BX$1,F201=$BX$1,F202=$BX$1),0,1)))</f>
        <v/>
      </c>
      <c r="CC200" s="2" t="str">
        <f>IF($A200&gt;='FG_243way_Regular Symbol'!D$16,"",IF(B200=0,"",IF(OR(B200=$BW$1,B201=$BW$1,B202=$BW$1,B200=$CD$1,B201=$CD$1,B202=$CD$1),0,1)))</f>
        <v/>
      </c>
      <c r="CD200" s="2" t="str">
        <f>IF($A200&gt;='FG_243way_Regular Symbol'!E$16,"",IF(C200=0,"",IF(OR(C200=$BW$1,C201=$BW$1,C202=$BW$1,C200=$CD$1,C201=$CD$1,C202=$CD$1),0,1)))</f>
        <v/>
      </c>
      <c r="CE200" s="2" t="str">
        <f>IF($A200&gt;='FG_243way_Regular Symbol'!F$16,"",IF(D200=0,"",IF(OR(D200=$BW$1,D201=$BW$1,D202=$BW$1,D200=$CD$1,D201=$CD$1,D202=$CD$1),0,1)))</f>
        <v/>
      </c>
      <c r="CF200" s="2" t="str">
        <f>IF($A200&gt;='FG_243way_Regular Symbol'!G$16,"",IF(E200=0,"",IF(OR(E200=$BW$1,E201=$BW$1,E202=$BW$1,E200=$CD$1,E201=$CD$1,E202=$CD$1),0,1)))</f>
        <v/>
      </c>
      <c r="CG200" s="2" t="str">
        <f>IF($A200&gt;='FG_243way_Regular Symbol'!H$16,"",IF(F200=0,"",IF(OR(F200=$BW$1,F201=$BW$1,F202=$BW$1,F200=$CD$1,F201=$CD$1,F202=$CD$1),0,1)))</f>
        <v/>
      </c>
      <c r="CI200" s="2" t="str">
        <f>IF($A200&gt;='FG_243way_Regular Symbol'!D$16,"",IF(B200=0,"",IF(OR(B200=$BW$1,B201=$BW$1,B202=$BW$1,B200=$CJ$1,B201=$CJ$1,B202=$CJ$1),0,1)))</f>
        <v/>
      </c>
      <c r="CJ200" s="2" t="str">
        <f>IF($A200&gt;='FG_243way_Regular Symbol'!E$16,"",IF(C200=0,"",IF(OR(C200=$BW$1,C201=$BW$1,C202=$BW$1,C200=$CJ$1,C201=$CJ$1,C202=$CJ$1),0,1)))</f>
        <v/>
      </c>
      <c r="CK200" s="2" t="str">
        <f>IF($A200&gt;='FG_243way_Regular Symbol'!F$16,"",IF(D200=0,"",IF(OR(D200=$BW$1,D201=$BW$1,D202=$BW$1,D200=$CJ$1,D201=$CJ$1,D202=$CJ$1),0,1)))</f>
        <v/>
      </c>
      <c r="CL200" s="2" t="str">
        <f>IF($A200&gt;='FG_243way_Regular Symbol'!G$16,"",IF(E200=0,"",IF(OR(E200=$BW$1,E201=$BW$1,E202=$BW$1,E200=$CJ$1,E201=$CJ$1,E202=$CJ$1),0,1)))</f>
        <v/>
      </c>
      <c r="CM200" s="2" t="str">
        <f>IF($A200&gt;='FG_243way_Regular Symbol'!H$16,"",IF(F200=0,"",IF(OR(F200=$BW$1,F201=$BW$1,F202=$BW$1,F200=$CJ$1,F201=$CJ$1,F202=$CJ$1),0,1)))</f>
        <v/>
      </c>
      <c r="CO200" s="2" t="str">
        <f>IF($A200&gt;='FG_243way_Regular Symbol'!D$16,"",IF(B200=0,"",IF(OR(B200=$BW$1,B201=$BW$1,B202=$BW$1,B200=$CP$1,B201=$CP$1,B202=$CP$1),0,1)))</f>
        <v/>
      </c>
      <c r="CP200" s="2" t="str">
        <f>IF($A200&gt;='FG_243way_Regular Symbol'!E$16,"",IF(C200=0,"",IF(OR(C200=$BW$1,C201=$BW$1,C202=$BW$1,C200=$CP$1,C201=$CP$1,C202=$CP$1),0,1)))</f>
        <v/>
      </c>
      <c r="CQ200" s="2" t="str">
        <f>IF($A200&gt;='FG_243way_Regular Symbol'!F$16,"",IF(D200=0,"",IF(OR(D200=$BW$1,D201=$BW$1,D202=$BW$1,D200=$CP$1,D201=$CP$1,D202=$CP$1),0,1)))</f>
        <v/>
      </c>
      <c r="CR200" s="2" t="str">
        <f>IF($A200&gt;='FG_243way_Regular Symbol'!G$16,"",IF(E200=0,"",IF(OR(E200=$BW$1,E201=$BW$1,E202=$BW$1,E200=$CP$1,E201=$CP$1,E202=$CP$1),0,1)))</f>
        <v/>
      </c>
      <c r="CS200" s="2" t="str">
        <f>IF($A200&gt;='FG_243way_Regular Symbol'!H$16,"",IF(F200=0,"",IF(OR(F200=$BW$1,F201=$BW$1,F202=$BW$1,F200=$CP$1,F201=$CP$1,F202=$CP$1),0,1)))</f>
        <v/>
      </c>
      <c r="CU200" s="2" t="str">
        <f>IF($A200&gt;='FG_243way_Regular Symbol'!D$16,"",IF(B200=0,"",IF(OR(B200=$BW$1,B201=$BW$1,B202=$BW$1,B200=$CV$1,B201=$CV$1,B202=$CV$1),0,1)))</f>
        <v/>
      </c>
      <c r="CV200" s="2" t="str">
        <f>IF($A200&gt;='FG_243way_Regular Symbol'!E$16,"",IF(C200=0,"",IF(OR(C200=$BW$1,C201=$BW$1,C202=$BW$1,C200=$CV$1,C201=$CV$1,C202=$CV$1),0,1)))</f>
        <v/>
      </c>
      <c r="CW200" s="2" t="str">
        <f>IF($A200&gt;='FG_243way_Regular Symbol'!F$16,"",IF(D200=0,"",IF(OR(D200=$BW$1,D201=$BW$1,D202=$BW$1,D200=$CV$1,D201=$CV$1,D202=$CV$1),0,1)))</f>
        <v/>
      </c>
      <c r="CX200" s="2" t="str">
        <f>IF($A200&gt;='FG_243way_Regular Symbol'!G$16,"",IF(E200=0,"",IF(OR(E200=$BW$1,E201=$BW$1,E202=$BW$1,E200=$CV$1,E201=$CV$1,E202=$CV$1),0,1)))</f>
        <v/>
      </c>
      <c r="CY200" s="2" t="str">
        <f>IF($A200&gt;='FG_243way_Regular Symbol'!H$16,"",IF(F200=0,"",IF(OR(F200=$BW$1,F201=$BW$1,F202=$BW$1,F200=$CV$1,F201=$CV$1,F202=$CV$1),0,1)))</f>
        <v/>
      </c>
    </row>
    <row r="201" spans="1:103">
      <c r="A201" s="341">
        <f>IF('FG_243way_Regular Symbol'!L200="","",'FG_243way_Regular Symbol'!L200)</f>
        <v>197</v>
      </c>
      <c r="B201" s="184" t="str">
        <f>IF('FG_243way_Regular Symbol'!M200="",
IF($A201-'FG_243way_Regular Symbol'!D$16&gt;='FG_243way_RegularＸ_W()'!B$2-1,"",VLOOKUP($A201-'FG_243way_Regular Symbol'!D$16,'FG_243way_Regular Symbol'!$L$3:$Q$99,'FG_243way_RegularＸ_W()'!B$3+1,FALSE)),
'FG_243way_Regular Symbol'!M200)</f>
        <v/>
      </c>
      <c r="C201" s="184" t="str">
        <f>IF('FG_243way_Regular Symbol'!N200="",
IF($A201-'FG_243way_Regular Symbol'!E$16&gt;='FG_243way_RegularＸ_W()'!C$2-1,"",VLOOKUP($A201-'FG_243way_Regular Symbol'!E$16,'FG_243way_Regular Symbol'!$L$3:$Q$99,'FG_243way_RegularＸ_W()'!C$3+1,FALSE)),
'FG_243way_Regular Symbol'!N200)</f>
        <v/>
      </c>
      <c r="D201" s="184" t="str">
        <f>IF('FG_243way_Regular Symbol'!O200="",
IF($A201-'FG_243way_Regular Symbol'!F$16&gt;='FG_243way_RegularＸ_W()'!D$2-1,"",VLOOKUP($A201-'FG_243way_Regular Symbol'!F$16,'FG_243way_Regular Symbol'!$L$3:$Q$99,'FG_243way_RegularＸ_W()'!D$3+1,FALSE)),
'FG_243way_Regular Symbol'!O200)</f>
        <v/>
      </c>
      <c r="E201" s="184" t="str">
        <f>IF('FG_243way_Regular Symbol'!P200="",
IF($A201-'FG_243way_Regular Symbol'!G$16&gt;='FG_243way_RegularＸ_W()'!E$2-1,"",VLOOKUP($A201-'FG_243way_Regular Symbol'!G$16,'FG_243way_Regular Symbol'!$L$3:$Q$99,'FG_243way_RegularＸ_W()'!E$3+1,FALSE)),
'FG_243way_Regular Symbol'!P200)</f>
        <v/>
      </c>
      <c r="F201" s="358" t="str">
        <f>IF('FG_243way_Regular Symbol'!Q200="",
IF($A201-'FG_243way_Regular Symbol'!H$16&gt;='FG_243way_RegularＸ_W()'!F$2-1,"",VLOOKUP($A201-'FG_243way_Regular Symbol'!H$16,'FG_243way_Regular Symbol'!$L$3:$Q$99,'FG_243way_RegularＸ_W()'!F$3+1,FALSE)),
'FG_243way_Regular Symbol'!Q200)</f>
        <v/>
      </c>
      <c r="O201" s="342" t="str">
        <f>IF($A201&gt;='FG_243way_Regular Symbol'!D$16,"",IF(B201=0,"",IF(OR(B201=$O$1,B201=$P$1,B202=$O$1,B202=$P$1,B203=$O$1,B203=$P$1),0,1)))</f>
        <v/>
      </c>
      <c r="P201" s="2" t="str">
        <f>IF($A201&gt;='FG_243way_Regular Symbol'!E$16,"",IF(C201=0,"",IF(OR(C201=$O$1,C201=$P$1,C202=$O$1,C202=$P$1,C203=$O$1,C203=$P$1),0,1)))</f>
        <v/>
      </c>
      <c r="Q201" s="2" t="str">
        <f>IF($A201&gt;='FG_243way_Regular Symbol'!F$16,"",IF(D201=0,"",IF(OR(D201=$O$1,D201=$P$1,D202=$O$1,D202=$P$1,D203=$O$1,D203=$P$1),0,1)))</f>
        <v/>
      </c>
      <c r="R201" s="2" t="str">
        <f>IF($A201&gt;='FG_243way_Regular Symbol'!G$16,"",IF(E201=0,"",IF(OR(E201=$O$1,E201=$P$1,E202=$O$1,E202=$P$1,E203=$O$1,E203=$P$1),0,1)))</f>
        <v/>
      </c>
      <c r="S201" s="128" t="str">
        <f>IF($A201&gt;='FG_243way_Regular Symbol'!H$16,"",IF(F201=0,"",IF(OR(F201=$O$1,F201=$P$1,F202=$O$1,F202=$P$1,F203=$O$1,F203=$P$1),0,1)))</f>
        <v/>
      </c>
      <c r="U201" s="342" t="str">
        <f>IF($A201&gt;='FG_243way_Regular Symbol'!D$16,"",IF(B201=0,"",IF(OR(B201=$U$1,B201=$V$1,B202=$U$1,B202=$V$1,B203=$U$1,B203=$V$1),0,1)))</f>
        <v/>
      </c>
      <c r="V201" s="2" t="str">
        <f>IF($A201&gt;='FG_243way_Regular Symbol'!E$16,"",IF(C201=0,"",IF(OR(C201=$U$1,C201=$V$1,C202=$U$1,C202=$V$1,C203=$U$1,C203=$V$1),0,1)))</f>
        <v/>
      </c>
      <c r="W201" s="2" t="str">
        <f>IF($A201&gt;='FG_243way_Regular Symbol'!F$16,"",IF(D201=0,"",IF(OR(D201=$U$1,D201=$V$1,D202=$U$1,D202=$V$1,D203=$U$1,D203=$V$1),0,1)))</f>
        <v/>
      </c>
      <c r="X201" s="2" t="str">
        <f>IF($A201&gt;='FG_243way_Regular Symbol'!G$16,"",IF(E201=0,"",IF(OR(E201=$U$1,E201=$V$1,E202=$U$1,E202=$V$1,E203=$U$1,E203=$V$1),0,1)))</f>
        <v/>
      </c>
      <c r="Y201" s="128" t="str">
        <f>IF($A201&gt;='FG_243way_Regular Symbol'!H$16,"",IF(F201=0,"",IF(OR(F201=$U$1,F201=$V$1,F202=$U$1,F202=$V$1,F203=$U$1,F203=$V$1),0,1)))</f>
        <v/>
      </c>
      <c r="AA201" s="342" t="str">
        <f>IF($A201&gt;='FG_243way_Regular Symbol'!D$16,"",IF(B201=0,"",IF(OR(B201=$AA$1,B201=$AB$1,B202=$AA$1,B202=$AB$1,B203=$AA$1,,B203=$AB$1),0,1)))</f>
        <v/>
      </c>
      <c r="AB201" s="2" t="str">
        <f>IF($A201&gt;='FG_243way_Regular Symbol'!E$16,"",IF(C201=0,"",IF(OR(C201=$AA$1,C201=$AB$1,C202=$AA$1,C202=$AB$1,C203=$AA$1,,C203=$AB$1),0,1)))</f>
        <v/>
      </c>
      <c r="AC201" s="2" t="str">
        <f>IF($A201&gt;='FG_243way_Regular Symbol'!F$16,"",IF(D201=0,"",IF(OR(D201=$AA$1,D201=$AB$1,D202=$AA$1,D202=$AB$1,D203=$AA$1,,D203=$AB$1),0,1)))</f>
        <v/>
      </c>
      <c r="AD201" s="2" t="str">
        <f>IF($A201&gt;='FG_243way_Regular Symbol'!G$16,"",IF(E201=0,"",IF(OR(E201=$AA$1,E201=$AB$1,E202=$AA$1,E202=$AB$1,E203=$AA$1,,E203=$AB$1),0,1)))</f>
        <v/>
      </c>
      <c r="AE201" s="128" t="str">
        <f>IF($A201&gt;='FG_243way_Regular Symbol'!H$16,"",IF(F201=0,"",IF(OR(F201=$AA$1,F201=$AB$1,F202=$AA$1,F202=$AB$1,F203=$AA$1,,F203=$AB$1),0,1)))</f>
        <v/>
      </c>
      <c r="AG201" s="342" t="str">
        <f>IF($A201&gt;='FG_243way_Regular Symbol'!D$16,"",IF(B201=0,"",IF(OR(B201=$AG$1,B201=$AH$1,B202=$AG$1,B202=$AH$1,B203=$AG$1,B203=$AH$1),0,1)))</f>
        <v/>
      </c>
      <c r="AH201" s="2" t="str">
        <f>IF($A201&gt;='FG_243way_Regular Symbol'!E$16,"",IF(C201=0,"",IF(OR(C201=$AG$1,C201=$AH$1,C202=$AG$1,C202=$AH$1,C203=$AG$1,C203=$AH$1),0,1)))</f>
        <v/>
      </c>
      <c r="AI201" s="2" t="str">
        <f>IF($A201&gt;='FG_243way_Regular Symbol'!F$16,"",IF(D201=0,"",IF(OR(D201=$AG$1,D201=$AH$1,D202=$AG$1,D202=$AH$1,D203=$AG$1,D203=$AH$1),0,1)))</f>
        <v/>
      </c>
      <c r="AJ201" s="2" t="str">
        <f>IF($A201&gt;='FG_243way_Regular Symbol'!G$16,"",IF(E201=0,"",IF(OR(E201=$AG$1,E201=$AH$1,E202=$AG$1,E202=$AH$1,E203=$AG$1,E203=$AH$1),0,1)))</f>
        <v/>
      </c>
      <c r="AK201" s="128" t="str">
        <f>IF($A201&gt;='FG_243way_Regular Symbol'!H$16,"",IF(F201=0,"",IF(OR(F201=$AG$1,F201=$AH$1,F202=$AG$1,F202=$AH$1,F203=$AG$1,F203=$AH$1),0,1)))</f>
        <v/>
      </c>
      <c r="AM201" s="342" t="str">
        <f>IF($A201&gt;='FG_243way_Regular Symbol'!D$16,"",IF(B201=0,"",IF(OR(B201=$AM$1,B201=$AN$1,B202=$AM$1,B202=$AN$1,B203=$AM$1,B203=$AN$1),0,1)))</f>
        <v/>
      </c>
      <c r="AN201" s="2" t="str">
        <f>IF($A201&gt;='FG_243way_Regular Symbol'!E$16,"",IF(C201=0,"",IF(OR(C201=$AM$1,C201=$AN$1,C202=$AM$1,C202=$AN$1,C203=$AM$1,C203=$AN$1),0,1)))</f>
        <v/>
      </c>
      <c r="AO201" s="2" t="str">
        <f>IF($A201&gt;='FG_243way_Regular Symbol'!F$16,"",IF(D201=0,"",IF(OR(D201=$AM$1,D201=$AN$1,D202=$AM$1,D202=$AN$1,D203=$AM$1,D203=$AN$1),0,1)))</f>
        <v/>
      </c>
      <c r="AP201" s="2" t="str">
        <f>IF($A201&gt;='FG_243way_Regular Symbol'!G$16,"",IF(E201=0,"",IF(OR(E201=$AM$1,E201=$AN$1,E202=$AM$1,E202=$AN$1,E203=$AM$1,E203=$AN$1),0,1)))</f>
        <v/>
      </c>
      <c r="AQ201" s="128" t="str">
        <f>IF($A201&gt;='FG_243way_Regular Symbol'!H$16,"",IF(F201=0,"",IF(OR(F201=$AM$1,F201=$AN$1,F202=$AM$1,F202=$AN$1,F203=$AM$1,F203=$AN$1),0,1)))</f>
        <v/>
      </c>
      <c r="AS201" s="342" t="str">
        <f>IF($A201&gt;='FG_243way_Regular Symbol'!D$16,"",IF(B201=0,"",IF(OR(B201=$AM$1,B201=$AT$1,B202=$AM$1,B202=$AT$1,B203=$AM$1,B203=$AT$1),0,1)))</f>
        <v/>
      </c>
      <c r="AT201" s="2" t="str">
        <f>IF($A201&gt;='FG_243way_Regular Symbol'!E$16,"",IF(C201=0,"",IF(OR(C201=$AM$1,C201=$AT$1,C202=$AM$1,C202=$AT$1,C203=$AM$1,C203=$AT$1),0,1)))</f>
        <v/>
      </c>
      <c r="AU201" s="2" t="str">
        <f>IF($A201&gt;='FG_243way_Regular Symbol'!F$16,"",IF(D201=0,"",IF(OR(D201=$AM$1,D201=$AT$1,D202=$AM$1,D202=$AT$1,D203=$AM$1,D203=$AT$1),0,1)))</f>
        <v/>
      </c>
      <c r="AV201" s="2" t="str">
        <f>IF($A201&gt;='FG_243way_Regular Symbol'!G$16,"",IF(E201=0,"",IF(OR(E201=$AM$1,E201=$AT$1,E202=$AM$1,E202=$AT$1,E203=$AM$1,E203=$AT$1),0,1)))</f>
        <v/>
      </c>
      <c r="AW201" s="128" t="str">
        <f>IF($A201&gt;='FG_243way_Regular Symbol'!H$16,"",IF(F201=0,"",IF(OR(F201=$AM$1,F201=$AT$1,F202=$AM$1,F202=$AT$1,F203=$AM$1,F203=$AT$1),0,1)))</f>
        <v/>
      </c>
      <c r="AY201" s="342" t="str">
        <f>IF($A201&gt;='FG_243way_Regular Symbol'!D$16,"",IF(B201=0,"",IF(OR(B201=$AM$1,B201=$AZ$1,B202=$AM$1,B202=$AZ$1,B203=$AM$1,B203=$AZ$1),0,1)))</f>
        <v/>
      </c>
      <c r="AZ201" s="2" t="str">
        <f>IF($A201&gt;='FG_243way_Regular Symbol'!E$16,"",IF(C201=0,"",IF(OR(C201=$AM$1,C201=$AZ$1,C202=$AM$1,C202=$AZ$1,C203=$AM$1,C203=$AZ$1),0,1)))</f>
        <v/>
      </c>
      <c r="BA201" s="2" t="str">
        <f>IF($A201&gt;='FG_243way_Regular Symbol'!F$16,"",IF(D201=0,"",IF(OR(D201=$AM$1,D201=$AZ$1,D202=$AM$1,D202=$AZ$1,D203=$AM$1,D203=$AZ$1),0,1)))</f>
        <v/>
      </c>
      <c r="BB201" s="2" t="str">
        <f>IF($A201&gt;='FG_243way_Regular Symbol'!G$16,"",IF(E201=0,"",IF(OR(E201=$AM$1,E201=$AZ$1,E202=$AM$1,E202=$AZ$1,E203=$AM$1,E203=$AZ$1),0,1)))</f>
        <v/>
      </c>
      <c r="BC201" s="128" t="str">
        <f>IF($A201&gt;='FG_243way_Regular Symbol'!H$16,"",IF(F201=0,"",IF(OR(F201=$AM$1,F201=$AZ$1,F202=$AM$1,F202=$AZ$1,F203=$AM$1,F203=$AZ$1),0,1)))</f>
        <v/>
      </c>
      <c r="BE201" s="342"/>
      <c r="BF201" s="2"/>
      <c r="BG201" s="2" t="str">
        <f>IF($A201&gt;='FG_243way_Regular Symbol'!F$16,"",IF(D201=0,"",COUNTIF(D201:D203,$BF$1)))</f>
        <v/>
      </c>
      <c r="BH201" s="2" t="str">
        <f>IF($A201&gt;='FG_243way_Regular Symbol'!G$16,"",IF(E201=0,"",COUNTIF(E201:E203,$BF$1)))</f>
        <v/>
      </c>
      <c r="BI201" s="2" t="str">
        <f>IF($A201&gt;='FG_243way_Regular Symbol'!H$16,"",IF(F201=0,"",COUNTIF(F201:F203,$BF$1)))</f>
        <v/>
      </c>
      <c r="BK201" s="342"/>
      <c r="BL201" s="2"/>
      <c r="BM201" s="2" t="str">
        <f>IF($A201&gt;='FG_243way_Regular Symbol'!F$16,"",IF(D201=0,"",IF(OR(D201=$AM$1,D201=$BL$1,D202=$AM$1,D202=$BL$1,D203=$AM$1,D203=$BL$1),0,1)))</f>
        <v/>
      </c>
      <c r="BN201" s="2" t="str">
        <f>IF($A201&gt;='FG_243way_Regular Symbol'!G$16,"",IF(E201=0,"",IF(OR(E201=$AM$1,E201=$BL$1,E202=$AM$1,E202=$BL$1,E203=$AM$1,E203=$BL$1),0,1)))</f>
        <v/>
      </c>
      <c r="BO201" s="128" t="str">
        <f>IF($A201&gt;='FG_243way_Regular Symbol'!H$16,"",IF(F201=0,"",IF(OR(F201=$AM$1,F201=$BL$1,F202=$AM$1,F202=$BL$1,F203=$AM$1,F203=$BL$1),0,1)))</f>
        <v/>
      </c>
      <c r="BQ201" s="2" t="str">
        <f>IF($A201&gt;='FG_243way_Regular Symbol'!D$16,"",IF(B201=0,"",IF(OR(B201=$BQ$1,B201=$BR$1,B202=$BQ$1,B202=$BR$1,B203=$BQ$1,B203=$BR$1),0,1)))</f>
        <v/>
      </c>
      <c r="BR201" s="2" t="str">
        <f>IF($A201&gt;='FG_243way_Regular Symbol'!E$16,"",IF(C201=0,"",IF(OR(C201=$BQ$1,C201=$BR$1,C202=$BQ$1,C202=$BR$1,C203=$BQ$1,C203=$BR$1),0,1)))</f>
        <v/>
      </c>
      <c r="BS201" s="2" t="str">
        <f>IF($A201&gt;='FG_243way_Regular Symbol'!F$16,"",IF(D201=0,"",IF(OR(D201=$BQ$1,D201=$BR$1,D202=$BQ$1,D202=$BR$1,D203=$BQ$1,D203=$BR$1),0,1)))</f>
        <v/>
      </c>
      <c r="BT201" s="2" t="str">
        <f>IF($A201&gt;='FG_243way_Regular Symbol'!G$16,"",IF(E201=0,"",IF(OR(E201=$BQ$1,E201=$BR$1,E202=$BQ$1,E202=$BR$1,E203=$BQ$1,E203=$BR$1),0,1)))</f>
        <v/>
      </c>
      <c r="BU201" s="2" t="str">
        <f>IF($A201&gt;='FG_243way_Regular Symbol'!H$16,"",IF(F201=0,"",IF(OR(F201=$BQ$1,F201=$BR$1,F202=$BQ$1,F202=$BR$1,F203=$BQ$1,F203=$BR$1),0,1)))</f>
        <v/>
      </c>
      <c r="BW201" s="2" t="str">
        <f>IF($A201&gt;='FG_243way_Regular Symbol'!D$16,"",IF(B201=0,"",IF(OR(B201=$BW$1,B202=$BW$1,B203=$BW$1,B201=$BX$1,B202=$BX$1,B203=$BX$1),0,1)))</f>
        <v/>
      </c>
      <c r="BX201" s="2" t="str">
        <f>IF($A201&gt;='FG_243way_Regular Symbol'!E$16,"",IF(C201=0,"",IF(OR(C201=$BW$1,C202=$BW$1,C203=$BW$1,C201=$BX$1,C202=$BX$1,C203=$BX$1),0,1)))</f>
        <v/>
      </c>
      <c r="BY201" s="2" t="str">
        <f>IF($A201&gt;='FG_243way_Regular Symbol'!F$16,"",IF(D201=0,"",IF(OR(D201=$BW$1,D202=$BW$1,D203=$BW$1,D201=$BX$1,D202=$BX$1,D203=$BX$1),0,1)))</f>
        <v/>
      </c>
      <c r="BZ201" s="2" t="str">
        <f>IF($A201&gt;='FG_243way_Regular Symbol'!G$16,"",IF(E201=0,"",IF(OR(E201=$BW$1,E202=$BW$1,E203=$BW$1,E201=$BX$1,E202=$BX$1,E203=$BX$1),0,1)))</f>
        <v/>
      </c>
      <c r="CA201" s="2" t="str">
        <f>IF($A201&gt;='FG_243way_Regular Symbol'!H$16,"",IF(F201=0,"",IF(OR(F201=$BW$1,F202=$BW$1,F203=$BW$1,F201=$BX$1,F202=$BX$1,F203=$BX$1),0,1)))</f>
        <v/>
      </c>
      <c r="CC201" s="2" t="str">
        <f>IF($A201&gt;='FG_243way_Regular Symbol'!D$16,"",IF(B201=0,"",IF(OR(B201=$BW$1,B202=$BW$1,B203=$BW$1,B201=$CD$1,B202=$CD$1,B203=$CD$1),0,1)))</f>
        <v/>
      </c>
      <c r="CD201" s="2" t="str">
        <f>IF($A201&gt;='FG_243way_Regular Symbol'!E$16,"",IF(C201=0,"",IF(OR(C201=$BW$1,C202=$BW$1,C203=$BW$1,C201=$CD$1,C202=$CD$1,C203=$CD$1),0,1)))</f>
        <v/>
      </c>
      <c r="CE201" s="2" t="str">
        <f>IF($A201&gt;='FG_243way_Regular Symbol'!F$16,"",IF(D201=0,"",IF(OR(D201=$BW$1,D202=$BW$1,D203=$BW$1,D201=$CD$1,D202=$CD$1,D203=$CD$1),0,1)))</f>
        <v/>
      </c>
      <c r="CF201" s="2" t="str">
        <f>IF($A201&gt;='FG_243way_Regular Symbol'!G$16,"",IF(E201=0,"",IF(OR(E201=$BW$1,E202=$BW$1,E203=$BW$1,E201=$CD$1,E202=$CD$1,E203=$CD$1),0,1)))</f>
        <v/>
      </c>
      <c r="CG201" s="2" t="str">
        <f>IF($A201&gt;='FG_243way_Regular Symbol'!H$16,"",IF(F201=0,"",IF(OR(F201=$BW$1,F202=$BW$1,F203=$BW$1,F201=$CD$1,F202=$CD$1,F203=$CD$1),0,1)))</f>
        <v/>
      </c>
      <c r="CI201" s="2" t="str">
        <f>IF($A201&gt;='FG_243way_Regular Symbol'!D$16,"",IF(B201=0,"",IF(OR(B201=$BW$1,B202=$BW$1,B203=$BW$1,B201=$CJ$1,B202=$CJ$1,B203=$CJ$1),0,1)))</f>
        <v/>
      </c>
      <c r="CJ201" s="2" t="str">
        <f>IF($A201&gt;='FG_243way_Regular Symbol'!E$16,"",IF(C201=0,"",IF(OR(C201=$BW$1,C202=$BW$1,C203=$BW$1,C201=$CJ$1,C202=$CJ$1,C203=$CJ$1),0,1)))</f>
        <v/>
      </c>
      <c r="CK201" s="2" t="str">
        <f>IF($A201&gt;='FG_243way_Regular Symbol'!F$16,"",IF(D201=0,"",IF(OR(D201=$BW$1,D202=$BW$1,D203=$BW$1,D201=$CJ$1,D202=$CJ$1,D203=$CJ$1),0,1)))</f>
        <v/>
      </c>
      <c r="CL201" s="2" t="str">
        <f>IF($A201&gt;='FG_243way_Regular Symbol'!G$16,"",IF(E201=0,"",IF(OR(E201=$BW$1,E202=$BW$1,E203=$BW$1,E201=$CJ$1,E202=$CJ$1,E203=$CJ$1),0,1)))</f>
        <v/>
      </c>
      <c r="CM201" s="2" t="str">
        <f>IF($A201&gt;='FG_243way_Regular Symbol'!H$16,"",IF(F201=0,"",IF(OR(F201=$BW$1,F202=$BW$1,F203=$BW$1,F201=$CJ$1,F202=$CJ$1,F203=$CJ$1),0,1)))</f>
        <v/>
      </c>
      <c r="CO201" s="2" t="str">
        <f>IF($A201&gt;='FG_243way_Regular Symbol'!D$16,"",IF(B201=0,"",IF(OR(B201=$BW$1,B202=$BW$1,B203=$BW$1,B201=$CP$1,B202=$CP$1,B203=$CP$1),0,1)))</f>
        <v/>
      </c>
      <c r="CP201" s="2" t="str">
        <f>IF($A201&gt;='FG_243way_Regular Symbol'!E$16,"",IF(C201=0,"",IF(OR(C201=$BW$1,C202=$BW$1,C203=$BW$1,C201=$CP$1,C202=$CP$1,C203=$CP$1),0,1)))</f>
        <v/>
      </c>
      <c r="CQ201" s="2" t="str">
        <f>IF($A201&gt;='FG_243way_Regular Symbol'!F$16,"",IF(D201=0,"",IF(OR(D201=$BW$1,D202=$BW$1,D203=$BW$1,D201=$CP$1,D202=$CP$1,D203=$CP$1),0,1)))</f>
        <v/>
      </c>
      <c r="CR201" s="2" t="str">
        <f>IF($A201&gt;='FG_243way_Regular Symbol'!G$16,"",IF(E201=0,"",IF(OR(E201=$BW$1,E202=$BW$1,E203=$BW$1,E201=$CP$1,E202=$CP$1,E203=$CP$1),0,1)))</f>
        <v/>
      </c>
      <c r="CS201" s="2" t="str">
        <f>IF($A201&gt;='FG_243way_Regular Symbol'!H$16,"",IF(F201=0,"",IF(OR(F201=$BW$1,F202=$BW$1,F203=$BW$1,F201=$CP$1,F202=$CP$1,F203=$CP$1),0,1)))</f>
        <v/>
      </c>
      <c r="CU201" s="2" t="str">
        <f>IF($A201&gt;='FG_243way_Regular Symbol'!D$16,"",IF(B201=0,"",IF(OR(B201=$BW$1,B202=$BW$1,B203=$BW$1,B201=$CV$1,B202=$CV$1,B203=$CV$1),0,1)))</f>
        <v/>
      </c>
      <c r="CV201" s="2" t="str">
        <f>IF($A201&gt;='FG_243way_Regular Symbol'!E$16,"",IF(C201=0,"",IF(OR(C201=$BW$1,C202=$BW$1,C203=$BW$1,C201=$CV$1,C202=$CV$1,C203=$CV$1),0,1)))</f>
        <v/>
      </c>
      <c r="CW201" s="2" t="str">
        <f>IF($A201&gt;='FG_243way_Regular Symbol'!F$16,"",IF(D201=0,"",IF(OR(D201=$BW$1,D202=$BW$1,D203=$BW$1,D201=$CV$1,D202=$CV$1,D203=$CV$1),0,1)))</f>
        <v/>
      </c>
      <c r="CX201" s="2" t="str">
        <f>IF($A201&gt;='FG_243way_Regular Symbol'!G$16,"",IF(E201=0,"",IF(OR(E201=$BW$1,E202=$BW$1,E203=$BW$1,E201=$CV$1,E202=$CV$1,E203=$CV$1),0,1)))</f>
        <v/>
      </c>
      <c r="CY201" s="2" t="str">
        <f>IF($A201&gt;='FG_243way_Regular Symbol'!H$16,"",IF(F201=0,"",IF(OR(F201=$BW$1,F202=$BW$1,F203=$BW$1,F201=$CV$1,F202=$CV$1,F203=$CV$1),0,1)))</f>
        <v/>
      </c>
    </row>
    <row r="202" spans="1:103">
      <c r="A202" s="341">
        <f>IF('FG_243way_Regular Symbol'!L201="","",'FG_243way_Regular Symbol'!L201)</f>
        <v>198</v>
      </c>
      <c r="B202" s="184" t="str">
        <f>IF('FG_243way_Regular Symbol'!M201="",
IF($A202-'FG_243way_Regular Symbol'!D$16&gt;='FG_243way_RegularＸ_W()'!B$2-1,"",VLOOKUP($A202-'FG_243way_Regular Symbol'!D$16,'FG_243way_Regular Symbol'!$L$3:$Q$99,'FG_243way_RegularＸ_W()'!B$3+1,FALSE)),
'FG_243way_Regular Symbol'!M201)</f>
        <v/>
      </c>
      <c r="C202" s="184" t="str">
        <f>IF('FG_243way_Regular Symbol'!N201="",
IF($A202-'FG_243way_Regular Symbol'!E$16&gt;='FG_243way_RegularＸ_W()'!C$2-1,"",VLOOKUP($A202-'FG_243way_Regular Symbol'!E$16,'FG_243way_Regular Symbol'!$L$3:$Q$99,'FG_243way_RegularＸ_W()'!C$3+1,FALSE)),
'FG_243way_Regular Symbol'!N201)</f>
        <v/>
      </c>
      <c r="D202" s="184" t="str">
        <f>IF('FG_243way_Regular Symbol'!O201="",
IF($A202-'FG_243way_Regular Symbol'!F$16&gt;='FG_243way_RegularＸ_W()'!D$2-1,"",VLOOKUP($A202-'FG_243way_Regular Symbol'!F$16,'FG_243way_Regular Symbol'!$L$3:$Q$99,'FG_243way_RegularＸ_W()'!D$3+1,FALSE)),
'FG_243way_Regular Symbol'!O201)</f>
        <v/>
      </c>
      <c r="E202" s="184" t="str">
        <f>IF('FG_243way_Regular Symbol'!P201="",
IF($A202-'FG_243way_Regular Symbol'!G$16&gt;='FG_243way_RegularＸ_W()'!E$2-1,"",VLOOKUP($A202-'FG_243way_Regular Symbol'!G$16,'FG_243way_Regular Symbol'!$L$3:$Q$99,'FG_243way_RegularＸ_W()'!E$3+1,FALSE)),
'FG_243way_Regular Symbol'!P201)</f>
        <v/>
      </c>
      <c r="F202" s="358" t="str">
        <f>IF('FG_243way_Regular Symbol'!Q201="",
IF($A202-'FG_243way_Regular Symbol'!H$16&gt;='FG_243way_RegularＸ_W()'!F$2-1,"",VLOOKUP($A202-'FG_243way_Regular Symbol'!H$16,'FG_243way_Regular Symbol'!$L$3:$Q$99,'FG_243way_RegularＸ_W()'!F$3+1,FALSE)),
'FG_243way_Regular Symbol'!Q201)</f>
        <v/>
      </c>
      <c r="O202" s="342" t="str">
        <f>IF($A202&gt;='FG_243way_Regular Symbol'!D$16,"",IF(B202=0,"",IF(OR(B202=$O$1,B202=$P$1,B203=$O$1,B203=$P$1,B204=$O$1,B204=$P$1),0,1)))</f>
        <v/>
      </c>
      <c r="P202" s="2" t="str">
        <f>IF($A202&gt;='FG_243way_Regular Symbol'!E$16,"",IF(C202=0,"",IF(OR(C202=$O$1,C202=$P$1,C203=$O$1,C203=$P$1,C204=$O$1,C204=$P$1),0,1)))</f>
        <v/>
      </c>
      <c r="Q202" s="2" t="str">
        <f>IF($A202&gt;='FG_243way_Regular Symbol'!F$16,"",IF(D202=0,"",IF(OR(D202=$O$1,D202=$P$1,D203=$O$1,D203=$P$1,D204=$O$1,D204=$P$1),0,1)))</f>
        <v/>
      </c>
      <c r="R202" s="2" t="str">
        <f>IF($A202&gt;='FG_243way_Regular Symbol'!G$16,"",IF(E202=0,"",IF(OR(E202=$O$1,E202=$P$1,E203=$O$1,E203=$P$1,E204=$O$1,E204=$P$1),0,1)))</f>
        <v/>
      </c>
      <c r="S202" s="128" t="str">
        <f>IF($A202&gt;='FG_243way_Regular Symbol'!H$16,"",IF(F202=0,"",IF(OR(F202=$O$1,F202=$P$1,F203=$O$1,F203=$P$1,F204=$O$1,F204=$P$1),0,1)))</f>
        <v/>
      </c>
      <c r="U202" s="342" t="str">
        <f>IF($A202&gt;='FG_243way_Regular Symbol'!D$16,"",IF(B202=0,"",IF(OR(B202=$U$1,B202=$V$1,B203=$U$1,B203=$V$1,B204=$U$1,B204=$V$1),0,1)))</f>
        <v/>
      </c>
      <c r="V202" s="2" t="str">
        <f>IF($A202&gt;='FG_243way_Regular Symbol'!E$16,"",IF(C202=0,"",IF(OR(C202=$U$1,C202=$V$1,C203=$U$1,C203=$V$1,C204=$U$1,C204=$V$1),0,1)))</f>
        <v/>
      </c>
      <c r="W202" s="2" t="str">
        <f>IF($A202&gt;='FG_243way_Regular Symbol'!F$16,"",IF(D202=0,"",IF(OR(D202=$U$1,D202=$V$1,D203=$U$1,D203=$V$1,D204=$U$1,D204=$V$1),0,1)))</f>
        <v/>
      </c>
      <c r="X202" s="2" t="str">
        <f>IF($A202&gt;='FG_243way_Regular Symbol'!G$16,"",IF(E202=0,"",IF(OR(E202=$U$1,E202=$V$1,E203=$U$1,E203=$V$1,E204=$U$1,E204=$V$1),0,1)))</f>
        <v/>
      </c>
      <c r="Y202" s="128" t="str">
        <f>IF($A202&gt;='FG_243way_Regular Symbol'!H$16,"",IF(F202=0,"",IF(OR(F202=$U$1,F202=$V$1,F203=$U$1,F203=$V$1,F204=$U$1,F204=$V$1),0,1)))</f>
        <v/>
      </c>
      <c r="AA202" s="342" t="str">
        <f>IF($A202&gt;='FG_243way_Regular Symbol'!D$16,"",IF(B202=0,"",IF(OR(B202=$AA$1,B202=$AB$1,B203=$AA$1,B203=$AB$1,B204=$AA$1,,B204=$AB$1),0,1)))</f>
        <v/>
      </c>
      <c r="AB202" s="2" t="str">
        <f>IF($A202&gt;='FG_243way_Regular Symbol'!E$16,"",IF(C202=0,"",IF(OR(C202=$AA$1,C202=$AB$1,C203=$AA$1,C203=$AB$1,C204=$AA$1,,C204=$AB$1),0,1)))</f>
        <v/>
      </c>
      <c r="AC202" s="2" t="str">
        <f>IF($A202&gt;='FG_243way_Regular Symbol'!F$16,"",IF(D202=0,"",IF(OR(D202=$AA$1,D202=$AB$1,D203=$AA$1,D203=$AB$1,D204=$AA$1,,D204=$AB$1),0,1)))</f>
        <v/>
      </c>
      <c r="AD202" s="2" t="str">
        <f>IF($A202&gt;='FG_243way_Regular Symbol'!G$16,"",IF(E202=0,"",IF(OR(E202=$AA$1,E202=$AB$1,E203=$AA$1,E203=$AB$1,E204=$AA$1,,E204=$AB$1),0,1)))</f>
        <v/>
      </c>
      <c r="AE202" s="128" t="str">
        <f>IF($A202&gt;='FG_243way_Regular Symbol'!H$16,"",IF(F202=0,"",IF(OR(F202=$AA$1,F202=$AB$1,F203=$AA$1,F203=$AB$1,F204=$AA$1,,F204=$AB$1),0,1)))</f>
        <v/>
      </c>
      <c r="AG202" s="342" t="str">
        <f>IF($A202&gt;='FG_243way_Regular Symbol'!D$16,"",IF(B202=0,"",IF(OR(B202=$AG$1,B202=$AH$1,B203=$AG$1,B203=$AH$1,B204=$AG$1,B204=$AH$1),0,1)))</f>
        <v/>
      </c>
      <c r="AH202" s="2" t="str">
        <f>IF($A202&gt;='FG_243way_Regular Symbol'!E$16,"",IF(C202=0,"",IF(OR(C202=$AG$1,C202=$AH$1,C203=$AG$1,C203=$AH$1,C204=$AG$1,C204=$AH$1),0,1)))</f>
        <v/>
      </c>
      <c r="AI202" s="2" t="str">
        <f>IF($A202&gt;='FG_243way_Regular Symbol'!F$16,"",IF(D202=0,"",IF(OR(D202=$AG$1,D202=$AH$1,D203=$AG$1,D203=$AH$1,D204=$AG$1,D204=$AH$1),0,1)))</f>
        <v/>
      </c>
      <c r="AJ202" s="2" t="str">
        <f>IF($A202&gt;='FG_243way_Regular Symbol'!G$16,"",IF(E202=0,"",IF(OR(E202=$AG$1,E202=$AH$1,E203=$AG$1,E203=$AH$1,E204=$AG$1,E204=$AH$1),0,1)))</f>
        <v/>
      </c>
      <c r="AK202" s="128" t="str">
        <f>IF($A202&gt;='FG_243way_Regular Symbol'!H$16,"",IF(F202=0,"",IF(OR(F202=$AG$1,F202=$AH$1,F203=$AG$1,F203=$AH$1,F204=$AG$1,F204=$AH$1),0,1)))</f>
        <v/>
      </c>
      <c r="AM202" s="342" t="str">
        <f>IF($A202&gt;='FG_243way_Regular Symbol'!D$16,"",IF(B202=0,"",IF(OR(B202=$AM$1,B202=$AN$1,B203=$AM$1,B203=$AN$1,B204=$AM$1,B204=$AN$1),0,1)))</f>
        <v/>
      </c>
      <c r="AN202" s="2" t="str">
        <f>IF($A202&gt;='FG_243way_Regular Symbol'!E$16,"",IF(C202=0,"",IF(OR(C202=$AM$1,C202=$AN$1,C203=$AM$1,C203=$AN$1,C204=$AM$1,C204=$AN$1),0,1)))</f>
        <v/>
      </c>
      <c r="AO202" s="2" t="str">
        <f>IF($A202&gt;='FG_243way_Regular Symbol'!F$16,"",IF(D202=0,"",IF(OR(D202=$AM$1,D202=$AN$1,D203=$AM$1,D203=$AN$1,D204=$AM$1,D204=$AN$1),0,1)))</f>
        <v/>
      </c>
      <c r="AP202" s="2" t="str">
        <f>IF($A202&gt;='FG_243way_Regular Symbol'!G$16,"",IF(E202=0,"",IF(OR(E202=$AM$1,E202=$AN$1,E203=$AM$1,E203=$AN$1,E204=$AM$1,E204=$AN$1),0,1)))</f>
        <v/>
      </c>
      <c r="AQ202" s="128" t="str">
        <f>IF($A202&gt;='FG_243way_Regular Symbol'!H$16,"",IF(F202=0,"",IF(OR(F202=$AM$1,F202=$AN$1,F203=$AM$1,F203=$AN$1,F204=$AM$1,F204=$AN$1),0,1)))</f>
        <v/>
      </c>
      <c r="AS202" s="342" t="str">
        <f>IF($A202&gt;='FG_243way_Regular Symbol'!D$16,"",IF(B202=0,"",IF(OR(B202=$AM$1,B202=$AT$1,B203=$AM$1,B203=$AT$1,B204=$AM$1,B204=$AT$1),0,1)))</f>
        <v/>
      </c>
      <c r="AT202" s="2" t="str">
        <f>IF($A202&gt;='FG_243way_Regular Symbol'!E$16,"",IF(C202=0,"",IF(OR(C202=$AM$1,C202=$AT$1,C203=$AM$1,C203=$AT$1,C204=$AM$1,C204=$AT$1),0,1)))</f>
        <v/>
      </c>
      <c r="AU202" s="2" t="str">
        <f>IF($A202&gt;='FG_243way_Regular Symbol'!F$16,"",IF(D202=0,"",IF(OR(D202=$AM$1,D202=$AT$1,D203=$AM$1,D203=$AT$1,D204=$AM$1,D204=$AT$1),0,1)))</f>
        <v/>
      </c>
      <c r="AV202" s="2" t="str">
        <f>IF($A202&gt;='FG_243way_Regular Symbol'!G$16,"",IF(E202=0,"",IF(OR(E202=$AM$1,E202=$AT$1,E203=$AM$1,E203=$AT$1,E204=$AM$1,E204=$AT$1),0,1)))</f>
        <v/>
      </c>
      <c r="AW202" s="128" t="str">
        <f>IF($A202&gt;='FG_243way_Regular Symbol'!H$16,"",IF(F202=0,"",IF(OR(F202=$AM$1,F202=$AT$1,F203=$AM$1,F203=$AT$1,F204=$AM$1,F204=$AT$1),0,1)))</f>
        <v/>
      </c>
      <c r="AY202" s="342" t="str">
        <f>IF($A202&gt;='FG_243way_Regular Symbol'!D$16,"",IF(B202=0,"",IF(OR(B202=$AM$1,B202=$AZ$1,B203=$AM$1,B203=$AZ$1,B204=$AM$1,B204=$AZ$1),0,1)))</f>
        <v/>
      </c>
      <c r="AZ202" s="2" t="str">
        <f>IF($A202&gt;='FG_243way_Regular Symbol'!E$16,"",IF(C202=0,"",IF(OR(C202=$AM$1,C202=$AZ$1,C203=$AM$1,C203=$AZ$1,C204=$AM$1,C204=$AZ$1),0,1)))</f>
        <v/>
      </c>
      <c r="BA202" s="2" t="str">
        <f>IF($A202&gt;='FG_243way_Regular Symbol'!F$16,"",IF(D202=0,"",IF(OR(D202=$AM$1,D202=$AZ$1,D203=$AM$1,D203=$AZ$1,D204=$AM$1,D204=$AZ$1),0,1)))</f>
        <v/>
      </c>
      <c r="BB202" s="2" t="str">
        <f>IF($A202&gt;='FG_243way_Regular Symbol'!G$16,"",IF(E202=0,"",IF(OR(E202=$AM$1,E202=$AZ$1,E203=$AM$1,E203=$AZ$1,E204=$AM$1,E204=$AZ$1),0,1)))</f>
        <v/>
      </c>
      <c r="BC202" s="128" t="str">
        <f>IF($A202&gt;='FG_243way_Regular Symbol'!H$16,"",IF(F202=0,"",IF(OR(F202=$AM$1,F202=$AZ$1,F203=$AM$1,F203=$AZ$1,F204=$AM$1,F204=$AZ$1),0,1)))</f>
        <v/>
      </c>
      <c r="BE202" s="342"/>
      <c r="BF202" s="2"/>
      <c r="BG202" s="2" t="str">
        <f>IF($A202&gt;='FG_243way_Regular Symbol'!F$16,"",IF(D202=0,"",COUNTIF(D202:D204,$BF$1)))</f>
        <v/>
      </c>
      <c r="BH202" s="2" t="str">
        <f>IF($A202&gt;='FG_243way_Regular Symbol'!G$16,"",IF(E202=0,"",COUNTIF(E202:E204,$BF$1)))</f>
        <v/>
      </c>
      <c r="BI202" s="2" t="str">
        <f>IF($A202&gt;='FG_243way_Regular Symbol'!H$16,"",IF(F202=0,"",COUNTIF(F202:F204,$BF$1)))</f>
        <v/>
      </c>
      <c r="BK202" s="342"/>
      <c r="BL202" s="2"/>
      <c r="BM202" s="2" t="str">
        <f>IF($A202&gt;='FG_243way_Regular Symbol'!F$16,"",IF(D202=0,"",IF(OR(D202=$AM$1,D202=$BL$1,D203=$AM$1,D203=$BL$1,D204=$AM$1,D204=$BL$1),0,1)))</f>
        <v/>
      </c>
      <c r="BN202" s="2" t="str">
        <f>IF($A202&gt;='FG_243way_Regular Symbol'!G$16,"",IF(E202=0,"",IF(OR(E202=$AM$1,E202=$BL$1,E203=$AM$1,E203=$BL$1,E204=$AM$1,E204=$BL$1),0,1)))</f>
        <v/>
      </c>
      <c r="BO202" s="128" t="str">
        <f>IF($A202&gt;='FG_243way_Regular Symbol'!H$16,"",IF(F202=0,"",IF(OR(F202=$AM$1,F202=$BL$1,F203=$AM$1,F203=$BL$1,F204=$AM$1,F204=$BL$1),0,1)))</f>
        <v/>
      </c>
      <c r="BQ202" s="2" t="str">
        <f>IF($A202&gt;='FG_243way_Regular Symbol'!D$16,"",IF(B202=0,"",IF(OR(B202=$BQ$1,B202=$BR$1,B203=$BQ$1,B203=$BR$1,B204=$BQ$1,B204=$BR$1),0,1)))</f>
        <v/>
      </c>
      <c r="BR202" s="2" t="str">
        <f>IF($A202&gt;='FG_243way_Regular Symbol'!E$16,"",IF(C202=0,"",IF(OR(C202=$BQ$1,C202=$BR$1,C203=$BQ$1,C203=$BR$1,C204=$BQ$1,C204=$BR$1),0,1)))</f>
        <v/>
      </c>
      <c r="BS202" s="2" t="str">
        <f>IF($A202&gt;='FG_243way_Regular Symbol'!F$16,"",IF(D202=0,"",IF(OR(D202=$BQ$1,D202=$BR$1,D203=$BQ$1,D203=$BR$1,D204=$BQ$1,D204=$BR$1),0,1)))</f>
        <v/>
      </c>
      <c r="BT202" s="2" t="str">
        <f>IF($A202&gt;='FG_243way_Regular Symbol'!G$16,"",IF(E202=0,"",IF(OR(E202=$BQ$1,E202=$BR$1,E203=$BQ$1,E203=$BR$1,E204=$BQ$1,E204=$BR$1),0,1)))</f>
        <v/>
      </c>
      <c r="BU202" s="2" t="str">
        <f>IF($A202&gt;='FG_243way_Regular Symbol'!H$16,"",IF(F202=0,"",IF(OR(F202=$BQ$1,F202=$BR$1,F203=$BQ$1,F203=$BR$1,F204=$BQ$1,F204=$BR$1),0,1)))</f>
        <v/>
      </c>
      <c r="BW202" s="2" t="str">
        <f>IF($A202&gt;='FG_243way_Regular Symbol'!D$16,"",IF(B202=0,"",IF(OR(B202=$BW$1,B203=$BW$1,B204=$BW$1,B202=$BX$1,B203=$BX$1,B204=$BX$1),0,1)))</f>
        <v/>
      </c>
      <c r="BX202" s="2" t="str">
        <f>IF($A202&gt;='FG_243way_Regular Symbol'!E$16,"",IF(C202=0,"",IF(OR(C202=$BW$1,C203=$BW$1,C204=$BW$1,C202=$BX$1,C203=$BX$1,C204=$BX$1),0,1)))</f>
        <v/>
      </c>
      <c r="BY202" s="2" t="str">
        <f>IF($A202&gt;='FG_243way_Regular Symbol'!F$16,"",IF(D202=0,"",IF(OR(D202=$BW$1,D203=$BW$1,D204=$BW$1,D202=$BX$1,D203=$BX$1,D204=$BX$1),0,1)))</f>
        <v/>
      </c>
      <c r="BZ202" s="2" t="str">
        <f>IF($A202&gt;='FG_243way_Regular Symbol'!G$16,"",IF(E202=0,"",IF(OR(E202=$BW$1,E203=$BW$1,E204=$BW$1,E202=$BX$1,E203=$BX$1,E204=$BX$1),0,1)))</f>
        <v/>
      </c>
      <c r="CA202" s="2" t="str">
        <f>IF($A202&gt;='FG_243way_Regular Symbol'!H$16,"",IF(F202=0,"",IF(OR(F202=$BW$1,F203=$BW$1,F204=$BW$1,F202=$BX$1,F203=$BX$1,F204=$BX$1),0,1)))</f>
        <v/>
      </c>
      <c r="CC202" s="2" t="str">
        <f>IF($A202&gt;='FG_243way_Regular Symbol'!D$16,"",IF(B202=0,"",IF(OR(B202=$BW$1,B203=$BW$1,B204=$BW$1,B202=$CD$1,B203=$CD$1,B204=$CD$1),0,1)))</f>
        <v/>
      </c>
      <c r="CD202" s="2" t="str">
        <f>IF($A202&gt;='FG_243way_Regular Symbol'!E$16,"",IF(C202=0,"",IF(OR(C202=$BW$1,C203=$BW$1,C204=$BW$1,C202=$CD$1,C203=$CD$1,C204=$CD$1),0,1)))</f>
        <v/>
      </c>
      <c r="CE202" s="2" t="str">
        <f>IF($A202&gt;='FG_243way_Regular Symbol'!F$16,"",IF(D202=0,"",IF(OR(D202=$BW$1,D203=$BW$1,D204=$BW$1,D202=$CD$1,D203=$CD$1,D204=$CD$1),0,1)))</f>
        <v/>
      </c>
      <c r="CF202" s="2" t="str">
        <f>IF($A202&gt;='FG_243way_Regular Symbol'!G$16,"",IF(E202=0,"",IF(OR(E202=$BW$1,E203=$BW$1,E204=$BW$1,E202=$CD$1,E203=$CD$1,E204=$CD$1),0,1)))</f>
        <v/>
      </c>
      <c r="CG202" s="2" t="str">
        <f>IF($A202&gt;='FG_243way_Regular Symbol'!H$16,"",IF(F202=0,"",IF(OR(F202=$BW$1,F203=$BW$1,F204=$BW$1,F202=$CD$1,F203=$CD$1,F204=$CD$1),0,1)))</f>
        <v/>
      </c>
      <c r="CI202" s="2" t="str">
        <f>IF($A202&gt;='FG_243way_Regular Symbol'!D$16,"",IF(B202=0,"",IF(OR(B202=$BW$1,B203=$BW$1,B204=$BW$1,B202=$CJ$1,B203=$CJ$1,B204=$CJ$1),0,1)))</f>
        <v/>
      </c>
      <c r="CJ202" s="2" t="str">
        <f>IF($A202&gt;='FG_243way_Regular Symbol'!E$16,"",IF(C202=0,"",IF(OR(C202=$BW$1,C203=$BW$1,C204=$BW$1,C202=$CJ$1,C203=$CJ$1,C204=$CJ$1),0,1)))</f>
        <v/>
      </c>
      <c r="CK202" s="2" t="str">
        <f>IF($A202&gt;='FG_243way_Regular Symbol'!F$16,"",IF(D202=0,"",IF(OR(D202=$BW$1,D203=$BW$1,D204=$BW$1,D202=$CJ$1,D203=$CJ$1,D204=$CJ$1),0,1)))</f>
        <v/>
      </c>
      <c r="CL202" s="2" t="str">
        <f>IF($A202&gt;='FG_243way_Regular Symbol'!G$16,"",IF(E202=0,"",IF(OR(E202=$BW$1,E203=$BW$1,E204=$BW$1,E202=$CJ$1,E203=$CJ$1,E204=$CJ$1),0,1)))</f>
        <v/>
      </c>
      <c r="CM202" s="2" t="str">
        <f>IF($A202&gt;='FG_243way_Regular Symbol'!H$16,"",IF(F202=0,"",IF(OR(F202=$BW$1,F203=$BW$1,F204=$BW$1,F202=$CJ$1,F203=$CJ$1,F204=$CJ$1),0,1)))</f>
        <v/>
      </c>
      <c r="CO202" s="2" t="str">
        <f>IF($A202&gt;='FG_243way_Regular Symbol'!D$16,"",IF(B202=0,"",IF(OR(B202=$BW$1,B203=$BW$1,B204=$BW$1,B202=$CP$1,B203=$CP$1,B204=$CP$1),0,1)))</f>
        <v/>
      </c>
      <c r="CP202" s="2" t="str">
        <f>IF($A202&gt;='FG_243way_Regular Symbol'!E$16,"",IF(C202=0,"",IF(OR(C202=$BW$1,C203=$BW$1,C204=$BW$1,C202=$CP$1,C203=$CP$1,C204=$CP$1),0,1)))</f>
        <v/>
      </c>
      <c r="CQ202" s="2" t="str">
        <f>IF($A202&gt;='FG_243way_Regular Symbol'!F$16,"",IF(D202=0,"",IF(OR(D202=$BW$1,D203=$BW$1,D204=$BW$1,D202=$CP$1,D203=$CP$1,D204=$CP$1),0,1)))</f>
        <v/>
      </c>
      <c r="CR202" s="2" t="str">
        <f>IF($A202&gt;='FG_243way_Regular Symbol'!G$16,"",IF(E202=0,"",IF(OR(E202=$BW$1,E203=$BW$1,E204=$BW$1,E202=$CP$1,E203=$CP$1,E204=$CP$1),0,1)))</f>
        <v/>
      </c>
      <c r="CS202" s="2" t="str">
        <f>IF($A202&gt;='FG_243way_Regular Symbol'!H$16,"",IF(F202=0,"",IF(OR(F202=$BW$1,F203=$BW$1,F204=$BW$1,F202=$CP$1,F203=$CP$1,F204=$CP$1),0,1)))</f>
        <v/>
      </c>
      <c r="CU202" s="2" t="str">
        <f>IF($A202&gt;='FG_243way_Regular Symbol'!D$16,"",IF(B202=0,"",IF(OR(B202=$BW$1,B203=$BW$1,B204=$BW$1,B202=$CV$1,B203=$CV$1,B204=$CV$1),0,1)))</f>
        <v/>
      </c>
      <c r="CV202" s="2" t="str">
        <f>IF($A202&gt;='FG_243way_Regular Symbol'!E$16,"",IF(C202=0,"",IF(OR(C202=$BW$1,C203=$BW$1,C204=$BW$1,C202=$CV$1,C203=$CV$1,C204=$CV$1),0,1)))</f>
        <v/>
      </c>
      <c r="CW202" s="2" t="str">
        <f>IF($A202&gt;='FG_243way_Regular Symbol'!F$16,"",IF(D202=0,"",IF(OR(D202=$BW$1,D203=$BW$1,D204=$BW$1,D202=$CV$1,D203=$CV$1,D204=$CV$1),0,1)))</f>
        <v/>
      </c>
      <c r="CX202" s="2" t="str">
        <f>IF($A202&gt;='FG_243way_Regular Symbol'!G$16,"",IF(E202=0,"",IF(OR(E202=$BW$1,E203=$BW$1,E204=$BW$1,E202=$CV$1,E203=$CV$1,E204=$CV$1),0,1)))</f>
        <v/>
      </c>
      <c r="CY202" s="2" t="str">
        <f>IF($A202&gt;='FG_243way_Regular Symbol'!H$16,"",IF(F202=0,"",IF(OR(F202=$BW$1,F203=$BW$1,F204=$BW$1,F202=$CV$1,F203=$CV$1,F204=$CV$1),0,1)))</f>
        <v/>
      </c>
    </row>
    <row r="203" spans="1:103">
      <c r="A203" s="341">
        <f>IF('FG_243way_Regular Symbol'!L202="","",'FG_243way_Regular Symbol'!L202)</f>
        <v>199</v>
      </c>
      <c r="B203" s="184" t="str">
        <f>IF('FG_243way_Regular Symbol'!M202="",
IF($A203-'FG_243way_Regular Symbol'!D$16&gt;='FG_243way_RegularＸ_W()'!B$2-1,"",VLOOKUP($A203-'FG_243way_Regular Symbol'!D$16,'FG_243way_Regular Symbol'!$L$3:$Q$99,'FG_243way_RegularＸ_W()'!B$3+1,FALSE)),
'FG_243way_Regular Symbol'!M202)</f>
        <v/>
      </c>
      <c r="C203" s="184" t="str">
        <f>IF('FG_243way_Regular Symbol'!N202="",
IF($A203-'FG_243way_Regular Symbol'!E$16&gt;='FG_243way_RegularＸ_W()'!C$2-1,"",VLOOKUP($A203-'FG_243way_Regular Symbol'!E$16,'FG_243way_Regular Symbol'!$L$3:$Q$99,'FG_243way_RegularＸ_W()'!C$3+1,FALSE)),
'FG_243way_Regular Symbol'!N202)</f>
        <v/>
      </c>
      <c r="D203" s="184" t="str">
        <f>IF('FG_243way_Regular Symbol'!O202="",
IF($A203-'FG_243way_Regular Symbol'!F$16&gt;='FG_243way_RegularＸ_W()'!D$2-1,"",VLOOKUP($A203-'FG_243way_Regular Symbol'!F$16,'FG_243way_Regular Symbol'!$L$3:$Q$99,'FG_243way_RegularＸ_W()'!D$3+1,FALSE)),
'FG_243way_Regular Symbol'!O202)</f>
        <v/>
      </c>
      <c r="E203" s="184" t="str">
        <f>IF('FG_243way_Regular Symbol'!P202="",
IF($A203-'FG_243way_Regular Symbol'!G$16&gt;='FG_243way_RegularＸ_W()'!E$2-1,"",VLOOKUP($A203-'FG_243way_Regular Symbol'!G$16,'FG_243way_Regular Symbol'!$L$3:$Q$99,'FG_243way_RegularＸ_W()'!E$3+1,FALSE)),
'FG_243way_Regular Symbol'!P202)</f>
        <v/>
      </c>
      <c r="F203" s="358" t="str">
        <f>IF('FG_243way_Regular Symbol'!Q202="",
IF($A203-'FG_243way_Regular Symbol'!H$16&gt;='FG_243way_RegularＸ_W()'!F$2-1,"",VLOOKUP($A203-'FG_243way_Regular Symbol'!H$16,'FG_243way_Regular Symbol'!$L$3:$Q$99,'FG_243way_RegularＸ_W()'!F$3+1,FALSE)),
'FG_243way_Regular Symbol'!Q202)</f>
        <v/>
      </c>
      <c r="O203" s="342" t="str">
        <f>IF($A203&gt;='FG_243way_Regular Symbol'!D$16,"",IF(B203=0,"",IF(OR(B203=$O$1,B203=$P$1,B204=$O$1,B204=$P$1,B205=$O$1,B205=$P$1),0,1)))</f>
        <v/>
      </c>
      <c r="P203" s="2" t="str">
        <f>IF($A203&gt;='FG_243way_Regular Symbol'!E$16,"",IF(C203=0,"",IF(OR(C203=$O$1,C203=$P$1,C204=$O$1,C204=$P$1,C205=$O$1,C205=$P$1),0,1)))</f>
        <v/>
      </c>
      <c r="Q203" s="2" t="str">
        <f>IF($A203&gt;='FG_243way_Regular Symbol'!F$16,"",IF(D203=0,"",IF(OR(D203=$O$1,D203=$P$1,D204=$O$1,D204=$P$1,D205=$O$1,D205=$P$1),0,1)))</f>
        <v/>
      </c>
      <c r="R203" s="2" t="str">
        <f>IF($A203&gt;='FG_243way_Regular Symbol'!G$16,"",IF(E203=0,"",IF(OR(E203=$O$1,E203=$P$1,E204=$O$1,E204=$P$1,E205=$O$1,E205=$P$1),0,1)))</f>
        <v/>
      </c>
      <c r="S203" s="128" t="str">
        <f>IF($A203&gt;='FG_243way_Regular Symbol'!H$16,"",IF(F203=0,"",IF(OR(F203=$O$1,F203=$P$1,F204=$O$1,F204=$P$1,F205=$O$1,F205=$P$1),0,1)))</f>
        <v/>
      </c>
      <c r="U203" s="342" t="str">
        <f>IF($A203&gt;='FG_243way_Regular Symbol'!D$16,"",IF(B203=0,"",IF(OR(B203=$U$1,B203=$V$1,B204=$U$1,B204=$V$1,B205=$U$1,B205=$V$1),0,1)))</f>
        <v/>
      </c>
      <c r="V203" s="2" t="str">
        <f>IF($A203&gt;='FG_243way_Regular Symbol'!E$16,"",IF(C203=0,"",IF(OR(C203=$U$1,C203=$V$1,C204=$U$1,C204=$V$1,C205=$U$1,C205=$V$1),0,1)))</f>
        <v/>
      </c>
      <c r="W203" s="2" t="str">
        <f>IF($A203&gt;='FG_243way_Regular Symbol'!F$16,"",IF(D203=0,"",IF(OR(D203=$U$1,D203=$V$1,D204=$U$1,D204=$V$1,D205=$U$1,D205=$V$1),0,1)))</f>
        <v/>
      </c>
      <c r="X203" s="2" t="str">
        <f>IF($A203&gt;='FG_243way_Regular Symbol'!G$16,"",IF(E203=0,"",IF(OR(E203=$U$1,E203=$V$1,E204=$U$1,E204=$V$1,E205=$U$1,E205=$V$1),0,1)))</f>
        <v/>
      </c>
      <c r="Y203" s="128" t="str">
        <f>IF($A203&gt;='FG_243way_Regular Symbol'!H$16,"",IF(F203=0,"",IF(OR(F203=$U$1,F203=$V$1,F204=$U$1,F204=$V$1,F205=$U$1,F205=$V$1),0,1)))</f>
        <v/>
      </c>
      <c r="AA203" s="342" t="str">
        <f>IF($A203&gt;='FG_243way_Regular Symbol'!D$16,"",IF(B203=0,"",IF(OR(B203=$AA$1,B203=$AB$1,B204=$AA$1,B204=$AB$1,B205=$AA$1,,B205=$AB$1),0,1)))</f>
        <v/>
      </c>
      <c r="AB203" s="2" t="str">
        <f>IF($A203&gt;='FG_243way_Regular Symbol'!E$16,"",IF(C203=0,"",IF(OR(C203=$AA$1,C203=$AB$1,C204=$AA$1,C204=$AB$1,C205=$AA$1,,C205=$AB$1),0,1)))</f>
        <v/>
      </c>
      <c r="AC203" s="2" t="str">
        <f>IF($A203&gt;='FG_243way_Regular Symbol'!F$16,"",IF(D203=0,"",IF(OR(D203=$AA$1,D203=$AB$1,D204=$AA$1,D204=$AB$1,D205=$AA$1,,D205=$AB$1),0,1)))</f>
        <v/>
      </c>
      <c r="AD203" s="2" t="str">
        <f>IF($A203&gt;='FG_243way_Regular Symbol'!G$16,"",IF(E203=0,"",IF(OR(E203=$AA$1,E203=$AB$1,E204=$AA$1,E204=$AB$1,E205=$AA$1,,E205=$AB$1),0,1)))</f>
        <v/>
      </c>
      <c r="AE203" s="128" t="str">
        <f>IF($A203&gt;='FG_243way_Regular Symbol'!H$16,"",IF(F203=0,"",IF(OR(F203=$AA$1,F203=$AB$1,F204=$AA$1,F204=$AB$1,F205=$AA$1,,F205=$AB$1),0,1)))</f>
        <v/>
      </c>
      <c r="AG203" s="342" t="str">
        <f>IF($A203&gt;='FG_243way_Regular Symbol'!D$16,"",IF(B203=0,"",IF(OR(B203=$AG$1,B203=$AH$1,B204=$AG$1,B204=$AH$1,B205=$AG$1,B205=$AH$1),0,1)))</f>
        <v/>
      </c>
      <c r="AH203" s="2" t="str">
        <f>IF($A203&gt;='FG_243way_Regular Symbol'!E$16,"",IF(C203=0,"",IF(OR(C203=$AG$1,C203=$AH$1,C204=$AG$1,C204=$AH$1,C205=$AG$1,C205=$AH$1),0,1)))</f>
        <v/>
      </c>
      <c r="AI203" s="2" t="str">
        <f>IF($A203&gt;='FG_243way_Regular Symbol'!F$16,"",IF(D203=0,"",IF(OR(D203=$AG$1,D203=$AH$1,D204=$AG$1,D204=$AH$1,D205=$AG$1,D205=$AH$1),0,1)))</f>
        <v/>
      </c>
      <c r="AJ203" s="2" t="str">
        <f>IF($A203&gt;='FG_243way_Regular Symbol'!G$16,"",IF(E203=0,"",IF(OR(E203=$AG$1,E203=$AH$1,E204=$AG$1,E204=$AH$1,E205=$AG$1,E205=$AH$1),0,1)))</f>
        <v/>
      </c>
      <c r="AK203" s="128" t="str">
        <f>IF($A203&gt;='FG_243way_Regular Symbol'!H$16,"",IF(F203=0,"",IF(OR(F203=$AG$1,F203=$AH$1,F204=$AG$1,F204=$AH$1,F205=$AG$1,F205=$AH$1),0,1)))</f>
        <v/>
      </c>
      <c r="AM203" s="342" t="str">
        <f>IF($A203&gt;='FG_243way_Regular Symbol'!D$16,"",IF(B203=0,"",IF(OR(B203=$AM$1,B203=$AN$1,B204=$AM$1,B204=$AN$1,B205=$AM$1,B205=$AN$1),0,1)))</f>
        <v/>
      </c>
      <c r="AN203" s="2" t="str">
        <f>IF($A203&gt;='FG_243way_Regular Symbol'!E$16,"",IF(C203=0,"",IF(OR(C203=$AM$1,C203=$AN$1,C204=$AM$1,C204=$AN$1,C205=$AM$1,C205=$AN$1),0,1)))</f>
        <v/>
      </c>
      <c r="AO203" s="2" t="str">
        <f>IF($A203&gt;='FG_243way_Regular Symbol'!F$16,"",IF(D203=0,"",IF(OR(D203=$AM$1,D203=$AN$1,D204=$AM$1,D204=$AN$1,D205=$AM$1,D205=$AN$1),0,1)))</f>
        <v/>
      </c>
      <c r="AP203" s="2" t="str">
        <f>IF($A203&gt;='FG_243way_Regular Symbol'!G$16,"",IF(E203=0,"",IF(OR(E203=$AM$1,E203=$AN$1,E204=$AM$1,E204=$AN$1,E205=$AM$1,E205=$AN$1),0,1)))</f>
        <v/>
      </c>
      <c r="AQ203" s="128" t="str">
        <f>IF($A203&gt;='FG_243way_Regular Symbol'!H$16,"",IF(F203=0,"",IF(OR(F203=$AM$1,F203=$AN$1,F204=$AM$1,F204=$AN$1,F205=$AM$1,F205=$AN$1),0,1)))</f>
        <v/>
      </c>
      <c r="AS203" s="342" t="str">
        <f>IF($A203&gt;='FG_243way_Regular Symbol'!D$16,"",IF(B203=0,"",IF(OR(B203=$AM$1,B203=$AT$1,B204=$AM$1,B204=$AT$1,B205=$AM$1,B205=$AT$1),0,1)))</f>
        <v/>
      </c>
      <c r="AT203" s="2" t="str">
        <f>IF($A203&gt;='FG_243way_Regular Symbol'!E$16,"",IF(C203=0,"",IF(OR(C203=$AM$1,C203=$AT$1,C204=$AM$1,C204=$AT$1,C205=$AM$1,C205=$AT$1),0,1)))</f>
        <v/>
      </c>
      <c r="AU203" s="2" t="str">
        <f>IF($A203&gt;='FG_243way_Regular Symbol'!F$16,"",IF(D203=0,"",IF(OR(D203=$AM$1,D203=$AT$1,D204=$AM$1,D204=$AT$1,D205=$AM$1,D205=$AT$1),0,1)))</f>
        <v/>
      </c>
      <c r="AV203" s="2" t="str">
        <f>IF($A203&gt;='FG_243way_Regular Symbol'!G$16,"",IF(E203=0,"",IF(OR(E203=$AM$1,E203=$AT$1,E204=$AM$1,E204=$AT$1,E205=$AM$1,E205=$AT$1),0,1)))</f>
        <v/>
      </c>
      <c r="AW203" s="128" t="str">
        <f>IF($A203&gt;='FG_243way_Regular Symbol'!H$16,"",IF(F203=0,"",IF(OR(F203=$AM$1,F203=$AT$1,F204=$AM$1,F204=$AT$1,F205=$AM$1,F205=$AT$1),0,1)))</f>
        <v/>
      </c>
      <c r="AY203" s="342" t="str">
        <f>IF($A203&gt;='FG_243way_Regular Symbol'!D$16,"",IF(B203=0,"",IF(OR(B203=$AM$1,B203=$AZ$1,B204=$AM$1,B204=$AZ$1,B205=$AM$1,B205=$AZ$1),0,1)))</f>
        <v/>
      </c>
      <c r="AZ203" s="2" t="str">
        <f>IF($A203&gt;='FG_243way_Regular Symbol'!E$16,"",IF(C203=0,"",IF(OR(C203=$AM$1,C203=$AZ$1,C204=$AM$1,C204=$AZ$1,C205=$AM$1,C205=$AZ$1),0,1)))</f>
        <v/>
      </c>
      <c r="BA203" s="2" t="str">
        <f>IF($A203&gt;='FG_243way_Regular Symbol'!F$16,"",IF(D203=0,"",IF(OR(D203=$AM$1,D203=$AZ$1,D204=$AM$1,D204=$AZ$1,D205=$AM$1,D205=$AZ$1),0,1)))</f>
        <v/>
      </c>
      <c r="BB203" s="2" t="str">
        <f>IF($A203&gt;='FG_243way_Regular Symbol'!G$16,"",IF(E203=0,"",IF(OR(E203=$AM$1,E203=$AZ$1,E204=$AM$1,E204=$AZ$1,E205=$AM$1,E205=$AZ$1),0,1)))</f>
        <v/>
      </c>
      <c r="BC203" s="128" t="str">
        <f>IF($A203&gt;='FG_243way_Regular Symbol'!H$16,"",IF(F203=0,"",IF(OR(F203=$AM$1,F203=$AZ$1,F204=$AM$1,F204=$AZ$1,F205=$AM$1,F205=$AZ$1),0,1)))</f>
        <v/>
      </c>
      <c r="BE203" s="342"/>
      <c r="BF203" s="2"/>
      <c r="BG203" s="2" t="str">
        <f>IF($A203&gt;='FG_243way_Regular Symbol'!F$16,"",IF(D203=0,"",COUNTIF(D203:D205,$BF$1)))</f>
        <v/>
      </c>
      <c r="BH203" s="2" t="str">
        <f>IF($A203&gt;='FG_243way_Regular Symbol'!G$16,"",IF(E203=0,"",COUNTIF(E203:E205,$BF$1)))</f>
        <v/>
      </c>
      <c r="BI203" s="2" t="str">
        <f>IF($A203&gt;='FG_243way_Regular Symbol'!H$16,"",IF(F203=0,"",COUNTIF(F203:F205,$BF$1)))</f>
        <v/>
      </c>
      <c r="BK203" s="342"/>
      <c r="BL203" s="2"/>
      <c r="BM203" s="2" t="str">
        <f>IF($A203&gt;='FG_243way_Regular Symbol'!F$16,"",IF(D203=0,"",IF(OR(D203=$AM$1,D203=$BL$1,D204=$AM$1,D204=$BL$1,D205=$AM$1,D205=$BL$1),0,1)))</f>
        <v/>
      </c>
      <c r="BN203" s="2" t="str">
        <f>IF($A203&gt;='FG_243way_Regular Symbol'!G$16,"",IF(E203=0,"",IF(OR(E203=$AM$1,E203=$BL$1,E204=$AM$1,E204=$BL$1,E205=$AM$1,E205=$BL$1),0,1)))</f>
        <v/>
      </c>
      <c r="BO203" s="128" t="str">
        <f>IF($A203&gt;='FG_243way_Regular Symbol'!H$16,"",IF(F203=0,"",IF(OR(F203=$AM$1,F203=$BL$1,F204=$AM$1,F204=$BL$1,F205=$AM$1,F205=$BL$1),0,1)))</f>
        <v/>
      </c>
      <c r="BQ203" s="2" t="str">
        <f>IF($A203&gt;='FG_243way_Regular Symbol'!D$16,"",IF(B203=0,"",IF(OR(B203=$BQ$1,B203=$BR$1,B204=$BQ$1,B204=$BR$1,B205=$BQ$1,B205=$BR$1),0,1)))</f>
        <v/>
      </c>
      <c r="BR203" s="2" t="str">
        <f>IF($A203&gt;='FG_243way_Regular Symbol'!E$16,"",IF(C203=0,"",IF(OR(C203=$BQ$1,C203=$BR$1,C204=$BQ$1,C204=$BR$1,C205=$BQ$1,C205=$BR$1),0,1)))</f>
        <v/>
      </c>
      <c r="BS203" s="2" t="str">
        <f>IF($A203&gt;='FG_243way_Regular Symbol'!F$16,"",IF(D203=0,"",IF(OR(D203=$BQ$1,D203=$BR$1,D204=$BQ$1,D204=$BR$1,D205=$BQ$1,D205=$BR$1),0,1)))</f>
        <v/>
      </c>
      <c r="BT203" s="2" t="str">
        <f>IF($A203&gt;='FG_243way_Regular Symbol'!G$16,"",IF(E203=0,"",IF(OR(E203=$BQ$1,E203=$BR$1,E204=$BQ$1,E204=$BR$1,E205=$BQ$1,E205=$BR$1),0,1)))</f>
        <v/>
      </c>
      <c r="BU203" s="2" t="str">
        <f>IF($A203&gt;='FG_243way_Regular Symbol'!H$16,"",IF(F203=0,"",IF(OR(F203=$BQ$1,F203=$BR$1,F204=$BQ$1,F204=$BR$1,F205=$BQ$1,F205=$BR$1),0,1)))</f>
        <v/>
      </c>
      <c r="BW203" s="2" t="str">
        <f>IF($A203&gt;='FG_243way_Regular Symbol'!D$16,"",IF(B203=0,"",IF(OR(B203=$BW$1,B204=$BW$1,B205=$BW$1,B203=$BX$1,B204=$BX$1,B205=$BX$1),0,1)))</f>
        <v/>
      </c>
      <c r="BX203" s="2" t="str">
        <f>IF($A203&gt;='FG_243way_Regular Symbol'!E$16,"",IF(C203=0,"",IF(OR(C203=$BW$1,C204=$BW$1,C205=$BW$1,C203=$BX$1,C204=$BX$1,C205=$BX$1),0,1)))</f>
        <v/>
      </c>
      <c r="BY203" s="2" t="str">
        <f>IF($A203&gt;='FG_243way_Regular Symbol'!F$16,"",IF(D203=0,"",IF(OR(D203=$BW$1,D204=$BW$1,D205=$BW$1,D203=$BX$1,D204=$BX$1,D205=$BX$1),0,1)))</f>
        <v/>
      </c>
      <c r="BZ203" s="2" t="str">
        <f>IF($A203&gt;='FG_243way_Regular Symbol'!G$16,"",IF(E203=0,"",IF(OR(E203=$BW$1,E204=$BW$1,E205=$BW$1,E203=$BX$1,E204=$BX$1,E205=$BX$1),0,1)))</f>
        <v/>
      </c>
      <c r="CA203" s="2" t="str">
        <f>IF($A203&gt;='FG_243way_Regular Symbol'!H$16,"",IF(F203=0,"",IF(OR(F203=$BW$1,F204=$BW$1,F205=$BW$1,F203=$BX$1,F204=$BX$1,F205=$BX$1),0,1)))</f>
        <v/>
      </c>
      <c r="CC203" s="2" t="str">
        <f>IF($A203&gt;='FG_243way_Regular Symbol'!D$16,"",IF(B203=0,"",IF(OR(B203=$BW$1,B204=$BW$1,B205=$BW$1,B203=$CD$1,B204=$CD$1,B205=$CD$1),0,1)))</f>
        <v/>
      </c>
      <c r="CD203" s="2" t="str">
        <f>IF($A203&gt;='FG_243way_Regular Symbol'!E$16,"",IF(C203=0,"",IF(OR(C203=$BW$1,C204=$BW$1,C205=$BW$1,C203=$CD$1,C204=$CD$1,C205=$CD$1),0,1)))</f>
        <v/>
      </c>
      <c r="CE203" s="2" t="str">
        <f>IF($A203&gt;='FG_243way_Regular Symbol'!F$16,"",IF(D203=0,"",IF(OR(D203=$BW$1,D204=$BW$1,D205=$BW$1,D203=$CD$1,D204=$CD$1,D205=$CD$1),0,1)))</f>
        <v/>
      </c>
      <c r="CF203" s="2" t="str">
        <f>IF($A203&gt;='FG_243way_Regular Symbol'!G$16,"",IF(E203=0,"",IF(OR(E203=$BW$1,E204=$BW$1,E205=$BW$1,E203=$CD$1,E204=$CD$1,E205=$CD$1),0,1)))</f>
        <v/>
      </c>
      <c r="CG203" s="2" t="str">
        <f>IF($A203&gt;='FG_243way_Regular Symbol'!H$16,"",IF(F203=0,"",IF(OR(F203=$BW$1,F204=$BW$1,F205=$BW$1,F203=$CD$1,F204=$CD$1,F205=$CD$1),0,1)))</f>
        <v/>
      </c>
      <c r="CI203" s="2" t="str">
        <f>IF($A203&gt;='FG_243way_Regular Symbol'!D$16,"",IF(B203=0,"",IF(OR(B203=$BW$1,B204=$BW$1,B205=$BW$1,B203=$CJ$1,B204=$CJ$1,B205=$CJ$1),0,1)))</f>
        <v/>
      </c>
      <c r="CJ203" s="2" t="str">
        <f>IF($A203&gt;='FG_243way_Regular Symbol'!E$16,"",IF(C203=0,"",IF(OR(C203=$BW$1,C204=$BW$1,C205=$BW$1,C203=$CJ$1,C204=$CJ$1,C205=$CJ$1),0,1)))</f>
        <v/>
      </c>
      <c r="CK203" s="2" t="str">
        <f>IF($A203&gt;='FG_243way_Regular Symbol'!F$16,"",IF(D203=0,"",IF(OR(D203=$BW$1,D204=$BW$1,D205=$BW$1,D203=$CJ$1,D204=$CJ$1,D205=$CJ$1),0,1)))</f>
        <v/>
      </c>
      <c r="CL203" s="2" t="str">
        <f>IF($A203&gt;='FG_243way_Regular Symbol'!G$16,"",IF(E203=0,"",IF(OR(E203=$BW$1,E204=$BW$1,E205=$BW$1,E203=$CJ$1,E204=$CJ$1,E205=$CJ$1),0,1)))</f>
        <v/>
      </c>
      <c r="CM203" s="2" t="str">
        <f>IF($A203&gt;='FG_243way_Regular Symbol'!H$16,"",IF(F203=0,"",IF(OR(F203=$BW$1,F204=$BW$1,F205=$BW$1,F203=$CJ$1,F204=$CJ$1,F205=$CJ$1),0,1)))</f>
        <v/>
      </c>
      <c r="CO203" s="2" t="str">
        <f>IF($A203&gt;='FG_243way_Regular Symbol'!D$16,"",IF(B203=0,"",IF(OR(B203=$BW$1,B204=$BW$1,B205=$BW$1,B203=$CP$1,B204=$CP$1,B205=$CP$1),0,1)))</f>
        <v/>
      </c>
      <c r="CP203" s="2" t="str">
        <f>IF($A203&gt;='FG_243way_Regular Symbol'!E$16,"",IF(C203=0,"",IF(OR(C203=$BW$1,C204=$BW$1,C205=$BW$1,C203=$CP$1,C204=$CP$1,C205=$CP$1),0,1)))</f>
        <v/>
      </c>
      <c r="CQ203" s="2" t="str">
        <f>IF($A203&gt;='FG_243way_Regular Symbol'!F$16,"",IF(D203=0,"",IF(OR(D203=$BW$1,D204=$BW$1,D205=$BW$1,D203=$CP$1,D204=$CP$1,D205=$CP$1),0,1)))</f>
        <v/>
      </c>
      <c r="CR203" s="2" t="str">
        <f>IF($A203&gt;='FG_243way_Regular Symbol'!G$16,"",IF(E203=0,"",IF(OR(E203=$BW$1,E204=$BW$1,E205=$BW$1,E203=$CP$1,E204=$CP$1,E205=$CP$1),0,1)))</f>
        <v/>
      </c>
      <c r="CS203" s="2" t="str">
        <f>IF($A203&gt;='FG_243way_Regular Symbol'!H$16,"",IF(F203=0,"",IF(OR(F203=$BW$1,F204=$BW$1,F205=$BW$1,F203=$CP$1,F204=$CP$1,F205=$CP$1),0,1)))</f>
        <v/>
      </c>
      <c r="CU203" s="2" t="str">
        <f>IF($A203&gt;='FG_243way_Regular Symbol'!D$16,"",IF(B203=0,"",IF(OR(B203=$BW$1,B204=$BW$1,B205=$BW$1,B203=$CV$1,B204=$CV$1,B205=$CV$1),0,1)))</f>
        <v/>
      </c>
      <c r="CV203" s="2" t="str">
        <f>IF($A203&gt;='FG_243way_Regular Symbol'!E$16,"",IF(C203=0,"",IF(OR(C203=$BW$1,C204=$BW$1,C205=$BW$1,C203=$CV$1,C204=$CV$1,C205=$CV$1),0,1)))</f>
        <v/>
      </c>
      <c r="CW203" s="2" t="str">
        <f>IF($A203&gt;='FG_243way_Regular Symbol'!F$16,"",IF(D203=0,"",IF(OR(D203=$BW$1,D204=$BW$1,D205=$BW$1,D203=$CV$1,D204=$CV$1,D205=$CV$1),0,1)))</f>
        <v/>
      </c>
      <c r="CX203" s="2" t="str">
        <f>IF($A203&gt;='FG_243way_Regular Symbol'!G$16,"",IF(E203=0,"",IF(OR(E203=$BW$1,E204=$BW$1,E205=$BW$1,E203=$CV$1,E204=$CV$1,E205=$CV$1),0,1)))</f>
        <v/>
      </c>
      <c r="CY203" s="2" t="str">
        <f>IF($A203&gt;='FG_243way_Regular Symbol'!H$16,"",IF(F203=0,"",IF(OR(F203=$BW$1,F204=$BW$1,F205=$BW$1,F203=$CV$1,F204=$CV$1,F205=$CV$1),0,1)))</f>
        <v/>
      </c>
    </row>
    <row r="204" spans="1:103">
      <c r="A204" s="341">
        <f>IF('FG_243way_Regular Symbol'!L203="","",'FG_243way_Regular Symbol'!L203)</f>
        <v>200</v>
      </c>
      <c r="B204" s="184" t="str">
        <f>IF('FG_243way_Regular Symbol'!M203="",
IF($A204-'FG_243way_Regular Symbol'!D$16&gt;='FG_243way_RegularＸ_W()'!B$2-1,"",VLOOKUP($A204-'FG_243way_Regular Symbol'!D$16,'FG_243way_Regular Symbol'!$L$3:$Q$99,'FG_243way_RegularＸ_W()'!B$3+1,FALSE)),
'FG_243way_Regular Symbol'!M203)</f>
        <v/>
      </c>
      <c r="C204" s="184" t="str">
        <f>IF('FG_243way_Regular Symbol'!N203="",
IF($A204-'FG_243way_Regular Symbol'!E$16&gt;='FG_243way_RegularＸ_W()'!C$2-1,"",VLOOKUP($A204-'FG_243way_Regular Symbol'!E$16,'FG_243way_Regular Symbol'!$L$3:$Q$99,'FG_243way_RegularＸ_W()'!C$3+1,FALSE)),
'FG_243way_Regular Symbol'!N203)</f>
        <v/>
      </c>
      <c r="D204" s="184" t="str">
        <f>IF('FG_243way_Regular Symbol'!O203="",
IF($A204-'FG_243way_Regular Symbol'!F$16&gt;='FG_243way_RegularＸ_W()'!D$2-1,"",VLOOKUP($A204-'FG_243way_Regular Symbol'!F$16,'FG_243way_Regular Symbol'!$L$3:$Q$99,'FG_243way_RegularＸ_W()'!D$3+1,FALSE)),
'FG_243way_Regular Symbol'!O203)</f>
        <v/>
      </c>
      <c r="E204" s="184" t="str">
        <f>IF('FG_243way_Regular Symbol'!P203="",
IF($A204-'FG_243way_Regular Symbol'!G$16&gt;='FG_243way_RegularＸ_W()'!E$2-1,"",VLOOKUP($A204-'FG_243way_Regular Symbol'!G$16,'FG_243way_Regular Symbol'!$L$3:$Q$99,'FG_243way_RegularＸ_W()'!E$3+1,FALSE)),
'FG_243way_Regular Symbol'!P203)</f>
        <v/>
      </c>
      <c r="F204" s="358" t="str">
        <f>IF('FG_243way_Regular Symbol'!Q203="",
IF($A204-'FG_243way_Regular Symbol'!H$16&gt;='FG_243way_RegularＸ_W()'!F$2-1,"",VLOOKUP($A204-'FG_243way_Regular Symbol'!H$16,'FG_243way_Regular Symbol'!$L$3:$Q$99,'FG_243way_RegularＸ_W()'!F$3+1,FALSE)),
'FG_243way_Regular Symbol'!Q203)</f>
        <v/>
      </c>
      <c r="O204" s="342" t="str">
        <f>IF($A204&gt;='FG_243way_Regular Symbol'!D$16,"",IF(B204=0,"",IF(OR(B204=$O$1,B204=$P$1,B205=$O$1,B205=$P$1,B206=$O$1,B206=$P$1),0,1)))</f>
        <v/>
      </c>
      <c r="P204" s="2" t="str">
        <f>IF($A204&gt;='FG_243way_Regular Symbol'!E$16,"",IF(C204=0,"",IF(OR(C204=$O$1,C204=$P$1,C205=$O$1,C205=$P$1,C206=$O$1,C206=$P$1),0,1)))</f>
        <v/>
      </c>
      <c r="Q204" s="2" t="str">
        <f>IF($A204&gt;='FG_243way_Regular Symbol'!F$16,"",IF(D204=0,"",IF(OR(D204=$O$1,D204=$P$1,D205=$O$1,D205=$P$1,D206=$O$1,D206=$P$1),0,1)))</f>
        <v/>
      </c>
      <c r="R204" s="2" t="str">
        <f>IF($A204&gt;='FG_243way_Regular Symbol'!G$16,"",IF(E204=0,"",IF(OR(E204=$O$1,E204=$P$1,E205=$O$1,E205=$P$1,E206=$O$1,E206=$P$1),0,1)))</f>
        <v/>
      </c>
      <c r="S204" s="128" t="str">
        <f>IF($A204&gt;='FG_243way_Regular Symbol'!H$16,"",IF(F204=0,"",IF(OR(F204=$O$1,F204=$P$1,F205=$O$1,F205=$P$1,F206=$O$1,F206=$P$1),0,1)))</f>
        <v/>
      </c>
      <c r="U204" s="342" t="str">
        <f>IF($A204&gt;='FG_243way_Regular Symbol'!D$16,"",IF(B204=0,"",IF(OR(B204=$U$1,B204=$V$1,B205=$U$1,B205=$V$1,B206=$U$1,B206=$V$1),0,1)))</f>
        <v/>
      </c>
      <c r="V204" s="2" t="str">
        <f>IF($A204&gt;='FG_243way_Regular Symbol'!E$16,"",IF(C204=0,"",IF(OR(C204=$U$1,C204=$V$1,C205=$U$1,C205=$V$1,C206=$U$1,C206=$V$1),0,1)))</f>
        <v/>
      </c>
      <c r="W204" s="2" t="str">
        <f>IF($A204&gt;='FG_243way_Regular Symbol'!F$16,"",IF(D204=0,"",IF(OR(D204=$U$1,D204=$V$1,D205=$U$1,D205=$V$1,D206=$U$1,D206=$V$1),0,1)))</f>
        <v/>
      </c>
      <c r="X204" s="2" t="str">
        <f>IF($A204&gt;='FG_243way_Regular Symbol'!G$16,"",IF(E204=0,"",IF(OR(E204=$U$1,E204=$V$1,E205=$U$1,E205=$V$1,E206=$U$1,E206=$V$1),0,1)))</f>
        <v/>
      </c>
      <c r="Y204" s="128" t="str">
        <f>IF($A204&gt;='FG_243way_Regular Symbol'!H$16,"",IF(F204=0,"",IF(OR(F204=$U$1,F204=$V$1,F205=$U$1,F205=$V$1,F206=$U$1,F206=$V$1),0,1)))</f>
        <v/>
      </c>
      <c r="AA204" s="342" t="str">
        <f>IF($A204&gt;='FG_243way_Regular Symbol'!D$16,"",IF(B204=0,"",IF(OR(B204=$AA$1,B204=$AB$1,B205=$AA$1,B205=$AB$1,B206=$AA$1,,B206=$AB$1),0,1)))</f>
        <v/>
      </c>
      <c r="AB204" s="2" t="str">
        <f>IF($A204&gt;='FG_243way_Regular Symbol'!E$16,"",IF(C204=0,"",IF(OR(C204=$AA$1,C204=$AB$1,C205=$AA$1,C205=$AB$1,C206=$AA$1,,C206=$AB$1),0,1)))</f>
        <v/>
      </c>
      <c r="AC204" s="2" t="str">
        <f>IF($A204&gt;='FG_243way_Regular Symbol'!F$16,"",IF(D204=0,"",IF(OR(D204=$AA$1,D204=$AB$1,D205=$AA$1,D205=$AB$1,D206=$AA$1,,D206=$AB$1),0,1)))</f>
        <v/>
      </c>
      <c r="AD204" s="2" t="str">
        <f>IF($A204&gt;='FG_243way_Regular Symbol'!G$16,"",IF(E204=0,"",IF(OR(E204=$AA$1,E204=$AB$1,E205=$AA$1,E205=$AB$1,E206=$AA$1,,E206=$AB$1),0,1)))</f>
        <v/>
      </c>
      <c r="AE204" s="128" t="str">
        <f>IF($A204&gt;='FG_243way_Regular Symbol'!H$16,"",IF(F204=0,"",IF(OR(F204=$AA$1,F204=$AB$1,F205=$AA$1,F205=$AB$1,F206=$AA$1,,F206=$AB$1),0,1)))</f>
        <v/>
      </c>
      <c r="AG204" s="342" t="str">
        <f>IF($A204&gt;='FG_243way_Regular Symbol'!D$16,"",IF(B204=0,"",IF(OR(B204=$AG$1,B204=$AH$1,B205=$AG$1,B205=$AH$1,B206=$AG$1,B206=$AH$1),0,1)))</f>
        <v/>
      </c>
      <c r="AH204" s="2" t="str">
        <f>IF($A204&gt;='FG_243way_Regular Symbol'!E$16,"",IF(C204=0,"",IF(OR(C204=$AG$1,C204=$AH$1,C205=$AG$1,C205=$AH$1,C206=$AG$1,C206=$AH$1),0,1)))</f>
        <v/>
      </c>
      <c r="AI204" s="2" t="str">
        <f>IF($A204&gt;='FG_243way_Regular Symbol'!F$16,"",IF(D204=0,"",IF(OR(D204=$AG$1,D204=$AH$1,D205=$AG$1,D205=$AH$1,D206=$AG$1,D206=$AH$1),0,1)))</f>
        <v/>
      </c>
      <c r="AJ204" s="2" t="str">
        <f>IF($A204&gt;='FG_243way_Regular Symbol'!G$16,"",IF(E204=0,"",IF(OR(E204=$AG$1,E204=$AH$1,E205=$AG$1,E205=$AH$1,E206=$AG$1,E206=$AH$1),0,1)))</f>
        <v/>
      </c>
      <c r="AK204" s="128" t="str">
        <f>IF($A204&gt;='FG_243way_Regular Symbol'!H$16,"",IF(F204=0,"",IF(OR(F204=$AG$1,F204=$AH$1,F205=$AG$1,F205=$AH$1,F206=$AG$1,F206=$AH$1),0,1)))</f>
        <v/>
      </c>
      <c r="AM204" s="342" t="str">
        <f>IF($A204&gt;='FG_243way_Regular Symbol'!D$16,"",IF(B204=0,"",IF(OR(B204=$AM$1,B204=$AN$1,B205=$AM$1,B205=$AN$1,B206=$AM$1,B206=$AN$1),0,1)))</f>
        <v/>
      </c>
      <c r="AN204" s="2" t="str">
        <f>IF($A204&gt;='FG_243way_Regular Symbol'!E$16,"",IF(C204=0,"",IF(OR(C204=$AM$1,C204=$AN$1,C205=$AM$1,C205=$AN$1,C206=$AM$1,C206=$AN$1),0,1)))</f>
        <v/>
      </c>
      <c r="AO204" s="2" t="str">
        <f>IF($A204&gt;='FG_243way_Regular Symbol'!F$16,"",IF(D204=0,"",IF(OR(D204=$AM$1,D204=$AN$1,D205=$AM$1,D205=$AN$1,D206=$AM$1,D206=$AN$1),0,1)))</f>
        <v/>
      </c>
      <c r="AP204" s="2" t="str">
        <f>IF($A204&gt;='FG_243way_Regular Symbol'!G$16,"",IF(E204=0,"",IF(OR(E204=$AM$1,E204=$AN$1,E205=$AM$1,E205=$AN$1,E206=$AM$1,E206=$AN$1),0,1)))</f>
        <v/>
      </c>
      <c r="AQ204" s="128" t="str">
        <f>IF($A204&gt;='FG_243way_Regular Symbol'!H$16,"",IF(F204=0,"",IF(OR(F204=$AM$1,F204=$AN$1,F205=$AM$1,F205=$AN$1,F206=$AM$1,F206=$AN$1),0,1)))</f>
        <v/>
      </c>
      <c r="AS204" s="342" t="str">
        <f>IF($A204&gt;='FG_243way_Regular Symbol'!D$16,"",IF(B204=0,"",IF(OR(B204=$AM$1,B204=$AT$1,B205=$AM$1,B205=$AT$1,B206=$AM$1,B206=$AT$1),0,1)))</f>
        <v/>
      </c>
      <c r="AT204" s="2" t="str">
        <f>IF($A204&gt;='FG_243way_Regular Symbol'!E$16,"",IF(C204=0,"",IF(OR(C204=$AM$1,C204=$AT$1,C205=$AM$1,C205=$AT$1,C206=$AM$1,C206=$AT$1),0,1)))</f>
        <v/>
      </c>
      <c r="AU204" s="2" t="str">
        <f>IF($A204&gt;='FG_243way_Regular Symbol'!F$16,"",IF(D204=0,"",IF(OR(D204=$AM$1,D204=$AT$1,D205=$AM$1,D205=$AT$1,D206=$AM$1,D206=$AT$1),0,1)))</f>
        <v/>
      </c>
      <c r="AV204" s="2" t="str">
        <f>IF($A204&gt;='FG_243way_Regular Symbol'!G$16,"",IF(E204=0,"",IF(OR(E204=$AM$1,E204=$AT$1,E205=$AM$1,E205=$AT$1,E206=$AM$1,E206=$AT$1),0,1)))</f>
        <v/>
      </c>
      <c r="AW204" s="128" t="str">
        <f>IF($A204&gt;='FG_243way_Regular Symbol'!H$16,"",IF(F204=0,"",IF(OR(F204=$AM$1,F204=$AT$1,F205=$AM$1,F205=$AT$1,F206=$AM$1,F206=$AT$1),0,1)))</f>
        <v/>
      </c>
      <c r="AY204" s="342" t="str">
        <f>IF($A204&gt;='FG_243way_Regular Symbol'!D$16,"",IF(B204=0,"",IF(OR(B204=$AM$1,B204=$AZ$1,B205=$AM$1,B205=$AZ$1,B206=$AM$1,B206=$AZ$1),0,1)))</f>
        <v/>
      </c>
      <c r="AZ204" s="2" t="str">
        <f>IF($A204&gt;='FG_243way_Regular Symbol'!E$16,"",IF(C204=0,"",IF(OR(C204=$AM$1,C204=$AZ$1,C205=$AM$1,C205=$AZ$1,C206=$AM$1,C206=$AZ$1),0,1)))</f>
        <v/>
      </c>
      <c r="BA204" s="2" t="str">
        <f>IF($A204&gt;='FG_243way_Regular Symbol'!F$16,"",IF(D204=0,"",IF(OR(D204=$AM$1,D204=$AZ$1,D205=$AM$1,D205=$AZ$1,D206=$AM$1,D206=$AZ$1),0,1)))</f>
        <v/>
      </c>
      <c r="BB204" s="2" t="str">
        <f>IF($A204&gt;='FG_243way_Regular Symbol'!G$16,"",IF(E204=0,"",IF(OR(E204=$AM$1,E204=$AZ$1,E205=$AM$1,E205=$AZ$1,E206=$AM$1,E206=$AZ$1),0,1)))</f>
        <v/>
      </c>
      <c r="BC204" s="128" t="str">
        <f>IF($A204&gt;='FG_243way_Regular Symbol'!H$16,"",IF(F204=0,"",IF(OR(F204=$AM$1,F204=$AZ$1,F205=$AM$1,F205=$AZ$1,F206=$AM$1,F206=$AZ$1),0,1)))</f>
        <v/>
      </c>
      <c r="BE204" s="342"/>
      <c r="BF204" s="2"/>
      <c r="BG204" s="2" t="str">
        <f>IF($A204&gt;='FG_243way_Regular Symbol'!F$16,"",IF(D204=0,"",COUNTIF(D204:D206,$BF$1)))</f>
        <v/>
      </c>
      <c r="BH204" s="2" t="str">
        <f>IF($A204&gt;='FG_243way_Regular Symbol'!G$16,"",IF(E204=0,"",COUNTIF(E204:E206,$BF$1)))</f>
        <v/>
      </c>
      <c r="BI204" s="2" t="str">
        <f>IF($A204&gt;='FG_243way_Regular Symbol'!H$16,"",IF(F204=0,"",COUNTIF(F204:F206,$BF$1)))</f>
        <v/>
      </c>
      <c r="BK204" s="342"/>
      <c r="BL204" s="2"/>
      <c r="BM204" s="2" t="str">
        <f>IF($A204&gt;='FG_243way_Regular Symbol'!F$16,"",IF(D204=0,"",IF(OR(D204=$AM$1,D204=$BL$1,D205=$AM$1,D205=$BL$1,D206=$AM$1,D206=$BL$1),0,1)))</f>
        <v/>
      </c>
      <c r="BN204" s="2" t="str">
        <f>IF($A204&gt;='FG_243way_Regular Symbol'!G$16,"",IF(E204=0,"",IF(OR(E204=$AM$1,E204=$BL$1,E205=$AM$1,E205=$BL$1,E206=$AM$1,E206=$BL$1),0,1)))</f>
        <v/>
      </c>
      <c r="BO204" s="128" t="str">
        <f>IF($A204&gt;='FG_243way_Regular Symbol'!H$16,"",IF(F204=0,"",IF(OR(F204=$AM$1,F204=$BL$1,F205=$AM$1,F205=$BL$1,F206=$AM$1,F206=$BL$1),0,1)))</f>
        <v/>
      </c>
      <c r="BQ204" s="2" t="str">
        <f>IF($A204&gt;='FG_243way_Regular Symbol'!D$16,"",IF(B204=0,"",IF(OR(B204=$BQ$1,B204=$BR$1,B205=$BQ$1,B205=$BR$1,B206=$BQ$1,B206=$BR$1),0,1)))</f>
        <v/>
      </c>
      <c r="BR204" s="2" t="str">
        <f>IF($A204&gt;='FG_243way_Regular Symbol'!E$16,"",IF(C204=0,"",IF(OR(C204=$BQ$1,C204=$BR$1,C205=$BQ$1,C205=$BR$1,C206=$BQ$1,C206=$BR$1),0,1)))</f>
        <v/>
      </c>
      <c r="BS204" s="2" t="str">
        <f>IF($A204&gt;='FG_243way_Regular Symbol'!F$16,"",IF(D204=0,"",IF(OR(D204=$BQ$1,D204=$BR$1,D205=$BQ$1,D205=$BR$1,D206=$BQ$1,D206=$BR$1),0,1)))</f>
        <v/>
      </c>
      <c r="BT204" s="2" t="str">
        <f>IF($A204&gt;='FG_243way_Regular Symbol'!G$16,"",IF(E204=0,"",IF(OR(E204=$BQ$1,E204=$BR$1,E205=$BQ$1,E205=$BR$1,E206=$BQ$1,E206=$BR$1),0,1)))</f>
        <v/>
      </c>
      <c r="BU204" s="2" t="str">
        <f>IF($A204&gt;='FG_243way_Regular Symbol'!H$16,"",IF(F204=0,"",IF(OR(F204=$BQ$1,F204=$BR$1,F205=$BQ$1,F205=$BR$1,F206=$BQ$1,F206=$BR$1),0,1)))</f>
        <v/>
      </c>
      <c r="BW204" s="2" t="str">
        <f>IF($A204&gt;='FG_243way_Regular Symbol'!D$16,"",IF(B204=0,"",IF(OR(B204=$BW$1,B205=$BW$1,B206=$BW$1,B204=$BX$1,B205=$BX$1,B206=$BX$1),0,1)))</f>
        <v/>
      </c>
      <c r="BX204" s="2" t="str">
        <f>IF($A204&gt;='FG_243way_Regular Symbol'!E$16,"",IF(C204=0,"",IF(OR(C204=$BW$1,C205=$BW$1,C206=$BW$1,C204=$BX$1,C205=$BX$1,C206=$BX$1),0,1)))</f>
        <v/>
      </c>
      <c r="BY204" s="2" t="str">
        <f>IF($A204&gt;='FG_243way_Regular Symbol'!F$16,"",IF(D204=0,"",IF(OR(D204=$BW$1,D205=$BW$1,D206=$BW$1,D204=$BX$1,D205=$BX$1,D206=$BX$1),0,1)))</f>
        <v/>
      </c>
      <c r="BZ204" s="2" t="str">
        <f>IF($A204&gt;='FG_243way_Regular Symbol'!G$16,"",IF(E204=0,"",IF(OR(E204=$BW$1,E205=$BW$1,E206=$BW$1,E204=$BX$1,E205=$BX$1,E206=$BX$1),0,1)))</f>
        <v/>
      </c>
      <c r="CA204" s="2" t="str">
        <f>IF($A204&gt;='FG_243way_Regular Symbol'!H$16,"",IF(F204=0,"",IF(OR(F204=$BW$1,F205=$BW$1,F206=$BW$1,F204=$BX$1,F205=$BX$1,F206=$BX$1),0,1)))</f>
        <v/>
      </c>
      <c r="CC204" s="2" t="str">
        <f>IF($A204&gt;='FG_243way_Regular Symbol'!D$16,"",IF(B204=0,"",IF(OR(B204=$BW$1,B205=$BW$1,B206=$BW$1,B204=$CD$1,B205=$CD$1,B206=$CD$1),0,1)))</f>
        <v/>
      </c>
      <c r="CD204" s="2" t="str">
        <f>IF($A204&gt;='FG_243way_Regular Symbol'!E$16,"",IF(C204=0,"",IF(OR(C204=$BW$1,C205=$BW$1,C206=$BW$1,C204=$CD$1,C205=$CD$1,C206=$CD$1),0,1)))</f>
        <v/>
      </c>
      <c r="CE204" s="2" t="str">
        <f>IF($A204&gt;='FG_243way_Regular Symbol'!F$16,"",IF(D204=0,"",IF(OR(D204=$BW$1,D205=$BW$1,D206=$BW$1,D204=$CD$1,D205=$CD$1,D206=$CD$1),0,1)))</f>
        <v/>
      </c>
      <c r="CF204" s="2" t="str">
        <f>IF($A204&gt;='FG_243way_Regular Symbol'!G$16,"",IF(E204=0,"",IF(OR(E204=$BW$1,E205=$BW$1,E206=$BW$1,E204=$CD$1,E205=$CD$1,E206=$CD$1),0,1)))</f>
        <v/>
      </c>
      <c r="CG204" s="2" t="str">
        <f>IF($A204&gt;='FG_243way_Regular Symbol'!H$16,"",IF(F204=0,"",IF(OR(F204=$BW$1,F205=$BW$1,F206=$BW$1,F204=$CD$1,F205=$CD$1,F206=$CD$1),0,1)))</f>
        <v/>
      </c>
      <c r="CI204" s="2" t="str">
        <f>IF($A204&gt;='FG_243way_Regular Symbol'!D$16,"",IF(B204=0,"",IF(OR(B204=$BW$1,B205=$BW$1,B206=$BW$1,B204=$CJ$1,B205=$CJ$1,B206=$CJ$1),0,1)))</f>
        <v/>
      </c>
      <c r="CJ204" s="2" t="str">
        <f>IF($A204&gt;='FG_243way_Regular Symbol'!E$16,"",IF(C204=0,"",IF(OR(C204=$BW$1,C205=$BW$1,C206=$BW$1,C204=$CJ$1,C205=$CJ$1,C206=$CJ$1),0,1)))</f>
        <v/>
      </c>
      <c r="CK204" s="2" t="str">
        <f>IF($A204&gt;='FG_243way_Regular Symbol'!F$16,"",IF(D204=0,"",IF(OR(D204=$BW$1,D205=$BW$1,D206=$BW$1,D204=$CJ$1,D205=$CJ$1,D206=$CJ$1),0,1)))</f>
        <v/>
      </c>
      <c r="CL204" s="2" t="str">
        <f>IF($A204&gt;='FG_243way_Regular Symbol'!G$16,"",IF(E204=0,"",IF(OR(E204=$BW$1,E205=$BW$1,E206=$BW$1,E204=$CJ$1,E205=$CJ$1,E206=$CJ$1),0,1)))</f>
        <v/>
      </c>
      <c r="CM204" s="2" t="str">
        <f>IF($A204&gt;='FG_243way_Regular Symbol'!H$16,"",IF(F204=0,"",IF(OR(F204=$BW$1,F205=$BW$1,F206=$BW$1,F204=$CJ$1,F205=$CJ$1,F206=$CJ$1),0,1)))</f>
        <v/>
      </c>
      <c r="CO204" s="2" t="str">
        <f>IF($A204&gt;='FG_243way_Regular Symbol'!D$16,"",IF(B204=0,"",IF(OR(B204=$BW$1,B205=$BW$1,B206=$BW$1,B204=$CP$1,B205=$CP$1,B206=$CP$1),0,1)))</f>
        <v/>
      </c>
      <c r="CP204" s="2" t="str">
        <f>IF($A204&gt;='FG_243way_Regular Symbol'!E$16,"",IF(C204=0,"",IF(OR(C204=$BW$1,C205=$BW$1,C206=$BW$1,C204=$CP$1,C205=$CP$1,C206=$CP$1),0,1)))</f>
        <v/>
      </c>
      <c r="CQ204" s="2" t="str">
        <f>IF($A204&gt;='FG_243way_Regular Symbol'!F$16,"",IF(D204=0,"",IF(OR(D204=$BW$1,D205=$BW$1,D206=$BW$1,D204=$CP$1,D205=$CP$1,D206=$CP$1),0,1)))</f>
        <v/>
      </c>
      <c r="CR204" s="2" t="str">
        <f>IF($A204&gt;='FG_243way_Regular Symbol'!G$16,"",IF(E204=0,"",IF(OR(E204=$BW$1,E205=$BW$1,E206=$BW$1,E204=$CP$1,E205=$CP$1,E206=$CP$1),0,1)))</f>
        <v/>
      </c>
      <c r="CS204" s="2" t="str">
        <f>IF($A204&gt;='FG_243way_Regular Symbol'!H$16,"",IF(F204=0,"",IF(OR(F204=$BW$1,F205=$BW$1,F206=$BW$1,F204=$CP$1,F205=$CP$1,F206=$CP$1),0,1)))</f>
        <v/>
      </c>
      <c r="CU204" s="2" t="str">
        <f>IF($A204&gt;='FG_243way_Regular Symbol'!D$16,"",IF(B204=0,"",IF(OR(B204=$BW$1,B205=$BW$1,B206=$BW$1,B204=$CV$1,B205=$CV$1,B206=$CV$1),0,1)))</f>
        <v/>
      </c>
      <c r="CV204" s="2" t="str">
        <f>IF($A204&gt;='FG_243way_Regular Symbol'!E$16,"",IF(C204=0,"",IF(OR(C204=$BW$1,C205=$BW$1,C206=$BW$1,C204=$CV$1,C205=$CV$1,C206=$CV$1),0,1)))</f>
        <v/>
      </c>
      <c r="CW204" s="2" t="str">
        <f>IF($A204&gt;='FG_243way_Regular Symbol'!F$16,"",IF(D204=0,"",IF(OR(D204=$BW$1,D205=$BW$1,D206=$BW$1,D204=$CV$1,D205=$CV$1,D206=$CV$1),0,1)))</f>
        <v/>
      </c>
      <c r="CX204" s="2" t="str">
        <f>IF($A204&gt;='FG_243way_Regular Symbol'!G$16,"",IF(E204=0,"",IF(OR(E204=$BW$1,E205=$BW$1,E206=$BW$1,E204=$CV$1,E205=$CV$1,E206=$CV$1),0,1)))</f>
        <v/>
      </c>
      <c r="CY204" s="2" t="str">
        <f>IF($A204&gt;='FG_243way_Regular Symbol'!H$16,"",IF(F204=0,"",IF(OR(F204=$BW$1,F205=$BW$1,F206=$BW$1,F204=$CV$1,F205=$CV$1,F206=$CV$1),0,1)))</f>
        <v/>
      </c>
    </row>
    <row r="205" spans="1:103">
      <c r="A205" s="341">
        <f>IF('FG_243way_Regular Symbol'!L204="","",'FG_243way_Regular Symbol'!L204)</f>
        <v>201</v>
      </c>
      <c r="B205" s="184" t="str">
        <f>IF('FG_243way_Regular Symbol'!M204="",
IF($A205-'FG_243way_Regular Symbol'!D$16&gt;='FG_243way_RegularＸ_W()'!B$2-1,"",VLOOKUP($A205-'FG_243way_Regular Symbol'!D$16,'FG_243way_Regular Symbol'!$L$3:$Q$99,'FG_243way_RegularＸ_W()'!B$3+1,FALSE)),
'FG_243way_Regular Symbol'!M204)</f>
        <v/>
      </c>
      <c r="C205" s="184" t="str">
        <f>IF('FG_243way_Regular Symbol'!N204="",
IF($A205-'FG_243way_Regular Symbol'!E$16&gt;='FG_243way_RegularＸ_W()'!C$2-1,"",VLOOKUP($A205-'FG_243way_Regular Symbol'!E$16,'FG_243way_Regular Symbol'!$L$3:$Q$99,'FG_243way_RegularＸ_W()'!C$3+1,FALSE)),
'FG_243way_Regular Symbol'!N204)</f>
        <v/>
      </c>
      <c r="D205" s="184" t="str">
        <f>IF('FG_243way_Regular Symbol'!O204="",
IF($A205-'FG_243way_Regular Symbol'!F$16&gt;='FG_243way_RegularＸ_W()'!D$2-1,"",VLOOKUP($A205-'FG_243way_Regular Symbol'!F$16,'FG_243way_Regular Symbol'!$L$3:$Q$99,'FG_243way_RegularＸ_W()'!D$3+1,FALSE)),
'FG_243way_Regular Symbol'!O204)</f>
        <v/>
      </c>
      <c r="E205" s="184" t="str">
        <f>IF('FG_243way_Regular Symbol'!P204="",
IF($A205-'FG_243way_Regular Symbol'!G$16&gt;='FG_243way_RegularＸ_W()'!E$2-1,"",VLOOKUP($A205-'FG_243way_Regular Symbol'!G$16,'FG_243way_Regular Symbol'!$L$3:$Q$99,'FG_243way_RegularＸ_W()'!E$3+1,FALSE)),
'FG_243way_Regular Symbol'!P204)</f>
        <v/>
      </c>
      <c r="F205" s="358" t="str">
        <f>IF('FG_243way_Regular Symbol'!Q204="",
IF($A205-'FG_243way_Regular Symbol'!H$16&gt;='FG_243way_RegularＸ_W()'!F$2-1,"",VLOOKUP($A205-'FG_243way_Regular Symbol'!H$16,'FG_243way_Regular Symbol'!$L$3:$Q$99,'FG_243way_RegularＸ_W()'!F$3+1,FALSE)),
'FG_243way_Regular Symbol'!Q204)</f>
        <v/>
      </c>
      <c r="O205" s="342" t="str">
        <f>IF($A205&gt;='FG_243way_Regular Symbol'!D$16,"",IF(B205=0,"",IF(OR(B205=$O$1,B205=$P$1,B206=$O$1,B206=$P$1,B207=$O$1,B207=$P$1),0,1)))</f>
        <v/>
      </c>
      <c r="P205" s="2" t="str">
        <f>IF($A205&gt;='FG_243way_Regular Symbol'!E$16,"",IF(C205=0,"",IF(OR(C205=$O$1,C205=$P$1,C206=$O$1,C206=$P$1,C207=$O$1,C207=$P$1),0,1)))</f>
        <v/>
      </c>
      <c r="Q205" s="2" t="str">
        <f>IF($A205&gt;='FG_243way_Regular Symbol'!F$16,"",IF(D205=0,"",IF(OR(D205=$O$1,D205=$P$1,D206=$O$1,D206=$P$1,D207=$O$1,D207=$P$1),0,1)))</f>
        <v/>
      </c>
      <c r="R205" s="2" t="str">
        <f>IF($A205&gt;='FG_243way_Regular Symbol'!G$16,"",IF(E205=0,"",IF(OR(E205=$O$1,E205=$P$1,E206=$O$1,E206=$P$1,E207=$O$1,E207=$P$1),0,1)))</f>
        <v/>
      </c>
      <c r="S205" s="128" t="str">
        <f>IF($A205&gt;='FG_243way_Regular Symbol'!H$16,"",IF(F205=0,"",IF(OR(F205=$O$1,F205=$P$1,F206=$O$1,F206=$P$1,F207=$O$1,F207=$P$1),0,1)))</f>
        <v/>
      </c>
      <c r="U205" s="342" t="str">
        <f>IF($A205&gt;='FG_243way_Regular Symbol'!D$16,"",IF(B205=0,"",IF(OR(B205=$U$1,B205=$V$1,B206=$U$1,B206=$V$1,B207=$U$1,B207=$V$1),0,1)))</f>
        <v/>
      </c>
      <c r="V205" s="2" t="str">
        <f>IF($A205&gt;='FG_243way_Regular Symbol'!E$16,"",IF(C205=0,"",IF(OR(C205=$U$1,C205=$V$1,C206=$U$1,C206=$V$1,C207=$U$1,C207=$V$1),0,1)))</f>
        <v/>
      </c>
      <c r="W205" s="2" t="str">
        <f>IF($A205&gt;='FG_243way_Regular Symbol'!F$16,"",IF(D205=0,"",IF(OR(D205=$U$1,D205=$V$1,D206=$U$1,D206=$V$1,D207=$U$1,D207=$V$1),0,1)))</f>
        <v/>
      </c>
      <c r="X205" s="2" t="str">
        <f>IF($A205&gt;='FG_243way_Regular Symbol'!G$16,"",IF(E205=0,"",IF(OR(E205=$U$1,E205=$V$1,E206=$U$1,E206=$V$1,E207=$U$1,E207=$V$1),0,1)))</f>
        <v/>
      </c>
      <c r="Y205" s="128" t="str">
        <f>IF($A205&gt;='FG_243way_Regular Symbol'!H$16,"",IF(F205=0,"",IF(OR(F205=$U$1,F205=$V$1,F206=$U$1,F206=$V$1,F207=$U$1,F207=$V$1),0,1)))</f>
        <v/>
      </c>
      <c r="AA205" s="342" t="str">
        <f>IF($A205&gt;='FG_243way_Regular Symbol'!D$16,"",IF(B205=0,"",IF(OR(B205=$AA$1,B205=$AB$1,B206=$AA$1,B206=$AB$1,B207=$AA$1,,B207=$AB$1),0,1)))</f>
        <v/>
      </c>
      <c r="AB205" s="2" t="str">
        <f>IF($A205&gt;='FG_243way_Regular Symbol'!E$16,"",IF(C205=0,"",IF(OR(C205=$AA$1,C205=$AB$1,C206=$AA$1,C206=$AB$1,C207=$AA$1,,C207=$AB$1),0,1)))</f>
        <v/>
      </c>
      <c r="AC205" s="2" t="str">
        <f>IF($A205&gt;='FG_243way_Regular Symbol'!F$16,"",IF(D205=0,"",IF(OR(D205=$AA$1,D205=$AB$1,D206=$AA$1,D206=$AB$1,D207=$AA$1,,D207=$AB$1),0,1)))</f>
        <v/>
      </c>
      <c r="AD205" s="2" t="str">
        <f>IF($A205&gt;='FG_243way_Regular Symbol'!G$16,"",IF(E205=0,"",IF(OR(E205=$AA$1,E205=$AB$1,E206=$AA$1,E206=$AB$1,E207=$AA$1,,E207=$AB$1),0,1)))</f>
        <v/>
      </c>
      <c r="AE205" s="128" t="str">
        <f>IF($A205&gt;='FG_243way_Regular Symbol'!H$16,"",IF(F205=0,"",IF(OR(F205=$AA$1,F205=$AB$1,F206=$AA$1,F206=$AB$1,F207=$AA$1,,F207=$AB$1),0,1)))</f>
        <v/>
      </c>
      <c r="AG205" s="342" t="str">
        <f>IF($A205&gt;='FG_243way_Regular Symbol'!D$16,"",IF(B205=0,"",IF(OR(B205=$AG$1,B205=$AH$1,B206=$AG$1,B206=$AH$1,B207=$AG$1,B207=$AH$1),0,1)))</f>
        <v/>
      </c>
      <c r="AH205" s="2" t="str">
        <f>IF($A205&gt;='FG_243way_Regular Symbol'!E$16,"",IF(C205=0,"",IF(OR(C205=$AG$1,C205=$AH$1,C206=$AG$1,C206=$AH$1,C207=$AG$1,C207=$AH$1),0,1)))</f>
        <v/>
      </c>
      <c r="AI205" s="2" t="str">
        <f>IF($A205&gt;='FG_243way_Regular Symbol'!F$16,"",IF(D205=0,"",IF(OR(D205=$AG$1,D205=$AH$1,D206=$AG$1,D206=$AH$1,D207=$AG$1,D207=$AH$1),0,1)))</f>
        <v/>
      </c>
      <c r="AJ205" s="2" t="str">
        <f>IF($A205&gt;='FG_243way_Regular Symbol'!G$16,"",IF(E205=0,"",IF(OR(E205=$AG$1,E205=$AH$1,E206=$AG$1,E206=$AH$1,E207=$AG$1,E207=$AH$1),0,1)))</f>
        <v/>
      </c>
      <c r="AK205" s="128" t="str">
        <f>IF($A205&gt;='FG_243way_Regular Symbol'!H$16,"",IF(F205=0,"",IF(OR(F205=$AG$1,F205=$AH$1,F206=$AG$1,F206=$AH$1,F207=$AG$1,F207=$AH$1),0,1)))</f>
        <v/>
      </c>
      <c r="AM205" s="342" t="str">
        <f>IF($A205&gt;='FG_243way_Regular Symbol'!D$16,"",IF(B205=0,"",IF(OR(B205=$AM$1,B205=$AN$1,B206=$AM$1,B206=$AN$1,B207=$AM$1,B207=$AN$1),0,1)))</f>
        <v/>
      </c>
      <c r="AN205" s="2" t="str">
        <f>IF($A205&gt;='FG_243way_Regular Symbol'!E$16,"",IF(C205=0,"",IF(OR(C205=$AM$1,C205=$AN$1,C206=$AM$1,C206=$AN$1,C207=$AM$1,C207=$AN$1),0,1)))</f>
        <v/>
      </c>
      <c r="AO205" s="2" t="str">
        <f>IF($A205&gt;='FG_243way_Regular Symbol'!F$16,"",IF(D205=0,"",IF(OR(D205=$AM$1,D205=$AN$1,D206=$AM$1,D206=$AN$1,D207=$AM$1,D207=$AN$1),0,1)))</f>
        <v/>
      </c>
      <c r="AP205" s="2" t="str">
        <f>IF($A205&gt;='FG_243way_Regular Symbol'!G$16,"",IF(E205=0,"",IF(OR(E205=$AM$1,E205=$AN$1,E206=$AM$1,E206=$AN$1,E207=$AM$1,E207=$AN$1),0,1)))</f>
        <v/>
      </c>
      <c r="AQ205" s="128" t="str">
        <f>IF($A205&gt;='FG_243way_Regular Symbol'!H$16,"",IF(F205=0,"",IF(OR(F205=$AM$1,F205=$AN$1,F206=$AM$1,F206=$AN$1,F207=$AM$1,F207=$AN$1),0,1)))</f>
        <v/>
      </c>
      <c r="AS205" s="342" t="str">
        <f>IF($A205&gt;='FG_243way_Regular Symbol'!D$16,"",IF(B205=0,"",IF(OR(B205=$AM$1,B205=$AT$1,B206=$AM$1,B206=$AT$1,B207=$AM$1,B207=$AT$1),0,1)))</f>
        <v/>
      </c>
      <c r="AT205" s="2" t="str">
        <f>IF($A205&gt;='FG_243way_Regular Symbol'!E$16,"",IF(C205=0,"",IF(OR(C205=$AM$1,C205=$AT$1,C206=$AM$1,C206=$AT$1,C207=$AM$1,C207=$AT$1),0,1)))</f>
        <v/>
      </c>
      <c r="AU205" s="2" t="str">
        <f>IF($A205&gt;='FG_243way_Regular Symbol'!F$16,"",IF(D205=0,"",IF(OR(D205=$AM$1,D205=$AT$1,D206=$AM$1,D206=$AT$1,D207=$AM$1,D207=$AT$1),0,1)))</f>
        <v/>
      </c>
      <c r="AV205" s="2" t="str">
        <f>IF($A205&gt;='FG_243way_Regular Symbol'!G$16,"",IF(E205=0,"",IF(OR(E205=$AM$1,E205=$AT$1,E206=$AM$1,E206=$AT$1,E207=$AM$1,E207=$AT$1),0,1)))</f>
        <v/>
      </c>
      <c r="AW205" s="128" t="str">
        <f>IF($A205&gt;='FG_243way_Regular Symbol'!H$16,"",IF(F205=0,"",IF(OR(F205=$AM$1,F205=$AT$1,F206=$AM$1,F206=$AT$1,F207=$AM$1,F207=$AT$1),0,1)))</f>
        <v/>
      </c>
      <c r="AY205" s="342" t="str">
        <f>IF($A205&gt;='FG_243way_Regular Symbol'!D$16,"",IF(B205=0,"",IF(OR(B205=$AM$1,B205=$AZ$1,B206=$AM$1,B206=$AZ$1,B207=$AM$1,B207=$AZ$1),0,1)))</f>
        <v/>
      </c>
      <c r="AZ205" s="2" t="str">
        <f>IF($A205&gt;='FG_243way_Regular Symbol'!E$16,"",IF(C205=0,"",IF(OR(C205=$AM$1,C205=$AZ$1,C206=$AM$1,C206=$AZ$1,C207=$AM$1,C207=$AZ$1),0,1)))</f>
        <v/>
      </c>
      <c r="BA205" s="2" t="str">
        <f>IF($A205&gt;='FG_243way_Regular Symbol'!F$16,"",IF(D205=0,"",IF(OR(D205=$AM$1,D205=$AZ$1,D206=$AM$1,D206=$AZ$1,D207=$AM$1,D207=$AZ$1),0,1)))</f>
        <v/>
      </c>
      <c r="BB205" s="2" t="str">
        <f>IF($A205&gt;='FG_243way_Regular Symbol'!G$16,"",IF(E205=0,"",IF(OR(E205=$AM$1,E205=$AZ$1,E206=$AM$1,E206=$AZ$1,E207=$AM$1,E207=$AZ$1),0,1)))</f>
        <v/>
      </c>
      <c r="BC205" s="128" t="str">
        <f>IF($A205&gt;='FG_243way_Regular Symbol'!H$16,"",IF(F205=0,"",IF(OR(F205=$AM$1,F205=$AZ$1,F206=$AM$1,F206=$AZ$1,F207=$AM$1,F207=$AZ$1),0,1)))</f>
        <v/>
      </c>
      <c r="BE205" s="342"/>
      <c r="BF205" s="2"/>
      <c r="BG205" s="2" t="str">
        <f>IF($A205&gt;='FG_243way_Regular Symbol'!F$16,"",IF(D205=0,"",COUNTIF(D205:D207,$BF$1)))</f>
        <v/>
      </c>
      <c r="BH205" s="2" t="str">
        <f>IF($A205&gt;='FG_243way_Regular Symbol'!G$16,"",IF(E205=0,"",COUNTIF(E205:E207,$BF$1)))</f>
        <v/>
      </c>
      <c r="BI205" s="2" t="str">
        <f>IF($A205&gt;='FG_243way_Regular Symbol'!H$16,"",IF(F205=0,"",COUNTIF(F205:F207,$BF$1)))</f>
        <v/>
      </c>
      <c r="BK205" s="342"/>
      <c r="BL205" s="2"/>
      <c r="BM205" s="2" t="str">
        <f>IF($A205&gt;='FG_243way_Regular Symbol'!F$16,"",IF(D205=0,"",IF(OR(D205=$AM$1,D205=$BL$1,D206=$AM$1,D206=$BL$1,D207=$AM$1,D207=$BL$1),0,1)))</f>
        <v/>
      </c>
      <c r="BN205" s="2" t="str">
        <f>IF($A205&gt;='FG_243way_Regular Symbol'!G$16,"",IF(E205=0,"",IF(OR(E205=$AM$1,E205=$BL$1,E206=$AM$1,E206=$BL$1,E207=$AM$1,E207=$BL$1),0,1)))</f>
        <v/>
      </c>
      <c r="BO205" s="128" t="str">
        <f>IF($A205&gt;='FG_243way_Regular Symbol'!H$16,"",IF(F205=0,"",IF(OR(F205=$AM$1,F205=$BL$1,F206=$AM$1,F206=$BL$1,F207=$AM$1,F207=$BL$1),0,1)))</f>
        <v/>
      </c>
      <c r="BQ205" s="2" t="str">
        <f>IF($A205&gt;='FG_243way_Regular Symbol'!D$16,"",IF(B205=0,"",IF(OR(B205=$BQ$1,B205=$BR$1,B206=$BQ$1,B206=$BR$1,B207=$BQ$1,B207=$BR$1),0,1)))</f>
        <v/>
      </c>
      <c r="BR205" s="2" t="str">
        <f>IF($A205&gt;='FG_243way_Regular Symbol'!E$16,"",IF(C205=0,"",IF(OR(C205=$BQ$1,C205=$BR$1,C206=$BQ$1,C206=$BR$1,C207=$BQ$1,C207=$BR$1),0,1)))</f>
        <v/>
      </c>
      <c r="BS205" s="2" t="str">
        <f>IF($A205&gt;='FG_243way_Regular Symbol'!F$16,"",IF(D205=0,"",IF(OR(D205=$BQ$1,D205=$BR$1,D206=$BQ$1,D206=$BR$1,D207=$BQ$1,D207=$BR$1),0,1)))</f>
        <v/>
      </c>
      <c r="BT205" s="2" t="str">
        <f>IF($A205&gt;='FG_243way_Regular Symbol'!G$16,"",IF(E205=0,"",IF(OR(E205=$BQ$1,E205=$BR$1,E206=$BQ$1,E206=$BR$1,E207=$BQ$1,E207=$BR$1),0,1)))</f>
        <v/>
      </c>
      <c r="BU205" s="2" t="str">
        <f>IF($A205&gt;='FG_243way_Regular Symbol'!H$16,"",IF(F205=0,"",IF(OR(F205=$BQ$1,F205=$BR$1,F206=$BQ$1,F206=$BR$1,F207=$BQ$1,F207=$BR$1),0,1)))</f>
        <v/>
      </c>
      <c r="BW205" s="2" t="str">
        <f>IF($A205&gt;='FG_243way_Regular Symbol'!D$16,"",IF(B205=0,"",IF(OR(B205=$BW$1,B206=$BW$1,B207=$BW$1,B205=$BX$1,B206=$BX$1,B207=$BX$1),0,1)))</f>
        <v/>
      </c>
      <c r="BX205" s="2" t="str">
        <f>IF($A205&gt;='FG_243way_Regular Symbol'!E$16,"",IF(C205=0,"",IF(OR(C205=$BW$1,C206=$BW$1,C207=$BW$1,C205=$BX$1,C206=$BX$1,C207=$BX$1),0,1)))</f>
        <v/>
      </c>
      <c r="BY205" s="2" t="str">
        <f>IF($A205&gt;='FG_243way_Regular Symbol'!F$16,"",IF(D205=0,"",IF(OR(D205=$BW$1,D206=$BW$1,D207=$BW$1,D205=$BX$1,D206=$BX$1,D207=$BX$1),0,1)))</f>
        <v/>
      </c>
      <c r="BZ205" s="2" t="str">
        <f>IF($A205&gt;='FG_243way_Regular Symbol'!G$16,"",IF(E205=0,"",IF(OR(E205=$BW$1,E206=$BW$1,E207=$BW$1,E205=$BX$1,E206=$BX$1,E207=$BX$1),0,1)))</f>
        <v/>
      </c>
      <c r="CA205" s="2" t="str">
        <f>IF($A205&gt;='FG_243way_Regular Symbol'!H$16,"",IF(F205=0,"",IF(OR(F205=$BW$1,F206=$BW$1,F207=$BW$1,F205=$BX$1,F206=$BX$1,F207=$BX$1),0,1)))</f>
        <v/>
      </c>
      <c r="CC205" s="2" t="str">
        <f>IF($A205&gt;='FG_243way_Regular Symbol'!D$16,"",IF(B205=0,"",IF(OR(B205=$BW$1,B206=$BW$1,B207=$BW$1,B205=$CD$1,B206=$CD$1,B207=$CD$1),0,1)))</f>
        <v/>
      </c>
      <c r="CD205" s="2" t="str">
        <f>IF($A205&gt;='FG_243way_Regular Symbol'!E$16,"",IF(C205=0,"",IF(OR(C205=$BW$1,C206=$BW$1,C207=$BW$1,C205=$CD$1,C206=$CD$1,C207=$CD$1),0,1)))</f>
        <v/>
      </c>
      <c r="CE205" s="2" t="str">
        <f>IF($A205&gt;='FG_243way_Regular Symbol'!F$16,"",IF(D205=0,"",IF(OR(D205=$BW$1,D206=$BW$1,D207=$BW$1,D205=$CD$1,D206=$CD$1,D207=$CD$1),0,1)))</f>
        <v/>
      </c>
      <c r="CF205" s="2" t="str">
        <f>IF($A205&gt;='FG_243way_Regular Symbol'!G$16,"",IF(E205=0,"",IF(OR(E205=$BW$1,E206=$BW$1,E207=$BW$1,E205=$CD$1,E206=$CD$1,E207=$CD$1),0,1)))</f>
        <v/>
      </c>
      <c r="CG205" s="2" t="str">
        <f>IF($A205&gt;='FG_243way_Regular Symbol'!H$16,"",IF(F205=0,"",IF(OR(F205=$BW$1,F206=$BW$1,F207=$BW$1,F205=$CD$1,F206=$CD$1,F207=$CD$1),0,1)))</f>
        <v/>
      </c>
      <c r="CI205" s="2" t="str">
        <f>IF($A205&gt;='FG_243way_Regular Symbol'!D$16,"",IF(B205=0,"",IF(OR(B205=$BW$1,B206=$BW$1,B207=$BW$1,B205=$CJ$1,B206=$CJ$1,B207=$CJ$1),0,1)))</f>
        <v/>
      </c>
      <c r="CJ205" s="2" t="str">
        <f>IF($A205&gt;='FG_243way_Regular Symbol'!E$16,"",IF(C205=0,"",IF(OR(C205=$BW$1,C206=$BW$1,C207=$BW$1,C205=$CJ$1,C206=$CJ$1,C207=$CJ$1),0,1)))</f>
        <v/>
      </c>
      <c r="CK205" s="2" t="str">
        <f>IF($A205&gt;='FG_243way_Regular Symbol'!F$16,"",IF(D205=0,"",IF(OR(D205=$BW$1,D206=$BW$1,D207=$BW$1,D205=$CJ$1,D206=$CJ$1,D207=$CJ$1),0,1)))</f>
        <v/>
      </c>
      <c r="CL205" s="2" t="str">
        <f>IF($A205&gt;='FG_243way_Regular Symbol'!G$16,"",IF(E205=0,"",IF(OR(E205=$BW$1,E206=$BW$1,E207=$BW$1,E205=$CJ$1,E206=$CJ$1,E207=$CJ$1),0,1)))</f>
        <v/>
      </c>
      <c r="CM205" s="2" t="str">
        <f>IF($A205&gt;='FG_243way_Regular Symbol'!H$16,"",IF(F205=0,"",IF(OR(F205=$BW$1,F206=$BW$1,F207=$BW$1,F205=$CJ$1,F206=$CJ$1,F207=$CJ$1),0,1)))</f>
        <v/>
      </c>
      <c r="CO205" s="2" t="str">
        <f>IF($A205&gt;='FG_243way_Regular Symbol'!D$16,"",IF(B205=0,"",IF(OR(B205=$BW$1,B206=$BW$1,B207=$BW$1,B205=$CP$1,B206=$CP$1,B207=$CP$1),0,1)))</f>
        <v/>
      </c>
      <c r="CP205" s="2" t="str">
        <f>IF($A205&gt;='FG_243way_Regular Symbol'!E$16,"",IF(C205=0,"",IF(OR(C205=$BW$1,C206=$BW$1,C207=$BW$1,C205=$CP$1,C206=$CP$1,C207=$CP$1),0,1)))</f>
        <v/>
      </c>
      <c r="CQ205" s="2" t="str">
        <f>IF($A205&gt;='FG_243way_Regular Symbol'!F$16,"",IF(D205=0,"",IF(OR(D205=$BW$1,D206=$BW$1,D207=$BW$1,D205=$CP$1,D206=$CP$1,D207=$CP$1),0,1)))</f>
        <v/>
      </c>
      <c r="CR205" s="2" t="str">
        <f>IF($A205&gt;='FG_243way_Regular Symbol'!G$16,"",IF(E205=0,"",IF(OR(E205=$BW$1,E206=$BW$1,E207=$BW$1,E205=$CP$1,E206=$CP$1,E207=$CP$1),0,1)))</f>
        <v/>
      </c>
      <c r="CS205" s="2" t="str">
        <f>IF($A205&gt;='FG_243way_Regular Symbol'!H$16,"",IF(F205=0,"",IF(OR(F205=$BW$1,F206=$BW$1,F207=$BW$1,F205=$CP$1,F206=$CP$1,F207=$CP$1),0,1)))</f>
        <v/>
      </c>
      <c r="CU205" s="2" t="str">
        <f>IF($A205&gt;='FG_243way_Regular Symbol'!D$16,"",IF(B205=0,"",IF(OR(B205=$BW$1,B206=$BW$1,B207=$BW$1,B205=$CV$1,B206=$CV$1,B207=$CV$1),0,1)))</f>
        <v/>
      </c>
      <c r="CV205" s="2" t="str">
        <f>IF($A205&gt;='FG_243way_Regular Symbol'!E$16,"",IF(C205=0,"",IF(OR(C205=$BW$1,C206=$BW$1,C207=$BW$1,C205=$CV$1,C206=$CV$1,C207=$CV$1),0,1)))</f>
        <v/>
      </c>
      <c r="CW205" s="2" t="str">
        <f>IF($A205&gt;='FG_243way_Regular Symbol'!F$16,"",IF(D205=0,"",IF(OR(D205=$BW$1,D206=$BW$1,D207=$BW$1,D205=$CV$1,D206=$CV$1,D207=$CV$1),0,1)))</f>
        <v/>
      </c>
      <c r="CX205" s="2" t="str">
        <f>IF($A205&gt;='FG_243way_Regular Symbol'!G$16,"",IF(E205=0,"",IF(OR(E205=$BW$1,E206=$BW$1,E207=$BW$1,E205=$CV$1,E206=$CV$1,E207=$CV$1),0,1)))</f>
        <v/>
      </c>
      <c r="CY205" s="2" t="str">
        <f>IF($A205&gt;='FG_243way_Regular Symbol'!H$16,"",IF(F205=0,"",IF(OR(F205=$BW$1,F206=$BW$1,F207=$BW$1,F205=$CV$1,F206=$CV$1,F207=$CV$1),0,1)))</f>
        <v/>
      </c>
    </row>
    <row r="206" spans="1:103">
      <c r="A206" s="341">
        <f>IF('FG_243way_Regular Symbol'!L205="","",'FG_243way_Regular Symbol'!L205)</f>
        <v>202</v>
      </c>
      <c r="B206" s="184" t="str">
        <f>IF('FG_243way_Regular Symbol'!M205="",
IF($A206-'FG_243way_Regular Symbol'!D$16&gt;='FG_243way_RegularＸ_W()'!B$2-1,"",VLOOKUP($A206-'FG_243way_Regular Symbol'!D$16,'FG_243way_Regular Symbol'!$L$3:$Q$99,'FG_243way_RegularＸ_W()'!B$3+1,FALSE)),
'FG_243way_Regular Symbol'!M205)</f>
        <v/>
      </c>
      <c r="C206" s="184" t="str">
        <f>IF('FG_243way_Regular Symbol'!N205="",
IF($A206-'FG_243way_Regular Symbol'!E$16&gt;='FG_243way_RegularＸ_W()'!C$2-1,"",VLOOKUP($A206-'FG_243way_Regular Symbol'!E$16,'FG_243way_Regular Symbol'!$L$3:$Q$99,'FG_243way_RegularＸ_W()'!C$3+1,FALSE)),
'FG_243way_Regular Symbol'!N205)</f>
        <v/>
      </c>
      <c r="D206" s="184" t="str">
        <f>IF('FG_243way_Regular Symbol'!O205="",
IF($A206-'FG_243way_Regular Symbol'!F$16&gt;='FG_243way_RegularＸ_W()'!D$2-1,"",VLOOKUP($A206-'FG_243way_Regular Symbol'!F$16,'FG_243way_Regular Symbol'!$L$3:$Q$99,'FG_243way_RegularＸ_W()'!D$3+1,FALSE)),
'FG_243way_Regular Symbol'!O205)</f>
        <v/>
      </c>
      <c r="E206" s="184" t="str">
        <f>IF('FG_243way_Regular Symbol'!P205="",
IF($A206-'FG_243way_Regular Symbol'!G$16&gt;='FG_243way_RegularＸ_W()'!E$2-1,"",VLOOKUP($A206-'FG_243way_Regular Symbol'!G$16,'FG_243way_Regular Symbol'!$L$3:$Q$99,'FG_243way_RegularＸ_W()'!E$3+1,FALSE)),
'FG_243way_Regular Symbol'!P205)</f>
        <v/>
      </c>
      <c r="F206" s="358" t="str">
        <f>IF('FG_243way_Regular Symbol'!Q205="",
IF($A206-'FG_243way_Regular Symbol'!H$16&gt;='FG_243way_RegularＸ_W()'!F$2-1,"",VLOOKUP($A206-'FG_243way_Regular Symbol'!H$16,'FG_243way_Regular Symbol'!$L$3:$Q$99,'FG_243way_RegularＸ_W()'!F$3+1,FALSE)),
'FG_243way_Regular Symbol'!Q205)</f>
        <v/>
      </c>
      <c r="O206" s="342" t="str">
        <f>IF($A206&gt;='FG_243way_Regular Symbol'!D$16,"",IF(B206=0,"",IF(OR(B206=$O$1,B206=$P$1,B207=$O$1,B207=$P$1,B208=$O$1,B208=$P$1),0,1)))</f>
        <v/>
      </c>
      <c r="P206" s="2" t="str">
        <f>IF($A206&gt;='FG_243way_Regular Symbol'!E$16,"",IF(C206=0,"",IF(OR(C206=$O$1,C206=$P$1,C207=$O$1,C207=$P$1,C208=$O$1,C208=$P$1),0,1)))</f>
        <v/>
      </c>
      <c r="Q206" s="2" t="str">
        <f>IF($A206&gt;='FG_243way_Regular Symbol'!F$16,"",IF(D206=0,"",IF(OR(D206=$O$1,D206=$P$1,D207=$O$1,D207=$P$1,D208=$O$1,D208=$P$1),0,1)))</f>
        <v/>
      </c>
      <c r="R206" s="2" t="str">
        <f>IF($A206&gt;='FG_243way_Regular Symbol'!G$16,"",IF(E206=0,"",IF(OR(E206=$O$1,E206=$P$1,E207=$O$1,E207=$P$1,E208=$O$1,E208=$P$1),0,1)))</f>
        <v/>
      </c>
      <c r="S206" s="128" t="str">
        <f>IF($A206&gt;='FG_243way_Regular Symbol'!H$16,"",IF(F206=0,"",IF(OR(F206=$O$1,F206=$P$1,F207=$O$1,F207=$P$1,F208=$O$1,F208=$P$1),0,1)))</f>
        <v/>
      </c>
      <c r="U206" s="342" t="str">
        <f>IF($A206&gt;='FG_243way_Regular Symbol'!D$16,"",IF(B206=0,"",IF(OR(B206=$U$1,B206=$V$1,B207=$U$1,B207=$V$1,B208=$U$1,B208=$V$1),0,1)))</f>
        <v/>
      </c>
      <c r="V206" s="2" t="str">
        <f>IF($A206&gt;='FG_243way_Regular Symbol'!E$16,"",IF(C206=0,"",IF(OR(C206=$U$1,C206=$V$1,C207=$U$1,C207=$V$1,C208=$U$1,C208=$V$1),0,1)))</f>
        <v/>
      </c>
      <c r="W206" s="2" t="str">
        <f>IF($A206&gt;='FG_243way_Regular Symbol'!F$16,"",IF(D206=0,"",IF(OR(D206=$U$1,D206=$V$1,D207=$U$1,D207=$V$1,D208=$U$1,D208=$V$1),0,1)))</f>
        <v/>
      </c>
      <c r="X206" s="2" t="str">
        <f>IF($A206&gt;='FG_243way_Regular Symbol'!G$16,"",IF(E206=0,"",IF(OR(E206=$U$1,E206=$V$1,E207=$U$1,E207=$V$1,E208=$U$1,E208=$V$1),0,1)))</f>
        <v/>
      </c>
      <c r="Y206" s="128" t="str">
        <f>IF($A206&gt;='FG_243way_Regular Symbol'!H$16,"",IF(F206=0,"",IF(OR(F206=$U$1,F206=$V$1,F207=$U$1,F207=$V$1,F208=$U$1,F208=$V$1),0,1)))</f>
        <v/>
      </c>
      <c r="AA206" s="342" t="str">
        <f>IF($A206&gt;='FG_243way_Regular Symbol'!D$16,"",IF(B206=0,"",IF(OR(B206=$AA$1,B206=$AB$1,B207=$AA$1,B207=$AB$1,B208=$AA$1,,B208=$AB$1),0,1)))</f>
        <v/>
      </c>
      <c r="AB206" s="2" t="str">
        <f>IF($A206&gt;='FG_243way_Regular Symbol'!E$16,"",IF(C206=0,"",IF(OR(C206=$AA$1,C206=$AB$1,C207=$AA$1,C207=$AB$1,C208=$AA$1,,C208=$AB$1),0,1)))</f>
        <v/>
      </c>
      <c r="AC206" s="2" t="str">
        <f>IF($A206&gt;='FG_243way_Regular Symbol'!F$16,"",IF(D206=0,"",IF(OR(D206=$AA$1,D206=$AB$1,D207=$AA$1,D207=$AB$1,D208=$AA$1,,D208=$AB$1),0,1)))</f>
        <v/>
      </c>
      <c r="AD206" s="2" t="str">
        <f>IF($A206&gt;='FG_243way_Regular Symbol'!G$16,"",IF(E206=0,"",IF(OR(E206=$AA$1,E206=$AB$1,E207=$AA$1,E207=$AB$1,E208=$AA$1,,E208=$AB$1),0,1)))</f>
        <v/>
      </c>
      <c r="AE206" s="128" t="str">
        <f>IF($A206&gt;='FG_243way_Regular Symbol'!H$16,"",IF(F206=0,"",IF(OR(F206=$AA$1,F206=$AB$1,F207=$AA$1,F207=$AB$1,F208=$AA$1,,F208=$AB$1),0,1)))</f>
        <v/>
      </c>
      <c r="AG206" s="342" t="str">
        <f>IF($A206&gt;='FG_243way_Regular Symbol'!D$16,"",IF(B206=0,"",IF(OR(B206=$AG$1,B206=$AH$1,B207=$AG$1,B207=$AH$1,B208=$AG$1,B208=$AH$1),0,1)))</f>
        <v/>
      </c>
      <c r="AH206" s="2" t="str">
        <f>IF($A206&gt;='FG_243way_Regular Symbol'!E$16,"",IF(C206=0,"",IF(OR(C206=$AG$1,C206=$AH$1,C207=$AG$1,C207=$AH$1,C208=$AG$1,C208=$AH$1),0,1)))</f>
        <v/>
      </c>
      <c r="AI206" s="2" t="str">
        <f>IF($A206&gt;='FG_243way_Regular Symbol'!F$16,"",IF(D206=0,"",IF(OR(D206=$AG$1,D206=$AH$1,D207=$AG$1,D207=$AH$1,D208=$AG$1,D208=$AH$1),0,1)))</f>
        <v/>
      </c>
      <c r="AJ206" s="2" t="str">
        <f>IF($A206&gt;='FG_243way_Regular Symbol'!G$16,"",IF(E206=0,"",IF(OR(E206=$AG$1,E206=$AH$1,E207=$AG$1,E207=$AH$1,E208=$AG$1,E208=$AH$1),0,1)))</f>
        <v/>
      </c>
      <c r="AK206" s="128" t="str">
        <f>IF($A206&gt;='FG_243way_Regular Symbol'!H$16,"",IF(F206=0,"",IF(OR(F206=$AG$1,F206=$AH$1,F207=$AG$1,F207=$AH$1,F208=$AG$1,F208=$AH$1),0,1)))</f>
        <v/>
      </c>
      <c r="AM206" s="342" t="str">
        <f>IF($A206&gt;='FG_243way_Regular Symbol'!D$16,"",IF(B206=0,"",IF(OR(B206=$AM$1,B206=$AN$1,B207=$AM$1,B207=$AN$1,B208=$AM$1,B208=$AN$1),0,1)))</f>
        <v/>
      </c>
      <c r="AN206" s="2" t="str">
        <f>IF($A206&gt;='FG_243way_Regular Symbol'!E$16,"",IF(C206=0,"",IF(OR(C206=$AM$1,C206=$AN$1,C207=$AM$1,C207=$AN$1,C208=$AM$1,C208=$AN$1),0,1)))</f>
        <v/>
      </c>
      <c r="AO206" s="2" t="str">
        <f>IF($A206&gt;='FG_243way_Regular Symbol'!F$16,"",IF(D206=0,"",IF(OR(D206=$AM$1,D206=$AN$1,D207=$AM$1,D207=$AN$1,D208=$AM$1,D208=$AN$1),0,1)))</f>
        <v/>
      </c>
      <c r="AP206" s="2" t="str">
        <f>IF($A206&gt;='FG_243way_Regular Symbol'!G$16,"",IF(E206=0,"",IF(OR(E206=$AM$1,E206=$AN$1,E207=$AM$1,E207=$AN$1,E208=$AM$1,E208=$AN$1),0,1)))</f>
        <v/>
      </c>
      <c r="AQ206" s="128" t="str">
        <f>IF($A206&gt;='FG_243way_Regular Symbol'!H$16,"",IF(F206=0,"",IF(OR(F206=$AM$1,F206=$AN$1,F207=$AM$1,F207=$AN$1,F208=$AM$1,F208=$AN$1),0,1)))</f>
        <v/>
      </c>
      <c r="AS206" s="342" t="str">
        <f>IF($A206&gt;='FG_243way_Regular Symbol'!D$16,"",IF(B206=0,"",IF(OR(B206=$AM$1,B206=$AT$1,B207=$AM$1,B207=$AT$1,B208=$AM$1,B208=$AT$1),0,1)))</f>
        <v/>
      </c>
      <c r="AT206" s="2" t="str">
        <f>IF($A206&gt;='FG_243way_Regular Symbol'!E$16,"",IF(C206=0,"",IF(OR(C206=$AM$1,C206=$AT$1,C207=$AM$1,C207=$AT$1,C208=$AM$1,C208=$AT$1),0,1)))</f>
        <v/>
      </c>
      <c r="AU206" s="2" t="str">
        <f>IF($A206&gt;='FG_243way_Regular Symbol'!F$16,"",IF(D206=0,"",IF(OR(D206=$AM$1,D206=$AT$1,D207=$AM$1,D207=$AT$1,D208=$AM$1,D208=$AT$1),0,1)))</f>
        <v/>
      </c>
      <c r="AV206" s="2" t="str">
        <f>IF($A206&gt;='FG_243way_Regular Symbol'!G$16,"",IF(E206=0,"",IF(OR(E206=$AM$1,E206=$AT$1,E207=$AM$1,E207=$AT$1,E208=$AM$1,E208=$AT$1),0,1)))</f>
        <v/>
      </c>
      <c r="AW206" s="128" t="str">
        <f>IF($A206&gt;='FG_243way_Regular Symbol'!H$16,"",IF(F206=0,"",IF(OR(F206=$AM$1,F206=$AT$1,F207=$AM$1,F207=$AT$1,F208=$AM$1,F208=$AT$1),0,1)))</f>
        <v/>
      </c>
      <c r="AY206" s="342" t="str">
        <f>IF($A206&gt;='FG_243way_Regular Symbol'!D$16,"",IF(B206=0,"",IF(OR(B206=$AM$1,B206=$AZ$1,B207=$AM$1,B207=$AZ$1,B208=$AM$1,B208=$AZ$1),0,1)))</f>
        <v/>
      </c>
      <c r="AZ206" s="2" t="str">
        <f>IF($A206&gt;='FG_243way_Regular Symbol'!E$16,"",IF(C206=0,"",IF(OR(C206=$AM$1,C206=$AZ$1,C207=$AM$1,C207=$AZ$1,C208=$AM$1,C208=$AZ$1),0,1)))</f>
        <v/>
      </c>
      <c r="BA206" s="2" t="str">
        <f>IF($A206&gt;='FG_243way_Regular Symbol'!F$16,"",IF(D206=0,"",IF(OR(D206=$AM$1,D206=$AZ$1,D207=$AM$1,D207=$AZ$1,D208=$AM$1,D208=$AZ$1),0,1)))</f>
        <v/>
      </c>
      <c r="BB206" s="2" t="str">
        <f>IF($A206&gt;='FG_243way_Regular Symbol'!G$16,"",IF(E206=0,"",IF(OR(E206=$AM$1,E206=$AZ$1,E207=$AM$1,E207=$AZ$1,E208=$AM$1,E208=$AZ$1),0,1)))</f>
        <v/>
      </c>
      <c r="BC206" s="128" t="str">
        <f>IF($A206&gt;='FG_243way_Regular Symbol'!H$16,"",IF(F206=0,"",IF(OR(F206=$AM$1,F206=$AZ$1,F207=$AM$1,F207=$AZ$1,F208=$AM$1,F208=$AZ$1),0,1)))</f>
        <v/>
      </c>
      <c r="BE206" s="342"/>
      <c r="BF206" s="2"/>
      <c r="BG206" s="2" t="str">
        <f>IF($A206&gt;='FG_243way_Regular Symbol'!F$16,"",IF(D206=0,"",COUNTIF(D206:D208,$BF$1)))</f>
        <v/>
      </c>
      <c r="BH206" s="2" t="str">
        <f>IF($A206&gt;='FG_243way_Regular Symbol'!G$16,"",IF(E206=0,"",COUNTIF(E206:E208,$BF$1)))</f>
        <v/>
      </c>
      <c r="BI206" s="2" t="str">
        <f>IF($A206&gt;='FG_243way_Regular Symbol'!H$16,"",IF(F206=0,"",COUNTIF(F206:F208,$BF$1)))</f>
        <v/>
      </c>
      <c r="BK206" s="342"/>
      <c r="BL206" s="2"/>
      <c r="BM206" s="2" t="str">
        <f>IF($A206&gt;='FG_243way_Regular Symbol'!F$16,"",IF(D206=0,"",IF(OR(D206=$AM$1,D206=$BL$1,D207=$AM$1,D207=$BL$1,D208=$AM$1,D208=$BL$1),0,1)))</f>
        <v/>
      </c>
      <c r="BN206" s="2" t="str">
        <f>IF($A206&gt;='FG_243way_Regular Symbol'!G$16,"",IF(E206=0,"",IF(OR(E206=$AM$1,E206=$BL$1,E207=$AM$1,E207=$BL$1,E208=$AM$1,E208=$BL$1),0,1)))</f>
        <v/>
      </c>
      <c r="BO206" s="128" t="str">
        <f>IF($A206&gt;='FG_243way_Regular Symbol'!H$16,"",IF(F206=0,"",IF(OR(F206=$AM$1,F206=$BL$1,F207=$AM$1,F207=$BL$1,F208=$AM$1,F208=$BL$1),0,1)))</f>
        <v/>
      </c>
      <c r="BQ206" s="2" t="str">
        <f>IF($A206&gt;='FG_243way_Regular Symbol'!D$16,"",IF(B206=0,"",IF(OR(B206=$BQ$1,B206=$BR$1,B207=$BQ$1,B207=$BR$1,B208=$BQ$1,B208=$BR$1),0,1)))</f>
        <v/>
      </c>
      <c r="BR206" s="2" t="str">
        <f>IF($A206&gt;='FG_243way_Regular Symbol'!E$16,"",IF(C206=0,"",IF(OR(C206=$BQ$1,C206=$BR$1,C207=$BQ$1,C207=$BR$1,C208=$BQ$1,C208=$BR$1),0,1)))</f>
        <v/>
      </c>
      <c r="BS206" s="2" t="str">
        <f>IF($A206&gt;='FG_243way_Regular Symbol'!F$16,"",IF(D206=0,"",IF(OR(D206=$BQ$1,D206=$BR$1,D207=$BQ$1,D207=$BR$1,D208=$BQ$1,D208=$BR$1),0,1)))</f>
        <v/>
      </c>
      <c r="BT206" s="2" t="str">
        <f>IF($A206&gt;='FG_243way_Regular Symbol'!G$16,"",IF(E206=0,"",IF(OR(E206=$BQ$1,E206=$BR$1,E207=$BQ$1,E207=$BR$1,E208=$BQ$1,E208=$BR$1),0,1)))</f>
        <v/>
      </c>
      <c r="BU206" s="2" t="str">
        <f>IF($A206&gt;='FG_243way_Regular Symbol'!H$16,"",IF(F206=0,"",IF(OR(F206=$BQ$1,F206=$BR$1,F207=$BQ$1,F207=$BR$1,F208=$BQ$1,F208=$BR$1),0,1)))</f>
        <v/>
      </c>
      <c r="BW206" s="2" t="str">
        <f>IF($A206&gt;='FG_243way_Regular Symbol'!D$16,"",IF(B206=0,"",IF(OR(B206=$BW$1,B207=$BW$1,B208=$BW$1,B206=$BX$1,B207=$BX$1,B208=$BX$1),0,1)))</f>
        <v/>
      </c>
      <c r="BX206" s="2" t="str">
        <f>IF($A206&gt;='FG_243way_Regular Symbol'!E$16,"",IF(C206=0,"",IF(OR(C206=$BW$1,C207=$BW$1,C208=$BW$1,C206=$BX$1,C207=$BX$1,C208=$BX$1),0,1)))</f>
        <v/>
      </c>
      <c r="BY206" s="2" t="str">
        <f>IF($A206&gt;='FG_243way_Regular Symbol'!F$16,"",IF(D206=0,"",IF(OR(D206=$BW$1,D207=$BW$1,D208=$BW$1,D206=$BX$1,D207=$BX$1,D208=$BX$1),0,1)))</f>
        <v/>
      </c>
      <c r="BZ206" s="2" t="str">
        <f>IF($A206&gt;='FG_243way_Regular Symbol'!G$16,"",IF(E206=0,"",IF(OR(E206=$BW$1,E207=$BW$1,E208=$BW$1,E206=$BX$1,E207=$BX$1,E208=$BX$1),0,1)))</f>
        <v/>
      </c>
      <c r="CA206" s="2" t="str">
        <f>IF($A206&gt;='FG_243way_Regular Symbol'!H$16,"",IF(F206=0,"",IF(OR(F206=$BW$1,F207=$BW$1,F208=$BW$1,F206=$BX$1,F207=$BX$1,F208=$BX$1),0,1)))</f>
        <v/>
      </c>
      <c r="CC206" s="2" t="str">
        <f>IF($A206&gt;='FG_243way_Regular Symbol'!D$16,"",IF(B206=0,"",IF(OR(B206=$BW$1,B207=$BW$1,B208=$BW$1,B206=$CD$1,B207=$CD$1,B208=$CD$1),0,1)))</f>
        <v/>
      </c>
      <c r="CD206" s="2" t="str">
        <f>IF($A206&gt;='FG_243way_Regular Symbol'!E$16,"",IF(C206=0,"",IF(OR(C206=$BW$1,C207=$BW$1,C208=$BW$1,C206=$CD$1,C207=$CD$1,C208=$CD$1),0,1)))</f>
        <v/>
      </c>
      <c r="CE206" s="2" t="str">
        <f>IF($A206&gt;='FG_243way_Regular Symbol'!F$16,"",IF(D206=0,"",IF(OR(D206=$BW$1,D207=$BW$1,D208=$BW$1,D206=$CD$1,D207=$CD$1,D208=$CD$1),0,1)))</f>
        <v/>
      </c>
      <c r="CF206" s="2" t="str">
        <f>IF($A206&gt;='FG_243way_Regular Symbol'!G$16,"",IF(E206=0,"",IF(OR(E206=$BW$1,E207=$BW$1,E208=$BW$1,E206=$CD$1,E207=$CD$1,E208=$CD$1),0,1)))</f>
        <v/>
      </c>
      <c r="CG206" s="2" t="str">
        <f>IF($A206&gt;='FG_243way_Regular Symbol'!H$16,"",IF(F206=0,"",IF(OR(F206=$BW$1,F207=$BW$1,F208=$BW$1,F206=$CD$1,F207=$CD$1,F208=$CD$1),0,1)))</f>
        <v/>
      </c>
      <c r="CI206" s="2" t="str">
        <f>IF($A206&gt;='FG_243way_Regular Symbol'!D$16,"",IF(B206=0,"",IF(OR(B206=$BW$1,B207=$BW$1,B208=$BW$1,B206=$CJ$1,B207=$CJ$1,B208=$CJ$1),0,1)))</f>
        <v/>
      </c>
      <c r="CJ206" s="2" t="str">
        <f>IF($A206&gt;='FG_243way_Regular Symbol'!E$16,"",IF(C206=0,"",IF(OR(C206=$BW$1,C207=$BW$1,C208=$BW$1,C206=$CJ$1,C207=$CJ$1,C208=$CJ$1),0,1)))</f>
        <v/>
      </c>
      <c r="CK206" s="2" t="str">
        <f>IF($A206&gt;='FG_243way_Regular Symbol'!F$16,"",IF(D206=0,"",IF(OR(D206=$BW$1,D207=$BW$1,D208=$BW$1,D206=$CJ$1,D207=$CJ$1,D208=$CJ$1),0,1)))</f>
        <v/>
      </c>
      <c r="CL206" s="2" t="str">
        <f>IF($A206&gt;='FG_243way_Regular Symbol'!G$16,"",IF(E206=0,"",IF(OR(E206=$BW$1,E207=$BW$1,E208=$BW$1,E206=$CJ$1,E207=$CJ$1,E208=$CJ$1),0,1)))</f>
        <v/>
      </c>
      <c r="CM206" s="2" t="str">
        <f>IF($A206&gt;='FG_243way_Regular Symbol'!H$16,"",IF(F206=0,"",IF(OR(F206=$BW$1,F207=$BW$1,F208=$BW$1,F206=$CJ$1,F207=$CJ$1,F208=$CJ$1),0,1)))</f>
        <v/>
      </c>
      <c r="CO206" s="2" t="str">
        <f>IF($A206&gt;='FG_243way_Regular Symbol'!D$16,"",IF(B206=0,"",IF(OR(B206=$BW$1,B207=$BW$1,B208=$BW$1,B206=$CP$1,B207=$CP$1,B208=$CP$1),0,1)))</f>
        <v/>
      </c>
      <c r="CP206" s="2" t="str">
        <f>IF($A206&gt;='FG_243way_Regular Symbol'!E$16,"",IF(C206=0,"",IF(OR(C206=$BW$1,C207=$BW$1,C208=$BW$1,C206=$CP$1,C207=$CP$1,C208=$CP$1),0,1)))</f>
        <v/>
      </c>
      <c r="CQ206" s="2" t="str">
        <f>IF($A206&gt;='FG_243way_Regular Symbol'!F$16,"",IF(D206=0,"",IF(OR(D206=$BW$1,D207=$BW$1,D208=$BW$1,D206=$CP$1,D207=$CP$1,D208=$CP$1),0,1)))</f>
        <v/>
      </c>
      <c r="CR206" s="2" t="str">
        <f>IF($A206&gt;='FG_243way_Regular Symbol'!G$16,"",IF(E206=0,"",IF(OR(E206=$BW$1,E207=$BW$1,E208=$BW$1,E206=$CP$1,E207=$CP$1,E208=$CP$1),0,1)))</f>
        <v/>
      </c>
      <c r="CS206" s="2" t="str">
        <f>IF($A206&gt;='FG_243way_Regular Symbol'!H$16,"",IF(F206=0,"",IF(OR(F206=$BW$1,F207=$BW$1,F208=$BW$1,F206=$CP$1,F207=$CP$1,F208=$CP$1),0,1)))</f>
        <v/>
      </c>
      <c r="CU206" s="2" t="str">
        <f>IF($A206&gt;='FG_243way_Regular Symbol'!D$16,"",IF(B206=0,"",IF(OR(B206=$BW$1,B207=$BW$1,B208=$BW$1,B206=$CV$1,B207=$CV$1,B208=$CV$1),0,1)))</f>
        <v/>
      </c>
      <c r="CV206" s="2" t="str">
        <f>IF($A206&gt;='FG_243way_Regular Symbol'!E$16,"",IF(C206=0,"",IF(OR(C206=$BW$1,C207=$BW$1,C208=$BW$1,C206=$CV$1,C207=$CV$1,C208=$CV$1),0,1)))</f>
        <v/>
      </c>
      <c r="CW206" s="2" t="str">
        <f>IF($A206&gt;='FG_243way_Regular Symbol'!F$16,"",IF(D206=0,"",IF(OR(D206=$BW$1,D207=$BW$1,D208=$BW$1,D206=$CV$1,D207=$CV$1,D208=$CV$1),0,1)))</f>
        <v/>
      </c>
      <c r="CX206" s="2" t="str">
        <f>IF($A206&gt;='FG_243way_Regular Symbol'!G$16,"",IF(E206=0,"",IF(OR(E206=$BW$1,E207=$BW$1,E208=$BW$1,E206=$CV$1,E207=$CV$1,E208=$CV$1),0,1)))</f>
        <v/>
      </c>
      <c r="CY206" s="2" t="str">
        <f>IF($A206&gt;='FG_243way_Regular Symbol'!H$16,"",IF(F206=0,"",IF(OR(F206=$BW$1,F207=$BW$1,F208=$BW$1,F206=$CV$1,F207=$CV$1,F208=$CV$1),0,1)))</f>
        <v/>
      </c>
    </row>
    <row r="207" spans="1:103">
      <c r="A207" s="341">
        <f>IF('FG_243way_Regular Symbol'!L206="","",'FG_243way_Regular Symbol'!L206)</f>
        <v>203</v>
      </c>
      <c r="B207" s="184" t="str">
        <f>IF('FG_243way_Regular Symbol'!M206="",
IF($A207-'FG_243way_Regular Symbol'!D$16&gt;='FG_243way_RegularＸ_W()'!B$2-1,"",VLOOKUP($A207-'FG_243way_Regular Symbol'!D$16,'FG_243way_Regular Symbol'!$L$3:$Q$99,'FG_243way_RegularＸ_W()'!B$3+1,FALSE)),
'FG_243way_Regular Symbol'!M206)</f>
        <v/>
      </c>
      <c r="C207" s="184" t="str">
        <f>IF('FG_243way_Regular Symbol'!N206="",
IF($A207-'FG_243way_Regular Symbol'!E$16&gt;='FG_243way_RegularＸ_W()'!C$2-1,"",VLOOKUP($A207-'FG_243way_Regular Symbol'!E$16,'FG_243way_Regular Symbol'!$L$3:$Q$99,'FG_243way_RegularＸ_W()'!C$3+1,FALSE)),
'FG_243way_Regular Symbol'!N206)</f>
        <v/>
      </c>
      <c r="D207" s="184" t="str">
        <f>IF('FG_243way_Regular Symbol'!O206="",
IF($A207-'FG_243way_Regular Symbol'!F$16&gt;='FG_243way_RegularＸ_W()'!D$2-1,"",VLOOKUP($A207-'FG_243way_Regular Symbol'!F$16,'FG_243way_Regular Symbol'!$L$3:$Q$99,'FG_243way_RegularＸ_W()'!D$3+1,FALSE)),
'FG_243way_Regular Symbol'!O206)</f>
        <v/>
      </c>
      <c r="E207" s="184" t="str">
        <f>IF('FG_243way_Regular Symbol'!P206="",
IF($A207-'FG_243way_Regular Symbol'!G$16&gt;='FG_243way_RegularＸ_W()'!E$2-1,"",VLOOKUP($A207-'FG_243way_Regular Symbol'!G$16,'FG_243way_Regular Symbol'!$L$3:$Q$99,'FG_243way_RegularＸ_W()'!E$3+1,FALSE)),
'FG_243way_Regular Symbol'!P206)</f>
        <v/>
      </c>
      <c r="F207" s="358" t="str">
        <f>IF('FG_243way_Regular Symbol'!Q206="",
IF($A207-'FG_243way_Regular Symbol'!H$16&gt;='FG_243way_RegularＸ_W()'!F$2-1,"",VLOOKUP($A207-'FG_243way_Regular Symbol'!H$16,'FG_243way_Regular Symbol'!$L$3:$Q$99,'FG_243way_RegularＸ_W()'!F$3+1,FALSE)),
'FG_243way_Regular Symbol'!Q206)</f>
        <v/>
      </c>
      <c r="O207" s="342" t="str">
        <f>IF($A207&gt;='FG_243way_Regular Symbol'!D$16,"",IF(B207=0,"",IF(OR(B207=$O$1,B207=$P$1,B208=$O$1,B208=$P$1,B209=$O$1,B209=$P$1),0,1)))</f>
        <v/>
      </c>
      <c r="P207" s="2" t="str">
        <f>IF($A207&gt;='FG_243way_Regular Symbol'!E$16,"",IF(C207=0,"",IF(OR(C207=$O$1,C207=$P$1,C208=$O$1,C208=$P$1,C209=$O$1,C209=$P$1),0,1)))</f>
        <v/>
      </c>
      <c r="Q207" s="2" t="str">
        <f>IF($A207&gt;='FG_243way_Regular Symbol'!F$16,"",IF(D207=0,"",IF(OR(D207=$O$1,D207=$P$1,D208=$O$1,D208=$P$1,D209=$O$1,D209=$P$1),0,1)))</f>
        <v/>
      </c>
      <c r="R207" s="2" t="str">
        <f>IF($A207&gt;='FG_243way_Regular Symbol'!G$16,"",IF(E207=0,"",IF(OR(E207=$O$1,E207=$P$1,E208=$O$1,E208=$P$1,E209=$O$1,E209=$P$1),0,1)))</f>
        <v/>
      </c>
      <c r="S207" s="128" t="str">
        <f>IF($A207&gt;='FG_243way_Regular Symbol'!H$16,"",IF(F207=0,"",IF(OR(F207=$O$1,F207=$P$1,F208=$O$1,F208=$P$1,F209=$O$1,F209=$P$1),0,1)))</f>
        <v/>
      </c>
      <c r="U207" s="342" t="str">
        <f>IF($A207&gt;='FG_243way_Regular Symbol'!D$16,"",IF(B207=0,"",IF(OR(B207=$U$1,B207=$V$1,B208=$U$1,B208=$V$1,B209=$U$1,B209=$V$1),0,1)))</f>
        <v/>
      </c>
      <c r="V207" s="2" t="str">
        <f>IF($A207&gt;='FG_243way_Regular Symbol'!E$16,"",IF(C207=0,"",IF(OR(C207=$U$1,C207=$V$1,C208=$U$1,C208=$V$1,C209=$U$1,C209=$V$1),0,1)))</f>
        <v/>
      </c>
      <c r="W207" s="2" t="str">
        <f>IF($A207&gt;='FG_243way_Regular Symbol'!F$16,"",IF(D207=0,"",IF(OR(D207=$U$1,D207=$V$1,D208=$U$1,D208=$V$1,D209=$U$1,D209=$V$1),0,1)))</f>
        <v/>
      </c>
      <c r="X207" s="2" t="str">
        <f>IF($A207&gt;='FG_243way_Regular Symbol'!G$16,"",IF(E207=0,"",IF(OR(E207=$U$1,E207=$V$1,E208=$U$1,E208=$V$1,E209=$U$1,E209=$V$1),0,1)))</f>
        <v/>
      </c>
      <c r="Y207" s="128" t="str">
        <f>IF($A207&gt;='FG_243way_Regular Symbol'!H$16,"",IF(F207=0,"",IF(OR(F207=$U$1,F207=$V$1,F208=$U$1,F208=$V$1,F209=$U$1,F209=$V$1),0,1)))</f>
        <v/>
      </c>
      <c r="AA207" s="342" t="str">
        <f>IF($A207&gt;='FG_243way_Regular Symbol'!D$16,"",IF(B207=0,"",IF(OR(B207=$AA$1,B207=$AB$1,B208=$AA$1,B208=$AB$1,B209=$AA$1,,B209=$AB$1),0,1)))</f>
        <v/>
      </c>
      <c r="AB207" s="2" t="str">
        <f>IF($A207&gt;='FG_243way_Regular Symbol'!E$16,"",IF(C207=0,"",IF(OR(C207=$AA$1,C207=$AB$1,C208=$AA$1,C208=$AB$1,C209=$AA$1,,C209=$AB$1),0,1)))</f>
        <v/>
      </c>
      <c r="AC207" s="2" t="str">
        <f>IF($A207&gt;='FG_243way_Regular Symbol'!F$16,"",IF(D207=0,"",IF(OR(D207=$AA$1,D207=$AB$1,D208=$AA$1,D208=$AB$1,D209=$AA$1,,D209=$AB$1),0,1)))</f>
        <v/>
      </c>
      <c r="AD207" s="2" t="str">
        <f>IF($A207&gt;='FG_243way_Regular Symbol'!G$16,"",IF(E207=0,"",IF(OR(E207=$AA$1,E207=$AB$1,E208=$AA$1,E208=$AB$1,E209=$AA$1,,E209=$AB$1),0,1)))</f>
        <v/>
      </c>
      <c r="AE207" s="128" t="str">
        <f>IF($A207&gt;='FG_243way_Regular Symbol'!H$16,"",IF(F207=0,"",IF(OR(F207=$AA$1,F207=$AB$1,F208=$AA$1,F208=$AB$1,F209=$AA$1,,F209=$AB$1),0,1)))</f>
        <v/>
      </c>
      <c r="AG207" s="342" t="str">
        <f>IF($A207&gt;='FG_243way_Regular Symbol'!D$16,"",IF(B207=0,"",IF(OR(B207=$AG$1,B207=$AH$1,B208=$AG$1,B208=$AH$1,B209=$AG$1,B209=$AH$1),0,1)))</f>
        <v/>
      </c>
      <c r="AH207" s="2" t="str">
        <f>IF($A207&gt;='FG_243way_Regular Symbol'!E$16,"",IF(C207=0,"",IF(OR(C207=$AG$1,C207=$AH$1,C208=$AG$1,C208=$AH$1,C209=$AG$1,C209=$AH$1),0,1)))</f>
        <v/>
      </c>
      <c r="AI207" s="2" t="str">
        <f>IF($A207&gt;='FG_243way_Regular Symbol'!F$16,"",IF(D207=0,"",IF(OR(D207=$AG$1,D207=$AH$1,D208=$AG$1,D208=$AH$1,D209=$AG$1,D209=$AH$1),0,1)))</f>
        <v/>
      </c>
      <c r="AJ207" s="2" t="str">
        <f>IF($A207&gt;='FG_243way_Regular Symbol'!G$16,"",IF(E207=0,"",IF(OR(E207=$AG$1,E207=$AH$1,E208=$AG$1,E208=$AH$1,E209=$AG$1,E209=$AH$1),0,1)))</f>
        <v/>
      </c>
      <c r="AK207" s="128" t="str">
        <f>IF($A207&gt;='FG_243way_Regular Symbol'!H$16,"",IF(F207=0,"",IF(OR(F207=$AG$1,F207=$AH$1,F208=$AG$1,F208=$AH$1,F209=$AG$1,F209=$AH$1),0,1)))</f>
        <v/>
      </c>
      <c r="AM207" s="342" t="str">
        <f>IF($A207&gt;='FG_243way_Regular Symbol'!D$16,"",IF(B207=0,"",IF(OR(B207=$AM$1,B207=$AN$1,B208=$AM$1,B208=$AN$1,B209=$AM$1,B209=$AN$1),0,1)))</f>
        <v/>
      </c>
      <c r="AN207" s="2" t="str">
        <f>IF($A207&gt;='FG_243way_Regular Symbol'!E$16,"",IF(C207=0,"",IF(OR(C207=$AM$1,C207=$AN$1,C208=$AM$1,C208=$AN$1,C209=$AM$1,C209=$AN$1),0,1)))</f>
        <v/>
      </c>
      <c r="AO207" s="2" t="str">
        <f>IF($A207&gt;='FG_243way_Regular Symbol'!F$16,"",IF(D207=0,"",IF(OR(D207=$AM$1,D207=$AN$1,D208=$AM$1,D208=$AN$1,D209=$AM$1,D209=$AN$1),0,1)))</f>
        <v/>
      </c>
      <c r="AP207" s="2" t="str">
        <f>IF($A207&gt;='FG_243way_Regular Symbol'!G$16,"",IF(E207=0,"",IF(OR(E207=$AM$1,E207=$AN$1,E208=$AM$1,E208=$AN$1,E209=$AM$1,E209=$AN$1),0,1)))</f>
        <v/>
      </c>
      <c r="AQ207" s="128" t="str">
        <f>IF($A207&gt;='FG_243way_Regular Symbol'!H$16,"",IF(F207=0,"",IF(OR(F207=$AM$1,F207=$AN$1,F208=$AM$1,F208=$AN$1,F209=$AM$1,F209=$AN$1),0,1)))</f>
        <v/>
      </c>
      <c r="AS207" s="342" t="str">
        <f>IF($A207&gt;='FG_243way_Regular Symbol'!D$16,"",IF(B207=0,"",IF(OR(B207=$AM$1,B207=$AT$1,B208=$AM$1,B208=$AT$1,B209=$AM$1,B209=$AT$1),0,1)))</f>
        <v/>
      </c>
      <c r="AT207" s="2" t="str">
        <f>IF($A207&gt;='FG_243way_Regular Symbol'!E$16,"",IF(C207=0,"",IF(OR(C207=$AM$1,C207=$AT$1,C208=$AM$1,C208=$AT$1,C209=$AM$1,C209=$AT$1),0,1)))</f>
        <v/>
      </c>
      <c r="AU207" s="2" t="str">
        <f>IF($A207&gt;='FG_243way_Regular Symbol'!F$16,"",IF(D207=0,"",IF(OR(D207=$AM$1,D207=$AT$1,D208=$AM$1,D208=$AT$1,D209=$AM$1,D209=$AT$1),0,1)))</f>
        <v/>
      </c>
      <c r="AV207" s="2" t="str">
        <f>IF($A207&gt;='FG_243way_Regular Symbol'!G$16,"",IF(E207=0,"",IF(OR(E207=$AM$1,E207=$AT$1,E208=$AM$1,E208=$AT$1,E209=$AM$1,E209=$AT$1),0,1)))</f>
        <v/>
      </c>
      <c r="AW207" s="128" t="str">
        <f>IF($A207&gt;='FG_243way_Regular Symbol'!H$16,"",IF(F207=0,"",IF(OR(F207=$AM$1,F207=$AT$1,F208=$AM$1,F208=$AT$1,F209=$AM$1,F209=$AT$1),0,1)))</f>
        <v/>
      </c>
      <c r="AY207" s="342" t="str">
        <f>IF($A207&gt;='FG_243way_Regular Symbol'!D$16,"",IF(B207=0,"",IF(OR(B207=$AM$1,B207=$AZ$1,B208=$AM$1,B208=$AZ$1,B209=$AM$1,B209=$AZ$1),0,1)))</f>
        <v/>
      </c>
      <c r="AZ207" s="2" t="str">
        <f>IF($A207&gt;='FG_243way_Regular Symbol'!E$16,"",IF(C207=0,"",IF(OR(C207=$AM$1,C207=$AZ$1,C208=$AM$1,C208=$AZ$1,C209=$AM$1,C209=$AZ$1),0,1)))</f>
        <v/>
      </c>
      <c r="BA207" s="2" t="str">
        <f>IF($A207&gt;='FG_243way_Regular Symbol'!F$16,"",IF(D207=0,"",IF(OR(D207=$AM$1,D207=$AZ$1,D208=$AM$1,D208=$AZ$1,D209=$AM$1,D209=$AZ$1),0,1)))</f>
        <v/>
      </c>
      <c r="BB207" s="2" t="str">
        <f>IF($A207&gt;='FG_243way_Regular Symbol'!G$16,"",IF(E207=0,"",IF(OR(E207=$AM$1,E207=$AZ$1,E208=$AM$1,E208=$AZ$1,E209=$AM$1,E209=$AZ$1),0,1)))</f>
        <v/>
      </c>
      <c r="BC207" s="128" t="str">
        <f>IF($A207&gt;='FG_243way_Regular Symbol'!H$16,"",IF(F207=0,"",IF(OR(F207=$AM$1,F207=$AZ$1,F208=$AM$1,F208=$AZ$1,F209=$AM$1,F209=$AZ$1),0,1)))</f>
        <v/>
      </c>
      <c r="BE207" s="342"/>
      <c r="BF207" s="2"/>
      <c r="BG207" s="2" t="str">
        <f>IF($A207&gt;='FG_243way_Regular Symbol'!F$16,"",IF(D207=0,"",COUNTIF(D207:D209,$BF$1)))</f>
        <v/>
      </c>
      <c r="BH207" s="2" t="str">
        <f>IF($A207&gt;='FG_243way_Regular Symbol'!G$16,"",IF(E207=0,"",COUNTIF(E207:E209,$BF$1)))</f>
        <v/>
      </c>
      <c r="BI207" s="2" t="str">
        <f>IF($A207&gt;='FG_243way_Regular Symbol'!H$16,"",IF(F207=0,"",COUNTIF(F207:F209,$BF$1)))</f>
        <v/>
      </c>
      <c r="BK207" s="342"/>
      <c r="BL207" s="2"/>
      <c r="BM207" s="2" t="str">
        <f>IF($A207&gt;='FG_243way_Regular Symbol'!F$16,"",IF(D207=0,"",IF(OR(D207=$AM$1,D207=$BL$1,D208=$AM$1,D208=$BL$1,D209=$AM$1,D209=$BL$1),0,1)))</f>
        <v/>
      </c>
      <c r="BN207" s="2" t="str">
        <f>IF($A207&gt;='FG_243way_Regular Symbol'!G$16,"",IF(E207=0,"",IF(OR(E207=$AM$1,E207=$BL$1,E208=$AM$1,E208=$BL$1,E209=$AM$1,E209=$BL$1),0,1)))</f>
        <v/>
      </c>
      <c r="BO207" s="128" t="str">
        <f>IF($A207&gt;='FG_243way_Regular Symbol'!H$16,"",IF(F207=0,"",IF(OR(F207=$AM$1,F207=$BL$1,F208=$AM$1,F208=$BL$1,F209=$AM$1,F209=$BL$1),0,1)))</f>
        <v/>
      </c>
      <c r="BQ207" s="2" t="str">
        <f>IF($A207&gt;='FG_243way_Regular Symbol'!D$16,"",IF(B207=0,"",IF(OR(B207=$BQ$1,B207=$BR$1,B208=$BQ$1,B208=$BR$1,B209=$BQ$1,B209=$BR$1),0,1)))</f>
        <v/>
      </c>
      <c r="BR207" s="2" t="str">
        <f>IF($A207&gt;='FG_243way_Regular Symbol'!E$16,"",IF(C207=0,"",IF(OR(C207=$BQ$1,C207=$BR$1,C208=$BQ$1,C208=$BR$1,C209=$BQ$1,C209=$BR$1),0,1)))</f>
        <v/>
      </c>
      <c r="BS207" s="2" t="str">
        <f>IF($A207&gt;='FG_243way_Regular Symbol'!F$16,"",IF(D207=0,"",IF(OR(D207=$BQ$1,D207=$BR$1,D208=$BQ$1,D208=$BR$1,D209=$BQ$1,D209=$BR$1),0,1)))</f>
        <v/>
      </c>
      <c r="BT207" s="2" t="str">
        <f>IF($A207&gt;='FG_243way_Regular Symbol'!G$16,"",IF(E207=0,"",IF(OR(E207=$BQ$1,E207=$BR$1,E208=$BQ$1,E208=$BR$1,E209=$BQ$1,E209=$BR$1),0,1)))</f>
        <v/>
      </c>
      <c r="BU207" s="2" t="str">
        <f>IF($A207&gt;='FG_243way_Regular Symbol'!H$16,"",IF(F207=0,"",IF(OR(F207=$BQ$1,F207=$BR$1,F208=$BQ$1,F208=$BR$1,F209=$BQ$1,F209=$BR$1),0,1)))</f>
        <v/>
      </c>
      <c r="BW207" s="2" t="str">
        <f>IF($A207&gt;='FG_243way_Regular Symbol'!D$16,"",IF(B207=0,"",IF(OR(B207=$BW$1,B208=$BW$1,B209=$BW$1,B207=$BX$1,B208=$BX$1,B209=$BX$1),0,1)))</f>
        <v/>
      </c>
      <c r="BX207" s="2" t="str">
        <f>IF($A207&gt;='FG_243way_Regular Symbol'!E$16,"",IF(C207=0,"",IF(OR(C207=$BW$1,C208=$BW$1,C209=$BW$1,C207=$BX$1,C208=$BX$1,C209=$BX$1),0,1)))</f>
        <v/>
      </c>
      <c r="BY207" s="2" t="str">
        <f>IF($A207&gt;='FG_243way_Regular Symbol'!F$16,"",IF(D207=0,"",IF(OR(D207=$BW$1,D208=$BW$1,D209=$BW$1,D207=$BX$1,D208=$BX$1,D209=$BX$1),0,1)))</f>
        <v/>
      </c>
      <c r="BZ207" s="2" t="str">
        <f>IF($A207&gt;='FG_243way_Regular Symbol'!G$16,"",IF(E207=0,"",IF(OR(E207=$BW$1,E208=$BW$1,E209=$BW$1,E207=$BX$1,E208=$BX$1,E209=$BX$1),0,1)))</f>
        <v/>
      </c>
      <c r="CA207" s="2" t="str">
        <f>IF($A207&gt;='FG_243way_Regular Symbol'!H$16,"",IF(F207=0,"",IF(OR(F207=$BW$1,F208=$BW$1,F209=$BW$1,F207=$BX$1,F208=$BX$1,F209=$BX$1),0,1)))</f>
        <v/>
      </c>
      <c r="CC207" s="2" t="str">
        <f>IF($A207&gt;='FG_243way_Regular Symbol'!D$16,"",IF(B207=0,"",IF(OR(B207=$BW$1,B208=$BW$1,B209=$BW$1,B207=$CD$1,B208=$CD$1,B209=$CD$1),0,1)))</f>
        <v/>
      </c>
      <c r="CD207" s="2" t="str">
        <f>IF($A207&gt;='FG_243way_Regular Symbol'!E$16,"",IF(C207=0,"",IF(OR(C207=$BW$1,C208=$BW$1,C209=$BW$1,C207=$CD$1,C208=$CD$1,C209=$CD$1),0,1)))</f>
        <v/>
      </c>
      <c r="CE207" s="2" t="str">
        <f>IF($A207&gt;='FG_243way_Regular Symbol'!F$16,"",IF(D207=0,"",IF(OR(D207=$BW$1,D208=$BW$1,D209=$BW$1,D207=$CD$1,D208=$CD$1,D209=$CD$1),0,1)))</f>
        <v/>
      </c>
      <c r="CF207" s="2" t="str">
        <f>IF($A207&gt;='FG_243way_Regular Symbol'!G$16,"",IF(E207=0,"",IF(OR(E207=$BW$1,E208=$BW$1,E209=$BW$1,E207=$CD$1,E208=$CD$1,E209=$CD$1),0,1)))</f>
        <v/>
      </c>
      <c r="CG207" s="2" t="str">
        <f>IF($A207&gt;='FG_243way_Regular Symbol'!H$16,"",IF(F207=0,"",IF(OR(F207=$BW$1,F208=$BW$1,F209=$BW$1,F207=$CD$1,F208=$CD$1,F209=$CD$1),0,1)))</f>
        <v/>
      </c>
      <c r="CI207" s="2" t="str">
        <f>IF($A207&gt;='FG_243way_Regular Symbol'!D$16,"",IF(B207=0,"",IF(OR(B207=$BW$1,B208=$BW$1,B209=$BW$1,B207=$CJ$1,B208=$CJ$1,B209=$CJ$1),0,1)))</f>
        <v/>
      </c>
      <c r="CJ207" s="2" t="str">
        <f>IF($A207&gt;='FG_243way_Regular Symbol'!E$16,"",IF(C207=0,"",IF(OR(C207=$BW$1,C208=$BW$1,C209=$BW$1,C207=$CJ$1,C208=$CJ$1,C209=$CJ$1),0,1)))</f>
        <v/>
      </c>
      <c r="CK207" s="2" t="str">
        <f>IF($A207&gt;='FG_243way_Regular Symbol'!F$16,"",IF(D207=0,"",IF(OR(D207=$BW$1,D208=$BW$1,D209=$BW$1,D207=$CJ$1,D208=$CJ$1,D209=$CJ$1),0,1)))</f>
        <v/>
      </c>
      <c r="CL207" s="2" t="str">
        <f>IF($A207&gt;='FG_243way_Regular Symbol'!G$16,"",IF(E207=0,"",IF(OR(E207=$BW$1,E208=$BW$1,E209=$BW$1,E207=$CJ$1,E208=$CJ$1,E209=$CJ$1),0,1)))</f>
        <v/>
      </c>
      <c r="CM207" s="2" t="str">
        <f>IF($A207&gt;='FG_243way_Regular Symbol'!H$16,"",IF(F207=0,"",IF(OR(F207=$BW$1,F208=$BW$1,F209=$BW$1,F207=$CJ$1,F208=$CJ$1,F209=$CJ$1),0,1)))</f>
        <v/>
      </c>
      <c r="CO207" s="2" t="str">
        <f>IF($A207&gt;='FG_243way_Regular Symbol'!D$16,"",IF(B207=0,"",IF(OR(B207=$BW$1,B208=$BW$1,B209=$BW$1,B207=$CP$1,B208=$CP$1,B209=$CP$1),0,1)))</f>
        <v/>
      </c>
      <c r="CP207" s="2" t="str">
        <f>IF($A207&gt;='FG_243way_Regular Symbol'!E$16,"",IF(C207=0,"",IF(OR(C207=$BW$1,C208=$BW$1,C209=$BW$1,C207=$CP$1,C208=$CP$1,C209=$CP$1),0,1)))</f>
        <v/>
      </c>
      <c r="CQ207" s="2" t="str">
        <f>IF($A207&gt;='FG_243way_Regular Symbol'!F$16,"",IF(D207=0,"",IF(OR(D207=$BW$1,D208=$BW$1,D209=$BW$1,D207=$CP$1,D208=$CP$1,D209=$CP$1),0,1)))</f>
        <v/>
      </c>
      <c r="CR207" s="2" t="str">
        <f>IF($A207&gt;='FG_243way_Regular Symbol'!G$16,"",IF(E207=0,"",IF(OR(E207=$BW$1,E208=$BW$1,E209=$BW$1,E207=$CP$1,E208=$CP$1,E209=$CP$1),0,1)))</f>
        <v/>
      </c>
      <c r="CS207" s="2" t="str">
        <f>IF($A207&gt;='FG_243way_Regular Symbol'!H$16,"",IF(F207=0,"",IF(OR(F207=$BW$1,F208=$BW$1,F209=$BW$1,F207=$CP$1,F208=$CP$1,F209=$CP$1),0,1)))</f>
        <v/>
      </c>
      <c r="CU207" s="2" t="str">
        <f>IF($A207&gt;='FG_243way_Regular Symbol'!D$16,"",IF(B207=0,"",IF(OR(B207=$BW$1,B208=$BW$1,B209=$BW$1,B207=$CV$1,B208=$CV$1,B209=$CV$1),0,1)))</f>
        <v/>
      </c>
      <c r="CV207" s="2" t="str">
        <f>IF($A207&gt;='FG_243way_Regular Symbol'!E$16,"",IF(C207=0,"",IF(OR(C207=$BW$1,C208=$BW$1,C209=$BW$1,C207=$CV$1,C208=$CV$1,C209=$CV$1),0,1)))</f>
        <v/>
      </c>
      <c r="CW207" s="2" t="str">
        <f>IF($A207&gt;='FG_243way_Regular Symbol'!F$16,"",IF(D207=0,"",IF(OR(D207=$BW$1,D208=$BW$1,D209=$BW$1,D207=$CV$1,D208=$CV$1,D209=$CV$1),0,1)))</f>
        <v/>
      </c>
      <c r="CX207" s="2" t="str">
        <f>IF($A207&gt;='FG_243way_Regular Symbol'!G$16,"",IF(E207=0,"",IF(OR(E207=$BW$1,E208=$BW$1,E209=$BW$1,E207=$CV$1,E208=$CV$1,E209=$CV$1),0,1)))</f>
        <v/>
      </c>
      <c r="CY207" s="2" t="str">
        <f>IF($A207&gt;='FG_243way_Regular Symbol'!H$16,"",IF(F207=0,"",IF(OR(F207=$BW$1,F208=$BW$1,F209=$BW$1,F207=$CV$1,F208=$CV$1,F209=$CV$1),0,1)))</f>
        <v/>
      </c>
    </row>
    <row r="208" spans="1:103">
      <c r="A208" s="341">
        <f>IF('FG_243way_Regular Symbol'!L207="","",'FG_243way_Regular Symbol'!L207)</f>
        <v>204</v>
      </c>
      <c r="B208" s="184" t="str">
        <f>IF('FG_243way_Regular Symbol'!M207="",
IF($A208-'FG_243way_Regular Symbol'!D$16&gt;='FG_243way_RegularＸ_W()'!B$2-1,"",VLOOKUP($A208-'FG_243way_Regular Symbol'!D$16,'FG_243way_Regular Symbol'!$L$3:$Q$99,'FG_243way_RegularＸ_W()'!B$3+1,FALSE)),
'FG_243way_Regular Symbol'!M207)</f>
        <v/>
      </c>
      <c r="C208" s="184" t="str">
        <f>IF('FG_243way_Regular Symbol'!N207="",
IF($A208-'FG_243way_Regular Symbol'!E$16&gt;='FG_243way_RegularＸ_W()'!C$2-1,"",VLOOKUP($A208-'FG_243way_Regular Symbol'!E$16,'FG_243way_Regular Symbol'!$L$3:$Q$99,'FG_243way_RegularＸ_W()'!C$3+1,FALSE)),
'FG_243way_Regular Symbol'!N207)</f>
        <v/>
      </c>
      <c r="D208" s="184" t="str">
        <f>IF('FG_243way_Regular Symbol'!O207="",
IF($A208-'FG_243way_Regular Symbol'!F$16&gt;='FG_243way_RegularＸ_W()'!D$2-1,"",VLOOKUP($A208-'FG_243way_Regular Symbol'!F$16,'FG_243way_Regular Symbol'!$L$3:$Q$99,'FG_243way_RegularＸ_W()'!D$3+1,FALSE)),
'FG_243way_Regular Symbol'!O207)</f>
        <v/>
      </c>
      <c r="E208" s="184" t="str">
        <f>IF('FG_243way_Regular Symbol'!P207="",
IF($A208-'FG_243way_Regular Symbol'!G$16&gt;='FG_243way_RegularＸ_W()'!E$2-1,"",VLOOKUP($A208-'FG_243way_Regular Symbol'!G$16,'FG_243way_Regular Symbol'!$L$3:$Q$99,'FG_243way_RegularＸ_W()'!E$3+1,FALSE)),
'FG_243way_Regular Symbol'!P207)</f>
        <v/>
      </c>
      <c r="F208" s="358" t="str">
        <f>IF('FG_243way_Regular Symbol'!Q207="",
IF($A208-'FG_243way_Regular Symbol'!H$16&gt;='FG_243way_RegularＸ_W()'!F$2-1,"",VLOOKUP($A208-'FG_243way_Regular Symbol'!H$16,'FG_243way_Regular Symbol'!$L$3:$Q$99,'FG_243way_RegularＸ_W()'!F$3+1,FALSE)),
'FG_243way_Regular Symbol'!Q207)</f>
        <v/>
      </c>
      <c r="O208" s="342" t="str">
        <f>IF($A208&gt;='FG_243way_Regular Symbol'!D$16,"",IF(B208=0,"",IF(OR(B208=$O$1,B208=$P$1,B209=$O$1,B209=$P$1,B210=$O$1,B210=$P$1),0,1)))</f>
        <v/>
      </c>
      <c r="P208" s="2" t="str">
        <f>IF($A208&gt;='FG_243way_Regular Symbol'!E$16,"",IF(C208=0,"",IF(OR(C208=$O$1,C208=$P$1,C209=$O$1,C209=$P$1,C210=$O$1,C210=$P$1),0,1)))</f>
        <v/>
      </c>
      <c r="Q208" s="2" t="str">
        <f>IF($A208&gt;='FG_243way_Regular Symbol'!F$16,"",IF(D208=0,"",IF(OR(D208=$O$1,D208=$P$1,D209=$O$1,D209=$P$1,D210=$O$1,D210=$P$1),0,1)))</f>
        <v/>
      </c>
      <c r="R208" s="2" t="str">
        <f>IF($A208&gt;='FG_243way_Regular Symbol'!G$16,"",IF(E208=0,"",IF(OR(E208=$O$1,E208=$P$1,E209=$O$1,E209=$P$1,E210=$O$1,E210=$P$1),0,1)))</f>
        <v/>
      </c>
      <c r="S208" s="128" t="str">
        <f>IF($A208&gt;='FG_243way_Regular Symbol'!H$16,"",IF(F208=0,"",IF(OR(F208=$O$1,F208=$P$1,F209=$O$1,F209=$P$1,F210=$O$1,F210=$P$1),0,1)))</f>
        <v/>
      </c>
      <c r="U208" s="342" t="str">
        <f>IF($A208&gt;='FG_243way_Regular Symbol'!D$16,"",IF(B208=0,"",IF(OR(B208=$U$1,B208=$V$1,B209=$U$1,B209=$V$1,B210=$U$1,B210=$V$1),0,1)))</f>
        <v/>
      </c>
      <c r="V208" s="2" t="str">
        <f>IF($A208&gt;='FG_243way_Regular Symbol'!E$16,"",IF(C208=0,"",IF(OR(C208=$U$1,C208=$V$1,C209=$U$1,C209=$V$1,C210=$U$1,C210=$V$1),0,1)))</f>
        <v/>
      </c>
      <c r="W208" s="2" t="str">
        <f>IF($A208&gt;='FG_243way_Regular Symbol'!F$16,"",IF(D208=0,"",IF(OR(D208=$U$1,D208=$V$1,D209=$U$1,D209=$V$1,D210=$U$1,D210=$V$1),0,1)))</f>
        <v/>
      </c>
      <c r="X208" s="2" t="str">
        <f>IF($A208&gt;='FG_243way_Regular Symbol'!G$16,"",IF(E208=0,"",IF(OR(E208=$U$1,E208=$V$1,E209=$U$1,E209=$V$1,E210=$U$1,E210=$V$1),0,1)))</f>
        <v/>
      </c>
      <c r="Y208" s="128" t="str">
        <f>IF($A208&gt;='FG_243way_Regular Symbol'!H$16,"",IF(F208=0,"",IF(OR(F208=$U$1,F208=$V$1,F209=$U$1,F209=$V$1,F210=$U$1,F210=$V$1),0,1)))</f>
        <v/>
      </c>
      <c r="AA208" s="342" t="str">
        <f>IF($A208&gt;='FG_243way_Regular Symbol'!D$16,"",IF(B208=0,"",IF(OR(B208=$AA$1,B208=$AB$1,B209=$AA$1,B209=$AB$1,B210=$AA$1,,B210=$AB$1),0,1)))</f>
        <v/>
      </c>
      <c r="AB208" s="2" t="str">
        <f>IF($A208&gt;='FG_243way_Regular Symbol'!E$16,"",IF(C208=0,"",IF(OR(C208=$AA$1,C208=$AB$1,C209=$AA$1,C209=$AB$1,C210=$AA$1,,C210=$AB$1),0,1)))</f>
        <v/>
      </c>
      <c r="AC208" s="2" t="str">
        <f>IF($A208&gt;='FG_243way_Regular Symbol'!F$16,"",IF(D208=0,"",IF(OR(D208=$AA$1,D208=$AB$1,D209=$AA$1,D209=$AB$1,D210=$AA$1,,D210=$AB$1),0,1)))</f>
        <v/>
      </c>
      <c r="AD208" s="2" t="str">
        <f>IF($A208&gt;='FG_243way_Regular Symbol'!G$16,"",IF(E208=0,"",IF(OR(E208=$AA$1,E208=$AB$1,E209=$AA$1,E209=$AB$1,E210=$AA$1,,E210=$AB$1),0,1)))</f>
        <v/>
      </c>
      <c r="AE208" s="128" t="str">
        <f>IF($A208&gt;='FG_243way_Regular Symbol'!H$16,"",IF(F208=0,"",IF(OR(F208=$AA$1,F208=$AB$1,F209=$AA$1,F209=$AB$1,F210=$AA$1,,F210=$AB$1),0,1)))</f>
        <v/>
      </c>
      <c r="AG208" s="342" t="str">
        <f>IF($A208&gt;='FG_243way_Regular Symbol'!D$16,"",IF(B208=0,"",IF(OR(B208=$AG$1,B208=$AH$1,B209=$AG$1,B209=$AH$1,B210=$AG$1,B210=$AH$1),0,1)))</f>
        <v/>
      </c>
      <c r="AH208" s="2" t="str">
        <f>IF($A208&gt;='FG_243way_Regular Symbol'!E$16,"",IF(C208=0,"",IF(OR(C208=$AG$1,C208=$AH$1,C209=$AG$1,C209=$AH$1,C210=$AG$1,C210=$AH$1),0,1)))</f>
        <v/>
      </c>
      <c r="AI208" s="2" t="str">
        <f>IF($A208&gt;='FG_243way_Regular Symbol'!F$16,"",IF(D208=0,"",IF(OR(D208=$AG$1,D208=$AH$1,D209=$AG$1,D209=$AH$1,D210=$AG$1,D210=$AH$1),0,1)))</f>
        <v/>
      </c>
      <c r="AJ208" s="2" t="str">
        <f>IF($A208&gt;='FG_243way_Regular Symbol'!G$16,"",IF(E208=0,"",IF(OR(E208=$AG$1,E208=$AH$1,E209=$AG$1,E209=$AH$1,E210=$AG$1,E210=$AH$1),0,1)))</f>
        <v/>
      </c>
      <c r="AK208" s="128" t="str">
        <f>IF($A208&gt;='FG_243way_Regular Symbol'!H$16,"",IF(F208=0,"",IF(OR(F208=$AG$1,F208=$AH$1,F209=$AG$1,F209=$AH$1,F210=$AG$1,F210=$AH$1),0,1)))</f>
        <v/>
      </c>
      <c r="AM208" s="342" t="str">
        <f>IF($A208&gt;='FG_243way_Regular Symbol'!D$16,"",IF(B208=0,"",IF(OR(B208=$AM$1,B208=$AN$1,B209=$AM$1,B209=$AN$1,B210=$AM$1,B210=$AN$1),0,1)))</f>
        <v/>
      </c>
      <c r="AN208" s="2" t="str">
        <f>IF($A208&gt;='FG_243way_Regular Symbol'!E$16,"",IF(C208=0,"",IF(OR(C208=$AM$1,C208=$AN$1,C209=$AM$1,C209=$AN$1,C210=$AM$1,C210=$AN$1),0,1)))</f>
        <v/>
      </c>
      <c r="AO208" s="2" t="str">
        <f>IF($A208&gt;='FG_243way_Regular Symbol'!F$16,"",IF(D208=0,"",IF(OR(D208=$AM$1,D208=$AN$1,D209=$AM$1,D209=$AN$1,D210=$AM$1,D210=$AN$1),0,1)))</f>
        <v/>
      </c>
      <c r="AP208" s="2" t="str">
        <f>IF($A208&gt;='FG_243way_Regular Symbol'!G$16,"",IF(E208=0,"",IF(OR(E208=$AM$1,E208=$AN$1,E209=$AM$1,E209=$AN$1,E210=$AM$1,E210=$AN$1),0,1)))</f>
        <v/>
      </c>
      <c r="AQ208" s="128" t="str">
        <f>IF($A208&gt;='FG_243way_Regular Symbol'!H$16,"",IF(F208=0,"",IF(OR(F208=$AM$1,F208=$AN$1,F209=$AM$1,F209=$AN$1,F210=$AM$1,F210=$AN$1),0,1)))</f>
        <v/>
      </c>
      <c r="AS208" s="342" t="str">
        <f>IF($A208&gt;='FG_243way_Regular Symbol'!D$16,"",IF(B208=0,"",IF(OR(B208=$AM$1,B208=$AT$1,B209=$AM$1,B209=$AT$1,B210=$AM$1,B210=$AT$1),0,1)))</f>
        <v/>
      </c>
      <c r="AT208" s="2" t="str">
        <f>IF($A208&gt;='FG_243way_Regular Symbol'!E$16,"",IF(C208=0,"",IF(OR(C208=$AM$1,C208=$AT$1,C209=$AM$1,C209=$AT$1,C210=$AM$1,C210=$AT$1),0,1)))</f>
        <v/>
      </c>
      <c r="AU208" s="2" t="str">
        <f>IF($A208&gt;='FG_243way_Regular Symbol'!F$16,"",IF(D208=0,"",IF(OR(D208=$AM$1,D208=$AT$1,D209=$AM$1,D209=$AT$1,D210=$AM$1,D210=$AT$1),0,1)))</f>
        <v/>
      </c>
      <c r="AV208" s="2" t="str">
        <f>IF($A208&gt;='FG_243way_Regular Symbol'!G$16,"",IF(E208=0,"",IF(OR(E208=$AM$1,E208=$AT$1,E209=$AM$1,E209=$AT$1,E210=$AM$1,E210=$AT$1),0,1)))</f>
        <v/>
      </c>
      <c r="AW208" s="128" t="str">
        <f>IF($A208&gt;='FG_243way_Regular Symbol'!H$16,"",IF(F208=0,"",IF(OR(F208=$AM$1,F208=$AT$1,F209=$AM$1,F209=$AT$1,F210=$AM$1,F210=$AT$1),0,1)))</f>
        <v/>
      </c>
      <c r="AY208" s="342" t="str">
        <f>IF($A208&gt;='FG_243way_Regular Symbol'!D$16,"",IF(B208=0,"",IF(OR(B208=$AM$1,B208=$AZ$1,B209=$AM$1,B209=$AZ$1,B210=$AM$1,B210=$AZ$1),0,1)))</f>
        <v/>
      </c>
      <c r="AZ208" s="2" t="str">
        <f>IF($A208&gt;='FG_243way_Regular Symbol'!E$16,"",IF(C208=0,"",IF(OR(C208=$AM$1,C208=$AZ$1,C209=$AM$1,C209=$AZ$1,C210=$AM$1,C210=$AZ$1),0,1)))</f>
        <v/>
      </c>
      <c r="BA208" s="2" t="str">
        <f>IF($A208&gt;='FG_243way_Regular Symbol'!F$16,"",IF(D208=0,"",IF(OR(D208=$AM$1,D208=$AZ$1,D209=$AM$1,D209=$AZ$1,D210=$AM$1,D210=$AZ$1),0,1)))</f>
        <v/>
      </c>
      <c r="BB208" s="2" t="str">
        <f>IF($A208&gt;='FG_243way_Regular Symbol'!G$16,"",IF(E208=0,"",IF(OR(E208=$AM$1,E208=$AZ$1,E209=$AM$1,E209=$AZ$1,E210=$AM$1,E210=$AZ$1),0,1)))</f>
        <v/>
      </c>
      <c r="BC208" s="128" t="str">
        <f>IF($A208&gt;='FG_243way_Regular Symbol'!H$16,"",IF(F208=0,"",IF(OR(F208=$AM$1,F208=$AZ$1,F209=$AM$1,F209=$AZ$1,F210=$AM$1,F210=$AZ$1),0,1)))</f>
        <v/>
      </c>
      <c r="BE208" s="342"/>
      <c r="BF208" s="2"/>
      <c r="BG208" s="2" t="str">
        <f>IF($A208&gt;='FG_243way_Regular Symbol'!F$16,"",IF(D208=0,"",COUNTIF(D208:D210,$BF$1)))</f>
        <v/>
      </c>
      <c r="BH208" s="2" t="str">
        <f>IF($A208&gt;='FG_243way_Regular Symbol'!G$16,"",IF(E208=0,"",COUNTIF(E208:E210,$BF$1)))</f>
        <v/>
      </c>
      <c r="BI208" s="2" t="str">
        <f>IF($A208&gt;='FG_243way_Regular Symbol'!H$16,"",IF(F208=0,"",COUNTIF(F208:F210,$BF$1)))</f>
        <v/>
      </c>
      <c r="BK208" s="342"/>
      <c r="BL208" s="2"/>
      <c r="BM208" s="2" t="str">
        <f>IF($A208&gt;='FG_243way_Regular Symbol'!F$16,"",IF(D208=0,"",IF(OR(D208=$AM$1,D208=$BL$1,D209=$AM$1,D209=$BL$1,D210=$AM$1,D210=$BL$1),0,1)))</f>
        <v/>
      </c>
      <c r="BN208" s="2" t="str">
        <f>IF($A208&gt;='FG_243way_Regular Symbol'!G$16,"",IF(E208=0,"",IF(OR(E208=$AM$1,E208=$BL$1,E209=$AM$1,E209=$BL$1,E210=$AM$1,E210=$BL$1),0,1)))</f>
        <v/>
      </c>
      <c r="BO208" s="128" t="str">
        <f>IF($A208&gt;='FG_243way_Regular Symbol'!H$16,"",IF(F208=0,"",IF(OR(F208=$AM$1,F208=$BL$1,F209=$AM$1,F209=$BL$1,F210=$AM$1,F210=$BL$1),0,1)))</f>
        <v/>
      </c>
      <c r="BQ208" s="2" t="str">
        <f>IF($A208&gt;='FG_243way_Regular Symbol'!D$16,"",IF(B208=0,"",IF(OR(B208=$BQ$1,B208=$BR$1,B209=$BQ$1,B209=$BR$1,B210=$BQ$1,B210=$BR$1),0,1)))</f>
        <v/>
      </c>
      <c r="BR208" s="2" t="str">
        <f>IF($A208&gt;='FG_243way_Regular Symbol'!E$16,"",IF(C208=0,"",IF(OR(C208=$BQ$1,C208=$BR$1,C209=$BQ$1,C209=$BR$1,C210=$BQ$1,C210=$BR$1),0,1)))</f>
        <v/>
      </c>
      <c r="BS208" s="2" t="str">
        <f>IF($A208&gt;='FG_243way_Regular Symbol'!F$16,"",IF(D208=0,"",IF(OR(D208=$BQ$1,D208=$BR$1,D209=$BQ$1,D209=$BR$1,D210=$BQ$1,D210=$BR$1),0,1)))</f>
        <v/>
      </c>
      <c r="BT208" s="2" t="str">
        <f>IF($A208&gt;='FG_243way_Regular Symbol'!G$16,"",IF(E208=0,"",IF(OR(E208=$BQ$1,E208=$BR$1,E209=$BQ$1,E209=$BR$1,E210=$BQ$1,E210=$BR$1),0,1)))</f>
        <v/>
      </c>
      <c r="BU208" s="2" t="str">
        <f>IF($A208&gt;='FG_243way_Regular Symbol'!H$16,"",IF(F208=0,"",IF(OR(F208=$BQ$1,F208=$BR$1,F209=$BQ$1,F209=$BR$1,F210=$BQ$1,F210=$BR$1),0,1)))</f>
        <v/>
      </c>
      <c r="BW208" s="2" t="str">
        <f>IF($A208&gt;='FG_243way_Regular Symbol'!D$16,"",IF(B208=0,"",IF(OR(B208=$BW$1,B209=$BW$1,B210=$BW$1,B208=$BX$1,B209=$BX$1,B210=$BX$1),0,1)))</f>
        <v/>
      </c>
      <c r="BX208" s="2" t="str">
        <f>IF($A208&gt;='FG_243way_Regular Symbol'!E$16,"",IF(C208=0,"",IF(OR(C208=$BW$1,C209=$BW$1,C210=$BW$1,C208=$BX$1,C209=$BX$1,C210=$BX$1),0,1)))</f>
        <v/>
      </c>
      <c r="BY208" s="2" t="str">
        <f>IF($A208&gt;='FG_243way_Regular Symbol'!F$16,"",IF(D208=0,"",IF(OR(D208=$BW$1,D209=$BW$1,D210=$BW$1,D208=$BX$1,D209=$BX$1,D210=$BX$1),0,1)))</f>
        <v/>
      </c>
      <c r="BZ208" s="2" t="str">
        <f>IF($A208&gt;='FG_243way_Regular Symbol'!G$16,"",IF(E208=0,"",IF(OR(E208=$BW$1,E209=$BW$1,E210=$BW$1,E208=$BX$1,E209=$BX$1,E210=$BX$1),0,1)))</f>
        <v/>
      </c>
      <c r="CA208" s="2" t="str">
        <f>IF($A208&gt;='FG_243way_Regular Symbol'!H$16,"",IF(F208=0,"",IF(OR(F208=$BW$1,F209=$BW$1,F210=$BW$1,F208=$BX$1,F209=$BX$1,F210=$BX$1),0,1)))</f>
        <v/>
      </c>
      <c r="CC208" s="2" t="str">
        <f>IF($A208&gt;='FG_243way_Regular Symbol'!D$16,"",IF(B208=0,"",IF(OR(B208=$BW$1,B209=$BW$1,B210=$BW$1,B208=$CD$1,B209=$CD$1,B210=$CD$1),0,1)))</f>
        <v/>
      </c>
      <c r="CD208" s="2" t="str">
        <f>IF($A208&gt;='FG_243way_Regular Symbol'!E$16,"",IF(C208=0,"",IF(OR(C208=$BW$1,C209=$BW$1,C210=$BW$1,C208=$CD$1,C209=$CD$1,C210=$CD$1),0,1)))</f>
        <v/>
      </c>
      <c r="CE208" s="2" t="str">
        <f>IF($A208&gt;='FG_243way_Regular Symbol'!F$16,"",IF(D208=0,"",IF(OR(D208=$BW$1,D209=$BW$1,D210=$BW$1,D208=$CD$1,D209=$CD$1,D210=$CD$1),0,1)))</f>
        <v/>
      </c>
      <c r="CF208" s="2" t="str">
        <f>IF($A208&gt;='FG_243way_Regular Symbol'!G$16,"",IF(E208=0,"",IF(OR(E208=$BW$1,E209=$BW$1,E210=$BW$1,E208=$CD$1,E209=$CD$1,E210=$CD$1),0,1)))</f>
        <v/>
      </c>
      <c r="CG208" s="2" t="str">
        <f>IF($A208&gt;='FG_243way_Regular Symbol'!H$16,"",IF(F208=0,"",IF(OR(F208=$BW$1,F209=$BW$1,F210=$BW$1,F208=$CD$1,F209=$CD$1,F210=$CD$1),0,1)))</f>
        <v/>
      </c>
      <c r="CI208" s="2" t="str">
        <f>IF($A208&gt;='FG_243way_Regular Symbol'!D$16,"",IF(B208=0,"",IF(OR(B208=$BW$1,B209=$BW$1,B210=$BW$1,B208=$CJ$1,B209=$CJ$1,B210=$CJ$1),0,1)))</f>
        <v/>
      </c>
      <c r="CJ208" s="2" t="str">
        <f>IF($A208&gt;='FG_243way_Regular Symbol'!E$16,"",IF(C208=0,"",IF(OR(C208=$BW$1,C209=$BW$1,C210=$BW$1,C208=$CJ$1,C209=$CJ$1,C210=$CJ$1),0,1)))</f>
        <v/>
      </c>
      <c r="CK208" s="2" t="str">
        <f>IF($A208&gt;='FG_243way_Regular Symbol'!F$16,"",IF(D208=0,"",IF(OR(D208=$BW$1,D209=$BW$1,D210=$BW$1,D208=$CJ$1,D209=$CJ$1,D210=$CJ$1),0,1)))</f>
        <v/>
      </c>
      <c r="CL208" s="2" t="str">
        <f>IF($A208&gt;='FG_243way_Regular Symbol'!G$16,"",IF(E208=0,"",IF(OR(E208=$BW$1,E209=$BW$1,E210=$BW$1,E208=$CJ$1,E209=$CJ$1,E210=$CJ$1),0,1)))</f>
        <v/>
      </c>
      <c r="CM208" s="2" t="str">
        <f>IF($A208&gt;='FG_243way_Regular Symbol'!H$16,"",IF(F208=0,"",IF(OR(F208=$BW$1,F209=$BW$1,F210=$BW$1,F208=$CJ$1,F209=$CJ$1,F210=$CJ$1),0,1)))</f>
        <v/>
      </c>
      <c r="CO208" s="2" t="str">
        <f>IF($A208&gt;='FG_243way_Regular Symbol'!D$16,"",IF(B208=0,"",IF(OR(B208=$BW$1,B209=$BW$1,B210=$BW$1,B208=$CP$1,B209=$CP$1,B210=$CP$1),0,1)))</f>
        <v/>
      </c>
      <c r="CP208" s="2" t="str">
        <f>IF($A208&gt;='FG_243way_Regular Symbol'!E$16,"",IF(C208=0,"",IF(OR(C208=$BW$1,C209=$BW$1,C210=$BW$1,C208=$CP$1,C209=$CP$1,C210=$CP$1),0,1)))</f>
        <v/>
      </c>
      <c r="CQ208" s="2" t="str">
        <f>IF($A208&gt;='FG_243way_Regular Symbol'!F$16,"",IF(D208=0,"",IF(OR(D208=$BW$1,D209=$BW$1,D210=$BW$1,D208=$CP$1,D209=$CP$1,D210=$CP$1),0,1)))</f>
        <v/>
      </c>
      <c r="CR208" s="2" t="str">
        <f>IF($A208&gt;='FG_243way_Regular Symbol'!G$16,"",IF(E208=0,"",IF(OR(E208=$BW$1,E209=$BW$1,E210=$BW$1,E208=$CP$1,E209=$CP$1,E210=$CP$1),0,1)))</f>
        <v/>
      </c>
      <c r="CS208" s="2" t="str">
        <f>IF($A208&gt;='FG_243way_Regular Symbol'!H$16,"",IF(F208=0,"",IF(OR(F208=$BW$1,F209=$BW$1,F210=$BW$1,F208=$CP$1,F209=$CP$1,F210=$CP$1),0,1)))</f>
        <v/>
      </c>
      <c r="CU208" s="2" t="str">
        <f>IF($A208&gt;='FG_243way_Regular Symbol'!D$16,"",IF(B208=0,"",IF(OR(B208=$BW$1,B209=$BW$1,B210=$BW$1,B208=$CV$1,B209=$CV$1,B210=$CV$1),0,1)))</f>
        <v/>
      </c>
      <c r="CV208" s="2" t="str">
        <f>IF($A208&gt;='FG_243way_Regular Symbol'!E$16,"",IF(C208=0,"",IF(OR(C208=$BW$1,C209=$BW$1,C210=$BW$1,C208=$CV$1,C209=$CV$1,C210=$CV$1),0,1)))</f>
        <v/>
      </c>
      <c r="CW208" s="2" t="str">
        <f>IF($A208&gt;='FG_243way_Regular Symbol'!F$16,"",IF(D208=0,"",IF(OR(D208=$BW$1,D209=$BW$1,D210=$BW$1,D208=$CV$1,D209=$CV$1,D210=$CV$1),0,1)))</f>
        <v/>
      </c>
      <c r="CX208" s="2" t="str">
        <f>IF($A208&gt;='FG_243way_Regular Symbol'!G$16,"",IF(E208=0,"",IF(OR(E208=$BW$1,E209=$BW$1,E210=$BW$1,E208=$CV$1,E209=$CV$1,E210=$CV$1),0,1)))</f>
        <v/>
      </c>
      <c r="CY208" s="2" t="str">
        <f>IF($A208&gt;='FG_243way_Regular Symbol'!H$16,"",IF(F208=0,"",IF(OR(F208=$BW$1,F209=$BW$1,F210=$BW$1,F208=$CV$1,F209=$CV$1,F210=$CV$1),0,1)))</f>
        <v/>
      </c>
    </row>
    <row r="209" spans="1:103">
      <c r="A209" s="341">
        <f>IF('FG_243way_Regular Symbol'!L208="","",'FG_243way_Regular Symbol'!L208)</f>
        <v>205</v>
      </c>
      <c r="B209" s="184" t="str">
        <f>IF('FG_243way_Regular Symbol'!M208="",
IF($A209-'FG_243way_Regular Symbol'!D$16&gt;='FG_243way_RegularＸ_W()'!B$2-1,"",VLOOKUP($A209-'FG_243way_Regular Symbol'!D$16,'FG_243way_Regular Symbol'!$L$3:$Q$99,'FG_243way_RegularＸ_W()'!B$3+1,FALSE)),
'FG_243way_Regular Symbol'!M208)</f>
        <v/>
      </c>
      <c r="C209" s="184" t="str">
        <f>IF('FG_243way_Regular Symbol'!N208="",
IF($A209-'FG_243way_Regular Symbol'!E$16&gt;='FG_243way_RegularＸ_W()'!C$2-1,"",VLOOKUP($A209-'FG_243way_Regular Symbol'!E$16,'FG_243way_Regular Symbol'!$L$3:$Q$99,'FG_243way_RegularＸ_W()'!C$3+1,FALSE)),
'FG_243way_Regular Symbol'!N208)</f>
        <v/>
      </c>
      <c r="D209" s="184" t="str">
        <f>IF('FG_243way_Regular Symbol'!O208="",
IF($A209-'FG_243way_Regular Symbol'!F$16&gt;='FG_243way_RegularＸ_W()'!D$2-1,"",VLOOKUP($A209-'FG_243way_Regular Symbol'!F$16,'FG_243way_Regular Symbol'!$L$3:$Q$99,'FG_243way_RegularＸ_W()'!D$3+1,FALSE)),
'FG_243way_Regular Symbol'!O208)</f>
        <v/>
      </c>
      <c r="E209" s="184" t="str">
        <f>IF('FG_243way_Regular Symbol'!P208="",
IF($A209-'FG_243way_Regular Symbol'!G$16&gt;='FG_243way_RegularＸ_W()'!E$2-1,"",VLOOKUP($A209-'FG_243way_Regular Symbol'!G$16,'FG_243way_Regular Symbol'!$L$3:$Q$99,'FG_243way_RegularＸ_W()'!E$3+1,FALSE)),
'FG_243way_Regular Symbol'!P208)</f>
        <v/>
      </c>
      <c r="F209" s="358" t="str">
        <f>IF('FG_243way_Regular Symbol'!Q208="",
IF($A209-'FG_243way_Regular Symbol'!H$16&gt;='FG_243way_RegularＸ_W()'!F$2-1,"",VLOOKUP($A209-'FG_243way_Regular Symbol'!H$16,'FG_243way_Regular Symbol'!$L$3:$Q$99,'FG_243way_RegularＸ_W()'!F$3+1,FALSE)),
'FG_243way_Regular Symbol'!Q208)</f>
        <v/>
      </c>
      <c r="O209" s="342" t="str">
        <f>IF($A209&gt;='FG_243way_Regular Symbol'!D$16,"",IF(B209=0,"",IF(OR(B209=$O$1,B209=$P$1,B210=$O$1,B210=$P$1,B211=$O$1,B211=$P$1),0,1)))</f>
        <v/>
      </c>
      <c r="P209" s="2" t="str">
        <f>IF($A209&gt;='FG_243way_Regular Symbol'!E$16,"",IF(C209=0,"",IF(OR(C209=$O$1,C209=$P$1,C210=$O$1,C210=$P$1,C211=$O$1,C211=$P$1),0,1)))</f>
        <v/>
      </c>
      <c r="Q209" s="2" t="str">
        <f>IF($A209&gt;='FG_243way_Regular Symbol'!F$16,"",IF(D209=0,"",IF(OR(D209=$O$1,D209=$P$1,D210=$O$1,D210=$P$1,D211=$O$1,D211=$P$1),0,1)))</f>
        <v/>
      </c>
      <c r="R209" s="2" t="str">
        <f>IF($A209&gt;='FG_243way_Regular Symbol'!G$16,"",IF(E209=0,"",IF(OR(E209=$O$1,E209=$P$1,E210=$O$1,E210=$P$1,E211=$O$1,E211=$P$1),0,1)))</f>
        <v/>
      </c>
      <c r="S209" s="128" t="str">
        <f>IF($A209&gt;='FG_243way_Regular Symbol'!H$16,"",IF(F209=0,"",IF(OR(F209=$O$1,F209=$P$1,F210=$O$1,F210=$P$1,F211=$O$1,F211=$P$1),0,1)))</f>
        <v/>
      </c>
      <c r="U209" s="342" t="str">
        <f>IF($A209&gt;='FG_243way_Regular Symbol'!D$16,"",IF(B209=0,"",IF(OR(B209=$U$1,B209=$V$1,B210=$U$1,B210=$V$1,B211=$U$1,B211=$V$1),0,1)))</f>
        <v/>
      </c>
      <c r="V209" s="2" t="str">
        <f>IF($A209&gt;='FG_243way_Regular Symbol'!E$16,"",IF(C209=0,"",IF(OR(C209=$U$1,C209=$V$1,C210=$U$1,C210=$V$1,C211=$U$1,C211=$V$1),0,1)))</f>
        <v/>
      </c>
      <c r="W209" s="2" t="str">
        <f>IF($A209&gt;='FG_243way_Regular Symbol'!F$16,"",IF(D209=0,"",IF(OR(D209=$U$1,D209=$V$1,D210=$U$1,D210=$V$1,D211=$U$1,D211=$V$1),0,1)))</f>
        <v/>
      </c>
      <c r="X209" s="2" t="str">
        <f>IF($A209&gt;='FG_243way_Regular Symbol'!G$16,"",IF(E209=0,"",IF(OR(E209=$U$1,E209=$V$1,E210=$U$1,E210=$V$1,E211=$U$1,E211=$V$1),0,1)))</f>
        <v/>
      </c>
      <c r="Y209" s="128" t="str">
        <f>IF($A209&gt;='FG_243way_Regular Symbol'!H$16,"",IF(F209=0,"",IF(OR(F209=$U$1,F209=$V$1,F210=$U$1,F210=$V$1,F211=$U$1,F211=$V$1),0,1)))</f>
        <v/>
      </c>
      <c r="AA209" s="342" t="str">
        <f>IF($A209&gt;='FG_243way_Regular Symbol'!D$16,"",IF(B209=0,"",IF(OR(B209=$AA$1,B209=$AB$1,B210=$AA$1,B210=$AB$1,B211=$AA$1,,B211=$AB$1),0,1)))</f>
        <v/>
      </c>
      <c r="AB209" s="2" t="str">
        <f>IF($A209&gt;='FG_243way_Regular Symbol'!E$16,"",IF(C209=0,"",IF(OR(C209=$AA$1,C209=$AB$1,C210=$AA$1,C210=$AB$1,C211=$AA$1,,C211=$AB$1),0,1)))</f>
        <v/>
      </c>
      <c r="AC209" s="2" t="str">
        <f>IF($A209&gt;='FG_243way_Regular Symbol'!F$16,"",IF(D209=0,"",IF(OR(D209=$AA$1,D209=$AB$1,D210=$AA$1,D210=$AB$1,D211=$AA$1,,D211=$AB$1),0,1)))</f>
        <v/>
      </c>
      <c r="AD209" s="2" t="str">
        <f>IF($A209&gt;='FG_243way_Regular Symbol'!G$16,"",IF(E209=0,"",IF(OR(E209=$AA$1,E209=$AB$1,E210=$AA$1,E210=$AB$1,E211=$AA$1,,E211=$AB$1),0,1)))</f>
        <v/>
      </c>
      <c r="AE209" s="128" t="str">
        <f>IF($A209&gt;='FG_243way_Regular Symbol'!H$16,"",IF(F209=0,"",IF(OR(F209=$AA$1,F209=$AB$1,F210=$AA$1,F210=$AB$1,F211=$AA$1,,F211=$AB$1),0,1)))</f>
        <v/>
      </c>
      <c r="AG209" s="342" t="str">
        <f>IF($A209&gt;='FG_243way_Regular Symbol'!D$16,"",IF(B209=0,"",IF(OR(B209=$AG$1,B209=$AH$1,B210=$AG$1,B210=$AH$1,B211=$AG$1,B211=$AH$1),0,1)))</f>
        <v/>
      </c>
      <c r="AH209" s="2" t="str">
        <f>IF($A209&gt;='FG_243way_Regular Symbol'!E$16,"",IF(C209=0,"",IF(OR(C209=$AG$1,C209=$AH$1,C210=$AG$1,C210=$AH$1,C211=$AG$1,C211=$AH$1),0,1)))</f>
        <v/>
      </c>
      <c r="AI209" s="2" t="str">
        <f>IF($A209&gt;='FG_243way_Regular Symbol'!F$16,"",IF(D209=0,"",IF(OR(D209=$AG$1,D209=$AH$1,D210=$AG$1,D210=$AH$1,D211=$AG$1,D211=$AH$1),0,1)))</f>
        <v/>
      </c>
      <c r="AJ209" s="2" t="str">
        <f>IF($A209&gt;='FG_243way_Regular Symbol'!G$16,"",IF(E209=0,"",IF(OR(E209=$AG$1,E209=$AH$1,E210=$AG$1,E210=$AH$1,E211=$AG$1,E211=$AH$1),0,1)))</f>
        <v/>
      </c>
      <c r="AK209" s="128" t="str">
        <f>IF($A209&gt;='FG_243way_Regular Symbol'!H$16,"",IF(F209=0,"",IF(OR(F209=$AG$1,F209=$AH$1,F210=$AG$1,F210=$AH$1,F211=$AG$1,F211=$AH$1),0,1)))</f>
        <v/>
      </c>
      <c r="AM209" s="342" t="str">
        <f>IF($A209&gt;='FG_243way_Regular Symbol'!D$16,"",IF(B209=0,"",IF(OR(B209=$AM$1,B209=$AN$1,B210=$AM$1,B210=$AN$1,B211=$AM$1,B211=$AN$1),0,1)))</f>
        <v/>
      </c>
      <c r="AN209" s="2" t="str">
        <f>IF($A209&gt;='FG_243way_Regular Symbol'!E$16,"",IF(C209=0,"",IF(OR(C209=$AM$1,C209=$AN$1,C210=$AM$1,C210=$AN$1,C211=$AM$1,C211=$AN$1),0,1)))</f>
        <v/>
      </c>
      <c r="AO209" s="2" t="str">
        <f>IF($A209&gt;='FG_243way_Regular Symbol'!F$16,"",IF(D209=0,"",IF(OR(D209=$AM$1,D209=$AN$1,D210=$AM$1,D210=$AN$1,D211=$AM$1,D211=$AN$1),0,1)))</f>
        <v/>
      </c>
      <c r="AP209" s="2" t="str">
        <f>IF($A209&gt;='FG_243way_Regular Symbol'!G$16,"",IF(E209=0,"",IF(OR(E209=$AM$1,E209=$AN$1,E210=$AM$1,E210=$AN$1,E211=$AM$1,E211=$AN$1),0,1)))</f>
        <v/>
      </c>
      <c r="AQ209" s="128" t="str">
        <f>IF($A209&gt;='FG_243way_Regular Symbol'!H$16,"",IF(F209=0,"",IF(OR(F209=$AM$1,F209=$AN$1,F210=$AM$1,F210=$AN$1,F211=$AM$1,F211=$AN$1),0,1)))</f>
        <v/>
      </c>
      <c r="AS209" s="342" t="str">
        <f>IF($A209&gt;='FG_243way_Regular Symbol'!D$16,"",IF(B209=0,"",IF(OR(B209=$AM$1,B209=$AT$1,B210=$AM$1,B210=$AT$1,B211=$AM$1,B211=$AT$1),0,1)))</f>
        <v/>
      </c>
      <c r="AT209" s="2" t="str">
        <f>IF($A209&gt;='FG_243way_Regular Symbol'!E$16,"",IF(C209=0,"",IF(OR(C209=$AM$1,C209=$AT$1,C210=$AM$1,C210=$AT$1,C211=$AM$1,C211=$AT$1),0,1)))</f>
        <v/>
      </c>
      <c r="AU209" s="2" t="str">
        <f>IF($A209&gt;='FG_243way_Regular Symbol'!F$16,"",IF(D209=0,"",IF(OR(D209=$AM$1,D209=$AT$1,D210=$AM$1,D210=$AT$1,D211=$AM$1,D211=$AT$1),0,1)))</f>
        <v/>
      </c>
      <c r="AV209" s="2" t="str">
        <f>IF($A209&gt;='FG_243way_Regular Symbol'!G$16,"",IF(E209=0,"",IF(OR(E209=$AM$1,E209=$AT$1,E210=$AM$1,E210=$AT$1,E211=$AM$1,E211=$AT$1),0,1)))</f>
        <v/>
      </c>
      <c r="AW209" s="128" t="str">
        <f>IF($A209&gt;='FG_243way_Regular Symbol'!H$16,"",IF(F209=0,"",IF(OR(F209=$AM$1,F209=$AT$1,F210=$AM$1,F210=$AT$1,F211=$AM$1,F211=$AT$1),0,1)))</f>
        <v/>
      </c>
      <c r="AY209" s="342" t="str">
        <f>IF($A209&gt;='FG_243way_Regular Symbol'!D$16,"",IF(B209=0,"",IF(OR(B209=$AM$1,B209=$AZ$1,B210=$AM$1,B210=$AZ$1,B211=$AM$1,B211=$AZ$1),0,1)))</f>
        <v/>
      </c>
      <c r="AZ209" s="2" t="str">
        <f>IF($A209&gt;='FG_243way_Regular Symbol'!E$16,"",IF(C209=0,"",IF(OR(C209=$AM$1,C209=$AZ$1,C210=$AM$1,C210=$AZ$1,C211=$AM$1,C211=$AZ$1),0,1)))</f>
        <v/>
      </c>
      <c r="BA209" s="2" t="str">
        <f>IF($A209&gt;='FG_243way_Regular Symbol'!F$16,"",IF(D209=0,"",IF(OR(D209=$AM$1,D209=$AZ$1,D210=$AM$1,D210=$AZ$1,D211=$AM$1,D211=$AZ$1),0,1)))</f>
        <v/>
      </c>
      <c r="BB209" s="2" t="str">
        <f>IF($A209&gt;='FG_243way_Regular Symbol'!G$16,"",IF(E209=0,"",IF(OR(E209=$AM$1,E209=$AZ$1,E210=$AM$1,E210=$AZ$1,E211=$AM$1,E211=$AZ$1),0,1)))</f>
        <v/>
      </c>
      <c r="BC209" s="128" t="str">
        <f>IF($A209&gt;='FG_243way_Regular Symbol'!H$16,"",IF(F209=0,"",IF(OR(F209=$AM$1,F209=$AZ$1,F210=$AM$1,F210=$AZ$1,F211=$AM$1,F211=$AZ$1),0,1)))</f>
        <v/>
      </c>
      <c r="BE209" s="342"/>
      <c r="BF209" s="2"/>
      <c r="BG209" s="2" t="str">
        <f>IF($A209&gt;='FG_243way_Regular Symbol'!F$16,"",IF(D209=0,"",COUNTIF(D209:D211,$BF$1)))</f>
        <v/>
      </c>
      <c r="BH209" s="2" t="str">
        <f>IF($A209&gt;='FG_243way_Regular Symbol'!G$16,"",IF(E209=0,"",COUNTIF(E209:E211,$BF$1)))</f>
        <v/>
      </c>
      <c r="BI209" s="2" t="str">
        <f>IF($A209&gt;='FG_243way_Regular Symbol'!H$16,"",IF(F209=0,"",COUNTIF(F209:F211,$BF$1)))</f>
        <v/>
      </c>
      <c r="BK209" s="342"/>
      <c r="BL209" s="2"/>
      <c r="BM209" s="2" t="str">
        <f>IF($A209&gt;='FG_243way_Regular Symbol'!F$16,"",IF(D209=0,"",IF(OR(D209=$AM$1,D209=$BL$1,D210=$AM$1,D210=$BL$1,D211=$AM$1,D211=$BL$1),0,1)))</f>
        <v/>
      </c>
      <c r="BN209" s="2" t="str">
        <f>IF($A209&gt;='FG_243way_Regular Symbol'!G$16,"",IF(E209=0,"",IF(OR(E209=$AM$1,E209=$BL$1,E210=$AM$1,E210=$BL$1,E211=$AM$1,E211=$BL$1),0,1)))</f>
        <v/>
      </c>
      <c r="BO209" s="128" t="str">
        <f>IF($A209&gt;='FG_243way_Regular Symbol'!H$16,"",IF(F209=0,"",IF(OR(F209=$AM$1,F209=$BL$1,F210=$AM$1,F210=$BL$1,F211=$AM$1,F211=$BL$1),0,1)))</f>
        <v/>
      </c>
      <c r="BQ209" s="2" t="str">
        <f>IF($A209&gt;='FG_243way_Regular Symbol'!D$16,"",IF(B209=0,"",IF(OR(B209=$BQ$1,B209=$BR$1,B210=$BQ$1,B210=$BR$1,B211=$BQ$1,B211=$BR$1),0,1)))</f>
        <v/>
      </c>
      <c r="BR209" s="2" t="str">
        <f>IF($A209&gt;='FG_243way_Regular Symbol'!E$16,"",IF(C209=0,"",IF(OR(C209=$BQ$1,C209=$BR$1,C210=$BQ$1,C210=$BR$1,C211=$BQ$1,C211=$BR$1),0,1)))</f>
        <v/>
      </c>
      <c r="BS209" s="2" t="str">
        <f>IF($A209&gt;='FG_243way_Regular Symbol'!F$16,"",IF(D209=0,"",IF(OR(D209=$BQ$1,D209=$BR$1,D210=$BQ$1,D210=$BR$1,D211=$BQ$1,D211=$BR$1),0,1)))</f>
        <v/>
      </c>
      <c r="BT209" s="2" t="str">
        <f>IF($A209&gt;='FG_243way_Regular Symbol'!G$16,"",IF(E209=0,"",IF(OR(E209=$BQ$1,E209=$BR$1,E210=$BQ$1,E210=$BR$1,E211=$BQ$1,E211=$BR$1),0,1)))</f>
        <v/>
      </c>
      <c r="BU209" s="2" t="str">
        <f>IF($A209&gt;='FG_243way_Regular Symbol'!H$16,"",IF(F209=0,"",IF(OR(F209=$BQ$1,F209=$BR$1,F210=$BQ$1,F210=$BR$1,F211=$BQ$1,F211=$BR$1),0,1)))</f>
        <v/>
      </c>
      <c r="BW209" s="2" t="str">
        <f>IF($A209&gt;='FG_243way_Regular Symbol'!D$16,"",IF(B209=0,"",IF(OR(B209=$BW$1,B210=$BW$1,B211=$BW$1,B209=$BX$1,B210=$BX$1,B211=$BX$1),0,1)))</f>
        <v/>
      </c>
      <c r="BX209" s="2" t="str">
        <f>IF($A209&gt;='FG_243way_Regular Symbol'!E$16,"",IF(C209=0,"",IF(OR(C209=$BW$1,C210=$BW$1,C211=$BW$1,C209=$BX$1,C210=$BX$1,C211=$BX$1),0,1)))</f>
        <v/>
      </c>
      <c r="BY209" s="2" t="str">
        <f>IF($A209&gt;='FG_243way_Regular Symbol'!F$16,"",IF(D209=0,"",IF(OR(D209=$BW$1,D210=$BW$1,D211=$BW$1,D209=$BX$1,D210=$BX$1,D211=$BX$1),0,1)))</f>
        <v/>
      </c>
      <c r="BZ209" s="2" t="str">
        <f>IF($A209&gt;='FG_243way_Regular Symbol'!G$16,"",IF(E209=0,"",IF(OR(E209=$BW$1,E210=$BW$1,E211=$BW$1,E209=$BX$1,E210=$BX$1,E211=$BX$1),0,1)))</f>
        <v/>
      </c>
      <c r="CA209" s="2" t="str">
        <f>IF($A209&gt;='FG_243way_Regular Symbol'!H$16,"",IF(F209=0,"",IF(OR(F209=$BW$1,F210=$BW$1,F211=$BW$1,F209=$BX$1,F210=$BX$1,F211=$BX$1),0,1)))</f>
        <v/>
      </c>
      <c r="CC209" s="2" t="str">
        <f>IF($A209&gt;='FG_243way_Regular Symbol'!D$16,"",IF(B209=0,"",IF(OR(B209=$BW$1,B210=$BW$1,B211=$BW$1,B209=$CD$1,B210=$CD$1,B211=$CD$1),0,1)))</f>
        <v/>
      </c>
      <c r="CD209" s="2" t="str">
        <f>IF($A209&gt;='FG_243way_Regular Symbol'!E$16,"",IF(C209=0,"",IF(OR(C209=$BW$1,C210=$BW$1,C211=$BW$1,C209=$CD$1,C210=$CD$1,C211=$CD$1),0,1)))</f>
        <v/>
      </c>
      <c r="CE209" s="2" t="str">
        <f>IF($A209&gt;='FG_243way_Regular Symbol'!F$16,"",IF(D209=0,"",IF(OR(D209=$BW$1,D210=$BW$1,D211=$BW$1,D209=$CD$1,D210=$CD$1,D211=$CD$1),0,1)))</f>
        <v/>
      </c>
      <c r="CF209" s="2" t="str">
        <f>IF($A209&gt;='FG_243way_Regular Symbol'!G$16,"",IF(E209=0,"",IF(OR(E209=$BW$1,E210=$BW$1,E211=$BW$1,E209=$CD$1,E210=$CD$1,E211=$CD$1),0,1)))</f>
        <v/>
      </c>
      <c r="CG209" s="2" t="str">
        <f>IF($A209&gt;='FG_243way_Regular Symbol'!H$16,"",IF(F209=0,"",IF(OR(F209=$BW$1,F210=$BW$1,F211=$BW$1,F209=$CD$1,F210=$CD$1,F211=$CD$1),0,1)))</f>
        <v/>
      </c>
      <c r="CI209" s="2" t="str">
        <f>IF($A209&gt;='FG_243way_Regular Symbol'!D$16,"",IF(B209=0,"",IF(OR(B209=$BW$1,B210=$BW$1,B211=$BW$1,B209=$CJ$1,B210=$CJ$1,B211=$CJ$1),0,1)))</f>
        <v/>
      </c>
      <c r="CJ209" s="2" t="str">
        <f>IF($A209&gt;='FG_243way_Regular Symbol'!E$16,"",IF(C209=0,"",IF(OR(C209=$BW$1,C210=$BW$1,C211=$BW$1,C209=$CJ$1,C210=$CJ$1,C211=$CJ$1),0,1)))</f>
        <v/>
      </c>
      <c r="CK209" s="2" t="str">
        <f>IF($A209&gt;='FG_243way_Regular Symbol'!F$16,"",IF(D209=0,"",IF(OR(D209=$BW$1,D210=$BW$1,D211=$BW$1,D209=$CJ$1,D210=$CJ$1,D211=$CJ$1),0,1)))</f>
        <v/>
      </c>
      <c r="CL209" s="2" t="str">
        <f>IF($A209&gt;='FG_243way_Regular Symbol'!G$16,"",IF(E209=0,"",IF(OR(E209=$BW$1,E210=$BW$1,E211=$BW$1,E209=$CJ$1,E210=$CJ$1,E211=$CJ$1),0,1)))</f>
        <v/>
      </c>
      <c r="CM209" s="2" t="str">
        <f>IF($A209&gt;='FG_243way_Regular Symbol'!H$16,"",IF(F209=0,"",IF(OR(F209=$BW$1,F210=$BW$1,F211=$BW$1,F209=$CJ$1,F210=$CJ$1,F211=$CJ$1),0,1)))</f>
        <v/>
      </c>
      <c r="CO209" s="2" t="str">
        <f>IF($A209&gt;='FG_243way_Regular Symbol'!D$16,"",IF(B209=0,"",IF(OR(B209=$BW$1,B210=$BW$1,B211=$BW$1,B209=$CP$1,B210=$CP$1,B211=$CP$1),0,1)))</f>
        <v/>
      </c>
      <c r="CP209" s="2" t="str">
        <f>IF($A209&gt;='FG_243way_Regular Symbol'!E$16,"",IF(C209=0,"",IF(OR(C209=$BW$1,C210=$BW$1,C211=$BW$1,C209=$CP$1,C210=$CP$1,C211=$CP$1),0,1)))</f>
        <v/>
      </c>
      <c r="CQ209" s="2" t="str">
        <f>IF($A209&gt;='FG_243way_Regular Symbol'!F$16,"",IF(D209=0,"",IF(OR(D209=$BW$1,D210=$BW$1,D211=$BW$1,D209=$CP$1,D210=$CP$1,D211=$CP$1),0,1)))</f>
        <v/>
      </c>
      <c r="CR209" s="2" t="str">
        <f>IF($A209&gt;='FG_243way_Regular Symbol'!G$16,"",IF(E209=0,"",IF(OR(E209=$BW$1,E210=$BW$1,E211=$BW$1,E209=$CP$1,E210=$CP$1,E211=$CP$1),0,1)))</f>
        <v/>
      </c>
      <c r="CS209" s="2" t="str">
        <f>IF($A209&gt;='FG_243way_Regular Symbol'!H$16,"",IF(F209=0,"",IF(OR(F209=$BW$1,F210=$BW$1,F211=$BW$1,F209=$CP$1,F210=$CP$1,F211=$CP$1),0,1)))</f>
        <v/>
      </c>
      <c r="CU209" s="2" t="str">
        <f>IF($A209&gt;='FG_243way_Regular Symbol'!D$16,"",IF(B209=0,"",IF(OR(B209=$BW$1,B210=$BW$1,B211=$BW$1,B209=$CV$1,B210=$CV$1,B211=$CV$1),0,1)))</f>
        <v/>
      </c>
      <c r="CV209" s="2" t="str">
        <f>IF($A209&gt;='FG_243way_Regular Symbol'!E$16,"",IF(C209=0,"",IF(OR(C209=$BW$1,C210=$BW$1,C211=$BW$1,C209=$CV$1,C210=$CV$1,C211=$CV$1),0,1)))</f>
        <v/>
      </c>
      <c r="CW209" s="2" t="str">
        <f>IF($A209&gt;='FG_243way_Regular Symbol'!F$16,"",IF(D209=0,"",IF(OR(D209=$BW$1,D210=$BW$1,D211=$BW$1,D209=$CV$1,D210=$CV$1,D211=$CV$1),0,1)))</f>
        <v/>
      </c>
      <c r="CX209" s="2" t="str">
        <f>IF($A209&gt;='FG_243way_Regular Symbol'!G$16,"",IF(E209=0,"",IF(OR(E209=$BW$1,E210=$BW$1,E211=$BW$1,E209=$CV$1,E210=$CV$1,E211=$CV$1),0,1)))</f>
        <v/>
      </c>
      <c r="CY209" s="2" t="str">
        <f>IF($A209&gt;='FG_243way_Regular Symbol'!H$16,"",IF(F209=0,"",IF(OR(F209=$BW$1,F210=$BW$1,F211=$BW$1,F209=$CV$1,F210=$CV$1,F211=$CV$1),0,1)))</f>
        <v/>
      </c>
    </row>
    <row r="210" spans="1:103">
      <c r="A210" s="341">
        <f>IF('FG_243way_Regular Symbol'!L209="","",'FG_243way_Regular Symbol'!L209)</f>
        <v>206</v>
      </c>
      <c r="B210" s="184" t="str">
        <f>IF('FG_243way_Regular Symbol'!M209="",
IF($A210-'FG_243way_Regular Symbol'!D$16&gt;='FG_243way_RegularＸ_W()'!B$2-1,"",VLOOKUP($A210-'FG_243way_Regular Symbol'!D$16,'FG_243way_Regular Symbol'!$L$3:$Q$99,'FG_243way_RegularＸ_W()'!B$3+1,FALSE)),
'FG_243way_Regular Symbol'!M209)</f>
        <v/>
      </c>
      <c r="C210" s="184" t="str">
        <f>IF('FG_243way_Regular Symbol'!N209="",
IF($A210-'FG_243way_Regular Symbol'!E$16&gt;='FG_243way_RegularＸ_W()'!C$2-1,"",VLOOKUP($A210-'FG_243way_Regular Symbol'!E$16,'FG_243way_Regular Symbol'!$L$3:$Q$99,'FG_243way_RegularＸ_W()'!C$3+1,FALSE)),
'FG_243way_Regular Symbol'!N209)</f>
        <v/>
      </c>
      <c r="D210" s="184" t="str">
        <f>IF('FG_243way_Regular Symbol'!O209="",
IF($A210-'FG_243way_Regular Symbol'!F$16&gt;='FG_243way_RegularＸ_W()'!D$2-1,"",VLOOKUP($A210-'FG_243way_Regular Symbol'!F$16,'FG_243way_Regular Symbol'!$L$3:$Q$99,'FG_243way_RegularＸ_W()'!D$3+1,FALSE)),
'FG_243way_Regular Symbol'!O209)</f>
        <v/>
      </c>
      <c r="E210" s="184" t="str">
        <f>IF('FG_243way_Regular Symbol'!P209="",
IF($A210-'FG_243way_Regular Symbol'!G$16&gt;='FG_243way_RegularＸ_W()'!E$2-1,"",VLOOKUP($A210-'FG_243way_Regular Symbol'!G$16,'FG_243way_Regular Symbol'!$L$3:$Q$99,'FG_243way_RegularＸ_W()'!E$3+1,FALSE)),
'FG_243way_Regular Symbol'!P209)</f>
        <v/>
      </c>
      <c r="F210" s="358" t="str">
        <f>IF('FG_243way_Regular Symbol'!Q209="",
IF($A210-'FG_243way_Regular Symbol'!H$16&gt;='FG_243way_RegularＸ_W()'!F$2-1,"",VLOOKUP($A210-'FG_243way_Regular Symbol'!H$16,'FG_243way_Regular Symbol'!$L$3:$Q$99,'FG_243way_RegularＸ_W()'!F$3+1,FALSE)),
'FG_243way_Regular Symbol'!Q209)</f>
        <v/>
      </c>
      <c r="O210" s="342" t="str">
        <f>IF($A210&gt;='FG_243way_Regular Symbol'!D$16,"",IF(B210=0,"",IF(OR(B210=$O$1,B210=$P$1,B211=$O$1,B211=$P$1,B212=$O$1,B212=$P$1),0,1)))</f>
        <v/>
      </c>
      <c r="P210" s="2" t="str">
        <f>IF($A210&gt;='FG_243way_Regular Symbol'!E$16,"",IF(C210=0,"",IF(OR(C210=$O$1,C210=$P$1,C211=$O$1,C211=$P$1,C212=$O$1,C212=$P$1),0,1)))</f>
        <v/>
      </c>
      <c r="Q210" s="2" t="str">
        <f>IF($A210&gt;='FG_243way_Regular Symbol'!F$16,"",IF(D210=0,"",IF(OR(D210=$O$1,D210=$P$1,D211=$O$1,D211=$P$1,D212=$O$1,D212=$P$1),0,1)))</f>
        <v/>
      </c>
      <c r="R210" s="2" t="str">
        <f>IF($A210&gt;='FG_243way_Regular Symbol'!G$16,"",IF(E210=0,"",IF(OR(E210=$O$1,E210=$P$1,E211=$O$1,E211=$P$1,E212=$O$1,E212=$P$1),0,1)))</f>
        <v/>
      </c>
      <c r="S210" s="128" t="str">
        <f>IF($A210&gt;='FG_243way_Regular Symbol'!H$16,"",IF(F210=0,"",IF(OR(F210=$O$1,F210=$P$1,F211=$O$1,F211=$P$1,F212=$O$1,F212=$P$1),0,1)))</f>
        <v/>
      </c>
      <c r="U210" s="342" t="str">
        <f>IF($A210&gt;='FG_243way_Regular Symbol'!D$16,"",IF(B210=0,"",IF(OR(B210=$U$1,B210=$V$1,B211=$U$1,B211=$V$1,B212=$U$1,B212=$V$1),0,1)))</f>
        <v/>
      </c>
      <c r="V210" s="2" t="str">
        <f>IF($A210&gt;='FG_243way_Regular Symbol'!E$16,"",IF(C210=0,"",IF(OR(C210=$U$1,C210=$V$1,C211=$U$1,C211=$V$1,C212=$U$1,C212=$V$1),0,1)))</f>
        <v/>
      </c>
      <c r="W210" s="2" t="str">
        <f>IF($A210&gt;='FG_243way_Regular Symbol'!F$16,"",IF(D210=0,"",IF(OR(D210=$U$1,D210=$V$1,D211=$U$1,D211=$V$1,D212=$U$1,D212=$V$1),0,1)))</f>
        <v/>
      </c>
      <c r="X210" s="2" t="str">
        <f>IF($A210&gt;='FG_243way_Regular Symbol'!G$16,"",IF(E210=0,"",IF(OR(E210=$U$1,E210=$V$1,E211=$U$1,E211=$V$1,E212=$U$1,E212=$V$1),0,1)))</f>
        <v/>
      </c>
      <c r="Y210" s="128" t="str">
        <f>IF($A210&gt;='FG_243way_Regular Symbol'!H$16,"",IF(F210=0,"",IF(OR(F210=$U$1,F210=$V$1,F211=$U$1,F211=$V$1,F212=$U$1,F212=$V$1),0,1)))</f>
        <v/>
      </c>
      <c r="AA210" s="342" t="str">
        <f>IF($A210&gt;='FG_243way_Regular Symbol'!D$16,"",IF(B210=0,"",IF(OR(B210=$AA$1,B210=$AB$1,B211=$AA$1,B211=$AB$1,B212=$AA$1,,B212=$AB$1),0,1)))</f>
        <v/>
      </c>
      <c r="AB210" s="2" t="str">
        <f>IF($A210&gt;='FG_243way_Regular Symbol'!E$16,"",IF(C210=0,"",IF(OR(C210=$AA$1,C210=$AB$1,C211=$AA$1,C211=$AB$1,C212=$AA$1,,C212=$AB$1),0,1)))</f>
        <v/>
      </c>
      <c r="AC210" s="2" t="str">
        <f>IF($A210&gt;='FG_243way_Regular Symbol'!F$16,"",IF(D210=0,"",IF(OR(D210=$AA$1,D210=$AB$1,D211=$AA$1,D211=$AB$1,D212=$AA$1,,D212=$AB$1),0,1)))</f>
        <v/>
      </c>
      <c r="AD210" s="2" t="str">
        <f>IF($A210&gt;='FG_243way_Regular Symbol'!G$16,"",IF(E210=0,"",IF(OR(E210=$AA$1,E210=$AB$1,E211=$AA$1,E211=$AB$1,E212=$AA$1,,E212=$AB$1),0,1)))</f>
        <v/>
      </c>
      <c r="AE210" s="128" t="str">
        <f>IF($A210&gt;='FG_243way_Regular Symbol'!H$16,"",IF(F210=0,"",IF(OR(F210=$AA$1,F210=$AB$1,F211=$AA$1,F211=$AB$1,F212=$AA$1,,F212=$AB$1),0,1)))</f>
        <v/>
      </c>
      <c r="AG210" s="342" t="str">
        <f>IF($A210&gt;='FG_243way_Regular Symbol'!D$16,"",IF(B210=0,"",IF(OR(B210=$AG$1,B210=$AH$1,B211=$AG$1,B211=$AH$1,B212=$AG$1,B212=$AH$1),0,1)))</f>
        <v/>
      </c>
      <c r="AH210" s="2" t="str">
        <f>IF($A210&gt;='FG_243way_Regular Symbol'!E$16,"",IF(C210=0,"",IF(OR(C210=$AG$1,C210=$AH$1,C211=$AG$1,C211=$AH$1,C212=$AG$1,C212=$AH$1),0,1)))</f>
        <v/>
      </c>
      <c r="AI210" s="2" t="str">
        <f>IF($A210&gt;='FG_243way_Regular Symbol'!F$16,"",IF(D210=0,"",IF(OR(D210=$AG$1,D210=$AH$1,D211=$AG$1,D211=$AH$1,D212=$AG$1,D212=$AH$1),0,1)))</f>
        <v/>
      </c>
      <c r="AJ210" s="2" t="str">
        <f>IF($A210&gt;='FG_243way_Regular Symbol'!G$16,"",IF(E210=0,"",IF(OR(E210=$AG$1,E210=$AH$1,E211=$AG$1,E211=$AH$1,E212=$AG$1,E212=$AH$1),0,1)))</f>
        <v/>
      </c>
      <c r="AK210" s="128" t="str">
        <f>IF($A210&gt;='FG_243way_Regular Symbol'!H$16,"",IF(F210=0,"",IF(OR(F210=$AG$1,F210=$AH$1,F211=$AG$1,F211=$AH$1,F212=$AG$1,F212=$AH$1),0,1)))</f>
        <v/>
      </c>
      <c r="AM210" s="342" t="str">
        <f>IF($A210&gt;='FG_243way_Regular Symbol'!D$16,"",IF(B210=0,"",IF(OR(B210=$AM$1,B210=$AN$1,B211=$AM$1,B211=$AN$1,B212=$AM$1,B212=$AN$1),0,1)))</f>
        <v/>
      </c>
      <c r="AN210" s="2" t="str">
        <f>IF($A210&gt;='FG_243way_Regular Symbol'!E$16,"",IF(C210=0,"",IF(OR(C210=$AM$1,C210=$AN$1,C211=$AM$1,C211=$AN$1,C212=$AM$1,C212=$AN$1),0,1)))</f>
        <v/>
      </c>
      <c r="AO210" s="2" t="str">
        <f>IF($A210&gt;='FG_243way_Regular Symbol'!F$16,"",IF(D210=0,"",IF(OR(D210=$AM$1,D210=$AN$1,D211=$AM$1,D211=$AN$1,D212=$AM$1,D212=$AN$1),0,1)))</f>
        <v/>
      </c>
      <c r="AP210" s="2" t="str">
        <f>IF($A210&gt;='FG_243way_Regular Symbol'!G$16,"",IF(E210=0,"",IF(OR(E210=$AM$1,E210=$AN$1,E211=$AM$1,E211=$AN$1,E212=$AM$1,E212=$AN$1),0,1)))</f>
        <v/>
      </c>
      <c r="AQ210" s="128" t="str">
        <f>IF($A210&gt;='FG_243way_Regular Symbol'!H$16,"",IF(F210=0,"",IF(OR(F210=$AM$1,F210=$AN$1,F211=$AM$1,F211=$AN$1,F212=$AM$1,F212=$AN$1),0,1)))</f>
        <v/>
      </c>
      <c r="AS210" s="342" t="str">
        <f>IF($A210&gt;='FG_243way_Regular Symbol'!D$16,"",IF(B210=0,"",IF(OR(B210=$AM$1,B210=$AT$1,B211=$AM$1,B211=$AT$1,B212=$AM$1,B212=$AT$1),0,1)))</f>
        <v/>
      </c>
      <c r="AT210" s="2" t="str">
        <f>IF($A210&gt;='FG_243way_Regular Symbol'!E$16,"",IF(C210=0,"",IF(OR(C210=$AM$1,C210=$AT$1,C211=$AM$1,C211=$AT$1,C212=$AM$1,C212=$AT$1),0,1)))</f>
        <v/>
      </c>
      <c r="AU210" s="2" t="str">
        <f>IF($A210&gt;='FG_243way_Regular Symbol'!F$16,"",IF(D210=0,"",IF(OR(D210=$AM$1,D210=$AT$1,D211=$AM$1,D211=$AT$1,D212=$AM$1,D212=$AT$1),0,1)))</f>
        <v/>
      </c>
      <c r="AV210" s="2" t="str">
        <f>IF($A210&gt;='FG_243way_Regular Symbol'!G$16,"",IF(E210=0,"",IF(OR(E210=$AM$1,E210=$AT$1,E211=$AM$1,E211=$AT$1,E212=$AM$1,E212=$AT$1),0,1)))</f>
        <v/>
      </c>
      <c r="AW210" s="128" t="str">
        <f>IF($A210&gt;='FG_243way_Regular Symbol'!H$16,"",IF(F210=0,"",IF(OR(F210=$AM$1,F210=$AT$1,F211=$AM$1,F211=$AT$1,F212=$AM$1,F212=$AT$1),0,1)))</f>
        <v/>
      </c>
      <c r="AY210" s="342" t="str">
        <f>IF($A210&gt;='FG_243way_Regular Symbol'!D$16,"",IF(B210=0,"",IF(OR(B210=$AM$1,B210=$AZ$1,B211=$AM$1,B211=$AZ$1,B212=$AM$1,B212=$AZ$1),0,1)))</f>
        <v/>
      </c>
      <c r="AZ210" s="2" t="str">
        <f>IF($A210&gt;='FG_243way_Regular Symbol'!E$16,"",IF(C210=0,"",IF(OR(C210=$AM$1,C210=$AZ$1,C211=$AM$1,C211=$AZ$1,C212=$AM$1,C212=$AZ$1),0,1)))</f>
        <v/>
      </c>
      <c r="BA210" s="2" t="str">
        <f>IF($A210&gt;='FG_243way_Regular Symbol'!F$16,"",IF(D210=0,"",IF(OR(D210=$AM$1,D210=$AZ$1,D211=$AM$1,D211=$AZ$1,D212=$AM$1,D212=$AZ$1),0,1)))</f>
        <v/>
      </c>
      <c r="BB210" s="2" t="str">
        <f>IF($A210&gt;='FG_243way_Regular Symbol'!G$16,"",IF(E210=0,"",IF(OR(E210=$AM$1,E210=$AZ$1,E211=$AM$1,E211=$AZ$1,E212=$AM$1,E212=$AZ$1),0,1)))</f>
        <v/>
      </c>
      <c r="BC210" s="128" t="str">
        <f>IF($A210&gt;='FG_243way_Regular Symbol'!H$16,"",IF(F210=0,"",IF(OR(F210=$AM$1,F210=$AZ$1,F211=$AM$1,F211=$AZ$1,F212=$AM$1,F212=$AZ$1),0,1)))</f>
        <v/>
      </c>
      <c r="BE210" s="342"/>
      <c r="BF210" s="2"/>
      <c r="BG210" s="2" t="str">
        <f>IF($A210&gt;='FG_243way_Regular Symbol'!F$16,"",IF(D210=0,"",COUNTIF(D210:D212,$BF$1)))</f>
        <v/>
      </c>
      <c r="BH210" s="2" t="str">
        <f>IF($A210&gt;='FG_243way_Regular Symbol'!G$16,"",IF(E210=0,"",COUNTIF(E210:E212,$BF$1)))</f>
        <v/>
      </c>
      <c r="BI210" s="2" t="str">
        <f>IF($A210&gt;='FG_243way_Regular Symbol'!H$16,"",IF(F210=0,"",COUNTIF(F210:F212,$BF$1)))</f>
        <v/>
      </c>
      <c r="BK210" s="342"/>
      <c r="BL210" s="2"/>
      <c r="BM210" s="2" t="str">
        <f>IF($A210&gt;='FG_243way_Regular Symbol'!F$16,"",IF(D210=0,"",IF(OR(D210=$AM$1,D210=$BL$1,D211=$AM$1,D211=$BL$1,D212=$AM$1,D212=$BL$1),0,1)))</f>
        <v/>
      </c>
      <c r="BN210" s="2" t="str">
        <f>IF($A210&gt;='FG_243way_Regular Symbol'!G$16,"",IF(E210=0,"",IF(OR(E210=$AM$1,E210=$BL$1,E211=$AM$1,E211=$BL$1,E212=$AM$1,E212=$BL$1),0,1)))</f>
        <v/>
      </c>
      <c r="BO210" s="128" t="str">
        <f>IF($A210&gt;='FG_243way_Regular Symbol'!H$16,"",IF(F210=0,"",IF(OR(F210=$AM$1,F210=$BL$1,F211=$AM$1,F211=$BL$1,F212=$AM$1,F212=$BL$1),0,1)))</f>
        <v/>
      </c>
      <c r="BQ210" s="2" t="str">
        <f>IF($A210&gt;='FG_243way_Regular Symbol'!D$16,"",IF(B210=0,"",IF(OR(B210=$BQ$1,B210=$BR$1,B211=$BQ$1,B211=$BR$1,B212=$BQ$1,B212=$BR$1),0,1)))</f>
        <v/>
      </c>
      <c r="BR210" s="2" t="str">
        <f>IF($A210&gt;='FG_243way_Regular Symbol'!E$16,"",IF(C210=0,"",IF(OR(C210=$BQ$1,C210=$BR$1,C211=$BQ$1,C211=$BR$1,C212=$BQ$1,C212=$BR$1),0,1)))</f>
        <v/>
      </c>
      <c r="BS210" s="2" t="str">
        <f>IF($A210&gt;='FG_243way_Regular Symbol'!F$16,"",IF(D210=0,"",IF(OR(D210=$BQ$1,D210=$BR$1,D211=$BQ$1,D211=$BR$1,D212=$BQ$1,D212=$BR$1),0,1)))</f>
        <v/>
      </c>
      <c r="BT210" s="2" t="str">
        <f>IF($A210&gt;='FG_243way_Regular Symbol'!G$16,"",IF(E210=0,"",IF(OR(E210=$BQ$1,E210=$BR$1,E211=$BQ$1,E211=$BR$1,E212=$BQ$1,E212=$BR$1),0,1)))</f>
        <v/>
      </c>
      <c r="BU210" s="2" t="str">
        <f>IF($A210&gt;='FG_243way_Regular Symbol'!H$16,"",IF(F210=0,"",IF(OR(F210=$BQ$1,F210=$BR$1,F211=$BQ$1,F211=$BR$1,F212=$BQ$1,F212=$BR$1),0,1)))</f>
        <v/>
      </c>
      <c r="BW210" s="2" t="str">
        <f>IF($A210&gt;='FG_243way_Regular Symbol'!D$16,"",IF(B210=0,"",IF(OR(B210=$BW$1,B211=$BW$1,B212=$BW$1,B210=$BX$1,B211=$BX$1,B212=$BX$1),0,1)))</f>
        <v/>
      </c>
      <c r="BX210" s="2" t="str">
        <f>IF($A210&gt;='FG_243way_Regular Symbol'!E$16,"",IF(C210=0,"",IF(OR(C210=$BW$1,C211=$BW$1,C212=$BW$1,C210=$BX$1,C211=$BX$1,C212=$BX$1),0,1)))</f>
        <v/>
      </c>
      <c r="BY210" s="2" t="str">
        <f>IF($A210&gt;='FG_243way_Regular Symbol'!F$16,"",IF(D210=0,"",IF(OR(D210=$BW$1,D211=$BW$1,D212=$BW$1,D210=$BX$1,D211=$BX$1,D212=$BX$1),0,1)))</f>
        <v/>
      </c>
      <c r="BZ210" s="2" t="str">
        <f>IF($A210&gt;='FG_243way_Regular Symbol'!G$16,"",IF(E210=0,"",IF(OR(E210=$BW$1,E211=$BW$1,E212=$BW$1,E210=$BX$1,E211=$BX$1,E212=$BX$1),0,1)))</f>
        <v/>
      </c>
      <c r="CA210" s="2" t="str">
        <f>IF($A210&gt;='FG_243way_Regular Symbol'!H$16,"",IF(F210=0,"",IF(OR(F210=$BW$1,F211=$BW$1,F212=$BW$1,F210=$BX$1,F211=$BX$1,F212=$BX$1),0,1)))</f>
        <v/>
      </c>
      <c r="CC210" s="2" t="str">
        <f>IF($A210&gt;='FG_243way_Regular Symbol'!D$16,"",IF(B210=0,"",IF(OR(B210=$BW$1,B211=$BW$1,B212=$BW$1,B210=$CD$1,B211=$CD$1,B212=$CD$1),0,1)))</f>
        <v/>
      </c>
      <c r="CD210" s="2" t="str">
        <f>IF($A210&gt;='FG_243way_Regular Symbol'!E$16,"",IF(C210=0,"",IF(OR(C210=$BW$1,C211=$BW$1,C212=$BW$1,C210=$CD$1,C211=$CD$1,C212=$CD$1),0,1)))</f>
        <v/>
      </c>
      <c r="CE210" s="2" t="str">
        <f>IF($A210&gt;='FG_243way_Regular Symbol'!F$16,"",IF(D210=0,"",IF(OR(D210=$BW$1,D211=$BW$1,D212=$BW$1,D210=$CD$1,D211=$CD$1,D212=$CD$1),0,1)))</f>
        <v/>
      </c>
      <c r="CF210" s="2" t="str">
        <f>IF($A210&gt;='FG_243way_Regular Symbol'!G$16,"",IF(E210=0,"",IF(OR(E210=$BW$1,E211=$BW$1,E212=$BW$1,E210=$CD$1,E211=$CD$1,E212=$CD$1),0,1)))</f>
        <v/>
      </c>
      <c r="CG210" s="2" t="str">
        <f>IF($A210&gt;='FG_243way_Regular Symbol'!H$16,"",IF(F210=0,"",IF(OR(F210=$BW$1,F211=$BW$1,F212=$BW$1,F210=$CD$1,F211=$CD$1,F212=$CD$1),0,1)))</f>
        <v/>
      </c>
      <c r="CI210" s="2" t="str">
        <f>IF($A210&gt;='FG_243way_Regular Symbol'!D$16,"",IF(B210=0,"",IF(OR(B210=$BW$1,B211=$BW$1,B212=$BW$1,B210=$CJ$1,B211=$CJ$1,B212=$CJ$1),0,1)))</f>
        <v/>
      </c>
      <c r="CJ210" s="2" t="str">
        <f>IF($A210&gt;='FG_243way_Regular Symbol'!E$16,"",IF(C210=0,"",IF(OR(C210=$BW$1,C211=$BW$1,C212=$BW$1,C210=$CJ$1,C211=$CJ$1,C212=$CJ$1),0,1)))</f>
        <v/>
      </c>
      <c r="CK210" s="2" t="str">
        <f>IF($A210&gt;='FG_243way_Regular Symbol'!F$16,"",IF(D210=0,"",IF(OR(D210=$BW$1,D211=$BW$1,D212=$BW$1,D210=$CJ$1,D211=$CJ$1,D212=$CJ$1),0,1)))</f>
        <v/>
      </c>
      <c r="CL210" s="2" t="str">
        <f>IF($A210&gt;='FG_243way_Regular Symbol'!G$16,"",IF(E210=0,"",IF(OR(E210=$BW$1,E211=$BW$1,E212=$BW$1,E210=$CJ$1,E211=$CJ$1,E212=$CJ$1),0,1)))</f>
        <v/>
      </c>
      <c r="CM210" s="2" t="str">
        <f>IF($A210&gt;='FG_243way_Regular Symbol'!H$16,"",IF(F210=0,"",IF(OR(F210=$BW$1,F211=$BW$1,F212=$BW$1,F210=$CJ$1,F211=$CJ$1,F212=$CJ$1),0,1)))</f>
        <v/>
      </c>
      <c r="CO210" s="2" t="str">
        <f>IF($A210&gt;='FG_243way_Regular Symbol'!D$16,"",IF(B210=0,"",IF(OR(B210=$BW$1,B211=$BW$1,B212=$BW$1,B210=$CP$1,B211=$CP$1,B212=$CP$1),0,1)))</f>
        <v/>
      </c>
      <c r="CP210" s="2" t="str">
        <f>IF($A210&gt;='FG_243way_Regular Symbol'!E$16,"",IF(C210=0,"",IF(OR(C210=$BW$1,C211=$BW$1,C212=$BW$1,C210=$CP$1,C211=$CP$1,C212=$CP$1),0,1)))</f>
        <v/>
      </c>
      <c r="CQ210" s="2" t="str">
        <f>IF($A210&gt;='FG_243way_Regular Symbol'!F$16,"",IF(D210=0,"",IF(OR(D210=$BW$1,D211=$BW$1,D212=$BW$1,D210=$CP$1,D211=$CP$1,D212=$CP$1),0,1)))</f>
        <v/>
      </c>
      <c r="CR210" s="2" t="str">
        <f>IF($A210&gt;='FG_243way_Regular Symbol'!G$16,"",IF(E210=0,"",IF(OR(E210=$BW$1,E211=$BW$1,E212=$BW$1,E210=$CP$1,E211=$CP$1,E212=$CP$1),0,1)))</f>
        <v/>
      </c>
      <c r="CS210" s="2" t="str">
        <f>IF($A210&gt;='FG_243way_Regular Symbol'!H$16,"",IF(F210=0,"",IF(OR(F210=$BW$1,F211=$BW$1,F212=$BW$1,F210=$CP$1,F211=$CP$1,F212=$CP$1),0,1)))</f>
        <v/>
      </c>
      <c r="CU210" s="2" t="str">
        <f>IF($A210&gt;='FG_243way_Regular Symbol'!D$16,"",IF(B210=0,"",IF(OR(B210=$BW$1,B211=$BW$1,B212=$BW$1,B210=$CV$1,B211=$CV$1,B212=$CV$1),0,1)))</f>
        <v/>
      </c>
      <c r="CV210" s="2" t="str">
        <f>IF($A210&gt;='FG_243way_Regular Symbol'!E$16,"",IF(C210=0,"",IF(OR(C210=$BW$1,C211=$BW$1,C212=$BW$1,C210=$CV$1,C211=$CV$1,C212=$CV$1),0,1)))</f>
        <v/>
      </c>
      <c r="CW210" s="2" t="str">
        <f>IF($A210&gt;='FG_243way_Regular Symbol'!F$16,"",IF(D210=0,"",IF(OR(D210=$BW$1,D211=$BW$1,D212=$BW$1,D210=$CV$1,D211=$CV$1,D212=$CV$1),0,1)))</f>
        <v/>
      </c>
      <c r="CX210" s="2" t="str">
        <f>IF($A210&gt;='FG_243way_Regular Symbol'!G$16,"",IF(E210=0,"",IF(OR(E210=$BW$1,E211=$BW$1,E212=$BW$1,E210=$CV$1,E211=$CV$1,E212=$CV$1),0,1)))</f>
        <v/>
      </c>
      <c r="CY210" s="2" t="str">
        <f>IF($A210&gt;='FG_243way_Regular Symbol'!H$16,"",IF(F210=0,"",IF(OR(F210=$BW$1,F211=$BW$1,F212=$BW$1,F210=$CV$1,F211=$CV$1,F212=$CV$1),0,1)))</f>
        <v/>
      </c>
    </row>
    <row r="211" spans="1:103">
      <c r="A211" s="341">
        <f>IF('FG_243way_Regular Symbol'!L210="","",'FG_243way_Regular Symbol'!L210)</f>
        <v>207</v>
      </c>
      <c r="B211" s="184" t="str">
        <f>IF('FG_243way_Regular Symbol'!M210="",
IF($A211-'FG_243way_Regular Symbol'!D$16&gt;='FG_243way_RegularＸ_W()'!B$2-1,"",VLOOKUP($A211-'FG_243way_Regular Symbol'!D$16,'FG_243way_Regular Symbol'!$L$3:$Q$99,'FG_243way_RegularＸ_W()'!B$3+1,FALSE)),
'FG_243way_Regular Symbol'!M210)</f>
        <v/>
      </c>
      <c r="C211" s="184" t="str">
        <f>IF('FG_243way_Regular Symbol'!N210="",
IF($A211-'FG_243way_Regular Symbol'!E$16&gt;='FG_243way_RegularＸ_W()'!C$2-1,"",VLOOKUP($A211-'FG_243way_Regular Symbol'!E$16,'FG_243way_Regular Symbol'!$L$3:$Q$99,'FG_243way_RegularＸ_W()'!C$3+1,FALSE)),
'FG_243way_Regular Symbol'!N210)</f>
        <v/>
      </c>
      <c r="D211" s="184" t="str">
        <f>IF('FG_243way_Regular Symbol'!O210="",
IF($A211-'FG_243way_Regular Symbol'!F$16&gt;='FG_243way_RegularＸ_W()'!D$2-1,"",VLOOKUP($A211-'FG_243way_Regular Symbol'!F$16,'FG_243way_Regular Symbol'!$L$3:$Q$99,'FG_243way_RegularＸ_W()'!D$3+1,FALSE)),
'FG_243way_Regular Symbol'!O210)</f>
        <v/>
      </c>
      <c r="E211" s="184" t="str">
        <f>IF('FG_243way_Regular Symbol'!P210="",
IF($A211-'FG_243way_Regular Symbol'!G$16&gt;='FG_243way_RegularＸ_W()'!E$2-1,"",VLOOKUP($A211-'FG_243way_Regular Symbol'!G$16,'FG_243way_Regular Symbol'!$L$3:$Q$99,'FG_243way_RegularＸ_W()'!E$3+1,FALSE)),
'FG_243way_Regular Symbol'!P210)</f>
        <v/>
      </c>
      <c r="F211" s="358" t="str">
        <f>IF('FG_243way_Regular Symbol'!Q210="",
IF($A211-'FG_243way_Regular Symbol'!H$16&gt;='FG_243way_RegularＸ_W()'!F$2-1,"",VLOOKUP($A211-'FG_243way_Regular Symbol'!H$16,'FG_243way_Regular Symbol'!$L$3:$Q$99,'FG_243way_RegularＸ_W()'!F$3+1,FALSE)),
'FG_243way_Regular Symbol'!Q210)</f>
        <v/>
      </c>
      <c r="O211" s="342" t="str">
        <f>IF($A211&gt;='FG_243way_Regular Symbol'!D$16,"",IF(B211=0,"",IF(OR(B211=$O$1,B211=$P$1,B212=$O$1,B212=$P$1,B213=$O$1,B213=$P$1),0,1)))</f>
        <v/>
      </c>
      <c r="P211" s="2" t="str">
        <f>IF($A211&gt;='FG_243way_Regular Symbol'!E$16,"",IF(C211=0,"",IF(OR(C211=$O$1,C211=$P$1,C212=$O$1,C212=$P$1,C213=$O$1,C213=$P$1),0,1)))</f>
        <v/>
      </c>
      <c r="Q211" s="2" t="str">
        <f>IF($A211&gt;='FG_243way_Regular Symbol'!F$16,"",IF(D211=0,"",IF(OR(D211=$O$1,D211=$P$1,D212=$O$1,D212=$P$1,D213=$O$1,D213=$P$1),0,1)))</f>
        <v/>
      </c>
      <c r="R211" s="2" t="str">
        <f>IF($A211&gt;='FG_243way_Regular Symbol'!G$16,"",IF(E211=0,"",IF(OR(E211=$O$1,E211=$P$1,E212=$O$1,E212=$P$1,E213=$O$1,E213=$P$1),0,1)))</f>
        <v/>
      </c>
      <c r="S211" s="128" t="str">
        <f>IF($A211&gt;='FG_243way_Regular Symbol'!H$16,"",IF(F211=0,"",IF(OR(F211=$O$1,F211=$P$1,F212=$O$1,F212=$P$1,F213=$O$1,F213=$P$1),0,1)))</f>
        <v/>
      </c>
      <c r="U211" s="342" t="str">
        <f>IF($A211&gt;='FG_243way_Regular Symbol'!D$16,"",IF(B211=0,"",IF(OR(B211=$U$1,B211=$V$1,B212=$U$1,B212=$V$1,B213=$U$1,B213=$V$1),0,1)))</f>
        <v/>
      </c>
      <c r="V211" s="2" t="str">
        <f>IF($A211&gt;='FG_243way_Regular Symbol'!E$16,"",IF(C211=0,"",IF(OR(C211=$U$1,C211=$V$1,C212=$U$1,C212=$V$1,C213=$U$1,C213=$V$1),0,1)))</f>
        <v/>
      </c>
      <c r="W211" s="2" t="str">
        <f>IF($A211&gt;='FG_243way_Regular Symbol'!F$16,"",IF(D211=0,"",IF(OR(D211=$U$1,D211=$V$1,D212=$U$1,D212=$V$1,D213=$U$1,D213=$V$1),0,1)))</f>
        <v/>
      </c>
      <c r="X211" s="2" t="str">
        <f>IF($A211&gt;='FG_243way_Regular Symbol'!G$16,"",IF(E211=0,"",IF(OR(E211=$U$1,E211=$V$1,E212=$U$1,E212=$V$1,E213=$U$1,E213=$V$1),0,1)))</f>
        <v/>
      </c>
      <c r="Y211" s="128" t="str">
        <f>IF($A211&gt;='FG_243way_Regular Symbol'!H$16,"",IF(F211=0,"",IF(OR(F211=$U$1,F211=$V$1,F212=$U$1,F212=$V$1,F213=$U$1,F213=$V$1),0,1)))</f>
        <v/>
      </c>
      <c r="AA211" s="342" t="str">
        <f>IF($A211&gt;='FG_243way_Regular Symbol'!D$16,"",IF(B211=0,"",IF(OR(B211=$AA$1,B211=$AB$1,B212=$AA$1,B212=$AB$1,B213=$AA$1,,B213=$AB$1),0,1)))</f>
        <v/>
      </c>
      <c r="AB211" s="2" t="str">
        <f>IF($A211&gt;='FG_243way_Regular Symbol'!E$16,"",IF(C211=0,"",IF(OR(C211=$AA$1,C211=$AB$1,C212=$AA$1,C212=$AB$1,C213=$AA$1,,C213=$AB$1),0,1)))</f>
        <v/>
      </c>
      <c r="AC211" s="2" t="str">
        <f>IF($A211&gt;='FG_243way_Regular Symbol'!F$16,"",IF(D211=0,"",IF(OR(D211=$AA$1,D211=$AB$1,D212=$AA$1,D212=$AB$1,D213=$AA$1,,D213=$AB$1),0,1)))</f>
        <v/>
      </c>
      <c r="AD211" s="2" t="str">
        <f>IF($A211&gt;='FG_243way_Regular Symbol'!G$16,"",IF(E211=0,"",IF(OR(E211=$AA$1,E211=$AB$1,E212=$AA$1,E212=$AB$1,E213=$AA$1,,E213=$AB$1),0,1)))</f>
        <v/>
      </c>
      <c r="AE211" s="128" t="str">
        <f>IF($A211&gt;='FG_243way_Regular Symbol'!H$16,"",IF(F211=0,"",IF(OR(F211=$AA$1,F211=$AB$1,F212=$AA$1,F212=$AB$1,F213=$AA$1,,F213=$AB$1),0,1)))</f>
        <v/>
      </c>
      <c r="AG211" s="342" t="str">
        <f>IF($A211&gt;='FG_243way_Regular Symbol'!D$16,"",IF(B211=0,"",IF(OR(B211=$AG$1,B211=$AH$1,B212=$AG$1,B212=$AH$1,B213=$AG$1,B213=$AH$1),0,1)))</f>
        <v/>
      </c>
      <c r="AH211" s="2" t="str">
        <f>IF($A211&gt;='FG_243way_Regular Symbol'!E$16,"",IF(C211=0,"",IF(OR(C211=$AG$1,C211=$AH$1,C212=$AG$1,C212=$AH$1,C213=$AG$1,C213=$AH$1),0,1)))</f>
        <v/>
      </c>
      <c r="AI211" s="2" t="str">
        <f>IF($A211&gt;='FG_243way_Regular Symbol'!F$16,"",IF(D211=0,"",IF(OR(D211=$AG$1,D211=$AH$1,D212=$AG$1,D212=$AH$1,D213=$AG$1,D213=$AH$1),0,1)))</f>
        <v/>
      </c>
      <c r="AJ211" s="2" t="str">
        <f>IF($A211&gt;='FG_243way_Regular Symbol'!G$16,"",IF(E211=0,"",IF(OR(E211=$AG$1,E211=$AH$1,E212=$AG$1,E212=$AH$1,E213=$AG$1,E213=$AH$1),0,1)))</f>
        <v/>
      </c>
      <c r="AK211" s="128" t="str">
        <f>IF($A211&gt;='FG_243way_Regular Symbol'!H$16,"",IF(F211=0,"",IF(OR(F211=$AG$1,F211=$AH$1,F212=$AG$1,F212=$AH$1,F213=$AG$1,F213=$AH$1),0,1)))</f>
        <v/>
      </c>
      <c r="AM211" s="342" t="str">
        <f>IF($A211&gt;='FG_243way_Regular Symbol'!D$16,"",IF(B211=0,"",IF(OR(B211=$AM$1,B211=$AN$1,B212=$AM$1,B212=$AN$1,B213=$AM$1,B213=$AN$1),0,1)))</f>
        <v/>
      </c>
      <c r="AN211" s="2" t="str">
        <f>IF($A211&gt;='FG_243way_Regular Symbol'!E$16,"",IF(C211=0,"",IF(OR(C211=$AM$1,C211=$AN$1,C212=$AM$1,C212=$AN$1,C213=$AM$1,C213=$AN$1),0,1)))</f>
        <v/>
      </c>
      <c r="AO211" s="2" t="str">
        <f>IF($A211&gt;='FG_243way_Regular Symbol'!F$16,"",IF(D211=0,"",IF(OR(D211=$AM$1,D211=$AN$1,D212=$AM$1,D212=$AN$1,D213=$AM$1,D213=$AN$1),0,1)))</f>
        <v/>
      </c>
      <c r="AP211" s="2" t="str">
        <f>IF($A211&gt;='FG_243way_Regular Symbol'!G$16,"",IF(E211=0,"",IF(OR(E211=$AM$1,E211=$AN$1,E212=$AM$1,E212=$AN$1,E213=$AM$1,E213=$AN$1),0,1)))</f>
        <v/>
      </c>
      <c r="AQ211" s="128" t="str">
        <f>IF($A211&gt;='FG_243way_Regular Symbol'!H$16,"",IF(F211=0,"",IF(OR(F211=$AM$1,F211=$AN$1,F212=$AM$1,F212=$AN$1,F213=$AM$1,F213=$AN$1),0,1)))</f>
        <v/>
      </c>
      <c r="AS211" s="342" t="str">
        <f>IF($A211&gt;='FG_243way_Regular Symbol'!D$16,"",IF(B211=0,"",IF(OR(B211=$AM$1,B211=$AT$1,B212=$AM$1,B212=$AT$1,B213=$AM$1,B213=$AT$1),0,1)))</f>
        <v/>
      </c>
      <c r="AT211" s="2" t="str">
        <f>IF($A211&gt;='FG_243way_Regular Symbol'!E$16,"",IF(C211=0,"",IF(OR(C211=$AM$1,C211=$AT$1,C212=$AM$1,C212=$AT$1,C213=$AM$1,C213=$AT$1),0,1)))</f>
        <v/>
      </c>
      <c r="AU211" s="2" t="str">
        <f>IF($A211&gt;='FG_243way_Regular Symbol'!F$16,"",IF(D211=0,"",IF(OR(D211=$AM$1,D211=$AT$1,D212=$AM$1,D212=$AT$1,D213=$AM$1,D213=$AT$1),0,1)))</f>
        <v/>
      </c>
      <c r="AV211" s="2" t="str">
        <f>IF($A211&gt;='FG_243way_Regular Symbol'!G$16,"",IF(E211=0,"",IF(OR(E211=$AM$1,E211=$AT$1,E212=$AM$1,E212=$AT$1,E213=$AM$1,E213=$AT$1),0,1)))</f>
        <v/>
      </c>
      <c r="AW211" s="128" t="str">
        <f>IF($A211&gt;='FG_243way_Regular Symbol'!H$16,"",IF(F211=0,"",IF(OR(F211=$AM$1,F211=$AT$1,F212=$AM$1,F212=$AT$1,F213=$AM$1,F213=$AT$1),0,1)))</f>
        <v/>
      </c>
      <c r="AY211" s="342" t="str">
        <f>IF($A211&gt;='FG_243way_Regular Symbol'!D$16,"",IF(B211=0,"",IF(OR(B211=$AM$1,B211=$AZ$1,B212=$AM$1,B212=$AZ$1,B213=$AM$1,B213=$AZ$1),0,1)))</f>
        <v/>
      </c>
      <c r="AZ211" s="2" t="str">
        <f>IF($A211&gt;='FG_243way_Regular Symbol'!E$16,"",IF(C211=0,"",IF(OR(C211=$AM$1,C211=$AZ$1,C212=$AM$1,C212=$AZ$1,C213=$AM$1,C213=$AZ$1),0,1)))</f>
        <v/>
      </c>
      <c r="BA211" s="2" t="str">
        <f>IF($A211&gt;='FG_243way_Regular Symbol'!F$16,"",IF(D211=0,"",IF(OR(D211=$AM$1,D211=$AZ$1,D212=$AM$1,D212=$AZ$1,D213=$AM$1,D213=$AZ$1),0,1)))</f>
        <v/>
      </c>
      <c r="BB211" s="2" t="str">
        <f>IF($A211&gt;='FG_243way_Regular Symbol'!G$16,"",IF(E211=0,"",IF(OR(E211=$AM$1,E211=$AZ$1,E212=$AM$1,E212=$AZ$1,E213=$AM$1,E213=$AZ$1),0,1)))</f>
        <v/>
      </c>
      <c r="BC211" s="128" t="str">
        <f>IF($A211&gt;='FG_243way_Regular Symbol'!H$16,"",IF(F211=0,"",IF(OR(F211=$AM$1,F211=$AZ$1,F212=$AM$1,F212=$AZ$1,F213=$AM$1,F213=$AZ$1),0,1)))</f>
        <v/>
      </c>
      <c r="BE211" s="342"/>
      <c r="BF211" s="2"/>
      <c r="BG211" s="2" t="str">
        <f>IF($A211&gt;='FG_243way_Regular Symbol'!F$16,"",IF(D211=0,"",COUNTIF(D211:D213,$BF$1)))</f>
        <v/>
      </c>
      <c r="BH211" s="2" t="str">
        <f>IF($A211&gt;='FG_243way_Regular Symbol'!G$16,"",IF(E211=0,"",COUNTIF(E211:E213,$BF$1)))</f>
        <v/>
      </c>
      <c r="BI211" s="2" t="str">
        <f>IF($A211&gt;='FG_243way_Regular Symbol'!H$16,"",IF(F211=0,"",COUNTIF(F211:F213,$BF$1)))</f>
        <v/>
      </c>
      <c r="BK211" s="342"/>
      <c r="BL211" s="2"/>
      <c r="BM211" s="2" t="str">
        <f>IF($A211&gt;='FG_243way_Regular Symbol'!F$16,"",IF(D211=0,"",IF(OR(D211=$AM$1,D211=$BL$1,D212=$AM$1,D212=$BL$1,D213=$AM$1,D213=$BL$1),0,1)))</f>
        <v/>
      </c>
      <c r="BN211" s="2" t="str">
        <f>IF($A211&gt;='FG_243way_Regular Symbol'!G$16,"",IF(E211=0,"",IF(OR(E211=$AM$1,E211=$BL$1,E212=$AM$1,E212=$BL$1,E213=$AM$1,E213=$BL$1),0,1)))</f>
        <v/>
      </c>
      <c r="BO211" s="128" t="str">
        <f>IF($A211&gt;='FG_243way_Regular Symbol'!H$16,"",IF(F211=0,"",IF(OR(F211=$AM$1,F211=$BL$1,F212=$AM$1,F212=$BL$1,F213=$AM$1,F213=$BL$1),0,1)))</f>
        <v/>
      </c>
      <c r="BQ211" s="2" t="str">
        <f>IF($A211&gt;='FG_243way_Regular Symbol'!D$16,"",IF(B211=0,"",IF(OR(B211=$BQ$1,B211=$BR$1,B212=$BQ$1,B212=$BR$1,B213=$BQ$1,B213=$BR$1),0,1)))</f>
        <v/>
      </c>
      <c r="BR211" s="2" t="str">
        <f>IF($A211&gt;='FG_243way_Regular Symbol'!E$16,"",IF(C211=0,"",IF(OR(C211=$BQ$1,C211=$BR$1,C212=$BQ$1,C212=$BR$1,C213=$BQ$1,C213=$BR$1),0,1)))</f>
        <v/>
      </c>
      <c r="BS211" s="2" t="str">
        <f>IF($A211&gt;='FG_243way_Regular Symbol'!F$16,"",IF(D211=0,"",IF(OR(D211=$BQ$1,D211=$BR$1,D212=$BQ$1,D212=$BR$1,D213=$BQ$1,D213=$BR$1),0,1)))</f>
        <v/>
      </c>
      <c r="BT211" s="2" t="str">
        <f>IF($A211&gt;='FG_243way_Regular Symbol'!G$16,"",IF(E211=0,"",IF(OR(E211=$BQ$1,E211=$BR$1,E212=$BQ$1,E212=$BR$1,E213=$BQ$1,E213=$BR$1),0,1)))</f>
        <v/>
      </c>
      <c r="BU211" s="2" t="str">
        <f>IF($A211&gt;='FG_243way_Regular Symbol'!H$16,"",IF(F211=0,"",IF(OR(F211=$BQ$1,F211=$BR$1,F212=$BQ$1,F212=$BR$1,F213=$BQ$1,F213=$BR$1),0,1)))</f>
        <v/>
      </c>
      <c r="BW211" s="2" t="str">
        <f>IF($A211&gt;='FG_243way_Regular Symbol'!D$16,"",IF(B211=0,"",IF(OR(B211=$BW$1,B212=$BW$1,B213=$BW$1,B211=$BX$1,B212=$BX$1,B213=$BX$1),0,1)))</f>
        <v/>
      </c>
      <c r="BX211" s="2" t="str">
        <f>IF($A211&gt;='FG_243way_Regular Symbol'!E$16,"",IF(C211=0,"",IF(OR(C211=$BW$1,C212=$BW$1,C213=$BW$1,C211=$BX$1,C212=$BX$1,C213=$BX$1),0,1)))</f>
        <v/>
      </c>
      <c r="BY211" s="2" t="str">
        <f>IF($A211&gt;='FG_243way_Regular Symbol'!F$16,"",IF(D211=0,"",IF(OR(D211=$BW$1,D212=$BW$1,D213=$BW$1,D211=$BX$1,D212=$BX$1,D213=$BX$1),0,1)))</f>
        <v/>
      </c>
      <c r="BZ211" s="2" t="str">
        <f>IF($A211&gt;='FG_243way_Regular Symbol'!G$16,"",IF(E211=0,"",IF(OR(E211=$BW$1,E212=$BW$1,E213=$BW$1,E211=$BX$1,E212=$BX$1,E213=$BX$1),0,1)))</f>
        <v/>
      </c>
      <c r="CA211" s="2" t="str">
        <f>IF($A211&gt;='FG_243way_Regular Symbol'!H$16,"",IF(F211=0,"",IF(OR(F211=$BW$1,F212=$BW$1,F213=$BW$1,F211=$BX$1,F212=$BX$1,F213=$BX$1),0,1)))</f>
        <v/>
      </c>
      <c r="CC211" s="2" t="str">
        <f>IF($A211&gt;='FG_243way_Regular Symbol'!D$16,"",IF(B211=0,"",IF(OR(B211=$BW$1,B212=$BW$1,B213=$BW$1,B211=$CD$1,B212=$CD$1,B213=$CD$1),0,1)))</f>
        <v/>
      </c>
      <c r="CD211" s="2" t="str">
        <f>IF($A211&gt;='FG_243way_Regular Symbol'!E$16,"",IF(C211=0,"",IF(OR(C211=$BW$1,C212=$BW$1,C213=$BW$1,C211=$CD$1,C212=$CD$1,C213=$CD$1),0,1)))</f>
        <v/>
      </c>
      <c r="CE211" s="2" t="str">
        <f>IF($A211&gt;='FG_243way_Regular Symbol'!F$16,"",IF(D211=0,"",IF(OR(D211=$BW$1,D212=$BW$1,D213=$BW$1,D211=$CD$1,D212=$CD$1,D213=$CD$1),0,1)))</f>
        <v/>
      </c>
      <c r="CF211" s="2" t="str">
        <f>IF($A211&gt;='FG_243way_Regular Symbol'!G$16,"",IF(E211=0,"",IF(OR(E211=$BW$1,E212=$BW$1,E213=$BW$1,E211=$CD$1,E212=$CD$1,E213=$CD$1),0,1)))</f>
        <v/>
      </c>
      <c r="CG211" s="2" t="str">
        <f>IF($A211&gt;='FG_243way_Regular Symbol'!H$16,"",IF(F211=0,"",IF(OR(F211=$BW$1,F212=$BW$1,F213=$BW$1,F211=$CD$1,F212=$CD$1,F213=$CD$1),0,1)))</f>
        <v/>
      </c>
      <c r="CI211" s="2" t="str">
        <f>IF($A211&gt;='FG_243way_Regular Symbol'!D$16,"",IF(B211=0,"",IF(OR(B211=$BW$1,B212=$BW$1,B213=$BW$1,B211=$CJ$1,B212=$CJ$1,B213=$CJ$1),0,1)))</f>
        <v/>
      </c>
      <c r="CJ211" s="2" t="str">
        <f>IF($A211&gt;='FG_243way_Regular Symbol'!E$16,"",IF(C211=0,"",IF(OR(C211=$BW$1,C212=$BW$1,C213=$BW$1,C211=$CJ$1,C212=$CJ$1,C213=$CJ$1),0,1)))</f>
        <v/>
      </c>
      <c r="CK211" s="2" t="str">
        <f>IF($A211&gt;='FG_243way_Regular Symbol'!F$16,"",IF(D211=0,"",IF(OR(D211=$BW$1,D212=$BW$1,D213=$BW$1,D211=$CJ$1,D212=$CJ$1,D213=$CJ$1),0,1)))</f>
        <v/>
      </c>
      <c r="CL211" s="2" t="str">
        <f>IF($A211&gt;='FG_243way_Regular Symbol'!G$16,"",IF(E211=0,"",IF(OR(E211=$BW$1,E212=$BW$1,E213=$BW$1,E211=$CJ$1,E212=$CJ$1,E213=$CJ$1),0,1)))</f>
        <v/>
      </c>
      <c r="CM211" s="2" t="str">
        <f>IF($A211&gt;='FG_243way_Regular Symbol'!H$16,"",IF(F211=0,"",IF(OR(F211=$BW$1,F212=$BW$1,F213=$BW$1,F211=$CJ$1,F212=$CJ$1,F213=$CJ$1),0,1)))</f>
        <v/>
      </c>
      <c r="CO211" s="2" t="str">
        <f>IF($A211&gt;='FG_243way_Regular Symbol'!D$16,"",IF(B211=0,"",IF(OR(B211=$BW$1,B212=$BW$1,B213=$BW$1,B211=$CP$1,B212=$CP$1,B213=$CP$1),0,1)))</f>
        <v/>
      </c>
      <c r="CP211" s="2" t="str">
        <f>IF($A211&gt;='FG_243way_Regular Symbol'!E$16,"",IF(C211=0,"",IF(OR(C211=$BW$1,C212=$BW$1,C213=$BW$1,C211=$CP$1,C212=$CP$1,C213=$CP$1),0,1)))</f>
        <v/>
      </c>
      <c r="CQ211" s="2" t="str">
        <f>IF($A211&gt;='FG_243way_Regular Symbol'!F$16,"",IF(D211=0,"",IF(OR(D211=$BW$1,D212=$BW$1,D213=$BW$1,D211=$CP$1,D212=$CP$1,D213=$CP$1),0,1)))</f>
        <v/>
      </c>
      <c r="CR211" s="2" t="str">
        <f>IF($A211&gt;='FG_243way_Regular Symbol'!G$16,"",IF(E211=0,"",IF(OR(E211=$BW$1,E212=$BW$1,E213=$BW$1,E211=$CP$1,E212=$CP$1,E213=$CP$1),0,1)))</f>
        <v/>
      </c>
      <c r="CS211" s="2" t="str">
        <f>IF($A211&gt;='FG_243way_Regular Symbol'!H$16,"",IF(F211=0,"",IF(OR(F211=$BW$1,F212=$BW$1,F213=$BW$1,F211=$CP$1,F212=$CP$1,F213=$CP$1),0,1)))</f>
        <v/>
      </c>
      <c r="CU211" s="2" t="str">
        <f>IF($A211&gt;='FG_243way_Regular Symbol'!D$16,"",IF(B211=0,"",IF(OR(B211=$BW$1,B212=$BW$1,B213=$BW$1,B211=$CV$1,B212=$CV$1,B213=$CV$1),0,1)))</f>
        <v/>
      </c>
      <c r="CV211" s="2" t="str">
        <f>IF($A211&gt;='FG_243way_Regular Symbol'!E$16,"",IF(C211=0,"",IF(OR(C211=$BW$1,C212=$BW$1,C213=$BW$1,C211=$CV$1,C212=$CV$1,C213=$CV$1),0,1)))</f>
        <v/>
      </c>
      <c r="CW211" s="2" t="str">
        <f>IF($A211&gt;='FG_243way_Regular Symbol'!F$16,"",IF(D211=0,"",IF(OR(D211=$BW$1,D212=$BW$1,D213=$BW$1,D211=$CV$1,D212=$CV$1,D213=$CV$1),0,1)))</f>
        <v/>
      </c>
      <c r="CX211" s="2" t="str">
        <f>IF($A211&gt;='FG_243way_Regular Symbol'!G$16,"",IF(E211=0,"",IF(OR(E211=$BW$1,E212=$BW$1,E213=$BW$1,E211=$CV$1,E212=$CV$1,E213=$CV$1),0,1)))</f>
        <v/>
      </c>
      <c r="CY211" s="2" t="str">
        <f>IF($A211&gt;='FG_243way_Regular Symbol'!H$16,"",IF(F211=0,"",IF(OR(F211=$BW$1,F212=$BW$1,F213=$BW$1,F211=$CV$1,F212=$CV$1,F213=$CV$1),0,1)))</f>
        <v/>
      </c>
    </row>
    <row r="212" spans="1:103">
      <c r="A212" s="341">
        <f>IF('FG_243way_Regular Symbol'!L211="","",'FG_243way_Regular Symbol'!L211)</f>
        <v>208</v>
      </c>
      <c r="B212" s="184" t="str">
        <f>IF('FG_243way_Regular Symbol'!M211="",
IF($A212-'FG_243way_Regular Symbol'!D$16&gt;='FG_243way_RegularＸ_W()'!B$2-1,"",VLOOKUP($A212-'FG_243way_Regular Symbol'!D$16,'FG_243way_Regular Symbol'!$L$3:$Q$99,'FG_243way_RegularＸ_W()'!B$3+1,FALSE)),
'FG_243way_Regular Symbol'!M211)</f>
        <v/>
      </c>
      <c r="C212" s="184" t="str">
        <f>IF('FG_243way_Regular Symbol'!N211="",
IF($A212-'FG_243way_Regular Symbol'!E$16&gt;='FG_243way_RegularＸ_W()'!C$2-1,"",VLOOKUP($A212-'FG_243way_Regular Symbol'!E$16,'FG_243way_Regular Symbol'!$L$3:$Q$99,'FG_243way_RegularＸ_W()'!C$3+1,FALSE)),
'FG_243way_Regular Symbol'!N211)</f>
        <v/>
      </c>
      <c r="D212" s="184" t="str">
        <f>IF('FG_243way_Regular Symbol'!O211="",
IF($A212-'FG_243way_Regular Symbol'!F$16&gt;='FG_243way_RegularＸ_W()'!D$2-1,"",VLOOKUP($A212-'FG_243way_Regular Symbol'!F$16,'FG_243way_Regular Symbol'!$L$3:$Q$99,'FG_243way_RegularＸ_W()'!D$3+1,FALSE)),
'FG_243way_Regular Symbol'!O211)</f>
        <v/>
      </c>
      <c r="E212" s="184" t="str">
        <f>IF('FG_243way_Regular Symbol'!P211="",
IF($A212-'FG_243way_Regular Symbol'!G$16&gt;='FG_243way_RegularＸ_W()'!E$2-1,"",VLOOKUP($A212-'FG_243way_Regular Symbol'!G$16,'FG_243way_Regular Symbol'!$L$3:$Q$99,'FG_243way_RegularＸ_W()'!E$3+1,FALSE)),
'FG_243way_Regular Symbol'!P211)</f>
        <v/>
      </c>
      <c r="F212" s="358" t="str">
        <f>IF('FG_243way_Regular Symbol'!Q211="",
IF($A212-'FG_243way_Regular Symbol'!H$16&gt;='FG_243way_RegularＸ_W()'!F$2-1,"",VLOOKUP($A212-'FG_243way_Regular Symbol'!H$16,'FG_243way_Regular Symbol'!$L$3:$Q$99,'FG_243way_RegularＸ_W()'!F$3+1,FALSE)),
'FG_243way_Regular Symbol'!Q211)</f>
        <v/>
      </c>
      <c r="O212" s="342" t="str">
        <f>IF($A212&gt;='FG_243way_Regular Symbol'!D$16,"",IF(B212=0,"",IF(OR(B212=$O$1,B212=$P$1,B213=$O$1,B213=$P$1,B214=$O$1,B214=$P$1),0,1)))</f>
        <v/>
      </c>
      <c r="P212" s="2" t="str">
        <f>IF($A212&gt;='FG_243way_Regular Symbol'!E$16,"",IF(C212=0,"",IF(OR(C212=$O$1,C212=$P$1,C213=$O$1,C213=$P$1,C214=$O$1,C214=$P$1),0,1)))</f>
        <v/>
      </c>
      <c r="Q212" s="2" t="str">
        <f>IF($A212&gt;='FG_243way_Regular Symbol'!F$16,"",IF(D212=0,"",IF(OR(D212=$O$1,D212=$P$1,D213=$O$1,D213=$P$1,D214=$O$1,D214=$P$1),0,1)))</f>
        <v/>
      </c>
      <c r="R212" s="2" t="str">
        <f>IF($A212&gt;='FG_243way_Regular Symbol'!G$16,"",IF(E212=0,"",IF(OR(E212=$O$1,E212=$P$1,E213=$O$1,E213=$P$1,E214=$O$1,E214=$P$1),0,1)))</f>
        <v/>
      </c>
      <c r="S212" s="128" t="str">
        <f>IF($A212&gt;='FG_243way_Regular Symbol'!H$16,"",IF(F212=0,"",IF(OR(F212=$O$1,F212=$P$1,F213=$O$1,F213=$P$1,F214=$O$1,F214=$P$1),0,1)))</f>
        <v/>
      </c>
      <c r="U212" s="342" t="str">
        <f>IF($A212&gt;='FG_243way_Regular Symbol'!D$16,"",IF(B212=0,"",IF(OR(B212=$U$1,B212=$V$1,B213=$U$1,B213=$V$1,B214=$U$1,B214=$V$1),0,1)))</f>
        <v/>
      </c>
      <c r="V212" s="2" t="str">
        <f>IF($A212&gt;='FG_243way_Regular Symbol'!E$16,"",IF(C212=0,"",IF(OR(C212=$U$1,C212=$V$1,C213=$U$1,C213=$V$1,C214=$U$1,C214=$V$1),0,1)))</f>
        <v/>
      </c>
      <c r="W212" s="2" t="str">
        <f>IF($A212&gt;='FG_243way_Regular Symbol'!F$16,"",IF(D212=0,"",IF(OR(D212=$U$1,D212=$V$1,D213=$U$1,D213=$V$1,D214=$U$1,D214=$V$1),0,1)))</f>
        <v/>
      </c>
      <c r="X212" s="2" t="str">
        <f>IF($A212&gt;='FG_243way_Regular Symbol'!G$16,"",IF(E212=0,"",IF(OR(E212=$U$1,E212=$V$1,E213=$U$1,E213=$V$1,E214=$U$1,E214=$V$1),0,1)))</f>
        <v/>
      </c>
      <c r="Y212" s="128" t="str">
        <f>IF($A212&gt;='FG_243way_Regular Symbol'!H$16,"",IF(F212=0,"",IF(OR(F212=$U$1,F212=$V$1,F213=$U$1,F213=$V$1,F214=$U$1,F214=$V$1),0,1)))</f>
        <v/>
      </c>
      <c r="AA212" s="342" t="str">
        <f>IF($A212&gt;='FG_243way_Regular Symbol'!D$16,"",IF(B212=0,"",IF(OR(B212=$AA$1,B212=$AB$1,B213=$AA$1,B213=$AB$1,B214=$AA$1,,B214=$AB$1),0,1)))</f>
        <v/>
      </c>
      <c r="AB212" s="2" t="str">
        <f>IF($A212&gt;='FG_243way_Regular Symbol'!E$16,"",IF(C212=0,"",IF(OR(C212=$AA$1,C212=$AB$1,C213=$AA$1,C213=$AB$1,C214=$AA$1,,C214=$AB$1),0,1)))</f>
        <v/>
      </c>
      <c r="AC212" s="2" t="str">
        <f>IF($A212&gt;='FG_243way_Regular Symbol'!F$16,"",IF(D212=0,"",IF(OR(D212=$AA$1,D212=$AB$1,D213=$AA$1,D213=$AB$1,D214=$AA$1,,D214=$AB$1),0,1)))</f>
        <v/>
      </c>
      <c r="AD212" s="2" t="str">
        <f>IF($A212&gt;='FG_243way_Regular Symbol'!G$16,"",IF(E212=0,"",IF(OR(E212=$AA$1,E212=$AB$1,E213=$AA$1,E213=$AB$1,E214=$AA$1,,E214=$AB$1),0,1)))</f>
        <v/>
      </c>
      <c r="AE212" s="128" t="str">
        <f>IF($A212&gt;='FG_243way_Regular Symbol'!H$16,"",IF(F212=0,"",IF(OR(F212=$AA$1,F212=$AB$1,F213=$AA$1,F213=$AB$1,F214=$AA$1,,F214=$AB$1),0,1)))</f>
        <v/>
      </c>
      <c r="AG212" s="342" t="str">
        <f>IF($A212&gt;='FG_243way_Regular Symbol'!D$16,"",IF(B212=0,"",IF(OR(B212=$AG$1,B212=$AH$1,B213=$AG$1,B213=$AH$1,B214=$AG$1,B214=$AH$1),0,1)))</f>
        <v/>
      </c>
      <c r="AH212" s="2" t="str">
        <f>IF($A212&gt;='FG_243way_Regular Symbol'!E$16,"",IF(C212=0,"",IF(OR(C212=$AG$1,C212=$AH$1,C213=$AG$1,C213=$AH$1,C214=$AG$1,C214=$AH$1),0,1)))</f>
        <v/>
      </c>
      <c r="AI212" s="2" t="str">
        <f>IF($A212&gt;='FG_243way_Regular Symbol'!F$16,"",IF(D212=0,"",IF(OR(D212=$AG$1,D212=$AH$1,D213=$AG$1,D213=$AH$1,D214=$AG$1,D214=$AH$1),0,1)))</f>
        <v/>
      </c>
      <c r="AJ212" s="2" t="str">
        <f>IF($A212&gt;='FG_243way_Regular Symbol'!G$16,"",IF(E212=0,"",IF(OR(E212=$AG$1,E212=$AH$1,E213=$AG$1,E213=$AH$1,E214=$AG$1,E214=$AH$1),0,1)))</f>
        <v/>
      </c>
      <c r="AK212" s="128" t="str">
        <f>IF($A212&gt;='FG_243way_Regular Symbol'!H$16,"",IF(F212=0,"",IF(OR(F212=$AG$1,F212=$AH$1,F213=$AG$1,F213=$AH$1,F214=$AG$1,F214=$AH$1),0,1)))</f>
        <v/>
      </c>
      <c r="AM212" s="342" t="str">
        <f>IF($A212&gt;='FG_243way_Regular Symbol'!D$16,"",IF(B212=0,"",IF(OR(B212=$AM$1,B212=$AN$1,B213=$AM$1,B213=$AN$1,B214=$AM$1,B214=$AN$1),0,1)))</f>
        <v/>
      </c>
      <c r="AN212" s="2" t="str">
        <f>IF($A212&gt;='FG_243way_Regular Symbol'!E$16,"",IF(C212=0,"",IF(OR(C212=$AM$1,C212=$AN$1,C213=$AM$1,C213=$AN$1,C214=$AM$1,C214=$AN$1),0,1)))</f>
        <v/>
      </c>
      <c r="AO212" s="2" t="str">
        <f>IF($A212&gt;='FG_243way_Regular Symbol'!F$16,"",IF(D212=0,"",IF(OR(D212=$AM$1,D212=$AN$1,D213=$AM$1,D213=$AN$1,D214=$AM$1,D214=$AN$1),0,1)))</f>
        <v/>
      </c>
      <c r="AP212" s="2" t="str">
        <f>IF($A212&gt;='FG_243way_Regular Symbol'!G$16,"",IF(E212=0,"",IF(OR(E212=$AM$1,E212=$AN$1,E213=$AM$1,E213=$AN$1,E214=$AM$1,E214=$AN$1),0,1)))</f>
        <v/>
      </c>
      <c r="AQ212" s="128" t="str">
        <f>IF($A212&gt;='FG_243way_Regular Symbol'!H$16,"",IF(F212=0,"",IF(OR(F212=$AM$1,F212=$AN$1,F213=$AM$1,F213=$AN$1,F214=$AM$1,F214=$AN$1),0,1)))</f>
        <v/>
      </c>
      <c r="AS212" s="342" t="str">
        <f>IF($A212&gt;='FG_243way_Regular Symbol'!D$16,"",IF(B212=0,"",IF(OR(B212=$AM$1,B212=$AT$1,B213=$AM$1,B213=$AT$1,B214=$AM$1,B214=$AT$1),0,1)))</f>
        <v/>
      </c>
      <c r="AT212" s="2" t="str">
        <f>IF($A212&gt;='FG_243way_Regular Symbol'!E$16,"",IF(C212=0,"",IF(OR(C212=$AM$1,C212=$AT$1,C213=$AM$1,C213=$AT$1,C214=$AM$1,C214=$AT$1),0,1)))</f>
        <v/>
      </c>
      <c r="AU212" s="2" t="str">
        <f>IF($A212&gt;='FG_243way_Regular Symbol'!F$16,"",IF(D212=0,"",IF(OR(D212=$AM$1,D212=$AT$1,D213=$AM$1,D213=$AT$1,D214=$AM$1,D214=$AT$1),0,1)))</f>
        <v/>
      </c>
      <c r="AV212" s="2" t="str">
        <f>IF($A212&gt;='FG_243way_Regular Symbol'!G$16,"",IF(E212=0,"",IF(OR(E212=$AM$1,E212=$AT$1,E213=$AM$1,E213=$AT$1,E214=$AM$1,E214=$AT$1),0,1)))</f>
        <v/>
      </c>
      <c r="AW212" s="128" t="str">
        <f>IF($A212&gt;='FG_243way_Regular Symbol'!H$16,"",IF(F212=0,"",IF(OR(F212=$AM$1,F212=$AT$1,F213=$AM$1,F213=$AT$1,F214=$AM$1,F214=$AT$1),0,1)))</f>
        <v/>
      </c>
      <c r="AY212" s="342" t="str">
        <f>IF($A212&gt;='FG_243way_Regular Symbol'!D$16,"",IF(B212=0,"",IF(OR(B212=$AM$1,B212=$AZ$1,B213=$AM$1,B213=$AZ$1,B214=$AM$1,B214=$AZ$1),0,1)))</f>
        <v/>
      </c>
      <c r="AZ212" s="2" t="str">
        <f>IF($A212&gt;='FG_243way_Regular Symbol'!E$16,"",IF(C212=0,"",IF(OR(C212=$AM$1,C212=$AZ$1,C213=$AM$1,C213=$AZ$1,C214=$AM$1,C214=$AZ$1),0,1)))</f>
        <v/>
      </c>
      <c r="BA212" s="2" t="str">
        <f>IF($A212&gt;='FG_243way_Regular Symbol'!F$16,"",IF(D212=0,"",IF(OR(D212=$AM$1,D212=$AZ$1,D213=$AM$1,D213=$AZ$1,D214=$AM$1,D214=$AZ$1),0,1)))</f>
        <v/>
      </c>
      <c r="BB212" s="2" t="str">
        <f>IF($A212&gt;='FG_243way_Regular Symbol'!G$16,"",IF(E212=0,"",IF(OR(E212=$AM$1,E212=$AZ$1,E213=$AM$1,E213=$AZ$1,E214=$AM$1,E214=$AZ$1),0,1)))</f>
        <v/>
      </c>
      <c r="BC212" s="128" t="str">
        <f>IF($A212&gt;='FG_243way_Regular Symbol'!H$16,"",IF(F212=0,"",IF(OR(F212=$AM$1,F212=$AZ$1,F213=$AM$1,F213=$AZ$1,F214=$AM$1,F214=$AZ$1),0,1)))</f>
        <v/>
      </c>
      <c r="BE212" s="342"/>
      <c r="BF212" s="2"/>
      <c r="BG212" s="2" t="str">
        <f>IF($A212&gt;='FG_243way_Regular Symbol'!F$16,"",IF(D212=0,"",COUNTIF(D212:D214,$BF$1)))</f>
        <v/>
      </c>
      <c r="BH212" s="2" t="str">
        <f>IF($A212&gt;='FG_243way_Regular Symbol'!G$16,"",IF(E212=0,"",COUNTIF(E212:E214,$BF$1)))</f>
        <v/>
      </c>
      <c r="BI212" s="2" t="str">
        <f>IF($A212&gt;='FG_243way_Regular Symbol'!H$16,"",IF(F212=0,"",COUNTIF(F212:F214,$BF$1)))</f>
        <v/>
      </c>
      <c r="BK212" s="342"/>
      <c r="BL212" s="2"/>
      <c r="BM212" s="2" t="str">
        <f>IF($A212&gt;='FG_243way_Regular Symbol'!F$16,"",IF(D212=0,"",IF(OR(D212=$AM$1,D212=$BL$1,D213=$AM$1,D213=$BL$1,D214=$AM$1,D214=$BL$1),0,1)))</f>
        <v/>
      </c>
      <c r="BN212" s="2" t="str">
        <f>IF($A212&gt;='FG_243way_Regular Symbol'!G$16,"",IF(E212=0,"",IF(OR(E212=$AM$1,E212=$BL$1,E213=$AM$1,E213=$BL$1,E214=$AM$1,E214=$BL$1),0,1)))</f>
        <v/>
      </c>
      <c r="BO212" s="128" t="str">
        <f>IF($A212&gt;='FG_243way_Regular Symbol'!H$16,"",IF(F212=0,"",IF(OR(F212=$AM$1,F212=$BL$1,F213=$AM$1,F213=$BL$1,F214=$AM$1,F214=$BL$1),0,1)))</f>
        <v/>
      </c>
      <c r="BQ212" s="2" t="str">
        <f>IF($A212&gt;='FG_243way_Regular Symbol'!D$16,"",IF(B212=0,"",IF(OR(B212=$BQ$1,B212=$BR$1,B213=$BQ$1,B213=$BR$1,B214=$BQ$1,B214=$BR$1),0,1)))</f>
        <v/>
      </c>
      <c r="BR212" s="2" t="str">
        <f>IF($A212&gt;='FG_243way_Regular Symbol'!E$16,"",IF(C212=0,"",IF(OR(C212=$BQ$1,C212=$BR$1,C213=$BQ$1,C213=$BR$1,C214=$BQ$1,C214=$BR$1),0,1)))</f>
        <v/>
      </c>
      <c r="BS212" s="2" t="str">
        <f>IF($A212&gt;='FG_243way_Regular Symbol'!F$16,"",IF(D212=0,"",IF(OR(D212=$BQ$1,D212=$BR$1,D213=$BQ$1,D213=$BR$1,D214=$BQ$1,D214=$BR$1),0,1)))</f>
        <v/>
      </c>
      <c r="BT212" s="2" t="str">
        <f>IF($A212&gt;='FG_243way_Regular Symbol'!G$16,"",IF(E212=0,"",IF(OR(E212=$BQ$1,E212=$BR$1,E213=$BQ$1,E213=$BR$1,E214=$BQ$1,E214=$BR$1),0,1)))</f>
        <v/>
      </c>
      <c r="BU212" s="2" t="str">
        <f>IF($A212&gt;='FG_243way_Regular Symbol'!H$16,"",IF(F212=0,"",IF(OR(F212=$BQ$1,F212=$BR$1,F213=$BQ$1,F213=$BR$1,F214=$BQ$1,F214=$BR$1),0,1)))</f>
        <v/>
      </c>
      <c r="BW212" s="2" t="str">
        <f>IF($A212&gt;='FG_243way_Regular Symbol'!D$16,"",IF(B212=0,"",IF(OR(B212=$BW$1,B213=$BW$1,B214=$BW$1,B212=$BX$1,B213=$BX$1,B214=$BX$1),0,1)))</f>
        <v/>
      </c>
      <c r="BX212" s="2" t="str">
        <f>IF($A212&gt;='FG_243way_Regular Symbol'!E$16,"",IF(C212=0,"",IF(OR(C212=$BW$1,C213=$BW$1,C214=$BW$1,C212=$BX$1,C213=$BX$1,C214=$BX$1),0,1)))</f>
        <v/>
      </c>
      <c r="BY212" s="2" t="str">
        <f>IF($A212&gt;='FG_243way_Regular Symbol'!F$16,"",IF(D212=0,"",IF(OR(D212=$BW$1,D213=$BW$1,D214=$BW$1,D212=$BX$1,D213=$BX$1,D214=$BX$1),0,1)))</f>
        <v/>
      </c>
      <c r="BZ212" s="2" t="str">
        <f>IF($A212&gt;='FG_243way_Regular Symbol'!G$16,"",IF(E212=0,"",IF(OR(E212=$BW$1,E213=$BW$1,E214=$BW$1,E212=$BX$1,E213=$BX$1,E214=$BX$1),0,1)))</f>
        <v/>
      </c>
      <c r="CA212" s="2" t="str">
        <f>IF($A212&gt;='FG_243way_Regular Symbol'!H$16,"",IF(F212=0,"",IF(OR(F212=$BW$1,F213=$BW$1,F214=$BW$1,F212=$BX$1,F213=$BX$1,F214=$BX$1),0,1)))</f>
        <v/>
      </c>
      <c r="CC212" s="2" t="str">
        <f>IF($A212&gt;='FG_243way_Regular Symbol'!D$16,"",IF(B212=0,"",IF(OR(B212=$BW$1,B213=$BW$1,B214=$BW$1,B212=$CD$1,B213=$CD$1,B214=$CD$1),0,1)))</f>
        <v/>
      </c>
      <c r="CD212" s="2" t="str">
        <f>IF($A212&gt;='FG_243way_Regular Symbol'!E$16,"",IF(C212=0,"",IF(OR(C212=$BW$1,C213=$BW$1,C214=$BW$1,C212=$CD$1,C213=$CD$1,C214=$CD$1),0,1)))</f>
        <v/>
      </c>
      <c r="CE212" s="2" t="str">
        <f>IF($A212&gt;='FG_243way_Regular Symbol'!F$16,"",IF(D212=0,"",IF(OR(D212=$BW$1,D213=$BW$1,D214=$BW$1,D212=$CD$1,D213=$CD$1,D214=$CD$1),0,1)))</f>
        <v/>
      </c>
      <c r="CF212" s="2" t="str">
        <f>IF($A212&gt;='FG_243way_Regular Symbol'!G$16,"",IF(E212=0,"",IF(OR(E212=$BW$1,E213=$BW$1,E214=$BW$1,E212=$CD$1,E213=$CD$1,E214=$CD$1),0,1)))</f>
        <v/>
      </c>
      <c r="CG212" s="2" t="str">
        <f>IF($A212&gt;='FG_243way_Regular Symbol'!H$16,"",IF(F212=0,"",IF(OR(F212=$BW$1,F213=$BW$1,F214=$BW$1,F212=$CD$1,F213=$CD$1,F214=$CD$1),0,1)))</f>
        <v/>
      </c>
      <c r="CI212" s="2" t="str">
        <f>IF($A212&gt;='FG_243way_Regular Symbol'!D$16,"",IF(B212=0,"",IF(OR(B212=$BW$1,B213=$BW$1,B214=$BW$1,B212=$CJ$1,B213=$CJ$1,B214=$CJ$1),0,1)))</f>
        <v/>
      </c>
      <c r="CJ212" s="2" t="str">
        <f>IF($A212&gt;='FG_243way_Regular Symbol'!E$16,"",IF(C212=0,"",IF(OR(C212=$BW$1,C213=$BW$1,C214=$BW$1,C212=$CJ$1,C213=$CJ$1,C214=$CJ$1),0,1)))</f>
        <v/>
      </c>
      <c r="CK212" s="2" t="str">
        <f>IF($A212&gt;='FG_243way_Regular Symbol'!F$16,"",IF(D212=0,"",IF(OR(D212=$BW$1,D213=$BW$1,D214=$BW$1,D212=$CJ$1,D213=$CJ$1,D214=$CJ$1),0,1)))</f>
        <v/>
      </c>
      <c r="CL212" s="2" t="str">
        <f>IF($A212&gt;='FG_243way_Regular Symbol'!G$16,"",IF(E212=0,"",IF(OR(E212=$BW$1,E213=$BW$1,E214=$BW$1,E212=$CJ$1,E213=$CJ$1,E214=$CJ$1),0,1)))</f>
        <v/>
      </c>
      <c r="CM212" s="2" t="str">
        <f>IF($A212&gt;='FG_243way_Regular Symbol'!H$16,"",IF(F212=0,"",IF(OR(F212=$BW$1,F213=$BW$1,F214=$BW$1,F212=$CJ$1,F213=$CJ$1,F214=$CJ$1),0,1)))</f>
        <v/>
      </c>
      <c r="CO212" s="2" t="str">
        <f>IF($A212&gt;='FG_243way_Regular Symbol'!D$16,"",IF(B212=0,"",IF(OR(B212=$BW$1,B213=$BW$1,B214=$BW$1,B212=$CP$1,B213=$CP$1,B214=$CP$1),0,1)))</f>
        <v/>
      </c>
      <c r="CP212" s="2" t="str">
        <f>IF($A212&gt;='FG_243way_Regular Symbol'!E$16,"",IF(C212=0,"",IF(OR(C212=$BW$1,C213=$BW$1,C214=$BW$1,C212=$CP$1,C213=$CP$1,C214=$CP$1),0,1)))</f>
        <v/>
      </c>
      <c r="CQ212" s="2" t="str">
        <f>IF($A212&gt;='FG_243way_Regular Symbol'!F$16,"",IF(D212=0,"",IF(OR(D212=$BW$1,D213=$BW$1,D214=$BW$1,D212=$CP$1,D213=$CP$1,D214=$CP$1),0,1)))</f>
        <v/>
      </c>
      <c r="CR212" s="2" t="str">
        <f>IF($A212&gt;='FG_243way_Regular Symbol'!G$16,"",IF(E212=0,"",IF(OR(E212=$BW$1,E213=$BW$1,E214=$BW$1,E212=$CP$1,E213=$CP$1,E214=$CP$1),0,1)))</f>
        <v/>
      </c>
      <c r="CS212" s="2" t="str">
        <f>IF($A212&gt;='FG_243way_Regular Symbol'!H$16,"",IF(F212=0,"",IF(OR(F212=$BW$1,F213=$BW$1,F214=$BW$1,F212=$CP$1,F213=$CP$1,F214=$CP$1),0,1)))</f>
        <v/>
      </c>
      <c r="CU212" s="2" t="str">
        <f>IF($A212&gt;='FG_243way_Regular Symbol'!D$16,"",IF(B212=0,"",IF(OR(B212=$BW$1,B213=$BW$1,B214=$BW$1,B212=$CV$1,B213=$CV$1,B214=$CV$1),0,1)))</f>
        <v/>
      </c>
      <c r="CV212" s="2" t="str">
        <f>IF($A212&gt;='FG_243way_Regular Symbol'!E$16,"",IF(C212=0,"",IF(OR(C212=$BW$1,C213=$BW$1,C214=$BW$1,C212=$CV$1,C213=$CV$1,C214=$CV$1),0,1)))</f>
        <v/>
      </c>
      <c r="CW212" s="2" t="str">
        <f>IF($A212&gt;='FG_243way_Regular Symbol'!F$16,"",IF(D212=0,"",IF(OR(D212=$BW$1,D213=$BW$1,D214=$BW$1,D212=$CV$1,D213=$CV$1,D214=$CV$1),0,1)))</f>
        <v/>
      </c>
      <c r="CX212" s="2" t="str">
        <f>IF($A212&gt;='FG_243way_Regular Symbol'!G$16,"",IF(E212=0,"",IF(OR(E212=$BW$1,E213=$BW$1,E214=$BW$1,E212=$CV$1,E213=$CV$1,E214=$CV$1),0,1)))</f>
        <v/>
      </c>
      <c r="CY212" s="2" t="str">
        <f>IF($A212&gt;='FG_243way_Regular Symbol'!H$16,"",IF(F212=0,"",IF(OR(F212=$BW$1,F213=$BW$1,F214=$BW$1,F212=$CV$1,F213=$CV$1,F214=$CV$1),0,1)))</f>
        <v/>
      </c>
    </row>
    <row r="213" spans="1:103">
      <c r="A213" s="341">
        <f>IF('FG_243way_Regular Symbol'!L212="","",'FG_243way_Regular Symbol'!L212)</f>
        <v>209</v>
      </c>
      <c r="B213" s="184" t="str">
        <f>IF('FG_243way_Regular Symbol'!M212="",
IF($A213-'FG_243way_Regular Symbol'!D$16&gt;='FG_243way_RegularＸ_W()'!B$2-1,"",VLOOKUP($A213-'FG_243way_Regular Symbol'!D$16,'FG_243way_Regular Symbol'!$L$3:$Q$99,'FG_243way_RegularＸ_W()'!B$3+1,FALSE)),
'FG_243way_Regular Symbol'!M212)</f>
        <v/>
      </c>
      <c r="C213" s="184" t="str">
        <f>IF('FG_243way_Regular Symbol'!N212="",
IF($A213-'FG_243way_Regular Symbol'!E$16&gt;='FG_243way_RegularＸ_W()'!C$2-1,"",VLOOKUP($A213-'FG_243way_Regular Symbol'!E$16,'FG_243way_Regular Symbol'!$L$3:$Q$99,'FG_243way_RegularＸ_W()'!C$3+1,FALSE)),
'FG_243way_Regular Symbol'!N212)</f>
        <v/>
      </c>
      <c r="D213" s="184" t="str">
        <f>IF('FG_243way_Regular Symbol'!O212="",
IF($A213-'FG_243way_Regular Symbol'!F$16&gt;='FG_243way_RegularＸ_W()'!D$2-1,"",VLOOKUP($A213-'FG_243way_Regular Symbol'!F$16,'FG_243way_Regular Symbol'!$L$3:$Q$99,'FG_243way_RegularＸ_W()'!D$3+1,FALSE)),
'FG_243way_Regular Symbol'!O212)</f>
        <v/>
      </c>
      <c r="E213" s="184" t="str">
        <f>IF('FG_243way_Regular Symbol'!P212="",
IF($A213-'FG_243way_Regular Symbol'!G$16&gt;='FG_243way_RegularＸ_W()'!E$2-1,"",VLOOKUP($A213-'FG_243way_Regular Symbol'!G$16,'FG_243way_Regular Symbol'!$L$3:$Q$99,'FG_243way_RegularＸ_W()'!E$3+1,FALSE)),
'FG_243way_Regular Symbol'!P212)</f>
        <v/>
      </c>
      <c r="F213" s="358" t="str">
        <f>IF('FG_243way_Regular Symbol'!Q212="",
IF($A213-'FG_243way_Regular Symbol'!H$16&gt;='FG_243way_RegularＸ_W()'!F$2-1,"",VLOOKUP($A213-'FG_243way_Regular Symbol'!H$16,'FG_243way_Regular Symbol'!$L$3:$Q$99,'FG_243way_RegularＸ_W()'!F$3+1,FALSE)),
'FG_243way_Regular Symbol'!Q212)</f>
        <v/>
      </c>
      <c r="O213" s="342" t="str">
        <f>IF($A213&gt;='FG_243way_Regular Symbol'!D$16,"",IF(B213=0,"",IF(OR(B213=$O$1,B213=$P$1,B214=$O$1,B214=$P$1,B215=$O$1,B215=$P$1),0,1)))</f>
        <v/>
      </c>
      <c r="P213" s="2" t="str">
        <f>IF($A213&gt;='FG_243way_Regular Symbol'!E$16,"",IF(C213=0,"",IF(OR(C213=$O$1,C213=$P$1,C214=$O$1,C214=$P$1,C215=$O$1,C215=$P$1),0,1)))</f>
        <v/>
      </c>
      <c r="Q213" s="2" t="str">
        <f>IF($A213&gt;='FG_243way_Regular Symbol'!F$16,"",IF(D213=0,"",IF(OR(D213=$O$1,D213=$P$1,D214=$O$1,D214=$P$1,D215=$O$1,D215=$P$1),0,1)))</f>
        <v/>
      </c>
      <c r="R213" s="2" t="str">
        <f>IF($A213&gt;='FG_243way_Regular Symbol'!G$16,"",IF(E213=0,"",IF(OR(E213=$O$1,E213=$P$1,E214=$O$1,E214=$P$1,E215=$O$1,E215=$P$1),0,1)))</f>
        <v/>
      </c>
      <c r="S213" s="128" t="str">
        <f>IF($A213&gt;='FG_243way_Regular Symbol'!H$16,"",IF(F213=0,"",IF(OR(F213=$O$1,F213=$P$1,F214=$O$1,F214=$P$1,F215=$O$1,F215=$P$1),0,1)))</f>
        <v/>
      </c>
      <c r="U213" s="342" t="str">
        <f>IF($A213&gt;='FG_243way_Regular Symbol'!D$16,"",IF(B213=0,"",IF(OR(B213=$U$1,B213=$V$1,B214=$U$1,B214=$V$1,B215=$U$1,B215=$V$1),0,1)))</f>
        <v/>
      </c>
      <c r="V213" s="2" t="str">
        <f>IF($A213&gt;='FG_243way_Regular Symbol'!E$16,"",IF(C213=0,"",IF(OR(C213=$U$1,C213=$V$1,C214=$U$1,C214=$V$1,C215=$U$1,C215=$V$1),0,1)))</f>
        <v/>
      </c>
      <c r="W213" s="2" t="str">
        <f>IF($A213&gt;='FG_243way_Regular Symbol'!F$16,"",IF(D213=0,"",IF(OR(D213=$U$1,D213=$V$1,D214=$U$1,D214=$V$1,D215=$U$1,D215=$V$1),0,1)))</f>
        <v/>
      </c>
      <c r="X213" s="2" t="str">
        <f>IF($A213&gt;='FG_243way_Regular Symbol'!G$16,"",IF(E213=0,"",IF(OR(E213=$U$1,E213=$V$1,E214=$U$1,E214=$V$1,E215=$U$1,E215=$V$1),0,1)))</f>
        <v/>
      </c>
      <c r="Y213" s="128" t="str">
        <f>IF($A213&gt;='FG_243way_Regular Symbol'!H$16,"",IF(F213=0,"",IF(OR(F213=$U$1,F213=$V$1,F214=$U$1,F214=$V$1,F215=$U$1,F215=$V$1),0,1)))</f>
        <v/>
      </c>
      <c r="AA213" s="342" t="str">
        <f>IF($A213&gt;='FG_243way_Regular Symbol'!D$16,"",IF(B213=0,"",IF(OR(B213=$AA$1,B213=$AB$1,B214=$AA$1,B214=$AB$1,B215=$AA$1,,B215=$AB$1),0,1)))</f>
        <v/>
      </c>
      <c r="AB213" s="2" t="str">
        <f>IF($A213&gt;='FG_243way_Regular Symbol'!E$16,"",IF(C213=0,"",IF(OR(C213=$AA$1,C213=$AB$1,C214=$AA$1,C214=$AB$1,C215=$AA$1,,C215=$AB$1),0,1)))</f>
        <v/>
      </c>
      <c r="AC213" s="2" t="str">
        <f>IF($A213&gt;='FG_243way_Regular Symbol'!F$16,"",IF(D213=0,"",IF(OR(D213=$AA$1,D213=$AB$1,D214=$AA$1,D214=$AB$1,D215=$AA$1,,D215=$AB$1),0,1)))</f>
        <v/>
      </c>
      <c r="AD213" s="2" t="str">
        <f>IF($A213&gt;='FG_243way_Regular Symbol'!G$16,"",IF(E213=0,"",IF(OR(E213=$AA$1,E213=$AB$1,E214=$AA$1,E214=$AB$1,E215=$AA$1,,E215=$AB$1),0,1)))</f>
        <v/>
      </c>
      <c r="AE213" s="128" t="str">
        <f>IF($A213&gt;='FG_243way_Regular Symbol'!H$16,"",IF(F213=0,"",IF(OR(F213=$AA$1,F213=$AB$1,F214=$AA$1,F214=$AB$1,F215=$AA$1,,F215=$AB$1),0,1)))</f>
        <v/>
      </c>
      <c r="AG213" s="342" t="str">
        <f>IF($A213&gt;='FG_243way_Regular Symbol'!D$16,"",IF(B213=0,"",IF(OR(B213=$AG$1,B213=$AH$1,B214=$AG$1,B214=$AH$1,B215=$AG$1,B215=$AH$1),0,1)))</f>
        <v/>
      </c>
      <c r="AH213" s="2" t="str">
        <f>IF($A213&gt;='FG_243way_Regular Symbol'!E$16,"",IF(C213=0,"",IF(OR(C213=$AG$1,C213=$AH$1,C214=$AG$1,C214=$AH$1,C215=$AG$1,C215=$AH$1),0,1)))</f>
        <v/>
      </c>
      <c r="AI213" s="2" t="str">
        <f>IF($A213&gt;='FG_243way_Regular Symbol'!F$16,"",IF(D213=0,"",IF(OR(D213=$AG$1,D213=$AH$1,D214=$AG$1,D214=$AH$1,D215=$AG$1,D215=$AH$1),0,1)))</f>
        <v/>
      </c>
      <c r="AJ213" s="2" t="str">
        <f>IF($A213&gt;='FG_243way_Regular Symbol'!G$16,"",IF(E213=0,"",IF(OR(E213=$AG$1,E213=$AH$1,E214=$AG$1,E214=$AH$1,E215=$AG$1,E215=$AH$1),0,1)))</f>
        <v/>
      </c>
      <c r="AK213" s="128" t="str">
        <f>IF($A213&gt;='FG_243way_Regular Symbol'!H$16,"",IF(F213=0,"",IF(OR(F213=$AG$1,F213=$AH$1,F214=$AG$1,F214=$AH$1,F215=$AG$1,F215=$AH$1),0,1)))</f>
        <v/>
      </c>
      <c r="AM213" s="342" t="str">
        <f>IF($A213&gt;='FG_243way_Regular Symbol'!D$16,"",IF(B213=0,"",IF(OR(B213=$AM$1,B213=$AN$1,B214=$AM$1,B214=$AN$1,B215=$AM$1,B215=$AN$1),0,1)))</f>
        <v/>
      </c>
      <c r="AN213" s="2" t="str">
        <f>IF($A213&gt;='FG_243way_Regular Symbol'!E$16,"",IF(C213=0,"",IF(OR(C213=$AM$1,C213=$AN$1,C214=$AM$1,C214=$AN$1,C215=$AM$1,C215=$AN$1),0,1)))</f>
        <v/>
      </c>
      <c r="AO213" s="2" t="str">
        <f>IF($A213&gt;='FG_243way_Regular Symbol'!F$16,"",IF(D213=0,"",IF(OR(D213=$AM$1,D213=$AN$1,D214=$AM$1,D214=$AN$1,D215=$AM$1,D215=$AN$1),0,1)))</f>
        <v/>
      </c>
      <c r="AP213" s="2" t="str">
        <f>IF($A213&gt;='FG_243way_Regular Symbol'!G$16,"",IF(E213=0,"",IF(OR(E213=$AM$1,E213=$AN$1,E214=$AM$1,E214=$AN$1,E215=$AM$1,E215=$AN$1),0,1)))</f>
        <v/>
      </c>
      <c r="AQ213" s="128" t="str">
        <f>IF($A213&gt;='FG_243way_Regular Symbol'!H$16,"",IF(F213=0,"",IF(OR(F213=$AM$1,F213=$AN$1,F214=$AM$1,F214=$AN$1,F215=$AM$1,F215=$AN$1),0,1)))</f>
        <v/>
      </c>
      <c r="AS213" s="342" t="str">
        <f>IF($A213&gt;='FG_243way_Regular Symbol'!D$16,"",IF(B213=0,"",IF(OR(B213=$AM$1,B213=$AT$1,B214=$AM$1,B214=$AT$1,B215=$AM$1,B215=$AT$1),0,1)))</f>
        <v/>
      </c>
      <c r="AT213" s="2" t="str">
        <f>IF($A213&gt;='FG_243way_Regular Symbol'!E$16,"",IF(C213=0,"",IF(OR(C213=$AM$1,C213=$AT$1,C214=$AM$1,C214=$AT$1,C215=$AM$1,C215=$AT$1),0,1)))</f>
        <v/>
      </c>
      <c r="AU213" s="2" t="str">
        <f>IF($A213&gt;='FG_243way_Regular Symbol'!F$16,"",IF(D213=0,"",IF(OR(D213=$AM$1,D213=$AT$1,D214=$AM$1,D214=$AT$1,D215=$AM$1,D215=$AT$1),0,1)))</f>
        <v/>
      </c>
      <c r="AV213" s="2" t="str">
        <f>IF($A213&gt;='FG_243way_Regular Symbol'!G$16,"",IF(E213=0,"",IF(OR(E213=$AM$1,E213=$AT$1,E214=$AM$1,E214=$AT$1,E215=$AM$1,E215=$AT$1),0,1)))</f>
        <v/>
      </c>
      <c r="AW213" s="128" t="str">
        <f>IF($A213&gt;='FG_243way_Regular Symbol'!H$16,"",IF(F213=0,"",IF(OR(F213=$AM$1,F213=$AT$1,F214=$AM$1,F214=$AT$1,F215=$AM$1,F215=$AT$1),0,1)))</f>
        <v/>
      </c>
      <c r="AY213" s="342" t="str">
        <f>IF($A213&gt;='FG_243way_Regular Symbol'!D$16,"",IF(B213=0,"",IF(OR(B213=$AM$1,B213=$AZ$1,B214=$AM$1,B214=$AZ$1,B215=$AM$1,B215=$AZ$1),0,1)))</f>
        <v/>
      </c>
      <c r="AZ213" s="2" t="str">
        <f>IF($A213&gt;='FG_243way_Regular Symbol'!E$16,"",IF(C213=0,"",IF(OR(C213=$AM$1,C213=$AZ$1,C214=$AM$1,C214=$AZ$1,C215=$AM$1,C215=$AZ$1),0,1)))</f>
        <v/>
      </c>
      <c r="BA213" s="2" t="str">
        <f>IF($A213&gt;='FG_243way_Regular Symbol'!F$16,"",IF(D213=0,"",IF(OR(D213=$AM$1,D213=$AZ$1,D214=$AM$1,D214=$AZ$1,D215=$AM$1,D215=$AZ$1),0,1)))</f>
        <v/>
      </c>
      <c r="BB213" s="2" t="str">
        <f>IF($A213&gt;='FG_243way_Regular Symbol'!G$16,"",IF(E213=0,"",IF(OR(E213=$AM$1,E213=$AZ$1,E214=$AM$1,E214=$AZ$1,E215=$AM$1,E215=$AZ$1),0,1)))</f>
        <v/>
      </c>
      <c r="BC213" s="128" t="str">
        <f>IF($A213&gt;='FG_243way_Regular Symbol'!H$16,"",IF(F213=0,"",IF(OR(F213=$AM$1,F213=$AZ$1,F214=$AM$1,F214=$AZ$1,F215=$AM$1,F215=$AZ$1),0,1)))</f>
        <v/>
      </c>
      <c r="BE213" s="342"/>
      <c r="BF213" s="2"/>
      <c r="BG213" s="2" t="str">
        <f>IF($A213&gt;='FG_243way_Regular Symbol'!F$16,"",IF(D213=0,"",COUNTIF(D213:D215,$BF$1)))</f>
        <v/>
      </c>
      <c r="BH213" s="2" t="str">
        <f>IF($A213&gt;='FG_243way_Regular Symbol'!G$16,"",IF(E213=0,"",COUNTIF(E213:E215,$BF$1)))</f>
        <v/>
      </c>
      <c r="BI213" s="2" t="str">
        <f>IF($A213&gt;='FG_243way_Regular Symbol'!H$16,"",IF(F213=0,"",COUNTIF(F213:F215,$BF$1)))</f>
        <v/>
      </c>
      <c r="BK213" s="342"/>
      <c r="BL213" s="2"/>
      <c r="BM213" s="2" t="str">
        <f>IF($A213&gt;='FG_243way_Regular Symbol'!F$16,"",IF(D213=0,"",IF(OR(D213=$AM$1,D213=$BL$1,D214=$AM$1,D214=$BL$1,D215=$AM$1,D215=$BL$1),0,1)))</f>
        <v/>
      </c>
      <c r="BN213" s="2" t="str">
        <f>IF($A213&gt;='FG_243way_Regular Symbol'!G$16,"",IF(E213=0,"",IF(OR(E213=$AM$1,E213=$BL$1,E214=$AM$1,E214=$BL$1,E215=$AM$1,E215=$BL$1),0,1)))</f>
        <v/>
      </c>
      <c r="BO213" s="128" t="str">
        <f>IF($A213&gt;='FG_243way_Regular Symbol'!H$16,"",IF(F213=0,"",IF(OR(F213=$AM$1,F213=$BL$1,F214=$AM$1,F214=$BL$1,F215=$AM$1,F215=$BL$1),0,1)))</f>
        <v/>
      </c>
      <c r="BQ213" s="2" t="str">
        <f>IF($A213&gt;='FG_243way_Regular Symbol'!D$16,"",IF(B213=0,"",IF(OR(B213=$BQ$1,B213=$BR$1,B214=$BQ$1,B214=$BR$1,B215=$BQ$1,B215=$BR$1),0,1)))</f>
        <v/>
      </c>
      <c r="BR213" s="2" t="str">
        <f>IF($A213&gt;='FG_243way_Regular Symbol'!E$16,"",IF(C213=0,"",IF(OR(C213=$BQ$1,C213=$BR$1,C214=$BQ$1,C214=$BR$1,C215=$BQ$1,C215=$BR$1),0,1)))</f>
        <v/>
      </c>
      <c r="BS213" s="2" t="str">
        <f>IF($A213&gt;='FG_243way_Regular Symbol'!F$16,"",IF(D213=0,"",IF(OR(D213=$BQ$1,D213=$BR$1,D214=$BQ$1,D214=$BR$1,D215=$BQ$1,D215=$BR$1),0,1)))</f>
        <v/>
      </c>
      <c r="BT213" s="2" t="str">
        <f>IF($A213&gt;='FG_243way_Regular Symbol'!G$16,"",IF(E213=0,"",IF(OR(E213=$BQ$1,E213=$BR$1,E214=$BQ$1,E214=$BR$1,E215=$BQ$1,E215=$BR$1),0,1)))</f>
        <v/>
      </c>
      <c r="BU213" s="2" t="str">
        <f>IF($A213&gt;='FG_243way_Regular Symbol'!H$16,"",IF(F213=0,"",IF(OR(F213=$BQ$1,F213=$BR$1,F214=$BQ$1,F214=$BR$1,F215=$BQ$1,F215=$BR$1),0,1)))</f>
        <v/>
      </c>
      <c r="BW213" s="2" t="str">
        <f>IF($A213&gt;='FG_243way_Regular Symbol'!D$16,"",IF(B213=0,"",IF(OR(B213=$BW$1,B214=$BW$1,B215=$BW$1,B213=$BX$1,B214=$BX$1,B215=$BX$1),0,1)))</f>
        <v/>
      </c>
      <c r="BX213" s="2" t="str">
        <f>IF($A213&gt;='FG_243way_Regular Symbol'!E$16,"",IF(C213=0,"",IF(OR(C213=$BW$1,C214=$BW$1,C215=$BW$1,C213=$BX$1,C214=$BX$1,C215=$BX$1),0,1)))</f>
        <v/>
      </c>
      <c r="BY213" s="2" t="str">
        <f>IF($A213&gt;='FG_243way_Regular Symbol'!F$16,"",IF(D213=0,"",IF(OR(D213=$BW$1,D214=$BW$1,D215=$BW$1,D213=$BX$1,D214=$BX$1,D215=$BX$1),0,1)))</f>
        <v/>
      </c>
      <c r="BZ213" s="2" t="str">
        <f>IF($A213&gt;='FG_243way_Regular Symbol'!G$16,"",IF(E213=0,"",IF(OR(E213=$BW$1,E214=$BW$1,E215=$BW$1,E213=$BX$1,E214=$BX$1,E215=$BX$1),0,1)))</f>
        <v/>
      </c>
      <c r="CA213" s="2" t="str">
        <f>IF($A213&gt;='FG_243way_Regular Symbol'!H$16,"",IF(F213=0,"",IF(OR(F213=$BW$1,F214=$BW$1,F215=$BW$1,F213=$BX$1,F214=$BX$1,F215=$BX$1),0,1)))</f>
        <v/>
      </c>
      <c r="CC213" s="2" t="str">
        <f>IF($A213&gt;='FG_243way_Regular Symbol'!D$16,"",IF(B213=0,"",IF(OR(B213=$BW$1,B214=$BW$1,B215=$BW$1,B213=$CD$1,B214=$CD$1,B215=$CD$1),0,1)))</f>
        <v/>
      </c>
      <c r="CD213" s="2" t="str">
        <f>IF($A213&gt;='FG_243way_Regular Symbol'!E$16,"",IF(C213=0,"",IF(OR(C213=$BW$1,C214=$BW$1,C215=$BW$1,C213=$CD$1,C214=$CD$1,C215=$CD$1),0,1)))</f>
        <v/>
      </c>
      <c r="CE213" s="2" t="str">
        <f>IF($A213&gt;='FG_243way_Regular Symbol'!F$16,"",IF(D213=0,"",IF(OR(D213=$BW$1,D214=$BW$1,D215=$BW$1,D213=$CD$1,D214=$CD$1,D215=$CD$1),0,1)))</f>
        <v/>
      </c>
      <c r="CF213" s="2" t="str">
        <f>IF($A213&gt;='FG_243way_Regular Symbol'!G$16,"",IF(E213=0,"",IF(OR(E213=$BW$1,E214=$BW$1,E215=$BW$1,E213=$CD$1,E214=$CD$1,E215=$CD$1),0,1)))</f>
        <v/>
      </c>
      <c r="CG213" s="2" t="str">
        <f>IF($A213&gt;='FG_243way_Regular Symbol'!H$16,"",IF(F213=0,"",IF(OR(F213=$BW$1,F214=$BW$1,F215=$BW$1,F213=$CD$1,F214=$CD$1,F215=$CD$1),0,1)))</f>
        <v/>
      </c>
      <c r="CI213" s="2" t="str">
        <f>IF($A213&gt;='FG_243way_Regular Symbol'!D$16,"",IF(B213=0,"",IF(OR(B213=$BW$1,B214=$BW$1,B215=$BW$1,B213=$CJ$1,B214=$CJ$1,B215=$CJ$1),0,1)))</f>
        <v/>
      </c>
      <c r="CJ213" s="2" t="str">
        <f>IF($A213&gt;='FG_243way_Regular Symbol'!E$16,"",IF(C213=0,"",IF(OR(C213=$BW$1,C214=$BW$1,C215=$BW$1,C213=$CJ$1,C214=$CJ$1,C215=$CJ$1),0,1)))</f>
        <v/>
      </c>
      <c r="CK213" s="2" t="str">
        <f>IF($A213&gt;='FG_243way_Regular Symbol'!F$16,"",IF(D213=0,"",IF(OR(D213=$BW$1,D214=$BW$1,D215=$BW$1,D213=$CJ$1,D214=$CJ$1,D215=$CJ$1),0,1)))</f>
        <v/>
      </c>
      <c r="CL213" s="2" t="str">
        <f>IF($A213&gt;='FG_243way_Regular Symbol'!G$16,"",IF(E213=0,"",IF(OR(E213=$BW$1,E214=$BW$1,E215=$BW$1,E213=$CJ$1,E214=$CJ$1,E215=$CJ$1),0,1)))</f>
        <v/>
      </c>
      <c r="CM213" s="2" t="str">
        <f>IF($A213&gt;='FG_243way_Regular Symbol'!H$16,"",IF(F213=0,"",IF(OR(F213=$BW$1,F214=$BW$1,F215=$BW$1,F213=$CJ$1,F214=$CJ$1,F215=$CJ$1),0,1)))</f>
        <v/>
      </c>
      <c r="CO213" s="2" t="str">
        <f>IF($A213&gt;='FG_243way_Regular Symbol'!D$16,"",IF(B213=0,"",IF(OR(B213=$BW$1,B214=$BW$1,B215=$BW$1,B213=$CP$1,B214=$CP$1,B215=$CP$1),0,1)))</f>
        <v/>
      </c>
      <c r="CP213" s="2" t="str">
        <f>IF($A213&gt;='FG_243way_Regular Symbol'!E$16,"",IF(C213=0,"",IF(OR(C213=$BW$1,C214=$BW$1,C215=$BW$1,C213=$CP$1,C214=$CP$1,C215=$CP$1),0,1)))</f>
        <v/>
      </c>
      <c r="CQ213" s="2" t="str">
        <f>IF($A213&gt;='FG_243way_Regular Symbol'!F$16,"",IF(D213=0,"",IF(OR(D213=$BW$1,D214=$BW$1,D215=$BW$1,D213=$CP$1,D214=$CP$1,D215=$CP$1),0,1)))</f>
        <v/>
      </c>
      <c r="CR213" s="2" t="str">
        <f>IF($A213&gt;='FG_243way_Regular Symbol'!G$16,"",IF(E213=0,"",IF(OR(E213=$BW$1,E214=$BW$1,E215=$BW$1,E213=$CP$1,E214=$CP$1,E215=$CP$1),0,1)))</f>
        <v/>
      </c>
      <c r="CS213" s="2" t="str">
        <f>IF($A213&gt;='FG_243way_Regular Symbol'!H$16,"",IF(F213=0,"",IF(OR(F213=$BW$1,F214=$BW$1,F215=$BW$1,F213=$CP$1,F214=$CP$1,F215=$CP$1),0,1)))</f>
        <v/>
      </c>
      <c r="CU213" s="2" t="str">
        <f>IF($A213&gt;='FG_243way_Regular Symbol'!D$16,"",IF(B213=0,"",IF(OR(B213=$BW$1,B214=$BW$1,B215=$BW$1,B213=$CV$1,B214=$CV$1,B215=$CV$1),0,1)))</f>
        <v/>
      </c>
      <c r="CV213" s="2" t="str">
        <f>IF($A213&gt;='FG_243way_Regular Symbol'!E$16,"",IF(C213=0,"",IF(OR(C213=$BW$1,C214=$BW$1,C215=$BW$1,C213=$CV$1,C214=$CV$1,C215=$CV$1),0,1)))</f>
        <v/>
      </c>
      <c r="CW213" s="2" t="str">
        <f>IF($A213&gt;='FG_243way_Regular Symbol'!F$16,"",IF(D213=0,"",IF(OR(D213=$BW$1,D214=$BW$1,D215=$BW$1,D213=$CV$1,D214=$CV$1,D215=$CV$1),0,1)))</f>
        <v/>
      </c>
      <c r="CX213" s="2" t="str">
        <f>IF($A213&gt;='FG_243way_Regular Symbol'!G$16,"",IF(E213=0,"",IF(OR(E213=$BW$1,E214=$BW$1,E215=$BW$1,E213=$CV$1,E214=$CV$1,E215=$CV$1),0,1)))</f>
        <v/>
      </c>
      <c r="CY213" s="2" t="str">
        <f>IF($A213&gt;='FG_243way_Regular Symbol'!H$16,"",IF(F213=0,"",IF(OR(F213=$BW$1,F214=$BW$1,F215=$BW$1,F213=$CV$1,F214=$CV$1,F215=$CV$1),0,1)))</f>
        <v/>
      </c>
    </row>
    <row r="214" spans="1:103">
      <c r="A214" s="341">
        <f>IF('FG_243way_Regular Symbol'!L213="","",'FG_243way_Regular Symbol'!L213)</f>
        <v>210</v>
      </c>
      <c r="B214" s="184" t="str">
        <f>IF('FG_243way_Regular Symbol'!M213="",
IF($A214-'FG_243way_Regular Symbol'!D$16&gt;='FG_243way_RegularＸ_W()'!B$2-1,"",VLOOKUP($A214-'FG_243way_Regular Symbol'!D$16,'FG_243way_Regular Symbol'!$L$3:$Q$99,'FG_243way_RegularＸ_W()'!B$3+1,FALSE)),
'FG_243way_Regular Symbol'!M213)</f>
        <v/>
      </c>
      <c r="C214" s="184" t="str">
        <f>IF('FG_243way_Regular Symbol'!N213="",
IF($A214-'FG_243way_Regular Symbol'!E$16&gt;='FG_243way_RegularＸ_W()'!C$2-1,"",VLOOKUP($A214-'FG_243way_Regular Symbol'!E$16,'FG_243way_Regular Symbol'!$L$3:$Q$99,'FG_243way_RegularＸ_W()'!C$3+1,FALSE)),
'FG_243way_Regular Symbol'!N213)</f>
        <v/>
      </c>
      <c r="D214" s="184" t="str">
        <f>IF('FG_243way_Regular Symbol'!O213="",
IF($A214-'FG_243way_Regular Symbol'!F$16&gt;='FG_243way_RegularＸ_W()'!D$2-1,"",VLOOKUP($A214-'FG_243way_Regular Symbol'!F$16,'FG_243way_Regular Symbol'!$L$3:$Q$99,'FG_243way_RegularＸ_W()'!D$3+1,FALSE)),
'FG_243way_Regular Symbol'!O213)</f>
        <v/>
      </c>
      <c r="E214" s="184" t="str">
        <f>IF('FG_243way_Regular Symbol'!P213="",
IF($A214-'FG_243way_Regular Symbol'!G$16&gt;='FG_243way_RegularＸ_W()'!E$2-1,"",VLOOKUP($A214-'FG_243way_Regular Symbol'!G$16,'FG_243way_Regular Symbol'!$L$3:$Q$99,'FG_243way_RegularＸ_W()'!E$3+1,FALSE)),
'FG_243way_Regular Symbol'!P213)</f>
        <v/>
      </c>
      <c r="F214" s="358" t="str">
        <f>IF('FG_243way_Regular Symbol'!Q213="",
IF($A214-'FG_243way_Regular Symbol'!H$16&gt;='FG_243way_RegularＸ_W()'!F$2-1,"",VLOOKUP($A214-'FG_243way_Regular Symbol'!H$16,'FG_243way_Regular Symbol'!$L$3:$Q$99,'FG_243way_RegularＸ_W()'!F$3+1,FALSE)),
'FG_243way_Regular Symbol'!Q213)</f>
        <v/>
      </c>
      <c r="O214" s="342" t="str">
        <f>IF($A214&gt;='FG_243way_Regular Symbol'!D$16,"",IF(B214=0,"",IF(OR(B214=$O$1,B214=$P$1,B215=$O$1,B215=$P$1,B216=$O$1,B216=$P$1),0,1)))</f>
        <v/>
      </c>
      <c r="P214" s="2" t="str">
        <f>IF($A214&gt;='FG_243way_Regular Symbol'!E$16,"",IF(C214=0,"",IF(OR(C214=$O$1,C214=$P$1,C215=$O$1,C215=$P$1,C216=$O$1,C216=$P$1),0,1)))</f>
        <v/>
      </c>
      <c r="Q214" s="2" t="str">
        <f>IF($A214&gt;='FG_243way_Regular Symbol'!F$16,"",IF(D214=0,"",IF(OR(D214=$O$1,D214=$P$1,D215=$O$1,D215=$P$1,D216=$O$1,D216=$P$1),0,1)))</f>
        <v/>
      </c>
      <c r="R214" s="2" t="str">
        <f>IF($A214&gt;='FG_243way_Regular Symbol'!G$16,"",IF(E214=0,"",IF(OR(E214=$O$1,E214=$P$1,E215=$O$1,E215=$P$1,E216=$O$1,E216=$P$1),0,1)))</f>
        <v/>
      </c>
      <c r="S214" s="128" t="str">
        <f>IF($A214&gt;='FG_243way_Regular Symbol'!H$16,"",IF(F214=0,"",IF(OR(F214=$O$1,F214=$P$1,F215=$O$1,F215=$P$1,F216=$O$1,F216=$P$1),0,1)))</f>
        <v/>
      </c>
      <c r="U214" s="342" t="str">
        <f>IF($A214&gt;='FG_243way_Regular Symbol'!D$16,"",IF(B214=0,"",IF(OR(B214=$U$1,B214=$V$1,B215=$U$1,B215=$V$1,B216=$U$1,B216=$V$1),0,1)))</f>
        <v/>
      </c>
      <c r="V214" s="2" t="str">
        <f>IF($A214&gt;='FG_243way_Regular Symbol'!E$16,"",IF(C214=0,"",IF(OR(C214=$U$1,C214=$V$1,C215=$U$1,C215=$V$1,C216=$U$1,C216=$V$1),0,1)))</f>
        <v/>
      </c>
      <c r="W214" s="2" t="str">
        <f>IF($A214&gt;='FG_243way_Regular Symbol'!F$16,"",IF(D214=0,"",IF(OR(D214=$U$1,D214=$V$1,D215=$U$1,D215=$V$1,D216=$U$1,D216=$V$1),0,1)))</f>
        <v/>
      </c>
      <c r="X214" s="2" t="str">
        <f>IF($A214&gt;='FG_243way_Regular Symbol'!G$16,"",IF(E214=0,"",IF(OR(E214=$U$1,E214=$V$1,E215=$U$1,E215=$V$1,E216=$U$1,E216=$V$1),0,1)))</f>
        <v/>
      </c>
      <c r="Y214" s="128" t="str">
        <f>IF($A214&gt;='FG_243way_Regular Symbol'!H$16,"",IF(F214=0,"",IF(OR(F214=$U$1,F214=$V$1,F215=$U$1,F215=$V$1,F216=$U$1,F216=$V$1),0,1)))</f>
        <v/>
      </c>
      <c r="AA214" s="342" t="str">
        <f>IF($A214&gt;='FG_243way_Regular Symbol'!D$16,"",IF(B214=0,"",IF(OR(B214=$AA$1,B214=$AB$1,B215=$AA$1,B215=$AB$1,B216=$AA$1,,B216=$AB$1),0,1)))</f>
        <v/>
      </c>
      <c r="AB214" s="2" t="str">
        <f>IF($A214&gt;='FG_243way_Regular Symbol'!E$16,"",IF(C214=0,"",IF(OR(C214=$AA$1,C214=$AB$1,C215=$AA$1,C215=$AB$1,C216=$AA$1,,C216=$AB$1),0,1)))</f>
        <v/>
      </c>
      <c r="AC214" s="2" t="str">
        <f>IF($A214&gt;='FG_243way_Regular Symbol'!F$16,"",IF(D214=0,"",IF(OR(D214=$AA$1,D214=$AB$1,D215=$AA$1,D215=$AB$1,D216=$AA$1,,D216=$AB$1),0,1)))</f>
        <v/>
      </c>
      <c r="AD214" s="2" t="str">
        <f>IF($A214&gt;='FG_243way_Regular Symbol'!G$16,"",IF(E214=0,"",IF(OR(E214=$AA$1,E214=$AB$1,E215=$AA$1,E215=$AB$1,E216=$AA$1,,E216=$AB$1),0,1)))</f>
        <v/>
      </c>
      <c r="AE214" s="128" t="str">
        <f>IF($A214&gt;='FG_243way_Regular Symbol'!H$16,"",IF(F214=0,"",IF(OR(F214=$AA$1,F214=$AB$1,F215=$AA$1,F215=$AB$1,F216=$AA$1,,F216=$AB$1),0,1)))</f>
        <v/>
      </c>
      <c r="AG214" s="342" t="str">
        <f>IF($A214&gt;='FG_243way_Regular Symbol'!D$16,"",IF(B214=0,"",IF(OR(B214=$AG$1,B214=$AH$1,B215=$AG$1,B215=$AH$1,B216=$AG$1,B216=$AH$1),0,1)))</f>
        <v/>
      </c>
      <c r="AH214" s="2" t="str">
        <f>IF($A214&gt;='FG_243way_Regular Symbol'!E$16,"",IF(C214=0,"",IF(OR(C214=$AG$1,C214=$AH$1,C215=$AG$1,C215=$AH$1,C216=$AG$1,C216=$AH$1),0,1)))</f>
        <v/>
      </c>
      <c r="AI214" s="2" t="str">
        <f>IF($A214&gt;='FG_243way_Regular Symbol'!F$16,"",IF(D214=0,"",IF(OR(D214=$AG$1,D214=$AH$1,D215=$AG$1,D215=$AH$1,D216=$AG$1,D216=$AH$1),0,1)))</f>
        <v/>
      </c>
      <c r="AJ214" s="2" t="str">
        <f>IF($A214&gt;='FG_243way_Regular Symbol'!G$16,"",IF(E214=0,"",IF(OR(E214=$AG$1,E214=$AH$1,E215=$AG$1,E215=$AH$1,E216=$AG$1,E216=$AH$1),0,1)))</f>
        <v/>
      </c>
      <c r="AK214" s="128" t="str">
        <f>IF($A214&gt;='FG_243way_Regular Symbol'!H$16,"",IF(F214=0,"",IF(OR(F214=$AG$1,F214=$AH$1,F215=$AG$1,F215=$AH$1,F216=$AG$1,F216=$AH$1),0,1)))</f>
        <v/>
      </c>
      <c r="AM214" s="342" t="str">
        <f>IF($A214&gt;='FG_243way_Regular Symbol'!D$16,"",IF(B214=0,"",IF(OR(B214=$AM$1,B214=$AN$1,B215=$AM$1,B215=$AN$1,B216=$AM$1,B216=$AN$1),0,1)))</f>
        <v/>
      </c>
      <c r="AN214" s="2" t="str">
        <f>IF($A214&gt;='FG_243way_Regular Symbol'!E$16,"",IF(C214=0,"",IF(OR(C214=$AM$1,C214=$AN$1,C215=$AM$1,C215=$AN$1,C216=$AM$1,C216=$AN$1),0,1)))</f>
        <v/>
      </c>
      <c r="AO214" s="2" t="str">
        <f>IF($A214&gt;='FG_243way_Regular Symbol'!F$16,"",IF(D214=0,"",IF(OR(D214=$AM$1,D214=$AN$1,D215=$AM$1,D215=$AN$1,D216=$AM$1,D216=$AN$1),0,1)))</f>
        <v/>
      </c>
      <c r="AP214" s="2" t="str">
        <f>IF($A214&gt;='FG_243way_Regular Symbol'!G$16,"",IF(E214=0,"",IF(OR(E214=$AM$1,E214=$AN$1,E215=$AM$1,E215=$AN$1,E216=$AM$1,E216=$AN$1),0,1)))</f>
        <v/>
      </c>
      <c r="AQ214" s="128" t="str">
        <f>IF($A214&gt;='FG_243way_Regular Symbol'!H$16,"",IF(F214=0,"",IF(OR(F214=$AM$1,F214=$AN$1,F215=$AM$1,F215=$AN$1,F216=$AM$1,F216=$AN$1),0,1)))</f>
        <v/>
      </c>
      <c r="AS214" s="342" t="str">
        <f>IF($A214&gt;='FG_243way_Regular Symbol'!D$16,"",IF(B214=0,"",IF(OR(B214=$AM$1,B214=$AT$1,B215=$AM$1,B215=$AT$1,B216=$AM$1,B216=$AT$1),0,1)))</f>
        <v/>
      </c>
      <c r="AT214" s="2" t="str">
        <f>IF($A214&gt;='FG_243way_Regular Symbol'!E$16,"",IF(C214=0,"",IF(OR(C214=$AM$1,C214=$AT$1,C215=$AM$1,C215=$AT$1,C216=$AM$1,C216=$AT$1),0,1)))</f>
        <v/>
      </c>
      <c r="AU214" s="2" t="str">
        <f>IF($A214&gt;='FG_243way_Regular Symbol'!F$16,"",IF(D214=0,"",IF(OR(D214=$AM$1,D214=$AT$1,D215=$AM$1,D215=$AT$1,D216=$AM$1,D216=$AT$1),0,1)))</f>
        <v/>
      </c>
      <c r="AV214" s="2" t="str">
        <f>IF($A214&gt;='FG_243way_Regular Symbol'!G$16,"",IF(E214=0,"",IF(OR(E214=$AM$1,E214=$AT$1,E215=$AM$1,E215=$AT$1,E216=$AM$1,E216=$AT$1),0,1)))</f>
        <v/>
      </c>
      <c r="AW214" s="128" t="str">
        <f>IF($A214&gt;='FG_243way_Regular Symbol'!H$16,"",IF(F214=0,"",IF(OR(F214=$AM$1,F214=$AT$1,F215=$AM$1,F215=$AT$1,F216=$AM$1,F216=$AT$1),0,1)))</f>
        <v/>
      </c>
      <c r="AY214" s="342" t="str">
        <f>IF($A214&gt;='FG_243way_Regular Symbol'!D$16,"",IF(B214=0,"",IF(OR(B214=$AM$1,B214=$AZ$1,B215=$AM$1,B215=$AZ$1,B216=$AM$1,B216=$AZ$1),0,1)))</f>
        <v/>
      </c>
      <c r="AZ214" s="2" t="str">
        <f>IF($A214&gt;='FG_243way_Regular Symbol'!E$16,"",IF(C214=0,"",IF(OR(C214=$AM$1,C214=$AZ$1,C215=$AM$1,C215=$AZ$1,C216=$AM$1,C216=$AZ$1),0,1)))</f>
        <v/>
      </c>
      <c r="BA214" s="2" t="str">
        <f>IF($A214&gt;='FG_243way_Regular Symbol'!F$16,"",IF(D214=0,"",IF(OR(D214=$AM$1,D214=$AZ$1,D215=$AM$1,D215=$AZ$1,D216=$AM$1,D216=$AZ$1),0,1)))</f>
        <v/>
      </c>
      <c r="BB214" s="2" t="str">
        <f>IF($A214&gt;='FG_243way_Regular Symbol'!G$16,"",IF(E214=0,"",IF(OR(E214=$AM$1,E214=$AZ$1,E215=$AM$1,E215=$AZ$1,E216=$AM$1,E216=$AZ$1),0,1)))</f>
        <v/>
      </c>
      <c r="BC214" s="128" t="str">
        <f>IF($A214&gt;='FG_243way_Regular Symbol'!H$16,"",IF(F214=0,"",IF(OR(F214=$AM$1,F214=$AZ$1,F215=$AM$1,F215=$AZ$1,F216=$AM$1,F216=$AZ$1),0,1)))</f>
        <v/>
      </c>
      <c r="BE214" s="342"/>
      <c r="BF214" s="2"/>
      <c r="BG214" s="2" t="str">
        <f>IF($A214&gt;='FG_243way_Regular Symbol'!F$16,"",IF(D214=0,"",COUNTIF(D214:D216,$BF$1)))</f>
        <v/>
      </c>
      <c r="BH214" s="2" t="str">
        <f>IF($A214&gt;='FG_243way_Regular Symbol'!G$16,"",IF(E214=0,"",COUNTIF(E214:E216,$BF$1)))</f>
        <v/>
      </c>
      <c r="BI214" s="2" t="str">
        <f>IF($A214&gt;='FG_243way_Regular Symbol'!H$16,"",IF(F214=0,"",COUNTIF(F214:F216,$BF$1)))</f>
        <v/>
      </c>
      <c r="BK214" s="342"/>
      <c r="BL214" s="2"/>
      <c r="BM214" s="2" t="str">
        <f>IF($A214&gt;='FG_243way_Regular Symbol'!F$16,"",IF(D214=0,"",IF(OR(D214=$AM$1,D214=$BL$1,D215=$AM$1,D215=$BL$1,D216=$AM$1,D216=$BL$1),0,1)))</f>
        <v/>
      </c>
      <c r="BN214" s="2" t="str">
        <f>IF($A214&gt;='FG_243way_Regular Symbol'!G$16,"",IF(E214=0,"",IF(OR(E214=$AM$1,E214=$BL$1,E215=$AM$1,E215=$BL$1,E216=$AM$1,E216=$BL$1),0,1)))</f>
        <v/>
      </c>
      <c r="BO214" s="128" t="str">
        <f>IF($A214&gt;='FG_243way_Regular Symbol'!H$16,"",IF(F214=0,"",IF(OR(F214=$AM$1,F214=$BL$1,F215=$AM$1,F215=$BL$1,F216=$AM$1,F216=$BL$1),0,1)))</f>
        <v/>
      </c>
      <c r="BQ214" s="2" t="str">
        <f>IF($A214&gt;='FG_243way_Regular Symbol'!D$16,"",IF(B214=0,"",IF(OR(B214=$BQ$1,B214=$BR$1,B215=$BQ$1,B215=$BR$1,B216=$BQ$1,B216=$BR$1),0,1)))</f>
        <v/>
      </c>
      <c r="BR214" s="2" t="str">
        <f>IF($A214&gt;='FG_243way_Regular Symbol'!E$16,"",IF(C214=0,"",IF(OR(C214=$BQ$1,C214=$BR$1,C215=$BQ$1,C215=$BR$1,C216=$BQ$1,C216=$BR$1),0,1)))</f>
        <v/>
      </c>
      <c r="BS214" s="2" t="str">
        <f>IF($A214&gt;='FG_243way_Regular Symbol'!F$16,"",IF(D214=0,"",IF(OR(D214=$BQ$1,D214=$BR$1,D215=$BQ$1,D215=$BR$1,D216=$BQ$1,D216=$BR$1),0,1)))</f>
        <v/>
      </c>
      <c r="BT214" s="2" t="str">
        <f>IF($A214&gt;='FG_243way_Regular Symbol'!G$16,"",IF(E214=0,"",IF(OR(E214=$BQ$1,E214=$BR$1,E215=$BQ$1,E215=$BR$1,E216=$BQ$1,E216=$BR$1),0,1)))</f>
        <v/>
      </c>
      <c r="BU214" s="2" t="str">
        <f>IF($A214&gt;='FG_243way_Regular Symbol'!H$16,"",IF(F214=0,"",IF(OR(F214=$BQ$1,F214=$BR$1,F215=$BQ$1,F215=$BR$1,F216=$BQ$1,F216=$BR$1),0,1)))</f>
        <v/>
      </c>
      <c r="BW214" s="2" t="str">
        <f>IF($A214&gt;='FG_243way_Regular Symbol'!D$16,"",IF(B214=0,"",IF(OR(B214=$BW$1,B215=$BW$1,B216=$BW$1,B214=$BX$1,B215=$BX$1,B216=$BX$1),0,1)))</f>
        <v/>
      </c>
      <c r="BX214" s="2" t="str">
        <f>IF($A214&gt;='FG_243way_Regular Symbol'!E$16,"",IF(C214=0,"",IF(OR(C214=$BW$1,C215=$BW$1,C216=$BW$1,C214=$BX$1,C215=$BX$1,C216=$BX$1),0,1)))</f>
        <v/>
      </c>
      <c r="BY214" s="2" t="str">
        <f>IF($A214&gt;='FG_243way_Regular Symbol'!F$16,"",IF(D214=0,"",IF(OR(D214=$BW$1,D215=$BW$1,D216=$BW$1,D214=$BX$1,D215=$BX$1,D216=$BX$1),0,1)))</f>
        <v/>
      </c>
      <c r="BZ214" s="2" t="str">
        <f>IF($A214&gt;='FG_243way_Regular Symbol'!G$16,"",IF(E214=0,"",IF(OR(E214=$BW$1,E215=$BW$1,E216=$BW$1,E214=$BX$1,E215=$BX$1,E216=$BX$1),0,1)))</f>
        <v/>
      </c>
      <c r="CA214" s="2" t="str">
        <f>IF($A214&gt;='FG_243way_Regular Symbol'!H$16,"",IF(F214=0,"",IF(OR(F214=$BW$1,F215=$BW$1,F216=$BW$1,F214=$BX$1,F215=$BX$1,F216=$BX$1),0,1)))</f>
        <v/>
      </c>
      <c r="CC214" s="2" t="str">
        <f>IF($A214&gt;='FG_243way_Regular Symbol'!D$16,"",IF(B214=0,"",IF(OR(B214=$BW$1,B215=$BW$1,B216=$BW$1,B214=$CD$1,B215=$CD$1,B216=$CD$1),0,1)))</f>
        <v/>
      </c>
      <c r="CD214" s="2" t="str">
        <f>IF($A214&gt;='FG_243way_Regular Symbol'!E$16,"",IF(C214=0,"",IF(OR(C214=$BW$1,C215=$BW$1,C216=$BW$1,C214=$CD$1,C215=$CD$1,C216=$CD$1),0,1)))</f>
        <v/>
      </c>
      <c r="CE214" s="2" t="str">
        <f>IF($A214&gt;='FG_243way_Regular Symbol'!F$16,"",IF(D214=0,"",IF(OR(D214=$BW$1,D215=$BW$1,D216=$BW$1,D214=$CD$1,D215=$CD$1,D216=$CD$1),0,1)))</f>
        <v/>
      </c>
      <c r="CF214" s="2" t="str">
        <f>IF($A214&gt;='FG_243way_Regular Symbol'!G$16,"",IF(E214=0,"",IF(OR(E214=$BW$1,E215=$BW$1,E216=$BW$1,E214=$CD$1,E215=$CD$1,E216=$CD$1),0,1)))</f>
        <v/>
      </c>
      <c r="CG214" s="2" t="str">
        <f>IF($A214&gt;='FG_243way_Regular Symbol'!H$16,"",IF(F214=0,"",IF(OR(F214=$BW$1,F215=$BW$1,F216=$BW$1,F214=$CD$1,F215=$CD$1,F216=$CD$1),0,1)))</f>
        <v/>
      </c>
      <c r="CI214" s="2" t="str">
        <f>IF($A214&gt;='FG_243way_Regular Symbol'!D$16,"",IF(B214=0,"",IF(OR(B214=$BW$1,B215=$BW$1,B216=$BW$1,B214=$CJ$1,B215=$CJ$1,B216=$CJ$1),0,1)))</f>
        <v/>
      </c>
      <c r="CJ214" s="2" t="str">
        <f>IF($A214&gt;='FG_243way_Regular Symbol'!E$16,"",IF(C214=0,"",IF(OR(C214=$BW$1,C215=$BW$1,C216=$BW$1,C214=$CJ$1,C215=$CJ$1,C216=$CJ$1),0,1)))</f>
        <v/>
      </c>
      <c r="CK214" s="2" t="str">
        <f>IF($A214&gt;='FG_243way_Regular Symbol'!F$16,"",IF(D214=0,"",IF(OR(D214=$BW$1,D215=$BW$1,D216=$BW$1,D214=$CJ$1,D215=$CJ$1,D216=$CJ$1),0,1)))</f>
        <v/>
      </c>
      <c r="CL214" s="2" t="str">
        <f>IF($A214&gt;='FG_243way_Regular Symbol'!G$16,"",IF(E214=0,"",IF(OR(E214=$BW$1,E215=$BW$1,E216=$BW$1,E214=$CJ$1,E215=$CJ$1,E216=$CJ$1),0,1)))</f>
        <v/>
      </c>
      <c r="CM214" s="2" t="str">
        <f>IF($A214&gt;='FG_243way_Regular Symbol'!H$16,"",IF(F214=0,"",IF(OR(F214=$BW$1,F215=$BW$1,F216=$BW$1,F214=$CJ$1,F215=$CJ$1,F216=$CJ$1),0,1)))</f>
        <v/>
      </c>
      <c r="CO214" s="2" t="str">
        <f>IF($A214&gt;='FG_243way_Regular Symbol'!D$16,"",IF(B214=0,"",IF(OR(B214=$BW$1,B215=$BW$1,B216=$BW$1,B214=$CP$1,B215=$CP$1,B216=$CP$1),0,1)))</f>
        <v/>
      </c>
      <c r="CP214" s="2" t="str">
        <f>IF($A214&gt;='FG_243way_Regular Symbol'!E$16,"",IF(C214=0,"",IF(OR(C214=$BW$1,C215=$BW$1,C216=$BW$1,C214=$CP$1,C215=$CP$1,C216=$CP$1),0,1)))</f>
        <v/>
      </c>
      <c r="CQ214" s="2" t="str">
        <f>IF($A214&gt;='FG_243way_Regular Symbol'!F$16,"",IF(D214=0,"",IF(OR(D214=$BW$1,D215=$BW$1,D216=$BW$1,D214=$CP$1,D215=$CP$1,D216=$CP$1),0,1)))</f>
        <v/>
      </c>
      <c r="CR214" s="2" t="str">
        <f>IF($A214&gt;='FG_243way_Regular Symbol'!G$16,"",IF(E214=0,"",IF(OR(E214=$BW$1,E215=$BW$1,E216=$BW$1,E214=$CP$1,E215=$CP$1,E216=$CP$1),0,1)))</f>
        <v/>
      </c>
      <c r="CS214" s="2" t="str">
        <f>IF($A214&gt;='FG_243way_Regular Symbol'!H$16,"",IF(F214=0,"",IF(OR(F214=$BW$1,F215=$BW$1,F216=$BW$1,F214=$CP$1,F215=$CP$1,F216=$CP$1),0,1)))</f>
        <v/>
      </c>
      <c r="CU214" s="2" t="str">
        <f>IF($A214&gt;='FG_243way_Regular Symbol'!D$16,"",IF(B214=0,"",IF(OR(B214=$BW$1,B215=$BW$1,B216=$BW$1,B214=$CV$1,B215=$CV$1,B216=$CV$1),0,1)))</f>
        <v/>
      </c>
      <c r="CV214" s="2" t="str">
        <f>IF($A214&gt;='FG_243way_Regular Symbol'!E$16,"",IF(C214=0,"",IF(OR(C214=$BW$1,C215=$BW$1,C216=$BW$1,C214=$CV$1,C215=$CV$1,C216=$CV$1),0,1)))</f>
        <v/>
      </c>
      <c r="CW214" s="2" t="str">
        <f>IF($A214&gt;='FG_243way_Regular Symbol'!F$16,"",IF(D214=0,"",IF(OR(D214=$BW$1,D215=$BW$1,D216=$BW$1,D214=$CV$1,D215=$CV$1,D216=$CV$1),0,1)))</f>
        <v/>
      </c>
      <c r="CX214" s="2" t="str">
        <f>IF($A214&gt;='FG_243way_Regular Symbol'!G$16,"",IF(E214=0,"",IF(OR(E214=$BW$1,E215=$BW$1,E216=$BW$1,E214=$CV$1,E215=$CV$1,E216=$CV$1),0,1)))</f>
        <v/>
      </c>
      <c r="CY214" s="2" t="str">
        <f>IF($A214&gt;='FG_243way_Regular Symbol'!H$16,"",IF(F214=0,"",IF(OR(F214=$BW$1,F215=$BW$1,F216=$BW$1,F214=$CV$1,F215=$CV$1,F216=$CV$1),0,1)))</f>
        <v/>
      </c>
    </row>
    <row r="215" spans="1:103">
      <c r="A215" s="341">
        <f>IF('FG_243way_Regular Symbol'!L214="","",'FG_243way_Regular Symbol'!L214)</f>
        <v>211</v>
      </c>
      <c r="B215" s="184" t="str">
        <f>IF('FG_243way_Regular Symbol'!M214="",
IF($A215-'FG_243way_Regular Symbol'!D$16&gt;='FG_243way_RegularＸ_W()'!B$2-1,"",VLOOKUP($A215-'FG_243way_Regular Symbol'!D$16,'FG_243way_Regular Symbol'!$L$3:$Q$99,'FG_243way_RegularＸ_W()'!B$3+1,FALSE)),
'FG_243way_Regular Symbol'!M214)</f>
        <v/>
      </c>
      <c r="C215" s="184" t="str">
        <f>IF('FG_243way_Regular Symbol'!N214="",
IF($A215-'FG_243way_Regular Symbol'!E$16&gt;='FG_243way_RegularＸ_W()'!C$2-1,"",VLOOKUP($A215-'FG_243way_Regular Symbol'!E$16,'FG_243way_Regular Symbol'!$L$3:$Q$99,'FG_243way_RegularＸ_W()'!C$3+1,FALSE)),
'FG_243way_Regular Symbol'!N214)</f>
        <v/>
      </c>
      <c r="D215" s="184" t="str">
        <f>IF('FG_243way_Regular Symbol'!O214="",
IF($A215-'FG_243way_Regular Symbol'!F$16&gt;='FG_243way_RegularＸ_W()'!D$2-1,"",VLOOKUP($A215-'FG_243way_Regular Symbol'!F$16,'FG_243way_Regular Symbol'!$L$3:$Q$99,'FG_243way_RegularＸ_W()'!D$3+1,FALSE)),
'FG_243way_Regular Symbol'!O214)</f>
        <v/>
      </c>
      <c r="E215" s="184" t="str">
        <f>IF('FG_243way_Regular Symbol'!P214="",
IF($A215-'FG_243way_Regular Symbol'!G$16&gt;='FG_243way_RegularＸ_W()'!E$2-1,"",VLOOKUP($A215-'FG_243way_Regular Symbol'!G$16,'FG_243way_Regular Symbol'!$L$3:$Q$99,'FG_243way_RegularＸ_W()'!E$3+1,FALSE)),
'FG_243way_Regular Symbol'!P214)</f>
        <v/>
      </c>
      <c r="F215" s="358" t="str">
        <f>IF('FG_243way_Regular Symbol'!Q214="",
IF($A215-'FG_243way_Regular Symbol'!H$16&gt;='FG_243way_RegularＸ_W()'!F$2-1,"",VLOOKUP($A215-'FG_243way_Regular Symbol'!H$16,'FG_243way_Regular Symbol'!$L$3:$Q$99,'FG_243way_RegularＸ_W()'!F$3+1,FALSE)),
'FG_243way_Regular Symbol'!Q214)</f>
        <v/>
      </c>
      <c r="O215" s="342" t="str">
        <f>IF($A215&gt;='FG_243way_Regular Symbol'!D$16,"",IF(B215=0,"",IF(OR(B215=$O$1,B215=$P$1,B216=$O$1,B216=$P$1,B217=$O$1,B217=$P$1),0,1)))</f>
        <v/>
      </c>
      <c r="P215" s="2" t="str">
        <f>IF($A215&gt;='FG_243way_Regular Symbol'!E$16,"",IF(C215=0,"",IF(OR(C215=$O$1,C215=$P$1,C216=$O$1,C216=$P$1,C217=$O$1,C217=$P$1),0,1)))</f>
        <v/>
      </c>
      <c r="Q215" s="2" t="str">
        <f>IF($A215&gt;='FG_243way_Regular Symbol'!F$16,"",IF(D215=0,"",IF(OR(D215=$O$1,D215=$P$1,D216=$O$1,D216=$P$1,D217=$O$1,D217=$P$1),0,1)))</f>
        <v/>
      </c>
      <c r="R215" s="2" t="str">
        <f>IF($A215&gt;='FG_243way_Regular Symbol'!G$16,"",IF(E215=0,"",IF(OR(E215=$O$1,E215=$P$1,E216=$O$1,E216=$P$1,E217=$O$1,E217=$P$1),0,1)))</f>
        <v/>
      </c>
      <c r="S215" s="128" t="str">
        <f>IF($A215&gt;='FG_243way_Regular Symbol'!H$16,"",IF(F215=0,"",IF(OR(F215=$O$1,F215=$P$1,F216=$O$1,F216=$P$1,F217=$O$1,F217=$P$1),0,1)))</f>
        <v/>
      </c>
      <c r="U215" s="342" t="str">
        <f>IF($A215&gt;='FG_243way_Regular Symbol'!D$16,"",IF(B215=0,"",IF(OR(B215=$U$1,B215=$V$1,B216=$U$1,B216=$V$1,B217=$U$1,B217=$V$1),0,1)))</f>
        <v/>
      </c>
      <c r="V215" s="2" t="str">
        <f>IF($A215&gt;='FG_243way_Regular Symbol'!E$16,"",IF(C215=0,"",IF(OR(C215=$U$1,C215=$V$1,C216=$U$1,C216=$V$1,C217=$U$1,C217=$V$1),0,1)))</f>
        <v/>
      </c>
      <c r="W215" s="2" t="str">
        <f>IF($A215&gt;='FG_243way_Regular Symbol'!F$16,"",IF(D215=0,"",IF(OR(D215=$U$1,D215=$V$1,D216=$U$1,D216=$V$1,D217=$U$1,D217=$V$1),0,1)))</f>
        <v/>
      </c>
      <c r="X215" s="2" t="str">
        <f>IF($A215&gt;='FG_243way_Regular Symbol'!G$16,"",IF(E215=0,"",IF(OR(E215=$U$1,E215=$V$1,E216=$U$1,E216=$V$1,E217=$U$1,E217=$V$1),0,1)))</f>
        <v/>
      </c>
      <c r="Y215" s="128" t="str">
        <f>IF($A215&gt;='FG_243way_Regular Symbol'!H$16,"",IF(F215=0,"",IF(OR(F215=$U$1,F215=$V$1,F216=$U$1,F216=$V$1,F217=$U$1,F217=$V$1),0,1)))</f>
        <v/>
      </c>
      <c r="AA215" s="342" t="str">
        <f>IF($A215&gt;='FG_243way_Regular Symbol'!D$16,"",IF(B215=0,"",IF(OR(B215=$AA$1,B215=$AB$1,B216=$AA$1,B216=$AB$1,B217=$AA$1,,B217=$AB$1),0,1)))</f>
        <v/>
      </c>
      <c r="AB215" s="2" t="str">
        <f>IF($A215&gt;='FG_243way_Regular Symbol'!E$16,"",IF(C215=0,"",IF(OR(C215=$AA$1,C215=$AB$1,C216=$AA$1,C216=$AB$1,C217=$AA$1,,C217=$AB$1),0,1)))</f>
        <v/>
      </c>
      <c r="AC215" s="2" t="str">
        <f>IF($A215&gt;='FG_243way_Regular Symbol'!F$16,"",IF(D215=0,"",IF(OR(D215=$AA$1,D215=$AB$1,D216=$AA$1,D216=$AB$1,D217=$AA$1,,D217=$AB$1),0,1)))</f>
        <v/>
      </c>
      <c r="AD215" s="2" t="str">
        <f>IF($A215&gt;='FG_243way_Regular Symbol'!G$16,"",IF(E215=0,"",IF(OR(E215=$AA$1,E215=$AB$1,E216=$AA$1,E216=$AB$1,E217=$AA$1,,E217=$AB$1),0,1)))</f>
        <v/>
      </c>
      <c r="AE215" s="128" t="str">
        <f>IF($A215&gt;='FG_243way_Regular Symbol'!H$16,"",IF(F215=0,"",IF(OR(F215=$AA$1,F215=$AB$1,F216=$AA$1,F216=$AB$1,F217=$AA$1,,F217=$AB$1),0,1)))</f>
        <v/>
      </c>
      <c r="AG215" s="342" t="str">
        <f>IF($A215&gt;='FG_243way_Regular Symbol'!D$16,"",IF(B215=0,"",IF(OR(B215=$AG$1,B215=$AH$1,B216=$AG$1,B216=$AH$1,B217=$AG$1,B217=$AH$1),0,1)))</f>
        <v/>
      </c>
      <c r="AH215" s="2" t="str">
        <f>IF($A215&gt;='FG_243way_Regular Symbol'!E$16,"",IF(C215=0,"",IF(OR(C215=$AG$1,C215=$AH$1,C216=$AG$1,C216=$AH$1,C217=$AG$1,C217=$AH$1),0,1)))</f>
        <v/>
      </c>
      <c r="AI215" s="2" t="str">
        <f>IF($A215&gt;='FG_243way_Regular Symbol'!F$16,"",IF(D215=0,"",IF(OR(D215=$AG$1,D215=$AH$1,D216=$AG$1,D216=$AH$1,D217=$AG$1,D217=$AH$1),0,1)))</f>
        <v/>
      </c>
      <c r="AJ215" s="2" t="str">
        <f>IF($A215&gt;='FG_243way_Regular Symbol'!G$16,"",IF(E215=0,"",IF(OR(E215=$AG$1,E215=$AH$1,E216=$AG$1,E216=$AH$1,E217=$AG$1,E217=$AH$1),0,1)))</f>
        <v/>
      </c>
      <c r="AK215" s="128" t="str">
        <f>IF($A215&gt;='FG_243way_Regular Symbol'!H$16,"",IF(F215=0,"",IF(OR(F215=$AG$1,F215=$AH$1,F216=$AG$1,F216=$AH$1,F217=$AG$1,F217=$AH$1),0,1)))</f>
        <v/>
      </c>
      <c r="AM215" s="342" t="str">
        <f>IF($A215&gt;='FG_243way_Regular Symbol'!D$16,"",IF(B215=0,"",IF(OR(B215=$AM$1,B215=$AN$1,B216=$AM$1,B216=$AN$1,B217=$AM$1,B217=$AN$1),0,1)))</f>
        <v/>
      </c>
      <c r="AN215" s="2" t="str">
        <f>IF($A215&gt;='FG_243way_Regular Symbol'!E$16,"",IF(C215=0,"",IF(OR(C215=$AM$1,C215=$AN$1,C216=$AM$1,C216=$AN$1,C217=$AM$1,C217=$AN$1),0,1)))</f>
        <v/>
      </c>
      <c r="AO215" s="2" t="str">
        <f>IF($A215&gt;='FG_243way_Regular Symbol'!F$16,"",IF(D215=0,"",IF(OR(D215=$AM$1,D215=$AN$1,D216=$AM$1,D216=$AN$1,D217=$AM$1,D217=$AN$1),0,1)))</f>
        <v/>
      </c>
      <c r="AP215" s="2" t="str">
        <f>IF($A215&gt;='FG_243way_Regular Symbol'!G$16,"",IF(E215=0,"",IF(OR(E215=$AM$1,E215=$AN$1,E216=$AM$1,E216=$AN$1,E217=$AM$1,E217=$AN$1),0,1)))</f>
        <v/>
      </c>
      <c r="AQ215" s="128" t="str">
        <f>IF($A215&gt;='FG_243way_Regular Symbol'!H$16,"",IF(F215=0,"",IF(OR(F215=$AM$1,F215=$AN$1,F216=$AM$1,F216=$AN$1,F217=$AM$1,F217=$AN$1),0,1)))</f>
        <v/>
      </c>
      <c r="AS215" s="342" t="str">
        <f>IF($A215&gt;='FG_243way_Regular Symbol'!D$16,"",IF(B215=0,"",IF(OR(B215=$AM$1,B215=$AT$1,B216=$AM$1,B216=$AT$1,B217=$AM$1,B217=$AT$1),0,1)))</f>
        <v/>
      </c>
      <c r="AT215" s="2" t="str">
        <f>IF($A215&gt;='FG_243way_Regular Symbol'!E$16,"",IF(C215=0,"",IF(OR(C215=$AM$1,C215=$AT$1,C216=$AM$1,C216=$AT$1,C217=$AM$1,C217=$AT$1),0,1)))</f>
        <v/>
      </c>
      <c r="AU215" s="2" t="str">
        <f>IF($A215&gt;='FG_243way_Regular Symbol'!F$16,"",IF(D215=0,"",IF(OR(D215=$AM$1,D215=$AT$1,D216=$AM$1,D216=$AT$1,D217=$AM$1,D217=$AT$1),0,1)))</f>
        <v/>
      </c>
      <c r="AV215" s="2" t="str">
        <f>IF($A215&gt;='FG_243way_Regular Symbol'!G$16,"",IF(E215=0,"",IF(OR(E215=$AM$1,E215=$AT$1,E216=$AM$1,E216=$AT$1,E217=$AM$1,E217=$AT$1),0,1)))</f>
        <v/>
      </c>
      <c r="AW215" s="128" t="str">
        <f>IF($A215&gt;='FG_243way_Regular Symbol'!H$16,"",IF(F215=0,"",IF(OR(F215=$AM$1,F215=$AT$1,F216=$AM$1,F216=$AT$1,F217=$AM$1,F217=$AT$1),0,1)))</f>
        <v/>
      </c>
      <c r="AY215" s="342" t="str">
        <f>IF($A215&gt;='FG_243way_Regular Symbol'!D$16,"",IF(B215=0,"",IF(OR(B215=$AM$1,B215=$AZ$1,B216=$AM$1,B216=$AZ$1,B217=$AM$1,B217=$AZ$1),0,1)))</f>
        <v/>
      </c>
      <c r="AZ215" s="2" t="str">
        <f>IF($A215&gt;='FG_243way_Regular Symbol'!E$16,"",IF(C215=0,"",IF(OR(C215=$AM$1,C215=$AZ$1,C216=$AM$1,C216=$AZ$1,C217=$AM$1,C217=$AZ$1),0,1)))</f>
        <v/>
      </c>
      <c r="BA215" s="2" t="str">
        <f>IF($A215&gt;='FG_243way_Regular Symbol'!F$16,"",IF(D215=0,"",IF(OR(D215=$AM$1,D215=$AZ$1,D216=$AM$1,D216=$AZ$1,D217=$AM$1,D217=$AZ$1),0,1)))</f>
        <v/>
      </c>
      <c r="BB215" s="2" t="str">
        <f>IF($A215&gt;='FG_243way_Regular Symbol'!G$16,"",IF(E215=0,"",IF(OR(E215=$AM$1,E215=$AZ$1,E216=$AM$1,E216=$AZ$1,E217=$AM$1,E217=$AZ$1),0,1)))</f>
        <v/>
      </c>
      <c r="BC215" s="128" t="str">
        <f>IF($A215&gt;='FG_243way_Regular Symbol'!H$16,"",IF(F215=0,"",IF(OR(F215=$AM$1,F215=$AZ$1,F216=$AM$1,F216=$AZ$1,F217=$AM$1,F217=$AZ$1),0,1)))</f>
        <v/>
      </c>
      <c r="BE215" s="342"/>
      <c r="BF215" s="2"/>
      <c r="BG215" s="2" t="str">
        <f>IF($A215&gt;='FG_243way_Regular Symbol'!F$16,"",IF(D215=0,"",COUNTIF(D215:D217,$BF$1)))</f>
        <v/>
      </c>
      <c r="BH215" s="2" t="str">
        <f>IF($A215&gt;='FG_243way_Regular Symbol'!G$16,"",IF(E215=0,"",COUNTIF(E215:E217,$BF$1)))</f>
        <v/>
      </c>
      <c r="BI215" s="2" t="str">
        <f>IF($A215&gt;='FG_243way_Regular Symbol'!H$16,"",IF(F215=0,"",COUNTIF(F215:F217,$BF$1)))</f>
        <v/>
      </c>
      <c r="BK215" s="342"/>
      <c r="BL215" s="2"/>
      <c r="BM215" s="2" t="str">
        <f>IF($A215&gt;='FG_243way_Regular Symbol'!F$16,"",IF(D215=0,"",IF(OR(D215=$AM$1,D215=$BL$1,D216=$AM$1,D216=$BL$1,D217=$AM$1,D217=$BL$1),0,1)))</f>
        <v/>
      </c>
      <c r="BN215" s="2" t="str">
        <f>IF($A215&gt;='FG_243way_Regular Symbol'!G$16,"",IF(E215=0,"",IF(OR(E215=$AM$1,E215=$BL$1,E216=$AM$1,E216=$BL$1,E217=$AM$1,E217=$BL$1),0,1)))</f>
        <v/>
      </c>
      <c r="BO215" s="128" t="str">
        <f>IF($A215&gt;='FG_243way_Regular Symbol'!H$16,"",IF(F215=0,"",IF(OR(F215=$AM$1,F215=$BL$1,F216=$AM$1,F216=$BL$1,F217=$AM$1,F217=$BL$1),0,1)))</f>
        <v/>
      </c>
      <c r="BQ215" s="2" t="str">
        <f>IF($A215&gt;='FG_243way_Regular Symbol'!D$16,"",IF(B215=0,"",IF(OR(B215=$BQ$1,B215=$BR$1,B216=$BQ$1,B216=$BR$1,B217=$BQ$1,B217=$BR$1),0,1)))</f>
        <v/>
      </c>
      <c r="BR215" s="2" t="str">
        <f>IF($A215&gt;='FG_243way_Regular Symbol'!E$16,"",IF(C215=0,"",IF(OR(C215=$BQ$1,C215=$BR$1,C216=$BQ$1,C216=$BR$1,C217=$BQ$1,C217=$BR$1),0,1)))</f>
        <v/>
      </c>
      <c r="BS215" s="2" t="str">
        <f>IF($A215&gt;='FG_243way_Regular Symbol'!F$16,"",IF(D215=0,"",IF(OR(D215=$BQ$1,D215=$BR$1,D216=$BQ$1,D216=$BR$1,D217=$BQ$1,D217=$BR$1),0,1)))</f>
        <v/>
      </c>
      <c r="BT215" s="2" t="str">
        <f>IF($A215&gt;='FG_243way_Regular Symbol'!G$16,"",IF(E215=0,"",IF(OR(E215=$BQ$1,E215=$BR$1,E216=$BQ$1,E216=$BR$1,E217=$BQ$1,E217=$BR$1),0,1)))</f>
        <v/>
      </c>
      <c r="BU215" s="2" t="str">
        <f>IF($A215&gt;='FG_243way_Regular Symbol'!H$16,"",IF(F215=0,"",IF(OR(F215=$BQ$1,F215=$BR$1,F216=$BQ$1,F216=$BR$1,F217=$BQ$1,F217=$BR$1),0,1)))</f>
        <v/>
      </c>
      <c r="BW215" s="2" t="str">
        <f>IF($A215&gt;='FG_243way_Regular Symbol'!D$16,"",IF(B215=0,"",IF(OR(B215=$BW$1,B216=$BW$1,B217=$BW$1,B215=$BX$1,B216=$BX$1,B217=$BX$1),0,1)))</f>
        <v/>
      </c>
      <c r="BX215" s="2" t="str">
        <f>IF($A215&gt;='FG_243way_Regular Symbol'!E$16,"",IF(C215=0,"",IF(OR(C215=$BW$1,C216=$BW$1,C217=$BW$1,C215=$BX$1,C216=$BX$1,C217=$BX$1),0,1)))</f>
        <v/>
      </c>
      <c r="BY215" s="2" t="str">
        <f>IF($A215&gt;='FG_243way_Regular Symbol'!F$16,"",IF(D215=0,"",IF(OR(D215=$BW$1,D216=$BW$1,D217=$BW$1,D215=$BX$1,D216=$BX$1,D217=$BX$1),0,1)))</f>
        <v/>
      </c>
      <c r="BZ215" s="2" t="str">
        <f>IF($A215&gt;='FG_243way_Regular Symbol'!G$16,"",IF(E215=0,"",IF(OR(E215=$BW$1,E216=$BW$1,E217=$BW$1,E215=$BX$1,E216=$BX$1,E217=$BX$1),0,1)))</f>
        <v/>
      </c>
      <c r="CA215" s="2" t="str">
        <f>IF($A215&gt;='FG_243way_Regular Symbol'!H$16,"",IF(F215=0,"",IF(OR(F215=$BW$1,F216=$BW$1,F217=$BW$1,F215=$BX$1,F216=$BX$1,F217=$BX$1),0,1)))</f>
        <v/>
      </c>
      <c r="CC215" s="2" t="str">
        <f>IF($A215&gt;='FG_243way_Regular Symbol'!D$16,"",IF(B215=0,"",IF(OR(B215=$BW$1,B216=$BW$1,B217=$BW$1,B215=$CD$1,B216=$CD$1,B217=$CD$1),0,1)))</f>
        <v/>
      </c>
      <c r="CD215" s="2" t="str">
        <f>IF($A215&gt;='FG_243way_Regular Symbol'!E$16,"",IF(C215=0,"",IF(OR(C215=$BW$1,C216=$BW$1,C217=$BW$1,C215=$CD$1,C216=$CD$1,C217=$CD$1),0,1)))</f>
        <v/>
      </c>
      <c r="CE215" s="2" t="str">
        <f>IF($A215&gt;='FG_243way_Regular Symbol'!F$16,"",IF(D215=0,"",IF(OR(D215=$BW$1,D216=$BW$1,D217=$BW$1,D215=$CD$1,D216=$CD$1,D217=$CD$1),0,1)))</f>
        <v/>
      </c>
      <c r="CF215" s="2" t="str">
        <f>IF($A215&gt;='FG_243way_Regular Symbol'!G$16,"",IF(E215=0,"",IF(OR(E215=$BW$1,E216=$BW$1,E217=$BW$1,E215=$CD$1,E216=$CD$1,E217=$CD$1),0,1)))</f>
        <v/>
      </c>
      <c r="CG215" s="2" t="str">
        <f>IF($A215&gt;='FG_243way_Regular Symbol'!H$16,"",IF(F215=0,"",IF(OR(F215=$BW$1,F216=$BW$1,F217=$BW$1,F215=$CD$1,F216=$CD$1,F217=$CD$1),0,1)))</f>
        <v/>
      </c>
      <c r="CI215" s="2" t="str">
        <f>IF($A215&gt;='FG_243way_Regular Symbol'!D$16,"",IF(B215=0,"",IF(OR(B215=$BW$1,B216=$BW$1,B217=$BW$1,B215=$CJ$1,B216=$CJ$1,B217=$CJ$1),0,1)))</f>
        <v/>
      </c>
      <c r="CJ215" s="2" t="str">
        <f>IF($A215&gt;='FG_243way_Regular Symbol'!E$16,"",IF(C215=0,"",IF(OR(C215=$BW$1,C216=$BW$1,C217=$BW$1,C215=$CJ$1,C216=$CJ$1,C217=$CJ$1),0,1)))</f>
        <v/>
      </c>
      <c r="CK215" s="2" t="str">
        <f>IF($A215&gt;='FG_243way_Regular Symbol'!F$16,"",IF(D215=0,"",IF(OR(D215=$BW$1,D216=$BW$1,D217=$BW$1,D215=$CJ$1,D216=$CJ$1,D217=$CJ$1),0,1)))</f>
        <v/>
      </c>
      <c r="CL215" s="2" t="str">
        <f>IF($A215&gt;='FG_243way_Regular Symbol'!G$16,"",IF(E215=0,"",IF(OR(E215=$BW$1,E216=$BW$1,E217=$BW$1,E215=$CJ$1,E216=$CJ$1,E217=$CJ$1),0,1)))</f>
        <v/>
      </c>
      <c r="CM215" s="2" t="str">
        <f>IF($A215&gt;='FG_243way_Regular Symbol'!H$16,"",IF(F215=0,"",IF(OR(F215=$BW$1,F216=$BW$1,F217=$BW$1,F215=$CJ$1,F216=$CJ$1,F217=$CJ$1),0,1)))</f>
        <v/>
      </c>
      <c r="CO215" s="2" t="str">
        <f>IF($A215&gt;='FG_243way_Regular Symbol'!D$16,"",IF(B215=0,"",IF(OR(B215=$BW$1,B216=$BW$1,B217=$BW$1,B215=$CP$1,B216=$CP$1,B217=$CP$1),0,1)))</f>
        <v/>
      </c>
      <c r="CP215" s="2" t="str">
        <f>IF($A215&gt;='FG_243way_Regular Symbol'!E$16,"",IF(C215=0,"",IF(OR(C215=$BW$1,C216=$BW$1,C217=$BW$1,C215=$CP$1,C216=$CP$1,C217=$CP$1),0,1)))</f>
        <v/>
      </c>
      <c r="CQ215" s="2" t="str">
        <f>IF($A215&gt;='FG_243way_Regular Symbol'!F$16,"",IF(D215=0,"",IF(OR(D215=$BW$1,D216=$BW$1,D217=$BW$1,D215=$CP$1,D216=$CP$1,D217=$CP$1),0,1)))</f>
        <v/>
      </c>
      <c r="CR215" s="2" t="str">
        <f>IF($A215&gt;='FG_243way_Regular Symbol'!G$16,"",IF(E215=0,"",IF(OR(E215=$BW$1,E216=$BW$1,E217=$BW$1,E215=$CP$1,E216=$CP$1,E217=$CP$1),0,1)))</f>
        <v/>
      </c>
      <c r="CS215" s="2" t="str">
        <f>IF($A215&gt;='FG_243way_Regular Symbol'!H$16,"",IF(F215=0,"",IF(OR(F215=$BW$1,F216=$BW$1,F217=$BW$1,F215=$CP$1,F216=$CP$1,F217=$CP$1),0,1)))</f>
        <v/>
      </c>
      <c r="CU215" s="2" t="str">
        <f>IF($A215&gt;='FG_243way_Regular Symbol'!D$16,"",IF(B215=0,"",IF(OR(B215=$BW$1,B216=$BW$1,B217=$BW$1,B215=$CV$1,B216=$CV$1,B217=$CV$1),0,1)))</f>
        <v/>
      </c>
      <c r="CV215" s="2" t="str">
        <f>IF($A215&gt;='FG_243way_Regular Symbol'!E$16,"",IF(C215=0,"",IF(OR(C215=$BW$1,C216=$BW$1,C217=$BW$1,C215=$CV$1,C216=$CV$1,C217=$CV$1),0,1)))</f>
        <v/>
      </c>
      <c r="CW215" s="2" t="str">
        <f>IF($A215&gt;='FG_243way_Regular Symbol'!F$16,"",IF(D215=0,"",IF(OR(D215=$BW$1,D216=$BW$1,D217=$BW$1,D215=$CV$1,D216=$CV$1,D217=$CV$1),0,1)))</f>
        <v/>
      </c>
      <c r="CX215" s="2" t="str">
        <f>IF($A215&gt;='FG_243way_Regular Symbol'!G$16,"",IF(E215=0,"",IF(OR(E215=$BW$1,E216=$BW$1,E217=$BW$1,E215=$CV$1,E216=$CV$1,E217=$CV$1),0,1)))</f>
        <v/>
      </c>
      <c r="CY215" s="2" t="str">
        <f>IF($A215&gt;='FG_243way_Regular Symbol'!H$16,"",IF(F215=0,"",IF(OR(F215=$BW$1,F216=$BW$1,F217=$BW$1,F215=$CV$1,F216=$CV$1,F217=$CV$1),0,1)))</f>
        <v/>
      </c>
    </row>
    <row r="216" spans="1:103">
      <c r="A216" s="341">
        <f>IF('FG_243way_Regular Symbol'!L215="","",'FG_243way_Regular Symbol'!L215)</f>
        <v>212</v>
      </c>
      <c r="B216" s="184" t="str">
        <f>IF('FG_243way_Regular Symbol'!M215="",
IF($A216-'FG_243way_Regular Symbol'!D$16&gt;='FG_243way_RegularＸ_W()'!B$2-1,"",VLOOKUP($A216-'FG_243way_Regular Symbol'!D$16,'FG_243way_Regular Symbol'!$L$3:$Q$99,'FG_243way_RegularＸ_W()'!B$3+1,FALSE)),
'FG_243way_Regular Symbol'!M215)</f>
        <v/>
      </c>
      <c r="C216" s="184" t="str">
        <f>IF('FG_243way_Regular Symbol'!N215="",
IF($A216-'FG_243way_Regular Symbol'!E$16&gt;='FG_243way_RegularＸ_W()'!C$2-1,"",VLOOKUP($A216-'FG_243way_Regular Symbol'!E$16,'FG_243way_Regular Symbol'!$L$3:$Q$99,'FG_243way_RegularＸ_W()'!C$3+1,FALSE)),
'FG_243way_Regular Symbol'!N215)</f>
        <v/>
      </c>
      <c r="D216" s="184" t="str">
        <f>IF('FG_243way_Regular Symbol'!O215="",
IF($A216-'FG_243way_Regular Symbol'!F$16&gt;='FG_243way_RegularＸ_W()'!D$2-1,"",VLOOKUP($A216-'FG_243way_Regular Symbol'!F$16,'FG_243way_Regular Symbol'!$L$3:$Q$99,'FG_243way_RegularＸ_W()'!D$3+1,FALSE)),
'FG_243way_Regular Symbol'!O215)</f>
        <v/>
      </c>
      <c r="E216" s="184" t="str">
        <f>IF('FG_243way_Regular Symbol'!P215="",
IF($A216-'FG_243way_Regular Symbol'!G$16&gt;='FG_243way_RegularＸ_W()'!E$2-1,"",VLOOKUP($A216-'FG_243way_Regular Symbol'!G$16,'FG_243way_Regular Symbol'!$L$3:$Q$99,'FG_243way_RegularＸ_W()'!E$3+1,FALSE)),
'FG_243way_Regular Symbol'!P215)</f>
        <v/>
      </c>
      <c r="F216" s="358" t="str">
        <f>IF('FG_243way_Regular Symbol'!Q215="",
IF($A216-'FG_243way_Regular Symbol'!H$16&gt;='FG_243way_RegularＸ_W()'!F$2-1,"",VLOOKUP($A216-'FG_243way_Regular Symbol'!H$16,'FG_243way_Regular Symbol'!$L$3:$Q$99,'FG_243way_RegularＸ_W()'!F$3+1,FALSE)),
'FG_243way_Regular Symbol'!Q215)</f>
        <v/>
      </c>
      <c r="O216" s="342" t="str">
        <f>IF($A216&gt;='FG_243way_Regular Symbol'!D$16,"",IF(B216=0,"",IF(OR(B216=$O$1,B216=$P$1,B217=$O$1,B217=$P$1,B218=$O$1,B218=$P$1),0,1)))</f>
        <v/>
      </c>
      <c r="P216" s="2" t="str">
        <f>IF($A216&gt;='FG_243way_Regular Symbol'!E$16,"",IF(C216=0,"",IF(OR(C216=$O$1,C216=$P$1,C217=$O$1,C217=$P$1,C218=$O$1,C218=$P$1),0,1)))</f>
        <v/>
      </c>
      <c r="Q216" s="2" t="str">
        <f>IF($A216&gt;='FG_243way_Regular Symbol'!F$16,"",IF(D216=0,"",IF(OR(D216=$O$1,D216=$P$1,D217=$O$1,D217=$P$1,D218=$O$1,D218=$P$1),0,1)))</f>
        <v/>
      </c>
      <c r="R216" s="2" t="str">
        <f>IF($A216&gt;='FG_243way_Regular Symbol'!G$16,"",IF(E216=0,"",IF(OR(E216=$O$1,E216=$P$1,E217=$O$1,E217=$P$1,E218=$O$1,E218=$P$1),0,1)))</f>
        <v/>
      </c>
      <c r="S216" s="128" t="str">
        <f>IF($A216&gt;='FG_243way_Regular Symbol'!H$16,"",IF(F216=0,"",IF(OR(F216=$O$1,F216=$P$1,F217=$O$1,F217=$P$1,F218=$O$1,F218=$P$1),0,1)))</f>
        <v/>
      </c>
      <c r="U216" s="342" t="str">
        <f>IF($A216&gt;='FG_243way_Regular Symbol'!D$16,"",IF(B216=0,"",IF(OR(B216=$U$1,B216=$V$1,B217=$U$1,B217=$V$1,B218=$U$1,B218=$V$1),0,1)))</f>
        <v/>
      </c>
      <c r="V216" s="2" t="str">
        <f>IF($A216&gt;='FG_243way_Regular Symbol'!E$16,"",IF(C216=0,"",IF(OR(C216=$U$1,C216=$V$1,C217=$U$1,C217=$V$1,C218=$U$1,C218=$V$1),0,1)))</f>
        <v/>
      </c>
      <c r="W216" s="2" t="str">
        <f>IF($A216&gt;='FG_243way_Regular Symbol'!F$16,"",IF(D216=0,"",IF(OR(D216=$U$1,D216=$V$1,D217=$U$1,D217=$V$1,D218=$U$1,D218=$V$1),0,1)))</f>
        <v/>
      </c>
      <c r="X216" s="2" t="str">
        <f>IF($A216&gt;='FG_243way_Regular Symbol'!G$16,"",IF(E216=0,"",IF(OR(E216=$U$1,E216=$V$1,E217=$U$1,E217=$V$1,E218=$U$1,E218=$V$1),0,1)))</f>
        <v/>
      </c>
      <c r="Y216" s="128" t="str">
        <f>IF($A216&gt;='FG_243way_Regular Symbol'!H$16,"",IF(F216=0,"",IF(OR(F216=$U$1,F216=$V$1,F217=$U$1,F217=$V$1,F218=$U$1,F218=$V$1),0,1)))</f>
        <v/>
      </c>
      <c r="AA216" s="342" t="str">
        <f>IF($A216&gt;='FG_243way_Regular Symbol'!D$16,"",IF(B216=0,"",IF(OR(B216=$AA$1,B216=$AB$1,B217=$AA$1,B217=$AB$1,B218=$AA$1,,B218=$AB$1),0,1)))</f>
        <v/>
      </c>
      <c r="AB216" s="2" t="str">
        <f>IF($A216&gt;='FG_243way_Regular Symbol'!E$16,"",IF(C216=0,"",IF(OR(C216=$AA$1,C216=$AB$1,C217=$AA$1,C217=$AB$1,C218=$AA$1,,C218=$AB$1),0,1)))</f>
        <v/>
      </c>
      <c r="AC216" s="2" t="str">
        <f>IF($A216&gt;='FG_243way_Regular Symbol'!F$16,"",IF(D216=0,"",IF(OR(D216=$AA$1,D216=$AB$1,D217=$AA$1,D217=$AB$1,D218=$AA$1,,D218=$AB$1),0,1)))</f>
        <v/>
      </c>
      <c r="AD216" s="2" t="str">
        <f>IF($A216&gt;='FG_243way_Regular Symbol'!G$16,"",IF(E216=0,"",IF(OR(E216=$AA$1,E216=$AB$1,E217=$AA$1,E217=$AB$1,E218=$AA$1,,E218=$AB$1),0,1)))</f>
        <v/>
      </c>
      <c r="AE216" s="128" t="str">
        <f>IF($A216&gt;='FG_243way_Regular Symbol'!H$16,"",IF(F216=0,"",IF(OR(F216=$AA$1,F216=$AB$1,F217=$AA$1,F217=$AB$1,F218=$AA$1,,F218=$AB$1),0,1)))</f>
        <v/>
      </c>
      <c r="AG216" s="342" t="str">
        <f>IF($A216&gt;='FG_243way_Regular Symbol'!D$16,"",IF(B216=0,"",IF(OR(B216=$AG$1,B216=$AH$1,B217=$AG$1,B217=$AH$1,B218=$AG$1,B218=$AH$1),0,1)))</f>
        <v/>
      </c>
      <c r="AH216" s="2" t="str">
        <f>IF($A216&gt;='FG_243way_Regular Symbol'!E$16,"",IF(C216=0,"",IF(OR(C216=$AG$1,C216=$AH$1,C217=$AG$1,C217=$AH$1,C218=$AG$1,C218=$AH$1),0,1)))</f>
        <v/>
      </c>
      <c r="AI216" s="2" t="str">
        <f>IF($A216&gt;='FG_243way_Regular Symbol'!F$16,"",IF(D216=0,"",IF(OR(D216=$AG$1,D216=$AH$1,D217=$AG$1,D217=$AH$1,D218=$AG$1,D218=$AH$1),0,1)))</f>
        <v/>
      </c>
      <c r="AJ216" s="2" t="str">
        <f>IF($A216&gt;='FG_243way_Regular Symbol'!G$16,"",IF(E216=0,"",IF(OR(E216=$AG$1,E216=$AH$1,E217=$AG$1,E217=$AH$1,E218=$AG$1,E218=$AH$1),0,1)))</f>
        <v/>
      </c>
      <c r="AK216" s="128" t="str">
        <f>IF($A216&gt;='FG_243way_Regular Symbol'!H$16,"",IF(F216=0,"",IF(OR(F216=$AG$1,F216=$AH$1,F217=$AG$1,F217=$AH$1,F218=$AG$1,F218=$AH$1),0,1)))</f>
        <v/>
      </c>
      <c r="AM216" s="342" t="str">
        <f>IF($A216&gt;='FG_243way_Regular Symbol'!D$16,"",IF(B216=0,"",IF(OR(B216=$AM$1,B216=$AN$1,B217=$AM$1,B217=$AN$1,B218=$AM$1,B218=$AN$1),0,1)))</f>
        <v/>
      </c>
      <c r="AN216" s="2" t="str">
        <f>IF($A216&gt;='FG_243way_Regular Symbol'!E$16,"",IF(C216=0,"",IF(OR(C216=$AM$1,C216=$AN$1,C217=$AM$1,C217=$AN$1,C218=$AM$1,C218=$AN$1),0,1)))</f>
        <v/>
      </c>
      <c r="AO216" s="2" t="str">
        <f>IF($A216&gt;='FG_243way_Regular Symbol'!F$16,"",IF(D216=0,"",IF(OR(D216=$AM$1,D216=$AN$1,D217=$AM$1,D217=$AN$1,D218=$AM$1,D218=$AN$1),0,1)))</f>
        <v/>
      </c>
      <c r="AP216" s="2" t="str">
        <f>IF($A216&gt;='FG_243way_Regular Symbol'!G$16,"",IF(E216=0,"",IF(OR(E216=$AM$1,E216=$AN$1,E217=$AM$1,E217=$AN$1,E218=$AM$1,E218=$AN$1),0,1)))</f>
        <v/>
      </c>
      <c r="AQ216" s="128" t="str">
        <f>IF($A216&gt;='FG_243way_Regular Symbol'!H$16,"",IF(F216=0,"",IF(OR(F216=$AM$1,F216=$AN$1,F217=$AM$1,F217=$AN$1,F218=$AM$1,F218=$AN$1),0,1)))</f>
        <v/>
      </c>
      <c r="AS216" s="342" t="str">
        <f>IF($A216&gt;='FG_243way_Regular Symbol'!D$16,"",IF(B216=0,"",IF(OR(B216=$AM$1,B216=$AT$1,B217=$AM$1,B217=$AT$1,B218=$AM$1,B218=$AT$1),0,1)))</f>
        <v/>
      </c>
      <c r="AT216" s="2" t="str">
        <f>IF($A216&gt;='FG_243way_Regular Symbol'!E$16,"",IF(C216=0,"",IF(OR(C216=$AM$1,C216=$AT$1,C217=$AM$1,C217=$AT$1,C218=$AM$1,C218=$AT$1),0,1)))</f>
        <v/>
      </c>
      <c r="AU216" s="2" t="str">
        <f>IF($A216&gt;='FG_243way_Regular Symbol'!F$16,"",IF(D216=0,"",IF(OR(D216=$AM$1,D216=$AT$1,D217=$AM$1,D217=$AT$1,D218=$AM$1,D218=$AT$1),0,1)))</f>
        <v/>
      </c>
      <c r="AV216" s="2" t="str">
        <f>IF($A216&gt;='FG_243way_Regular Symbol'!G$16,"",IF(E216=0,"",IF(OR(E216=$AM$1,E216=$AT$1,E217=$AM$1,E217=$AT$1,E218=$AM$1,E218=$AT$1),0,1)))</f>
        <v/>
      </c>
      <c r="AW216" s="128" t="str">
        <f>IF($A216&gt;='FG_243way_Regular Symbol'!H$16,"",IF(F216=0,"",IF(OR(F216=$AM$1,F216=$AT$1,F217=$AM$1,F217=$AT$1,F218=$AM$1,F218=$AT$1),0,1)))</f>
        <v/>
      </c>
      <c r="AY216" s="342" t="str">
        <f>IF($A216&gt;='FG_243way_Regular Symbol'!D$16,"",IF(B216=0,"",IF(OR(B216=$AM$1,B216=$AZ$1,B217=$AM$1,B217=$AZ$1,B218=$AM$1,B218=$AZ$1),0,1)))</f>
        <v/>
      </c>
      <c r="AZ216" s="2" t="str">
        <f>IF($A216&gt;='FG_243way_Regular Symbol'!E$16,"",IF(C216=0,"",IF(OR(C216=$AM$1,C216=$AZ$1,C217=$AM$1,C217=$AZ$1,C218=$AM$1,C218=$AZ$1),0,1)))</f>
        <v/>
      </c>
      <c r="BA216" s="2" t="str">
        <f>IF($A216&gt;='FG_243way_Regular Symbol'!F$16,"",IF(D216=0,"",IF(OR(D216=$AM$1,D216=$AZ$1,D217=$AM$1,D217=$AZ$1,D218=$AM$1,D218=$AZ$1),0,1)))</f>
        <v/>
      </c>
      <c r="BB216" s="2" t="str">
        <f>IF($A216&gt;='FG_243way_Regular Symbol'!G$16,"",IF(E216=0,"",IF(OR(E216=$AM$1,E216=$AZ$1,E217=$AM$1,E217=$AZ$1,E218=$AM$1,E218=$AZ$1),0,1)))</f>
        <v/>
      </c>
      <c r="BC216" s="128" t="str">
        <f>IF($A216&gt;='FG_243way_Regular Symbol'!H$16,"",IF(F216=0,"",IF(OR(F216=$AM$1,F216=$AZ$1,F217=$AM$1,F217=$AZ$1,F218=$AM$1,F218=$AZ$1),0,1)))</f>
        <v/>
      </c>
      <c r="BE216" s="342"/>
      <c r="BF216" s="2"/>
      <c r="BG216" s="2" t="str">
        <f>IF($A216&gt;='FG_243way_Regular Symbol'!F$16,"",IF(D216=0,"",COUNTIF(D216:D218,$BF$1)))</f>
        <v/>
      </c>
      <c r="BH216" s="2" t="str">
        <f>IF($A216&gt;='FG_243way_Regular Symbol'!G$16,"",IF(E216=0,"",COUNTIF(E216:E218,$BF$1)))</f>
        <v/>
      </c>
      <c r="BI216" s="2" t="str">
        <f>IF($A216&gt;='FG_243way_Regular Symbol'!H$16,"",IF(F216=0,"",COUNTIF(F216:F218,$BF$1)))</f>
        <v/>
      </c>
      <c r="BK216" s="342"/>
      <c r="BL216" s="2"/>
      <c r="BM216" s="2" t="str">
        <f>IF($A216&gt;='FG_243way_Regular Symbol'!F$16,"",IF(D216=0,"",IF(OR(D216=$AM$1,D216=$BL$1,D217=$AM$1,D217=$BL$1,D218=$AM$1,D218=$BL$1),0,1)))</f>
        <v/>
      </c>
      <c r="BN216" s="2" t="str">
        <f>IF($A216&gt;='FG_243way_Regular Symbol'!G$16,"",IF(E216=0,"",IF(OR(E216=$AM$1,E216=$BL$1,E217=$AM$1,E217=$BL$1,E218=$AM$1,E218=$BL$1),0,1)))</f>
        <v/>
      </c>
      <c r="BO216" s="128" t="str">
        <f>IF($A216&gt;='FG_243way_Regular Symbol'!H$16,"",IF(F216=0,"",IF(OR(F216=$AM$1,F216=$BL$1,F217=$AM$1,F217=$BL$1,F218=$AM$1,F218=$BL$1),0,1)))</f>
        <v/>
      </c>
      <c r="BQ216" s="2" t="str">
        <f>IF($A216&gt;='FG_243way_Regular Symbol'!D$16,"",IF(B216=0,"",IF(OR(B216=$BQ$1,B216=$BR$1,B217=$BQ$1,B217=$BR$1,B218=$BQ$1,B218=$BR$1),0,1)))</f>
        <v/>
      </c>
      <c r="BR216" s="2" t="str">
        <f>IF($A216&gt;='FG_243way_Regular Symbol'!E$16,"",IF(C216=0,"",IF(OR(C216=$BQ$1,C216=$BR$1,C217=$BQ$1,C217=$BR$1,C218=$BQ$1,C218=$BR$1),0,1)))</f>
        <v/>
      </c>
      <c r="BS216" s="2" t="str">
        <f>IF($A216&gt;='FG_243way_Regular Symbol'!F$16,"",IF(D216=0,"",IF(OR(D216=$BQ$1,D216=$BR$1,D217=$BQ$1,D217=$BR$1,D218=$BQ$1,D218=$BR$1),0,1)))</f>
        <v/>
      </c>
      <c r="BT216" s="2" t="str">
        <f>IF($A216&gt;='FG_243way_Regular Symbol'!G$16,"",IF(E216=0,"",IF(OR(E216=$BQ$1,E216=$BR$1,E217=$BQ$1,E217=$BR$1,E218=$BQ$1,E218=$BR$1),0,1)))</f>
        <v/>
      </c>
      <c r="BU216" s="2" t="str">
        <f>IF($A216&gt;='FG_243way_Regular Symbol'!H$16,"",IF(F216=0,"",IF(OR(F216=$BQ$1,F216=$BR$1,F217=$BQ$1,F217=$BR$1,F218=$BQ$1,F218=$BR$1),0,1)))</f>
        <v/>
      </c>
      <c r="BW216" s="2" t="str">
        <f>IF($A216&gt;='FG_243way_Regular Symbol'!D$16,"",IF(B216=0,"",IF(OR(B216=$BW$1,B217=$BW$1,B218=$BW$1,B216=$BX$1,B217=$BX$1,B218=$BX$1),0,1)))</f>
        <v/>
      </c>
      <c r="BX216" s="2" t="str">
        <f>IF($A216&gt;='FG_243way_Regular Symbol'!E$16,"",IF(C216=0,"",IF(OR(C216=$BW$1,C217=$BW$1,C218=$BW$1,C216=$BX$1,C217=$BX$1,C218=$BX$1),0,1)))</f>
        <v/>
      </c>
      <c r="BY216" s="2" t="str">
        <f>IF($A216&gt;='FG_243way_Regular Symbol'!F$16,"",IF(D216=0,"",IF(OR(D216=$BW$1,D217=$BW$1,D218=$BW$1,D216=$BX$1,D217=$BX$1,D218=$BX$1),0,1)))</f>
        <v/>
      </c>
      <c r="BZ216" s="2" t="str">
        <f>IF($A216&gt;='FG_243way_Regular Symbol'!G$16,"",IF(E216=0,"",IF(OR(E216=$BW$1,E217=$BW$1,E218=$BW$1,E216=$BX$1,E217=$BX$1,E218=$BX$1),0,1)))</f>
        <v/>
      </c>
      <c r="CA216" s="2" t="str">
        <f>IF($A216&gt;='FG_243way_Regular Symbol'!H$16,"",IF(F216=0,"",IF(OR(F216=$BW$1,F217=$BW$1,F218=$BW$1,F216=$BX$1,F217=$BX$1,F218=$BX$1),0,1)))</f>
        <v/>
      </c>
      <c r="CC216" s="2" t="str">
        <f>IF($A216&gt;='FG_243way_Regular Symbol'!D$16,"",IF(B216=0,"",IF(OR(B216=$BW$1,B217=$BW$1,B218=$BW$1,B216=$CD$1,B217=$CD$1,B218=$CD$1),0,1)))</f>
        <v/>
      </c>
      <c r="CD216" s="2" t="str">
        <f>IF($A216&gt;='FG_243way_Regular Symbol'!E$16,"",IF(C216=0,"",IF(OR(C216=$BW$1,C217=$BW$1,C218=$BW$1,C216=$CD$1,C217=$CD$1,C218=$CD$1),0,1)))</f>
        <v/>
      </c>
      <c r="CE216" s="2" t="str">
        <f>IF($A216&gt;='FG_243way_Regular Symbol'!F$16,"",IF(D216=0,"",IF(OR(D216=$BW$1,D217=$BW$1,D218=$BW$1,D216=$CD$1,D217=$CD$1,D218=$CD$1),0,1)))</f>
        <v/>
      </c>
      <c r="CF216" s="2" t="str">
        <f>IF($A216&gt;='FG_243way_Regular Symbol'!G$16,"",IF(E216=0,"",IF(OR(E216=$BW$1,E217=$BW$1,E218=$BW$1,E216=$CD$1,E217=$CD$1,E218=$CD$1),0,1)))</f>
        <v/>
      </c>
      <c r="CG216" s="2" t="str">
        <f>IF($A216&gt;='FG_243way_Regular Symbol'!H$16,"",IF(F216=0,"",IF(OR(F216=$BW$1,F217=$BW$1,F218=$BW$1,F216=$CD$1,F217=$CD$1,F218=$CD$1),0,1)))</f>
        <v/>
      </c>
      <c r="CI216" s="2" t="str">
        <f>IF($A216&gt;='FG_243way_Regular Symbol'!D$16,"",IF(B216=0,"",IF(OR(B216=$BW$1,B217=$BW$1,B218=$BW$1,B216=$CJ$1,B217=$CJ$1,B218=$CJ$1),0,1)))</f>
        <v/>
      </c>
      <c r="CJ216" s="2" t="str">
        <f>IF($A216&gt;='FG_243way_Regular Symbol'!E$16,"",IF(C216=0,"",IF(OR(C216=$BW$1,C217=$BW$1,C218=$BW$1,C216=$CJ$1,C217=$CJ$1,C218=$CJ$1),0,1)))</f>
        <v/>
      </c>
      <c r="CK216" s="2" t="str">
        <f>IF($A216&gt;='FG_243way_Regular Symbol'!F$16,"",IF(D216=0,"",IF(OR(D216=$BW$1,D217=$BW$1,D218=$BW$1,D216=$CJ$1,D217=$CJ$1,D218=$CJ$1),0,1)))</f>
        <v/>
      </c>
      <c r="CL216" s="2" t="str">
        <f>IF($A216&gt;='FG_243way_Regular Symbol'!G$16,"",IF(E216=0,"",IF(OR(E216=$BW$1,E217=$BW$1,E218=$BW$1,E216=$CJ$1,E217=$CJ$1,E218=$CJ$1),0,1)))</f>
        <v/>
      </c>
      <c r="CM216" s="2" t="str">
        <f>IF($A216&gt;='FG_243way_Regular Symbol'!H$16,"",IF(F216=0,"",IF(OR(F216=$BW$1,F217=$BW$1,F218=$BW$1,F216=$CJ$1,F217=$CJ$1,F218=$CJ$1),0,1)))</f>
        <v/>
      </c>
      <c r="CO216" s="2" t="str">
        <f>IF($A216&gt;='FG_243way_Regular Symbol'!D$16,"",IF(B216=0,"",IF(OR(B216=$BW$1,B217=$BW$1,B218=$BW$1,B216=$CP$1,B217=$CP$1,B218=$CP$1),0,1)))</f>
        <v/>
      </c>
      <c r="CP216" s="2" t="str">
        <f>IF($A216&gt;='FG_243way_Regular Symbol'!E$16,"",IF(C216=0,"",IF(OR(C216=$BW$1,C217=$BW$1,C218=$BW$1,C216=$CP$1,C217=$CP$1,C218=$CP$1),0,1)))</f>
        <v/>
      </c>
      <c r="CQ216" s="2" t="str">
        <f>IF($A216&gt;='FG_243way_Regular Symbol'!F$16,"",IF(D216=0,"",IF(OR(D216=$BW$1,D217=$BW$1,D218=$BW$1,D216=$CP$1,D217=$CP$1,D218=$CP$1),0,1)))</f>
        <v/>
      </c>
      <c r="CR216" s="2" t="str">
        <f>IF($A216&gt;='FG_243way_Regular Symbol'!G$16,"",IF(E216=0,"",IF(OR(E216=$BW$1,E217=$BW$1,E218=$BW$1,E216=$CP$1,E217=$CP$1,E218=$CP$1),0,1)))</f>
        <v/>
      </c>
      <c r="CS216" s="2" t="str">
        <f>IF($A216&gt;='FG_243way_Regular Symbol'!H$16,"",IF(F216=0,"",IF(OR(F216=$BW$1,F217=$BW$1,F218=$BW$1,F216=$CP$1,F217=$CP$1,F218=$CP$1),0,1)))</f>
        <v/>
      </c>
      <c r="CU216" s="2" t="str">
        <f>IF($A216&gt;='FG_243way_Regular Symbol'!D$16,"",IF(B216=0,"",IF(OR(B216=$BW$1,B217=$BW$1,B218=$BW$1,B216=$CV$1,B217=$CV$1,B218=$CV$1),0,1)))</f>
        <v/>
      </c>
      <c r="CV216" s="2" t="str">
        <f>IF($A216&gt;='FG_243way_Regular Symbol'!E$16,"",IF(C216=0,"",IF(OR(C216=$BW$1,C217=$BW$1,C218=$BW$1,C216=$CV$1,C217=$CV$1,C218=$CV$1),0,1)))</f>
        <v/>
      </c>
      <c r="CW216" s="2" t="str">
        <f>IF($A216&gt;='FG_243way_Regular Symbol'!F$16,"",IF(D216=0,"",IF(OR(D216=$BW$1,D217=$BW$1,D218=$BW$1,D216=$CV$1,D217=$CV$1,D218=$CV$1),0,1)))</f>
        <v/>
      </c>
      <c r="CX216" s="2" t="str">
        <f>IF($A216&gt;='FG_243way_Regular Symbol'!G$16,"",IF(E216=0,"",IF(OR(E216=$BW$1,E217=$BW$1,E218=$BW$1,E216=$CV$1,E217=$CV$1,E218=$CV$1),0,1)))</f>
        <v/>
      </c>
      <c r="CY216" s="2" t="str">
        <f>IF($A216&gt;='FG_243way_Regular Symbol'!H$16,"",IF(F216=0,"",IF(OR(F216=$BW$1,F217=$BW$1,F218=$BW$1,F216=$CV$1,F217=$CV$1,F218=$CV$1),0,1)))</f>
        <v/>
      </c>
    </row>
    <row r="217" spans="1:103">
      <c r="A217" s="341">
        <f>IF('FG_243way_Regular Symbol'!L216="","",'FG_243way_Regular Symbol'!L216)</f>
        <v>213</v>
      </c>
      <c r="B217" s="184" t="str">
        <f>IF('FG_243way_Regular Symbol'!M216="",
IF($A217-'FG_243way_Regular Symbol'!D$16&gt;='FG_243way_RegularＸ_W()'!B$2-1,"",VLOOKUP($A217-'FG_243way_Regular Symbol'!D$16,'FG_243way_Regular Symbol'!$L$3:$Q$99,'FG_243way_RegularＸ_W()'!B$3+1,FALSE)),
'FG_243way_Regular Symbol'!M216)</f>
        <v/>
      </c>
      <c r="C217" s="184" t="str">
        <f>IF('FG_243way_Regular Symbol'!N216="",
IF($A217-'FG_243way_Regular Symbol'!E$16&gt;='FG_243way_RegularＸ_W()'!C$2-1,"",VLOOKUP($A217-'FG_243way_Regular Symbol'!E$16,'FG_243way_Regular Symbol'!$L$3:$Q$99,'FG_243way_RegularＸ_W()'!C$3+1,FALSE)),
'FG_243way_Regular Symbol'!N216)</f>
        <v/>
      </c>
      <c r="D217" s="184" t="str">
        <f>IF('FG_243way_Regular Symbol'!O216="",
IF($A217-'FG_243way_Regular Symbol'!F$16&gt;='FG_243way_RegularＸ_W()'!D$2-1,"",VLOOKUP($A217-'FG_243way_Regular Symbol'!F$16,'FG_243way_Regular Symbol'!$L$3:$Q$99,'FG_243way_RegularＸ_W()'!D$3+1,FALSE)),
'FG_243way_Regular Symbol'!O216)</f>
        <v/>
      </c>
      <c r="E217" s="184" t="str">
        <f>IF('FG_243way_Regular Symbol'!P216="",
IF($A217-'FG_243way_Regular Symbol'!G$16&gt;='FG_243way_RegularＸ_W()'!E$2-1,"",VLOOKUP($A217-'FG_243way_Regular Symbol'!G$16,'FG_243way_Regular Symbol'!$L$3:$Q$99,'FG_243way_RegularＸ_W()'!E$3+1,FALSE)),
'FG_243way_Regular Symbol'!P216)</f>
        <v/>
      </c>
      <c r="F217" s="358" t="str">
        <f>IF('FG_243way_Regular Symbol'!Q216="",
IF($A217-'FG_243way_Regular Symbol'!H$16&gt;='FG_243way_RegularＸ_W()'!F$2-1,"",VLOOKUP($A217-'FG_243way_Regular Symbol'!H$16,'FG_243way_Regular Symbol'!$L$3:$Q$99,'FG_243way_RegularＸ_W()'!F$3+1,FALSE)),
'FG_243way_Regular Symbol'!Q216)</f>
        <v/>
      </c>
      <c r="O217" s="342" t="str">
        <f>IF($A217&gt;='FG_243way_Regular Symbol'!D$16,"",IF(B217=0,"",IF(OR(B217=$O$1,B217=$P$1,B218=$O$1,B218=$P$1,B219=$O$1,B219=$P$1),0,1)))</f>
        <v/>
      </c>
      <c r="P217" s="2" t="str">
        <f>IF($A217&gt;='FG_243way_Regular Symbol'!E$16,"",IF(C217=0,"",IF(OR(C217=$O$1,C217=$P$1,C218=$O$1,C218=$P$1,C219=$O$1,C219=$P$1),0,1)))</f>
        <v/>
      </c>
      <c r="Q217" s="2" t="str">
        <f>IF($A217&gt;='FG_243way_Regular Symbol'!F$16,"",IF(D217=0,"",IF(OR(D217=$O$1,D217=$P$1,D218=$O$1,D218=$P$1,D219=$O$1,D219=$P$1),0,1)))</f>
        <v/>
      </c>
      <c r="R217" s="2" t="str">
        <f>IF($A217&gt;='FG_243way_Regular Symbol'!G$16,"",IF(E217=0,"",IF(OR(E217=$O$1,E217=$P$1,E218=$O$1,E218=$P$1,E219=$O$1,E219=$P$1),0,1)))</f>
        <v/>
      </c>
      <c r="S217" s="128" t="str">
        <f>IF($A217&gt;='FG_243way_Regular Symbol'!H$16,"",IF(F217=0,"",IF(OR(F217=$O$1,F217=$P$1,F218=$O$1,F218=$P$1,F219=$O$1,F219=$P$1),0,1)))</f>
        <v/>
      </c>
      <c r="U217" s="342" t="str">
        <f>IF($A217&gt;='FG_243way_Regular Symbol'!D$16,"",IF(B217=0,"",IF(OR(B217=$U$1,B217=$V$1,B218=$U$1,B218=$V$1,B219=$U$1,B219=$V$1),0,1)))</f>
        <v/>
      </c>
      <c r="V217" s="2" t="str">
        <f>IF($A217&gt;='FG_243way_Regular Symbol'!E$16,"",IF(C217=0,"",IF(OR(C217=$U$1,C217=$V$1,C218=$U$1,C218=$V$1,C219=$U$1,C219=$V$1),0,1)))</f>
        <v/>
      </c>
      <c r="W217" s="2" t="str">
        <f>IF($A217&gt;='FG_243way_Regular Symbol'!F$16,"",IF(D217=0,"",IF(OR(D217=$U$1,D217=$V$1,D218=$U$1,D218=$V$1,D219=$U$1,D219=$V$1),0,1)))</f>
        <v/>
      </c>
      <c r="X217" s="2" t="str">
        <f>IF($A217&gt;='FG_243way_Regular Symbol'!G$16,"",IF(E217=0,"",IF(OR(E217=$U$1,E217=$V$1,E218=$U$1,E218=$V$1,E219=$U$1,E219=$V$1),0,1)))</f>
        <v/>
      </c>
      <c r="Y217" s="128" t="str">
        <f>IF($A217&gt;='FG_243way_Regular Symbol'!H$16,"",IF(F217=0,"",IF(OR(F217=$U$1,F217=$V$1,F218=$U$1,F218=$V$1,F219=$U$1,F219=$V$1),0,1)))</f>
        <v/>
      </c>
      <c r="AA217" s="342" t="str">
        <f>IF($A217&gt;='FG_243way_Regular Symbol'!D$16,"",IF(B217=0,"",IF(OR(B217=$AA$1,B217=$AB$1,B218=$AA$1,B218=$AB$1,B219=$AA$1,,B219=$AB$1),0,1)))</f>
        <v/>
      </c>
      <c r="AB217" s="2" t="str">
        <f>IF($A217&gt;='FG_243way_Regular Symbol'!E$16,"",IF(C217=0,"",IF(OR(C217=$AA$1,C217=$AB$1,C218=$AA$1,C218=$AB$1,C219=$AA$1,,C219=$AB$1),0,1)))</f>
        <v/>
      </c>
      <c r="AC217" s="2" t="str">
        <f>IF($A217&gt;='FG_243way_Regular Symbol'!F$16,"",IF(D217=0,"",IF(OR(D217=$AA$1,D217=$AB$1,D218=$AA$1,D218=$AB$1,D219=$AA$1,,D219=$AB$1),0,1)))</f>
        <v/>
      </c>
      <c r="AD217" s="2" t="str">
        <f>IF($A217&gt;='FG_243way_Regular Symbol'!G$16,"",IF(E217=0,"",IF(OR(E217=$AA$1,E217=$AB$1,E218=$AA$1,E218=$AB$1,E219=$AA$1,,E219=$AB$1),0,1)))</f>
        <v/>
      </c>
      <c r="AE217" s="128" t="str">
        <f>IF($A217&gt;='FG_243way_Regular Symbol'!H$16,"",IF(F217=0,"",IF(OR(F217=$AA$1,F217=$AB$1,F218=$AA$1,F218=$AB$1,F219=$AA$1,,F219=$AB$1),0,1)))</f>
        <v/>
      </c>
      <c r="AG217" s="342" t="str">
        <f>IF($A217&gt;='FG_243way_Regular Symbol'!D$16,"",IF(B217=0,"",IF(OR(B217=$AG$1,B217=$AH$1,B218=$AG$1,B218=$AH$1,B219=$AG$1,B219=$AH$1),0,1)))</f>
        <v/>
      </c>
      <c r="AH217" s="2" t="str">
        <f>IF($A217&gt;='FG_243way_Regular Symbol'!E$16,"",IF(C217=0,"",IF(OR(C217=$AG$1,C217=$AH$1,C218=$AG$1,C218=$AH$1,C219=$AG$1,C219=$AH$1),0,1)))</f>
        <v/>
      </c>
      <c r="AI217" s="2" t="str">
        <f>IF($A217&gt;='FG_243way_Regular Symbol'!F$16,"",IF(D217=0,"",IF(OR(D217=$AG$1,D217=$AH$1,D218=$AG$1,D218=$AH$1,D219=$AG$1,D219=$AH$1),0,1)))</f>
        <v/>
      </c>
      <c r="AJ217" s="2" t="str">
        <f>IF($A217&gt;='FG_243way_Regular Symbol'!G$16,"",IF(E217=0,"",IF(OR(E217=$AG$1,E217=$AH$1,E218=$AG$1,E218=$AH$1,E219=$AG$1,E219=$AH$1),0,1)))</f>
        <v/>
      </c>
      <c r="AK217" s="128" t="str">
        <f>IF($A217&gt;='FG_243way_Regular Symbol'!H$16,"",IF(F217=0,"",IF(OR(F217=$AG$1,F217=$AH$1,F218=$AG$1,F218=$AH$1,F219=$AG$1,F219=$AH$1),0,1)))</f>
        <v/>
      </c>
      <c r="AM217" s="342" t="str">
        <f>IF($A217&gt;='FG_243way_Regular Symbol'!D$16,"",IF(B217=0,"",IF(OR(B217=$AM$1,B217=$AN$1,B218=$AM$1,B218=$AN$1,B219=$AM$1,B219=$AN$1),0,1)))</f>
        <v/>
      </c>
      <c r="AN217" s="2" t="str">
        <f>IF($A217&gt;='FG_243way_Regular Symbol'!E$16,"",IF(C217=0,"",IF(OR(C217=$AM$1,C217=$AN$1,C218=$AM$1,C218=$AN$1,C219=$AM$1,C219=$AN$1),0,1)))</f>
        <v/>
      </c>
      <c r="AO217" s="2" t="str">
        <f>IF($A217&gt;='FG_243way_Regular Symbol'!F$16,"",IF(D217=0,"",IF(OR(D217=$AM$1,D217=$AN$1,D218=$AM$1,D218=$AN$1,D219=$AM$1,D219=$AN$1),0,1)))</f>
        <v/>
      </c>
      <c r="AP217" s="2" t="str">
        <f>IF($A217&gt;='FG_243way_Regular Symbol'!G$16,"",IF(E217=0,"",IF(OR(E217=$AM$1,E217=$AN$1,E218=$AM$1,E218=$AN$1,E219=$AM$1,E219=$AN$1),0,1)))</f>
        <v/>
      </c>
      <c r="AQ217" s="128" t="str">
        <f>IF($A217&gt;='FG_243way_Regular Symbol'!H$16,"",IF(F217=0,"",IF(OR(F217=$AM$1,F217=$AN$1,F218=$AM$1,F218=$AN$1,F219=$AM$1,F219=$AN$1),0,1)))</f>
        <v/>
      </c>
      <c r="AS217" s="342" t="str">
        <f>IF($A217&gt;='FG_243way_Regular Symbol'!D$16,"",IF(B217=0,"",IF(OR(B217=$AM$1,B217=$AT$1,B218=$AM$1,B218=$AT$1,B219=$AM$1,B219=$AT$1),0,1)))</f>
        <v/>
      </c>
      <c r="AT217" s="2" t="str">
        <f>IF($A217&gt;='FG_243way_Regular Symbol'!E$16,"",IF(C217=0,"",IF(OR(C217=$AM$1,C217=$AT$1,C218=$AM$1,C218=$AT$1,C219=$AM$1,C219=$AT$1),0,1)))</f>
        <v/>
      </c>
      <c r="AU217" s="2" t="str">
        <f>IF($A217&gt;='FG_243way_Regular Symbol'!F$16,"",IF(D217=0,"",IF(OR(D217=$AM$1,D217=$AT$1,D218=$AM$1,D218=$AT$1,D219=$AM$1,D219=$AT$1),0,1)))</f>
        <v/>
      </c>
      <c r="AV217" s="2" t="str">
        <f>IF($A217&gt;='FG_243way_Regular Symbol'!G$16,"",IF(E217=0,"",IF(OR(E217=$AM$1,E217=$AT$1,E218=$AM$1,E218=$AT$1,E219=$AM$1,E219=$AT$1),0,1)))</f>
        <v/>
      </c>
      <c r="AW217" s="128" t="str">
        <f>IF($A217&gt;='FG_243way_Regular Symbol'!H$16,"",IF(F217=0,"",IF(OR(F217=$AM$1,F217=$AT$1,F218=$AM$1,F218=$AT$1,F219=$AM$1,F219=$AT$1),0,1)))</f>
        <v/>
      </c>
      <c r="AY217" s="342" t="str">
        <f>IF($A217&gt;='FG_243way_Regular Symbol'!D$16,"",IF(B217=0,"",IF(OR(B217=$AM$1,B217=$AZ$1,B218=$AM$1,B218=$AZ$1,B219=$AM$1,B219=$AZ$1),0,1)))</f>
        <v/>
      </c>
      <c r="AZ217" s="2" t="str">
        <f>IF($A217&gt;='FG_243way_Regular Symbol'!E$16,"",IF(C217=0,"",IF(OR(C217=$AM$1,C217=$AZ$1,C218=$AM$1,C218=$AZ$1,C219=$AM$1,C219=$AZ$1),0,1)))</f>
        <v/>
      </c>
      <c r="BA217" s="2" t="str">
        <f>IF($A217&gt;='FG_243way_Regular Symbol'!F$16,"",IF(D217=0,"",IF(OR(D217=$AM$1,D217=$AZ$1,D218=$AM$1,D218=$AZ$1,D219=$AM$1,D219=$AZ$1),0,1)))</f>
        <v/>
      </c>
      <c r="BB217" s="2" t="str">
        <f>IF($A217&gt;='FG_243way_Regular Symbol'!G$16,"",IF(E217=0,"",IF(OR(E217=$AM$1,E217=$AZ$1,E218=$AM$1,E218=$AZ$1,E219=$AM$1,E219=$AZ$1),0,1)))</f>
        <v/>
      </c>
      <c r="BC217" s="128" t="str">
        <f>IF($A217&gt;='FG_243way_Regular Symbol'!H$16,"",IF(F217=0,"",IF(OR(F217=$AM$1,F217=$AZ$1,F218=$AM$1,F218=$AZ$1,F219=$AM$1,F219=$AZ$1),0,1)))</f>
        <v/>
      </c>
      <c r="BE217" s="342"/>
      <c r="BF217" s="2"/>
      <c r="BG217" s="2" t="str">
        <f>IF($A217&gt;='FG_243way_Regular Symbol'!F$16,"",IF(D217=0,"",COUNTIF(D217:D219,$BF$1)))</f>
        <v/>
      </c>
      <c r="BH217" s="2" t="str">
        <f>IF($A217&gt;='FG_243way_Regular Symbol'!G$16,"",IF(E217=0,"",COUNTIF(E217:E219,$BF$1)))</f>
        <v/>
      </c>
      <c r="BI217" s="2" t="str">
        <f>IF($A217&gt;='FG_243way_Regular Symbol'!H$16,"",IF(F217=0,"",COUNTIF(F217:F219,$BF$1)))</f>
        <v/>
      </c>
      <c r="BK217" s="342"/>
      <c r="BL217" s="2"/>
      <c r="BM217" s="2" t="str">
        <f>IF($A217&gt;='FG_243way_Regular Symbol'!F$16,"",IF(D217=0,"",IF(OR(D217=$AM$1,D217=$BL$1,D218=$AM$1,D218=$BL$1,D219=$AM$1,D219=$BL$1),0,1)))</f>
        <v/>
      </c>
      <c r="BN217" s="2" t="str">
        <f>IF($A217&gt;='FG_243way_Regular Symbol'!G$16,"",IF(E217=0,"",IF(OR(E217=$AM$1,E217=$BL$1,E218=$AM$1,E218=$BL$1,E219=$AM$1,E219=$BL$1),0,1)))</f>
        <v/>
      </c>
      <c r="BO217" s="128" t="str">
        <f>IF($A217&gt;='FG_243way_Regular Symbol'!H$16,"",IF(F217=0,"",IF(OR(F217=$AM$1,F217=$BL$1,F218=$AM$1,F218=$BL$1,F219=$AM$1,F219=$BL$1),0,1)))</f>
        <v/>
      </c>
      <c r="BQ217" s="2" t="str">
        <f>IF($A217&gt;='FG_243way_Regular Symbol'!D$16,"",IF(B217=0,"",IF(OR(B217=$BQ$1,B217=$BR$1,B218=$BQ$1,B218=$BR$1,B219=$BQ$1,B219=$BR$1),0,1)))</f>
        <v/>
      </c>
      <c r="BR217" s="2" t="str">
        <f>IF($A217&gt;='FG_243way_Regular Symbol'!E$16,"",IF(C217=0,"",IF(OR(C217=$BQ$1,C217=$BR$1,C218=$BQ$1,C218=$BR$1,C219=$BQ$1,C219=$BR$1),0,1)))</f>
        <v/>
      </c>
      <c r="BS217" s="2" t="str">
        <f>IF($A217&gt;='FG_243way_Regular Symbol'!F$16,"",IF(D217=0,"",IF(OR(D217=$BQ$1,D217=$BR$1,D218=$BQ$1,D218=$BR$1,D219=$BQ$1,D219=$BR$1),0,1)))</f>
        <v/>
      </c>
      <c r="BT217" s="2" t="str">
        <f>IF($A217&gt;='FG_243way_Regular Symbol'!G$16,"",IF(E217=0,"",IF(OR(E217=$BQ$1,E217=$BR$1,E218=$BQ$1,E218=$BR$1,E219=$BQ$1,E219=$BR$1),0,1)))</f>
        <v/>
      </c>
      <c r="BU217" s="2" t="str">
        <f>IF($A217&gt;='FG_243way_Regular Symbol'!H$16,"",IF(F217=0,"",IF(OR(F217=$BQ$1,F217=$BR$1,F218=$BQ$1,F218=$BR$1,F219=$BQ$1,F219=$BR$1),0,1)))</f>
        <v/>
      </c>
      <c r="BW217" s="2" t="str">
        <f>IF($A217&gt;='FG_243way_Regular Symbol'!D$16,"",IF(B217=0,"",IF(OR(B217=$BW$1,B218=$BW$1,B219=$BW$1,B217=$BX$1,B218=$BX$1,B219=$BX$1),0,1)))</f>
        <v/>
      </c>
      <c r="BX217" s="2" t="str">
        <f>IF($A217&gt;='FG_243way_Regular Symbol'!E$16,"",IF(C217=0,"",IF(OR(C217=$BW$1,C218=$BW$1,C219=$BW$1,C217=$BX$1,C218=$BX$1,C219=$BX$1),0,1)))</f>
        <v/>
      </c>
      <c r="BY217" s="2" t="str">
        <f>IF($A217&gt;='FG_243way_Regular Symbol'!F$16,"",IF(D217=0,"",IF(OR(D217=$BW$1,D218=$BW$1,D219=$BW$1,D217=$BX$1,D218=$BX$1,D219=$BX$1),0,1)))</f>
        <v/>
      </c>
      <c r="BZ217" s="2" t="str">
        <f>IF($A217&gt;='FG_243way_Regular Symbol'!G$16,"",IF(E217=0,"",IF(OR(E217=$BW$1,E218=$BW$1,E219=$BW$1,E217=$BX$1,E218=$BX$1,E219=$BX$1),0,1)))</f>
        <v/>
      </c>
      <c r="CA217" s="2" t="str">
        <f>IF($A217&gt;='FG_243way_Regular Symbol'!H$16,"",IF(F217=0,"",IF(OR(F217=$BW$1,F218=$BW$1,F219=$BW$1,F217=$BX$1,F218=$BX$1,F219=$BX$1),0,1)))</f>
        <v/>
      </c>
      <c r="CC217" s="2" t="str">
        <f>IF($A217&gt;='FG_243way_Regular Symbol'!D$16,"",IF(B217=0,"",IF(OR(B217=$BW$1,B218=$BW$1,B219=$BW$1,B217=$CD$1,B218=$CD$1,B219=$CD$1),0,1)))</f>
        <v/>
      </c>
      <c r="CD217" s="2" t="str">
        <f>IF($A217&gt;='FG_243way_Regular Symbol'!E$16,"",IF(C217=0,"",IF(OR(C217=$BW$1,C218=$BW$1,C219=$BW$1,C217=$CD$1,C218=$CD$1,C219=$CD$1),0,1)))</f>
        <v/>
      </c>
      <c r="CE217" s="2" t="str">
        <f>IF($A217&gt;='FG_243way_Regular Symbol'!F$16,"",IF(D217=0,"",IF(OR(D217=$BW$1,D218=$BW$1,D219=$BW$1,D217=$CD$1,D218=$CD$1,D219=$CD$1),0,1)))</f>
        <v/>
      </c>
      <c r="CF217" s="2" t="str">
        <f>IF($A217&gt;='FG_243way_Regular Symbol'!G$16,"",IF(E217=0,"",IF(OR(E217=$BW$1,E218=$BW$1,E219=$BW$1,E217=$CD$1,E218=$CD$1,E219=$CD$1),0,1)))</f>
        <v/>
      </c>
      <c r="CG217" s="2" t="str">
        <f>IF($A217&gt;='FG_243way_Regular Symbol'!H$16,"",IF(F217=0,"",IF(OR(F217=$BW$1,F218=$BW$1,F219=$BW$1,F217=$CD$1,F218=$CD$1,F219=$CD$1),0,1)))</f>
        <v/>
      </c>
      <c r="CI217" s="2" t="str">
        <f>IF($A217&gt;='FG_243way_Regular Symbol'!D$16,"",IF(B217=0,"",IF(OR(B217=$BW$1,B218=$BW$1,B219=$BW$1,B217=$CJ$1,B218=$CJ$1,B219=$CJ$1),0,1)))</f>
        <v/>
      </c>
      <c r="CJ217" s="2" t="str">
        <f>IF($A217&gt;='FG_243way_Regular Symbol'!E$16,"",IF(C217=0,"",IF(OR(C217=$BW$1,C218=$BW$1,C219=$BW$1,C217=$CJ$1,C218=$CJ$1,C219=$CJ$1),0,1)))</f>
        <v/>
      </c>
      <c r="CK217" s="2" t="str">
        <f>IF($A217&gt;='FG_243way_Regular Symbol'!F$16,"",IF(D217=0,"",IF(OR(D217=$BW$1,D218=$BW$1,D219=$BW$1,D217=$CJ$1,D218=$CJ$1,D219=$CJ$1),0,1)))</f>
        <v/>
      </c>
      <c r="CL217" s="2" t="str">
        <f>IF($A217&gt;='FG_243way_Regular Symbol'!G$16,"",IF(E217=0,"",IF(OR(E217=$BW$1,E218=$BW$1,E219=$BW$1,E217=$CJ$1,E218=$CJ$1,E219=$CJ$1),0,1)))</f>
        <v/>
      </c>
      <c r="CM217" s="2" t="str">
        <f>IF($A217&gt;='FG_243way_Regular Symbol'!H$16,"",IF(F217=0,"",IF(OR(F217=$BW$1,F218=$BW$1,F219=$BW$1,F217=$CJ$1,F218=$CJ$1,F219=$CJ$1),0,1)))</f>
        <v/>
      </c>
      <c r="CO217" s="2" t="str">
        <f>IF($A217&gt;='FG_243way_Regular Symbol'!D$16,"",IF(B217=0,"",IF(OR(B217=$BW$1,B218=$BW$1,B219=$BW$1,B217=$CP$1,B218=$CP$1,B219=$CP$1),0,1)))</f>
        <v/>
      </c>
      <c r="CP217" s="2" t="str">
        <f>IF($A217&gt;='FG_243way_Regular Symbol'!E$16,"",IF(C217=0,"",IF(OR(C217=$BW$1,C218=$BW$1,C219=$BW$1,C217=$CP$1,C218=$CP$1,C219=$CP$1),0,1)))</f>
        <v/>
      </c>
      <c r="CQ217" s="2" t="str">
        <f>IF($A217&gt;='FG_243way_Regular Symbol'!F$16,"",IF(D217=0,"",IF(OR(D217=$BW$1,D218=$BW$1,D219=$BW$1,D217=$CP$1,D218=$CP$1,D219=$CP$1),0,1)))</f>
        <v/>
      </c>
      <c r="CR217" s="2" t="str">
        <f>IF($A217&gt;='FG_243way_Regular Symbol'!G$16,"",IF(E217=0,"",IF(OR(E217=$BW$1,E218=$BW$1,E219=$BW$1,E217=$CP$1,E218=$CP$1,E219=$CP$1),0,1)))</f>
        <v/>
      </c>
      <c r="CS217" s="2" t="str">
        <f>IF($A217&gt;='FG_243way_Regular Symbol'!H$16,"",IF(F217=0,"",IF(OR(F217=$BW$1,F218=$BW$1,F219=$BW$1,F217=$CP$1,F218=$CP$1,F219=$CP$1),0,1)))</f>
        <v/>
      </c>
      <c r="CU217" s="2" t="str">
        <f>IF($A217&gt;='FG_243way_Regular Symbol'!D$16,"",IF(B217=0,"",IF(OR(B217=$BW$1,B218=$BW$1,B219=$BW$1,B217=$CV$1,B218=$CV$1,B219=$CV$1),0,1)))</f>
        <v/>
      </c>
      <c r="CV217" s="2" t="str">
        <f>IF($A217&gt;='FG_243way_Regular Symbol'!E$16,"",IF(C217=0,"",IF(OR(C217=$BW$1,C218=$BW$1,C219=$BW$1,C217=$CV$1,C218=$CV$1,C219=$CV$1),0,1)))</f>
        <v/>
      </c>
      <c r="CW217" s="2" t="str">
        <f>IF($A217&gt;='FG_243way_Regular Symbol'!F$16,"",IF(D217=0,"",IF(OR(D217=$BW$1,D218=$BW$1,D219=$BW$1,D217=$CV$1,D218=$CV$1,D219=$CV$1),0,1)))</f>
        <v/>
      </c>
      <c r="CX217" s="2" t="str">
        <f>IF($A217&gt;='FG_243way_Regular Symbol'!G$16,"",IF(E217=0,"",IF(OR(E217=$BW$1,E218=$BW$1,E219=$BW$1,E217=$CV$1,E218=$CV$1,E219=$CV$1),0,1)))</f>
        <v/>
      </c>
      <c r="CY217" s="2" t="str">
        <f>IF($A217&gt;='FG_243way_Regular Symbol'!H$16,"",IF(F217=0,"",IF(OR(F217=$BW$1,F218=$BW$1,F219=$BW$1,F217=$CV$1,F218=$CV$1,F219=$CV$1),0,1)))</f>
        <v/>
      </c>
    </row>
    <row r="218" spans="1:103">
      <c r="A218" s="341">
        <f>IF('FG_243way_Regular Symbol'!L217="","",'FG_243way_Regular Symbol'!L217)</f>
        <v>214</v>
      </c>
      <c r="B218" s="184" t="str">
        <f>IF('FG_243way_Regular Symbol'!M217="",
IF($A218-'FG_243way_Regular Symbol'!D$16&gt;='FG_243way_RegularＸ_W()'!B$2-1,"",VLOOKUP($A218-'FG_243way_Regular Symbol'!D$16,'FG_243way_Regular Symbol'!$L$3:$Q$99,'FG_243way_RegularＸ_W()'!B$3+1,FALSE)),
'FG_243way_Regular Symbol'!M217)</f>
        <v/>
      </c>
      <c r="C218" s="184" t="str">
        <f>IF('FG_243way_Regular Symbol'!N217="",
IF($A218-'FG_243way_Regular Symbol'!E$16&gt;='FG_243way_RegularＸ_W()'!C$2-1,"",VLOOKUP($A218-'FG_243way_Regular Symbol'!E$16,'FG_243way_Regular Symbol'!$L$3:$Q$99,'FG_243way_RegularＸ_W()'!C$3+1,FALSE)),
'FG_243way_Regular Symbol'!N217)</f>
        <v/>
      </c>
      <c r="D218" s="184" t="str">
        <f>IF('FG_243way_Regular Symbol'!O217="",
IF($A218-'FG_243way_Regular Symbol'!F$16&gt;='FG_243way_RegularＸ_W()'!D$2-1,"",VLOOKUP($A218-'FG_243way_Regular Symbol'!F$16,'FG_243way_Regular Symbol'!$L$3:$Q$99,'FG_243way_RegularＸ_W()'!D$3+1,FALSE)),
'FG_243way_Regular Symbol'!O217)</f>
        <v/>
      </c>
      <c r="E218" s="184" t="str">
        <f>IF('FG_243way_Regular Symbol'!P217="",
IF($A218-'FG_243way_Regular Symbol'!G$16&gt;='FG_243way_RegularＸ_W()'!E$2-1,"",VLOOKUP($A218-'FG_243way_Regular Symbol'!G$16,'FG_243way_Regular Symbol'!$L$3:$Q$99,'FG_243way_RegularＸ_W()'!E$3+1,FALSE)),
'FG_243way_Regular Symbol'!P217)</f>
        <v/>
      </c>
      <c r="F218" s="358" t="str">
        <f>IF('FG_243way_Regular Symbol'!Q217="",
IF($A218-'FG_243way_Regular Symbol'!H$16&gt;='FG_243way_RegularＸ_W()'!F$2-1,"",VLOOKUP($A218-'FG_243way_Regular Symbol'!H$16,'FG_243way_Regular Symbol'!$L$3:$Q$99,'FG_243way_RegularＸ_W()'!F$3+1,FALSE)),
'FG_243way_Regular Symbol'!Q217)</f>
        <v/>
      </c>
      <c r="O218" s="342" t="str">
        <f>IF($A218&gt;='FG_243way_Regular Symbol'!D$16,"",IF(B218=0,"",IF(OR(B218=$O$1,B218=$P$1,B219=$O$1,B219=$P$1,B220=$O$1,B220=$P$1),0,1)))</f>
        <v/>
      </c>
      <c r="P218" s="2" t="str">
        <f>IF($A218&gt;='FG_243way_Regular Symbol'!E$16,"",IF(C218=0,"",IF(OR(C218=$O$1,C218=$P$1,C219=$O$1,C219=$P$1,C220=$O$1,C220=$P$1),0,1)))</f>
        <v/>
      </c>
      <c r="Q218" s="2" t="str">
        <f>IF($A218&gt;='FG_243way_Regular Symbol'!F$16,"",IF(D218=0,"",IF(OR(D218=$O$1,D218=$P$1,D219=$O$1,D219=$P$1,D220=$O$1,D220=$P$1),0,1)))</f>
        <v/>
      </c>
      <c r="R218" s="2" t="str">
        <f>IF($A218&gt;='FG_243way_Regular Symbol'!G$16,"",IF(E218=0,"",IF(OR(E218=$O$1,E218=$P$1,E219=$O$1,E219=$P$1,E220=$O$1,E220=$P$1),0,1)))</f>
        <v/>
      </c>
      <c r="S218" s="128" t="str">
        <f>IF($A218&gt;='FG_243way_Regular Symbol'!H$16,"",IF(F218=0,"",IF(OR(F218=$O$1,F218=$P$1,F219=$O$1,F219=$P$1,F220=$O$1,F220=$P$1),0,1)))</f>
        <v/>
      </c>
      <c r="U218" s="342" t="str">
        <f>IF($A218&gt;='FG_243way_Regular Symbol'!D$16,"",IF(B218=0,"",IF(OR(B218=$U$1,B218=$V$1,B219=$U$1,B219=$V$1,B220=$U$1,B220=$V$1),0,1)))</f>
        <v/>
      </c>
      <c r="V218" s="2" t="str">
        <f>IF($A218&gt;='FG_243way_Regular Symbol'!E$16,"",IF(C218=0,"",IF(OR(C218=$U$1,C218=$V$1,C219=$U$1,C219=$V$1,C220=$U$1,C220=$V$1),0,1)))</f>
        <v/>
      </c>
      <c r="W218" s="2" t="str">
        <f>IF($A218&gt;='FG_243way_Regular Symbol'!F$16,"",IF(D218=0,"",IF(OR(D218=$U$1,D218=$V$1,D219=$U$1,D219=$V$1,D220=$U$1,D220=$V$1),0,1)))</f>
        <v/>
      </c>
      <c r="X218" s="2" t="str">
        <f>IF($A218&gt;='FG_243way_Regular Symbol'!G$16,"",IF(E218=0,"",IF(OR(E218=$U$1,E218=$V$1,E219=$U$1,E219=$V$1,E220=$U$1,E220=$V$1),0,1)))</f>
        <v/>
      </c>
      <c r="Y218" s="128" t="str">
        <f>IF($A218&gt;='FG_243way_Regular Symbol'!H$16,"",IF(F218=0,"",IF(OR(F218=$U$1,F218=$V$1,F219=$U$1,F219=$V$1,F220=$U$1,F220=$V$1),0,1)))</f>
        <v/>
      </c>
      <c r="AA218" s="342" t="str">
        <f>IF($A218&gt;='FG_243way_Regular Symbol'!D$16,"",IF(B218=0,"",IF(OR(B218=$AA$1,B218=$AB$1,B219=$AA$1,B219=$AB$1,B220=$AA$1,,B220=$AB$1),0,1)))</f>
        <v/>
      </c>
      <c r="AB218" s="2" t="str">
        <f>IF($A218&gt;='FG_243way_Regular Symbol'!E$16,"",IF(C218=0,"",IF(OR(C218=$AA$1,C218=$AB$1,C219=$AA$1,C219=$AB$1,C220=$AA$1,,C220=$AB$1),0,1)))</f>
        <v/>
      </c>
      <c r="AC218" s="2" t="str">
        <f>IF($A218&gt;='FG_243way_Regular Symbol'!F$16,"",IF(D218=0,"",IF(OR(D218=$AA$1,D218=$AB$1,D219=$AA$1,D219=$AB$1,D220=$AA$1,,D220=$AB$1),0,1)))</f>
        <v/>
      </c>
      <c r="AD218" s="2" t="str">
        <f>IF($A218&gt;='FG_243way_Regular Symbol'!G$16,"",IF(E218=0,"",IF(OR(E218=$AA$1,E218=$AB$1,E219=$AA$1,E219=$AB$1,E220=$AA$1,,E220=$AB$1),0,1)))</f>
        <v/>
      </c>
      <c r="AE218" s="128" t="str">
        <f>IF($A218&gt;='FG_243way_Regular Symbol'!H$16,"",IF(F218=0,"",IF(OR(F218=$AA$1,F218=$AB$1,F219=$AA$1,F219=$AB$1,F220=$AA$1,,F220=$AB$1),0,1)))</f>
        <v/>
      </c>
      <c r="AG218" s="342" t="str">
        <f>IF($A218&gt;='FG_243way_Regular Symbol'!D$16,"",IF(B218=0,"",IF(OR(B218=$AG$1,B218=$AH$1,B219=$AG$1,B219=$AH$1,B220=$AG$1,B220=$AH$1),0,1)))</f>
        <v/>
      </c>
      <c r="AH218" s="2" t="str">
        <f>IF($A218&gt;='FG_243way_Regular Symbol'!E$16,"",IF(C218=0,"",IF(OR(C218=$AG$1,C218=$AH$1,C219=$AG$1,C219=$AH$1,C220=$AG$1,C220=$AH$1),0,1)))</f>
        <v/>
      </c>
      <c r="AI218" s="2" t="str">
        <f>IF($A218&gt;='FG_243way_Regular Symbol'!F$16,"",IF(D218=0,"",IF(OR(D218=$AG$1,D218=$AH$1,D219=$AG$1,D219=$AH$1,D220=$AG$1,D220=$AH$1),0,1)))</f>
        <v/>
      </c>
      <c r="AJ218" s="2" t="str">
        <f>IF($A218&gt;='FG_243way_Regular Symbol'!G$16,"",IF(E218=0,"",IF(OR(E218=$AG$1,E218=$AH$1,E219=$AG$1,E219=$AH$1,E220=$AG$1,E220=$AH$1),0,1)))</f>
        <v/>
      </c>
      <c r="AK218" s="128" t="str">
        <f>IF($A218&gt;='FG_243way_Regular Symbol'!H$16,"",IF(F218=0,"",IF(OR(F218=$AG$1,F218=$AH$1,F219=$AG$1,F219=$AH$1,F220=$AG$1,F220=$AH$1),0,1)))</f>
        <v/>
      </c>
      <c r="AM218" s="342" t="str">
        <f>IF($A218&gt;='FG_243way_Regular Symbol'!D$16,"",IF(B218=0,"",IF(OR(B218=$AM$1,B218=$AN$1,B219=$AM$1,B219=$AN$1,B220=$AM$1,B220=$AN$1),0,1)))</f>
        <v/>
      </c>
      <c r="AN218" s="2" t="str">
        <f>IF($A218&gt;='FG_243way_Regular Symbol'!E$16,"",IF(C218=0,"",IF(OR(C218=$AM$1,C218=$AN$1,C219=$AM$1,C219=$AN$1,C220=$AM$1,C220=$AN$1),0,1)))</f>
        <v/>
      </c>
      <c r="AO218" s="2" t="str">
        <f>IF($A218&gt;='FG_243way_Regular Symbol'!F$16,"",IF(D218=0,"",IF(OR(D218=$AM$1,D218=$AN$1,D219=$AM$1,D219=$AN$1,D220=$AM$1,D220=$AN$1),0,1)))</f>
        <v/>
      </c>
      <c r="AP218" s="2" t="str">
        <f>IF($A218&gt;='FG_243way_Regular Symbol'!G$16,"",IF(E218=0,"",IF(OR(E218=$AM$1,E218=$AN$1,E219=$AM$1,E219=$AN$1,E220=$AM$1,E220=$AN$1),0,1)))</f>
        <v/>
      </c>
      <c r="AQ218" s="128" t="str">
        <f>IF($A218&gt;='FG_243way_Regular Symbol'!H$16,"",IF(F218=0,"",IF(OR(F218=$AM$1,F218=$AN$1,F219=$AM$1,F219=$AN$1,F220=$AM$1,F220=$AN$1),0,1)))</f>
        <v/>
      </c>
      <c r="AS218" s="342" t="str">
        <f>IF($A218&gt;='FG_243way_Regular Symbol'!D$16,"",IF(B218=0,"",IF(OR(B218=$AM$1,B218=$AT$1,B219=$AM$1,B219=$AT$1,B220=$AM$1,B220=$AT$1),0,1)))</f>
        <v/>
      </c>
      <c r="AT218" s="2" t="str">
        <f>IF($A218&gt;='FG_243way_Regular Symbol'!E$16,"",IF(C218=0,"",IF(OR(C218=$AM$1,C218=$AT$1,C219=$AM$1,C219=$AT$1,C220=$AM$1,C220=$AT$1),0,1)))</f>
        <v/>
      </c>
      <c r="AU218" s="2" t="str">
        <f>IF($A218&gt;='FG_243way_Regular Symbol'!F$16,"",IF(D218=0,"",IF(OR(D218=$AM$1,D218=$AT$1,D219=$AM$1,D219=$AT$1,D220=$AM$1,D220=$AT$1),0,1)))</f>
        <v/>
      </c>
      <c r="AV218" s="2" t="str">
        <f>IF($A218&gt;='FG_243way_Regular Symbol'!G$16,"",IF(E218=0,"",IF(OR(E218=$AM$1,E218=$AT$1,E219=$AM$1,E219=$AT$1,E220=$AM$1,E220=$AT$1),0,1)))</f>
        <v/>
      </c>
      <c r="AW218" s="128" t="str">
        <f>IF($A218&gt;='FG_243way_Regular Symbol'!H$16,"",IF(F218=0,"",IF(OR(F218=$AM$1,F218=$AT$1,F219=$AM$1,F219=$AT$1,F220=$AM$1,F220=$AT$1),0,1)))</f>
        <v/>
      </c>
      <c r="AY218" s="342" t="str">
        <f>IF($A218&gt;='FG_243way_Regular Symbol'!D$16,"",IF(B218=0,"",IF(OR(B218=$AM$1,B218=$AZ$1,B219=$AM$1,B219=$AZ$1,B220=$AM$1,B220=$AZ$1),0,1)))</f>
        <v/>
      </c>
      <c r="AZ218" s="2" t="str">
        <f>IF($A218&gt;='FG_243way_Regular Symbol'!E$16,"",IF(C218=0,"",IF(OR(C218=$AM$1,C218=$AZ$1,C219=$AM$1,C219=$AZ$1,C220=$AM$1,C220=$AZ$1),0,1)))</f>
        <v/>
      </c>
      <c r="BA218" s="2" t="str">
        <f>IF($A218&gt;='FG_243way_Regular Symbol'!F$16,"",IF(D218=0,"",IF(OR(D218=$AM$1,D218=$AZ$1,D219=$AM$1,D219=$AZ$1,D220=$AM$1,D220=$AZ$1),0,1)))</f>
        <v/>
      </c>
      <c r="BB218" s="2" t="str">
        <f>IF($A218&gt;='FG_243way_Regular Symbol'!G$16,"",IF(E218=0,"",IF(OR(E218=$AM$1,E218=$AZ$1,E219=$AM$1,E219=$AZ$1,E220=$AM$1,E220=$AZ$1),0,1)))</f>
        <v/>
      </c>
      <c r="BC218" s="128" t="str">
        <f>IF($A218&gt;='FG_243way_Regular Symbol'!H$16,"",IF(F218=0,"",IF(OR(F218=$AM$1,F218=$AZ$1,F219=$AM$1,F219=$AZ$1,F220=$AM$1,F220=$AZ$1),0,1)))</f>
        <v/>
      </c>
      <c r="BE218" s="342"/>
      <c r="BF218" s="2"/>
      <c r="BG218" s="2" t="str">
        <f>IF($A218&gt;='FG_243way_Regular Symbol'!F$16,"",IF(D218=0,"",COUNTIF(D218:D220,$BF$1)))</f>
        <v/>
      </c>
      <c r="BH218" s="2" t="str">
        <f>IF($A218&gt;='FG_243way_Regular Symbol'!G$16,"",IF(E218=0,"",COUNTIF(E218:E220,$BF$1)))</f>
        <v/>
      </c>
      <c r="BI218" s="2" t="str">
        <f>IF($A218&gt;='FG_243way_Regular Symbol'!H$16,"",IF(F218=0,"",COUNTIF(F218:F220,$BF$1)))</f>
        <v/>
      </c>
      <c r="BK218" s="342"/>
      <c r="BL218" s="2"/>
      <c r="BM218" s="2" t="str">
        <f>IF($A218&gt;='FG_243way_Regular Symbol'!F$16,"",IF(D218=0,"",IF(OR(D218=$AM$1,D218=$BL$1,D219=$AM$1,D219=$BL$1,D220=$AM$1,D220=$BL$1),0,1)))</f>
        <v/>
      </c>
      <c r="BN218" s="2" t="str">
        <f>IF($A218&gt;='FG_243way_Regular Symbol'!G$16,"",IF(E218=0,"",IF(OR(E218=$AM$1,E218=$BL$1,E219=$AM$1,E219=$BL$1,E220=$AM$1,E220=$BL$1),0,1)))</f>
        <v/>
      </c>
      <c r="BO218" s="128" t="str">
        <f>IF($A218&gt;='FG_243way_Regular Symbol'!H$16,"",IF(F218=0,"",IF(OR(F218=$AM$1,F218=$BL$1,F219=$AM$1,F219=$BL$1,F220=$AM$1,F220=$BL$1),0,1)))</f>
        <v/>
      </c>
      <c r="BQ218" s="2" t="str">
        <f>IF($A218&gt;='FG_243way_Regular Symbol'!D$16,"",IF(B218=0,"",IF(OR(B218=$BQ$1,B218=$BR$1,B219=$BQ$1,B219=$BR$1,B220=$BQ$1,B220=$BR$1),0,1)))</f>
        <v/>
      </c>
      <c r="BR218" s="2" t="str">
        <f>IF($A218&gt;='FG_243way_Regular Symbol'!E$16,"",IF(C218=0,"",IF(OR(C218=$BQ$1,C218=$BR$1,C219=$BQ$1,C219=$BR$1,C220=$BQ$1,C220=$BR$1),0,1)))</f>
        <v/>
      </c>
      <c r="BS218" s="2" t="str">
        <f>IF($A218&gt;='FG_243way_Regular Symbol'!F$16,"",IF(D218=0,"",IF(OR(D218=$BQ$1,D218=$BR$1,D219=$BQ$1,D219=$BR$1,D220=$BQ$1,D220=$BR$1),0,1)))</f>
        <v/>
      </c>
      <c r="BT218" s="2" t="str">
        <f>IF($A218&gt;='FG_243way_Regular Symbol'!G$16,"",IF(E218=0,"",IF(OR(E218=$BQ$1,E218=$BR$1,E219=$BQ$1,E219=$BR$1,E220=$BQ$1,E220=$BR$1),0,1)))</f>
        <v/>
      </c>
      <c r="BU218" s="2" t="str">
        <f>IF($A218&gt;='FG_243way_Regular Symbol'!H$16,"",IF(F218=0,"",IF(OR(F218=$BQ$1,F218=$BR$1,F219=$BQ$1,F219=$BR$1,F220=$BQ$1,F220=$BR$1),0,1)))</f>
        <v/>
      </c>
      <c r="BW218" s="2" t="str">
        <f>IF($A218&gt;='FG_243way_Regular Symbol'!D$16,"",IF(B218=0,"",IF(OR(B218=$BW$1,B219=$BW$1,B220=$BW$1,B218=$BX$1,B219=$BX$1,B220=$BX$1),0,1)))</f>
        <v/>
      </c>
      <c r="BX218" s="2" t="str">
        <f>IF($A218&gt;='FG_243way_Regular Symbol'!E$16,"",IF(C218=0,"",IF(OR(C218=$BW$1,C219=$BW$1,C220=$BW$1,C218=$BX$1,C219=$BX$1,C220=$BX$1),0,1)))</f>
        <v/>
      </c>
      <c r="BY218" s="2" t="str">
        <f>IF($A218&gt;='FG_243way_Regular Symbol'!F$16,"",IF(D218=0,"",IF(OR(D218=$BW$1,D219=$BW$1,D220=$BW$1,D218=$BX$1,D219=$BX$1,D220=$BX$1),0,1)))</f>
        <v/>
      </c>
      <c r="BZ218" s="2" t="str">
        <f>IF($A218&gt;='FG_243way_Regular Symbol'!G$16,"",IF(E218=0,"",IF(OR(E218=$BW$1,E219=$BW$1,E220=$BW$1,E218=$BX$1,E219=$BX$1,E220=$BX$1),0,1)))</f>
        <v/>
      </c>
      <c r="CA218" s="2" t="str">
        <f>IF($A218&gt;='FG_243way_Regular Symbol'!H$16,"",IF(F218=0,"",IF(OR(F218=$BW$1,F219=$BW$1,F220=$BW$1,F218=$BX$1,F219=$BX$1,F220=$BX$1),0,1)))</f>
        <v/>
      </c>
      <c r="CC218" s="2" t="str">
        <f>IF($A218&gt;='FG_243way_Regular Symbol'!D$16,"",IF(B218=0,"",IF(OR(B218=$BW$1,B219=$BW$1,B220=$BW$1,B218=$CD$1,B219=$CD$1,B220=$CD$1),0,1)))</f>
        <v/>
      </c>
      <c r="CD218" s="2" t="str">
        <f>IF($A218&gt;='FG_243way_Regular Symbol'!E$16,"",IF(C218=0,"",IF(OR(C218=$BW$1,C219=$BW$1,C220=$BW$1,C218=$CD$1,C219=$CD$1,C220=$CD$1),0,1)))</f>
        <v/>
      </c>
      <c r="CE218" s="2" t="str">
        <f>IF($A218&gt;='FG_243way_Regular Symbol'!F$16,"",IF(D218=0,"",IF(OR(D218=$BW$1,D219=$BW$1,D220=$BW$1,D218=$CD$1,D219=$CD$1,D220=$CD$1),0,1)))</f>
        <v/>
      </c>
      <c r="CF218" s="2" t="str">
        <f>IF($A218&gt;='FG_243way_Regular Symbol'!G$16,"",IF(E218=0,"",IF(OR(E218=$BW$1,E219=$BW$1,E220=$BW$1,E218=$CD$1,E219=$CD$1,E220=$CD$1),0,1)))</f>
        <v/>
      </c>
      <c r="CG218" s="2" t="str">
        <f>IF($A218&gt;='FG_243way_Regular Symbol'!H$16,"",IF(F218=0,"",IF(OR(F218=$BW$1,F219=$BW$1,F220=$BW$1,F218=$CD$1,F219=$CD$1,F220=$CD$1),0,1)))</f>
        <v/>
      </c>
      <c r="CI218" s="2" t="str">
        <f>IF($A218&gt;='FG_243way_Regular Symbol'!D$16,"",IF(B218=0,"",IF(OR(B218=$BW$1,B219=$BW$1,B220=$BW$1,B218=$CJ$1,B219=$CJ$1,B220=$CJ$1),0,1)))</f>
        <v/>
      </c>
      <c r="CJ218" s="2" t="str">
        <f>IF($A218&gt;='FG_243way_Regular Symbol'!E$16,"",IF(C218=0,"",IF(OR(C218=$BW$1,C219=$BW$1,C220=$BW$1,C218=$CJ$1,C219=$CJ$1,C220=$CJ$1),0,1)))</f>
        <v/>
      </c>
      <c r="CK218" s="2" t="str">
        <f>IF($A218&gt;='FG_243way_Regular Symbol'!F$16,"",IF(D218=0,"",IF(OR(D218=$BW$1,D219=$BW$1,D220=$BW$1,D218=$CJ$1,D219=$CJ$1,D220=$CJ$1),0,1)))</f>
        <v/>
      </c>
      <c r="CL218" s="2" t="str">
        <f>IF($A218&gt;='FG_243way_Regular Symbol'!G$16,"",IF(E218=0,"",IF(OR(E218=$BW$1,E219=$BW$1,E220=$BW$1,E218=$CJ$1,E219=$CJ$1,E220=$CJ$1),0,1)))</f>
        <v/>
      </c>
      <c r="CM218" s="2" t="str">
        <f>IF($A218&gt;='FG_243way_Regular Symbol'!H$16,"",IF(F218=0,"",IF(OR(F218=$BW$1,F219=$BW$1,F220=$BW$1,F218=$CJ$1,F219=$CJ$1,F220=$CJ$1),0,1)))</f>
        <v/>
      </c>
      <c r="CO218" s="2" t="str">
        <f>IF($A218&gt;='FG_243way_Regular Symbol'!D$16,"",IF(B218=0,"",IF(OR(B218=$BW$1,B219=$BW$1,B220=$BW$1,B218=$CP$1,B219=$CP$1,B220=$CP$1),0,1)))</f>
        <v/>
      </c>
      <c r="CP218" s="2" t="str">
        <f>IF($A218&gt;='FG_243way_Regular Symbol'!E$16,"",IF(C218=0,"",IF(OR(C218=$BW$1,C219=$BW$1,C220=$BW$1,C218=$CP$1,C219=$CP$1,C220=$CP$1),0,1)))</f>
        <v/>
      </c>
      <c r="CQ218" s="2" t="str">
        <f>IF($A218&gt;='FG_243way_Regular Symbol'!F$16,"",IF(D218=0,"",IF(OR(D218=$BW$1,D219=$BW$1,D220=$BW$1,D218=$CP$1,D219=$CP$1,D220=$CP$1),0,1)))</f>
        <v/>
      </c>
      <c r="CR218" s="2" t="str">
        <f>IF($A218&gt;='FG_243way_Regular Symbol'!G$16,"",IF(E218=0,"",IF(OR(E218=$BW$1,E219=$BW$1,E220=$BW$1,E218=$CP$1,E219=$CP$1,E220=$CP$1),0,1)))</f>
        <v/>
      </c>
      <c r="CS218" s="2" t="str">
        <f>IF($A218&gt;='FG_243way_Regular Symbol'!H$16,"",IF(F218=0,"",IF(OR(F218=$BW$1,F219=$BW$1,F220=$BW$1,F218=$CP$1,F219=$CP$1,F220=$CP$1),0,1)))</f>
        <v/>
      </c>
      <c r="CU218" s="2" t="str">
        <f>IF($A218&gt;='FG_243way_Regular Symbol'!D$16,"",IF(B218=0,"",IF(OR(B218=$BW$1,B219=$BW$1,B220=$BW$1,B218=$CV$1,B219=$CV$1,B220=$CV$1),0,1)))</f>
        <v/>
      </c>
      <c r="CV218" s="2" t="str">
        <f>IF($A218&gt;='FG_243way_Regular Symbol'!E$16,"",IF(C218=0,"",IF(OR(C218=$BW$1,C219=$BW$1,C220=$BW$1,C218=$CV$1,C219=$CV$1,C220=$CV$1),0,1)))</f>
        <v/>
      </c>
      <c r="CW218" s="2" t="str">
        <f>IF($A218&gt;='FG_243way_Regular Symbol'!F$16,"",IF(D218=0,"",IF(OR(D218=$BW$1,D219=$BW$1,D220=$BW$1,D218=$CV$1,D219=$CV$1,D220=$CV$1),0,1)))</f>
        <v/>
      </c>
      <c r="CX218" s="2" t="str">
        <f>IF($A218&gt;='FG_243way_Regular Symbol'!G$16,"",IF(E218=0,"",IF(OR(E218=$BW$1,E219=$BW$1,E220=$BW$1,E218=$CV$1,E219=$CV$1,E220=$CV$1),0,1)))</f>
        <v/>
      </c>
      <c r="CY218" s="2" t="str">
        <f>IF($A218&gt;='FG_243way_Regular Symbol'!H$16,"",IF(F218=0,"",IF(OR(F218=$BW$1,F219=$BW$1,F220=$BW$1,F218=$CV$1,F219=$CV$1,F220=$CV$1),0,1)))</f>
        <v/>
      </c>
    </row>
    <row r="219" spans="1:103">
      <c r="A219" s="341">
        <f>IF('FG_243way_Regular Symbol'!L218="","",'FG_243way_Regular Symbol'!L218)</f>
        <v>215</v>
      </c>
      <c r="B219" s="184" t="str">
        <f>IF('FG_243way_Regular Symbol'!M218="",
IF($A219-'FG_243way_Regular Symbol'!D$16&gt;='FG_243way_RegularＸ_W()'!B$2-1,"",VLOOKUP($A219-'FG_243way_Regular Symbol'!D$16,'FG_243way_Regular Symbol'!$L$3:$Q$99,'FG_243way_RegularＸ_W()'!B$3+1,FALSE)),
'FG_243way_Regular Symbol'!M218)</f>
        <v/>
      </c>
      <c r="C219" s="184" t="str">
        <f>IF('FG_243way_Regular Symbol'!N218="",
IF($A219-'FG_243way_Regular Symbol'!E$16&gt;='FG_243way_RegularＸ_W()'!C$2-1,"",VLOOKUP($A219-'FG_243way_Regular Symbol'!E$16,'FG_243way_Regular Symbol'!$L$3:$Q$99,'FG_243way_RegularＸ_W()'!C$3+1,FALSE)),
'FG_243way_Regular Symbol'!N218)</f>
        <v/>
      </c>
      <c r="D219" s="184" t="str">
        <f>IF('FG_243way_Regular Symbol'!O218="",
IF($A219-'FG_243way_Regular Symbol'!F$16&gt;='FG_243way_RegularＸ_W()'!D$2-1,"",VLOOKUP($A219-'FG_243way_Regular Symbol'!F$16,'FG_243way_Regular Symbol'!$L$3:$Q$99,'FG_243way_RegularＸ_W()'!D$3+1,FALSE)),
'FG_243way_Regular Symbol'!O218)</f>
        <v/>
      </c>
      <c r="E219" s="184" t="str">
        <f>IF('FG_243way_Regular Symbol'!P218="",
IF($A219-'FG_243way_Regular Symbol'!G$16&gt;='FG_243way_RegularＸ_W()'!E$2-1,"",VLOOKUP($A219-'FG_243way_Regular Symbol'!G$16,'FG_243way_Regular Symbol'!$L$3:$Q$99,'FG_243way_RegularＸ_W()'!E$3+1,FALSE)),
'FG_243way_Regular Symbol'!P218)</f>
        <v/>
      </c>
      <c r="F219" s="358" t="str">
        <f>IF('FG_243way_Regular Symbol'!Q218="",
IF($A219-'FG_243way_Regular Symbol'!H$16&gt;='FG_243way_RegularＸ_W()'!F$2-1,"",VLOOKUP($A219-'FG_243way_Regular Symbol'!H$16,'FG_243way_Regular Symbol'!$L$3:$Q$99,'FG_243way_RegularＸ_W()'!F$3+1,FALSE)),
'FG_243way_Regular Symbol'!Q218)</f>
        <v/>
      </c>
      <c r="O219" s="342" t="str">
        <f>IF($A219&gt;='FG_243way_Regular Symbol'!D$16,"",IF(B219=0,"",IF(OR(B219=$O$1,B219=$P$1,B220=$O$1,B220=$P$1,B221=$O$1,B221=$P$1),0,1)))</f>
        <v/>
      </c>
      <c r="P219" s="2" t="str">
        <f>IF($A219&gt;='FG_243way_Regular Symbol'!E$16,"",IF(C219=0,"",IF(OR(C219=$O$1,C219=$P$1,C220=$O$1,C220=$P$1,C221=$O$1,C221=$P$1),0,1)))</f>
        <v/>
      </c>
      <c r="Q219" s="2" t="str">
        <f>IF($A219&gt;='FG_243way_Regular Symbol'!F$16,"",IF(D219=0,"",IF(OR(D219=$O$1,D219=$P$1,D220=$O$1,D220=$P$1,D221=$O$1,D221=$P$1),0,1)))</f>
        <v/>
      </c>
      <c r="R219" s="2" t="str">
        <f>IF($A219&gt;='FG_243way_Regular Symbol'!G$16,"",IF(E219=0,"",IF(OR(E219=$O$1,E219=$P$1,E220=$O$1,E220=$P$1,E221=$O$1,E221=$P$1),0,1)))</f>
        <v/>
      </c>
      <c r="S219" s="128" t="str">
        <f>IF($A219&gt;='FG_243way_Regular Symbol'!H$16,"",IF(F219=0,"",IF(OR(F219=$O$1,F219=$P$1,F220=$O$1,F220=$P$1,F221=$O$1,F221=$P$1),0,1)))</f>
        <v/>
      </c>
      <c r="U219" s="342" t="str">
        <f>IF($A219&gt;='FG_243way_Regular Symbol'!D$16,"",IF(B219=0,"",IF(OR(B219=$U$1,B219=$V$1,B220=$U$1,B220=$V$1,B221=$U$1,B221=$V$1),0,1)))</f>
        <v/>
      </c>
      <c r="V219" s="2" t="str">
        <f>IF($A219&gt;='FG_243way_Regular Symbol'!E$16,"",IF(C219=0,"",IF(OR(C219=$U$1,C219=$V$1,C220=$U$1,C220=$V$1,C221=$U$1,C221=$V$1),0,1)))</f>
        <v/>
      </c>
      <c r="W219" s="2" t="str">
        <f>IF($A219&gt;='FG_243way_Regular Symbol'!F$16,"",IF(D219=0,"",IF(OR(D219=$U$1,D219=$V$1,D220=$U$1,D220=$V$1,D221=$U$1,D221=$V$1),0,1)))</f>
        <v/>
      </c>
      <c r="X219" s="2" t="str">
        <f>IF($A219&gt;='FG_243way_Regular Symbol'!G$16,"",IF(E219=0,"",IF(OR(E219=$U$1,E219=$V$1,E220=$U$1,E220=$V$1,E221=$U$1,E221=$V$1),0,1)))</f>
        <v/>
      </c>
      <c r="Y219" s="128" t="str">
        <f>IF($A219&gt;='FG_243way_Regular Symbol'!H$16,"",IF(F219=0,"",IF(OR(F219=$U$1,F219=$V$1,F220=$U$1,F220=$V$1,F221=$U$1,F221=$V$1),0,1)))</f>
        <v/>
      </c>
      <c r="AA219" s="342" t="str">
        <f>IF($A219&gt;='FG_243way_Regular Symbol'!D$16,"",IF(B219=0,"",IF(OR(B219=$AA$1,B219=$AB$1,B220=$AA$1,B220=$AB$1,B221=$AA$1,,B221=$AB$1),0,1)))</f>
        <v/>
      </c>
      <c r="AB219" s="2" t="str">
        <f>IF($A219&gt;='FG_243way_Regular Symbol'!E$16,"",IF(C219=0,"",IF(OR(C219=$AA$1,C219=$AB$1,C220=$AA$1,C220=$AB$1,C221=$AA$1,,C221=$AB$1),0,1)))</f>
        <v/>
      </c>
      <c r="AC219" s="2" t="str">
        <f>IF($A219&gt;='FG_243way_Regular Symbol'!F$16,"",IF(D219=0,"",IF(OR(D219=$AA$1,D219=$AB$1,D220=$AA$1,D220=$AB$1,D221=$AA$1,,D221=$AB$1),0,1)))</f>
        <v/>
      </c>
      <c r="AD219" s="2" t="str">
        <f>IF($A219&gt;='FG_243way_Regular Symbol'!G$16,"",IF(E219=0,"",IF(OR(E219=$AA$1,E219=$AB$1,E220=$AA$1,E220=$AB$1,E221=$AA$1,,E221=$AB$1),0,1)))</f>
        <v/>
      </c>
      <c r="AE219" s="128" t="str">
        <f>IF($A219&gt;='FG_243way_Regular Symbol'!H$16,"",IF(F219=0,"",IF(OR(F219=$AA$1,F219=$AB$1,F220=$AA$1,F220=$AB$1,F221=$AA$1,,F221=$AB$1),0,1)))</f>
        <v/>
      </c>
      <c r="AG219" s="342" t="str">
        <f>IF($A219&gt;='FG_243way_Regular Symbol'!D$16,"",IF(B219=0,"",IF(OR(B219=$AG$1,B219=$AH$1,B220=$AG$1,B220=$AH$1,B221=$AG$1,B221=$AH$1),0,1)))</f>
        <v/>
      </c>
      <c r="AH219" s="2" t="str">
        <f>IF($A219&gt;='FG_243way_Regular Symbol'!E$16,"",IF(C219=0,"",IF(OR(C219=$AG$1,C219=$AH$1,C220=$AG$1,C220=$AH$1,C221=$AG$1,C221=$AH$1),0,1)))</f>
        <v/>
      </c>
      <c r="AI219" s="2" t="str">
        <f>IF($A219&gt;='FG_243way_Regular Symbol'!F$16,"",IF(D219=0,"",IF(OR(D219=$AG$1,D219=$AH$1,D220=$AG$1,D220=$AH$1,D221=$AG$1,D221=$AH$1),0,1)))</f>
        <v/>
      </c>
      <c r="AJ219" s="2" t="str">
        <f>IF($A219&gt;='FG_243way_Regular Symbol'!G$16,"",IF(E219=0,"",IF(OR(E219=$AG$1,E219=$AH$1,E220=$AG$1,E220=$AH$1,E221=$AG$1,E221=$AH$1),0,1)))</f>
        <v/>
      </c>
      <c r="AK219" s="128" t="str">
        <f>IF($A219&gt;='FG_243way_Regular Symbol'!H$16,"",IF(F219=0,"",IF(OR(F219=$AG$1,F219=$AH$1,F220=$AG$1,F220=$AH$1,F221=$AG$1,F221=$AH$1),0,1)))</f>
        <v/>
      </c>
      <c r="AM219" s="342" t="str">
        <f>IF($A219&gt;='FG_243way_Regular Symbol'!D$16,"",IF(B219=0,"",IF(OR(B219=$AM$1,B219=$AN$1,B220=$AM$1,B220=$AN$1,B221=$AM$1,B221=$AN$1),0,1)))</f>
        <v/>
      </c>
      <c r="AN219" s="2" t="str">
        <f>IF($A219&gt;='FG_243way_Regular Symbol'!E$16,"",IF(C219=0,"",IF(OR(C219=$AM$1,C219=$AN$1,C220=$AM$1,C220=$AN$1,C221=$AM$1,C221=$AN$1),0,1)))</f>
        <v/>
      </c>
      <c r="AO219" s="2" t="str">
        <f>IF($A219&gt;='FG_243way_Regular Symbol'!F$16,"",IF(D219=0,"",IF(OR(D219=$AM$1,D219=$AN$1,D220=$AM$1,D220=$AN$1,D221=$AM$1,D221=$AN$1),0,1)))</f>
        <v/>
      </c>
      <c r="AP219" s="2" t="str">
        <f>IF($A219&gt;='FG_243way_Regular Symbol'!G$16,"",IF(E219=0,"",IF(OR(E219=$AM$1,E219=$AN$1,E220=$AM$1,E220=$AN$1,E221=$AM$1,E221=$AN$1),0,1)))</f>
        <v/>
      </c>
      <c r="AQ219" s="128" t="str">
        <f>IF($A219&gt;='FG_243way_Regular Symbol'!H$16,"",IF(F219=0,"",IF(OR(F219=$AM$1,F219=$AN$1,F220=$AM$1,F220=$AN$1,F221=$AM$1,F221=$AN$1),0,1)))</f>
        <v/>
      </c>
      <c r="AS219" s="342" t="str">
        <f>IF($A219&gt;='FG_243way_Regular Symbol'!D$16,"",IF(B219=0,"",IF(OR(B219=$AM$1,B219=$AT$1,B220=$AM$1,B220=$AT$1,B221=$AM$1,B221=$AT$1),0,1)))</f>
        <v/>
      </c>
      <c r="AT219" s="2" t="str">
        <f>IF($A219&gt;='FG_243way_Regular Symbol'!E$16,"",IF(C219=0,"",IF(OR(C219=$AM$1,C219=$AT$1,C220=$AM$1,C220=$AT$1,C221=$AM$1,C221=$AT$1),0,1)))</f>
        <v/>
      </c>
      <c r="AU219" s="2" t="str">
        <f>IF($A219&gt;='FG_243way_Regular Symbol'!F$16,"",IF(D219=0,"",IF(OR(D219=$AM$1,D219=$AT$1,D220=$AM$1,D220=$AT$1,D221=$AM$1,D221=$AT$1),0,1)))</f>
        <v/>
      </c>
      <c r="AV219" s="2" t="str">
        <f>IF($A219&gt;='FG_243way_Regular Symbol'!G$16,"",IF(E219=0,"",IF(OR(E219=$AM$1,E219=$AT$1,E220=$AM$1,E220=$AT$1,E221=$AM$1,E221=$AT$1),0,1)))</f>
        <v/>
      </c>
      <c r="AW219" s="128" t="str">
        <f>IF($A219&gt;='FG_243way_Regular Symbol'!H$16,"",IF(F219=0,"",IF(OR(F219=$AM$1,F219=$AT$1,F220=$AM$1,F220=$AT$1,F221=$AM$1,F221=$AT$1),0,1)))</f>
        <v/>
      </c>
      <c r="AY219" s="342" t="str">
        <f>IF($A219&gt;='FG_243way_Regular Symbol'!D$16,"",IF(B219=0,"",IF(OR(B219=$AM$1,B219=$AZ$1,B220=$AM$1,B220=$AZ$1,B221=$AM$1,B221=$AZ$1),0,1)))</f>
        <v/>
      </c>
      <c r="AZ219" s="2" t="str">
        <f>IF($A219&gt;='FG_243way_Regular Symbol'!E$16,"",IF(C219=0,"",IF(OR(C219=$AM$1,C219=$AZ$1,C220=$AM$1,C220=$AZ$1,C221=$AM$1,C221=$AZ$1),0,1)))</f>
        <v/>
      </c>
      <c r="BA219" s="2" t="str">
        <f>IF($A219&gt;='FG_243way_Regular Symbol'!F$16,"",IF(D219=0,"",IF(OR(D219=$AM$1,D219=$AZ$1,D220=$AM$1,D220=$AZ$1,D221=$AM$1,D221=$AZ$1),0,1)))</f>
        <v/>
      </c>
      <c r="BB219" s="2" t="str">
        <f>IF($A219&gt;='FG_243way_Regular Symbol'!G$16,"",IF(E219=0,"",IF(OR(E219=$AM$1,E219=$AZ$1,E220=$AM$1,E220=$AZ$1,E221=$AM$1,E221=$AZ$1),0,1)))</f>
        <v/>
      </c>
      <c r="BC219" s="128" t="str">
        <f>IF($A219&gt;='FG_243way_Regular Symbol'!H$16,"",IF(F219=0,"",IF(OR(F219=$AM$1,F219=$AZ$1,F220=$AM$1,F220=$AZ$1,F221=$AM$1,F221=$AZ$1),0,1)))</f>
        <v/>
      </c>
      <c r="BE219" s="342"/>
      <c r="BF219" s="2"/>
      <c r="BG219" s="2" t="str">
        <f>IF($A219&gt;='FG_243way_Regular Symbol'!F$16,"",IF(D219=0,"",COUNTIF(D219:D221,$BF$1)))</f>
        <v/>
      </c>
      <c r="BH219" s="2" t="str">
        <f>IF($A219&gt;='FG_243way_Regular Symbol'!G$16,"",IF(E219=0,"",COUNTIF(E219:E221,$BF$1)))</f>
        <v/>
      </c>
      <c r="BI219" s="2" t="str">
        <f>IF($A219&gt;='FG_243way_Regular Symbol'!H$16,"",IF(F219=0,"",COUNTIF(F219:F221,$BF$1)))</f>
        <v/>
      </c>
      <c r="BK219" s="342"/>
      <c r="BL219" s="2"/>
      <c r="BM219" s="2" t="str">
        <f>IF($A219&gt;='FG_243way_Regular Symbol'!F$16,"",IF(D219=0,"",IF(OR(D219=$AM$1,D219=$BL$1,D220=$AM$1,D220=$BL$1,D221=$AM$1,D221=$BL$1),0,1)))</f>
        <v/>
      </c>
      <c r="BN219" s="2" t="str">
        <f>IF($A219&gt;='FG_243way_Regular Symbol'!G$16,"",IF(E219=0,"",IF(OR(E219=$AM$1,E219=$BL$1,E220=$AM$1,E220=$BL$1,E221=$AM$1,E221=$BL$1),0,1)))</f>
        <v/>
      </c>
      <c r="BO219" s="128" t="str">
        <f>IF($A219&gt;='FG_243way_Regular Symbol'!H$16,"",IF(F219=0,"",IF(OR(F219=$AM$1,F219=$BL$1,F220=$AM$1,F220=$BL$1,F221=$AM$1,F221=$BL$1),0,1)))</f>
        <v/>
      </c>
      <c r="BQ219" s="2" t="str">
        <f>IF($A219&gt;='FG_243way_Regular Symbol'!D$16,"",IF(B219=0,"",IF(OR(B219=$BQ$1,B219=$BR$1,B220=$BQ$1,B220=$BR$1,B221=$BQ$1,B221=$BR$1),0,1)))</f>
        <v/>
      </c>
      <c r="BR219" s="2" t="str">
        <f>IF($A219&gt;='FG_243way_Regular Symbol'!E$16,"",IF(C219=0,"",IF(OR(C219=$BQ$1,C219=$BR$1,C220=$BQ$1,C220=$BR$1,C221=$BQ$1,C221=$BR$1),0,1)))</f>
        <v/>
      </c>
      <c r="BS219" s="2" t="str">
        <f>IF($A219&gt;='FG_243way_Regular Symbol'!F$16,"",IF(D219=0,"",IF(OR(D219=$BQ$1,D219=$BR$1,D220=$BQ$1,D220=$BR$1,D221=$BQ$1,D221=$BR$1),0,1)))</f>
        <v/>
      </c>
      <c r="BT219" s="2" t="str">
        <f>IF($A219&gt;='FG_243way_Regular Symbol'!G$16,"",IF(E219=0,"",IF(OR(E219=$BQ$1,E219=$BR$1,E220=$BQ$1,E220=$BR$1,E221=$BQ$1,E221=$BR$1),0,1)))</f>
        <v/>
      </c>
      <c r="BU219" s="2" t="str">
        <f>IF($A219&gt;='FG_243way_Regular Symbol'!H$16,"",IF(F219=0,"",IF(OR(F219=$BQ$1,F219=$BR$1,F220=$BQ$1,F220=$BR$1,F221=$BQ$1,F221=$BR$1),0,1)))</f>
        <v/>
      </c>
      <c r="BW219" s="2" t="str">
        <f>IF($A219&gt;='FG_243way_Regular Symbol'!D$16,"",IF(B219=0,"",IF(OR(B219=$BW$1,B220=$BW$1,B221=$BW$1,B219=$BX$1,B220=$BX$1,B221=$BX$1),0,1)))</f>
        <v/>
      </c>
      <c r="BX219" s="2" t="str">
        <f>IF($A219&gt;='FG_243way_Regular Symbol'!E$16,"",IF(C219=0,"",IF(OR(C219=$BW$1,C220=$BW$1,C221=$BW$1,C219=$BX$1,C220=$BX$1,C221=$BX$1),0,1)))</f>
        <v/>
      </c>
      <c r="BY219" s="2" t="str">
        <f>IF($A219&gt;='FG_243way_Regular Symbol'!F$16,"",IF(D219=0,"",IF(OR(D219=$BW$1,D220=$BW$1,D221=$BW$1,D219=$BX$1,D220=$BX$1,D221=$BX$1),0,1)))</f>
        <v/>
      </c>
      <c r="BZ219" s="2" t="str">
        <f>IF($A219&gt;='FG_243way_Regular Symbol'!G$16,"",IF(E219=0,"",IF(OR(E219=$BW$1,E220=$BW$1,E221=$BW$1,E219=$BX$1,E220=$BX$1,E221=$BX$1),0,1)))</f>
        <v/>
      </c>
      <c r="CA219" s="2" t="str">
        <f>IF($A219&gt;='FG_243way_Regular Symbol'!H$16,"",IF(F219=0,"",IF(OR(F219=$BW$1,F220=$BW$1,F221=$BW$1,F219=$BX$1,F220=$BX$1,F221=$BX$1),0,1)))</f>
        <v/>
      </c>
      <c r="CC219" s="2" t="str">
        <f>IF($A219&gt;='FG_243way_Regular Symbol'!D$16,"",IF(B219=0,"",IF(OR(B219=$BW$1,B220=$BW$1,B221=$BW$1,B219=$CD$1,B220=$CD$1,B221=$CD$1),0,1)))</f>
        <v/>
      </c>
      <c r="CD219" s="2" t="str">
        <f>IF($A219&gt;='FG_243way_Regular Symbol'!E$16,"",IF(C219=0,"",IF(OR(C219=$BW$1,C220=$BW$1,C221=$BW$1,C219=$CD$1,C220=$CD$1,C221=$CD$1),0,1)))</f>
        <v/>
      </c>
      <c r="CE219" s="2" t="str">
        <f>IF($A219&gt;='FG_243way_Regular Symbol'!F$16,"",IF(D219=0,"",IF(OR(D219=$BW$1,D220=$BW$1,D221=$BW$1,D219=$CD$1,D220=$CD$1,D221=$CD$1),0,1)))</f>
        <v/>
      </c>
      <c r="CF219" s="2" t="str">
        <f>IF($A219&gt;='FG_243way_Regular Symbol'!G$16,"",IF(E219=0,"",IF(OR(E219=$BW$1,E220=$BW$1,E221=$BW$1,E219=$CD$1,E220=$CD$1,E221=$CD$1),0,1)))</f>
        <v/>
      </c>
      <c r="CG219" s="2" t="str">
        <f>IF($A219&gt;='FG_243way_Regular Symbol'!H$16,"",IF(F219=0,"",IF(OR(F219=$BW$1,F220=$BW$1,F221=$BW$1,F219=$CD$1,F220=$CD$1,F221=$CD$1),0,1)))</f>
        <v/>
      </c>
      <c r="CI219" s="2" t="str">
        <f>IF($A219&gt;='FG_243way_Regular Symbol'!D$16,"",IF(B219=0,"",IF(OR(B219=$BW$1,B220=$BW$1,B221=$BW$1,B219=$CJ$1,B220=$CJ$1,B221=$CJ$1),0,1)))</f>
        <v/>
      </c>
      <c r="CJ219" s="2" t="str">
        <f>IF($A219&gt;='FG_243way_Regular Symbol'!E$16,"",IF(C219=0,"",IF(OR(C219=$BW$1,C220=$BW$1,C221=$BW$1,C219=$CJ$1,C220=$CJ$1,C221=$CJ$1),0,1)))</f>
        <v/>
      </c>
      <c r="CK219" s="2" t="str">
        <f>IF($A219&gt;='FG_243way_Regular Symbol'!F$16,"",IF(D219=0,"",IF(OR(D219=$BW$1,D220=$BW$1,D221=$BW$1,D219=$CJ$1,D220=$CJ$1,D221=$CJ$1),0,1)))</f>
        <v/>
      </c>
      <c r="CL219" s="2" t="str">
        <f>IF($A219&gt;='FG_243way_Regular Symbol'!G$16,"",IF(E219=0,"",IF(OR(E219=$BW$1,E220=$BW$1,E221=$BW$1,E219=$CJ$1,E220=$CJ$1,E221=$CJ$1),0,1)))</f>
        <v/>
      </c>
      <c r="CM219" s="2" t="str">
        <f>IF($A219&gt;='FG_243way_Regular Symbol'!H$16,"",IF(F219=0,"",IF(OR(F219=$BW$1,F220=$BW$1,F221=$BW$1,F219=$CJ$1,F220=$CJ$1,F221=$CJ$1),0,1)))</f>
        <v/>
      </c>
      <c r="CO219" s="2" t="str">
        <f>IF($A219&gt;='FG_243way_Regular Symbol'!D$16,"",IF(B219=0,"",IF(OR(B219=$BW$1,B220=$BW$1,B221=$BW$1,B219=$CP$1,B220=$CP$1,B221=$CP$1),0,1)))</f>
        <v/>
      </c>
      <c r="CP219" s="2" t="str">
        <f>IF($A219&gt;='FG_243way_Regular Symbol'!E$16,"",IF(C219=0,"",IF(OR(C219=$BW$1,C220=$BW$1,C221=$BW$1,C219=$CP$1,C220=$CP$1,C221=$CP$1),0,1)))</f>
        <v/>
      </c>
      <c r="CQ219" s="2" t="str">
        <f>IF($A219&gt;='FG_243way_Regular Symbol'!F$16,"",IF(D219=0,"",IF(OR(D219=$BW$1,D220=$BW$1,D221=$BW$1,D219=$CP$1,D220=$CP$1,D221=$CP$1),0,1)))</f>
        <v/>
      </c>
      <c r="CR219" s="2" t="str">
        <f>IF($A219&gt;='FG_243way_Regular Symbol'!G$16,"",IF(E219=0,"",IF(OR(E219=$BW$1,E220=$BW$1,E221=$BW$1,E219=$CP$1,E220=$CP$1,E221=$CP$1),0,1)))</f>
        <v/>
      </c>
      <c r="CS219" s="2" t="str">
        <f>IF($A219&gt;='FG_243way_Regular Symbol'!H$16,"",IF(F219=0,"",IF(OR(F219=$BW$1,F220=$BW$1,F221=$BW$1,F219=$CP$1,F220=$CP$1,F221=$CP$1),0,1)))</f>
        <v/>
      </c>
      <c r="CU219" s="2" t="str">
        <f>IF($A219&gt;='FG_243way_Regular Symbol'!D$16,"",IF(B219=0,"",IF(OR(B219=$BW$1,B220=$BW$1,B221=$BW$1,B219=$CV$1,B220=$CV$1,B221=$CV$1),0,1)))</f>
        <v/>
      </c>
      <c r="CV219" s="2" t="str">
        <f>IF($A219&gt;='FG_243way_Regular Symbol'!E$16,"",IF(C219=0,"",IF(OR(C219=$BW$1,C220=$BW$1,C221=$BW$1,C219=$CV$1,C220=$CV$1,C221=$CV$1),0,1)))</f>
        <v/>
      </c>
      <c r="CW219" s="2" t="str">
        <f>IF($A219&gt;='FG_243way_Regular Symbol'!F$16,"",IF(D219=0,"",IF(OR(D219=$BW$1,D220=$BW$1,D221=$BW$1,D219=$CV$1,D220=$CV$1,D221=$CV$1),0,1)))</f>
        <v/>
      </c>
      <c r="CX219" s="2" t="str">
        <f>IF($A219&gt;='FG_243way_Regular Symbol'!G$16,"",IF(E219=0,"",IF(OR(E219=$BW$1,E220=$BW$1,E221=$BW$1,E219=$CV$1,E220=$CV$1,E221=$CV$1),0,1)))</f>
        <v/>
      </c>
      <c r="CY219" s="2" t="str">
        <f>IF($A219&gt;='FG_243way_Regular Symbol'!H$16,"",IF(F219=0,"",IF(OR(F219=$BW$1,F220=$BW$1,F221=$BW$1,F219=$CV$1,F220=$CV$1,F221=$CV$1),0,1)))</f>
        <v/>
      </c>
    </row>
    <row r="220" spans="1:103">
      <c r="A220" s="341">
        <f>IF('FG_243way_Regular Symbol'!L219="","",'FG_243way_Regular Symbol'!L219)</f>
        <v>216</v>
      </c>
      <c r="B220" s="184" t="str">
        <f>IF('FG_243way_Regular Symbol'!M219="",
IF($A220-'FG_243way_Regular Symbol'!D$16&gt;='FG_243way_RegularＸ_W()'!B$2-1,"",VLOOKUP($A220-'FG_243way_Regular Symbol'!D$16,'FG_243way_Regular Symbol'!$L$3:$Q$99,'FG_243way_RegularＸ_W()'!B$3+1,FALSE)),
'FG_243way_Regular Symbol'!M219)</f>
        <v/>
      </c>
      <c r="C220" s="184" t="str">
        <f>IF('FG_243way_Regular Symbol'!N219="",
IF($A220-'FG_243way_Regular Symbol'!E$16&gt;='FG_243way_RegularＸ_W()'!C$2-1,"",VLOOKUP($A220-'FG_243way_Regular Symbol'!E$16,'FG_243way_Regular Symbol'!$L$3:$Q$99,'FG_243way_RegularＸ_W()'!C$3+1,FALSE)),
'FG_243way_Regular Symbol'!N219)</f>
        <v/>
      </c>
      <c r="D220" s="184" t="str">
        <f>IF('FG_243way_Regular Symbol'!O219="",
IF($A220-'FG_243way_Regular Symbol'!F$16&gt;='FG_243way_RegularＸ_W()'!D$2-1,"",VLOOKUP($A220-'FG_243way_Regular Symbol'!F$16,'FG_243way_Regular Symbol'!$L$3:$Q$99,'FG_243way_RegularＸ_W()'!D$3+1,FALSE)),
'FG_243way_Regular Symbol'!O219)</f>
        <v/>
      </c>
      <c r="E220" s="184" t="str">
        <f>IF('FG_243way_Regular Symbol'!P219="",
IF($A220-'FG_243way_Regular Symbol'!G$16&gt;='FG_243way_RegularＸ_W()'!E$2-1,"",VLOOKUP($A220-'FG_243way_Regular Symbol'!G$16,'FG_243way_Regular Symbol'!$L$3:$Q$99,'FG_243way_RegularＸ_W()'!E$3+1,FALSE)),
'FG_243way_Regular Symbol'!P219)</f>
        <v/>
      </c>
      <c r="F220" s="358" t="str">
        <f>IF('FG_243way_Regular Symbol'!Q219="",
IF($A220-'FG_243way_Regular Symbol'!H$16&gt;='FG_243way_RegularＸ_W()'!F$2-1,"",VLOOKUP($A220-'FG_243way_Regular Symbol'!H$16,'FG_243way_Regular Symbol'!$L$3:$Q$99,'FG_243way_RegularＸ_W()'!F$3+1,FALSE)),
'FG_243way_Regular Symbol'!Q219)</f>
        <v/>
      </c>
      <c r="O220" s="342" t="str">
        <f>IF($A220&gt;='FG_243way_Regular Symbol'!D$16,"",IF(B220=0,"",IF(OR(B220=$O$1,B220=$P$1,B221=$O$1,B221=$P$1,B222=$O$1,B222=$P$1),0,1)))</f>
        <v/>
      </c>
      <c r="P220" s="2" t="str">
        <f>IF($A220&gt;='FG_243way_Regular Symbol'!E$16,"",IF(C220=0,"",IF(OR(C220=$O$1,C220=$P$1,C221=$O$1,C221=$P$1,C222=$O$1,C222=$P$1),0,1)))</f>
        <v/>
      </c>
      <c r="Q220" s="2" t="str">
        <f>IF($A220&gt;='FG_243way_Regular Symbol'!F$16,"",IF(D220=0,"",IF(OR(D220=$O$1,D220=$P$1,D221=$O$1,D221=$P$1,D222=$O$1,D222=$P$1),0,1)))</f>
        <v/>
      </c>
      <c r="R220" s="2" t="str">
        <f>IF($A220&gt;='FG_243way_Regular Symbol'!G$16,"",IF(E220=0,"",IF(OR(E220=$O$1,E220=$P$1,E221=$O$1,E221=$P$1,E222=$O$1,E222=$P$1),0,1)))</f>
        <v/>
      </c>
      <c r="S220" s="128" t="str">
        <f>IF($A220&gt;='FG_243way_Regular Symbol'!H$16,"",IF(F220=0,"",IF(OR(F220=$O$1,F220=$P$1,F221=$O$1,F221=$P$1,F222=$O$1,F222=$P$1),0,1)))</f>
        <v/>
      </c>
      <c r="U220" s="342" t="str">
        <f>IF($A220&gt;='FG_243way_Regular Symbol'!D$16,"",IF(B220=0,"",IF(OR(B220=$U$1,B220=$V$1,B221=$U$1,B221=$V$1,B222=$U$1,B222=$V$1),0,1)))</f>
        <v/>
      </c>
      <c r="V220" s="2" t="str">
        <f>IF($A220&gt;='FG_243way_Regular Symbol'!E$16,"",IF(C220=0,"",IF(OR(C220=$U$1,C220=$V$1,C221=$U$1,C221=$V$1,C222=$U$1,C222=$V$1),0,1)))</f>
        <v/>
      </c>
      <c r="W220" s="2" t="str">
        <f>IF($A220&gt;='FG_243way_Regular Symbol'!F$16,"",IF(D220=0,"",IF(OR(D220=$U$1,D220=$V$1,D221=$U$1,D221=$V$1,D222=$U$1,D222=$V$1),0,1)))</f>
        <v/>
      </c>
      <c r="X220" s="2" t="str">
        <f>IF($A220&gt;='FG_243way_Regular Symbol'!G$16,"",IF(E220=0,"",IF(OR(E220=$U$1,E220=$V$1,E221=$U$1,E221=$V$1,E222=$U$1,E222=$V$1),0,1)))</f>
        <v/>
      </c>
      <c r="Y220" s="128" t="str">
        <f>IF($A220&gt;='FG_243way_Regular Symbol'!H$16,"",IF(F220=0,"",IF(OR(F220=$U$1,F220=$V$1,F221=$U$1,F221=$V$1,F222=$U$1,F222=$V$1),0,1)))</f>
        <v/>
      </c>
      <c r="AA220" s="342" t="str">
        <f>IF($A220&gt;='FG_243way_Regular Symbol'!D$16,"",IF(B220=0,"",IF(OR(B220=$AA$1,B220=$AB$1,B221=$AA$1,B221=$AB$1,B222=$AA$1,,B222=$AB$1),0,1)))</f>
        <v/>
      </c>
      <c r="AB220" s="2" t="str">
        <f>IF($A220&gt;='FG_243way_Regular Symbol'!E$16,"",IF(C220=0,"",IF(OR(C220=$AA$1,C220=$AB$1,C221=$AA$1,C221=$AB$1,C222=$AA$1,,C222=$AB$1),0,1)))</f>
        <v/>
      </c>
      <c r="AC220" s="2" t="str">
        <f>IF($A220&gt;='FG_243way_Regular Symbol'!F$16,"",IF(D220=0,"",IF(OR(D220=$AA$1,D220=$AB$1,D221=$AA$1,D221=$AB$1,D222=$AA$1,,D222=$AB$1),0,1)))</f>
        <v/>
      </c>
      <c r="AD220" s="2" t="str">
        <f>IF($A220&gt;='FG_243way_Regular Symbol'!G$16,"",IF(E220=0,"",IF(OR(E220=$AA$1,E220=$AB$1,E221=$AA$1,E221=$AB$1,E222=$AA$1,,E222=$AB$1),0,1)))</f>
        <v/>
      </c>
      <c r="AE220" s="128" t="str">
        <f>IF($A220&gt;='FG_243way_Regular Symbol'!H$16,"",IF(F220=0,"",IF(OR(F220=$AA$1,F220=$AB$1,F221=$AA$1,F221=$AB$1,F222=$AA$1,,F222=$AB$1),0,1)))</f>
        <v/>
      </c>
      <c r="AG220" s="342" t="str">
        <f>IF($A220&gt;='FG_243way_Regular Symbol'!D$16,"",IF(B220=0,"",IF(OR(B220=$AG$1,B220=$AH$1,B221=$AG$1,B221=$AH$1,B222=$AG$1,B222=$AH$1),0,1)))</f>
        <v/>
      </c>
      <c r="AH220" s="2" t="str">
        <f>IF($A220&gt;='FG_243way_Regular Symbol'!E$16,"",IF(C220=0,"",IF(OR(C220=$AG$1,C220=$AH$1,C221=$AG$1,C221=$AH$1,C222=$AG$1,C222=$AH$1),0,1)))</f>
        <v/>
      </c>
      <c r="AI220" s="2" t="str">
        <f>IF($A220&gt;='FG_243way_Regular Symbol'!F$16,"",IF(D220=0,"",IF(OR(D220=$AG$1,D220=$AH$1,D221=$AG$1,D221=$AH$1,D222=$AG$1,D222=$AH$1),0,1)))</f>
        <v/>
      </c>
      <c r="AJ220" s="2" t="str">
        <f>IF($A220&gt;='FG_243way_Regular Symbol'!G$16,"",IF(E220=0,"",IF(OR(E220=$AG$1,E220=$AH$1,E221=$AG$1,E221=$AH$1,E222=$AG$1,E222=$AH$1),0,1)))</f>
        <v/>
      </c>
      <c r="AK220" s="128" t="str">
        <f>IF($A220&gt;='FG_243way_Regular Symbol'!H$16,"",IF(F220=0,"",IF(OR(F220=$AG$1,F220=$AH$1,F221=$AG$1,F221=$AH$1,F222=$AG$1,F222=$AH$1),0,1)))</f>
        <v/>
      </c>
      <c r="AM220" s="342" t="str">
        <f>IF($A220&gt;='FG_243way_Regular Symbol'!D$16,"",IF(B220=0,"",IF(OR(B220=$AM$1,B220=$AN$1,B221=$AM$1,B221=$AN$1,B222=$AM$1,B222=$AN$1),0,1)))</f>
        <v/>
      </c>
      <c r="AN220" s="2" t="str">
        <f>IF($A220&gt;='FG_243way_Regular Symbol'!E$16,"",IF(C220=0,"",IF(OR(C220=$AM$1,C220=$AN$1,C221=$AM$1,C221=$AN$1,C222=$AM$1,C222=$AN$1),0,1)))</f>
        <v/>
      </c>
      <c r="AO220" s="2" t="str">
        <f>IF($A220&gt;='FG_243way_Regular Symbol'!F$16,"",IF(D220=0,"",IF(OR(D220=$AM$1,D220=$AN$1,D221=$AM$1,D221=$AN$1,D222=$AM$1,D222=$AN$1),0,1)))</f>
        <v/>
      </c>
      <c r="AP220" s="2" t="str">
        <f>IF($A220&gt;='FG_243way_Regular Symbol'!G$16,"",IF(E220=0,"",IF(OR(E220=$AM$1,E220=$AN$1,E221=$AM$1,E221=$AN$1,E222=$AM$1,E222=$AN$1),0,1)))</f>
        <v/>
      </c>
      <c r="AQ220" s="128" t="str">
        <f>IF($A220&gt;='FG_243way_Regular Symbol'!H$16,"",IF(F220=0,"",IF(OR(F220=$AM$1,F220=$AN$1,F221=$AM$1,F221=$AN$1,F222=$AM$1,F222=$AN$1),0,1)))</f>
        <v/>
      </c>
      <c r="AS220" s="342" t="str">
        <f>IF($A220&gt;='FG_243way_Regular Symbol'!D$16,"",IF(B220=0,"",IF(OR(B220=$AM$1,B220=$AT$1,B221=$AM$1,B221=$AT$1,B222=$AM$1,B222=$AT$1),0,1)))</f>
        <v/>
      </c>
      <c r="AT220" s="2" t="str">
        <f>IF($A220&gt;='FG_243way_Regular Symbol'!E$16,"",IF(C220=0,"",IF(OR(C220=$AM$1,C220=$AT$1,C221=$AM$1,C221=$AT$1,C222=$AM$1,C222=$AT$1),0,1)))</f>
        <v/>
      </c>
      <c r="AU220" s="2" t="str">
        <f>IF($A220&gt;='FG_243way_Regular Symbol'!F$16,"",IF(D220=0,"",IF(OR(D220=$AM$1,D220=$AT$1,D221=$AM$1,D221=$AT$1,D222=$AM$1,D222=$AT$1),0,1)))</f>
        <v/>
      </c>
      <c r="AV220" s="2" t="str">
        <f>IF($A220&gt;='FG_243way_Regular Symbol'!G$16,"",IF(E220=0,"",IF(OR(E220=$AM$1,E220=$AT$1,E221=$AM$1,E221=$AT$1,E222=$AM$1,E222=$AT$1),0,1)))</f>
        <v/>
      </c>
      <c r="AW220" s="128" t="str">
        <f>IF($A220&gt;='FG_243way_Regular Symbol'!H$16,"",IF(F220=0,"",IF(OR(F220=$AM$1,F220=$AT$1,F221=$AM$1,F221=$AT$1,F222=$AM$1,F222=$AT$1),0,1)))</f>
        <v/>
      </c>
      <c r="AY220" s="342" t="str">
        <f>IF($A220&gt;='FG_243way_Regular Symbol'!D$16,"",IF(B220=0,"",IF(OR(B220=$AM$1,B220=$AZ$1,B221=$AM$1,B221=$AZ$1,B222=$AM$1,B222=$AZ$1),0,1)))</f>
        <v/>
      </c>
      <c r="AZ220" s="2" t="str">
        <f>IF($A220&gt;='FG_243way_Regular Symbol'!E$16,"",IF(C220=0,"",IF(OR(C220=$AM$1,C220=$AZ$1,C221=$AM$1,C221=$AZ$1,C222=$AM$1,C222=$AZ$1),0,1)))</f>
        <v/>
      </c>
      <c r="BA220" s="2" t="str">
        <f>IF($A220&gt;='FG_243way_Regular Symbol'!F$16,"",IF(D220=0,"",IF(OR(D220=$AM$1,D220=$AZ$1,D221=$AM$1,D221=$AZ$1,D222=$AM$1,D222=$AZ$1),0,1)))</f>
        <v/>
      </c>
      <c r="BB220" s="2" t="str">
        <f>IF($A220&gt;='FG_243way_Regular Symbol'!G$16,"",IF(E220=0,"",IF(OR(E220=$AM$1,E220=$AZ$1,E221=$AM$1,E221=$AZ$1,E222=$AM$1,E222=$AZ$1),0,1)))</f>
        <v/>
      </c>
      <c r="BC220" s="128" t="str">
        <f>IF($A220&gt;='FG_243way_Regular Symbol'!H$16,"",IF(F220=0,"",IF(OR(F220=$AM$1,F220=$AZ$1,F221=$AM$1,F221=$AZ$1,F222=$AM$1,F222=$AZ$1),0,1)))</f>
        <v/>
      </c>
      <c r="BE220" s="342"/>
      <c r="BF220" s="2"/>
      <c r="BG220" s="2" t="str">
        <f>IF($A220&gt;='FG_243way_Regular Symbol'!F$16,"",IF(D220=0,"",COUNTIF(D220:D222,$BF$1)))</f>
        <v/>
      </c>
      <c r="BH220" s="2" t="str">
        <f>IF($A220&gt;='FG_243way_Regular Symbol'!G$16,"",IF(E220=0,"",COUNTIF(E220:E222,$BF$1)))</f>
        <v/>
      </c>
      <c r="BI220" s="2" t="str">
        <f>IF($A220&gt;='FG_243way_Regular Symbol'!H$16,"",IF(F220=0,"",COUNTIF(F220:F222,$BF$1)))</f>
        <v/>
      </c>
      <c r="BK220" s="342"/>
      <c r="BL220" s="2"/>
      <c r="BM220" s="2" t="str">
        <f>IF($A220&gt;='FG_243way_Regular Symbol'!F$16,"",IF(D220=0,"",IF(OR(D220=$AM$1,D220=$BL$1,D221=$AM$1,D221=$BL$1,D222=$AM$1,D222=$BL$1),0,1)))</f>
        <v/>
      </c>
      <c r="BN220" s="2" t="str">
        <f>IF($A220&gt;='FG_243way_Regular Symbol'!G$16,"",IF(E220=0,"",IF(OR(E220=$AM$1,E220=$BL$1,E221=$AM$1,E221=$BL$1,E222=$AM$1,E222=$BL$1),0,1)))</f>
        <v/>
      </c>
      <c r="BO220" s="128" t="str">
        <f>IF($A220&gt;='FG_243way_Regular Symbol'!H$16,"",IF(F220=0,"",IF(OR(F220=$AM$1,F220=$BL$1,F221=$AM$1,F221=$BL$1,F222=$AM$1,F222=$BL$1),0,1)))</f>
        <v/>
      </c>
      <c r="BQ220" s="2" t="str">
        <f>IF($A220&gt;='FG_243way_Regular Symbol'!D$16,"",IF(B220=0,"",IF(OR(B220=$BQ$1,B220=$BR$1,B221=$BQ$1,B221=$BR$1,B222=$BQ$1,B222=$BR$1),0,1)))</f>
        <v/>
      </c>
      <c r="BR220" s="2" t="str">
        <f>IF($A220&gt;='FG_243way_Regular Symbol'!E$16,"",IF(C220=0,"",IF(OR(C220=$BQ$1,C220=$BR$1,C221=$BQ$1,C221=$BR$1,C222=$BQ$1,C222=$BR$1),0,1)))</f>
        <v/>
      </c>
      <c r="BS220" s="2" t="str">
        <f>IF($A220&gt;='FG_243way_Regular Symbol'!F$16,"",IF(D220=0,"",IF(OR(D220=$BQ$1,D220=$BR$1,D221=$BQ$1,D221=$BR$1,D222=$BQ$1,D222=$BR$1),0,1)))</f>
        <v/>
      </c>
      <c r="BT220" s="2" t="str">
        <f>IF($A220&gt;='FG_243way_Regular Symbol'!G$16,"",IF(E220=0,"",IF(OR(E220=$BQ$1,E220=$BR$1,E221=$BQ$1,E221=$BR$1,E222=$BQ$1,E222=$BR$1),0,1)))</f>
        <v/>
      </c>
      <c r="BU220" s="2" t="str">
        <f>IF($A220&gt;='FG_243way_Regular Symbol'!H$16,"",IF(F220=0,"",IF(OR(F220=$BQ$1,F220=$BR$1,F221=$BQ$1,F221=$BR$1,F222=$BQ$1,F222=$BR$1),0,1)))</f>
        <v/>
      </c>
      <c r="BW220" s="2" t="str">
        <f>IF($A220&gt;='FG_243way_Regular Symbol'!D$16,"",IF(B220=0,"",IF(OR(B220=$BW$1,B221=$BW$1,B222=$BW$1,B220=$BX$1,B221=$BX$1,B222=$BX$1),0,1)))</f>
        <v/>
      </c>
      <c r="BX220" s="2" t="str">
        <f>IF($A220&gt;='FG_243way_Regular Symbol'!E$16,"",IF(C220=0,"",IF(OR(C220=$BW$1,C221=$BW$1,C222=$BW$1,C220=$BX$1,C221=$BX$1,C222=$BX$1),0,1)))</f>
        <v/>
      </c>
      <c r="BY220" s="2" t="str">
        <f>IF($A220&gt;='FG_243way_Regular Symbol'!F$16,"",IF(D220=0,"",IF(OR(D220=$BW$1,D221=$BW$1,D222=$BW$1,D220=$BX$1,D221=$BX$1,D222=$BX$1),0,1)))</f>
        <v/>
      </c>
      <c r="BZ220" s="2" t="str">
        <f>IF($A220&gt;='FG_243way_Regular Symbol'!G$16,"",IF(E220=0,"",IF(OR(E220=$BW$1,E221=$BW$1,E222=$BW$1,E220=$BX$1,E221=$BX$1,E222=$BX$1),0,1)))</f>
        <v/>
      </c>
      <c r="CA220" s="2" t="str">
        <f>IF($A220&gt;='FG_243way_Regular Symbol'!H$16,"",IF(F220=0,"",IF(OR(F220=$BW$1,F221=$BW$1,F222=$BW$1,F220=$BX$1,F221=$BX$1,F222=$BX$1),0,1)))</f>
        <v/>
      </c>
      <c r="CC220" s="2" t="str">
        <f>IF($A220&gt;='FG_243way_Regular Symbol'!D$16,"",IF(B220=0,"",IF(OR(B220=$BW$1,B221=$BW$1,B222=$BW$1,B220=$CD$1,B221=$CD$1,B222=$CD$1),0,1)))</f>
        <v/>
      </c>
      <c r="CD220" s="2" t="str">
        <f>IF($A220&gt;='FG_243way_Regular Symbol'!E$16,"",IF(C220=0,"",IF(OR(C220=$BW$1,C221=$BW$1,C222=$BW$1,C220=$CD$1,C221=$CD$1,C222=$CD$1),0,1)))</f>
        <v/>
      </c>
      <c r="CE220" s="2" t="str">
        <f>IF($A220&gt;='FG_243way_Regular Symbol'!F$16,"",IF(D220=0,"",IF(OR(D220=$BW$1,D221=$BW$1,D222=$BW$1,D220=$CD$1,D221=$CD$1,D222=$CD$1),0,1)))</f>
        <v/>
      </c>
      <c r="CF220" s="2" t="str">
        <f>IF($A220&gt;='FG_243way_Regular Symbol'!G$16,"",IF(E220=0,"",IF(OR(E220=$BW$1,E221=$BW$1,E222=$BW$1,E220=$CD$1,E221=$CD$1,E222=$CD$1),0,1)))</f>
        <v/>
      </c>
      <c r="CG220" s="2" t="str">
        <f>IF($A220&gt;='FG_243way_Regular Symbol'!H$16,"",IF(F220=0,"",IF(OR(F220=$BW$1,F221=$BW$1,F222=$BW$1,F220=$CD$1,F221=$CD$1,F222=$CD$1),0,1)))</f>
        <v/>
      </c>
      <c r="CI220" s="2" t="str">
        <f>IF($A220&gt;='FG_243way_Regular Symbol'!D$16,"",IF(B220=0,"",IF(OR(B220=$BW$1,B221=$BW$1,B222=$BW$1,B220=$CJ$1,B221=$CJ$1,B222=$CJ$1),0,1)))</f>
        <v/>
      </c>
      <c r="CJ220" s="2" t="str">
        <f>IF($A220&gt;='FG_243way_Regular Symbol'!E$16,"",IF(C220=0,"",IF(OR(C220=$BW$1,C221=$BW$1,C222=$BW$1,C220=$CJ$1,C221=$CJ$1,C222=$CJ$1),0,1)))</f>
        <v/>
      </c>
      <c r="CK220" s="2" t="str">
        <f>IF($A220&gt;='FG_243way_Regular Symbol'!F$16,"",IF(D220=0,"",IF(OR(D220=$BW$1,D221=$BW$1,D222=$BW$1,D220=$CJ$1,D221=$CJ$1,D222=$CJ$1),0,1)))</f>
        <v/>
      </c>
      <c r="CL220" s="2" t="str">
        <f>IF($A220&gt;='FG_243way_Regular Symbol'!G$16,"",IF(E220=0,"",IF(OR(E220=$BW$1,E221=$BW$1,E222=$BW$1,E220=$CJ$1,E221=$CJ$1,E222=$CJ$1),0,1)))</f>
        <v/>
      </c>
      <c r="CM220" s="2" t="str">
        <f>IF($A220&gt;='FG_243way_Regular Symbol'!H$16,"",IF(F220=0,"",IF(OR(F220=$BW$1,F221=$BW$1,F222=$BW$1,F220=$CJ$1,F221=$CJ$1,F222=$CJ$1),0,1)))</f>
        <v/>
      </c>
      <c r="CO220" s="2" t="str">
        <f>IF($A220&gt;='FG_243way_Regular Symbol'!D$16,"",IF(B220=0,"",IF(OR(B220=$BW$1,B221=$BW$1,B222=$BW$1,B220=$CP$1,B221=$CP$1,B222=$CP$1),0,1)))</f>
        <v/>
      </c>
      <c r="CP220" s="2" t="str">
        <f>IF($A220&gt;='FG_243way_Regular Symbol'!E$16,"",IF(C220=0,"",IF(OR(C220=$BW$1,C221=$BW$1,C222=$BW$1,C220=$CP$1,C221=$CP$1,C222=$CP$1),0,1)))</f>
        <v/>
      </c>
      <c r="CQ220" s="2" t="str">
        <f>IF($A220&gt;='FG_243way_Regular Symbol'!F$16,"",IF(D220=0,"",IF(OR(D220=$BW$1,D221=$BW$1,D222=$BW$1,D220=$CP$1,D221=$CP$1,D222=$CP$1),0,1)))</f>
        <v/>
      </c>
      <c r="CR220" s="2" t="str">
        <f>IF($A220&gt;='FG_243way_Regular Symbol'!G$16,"",IF(E220=0,"",IF(OR(E220=$BW$1,E221=$BW$1,E222=$BW$1,E220=$CP$1,E221=$CP$1,E222=$CP$1),0,1)))</f>
        <v/>
      </c>
      <c r="CS220" s="2" t="str">
        <f>IF($A220&gt;='FG_243way_Regular Symbol'!H$16,"",IF(F220=0,"",IF(OR(F220=$BW$1,F221=$BW$1,F222=$BW$1,F220=$CP$1,F221=$CP$1,F222=$CP$1),0,1)))</f>
        <v/>
      </c>
      <c r="CU220" s="2" t="str">
        <f>IF($A220&gt;='FG_243way_Regular Symbol'!D$16,"",IF(B220=0,"",IF(OR(B220=$BW$1,B221=$BW$1,B222=$BW$1,B220=$CV$1,B221=$CV$1,B222=$CV$1),0,1)))</f>
        <v/>
      </c>
      <c r="CV220" s="2" t="str">
        <f>IF($A220&gt;='FG_243way_Regular Symbol'!E$16,"",IF(C220=0,"",IF(OR(C220=$BW$1,C221=$BW$1,C222=$BW$1,C220=$CV$1,C221=$CV$1,C222=$CV$1),0,1)))</f>
        <v/>
      </c>
      <c r="CW220" s="2" t="str">
        <f>IF($A220&gt;='FG_243way_Regular Symbol'!F$16,"",IF(D220=0,"",IF(OR(D220=$BW$1,D221=$BW$1,D222=$BW$1,D220=$CV$1,D221=$CV$1,D222=$CV$1),0,1)))</f>
        <v/>
      </c>
      <c r="CX220" s="2" t="str">
        <f>IF($A220&gt;='FG_243way_Regular Symbol'!G$16,"",IF(E220=0,"",IF(OR(E220=$BW$1,E221=$BW$1,E222=$BW$1,E220=$CV$1,E221=$CV$1,E222=$CV$1),0,1)))</f>
        <v/>
      </c>
      <c r="CY220" s="2" t="str">
        <f>IF($A220&gt;='FG_243way_Regular Symbol'!H$16,"",IF(F220=0,"",IF(OR(F220=$BW$1,F221=$BW$1,F222=$BW$1,F220=$CV$1,F221=$CV$1,F222=$CV$1),0,1)))</f>
        <v/>
      </c>
    </row>
    <row r="221" spans="1:103">
      <c r="A221" s="341">
        <f>IF('FG_243way_Regular Symbol'!L220="","",'FG_243way_Regular Symbol'!L220)</f>
        <v>217</v>
      </c>
      <c r="B221" s="184" t="str">
        <f>IF('FG_243way_Regular Symbol'!M220="",
IF($A221-'FG_243way_Regular Symbol'!D$16&gt;='FG_243way_RegularＸ_W()'!B$2-1,"",VLOOKUP($A221-'FG_243way_Regular Symbol'!D$16,'FG_243way_Regular Symbol'!$L$3:$Q$99,'FG_243way_RegularＸ_W()'!B$3+1,FALSE)),
'FG_243way_Regular Symbol'!M220)</f>
        <v/>
      </c>
      <c r="C221" s="184" t="str">
        <f>IF('FG_243way_Regular Symbol'!N220="",
IF($A221-'FG_243way_Regular Symbol'!E$16&gt;='FG_243way_RegularＸ_W()'!C$2-1,"",VLOOKUP($A221-'FG_243way_Regular Symbol'!E$16,'FG_243way_Regular Symbol'!$L$3:$Q$99,'FG_243way_RegularＸ_W()'!C$3+1,FALSE)),
'FG_243way_Regular Symbol'!N220)</f>
        <v/>
      </c>
      <c r="D221" s="184" t="str">
        <f>IF('FG_243way_Regular Symbol'!O220="",
IF($A221-'FG_243way_Regular Symbol'!F$16&gt;='FG_243way_RegularＸ_W()'!D$2-1,"",VLOOKUP($A221-'FG_243way_Regular Symbol'!F$16,'FG_243way_Regular Symbol'!$L$3:$Q$99,'FG_243way_RegularＸ_W()'!D$3+1,FALSE)),
'FG_243way_Regular Symbol'!O220)</f>
        <v/>
      </c>
      <c r="E221" s="184" t="str">
        <f>IF('FG_243way_Regular Symbol'!P220="",
IF($A221-'FG_243way_Regular Symbol'!G$16&gt;='FG_243way_RegularＸ_W()'!E$2-1,"",VLOOKUP($A221-'FG_243way_Regular Symbol'!G$16,'FG_243way_Regular Symbol'!$L$3:$Q$99,'FG_243way_RegularＸ_W()'!E$3+1,FALSE)),
'FG_243way_Regular Symbol'!P220)</f>
        <v/>
      </c>
      <c r="F221" s="358" t="str">
        <f>IF('FG_243way_Regular Symbol'!Q220="",
IF($A221-'FG_243way_Regular Symbol'!H$16&gt;='FG_243way_RegularＸ_W()'!F$2-1,"",VLOOKUP($A221-'FG_243way_Regular Symbol'!H$16,'FG_243way_Regular Symbol'!$L$3:$Q$99,'FG_243way_RegularＸ_W()'!F$3+1,FALSE)),
'FG_243way_Regular Symbol'!Q220)</f>
        <v/>
      </c>
      <c r="O221" s="342" t="str">
        <f>IF($A221&gt;='FG_243way_Regular Symbol'!D$16,"",IF(B221=0,"",IF(OR(B221=$O$1,B221=$P$1,B222=$O$1,B222=$P$1,B223=$O$1,B223=$P$1),0,1)))</f>
        <v/>
      </c>
      <c r="P221" s="2" t="str">
        <f>IF($A221&gt;='FG_243way_Regular Symbol'!E$16,"",IF(C221=0,"",IF(OR(C221=$O$1,C221=$P$1,C222=$O$1,C222=$P$1,C223=$O$1,C223=$P$1),0,1)))</f>
        <v/>
      </c>
      <c r="Q221" s="2" t="str">
        <f>IF($A221&gt;='FG_243way_Regular Symbol'!F$16,"",IF(D221=0,"",IF(OR(D221=$O$1,D221=$P$1,D222=$O$1,D222=$P$1,D223=$O$1,D223=$P$1),0,1)))</f>
        <v/>
      </c>
      <c r="R221" s="2" t="str">
        <f>IF($A221&gt;='FG_243way_Regular Symbol'!G$16,"",IF(E221=0,"",IF(OR(E221=$O$1,E221=$P$1,E222=$O$1,E222=$P$1,E223=$O$1,E223=$P$1),0,1)))</f>
        <v/>
      </c>
      <c r="S221" s="128" t="str">
        <f>IF($A221&gt;='FG_243way_Regular Symbol'!H$16,"",IF(F221=0,"",IF(OR(F221=$O$1,F221=$P$1,F222=$O$1,F222=$P$1,F223=$O$1,F223=$P$1),0,1)))</f>
        <v/>
      </c>
      <c r="U221" s="342" t="str">
        <f>IF($A221&gt;='FG_243way_Regular Symbol'!D$16,"",IF(B221=0,"",IF(OR(B221=$U$1,B221=$V$1,B222=$U$1,B222=$V$1,B223=$U$1,B223=$V$1),0,1)))</f>
        <v/>
      </c>
      <c r="V221" s="2" t="str">
        <f>IF($A221&gt;='FG_243way_Regular Symbol'!E$16,"",IF(C221=0,"",IF(OR(C221=$U$1,C221=$V$1,C222=$U$1,C222=$V$1,C223=$U$1,C223=$V$1),0,1)))</f>
        <v/>
      </c>
      <c r="W221" s="2" t="str">
        <f>IF($A221&gt;='FG_243way_Regular Symbol'!F$16,"",IF(D221=0,"",IF(OR(D221=$U$1,D221=$V$1,D222=$U$1,D222=$V$1,D223=$U$1,D223=$V$1),0,1)))</f>
        <v/>
      </c>
      <c r="X221" s="2" t="str">
        <f>IF($A221&gt;='FG_243way_Regular Symbol'!G$16,"",IF(E221=0,"",IF(OR(E221=$U$1,E221=$V$1,E222=$U$1,E222=$V$1,E223=$U$1,E223=$V$1),0,1)))</f>
        <v/>
      </c>
      <c r="Y221" s="128" t="str">
        <f>IF($A221&gt;='FG_243way_Regular Symbol'!H$16,"",IF(F221=0,"",IF(OR(F221=$U$1,F221=$V$1,F222=$U$1,F222=$V$1,F223=$U$1,F223=$V$1),0,1)))</f>
        <v/>
      </c>
      <c r="AA221" s="342" t="str">
        <f>IF($A221&gt;='FG_243way_Regular Symbol'!D$16,"",IF(B221=0,"",IF(OR(B221=$AA$1,B221=$AB$1,B222=$AA$1,B222=$AB$1,B223=$AA$1,,B223=$AB$1),0,1)))</f>
        <v/>
      </c>
      <c r="AB221" s="2" t="str">
        <f>IF($A221&gt;='FG_243way_Regular Symbol'!E$16,"",IF(C221=0,"",IF(OR(C221=$AA$1,C221=$AB$1,C222=$AA$1,C222=$AB$1,C223=$AA$1,,C223=$AB$1),0,1)))</f>
        <v/>
      </c>
      <c r="AC221" s="2" t="str">
        <f>IF($A221&gt;='FG_243way_Regular Symbol'!F$16,"",IF(D221=0,"",IF(OR(D221=$AA$1,D221=$AB$1,D222=$AA$1,D222=$AB$1,D223=$AA$1,,D223=$AB$1),0,1)))</f>
        <v/>
      </c>
      <c r="AD221" s="2" t="str">
        <f>IF($A221&gt;='FG_243way_Regular Symbol'!G$16,"",IF(E221=0,"",IF(OR(E221=$AA$1,E221=$AB$1,E222=$AA$1,E222=$AB$1,E223=$AA$1,,E223=$AB$1),0,1)))</f>
        <v/>
      </c>
      <c r="AE221" s="128" t="str">
        <f>IF($A221&gt;='FG_243way_Regular Symbol'!H$16,"",IF(F221=0,"",IF(OR(F221=$AA$1,F221=$AB$1,F222=$AA$1,F222=$AB$1,F223=$AA$1,,F223=$AB$1),0,1)))</f>
        <v/>
      </c>
      <c r="AG221" s="342" t="str">
        <f>IF($A221&gt;='FG_243way_Regular Symbol'!D$16,"",IF(B221=0,"",IF(OR(B221=$AG$1,B221=$AH$1,B222=$AG$1,B222=$AH$1,B223=$AG$1,B223=$AH$1),0,1)))</f>
        <v/>
      </c>
      <c r="AH221" s="2" t="str">
        <f>IF($A221&gt;='FG_243way_Regular Symbol'!E$16,"",IF(C221=0,"",IF(OR(C221=$AG$1,C221=$AH$1,C222=$AG$1,C222=$AH$1,C223=$AG$1,C223=$AH$1),0,1)))</f>
        <v/>
      </c>
      <c r="AI221" s="2" t="str">
        <f>IF($A221&gt;='FG_243way_Regular Symbol'!F$16,"",IF(D221=0,"",IF(OR(D221=$AG$1,D221=$AH$1,D222=$AG$1,D222=$AH$1,D223=$AG$1,D223=$AH$1),0,1)))</f>
        <v/>
      </c>
      <c r="AJ221" s="2" t="str">
        <f>IF($A221&gt;='FG_243way_Regular Symbol'!G$16,"",IF(E221=0,"",IF(OR(E221=$AG$1,E221=$AH$1,E222=$AG$1,E222=$AH$1,E223=$AG$1,E223=$AH$1),0,1)))</f>
        <v/>
      </c>
      <c r="AK221" s="128" t="str">
        <f>IF($A221&gt;='FG_243way_Regular Symbol'!H$16,"",IF(F221=0,"",IF(OR(F221=$AG$1,F221=$AH$1,F222=$AG$1,F222=$AH$1,F223=$AG$1,F223=$AH$1),0,1)))</f>
        <v/>
      </c>
      <c r="AM221" s="342" t="str">
        <f>IF($A221&gt;='FG_243way_Regular Symbol'!D$16,"",IF(B221=0,"",IF(OR(B221=$AM$1,B221=$AN$1,B222=$AM$1,B222=$AN$1,B223=$AM$1,B223=$AN$1),0,1)))</f>
        <v/>
      </c>
      <c r="AN221" s="2" t="str">
        <f>IF($A221&gt;='FG_243way_Regular Symbol'!E$16,"",IF(C221=0,"",IF(OR(C221=$AM$1,C221=$AN$1,C222=$AM$1,C222=$AN$1,C223=$AM$1,C223=$AN$1),0,1)))</f>
        <v/>
      </c>
      <c r="AO221" s="2" t="str">
        <f>IF($A221&gt;='FG_243way_Regular Symbol'!F$16,"",IF(D221=0,"",IF(OR(D221=$AM$1,D221=$AN$1,D222=$AM$1,D222=$AN$1,D223=$AM$1,D223=$AN$1),0,1)))</f>
        <v/>
      </c>
      <c r="AP221" s="2" t="str">
        <f>IF($A221&gt;='FG_243way_Regular Symbol'!G$16,"",IF(E221=0,"",IF(OR(E221=$AM$1,E221=$AN$1,E222=$AM$1,E222=$AN$1,E223=$AM$1,E223=$AN$1),0,1)))</f>
        <v/>
      </c>
      <c r="AQ221" s="128" t="str">
        <f>IF($A221&gt;='FG_243way_Regular Symbol'!H$16,"",IF(F221=0,"",IF(OR(F221=$AM$1,F221=$AN$1,F222=$AM$1,F222=$AN$1,F223=$AM$1,F223=$AN$1),0,1)))</f>
        <v/>
      </c>
      <c r="AS221" s="342" t="str">
        <f>IF($A221&gt;='FG_243way_Regular Symbol'!D$16,"",IF(B221=0,"",IF(OR(B221=$AM$1,B221=$AT$1,B222=$AM$1,B222=$AT$1,B223=$AM$1,B223=$AT$1),0,1)))</f>
        <v/>
      </c>
      <c r="AT221" s="2" t="str">
        <f>IF($A221&gt;='FG_243way_Regular Symbol'!E$16,"",IF(C221=0,"",IF(OR(C221=$AM$1,C221=$AT$1,C222=$AM$1,C222=$AT$1,C223=$AM$1,C223=$AT$1),0,1)))</f>
        <v/>
      </c>
      <c r="AU221" s="2" t="str">
        <f>IF($A221&gt;='FG_243way_Regular Symbol'!F$16,"",IF(D221=0,"",IF(OR(D221=$AM$1,D221=$AT$1,D222=$AM$1,D222=$AT$1,D223=$AM$1,D223=$AT$1),0,1)))</f>
        <v/>
      </c>
      <c r="AV221" s="2" t="str">
        <f>IF($A221&gt;='FG_243way_Regular Symbol'!G$16,"",IF(E221=0,"",IF(OR(E221=$AM$1,E221=$AT$1,E222=$AM$1,E222=$AT$1,E223=$AM$1,E223=$AT$1),0,1)))</f>
        <v/>
      </c>
      <c r="AW221" s="128" t="str">
        <f>IF($A221&gt;='FG_243way_Regular Symbol'!H$16,"",IF(F221=0,"",IF(OR(F221=$AM$1,F221=$AT$1,F222=$AM$1,F222=$AT$1,F223=$AM$1,F223=$AT$1),0,1)))</f>
        <v/>
      </c>
      <c r="AY221" s="342" t="str">
        <f>IF($A221&gt;='FG_243way_Regular Symbol'!D$16,"",IF(B221=0,"",IF(OR(B221=$AM$1,B221=$AZ$1,B222=$AM$1,B222=$AZ$1,B223=$AM$1,B223=$AZ$1),0,1)))</f>
        <v/>
      </c>
      <c r="AZ221" s="2" t="str">
        <f>IF($A221&gt;='FG_243way_Regular Symbol'!E$16,"",IF(C221=0,"",IF(OR(C221=$AM$1,C221=$AZ$1,C222=$AM$1,C222=$AZ$1,C223=$AM$1,C223=$AZ$1),0,1)))</f>
        <v/>
      </c>
      <c r="BA221" s="2" t="str">
        <f>IF($A221&gt;='FG_243way_Regular Symbol'!F$16,"",IF(D221=0,"",IF(OR(D221=$AM$1,D221=$AZ$1,D222=$AM$1,D222=$AZ$1,D223=$AM$1,D223=$AZ$1),0,1)))</f>
        <v/>
      </c>
      <c r="BB221" s="2" t="str">
        <f>IF($A221&gt;='FG_243way_Regular Symbol'!G$16,"",IF(E221=0,"",IF(OR(E221=$AM$1,E221=$AZ$1,E222=$AM$1,E222=$AZ$1,E223=$AM$1,E223=$AZ$1),0,1)))</f>
        <v/>
      </c>
      <c r="BC221" s="128" t="str">
        <f>IF($A221&gt;='FG_243way_Regular Symbol'!H$16,"",IF(F221=0,"",IF(OR(F221=$AM$1,F221=$AZ$1,F222=$AM$1,F222=$AZ$1,F223=$AM$1,F223=$AZ$1),0,1)))</f>
        <v/>
      </c>
      <c r="BE221" s="342"/>
      <c r="BF221" s="2"/>
      <c r="BG221" s="2" t="str">
        <f>IF($A221&gt;='FG_243way_Regular Symbol'!F$16,"",IF(D221=0,"",COUNTIF(D221:D223,$BF$1)))</f>
        <v/>
      </c>
      <c r="BH221" s="2" t="str">
        <f>IF($A221&gt;='FG_243way_Regular Symbol'!G$16,"",IF(E221=0,"",COUNTIF(E221:E223,$BF$1)))</f>
        <v/>
      </c>
      <c r="BI221" s="2" t="str">
        <f>IF($A221&gt;='FG_243way_Regular Symbol'!H$16,"",IF(F221=0,"",COUNTIF(F221:F223,$BF$1)))</f>
        <v/>
      </c>
      <c r="BK221" s="342"/>
      <c r="BL221" s="2"/>
      <c r="BM221" s="2" t="str">
        <f>IF($A221&gt;='FG_243way_Regular Symbol'!F$16,"",IF(D221=0,"",IF(OR(D221=$AM$1,D221=$BL$1,D222=$AM$1,D222=$BL$1,D223=$AM$1,D223=$BL$1),0,1)))</f>
        <v/>
      </c>
      <c r="BN221" s="2" t="str">
        <f>IF($A221&gt;='FG_243way_Regular Symbol'!G$16,"",IF(E221=0,"",IF(OR(E221=$AM$1,E221=$BL$1,E222=$AM$1,E222=$BL$1,E223=$AM$1,E223=$BL$1),0,1)))</f>
        <v/>
      </c>
      <c r="BO221" s="128" t="str">
        <f>IF($A221&gt;='FG_243way_Regular Symbol'!H$16,"",IF(F221=0,"",IF(OR(F221=$AM$1,F221=$BL$1,F222=$AM$1,F222=$BL$1,F223=$AM$1,F223=$BL$1),0,1)))</f>
        <v/>
      </c>
      <c r="BQ221" s="2" t="str">
        <f>IF($A221&gt;='FG_243way_Regular Symbol'!D$16,"",IF(B221=0,"",IF(OR(B221=$BQ$1,B221=$BR$1,B222=$BQ$1,B222=$BR$1,B223=$BQ$1,B223=$BR$1),0,1)))</f>
        <v/>
      </c>
      <c r="BR221" s="2" t="str">
        <f>IF($A221&gt;='FG_243way_Regular Symbol'!E$16,"",IF(C221=0,"",IF(OR(C221=$BQ$1,C221=$BR$1,C222=$BQ$1,C222=$BR$1,C223=$BQ$1,C223=$BR$1),0,1)))</f>
        <v/>
      </c>
      <c r="BS221" s="2" t="str">
        <f>IF($A221&gt;='FG_243way_Regular Symbol'!F$16,"",IF(D221=0,"",IF(OR(D221=$BQ$1,D221=$BR$1,D222=$BQ$1,D222=$BR$1,D223=$BQ$1,D223=$BR$1),0,1)))</f>
        <v/>
      </c>
      <c r="BT221" s="2" t="str">
        <f>IF($A221&gt;='FG_243way_Regular Symbol'!G$16,"",IF(E221=0,"",IF(OR(E221=$BQ$1,E221=$BR$1,E222=$BQ$1,E222=$BR$1,E223=$BQ$1,E223=$BR$1),0,1)))</f>
        <v/>
      </c>
      <c r="BU221" s="2" t="str">
        <f>IF($A221&gt;='FG_243way_Regular Symbol'!H$16,"",IF(F221=0,"",IF(OR(F221=$BQ$1,F221=$BR$1,F222=$BQ$1,F222=$BR$1,F223=$BQ$1,F223=$BR$1),0,1)))</f>
        <v/>
      </c>
      <c r="BW221" s="2" t="str">
        <f>IF($A221&gt;='FG_243way_Regular Symbol'!D$16,"",IF(B221=0,"",IF(OR(B221=$BW$1,B222=$BW$1,B223=$BW$1,B221=$BX$1,B222=$BX$1,B223=$BX$1),0,1)))</f>
        <v/>
      </c>
      <c r="BX221" s="2" t="str">
        <f>IF($A221&gt;='FG_243way_Regular Symbol'!E$16,"",IF(C221=0,"",IF(OR(C221=$BW$1,C222=$BW$1,C223=$BW$1,C221=$BX$1,C222=$BX$1,C223=$BX$1),0,1)))</f>
        <v/>
      </c>
      <c r="BY221" s="2" t="str">
        <f>IF($A221&gt;='FG_243way_Regular Symbol'!F$16,"",IF(D221=0,"",IF(OR(D221=$BW$1,D222=$BW$1,D223=$BW$1,D221=$BX$1,D222=$BX$1,D223=$BX$1),0,1)))</f>
        <v/>
      </c>
      <c r="BZ221" s="2" t="str">
        <f>IF($A221&gt;='FG_243way_Regular Symbol'!G$16,"",IF(E221=0,"",IF(OR(E221=$BW$1,E222=$BW$1,E223=$BW$1,E221=$BX$1,E222=$BX$1,E223=$BX$1),0,1)))</f>
        <v/>
      </c>
      <c r="CA221" s="2" t="str">
        <f>IF($A221&gt;='FG_243way_Regular Symbol'!H$16,"",IF(F221=0,"",IF(OR(F221=$BW$1,F222=$BW$1,F223=$BW$1,F221=$BX$1,F222=$BX$1,F223=$BX$1),0,1)))</f>
        <v/>
      </c>
      <c r="CC221" s="2" t="str">
        <f>IF($A221&gt;='FG_243way_Regular Symbol'!D$16,"",IF(B221=0,"",IF(OR(B221=$BW$1,B222=$BW$1,B223=$BW$1,B221=$CD$1,B222=$CD$1,B223=$CD$1),0,1)))</f>
        <v/>
      </c>
      <c r="CD221" s="2" t="str">
        <f>IF($A221&gt;='FG_243way_Regular Symbol'!E$16,"",IF(C221=0,"",IF(OR(C221=$BW$1,C222=$BW$1,C223=$BW$1,C221=$CD$1,C222=$CD$1,C223=$CD$1),0,1)))</f>
        <v/>
      </c>
      <c r="CE221" s="2" t="str">
        <f>IF($A221&gt;='FG_243way_Regular Symbol'!F$16,"",IF(D221=0,"",IF(OR(D221=$BW$1,D222=$BW$1,D223=$BW$1,D221=$CD$1,D222=$CD$1,D223=$CD$1),0,1)))</f>
        <v/>
      </c>
      <c r="CF221" s="2" t="str">
        <f>IF($A221&gt;='FG_243way_Regular Symbol'!G$16,"",IF(E221=0,"",IF(OR(E221=$BW$1,E222=$BW$1,E223=$BW$1,E221=$CD$1,E222=$CD$1,E223=$CD$1),0,1)))</f>
        <v/>
      </c>
      <c r="CG221" s="2" t="str">
        <f>IF($A221&gt;='FG_243way_Regular Symbol'!H$16,"",IF(F221=0,"",IF(OR(F221=$BW$1,F222=$BW$1,F223=$BW$1,F221=$CD$1,F222=$CD$1,F223=$CD$1),0,1)))</f>
        <v/>
      </c>
      <c r="CI221" s="2" t="str">
        <f>IF($A221&gt;='FG_243way_Regular Symbol'!D$16,"",IF(B221=0,"",IF(OR(B221=$BW$1,B222=$BW$1,B223=$BW$1,B221=$CJ$1,B222=$CJ$1,B223=$CJ$1),0,1)))</f>
        <v/>
      </c>
      <c r="CJ221" s="2" t="str">
        <f>IF($A221&gt;='FG_243way_Regular Symbol'!E$16,"",IF(C221=0,"",IF(OR(C221=$BW$1,C222=$BW$1,C223=$BW$1,C221=$CJ$1,C222=$CJ$1,C223=$CJ$1),0,1)))</f>
        <v/>
      </c>
      <c r="CK221" s="2" t="str">
        <f>IF($A221&gt;='FG_243way_Regular Symbol'!F$16,"",IF(D221=0,"",IF(OR(D221=$BW$1,D222=$BW$1,D223=$BW$1,D221=$CJ$1,D222=$CJ$1,D223=$CJ$1),0,1)))</f>
        <v/>
      </c>
      <c r="CL221" s="2" t="str">
        <f>IF($A221&gt;='FG_243way_Regular Symbol'!G$16,"",IF(E221=0,"",IF(OR(E221=$BW$1,E222=$BW$1,E223=$BW$1,E221=$CJ$1,E222=$CJ$1,E223=$CJ$1),0,1)))</f>
        <v/>
      </c>
      <c r="CM221" s="2" t="str">
        <f>IF($A221&gt;='FG_243way_Regular Symbol'!H$16,"",IF(F221=0,"",IF(OR(F221=$BW$1,F222=$BW$1,F223=$BW$1,F221=$CJ$1,F222=$CJ$1,F223=$CJ$1),0,1)))</f>
        <v/>
      </c>
      <c r="CO221" s="2" t="str">
        <f>IF($A221&gt;='FG_243way_Regular Symbol'!D$16,"",IF(B221=0,"",IF(OR(B221=$BW$1,B222=$BW$1,B223=$BW$1,B221=$CP$1,B222=$CP$1,B223=$CP$1),0,1)))</f>
        <v/>
      </c>
      <c r="CP221" s="2" t="str">
        <f>IF($A221&gt;='FG_243way_Regular Symbol'!E$16,"",IF(C221=0,"",IF(OR(C221=$BW$1,C222=$BW$1,C223=$BW$1,C221=$CP$1,C222=$CP$1,C223=$CP$1),0,1)))</f>
        <v/>
      </c>
      <c r="CQ221" s="2" t="str">
        <f>IF($A221&gt;='FG_243way_Regular Symbol'!F$16,"",IF(D221=0,"",IF(OR(D221=$BW$1,D222=$BW$1,D223=$BW$1,D221=$CP$1,D222=$CP$1,D223=$CP$1),0,1)))</f>
        <v/>
      </c>
      <c r="CR221" s="2" t="str">
        <f>IF($A221&gt;='FG_243way_Regular Symbol'!G$16,"",IF(E221=0,"",IF(OR(E221=$BW$1,E222=$BW$1,E223=$BW$1,E221=$CP$1,E222=$CP$1,E223=$CP$1),0,1)))</f>
        <v/>
      </c>
      <c r="CS221" s="2" t="str">
        <f>IF($A221&gt;='FG_243way_Regular Symbol'!H$16,"",IF(F221=0,"",IF(OR(F221=$BW$1,F222=$BW$1,F223=$BW$1,F221=$CP$1,F222=$CP$1,F223=$CP$1),0,1)))</f>
        <v/>
      </c>
      <c r="CU221" s="2" t="str">
        <f>IF($A221&gt;='FG_243way_Regular Symbol'!D$16,"",IF(B221=0,"",IF(OR(B221=$BW$1,B222=$BW$1,B223=$BW$1,B221=$CV$1,B222=$CV$1,B223=$CV$1),0,1)))</f>
        <v/>
      </c>
      <c r="CV221" s="2" t="str">
        <f>IF($A221&gt;='FG_243way_Regular Symbol'!E$16,"",IF(C221=0,"",IF(OR(C221=$BW$1,C222=$BW$1,C223=$BW$1,C221=$CV$1,C222=$CV$1,C223=$CV$1),0,1)))</f>
        <v/>
      </c>
      <c r="CW221" s="2" t="str">
        <f>IF($A221&gt;='FG_243way_Regular Symbol'!F$16,"",IF(D221=0,"",IF(OR(D221=$BW$1,D222=$BW$1,D223=$BW$1,D221=$CV$1,D222=$CV$1,D223=$CV$1),0,1)))</f>
        <v/>
      </c>
      <c r="CX221" s="2" t="str">
        <f>IF($A221&gt;='FG_243way_Regular Symbol'!G$16,"",IF(E221=0,"",IF(OR(E221=$BW$1,E222=$BW$1,E223=$BW$1,E221=$CV$1,E222=$CV$1,E223=$CV$1),0,1)))</f>
        <v/>
      </c>
      <c r="CY221" s="2" t="str">
        <f>IF($A221&gt;='FG_243way_Regular Symbol'!H$16,"",IF(F221=0,"",IF(OR(F221=$BW$1,F222=$BW$1,F223=$BW$1,F221=$CV$1,F222=$CV$1,F223=$CV$1),0,1)))</f>
        <v/>
      </c>
    </row>
    <row r="222" spans="1:103">
      <c r="A222" s="341">
        <f>IF('FG_243way_Regular Symbol'!L221="","",'FG_243way_Regular Symbol'!L221)</f>
        <v>218</v>
      </c>
      <c r="B222" s="184" t="str">
        <f>IF('FG_243way_Regular Symbol'!M221="",
IF($A222-'FG_243way_Regular Symbol'!D$16&gt;='FG_243way_RegularＸ_W()'!B$2-1,"",VLOOKUP($A222-'FG_243way_Regular Symbol'!D$16,'FG_243way_Regular Symbol'!$L$3:$Q$99,'FG_243way_RegularＸ_W()'!B$3+1,FALSE)),
'FG_243way_Regular Symbol'!M221)</f>
        <v/>
      </c>
      <c r="C222" s="184" t="str">
        <f>IF('FG_243way_Regular Symbol'!N221="",
IF($A222-'FG_243way_Regular Symbol'!E$16&gt;='FG_243way_RegularＸ_W()'!C$2-1,"",VLOOKUP($A222-'FG_243way_Regular Symbol'!E$16,'FG_243way_Regular Symbol'!$L$3:$Q$99,'FG_243way_RegularＸ_W()'!C$3+1,FALSE)),
'FG_243way_Regular Symbol'!N221)</f>
        <v/>
      </c>
      <c r="D222" s="184" t="str">
        <f>IF('FG_243way_Regular Symbol'!O221="",
IF($A222-'FG_243way_Regular Symbol'!F$16&gt;='FG_243way_RegularＸ_W()'!D$2-1,"",VLOOKUP($A222-'FG_243way_Regular Symbol'!F$16,'FG_243way_Regular Symbol'!$L$3:$Q$99,'FG_243way_RegularＸ_W()'!D$3+1,FALSE)),
'FG_243way_Regular Symbol'!O221)</f>
        <v/>
      </c>
      <c r="E222" s="184" t="str">
        <f>IF('FG_243way_Regular Symbol'!P221="",
IF($A222-'FG_243way_Regular Symbol'!G$16&gt;='FG_243way_RegularＸ_W()'!E$2-1,"",VLOOKUP($A222-'FG_243way_Regular Symbol'!G$16,'FG_243way_Regular Symbol'!$L$3:$Q$99,'FG_243way_RegularＸ_W()'!E$3+1,FALSE)),
'FG_243way_Regular Symbol'!P221)</f>
        <v/>
      </c>
      <c r="F222" s="358" t="str">
        <f>IF('FG_243way_Regular Symbol'!Q221="",
IF($A222-'FG_243way_Regular Symbol'!H$16&gt;='FG_243way_RegularＸ_W()'!F$2-1,"",VLOOKUP($A222-'FG_243way_Regular Symbol'!H$16,'FG_243way_Regular Symbol'!$L$3:$Q$99,'FG_243way_RegularＸ_W()'!F$3+1,FALSE)),
'FG_243way_Regular Symbol'!Q221)</f>
        <v/>
      </c>
      <c r="O222" s="342" t="str">
        <f>IF($A222&gt;='FG_243way_Regular Symbol'!D$16,"",IF(B222=0,"",IF(OR(B222=$O$1,B222=$P$1,B223=$O$1,B223=$P$1,B224=$O$1,B224=$P$1),0,1)))</f>
        <v/>
      </c>
      <c r="P222" s="2" t="str">
        <f>IF($A222&gt;='FG_243way_Regular Symbol'!E$16,"",IF(C222=0,"",IF(OR(C222=$O$1,C222=$P$1,C223=$O$1,C223=$P$1,C224=$O$1,C224=$P$1),0,1)))</f>
        <v/>
      </c>
      <c r="Q222" s="2" t="str">
        <f>IF($A222&gt;='FG_243way_Regular Symbol'!F$16,"",IF(D222=0,"",IF(OR(D222=$O$1,D222=$P$1,D223=$O$1,D223=$P$1,D224=$O$1,D224=$P$1),0,1)))</f>
        <v/>
      </c>
      <c r="R222" s="2" t="str">
        <f>IF($A222&gt;='FG_243way_Regular Symbol'!G$16,"",IF(E222=0,"",IF(OR(E222=$O$1,E222=$P$1,E223=$O$1,E223=$P$1,E224=$O$1,E224=$P$1),0,1)))</f>
        <v/>
      </c>
      <c r="S222" s="128" t="str">
        <f>IF($A222&gt;='FG_243way_Regular Symbol'!H$16,"",IF(F222=0,"",IF(OR(F222=$O$1,F222=$P$1,F223=$O$1,F223=$P$1,F224=$O$1,F224=$P$1),0,1)))</f>
        <v/>
      </c>
      <c r="U222" s="342" t="str">
        <f>IF($A222&gt;='FG_243way_Regular Symbol'!D$16,"",IF(B222=0,"",IF(OR(B222=$U$1,B222=$V$1,B223=$U$1,B223=$V$1,B224=$U$1,B224=$V$1),0,1)))</f>
        <v/>
      </c>
      <c r="V222" s="2" t="str">
        <f>IF($A222&gt;='FG_243way_Regular Symbol'!E$16,"",IF(C222=0,"",IF(OR(C222=$U$1,C222=$V$1,C223=$U$1,C223=$V$1,C224=$U$1,C224=$V$1),0,1)))</f>
        <v/>
      </c>
      <c r="W222" s="2" t="str">
        <f>IF($A222&gt;='FG_243way_Regular Symbol'!F$16,"",IF(D222=0,"",IF(OR(D222=$U$1,D222=$V$1,D223=$U$1,D223=$V$1,D224=$U$1,D224=$V$1),0,1)))</f>
        <v/>
      </c>
      <c r="X222" s="2" t="str">
        <f>IF($A222&gt;='FG_243way_Regular Symbol'!G$16,"",IF(E222=0,"",IF(OR(E222=$U$1,E222=$V$1,E223=$U$1,E223=$V$1,E224=$U$1,E224=$V$1),0,1)))</f>
        <v/>
      </c>
      <c r="Y222" s="128" t="str">
        <f>IF($A222&gt;='FG_243way_Regular Symbol'!H$16,"",IF(F222=0,"",IF(OR(F222=$U$1,F222=$V$1,F223=$U$1,F223=$V$1,F224=$U$1,F224=$V$1),0,1)))</f>
        <v/>
      </c>
      <c r="AA222" s="342" t="str">
        <f>IF($A222&gt;='FG_243way_Regular Symbol'!D$16,"",IF(B222=0,"",IF(OR(B222=$AA$1,B222=$AB$1,B223=$AA$1,B223=$AB$1,B224=$AA$1,,B224=$AB$1),0,1)))</f>
        <v/>
      </c>
      <c r="AB222" s="2" t="str">
        <f>IF($A222&gt;='FG_243way_Regular Symbol'!E$16,"",IF(C222=0,"",IF(OR(C222=$AA$1,C222=$AB$1,C223=$AA$1,C223=$AB$1,C224=$AA$1,,C224=$AB$1),0,1)))</f>
        <v/>
      </c>
      <c r="AC222" s="2" t="str">
        <f>IF($A222&gt;='FG_243way_Regular Symbol'!F$16,"",IF(D222=0,"",IF(OR(D222=$AA$1,D222=$AB$1,D223=$AA$1,D223=$AB$1,D224=$AA$1,,D224=$AB$1),0,1)))</f>
        <v/>
      </c>
      <c r="AD222" s="2" t="str">
        <f>IF($A222&gt;='FG_243way_Regular Symbol'!G$16,"",IF(E222=0,"",IF(OR(E222=$AA$1,E222=$AB$1,E223=$AA$1,E223=$AB$1,E224=$AA$1,,E224=$AB$1),0,1)))</f>
        <v/>
      </c>
      <c r="AE222" s="128" t="str">
        <f>IF($A222&gt;='FG_243way_Regular Symbol'!H$16,"",IF(F222=0,"",IF(OR(F222=$AA$1,F222=$AB$1,F223=$AA$1,F223=$AB$1,F224=$AA$1,,F224=$AB$1),0,1)))</f>
        <v/>
      </c>
      <c r="AG222" s="342" t="str">
        <f>IF($A222&gt;='FG_243way_Regular Symbol'!D$16,"",IF(B222=0,"",IF(OR(B222=$AG$1,B222=$AH$1,B223=$AG$1,B223=$AH$1,B224=$AG$1,B224=$AH$1),0,1)))</f>
        <v/>
      </c>
      <c r="AH222" s="2" t="str">
        <f>IF($A222&gt;='FG_243way_Regular Symbol'!E$16,"",IF(C222=0,"",IF(OR(C222=$AG$1,C222=$AH$1,C223=$AG$1,C223=$AH$1,C224=$AG$1,C224=$AH$1),0,1)))</f>
        <v/>
      </c>
      <c r="AI222" s="2" t="str">
        <f>IF($A222&gt;='FG_243way_Regular Symbol'!F$16,"",IF(D222=0,"",IF(OR(D222=$AG$1,D222=$AH$1,D223=$AG$1,D223=$AH$1,D224=$AG$1,D224=$AH$1),0,1)))</f>
        <v/>
      </c>
      <c r="AJ222" s="2" t="str">
        <f>IF($A222&gt;='FG_243way_Regular Symbol'!G$16,"",IF(E222=0,"",IF(OR(E222=$AG$1,E222=$AH$1,E223=$AG$1,E223=$AH$1,E224=$AG$1,E224=$AH$1),0,1)))</f>
        <v/>
      </c>
      <c r="AK222" s="128" t="str">
        <f>IF($A222&gt;='FG_243way_Regular Symbol'!H$16,"",IF(F222=0,"",IF(OR(F222=$AG$1,F222=$AH$1,F223=$AG$1,F223=$AH$1,F224=$AG$1,F224=$AH$1),0,1)))</f>
        <v/>
      </c>
      <c r="AM222" s="342" t="str">
        <f>IF($A222&gt;='FG_243way_Regular Symbol'!D$16,"",IF(B222=0,"",IF(OR(B222=$AM$1,B222=$AN$1,B223=$AM$1,B223=$AN$1,B224=$AM$1,B224=$AN$1),0,1)))</f>
        <v/>
      </c>
      <c r="AN222" s="2" t="str">
        <f>IF($A222&gt;='FG_243way_Regular Symbol'!E$16,"",IF(C222=0,"",IF(OR(C222=$AM$1,C222=$AN$1,C223=$AM$1,C223=$AN$1,C224=$AM$1,C224=$AN$1),0,1)))</f>
        <v/>
      </c>
      <c r="AO222" s="2" t="str">
        <f>IF($A222&gt;='FG_243way_Regular Symbol'!F$16,"",IF(D222=0,"",IF(OR(D222=$AM$1,D222=$AN$1,D223=$AM$1,D223=$AN$1,D224=$AM$1,D224=$AN$1),0,1)))</f>
        <v/>
      </c>
      <c r="AP222" s="2" t="str">
        <f>IF($A222&gt;='FG_243way_Regular Symbol'!G$16,"",IF(E222=0,"",IF(OR(E222=$AM$1,E222=$AN$1,E223=$AM$1,E223=$AN$1,E224=$AM$1,E224=$AN$1),0,1)))</f>
        <v/>
      </c>
      <c r="AQ222" s="128" t="str">
        <f>IF($A222&gt;='FG_243way_Regular Symbol'!H$16,"",IF(F222=0,"",IF(OR(F222=$AM$1,F222=$AN$1,F223=$AM$1,F223=$AN$1,F224=$AM$1,F224=$AN$1),0,1)))</f>
        <v/>
      </c>
      <c r="AS222" s="342" t="str">
        <f>IF($A222&gt;='FG_243way_Regular Symbol'!D$16,"",IF(B222=0,"",IF(OR(B222=$AM$1,B222=$AT$1,B223=$AM$1,B223=$AT$1,B224=$AM$1,B224=$AT$1),0,1)))</f>
        <v/>
      </c>
      <c r="AT222" s="2" t="str">
        <f>IF($A222&gt;='FG_243way_Regular Symbol'!E$16,"",IF(C222=0,"",IF(OR(C222=$AM$1,C222=$AT$1,C223=$AM$1,C223=$AT$1,C224=$AM$1,C224=$AT$1),0,1)))</f>
        <v/>
      </c>
      <c r="AU222" s="2" t="str">
        <f>IF($A222&gt;='FG_243way_Regular Symbol'!F$16,"",IF(D222=0,"",IF(OR(D222=$AM$1,D222=$AT$1,D223=$AM$1,D223=$AT$1,D224=$AM$1,D224=$AT$1),0,1)))</f>
        <v/>
      </c>
      <c r="AV222" s="2" t="str">
        <f>IF($A222&gt;='FG_243way_Regular Symbol'!G$16,"",IF(E222=0,"",IF(OR(E222=$AM$1,E222=$AT$1,E223=$AM$1,E223=$AT$1,E224=$AM$1,E224=$AT$1),0,1)))</f>
        <v/>
      </c>
      <c r="AW222" s="128" t="str">
        <f>IF($A222&gt;='FG_243way_Regular Symbol'!H$16,"",IF(F222=0,"",IF(OR(F222=$AM$1,F222=$AT$1,F223=$AM$1,F223=$AT$1,F224=$AM$1,F224=$AT$1),0,1)))</f>
        <v/>
      </c>
      <c r="AY222" s="342" t="str">
        <f>IF($A222&gt;='FG_243way_Regular Symbol'!D$16,"",IF(B222=0,"",IF(OR(B222=$AM$1,B222=$AZ$1,B223=$AM$1,B223=$AZ$1,B224=$AM$1,B224=$AZ$1),0,1)))</f>
        <v/>
      </c>
      <c r="AZ222" s="2" t="str">
        <f>IF($A222&gt;='FG_243way_Regular Symbol'!E$16,"",IF(C222=0,"",IF(OR(C222=$AM$1,C222=$AZ$1,C223=$AM$1,C223=$AZ$1,C224=$AM$1,C224=$AZ$1),0,1)))</f>
        <v/>
      </c>
      <c r="BA222" s="2" t="str">
        <f>IF($A222&gt;='FG_243way_Regular Symbol'!F$16,"",IF(D222=0,"",IF(OR(D222=$AM$1,D222=$AZ$1,D223=$AM$1,D223=$AZ$1,D224=$AM$1,D224=$AZ$1),0,1)))</f>
        <v/>
      </c>
      <c r="BB222" s="2" t="str">
        <f>IF($A222&gt;='FG_243way_Regular Symbol'!G$16,"",IF(E222=0,"",IF(OR(E222=$AM$1,E222=$AZ$1,E223=$AM$1,E223=$AZ$1,E224=$AM$1,E224=$AZ$1),0,1)))</f>
        <v/>
      </c>
      <c r="BC222" s="128" t="str">
        <f>IF($A222&gt;='FG_243way_Regular Symbol'!H$16,"",IF(F222=0,"",IF(OR(F222=$AM$1,F222=$AZ$1,F223=$AM$1,F223=$AZ$1,F224=$AM$1,F224=$AZ$1),0,1)))</f>
        <v/>
      </c>
      <c r="BE222" s="342"/>
      <c r="BF222" s="2"/>
      <c r="BG222" s="2" t="str">
        <f>IF($A222&gt;='FG_243way_Regular Symbol'!F$16,"",IF(D222=0,"",COUNTIF(D222:D224,$BF$1)))</f>
        <v/>
      </c>
      <c r="BH222" s="2" t="str">
        <f>IF($A222&gt;='FG_243way_Regular Symbol'!G$16,"",IF(E222=0,"",COUNTIF(E222:E224,$BF$1)))</f>
        <v/>
      </c>
      <c r="BI222" s="2" t="str">
        <f>IF($A222&gt;='FG_243way_Regular Symbol'!H$16,"",IF(F222=0,"",COUNTIF(F222:F224,$BF$1)))</f>
        <v/>
      </c>
      <c r="BK222" s="342"/>
      <c r="BL222" s="2"/>
      <c r="BM222" s="2" t="str">
        <f>IF($A222&gt;='FG_243way_Regular Symbol'!F$16,"",IF(D222=0,"",IF(OR(D222=$AM$1,D222=$BL$1,D223=$AM$1,D223=$BL$1,D224=$AM$1,D224=$BL$1),0,1)))</f>
        <v/>
      </c>
      <c r="BN222" s="2" t="str">
        <f>IF($A222&gt;='FG_243way_Regular Symbol'!G$16,"",IF(E222=0,"",IF(OR(E222=$AM$1,E222=$BL$1,E223=$AM$1,E223=$BL$1,E224=$AM$1,E224=$BL$1),0,1)))</f>
        <v/>
      </c>
      <c r="BO222" s="128" t="str">
        <f>IF($A222&gt;='FG_243way_Regular Symbol'!H$16,"",IF(F222=0,"",IF(OR(F222=$AM$1,F222=$BL$1,F223=$AM$1,F223=$BL$1,F224=$AM$1,F224=$BL$1),0,1)))</f>
        <v/>
      </c>
      <c r="BQ222" s="2" t="str">
        <f>IF($A222&gt;='FG_243way_Regular Symbol'!D$16,"",IF(B222=0,"",IF(OR(B222=$BQ$1,B222=$BR$1,B223=$BQ$1,B223=$BR$1,B224=$BQ$1,B224=$BR$1),0,1)))</f>
        <v/>
      </c>
      <c r="BR222" s="2" t="str">
        <f>IF($A222&gt;='FG_243way_Regular Symbol'!E$16,"",IF(C222=0,"",IF(OR(C222=$BQ$1,C222=$BR$1,C223=$BQ$1,C223=$BR$1,C224=$BQ$1,C224=$BR$1),0,1)))</f>
        <v/>
      </c>
      <c r="BS222" s="2" t="str">
        <f>IF($A222&gt;='FG_243way_Regular Symbol'!F$16,"",IF(D222=0,"",IF(OR(D222=$BQ$1,D222=$BR$1,D223=$BQ$1,D223=$BR$1,D224=$BQ$1,D224=$BR$1),0,1)))</f>
        <v/>
      </c>
      <c r="BT222" s="2" t="str">
        <f>IF($A222&gt;='FG_243way_Regular Symbol'!G$16,"",IF(E222=0,"",IF(OR(E222=$BQ$1,E222=$BR$1,E223=$BQ$1,E223=$BR$1,E224=$BQ$1,E224=$BR$1),0,1)))</f>
        <v/>
      </c>
      <c r="BU222" s="2" t="str">
        <f>IF($A222&gt;='FG_243way_Regular Symbol'!H$16,"",IF(F222=0,"",IF(OR(F222=$BQ$1,F222=$BR$1,F223=$BQ$1,F223=$BR$1,F224=$BQ$1,F224=$BR$1),0,1)))</f>
        <v/>
      </c>
      <c r="BW222" s="2" t="str">
        <f>IF($A222&gt;='FG_243way_Regular Symbol'!D$16,"",IF(B222=0,"",IF(OR(B222=$BW$1,B223=$BW$1,B224=$BW$1,B222=$BX$1,B223=$BX$1,B224=$BX$1),0,1)))</f>
        <v/>
      </c>
      <c r="BX222" s="2" t="str">
        <f>IF($A222&gt;='FG_243way_Regular Symbol'!E$16,"",IF(C222=0,"",IF(OR(C222=$BW$1,C223=$BW$1,C224=$BW$1,C222=$BX$1,C223=$BX$1,C224=$BX$1),0,1)))</f>
        <v/>
      </c>
      <c r="BY222" s="2" t="str">
        <f>IF($A222&gt;='FG_243way_Regular Symbol'!F$16,"",IF(D222=0,"",IF(OR(D222=$BW$1,D223=$BW$1,D224=$BW$1,D222=$BX$1,D223=$BX$1,D224=$BX$1),0,1)))</f>
        <v/>
      </c>
      <c r="BZ222" s="2" t="str">
        <f>IF($A222&gt;='FG_243way_Regular Symbol'!G$16,"",IF(E222=0,"",IF(OR(E222=$BW$1,E223=$BW$1,E224=$BW$1,E222=$BX$1,E223=$BX$1,E224=$BX$1),0,1)))</f>
        <v/>
      </c>
      <c r="CA222" s="2" t="str">
        <f>IF($A222&gt;='FG_243way_Regular Symbol'!H$16,"",IF(F222=0,"",IF(OR(F222=$BW$1,F223=$BW$1,F224=$BW$1,F222=$BX$1,F223=$BX$1,F224=$BX$1),0,1)))</f>
        <v/>
      </c>
      <c r="CC222" s="2" t="str">
        <f>IF($A222&gt;='FG_243way_Regular Symbol'!D$16,"",IF(B222=0,"",IF(OR(B222=$BW$1,B223=$BW$1,B224=$BW$1,B222=$CD$1,B223=$CD$1,B224=$CD$1),0,1)))</f>
        <v/>
      </c>
      <c r="CD222" s="2" t="str">
        <f>IF($A222&gt;='FG_243way_Regular Symbol'!E$16,"",IF(C222=0,"",IF(OR(C222=$BW$1,C223=$BW$1,C224=$BW$1,C222=$CD$1,C223=$CD$1,C224=$CD$1),0,1)))</f>
        <v/>
      </c>
      <c r="CE222" s="2" t="str">
        <f>IF($A222&gt;='FG_243way_Regular Symbol'!F$16,"",IF(D222=0,"",IF(OR(D222=$BW$1,D223=$BW$1,D224=$BW$1,D222=$CD$1,D223=$CD$1,D224=$CD$1),0,1)))</f>
        <v/>
      </c>
      <c r="CF222" s="2" t="str">
        <f>IF($A222&gt;='FG_243way_Regular Symbol'!G$16,"",IF(E222=0,"",IF(OR(E222=$BW$1,E223=$BW$1,E224=$BW$1,E222=$CD$1,E223=$CD$1,E224=$CD$1),0,1)))</f>
        <v/>
      </c>
      <c r="CG222" s="2" t="str">
        <f>IF($A222&gt;='FG_243way_Regular Symbol'!H$16,"",IF(F222=0,"",IF(OR(F222=$BW$1,F223=$BW$1,F224=$BW$1,F222=$CD$1,F223=$CD$1,F224=$CD$1),0,1)))</f>
        <v/>
      </c>
      <c r="CI222" s="2" t="str">
        <f>IF($A222&gt;='FG_243way_Regular Symbol'!D$16,"",IF(B222=0,"",IF(OR(B222=$BW$1,B223=$BW$1,B224=$BW$1,B222=$CJ$1,B223=$CJ$1,B224=$CJ$1),0,1)))</f>
        <v/>
      </c>
      <c r="CJ222" s="2" t="str">
        <f>IF($A222&gt;='FG_243way_Regular Symbol'!E$16,"",IF(C222=0,"",IF(OR(C222=$BW$1,C223=$BW$1,C224=$BW$1,C222=$CJ$1,C223=$CJ$1,C224=$CJ$1),0,1)))</f>
        <v/>
      </c>
      <c r="CK222" s="2" t="str">
        <f>IF($A222&gt;='FG_243way_Regular Symbol'!F$16,"",IF(D222=0,"",IF(OR(D222=$BW$1,D223=$BW$1,D224=$BW$1,D222=$CJ$1,D223=$CJ$1,D224=$CJ$1),0,1)))</f>
        <v/>
      </c>
      <c r="CL222" s="2" t="str">
        <f>IF($A222&gt;='FG_243way_Regular Symbol'!G$16,"",IF(E222=0,"",IF(OR(E222=$BW$1,E223=$BW$1,E224=$BW$1,E222=$CJ$1,E223=$CJ$1,E224=$CJ$1),0,1)))</f>
        <v/>
      </c>
      <c r="CM222" s="2" t="str">
        <f>IF($A222&gt;='FG_243way_Regular Symbol'!H$16,"",IF(F222=0,"",IF(OR(F222=$BW$1,F223=$BW$1,F224=$BW$1,F222=$CJ$1,F223=$CJ$1,F224=$CJ$1),0,1)))</f>
        <v/>
      </c>
      <c r="CO222" s="2" t="str">
        <f>IF($A222&gt;='FG_243way_Regular Symbol'!D$16,"",IF(B222=0,"",IF(OR(B222=$BW$1,B223=$BW$1,B224=$BW$1,B222=$CP$1,B223=$CP$1,B224=$CP$1),0,1)))</f>
        <v/>
      </c>
      <c r="CP222" s="2" t="str">
        <f>IF($A222&gt;='FG_243way_Regular Symbol'!E$16,"",IF(C222=0,"",IF(OR(C222=$BW$1,C223=$BW$1,C224=$BW$1,C222=$CP$1,C223=$CP$1,C224=$CP$1),0,1)))</f>
        <v/>
      </c>
      <c r="CQ222" s="2" t="str">
        <f>IF($A222&gt;='FG_243way_Regular Symbol'!F$16,"",IF(D222=0,"",IF(OR(D222=$BW$1,D223=$BW$1,D224=$BW$1,D222=$CP$1,D223=$CP$1,D224=$CP$1),0,1)))</f>
        <v/>
      </c>
      <c r="CR222" s="2" t="str">
        <f>IF($A222&gt;='FG_243way_Regular Symbol'!G$16,"",IF(E222=0,"",IF(OR(E222=$BW$1,E223=$BW$1,E224=$BW$1,E222=$CP$1,E223=$CP$1,E224=$CP$1),0,1)))</f>
        <v/>
      </c>
      <c r="CS222" s="2" t="str">
        <f>IF($A222&gt;='FG_243way_Regular Symbol'!H$16,"",IF(F222=0,"",IF(OR(F222=$BW$1,F223=$BW$1,F224=$BW$1,F222=$CP$1,F223=$CP$1,F224=$CP$1),0,1)))</f>
        <v/>
      </c>
      <c r="CU222" s="2" t="str">
        <f>IF($A222&gt;='FG_243way_Regular Symbol'!D$16,"",IF(B222=0,"",IF(OR(B222=$BW$1,B223=$BW$1,B224=$BW$1,B222=$CV$1,B223=$CV$1,B224=$CV$1),0,1)))</f>
        <v/>
      </c>
      <c r="CV222" s="2" t="str">
        <f>IF($A222&gt;='FG_243way_Regular Symbol'!E$16,"",IF(C222=0,"",IF(OR(C222=$BW$1,C223=$BW$1,C224=$BW$1,C222=$CV$1,C223=$CV$1,C224=$CV$1),0,1)))</f>
        <v/>
      </c>
      <c r="CW222" s="2" t="str">
        <f>IF($A222&gt;='FG_243way_Regular Symbol'!F$16,"",IF(D222=0,"",IF(OR(D222=$BW$1,D223=$BW$1,D224=$BW$1,D222=$CV$1,D223=$CV$1,D224=$CV$1),0,1)))</f>
        <v/>
      </c>
      <c r="CX222" s="2" t="str">
        <f>IF($A222&gt;='FG_243way_Regular Symbol'!G$16,"",IF(E222=0,"",IF(OR(E222=$BW$1,E223=$BW$1,E224=$BW$1,E222=$CV$1,E223=$CV$1,E224=$CV$1),0,1)))</f>
        <v/>
      </c>
      <c r="CY222" s="2" t="str">
        <f>IF($A222&gt;='FG_243way_Regular Symbol'!H$16,"",IF(F222=0,"",IF(OR(F222=$BW$1,F223=$BW$1,F224=$BW$1,F222=$CV$1,F223=$CV$1,F224=$CV$1),0,1)))</f>
        <v/>
      </c>
    </row>
    <row r="223" spans="1:103">
      <c r="A223" s="341">
        <f>IF('FG_243way_Regular Symbol'!L222="","",'FG_243way_Regular Symbol'!L222)</f>
        <v>219</v>
      </c>
      <c r="B223" s="184" t="str">
        <f>IF('FG_243way_Regular Symbol'!M222="",
IF($A223-'FG_243way_Regular Symbol'!D$16&gt;='FG_243way_RegularＸ_W()'!B$2-1,"",VLOOKUP($A223-'FG_243way_Regular Symbol'!D$16,'FG_243way_Regular Symbol'!$L$3:$Q$99,'FG_243way_RegularＸ_W()'!B$3+1,FALSE)),
'FG_243way_Regular Symbol'!M222)</f>
        <v/>
      </c>
      <c r="C223" s="184" t="str">
        <f>IF('FG_243way_Regular Symbol'!N222="",
IF($A223-'FG_243way_Regular Symbol'!E$16&gt;='FG_243way_RegularＸ_W()'!C$2-1,"",VLOOKUP($A223-'FG_243way_Regular Symbol'!E$16,'FG_243way_Regular Symbol'!$L$3:$Q$99,'FG_243way_RegularＸ_W()'!C$3+1,FALSE)),
'FG_243way_Regular Symbol'!N222)</f>
        <v/>
      </c>
      <c r="D223" s="184" t="str">
        <f>IF('FG_243way_Regular Symbol'!O222="",
IF($A223-'FG_243way_Regular Symbol'!F$16&gt;='FG_243way_RegularＸ_W()'!D$2-1,"",VLOOKUP($A223-'FG_243way_Regular Symbol'!F$16,'FG_243way_Regular Symbol'!$L$3:$Q$99,'FG_243way_RegularＸ_W()'!D$3+1,FALSE)),
'FG_243way_Regular Symbol'!O222)</f>
        <v/>
      </c>
      <c r="E223" s="184" t="str">
        <f>IF('FG_243way_Regular Symbol'!P222="",
IF($A223-'FG_243way_Regular Symbol'!G$16&gt;='FG_243way_RegularＸ_W()'!E$2-1,"",VLOOKUP($A223-'FG_243way_Regular Symbol'!G$16,'FG_243way_Regular Symbol'!$L$3:$Q$99,'FG_243way_RegularＸ_W()'!E$3+1,FALSE)),
'FG_243way_Regular Symbol'!P222)</f>
        <v/>
      </c>
      <c r="F223" s="358" t="str">
        <f>IF('FG_243way_Regular Symbol'!Q222="",
IF($A223-'FG_243way_Regular Symbol'!H$16&gt;='FG_243way_RegularＸ_W()'!F$2-1,"",VLOOKUP($A223-'FG_243way_Regular Symbol'!H$16,'FG_243way_Regular Symbol'!$L$3:$Q$99,'FG_243way_RegularＸ_W()'!F$3+1,FALSE)),
'FG_243way_Regular Symbol'!Q222)</f>
        <v/>
      </c>
      <c r="O223" s="342" t="str">
        <f>IF($A223&gt;='FG_243way_Regular Symbol'!D$16,"",IF(B223=0,"",IF(OR(B223=$O$1,B223=$P$1,B224=$O$1,B224=$P$1,B225=$O$1,B225=$P$1),0,1)))</f>
        <v/>
      </c>
      <c r="P223" s="2" t="str">
        <f>IF($A223&gt;='FG_243way_Regular Symbol'!E$16,"",IF(C223=0,"",IF(OR(C223=$O$1,C223=$P$1,C224=$O$1,C224=$P$1,C225=$O$1,C225=$P$1),0,1)))</f>
        <v/>
      </c>
      <c r="Q223" s="2" t="str">
        <f>IF($A223&gt;='FG_243way_Regular Symbol'!F$16,"",IF(D223=0,"",IF(OR(D223=$O$1,D223=$P$1,D224=$O$1,D224=$P$1,D225=$O$1,D225=$P$1),0,1)))</f>
        <v/>
      </c>
      <c r="R223" s="2" t="str">
        <f>IF($A223&gt;='FG_243way_Regular Symbol'!G$16,"",IF(E223=0,"",IF(OR(E223=$O$1,E223=$P$1,E224=$O$1,E224=$P$1,E225=$O$1,E225=$P$1),0,1)))</f>
        <v/>
      </c>
      <c r="S223" s="128" t="str">
        <f>IF($A223&gt;='FG_243way_Regular Symbol'!H$16,"",IF(F223=0,"",IF(OR(F223=$O$1,F223=$P$1,F224=$O$1,F224=$P$1,F225=$O$1,F225=$P$1),0,1)))</f>
        <v/>
      </c>
      <c r="U223" s="342" t="str">
        <f>IF($A223&gt;='FG_243way_Regular Symbol'!D$16,"",IF(B223=0,"",IF(OR(B223=$U$1,B223=$V$1,B224=$U$1,B224=$V$1,B225=$U$1,B225=$V$1),0,1)))</f>
        <v/>
      </c>
      <c r="V223" s="2" t="str">
        <f>IF($A223&gt;='FG_243way_Regular Symbol'!E$16,"",IF(C223=0,"",IF(OR(C223=$U$1,C223=$V$1,C224=$U$1,C224=$V$1,C225=$U$1,C225=$V$1),0,1)))</f>
        <v/>
      </c>
      <c r="W223" s="2" t="str">
        <f>IF($A223&gt;='FG_243way_Regular Symbol'!F$16,"",IF(D223=0,"",IF(OR(D223=$U$1,D223=$V$1,D224=$U$1,D224=$V$1,D225=$U$1,D225=$V$1),0,1)))</f>
        <v/>
      </c>
      <c r="X223" s="2" t="str">
        <f>IF($A223&gt;='FG_243way_Regular Symbol'!G$16,"",IF(E223=0,"",IF(OR(E223=$U$1,E223=$V$1,E224=$U$1,E224=$V$1,E225=$U$1,E225=$V$1),0,1)))</f>
        <v/>
      </c>
      <c r="Y223" s="128" t="str">
        <f>IF($A223&gt;='FG_243way_Regular Symbol'!H$16,"",IF(F223=0,"",IF(OR(F223=$U$1,F223=$V$1,F224=$U$1,F224=$V$1,F225=$U$1,F225=$V$1),0,1)))</f>
        <v/>
      </c>
      <c r="AA223" s="342" t="str">
        <f>IF($A223&gt;='FG_243way_Regular Symbol'!D$16,"",IF(B223=0,"",IF(OR(B223=$AA$1,B223=$AB$1,B224=$AA$1,B224=$AB$1,B225=$AA$1,,B225=$AB$1),0,1)))</f>
        <v/>
      </c>
      <c r="AB223" s="2" t="str">
        <f>IF($A223&gt;='FG_243way_Regular Symbol'!E$16,"",IF(C223=0,"",IF(OR(C223=$AA$1,C223=$AB$1,C224=$AA$1,C224=$AB$1,C225=$AA$1,,C225=$AB$1),0,1)))</f>
        <v/>
      </c>
      <c r="AC223" s="2" t="str">
        <f>IF($A223&gt;='FG_243way_Regular Symbol'!F$16,"",IF(D223=0,"",IF(OR(D223=$AA$1,D223=$AB$1,D224=$AA$1,D224=$AB$1,D225=$AA$1,,D225=$AB$1),0,1)))</f>
        <v/>
      </c>
      <c r="AD223" s="2" t="str">
        <f>IF($A223&gt;='FG_243way_Regular Symbol'!G$16,"",IF(E223=0,"",IF(OR(E223=$AA$1,E223=$AB$1,E224=$AA$1,E224=$AB$1,E225=$AA$1,,E225=$AB$1),0,1)))</f>
        <v/>
      </c>
      <c r="AE223" s="128" t="str">
        <f>IF($A223&gt;='FG_243way_Regular Symbol'!H$16,"",IF(F223=0,"",IF(OR(F223=$AA$1,F223=$AB$1,F224=$AA$1,F224=$AB$1,F225=$AA$1,,F225=$AB$1),0,1)))</f>
        <v/>
      </c>
      <c r="AG223" s="342" t="str">
        <f>IF($A223&gt;='FG_243way_Regular Symbol'!D$16,"",IF(B223=0,"",IF(OR(B223=$AG$1,B223=$AH$1,B224=$AG$1,B224=$AH$1,B225=$AG$1,B225=$AH$1),0,1)))</f>
        <v/>
      </c>
      <c r="AH223" s="2" t="str">
        <f>IF($A223&gt;='FG_243way_Regular Symbol'!E$16,"",IF(C223=0,"",IF(OR(C223=$AG$1,C223=$AH$1,C224=$AG$1,C224=$AH$1,C225=$AG$1,C225=$AH$1),0,1)))</f>
        <v/>
      </c>
      <c r="AI223" s="2" t="str">
        <f>IF($A223&gt;='FG_243way_Regular Symbol'!F$16,"",IF(D223=0,"",IF(OR(D223=$AG$1,D223=$AH$1,D224=$AG$1,D224=$AH$1,D225=$AG$1,D225=$AH$1),0,1)))</f>
        <v/>
      </c>
      <c r="AJ223" s="2" t="str">
        <f>IF($A223&gt;='FG_243way_Regular Symbol'!G$16,"",IF(E223=0,"",IF(OR(E223=$AG$1,E223=$AH$1,E224=$AG$1,E224=$AH$1,E225=$AG$1,E225=$AH$1),0,1)))</f>
        <v/>
      </c>
      <c r="AK223" s="128" t="str">
        <f>IF($A223&gt;='FG_243way_Regular Symbol'!H$16,"",IF(F223=0,"",IF(OR(F223=$AG$1,F223=$AH$1,F224=$AG$1,F224=$AH$1,F225=$AG$1,F225=$AH$1),0,1)))</f>
        <v/>
      </c>
      <c r="AM223" s="342" t="str">
        <f>IF($A223&gt;='FG_243way_Regular Symbol'!D$16,"",IF(B223=0,"",IF(OR(B223=$AM$1,B223=$AN$1,B224=$AM$1,B224=$AN$1,B225=$AM$1,B225=$AN$1),0,1)))</f>
        <v/>
      </c>
      <c r="AN223" s="2" t="str">
        <f>IF($A223&gt;='FG_243way_Regular Symbol'!E$16,"",IF(C223=0,"",IF(OR(C223=$AM$1,C223=$AN$1,C224=$AM$1,C224=$AN$1,C225=$AM$1,C225=$AN$1),0,1)))</f>
        <v/>
      </c>
      <c r="AO223" s="2" t="str">
        <f>IF($A223&gt;='FG_243way_Regular Symbol'!F$16,"",IF(D223=0,"",IF(OR(D223=$AM$1,D223=$AN$1,D224=$AM$1,D224=$AN$1,D225=$AM$1,D225=$AN$1),0,1)))</f>
        <v/>
      </c>
      <c r="AP223" s="2" t="str">
        <f>IF($A223&gt;='FG_243way_Regular Symbol'!G$16,"",IF(E223=0,"",IF(OR(E223=$AM$1,E223=$AN$1,E224=$AM$1,E224=$AN$1,E225=$AM$1,E225=$AN$1),0,1)))</f>
        <v/>
      </c>
      <c r="AQ223" s="128" t="str">
        <f>IF($A223&gt;='FG_243way_Regular Symbol'!H$16,"",IF(F223=0,"",IF(OR(F223=$AM$1,F223=$AN$1,F224=$AM$1,F224=$AN$1,F225=$AM$1,F225=$AN$1),0,1)))</f>
        <v/>
      </c>
      <c r="AS223" s="342" t="str">
        <f>IF($A223&gt;='FG_243way_Regular Symbol'!D$16,"",IF(B223=0,"",IF(OR(B223=$AM$1,B223=$AT$1,B224=$AM$1,B224=$AT$1,B225=$AM$1,B225=$AT$1),0,1)))</f>
        <v/>
      </c>
      <c r="AT223" s="2" t="str">
        <f>IF($A223&gt;='FG_243way_Regular Symbol'!E$16,"",IF(C223=0,"",IF(OR(C223=$AM$1,C223=$AT$1,C224=$AM$1,C224=$AT$1,C225=$AM$1,C225=$AT$1),0,1)))</f>
        <v/>
      </c>
      <c r="AU223" s="2" t="str">
        <f>IF($A223&gt;='FG_243way_Regular Symbol'!F$16,"",IF(D223=0,"",IF(OR(D223=$AM$1,D223=$AT$1,D224=$AM$1,D224=$AT$1,D225=$AM$1,D225=$AT$1),0,1)))</f>
        <v/>
      </c>
      <c r="AV223" s="2" t="str">
        <f>IF($A223&gt;='FG_243way_Regular Symbol'!G$16,"",IF(E223=0,"",IF(OR(E223=$AM$1,E223=$AT$1,E224=$AM$1,E224=$AT$1,E225=$AM$1,E225=$AT$1),0,1)))</f>
        <v/>
      </c>
      <c r="AW223" s="128" t="str">
        <f>IF($A223&gt;='FG_243way_Regular Symbol'!H$16,"",IF(F223=0,"",IF(OR(F223=$AM$1,F223=$AT$1,F224=$AM$1,F224=$AT$1,F225=$AM$1,F225=$AT$1),0,1)))</f>
        <v/>
      </c>
      <c r="AY223" s="342" t="str">
        <f>IF($A223&gt;='FG_243way_Regular Symbol'!D$16,"",IF(B223=0,"",IF(OR(B223=$AM$1,B223=$AZ$1,B224=$AM$1,B224=$AZ$1,B225=$AM$1,B225=$AZ$1),0,1)))</f>
        <v/>
      </c>
      <c r="AZ223" s="2" t="str">
        <f>IF($A223&gt;='FG_243way_Regular Symbol'!E$16,"",IF(C223=0,"",IF(OR(C223=$AM$1,C223=$AZ$1,C224=$AM$1,C224=$AZ$1,C225=$AM$1,C225=$AZ$1),0,1)))</f>
        <v/>
      </c>
      <c r="BA223" s="2" t="str">
        <f>IF($A223&gt;='FG_243way_Regular Symbol'!F$16,"",IF(D223=0,"",IF(OR(D223=$AM$1,D223=$AZ$1,D224=$AM$1,D224=$AZ$1,D225=$AM$1,D225=$AZ$1),0,1)))</f>
        <v/>
      </c>
      <c r="BB223" s="2" t="str">
        <f>IF($A223&gt;='FG_243way_Regular Symbol'!G$16,"",IF(E223=0,"",IF(OR(E223=$AM$1,E223=$AZ$1,E224=$AM$1,E224=$AZ$1,E225=$AM$1,E225=$AZ$1),0,1)))</f>
        <v/>
      </c>
      <c r="BC223" s="128" t="str">
        <f>IF($A223&gt;='FG_243way_Regular Symbol'!H$16,"",IF(F223=0,"",IF(OR(F223=$AM$1,F223=$AZ$1,F224=$AM$1,F224=$AZ$1,F225=$AM$1,F225=$AZ$1),0,1)))</f>
        <v/>
      </c>
      <c r="BE223" s="342"/>
      <c r="BF223" s="2"/>
      <c r="BG223" s="2" t="str">
        <f>IF($A223&gt;='FG_243way_Regular Symbol'!F$16,"",IF(D223=0,"",COUNTIF(D223:D225,$BF$1)))</f>
        <v/>
      </c>
      <c r="BH223" s="2" t="str">
        <f>IF($A223&gt;='FG_243way_Regular Symbol'!G$16,"",IF(E223=0,"",COUNTIF(E223:E225,$BF$1)))</f>
        <v/>
      </c>
      <c r="BI223" s="2" t="str">
        <f>IF($A223&gt;='FG_243way_Regular Symbol'!H$16,"",IF(F223=0,"",COUNTIF(F223:F225,$BF$1)))</f>
        <v/>
      </c>
      <c r="BK223" s="342"/>
      <c r="BL223" s="2"/>
      <c r="BM223" s="2" t="str">
        <f>IF($A223&gt;='FG_243way_Regular Symbol'!F$16,"",IF(D223=0,"",IF(OR(D223=$AM$1,D223=$BL$1,D224=$AM$1,D224=$BL$1,D225=$AM$1,D225=$BL$1),0,1)))</f>
        <v/>
      </c>
      <c r="BN223" s="2" t="str">
        <f>IF($A223&gt;='FG_243way_Regular Symbol'!G$16,"",IF(E223=0,"",IF(OR(E223=$AM$1,E223=$BL$1,E224=$AM$1,E224=$BL$1,E225=$AM$1,E225=$BL$1),0,1)))</f>
        <v/>
      </c>
      <c r="BO223" s="128" t="str">
        <f>IF($A223&gt;='FG_243way_Regular Symbol'!H$16,"",IF(F223=0,"",IF(OR(F223=$AM$1,F223=$BL$1,F224=$AM$1,F224=$BL$1,F225=$AM$1,F225=$BL$1),0,1)))</f>
        <v/>
      </c>
      <c r="BQ223" s="2" t="str">
        <f>IF($A223&gt;='FG_243way_Regular Symbol'!D$16,"",IF(B223=0,"",IF(OR(B223=$BQ$1,B223=$BR$1,B224=$BQ$1,B224=$BR$1,B225=$BQ$1,B225=$BR$1),0,1)))</f>
        <v/>
      </c>
      <c r="BR223" s="2" t="str">
        <f>IF($A223&gt;='FG_243way_Regular Symbol'!E$16,"",IF(C223=0,"",IF(OR(C223=$BQ$1,C223=$BR$1,C224=$BQ$1,C224=$BR$1,C225=$BQ$1,C225=$BR$1),0,1)))</f>
        <v/>
      </c>
      <c r="BS223" s="2" t="str">
        <f>IF($A223&gt;='FG_243way_Regular Symbol'!F$16,"",IF(D223=0,"",IF(OR(D223=$BQ$1,D223=$BR$1,D224=$BQ$1,D224=$BR$1,D225=$BQ$1,D225=$BR$1),0,1)))</f>
        <v/>
      </c>
      <c r="BT223" s="2" t="str">
        <f>IF($A223&gt;='FG_243way_Regular Symbol'!G$16,"",IF(E223=0,"",IF(OR(E223=$BQ$1,E223=$BR$1,E224=$BQ$1,E224=$BR$1,E225=$BQ$1,E225=$BR$1),0,1)))</f>
        <v/>
      </c>
      <c r="BU223" s="2" t="str">
        <f>IF($A223&gt;='FG_243way_Regular Symbol'!H$16,"",IF(F223=0,"",IF(OR(F223=$BQ$1,F223=$BR$1,F224=$BQ$1,F224=$BR$1,F225=$BQ$1,F225=$BR$1),0,1)))</f>
        <v/>
      </c>
      <c r="BW223" s="2" t="str">
        <f>IF($A223&gt;='FG_243way_Regular Symbol'!D$16,"",IF(B223=0,"",IF(OR(B223=$BW$1,B224=$BW$1,B225=$BW$1,B223=$BX$1,B224=$BX$1,B225=$BX$1),0,1)))</f>
        <v/>
      </c>
      <c r="BX223" s="2" t="str">
        <f>IF($A223&gt;='FG_243way_Regular Symbol'!E$16,"",IF(C223=0,"",IF(OR(C223=$BW$1,C224=$BW$1,C225=$BW$1,C223=$BX$1,C224=$BX$1,C225=$BX$1),0,1)))</f>
        <v/>
      </c>
      <c r="BY223" s="2" t="str">
        <f>IF($A223&gt;='FG_243way_Regular Symbol'!F$16,"",IF(D223=0,"",IF(OR(D223=$BW$1,D224=$BW$1,D225=$BW$1,D223=$BX$1,D224=$BX$1,D225=$BX$1),0,1)))</f>
        <v/>
      </c>
      <c r="BZ223" s="2" t="str">
        <f>IF($A223&gt;='FG_243way_Regular Symbol'!G$16,"",IF(E223=0,"",IF(OR(E223=$BW$1,E224=$BW$1,E225=$BW$1,E223=$BX$1,E224=$BX$1,E225=$BX$1),0,1)))</f>
        <v/>
      </c>
      <c r="CA223" s="2" t="str">
        <f>IF($A223&gt;='FG_243way_Regular Symbol'!H$16,"",IF(F223=0,"",IF(OR(F223=$BW$1,F224=$BW$1,F225=$BW$1,F223=$BX$1,F224=$BX$1,F225=$BX$1),0,1)))</f>
        <v/>
      </c>
      <c r="CC223" s="2" t="str">
        <f>IF($A223&gt;='FG_243way_Regular Symbol'!D$16,"",IF(B223=0,"",IF(OR(B223=$BW$1,B224=$BW$1,B225=$BW$1,B223=$CD$1,B224=$CD$1,B225=$CD$1),0,1)))</f>
        <v/>
      </c>
      <c r="CD223" s="2" t="str">
        <f>IF($A223&gt;='FG_243way_Regular Symbol'!E$16,"",IF(C223=0,"",IF(OR(C223=$BW$1,C224=$BW$1,C225=$BW$1,C223=$CD$1,C224=$CD$1,C225=$CD$1),0,1)))</f>
        <v/>
      </c>
      <c r="CE223" s="2" t="str">
        <f>IF($A223&gt;='FG_243way_Regular Symbol'!F$16,"",IF(D223=0,"",IF(OR(D223=$BW$1,D224=$BW$1,D225=$BW$1,D223=$CD$1,D224=$CD$1,D225=$CD$1),0,1)))</f>
        <v/>
      </c>
      <c r="CF223" s="2" t="str">
        <f>IF($A223&gt;='FG_243way_Regular Symbol'!G$16,"",IF(E223=0,"",IF(OR(E223=$BW$1,E224=$BW$1,E225=$BW$1,E223=$CD$1,E224=$CD$1,E225=$CD$1),0,1)))</f>
        <v/>
      </c>
      <c r="CG223" s="2" t="str">
        <f>IF($A223&gt;='FG_243way_Regular Symbol'!H$16,"",IF(F223=0,"",IF(OR(F223=$BW$1,F224=$BW$1,F225=$BW$1,F223=$CD$1,F224=$CD$1,F225=$CD$1),0,1)))</f>
        <v/>
      </c>
      <c r="CI223" s="2" t="str">
        <f>IF($A223&gt;='FG_243way_Regular Symbol'!D$16,"",IF(B223=0,"",IF(OR(B223=$BW$1,B224=$BW$1,B225=$BW$1,B223=$CJ$1,B224=$CJ$1,B225=$CJ$1),0,1)))</f>
        <v/>
      </c>
      <c r="CJ223" s="2" t="str">
        <f>IF($A223&gt;='FG_243way_Regular Symbol'!E$16,"",IF(C223=0,"",IF(OR(C223=$BW$1,C224=$BW$1,C225=$BW$1,C223=$CJ$1,C224=$CJ$1,C225=$CJ$1),0,1)))</f>
        <v/>
      </c>
      <c r="CK223" s="2" t="str">
        <f>IF($A223&gt;='FG_243way_Regular Symbol'!F$16,"",IF(D223=0,"",IF(OR(D223=$BW$1,D224=$BW$1,D225=$BW$1,D223=$CJ$1,D224=$CJ$1,D225=$CJ$1),0,1)))</f>
        <v/>
      </c>
      <c r="CL223" s="2" t="str">
        <f>IF($A223&gt;='FG_243way_Regular Symbol'!G$16,"",IF(E223=0,"",IF(OR(E223=$BW$1,E224=$BW$1,E225=$BW$1,E223=$CJ$1,E224=$CJ$1,E225=$CJ$1),0,1)))</f>
        <v/>
      </c>
      <c r="CM223" s="2" t="str">
        <f>IF($A223&gt;='FG_243way_Regular Symbol'!H$16,"",IF(F223=0,"",IF(OR(F223=$BW$1,F224=$BW$1,F225=$BW$1,F223=$CJ$1,F224=$CJ$1,F225=$CJ$1),0,1)))</f>
        <v/>
      </c>
      <c r="CO223" s="2" t="str">
        <f>IF($A223&gt;='FG_243way_Regular Symbol'!D$16,"",IF(B223=0,"",IF(OR(B223=$BW$1,B224=$BW$1,B225=$BW$1,B223=$CP$1,B224=$CP$1,B225=$CP$1),0,1)))</f>
        <v/>
      </c>
      <c r="CP223" s="2" t="str">
        <f>IF($A223&gt;='FG_243way_Regular Symbol'!E$16,"",IF(C223=0,"",IF(OR(C223=$BW$1,C224=$BW$1,C225=$BW$1,C223=$CP$1,C224=$CP$1,C225=$CP$1),0,1)))</f>
        <v/>
      </c>
      <c r="CQ223" s="2" t="str">
        <f>IF($A223&gt;='FG_243way_Regular Symbol'!F$16,"",IF(D223=0,"",IF(OR(D223=$BW$1,D224=$BW$1,D225=$BW$1,D223=$CP$1,D224=$CP$1,D225=$CP$1),0,1)))</f>
        <v/>
      </c>
      <c r="CR223" s="2" t="str">
        <f>IF($A223&gt;='FG_243way_Regular Symbol'!G$16,"",IF(E223=0,"",IF(OR(E223=$BW$1,E224=$BW$1,E225=$BW$1,E223=$CP$1,E224=$CP$1,E225=$CP$1),0,1)))</f>
        <v/>
      </c>
      <c r="CS223" s="2" t="str">
        <f>IF($A223&gt;='FG_243way_Regular Symbol'!H$16,"",IF(F223=0,"",IF(OR(F223=$BW$1,F224=$BW$1,F225=$BW$1,F223=$CP$1,F224=$CP$1,F225=$CP$1),0,1)))</f>
        <v/>
      </c>
      <c r="CU223" s="2" t="str">
        <f>IF($A223&gt;='FG_243way_Regular Symbol'!D$16,"",IF(B223=0,"",IF(OR(B223=$BW$1,B224=$BW$1,B225=$BW$1,B223=$CV$1,B224=$CV$1,B225=$CV$1),0,1)))</f>
        <v/>
      </c>
      <c r="CV223" s="2" t="str">
        <f>IF($A223&gt;='FG_243way_Regular Symbol'!E$16,"",IF(C223=0,"",IF(OR(C223=$BW$1,C224=$BW$1,C225=$BW$1,C223=$CV$1,C224=$CV$1,C225=$CV$1),0,1)))</f>
        <v/>
      </c>
      <c r="CW223" s="2" t="str">
        <f>IF($A223&gt;='FG_243way_Regular Symbol'!F$16,"",IF(D223=0,"",IF(OR(D223=$BW$1,D224=$BW$1,D225=$BW$1,D223=$CV$1,D224=$CV$1,D225=$CV$1),0,1)))</f>
        <v/>
      </c>
      <c r="CX223" s="2" t="str">
        <f>IF($A223&gt;='FG_243way_Regular Symbol'!G$16,"",IF(E223=0,"",IF(OR(E223=$BW$1,E224=$BW$1,E225=$BW$1,E223=$CV$1,E224=$CV$1,E225=$CV$1),0,1)))</f>
        <v/>
      </c>
      <c r="CY223" s="2" t="str">
        <f>IF($A223&gt;='FG_243way_Regular Symbol'!H$16,"",IF(F223=0,"",IF(OR(F223=$BW$1,F224=$BW$1,F225=$BW$1,F223=$CV$1,F224=$CV$1,F225=$CV$1),0,1)))</f>
        <v/>
      </c>
    </row>
    <row r="224" spans="1:103">
      <c r="A224" s="341">
        <f>IF('FG_243way_Regular Symbol'!L223="","",'FG_243way_Regular Symbol'!L223)</f>
        <v>220</v>
      </c>
      <c r="B224" s="184" t="str">
        <f>IF('FG_243way_Regular Symbol'!M223="",
IF($A224-'FG_243way_Regular Symbol'!D$16&gt;='FG_243way_RegularＸ_W()'!B$2-1,"",VLOOKUP($A224-'FG_243way_Regular Symbol'!D$16,'FG_243way_Regular Symbol'!$L$3:$Q$99,'FG_243way_RegularＸ_W()'!B$3+1,FALSE)),
'FG_243way_Regular Symbol'!M223)</f>
        <v/>
      </c>
      <c r="C224" s="184" t="str">
        <f>IF('FG_243way_Regular Symbol'!N223="",
IF($A224-'FG_243way_Regular Symbol'!E$16&gt;='FG_243way_RegularＸ_W()'!C$2-1,"",VLOOKUP($A224-'FG_243way_Regular Symbol'!E$16,'FG_243way_Regular Symbol'!$L$3:$Q$99,'FG_243way_RegularＸ_W()'!C$3+1,FALSE)),
'FG_243way_Regular Symbol'!N223)</f>
        <v/>
      </c>
      <c r="D224" s="184" t="str">
        <f>IF('FG_243way_Regular Symbol'!O223="",
IF($A224-'FG_243way_Regular Symbol'!F$16&gt;='FG_243way_RegularＸ_W()'!D$2-1,"",VLOOKUP($A224-'FG_243way_Regular Symbol'!F$16,'FG_243way_Regular Symbol'!$L$3:$Q$99,'FG_243way_RegularＸ_W()'!D$3+1,FALSE)),
'FG_243way_Regular Symbol'!O223)</f>
        <v/>
      </c>
      <c r="E224" s="184" t="str">
        <f>IF('FG_243way_Regular Symbol'!P223="",
IF($A224-'FG_243way_Regular Symbol'!G$16&gt;='FG_243way_RegularＸ_W()'!E$2-1,"",VLOOKUP($A224-'FG_243way_Regular Symbol'!G$16,'FG_243way_Regular Symbol'!$L$3:$Q$99,'FG_243way_RegularＸ_W()'!E$3+1,FALSE)),
'FG_243way_Regular Symbol'!P223)</f>
        <v/>
      </c>
      <c r="F224" s="358" t="str">
        <f>IF('FG_243way_Regular Symbol'!Q223="",
IF($A224-'FG_243way_Regular Symbol'!H$16&gt;='FG_243way_RegularＸ_W()'!F$2-1,"",VLOOKUP($A224-'FG_243way_Regular Symbol'!H$16,'FG_243way_Regular Symbol'!$L$3:$Q$99,'FG_243way_RegularＸ_W()'!F$3+1,FALSE)),
'FG_243way_Regular Symbol'!Q223)</f>
        <v/>
      </c>
      <c r="O224" s="342" t="str">
        <f>IF($A224&gt;='FG_243way_Regular Symbol'!D$16,"",IF(B224=0,"",IF(OR(B224=$O$1,B224=$P$1,B225=$O$1,B225=$P$1,B226=$O$1,B226=$P$1),0,1)))</f>
        <v/>
      </c>
      <c r="P224" s="2" t="str">
        <f>IF($A224&gt;='FG_243way_Regular Symbol'!E$16,"",IF(C224=0,"",IF(OR(C224=$O$1,C224=$P$1,C225=$O$1,C225=$P$1,C226=$O$1,C226=$P$1),0,1)))</f>
        <v/>
      </c>
      <c r="Q224" s="2" t="str">
        <f>IF($A224&gt;='FG_243way_Regular Symbol'!F$16,"",IF(D224=0,"",IF(OR(D224=$O$1,D224=$P$1,D225=$O$1,D225=$P$1,D226=$O$1,D226=$P$1),0,1)))</f>
        <v/>
      </c>
      <c r="R224" s="2" t="str">
        <f>IF($A224&gt;='FG_243way_Regular Symbol'!G$16,"",IF(E224=0,"",IF(OR(E224=$O$1,E224=$P$1,E225=$O$1,E225=$P$1,E226=$O$1,E226=$P$1),0,1)))</f>
        <v/>
      </c>
      <c r="S224" s="128" t="str">
        <f>IF($A224&gt;='FG_243way_Regular Symbol'!H$16,"",IF(F224=0,"",IF(OR(F224=$O$1,F224=$P$1,F225=$O$1,F225=$P$1,F226=$O$1,F226=$P$1),0,1)))</f>
        <v/>
      </c>
      <c r="U224" s="342" t="str">
        <f>IF($A224&gt;='FG_243way_Regular Symbol'!D$16,"",IF(B224=0,"",IF(OR(B224=$U$1,B224=$V$1,B225=$U$1,B225=$V$1,B226=$U$1,B226=$V$1),0,1)))</f>
        <v/>
      </c>
      <c r="V224" s="2" t="str">
        <f>IF($A224&gt;='FG_243way_Regular Symbol'!E$16,"",IF(C224=0,"",IF(OR(C224=$U$1,C224=$V$1,C225=$U$1,C225=$V$1,C226=$U$1,C226=$V$1),0,1)))</f>
        <v/>
      </c>
      <c r="W224" s="2" t="str">
        <f>IF($A224&gt;='FG_243way_Regular Symbol'!F$16,"",IF(D224=0,"",IF(OR(D224=$U$1,D224=$V$1,D225=$U$1,D225=$V$1,D226=$U$1,D226=$V$1),0,1)))</f>
        <v/>
      </c>
      <c r="X224" s="2" t="str">
        <f>IF($A224&gt;='FG_243way_Regular Symbol'!G$16,"",IF(E224=0,"",IF(OR(E224=$U$1,E224=$V$1,E225=$U$1,E225=$V$1,E226=$U$1,E226=$V$1),0,1)))</f>
        <v/>
      </c>
      <c r="Y224" s="128" t="str">
        <f>IF($A224&gt;='FG_243way_Regular Symbol'!H$16,"",IF(F224=0,"",IF(OR(F224=$U$1,F224=$V$1,F225=$U$1,F225=$V$1,F226=$U$1,F226=$V$1),0,1)))</f>
        <v/>
      </c>
      <c r="AA224" s="342" t="str">
        <f>IF($A224&gt;='FG_243way_Regular Symbol'!D$16,"",IF(B224=0,"",IF(OR(B224=$AA$1,B224=$AB$1,B225=$AA$1,B225=$AB$1,B226=$AA$1,,B226=$AB$1),0,1)))</f>
        <v/>
      </c>
      <c r="AB224" s="2" t="str">
        <f>IF($A224&gt;='FG_243way_Regular Symbol'!E$16,"",IF(C224=0,"",IF(OR(C224=$AA$1,C224=$AB$1,C225=$AA$1,C225=$AB$1,C226=$AA$1,,C226=$AB$1),0,1)))</f>
        <v/>
      </c>
      <c r="AC224" s="2" t="str">
        <f>IF($A224&gt;='FG_243way_Regular Symbol'!F$16,"",IF(D224=0,"",IF(OR(D224=$AA$1,D224=$AB$1,D225=$AA$1,D225=$AB$1,D226=$AA$1,,D226=$AB$1),0,1)))</f>
        <v/>
      </c>
      <c r="AD224" s="2" t="str">
        <f>IF($A224&gt;='FG_243way_Regular Symbol'!G$16,"",IF(E224=0,"",IF(OR(E224=$AA$1,E224=$AB$1,E225=$AA$1,E225=$AB$1,E226=$AA$1,,E226=$AB$1),0,1)))</f>
        <v/>
      </c>
      <c r="AE224" s="128" t="str">
        <f>IF($A224&gt;='FG_243way_Regular Symbol'!H$16,"",IF(F224=0,"",IF(OR(F224=$AA$1,F224=$AB$1,F225=$AA$1,F225=$AB$1,F226=$AA$1,,F226=$AB$1),0,1)))</f>
        <v/>
      </c>
      <c r="AG224" s="342" t="str">
        <f>IF($A224&gt;='FG_243way_Regular Symbol'!D$16,"",IF(B224=0,"",IF(OR(B224=$AG$1,B224=$AH$1,B225=$AG$1,B225=$AH$1,B226=$AG$1,B226=$AH$1),0,1)))</f>
        <v/>
      </c>
      <c r="AH224" s="2" t="str">
        <f>IF($A224&gt;='FG_243way_Regular Symbol'!E$16,"",IF(C224=0,"",IF(OR(C224=$AG$1,C224=$AH$1,C225=$AG$1,C225=$AH$1,C226=$AG$1,C226=$AH$1),0,1)))</f>
        <v/>
      </c>
      <c r="AI224" s="2" t="str">
        <f>IF($A224&gt;='FG_243way_Regular Symbol'!F$16,"",IF(D224=0,"",IF(OR(D224=$AG$1,D224=$AH$1,D225=$AG$1,D225=$AH$1,D226=$AG$1,D226=$AH$1),0,1)))</f>
        <v/>
      </c>
      <c r="AJ224" s="2" t="str">
        <f>IF($A224&gt;='FG_243way_Regular Symbol'!G$16,"",IF(E224=0,"",IF(OR(E224=$AG$1,E224=$AH$1,E225=$AG$1,E225=$AH$1,E226=$AG$1,E226=$AH$1),0,1)))</f>
        <v/>
      </c>
      <c r="AK224" s="128" t="str">
        <f>IF($A224&gt;='FG_243way_Regular Symbol'!H$16,"",IF(F224=0,"",IF(OR(F224=$AG$1,F224=$AH$1,F225=$AG$1,F225=$AH$1,F226=$AG$1,F226=$AH$1),0,1)))</f>
        <v/>
      </c>
      <c r="AM224" s="342" t="str">
        <f>IF($A224&gt;='FG_243way_Regular Symbol'!D$16,"",IF(B224=0,"",IF(OR(B224=$AM$1,B224=$AN$1,B225=$AM$1,B225=$AN$1,B226=$AM$1,B226=$AN$1),0,1)))</f>
        <v/>
      </c>
      <c r="AN224" s="2" t="str">
        <f>IF($A224&gt;='FG_243way_Regular Symbol'!E$16,"",IF(C224=0,"",IF(OR(C224=$AM$1,C224=$AN$1,C225=$AM$1,C225=$AN$1,C226=$AM$1,C226=$AN$1),0,1)))</f>
        <v/>
      </c>
      <c r="AO224" s="2" t="str">
        <f>IF($A224&gt;='FG_243way_Regular Symbol'!F$16,"",IF(D224=0,"",IF(OR(D224=$AM$1,D224=$AN$1,D225=$AM$1,D225=$AN$1,D226=$AM$1,D226=$AN$1),0,1)))</f>
        <v/>
      </c>
      <c r="AP224" s="2" t="str">
        <f>IF($A224&gt;='FG_243way_Regular Symbol'!G$16,"",IF(E224=0,"",IF(OR(E224=$AM$1,E224=$AN$1,E225=$AM$1,E225=$AN$1,E226=$AM$1,E226=$AN$1),0,1)))</f>
        <v/>
      </c>
      <c r="AQ224" s="128" t="str">
        <f>IF($A224&gt;='FG_243way_Regular Symbol'!H$16,"",IF(F224=0,"",IF(OR(F224=$AM$1,F224=$AN$1,F225=$AM$1,F225=$AN$1,F226=$AM$1,F226=$AN$1),0,1)))</f>
        <v/>
      </c>
      <c r="AS224" s="342" t="str">
        <f>IF($A224&gt;='FG_243way_Regular Symbol'!D$16,"",IF(B224=0,"",IF(OR(B224=$AM$1,B224=$AT$1,B225=$AM$1,B225=$AT$1,B226=$AM$1,B226=$AT$1),0,1)))</f>
        <v/>
      </c>
      <c r="AT224" s="2" t="str">
        <f>IF($A224&gt;='FG_243way_Regular Symbol'!E$16,"",IF(C224=0,"",IF(OR(C224=$AM$1,C224=$AT$1,C225=$AM$1,C225=$AT$1,C226=$AM$1,C226=$AT$1),0,1)))</f>
        <v/>
      </c>
      <c r="AU224" s="2" t="str">
        <f>IF($A224&gt;='FG_243way_Regular Symbol'!F$16,"",IF(D224=0,"",IF(OR(D224=$AM$1,D224=$AT$1,D225=$AM$1,D225=$AT$1,D226=$AM$1,D226=$AT$1),0,1)))</f>
        <v/>
      </c>
      <c r="AV224" s="2" t="str">
        <f>IF($A224&gt;='FG_243way_Regular Symbol'!G$16,"",IF(E224=0,"",IF(OR(E224=$AM$1,E224=$AT$1,E225=$AM$1,E225=$AT$1,E226=$AM$1,E226=$AT$1),0,1)))</f>
        <v/>
      </c>
      <c r="AW224" s="128" t="str">
        <f>IF($A224&gt;='FG_243way_Regular Symbol'!H$16,"",IF(F224=0,"",IF(OR(F224=$AM$1,F224=$AT$1,F225=$AM$1,F225=$AT$1,F226=$AM$1,F226=$AT$1),0,1)))</f>
        <v/>
      </c>
      <c r="AY224" s="342" t="str">
        <f>IF($A224&gt;='FG_243way_Regular Symbol'!D$16,"",IF(B224=0,"",IF(OR(B224=$AM$1,B224=$AZ$1,B225=$AM$1,B225=$AZ$1,B226=$AM$1,B226=$AZ$1),0,1)))</f>
        <v/>
      </c>
      <c r="AZ224" s="2" t="str">
        <f>IF($A224&gt;='FG_243way_Regular Symbol'!E$16,"",IF(C224=0,"",IF(OR(C224=$AM$1,C224=$AZ$1,C225=$AM$1,C225=$AZ$1,C226=$AM$1,C226=$AZ$1),0,1)))</f>
        <v/>
      </c>
      <c r="BA224" s="2" t="str">
        <f>IF($A224&gt;='FG_243way_Regular Symbol'!F$16,"",IF(D224=0,"",IF(OR(D224=$AM$1,D224=$AZ$1,D225=$AM$1,D225=$AZ$1,D226=$AM$1,D226=$AZ$1),0,1)))</f>
        <v/>
      </c>
      <c r="BB224" s="2" t="str">
        <f>IF($A224&gt;='FG_243way_Regular Symbol'!G$16,"",IF(E224=0,"",IF(OR(E224=$AM$1,E224=$AZ$1,E225=$AM$1,E225=$AZ$1,E226=$AM$1,E226=$AZ$1),0,1)))</f>
        <v/>
      </c>
      <c r="BC224" s="128" t="str">
        <f>IF($A224&gt;='FG_243way_Regular Symbol'!H$16,"",IF(F224=0,"",IF(OR(F224=$AM$1,F224=$AZ$1,F225=$AM$1,F225=$AZ$1,F226=$AM$1,F226=$AZ$1),0,1)))</f>
        <v/>
      </c>
      <c r="BE224" s="342"/>
      <c r="BF224" s="2"/>
      <c r="BG224" s="2" t="str">
        <f>IF($A224&gt;='FG_243way_Regular Symbol'!F$16,"",IF(D224=0,"",COUNTIF(D224:D226,$BF$1)))</f>
        <v/>
      </c>
      <c r="BH224" s="2" t="str">
        <f>IF($A224&gt;='FG_243way_Regular Symbol'!G$16,"",IF(E224=0,"",COUNTIF(E224:E226,$BF$1)))</f>
        <v/>
      </c>
      <c r="BI224" s="2" t="str">
        <f>IF($A224&gt;='FG_243way_Regular Symbol'!H$16,"",IF(F224=0,"",COUNTIF(F224:F226,$BF$1)))</f>
        <v/>
      </c>
      <c r="BK224" s="342"/>
      <c r="BL224" s="2"/>
      <c r="BM224" s="2" t="str">
        <f>IF($A224&gt;='FG_243way_Regular Symbol'!F$16,"",IF(D224=0,"",IF(OR(D224=$AM$1,D224=$BL$1,D225=$AM$1,D225=$BL$1,D226=$AM$1,D226=$BL$1),0,1)))</f>
        <v/>
      </c>
      <c r="BN224" s="2" t="str">
        <f>IF($A224&gt;='FG_243way_Regular Symbol'!G$16,"",IF(E224=0,"",IF(OR(E224=$AM$1,E224=$BL$1,E225=$AM$1,E225=$BL$1,E226=$AM$1,E226=$BL$1),0,1)))</f>
        <v/>
      </c>
      <c r="BO224" s="128" t="str">
        <f>IF($A224&gt;='FG_243way_Regular Symbol'!H$16,"",IF(F224=0,"",IF(OR(F224=$AM$1,F224=$BL$1,F225=$AM$1,F225=$BL$1,F226=$AM$1,F226=$BL$1),0,1)))</f>
        <v/>
      </c>
      <c r="BQ224" s="2" t="str">
        <f>IF($A224&gt;='FG_243way_Regular Symbol'!D$16,"",IF(B224=0,"",IF(OR(B224=$BQ$1,B224=$BR$1,B225=$BQ$1,B225=$BR$1,B226=$BQ$1,B226=$BR$1),0,1)))</f>
        <v/>
      </c>
      <c r="BR224" s="2" t="str">
        <f>IF($A224&gt;='FG_243way_Regular Symbol'!E$16,"",IF(C224=0,"",IF(OR(C224=$BQ$1,C224=$BR$1,C225=$BQ$1,C225=$BR$1,C226=$BQ$1,C226=$BR$1),0,1)))</f>
        <v/>
      </c>
      <c r="BS224" s="2" t="str">
        <f>IF($A224&gt;='FG_243way_Regular Symbol'!F$16,"",IF(D224=0,"",IF(OR(D224=$BQ$1,D224=$BR$1,D225=$BQ$1,D225=$BR$1,D226=$BQ$1,D226=$BR$1),0,1)))</f>
        <v/>
      </c>
      <c r="BT224" s="2" t="str">
        <f>IF($A224&gt;='FG_243way_Regular Symbol'!G$16,"",IF(E224=0,"",IF(OR(E224=$BQ$1,E224=$BR$1,E225=$BQ$1,E225=$BR$1,E226=$BQ$1,E226=$BR$1),0,1)))</f>
        <v/>
      </c>
      <c r="BU224" s="2" t="str">
        <f>IF($A224&gt;='FG_243way_Regular Symbol'!H$16,"",IF(F224=0,"",IF(OR(F224=$BQ$1,F224=$BR$1,F225=$BQ$1,F225=$BR$1,F226=$BQ$1,F226=$BR$1),0,1)))</f>
        <v/>
      </c>
      <c r="BW224" s="2" t="str">
        <f>IF($A224&gt;='FG_243way_Regular Symbol'!D$16,"",IF(B224=0,"",IF(OR(B224=$BW$1,B225=$BW$1,B226=$BW$1,B224=$BX$1,B225=$BX$1,B226=$BX$1),0,1)))</f>
        <v/>
      </c>
      <c r="BX224" s="2" t="str">
        <f>IF($A224&gt;='FG_243way_Regular Symbol'!E$16,"",IF(C224=0,"",IF(OR(C224=$BW$1,C225=$BW$1,C226=$BW$1,C224=$BX$1,C225=$BX$1,C226=$BX$1),0,1)))</f>
        <v/>
      </c>
      <c r="BY224" s="2" t="str">
        <f>IF($A224&gt;='FG_243way_Regular Symbol'!F$16,"",IF(D224=0,"",IF(OR(D224=$BW$1,D225=$BW$1,D226=$BW$1,D224=$BX$1,D225=$BX$1,D226=$BX$1),0,1)))</f>
        <v/>
      </c>
      <c r="BZ224" s="2" t="str">
        <f>IF($A224&gt;='FG_243way_Regular Symbol'!G$16,"",IF(E224=0,"",IF(OR(E224=$BW$1,E225=$BW$1,E226=$BW$1,E224=$BX$1,E225=$BX$1,E226=$BX$1),0,1)))</f>
        <v/>
      </c>
      <c r="CA224" s="2" t="str">
        <f>IF($A224&gt;='FG_243way_Regular Symbol'!H$16,"",IF(F224=0,"",IF(OR(F224=$BW$1,F225=$BW$1,F226=$BW$1,F224=$BX$1,F225=$BX$1,F226=$BX$1),0,1)))</f>
        <v/>
      </c>
      <c r="CC224" s="2" t="str">
        <f>IF($A224&gt;='FG_243way_Regular Symbol'!D$16,"",IF(B224=0,"",IF(OR(B224=$BW$1,B225=$BW$1,B226=$BW$1,B224=$CD$1,B225=$CD$1,B226=$CD$1),0,1)))</f>
        <v/>
      </c>
      <c r="CD224" s="2" t="str">
        <f>IF($A224&gt;='FG_243way_Regular Symbol'!E$16,"",IF(C224=0,"",IF(OR(C224=$BW$1,C225=$BW$1,C226=$BW$1,C224=$CD$1,C225=$CD$1,C226=$CD$1),0,1)))</f>
        <v/>
      </c>
      <c r="CE224" s="2" t="str">
        <f>IF($A224&gt;='FG_243way_Regular Symbol'!F$16,"",IF(D224=0,"",IF(OR(D224=$BW$1,D225=$BW$1,D226=$BW$1,D224=$CD$1,D225=$CD$1,D226=$CD$1),0,1)))</f>
        <v/>
      </c>
      <c r="CF224" s="2" t="str">
        <f>IF($A224&gt;='FG_243way_Regular Symbol'!G$16,"",IF(E224=0,"",IF(OR(E224=$BW$1,E225=$BW$1,E226=$BW$1,E224=$CD$1,E225=$CD$1,E226=$CD$1),0,1)))</f>
        <v/>
      </c>
      <c r="CG224" s="2" t="str">
        <f>IF($A224&gt;='FG_243way_Regular Symbol'!H$16,"",IF(F224=0,"",IF(OR(F224=$BW$1,F225=$BW$1,F226=$BW$1,F224=$CD$1,F225=$CD$1,F226=$CD$1),0,1)))</f>
        <v/>
      </c>
      <c r="CI224" s="2" t="str">
        <f>IF($A224&gt;='FG_243way_Regular Symbol'!D$16,"",IF(B224=0,"",IF(OR(B224=$BW$1,B225=$BW$1,B226=$BW$1,B224=$CJ$1,B225=$CJ$1,B226=$CJ$1),0,1)))</f>
        <v/>
      </c>
      <c r="CJ224" s="2" t="str">
        <f>IF($A224&gt;='FG_243way_Regular Symbol'!E$16,"",IF(C224=0,"",IF(OR(C224=$BW$1,C225=$BW$1,C226=$BW$1,C224=$CJ$1,C225=$CJ$1,C226=$CJ$1),0,1)))</f>
        <v/>
      </c>
      <c r="CK224" s="2" t="str">
        <f>IF($A224&gt;='FG_243way_Regular Symbol'!F$16,"",IF(D224=0,"",IF(OR(D224=$BW$1,D225=$BW$1,D226=$BW$1,D224=$CJ$1,D225=$CJ$1,D226=$CJ$1),0,1)))</f>
        <v/>
      </c>
      <c r="CL224" s="2" t="str">
        <f>IF($A224&gt;='FG_243way_Regular Symbol'!G$16,"",IF(E224=0,"",IF(OR(E224=$BW$1,E225=$BW$1,E226=$BW$1,E224=$CJ$1,E225=$CJ$1,E226=$CJ$1),0,1)))</f>
        <v/>
      </c>
      <c r="CM224" s="2" t="str">
        <f>IF($A224&gt;='FG_243way_Regular Symbol'!H$16,"",IF(F224=0,"",IF(OR(F224=$BW$1,F225=$BW$1,F226=$BW$1,F224=$CJ$1,F225=$CJ$1,F226=$CJ$1),0,1)))</f>
        <v/>
      </c>
      <c r="CO224" s="2" t="str">
        <f>IF($A224&gt;='FG_243way_Regular Symbol'!D$16,"",IF(B224=0,"",IF(OR(B224=$BW$1,B225=$BW$1,B226=$BW$1,B224=$CP$1,B225=$CP$1,B226=$CP$1),0,1)))</f>
        <v/>
      </c>
      <c r="CP224" s="2" t="str">
        <f>IF($A224&gt;='FG_243way_Regular Symbol'!E$16,"",IF(C224=0,"",IF(OR(C224=$BW$1,C225=$BW$1,C226=$BW$1,C224=$CP$1,C225=$CP$1,C226=$CP$1),0,1)))</f>
        <v/>
      </c>
      <c r="CQ224" s="2" t="str">
        <f>IF($A224&gt;='FG_243way_Regular Symbol'!F$16,"",IF(D224=0,"",IF(OR(D224=$BW$1,D225=$BW$1,D226=$BW$1,D224=$CP$1,D225=$CP$1,D226=$CP$1),0,1)))</f>
        <v/>
      </c>
      <c r="CR224" s="2" t="str">
        <f>IF($A224&gt;='FG_243way_Regular Symbol'!G$16,"",IF(E224=0,"",IF(OR(E224=$BW$1,E225=$BW$1,E226=$BW$1,E224=$CP$1,E225=$CP$1,E226=$CP$1),0,1)))</f>
        <v/>
      </c>
      <c r="CS224" s="2" t="str">
        <f>IF($A224&gt;='FG_243way_Regular Symbol'!H$16,"",IF(F224=0,"",IF(OR(F224=$BW$1,F225=$BW$1,F226=$BW$1,F224=$CP$1,F225=$CP$1,F226=$CP$1),0,1)))</f>
        <v/>
      </c>
      <c r="CU224" s="2" t="str">
        <f>IF($A224&gt;='FG_243way_Regular Symbol'!D$16,"",IF(B224=0,"",IF(OR(B224=$BW$1,B225=$BW$1,B226=$BW$1,B224=$CV$1,B225=$CV$1,B226=$CV$1),0,1)))</f>
        <v/>
      </c>
      <c r="CV224" s="2" t="str">
        <f>IF($A224&gt;='FG_243way_Regular Symbol'!E$16,"",IF(C224=0,"",IF(OR(C224=$BW$1,C225=$BW$1,C226=$BW$1,C224=$CV$1,C225=$CV$1,C226=$CV$1),0,1)))</f>
        <v/>
      </c>
      <c r="CW224" s="2" t="str">
        <f>IF($A224&gt;='FG_243way_Regular Symbol'!F$16,"",IF(D224=0,"",IF(OR(D224=$BW$1,D225=$BW$1,D226=$BW$1,D224=$CV$1,D225=$CV$1,D226=$CV$1),0,1)))</f>
        <v/>
      </c>
      <c r="CX224" s="2" t="str">
        <f>IF($A224&gt;='FG_243way_Regular Symbol'!G$16,"",IF(E224=0,"",IF(OR(E224=$BW$1,E225=$BW$1,E226=$BW$1,E224=$CV$1,E225=$CV$1,E226=$CV$1),0,1)))</f>
        <v/>
      </c>
      <c r="CY224" s="2" t="str">
        <f>IF($A224&gt;='FG_243way_Regular Symbol'!H$16,"",IF(F224=0,"",IF(OR(F224=$BW$1,F225=$BW$1,F226=$BW$1,F224=$CV$1,F225=$CV$1,F226=$CV$1),0,1)))</f>
        <v/>
      </c>
    </row>
    <row r="225" spans="1:103">
      <c r="A225" s="341">
        <f>IF('FG_243way_Regular Symbol'!L224="","",'FG_243way_Regular Symbol'!L224)</f>
        <v>221</v>
      </c>
      <c r="B225" s="184" t="str">
        <f>IF('FG_243way_Regular Symbol'!M224="",
IF($A225-'FG_243way_Regular Symbol'!D$16&gt;='FG_243way_RegularＸ_W()'!B$2-1,"",VLOOKUP($A225-'FG_243way_Regular Symbol'!D$16,'FG_243way_Regular Symbol'!$L$3:$Q$99,'FG_243way_RegularＸ_W()'!B$3+1,FALSE)),
'FG_243way_Regular Symbol'!M224)</f>
        <v/>
      </c>
      <c r="C225" s="184" t="str">
        <f>IF('FG_243way_Regular Symbol'!N224="",
IF($A225-'FG_243way_Regular Symbol'!E$16&gt;='FG_243way_RegularＸ_W()'!C$2-1,"",VLOOKUP($A225-'FG_243way_Regular Symbol'!E$16,'FG_243way_Regular Symbol'!$L$3:$Q$99,'FG_243way_RegularＸ_W()'!C$3+1,FALSE)),
'FG_243way_Regular Symbol'!N224)</f>
        <v/>
      </c>
      <c r="D225" s="184" t="str">
        <f>IF('FG_243way_Regular Symbol'!O224="",
IF($A225-'FG_243way_Regular Symbol'!F$16&gt;='FG_243way_RegularＸ_W()'!D$2-1,"",VLOOKUP($A225-'FG_243way_Regular Symbol'!F$16,'FG_243way_Regular Symbol'!$L$3:$Q$99,'FG_243way_RegularＸ_W()'!D$3+1,FALSE)),
'FG_243way_Regular Symbol'!O224)</f>
        <v/>
      </c>
      <c r="E225" s="184" t="str">
        <f>IF('FG_243way_Regular Symbol'!P224="",
IF($A225-'FG_243way_Regular Symbol'!G$16&gt;='FG_243way_RegularＸ_W()'!E$2-1,"",VLOOKUP($A225-'FG_243way_Regular Symbol'!G$16,'FG_243way_Regular Symbol'!$L$3:$Q$99,'FG_243way_RegularＸ_W()'!E$3+1,FALSE)),
'FG_243way_Regular Symbol'!P224)</f>
        <v/>
      </c>
      <c r="F225" s="358" t="str">
        <f>IF('FG_243way_Regular Symbol'!Q224="",
IF($A225-'FG_243way_Regular Symbol'!H$16&gt;='FG_243way_RegularＸ_W()'!F$2-1,"",VLOOKUP($A225-'FG_243way_Regular Symbol'!H$16,'FG_243way_Regular Symbol'!$L$3:$Q$99,'FG_243way_RegularＸ_W()'!F$3+1,FALSE)),
'FG_243way_Regular Symbol'!Q224)</f>
        <v/>
      </c>
      <c r="O225" s="342" t="str">
        <f>IF($A225&gt;='FG_243way_Regular Symbol'!D$16,"",IF(B225=0,"",IF(OR(B225=$O$1,B225=$P$1,B226=$O$1,B226=$P$1,B227=$O$1,B227=$P$1),0,1)))</f>
        <v/>
      </c>
      <c r="P225" s="2" t="str">
        <f>IF($A225&gt;='FG_243way_Regular Symbol'!E$16,"",IF(C225=0,"",IF(OR(C225=$O$1,C225=$P$1,C226=$O$1,C226=$P$1,C227=$O$1,C227=$P$1),0,1)))</f>
        <v/>
      </c>
      <c r="Q225" s="2" t="str">
        <f>IF($A225&gt;='FG_243way_Regular Symbol'!F$16,"",IF(D225=0,"",IF(OR(D225=$O$1,D225=$P$1,D226=$O$1,D226=$P$1,D227=$O$1,D227=$P$1),0,1)))</f>
        <v/>
      </c>
      <c r="R225" s="2" t="str">
        <f>IF($A225&gt;='FG_243way_Regular Symbol'!G$16,"",IF(E225=0,"",IF(OR(E225=$O$1,E225=$P$1,E226=$O$1,E226=$P$1,E227=$O$1,E227=$P$1),0,1)))</f>
        <v/>
      </c>
      <c r="S225" s="128" t="str">
        <f>IF($A225&gt;='FG_243way_Regular Symbol'!H$16,"",IF(F225=0,"",IF(OR(F225=$O$1,F225=$P$1,F226=$O$1,F226=$P$1,F227=$O$1,F227=$P$1),0,1)))</f>
        <v/>
      </c>
      <c r="U225" s="342" t="str">
        <f>IF($A225&gt;='FG_243way_Regular Symbol'!D$16,"",IF(B225=0,"",IF(OR(B225=$U$1,B225=$V$1,B226=$U$1,B226=$V$1,B227=$U$1,B227=$V$1),0,1)))</f>
        <v/>
      </c>
      <c r="V225" s="2" t="str">
        <f>IF($A225&gt;='FG_243way_Regular Symbol'!E$16,"",IF(C225=0,"",IF(OR(C225=$U$1,C225=$V$1,C226=$U$1,C226=$V$1,C227=$U$1,C227=$V$1),0,1)))</f>
        <v/>
      </c>
      <c r="W225" s="2" t="str">
        <f>IF($A225&gt;='FG_243way_Regular Symbol'!F$16,"",IF(D225=0,"",IF(OR(D225=$U$1,D225=$V$1,D226=$U$1,D226=$V$1,D227=$U$1,D227=$V$1),0,1)))</f>
        <v/>
      </c>
      <c r="X225" s="2" t="str">
        <f>IF($A225&gt;='FG_243way_Regular Symbol'!G$16,"",IF(E225=0,"",IF(OR(E225=$U$1,E225=$V$1,E226=$U$1,E226=$V$1,E227=$U$1,E227=$V$1),0,1)))</f>
        <v/>
      </c>
      <c r="Y225" s="128" t="str">
        <f>IF($A225&gt;='FG_243way_Regular Symbol'!H$16,"",IF(F225=0,"",IF(OR(F225=$U$1,F225=$V$1,F226=$U$1,F226=$V$1,F227=$U$1,F227=$V$1),0,1)))</f>
        <v/>
      </c>
      <c r="AA225" s="342" t="str">
        <f>IF($A225&gt;='FG_243way_Regular Symbol'!D$16,"",IF(B225=0,"",IF(OR(B225=$AA$1,B225=$AB$1,B226=$AA$1,B226=$AB$1,B227=$AA$1,,B227=$AB$1),0,1)))</f>
        <v/>
      </c>
      <c r="AB225" s="2" t="str">
        <f>IF($A225&gt;='FG_243way_Regular Symbol'!E$16,"",IF(C225=0,"",IF(OR(C225=$AA$1,C225=$AB$1,C226=$AA$1,C226=$AB$1,C227=$AA$1,,C227=$AB$1),0,1)))</f>
        <v/>
      </c>
      <c r="AC225" s="2" t="str">
        <f>IF($A225&gt;='FG_243way_Regular Symbol'!F$16,"",IF(D225=0,"",IF(OR(D225=$AA$1,D225=$AB$1,D226=$AA$1,D226=$AB$1,D227=$AA$1,,D227=$AB$1),0,1)))</f>
        <v/>
      </c>
      <c r="AD225" s="2" t="str">
        <f>IF($A225&gt;='FG_243way_Regular Symbol'!G$16,"",IF(E225=0,"",IF(OR(E225=$AA$1,E225=$AB$1,E226=$AA$1,E226=$AB$1,E227=$AA$1,,E227=$AB$1),0,1)))</f>
        <v/>
      </c>
      <c r="AE225" s="128" t="str">
        <f>IF($A225&gt;='FG_243way_Regular Symbol'!H$16,"",IF(F225=0,"",IF(OR(F225=$AA$1,F225=$AB$1,F226=$AA$1,F226=$AB$1,F227=$AA$1,,F227=$AB$1),0,1)))</f>
        <v/>
      </c>
      <c r="AG225" s="342" t="str">
        <f>IF($A225&gt;='FG_243way_Regular Symbol'!D$16,"",IF(B225=0,"",IF(OR(B225=$AG$1,B225=$AH$1,B226=$AG$1,B226=$AH$1,B227=$AG$1,B227=$AH$1),0,1)))</f>
        <v/>
      </c>
      <c r="AH225" s="2" t="str">
        <f>IF($A225&gt;='FG_243way_Regular Symbol'!E$16,"",IF(C225=0,"",IF(OR(C225=$AG$1,C225=$AH$1,C226=$AG$1,C226=$AH$1,C227=$AG$1,C227=$AH$1),0,1)))</f>
        <v/>
      </c>
      <c r="AI225" s="2" t="str">
        <f>IF($A225&gt;='FG_243way_Regular Symbol'!F$16,"",IF(D225=0,"",IF(OR(D225=$AG$1,D225=$AH$1,D226=$AG$1,D226=$AH$1,D227=$AG$1,D227=$AH$1),0,1)))</f>
        <v/>
      </c>
      <c r="AJ225" s="2" t="str">
        <f>IF($A225&gt;='FG_243way_Regular Symbol'!G$16,"",IF(E225=0,"",IF(OR(E225=$AG$1,E225=$AH$1,E226=$AG$1,E226=$AH$1,E227=$AG$1,E227=$AH$1),0,1)))</f>
        <v/>
      </c>
      <c r="AK225" s="128" t="str">
        <f>IF($A225&gt;='FG_243way_Regular Symbol'!H$16,"",IF(F225=0,"",IF(OR(F225=$AG$1,F225=$AH$1,F226=$AG$1,F226=$AH$1,F227=$AG$1,F227=$AH$1),0,1)))</f>
        <v/>
      </c>
      <c r="AM225" s="342" t="str">
        <f>IF($A225&gt;='FG_243way_Regular Symbol'!D$16,"",IF(B225=0,"",IF(OR(B225=$AM$1,B225=$AN$1,B226=$AM$1,B226=$AN$1,B227=$AM$1,B227=$AN$1),0,1)))</f>
        <v/>
      </c>
      <c r="AN225" s="2" t="str">
        <f>IF($A225&gt;='FG_243way_Regular Symbol'!E$16,"",IF(C225=0,"",IF(OR(C225=$AM$1,C225=$AN$1,C226=$AM$1,C226=$AN$1,C227=$AM$1,C227=$AN$1),0,1)))</f>
        <v/>
      </c>
      <c r="AO225" s="2" t="str">
        <f>IF($A225&gt;='FG_243way_Regular Symbol'!F$16,"",IF(D225=0,"",IF(OR(D225=$AM$1,D225=$AN$1,D226=$AM$1,D226=$AN$1,D227=$AM$1,D227=$AN$1),0,1)))</f>
        <v/>
      </c>
      <c r="AP225" s="2" t="str">
        <f>IF($A225&gt;='FG_243way_Regular Symbol'!G$16,"",IF(E225=0,"",IF(OR(E225=$AM$1,E225=$AN$1,E226=$AM$1,E226=$AN$1,E227=$AM$1,E227=$AN$1),0,1)))</f>
        <v/>
      </c>
      <c r="AQ225" s="128" t="str">
        <f>IF($A225&gt;='FG_243way_Regular Symbol'!H$16,"",IF(F225=0,"",IF(OR(F225=$AM$1,F225=$AN$1,F226=$AM$1,F226=$AN$1,F227=$AM$1,F227=$AN$1),0,1)))</f>
        <v/>
      </c>
      <c r="AS225" s="342" t="str">
        <f>IF($A225&gt;='FG_243way_Regular Symbol'!D$16,"",IF(B225=0,"",IF(OR(B225=$AM$1,B225=$AT$1,B226=$AM$1,B226=$AT$1,B227=$AM$1,B227=$AT$1),0,1)))</f>
        <v/>
      </c>
      <c r="AT225" s="2" t="str">
        <f>IF($A225&gt;='FG_243way_Regular Symbol'!E$16,"",IF(C225=0,"",IF(OR(C225=$AM$1,C225=$AT$1,C226=$AM$1,C226=$AT$1,C227=$AM$1,C227=$AT$1),0,1)))</f>
        <v/>
      </c>
      <c r="AU225" s="2" t="str">
        <f>IF($A225&gt;='FG_243way_Regular Symbol'!F$16,"",IF(D225=0,"",IF(OR(D225=$AM$1,D225=$AT$1,D226=$AM$1,D226=$AT$1,D227=$AM$1,D227=$AT$1),0,1)))</f>
        <v/>
      </c>
      <c r="AV225" s="2" t="str">
        <f>IF($A225&gt;='FG_243way_Regular Symbol'!G$16,"",IF(E225=0,"",IF(OR(E225=$AM$1,E225=$AT$1,E226=$AM$1,E226=$AT$1,E227=$AM$1,E227=$AT$1),0,1)))</f>
        <v/>
      </c>
      <c r="AW225" s="128" t="str">
        <f>IF($A225&gt;='FG_243way_Regular Symbol'!H$16,"",IF(F225=0,"",IF(OR(F225=$AM$1,F225=$AT$1,F226=$AM$1,F226=$AT$1,F227=$AM$1,F227=$AT$1),0,1)))</f>
        <v/>
      </c>
      <c r="AY225" s="342" t="str">
        <f>IF($A225&gt;='FG_243way_Regular Symbol'!D$16,"",IF(B225=0,"",IF(OR(B225=$AM$1,B225=$AZ$1,B226=$AM$1,B226=$AZ$1,B227=$AM$1,B227=$AZ$1),0,1)))</f>
        <v/>
      </c>
      <c r="AZ225" s="2" t="str">
        <f>IF($A225&gt;='FG_243way_Regular Symbol'!E$16,"",IF(C225=0,"",IF(OR(C225=$AM$1,C225=$AZ$1,C226=$AM$1,C226=$AZ$1,C227=$AM$1,C227=$AZ$1),0,1)))</f>
        <v/>
      </c>
      <c r="BA225" s="2" t="str">
        <f>IF($A225&gt;='FG_243way_Regular Symbol'!F$16,"",IF(D225=0,"",IF(OR(D225=$AM$1,D225=$AZ$1,D226=$AM$1,D226=$AZ$1,D227=$AM$1,D227=$AZ$1),0,1)))</f>
        <v/>
      </c>
      <c r="BB225" s="2" t="str">
        <f>IF($A225&gt;='FG_243way_Regular Symbol'!G$16,"",IF(E225=0,"",IF(OR(E225=$AM$1,E225=$AZ$1,E226=$AM$1,E226=$AZ$1,E227=$AM$1,E227=$AZ$1),0,1)))</f>
        <v/>
      </c>
      <c r="BC225" s="128" t="str">
        <f>IF($A225&gt;='FG_243way_Regular Symbol'!H$16,"",IF(F225=0,"",IF(OR(F225=$AM$1,F225=$AZ$1,F226=$AM$1,F226=$AZ$1,F227=$AM$1,F227=$AZ$1),0,1)))</f>
        <v/>
      </c>
      <c r="BE225" s="342"/>
      <c r="BF225" s="2"/>
      <c r="BG225" s="2" t="str">
        <f>IF($A225&gt;='FG_243way_Regular Symbol'!F$16,"",IF(D225=0,"",COUNTIF(D225:D227,$BF$1)))</f>
        <v/>
      </c>
      <c r="BH225" s="2" t="str">
        <f>IF($A225&gt;='FG_243way_Regular Symbol'!G$16,"",IF(E225=0,"",COUNTIF(E225:E227,$BF$1)))</f>
        <v/>
      </c>
      <c r="BI225" s="2" t="str">
        <f>IF($A225&gt;='FG_243way_Regular Symbol'!H$16,"",IF(F225=0,"",COUNTIF(F225:F227,$BF$1)))</f>
        <v/>
      </c>
      <c r="BK225" s="342"/>
      <c r="BL225" s="2"/>
      <c r="BM225" s="2" t="str">
        <f>IF($A225&gt;='FG_243way_Regular Symbol'!F$16,"",IF(D225=0,"",IF(OR(D225=$AM$1,D225=$BL$1,D226=$AM$1,D226=$BL$1,D227=$AM$1,D227=$BL$1),0,1)))</f>
        <v/>
      </c>
      <c r="BN225" s="2" t="str">
        <f>IF($A225&gt;='FG_243way_Regular Symbol'!G$16,"",IF(E225=0,"",IF(OR(E225=$AM$1,E225=$BL$1,E226=$AM$1,E226=$BL$1,E227=$AM$1,E227=$BL$1),0,1)))</f>
        <v/>
      </c>
      <c r="BO225" s="128" t="str">
        <f>IF($A225&gt;='FG_243way_Regular Symbol'!H$16,"",IF(F225=0,"",IF(OR(F225=$AM$1,F225=$BL$1,F226=$AM$1,F226=$BL$1,F227=$AM$1,F227=$BL$1),0,1)))</f>
        <v/>
      </c>
      <c r="BQ225" s="2" t="str">
        <f>IF($A225&gt;='FG_243way_Regular Symbol'!D$16,"",IF(B225=0,"",IF(OR(B225=$BQ$1,B225=$BR$1,B226=$BQ$1,B226=$BR$1,B227=$BQ$1,B227=$BR$1),0,1)))</f>
        <v/>
      </c>
      <c r="BR225" s="2" t="str">
        <f>IF($A225&gt;='FG_243way_Regular Symbol'!E$16,"",IF(C225=0,"",IF(OR(C225=$BQ$1,C225=$BR$1,C226=$BQ$1,C226=$BR$1,C227=$BQ$1,C227=$BR$1),0,1)))</f>
        <v/>
      </c>
      <c r="BS225" s="2" t="str">
        <f>IF($A225&gt;='FG_243way_Regular Symbol'!F$16,"",IF(D225=0,"",IF(OR(D225=$BQ$1,D225=$BR$1,D226=$BQ$1,D226=$BR$1,D227=$BQ$1,D227=$BR$1),0,1)))</f>
        <v/>
      </c>
      <c r="BT225" s="2" t="str">
        <f>IF($A225&gt;='FG_243way_Regular Symbol'!G$16,"",IF(E225=0,"",IF(OR(E225=$BQ$1,E225=$BR$1,E226=$BQ$1,E226=$BR$1,E227=$BQ$1,E227=$BR$1),0,1)))</f>
        <v/>
      </c>
      <c r="BU225" s="2" t="str">
        <f>IF($A225&gt;='FG_243way_Regular Symbol'!H$16,"",IF(F225=0,"",IF(OR(F225=$BQ$1,F225=$BR$1,F226=$BQ$1,F226=$BR$1,F227=$BQ$1,F227=$BR$1),0,1)))</f>
        <v/>
      </c>
      <c r="BW225" s="2" t="str">
        <f>IF($A225&gt;='FG_243way_Regular Symbol'!D$16,"",IF(B225=0,"",IF(OR(B225=$BW$1,B226=$BW$1,B227=$BW$1,B225=$BX$1,B226=$BX$1,B227=$BX$1),0,1)))</f>
        <v/>
      </c>
      <c r="BX225" s="2" t="str">
        <f>IF($A225&gt;='FG_243way_Regular Symbol'!E$16,"",IF(C225=0,"",IF(OR(C225=$BW$1,C226=$BW$1,C227=$BW$1,C225=$BX$1,C226=$BX$1,C227=$BX$1),0,1)))</f>
        <v/>
      </c>
      <c r="BY225" s="2" t="str">
        <f>IF($A225&gt;='FG_243way_Regular Symbol'!F$16,"",IF(D225=0,"",IF(OR(D225=$BW$1,D226=$BW$1,D227=$BW$1,D225=$BX$1,D226=$BX$1,D227=$BX$1),0,1)))</f>
        <v/>
      </c>
      <c r="BZ225" s="2" t="str">
        <f>IF($A225&gt;='FG_243way_Regular Symbol'!G$16,"",IF(E225=0,"",IF(OR(E225=$BW$1,E226=$BW$1,E227=$BW$1,E225=$BX$1,E226=$BX$1,E227=$BX$1),0,1)))</f>
        <v/>
      </c>
      <c r="CA225" s="2" t="str">
        <f>IF($A225&gt;='FG_243way_Regular Symbol'!H$16,"",IF(F225=0,"",IF(OR(F225=$BW$1,F226=$BW$1,F227=$BW$1,F225=$BX$1,F226=$BX$1,F227=$BX$1),0,1)))</f>
        <v/>
      </c>
      <c r="CC225" s="2" t="str">
        <f>IF($A225&gt;='FG_243way_Regular Symbol'!D$16,"",IF(B225=0,"",IF(OR(B225=$BW$1,B226=$BW$1,B227=$BW$1,B225=$CD$1,B226=$CD$1,B227=$CD$1),0,1)))</f>
        <v/>
      </c>
      <c r="CD225" s="2" t="str">
        <f>IF($A225&gt;='FG_243way_Regular Symbol'!E$16,"",IF(C225=0,"",IF(OR(C225=$BW$1,C226=$BW$1,C227=$BW$1,C225=$CD$1,C226=$CD$1,C227=$CD$1),0,1)))</f>
        <v/>
      </c>
      <c r="CE225" s="2" t="str">
        <f>IF($A225&gt;='FG_243way_Regular Symbol'!F$16,"",IF(D225=0,"",IF(OR(D225=$BW$1,D226=$BW$1,D227=$BW$1,D225=$CD$1,D226=$CD$1,D227=$CD$1),0,1)))</f>
        <v/>
      </c>
      <c r="CF225" s="2" t="str">
        <f>IF($A225&gt;='FG_243way_Regular Symbol'!G$16,"",IF(E225=0,"",IF(OR(E225=$BW$1,E226=$BW$1,E227=$BW$1,E225=$CD$1,E226=$CD$1,E227=$CD$1),0,1)))</f>
        <v/>
      </c>
      <c r="CG225" s="2" t="str">
        <f>IF($A225&gt;='FG_243way_Regular Symbol'!H$16,"",IF(F225=0,"",IF(OR(F225=$BW$1,F226=$BW$1,F227=$BW$1,F225=$CD$1,F226=$CD$1,F227=$CD$1),0,1)))</f>
        <v/>
      </c>
      <c r="CI225" s="2" t="str">
        <f>IF($A225&gt;='FG_243way_Regular Symbol'!D$16,"",IF(B225=0,"",IF(OR(B225=$BW$1,B226=$BW$1,B227=$BW$1,B225=$CJ$1,B226=$CJ$1,B227=$CJ$1),0,1)))</f>
        <v/>
      </c>
      <c r="CJ225" s="2" t="str">
        <f>IF($A225&gt;='FG_243way_Regular Symbol'!E$16,"",IF(C225=0,"",IF(OR(C225=$BW$1,C226=$BW$1,C227=$BW$1,C225=$CJ$1,C226=$CJ$1,C227=$CJ$1),0,1)))</f>
        <v/>
      </c>
      <c r="CK225" s="2" t="str">
        <f>IF($A225&gt;='FG_243way_Regular Symbol'!F$16,"",IF(D225=0,"",IF(OR(D225=$BW$1,D226=$BW$1,D227=$BW$1,D225=$CJ$1,D226=$CJ$1,D227=$CJ$1),0,1)))</f>
        <v/>
      </c>
      <c r="CL225" s="2" t="str">
        <f>IF($A225&gt;='FG_243way_Regular Symbol'!G$16,"",IF(E225=0,"",IF(OR(E225=$BW$1,E226=$BW$1,E227=$BW$1,E225=$CJ$1,E226=$CJ$1,E227=$CJ$1),0,1)))</f>
        <v/>
      </c>
      <c r="CM225" s="2" t="str">
        <f>IF($A225&gt;='FG_243way_Regular Symbol'!H$16,"",IF(F225=0,"",IF(OR(F225=$BW$1,F226=$BW$1,F227=$BW$1,F225=$CJ$1,F226=$CJ$1,F227=$CJ$1),0,1)))</f>
        <v/>
      </c>
      <c r="CO225" s="2" t="str">
        <f>IF($A225&gt;='FG_243way_Regular Symbol'!D$16,"",IF(B225=0,"",IF(OR(B225=$BW$1,B226=$BW$1,B227=$BW$1,B225=$CP$1,B226=$CP$1,B227=$CP$1),0,1)))</f>
        <v/>
      </c>
      <c r="CP225" s="2" t="str">
        <f>IF($A225&gt;='FG_243way_Regular Symbol'!E$16,"",IF(C225=0,"",IF(OR(C225=$BW$1,C226=$BW$1,C227=$BW$1,C225=$CP$1,C226=$CP$1,C227=$CP$1),0,1)))</f>
        <v/>
      </c>
      <c r="CQ225" s="2" t="str">
        <f>IF($A225&gt;='FG_243way_Regular Symbol'!F$16,"",IF(D225=0,"",IF(OR(D225=$BW$1,D226=$BW$1,D227=$BW$1,D225=$CP$1,D226=$CP$1,D227=$CP$1),0,1)))</f>
        <v/>
      </c>
      <c r="CR225" s="2" t="str">
        <f>IF($A225&gt;='FG_243way_Regular Symbol'!G$16,"",IF(E225=0,"",IF(OR(E225=$BW$1,E226=$BW$1,E227=$BW$1,E225=$CP$1,E226=$CP$1,E227=$CP$1),0,1)))</f>
        <v/>
      </c>
      <c r="CS225" s="2" t="str">
        <f>IF($A225&gt;='FG_243way_Regular Symbol'!H$16,"",IF(F225=0,"",IF(OR(F225=$BW$1,F226=$BW$1,F227=$BW$1,F225=$CP$1,F226=$CP$1,F227=$CP$1),0,1)))</f>
        <v/>
      </c>
      <c r="CU225" s="2" t="str">
        <f>IF($A225&gt;='FG_243way_Regular Symbol'!D$16,"",IF(B225=0,"",IF(OR(B225=$BW$1,B226=$BW$1,B227=$BW$1,B225=$CV$1,B226=$CV$1,B227=$CV$1),0,1)))</f>
        <v/>
      </c>
      <c r="CV225" s="2" t="str">
        <f>IF($A225&gt;='FG_243way_Regular Symbol'!E$16,"",IF(C225=0,"",IF(OR(C225=$BW$1,C226=$BW$1,C227=$BW$1,C225=$CV$1,C226=$CV$1,C227=$CV$1),0,1)))</f>
        <v/>
      </c>
      <c r="CW225" s="2" t="str">
        <f>IF($A225&gt;='FG_243way_Regular Symbol'!F$16,"",IF(D225=0,"",IF(OR(D225=$BW$1,D226=$BW$1,D227=$BW$1,D225=$CV$1,D226=$CV$1,D227=$CV$1),0,1)))</f>
        <v/>
      </c>
      <c r="CX225" s="2" t="str">
        <f>IF($A225&gt;='FG_243way_Regular Symbol'!G$16,"",IF(E225=0,"",IF(OR(E225=$BW$1,E226=$BW$1,E227=$BW$1,E225=$CV$1,E226=$CV$1,E227=$CV$1),0,1)))</f>
        <v/>
      </c>
      <c r="CY225" s="2" t="str">
        <f>IF($A225&gt;='FG_243way_Regular Symbol'!H$16,"",IF(F225=0,"",IF(OR(F225=$BW$1,F226=$BW$1,F227=$BW$1,F225=$CV$1,F226=$CV$1,F227=$CV$1),0,1)))</f>
        <v/>
      </c>
    </row>
    <row r="226" spans="1:103">
      <c r="A226" s="341">
        <f>IF('FG_243way_Regular Symbol'!L225="","",'FG_243way_Regular Symbol'!L225)</f>
        <v>222</v>
      </c>
      <c r="B226" s="184" t="str">
        <f>IF('FG_243way_Regular Symbol'!M225="",
IF($A226-'FG_243way_Regular Symbol'!D$16&gt;='FG_243way_RegularＸ_W()'!B$2-1,"",VLOOKUP($A226-'FG_243way_Regular Symbol'!D$16,'FG_243way_Regular Symbol'!$L$3:$Q$99,'FG_243way_RegularＸ_W()'!B$3+1,FALSE)),
'FG_243way_Regular Symbol'!M225)</f>
        <v/>
      </c>
      <c r="C226" s="184" t="str">
        <f>IF('FG_243way_Regular Symbol'!N225="",
IF($A226-'FG_243way_Regular Symbol'!E$16&gt;='FG_243way_RegularＸ_W()'!C$2-1,"",VLOOKUP($A226-'FG_243way_Regular Symbol'!E$16,'FG_243way_Regular Symbol'!$L$3:$Q$99,'FG_243way_RegularＸ_W()'!C$3+1,FALSE)),
'FG_243way_Regular Symbol'!N225)</f>
        <v/>
      </c>
      <c r="D226" s="184" t="str">
        <f>IF('FG_243way_Regular Symbol'!O225="",
IF($A226-'FG_243way_Regular Symbol'!F$16&gt;='FG_243way_RegularＸ_W()'!D$2-1,"",VLOOKUP($A226-'FG_243way_Regular Symbol'!F$16,'FG_243way_Regular Symbol'!$L$3:$Q$99,'FG_243way_RegularＸ_W()'!D$3+1,FALSE)),
'FG_243way_Regular Symbol'!O225)</f>
        <v/>
      </c>
      <c r="E226" s="184" t="str">
        <f>IF('FG_243way_Regular Symbol'!P225="",
IF($A226-'FG_243way_Regular Symbol'!G$16&gt;='FG_243way_RegularＸ_W()'!E$2-1,"",VLOOKUP($A226-'FG_243way_Regular Symbol'!G$16,'FG_243way_Regular Symbol'!$L$3:$Q$99,'FG_243way_RegularＸ_W()'!E$3+1,FALSE)),
'FG_243way_Regular Symbol'!P225)</f>
        <v/>
      </c>
      <c r="F226" s="358" t="str">
        <f>IF('FG_243way_Regular Symbol'!Q225="",
IF($A226-'FG_243way_Regular Symbol'!H$16&gt;='FG_243way_RegularＸ_W()'!F$2-1,"",VLOOKUP($A226-'FG_243way_Regular Symbol'!H$16,'FG_243way_Regular Symbol'!$L$3:$Q$99,'FG_243way_RegularＸ_W()'!F$3+1,FALSE)),
'FG_243way_Regular Symbol'!Q225)</f>
        <v/>
      </c>
      <c r="O226" s="342" t="str">
        <f>IF($A226&gt;='FG_243way_Regular Symbol'!D$16,"",IF(B226=0,"",IF(OR(B226=$O$1,B226=$P$1,B227=$O$1,B227=$P$1,B228=$O$1,B228=$P$1),0,1)))</f>
        <v/>
      </c>
      <c r="P226" s="2" t="str">
        <f>IF($A226&gt;='FG_243way_Regular Symbol'!E$16,"",IF(C226=0,"",IF(OR(C226=$O$1,C226=$P$1,C227=$O$1,C227=$P$1,C228=$O$1,C228=$P$1),0,1)))</f>
        <v/>
      </c>
      <c r="Q226" s="2" t="str">
        <f>IF($A226&gt;='FG_243way_Regular Symbol'!F$16,"",IF(D226=0,"",IF(OR(D226=$O$1,D226=$P$1,D227=$O$1,D227=$P$1,D228=$O$1,D228=$P$1),0,1)))</f>
        <v/>
      </c>
      <c r="R226" s="2" t="str">
        <f>IF($A226&gt;='FG_243way_Regular Symbol'!G$16,"",IF(E226=0,"",IF(OR(E226=$O$1,E226=$P$1,E227=$O$1,E227=$P$1,E228=$O$1,E228=$P$1),0,1)))</f>
        <v/>
      </c>
      <c r="S226" s="128" t="str">
        <f>IF($A226&gt;='FG_243way_Regular Symbol'!H$16,"",IF(F226=0,"",IF(OR(F226=$O$1,F226=$P$1,F227=$O$1,F227=$P$1,F228=$O$1,F228=$P$1),0,1)))</f>
        <v/>
      </c>
      <c r="U226" s="342" t="str">
        <f>IF($A226&gt;='FG_243way_Regular Symbol'!D$16,"",IF(B226=0,"",IF(OR(B226=$U$1,B226=$V$1,B227=$U$1,B227=$V$1,B228=$U$1,B228=$V$1),0,1)))</f>
        <v/>
      </c>
      <c r="V226" s="2" t="str">
        <f>IF($A226&gt;='FG_243way_Regular Symbol'!E$16,"",IF(C226=0,"",IF(OR(C226=$U$1,C226=$V$1,C227=$U$1,C227=$V$1,C228=$U$1,C228=$V$1),0,1)))</f>
        <v/>
      </c>
      <c r="W226" s="2" t="str">
        <f>IF($A226&gt;='FG_243way_Regular Symbol'!F$16,"",IF(D226=0,"",IF(OR(D226=$U$1,D226=$V$1,D227=$U$1,D227=$V$1,D228=$U$1,D228=$V$1),0,1)))</f>
        <v/>
      </c>
      <c r="X226" s="2" t="str">
        <f>IF($A226&gt;='FG_243way_Regular Symbol'!G$16,"",IF(E226=0,"",IF(OR(E226=$U$1,E226=$V$1,E227=$U$1,E227=$V$1,E228=$U$1,E228=$V$1),0,1)))</f>
        <v/>
      </c>
      <c r="Y226" s="128" t="str">
        <f>IF($A226&gt;='FG_243way_Regular Symbol'!H$16,"",IF(F226=0,"",IF(OR(F226=$U$1,F226=$V$1,F227=$U$1,F227=$V$1,F228=$U$1,F228=$V$1),0,1)))</f>
        <v/>
      </c>
      <c r="AA226" s="342" t="str">
        <f>IF($A226&gt;='FG_243way_Regular Symbol'!D$16,"",IF(B226=0,"",IF(OR(B226=$AA$1,B226=$AB$1,B227=$AA$1,B227=$AB$1,B228=$AA$1,,B228=$AB$1),0,1)))</f>
        <v/>
      </c>
      <c r="AB226" s="2" t="str">
        <f>IF($A226&gt;='FG_243way_Regular Symbol'!E$16,"",IF(C226=0,"",IF(OR(C226=$AA$1,C226=$AB$1,C227=$AA$1,C227=$AB$1,C228=$AA$1,,C228=$AB$1),0,1)))</f>
        <v/>
      </c>
      <c r="AC226" s="2" t="str">
        <f>IF($A226&gt;='FG_243way_Regular Symbol'!F$16,"",IF(D226=0,"",IF(OR(D226=$AA$1,D226=$AB$1,D227=$AA$1,D227=$AB$1,D228=$AA$1,,D228=$AB$1),0,1)))</f>
        <v/>
      </c>
      <c r="AD226" s="2" t="str">
        <f>IF($A226&gt;='FG_243way_Regular Symbol'!G$16,"",IF(E226=0,"",IF(OR(E226=$AA$1,E226=$AB$1,E227=$AA$1,E227=$AB$1,E228=$AA$1,,E228=$AB$1),0,1)))</f>
        <v/>
      </c>
      <c r="AE226" s="128" t="str">
        <f>IF($A226&gt;='FG_243way_Regular Symbol'!H$16,"",IF(F226=0,"",IF(OR(F226=$AA$1,F226=$AB$1,F227=$AA$1,F227=$AB$1,F228=$AA$1,,F228=$AB$1),0,1)))</f>
        <v/>
      </c>
      <c r="AG226" s="342" t="str">
        <f>IF($A226&gt;='FG_243way_Regular Symbol'!D$16,"",IF(B226=0,"",IF(OR(B226=$AG$1,B226=$AH$1,B227=$AG$1,B227=$AH$1,B228=$AG$1,B228=$AH$1),0,1)))</f>
        <v/>
      </c>
      <c r="AH226" s="2" t="str">
        <f>IF($A226&gt;='FG_243way_Regular Symbol'!E$16,"",IF(C226=0,"",IF(OR(C226=$AG$1,C226=$AH$1,C227=$AG$1,C227=$AH$1,C228=$AG$1,C228=$AH$1),0,1)))</f>
        <v/>
      </c>
      <c r="AI226" s="2" t="str">
        <f>IF($A226&gt;='FG_243way_Regular Symbol'!F$16,"",IF(D226=0,"",IF(OR(D226=$AG$1,D226=$AH$1,D227=$AG$1,D227=$AH$1,D228=$AG$1,D228=$AH$1),0,1)))</f>
        <v/>
      </c>
      <c r="AJ226" s="2" t="str">
        <f>IF($A226&gt;='FG_243way_Regular Symbol'!G$16,"",IF(E226=0,"",IF(OR(E226=$AG$1,E226=$AH$1,E227=$AG$1,E227=$AH$1,E228=$AG$1,E228=$AH$1),0,1)))</f>
        <v/>
      </c>
      <c r="AK226" s="128" t="str">
        <f>IF($A226&gt;='FG_243way_Regular Symbol'!H$16,"",IF(F226=0,"",IF(OR(F226=$AG$1,F226=$AH$1,F227=$AG$1,F227=$AH$1,F228=$AG$1,F228=$AH$1),0,1)))</f>
        <v/>
      </c>
      <c r="AM226" s="342" t="str">
        <f>IF($A226&gt;='FG_243way_Regular Symbol'!D$16,"",IF(B226=0,"",IF(OR(B226=$AM$1,B226=$AN$1,B227=$AM$1,B227=$AN$1,B228=$AM$1,B228=$AN$1),0,1)))</f>
        <v/>
      </c>
      <c r="AN226" s="2" t="str">
        <f>IF($A226&gt;='FG_243way_Regular Symbol'!E$16,"",IF(C226=0,"",IF(OR(C226=$AM$1,C226=$AN$1,C227=$AM$1,C227=$AN$1,C228=$AM$1,C228=$AN$1),0,1)))</f>
        <v/>
      </c>
      <c r="AO226" s="2" t="str">
        <f>IF($A226&gt;='FG_243way_Regular Symbol'!F$16,"",IF(D226=0,"",IF(OR(D226=$AM$1,D226=$AN$1,D227=$AM$1,D227=$AN$1,D228=$AM$1,D228=$AN$1),0,1)))</f>
        <v/>
      </c>
      <c r="AP226" s="2" t="str">
        <f>IF($A226&gt;='FG_243way_Regular Symbol'!G$16,"",IF(E226=0,"",IF(OR(E226=$AM$1,E226=$AN$1,E227=$AM$1,E227=$AN$1,E228=$AM$1,E228=$AN$1),0,1)))</f>
        <v/>
      </c>
      <c r="AQ226" s="128" t="str">
        <f>IF($A226&gt;='FG_243way_Regular Symbol'!H$16,"",IF(F226=0,"",IF(OR(F226=$AM$1,F226=$AN$1,F227=$AM$1,F227=$AN$1,F228=$AM$1,F228=$AN$1),0,1)))</f>
        <v/>
      </c>
      <c r="AS226" s="342" t="str">
        <f>IF($A226&gt;='FG_243way_Regular Symbol'!D$16,"",IF(B226=0,"",IF(OR(B226=$AM$1,B226=$AT$1,B227=$AM$1,B227=$AT$1,B228=$AM$1,B228=$AT$1),0,1)))</f>
        <v/>
      </c>
      <c r="AT226" s="2" t="str">
        <f>IF($A226&gt;='FG_243way_Regular Symbol'!E$16,"",IF(C226=0,"",IF(OR(C226=$AM$1,C226=$AT$1,C227=$AM$1,C227=$AT$1,C228=$AM$1,C228=$AT$1),0,1)))</f>
        <v/>
      </c>
      <c r="AU226" s="2" t="str">
        <f>IF($A226&gt;='FG_243way_Regular Symbol'!F$16,"",IF(D226=0,"",IF(OR(D226=$AM$1,D226=$AT$1,D227=$AM$1,D227=$AT$1,D228=$AM$1,D228=$AT$1),0,1)))</f>
        <v/>
      </c>
      <c r="AV226" s="2" t="str">
        <f>IF($A226&gt;='FG_243way_Regular Symbol'!G$16,"",IF(E226=0,"",IF(OR(E226=$AM$1,E226=$AT$1,E227=$AM$1,E227=$AT$1,E228=$AM$1,E228=$AT$1),0,1)))</f>
        <v/>
      </c>
      <c r="AW226" s="128" t="str">
        <f>IF($A226&gt;='FG_243way_Regular Symbol'!H$16,"",IF(F226=0,"",IF(OR(F226=$AM$1,F226=$AT$1,F227=$AM$1,F227=$AT$1,F228=$AM$1,F228=$AT$1),0,1)))</f>
        <v/>
      </c>
      <c r="AY226" s="342" t="str">
        <f>IF($A226&gt;='FG_243way_Regular Symbol'!D$16,"",IF(B226=0,"",IF(OR(B226=$AM$1,B226=$AZ$1,B227=$AM$1,B227=$AZ$1,B228=$AM$1,B228=$AZ$1),0,1)))</f>
        <v/>
      </c>
      <c r="AZ226" s="2" t="str">
        <f>IF($A226&gt;='FG_243way_Regular Symbol'!E$16,"",IF(C226=0,"",IF(OR(C226=$AM$1,C226=$AZ$1,C227=$AM$1,C227=$AZ$1,C228=$AM$1,C228=$AZ$1),0,1)))</f>
        <v/>
      </c>
      <c r="BA226" s="2" t="str">
        <f>IF($A226&gt;='FG_243way_Regular Symbol'!F$16,"",IF(D226=0,"",IF(OR(D226=$AM$1,D226=$AZ$1,D227=$AM$1,D227=$AZ$1,D228=$AM$1,D228=$AZ$1),0,1)))</f>
        <v/>
      </c>
      <c r="BB226" s="2" t="str">
        <f>IF($A226&gt;='FG_243way_Regular Symbol'!G$16,"",IF(E226=0,"",IF(OR(E226=$AM$1,E226=$AZ$1,E227=$AM$1,E227=$AZ$1,E228=$AM$1,E228=$AZ$1),0,1)))</f>
        <v/>
      </c>
      <c r="BC226" s="128" t="str">
        <f>IF($A226&gt;='FG_243way_Regular Symbol'!H$16,"",IF(F226=0,"",IF(OR(F226=$AM$1,F226=$AZ$1,F227=$AM$1,F227=$AZ$1,F228=$AM$1,F228=$AZ$1),0,1)))</f>
        <v/>
      </c>
      <c r="BE226" s="342"/>
      <c r="BF226" s="2"/>
      <c r="BG226" s="2" t="str">
        <f>IF($A226&gt;='FG_243way_Regular Symbol'!F$16,"",IF(D226=0,"",COUNTIF(D226:D228,$BF$1)))</f>
        <v/>
      </c>
      <c r="BH226" s="2" t="str">
        <f>IF($A226&gt;='FG_243way_Regular Symbol'!G$16,"",IF(E226=0,"",COUNTIF(E226:E228,$BF$1)))</f>
        <v/>
      </c>
      <c r="BI226" s="2" t="str">
        <f>IF($A226&gt;='FG_243way_Regular Symbol'!H$16,"",IF(F226=0,"",COUNTIF(F226:F228,$BF$1)))</f>
        <v/>
      </c>
      <c r="BK226" s="342"/>
      <c r="BL226" s="2"/>
      <c r="BM226" s="2" t="str">
        <f>IF($A226&gt;='FG_243way_Regular Symbol'!F$16,"",IF(D226=0,"",IF(OR(D226=$AM$1,D226=$BL$1,D227=$AM$1,D227=$BL$1,D228=$AM$1,D228=$BL$1),0,1)))</f>
        <v/>
      </c>
      <c r="BN226" s="2" t="str">
        <f>IF($A226&gt;='FG_243way_Regular Symbol'!G$16,"",IF(E226=0,"",IF(OR(E226=$AM$1,E226=$BL$1,E227=$AM$1,E227=$BL$1,E228=$AM$1,E228=$BL$1),0,1)))</f>
        <v/>
      </c>
      <c r="BO226" s="128" t="str">
        <f>IF($A226&gt;='FG_243way_Regular Symbol'!H$16,"",IF(F226=0,"",IF(OR(F226=$AM$1,F226=$BL$1,F227=$AM$1,F227=$BL$1,F228=$AM$1,F228=$BL$1),0,1)))</f>
        <v/>
      </c>
      <c r="BQ226" s="2" t="str">
        <f>IF($A226&gt;='FG_243way_Regular Symbol'!D$16,"",IF(B226=0,"",IF(OR(B226=$BQ$1,B226=$BR$1,B227=$BQ$1,B227=$BR$1,B228=$BQ$1,B228=$BR$1),0,1)))</f>
        <v/>
      </c>
      <c r="BR226" s="2" t="str">
        <f>IF($A226&gt;='FG_243way_Regular Symbol'!E$16,"",IF(C226=0,"",IF(OR(C226=$BQ$1,C226=$BR$1,C227=$BQ$1,C227=$BR$1,C228=$BQ$1,C228=$BR$1),0,1)))</f>
        <v/>
      </c>
      <c r="BS226" s="2" t="str">
        <f>IF($A226&gt;='FG_243way_Regular Symbol'!F$16,"",IF(D226=0,"",IF(OR(D226=$BQ$1,D226=$BR$1,D227=$BQ$1,D227=$BR$1,D228=$BQ$1,D228=$BR$1),0,1)))</f>
        <v/>
      </c>
      <c r="BT226" s="2" t="str">
        <f>IF($A226&gt;='FG_243way_Regular Symbol'!G$16,"",IF(E226=0,"",IF(OR(E226=$BQ$1,E226=$BR$1,E227=$BQ$1,E227=$BR$1,E228=$BQ$1,E228=$BR$1),0,1)))</f>
        <v/>
      </c>
      <c r="BU226" s="2" t="str">
        <f>IF($A226&gt;='FG_243way_Regular Symbol'!H$16,"",IF(F226=0,"",IF(OR(F226=$BQ$1,F226=$BR$1,F227=$BQ$1,F227=$BR$1,F228=$BQ$1,F228=$BR$1),0,1)))</f>
        <v/>
      </c>
      <c r="BW226" s="2" t="str">
        <f>IF($A226&gt;='FG_243way_Regular Symbol'!D$16,"",IF(B226=0,"",IF(OR(B226=$BW$1,B227=$BW$1,B228=$BW$1,B226=$BX$1,B227=$BX$1,B228=$BX$1),0,1)))</f>
        <v/>
      </c>
      <c r="BX226" s="2" t="str">
        <f>IF($A226&gt;='FG_243way_Regular Symbol'!E$16,"",IF(C226=0,"",IF(OR(C226=$BW$1,C227=$BW$1,C228=$BW$1,C226=$BX$1,C227=$BX$1,C228=$BX$1),0,1)))</f>
        <v/>
      </c>
      <c r="BY226" s="2" t="str">
        <f>IF($A226&gt;='FG_243way_Regular Symbol'!F$16,"",IF(D226=0,"",IF(OR(D226=$BW$1,D227=$BW$1,D228=$BW$1,D226=$BX$1,D227=$BX$1,D228=$BX$1),0,1)))</f>
        <v/>
      </c>
      <c r="BZ226" s="2" t="str">
        <f>IF($A226&gt;='FG_243way_Regular Symbol'!G$16,"",IF(E226=0,"",IF(OR(E226=$BW$1,E227=$BW$1,E228=$BW$1,E226=$BX$1,E227=$BX$1,E228=$BX$1),0,1)))</f>
        <v/>
      </c>
      <c r="CA226" s="2" t="str">
        <f>IF($A226&gt;='FG_243way_Regular Symbol'!H$16,"",IF(F226=0,"",IF(OR(F226=$BW$1,F227=$BW$1,F228=$BW$1,F226=$BX$1,F227=$BX$1,F228=$BX$1),0,1)))</f>
        <v/>
      </c>
      <c r="CC226" s="2" t="str">
        <f>IF($A226&gt;='FG_243way_Regular Symbol'!D$16,"",IF(B226=0,"",IF(OR(B226=$BW$1,B227=$BW$1,B228=$BW$1,B226=$CD$1,B227=$CD$1,B228=$CD$1),0,1)))</f>
        <v/>
      </c>
      <c r="CD226" s="2" t="str">
        <f>IF($A226&gt;='FG_243way_Regular Symbol'!E$16,"",IF(C226=0,"",IF(OR(C226=$BW$1,C227=$BW$1,C228=$BW$1,C226=$CD$1,C227=$CD$1,C228=$CD$1),0,1)))</f>
        <v/>
      </c>
      <c r="CE226" s="2" t="str">
        <f>IF($A226&gt;='FG_243way_Regular Symbol'!F$16,"",IF(D226=0,"",IF(OR(D226=$BW$1,D227=$BW$1,D228=$BW$1,D226=$CD$1,D227=$CD$1,D228=$CD$1),0,1)))</f>
        <v/>
      </c>
      <c r="CF226" s="2" t="str">
        <f>IF($A226&gt;='FG_243way_Regular Symbol'!G$16,"",IF(E226=0,"",IF(OR(E226=$BW$1,E227=$BW$1,E228=$BW$1,E226=$CD$1,E227=$CD$1,E228=$CD$1),0,1)))</f>
        <v/>
      </c>
      <c r="CG226" s="2" t="str">
        <f>IF($A226&gt;='FG_243way_Regular Symbol'!H$16,"",IF(F226=0,"",IF(OR(F226=$BW$1,F227=$BW$1,F228=$BW$1,F226=$CD$1,F227=$CD$1,F228=$CD$1),0,1)))</f>
        <v/>
      </c>
      <c r="CI226" s="2" t="str">
        <f>IF($A226&gt;='FG_243way_Regular Symbol'!D$16,"",IF(B226=0,"",IF(OR(B226=$BW$1,B227=$BW$1,B228=$BW$1,B226=$CJ$1,B227=$CJ$1,B228=$CJ$1),0,1)))</f>
        <v/>
      </c>
      <c r="CJ226" s="2" t="str">
        <f>IF($A226&gt;='FG_243way_Regular Symbol'!E$16,"",IF(C226=0,"",IF(OR(C226=$BW$1,C227=$BW$1,C228=$BW$1,C226=$CJ$1,C227=$CJ$1,C228=$CJ$1),0,1)))</f>
        <v/>
      </c>
      <c r="CK226" s="2" t="str">
        <f>IF($A226&gt;='FG_243way_Regular Symbol'!F$16,"",IF(D226=0,"",IF(OR(D226=$BW$1,D227=$BW$1,D228=$BW$1,D226=$CJ$1,D227=$CJ$1,D228=$CJ$1),0,1)))</f>
        <v/>
      </c>
      <c r="CL226" s="2" t="str">
        <f>IF($A226&gt;='FG_243way_Regular Symbol'!G$16,"",IF(E226=0,"",IF(OR(E226=$BW$1,E227=$BW$1,E228=$BW$1,E226=$CJ$1,E227=$CJ$1,E228=$CJ$1),0,1)))</f>
        <v/>
      </c>
      <c r="CM226" s="2" t="str">
        <f>IF($A226&gt;='FG_243way_Regular Symbol'!H$16,"",IF(F226=0,"",IF(OR(F226=$BW$1,F227=$BW$1,F228=$BW$1,F226=$CJ$1,F227=$CJ$1,F228=$CJ$1),0,1)))</f>
        <v/>
      </c>
      <c r="CO226" s="2" t="str">
        <f>IF($A226&gt;='FG_243way_Regular Symbol'!D$16,"",IF(B226=0,"",IF(OR(B226=$BW$1,B227=$BW$1,B228=$BW$1,B226=$CP$1,B227=$CP$1,B228=$CP$1),0,1)))</f>
        <v/>
      </c>
      <c r="CP226" s="2" t="str">
        <f>IF($A226&gt;='FG_243way_Regular Symbol'!E$16,"",IF(C226=0,"",IF(OR(C226=$BW$1,C227=$BW$1,C228=$BW$1,C226=$CP$1,C227=$CP$1,C228=$CP$1),0,1)))</f>
        <v/>
      </c>
      <c r="CQ226" s="2" t="str">
        <f>IF($A226&gt;='FG_243way_Regular Symbol'!F$16,"",IF(D226=0,"",IF(OR(D226=$BW$1,D227=$BW$1,D228=$BW$1,D226=$CP$1,D227=$CP$1,D228=$CP$1),0,1)))</f>
        <v/>
      </c>
      <c r="CR226" s="2" t="str">
        <f>IF($A226&gt;='FG_243way_Regular Symbol'!G$16,"",IF(E226=0,"",IF(OR(E226=$BW$1,E227=$BW$1,E228=$BW$1,E226=$CP$1,E227=$CP$1,E228=$CP$1),0,1)))</f>
        <v/>
      </c>
      <c r="CS226" s="2" t="str">
        <f>IF($A226&gt;='FG_243way_Regular Symbol'!H$16,"",IF(F226=0,"",IF(OR(F226=$BW$1,F227=$BW$1,F228=$BW$1,F226=$CP$1,F227=$CP$1,F228=$CP$1),0,1)))</f>
        <v/>
      </c>
      <c r="CU226" s="2" t="str">
        <f>IF($A226&gt;='FG_243way_Regular Symbol'!D$16,"",IF(B226=0,"",IF(OR(B226=$BW$1,B227=$BW$1,B228=$BW$1,B226=$CV$1,B227=$CV$1,B228=$CV$1),0,1)))</f>
        <v/>
      </c>
      <c r="CV226" s="2" t="str">
        <f>IF($A226&gt;='FG_243way_Regular Symbol'!E$16,"",IF(C226=0,"",IF(OR(C226=$BW$1,C227=$BW$1,C228=$BW$1,C226=$CV$1,C227=$CV$1,C228=$CV$1),0,1)))</f>
        <v/>
      </c>
      <c r="CW226" s="2" t="str">
        <f>IF($A226&gt;='FG_243way_Regular Symbol'!F$16,"",IF(D226=0,"",IF(OR(D226=$BW$1,D227=$BW$1,D228=$BW$1,D226=$CV$1,D227=$CV$1,D228=$CV$1),0,1)))</f>
        <v/>
      </c>
      <c r="CX226" s="2" t="str">
        <f>IF($A226&gt;='FG_243way_Regular Symbol'!G$16,"",IF(E226=0,"",IF(OR(E226=$BW$1,E227=$BW$1,E228=$BW$1,E226=$CV$1,E227=$CV$1,E228=$CV$1),0,1)))</f>
        <v/>
      </c>
      <c r="CY226" s="2" t="str">
        <f>IF($A226&gt;='FG_243way_Regular Symbol'!H$16,"",IF(F226=0,"",IF(OR(F226=$BW$1,F227=$BW$1,F228=$BW$1,F226=$CV$1,F227=$CV$1,F228=$CV$1),0,1)))</f>
        <v/>
      </c>
    </row>
    <row r="227" spans="1:103">
      <c r="A227" s="341">
        <f>IF('FG_243way_Regular Symbol'!L226="","",'FG_243way_Regular Symbol'!L226)</f>
        <v>223</v>
      </c>
      <c r="B227" s="184" t="str">
        <f>IF('FG_243way_Regular Symbol'!M226="",
IF($A227-'FG_243way_Regular Symbol'!D$16&gt;='FG_243way_RegularＸ_W()'!B$2-1,"",VLOOKUP($A227-'FG_243way_Regular Symbol'!D$16,'FG_243way_Regular Symbol'!$L$3:$Q$99,'FG_243way_RegularＸ_W()'!B$3+1,FALSE)),
'FG_243way_Regular Symbol'!M226)</f>
        <v/>
      </c>
      <c r="C227" s="184" t="str">
        <f>IF('FG_243way_Regular Symbol'!N226="",
IF($A227-'FG_243way_Regular Symbol'!E$16&gt;='FG_243way_RegularＸ_W()'!C$2-1,"",VLOOKUP($A227-'FG_243way_Regular Symbol'!E$16,'FG_243way_Regular Symbol'!$L$3:$Q$99,'FG_243way_RegularＸ_W()'!C$3+1,FALSE)),
'FG_243way_Regular Symbol'!N226)</f>
        <v/>
      </c>
      <c r="D227" s="184" t="str">
        <f>IF('FG_243way_Regular Symbol'!O226="",
IF($A227-'FG_243way_Regular Symbol'!F$16&gt;='FG_243way_RegularＸ_W()'!D$2-1,"",VLOOKUP($A227-'FG_243way_Regular Symbol'!F$16,'FG_243way_Regular Symbol'!$L$3:$Q$99,'FG_243way_RegularＸ_W()'!D$3+1,FALSE)),
'FG_243way_Regular Symbol'!O226)</f>
        <v/>
      </c>
      <c r="E227" s="184" t="str">
        <f>IF('FG_243way_Regular Symbol'!P226="",
IF($A227-'FG_243way_Regular Symbol'!G$16&gt;='FG_243way_RegularＸ_W()'!E$2-1,"",VLOOKUP($A227-'FG_243way_Regular Symbol'!G$16,'FG_243way_Regular Symbol'!$L$3:$Q$99,'FG_243way_RegularＸ_W()'!E$3+1,FALSE)),
'FG_243way_Regular Symbol'!P226)</f>
        <v/>
      </c>
      <c r="F227" s="358" t="str">
        <f>IF('FG_243way_Regular Symbol'!Q226="",
IF($A227-'FG_243way_Regular Symbol'!H$16&gt;='FG_243way_RegularＸ_W()'!F$2-1,"",VLOOKUP($A227-'FG_243way_Regular Symbol'!H$16,'FG_243way_Regular Symbol'!$L$3:$Q$99,'FG_243way_RegularＸ_W()'!F$3+1,FALSE)),
'FG_243way_Regular Symbol'!Q226)</f>
        <v/>
      </c>
      <c r="O227" s="342" t="str">
        <f>IF($A227&gt;='FG_243way_Regular Symbol'!D$16,"",IF(B227=0,"",IF(OR(B227=$O$1,B227=$P$1,B228=$O$1,B228=$P$1,B229=$O$1,B229=$P$1),0,1)))</f>
        <v/>
      </c>
      <c r="P227" s="2" t="str">
        <f>IF($A227&gt;='FG_243way_Regular Symbol'!E$16,"",IF(C227=0,"",IF(OR(C227=$O$1,C227=$P$1,C228=$O$1,C228=$P$1,C229=$O$1,C229=$P$1),0,1)))</f>
        <v/>
      </c>
      <c r="Q227" s="2" t="str">
        <f>IF($A227&gt;='FG_243way_Regular Symbol'!F$16,"",IF(D227=0,"",IF(OR(D227=$O$1,D227=$P$1,D228=$O$1,D228=$P$1,D229=$O$1,D229=$P$1),0,1)))</f>
        <v/>
      </c>
      <c r="R227" s="2" t="str">
        <f>IF($A227&gt;='FG_243way_Regular Symbol'!G$16,"",IF(E227=0,"",IF(OR(E227=$O$1,E227=$P$1,E228=$O$1,E228=$P$1,E229=$O$1,E229=$P$1),0,1)))</f>
        <v/>
      </c>
      <c r="S227" s="128" t="str">
        <f>IF($A227&gt;='FG_243way_Regular Symbol'!H$16,"",IF(F227=0,"",IF(OR(F227=$O$1,F227=$P$1,F228=$O$1,F228=$P$1,F229=$O$1,F229=$P$1),0,1)))</f>
        <v/>
      </c>
      <c r="U227" s="342" t="str">
        <f>IF($A227&gt;='FG_243way_Regular Symbol'!D$16,"",IF(B227=0,"",IF(OR(B227=$U$1,B227=$V$1,B228=$U$1,B228=$V$1,B229=$U$1,B229=$V$1),0,1)))</f>
        <v/>
      </c>
      <c r="V227" s="2" t="str">
        <f>IF($A227&gt;='FG_243way_Regular Symbol'!E$16,"",IF(C227=0,"",IF(OR(C227=$U$1,C227=$V$1,C228=$U$1,C228=$V$1,C229=$U$1,C229=$V$1),0,1)))</f>
        <v/>
      </c>
      <c r="W227" s="2" t="str">
        <f>IF($A227&gt;='FG_243way_Regular Symbol'!F$16,"",IF(D227=0,"",IF(OR(D227=$U$1,D227=$V$1,D228=$U$1,D228=$V$1,D229=$U$1,D229=$V$1),0,1)))</f>
        <v/>
      </c>
      <c r="X227" s="2" t="str">
        <f>IF($A227&gt;='FG_243way_Regular Symbol'!G$16,"",IF(E227=0,"",IF(OR(E227=$U$1,E227=$V$1,E228=$U$1,E228=$V$1,E229=$U$1,E229=$V$1),0,1)))</f>
        <v/>
      </c>
      <c r="Y227" s="128" t="str">
        <f>IF($A227&gt;='FG_243way_Regular Symbol'!H$16,"",IF(F227=0,"",IF(OR(F227=$U$1,F227=$V$1,F228=$U$1,F228=$V$1,F229=$U$1,F229=$V$1),0,1)))</f>
        <v/>
      </c>
      <c r="AA227" s="342" t="str">
        <f>IF($A227&gt;='FG_243way_Regular Symbol'!D$16,"",IF(B227=0,"",IF(OR(B227=$AA$1,B227=$AB$1,B228=$AA$1,B228=$AB$1,B229=$AA$1,,B229=$AB$1),0,1)))</f>
        <v/>
      </c>
      <c r="AB227" s="2" t="str">
        <f>IF($A227&gt;='FG_243way_Regular Symbol'!E$16,"",IF(C227=0,"",IF(OR(C227=$AA$1,C227=$AB$1,C228=$AA$1,C228=$AB$1,C229=$AA$1,,C229=$AB$1),0,1)))</f>
        <v/>
      </c>
      <c r="AC227" s="2" t="str">
        <f>IF($A227&gt;='FG_243way_Regular Symbol'!F$16,"",IF(D227=0,"",IF(OR(D227=$AA$1,D227=$AB$1,D228=$AA$1,D228=$AB$1,D229=$AA$1,,D229=$AB$1),0,1)))</f>
        <v/>
      </c>
      <c r="AD227" s="2" t="str">
        <f>IF($A227&gt;='FG_243way_Regular Symbol'!G$16,"",IF(E227=0,"",IF(OR(E227=$AA$1,E227=$AB$1,E228=$AA$1,E228=$AB$1,E229=$AA$1,,E229=$AB$1),0,1)))</f>
        <v/>
      </c>
      <c r="AE227" s="128" t="str">
        <f>IF($A227&gt;='FG_243way_Regular Symbol'!H$16,"",IF(F227=0,"",IF(OR(F227=$AA$1,F227=$AB$1,F228=$AA$1,F228=$AB$1,F229=$AA$1,,F229=$AB$1),0,1)))</f>
        <v/>
      </c>
      <c r="AG227" s="342" t="str">
        <f>IF($A227&gt;='FG_243way_Regular Symbol'!D$16,"",IF(B227=0,"",IF(OR(B227=$AG$1,B227=$AH$1,B228=$AG$1,B228=$AH$1,B229=$AG$1,B229=$AH$1),0,1)))</f>
        <v/>
      </c>
      <c r="AH227" s="2" t="str">
        <f>IF($A227&gt;='FG_243way_Regular Symbol'!E$16,"",IF(C227=0,"",IF(OR(C227=$AG$1,C227=$AH$1,C228=$AG$1,C228=$AH$1,C229=$AG$1,C229=$AH$1),0,1)))</f>
        <v/>
      </c>
      <c r="AI227" s="2" t="str">
        <f>IF($A227&gt;='FG_243way_Regular Symbol'!F$16,"",IF(D227=0,"",IF(OR(D227=$AG$1,D227=$AH$1,D228=$AG$1,D228=$AH$1,D229=$AG$1,D229=$AH$1),0,1)))</f>
        <v/>
      </c>
      <c r="AJ227" s="2" t="str">
        <f>IF($A227&gt;='FG_243way_Regular Symbol'!G$16,"",IF(E227=0,"",IF(OR(E227=$AG$1,E227=$AH$1,E228=$AG$1,E228=$AH$1,E229=$AG$1,E229=$AH$1),0,1)))</f>
        <v/>
      </c>
      <c r="AK227" s="128" t="str">
        <f>IF($A227&gt;='FG_243way_Regular Symbol'!H$16,"",IF(F227=0,"",IF(OR(F227=$AG$1,F227=$AH$1,F228=$AG$1,F228=$AH$1,F229=$AG$1,F229=$AH$1),0,1)))</f>
        <v/>
      </c>
      <c r="AM227" s="342" t="str">
        <f>IF($A227&gt;='FG_243way_Regular Symbol'!D$16,"",IF(B227=0,"",IF(OR(B227=$AM$1,B227=$AN$1,B228=$AM$1,B228=$AN$1,B229=$AM$1,B229=$AN$1),0,1)))</f>
        <v/>
      </c>
      <c r="AN227" s="2" t="str">
        <f>IF($A227&gt;='FG_243way_Regular Symbol'!E$16,"",IF(C227=0,"",IF(OR(C227=$AM$1,C227=$AN$1,C228=$AM$1,C228=$AN$1,C229=$AM$1,C229=$AN$1),0,1)))</f>
        <v/>
      </c>
      <c r="AO227" s="2" t="str">
        <f>IF($A227&gt;='FG_243way_Regular Symbol'!F$16,"",IF(D227=0,"",IF(OR(D227=$AM$1,D227=$AN$1,D228=$AM$1,D228=$AN$1,D229=$AM$1,D229=$AN$1),0,1)))</f>
        <v/>
      </c>
      <c r="AP227" s="2" t="str">
        <f>IF($A227&gt;='FG_243way_Regular Symbol'!G$16,"",IF(E227=0,"",IF(OR(E227=$AM$1,E227=$AN$1,E228=$AM$1,E228=$AN$1,E229=$AM$1,E229=$AN$1),0,1)))</f>
        <v/>
      </c>
      <c r="AQ227" s="128" t="str">
        <f>IF($A227&gt;='FG_243way_Regular Symbol'!H$16,"",IF(F227=0,"",IF(OR(F227=$AM$1,F227=$AN$1,F228=$AM$1,F228=$AN$1,F229=$AM$1,F229=$AN$1),0,1)))</f>
        <v/>
      </c>
      <c r="AS227" s="342" t="str">
        <f>IF($A227&gt;='FG_243way_Regular Symbol'!D$16,"",IF(B227=0,"",IF(OR(B227=$AM$1,B227=$AT$1,B228=$AM$1,B228=$AT$1,B229=$AM$1,B229=$AT$1),0,1)))</f>
        <v/>
      </c>
      <c r="AT227" s="2" t="str">
        <f>IF($A227&gt;='FG_243way_Regular Symbol'!E$16,"",IF(C227=0,"",IF(OR(C227=$AM$1,C227=$AT$1,C228=$AM$1,C228=$AT$1,C229=$AM$1,C229=$AT$1),0,1)))</f>
        <v/>
      </c>
      <c r="AU227" s="2" t="str">
        <f>IF($A227&gt;='FG_243way_Regular Symbol'!F$16,"",IF(D227=0,"",IF(OR(D227=$AM$1,D227=$AT$1,D228=$AM$1,D228=$AT$1,D229=$AM$1,D229=$AT$1),0,1)))</f>
        <v/>
      </c>
      <c r="AV227" s="2" t="str">
        <f>IF($A227&gt;='FG_243way_Regular Symbol'!G$16,"",IF(E227=0,"",IF(OR(E227=$AM$1,E227=$AT$1,E228=$AM$1,E228=$AT$1,E229=$AM$1,E229=$AT$1),0,1)))</f>
        <v/>
      </c>
      <c r="AW227" s="128" t="str">
        <f>IF($A227&gt;='FG_243way_Regular Symbol'!H$16,"",IF(F227=0,"",IF(OR(F227=$AM$1,F227=$AT$1,F228=$AM$1,F228=$AT$1,F229=$AM$1,F229=$AT$1),0,1)))</f>
        <v/>
      </c>
      <c r="AY227" s="342" t="str">
        <f>IF($A227&gt;='FG_243way_Regular Symbol'!D$16,"",IF(B227=0,"",IF(OR(B227=$AM$1,B227=$AZ$1,B228=$AM$1,B228=$AZ$1,B229=$AM$1,B229=$AZ$1),0,1)))</f>
        <v/>
      </c>
      <c r="AZ227" s="2" t="str">
        <f>IF($A227&gt;='FG_243way_Regular Symbol'!E$16,"",IF(C227=0,"",IF(OR(C227=$AM$1,C227=$AZ$1,C228=$AM$1,C228=$AZ$1,C229=$AM$1,C229=$AZ$1),0,1)))</f>
        <v/>
      </c>
      <c r="BA227" s="2" t="str">
        <f>IF($A227&gt;='FG_243way_Regular Symbol'!F$16,"",IF(D227=0,"",IF(OR(D227=$AM$1,D227=$AZ$1,D228=$AM$1,D228=$AZ$1,D229=$AM$1,D229=$AZ$1),0,1)))</f>
        <v/>
      </c>
      <c r="BB227" s="2" t="str">
        <f>IF($A227&gt;='FG_243way_Regular Symbol'!G$16,"",IF(E227=0,"",IF(OR(E227=$AM$1,E227=$AZ$1,E228=$AM$1,E228=$AZ$1,E229=$AM$1,E229=$AZ$1),0,1)))</f>
        <v/>
      </c>
      <c r="BC227" s="128" t="str">
        <f>IF($A227&gt;='FG_243way_Regular Symbol'!H$16,"",IF(F227=0,"",IF(OR(F227=$AM$1,F227=$AZ$1,F228=$AM$1,F228=$AZ$1,F229=$AM$1,F229=$AZ$1),0,1)))</f>
        <v/>
      </c>
      <c r="BE227" s="342"/>
      <c r="BF227" s="2"/>
      <c r="BG227" s="2" t="str">
        <f>IF($A227&gt;='FG_243way_Regular Symbol'!F$16,"",IF(D227=0,"",COUNTIF(D227:D229,$BF$1)))</f>
        <v/>
      </c>
      <c r="BH227" s="2" t="str">
        <f>IF($A227&gt;='FG_243way_Regular Symbol'!G$16,"",IF(E227=0,"",COUNTIF(E227:E229,$BF$1)))</f>
        <v/>
      </c>
      <c r="BI227" s="2" t="str">
        <f>IF($A227&gt;='FG_243way_Regular Symbol'!H$16,"",IF(F227=0,"",COUNTIF(F227:F229,$BF$1)))</f>
        <v/>
      </c>
      <c r="BK227" s="342"/>
      <c r="BL227" s="2"/>
      <c r="BM227" s="2" t="str">
        <f>IF($A227&gt;='FG_243way_Regular Symbol'!F$16,"",IF(D227=0,"",IF(OR(D227=$AM$1,D227=$BL$1,D228=$AM$1,D228=$BL$1,D229=$AM$1,D229=$BL$1),0,1)))</f>
        <v/>
      </c>
      <c r="BN227" s="2" t="str">
        <f>IF($A227&gt;='FG_243way_Regular Symbol'!G$16,"",IF(E227=0,"",IF(OR(E227=$AM$1,E227=$BL$1,E228=$AM$1,E228=$BL$1,E229=$AM$1,E229=$BL$1),0,1)))</f>
        <v/>
      </c>
      <c r="BO227" s="128" t="str">
        <f>IF($A227&gt;='FG_243way_Regular Symbol'!H$16,"",IF(F227=0,"",IF(OR(F227=$AM$1,F227=$BL$1,F228=$AM$1,F228=$BL$1,F229=$AM$1,F229=$BL$1),0,1)))</f>
        <v/>
      </c>
      <c r="BQ227" s="2" t="str">
        <f>IF($A227&gt;='FG_243way_Regular Symbol'!D$16,"",IF(B227=0,"",IF(OR(B227=$BQ$1,B227=$BR$1,B228=$BQ$1,B228=$BR$1,B229=$BQ$1,B229=$BR$1),0,1)))</f>
        <v/>
      </c>
      <c r="BR227" s="2" t="str">
        <f>IF($A227&gt;='FG_243way_Regular Symbol'!E$16,"",IF(C227=0,"",IF(OR(C227=$BQ$1,C227=$BR$1,C228=$BQ$1,C228=$BR$1,C229=$BQ$1,C229=$BR$1),0,1)))</f>
        <v/>
      </c>
      <c r="BS227" s="2" t="str">
        <f>IF($A227&gt;='FG_243way_Regular Symbol'!F$16,"",IF(D227=0,"",IF(OR(D227=$BQ$1,D227=$BR$1,D228=$BQ$1,D228=$BR$1,D229=$BQ$1,D229=$BR$1),0,1)))</f>
        <v/>
      </c>
      <c r="BT227" s="2" t="str">
        <f>IF($A227&gt;='FG_243way_Regular Symbol'!G$16,"",IF(E227=0,"",IF(OR(E227=$BQ$1,E227=$BR$1,E228=$BQ$1,E228=$BR$1,E229=$BQ$1,E229=$BR$1),0,1)))</f>
        <v/>
      </c>
      <c r="BU227" s="2" t="str">
        <f>IF($A227&gt;='FG_243way_Regular Symbol'!H$16,"",IF(F227=0,"",IF(OR(F227=$BQ$1,F227=$BR$1,F228=$BQ$1,F228=$BR$1,F229=$BQ$1,F229=$BR$1),0,1)))</f>
        <v/>
      </c>
      <c r="BW227" s="2" t="str">
        <f>IF($A227&gt;='FG_243way_Regular Symbol'!D$16,"",IF(B227=0,"",IF(OR(B227=$BW$1,B228=$BW$1,B229=$BW$1,B227=$BX$1,B228=$BX$1,B229=$BX$1),0,1)))</f>
        <v/>
      </c>
      <c r="BX227" s="2" t="str">
        <f>IF($A227&gt;='FG_243way_Regular Symbol'!E$16,"",IF(C227=0,"",IF(OR(C227=$BW$1,C228=$BW$1,C229=$BW$1,C227=$BX$1,C228=$BX$1,C229=$BX$1),0,1)))</f>
        <v/>
      </c>
      <c r="BY227" s="2" t="str">
        <f>IF($A227&gt;='FG_243way_Regular Symbol'!F$16,"",IF(D227=0,"",IF(OR(D227=$BW$1,D228=$BW$1,D229=$BW$1,D227=$BX$1,D228=$BX$1,D229=$BX$1),0,1)))</f>
        <v/>
      </c>
      <c r="BZ227" s="2" t="str">
        <f>IF($A227&gt;='FG_243way_Regular Symbol'!G$16,"",IF(E227=0,"",IF(OR(E227=$BW$1,E228=$BW$1,E229=$BW$1,E227=$BX$1,E228=$BX$1,E229=$BX$1),0,1)))</f>
        <v/>
      </c>
      <c r="CA227" s="2" t="str">
        <f>IF($A227&gt;='FG_243way_Regular Symbol'!H$16,"",IF(F227=0,"",IF(OR(F227=$BW$1,F228=$BW$1,F229=$BW$1,F227=$BX$1,F228=$BX$1,F229=$BX$1),0,1)))</f>
        <v/>
      </c>
      <c r="CC227" s="2" t="str">
        <f>IF($A227&gt;='FG_243way_Regular Symbol'!D$16,"",IF(B227=0,"",IF(OR(B227=$BW$1,B228=$BW$1,B229=$BW$1,B227=$CD$1,B228=$CD$1,B229=$CD$1),0,1)))</f>
        <v/>
      </c>
      <c r="CD227" s="2" t="str">
        <f>IF($A227&gt;='FG_243way_Regular Symbol'!E$16,"",IF(C227=0,"",IF(OR(C227=$BW$1,C228=$BW$1,C229=$BW$1,C227=$CD$1,C228=$CD$1,C229=$CD$1),0,1)))</f>
        <v/>
      </c>
      <c r="CE227" s="2" t="str">
        <f>IF($A227&gt;='FG_243way_Regular Symbol'!F$16,"",IF(D227=0,"",IF(OR(D227=$BW$1,D228=$BW$1,D229=$BW$1,D227=$CD$1,D228=$CD$1,D229=$CD$1),0,1)))</f>
        <v/>
      </c>
      <c r="CF227" s="2" t="str">
        <f>IF($A227&gt;='FG_243way_Regular Symbol'!G$16,"",IF(E227=0,"",IF(OR(E227=$BW$1,E228=$BW$1,E229=$BW$1,E227=$CD$1,E228=$CD$1,E229=$CD$1),0,1)))</f>
        <v/>
      </c>
      <c r="CG227" s="2" t="str">
        <f>IF($A227&gt;='FG_243way_Regular Symbol'!H$16,"",IF(F227=0,"",IF(OR(F227=$BW$1,F228=$BW$1,F229=$BW$1,F227=$CD$1,F228=$CD$1,F229=$CD$1),0,1)))</f>
        <v/>
      </c>
      <c r="CI227" s="2" t="str">
        <f>IF($A227&gt;='FG_243way_Regular Symbol'!D$16,"",IF(B227=0,"",IF(OR(B227=$BW$1,B228=$BW$1,B229=$BW$1,B227=$CJ$1,B228=$CJ$1,B229=$CJ$1),0,1)))</f>
        <v/>
      </c>
      <c r="CJ227" s="2" t="str">
        <f>IF($A227&gt;='FG_243way_Regular Symbol'!E$16,"",IF(C227=0,"",IF(OR(C227=$BW$1,C228=$BW$1,C229=$BW$1,C227=$CJ$1,C228=$CJ$1,C229=$CJ$1),0,1)))</f>
        <v/>
      </c>
      <c r="CK227" s="2" t="str">
        <f>IF($A227&gt;='FG_243way_Regular Symbol'!F$16,"",IF(D227=0,"",IF(OR(D227=$BW$1,D228=$BW$1,D229=$BW$1,D227=$CJ$1,D228=$CJ$1,D229=$CJ$1),0,1)))</f>
        <v/>
      </c>
      <c r="CL227" s="2" t="str">
        <f>IF($A227&gt;='FG_243way_Regular Symbol'!G$16,"",IF(E227=0,"",IF(OR(E227=$BW$1,E228=$BW$1,E229=$BW$1,E227=$CJ$1,E228=$CJ$1,E229=$CJ$1),0,1)))</f>
        <v/>
      </c>
      <c r="CM227" s="2" t="str">
        <f>IF($A227&gt;='FG_243way_Regular Symbol'!H$16,"",IF(F227=0,"",IF(OR(F227=$BW$1,F228=$BW$1,F229=$BW$1,F227=$CJ$1,F228=$CJ$1,F229=$CJ$1),0,1)))</f>
        <v/>
      </c>
      <c r="CO227" s="2" t="str">
        <f>IF($A227&gt;='FG_243way_Regular Symbol'!D$16,"",IF(B227=0,"",IF(OR(B227=$BW$1,B228=$BW$1,B229=$BW$1,B227=$CP$1,B228=$CP$1,B229=$CP$1),0,1)))</f>
        <v/>
      </c>
      <c r="CP227" s="2" t="str">
        <f>IF($A227&gt;='FG_243way_Regular Symbol'!E$16,"",IF(C227=0,"",IF(OR(C227=$BW$1,C228=$BW$1,C229=$BW$1,C227=$CP$1,C228=$CP$1,C229=$CP$1),0,1)))</f>
        <v/>
      </c>
      <c r="CQ227" s="2" t="str">
        <f>IF($A227&gt;='FG_243way_Regular Symbol'!F$16,"",IF(D227=0,"",IF(OR(D227=$BW$1,D228=$BW$1,D229=$BW$1,D227=$CP$1,D228=$CP$1,D229=$CP$1),0,1)))</f>
        <v/>
      </c>
      <c r="CR227" s="2" t="str">
        <f>IF($A227&gt;='FG_243way_Regular Symbol'!G$16,"",IF(E227=0,"",IF(OR(E227=$BW$1,E228=$BW$1,E229=$BW$1,E227=$CP$1,E228=$CP$1,E229=$CP$1),0,1)))</f>
        <v/>
      </c>
      <c r="CS227" s="2" t="str">
        <f>IF($A227&gt;='FG_243way_Regular Symbol'!H$16,"",IF(F227=0,"",IF(OR(F227=$BW$1,F228=$BW$1,F229=$BW$1,F227=$CP$1,F228=$CP$1,F229=$CP$1),0,1)))</f>
        <v/>
      </c>
      <c r="CU227" s="2" t="str">
        <f>IF($A227&gt;='FG_243way_Regular Symbol'!D$16,"",IF(B227=0,"",IF(OR(B227=$BW$1,B228=$BW$1,B229=$BW$1,B227=$CV$1,B228=$CV$1,B229=$CV$1),0,1)))</f>
        <v/>
      </c>
      <c r="CV227" s="2" t="str">
        <f>IF($A227&gt;='FG_243way_Regular Symbol'!E$16,"",IF(C227=0,"",IF(OR(C227=$BW$1,C228=$BW$1,C229=$BW$1,C227=$CV$1,C228=$CV$1,C229=$CV$1),0,1)))</f>
        <v/>
      </c>
      <c r="CW227" s="2" t="str">
        <f>IF($A227&gt;='FG_243way_Regular Symbol'!F$16,"",IF(D227=0,"",IF(OR(D227=$BW$1,D228=$BW$1,D229=$BW$1,D227=$CV$1,D228=$CV$1,D229=$CV$1),0,1)))</f>
        <v/>
      </c>
      <c r="CX227" s="2" t="str">
        <f>IF($A227&gt;='FG_243way_Regular Symbol'!G$16,"",IF(E227=0,"",IF(OR(E227=$BW$1,E228=$BW$1,E229=$BW$1,E227=$CV$1,E228=$CV$1,E229=$CV$1),0,1)))</f>
        <v/>
      </c>
      <c r="CY227" s="2" t="str">
        <f>IF($A227&gt;='FG_243way_Regular Symbol'!H$16,"",IF(F227=0,"",IF(OR(F227=$BW$1,F228=$BW$1,F229=$BW$1,F227=$CV$1,F228=$CV$1,F229=$CV$1),0,1)))</f>
        <v/>
      </c>
    </row>
    <row r="228" spans="1:103">
      <c r="A228" s="341">
        <f>IF('FG_243way_Regular Symbol'!L227="","",'FG_243way_Regular Symbol'!L227)</f>
        <v>224</v>
      </c>
      <c r="B228" s="184" t="str">
        <f>IF('FG_243way_Regular Symbol'!M227="",
IF($A228-'FG_243way_Regular Symbol'!D$16&gt;='FG_243way_RegularＸ_W()'!B$2-1,"",VLOOKUP($A228-'FG_243way_Regular Symbol'!D$16,'FG_243way_Regular Symbol'!$L$3:$Q$99,'FG_243way_RegularＸ_W()'!B$3+1,FALSE)),
'FG_243way_Regular Symbol'!M227)</f>
        <v/>
      </c>
      <c r="C228" s="184" t="str">
        <f>IF('FG_243way_Regular Symbol'!N227="",
IF($A228-'FG_243way_Regular Symbol'!E$16&gt;='FG_243way_RegularＸ_W()'!C$2-1,"",VLOOKUP($A228-'FG_243way_Regular Symbol'!E$16,'FG_243way_Regular Symbol'!$L$3:$Q$99,'FG_243way_RegularＸ_W()'!C$3+1,FALSE)),
'FG_243way_Regular Symbol'!N227)</f>
        <v/>
      </c>
      <c r="D228" s="184" t="str">
        <f>IF('FG_243way_Regular Symbol'!O227="",
IF($A228-'FG_243way_Regular Symbol'!F$16&gt;='FG_243way_RegularＸ_W()'!D$2-1,"",VLOOKUP($A228-'FG_243way_Regular Symbol'!F$16,'FG_243way_Regular Symbol'!$L$3:$Q$99,'FG_243way_RegularＸ_W()'!D$3+1,FALSE)),
'FG_243way_Regular Symbol'!O227)</f>
        <v/>
      </c>
      <c r="E228" s="184" t="str">
        <f>IF('FG_243way_Regular Symbol'!P227="",
IF($A228-'FG_243way_Regular Symbol'!G$16&gt;='FG_243way_RegularＸ_W()'!E$2-1,"",VLOOKUP($A228-'FG_243way_Regular Symbol'!G$16,'FG_243way_Regular Symbol'!$L$3:$Q$99,'FG_243way_RegularＸ_W()'!E$3+1,FALSE)),
'FG_243way_Regular Symbol'!P227)</f>
        <v/>
      </c>
      <c r="F228" s="358" t="str">
        <f>IF('FG_243way_Regular Symbol'!Q227="",
IF($A228-'FG_243way_Regular Symbol'!H$16&gt;='FG_243way_RegularＸ_W()'!F$2-1,"",VLOOKUP($A228-'FG_243way_Regular Symbol'!H$16,'FG_243way_Regular Symbol'!$L$3:$Q$99,'FG_243way_RegularＸ_W()'!F$3+1,FALSE)),
'FG_243way_Regular Symbol'!Q227)</f>
        <v/>
      </c>
      <c r="O228" s="342" t="str">
        <f>IF($A228&gt;='FG_243way_Regular Symbol'!D$16,"",IF(B228=0,"",IF(OR(B228=$O$1,B228=$P$1,B229=$O$1,B229=$P$1,B230=$O$1,B230=$P$1),0,1)))</f>
        <v/>
      </c>
      <c r="P228" s="2" t="str">
        <f>IF($A228&gt;='FG_243way_Regular Symbol'!E$16,"",IF(C228=0,"",IF(OR(C228=$O$1,C228=$P$1,C229=$O$1,C229=$P$1,C230=$O$1,C230=$P$1),0,1)))</f>
        <v/>
      </c>
      <c r="Q228" s="2" t="str">
        <f>IF($A228&gt;='FG_243way_Regular Symbol'!F$16,"",IF(D228=0,"",IF(OR(D228=$O$1,D228=$P$1,D229=$O$1,D229=$P$1,D230=$O$1,D230=$P$1),0,1)))</f>
        <v/>
      </c>
      <c r="R228" s="2" t="str">
        <f>IF($A228&gt;='FG_243way_Regular Symbol'!G$16,"",IF(E228=0,"",IF(OR(E228=$O$1,E228=$P$1,E229=$O$1,E229=$P$1,E230=$O$1,E230=$P$1),0,1)))</f>
        <v/>
      </c>
      <c r="S228" s="128" t="str">
        <f>IF($A228&gt;='FG_243way_Regular Symbol'!H$16,"",IF(F228=0,"",IF(OR(F228=$O$1,F228=$P$1,F229=$O$1,F229=$P$1,F230=$O$1,F230=$P$1),0,1)))</f>
        <v/>
      </c>
      <c r="U228" s="342" t="str">
        <f>IF($A228&gt;='FG_243way_Regular Symbol'!D$16,"",IF(B228=0,"",IF(OR(B228=$U$1,B228=$V$1,B229=$U$1,B229=$V$1,B230=$U$1,B230=$V$1),0,1)))</f>
        <v/>
      </c>
      <c r="V228" s="2" t="str">
        <f>IF($A228&gt;='FG_243way_Regular Symbol'!E$16,"",IF(C228=0,"",IF(OR(C228=$U$1,C228=$V$1,C229=$U$1,C229=$V$1,C230=$U$1,C230=$V$1),0,1)))</f>
        <v/>
      </c>
      <c r="W228" s="2" t="str">
        <f>IF($A228&gt;='FG_243way_Regular Symbol'!F$16,"",IF(D228=0,"",IF(OR(D228=$U$1,D228=$V$1,D229=$U$1,D229=$V$1,D230=$U$1,D230=$V$1),0,1)))</f>
        <v/>
      </c>
      <c r="X228" s="2" t="str">
        <f>IF($A228&gt;='FG_243way_Regular Symbol'!G$16,"",IF(E228=0,"",IF(OR(E228=$U$1,E228=$V$1,E229=$U$1,E229=$V$1,E230=$U$1,E230=$V$1),0,1)))</f>
        <v/>
      </c>
      <c r="Y228" s="128" t="str">
        <f>IF($A228&gt;='FG_243way_Regular Symbol'!H$16,"",IF(F228=0,"",IF(OR(F228=$U$1,F228=$V$1,F229=$U$1,F229=$V$1,F230=$U$1,F230=$V$1),0,1)))</f>
        <v/>
      </c>
      <c r="AA228" s="342" t="str">
        <f>IF($A228&gt;='FG_243way_Regular Symbol'!D$16,"",IF(B228=0,"",IF(OR(B228=$AA$1,B228=$AB$1,B229=$AA$1,B229=$AB$1,B230=$AA$1,,B230=$AB$1),0,1)))</f>
        <v/>
      </c>
      <c r="AB228" s="2" t="str">
        <f>IF($A228&gt;='FG_243way_Regular Symbol'!E$16,"",IF(C228=0,"",IF(OR(C228=$AA$1,C228=$AB$1,C229=$AA$1,C229=$AB$1,C230=$AA$1,,C230=$AB$1),0,1)))</f>
        <v/>
      </c>
      <c r="AC228" s="2" t="str">
        <f>IF($A228&gt;='FG_243way_Regular Symbol'!F$16,"",IF(D228=0,"",IF(OR(D228=$AA$1,D228=$AB$1,D229=$AA$1,D229=$AB$1,D230=$AA$1,,D230=$AB$1),0,1)))</f>
        <v/>
      </c>
      <c r="AD228" s="2" t="str">
        <f>IF($A228&gt;='FG_243way_Regular Symbol'!G$16,"",IF(E228=0,"",IF(OR(E228=$AA$1,E228=$AB$1,E229=$AA$1,E229=$AB$1,E230=$AA$1,,E230=$AB$1),0,1)))</f>
        <v/>
      </c>
      <c r="AE228" s="128" t="str">
        <f>IF($A228&gt;='FG_243way_Regular Symbol'!H$16,"",IF(F228=0,"",IF(OR(F228=$AA$1,F228=$AB$1,F229=$AA$1,F229=$AB$1,F230=$AA$1,,F230=$AB$1),0,1)))</f>
        <v/>
      </c>
      <c r="AG228" s="342" t="str">
        <f>IF($A228&gt;='FG_243way_Regular Symbol'!D$16,"",IF(B228=0,"",IF(OR(B228=$AG$1,B228=$AH$1,B229=$AG$1,B229=$AH$1,B230=$AG$1,B230=$AH$1),0,1)))</f>
        <v/>
      </c>
      <c r="AH228" s="2" t="str">
        <f>IF($A228&gt;='FG_243way_Regular Symbol'!E$16,"",IF(C228=0,"",IF(OR(C228=$AG$1,C228=$AH$1,C229=$AG$1,C229=$AH$1,C230=$AG$1,C230=$AH$1),0,1)))</f>
        <v/>
      </c>
      <c r="AI228" s="2" t="str">
        <f>IF($A228&gt;='FG_243way_Regular Symbol'!F$16,"",IF(D228=0,"",IF(OR(D228=$AG$1,D228=$AH$1,D229=$AG$1,D229=$AH$1,D230=$AG$1,D230=$AH$1),0,1)))</f>
        <v/>
      </c>
      <c r="AJ228" s="2" t="str">
        <f>IF($A228&gt;='FG_243way_Regular Symbol'!G$16,"",IF(E228=0,"",IF(OR(E228=$AG$1,E228=$AH$1,E229=$AG$1,E229=$AH$1,E230=$AG$1,E230=$AH$1),0,1)))</f>
        <v/>
      </c>
      <c r="AK228" s="128" t="str">
        <f>IF($A228&gt;='FG_243way_Regular Symbol'!H$16,"",IF(F228=0,"",IF(OR(F228=$AG$1,F228=$AH$1,F229=$AG$1,F229=$AH$1,F230=$AG$1,F230=$AH$1),0,1)))</f>
        <v/>
      </c>
      <c r="AM228" s="342" t="str">
        <f>IF($A228&gt;='FG_243way_Regular Symbol'!D$16,"",IF(B228=0,"",IF(OR(B228=$AM$1,B228=$AN$1,B229=$AM$1,B229=$AN$1,B230=$AM$1,B230=$AN$1),0,1)))</f>
        <v/>
      </c>
      <c r="AN228" s="2" t="str">
        <f>IF($A228&gt;='FG_243way_Regular Symbol'!E$16,"",IF(C228=0,"",IF(OR(C228=$AM$1,C228=$AN$1,C229=$AM$1,C229=$AN$1,C230=$AM$1,C230=$AN$1),0,1)))</f>
        <v/>
      </c>
      <c r="AO228" s="2" t="str">
        <f>IF($A228&gt;='FG_243way_Regular Symbol'!F$16,"",IF(D228=0,"",IF(OR(D228=$AM$1,D228=$AN$1,D229=$AM$1,D229=$AN$1,D230=$AM$1,D230=$AN$1),0,1)))</f>
        <v/>
      </c>
      <c r="AP228" s="2" t="str">
        <f>IF($A228&gt;='FG_243way_Regular Symbol'!G$16,"",IF(E228=0,"",IF(OR(E228=$AM$1,E228=$AN$1,E229=$AM$1,E229=$AN$1,E230=$AM$1,E230=$AN$1),0,1)))</f>
        <v/>
      </c>
      <c r="AQ228" s="128" t="str">
        <f>IF($A228&gt;='FG_243way_Regular Symbol'!H$16,"",IF(F228=0,"",IF(OR(F228=$AM$1,F228=$AN$1,F229=$AM$1,F229=$AN$1,F230=$AM$1,F230=$AN$1),0,1)))</f>
        <v/>
      </c>
      <c r="AS228" s="342" t="str">
        <f>IF($A228&gt;='FG_243way_Regular Symbol'!D$16,"",IF(B228=0,"",IF(OR(B228=$AM$1,B228=$AT$1,B229=$AM$1,B229=$AT$1,B230=$AM$1,B230=$AT$1),0,1)))</f>
        <v/>
      </c>
      <c r="AT228" s="2" t="str">
        <f>IF($A228&gt;='FG_243way_Regular Symbol'!E$16,"",IF(C228=0,"",IF(OR(C228=$AM$1,C228=$AT$1,C229=$AM$1,C229=$AT$1,C230=$AM$1,C230=$AT$1),0,1)))</f>
        <v/>
      </c>
      <c r="AU228" s="2" t="str">
        <f>IF($A228&gt;='FG_243way_Regular Symbol'!F$16,"",IF(D228=0,"",IF(OR(D228=$AM$1,D228=$AT$1,D229=$AM$1,D229=$AT$1,D230=$AM$1,D230=$AT$1),0,1)))</f>
        <v/>
      </c>
      <c r="AV228" s="2" t="str">
        <f>IF($A228&gt;='FG_243way_Regular Symbol'!G$16,"",IF(E228=0,"",IF(OR(E228=$AM$1,E228=$AT$1,E229=$AM$1,E229=$AT$1,E230=$AM$1,E230=$AT$1),0,1)))</f>
        <v/>
      </c>
      <c r="AW228" s="128" t="str">
        <f>IF($A228&gt;='FG_243way_Regular Symbol'!H$16,"",IF(F228=0,"",IF(OR(F228=$AM$1,F228=$AT$1,F229=$AM$1,F229=$AT$1,F230=$AM$1,F230=$AT$1),0,1)))</f>
        <v/>
      </c>
      <c r="AY228" s="342" t="str">
        <f>IF($A228&gt;='FG_243way_Regular Symbol'!D$16,"",IF(B228=0,"",IF(OR(B228=$AM$1,B228=$AZ$1,B229=$AM$1,B229=$AZ$1,B230=$AM$1,B230=$AZ$1),0,1)))</f>
        <v/>
      </c>
      <c r="AZ228" s="2" t="str">
        <f>IF($A228&gt;='FG_243way_Regular Symbol'!E$16,"",IF(C228=0,"",IF(OR(C228=$AM$1,C228=$AZ$1,C229=$AM$1,C229=$AZ$1,C230=$AM$1,C230=$AZ$1),0,1)))</f>
        <v/>
      </c>
      <c r="BA228" s="2" t="str">
        <f>IF($A228&gt;='FG_243way_Regular Symbol'!F$16,"",IF(D228=0,"",IF(OR(D228=$AM$1,D228=$AZ$1,D229=$AM$1,D229=$AZ$1,D230=$AM$1,D230=$AZ$1),0,1)))</f>
        <v/>
      </c>
      <c r="BB228" s="2" t="str">
        <f>IF($A228&gt;='FG_243way_Regular Symbol'!G$16,"",IF(E228=0,"",IF(OR(E228=$AM$1,E228=$AZ$1,E229=$AM$1,E229=$AZ$1,E230=$AM$1,E230=$AZ$1),0,1)))</f>
        <v/>
      </c>
      <c r="BC228" s="128" t="str">
        <f>IF($A228&gt;='FG_243way_Regular Symbol'!H$16,"",IF(F228=0,"",IF(OR(F228=$AM$1,F228=$AZ$1,F229=$AM$1,F229=$AZ$1,F230=$AM$1,F230=$AZ$1),0,1)))</f>
        <v/>
      </c>
      <c r="BE228" s="342"/>
      <c r="BF228" s="2"/>
      <c r="BG228" s="2" t="str">
        <f>IF($A228&gt;='FG_243way_Regular Symbol'!F$16,"",IF(D228=0,"",COUNTIF(D228:D230,$BF$1)))</f>
        <v/>
      </c>
      <c r="BH228" s="2" t="str">
        <f>IF($A228&gt;='FG_243way_Regular Symbol'!G$16,"",IF(E228=0,"",COUNTIF(E228:E230,$BF$1)))</f>
        <v/>
      </c>
      <c r="BI228" s="2" t="str">
        <f>IF($A228&gt;='FG_243way_Regular Symbol'!H$16,"",IF(F228=0,"",COUNTIF(F228:F230,$BF$1)))</f>
        <v/>
      </c>
      <c r="BK228" s="342"/>
      <c r="BL228" s="2"/>
      <c r="BM228" s="2" t="str">
        <f>IF($A228&gt;='FG_243way_Regular Symbol'!F$16,"",IF(D228=0,"",IF(OR(D228=$AM$1,D228=$BL$1,D229=$AM$1,D229=$BL$1,D230=$AM$1,D230=$BL$1),0,1)))</f>
        <v/>
      </c>
      <c r="BN228" s="2" t="str">
        <f>IF($A228&gt;='FG_243way_Regular Symbol'!G$16,"",IF(E228=0,"",IF(OR(E228=$AM$1,E228=$BL$1,E229=$AM$1,E229=$BL$1,E230=$AM$1,E230=$BL$1),0,1)))</f>
        <v/>
      </c>
      <c r="BO228" s="128" t="str">
        <f>IF($A228&gt;='FG_243way_Regular Symbol'!H$16,"",IF(F228=0,"",IF(OR(F228=$AM$1,F228=$BL$1,F229=$AM$1,F229=$BL$1,F230=$AM$1,F230=$BL$1),0,1)))</f>
        <v/>
      </c>
      <c r="BQ228" s="2" t="str">
        <f>IF($A228&gt;='FG_243way_Regular Symbol'!D$16,"",IF(B228=0,"",IF(OR(B228=$BQ$1,B228=$BR$1,B229=$BQ$1,B229=$BR$1,B230=$BQ$1,B230=$BR$1),0,1)))</f>
        <v/>
      </c>
      <c r="BR228" s="2" t="str">
        <f>IF($A228&gt;='FG_243way_Regular Symbol'!E$16,"",IF(C228=0,"",IF(OR(C228=$BQ$1,C228=$BR$1,C229=$BQ$1,C229=$BR$1,C230=$BQ$1,C230=$BR$1),0,1)))</f>
        <v/>
      </c>
      <c r="BS228" s="2" t="str">
        <f>IF($A228&gt;='FG_243way_Regular Symbol'!F$16,"",IF(D228=0,"",IF(OR(D228=$BQ$1,D228=$BR$1,D229=$BQ$1,D229=$BR$1,D230=$BQ$1,D230=$BR$1),0,1)))</f>
        <v/>
      </c>
      <c r="BT228" s="2" t="str">
        <f>IF($A228&gt;='FG_243way_Regular Symbol'!G$16,"",IF(E228=0,"",IF(OR(E228=$BQ$1,E228=$BR$1,E229=$BQ$1,E229=$BR$1,E230=$BQ$1,E230=$BR$1),0,1)))</f>
        <v/>
      </c>
      <c r="BU228" s="2" t="str">
        <f>IF($A228&gt;='FG_243way_Regular Symbol'!H$16,"",IF(F228=0,"",IF(OR(F228=$BQ$1,F228=$BR$1,F229=$BQ$1,F229=$BR$1,F230=$BQ$1,F230=$BR$1),0,1)))</f>
        <v/>
      </c>
      <c r="BW228" s="2" t="str">
        <f>IF($A228&gt;='FG_243way_Regular Symbol'!D$16,"",IF(B228=0,"",IF(OR(B228=$BW$1,B229=$BW$1,B230=$BW$1,B228=$BX$1,B229=$BX$1,B230=$BX$1),0,1)))</f>
        <v/>
      </c>
      <c r="BX228" s="2" t="str">
        <f>IF($A228&gt;='FG_243way_Regular Symbol'!E$16,"",IF(C228=0,"",IF(OR(C228=$BW$1,C229=$BW$1,C230=$BW$1,C228=$BX$1,C229=$BX$1,C230=$BX$1),0,1)))</f>
        <v/>
      </c>
      <c r="BY228" s="2" t="str">
        <f>IF($A228&gt;='FG_243way_Regular Symbol'!F$16,"",IF(D228=0,"",IF(OR(D228=$BW$1,D229=$BW$1,D230=$BW$1,D228=$BX$1,D229=$BX$1,D230=$BX$1),0,1)))</f>
        <v/>
      </c>
      <c r="BZ228" s="2" t="str">
        <f>IF($A228&gt;='FG_243way_Regular Symbol'!G$16,"",IF(E228=0,"",IF(OR(E228=$BW$1,E229=$BW$1,E230=$BW$1,E228=$BX$1,E229=$BX$1,E230=$BX$1),0,1)))</f>
        <v/>
      </c>
      <c r="CA228" s="2" t="str">
        <f>IF($A228&gt;='FG_243way_Regular Symbol'!H$16,"",IF(F228=0,"",IF(OR(F228=$BW$1,F229=$BW$1,F230=$BW$1,F228=$BX$1,F229=$BX$1,F230=$BX$1),0,1)))</f>
        <v/>
      </c>
      <c r="CC228" s="2" t="str">
        <f>IF($A228&gt;='FG_243way_Regular Symbol'!D$16,"",IF(B228=0,"",IF(OR(B228=$BW$1,B229=$BW$1,B230=$BW$1,B228=$CD$1,B229=$CD$1,B230=$CD$1),0,1)))</f>
        <v/>
      </c>
      <c r="CD228" s="2" t="str">
        <f>IF($A228&gt;='FG_243way_Regular Symbol'!E$16,"",IF(C228=0,"",IF(OR(C228=$BW$1,C229=$BW$1,C230=$BW$1,C228=$CD$1,C229=$CD$1,C230=$CD$1),0,1)))</f>
        <v/>
      </c>
      <c r="CE228" s="2" t="str">
        <f>IF($A228&gt;='FG_243way_Regular Symbol'!F$16,"",IF(D228=0,"",IF(OR(D228=$BW$1,D229=$BW$1,D230=$BW$1,D228=$CD$1,D229=$CD$1,D230=$CD$1),0,1)))</f>
        <v/>
      </c>
      <c r="CF228" s="2" t="str">
        <f>IF($A228&gt;='FG_243way_Regular Symbol'!G$16,"",IF(E228=0,"",IF(OR(E228=$BW$1,E229=$BW$1,E230=$BW$1,E228=$CD$1,E229=$CD$1,E230=$CD$1),0,1)))</f>
        <v/>
      </c>
      <c r="CG228" s="2" t="str">
        <f>IF($A228&gt;='FG_243way_Regular Symbol'!H$16,"",IF(F228=0,"",IF(OR(F228=$BW$1,F229=$BW$1,F230=$BW$1,F228=$CD$1,F229=$CD$1,F230=$CD$1),0,1)))</f>
        <v/>
      </c>
      <c r="CI228" s="2" t="str">
        <f>IF($A228&gt;='FG_243way_Regular Symbol'!D$16,"",IF(B228=0,"",IF(OR(B228=$BW$1,B229=$BW$1,B230=$BW$1,B228=$CJ$1,B229=$CJ$1,B230=$CJ$1),0,1)))</f>
        <v/>
      </c>
      <c r="CJ228" s="2" t="str">
        <f>IF($A228&gt;='FG_243way_Regular Symbol'!E$16,"",IF(C228=0,"",IF(OR(C228=$BW$1,C229=$BW$1,C230=$BW$1,C228=$CJ$1,C229=$CJ$1,C230=$CJ$1),0,1)))</f>
        <v/>
      </c>
      <c r="CK228" s="2" t="str">
        <f>IF($A228&gt;='FG_243way_Regular Symbol'!F$16,"",IF(D228=0,"",IF(OR(D228=$BW$1,D229=$BW$1,D230=$BW$1,D228=$CJ$1,D229=$CJ$1,D230=$CJ$1),0,1)))</f>
        <v/>
      </c>
      <c r="CL228" s="2" t="str">
        <f>IF($A228&gt;='FG_243way_Regular Symbol'!G$16,"",IF(E228=0,"",IF(OR(E228=$BW$1,E229=$BW$1,E230=$BW$1,E228=$CJ$1,E229=$CJ$1,E230=$CJ$1),0,1)))</f>
        <v/>
      </c>
      <c r="CM228" s="2" t="str">
        <f>IF($A228&gt;='FG_243way_Regular Symbol'!H$16,"",IF(F228=0,"",IF(OR(F228=$BW$1,F229=$BW$1,F230=$BW$1,F228=$CJ$1,F229=$CJ$1,F230=$CJ$1),0,1)))</f>
        <v/>
      </c>
      <c r="CO228" s="2" t="str">
        <f>IF($A228&gt;='FG_243way_Regular Symbol'!D$16,"",IF(B228=0,"",IF(OR(B228=$BW$1,B229=$BW$1,B230=$BW$1,B228=$CP$1,B229=$CP$1,B230=$CP$1),0,1)))</f>
        <v/>
      </c>
      <c r="CP228" s="2" t="str">
        <f>IF($A228&gt;='FG_243way_Regular Symbol'!E$16,"",IF(C228=0,"",IF(OR(C228=$BW$1,C229=$BW$1,C230=$BW$1,C228=$CP$1,C229=$CP$1,C230=$CP$1),0,1)))</f>
        <v/>
      </c>
      <c r="CQ228" s="2" t="str">
        <f>IF($A228&gt;='FG_243way_Regular Symbol'!F$16,"",IF(D228=0,"",IF(OR(D228=$BW$1,D229=$BW$1,D230=$BW$1,D228=$CP$1,D229=$CP$1,D230=$CP$1),0,1)))</f>
        <v/>
      </c>
      <c r="CR228" s="2" t="str">
        <f>IF($A228&gt;='FG_243way_Regular Symbol'!G$16,"",IF(E228=0,"",IF(OR(E228=$BW$1,E229=$BW$1,E230=$BW$1,E228=$CP$1,E229=$CP$1,E230=$CP$1),0,1)))</f>
        <v/>
      </c>
      <c r="CS228" s="2" t="str">
        <f>IF($A228&gt;='FG_243way_Regular Symbol'!H$16,"",IF(F228=0,"",IF(OR(F228=$BW$1,F229=$BW$1,F230=$BW$1,F228=$CP$1,F229=$CP$1,F230=$CP$1),0,1)))</f>
        <v/>
      </c>
      <c r="CU228" s="2" t="str">
        <f>IF($A228&gt;='FG_243way_Regular Symbol'!D$16,"",IF(B228=0,"",IF(OR(B228=$BW$1,B229=$BW$1,B230=$BW$1,B228=$CV$1,B229=$CV$1,B230=$CV$1),0,1)))</f>
        <v/>
      </c>
      <c r="CV228" s="2" t="str">
        <f>IF($A228&gt;='FG_243way_Regular Symbol'!E$16,"",IF(C228=0,"",IF(OR(C228=$BW$1,C229=$BW$1,C230=$BW$1,C228=$CV$1,C229=$CV$1,C230=$CV$1),0,1)))</f>
        <v/>
      </c>
      <c r="CW228" s="2" t="str">
        <f>IF($A228&gt;='FG_243way_Regular Symbol'!F$16,"",IF(D228=0,"",IF(OR(D228=$BW$1,D229=$BW$1,D230=$BW$1,D228=$CV$1,D229=$CV$1,D230=$CV$1),0,1)))</f>
        <v/>
      </c>
      <c r="CX228" s="2" t="str">
        <f>IF($A228&gt;='FG_243way_Regular Symbol'!G$16,"",IF(E228=0,"",IF(OR(E228=$BW$1,E229=$BW$1,E230=$BW$1,E228=$CV$1,E229=$CV$1,E230=$CV$1),0,1)))</f>
        <v/>
      </c>
      <c r="CY228" s="2" t="str">
        <f>IF($A228&gt;='FG_243way_Regular Symbol'!H$16,"",IF(F228=0,"",IF(OR(F228=$BW$1,F229=$BW$1,F230=$BW$1,F228=$CV$1,F229=$CV$1,F230=$CV$1),0,1)))</f>
        <v/>
      </c>
    </row>
    <row r="229" spans="1:103">
      <c r="A229" s="341">
        <f>IF('FG_243way_Regular Symbol'!L228="","",'FG_243way_Regular Symbol'!L228)</f>
        <v>225</v>
      </c>
      <c r="B229" s="184" t="str">
        <f>IF('FG_243way_Regular Symbol'!M228="",
IF($A229-'FG_243way_Regular Symbol'!D$16&gt;='FG_243way_RegularＸ_W()'!B$2-1,"",VLOOKUP($A229-'FG_243way_Regular Symbol'!D$16,'FG_243way_Regular Symbol'!$L$3:$Q$99,'FG_243way_RegularＸ_W()'!B$3+1,FALSE)),
'FG_243way_Regular Symbol'!M228)</f>
        <v/>
      </c>
      <c r="C229" s="184" t="str">
        <f>IF('FG_243way_Regular Symbol'!N228="",
IF($A229-'FG_243way_Regular Symbol'!E$16&gt;='FG_243way_RegularＸ_W()'!C$2-1,"",VLOOKUP($A229-'FG_243way_Regular Symbol'!E$16,'FG_243way_Regular Symbol'!$L$3:$Q$99,'FG_243way_RegularＸ_W()'!C$3+1,FALSE)),
'FG_243way_Regular Symbol'!N228)</f>
        <v/>
      </c>
      <c r="D229" s="184" t="str">
        <f>IF('FG_243way_Regular Symbol'!O228="",
IF($A229-'FG_243way_Regular Symbol'!F$16&gt;='FG_243way_RegularＸ_W()'!D$2-1,"",VLOOKUP($A229-'FG_243way_Regular Symbol'!F$16,'FG_243way_Regular Symbol'!$L$3:$Q$99,'FG_243way_RegularＸ_W()'!D$3+1,FALSE)),
'FG_243way_Regular Symbol'!O228)</f>
        <v/>
      </c>
      <c r="E229" s="184" t="str">
        <f>IF('FG_243way_Regular Symbol'!P228="",
IF($A229-'FG_243way_Regular Symbol'!G$16&gt;='FG_243way_RegularＸ_W()'!E$2-1,"",VLOOKUP($A229-'FG_243way_Regular Symbol'!G$16,'FG_243way_Regular Symbol'!$L$3:$Q$99,'FG_243way_RegularＸ_W()'!E$3+1,FALSE)),
'FG_243way_Regular Symbol'!P228)</f>
        <v/>
      </c>
      <c r="F229" s="358" t="str">
        <f>IF('FG_243way_Regular Symbol'!Q228="",
IF($A229-'FG_243way_Regular Symbol'!H$16&gt;='FG_243way_RegularＸ_W()'!F$2-1,"",VLOOKUP($A229-'FG_243way_Regular Symbol'!H$16,'FG_243way_Regular Symbol'!$L$3:$Q$99,'FG_243way_RegularＸ_W()'!F$3+1,FALSE)),
'FG_243way_Regular Symbol'!Q228)</f>
        <v/>
      </c>
      <c r="O229" s="342" t="str">
        <f>IF($A229&gt;='FG_243way_Regular Symbol'!D$16,"",IF(B229=0,"",IF(OR(B229=$O$1,B229=$P$1,B230=$O$1,B230=$P$1,B231=$O$1,B231=$P$1),0,1)))</f>
        <v/>
      </c>
      <c r="P229" s="2" t="str">
        <f>IF($A229&gt;='FG_243way_Regular Symbol'!E$16,"",IF(C229=0,"",IF(OR(C229=$O$1,C229=$P$1,C230=$O$1,C230=$P$1,C231=$O$1,C231=$P$1),0,1)))</f>
        <v/>
      </c>
      <c r="Q229" s="2" t="str">
        <f>IF($A229&gt;='FG_243way_Regular Symbol'!F$16,"",IF(D229=0,"",IF(OR(D229=$O$1,D229=$P$1,D230=$O$1,D230=$P$1,D231=$O$1,D231=$P$1),0,1)))</f>
        <v/>
      </c>
      <c r="R229" s="2" t="str">
        <f>IF($A229&gt;='FG_243way_Regular Symbol'!G$16,"",IF(E229=0,"",IF(OR(E229=$O$1,E229=$P$1,E230=$O$1,E230=$P$1,E231=$O$1,E231=$P$1),0,1)))</f>
        <v/>
      </c>
      <c r="S229" s="128" t="str">
        <f>IF($A229&gt;='FG_243way_Regular Symbol'!H$16,"",IF(F229=0,"",IF(OR(F229=$O$1,F229=$P$1,F230=$O$1,F230=$P$1,F231=$O$1,F231=$P$1),0,1)))</f>
        <v/>
      </c>
      <c r="U229" s="342" t="str">
        <f>IF($A229&gt;='FG_243way_Regular Symbol'!D$16,"",IF(B229=0,"",IF(OR(B229=$U$1,B229=$V$1,B230=$U$1,B230=$V$1,B231=$U$1,B231=$V$1),0,1)))</f>
        <v/>
      </c>
      <c r="V229" s="2" t="str">
        <f>IF($A229&gt;='FG_243way_Regular Symbol'!E$16,"",IF(C229=0,"",IF(OR(C229=$U$1,C229=$V$1,C230=$U$1,C230=$V$1,C231=$U$1,C231=$V$1),0,1)))</f>
        <v/>
      </c>
      <c r="W229" s="2" t="str">
        <f>IF($A229&gt;='FG_243way_Regular Symbol'!F$16,"",IF(D229=0,"",IF(OR(D229=$U$1,D229=$V$1,D230=$U$1,D230=$V$1,D231=$U$1,D231=$V$1),0,1)))</f>
        <v/>
      </c>
      <c r="X229" s="2" t="str">
        <f>IF($A229&gt;='FG_243way_Regular Symbol'!G$16,"",IF(E229=0,"",IF(OR(E229=$U$1,E229=$V$1,E230=$U$1,E230=$V$1,E231=$U$1,E231=$V$1),0,1)))</f>
        <v/>
      </c>
      <c r="Y229" s="128" t="str">
        <f>IF($A229&gt;='FG_243way_Regular Symbol'!H$16,"",IF(F229=0,"",IF(OR(F229=$U$1,F229=$V$1,F230=$U$1,F230=$V$1,F231=$U$1,F231=$V$1),0,1)))</f>
        <v/>
      </c>
      <c r="AA229" s="342" t="str">
        <f>IF($A229&gt;='FG_243way_Regular Symbol'!D$16,"",IF(B229=0,"",IF(OR(B229=$AA$1,B229=$AB$1,B230=$AA$1,B230=$AB$1,B231=$AA$1,,B231=$AB$1),0,1)))</f>
        <v/>
      </c>
      <c r="AB229" s="2" t="str">
        <f>IF($A229&gt;='FG_243way_Regular Symbol'!E$16,"",IF(C229=0,"",IF(OR(C229=$AA$1,C229=$AB$1,C230=$AA$1,C230=$AB$1,C231=$AA$1,,C231=$AB$1),0,1)))</f>
        <v/>
      </c>
      <c r="AC229" s="2" t="str">
        <f>IF($A229&gt;='FG_243way_Regular Symbol'!F$16,"",IF(D229=0,"",IF(OR(D229=$AA$1,D229=$AB$1,D230=$AA$1,D230=$AB$1,D231=$AA$1,,D231=$AB$1),0,1)))</f>
        <v/>
      </c>
      <c r="AD229" s="2" t="str">
        <f>IF($A229&gt;='FG_243way_Regular Symbol'!G$16,"",IF(E229=0,"",IF(OR(E229=$AA$1,E229=$AB$1,E230=$AA$1,E230=$AB$1,E231=$AA$1,,E231=$AB$1),0,1)))</f>
        <v/>
      </c>
      <c r="AE229" s="128" t="str">
        <f>IF($A229&gt;='FG_243way_Regular Symbol'!H$16,"",IF(F229=0,"",IF(OR(F229=$AA$1,F229=$AB$1,F230=$AA$1,F230=$AB$1,F231=$AA$1,,F231=$AB$1),0,1)))</f>
        <v/>
      </c>
      <c r="AG229" s="342" t="str">
        <f>IF($A229&gt;='FG_243way_Regular Symbol'!D$16,"",IF(B229=0,"",IF(OR(B229=$AG$1,B229=$AH$1,B230=$AG$1,B230=$AH$1,B231=$AG$1,B231=$AH$1),0,1)))</f>
        <v/>
      </c>
      <c r="AH229" s="2" t="str">
        <f>IF($A229&gt;='FG_243way_Regular Symbol'!E$16,"",IF(C229=0,"",IF(OR(C229=$AG$1,C229=$AH$1,C230=$AG$1,C230=$AH$1,C231=$AG$1,C231=$AH$1),0,1)))</f>
        <v/>
      </c>
      <c r="AI229" s="2" t="str">
        <f>IF($A229&gt;='FG_243way_Regular Symbol'!F$16,"",IF(D229=0,"",IF(OR(D229=$AG$1,D229=$AH$1,D230=$AG$1,D230=$AH$1,D231=$AG$1,D231=$AH$1),0,1)))</f>
        <v/>
      </c>
      <c r="AJ229" s="2" t="str">
        <f>IF($A229&gt;='FG_243way_Regular Symbol'!G$16,"",IF(E229=0,"",IF(OR(E229=$AG$1,E229=$AH$1,E230=$AG$1,E230=$AH$1,E231=$AG$1,E231=$AH$1),0,1)))</f>
        <v/>
      </c>
      <c r="AK229" s="128" t="str">
        <f>IF($A229&gt;='FG_243way_Regular Symbol'!H$16,"",IF(F229=0,"",IF(OR(F229=$AG$1,F229=$AH$1,F230=$AG$1,F230=$AH$1,F231=$AG$1,F231=$AH$1),0,1)))</f>
        <v/>
      </c>
      <c r="AM229" s="342" t="str">
        <f>IF($A229&gt;='FG_243way_Regular Symbol'!D$16,"",IF(B229=0,"",IF(OR(B229=$AM$1,B229=$AN$1,B230=$AM$1,B230=$AN$1,B231=$AM$1,B231=$AN$1),0,1)))</f>
        <v/>
      </c>
      <c r="AN229" s="2" t="str">
        <f>IF($A229&gt;='FG_243way_Regular Symbol'!E$16,"",IF(C229=0,"",IF(OR(C229=$AM$1,C229=$AN$1,C230=$AM$1,C230=$AN$1,C231=$AM$1,C231=$AN$1),0,1)))</f>
        <v/>
      </c>
      <c r="AO229" s="2" t="str">
        <f>IF($A229&gt;='FG_243way_Regular Symbol'!F$16,"",IF(D229=0,"",IF(OR(D229=$AM$1,D229=$AN$1,D230=$AM$1,D230=$AN$1,D231=$AM$1,D231=$AN$1),0,1)))</f>
        <v/>
      </c>
      <c r="AP229" s="2" t="str">
        <f>IF($A229&gt;='FG_243way_Regular Symbol'!G$16,"",IF(E229=0,"",IF(OR(E229=$AM$1,E229=$AN$1,E230=$AM$1,E230=$AN$1,E231=$AM$1,E231=$AN$1),0,1)))</f>
        <v/>
      </c>
      <c r="AQ229" s="128" t="str">
        <f>IF($A229&gt;='FG_243way_Regular Symbol'!H$16,"",IF(F229=0,"",IF(OR(F229=$AM$1,F229=$AN$1,F230=$AM$1,F230=$AN$1,F231=$AM$1,F231=$AN$1),0,1)))</f>
        <v/>
      </c>
      <c r="AS229" s="342" t="str">
        <f>IF($A229&gt;='FG_243way_Regular Symbol'!D$16,"",IF(B229=0,"",IF(OR(B229=$AM$1,B229=$AT$1,B230=$AM$1,B230=$AT$1,B231=$AM$1,B231=$AT$1),0,1)))</f>
        <v/>
      </c>
      <c r="AT229" s="2" t="str">
        <f>IF($A229&gt;='FG_243way_Regular Symbol'!E$16,"",IF(C229=0,"",IF(OR(C229=$AM$1,C229=$AT$1,C230=$AM$1,C230=$AT$1,C231=$AM$1,C231=$AT$1),0,1)))</f>
        <v/>
      </c>
      <c r="AU229" s="2" t="str">
        <f>IF($A229&gt;='FG_243way_Regular Symbol'!F$16,"",IF(D229=0,"",IF(OR(D229=$AM$1,D229=$AT$1,D230=$AM$1,D230=$AT$1,D231=$AM$1,D231=$AT$1),0,1)))</f>
        <v/>
      </c>
      <c r="AV229" s="2" t="str">
        <f>IF($A229&gt;='FG_243way_Regular Symbol'!G$16,"",IF(E229=0,"",IF(OR(E229=$AM$1,E229=$AT$1,E230=$AM$1,E230=$AT$1,E231=$AM$1,E231=$AT$1),0,1)))</f>
        <v/>
      </c>
      <c r="AW229" s="128" t="str">
        <f>IF($A229&gt;='FG_243way_Regular Symbol'!H$16,"",IF(F229=0,"",IF(OR(F229=$AM$1,F229=$AT$1,F230=$AM$1,F230=$AT$1,F231=$AM$1,F231=$AT$1),0,1)))</f>
        <v/>
      </c>
      <c r="AY229" s="342" t="str">
        <f>IF($A229&gt;='FG_243way_Regular Symbol'!D$16,"",IF(B229=0,"",IF(OR(B229=$AM$1,B229=$AZ$1,B230=$AM$1,B230=$AZ$1,B231=$AM$1,B231=$AZ$1),0,1)))</f>
        <v/>
      </c>
      <c r="AZ229" s="2" t="str">
        <f>IF($A229&gt;='FG_243way_Regular Symbol'!E$16,"",IF(C229=0,"",IF(OR(C229=$AM$1,C229=$AZ$1,C230=$AM$1,C230=$AZ$1,C231=$AM$1,C231=$AZ$1),0,1)))</f>
        <v/>
      </c>
      <c r="BA229" s="2" t="str">
        <f>IF($A229&gt;='FG_243way_Regular Symbol'!F$16,"",IF(D229=0,"",IF(OR(D229=$AM$1,D229=$AZ$1,D230=$AM$1,D230=$AZ$1,D231=$AM$1,D231=$AZ$1),0,1)))</f>
        <v/>
      </c>
      <c r="BB229" s="2" t="str">
        <f>IF($A229&gt;='FG_243way_Regular Symbol'!G$16,"",IF(E229=0,"",IF(OR(E229=$AM$1,E229=$AZ$1,E230=$AM$1,E230=$AZ$1,E231=$AM$1,E231=$AZ$1),0,1)))</f>
        <v/>
      </c>
      <c r="BC229" s="128" t="str">
        <f>IF($A229&gt;='FG_243way_Regular Symbol'!H$16,"",IF(F229=0,"",IF(OR(F229=$AM$1,F229=$AZ$1,F230=$AM$1,F230=$AZ$1,F231=$AM$1,F231=$AZ$1),0,1)))</f>
        <v/>
      </c>
      <c r="BE229" s="342"/>
      <c r="BF229" s="2"/>
      <c r="BG229" s="2" t="str">
        <f>IF($A229&gt;='FG_243way_Regular Symbol'!F$16,"",IF(D229=0,"",COUNTIF(D229:D231,$BF$1)))</f>
        <v/>
      </c>
      <c r="BH229" s="2" t="str">
        <f>IF($A229&gt;='FG_243way_Regular Symbol'!G$16,"",IF(E229=0,"",COUNTIF(E229:E231,$BF$1)))</f>
        <v/>
      </c>
      <c r="BI229" s="2" t="str">
        <f>IF($A229&gt;='FG_243way_Regular Symbol'!H$16,"",IF(F229=0,"",COUNTIF(F229:F231,$BF$1)))</f>
        <v/>
      </c>
      <c r="BK229" s="342"/>
      <c r="BL229" s="2"/>
      <c r="BM229" s="2" t="str">
        <f>IF($A229&gt;='FG_243way_Regular Symbol'!F$16,"",IF(D229=0,"",IF(OR(D229=$AM$1,D229=$BL$1,D230=$AM$1,D230=$BL$1,D231=$AM$1,D231=$BL$1),0,1)))</f>
        <v/>
      </c>
      <c r="BN229" s="2" t="str">
        <f>IF($A229&gt;='FG_243way_Regular Symbol'!G$16,"",IF(E229=0,"",IF(OR(E229=$AM$1,E229=$BL$1,E230=$AM$1,E230=$BL$1,E231=$AM$1,E231=$BL$1),0,1)))</f>
        <v/>
      </c>
      <c r="BO229" s="128" t="str">
        <f>IF($A229&gt;='FG_243way_Regular Symbol'!H$16,"",IF(F229=0,"",IF(OR(F229=$AM$1,F229=$BL$1,F230=$AM$1,F230=$BL$1,F231=$AM$1,F231=$BL$1),0,1)))</f>
        <v/>
      </c>
      <c r="BQ229" s="2" t="str">
        <f>IF($A229&gt;='FG_243way_Regular Symbol'!D$16,"",IF(B229=0,"",IF(OR(B229=$BQ$1,B229=$BR$1,B230=$BQ$1,B230=$BR$1,B231=$BQ$1,B231=$BR$1),0,1)))</f>
        <v/>
      </c>
      <c r="BR229" s="2" t="str">
        <f>IF($A229&gt;='FG_243way_Regular Symbol'!E$16,"",IF(C229=0,"",IF(OR(C229=$BQ$1,C229=$BR$1,C230=$BQ$1,C230=$BR$1,C231=$BQ$1,C231=$BR$1),0,1)))</f>
        <v/>
      </c>
      <c r="BS229" s="2" t="str">
        <f>IF($A229&gt;='FG_243way_Regular Symbol'!F$16,"",IF(D229=0,"",IF(OR(D229=$BQ$1,D229=$BR$1,D230=$BQ$1,D230=$BR$1,D231=$BQ$1,D231=$BR$1),0,1)))</f>
        <v/>
      </c>
      <c r="BT229" s="2" t="str">
        <f>IF($A229&gt;='FG_243way_Regular Symbol'!G$16,"",IF(E229=0,"",IF(OR(E229=$BQ$1,E229=$BR$1,E230=$BQ$1,E230=$BR$1,E231=$BQ$1,E231=$BR$1),0,1)))</f>
        <v/>
      </c>
      <c r="BU229" s="2" t="str">
        <f>IF($A229&gt;='FG_243way_Regular Symbol'!H$16,"",IF(F229=0,"",IF(OR(F229=$BQ$1,F229=$BR$1,F230=$BQ$1,F230=$BR$1,F231=$BQ$1,F231=$BR$1),0,1)))</f>
        <v/>
      </c>
      <c r="BW229" s="2" t="str">
        <f>IF($A229&gt;='FG_243way_Regular Symbol'!D$16,"",IF(B229=0,"",IF(OR(B229=$BW$1,B230=$BW$1,B231=$BW$1,B229=$BX$1,B230=$BX$1,B231=$BX$1),0,1)))</f>
        <v/>
      </c>
      <c r="BX229" s="2" t="str">
        <f>IF($A229&gt;='FG_243way_Regular Symbol'!E$16,"",IF(C229=0,"",IF(OR(C229=$BW$1,C230=$BW$1,C231=$BW$1,C229=$BX$1,C230=$BX$1,C231=$BX$1),0,1)))</f>
        <v/>
      </c>
      <c r="BY229" s="2" t="str">
        <f>IF($A229&gt;='FG_243way_Regular Symbol'!F$16,"",IF(D229=0,"",IF(OR(D229=$BW$1,D230=$BW$1,D231=$BW$1,D229=$BX$1,D230=$BX$1,D231=$BX$1),0,1)))</f>
        <v/>
      </c>
      <c r="BZ229" s="2" t="str">
        <f>IF($A229&gt;='FG_243way_Regular Symbol'!G$16,"",IF(E229=0,"",IF(OR(E229=$BW$1,E230=$BW$1,E231=$BW$1,E229=$BX$1,E230=$BX$1,E231=$BX$1),0,1)))</f>
        <v/>
      </c>
      <c r="CA229" s="2" t="str">
        <f>IF($A229&gt;='FG_243way_Regular Symbol'!H$16,"",IF(F229=0,"",IF(OR(F229=$BW$1,F230=$BW$1,F231=$BW$1,F229=$BX$1,F230=$BX$1,F231=$BX$1),0,1)))</f>
        <v/>
      </c>
      <c r="CC229" s="2" t="str">
        <f>IF($A229&gt;='FG_243way_Regular Symbol'!D$16,"",IF(B229=0,"",IF(OR(B229=$BW$1,B230=$BW$1,B231=$BW$1,B229=$CD$1,B230=$CD$1,B231=$CD$1),0,1)))</f>
        <v/>
      </c>
      <c r="CD229" s="2" t="str">
        <f>IF($A229&gt;='FG_243way_Regular Symbol'!E$16,"",IF(C229=0,"",IF(OR(C229=$BW$1,C230=$BW$1,C231=$BW$1,C229=$CD$1,C230=$CD$1,C231=$CD$1),0,1)))</f>
        <v/>
      </c>
      <c r="CE229" s="2" t="str">
        <f>IF($A229&gt;='FG_243way_Regular Symbol'!F$16,"",IF(D229=0,"",IF(OR(D229=$BW$1,D230=$BW$1,D231=$BW$1,D229=$CD$1,D230=$CD$1,D231=$CD$1),0,1)))</f>
        <v/>
      </c>
      <c r="CF229" s="2" t="str">
        <f>IF($A229&gt;='FG_243way_Regular Symbol'!G$16,"",IF(E229=0,"",IF(OR(E229=$BW$1,E230=$BW$1,E231=$BW$1,E229=$CD$1,E230=$CD$1,E231=$CD$1),0,1)))</f>
        <v/>
      </c>
      <c r="CG229" s="2" t="str">
        <f>IF($A229&gt;='FG_243way_Regular Symbol'!H$16,"",IF(F229=0,"",IF(OR(F229=$BW$1,F230=$BW$1,F231=$BW$1,F229=$CD$1,F230=$CD$1,F231=$CD$1),0,1)))</f>
        <v/>
      </c>
      <c r="CI229" s="2" t="str">
        <f>IF($A229&gt;='FG_243way_Regular Symbol'!D$16,"",IF(B229=0,"",IF(OR(B229=$BW$1,B230=$BW$1,B231=$BW$1,B229=$CJ$1,B230=$CJ$1,B231=$CJ$1),0,1)))</f>
        <v/>
      </c>
      <c r="CJ229" s="2" t="str">
        <f>IF($A229&gt;='FG_243way_Regular Symbol'!E$16,"",IF(C229=0,"",IF(OR(C229=$BW$1,C230=$BW$1,C231=$BW$1,C229=$CJ$1,C230=$CJ$1,C231=$CJ$1),0,1)))</f>
        <v/>
      </c>
      <c r="CK229" s="2" t="str">
        <f>IF($A229&gt;='FG_243way_Regular Symbol'!F$16,"",IF(D229=0,"",IF(OR(D229=$BW$1,D230=$BW$1,D231=$BW$1,D229=$CJ$1,D230=$CJ$1,D231=$CJ$1),0,1)))</f>
        <v/>
      </c>
      <c r="CL229" s="2" t="str">
        <f>IF($A229&gt;='FG_243way_Regular Symbol'!G$16,"",IF(E229=0,"",IF(OR(E229=$BW$1,E230=$BW$1,E231=$BW$1,E229=$CJ$1,E230=$CJ$1,E231=$CJ$1),0,1)))</f>
        <v/>
      </c>
      <c r="CM229" s="2" t="str">
        <f>IF($A229&gt;='FG_243way_Regular Symbol'!H$16,"",IF(F229=0,"",IF(OR(F229=$BW$1,F230=$BW$1,F231=$BW$1,F229=$CJ$1,F230=$CJ$1,F231=$CJ$1),0,1)))</f>
        <v/>
      </c>
      <c r="CO229" s="2" t="str">
        <f>IF($A229&gt;='FG_243way_Regular Symbol'!D$16,"",IF(B229=0,"",IF(OR(B229=$BW$1,B230=$BW$1,B231=$BW$1,B229=$CP$1,B230=$CP$1,B231=$CP$1),0,1)))</f>
        <v/>
      </c>
      <c r="CP229" s="2" t="str">
        <f>IF($A229&gt;='FG_243way_Regular Symbol'!E$16,"",IF(C229=0,"",IF(OR(C229=$BW$1,C230=$BW$1,C231=$BW$1,C229=$CP$1,C230=$CP$1,C231=$CP$1),0,1)))</f>
        <v/>
      </c>
      <c r="CQ229" s="2" t="str">
        <f>IF($A229&gt;='FG_243way_Regular Symbol'!F$16,"",IF(D229=0,"",IF(OR(D229=$BW$1,D230=$BW$1,D231=$BW$1,D229=$CP$1,D230=$CP$1,D231=$CP$1),0,1)))</f>
        <v/>
      </c>
      <c r="CR229" s="2" t="str">
        <f>IF($A229&gt;='FG_243way_Regular Symbol'!G$16,"",IF(E229=0,"",IF(OR(E229=$BW$1,E230=$BW$1,E231=$BW$1,E229=$CP$1,E230=$CP$1,E231=$CP$1),0,1)))</f>
        <v/>
      </c>
      <c r="CS229" s="2" t="str">
        <f>IF($A229&gt;='FG_243way_Regular Symbol'!H$16,"",IF(F229=0,"",IF(OR(F229=$BW$1,F230=$BW$1,F231=$BW$1,F229=$CP$1,F230=$CP$1,F231=$CP$1),0,1)))</f>
        <v/>
      </c>
      <c r="CU229" s="2" t="str">
        <f>IF($A229&gt;='FG_243way_Regular Symbol'!D$16,"",IF(B229=0,"",IF(OR(B229=$BW$1,B230=$BW$1,B231=$BW$1,B229=$CV$1,B230=$CV$1,B231=$CV$1),0,1)))</f>
        <v/>
      </c>
      <c r="CV229" s="2" t="str">
        <f>IF($A229&gt;='FG_243way_Regular Symbol'!E$16,"",IF(C229=0,"",IF(OR(C229=$BW$1,C230=$BW$1,C231=$BW$1,C229=$CV$1,C230=$CV$1,C231=$CV$1),0,1)))</f>
        <v/>
      </c>
      <c r="CW229" s="2" t="str">
        <f>IF($A229&gt;='FG_243way_Regular Symbol'!F$16,"",IF(D229=0,"",IF(OR(D229=$BW$1,D230=$BW$1,D231=$BW$1,D229=$CV$1,D230=$CV$1,D231=$CV$1),0,1)))</f>
        <v/>
      </c>
      <c r="CX229" s="2" t="str">
        <f>IF($A229&gt;='FG_243way_Regular Symbol'!G$16,"",IF(E229=0,"",IF(OR(E229=$BW$1,E230=$BW$1,E231=$BW$1,E229=$CV$1,E230=$CV$1,E231=$CV$1),0,1)))</f>
        <v/>
      </c>
      <c r="CY229" s="2" t="str">
        <f>IF($A229&gt;='FG_243way_Regular Symbol'!H$16,"",IF(F229=0,"",IF(OR(F229=$BW$1,F230=$BW$1,F231=$BW$1,F229=$CV$1,F230=$CV$1,F231=$CV$1),0,1)))</f>
        <v/>
      </c>
    </row>
    <row r="230" spans="1:103">
      <c r="A230" s="341">
        <f>IF('FG_243way_Regular Symbol'!L229="","",'FG_243way_Regular Symbol'!L229)</f>
        <v>226</v>
      </c>
      <c r="B230" s="184" t="str">
        <f>IF('FG_243way_Regular Symbol'!M229="",
IF($A230-'FG_243way_Regular Symbol'!D$16&gt;='FG_243way_RegularＸ_W()'!B$2-1,"",VLOOKUP($A230-'FG_243way_Regular Symbol'!D$16,'FG_243way_Regular Symbol'!$L$3:$Q$99,'FG_243way_RegularＸ_W()'!B$3+1,FALSE)),
'FG_243way_Regular Symbol'!M229)</f>
        <v/>
      </c>
      <c r="C230" s="184" t="str">
        <f>IF('FG_243way_Regular Symbol'!N229="",
IF($A230-'FG_243way_Regular Symbol'!E$16&gt;='FG_243way_RegularＸ_W()'!C$2-1,"",VLOOKUP($A230-'FG_243way_Regular Symbol'!E$16,'FG_243way_Regular Symbol'!$L$3:$Q$99,'FG_243way_RegularＸ_W()'!C$3+1,FALSE)),
'FG_243way_Regular Symbol'!N229)</f>
        <v/>
      </c>
      <c r="D230" s="184" t="str">
        <f>IF('FG_243way_Regular Symbol'!O229="",
IF($A230-'FG_243way_Regular Symbol'!F$16&gt;='FG_243way_RegularＸ_W()'!D$2-1,"",VLOOKUP($A230-'FG_243way_Regular Symbol'!F$16,'FG_243way_Regular Symbol'!$L$3:$Q$99,'FG_243way_RegularＸ_W()'!D$3+1,FALSE)),
'FG_243way_Regular Symbol'!O229)</f>
        <v/>
      </c>
      <c r="E230" s="184" t="str">
        <f>IF('FG_243way_Regular Symbol'!P229="",
IF($A230-'FG_243way_Regular Symbol'!G$16&gt;='FG_243way_RegularＸ_W()'!E$2-1,"",VLOOKUP($A230-'FG_243way_Regular Symbol'!G$16,'FG_243way_Regular Symbol'!$L$3:$Q$99,'FG_243way_RegularＸ_W()'!E$3+1,FALSE)),
'FG_243way_Regular Symbol'!P229)</f>
        <v/>
      </c>
      <c r="F230" s="358" t="str">
        <f>IF('FG_243way_Regular Symbol'!Q229="",
IF($A230-'FG_243way_Regular Symbol'!H$16&gt;='FG_243way_RegularＸ_W()'!F$2-1,"",VLOOKUP($A230-'FG_243way_Regular Symbol'!H$16,'FG_243way_Regular Symbol'!$L$3:$Q$99,'FG_243way_RegularＸ_W()'!F$3+1,FALSE)),
'FG_243way_Regular Symbol'!Q229)</f>
        <v/>
      </c>
      <c r="O230" s="342" t="str">
        <f>IF($A230&gt;='FG_243way_Regular Symbol'!D$16,"",IF(B230=0,"",IF(OR(B230=$O$1,B230=$P$1,B231=$O$1,B231=$P$1,B232=$O$1,B232=$P$1),0,1)))</f>
        <v/>
      </c>
      <c r="P230" s="2" t="str">
        <f>IF($A230&gt;='FG_243way_Regular Symbol'!E$16,"",IF(C230=0,"",IF(OR(C230=$O$1,C230=$P$1,C231=$O$1,C231=$P$1,C232=$O$1,C232=$P$1),0,1)))</f>
        <v/>
      </c>
      <c r="Q230" s="2" t="str">
        <f>IF($A230&gt;='FG_243way_Regular Symbol'!F$16,"",IF(D230=0,"",IF(OR(D230=$O$1,D230=$P$1,D231=$O$1,D231=$P$1,D232=$O$1,D232=$P$1),0,1)))</f>
        <v/>
      </c>
      <c r="R230" s="2" t="str">
        <f>IF($A230&gt;='FG_243way_Regular Symbol'!G$16,"",IF(E230=0,"",IF(OR(E230=$O$1,E230=$P$1,E231=$O$1,E231=$P$1,E232=$O$1,E232=$P$1),0,1)))</f>
        <v/>
      </c>
      <c r="S230" s="128" t="str">
        <f>IF($A230&gt;='FG_243way_Regular Symbol'!H$16,"",IF(F230=0,"",IF(OR(F230=$O$1,F230=$P$1,F231=$O$1,F231=$P$1,F232=$O$1,F232=$P$1),0,1)))</f>
        <v/>
      </c>
      <c r="U230" s="342" t="str">
        <f>IF($A230&gt;='FG_243way_Regular Symbol'!D$16,"",IF(B230=0,"",IF(OR(B230=$U$1,B230=$V$1,B231=$U$1,B231=$V$1,B232=$U$1,B232=$V$1),0,1)))</f>
        <v/>
      </c>
      <c r="V230" s="2" t="str">
        <f>IF($A230&gt;='FG_243way_Regular Symbol'!E$16,"",IF(C230=0,"",IF(OR(C230=$U$1,C230=$V$1,C231=$U$1,C231=$V$1,C232=$U$1,C232=$V$1),0,1)))</f>
        <v/>
      </c>
      <c r="W230" s="2" t="str">
        <f>IF($A230&gt;='FG_243way_Regular Symbol'!F$16,"",IF(D230=0,"",IF(OR(D230=$U$1,D230=$V$1,D231=$U$1,D231=$V$1,D232=$U$1,D232=$V$1),0,1)))</f>
        <v/>
      </c>
      <c r="X230" s="2" t="str">
        <f>IF($A230&gt;='FG_243way_Regular Symbol'!G$16,"",IF(E230=0,"",IF(OR(E230=$U$1,E230=$V$1,E231=$U$1,E231=$V$1,E232=$U$1,E232=$V$1),0,1)))</f>
        <v/>
      </c>
      <c r="Y230" s="128" t="str">
        <f>IF($A230&gt;='FG_243way_Regular Symbol'!H$16,"",IF(F230=0,"",IF(OR(F230=$U$1,F230=$V$1,F231=$U$1,F231=$V$1,F232=$U$1,F232=$V$1),0,1)))</f>
        <v/>
      </c>
      <c r="AA230" s="342" t="str">
        <f>IF($A230&gt;='FG_243way_Regular Symbol'!D$16,"",IF(B230=0,"",IF(OR(B230=$AA$1,B230=$AB$1,B231=$AA$1,B231=$AB$1,B232=$AA$1,,B232=$AB$1),0,1)))</f>
        <v/>
      </c>
      <c r="AB230" s="2" t="str">
        <f>IF($A230&gt;='FG_243way_Regular Symbol'!E$16,"",IF(C230=0,"",IF(OR(C230=$AA$1,C230=$AB$1,C231=$AA$1,C231=$AB$1,C232=$AA$1,,C232=$AB$1),0,1)))</f>
        <v/>
      </c>
      <c r="AC230" s="2" t="str">
        <f>IF($A230&gt;='FG_243way_Regular Symbol'!F$16,"",IF(D230=0,"",IF(OR(D230=$AA$1,D230=$AB$1,D231=$AA$1,D231=$AB$1,D232=$AA$1,,D232=$AB$1),0,1)))</f>
        <v/>
      </c>
      <c r="AD230" s="2" t="str">
        <f>IF($A230&gt;='FG_243way_Regular Symbol'!G$16,"",IF(E230=0,"",IF(OR(E230=$AA$1,E230=$AB$1,E231=$AA$1,E231=$AB$1,E232=$AA$1,,E232=$AB$1),0,1)))</f>
        <v/>
      </c>
      <c r="AE230" s="128" t="str">
        <f>IF($A230&gt;='FG_243way_Regular Symbol'!H$16,"",IF(F230=0,"",IF(OR(F230=$AA$1,F230=$AB$1,F231=$AA$1,F231=$AB$1,F232=$AA$1,,F232=$AB$1),0,1)))</f>
        <v/>
      </c>
      <c r="AG230" s="342" t="str">
        <f>IF($A230&gt;='FG_243way_Regular Symbol'!D$16,"",IF(B230=0,"",IF(OR(B230=$AG$1,B230=$AH$1,B231=$AG$1,B231=$AH$1,B232=$AG$1,B232=$AH$1),0,1)))</f>
        <v/>
      </c>
      <c r="AH230" s="2" t="str">
        <f>IF($A230&gt;='FG_243way_Regular Symbol'!E$16,"",IF(C230=0,"",IF(OR(C230=$AG$1,C230=$AH$1,C231=$AG$1,C231=$AH$1,C232=$AG$1,C232=$AH$1),0,1)))</f>
        <v/>
      </c>
      <c r="AI230" s="2" t="str">
        <f>IF($A230&gt;='FG_243way_Regular Symbol'!F$16,"",IF(D230=0,"",IF(OR(D230=$AG$1,D230=$AH$1,D231=$AG$1,D231=$AH$1,D232=$AG$1,D232=$AH$1),0,1)))</f>
        <v/>
      </c>
      <c r="AJ230" s="2" t="str">
        <f>IF($A230&gt;='FG_243way_Regular Symbol'!G$16,"",IF(E230=0,"",IF(OR(E230=$AG$1,E230=$AH$1,E231=$AG$1,E231=$AH$1,E232=$AG$1,E232=$AH$1),0,1)))</f>
        <v/>
      </c>
      <c r="AK230" s="128" t="str">
        <f>IF($A230&gt;='FG_243way_Regular Symbol'!H$16,"",IF(F230=0,"",IF(OR(F230=$AG$1,F230=$AH$1,F231=$AG$1,F231=$AH$1,F232=$AG$1,F232=$AH$1),0,1)))</f>
        <v/>
      </c>
      <c r="AM230" s="342" t="str">
        <f>IF($A230&gt;='FG_243way_Regular Symbol'!D$16,"",IF(B230=0,"",IF(OR(B230=$AM$1,B230=$AN$1,B231=$AM$1,B231=$AN$1,B232=$AM$1,B232=$AN$1),0,1)))</f>
        <v/>
      </c>
      <c r="AN230" s="2" t="str">
        <f>IF($A230&gt;='FG_243way_Regular Symbol'!E$16,"",IF(C230=0,"",IF(OR(C230=$AM$1,C230=$AN$1,C231=$AM$1,C231=$AN$1,C232=$AM$1,C232=$AN$1),0,1)))</f>
        <v/>
      </c>
      <c r="AO230" s="2" t="str">
        <f>IF($A230&gt;='FG_243way_Regular Symbol'!F$16,"",IF(D230=0,"",IF(OR(D230=$AM$1,D230=$AN$1,D231=$AM$1,D231=$AN$1,D232=$AM$1,D232=$AN$1),0,1)))</f>
        <v/>
      </c>
      <c r="AP230" s="2" t="str">
        <f>IF($A230&gt;='FG_243way_Regular Symbol'!G$16,"",IF(E230=0,"",IF(OR(E230=$AM$1,E230=$AN$1,E231=$AM$1,E231=$AN$1,E232=$AM$1,E232=$AN$1),0,1)))</f>
        <v/>
      </c>
      <c r="AQ230" s="128" t="str">
        <f>IF($A230&gt;='FG_243way_Regular Symbol'!H$16,"",IF(F230=0,"",IF(OR(F230=$AM$1,F230=$AN$1,F231=$AM$1,F231=$AN$1,F232=$AM$1,F232=$AN$1),0,1)))</f>
        <v/>
      </c>
      <c r="AS230" s="342" t="str">
        <f>IF($A230&gt;='FG_243way_Regular Symbol'!D$16,"",IF(B230=0,"",IF(OR(B230=$AM$1,B230=$AT$1,B231=$AM$1,B231=$AT$1,B232=$AM$1,B232=$AT$1),0,1)))</f>
        <v/>
      </c>
      <c r="AT230" s="2" t="str">
        <f>IF($A230&gt;='FG_243way_Regular Symbol'!E$16,"",IF(C230=0,"",IF(OR(C230=$AM$1,C230=$AT$1,C231=$AM$1,C231=$AT$1,C232=$AM$1,C232=$AT$1),0,1)))</f>
        <v/>
      </c>
      <c r="AU230" s="2" t="str">
        <f>IF($A230&gt;='FG_243way_Regular Symbol'!F$16,"",IF(D230=0,"",IF(OR(D230=$AM$1,D230=$AT$1,D231=$AM$1,D231=$AT$1,D232=$AM$1,D232=$AT$1),0,1)))</f>
        <v/>
      </c>
      <c r="AV230" s="2" t="str">
        <f>IF($A230&gt;='FG_243way_Regular Symbol'!G$16,"",IF(E230=0,"",IF(OR(E230=$AM$1,E230=$AT$1,E231=$AM$1,E231=$AT$1,E232=$AM$1,E232=$AT$1),0,1)))</f>
        <v/>
      </c>
      <c r="AW230" s="128" t="str">
        <f>IF($A230&gt;='FG_243way_Regular Symbol'!H$16,"",IF(F230=0,"",IF(OR(F230=$AM$1,F230=$AT$1,F231=$AM$1,F231=$AT$1,F232=$AM$1,F232=$AT$1),0,1)))</f>
        <v/>
      </c>
      <c r="AY230" s="342" t="str">
        <f>IF($A230&gt;='FG_243way_Regular Symbol'!D$16,"",IF(B230=0,"",IF(OR(B230=$AM$1,B230=$AZ$1,B231=$AM$1,B231=$AZ$1,B232=$AM$1,B232=$AZ$1),0,1)))</f>
        <v/>
      </c>
      <c r="AZ230" s="2" t="str">
        <f>IF($A230&gt;='FG_243way_Regular Symbol'!E$16,"",IF(C230=0,"",IF(OR(C230=$AM$1,C230=$AZ$1,C231=$AM$1,C231=$AZ$1,C232=$AM$1,C232=$AZ$1),0,1)))</f>
        <v/>
      </c>
      <c r="BA230" s="2" t="str">
        <f>IF($A230&gt;='FG_243way_Regular Symbol'!F$16,"",IF(D230=0,"",IF(OR(D230=$AM$1,D230=$AZ$1,D231=$AM$1,D231=$AZ$1,D232=$AM$1,D232=$AZ$1),0,1)))</f>
        <v/>
      </c>
      <c r="BB230" s="2" t="str">
        <f>IF($A230&gt;='FG_243way_Regular Symbol'!G$16,"",IF(E230=0,"",IF(OR(E230=$AM$1,E230=$AZ$1,E231=$AM$1,E231=$AZ$1,E232=$AM$1,E232=$AZ$1),0,1)))</f>
        <v/>
      </c>
      <c r="BC230" s="128" t="str">
        <f>IF($A230&gt;='FG_243way_Regular Symbol'!H$16,"",IF(F230=0,"",IF(OR(F230=$AM$1,F230=$AZ$1,F231=$AM$1,F231=$AZ$1,F232=$AM$1,F232=$AZ$1),0,1)))</f>
        <v/>
      </c>
      <c r="BE230" s="342"/>
      <c r="BF230" s="2"/>
      <c r="BG230" s="2" t="str">
        <f>IF($A230&gt;='FG_243way_Regular Symbol'!F$16,"",IF(D230=0,"",COUNTIF(D230:D232,$BF$1)))</f>
        <v/>
      </c>
      <c r="BH230" s="2" t="str">
        <f>IF($A230&gt;='FG_243way_Regular Symbol'!G$16,"",IF(E230=0,"",COUNTIF(E230:E232,$BF$1)))</f>
        <v/>
      </c>
      <c r="BI230" s="2" t="str">
        <f>IF($A230&gt;='FG_243way_Regular Symbol'!H$16,"",IF(F230=0,"",COUNTIF(F230:F232,$BF$1)))</f>
        <v/>
      </c>
      <c r="BK230" s="342"/>
      <c r="BL230" s="2"/>
      <c r="BM230" s="2" t="str">
        <f>IF($A230&gt;='FG_243way_Regular Symbol'!F$16,"",IF(D230=0,"",IF(OR(D230=$AM$1,D230=$BL$1,D231=$AM$1,D231=$BL$1,D232=$AM$1,D232=$BL$1),0,1)))</f>
        <v/>
      </c>
      <c r="BN230" s="2" t="str">
        <f>IF($A230&gt;='FG_243way_Regular Symbol'!G$16,"",IF(E230=0,"",IF(OR(E230=$AM$1,E230=$BL$1,E231=$AM$1,E231=$BL$1,E232=$AM$1,E232=$BL$1),0,1)))</f>
        <v/>
      </c>
      <c r="BO230" s="128" t="str">
        <f>IF($A230&gt;='FG_243way_Regular Symbol'!H$16,"",IF(F230=0,"",IF(OR(F230=$AM$1,F230=$BL$1,F231=$AM$1,F231=$BL$1,F232=$AM$1,F232=$BL$1),0,1)))</f>
        <v/>
      </c>
      <c r="BQ230" s="2" t="str">
        <f>IF($A230&gt;='FG_243way_Regular Symbol'!D$16,"",IF(B230=0,"",IF(OR(B230=$BQ$1,B230=$BR$1,B231=$BQ$1,B231=$BR$1,B232=$BQ$1,B232=$BR$1),0,1)))</f>
        <v/>
      </c>
      <c r="BR230" s="2" t="str">
        <f>IF($A230&gt;='FG_243way_Regular Symbol'!E$16,"",IF(C230=0,"",IF(OR(C230=$BQ$1,C230=$BR$1,C231=$BQ$1,C231=$BR$1,C232=$BQ$1,C232=$BR$1),0,1)))</f>
        <v/>
      </c>
      <c r="BS230" s="2" t="str">
        <f>IF($A230&gt;='FG_243way_Regular Symbol'!F$16,"",IF(D230=0,"",IF(OR(D230=$BQ$1,D230=$BR$1,D231=$BQ$1,D231=$BR$1,D232=$BQ$1,D232=$BR$1),0,1)))</f>
        <v/>
      </c>
      <c r="BT230" s="2" t="str">
        <f>IF($A230&gt;='FG_243way_Regular Symbol'!G$16,"",IF(E230=0,"",IF(OR(E230=$BQ$1,E230=$BR$1,E231=$BQ$1,E231=$BR$1,E232=$BQ$1,E232=$BR$1),0,1)))</f>
        <v/>
      </c>
      <c r="BU230" s="2" t="str">
        <f>IF($A230&gt;='FG_243way_Regular Symbol'!H$16,"",IF(F230=0,"",IF(OR(F230=$BQ$1,F230=$BR$1,F231=$BQ$1,F231=$BR$1,F232=$BQ$1,F232=$BR$1),0,1)))</f>
        <v/>
      </c>
      <c r="BW230" s="2" t="str">
        <f>IF($A230&gt;='FG_243way_Regular Symbol'!D$16,"",IF(B230=0,"",IF(OR(B230=$BW$1,B231=$BW$1,B232=$BW$1,B230=$BX$1,B231=$BX$1,B232=$BX$1),0,1)))</f>
        <v/>
      </c>
      <c r="BX230" s="2" t="str">
        <f>IF($A230&gt;='FG_243way_Regular Symbol'!E$16,"",IF(C230=0,"",IF(OR(C230=$BW$1,C231=$BW$1,C232=$BW$1,C230=$BX$1,C231=$BX$1,C232=$BX$1),0,1)))</f>
        <v/>
      </c>
      <c r="BY230" s="2" t="str">
        <f>IF($A230&gt;='FG_243way_Regular Symbol'!F$16,"",IF(D230=0,"",IF(OR(D230=$BW$1,D231=$BW$1,D232=$BW$1,D230=$BX$1,D231=$BX$1,D232=$BX$1),0,1)))</f>
        <v/>
      </c>
      <c r="BZ230" s="2" t="str">
        <f>IF($A230&gt;='FG_243way_Regular Symbol'!G$16,"",IF(E230=0,"",IF(OR(E230=$BW$1,E231=$BW$1,E232=$BW$1,E230=$BX$1,E231=$BX$1,E232=$BX$1),0,1)))</f>
        <v/>
      </c>
      <c r="CA230" s="2" t="str">
        <f>IF($A230&gt;='FG_243way_Regular Symbol'!H$16,"",IF(F230=0,"",IF(OR(F230=$BW$1,F231=$BW$1,F232=$BW$1,F230=$BX$1,F231=$BX$1,F232=$BX$1),0,1)))</f>
        <v/>
      </c>
      <c r="CC230" s="2" t="str">
        <f>IF($A230&gt;='FG_243way_Regular Symbol'!D$16,"",IF(B230=0,"",IF(OR(B230=$BW$1,B231=$BW$1,B232=$BW$1,B230=$CD$1,B231=$CD$1,B232=$CD$1),0,1)))</f>
        <v/>
      </c>
      <c r="CD230" s="2" t="str">
        <f>IF($A230&gt;='FG_243way_Regular Symbol'!E$16,"",IF(C230=0,"",IF(OR(C230=$BW$1,C231=$BW$1,C232=$BW$1,C230=$CD$1,C231=$CD$1,C232=$CD$1),0,1)))</f>
        <v/>
      </c>
      <c r="CE230" s="2" t="str">
        <f>IF($A230&gt;='FG_243way_Regular Symbol'!F$16,"",IF(D230=0,"",IF(OR(D230=$BW$1,D231=$BW$1,D232=$BW$1,D230=$CD$1,D231=$CD$1,D232=$CD$1),0,1)))</f>
        <v/>
      </c>
      <c r="CF230" s="2" t="str">
        <f>IF($A230&gt;='FG_243way_Regular Symbol'!G$16,"",IF(E230=0,"",IF(OR(E230=$BW$1,E231=$BW$1,E232=$BW$1,E230=$CD$1,E231=$CD$1,E232=$CD$1),0,1)))</f>
        <v/>
      </c>
      <c r="CG230" s="2" t="str">
        <f>IF($A230&gt;='FG_243way_Regular Symbol'!H$16,"",IF(F230=0,"",IF(OR(F230=$BW$1,F231=$BW$1,F232=$BW$1,F230=$CD$1,F231=$CD$1,F232=$CD$1),0,1)))</f>
        <v/>
      </c>
      <c r="CI230" s="2" t="str">
        <f>IF($A230&gt;='FG_243way_Regular Symbol'!D$16,"",IF(B230=0,"",IF(OR(B230=$BW$1,B231=$BW$1,B232=$BW$1,B230=$CJ$1,B231=$CJ$1,B232=$CJ$1),0,1)))</f>
        <v/>
      </c>
      <c r="CJ230" s="2" t="str">
        <f>IF($A230&gt;='FG_243way_Regular Symbol'!E$16,"",IF(C230=0,"",IF(OR(C230=$BW$1,C231=$BW$1,C232=$BW$1,C230=$CJ$1,C231=$CJ$1,C232=$CJ$1),0,1)))</f>
        <v/>
      </c>
      <c r="CK230" s="2" t="str">
        <f>IF($A230&gt;='FG_243way_Regular Symbol'!F$16,"",IF(D230=0,"",IF(OR(D230=$BW$1,D231=$BW$1,D232=$BW$1,D230=$CJ$1,D231=$CJ$1,D232=$CJ$1),0,1)))</f>
        <v/>
      </c>
      <c r="CL230" s="2" t="str">
        <f>IF($A230&gt;='FG_243way_Regular Symbol'!G$16,"",IF(E230=0,"",IF(OR(E230=$BW$1,E231=$BW$1,E232=$BW$1,E230=$CJ$1,E231=$CJ$1,E232=$CJ$1),0,1)))</f>
        <v/>
      </c>
      <c r="CM230" s="2" t="str">
        <f>IF($A230&gt;='FG_243way_Regular Symbol'!H$16,"",IF(F230=0,"",IF(OR(F230=$BW$1,F231=$BW$1,F232=$BW$1,F230=$CJ$1,F231=$CJ$1,F232=$CJ$1),0,1)))</f>
        <v/>
      </c>
      <c r="CO230" s="2" t="str">
        <f>IF($A230&gt;='FG_243way_Regular Symbol'!D$16,"",IF(B230=0,"",IF(OR(B230=$BW$1,B231=$BW$1,B232=$BW$1,B230=$CP$1,B231=$CP$1,B232=$CP$1),0,1)))</f>
        <v/>
      </c>
      <c r="CP230" s="2" t="str">
        <f>IF($A230&gt;='FG_243way_Regular Symbol'!E$16,"",IF(C230=0,"",IF(OR(C230=$BW$1,C231=$BW$1,C232=$BW$1,C230=$CP$1,C231=$CP$1,C232=$CP$1),0,1)))</f>
        <v/>
      </c>
      <c r="CQ230" s="2" t="str">
        <f>IF($A230&gt;='FG_243way_Regular Symbol'!F$16,"",IF(D230=0,"",IF(OR(D230=$BW$1,D231=$BW$1,D232=$BW$1,D230=$CP$1,D231=$CP$1,D232=$CP$1),0,1)))</f>
        <v/>
      </c>
      <c r="CR230" s="2" t="str">
        <f>IF($A230&gt;='FG_243way_Regular Symbol'!G$16,"",IF(E230=0,"",IF(OR(E230=$BW$1,E231=$BW$1,E232=$BW$1,E230=$CP$1,E231=$CP$1,E232=$CP$1),0,1)))</f>
        <v/>
      </c>
      <c r="CS230" s="2" t="str">
        <f>IF($A230&gt;='FG_243way_Regular Symbol'!H$16,"",IF(F230=0,"",IF(OR(F230=$BW$1,F231=$BW$1,F232=$BW$1,F230=$CP$1,F231=$CP$1,F232=$CP$1),0,1)))</f>
        <v/>
      </c>
      <c r="CU230" s="2" t="str">
        <f>IF($A230&gt;='FG_243way_Regular Symbol'!D$16,"",IF(B230=0,"",IF(OR(B230=$BW$1,B231=$BW$1,B232=$BW$1,B230=$CV$1,B231=$CV$1,B232=$CV$1),0,1)))</f>
        <v/>
      </c>
      <c r="CV230" s="2" t="str">
        <f>IF($A230&gt;='FG_243way_Regular Symbol'!E$16,"",IF(C230=0,"",IF(OR(C230=$BW$1,C231=$BW$1,C232=$BW$1,C230=$CV$1,C231=$CV$1,C232=$CV$1),0,1)))</f>
        <v/>
      </c>
      <c r="CW230" s="2" t="str">
        <f>IF($A230&gt;='FG_243way_Regular Symbol'!F$16,"",IF(D230=0,"",IF(OR(D230=$BW$1,D231=$BW$1,D232=$BW$1,D230=$CV$1,D231=$CV$1,D232=$CV$1),0,1)))</f>
        <v/>
      </c>
      <c r="CX230" s="2" t="str">
        <f>IF($A230&gt;='FG_243way_Regular Symbol'!G$16,"",IF(E230=0,"",IF(OR(E230=$BW$1,E231=$BW$1,E232=$BW$1,E230=$CV$1,E231=$CV$1,E232=$CV$1),0,1)))</f>
        <v/>
      </c>
      <c r="CY230" s="2" t="str">
        <f>IF($A230&gt;='FG_243way_Regular Symbol'!H$16,"",IF(F230=0,"",IF(OR(F230=$BW$1,F231=$BW$1,F232=$BW$1,F230=$CV$1,F231=$CV$1,F232=$CV$1),0,1)))</f>
        <v/>
      </c>
    </row>
    <row r="231" spans="1:103">
      <c r="A231" s="341">
        <f>IF('FG_243way_Regular Symbol'!L230="","",'FG_243way_Regular Symbol'!L230)</f>
        <v>227</v>
      </c>
      <c r="B231" s="184" t="str">
        <f>IF('FG_243way_Regular Symbol'!M230="",
IF($A231-'FG_243way_Regular Symbol'!D$16&gt;='FG_243way_RegularＸ_W()'!B$2-1,"",VLOOKUP($A231-'FG_243way_Regular Symbol'!D$16,'FG_243way_Regular Symbol'!$L$3:$Q$99,'FG_243way_RegularＸ_W()'!B$3+1,FALSE)),
'FG_243way_Regular Symbol'!M230)</f>
        <v/>
      </c>
      <c r="C231" s="184" t="str">
        <f>IF('FG_243way_Regular Symbol'!N230="",
IF($A231-'FG_243way_Regular Symbol'!E$16&gt;='FG_243way_RegularＸ_W()'!C$2-1,"",VLOOKUP($A231-'FG_243way_Regular Symbol'!E$16,'FG_243way_Regular Symbol'!$L$3:$Q$99,'FG_243way_RegularＸ_W()'!C$3+1,FALSE)),
'FG_243way_Regular Symbol'!N230)</f>
        <v/>
      </c>
      <c r="D231" s="184" t="str">
        <f>IF('FG_243way_Regular Symbol'!O230="",
IF($A231-'FG_243way_Regular Symbol'!F$16&gt;='FG_243way_RegularＸ_W()'!D$2-1,"",VLOOKUP($A231-'FG_243way_Regular Symbol'!F$16,'FG_243way_Regular Symbol'!$L$3:$Q$99,'FG_243way_RegularＸ_W()'!D$3+1,FALSE)),
'FG_243way_Regular Symbol'!O230)</f>
        <v/>
      </c>
      <c r="E231" s="184" t="str">
        <f>IF('FG_243way_Regular Symbol'!P230="",
IF($A231-'FG_243way_Regular Symbol'!G$16&gt;='FG_243way_RegularＸ_W()'!E$2-1,"",VLOOKUP($A231-'FG_243way_Regular Symbol'!G$16,'FG_243way_Regular Symbol'!$L$3:$Q$99,'FG_243way_RegularＸ_W()'!E$3+1,FALSE)),
'FG_243way_Regular Symbol'!P230)</f>
        <v/>
      </c>
      <c r="F231" s="358" t="str">
        <f>IF('FG_243way_Regular Symbol'!Q230="",
IF($A231-'FG_243way_Regular Symbol'!H$16&gt;='FG_243way_RegularＸ_W()'!F$2-1,"",VLOOKUP($A231-'FG_243way_Regular Symbol'!H$16,'FG_243way_Regular Symbol'!$L$3:$Q$99,'FG_243way_RegularＸ_W()'!F$3+1,FALSE)),
'FG_243way_Regular Symbol'!Q230)</f>
        <v/>
      </c>
      <c r="O231" s="342" t="str">
        <f>IF($A231&gt;='FG_243way_Regular Symbol'!D$16,"",IF(B231=0,"",IF(OR(B231=$O$1,B231=$P$1,B232=$O$1,B232=$P$1,B233=$O$1,B233=$P$1),0,1)))</f>
        <v/>
      </c>
      <c r="P231" s="2" t="str">
        <f>IF($A231&gt;='FG_243way_Regular Symbol'!E$16,"",IF(C231=0,"",IF(OR(C231=$O$1,C231=$P$1,C232=$O$1,C232=$P$1,C233=$O$1,C233=$P$1),0,1)))</f>
        <v/>
      </c>
      <c r="Q231" s="2" t="str">
        <f>IF($A231&gt;='FG_243way_Regular Symbol'!F$16,"",IF(D231=0,"",IF(OR(D231=$O$1,D231=$P$1,D232=$O$1,D232=$P$1,D233=$O$1,D233=$P$1),0,1)))</f>
        <v/>
      </c>
      <c r="R231" s="2" t="str">
        <f>IF($A231&gt;='FG_243way_Regular Symbol'!G$16,"",IF(E231=0,"",IF(OR(E231=$O$1,E231=$P$1,E232=$O$1,E232=$P$1,E233=$O$1,E233=$P$1),0,1)))</f>
        <v/>
      </c>
      <c r="S231" s="128" t="str">
        <f>IF($A231&gt;='FG_243way_Regular Symbol'!H$16,"",IF(F231=0,"",IF(OR(F231=$O$1,F231=$P$1,F232=$O$1,F232=$P$1,F233=$O$1,F233=$P$1),0,1)))</f>
        <v/>
      </c>
      <c r="U231" s="342" t="str">
        <f>IF($A231&gt;='FG_243way_Regular Symbol'!D$16,"",IF(B231=0,"",IF(OR(B231=$U$1,B231=$V$1,B232=$U$1,B232=$V$1,B233=$U$1,B233=$V$1),0,1)))</f>
        <v/>
      </c>
      <c r="V231" s="2" t="str">
        <f>IF($A231&gt;='FG_243way_Regular Symbol'!E$16,"",IF(C231=0,"",IF(OR(C231=$U$1,C231=$V$1,C232=$U$1,C232=$V$1,C233=$U$1,C233=$V$1),0,1)))</f>
        <v/>
      </c>
      <c r="W231" s="2" t="str">
        <f>IF($A231&gt;='FG_243way_Regular Symbol'!F$16,"",IF(D231=0,"",IF(OR(D231=$U$1,D231=$V$1,D232=$U$1,D232=$V$1,D233=$U$1,D233=$V$1),0,1)))</f>
        <v/>
      </c>
      <c r="X231" s="2" t="str">
        <f>IF($A231&gt;='FG_243way_Regular Symbol'!G$16,"",IF(E231=0,"",IF(OR(E231=$U$1,E231=$V$1,E232=$U$1,E232=$V$1,E233=$U$1,E233=$V$1),0,1)))</f>
        <v/>
      </c>
      <c r="Y231" s="128" t="str">
        <f>IF($A231&gt;='FG_243way_Regular Symbol'!H$16,"",IF(F231=0,"",IF(OR(F231=$U$1,F231=$V$1,F232=$U$1,F232=$V$1,F233=$U$1,F233=$V$1),0,1)))</f>
        <v/>
      </c>
      <c r="AA231" s="342" t="str">
        <f>IF($A231&gt;='FG_243way_Regular Symbol'!D$16,"",IF(B231=0,"",IF(OR(B231=$AA$1,B231=$AB$1,B232=$AA$1,B232=$AB$1,B233=$AA$1,,B233=$AB$1),0,1)))</f>
        <v/>
      </c>
      <c r="AB231" s="2" t="str">
        <f>IF($A231&gt;='FG_243way_Regular Symbol'!E$16,"",IF(C231=0,"",IF(OR(C231=$AA$1,C231=$AB$1,C232=$AA$1,C232=$AB$1,C233=$AA$1,,C233=$AB$1),0,1)))</f>
        <v/>
      </c>
      <c r="AC231" s="2" t="str">
        <f>IF($A231&gt;='FG_243way_Regular Symbol'!F$16,"",IF(D231=0,"",IF(OR(D231=$AA$1,D231=$AB$1,D232=$AA$1,D232=$AB$1,D233=$AA$1,,D233=$AB$1),0,1)))</f>
        <v/>
      </c>
      <c r="AD231" s="2" t="str">
        <f>IF($A231&gt;='FG_243way_Regular Symbol'!G$16,"",IF(E231=0,"",IF(OR(E231=$AA$1,E231=$AB$1,E232=$AA$1,E232=$AB$1,E233=$AA$1,,E233=$AB$1),0,1)))</f>
        <v/>
      </c>
      <c r="AE231" s="128" t="str">
        <f>IF($A231&gt;='FG_243way_Regular Symbol'!H$16,"",IF(F231=0,"",IF(OR(F231=$AA$1,F231=$AB$1,F232=$AA$1,F232=$AB$1,F233=$AA$1,,F233=$AB$1),0,1)))</f>
        <v/>
      </c>
      <c r="AG231" s="342" t="str">
        <f>IF($A231&gt;='FG_243way_Regular Symbol'!D$16,"",IF(B231=0,"",IF(OR(B231=$AG$1,B231=$AH$1,B232=$AG$1,B232=$AH$1,B233=$AG$1,B233=$AH$1),0,1)))</f>
        <v/>
      </c>
      <c r="AH231" s="2" t="str">
        <f>IF($A231&gt;='FG_243way_Regular Symbol'!E$16,"",IF(C231=0,"",IF(OR(C231=$AG$1,C231=$AH$1,C232=$AG$1,C232=$AH$1,C233=$AG$1,C233=$AH$1),0,1)))</f>
        <v/>
      </c>
      <c r="AI231" s="2" t="str">
        <f>IF($A231&gt;='FG_243way_Regular Symbol'!F$16,"",IF(D231=0,"",IF(OR(D231=$AG$1,D231=$AH$1,D232=$AG$1,D232=$AH$1,D233=$AG$1,D233=$AH$1),0,1)))</f>
        <v/>
      </c>
      <c r="AJ231" s="2" t="str">
        <f>IF($A231&gt;='FG_243way_Regular Symbol'!G$16,"",IF(E231=0,"",IF(OR(E231=$AG$1,E231=$AH$1,E232=$AG$1,E232=$AH$1,E233=$AG$1,E233=$AH$1),0,1)))</f>
        <v/>
      </c>
      <c r="AK231" s="128" t="str">
        <f>IF($A231&gt;='FG_243way_Regular Symbol'!H$16,"",IF(F231=0,"",IF(OR(F231=$AG$1,F231=$AH$1,F232=$AG$1,F232=$AH$1,F233=$AG$1,F233=$AH$1),0,1)))</f>
        <v/>
      </c>
      <c r="AM231" s="342" t="str">
        <f>IF($A231&gt;='FG_243way_Regular Symbol'!D$16,"",IF(B231=0,"",IF(OR(B231=$AM$1,B231=$AN$1,B232=$AM$1,B232=$AN$1,B233=$AM$1,B233=$AN$1),0,1)))</f>
        <v/>
      </c>
      <c r="AN231" s="2" t="str">
        <f>IF($A231&gt;='FG_243way_Regular Symbol'!E$16,"",IF(C231=0,"",IF(OR(C231=$AM$1,C231=$AN$1,C232=$AM$1,C232=$AN$1,C233=$AM$1,C233=$AN$1),0,1)))</f>
        <v/>
      </c>
      <c r="AO231" s="2" t="str">
        <f>IF($A231&gt;='FG_243way_Regular Symbol'!F$16,"",IF(D231=0,"",IF(OR(D231=$AM$1,D231=$AN$1,D232=$AM$1,D232=$AN$1,D233=$AM$1,D233=$AN$1),0,1)))</f>
        <v/>
      </c>
      <c r="AP231" s="2" t="str">
        <f>IF($A231&gt;='FG_243way_Regular Symbol'!G$16,"",IF(E231=0,"",IF(OR(E231=$AM$1,E231=$AN$1,E232=$AM$1,E232=$AN$1,E233=$AM$1,E233=$AN$1),0,1)))</f>
        <v/>
      </c>
      <c r="AQ231" s="128" t="str">
        <f>IF($A231&gt;='FG_243way_Regular Symbol'!H$16,"",IF(F231=0,"",IF(OR(F231=$AM$1,F231=$AN$1,F232=$AM$1,F232=$AN$1,F233=$AM$1,F233=$AN$1),0,1)))</f>
        <v/>
      </c>
      <c r="AS231" s="342" t="str">
        <f>IF($A231&gt;='FG_243way_Regular Symbol'!D$16,"",IF(B231=0,"",IF(OR(B231=$AM$1,B231=$AT$1,B232=$AM$1,B232=$AT$1,B233=$AM$1,B233=$AT$1),0,1)))</f>
        <v/>
      </c>
      <c r="AT231" s="2" t="str">
        <f>IF($A231&gt;='FG_243way_Regular Symbol'!E$16,"",IF(C231=0,"",IF(OR(C231=$AM$1,C231=$AT$1,C232=$AM$1,C232=$AT$1,C233=$AM$1,C233=$AT$1),0,1)))</f>
        <v/>
      </c>
      <c r="AU231" s="2" t="str">
        <f>IF($A231&gt;='FG_243way_Regular Symbol'!F$16,"",IF(D231=0,"",IF(OR(D231=$AM$1,D231=$AT$1,D232=$AM$1,D232=$AT$1,D233=$AM$1,D233=$AT$1),0,1)))</f>
        <v/>
      </c>
      <c r="AV231" s="2" t="str">
        <f>IF($A231&gt;='FG_243way_Regular Symbol'!G$16,"",IF(E231=0,"",IF(OR(E231=$AM$1,E231=$AT$1,E232=$AM$1,E232=$AT$1,E233=$AM$1,E233=$AT$1),0,1)))</f>
        <v/>
      </c>
      <c r="AW231" s="128" t="str">
        <f>IF($A231&gt;='FG_243way_Regular Symbol'!H$16,"",IF(F231=0,"",IF(OR(F231=$AM$1,F231=$AT$1,F232=$AM$1,F232=$AT$1,F233=$AM$1,F233=$AT$1),0,1)))</f>
        <v/>
      </c>
      <c r="AY231" s="342" t="str">
        <f>IF($A231&gt;='FG_243way_Regular Symbol'!D$16,"",IF(B231=0,"",IF(OR(B231=$AM$1,B231=$AZ$1,B232=$AM$1,B232=$AZ$1,B233=$AM$1,B233=$AZ$1),0,1)))</f>
        <v/>
      </c>
      <c r="AZ231" s="2" t="str">
        <f>IF($A231&gt;='FG_243way_Regular Symbol'!E$16,"",IF(C231=0,"",IF(OR(C231=$AM$1,C231=$AZ$1,C232=$AM$1,C232=$AZ$1,C233=$AM$1,C233=$AZ$1),0,1)))</f>
        <v/>
      </c>
      <c r="BA231" s="2" t="str">
        <f>IF($A231&gt;='FG_243way_Regular Symbol'!F$16,"",IF(D231=0,"",IF(OR(D231=$AM$1,D231=$AZ$1,D232=$AM$1,D232=$AZ$1,D233=$AM$1,D233=$AZ$1),0,1)))</f>
        <v/>
      </c>
      <c r="BB231" s="2" t="str">
        <f>IF($A231&gt;='FG_243way_Regular Symbol'!G$16,"",IF(E231=0,"",IF(OR(E231=$AM$1,E231=$AZ$1,E232=$AM$1,E232=$AZ$1,E233=$AM$1,E233=$AZ$1),0,1)))</f>
        <v/>
      </c>
      <c r="BC231" s="128" t="str">
        <f>IF($A231&gt;='FG_243way_Regular Symbol'!H$16,"",IF(F231=0,"",IF(OR(F231=$AM$1,F231=$AZ$1,F232=$AM$1,F232=$AZ$1,F233=$AM$1,F233=$AZ$1),0,1)))</f>
        <v/>
      </c>
      <c r="BE231" s="342"/>
      <c r="BF231" s="2"/>
      <c r="BG231" s="2" t="str">
        <f>IF($A231&gt;='FG_243way_Regular Symbol'!F$16,"",IF(D231=0,"",COUNTIF(D231:D233,$BF$1)))</f>
        <v/>
      </c>
      <c r="BH231" s="2" t="str">
        <f>IF($A231&gt;='FG_243way_Regular Symbol'!G$16,"",IF(E231=0,"",COUNTIF(E231:E233,$BF$1)))</f>
        <v/>
      </c>
      <c r="BI231" s="2" t="str">
        <f>IF($A231&gt;='FG_243way_Regular Symbol'!H$16,"",IF(F231=0,"",COUNTIF(F231:F233,$BF$1)))</f>
        <v/>
      </c>
      <c r="BK231" s="342"/>
      <c r="BL231" s="2"/>
      <c r="BM231" s="2" t="str">
        <f>IF($A231&gt;='FG_243way_Regular Symbol'!F$16,"",IF(D231=0,"",IF(OR(D231=$AM$1,D231=$BL$1,D232=$AM$1,D232=$BL$1,D233=$AM$1,D233=$BL$1),0,1)))</f>
        <v/>
      </c>
      <c r="BN231" s="2" t="str">
        <f>IF($A231&gt;='FG_243way_Regular Symbol'!G$16,"",IF(E231=0,"",IF(OR(E231=$AM$1,E231=$BL$1,E232=$AM$1,E232=$BL$1,E233=$AM$1,E233=$BL$1),0,1)))</f>
        <v/>
      </c>
      <c r="BO231" s="128" t="str">
        <f>IF($A231&gt;='FG_243way_Regular Symbol'!H$16,"",IF(F231=0,"",IF(OR(F231=$AM$1,F231=$BL$1,F232=$AM$1,F232=$BL$1,F233=$AM$1,F233=$BL$1),0,1)))</f>
        <v/>
      </c>
      <c r="BQ231" s="2" t="str">
        <f>IF($A231&gt;='FG_243way_Regular Symbol'!D$16,"",IF(B231=0,"",IF(OR(B231=$BQ$1,B231=$BR$1,B232=$BQ$1,B232=$BR$1,B233=$BQ$1,B233=$BR$1),0,1)))</f>
        <v/>
      </c>
      <c r="BR231" s="2" t="str">
        <f>IF($A231&gt;='FG_243way_Regular Symbol'!E$16,"",IF(C231=0,"",IF(OR(C231=$BQ$1,C231=$BR$1,C232=$BQ$1,C232=$BR$1,C233=$BQ$1,C233=$BR$1),0,1)))</f>
        <v/>
      </c>
      <c r="BS231" s="2" t="str">
        <f>IF($A231&gt;='FG_243way_Regular Symbol'!F$16,"",IF(D231=0,"",IF(OR(D231=$BQ$1,D231=$BR$1,D232=$BQ$1,D232=$BR$1,D233=$BQ$1,D233=$BR$1),0,1)))</f>
        <v/>
      </c>
      <c r="BT231" s="2" t="str">
        <f>IF($A231&gt;='FG_243way_Regular Symbol'!G$16,"",IF(E231=0,"",IF(OR(E231=$BQ$1,E231=$BR$1,E232=$BQ$1,E232=$BR$1,E233=$BQ$1,E233=$BR$1),0,1)))</f>
        <v/>
      </c>
      <c r="BU231" s="2" t="str">
        <f>IF($A231&gt;='FG_243way_Regular Symbol'!H$16,"",IF(F231=0,"",IF(OR(F231=$BQ$1,F231=$BR$1,F232=$BQ$1,F232=$BR$1,F233=$BQ$1,F233=$BR$1),0,1)))</f>
        <v/>
      </c>
      <c r="BW231" s="2" t="str">
        <f>IF($A231&gt;='FG_243way_Regular Symbol'!D$16,"",IF(B231=0,"",IF(OR(B231=$BW$1,B232=$BW$1,B233=$BW$1,B231=$BX$1,B232=$BX$1,B233=$BX$1),0,1)))</f>
        <v/>
      </c>
      <c r="BX231" s="2" t="str">
        <f>IF($A231&gt;='FG_243way_Regular Symbol'!E$16,"",IF(C231=0,"",IF(OR(C231=$BW$1,C232=$BW$1,C233=$BW$1,C231=$BX$1,C232=$BX$1,C233=$BX$1),0,1)))</f>
        <v/>
      </c>
      <c r="BY231" s="2" t="str">
        <f>IF($A231&gt;='FG_243way_Regular Symbol'!F$16,"",IF(D231=0,"",IF(OR(D231=$BW$1,D232=$BW$1,D233=$BW$1,D231=$BX$1,D232=$BX$1,D233=$BX$1),0,1)))</f>
        <v/>
      </c>
      <c r="BZ231" s="2" t="str">
        <f>IF($A231&gt;='FG_243way_Regular Symbol'!G$16,"",IF(E231=0,"",IF(OR(E231=$BW$1,E232=$BW$1,E233=$BW$1,E231=$BX$1,E232=$BX$1,E233=$BX$1),0,1)))</f>
        <v/>
      </c>
      <c r="CA231" s="2" t="str">
        <f>IF($A231&gt;='FG_243way_Regular Symbol'!H$16,"",IF(F231=0,"",IF(OR(F231=$BW$1,F232=$BW$1,F233=$BW$1,F231=$BX$1,F232=$BX$1,F233=$BX$1),0,1)))</f>
        <v/>
      </c>
      <c r="CC231" s="2" t="str">
        <f>IF($A231&gt;='FG_243way_Regular Symbol'!D$16,"",IF(B231=0,"",IF(OR(B231=$BW$1,B232=$BW$1,B233=$BW$1,B231=$CD$1,B232=$CD$1,B233=$CD$1),0,1)))</f>
        <v/>
      </c>
      <c r="CD231" s="2" t="str">
        <f>IF($A231&gt;='FG_243way_Regular Symbol'!E$16,"",IF(C231=0,"",IF(OR(C231=$BW$1,C232=$BW$1,C233=$BW$1,C231=$CD$1,C232=$CD$1,C233=$CD$1),0,1)))</f>
        <v/>
      </c>
      <c r="CE231" s="2" t="str">
        <f>IF($A231&gt;='FG_243way_Regular Symbol'!F$16,"",IF(D231=0,"",IF(OR(D231=$BW$1,D232=$BW$1,D233=$BW$1,D231=$CD$1,D232=$CD$1,D233=$CD$1),0,1)))</f>
        <v/>
      </c>
      <c r="CF231" s="2" t="str">
        <f>IF($A231&gt;='FG_243way_Regular Symbol'!G$16,"",IF(E231=0,"",IF(OR(E231=$BW$1,E232=$BW$1,E233=$BW$1,E231=$CD$1,E232=$CD$1,E233=$CD$1),0,1)))</f>
        <v/>
      </c>
      <c r="CG231" s="2" t="str">
        <f>IF($A231&gt;='FG_243way_Regular Symbol'!H$16,"",IF(F231=0,"",IF(OR(F231=$BW$1,F232=$BW$1,F233=$BW$1,F231=$CD$1,F232=$CD$1,F233=$CD$1),0,1)))</f>
        <v/>
      </c>
      <c r="CI231" s="2" t="str">
        <f>IF($A231&gt;='FG_243way_Regular Symbol'!D$16,"",IF(B231=0,"",IF(OR(B231=$BW$1,B232=$BW$1,B233=$BW$1,B231=$CJ$1,B232=$CJ$1,B233=$CJ$1),0,1)))</f>
        <v/>
      </c>
      <c r="CJ231" s="2" t="str">
        <f>IF($A231&gt;='FG_243way_Regular Symbol'!E$16,"",IF(C231=0,"",IF(OR(C231=$BW$1,C232=$BW$1,C233=$BW$1,C231=$CJ$1,C232=$CJ$1,C233=$CJ$1),0,1)))</f>
        <v/>
      </c>
      <c r="CK231" s="2" t="str">
        <f>IF($A231&gt;='FG_243way_Regular Symbol'!F$16,"",IF(D231=0,"",IF(OR(D231=$BW$1,D232=$BW$1,D233=$BW$1,D231=$CJ$1,D232=$CJ$1,D233=$CJ$1),0,1)))</f>
        <v/>
      </c>
      <c r="CL231" s="2" t="str">
        <f>IF($A231&gt;='FG_243way_Regular Symbol'!G$16,"",IF(E231=0,"",IF(OR(E231=$BW$1,E232=$BW$1,E233=$BW$1,E231=$CJ$1,E232=$CJ$1,E233=$CJ$1),0,1)))</f>
        <v/>
      </c>
      <c r="CM231" s="2" t="str">
        <f>IF($A231&gt;='FG_243way_Regular Symbol'!H$16,"",IF(F231=0,"",IF(OR(F231=$BW$1,F232=$BW$1,F233=$BW$1,F231=$CJ$1,F232=$CJ$1,F233=$CJ$1),0,1)))</f>
        <v/>
      </c>
      <c r="CO231" s="2" t="str">
        <f>IF($A231&gt;='FG_243way_Regular Symbol'!D$16,"",IF(B231=0,"",IF(OR(B231=$BW$1,B232=$BW$1,B233=$BW$1,B231=$CP$1,B232=$CP$1,B233=$CP$1),0,1)))</f>
        <v/>
      </c>
      <c r="CP231" s="2" t="str">
        <f>IF($A231&gt;='FG_243way_Regular Symbol'!E$16,"",IF(C231=0,"",IF(OR(C231=$BW$1,C232=$BW$1,C233=$BW$1,C231=$CP$1,C232=$CP$1,C233=$CP$1),0,1)))</f>
        <v/>
      </c>
      <c r="CQ231" s="2" t="str">
        <f>IF($A231&gt;='FG_243way_Regular Symbol'!F$16,"",IF(D231=0,"",IF(OR(D231=$BW$1,D232=$BW$1,D233=$BW$1,D231=$CP$1,D232=$CP$1,D233=$CP$1),0,1)))</f>
        <v/>
      </c>
      <c r="CR231" s="2" t="str">
        <f>IF($A231&gt;='FG_243way_Regular Symbol'!G$16,"",IF(E231=0,"",IF(OR(E231=$BW$1,E232=$BW$1,E233=$BW$1,E231=$CP$1,E232=$CP$1,E233=$CP$1),0,1)))</f>
        <v/>
      </c>
      <c r="CS231" s="2" t="str">
        <f>IF($A231&gt;='FG_243way_Regular Symbol'!H$16,"",IF(F231=0,"",IF(OR(F231=$BW$1,F232=$BW$1,F233=$BW$1,F231=$CP$1,F232=$CP$1,F233=$CP$1),0,1)))</f>
        <v/>
      </c>
      <c r="CU231" s="2" t="str">
        <f>IF($A231&gt;='FG_243way_Regular Symbol'!D$16,"",IF(B231=0,"",IF(OR(B231=$BW$1,B232=$BW$1,B233=$BW$1,B231=$CV$1,B232=$CV$1,B233=$CV$1),0,1)))</f>
        <v/>
      </c>
      <c r="CV231" s="2" t="str">
        <f>IF($A231&gt;='FG_243way_Regular Symbol'!E$16,"",IF(C231=0,"",IF(OR(C231=$BW$1,C232=$BW$1,C233=$BW$1,C231=$CV$1,C232=$CV$1,C233=$CV$1),0,1)))</f>
        <v/>
      </c>
      <c r="CW231" s="2" t="str">
        <f>IF($A231&gt;='FG_243way_Regular Symbol'!F$16,"",IF(D231=0,"",IF(OR(D231=$BW$1,D232=$BW$1,D233=$BW$1,D231=$CV$1,D232=$CV$1,D233=$CV$1),0,1)))</f>
        <v/>
      </c>
      <c r="CX231" s="2" t="str">
        <f>IF($A231&gt;='FG_243way_Regular Symbol'!G$16,"",IF(E231=0,"",IF(OR(E231=$BW$1,E232=$BW$1,E233=$BW$1,E231=$CV$1,E232=$CV$1,E233=$CV$1),0,1)))</f>
        <v/>
      </c>
      <c r="CY231" s="2" t="str">
        <f>IF($A231&gt;='FG_243way_Regular Symbol'!H$16,"",IF(F231=0,"",IF(OR(F231=$BW$1,F232=$BW$1,F233=$BW$1,F231=$CV$1,F232=$CV$1,F233=$CV$1),0,1)))</f>
        <v/>
      </c>
    </row>
    <row r="232" spans="1:103">
      <c r="A232" s="341">
        <f>IF('FG_243way_Regular Symbol'!L231="","",'FG_243way_Regular Symbol'!L231)</f>
        <v>228</v>
      </c>
      <c r="B232" s="184" t="str">
        <f>IF('FG_243way_Regular Symbol'!M231="",
IF($A232-'FG_243way_Regular Symbol'!D$16&gt;='FG_243way_RegularＸ_W()'!B$2-1,"",VLOOKUP($A232-'FG_243way_Regular Symbol'!D$16,'FG_243way_Regular Symbol'!$L$3:$Q$99,'FG_243way_RegularＸ_W()'!B$3+1,FALSE)),
'FG_243way_Regular Symbol'!M231)</f>
        <v/>
      </c>
      <c r="C232" s="184" t="str">
        <f>IF('FG_243way_Regular Symbol'!N231="",
IF($A232-'FG_243way_Regular Symbol'!E$16&gt;='FG_243way_RegularＸ_W()'!C$2-1,"",VLOOKUP($A232-'FG_243way_Regular Symbol'!E$16,'FG_243way_Regular Symbol'!$L$3:$Q$99,'FG_243way_RegularＸ_W()'!C$3+1,FALSE)),
'FG_243way_Regular Symbol'!N231)</f>
        <v/>
      </c>
      <c r="D232" s="184" t="str">
        <f>IF('FG_243way_Regular Symbol'!O231="",
IF($A232-'FG_243way_Regular Symbol'!F$16&gt;='FG_243way_RegularＸ_W()'!D$2-1,"",VLOOKUP($A232-'FG_243way_Regular Symbol'!F$16,'FG_243way_Regular Symbol'!$L$3:$Q$99,'FG_243way_RegularＸ_W()'!D$3+1,FALSE)),
'FG_243way_Regular Symbol'!O231)</f>
        <v/>
      </c>
      <c r="E232" s="184" t="str">
        <f>IF('FG_243way_Regular Symbol'!P231="",
IF($A232-'FG_243way_Regular Symbol'!G$16&gt;='FG_243way_RegularＸ_W()'!E$2-1,"",VLOOKUP($A232-'FG_243way_Regular Symbol'!G$16,'FG_243way_Regular Symbol'!$L$3:$Q$99,'FG_243way_RegularＸ_W()'!E$3+1,FALSE)),
'FG_243way_Regular Symbol'!P231)</f>
        <v/>
      </c>
      <c r="F232" s="358" t="str">
        <f>IF('FG_243way_Regular Symbol'!Q231="",
IF($A232-'FG_243way_Regular Symbol'!H$16&gt;='FG_243way_RegularＸ_W()'!F$2-1,"",VLOOKUP($A232-'FG_243way_Regular Symbol'!H$16,'FG_243way_Regular Symbol'!$L$3:$Q$99,'FG_243way_RegularＸ_W()'!F$3+1,FALSE)),
'FG_243way_Regular Symbol'!Q231)</f>
        <v/>
      </c>
      <c r="O232" s="342" t="str">
        <f>IF($A232&gt;='FG_243way_Regular Symbol'!D$16,"",IF(B232=0,"",IF(OR(B232=$O$1,B232=$P$1,B233=$O$1,B233=$P$1,B234=$O$1,B234=$P$1),0,1)))</f>
        <v/>
      </c>
      <c r="P232" s="2" t="str">
        <f>IF($A232&gt;='FG_243way_Regular Symbol'!E$16,"",IF(C232=0,"",IF(OR(C232=$O$1,C232=$P$1,C233=$O$1,C233=$P$1,C234=$O$1,C234=$P$1),0,1)))</f>
        <v/>
      </c>
      <c r="Q232" s="2" t="str">
        <f>IF($A232&gt;='FG_243way_Regular Symbol'!F$16,"",IF(D232=0,"",IF(OR(D232=$O$1,D232=$P$1,D233=$O$1,D233=$P$1,D234=$O$1,D234=$P$1),0,1)))</f>
        <v/>
      </c>
      <c r="R232" s="2" t="str">
        <f>IF($A232&gt;='FG_243way_Regular Symbol'!G$16,"",IF(E232=0,"",IF(OR(E232=$O$1,E232=$P$1,E233=$O$1,E233=$P$1,E234=$O$1,E234=$P$1),0,1)))</f>
        <v/>
      </c>
      <c r="S232" s="128" t="str">
        <f>IF($A232&gt;='FG_243way_Regular Symbol'!H$16,"",IF(F232=0,"",IF(OR(F232=$O$1,F232=$P$1,F233=$O$1,F233=$P$1,F234=$O$1,F234=$P$1),0,1)))</f>
        <v/>
      </c>
      <c r="U232" s="342" t="str">
        <f>IF($A232&gt;='FG_243way_Regular Symbol'!D$16,"",IF(B232=0,"",IF(OR(B232=$U$1,B232=$V$1,B233=$U$1,B233=$V$1,B234=$U$1,B234=$V$1),0,1)))</f>
        <v/>
      </c>
      <c r="V232" s="2" t="str">
        <f>IF($A232&gt;='FG_243way_Regular Symbol'!E$16,"",IF(C232=0,"",IF(OR(C232=$U$1,C232=$V$1,C233=$U$1,C233=$V$1,C234=$U$1,C234=$V$1),0,1)))</f>
        <v/>
      </c>
      <c r="W232" s="2" t="str">
        <f>IF($A232&gt;='FG_243way_Regular Symbol'!F$16,"",IF(D232=0,"",IF(OR(D232=$U$1,D232=$V$1,D233=$U$1,D233=$V$1,D234=$U$1,D234=$V$1),0,1)))</f>
        <v/>
      </c>
      <c r="X232" s="2" t="str">
        <f>IF($A232&gt;='FG_243way_Regular Symbol'!G$16,"",IF(E232=0,"",IF(OR(E232=$U$1,E232=$V$1,E233=$U$1,E233=$V$1,E234=$U$1,E234=$V$1),0,1)))</f>
        <v/>
      </c>
      <c r="Y232" s="128" t="str">
        <f>IF($A232&gt;='FG_243way_Regular Symbol'!H$16,"",IF(F232=0,"",IF(OR(F232=$U$1,F232=$V$1,F233=$U$1,F233=$V$1,F234=$U$1,F234=$V$1),0,1)))</f>
        <v/>
      </c>
      <c r="AA232" s="342" t="str">
        <f>IF($A232&gt;='FG_243way_Regular Symbol'!D$16,"",IF(B232=0,"",IF(OR(B232=$AA$1,B232=$AB$1,B233=$AA$1,B233=$AB$1,B234=$AA$1,,B234=$AB$1),0,1)))</f>
        <v/>
      </c>
      <c r="AB232" s="2" t="str">
        <f>IF($A232&gt;='FG_243way_Regular Symbol'!E$16,"",IF(C232=0,"",IF(OR(C232=$AA$1,C232=$AB$1,C233=$AA$1,C233=$AB$1,C234=$AA$1,,C234=$AB$1),0,1)))</f>
        <v/>
      </c>
      <c r="AC232" s="2" t="str">
        <f>IF($A232&gt;='FG_243way_Regular Symbol'!F$16,"",IF(D232=0,"",IF(OR(D232=$AA$1,D232=$AB$1,D233=$AA$1,D233=$AB$1,D234=$AA$1,,D234=$AB$1),0,1)))</f>
        <v/>
      </c>
      <c r="AD232" s="2" t="str">
        <f>IF($A232&gt;='FG_243way_Regular Symbol'!G$16,"",IF(E232=0,"",IF(OR(E232=$AA$1,E232=$AB$1,E233=$AA$1,E233=$AB$1,E234=$AA$1,,E234=$AB$1),0,1)))</f>
        <v/>
      </c>
      <c r="AE232" s="128" t="str">
        <f>IF($A232&gt;='FG_243way_Regular Symbol'!H$16,"",IF(F232=0,"",IF(OR(F232=$AA$1,F232=$AB$1,F233=$AA$1,F233=$AB$1,F234=$AA$1,,F234=$AB$1),0,1)))</f>
        <v/>
      </c>
      <c r="AG232" s="342" t="str">
        <f>IF($A232&gt;='FG_243way_Regular Symbol'!D$16,"",IF(B232=0,"",IF(OR(B232=$AG$1,B232=$AH$1,B233=$AG$1,B233=$AH$1,B234=$AG$1,B234=$AH$1),0,1)))</f>
        <v/>
      </c>
      <c r="AH232" s="2" t="str">
        <f>IF($A232&gt;='FG_243way_Regular Symbol'!E$16,"",IF(C232=0,"",IF(OR(C232=$AG$1,C232=$AH$1,C233=$AG$1,C233=$AH$1,C234=$AG$1,C234=$AH$1),0,1)))</f>
        <v/>
      </c>
      <c r="AI232" s="2" t="str">
        <f>IF($A232&gt;='FG_243way_Regular Symbol'!F$16,"",IF(D232=0,"",IF(OR(D232=$AG$1,D232=$AH$1,D233=$AG$1,D233=$AH$1,D234=$AG$1,D234=$AH$1),0,1)))</f>
        <v/>
      </c>
      <c r="AJ232" s="2" t="str">
        <f>IF($A232&gt;='FG_243way_Regular Symbol'!G$16,"",IF(E232=0,"",IF(OR(E232=$AG$1,E232=$AH$1,E233=$AG$1,E233=$AH$1,E234=$AG$1,E234=$AH$1),0,1)))</f>
        <v/>
      </c>
      <c r="AK232" s="128" t="str">
        <f>IF($A232&gt;='FG_243way_Regular Symbol'!H$16,"",IF(F232=0,"",IF(OR(F232=$AG$1,F232=$AH$1,F233=$AG$1,F233=$AH$1,F234=$AG$1,F234=$AH$1),0,1)))</f>
        <v/>
      </c>
      <c r="AM232" s="342" t="str">
        <f>IF($A232&gt;='FG_243way_Regular Symbol'!D$16,"",IF(B232=0,"",IF(OR(B232=$AM$1,B232=$AN$1,B233=$AM$1,B233=$AN$1,B234=$AM$1,B234=$AN$1),0,1)))</f>
        <v/>
      </c>
      <c r="AN232" s="2" t="str">
        <f>IF($A232&gt;='FG_243way_Regular Symbol'!E$16,"",IF(C232=0,"",IF(OR(C232=$AM$1,C232=$AN$1,C233=$AM$1,C233=$AN$1,C234=$AM$1,C234=$AN$1),0,1)))</f>
        <v/>
      </c>
      <c r="AO232" s="2" t="str">
        <f>IF($A232&gt;='FG_243way_Regular Symbol'!F$16,"",IF(D232=0,"",IF(OR(D232=$AM$1,D232=$AN$1,D233=$AM$1,D233=$AN$1,D234=$AM$1,D234=$AN$1),0,1)))</f>
        <v/>
      </c>
      <c r="AP232" s="2" t="str">
        <f>IF($A232&gt;='FG_243way_Regular Symbol'!G$16,"",IF(E232=0,"",IF(OR(E232=$AM$1,E232=$AN$1,E233=$AM$1,E233=$AN$1,E234=$AM$1,E234=$AN$1),0,1)))</f>
        <v/>
      </c>
      <c r="AQ232" s="128" t="str">
        <f>IF($A232&gt;='FG_243way_Regular Symbol'!H$16,"",IF(F232=0,"",IF(OR(F232=$AM$1,F232=$AN$1,F233=$AM$1,F233=$AN$1,F234=$AM$1,F234=$AN$1),0,1)))</f>
        <v/>
      </c>
      <c r="AS232" s="342" t="str">
        <f>IF($A232&gt;='FG_243way_Regular Symbol'!D$16,"",IF(B232=0,"",IF(OR(B232=$AM$1,B232=$AT$1,B233=$AM$1,B233=$AT$1,B234=$AM$1,B234=$AT$1),0,1)))</f>
        <v/>
      </c>
      <c r="AT232" s="2" t="str">
        <f>IF($A232&gt;='FG_243way_Regular Symbol'!E$16,"",IF(C232=0,"",IF(OR(C232=$AM$1,C232=$AT$1,C233=$AM$1,C233=$AT$1,C234=$AM$1,C234=$AT$1),0,1)))</f>
        <v/>
      </c>
      <c r="AU232" s="2" t="str">
        <f>IF($A232&gt;='FG_243way_Regular Symbol'!F$16,"",IF(D232=0,"",IF(OR(D232=$AM$1,D232=$AT$1,D233=$AM$1,D233=$AT$1,D234=$AM$1,D234=$AT$1),0,1)))</f>
        <v/>
      </c>
      <c r="AV232" s="2" t="str">
        <f>IF($A232&gt;='FG_243way_Regular Symbol'!G$16,"",IF(E232=0,"",IF(OR(E232=$AM$1,E232=$AT$1,E233=$AM$1,E233=$AT$1,E234=$AM$1,E234=$AT$1),0,1)))</f>
        <v/>
      </c>
      <c r="AW232" s="128" t="str">
        <f>IF($A232&gt;='FG_243way_Regular Symbol'!H$16,"",IF(F232=0,"",IF(OR(F232=$AM$1,F232=$AT$1,F233=$AM$1,F233=$AT$1,F234=$AM$1,F234=$AT$1),0,1)))</f>
        <v/>
      </c>
      <c r="AY232" s="342" t="str">
        <f>IF($A232&gt;='FG_243way_Regular Symbol'!D$16,"",IF(B232=0,"",IF(OR(B232=$AM$1,B232=$AZ$1,B233=$AM$1,B233=$AZ$1,B234=$AM$1,B234=$AZ$1),0,1)))</f>
        <v/>
      </c>
      <c r="AZ232" s="2" t="str">
        <f>IF($A232&gt;='FG_243way_Regular Symbol'!E$16,"",IF(C232=0,"",IF(OR(C232=$AM$1,C232=$AZ$1,C233=$AM$1,C233=$AZ$1,C234=$AM$1,C234=$AZ$1),0,1)))</f>
        <v/>
      </c>
      <c r="BA232" s="2" t="str">
        <f>IF($A232&gt;='FG_243way_Regular Symbol'!F$16,"",IF(D232=0,"",IF(OR(D232=$AM$1,D232=$AZ$1,D233=$AM$1,D233=$AZ$1,D234=$AM$1,D234=$AZ$1),0,1)))</f>
        <v/>
      </c>
      <c r="BB232" s="2" t="str">
        <f>IF($A232&gt;='FG_243way_Regular Symbol'!G$16,"",IF(E232=0,"",IF(OR(E232=$AM$1,E232=$AZ$1,E233=$AM$1,E233=$AZ$1,E234=$AM$1,E234=$AZ$1),0,1)))</f>
        <v/>
      </c>
      <c r="BC232" s="128" t="str">
        <f>IF($A232&gt;='FG_243way_Regular Symbol'!H$16,"",IF(F232=0,"",IF(OR(F232=$AM$1,F232=$AZ$1,F233=$AM$1,F233=$AZ$1,F234=$AM$1,F234=$AZ$1),0,1)))</f>
        <v/>
      </c>
      <c r="BE232" s="342"/>
      <c r="BF232" s="2"/>
      <c r="BG232" s="2" t="str">
        <f>IF($A232&gt;='FG_243way_Regular Symbol'!F$16,"",IF(D232=0,"",COUNTIF(D232:D234,$BF$1)))</f>
        <v/>
      </c>
      <c r="BH232" s="2" t="str">
        <f>IF($A232&gt;='FG_243way_Regular Symbol'!G$16,"",IF(E232=0,"",COUNTIF(E232:E234,$BF$1)))</f>
        <v/>
      </c>
      <c r="BI232" s="2" t="str">
        <f>IF($A232&gt;='FG_243way_Regular Symbol'!H$16,"",IF(F232=0,"",COUNTIF(F232:F234,$BF$1)))</f>
        <v/>
      </c>
      <c r="BK232" s="342"/>
      <c r="BL232" s="2"/>
      <c r="BM232" s="2" t="str">
        <f>IF($A232&gt;='FG_243way_Regular Symbol'!F$16,"",IF(D232=0,"",IF(OR(D232=$AM$1,D232=$BL$1,D233=$AM$1,D233=$BL$1,D234=$AM$1,D234=$BL$1),0,1)))</f>
        <v/>
      </c>
      <c r="BN232" s="2" t="str">
        <f>IF($A232&gt;='FG_243way_Regular Symbol'!G$16,"",IF(E232=0,"",IF(OR(E232=$AM$1,E232=$BL$1,E233=$AM$1,E233=$BL$1,E234=$AM$1,E234=$BL$1),0,1)))</f>
        <v/>
      </c>
      <c r="BO232" s="128" t="str">
        <f>IF($A232&gt;='FG_243way_Regular Symbol'!H$16,"",IF(F232=0,"",IF(OR(F232=$AM$1,F232=$BL$1,F233=$AM$1,F233=$BL$1,F234=$AM$1,F234=$BL$1),0,1)))</f>
        <v/>
      </c>
      <c r="BQ232" s="2" t="str">
        <f>IF($A232&gt;='FG_243way_Regular Symbol'!D$16,"",IF(B232=0,"",IF(OR(B232=$BQ$1,B232=$BR$1,B233=$BQ$1,B233=$BR$1,B234=$BQ$1,B234=$BR$1),0,1)))</f>
        <v/>
      </c>
      <c r="BR232" s="2" t="str">
        <f>IF($A232&gt;='FG_243way_Regular Symbol'!E$16,"",IF(C232=0,"",IF(OR(C232=$BQ$1,C232=$BR$1,C233=$BQ$1,C233=$BR$1,C234=$BQ$1,C234=$BR$1),0,1)))</f>
        <v/>
      </c>
      <c r="BS232" s="2" t="str">
        <f>IF($A232&gt;='FG_243way_Regular Symbol'!F$16,"",IF(D232=0,"",IF(OR(D232=$BQ$1,D232=$BR$1,D233=$BQ$1,D233=$BR$1,D234=$BQ$1,D234=$BR$1),0,1)))</f>
        <v/>
      </c>
      <c r="BT232" s="2" t="str">
        <f>IF($A232&gt;='FG_243way_Regular Symbol'!G$16,"",IF(E232=0,"",IF(OR(E232=$BQ$1,E232=$BR$1,E233=$BQ$1,E233=$BR$1,E234=$BQ$1,E234=$BR$1),0,1)))</f>
        <v/>
      </c>
      <c r="BU232" s="2" t="str">
        <f>IF($A232&gt;='FG_243way_Regular Symbol'!H$16,"",IF(F232=0,"",IF(OR(F232=$BQ$1,F232=$BR$1,F233=$BQ$1,F233=$BR$1,F234=$BQ$1,F234=$BR$1),0,1)))</f>
        <v/>
      </c>
      <c r="BW232" s="2" t="str">
        <f>IF($A232&gt;='FG_243way_Regular Symbol'!D$16,"",IF(B232=0,"",IF(OR(B232=$BW$1,B233=$BW$1,B234=$BW$1,B232=$BX$1,B233=$BX$1,B234=$BX$1),0,1)))</f>
        <v/>
      </c>
      <c r="BX232" s="2" t="str">
        <f>IF($A232&gt;='FG_243way_Regular Symbol'!E$16,"",IF(C232=0,"",IF(OR(C232=$BW$1,C233=$BW$1,C234=$BW$1,C232=$BX$1,C233=$BX$1,C234=$BX$1),0,1)))</f>
        <v/>
      </c>
      <c r="BY232" s="2" t="str">
        <f>IF($A232&gt;='FG_243way_Regular Symbol'!F$16,"",IF(D232=0,"",IF(OR(D232=$BW$1,D233=$BW$1,D234=$BW$1,D232=$BX$1,D233=$BX$1,D234=$BX$1),0,1)))</f>
        <v/>
      </c>
      <c r="BZ232" s="2" t="str">
        <f>IF($A232&gt;='FG_243way_Regular Symbol'!G$16,"",IF(E232=0,"",IF(OR(E232=$BW$1,E233=$BW$1,E234=$BW$1,E232=$BX$1,E233=$BX$1,E234=$BX$1),0,1)))</f>
        <v/>
      </c>
      <c r="CA232" s="2" t="str">
        <f>IF($A232&gt;='FG_243way_Regular Symbol'!H$16,"",IF(F232=0,"",IF(OR(F232=$BW$1,F233=$BW$1,F234=$BW$1,F232=$BX$1,F233=$BX$1,F234=$BX$1),0,1)))</f>
        <v/>
      </c>
      <c r="CC232" s="2" t="str">
        <f>IF($A232&gt;='FG_243way_Regular Symbol'!D$16,"",IF(B232=0,"",IF(OR(B232=$BW$1,B233=$BW$1,B234=$BW$1,B232=$CD$1,B233=$CD$1,B234=$CD$1),0,1)))</f>
        <v/>
      </c>
      <c r="CD232" s="2" t="str">
        <f>IF($A232&gt;='FG_243way_Regular Symbol'!E$16,"",IF(C232=0,"",IF(OR(C232=$BW$1,C233=$BW$1,C234=$BW$1,C232=$CD$1,C233=$CD$1,C234=$CD$1),0,1)))</f>
        <v/>
      </c>
      <c r="CE232" s="2" t="str">
        <f>IF($A232&gt;='FG_243way_Regular Symbol'!F$16,"",IF(D232=0,"",IF(OR(D232=$BW$1,D233=$BW$1,D234=$BW$1,D232=$CD$1,D233=$CD$1,D234=$CD$1),0,1)))</f>
        <v/>
      </c>
      <c r="CF232" s="2" t="str">
        <f>IF($A232&gt;='FG_243way_Regular Symbol'!G$16,"",IF(E232=0,"",IF(OR(E232=$BW$1,E233=$BW$1,E234=$BW$1,E232=$CD$1,E233=$CD$1,E234=$CD$1),0,1)))</f>
        <v/>
      </c>
      <c r="CG232" s="2" t="str">
        <f>IF($A232&gt;='FG_243way_Regular Symbol'!H$16,"",IF(F232=0,"",IF(OR(F232=$BW$1,F233=$BW$1,F234=$BW$1,F232=$CD$1,F233=$CD$1,F234=$CD$1),0,1)))</f>
        <v/>
      </c>
      <c r="CI232" s="2" t="str">
        <f>IF($A232&gt;='FG_243way_Regular Symbol'!D$16,"",IF(B232=0,"",IF(OR(B232=$BW$1,B233=$BW$1,B234=$BW$1,B232=$CJ$1,B233=$CJ$1,B234=$CJ$1),0,1)))</f>
        <v/>
      </c>
      <c r="CJ232" s="2" t="str">
        <f>IF($A232&gt;='FG_243way_Regular Symbol'!E$16,"",IF(C232=0,"",IF(OR(C232=$BW$1,C233=$BW$1,C234=$BW$1,C232=$CJ$1,C233=$CJ$1,C234=$CJ$1),0,1)))</f>
        <v/>
      </c>
      <c r="CK232" s="2" t="str">
        <f>IF($A232&gt;='FG_243way_Regular Symbol'!F$16,"",IF(D232=0,"",IF(OR(D232=$BW$1,D233=$BW$1,D234=$BW$1,D232=$CJ$1,D233=$CJ$1,D234=$CJ$1),0,1)))</f>
        <v/>
      </c>
      <c r="CL232" s="2" t="str">
        <f>IF($A232&gt;='FG_243way_Regular Symbol'!G$16,"",IF(E232=0,"",IF(OR(E232=$BW$1,E233=$BW$1,E234=$BW$1,E232=$CJ$1,E233=$CJ$1,E234=$CJ$1),0,1)))</f>
        <v/>
      </c>
      <c r="CM232" s="2" t="str">
        <f>IF($A232&gt;='FG_243way_Regular Symbol'!H$16,"",IF(F232=0,"",IF(OR(F232=$BW$1,F233=$BW$1,F234=$BW$1,F232=$CJ$1,F233=$CJ$1,F234=$CJ$1),0,1)))</f>
        <v/>
      </c>
      <c r="CO232" s="2" t="str">
        <f>IF($A232&gt;='FG_243way_Regular Symbol'!D$16,"",IF(B232=0,"",IF(OR(B232=$BW$1,B233=$BW$1,B234=$BW$1,B232=$CP$1,B233=$CP$1,B234=$CP$1),0,1)))</f>
        <v/>
      </c>
      <c r="CP232" s="2" t="str">
        <f>IF($A232&gt;='FG_243way_Regular Symbol'!E$16,"",IF(C232=0,"",IF(OR(C232=$BW$1,C233=$BW$1,C234=$BW$1,C232=$CP$1,C233=$CP$1,C234=$CP$1),0,1)))</f>
        <v/>
      </c>
      <c r="CQ232" s="2" t="str">
        <f>IF($A232&gt;='FG_243way_Regular Symbol'!F$16,"",IF(D232=0,"",IF(OR(D232=$BW$1,D233=$BW$1,D234=$BW$1,D232=$CP$1,D233=$CP$1,D234=$CP$1),0,1)))</f>
        <v/>
      </c>
      <c r="CR232" s="2" t="str">
        <f>IF($A232&gt;='FG_243way_Regular Symbol'!G$16,"",IF(E232=0,"",IF(OR(E232=$BW$1,E233=$BW$1,E234=$BW$1,E232=$CP$1,E233=$CP$1,E234=$CP$1),0,1)))</f>
        <v/>
      </c>
      <c r="CS232" s="2" t="str">
        <f>IF($A232&gt;='FG_243way_Regular Symbol'!H$16,"",IF(F232=0,"",IF(OR(F232=$BW$1,F233=$BW$1,F234=$BW$1,F232=$CP$1,F233=$CP$1,F234=$CP$1),0,1)))</f>
        <v/>
      </c>
      <c r="CU232" s="2" t="str">
        <f>IF($A232&gt;='FG_243way_Regular Symbol'!D$16,"",IF(B232=0,"",IF(OR(B232=$BW$1,B233=$BW$1,B234=$BW$1,B232=$CV$1,B233=$CV$1,B234=$CV$1),0,1)))</f>
        <v/>
      </c>
      <c r="CV232" s="2" t="str">
        <f>IF($A232&gt;='FG_243way_Regular Symbol'!E$16,"",IF(C232=0,"",IF(OR(C232=$BW$1,C233=$BW$1,C234=$BW$1,C232=$CV$1,C233=$CV$1,C234=$CV$1),0,1)))</f>
        <v/>
      </c>
      <c r="CW232" s="2" t="str">
        <f>IF($A232&gt;='FG_243way_Regular Symbol'!F$16,"",IF(D232=0,"",IF(OR(D232=$BW$1,D233=$BW$1,D234=$BW$1,D232=$CV$1,D233=$CV$1,D234=$CV$1),0,1)))</f>
        <v/>
      </c>
      <c r="CX232" s="2" t="str">
        <f>IF($A232&gt;='FG_243way_Regular Symbol'!G$16,"",IF(E232=0,"",IF(OR(E232=$BW$1,E233=$BW$1,E234=$BW$1,E232=$CV$1,E233=$CV$1,E234=$CV$1),0,1)))</f>
        <v/>
      </c>
      <c r="CY232" s="2" t="str">
        <f>IF($A232&gt;='FG_243way_Regular Symbol'!H$16,"",IF(F232=0,"",IF(OR(F232=$BW$1,F233=$BW$1,F234=$BW$1,F232=$CV$1,F233=$CV$1,F234=$CV$1),0,1)))</f>
        <v/>
      </c>
    </row>
    <row r="233" spans="1:103">
      <c r="A233" s="341">
        <f>IF('FG_243way_Regular Symbol'!L232="","",'FG_243way_Regular Symbol'!L232)</f>
        <v>229</v>
      </c>
      <c r="B233" s="184" t="str">
        <f>IF('FG_243way_Regular Symbol'!M232="",
IF($A233-'FG_243way_Regular Symbol'!D$16&gt;='FG_243way_RegularＸ_W()'!B$2-1,"",VLOOKUP($A233-'FG_243way_Regular Symbol'!D$16,'FG_243way_Regular Symbol'!$L$3:$Q$99,'FG_243way_RegularＸ_W()'!B$3+1,FALSE)),
'FG_243way_Regular Symbol'!M232)</f>
        <v/>
      </c>
      <c r="C233" s="184" t="str">
        <f>IF('FG_243way_Regular Symbol'!N232="",
IF($A233-'FG_243way_Regular Symbol'!E$16&gt;='FG_243way_RegularＸ_W()'!C$2-1,"",VLOOKUP($A233-'FG_243way_Regular Symbol'!E$16,'FG_243way_Regular Symbol'!$L$3:$Q$99,'FG_243way_RegularＸ_W()'!C$3+1,FALSE)),
'FG_243way_Regular Symbol'!N232)</f>
        <v/>
      </c>
      <c r="D233" s="184" t="str">
        <f>IF('FG_243way_Regular Symbol'!O232="",
IF($A233-'FG_243way_Regular Symbol'!F$16&gt;='FG_243way_RegularＸ_W()'!D$2-1,"",VLOOKUP($A233-'FG_243way_Regular Symbol'!F$16,'FG_243way_Regular Symbol'!$L$3:$Q$99,'FG_243way_RegularＸ_W()'!D$3+1,FALSE)),
'FG_243way_Regular Symbol'!O232)</f>
        <v/>
      </c>
      <c r="E233" s="184" t="str">
        <f>IF('FG_243way_Regular Symbol'!P232="",
IF($A233-'FG_243way_Regular Symbol'!G$16&gt;='FG_243way_RegularＸ_W()'!E$2-1,"",VLOOKUP($A233-'FG_243way_Regular Symbol'!G$16,'FG_243way_Regular Symbol'!$L$3:$Q$99,'FG_243way_RegularＸ_W()'!E$3+1,FALSE)),
'FG_243way_Regular Symbol'!P232)</f>
        <v/>
      </c>
      <c r="F233" s="358" t="str">
        <f>IF('FG_243way_Regular Symbol'!Q232="",
IF($A233-'FG_243way_Regular Symbol'!H$16&gt;='FG_243way_RegularＸ_W()'!F$2-1,"",VLOOKUP($A233-'FG_243way_Regular Symbol'!H$16,'FG_243way_Regular Symbol'!$L$3:$Q$99,'FG_243way_RegularＸ_W()'!F$3+1,FALSE)),
'FG_243way_Regular Symbol'!Q232)</f>
        <v/>
      </c>
      <c r="O233" s="342" t="str">
        <f>IF($A233&gt;='FG_243way_Regular Symbol'!D$16,"",IF(B233=0,"",IF(OR(B233=$O$1,B233=$P$1,B234=$O$1,B234=$P$1,B235=$O$1,B235=$P$1),0,1)))</f>
        <v/>
      </c>
      <c r="P233" s="2" t="str">
        <f>IF($A233&gt;='FG_243way_Regular Symbol'!E$16,"",IF(C233=0,"",IF(OR(C233=$O$1,C233=$P$1,C234=$O$1,C234=$P$1,C235=$O$1,C235=$P$1),0,1)))</f>
        <v/>
      </c>
      <c r="Q233" s="2" t="str">
        <f>IF($A233&gt;='FG_243way_Regular Symbol'!F$16,"",IF(D233=0,"",IF(OR(D233=$O$1,D233=$P$1,D234=$O$1,D234=$P$1,D235=$O$1,D235=$P$1),0,1)))</f>
        <v/>
      </c>
      <c r="R233" s="2" t="str">
        <f>IF($A233&gt;='FG_243way_Regular Symbol'!G$16,"",IF(E233=0,"",IF(OR(E233=$O$1,E233=$P$1,E234=$O$1,E234=$P$1,E235=$O$1,E235=$P$1),0,1)))</f>
        <v/>
      </c>
      <c r="S233" s="128" t="str">
        <f>IF($A233&gt;='FG_243way_Regular Symbol'!H$16,"",IF(F233=0,"",IF(OR(F233=$O$1,F233=$P$1,F234=$O$1,F234=$P$1,F235=$O$1,F235=$P$1),0,1)))</f>
        <v/>
      </c>
      <c r="U233" s="342" t="str">
        <f>IF($A233&gt;='FG_243way_Regular Symbol'!D$16,"",IF(B233=0,"",IF(OR(B233=$U$1,B233=$V$1,B234=$U$1,B234=$V$1,B235=$U$1,B235=$V$1),0,1)))</f>
        <v/>
      </c>
      <c r="V233" s="2" t="str">
        <f>IF($A233&gt;='FG_243way_Regular Symbol'!E$16,"",IF(C233=0,"",IF(OR(C233=$U$1,C233=$V$1,C234=$U$1,C234=$V$1,C235=$U$1,C235=$V$1),0,1)))</f>
        <v/>
      </c>
      <c r="W233" s="2" t="str">
        <f>IF($A233&gt;='FG_243way_Regular Symbol'!F$16,"",IF(D233=0,"",IF(OR(D233=$U$1,D233=$V$1,D234=$U$1,D234=$V$1,D235=$U$1,D235=$V$1),0,1)))</f>
        <v/>
      </c>
      <c r="X233" s="2" t="str">
        <f>IF($A233&gt;='FG_243way_Regular Symbol'!G$16,"",IF(E233=0,"",IF(OR(E233=$U$1,E233=$V$1,E234=$U$1,E234=$V$1,E235=$U$1,E235=$V$1),0,1)))</f>
        <v/>
      </c>
      <c r="Y233" s="128" t="str">
        <f>IF($A233&gt;='FG_243way_Regular Symbol'!H$16,"",IF(F233=0,"",IF(OR(F233=$U$1,F233=$V$1,F234=$U$1,F234=$V$1,F235=$U$1,F235=$V$1),0,1)))</f>
        <v/>
      </c>
      <c r="AA233" s="342" t="str">
        <f>IF($A233&gt;='FG_243way_Regular Symbol'!D$16,"",IF(B233=0,"",IF(OR(B233=$AA$1,B233=$AB$1,B234=$AA$1,B234=$AB$1,B235=$AA$1,,B235=$AB$1),0,1)))</f>
        <v/>
      </c>
      <c r="AB233" s="2" t="str">
        <f>IF($A233&gt;='FG_243way_Regular Symbol'!E$16,"",IF(C233=0,"",IF(OR(C233=$AA$1,C233=$AB$1,C234=$AA$1,C234=$AB$1,C235=$AA$1,,C235=$AB$1),0,1)))</f>
        <v/>
      </c>
      <c r="AC233" s="2" t="str">
        <f>IF($A233&gt;='FG_243way_Regular Symbol'!F$16,"",IF(D233=0,"",IF(OR(D233=$AA$1,D233=$AB$1,D234=$AA$1,D234=$AB$1,D235=$AA$1,,D235=$AB$1),0,1)))</f>
        <v/>
      </c>
      <c r="AD233" s="2" t="str">
        <f>IF($A233&gt;='FG_243way_Regular Symbol'!G$16,"",IF(E233=0,"",IF(OR(E233=$AA$1,E233=$AB$1,E234=$AA$1,E234=$AB$1,E235=$AA$1,,E235=$AB$1),0,1)))</f>
        <v/>
      </c>
      <c r="AE233" s="128" t="str">
        <f>IF($A233&gt;='FG_243way_Regular Symbol'!H$16,"",IF(F233=0,"",IF(OR(F233=$AA$1,F233=$AB$1,F234=$AA$1,F234=$AB$1,F235=$AA$1,,F235=$AB$1),0,1)))</f>
        <v/>
      </c>
      <c r="AG233" s="342" t="str">
        <f>IF($A233&gt;='FG_243way_Regular Symbol'!D$16,"",IF(B233=0,"",IF(OR(B233=$AG$1,B233=$AH$1,B234=$AG$1,B234=$AH$1,B235=$AG$1,B235=$AH$1),0,1)))</f>
        <v/>
      </c>
      <c r="AH233" s="2" t="str">
        <f>IF($A233&gt;='FG_243way_Regular Symbol'!E$16,"",IF(C233=0,"",IF(OR(C233=$AG$1,C233=$AH$1,C234=$AG$1,C234=$AH$1,C235=$AG$1,C235=$AH$1),0,1)))</f>
        <v/>
      </c>
      <c r="AI233" s="2" t="str">
        <f>IF($A233&gt;='FG_243way_Regular Symbol'!F$16,"",IF(D233=0,"",IF(OR(D233=$AG$1,D233=$AH$1,D234=$AG$1,D234=$AH$1,D235=$AG$1,D235=$AH$1),0,1)))</f>
        <v/>
      </c>
      <c r="AJ233" s="2" t="str">
        <f>IF($A233&gt;='FG_243way_Regular Symbol'!G$16,"",IF(E233=0,"",IF(OR(E233=$AG$1,E233=$AH$1,E234=$AG$1,E234=$AH$1,E235=$AG$1,E235=$AH$1),0,1)))</f>
        <v/>
      </c>
      <c r="AK233" s="128" t="str">
        <f>IF($A233&gt;='FG_243way_Regular Symbol'!H$16,"",IF(F233=0,"",IF(OR(F233=$AG$1,F233=$AH$1,F234=$AG$1,F234=$AH$1,F235=$AG$1,F235=$AH$1),0,1)))</f>
        <v/>
      </c>
      <c r="AM233" s="342" t="str">
        <f>IF($A233&gt;='FG_243way_Regular Symbol'!D$16,"",IF(B233=0,"",IF(OR(B233=$AM$1,B233=$AN$1,B234=$AM$1,B234=$AN$1,B235=$AM$1,B235=$AN$1),0,1)))</f>
        <v/>
      </c>
      <c r="AN233" s="2" t="str">
        <f>IF($A233&gt;='FG_243way_Regular Symbol'!E$16,"",IF(C233=0,"",IF(OR(C233=$AM$1,C233=$AN$1,C234=$AM$1,C234=$AN$1,C235=$AM$1,C235=$AN$1),0,1)))</f>
        <v/>
      </c>
      <c r="AO233" s="2" t="str">
        <f>IF($A233&gt;='FG_243way_Regular Symbol'!F$16,"",IF(D233=0,"",IF(OR(D233=$AM$1,D233=$AN$1,D234=$AM$1,D234=$AN$1,D235=$AM$1,D235=$AN$1),0,1)))</f>
        <v/>
      </c>
      <c r="AP233" s="2" t="str">
        <f>IF($A233&gt;='FG_243way_Regular Symbol'!G$16,"",IF(E233=0,"",IF(OR(E233=$AM$1,E233=$AN$1,E234=$AM$1,E234=$AN$1,E235=$AM$1,E235=$AN$1),0,1)))</f>
        <v/>
      </c>
      <c r="AQ233" s="128" t="str">
        <f>IF($A233&gt;='FG_243way_Regular Symbol'!H$16,"",IF(F233=0,"",IF(OR(F233=$AM$1,F233=$AN$1,F234=$AM$1,F234=$AN$1,F235=$AM$1,F235=$AN$1),0,1)))</f>
        <v/>
      </c>
      <c r="AS233" s="342" t="str">
        <f>IF($A233&gt;='FG_243way_Regular Symbol'!D$16,"",IF(B233=0,"",IF(OR(B233=$AM$1,B233=$AT$1,B234=$AM$1,B234=$AT$1,B235=$AM$1,B235=$AT$1),0,1)))</f>
        <v/>
      </c>
      <c r="AT233" s="2" t="str">
        <f>IF($A233&gt;='FG_243way_Regular Symbol'!E$16,"",IF(C233=0,"",IF(OR(C233=$AM$1,C233=$AT$1,C234=$AM$1,C234=$AT$1,C235=$AM$1,C235=$AT$1),0,1)))</f>
        <v/>
      </c>
      <c r="AU233" s="2" t="str">
        <f>IF($A233&gt;='FG_243way_Regular Symbol'!F$16,"",IF(D233=0,"",IF(OR(D233=$AM$1,D233=$AT$1,D234=$AM$1,D234=$AT$1,D235=$AM$1,D235=$AT$1),0,1)))</f>
        <v/>
      </c>
      <c r="AV233" s="2" t="str">
        <f>IF($A233&gt;='FG_243way_Regular Symbol'!G$16,"",IF(E233=0,"",IF(OR(E233=$AM$1,E233=$AT$1,E234=$AM$1,E234=$AT$1,E235=$AM$1,E235=$AT$1),0,1)))</f>
        <v/>
      </c>
      <c r="AW233" s="128" t="str">
        <f>IF($A233&gt;='FG_243way_Regular Symbol'!H$16,"",IF(F233=0,"",IF(OR(F233=$AM$1,F233=$AT$1,F234=$AM$1,F234=$AT$1,F235=$AM$1,F235=$AT$1),0,1)))</f>
        <v/>
      </c>
      <c r="AY233" s="342" t="str">
        <f>IF($A233&gt;='FG_243way_Regular Symbol'!D$16,"",IF(B233=0,"",IF(OR(B233=$AM$1,B233=$AZ$1,B234=$AM$1,B234=$AZ$1,B235=$AM$1,B235=$AZ$1),0,1)))</f>
        <v/>
      </c>
      <c r="AZ233" s="2" t="str">
        <f>IF($A233&gt;='FG_243way_Regular Symbol'!E$16,"",IF(C233=0,"",IF(OR(C233=$AM$1,C233=$AZ$1,C234=$AM$1,C234=$AZ$1,C235=$AM$1,C235=$AZ$1),0,1)))</f>
        <v/>
      </c>
      <c r="BA233" s="2" t="str">
        <f>IF($A233&gt;='FG_243way_Regular Symbol'!F$16,"",IF(D233=0,"",IF(OR(D233=$AM$1,D233=$AZ$1,D234=$AM$1,D234=$AZ$1,D235=$AM$1,D235=$AZ$1),0,1)))</f>
        <v/>
      </c>
      <c r="BB233" s="2" t="str">
        <f>IF($A233&gt;='FG_243way_Regular Symbol'!G$16,"",IF(E233=0,"",IF(OR(E233=$AM$1,E233=$AZ$1,E234=$AM$1,E234=$AZ$1,E235=$AM$1,E235=$AZ$1),0,1)))</f>
        <v/>
      </c>
      <c r="BC233" s="128" t="str">
        <f>IF($A233&gt;='FG_243way_Regular Symbol'!H$16,"",IF(F233=0,"",IF(OR(F233=$AM$1,F233=$AZ$1,F234=$AM$1,F234=$AZ$1,F235=$AM$1,F235=$AZ$1),0,1)))</f>
        <v/>
      </c>
      <c r="BE233" s="342"/>
      <c r="BF233" s="2"/>
      <c r="BG233" s="2" t="str">
        <f>IF($A233&gt;='FG_243way_Regular Symbol'!F$16,"",IF(D233=0,"",COUNTIF(D233:D235,$BF$1)))</f>
        <v/>
      </c>
      <c r="BH233" s="2" t="str">
        <f>IF($A233&gt;='FG_243way_Regular Symbol'!G$16,"",IF(E233=0,"",COUNTIF(E233:E235,$BF$1)))</f>
        <v/>
      </c>
      <c r="BI233" s="2" t="str">
        <f>IF($A233&gt;='FG_243way_Regular Symbol'!H$16,"",IF(F233=0,"",COUNTIF(F233:F235,$BF$1)))</f>
        <v/>
      </c>
      <c r="BK233" s="342"/>
      <c r="BL233" s="2"/>
      <c r="BM233" s="2" t="str">
        <f>IF($A233&gt;='FG_243way_Regular Symbol'!F$16,"",IF(D233=0,"",IF(OR(D233=$AM$1,D233=$BL$1,D234=$AM$1,D234=$BL$1,D235=$AM$1,D235=$BL$1),0,1)))</f>
        <v/>
      </c>
      <c r="BN233" s="2" t="str">
        <f>IF($A233&gt;='FG_243way_Regular Symbol'!G$16,"",IF(E233=0,"",IF(OR(E233=$AM$1,E233=$BL$1,E234=$AM$1,E234=$BL$1,E235=$AM$1,E235=$BL$1),0,1)))</f>
        <v/>
      </c>
      <c r="BO233" s="128" t="str">
        <f>IF($A233&gt;='FG_243way_Regular Symbol'!H$16,"",IF(F233=0,"",IF(OR(F233=$AM$1,F233=$BL$1,F234=$AM$1,F234=$BL$1,F235=$AM$1,F235=$BL$1),0,1)))</f>
        <v/>
      </c>
      <c r="BQ233" s="2" t="str">
        <f>IF($A233&gt;='FG_243way_Regular Symbol'!D$16,"",IF(B233=0,"",IF(OR(B233=$BQ$1,B233=$BR$1,B234=$BQ$1,B234=$BR$1,B235=$BQ$1,B235=$BR$1),0,1)))</f>
        <v/>
      </c>
      <c r="BR233" s="2" t="str">
        <f>IF($A233&gt;='FG_243way_Regular Symbol'!E$16,"",IF(C233=0,"",IF(OR(C233=$BQ$1,C233=$BR$1,C234=$BQ$1,C234=$BR$1,C235=$BQ$1,C235=$BR$1),0,1)))</f>
        <v/>
      </c>
      <c r="BS233" s="2" t="str">
        <f>IF($A233&gt;='FG_243way_Regular Symbol'!F$16,"",IF(D233=0,"",IF(OR(D233=$BQ$1,D233=$BR$1,D234=$BQ$1,D234=$BR$1,D235=$BQ$1,D235=$BR$1),0,1)))</f>
        <v/>
      </c>
      <c r="BT233" s="2" t="str">
        <f>IF($A233&gt;='FG_243way_Regular Symbol'!G$16,"",IF(E233=0,"",IF(OR(E233=$BQ$1,E233=$BR$1,E234=$BQ$1,E234=$BR$1,E235=$BQ$1,E235=$BR$1),0,1)))</f>
        <v/>
      </c>
      <c r="BU233" s="2" t="str">
        <f>IF($A233&gt;='FG_243way_Regular Symbol'!H$16,"",IF(F233=0,"",IF(OR(F233=$BQ$1,F233=$BR$1,F234=$BQ$1,F234=$BR$1,F235=$BQ$1,F235=$BR$1),0,1)))</f>
        <v/>
      </c>
      <c r="BW233" s="2" t="str">
        <f>IF($A233&gt;='FG_243way_Regular Symbol'!D$16,"",IF(B233=0,"",IF(OR(B233=$BW$1,B234=$BW$1,B235=$BW$1,B233=$BX$1,B234=$BX$1,B235=$BX$1),0,1)))</f>
        <v/>
      </c>
      <c r="BX233" s="2" t="str">
        <f>IF($A233&gt;='FG_243way_Regular Symbol'!E$16,"",IF(C233=0,"",IF(OR(C233=$BW$1,C234=$BW$1,C235=$BW$1,C233=$BX$1,C234=$BX$1,C235=$BX$1),0,1)))</f>
        <v/>
      </c>
      <c r="BY233" s="2" t="str">
        <f>IF($A233&gt;='FG_243way_Regular Symbol'!F$16,"",IF(D233=0,"",IF(OR(D233=$BW$1,D234=$BW$1,D235=$BW$1,D233=$BX$1,D234=$BX$1,D235=$BX$1),0,1)))</f>
        <v/>
      </c>
      <c r="BZ233" s="2" t="str">
        <f>IF($A233&gt;='FG_243way_Regular Symbol'!G$16,"",IF(E233=0,"",IF(OR(E233=$BW$1,E234=$BW$1,E235=$BW$1,E233=$BX$1,E234=$BX$1,E235=$BX$1),0,1)))</f>
        <v/>
      </c>
      <c r="CA233" s="2" t="str">
        <f>IF($A233&gt;='FG_243way_Regular Symbol'!H$16,"",IF(F233=0,"",IF(OR(F233=$BW$1,F234=$BW$1,F235=$BW$1,F233=$BX$1,F234=$BX$1,F235=$BX$1),0,1)))</f>
        <v/>
      </c>
      <c r="CC233" s="2" t="str">
        <f>IF($A233&gt;='FG_243way_Regular Symbol'!D$16,"",IF(B233=0,"",IF(OR(B233=$BW$1,B234=$BW$1,B235=$BW$1,B233=$CD$1,B234=$CD$1,B235=$CD$1),0,1)))</f>
        <v/>
      </c>
      <c r="CD233" s="2" t="str">
        <f>IF($A233&gt;='FG_243way_Regular Symbol'!E$16,"",IF(C233=0,"",IF(OR(C233=$BW$1,C234=$BW$1,C235=$BW$1,C233=$CD$1,C234=$CD$1,C235=$CD$1),0,1)))</f>
        <v/>
      </c>
      <c r="CE233" s="2" t="str">
        <f>IF($A233&gt;='FG_243way_Regular Symbol'!F$16,"",IF(D233=0,"",IF(OR(D233=$BW$1,D234=$BW$1,D235=$BW$1,D233=$CD$1,D234=$CD$1,D235=$CD$1),0,1)))</f>
        <v/>
      </c>
      <c r="CF233" s="2" t="str">
        <f>IF($A233&gt;='FG_243way_Regular Symbol'!G$16,"",IF(E233=0,"",IF(OR(E233=$BW$1,E234=$BW$1,E235=$BW$1,E233=$CD$1,E234=$CD$1,E235=$CD$1),0,1)))</f>
        <v/>
      </c>
      <c r="CG233" s="2" t="str">
        <f>IF($A233&gt;='FG_243way_Regular Symbol'!H$16,"",IF(F233=0,"",IF(OR(F233=$BW$1,F234=$BW$1,F235=$BW$1,F233=$CD$1,F234=$CD$1,F235=$CD$1),0,1)))</f>
        <v/>
      </c>
      <c r="CI233" s="2" t="str">
        <f>IF($A233&gt;='FG_243way_Regular Symbol'!D$16,"",IF(B233=0,"",IF(OR(B233=$BW$1,B234=$BW$1,B235=$BW$1,B233=$CJ$1,B234=$CJ$1,B235=$CJ$1),0,1)))</f>
        <v/>
      </c>
      <c r="CJ233" s="2" t="str">
        <f>IF($A233&gt;='FG_243way_Regular Symbol'!E$16,"",IF(C233=0,"",IF(OR(C233=$BW$1,C234=$BW$1,C235=$BW$1,C233=$CJ$1,C234=$CJ$1,C235=$CJ$1),0,1)))</f>
        <v/>
      </c>
      <c r="CK233" s="2" t="str">
        <f>IF($A233&gt;='FG_243way_Regular Symbol'!F$16,"",IF(D233=0,"",IF(OR(D233=$BW$1,D234=$BW$1,D235=$BW$1,D233=$CJ$1,D234=$CJ$1,D235=$CJ$1),0,1)))</f>
        <v/>
      </c>
      <c r="CL233" s="2" t="str">
        <f>IF($A233&gt;='FG_243way_Regular Symbol'!G$16,"",IF(E233=0,"",IF(OR(E233=$BW$1,E234=$BW$1,E235=$BW$1,E233=$CJ$1,E234=$CJ$1,E235=$CJ$1),0,1)))</f>
        <v/>
      </c>
      <c r="CM233" s="2" t="str">
        <f>IF($A233&gt;='FG_243way_Regular Symbol'!H$16,"",IF(F233=0,"",IF(OR(F233=$BW$1,F234=$BW$1,F235=$BW$1,F233=$CJ$1,F234=$CJ$1,F235=$CJ$1),0,1)))</f>
        <v/>
      </c>
      <c r="CO233" s="2" t="str">
        <f>IF($A233&gt;='FG_243way_Regular Symbol'!D$16,"",IF(B233=0,"",IF(OR(B233=$BW$1,B234=$BW$1,B235=$BW$1,B233=$CP$1,B234=$CP$1,B235=$CP$1),0,1)))</f>
        <v/>
      </c>
      <c r="CP233" s="2" t="str">
        <f>IF($A233&gt;='FG_243way_Regular Symbol'!E$16,"",IF(C233=0,"",IF(OR(C233=$BW$1,C234=$BW$1,C235=$BW$1,C233=$CP$1,C234=$CP$1,C235=$CP$1),0,1)))</f>
        <v/>
      </c>
      <c r="CQ233" s="2" t="str">
        <f>IF($A233&gt;='FG_243way_Regular Symbol'!F$16,"",IF(D233=0,"",IF(OR(D233=$BW$1,D234=$BW$1,D235=$BW$1,D233=$CP$1,D234=$CP$1,D235=$CP$1),0,1)))</f>
        <v/>
      </c>
      <c r="CR233" s="2" t="str">
        <f>IF($A233&gt;='FG_243way_Regular Symbol'!G$16,"",IF(E233=0,"",IF(OR(E233=$BW$1,E234=$BW$1,E235=$BW$1,E233=$CP$1,E234=$CP$1,E235=$CP$1),0,1)))</f>
        <v/>
      </c>
      <c r="CS233" s="2" t="str">
        <f>IF($A233&gt;='FG_243way_Regular Symbol'!H$16,"",IF(F233=0,"",IF(OR(F233=$BW$1,F234=$BW$1,F235=$BW$1,F233=$CP$1,F234=$CP$1,F235=$CP$1),0,1)))</f>
        <v/>
      </c>
      <c r="CU233" s="2" t="str">
        <f>IF($A233&gt;='FG_243way_Regular Symbol'!D$16,"",IF(B233=0,"",IF(OR(B233=$BW$1,B234=$BW$1,B235=$BW$1,B233=$CV$1,B234=$CV$1,B235=$CV$1),0,1)))</f>
        <v/>
      </c>
      <c r="CV233" s="2" t="str">
        <f>IF($A233&gt;='FG_243way_Regular Symbol'!E$16,"",IF(C233=0,"",IF(OR(C233=$BW$1,C234=$BW$1,C235=$BW$1,C233=$CV$1,C234=$CV$1,C235=$CV$1),0,1)))</f>
        <v/>
      </c>
      <c r="CW233" s="2" t="str">
        <f>IF($A233&gt;='FG_243way_Regular Symbol'!F$16,"",IF(D233=0,"",IF(OR(D233=$BW$1,D234=$BW$1,D235=$BW$1,D233=$CV$1,D234=$CV$1,D235=$CV$1),0,1)))</f>
        <v/>
      </c>
      <c r="CX233" s="2" t="str">
        <f>IF($A233&gt;='FG_243way_Regular Symbol'!G$16,"",IF(E233=0,"",IF(OR(E233=$BW$1,E234=$BW$1,E235=$BW$1,E233=$CV$1,E234=$CV$1,E235=$CV$1),0,1)))</f>
        <v/>
      </c>
      <c r="CY233" s="2" t="str">
        <f>IF($A233&gt;='FG_243way_Regular Symbol'!H$16,"",IF(F233=0,"",IF(OR(F233=$BW$1,F234=$BW$1,F235=$BW$1,F233=$CV$1,F234=$CV$1,F235=$CV$1),0,1)))</f>
        <v/>
      </c>
    </row>
    <row r="234" spans="1:103">
      <c r="A234" s="341">
        <f>IF('FG_243way_Regular Symbol'!L233="","",'FG_243way_Regular Symbol'!L233)</f>
        <v>230</v>
      </c>
      <c r="B234" s="184" t="str">
        <f>IF('FG_243way_Regular Symbol'!M233="",
IF($A234-'FG_243way_Regular Symbol'!D$16&gt;='FG_243way_RegularＸ_W()'!B$2-1,"",VLOOKUP($A234-'FG_243way_Regular Symbol'!D$16,'FG_243way_Regular Symbol'!$L$3:$Q$99,'FG_243way_RegularＸ_W()'!B$3+1,FALSE)),
'FG_243way_Regular Symbol'!M233)</f>
        <v/>
      </c>
      <c r="C234" s="184" t="str">
        <f>IF('FG_243way_Regular Symbol'!N233="",
IF($A234-'FG_243way_Regular Symbol'!E$16&gt;='FG_243way_RegularＸ_W()'!C$2-1,"",VLOOKUP($A234-'FG_243way_Regular Symbol'!E$16,'FG_243way_Regular Symbol'!$L$3:$Q$99,'FG_243way_RegularＸ_W()'!C$3+1,FALSE)),
'FG_243way_Regular Symbol'!N233)</f>
        <v/>
      </c>
      <c r="D234" s="184" t="str">
        <f>IF('FG_243way_Regular Symbol'!O233="",
IF($A234-'FG_243way_Regular Symbol'!F$16&gt;='FG_243way_RegularＸ_W()'!D$2-1,"",VLOOKUP($A234-'FG_243way_Regular Symbol'!F$16,'FG_243way_Regular Symbol'!$L$3:$Q$99,'FG_243way_RegularＸ_W()'!D$3+1,FALSE)),
'FG_243way_Regular Symbol'!O233)</f>
        <v/>
      </c>
      <c r="E234" s="184" t="str">
        <f>IF('FG_243way_Regular Symbol'!P233="",
IF($A234-'FG_243way_Regular Symbol'!G$16&gt;='FG_243way_RegularＸ_W()'!E$2-1,"",VLOOKUP($A234-'FG_243way_Regular Symbol'!G$16,'FG_243way_Regular Symbol'!$L$3:$Q$99,'FG_243way_RegularＸ_W()'!E$3+1,FALSE)),
'FG_243way_Regular Symbol'!P233)</f>
        <v/>
      </c>
      <c r="F234" s="358" t="str">
        <f>IF('FG_243way_Regular Symbol'!Q233="",
IF($A234-'FG_243way_Regular Symbol'!H$16&gt;='FG_243way_RegularＸ_W()'!F$2-1,"",VLOOKUP($A234-'FG_243way_Regular Symbol'!H$16,'FG_243way_Regular Symbol'!$L$3:$Q$99,'FG_243way_RegularＸ_W()'!F$3+1,FALSE)),
'FG_243way_Regular Symbol'!Q233)</f>
        <v/>
      </c>
      <c r="O234" s="342" t="str">
        <f>IF($A234&gt;='FG_243way_Regular Symbol'!D$16,"",IF(B234=0,"",IF(OR(B234=$O$1,B234=$P$1,B235=$O$1,B235=$P$1,B236=$O$1,B236=$P$1),0,1)))</f>
        <v/>
      </c>
      <c r="P234" s="2" t="str">
        <f>IF($A234&gt;='FG_243way_Regular Symbol'!E$16,"",IF(C234=0,"",IF(OR(C234=$O$1,C234=$P$1,C235=$O$1,C235=$P$1,C236=$O$1,C236=$P$1),0,1)))</f>
        <v/>
      </c>
      <c r="Q234" s="2" t="str">
        <f>IF($A234&gt;='FG_243way_Regular Symbol'!F$16,"",IF(D234=0,"",IF(OR(D234=$O$1,D234=$P$1,D235=$O$1,D235=$P$1,D236=$O$1,D236=$P$1),0,1)))</f>
        <v/>
      </c>
      <c r="R234" s="2" t="str">
        <f>IF($A234&gt;='FG_243way_Regular Symbol'!G$16,"",IF(E234=0,"",IF(OR(E234=$O$1,E234=$P$1,E235=$O$1,E235=$P$1,E236=$O$1,E236=$P$1),0,1)))</f>
        <v/>
      </c>
      <c r="S234" s="128" t="str">
        <f>IF($A234&gt;='FG_243way_Regular Symbol'!H$16,"",IF(F234=0,"",IF(OR(F234=$O$1,F234=$P$1,F235=$O$1,F235=$P$1,F236=$O$1,F236=$P$1),0,1)))</f>
        <v/>
      </c>
      <c r="U234" s="342" t="str">
        <f>IF($A234&gt;='FG_243way_Regular Symbol'!D$16,"",IF(B234=0,"",IF(OR(B234=$U$1,B234=$V$1,B235=$U$1,B235=$V$1,B236=$U$1,B236=$V$1),0,1)))</f>
        <v/>
      </c>
      <c r="V234" s="2" t="str">
        <f>IF($A234&gt;='FG_243way_Regular Symbol'!E$16,"",IF(C234=0,"",IF(OR(C234=$U$1,C234=$V$1,C235=$U$1,C235=$V$1,C236=$U$1,C236=$V$1),0,1)))</f>
        <v/>
      </c>
      <c r="W234" s="2" t="str">
        <f>IF($A234&gt;='FG_243way_Regular Symbol'!F$16,"",IF(D234=0,"",IF(OR(D234=$U$1,D234=$V$1,D235=$U$1,D235=$V$1,D236=$U$1,D236=$V$1),0,1)))</f>
        <v/>
      </c>
      <c r="X234" s="2" t="str">
        <f>IF($A234&gt;='FG_243way_Regular Symbol'!G$16,"",IF(E234=0,"",IF(OR(E234=$U$1,E234=$V$1,E235=$U$1,E235=$V$1,E236=$U$1,E236=$V$1),0,1)))</f>
        <v/>
      </c>
      <c r="Y234" s="128" t="str">
        <f>IF($A234&gt;='FG_243way_Regular Symbol'!H$16,"",IF(F234=0,"",IF(OR(F234=$U$1,F234=$V$1,F235=$U$1,F235=$V$1,F236=$U$1,F236=$V$1),0,1)))</f>
        <v/>
      </c>
      <c r="AA234" s="342" t="str">
        <f>IF($A234&gt;='FG_243way_Regular Symbol'!D$16,"",IF(B234=0,"",IF(OR(B234=$AA$1,B234=$AB$1,B235=$AA$1,B235=$AB$1,B236=$AA$1,,B236=$AB$1),0,1)))</f>
        <v/>
      </c>
      <c r="AB234" s="2" t="str">
        <f>IF($A234&gt;='FG_243way_Regular Symbol'!E$16,"",IF(C234=0,"",IF(OR(C234=$AA$1,C234=$AB$1,C235=$AA$1,C235=$AB$1,C236=$AA$1,,C236=$AB$1),0,1)))</f>
        <v/>
      </c>
      <c r="AC234" s="2" t="str">
        <f>IF($A234&gt;='FG_243way_Regular Symbol'!F$16,"",IF(D234=0,"",IF(OR(D234=$AA$1,D234=$AB$1,D235=$AA$1,D235=$AB$1,D236=$AA$1,,D236=$AB$1),0,1)))</f>
        <v/>
      </c>
      <c r="AD234" s="2" t="str">
        <f>IF($A234&gt;='FG_243way_Regular Symbol'!G$16,"",IF(E234=0,"",IF(OR(E234=$AA$1,E234=$AB$1,E235=$AA$1,E235=$AB$1,E236=$AA$1,,E236=$AB$1),0,1)))</f>
        <v/>
      </c>
      <c r="AE234" s="128" t="str">
        <f>IF($A234&gt;='FG_243way_Regular Symbol'!H$16,"",IF(F234=0,"",IF(OR(F234=$AA$1,F234=$AB$1,F235=$AA$1,F235=$AB$1,F236=$AA$1,,F236=$AB$1),0,1)))</f>
        <v/>
      </c>
      <c r="AG234" s="342" t="str">
        <f>IF($A234&gt;='FG_243way_Regular Symbol'!D$16,"",IF(B234=0,"",IF(OR(B234=$AG$1,B234=$AH$1,B235=$AG$1,B235=$AH$1,B236=$AG$1,B236=$AH$1),0,1)))</f>
        <v/>
      </c>
      <c r="AH234" s="2" t="str">
        <f>IF($A234&gt;='FG_243way_Regular Symbol'!E$16,"",IF(C234=0,"",IF(OR(C234=$AG$1,C234=$AH$1,C235=$AG$1,C235=$AH$1,C236=$AG$1,C236=$AH$1),0,1)))</f>
        <v/>
      </c>
      <c r="AI234" s="2" t="str">
        <f>IF($A234&gt;='FG_243way_Regular Symbol'!F$16,"",IF(D234=0,"",IF(OR(D234=$AG$1,D234=$AH$1,D235=$AG$1,D235=$AH$1,D236=$AG$1,D236=$AH$1),0,1)))</f>
        <v/>
      </c>
      <c r="AJ234" s="2" t="str">
        <f>IF($A234&gt;='FG_243way_Regular Symbol'!G$16,"",IF(E234=0,"",IF(OR(E234=$AG$1,E234=$AH$1,E235=$AG$1,E235=$AH$1,E236=$AG$1,E236=$AH$1),0,1)))</f>
        <v/>
      </c>
      <c r="AK234" s="128" t="str">
        <f>IF($A234&gt;='FG_243way_Regular Symbol'!H$16,"",IF(F234=0,"",IF(OR(F234=$AG$1,F234=$AH$1,F235=$AG$1,F235=$AH$1,F236=$AG$1,F236=$AH$1),0,1)))</f>
        <v/>
      </c>
      <c r="AM234" s="342" t="str">
        <f>IF($A234&gt;='FG_243way_Regular Symbol'!D$16,"",IF(B234=0,"",IF(OR(B234=$AM$1,B234=$AN$1,B235=$AM$1,B235=$AN$1,B236=$AM$1,B236=$AN$1),0,1)))</f>
        <v/>
      </c>
      <c r="AN234" s="2" t="str">
        <f>IF($A234&gt;='FG_243way_Regular Symbol'!E$16,"",IF(C234=0,"",IF(OR(C234=$AM$1,C234=$AN$1,C235=$AM$1,C235=$AN$1,C236=$AM$1,C236=$AN$1),0,1)))</f>
        <v/>
      </c>
      <c r="AO234" s="2" t="str">
        <f>IF($A234&gt;='FG_243way_Regular Symbol'!F$16,"",IF(D234=0,"",IF(OR(D234=$AM$1,D234=$AN$1,D235=$AM$1,D235=$AN$1,D236=$AM$1,D236=$AN$1),0,1)))</f>
        <v/>
      </c>
      <c r="AP234" s="2" t="str">
        <f>IF($A234&gt;='FG_243way_Regular Symbol'!G$16,"",IF(E234=0,"",IF(OR(E234=$AM$1,E234=$AN$1,E235=$AM$1,E235=$AN$1,E236=$AM$1,E236=$AN$1),0,1)))</f>
        <v/>
      </c>
      <c r="AQ234" s="128" t="str">
        <f>IF($A234&gt;='FG_243way_Regular Symbol'!H$16,"",IF(F234=0,"",IF(OR(F234=$AM$1,F234=$AN$1,F235=$AM$1,F235=$AN$1,F236=$AM$1,F236=$AN$1),0,1)))</f>
        <v/>
      </c>
      <c r="AS234" s="342" t="str">
        <f>IF($A234&gt;='FG_243way_Regular Symbol'!D$16,"",IF(B234=0,"",IF(OR(B234=$AM$1,B234=$AT$1,B235=$AM$1,B235=$AT$1,B236=$AM$1,B236=$AT$1),0,1)))</f>
        <v/>
      </c>
      <c r="AT234" s="2" t="str">
        <f>IF($A234&gt;='FG_243way_Regular Symbol'!E$16,"",IF(C234=0,"",IF(OR(C234=$AM$1,C234=$AT$1,C235=$AM$1,C235=$AT$1,C236=$AM$1,C236=$AT$1),0,1)))</f>
        <v/>
      </c>
      <c r="AU234" s="2" t="str">
        <f>IF($A234&gt;='FG_243way_Regular Symbol'!F$16,"",IF(D234=0,"",IF(OR(D234=$AM$1,D234=$AT$1,D235=$AM$1,D235=$AT$1,D236=$AM$1,D236=$AT$1),0,1)))</f>
        <v/>
      </c>
      <c r="AV234" s="2" t="str">
        <f>IF($A234&gt;='FG_243way_Regular Symbol'!G$16,"",IF(E234=0,"",IF(OR(E234=$AM$1,E234=$AT$1,E235=$AM$1,E235=$AT$1,E236=$AM$1,E236=$AT$1),0,1)))</f>
        <v/>
      </c>
      <c r="AW234" s="128" t="str">
        <f>IF($A234&gt;='FG_243way_Regular Symbol'!H$16,"",IF(F234=0,"",IF(OR(F234=$AM$1,F234=$AT$1,F235=$AM$1,F235=$AT$1,F236=$AM$1,F236=$AT$1),0,1)))</f>
        <v/>
      </c>
      <c r="AY234" s="342" t="str">
        <f>IF($A234&gt;='FG_243way_Regular Symbol'!D$16,"",IF(B234=0,"",IF(OR(B234=$AM$1,B234=$AZ$1,B235=$AM$1,B235=$AZ$1,B236=$AM$1,B236=$AZ$1),0,1)))</f>
        <v/>
      </c>
      <c r="AZ234" s="2" t="str">
        <f>IF($A234&gt;='FG_243way_Regular Symbol'!E$16,"",IF(C234=0,"",IF(OR(C234=$AM$1,C234=$AZ$1,C235=$AM$1,C235=$AZ$1,C236=$AM$1,C236=$AZ$1),0,1)))</f>
        <v/>
      </c>
      <c r="BA234" s="2" t="str">
        <f>IF($A234&gt;='FG_243way_Regular Symbol'!F$16,"",IF(D234=0,"",IF(OR(D234=$AM$1,D234=$AZ$1,D235=$AM$1,D235=$AZ$1,D236=$AM$1,D236=$AZ$1),0,1)))</f>
        <v/>
      </c>
      <c r="BB234" s="2" t="str">
        <f>IF($A234&gt;='FG_243way_Regular Symbol'!G$16,"",IF(E234=0,"",IF(OR(E234=$AM$1,E234=$AZ$1,E235=$AM$1,E235=$AZ$1,E236=$AM$1,E236=$AZ$1),0,1)))</f>
        <v/>
      </c>
      <c r="BC234" s="128" t="str">
        <f>IF($A234&gt;='FG_243way_Regular Symbol'!H$16,"",IF(F234=0,"",IF(OR(F234=$AM$1,F234=$AZ$1,F235=$AM$1,F235=$AZ$1,F236=$AM$1,F236=$AZ$1),0,1)))</f>
        <v/>
      </c>
      <c r="BE234" s="342"/>
      <c r="BF234" s="2"/>
      <c r="BG234" s="2" t="str">
        <f>IF($A234&gt;='FG_243way_Regular Symbol'!F$16,"",IF(D234=0,"",COUNTIF(D234:D236,$BF$1)))</f>
        <v/>
      </c>
      <c r="BH234" s="2" t="str">
        <f>IF($A234&gt;='FG_243way_Regular Symbol'!G$16,"",IF(E234=0,"",COUNTIF(E234:E236,$BF$1)))</f>
        <v/>
      </c>
      <c r="BI234" s="2" t="str">
        <f>IF($A234&gt;='FG_243way_Regular Symbol'!H$16,"",IF(F234=0,"",COUNTIF(F234:F236,$BF$1)))</f>
        <v/>
      </c>
      <c r="BK234" s="342"/>
      <c r="BL234" s="2"/>
      <c r="BM234" s="2" t="str">
        <f>IF($A234&gt;='FG_243way_Regular Symbol'!F$16,"",IF(D234=0,"",IF(OR(D234=$AM$1,D234=$BL$1,D235=$AM$1,D235=$BL$1,D236=$AM$1,D236=$BL$1),0,1)))</f>
        <v/>
      </c>
      <c r="BN234" s="2" t="str">
        <f>IF($A234&gt;='FG_243way_Regular Symbol'!G$16,"",IF(E234=0,"",IF(OR(E234=$AM$1,E234=$BL$1,E235=$AM$1,E235=$BL$1,E236=$AM$1,E236=$BL$1),0,1)))</f>
        <v/>
      </c>
      <c r="BO234" s="128" t="str">
        <f>IF($A234&gt;='FG_243way_Regular Symbol'!H$16,"",IF(F234=0,"",IF(OR(F234=$AM$1,F234=$BL$1,F235=$AM$1,F235=$BL$1,F236=$AM$1,F236=$BL$1),0,1)))</f>
        <v/>
      </c>
      <c r="BQ234" s="2" t="str">
        <f>IF($A234&gt;='FG_243way_Regular Symbol'!D$16,"",IF(B234=0,"",IF(OR(B234=$BQ$1,B234=$BR$1,B235=$BQ$1,B235=$BR$1,B236=$BQ$1,B236=$BR$1),0,1)))</f>
        <v/>
      </c>
      <c r="BR234" s="2" t="str">
        <f>IF($A234&gt;='FG_243way_Regular Symbol'!E$16,"",IF(C234=0,"",IF(OR(C234=$BQ$1,C234=$BR$1,C235=$BQ$1,C235=$BR$1,C236=$BQ$1,C236=$BR$1),0,1)))</f>
        <v/>
      </c>
      <c r="BS234" s="2" t="str">
        <f>IF($A234&gt;='FG_243way_Regular Symbol'!F$16,"",IF(D234=0,"",IF(OR(D234=$BQ$1,D234=$BR$1,D235=$BQ$1,D235=$BR$1,D236=$BQ$1,D236=$BR$1),0,1)))</f>
        <v/>
      </c>
      <c r="BT234" s="2" t="str">
        <f>IF($A234&gt;='FG_243way_Regular Symbol'!G$16,"",IF(E234=0,"",IF(OR(E234=$BQ$1,E234=$BR$1,E235=$BQ$1,E235=$BR$1,E236=$BQ$1,E236=$BR$1),0,1)))</f>
        <v/>
      </c>
      <c r="BU234" s="2" t="str">
        <f>IF($A234&gt;='FG_243way_Regular Symbol'!H$16,"",IF(F234=0,"",IF(OR(F234=$BQ$1,F234=$BR$1,F235=$BQ$1,F235=$BR$1,F236=$BQ$1,F236=$BR$1),0,1)))</f>
        <v/>
      </c>
      <c r="BW234" s="2" t="str">
        <f>IF($A234&gt;='FG_243way_Regular Symbol'!D$16,"",IF(B234=0,"",IF(OR(B234=$BW$1,B235=$BW$1,B236=$BW$1,B234=$BX$1,B235=$BX$1,B236=$BX$1),0,1)))</f>
        <v/>
      </c>
      <c r="BX234" s="2" t="str">
        <f>IF($A234&gt;='FG_243way_Regular Symbol'!E$16,"",IF(C234=0,"",IF(OR(C234=$BW$1,C235=$BW$1,C236=$BW$1,C234=$BX$1,C235=$BX$1,C236=$BX$1),0,1)))</f>
        <v/>
      </c>
      <c r="BY234" s="2" t="str">
        <f>IF($A234&gt;='FG_243way_Regular Symbol'!F$16,"",IF(D234=0,"",IF(OR(D234=$BW$1,D235=$BW$1,D236=$BW$1,D234=$BX$1,D235=$BX$1,D236=$BX$1),0,1)))</f>
        <v/>
      </c>
      <c r="BZ234" s="2" t="str">
        <f>IF($A234&gt;='FG_243way_Regular Symbol'!G$16,"",IF(E234=0,"",IF(OR(E234=$BW$1,E235=$BW$1,E236=$BW$1,E234=$BX$1,E235=$BX$1,E236=$BX$1),0,1)))</f>
        <v/>
      </c>
      <c r="CA234" s="2" t="str">
        <f>IF($A234&gt;='FG_243way_Regular Symbol'!H$16,"",IF(F234=0,"",IF(OR(F234=$BW$1,F235=$BW$1,F236=$BW$1,F234=$BX$1,F235=$BX$1,F236=$BX$1),0,1)))</f>
        <v/>
      </c>
      <c r="CC234" s="2" t="str">
        <f>IF($A234&gt;='FG_243way_Regular Symbol'!D$16,"",IF(B234=0,"",IF(OR(B234=$BW$1,B235=$BW$1,B236=$BW$1,B234=$CD$1,B235=$CD$1,B236=$CD$1),0,1)))</f>
        <v/>
      </c>
      <c r="CD234" s="2" t="str">
        <f>IF($A234&gt;='FG_243way_Regular Symbol'!E$16,"",IF(C234=0,"",IF(OR(C234=$BW$1,C235=$BW$1,C236=$BW$1,C234=$CD$1,C235=$CD$1,C236=$CD$1),0,1)))</f>
        <v/>
      </c>
      <c r="CE234" s="2" t="str">
        <f>IF($A234&gt;='FG_243way_Regular Symbol'!F$16,"",IF(D234=0,"",IF(OR(D234=$BW$1,D235=$BW$1,D236=$BW$1,D234=$CD$1,D235=$CD$1,D236=$CD$1),0,1)))</f>
        <v/>
      </c>
      <c r="CF234" s="2" t="str">
        <f>IF($A234&gt;='FG_243way_Regular Symbol'!G$16,"",IF(E234=0,"",IF(OR(E234=$BW$1,E235=$BW$1,E236=$BW$1,E234=$CD$1,E235=$CD$1,E236=$CD$1),0,1)))</f>
        <v/>
      </c>
      <c r="CG234" s="2" t="str">
        <f>IF($A234&gt;='FG_243way_Regular Symbol'!H$16,"",IF(F234=0,"",IF(OR(F234=$BW$1,F235=$BW$1,F236=$BW$1,F234=$CD$1,F235=$CD$1,F236=$CD$1),0,1)))</f>
        <v/>
      </c>
      <c r="CI234" s="2" t="str">
        <f>IF($A234&gt;='FG_243way_Regular Symbol'!D$16,"",IF(B234=0,"",IF(OR(B234=$BW$1,B235=$BW$1,B236=$BW$1,B234=$CJ$1,B235=$CJ$1,B236=$CJ$1),0,1)))</f>
        <v/>
      </c>
      <c r="CJ234" s="2" t="str">
        <f>IF($A234&gt;='FG_243way_Regular Symbol'!E$16,"",IF(C234=0,"",IF(OR(C234=$BW$1,C235=$BW$1,C236=$BW$1,C234=$CJ$1,C235=$CJ$1,C236=$CJ$1),0,1)))</f>
        <v/>
      </c>
      <c r="CK234" s="2" t="str">
        <f>IF($A234&gt;='FG_243way_Regular Symbol'!F$16,"",IF(D234=0,"",IF(OR(D234=$BW$1,D235=$BW$1,D236=$BW$1,D234=$CJ$1,D235=$CJ$1,D236=$CJ$1),0,1)))</f>
        <v/>
      </c>
      <c r="CL234" s="2" t="str">
        <f>IF($A234&gt;='FG_243way_Regular Symbol'!G$16,"",IF(E234=0,"",IF(OR(E234=$BW$1,E235=$BW$1,E236=$BW$1,E234=$CJ$1,E235=$CJ$1,E236=$CJ$1),0,1)))</f>
        <v/>
      </c>
      <c r="CM234" s="2" t="str">
        <f>IF($A234&gt;='FG_243way_Regular Symbol'!H$16,"",IF(F234=0,"",IF(OR(F234=$BW$1,F235=$BW$1,F236=$BW$1,F234=$CJ$1,F235=$CJ$1,F236=$CJ$1),0,1)))</f>
        <v/>
      </c>
      <c r="CO234" s="2" t="str">
        <f>IF($A234&gt;='FG_243way_Regular Symbol'!D$16,"",IF(B234=0,"",IF(OR(B234=$BW$1,B235=$BW$1,B236=$BW$1,B234=$CP$1,B235=$CP$1,B236=$CP$1),0,1)))</f>
        <v/>
      </c>
      <c r="CP234" s="2" t="str">
        <f>IF($A234&gt;='FG_243way_Regular Symbol'!E$16,"",IF(C234=0,"",IF(OR(C234=$BW$1,C235=$BW$1,C236=$BW$1,C234=$CP$1,C235=$CP$1,C236=$CP$1),0,1)))</f>
        <v/>
      </c>
      <c r="CQ234" s="2" t="str">
        <f>IF($A234&gt;='FG_243way_Regular Symbol'!F$16,"",IF(D234=0,"",IF(OR(D234=$BW$1,D235=$BW$1,D236=$BW$1,D234=$CP$1,D235=$CP$1,D236=$CP$1),0,1)))</f>
        <v/>
      </c>
      <c r="CR234" s="2" t="str">
        <f>IF($A234&gt;='FG_243way_Regular Symbol'!G$16,"",IF(E234=0,"",IF(OR(E234=$BW$1,E235=$BW$1,E236=$BW$1,E234=$CP$1,E235=$CP$1,E236=$CP$1),0,1)))</f>
        <v/>
      </c>
      <c r="CS234" s="2" t="str">
        <f>IF($A234&gt;='FG_243way_Regular Symbol'!H$16,"",IF(F234=0,"",IF(OR(F234=$BW$1,F235=$BW$1,F236=$BW$1,F234=$CP$1,F235=$CP$1,F236=$CP$1),0,1)))</f>
        <v/>
      </c>
      <c r="CU234" s="2" t="str">
        <f>IF($A234&gt;='FG_243way_Regular Symbol'!D$16,"",IF(B234=0,"",IF(OR(B234=$BW$1,B235=$BW$1,B236=$BW$1,B234=$CV$1,B235=$CV$1,B236=$CV$1),0,1)))</f>
        <v/>
      </c>
      <c r="CV234" s="2" t="str">
        <f>IF($A234&gt;='FG_243way_Regular Symbol'!E$16,"",IF(C234=0,"",IF(OR(C234=$BW$1,C235=$BW$1,C236=$BW$1,C234=$CV$1,C235=$CV$1,C236=$CV$1),0,1)))</f>
        <v/>
      </c>
      <c r="CW234" s="2" t="str">
        <f>IF($A234&gt;='FG_243way_Regular Symbol'!F$16,"",IF(D234=0,"",IF(OR(D234=$BW$1,D235=$BW$1,D236=$BW$1,D234=$CV$1,D235=$CV$1,D236=$CV$1),0,1)))</f>
        <v/>
      </c>
      <c r="CX234" s="2" t="str">
        <f>IF($A234&gt;='FG_243way_Regular Symbol'!G$16,"",IF(E234=0,"",IF(OR(E234=$BW$1,E235=$BW$1,E236=$BW$1,E234=$CV$1,E235=$CV$1,E236=$CV$1),0,1)))</f>
        <v/>
      </c>
      <c r="CY234" s="2" t="str">
        <f>IF($A234&gt;='FG_243way_Regular Symbol'!H$16,"",IF(F234=0,"",IF(OR(F234=$BW$1,F235=$BW$1,F236=$BW$1,F234=$CV$1,F235=$CV$1,F236=$CV$1),0,1)))</f>
        <v/>
      </c>
    </row>
    <row r="235" spans="1:103">
      <c r="A235" s="341">
        <f>IF('FG_243way_Regular Symbol'!L234="","",'FG_243way_Regular Symbol'!L234)</f>
        <v>231</v>
      </c>
      <c r="B235" s="184" t="str">
        <f>IF('FG_243way_Regular Symbol'!M234="",
IF($A235-'FG_243way_Regular Symbol'!D$16&gt;='FG_243way_RegularＸ_W()'!B$2-1,"",VLOOKUP($A235-'FG_243way_Regular Symbol'!D$16,'FG_243way_Regular Symbol'!$L$3:$Q$99,'FG_243way_RegularＸ_W()'!B$3+1,FALSE)),
'FG_243way_Regular Symbol'!M234)</f>
        <v/>
      </c>
      <c r="C235" s="184" t="str">
        <f>IF('FG_243way_Regular Symbol'!N234="",
IF($A235-'FG_243way_Regular Symbol'!E$16&gt;='FG_243way_RegularＸ_W()'!C$2-1,"",VLOOKUP($A235-'FG_243way_Regular Symbol'!E$16,'FG_243way_Regular Symbol'!$L$3:$Q$99,'FG_243way_RegularＸ_W()'!C$3+1,FALSE)),
'FG_243way_Regular Symbol'!N234)</f>
        <v/>
      </c>
      <c r="D235" s="184" t="str">
        <f>IF('FG_243way_Regular Symbol'!O234="",
IF($A235-'FG_243way_Regular Symbol'!F$16&gt;='FG_243way_RegularＸ_W()'!D$2-1,"",VLOOKUP($A235-'FG_243way_Regular Symbol'!F$16,'FG_243way_Regular Symbol'!$L$3:$Q$99,'FG_243way_RegularＸ_W()'!D$3+1,FALSE)),
'FG_243way_Regular Symbol'!O234)</f>
        <v/>
      </c>
      <c r="E235" s="184" t="str">
        <f>IF('FG_243way_Regular Symbol'!P234="",
IF($A235-'FG_243way_Regular Symbol'!G$16&gt;='FG_243way_RegularＸ_W()'!E$2-1,"",VLOOKUP($A235-'FG_243way_Regular Symbol'!G$16,'FG_243way_Regular Symbol'!$L$3:$Q$99,'FG_243way_RegularＸ_W()'!E$3+1,FALSE)),
'FG_243way_Regular Symbol'!P234)</f>
        <v/>
      </c>
      <c r="F235" s="358" t="str">
        <f>IF('FG_243way_Regular Symbol'!Q234="",
IF($A235-'FG_243way_Regular Symbol'!H$16&gt;='FG_243way_RegularＸ_W()'!F$2-1,"",VLOOKUP($A235-'FG_243way_Regular Symbol'!H$16,'FG_243way_Regular Symbol'!$L$3:$Q$99,'FG_243way_RegularＸ_W()'!F$3+1,FALSE)),
'FG_243way_Regular Symbol'!Q234)</f>
        <v/>
      </c>
      <c r="O235" s="342" t="str">
        <f>IF($A235&gt;='FG_243way_Regular Symbol'!D$16,"",IF(B235=0,"",IF(OR(B235=$O$1,B235=$P$1,B236=$O$1,B236=$P$1,B237=$O$1,B237=$P$1),0,1)))</f>
        <v/>
      </c>
      <c r="P235" s="2" t="str">
        <f>IF($A235&gt;='FG_243way_Regular Symbol'!E$16,"",IF(C235=0,"",IF(OR(C235=$O$1,C235=$P$1,C236=$O$1,C236=$P$1,C237=$O$1,C237=$P$1),0,1)))</f>
        <v/>
      </c>
      <c r="Q235" s="2" t="str">
        <f>IF($A235&gt;='FG_243way_Regular Symbol'!F$16,"",IF(D235=0,"",IF(OR(D235=$O$1,D235=$P$1,D236=$O$1,D236=$P$1,D237=$O$1,D237=$P$1),0,1)))</f>
        <v/>
      </c>
      <c r="R235" s="2" t="str">
        <f>IF($A235&gt;='FG_243way_Regular Symbol'!G$16,"",IF(E235=0,"",IF(OR(E235=$O$1,E235=$P$1,E236=$O$1,E236=$P$1,E237=$O$1,E237=$P$1),0,1)))</f>
        <v/>
      </c>
      <c r="S235" s="128" t="str">
        <f>IF($A235&gt;='FG_243way_Regular Symbol'!H$16,"",IF(F235=0,"",IF(OR(F235=$O$1,F235=$P$1,F236=$O$1,F236=$P$1,F237=$O$1,F237=$P$1),0,1)))</f>
        <v/>
      </c>
      <c r="U235" s="342" t="str">
        <f>IF($A235&gt;='FG_243way_Regular Symbol'!D$16,"",IF(B235=0,"",IF(OR(B235=$U$1,B235=$V$1,B236=$U$1,B236=$V$1,B237=$U$1,B237=$V$1),0,1)))</f>
        <v/>
      </c>
      <c r="V235" s="2" t="str">
        <f>IF($A235&gt;='FG_243way_Regular Symbol'!E$16,"",IF(C235=0,"",IF(OR(C235=$U$1,C235=$V$1,C236=$U$1,C236=$V$1,C237=$U$1,C237=$V$1),0,1)))</f>
        <v/>
      </c>
      <c r="W235" s="2" t="str">
        <f>IF($A235&gt;='FG_243way_Regular Symbol'!F$16,"",IF(D235=0,"",IF(OR(D235=$U$1,D235=$V$1,D236=$U$1,D236=$V$1,D237=$U$1,D237=$V$1),0,1)))</f>
        <v/>
      </c>
      <c r="X235" s="2" t="str">
        <f>IF($A235&gt;='FG_243way_Regular Symbol'!G$16,"",IF(E235=0,"",IF(OR(E235=$U$1,E235=$V$1,E236=$U$1,E236=$V$1,E237=$U$1,E237=$V$1),0,1)))</f>
        <v/>
      </c>
      <c r="Y235" s="128" t="str">
        <f>IF($A235&gt;='FG_243way_Regular Symbol'!H$16,"",IF(F235=0,"",IF(OR(F235=$U$1,F235=$V$1,F236=$U$1,F236=$V$1,F237=$U$1,F237=$V$1),0,1)))</f>
        <v/>
      </c>
      <c r="AA235" s="342" t="str">
        <f>IF($A235&gt;='FG_243way_Regular Symbol'!D$16,"",IF(B235=0,"",IF(OR(B235=$AA$1,B235=$AB$1,B236=$AA$1,B236=$AB$1,B237=$AA$1,,B237=$AB$1),0,1)))</f>
        <v/>
      </c>
      <c r="AB235" s="2" t="str">
        <f>IF($A235&gt;='FG_243way_Regular Symbol'!E$16,"",IF(C235=0,"",IF(OR(C235=$AA$1,C235=$AB$1,C236=$AA$1,C236=$AB$1,C237=$AA$1,,C237=$AB$1),0,1)))</f>
        <v/>
      </c>
      <c r="AC235" s="2" t="str">
        <f>IF($A235&gt;='FG_243way_Regular Symbol'!F$16,"",IF(D235=0,"",IF(OR(D235=$AA$1,D235=$AB$1,D236=$AA$1,D236=$AB$1,D237=$AA$1,,D237=$AB$1),0,1)))</f>
        <v/>
      </c>
      <c r="AD235" s="2" t="str">
        <f>IF($A235&gt;='FG_243way_Regular Symbol'!G$16,"",IF(E235=0,"",IF(OR(E235=$AA$1,E235=$AB$1,E236=$AA$1,E236=$AB$1,E237=$AA$1,,E237=$AB$1),0,1)))</f>
        <v/>
      </c>
      <c r="AE235" s="128" t="str">
        <f>IF($A235&gt;='FG_243way_Regular Symbol'!H$16,"",IF(F235=0,"",IF(OR(F235=$AA$1,F235=$AB$1,F236=$AA$1,F236=$AB$1,F237=$AA$1,,F237=$AB$1),0,1)))</f>
        <v/>
      </c>
      <c r="AG235" s="342" t="str">
        <f>IF($A235&gt;='FG_243way_Regular Symbol'!D$16,"",IF(B235=0,"",IF(OR(B235=$AG$1,B235=$AH$1,B236=$AG$1,B236=$AH$1,B237=$AG$1,B237=$AH$1),0,1)))</f>
        <v/>
      </c>
      <c r="AH235" s="2" t="str">
        <f>IF($A235&gt;='FG_243way_Regular Symbol'!E$16,"",IF(C235=0,"",IF(OR(C235=$AG$1,C235=$AH$1,C236=$AG$1,C236=$AH$1,C237=$AG$1,C237=$AH$1),0,1)))</f>
        <v/>
      </c>
      <c r="AI235" s="2" t="str">
        <f>IF($A235&gt;='FG_243way_Regular Symbol'!F$16,"",IF(D235=0,"",IF(OR(D235=$AG$1,D235=$AH$1,D236=$AG$1,D236=$AH$1,D237=$AG$1,D237=$AH$1),0,1)))</f>
        <v/>
      </c>
      <c r="AJ235" s="2" t="str">
        <f>IF($A235&gt;='FG_243way_Regular Symbol'!G$16,"",IF(E235=0,"",IF(OR(E235=$AG$1,E235=$AH$1,E236=$AG$1,E236=$AH$1,E237=$AG$1,E237=$AH$1),0,1)))</f>
        <v/>
      </c>
      <c r="AK235" s="128" t="str">
        <f>IF($A235&gt;='FG_243way_Regular Symbol'!H$16,"",IF(F235=0,"",IF(OR(F235=$AG$1,F235=$AH$1,F236=$AG$1,F236=$AH$1,F237=$AG$1,F237=$AH$1),0,1)))</f>
        <v/>
      </c>
      <c r="AM235" s="342" t="str">
        <f>IF($A235&gt;='FG_243way_Regular Symbol'!D$16,"",IF(B235=0,"",IF(OR(B235=$AM$1,B235=$AN$1,B236=$AM$1,B236=$AN$1,B237=$AM$1,B237=$AN$1),0,1)))</f>
        <v/>
      </c>
      <c r="AN235" s="2" t="str">
        <f>IF($A235&gt;='FG_243way_Regular Symbol'!E$16,"",IF(C235=0,"",IF(OR(C235=$AM$1,C235=$AN$1,C236=$AM$1,C236=$AN$1,C237=$AM$1,C237=$AN$1),0,1)))</f>
        <v/>
      </c>
      <c r="AO235" s="2" t="str">
        <f>IF($A235&gt;='FG_243way_Regular Symbol'!F$16,"",IF(D235=0,"",IF(OR(D235=$AM$1,D235=$AN$1,D236=$AM$1,D236=$AN$1,D237=$AM$1,D237=$AN$1),0,1)))</f>
        <v/>
      </c>
      <c r="AP235" s="2" t="str">
        <f>IF($A235&gt;='FG_243way_Regular Symbol'!G$16,"",IF(E235=0,"",IF(OR(E235=$AM$1,E235=$AN$1,E236=$AM$1,E236=$AN$1,E237=$AM$1,E237=$AN$1),0,1)))</f>
        <v/>
      </c>
      <c r="AQ235" s="128" t="str">
        <f>IF($A235&gt;='FG_243way_Regular Symbol'!H$16,"",IF(F235=0,"",IF(OR(F235=$AM$1,F235=$AN$1,F236=$AM$1,F236=$AN$1,F237=$AM$1,F237=$AN$1),0,1)))</f>
        <v/>
      </c>
      <c r="AS235" s="342" t="str">
        <f>IF($A235&gt;='FG_243way_Regular Symbol'!D$16,"",IF(B235=0,"",IF(OR(B235=$AM$1,B235=$AT$1,B236=$AM$1,B236=$AT$1,B237=$AM$1,B237=$AT$1),0,1)))</f>
        <v/>
      </c>
      <c r="AT235" s="2" t="str">
        <f>IF($A235&gt;='FG_243way_Regular Symbol'!E$16,"",IF(C235=0,"",IF(OR(C235=$AM$1,C235=$AT$1,C236=$AM$1,C236=$AT$1,C237=$AM$1,C237=$AT$1),0,1)))</f>
        <v/>
      </c>
      <c r="AU235" s="2" t="str">
        <f>IF($A235&gt;='FG_243way_Regular Symbol'!F$16,"",IF(D235=0,"",IF(OR(D235=$AM$1,D235=$AT$1,D236=$AM$1,D236=$AT$1,D237=$AM$1,D237=$AT$1),0,1)))</f>
        <v/>
      </c>
      <c r="AV235" s="2" t="str">
        <f>IF($A235&gt;='FG_243way_Regular Symbol'!G$16,"",IF(E235=0,"",IF(OR(E235=$AM$1,E235=$AT$1,E236=$AM$1,E236=$AT$1,E237=$AM$1,E237=$AT$1),0,1)))</f>
        <v/>
      </c>
      <c r="AW235" s="128" t="str">
        <f>IF($A235&gt;='FG_243way_Regular Symbol'!H$16,"",IF(F235=0,"",IF(OR(F235=$AM$1,F235=$AT$1,F236=$AM$1,F236=$AT$1,F237=$AM$1,F237=$AT$1),0,1)))</f>
        <v/>
      </c>
      <c r="AY235" s="342" t="str">
        <f>IF($A235&gt;='FG_243way_Regular Symbol'!D$16,"",IF(B235=0,"",IF(OR(B235=$AM$1,B235=$AZ$1,B236=$AM$1,B236=$AZ$1,B237=$AM$1,B237=$AZ$1),0,1)))</f>
        <v/>
      </c>
      <c r="AZ235" s="2" t="str">
        <f>IF($A235&gt;='FG_243way_Regular Symbol'!E$16,"",IF(C235=0,"",IF(OR(C235=$AM$1,C235=$AZ$1,C236=$AM$1,C236=$AZ$1,C237=$AM$1,C237=$AZ$1),0,1)))</f>
        <v/>
      </c>
      <c r="BA235" s="2" t="str">
        <f>IF($A235&gt;='FG_243way_Regular Symbol'!F$16,"",IF(D235=0,"",IF(OR(D235=$AM$1,D235=$AZ$1,D236=$AM$1,D236=$AZ$1,D237=$AM$1,D237=$AZ$1),0,1)))</f>
        <v/>
      </c>
      <c r="BB235" s="2" t="str">
        <f>IF($A235&gt;='FG_243way_Regular Symbol'!G$16,"",IF(E235=0,"",IF(OR(E235=$AM$1,E235=$AZ$1,E236=$AM$1,E236=$AZ$1,E237=$AM$1,E237=$AZ$1),0,1)))</f>
        <v/>
      </c>
      <c r="BC235" s="128" t="str">
        <f>IF($A235&gt;='FG_243way_Regular Symbol'!H$16,"",IF(F235=0,"",IF(OR(F235=$AM$1,F235=$AZ$1,F236=$AM$1,F236=$AZ$1,F237=$AM$1,F237=$AZ$1),0,1)))</f>
        <v/>
      </c>
      <c r="BE235" s="342"/>
      <c r="BF235" s="2"/>
      <c r="BG235" s="2" t="str">
        <f>IF($A235&gt;='FG_243way_Regular Symbol'!F$16,"",IF(D235=0,"",COUNTIF(D235:D237,$BF$1)))</f>
        <v/>
      </c>
      <c r="BH235" s="2" t="str">
        <f>IF($A235&gt;='FG_243way_Regular Symbol'!G$16,"",IF(E235=0,"",COUNTIF(E235:E237,$BF$1)))</f>
        <v/>
      </c>
      <c r="BI235" s="2" t="str">
        <f>IF($A235&gt;='FG_243way_Regular Symbol'!H$16,"",IF(F235=0,"",COUNTIF(F235:F237,$BF$1)))</f>
        <v/>
      </c>
      <c r="BK235" s="342"/>
      <c r="BL235" s="2"/>
      <c r="BM235" s="2" t="str">
        <f>IF($A235&gt;='FG_243way_Regular Symbol'!F$16,"",IF(D235=0,"",IF(OR(D235=$AM$1,D235=$BL$1,D236=$AM$1,D236=$BL$1,D237=$AM$1,D237=$BL$1),0,1)))</f>
        <v/>
      </c>
      <c r="BN235" s="2" t="str">
        <f>IF($A235&gt;='FG_243way_Regular Symbol'!G$16,"",IF(E235=0,"",IF(OR(E235=$AM$1,E235=$BL$1,E236=$AM$1,E236=$BL$1,E237=$AM$1,E237=$BL$1),0,1)))</f>
        <v/>
      </c>
      <c r="BO235" s="128" t="str">
        <f>IF($A235&gt;='FG_243way_Regular Symbol'!H$16,"",IF(F235=0,"",IF(OR(F235=$AM$1,F235=$BL$1,F236=$AM$1,F236=$BL$1,F237=$AM$1,F237=$BL$1),0,1)))</f>
        <v/>
      </c>
      <c r="BQ235" s="2" t="str">
        <f>IF($A235&gt;='FG_243way_Regular Symbol'!D$16,"",IF(B235=0,"",IF(OR(B235=$BQ$1,B235=$BR$1,B236=$BQ$1,B236=$BR$1,B237=$BQ$1,B237=$BR$1),0,1)))</f>
        <v/>
      </c>
      <c r="BR235" s="2" t="str">
        <f>IF($A235&gt;='FG_243way_Regular Symbol'!E$16,"",IF(C235=0,"",IF(OR(C235=$BQ$1,C235=$BR$1,C236=$BQ$1,C236=$BR$1,C237=$BQ$1,C237=$BR$1),0,1)))</f>
        <v/>
      </c>
      <c r="BS235" s="2" t="str">
        <f>IF($A235&gt;='FG_243way_Regular Symbol'!F$16,"",IF(D235=0,"",IF(OR(D235=$BQ$1,D235=$BR$1,D236=$BQ$1,D236=$BR$1,D237=$BQ$1,D237=$BR$1),0,1)))</f>
        <v/>
      </c>
      <c r="BT235" s="2" t="str">
        <f>IF($A235&gt;='FG_243way_Regular Symbol'!G$16,"",IF(E235=0,"",IF(OR(E235=$BQ$1,E235=$BR$1,E236=$BQ$1,E236=$BR$1,E237=$BQ$1,E237=$BR$1),0,1)))</f>
        <v/>
      </c>
      <c r="BU235" s="2" t="str">
        <f>IF($A235&gt;='FG_243way_Regular Symbol'!H$16,"",IF(F235=0,"",IF(OR(F235=$BQ$1,F235=$BR$1,F236=$BQ$1,F236=$BR$1,F237=$BQ$1,F237=$BR$1),0,1)))</f>
        <v/>
      </c>
      <c r="BW235" s="2" t="str">
        <f>IF($A235&gt;='FG_243way_Regular Symbol'!D$16,"",IF(B235=0,"",IF(OR(B235=$BW$1,B236=$BW$1,B237=$BW$1,B235=$BX$1,B236=$BX$1,B237=$BX$1),0,1)))</f>
        <v/>
      </c>
      <c r="BX235" s="2" t="str">
        <f>IF($A235&gt;='FG_243way_Regular Symbol'!E$16,"",IF(C235=0,"",IF(OR(C235=$BW$1,C236=$BW$1,C237=$BW$1,C235=$BX$1,C236=$BX$1,C237=$BX$1),0,1)))</f>
        <v/>
      </c>
      <c r="BY235" s="2" t="str">
        <f>IF($A235&gt;='FG_243way_Regular Symbol'!F$16,"",IF(D235=0,"",IF(OR(D235=$BW$1,D236=$BW$1,D237=$BW$1,D235=$BX$1,D236=$BX$1,D237=$BX$1),0,1)))</f>
        <v/>
      </c>
      <c r="BZ235" s="2" t="str">
        <f>IF($A235&gt;='FG_243way_Regular Symbol'!G$16,"",IF(E235=0,"",IF(OR(E235=$BW$1,E236=$BW$1,E237=$BW$1,E235=$BX$1,E236=$BX$1,E237=$BX$1),0,1)))</f>
        <v/>
      </c>
      <c r="CA235" s="2" t="str">
        <f>IF($A235&gt;='FG_243way_Regular Symbol'!H$16,"",IF(F235=0,"",IF(OR(F235=$BW$1,F236=$BW$1,F237=$BW$1,F235=$BX$1,F236=$BX$1,F237=$BX$1),0,1)))</f>
        <v/>
      </c>
      <c r="CC235" s="2" t="str">
        <f>IF($A235&gt;='FG_243way_Regular Symbol'!D$16,"",IF(B235=0,"",IF(OR(B235=$BW$1,B236=$BW$1,B237=$BW$1,B235=$CD$1,B236=$CD$1,B237=$CD$1),0,1)))</f>
        <v/>
      </c>
      <c r="CD235" s="2" t="str">
        <f>IF($A235&gt;='FG_243way_Regular Symbol'!E$16,"",IF(C235=0,"",IF(OR(C235=$BW$1,C236=$BW$1,C237=$BW$1,C235=$CD$1,C236=$CD$1,C237=$CD$1),0,1)))</f>
        <v/>
      </c>
      <c r="CE235" s="2" t="str">
        <f>IF($A235&gt;='FG_243way_Regular Symbol'!F$16,"",IF(D235=0,"",IF(OR(D235=$BW$1,D236=$BW$1,D237=$BW$1,D235=$CD$1,D236=$CD$1,D237=$CD$1),0,1)))</f>
        <v/>
      </c>
      <c r="CF235" s="2" t="str">
        <f>IF($A235&gt;='FG_243way_Regular Symbol'!G$16,"",IF(E235=0,"",IF(OR(E235=$BW$1,E236=$BW$1,E237=$BW$1,E235=$CD$1,E236=$CD$1,E237=$CD$1),0,1)))</f>
        <v/>
      </c>
      <c r="CG235" s="2" t="str">
        <f>IF($A235&gt;='FG_243way_Regular Symbol'!H$16,"",IF(F235=0,"",IF(OR(F235=$BW$1,F236=$BW$1,F237=$BW$1,F235=$CD$1,F236=$CD$1,F237=$CD$1),0,1)))</f>
        <v/>
      </c>
      <c r="CI235" s="2" t="str">
        <f>IF($A235&gt;='FG_243way_Regular Symbol'!D$16,"",IF(B235=0,"",IF(OR(B235=$BW$1,B236=$BW$1,B237=$BW$1,B235=$CJ$1,B236=$CJ$1,B237=$CJ$1),0,1)))</f>
        <v/>
      </c>
      <c r="CJ235" s="2" t="str">
        <f>IF($A235&gt;='FG_243way_Regular Symbol'!E$16,"",IF(C235=0,"",IF(OR(C235=$BW$1,C236=$BW$1,C237=$BW$1,C235=$CJ$1,C236=$CJ$1,C237=$CJ$1),0,1)))</f>
        <v/>
      </c>
      <c r="CK235" s="2" t="str">
        <f>IF($A235&gt;='FG_243way_Regular Symbol'!F$16,"",IF(D235=0,"",IF(OR(D235=$BW$1,D236=$BW$1,D237=$BW$1,D235=$CJ$1,D236=$CJ$1,D237=$CJ$1),0,1)))</f>
        <v/>
      </c>
      <c r="CL235" s="2" t="str">
        <f>IF($A235&gt;='FG_243way_Regular Symbol'!G$16,"",IF(E235=0,"",IF(OR(E235=$BW$1,E236=$BW$1,E237=$BW$1,E235=$CJ$1,E236=$CJ$1,E237=$CJ$1),0,1)))</f>
        <v/>
      </c>
      <c r="CM235" s="2" t="str">
        <f>IF($A235&gt;='FG_243way_Regular Symbol'!H$16,"",IF(F235=0,"",IF(OR(F235=$BW$1,F236=$BW$1,F237=$BW$1,F235=$CJ$1,F236=$CJ$1,F237=$CJ$1),0,1)))</f>
        <v/>
      </c>
      <c r="CO235" s="2" t="str">
        <f>IF($A235&gt;='FG_243way_Regular Symbol'!D$16,"",IF(B235=0,"",IF(OR(B235=$BW$1,B236=$BW$1,B237=$BW$1,B235=$CP$1,B236=$CP$1,B237=$CP$1),0,1)))</f>
        <v/>
      </c>
      <c r="CP235" s="2" t="str">
        <f>IF($A235&gt;='FG_243way_Regular Symbol'!E$16,"",IF(C235=0,"",IF(OR(C235=$BW$1,C236=$BW$1,C237=$BW$1,C235=$CP$1,C236=$CP$1,C237=$CP$1),0,1)))</f>
        <v/>
      </c>
      <c r="CQ235" s="2" t="str">
        <f>IF($A235&gt;='FG_243way_Regular Symbol'!F$16,"",IF(D235=0,"",IF(OR(D235=$BW$1,D236=$BW$1,D237=$BW$1,D235=$CP$1,D236=$CP$1,D237=$CP$1),0,1)))</f>
        <v/>
      </c>
      <c r="CR235" s="2" t="str">
        <f>IF($A235&gt;='FG_243way_Regular Symbol'!G$16,"",IF(E235=0,"",IF(OR(E235=$BW$1,E236=$BW$1,E237=$BW$1,E235=$CP$1,E236=$CP$1,E237=$CP$1),0,1)))</f>
        <v/>
      </c>
      <c r="CS235" s="2" t="str">
        <f>IF($A235&gt;='FG_243way_Regular Symbol'!H$16,"",IF(F235=0,"",IF(OR(F235=$BW$1,F236=$BW$1,F237=$BW$1,F235=$CP$1,F236=$CP$1,F237=$CP$1),0,1)))</f>
        <v/>
      </c>
      <c r="CU235" s="2" t="str">
        <f>IF($A235&gt;='FG_243way_Regular Symbol'!D$16,"",IF(B235=0,"",IF(OR(B235=$BW$1,B236=$BW$1,B237=$BW$1,B235=$CV$1,B236=$CV$1,B237=$CV$1),0,1)))</f>
        <v/>
      </c>
      <c r="CV235" s="2" t="str">
        <f>IF($A235&gt;='FG_243way_Regular Symbol'!E$16,"",IF(C235=0,"",IF(OR(C235=$BW$1,C236=$BW$1,C237=$BW$1,C235=$CV$1,C236=$CV$1,C237=$CV$1),0,1)))</f>
        <v/>
      </c>
      <c r="CW235" s="2" t="str">
        <f>IF($A235&gt;='FG_243way_Regular Symbol'!F$16,"",IF(D235=0,"",IF(OR(D235=$BW$1,D236=$BW$1,D237=$BW$1,D235=$CV$1,D236=$CV$1,D237=$CV$1),0,1)))</f>
        <v/>
      </c>
      <c r="CX235" s="2" t="str">
        <f>IF($A235&gt;='FG_243way_Regular Symbol'!G$16,"",IF(E235=0,"",IF(OR(E235=$BW$1,E236=$BW$1,E237=$BW$1,E235=$CV$1,E236=$CV$1,E237=$CV$1),0,1)))</f>
        <v/>
      </c>
      <c r="CY235" s="2" t="str">
        <f>IF($A235&gt;='FG_243way_Regular Symbol'!H$16,"",IF(F235=0,"",IF(OR(F235=$BW$1,F236=$BW$1,F237=$BW$1,F235=$CV$1,F236=$CV$1,F237=$CV$1),0,1)))</f>
        <v/>
      </c>
    </row>
    <row r="236" spans="1:103">
      <c r="A236" s="341">
        <f>IF('FG_243way_Regular Symbol'!L235="","",'FG_243way_Regular Symbol'!L235)</f>
        <v>232</v>
      </c>
      <c r="B236" s="184" t="str">
        <f>IF('FG_243way_Regular Symbol'!M235="",
IF($A236-'FG_243way_Regular Symbol'!D$16&gt;='FG_243way_RegularＸ_W()'!B$2-1,"",VLOOKUP($A236-'FG_243way_Regular Symbol'!D$16,'FG_243way_Regular Symbol'!$L$3:$Q$99,'FG_243way_RegularＸ_W()'!B$3+1,FALSE)),
'FG_243way_Regular Symbol'!M235)</f>
        <v/>
      </c>
      <c r="C236" s="184" t="str">
        <f>IF('FG_243way_Regular Symbol'!N235="",
IF($A236-'FG_243way_Regular Symbol'!E$16&gt;='FG_243way_RegularＸ_W()'!C$2-1,"",VLOOKUP($A236-'FG_243way_Regular Symbol'!E$16,'FG_243way_Regular Symbol'!$L$3:$Q$99,'FG_243way_RegularＸ_W()'!C$3+1,FALSE)),
'FG_243way_Regular Symbol'!N235)</f>
        <v/>
      </c>
      <c r="D236" s="184" t="str">
        <f>IF('FG_243way_Regular Symbol'!O235="",
IF($A236-'FG_243way_Regular Symbol'!F$16&gt;='FG_243way_RegularＸ_W()'!D$2-1,"",VLOOKUP($A236-'FG_243way_Regular Symbol'!F$16,'FG_243way_Regular Symbol'!$L$3:$Q$99,'FG_243way_RegularＸ_W()'!D$3+1,FALSE)),
'FG_243way_Regular Symbol'!O235)</f>
        <v/>
      </c>
      <c r="E236" s="184" t="str">
        <f>IF('FG_243way_Regular Symbol'!P235="",
IF($A236-'FG_243way_Regular Symbol'!G$16&gt;='FG_243way_RegularＸ_W()'!E$2-1,"",VLOOKUP($A236-'FG_243way_Regular Symbol'!G$16,'FG_243way_Regular Symbol'!$L$3:$Q$99,'FG_243way_RegularＸ_W()'!E$3+1,FALSE)),
'FG_243way_Regular Symbol'!P235)</f>
        <v/>
      </c>
      <c r="F236" s="358" t="str">
        <f>IF('FG_243way_Regular Symbol'!Q235="",
IF($A236-'FG_243way_Regular Symbol'!H$16&gt;='FG_243way_RegularＸ_W()'!F$2-1,"",VLOOKUP($A236-'FG_243way_Regular Symbol'!H$16,'FG_243way_Regular Symbol'!$L$3:$Q$99,'FG_243way_RegularＸ_W()'!F$3+1,FALSE)),
'FG_243way_Regular Symbol'!Q235)</f>
        <v/>
      </c>
      <c r="O236" s="342" t="str">
        <f>IF($A236&gt;='FG_243way_Regular Symbol'!D$16,"",IF(B236=0,"",IF(OR(B236=$O$1,B236=$P$1,B237=$O$1,B237=$P$1,B238=$O$1,B238=$P$1),0,1)))</f>
        <v/>
      </c>
      <c r="P236" s="2" t="str">
        <f>IF($A236&gt;='FG_243way_Regular Symbol'!E$16,"",IF(C236=0,"",IF(OR(C236=$O$1,C236=$P$1,C237=$O$1,C237=$P$1,C238=$O$1,C238=$P$1),0,1)))</f>
        <v/>
      </c>
      <c r="Q236" s="2" t="str">
        <f>IF($A236&gt;='FG_243way_Regular Symbol'!F$16,"",IF(D236=0,"",IF(OR(D236=$O$1,D236=$P$1,D237=$O$1,D237=$P$1,D238=$O$1,D238=$P$1),0,1)))</f>
        <v/>
      </c>
      <c r="R236" s="2" t="str">
        <f>IF($A236&gt;='FG_243way_Regular Symbol'!G$16,"",IF(E236=0,"",IF(OR(E236=$O$1,E236=$P$1,E237=$O$1,E237=$P$1,E238=$O$1,E238=$P$1),0,1)))</f>
        <v/>
      </c>
      <c r="S236" s="128" t="str">
        <f>IF($A236&gt;='FG_243way_Regular Symbol'!H$16,"",IF(F236=0,"",IF(OR(F236=$O$1,F236=$P$1,F237=$O$1,F237=$P$1,F238=$O$1,F238=$P$1),0,1)))</f>
        <v/>
      </c>
      <c r="U236" s="342" t="str">
        <f>IF($A236&gt;='FG_243way_Regular Symbol'!D$16,"",IF(B236=0,"",IF(OR(B236=$U$1,B236=$V$1,B237=$U$1,B237=$V$1,B238=$U$1,B238=$V$1),0,1)))</f>
        <v/>
      </c>
      <c r="V236" s="2" t="str">
        <f>IF($A236&gt;='FG_243way_Regular Symbol'!E$16,"",IF(C236=0,"",IF(OR(C236=$U$1,C236=$V$1,C237=$U$1,C237=$V$1,C238=$U$1,C238=$V$1),0,1)))</f>
        <v/>
      </c>
      <c r="W236" s="2" t="str">
        <f>IF($A236&gt;='FG_243way_Regular Symbol'!F$16,"",IF(D236=0,"",IF(OR(D236=$U$1,D236=$V$1,D237=$U$1,D237=$V$1,D238=$U$1,D238=$V$1),0,1)))</f>
        <v/>
      </c>
      <c r="X236" s="2" t="str">
        <f>IF($A236&gt;='FG_243way_Regular Symbol'!G$16,"",IF(E236=0,"",IF(OR(E236=$U$1,E236=$V$1,E237=$U$1,E237=$V$1,E238=$U$1,E238=$V$1),0,1)))</f>
        <v/>
      </c>
      <c r="Y236" s="128" t="str">
        <f>IF($A236&gt;='FG_243way_Regular Symbol'!H$16,"",IF(F236=0,"",IF(OR(F236=$U$1,F236=$V$1,F237=$U$1,F237=$V$1,F238=$U$1,F238=$V$1),0,1)))</f>
        <v/>
      </c>
      <c r="AA236" s="342" t="str">
        <f>IF($A236&gt;='FG_243way_Regular Symbol'!D$16,"",IF(B236=0,"",IF(OR(B236=$AA$1,B236=$AB$1,B237=$AA$1,B237=$AB$1,B238=$AA$1,,B238=$AB$1),0,1)))</f>
        <v/>
      </c>
      <c r="AB236" s="2" t="str">
        <f>IF($A236&gt;='FG_243way_Regular Symbol'!E$16,"",IF(C236=0,"",IF(OR(C236=$AA$1,C236=$AB$1,C237=$AA$1,C237=$AB$1,C238=$AA$1,,C238=$AB$1),0,1)))</f>
        <v/>
      </c>
      <c r="AC236" s="2" t="str">
        <f>IF($A236&gt;='FG_243way_Regular Symbol'!F$16,"",IF(D236=0,"",IF(OR(D236=$AA$1,D236=$AB$1,D237=$AA$1,D237=$AB$1,D238=$AA$1,,D238=$AB$1),0,1)))</f>
        <v/>
      </c>
      <c r="AD236" s="2" t="str">
        <f>IF($A236&gt;='FG_243way_Regular Symbol'!G$16,"",IF(E236=0,"",IF(OR(E236=$AA$1,E236=$AB$1,E237=$AA$1,E237=$AB$1,E238=$AA$1,,E238=$AB$1),0,1)))</f>
        <v/>
      </c>
      <c r="AE236" s="128" t="str">
        <f>IF($A236&gt;='FG_243way_Regular Symbol'!H$16,"",IF(F236=0,"",IF(OR(F236=$AA$1,F236=$AB$1,F237=$AA$1,F237=$AB$1,F238=$AA$1,,F238=$AB$1),0,1)))</f>
        <v/>
      </c>
      <c r="AG236" s="342" t="str">
        <f>IF($A236&gt;='FG_243way_Regular Symbol'!D$16,"",IF(B236=0,"",IF(OR(B236=$AG$1,B236=$AH$1,B237=$AG$1,B237=$AH$1,B238=$AG$1,B238=$AH$1),0,1)))</f>
        <v/>
      </c>
      <c r="AH236" s="2" t="str">
        <f>IF($A236&gt;='FG_243way_Regular Symbol'!E$16,"",IF(C236=0,"",IF(OR(C236=$AG$1,C236=$AH$1,C237=$AG$1,C237=$AH$1,C238=$AG$1,C238=$AH$1),0,1)))</f>
        <v/>
      </c>
      <c r="AI236" s="2" t="str">
        <f>IF($A236&gt;='FG_243way_Regular Symbol'!F$16,"",IF(D236=0,"",IF(OR(D236=$AG$1,D236=$AH$1,D237=$AG$1,D237=$AH$1,D238=$AG$1,D238=$AH$1),0,1)))</f>
        <v/>
      </c>
      <c r="AJ236" s="2" t="str">
        <f>IF($A236&gt;='FG_243way_Regular Symbol'!G$16,"",IF(E236=0,"",IF(OR(E236=$AG$1,E236=$AH$1,E237=$AG$1,E237=$AH$1,E238=$AG$1,E238=$AH$1),0,1)))</f>
        <v/>
      </c>
      <c r="AK236" s="128" t="str">
        <f>IF($A236&gt;='FG_243way_Regular Symbol'!H$16,"",IF(F236=0,"",IF(OR(F236=$AG$1,F236=$AH$1,F237=$AG$1,F237=$AH$1,F238=$AG$1,F238=$AH$1),0,1)))</f>
        <v/>
      </c>
      <c r="AM236" s="342" t="str">
        <f>IF($A236&gt;='FG_243way_Regular Symbol'!D$16,"",IF(B236=0,"",IF(OR(B236=$AM$1,B236=$AN$1,B237=$AM$1,B237=$AN$1,B238=$AM$1,B238=$AN$1),0,1)))</f>
        <v/>
      </c>
      <c r="AN236" s="2" t="str">
        <f>IF($A236&gt;='FG_243way_Regular Symbol'!E$16,"",IF(C236=0,"",IF(OR(C236=$AM$1,C236=$AN$1,C237=$AM$1,C237=$AN$1,C238=$AM$1,C238=$AN$1),0,1)))</f>
        <v/>
      </c>
      <c r="AO236" s="2" t="str">
        <f>IF($A236&gt;='FG_243way_Regular Symbol'!F$16,"",IF(D236=0,"",IF(OR(D236=$AM$1,D236=$AN$1,D237=$AM$1,D237=$AN$1,D238=$AM$1,D238=$AN$1),0,1)))</f>
        <v/>
      </c>
      <c r="AP236" s="2" t="str">
        <f>IF($A236&gt;='FG_243way_Regular Symbol'!G$16,"",IF(E236=0,"",IF(OR(E236=$AM$1,E236=$AN$1,E237=$AM$1,E237=$AN$1,E238=$AM$1,E238=$AN$1),0,1)))</f>
        <v/>
      </c>
      <c r="AQ236" s="128" t="str">
        <f>IF($A236&gt;='FG_243way_Regular Symbol'!H$16,"",IF(F236=0,"",IF(OR(F236=$AM$1,F236=$AN$1,F237=$AM$1,F237=$AN$1,F238=$AM$1,F238=$AN$1),0,1)))</f>
        <v/>
      </c>
      <c r="AS236" s="342" t="str">
        <f>IF($A236&gt;='FG_243way_Regular Symbol'!D$16,"",IF(B236=0,"",IF(OR(B236=$AM$1,B236=$AT$1,B237=$AM$1,B237=$AT$1,B238=$AM$1,B238=$AT$1),0,1)))</f>
        <v/>
      </c>
      <c r="AT236" s="2" t="str">
        <f>IF($A236&gt;='FG_243way_Regular Symbol'!E$16,"",IF(C236=0,"",IF(OR(C236=$AM$1,C236=$AT$1,C237=$AM$1,C237=$AT$1,C238=$AM$1,C238=$AT$1),0,1)))</f>
        <v/>
      </c>
      <c r="AU236" s="2" t="str">
        <f>IF($A236&gt;='FG_243way_Regular Symbol'!F$16,"",IF(D236=0,"",IF(OR(D236=$AM$1,D236=$AT$1,D237=$AM$1,D237=$AT$1,D238=$AM$1,D238=$AT$1),0,1)))</f>
        <v/>
      </c>
      <c r="AV236" s="2" t="str">
        <f>IF($A236&gt;='FG_243way_Regular Symbol'!G$16,"",IF(E236=0,"",IF(OR(E236=$AM$1,E236=$AT$1,E237=$AM$1,E237=$AT$1,E238=$AM$1,E238=$AT$1),0,1)))</f>
        <v/>
      </c>
      <c r="AW236" s="128" t="str">
        <f>IF($A236&gt;='FG_243way_Regular Symbol'!H$16,"",IF(F236=0,"",IF(OR(F236=$AM$1,F236=$AT$1,F237=$AM$1,F237=$AT$1,F238=$AM$1,F238=$AT$1),0,1)))</f>
        <v/>
      </c>
      <c r="AY236" s="342" t="str">
        <f>IF($A236&gt;='FG_243way_Regular Symbol'!D$16,"",IF(B236=0,"",IF(OR(B236=$AM$1,B236=$AZ$1,B237=$AM$1,B237=$AZ$1,B238=$AM$1,B238=$AZ$1),0,1)))</f>
        <v/>
      </c>
      <c r="AZ236" s="2" t="str">
        <f>IF($A236&gt;='FG_243way_Regular Symbol'!E$16,"",IF(C236=0,"",IF(OR(C236=$AM$1,C236=$AZ$1,C237=$AM$1,C237=$AZ$1,C238=$AM$1,C238=$AZ$1),0,1)))</f>
        <v/>
      </c>
      <c r="BA236" s="2" t="str">
        <f>IF($A236&gt;='FG_243way_Regular Symbol'!F$16,"",IF(D236=0,"",IF(OR(D236=$AM$1,D236=$AZ$1,D237=$AM$1,D237=$AZ$1,D238=$AM$1,D238=$AZ$1),0,1)))</f>
        <v/>
      </c>
      <c r="BB236" s="2" t="str">
        <f>IF($A236&gt;='FG_243way_Regular Symbol'!G$16,"",IF(E236=0,"",IF(OR(E236=$AM$1,E236=$AZ$1,E237=$AM$1,E237=$AZ$1,E238=$AM$1,E238=$AZ$1),0,1)))</f>
        <v/>
      </c>
      <c r="BC236" s="128" t="str">
        <f>IF($A236&gt;='FG_243way_Regular Symbol'!H$16,"",IF(F236=0,"",IF(OR(F236=$AM$1,F236=$AZ$1,F237=$AM$1,F237=$AZ$1,F238=$AM$1,F238=$AZ$1),0,1)))</f>
        <v/>
      </c>
      <c r="BE236" s="342"/>
      <c r="BF236" s="2"/>
      <c r="BG236" s="2" t="str">
        <f>IF($A236&gt;='FG_243way_Regular Symbol'!F$16,"",IF(D236=0,"",COUNTIF(D236:D238,$BF$1)))</f>
        <v/>
      </c>
      <c r="BH236" s="2" t="str">
        <f>IF($A236&gt;='FG_243way_Regular Symbol'!G$16,"",IF(E236=0,"",COUNTIF(E236:E238,$BF$1)))</f>
        <v/>
      </c>
      <c r="BI236" s="2" t="str">
        <f>IF($A236&gt;='FG_243way_Regular Symbol'!H$16,"",IF(F236=0,"",COUNTIF(F236:F238,$BF$1)))</f>
        <v/>
      </c>
      <c r="BK236" s="342"/>
      <c r="BL236" s="2"/>
      <c r="BM236" s="2" t="str">
        <f>IF($A236&gt;='FG_243way_Regular Symbol'!F$16,"",IF(D236=0,"",IF(OR(D236=$AM$1,D236=$BL$1,D237=$AM$1,D237=$BL$1,D238=$AM$1,D238=$BL$1),0,1)))</f>
        <v/>
      </c>
      <c r="BN236" s="2" t="str">
        <f>IF($A236&gt;='FG_243way_Regular Symbol'!G$16,"",IF(E236=0,"",IF(OR(E236=$AM$1,E236=$BL$1,E237=$AM$1,E237=$BL$1,E238=$AM$1,E238=$BL$1),0,1)))</f>
        <v/>
      </c>
      <c r="BO236" s="128" t="str">
        <f>IF($A236&gt;='FG_243way_Regular Symbol'!H$16,"",IF(F236=0,"",IF(OR(F236=$AM$1,F236=$BL$1,F237=$AM$1,F237=$BL$1,F238=$AM$1,F238=$BL$1),0,1)))</f>
        <v/>
      </c>
      <c r="BQ236" s="2" t="str">
        <f>IF($A236&gt;='FG_243way_Regular Symbol'!D$16,"",IF(B236=0,"",IF(OR(B236=$BQ$1,B236=$BR$1,B237=$BQ$1,B237=$BR$1,B238=$BQ$1,B238=$BR$1),0,1)))</f>
        <v/>
      </c>
      <c r="BR236" s="2" t="str">
        <f>IF($A236&gt;='FG_243way_Regular Symbol'!E$16,"",IF(C236=0,"",IF(OR(C236=$BQ$1,C236=$BR$1,C237=$BQ$1,C237=$BR$1,C238=$BQ$1,C238=$BR$1),0,1)))</f>
        <v/>
      </c>
      <c r="BS236" s="2" t="str">
        <f>IF($A236&gt;='FG_243way_Regular Symbol'!F$16,"",IF(D236=0,"",IF(OR(D236=$BQ$1,D236=$BR$1,D237=$BQ$1,D237=$BR$1,D238=$BQ$1,D238=$BR$1),0,1)))</f>
        <v/>
      </c>
      <c r="BT236" s="2" t="str">
        <f>IF($A236&gt;='FG_243way_Regular Symbol'!G$16,"",IF(E236=0,"",IF(OR(E236=$BQ$1,E236=$BR$1,E237=$BQ$1,E237=$BR$1,E238=$BQ$1,E238=$BR$1),0,1)))</f>
        <v/>
      </c>
      <c r="BU236" s="2" t="str">
        <f>IF($A236&gt;='FG_243way_Regular Symbol'!H$16,"",IF(F236=0,"",IF(OR(F236=$BQ$1,F236=$BR$1,F237=$BQ$1,F237=$BR$1,F238=$BQ$1,F238=$BR$1),0,1)))</f>
        <v/>
      </c>
      <c r="BW236" s="2" t="str">
        <f>IF($A236&gt;='FG_243way_Regular Symbol'!D$16,"",IF(B236=0,"",IF(OR(B236=$BW$1,B237=$BW$1,B238=$BW$1,B236=$BX$1,B237=$BX$1,B238=$BX$1),0,1)))</f>
        <v/>
      </c>
      <c r="BX236" s="2" t="str">
        <f>IF($A236&gt;='FG_243way_Regular Symbol'!E$16,"",IF(C236=0,"",IF(OR(C236=$BW$1,C237=$BW$1,C238=$BW$1,C236=$BX$1,C237=$BX$1,C238=$BX$1),0,1)))</f>
        <v/>
      </c>
      <c r="BY236" s="2" t="str">
        <f>IF($A236&gt;='FG_243way_Regular Symbol'!F$16,"",IF(D236=0,"",IF(OR(D236=$BW$1,D237=$BW$1,D238=$BW$1,D236=$BX$1,D237=$BX$1,D238=$BX$1),0,1)))</f>
        <v/>
      </c>
      <c r="BZ236" s="2" t="str">
        <f>IF($A236&gt;='FG_243way_Regular Symbol'!G$16,"",IF(E236=0,"",IF(OR(E236=$BW$1,E237=$BW$1,E238=$BW$1,E236=$BX$1,E237=$BX$1,E238=$BX$1),0,1)))</f>
        <v/>
      </c>
      <c r="CA236" s="2" t="str">
        <f>IF($A236&gt;='FG_243way_Regular Symbol'!H$16,"",IF(F236=0,"",IF(OR(F236=$BW$1,F237=$BW$1,F238=$BW$1,F236=$BX$1,F237=$BX$1,F238=$BX$1),0,1)))</f>
        <v/>
      </c>
      <c r="CC236" s="2" t="str">
        <f>IF($A236&gt;='FG_243way_Regular Symbol'!D$16,"",IF(B236=0,"",IF(OR(B236=$BW$1,B237=$BW$1,B238=$BW$1,B236=$CD$1,B237=$CD$1,B238=$CD$1),0,1)))</f>
        <v/>
      </c>
      <c r="CD236" s="2" t="str">
        <f>IF($A236&gt;='FG_243way_Regular Symbol'!E$16,"",IF(C236=0,"",IF(OR(C236=$BW$1,C237=$BW$1,C238=$BW$1,C236=$CD$1,C237=$CD$1,C238=$CD$1),0,1)))</f>
        <v/>
      </c>
      <c r="CE236" s="2" t="str">
        <f>IF($A236&gt;='FG_243way_Regular Symbol'!F$16,"",IF(D236=0,"",IF(OR(D236=$BW$1,D237=$BW$1,D238=$BW$1,D236=$CD$1,D237=$CD$1,D238=$CD$1),0,1)))</f>
        <v/>
      </c>
      <c r="CF236" s="2" t="str">
        <f>IF($A236&gt;='FG_243way_Regular Symbol'!G$16,"",IF(E236=0,"",IF(OR(E236=$BW$1,E237=$BW$1,E238=$BW$1,E236=$CD$1,E237=$CD$1,E238=$CD$1),0,1)))</f>
        <v/>
      </c>
      <c r="CG236" s="2" t="str">
        <f>IF($A236&gt;='FG_243way_Regular Symbol'!H$16,"",IF(F236=0,"",IF(OR(F236=$BW$1,F237=$BW$1,F238=$BW$1,F236=$CD$1,F237=$CD$1,F238=$CD$1),0,1)))</f>
        <v/>
      </c>
      <c r="CI236" s="2" t="str">
        <f>IF($A236&gt;='FG_243way_Regular Symbol'!D$16,"",IF(B236=0,"",IF(OR(B236=$BW$1,B237=$BW$1,B238=$BW$1,B236=$CJ$1,B237=$CJ$1,B238=$CJ$1),0,1)))</f>
        <v/>
      </c>
      <c r="CJ236" s="2" t="str">
        <f>IF($A236&gt;='FG_243way_Regular Symbol'!E$16,"",IF(C236=0,"",IF(OR(C236=$BW$1,C237=$BW$1,C238=$BW$1,C236=$CJ$1,C237=$CJ$1,C238=$CJ$1),0,1)))</f>
        <v/>
      </c>
      <c r="CK236" s="2" t="str">
        <f>IF($A236&gt;='FG_243way_Regular Symbol'!F$16,"",IF(D236=0,"",IF(OR(D236=$BW$1,D237=$BW$1,D238=$BW$1,D236=$CJ$1,D237=$CJ$1,D238=$CJ$1),0,1)))</f>
        <v/>
      </c>
      <c r="CL236" s="2" t="str">
        <f>IF($A236&gt;='FG_243way_Regular Symbol'!G$16,"",IF(E236=0,"",IF(OR(E236=$BW$1,E237=$BW$1,E238=$BW$1,E236=$CJ$1,E237=$CJ$1,E238=$CJ$1),0,1)))</f>
        <v/>
      </c>
      <c r="CM236" s="2" t="str">
        <f>IF($A236&gt;='FG_243way_Regular Symbol'!H$16,"",IF(F236=0,"",IF(OR(F236=$BW$1,F237=$BW$1,F238=$BW$1,F236=$CJ$1,F237=$CJ$1,F238=$CJ$1),0,1)))</f>
        <v/>
      </c>
      <c r="CO236" s="2" t="str">
        <f>IF($A236&gt;='FG_243way_Regular Symbol'!D$16,"",IF(B236=0,"",IF(OR(B236=$BW$1,B237=$BW$1,B238=$BW$1,B236=$CP$1,B237=$CP$1,B238=$CP$1),0,1)))</f>
        <v/>
      </c>
      <c r="CP236" s="2" t="str">
        <f>IF($A236&gt;='FG_243way_Regular Symbol'!E$16,"",IF(C236=0,"",IF(OR(C236=$BW$1,C237=$BW$1,C238=$BW$1,C236=$CP$1,C237=$CP$1,C238=$CP$1),0,1)))</f>
        <v/>
      </c>
      <c r="CQ236" s="2" t="str">
        <f>IF($A236&gt;='FG_243way_Regular Symbol'!F$16,"",IF(D236=0,"",IF(OR(D236=$BW$1,D237=$BW$1,D238=$BW$1,D236=$CP$1,D237=$CP$1,D238=$CP$1),0,1)))</f>
        <v/>
      </c>
      <c r="CR236" s="2" t="str">
        <f>IF($A236&gt;='FG_243way_Regular Symbol'!G$16,"",IF(E236=0,"",IF(OR(E236=$BW$1,E237=$BW$1,E238=$BW$1,E236=$CP$1,E237=$CP$1,E238=$CP$1),0,1)))</f>
        <v/>
      </c>
      <c r="CS236" s="2" t="str">
        <f>IF($A236&gt;='FG_243way_Regular Symbol'!H$16,"",IF(F236=0,"",IF(OR(F236=$BW$1,F237=$BW$1,F238=$BW$1,F236=$CP$1,F237=$CP$1,F238=$CP$1),0,1)))</f>
        <v/>
      </c>
      <c r="CU236" s="2" t="str">
        <f>IF($A236&gt;='FG_243way_Regular Symbol'!D$16,"",IF(B236=0,"",IF(OR(B236=$BW$1,B237=$BW$1,B238=$BW$1,B236=$CV$1,B237=$CV$1,B238=$CV$1),0,1)))</f>
        <v/>
      </c>
      <c r="CV236" s="2" t="str">
        <f>IF($A236&gt;='FG_243way_Regular Symbol'!E$16,"",IF(C236=0,"",IF(OR(C236=$BW$1,C237=$BW$1,C238=$BW$1,C236=$CV$1,C237=$CV$1,C238=$CV$1),0,1)))</f>
        <v/>
      </c>
      <c r="CW236" s="2" t="str">
        <f>IF($A236&gt;='FG_243way_Regular Symbol'!F$16,"",IF(D236=0,"",IF(OR(D236=$BW$1,D237=$BW$1,D238=$BW$1,D236=$CV$1,D237=$CV$1,D238=$CV$1),0,1)))</f>
        <v/>
      </c>
      <c r="CX236" s="2" t="str">
        <f>IF($A236&gt;='FG_243way_Regular Symbol'!G$16,"",IF(E236=0,"",IF(OR(E236=$BW$1,E237=$BW$1,E238=$BW$1,E236=$CV$1,E237=$CV$1,E238=$CV$1),0,1)))</f>
        <v/>
      </c>
      <c r="CY236" s="2" t="str">
        <f>IF($A236&gt;='FG_243way_Regular Symbol'!H$16,"",IF(F236=0,"",IF(OR(F236=$BW$1,F237=$BW$1,F238=$BW$1,F236=$CV$1,F237=$CV$1,F238=$CV$1),0,1)))</f>
        <v/>
      </c>
    </row>
    <row r="237" spans="1:103">
      <c r="A237" s="341">
        <f>IF('FG_243way_Regular Symbol'!L236="","",'FG_243way_Regular Symbol'!L236)</f>
        <v>233</v>
      </c>
      <c r="B237" s="184" t="str">
        <f>IF('FG_243way_Regular Symbol'!M236="",
IF($A237-'FG_243way_Regular Symbol'!D$16&gt;='FG_243way_RegularＸ_W()'!B$2-1,"",VLOOKUP($A237-'FG_243way_Regular Symbol'!D$16,'FG_243way_Regular Symbol'!$L$3:$Q$99,'FG_243way_RegularＸ_W()'!B$3+1,FALSE)),
'FG_243way_Regular Symbol'!M236)</f>
        <v/>
      </c>
      <c r="C237" s="184" t="str">
        <f>IF('FG_243way_Regular Symbol'!N236="",
IF($A237-'FG_243way_Regular Symbol'!E$16&gt;='FG_243way_RegularＸ_W()'!C$2-1,"",VLOOKUP($A237-'FG_243way_Regular Symbol'!E$16,'FG_243way_Regular Symbol'!$L$3:$Q$99,'FG_243way_RegularＸ_W()'!C$3+1,FALSE)),
'FG_243way_Regular Symbol'!N236)</f>
        <v/>
      </c>
      <c r="D237" s="184" t="str">
        <f>IF('FG_243way_Regular Symbol'!O236="",
IF($A237-'FG_243way_Regular Symbol'!F$16&gt;='FG_243way_RegularＸ_W()'!D$2-1,"",VLOOKUP($A237-'FG_243way_Regular Symbol'!F$16,'FG_243way_Regular Symbol'!$L$3:$Q$99,'FG_243way_RegularＸ_W()'!D$3+1,FALSE)),
'FG_243way_Regular Symbol'!O236)</f>
        <v/>
      </c>
      <c r="E237" s="184" t="str">
        <f>IF('FG_243way_Regular Symbol'!P236="",
IF($A237-'FG_243way_Regular Symbol'!G$16&gt;='FG_243way_RegularＸ_W()'!E$2-1,"",VLOOKUP($A237-'FG_243way_Regular Symbol'!G$16,'FG_243way_Regular Symbol'!$L$3:$Q$99,'FG_243way_RegularＸ_W()'!E$3+1,FALSE)),
'FG_243way_Regular Symbol'!P236)</f>
        <v/>
      </c>
      <c r="F237" s="358" t="str">
        <f>IF('FG_243way_Regular Symbol'!Q236="",
IF($A237-'FG_243way_Regular Symbol'!H$16&gt;='FG_243way_RegularＸ_W()'!F$2-1,"",VLOOKUP($A237-'FG_243way_Regular Symbol'!H$16,'FG_243way_Regular Symbol'!$L$3:$Q$99,'FG_243way_RegularＸ_W()'!F$3+1,FALSE)),
'FG_243way_Regular Symbol'!Q236)</f>
        <v/>
      </c>
      <c r="O237" s="342" t="str">
        <f>IF($A237&gt;='FG_243way_Regular Symbol'!D$16,"",IF(B237=0,"",IF(OR(B237=$O$1,B237=$P$1,B238=$O$1,B238=$P$1,B239=$O$1,B239=$P$1),0,1)))</f>
        <v/>
      </c>
      <c r="P237" s="2" t="str">
        <f>IF($A237&gt;='FG_243way_Regular Symbol'!E$16,"",IF(C237=0,"",IF(OR(C237=$O$1,C237=$P$1,C238=$O$1,C238=$P$1,C239=$O$1,C239=$P$1),0,1)))</f>
        <v/>
      </c>
      <c r="Q237" s="2" t="str">
        <f>IF($A237&gt;='FG_243way_Regular Symbol'!F$16,"",IF(D237=0,"",IF(OR(D237=$O$1,D237=$P$1,D238=$O$1,D238=$P$1,D239=$O$1,D239=$P$1),0,1)))</f>
        <v/>
      </c>
      <c r="R237" s="2" t="str">
        <f>IF($A237&gt;='FG_243way_Regular Symbol'!G$16,"",IF(E237=0,"",IF(OR(E237=$O$1,E237=$P$1,E238=$O$1,E238=$P$1,E239=$O$1,E239=$P$1),0,1)))</f>
        <v/>
      </c>
      <c r="S237" s="128" t="str">
        <f>IF($A237&gt;='FG_243way_Regular Symbol'!H$16,"",IF(F237=0,"",IF(OR(F237=$O$1,F237=$P$1,F238=$O$1,F238=$P$1,F239=$O$1,F239=$P$1),0,1)))</f>
        <v/>
      </c>
      <c r="U237" s="342" t="str">
        <f>IF($A237&gt;='FG_243way_Regular Symbol'!D$16,"",IF(B237=0,"",IF(OR(B237=$U$1,B237=$V$1,B238=$U$1,B238=$V$1,B239=$U$1,B239=$V$1),0,1)))</f>
        <v/>
      </c>
      <c r="V237" s="2" t="str">
        <f>IF($A237&gt;='FG_243way_Regular Symbol'!E$16,"",IF(C237=0,"",IF(OR(C237=$U$1,C237=$V$1,C238=$U$1,C238=$V$1,C239=$U$1,C239=$V$1),0,1)))</f>
        <v/>
      </c>
      <c r="W237" s="2" t="str">
        <f>IF($A237&gt;='FG_243way_Regular Symbol'!F$16,"",IF(D237=0,"",IF(OR(D237=$U$1,D237=$V$1,D238=$U$1,D238=$V$1,D239=$U$1,D239=$V$1),0,1)))</f>
        <v/>
      </c>
      <c r="X237" s="2" t="str">
        <f>IF($A237&gt;='FG_243way_Regular Symbol'!G$16,"",IF(E237=0,"",IF(OR(E237=$U$1,E237=$V$1,E238=$U$1,E238=$V$1,E239=$U$1,E239=$V$1),0,1)))</f>
        <v/>
      </c>
      <c r="Y237" s="128" t="str">
        <f>IF($A237&gt;='FG_243way_Regular Symbol'!H$16,"",IF(F237=0,"",IF(OR(F237=$U$1,F237=$V$1,F238=$U$1,F238=$V$1,F239=$U$1,F239=$V$1),0,1)))</f>
        <v/>
      </c>
      <c r="AA237" s="342" t="str">
        <f>IF($A237&gt;='FG_243way_Regular Symbol'!D$16,"",IF(B237=0,"",IF(OR(B237=$AA$1,B237=$AB$1,B238=$AA$1,B238=$AB$1,B239=$AA$1,,B239=$AB$1),0,1)))</f>
        <v/>
      </c>
      <c r="AB237" s="2" t="str">
        <f>IF($A237&gt;='FG_243way_Regular Symbol'!E$16,"",IF(C237=0,"",IF(OR(C237=$AA$1,C237=$AB$1,C238=$AA$1,C238=$AB$1,C239=$AA$1,,C239=$AB$1),0,1)))</f>
        <v/>
      </c>
      <c r="AC237" s="2" t="str">
        <f>IF($A237&gt;='FG_243way_Regular Symbol'!F$16,"",IF(D237=0,"",IF(OR(D237=$AA$1,D237=$AB$1,D238=$AA$1,D238=$AB$1,D239=$AA$1,,D239=$AB$1),0,1)))</f>
        <v/>
      </c>
      <c r="AD237" s="2" t="str">
        <f>IF($A237&gt;='FG_243way_Regular Symbol'!G$16,"",IF(E237=0,"",IF(OR(E237=$AA$1,E237=$AB$1,E238=$AA$1,E238=$AB$1,E239=$AA$1,,E239=$AB$1),0,1)))</f>
        <v/>
      </c>
      <c r="AE237" s="128" t="str">
        <f>IF($A237&gt;='FG_243way_Regular Symbol'!H$16,"",IF(F237=0,"",IF(OR(F237=$AA$1,F237=$AB$1,F238=$AA$1,F238=$AB$1,F239=$AA$1,,F239=$AB$1),0,1)))</f>
        <v/>
      </c>
      <c r="AG237" s="342" t="str">
        <f>IF($A237&gt;='FG_243way_Regular Symbol'!D$16,"",IF(B237=0,"",IF(OR(B237=$AG$1,B237=$AH$1,B238=$AG$1,B238=$AH$1,B239=$AG$1,B239=$AH$1),0,1)))</f>
        <v/>
      </c>
      <c r="AH237" s="2" t="str">
        <f>IF($A237&gt;='FG_243way_Regular Symbol'!E$16,"",IF(C237=0,"",IF(OR(C237=$AG$1,C237=$AH$1,C238=$AG$1,C238=$AH$1,C239=$AG$1,C239=$AH$1),0,1)))</f>
        <v/>
      </c>
      <c r="AI237" s="2" t="str">
        <f>IF($A237&gt;='FG_243way_Regular Symbol'!F$16,"",IF(D237=0,"",IF(OR(D237=$AG$1,D237=$AH$1,D238=$AG$1,D238=$AH$1,D239=$AG$1,D239=$AH$1),0,1)))</f>
        <v/>
      </c>
      <c r="AJ237" s="2" t="str">
        <f>IF($A237&gt;='FG_243way_Regular Symbol'!G$16,"",IF(E237=0,"",IF(OR(E237=$AG$1,E237=$AH$1,E238=$AG$1,E238=$AH$1,E239=$AG$1,E239=$AH$1),0,1)))</f>
        <v/>
      </c>
      <c r="AK237" s="128" t="str">
        <f>IF($A237&gt;='FG_243way_Regular Symbol'!H$16,"",IF(F237=0,"",IF(OR(F237=$AG$1,F237=$AH$1,F238=$AG$1,F238=$AH$1,F239=$AG$1,F239=$AH$1),0,1)))</f>
        <v/>
      </c>
      <c r="AM237" s="342" t="str">
        <f>IF($A237&gt;='FG_243way_Regular Symbol'!D$16,"",IF(B237=0,"",IF(OR(B237=$AM$1,B237=$AN$1,B238=$AM$1,B238=$AN$1,B239=$AM$1,B239=$AN$1),0,1)))</f>
        <v/>
      </c>
      <c r="AN237" s="2" t="str">
        <f>IF($A237&gt;='FG_243way_Regular Symbol'!E$16,"",IF(C237=0,"",IF(OR(C237=$AM$1,C237=$AN$1,C238=$AM$1,C238=$AN$1,C239=$AM$1,C239=$AN$1),0,1)))</f>
        <v/>
      </c>
      <c r="AO237" s="2" t="str">
        <f>IF($A237&gt;='FG_243way_Regular Symbol'!F$16,"",IF(D237=0,"",IF(OR(D237=$AM$1,D237=$AN$1,D238=$AM$1,D238=$AN$1,D239=$AM$1,D239=$AN$1),0,1)))</f>
        <v/>
      </c>
      <c r="AP237" s="2" t="str">
        <f>IF($A237&gt;='FG_243way_Regular Symbol'!G$16,"",IF(E237=0,"",IF(OR(E237=$AM$1,E237=$AN$1,E238=$AM$1,E238=$AN$1,E239=$AM$1,E239=$AN$1),0,1)))</f>
        <v/>
      </c>
      <c r="AQ237" s="128" t="str">
        <f>IF($A237&gt;='FG_243way_Regular Symbol'!H$16,"",IF(F237=0,"",IF(OR(F237=$AM$1,F237=$AN$1,F238=$AM$1,F238=$AN$1,F239=$AM$1,F239=$AN$1),0,1)))</f>
        <v/>
      </c>
      <c r="AS237" s="342" t="str">
        <f>IF($A237&gt;='FG_243way_Regular Symbol'!D$16,"",IF(B237=0,"",IF(OR(B237=$AM$1,B237=$AT$1,B238=$AM$1,B238=$AT$1,B239=$AM$1,B239=$AT$1),0,1)))</f>
        <v/>
      </c>
      <c r="AT237" s="2" t="str">
        <f>IF($A237&gt;='FG_243way_Regular Symbol'!E$16,"",IF(C237=0,"",IF(OR(C237=$AM$1,C237=$AT$1,C238=$AM$1,C238=$AT$1,C239=$AM$1,C239=$AT$1),0,1)))</f>
        <v/>
      </c>
      <c r="AU237" s="2" t="str">
        <f>IF($A237&gt;='FG_243way_Regular Symbol'!F$16,"",IF(D237=0,"",IF(OR(D237=$AM$1,D237=$AT$1,D238=$AM$1,D238=$AT$1,D239=$AM$1,D239=$AT$1),0,1)))</f>
        <v/>
      </c>
      <c r="AV237" s="2" t="str">
        <f>IF($A237&gt;='FG_243way_Regular Symbol'!G$16,"",IF(E237=0,"",IF(OR(E237=$AM$1,E237=$AT$1,E238=$AM$1,E238=$AT$1,E239=$AM$1,E239=$AT$1),0,1)))</f>
        <v/>
      </c>
      <c r="AW237" s="128" t="str">
        <f>IF($A237&gt;='FG_243way_Regular Symbol'!H$16,"",IF(F237=0,"",IF(OR(F237=$AM$1,F237=$AT$1,F238=$AM$1,F238=$AT$1,F239=$AM$1,F239=$AT$1),0,1)))</f>
        <v/>
      </c>
      <c r="AY237" s="342" t="str">
        <f>IF($A237&gt;='FG_243way_Regular Symbol'!D$16,"",IF(B237=0,"",IF(OR(B237=$AM$1,B237=$AZ$1,B238=$AM$1,B238=$AZ$1,B239=$AM$1,B239=$AZ$1),0,1)))</f>
        <v/>
      </c>
      <c r="AZ237" s="2" t="str">
        <f>IF($A237&gt;='FG_243way_Regular Symbol'!E$16,"",IF(C237=0,"",IF(OR(C237=$AM$1,C237=$AZ$1,C238=$AM$1,C238=$AZ$1,C239=$AM$1,C239=$AZ$1),0,1)))</f>
        <v/>
      </c>
      <c r="BA237" s="2" t="str">
        <f>IF($A237&gt;='FG_243way_Regular Symbol'!F$16,"",IF(D237=0,"",IF(OR(D237=$AM$1,D237=$AZ$1,D238=$AM$1,D238=$AZ$1,D239=$AM$1,D239=$AZ$1),0,1)))</f>
        <v/>
      </c>
      <c r="BB237" s="2" t="str">
        <f>IF($A237&gt;='FG_243way_Regular Symbol'!G$16,"",IF(E237=0,"",IF(OR(E237=$AM$1,E237=$AZ$1,E238=$AM$1,E238=$AZ$1,E239=$AM$1,E239=$AZ$1),0,1)))</f>
        <v/>
      </c>
      <c r="BC237" s="128" t="str">
        <f>IF($A237&gt;='FG_243way_Regular Symbol'!H$16,"",IF(F237=0,"",IF(OR(F237=$AM$1,F237=$AZ$1,F238=$AM$1,F238=$AZ$1,F239=$AM$1,F239=$AZ$1),0,1)))</f>
        <v/>
      </c>
      <c r="BE237" s="342"/>
      <c r="BF237" s="2"/>
      <c r="BG237" s="2" t="str">
        <f>IF($A237&gt;='FG_243way_Regular Symbol'!F$16,"",IF(D237=0,"",COUNTIF(D237:D239,$BF$1)))</f>
        <v/>
      </c>
      <c r="BH237" s="2" t="str">
        <f>IF($A237&gt;='FG_243way_Regular Symbol'!G$16,"",IF(E237=0,"",COUNTIF(E237:E239,$BF$1)))</f>
        <v/>
      </c>
      <c r="BI237" s="2" t="str">
        <f>IF($A237&gt;='FG_243way_Regular Symbol'!H$16,"",IF(F237=0,"",COUNTIF(F237:F239,$BF$1)))</f>
        <v/>
      </c>
      <c r="BK237" s="342"/>
      <c r="BL237" s="2"/>
      <c r="BM237" s="2" t="str">
        <f>IF($A237&gt;='FG_243way_Regular Symbol'!F$16,"",IF(D237=0,"",IF(OR(D237=$AM$1,D237=$BL$1,D238=$AM$1,D238=$BL$1,D239=$AM$1,D239=$BL$1),0,1)))</f>
        <v/>
      </c>
      <c r="BN237" s="2" t="str">
        <f>IF($A237&gt;='FG_243way_Regular Symbol'!G$16,"",IF(E237=0,"",IF(OR(E237=$AM$1,E237=$BL$1,E238=$AM$1,E238=$BL$1,E239=$AM$1,E239=$BL$1),0,1)))</f>
        <v/>
      </c>
      <c r="BO237" s="128" t="str">
        <f>IF($A237&gt;='FG_243way_Regular Symbol'!H$16,"",IF(F237=0,"",IF(OR(F237=$AM$1,F237=$BL$1,F238=$AM$1,F238=$BL$1,F239=$AM$1,F239=$BL$1),0,1)))</f>
        <v/>
      </c>
      <c r="BQ237" s="2" t="str">
        <f>IF($A237&gt;='FG_243way_Regular Symbol'!D$16,"",IF(B237=0,"",IF(OR(B237=$BQ$1,B237=$BR$1,B238=$BQ$1,B238=$BR$1,B239=$BQ$1,B239=$BR$1),0,1)))</f>
        <v/>
      </c>
      <c r="BR237" s="2" t="str">
        <f>IF($A237&gt;='FG_243way_Regular Symbol'!E$16,"",IF(C237=0,"",IF(OR(C237=$BQ$1,C237=$BR$1,C238=$BQ$1,C238=$BR$1,C239=$BQ$1,C239=$BR$1),0,1)))</f>
        <v/>
      </c>
      <c r="BS237" s="2" t="str">
        <f>IF($A237&gt;='FG_243way_Regular Symbol'!F$16,"",IF(D237=0,"",IF(OR(D237=$BQ$1,D237=$BR$1,D238=$BQ$1,D238=$BR$1,D239=$BQ$1,D239=$BR$1),0,1)))</f>
        <v/>
      </c>
      <c r="BT237" s="2" t="str">
        <f>IF($A237&gt;='FG_243way_Regular Symbol'!G$16,"",IF(E237=0,"",IF(OR(E237=$BQ$1,E237=$BR$1,E238=$BQ$1,E238=$BR$1,E239=$BQ$1,E239=$BR$1),0,1)))</f>
        <v/>
      </c>
      <c r="BU237" s="2" t="str">
        <f>IF($A237&gt;='FG_243way_Regular Symbol'!H$16,"",IF(F237=0,"",IF(OR(F237=$BQ$1,F237=$BR$1,F238=$BQ$1,F238=$BR$1,F239=$BQ$1,F239=$BR$1),0,1)))</f>
        <v/>
      </c>
      <c r="BW237" s="2" t="str">
        <f>IF($A237&gt;='FG_243way_Regular Symbol'!D$16,"",IF(B237=0,"",IF(OR(B237=$BW$1,B238=$BW$1,B239=$BW$1,B237=$BX$1,B238=$BX$1,B239=$BX$1),0,1)))</f>
        <v/>
      </c>
      <c r="BX237" s="2" t="str">
        <f>IF($A237&gt;='FG_243way_Regular Symbol'!E$16,"",IF(C237=0,"",IF(OR(C237=$BW$1,C238=$BW$1,C239=$BW$1,C237=$BX$1,C238=$BX$1,C239=$BX$1),0,1)))</f>
        <v/>
      </c>
      <c r="BY237" s="2" t="str">
        <f>IF($A237&gt;='FG_243way_Regular Symbol'!F$16,"",IF(D237=0,"",IF(OR(D237=$BW$1,D238=$BW$1,D239=$BW$1,D237=$BX$1,D238=$BX$1,D239=$BX$1),0,1)))</f>
        <v/>
      </c>
      <c r="BZ237" s="2" t="str">
        <f>IF($A237&gt;='FG_243way_Regular Symbol'!G$16,"",IF(E237=0,"",IF(OR(E237=$BW$1,E238=$BW$1,E239=$BW$1,E237=$BX$1,E238=$BX$1,E239=$BX$1),0,1)))</f>
        <v/>
      </c>
      <c r="CA237" s="2" t="str">
        <f>IF($A237&gt;='FG_243way_Regular Symbol'!H$16,"",IF(F237=0,"",IF(OR(F237=$BW$1,F238=$BW$1,F239=$BW$1,F237=$BX$1,F238=$BX$1,F239=$BX$1),0,1)))</f>
        <v/>
      </c>
      <c r="CC237" s="2" t="str">
        <f>IF($A237&gt;='FG_243way_Regular Symbol'!D$16,"",IF(B237=0,"",IF(OR(B237=$BW$1,B238=$BW$1,B239=$BW$1,B237=$CD$1,B238=$CD$1,B239=$CD$1),0,1)))</f>
        <v/>
      </c>
      <c r="CD237" s="2" t="str">
        <f>IF($A237&gt;='FG_243way_Regular Symbol'!E$16,"",IF(C237=0,"",IF(OR(C237=$BW$1,C238=$BW$1,C239=$BW$1,C237=$CD$1,C238=$CD$1,C239=$CD$1),0,1)))</f>
        <v/>
      </c>
      <c r="CE237" s="2" t="str">
        <f>IF($A237&gt;='FG_243way_Regular Symbol'!F$16,"",IF(D237=0,"",IF(OR(D237=$BW$1,D238=$BW$1,D239=$BW$1,D237=$CD$1,D238=$CD$1,D239=$CD$1),0,1)))</f>
        <v/>
      </c>
      <c r="CF237" s="2" t="str">
        <f>IF($A237&gt;='FG_243way_Regular Symbol'!G$16,"",IF(E237=0,"",IF(OR(E237=$BW$1,E238=$BW$1,E239=$BW$1,E237=$CD$1,E238=$CD$1,E239=$CD$1),0,1)))</f>
        <v/>
      </c>
      <c r="CG237" s="2" t="str">
        <f>IF($A237&gt;='FG_243way_Regular Symbol'!H$16,"",IF(F237=0,"",IF(OR(F237=$BW$1,F238=$BW$1,F239=$BW$1,F237=$CD$1,F238=$CD$1,F239=$CD$1),0,1)))</f>
        <v/>
      </c>
      <c r="CI237" s="2" t="str">
        <f>IF($A237&gt;='FG_243way_Regular Symbol'!D$16,"",IF(B237=0,"",IF(OR(B237=$BW$1,B238=$BW$1,B239=$BW$1,B237=$CJ$1,B238=$CJ$1,B239=$CJ$1),0,1)))</f>
        <v/>
      </c>
      <c r="CJ237" s="2" t="str">
        <f>IF($A237&gt;='FG_243way_Regular Symbol'!E$16,"",IF(C237=0,"",IF(OR(C237=$BW$1,C238=$BW$1,C239=$BW$1,C237=$CJ$1,C238=$CJ$1,C239=$CJ$1),0,1)))</f>
        <v/>
      </c>
      <c r="CK237" s="2" t="str">
        <f>IF($A237&gt;='FG_243way_Regular Symbol'!F$16,"",IF(D237=0,"",IF(OR(D237=$BW$1,D238=$BW$1,D239=$BW$1,D237=$CJ$1,D238=$CJ$1,D239=$CJ$1),0,1)))</f>
        <v/>
      </c>
      <c r="CL237" s="2" t="str">
        <f>IF($A237&gt;='FG_243way_Regular Symbol'!G$16,"",IF(E237=0,"",IF(OR(E237=$BW$1,E238=$BW$1,E239=$BW$1,E237=$CJ$1,E238=$CJ$1,E239=$CJ$1),0,1)))</f>
        <v/>
      </c>
      <c r="CM237" s="2" t="str">
        <f>IF($A237&gt;='FG_243way_Regular Symbol'!H$16,"",IF(F237=0,"",IF(OR(F237=$BW$1,F238=$BW$1,F239=$BW$1,F237=$CJ$1,F238=$CJ$1,F239=$CJ$1),0,1)))</f>
        <v/>
      </c>
      <c r="CO237" s="2" t="str">
        <f>IF($A237&gt;='FG_243way_Regular Symbol'!D$16,"",IF(B237=0,"",IF(OR(B237=$BW$1,B238=$BW$1,B239=$BW$1,B237=$CP$1,B238=$CP$1,B239=$CP$1),0,1)))</f>
        <v/>
      </c>
      <c r="CP237" s="2" t="str">
        <f>IF($A237&gt;='FG_243way_Regular Symbol'!E$16,"",IF(C237=0,"",IF(OR(C237=$BW$1,C238=$BW$1,C239=$BW$1,C237=$CP$1,C238=$CP$1,C239=$CP$1),0,1)))</f>
        <v/>
      </c>
      <c r="CQ237" s="2" t="str">
        <f>IF($A237&gt;='FG_243way_Regular Symbol'!F$16,"",IF(D237=0,"",IF(OR(D237=$BW$1,D238=$BW$1,D239=$BW$1,D237=$CP$1,D238=$CP$1,D239=$CP$1),0,1)))</f>
        <v/>
      </c>
      <c r="CR237" s="2" t="str">
        <f>IF($A237&gt;='FG_243way_Regular Symbol'!G$16,"",IF(E237=0,"",IF(OR(E237=$BW$1,E238=$BW$1,E239=$BW$1,E237=$CP$1,E238=$CP$1,E239=$CP$1),0,1)))</f>
        <v/>
      </c>
      <c r="CS237" s="2" t="str">
        <f>IF($A237&gt;='FG_243way_Regular Symbol'!H$16,"",IF(F237=0,"",IF(OR(F237=$BW$1,F238=$BW$1,F239=$BW$1,F237=$CP$1,F238=$CP$1,F239=$CP$1),0,1)))</f>
        <v/>
      </c>
      <c r="CU237" s="2" t="str">
        <f>IF($A237&gt;='FG_243way_Regular Symbol'!D$16,"",IF(B237=0,"",IF(OR(B237=$BW$1,B238=$BW$1,B239=$BW$1,B237=$CV$1,B238=$CV$1,B239=$CV$1),0,1)))</f>
        <v/>
      </c>
      <c r="CV237" s="2" t="str">
        <f>IF($A237&gt;='FG_243way_Regular Symbol'!E$16,"",IF(C237=0,"",IF(OR(C237=$BW$1,C238=$BW$1,C239=$BW$1,C237=$CV$1,C238=$CV$1,C239=$CV$1),0,1)))</f>
        <v/>
      </c>
      <c r="CW237" s="2" t="str">
        <f>IF($A237&gt;='FG_243way_Regular Symbol'!F$16,"",IF(D237=0,"",IF(OR(D237=$BW$1,D238=$BW$1,D239=$BW$1,D237=$CV$1,D238=$CV$1,D239=$CV$1),0,1)))</f>
        <v/>
      </c>
      <c r="CX237" s="2" t="str">
        <f>IF($A237&gt;='FG_243way_Regular Symbol'!G$16,"",IF(E237=0,"",IF(OR(E237=$BW$1,E238=$BW$1,E239=$BW$1,E237=$CV$1,E238=$CV$1,E239=$CV$1),0,1)))</f>
        <v/>
      </c>
      <c r="CY237" s="2" t="str">
        <f>IF($A237&gt;='FG_243way_Regular Symbol'!H$16,"",IF(F237=0,"",IF(OR(F237=$BW$1,F238=$BW$1,F239=$BW$1,F237=$CV$1,F238=$CV$1,F239=$CV$1),0,1)))</f>
        <v/>
      </c>
    </row>
    <row r="238" spans="1:103">
      <c r="A238" s="341">
        <f>IF('FG_243way_Regular Symbol'!L237="","",'FG_243way_Regular Symbol'!L237)</f>
        <v>234</v>
      </c>
      <c r="B238" s="184" t="str">
        <f>IF('FG_243way_Regular Symbol'!M237="",
IF($A238-'FG_243way_Regular Symbol'!D$16&gt;='FG_243way_RegularＸ_W()'!B$2-1,"",VLOOKUP($A238-'FG_243way_Regular Symbol'!D$16,'FG_243way_Regular Symbol'!$L$3:$Q$99,'FG_243way_RegularＸ_W()'!B$3+1,FALSE)),
'FG_243way_Regular Symbol'!M237)</f>
        <v/>
      </c>
      <c r="C238" s="184" t="str">
        <f>IF('FG_243way_Regular Symbol'!N237="",
IF($A238-'FG_243way_Regular Symbol'!E$16&gt;='FG_243way_RegularＸ_W()'!C$2-1,"",VLOOKUP($A238-'FG_243way_Regular Symbol'!E$16,'FG_243way_Regular Symbol'!$L$3:$Q$99,'FG_243way_RegularＸ_W()'!C$3+1,FALSE)),
'FG_243way_Regular Symbol'!N237)</f>
        <v/>
      </c>
      <c r="D238" s="184" t="str">
        <f>IF('FG_243way_Regular Symbol'!O237="",
IF($A238-'FG_243way_Regular Symbol'!F$16&gt;='FG_243way_RegularＸ_W()'!D$2-1,"",VLOOKUP($A238-'FG_243way_Regular Symbol'!F$16,'FG_243way_Regular Symbol'!$L$3:$Q$99,'FG_243way_RegularＸ_W()'!D$3+1,FALSE)),
'FG_243way_Regular Symbol'!O237)</f>
        <v/>
      </c>
      <c r="E238" s="184" t="str">
        <f>IF('FG_243way_Regular Symbol'!P237="",
IF($A238-'FG_243way_Regular Symbol'!G$16&gt;='FG_243way_RegularＸ_W()'!E$2-1,"",VLOOKUP($A238-'FG_243way_Regular Symbol'!G$16,'FG_243way_Regular Symbol'!$L$3:$Q$99,'FG_243way_RegularＸ_W()'!E$3+1,FALSE)),
'FG_243way_Regular Symbol'!P237)</f>
        <v/>
      </c>
      <c r="F238" s="358" t="str">
        <f>IF('FG_243way_Regular Symbol'!Q237="",
IF($A238-'FG_243way_Regular Symbol'!H$16&gt;='FG_243way_RegularＸ_W()'!F$2-1,"",VLOOKUP($A238-'FG_243way_Regular Symbol'!H$16,'FG_243way_Regular Symbol'!$L$3:$Q$99,'FG_243way_RegularＸ_W()'!F$3+1,FALSE)),
'FG_243way_Regular Symbol'!Q237)</f>
        <v/>
      </c>
      <c r="O238" s="342" t="str">
        <f>IF($A238&gt;='FG_243way_Regular Symbol'!D$16,"",IF(B238=0,"",IF(OR(B238=$O$1,B238=$P$1,B239=$O$1,B239=$P$1,B240=$O$1,B240=$P$1),0,1)))</f>
        <v/>
      </c>
      <c r="P238" s="2" t="str">
        <f>IF($A238&gt;='FG_243way_Regular Symbol'!E$16,"",IF(C238=0,"",IF(OR(C238=$O$1,C238=$P$1,C239=$O$1,C239=$P$1,C240=$O$1,C240=$P$1),0,1)))</f>
        <v/>
      </c>
      <c r="Q238" s="2" t="str">
        <f>IF($A238&gt;='FG_243way_Regular Symbol'!F$16,"",IF(D238=0,"",IF(OR(D238=$O$1,D238=$P$1,D239=$O$1,D239=$P$1,D240=$O$1,D240=$P$1),0,1)))</f>
        <v/>
      </c>
      <c r="R238" s="2" t="str">
        <f>IF($A238&gt;='FG_243way_Regular Symbol'!G$16,"",IF(E238=0,"",IF(OR(E238=$O$1,E238=$P$1,E239=$O$1,E239=$P$1,E240=$O$1,E240=$P$1),0,1)))</f>
        <v/>
      </c>
      <c r="S238" s="128" t="str">
        <f>IF($A238&gt;='FG_243way_Regular Symbol'!H$16,"",IF(F238=0,"",IF(OR(F238=$O$1,F238=$P$1,F239=$O$1,F239=$P$1,F240=$O$1,F240=$P$1),0,1)))</f>
        <v/>
      </c>
      <c r="U238" s="342" t="str">
        <f>IF($A238&gt;='FG_243way_Regular Symbol'!D$16,"",IF(B238=0,"",IF(OR(B238=$U$1,B238=$V$1,B239=$U$1,B239=$V$1,B240=$U$1,B240=$V$1),0,1)))</f>
        <v/>
      </c>
      <c r="V238" s="2" t="str">
        <f>IF($A238&gt;='FG_243way_Regular Symbol'!E$16,"",IF(C238=0,"",IF(OR(C238=$U$1,C238=$V$1,C239=$U$1,C239=$V$1,C240=$U$1,C240=$V$1),0,1)))</f>
        <v/>
      </c>
      <c r="W238" s="2" t="str">
        <f>IF($A238&gt;='FG_243way_Regular Symbol'!F$16,"",IF(D238=0,"",IF(OR(D238=$U$1,D238=$V$1,D239=$U$1,D239=$V$1,D240=$U$1,D240=$V$1),0,1)))</f>
        <v/>
      </c>
      <c r="X238" s="2" t="str">
        <f>IF($A238&gt;='FG_243way_Regular Symbol'!G$16,"",IF(E238=0,"",IF(OR(E238=$U$1,E238=$V$1,E239=$U$1,E239=$V$1,E240=$U$1,E240=$V$1),0,1)))</f>
        <v/>
      </c>
      <c r="Y238" s="128" t="str">
        <f>IF($A238&gt;='FG_243way_Regular Symbol'!H$16,"",IF(F238=0,"",IF(OR(F238=$U$1,F238=$V$1,F239=$U$1,F239=$V$1,F240=$U$1,F240=$V$1),0,1)))</f>
        <v/>
      </c>
      <c r="AA238" s="342" t="str">
        <f>IF($A238&gt;='FG_243way_Regular Symbol'!D$16,"",IF(B238=0,"",IF(OR(B238=$AA$1,B238=$AB$1,B239=$AA$1,B239=$AB$1,B240=$AA$1,,B240=$AB$1),0,1)))</f>
        <v/>
      </c>
      <c r="AB238" s="2" t="str">
        <f>IF($A238&gt;='FG_243way_Regular Symbol'!E$16,"",IF(C238=0,"",IF(OR(C238=$AA$1,C238=$AB$1,C239=$AA$1,C239=$AB$1,C240=$AA$1,,C240=$AB$1),0,1)))</f>
        <v/>
      </c>
      <c r="AC238" s="2" t="str">
        <f>IF($A238&gt;='FG_243way_Regular Symbol'!F$16,"",IF(D238=0,"",IF(OR(D238=$AA$1,D238=$AB$1,D239=$AA$1,D239=$AB$1,D240=$AA$1,,D240=$AB$1),0,1)))</f>
        <v/>
      </c>
      <c r="AD238" s="2" t="str">
        <f>IF($A238&gt;='FG_243way_Regular Symbol'!G$16,"",IF(E238=0,"",IF(OR(E238=$AA$1,E238=$AB$1,E239=$AA$1,E239=$AB$1,E240=$AA$1,,E240=$AB$1),0,1)))</f>
        <v/>
      </c>
      <c r="AE238" s="128" t="str">
        <f>IF($A238&gt;='FG_243way_Regular Symbol'!H$16,"",IF(F238=0,"",IF(OR(F238=$AA$1,F238=$AB$1,F239=$AA$1,F239=$AB$1,F240=$AA$1,,F240=$AB$1),0,1)))</f>
        <v/>
      </c>
      <c r="AG238" s="342" t="str">
        <f>IF($A238&gt;='FG_243way_Regular Symbol'!D$16,"",IF(B238=0,"",IF(OR(B238=$AG$1,B238=$AH$1,B239=$AG$1,B239=$AH$1,B240=$AG$1,B240=$AH$1),0,1)))</f>
        <v/>
      </c>
      <c r="AH238" s="2" t="str">
        <f>IF($A238&gt;='FG_243way_Regular Symbol'!E$16,"",IF(C238=0,"",IF(OR(C238=$AG$1,C238=$AH$1,C239=$AG$1,C239=$AH$1,C240=$AG$1,C240=$AH$1),0,1)))</f>
        <v/>
      </c>
      <c r="AI238" s="2" t="str">
        <f>IF($A238&gt;='FG_243way_Regular Symbol'!F$16,"",IF(D238=0,"",IF(OR(D238=$AG$1,D238=$AH$1,D239=$AG$1,D239=$AH$1,D240=$AG$1,D240=$AH$1),0,1)))</f>
        <v/>
      </c>
      <c r="AJ238" s="2" t="str">
        <f>IF($A238&gt;='FG_243way_Regular Symbol'!G$16,"",IF(E238=0,"",IF(OR(E238=$AG$1,E238=$AH$1,E239=$AG$1,E239=$AH$1,E240=$AG$1,E240=$AH$1),0,1)))</f>
        <v/>
      </c>
      <c r="AK238" s="128" t="str">
        <f>IF($A238&gt;='FG_243way_Regular Symbol'!H$16,"",IF(F238=0,"",IF(OR(F238=$AG$1,F238=$AH$1,F239=$AG$1,F239=$AH$1,F240=$AG$1,F240=$AH$1),0,1)))</f>
        <v/>
      </c>
      <c r="AM238" s="342" t="str">
        <f>IF($A238&gt;='FG_243way_Regular Symbol'!D$16,"",IF(B238=0,"",IF(OR(B238=$AM$1,B238=$AN$1,B239=$AM$1,B239=$AN$1,B240=$AM$1,B240=$AN$1),0,1)))</f>
        <v/>
      </c>
      <c r="AN238" s="2" t="str">
        <f>IF($A238&gt;='FG_243way_Regular Symbol'!E$16,"",IF(C238=0,"",IF(OR(C238=$AM$1,C238=$AN$1,C239=$AM$1,C239=$AN$1,C240=$AM$1,C240=$AN$1),0,1)))</f>
        <v/>
      </c>
      <c r="AO238" s="2" t="str">
        <f>IF($A238&gt;='FG_243way_Regular Symbol'!F$16,"",IF(D238=0,"",IF(OR(D238=$AM$1,D238=$AN$1,D239=$AM$1,D239=$AN$1,D240=$AM$1,D240=$AN$1),0,1)))</f>
        <v/>
      </c>
      <c r="AP238" s="2" t="str">
        <f>IF($A238&gt;='FG_243way_Regular Symbol'!G$16,"",IF(E238=0,"",IF(OR(E238=$AM$1,E238=$AN$1,E239=$AM$1,E239=$AN$1,E240=$AM$1,E240=$AN$1),0,1)))</f>
        <v/>
      </c>
      <c r="AQ238" s="128" t="str">
        <f>IF($A238&gt;='FG_243way_Regular Symbol'!H$16,"",IF(F238=0,"",IF(OR(F238=$AM$1,F238=$AN$1,F239=$AM$1,F239=$AN$1,F240=$AM$1,F240=$AN$1),0,1)))</f>
        <v/>
      </c>
      <c r="AS238" s="342" t="str">
        <f>IF($A238&gt;='FG_243way_Regular Symbol'!D$16,"",IF(B238=0,"",IF(OR(B238=$AM$1,B238=$AT$1,B239=$AM$1,B239=$AT$1,B240=$AM$1,B240=$AT$1),0,1)))</f>
        <v/>
      </c>
      <c r="AT238" s="2" t="str">
        <f>IF($A238&gt;='FG_243way_Regular Symbol'!E$16,"",IF(C238=0,"",IF(OR(C238=$AM$1,C238=$AT$1,C239=$AM$1,C239=$AT$1,C240=$AM$1,C240=$AT$1),0,1)))</f>
        <v/>
      </c>
      <c r="AU238" s="2" t="str">
        <f>IF($A238&gt;='FG_243way_Regular Symbol'!F$16,"",IF(D238=0,"",IF(OR(D238=$AM$1,D238=$AT$1,D239=$AM$1,D239=$AT$1,D240=$AM$1,D240=$AT$1),0,1)))</f>
        <v/>
      </c>
      <c r="AV238" s="2" t="str">
        <f>IF($A238&gt;='FG_243way_Regular Symbol'!G$16,"",IF(E238=0,"",IF(OR(E238=$AM$1,E238=$AT$1,E239=$AM$1,E239=$AT$1,E240=$AM$1,E240=$AT$1),0,1)))</f>
        <v/>
      </c>
      <c r="AW238" s="128" t="str">
        <f>IF($A238&gt;='FG_243way_Regular Symbol'!H$16,"",IF(F238=0,"",IF(OR(F238=$AM$1,F238=$AT$1,F239=$AM$1,F239=$AT$1,F240=$AM$1,F240=$AT$1),0,1)))</f>
        <v/>
      </c>
      <c r="AY238" s="342" t="str">
        <f>IF($A238&gt;='FG_243way_Regular Symbol'!D$16,"",IF(B238=0,"",IF(OR(B238=$AM$1,B238=$AZ$1,B239=$AM$1,B239=$AZ$1,B240=$AM$1,B240=$AZ$1),0,1)))</f>
        <v/>
      </c>
      <c r="AZ238" s="2" t="str">
        <f>IF($A238&gt;='FG_243way_Regular Symbol'!E$16,"",IF(C238=0,"",IF(OR(C238=$AM$1,C238=$AZ$1,C239=$AM$1,C239=$AZ$1,C240=$AM$1,C240=$AZ$1),0,1)))</f>
        <v/>
      </c>
      <c r="BA238" s="2" t="str">
        <f>IF($A238&gt;='FG_243way_Regular Symbol'!F$16,"",IF(D238=0,"",IF(OR(D238=$AM$1,D238=$AZ$1,D239=$AM$1,D239=$AZ$1,D240=$AM$1,D240=$AZ$1),0,1)))</f>
        <v/>
      </c>
      <c r="BB238" s="2" t="str">
        <f>IF($A238&gt;='FG_243way_Regular Symbol'!G$16,"",IF(E238=0,"",IF(OR(E238=$AM$1,E238=$AZ$1,E239=$AM$1,E239=$AZ$1,E240=$AM$1,E240=$AZ$1),0,1)))</f>
        <v/>
      </c>
      <c r="BC238" s="128" t="str">
        <f>IF($A238&gt;='FG_243way_Regular Symbol'!H$16,"",IF(F238=0,"",IF(OR(F238=$AM$1,F238=$AZ$1,F239=$AM$1,F239=$AZ$1,F240=$AM$1,F240=$AZ$1),0,1)))</f>
        <v/>
      </c>
      <c r="BE238" s="342"/>
      <c r="BF238" s="2"/>
      <c r="BG238" s="2" t="str">
        <f>IF($A238&gt;='FG_243way_Regular Symbol'!F$16,"",IF(D238=0,"",COUNTIF(D238:D240,$BF$1)))</f>
        <v/>
      </c>
      <c r="BH238" s="2" t="str">
        <f>IF($A238&gt;='FG_243way_Regular Symbol'!G$16,"",IF(E238=0,"",COUNTIF(E238:E240,$BF$1)))</f>
        <v/>
      </c>
      <c r="BI238" s="2" t="str">
        <f>IF($A238&gt;='FG_243way_Regular Symbol'!H$16,"",IF(F238=0,"",COUNTIF(F238:F240,$BF$1)))</f>
        <v/>
      </c>
      <c r="BK238" s="342"/>
      <c r="BL238" s="2"/>
      <c r="BM238" s="2" t="str">
        <f>IF($A238&gt;='FG_243way_Regular Symbol'!F$16,"",IF(D238=0,"",IF(OR(D238=$AM$1,D238=$BL$1,D239=$AM$1,D239=$BL$1,D240=$AM$1,D240=$BL$1),0,1)))</f>
        <v/>
      </c>
      <c r="BN238" s="2" t="str">
        <f>IF($A238&gt;='FG_243way_Regular Symbol'!G$16,"",IF(E238=0,"",IF(OR(E238=$AM$1,E238=$BL$1,E239=$AM$1,E239=$BL$1,E240=$AM$1,E240=$BL$1),0,1)))</f>
        <v/>
      </c>
      <c r="BO238" s="128" t="str">
        <f>IF($A238&gt;='FG_243way_Regular Symbol'!H$16,"",IF(F238=0,"",IF(OR(F238=$AM$1,F238=$BL$1,F239=$AM$1,F239=$BL$1,F240=$AM$1,F240=$BL$1),0,1)))</f>
        <v/>
      </c>
      <c r="BQ238" s="2" t="str">
        <f>IF($A238&gt;='FG_243way_Regular Symbol'!D$16,"",IF(B238=0,"",IF(OR(B238=$BQ$1,B238=$BR$1,B239=$BQ$1,B239=$BR$1,B240=$BQ$1,B240=$BR$1),0,1)))</f>
        <v/>
      </c>
      <c r="BR238" s="2" t="str">
        <f>IF($A238&gt;='FG_243way_Regular Symbol'!E$16,"",IF(C238=0,"",IF(OR(C238=$BQ$1,C238=$BR$1,C239=$BQ$1,C239=$BR$1,C240=$BQ$1,C240=$BR$1),0,1)))</f>
        <v/>
      </c>
      <c r="BS238" s="2" t="str">
        <f>IF($A238&gt;='FG_243way_Regular Symbol'!F$16,"",IF(D238=0,"",IF(OR(D238=$BQ$1,D238=$BR$1,D239=$BQ$1,D239=$BR$1,D240=$BQ$1,D240=$BR$1),0,1)))</f>
        <v/>
      </c>
      <c r="BT238" s="2" t="str">
        <f>IF($A238&gt;='FG_243way_Regular Symbol'!G$16,"",IF(E238=0,"",IF(OR(E238=$BQ$1,E238=$BR$1,E239=$BQ$1,E239=$BR$1,E240=$BQ$1,E240=$BR$1),0,1)))</f>
        <v/>
      </c>
      <c r="BU238" s="2" t="str">
        <f>IF($A238&gt;='FG_243way_Regular Symbol'!H$16,"",IF(F238=0,"",IF(OR(F238=$BQ$1,F238=$BR$1,F239=$BQ$1,F239=$BR$1,F240=$BQ$1,F240=$BR$1),0,1)))</f>
        <v/>
      </c>
      <c r="BW238" s="2" t="str">
        <f>IF($A238&gt;='FG_243way_Regular Symbol'!D$16,"",IF(B238=0,"",IF(OR(B238=$BW$1,B239=$BW$1,B240=$BW$1,B238=$BX$1,B239=$BX$1,B240=$BX$1),0,1)))</f>
        <v/>
      </c>
      <c r="BX238" s="2" t="str">
        <f>IF($A238&gt;='FG_243way_Regular Symbol'!E$16,"",IF(C238=0,"",IF(OR(C238=$BW$1,C239=$BW$1,C240=$BW$1,C238=$BX$1,C239=$BX$1,C240=$BX$1),0,1)))</f>
        <v/>
      </c>
      <c r="BY238" s="2" t="str">
        <f>IF($A238&gt;='FG_243way_Regular Symbol'!F$16,"",IF(D238=0,"",IF(OR(D238=$BW$1,D239=$BW$1,D240=$BW$1,D238=$BX$1,D239=$BX$1,D240=$BX$1),0,1)))</f>
        <v/>
      </c>
      <c r="BZ238" s="2" t="str">
        <f>IF($A238&gt;='FG_243way_Regular Symbol'!G$16,"",IF(E238=0,"",IF(OR(E238=$BW$1,E239=$BW$1,E240=$BW$1,E238=$BX$1,E239=$BX$1,E240=$BX$1),0,1)))</f>
        <v/>
      </c>
      <c r="CA238" s="2" t="str">
        <f>IF($A238&gt;='FG_243way_Regular Symbol'!H$16,"",IF(F238=0,"",IF(OR(F238=$BW$1,F239=$BW$1,F240=$BW$1,F238=$BX$1,F239=$BX$1,F240=$BX$1),0,1)))</f>
        <v/>
      </c>
      <c r="CC238" s="2" t="str">
        <f>IF($A238&gt;='FG_243way_Regular Symbol'!D$16,"",IF(B238=0,"",IF(OR(B238=$BW$1,B239=$BW$1,B240=$BW$1,B238=$CD$1,B239=$CD$1,B240=$CD$1),0,1)))</f>
        <v/>
      </c>
      <c r="CD238" s="2" t="str">
        <f>IF($A238&gt;='FG_243way_Regular Symbol'!E$16,"",IF(C238=0,"",IF(OR(C238=$BW$1,C239=$BW$1,C240=$BW$1,C238=$CD$1,C239=$CD$1,C240=$CD$1),0,1)))</f>
        <v/>
      </c>
      <c r="CE238" s="2" t="str">
        <f>IF($A238&gt;='FG_243way_Regular Symbol'!F$16,"",IF(D238=0,"",IF(OR(D238=$BW$1,D239=$BW$1,D240=$BW$1,D238=$CD$1,D239=$CD$1,D240=$CD$1),0,1)))</f>
        <v/>
      </c>
      <c r="CF238" s="2" t="str">
        <f>IF($A238&gt;='FG_243way_Regular Symbol'!G$16,"",IF(E238=0,"",IF(OR(E238=$BW$1,E239=$BW$1,E240=$BW$1,E238=$CD$1,E239=$CD$1,E240=$CD$1),0,1)))</f>
        <v/>
      </c>
      <c r="CG238" s="2" t="str">
        <f>IF($A238&gt;='FG_243way_Regular Symbol'!H$16,"",IF(F238=0,"",IF(OR(F238=$BW$1,F239=$BW$1,F240=$BW$1,F238=$CD$1,F239=$CD$1,F240=$CD$1),0,1)))</f>
        <v/>
      </c>
      <c r="CI238" s="2" t="str">
        <f>IF($A238&gt;='FG_243way_Regular Symbol'!D$16,"",IF(B238=0,"",IF(OR(B238=$BW$1,B239=$BW$1,B240=$BW$1,B238=$CJ$1,B239=$CJ$1,B240=$CJ$1),0,1)))</f>
        <v/>
      </c>
      <c r="CJ238" s="2" t="str">
        <f>IF($A238&gt;='FG_243way_Regular Symbol'!E$16,"",IF(C238=0,"",IF(OR(C238=$BW$1,C239=$BW$1,C240=$BW$1,C238=$CJ$1,C239=$CJ$1,C240=$CJ$1),0,1)))</f>
        <v/>
      </c>
      <c r="CK238" s="2" t="str">
        <f>IF($A238&gt;='FG_243way_Regular Symbol'!F$16,"",IF(D238=0,"",IF(OR(D238=$BW$1,D239=$BW$1,D240=$BW$1,D238=$CJ$1,D239=$CJ$1,D240=$CJ$1),0,1)))</f>
        <v/>
      </c>
      <c r="CL238" s="2" t="str">
        <f>IF($A238&gt;='FG_243way_Regular Symbol'!G$16,"",IF(E238=0,"",IF(OR(E238=$BW$1,E239=$BW$1,E240=$BW$1,E238=$CJ$1,E239=$CJ$1,E240=$CJ$1),0,1)))</f>
        <v/>
      </c>
      <c r="CM238" s="2" t="str">
        <f>IF($A238&gt;='FG_243way_Regular Symbol'!H$16,"",IF(F238=0,"",IF(OR(F238=$BW$1,F239=$BW$1,F240=$BW$1,F238=$CJ$1,F239=$CJ$1,F240=$CJ$1),0,1)))</f>
        <v/>
      </c>
      <c r="CO238" s="2" t="str">
        <f>IF($A238&gt;='FG_243way_Regular Symbol'!D$16,"",IF(B238=0,"",IF(OR(B238=$BW$1,B239=$BW$1,B240=$BW$1,B238=$CP$1,B239=$CP$1,B240=$CP$1),0,1)))</f>
        <v/>
      </c>
      <c r="CP238" s="2" t="str">
        <f>IF($A238&gt;='FG_243way_Regular Symbol'!E$16,"",IF(C238=0,"",IF(OR(C238=$BW$1,C239=$BW$1,C240=$BW$1,C238=$CP$1,C239=$CP$1,C240=$CP$1),0,1)))</f>
        <v/>
      </c>
      <c r="CQ238" s="2" t="str">
        <f>IF($A238&gt;='FG_243way_Regular Symbol'!F$16,"",IF(D238=0,"",IF(OR(D238=$BW$1,D239=$BW$1,D240=$BW$1,D238=$CP$1,D239=$CP$1,D240=$CP$1),0,1)))</f>
        <v/>
      </c>
      <c r="CR238" s="2" t="str">
        <f>IF($A238&gt;='FG_243way_Regular Symbol'!G$16,"",IF(E238=0,"",IF(OR(E238=$BW$1,E239=$BW$1,E240=$BW$1,E238=$CP$1,E239=$CP$1,E240=$CP$1),0,1)))</f>
        <v/>
      </c>
      <c r="CS238" s="2" t="str">
        <f>IF($A238&gt;='FG_243way_Regular Symbol'!H$16,"",IF(F238=0,"",IF(OR(F238=$BW$1,F239=$BW$1,F240=$BW$1,F238=$CP$1,F239=$CP$1,F240=$CP$1),0,1)))</f>
        <v/>
      </c>
      <c r="CU238" s="2" t="str">
        <f>IF($A238&gt;='FG_243way_Regular Symbol'!D$16,"",IF(B238=0,"",IF(OR(B238=$BW$1,B239=$BW$1,B240=$BW$1,B238=$CV$1,B239=$CV$1,B240=$CV$1),0,1)))</f>
        <v/>
      </c>
      <c r="CV238" s="2" t="str">
        <f>IF($A238&gt;='FG_243way_Regular Symbol'!E$16,"",IF(C238=0,"",IF(OR(C238=$BW$1,C239=$BW$1,C240=$BW$1,C238=$CV$1,C239=$CV$1,C240=$CV$1),0,1)))</f>
        <v/>
      </c>
      <c r="CW238" s="2" t="str">
        <f>IF($A238&gt;='FG_243way_Regular Symbol'!F$16,"",IF(D238=0,"",IF(OR(D238=$BW$1,D239=$BW$1,D240=$BW$1,D238=$CV$1,D239=$CV$1,D240=$CV$1),0,1)))</f>
        <v/>
      </c>
      <c r="CX238" s="2" t="str">
        <f>IF($A238&gt;='FG_243way_Regular Symbol'!G$16,"",IF(E238=0,"",IF(OR(E238=$BW$1,E239=$BW$1,E240=$BW$1,E238=$CV$1,E239=$CV$1,E240=$CV$1),0,1)))</f>
        <v/>
      </c>
      <c r="CY238" s="2" t="str">
        <f>IF($A238&gt;='FG_243way_Regular Symbol'!H$16,"",IF(F238=0,"",IF(OR(F238=$BW$1,F239=$BW$1,F240=$BW$1,F238=$CV$1,F239=$CV$1,F240=$CV$1),0,1)))</f>
        <v/>
      </c>
    </row>
    <row r="239" spans="1:103">
      <c r="A239" s="341">
        <f>IF('FG_243way_Regular Symbol'!L238="","",'FG_243way_Regular Symbol'!L238)</f>
        <v>235</v>
      </c>
      <c r="B239" s="184" t="str">
        <f>IF('FG_243way_Regular Symbol'!M238="",
IF($A239-'FG_243way_Regular Symbol'!D$16&gt;='FG_243way_RegularＸ_W()'!B$2-1,"",VLOOKUP($A239-'FG_243way_Regular Symbol'!D$16,'FG_243way_Regular Symbol'!$L$3:$Q$99,'FG_243way_RegularＸ_W()'!B$3+1,FALSE)),
'FG_243way_Regular Symbol'!M238)</f>
        <v/>
      </c>
      <c r="C239" s="184" t="str">
        <f>IF('FG_243way_Regular Symbol'!N238="",
IF($A239-'FG_243way_Regular Symbol'!E$16&gt;='FG_243way_RegularＸ_W()'!C$2-1,"",VLOOKUP($A239-'FG_243way_Regular Symbol'!E$16,'FG_243way_Regular Symbol'!$L$3:$Q$99,'FG_243way_RegularＸ_W()'!C$3+1,FALSE)),
'FG_243way_Regular Symbol'!N238)</f>
        <v/>
      </c>
      <c r="D239" s="184" t="str">
        <f>IF('FG_243way_Regular Symbol'!O238="",
IF($A239-'FG_243way_Regular Symbol'!F$16&gt;='FG_243way_RegularＸ_W()'!D$2-1,"",VLOOKUP($A239-'FG_243way_Regular Symbol'!F$16,'FG_243way_Regular Symbol'!$L$3:$Q$99,'FG_243way_RegularＸ_W()'!D$3+1,FALSE)),
'FG_243way_Regular Symbol'!O238)</f>
        <v/>
      </c>
      <c r="E239" s="184" t="str">
        <f>IF('FG_243way_Regular Symbol'!P238="",
IF($A239-'FG_243way_Regular Symbol'!G$16&gt;='FG_243way_RegularＸ_W()'!E$2-1,"",VLOOKUP($A239-'FG_243way_Regular Symbol'!G$16,'FG_243way_Regular Symbol'!$L$3:$Q$99,'FG_243way_RegularＸ_W()'!E$3+1,FALSE)),
'FG_243way_Regular Symbol'!P238)</f>
        <v/>
      </c>
      <c r="F239" s="358" t="str">
        <f>IF('FG_243way_Regular Symbol'!Q238="",
IF($A239-'FG_243way_Regular Symbol'!H$16&gt;='FG_243way_RegularＸ_W()'!F$2-1,"",VLOOKUP($A239-'FG_243way_Regular Symbol'!H$16,'FG_243way_Regular Symbol'!$L$3:$Q$99,'FG_243way_RegularＸ_W()'!F$3+1,FALSE)),
'FG_243way_Regular Symbol'!Q238)</f>
        <v/>
      </c>
      <c r="O239" s="342" t="str">
        <f>IF($A239&gt;='FG_243way_Regular Symbol'!D$16,"",IF(B239=0,"",IF(OR(B239=$O$1,B239=$P$1,B240=$O$1,B240=$P$1,B241=$O$1,B241=$P$1),0,1)))</f>
        <v/>
      </c>
      <c r="P239" s="2" t="str">
        <f>IF($A239&gt;='FG_243way_Regular Symbol'!E$16,"",IF(C239=0,"",IF(OR(C239=$O$1,C239=$P$1,C240=$O$1,C240=$P$1,C241=$O$1,C241=$P$1),0,1)))</f>
        <v/>
      </c>
      <c r="Q239" s="2" t="str">
        <f>IF($A239&gt;='FG_243way_Regular Symbol'!F$16,"",IF(D239=0,"",IF(OR(D239=$O$1,D239=$P$1,D240=$O$1,D240=$P$1,D241=$O$1,D241=$P$1),0,1)))</f>
        <v/>
      </c>
      <c r="R239" s="2" t="str">
        <f>IF($A239&gt;='FG_243way_Regular Symbol'!G$16,"",IF(E239=0,"",IF(OR(E239=$O$1,E239=$P$1,E240=$O$1,E240=$P$1,E241=$O$1,E241=$P$1),0,1)))</f>
        <v/>
      </c>
      <c r="S239" s="128" t="str">
        <f>IF($A239&gt;='FG_243way_Regular Symbol'!H$16,"",IF(F239=0,"",IF(OR(F239=$O$1,F239=$P$1,F240=$O$1,F240=$P$1,F241=$O$1,F241=$P$1),0,1)))</f>
        <v/>
      </c>
      <c r="U239" s="342" t="str">
        <f>IF($A239&gt;='FG_243way_Regular Symbol'!D$16,"",IF(B239=0,"",IF(OR(B239=$U$1,B239=$V$1,B240=$U$1,B240=$V$1,B241=$U$1,B241=$V$1),0,1)))</f>
        <v/>
      </c>
      <c r="V239" s="2" t="str">
        <f>IF($A239&gt;='FG_243way_Regular Symbol'!E$16,"",IF(C239=0,"",IF(OR(C239=$U$1,C239=$V$1,C240=$U$1,C240=$V$1,C241=$U$1,C241=$V$1),0,1)))</f>
        <v/>
      </c>
      <c r="W239" s="2" t="str">
        <f>IF($A239&gt;='FG_243way_Regular Symbol'!F$16,"",IF(D239=0,"",IF(OR(D239=$U$1,D239=$V$1,D240=$U$1,D240=$V$1,D241=$U$1,D241=$V$1),0,1)))</f>
        <v/>
      </c>
      <c r="X239" s="2" t="str">
        <f>IF($A239&gt;='FG_243way_Regular Symbol'!G$16,"",IF(E239=0,"",IF(OR(E239=$U$1,E239=$V$1,E240=$U$1,E240=$V$1,E241=$U$1,E241=$V$1),0,1)))</f>
        <v/>
      </c>
      <c r="Y239" s="128" t="str">
        <f>IF($A239&gt;='FG_243way_Regular Symbol'!H$16,"",IF(F239=0,"",IF(OR(F239=$U$1,F239=$V$1,F240=$U$1,F240=$V$1,F241=$U$1,F241=$V$1),0,1)))</f>
        <v/>
      </c>
      <c r="AA239" s="342" t="str">
        <f>IF($A239&gt;='FG_243way_Regular Symbol'!D$16,"",IF(B239=0,"",IF(OR(B239=$AA$1,B239=$AB$1,B240=$AA$1,B240=$AB$1,B241=$AA$1,,B241=$AB$1),0,1)))</f>
        <v/>
      </c>
      <c r="AB239" s="2" t="str">
        <f>IF($A239&gt;='FG_243way_Regular Symbol'!E$16,"",IF(C239=0,"",IF(OR(C239=$AA$1,C239=$AB$1,C240=$AA$1,C240=$AB$1,C241=$AA$1,,C241=$AB$1),0,1)))</f>
        <v/>
      </c>
      <c r="AC239" s="2" t="str">
        <f>IF($A239&gt;='FG_243way_Regular Symbol'!F$16,"",IF(D239=0,"",IF(OR(D239=$AA$1,D239=$AB$1,D240=$AA$1,D240=$AB$1,D241=$AA$1,,D241=$AB$1),0,1)))</f>
        <v/>
      </c>
      <c r="AD239" s="2" t="str">
        <f>IF($A239&gt;='FG_243way_Regular Symbol'!G$16,"",IF(E239=0,"",IF(OR(E239=$AA$1,E239=$AB$1,E240=$AA$1,E240=$AB$1,E241=$AA$1,,E241=$AB$1),0,1)))</f>
        <v/>
      </c>
      <c r="AE239" s="128" t="str">
        <f>IF($A239&gt;='FG_243way_Regular Symbol'!H$16,"",IF(F239=0,"",IF(OR(F239=$AA$1,F239=$AB$1,F240=$AA$1,F240=$AB$1,F241=$AA$1,,F241=$AB$1),0,1)))</f>
        <v/>
      </c>
      <c r="AG239" s="342" t="str">
        <f>IF($A239&gt;='FG_243way_Regular Symbol'!D$16,"",IF(B239=0,"",IF(OR(B239=$AG$1,B239=$AH$1,B240=$AG$1,B240=$AH$1,B241=$AG$1,B241=$AH$1),0,1)))</f>
        <v/>
      </c>
      <c r="AH239" s="2" t="str">
        <f>IF($A239&gt;='FG_243way_Regular Symbol'!E$16,"",IF(C239=0,"",IF(OR(C239=$AG$1,C239=$AH$1,C240=$AG$1,C240=$AH$1,C241=$AG$1,C241=$AH$1),0,1)))</f>
        <v/>
      </c>
      <c r="AI239" s="2" t="str">
        <f>IF($A239&gt;='FG_243way_Regular Symbol'!F$16,"",IF(D239=0,"",IF(OR(D239=$AG$1,D239=$AH$1,D240=$AG$1,D240=$AH$1,D241=$AG$1,D241=$AH$1),0,1)))</f>
        <v/>
      </c>
      <c r="AJ239" s="2" t="str">
        <f>IF($A239&gt;='FG_243way_Regular Symbol'!G$16,"",IF(E239=0,"",IF(OR(E239=$AG$1,E239=$AH$1,E240=$AG$1,E240=$AH$1,E241=$AG$1,E241=$AH$1),0,1)))</f>
        <v/>
      </c>
      <c r="AK239" s="128" t="str">
        <f>IF($A239&gt;='FG_243way_Regular Symbol'!H$16,"",IF(F239=0,"",IF(OR(F239=$AG$1,F239=$AH$1,F240=$AG$1,F240=$AH$1,F241=$AG$1,F241=$AH$1),0,1)))</f>
        <v/>
      </c>
      <c r="AM239" s="342" t="str">
        <f>IF($A239&gt;='FG_243way_Regular Symbol'!D$16,"",IF(B239=0,"",IF(OR(B239=$AM$1,B239=$AN$1,B240=$AM$1,B240=$AN$1,B241=$AM$1,B241=$AN$1),0,1)))</f>
        <v/>
      </c>
      <c r="AN239" s="2" t="str">
        <f>IF($A239&gt;='FG_243way_Regular Symbol'!E$16,"",IF(C239=0,"",IF(OR(C239=$AM$1,C239=$AN$1,C240=$AM$1,C240=$AN$1,C241=$AM$1,C241=$AN$1),0,1)))</f>
        <v/>
      </c>
      <c r="AO239" s="2" t="str">
        <f>IF($A239&gt;='FG_243way_Regular Symbol'!F$16,"",IF(D239=0,"",IF(OR(D239=$AM$1,D239=$AN$1,D240=$AM$1,D240=$AN$1,D241=$AM$1,D241=$AN$1),0,1)))</f>
        <v/>
      </c>
      <c r="AP239" s="2" t="str">
        <f>IF($A239&gt;='FG_243way_Regular Symbol'!G$16,"",IF(E239=0,"",IF(OR(E239=$AM$1,E239=$AN$1,E240=$AM$1,E240=$AN$1,E241=$AM$1,E241=$AN$1),0,1)))</f>
        <v/>
      </c>
      <c r="AQ239" s="128" t="str">
        <f>IF($A239&gt;='FG_243way_Regular Symbol'!H$16,"",IF(F239=0,"",IF(OR(F239=$AM$1,F239=$AN$1,F240=$AM$1,F240=$AN$1,F241=$AM$1,F241=$AN$1),0,1)))</f>
        <v/>
      </c>
      <c r="AS239" s="342" t="str">
        <f>IF($A239&gt;='FG_243way_Regular Symbol'!D$16,"",IF(B239=0,"",IF(OR(B239=$AM$1,B239=$AT$1,B240=$AM$1,B240=$AT$1,B241=$AM$1,B241=$AT$1),0,1)))</f>
        <v/>
      </c>
      <c r="AT239" s="2" t="str">
        <f>IF($A239&gt;='FG_243way_Regular Symbol'!E$16,"",IF(C239=0,"",IF(OR(C239=$AM$1,C239=$AT$1,C240=$AM$1,C240=$AT$1,C241=$AM$1,C241=$AT$1),0,1)))</f>
        <v/>
      </c>
      <c r="AU239" s="2" t="str">
        <f>IF($A239&gt;='FG_243way_Regular Symbol'!F$16,"",IF(D239=0,"",IF(OR(D239=$AM$1,D239=$AT$1,D240=$AM$1,D240=$AT$1,D241=$AM$1,D241=$AT$1),0,1)))</f>
        <v/>
      </c>
      <c r="AV239" s="2" t="str">
        <f>IF($A239&gt;='FG_243way_Regular Symbol'!G$16,"",IF(E239=0,"",IF(OR(E239=$AM$1,E239=$AT$1,E240=$AM$1,E240=$AT$1,E241=$AM$1,E241=$AT$1),0,1)))</f>
        <v/>
      </c>
      <c r="AW239" s="128" t="str">
        <f>IF($A239&gt;='FG_243way_Regular Symbol'!H$16,"",IF(F239=0,"",IF(OR(F239=$AM$1,F239=$AT$1,F240=$AM$1,F240=$AT$1,F241=$AM$1,F241=$AT$1),0,1)))</f>
        <v/>
      </c>
      <c r="AY239" s="342" t="str">
        <f>IF($A239&gt;='FG_243way_Regular Symbol'!D$16,"",IF(B239=0,"",IF(OR(B239=$AM$1,B239=$AZ$1,B240=$AM$1,B240=$AZ$1,B241=$AM$1,B241=$AZ$1),0,1)))</f>
        <v/>
      </c>
      <c r="AZ239" s="2" t="str">
        <f>IF($A239&gt;='FG_243way_Regular Symbol'!E$16,"",IF(C239=0,"",IF(OR(C239=$AM$1,C239=$AZ$1,C240=$AM$1,C240=$AZ$1,C241=$AM$1,C241=$AZ$1),0,1)))</f>
        <v/>
      </c>
      <c r="BA239" s="2" t="str">
        <f>IF($A239&gt;='FG_243way_Regular Symbol'!F$16,"",IF(D239=0,"",IF(OR(D239=$AM$1,D239=$AZ$1,D240=$AM$1,D240=$AZ$1,D241=$AM$1,D241=$AZ$1),0,1)))</f>
        <v/>
      </c>
      <c r="BB239" s="2" t="str">
        <f>IF($A239&gt;='FG_243way_Regular Symbol'!G$16,"",IF(E239=0,"",IF(OR(E239=$AM$1,E239=$AZ$1,E240=$AM$1,E240=$AZ$1,E241=$AM$1,E241=$AZ$1),0,1)))</f>
        <v/>
      </c>
      <c r="BC239" s="128" t="str">
        <f>IF($A239&gt;='FG_243way_Regular Symbol'!H$16,"",IF(F239=0,"",IF(OR(F239=$AM$1,F239=$AZ$1,F240=$AM$1,F240=$AZ$1,F241=$AM$1,F241=$AZ$1),0,1)))</f>
        <v/>
      </c>
      <c r="BE239" s="342"/>
      <c r="BF239" s="2"/>
      <c r="BG239" s="2" t="str">
        <f>IF($A239&gt;='FG_243way_Regular Symbol'!F$16,"",IF(D239=0,"",COUNTIF(D239:D241,$BF$1)))</f>
        <v/>
      </c>
      <c r="BH239" s="2" t="str">
        <f>IF($A239&gt;='FG_243way_Regular Symbol'!G$16,"",IF(E239=0,"",COUNTIF(E239:E241,$BF$1)))</f>
        <v/>
      </c>
      <c r="BI239" s="2" t="str">
        <f>IF($A239&gt;='FG_243way_Regular Symbol'!H$16,"",IF(F239=0,"",COUNTIF(F239:F241,$BF$1)))</f>
        <v/>
      </c>
      <c r="BK239" s="342"/>
      <c r="BL239" s="2"/>
      <c r="BM239" s="2" t="str">
        <f>IF($A239&gt;='FG_243way_Regular Symbol'!F$16,"",IF(D239=0,"",IF(OR(D239=$AM$1,D239=$BL$1,D240=$AM$1,D240=$BL$1,D241=$AM$1,D241=$BL$1),0,1)))</f>
        <v/>
      </c>
      <c r="BN239" s="2" t="str">
        <f>IF($A239&gt;='FG_243way_Regular Symbol'!G$16,"",IF(E239=0,"",IF(OR(E239=$AM$1,E239=$BL$1,E240=$AM$1,E240=$BL$1,E241=$AM$1,E241=$BL$1),0,1)))</f>
        <v/>
      </c>
      <c r="BO239" s="128" t="str">
        <f>IF($A239&gt;='FG_243way_Regular Symbol'!H$16,"",IF(F239=0,"",IF(OR(F239=$AM$1,F239=$BL$1,F240=$AM$1,F240=$BL$1,F241=$AM$1,F241=$BL$1),0,1)))</f>
        <v/>
      </c>
      <c r="BQ239" s="2" t="str">
        <f>IF($A239&gt;='FG_243way_Regular Symbol'!D$16,"",IF(B239=0,"",IF(OR(B239=$BQ$1,B239=$BR$1,B240=$BQ$1,B240=$BR$1,B241=$BQ$1,B241=$BR$1),0,1)))</f>
        <v/>
      </c>
      <c r="BR239" s="2" t="str">
        <f>IF($A239&gt;='FG_243way_Regular Symbol'!E$16,"",IF(C239=0,"",IF(OR(C239=$BQ$1,C239=$BR$1,C240=$BQ$1,C240=$BR$1,C241=$BQ$1,C241=$BR$1),0,1)))</f>
        <v/>
      </c>
      <c r="BS239" s="2" t="str">
        <f>IF($A239&gt;='FG_243way_Regular Symbol'!F$16,"",IF(D239=0,"",IF(OR(D239=$BQ$1,D239=$BR$1,D240=$BQ$1,D240=$BR$1,D241=$BQ$1,D241=$BR$1),0,1)))</f>
        <v/>
      </c>
      <c r="BT239" s="2" t="str">
        <f>IF($A239&gt;='FG_243way_Regular Symbol'!G$16,"",IF(E239=0,"",IF(OR(E239=$BQ$1,E239=$BR$1,E240=$BQ$1,E240=$BR$1,E241=$BQ$1,E241=$BR$1),0,1)))</f>
        <v/>
      </c>
      <c r="BU239" s="2" t="str">
        <f>IF($A239&gt;='FG_243way_Regular Symbol'!H$16,"",IF(F239=0,"",IF(OR(F239=$BQ$1,F239=$BR$1,F240=$BQ$1,F240=$BR$1,F241=$BQ$1,F241=$BR$1),0,1)))</f>
        <v/>
      </c>
      <c r="BW239" s="2" t="str">
        <f>IF($A239&gt;='FG_243way_Regular Symbol'!D$16,"",IF(B239=0,"",IF(OR(B239=$BW$1,B240=$BW$1,B241=$BW$1,B239=$BX$1,B240=$BX$1,B241=$BX$1),0,1)))</f>
        <v/>
      </c>
      <c r="BX239" s="2" t="str">
        <f>IF($A239&gt;='FG_243way_Regular Symbol'!E$16,"",IF(C239=0,"",IF(OR(C239=$BW$1,C240=$BW$1,C241=$BW$1,C239=$BX$1,C240=$BX$1,C241=$BX$1),0,1)))</f>
        <v/>
      </c>
      <c r="BY239" s="2" t="str">
        <f>IF($A239&gt;='FG_243way_Regular Symbol'!F$16,"",IF(D239=0,"",IF(OR(D239=$BW$1,D240=$BW$1,D241=$BW$1,D239=$BX$1,D240=$BX$1,D241=$BX$1),0,1)))</f>
        <v/>
      </c>
      <c r="BZ239" s="2" t="str">
        <f>IF($A239&gt;='FG_243way_Regular Symbol'!G$16,"",IF(E239=0,"",IF(OR(E239=$BW$1,E240=$BW$1,E241=$BW$1,E239=$BX$1,E240=$BX$1,E241=$BX$1),0,1)))</f>
        <v/>
      </c>
      <c r="CA239" s="2" t="str">
        <f>IF($A239&gt;='FG_243way_Regular Symbol'!H$16,"",IF(F239=0,"",IF(OR(F239=$BW$1,F240=$BW$1,F241=$BW$1,F239=$BX$1,F240=$BX$1,F241=$BX$1),0,1)))</f>
        <v/>
      </c>
      <c r="CC239" s="2" t="str">
        <f>IF($A239&gt;='FG_243way_Regular Symbol'!D$16,"",IF(B239=0,"",IF(OR(B239=$BW$1,B240=$BW$1,B241=$BW$1,B239=$CD$1,B240=$CD$1,B241=$CD$1),0,1)))</f>
        <v/>
      </c>
      <c r="CD239" s="2" t="str">
        <f>IF($A239&gt;='FG_243way_Regular Symbol'!E$16,"",IF(C239=0,"",IF(OR(C239=$BW$1,C240=$BW$1,C241=$BW$1,C239=$CD$1,C240=$CD$1,C241=$CD$1),0,1)))</f>
        <v/>
      </c>
      <c r="CE239" s="2" t="str">
        <f>IF($A239&gt;='FG_243way_Regular Symbol'!F$16,"",IF(D239=0,"",IF(OR(D239=$BW$1,D240=$BW$1,D241=$BW$1,D239=$CD$1,D240=$CD$1,D241=$CD$1),0,1)))</f>
        <v/>
      </c>
      <c r="CF239" s="2" t="str">
        <f>IF($A239&gt;='FG_243way_Regular Symbol'!G$16,"",IF(E239=0,"",IF(OR(E239=$BW$1,E240=$BW$1,E241=$BW$1,E239=$CD$1,E240=$CD$1,E241=$CD$1),0,1)))</f>
        <v/>
      </c>
      <c r="CG239" s="2" t="str">
        <f>IF($A239&gt;='FG_243way_Regular Symbol'!H$16,"",IF(F239=0,"",IF(OR(F239=$BW$1,F240=$BW$1,F241=$BW$1,F239=$CD$1,F240=$CD$1,F241=$CD$1),0,1)))</f>
        <v/>
      </c>
      <c r="CI239" s="2" t="str">
        <f>IF($A239&gt;='FG_243way_Regular Symbol'!D$16,"",IF(B239=0,"",IF(OR(B239=$BW$1,B240=$BW$1,B241=$BW$1,B239=$CJ$1,B240=$CJ$1,B241=$CJ$1),0,1)))</f>
        <v/>
      </c>
      <c r="CJ239" s="2" t="str">
        <f>IF($A239&gt;='FG_243way_Regular Symbol'!E$16,"",IF(C239=0,"",IF(OR(C239=$BW$1,C240=$BW$1,C241=$BW$1,C239=$CJ$1,C240=$CJ$1,C241=$CJ$1),0,1)))</f>
        <v/>
      </c>
      <c r="CK239" s="2" t="str">
        <f>IF($A239&gt;='FG_243way_Regular Symbol'!F$16,"",IF(D239=0,"",IF(OR(D239=$BW$1,D240=$BW$1,D241=$BW$1,D239=$CJ$1,D240=$CJ$1,D241=$CJ$1),0,1)))</f>
        <v/>
      </c>
      <c r="CL239" s="2" t="str">
        <f>IF($A239&gt;='FG_243way_Regular Symbol'!G$16,"",IF(E239=0,"",IF(OR(E239=$BW$1,E240=$BW$1,E241=$BW$1,E239=$CJ$1,E240=$CJ$1,E241=$CJ$1),0,1)))</f>
        <v/>
      </c>
      <c r="CM239" s="2" t="str">
        <f>IF($A239&gt;='FG_243way_Regular Symbol'!H$16,"",IF(F239=0,"",IF(OR(F239=$BW$1,F240=$BW$1,F241=$BW$1,F239=$CJ$1,F240=$CJ$1,F241=$CJ$1),0,1)))</f>
        <v/>
      </c>
      <c r="CO239" s="2" t="str">
        <f>IF($A239&gt;='FG_243way_Regular Symbol'!D$16,"",IF(B239=0,"",IF(OR(B239=$BW$1,B240=$BW$1,B241=$BW$1,B239=$CP$1,B240=$CP$1,B241=$CP$1),0,1)))</f>
        <v/>
      </c>
      <c r="CP239" s="2" t="str">
        <f>IF($A239&gt;='FG_243way_Regular Symbol'!E$16,"",IF(C239=0,"",IF(OR(C239=$BW$1,C240=$BW$1,C241=$BW$1,C239=$CP$1,C240=$CP$1,C241=$CP$1),0,1)))</f>
        <v/>
      </c>
      <c r="CQ239" s="2" t="str">
        <f>IF($A239&gt;='FG_243way_Regular Symbol'!F$16,"",IF(D239=0,"",IF(OR(D239=$BW$1,D240=$BW$1,D241=$BW$1,D239=$CP$1,D240=$CP$1,D241=$CP$1),0,1)))</f>
        <v/>
      </c>
      <c r="CR239" s="2" t="str">
        <f>IF($A239&gt;='FG_243way_Regular Symbol'!G$16,"",IF(E239=0,"",IF(OR(E239=$BW$1,E240=$BW$1,E241=$BW$1,E239=$CP$1,E240=$CP$1,E241=$CP$1),0,1)))</f>
        <v/>
      </c>
      <c r="CS239" s="2" t="str">
        <f>IF($A239&gt;='FG_243way_Regular Symbol'!H$16,"",IF(F239=0,"",IF(OR(F239=$BW$1,F240=$BW$1,F241=$BW$1,F239=$CP$1,F240=$CP$1,F241=$CP$1),0,1)))</f>
        <v/>
      </c>
      <c r="CU239" s="2" t="str">
        <f>IF($A239&gt;='FG_243way_Regular Symbol'!D$16,"",IF(B239=0,"",IF(OR(B239=$BW$1,B240=$BW$1,B241=$BW$1,B239=$CV$1,B240=$CV$1,B241=$CV$1),0,1)))</f>
        <v/>
      </c>
      <c r="CV239" s="2" t="str">
        <f>IF($A239&gt;='FG_243way_Regular Symbol'!E$16,"",IF(C239=0,"",IF(OR(C239=$BW$1,C240=$BW$1,C241=$BW$1,C239=$CV$1,C240=$CV$1,C241=$CV$1),0,1)))</f>
        <v/>
      </c>
      <c r="CW239" s="2" t="str">
        <f>IF($A239&gt;='FG_243way_Regular Symbol'!F$16,"",IF(D239=0,"",IF(OR(D239=$BW$1,D240=$BW$1,D241=$BW$1,D239=$CV$1,D240=$CV$1,D241=$CV$1),0,1)))</f>
        <v/>
      </c>
      <c r="CX239" s="2" t="str">
        <f>IF($A239&gt;='FG_243way_Regular Symbol'!G$16,"",IF(E239=0,"",IF(OR(E239=$BW$1,E240=$BW$1,E241=$BW$1,E239=$CV$1,E240=$CV$1,E241=$CV$1),0,1)))</f>
        <v/>
      </c>
      <c r="CY239" s="2" t="str">
        <f>IF($A239&gt;='FG_243way_Regular Symbol'!H$16,"",IF(F239=0,"",IF(OR(F239=$BW$1,F240=$BW$1,F241=$BW$1,F239=$CV$1,F240=$CV$1,F241=$CV$1),0,1)))</f>
        <v/>
      </c>
    </row>
    <row r="240" spans="1:103">
      <c r="A240" s="341">
        <f>IF('FG_243way_Regular Symbol'!L239="","",'FG_243way_Regular Symbol'!L239)</f>
        <v>236</v>
      </c>
      <c r="B240" s="184" t="str">
        <f>IF('FG_243way_Regular Symbol'!M239="",
IF($A240-'FG_243way_Regular Symbol'!D$16&gt;='FG_243way_RegularＸ_W()'!B$2-1,"",VLOOKUP($A240-'FG_243way_Regular Symbol'!D$16,'FG_243way_Regular Symbol'!$L$3:$Q$99,'FG_243way_RegularＸ_W()'!B$3+1,FALSE)),
'FG_243way_Regular Symbol'!M239)</f>
        <v/>
      </c>
      <c r="C240" s="184" t="str">
        <f>IF('FG_243way_Regular Symbol'!N239="",
IF($A240-'FG_243way_Regular Symbol'!E$16&gt;='FG_243way_RegularＸ_W()'!C$2-1,"",VLOOKUP($A240-'FG_243way_Regular Symbol'!E$16,'FG_243way_Regular Symbol'!$L$3:$Q$99,'FG_243way_RegularＸ_W()'!C$3+1,FALSE)),
'FG_243way_Regular Symbol'!N239)</f>
        <v/>
      </c>
      <c r="D240" s="184" t="str">
        <f>IF('FG_243way_Regular Symbol'!O239="",
IF($A240-'FG_243way_Regular Symbol'!F$16&gt;='FG_243way_RegularＸ_W()'!D$2-1,"",VLOOKUP($A240-'FG_243way_Regular Symbol'!F$16,'FG_243way_Regular Symbol'!$L$3:$Q$99,'FG_243way_RegularＸ_W()'!D$3+1,FALSE)),
'FG_243way_Regular Symbol'!O239)</f>
        <v/>
      </c>
      <c r="E240" s="184" t="str">
        <f>IF('FG_243way_Regular Symbol'!P239="",
IF($A240-'FG_243way_Regular Symbol'!G$16&gt;='FG_243way_RegularＸ_W()'!E$2-1,"",VLOOKUP($A240-'FG_243way_Regular Symbol'!G$16,'FG_243way_Regular Symbol'!$L$3:$Q$99,'FG_243way_RegularＸ_W()'!E$3+1,FALSE)),
'FG_243way_Regular Symbol'!P239)</f>
        <v/>
      </c>
      <c r="F240" s="358" t="str">
        <f>IF('FG_243way_Regular Symbol'!Q239="",
IF($A240-'FG_243way_Regular Symbol'!H$16&gt;='FG_243way_RegularＸ_W()'!F$2-1,"",VLOOKUP($A240-'FG_243way_Regular Symbol'!H$16,'FG_243way_Regular Symbol'!$L$3:$Q$99,'FG_243way_RegularＸ_W()'!F$3+1,FALSE)),
'FG_243way_Regular Symbol'!Q239)</f>
        <v/>
      </c>
      <c r="O240" s="342" t="str">
        <f>IF($A240&gt;='FG_243way_Regular Symbol'!D$16,"",IF(B240=0,"",IF(OR(B240=$O$1,B240=$P$1,B241=$O$1,B241=$P$1,B242=$O$1,B242=$P$1),0,1)))</f>
        <v/>
      </c>
      <c r="P240" s="2" t="str">
        <f>IF($A240&gt;='FG_243way_Regular Symbol'!E$16,"",IF(C240=0,"",IF(OR(C240=$O$1,C240=$P$1,C241=$O$1,C241=$P$1,C242=$O$1,C242=$P$1),0,1)))</f>
        <v/>
      </c>
      <c r="Q240" s="2" t="str">
        <f>IF($A240&gt;='FG_243way_Regular Symbol'!F$16,"",IF(D240=0,"",IF(OR(D240=$O$1,D240=$P$1,D241=$O$1,D241=$P$1,D242=$O$1,D242=$P$1),0,1)))</f>
        <v/>
      </c>
      <c r="R240" s="2" t="str">
        <f>IF($A240&gt;='FG_243way_Regular Symbol'!G$16,"",IF(E240=0,"",IF(OR(E240=$O$1,E240=$P$1,E241=$O$1,E241=$P$1,E242=$O$1,E242=$P$1),0,1)))</f>
        <v/>
      </c>
      <c r="S240" s="128" t="str">
        <f>IF($A240&gt;='FG_243way_Regular Symbol'!H$16,"",IF(F240=0,"",IF(OR(F240=$O$1,F240=$P$1,F241=$O$1,F241=$P$1,F242=$O$1,F242=$P$1),0,1)))</f>
        <v/>
      </c>
      <c r="U240" s="342" t="str">
        <f>IF($A240&gt;='FG_243way_Regular Symbol'!D$16,"",IF(B240=0,"",IF(OR(B240=$U$1,B240=$V$1,B241=$U$1,B241=$V$1,B242=$U$1,B242=$V$1),0,1)))</f>
        <v/>
      </c>
      <c r="V240" s="2" t="str">
        <f>IF($A240&gt;='FG_243way_Regular Symbol'!E$16,"",IF(C240=0,"",IF(OR(C240=$U$1,C240=$V$1,C241=$U$1,C241=$V$1,C242=$U$1,C242=$V$1),0,1)))</f>
        <v/>
      </c>
      <c r="W240" s="2" t="str">
        <f>IF($A240&gt;='FG_243way_Regular Symbol'!F$16,"",IF(D240=0,"",IF(OR(D240=$U$1,D240=$V$1,D241=$U$1,D241=$V$1,D242=$U$1,D242=$V$1),0,1)))</f>
        <v/>
      </c>
      <c r="X240" s="2" t="str">
        <f>IF($A240&gt;='FG_243way_Regular Symbol'!G$16,"",IF(E240=0,"",IF(OR(E240=$U$1,E240=$V$1,E241=$U$1,E241=$V$1,E242=$U$1,E242=$V$1),0,1)))</f>
        <v/>
      </c>
      <c r="Y240" s="128" t="str">
        <f>IF($A240&gt;='FG_243way_Regular Symbol'!H$16,"",IF(F240=0,"",IF(OR(F240=$U$1,F240=$V$1,F241=$U$1,F241=$V$1,F242=$U$1,F242=$V$1),0,1)))</f>
        <v/>
      </c>
      <c r="AA240" s="342" t="str">
        <f>IF($A240&gt;='FG_243way_Regular Symbol'!D$16,"",IF(B240=0,"",IF(OR(B240=$AA$1,B240=$AB$1,B241=$AA$1,B241=$AB$1,B242=$AA$1,,B242=$AB$1),0,1)))</f>
        <v/>
      </c>
      <c r="AB240" s="2" t="str">
        <f>IF($A240&gt;='FG_243way_Regular Symbol'!E$16,"",IF(C240=0,"",IF(OR(C240=$AA$1,C240=$AB$1,C241=$AA$1,C241=$AB$1,C242=$AA$1,,C242=$AB$1),0,1)))</f>
        <v/>
      </c>
      <c r="AC240" s="2" t="str">
        <f>IF($A240&gt;='FG_243way_Regular Symbol'!F$16,"",IF(D240=0,"",IF(OR(D240=$AA$1,D240=$AB$1,D241=$AA$1,D241=$AB$1,D242=$AA$1,,D242=$AB$1),0,1)))</f>
        <v/>
      </c>
      <c r="AD240" s="2" t="str">
        <f>IF($A240&gt;='FG_243way_Regular Symbol'!G$16,"",IF(E240=0,"",IF(OR(E240=$AA$1,E240=$AB$1,E241=$AA$1,E241=$AB$1,E242=$AA$1,,E242=$AB$1),0,1)))</f>
        <v/>
      </c>
      <c r="AE240" s="128" t="str">
        <f>IF($A240&gt;='FG_243way_Regular Symbol'!H$16,"",IF(F240=0,"",IF(OR(F240=$AA$1,F240=$AB$1,F241=$AA$1,F241=$AB$1,F242=$AA$1,,F242=$AB$1),0,1)))</f>
        <v/>
      </c>
      <c r="AG240" s="342" t="str">
        <f>IF($A240&gt;='FG_243way_Regular Symbol'!D$16,"",IF(B240=0,"",IF(OR(B240=$AG$1,B240=$AH$1,B241=$AG$1,B241=$AH$1,B242=$AG$1,B242=$AH$1),0,1)))</f>
        <v/>
      </c>
      <c r="AH240" s="2" t="str">
        <f>IF($A240&gt;='FG_243way_Regular Symbol'!E$16,"",IF(C240=0,"",IF(OR(C240=$AG$1,C240=$AH$1,C241=$AG$1,C241=$AH$1,C242=$AG$1,C242=$AH$1),0,1)))</f>
        <v/>
      </c>
      <c r="AI240" s="2" t="str">
        <f>IF($A240&gt;='FG_243way_Regular Symbol'!F$16,"",IF(D240=0,"",IF(OR(D240=$AG$1,D240=$AH$1,D241=$AG$1,D241=$AH$1,D242=$AG$1,D242=$AH$1),0,1)))</f>
        <v/>
      </c>
      <c r="AJ240" s="2" t="str">
        <f>IF($A240&gt;='FG_243way_Regular Symbol'!G$16,"",IF(E240=0,"",IF(OR(E240=$AG$1,E240=$AH$1,E241=$AG$1,E241=$AH$1,E242=$AG$1,E242=$AH$1),0,1)))</f>
        <v/>
      </c>
      <c r="AK240" s="128" t="str">
        <f>IF($A240&gt;='FG_243way_Regular Symbol'!H$16,"",IF(F240=0,"",IF(OR(F240=$AG$1,F240=$AH$1,F241=$AG$1,F241=$AH$1,F242=$AG$1,F242=$AH$1),0,1)))</f>
        <v/>
      </c>
      <c r="AM240" s="342" t="str">
        <f>IF($A240&gt;='FG_243way_Regular Symbol'!D$16,"",IF(B240=0,"",IF(OR(B240=$AM$1,B240=$AN$1,B241=$AM$1,B241=$AN$1,B242=$AM$1,B242=$AN$1),0,1)))</f>
        <v/>
      </c>
      <c r="AN240" s="2" t="str">
        <f>IF($A240&gt;='FG_243way_Regular Symbol'!E$16,"",IF(C240=0,"",IF(OR(C240=$AM$1,C240=$AN$1,C241=$AM$1,C241=$AN$1,C242=$AM$1,C242=$AN$1),0,1)))</f>
        <v/>
      </c>
      <c r="AO240" s="2" t="str">
        <f>IF($A240&gt;='FG_243way_Regular Symbol'!F$16,"",IF(D240=0,"",IF(OR(D240=$AM$1,D240=$AN$1,D241=$AM$1,D241=$AN$1,D242=$AM$1,D242=$AN$1),0,1)))</f>
        <v/>
      </c>
      <c r="AP240" s="2" t="str">
        <f>IF($A240&gt;='FG_243way_Regular Symbol'!G$16,"",IF(E240=0,"",IF(OR(E240=$AM$1,E240=$AN$1,E241=$AM$1,E241=$AN$1,E242=$AM$1,E242=$AN$1),0,1)))</f>
        <v/>
      </c>
      <c r="AQ240" s="128" t="str">
        <f>IF($A240&gt;='FG_243way_Regular Symbol'!H$16,"",IF(F240=0,"",IF(OR(F240=$AM$1,F240=$AN$1,F241=$AM$1,F241=$AN$1,F242=$AM$1,F242=$AN$1),0,1)))</f>
        <v/>
      </c>
      <c r="AS240" s="342" t="str">
        <f>IF($A240&gt;='FG_243way_Regular Symbol'!D$16,"",IF(B240=0,"",IF(OR(B240=$AM$1,B240=$AT$1,B241=$AM$1,B241=$AT$1,B242=$AM$1,B242=$AT$1),0,1)))</f>
        <v/>
      </c>
      <c r="AT240" s="2" t="str">
        <f>IF($A240&gt;='FG_243way_Regular Symbol'!E$16,"",IF(C240=0,"",IF(OR(C240=$AM$1,C240=$AT$1,C241=$AM$1,C241=$AT$1,C242=$AM$1,C242=$AT$1),0,1)))</f>
        <v/>
      </c>
      <c r="AU240" s="2" t="str">
        <f>IF($A240&gt;='FG_243way_Regular Symbol'!F$16,"",IF(D240=0,"",IF(OR(D240=$AM$1,D240=$AT$1,D241=$AM$1,D241=$AT$1,D242=$AM$1,D242=$AT$1),0,1)))</f>
        <v/>
      </c>
      <c r="AV240" s="2" t="str">
        <f>IF($A240&gt;='FG_243way_Regular Symbol'!G$16,"",IF(E240=0,"",IF(OR(E240=$AM$1,E240=$AT$1,E241=$AM$1,E241=$AT$1,E242=$AM$1,E242=$AT$1),0,1)))</f>
        <v/>
      </c>
      <c r="AW240" s="128" t="str">
        <f>IF($A240&gt;='FG_243way_Regular Symbol'!H$16,"",IF(F240=0,"",IF(OR(F240=$AM$1,F240=$AT$1,F241=$AM$1,F241=$AT$1,F242=$AM$1,F242=$AT$1),0,1)))</f>
        <v/>
      </c>
      <c r="AY240" s="342" t="str">
        <f>IF($A240&gt;='FG_243way_Regular Symbol'!D$16,"",IF(B240=0,"",IF(OR(B240=$AM$1,B240=$AZ$1,B241=$AM$1,B241=$AZ$1,B242=$AM$1,B242=$AZ$1),0,1)))</f>
        <v/>
      </c>
      <c r="AZ240" s="2" t="str">
        <f>IF($A240&gt;='FG_243way_Regular Symbol'!E$16,"",IF(C240=0,"",IF(OR(C240=$AM$1,C240=$AZ$1,C241=$AM$1,C241=$AZ$1,C242=$AM$1,C242=$AZ$1),0,1)))</f>
        <v/>
      </c>
      <c r="BA240" s="2" t="str">
        <f>IF($A240&gt;='FG_243way_Regular Symbol'!F$16,"",IF(D240=0,"",IF(OR(D240=$AM$1,D240=$AZ$1,D241=$AM$1,D241=$AZ$1,D242=$AM$1,D242=$AZ$1),0,1)))</f>
        <v/>
      </c>
      <c r="BB240" s="2" t="str">
        <f>IF($A240&gt;='FG_243way_Regular Symbol'!G$16,"",IF(E240=0,"",IF(OR(E240=$AM$1,E240=$AZ$1,E241=$AM$1,E241=$AZ$1,E242=$AM$1,E242=$AZ$1),0,1)))</f>
        <v/>
      </c>
      <c r="BC240" s="128" t="str">
        <f>IF($A240&gt;='FG_243way_Regular Symbol'!H$16,"",IF(F240=0,"",IF(OR(F240=$AM$1,F240=$AZ$1,F241=$AM$1,F241=$AZ$1,F242=$AM$1,F242=$AZ$1),0,1)))</f>
        <v/>
      </c>
      <c r="BE240" s="342"/>
      <c r="BF240" s="2"/>
      <c r="BG240" s="2" t="str">
        <f>IF($A240&gt;='FG_243way_Regular Symbol'!F$16,"",IF(D240=0,"",COUNTIF(D240:D242,$BF$1)))</f>
        <v/>
      </c>
      <c r="BH240" s="2" t="str">
        <f>IF($A240&gt;='FG_243way_Regular Symbol'!G$16,"",IF(E240=0,"",COUNTIF(E240:E242,$BF$1)))</f>
        <v/>
      </c>
      <c r="BI240" s="2" t="str">
        <f>IF($A240&gt;='FG_243way_Regular Symbol'!H$16,"",IF(F240=0,"",COUNTIF(F240:F242,$BF$1)))</f>
        <v/>
      </c>
      <c r="BK240" s="342"/>
      <c r="BL240" s="2"/>
      <c r="BM240" s="2" t="str">
        <f>IF($A240&gt;='FG_243way_Regular Symbol'!F$16,"",IF(D240=0,"",IF(OR(D240=$AM$1,D240=$BL$1,D241=$AM$1,D241=$BL$1,D242=$AM$1,D242=$BL$1),0,1)))</f>
        <v/>
      </c>
      <c r="BN240" s="2" t="str">
        <f>IF($A240&gt;='FG_243way_Regular Symbol'!G$16,"",IF(E240=0,"",IF(OR(E240=$AM$1,E240=$BL$1,E241=$AM$1,E241=$BL$1,E242=$AM$1,E242=$BL$1),0,1)))</f>
        <v/>
      </c>
      <c r="BO240" s="128" t="str">
        <f>IF($A240&gt;='FG_243way_Regular Symbol'!H$16,"",IF(F240=0,"",IF(OR(F240=$AM$1,F240=$BL$1,F241=$AM$1,F241=$BL$1,F242=$AM$1,F242=$BL$1),0,1)))</f>
        <v/>
      </c>
      <c r="BQ240" s="2" t="str">
        <f>IF($A240&gt;='FG_243way_Regular Symbol'!D$16,"",IF(B240=0,"",IF(OR(B240=$BQ$1,B240=$BR$1,B241=$BQ$1,B241=$BR$1,B242=$BQ$1,B242=$BR$1),0,1)))</f>
        <v/>
      </c>
      <c r="BR240" s="2" t="str">
        <f>IF($A240&gt;='FG_243way_Regular Symbol'!E$16,"",IF(C240=0,"",IF(OR(C240=$BQ$1,C240=$BR$1,C241=$BQ$1,C241=$BR$1,C242=$BQ$1,C242=$BR$1),0,1)))</f>
        <v/>
      </c>
      <c r="BS240" s="2" t="str">
        <f>IF($A240&gt;='FG_243way_Regular Symbol'!F$16,"",IF(D240=0,"",IF(OR(D240=$BQ$1,D240=$BR$1,D241=$BQ$1,D241=$BR$1,D242=$BQ$1,D242=$BR$1),0,1)))</f>
        <v/>
      </c>
      <c r="BT240" s="2" t="str">
        <f>IF($A240&gt;='FG_243way_Regular Symbol'!G$16,"",IF(E240=0,"",IF(OR(E240=$BQ$1,E240=$BR$1,E241=$BQ$1,E241=$BR$1,E242=$BQ$1,E242=$BR$1),0,1)))</f>
        <v/>
      </c>
      <c r="BU240" s="2" t="str">
        <f>IF($A240&gt;='FG_243way_Regular Symbol'!H$16,"",IF(F240=0,"",IF(OR(F240=$BQ$1,F240=$BR$1,F241=$BQ$1,F241=$BR$1,F242=$BQ$1,F242=$BR$1),0,1)))</f>
        <v/>
      </c>
      <c r="BW240" s="2" t="str">
        <f>IF($A240&gt;='FG_243way_Regular Symbol'!D$16,"",IF(B240=0,"",IF(OR(B240=$BW$1,B241=$BW$1,B242=$BW$1,B240=$BX$1,B241=$BX$1,B242=$BX$1),0,1)))</f>
        <v/>
      </c>
      <c r="BX240" s="2" t="str">
        <f>IF($A240&gt;='FG_243way_Regular Symbol'!E$16,"",IF(C240=0,"",IF(OR(C240=$BW$1,C241=$BW$1,C242=$BW$1,C240=$BX$1,C241=$BX$1,C242=$BX$1),0,1)))</f>
        <v/>
      </c>
      <c r="BY240" s="2" t="str">
        <f>IF($A240&gt;='FG_243way_Regular Symbol'!F$16,"",IF(D240=0,"",IF(OR(D240=$BW$1,D241=$BW$1,D242=$BW$1,D240=$BX$1,D241=$BX$1,D242=$BX$1),0,1)))</f>
        <v/>
      </c>
      <c r="BZ240" s="2" t="str">
        <f>IF($A240&gt;='FG_243way_Regular Symbol'!G$16,"",IF(E240=0,"",IF(OR(E240=$BW$1,E241=$BW$1,E242=$BW$1,E240=$BX$1,E241=$BX$1,E242=$BX$1),0,1)))</f>
        <v/>
      </c>
      <c r="CA240" s="2" t="str">
        <f>IF($A240&gt;='FG_243way_Regular Symbol'!H$16,"",IF(F240=0,"",IF(OR(F240=$BW$1,F241=$BW$1,F242=$BW$1,F240=$BX$1,F241=$BX$1,F242=$BX$1),0,1)))</f>
        <v/>
      </c>
      <c r="CC240" s="2" t="str">
        <f>IF($A240&gt;='FG_243way_Regular Symbol'!D$16,"",IF(B240=0,"",IF(OR(B240=$BW$1,B241=$BW$1,B242=$BW$1,B240=$CD$1,B241=$CD$1,B242=$CD$1),0,1)))</f>
        <v/>
      </c>
      <c r="CD240" s="2" t="str">
        <f>IF($A240&gt;='FG_243way_Regular Symbol'!E$16,"",IF(C240=0,"",IF(OR(C240=$BW$1,C241=$BW$1,C242=$BW$1,C240=$CD$1,C241=$CD$1,C242=$CD$1),0,1)))</f>
        <v/>
      </c>
      <c r="CE240" s="2" t="str">
        <f>IF($A240&gt;='FG_243way_Regular Symbol'!F$16,"",IF(D240=0,"",IF(OR(D240=$BW$1,D241=$BW$1,D242=$BW$1,D240=$CD$1,D241=$CD$1,D242=$CD$1),0,1)))</f>
        <v/>
      </c>
      <c r="CF240" s="2" t="str">
        <f>IF($A240&gt;='FG_243way_Regular Symbol'!G$16,"",IF(E240=0,"",IF(OR(E240=$BW$1,E241=$BW$1,E242=$BW$1,E240=$CD$1,E241=$CD$1,E242=$CD$1),0,1)))</f>
        <v/>
      </c>
      <c r="CG240" s="2" t="str">
        <f>IF($A240&gt;='FG_243way_Regular Symbol'!H$16,"",IF(F240=0,"",IF(OR(F240=$BW$1,F241=$BW$1,F242=$BW$1,F240=$CD$1,F241=$CD$1,F242=$CD$1),0,1)))</f>
        <v/>
      </c>
      <c r="CI240" s="2" t="str">
        <f>IF($A240&gt;='FG_243way_Regular Symbol'!D$16,"",IF(B240=0,"",IF(OR(B240=$BW$1,B241=$BW$1,B242=$BW$1,B240=$CJ$1,B241=$CJ$1,B242=$CJ$1),0,1)))</f>
        <v/>
      </c>
      <c r="CJ240" s="2" t="str">
        <f>IF($A240&gt;='FG_243way_Regular Symbol'!E$16,"",IF(C240=0,"",IF(OR(C240=$BW$1,C241=$BW$1,C242=$BW$1,C240=$CJ$1,C241=$CJ$1,C242=$CJ$1),0,1)))</f>
        <v/>
      </c>
      <c r="CK240" s="2" t="str">
        <f>IF($A240&gt;='FG_243way_Regular Symbol'!F$16,"",IF(D240=0,"",IF(OR(D240=$BW$1,D241=$BW$1,D242=$BW$1,D240=$CJ$1,D241=$CJ$1,D242=$CJ$1),0,1)))</f>
        <v/>
      </c>
      <c r="CL240" s="2" t="str">
        <f>IF($A240&gt;='FG_243way_Regular Symbol'!G$16,"",IF(E240=0,"",IF(OR(E240=$BW$1,E241=$BW$1,E242=$BW$1,E240=$CJ$1,E241=$CJ$1,E242=$CJ$1),0,1)))</f>
        <v/>
      </c>
      <c r="CM240" s="2" t="str">
        <f>IF($A240&gt;='FG_243way_Regular Symbol'!H$16,"",IF(F240=0,"",IF(OR(F240=$BW$1,F241=$BW$1,F242=$BW$1,F240=$CJ$1,F241=$CJ$1,F242=$CJ$1),0,1)))</f>
        <v/>
      </c>
      <c r="CO240" s="2" t="str">
        <f>IF($A240&gt;='FG_243way_Regular Symbol'!D$16,"",IF(B240=0,"",IF(OR(B240=$BW$1,B241=$BW$1,B242=$BW$1,B240=$CP$1,B241=$CP$1,B242=$CP$1),0,1)))</f>
        <v/>
      </c>
      <c r="CP240" s="2" t="str">
        <f>IF($A240&gt;='FG_243way_Regular Symbol'!E$16,"",IF(C240=0,"",IF(OR(C240=$BW$1,C241=$BW$1,C242=$BW$1,C240=$CP$1,C241=$CP$1,C242=$CP$1),0,1)))</f>
        <v/>
      </c>
      <c r="CQ240" s="2" t="str">
        <f>IF($A240&gt;='FG_243way_Regular Symbol'!F$16,"",IF(D240=0,"",IF(OR(D240=$BW$1,D241=$BW$1,D242=$BW$1,D240=$CP$1,D241=$CP$1,D242=$CP$1),0,1)))</f>
        <v/>
      </c>
      <c r="CR240" s="2" t="str">
        <f>IF($A240&gt;='FG_243way_Regular Symbol'!G$16,"",IF(E240=0,"",IF(OR(E240=$BW$1,E241=$BW$1,E242=$BW$1,E240=$CP$1,E241=$CP$1,E242=$CP$1),0,1)))</f>
        <v/>
      </c>
      <c r="CS240" s="2" t="str">
        <f>IF($A240&gt;='FG_243way_Regular Symbol'!H$16,"",IF(F240=0,"",IF(OR(F240=$BW$1,F241=$BW$1,F242=$BW$1,F240=$CP$1,F241=$CP$1,F242=$CP$1),0,1)))</f>
        <v/>
      </c>
      <c r="CU240" s="2" t="str">
        <f>IF($A240&gt;='FG_243way_Regular Symbol'!D$16,"",IF(B240=0,"",IF(OR(B240=$BW$1,B241=$BW$1,B242=$BW$1,B240=$CV$1,B241=$CV$1,B242=$CV$1),0,1)))</f>
        <v/>
      </c>
      <c r="CV240" s="2" t="str">
        <f>IF($A240&gt;='FG_243way_Regular Symbol'!E$16,"",IF(C240=0,"",IF(OR(C240=$BW$1,C241=$BW$1,C242=$BW$1,C240=$CV$1,C241=$CV$1,C242=$CV$1),0,1)))</f>
        <v/>
      </c>
      <c r="CW240" s="2" t="str">
        <f>IF($A240&gt;='FG_243way_Regular Symbol'!F$16,"",IF(D240=0,"",IF(OR(D240=$BW$1,D241=$BW$1,D242=$BW$1,D240=$CV$1,D241=$CV$1,D242=$CV$1),0,1)))</f>
        <v/>
      </c>
      <c r="CX240" s="2" t="str">
        <f>IF($A240&gt;='FG_243way_Regular Symbol'!G$16,"",IF(E240=0,"",IF(OR(E240=$BW$1,E241=$BW$1,E242=$BW$1,E240=$CV$1,E241=$CV$1,E242=$CV$1),0,1)))</f>
        <v/>
      </c>
      <c r="CY240" s="2" t="str">
        <f>IF($A240&gt;='FG_243way_Regular Symbol'!H$16,"",IF(F240=0,"",IF(OR(F240=$BW$1,F241=$BW$1,F242=$BW$1,F240=$CV$1,F241=$CV$1,F242=$CV$1),0,1)))</f>
        <v/>
      </c>
    </row>
    <row r="241" spans="1:103">
      <c r="A241" s="341">
        <f>IF('FG_243way_Regular Symbol'!L240="","",'FG_243way_Regular Symbol'!L240)</f>
        <v>237</v>
      </c>
      <c r="B241" s="184" t="str">
        <f>IF('FG_243way_Regular Symbol'!M240="",
IF($A241-'FG_243way_Regular Symbol'!D$16&gt;='FG_243way_RegularＸ_W()'!B$2-1,"",VLOOKUP($A241-'FG_243way_Regular Symbol'!D$16,'FG_243way_Regular Symbol'!$L$3:$Q$99,'FG_243way_RegularＸ_W()'!B$3+1,FALSE)),
'FG_243way_Regular Symbol'!M240)</f>
        <v/>
      </c>
      <c r="C241" s="184" t="str">
        <f>IF('FG_243way_Regular Symbol'!N240="",
IF($A241-'FG_243way_Regular Symbol'!E$16&gt;='FG_243way_RegularＸ_W()'!C$2-1,"",VLOOKUP($A241-'FG_243way_Regular Symbol'!E$16,'FG_243way_Regular Symbol'!$L$3:$Q$99,'FG_243way_RegularＸ_W()'!C$3+1,FALSE)),
'FG_243way_Regular Symbol'!N240)</f>
        <v/>
      </c>
      <c r="D241" s="184" t="str">
        <f>IF('FG_243way_Regular Symbol'!O240="",
IF($A241-'FG_243way_Regular Symbol'!F$16&gt;='FG_243way_RegularＸ_W()'!D$2-1,"",VLOOKUP($A241-'FG_243way_Regular Symbol'!F$16,'FG_243way_Regular Symbol'!$L$3:$Q$99,'FG_243way_RegularＸ_W()'!D$3+1,FALSE)),
'FG_243way_Regular Symbol'!O240)</f>
        <v/>
      </c>
      <c r="E241" s="184" t="str">
        <f>IF('FG_243way_Regular Symbol'!P240="",
IF($A241-'FG_243way_Regular Symbol'!G$16&gt;='FG_243way_RegularＸ_W()'!E$2-1,"",VLOOKUP($A241-'FG_243way_Regular Symbol'!G$16,'FG_243way_Regular Symbol'!$L$3:$Q$99,'FG_243way_RegularＸ_W()'!E$3+1,FALSE)),
'FG_243way_Regular Symbol'!P240)</f>
        <v/>
      </c>
      <c r="F241" s="358" t="str">
        <f>IF('FG_243way_Regular Symbol'!Q240="",
IF($A241-'FG_243way_Regular Symbol'!H$16&gt;='FG_243way_RegularＸ_W()'!F$2-1,"",VLOOKUP($A241-'FG_243way_Regular Symbol'!H$16,'FG_243way_Regular Symbol'!$L$3:$Q$99,'FG_243way_RegularＸ_W()'!F$3+1,FALSE)),
'FG_243way_Regular Symbol'!Q240)</f>
        <v/>
      </c>
      <c r="O241" s="342" t="str">
        <f>IF($A241&gt;='FG_243way_Regular Symbol'!D$16,"",IF(B241=0,"",IF(OR(B241=$O$1,B241=$P$1,B242=$O$1,B242=$P$1,B243=$O$1,B243=$P$1),0,1)))</f>
        <v/>
      </c>
      <c r="P241" s="2" t="str">
        <f>IF($A241&gt;='FG_243way_Regular Symbol'!E$16,"",IF(C241=0,"",IF(OR(C241=$O$1,C241=$P$1,C242=$O$1,C242=$P$1,C243=$O$1,C243=$P$1),0,1)))</f>
        <v/>
      </c>
      <c r="Q241" s="2" t="str">
        <f>IF($A241&gt;='FG_243way_Regular Symbol'!F$16,"",IF(D241=0,"",IF(OR(D241=$O$1,D241=$P$1,D242=$O$1,D242=$P$1,D243=$O$1,D243=$P$1),0,1)))</f>
        <v/>
      </c>
      <c r="R241" s="2" t="str">
        <f>IF($A241&gt;='FG_243way_Regular Symbol'!G$16,"",IF(E241=0,"",IF(OR(E241=$O$1,E241=$P$1,E242=$O$1,E242=$P$1,E243=$O$1,E243=$P$1),0,1)))</f>
        <v/>
      </c>
      <c r="S241" s="128" t="str">
        <f>IF($A241&gt;='FG_243way_Regular Symbol'!H$16,"",IF(F241=0,"",IF(OR(F241=$O$1,F241=$P$1,F242=$O$1,F242=$P$1,F243=$O$1,F243=$P$1),0,1)))</f>
        <v/>
      </c>
      <c r="U241" s="342" t="str">
        <f>IF($A241&gt;='FG_243way_Regular Symbol'!D$16,"",IF(B241=0,"",IF(OR(B241=$U$1,B241=$V$1,B242=$U$1,B242=$V$1,B243=$U$1,B243=$V$1),0,1)))</f>
        <v/>
      </c>
      <c r="V241" s="2" t="str">
        <f>IF($A241&gt;='FG_243way_Regular Symbol'!E$16,"",IF(C241=0,"",IF(OR(C241=$U$1,C241=$V$1,C242=$U$1,C242=$V$1,C243=$U$1,C243=$V$1),0,1)))</f>
        <v/>
      </c>
      <c r="W241" s="2" t="str">
        <f>IF($A241&gt;='FG_243way_Regular Symbol'!F$16,"",IF(D241=0,"",IF(OR(D241=$U$1,D241=$V$1,D242=$U$1,D242=$V$1,D243=$U$1,D243=$V$1),0,1)))</f>
        <v/>
      </c>
      <c r="X241" s="2" t="str">
        <f>IF($A241&gt;='FG_243way_Regular Symbol'!G$16,"",IF(E241=0,"",IF(OR(E241=$U$1,E241=$V$1,E242=$U$1,E242=$V$1,E243=$U$1,E243=$V$1),0,1)))</f>
        <v/>
      </c>
      <c r="Y241" s="128" t="str">
        <f>IF($A241&gt;='FG_243way_Regular Symbol'!H$16,"",IF(F241=0,"",IF(OR(F241=$U$1,F241=$V$1,F242=$U$1,F242=$V$1,F243=$U$1,F243=$V$1),0,1)))</f>
        <v/>
      </c>
      <c r="AA241" s="342" t="str">
        <f>IF($A241&gt;='FG_243way_Regular Symbol'!D$16,"",IF(B241=0,"",IF(OR(B241=$AA$1,B241=$AB$1,B242=$AA$1,B242=$AB$1,B243=$AA$1,,B243=$AB$1),0,1)))</f>
        <v/>
      </c>
      <c r="AB241" s="2" t="str">
        <f>IF($A241&gt;='FG_243way_Regular Symbol'!E$16,"",IF(C241=0,"",IF(OR(C241=$AA$1,C241=$AB$1,C242=$AA$1,C242=$AB$1,C243=$AA$1,,C243=$AB$1),0,1)))</f>
        <v/>
      </c>
      <c r="AC241" s="2" t="str">
        <f>IF($A241&gt;='FG_243way_Regular Symbol'!F$16,"",IF(D241=0,"",IF(OR(D241=$AA$1,D241=$AB$1,D242=$AA$1,D242=$AB$1,D243=$AA$1,,D243=$AB$1),0,1)))</f>
        <v/>
      </c>
      <c r="AD241" s="2" t="str">
        <f>IF($A241&gt;='FG_243way_Regular Symbol'!G$16,"",IF(E241=0,"",IF(OR(E241=$AA$1,E241=$AB$1,E242=$AA$1,E242=$AB$1,E243=$AA$1,,E243=$AB$1),0,1)))</f>
        <v/>
      </c>
      <c r="AE241" s="128" t="str">
        <f>IF($A241&gt;='FG_243way_Regular Symbol'!H$16,"",IF(F241=0,"",IF(OR(F241=$AA$1,F241=$AB$1,F242=$AA$1,F242=$AB$1,F243=$AA$1,,F243=$AB$1),0,1)))</f>
        <v/>
      </c>
      <c r="AG241" s="342" t="str">
        <f>IF($A241&gt;='FG_243way_Regular Symbol'!D$16,"",IF(B241=0,"",IF(OR(B241=$AG$1,B241=$AH$1,B242=$AG$1,B242=$AH$1,B243=$AG$1,B243=$AH$1),0,1)))</f>
        <v/>
      </c>
      <c r="AH241" s="2" t="str">
        <f>IF($A241&gt;='FG_243way_Regular Symbol'!E$16,"",IF(C241=0,"",IF(OR(C241=$AG$1,C241=$AH$1,C242=$AG$1,C242=$AH$1,C243=$AG$1,C243=$AH$1),0,1)))</f>
        <v/>
      </c>
      <c r="AI241" s="2" t="str">
        <f>IF($A241&gt;='FG_243way_Regular Symbol'!F$16,"",IF(D241=0,"",IF(OR(D241=$AG$1,D241=$AH$1,D242=$AG$1,D242=$AH$1,D243=$AG$1,D243=$AH$1),0,1)))</f>
        <v/>
      </c>
      <c r="AJ241" s="2" t="str">
        <f>IF($A241&gt;='FG_243way_Regular Symbol'!G$16,"",IF(E241=0,"",IF(OR(E241=$AG$1,E241=$AH$1,E242=$AG$1,E242=$AH$1,E243=$AG$1,E243=$AH$1),0,1)))</f>
        <v/>
      </c>
      <c r="AK241" s="128" t="str">
        <f>IF($A241&gt;='FG_243way_Regular Symbol'!H$16,"",IF(F241=0,"",IF(OR(F241=$AG$1,F241=$AH$1,F242=$AG$1,F242=$AH$1,F243=$AG$1,F243=$AH$1),0,1)))</f>
        <v/>
      </c>
      <c r="AM241" s="342" t="str">
        <f>IF($A241&gt;='FG_243way_Regular Symbol'!D$16,"",IF(B241=0,"",IF(OR(B241=$AM$1,B241=$AN$1,B242=$AM$1,B242=$AN$1,B243=$AM$1,B243=$AN$1),0,1)))</f>
        <v/>
      </c>
      <c r="AN241" s="2" t="str">
        <f>IF($A241&gt;='FG_243way_Regular Symbol'!E$16,"",IF(C241=0,"",IF(OR(C241=$AM$1,C241=$AN$1,C242=$AM$1,C242=$AN$1,C243=$AM$1,C243=$AN$1),0,1)))</f>
        <v/>
      </c>
      <c r="AO241" s="2" t="str">
        <f>IF($A241&gt;='FG_243way_Regular Symbol'!F$16,"",IF(D241=0,"",IF(OR(D241=$AM$1,D241=$AN$1,D242=$AM$1,D242=$AN$1,D243=$AM$1,D243=$AN$1),0,1)))</f>
        <v/>
      </c>
      <c r="AP241" s="2" t="str">
        <f>IF($A241&gt;='FG_243way_Regular Symbol'!G$16,"",IF(E241=0,"",IF(OR(E241=$AM$1,E241=$AN$1,E242=$AM$1,E242=$AN$1,E243=$AM$1,E243=$AN$1),0,1)))</f>
        <v/>
      </c>
      <c r="AQ241" s="128" t="str">
        <f>IF($A241&gt;='FG_243way_Regular Symbol'!H$16,"",IF(F241=0,"",IF(OR(F241=$AM$1,F241=$AN$1,F242=$AM$1,F242=$AN$1,F243=$AM$1,F243=$AN$1),0,1)))</f>
        <v/>
      </c>
      <c r="AS241" s="342" t="str">
        <f>IF($A241&gt;='FG_243way_Regular Symbol'!D$16,"",IF(B241=0,"",IF(OR(B241=$AM$1,B241=$AT$1,B242=$AM$1,B242=$AT$1,B243=$AM$1,B243=$AT$1),0,1)))</f>
        <v/>
      </c>
      <c r="AT241" s="2" t="str">
        <f>IF($A241&gt;='FG_243way_Regular Symbol'!E$16,"",IF(C241=0,"",IF(OR(C241=$AM$1,C241=$AT$1,C242=$AM$1,C242=$AT$1,C243=$AM$1,C243=$AT$1),0,1)))</f>
        <v/>
      </c>
      <c r="AU241" s="2" t="str">
        <f>IF($A241&gt;='FG_243way_Regular Symbol'!F$16,"",IF(D241=0,"",IF(OR(D241=$AM$1,D241=$AT$1,D242=$AM$1,D242=$AT$1,D243=$AM$1,D243=$AT$1),0,1)))</f>
        <v/>
      </c>
      <c r="AV241" s="2" t="str">
        <f>IF($A241&gt;='FG_243way_Regular Symbol'!G$16,"",IF(E241=0,"",IF(OR(E241=$AM$1,E241=$AT$1,E242=$AM$1,E242=$AT$1,E243=$AM$1,E243=$AT$1),0,1)))</f>
        <v/>
      </c>
      <c r="AW241" s="128" t="str">
        <f>IF($A241&gt;='FG_243way_Regular Symbol'!H$16,"",IF(F241=0,"",IF(OR(F241=$AM$1,F241=$AT$1,F242=$AM$1,F242=$AT$1,F243=$AM$1,F243=$AT$1),0,1)))</f>
        <v/>
      </c>
      <c r="AY241" s="342" t="str">
        <f>IF($A241&gt;='FG_243way_Regular Symbol'!D$16,"",IF(B241=0,"",IF(OR(B241=$AM$1,B241=$AZ$1,B242=$AM$1,B242=$AZ$1,B243=$AM$1,B243=$AZ$1),0,1)))</f>
        <v/>
      </c>
      <c r="AZ241" s="2" t="str">
        <f>IF($A241&gt;='FG_243way_Regular Symbol'!E$16,"",IF(C241=0,"",IF(OR(C241=$AM$1,C241=$AZ$1,C242=$AM$1,C242=$AZ$1,C243=$AM$1,C243=$AZ$1),0,1)))</f>
        <v/>
      </c>
      <c r="BA241" s="2" t="str">
        <f>IF($A241&gt;='FG_243way_Regular Symbol'!F$16,"",IF(D241=0,"",IF(OR(D241=$AM$1,D241=$AZ$1,D242=$AM$1,D242=$AZ$1,D243=$AM$1,D243=$AZ$1),0,1)))</f>
        <v/>
      </c>
      <c r="BB241" s="2" t="str">
        <f>IF($A241&gt;='FG_243way_Regular Symbol'!G$16,"",IF(E241=0,"",IF(OR(E241=$AM$1,E241=$AZ$1,E242=$AM$1,E242=$AZ$1,E243=$AM$1,E243=$AZ$1),0,1)))</f>
        <v/>
      </c>
      <c r="BC241" s="128" t="str">
        <f>IF($A241&gt;='FG_243way_Regular Symbol'!H$16,"",IF(F241=0,"",IF(OR(F241=$AM$1,F241=$AZ$1,F242=$AM$1,F242=$AZ$1,F243=$AM$1,F243=$AZ$1),0,1)))</f>
        <v/>
      </c>
      <c r="BE241" s="342"/>
      <c r="BF241" s="2"/>
      <c r="BG241" s="2" t="str">
        <f>IF($A241&gt;='FG_243way_Regular Symbol'!F$16,"",IF(D241=0,"",COUNTIF(D241:D243,$BF$1)))</f>
        <v/>
      </c>
      <c r="BH241" s="2" t="str">
        <f>IF($A241&gt;='FG_243way_Regular Symbol'!G$16,"",IF(E241=0,"",COUNTIF(E241:E243,$BF$1)))</f>
        <v/>
      </c>
      <c r="BI241" s="2" t="str">
        <f>IF($A241&gt;='FG_243way_Regular Symbol'!H$16,"",IF(F241=0,"",COUNTIF(F241:F243,$BF$1)))</f>
        <v/>
      </c>
      <c r="BK241" s="342"/>
      <c r="BL241" s="2"/>
      <c r="BM241" s="2" t="str">
        <f>IF($A241&gt;='FG_243way_Regular Symbol'!F$16,"",IF(D241=0,"",IF(OR(D241=$AM$1,D241=$BL$1,D242=$AM$1,D242=$BL$1,D243=$AM$1,D243=$BL$1),0,1)))</f>
        <v/>
      </c>
      <c r="BN241" s="2" t="str">
        <f>IF($A241&gt;='FG_243way_Regular Symbol'!G$16,"",IF(E241=0,"",IF(OR(E241=$AM$1,E241=$BL$1,E242=$AM$1,E242=$BL$1,E243=$AM$1,E243=$BL$1),0,1)))</f>
        <v/>
      </c>
      <c r="BO241" s="128" t="str">
        <f>IF($A241&gt;='FG_243way_Regular Symbol'!H$16,"",IF(F241=0,"",IF(OR(F241=$AM$1,F241=$BL$1,F242=$AM$1,F242=$BL$1,F243=$AM$1,F243=$BL$1),0,1)))</f>
        <v/>
      </c>
      <c r="BQ241" s="2" t="str">
        <f>IF($A241&gt;='FG_243way_Regular Symbol'!D$16,"",IF(B241=0,"",IF(OR(B241=$BQ$1,B241=$BR$1,B242=$BQ$1,B242=$BR$1,B243=$BQ$1,B243=$BR$1),0,1)))</f>
        <v/>
      </c>
      <c r="BR241" s="2" t="str">
        <f>IF($A241&gt;='FG_243way_Regular Symbol'!E$16,"",IF(C241=0,"",IF(OR(C241=$BQ$1,C241=$BR$1,C242=$BQ$1,C242=$BR$1,C243=$BQ$1,C243=$BR$1),0,1)))</f>
        <v/>
      </c>
      <c r="BS241" s="2" t="str">
        <f>IF($A241&gt;='FG_243way_Regular Symbol'!F$16,"",IF(D241=0,"",IF(OR(D241=$BQ$1,D241=$BR$1,D242=$BQ$1,D242=$BR$1,D243=$BQ$1,D243=$BR$1),0,1)))</f>
        <v/>
      </c>
      <c r="BT241" s="2" t="str">
        <f>IF($A241&gt;='FG_243way_Regular Symbol'!G$16,"",IF(E241=0,"",IF(OR(E241=$BQ$1,E241=$BR$1,E242=$BQ$1,E242=$BR$1,E243=$BQ$1,E243=$BR$1),0,1)))</f>
        <v/>
      </c>
      <c r="BU241" s="2" t="str">
        <f>IF($A241&gt;='FG_243way_Regular Symbol'!H$16,"",IF(F241=0,"",IF(OR(F241=$BQ$1,F241=$BR$1,F242=$BQ$1,F242=$BR$1,F243=$BQ$1,F243=$BR$1),0,1)))</f>
        <v/>
      </c>
      <c r="BW241" s="2" t="str">
        <f>IF($A241&gt;='FG_243way_Regular Symbol'!D$16,"",IF(B241=0,"",IF(OR(B241=$BW$1,B242=$BW$1,B243=$BW$1,B241=$BX$1,B242=$BX$1,B243=$BX$1),0,1)))</f>
        <v/>
      </c>
      <c r="BX241" s="2" t="str">
        <f>IF($A241&gt;='FG_243way_Regular Symbol'!E$16,"",IF(C241=0,"",IF(OR(C241=$BW$1,C242=$BW$1,C243=$BW$1,C241=$BX$1,C242=$BX$1,C243=$BX$1),0,1)))</f>
        <v/>
      </c>
      <c r="BY241" s="2" t="str">
        <f>IF($A241&gt;='FG_243way_Regular Symbol'!F$16,"",IF(D241=0,"",IF(OR(D241=$BW$1,D242=$BW$1,D243=$BW$1,D241=$BX$1,D242=$BX$1,D243=$BX$1),0,1)))</f>
        <v/>
      </c>
      <c r="BZ241" s="2" t="str">
        <f>IF($A241&gt;='FG_243way_Regular Symbol'!G$16,"",IF(E241=0,"",IF(OR(E241=$BW$1,E242=$BW$1,E243=$BW$1,E241=$BX$1,E242=$BX$1,E243=$BX$1),0,1)))</f>
        <v/>
      </c>
      <c r="CA241" s="2" t="str">
        <f>IF($A241&gt;='FG_243way_Regular Symbol'!H$16,"",IF(F241=0,"",IF(OR(F241=$BW$1,F242=$BW$1,F243=$BW$1,F241=$BX$1,F242=$BX$1,F243=$BX$1),0,1)))</f>
        <v/>
      </c>
      <c r="CC241" s="2" t="str">
        <f>IF($A241&gt;='FG_243way_Regular Symbol'!D$16,"",IF(B241=0,"",IF(OR(B241=$BW$1,B242=$BW$1,B243=$BW$1,B241=$CD$1,B242=$CD$1,B243=$CD$1),0,1)))</f>
        <v/>
      </c>
      <c r="CD241" s="2" t="str">
        <f>IF($A241&gt;='FG_243way_Regular Symbol'!E$16,"",IF(C241=0,"",IF(OR(C241=$BW$1,C242=$BW$1,C243=$BW$1,C241=$CD$1,C242=$CD$1,C243=$CD$1),0,1)))</f>
        <v/>
      </c>
      <c r="CE241" s="2" t="str">
        <f>IF($A241&gt;='FG_243way_Regular Symbol'!F$16,"",IF(D241=0,"",IF(OR(D241=$BW$1,D242=$BW$1,D243=$BW$1,D241=$CD$1,D242=$CD$1,D243=$CD$1),0,1)))</f>
        <v/>
      </c>
      <c r="CF241" s="2" t="str">
        <f>IF($A241&gt;='FG_243way_Regular Symbol'!G$16,"",IF(E241=0,"",IF(OR(E241=$BW$1,E242=$BW$1,E243=$BW$1,E241=$CD$1,E242=$CD$1,E243=$CD$1),0,1)))</f>
        <v/>
      </c>
      <c r="CG241" s="2" t="str">
        <f>IF($A241&gt;='FG_243way_Regular Symbol'!H$16,"",IF(F241=0,"",IF(OR(F241=$BW$1,F242=$BW$1,F243=$BW$1,F241=$CD$1,F242=$CD$1,F243=$CD$1),0,1)))</f>
        <v/>
      </c>
      <c r="CI241" s="2" t="str">
        <f>IF($A241&gt;='FG_243way_Regular Symbol'!D$16,"",IF(B241=0,"",IF(OR(B241=$BW$1,B242=$BW$1,B243=$BW$1,B241=$CJ$1,B242=$CJ$1,B243=$CJ$1),0,1)))</f>
        <v/>
      </c>
      <c r="CJ241" s="2" t="str">
        <f>IF($A241&gt;='FG_243way_Regular Symbol'!E$16,"",IF(C241=0,"",IF(OR(C241=$BW$1,C242=$BW$1,C243=$BW$1,C241=$CJ$1,C242=$CJ$1,C243=$CJ$1),0,1)))</f>
        <v/>
      </c>
      <c r="CK241" s="2" t="str">
        <f>IF($A241&gt;='FG_243way_Regular Symbol'!F$16,"",IF(D241=0,"",IF(OR(D241=$BW$1,D242=$BW$1,D243=$BW$1,D241=$CJ$1,D242=$CJ$1,D243=$CJ$1),0,1)))</f>
        <v/>
      </c>
      <c r="CL241" s="2" t="str">
        <f>IF($A241&gt;='FG_243way_Regular Symbol'!G$16,"",IF(E241=0,"",IF(OR(E241=$BW$1,E242=$BW$1,E243=$BW$1,E241=$CJ$1,E242=$CJ$1,E243=$CJ$1),0,1)))</f>
        <v/>
      </c>
      <c r="CM241" s="2" t="str">
        <f>IF($A241&gt;='FG_243way_Regular Symbol'!H$16,"",IF(F241=0,"",IF(OR(F241=$BW$1,F242=$BW$1,F243=$BW$1,F241=$CJ$1,F242=$CJ$1,F243=$CJ$1),0,1)))</f>
        <v/>
      </c>
      <c r="CO241" s="2" t="str">
        <f>IF($A241&gt;='FG_243way_Regular Symbol'!D$16,"",IF(B241=0,"",IF(OR(B241=$BW$1,B242=$BW$1,B243=$BW$1,B241=$CP$1,B242=$CP$1,B243=$CP$1),0,1)))</f>
        <v/>
      </c>
      <c r="CP241" s="2" t="str">
        <f>IF($A241&gt;='FG_243way_Regular Symbol'!E$16,"",IF(C241=0,"",IF(OR(C241=$BW$1,C242=$BW$1,C243=$BW$1,C241=$CP$1,C242=$CP$1,C243=$CP$1),0,1)))</f>
        <v/>
      </c>
      <c r="CQ241" s="2" t="str">
        <f>IF($A241&gt;='FG_243way_Regular Symbol'!F$16,"",IF(D241=0,"",IF(OR(D241=$BW$1,D242=$BW$1,D243=$BW$1,D241=$CP$1,D242=$CP$1,D243=$CP$1),0,1)))</f>
        <v/>
      </c>
      <c r="CR241" s="2" t="str">
        <f>IF($A241&gt;='FG_243way_Regular Symbol'!G$16,"",IF(E241=0,"",IF(OR(E241=$BW$1,E242=$BW$1,E243=$BW$1,E241=$CP$1,E242=$CP$1,E243=$CP$1),0,1)))</f>
        <v/>
      </c>
      <c r="CS241" s="2" t="str">
        <f>IF($A241&gt;='FG_243way_Regular Symbol'!H$16,"",IF(F241=0,"",IF(OR(F241=$BW$1,F242=$BW$1,F243=$BW$1,F241=$CP$1,F242=$CP$1,F243=$CP$1),0,1)))</f>
        <v/>
      </c>
      <c r="CU241" s="2" t="str">
        <f>IF($A241&gt;='FG_243way_Regular Symbol'!D$16,"",IF(B241=0,"",IF(OR(B241=$BW$1,B242=$BW$1,B243=$BW$1,B241=$CV$1,B242=$CV$1,B243=$CV$1),0,1)))</f>
        <v/>
      </c>
      <c r="CV241" s="2" t="str">
        <f>IF($A241&gt;='FG_243way_Regular Symbol'!E$16,"",IF(C241=0,"",IF(OR(C241=$BW$1,C242=$BW$1,C243=$BW$1,C241=$CV$1,C242=$CV$1,C243=$CV$1),0,1)))</f>
        <v/>
      </c>
      <c r="CW241" s="2" t="str">
        <f>IF($A241&gt;='FG_243way_Regular Symbol'!F$16,"",IF(D241=0,"",IF(OR(D241=$BW$1,D242=$BW$1,D243=$BW$1,D241=$CV$1,D242=$CV$1,D243=$CV$1),0,1)))</f>
        <v/>
      </c>
      <c r="CX241" s="2" t="str">
        <f>IF($A241&gt;='FG_243way_Regular Symbol'!G$16,"",IF(E241=0,"",IF(OR(E241=$BW$1,E242=$BW$1,E243=$BW$1,E241=$CV$1,E242=$CV$1,E243=$CV$1),0,1)))</f>
        <v/>
      </c>
      <c r="CY241" s="2" t="str">
        <f>IF($A241&gt;='FG_243way_Regular Symbol'!H$16,"",IF(F241=0,"",IF(OR(F241=$BW$1,F242=$BW$1,F243=$BW$1,F241=$CV$1,F242=$CV$1,F243=$CV$1),0,1)))</f>
        <v/>
      </c>
    </row>
    <row r="242" spans="1:103">
      <c r="A242" s="341">
        <f>IF('FG_243way_Regular Symbol'!L241="","",'FG_243way_Regular Symbol'!L241)</f>
        <v>238</v>
      </c>
      <c r="B242" s="184" t="str">
        <f>IF('FG_243way_Regular Symbol'!M241="",
IF($A242-'FG_243way_Regular Symbol'!D$16&gt;='FG_243way_RegularＸ_W()'!B$2-1,"",VLOOKUP($A242-'FG_243way_Regular Symbol'!D$16,'FG_243way_Regular Symbol'!$L$3:$Q$99,'FG_243way_RegularＸ_W()'!B$3+1,FALSE)),
'FG_243way_Regular Symbol'!M241)</f>
        <v/>
      </c>
      <c r="C242" s="184" t="str">
        <f>IF('FG_243way_Regular Symbol'!N241="",
IF($A242-'FG_243way_Regular Symbol'!E$16&gt;='FG_243way_RegularＸ_W()'!C$2-1,"",VLOOKUP($A242-'FG_243way_Regular Symbol'!E$16,'FG_243way_Regular Symbol'!$L$3:$Q$99,'FG_243way_RegularＸ_W()'!C$3+1,FALSE)),
'FG_243way_Regular Symbol'!N241)</f>
        <v/>
      </c>
      <c r="D242" s="184" t="str">
        <f>IF('FG_243way_Regular Symbol'!O241="",
IF($A242-'FG_243way_Regular Symbol'!F$16&gt;='FG_243way_RegularＸ_W()'!D$2-1,"",VLOOKUP($A242-'FG_243way_Regular Symbol'!F$16,'FG_243way_Regular Symbol'!$L$3:$Q$99,'FG_243way_RegularＸ_W()'!D$3+1,FALSE)),
'FG_243way_Regular Symbol'!O241)</f>
        <v/>
      </c>
      <c r="E242" s="184" t="str">
        <f>IF('FG_243way_Regular Symbol'!P241="",
IF($A242-'FG_243way_Regular Symbol'!G$16&gt;='FG_243way_RegularＸ_W()'!E$2-1,"",VLOOKUP($A242-'FG_243way_Regular Symbol'!G$16,'FG_243way_Regular Symbol'!$L$3:$Q$99,'FG_243way_RegularＸ_W()'!E$3+1,FALSE)),
'FG_243way_Regular Symbol'!P241)</f>
        <v/>
      </c>
      <c r="F242" s="358" t="str">
        <f>IF('FG_243way_Regular Symbol'!Q241="",
IF($A242-'FG_243way_Regular Symbol'!H$16&gt;='FG_243way_RegularＸ_W()'!F$2-1,"",VLOOKUP($A242-'FG_243way_Regular Symbol'!H$16,'FG_243way_Regular Symbol'!$L$3:$Q$99,'FG_243way_RegularＸ_W()'!F$3+1,FALSE)),
'FG_243way_Regular Symbol'!Q241)</f>
        <v/>
      </c>
      <c r="O242" s="342" t="str">
        <f>IF($A242&gt;='FG_243way_Regular Symbol'!D$16,"",IF(B242=0,"",IF(OR(B242=$O$1,B242=$P$1,B243=$O$1,B243=$P$1,B244=$O$1,B244=$P$1),0,1)))</f>
        <v/>
      </c>
      <c r="P242" s="2" t="str">
        <f>IF($A242&gt;='FG_243way_Regular Symbol'!E$16,"",IF(C242=0,"",IF(OR(C242=$O$1,C242=$P$1,C243=$O$1,C243=$P$1,C244=$O$1,C244=$P$1),0,1)))</f>
        <v/>
      </c>
      <c r="Q242" s="2" t="str">
        <f>IF($A242&gt;='FG_243way_Regular Symbol'!F$16,"",IF(D242=0,"",IF(OR(D242=$O$1,D242=$P$1,D243=$O$1,D243=$P$1,D244=$O$1,D244=$P$1),0,1)))</f>
        <v/>
      </c>
      <c r="R242" s="2" t="str">
        <f>IF($A242&gt;='FG_243way_Regular Symbol'!G$16,"",IF(E242=0,"",IF(OR(E242=$O$1,E242=$P$1,E243=$O$1,E243=$P$1,E244=$O$1,E244=$P$1),0,1)))</f>
        <v/>
      </c>
      <c r="S242" s="128" t="str">
        <f>IF($A242&gt;='FG_243way_Regular Symbol'!H$16,"",IF(F242=0,"",IF(OR(F242=$O$1,F242=$P$1,F243=$O$1,F243=$P$1,F244=$O$1,F244=$P$1),0,1)))</f>
        <v/>
      </c>
      <c r="U242" s="342" t="str">
        <f>IF($A242&gt;='FG_243way_Regular Symbol'!D$16,"",IF(B242=0,"",IF(OR(B242=$U$1,B242=$V$1,B243=$U$1,B243=$V$1,B244=$U$1,B244=$V$1),0,1)))</f>
        <v/>
      </c>
      <c r="V242" s="2" t="str">
        <f>IF($A242&gt;='FG_243way_Regular Symbol'!E$16,"",IF(C242=0,"",IF(OR(C242=$U$1,C242=$V$1,C243=$U$1,C243=$V$1,C244=$U$1,C244=$V$1),0,1)))</f>
        <v/>
      </c>
      <c r="W242" s="2" t="str">
        <f>IF($A242&gt;='FG_243way_Regular Symbol'!F$16,"",IF(D242=0,"",IF(OR(D242=$U$1,D242=$V$1,D243=$U$1,D243=$V$1,D244=$U$1,D244=$V$1),0,1)))</f>
        <v/>
      </c>
      <c r="X242" s="2" t="str">
        <f>IF($A242&gt;='FG_243way_Regular Symbol'!G$16,"",IF(E242=0,"",IF(OR(E242=$U$1,E242=$V$1,E243=$U$1,E243=$V$1,E244=$U$1,E244=$V$1),0,1)))</f>
        <v/>
      </c>
      <c r="Y242" s="128" t="str">
        <f>IF($A242&gt;='FG_243way_Regular Symbol'!H$16,"",IF(F242=0,"",IF(OR(F242=$U$1,F242=$V$1,F243=$U$1,F243=$V$1,F244=$U$1,F244=$V$1),0,1)))</f>
        <v/>
      </c>
      <c r="AA242" s="342" t="str">
        <f>IF($A242&gt;='FG_243way_Regular Symbol'!D$16,"",IF(B242=0,"",IF(OR(B242=$AA$1,B242=$AB$1,B243=$AA$1,B243=$AB$1,B244=$AA$1,,B244=$AB$1),0,1)))</f>
        <v/>
      </c>
      <c r="AB242" s="2" t="str">
        <f>IF($A242&gt;='FG_243way_Regular Symbol'!E$16,"",IF(C242=0,"",IF(OR(C242=$AA$1,C242=$AB$1,C243=$AA$1,C243=$AB$1,C244=$AA$1,,C244=$AB$1),0,1)))</f>
        <v/>
      </c>
      <c r="AC242" s="2" t="str">
        <f>IF($A242&gt;='FG_243way_Regular Symbol'!F$16,"",IF(D242=0,"",IF(OR(D242=$AA$1,D242=$AB$1,D243=$AA$1,D243=$AB$1,D244=$AA$1,,D244=$AB$1),0,1)))</f>
        <v/>
      </c>
      <c r="AD242" s="2" t="str">
        <f>IF($A242&gt;='FG_243way_Regular Symbol'!G$16,"",IF(E242=0,"",IF(OR(E242=$AA$1,E242=$AB$1,E243=$AA$1,E243=$AB$1,E244=$AA$1,,E244=$AB$1),0,1)))</f>
        <v/>
      </c>
      <c r="AE242" s="128" t="str">
        <f>IF($A242&gt;='FG_243way_Regular Symbol'!H$16,"",IF(F242=0,"",IF(OR(F242=$AA$1,F242=$AB$1,F243=$AA$1,F243=$AB$1,F244=$AA$1,,F244=$AB$1),0,1)))</f>
        <v/>
      </c>
      <c r="AG242" s="342" t="str">
        <f>IF($A242&gt;='FG_243way_Regular Symbol'!D$16,"",IF(B242=0,"",IF(OR(B242=$AG$1,B242=$AH$1,B243=$AG$1,B243=$AH$1,B244=$AG$1,B244=$AH$1),0,1)))</f>
        <v/>
      </c>
      <c r="AH242" s="2" t="str">
        <f>IF($A242&gt;='FG_243way_Regular Symbol'!E$16,"",IF(C242=0,"",IF(OR(C242=$AG$1,C242=$AH$1,C243=$AG$1,C243=$AH$1,C244=$AG$1,C244=$AH$1),0,1)))</f>
        <v/>
      </c>
      <c r="AI242" s="2" t="str">
        <f>IF($A242&gt;='FG_243way_Regular Symbol'!F$16,"",IF(D242=0,"",IF(OR(D242=$AG$1,D242=$AH$1,D243=$AG$1,D243=$AH$1,D244=$AG$1,D244=$AH$1),0,1)))</f>
        <v/>
      </c>
      <c r="AJ242" s="2" t="str">
        <f>IF($A242&gt;='FG_243way_Regular Symbol'!G$16,"",IF(E242=0,"",IF(OR(E242=$AG$1,E242=$AH$1,E243=$AG$1,E243=$AH$1,E244=$AG$1,E244=$AH$1),0,1)))</f>
        <v/>
      </c>
      <c r="AK242" s="128" t="str">
        <f>IF($A242&gt;='FG_243way_Regular Symbol'!H$16,"",IF(F242=0,"",IF(OR(F242=$AG$1,F242=$AH$1,F243=$AG$1,F243=$AH$1,F244=$AG$1,F244=$AH$1),0,1)))</f>
        <v/>
      </c>
      <c r="AM242" s="342" t="str">
        <f>IF($A242&gt;='FG_243way_Regular Symbol'!D$16,"",IF(B242=0,"",IF(OR(B242=$AM$1,B242=$AN$1,B243=$AM$1,B243=$AN$1,B244=$AM$1,B244=$AN$1),0,1)))</f>
        <v/>
      </c>
      <c r="AN242" s="2" t="str">
        <f>IF($A242&gt;='FG_243way_Regular Symbol'!E$16,"",IF(C242=0,"",IF(OR(C242=$AM$1,C242=$AN$1,C243=$AM$1,C243=$AN$1,C244=$AM$1,C244=$AN$1),0,1)))</f>
        <v/>
      </c>
      <c r="AO242" s="2" t="str">
        <f>IF($A242&gt;='FG_243way_Regular Symbol'!F$16,"",IF(D242=0,"",IF(OR(D242=$AM$1,D242=$AN$1,D243=$AM$1,D243=$AN$1,D244=$AM$1,D244=$AN$1),0,1)))</f>
        <v/>
      </c>
      <c r="AP242" s="2" t="str">
        <f>IF($A242&gt;='FG_243way_Regular Symbol'!G$16,"",IF(E242=0,"",IF(OR(E242=$AM$1,E242=$AN$1,E243=$AM$1,E243=$AN$1,E244=$AM$1,E244=$AN$1),0,1)))</f>
        <v/>
      </c>
      <c r="AQ242" s="128" t="str">
        <f>IF($A242&gt;='FG_243way_Regular Symbol'!H$16,"",IF(F242=0,"",IF(OR(F242=$AM$1,F242=$AN$1,F243=$AM$1,F243=$AN$1,F244=$AM$1,F244=$AN$1),0,1)))</f>
        <v/>
      </c>
      <c r="AS242" s="342" t="str">
        <f>IF($A242&gt;='FG_243way_Regular Symbol'!D$16,"",IF(B242=0,"",IF(OR(B242=$AM$1,B242=$AT$1,B243=$AM$1,B243=$AT$1,B244=$AM$1,B244=$AT$1),0,1)))</f>
        <v/>
      </c>
      <c r="AT242" s="2" t="str">
        <f>IF($A242&gt;='FG_243way_Regular Symbol'!E$16,"",IF(C242=0,"",IF(OR(C242=$AM$1,C242=$AT$1,C243=$AM$1,C243=$AT$1,C244=$AM$1,C244=$AT$1),0,1)))</f>
        <v/>
      </c>
      <c r="AU242" s="2" t="str">
        <f>IF($A242&gt;='FG_243way_Regular Symbol'!F$16,"",IF(D242=0,"",IF(OR(D242=$AM$1,D242=$AT$1,D243=$AM$1,D243=$AT$1,D244=$AM$1,D244=$AT$1),0,1)))</f>
        <v/>
      </c>
      <c r="AV242" s="2" t="str">
        <f>IF($A242&gt;='FG_243way_Regular Symbol'!G$16,"",IF(E242=0,"",IF(OR(E242=$AM$1,E242=$AT$1,E243=$AM$1,E243=$AT$1,E244=$AM$1,E244=$AT$1),0,1)))</f>
        <v/>
      </c>
      <c r="AW242" s="128" t="str">
        <f>IF($A242&gt;='FG_243way_Regular Symbol'!H$16,"",IF(F242=0,"",IF(OR(F242=$AM$1,F242=$AT$1,F243=$AM$1,F243=$AT$1,F244=$AM$1,F244=$AT$1),0,1)))</f>
        <v/>
      </c>
      <c r="AY242" s="342" t="str">
        <f>IF($A242&gt;='FG_243way_Regular Symbol'!D$16,"",IF(B242=0,"",IF(OR(B242=$AM$1,B242=$AZ$1,B243=$AM$1,B243=$AZ$1,B244=$AM$1,B244=$AZ$1),0,1)))</f>
        <v/>
      </c>
      <c r="AZ242" s="2" t="str">
        <f>IF($A242&gt;='FG_243way_Regular Symbol'!E$16,"",IF(C242=0,"",IF(OR(C242=$AM$1,C242=$AZ$1,C243=$AM$1,C243=$AZ$1,C244=$AM$1,C244=$AZ$1),0,1)))</f>
        <v/>
      </c>
      <c r="BA242" s="2" t="str">
        <f>IF($A242&gt;='FG_243way_Regular Symbol'!F$16,"",IF(D242=0,"",IF(OR(D242=$AM$1,D242=$AZ$1,D243=$AM$1,D243=$AZ$1,D244=$AM$1,D244=$AZ$1),0,1)))</f>
        <v/>
      </c>
      <c r="BB242" s="2" t="str">
        <f>IF($A242&gt;='FG_243way_Regular Symbol'!G$16,"",IF(E242=0,"",IF(OR(E242=$AM$1,E242=$AZ$1,E243=$AM$1,E243=$AZ$1,E244=$AM$1,E244=$AZ$1),0,1)))</f>
        <v/>
      </c>
      <c r="BC242" s="128" t="str">
        <f>IF($A242&gt;='FG_243way_Regular Symbol'!H$16,"",IF(F242=0,"",IF(OR(F242=$AM$1,F242=$AZ$1,F243=$AM$1,F243=$AZ$1,F244=$AM$1,F244=$AZ$1),0,1)))</f>
        <v/>
      </c>
      <c r="BE242" s="342"/>
      <c r="BF242" s="2"/>
      <c r="BG242" s="2" t="str">
        <f>IF($A242&gt;='FG_243way_Regular Symbol'!F$16,"",IF(D242=0,"",COUNTIF(D242:D244,$BF$1)))</f>
        <v/>
      </c>
      <c r="BH242" s="2" t="str">
        <f>IF($A242&gt;='FG_243way_Regular Symbol'!G$16,"",IF(E242=0,"",COUNTIF(E242:E244,$BF$1)))</f>
        <v/>
      </c>
      <c r="BI242" s="2" t="str">
        <f>IF($A242&gt;='FG_243way_Regular Symbol'!H$16,"",IF(F242=0,"",COUNTIF(F242:F244,$BF$1)))</f>
        <v/>
      </c>
      <c r="BK242" s="342"/>
      <c r="BL242" s="2"/>
      <c r="BM242" s="2" t="str">
        <f>IF($A242&gt;='FG_243way_Regular Symbol'!F$16,"",IF(D242=0,"",IF(OR(D242=$AM$1,D242=$BL$1,D243=$AM$1,D243=$BL$1,D244=$AM$1,D244=$BL$1),0,1)))</f>
        <v/>
      </c>
      <c r="BN242" s="2" t="str">
        <f>IF($A242&gt;='FG_243way_Regular Symbol'!G$16,"",IF(E242=0,"",IF(OR(E242=$AM$1,E242=$BL$1,E243=$AM$1,E243=$BL$1,E244=$AM$1,E244=$BL$1),0,1)))</f>
        <v/>
      </c>
      <c r="BO242" s="128" t="str">
        <f>IF($A242&gt;='FG_243way_Regular Symbol'!H$16,"",IF(F242=0,"",IF(OR(F242=$AM$1,F242=$BL$1,F243=$AM$1,F243=$BL$1,F244=$AM$1,F244=$BL$1),0,1)))</f>
        <v/>
      </c>
      <c r="BQ242" s="2" t="str">
        <f>IF($A242&gt;='FG_243way_Regular Symbol'!D$16,"",IF(B242=0,"",IF(OR(B242=$BQ$1,B242=$BR$1,B243=$BQ$1,B243=$BR$1,B244=$BQ$1,B244=$BR$1),0,1)))</f>
        <v/>
      </c>
      <c r="BR242" s="2" t="str">
        <f>IF($A242&gt;='FG_243way_Regular Symbol'!E$16,"",IF(C242=0,"",IF(OR(C242=$BQ$1,C242=$BR$1,C243=$BQ$1,C243=$BR$1,C244=$BQ$1,C244=$BR$1),0,1)))</f>
        <v/>
      </c>
      <c r="BS242" s="2" t="str">
        <f>IF($A242&gt;='FG_243way_Regular Symbol'!F$16,"",IF(D242=0,"",IF(OR(D242=$BQ$1,D242=$BR$1,D243=$BQ$1,D243=$BR$1,D244=$BQ$1,D244=$BR$1),0,1)))</f>
        <v/>
      </c>
      <c r="BT242" s="2" t="str">
        <f>IF($A242&gt;='FG_243way_Regular Symbol'!G$16,"",IF(E242=0,"",IF(OR(E242=$BQ$1,E242=$BR$1,E243=$BQ$1,E243=$BR$1,E244=$BQ$1,E244=$BR$1),0,1)))</f>
        <v/>
      </c>
      <c r="BU242" s="2" t="str">
        <f>IF($A242&gt;='FG_243way_Regular Symbol'!H$16,"",IF(F242=0,"",IF(OR(F242=$BQ$1,F242=$BR$1,F243=$BQ$1,F243=$BR$1,F244=$BQ$1,F244=$BR$1),0,1)))</f>
        <v/>
      </c>
      <c r="BW242" s="2" t="str">
        <f>IF($A242&gt;='FG_243way_Regular Symbol'!D$16,"",IF(B242=0,"",IF(OR(B242=$BW$1,B243=$BW$1,B244=$BW$1,B242=$BX$1,B243=$BX$1,B244=$BX$1),0,1)))</f>
        <v/>
      </c>
      <c r="BX242" s="2" t="str">
        <f>IF($A242&gt;='FG_243way_Regular Symbol'!E$16,"",IF(C242=0,"",IF(OR(C242=$BW$1,C243=$BW$1,C244=$BW$1,C242=$BX$1,C243=$BX$1,C244=$BX$1),0,1)))</f>
        <v/>
      </c>
      <c r="BY242" s="2" t="str">
        <f>IF($A242&gt;='FG_243way_Regular Symbol'!F$16,"",IF(D242=0,"",IF(OR(D242=$BW$1,D243=$BW$1,D244=$BW$1,D242=$BX$1,D243=$BX$1,D244=$BX$1),0,1)))</f>
        <v/>
      </c>
      <c r="BZ242" s="2" t="str">
        <f>IF($A242&gt;='FG_243way_Regular Symbol'!G$16,"",IF(E242=0,"",IF(OR(E242=$BW$1,E243=$BW$1,E244=$BW$1,E242=$BX$1,E243=$BX$1,E244=$BX$1),0,1)))</f>
        <v/>
      </c>
      <c r="CA242" s="2" t="str">
        <f>IF($A242&gt;='FG_243way_Regular Symbol'!H$16,"",IF(F242=0,"",IF(OR(F242=$BW$1,F243=$BW$1,F244=$BW$1,F242=$BX$1,F243=$BX$1,F244=$BX$1),0,1)))</f>
        <v/>
      </c>
      <c r="CC242" s="2" t="str">
        <f>IF($A242&gt;='FG_243way_Regular Symbol'!D$16,"",IF(B242=0,"",IF(OR(B242=$BW$1,B243=$BW$1,B244=$BW$1,B242=$CD$1,B243=$CD$1,B244=$CD$1),0,1)))</f>
        <v/>
      </c>
      <c r="CD242" s="2" t="str">
        <f>IF($A242&gt;='FG_243way_Regular Symbol'!E$16,"",IF(C242=0,"",IF(OR(C242=$BW$1,C243=$BW$1,C244=$BW$1,C242=$CD$1,C243=$CD$1,C244=$CD$1),0,1)))</f>
        <v/>
      </c>
      <c r="CE242" s="2" t="str">
        <f>IF($A242&gt;='FG_243way_Regular Symbol'!F$16,"",IF(D242=0,"",IF(OR(D242=$BW$1,D243=$BW$1,D244=$BW$1,D242=$CD$1,D243=$CD$1,D244=$CD$1),0,1)))</f>
        <v/>
      </c>
      <c r="CF242" s="2" t="str">
        <f>IF($A242&gt;='FG_243way_Regular Symbol'!G$16,"",IF(E242=0,"",IF(OR(E242=$BW$1,E243=$BW$1,E244=$BW$1,E242=$CD$1,E243=$CD$1,E244=$CD$1),0,1)))</f>
        <v/>
      </c>
      <c r="CG242" s="2" t="str">
        <f>IF($A242&gt;='FG_243way_Regular Symbol'!H$16,"",IF(F242=0,"",IF(OR(F242=$BW$1,F243=$BW$1,F244=$BW$1,F242=$CD$1,F243=$CD$1,F244=$CD$1),0,1)))</f>
        <v/>
      </c>
      <c r="CI242" s="2" t="str">
        <f>IF($A242&gt;='FG_243way_Regular Symbol'!D$16,"",IF(B242=0,"",IF(OR(B242=$BW$1,B243=$BW$1,B244=$BW$1,B242=$CJ$1,B243=$CJ$1,B244=$CJ$1),0,1)))</f>
        <v/>
      </c>
      <c r="CJ242" s="2" t="str">
        <f>IF($A242&gt;='FG_243way_Regular Symbol'!E$16,"",IF(C242=0,"",IF(OR(C242=$BW$1,C243=$BW$1,C244=$BW$1,C242=$CJ$1,C243=$CJ$1,C244=$CJ$1),0,1)))</f>
        <v/>
      </c>
      <c r="CK242" s="2" t="str">
        <f>IF($A242&gt;='FG_243way_Regular Symbol'!F$16,"",IF(D242=0,"",IF(OR(D242=$BW$1,D243=$BW$1,D244=$BW$1,D242=$CJ$1,D243=$CJ$1,D244=$CJ$1),0,1)))</f>
        <v/>
      </c>
      <c r="CL242" s="2" t="str">
        <f>IF($A242&gt;='FG_243way_Regular Symbol'!G$16,"",IF(E242=0,"",IF(OR(E242=$BW$1,E243=$BW$1,E244=$BW$1,E242=$CJ$1,E243=$CJ$1,E244=$CJ$1),0,1)))</f>
        <v/>
      </c>
      <c r="CM242" s="2" t="str">
        <f>IF($A242&gt;='FG_243way_Regular Symbol'!H$16,"",IF(F242=0,"",IF(OR(F242=$BW$1,F243=$BW$1,F244=$BW$1,F242=$CJ$1,F243=$CJ$1,F244=$CJ$1),0,1)))</f>
        <v/>
      </c>
      <c r="CO242" s="2" t="str">
        <f>IF($A242&gt;='FG_243way_Regular Symbol'!D$16,"",IF(B242=0,"",IF(OR(B242=$BW$1,B243=$BW$1,B244=$BW$1,B242=$CP$1,B243=$CP$1,B244=$CP$1),0,1)))</f>
        <v/>
      </c>
      <c r="CP242" s="2" t="str">
        <f>IF($A242&gt;='FG_243way_Regular Symbol'!E$16,"",IF(C242=0,"",IF(OR(C242=$BW$1,C243=$BW$1,C244=$BW$1,C242=$CP$1,C243=$CP$1,C244=$CP$1),0,1)))</f>
        <v/>
      </c>
      <c r="CQ242" s="2" t="str">
        <f>IF($A242&gt;='FG_243way_Regular Symbol'!F$16,"",IF(D242=0,"",IF(OR(D242=$BW$1,D243=$BW$1,D244=$BW$1,D242=$CP$1,D243=$CP$1,D244=$CP$1),0,1)))</f>
        <v/>
      </c>
      <c r="CR242" s="2" t="str">
        <f>IF($A242&gt;='FG_243way_Regular Symbol'!G$16,"",IF(E242=0,"",IF(OR(E242=$BW$1,E243=$BW$1,E244=$BW$1,E242=$CP$1,E243=$CP$1,E244=$CP$1),0,1)))</f>
        <v/>
      </c>
      <c r="CS242" s="2" t="str">
        <f>IF($A242&gt;='FG_243way_Regular Symbol'!H$16,"",IF(F242=0,"",IF(OR(F242=$BW$1,F243=$BW$1,F244=$BW$1,F242=$CP$1,F243=$CP$1,F244=$CP$1),0,1)))</f>
        <v/>
      </c>
      <c r="CU242" s="2" t="str">
        <f>IF($A242&gt;='FG_243way_Regular Symbol'!D$16,"",IF(B242=0,"",IF(OR(B242=$BW$1,B243=$BW$1,B244=$BW$1,B242=$CV$1,B243=$CV$1,B244=$CV$1),0,1)))</f>
        <v/>
      </c>
      <c r="CV242" s="2" t="str">
        <f>IF($A242&gt;='FG_243way_Regular Symbol'!E$16,"",IF(C242=0,"",IF(OR(C242=$BW$1,C243=$BW$1,C244=$BW$1,C242=$CV$1,C243=$CV$1,C244=$CV$1),0,1)))</f>
        <v/>
      </c>
      <c r="CW242" s="2" t="str">
        <f>IF($A242&gt;='FG_243way_Regular Symbol'!F$16,"",IF(D242=0,"",IF(OR(D242=$BW$1,D243=$BW$1,D244=$BW$1,D242=$CV$1,D243=$CV$1,D244=$CV$1),0,1)))</f>
        <v/>
      </c>
      <c r="CX242" s="2" t="str">
        <f>IF($A242&gt;='FG_243way_Regular Symbol'!G$16,"",IF(E242=0,"",IF(OR(E242=$BW$1,E243=$BW$1,E244=$BW$1,E242=$CV$1,E243=$CV$1,E244=$CV$1),0,1)))</f>
        <v/>
      </c>
      <c r="CY242" s="2" t="str">
        <f>IF($A242&gt;='FG_243way_Regular Symbol'!H$16,"",IF(F242=0,"",IF(OR(F242=$BW$1,F243=$BW$1,F244=$BW$1,F242=$CV$1,F243=$CV$1,F244=$CV$1),0,1)))</f>
        <v/>
      </c>
    </row>
    <row r="243" spans="1:103">
      <c r="A243" s="341">
        <f>IF('FG_243way_Regular Symbol'!L242="","",'FG_243way_Regular Symbol'!L242)</f>
        <v>239</v>
      </c>
      <c r="B243" s="184" t="str">
        <f>IF('FG_243way_Regular Symbol'!M242="",
IF($A243-'FG_243way_Regular Symbol'!D$16&gt;='FG_243way_RegularＸ_W()'!B$2-1,"",VLOOKUP($A243-'FG_243way_Regular Symbol'!D$16,'FG_243way_Regular Symbol'!$L$3:$Q$99,'FG_243way_RegularＸ_W()'!B$3+1,FALSE)),
'FG_243way_Regular Symbol'!M242)</f>
        <v/>
      </c>
      <c r="C243" s="184" t="str">
        <f>IF('FG_243way_Regular Symbol'!N242="",
IF($A243-'FG_243way_Regular Symbol'!E$16&gt;='FG_243way_RegularＸ_W()'!C$2-1,"",VLOOKUP($A243-'FG_243way_Regular Symbol'!E$16,'FG_243way_Regular Symbol'!$L$3:$Q$99,'FG_243way_RegularＸ_W()'!C$3+1,FALSE)),
'FG_243way_Regular Symbol'!N242)</f>
        <v/>
      </c>
      <c r="D243" s="184" t="str">
        <f>IF('FG_243way_Regular Symbol'!O242="",
IF($A243-'FG_243way_Regular Symbol'!F$16&gt;='FG_243way_RegularＸ_W()'!D$2-1,"",VLOOKUP($A243-'FG_243way_Regular Symbol'!F$16,'FG_243way_Regular Symbol'!$L$3:$Q$99,'FG_243way_RegularＸ_W()'!D$3+1,FALSE)),
'FG_243way_Regular Symbol'!O242)</f>
        <v/>
      </c>
      <c r="E243" s="184" t="str">
        <f>IF('FG_243way_Regular Symbol'!P242="",
IF($A243-'FG_243way_Regular Symbol'!G$16&gt;='FG_243way_RegularＸ_W()'!E$2-1,"",VLOOKUP($A243-'FG_243way_Regular Symbol'!G$16,'FG_243way_Regular Symbol'!$L$3:$Q$99,'FG_243way_RegularＸ_W()'!E$3+1,FALSE)),
'FG_243way_Regular Symbol'!P242)</f>
        <v/>
      </c>
      <c r="F243" s="358" t="str">
        <f>IF('FG_243way_Regular Symbol'!Q242="",
IF($A243-'FG_243way_Regular Symbol'!H$16&gt;='FG_243way_RegularＸ_W()'!F$2-1,"",VLOOKUP($A243-'FG_243way_Regular Symbol'!H$16,'FG_243way_Regular Symbol'!$L$3:$Q$99,'FG_243way_RegularＸ_W()'!F$3+1,FALSE)),
'FG_243way_Regular Symbol'!Q242)</f>
        <v/>
      </c>
      <c r="O243" s="342" t="str">
        <f>IF($A243&gt;='FG_243way_Regular Symbol'!D$16,"",IF(B243=0,"",IF(OR(B243=$O$1,B243=$P$1,B244=$O$1,B244=$P$1,B245=$O$1,B245=$P$1),0,1)))</f>
        <v/>
      </c>
      <c r="P243" s="2" t="str">
        <f>IF($A243&gt;='FG_243way_Regular Symbol'!E$16,"",IF(C243=0,"",IF(OR(C243=$O$1,C243=$P$1,C244=$O$1,C244=$P$1,C245=$O$1,C245=$P$1),0,1)))</f>
        <v/>
      </c>
      <c r="Q243" s="2" t="str">
        <f>IF($A243&gt;='FG_243way_Regular Symbol'!F$16,"",IF(D243=0,"",IF(OR(D243=$O$1,D243=$P$1,D244=$O$1,D244=$P$1,D245=$O$1,D245=$P$1),0,1)))</f>
        <v/>
      </c>
      <c r="R243" s="2" t="str">
        <f>IF($A243&gt;='FG_243way_Regular Symbol'!G$16,"",IF(E243=0,"",IF(OR(E243=$O$1,E243=$P$1,E244=$O$1,E244=$P$1,E245=$O$1,E245=$P$1),0,1)))</f>
        <v/>
      </c>
      <c r="S243" s="128" t="str">
        <f>IF($A243&gt;='FG_243way_Regular Symbol'!H$16,"",IF(F243=0,"",IF(OR(F243=$O$1,F243=$P$1,F244=$O$1,F244=$P$1,F245=$O$1,F245=$P$1),0,1)))</f>
        <v/>
      </c>
      <c r="U243" s="342" t="str">
        <f>IF($A243&gt;='FG_243way_Regular Symbol'!D$16,"",IF(B243=0,"",IF(OR(B243=$U$1,B243=$V$1,B244=$U$1,B244=$V$1,B245=$U$1,B245=$V$1),0,1)))</f>
        <v/>
      </c>
      <c r="V243" s="2" t="str">
        <f>IF($A243&gt;='FG_243way_Regular Symbol'!E$16,"",IF(C243=0,"",IF(OR(C243=$U$1,C243=$V$1,C244=$U$1,C244=$V$1,C245=$U$1,C245=$V$1),0,1)))</f>
        <v/>
      </c>
      <c r="W243" s="2" t="str">
        <f>IF($A243&gt;='FG_243way_Regular Symbol'!F$16,"",IF(D243=0,"",IF(OR(D243=$U$1,D243=$V$1,D244=$U$1,D244=$V$1,D245=$U$1,D245=$V$1),0,1)))</f>
        <v/>
      </c>
      <c r="X243" s="2" t="str">
        <f>IF($A243&gt;='FG_243way_Regular Symbol'!G$16,"",IF(E243=0,"",IF(OR(E243=$U$1,E243=$V$1,E244=$U$1,E244=$V$1,E245=$U$1,E245=$V$1),0,1)))</f>
        <v/>
      </c>
      <c r="Y243" s="128" t="str">
        <f>IF($A243&gt;='FG_243way_Regular Symbol'!H$16,"",IF(F243=0,"",IF(OR(F243=$U$1,F243=$V$1,F244=$U$1,F244=$V$1,F245=$U$1,F245=$V$1),0,1)))</f>
        <v/>
      </c>
      <c r="AA243" s="342" t="str">
        <f>IF($A243&gt;='FG_243way_Regular Symbol'!D$16,"",IF(B243=0,"",IF(OR(B243=$AA$1,B243=$AB$1,B244=$AA$1,B244=$AB$1,B245=$AA$1,,B245=$AB$1),0,1)))</f>
        <v/>
      </c>
      <c r="AB243" s="2" t="str">
        <f>IF($A243&gt;='FG_243way_Regular Symbol'!E$16,"",IF(C243=0,"",IF(OR(C243=$AA$1,C243=$AB$1,C244=$AA$1,C244=$AB$1,C245=$AA$1,,C245=$AB$1),0,1)))</f>
        <v/>
      </c>
      <c r="AC243" s="2" t="str">
        <f>IF($A243&gt;='FG_243way_Regular Symbol'!F$16,"",IF(D243=0,"",IF(OR(D243=$AA$1,D243=$AB$1,D244=$AA$1,D244=$AB$1,D245=$AA$1,,D245=$AB$1),0,1)))</f>
        <v/>
      </c>
      <c r="AD243" s="2" t="str">
        <f>IF($A243&gt;='FG_243way_Regular Symbol'!G$16,"",IF(E243=0,"",IF(OR(E243=$AA$1,E243=$AB$1,E244=$AA$1,E244=$AB$1,E245=$AA$1,,E245=$AB$1),0,1)))</f>
        <v/>
      </c>
      <c r="AE243" s="128" t="str">
        <f>IF($A243&gt;='FG_243way_Regular Symbol'!H$16,"",IF(F243=0,"",IF(OR(F243=$AA$1,F243=$AB$1,F244=$AA$1,F244=$AB$1,F245=$AA$1,,F245=$AB$1),0,1)))</f>
        <v/>
      </c>
      <c r="AG243" s="342" t="str">
        <f>IF($A243&gt;='FG_243way_Regular Symbol'!D$16,"",IF(B243=0,"",IF(OR(B243=$AG$1,B243=$AH$1,B244=$AG$1,B244=$AH$1,B245=$AG$1,B245=$AH$1),0,1)))</f>
        <v/>
      </c>
      <c r="AH243" s="2" t="str">
        <f>IF($A243&gt;='FG_243way_Regular Symbol'!E$16,"",IF(C243=0,"",IF(OR(C243=$AG$1,C243=$AH$1,C244=$AG$1,C244=$AH$1,C245=$AG$1,C245=$AH$1),0,1)))</f>
        <v/>
      </c>
      <c r="AI243" s="2" t="str">
        <f>IF($A243&gt;='FG_243way_Regular Symbol'!F$16,"",IF(D243=0,"",IF(OR(D243=$AG$1,D243=$AH$1,D244=$AG$1,D244=$AH$1,D245=$AG$1,D245=$AH$1),0,1)))</f>
        <v/>
      </c>
      <c r="AJ243" s="2" t="str">
        <f>IF($A243&gt;='FG_243way_Regular Symbol'!G$16,"",IF(E243=0,"",IF(OR(E243=$AG$1,E243=$AH$1,E244=$AG$1,E244=$AH$1,E245=$AG$1,E245=$AH$1),0,1)))</f>
        <v/>
      </c>
      <c r="AK243" s="128" t="str">
        <f>IF($A243&gt;='FG_243way_Regular Symbol'!H$16,"",IF(F243=0,"",IF(OR(F243=$AG$1,F243=$AH$1,F244=$AG$1,F244=$AH$1,F245=$AG$1,F245=$AH$1),0,1)))</f>
        <v/>
      </c>
      <c r="AM243" s="342" t="str">
        <f>IF($A243&gt;='FG_243way_Regular Symbol'!D$16,"",IF(B243=0,"",IF(OR(B243=$AM$1,B243=$AN$1,B244=$AM$1,B244=$AN$1,B245=$AM$1,B245=$AN$1),0,1)))</f>
        <v/>
      </c>
      <c r="AN243" s="2" t="str">
        <f>IF($A243&gt;='FG_243way_Regular Symbol'!E$16,"",IF(C243=0,"",IF(OR(C243=$AM$1,C243=$AN$1,C244=$AM$1,C244=$AN$1,C245=$AM$1,C245=$AN$1),0,1)))</f>
        <v/>
      </c>
      <c r="AO243" s="2" t="str">
        <f>IF($A243&gt;='FG_243way_Regular Symbol'!F$16,"",IF(D243=0,"",IF(OR(D243=$AM$1,D243=$AN$1,D244=$AM$1,D244=$AN$1,D245=$AM$1,D245=$AN$1),0,1)))</f>
        <v/>
      </c>
      <c r="AP243" s="2" t="str">
        <f>IF($A243&gt;='FG_243way_Regular Symbol'!G$16,"",IF(E243=0,"",IF(OR(E243=$AM$1,E243=$AN$1,E244=$AM$1,E244=$AN$1,E245=$AM$1,E245=$AN$1),0,1)))</f>
        <v/>
      </c>
      <c r="AQ243" s="128" t="str">
        <f>IF($A243&gt;='FG_243way_Regular Symbol'!H$16,"",IF(F243=0,"",IF(OR(F243=$AM$1,F243=$AN$1,F244=$AM$1,F244=$AN$1,F245=$AM$1,F245=$AN$1),0,1)))</f>
        <v/>
      </c>
      <c r="AS243" s="342" t="str">
        <f>IF($A243&gt;='FG_243way_Regular Symbol'!D$16,"",IF(B243=0,"",IF(OR(B243=$AM$1,B243=$AT$1,B244=$AM$1,B244=$AT$1,B245=$AM$1,B245=$AT$1),0,1)))</f>
        <v/>
      </c>
      <c r="AT243" s="2" t="str">
        <f>IF($A243&gt;='FG_243way_Regular Symbol'!E$16,"",IF(C243=0,"",IF(OR(C243=$AM$1,C243=$AT$1,C244=$AM$1,C244=$AT$1,C245=$AM$1,C245=$AT$1),0,1)))</f>
        <v/>
      </c>
      <c r="AU243" s="2" t="str">
        <f>IF($A243&gt;='FG_243way_Regular Symbol'!F$16,"",IF(D243=0,"",IF(OR(D243=$AM$1,D243=$AT$1,D244=$AM$1,D244=$AT$1,D245=$AM$1,D245=$AT$1),0,1)))</f>
        <v/>
      </c>
      <c r="AV243" s="2" t="str">
        <f>IF($A243&gt;='FG_243way_Regular Symbol'!G$16,"",IF(E243=0,"",IF(OR(E243=$AM$1,E243=$AT$1,E244=$AM$1,E244=$AT$1,E245=$AM$1,E245=$AT$1),0,1)))</f>
        <v/>
      </c>
      <c r="AW243" s="128" t="str">
        <f>IF($A243&gt;='FG_243way_Regular Symbol'!H$16,"",IF(F243=0,"",IF(OR(F243=$AM$1,F243=$AT$1,F244=$AM$1,F244=$AT$1,F245=$AM$1,F245=$AT$1),0,1)))</f>
        <v/>
      </c>
      <c r="AY243" s="342" t="str">
        <f>IF($A243&gt;='FG_243way_Regular Symbol'!D$16,"",IF(B243=0,"",IF(OR(B243=$AM$1,B243=$AZ$1,B244=$AM$1,B244=$AZ$1,B245=$AM$1,B245=$AZ$1),0,1)))</f>
        <v/>
      </c>
      <c r="AZ243" s="2" t="str">
        <f>IF($A243&gt;='FG_243way_Regular Symbol'!E$16,"",IF(C243=0,"",IF(OR(C243=$AM$1,C243=$AZ$1,C244=$AM$1,C244=$AZ$1,C245=$AM$1,C245=$AZ$1),0,1)))</f>
        <v/>
      </c>
      <c r="BA243" s="2" t="str">
        <f>IF($A243&gt;='FG_243way_Regular Symbol'!F$16,"",IF(D243=0,"",IF(OR(D243=$AM$1,D243=$AZ$1,D244=$AM$1,D244=$AZ$1,D245=$AM$1,D245=$AZ$1),0,1)))</f>
        <v/>
      </c>
      <c r="BB243" s="2" t="str">
        <f>IF($A243&gt;='FG_243way_Regular Symbol'!G$16,"",IF(E243=0,"",IF(OR(E243=$AM$1,E243=$AZ$1,E244=$AM$1,E244=$AZ$1,E245=$AM$1,E245=$AZ$1),0,1)))</f>
        <v/>
      </c>
      <c r="BC243" s="128" t="str">
        <f>IF($A243&gt;='FG_243way_Regular Symbol'!H$16,"",IF(F243=0,"",IF(OR(F243=$AM$1,F243=$AZ$1,F244=$AM$1,F244=$AZ$1,F245=$AM$1,F245=$AZ$1),0,1)))</f>
        <v/>
      </c>
      <c r="BE243" s="342"/>
      <c r="BF243" s="2"/>
      <c r="BG243" s="2" t="str">
        <f>IF($A243&gt;='FG_243way_Regular Symbol'!F$16,"",IF(D243=0,"",COUNTIF(D243:D245,$BF$1)))</f>
        <v/>
      </c>
      <c r="BH243" s="2" t="str">
        <f>IF($A243&gt;='FG_243way_Regular Symbol'!G$16,"",IF(E243=0,"",COUNTIF(E243:E245,$BF$1)))</f>
        <v/>
      </c>
      <c r="BI243" s="2" t="str">
        <f>IF($A243&gt;='FG_243way_Regular Symbol'!H$16,"",IF(F243=0,"",COUNTIF(F243:F245,$BF$1)))</f>
        <v/>
      </c>
      <c r="BK243" s="342"/>
      <c r="BL243" s="2"/>
      <c r="BM243" s="2" t="str">
        <f>IF($A243&gt;='FG_243way_Regular Symbol'!F$16,"",IF(D243=0,"",IF(OR(D243=$AM$1,D243=$BL$1,D244=$AM$1,D244=$BL$1,D245=$AM$1,D245=$BL$1),0,1)))</f>
        <v/>
      </c>
      <c r="BN243" s="2" t="str">
        <f>IF($A243&gt;='FG_243way_Regular Symbol'!G$16,"",IF(E243=0,"",IF(OR(E243=$AM$1,E243=$BL$1,E244=$AM$1,E244=$BL$1,E245=$AM$1,E245=$BL$1),0,1)))</f>
        <v/>
      </c>
      <c r="BO243" s="128" t="str">
        <f>IF($A243&gt;='FG_243way_Regular Symbol'!H$16,"",IF(F243=0,"",IF(OR(F243=$AM$1,F243=$BL$1,F244=$AM$1,F244=$BL$1,F245=$AM$1,F245=$BL$1),0,1)))</f>
        <v/>
      </c>
      <c r="BQ243" s="2" t="str">
        <f>IF($A243&gt;='FG_243way_Regular Symbol'!D$16,"",IF(B243=0,"",IF(OR(B243=$BQ$1,B243=$BR$1,B244=$BQ$1,B244=$BR$1,B245=$BQ$1,B245=$BR$1),0,1)))</f>
        <v/>
      </c>
      <c r="BR243" s="2" t="str">
        <f>IF($A243&gt;='FG_243way_Regular Symbol'!E$16,"",IF(C243=0,"",IF(OR(C243=$BQ$1,C243=$BR$1,C244=$BQ$1,C244=$BR$1,C245=$BQ$1,C245=$BR$1),0,1)))</f>
        <v/>
      </c>
      <c r="BS243" s="2" t="str">
        <f>IF($A243&gt;='FG_243way_Regular Symbol'!F$16,"",IF(D243=0,"",IF(OR(D243=$BQ$1,D243=$BR$1,D244=$BQ$1,D244=$BR$1,D245=$BQ$1,D245=$BR$1),0,1)))</f>
        <v/>
      </c>
      <c r="BT243" s="2" t="str">
        <f>IF($A243&gt;='FG_243way_Regular Symbol'!G$16,"",IF(E243=0,"",IF(OR(E243=$BQ$1,E243=$BR$1,E244=$BQ$1,E244=$BR$1,E245=$BQ$1,E245=$BR$1),0,1)))</f>
        <v/>
      </c>
      <c r="BU243" s="2" t="str">
        <f>IF($A243&gt;='FG_243way_Regular Symbol'!H$16,"",IF(F243=0,"",IF(OR(F243=$BQ$1,F243=$BR$1,F244=$BQ$1,F244=$BR$1,F245=$BQ$1,F245=$BR$1),0,1)))</f>
        <v/>
      </c>
      <c r="BW243" s="2" t="str">
        <f>IF($A243&gt;='FG_243way_Regular Symbol'!D$16,"",IF(B243=0,"",IF(OR(B243=$BW$1,B244=$BW$1,B245=$BW$1,B243=$BX$1,B244=$BX$1,B245=$BX$1),0,1)))</f>
        <v/>
      </c>
      <c r="BX243" s="2" t="str">
        <f>IF($A243&gt;='FG_243way_Regular Symbol'!E$16,"",IF(C243=0,"",IF(OR(C243=$BW$1,C244=$BW$1,C245=$BW$1,C243=$BX$1,C244=$BX$1,C245=$BX$1),0,1)))</f>
        <v/>
      </c>
      <c r="BY243" s="2" t="str">
        <f>IF($A243&gt;='FG_243way_Regular Symbol'!F$16,"",IF(D243=0,"",IF(OR(D243=$BW$1,D244=$BW$1,D245=$BW$1,D243=$BX$1,D244=$BX$1,D245=$BX$1),0,1)))</f>
        <v/>
      </c>
      <c r="BZ243" s="2" t="str">
        <f>IF($A243&gt;='FG_243way_Regular Symbol'!G$16,"",IF(E243=0,"",IF(OR(E243=$BW$1,E244=$BW$1,E245=$BW$1,E243=$BX$1,E244=$BX$1,E245=$BX$1),0,1)))</f>
        <v/>
      </c>
      <c r="CA243" s="2" t="str">
        <f>IF($A243&gt;='FG_243way_Regular Symbol'!H$16,"",IF(F243=0,"",IF(OR(F243=$BW$1,F244=$BW$1,F245=$BW$1,F243=$BX$1,F244=$BX$1,F245=$BX$1),0,1)))</f>
        <v/>
      </c>
      <c r="CC243" s="2" t="str">
        <f>IF($A243&gt;='FG_243way_Regular Symbol'!D$16,"",IF(B243=0,"",IF(OR(B243=$BW$1,B244=$BW$1,B245=$BW$1,B243=$CD$1,B244=$CD$1,B245=$CD$1),0,1)))</f>
        <v/>
      </c>
      <c r="CD243" s="2" t="str">
        <f>IF($A243&gt;='FG_243way_Regular Symbol'!E$16,"",IF(C243=0,"",IF(OR(C243=$BW$1,C244=$BW$1,C245=$BW$1,C243=$CD$1,C244=$CD$1,C245=$CD$1),0,1)))</f>
        <v/>
      </c>
      <c r="CE243" s="2" t="str">
        <f>IF($A243&gt;='FG_243way_Regular Symbol'!F$16,"",IF(D243=0,"",IF(OR(D243=$BW$1,D244=$BW$1,D245=$BW$1,D243=$CD$1,D244=$CD$1,D245=$CD$1),0,1)))</f>
        <v/>
      </c>
      <c r="CF243" s="2" t="str">
        <f>IF($A243&gt;='FG_243way_Regular Symbol'!G$16,"",IF(E243=0,"",IF(OR(E243=$BW$1,E244=$BW$1,E245=$BW$1,E243=$CD$1,E244=$CD$1,E245=$CD$1),0,1)))</f>
        <v/>
      </c>
      <c r="CG243" s="2" t="str">
        <f>IF($A243&gt;='FG_243way_Regular Symbol'!H$16,"",IF(F243=0,"",IF(OR(F243=$BW$1,F244=$BW$1,F245=$BW$1,F243=$CD$1,F244=$CD$1,F245=$CD$1),0,1)))</f>
        <v/>
      </c>
      <c r="CI243" s="2" t="str">
        <f>IF($A243&gt;='FG_243way_Regular Symbol'!D$16,"",IF(B243=0,"",IF(OR(B243=$BW$1,B244=$BW$1,B245=$BW$1,B243=$CJ$1,B244=$CJ$1,B245=$CJ$1),0,1)))</f>
        <v/>
      </c>
      <c r="CJ243" s="2" t="str">
        <f>IF($A243&gt;='FG_243way_Regular Symbol'!E$16,"",IF(C243=0,"",IF(OR(C243=$BW$1,C244=$BW$1,C245=$BW$1,C243=$CJ$1,C244=$CJ$1,C245=$CJ$1),0,1)))</f>
        <v/>
      </c>
      <c r="CK243" s="2" t="str">
        <f>IF($A243&gt;='FG_243way_Regular Symbol'!F$16,"",IF(D243=0,"",IF(OR(D243=$BW$1,D244=$BW$1,D245=$BW$1,D243=$CJ$1,D244=$CJ$1,D245=$CJ$1),0,1)))</f>
        <v/>
      </c>
      <c r="CL243" s="2" t="str">
        <f>IF($A243&gt;='FG_243way_Regular Symbol'!G$16,"",IF(E243=0,"",IF(OR(E243=$BW$1,E244=$BW$1,E245=$BW$1,E243=$CJ$1,E244=$CJ$1,E245=$CJ$1),0,1)))</f>
        <v/>
      </c>
      <c r="CM243" s="2" t="str">
        <f>IF($A243&gt;='FG_243way_Regular Symbol'!H$16,"",IF(F243=0,"",IF(OR(F243=$BW$1,F244=$BW$1,F245=$BW$1,F243=$CJ$1,F244=$CJ$1,F245=$CJ$1),0,1)))</f>
        <v/>
      </c>
      <c r="CO243" s="2" t="str">
        <f>IF($A243&gt;='FG_243way_Regular Symbol'!D$16,"",IF(B243=0,"",IF(OR(B243=$BW$1,B244=$BW$1,B245=$BW$1,B243=$CP$1,B244=$CP$1,B245=$CP$1),0,1)))</f>
        <v/>
      </c>
      <c r="CP243" s="2" t="str">
        <f>IF($A243&gt;='FG_243way_Regular Symbol'!E$16,"",IF(C243=0,"",IF(OR(C243=$BW$1,C244=$BW$1,C245=$BW$1,C243=$CP$1,C244=$CP$1,C245=$CP$1),0,1)))</f>
        <v/>
      </c>
      <c r="CQ243" s="2" t="str">
        <f>IF($A243&gt;='FG_243way_Regular Symbol'!F$16,"",IF(D243=0,"",IF(OR(D243=$BW$1,D244=$BW$1,D245=$BW$1,D243=$CP$1,D244=$CP$1,D245=$CP$1),0,1)))</f>
        <v/>
      </c>
      <c r="CR243" s="2" t="str">
        <f>IF($A243&gt;='FG_243way_Regular Symbol'!G$16,"",IF(E243=0,"",IF(OR(E243=$BW$1,E244=$BW$1,E245=$BW$1,E243=$CP$1,E244=$CP$1,E245=$CP$1),0,1)))</f>
        <v/>
      </c>
      <c r="CS243" s="2" t="str">
        <f>IF($A243&gt;='FG_243way_Regular Symbol'!H$16,"",IF(F243=0,"",IF(OR(F243=$BW$1,F244=$BW$1,F245=$BW$1,F243=$CP$1,F244=$CP$1,F245=$CP$1),0,1)))</f>
        <v/>
      </c>
      <c r="CU243" s="2" t="str">
        <f>IF($A243&gt;='FG_243way_Regular Symbol'!D$16,"",IF(B243=0,"",IF(OR(B243=$BW$1,B244=$BW$1,B245=$BW$1,B243=$CV$1,B244=$CV$1,B245=$CV$1),0,1)))</f>
        <v/>
      </c>
      <c r="CV243" s="2" t="str">
        <f>IF($A243&gt;='FG_243way_Regular Symbol'!E$16,"",IF(C243=0,"",IF(OR(C243=$BW$1,C244=$BW$1,C245=$BW$1,C243=$CV$1,C244=$CV$1,C245=$CV$1),0,1)))</f>
        <v/>
      </c>
      <c r="CW243" s="2" t="str">
        <f>IF($A243&gt;='FG_243way_Regular Symbol'!F$16,"",IF(D243=0,"",IF(OR(D243=$BW$1,D244=$BW$1,D245=$BW$1,D243=$CV$1,D244=$CV$1,D245=$CV$1),0,1)))</f>
        <v/>
      </c>
      <c r="CX243" s="2" t="str">
        <f>IF($A243&gt;='FG_243way_Regular Symbol'!G$16,"",IF(E243=0,"",IF(OR(E243=$BW$1,E244=$BW$1,E245=$BW$1,E243=$CV$1,E244=$CV$1,E245=$CV$1),0,1)))</f>
        <v/>
      </c>
      <c r="CY243" s="2" t="str">
        <f>IF($A243&gt;='FG_243way_Regular Symbol'!H$16,"",IF(F243=0,"",IF(OR(F243=$BW$1,F244=$BW$1,F245=$BW$1,F243=$CV$1,F244=$CV$1,F245=$CV$1),0,1)))</f>
        <v/>
      </c>
    </row>
    <row r="244" spans="1:103">
      <c r="A244" s="341">
        <f>IF('FG_243way_Regular Symbol'!L243="","",'FG_243way_Regular Symbol'!L243)</f>
        <v>240</v>
      </c>
      <c r="B244" s="184" t="str">
        <f>IF('FG_243way_Regular Symbol'!M243="",
IF($A244-'FG_243way_Regular Symbol'!D$16&gt;='FG_243way_RegularＸ_W()'!B$2-1,"",VLOOKUP($A244-'FG_243way_Regular Symbol'!D$16,'FG_243way_Regular Symbol'!$L$3:$Q$99,'FG_243way_RegularＸ_W()'!B$3+1,FALSE)),
'FG_243way_Regular Symbol'!M243)</f>
        <v/>
      </c>
      <c r="C244" s="184" t="str">
        <f>IF('FG_243way_Regular Symbol'!N243="",
IF($A244-'FG_243way_Regular Symbol'!E$16&gt;='FG_243way_RegularＸ_W()'!C$2-1,"",VLOOKUP($A244-'FG_243way_Regular Symbol'!E$16,'FG_243way_Regular Symbol'!$L$3:$Q$99,'FG_243way_RegularＸ_W()'!C$3+1,FALSE)),
'FG_243way_Regular Symbol'!N243)</f>
        <v/>
      </c>
      <c r="D244" s="184" t="str">
        <f>IF('FG_243way_Regular Symbol'!O243="",
IF($A244-'FG_243way_Regular Symbol'!F$16&gt;='FG_243way_RegularＸ_W()'!D$2-1,"",VLOOKUP($A244-'FG_243way_Regular Symbol'!F$16,'FG_243way_Regular Symbol'!$L$3:$Q$99,'FG_243way_RegularＸ_W()'!D$3+1,FALSE)),
'FG_243way_Regular Symbol'!O243)</f>
        <v/>
      </c>
      <c r="E244" s="184" t="str">
        <f>IF('FG_243way_Regular Symbol'!P243="",
IF($A244-'FG_243way_Regular Symbol'!G$16&gt;='FG_243way_RegularＸ_W()'!E$2-1,"",VLOOKUP($A244-'FG_243way_Regular Symbol'!G$16,'FG_243way_Regular Symbol'!$L$3:$Q$99,'FG_243way_RegularＸ_W()'!E$3+1,FALSE)),
'FG_243way_Regular Symbol'!P243)</f>
        <v/>
      </c>
      <c r="F244" s="358" t="str">
        <f>IF('FG_243way_Regular Symbol'!Q243="",
IF($A244-'FG_243way_Regular Symbol'!H$16&gt;='FG_243way_RegularＸ_W()'!F$2-1,"",VLOOKUP($A244-'FG_243way_Regular Symbol'!H$16,'FG_243way_Regular Symbol'!$L$3:$Q$99,'FG_243way_RegularＸ_W()'!F$3+1,FALSE)),
'FG_243way_Regular Symbol'!Q243)</f>
        <v/>
      </c>
      <c r="O244" s="342" t="str">
        <f>IF($A244&gt;='FG_243way_Regular Symbol'!D$16,"",IF(B244=0,"",IF(OR(B244=$O$1,B244=$P$1,B245=$O$1,B245=$P$1,B246=$O$1,B246=$P$1),0,1)))</f>
        <v/>
      </c>
      <c r="P244" s="2" t="str">
        <f>IF($A244&gt;='FG_243way_Regular Symbol'!E$16,"",IF(C244=0,"",IF(OR(C244=$O$1,C244=$P$1,C245=$O$1,C245=$P$1,C246=$O$1,C246=$P$1),0,1)))</f>
        <v/>
      </c>
      <c r="Q244" s="2" t="str">
        <f>IF($A244&gt;='FG_243way_Regular Symbol'!F$16,"",IF(D244=0,"",IF(OR(D244=$O$1,D244=$P$1,D245=$O$1,D245=$P$1,D246=$O$1,D246=$P$1),0,1)))</f>
        <v/>
      </c>
      <c r="R244" s="2" t="str">
        <f>IF($A244&gt;='FG_243way_Regular Symbol'!G$16,"",IF(E244=0,"",IF(OR(E244=$O$1,E244=$P$1,E245=$O$1,E245=$P$1,E246=$O$1,E246=$P$1),0,1)))</f>
        <v/>
      </c>
      <c r="S244" s="128" t="str">
        <f>IF($A244&gt;='FG_243way_Regular Symbol'!H$16,"",IF(F244=0,"",IF(OR(F244=$O$1,F244=$P$1,F245=$O$1,F245=$P$1,F246=$O$1,F246=$P$1),0,1)))</f>
        <v/>
      </c>
      <c r="U244" s="342" t="str">
        <f>IF($A244&gt;='FG_243way_Regular Symbol'!D$16,"",IF(B244=0,"",IF(OR(B244=$U$1,B244=$V$1,B245=$U$1,B245=$V$1,B246=$U$1,B246=$V$1),0,1)))</f>
        <v/>
      </c>
      <c r="V244" s="2" t="str">
        <f>IF($A244&gt;='FG_243way_Regular Symbol'!E$16,"",IF(C244=0,"",IF(OR(C244=$U$1,C244=$V$1,C245=$U$1,C245=$V$1,C246=$U$1,C246=$V$1),0,1)))</f>
        <v/>
      </c>
      <c r="W244" s="2" t="str">
        <f>IF($A244&gt;='FG_243way_Regular Symbol'!F$16,"",IF(D244=0,"",IF(OR(D244=$U$1,D244=$V$1,D245=$U$1,D245=$V$1,D246=$U$1,D246=$V$1),0,1)))</f>
        <v/>
      </c>
      <c r="X244" s="2" t="str">
        <f>IF($A244&gt;='FG_243way_Regular Symbol'!G$16,"",IF(E244=0,"",IF(OR(E244=$U$1,E244=$V$1,E245=$U$1,E245=$V$1,E246=$U$1,E246=$V$1),0,1)))</f>
        <v/>
      </c>
      <c r="Y244" s="128" t="str">
        <f>IF($A244&gt;='FG_243way_Regular Symbol'!H$16,"",IF(F244=0,"",IF(OR(F244=$U$1,F244=$V$1,F245=$U$1,F245=$V$1,F246=$U$1,F246=$V$1),0,1)))</f>
        <v/>
      </c>
      <c r="AA244" s="342" t="str">
        <f>IF($A244&gt;='FG_243way_Regular Symbol'!D$16,"",IF(B244=0,"",IF(OR(B244=$AA$1,B244=$AB$1,B245=$AA$1,B245=$AB$1,B246=$AA$1,,B246=$AB$1),0,1)))</f>
        <v/>
      </c>
      <c r="AB244" s="2" t="str">
        <f>IF($A244&gt;='FG_243way_Regular Symbol'!E$16,"",IF(C244=0,"",IF(OR(C244=$AA$1,C244=$AB$1,C245=$AA$1,C245=$AB$1,C246=$AA$1,,C246=$AB$1),0,1)))</f>
        <v/>
      </c>
      <c r="AC244" s="2" t="str">
        <f>IF($A244&gt;='FG_243way_Regular Symbol'!F$16,"",IF(D244=0,"",IF(OR(D244=$AA$1,D244=$AB$1,D245=$AA$1,D245=$AB$1,D246=$AA$1,,D246=$AB$1),0,1)))</f>
        <v/>
      </c>
      <c r="AD244" s="2" t="str">
        <f>IF($A244&gt;='FG_243way_Regular Symbol'!G$16,"",IF(E244=0,"",IF(OR(E244=$AA$1,E244=$AB$1,E245=$AA$1,E245=$AB$1,E246=$AA$1,,E246=$AB$1),0,1)))</f>
        <v/>
      </c>
      <c r="AE244" s="128" t="str">
        <f>IF($A244&gt;='FG_243way_Regular Symbol'!H$16,"",IF(F244=0,"",IF(OR(F244=$AA$1,F244=$AB$1,F245=$AA$1,F245=$AB$1,F246=$AA$1,,F246=$AB$1),0,1)))</f>
        <v/>
      </c>
      <c r="AG244" s="342" t="str">
        <f>IF($A244&gt;='FG_243way_Regular Symbol'!D$16,"",IF(B244=0,"",IF(OR(B244=$AG$1,B244=$AH$1,B245=$AG$1,B245=$AH$1,B246=$AG$1,B246=$AH$1),0,1)))</f>
        <v/>
      </c>
      <c r="AH244" s="2" t="str">
        <f>IF($A244&gt;='FG_243way_Regular Symbol'!E$16,"",IF(C244=0,"",IF(OR(C244=$AG$1,C244=$AH$1,C245=$AG$1,C245=$AH$1,C246=$AG$1,C246=$AH$1),0,1)))</f>
        <v/>
      </c>
      <c r="AI244" s="2" t="str">
        <f>IF($A244&gt;='FG_243way_Regular Symbol'!F$16,"",IF(D244=0,"",IF(OR(D244=$AG$1,D244=$AH$1,D245=$AG$1,D245=$AH$1,D246=$AG$1,D246=$AH$1),0,1)))</f>
        <v/>
      </c>
      <c r="AJ244" s="2" t="str">
        <f>IF($A244&gt;='FG_243way_Regular Symbol'!G$16,"",IF(E244=0,"",IF(OR(E244=$AG$1,E244=$AH$1,E245=$AG$1,E245=$AH$1,E246=$AG$1,E246=$AH$1),0,1)))</f>
        <v/>
      </c>
      <c r="AK244" s="128" t="str">
        <f>IF($A244&gt;='FG_243way_Regular Symbol'!H$16,"",IF(F244=0,"",IF(OR(F244=$AG$1,F244=$AH$1,F245=$AG$1,F245=$AH$1,F246=$AG$1,F246=$AH$1),0,1)))</f>
        <v/>
      </c>
      <c r="AM244" s="342" t="str">
        <f>IF($A244&gt;='FG_243way_Regular Symbol'!D$16,"",IF(B244=0,"",IF(OR(B244=$AM$1,B244=$AN$1,B245=$AM$1,B245=$AN$1,B246=$AM$1,B246=$AN$1),0,1)))</f>
        <v/>
      </c>
      <c r="AN244" s="2" t="str">
        <f>IF($A244&gt;='FG_243way_Regular Symbol'!E$16,"",IF(C244=0,"",IF(OR(C244=$AM$1,C244=$AN$1,C245=$AM$1,C245=$AN$1,C246=$AM$1,C246=$AN$1),0,1)))</f>
        <v/>
      </c>
      <c r="AO244" s="2" t="str">
        <f>IF($A244&gt;='FG_243way_Regular Symbol'!F$16,"",IF(D244=0,"",IF(OR(D244=$AM$1,D244=$AN$1,D245=$AM$1,D245=$AN$1,D246=$AM$1,D246=$AN$1),0,1)))</f>
        <v/>
      </c>
      <c r="AP244" s="2" t="str">
        <f>IF($A244&gt;='FG_243way_Regular Symbol'!G$16,"",IF(E244=0,"",IF(OR(E244=$AM$1,E244=$AN$1,E245=$AM$1,E245=$AN$1,E246=$AM$1,E246=$AN$1),0,1)))</f>
        <v/>
      </c>
      <c r="AQ244" s="128" t="str">
        <f>IF($A244&gt;='FG_243way_Regular Symbol'!H$16,"",IF(F244=0,"",IF(OR(F244=$AM$1,F244=$AN$1,F245=$AM$1,F245=$AN$1,F246=$AM$1,F246=$AN$1),0,1)))</f>
        <v/>
      </c>
      <c r="AS244" s="342" t="str">
        <f>IF($A244&gt;='FG_243way_Regular Symbol'!D$16,"",IF(B244=0,"",IF(OR(B244=$AM$1,B244=$AT$1,B245=$AM$1,B245=$AT$1,B246=$AM$1,B246=$AT$1),0,1)))</f>
        <v/>
      </c>
      <c r="AT244" s="2" t="str">
        <f>IF($A244&gt;='FG_243way_Regular Symbol'!E$16,"",IF(C244=0,"",IF(OR(C244=$AM$1,C244=$AT$1,C245=$AM$1,C245=$AT$1,C246=$AM$1,C246=$AT$1),0,1)))</f>
        <v/>
      </c>
      <c r="AU244" s="2" t="str">
        <f>IF($A244&gt;='FG_243way_Regular Symbol'!F$16,"",IF(D244=0,"",IF(OR(D244=$AM$1,D244=$AT$1,D245=$AM$1,D245=$AT$1,D246=$AM$1,D246=$AT$1),0,1)))</f>
        <v/>
      </c>
      <c r="AV244" s="2" t="str">
        <f>IF($A244&gt;='FG_243way_Regular Symbol'!G$16,"",IF(E244=0,"",IF(OR(E244=$AM$1,E244=$AT$1,E245=$AM$1,E245=$AT$1,E246=$AM$1,E246=$AT$1),0,1)))</f>
        <v/>
      </c>
      <c r="AW244" s="128" t="str">
        <f>IF($A244&gt;='FG_243way_Regular Symbol'!H$16,"",IF(F244=0,"",IF(OR(F244=$AM$1,F244=$AT$1,F245=$AM$1,F245=$AT$1,F246=$AM$1,F246=$AT$1),0,1)))</f>
        <v/>
      </c>
      <c r="AY244" s="342" t="str">
        <f>IF($A244&gt;='FG_243way_Regular Symbol'!D$16,"",IF(B244=0,"",IF(OR(B244=$AM$1,B244=$AZ$1,B245=$AM$1,B245=$AZ$1,B246=$AM$1,B246=$AZ$1),0,1)))</f>
        <v/>
      </c>
      <c r="AZ244" s="2" t="str">
        <f>IF($A244&gt;='FG_243way_Regular Symbol'!E$16,"",IF(C244=0,"",IF(OR(C244=$AM$1,C244=$AZ$1,C245=$AM$1,C245=$AZ$1,C246=$AM$1,C246=$AZ$1),0,1)))</f>
        <v/>
      </c>
      <c r="BA244" s="2" t="str">
        <f>IF($A244&gt;='FG_243way_Regular Symbol'!F$16,"",IF(D244=0,"",IF(OR(D244=$AM$1,D244=$AZ$1,D245=$AM$1,D245=$AZ$1,D246=$AM$1,D246=$AZ$1),0,1)))</f>
        <v/>
      </c>
      <c r="BB244" s="2" t="str">
        <f>IF($A244&gt;='FG_243way_Regular Symbol'!G$16,"",IF(E244=0,"",IF(OR(E244=$AM$1,E244=$AZ$1,E245=$AM$1,E245=$AZ$1,E246=$AM$1,E246=$AZ$1),0,1)))</f>
        <v/>
      </c>
      <c r="BC244" s="128" t="str">
        <f>IF($A244&gt;='FG_243way_Regular Symbol'!H$16,"",IF(F244=0,"",IF(OR(F244=$AM$1,F244=$AZ$1,F245=$AM$1,F245=$AZ$1,F246=$AM$1,F246=$AZ$1),0,1)))</f>
        <v/>
      </c>
      <c r="BE244" s="342"/>
      <c r="BF244" s="2"/>
      <c r="BG244" s="2" t="str">
        <f>IF($A244&gt;='FG_243way_Regular Symbol'!F$16,"",IF(D244=0,"",COUNTIF(D244:D246,$BF$1)))</f>
        <v/>
      </c>
      <c r="BH244" s="2" t="str">
        <f>IF($A244&gt;='FG_243way_Regular Symbol'!G$16,"",IF(E244=0,"",COUNTIF(E244:E246,$BF$1)))</f>
        <v/>
      </c>
      <c r="BI244" s="2" t="str">
        <f>IF($A244&gt;='FG_243way_Regular Symbol'!H$16,"",IF(F244=0,"",COUNTIF(F244:F246,$BF$1)))</f>
        <v/>
      </c>
      <c r="BK244" s="342"/>
      <c r="BL244" s="2"/>
      <c r="BM244" s="2" t="str">
        <f>IF($A244&gt;='FG_243way_Regular Symbol'!F$16,"",IF(D244=0,"",IF(OR(D244=$AM$1,D244=$BL$1,D245=$AM$1,D245=$BL$1,D246=$AM$1,D246=$BL$1),0,1)))</f>
        <v/>
      </c>
      <c r="BN244" s="2" t="str">
        <f>IF($A244&gt;='FG_243way_Regular Symbol'!G$16,"",IF(E244=0,"",IF(OR(E244=$AM$1,E244=$BL$1,E245=$AM$1,E245=$BL$1,E246=$AM$1,E246=$BL$1),0,1)))</f>
        <v/>
      </c>
      <c r="BO244" s="128" t="str">
        <f>IF($A244&gt;='FG_243way_Regular Symbol'!H$16,"",IF(F244=0,"",IF(OR(F244=$AM$1,F244=$BL$1,F245=$AM$1,F245=$BL$1,F246=$AM$1,F246=$BL$1),0,1)))</f>
        <v/>
      </c>
      <c r="BQ244" s="2" t="str">
        <f>IF($A244&gt;='FG_243way_Regular Symbol'!D$16,"",IF(B244=0,"",IF(OR(B244=$BQ$1,B244=$BR$1,B245=$BQ$1,B245=$BR$1,B246=$BQ$1,B246=$BR$1),0,1)))</f>
        <v/>
      </c>
      <c r="BR244" s="2" t="str">
        <f>IF($A244&gt;='FG_243way_Regular Symbol'!E$16,"",IF(C244=0,"",IF(OR(C244=$BQ$1,C244=$BR$1,C245=$BQ$1,C245=$BR$1,C246=$BQ$1,C246=$BR$1),0,1)))</f>
        <v/>
      </c>
      <c r="BS244" s="2" t="str">
        <f>IF($A244&gt;='FG_243way_Regular Symbol'!F$16,"",IF(D244=0,"",IF(OR(D244=$BQ$1,D244=$BR$1,D245=$BQ$1,D245=$BR$1,D246=$BQ$1,D246=$BR$1),0,1)))</f>
        <v/>
      </c>
      <c r="BT244" s="2" t="str">
        <f>IF($A244&gt;='FG_243way_Regular Symbol'!G$16,"",IF(E244=0,"",IF(OR(E244=$BQ$1,E244=$BR$1,E245=$BQ$1,E245=$BR$1,E246=$BQ$1,E246=$BR$1),0,1)))</f>
        <v/>
      </c>
      <c r="BU244" s="2" t="str">
        <f>IF($A244&gt;='FG_243way_Regular Symbol'!H$16,"",IF(F244=0,"",IF(OR(F244=$BQ$1,F244=$BR$1,F245=$BQ$1,F245=$BR$1,F246=$BQ$1,F246=$BR$1),0,1)))</f>
        <v/>
      </c>
      <c r="BW244" s="2" t="str">
        <f>IF($A244&gt;='FG_243way_Regular Symbol'!D$16,"",IF(B244=0,"",IF(OR(B244=$BW$1,B245=$BW$1,B246=$BW$1,B244=$BX$1,B245=$BX$1,B246=$BX$1),0,1)))</f>
        <v/>
      </c>
      <c r="BX244" s="2" t="str">
        <f>IF($A244&gt;='FG_243way_Regular Symbol'!E$16,"",IF(C244=0,"",IF(OR(C244=$BW$1,C245=$BW$1,C246=$BW$1,C244=$BX$1,C245=$BX$1,C246=$BX$1),0,1)))</f>
        <v/>
      </c>
      <c r="BY244" s="2" t="str">
        <f>IF($A244&gt;='FG_243way_Regular Symbol'!F$16,"",IF(D244=0,"",IF(OR(D244=$BW$1,D245=$BW$1,D246=$BW$1,D244=$BX$1,D245=$BX$1,D246=$BX$1),0,1)))</f>
        <v/>
      </c>
      <c r="BZ244" s="2" t="str">
        <f>IF($A244&gt;='FG_243way_Regular Symbol'!G$16,"",IF(E244=0,"",IF(OR(E244=$BW$1,E245=$BW$1,E246=$BW$1,E244=$BX$1,E245=$BX$1,E246=$BX$1),0,1)))</f>
        <v/>
      </c>
      <c r="CA244" s="2" t="str">
        <f>IF($A244&gt;='FG_243way_Regular Symbol'!H$16,"",IF(F244=0,"",IF(OR(F244=$BW$1,F245=$BW$1,F246=$BW$1,F244=$BX$1,F245=$BX$1,F246=$BX$1),0,1)))</f>
        <v/>
      </c>
      <c r="CC244" s="2" t="str">
        <f>IF($A244&gt;='FG_243way_Regular Symbol'!D$16,"",IF(B244=0,"",IF(OR(B244=$BW$1,B245=$BW$1,B246=$BW$1,B244=$CD$1,B245=$CD$1,B246=$CD$1),0,1)))</f>
        <v/>
      </c>
      <c r="CD244" s="2" t="str">
        <f>IF($A244&gt;='FG_243way_Regular Symbol'!E$16,"",IF(C244=0,"",IF(OR(C244=$BW$1,C245=$BW$1,C246=$BW$1,C244=$CD$1,C245=$CD$1,C246=$CD$1),0,1)))</f>
        <v/>
      </c>
      <c r="CE244" s="2" t="str">
        <f>IF($A244&gt;='FG_243way_Regular Symbol'!F$16,"",IF(D244=0,"",IF(OR(D244=$BW$1,D245=$BW$1,D246=$BW$1,D244=$CD$1,D245=$CD$1,D246=$CD$1),0,1)))</f>
        <v/>
      </c>
      <c r="CF244" s="2" t="str">
        <f>IF($A244&gt;='FG_243way_Regular Symbol'!G$16,"",IF(E244=0,"",IF(OR(E244=$BW$1,E245=$BW$1,E246=$BW$1,E244=$CD$1,E245=$CD$1,E246=$CD$1),0,1)))</f>
        <v/>
      </c>
      <c r="CG244" s="2" t="str">
        <f>IF($A244&gt;='FG_243way_Regular Symbol'!H$16,"",IF(F244=0,"",IF(OR(F244=$BW$1,F245=$BW$1,F246=$BW$1,F244=$CD$1,F245=$CD$1,F246=$CD$1),0,1)))</f>
        <v/>
      </c>
      <c r="CI244" s="2" t="str">
        <f>IF($A244&gt;='FG_243way_Regular Symbol'!D$16,"",IF(B244=0,"",IF(OR(B244=$BW$1,B245=$BW$1,B246=$BW$1,B244=$CJ$1,B245=$CJ$1,B246=$CJ$1),0,1)))</f>
        <v/>
      </c>
      <c r="CJ244" s="2" t="str">
        <f>IF($A244&gt;='FG_243way_Regular Symbol'!E$16,"",IF(C244=0,"",IF(OR(C244=$BW$1,C245=$BW$1,C246=$BW$1,C244=$CJ$1,C245=$CJ$1,C246=$CJ$1),0,1)))</f>
        <v/>
      </c>
      <c r="CK244" s="2" t="str">
        <f>IF($A244&gt;='FG_243way_Regular Symbol'!F$16,"",IF(D244=0,"",IF(OR(D244=$BW$1,D245=$BW$1,D246=$BW$1,D244=$CJ$1,D245=$CJ$1,D246=$CJ$1),0,1)))</f>
        <v/>
      </c>
      <c r="CL244" s="2" t="str">
        <f>IF($A244&gt;='FG_243way_Regular Symbol'!G$16,"",IF(E244=0,"",IF(OR(E244=$BW$1,E245=$BW$1,E246=$BW$1,E244=$CJ$1,E245=$CJ$1,E246=$CJ$1),0,1)))</f>
        <v/>
      </c>
      <c r="CM244" s="2" t="str">
        <f>IF($A244&gt;='FG_243way_Regular Symbol'!H$16,"",IF(F244=0,"",IF(OR(F244=$BW$1,F245=$BW$1,F246=$BW$1,F244=$CJ$1,F245=$CJ$1,F246=$CJ$1),0,1)))</f>
        <v/>
      </c>
      <c r="CO244" s="2" t="str">
        <f>IF($A244&gt;='FG_243way_Regular Symbol'!D$16,"",IF(B244=0,"",IF(OR(B244=$BW$1,B245=$BW$1,B246=$BW$1,B244=$CP$1,B245=$CP$1,B246=$CP$1),0,1)))</f>
        <v/>
      </c>
      <c r="CP244" s="2" t="str">
        <f>IF($A244&gt;='FG_243way_Regular Symbol'!E$16,"",IF(C244=0,"",IF(OR(C244=$BW$1,C245=$BW$1,C246=$BW$1,C244=$CP$1,C245=$CP$1,C246=$CP$1),0,1)))</f>
        <v/>
      </c>
      <c r="CQ244" s="2" t="str">
        <f>IF($A244&gt;='FG_243way_Regular Symbol'!F$16,"",IF(D244=0,"",IF(OR(D244=$BW$1,D245=$BW$1,D246=$BW$1,D244=$CP$1,D245=$CP$1,D246=$CP$1),0,1)))</f>
        <v/>
      </c>
      <c r="CR244" s="2" t="str">
        <f>IF($A244&gt;='FG_243way_Regular Symbol'!G$16,"",IF(E244=0,"",IF(OR(E244=$BW$1,E245=$BW$1,E246=$BW$1,E244=$CP$1,E245=$CP$1,E246=$CP$1),0,1)))</f>
        <v/>
      </c>
      <c r="CS244" s="2" t="str">
        <f>IF($A244&gt;='FG_243way_Regular Symbol'!H$16,"",IF(F244=0,"",IF(OR(F244=$BW$1,F245=$BW$1,F246=$BW$1,F244=$CP$1,F245=$CP$1,F246=$CP$1),0,1)))</f>
        <v/>
      </c>
      <c r="CU244" s="2" t="str">
        <f>IF($A244&gt;='FG_243way_Regular Symbol'!D$16,"",IF(B244=0,"",IF(OR(B244=$BW$1,B245=$BW$1,B246=$BW$1,B244=$CV$1,B245=$CV$1,B246=$CV$1),0,1)))</f>
        <v/>
      </c>
      <c r="CV244" s="2" t="str">
        <f>IF($A244&gt;='FG_243way_Regular Symbol'!E$16,"",IF(C244=0,"",IF(OR(C244=$BW$1,C245=$BW$1,C246=$BW$1,C244=$CV$1,C245=$CV$1,C246=$CV$1),0,1)))</f>
        <v/>
      </c>
      <c r="CW244" s="2" t="str">
        <f>IF($A244&gt;='FG_243way_Regular Symbol'!F$16,"",IF(D244=0,"",IF(OR(D244=$BW$1,D245=$BW$1,D246=$BW$1,D244=$CV$1,D245=$CV$1,D246=$CV$1),0,1)))</f>
        <v/>
      </c>
      <c r="CX244" s="2" t="str">
        <f>IF($A244&gt;='FG_243way_Regular Symbol'!G$16,"",IF(E244=0,"",IF(OR(E244=$BW$1,E245=$BW$1,E246=$BW$1,E244=$CV$1,E245=$CV$1,E246=$CV$1),0,1)))</f>
        <v/>
      </c>
      <c r="CY244" s="2" t="str">
        <f>IF($A244&gt;='FG_243way_Regular Symbol'!H$16,"",IF(F244=0,"",IF(OR(F244=$BW$1,F245=$BW$1,F246=$BW$1,F244=$CV$1,F245=$CV$1,F246=$CV$1),0,1)))</f>
        <v/>
      </c>
    </row>
    <row r="245" spans="1:103">
      <c r="A245" s="341">
        <f>IF('FG_243way_Regular Symbol'!L244="","",'FG_243way_Regular Symbol'!L244)</f>
        <v>241</v>
      </c>
      <c r="B245" s="184" t="str">
        <f>IF('FG_243way_Regular Symbol'!M244="",
IF($A245-'FG_243way_Regular Symbol'!D$16&gt;='FG_243way_RegularＸ_W()'!B$2-1,"",VLOOKUP($A245-'FG_243way_Regular Symbol'!D$16,'FG_243way_Regular Symbol'!$L$3:$Q$99,'FG_243way_RegularＸ_W()'!B$3+1,FALSE)),
'FG_243way_Regular Symbol'!M244)</f>
        <v/>
      </c>
      <c r="C245" s="184" t="str">
        <f>IF('FG_243way_Regular Symbol'!N244="",
IF($A245-'FG_243way_Regular Symbol'!E$16&gt;='FG_243way_RegularＸ_W()'!C$2-1,"",VLOOKUP($A245-'FG_243way_Regular Symbol'!E$16,'FG_243way_Regular Symbol'!$L$3:$Q$99,'FG_243way_RegularＸ_W()'!C$3+1,FALSE)),
'FG_243way_Regular Symbol'!N244)</f>
        <v/>
      </c>
      <c r="D245" s="184" t="str">
        <f>IF('FG_243way_Regular Symbol'!O244="",
IF($A245-'FG_243way_Regular Symbol'!F$16&gt;='FG_243way_RegularＸ_W()'!D$2-1,"",VLOOKUP($A245-'FG_243way_Regular Symbol'!F$16,'FG_243way_Regular Symbol'!$L$3:$Q$99,'FG_243way_RegularＸ_W()'!D$3+1,FALSE)),
'FG_243way_Regular Symbol'!O244)</f>
        <v/>
      </c>
      <c r="E245" s="184" t="str">
        <f>IF('FG_243way_Regular Symbol'!P244="",
IF($A245-'FG_243way_Regular Symbol'!G$16&gt;='FG_243way_RegularＸ_W()'!E$2-1,"",VLOOKUP($A245-'FG_243way_Regular Symbol'!G$16,'FG_243way_Regular Symbol'!$L$3:$Q$99,'FG_243way_RegularＸ_W()'!E$3+1,FALSE)),
'FG_243way_Regular Symbol'!P244)</f>
        <v/>
      </c>
      <c r="F245" s="358" t="str">
        <f>IF('FG_243way_Regular Symbol'!Q244="",
IF($A245-'FG_243way_Regular Symbol'!H$16&gt;='FG_243way_RegularＸ_W()'!F$2-1,"",VLOOKUP($A245-'FG_243way_Regular Symbol'!H$16,'FG_243way_Regular Symbol'!$L$3:$Q$99,'FG_243way_RegularＸ_W()'!F$3+1,FALSE)),
'FG_243way_Regular Symbol'!Q244)</f>
        <v/>
      </c>
      <c r="O245" s="342" t="str">
        <f>IF($A245&gt;='FG_243way_Regular Symbol'!D$16,"",IF(B245=0,"",IF(OR(B245=$O$1,B245=$P$1,B246=$O$1,B246=$P$1,B247=$O$1,B247=$P$1),0,1)))</f>
        <v/>
      </c>
      <c r="P245" s="2" t="str">
        <f>IF($A245&gt;='FG_243way_Regular Symbol'!E$16,"",IF(C245=0,"",IF(OR(C245=$O$1,C245=$P$1,C246=$O$1,C246=$P$1,C247=$O$1,C247=$P$1),0,1)))</f>
        <v/>
      </c>
      <c r="Q245" s="2" t="str">
        <f>IF($A245&gt;='FG_243way_Regular Symbol'!F$16,"",IF(D245=0,"",IF(OR(D245=$O$1,D245=$P$1,D246=$O$1,D246=$P$1,D247=$O$1,D247=$P$1),0,1)))</f>
        <v/>
      </c>
      <c r="R245" s="2" t="str">
        <f>IF($A245&gt;='FG_243way_Regular Symbol'!G$16,"",IF(E245=0,"",IF(OR(E245=$O$1,E245=$P$1,E246=$O$1,E246=$P$1,E247=$O$1,E247=$P$1),0,1)))</f>
        <v/>
      </c>
      <c r="S245" s="128" t="str">
        <f>IF($A245&gt;='FG_243way_Regular Symbol'!H$16,"",IF(F245=0,"",IF(OR(F245=$O$1,F245=$P$1,F246=$O$1,F246=$P$1,F247=$O$1,F247=$P$1),0,1)))</f>
        <v/>
      </c>
      <c r="U245" s="342" t="str">
        <f>IF($A245&gt;='FG_243way_Regular Symbol'!D$16,"",IF(B245=0,"",IF(OR(B245=$U$1,B245=$V$1,B246=$U$1,B246=$V$1,B247=$U$1,B247=$V$1),0,1)))</f>
        <v/>
      </c>
      <c r="V245" s="2" t="str">
        <f>IF($A245&gt;='FG_243way_Regular Symbol'!E$16,"",IF(C245=0,"",IF(OR(C245=$U$1,C245=$V$1,C246=$U$1,C246=$V$1,C247=$U$1,C247=$V$1),0,1)))</f>
        <v/>
      </c>
      <c r="W245" s="2" t="str">
        <f>IF($A245&gt;='FG_243way_Regular Symbol'!F$16,"",IF(D245=0,"",IF(OR(D245=$U$1,D245=$V$1,D246=$U$1,D246=$V$1,D247=$U$1,D247=$V$1),0,1)))</f>
        <v/>
      </c>
      <c r="X245" s="2" t="str">
        <f>IF($A245&gt;='FG_243way_Regular Symbol'!G$16,"",IF(E245=0,"",IF(OR(E245=$U$1,E245=$V$1,E246=$U$1,E246=$V$1,E247=$U$1,E247=$V$1),0,1)))</f>
        <v/>
      </c>
      <c r="Y245" s="128" t="str">
        <f>IF($A245&gt;='FG_243way_Regular Symbol'!H$16,"",IF(F245=0,"",IF(OR(F245=$U$1,F245=$V$1,F246=$U$1,F246=$V$1,F247=$U$1,F247=$V$1),0,1)))</f>
        <v/>
      </c>
      <c r="AA245" s="342" t="str">
        <f>IF($A245&gt;='FG_243way_Regular Symbol'!D$16,"",IF(B245=0,"",IF(OR(B245=$AA$1,B245=$AB$1,B246=$AA$1,B246=$AB$1,B247=$AA$1,,B247=$AB$1),0,1)))</f>
        <v/>
      </c>
      <c r="AB245" s="2" t="str">
        <f>IF($A245&gt;='FG_243way_Regular Symbol'!E$16,"",IF(C245=0,"",IF(OR(C245=$AA$1,C245=$AB$1,C246=$AA$1,C246=$AB$1,C247=$AA$1,,C247=$AB$1),0,1)))</f>
        <v/>
      </c>
      <c r="AC245" s="2" t="str">
        <f>IF($A245&gt;='FG_243way_Regular Symbol'!F$16,"",IF(D245=0,"",IF(OR(D245=$AA$1,D245=$AB$1,D246=$AA$1,D246=$AB$1,D247=$AA$1,,D247=$AB$1),0,1)))</f>
        <v/>
      </c>
      <c r="AD245" s="2" t="str">
        <f>IF($A245&gt;='FG_243way_Regular Symbol'!G$16,"",IF(E245=0,"",IF(OR(E245=$AA$1,E245=$AB$1,E246=$AA$1,E246=$AB$1,E247=$AA$1,,E247=$AB$1),0,1)))</f>
        <v/>
      </c>
      <c r="AE245" s="128" t="str">
        <f>IF($A245&gt;='FG_243way_Regular Symbol'!H$16,"",IF(F245=0,"",IF(OR(F245=$AA$1,F245=$AB$1,F246=$AA$1,F246=$AB$1,F247=$AA$1,,F247=$AB$1),0,1)))</f>
        <v/>
      </c>
      <c r="AG245" s="342" t="str">
        <f>IF($A245&gt;='FG_243way_Regular Symbol'!D$16,"",IF(B245=0,"",IF(OR(B245=$AG$1,B245=$AH$1,B246=$AG$1,B246=$AH$1,B247=$AG$1,B247=$AH$1),0,1)))</f>
        <v/>
      </c>
      <c r="AH245" s="2" t="str">
        <f>IF($A245&gt;='FG_243way_Regular Symbol'!E$16,"",IF(C245=0,"",IF(OR(C245=$AG$1,C245=$AH$1,C246=$AG$1,C246=$AH$1,C247=$AG$1,C247=$AH$1),0,1)))</f>
        <v/>
      </c>
      <c r="AI245" s="2" t="str">
        <f>IF($A245&gt;='FG_243way_Regular Symbol'!F$16,"",IF(D245=0,"",IF(OR(D245=$AG$1,D245=$AH$1,D246=$AG$1,D246=$AH$1,D247=$AG$1,D247=$AH$1),0,1)))</f>
        <v/>
      </c>
      <c r="AJ245" s="2" t="str">
        <f>IF($A245&gt;='FG_243way_Regular Symbol'!G$16,"",IF(E245=0,"",IF(OR(E245=$AG$1,E245=$AH$1,E246=$AG$1,E246=$AH$1,E247=$AG$1,E247=$AH$1),0,1)))</f>
        <v/>
      </c>
      <c r="AK245" s="128" t="str">
        <f>IF($A245&gt;='FG_243way_Regular Symbol'!H$16,"",IF(F245=0,"",IF(OR(F245=$AG$1,F245=$AH$1,F246=$AG$1,F246=$AH$1,F247=$AG$1,F247=$AH$1),0,1)))</f>
        <v/>
      </c>
      <c r="AM245" s="342" t="str">
        <f>IF($A245&gt;='FG_243way_Regular Symbol'!D$16,"",IF(B245=0,"",IF(OR(B245=$AM$1,B245=$AN$1,B246=$AM$1,B246=$AN$1,B247=$AM$1,B247=$AN$1),0,1)))</f>
        <v/>
      </c>
      <c r="AN245" s="2" t="str">
        <f>IF($A245&gt;='FG_243way_Regular Symbol'!E$16,"",IF(C245=0,"",IF(OR(C245=$AM$1,C245=$AN$1,C246=$AM$1,C246=$AN$1,C247=$AM$1,C247=$AN$1),0,1)))</f>
        <v/>
      </c>
      <c r="AO245" s="2" t="str">
        <f>IF($A245&gt;='FG_243way_Regular Symbol'!F$16,"",IF(D245=0,"",IF(OR(D245=$AM$1,D245=$AN$1,D246=$AM$1,D246=$AN$1,D247=$AM$1,D247=$AN$1),0,1)))</f>
        <v/>
      </c>
      <c r="AP245" s="2" t="str">
        <f>IF($A245&gt;='FG_243way_Regular Symbol'!G$16,"",IF(E245=0,"",IF(OR(E245=$AM$1,E245=$AN$1,E246=$AM$1,E246=$AN$1,E247=$AM$1,E247=$AN$1),0,1)))</f>
        <v/>
      </c>
      <c r="AQ245" s="128" t="str">
        <f>IF($A245&gt;='FG_243way_Regular Symbol'!H$16,"",IF(F245=0,"",IF(OR(F245=$AM$1,F245=$AN$1,F246=$AM$1,F246=$AN$1,F247=$AM$1,F247=$AN$1),0,1)))</f>
        <v/>
      </c>
      <c r="AS245" s="342" t="str">
        <f>IF($A245&gt;='FG_243way_Regular Symbol'!D$16,"",IF(B245=0,"",IF(OR(B245=$AM$1,B245=$AT$1,B246=$AM$1,B246=$AT$1,B247=$AM$1,B247=$AT$1),0,1)))</f>
        <v/>
      </c>
      <c r="AT245" s="2" t="str">
        <f>IF($A245&gt;='FG_243way_Regular Symbol'!E$16,"",IF(C245=0,"",IF(OR(C245=$AM$1,C245=$AT$1,C246=$AM$1,C246=$AT$1,C247=$AM$1,C247=$AT$1),0,1)))</f>
        <v/>
      </c>
      <c r="AU245" s="2" t="str">
        <f>IF($A245&gt;='FG_243way_Regular Symbol'!F$16,"",IF(D245=0,"",IF(OR(D245=$AM$1,D245=$AT$1,D246=$AM$1,D246=$AT$1,D247=$AM$1,D247=$AT$1),0,1)))</f>
        <v/>
      </c>
      <c r="AV245" s="2" t="str">
        <f>IF($A245&gt;='FG_243way_Regular Symbol'!G$16,"",IF(E245=0,"",IF(OR(E245=$AM$1,E245=$AT$1,E246=$AM$1,E246=$AT$1,E247=$AM$1,E247=$AT$1),0,1)))</f>
        <v/>
      </c>
      <c r="AW245" s="128" t="str">
        <f>IF($A245&gt;='FG_243way_Regular Symbol'!H$16,"",IF(F245=0,"",IF(OR(F245=$AM$1,F245=$AT$1,F246=$AM$1,F246=$AT$1,F247=$AM$1,F247=$AT$1),0,1)))</f>
        <v/>
      </c>
      <c r="AY245" s="342" t="str">
        <f>IF($A245&gt;='FG_243way_Regular Symbol'!D$16,"",IF(B245=0,"",IF(OR(B245=$AM$1,B245=$AZ$1,B246=$AM$1,B246=$AZ$1,B247=$AM$1,B247=$AZ$1),0,1)))</f>
        <v/>
      </c>
      <c r="AZ245" s="2" t="str">
        <f>IF($A245&gt;='FG_243way_Regular Symbol'!E$16,"",IF(C245=0,"",IF(OR(C245=$AM$1,C245=$AZ$1,C246=$AM$1,C246=$AZ$1,C247=$AM$1,C247=$AZ$1),0,1)))</f>
        <v/>
      </c>
      <c r="BA245" s="2" t="str">
        <f>IF($A245&gt;='FG_243way_Regular Symbol'!F$16,"",IF(D245=0,"",IF(OR(D245=$AM$1,D245=$AZ$1,D246=$AM$1,D246=$AZ$1,D247=$AM$1,D247=$AZ$1),0,1)))</f>
        <v/>
      </c>
      <c r="BB245" s="2" t="str">
        <f>IF($A245&gt;='FG_243way_Regular Symbol'!G$16,"",IF(E245=0,"",IF(OR(E245=$AM$1,E245=$AZ$1,E246=$AM$1,E246=$AZ$1,E247=$AM$1,E247=$AZ$1),0,1)))</f>
        <v/>
      </c>
      <c r="BC245" s="128" t="str">
        <f>IF($A245&gt;='FG_243way_Regular Symbol'!H$16,"",IF(F245=0,"",IF(OR(F245=$AM$1,F245=$AZ$1,F246=$AM$1,F246=$AZ$1,F247=$AM$1,F247=$AZ$1),0,1)))</f>
        <v/>
      </c>
      <c r="BE245" s="342"/>
      <c r="BF245" s="2"/>
      <c r="BG245" s="2" t="str">
        <f>IF($A245&gt;='FG_243way_Regular Symbol'!F$16,"",IF(D245=0,"",COUNTIF(D245:D247,$BF$1)))</f>
        <v/>
      </c>
      <c r="BH245" s="2" t="str">
        <f>IF($A245&gt;='FG_243way_Regular Symbol'!G$16,"",IF(E245=0,"",COUNTIF(E245:E247,$BF$1)))</f>
        <v/>
      </c>
      <c r="BI245" s="2" t="str">
        <f>IF($A245&gt;='FG_243way_Regular Symbol'!H$16,"",IF(F245=0,"",COUNTIF(F245:F247,$BF$1)))</f>
        <v/>
      </c>
      <c r="BK245" s="342"/>
      <c r="BL245" s="2"/>
      <c r="BM245" s="2" t="str">
        <f>IF($A245&gt;='FG_243way_Regular Symbol'!F$16,"",IF(D245=0,"",IF(OR(D245=$AM$1,D245=$BL$1,D246=$AM$1,D246=$BL$1,D247=$AM$1,D247=$BL$1),0,1)))</f>
        <v/>
      </c>
      <c r="BN245" s="2" t="str">
        <f>IF($A245&gt;='FG_243way_Regular Symbol'!G$16,"",IF(E245=0,"",IF(OR(E245=$AM$1,E245=$BL$1,E246=$AM$1,E246=$BL$1,E247=$AM$1,E247=$BL$1),0,1)))</f>
        <v/>
      </c>
      <c r="BO245" s="128" t="str">
        <f>IF($A245&gt;='FG_243way_Regular Symbol'!H$16,"",IF(F245=0,"",IF(OR(F245=$AM$1,F245=$BL$1,F246=$AM$1,F246=$BL$1,F247=$AM$1,F247=$BL$1),0,1)))</f>
        <v/>
      </c>
      <c r="BQ245" s="2" t="str">
        <f>IF($A245&gt;='FG_243way_Regular Symbol'!D$16,"",IF(B245=0,"",IF(OR(B245=$BQ$1,B245=$BR$1,B246=$BQ$1,B246=$BR$1,B247=$BQ$1,B247=$BR$1),0,1)))</f>
        <v/>
      </c>
      <c r="BR245" s="2" t="str">
        <f>IF($A245&gt;='FG_243way_Regular Symbol'!E$16,"",IF(C245=0,"",IF(OR(C245=$BQ$1,C245=$BR$1,C246=$BQ$1,C246=$BR$1,C247=$BQ$1,C247=$BR$1),0,1)))</f>
        <v/>
      </c>
      <c r="BS245" s="2" t="str">
        <f>IF($A245&gt;='FG_243way_Regular Symbol'!F$16,"",IF(D245=0,"",IF(OR(D245=$BQ$1,D245=$BR$1,D246=$BQ$1,D246=$BR$1,D247=$BQ$1,D247=$BR$1),0,1)))</f>
        <v/>
      </c>
      <c r="BT245" s="2" t="str">
        <f>IF($A245&gt;='FG_243way_Regular Symbol'!G$16,"",IF(E245=0,"",IF(OR(E245=$BQ$1,E245=$BR$1,E246=$BQ$1,E246=$BR$1,E247=$BQ$1,E247=$BR$1),0,1)))</f>
        <v/>
      </c>
      <c r="BU245" s="2" t="str">
        <f>IF($A245&gt;='FG_243way_Regular Symbol'!H$16,"",IF(F245=0,"",IF(OR(F245=$BQ$1,F245=$BR$1,F246=$BQ$1,F246=$BR$1,F247=$BQ$1,F247=$BR$1),0,1)))</f>
        <v/>
      </c>
      <c r="BW245" s="2" t="str">
        <f>IF($A245&gt;='FG_243way_Regular Symbol'!D$16,"",IF(B245=0,"",IF(OR(B245=$BW$1,B246=$BW$1,B247=$BW$1,B245=$BX$1,B246=$BX$1,B247=$BX$1),0,1)))</f>
        <v/>
      </c>
      <c r="BX245" s="2" t="str">
        <f>IF($A245&gt;='FG_243way_Regular Symbol'!E$16,"",IF(C245=0,"",IF(OR(C245=$BW$1,C246=$BW$1,C247=$BW$1,C245=$BX$1,C246=$BX$1,C247=$BX$1),0,1)))</f>
        <v/>
      </c>
      <c r="BY245" s="2" t="str">
        <f>IF($A245&gt;='FG_243way_Regular Symbol'!F$16,"",IF(D245=0,"",IF(OR(D245=$BW$1,D246=$BW$1,D247=$BW$1,D245=$BX$1,D246=$BX$1,D247=$BX$1),0,1)))</f>
        <v/>
      </c>
      <c r="BZ245" s="2" t="str">
        <f>IF($A245&gt;='FG_243way_Regular Symbol'!G$16,"",IF(E245=0,"",IF(OR(E245=$BW$1,E246=$BW$1,E247=$BW$1,E245=$BX$1,E246=$BX$1,E247=$BX$1),0,1)))</f>
        <v/>
      </c>
      <c r="CA245" s="2" t="str">
        <f>IF($A245&gt;='FG_243way_Regular Symbol'!H$16,"",IF(F245=0,"",IF(OR(F245=$BW$1,F246=$BW$1,F247=$BW$1,F245=$BX$1,F246=$BX$1,F247=$BX$1),0,1)))</f>
        <v/>
      </c>
      <c r="CC245" s="2" t="str">
        <f>IF($A245&gt;='FG_243way_Regular Symbol'!D$16,"",IF(B245=0,"",IF(OR(B245=$BW$1,B246=$BW$1,B247=$BW$1,B245=$CD$1,B246=$CD$1,B247=$CD$1),0,1)))</f>
        <v/>
      </c>
      <c r="CD245" s="2" t="str">
        <f>IF($A245&gt;='FG_243way_Regular Symbol'!E$16,"",IF(C245=0,"",IF(OR(C245=$BW$1,C246=$BW$1,C247=$BW$1,C245=$CD$1,C246=$CD$1,C247=$CD$1),0,1)))</f>
        <v/>
      </c>
      <c r="CE245" s="2" t="str">
        <f>IF($A245&gt;='FG_243way_Regular Symbol'!F$16,"",IF(D245=0,"",IF(OR(D245=$BW$1,D246=$BW$1,D247=$BW$1,D245=$CD$1,D246=$CD$1,D247=$CD$1),0,1)))</f>
        <v/>
      </c>
      <c r="CF245" s="2" t="str">
        <f>IF($A245&gt;='FG_243way_Regular Symbol'!G$16,"",IF(E245=0,"",IF(OR(E245=$BW$1,E246=$BW$1,E247=$BW$1,E245=$CD$1,E246=$CD$1,E247=$CD$1),0,1)))</f>
        <v/>
      </c>
      <c r="CG245" s="2" t="str">
        <f>IF($A245&gt;='FG_243way_Regular Symbol'!H$16,"",IF(F245=0,"",IF(OR(F245=$BW$1,F246=$BW$1,F247=$BW$1,F245=$CD$1,F246=$CD$1,F247=$CD$1),0,1)))</f>
        <v/>
      </c>
      <c r="CI245" s="2" t="str">
        <f>IF($A245&gt;='FG_243way_Regular Symbol'!D$16,"",IF(B245=0,"",IF(OR(B245=$BW$1,B246=$BW$1,B247=$BW$1,B245=$CJ$1,B246=$CJ$1,B247=$CJ$1),0,1)))</f>
        <v/>
      </c>
      <c r="CJ245" s="2" t="str">
        <f>IF($A245&gt;='FG_243way_Regular Symbol'!E$16,"",IF(C245=0,"",IF(OR(C245=$BW$1,C246=$BW$1,C247=$BW$1,C245=$CJ$1,C246=$CJ$1,C247=$CJ$1),0,1)))</f>
        <v/>
      </c>
      <c r="CK245" s="2" t="str">
        <f>IF($A245&gt;='FG_243way_Regular Symbol'!F$16,"",IF(D245=0,"",IF(OR(D245=$BW$1,D246=$BW$1,D247=$BW$1,D245=$CJ$1,D246=$CJ$1,D247=$CJ$1),0,1)))</f>
        <v/>
      </c>
      <c r="CL245" s="2" t="str">
        <f>IF($A245&gt;='FG_243way_Regular Symbol'!G$16,"",IF(E245=0,"",IF(OR(E245=$BW$1,E246=$BW$1,E247=$BW$1,E245=$CJ$1,E246=$CJ$1,E247=$CJ$1),0,1)))</f>
        <v/>
      </c>
      <c r="CM245" s="2" t="str">
        <f>IF($A245&gt;='FG_243way_Regular Symbol'!H$16,"",IF(F245=0,"",IF(OR(F245=$BW$1,F246=$BW$1,F247=$BW$1,F245=$CJ$1,F246=$CJ$1,F247=$CJ$1),0,1)))</f>
        <v/>
      </c>
      <c r="CO245" s="2" t="str">
        <f>IF($A245&gt;='FG_243way_Regular Symbol'!D$16,"",IF(B245=0,"",IF(OR(B245=$BW$1,B246=$BW$1,B247=$BW$1,B245=$CP$1,B246=$CP$1,B247=$CP$1),0,1)))</f>
        <v/>
      </c>
      <c r="CP245" s="2" t="str">
        <f>IF($A245&gt;='FG_243way_Regular Symbol'!E$16,"",IF(C245=0,"",IF(OR(C245=$BW$1,C246=$BW$1,C247=$BW$1,C245=$CP$1,C246=$CP$1,C247=$CP$1),0,1)))</f>
        <v/>
      </c>
      <c r="CQ245" s="2" t="str">
        <f>IF($A245&gt;='FG_243way_Regular Symbol'!F$16,"",IF(D245=0,"",IF(OR(D245=$BW$1,D246=$BW$1,D247=$BW$1,D245=$CP$1,D246=$CP$1,D247=$CP$1),0,1)))</f>
        <v/>
      </c>
      <c r="CR245" s="2" t="str">
        <f>IF($A245&gt;='FG_243way_Regular Symbol'!G$16,"",IF(E245=0,"",IF(OR(E245=$BW$1,E246=$BW$1,E247=$BW$1,E245=$CP$1,E246=$CP$1,E247=$CP$1),0,1)))</f>
        <v/>
      </c>
      <c r="CS245" s="2" t="str">
        <f>IF($A245&gt;='FG_243way_Regular Symbol'!H$16,"",IF(F245=0,"",IF(OR(F245=$BW$1,F246=$BW$1,F247=$BW$1,F245=$CP$1,F246=$CP$1,F247=$CP$1),0,1)))</f>
        <v/>
      </c>
      <c r="CU245" s="2" t="str">
        <f>IF($A245&gt;='FG_243way_Regular Symbol'!D$16,"",IF(B245=0,"",IF(OR(B245=$BW$1,B246=$BW$1,B247=$BW$1,B245=$CV$1,B246=$CV$1,B247=$CV$1),0,1)))</f>
        <v/>
      </c>
      <c r="CV245" s="2" t="str">
        <f>IF($A245&gt;='FG_243way_Regular Symbol'!E$16,"",IF(C245=0,"",IF(OR(C245=$BW$1,C246=$BW$1,C247=$BW$1,C245=$CV$1,C246=$CV$1,C247=$CV$1),0,1)))</f>
        <v/>
      </c>
      <c r="CW245" s="2" t="str">
        <f>IF($A245&gt;='FG_243way_Regular Symbol'!F$16,"",IF(D245=0,"",IF(OR(D245=$BW$1,D246=$BW$1,D247=$BW$1,D245=$CV$1,D246=$CV$1,D247=$CV$1),0,1)))</f>
        <v/>
      </c>
      <c r="CX245" s="2" t="str">
        <f>IF($A245&gt;='FG_243way_Regular Symbol'!G$16,"",IF(E245=0,"",IF(OR(E245=$BW$1,E246=$BW$1,E247=$BW$1,E245=$CV$1,E246=$CV$1,E247=$CV$1),0,1)))</f>
        <v/>
      </c>
      <c r="CY245" s="2" t="str">
        <f>IF($A245&gt;='FG_243way_Regular Symbol'!H$16,"",IF(F245=0,"",IF(OR(F245=$BW$1,F246=$BW$1,F247=$BW$1,F245=$CV$1,F246=$CV$1,F247=$CV$1),0,1)))</f>
        <v/>
      </c>
    </row>
    <row r="246" spans="1:103">
      <c r="A246" s="341">
        <f>IF('FG_243way_Regular Symbol'!L245="","",'FG_243way_Regular Symbol'!L245)</f>
        <v>242</v>
      </c>
      <c r="B246" s="184" t="str">
        <f>IF('FG_243way_Regular Symbol'!M245="",
IF($A246-'FG_243way_Regular Symbol'!D$16&gt;='FG_243way_RegularＸ_W()'!B$2-1,"",VLOOKUP($A246-'FG_243way_Regular Symbol'!D$16,'FG_243way_Regular Symbol'!$L$3:$Q$99,'FG_243way_RegularＸ_W()'!B$3+1,FALSE)),
'FG_243way_Regular Symbol'!M245)</f>
        <v/>
      </c>
      <c r="C246" s="184" t="str">
        <f>IF('FG_243way_Regular Symbol'!N245="",
IF($A246-'FG_243way_Regular Symbol'!E$16&gt;='FG_243way_RegularＸ_W()'!C$2-1,"",VLOOKUP($A246-'FG_243way_Regular Symbol'!E$16,'FG_243way_Regular Symbol'!$L$3:$Q$99,'FG_243way_RegularＸ_W()'!C$3+1,FALSE)),
'FG_243way_Regular Symbol'!N245)</f>
        <v/>
      </c>
      <c r="D246" s="184" t="str">
        <f>IF('FG_243way_Regular Symbol'!O245="",
IF($A246-'FG_243way_Regular Symbol'!F$16&gt;='FG_243way_RegularＸ_W()'!D$2-1,"",VLOOKUP($A246-'FG_243way_Regular Symbol'!F$16,'FG_243way_Regular Symbol'!$L$3:$Q$99,'FG_243way_RegularＸ_W()'!D$3+1,FALSE)),
'FG_243way_Regular Symbol'!O245)</f>
        <v/>
      </c>
      <c r="E246" s="184" t="str">
        <f>IF('FG_243way_Regular Symbol'!P245="",
IF($A246-'FG_243way_Regular Symbol'!G$16&gt;='FG_243way_RegularＸ_W()'!E$2-1,"",VLOOKUP($A246-'FG_243way_Regular Symbol'!G$16,'FG_243way_Regular Symbol'!$L$3:$Q$99,'FG_243way_RegularＸ_W()'!E$3+1,FALSE)),
'FG_243way_Regular Symbol'!P245)</f>
        <v/>
      </c>
      <c r="F246" s="358" t="str">
        <f>IF('FG_243way_Regular Symbol'!Q245="",
IF($A246-'FG_243way_Regular Symbol'!H$16&gt;='FG_243way_RegularＸ_W()'!F$2-1,"",VLOOKUP($A246-'FG_243way_Regular Symbol'!H$16,'FG_243way_Regular Symbol'!$L$3:$Q$99,'FG_243way_RegularＸ_W()'!F$3+1,FALSE)),
'FG_243way_Regular Symbol'!Q245)</f>
        <v/>
      </c>
      <c r="O246" s="342" t="str">
        <f>IF($A246&gt;='FG_243way_Regular Symbol'!D$16,"",IF(B246=0,"",IF(OR(B246=$O$1,B246=$P$1,B247=$O$1,B247=$P$1,B248=$O$1,B248=$P$1),0,1)))</f>
        <v/>
      </c>
      <c r="P246" s="2" t="str">
        <f>IF($A246&gt;='FG_243way_Regular Symbol'!E$16,"",IF(C246=0,"",IF(OR(C246=$O$1,C246=$P$1,C247=$O$1,C247=$P$1,C248=$O$1,C248=$P$1),0,1)))</f>
        <v/>
      </c>
      <c r="Q246" s="2" t="str">
        <f>IF($A246&gt;='FG_243way_Regular Symbol'!F$16,"",IF(D246=0,"",IF(OR(D246=$O$1,D246=$P$1,D247=$O$1,D247=$P$1,D248=$O$1,D248=$P$1),0,1)))</f>
        <v/>
      </c>
      <c r="R246" s="2" t="str">
        <f>IF($A246&gt;='FG_243way_Regular Symbol'!G$16,"",IF(E246=0,"",IF(OR(E246=$O$1,E246=$P$1,E247=$O$1,E247=$P$1,E248=$O$1,E248=$P$1),0,1)))</f>
        <v/>
      </c>
      <c r="S246" s="128" t="str">
        <f>IF($A246&gt;='FG_243way_Regular Symbol'!H$16,"",IF(F246=0,"",IF(OR(F246=$O$1,F246=$P$1,F247=$O$1,F247=$P$1,F248=$O$1,F248=$P$1),0,1)))</f>
        <v/>
      </c>
      <c r="U246" s="342" t="str">
        <f>IF($A246&gt;='FG_243way_Regular Symbol'!D$16,"",IF(B246=0,"",IF(OR(B246=$U$1,B246=$V$1,B247=$U$1,B247=$V$1,B248=$U$1,B248=$V$1),0,1)))</f>
        <v/>
      </c>
      <c r="V246" s="2" t="str">
        <f>IF($A246&gt;='FG_243way_Regular Symbol'!E$16,"",IF(C246=0,"",IF(OR(C246=$U$1,C246=$V$1,C247=$U$1,C247=$V$1,C248=$U$1,C248=$V$1),0,1)))</f>
        <v/>
      </c>
      <c r="W246" s="2" t="str">
        <f>IF($A246&gt;='FG_243way_Regular Symbol'!F$16,"",IF(D246=0,"",IF(OR(D246=$U$1,D246=$V$1,D247=$U$1,D247=$V$1,D248=$U$1,D248=$V$1),0,1)))</f>
        <v/>
      </c>
      <c r="X246" s="2" t="str">
        <f>IF($A246&gt;='FG_243way_Regular Symbol'!G$16,"",IF(E246=0,"",IF(OR(E246=$U$1,E246=$V$1,E247=$U$1,E247=$V$1,E248=$U$1,E248=$V$1),0,1)))</f>
        <v/>
      </c>
      <c r="Y246" s="128" t="str">
        <f>IF($A246&gt;='FG_243way_Regular Symbol'!H$16,"",IF(F246=0,"",IF(OR(F246=$U$1,F246=$V$1,F247=$U$1,F247=$V$1,F248=$U$1,F248=$V$1),0,1)))</f>
        <v/>
      </c>
      <c r="AA246" s="342" t="str">
        <f>IF($A246&gt;='FG_243way_Regular Symbol'!D$16,"",IF(B246=0,"",IF(OR(B246=$AA$1,B246=$AB$1,B247=$AA$1,B247=$AB$1,B248=$AA$1,,B248=$AB$1),0,1)))</f>
        <v/>
      </c>
      <c r="AB246" s="2" t="str">
        <f>IF($A246&gt;='FG_243way_Regular Symbol'!E$16,"",IF(C246=0,"",IF(OR(C246=$AA$1,C246=$AB$1,C247=$AA$1,C247=$AB$1,C248=$AA$1,,C248=$AB$1),0,1)))</f>
        <v/>
      </c>
      <c r="AC246" s="2" t="str">
        <f>IF($A246&gt;='FG_243way_Regular Symbol'!F$16,"",IF(D246=0,"",IF(OR(D246=$AA$1,D246=$AB$1,D247=$AA$1,D247=$AB$1,D248=$AA$1,,D248=$AB$1),0,1)))</f>
        <v/>
      </c>
      <c r="AD246" s="2" t="str">
        <f>IF($A246&gt;='FG_243way_Regular Symbol'!G$16,"",IF(E246=0,"",IF(OR(E246=$AA$1,E246=$AB$1,E247=$AA$1,E247=$AB$1,E248=$AA$1,,E248=$AB$1),0,1)))</f>
        <v/>
      </c>
      <c r="AE246" s="128" t="str">
        <f>IF($A246&gt;='FG_243way_Regular Symbol'!H$16,"",IF(F246=0,"",IF(OR(F246=$AA$1,F246=$AB$1,F247=$AA$1,F247=$AB$1,F248=$AA$1,,F248=$AB$1),0,1)))</f>
        <v/>
      </c>
      <c r="AG246" s="342" t="str">
        <f>IF($A246&gt;='FG_243way_Regular Symbol'!D$16,"",IF(B246=0,"",IF(OR(B246=$AG$1,B246=$AH$1,B247=$AG$1,B247=$AH$1,B248=$AG$1,B248=$AH$1),0,1)))</f>
        <v/>
      </c>
      <c r="AH246" s="2" t="str">
        <f>IF($A246&gt;='FG_243way_Regular Symbol'!E$16,"",IF(C246=0,"",IF(OR(C246=$AG$1,C246=$AH$1,C247=$AG$1,C247=$AH$1,C248=$AG$1,C248=$AH$1),0,1)))</f>
        <v/>
      </c>
      <c r="AI246" s="2" t="str">
        <f>IF($A246&gt;='FG_243way_Regular Symbol'!F$16,"",IF(D246=0,"",IF(OR(D246=$AG$1,D246=$AH$1,D247=$AG$1,D247=$AH$1,D248=$AG$1,D248=$AH$1),0,1)))</f>
        <v/>
      </c>
      <c r="AJ246" s="2" t="str">
        <f>IF($A246&gt;='FG_243way_Regular Symbol'!G$16,"",IF(E246=0,"",IF(OR(E246=$AG$1,E246=$AH$1,E247=$AG$1,E247=$AH$1,E248=$AG$1,E248=$AH$1),0,1)))</f>
        <v/>
      </c>
      <c r="AK246" s="128" t="str">
        <f>IF($A246&gt;='FG_243way_Regular Symbol'!H$16,"",IF(F246=0,"",IF(OR(F246=$AG$1,F246=$AH$1,F247=$AG$1,F247=$AH$1,F248=$AG$1,F248=$AH$1),0,1)))</f>
        <v/>
      </c>
      <c r="AM246" s="342" t="str">
        <f>IF($A246&gt;='FG_243way_Regular Symbol'!D$16,"",IF(B246=0,"",IF(OR(B246=$AM$1,B246=$AN$1,B247=$AM$1,B247=$AN$1,B248=$AM$1,B248=$AN$1),0,1)))</f>
        <v/>
      </c>
      <c r="AN246" s="2" t="str">
        <f>IF($A246&gt;='FG_243way_Regular Symbol'!E$16,"",IF(C246=0,"",IF(OR(C246=$AM$1,C246=$AN$1,C247=$AM$1,C247=$AN$1,C248=$AM$1,C248=$AN$1),0,1)))</f>
        <v/>
      </c>
      <c r="AO246" s="2" t="str">
        <f>IF($A246&gt;='FG_243way_Regular Symbol'!F$16,"",IF(D246=0,"",IF(OR(D246=$AM$1,D246=$AN$1,D247=$AM$1,D247=$AN$1,D248=$AM$1,D248=$AN$1),0,1)))</f>
        <v/>
      </c>
      <c r="AP246" s="2" t="str">
        <f>IF($A246&gt;='FG_243way_Regular Symbol'!G$16,"",IF(E246=0,"",IF(OR(E246=$AM$1,E246=$AN$1,E247=$AM$1,E247=$AN$1,E248=$AM$1,E248=$AN$1),0,1)))</f>
        <v/>
      </c>
      <c r="AQ246" s="128" t="str">
        <f>IF($A246&gt;='FG_243way_Regular Symbol'!H$16,"",IF(F246=0,"",IF(OR(F246=$AM$1,F246=$AN$1,F247=$AM$1,F247=$AN$1,F248=$AM$1,F248=$AN$1),0,1)))</f>
        <v/>
      </c>
      <c r="AS246" s="342" t="str">
        <f>IF($A246&gt;='FG_243way_Regular Symbol'!D$16,"",IF(B246=0,"",IF(OR(B246=$AM$1,B246=$AT$1,B247=$AM$1,B247=$AT$1,B248=$AM$1,B248=$AT$1),0,1)))</f>
        <v/>
      </c>
      <c r="AT246" s="2" t="str">
        <f>IF($A246&gt;='FG_243way_Regular Symbol'!E$16,"",IF(C246=0,"",IF(OR(C246=$AM$1,C246=$AT$1,C247=$AM$1,C247=$AT$1,C248=$AM$1,C248=$AT$1),0,1)))</f>
        <v/>
      </c>
      <c r="AU246" s="2" t="str">
        <f>IF($A246&gt;='FG_243way_Regular Symbol'!F$16,"",IF(D246=0,"",IF(OR(D246=$AM$1,D246=$AT$1,D247=$AM$1,D247=$AT$1,D248=$AM$1,D248=$AT$1),0,1)))</f>
        <v/>
      </c>
      <c r="AV246" s="2" t="str">
        <f>IF($A246&gt;='FG_243way_Regular Symbol'!G$16,"",IF(E246=0,"",IF(OR(E246=$AM$1,E246=$AT$1,E247=$AM$1,E247=$AT$1,E248=$AM$1,E248=$AT$1),0,1)))</f>
        <v/>
      </c>
      <c r="AW246" s="128" t="str">
        <f>IF($A246&gt;='FG_243way_Regular Symbol'!H$16,"",IF(F246=0,"",IF(OR(F246=$AM$1,F246=$AT$1,F247=$AM$1,F247=$AT$1,F248=$AM$1,F248=$AT$1),0,1)))</f>
        <v/>
      </c>
      <c r="AY246" s="342" t="str">
        <f>IF($A246&gt;='FG_243way_Regular Symbol'!D$16,"",IF(B246=0,"",IF(OR(B246=$AM$1,B246=$AZ$1,B247=$AM$1,B247=$AZ$1,B248=$AM$1,B248=$AZ$1),0,1)))</f>
        <v/>
      </c>
      <c r="AZ246" s="2" t="str">
        <f>IF($A246&gt;='FG_243way_Regular Symbol'!E$16,"",IF(C246=0,"",IF(OR(C246=$AM$1,C246=$AZ$1,C247=$AM$1,C247=$AZ$1,C248=$AM$1,C248=$AZ$1),0,1)))</f>
        <v/>
      </c>
      <c r="BA246" s="2" t="str">
        <f>IF($A246&gt;='FG_243way_Regular Symbol'!F$16,"",IF(D246=0,"",IF(OR(D246=$AM$1,D246=$AZ$1,D247=$AM$1,D247=$AZ$1,D248=$AM$1,D248=$AZ$1),0,1)))</f>
        <v/>
      </c>
      <c r="BB246" s="2" t="str">
        <f>IF($A246&gt;='FG_243way_Regular Symbol'!G$16,"",IF(E246=0,"",IF(OR(E246=$AM$1,E246=$AZ$1,E247=$AM$1,E247=$AZ$1,E248=$AM$1,E248=$AZ$1),0,1)))</f>
        <v/>
      </c>
      <c r="BC246" s="128" t="str">
        <f>IF($A246&gt;='FG_243way_Regular Symbol'!H$16,"",IF(F246=0,"",IF(OR(F246=$AM$1,F246=$AZ$1,F247=$AM$1,F247=$AZ$1,F248=$AM$1,F248=$AZ$1),0,1)))</f>
        <v/>
      </c>
      <c r="BE246" s="342"/>
      <c r="BF246" s="2"/>
      <c r="BG246" s="2" t="str">
        <f>IF($A246&gt;='FG_243way_Regular Symbol'!F$16,"",IF(D246=0,"",COUNTIF(D246:D248,$BF$1)))</f>
        <v/>
      </c>
      <c r="BH246" s="2" t="str">
        <f>IF($A246&gt;='FG_243way_Regular Symbol'!G$16,"",IF(E246=0,"",COUNTIF(E246:E248,$BF$1)))</f>
        <v/>
      </c>
      <c r="BI246" s="2" t="str">
        <f>IF($A246&gt;='FG_243way_Regular Symbol'!H$16,"",IF(F246=0,"",COUNTIF(F246:F248,$BF$1)))</f>
        <v/>
      </c>
      <c r="BK246" s="342"/>
      <c r="BL246" s="2"/>
      <c r="BM246" s="2" t="str">
        <f>IF($A246&gt;='FG_243way_Regular Symbol'!F$16,"",IF(D246=0,"",IF(OR(D246=$AM$1,D246=$BL$1,D247=$AM$1,D247=$BL$1,D248=$AM$1,D248=$BL$1),0,1)))</f>
        <v/>
      </c>
      <c r="BN246" s="2" t="str">
        <f>IF($A246&gt;='FG_243way_Regular Symbol'!G$16,"",IF(E246=0,"",IF(OR(E246=$AM$1,E246=$BL$1,E247=$AM$1,E247=$BL$1,E248=$AM$1,E248=$BL$1),0,1)))</f>
        <v/>
      </c>
      <c r="BO246" s="128" t="str">
        <f>IF($A246&gt;='FG_243way_Regular Symbol'!H$16,"",IF(F246=0,"",IF(OR(F246=$AM$1,F246=$BL$1,F247=$AM$1,F247=$BL$1,F248=$AM$1,F248=$BL$1),0,1)))</f>
        <v/>
      </c>
      <c r="BQ246" s="2" t="str">
        <f>IF($A246&gt;='FG_243way_Regular Symbol'!D$16,"",IF(B246=0,"",IF(OR(B246=$BQ$1,B246=$BR$1,B247=$BQ$1,B247=$BR$1,B248=$BQ$1,B248=$BR$1),0,1)))</f>
        <v/>
      </c>
      <c r="BR246" s="2" t="str">
        <f>IF($A246&gt;='FG_243way_Regular Symbol'!E$16,"",IF(C246=0,"",IF(OR(C246=$BQ$1,C246=$BR$1,C247=$BQ$1,C247=$BR$1,C248=$BQ$1,C248=$BR$1),0,1)))</f>
        <v/>
      </c>
      <c r="BS246" s="2" t="str">
        <f>IF($A246&gt;='FG_243way_Regular Symbol'!F$16,"",IF(D246=0,"",IF(OR(D246=$BQ$1,D246=$BR$1,D247=$BQ$1,D247=$BR$1,D248=$BQ$1,D248=$BR$1),0,1)))</f>
        <v/>
      </c>
      <c r="BT246" s="2" t="str">
        <f>IF($A246&gt;='FG_243way_Regular Symbol'!G$16,"",IF(E246=0,"",IF(OR(E246=$BQ$1,E246=$BR$1,E247=$BQ$1,E247=$BR$1,E248=$BQ$1,E248=$BR$1),0,1)))</f>
        <v/>
      </c>
      <c r="BU246" s="2" t="str">
        <f>IF($A246&gt;='FG_243way_Regular Symbol'!H$16,"",IF(F246=0,"",IF(OR(F246=$BQ$1,F246=$BR$1,F247=$BQ$1,F247=$BR$1,F248=$BQ$1,F248=$BR$1),0,1)))</f>
        <v/>
      </c>
      <c r="BW246" s="2" t="str">
        <f>IF($A246&gt;='FG_243way_Regular Symbol'!D$16,"",IF(B246=0,"",IF(OR(B246=$BW$1,B247=$BW$1,B248=$BW$1,B246=$BX$1,B247=$BX$1,B248=$BX$1),0,1)))</f>
        <v/>
      </c>
      <c r="BX246" s="2" t="str">
        <f>IF($A246&gt;='FG_243way_Regular Symbol'!E$16,"",IF(C246=0,"",IF(OR(C246=$BW$1,C247=$BW$1,C248=$BW$1,C246=$BX$1,C247=$BX$1,C248=$BX$1),0,1)))</f>
        <v/>
      </c>
      <c r="BY246" s="2" t="str">
        <f>IF($A246&gt;='FG_243way_Regular Symbol'!F$16,"",IF(D246=0,"",IF(OR(D246=$BW$1,D247=$BW$1,D248=$BW$1,D246=$BX$1,D247=$BX$1,D248=$BX$1),0,1)))</f>
        <v/>
      </c>
      <c r="BZ246" s="2" t="str">
        <f>IF($A246&gt;='FG_243way_Regular Symbol'!G$16,"",IF(E246=0,"",IF(OR(E246=$BW$1,E247=$BW$1,E248=$BW$1,E246=$BX$1,E247=$BX$1,E248=$BX$1),0,1)))</f>
        <v/>
      </c>
      <c r="CA246" s="2" t="str">
        <f>IF($A246&gt;='FG_243way_Regular Symbol'!H$16,"",IF(F246=0,"",IF(OR(F246=$BW$1,F247=$BW$1,F248=$BW$1,F246=$BX$1,F247=$BX$1,F248=$BX$1),0,1)))</f>
        <v/>
      </c>
      <c r="CC246" s="2" t="str">
        <f>IF($A246&gt;='FG_243way_Regular Symbol'!D$16,"",IF(B246=0,"",IF(OR(B246=$BW$1,B247=$BW$1,B248=$BW$1,B246=$CD$1,B247=$CD$1,B248=$CD$1),0,1)))</f>
        <v/>
      </c>
      <c r="CD246" s="2" t="str">
        <f>IF($A246&gt;='FG_243way_Regular Symbol'!E$16,"",IF(C246=0,"",IF(OR(C246=$BW$1,C247=$BW$1,C248=$BW$1,C246=$CD$1,C247=$CD$1,C248=$CD$1),0,1)))</f>
        <v/>
      </c>
      <c r="CE246" s="2" t="str">
        <f>IF($A246&gt;='FG_243way_Regular Symbol'!F$16,"",IF(D246=0,"",IF(OR(D246=$BW$1,D247=$BW$1,D248=$BW$1,D246=$CD$1,D247=$CD$1,D248=$CD$1),0,1)))</f>
        <v/>
      </c>
      <c r="CF246" s="2" t="str">
        <f>IF($A246&gt;='FG_243way_Regular Symbol'!G$16,"",IF(E246=0,"",IF(OR(E246=$BW$1,E247=$BW$1,E248=$BW$1,E246=$CD$1,E247=$CD$1,E248=$CD$1),0,1)))</f>
        <v/>
      </c>
      <c r="CG246" s="2" t="str">
        <f>IF($A246&gt;='FG_243way_Regular Symbol'!H$16,"",IF(F246=0,"",IF(OR(F246=$BW$1,F247=$BW$1,F248=$BW$1,F246=$CD$1,F247=$CD$1,F248=$CD$1),0,1)))</f>
        <v/>
      </c>
      <c r="CI246" s="2" t="str">
        <f>IF($A246&gt;='FG_243way_Regular Symbol'!D$16,"",IF(B246=0,"",IF(OR(B246=$BW$1,B247=$BW$1,B248=$BW$1,B246=$CJ$1,B247=$CJ$1,B248=$CJ$1),0,1)))</f>
        <v/>
      </c>
      <c r="CJ246" s="2" t="str">
        <f>IF($A246&gt;='FG_243way_Regular Symbol'!E$16,"",IF(C246=0,"",IF(OR(C246=$BW$1,C247=$BW$1,C248=$BW$1,C246=$CJ$1,C247=$CJ$1,C248=$CJ$1),0,1)))</f>
        <v/>
      </c>
      <c r="CK246" s="2" t="str">
        <f>IF($A246&gt;='FG_243way_Regular Symbol'!F$16,"",IF(D246=0,"",IF(OR(D246=$BW$1,D247=$BW$1,D248=$BW$1,D246=$CJ$1,D247=$CJ$1,D248=$CJ$1),0,1)))</f>
        <v/>
      </c>
      <c r="CL246" s="2" t="str">
        <f>IF($A246&gt;='FG_243way_Regular Symbol'!G$16,"",IF(E246=0,"",IF(OR(E246=$BW$1,E247=$BW$1,E248=$BW$1,E246=$CJ$1,E247=$CJ$1,E248=$CJ$1),0,1)))</f>
        <v/>
      </c>
      <c r="CM246" s="2" t="str">
        <f>IF($A246&gt;='FG_243way_Regular Symbol'!H$16,"",IF(F246=0,"",IF(OR(F246=$BW$1,F247=$BW$1,F248=$BW$1,F246=$CJ$1,F247=$CJ$1,F248=$CJ$1),0,1)))</f>
        <v/>
      </c>
      <c r="CO246" s="2" t="str">
        <f>IF($A246&gt;='FG_243way_Regular Symbol'!D$16,"",IF(B246=0,"",IF(OR(B246=$BW$1,B247=$BW$1,B248=$BW$1,B246=$CP$1,B247=$CP$1,B248=$CP$1),0,1)))</f>
        <v/>
      </c>
      <c r="CP246" s="2" t="str">
        <f>IF($A246&gt;='FG_243way_Regular Symbol'!E$16,"",IF(C246=0,"",IF(OR(C246=$BW$1,C247=$BW$1,C248=$BW$1,C246=$CP$1,C247=$CP$1,C248=$CP$1),0,1)))</f>
        <v/>
      </c>
      <c r="CQ246" s="2" t="str">
        <f>IF($A246&gt;='FG_243way_Regular Symbol'!F$16,"",IF(D246=0,"",IF(OR(D246=$BW$1,D247=$BW$1,D248=$BW$1,D246=$CP$1,D247=$CP$1,D248=$CP$1),0,1)))</f>
        <v/>
      </c>
      <c r="CR246" s="2" t="str">
        <f>IF($A246&gt;='FG_243way_Regular Symbol'!G$16,"",IF(E246=0,"",IF(OR(E246=$BW$1,E247=$BW$1,E248=$BW$1,E246=$CP$1,E247=$CP$1,E248=$CP$1),0,1)))</f>
        <v/>
      </c>
      <c r="CS246" s="2" t="str">
        <f>IF($A246&gt;='FG_243way_Regular Symbol'!H$16,"",IF(F246=0,"",IF(OR(F246=$BW$1,F247=$BW$1,F248=$BW$1,F246=$CP$1,F247=$CP$1,F248=$CP$1),0,1)))</f>
        <v/>
      </c>
      <c r="CU246" s="2" t="str">
        <f>IF($A246&gt;='FG_243way_Regular Symbol'!D$16,"",IF(B246=0,"",IF(OR(B246=$BW$1,B247=$BW$1,B248=$BW$1,B246=$CV$1,B247=$CV$1,B248=$CV$1),0,1)))</f>
        <v/>
      </c>
      <c r="CV246" s="2" t="str">
        <f>IF($A246&gt;='FG_243way_Regular Symbol'!E$16,"",IF(C246=0,"",IF(OR(C246=$BW$1,C247=$BW$1,C248=$BW$1,C246=$CV$1,C247=$CV$1,C248=$CV$1),0,1)))</f>
        <v/>
      </c>
      <c r="CW246" s="2" t="str">
        <f>IF($A246&gt;='FG_243way_Regular Symbol'!F$16,"",IF(D246=0,"",IF(OR(D246=$BW$1,D247=$BW$1,D248=$BW$1,D246=$CV$1,D247=$CV$1,D248=$CV$1),0,1)))</f>
        <v/>
      </c>
      <c r="CX246" s="2" t="str">
        <f>IF($A246&gt;='FG_243way_Regular Symbol'!G$16,"",IF(E246=0,"",IF(OR(E246=$BW$1,E247=$BW$1,E248=$BW$1,E246=$CV$1,E247=$CV$1,E248=$CV$1),0,1)))</f>
        <v/>
      </c>
      <c r="CY246" s="2" t="str">
        <f>IF($A246&gt;='FG_243way_Regular Symbol'!H$16,"",IF(F246=0,"",IF(OR(F246=$BW$1,F247=$BW$1,F248=$BW$1,F246=$CV$1,F247=$CV$1,F248=$CV$1),0,1)))</f>
        <v/>
      </c>
    </row>
    <row r="247" spans="1:103">
      <c r="A247" s="341">
        <f>IF('FG_243way_Regular Symbol'!L246="","",'FG_243way_Regular Symbol'!L246)</f>
        <v>243</v>
      </c>
      <c r="B247" s="184" t="str">
        <f>IF('FG_243way_Regular Symbol'!M246="",
IF($A247-'FG_243way_Regular Symbol'!D$16&gt;='FG_243way_RegularＸ_W()'!B$2-1,"",VLOOKUP($A247-'FG_243way_Regular Symbol'!D$16,'FG_243way_Regular Symbol'!$L$3:$Q$99,'FG_243way_RegularＸ_W()'!B$3+1,FALSE)),
'FG_243way_Regular Symbol'!M246)</f>
        <v/>
      </c>
      <c r="C247" s="184" t="str">
        <f>IF('FG_243way_Regular Symbol'!N246="",
IF($A247-'FG_243way_Regular Symbol'!E$16&gt;='FG_243way_RegularＸ_W()'!C$2-1,"",VLOOKUP($A247-'FG_243way_Regular Symbol'!E$16,'FG_243way_Regular Symbol'!$L$3:$Q$99,'FG_243way_RegularＸ_W()'!C$3+1,FALSE)),
'FG_243way_Regular Symbol'!N246)</f>
        <v/>
      </c>
      <c r="D247" s="184" t="str">
        <f>IF('FG_243way_Regular Symbol'!O246="",
IF($A247-'FG_243way_Regular Symbol'!F$16&gt;='FG_243way_RegularＸ_W()'!D$2-1,"",VLOOKUP($A247-'FG_243way_Regular Symbol'!F$16,'FG_243way_Regular Symbol'!$L$3:$Q$99,'FG_243way_RegularＸ_W()'!D$3+1,FALSE)),
'FG_243way_Regular Symbol'!O246)</f>
        <v/>
      </c>
      <c r="E247" s="184" t="str">
        <f>IF('FG_243way_Regular Symbol'!P246="",
IF($A247-'FG_243way_Regular Symbol'!G$16&gt;='FG_243way_RegularＸ_W()'!E$2-1,"",VLOOKUP($A247-'FG_243way_Regular Symbol'!G$16,'FG_243way_Regular Symbol'!$L$3:$Q$99,'FG_243way_RegularＸ_W()'!E$3+1,FALSE)),
'FG_243way_Regular Symbol'!P246)</f>
        <v/>
      </c>
      <c r="F247" s="358" t="str">
        <f>IF('FG_243way_Regular Symbol'!Q246="",
IF($A247-'FG_243way_Regular Symbol'!H$16&gt;='FG_243way_RegularＸ_W()'!F$2-1,"",VLOOKUP($A247-'FG_243way_Regular Symbol'!H$16,'FG_243way_Regular Symbol'!$L$3:$Q$99,'FG_243way_RegularＸ_W()'!F$3+1,FALSE)),
'FG_243way_Regular Symbol'!Q246)</f>
        <v/>
      </c>
      <c r="O247" s="342" t="str">
        <f>IF($A247&gt;='FG_243way_Regular Symbol'!D$16,"",IF(B247=0,"",IF(OR(B247=$O$1,B247=$P$1,B248=$O$1,B248=$P$1,B249=$O$1,B249=$P$1),0,1)))</f>
        <v/>
      </c>
      <c r="P247" s="2" t="str">
        <f>IF($A247&gt;='FG_243way_Regular Symbol'!E$16,"",IF(C247=0,"",IF(OR(C247=$O$1,C247=$P$1,C248=$O$1,C248=$P$1,C249=$O$1,C249=$P$1),0,1)))</f>
        <v/>
      </c>
      <c r="Q247" s="2" t="str">
        <f>IF($A247&gt;='FG_243way_Regular Symbol'!F$16,"",IF(D247=0,"",IF(OR(D247=$O$1,D247=$P$1,D248=$O$1,D248=$P$1,D249=$O$1,D249=$P$1),0,1)))</f>
        <v/>
      </c>
      <c r="R247" s="2" t="str">
        <f>IF($A247&gt;='FG_243way_Regular Symbol'!G$16,"",IF(E247=0,"",IF(OR(E247=$O$1,E247=$P$1,E248=$O$1,E248=$P$1,E249=$O$1,E249=$P$1),0,1)))</f>
        <v/>
      </c>
      <c r="S247" s="128" t="str">
        <f>IF($A247&gt;='FG_243way_Regular Symbol'!H$16,"",IF(F247=0,"",IF(OR(F247=$O$1,F247=$P$1,F248=$O$1,F248=$P$1,F249=$O$1,F249=$P$1),0,1)))</f>
        <v/>
      </c>
      <c r="U247" s="342" t="str">
        <f>IF($A247&gt;='FG_243way_Regular Symbol'!D$16,"",IF(B247=0,"",IF(OR(B247=$U$1,B247=$V$1,B248=$U$1,B248=$V$1,B249=$U$1,B249=$V$1),0,1)))</f>
        <v/>
      </c>
      <c r="V247" s="2" t="str">
        <f>IF($A247&gt;='FG_243way_Regular Symbol'!E$16,"",IF(C247=0,"",IF(OR(C247=$U$1,C247=$V$1,C248=$U$1,C248=$V$1,C249=$U$1,C249=$V$1),0,1)))</f>
        <v/>
      </c>
      <c r="W247" s="2" t="str">
        <f>IF($A247&gt;='FG_243way_Regular Symbol'!F$16,"",IF(D247=0,"",IF(OR(D247=$U$1,D247=$V$1,D248=$U$1,D248=$V$1,D249=$U$1,D249=$V$1),0,1)))</f>
        <v/>
      </c>
      <c r="X247" s="2" t="str">
        <f>IF($A247&gt;='FG_243way_Regular Symbol'!G$16,"",IF(E247=0,"",IF(OR(E247=$U$1,E247=$V$1,E248=$U$1,E248=$V$1,E249=$U$1,E249=$V$1),0,1)))</f>
        <v/>
      </c>
      <c r="Y247" s="128" t="str">
        <f>IF($A247&gt;='FG_243way_Regular Symbol'!H$16,"",IF(F247=0,"",IF(OR(F247=$U$1,F247=$V$1,F248=$U$1,F248=$V$1,F249=$U$1,F249=$V$1),0,1)))</f>
        <v/>
      </c>
      <c r="AA247" s="342" t="str">
        <f>IF($A247&gt;='FG_243way_Regular Symbol'!D$16,"",IF(B247=0,"",IF(OR(B247=$AA$1,B247=$AB$1,B248=$AA$1,B248=$AB$1,B249=$AA$1,,B249=$AB$1),0,1)))</f>
        <v/>
      </c>
      <c r="AB247" s="2" t="str">
        <f>IF($A247&gt;='FG_243way_Regular Symbol'!E$16,"",IF(C247=0,"",IF(OR(C247=$AA$1,C247=$AB$1,C248=$AA$1,C248=$AB$1,C249=$AA$1,,C249=$AB$1),0,1)))</f>
        <v/>
      </c>
      <c r="AC247" s="2" t="str">
        <f>IF($A247&gt;='FG_243way_Regular Symbol'!F$16,"",IF(D247=0,"",IF(OR(D247=$AA$1,D247=$AB$1,D248=$AA$1,D248=$AB$1,D249=$AA$1,,D249=$AB$1),0,1)))</f>
        <v/>
      </c>
      <c r="AD247" s="2" t="str">
        <f>IF($A247&gt;='FG_243way_Regular Symbol'!G$16,"",IF(E247=0,"",IF(OR(E247=$AA$1,E247=$AB$1,E248=$AA$1,E248=$AB$1,E249=$AA$1,,E249=$AB$1),0,1)))</f>
        <v/>
      </c>
      <c r="AE247" s="128" t="str">
        <f>IF($A247&gt;='FG_243way_Regular Symbol'!H$16,"",IF(F247=0,"",IF(OR(F247=$AA$1,F247=$AB$1,F248=$AA$1,F248=$AB$1,F249=$AA$1,,F249=$AB$1),0,1)))</f>
        <v/>
      </c>
      <c r="AG247" s="342" t="str">
        <f>IF($A247&gt;='FG_243way_Regular Symbol'!D$16,"",IF(B247=0,"",IF(OR(B247=$AG$1,B247=$AH$1,B248=$AG$1,B248=$AH$1,B249=$AG$1,B249=$AH$1),0,1)))</f>
        <v/>
      </c>
      <c r="AH247" s="2" t="str">
        <f>IF($A247&gt;='FG_243way_Regular Symbol'!E$16,"",IF(C247=0,"",IF(OR(C247=$AG$1,C247=$AH$1,C248=$AG$1,C248=$AH$1,C249=$AG$1,C249=$AH$1),0,1)))</f>
        <v/>
      </c>
      <c r="AI247" s="2" t="str">
        <f>IF($A247&gt;='FG_243way_Regular Symbol'!F$16,"",IF(D247=0,"",IF(OR(D247=$AG$1,D247=$AH$1,D248=$AG$1,D248=$AH$1,D249=$AG$1,D249=$AH$1),0,1)))</f>
        <v/>
      </c>
      <c r="AJ247" s="2" t="str">
        <f>IF($A247&gt;='FG_243way_Regular Symbol'!G$16,"",IF(E247=0,"",IF(OR(E247=$AG$1,E247=$AH$1,E248=$AG$1,E248=$AH$1,E249=$AG$1,E249=$AH$1),0,1)))</f>
        <v/>
      </c>
      <c r="AK247" s="128" t="str">
        <f>IF($A247&gt;='FG_243way_Regular Symbol'!H$16,"",IF(F247=0,"",IF(OR(F247=$AG$1,F247=$AH$1,F248=$AG$1,F248=$AH$1,F249=$AG$1,F249=$AH$1),0,1)))</f>
        <v/>
      </c>
      <c r="AM247" s="342" t="str">
        <f>IF($A247&gt;='FG_243way_Regular Symbol'!D$16,"",IF(B247=0,"",IF(OR(B247=$AM$1,B247=$AN$1,B248=$AM$1,B248=$AN$1,B249=$AM$1,B249=$AN$1),0,1)))</f>
        <v/>
      </c>
      <c r="AN247" s="2" t="str">
        <f>IF($A247&gt;='FG_243way_Regular Symbol'!E$16,"",IF(C247=0,"",IF(OR(C247=$AM$1,C247=$AN$1,C248=$AM$1,C248=$AN$1,C249=$AM$1,C249=$AN$1),0,1)))</f>
        <v/>
      </c>
      <c r="AO247" s="2" t="str">
        <f>IF($A247&gt;='FG_243way_Regular Symbol'!F$16,"",IF(D247=0,"",IF(OR(D247=$AM$1,D247=$AN$1,D248=$AM$1,D248=$AN$1,D249=$AM$1,D249=$AN$1),0,1)))</f>
        <v/>
      </c>
      <c r="AP247" s="2" t="str">
        <f>IF($A247&gt;='FG_243way_Regular Symbol'!G$16,"",IF(E247=0,"",IF(OR(E247=$AM$1,E247=$AN$1,E248=$AM$1,E248=$AN$1,E249=$AM$1,E249=$AN$1),0,1)))</f>
        <v/>
      </c>
      <c r="AQ247" s="128" t="str">
        <f>IF($A247&gt;='FG_243way_Regular Symbol'!H$16,"",IF(F247=0,"",IF(OR(F247=$AM$1,F247=$AN$1,F248=$AM$1,F248=$AN$1,F249=$AM$1,F249=$AN$1),0,1)))</f>
        <v/>
      </c>
      <c r="AS247" s="342" t="str">
        <f>IF($A247&gt;='FG_243way_Regular Symbol'!D$16,"",IF(B247=0,"",IF(OR(B247=$AM$1,B247=$AT$1,B248=$AM$1,B248=$AT$1,B249=$AM$1,B249=$AT$1),0,1)))</f>
        <v/>
      </c>
      <c r="AT247" s="2" t="str">
        <f>IF($A247&gt;='FG_243way_Regular Symbol'!E$16,"",IF(C247=0,"",IF(OR(C247=$AM$1,C247=$AT$1,C248=$AM$1,C248=$AT$1,C249=$AM$1,C249=$AT$1),0,1)))</f>
        <v/>
      </c>
      <c r="AU247" s="2" t="str">
        <f>IF($A247&gt;='FG_243way_Regular Symbol'!F$16,"",IF(D247=0,"",IF(OR(D247=$AM$1,D247=$AT$1,D248=$AM$1,D248=$AT$1,D249=$AM$1,D249=$AT$1),0,1)))</f>
        <v/>
      </c>
      <c r="AV247" s="2" t="str">
        <f>IF($A247&gt;='FG_243way_Regular Symbol'!G$16,"",IF(E247=0,"",IF(OR(E247=$AM$1,E247=$AT$1,E248=$AM$1,E248=$AT$1,E249=$AM$1,E249=$AT$1),0,1)))</f>
        <v/>
      </c>
      <c r="AW247" s="128" t="str">
        <f>IF($A247&gt;='FG_243way_Regular Symbol'!H$16,"",IF(F247=0,"",IF(OR(F247=$AM$1,F247=$AT$1,F248=$AM$1,F248=$AT$1,F249=$AM$1,F249=$AT$1),0,1)))</f>
        <v/>
      </c>
      <c r="AY247" s="342" t="str">
        <f>IF($A247&gt;='FG_243way_Regular Symbol'!D$16,"",IF(B247=0,"",IF(OR(B247=$AM$1,B247=$AZ$1,B248=$AM$1,B248=$AZ$1,B249=$AM$1,B249=$AZ$1),0,1)))</f>
        <v/>
      </c>
      <c r="AZ247" s="2" t="str">
        <f>IF($A247&gt;='FG_243way_Regular Symbol'!E$16,"",IF(C247=0,"",IF(OR(C247=$AM$1,C247=$AZ$1,C248=$AM$1,C248=$AZ$1,C249=$AM$1,C249=$AZ$1),0,1)))</f>
        <v/>
      </c>
      <c r="BA247" s="2" t="str">
        <f>IF($A247&gt;='FG_243way_Regular Symbol'!F$16,"",IF(D247=0,"",IF(OR(D247=$AM$1,D247=$AZ$1,D248=$AM$1,D248=$AZ$1,D249=$AM$1,D249=$AZ$1),0,1)))</f>
        <v/>
      </c>
      <c r="BB247" s="2" t="str">
        <f>IF($A247&gt;='FG_243way_Regular Symbol'!G$16,"",IF(E247=0,"",IF(OR(E247=$AM$1,E247=$AZ$1,E248=$AM$1,E248=$AZ$1,E249=$AM$1,E249=$AZ$1),0,1)))</f>
        <v/>
      </c>
      <c r="BC247" s="128" t="str">
        <f>IF($A247&gt;='FG_243way_Regular Symbol'!H$16,"",IF(F247=0,"",IF(OR(F247=$AM$1,F247=$AZ$1,F248=$AM$1,F248=$AZ$1,F249=$AM$1,F249=$AZ$1),0,1)))</f>
        <v/>
      </c>
      <c r="BE247" s="342"/>
      <c r="BF247" s="2"/>
      <c r="BG247" s="2" t="str">
        <f>IF($A247&gt;='FG_243way_Regular Symbol'!F$16,"",IF(D247=0,"",COUNTIF(D247:D249,$BF$1)))</f>
        <v/>
      </c>
      <c r="BH247" s="2" t="str">
        <f>IF($A247&gt;='FG_243way_Regular Symbol'!G$16,"",IF(E247=0,"",COUNTIF(E247:E249,$BF$1)))</f>
        <v/>
      </c>
      <c r="BI247" s="2" t="str">
        <f>IF($A247&gt;='FG_243way_Regular Symbol'!H$16,"",IF(F247=0,"",COUNTIF(F247:F249,$BF$1)))</f>
        <v/>
      </c>
      <c r="BK247" s="342"/>
      <c r="BL247" s="2"/>
      <c r="BM247" s="2" t="str">
        <f>IF($A247&gt;='FG_243way_Regular Symbol'!F$16,"",IF(D247=0,"",IF(OR(D247=$AM$1,D247=$BL$1,D248=$AM$1,D248=$BL$1,D249=$AM$1,D249=$BL$1),0,1)))</f>
        <v/>
      </c>
      <c r="BN247" s="2" t="str">
        <f>IF($A247&gt;='FG_243way_Regular Symbol'!G$16,"",IF(E247=0,"",IF(OR(E247=$AM$1,E247=$BL$1,E248=$AM$1,E248=$BL$1,E249=$AM$1,E249=$BL$1),0,1)))</f>
        <v/>
      </c>
      <c r="BO247" s="128" t="str">
        <f>IF($A247&gt;='FG_243way_Regular Symbol'!H$16,"",IF(F247=0,"",IF(OR(F247=$AM$1,F247=$BL$1,F248=$AM$1,F248=$BL$1,F249=$AM$1,F249=$BL$1),0,1)))</f>
        <v/>
      </c>
      <c r="BQ247" s="2" t="str">
        <f>IF($A247&gt;='FG_243way_Regular Symbol'!D$16,"",IF(B247=0,"",IF(OR(B247=$BQ$1,B247=$BR$1,B248=$BQ$1,B248=$BR$1,B249=$BQ$1,B249=$BR$1),0,1)))</f>
        <v/>
      </c>
      <c r="BR247" s="2" t="str">
        <f>IF($A247&gt;='FG_243way_Regular Symbol'!E$16,"",IF(C247=0,"",IF(OR(C247=$BQ$1,C247=$BR$1,C248=$BQ$1,C248=$BR$1,C249=$BQ$1,C249=$BR$1),0,1)))</f>
        <v/>
      </c>
      <c r="BS247" s="2" t="str">
        <f>IF($A247&gt;='FG_243way_Regular Symbol'!F$16,"",IF(D247=0,"",IF(OR(D247=$BQ$1,D247=$BR$1,D248=$BQ$1,D248=$BR$1,D249=$BQ$1,D249=$BR$1),0,1)))</f>
        <v/>
      </c>
      <c r="BT247" s="2" t="str">
        <f>IF($A247&gt;='FG_243way_Regular Symbol'!G$16,"",IF(E247=0,"",IF(OR(E247=$BQ$1,E247=$BR$1,E248=$BQ$1,E248=$BR$1,E249=$BQ$1,E249=$BR$1),0,1)))</f>
        <v/>
      </c>
      <c r="BU247" s="2" t="str">
        <f>IF($A247&gt;='FG_243way_Regular Symbol'!H$16,"",IF(F247=0,"",IF(OR(F247=$BQ$1,F247=$BR$1,F248=$BQ$1,F248=$BR$1,F249=$BQ$1,F249=$BR$1),0,1)))</f>
        <v/>
      </c>
      <c r="BW247" s="2" t="str">
        <f>IF($A247&gt;='FG_243way_Regular Symbol'!D$16,"",IF(B247=0,"",IF(OR(B247=$BW$1,B248=$BW$1,B249=$BW$1,B247=$BX$1,B248=$BX$1,B249=$BX$1),0,1)))</f>
        <v/>
      </c>
      <c r="BX247" s="2" t="str">
        <f>IF($A247&gt;='FG_243way_Regular Symbol'!E$16,"",IF(C247=0,"",IF(OR(C247=$BW$1,C248=$BW$1,C249=$BW$1,C247=$BX$1,C248=$BX$1,C249=$BX$1),0,1)))</f>
        <v/>
      </c>
      <c r="BY247" s="2" t="str">
        <f>IF($A247&gt;='FG_243way_Regular Symbol'!F$16,"",IF(D247=0,"",IF(OR(D247=$BW$1,D248=$BW$1,D249=$BW$1,D247=$BX$1,D248=$BX$1,D249=$BX$1),0,1)))</f>
        <v/>
      </c>
      <c r="BZ247" s="2" t="str">
        <f>IF($A247&gt;='FG_243way_Regular Symbol'!G$16,"",IF(E247=0,"",IF(OR(E247=$BW$1,E248=$BW$1,E249=$BW$1,E247=$BX$1,E248=$BX$1,E249=$BX$1),0,1)))</f>
        <v/>
      </c>
      <c r="CA247" s="2" t="str">
        <f>IF($A247&gt;='FG_243way_Regular Symbol'!H$16,"",IF(F247=0,"",IF(OR(F247=$BW$1,F248=$BW$1,F249=$BW$1,F247=$BX$1,F248=$BX$1,F249=$BX$1),0,1)))</f>
        <v/>
      </c>
      <c r="CC247" s="2" t="str">
        <f>IF($A247&gt;='FG_243way_Regular Symbol'!D$16,"",IF(B247=0,"",IF(OR(B247=$BW$1,B248=$BW$1,B249=$BW$1,B247=$CD$1,B248=$CD$1,B249=$CD$1),0,1)))</f>
        <v/>
      </c>
      <c r="CD247" s="2" t="str">
        <f>IF($A247&gt;='FG_243way_Regular Symbol'!E$16,"",IF(C247=0,"",IF(OR(C247=$BW$1,C248=$BW$1,C249=$BW$1,C247=$CD$1,C248=$CD$1,C249=$CD$1),0,1)))</f>
        <v/>
      </c>
      <c r="CE247" s="2" t="str">
        <f>IF($A247&gt;='FG_243way_Regular Symbol'!F$16,"",IF(D247=0,"",IF(OR(D247=$BW$1,D248=$BW$1,D249=$BW$1,D247=$CD$1,D248=$CD$1,D249=$CD$1),0,1)))</f>
        <v/>
      </c>
      <c r="CF247" s="2" t="str">
        <f>IF($A247&gt;='FG_243way_Regular Symbol'!G$16,"",IF(E247=0,"",IF(OR(E247=$BW$1,E248=$BW$1,E249=$BW$1,E247=$CD$1,E248=$CD$1,E249=$CD$1),0,1)))</f>
        <v/>
      </c>
      <c r="CG247" s="2" t="str">
        <f>IF($A247&gt;='FG_243way_Regular Symbol'!H$16,"",IF(F247=0,"",IF(OR(F247=$BW$1,F248=$BW$1,F249=$BW$1,F247=$CD$1,F248=$CD$1,F249=$CD$1),0,1)))</f>
        <v/>
      </c>
      <c r="CI247" s="2" t="str">
        <f>IF($A247&gt;='FG_243way_Regular Symbol'!D$16,"",IF(B247=0,"",IF(OR(B247=$BW$1,B248=$BW$1,B249=$BW$1,B247=$CJ$1,B248=$CJ$1,B249=$CJ$1),0,1)))</f>
        <v/>
      </c>
      <c r="CJ247" s="2" t="str">
        <f>IF($A247&gt;='FG_243way_Regular Symbol'!E$16,"",IF(C247=0,"",IF(OR(C247=$BW$1,C248=$BW$1,C249=$BW$1,C247=$CJ$1,C248=$CJ$1,C249=$CJ$1),0,1)))</f>
        <v/>
      </c>
      <c r="CK247" s="2" t="str">
        <f>IF($A247&gt;='FG_243way_Regular Symbol'!F$16,"",IF(D247=0,"",IF(OR(D247=$BW$1,D248=$BW$1,D249=$BW$1,D247=$CJ$1,D248=$CJ$1,D249=$CJ$1),0,1)))</f>
        <v/>
      </c>
      <c r="CL247" s="2" t="str">
        <f>IF($A247&gt;='FG_243way_Regular Symbol'!G$16,"",IF(E247=0,"",IF(OR(E247=$BW$1,E248=$BW$1,E249=$BW$1,E247=$CJ$1,E248=$CJ$1,E249=$CJ$1),0,1)))</f>
        <v/>
      </c>
      <c r="CM247" s="2" t="str">
        <f>IF($A247&gt;='FG_243way_Regular Symbol'!H$16,"",IF(F247=0,"",IF(OR(F247=$BW$1,F248=$BW$1,F249=$BW$1,F247=$CJ$1,F248=$CJ$1,F249=$CJ$1),0,1)))</f>
        <v/>
      </c>
      <c r="CO247" s="2" t="str">
        <f>IF($A247&gt;='FG_243way_Regular Symbol'!D$16,"",IF(B247=0,"",IF(OR(B247=$BW$1,B248=$BW$1,B249=$BW$1,B247=$CP$1,B248=$CP$1,B249=$CP$1),0,1)))</f>
        <v/>
      </c>
      <c r="CP247" s="2" t="str">
        <f>IF($A247&gt;='FG_243way_Regular Symbol'!E$16,"",IF(C247=0,"",IF(OR(C247=$BW$1,C248=$BW$1,C249=$BW$1,C247=$CP$1,C248=$CP$1,C249=$CP$1),0,1)))</f>
        <v/>
      </c>
      <c r="CQ247" s="2" t="str">
        <f>IF($A247&gt;='FG_243way_Regular Symbol'!F$16,"",IF(D247=0,"",IF(OR(D247=$BW$1,D248=$BW$1,D249=$BW$1,D247=$CP$1,D248=$CP$1,D249=$CP$1),0,1)))</f>
        <v/>
      </c>
      <c r="CR247" s="2" t="str">
        <f>IF($A247&gt;='FG_243way_Regular Symbol'!G$16,"",IF(E247=0,"",IF(OR(E247=$BW$1,E248=$BW$1,E249=$BW$1,E247=$CP$1,E248=$CP$1,E249=$CP$1),0,1)))</f>
        <v/>
      </c>
      <c r="CS247" s="2" t="str">
        <f>IF($A247&gt;='FG_243way_Regular Symbol'!H$16,"",IF(F247=0,"",IF(OR(F247=$BW$1,F248=$BW$1,F249=$BW$1,F247=$CP$1,F248=$CP$1,F249=$CP$1),0,1)))</f>
        <v/>
      </c>
      <c r="CU247" s="2" t="str">
        <f>IF($A247&gt;='FG_243way_Regular Symbol'!D$16,"",IF(B247=0,"",IF(OR(B247=$BW$1,B248=$BW$1,B249=$BW$1,B247=$CV$1,B248=$CV$1,B249=$CV$1),0,1)))</f>
        <v/>
      </c>
      <c r="CV247" s="2" t="str">
        <f>IF($A247&gt;='FG_243way_Regular Symbol'!E$16,"",IF(C247=0,"",IF(OR(C247=$BW$1,C248=$BW$1,C249=$BW$1,C247=$CV$1,C248=$CV$1,C249=$CV$1),0,1)))</f>
        <v/>
      </c>
      <c r="CW247" s="2" t="str">
        <f>IF($A247&gt;='FG_243way_Regular Symbol'!F$16,"",IF(D247=0,"",IF(OR(D247=$BW$1,D248=$BW$1,D249=$BW$1,D247=$CV$1,D248=$CV$1,D249=$CV$1),0,1)))</f>
        <v/>
      </c>
      <c r="CX247" s="2" t="str">
        <f>IF($A247&gt;='FG_243way_Regular Symbol'!G$16,"",IF(E247=0,"",IF(OR(E247=$BW$1,E248=$BW$1,E249=$BW$1,E247=$CV$1,E248=$CV$1,E249=$CV$1),0,1)))</f>
        <v/>
      </c>
      <c r="CY247" s="2" t="str">
        <f>IF($A247&gt;='FG_243way_Regular Symbol'!H$16,"",IF(F247=0,"",IF(OR(F247=$BW$1,F248=$BW$1,F249=$BW$1,F247=$CV$1,F248=$CV$1,F249=$CV$1),0,1)))</f>
        <v/>
      </c>
    </row>
    <row r="248" spans="1:103">
      <c r="A248" s="341">
        <f>IF('FG_243way_Regular Symbol'!L247="","",'FG_243way_Regular Symbol'!L247)</f>
        <v>244</v>
      </c>
      <c r="B248" s="184" t="str">
        <f>IF('FG_243way_Regular Symbol'!M247="",
IF($A248-'FG_243way_Regular Symbol'!D$16&gt;='FG_243way_RegularＸ_W()'!B$2-1,"",VLOOKUP($A248-'FG_243way_Regular Symbol'!D$16,'FG_243way_Regular Symbol'!$L$3:$Q$99,'FG_243way_RegularＸ_W()'!B$3+1,FALSE)),
'FG_243way_Regular Symbol'!M247)</f>
        <v/>
      </c>
      <c r="C248" s="184" t="str">
        <f>IF('FG_243way_Regular Symbol'!N247="",
IF($A248-'FG_243way_Regular Symbol'!E$16&gt;='FG_243way_RegularＸ_W()'!C$2-1,"",VLOOKUP($A248-'FG_243way_Regular Symbol'!E$16,'FG_243way_Regular Symbol'!$L$3:$Q$99,'FG_243way_RegularＸ_W()'!C$3+1,FALSE)),
'FG_243way_Regular Symbol'!N247)</f>
        <v/>
      </c>
      <c r="D248" s="184" t="str">
        <f>IF('FG_243way_Regular Symbol'!O247="",
IF($A248-'FG_243way_Regular Symbol'!F$16&gt;='FG_243way_RegularＸ_W()'!D$2-1,"",VLOOKUP($A248-'FG_243way_Regular Symbol'!F$16,'FG_243way_Regular Symbol'!$L$3:$Q$99,'FG_243way_RegularＸ_W()'!D$3+1,FALSE)),
'FG_243way_Regular Symbol'!O247)</f>
        <v/>
      </c>
      <c r="E248" s="184" t="str">
        <f>IF('FG_243way_Regular Symbol'!P247="",
IF($A248-'FG_243way_Regular Symbol'!G$16&gt;='FG_243way_RegularＸ_W()'!E$2-1,"",VLOOKUP($A248-'FG_243way_Regular Symbol'!G$16,'FG_243way_Regular Symbol'!$L$3:$Q$99,'FG_243way_RegularＸ_W()'!E$3+1,FALSE)),
'FG_243way_Regular Symbol'!P247)</f>
        <v/>
      </c>
      <c r="F248" s="358" t="str">
        <f>IF('FG_243way_Regular Symbol'!Q247="",
IF($A248-'FG_243way_Regular Symbol'!H$16&gt;='FG_243way_RegularＸ_W()'!F$2-1,"",VLOOKUP($A248-'FG_243way_Regular Symbol'!H$16,'FG_243way_Regular Symbol'!$L$3:$Q$99,'FG_243way_RegularＸ_W()'!F$3+1,FALSE)),
'FG_243way_Regular Symbol'!Q247)</f>
        <v/>
      </c>
      <c r="O248" s="342" t="str">
        <f>IF($A248&gt;='FG_243way_Regular Symbol'!D$16,"",IF(B248=0,"",IF(OR(B248=$O$1,B248=$P$1,B249=$O$1,B249=$P$1,B250=$O$1,B250=$P$1),0,1)))</f>
        <v/>
      </c>
      <c r="P248" s="2" t="str">
        <f>IF($A248&gt;='FG_243way_Regular Symbol'!E$16,"",IF(C248=0,"",IF(OR(C248=$O$1,C248=$P$1,C249=$O$1,C249=$P$1,C250=$O$1,C250=$P$1),0,1)))</f>
        <v/>
      </c>
      <c r="Q248" s="2" t="str">
        <f>IF($A248&gt;='FG_243way_Regular Symbol'!F$16,"",IF(D248=0,"",IF(OR(D248=$O$1,D248=$P$1,D249=$O$1,D249=$P$1,D250=$O$1,D250=$P$1),0,1)))</f>
        <v/>
      </c>
      <c r="R248" s="2" t="str">
        <f>IF($A248&gt;='FG_243way_Regular Symbol'!G$16,"",IF(E248=0,"",IF(OR(E248=$O$1,E248=$P$1,E249=$O$1,E249=$P$1,E250=$O$1,E250=$P$1),0,1)))</f>
        <v/>
      </c>
      <c r="S248" s="128" t="str">
        <f>IF($A248&gt;='FG_243way_Regular Symbol'!H$16,"",IF(F248=0,"",IF(OR(F248=$O$1,F248=$P$1,F249=$O$1,F249=$P$1,F250=$O$1,F250=$P$1),0,1)))</f>
        <v/>
      </c>
      <c r="U248" s="342" t="str">
        <f>IF($A248&gt;='FG_243way_Regular Symbol'!D$16,"",IF(B248=0,"",IF(OR(B248=$U$1,B248=$V$1,B249=$U$1,B249=$V$1,B250=$U$1,B250=$V$1),0,1)))</f>
        <v/>
      </c>
      <c r="V248" s="2" t="str">
        <f>IF($A248&gt;='FG_243way_Regular Symbol'!E$16,"",IF(C248=0,"",IF(OR(C248=$U$1,C248=$V$1,C249=$U$1,C249=$V$1,C250=$U$1,C250=$V$1),0,1)))</f>
        <v/>
      </c>
      <c r="W248" s="2" t="str">
        <f>IF($A248&gt;='FG_243way_Regular Symbol'!F$16,"",IF(D248=0,"",IF(OR(D248=$U$1,D248=$V$1,D249=$U$1,D249=$V$1,D250=$U$1,D250=$V$1),0,1)))</f>
        <v/>
      </c>
      <c r="X248" s="2" t="str">
        <f>IF($A248&gt;='FG_243way_Regular Symbol'!G$16,"",IF(E248=0,"",IF(OR(E248=$U$1,E248=$V$1,E249=$U$1,E249=$V$1,E250=$U$1,E250=$V$1),0,1)))</f>
        <v/>
      </c>
      <c r="Y248" s="128" t="str">
        <f>IF($A248&gt;='FG_243way_Regular Symbol'!H$16,"",IF(F248=0,"",IF(OR(F248=$U$1,F248=$V$1,F249=$U$1,F249=$V$1,F250=$U$1,F250=$V$1),0,1)))</f>
        <v/>
      </c>
      <c r="AA248" s="342" t="str">
        <f>IF($A248&gt;='FG_243way_Regular Symbol'!D$16,"",IF(B248=0,"",IF(OR(B248=$AA$1,B248=$AB$1,B249=$AA$1,B249=$AB$1,B250=$AA$1,,B250=$AB$1),0,1)))</f>
        <v/>
      </c>
      <c r="AB248" s="2" t="str">
        <f>IF($A248&gt;='FG_243way_Regular Symbol'!E$16,"",IF(C248=0,"",IF(OR(C248=$AA$1,C248=$AB$1,C249=$AA$1,C249=$AB$1,C250=$AA$1,,C250=$AB$1),0,1)))</f>
        <v/>
      </c>
      <c r="AC248" s="2" t="str">
        <f>IF($A248&gt;='FG_243way_Regular Symbol'!F$16,"",IF(D248=0,"",IF(OR(D248=$AA$1,D248=$AB$1,D249=$AA$1,D249=$AB$1,D250=$AA$1,,D250=$AB$1),0,1)))</f>
        <v/>
      </c>
      <c r="AD248" s="2" t="str">
        <f>IF($A248&gt;='FG_243way_Regular Symbol'!G$16,"",IF(E248=0,"",IF(OR(E248=$AA$1,E248=$AB$1,E249=$AA$1,E249=$AB$1,E250=$AA$1,,E250=$AB$1),0,1)))</f>
        <v/>
      </c>
      <c r="AE248" s="128" t="str">
        <f>IF($A248&gt;='FG_243way_Regular Symbol'!H$16,"",IF(F248=0,"",IF(OR(F248=$AA$1,F248=$AB$1,F249=$AA$1,F249=$AB$1,F250=$AA$1,,F250=$AB$1),0,1)))</f>
        <v/>
      </c>
      <c r="AG248" s="342" t="str">
        <f>IF($A248&gt;='FG_243way_Regular Symbol'!D$16,"",IF(B248=0,"",IF(OR(B248=$AG$1,B248=$AH$1,B249=$AG$1,B249=$AH$1,B250=$AG$1,B250=$AH$1),0,1)))</f>
        <v/>
      </c>
      <c r="AH248" s="2" t="str">
        <f>IF($A248&gt;='FG_243way_Regular Symbol'!E$16,"",IF(C248=0,"",IF(OR(C248=$AG$1,C248=$AH$1,C249=$AG$1,C249=$AH$1,C250=$AG$1,C250=$AH$1),0,1)))</f>
        <v/>
      </c>
      <c r="AI248" s="2" t="str">
        <f>IF($A248&gt;='FG_243way_Regular Symbol'!F$16,"",IF(D248=0,"",IF(OR(D248=$AG$1,D248=$AH$1,D249=$AG$1,D249=$AH$1,D250=$AG$1,D250=$AH$1),0,1)))</f>
        <v/>
      </c>
      <c r="AJ248" s="2" t="str">
        <f>IF($A248&gt;='FG_243way_Regular Symbol'!G$16,"",IF(E248=0,"",IF(OR(E248=$AG$1,E248=$AH$1,E249=$AG$1,E249=$AH$1,E250=$AG$1,E250=$AH$1),0,1)))</f>
        <v/>
      </c>
      <c r="AK248" s="128" t="str">
        <f>IF($A248&gt;='FG_243way_Regular Symbol'!H$16,"",IF(F248=0,"",IF(OR(F248=$AG$1,F248=$AH$1,F249=$AG$1,F249=$AH$1,F250=$AG$1,F250=$AH$1),0,1)))</f>
        <v/>
      </c>
      <c r="AM248" s="342" t="str">
        <f>IF($A248&gt;='FG_243way_Regular Symbol'!D$16,"",IF(B248=0,"",IF(OR(B248=$AM$1,B248=$AN$1,B249=$AM$1,B249=$AN$1,B250=$AM$1,B250=$AN$1),0,1)))</f>
        <v/>
      </c>
      <c r="AN248" s="2" t="str">
        <f>IF($A248&gt;='FG_243way_Regular Symbol'!E$16,"",IF(C248=0,"",IF(OR(C248=$AM$1,C248=$AN$1,C249=$AM$1,C249=$AN$1,C250=$AM$1,C250=$AN$1),0,1)))</f>
        <v/>
      </c>
      <c r="AO248" s="2" t="str">
        <f>IF($A248&gt;='FG_243way_Regular Symbol'!F$16,"",IF(D248=0,"",IF(OR(D248=$AM$1,D248=$AN$1,D249=$AM$1,D249=$AN$1,D250=$AM$1,D250=$AN$1),0,1)))</f>
        <v/>
      </c>
      <c r="AP248" s="2" t="str">
        <f>IF($A248&gt;='FG_243way_Regular Symbol'!G$16,"",IF(E248=0,"",IF(OR(E248=$AM$1,E248=$AN$1,E249=$AM$1,E249=$AN$1,E250=$AM$1,E250=$AN$1),0,1)))</f>
        <v/>
      </c>
      <c r="AQ248" s="128" t="str">
        <f>IF($A248&gt;='FG_243way_Regular Symbol'!H$16,"",IF(F248=0,"",IF(OR(F248=$AM$1,F248=$AN$1,F249=$AM$1,F249=$AN$1,F250=$AM$1,F250=$AN$1),0,1)))</f>
        <v/>
      </c>
      <c r="AS248" s="342" t="str">
        <f>IF($A248&gt;='FG_243way_Regular Symbol'!D$16,"",IF(B248=0,"",IF(OR(B248=$AM$1,B248=$AT$1,B249=$AM$1,B249=$AT$1,B250=$AM$1,B250=$AT$1),0,1)))</f>
        <v/>
      </c>
      <c r="AT248" s="2" t="str">
        <f>IF($A248&gt;='FG_243way_Regular Symbol'!E$16,"",IF(C248=0,"",IF(OR(C248=$AM$1,C248=$AT$1,C249=$AM$1,C249=$AT$1,C250=$AM$1,C250=$AT$1),0,1)))</f>
        <v/>
      </c>
      <c r="AU248" s="2" t="str">
        <f>IF($A248&gt;='FG_243way_Regular Symbol'!F$16,"",IF(D248=0,"",IF(OR(D248=$AM$1,D248=$AT$1,D249=$AM$1,D249=$AT$1,D250=$AM$1,D250=$AT$1),0,1)))</f>
        <v/>
      </c>
      <c r="AV248" s="2" t="str">
        <f>IF($A248&gt;='FG_243way_Regular Symbol'!G$16,"",IF(E248=0,"",IF(OR(E248=$AM$1,E248=$AT$1,E249=$AM$1,E249=$AT$1,E250=$AM$1,E250=$AT$1),0,1)))</f>
        <v/>
      </c>
      <c r="AW248" s="128" t="str">
        <f>IF($A248&gt;='FG_243way_Regular Symbol'!H$16,"",IF(F248=0,"",IF(OR(F248=$AM$1,F248=$AT$1,F249=$AM$1,F249=$AT$1,F250=$AM$1,F250=$AT$1),0,1)))</f>
        <v/>
      </c>
      <c r="AY248" s="342" t="str">
        <f>IF($A248&gt;='FG_243way_Regular Symbol'!D$16,"",IF(B248=0,"",IF(OR(B248=$AM$1,B248=$AZ$1,B249=$AM$1,B249=$AZ$1,B250=$AM$1,B250=$AZ$1),0,1)))</f>
        <v/>
      </c>
      <c r="AZ248" s="2" t="str">
        <f>IF($A248&gt;='FG_243way_Regular Symbol'!E$16,"",IF(C248=0,"",IF(OR(C248=$AM$1,C248=$AZ$1,C249=$AM$1,C249=$AZ$1,C250=$AM$1,C250=$AZ$1),0,1)))</f>
        <v/>
      </c>
      <c r="BA248" s="2" t="str">
        <f>IF($A248&gt;='FG_243way_Regular Symbol'!F$16,"",IF(D248=0,"",IF(OR(D248=$AM$1,D248=$AZ$1,D249=$AM$1,D249=$AZ$1,D250=$AM$1,D250=$AZ$1),0,1)))</f>
        <v/>
      </c>
      <c r="BB248" s="2" t="str">
        <f>IF($A248&gt;='FG_243way_Regular Symbol'!G$16,"",IF(E248=0,"",IF(OR(E248=$AM$1,E248=$AZ$1,E249=$AM$1,E249=$AZ$1,E250=$AM$1,E250=$AZ$1),0,1)))</f>
        <v/>
      </c>
      <c r="BC248" s="128" t="str">
        <f>IF($A248&gt;='FG_243way_Regular Symbol'!H$16,"",IF(F248=0,"",IF(OR(F248=$AM$1,F248=$AZ$1,F249=$AM$1,F249=$AZ$1,F250=$AM$1,F250=$AZ$1),0,1)))</f>
        <v/>
      </c>
      <c r="BE248" s="342"/>
      <c r="BF248" s="2"/>
      <c r="BG248" s="2" t="str">
        <f>IF($A248&gt;='FG_243way_Regular Symbol'!F$16,"",IF(D248=0,"",COUNTIF(D248:D250,$BF$1)))</f>
        <v/>
      </c>
      <c r="BH248" s="2" t="str">
        <f>IF($A248&gt;='FG_243way_Regular Symbol'!G$16,"",IF(E248=0,"",COUNTIF(E248:E250,$BF$1)))</f>
        <v/>
      </c>
      <c r="BI248" s="2" t="str">
        <f>IF($A248&gt;='FG_243way_Regular Symbol'!H$16,"",IF(F248=0,"",COUNTIF(F248:F250,$BF$1)))</f>
        <v/>
      </c>
      <c r="BK248" s="342"/>
      <c r="BL248" s="2"/>
      <c r="BM248" s="2" t="str">
        <f>IF($A248&gt;='FG_243way_Regular Symbol'!F$16,"",IF(D248=0,"",IF(OR(D248=$AM$1,D248=$BL$1,D249=$AM$1,D249=$BL$1,D250=$AM$1,D250=$BL$1),0,1)))</f>
        <v/>
      </c>
      <c r="BN248" s="2" t="str">
        <f>IF($A248&gt;='FG_243way_Regular Symbol'!G$16,"",IF(E248=0,"",IF(OR(E248=$AM$1,E248=$BL$1,E249=$AM$1,E249=$BL$1,E250=$AM$1,E250=$BL$1),0,1)))</f>
        <v/>
      </c>
      <c r="BO248" s="128" t="str">
        <f>IF($A248&gt;='FG_243way_Regular Symbol'!H$16,"",IF(F248=0,"",IF(OR(F248=$AM$1,F248=$BL$1,F249=$AM$1,F249=$BL$1,F250=$AM$1,F250=$BL$1),0,1)))</f>
        <v/>
      </c>
      <c r="BQ248" s="2" t="str">
        <f>IF($A248&gt;='FG_243way_Regular Symbol'!D$16,"",IF(B248=0,"",IF(OR(B248=$BQ$1,B248=$BR$1,B249=$BQ$1,B249=$BR$1,B250=$BQ$1,B250=$BR$1),0,1)))</f>
        <v/>
      </c>
      <c r="BR248" s="2" t="str">
        <f>IF($A248&gt;='FG_243way_Regular Symbol'!E$16,"",IF(C248=0,"",IF(OR(C248=$BQ$1,C248=$BR$1,C249=$BQ$1,C249=$BR$1,C250=$BQ$1,C250=$BR$1),0,1)))</f>
        <v/>
      </c>
      <c r="BS248" s="2" t="str">
        <f>IF($A248&gt;='FG_243way_Regular Symbol'!F$16,"",IF(D248=0,"",IF(OR(D248=$BQ$1,D248=$BR$1,D249=$BQ$1,D249=$BR$1,D250=$BQ$1,D250=$BR$1),0,1)))</f>
        <v/>
      </c>
      <c r="BT248" s="2" t="str">
        <f>IF($A248&gt;='FG_243way_Regular Symbol'!G$16,"",IF(E248=0,"",IF(OR(E248=$BQ$1,E248=$BR$1,E249=$BQ$1,E249=$BR$1,E250=$BQ$1,E250=$BR$1),0,1)))</f>
        <v/>
      </c>
      <c r="BU248" s="2" t="str">
        <f>IF($A248&gt;='FG_243way_Regular Symbol'!H$16,"",IF(F248=0,"",IF(OR(F248=$BQ$1,F248=$BR$1,F249=$BQ$1,F249=$BR$1,F250=$BQ$1,F250=$BR$1),0,1)))</f>
        <v/>
      </c>
      <c r="BW248" s="2" t="str">
        <f>IF($A248&gt;='FG_243way_Regular Symbol'!D$16,"",IF(B248=0,"",IF(OR(B248=$BW$1,B249=$BW$1,B250=$BW$1,B248=$BX$1,B249=$BX$1,B250=$BX$1),0,1)))</f>
        <v/>
      </c>
      <c r="BX248" s="2" t="str">
        <f>IF($A248&gt;='FG_243way_Regular Symbol'!E$16,"",IF(C248=0,"",IF(OR(C248=$BW$1,C249=$BW$1,C250=$BW$1,C248=$BX$1,C249=$BX$1,C250=$BX$1),0,1)))</f>
        <v/>
      </c>
      <c r="BY248" s="2" t="str">
        <f>IF($A248&gt;='FG_243way_Regular Symbol'!F$16,"",IF(D248=0,"",IF(OR(D248=$BW$1,D249=$BW$1,D250=$BW$1,D248=$BX$1,D249=$BX$1,D250=$BX$1),0,1)))</f>
        <v/>
      </c>
      <c r="BZ248" s="2" t="str">
        <f>IF($A248&gt;='FG_243way_Regular Symbol'!G$16,"",IF(E248=0,"",IF(OR(E248=$BW$1,E249=$BW$1,E250=$BW$1,E248=$BX$1,E249=$BX$1,E250=$BX$1),0,1)))</f>
        <v/>
      </c>
      <c r="CA248" s="2" t="str">
        <f>IF($A248&gt;='FG_243way_Regular Symbol'!H$16,"",IF(F248=0,"",IF(OR(F248=$BW$1,F249=$BW$1,F250=$BW$1,F248=$BX$1,F249=$BX$1,F250=$BX$1),0,1)))</f>
        <v/>
      </c>
      <c r="CC248" s="2" t="str">
        <f>IF($A248&gt;='FG_243way_Regular Symbol'!D$16,"",IF(B248=0,"",IF(OR(B248=$BW$1,B249=$BW$1,B250=$BW$1,B248=$CD$1,B249=$CD$1,B250=$CD$1),0,1)))</f>
        <v/>
      </c>
      <c r="CD248" s="2" t="str">
        <f>IF($A248&gt;='FG_243way_Regular Symbol'!E$16,"",IF(C248=0,"",IF(OR(C248=$BW$1,C249=$BW$1,C250=$BW$1,C248=$CD$1,C249=$CD$1,C250=$CD$1),0,1)))</f>
        <v/>
      </c>
      <c r="CE248" s="2" t="str">
        <f>IF($A248&gt;='FG_243way_Regular Symbol'!F$16,"",IF(D248=0,"",IF(OR(D248=$BW$1,D249=$BW$1,D250=$BW$1,D248=$CD$1,D249=$CD$1,D250=$CD$1),0,1)))</f>
        <v/>
      </c>
      <c r="CF248" s="2" t="str">
        <f>IF($A248&gt;='FG_243way_Regular Symbol'!G$16,"",IF(E248=0,"",IF(OR(E248=$BW$1,E249=$BW$1,E250=$BW$1,E248=$CD$1,E249=$CD$1,E250=$CD$1),0,1)))</f>
        <v/>
      </c>
      <c r="CG248" s="2" t="str">
        <f>IF($A248&gt;='FG_243way_Regular Symbol'!H$16,"",IF(F248=0,"",IF(OR(F248=$BW$1,F249=$BW$1,F250=$BW$1,F248=$CD$1,F249=$CD$1,F250=$CD$1),0,1)))</f>
        <v/>
      </c>
      <c r="CI248" s="2" t="str">
        <f>IF($A248&gt;='FG_243way_Regular Symbol'!D$16,"",IF(B248=0,"",IF(OR(B248=$BW$1,B249=$BW$1,B250=$BW$1,B248=$CJ$1,B249=$CJ$1,B250=$CJ$1),0,1)))</f>
        <v/>
      </c>
      <c r="CJ248" s="2" t="str">
        <f>IF($A248&gt;='FG_243way_Regular Symbol'!E$16,"",IF(C248=0,"",IF(OR(C248=$BW$1,C249=$BW$1,C250=$BW$1,C248=$CJ$1,C249=$CJ$1,C250=$CJ$1),0,1)))</f>
        <v/>
      </c>
      <c r="CK248" s="2" t="str">
        <f>IF($A248&gt;='FG_243way_Regular Symbol'!F$16,"",IF(D248=0,"",IF(OR(D248=$BW$1,D249=$BW$1,D250=$BW$1,D248=$CJ$1,D249=$CJ$1,D250=$CJ$1),0,1)))</f>
        <v/>
      </c>
      <c r="CL248" s="2" t="str">
        <f>IF($A248&gt;='FG_243way_Regular Symbol'!G$16,"",IF(E248=0,"",IF(OR(E248=$BW$1,E249=$BW$1,E250=$BW$1,E248=$CJ$1,E249=$CJ$1,E250=$CJ$1),0,1)))</f>
        <v/>
      </c>
      <c r="CM248" s="2" t="str">
        <f>IF($A248&gt;='FG_243way_Regular Symbol'!H$16,"",IF(F248=0,"",IF(OR(F248=$BW$1,F249=$BW$1,F250=$BW$1,F248=$CJ$1,F249=$CJ$1,F250=$CJ$1),0,1)))</f>
        <v/>
      </c>
      <c r="CO248" s="2" t="str">
        <f>IF($A248&gt;='FG_243way_Regular Symbol'!D$16,"",IF(B248=0,"",IF(OR(B248=$BW$1,B249=$BW$1,B250=$BW$1,B248=$CP$1,B249=$CP$1,B250=$CP$1),0,1)))</f>
        <v/>
      </c>
      <c r="CP248" s="2" t="str">
        <f>IF($A248&gt;='FG_243way_Regular Symbol'!E$16,"",IF(C248=0,"",IF(OR(C248=$BW$1,C249=$BW$1,C250=$BW$1,C248=$CP$1,C249=$CP$1,C250=$CP$1),0,1)))</f>
        <v/>
      </c>
      <c r="CQ248" s="2" t="str">
        <f>IF($A248&gt;='FG_243way_Regular Symbol'!F$16,"",IF(D248=0,"",IF(OR(D248=$BW$1,D249=$BW$1,D250=$BW$1,D248=$CP$1,D249=$CP$1,D250=$CP$1),0,1)))</f>
        <v/>
      </c>
      <c r="CR248" s="2" t="str">
        <f>IF($A248&gt;='FG_243way_Regular Symbol'!G$16,"",IF(E248=0,"",IF(OR(E248=$BW$1,E249=$BW$1,E250=$BW$1,E248=$CP$1,E249=$CP$1,E250=$CP$1),0,1)))</f>
        <v/>
      </c>
      <c r="CS248" s="2" t="str">
        <f>IF($A248&gt;='FG_243way_Regular Symbol'!H$16,"",IF(F248=0,"",IF(OR(F248=$BW$1,F249=$BW$1,F250=$BW$1,F248=$CP$1,F249=$CP$1,F250=$CP$1),0,1)))</f>
        <v/>
      </c>
      <c r="CU248" s="2" t="str">
        <f>IF($A248&gt;='FG_243way_Regular Symbol'!D$16,"",IF(B248=0,"",IF(OR(B248=$BW$1,B249=$BW$1,B250=$BW$1,B248=$CV$1,B249=$CV$1,B250=$CV$1),0,1)))</f>
        <v/>
      </c>
      <c r="CV248" s="2" t="str">
        <f>IF($A248&gt;='FG_243way_Regular Symbol'!E$16,"",IF(C248=0,"",IF(OR(C248=$BW$1,C249=$BW$1,C250=$BW$1,C248=$CV$1,C249=$CV$1,C250=$CV$1),0,1)))</f>
        <v/>
      </c>
      <c r="CW248" s="2" t="str">
        <f>IF($A248&gt;='FG_243way_Regular Symbol'!F$16,"",IF(D248=0,"",IF(OR(D248=$BW$1,D249=$BW$1,D250=$BW$1,D248=$CV$1,D249=$CV$1,D250=$CV$1),0,1)))</f>
        <v/>
      </c>
      <c r="CX248" s="2" t="str">
        <f>IF($A248&gt;='FG_243way_Regular Symbol'!G$16,"",IF(E248=0,"",IF(OR(E248=$BW$1,E249=$BW$1,E250=$BW$1,E248=$CV$1,E249=$CV$1,E250=$CV$1),0,1)))</f>
        <v/>
      </c>
      <c r="CY248" s="2" t="str">
        <f>IF($A248&gt;='FG_243way_Regular Symbol'!H$16,"",IF(F248=0,"",IF(OR(F248=$BW$1,F249=$BW$1,F250=$BW$1,F248=$CV$1,F249=$CV$1,F250=$CV$1),0,1)))</f>
        <v/>
      </c>
    </row>
    <row r="249" spans="1:103">
      <c r="A249" s="341">
        <f>IF('FG_243way_Regular Symbol'!L248="","",'FG_243way_Regular Symbol'!L248)</f>
        <v>245</v>
      </c>
      <c r="B249" s="184" t="str">
        <f>IF('FG_243way_Regular Symbol'!M248="",
IF($A249-'FG_243way_Regular Symbol'!D$16&gt;='FG_243way_RegularＸ_W()'!B$2-1,"",VLOOKUP($A249-'FG_243way_Regular Symbol'!D$16,'FG_243way_Regular Symbol'!$L$3:$Q$99,'FG_243way_RegularＸ_W()'!B$3+1,FALSE)),
'FG_243way_Regular Symbol'!M248)</f>
        <v/>
      </c>
      <c r="C249" s="184" t="str">
        <f>IF('FG_243way_Regular Symbol'!N248="",
IF($A249-'FG_243way_Regular Symbol'!E$16&gt;='FG_243way_RegularＸ_W()'!C$2-1,"",VLOOKUP($A249-'FG_243way_Regular Symbol'!E$16,'FG_243way_Regular Symbol'!$L$3:$Q$99,'FG_243way_RegularＸ_W()'!C$3+1,FALSE)),
'FG_243way_Regular Symbol'!N248)</f>
        <v/>
      </c>
      <c r="D249" s="184" t="str">
        <f>IF('FG_243way_Regular Symbol'!O248="",
IF($A249-'FG_243way_Regular Symbol'!F$16&gt;='FG_243way_RegularＸ_W()'!D$2-1,"",VLOOKUP($A249-'FG_243way_Regular Symbol'!F$16,'FG_243way_Regular Symbol'!$L$3:$Q$99,'FG_243way_RegularＸ_W()'!D$3+1,FALSE)),
'FG_243way_Regular Symbol'!O248)</f>
        <v/>
      </c>
      <c r="E249" s="184" t="str">
        <f>IF('FG_243way_Regular Symbol'!P248="",
IF($A249-'FG_243way_Regular Symbol'!G$16&gt;='FG_243way_RegularＸ_W()'!E$2-1,"",VLOOKUP($A249-'FG_243way_Regular Symbol'!G$16,'FG_243way_Regular Symbol'!$L$3:$Q$99,'FG_243way_RegularＸ_W()'!E$3+1,FALSE)),
'FG_243way_Regular Symbol'!P248)</f>
        <v/>
      </c>
      <c r="F249" s="358" t="str">
        <f>IF('FG_243way_Regular Symbol'!Q248="",
IF($A249-'FG_243way_Regular Symbol'!H$16&gt;='FG_243way_RegularＸ_W()'!F$2-1,"",VLOOKUP($A249-'FG_243way_Regular Symbol'!H$16,'FG_243way_Regular Symbol'!$L$3:$Q$99,'FG_243way_RegularＸ_W()'!F$3+1,FALSE)),
'FG_243way_Regular Symbol'!Q248)</f>
        <v/>
      </c>
      <c r="O249" s="342" t="str">
        <f>IF($A249&gt;='FG_243way_Regular Symbol'!D$16,"",IF(B249=0,"",IF(OR(B249=$O$1,B249=$P$1,B250=$O$1,B250=$P$1,B251=$O$1,B251=$P$1),0,1)))</f>
        <v/>
      </c>
      <c r="P249" s="2" t="str">
        <f>IF($A249&gt;='FG_243way_Regular Symbol'!E$16,"",IF(C249=0,"",IF(OR(C249=$O$1,C249=$P$1,C250=$O$1,C250=$P$1,C251=$O$1,C251=$P$1),0,1)))</f>
        <v/>
      </c>
      <c r="Q249" s="2" t="str">
        <f>IF($A249&gt;='FG_243way_Regular Symbol'!F$16,"",IF(D249=0,"",IF(OR(D249=$O$1,D249=$P$1,D250=$O$1,D250=$P$1,D251=$O$1,D251=$P$1),0,1)))</f>
        <v/>
      </c>
      <c r="R249" s="2" t="str">
        <f>IF($A249&gt;='FG_243way_Regular Symbol'!G$16,"",IF(E249=0,"",IF(OR(E249=$O$1,E249=$P$1,E250=$O$1,E250=$P$1,E251=$O$1,E251=$P$1),0,1)))</f>
        <v/>
      </c>
      <c r="S249" s="128" t="str">
        <f>IF($A249&gt;='FG_243way_Regular Symbol'!H$16,"",IF(F249=0,"",IF(OR(F249=$O$1,F249=$P$1,F250=$O$1,F250=$P$1,F251=$O$1,F251=$P$1),0,1)))</f>
        <v/>
      </c>
      <c r="U249" s="342" t="str">
        <f>IF($A249&gt;='FG_243way_Regular Symbol'!D$16,"",IF(B249=0,"",IF(OR(B249=$U$1,B249=$V$1,B250=$U$1,B250=$V$1,B251=$U$1,B251=$V$1),0,1)))</f>
        <v/>
      </c>
      <c r="V249" s="2" t="str">
        <f>IF($A249&gt;='FG_243way_Regular Symbol'!E$16,"",IF(C249=0,"",IF(OR(C249=$U$1,C249=$V$1,C250=$U$1,C250=$V$1,C251=$U$1,C251=$V$1),0,1)))</f>
        <v/>
      </c>
      <c r="W249" s="2" t="str">
        <f>IF($A249&gt;='FG_243way_Regular Symbol'!F$16,"",IF(D249=0,"",IF(OR(D249=$U$1,D249=$V$1,D250=$U$1,D250=$V$1,D251=$U$1,D251=$V$1),0,1)))</f>
        <v/>
      </c>
      <c r="X249" s="2" t="str">
        <f>IF($A249&gt;='FG_243way_Regular Symbol'!G$16,"",IF(E249=0,"",IF(OR(E249=$U$1,E249=$V$1,E250=$U$1,E250=$V$1,E251=$U$1,E251=$V$1),0,1)))</f>
        <v/>
      </c>
      <c r="Y249" s="128" t="str">
        <f>IF($A249&gt;='FG_243way_Regular Symbol'!H$16,"",IF(F249=0,"",IF(OR(F249=$U$1,F249=$V$1,F250=$U$1,F250=$V$1,F251=$U$1,F251=$V$1),0,1)))</f>
        <v/>
      </c>
      <c r="AA249" s="342" t="str">
        <f>IF($A249&gt;='FG_243way_Regular Symbol'!D$16,"",IF(B249=0,"",IF(OR(B249=$AA$1,B249=$AB$1,B250=$AA$1,B250=$AB$1,B251=$AA$1,,B251=$AB$1),0,1)))</f>
        <v/>
      </c>
      <c r="AB249" s="2" t="str">
        <f>IF($A249&gt;='FG_243way_Regular Symbol'!E$16,"",IF(C249=0,"",IF(OR(C249=$AA$1,C249=$AB$1,C250=$AA$1,C250=$AB$1,C251=$AA$1,,C251=$AB$1),0,1)))</f>
        <v/>
      </c>
      <c r="AC249" s="2" t="str">
        <f>IF($A249&gt;='FG_243way_Regular Symbol'!F$16,"",IF(D249=0,"",IF(OR(D249=$AA$1,D249=$AB$1,D250=$AA$1,D250=$AB$1,D251=$AA$1,,D251=$AB$1),0,1)))</f>
        <v/>
      </c>
      <c r="AD249" s="2" t="str">
        <f>IF($A249&gt;='FG_243way_Regular Symbol'!G$16,"",IF(E249=0,"",IF(OR(E249=$AA$1,E249=$AB$1,E250=$AA$1,E250=$AB$1,E251=$AA$1,,E251=$AB$1),0,1)))</f>
        <v/>
      </c>
      <c r="AE249" s="128" t="str">
        <f>IF($A249&gt;='FG_243way_Regular Symbol'!H$16,"",IF(F249=0,"",IF(OR(F249=$AA$1,F249=$AB$1,F250=$AA$1,F250=$AB$1,F251=$AA$1,,F251=$AB$1),0,1)))</f>
        <v/>
      </c>
      <c r="AG249" s="342" t="str">
        <f>IF($A249&gt;='FG_243way_Regular Symbol'!D$16,"",IF(B249=0,"",IF(OR(B249=$AG$1,B249=$AH$1,B250=$AG$1,B250=$AH$1,B251=$AG$1,B251=$AH$1),0,1)))</f>
        <v/>
      </c>
      <c r="AH249" s="2" t="str">
        <f>IF($A249&gt;='FG_243way_Regular Symbol'!E$16,"",IF(C249=0,"",IF(OR(C249=$AG$1,C249=$AH$1,C250=$AG$1,C250=$AH$1,C251=$AG$1,C251=$AH$1),0,1)))</f>
        <v/>
      </c>
      <c r="AI249" s="2" t="str">
        <f>IF($A249&gt;='FG_243way_Regular Symbol'!F$16,"",IF(D249=0,"",IF(OR(D249=$AG$1,D249=$AH$1,D250=$AG$1,D250=$AH$1,D251=$AG$1,D251=$AH$1),0,1)))</f>
        <v/>
      </c>
      <c r="AJ249" s="2" t="str">
        <f>IF($A249&gt;='FG_243way_Regular Symbol'!G$16,"",IF(E249=0,"",IF(OR(E249=$AG$1,E249=$AH$1,E250=$AG$1,E250=$AH$1,E251=$AG$1,E251=$AH$1),0,1)))</f>
        <v/>
      </c>
      <c r="AK249" s="128" t="str">
        <f>IF($A249&gt;='FG_243way_Regular Symbol'!H$16,"",IF(F249=0,"",IF(OR(F249=$AG$1,F249=$AH$1,F250=$AG$1,F250=$AH$1,F251=$AG$1,F251=$AH$1),0,1)))</f>
        <v/>
      </c>
      <c r="AM249" s="342" t="str">
        <f>IF($A249&gt;='FG_243way_Regular Symbol'!D$16,"",IF(B249=0,"",IF(OR(B249=$AM$1,B249=$AN$1,B250=$AM$1,B250=$AN$1,B251=$AM$1,B251=$AN$1),0,1)))</f>
        <v/>
      </c>
      <c r="AN249" s="2" t="str">
        <f>IF($A249&gt;='FG_243way_Regular Symbol'!E$16,"",IF(C249=0,"",IF(OR(C249=$AM$1,C249=$AN$1,C250=$AM$1,C250=$AN$1,C251=$AM$1,C251=$AN$1),0,1)))</f>
        <v/>
      </c>
      <c r="AO249" s="2" t="str">
        <f>IF($A249&gt;='FG_243way_Regular Symbol'!F$16,"",IF(D249=0,"",IF(OR(D249=$AM$1,D249=$AN$1,D250=$AM$1,D250=$AN$1,D251=$AM$1,D251=$AN$1),0,1)))</f>
        <v/>
      </c>
      <c r="AP249" s="2" t="str">
        <f>IF($A249&gt;='FG_243way_Regular Symbol'!G$16,"",IF(E249=0,"",IF(OR(E249=$AM$1,E249=$AN$1,E250=$AM$1,E250=$AN$1,E251=$AM$1,E251=$AN$1),0,1)))</f>
        <v/>
      </c>
      <c r="AQ249" s="128" t="str">
        <f>IF($A249&gt;='FG_243way_Regular Symbol'!H$16,"",IF(F249=0,"",IF(OR(F249=$AM$1,F249=$AN$1,F250=$AM$1,F250=$AN$1,F251=$AM$1,F251=$AN$1),0,1)))</f>
        <v/>
      </c>
      <c r="AS249" s="342" t="str">
        <f>IF($A249&gt;='FG_243way_Regular Symbol'!D$16,"",IF(B249=0,"",IF(OR(B249=$AM$1,B249=$AT$1,B250=$AM$1,B250=$AT$1,B251=$AM$1,B251=$AT$1),0,1)))</f>
        <v/>
      </c>
      <c r="AT249" s="2" t="str">
        <f>IF($A249&gt;='FG_243way_Regular Symbol'!E$16,"",IF(C249=0,"",IF(OR(C249=$AM$1,C249=$AT$1,C250=$AM$1,C250=$AT$1,C251=$AM$1,C251=$AT$1),0,1)))</f>
        <v/>
      </c>
      <c r="AU249" s="2" t="str">
        <f>IF($A249&gt;='FG_243way_Regular Symbol'!F$16,"",IF(D249=0,"",IF(OR(D249=$AM$1,D249=$AT$1,D250=$AM$1,D250=$AT$1,D251=$AM$1,D251=$AT$1),0,1)))</f>
        <v/>
      </c>
      <c r="AV249" s="2" t="str">
        <f>IF($A249&gt;='FG_243way_Regular Symbol'!G$16,"",IF(E249=0,"",IF(OR(E249=$AM$1,E249=$AT$1,E250=$AM$1,E250=$AT$1,E251=$AM$1,E251=$AT$1),0,1)))</f>
        <v/>
      </c>
      <c r="AW249" s="128" t="str">
        <f>IF($A249&gt;='FG_243way_Regular Symbol'!H$16,"",IF(F249=0,"",IF(OR(F249=$AM$1,F249=$AT$1,F250=$AM$1,F250=$AT$1,F251=$AM$1,F251=$AT$1),0,1)))</f>
        <v/>
      </c>
      <c r="AY249" s="342" t="str">
        <f>IF($A249&gt;='FG_243way_Regular Symbol'!D$16,"",IF(B249=0,"",IF(OR(B249=$AM$1,B249=$AZ$1,B250=$AM$1,B250=$AZ$1,B251=$AM$1,B251=$AZ$1),0,1)))</f>
        <v/>
      </c>
      <c r="AZ249" s="2" t="str">
        <f>IF($A249&gt;='FG_243way_Regular Symbol'!E$16,"",IF(C249=0,"",IF(OR(C249=$AM$1,C249=$AZ$1,C250=$AM$1,C250=$AZ$1,C251=$AM$1,C251=$AZ$1),0,1)))</f>
        <v/>
      </c>
      <c r="BA249" s="2" t="str">
        <f>IF($A249&gt;='FG_243way_Regular Symbol'!F$16,"",IF(D249=0,"",IF(OR(D249=$AM$1,D249=$AZ$1,D250=$AM$1,D250=$AZ$1,D251=$AM$1,D251=$AZ$1),0,1)))</f>
        <v/>
      </c>
      <c r="BB249" s="2" t="str">
        <f>IF($A249&gt;='FG_243way_Regular Symbol'!G$16,"",IF(E249=0,"",IF(OR(E249=$AM$1,E249=$AZ$1,E250=$AM$1,E250=$AZ$1,E251=$AM$1,E251=$AZ$1),0,1)))</f>
        <v/>
      </c>
      <c r="BC249" s="128" t="str">
        <f>IF($A249&gt;='FG_243way_Regular Symbol'!H$16,"",IF(F249=0,"",IF(OR(F249=$AM$1,F249=$AZ$1,F250=$AM$1,F250=$AZ$1,F251=$AM$1,F251=$AZ$1),0,1)))</f>
        <v/>
      </c>
      <c r="BE249" s="342"/>
      <c r="BF249" s="2"/>
      <c r="BG249" s="2" t="str">
        <f>IF($A249&gt;='FG_243way_Regular Symbol'!F$16,"",IF(D249=0,"",COUNTIF(D249:D251,$BF$1)))</f>
        <v/>
      </c>
      <c r="BH249" s="2" t="str">
        <f>IF($A249&gt;='FG_243way_Regular Symbol'!G$16,"",IF(E249=0,"",COUNTIF(E249:E251,$BF$1)))</f>
        <v/>
      </c>
      <c r="BI249" s="2" t="str">
        <f>IF($A249&gt;='FG_243way_Regular Symbol'!H$16,"",IF(F249=0,"",COUNTIF(F249:F251,$BF$1)))</f>
        <v/>
      </c>
      <c r="BK249" s="342"/>
      <c r="BL249" s="2"/>
      <c r="BM249" s="2" t="str">
        <f>IF($A249&gt;='FG_243way_Regular Symbol'!F$16,"",IF(D249=0,"",IF(OR(D249=$AM$1,D249=$BL$1,D250=$AM$1,D250=$BL$1,D251=$AM$1,D251=$BL$1),0,1)))</f>
        <v/>
      </c>
      <c r="BN249" s="2" t="str">
        <f>IF($A249&gt;='FG_243way_Regular Symbol'!G$16,"",IF(E249=0,"",IF(OR(E249=$AM$1,E249=$BL$1,E250=$AM$1,E250=$BL$1,E251=$AM$1,E251=$BL$1),0,1)))</f>
        <v/>
      </c>
      <c r="BO249" s="128" t="str">
        <f>IF($A249&gt;='FG_243way_Regular Symbol'!H$16,"",IF(F249=0,"",IF(OR(F249=$AM$1,F249=$BL$1,F250=$AM$1,F250=$BL$1,F251=$AM$1,F251=$BL$1),0,1)))</f>
        <v/>
      </c>
      <c r="BQ249" s="2" t="str">
        <f>IF($A249&gt;='FG_243way_Regular Symbol'!D$16,"",IF(B249=0,"",IF(OR(B249=$BQ$1,B249=$BR$1,B250=$BQ$1,B250=$BR$1,B251=$BQ$1,B251=$BR$1),0,1)))</f>
        <v/>
      </c>
      <c r="BR249" s="2" t="str">
        <f>IF($A249&gt;='FG_243way_Regular Symbol'!E$16,"",IF(C249=0,"",IF(OR(C249=$BQ$1,C249=$BR$1,C250=$BQ$1,C250=$BR$1,C251=$BQ$1,C251=$BR$1),0,1)))</f>
        <v/>
      </c>
      <c r="BS249" s="2" t="str">
        <f>IF($A249&gt;='FG_243way_Regular Symbol'!F$16,"",IF(D249=0,"",IF(OR(D249=$BQ$1,D249=$BR$1,D250=$BQ$1,D250=$BR$1,D251=$BQ$1,D251=$BR$1),0,1)))</f>
        <v/>
      </c>
      <c r="BT249" s="2" t="str">
        <f>IF($A249&gt;='FG_243way_Regular Symbol'!G$16,"",IF(E249=0,"",IF(OR(E249=$BQ$1,E249=$BR$1,E250=$BQ$1,E250=$BR$1,E251=$BQ$1,E251=$BR$1),0,1)))</f>
        <v/>
      </c>
      <c r="BU249" s="2" t="str">
        <f>IF($A249&gt;='FG_243way_Regular Symbol'!H$16,"",IF(F249=0,"",IF(OR(F249=$BQ$1,F249=$BR$1,F250=$BQ$1,F250=$BR$1,F251=$BQ$1,F251=$BR$1),0,1)))</f>
        <v/>
      </c>
      <c r="BW249" s="2" t="str">
        <f>IF($A249&gt;='FG_243way_Regular Symbol'!D$16,"",IF(B249=0,"",IF(OR(B249=$BW$1,B250=$BW$1,B251=$BW$1,B249=$BX$1,B250=$BX$1,B251=$BX$1),0,1)))</f>
        <v/>
      </c>
      <c r="BX249" s="2" t="str">
        <f>IF($A249&gt;='FG_243way_Regular Symbol'!E$16,"",IF(C249=0,"",IF(OR(C249=$BW$1,C250=$BW$1,C251=$BW$1,C249=$BX$1,C250=$BX$1,C251=$BX$1),0,1)))</f>
        <v/>
      </c>
      <c r="BY249" s="2" t="str">
        <f>IF($A249&gt;='FG_243way_Regular Symbol'!F$16,"",IF(D249=0,"",IF(OR(D249=$BW$1,D250=$BW$1,D251=$BW$1,D249=$BX$1,D250=$BX$1,D251=$BX$1),0,1)))</f>
        <v/>
      </c>
      <c r="BZ249" s="2" t="str">
        <f>IF($A249&gt;='FG_243way_Regular Symbol'!G$16,"",IF(E249=0,"",IF(OR(E249=$BW$1,E250=$BW$1,E251=$BW$1,E249=$BX$1,E250=$BX$1,E251=$BX$1),0,1)))</f>
        <v/>
      </c>
      <c r="CA249" s="2" t="str">
        <f>IF($A249&gt;='FG_243way_Regular Symbol'!H$16,"",IF(F249=0,"",IF(OR(F249=$BW$1,F250=$BW$1,F251=$BW$1,F249=$BX$1,F250=$BX$1,F251=$BX$1),0,1)))</f>
        <v/>
      </c>
      <c r="CC249" s="2" t="str">
        <f>IF($A249&gt;='FG_243way_Regular Symbol'!D$16,"",IF(B249=0,"",IF(OR(B249=$BW$1,B250=$BW$1,B251=$BW$1,B249=$CD$1,B250=$CD$1,B251=$CD$1),0,1)))</f>
        <v/>
      </c>
      <c r="CD249" s="2" t="str">
        <f>IF($A249&gt;='FG_243way_Regular Symbol'!E$16,"",IF(C249=0,"",IF(OR(C249=$BW$1,C250=$BW$1,C251=$BW$1,C249=$CD$1,C250=$CD$1,C251=$CD$1),0,1)))</f>
        <v/>
      </c>
      <c r="CE249" s="2" t="str">
        <f>IF($A249&gt;='FG_243way_Regular Symbol'!F$16,"",IF(D249=0,"",IF(OR(D249=$BW$1,D250=$BW$1,D251=$BW$1,D249=$CD$1,D250=$CD$1,D251=$CD$1),0,1)))</f>
        <v/>
      </c>
      <c r="CF249" s="2" t="str">
        <f>IF($A249&gt;='FG_243way_Regular Symbol'!G$16,"",IF(E249=0,"",IF(OR(E249=$BW$1,E250=$BW$1,E251=$BW$1,E249=$CD$1,E250=$CD$1,E251=$CD$1),0,1)))</f>
        <v/>
      </c>
      <c r="CG249" s="2" t="str">
        <f>IF($A249&gt;='FG_243way_Regular Symbol'!H$16,"",IF(F249=0,"",IF(OR(F249=$BW$1,F250=$BW$1,F251=$BW$1,F249=$CD$1,F250=$CD$1,F251=$CD$1),0,1)))</f>
        <v/>
      </c>
      <c r="CI249" s="2" t="str">
        <f>IF($A249&gt;='FG_243way_Regular Symbol'!D$16,"",IF(B249=0,"",IF(OR(B249=$BW$1,B250=$BW$1,B251=$BW$1,B249=$CJ$1,B250=$CJ$1,B251=$CJ$1),0,1)))</f>
        <v/>
      </c>
      <c r="CJ249" s="2" t="str">
        <f>IF($A249&gt;='FG_243way_Regular Symbol'!E$16,"",IF(C249=0,"",IF(OR(C249=$BW$1,C250=$BW$1,C251=$BW$1,C249=$CJ$1,C250=$CJ$1,C251=$CJ$1),0,1)))</f>
        <v/>
      </c>
      <c r="CK249" s="2" t="str">
        <f>IF($A249&gt;='FG_243way_Regular Symbol'!F$16,"",IF(D249=0,"",IF(OR(D249=$BW$1,D250=$BW$1,D251=$BW$1,D249=$CJ$1,D250=$CJ$1,D251=$CJ$1),0,1)))</f>
        <v/>
      </c>
      <c r="CL249" s="2" t="str">
        <f>IF($A249&gt;='FG_243way_Regular Symbol'!G$16,"",IF(E249=0,"",IF(OR(E249=$BW$1,E250=$BW$1,E251=$BW$1,E249=$CJ$1,E250=$CJ$1,E251=$CJ$1),0,1)))</f>
        <v/>
      </c>
      <c r="CM249" s="2" t="str">
        <f>IF($A249&gt;='FG_243way_Regular Symbol'!H$16,"",IF(F249=0,"",IF(OR(F249=$BW$1,F250=$BW$1,F251=$BW$1,F249=$CJ$1,F250=$CJ$1,F251=$CJ$1),0,1)))</f>
        <v/>
      </c>
      <c r="CO249" s="2" t="str">
        <f>IF($A249&gt;='FG_243way_Regular Symbol'!D$16,"",IF(B249=0,"",IF(OR(B249=$BW$1,B250=$BW$1,B251=$BW$1,B249=$CP$1,B250=$CP$1,B251=$CP$1),0,1)))</f>
        <v/>
      </c>
      <c r="CP249" s="2" t="str">
        <f>IF($A249&gt;='FG_243way_Regular Symbol'!E$16,"",IF(C249=0,"",IF(OR(C249=$BW$1,C250=$BW$1,C251=$BW$1,C249=$CP$1,C250=$CP$1,C251=$CP$1),0,1)))</f>
        <v/>
      </c>
      <c r="CQ249" s="2" t="str">
        <f>IF($A249&gt;='FG_243way_Regular Symbol'!F$16,"",IF(D249=0,"",IF(OR(D249=$BW$1,D250=$BW$1,D251=$BW$1,D249=$CP$1,D250=$CP$1,D251=$CP$1),0,1)))</f>
        <v/>
      </c>
      <c r="CR249" s="2" t="str">
        <f>IF($A249&gt;='FG_243way_Regular Symbol'!G$16,"",IF(E249=0,"",IF(OR(E249=$BW$1,E250=$BW$1,E251=$BW$1,E249=$CP$1,E250=$CP$1,E251=$CP$1),0,1)))</f>
        <v/>
      </c>
      <c r="CS249" s="2" t="str">
        <f>IF($A249&gt;='FG_243way_Regular Symbol'!H$16,"",IF(F249=0,"",IF(OR(F249=$BW$1,F250=$BW$1,F251=$BW$1,F249=$CP$1,F250=$CP$1,F251=$CP$1),0,1)))</f>
        <v/>
      </c>
      <c r="CU249" s="2" t="str">
        <f>IF($A249&gt;='FG_243way_Regular Symbol'!D$16,"",IF(B249=0,"",IF(OR(B249=$BW$1,B250=$BW$1,B251=$BW$1,B249=$CV$1,B250=$CV$1,B251=$CV$1),0,1)))</f>
        <v/>
      </c>
      <c r="CV249" s="2" t="str">
        <f>IF($A249&gt;='FG_243way_Regular Symbol'!E$16,"",IF(C249=0,"",IF(OR(C249=$BW$1,C250=$BW$1,C251=$BW$1,C249=$CV$1,C250=$CV$1,C251=$CV$1),0,1)))</f>
        <v/>
      </c>
      <c r="CW249" s="2" t="str">
        <f>IF($A249&gt;='FG_243way_Regular Symbol'!F$16,"",IF(D249=0,"",IF(OR(D249=$BW$1,D250=$BW$1,D251=$BW$1,D249=$CV$1,D250=$CV$1,D251=$CV$1),0,1)))</f>
        <v/>
      </c>
      <c r="CX249" s="2" t="str">
        <f>IF($A249&gt;='FG_243way_Regular Symbol'!G$16,"",IF(E249=0,"",IF(OR(E249=$BW$1,E250=$BW$1,E251=$BW$1,E249=$CV$1,E250=$CV$1,E251=$CV$1),0,1)))</f>
        <v/>
      </c>
      <c r="CY249" s="2" t="str">
        <f>IF($A249&gt;='FG_243way_Regular Symbol'!H$16,"",IF(F249=0,"",IF(OR(F249=$BW$1,F250=$BW$1,F251=$BW$1,F249=$CV$1,F250=$CV$1,F251=$CV$1),0,1)))</f>
        <v/>
      </c>
    </row>
    <row r="250" spans="1:103">
      <c r="A250" s="341">
        <f>IF('FG_243way_Regular Symbol'!L249="","",'FG_243way_Regular Symbol'!L249)</f>
        <v>246</v>
      </c>
      <c r="B250" s="184" t="str">
        <f>IF('FG_243way_Regular Symbol'!M249="",
IF($A250-'FG_243way_Regular Symbol'!D$16&gt;='FG_243way_RegularＸ_W()'!B$2-1,"",VLOOKUP($A250-'FG_243way_Regular Symbol'!D$16,'FG_243way_Regular Symbol'!$L$3:$Q$99,'FG_243way_RegularＸ_W()'!B$3+1,FALSE)),
'FG_243way_Regular Symbol'!M249)</f>
        <v/>
      </c>
      <c r="C250" s="184" t="str">
        <f>IF('FG_243way_Regular Symbol'!N249="",
IF($A250-'FG_243way_Regular Symbol'!E$16&gt;='FG_243way_RegularＸ_W()'!C$2-1,"",VLOOKUP($A250-'FG_243way_Regular Symbol'!E$16,'FG_243way_Regular Symbol'!$L$3:$Q$99,'FG_243way_RegularＸ_W()'!C$3+1,FALSE)),
'FG_243way_Regular Symbol'!N249)</f>
        <v/>
      </c>
      <c r="D250" s="184" t="str">
        <f>IF('FG_243way_Regular Symbol'!O249="",
IF($A250-'FG_243way_Regular Symbol'!F$16&gt;='FG_243way_RegularＸ_W()'!D$2-1,"",VLOOKUP($A250-'FG_243way_Regular Symbol'!F$16,'FG_243way_Regular Symbol'!$L$3:$Q$99,'FG_243way_RegularＸ_W()'!D$3+1,FALSE)),
'FG_243way_Regular Symbol'!O249)</f>
        <v/>
      </c>
      <c r="E250" s="184" t="str">
        <f>IF('FG_243way_Regular Symbol'!P249="",
IF($A250-'FG_243way_Regular Symbol'!G$16&gt;='FG_243way_RegularＸ_W()'!E$2-1,"",VLOOKUP($A250-'FG_243way_Regular Symbol'!G$16,'FG_243way_Regular Symbol'!$L$3:$Q$99,'FG_243way_RegularＸ_W()'!E$3+1,FALSE)),
'FG_243way_Regular Symbol'!P249)</f>
        <v/>
      </c>
      <c r="F250" s="358" t="str">
        <f>IF('FG_243way_Regular Symbol'!Q249="",
IF($A250-'FG_243way_Regular Symbol'!H$16&gt;='FG_243way_RegularＸ_W()'!F$2-1,"",VLOOKUP($A250-'FG_243way_Regular Symbol'!H$16,'FG_243way_Regular Symbol'!$L$3:$Q$99,'FG_243way_RegularＸ_W()'!F$3+1,FALSE)),
'FG_243way_Regular Symbol'!Q249)</f>
        <v/>
      </c>
      <c r="O250" s="342" t="str">
        <f>IF($A250&gt;='FG_243way_Regular Symbol'!D$16,"",IF(B250=0,"",IF(OR(B250=$O$1,B250=$P$1,B251=$O$1,B251=$P$1,B252=$O$1,B252=$P$1),0,1)))</f>
        <v/>
      </c>
      <c r="P250" s="2" t="str">
        <f>IF($A250&gt;='FG_243way_Regular Symbol'!E$16,"",IF(C250=0,"",IF(OR(C250=$O$1,C250=$P$1,C251=$O$1,C251=$P$1,C252=$O$1,C252=$P$1),0,1)))</f>
        <v/>
      </c>
      <c r="Q250" s="2" t="str">
        <f>IF($A250&gt;='FG_243way_Regular Symbol'!F$16,"",IF(D250=0,"",IF(OR(D250=$O$1,D250=$P$1,D251=$O$1,D251=$P$1,D252=$O$1,D252=$P$1),0,1)))</f>
        <v/>
      </c>
      <c r="R250" s="2" t="str">
        <f>IF($A250&gt;='FG_243way_Regular Symbol'!G$16,"",IF(E250=0,"",IF(OR(E250=$O$1,E250=$P$1,E251=$O$1,E251=$P$1,E252=$O$1,E252=$P$1),0,1)))</f>
        <v/>
      </c>
      <c r="S250" s="128" t="str">
        <f>IF($A250&gt;='FG_243way_Regular Symbol'!H$16,"",IF(F250=0,"",IF(OR(F250=$O$1,F250=$P$1,F251=$O$1,F251=$P$1,F252=$O$1,F252=$P$1),0,1)))</f>
        <v/>
      </c>
      <c r="U250" s="342" t="str">
        <f>IF($A250&gt;='FG_243way_Regular Symbol'!D$16,"",IF(B250=0,"",IF(OR(B250=$U$1,B250=$V$1,B251=$U$1,B251=$V$1,B252=$U$1,B252=$V$1),0,1)))</f>
        <v/>
      </c>
      <c r="V250" s="2" t="str">
        <f>IF($A250&gt;='FG_243way_Regular Symbol'!E$16,"",IF(C250=0,"",IF(OR(C250=$U$1,C250=$V$1,C251=$U$1,C251=$V$1,C252=$U$1,C252=$V$1),0,1)))</f>
        <v/>
      </c>
      <c r="W250" s="2" t="str">
        <f>IF($A250&gt;='FG_243way_Regular Symbol'!F$16,"",IF(D250=0,"",IF(OR(D250=$U$1,D250=$V$1,D251=$U$1,D251=$V$1,D252=$U$1,D252=$V$1),0,1)))</f>
        <v/>
      </c>
      <c r="X250" s="2" t="str">
        <f>IF($A250&gt;='FG_243way_Regular Symbol'!G$16,"",IF(E250=0,"",IF(OR(E250=$U$1,E250=$V$1,E251=$U$1,E251=$V$1,E252=$U$1,E252=$V$1),0,1)))</f>
        <v/>
      </c>
      <c r="Y250" s="128" t="str">
        <f>IF($A250&gt;='FG_243way_Regular Symbol'!H$16,"",IF(F250=0,"",IF(OR(F250=$U$1,F250=$V$1,F251=$U$1,F251=$V$1,F252=$U$1,F252=$V$1),0,1)))</f>
        <v/>
      </c>
      <c r="AA250" s="342" t="str">
        <f>IF($A250&gt;='FG_243way_Regular Symbol'!D$16,"",IF(B250=0,"",IF(OR(B250=$AA$1,B250=$AB$1,B251=$AA$1,B251=$AB$1,B252=$AA$1,,B252=$AB$1),0,1)))</f>
        <v/>
      </c>
      <c r="AB250" s="2" t="str">
        <f>IF($A250&gt;='FG_243way_Regular Symbol'!E$16,"",IF(C250=0,"",IF(OR(C250=$AA$1,C250=$AB$1,C251=$AA$1,C251=$AB$1,C252=$AA$1,,C252=$AB$1),0,1)))</f>
        <v/>
      </c>
      <c r="AC250" s="2" t="str">
        <f>IF($A250&gt;='FG_243way_Regular Symbol'!F$16,"",IF(D250=0,"",IF(OR(D250=$AA$1,D250=$AB$1,D251=$AA$1,D251=$AB$1,D252=$AA$1,,D252=$AB$1),0,1)))</f>
        <v/>
      </c>
      <c r="AD250" s="2" t="str">
        <f>IF($A250&gt;='FG_243way_Regular Symbol'!G$16,"",IF(E250=0,"",IF(OR(E250=$AA$1,E250=$AB$1,E251=$AA$1,E251=$AB$1,E252=$AA$1,,E252=$AB$1),0,1)))</f>
        <v/>
      </c>
      <c r="AE250" s="128" t="str">
        <f>IF($A250&gt;='FG_243way_Regular Symbol'!H$16,"",IF(F250=0,"",IF(OR(F250=$AA$1,F250=$AB$1,F251=$AA$1,F251=$AB$1,F252=$AA$1,,F252=$AB$1),0,1)))</f>
        <v/>
      </c>
      <c r="AG250" s="342" t="str">
        <f>IF($A250&gt;='FG_243way_Regular Symbol'!D$16,"",IF(B250=0,"",IF(OR(B250=$AG$1,B250=$AH$1,B251=$AG$1,B251=$AH$1,B252=$AG$1,B252=$AH$1),0,1)))</f>
        <v/>
      </c>
      <c r="AH250" s="2" t="str">
        <f>IF($A250&gt;='FG_243way_Regular Symbol'!E$16,"",IF(C250=0,"",IF(OR(C250=$AG$1,C250=$AH$1,C251=$AG$1,C251=$AH$1,C252=$AG$1,C252=$AH$1),0,1)))</f>
        <v/>
      </c>
      <c r="AI250" s="2" t="str">
        <f>IF($A250&gt;='FG_243way_Regular Symbol'!F$16,"",IF(D250=0,"",IF(OR(D250=$AG$1,D250=$AH$1,D251=$AG$1,D251=$AH$1,D252=$AG$1,D252=$AH$1),0,1)))</f>
        <v/>
      </c>
      <c r="AJ250" s="2" t="str">
        <f>IF($A250&gt;='FG_243way_Regular Symbol'!G$16,"",IF(E250=0,"",IF(OR(E250=$AG$1,E250=$AH$1,E251=$AG$1,E251=$AH$1,E252=$AG$1,E252=$AH$1),0,1)))</f>
        <v/>
      </c>
      <c r="AK250" s="128" t="str">
        <f>IF($A250&gt;='FG_243way_Regular Symbol'!H$16,"",IF(F250=0,"",IF(OR(F250=$AG$1,F250=$AH$1,F251=$AG$1,F251=$AH$1,F252=$AG$1,F252=$AH$1),0,1)))</f>
        <v/>
      </c>
      <c r="AM250" s="342" t="str">
        <f>IF($A250&gt;='FG_243way_Regular Symbol'!D$16,"",IF(B250=0,"",IF(OR(B250=$AM$1,B250=$AN$1,B251=$AM$1,B251=$AN$1,B252=$AM$1,B252=$AN$1),0,1)))</f>
        <v/>
      </c>
      <c r="AN250" s="2" t="str">
        <f>IF($A250&gt;='FG_243way_Regular Symbol'!E$16,"",IF(C250=0,"",IF(OR(C250=$AM$1,C250=$AN$1,C251=$AM$1,C251=$AN$1,C252=$AM$1,C252=$AN$1),0,1)))</f>
        <v/>
      </c>
      <c r="AO250" s="2" t="str">
        <f>IF($A250&gt;='FG_243way_Regular Symbol'!F$16,"",IF(D250=0,"",IF(OR(D250=$AM$1,D250=$AN$1,D251=$AM$1,D251=$AN$1,D252=$AM$1,D252=$AN$1),0,1)))</f>
        <v/>
      </c>
      <c r="AP250" s="2" t="str">
        <f>IF($A250&gt;='FG_243way_Regular Symbol'!G$16,"",IF(E250=0,"",IF(OR(E250=$AM$1,E250=$AN$1,E251=$AM$1,E251=$AN$1,E252=$AM$1,E252=$AN$1),0,1)))</f>
        <v/>
      </c>
      <c r="AQ250" s="128" t="str">
        <f>IF($A250&gt;='FG_243way_Regular Symbol'!H$16,"",IF(F250=0,"",IF(OR(F250=$AM$1,F250=$AN$1,F251=$AM$1,F251=$AN$1,F252=$AM$1,F252=$AN$1),0,1)))</f>
        <v/>
      </c>
      <c r="AS250" s="342" t="str">
        <f>IF($A250&gt;='FG_243way_Regular Symbol'!D$16,"",IF(B250=0,"",IF(OR(B250=$AM$1,B250=$AT$1,B251=$AM$1,B251=$AT$1,B252=$AM$1,B252=$AT$1),0,1)))</f>
        <v/>
      </c>
      <c r="AT250" s="2" t="str">
        <f>IF($A250&gt;='FG_243way_Regular Symbol'!E$16,"",IF(C250=0,"",IF(OR(C250=$AM$1,C250=$AT$1,C251=$AM$1,C251=$AT$1,C252=$AM$1,C252=$AT$1),0,1)))</f>
        <v/>
      </c>
      <c r="AU250" s="2" t="str">
        <f>IF($A250&gt;='FG_243way_Regular Symbol'!F$16,"",IF(D250=0,"",IF(OR(D250=$AM$1,D250=$AT$1,D251=$AM$1,D251=$AT$1,D252=$AM$1,D252=$AT$1),0,1)))</f>
        <v/>
      </c>
      <c r="AV250" s="2" t="str">
        <f>IF($A250&gt;='FG_243way_Regular Symbol'!G$16,"",IF(E250=0,"",IF(OR(E250=$AM$1,E250=$AT$1,E251=$AM$1,E251=$AT$1,E252=$AM$1,E252=$AT$1),0,1)))</f>
        <v/>
      </c>
      <c r="AW250" s="128" t="str">
        <f>IF($A250&gt;='FG_243way_Regular Symbol'!H$16,"",IF(F250=0,"",IF(OR(F250=$AM$1,F250=$AT$1,F251=$AM$1,F251=$AT$1,F252=$AM$1,F252=$AT$1),0,1)))</f>
        <v/>
      </c>
      <c r="AY250" s="342" t="str">
        <f>IF($A250&gt;='FG_243way_Regular Symbol'!D$16,"",IF(B250=0,"",IF(OR(B250=$AM$1,B250=$AZ$1,B251=$AM$1,B251=$AZ$1,B252=$AM$1,B252=$AZ$1),0,1)))</f>
        <v/>
      </c>
      <c r="AZ250" s="2" t="str">
        <f>IF($A250&gt;='FG_243way_Regular Symbol'!E$16,"",IF(C250=0,"",IF(OR(C250=$AM$1,C250=$AZ$1,C251=$AM$1,C251=$AZ$1,C252=$AM$1,C252=$AZ$1),0,1)))</f>
        <v/>
      </c>
      <c r="BA250" s="2" t="str">
        <f>IF($A250&gt;='FG_243way_Regular Symbol'!F$16,"",IF(D250=0,"",IF(OR(D250=$AM$1,D250=$AZ$1,D251=$AM$1,D251=$AZ$1,D252=$AM$1,D252=$AZ$1),0,1)))</f>
        <v/>
      </c>
      <c r="BB250" s="2" t="str">
        <f>IF($A250&gt;='FG_243way_Regular Symbol'!G$16,"",IF(E250=0,"",IF(OR(E250=$AM$1,E250=$AZ$1,E251=$AM$1,E251=$AZ$1,E252=$AM$1,E252=$AZ$1),0,1)))</f>
        <v/>
      </c>
      <c r="BC250" s="128" t="str">
        <f>IF($A250&gt;='FG_243way_Regular Symbol'!H$16,"",IF(F250=0,"",IF(OR(F250=$AM$1,F250=$AZ$1,F251=$AM$1,F251=$AZ$1,F252=$AM$1,F252=$AZ$1),0,1)))</f>
        <v/>
      </c>
      <c r="BE250" s="342"/>
      <c r="BF250" s="2"/>
      <c r="BG250" s="2" t="str">
        <f>IF($A250&gt;='FG_243way_Regular Symbol'!F$16,"",IF(D250=0,"",COUNTIF(D250:D252,$BF$1)))</f>
        <v/>
      </c>
      <c r="BH250" s="2" t="str">
        <f>IF($A250&gt;='FG_243way_Regular Symbol'!G$16,"",IF(E250=0,"",COUNTIF(E250:E252,$BF$1)))</f>
        <v/>
      </c>
      <c r="BI250" s="2" t="str">
        <f>IF($A250&gt;='FG_243way_Regular Symbol'!H$16,"",IF(F250=0,"",COUNTIF(F250:F252,$BF$1)))</f>
        <v/>
      </c>
      <c r="BK250" s="342"/>
      <c r="BL250" s="2"/>
      <c r="BM250" s="2" t="str">
        <f>IF($A250&gt;='FG_243way_Regular Symbol'!F$16,"",IF(D250=0,"",IF(OR(D250=$AM$1,D250=$BL$1,D251=$AM$1,D251=$BL$1,D252=$AM$1,D252=$BL$1),0,1)))</f>
        <v/>
      </c>
      <c r="BN250" s="2" t="str">
        <f>IF($A250&gt;='FG_243way_Regular Symbol'!G$16,"",IF(E250=0,"",IF(OR(E250=$AM$1,E250=$BL$1,E251=$AM$1,E251=$BL$1,E252=$AM$1,E252=$BL$1),0,1)))</f>
        <v/>
      </c>
      <c r="BO250" s="128" t="str">
        <f>IF($A250&gt;='FG_243way_Regular Symbol'!H$16,"",IF(F250=0,"",IF(OR(F250=$AM$1,F250=$BL$1,F251=$AM$1,F251=$BL$1,F252=$AM$1,F252=$BL$1),0,1)))</f>
        <v/>
      </c>
      <c r="BQ250" s="2" t="str">
        <f>IF($A250&gt;='FG_243way_Regular Symbol'!D$16,"",IF(B250=0,"",IF(OR(B250=$BQ$1,B250=$BR$1,B251=$BQ$1,B251=$BR$1,B252=$BQ$1,B252=$BR$1),0,1)))</f>
        <v/>
      </c>
      <c r="BR250" s="2" t="str">
        <f>IF($A250&gt;='FG_243way_Regular Symbol'!E$16,"",IF(C250=0,"",IF(OR(C250=$BQ$1,C250=$BR$1,C251=$BQ$1,C251=$BR$1,C252=$BQ$1,C252=$BR$1),0,1)))</f>
        <v/>
      </c>
      <c r="BS250" s="2" t="str">
        <f>IF($A250&gt;='FG_243way_Regular Symbol'!F$16,"",IF(D250=0,"",IF(OR(D250=$BQ$1,D250=$BR$1,D251=$BQ$1,D251=$BR$1,D252=$BQ$1,D252=$BR$1),0,1)))</f>
        <v/>
      </c>
      <c r="BT250" s="2" t="str">
        <f>IF($A250&gt;='FG_243way_Regular Symbol'!G$16,"",IF(E250=0,"",IF(OR(E250=$BQ$1,E250=$BR$1,E251=$BQ$1,E251=$BR$1,E252=$BQ$1,E252=$BR$1),0,1)))</f>
        <v/>
      </c>
      <c r="BU250" s="2" t="str">
        <f>IF($A250&gt;='FG_243way_Regular Symbol'!H$16,"",IF(F250=0,"",IF(OR(F250=$BQ$1,F250=$BR$1,F251=$BQ$1,F251=$BR$1,F252=$BQ$1,F252=$BR$1),0,1)))</f>
        <v/>
      </c>
      <c r="BW250" s="2" t="str">
        <f>IF($A250&gt;='FG_243way_Regular Symbol'!D$16,"",IF(B250=0,"",IF(OR(B250=$BW$1,B251=$BW$1,B252=$BW$1,B250=$BX$1,B251=$BX$1,B252=$BX$1),0,1)))</f>
        <v/>
      </c>
      <c r="BX250" s="2" t="str">
        <f>IF($A250&gt;='FG_243way_Regular Symbol'!E$16,"",IF(C250=0,"",IF(OR(C250=$BW$1,C251=$BW$1,C252=$BW$1,C250=$BX$1,C251=$BX$1,C252=$BX$1),0,1)))</f>
        <v/>
      </c>
      <c r="BY250" s="2" t="str">
        <f>IF($A250&gt;='FG_243way_Regular Symbol'!F$16,"",IF(D250=0,"",IF(OR(D250=$BW$1,D251=$BW$1,D252=$BW$1,D250=$BX$1,D251=$BX$1,D252=$BX$1),0,1)))</f>
        <v/>
      </c>
      <c r="BZ250" s="2" t="str">
        <f>IF($A250&gt;='FG_243way_Regular Symbol'!G$16,"",IF(E250=0,"",IF(OR(E250=$BW$1,E251=$BW$1,E252=$BW$1,E250=$BX$1,E251=$BX$1,E252=$BX$1),0,1)))</f>
        <v/>
      </c>
      <c r="CA250" s="2" t="str">
        <f>IF($A250&gt;='FG_243way_Regular Symbol'!H$16,"",IF(F250=0,"",IF(OR(F250=$BW$1,F251=$BW$1,F252=$BW$1,F250=$BX$1,F251=$BX$1,F252=$BX$1),0,1)))</f>
        <v/>
      </c>
      <c r="CC250" s="2" t="str">
        <f>IF($A250&gt;='FG_243way_Regular Symbol'!D$16,"",IF(B250=0,"",IF(OR(B250=$BW$1,B251=$BW$1,B252=$BW$1,B250=$CD$1,B251=$CD$1,B252=$CD$1),0,1)))</f>
        <v/>
      </c>
      <c r="CD250" s="2" t="str">
        <f>IF($A250&gt;='FG_243way_Regular Symbol'!E$16,"",IF(C250=0,"",IF(OR(C250=$BW$1,C251=$BW$1,C252=$BW$1,C250=$CD$1,C251=$CD$1,C252=$CD$1),0,1)))</f>
        <v/>
      </c>
      <c r="CE250" s="2" t="str">
        <f>IF($A250&gt;='FG_243way_Regular Symbol'!F$16,"",IF(D250=0,"",IF(OR(D250=$BW$1,D251=$BW$1,D252=$BW$1,D250=$CD$1,D251=$CD$1,D252=$CD$1),0,1)))</f>
        <v/>
      </c>
      <c r="CF250" s="2" t="str">
        <f>IF($A250&gt;='FG_243way_Regular Symbol'!G$16,"",IF(E250=0,"",IF(OR(E250=$BW$1,E251=$BW$1,E252=$BW$1,E250=$CD$1,E251=$CD$1,E252=$CD$1),0,1)))</f>
        <v/>
      </c>
      <c r="CG250" s="2" t="str">
        <f>IF($A250&gt;='FG_243way_Regular Symbol'!H$16,"",IF(F250=0,"",IF(OR(F250=$BW$1,F251=$BW$1,F252=$BW$1,F250=$CD$1,F251=$CD$1,F252=$CD$1),0,1)))</f>
        <v/>
      </c>
      <c r="CI250" s="2" t="str">
        <f>IF($A250&gt;='FG_243way_Regular Symbol'!D$16,"",IF(B250=0,"",IF(OR(B250=$BW$1,B251=$BW$1,B252=$BW$1,B250=$CJ$1,B251=$CJ$1,B252=$CJ$1),0,1)))</f>
        <v/>
      </c>
      <c r="CJ250" s="2" t="str">
        <f>IF($A250&gt;='FG_243way_Regular Symbol'!E$16,"",IF(C250=0,"",IF(OR(C250=$BW$1,C251=$BW$1,C252=$BW$1,C250=$CJ$1,C251=$CJ$1,C252=$CJ$1),0,1)))</f>
        <v/>
      </c>
      <c r="CK250" s="2" t="str">
        <f>IF($A250&gt;='FG_243way_Regular Symbol'!F$16,"",IF(D250=0,"",IF(OR(D250=$BW$1,D251=$BW$1,D252=$BW$1,D250=$CJ$1,D251=$CJ$1,D252=$CJ$1),0,1)))</f>
        <v/>
      </c>
      <c r="CL250" s="2" t="str">
        <f>IF($A250&gt;='FG_243way_Regular Symbol'!G$16,"",IF(E250=0,"",IF(OR(E250=$BW$1,E251=$BW$1,E252=$BW$1,E250=$CJ$1,E251=$CJ$1,E252=$CJ$1),0,1)))</f>
        <v/>
      </c>
      <c r="CM250" s="2" t="str">
        <f>IF($A250&gt;='FG_243way_Regular Symbol'!H$16,"",IF(F250=0,"",IF(OR(F250=$BW$1,F251=$BW$1,F252=$BW$1,F250=$CJ$1,F251=$CJ$1,F252=$CJ$1),0,1)))</f>
        <v/>
      </c>
      <c r="CO250" s="2" t="str">
        <f>IF($A250&gt;='FG_243way_Regular Symbol'!D$16,"",IF(B250=0,"",IF(OR(B250=$BW$1,B251=$BW$1,B252=$BW$1,B250=$CP$1,B251=$CP$1,B252=$CP$1),0,1)))</f>
        <v/>
      </c>
      <c r="CP250" s="2" t="str">
        <f>IF($A250&gt;='FG_243way_Regular Symbol'!E$16,"",IF(C250=0,"",IF(OR(C250=$BW$1,C251=$BW$1,C252=$BW$1,C250=$CP$1,C251=$CP$1,C252=$CP$1),0,1)))</f>
        <v/>
      </c>
      <c r="CQ250" s="2" t="str">
        <f>IF($A250&gt;='FG_243way_Regular Symbol'!F$16,"",IF(D250=0,"",IF(OR(D250=$BW$1,D251=$BW$1,D252=$BW$1,D250=$CP$1,D251=$CP$1,D252=$CP$1),0,1)))</f>
        <v/>
      </c>
      <c r="CR250" s="2" t="str">
        <f>IF($A250&gt;='FG_243way_Regular Symbol'!G$16,"",IF(E250=0,"",IF(OR(E250=$BW$1,E251=$BW$1,E252=$BW$1,E250=$CP$1,E251=$CP$1,E252=$CP$1),0,1)))</f>
        <v/>
      </c>
      <c r="CS250" s="2" t="str">
        <f>IF($A250&gt;='FG_243way_Regular Symbol'!H$16,"",IF(F250=0,"",IF(OR(F250=$BW$1,F251=$BW$1,F252=$BW$1,F250=$CP$1,F251=$CP$1,F252=$CP$1),0,1)))</f>
        <v/>
      </c>
      <c r="CU250" s="2" t="str">
        <f>IF($A250&gt;='FG_243way_Regular Symbol'!D$16,"",IF(B250=0,"",IF(OR(B250=$BW$1,B251=$BW$1,B252=$BW$1,B250=$CV$1,B251=$CV$1,B252=$CV$1),0,1)))</f>
        <v/>
      </c>
      <c r="CV250" s="2" t="str">
        <f>IF($A250&gt;='FG_243way_Regular Symbol'!E$16,"",IF(C250=0,"",IF(OR(C250=$BW$1,C251=$BW$1,C252=$BW$1,C250=$CV$1,C251=$CV$1,C252=$CV$1),0,1)))</f>
        <v/>
      </c>
      <c r="CW250" s="2" t="str">
        <f>IF($A250&gt;='FG_243way_Regular Symbol'!F$16,"",IF(D250=0,"",IF(OR(D250=$BW$1,D251=$BW$1,D252=$BW$1,D250=$CV$1,D251=$CV$1,D252=$CV$1),0,1)))</f>
        <v/>
      </c>
      <c r="CX250" s="2" t="str">
        <f>IF($A250&gt;='FG_243way_Regular Symbol'!G$16,"",IF(E250=0,"",IF(OR(E250=$BW$1,E251=$BW$1,E252=$BW$1,E250=$CV$1,E251=$CV$1,E252=$CV$1),0,1)))</f>
        <v/>
      </c>
      <c r="CY250" s="2" t="str">
        <f>IF($A250&gt;='FG_243way_Regular Symbol'!H$16,"",IF(F250=0,"",IF(OR(F250=$BW$1,F251=$BW$1,F252=$BW$1,F250=$CV$1,F251=$CV$1,F252=$CV$1),0,1)))</f>
        <v/>
      </c>
    </row>
    <row r="251" spans="1:103">
      <c r="A251" s="341">
        <f>IF('FG_243way_Regular Symbol'!L250="","",'FG_243way_Regular Symbol'!L250)</f>
        <v>247</v>
      </c>
      <c r="B251" s="184" t="str">
        <f>IF('FG_243way_Regular Symbol'!M250="",
IF($A251-'FG_243way_Regular Symbol'!D$16&gt;='FG_243way_RegularＸ_W()'!B$2-1,"",VLOOKUP($A251-'FG_243way_Regular Symbol'!D$16,'FG_243way_Regular Symbol'!$L$3:$Q$99,'FG_243way_RegularＸ_W()'!B$3+1,FALSE)),
'FG_243way_Regular Symbol'!M250)</f>
        <v/>
      </c>
      <c r="C251" s="184" t="str">
        <f>IF('FG_243way_Regular Symbol'!N250="",
IF($A251-'FG_243way_Regular Symbol'!E$16&gt;='FG_243way_RegularＸ_W()'!C$2-1,"",VLOOKUP($A251-'FG_243way_Regular Symbol'!E$16,'FG_243way_Regular Symbol'!$L$3:$Q$99,'FG_243way_RegularＸ_W()'!C$3+1,FALSE)),
'FG_243way_Regular Symbol'!N250)</f>
        <v/>
      </c>
      <c r="D251" s="184" t="str">
        <f>IF('FG_243way_Regular Symbol'!O250="",
IF($A251-'FG_243way_Regular Symbol'!F$16&gt;='FG_243way_RegularＸ_W()'!D$2-1,"",VLOOKUP($A251-'FG_243way_Regular Symbol'!F$16,'FG_243way_Regular Symbol'!$L$3:$Q$99,'FG_243way_RegularＸ_W()'!D$3+1,FALSE)),
'FG_243way_Regular Symbol'!O250)</f>
        <v/>
      </c>
      <c r="E251" s="184" t="str">
        <f>IF('FG_243way_Regular Symbol'!P250="",
IF($A251-'FG_243way_Regular Symbol'!G$16&gt;='FG_243way_RegularＸ_W()'!E$2-1,"",VLOOKUP($A251-'FG_243way_Regular Symbol'!G$16,'FG_243way_Regular Symbol'!$L$3:$Q$99,'FG_243way_RegularＸ_W()'!E$3+1,FALSE)),
'FG_243way_Regular Symbol'!P250)</f>
        <v/>
      </c>
      <c r="F251" s="358" t="str">
        <f>IF('FG_243way_Regular Symbol'!Q250="",
IF($A251-'FG_243way_Regular Symbol'!H$16&gt;='FG_243way_RegularＸ_W()'!F$2-1,"",VLOOKUP($A251-'FG_243way_Regular Symbol'!H$16,'FG_243way_Regular Symbol'!$L$3:$Q$99,'FG_243way_RegularＸ_W()'!F$3+1,FALSE)),
'FG_243way_Regular Symbol'!Q250)</f>
        <v/>
      </c>
      <c r="O251" s="342" t="str">
        <f>IF($A251&gt;='FG_243way_Regular Symbol'!D$16,"",IF(B251=0,"",IF(OR(B251=$O$1,B251=$P$1,B252=$O$1,B252=$P$1,B253=$O$1,B253=$P$1),0,1)))</f>
        <v/>
      </c>
      <c r="P251" s="2" t="str">
        <f>IF($A251&gt;='FG_243way_Regular Symbol'!E$16,"",IF(C251=0,"",IF(OR(C251=$O$1,C251=$P$1,C252=$O$1,C252=$P$1,C253=$O$1,C253=$P$1),0,1)))</f>
        <v/>
      </c>
      <c r="Q251" s="2" t="str">
        <f>IF($A251&gt;='FG_243way_Regular Symbol'!F$16,"",IF(D251=0,"",IF(OR(D251=$O$1,D251=$P$1,D252=$O$1,D252=$P$1,D253=$O$1,D253=$P$1),0,1)))</f>
        <v/>
      </c>
      <c r="R251" s="2" t="str">
        <f>IF($A251&gt;='FG_243way_Regular Symbol'!G$16,"",IF(E251=0,"",IF(OR(E251=$O$1,E251=$P$1,E252=$O$1,E252=$P$1,E253=$O$1,E253=$P$1),0,1)))</f>
        <v/>
      </c>
      <c r="S251" s="128" t="str">
        <f>IF($A251&gt;='FG_243way_Regular Symbol'!H$16,"",IF(F251=0,"",IF(OR(F251=$O$1,F251=$P$1,F252=$O$1,F252=$P$1,F253=$O$1,F253=$P$1),0,1)))</f>
        <v/>
      </c>
      <c r="U251" s="342" t="str">
        <f>IF($A251&gt;='FG_243way_Regular Symbol'!D$16,"",IF(B251=0,"",IF(OR(B251=$U$1,B251=$V$1,B252=$U$1,B252=$V$1,B253=$U$1,B253=$V$1),0,1)))</f>
        <v/>
      </c>
      <c r="V251" s="2" t="str">
        <f>IF($A251&gt;='FG_243way_Regular Symbol'!E$16,"",IF(C251=0,"",IF(OR(C251=$U$1,C251=$V$1,C252=$U$1,C252=$V$1,C253=$U$1,C253=$V$1),0,1)))</f>
        <v/>
      </c>
      <c r="W251" s="2" t="str">
        <f>IF($A251&gt;='FG_243way_Regular Symbol'!F$16,"",IF(D251=0,"",IF(OR(D251=$U$1,D251=$V$1,D252=$U$1,D252=$V$1,D253=$U$1,D253=$V$1),0,1)))</f>
        <v/>
      </c>
      <c r="X251" s="2" t="str">
        <f>IF($A251&gt;='FG_243way_Regular Symbol'!G$16,"",IF(E251=0,"",IF(OR(E251=$U$1,E251=$V$1,E252=$U$1,E252=$V$1,E253=$U$1,E253=$V$1),0,1)))</f>
        <v/>
      </c>
      <c r="Y251" s="128" t="str">
        <f>IF($A251&gt;='FG_243way_Regular Symbol'!H$16,"",IF(F251=0,"",IF(OR(F251=$U$1,F251=$V$1,F252=$U$1,F252=$V$1,F253=$U$1,F253=$V$1),0,1)))</f>
        <v/>
      </c>
      <c r="AA251" s="342" t="str">
        <f>IF($A251&gt;='FG_243way_Regular Symbol'!D$16,"",IF(B251=0,"",IF(OR(B251=$AA$1,B251=$AB$1,B252=$AA$1,B252=$AB$1,B253=$AA$1,,B253=$AB$1),0,1)))</f>
        <v/>
      </c>
      <c r="AB251" s="2" t="str">
        <f>IF($A251&gt;='FG_243way_Regular Symbol'!E$16,"",IF(C251=0,"",IF(OR(C251=$AA$1,C251=$AB$1,C252=$AA$1,C252=$AB$1,C253=$AA$1,,C253=$AB$1),0,1)))</f>
        <v/>
      </c>
      <c r="AC251" s="2" t="str">
        <f>IF($A251&gt;='FG_243way_Regular Symbol'!F$16,"",IF(D251=0,"",IF(OR(D251=$AA$1,D251=$AB$1,D252=$AA$1,D252=$AB$1,D253=$AA$1,,D253=$AB$1),0,1)))</f>
        <v/>
      </c>
      <c r="AD251" s="2" t="str">
        <f>IF($A251&gt;='FG_243way_Regular Symbol'!G$16,"",IF(E251=0,"",IF(OR(E251=$AA$1,E251=$AB$1,E252=$AA$1,E252=$AB$1,E253=$AA$1,,E253=$AB$1),0,1)))</f>
        <v/>
      </c>
      <c r="AE251" s="128" t="str">
        <f>IF($A251&gt;='FG_243way_Regular Symbol'!H$16,"",IF(F251=0,"",IF(OR(F251=$AA$1,F251=$AB$1,F252=$AA$1,F252=$AB$1,F253=$AA$1,,F253=$AB$1),0,1)))</f>
        <v/>
      </c>
      <c r="AG251" s="342" t="str">
        <f>IF($A251&gt;='FG_243way_Regular Symbol'!D$16,"",IF(B251=0,"",IF(OR(B251=$AG$1,B251=$AH$1,B252=$AG$1,B252=$AH$1,B253=$AG$1,B253=$AH$1),0,1)))</f>
        <v/>
      </c>
      <c r="AH251" s="2" t="str">
        <f>IF($A251&gt;='FG_243way_Regular Symbol'!E$16,"",IF(C251=0,"",IF(OR(C251=$AG$1,C251=$AH$1,C252=$AG$1,C252=$AH$1,C253=$AG$1,C253=$AH$1),0,1)))</f>
        <v/>
      </c>
      <c r="AI251" s="2" t="str">
        <f>IF($A251&gt;='FG_243way_Regular Symbol'!F$16,"",IF(D251=0,"",IF(OR(D251=$AG$1,D251=$AH$1,D252=$AG$1,D252=$AH$1,D253=$AG$1,D253=$AH$1),0,1)))</f>
        <v/>
      </c>
      <c r="AJ251" s="2" t="str">
        <f>IF($A251&gt;='FG_243way_Regular Symbol'!G$16,"",IF(E251=0,"",IF(OR(E251=$AG$1,E251=$AH$1,E252=$AG$1,E252=$AH$1,E253=$AG$1,E253=$AH$1),0,1)))</f>
        <v/>
      </c>
      <c r="AK251" s="128" t="str">
        <f>IF($A251&gt;='FG_243way_Regular Symbol'!H$16,"",IF(F251=0,"",IF(OR(F251=$AG$1,F251=$AH$1,F252=$AG$1,F252=$AH$1,F253=$AG$1,F253=$AH$1),0,1)))</f>
        <v/>
      </c>
      <c r="AM251" s="342" t="str">
        <f>IF($A251&gt;='FG_243way_Regular Symbol'!D$16,"",IF(B251=0,"",IF(OR(B251=$AM$1,B251=$AN$1,B252=$AM$1,B252=$AN$1,B253=$AM$1,B253=$AN$1),0,1)))</f>
        <v/>
      </c>
      <c r="AN251" s="2" t="str">
        <f>IF($A251&gt;='FG_243way_Regular Symbol'!E$16,"",IF(C251=0,"",IF(OR(C251=$AM$1,C251=$AN$1,C252=$AM$1,C252=$AN$1,C253=$AM$1,C253=$AN$1),0,1)))</f>
        <v/>
      </c>
      <c r="AO251" s="2" t="str">
        <f>IF($A251&gt;='FG_243way_Regular Symbol'!F$16,"",IF(D251=0,"",IF(OR(D251=$AM$1,D251=$AN$1,D252=$AM$1,D252=$AN$1,D253=$AM$1,D253=$AN$1),0,1)))</f>
        <v/>
      </c>
      <c r="AP251" s="2" t="str">
        <f>IF($A251&gt;='FG_243way_Regular Symbol'!G$16,"",IF(E251=0,"",IF(OR(E251=$AM$1,E251=$AN$1,E252=$AM$1,E252=$AN$1,E253=$AM$1,E253=$AN$1),0,1)))</f>
        <v/>
      </c>
      <c r="AQ251" s="128" t="str">
        <f>IF($A251&gt;='FG_243way_Regular Symbol'!H$16,"",IF(F251=0,"",IF(OR(F251=$AM$1,F251=$AN$1,F252=$AM$1,F252=$AN$1,F253=$AM$1,F253=$AN$1),0,1)))</f>
        <v/>
      </c>
      <c r="AS251" s="342" t="str">
        <f>IF($A251&gt;='FG_243way_Regular Symbol'!D$16,"",IF(B251=0,"",IF(OR(B251=$AM$1,B251=$AT$1,B252=$AM$1,B252=$AT$1,B253=$AM$1,B253=$AT$1),0,1)))</f>
        <v/>
      </c>
      <c r="AT251" s="2" t="str">
        <f>IF($A251&gt;='FG_243way_Regular Symbol'!E$16,"",IF(C251=0,"",IF(OR(C251=$AM$1,C251=$AT$1,C252=$AM$1,C252=$AT$1,C253=$AM$1,C253=$AT$1),0,1)))</f>
        <v/>
      </c>
      <c r="AU251" s="2" t="str">
        <f>IF($A251&gt;='FG_243way_Regular Symbol'!F$16,"",IF(D251=0,"",IF(OR(D251=$AM$1,D251=$AT$1,D252=$AM$1,D252=$AT$1,D253=$AM$1,D253=$AT$1),0,1)))</f>
        <v/>
      </c>
      <c r="AV251" s="2" t="str">
        <f>IF($A251&gt;='FG_243way_Regular Symbol'!G$16,"",IF(E251=0,"",IF(OR(E251=$AM$1,E251=$AT$1,E252=$AM$1,E252=$AT$1,E253=$AM$1,E253=$AT$1),0,1)))</f>
        <v/>
      </c>
      <c r="AW251" s="128" t="str">
        <f>IF($A251&gt;='FG_243way_Regular Symbol'!H$16,"",IF(F251=0,"",IF(OR(F251=$AM$1,F251=$AT$1,F252=$AM$1,F252=$AT$1,F253=$AM$1,F253=$AT$1),0,1)))</f>
        <v/>
      </c>
      <c r="AY251" s="342" t="str">
        <f>IF($A251&gt;='FG_243way_Regular Symbol'!D$16,"",IF(B251=0,"",IF(OR(B251=$AM$1,B251=$AZ$1,B252=$AM$1,B252=$AZ$1,B253=$AM$1,B253=$AZ$1),0,1)))</f>
        <v/>
      </c>
      <c r="AZ251" s="2" t="str">
        <f>IF($A251&gt;='FG_243way_Regular Symbol'!E$16,"",IF(C251=0,"",IF(OR(C251=$AM$1,C251=$AZ$1,C252=$AM$1,C252=$AZ$1,C253=$AM$1,C253=$AZ$1),0,1)))</f>
        <v/>
      </c>
      <c r="BA251" s="2" t="str">
        <f>IF($A251&gt;='FG_243way_Regular Symbol'!F$16,"",IF(D251=0,"",IF(OR(D251=$AM$1,D251=$AZ$1,D252=$AM$1,D252=$AZ$1,D253=$AM$1,D253=$AZ$1),0,1)))</f>
        <v/>
      </c>
      <c r="BB251" s="2" t="str">
        <f>IF($A251&gt;='FG_243way_Regular Symbol'!G$16,"",IF(E251=0,"",IF(OR(E251=$AM$1,E251=$AZ$1,E252=$AM$1,E252=$AZ$1,E253=$AM$1,E253=$AZ$1),0,1)))</f>
        <v/>
      </c>
      <c r="BC251" s="128" t="str">
        <f>IF($A251&gt;='FG_243way_Regular Symbol'!H$16,"",IF(F251=0,"",IF(OR(F251=$AM$1,F251=$AZ$1,F252=$AM$1,F252=$AZ$1,F253=$AM$1,F253=$AZ$1),0,1)))</f>
        <v/>
      </c>
      <c r="BE251" s="342"/>
      <c r="BF251" s="2"/>
      <c r="BG251" s="2" t="str">
        <f>IF($A251&gt;='FG_243way_Regular Symbol'!F$16,"",IF(D251=0,"",COUNTIF(D251:D253,$BF$1)))</f>
        <v/>
      </c>
      <c r="BH251" s="2" t="str">
        <f>IF($A251&gt;='FG_243way_Regular Symbol'!G$16,"",IF(E251=0,"",COUNTIF(E251:E253,$BF$1)))</f>
        <v/>
      </c>
      <c r="BI251" s="2" t="str">
        <f>IF($A251&gt;='FG_243way_Regular Symbol'!H$16,"",IF(F251=0,"",COUNTIF(F251:F253,$BF$1)))</f>
        <v/>
      </c>
      <c r="BK251" s="342"/>
      <c r="BL251" s="2"/>
      <c r="BM251" s="2" t="str">
        <f>IF($A251&gt;='FG_243way_Regular Symbol'!F$16,"",IF(D251=0,"",IF(OR(D251=$AM$1,D251=$BL$1,D252=$AM$1,D252=$BL$1,D253=$AM$1,D253=$BL$1),0,1)))</f>
        <v/>
      </c>
      <c r="BN251" s="2" t="str">
        <f>IF($A251&gt;='FG_243way_Regular Symbol'!G$16,"",IF(E251=0,"",IF(OR(E251=$AM$1,E251=$BL$1,E252=$AM$1,E252=$BL$1,E253=$AM$1,E253=$BL$1),0,1)))</f>
        <v/>
      </c>
      <c r="BO251" s="128" t="str">
        <f>IF($A251&gt;='FG_243way_Regular Symbol'!H$16,"",IF(F251=0,"",IF(OR(F251=$AM$1,F251=$BL$1,F252=$AM$1,F252=$BL$1,F253=$AM$1,F253=$BL$1),0,1)))</f>
        <v/>
      </c>
      <c r="BQ251" s="2" t="str">
        <f>IF($A251&gt;='FG_243way_Regular Symbol'!D$16,"",IF(B251=0,"",IF(OR(B251=$BQ$1,B251=$BR$1,B252=$BQ$1,B252=$BR$1,B253=$BQ$1,B253=$BR$1),0,1)))</f>
        <v/>
      </c>
      <c r="BR251" s="2" t="str">
        <f>IF($A251&gt;='FG_243way_Regular Symbol'!E$16,"",IF(C251=0,"",IF(OR(C251=$BQ$1,C251=$BR$1,C252=$BQ$1,C252=$BR$1,C253=$BQ$1,C253=$BR$1),0,1)))</f>
        <v/>
      </c>
      <c r="BS251" s="2" t="str">
        <f>IF($A251&gt;='FG_243way_Regular Symbol'!F$16,"",IF(D251=0,"",IF(OR(D251=$BQ$1,D251=$BR$1,D252=$BQ$1,D252=$BR$1,D253=$BQ$1,D253=$BR$1),0,1)))</f>
        <v/>
      </c>
      <c r="BT251" s="2" t="str">
        <f>IF($A251&gt;='FG_243way_Regular Symbol'!G$16,"",IF(E251=0,"",IF(OR(E251=$BQ$1,E251=$BR$1,E252=$BQ$1,E252=$BR$1,E253=$BQ$1,E253=$BR$1),0,1)))</f>
        <v/>
      </c>
      <c r="BU251" s="2" t="str">
        <f>IF($A251&gt;='FG_243way_Regular Symbol'!H$16,"",IF(F251=0,"",IF(OR(F251=$BQ$1,F251=$BR$1,F252=$BQ$1,F252=$BR$1,F253=$BQ$1,F253=$BR$1),0,1)))</f>
        <v/>
      </c>
      <c r="BW251" s="2" t="str">
        <f>IF($A251&gt;='FG_243way_Regular Symbol'!D$16,"",IF(B251=0,"",IF(OR(B251=$BW$1,B252=$BW$1,B253=$BW$1,B251=$BX$1,B252=$BX$1,B253=$BX$1),0,1)))</f>
        <v/>
      </c>
      <c r="BX251" s="2" t="str">
        <f>IF($A251&gt;='FG_243way_Regular Symbol'!E$16,"",IF(C251=0,"",IF(OR(C251=$BW$1,C252=$BW$1,C253=$BW$1,C251=$BX$1,C252=$BX$1,C253=$BX$1),0,1)))</f>
        <v/>
      </c>
      <c r="BY251" s="2" t="str">
        <f>IF($A251&gt;='FG_243way_Regular Symbol'!F$16,"",IF(D251=0,"",IF(OR(D251=$BW$1,D252=$BW$1,D253=$BW$1,D251=$BX$1,D252=$BX$1,D253=$BX$1),0,1)))</f>
        <v/>
      </c>
      <c r="BZ251" s="2" t="str">
        <f>IF($A251&gt;='FG_243way_Regular Symbol'!G$16,"",IF(E251=0,"",IF(OR(E251=$BW$1,E252=$BW$1,E253=$BW$1,E251=$BX$1,E252=$BX$1,E253=$BX$1),0,1)))</f>
        <v/>
      </c>
      <c r="CA251" s="2" t="str">
        <f>IF($A251&gt;='FG_243way_Regular Symbol'!H$16,"",IF(F251=0,"",IF(OR(F251=$BW$1,F252=$BW$1,F253=$BW$1,F251=$BX$1,F252=$BX$1,F253=$BX$1),0,1)))</f>
        <v/>
      </c>
      <c r="CC251" s="2" t="str">
        <f>IF($A251&gt;='FG_243way_Regular Symbol'!D$16,"",IF(B251=0,"",IF(OR(B251=$BW$1,B252=$BW$1,B253=$BW$1,B251=$CD$1,B252=$CD$1,B253=$CD$1),0,1)))</f>
        <v/>
      </c>
      <c r="CD251" s="2" t="str">
        <f>IF($A251&gt;='FG_243way_Regular Symbol'!E$16,"",IF(C251=0,"",IF(OR(C251=$BW$1,C252=$BW$1,C253=$BW$1,C251=$CD$1,C252=$CD$1,C253=$CD$1),0,1)))</f>
        <v/>
      </c>
      <c r="CE251" s="2" t="str">
        <f>IF($A251&gt;='FG_243way_Regular Symbol'!F$16,"",IF(D251=0,"",IF(OR(D251=$BW$1,D252=$BW$1,D253=$BW$1,D251=$CD$1,D252=$CD$1,D253=$CD$1),0,1)))</f>
        <v/>
      </c>
      <c r="CF251" s="2" t="str">
        <f>IF($A251&gt;='FG_243way_Regular Symbol'!G$16,"",IF(E251=0,"",IF(OR(E251=$BW$1,E252=$BW$1,E253=$BW$1,E251=$CD$1,E252=$CD$1,E253=$CD$1),0,1)))</f>
        <v/>
      </c>
      <c r="CG251" s="2" t="str">
        <f>IF($A251&gt;='FG_243way_Regular Symbol'!H$16,"",IF(F251=0,"",IF(OR(F251=$BW$1,F252=$BW$1,F253=$BW$1,F251=$CD$1,F252=$CD$1,F253=$CD$1),0,1)))</f>
        <v/>
      </c>
      <c r="CI251" s="2" t="str">
        <f>IF($A251&gt;='FG_243way_Regular Symbol'!D$16,"",IF(B251=0,"",IF(OR(B251=$BW$1,B252=$BW$1,B253=$BW$1,B251=$CJ$1,B252=$CJ$1,B253=$CJ$1),0,1)))</f>
        <v/>
      </c>
      <c r="CJ251" s="2" t="str">
        <f>IF($A251&gt;='FG_243way_Regular Symbol'!E$16,"",IF(C251=0,"",IF(OR(C251=$BW$1,C252=$BW$1,C253=$BW$1,C251=$CJ$1,C252=$CJ$1,C253=$CJ$1),0,1)))</f>
        <v/>
      </c>
      <c r="CK251" s="2" t="str">
        <f>IF($A251&gt;='FG_243way_Regular Symbol'!F$16,"",IF(D251=0,"",IF(OR(D251=$BW$1,D252=$BW$1,D253=$BW$1,D251=$CJ$1,D252=$CJ$1,D253=$CJ$1),0,1)))</f>
        <v/>
      </c>
      <c r="CL251" s="2" t="str">
        <f>IF($A251&gt;='FG_243way_Regular Symbol'!G$16,"",IF(E251=0,"",IF(OR(E251=$BW$1,E252=$BW$1,E253=$BW$1,E251=$CJ$1,E252=$CJ$1,E253=$CJ$1),0,1)))</f>
        <v/>
      </c>
      <c r="CM251" s="2" t="str">
        <f>IF($A251&gt;='FG_243way_Regular Symbol'!H$16,"",IF(F251=0,"",IF(OR(F251=$BW$1,F252=$BW$1,F253=$BW$1,F251=$CJ$1,F252=$CJ$1,F253=$CJ$1),0,1)))</f>
        <v/>
      </c>
      <c r="CO251" s="2" t="str">
        <f>IF($A251&gt;='FG_243way_Regular Symbol'!D$16,"",IF(B251=0,"",IF(OR(B251=$BW$1,B252=$BW$1,B253=$BW$1,B251=$CP$1,B252=$CP$1,B253=$CP$1),0,1)))</f>
        <v/>
      </c>
      <c r="CP251" s="2" t="str">
        <f>IF($A251&gt;='FG_243way_Regular Symbol'!E$16,"",IF(C251=0,"",IF(OR(C251=$BW$1,C252=$BW$1,C253=$BW$1,C251=$CP$1,C252=$CP$1,C253=$CP$1),0,1)))</f>
        <v/>
      </c>
      <c r="CQ251" s="2" t="str">
        <f>IF($A251&gt;='FG_243way_Regular Symbol'!F$16,"",IF(D251=0,"",IF(OR(D251=$BW$1,D252=$BW$1,D253=$BW$1,D251=$CP$1,D252=$CP$1,D253=$CP$1),0,1)))</f>
        <v/>
      </c>
      <c r="CR251" s="2" t="str">
        <f>IF($A251&gt;='FG_243way_Regular Symbol'!G$16,"",IF(E251=0,"",IF(OR(E251=$BW$1,E252=$BW$1,E253=$BW$1,E251=$CP$1,E252=$CP$1,E253=$CP$1),0,1)))</f>
        <v/>
      </c>
      <c r="CS251" s="2" t="str">
        <f>IF($A251&gt;='FG_243way_Regular Symbol'!H$16,"",IF(F251=0,"",IF(OR(F251=$BW$1,F252=$BW$1,F253=$BW$1,F251=$CP$1,F252=$CP$1,F253=$CP$1),0,1)))</f>
        <v/>
      </c>
      <c r="CU251" s="2" t="str">
        <f>IF($A251&gt;='FG_243way_Regular Symbol'!D$16,"",IF(B251=0,"",IF(OR(B251=$BW$1,B252=$BW$1,B253=$BW$1,B251=$CV$1,B252=$CV$1,B253=$CV$1),0,1)))</f>
        <v/>
      </c>
      <c r="CV251" s="2" t="str">
        <f>IF($A251&gt;='FG_243way_Regular Symbol'!E$16,"",IF(C251=0,"",IF(OR(C251=$BW$1,C252=$BW$1,C253=$BW$1,C251=$CV$1,C252=$CV$1,C253=$CV$1),0,1)))</f>
        <v/>
      </c>
      <c r="CW251" s="2" t="str">
        <f>IF($A251&gt;='FG_243way_Regular Symbol'!F$16,"",IF(D251=0,"",IF(OR(D251=$BW$1,D252=$BW$1,D253=$BW$1,D251=$CV$1,D252=$CV$1,D253=$CV$1),0,1)))</f>
        <v/>
      </c>
      <c r="CX251" s="2" t="str">
        <f>IF($A251&gt;='FG_243way_Regular Symbol'!G$16,"",IF(E251=0,"",IF(OR(E251=$BW$1,E252=$BW$1,E253=$BW$1,E251=$CV$1,E252=$CV$1,E253=$CV$1),0,1)))</f>
        <v/>
      </c>
      <c r="CY251" s="2" t="str">
        <f>IF($A251&gt;='FG_243way_Regular Symbol'!H$16,"",IF(F251=0,"",IF(OR(F251=$BW$1,F252=$BW$1,F253=$BW$1,F251=$CV$1,F252=$CV$1,F253=$CV$1),0,1)))</f>
        <v/>
      </c>
    </row>
    <row r="252" spans="1:103">
      <c r="A252" s="341">
        <f>IF('FG_243way_Regular Symbol'!L251="","",'FG_243way_Regular Symbol'!L251)</f>
        <v>248</v>
      </c>
      <c r="B252" s="184" t="str">
        <f>IF('FG_243way_Regular Symbol'!M251="",
IF($A252-'FG_243way_Regular Symbol'!D$16&gt;='FG_243way_RegularＸ_W()'!B$2-1,"",VLOOKUP($A252-'FG_243way_Regular Symbol'!D$16,'FG_243way_Regular Symbol'!$L$3:$Q$99,'FG_243way_RegularＸ_W()'!B$3+1,FALSE)),
'FG_243way_Regular Symbol'!M251)</f>
        <v/>
      </c>
      <c r="C252" s="184" t="str">
        <f>IF('FG_243way_Regular Symbol'!N251="",
IF($A252-'FG_243way_Regular Symbol'!E$16&gt;='FG_243way_RegularＸ_W()'!C$2-1,"",VLOOKUP($A252-'FG_243way_Regular Symbol'!E$16,'FG_243way_Regular Symbol'!$L$3:$Q$99,'FG_243way_RegularＸ_W()'!C$3+1,FALSE)),
'FG_243way_Regular Symbol'!N251)</f>
        <v/>
      </c>
      <c r="D252" s="184" t="str">
        <f>IF('FG_243way_Regular Symbol'!O251="",
IF($A252-'FG_243way_Regular Symbol'!F$16&gt;='FG_243way_RegularＸ_W()'!D$2-1,"",VLOOKUP($A252-'FG_243way_Regular Symbol'!F$16,'FG_243way_Regular Symbol'!$L$3:$Q$99,'FG_243way_RegularＸ_W()'!D$3+1,FALSE)),
'FG_243way_Regular Symbol'!O251)</f>
        <v/>
      </c>
      <c r="E252" s="184" t="str">
        <f>IF('FG_243way_Regular Symbol'!P251="",
IF($A252-'FG_243way_Regular Symbol'!G$16&gt;='FG_243way_RegularＸ_W()'!E$2-1,"",VLOOKUP($A252-'FG_243way_Regular Symbol'!G$16,'FG_243way_Regular Symbol'!$L$3:$Q$99,'FG_243way_RegularＸ_W()'!E$3+1,FALSE)),
'FG_243way_Regular Symbol'!P251)</f>
        <v/>
      </c>
      <c r="F252" s="358" t="str">
        <f>IF('FG_243way_Regular Symbol'!Q251="",
IF($A252-'FG_243way_Regular Symbol'!H$16&gt;='FG_243way_RegularＸ_W()'!F$2-1,"",VLOOKUP($A252-'FG_243way_Regular Symbol'!H$16,'FG_243way_Regular Symbol'!$L$3:$Q$99,'FG_243way_RegularＸ_W()'!F$3+1,FALSE)),
'FG_243way_Regular Symbol'!Q251)</f>
        <v/>
      </c>
      <c r="O252" s="342" t="str">
        <f>IF($A252&gt;='FG_243way_Regular Symbol'!D$16,"",IF(B252=0,"",IF(OR(B252=$O$1,B252=$P$1,B253=$O$1,B253=$P$1,B254=$O$1,B254=$P$1),0,1)))</f>
        <v/>
      </c>
      <c r="P252" s="2" t="str">
        <f>IF($A252&gt;='FG_243way_Regular Symbol'!E$16,"",IF(C252=0,"",IF(OR(C252=$O$1,C252=$P$1,C253=$O$1,C253=$P$1,C254=$O$1,C254=$P$1),0,1)))</f>
        <v/>
      </c>
      <c r="Q252" s="2" t="str">
        <f>IF($A252&gt;='FG_243way_Regular Symbol'!F$16,"",IF(D252=0,"",IF(OR(D252=$O$1,D252=$P$1,D253=$O$1,D253=$P$1,D254=$O$1,D254=$P$1),0,1)))</f>
        <v/>
      </c>
      <c r="R252" s="2" t="str">
        <f>IF($A252&gt;='FG_243way_Regular Symbol'!G$16,"",IF(E252=0,"",IF(OR(E252=$O$1,E252=$P$1,E253=$O$1,E253=$P$1,E254=$O$1,E254=$P$1),0,1)))</f>
        <v/>
      </c>
      <c r="S252" s="128" t="str">
        <f>IF($A252&gt;='FG_243way_Regular Symbol'!H$16,"",IF(F252=0,"",IF(OR(F252=$O$1,F252=$P$1,F253=$O$1,F253=$P$1,F254=$O$1,F254=$P$1),0,1)))</f>
        <v/>
      </c>
      <c r="U252" s="342" t="str">
        <f>IF($A252&gt;='FG_243way_Regular Symbol'!D$16,"",IF(B252=0,"",IF(OR(B252=$U$1,B252=$V$1,B253=$U$1,B253=$V$1,B254=$U$1,B254=$V$1),0,1)))</f>
        <v/>
      </c>
      <c r="V252" s="2" t="str">
        <f>IF($A252&gt;='FG_243way_Regular Symbol'!E$16,"",IF(C252=0,"",IF(OR(C252=$U$1,C252=$V$1,C253=$U$1,C253=$V$1,C254=$U$1,C254=$V$1),0,1)))</f>
        <v/>
      </c>
      <c r="W252" s="2" t="str">
        <f>IF($A252&gt;='FG_243way_Regular Symbol'!F$16,"",IF(D252=0,"",IF(OR(D252=$U$1,D252=$V$1,D253=$U$1,D253=$V$1,D254=$U$1,D254=$V$1),0,1)))</f>
        <v/>
      </c>
      <c r="X252" s="2" t="str">
        <f>IF($A252&gt;='FG_243way_Regular Symbol'!G$16,"",IF(E252=0,"",IF(OR(E252=$U$1,E252=$V$1,E253=$U$1,E253=$V$1,E254=$U$1,E254=$V$1),0,1)))</f>
        <v/>
      </c>
      <c r="Y252" s="128" t="str">
        <f>IF($A252&gt;='FG_243way_Regular Symbol'!H$16,"",IF(F252=0,"",IF(OR(F252=$U$1,F252=$V$1,F253=$U$1,F253=$V$1,F254=$U$1,F254=$V$1),0,1)))</f>
        <v/>
      </c>
      <c r="AA252" s="342" t="str">
        <f>IF($A252&gt;='FG_243way_Regular Symbol'!D$16,"",IF(B252=0,"",IF(OR(B252=$AA$1,B252=$AB$1,B253=$AA$1,B253=$AB$1,B254=$AA$1,,B254=$AB$1),0,1)))</f>
        <v/>
      </c>
      <c r="AB252" s="2" t="str">
        <f>IF($A252&gt;='FG_243way_Regular Symbol'!E$16,"",IF(C252=0,"",IF(OR(C252=$AA$1,C252=$AB$1,C253=$AA$1,C253=$AB$1,C254=$AA$1,,C254=$AB$1),0,1)))</f>
        <v/>
      </c>
      <c r="AC252" s="2" t="str">
        <f>IF($A252&gt;='FG_243way_Regular Symbol'!F$16,"",IF(D252=0,"",IF(OR(D252=$AA$1,D252=$AB$1,D253=$AA$1,D253=$AB$1,D254=$AA$1,,D254=$AB$1),0,1)))</f>
        <v/>
      </c>
      <c r="AD252" s="2" t="str">
        <f>IF($A252&gt;='FG_243way_Regular Symbol'!G$16,"",IF(E252=0,"",IF(OR(E252=$AA$1,E252=$AB$1,E253=$AA$1,E253=$AB$1,E254=$AA$1,,E254=$AB$1),0,1)))</f>
        <v/>
      </c>
      <c r="AE252" s="128" t="str">
        <f>IF($A252&gt;='FG_243way_Regular Symbol'!H$16,"",IF(F252=0,"",IF(OR(F252=$AA$1,F252=$AB$1,F253=$AA$1,F253=$AB$1,F254=$AA$1,,F254=$AB$1),0,1)))</f>
        <v/>
      </c>
      <c r="AG252" s="342" t="str">
        <f>IF($A252&gt;='FG_243way_Regular Symbol'!D$16,"",IF(B252=0,"",IF(OR(B252=$AG$1,B252=$AH$1,B253=$AG$1,B253=$AH$1,B254=$AG$1,B254=$AH$1),0,1)))</f>
        <v/>
      </c>
      <c r="AH252" s="2" t="str">
        <f>IF($A252&gt;='FG_243way_Regular Symbol'!E$16,"",IF(C252=0,"",IF(OR(C252=$AG$1,C252=$AH$1,C253=$AG$1,C253=$AH$1,C254=$AG$1,C254=$AH$1),0,1)))</f>
        <v/>
      </c>
      <c r="AI252" s="2" t="str">
        <f>IF($A252&gt;='FG_243way_Regular Symbol'!F$16,"",IF(D252=0,"",IF(OR(D252=$AG$1,D252=$AH$1,D253=$AG$1,D253=$AH$1,D254=$AG$1,D254=$AH$1),0,1)))</f>
        <v/>
      </c>
      <c r="AJ252" s="2" t="str">
        <f>IF($A252&gt;='FG_243way_Regular Symbol'!G$16,"",IF(E252=0,"",IF(OR(E252=$AG$1,E252=$AH$1,E253=$AG$1,E253=$AH$1,E254=$AG$1,E254=$AH$1),0,1)))</f>
        <v/>
      </c>
      <c r="AK252" s="128" t="str">
        <f>IF($A252&gt;='FG_243way_Regular Symbol'!H$16,"",IF(F252=0,"",IF(OR(F252=$AG$1,F252=$AH$1,F253=$AG$1,F253=$AH$1,F254=$AG$1,F254=$AH$1),0,1)))</f>
        <v/>
      </c>
      <c r="AM252" s="342" t="str">
        <f>IF($A252&gt;='FG_243way_Regular Symbol'!D$16,"",IF(B252=0,"",IF(OR(B252=$AM$1,B252=$AN$1,B253=$AM$1,B253=$AN$1,B254=$AM$1,B254=$AN$1),0,1)))</f>
        <v/>
      </c>
      <c r="AN252" s="2" t="str">
        <f>IF($A252&gt;='FG_243way_Regular Symbol'!E$16,"",IF(C252=0,"",IF(OR(C252=$AM$1,C252=$AN$1,C253=$AM$1,C253=$AN$1,C254=$AM$1,C254=$AN$1),0,1)))</f>
        <v/>
      </c>
      <c r="AO252" s="2" t="str">
        <f>IF($A252&gt;='FG_243way_Regular Symbol'!F$16,"",IF(D252=0,"",IF(OR(D252=$AM$1,D252=$AN$1,D253=$AM$1,D253=$AN$1,D254=$AM$1,D254=$AN$1),0,1)))</f>
        <v/>
      </c>
      <c r="AP252" s="2" t="str">
        <f>IF($A252&gt;='FG_243way_Regular Symbol'!G$16,"",IF(E252=0,"",IF(OR(E252=$AM$1,E252=$AN$1,E253=$AM$1,E253=$AN$1,E254=$AM$1,E254=$AN$1),0,1)))</f>
        <v/>
      </c>
      <c r="AQ252" s="128" t="str">
        <f>IF($A252&gt;='FG_243way_Regular Symbol'!H$16,"",IF(F252=0,"",IF(OR(F252=$AM$1,F252=$AN$1,F253=$AM$1,F253=$AN$1,F254=$AM$1,F254=$AN$1),0,1)))</f>
        <v/>
      </c>
      <c r="AS252" s="342" t="str">
        <f>IF($A252&gt;='FG_243way_Regular Symbol'!D$16,"",IF(B252=0,"",IF(OR(B252=$AM$1,B252=$AT$1,B253=$AM$1,B253=$AT$1,B254=$AM$1,B254=$AT$1),0,1)))</f>
        <v/>
      </c>
      <c r="AT252" s="2" t="str">
        <f>IF($A252&gt;='FG_243way_Regular Symbol'!E$16,"",IF(C252=0,"",IF(OR(C252=$AM$1,C252=$AT$1,C253=$AM$1,C253=$AT$1,C254=$AM$1,C254=$AT$1),0,1)))</f>
        <v/>
      </c>
      <c r="AU252" s="2" t="str">
        <f>IF($A252&gt;='FG_243way_Regular Symbol'!F$16,"",IF(D252=0,"",IF(OR(D252=$AM$1,D252=$AT$1,D253=$AM$1,D253=$AT$1,D254=$AM$1,D254=$AT$1),0,1)))</f>
        <v/>
      </c>
      <c r="AV252" s="2" t="str">
        <f>IF($A252&gt;='FG_243way_Regular Symbol'!G$16,"",IF(E252=0,"",IF(OR(E252=$AM$1,E252=$AT$1,E253=$AM$1,E253=$AT$1,E254=$AM$1,E254=$AT$1),0,1)))</f>
        <v/>
      </c>
      <c r="AW252" s="128" t="str">
        <f>IF($A252&gt;='FG_243way_Regular Symbol'!H$16,"",IF(F252=0,"",IF(OR(F252=$AM$1,F252=$AT$1,F253=$AM$1,F253=$AT$1,F254=$AM$1,F254=$AT$1),0,1)))</f>
        <v/>
      </c>
      <c r="AY252" s="342" t="str">
        <f>IF($A252&gt;='FG_243way_Regular Symbol'!D$16,"",IF(B252=0,"",IF(OR(B252=$AM$1,B252=$AZ$1,B253=$AM$1,B253=$AZ$1,B254=$AM$1,B254=$AZ$1),0,1)))</f>
        <v/>
      </c>
      <c r="AZ252" s="2" t="str">
        <f>IF($A252&gt;='FG_243way_Regular Symbol'!E$16,"",IF(C252=0,"",IF(OR(C252=$AM$1,C252=$AZ$1,C253=$AM$1,C253=$AZ$1,C254=$AM$1,C254=$AZ$1),0,1)))</f>
        <v/>
      </c>
      <c r="BA252" s="2" t="str">
        <f>IF($A252&gt;='FG_243way_Regular Symbol'!F$16,"",IF(D252=0,"",IF(OR(D252=$AM$1,D252=$AZ$1,D253=$AM$1,D253=$AZ$1,D254=$AM$1,D254=$AZ$1),0,1)))</f>
        <v/>
      </c>
      <c r="BB252" s="2" t="str">
        <f>IF($A252&gt;='FG_243way_Regular Symbol'!G$16,"",IF(E252=0,"",IF(OR(E252=$AM$1,E252=$AZ$1,E253=$AM$1,E253=$AZ$1,E254=$AM$1,E254=$AZ$1),0,1)))</f>
        <v/>
      </c>
      <c r="BC252" s="128" t="str">
        <f>IF($A252&gt;='FG_243way_Regular Symbol'!H$16,"",IF(F252=0,"",IF(OR(F252=$AM$1,F252=$AZ$1,F253=$AM$1,F253=$AZ$1,F254=$AM$1,F254=$AZ$1),0,1)))</f>
        <v/>
      </c>
      <c r="BE252" s="342"/>
      <c r="BF252" s="2"/>
      <c r="BG252" s="2" t="str">
        <f>IF($A252&gt;='FG_243way_Regular Symbol'!F$16,"",IF(D252=0,"",COUNTIF(D252:D254,$BF$1)))</f>
        <v/>
      </c>
      <c r="BH252" s="2" t="str">
        <f>IF($A252&gt;='FG_243way_Regular Symbol'!G$16,"",IF(E252=0,"",COUNTIF(E252:E254,$BF$1)))</f>
        <v/>
      </c>
      <c r="BI252" s="2" t="str">
        <f>IF($A252&gt;='FG_243way_Regular Symbol'!H$16,"",IF(F252=0,"",COUNTIF(F252:F254,$BF$1)))</f>
        <v/>
      </c>
      <c r="BK252" s="342"/>
      <c r="BL252" s="2"/>
      <c r="BM252" s="2" t="str">
        <f>IF($A252&gt;='FG_243way_Regular Symbol'!F$16,"",IF(D252=0,"",IF(OR(D252=$AM$1,D252=$BL$1,D253=$AM$1,D253=$BL$1,D254=$AM$1,D254=$BL$1),0,1)))</f>
        <v/>
      </c>
      <c r="BN252" s="2" t="str">
        <f>IF($A252&gt;='FG_243way_Regular Symbol'!G$16,"",IF(E252=0,"",IF(OR(E252=$AM$1,E252=$BL$1,E253=$AM$1,E253=$BL$1,E254=$AM$1,E254=$BL$1),0,1)))</f>
        <v/>
      </c>
      <c r="BO252" s="128" t="str">
        <f>IF($A252&gt;='FG_243way_Regular Symbol'!H$16,"",IF(F252=0,"",IF(OR(F252=$AM$1,F252=$BL$1,F253=$AM$1,F253=$BL$1,F254=$AM$1,F254=$BL$1),0,1)))</f>
        <v/>
      </c>
      <c r="BQ252" s="2" t="str">
        <f>IF($A252&gt;='FG_243way_Regular Symbol'!D$16,"",IF(B252=0,"",IF(OR(B252=$BQ$1,B252=$BR$1,B253=$BQ$1,B253=$BR$1,B254=$BQ$1,B254=$BR$1),0,1)))</f>
        <v/>
      </c>
      <c r="BR252" s="2" t="str">
        <f>IF($A252&gt;='FG_243way_Regular Symbol'!E$16,"",IF(C252=0,"",IF(OR(C252=$BQ$1,C252=$BR$1,C253=$BQ$1,C253=$BR$1,C254=$BQ$1,C254=$BR$1),0,1)))</f>
        <v/>
      </c>
      <c r="BS252" s="2" t="str">
        <f>IF($A252&gt;='FG_243way_Regular Symbol'!F$16,"",IF(D252=0,"",IF(OR(D252=$BQ$1,D252=$BR$1,D253=$BQ$1,D253=$BR$1,D254=$BQ$1,D254=$BR$1),0,1)))</f>
        <v/>
      </c>
      <c r="BT252" s="2" t="str">
        <f>IF($A252&gt;='FG_243way_Regular Symbol'!G$16,"",IF(E252=0,"",IF(OR(E252=$BQ$1,E252=$BR$1,E253=$BQ$1,E253=$BR$1,E254=$BQ$1,E254=$BR$1),0,1)))</f>
        <v/>
      </c>
      <c r="BU252" s="2" t="str">
        <f>IF($A252&gt;='FG_243way_Regular Symbol'!H$16,"",IF(F252=0,"",IF(OR(F252=$BQ$1,F252=$BR$1,F253=$BQ$1,F253=$BR$1,F254=$BQ$1,F254=$BR$1),0,1)))</f>
        <v/>
      </c>
      <c r="BW252" s="2" t="str">
        <f>IF($A252&gt;='FG_243way_Regular Symbol'!D$16,"",IF(B252=0,"",IF(OR(B252=$BW$1,B253=$BW$1,B254=$BW$1,B252=$BX$1,B253=$BX$1,B254=$BX$1),0,1)))</f>
        <v/>
      </c>
      <c r="BX252" s="2" t="str">
        <f>IF($A252&gt;='FG_243way_Regular Symbol'!E$16,"",IF(C252=0,"",IF(OR(C252=$BW$1,C253=$BW$1,C254=$BW$1,C252=$BX$1,C253=$BX$1,C254=$BX$1),0,1)))</f>
        <v/>
      </c>
      <c r="BY252" s="2" t="str">
        <f>IF($A252&gt;='FG_243way_Regular Symbol'!F$16,"",IF(D252=0,"",IF(OR(D252=$BW$1,D253=$BW$1,D254=$BW$1,D252=$BX$1,D253=$BX$1,D254=$BX$1),0,1)))</f>
        <v/>
      </c>
      <c r="BZ252" s="2" t="str">
        <f>IF($A252&gt;='FG_243way_Regular Symbol'!G$16,"",IF(E252=0,"",IF(OR(E252=$BW$1,E253=$BW$1,E254=$BW$1,E252=$BX$1,E253=$BX$1,E254=$BX$1),0,1)))</f>
        <v/>
      </c>
      <c r="CA252" s="2" t="str">
        <f>IF($A252&gt;='FG_243way_Regular Symbol'!H$16,"",IF(F252=0,"",IF(OR(F252=$BW$1,F253=$BW$1,F254=$BW$1,F252=$BX$1,F253=$BX$1,F254=$BX$1),0,1)))</f>
        <v/>
      </c>
      <c r="CC252" s="2" t="str">
        <f>IF($A252&gt;='FG_243way_Regular Symbol'!D$16,"",IF(B252=0,"",IF(OR(B252=$BW$1,B253=$BW$1,B254=$BW$1,B252=$CD$1,B253=$CD$1,B254=$CD$1),0,1)))</f>
        <v/>
      </c>
      <c r="CD252" s="2" t="str">
        <f>IF($A252&gt;='FG_243way_Regular Symbol'!E$16,"",IF(C252=0,"",IF(OR(C252=$BW$1,C253=$BW$1,C254=$BW$1,C252=$CD$1,C253=$CD$1,C254=$CD$1),0,1)))</f>
        <v/>
      </c>
      <c r="CE252" s="2" t="str">
        <f>IF($A252&gt;='FG_243way_Regular Symbol'!F$16,"",IF(D252=0,"",IF(OR(D252=$BW$1,D253=$BW$1,D254=$BW$1,D252=$CD$1,D253=$CD$1,D254=$CD$1),0,1)))</f>
        <v/>
      </c>
      <c r="CF252" s="2" t="str">
        <f>IF($A252&gt;='FG_243way_Regular Symbol'!G$16,"",IF(E252=0,"",IF(OR(E252=$BW$1,E253=$BW$1,E254=$BW$1,E252=$CD$1,E253=$CD$1,E254=$CD$1),0,1)))</f>
        <v/>
      </c>
      <c r="CG252" s="2" t="str">
        <f>IF($A252&gt;='FG_243way_Regular Symbol'!H$16,"",IF(F252=0,"",IF(OR(F252=$BW$1,F253=$BW$1,F254=$BW$1,F252=$CD$1,F253=$CD$1,F254=$CD$1),0,1)))</f>
        <v/>
      </c>
      <c r="CI252" s="2" t="str">
        <f>IF($A252&gt;='FG_243way_Regular Symbol'!D$16,"",IF(B252=0,"",IF(OR(B252=$BW$1,B253=$BW$1,B254=$BW$1,B252=$CJ$1,B253=$CJ$1,B254=$CJ$1),0,1)))</f>
        <v/>
      </c>
      <c r="CJ252" s="2" t="str">
        <f>IF($A252&gt;='FG_243way_Regular Symbol'!E$16,"",IF(C252=0,"",IF(OR(C252=$BW$1,C253=$BW$1,C254=$BW$1,C252=$CJ$1,C253=$CJ$1,C254=$CJ$1),0,1)))</f>
        <v/>
      </c>
      <c r="CK252" s="2" t="str">
        <f>IF($A252&gt;='FG_243way_Regular Symbol'!F$16,"",IF(D252=0,"",IF(OR(D252=$BW$1,D253=$BW$1,D254=$BW$1,D252=$CJ$1,D253=$CJ$1,D254=$CJ$1),0,1)))</f>
        <v/>
      </c>
      <c r="CL252" s="2" t="str">
        <f>IF($A252&gt;='FG_243way_Regular Symbol'!G$16,"",IF(E252=0,"",IF(OR(E252=$BW$1,E253=$BW$1,E254=$BW$1,E252=$CJ$1,E253=$CJ$1,E254=$CJ$1),0,1)))</f>
        <v/>
      </c>
      <c r="CM252" s="2" t="str">
        <f>IF($A252&gt;='FG_243way_Regular Symbol'!H$16,"",IF(F252=0,"",IF(OR(F252=$BW$1,F253=$BW$1,F254=$BW$1,F252=$CJ$1,F253=$CJ$1,F254=$CJ$1),0,1)))</f>
        <v/>
      </c>
      <c r="CO252" s="2" t="str">
        <f>IF($A252&gt;='FG_243way_Regular Symbol'!D$16,"",IF(B252=0,"",IF(OR(B252=$BW$1,B253=$BW$1,B254=$BW$1,B252=$CP$1,B253=$CP$1,B254=$CP$1),0,1)))</f>
        <v/>
      </c>
      <c r="CP252" s="2" t="str">
        <f>IF($A252&gt;='FG_243way_Regular Symbol'!E$16,"",IF(C252=0,"",IF(OR(C252=$BW$1,C253=$BW$1,C254=$BW$1,C252=$CP$1,C253=$CP$1,C254=$CP$1),0,1)))</f>
        <v/>
      </c>
      <c r="CQ252" s="2" t="str">
        <f>IF($A252&gt;='FG_243way_Regular Symbol'!F$16,"",IF(D252=0,"",IF(OR(D252=$BW$1,D253=$BW$1,D254=$BW$1,D252=$CP$1,D253=$CP$1,D254=$CP$1),0,1)))</f>
        <v/>
      </c>
      <c r="CR252" s="2" t="str">
        <f>IF($A252&gt;='FG_243way_Regular Symbol'!G$16,"",IF(E252=0,"",IF(OR(E252=$BW$1,E253=$BW$1,E254=$BW$1,E252=$CP$1,E253=$CP$1,E254=$CP$1),0,1)))</f>
        <v/>
      </c>
      <c r="CS252" s="2" t="str">
        <f>IF($A252&gt;='FG_243way_Regular Symbol'!H$16,"",IF(F252=0,"",IF(OR(F252=$BW$1,F253=$BW$1,F254=$BW$1,F252=$CP$1,F253=$CP$1,F254=$CP$1),0,1)))</f>
        <v/>
      </c>
      <c r="CU252" s="2" t="str">
        <f>IF($A252&gt;='FG_243way_Regular Symbol'!D$16,"",IF(B252=0,"",IF(OR(B252=$BW$1,B253=$BW$1,B254=$BW$1,B252=$CV$1,B253=$CV$1,B254=$CV$1),0,1)))</f>
        <v/>
      </c>
      <c r="CV252" s="2" t="str">
        <f>IF($A252&gt;='FG_243way_Regular Symbol'!E$16,"",IF(C252=0,"",IF(OR(C252=$BW$1,C253=$BW$1,C254=$BW$1,C252=$CV$1,C253=$CV$1,C254=$CV$1),0,1)))</f>
        <v/>
      </c>
      <c r="CW252" s="2" t="str">
        <f>IF($A252&gt;='FG_243way_Regular Symbol'!F$16,"",IF(D252=0,"",IF(OR(D252=$BW$1,D253=$BW$1,D254=$BW$1,D252=$CV$1,D253=$CV$1,D254=$CV$1),0,1)))</f>
        <v/>
      </c>
      <c r="CX252" s="2" t="str">
        <f>IF($A252&gt;='FG_243way_Regular Symbol'!G$16,"",IF(E252=0,"",IF(OR(E252=$BW$1,E253=$BW$1,E254=$BW$1,E252=$CV$1,E253=$CV$1,E254=$CV$1),0,1)))</f>
        <v/>
      </c>
      <c r="CY252" s="2" t="str">
        <f>IF($A252&gt;='FG_243way_Regular Symbol'!H$16,"",IF(F252=0,"",IF(OR(F252=$BW$1,F253=$BW$1,F254=$BW$1,F252=$CV$1,F253=$CV$1,F254=$CV$1),0,1)))</f>
        <v/>
      </c>
    </row>
    <row r="253" spans="1:103">
      <c r="A253" s="341">
        <f>IF('FG_243way_Regular Symbol'!L252="","",'FG_243way_Regular Symbol'!L252)</f>
        <v>249</v>
      </c>
      <c r="B253" s="184" t="str">
        <f>IF('FG_243way_Regular Symbol'!M252="",
IF($A253-'FG_243way_Regular Symbol'!D$16&gt;='FG_243way_RegularＸ_W()'!B$2-1,"",VLOOKUP($A253-'FG_243way_Regular Symbol'!D$16,'FG_243way_Regular Symbol'!$L$3:$Q$99,'FG_243way_RegularＸ_W()'!B$3+1,FALSE)),
'FG_243way_Regular Symbol'!M252)</f>
        <v/>
      </c>
      <c r="C253" s="184" t="str">
        <f>IF('FG_243way_Regular Symbol'!N252="",
IF($A253-'FG_243way_Regular Symbol'!E$16&gt;='FG_243way_RegularＸ_W()'!C$2-1,"",VLOOKUP($A253-'FG_243way_Regular Symbol'!E$16,'FG_243way_Regular Symbol'!$L$3:$Q$99,'FG_243way_RegularＸ_W()'!C$3+1,FALSE)),
'FG_243way_Regular Symbol'!N252)</f>
        <v/>
      </c>
      <c r="D253" s="184" t="str">
        <f>IF('FG_243way_Regular Symbol'!O252="",
IF($A253-'FG_243way_Regular Symbol'!F$16&gt;='FG_243way_RegularＸ_W()'!D$2-1,"",VLOOKUP($A253-'FG_243way_Regular Symbol'!F$16,'FG_243way_Regular Symbol'!$L$3:$Q$99,'FG_243way_RegularＸ_W()'!D$3+1,FALSE)),
'FG_243way_Regular Symbol'!O252)</f>
        <v/>
      </c>
      <c r="E253" s="184" t="str">
        <f>IF('FG_243way_Regular Symbol'!P252="",
IF($A253-'FG_243way_Regular Symbol'!G$16&gt;='FG_243way_RegularＸ_W()'!E$2-1,"",VLOOKUP($A253-'FG_243way_Regular Symbol'!G$16,'FG_243way_Regular Symbol'!$L$3:$Q$99,'FG_243way_RegularＸ_W()'!E$3+1,FALSE)),
'FG_243way_Regular Symbol'!P252)</f>
        <v/>
      </c>
      <c r="F253" s="358" t="str">
        <f>IF('FG_243way_Regular Symbol'!Q252="",
IF($A253-'FG_243way_Regular Symbol'!H$16&gt;='FG_243way_RegularＸ_W()'!F$2-1,"",VLOOKUP($A253-'FG_243way_Regular Symbol'!H$16,'FG_243way_Regular Symbol'!$L$3:$Q$99,'FG_243way_RegularＸ_W()'!F$3+1,FALSE)),
'FG_243way_Regular Symbol'!Q252)</f>
        <v/>
      </c>
      <c r="O253" s="342" t="str">
        <f>IF($A253&gt;='FG_243way_Regular Symbol'!D$16,"",IF(B253=0,"",IF(OR(B253=$O$1,B253=$P$1,B254=$O$1,B254=$P$1,B255=$O$1,B255=$P$1),0,1)))</f>
        <v/>
      </c>
      <c r="P253" s="2" t="str">
        <f>IF($A253&gt;='FG_243way_Regular Symbol'!E$16,"",IF(C253=0,"",IF(OR(C253=$O$1,C253=$P$1,C254=$O$1,C254=$P$1,C255=$O$1,C255=$P$1),0,1)))</f>
        <v/>
      </c>
      <c r="Q253" s="2" t="str">
        <f>IF($A253&gt;='FG_243way_Regular Symbol'!F$16,"",IF(D253=0,"",IF(OR(D253=$O$1,D253=$P$1,D254=$O$1,D254=$P$1,D255=$O$1,D255=$P$1),0,1)))</f>
        <v/>
      </c>
      <c r="R253" s="2" t="str">
        <f>IF($A253&gt;='FG_243way_Regular Symbol'!G$16,"",IF(E253=0,"",IF(OR(E253=$O$1,E253=$P$1,E254=$O$1,E254=$P$1,E255=$O$1,E255=$P$1),0,1)))</f>
        <v/>
      </c>
      <c r="S253" s="128" t="str">
        <f>IF($A253&gt;='FG_243way_Regular Symbol'!H$16,"",IF(F253=0,"",IF(OR(F253=$O$1,F253=$P$1,F254=$O$1,F254=$P$1,F255=$O$1,F255=$P$1),0,1)))</f>
        <v/>
      </c>
      <c r="U253" s="342" t="str">
        <f>IF($A253&gt;='FG_243way_Regular Symbol'!D$16,"",IF(B253=0,"",IF(OR(B253=$U$1,B253=$V$1,B254=$U$1,B254=$V$1,B255=$U$1,B255=$V$1),0,1)))</f>
        <v/>
      </c>
      <c r="V253" s="2" t="str">
        <f>IF($A253&gt;='FG_243way_Regular Symbol'!E$16,"",IF(C253=0,"",IF(OR(C253=$U$1,C253=$V$1,C254=$U$1,C254=$V$1,C255=$U$1,C255=$V$1),0,1)))</f>
        <v/>
      </c>
      <c r="W253" s="2" t="str">
        <f>IF($A253&gt;='FG_243way_Regular Symbol'!F$16,"",IF(D253=0,"",IF(OR(D253=$U$1,D253=$V$1,D254=$U$1,D254=$V$1,D255=$U$1,D255=$V$1),0,1)))</f>
        <v/>
      </c>
      <c r="X253" s="2" t="str">
        <f>IF($A253&gt;='FG_243way_Regular Symbol'!G$16,"",IF(E253=0,"",IF(OR(E253=$U$1,E253=$V$1,E254=$U$1,E254=$V$1,E255=$U$1,E255=$V$1),0,1)))</f>
        <v/>
      </c>
      <c r="Y253" s="128" t="str">
        <f>IF($A253&gt;='FG_243way_Regular Symbol'!H$16,"",IF(F253=0,"",IF(OR(F253=$U$1,F253=$V$1,F254=$U$1,F254=$V$1,F255=$U$1,F255=$V$1),0,1)))</f>
        <v/>
      </c>
      <c r="AA253" s="342" t="str">
        <f>IF($A253&gt;='FG_243way_Regular Symbol'!D$16,"",IF(B253=0,"",IF(OR(B253=$AA$1,B253=$AB$1,B254=$AA$1,B254=$AB$1,B255=$AA$1,,B255=$AB$1),0,1)))</f>
        <v/>
      </c>
      <c r="AB253" s="2" t="str">
        <f>IF($A253&gt;='FG_243way_Regular Symbol'!E$16,"",IF(C253=0,"",IF(OR(C253=$AA$1,C253=$AB$1,C254=$AA$1,C254=$AB$1,C255=$AA$1,,C255=$AB$1),0,1)))</f>
        <v/>
      </c>
      <c r="AC253" s="2" t="str">
        <f>IF($A253&gt;='FG_243way_Regular Symbol'!F$16,"",IF(D253=0,"",IF(OR(D253=$AA$1,D253=$AB$1,D254=$AA$1,D254=$AB$1,D255=$AA$1,,D255=$AB$1),0,1)))</f>
        <v/>
      </c>
      <c r="AD253" s="2" t="str">
        <f>IF($A253&gt;='FG_243way_Regular Symbol'!G$16,"",IF(E253=0,"",IF(OR(E253=$AA$1,E253=$AB$1,E254=$AA$1,E254=$AB$1,E255=$AA$1,,E255=$AB$1),0,1)))</f>
        <v/>
      </c>
      <c r="AE253" s="128" t="str">
        <f>IF($A253&gt;='FG_243way_Regular Symbol'!H$16,"",IF(F253=0,"",IF(OR(F253=$AA$1,F253=$AB$1,F254=$AA$1,F254=$AB$1,F255=$AA$1,,F255=$AB$1),0,1)))</f>
        <v/>
      </c>
      <c r="AG253" s="342" t="str">
        <f>IF($A253&gt;='FG_243way_Regular Symbol'!D$16,"",IF(B253=0,"",IF(OR(B253=$AG$1,B253=$AH$1,B254=$AG$1,B254=$AH$1,B255=$AG$1,B255=$AH$1),0,1)))</f>
        <v/>
      </c>
      <c r="AH253" s="2" t="str">
        <f>IF($A253&gt;='FG_243way_Regular Symbol'!E$16,"",IF(C253=0,"",IF(OR(C253=$AG$1,C253=$AH$1,C254=$AG$1,C254=$AH$1,C255=$AG$1,C255=$AH$1),0,1)))</f>
        <v/>
      </c>
      <c r="AI253" s="2" t="str">
        <f>IF($A253&gt;='FG_243way_Regular Symbol'!F$16,"",IF(D253=0,"",IF(OR(D253=$AG$1,D253=$AH$1,D254=$AG$1,D254=$AH$1,D255=$AG$1,D255=$AH$1),0,1)))</f>
        <v/>
      </c>
      <c r="AJ253" s="2" t="str">
        <f>IF($A253&gt;='FG_243way_Regular Symbol'!G$16,"",IF(E253=0,"",IF(OR(E253=$AG$1,E253=$AH$1,E254=$AG$1,E254=$AH$1,E255=$AG$1,E255=$AH$1),0,1)))</f>
        <v/>
      </c>
      <c r="AK253" s="128" t="str">
        <f>IF($A253&gt;='FG_243way_Regular Symbol'!H$16,"",IF(F253=0,"",IF(OR(F253=$AG$1,F253=$AH$1,F254=$AG$1,F254=$AH$1,F255=$AG$1,F255=$AH$1),0,1)))</f>
        <v/>
      </c>
      <c r="AM253" s="342" t="str">
        <f>IF($A253&gt;='FG_243way_Regular Symbol'!D$16,"",IF(B253=0,"",IF(OR(B253=$AM$1,B253=$AN$1,B254=$AM$1,B254=$AN$1,B255=$AM$1,B255=$AN$1),0,1)))</f>
        <v/>
      </c>
      <c r="AN253" s="2" t="str">
        <f>IF($A253&gt;='FG_243way_Regular Symbol'!E$16,"",IF(C253=0,"",IF(OR(C253=$AM$1,C253=$AN$1,C254=$AM$1,C254=$AN$1,C255=$AM$1,C255=$AN$1),0,1)))</f>
        <v/>
      </c>
      <c r="AO253" s="2" t="str">
        <f>IF($A253&gt;='FG_243way_Regular Symbol'!F$16,"",IF(D253=0,"",IF(OR(D253=$AM$1,D253=$AN$1,D254=$AM$1,D254=$AN$1,D255=$AM$1,D255=$AN$1),0,1)))</f>
        <v/>
      </c>
      <c r="AP253" s="2" t="str">
        <f>IF($A253&gt;='FG_243way_Regular Symbol'!G$16,"",IF(E253=0,"",IF(OR(E253=$AM$1,E253=$AN$1,E254=$AM$1,E254=$AN$1,E255=$AM$1,E255=$AN$1),0,1)))</f>
        <v/>
      </c>
      <c r="AQ253" s="128" t="str">
        <f>IF($A253&gt;='FG_243way_Regular Symbol'!H$16,"",IF(F253=0,"",IF(OR(F253=$AM$1,F253=$AN$1,F254=$AM$1,F254=$AN$1,F255=$AM$1,F255=$AN$1),0,1)))</f>
        <v/>
      </c>
      <c r="AS253" s="342" t="str">
        <f>IF($A253&gt;='FG_243way_Regular Symbol'!D$16,"",IF(B253=0,"",IF(OR(B253=$AM$1,B253=$AT$1,B254=$AM$1,B254=$AT$1,B255=$AM$1,B255=$AT$1),0,1)))</f>
        <v/>
      </c>
      <c r="AT253" s="2" t="str">
        <f>IF($A253&gt;='FG_243way_Regular Symbol'!E$16,"",IF(C253=0,"",IF(OR(C253=$AM$1,C253=$AT$1,C254=$AM$1,C254=$AT$1,C255=$AM$1,C255=$AT$1),0,1)))</f>
        <v/>
      </c>
      <c r="AU253" s="2" t="str">
        <f>IF($A253&gt;='FG_243way_Regular Symbol'!F$16,"",IF(D253=0,"",IF(OR(D253=$AM$1,D253=$AT$1,D254=$AM$1,D254=$AT$1,D255=$AM$1,D255=$AT$1),0,1)))</f>
        <v/>
      </c>
      <c r="AV253" s="2" t="str">
        <f>IF($A253&gt;='FG_243way_Regular Symbol'!G$16,"",IF(E253=0,"",IF(OR(E253=$AM$1,E253=$AT$1,E254=$AM$1,E254=$AT$1,E255=$AM$1,E255=$AT$1),0,1)))</f>
        <v/>
      </c>
      <c r="AW253" s="128" t="str">
        <f>IF($A253&gt;='FG_243way_Regular Symbol'!H$16,"",IF(F253=0,"",IF(OR(F253=$AM$1,F253=$AT$1,F254=$AM$1,F254=$AT$1,F255=$AM$1,F255=$AT$1),0,1)))</f>
        <v/>
      </c>
      <c r="AY253" s="342" t="str">
        <f>IF($A253&gt;='FG_243way_Regular Symbol'!D$16,"",IF(B253=0,"",IF(OR(B253=$AM$1,B253=$AZ$1,B254=$AM$1,B254=$AZ$1,B255=$AM$1,B255=$AZ$1),0,1)))</f>
        <v/>
      </c>
      <c r="AZ253" s="2" t="str">
        <f>IF($A253&gt;='FG_243way_Regular Symbol'!E$16,"",IF(C253=0,"",IF(OR(C253=$AM$1,C253=$AZ$1,C254=$AM$1,C254=$AZ$1,C255=$AM$1,C255=$AZ$1),0,1)))</f>
        <v/>
      </c>
      <c r="BA253" s="2" t="str">
        <f>IF($A253&gt;='FG_243way_Regular Symbol'!F$16,"",IF(D253=0,"",IF(OR(D253=$AM$1,D253=$AZ$1,D254=$AM$1,D254=$AZ$1,D255=$AM$1,D255=$AZ$1),0,1)))</f>
        <v/>
      </c>
      <c r="BB253" s="2" t="str">
        <f>IF($A253&gt;='FG_243way_Regular Symbol'!G$16,"",IF(E253=0,"",IF(OR(E253=$AM$1,E253=$AZ$1,E254=$AM$1,E254=$AZ$1,E255=$AM$1,E255=$AZ$1),0,1)))</f>
        <v/>
      </c>
      <c r="BC253" s="128" t="str">
        <f>IF($A253&gt;='FG_243way_Regular Symbol'!H$16,"",IF(F253=0,"",IF(OR(F253=$AM$1,F253=$AZ$1,F254=$AM$1,F254=$AZ$1,F255=$AM$1,F255=$AZ$1),0,1)))</f>
        <v/>
      </c>
      <c r="BE253" s="342"/>
      <c r="BF253" s="2"/>
      <c r="BG253" s="2" t="str">
        <f>IF($A253&gt;='FG_243way_Regular Symbol'!F$16,"",IF(D253=0,"",COUNTIF(D253:D255,$BF$1)))</f>
        <v/>
      </c>
      <c r="BH253" s="2" t="str">
        <f>IF($A253&gt;='FG_243way_Regular Symbol'!G$16,"",IF(E253=0,"",COUNTIF(E253:E255,$BF$1)))</f>
        <v/>
      </c>
      <c r="BI253" s="2" t="str">
        <f>IF($A253&gt;='FG_243way_Regular Symbol'!H$16,"",IF(F253=0,"",COUNTIF(F253:F255,$BF$1)))</f>
        <v/>
      </c>
      <c r="BK253" s="342"/>
      <c r="BL253" s="2"/>
      <c r="BM253" s="2" t="str">
        <f>IF($A253&gt;='FG_243way_Regular Symbol'!F$16,"",IF(D253=0,"",IF(OR(D253=$AM$1,D253=$BL$1,D254=$AM$1,D254=$BL$1,D255=$AM$1,D255=$BL$1),0,1)))</f>
        <v/>
      </c>
      <c r="BN253" s="2" t="str">
        <f>IF($A253&gt;='FG_243way_Regular Symbol'!G$16,"",IF(E253=0,"",IF(OR(E253=$AM$1,E253=$BL$1,E254=$AM$1,E254=$BL$1,E255=$AM$1,E255=$BL$1),0,1)))</f>
        <v/>
      </c>
      <c r="BO253" s="128" t="str">
        <f>IF($A253&gt;='FG_243way_Regular Symbol'!H$16,"",IF(F253=0,"",IF(OR(F253=$AM$1,F253=$BL$1,F254=$AM$1,F254=$BL$1,F255=$AM$1,F255=$BL$1),0,1)))</f>
        <v/>
      </c>
      <c r="BQ253" s="2" t="str">
        <f>IF($A253&gt;='FG_243way_Regular Symbol'!D$16,"",IF(B253=0,"",IF(OR(B253=$BQ$1,B253=$BR$1,B254=$BQ$1,B254=$BR$1,B255=$BQ$1,B255=$BR$1),0,1)))</f>
        <v/>
      </c>
      <c r="BR253" s="2" t="str">
        <f>IF($A253&gt;='FG_243way_Regular Symbol'!E$16,"",IF(C253=0,"",IF(OR(C253=$BQ$1,C253=$BR$1,C254=$BQ$1,C254=$BR$1,C255=$BQ$1,C255=$BR$1),0,1)))</f>
        <v/>
      </c>
      <c r="BS253" s="2" t="str">
        <f>IF($A253&gt;='FG_243way_Regular Symbol'!F$16,"",IF(D253=0,"",IF(OR(D253=$BQ$1,D253=$BR$1,D254=$BQ$1,D254=$BR$1,D255=$BQ$1,D255=$BR$1),0,1)))</f>
        <v/>
      </c>
      <c r="BT253" s="2" t="str">
        <f>IF($A253&gt;='FG_243way_Regular Symbol'!G$16,"",IF(E253=0,"",IF(OR(E253=$BQ$1,E253=$BR$1,E254=$BQ$1,E254=$BR$1,E255=$BQ$1,E255=$BR$1),0,1)))</f>
        <v/>
      </c>
      <c r="BU253" s="2" t="str">
        <f>IF($A253&gt;='FG_243way_Regular Symbol'!H$16,"",IF(F253=0,"",IF(OR(F253=$BQ$1,F253=$BR$1,F254=$BQ$1,F254=$BR$1,F255=$BQ$1,F255=$BR$1),0,1)))</f>
        <v/>
      </c>
      <c r="BW253" s="2" t="str">
        <f>IF($A253&gt;='FG_243way_Regular Symbol'!D$16,"",IF(B253=0,"",IF(OR(B253=$BW$1,B254=$BW$1,B255=$BW$1,B253=$BX$1,B254=$BX$1,B255=$BX$1),0,1)))</f>
        <v/>
      </c>
      <c r="BX253" s="2" t="str">
        <f>IF($A253&gt;='FG_243way_Regular Symbol'!E$16,"",IF(C253=0,"",IF(OR(C253=$BW$1,C254=$BW$1,C255=$BW$1,C253=$BX$1,C254=$BX$1,C255=$BX$1),0,1)))</f>
        <v/>
      </c>
      <c r="BY253" s="2" t="str">
        <f>IF($A253&gt;='FG_243way_Regular Symbol'!F$16,"",IF(D253=0,"",IF(OR(D253=$BW$1,D254=$BW$1,D255=$BW$1,D253=$BX$1,D254=$BX$1,D255=$BX$1),0,1)))</f>
        <v/>
      </c>
      <c r="BZ253" s="2" t="str">
        <f>IF($A253&gt;='FG_243way_Regular Symbol'!G$16,"",IF(E253=0,"",IF(OR(E253=$BW$1,E254=$BW$1,E255=$BW$1,E253=$BX$1,E254=$BX$1,E255=$BX$1),0,1)))</f>
        <v/>
      </c>
      <c r="CA253" s="2" t="str">
        <f>IF($A253&gt;='FG_243way_Regular Symbol'!H$16,"",IF(F253=0,"",IF(OR(F253=$BW$1,F254=$BW$1,F255=$BW$1,F253=$BX$1,F254=$BX$1,F255=$BX$1),0,1)))</f>
        <v/>
      </c>
      <c r="CC253" s="2" t="str">
        <f>IF($A253&gt;='FG_243way_Regular Symbol'!D$16,"",IF(B253=0,"",IF(OR(B253=$BW$1,B254=$BW$1,B255=$BW$1,B253=$CD$1,B254=$CD$1,B255=$CD$1),0,1)))</f>
        <v/>
      </c>
      <c r="CD253" s="2" t="str">
        <f>IF($A253&gt;='FG_243way_Regular Symbol'!E$16,"",IF(C253=0,"",IF(OR(C253=$BW$1,C254=$BW$1,C255=$BW$1,C253=$CD$1,C254=$CD$1,C255=$CD$1),0,1)))</f>
        <v/>
      </c>
      <c r="CE253" s="2" t="str">
        <f>IF($A253&gt;='FG_243way_Regular Symbol'!F$16,"",IF(D253=0,"",IF(OR(D253=$BW$1,D254=$BW$1,D255=$BW$1,D253=$CD$1,D254=$CD$1,D255=$CD$1),0,1)))</f>
        <v/>
      </c>
      <c r="CF253" s="2" t="str">
        <f>IF($A253&gt;='FG_243way_Regular Symbol'!G$16,"",IF(E253=0,"",IF(OR(E253=$BW$1,E254=$BW$1,E255=$BW$1,E253=$CD$1,E254=$CD$1,E255=$CD$1),0,1)))</f>
        <v/>
      </c>
      <c r="CG253" s="2" t="str">
        <f>IF($A253&gt;='FG_243way_Regular Symbol'!H$16,"",IF(F253=0,"",IF(OR(F253=$BW$1,F254=$BW$1,F255=$BW$1,F253=$CD$1,F254=$CD$1,F255=$CD$1),0,1)))</f>
        <v/>
      </c>
      <c r="CI253" s="2" t="str">
        <f>IF($A253&gt;='FG_243way_Regular Symbol'!D$16,"",IF(B253=0,"",IF(OR(B253=$BW$1,B254=$BW$1,B255=$BW$1,B253=$CJ$1,B254=$CJ$1,B255=$CJ$1),0,1)))</f>
        <v/>
      </c>
      <c r="CJ253" s="2" t="str">
        <f>IF($A253&gt;='FG_243way_Regular Symbol'!E$16,"",IF(C253=0,"",IF(OR(C253=$BW$1,C254=$BW$1,C255=$BW$1,C253=$CJ$1,C254=$CJ$1,C255=$CJ$1),0,1)))</f>
        <v/>
      </c>
      <c r="CK253" s="2" t="str">
        <f>IF($A253&gt;='FG_243way_Regular Symbol'!F$16,"",IF(D253=0,"",IF(OR(D253=$BW$1,D254=$BW$1,D255=$BW$1,D253=$CJ$1,D254=$CJ$1,D255=$CJ$1),0,1)))</f>
        <v/>
      </c>
      <c r="CL253" s="2" t="str">
        <f>IF($A253&gt;='FG_243way_Regular Symbol'!G$16,"",IF(E253=0,"",IF(OR(E253=$BW$1,E254=$BW$1,E255=$BW$1,E253=$CJ$1,E254=$CJ$1,E255=$CJ$1),0,1)))</f>
        <v/>
      </c>
      <c r="CM253" s="2" t="str">
        <f>IF($A253&gt;='FG_243way_Regular Symbol'!H$16,"",IF(F253=0,"",IF(OR(F253=$BW$1,F254=$BW$1,F255=$BW$1,F253=$CJ$1,F254=$CJ$1,F255=$CJ$1),0,1)))</f>
        <v/>
      </c>
      <c r="CO253" s="2" t="str">
        <f>IF($A253&gt;='FG_243way_Regular Symbol'!D$16,"",IF(B253=0,"",IF(OR(B253=$BW$1,B254=$BW$1,B255=$BW$1,B253=$CP$1,B254=$CP$1,B255=$CP$1),0,1)))</f>
        <v/>
      </c>
      <c r="CP253" s="2" t="str">
        <f>IF($A253&gt;='FG_243way_Regular Symbol'!E$16,"",IF(C253=0,"",IF(OR(C253=$BW$1,C254=$BW$1,C255=$BW$1,C253=$CP$1,C254=$CP$1,C255=$CP$1),0,1)))</f>
        <v/>
      </c>
      <c r="CQ253" s="2" t="str">
        <f>IF($A253&gt;='FG_243way_Regular Symbol'!F$16,"",IF(D253=0,"",IF(OR(D253=$BW$1,D254=$BW$1,D255=$BW$1,D253=$CP$1,D254=$CP$1,D255=$CP$1),0,1)))</f>
        <v/>
      </c>
      <c r="CR253" s="2" t="str">
        <f>IF($A253&gt;='FG_243way_Regular Symbol'!G$16,"",IF(E253=0,"",IF(OR(E253=$BW$1,E254=$BW$1,E255=$BW$1,E253=$CP$1,E254=$CP$1,E255=$CP$1),0,1)))</f>
        <v/>
      </c>
      <c r="CS253" s="2" t="str">
        <f>IF($A253&gt;='FG_243way_Regular Symbol'!H$16,"",IF(F253=0,"",IF(OR(F253=$BW$1,F254=$BW$1,F255=$BW$1,F253=$CP$1,F254=$CP$1,F255=$CP$1),0,1)))</f>
        <v/>
      </c>
      <c r="CU253" s="2" t="str">
        <f>IF($A253&gt;='FG_243way_Regular Symbol'!D$16,"",IF(B253=0,"",IF(OR(B253=$BW$1,B254=$BW$1,B255=$BW$1,B253=$CV$1,B254=$CV$1,B255=$CV$1),0,1)))</f>
        <v/>
      </c>
      <c r="CV253" s="2" t="str">
        <f>IF($A253&gt;='FG_243way_Regular Symbol'!E$16,"",IF(C253=0,"",IF(OR(C253=$BW$1,C254=$BW$1,C255=$BW$1,C253=$CV$1,C254=$CV$1,C255=$CV$1),0,1)))</f>
        <v/>
      </c>
      <c r="CW253" s="2" t="str">
        <f>IF($A253&gt;='FG_243way_Regular Symbol'!F$16,"",IF(D253=0,"",IF(OR(D253=$BW$1,D254=$BW$1,D255=$BW$1,D253=$CV$1,D254=$CV$1,D255=$CV$1),0,1)))</f>
        <v/>
      </c>
      <c r="CX253" s="2" t="str">
        <f>IF($A253&gt;='FG_243way_Regular Symbol'!G$16,"",IF(E253=0,"",IF(OR(E253=$BW$1,E254=$BW$1,E255=$BW$1,E253=$CV$1,E254=$CV$1,E255=$CV$1),0,1)))</f>
        <v/>
      </c>
      <c r="CY253" s="2" t="str">
        <f>IF($A253&gt;='FG_243way_Regular Symbol'!H$16,"",IF(F253=0,"",IF(OR(F253=$BW$1,F254=$BW$1,F255=$BW$1,F253=$CV$1,F254=$CV$1,F255=$CV$1),0,1)))</f>
        <v/>
      </c>
    </row>
    <row r="254" spans="1:103">
      <c r="A254" s="341">
        <f>IF('FG_243way_Regular Symbol'!L253="","",'FG_243way_Regular Symbol'!L253)</f>
        <v>250</v>
      </c>
      <c r="B254" s="184" t="str">
        <f>IF('FG_243way_Regular Symbol'!M253="",
IF($A254-'FG_243way_Regular Symbol'!D$16&gt;='FG_243way_RegularＸ_W()'!B$2-1,"",VLOOKUP($A254-'FG_243way_Regular Symbol'!D$16,'FG_243way_Regular Symbol'!$L$3:$Q$99,'FG_243way_RegularＸ_W()'!B$3+1,FALSE)),
'FG_243way_Regular Symbol'!M253)</f>
        <v/>
      </c>
      <c r="C254" s="184" t="str">
        <f>IF('FG_243way_Regular Symbol'!N253="",
IF($A254-'FG_243way_Regular Symbol'!E$16&gt;='FG_243way_RegularＸ_W()'!C$2-1,"",VLOOKUP($A254-'FG_243way_Regular Symbol'!E$16,'FG_243way_Regular Symbol'!$L$3:$Q$99,'FG_243way_RegularＸ_W()'!C$3+1,FALSE)),
'FG_243way_Regular Symbol'!N253)</f>
        <v/>
      </c>
      <c r="D254" s="184" t="str">
        <f>IF('FG_243way_Regular Symbol'!O253="",
IF($A254-'FG_243way_Regular Symbol'!F$16&gt;='FG_243way_RegularＸ_W()'!D$2-1,"",VLOOKUP($A254-'FG_243way_Regular Symbol'!F$16,'FG_243way_Regular Symbol'!$L$3:$Q$99,'FG_243way_RegularＸ_W()'!D$3+1,FALSE)),
'FG_243way_Regular Symbol'!O253)</f>
        <v/>
      </c>
      <c r="E254" s="184" t="str">
        <f>IF('FG_243way_Regular Symbol'!P253="",
IF($A254-'FG_243way_Regular Symbol'!G$16&gt;='FG_243way_RegularＸ_W()'!E$2-1,"",VLOOKUP($A254-'FG_243way_Regular Symbol'!G$16,'FG_243way_Regular Symbol'!$L$3:$Q$99,'FG_243way_RegularＸ_W()'!E$3+1,FALSE)),
'FG_243way_Regular Symbol'!P253)</f>
        <v/>
      </c>
      <c r="F254" s="358" t="str">
        <f>IF('FG_243way_Regular Symbol'!Q253="",
IF($A254-'FG_243way_Regular Symbol'!H$16&gt;='FG_243way_RegularＸ_W()'!F$2-1,"",VLOOKUP($A254-'FG_243way_Regular Symbol'!H$16,'FG_243way_Regular Symbol'!$L$3:$Q$99,'FG_243way_RegularＸ_W()'!F$3+1,FALSE)),
'FG_243way_Regular Symbol'!Q253)</f>
        <v/>
      </c>
      <c r="O254" s="342" t="str">
        <f>IF($A254&gt;='FG_243way_Regular Symbol'!D$16,"",IF(B254=0,"",IF(OR(B254=$O$1,B254=$P$1,B255=$O$1,B255=$P$1,B256=$O$1,B256=$P$1),0,1)))</f>
        <v/>
      </c>
      <c r="P254" s="2" t="str">
        <f>IF($A254&gt;='FG_243way_Regular Symbol'!E$16,"",IF(C254=0,"",IF(OR(C254=$O$1,C254=$P$1,C255=$O$1,C255=$P$1,C256=$O$1,C256=$P$1),0,1)))</f>
        <v/>
      </c>
      <c r="Q254" s="2" t="str">
        <f>IF($A254&gt;='FG_243way_Regular Symbol'!F$16,"",IF(D254=0,"",IF(OR(D254=$O$1,D254=$P$1,D255=$O$1,D255=$P$1,D256=$O$1,D256=$P$1),0,1)))</f>
        <v/>
      </c>
      <c r="R254" s="2" t="str">
        <f>IF($A254&gt;='FG_243way_Regular Symbol'!G$16,"",IF(E254=0,"",IF(OR(E254=$O$1,E254=$P$1,E255=$O$1,E255=$P$1,E256=$O$1,E256=$P$1),0,1)))</f>
        <v/>
      </c>
      <c r="S254" s="128" t="str">
        <f>IF($A254&gt;='FG_243way_Regular Symbol'!H$16,"",IF(F254=0,"",IF(OR(F254=$O$1,F254=$P$1,F255=$O$1,F255=$P$1,F256=$O$1,F256=$P$1),0,1)))</f>
        <v/>
      </c>
      <c r="U254" s="342" t="str">
        <f>IF($A254&gt;='FG_243way_Regular Symbol'!D$16,"",IF(B254=0,"",IF(OR(B254=$U$1,B254=$V$1,B255=$U$1,B255=$V$1,B256=$U$1,B256=$V$1),0,1)))</f>
        <v/>
      </c>
      <c r="V254" s="2" t="str">
        <f>IF($A254&gt;='FG_243way_Regular Symbol'!E$16,"",IF(C254=0,"",IF(OR(C254=$U$1,C254=$V$1,C255=$U$1,C255=$V$1,C256=$U$1,C256=$V$1),0,1)))</f>
        <v/>
      </c>
      <c r="W254" s="2" t="str">
        <f>IF($A254&gt;='FG_243way_Regular Symbol'!F$16,"",IF(D254=0,"",IF(OR(D254=$U$1,D254=$V$1,D255=$U$1,D255=$V$1,D256=$U$1,D256=$V$1),0,1)))</f>
        <v/>
      </c>
      <c r="X254" s="2" t="str">
        <f>IF($A254&gt;='FG_243way_Regular Symbol'!G$16,"",IF(E254=0,"",IF(OR(E254=$U$1,E254=$V$1,E255=$U$1,E255=$V$1,E256=$U$1,E256=$V$1),0,1)))</f>
        <v/>
      </c>
      <c r="Y254" s="128" t="str">
        <f>IF($A254&gt;='FG_243way_Regular Symbol'!H$16,"",IF(F254=0,"",IF(OR(F254=$U$1,F254=$V$1,F255=$U$1,F255=$V$1,F256=$U$1,F256=$V$1),0,1)))</f>
        <v/>
      </c>
      <c r="AA254" s="342" t="str">
        <f>IF($A254&gt;='FG_243way_Regular Symbol'!D$16,"",IF(B254=0,"",IF(OR(B254=$AA$1,B254=$AB$1,B255=$AA$1,B255=$AB$1,B256=$AA$1,,B256=$AB$1),0,1)))</f>
        <v/>
      </c>
      <c r="AB254" s="2" t="str">
        <f>IF($A254&gt;='FG_243way_Regular Symbol'!E$16,"",IF(C254=0,"",IF(OR(C254=$AA$1,C254=$AB$1,C255=$AA$1,C255=$AB$1,C256=$AA$1,,C256=$AB$1),0,1)))</f>
        <v/>
      </c>
      <c r="AC254" s="2" t="str">
        <f>IF($A254&gt;='FG_243way_Regular Symbol'!F$16,"",IF(D254=0,"",IF(OR(D254=$AA$1,D254=$AB$1,D255=$AA$1,D255=$AB$1,D256=$AA$1,,D256=$AB$1),0,1)))</f>
        <v/>
      </c>
      <c r="AD254" s="2" t="str">
        <f>IF($A254&gt;='FG_243way_Regular Symbol'!G$16,"",IF(E254=0,"",IF(OR(E254=$AA$1,E254=$AB$1,E255=$AA$1,E255=$AB$1,E256=$AA$1,,E256=$AB$1),0,1)))</f>
        <v/>
      </c>
      <c r="AE254" s="128" t="str">
        <f>IF($A254&gt;='FG_243way_Regular Symbol'!H$16,"",IF(F254=0,"",IF(OR(F254=$AA$1,F254=$AB$1,F255=$AA$1,F255=$AB$1,F256=$AA$1,,F256=$AB$1),0,1)))</f>
        <v/>
      </c>
      <c r="AG254" s="342" t="str">
        <f>IF($A254&gt;='FG_243way_Regular Symbol'!D$16,"",IF(B254=0,"",IF(OR(B254=$AG$1,B254=$AH$1,B255=$AG$1,B255=$AH$1,B256=$AG$1,B256=$AH$1),0,1)))</f>
        <v/>
      </c>
      <c r="AH254" s="2" t="str">
        <f>IF($A254&gt;='FG_243way_Regular Symbol'!E$16,"",IF(C254=0,"",IF(OR(C254=$AG$1,C254=$AH$1,C255=$AG$1,C255=$AH$1,C256=$AG$1,C256=$AH$1),0,1)))</f>
        <v/>
      </c>
      <c r="AI254" s="2" t="str">
        <f>IF($A254&gt;='FG_243way_Regular Symbol'!F$16,"",IF(D254=0,"",IF(OR(D254=$AG$1,D254=$AH$1,D255=$AG$1,D255=$AH$1,D256=$AG$1,D256=$AH$1),0,1)))</f>
        <v/>
      </c>
      <c r="AJ254" s="2" t="str">
        <f>IF($A254&gt;='FG_243way_Regular Symbol'!G$16,"",IF(E254=0,"",IF(OR(E254=$AG$1,E254=$AH$1,E255=$AG$1,E255=$AH$1,E256=$AG$1,E256=$AH$1),0,1)))</f>
        <v/>
      </c>
      <c r="AK254" s="128" t="str">
        <f>IF($A254&gt;='FG_243way_Regular Symbol'!H$16,"",IF(F254=0,"",IF(OR(F254=$AG$1,F254=$AH$1,F255=$AG$1,F255=$AH$1,F256=$AG$1,F256=$AH$1),0,1)))</f>
        <v/>
      </c>
      <c r="AM254" s="342" t="str">
        <f>IF($A254&gt;='FG_243way_Regular Symbol'!D$16,"",IF(B254=0,"",IF(OR(B254=$AM$1,B254=$AN$1,B255=$AM$1,B255=$AN$1,B256=$AM$1,B256=$AN$1),0,1)))</f>
        <v/>
      </c>
      <c r="AN254" s="2" t="str">
        <f>IF($A254&gt;='FG_243way_Regular Symbol'!E$16,"",IF(C254=0,"",IF(OR(C254=$AM$1,C254=$AN$1,C255=$AM$1,C255=$AN$1,C256=$AM$1,C256=$AN$1),0,1)))</f>
        <v/>
      </c>
      <c r="AO254" s="2" t="str">
        <f>IF($A254&gt;='FG_243way_Regular Symbol'!F$16,"",IF(D254=0,"",IF(OR(D254=$AM$1,D254=$AN$1,D255=$AM$1,D255=$AN$1,D256=$AM$1,D256=$AN$1),0,1)))</f>
        <v/>
      </c>
      <c r="AP254" s="2" t="str">
        <f>IF($A254&gt;='FG_243way_Regular Symbol'!G$16,"",IF(E254=0,"",IF(OR(E254=$AM$1,E254=$AN$1,E255=$AM$1,E255=$AN$1,E256=$AM$1,E256=$AN$1),0,1)))</f>
        <v/>
      </c>
      <c r="AQ254" s="128" t="str">
        <f>IF($A254&gt;='FG_243way_Regular Symbol'!H$16,"",IF(F254=0,"",IF(OR(F254=$AM$1,F254=$AN$1,F255=$AM$1,F255=$AN$1,F256=$AM$1,F256=$AN$1),0,1)))</f>
        <v/>
      </c>
      <c r="AS254" s="342" t="str">
        <f>IF($A254&gt;='FG_243way_Regular Symbol'!D$16,"",IF(B254=0,"",IF(OR(B254=$AM$1,B254=$AT$1,B255=$AM$1,B255=$AT$1,B256=$AM$1,B256=$AT$1),0,1)))</f>
        <v/>
      </c>
      <c r="AT254" s="2" t="str">
        <f>IF($A254&gt;='FG_243way_Regular Symbol'!E$16,"",IF(C254=0,"",IF(OR(C254=$AM$1,C254=$AT$1,C255=$AM$1,C255=$AT$1,C256=$AM$1,C256=$AT$1),0,1)))</f>
        <v/>
      </c>
      <c r="AU254" s="2" t="str">
        <f>IF($A254&gt;='FG_243way_Regular Symbol'!F$16,"",IF(D254=0,"",IF(OR(D254=$AM$1,D254=$AT$1,D255=$AM$1,D255=$AT$1,D256=$AM$1,D256=$AT$1),0,1)))</f>
        <v/>
      </c>
      <c r="AV254" s="2" t="str">
        <f>IF($A254&gt;='FG_243way_Regular Symbol'!G$16,"",IF(E254=0,"",IF(OR(E254=$AM$1,E254=$AT$1,E255=$AM$1,E255=$AT$1,E256=$AM$1,E256=$AT$1),0,1)))</f>
        <v/>
      </c>
      <c r="AW254" s="128" t="str">
        <f>IF($A254&gt;='FG_243way_Regular Symbol'!H$16,"",IF(F254=0,"",IF(OR(F254=$AM$1,F254=$AT$1,F255=$AM$1,F255=$AT$1,F256=$AM$1,F256=$AT$1),0,1)))</f>
        <v/>
      </c>
      <c r="AY254" s="342" t="str">
        <f>IF($A254&gt;='FG_243way_Regular Symbol'!D$16,"",IF(B254=0,"",IF(OR(B254=$AM$1,B254=$AZ$1,B255=$AM$1,B255=$AZ$1,B256=$AM$1,B256=$AZ$1),0,1)))</f>
        <v/>
      </c>
      <c r="AZ254" s="2" t="str">
        <f>IF($A254&gt;='FG_243way_Regular Symbol'!E$16,"",IF(C254=0,"",IF(OR(C254=$AM$1,C254=$AZ$1,C255=$AM$1,C255=$AZ$1,C256=$AM$1,C256=$AZ$1),0,1)))</f>
        <v/>
      </c>
      <c r="BA254" s="2" t="str">
        <f>IF($A254&gt;='FG_243way_Regular Symbol'!F$16,"",IF(D254=0,"",IF(OR(D254=$AM$1,D254=$AZ$1,D255=$AM$1,D255=$AZ$1,D256=$AM$1,D256=$AZ$1),0,1)))</f>
        <v/>
      </c>
      <c r="BB254" s="2" t="str">
        <f>IF($A254&gt;='FG_243way_Regular Symbol'!G$16,"",IF(E254=0,"",IF(OR(E254=$AM$1,E254=$AZ$1,E255=$AM$1,E255=$AZ$1,E256=$AM$1,E256=$AZ$1),0,1)))</f>
        <v/>
      </c>
      <c r="BC254" s="128" t="str">
        <f>IF($A254&gt;='FG_243way_Regular Symbol'!H$16,"",IF(F254=0,"",IF(OR(F254=$AM$1,F254=$AZ$1,F255=$AM$1,F255=$AZ$1,F256=$AM$1,F256=$AZ$1),0,1)))</f>
        <v/>
      </c>
      <c r="BE254" s="342"/>
      <c r="BF254" s="2"/>
      <c r="BG254" s="2" t="str">
        <f>IF($A254&gt;='FG_243way_Regular Symbol'!F$16,"",IF(D254=0,"",COUNTIF(D254:D256,$BF$1)))</f>
        <v/>
      </c>
      <c r="BH254" s="2" t="str">
        <f>IF($A254&gt;='FG_243way_Regular Symbol'!G$16,"",IF(E254=0,"",COUNTIF(E254:E256,$BF$1)))</f>
        <v/>
      </c>
      <c r="BI254" s="2" t="str">
        <f>IF($A254&gt;='FG_243way_Regular Symbol'!H$16,"",IF(F254=0,"",COUNTIF(F254:F256,$BF$1)))</f>
        <v/>
      </c>
      <c r="BK254" s="342"/>
      <c r="BL254" s="2"/>
      <c r="BM254" s="2" t="str">
        <f>IF($A254&gt;='FG_243way_Regular Symbol'!F$16,"",IF(D254=0,"",IF(OR(D254=$AM$1,D254=$BL$1,D255=$AM$1,D255=$BL$1,D256=$AM$1,D256=$BL$1),0,1)))</f>
        <v/>
      </c>
      <c r="BN254" s="2" t="str">
        <f>IF($A254&gt;='FG_243way_Regular Symbol'!G$16,"",IF(E254=0,"",IF(OR(E254=$AM$1,E254=$BL$1,E255=$AM$1,E255=$BL$1,E256=$AM$1,E256=$BL$1),0,1)))</f>
        <v/>
      </c>
      <c r="BO254" s="128" t="str">
        <f>IF($A254&gt;='FG_243way_Regular Symbol'!H$16,"",IF(F254=0,"",IF(OR(F254=$AM$1,F254=$BL$1,F255=$AM$1,F255=$BL$1,F256=$AM$1,F256=$BL$1),0,1)))</f>
        <v/>
      </c>
      <c r="BQ254" s="2" t="str">
        <f>IF($A254&gt;='FG_243way_Regular Symbol'!D$16,"",IF(B254=0,"",IF(OR(B254=$BQ$1,B254=$BR$1,B255=$BQ$1,B255=$BR$1,B256=$BQ$1,B256=$BR$1),0,1)))</f>
        <v/>
      </c>
      <c r="BR254" s="2" t="str">
        <f>IF($A254&gt;='FG_243way_Regular Symbol'!E$16,"",IF(C254=0,"",IF(OR(C254=$BQ$1,C254=$BR$1,C255=$BQ$1,C255=$BR$1,C256=$BQ$1,C256=$BR$1),0,1)))</f>
        <v/>
      </c>
      <c r="BS254" s="2" t="str">
        <f>IF($A254&gt;='FG_243way_Regular Symbol'!F$16,"",IF(D254=0,"",IF(OR(D254=$BQ$1,D254=$BR$1,D255=$BQ$1,D255=$BR$1,D256=$BQ$1,D256=$BR$1),0,1)))</f>
        <v/>
      </c>
      <c r="BT254" s="2" t="str">
        <f>IF($A254&gt;='FG_243way_Regular Symbol'!G$16,"",IF(E254=0,"",IF(OR(E254=$BQ$1,E254=$BR$1,E255=$BQ$1,E255=$BR$1,E256=$BQ$1,E256=$BR$1),0,1)))</f>
        <v/>
      </c>
      <c r="BU254" s="2" t="str">
        <f>IF($A254&gt;='FG_243way_Regular Symbol'!H$16,"",IF(F254=0,"",IF(OR(F254=$BQ$1,F254=$BR$1,F255=$BQ$1,F255=$BR$1,F256=$BQ$1,F256=$BR$1),0,1)))</f>
        <v/>
      </c>
      <c r="BW254" s="2" t="str">
        <f>IF($A254&gt;='FG_243way_Regular Symbol'!D$16,"",IF(B254=0,"",IF(OR(B254=$BW$1,B255=$BW$1,B256=$BW$1,B254=$BX$1,B255=$BX$1,B256=$BX$1),0,1)))</f>
        <v/>
      </c>
      <c r="BX254" s="2" t="str">
        <f>IF($A254&gt;='FG_243way_Regular Symbol'!E$16,"",IF(C254=0,"",IF(OR(C254=$BW$1,C255=$BW$1,C256=$BW$1,C254=$BX$1,C255=$BX$1,C256=$BX$1),0,1)))</f>
        <v/>
      </c>
      <c r="BY254" s="2" t="str">
        <f>IF($A254&gt;='FG_243way_Regular Symbol'!F$16,"",IF(D254=0,"",IF(OR(D254=$BW$1,D255=$BW$1,D256=$BW$1,D254=$BX$1,D255=$BX$1,D256=$BX$1),0,1)))</f>
        <v/>
      </c>
      <c r="BZ254" s="2" t="str">
        <f>IF($A254&gt;='FG_243way_Regular Symbol'!G$16,"",IF(E254=0,"",IF(OR(E254=$BW$1,E255=$BW$1,E256=$BW$1,E254=$BX$1,E255=$BX$1,E256=$BX$1),0,1)))</f>
        <v/>
      </c>
      <c r="CA254" s="2" t="str">
        <f>IF($A254&gt;='FG_243way_Regular Symbol'!H$16,"",IF(F254=0,"",IF(OR(F254=$BW$1,F255=$BW$1,F256=$BW$1,F254=$BX$1,F255=$BX$1,F256=$BX$1),0,1)))</f>
        <v/>
      </c>
      <c r="CC254" s="2" t="str">
        <f>IF($A254&gt;='FG_243way_Regular Symbol'!D$16,"",IF(B254=0,"",IF(OR(B254=$BW$1,B255=$BW$1,B256=$BW$1,B254=$CD$1,B255=$CD$1,B256=$CD$1),0,1)))</f>
        <v/>
      </c>
      <c r="CD254" s="2" t="str">
        <f>IF($A254&gt;='FG_243way_Regular Symbol'!E$16,"",IF(C254=0,"",IF(OR(C254=$BW$1,C255=$BW$1,C256=$BW$1,C254=$CD$1,C255=$CD$1,C256=$CD$1),0,1)))</f>
        <v/>
      </c>
      <c r="CE254" s="2" t="str">
        <f>IF($A254&gt;='FG_243way_Regular Symbol'!F$16,"",IF(D254=0,"",IF(OR(D254=$BW$1,D255=$BW$1,D256=$BW$1,D254=$CD$1,D255=$CD$1,D256=$CD$1),0,1)))</f>
        <v/>
      </c>
      <c r="CF254" s="2" t="str">
        <f>IF($A254&gt;='FG_243way_Regular Symbol'!G$16,"",IF(E254=0,"",IF(OR(E254=$BW$1,E255=$BW$1,E256=$BW$1,E254=$CD$1,E255=$CD$1,E256=$CD$1),0,1)))</f>
        <v/>
      </c>
      <c r="CG254" s="2" t="str">
        <f>IF($A254&gt;='FG_243way_Regular Symbol'!H$16,"",IF(F254=0,"",IF(OR(F254=$BW$1,F255=$BW$1,F256=$BW$1,F254=$CD$1,F255=$CD$1,F256=$CD$1),0,1)))</f>
        <v/>
      </c>
      <c r="CI254" s="2" t="str">
        <f>IF($A254&gt;='FG_243way_Regular Symbol'!D$16,"",IF(B254=0,"",IF(OR(B254=$BW$1,B255=$BW$1,B256=$BW$1,B254=$CJ$1,B255=$CJ$1,B256=$CJ$1),0,1)))</f>
        <v/>
      </c>
      <c r="CJ254" s="2" t="str">
        <f>IF($A254&gt;='FG_243way_Regular Symbol'!E$16,"",IF(C254=0,"",IF(OR(C254=$BW$1,C255=$BW$1,C256=$BW$1,C254=$CJ$1,C255=$CJ$1,C256=$CJ$1),0,1)))</f>
        <v/>
      </c>
      <c r="CK254" s="2" t="str">
        <f>IF($A254&gt;='FG_243way_Regular Symbol'!F$16,"",IF(D254=0,"",IF(OR(D254=$BW$1,D255=$BW$1,D256=$BW$1,D254=$CJ$1,D255=$CJ$1,D256=$CJ$1),0,1)))</f>
        <v/>
      </c>
      <c r="CL254" s="2" t="str">
        <f>IF($A254&gt;='FG_243way_Regular Symbol'!G$16,"",IF(E254=0,"",IF(OR(E254=$BW$1,E255=$BW$1,E256=$BW$1,E254=$CJ$1,E255=$CJ$1,E256=$CJ$1),0,1)))</f>
        <v/>
      </c>
      <c r="CM254" s="2" t="str">
        <f>IF($A254&gt;='FG_243way_Regular Symbol'!H$16,"",IF(F254=0,"",IF(OR(F254=$BW$1,F255=$BW$1,F256=$BW$1,F254=$CJ$1,F255=$CJ$1,F256=$CJ$1),0,1)))</f>
        <v/>
      </c>
      <c r="CO254" s="2" t="str">
        <f>IF($A254&gt;='FG_243way_Regular Symbol'!D$16,"",IF(B254=0,"",IF(OR(B254=$BW$1,B255=$BW$1,B256=$BW$1,B254=$CP$1,B255=$CP$1,B256=$CP$1),0,1)))</f>
        <v/>
      </c>
      <c r="CP254" s="2" t="str">
        <f>IF($A254&gt;='FG_243way_Regular Symbol'!E$16,"",IF(C254=0,"",IF(OR(C254=$BW$1,C255=$BW$1,C256=$BW$1,C254=$CP$1,C255=$CP$1,C256=$CP$1),0,1)))</f>
        <v/>
      </c>
      <c r="CQ254" s="2" t="str">
        <f>IF($A254&gt;='FG_243way_Regular Symbol'!F$16,"",IF(D254=0,"",IF(OR(D254=$BW$1,D255=$BW$1,D256=$BW$1,D254=$CP$1,D255=$CP$1,D256=$CP$1),0,1)))</f>
        <v/>
      </c>
      <c r="CR254" s="2" t="str">
        <f>IF($A254&gt;='FG_243way_Regular Symbol'!G$16,"",IF(E254=0,"",IF(OR(E254=$BW$1,E255=$BW$1,E256=$BW$1,E254=$CP$1,E255=$CP$1,E256=$CP$1),0,1)))</f>
        <v/>
      </c>
      <c r="CS254" s="2" t="str">
        <f>IF($A254&gt;='FG_243way_Regular Symbol'!H$16,"",IF(F254=0,"",IF(OR(F254=$BW$1,F255=$BW$1,F256=$BW$1,F254=$CP$1,F255=$CP$1,F256=$CP$1),0,1)))</f>
        <v/>
      </c>
      <c r="CU254" s="2" t="str">
        <f>IF($A254&gt;='FG_243way_Regular Symbol'!D$16,"",IF(B254=0,"",IF(OR(B254=$BW$1,B255=$BW$1,B256=$BW$1,B254=$CV$1,B255=$CV$1,B256=$CV$1),0,1)))</f>
        <v/>
      </c>
      <c r="CV254" s="2" t="str">
        <f>IF($A254&gt;='FG_243way_Regular Symbol'!E$16,"",IF(C254=0,"",IF(OR(C254=$BW$1,C255=$BW$1,C256=$BW$1,C254=$CV$1,C255=$CV$1,C256=$CV$1),0,1)))</f>
        <v/>
      </c>
      <c r="CW254" s="2" t="str">
        <f>IF($A254&gt;='FG_243way_Regular Symbol'!F$16,"",IF(D254=0,"",IF(OR(D254=$BW$1,D255=$BW$1,D256=$BW$1,D254=$CV$1,D255=$CV$1,D256=$CV$1),0,1)))</f>
        <v/>
      </c>
      <c r="CX254" s="2" t="str">
        <f>IF($A254&gt;='FG_243way_Regular Symbol'!G$16,"",IF(E254=0,"",IF(OR(E254=$BW$1,E255=$BW$1,E256=$BW$1,E254=$CV$1,E255=$CV$1,E256=$CV$1),0,1)))</f>
        <v/>
      </c>
      <c r="CY254" s="2" t="str">
        <f>IF($A254&gt;='FG_243way_Regular Symbol'!H$16,"",IF(F254=0,"",IF(OR(F254=$BW$1,F255=$BW$1,F256=$BW$1,F254=$CV$1,F255=$CV$1,F256=$CV$1),0,1)))</f>
        <v/>
      </c>
    </row>
    <row r="255" spans="1:103">
      <c r="A255" s="341">
        <f>IF('FG_243way_Regular Symbol'!L254="","",'FG_243way_Regular Symbol'!L254)</f>
        <v>251</v>
      </c>
      <c r="B255" s="184" t="str">
        <f>IF('FG_243way_Regular Symbol'!M254="",
IF($A255-'FG_243way_Regular Symbol'!D$16&gt;='FG_243way_RegularＸ_W()'!B$2-1,"",VLOOKUP($A255-'FG_243way_Regular Symbol'!D$16,'FG_243way_Regular Symbol'!$L$3:$Q$99,'FG_243way_RegularＸ_W()'!B$3+1,FALSE)),
'FG_243way_Regular Symbol'!M254)</f>
        <v/>
      </c>
      <c r="C255" s="184" t="str">
        <f>IF('FG_243way_Regular Symbol'!N254="",
IF($A255-'FG_243way_Regular Symbol'!E$16&gt;='FG_243way_RegularＸ_W()'!C$2-1,"",VLOOKUP($A255-'FG_243way_Regular Symbol'!E$16,'FG_243way_Regular Symbol'!$L$3:$Q$99,'FG_243way_RegularＸ_W()'!C$3+1,FALSE)),
'FG_243way_Regular Symbol'!N254)</f>
        <v/>
      </c>
      <c r="D255" s="184" t="str">
        <f>IF('FG_243way_Regular Symbol'!O254="",
IF($A255-'FG_243way_Regular Symbol'!F$16&gt;='FG_243way_RegularＸ_W()'!D$2-1,"",VLOOKUP($A255-'FG_243way_Regular Symbol'!F$16,'FG_243way_Regular Symbol'!$L$3:$Q$99,'FG_243way_RegularＸ_W()'!D$3+1,FALSE)),
'FG_243way_Regular Symbol'!O254)</f>
        <v/>
      </c>
      <c r="E255" s="184" t="str">
        <f>IF('FG_243way_Regular Symbol'!P254="",
IF($A255-'FG_243way_Regular Symbol'!G$16&gt;='FG_243way_RegularＸ_W()'!E$2-1,"",VLOOKUP($A255-'FG_243way_Regular Symbol'!G$16,'FG_243way_Regular Symbol'!$L$3:$Q$99,'FG_243way_RegularＸ_W()'!E$3+1,FALSE)),
'FG_243way_Regular Symbol'!P254)</f>
        <v/>
      </c>
      <c r="F255" s="358" t="str">
        <f>IF('FG_243way_Regular Symbol'!Q254="",
IF($A255-'FG_243way_Regular Symbol'!H$16&gt;='FG_243way_RegularＸ_W()'!F$2-1,"",VLOOKUP($A255-'FG_243way_Regular Symbol'!H$16,'FG_243way_Regular Symbol'!$L$3:$Q$99,'FG_243way_RegularＸ_W()'!F$3+1,FALSE)),
'FG_243way_Regular Symbol'!Q254)</f>
        <v/>
      </c>
      <c r="O255" s="342" t="str">
        <f>IF($A255&gt;='FG_243way_Regular Symbol'!D$16,"",IF(B255=0,"",IF(OR(B255=$O$1,B255=$P$1,B256=$O$1,B256=$P$1,B257=$O$1,B257=$P$1),0,1)))</f>
        <v/>
      </c>
      <c r="P255" s="2" t="str">
        <f>IF($A255&gt;='FG_243way_Regular Symbol'!E$16,"",IF(C255=0,"",IF(OR(C255=$O$1,C255=$P$1,C256=$O$1,C256=$P$1,C257=$O$1,C257=$P$1),0,1)))</f>
        <v/>
      </c>
      <c r="Q255" s="2" t="str">
        <f>IF($A255&gt;='FG_243way_Regular Symbol'!F$16,"",IF(D255=0,"",IF(OR(D255=$O$1,D255=$P$1,D256=$O$1,D256=$P$1,D257=$O$1,D257=$P$1),0,1)))</f>
        <v/>
      </c>
      <c r="R255" s="2" t="str">
        <f>IF($A255&gt;='FG_243way_Regular Symbol'!G$16,"",IF(E255=0,"",IF(OR(E255=$O$1,E255=$P$1,E256=$O$1,E256=$P$1,E257=$O$1,E257=$P$1),0,1)))</f>
        <v/>
      </c>
      <c r="S255" s="128" t="str">
        <f>IF($A255&gt;='FG_243way_Regular Symbol'!H$16,"",IF(F255=0,"",IF(OR(F255=$O$1,F255=$P$1,F256=$O$1,F256=$P$1,F257=$O$1,F257=$P$1),0,1)))</f>
        <v/>
      </c>
      <c r="U255" s="342" t="str">
        <f>IF($A255&gt;='FG_243way_Regular Symbol'!D$16,"",IF(B255=0,"",IF(OR(B255=$U$1,B255=$V$1,B256=$U$1,B256=$V$1,B257=$U$1,B257=$V$1),0,1)))</f>
        <v/>
      </c>
      <c r="V255" s="2" t="str">
        <f>IF($A255&gt;='FG_243way_Regular Symbol'!E$16,"",IF(C255=0,"",IF(OR(C255=$U$1,C255=$V$1,C256=$U$1,C256=$V$1,C257=$U$1,C257=$V$1),0,1)))</f>
        <v/>
      </c>
      <c r="W255" s="2" t="str">
        <f>IF($A255&gt;='FG_243way_Regular Symbol'!F$16,"",IF(D255=0,"",IF(OR(D255=$U$1,D255=$V$1,D256=$U$1,D256=$V$1,D257=$U$1,D257=$V$1),0,1)))</f>
        <v/>
      </c>
      <c r="X255" s="2" t="str">
        <f>IF($A255&gt;='FG_243way_Regular Symbol'!G$16,"",IF(E255=0,"",IF(OR(E255=$U$1,E255=$V$1,E256=$U$1,E256=$V$1,E257=$U$1,E257=$V$1),0,1)))</f>
        <v/>
      </c>
      <c r="Y255" s="128" t="str">
        <f>IF($A255&gt;='FG_243way_Regular Symbol'!H$16,"",IF(F255=0,"",IF(OR(F255=$U$1,F255=$V$1,F256=$U$1,F256=$V$1,F257=$U$1,F257=$V$1),0,1)))</f>
        <v/>
      </c>
      <c r="AA255" s="342" t="str">
        <f>IF($A255&gt;='FG_243way_Regular Symbol'!D$16,"",IF(B255=0,"",IF(OR(B255=$AA$1,B255=$AB$1,B256=$AA$1,B256=$AB$1,B257=$AA$1,,B257=$AB$1),0,1)))</f>
        <v/>
      </c>
      <c r="AB255" s="2" t="str">
        <f>IF($A255&gt;='FG_243way_Regular Symbol'!E$16,"",IF(C255=0,"",IF(OR(C255=$AA$1,C255=$AB$1,C256=$AA$1,C256=$AB$1,C257=$AA$1,,C257=$AB$1),0,1)))</f>
        <v/>
      </c>
      <c r="AC255" s="2" t="str">
        <f>IF($A255&gt;='FG_243way_Regular Symbol'!F$16,"",IF(D255=0,"",IF(OR(D255=$AA$1,D255=$AB$1,D256=$AA$1,D256=$AB$1,D257=$AA$1,,D257=$AB$1),0,1)))</f>
        <v/>
      </c>
      <c r="AD255" s="2" t="str">
        <f>IF($A255&gt;='FG_243way_Regular Symbol'!G$16,"",IF(E255=0,"",IF(OR(E255=$AA$1,E255=$AB$1,E256=$AA$1,E256=$AB$1,E257=$AA$1,,E257=$AB$1),0,1)))</f>
        <v/>
      </c>
      <c r="AE255" s="128" t="str">
        <f>IF($A255&gt;='FG_243way_Regular Symbol'!H$16,"",IF(F255=0,"",IF(OR(F255=$AA$1,F255=$AB$1,F256=$AA$1,F256=$AB$1,F257=$AA$1,,F257=$AB$1),0,1)))</f>
        <v/>
      </c>
      <c r="AG255" s="342" t="str">
        <f>IF($A255&gt;='FG_243way_Regular Symbol'!D$16,"",IF(B255=0,"",IF(OR(B255=$AG$1,B255=$AH$1,B256=$AG$1,B256=$AH$1,B257=$AG$1,B257=$AH$1),0,1)))</f>
        <v/>
      </c>
      <c r="AH255" s="2" t="str">
        <f>IF($A255&gt;='FG_243way_Regular Symbol'!E$16,"",IF(C255=0,"",IF(OR(C255=$AG$1,C255=$AH$1,C256=$AG$1,C256=$AH$1,C257=$AG$1,C257=$AH$1),0,1)))</f>
        <v/>
      </c>
      <c r="AI255" s="2" t="str">
        <f>IF($A255&gt;='FG_243way_Regular Symbol'!F$16,"",IF(D255=0,"",IF(OR(D255=$AG$1,D255=$AH$1,D256=$AG$1,D256=$AH$1,D257=$AG$1,D257=$AH$1),0,1)))</f>
        <v/>
      </c>
      <c r="AJ255" s="2" t="str">
        <f>IF($A255&gt;='FG_243way_Regular Symbol'!G$16,"",IF(E255=0,"",IF(OR(E255=$AG$1,E255=$AH$1,E256=$AG$1,E256=$AH$1,E257=$AG$1,E257=$AH$1),0,1)))</f>
        <v/>
      </c>
      <c r="AK255" s="128" t="str">
        <f>IF($A255&gt;='FG_243way_Regular Symbol'!H$16,"",IF(F255=0,"",IF(OR(F255=$AG$1,F255=$AH$1,F256=$AG$1,F256=$AH$1,F257=$AG$1,F257=$AH$1),0,1)))</f>
        <v/>
      </c>
      <c r="AM255" s="342" t="str">
        <f>IF($A255&gt;='FG_243way_Regular Symbol'!D$16,"",IF(B255=0,"",IF(OR(B255=$AM$1,B255=$AN$1,B256=$AM$1,B256=$AN$1,B257=$AM$1,B257=$AN$1),0,1)))</f>
        <v/>
      </c>
      <c r="AN255" s="2" t="str">
        <f>IF($A255&gt;='FG_243way_Regular Symbol'!E$16,"",IF(C255=0,"",IF(OR(C255=$AM$1,C255=$AN$1,C256=$AM$1,C256=$AN$1,C257=$AM$1,C257=$AN$1),0,1)))</f>
        <v/>
      </c>
      <c r="AO255" s="2" t="str">
        <f>IF($A255&gt;='FG_243way_Regular Symbol'!F$16,"",IF(D255=0,"",IF(OR(D255=$AM$1,D255=$AN$1,D256=$AM$1,D256=$AN$1,D257=$AM$1,D257=$AN$1),0,1)))</f>
        <v/>
      </c>
      <c r="AP255" s="2" t="str">
        <f>IF($A255&gt;='FG_243way_Regular Symbol'!G$16,"",IF(E255=0,"",IF(OR(E255=$AM$1,E255=$AN$1,E256=$AM$1,E256=$AN$1,E257=$AM$1,E257=$AN$1),0,1)))</f>
        <v/>
      </c>
      <c r="AQ255" s="128" t="str">
        <f>IF($A255&gt;='FG_243way_Regular Symbol'!H$16,"",IF(F255=0,"",IF(OR(F255=$AM$1,F255=$AN$1,F256=$AM$1,F256=$AN$1,F257=$AM$1,F257=$AN$1),0,1)))</f>
        <v/>
      </c>
      <c r="AS255" s="342" t="str">
        <f>IF($A255&gt;='FG_243way_Regular Symbol'!D$16,"",IF(B255=0,"",IF(OR(B255=$AM$1,B255=$AT$1,B256=$AM$1,B256=$AT$1,B257=$AM$1,B257=$AT$1),0,1)))</f>
        <v/>
      </c>
      <c r="AT255" s="2" t="str">
        <f>IF($A255&gt;='FG_243way_Regular Symbol'!E$16,"",IF(C255=0,"",IF(OR(C255=$AM$1,C255=$AT$1,C256=$AM$1,C256=$AT$1,C257=$AM$1,C257=$AT$1),0,1)))</f>
        <v/>
      </c>
      <c r="AU255" s="2" t="str">
        <f>IF($A255&gt;='FG_243way_Regular Symbol'!F$16,"",IF(D255=0,"",IF(OR(D255=$AM$1,D255=$AT$1,D256=$AM$1,D256=$AT$1,D257=$AM$1,D257=$AT$1),0,1)))</f>
        <v/>
      </c>
      <c r="AV255" s="2" t="str">
        <f>IF($A255&gt;='FG_243way_Regular Symbol'!G$16,"",IF(E255=0,"",IF(OR(E255=$AM$1,E255=$AT$1,E256=$AM$1,E256=$AT$1,E257=$AM$1,E257=$AT$1),0,1)))</f>
        <v/>
      </c>
      <c r="AW255" s="128" t="str">
        <f>IF($A255&gt;='FG_243way_Regular Symbol'!H$16,"",IF(F255=0,"",IF(OR(F255=$AM$1,F255=$AT$1,F256=$AM$1,F256=$AT$1,F257=$AM$1,F257=$AT$1),0,1)))</f>
        <v/>
      </c>
      <c r="AY255" s="342" t="str">
        <f>IF($A255&gt;='FG_243way_Regular Symbol'!D$16,"",IF(B255=0,"",IF(OR(B255=$AM$1,B255=$AZ$1,B256=$AM$1,B256=$AZ$1,B257=$AM$1,B257=$AZ$1),0,1)))</f>
        <v/>
      </c>
      <c r="AZ255" s="2" t="str">
        <f>IF($A255&gt;='FG_243way_Regular Symbol'!E$16,"",IF(C255=0,"",IF(OR(C255=$AM$1,C255=$AZ$1,C256=$AM$1,C256=$AZ$1,C257=$AM$1,C257=$AZ$1),0,1)))</f>
        <v/>
      </c>
      <c r="BA255" s="2" t="str">
        <f>IF($A255&gt;='FG_243way_Regular Symbol'!F$16,"",IF(D255=0,"",IF(OR(D255=$AM$1,D255=$AZ$1,D256=$AM$1,D256=$AZ$1,D257=$AM$1,D257=$AZ$1),0,1)))</f>
        <v/>
      </c>
      <c r="BB255" s="2" t="str">
        <f>IF($A255&gt;='FG_243way_Regular Symbol'!G$16,"",IF(E255=0,"",IF(OR(E255=$AM$1,E255=$AZ$1,E256=$AM$1,E256=$AZ$1,E257=$AM$1,E257=$AZ$1),0,1)))</f>
        <v/>
      </c>
      <c r="BC255" s="128" t="str">
        <f>IF($A255&gt;='FG_243way_Regular Symbol'!H$16,"",IF(F255=0,"",IF(OR(F255=$AM$1,F255=$AZ$1,F256=$AM$1,F256=$AZ$1,F257=$AM$1,F257=$AZ$1),0,1)))</f>
        <v/>
      </c>
      <c r="BE255" s="342"/>
      <c r="BF255" s="2"/>
      <c r="BG255" s="2" t="str">
        <f>IF($A255&gt;='FG_243way_Regular Symbol'!F$16,"",IF(D255=0,"",COUNTIF(D255:D257,$BF$1)))</f>
        <v/>
      </c>
      <c r="BH255" s="2" t="str">
        <f>IF($A255&gt;='FG_243way_Regular Symbol'!G$16,"",IF(E255=0,"",COUNTIF(E255:E257,$BF$1)))</f>
        <v/>
      </c>
      <c r="BI255" s="2" t="str">
        <f>IF($A255&gt;='FG_243way_Regular Symbol'!H$16,"",IF(F255=0,"",COUNTIF(F255:F257,$BF$1)))</f>
        <v/>
      </c>
      <c r="BK255" s="342"/>
      <c r="BL255" s="2"/>
      <c r="BM255" s="2" t="str">
        <f>IF($A255&gt;='FG_243way_Regular Symbol'!F$16,"",IF(D255=0,"",IF(OR(D255=$AM$1,D255=$BL$1,D256=$AM$1,D256=$BL$1,D257=$AM$1,D257=$BL$1),0,1)))</f>
        <v/>
      </c>
      <c r="BN255" s="2" t="str">
        <f>IF($A255&gt;='FG_243way_Regular Symbol'!G$16,"",IF(E255=0,"",IF(OR(E255=$AM$1,E255=$BL$1,E256=$AM$1,E256=$BL$1,E257=$AM$1,E257=$BL$1),0,1)))</f>
        <v/>
      </c>
      <c r="BO255" s="128" t="str">
        <f>IF($A255&gt;='FG_243way_Regular Symbol'!H$16,"",IF(F255=0,"",IF(OR(F255=$AM$1,F255=$BL$1,F256=$AM$1,F256=$BL$1,F257=$AM$1,F257=$BL$1),0,1)))</f>
        <v/>
      </c>
      <c r="BQ255" s="2" t="str">
        <f>IF($A255&gt;='FG_243way_Regular Symbol'!D$16,"",IF(B255=0,"",IF(OR(B255=$BQ$1,B255=$BR$1,B256=$BQ$1,B256=$BR$1,B257=$BQ$1,B257=$BR$1),0,1)))</f>
        <v/>
      </c>
      <c r="BR255" s="2" t="str">
        <f>IF($A255&gt;='FG_243way_Regular Symbol'!E$16,"",IF(C255=0,"",IF(OR(C255=$BQ$1,C255=$BR$1,C256=$BQ$1,C256=$BR$1,C257=$BQ$1,C257=$BR$1),0,1)))</f>
        <v/>
      </c>
      <c r="BS255" s="2" t="str">
        <f>IF($A255&gt;='FG_243way_Regular Symbol'!F$16,"",IF(D255=0,"",IF(OR(D255=$BQ$1,D255=$BR$1,D256=$BQ$1,D256=$BR$1,D257=$BQ$1,D257=$BR$1),0,1)))</f>
        <v/>
      </c>
      <c r="BT255" s="2" t="str">
        <f>IF($A255&gt;='FG_243way_Regular Symbol'!G$16,"",IF(E255=0,"",IF(OR(E255=$BQ$1,E255=$BR$1,E256=$BQ$1,E256=$BR$1,E257=$BQ$1,E257=$BR$1),0,1)))</f>
        <v/>
      </c>
      <c r="BU255" s="2" t="str">
        <f>IF($A255&gt;='FG_243way_Regular Symbol'!H$16,"",IF(F255=0,"",IF(OR(F255=$BQ$1,F255=$BR$1,F256=$BQ$1,F256=$BR$1,F257=$BQ$1,F257=$BR$1),0,1)))</f>
        <v/>
      </c>
      <c r="BW255" s="2" t="str">
        <f>IF($A255&gt;='FG_243way_Regular Symbol'!D$16,"",IF(B255=0,"",IF(OR(B255=$BW$1,B256=$BW$1,B257=$BW$1,B255=$BX$1,B256=$BX$1,B257=$BX$1),0,1)))</f>
        <v/>
      </c>
      <c r="BX255" s="2" t="str">
        <f>IF($A255&gt;='FG_243way_Regular Symbol'!E$16,"",IF(C255=0,"",IF(OR(C255=$BW$1,C256=$BW$1,C257=$BW$1,C255=$BX$1,C256=$BX$1,C257=$BX$1),0,1)))</f>
        <v/>
      </c>
      <c r="BY255" s="2" t="str">
        <f>IF($A255&gt;='FG_243way_Regular Symbol'!F$16,"",IF(D255=0,"",IF(OR(D255=$BW$1,D256=$BW$1,D257=$BW$1,D255=$BX$1,D256=$BX$1,D257=$BX$1),0,1)))</f>
        <v/>
      </c>
      <c r="BZ255" s="2" t="str">
        <f>IF($A255&gt;='FG_243way_Regular Symbol'!G$16,"",IF(E255=0,"",IF(OR(E255=$BW$1,E256=$BW$1,E257=$BW$1,E255=$BX$1,E256=$BX$1,E257=$BX$1),0,1)))</f>
        <v/>
      </c>
      <c r="CA255" s="2" t="str">
        <f>IF($A255&gt;='FG_243way_Regular Symbol'!H$16,"",IF(F255=0,"",IF(OR(F255=$BW$1,F256=$BW$1,F257=$BW$1,F255=$BX$1,F256=$BX$1,F257=$BX$1),0,1)))</f>
        <v/>
      </c>
      <c r="CC255" s="2" t="str">
        <f>IF($A255&gt;='FG_243way_Regular Symbol'!D$16,"",IF(B255=0,"",IF(OR(B255=$BW$1,B256=$BW$1,B257=$BW$1,B255=$CD$1,B256=$CD$1,B257=$CD$1),0,1)))</f>
        <v/>
      </c>
      <c r="CD255" s="2" t="str">
        <f>IF($A255&gt;='FG_243way_Regular Symbol'!E$16,"",IF(C255=0,"",IF(OR(C255=$BW$1,C256=$BW$1,C257=$BW$1,C255=$CD$1,C256=$CD$1,C257=$CD$1),0,1)))</f>
        <v/>
      </c>
      <c r="CE255" s="2" t="str">
        <f>IF($A255&gt;='FG_243way_Regular Symbol'!F$16,"",IF(D255=0,"",IF(OR(D255=$BW$1,D256=$BW$1,D257=$BW$1,D255=$CD$1,D256=$CD$1,D257=$CD$1),0,1)))</f>
        <v/>
      </c>
      <c r="CF255" s="2" t="str">
        <f>IF($A255&gt;='FG_243way_Regular Symbol'!G$16,"",IF(E255=0,"",IF(OR(E255=$BW$1,E256=$BW$1,E257=$BW$1,E255=$CD$1,E256=$CD$1,E257=$CD$1),0,1)))</f>
        <v/>
      </c>
      <c r="CG255" s="2" t="str">
        <f>IF($A255&gt;='FG_243way_Regular Symbol'!H$16,"",IF(F255=0,"",IF(OR(F255=$BW$1,F256=$BW$1,F257=$BW$1,F255=$CD$1,F256=$CD$1,F257=$CD$1),0,1)))</f>
        <v/>
      </c>
      <c r="CI255" s="2" t="str">
        <f>IF($A255&gt;='FG_243way_Regular Symbol'!D$16,"",IF(B255=0,"",IF(OR(B255=$BW$1,B256=$BW$1,B257=$BW$1,B255=$CJ$1,B256=$CJ$1,B257=$CJ$1),0,1)))</f>
        <v/>
      </c>
      <c r="CJ255" s="2" t="str">
        <f>IF($A255&gt;='FG_243way_Regular Symbol'!E$16,"",IF(C255=0,"",IF(OR(C255=$BW$1,C256=$BW$1,C257=$BW$1,C255=$CJ$1,C256=$CJ$1,C257=$CJ$1),0,1)))</f>
        <v/>
      </c>
      <c r="CK255" s="2" t="str">
        <f>IF($A255&gt;='FG_243way_Regular Symbol'!F$16,"",IF(D255=0,"",IF(OR(D255=$BW$1,D256=$BW$1,D257=$BW$1,D255=$CJ$1,D256=$CJ$1,D257=$CJ$1),0,1)))</f>
        <v/>
      </c>
      <c r="CL255" s="2" t="str">
        <f>IF($A255&gt;='FG_243way_Regular Symbol'!G$16,"",IF(E255=0,"",IF(OR(E255=$BW$1,E256=$BW$1,E257=$BW$1,E255=$CJ$1,E256=$CJ$1,E257=$CJ$1),0,1)))</f>
        <v/>
      </c>
      <c r="CM255" s="2" t="str">
        <f>IF($A255&gt;='FG_243way_Regular Symbol'!H$16,"",IF(F255=0,"",IF(OR(F255=$BW$1,F256=$BW$1,F257=$BW$1,F255=$CJ$1,F256=$CJ$1,F257=$CJ$1),0,1)))</f>
        <v/>
      </c>
      <c r="CO255" s="2" t="str">
        <f>IF($A255&gt;='FG_243way_Regular Symbol'!D$16,"",IF(B255=0,"",IF(OR(B255=$BW$1,B256=$BW$1,B257=$BW$1,B255=$CP$1,B256=$CP$1,B257=$CP$1),0,1)))</f>
        <v/>
      </c>
      <c r="CP255" s="2" t="str">
        <f>IF($A255&gt;='FG_243way_Regular Symbol'!E$16,"",IF(C255=0,"",IF(OR(C255=$BW$1,C256=$BW$1,C257=$BW$1,C255=$CP$1,C256=$CP$1,C257=$CP$1),0,1)))</f>
        <v/>
      </c>
      <c r="CQ255" s="2" t="str">
        <f>IF($A255&gt;='FG_243way_Regular Symbol'!F$16,"",IF(D255=0,"",IF(OR(D255=$BW$1,D256=$BW$1,D257=$BW$1,D255=$CP$1,D256=$CP$1,D257=$CP$1),0,1)))</f>
        <v/>
      </c>
      <c r="CR255" s="2" t="str">
        <f>IF($A255&gt;='FG_243way_Regular Symbol'!G$16,"",IF(E255=0,"",IF(OR(E255=$BW$1,E256=$BW$1,E257=$BW$1,E255=$CP$1,E256=$CP$1,E257=$CP$1),0,1)))</f>
        <v/>
      </c>
      <c r="CS255" s="2" t="str">
        <f>IF($A255&gt;='FG_243way_Regular Symbol'!H$16,"",IF(F255=0,"",IF(OR(F255=$BW$1,F256=$BW$1,F257=$BW$1,F255=$CP$1,F256=$CP$1,F257=$CP$1),0,1)))</f>
        <v/>
      </c>
      <c r="CU255" s="2" t="str">
        <f>IF($A255&gt;='FG_243way_Regular Symbol'!D$16,"",IF(B255=0,"",IF(OR(B255=$BW$1,B256=$BW$1,B257=$BW$1,B255=$CV$1,B256=$CV$1,B257=$CV$1),0,1)))</f>
        <v/>
      </c>
      <c r="CV255" s="2" t="str">
        <f>IF($A255&gt;='FG_243way_Regular Symbol'!E$16,"",IF(C255=0,"",IF(OR(C255=$BW$1,C256=$BW$1,C257=$BW$1,C255=$CV$1,C256=$CV$1,C257=$CV$1),0,1)))</f>
        <v/>
      </c>
      <c r="CW255" s="2" t="str">
        <f>IF($A255&gt;='FG_243way_Regular Symbol'!F$16,"",IF(D255=0,"",IF(OR(D255=$BW$1,D256=$BW$1,D257=$BW$1,D255=$CV$1,D256=$CV$1,D257=$CV$1),0,1)))</f>
        <v/>
      </c>
      <c r="CX255" s="2" t="str">
        <f>IF($A255&gt;='FG_243way_Regular Symbol'!G$16,"",IF(E255=0,"",IF(OR(E255=$BW$1,E256=$BW$1,E257=$BW$1,E255=$CV$1,E256=$CV$1,E257=$CV$1),0,1)))</f>
        <v/>
      </c>
      <c r="CY255" s="2" t="str">
        <f>IF($A255&gt;='FG_243way_Regular Symbol'!H$16,"",IF(F255=0,"",IF(OR(F255=$BW$1,F256=$BW$1,F257=$BW$1,F255=$CV$1,F256=$CV$1,F257=$CV$1),0,1)))</f>
        <v/>
      </c>
    </row>
    <row r="256" spans="1:103">
      <c r="A256" s="341">
        <f>IF('FG_243way_Regular Symbol'!L255="","",'FG_243way_Regular Symbol'!L255)</f>
        <v>252</v>
      </c>
      <c r="B256" s="184" t="str">
        <f>IF('FG_243way_Regular Symbol'!M255="",
IF($A256-'FG_243way_Regular Symbol'!D$16&gt;='FG_243way_RegularＸ_W()'!B$2-1,"",VLOOKUP($A256-'FG_243way_Regular Symbol'!D$16,'FG_243way_Regular Symbol'!$L$3:$Q$99,'FG_243way_RegularＸ_W()'!B$3+1,FALSE)),
'FG_243way_Regular Symbol'!M255)</f>
        <v/>
      </c>
      <c r="C256" s="184" t="str">
        <f>IF('FG_243way_Regular Symbol'!N255="",
IF($A256-'FG_243way_Regular Symbol'!E$16&gt;='FG_243way_RegularＸ_W()'!C$2-1,"",VLOOKUP($A256-'FG_243way_Regular Symbol'!E$16,'FG_243way_Regular Symbol'!$L$3:$Q$99,'FG_243way_RegularＸ_W()'!C$3+1,FALSE)),
'FG_243way_Regular Symbol'!N255)</f>
        <v/>
      </c>
      <c r="D256" s="184" t="str">
        <f>IF('FG_243way_Regular Symbol'!O255="",
IF($A256-'FG_243way_Regular Symbol'!F$16&gt;='FG_243way_RegularＸ_W()'!D$2-1,"",VLOOKUP($A256-'FG_243way_Regular Symbol'!F$16,'FG_243way_Regular Symbol'!$L$3:$Q$99,'FG_243way_RegularＸ_W()'!D$3+1,FALSE)),
'FG_243way_Regular Symbol'!O255)</f>
        <v/>
      </c>
      <c r="E256" s="184" t="str">
        <f>IF('FG_243way_Regular Symbol'!P255="",
IF($A256-'FG_243way_Regular Symbol'!G$16&gt;='FG_243way_RegularＸ_W()'!E$2-1,"",VLOOKUP($A256-'FG_243way_Regular Symbol'!G$16,'FG_243way_Regular Symbol'!$L$3:$Q$99,'FG_243way_RegularＸ_W()'!E$3+1,FALSE)),
'FG_243way_Regular Symbol'!P255)</f>
        <v/>
      </c>
      <c r="F256" s="358" t="str">
        <f>IF('FG_243way_Regular Symbol'!Q255="",
IF($A256-'FG_243way_Regular Symbol'!H$16&gt;='FG_243way_RegularＸ_W()'!F$2-1,"",VLOOKUP($A256-'FG_243way_Regular Symbol'!H$16,'FG_243way_Regular Symbol'!$L$3:$Q$99,'FG_243way_RegularＸ_W()'!F$3+1,FALSE)),
'FG_243way_Regular Symbol'!Q255)</f>
        <v/>
      </c>
      <c r="O256" s="342" t="str">
        <f>IF($A256&gt;='FG_243way_Regular Symbol'!D$16,"",IF(B256=0,"",IF(OR(B256=$O$1,B256=$P$1,B257=$O$1,B257=$P$1,B258=$O$1,B258=$P$1),0,1)))</f>
        <v/>
      </c>
      <c r="P256" s="2" t="str">
        <f>IF($A256&gt;='FG_243way_Regular Symbol'!E$16,"",IF(C256=0,"",IF(OR(C256=$O$1,C256=$P$1,C257=$O$1,C257=$P$1,C258=$O$1,C258=$P$1),0,1)))</f>
        <v/>
      </c>
      <c r="Q256" s="2" t="str">
        <f>IF($A256&gt;='FG_243way_Regular Symbol'!F$16,"",IF(D256=0,"",IF(OR(D256=$O$1,D256=$P$1,D257=$O$1,D257=$P$1,D258=$O$1,D258=$P$1),0,1)))</f>
        <v/>
      </c>
      <c r="R256" s="2" t="str">
        <f>IF($A256&gt;='FG_243way_Regular Symbol'!G$16,"",IF(E256=0,"",IF(OR(E256=$O$1,E256=$P$1,E257=$O$1,E257=$P$1,E258=$O$1,E258=$P$1),0,1)))</f>
        <v/>
      </c>
      <c r="S256" s="128" t="str">
        <f>IF($A256&gt;='FG_243way_Regular Symbol'!H$16,"",IF(F256=0,"",IF(OR(F256=$O$1,F256=$P$1,F257=$O$1,F257=$P$1,F258=$O$1,F258=$P$1),0,1)))</f>
        <v/>
      </c>
      <c r="U256" s="342" t="str">
        <f>IF($A256&gt;='FG_243way_Regular Symbol'!D$16,"",IF(B256=0,"",IF(OR(B256=$U$1,B256=$V$1,B257=$U$1,B257=$V$1,B258=$U$1,B258=$V$1),0,1)))</f>
        <v/>
      </c>
      <c r="V256" s="2" t="str">
        <f>IF($A256&gt;='FG_243way_Regular Symbol'!E$16,"",IF(C256=0,"",IF(OR(C256=$U$1,C256=$V$1,C257=$U$1,C257=$V$1,C258=$U$1,C258=$V$1),0,1)))</f>
        <v/>
      </c>
      <c r="W256" s="2" t="str">
        <f>IF($A256&gt;='FG_243way_Regular Symbol'!F$16,"",IF(D256=0,"",IF(OR(D256=$U$1,D256=$V$1,D257=$U$1,D257=$V$1,D258=$U$1,D258=$V$1),0,1)))</f>
        <v/>
      </c>
      <c r="X256" s="2" t="str">
        <f>IF($A256&gt;='FG_243way_Regular Symbol'!G$16,"",IF(E256=0,"",IF(OR(E256=$U$1,E256=$V$1,E257=$U$1,E257=$V$1,E258=$U$1,E258=$V$1),0,1)))</f>
        <v/>
      </c>
      <c r="Y256" s="128" t="str">
        <f>IF($A256&gt;='FG_243way_Regular Symbol'!H$16,"",IF(F256=0,"",IF(OR(F256=$U$1,F256=$V$1,F257=$U$1,F257=$V$1,F258=$U$1,F258=$V$1),0,1)))</f>
        <v/>
      </c>
      <c r="AA256" s="342" t="str">
        <f>IF($A256&gt;='FG_243way_Regular Symbol'!D$16,"",IF(B256=0,"",IF(OR(B256=$AA$1,B256=$AB$1,B257=$AA$1,B257=$AB$1,B258=$AA$1,,B258=$AB$1),0,1)))</f>
        <v/>
      </c>
      <c r="AB256" s="2" t="str">
        <f>IF($A256&gt;='FG_243way_Regular Symbol'!E$16,"",IF(C256=0,"",IF(OR(C256=$AA$1,C256=$AB$1,C257=$AA$1,C257=$AB$1,C258=$AA$1,,C258=$AB$1),0,1)))</f>
        <v/>
      </c>
      <c r="AC256" s="2" t="str">
        <f>IF($A256&gt;='FG_243way_Regular Symbol'!F$16,"",IF(D256=0,"",IF(OR(D256=$AA$1,D256=$AB$1,D257=$AA$1,D257=$AB$1,D258=$AA$1,,D258=$AB$1),0,1)))</f>
        <v/>
      </c>
      <c r="AD256" s="2" t="str">
        <f>IF($A256&gt;='FG_243way_Regular Symbol'!G$16,"",IF(E256=0,"",IF(OR(E256=$AA$1,E256=$AB$1,E257=$AA$1,E257=$AB$1,E258=$AA$1,,E258=$AB$1),0,1)))</f>
        <v/>
      </c>
      <c r="AE256" s="128" t="str">
        <f>IF($A256&gt;='FG_243way_Regular Symbol'!H$16,"",IF(F256=0,"",IF(OR(F256=$AA$1,F256=$AB$1,F257=$AA$1,F257=$AB$1,F258=$AA$1,,F258=$AB$1),0,1)))</f>
        <v/>
      </c>
      <c r="AG256" s="342" t="str">
        <f>IF($A256&gt;='FG_243way_Regular Symbol'!D$16,"",IF(B256=0,"",IF(OR(B256=$AG$1,B256=$AH$1,B257=$AG$1,B257=$AH$1,B258=$AG$1,B258=$AH$1),0,1)))</f>
        <v/>
      </c>
      <c r="AH256" s="2" t="str">
        <f>IF($A256&gt;='FG_243way_Regular Symbol'!E$16,"",IF(C256=0,"",IF(OR(C256=$AG$1,C256=$AH$1,C257=$AG$1,C257=$AH$1,C258=$AG$1,C258=$AH$1),0,1)))</f>
        <v/>
      </c>
      <c r="AI256" s="2" t="str">
        <f>IF($A256&gt;='FG_243way_Regular Symbol'!F$16,"",IF(D256=0,"",IF(OR(D256=$AG$1,D256=$AH$1,D257=$AG$1,D257=$AH$1,D258=$AG$1,D258=$AH$1),0,1)))</f>
        <v/>
      </c>
      <c r="AJ256" s="2" t="str">
        <f>IF($A256&gt;='FG_243way_Regular Symbol'!G$16,"",IF(E256=0,"",IF(OR(E256=$AG$1,E256=$AH$1,E257=$AG$1,E257=$AH$1,E258=$AG$1,E258=$AH$1),0,1)))</f>
        <v/>
      </c>
      <c r="AK256" s="128" t="str">
        <f>IF($A256&gt;='FG_243way_Regular Symbol'!H$16,"",IF(F256=0,"",IF(OR(F256=$AG$1,F256=$AH$1,F257=$AG$1,F257=$AH$1,F258=$AG$1,F258=$AH$1),0,1)))</f>
        <v/>
      </c>
      <c r="AM256" s="342" t="str">
        <f>IF($A256&gt;='FG_243way_Regular Symbol'!D$16,"",IF(B256=0,"",IF(OR(B256=$AM$1,B256=$AN$1,B257=$AM$1,B257=$AN$1,B258=$AM$1,B258=$AN$1),0,1)))</f>
        <v/>
      </c>
      <c r="AN256" s="2" t="str">
        <f>IF($A256&gt;='FG_243way_Regular Symbol'!E$16,"",IF(C256=0,"",IF(OR(C256=$AM$1,C256=$AN$1,C257=$AM$1,C257=$AN$1,C258=$AM$1,C258=$AN$1),0,1)))</f>
        <v/>
      </c>
      <c r="AO256" s="2" t="str">
        <f>IF($A256&gt;='FG_243way_Regular Symbol'!F$16,"",IF(D256=0,"",IF(OR(D256=$AM$1,D256=$AN$1,D257=$AM$1,D257=$AN$1,D258=$AM$1,D258=$AN$1),0,1)))</f>
        <v/>
      </c>
      <c r="AP256" s="2" t="str">
        <f>IF($A256&gt;='FG_243way_Regular Symbol'!G$16,"",IF(E256=0,"",IF(OR(E256=$AM$1,E256=$AN$1,E257=$AM$1,E257=$AN$1,E258=$AM$1,E258=$AN$1),0,1)))</f>
        <v/>
      </c>
      <c r="AQ256" s="128" t="str">
        <f>IF($A256&gt;='FG_243way_Regular Symbol'!H$16,"",IF(F256=0,"",IF(OR(F256=$AM$1,F256=$AN$1,F257=$AM$1,F257=$AN$1,F258=$AM$1,F258=$AN$1),0,1)))</f>
        <v/>
      </c>
      <c r="AS256" s="342" t="str">
        <f>IF($A256&gt;='FG_243way_Regular Symbol'!D$16,"",IF(B256=0,"",IF(OR(B256=$AM$1,B256=$AT$1,B257=$AM$1,B257=$AT$1,B258=$AM$1,B258=$AT$1),0,1)))</f>
        <v/>
      </c>
      <c r="AT256" s="2" t="str">
        <f>IF($A256&gt;='FG_243way_Regular Symbol'!E$16,"",IF(C256=0,"",IF(OR(C256=$AM$1,C256=$AT$1,C257=$AM$1,C257=$AT$1,C258=$AM$1,C258=$AT$1),0,1)))</f>
        <v/>
      </c>
      <c r="AU256" s="2" t="str">
        <f>IF($A256&gt;='FG_243way_Regular Symbol'!F$16,"",IF(D256=0,"",IF(OR(D256=$AM$1,D256=$AT$1,D257=$AM$1,D257=$AT$1,D258=$AM$1,D258=$AT$1),0,1)))</f>
        <v/>
      </c>
      <c r="AV256" s="2" t="str">
        <f>IF($A256&gt;='FG_243way_Regular Symbol'!G$16,"",IF(E256=0,"",IF(OR(E256=$AM$1,E256=$AT$1,E257=$AM$1,E257=$AT$1,E258=$AM$1,E258=$AT$1),0,1)))</f>
        <v/>
      </c>
      <c r="AW256" s="128" t="str">
        <f>IF($A256&gt;='FG_243way_Regular Symbol'!H$16,"",IF(F256=0,"",IF(OR(F256=$AM$1,F256=$AT$1,F257=$AM$1,F257=$AT$1,F258=$AM$1,F258=$AT$1),0,1)))</f>
        <v/>
      </c>
      <c r="AY256" s="342" t="str">
        <f>IF($A256&gt;='FG_243way_Regular Symbol'!D$16,"",IF(B256=0,"",IF(OR(B256=$AM$1,B256=$AZ$1,B257=$AM$1,B257=$AZ$1,B258=$AM$1,B258=$AZ$1),0,1)))</f>
        <v/>
      </c>
      <c r="AZ256" s="2" t="str">
        <f>IF($A256&gt;='FG_243way_Regular Symbol'!E$16,"",IF(C256=0,"",IF(OR(C256=$AM$1,C256=$AZ$1,C257=$AM$1,C257=$AZ$1,C258=$AM$1,C258=$AZ$1),0,1)))</f>
        <v/>
      </c>
      <c r="BA256" s="2" t="str">
        <f>IF($A256&gt;='FG_243way_Regular Symbol'!F$16,"",IF(D256=0,"",IF(OR(D256=$AM$1,D256=$AZ$1,D257=$AM$1,D257=$AZ$1,D258=$AM$1,D258=$AZ$1),0,1)))</f>
        <v/>
      </c>
      <c r="BB256" s="2" t="str">
        <f>IF($A256&gt;='FG_243way_Regular Symbol'!G$16,"",IF(E256=0,"",IF(OR(E256=$AM$1,E256=$AZ$1,E257=$AM$1,E257=$AZ$1,E258=$AM$1,E258=$AZ$1),0,1)))</f>
        <v/>
      </c>
      <c r="BC256" s="128" t="str">
        <f>IF($A256&gt;='FG_243way_Regular Symbol'!H$16,"",IF(F256=0,"",IF(OR(F256=$AM$1,F256=$AZ$1,F257=$AM$1,F257=$AZ$1,F258=$AM$1,F258=$AZ$1),0,1)))</f>
        <v/>
      </c>
      <c r="BE256" s="342"/>
      <c r="BF256" s="2"/>
      <c r="BG256" s="2" t="str">
        <f>IF($A256&gt;='FG_243way_Regular Symbol'!F$16,"",IF(D256=0,"",COUNTIF(D256:D258,$BF$1)))</f>
        <v/>
      </c>
      <c r="BH256" s="2" t="str">
        <f>IF($A256&gt;='FG_243way_Regular Symbol'!G$16,"",IF(E256=0,"",COUNTIF(E256:E258,$BF$1)))</f>
        <v/>
      </c>
      <c r="BI256" s="2" t="str">
        <f>IF($A256&gt;='FG_243way_Regular Symbol'!H$16,"",IF(F256=0,"",COUNTIF(F256:F258,$BF$1)))</f>
        <v/>
      </c>
      <c r="BK256" s="342"/>
      <c r="BL256" s="2"/>
      <c r="BM256" s="2" t="str">
        <f>IF($A256&gt;='FG_243way_Regular Symbol'!F$16,"",IF(D256=0,"",IF(OR(D256=$AM$1,D256=$BL$1,D257=$AM$1,D257=$BL$1,D258=$AM$1,D258=$BL$1),0,1)))</f>
        <v/>
      </c>
      <c r="BN256" s="2" t="str">
        <f>IF($A256&gt;='FG_243way_Regular Symbol'!G$16,"",IF(E256=0,"",IF(OR(E256=$AM$1,E256=$BL$1,E257=$AM$1,E257=$BL$1,E258=$AM$1,E258=$BL$1),0,1)))</f>
        <v/>
      </c>
      <c r="BO256" s="128" t="str">
        <f>IF($A256&gt;='FG_243way_Regular Symbol'!H$16,"",IF(F256=0,"",IF(OR(F256=$AM$1,F256=$BL$1,F257=$AM$1,F257=$BL$1,F258=$AM$1,F258=$BL$1),0,1)))</f>
        <v/>
      </c>
      <c r="BQ256" s="2" t="str">
        <f>IF($A256&gt;='FG_243way_Regular Symbol'!D$16,"",IF(B256=0,"",IF(OR(B256=$BQ$1,B256=$BR$1,B257=$BQ$1,B257=$BR$1,B258=$BQ$1,B258=$BR$1),0,1)))</f>
        <v/>
      </c>
      <c r="BR256" s="2" t="str">
        <f>IF($A256&gt;='FG_243way_Regular Symbol'!E$16,"",IF(C256=0,"",IF(OR(C256=$BQ$1,C256=$BR$1,C257=$BQ$1,C257=$BR$1,C258=$BQ$1,C258=$BR$1),0,1)))</f>
        <v/>
      </c>
      <c r="BS256" s="2" t="str">
        <f>IF($A256&gt;='FG_243way_Regular Symbol'!F$16,"",IF(D256=0,"",IF(OR(D256=$BQ$1,D256=$BR$1,D257=$BQ$1,D257=$BR$1,D258=$BQ$1,D258=$BR$1),0,1)))</f>
        <v/>
      </c>
      <c r="BT256" s="2" t="str">
        <f>IF($A256&gt;='FG_243way_Regular Symbol'!G$16,"",IF(E256=0,"",IF(OR(E256=$BQ$1,E256=$BR$1,E257=$BQ$1,E257=$BR$1,E258=$BQ$1,E258=$BR$1),0,1)))</f>
        <v/>
      </c>
      <c r="BU256" s="2" t="str">
        <f>IF($A256&gt;='FG_243way_Regular Symbol'!H$16,"",IF(F256=0,"",IF(OR(F256=$BQ$1,F256=$BR$1,F257=$BQ$1,F257=$BR$1,F258=$BQ$1,F258=$BR$1),0,1)))</f>
        <v/>
      </c>
      <c r="BW256" s="2" t="str">
        <f>IF($A256&gt;='FG_243way_Regular Symbol'!D$16,"",IF(B256=0,"",IF(OR(B256=$BW$1,B257=$BW$1,B258=$BW$1,B256=$BX$1,B257=$BX$1,B258=$BX$1),0,1)))</f>
        <v/>
      </c>
      <c r="BX256" s="2" t="str">
        <f>IF($A256&gt;='FG_243way_Regular Symbol'!E$16,"",IF(C256=0,"",IF(OR(C256=$BW$1,C257=$BW$1,C258=$BW$1,C256=$BX$1,C257=$BX$1,C258=$BX$1),0,1)))</f>
        <v/>
      </c>
      <c r="BY256" s="2" t="str">
        <f>IF($A256&gt;='FG_243way_Regular Symbol'!F$16,"",IF(D256=0,"",IF(OR(D256=$BW$1,D257=$BW$1,D258=$BW$1,D256=$BX$1,D257=$BX$1,D258=$BX$1),0,1)))</f>
        <v/>
      </c>
      <c r="BZ256" s="2" t="str">
        <f>IF($A256&gt;='FG_243way_Regular Symbol'!G$16,"",IF(E256=0,"",IF(OR(E256=$BW$1,E257=$BW$1,E258=$BW$1,E256=$BX$1,E257=$BX$1,E258=$BX$1),0,1)))</f>
        <v/>
      </c>
      <c r="CA256" s="2" t="str">
        <f>IF($A256&gt;='FG_243way_Regular Symbol'!H$16,"",IF(F256=0,"",IF(OR(F256=$BW$1,F257=$BW$1,F258=$BW$1,F256=$BX$1,F257=$BX$1,F258=$BX$1),0,1)))</f>
        <v/>
      </c>
      <c r="CC256" s="2" t="str">
        <f>IF($A256&gt;='FG_243way_Regular Symbol'!D$16,"",IF(B256=0,"",IF(OR(B256=$BW$1,B257=$BW$1,B258=$BW$1,B256=$CD$1,B257=$CD$1,B258=$CD$1),0,1)))</f>
        <v/>
      </c>
      <c r="CD256" s="2" t="str">
        <f>IF($A256&gt;='FG_243way_Regular Symbol'!E$16,"",IF(C256=0,"",IF(OR(C256=$BW$1,C257=$BW$1,C258=$BW$1,C256=$CD$1,C257=$CD$1,C258=$CD$1),0,1)))</f>
        <v/>
      </c>
      <c r="CE256" s="2" t="str">
        <f>IF($A256&gt;='FG_243way_Regular Symbol'!F$16,"",IF(D256=0,"",IF(OR(D256=$BW$1,D257=$BW$1,D258=$BW$1,D256=$CD$1,D257=$CD$1,D258=$CD$1),0,1)))</f>
        <v/>
      </c>
      <c r="CF256" s="2" t="str">
        <f>IF($A256&gt;='FG_243way_Regular Symbol'!G$16,"",IF(E256=0,"",IF(OR(E256=$BW$1,E257=$BW$1,E258=$BW$1,E256=$CD$1,E257=$CD$1,E258=$CD$1),0,1)))</f>
        <v/>
      </c>
      <c r="CG256" s="2" t="str">
        <f>IF($A256&gt;='FG_243way_Regular Symbol'!H$16,"",IF(F256=0,"",IF(OR(F256=$BW$1,F257=$BW$1,F258=$BW$1,F256=$CD$1,F257=$CD$1,F258=$CD$1),0,1)))</f>
        <v/>
      </c>
      <c r="CI256" s="2" t="str">
        <f>IF($A256&gt;='FG_243way_Regular Symbol'!D$16,"",IF(B256=0,"",IF(OR(B256=$BW$1,B257=$BW$1,B258=$BW$1,B256=$CJ$1,B257=$CJ$1,B258=$CJ$1),0,1)))</f>
        <v/>
      </c>
      <c r="CJ256" s="2" t="str">
        <f>IF($A256&gt;='FG_243way_Regular Symbol'!E$16,"",IF(C256=0,"",IF(OR(C256=$BW$1,C257=$BW$1,C258=$BW$1,C256=$CJ$1,C257=$CJ$1,C258=$CJ$1),0,1)))</f>
        <v/>
      </c>
      <c r="CK256" s="2" t="str">
        <f>IF($A256&gt;='FG_243way_Regular Symbol'!F$16,"",IF(D256=0,"",IF(OR(D256=$BW$1,D257=$BW$1,D258=$BW$1,D256=$CJ$1,D257=$CJ$1,D258=$CJ$1),0,1)))</f>
        <v/>
      </c>
      <c r="CL256" s="2" t="str">
        <f>IF($A256&gt;='FG_243way_Regular Symbol'!G$16,"",IF(E256=0,"",IF(OR(E256=$BW$1,E257=$BW$1,E258=$BW$1,E256=$CJ$1,E257=$CJ$1,E258=$CJ$1),0,1)))</f>
        <v/>
      </c>
      <c r="CM256" s="2" t="str">
        <f>IF($A256&gt;='FG_243way_Regular Symbol'!H$16,"",IF(F256=0,"",IF(OR(F256=$BW$1,F257=$BW$1,F258=$BW$1,F256=$CJ$1,F257=$CJ$1,F258=$CJ$1),0,1)))</f>
        <v/>
      </c>
      <c r="CO256" s="2" t="str">
        <f>IF($A256&gt;='FG_243way_Regular Symbol'!D$16,"",IF(B256=0,"",IF(OR(B256=$BW$1,B257=$BW$1,B258=$BW$1,B256=$CP$1,B257=$CP$1,B258=$CP$1),0,1)))</f>
        <v/>
      </c>
      <c r="CP256" s="2" t="str">
        <f>IF($A256&gt;='FG_243way_Regular Symbol'!E$16,"",IF(C256=0,"",IF(OR(C256=$BW$1,C257=$BW$1,C258=$BW$1,C256=$CP$1,C257=$CP$1,C258=$CP$1),0,1)))</f>
        <v/>
      </c>
      <c r="CQ256" s="2" t="str">
        <f>IF($A256&gt;='FG_243way_Regular Symbol'!F$16,"",IF(D256=0,"",IF(OR(D256=$BW$1,D257=$BW$1,D258=$BW$1,D256=$CP$1,D257=$CP$1,D258=$CP$1),0,1)))</f>
        <v/>
      </c>
      <c r="CR256" s="2" t="str">
        <f>IF($A256&gt;='FG_243way_Regular Symbol'!G$16,"",IF(E256=0,"",IF(OR(E256=$BW$1,E257=$BW$1,E258=$BW$1,E256=$CP$1,E257=$CP$1,E258=$CP$1),0,1)))</f>
        <v/>
      </c>
      <c r="CS256" s="2" t="str">
        <f>IF($A256&gt;='FG_243way_Regular Symbol'!H$16,"",IF(F256=0,"",IF(OR(F256=$BW$1,F257=$BW$1,F258=$BW$1,F256=$CP$1,F257=$CP$1,F258=$CP$1),0,1)))</f>
        <v/>
      </c>
      <c r="CU256" s="2" t="str">
        <f>IF($A256&gt;='FG_243way_Regular Symbol'!D$16,"",IF(B256=0,"",IF(OR(B256=$BW$1,B257=$BW$1,B258=$BW$1,B256=$CV$1,B257=$CV$1,B258=$CV$1),0,1)))</f>
        <v/>
      </c>
      <c r="CV256" s="2" t="str">
        <f>IF($A256&gt;='FG_243way_Regular Symbol'!E$16,"",IF(C256=0,"",IF(OR(C256=$BW$1,C257=$BW$1,C258=$BW$1,C256=$CV$1,C257=$CV$1,C258=$CV$1),0,1)))</f>
        <v/>
      </c>
      <c r="CW256" s="2" t="str">
        <f>IF($A256&gt;='FG_243way_Regular Symbol'!F$16,"",IF(D256=0,"",IF(OR(D256=$BW$1,D257=$BW$1,D258=$BW$1,D256=$CV$1,D257=$CV$1,D258=$CV$1),0,1)))</f>
        <v/>
      </c>
      <c r="CX256" s="2" t="str">
        <f>IF($A256&gt;='FG_243way_Regular Symbol'!G$16,"",IF(E256=0,"",IF(OR(E256=$BW$1,E257=$BW$1,E258=$BW$1,E256=$CV$1,E257=$CV$1,E258=$CV$1),0,1)))</f>
        <v/>
      </c>
      <c r="CY256" s="2" t="str">
        <f>IF($A256&gt;='FG_243way_Regular Symbol'!H$16,"",IF(F256=0,"",IF(OR(F256=$BW$1,F257=$BW$1,F258=$BW$1,F256=$CV$1,F257=$CV$1,F258=$CV$1),0,1)))</f>
        <v/>
      </c>
    </row>
    <row r="257" spans="1:103">
      <c r="A257" s="341">
        <f>IF('FG_243way_Regular Symbol'!L256="","",'FG_243way_Regular Symbol'!L256)</f>
        <v>253</v>
      </c>
      <c r="B257" s="184" t="str">
        <f>IF('FG_243way_Regular Symbol'!M256="",
IF($A257-'FG_243way_Regular Symbol'!D$16&gt;='FG_243way_RegularＸ_W()'!B$2-1,"",VLOOKUP($A257-'FG_243way_Regular Symbol'!D$16,'FG_243way_Regular Symbol'!$L$3:$Q$99,'FG_243way_RegularＸ_W()'!B$3+1,FALSE)),
'FG_243way_Regular Symbol'!M256)</f>
        <v/>
      </c>
      <c r="C257" s="184" t="str">
        <f>IF('FG_243way_Regular Symbol'!N256="",
IF($A257-'FG_243way_Regular Symbol'!E$16&gt;='FG_243way_RegularＸ_W()'!C$2-1,"",VLOOKUP($A257-'FG_243way_Regular Symbol'!E$16,'FG_243way_Regular Symbol'!$L$3:$Q$99,'FG_243way_RegularＸ_W()'!C$3+1,FALSE)),
'FG_243way_Regular Symbol'!N256)</f>
        <v/>
      </c>
      <c r="D257" s="184" t="str">
        <f>IF('FG_243way_Regular Symbol'!O256="",
IF($A257-'FG_243way_Regular Symbol'!F$16&gt;='FG_243way_RegularＸ_W()'!D$2-1,"",VLOOKUP($A257-'FG_243way_Regular Symbol'!F$16,'FG_243way_Regular Symbol'!$L$3:$Q$99,'FG_243way_RegularＸ_W()'!D$3+1,FALSE)),
'FG_243way_Regular Symbol'!O256)</f>
        <v/>
      </c>
      <c r="E257" s="184" t="str">
        <f>IF('FG_243way_Regular Symbol'!P256="",
IF($A257-'FG_243way_Regular Symbol'!G$16&gt;='FG_243way_RegularＸ_W()'!E$2-1,"",VLOOKUP($A257-'FG_243way_Regular Symbol'!G$16,'FG_243way_Regular Symbol'!$L$3:$Q$99,'FG_243way_RegularＸ_W()'!E$3+1,FALSE)),
'FG_243way_Regular Symbol'!P256)</f>
        <v/>
      </c>
      <c r="F257" s="358" t="str">
        <f>IF('FG_243way_Regular Symbol'!Q256="",
IF($A257-'FG_243way_Regular Symbol'!H$16&gt;='FG_243way_RegularＸ_W()'!F$2-1,"",VLOOKUP($A257-'FG_243way_Regular Symbol'!H$16,'FG_243way_Regular Symbol'!$L$3:$Q$99,'FG_243way_RegularＸ_W()'!F$3+1,FALSE)),
'FG_243way_Regular Symbol'!Q256)</f>
        <v/>
      </c>
      <c r="O257" s="342" t="str">
        <f>IF($A257&gt;='FG_243way_Regular Symbol'!D$16,"",IF(B257=0,"",IF(OR(B257=$O$1,B257=$P$1,B258=$O$1,B258=$P$1,B259=$O$1,B259=$P$1),0,1)))</f>
        <v/>
      </c>
      <c r="P257" s="2" t="str">
        <f>IF($A257&gt;='FG_243way_Regular Symbol'!E$16,"",IF(C257=0,"",IF(OR(C257=$O$1,C257=$P$1,C258=$O$1,C258=$P$1,C259=$O$1,C259=$P$1),0,1)))</f>
        <v/>
      </c>
      <c r="Q257" s="2" t="str">
        <f>IF($A257&gt;='FG_243way_Regular Symbol'!F$16,"",IF(D257=0,"",IF(OR(D257=$O$1,D257=$P$1,D258=$O$1,D258=$P$1,D259=$O$1,D259=$P$1),0,1)))</f>
        <v/>
      </c>
      <c r="R257" s="2" t="str">
        <f>IF($A257&gt;='FG_243way_Regular Symbol'!G$16,"",IF(E257=0,"",IF(OR(E257=$O$1,E257=$P$1,E258=$O$1,E258=$P$1,E259=$O$1,E259=$P$1),0,1)))</f>
        <v/>
      </c>
      <c r="S257" s="128" t="str">
        <f>IF($A257&gt;='FG_243way_Regular Symbol'!H$16,"",IF(F257=0,"",IF(OR(F257=$O$1,F257=$P$1,F258=$O$1,F258=$P$1,F259=$O$1,F259=$P$1),0,1)))</f>
        <v/>
      </c>
      <c r="U257" s="342" t="str">
        <f>IF($A257&gt;='FG_243way_Regular Symbol'!D$16,"",IF(B257=0,"",IF(OR(B257=$U$1,B257=$V$1,B258=$U$1,B258=$V$1,B259=$U$1,B259=$V$1),0,1)))</f>
        <v/>
      </c>
      <c r="V257" s="2" t="str">
        <f>IF($A257&gt;='FG_243way_Regular Symbol'!E$16,"",IF(C257=0,"",IF(OR(C257=$U$1,C257=$V$1,C258=$U$1,C258=$V$1,C259=$U$1,C259=$V$1),0,1)))</f>
        <v/>
      </c>
      <c r="W257" s="2" t="str">
        <f>IF($A257&gt;='FG_243way_Regular Symbol'!F$16,"",IF(D257=0,"",IF(OR(D257=$U$1,D257=$V$1,D258=$U$1,D258=$V$1,D259=$U$1,D259=$V$1),0,1)))</f>
        <v/>
      </c>
      <c r="X257" s="2" t="str">
        <f>IF($A257&gt;='FG_243way_Regular Symbol'!G$16,"",IF(E257=0,"",IF(OR(E257=$U$1,E257=$V$1,E258=$U$1,E258=$V$1,E259=$U$1,E259=$V$1),0,1)))</f>
        <v/>
      </c>
      <c r="Y257" s="128" t="str">
        <f>IF($A257&gt;='FG_243way_Regular Symbol'!H$16,"",IF(F257=0,"",IF(OR(F257=$U$1,F257=$V$1,F258=$U$1,F258=$V$1,F259=$U$1,F259=$V$1),0,1)))</f>
        <v/>
      </c>
      <c r="AA257" s="342" t="str">
        <f>IF($A257&gt;='FG_243way_Regular Symbol'!D$16,"",IF(B257=0,"",IF(OR(B257=$AA$1,B257=$AB$1,B258=$AA$1,B258=$AB$1,B259=$AA$1,,B259=$AB$1),0,1)))</f>
        <v/>
      </c>
      <c r="AB257" s="2" t="str">
        <f>IF($A257&gt;='FG_243way_Regular Symbol'!E$16,"",IF(C257=0,"",IF(OR(C257=$AA$1,C257=$AB$1,C258=$AA$1,C258=$AB$1,C259=$AA$1,,C259=$AB$1),0,1)))</f>
        <v/>
      </c>
      <c r="AC257" s="2" t="str">
        <f>IF($A257&gt;='FG_243way_Regular Symbol'!F$16,"",IF(D257=0,"",IF(OR(D257=$AA$1,D257=$AB$1,D258=$AA$1,D258=$AB$1,D259=$AA$1,,D259=$AB$1),0,1)))</f>
        <v/>
      </c>
      <c r="AD257" s="2" t="str">
        <f>IF($A257&gt;='FG_243way_Regular Symbol'!G$16,"",IF(E257=0,"",IF(OR(E257=$AA$1,E257=$AB$1,E258=$AA$1,E258=$AB$1,E259=$AA$1,,E259=$AB$1),0,1)))</f>
        <v/>
      </c>
      <c r="AE257" s="128" t="str">
        <f>IF($A257&gt;='FG_243way_Regular Symbol'!H$16,"",IF(F257=0,"",IF(OR(F257=$AA$1,F257=$AB$1,F258=$AA$1,F258=$AB$1,F259=$AA$1,,F259=$AB$1),0,1)))</f>
        <v/>
      </c>
      <c r="AG257" s="342" t="str">
        <f>IF($A257&gt;='FG_243way_Regular Symbol'!D$16,"",IF(B257=0,"",IF(OR(B257=$AG$1,B257=$AH$1,B258=$AG$1,B258=$AH$1,B259=$AG$1,B259=$AH$1),0,1)))</f>
        <v/>
      </c>
      <c r="AH257" s="2" t="str">
        <f>IF($A257&gt;='FG_243way_Regular Symbol'!E$16,"",IF(C257=0,"",IF(OR(C257=$AG$1,C257=$AH$1,C258=$AG$1,C258=$AH$1,C259=$AG$1,C259=$AH$1),0,1)))</f>
        <v/>
      </c>
      <c r="AI257" s="2" t="str">
        <f>IF($A257&gt;='FG_243way_Regular Symbol'!F$16,"",IF(D257=0,"",IF(OR(D257=$AG$1,D257=$AH$1,D258=$AG$1,D258=$AH$1,D259=$AG$1,D259=$AH$1),0,1)))</f>
        <v/>
      </c>
      <c r="AJ257" s="2" t="str">
        <f>IF($A257&gt;='FG_243way_Regular Symbol'!G$16,"",IF(E257=0,"",IF(OR(E257=$AG$1,E257=$AH$1,E258=$AG$1,E258=$AH$1,E259=$AG$1,E259=$AH$1),0,1)))</f>
        <v/>
      </c>
      <c r="AK257" s="128" t="str">
        <f>IF($A257&gt;='FG_243way_Regular Symbol'!H$16,"",IF(F257=0,"",IF(OR(F257=$AG$1,F257=$AH$1,F258=$AG$1,F258=$AH$1,F259=$AG$1,F259=$AH$1),0,1)))</f>
        <v/>
      </c>
      <c r="AM257" s="342" t="str">
        <f>IF($A257&gt;='FG_243way_Regular Symbol'!D$16,"",IF(B257=0,"",IF(OR(B257=$AM$1,B257=$AN$1,B258=$AM$1,B258=$AN$1,B259=$AM$1,B259=$AN$1),0,1)))</f>
        <v/>
      </c>
      <c r="AN257" s="2" t="str">
        <f>IF($A257&gt;='FG_243way_Regular Symbol'!E$16,"",IF(C257=0,"",IF(OR(C257=$AM$1,C257=$AN$1,C258=$AM$1,C258=$AN$1,C259=$AM$1,C259=$AN$1),0,1)))</f>
        <v/>
      </c>
      <c r="AO257" s="2" t="str">
        <f>IF($A257&gt;='FG_243way_Regular Symbol'!F$16,"",IF(D257=0,"",IF(OR(D257=$AM$1,D257=$AN$1,D258=$AM$1,D258=$AN$1,D259=$AM$1,D259=$AN$1),0,1)))</f>
        <v/>
      </c>
      <c r="AP257" s="2" t="str">
        <f>IF($A257&gt;='FG_243way_Regular Symbol'!G$16,"",IF(E257=0,"",IF(OR(E257=$AM$1,E257=$AN$1,E258=$AM$1,E258=$AN$1,E259=$AM$1,E259=$AN$1),0,1)))</f>
        <v/>
      </c>
      <c r="AQ257" s="128" t="str">
        <f>IF($A257&gt;='FG_243way_Regular Symbol'!H$16,"",IF(F257=0,"",IF(OR(F257=$AM$1,F257=$AN$1,F258=$AM$1,F258=$AN$1,F259=$AM$1,F259=$AN$1),0,1)))</f>
        <v/>
      </c>
      <c r="AS257" s="342" t="str">
        <f>IF($A257&gt;='FG_243way_Regular Symbol'!D$16,"",IF(B257=0,"",IF(OR(B257=$AM$1,B257=$AT$1,B258=$AM$1,B258=$AT$1,B259=$AM$1,B259=$AT$1),0,1)))</f>
        <v/>
      </c>
      <c r="AT257" s="2" t="str">
        <f>IF($A257&gt;='FG_243way_Regular Symbol'!E$16,"",IF(C257=0,"",IF(OR(C257=$AM$1,C257=$AT$1,C258=$AM$1,C258=$AT$1,C259=$AM$1,C259=$AT$1),0,1)))</f>
        <v/>
      </c>
      <c r="AU257" s="2" t="str">
        <f>IF($A257&gt;='FG_243way_Regular Symbol'!F$16,"",IF(D257=0,"",IF(OR(D257=$AM$1,D257=$AT$1,D258=$AM$1,D258=$AT$1,D259=$AM$1,D259=$AT$1),0,1)))</f>
        <v/>
      </c>
      <c r="AV257" s="2" t="str">
        <f>IF($A257&gt;='FG_243way_Regular Symbol'!G$16,"",IF(E257=0,"",IF(OR(E257=$AM$1,E257=$AT$1,E258=$AM$1,E258=$AT$1,E259=$AM$1,E259=$AT$1),0,1)))</f>
        <v/>
      </c>
      <c r="AW257" s="128" t="str">
        <f>IF($A257&gt;='FG_243way_Regular Symbol'!H$16,"",IF(F257=0,"",IF(OR(F257=$AM$1,F257=$AT$1,F258=$AM$1,F258=$AT$1,F259=$AM$1,F259=$AT$1),0,1)))</f>
        <v/>
      </c>
      <c r="AY257" s="342" t="str">
        <f>IF($A257&gt;='FG_243way_Regular Symbol'!D$16,"",IF(B257=0,"",IF(OR(B257=$AM$1,B257=$AZ$1,B258=$AM$1,B258=$AZ$1,B259=$AM$1,B259=$AZ$1),0,1)))</f>
        <v/>
      </c>
      <c r="AZ257" s="2" t="str">
        <f>IF($A257&gt;='FG_243way_Regular Symbol'!E$16,"",IF(C257=0,"",IF(OR(C257=$AM$1,C257=$AZ$1,C258=$AM$1,C258=$AZ$1,C259=$AM$1,C259=$AZ$1),0,1)))</f>
        <v/>
      </c>
      <c r="BA257" s="2" t="str">
        <f>IF($A257&gt;='FG_243way_Regular Symbol'!F$16,"",IF(D257=0,"",IF(OR(D257=$AM$1,D257=$AZ$1,D258=$AM$1,D258=$AZ$1,D259=$AM$1,D259=$AZ$1),0,1)))</f>
        <v/>
      </c>
      <c r="BB257" s="2" t="str">
        <f>IF($A257&gt;='FG_243way_Regular Symbol'!G$16,"",IF(E257=0,"",IF(OR(E257=$AM$1,E257=$AZ$1,E258=$AM$1,E258=$AZ$1,E259=$AM$1,E259=$AZ$1),0,1)))</f>
        <v/>
      </c>
      <c r="BC257" s="128" t="str">
        <f>IF($A257&gt;='FG_243way_Regular Symbol'!H$16,"",IF(F257=0,"",IF(OR(F257=$AM$1,F257=$AZ$1,F258=$AM$1,F258=$AZ$1,F259=$AM$1,F259=$AZ$1),0,1)))</f>
        <v/>
      </c>
      <c r="BE257" s="342"/>
      <c r="BF257" s="2"/>
      <c r="BG257" s="2" t="str">
        <f>IF($A257&gt;='FG_243way_Regular Symbol'!F$16,"",IF(D257=0,"",COUNTIF(D257:D259,$BF$1)))</f>
        <v/>
      </c>
      <c r="BH257" s="2" t="str">
        <f>IF($A257&gt;='FG_243way_Regular Symbol'!G$16,"",IF(E257=0,"",COUNTIF(E257:E259,$BF$1)))</f>
        <v/>
      </c>
      <c r="BI257" s="2" t="str">
        <f>IF($A257&gt;='FG_243way_Regular Symbol'!H$16,"",IF(F257=0,"",COUNTIF(F257:F259,$BF$1)))</f>
        <v/>
      </c>
      <c r="BK257" s="342"/>
      <c r="BL257" s="2"/>
      <c r="BM257" s="2" t="str">
        <f>IF($A257&gt;='FG_243way_Regular Symbol'!F$16,"",IF(D257=0,"",IF(OR(D257=$AM$1,D257=$BL$1,D258=$AM$1,D258=$BL$1,D259=$AM$1,D259=$BL$1),0,1)))</f>
        <v/>
      </c>
      <c r="BN257" s="2" t="str">
        <f>IF($A257&gt;='FG_243way_Regular Symbol'!G$16,"",IF(E257=0,"",IF(OR(E257=$AM$1,E257=$BL$1,E258=$AM$1,E258=$BL$1,E259=$AM$1,E259=$BL$1),0,1)))</f>
        <v/>
      </c>
      <c r="BO257" s="128" t="str">
        <f>IF($A257&gt;='FG_243way_Regular Symbol'!H$16,"",IF(F257=0,"",IF(OR(F257=$AM$1,F257=$BL$1,F258=$AM$1,F258=$BL$1,F259=$AM$1,F259=$BL$1),0,1)))</f>
        <v/>
      </c>
      <c r="BQ257" s="2" t="str">
        <f>IF($A257&gt;='FG_243way_Regular Symbol'!D$16,"",IF(B257=0,"",IF(OR(B257=$BQ$1,B257=$BR$1,B258=$BQ$1,B258=$BR$1,B259=$BQ$1,B259=$BR$1),0,1)))</f>
        <v/>
      </c>
      <c r="BR257" s="2" t="str">
        <f>IF($A257&gt;='FG_243way_Regular Symbol'!E$16,"",IF(C257=0,"",IF(OR(C257=$BQ$1,C257=$BR$1,C258=$BQ$1,C258=$BR$1,C259=$BQ$1,C259=$BR$1),0,1)))</f>
        <v/>
      </c>
      <c r="BS257" s="2" t="str">
        <f>IF($A257&gt;='FG_243way_Regular Symbol'!F$16,"",IF(D257=0,"",IF(OR(D257=$BQ$1,D257=$BR$1,D258=$BQ$1,D258=$BR$1,D259=$BQ$1,D259=$BR$1),0,1)))</f>
        <v/>
      </c>
      <c r="BT257" s="2" t="str">
        <f>IF($A257&gt;='FG_243way_Regular Symbol'!G$16,"",IF(E257=0,"",IF(OR(E257=$BQ$1,E257=$BR$1,E258=$BQ$1,E258=$BR$1,E259=$BQ$1,E259=$BR$1),0,1)))</f>
        <v/>
      </c>
      <c r="BU257" s="2" t="str">
        <f>IF($A257&gt;='FG_243way_Regular Symbol'!H$16,"",IF(F257=0,"",IF(OR(F257=$BQ$1,F257=$BR$1,F258=$BQ$1,F258=$BR$1,F259=$BQ$1,F259=$BR$1),0,1)))</f>
        <v/>
      </c>
      <c r="BW257" s="2" t="str">
        <f>IF($A257&gt;='FG_243way_Regular Symbol'!D$16,"",IF(B257=0,"",IF(OR(B257=$BW$1,B258=$BW$1,B259=$BW$1,B257=$BX$1,B258=$BX$1,B259=$BX$1),0,1)))</f>
        <v/>
      </c>
      <c r="BX257" s="2" t="str">
        <f>IF($A257&gt;='FG_243way_Regular Symbol'!E$16,"",IF(C257=0,"",IF(OR(C257=$BW$1,C258=$BW$1,C259=$BW$1,C257=$BX$1,C258=$BX$1,C259=$BX$1),0,1)))</f>
        <v/>
      </c>
      <c r="BY257" s="2" t="str">
        <f>IF($A257&gt;='FG_243way_Regular Symbol'!F$16,"",IF(D257=0,"",IF(OR(D257=$BW$1,D258=$BW$1,D259=$BW$1,D257=$BX$1,D258=$BX$1,D259=$BX$1),0,1)))</f>
        <v/>
      </c>
      <c r="BZ257" s="2" t="str">
        <f>IF($A257&gt;='FG_243way_Regular Symbol'!G$16,"",IF(E257=0,"",IF(OR(E257=$BW$1,E258=$BW$1,E259=$BW$1,E257=$BX$1,E258=$BX$1,E259=$BX$1),0,1)))</f>
        <v/>
      </c>
      <c r="CA257" s="2" t="str">
        <f>IF($A257&gt;='FG_243way_Regular Symbol'!H$16,"",IF(F257=0,"",IF(OR(F257=$BW$1,F258=$BW$1,F259=$BW$1,F257=$BX$1,F258=$BX$1,F259=$BX$1),0,1)))</f>
        <v/>
      </c>
      <c r="CC257" s="2" t="str">
        <f>IF($A257&gt;='FG_243way_Regular Symbol'!D$16,"",IF(B257=0,"",IF(OR(B257=$BW$1,B258=$BW$1,B259=$BW$1,B257=$CD$1,B258=$CD$1,B259=$CD$1),0,1)))</f>
        <v/>
      </c>
      <c r="CD257" s="2" t="str">
        <f>IF($A257&gt;='FG_243way_Regular Symbol'!E$16,"",IF(C257=0,"",IF(OR(C257=$BW$1,C258=$BW$1,C259=$BW$1,C257=$CD$1,C258=$CD$1,C259=$CD$1),0,1)))</f>
        <v/>
      </c>
      <c r="CE257" s="2" t="str">
        <f>IF($A257&gt;='FG_243way_Regular Symbol'!F$16,"",IF(D257=0,"",IF(OR(D257=$BW$1,D258=$BW$1,D259=$BW$1,D257=$CD$1,D258=$CD$1,D259=$CD$1),0,1)))</f>
        <v/>
      </c>
      <c r="CF257" s="2" t="str">
        <f>IF($A257&gt;='FG_243way_Regular Symbol'!G$16,"",IF(E257=0,"",IF(OR(E257=$BW$1,E258=$BW$1,E259=$BW$1,E257=$CD$1,E258=$CD$1,E259=$CD$1),0,1)))</f>
        <v/>
      </c>
      <c r="CG257" s="2" t="str">
        <f>IF($A257&gt;='FG_243way_Regular Symbol'!H$16,"",IF(F257=0,"",IF(OR(F257=$BW$1,F258=$BW$1,F259=$BW$1,F257=$CD$1,F258=$CD$1,F259=$CD$1),0,1)))</f>
        <v/>
      </c>
      <c r="CI257" s="2" t="str">
        <f>IF($A257&gt;='FG_243way_Regular Symbol'!D$16,"",IF(B257=0,"",IF(OR(B257=$BW$1,B258=$BW$1,B259=$BW$1,B257=$CJ$1,B258=$CJ$1,B259=$CJ$1),0,1)))</f>
        <v/>
      </c>
      <c r="CJ257" s="2" t="str">
        <f>IF($A257&gt;='FG_243way_Regular Symbol'!E$16,"",IF(C257=0,"",IF(OR(C257=$BW$1,C258=$BW$1,C259=$BW$1,C257=$CJ$1,C258=$CJ$1,C259=$CJ$1),0,1)))</f>
        <v/>
      </c>
      <c r="CK257" s="2" t="str">
        <f>IF($A257&gt;='FG_243way_Regular Symbol'!F$16,"",IF(D257=0,"",IF(OR(D257=$BW$1,D258=$BW$1,D259=$BW$1,D257=$CJ$1,D258=$CJ$1,D259=$CJ$1),0,1)))</f>
        <v/>
      </c>
      <c r="CL257" s="2" t="str">
        <f>IF($A257&gt;='FG_243way_Regular Symbol'!G$16,"",IF(E257=0,"",IF(OR(E257=$BW$1,E258=$BW$1,E259=$BW$1,E257=$CJ$1,E258=$CJ$1,E259=$CJ$1),0,1)))</f>
        <v/>
      </c>
      <c r="CM257" s="2" t="str">
        <f>IF($A257&gt;='FG_243way_Regular Symbol'!H$16,"",IF(F257=0,"",IF(OR(F257=$BW$1,F258=$BW$1,F259=$BW$1,F257=$CJ$1,F258=$CJ$1,F259=$CJ$1),0,1)))</f>
        <v/>
      </c>
      <c r="CO257" s="2" t="str">
        <f>IF($A257&gt;='FG_243way_Regular Symbol'!D$16,"",IF(B257=0,"",IF(OR(B257=$BW$1,B258=$BW$1,B259=$BW$1,B257=$CP$1,B258=$CP$1,B259=$CP$1),0,1)))</f>
        <v/>
      </c>
      <c r="CP257" s="2" t="str">
        <f>IF($A257&gt;='FG_243way_Regular Symbol'!E$16,"",IF(C257=0,"",IF(OR(C257=$BW$1,C258=$BW$1,C259=$BW$1,C257=$CP$1,C258=$CP$1,C259=$CP$1),0,1)))</f>
        <v/>
      </c>
      <c r="CQ257" s="2" t="str">
        <f>IF($A257&gt;='FG_243way_Regular Symbol'!F$16,"",IF(D257=0,"",IF(OR(D257=$BW$1,D258=$BW$1,D259=$BW$1,D257=$CP$1,D258=$CP$1,D259=$CP$1),0,1)))</f>
        <v/>
      </c>
      <c r="CR257" s="2" t="str">
        <f>IF($A257&gt;='FG_243way_Regular Symbol'!G$16,"",IF(E257=0,"",IF(OR(E257=$BW$1,E258=$BW$1,E259=$BW$1,E257=$CP$1,E258=$CP$1,E259=$CP$1),0,1)))</f>
        <v/>
      </c>
      <c r="CS257" s="2" t="str">
        <f>IF($A257&gt;='FG_243way_Regular Symbol'!H$16,"",IF(F257=0,"",IF(OR(F257=$BW$1,F258=$BW$1,F259=$BW$1,F257=$CP$1,F258=$CP$1,F259=$CP$1),0,1)))</f>
        <v/>
      </c>
      <c r="CU257" s="2" t="str">
        <f>IF($A257&gt;='FG_243way_Regular Symbol'!D$16,"",IF(B257=0,"",IF(OR(B257=$BW$1,B258=$BW$1,B259=$BW$1,B257=$CV$1,B258=$CV$1,B259=$CV$1),0,1)))</f>
        <v/>
      </c>
      <c r="CV257" s="2" t="str">
        <f>IF($A257&gt;='FG_243way_Regular Symbol'!E$16,"",IF(C257=0,"",IF(OR(C257=$BW$1,C258=$BW$1,C259=$BW$1,C257=$CV$1,C258=$CV$1,C259=$CV$1),0,1)))</f>
        <v/>
      </c>
      <c r="CW257" s="2" t="str">
        <f>IF($A257&gt;='FG_243way_Regular Symbol'!F$16,"",IF(D257=0,"",IF(OR(D257=$BW$1,D258=$BW$1,D259=$BW$1,D257=$CV$1,D258=$CV$1,D259=$CV$1),0,1)))</f>
        <v/>
      </c>
      <c r="CX257" s="2" t="str">
        <f>IF($A257&gt;='FG_243way_Regular Symbol'!G$16,"",IF(E257=0,"",IF(OR(E257=$BW$1,E258=$BW$1,E259=$BW$1,E257=$CV$1,E258=$CV$1,E259=$CV$1),0,1)))</f>
        <v/>
      </c>
      <c r="CY257" s="2" t="str">
        <f>IF($A257&gt;='FG_243way_Regular Symbol'!H$16,"",IF(F257=0,"",IF(OR(F257=$BW$1,F258=$BW$1,F259=$BW$1,F257=$CV$1,F258=$CV$1,F259=$CV$1),0,1)))</f>
        <v/>
      </c>
    </row>
    <row r="258" spans="1:103">
      <c r="A258" s="341">
        <f>IF('FG_243way_Regular Symbol'!L257="","",'FG_243way_Regular Symbol'!L257)</f>
        <v>254</v>
      </c>
      <c r="B258" s="184" t="str">
        <f>IF('FG_243way_Regular Symbol'!M257="",
IF($A258-'FG_243way_Regular Symbol'!D$16&gt;='FG_243way_RegularＸ_W()'!B$2-1,"",VLOOKUP($A258-'FG_243way_Regular Symbol'!D$16,'FG_243way_Regular Symbol'!$L$3:$Q$99,'FG_243way_RegularＸ_W()'!B$3+1,FALSE)),
'FG_243way_Regular Symbol'!M257)</f>
        <v/>
      </c>
      <c r="C258" s="184" t="str">
        <f>IF('FG_243way_Regular Symbol'!N257="",
IF($A258-'FG_243way_Regular Symbol'!E$16&gt;='FG_243way_RegularＸ_W()'!C$2-1,"",VLOOKUP($A258-'FG_243way_Regular Symbol'!E$16,'FG_243way_Regular Symbol'!$L$3:$Q$99,'FG_243way_RegularＸ_W()'!C$3+1,FALSE)),
'FG_243way_Regular Symbol'!N257)</f>
        <v/>
      </c>
      <c r="D258" s="184" t="str">
        <f>IF('FG_243way_Regular Symbol'!O257="",
IF($A258-'FG_243way_Regular Symbol'!F$16&gt;='FG_243way_RegularＸ_W()'!D$2-1,"",VLOOKUP($A258-'FG_243way_Regular Symbol'!F$16,'FG_243way_Regular Symbol'!$L$3:$Q$99,'FG_243way_RegularＸ_W()'!D$3+1,FALSE)),
'FG_243way_Regular Symbol'!O257)</f>
        <v/>
      </c>
      <c r="E258" s="184" t="str">
        <f>IF('FG_243way_Regular Symbol'!P257="",
IF($A258-'FG_243way_Regular Symbol'!G$16&gt;='FG_243way_RegularＸ_W()'!E$2-1,"",VLOOKUP($A258-'FG_243way_Regular Symbol'!G$16,'FG_243way_Regular Symbol'!$L$3:$Q$99,'FG_243way_RegularＸ_W()'!E$3+1,FALSE)),
'FG_243way_Regular Symbol'!P257)</f>
        <v/>
      </c>
      <c r="F258" s="358" t="str">
        <f>IF('FG_243way_Regular Symbol'!Q257="",
IF($A258-'FG_243way_Regular Symbol'!H$16&gt;='FG_243way_RegularＸ_W()'!F$2-1,"",VLOOKUP($A258-'FG_243way_Regular Symbol'!H$16,'FG_243way_Regular Symbol'!$L$3:$Q$99,'FG_243way_RegularＸ_W()'!F$3+1,FALSE)),
'FG_243way_Regular Symbol'!Q257)</f>
        <v/>
      </c>
      <c r="O258" s="342" t="str">
        <f>IF($A258&gt;='FG_243way_Regular Symbol'!D$16,"",IF(B258=0,"",IF(OR(B258=$O$1,B258=$P$1,B259=$O$1,B259=$P$1,B260=$O$1,B260=$P$1),0,1)))</f>
        <v/>
      </c>
      <c r="P258" s="2" t="str">
        <f>IF($A258&gt;='FG_243way_Regular Symbol'!E$16,"",IF(C258=0,"",IF(OR(C258=$O$1,C258=$P$1,C259=$O$1,C259=$P$1,C260=$O$1,C260=$P$1),0,1)))</f>
        <v/>
      </c>
      <c r="Q258" s="2" t="str">
        <f>IF($A258&gt;='FG_243way_Regular Symbol'!F$16,"",IF(D258=0,"",IF(OR(D258=$O$1,D258=$P$1,D259=$O$1,D259=$P$1,D260=$O$1,D260=$P$1),0,1)))</f>
        <v/>
      </c>
      <c r="R258" s="2" t="str">
        <f>IF($A258&gt;='FG_243way_Regular Symbol'!G$16,"",IF(E258=0,"",IF(OR(E258=$O$1,E258=$P$1,E259=$O$1,E259=$P$1,E260=$O$1,E260=$P$1),0,1)))</f>
        <v/>
      </c>
      <c r="S258" s="128" t="str">
        <f>IF($A258&gt;='FG_243way_Regular Symbol'!H$16,"",IF(F258=0,"",IF(OR(F258=$O$1,F258=$P$1,F259=$O$1,F259=$P$1,F260=$O$1,F260=$P$1),0,1)))</f>
        <v/>
      </c>
      <c r="U258" s="342" t="str">
        <f>IF($A258&gt;='FG_243way_Regular Symbol'!D$16,"",IF(B258=0,"",IF(OR(B258=$U$1,B258=$V$1,B259=$U$1,B259=$V$1,B260=$U$1,B260=$V$1),0,1)))</f>
        <v/>
      </c>
      <c r="V258" s="2" t="str">
        <f>IF($A258&gt;='FG_243way_Regular Symbol'!E$16,"",IF(C258=0,"",IF(OR(C258=$U$1,C258=$V$1,C259=$U$1,C259=$V$1,C260=$U$1,C260=$V$1),0,1)))</f>
        <v/>
      </c>
      <c r="W258" s="2" t="str">
        <f>IF($A258&gt;='FG_243way_Regular Symbol'!F$16,"",IF(D258=0,"",IF(OR(D258=$U$1,D258=$V$1,D259=$U$1,D259=$V$1,D260=$U$1,D260=$V$1),0,1)))</f>
        <v/>
      </c>
      <c r="X258" s="2" t="str">
        <f>IF($A258&gt;='FG_243way_Regular Symbol'!G$16,"",IF(E258=0,"",IF(OR(E258=$U$1,E258=$V$1,E259=$U$1,E259=$V$1,E260=$U$1,E260=$V$1),0,1)))</f>
        <v/>
      </c>
      <c r="Y258" s="128" t="str">
        <f>IF($A258&gt;='FG_243way_Regular Symbol'!H$16,"",IF(F258=0,"",IF(OR(F258=$U$1,F258=$V$1,F259=$U$1,F259=$V$1,F260=$U$1,F260=$V$1),0,1)))</f>
        <v/>
      </c>
      <c r="AA258" s="342" t="str">
        <f>IF($A258&gt;='FG_243way_Regular Symbol'!D$16,"",IF(B258=0,"",IF(OR(B258=$AA$1,B258=$AB$1,B259=$AA$1,B259=$AB$1,B260=$AA$1,,B260=$AB$1),0,1)))</f>
        <v/>
      </c>
      <c r="AB258" s="2" t="str">
        <f>IF($A258&gt;='FG_243way_Regular Symbol'!E$16,"",IF(C258=0,"",IF(OR(C258=$AA$1,C258=$AB$1,C259=$AA$1,C259=$AB$1,C260=$AA$1,,C260=$AB$1),0,1)))</f>
        <v/>
      </c>
      <c r="AC258" s="2" t="str">
        <f>IF($A258&gt;='FG_243way_Regular Symbol'!F$16,"",IF(D258=0,"",IF(OR(D258=$AA$1,D258=$AB$1,D259=$AA$1,D259=$AB$1,D260=$AA$1,,D260=$AB$1),0,1)))</f>
        <v/>
      </c>
      <c r="AD258" s="2" t="str">
        <f>IF($A258&gt;='FG_243way_Regular Symbol'!G$16,"",IF(E258=0,"",IF(OR(E258=$AA$1,E258=$AB$1,E259=$AA$1,E259=$AB$1,E260=$AA$1,,E260=$AB$1),0,1)))</f>
        <v/>
      </c>
      <c r="AE258" s="128" t="str">
        <f>IF($A258&gt;='FG_243way_Regular Symbol'!H$16,"",IF(F258=0,"",IF(OR(F258=$AA$1,F258=$AB$1,F259=$AA$1,F259=$AB$1,F260=$AA$1,,F260=$AB$1),0,1)))</f>
        <v/>
      </c>
      <c r="AG258" s="342" t="str">
        <f>IF($A258&gt;='FG_243way_Regular Symbol'!D$16,"",IF(B258=0,"",IF(OR(B258=$AG$1,B258=$AH$1,B259=$AG$1,B259=$AH$1,B260=$AG$1,B260=$AH$1),0,1)))</f>
        <v/>
      </c>
      <c r="AH258" s="2" t="str">
        <f>IF($A258&gt;='FG_243way_Regular Symbol'!E$16,"",IF(C258=0,"",IF(OR(C258=$AG$1,C258=$AH$1,C259=$AG$1,C259=$AH$1,C260=$AG$1,C260=$AH$1),0,1)))</f>
        <v/>
      </c>
      <c r="AI258" s="2" t="str">
        <f>IF($A258&gt;='FG_243way_Regular Symbol'!F$16,"",IF(D258=0,"",IF(OR(D258=$AG$1,D258=$AH$1,D259=$AG$1,D259=$AH$1,D260=$AG$1,D260=$AH$1),0,1)))</f>
        <v/>
      </c>
      <c r="AJ258" s="2" t="str">
        <f>IF($A258&gt;='FG_243way_Regular Symbol'!G$16,"",IF(E258=0,"",IF(OR(E258=$AG$1,E258=$AH$1,E259=$AG$1,E259=$AH$1,E260=$AG$1,E260=$AH$1),0,1)))</f>
        <v/>
      </c>
      <c r="AK258" s="128" t="str">
        <f>IF($A258&gt;='FG_243way_Regular Symbol'!H$16,"",IF(F258=0,"",IF(OR(F258=$AG$1,F258=$AH$1,F259=$AG$1,F259=$AH$1,F260=$AG$1,F260=$AH$1),0,1)))</f>
        <v/>
      </c>
      <c r="AM258" s="342" t="str">
        <f>IF($A258&gt;='FG_243way_Regular Symbol'!D$16,"",IF(B258=0,"",IF(OR(B258=$AM$1,B258=$AN$1,B259=$AM$1,B259=$AN$1,B260=$AM$1,B260=$AN$1),0,1)))</f>
        <v/>
      </c>
      <c r="AN258" s="2" t="str">
        <f>IF($A258&gt;='FG_243way_Regular Symbol'!E$16,"",IF(C258=0,"",IF(OR(C258=$AM$1,C258=$AN$1,C259=$AM$1,C259=$AN$1,C260=$AM$1,C260=$AN$1),0,1)))</f>
        <v/>
      </c>
      <c r="AO258" s="2" t="str">
        <f>IF($A258&gt;='FG_243way_Regular Symbol'!F$16,"",IF(D258=0,"",IF(OR(D258=$AM$1,D258=$AN$1,D259=$AM$1,D259=$AN$1,D260=$AM$1,D260=$AN$1),0,1)))</f>
        <v/>
      </c>
      <c r="AP258" s="2" t="str">
        <f>IF($A258&gt;='FG_243way_Regular Symbol'!G$16,"",IF(E258=0,"",IF(OR(E258=$AM$1,E258=$AN$1,E259=$AM$1,E259=$AN$1,E260=$AM$1,E260=$AN$1),0,1)))</f>
        <v/>
      </c>
      <c r="AQ258" s="128" t="str">
        <f>IF($A258&gt;='FG_243way_Regular Symbol'!H$16,"",IF(F258=0,"",IF(OR(F258=$AM$1,F258=$AN$1,F259=$AM$1,F259=$AN$1,F260=$AM$1,F260=$AN$1),0,1)))</f>
        <v/>
      </c>
      <c r="AS258" s="342" t="str">
        <f>IF($A258&gt;='FG_243way_Regular Symbol'!D$16,"",IF(B258=0,"",IF(OR(B258=$AM$1,B258=$AT$1,B259=$AM$1,B259=$AT$1,B260=$AM$1,B260=$AT$1),0,1)))</f>
        <v/>
      </c>
      <c r="AT258" s="2" t="str">
        <f>IF($A258&gt;='FG_243way_Regular Symbol'!E$16,"",IF(C258=0,"",IF(OR(C258=$AM$1,C258=$AT$1,C259=$AM$1,C259=$AT$1,C260=$AM$1,C260=$AT$1),0,1)))</f>
        <v/>
      </c>
      <c r="AU258" s="2" t="str">
        <f>IF($A258&gt;='FG_243way_Regular Symbol'!F$16,"",IF(D258=0,"",IF(OR(D258=$AM$1,D258=$AT$1,D259=$AM$1,D259=$AT$1,D260=$AM$1,D260=$AT$1),0,1)))</f>
        <v/>
      </c>
      <c r="AV258" s="2" t="str">
        <f>IF($A258&gt;='FG_243way_Regular Symbol'!G$16,"",IF(E258=0,"",IF(OR(E258=$AM$1,E258=$AT$1,E259=$AM$1,E259=$AT$1,E260=$AM$1,E260=$AT$1),0,1)))</f>
        <v/>
      </c>
      <c r="AW258" s="128" t="str">
        <f>IF($A258&gt;='FG_243way_Regular Symbol'!H$16,"",IF(F258=0,"",IF(OR(F258=$AM$1,F258=$AT$1,F259=$AM$1,F259=$AT$1,F260=$AM$1,F260=$AT$1),0,1)))</f>
        <v/>
      </c>
      <c r="AY258" s="342" t="str">
        <f>IF($A258&gt;='FG_243way_Regular Symbol'!D$16,"",IF(B258=0,"",IF(OR(B258=$AM$1,B258=$AZ$1,B259=$AM$1,B259=$AZ$1,B260=$AM$1,B260=$AZ$1),0,1)))</f>
        <v/>
      </c>
      <c r="AZ258" s="2" t="str">
        <f>IF($A258&gt;='FG_243way_Regular Symbol'!E$16,"",IF(C258=0,"",IF(OR(C258=$AM$1,C258=$AZ$1,C259=$AM$1,C259=$AZ$1,C260=$AM$1,C260=$AZ$1),0,1)))</f>
        <v/>
      </c>
      <c r="BA258" s="2" t="str">
        <f>IF($A258&gt;='FG_243way_Regular Symbol'!F$16,"",IF(D258=0,"",IF(OR(D258=$AM$1,D258=$AZ$1,D259=$AM$1,D259=$AZ$1,D260=$AM$1,D260=$AZ$1),0,1)))</f>
        <v/>
      </c>
      <c r="BB258" s="2" t="str">
        <f>IF($A258&gt;='FG_243way_Regular Symbol'!G$16,"",IF(E258=0,"",IF(OR(E258=$AM$1,E258=$AZ$1,E259=$AM$1,E259=$AZ$1,E260=$AM$1,E260=$AZ$1),0,1)))</f>
        <v/>
      </c>
      <c r="BC258" s="128" t="str">
        <f>IF($A258&gt;='FG_243way_Regular Symbol'!H$16,"",IF(F258=0,"",IF(OR(F258=$AM$1,F258=$AZ$1,F259=$AM$1,F259=$AZ$1,F260=$AM$1,F260=$AZ$1),0,1)))</f>
        <v/>
      </c>
      <c r="BE258" s="342"/>
      <c r="BF258" s="2"/>
      <c r="BG258" s="2" t="str">
        <f>IF($A258&gt;='FG_243way_Regular Symbol'!F$16,"",IF(D258=0,"",COUNTIF(D258:D260,$BF$1)))</f>
        <v/>
      </c>
      <c r="BH258" s="2" t="str">
        <f>IF($A258&gt;='FG_243way_Regular Symbol'!G$16,"",IF(E258=0,"",COUNTIF(E258:E260,$BF$1)))</f>
        <v/>
      </c>
      <c r="BI258" s="2" t="str">
        <f>IF($A258&gt;='FG_243way_Regular Symbol'!H$16,"",IF(F258=0,"",COUNTIF(F258:F260,$BF$1)))</f>
        <v/>
      </c>
      <c r="BK258" s="342"/>
      <c r="BL258" s="2"/>
      <c r="BM258" s="2" t="str">
        <f>IF($A258&gt;='FG_243way_Regular Symbol'!F$16,"",IF(D258=0,"",IF(OR(D258=$AM$1,D258=$BL$1,D259=$AM$1,D259=$BL$1,D260=$AM$1,D260=$BL$1),0,1)))</f>
        <v/>
      </c>
      <c r="BN258" s="2" t="str">
        <f>IF($A258&gt;='FG_243way_Regular Symbol'!G$16,"",IF(E258=0,"",IF(OR(E258=$AM$1,E258=$BL$1,E259=$AM$1,E259=$BL$1,E260=$AM$1,E260=$BL$1),0,1)))</f>
        <v/>
      </c>
      <c r="BO258" s="128" t="str">
        <f>IF($A258&gt;='FG_243way_Regular Symbol'!H$16,"",IF(F258=0,"",IF(OR(F258=$AM$1,F258=$BL$1,F259=$AM$1,F259=$BL$1,F260=$AM$1,F260=$BL$1),0,1)))</f>
        <v/>
      </c>
      <c r="BQ258" s="2" t="str">
        <f>IF($A258&gt;='FG_243way_Regular Symbol'!D$16,"",IF(B258=0,"",IF(OR(B258=$BQ$1,B258=$BR$1,B259=$BQ$1,B259=$BR$1,B260=$BQ$1,B260=$BR$1),0,1)))</f>
        <v/>
      </c>
      <c r="BR258" s="2" t="str">
        <f>IF($A258&gt;='FG_243way_Regular Symbol'!E$16,"",IF(C258=0,"",IF(OR(C258=$BQ$1,C258=$BR$1,C259=$BQ$1,C259=$BR$1,C260=$BQ$1,C260=$BR$1),0,1)))</f>
        <v/>
      </c>
      <c r="BS258" s="2" t="str">
        <f>IF($A258&gt;='FG_243way_Regular Symbol'!F$16,"",IF(D258=0,"",IF(OR(D258=$BQ$1,D258=$BR$1,D259=$BQ$1,D259=$BR$1,D260=$BQ$1,D260=$BR$1),0,1)))</f>
        <v/>
      </c>
      <c r="BT258" s="2" t="str">
        <f>IF($A258&gt;='FG_243way_Regular Symbol'!G$16,"",IF(E258=0,"",IF(OR(E258=$BQ$1,E258=$BR$1,E259=$BQ$1,E259=$BR$1,E260=$BQ$1,E260=$BR$1),0,1)))</f>
        <v/>
      </c>
      <c r="BU258" s="2" t="str">
        <f>IF($A258&gt;='FG_243way_Regular Symbol'!H$16,"",IF(F258=0,"",IF(OR(F258=$BQ$1,F258=$BR$1,F259=$BQ$1,F259=$BR$1,F260=$BQ$1,F260=$BR$1),0,1)))</f>
        <v/>
      </c>
      <c r="BW258" s="2" t="str">
        <f>IF($A258&gt;='FG_243way_Regular Symbol'!D$16,"",IF(B258=0,"",IF(OR(B258=$BW$1,B259=$BW$1,B260=$BW$1,B258=$BX$1,B259=$BX$1,B260=$BX$1),0,1)))</f>
        <v/>
      </c>
      <c r="BX258" s="2" t="str">
        <f>IF($A258&gt;='FG_243way_Regular Symbol'!E$16,"",IF(C258=0,"",IF(OR(C258=$BW$1,C259=$BW$1,C260=$BW$1,C258=$BX$1,C259=$BX$1,C260=$BX$1),0,1)))</f>
        <v/>
      </c>
      <c r="BY258" s="2" t="str">
        <f>IF($A258&gt;='FG_243way_Regular Symbol'!F$16,"",IF(D258=0,"",IF(OR(D258=$BW$1,D259=$BW$1,D260=$BW$1,D258=$BX$1,D259=$BX$1,D260=$BX$1),0,1)))</f>
        <v/>
      </c>
      <c r="BZ258" s="2" t="str">
        <f>IF($A258&gt;='FG_243way_Regular Symbol'!G$16,"",IF(E258=0,"",IF(OR(E258=$BW$1,E259=$BW$1,E260=$BW$1,E258=$BX$1,E259=$BX$1,E260=$BX$1),0,1)))</f>
        <v/>
      </c>
      <c r="CA258" s="2" t="str">
        <f>IF($A258&gt;='FG_243way_Regular Symbol'!H$16,"",IF(F258=0,"",IF(OR(F258=$BW$1,F259=$BW$1,F260=$BW$1,F258=$BX$1,F259=$BX$1,F260=$BX$1),0,1)))</f>
        <v/>
      </c>
      <c r="CC258" s="2" t="str">
        <f>IF($A258&gt;='FG_243way_Regular Symbol'!D$16,"",IF(B258=0,"",IF(OR(B258=$BW$1,B259=$BW$1,B260=$BW$1,B258=$CD$1,B259=$CD$1,B260=$CD$1),0,1)))</f>
        <v/>
      </c>
      <c r="CD258" s="2" t="str">
        <f>IF($A258&gt;='FG_243way_Regular Symbol'!E$16,"",IF(C258=0,"",IF(OR(C258=$BW$1,C259=$BW$1,C260=$BW$1,C258=$CD$1,C259=$CD$1,C260=$CD$1),0,1)))</f>
        <v/>
      </c>
      <c r="CE258" s="2" t="str">
        <f>IF($A258&gt;='FG_243way_Regular Symbol'!F$16,"",IF(D258=0,"",IF(OR(D258=$BW$1,D259=$BW$1,D260=$BW$1,D258=$CD$1,D259=$CD$1,D260=$CD$1),0,1)))</f>
        <v/>
      </c>
      <c r="CF258" s="2" t="str">
        <f>IF($A258&gt;='FG_243way_Regular Symbol'!G$16,"",IF(E258=0,"",IF(OR(E258=$BW$1,E259=$BW$1,E260=$BW$1,E258=$CD$1,E259=$CD$1,E260=$CD$1),0,1)))</f>
        <v/>
      </c>
      <c r="CG258" s="2" t="str">
        <f>IF($A258&gt;='FG_243way_Regular Symbol'!H$16,"",IF(F258=0,"",IF(OR(F258=$BW$1,F259=$BW$1,F260=$BW$1,F258=$CD$1,F259=$CD$1,F260=$CD$1),0,1)))</f>
        <v/>
      </c>
      <c r="CI258" s="2" t="str">
        <f>IF($A258&gt;='FG_243way_Regular Symbol'!D$16,"",IF(B258=0,"",IF(OR(B258=$BW$1,B259=$BW$1,B260=$BW$1,B258=$CJ$1,B259=$CJ$1,B260=$CJ$1),0,1)))</f>
        <v/>
      </c>
      <c r="CJ258" s="2" t="str">
        <f>IF($A258&gt;='FG_243way_Regular Symbol'!E$16,"",IF(C258=0,"",IF(OR(C258=$BW$1,C259=$BW$1,C260=$BW$1,C258=$CJ$1,C259=$CJ$1,C260=$CJ$1),0,1)))</f>
        <v/>
      </c>
      <c r="CK258" s="2" t="str">
        <f>IF($A258&gt;='FG_243way_Regular Symbol'!F$16,"",IF(D258=0,"",IF(OR(D258=$BW$1,D259=$BW$1,D260=$BW$1,D258=$CJ$1,D259=$CJ$1,D260=$CJ$1),0,1)))</f>
        <v/>
      </c>
      <c r="CL258" s="2" t="str">
        <f>IF($A258&gt;='FG_243way_Regular Symbol'!G$16,"",IF(E258=0,"",IF(OR(E258=$BW$1,E259=$BW$1,E260=$BW$1,E258=$CJ$1,E259=$CJ$1,E260=$CJ$1),0,1)))</f>
        <v/>
      </c>
      <c r="CM258" s="2" t="str">
        <f>IF($A258&gt;='FG_243way_Regular Symbol'!H$16,"",IF(F258=0,"",IF(OR(F258=$BW$1,F259=$BW$1,F260=$BW$1,F258=$CJ$1,F259=$CJ$1,F260=$CJ$1),0,1)))</f>
        <v/>
      </c>
      <c r="CO258" s="2" t="str">
        <f>IF($A258&gt;='FG_243way_Regular Symbol'!D$16,"",IF(B258=0,"",IF(OR(B258=$BW$1,B259=$BW$1,B260=$BW$1,B258=$CP$1,B259=$CP$1,B260=$CP$1),0,1)))</f>
        <v/>
      </c>
      <c r="CP258" s="2" t="str">
        <f>IF($A258&gt;='FG_243way_Regular Symbol'!E$16,"",IF(C258=0,"",IF(OR(C258=$BW$1,C259=$BW$1,C260=$BW$1,C258=$CP$1,C259=$CP$1,C260=$CP$1),0,1)))</f>
        <v/>
      </c>
      <c r="CQ258" s="2" t="str">
        <f>IF($A258&gt;='FG_243way_Regular Symbol'!F$16,"",IF(D258=0,"",IF(OR(D258=$BW$1,D259=$BW$1,D260=$BW$1,D258=$CP$1,D259=$CP$1,D260=$CP$1),0,1)))</f>
        <v/>
      </c>
      <c r="CR258" s="2" t="str">
        <f>IF($A258&gt;='FG_243way_Regular Symbol'!G$16,"",IF(E258=0,"",IF(OR(E258=$BW$1,E259=$BW$1,E260=$BW$1,E258=$CP$1,E259=$CP$1,E260=$CP$1),0,1)))</f>
        <v/>
      </c>
      <c r="CS258" s="2" t="str">
        <f>IF($A258&gt;='FG_243way_Regular Symbol'!H$16,"",IF(F258=0,"",IF(OR(F258=$BW$1,F259=$BW$1,F260=$BW$1,F258=$CP$1,F259=$CP$1,F260=$CP$1),0,1)))</f>
        <v/>
      </c>
      <c r="CU258" s="2" t="str">
        <f>IF($A258&gt;='FG_243way_Regular Symbol'!D$16,"",IF(B258=0,"",IF(OR(B258=$BW$1,B259=$BW$1,B260=$BW$1,B258=$CV$1,B259=$CV$1,B260=$CV$1),0,1)))</f>
        <v/>
      </c>
      <c r="CV258" s="2" t="str">
        <f>IF($A258&gt;='FG_243way_Regular Symbol'!E$16,"",IF(C258=0,"",IF(OR(C258=$BW$1,C259=$BW$1,C260=$BW$1,C258=$CV$1,C259=$CV$1,C260=$CV$1),0,1)))</f>
        <v/>
      </c>
      <c r="CW258" s="2" t="str">
        <f>IF($A258&gt;='FG_243way_Regular Symbol'!F$16,"",IF(D258=0,"",IF(OR(D258=$BW$1,D259=$BW$1,D260=$BW$1,D258=$CV$1,D259=$CV$1,D260=$CV$1),0,1)))</f>
        <v/>
      </c>
      <c r="CX258" s="2" t="str">
        <f>IF($A258&gt;='FG_243way_Regular Symbol'!G$16,"",IF(E258=0,"",IF(OR(E258=$BW$1,E259=$BW$1,E260=$BW$1,E258=$CV$1,E259=$CV$1,E260=$CV$1),0,1)))</f>
        <v/>
      </c>
      <c r="CY258" s="2" t="str">
        <f>IF($A258&gt;='FG_243way_Regular Symbol'!H$16,"",IF(F258=0,"",IF(OR(F258=$BW$1,F259=$BW$1,F260=$BW$1,F258=$CV$1,F259=$CV$1,F260=$CV$1),0,1)))</f>
        <v/>
      </c>
    </row>
    <row r="259" spans="1:103">
      <c r="A259" s="341">
        <f>IF('FG_243way_Regular Symbol'!L258="","",'FG_243way_Regular Symbol'!L258)</f>
        <v>255</v>
      </c>
      <c r="B259" s="184" t="str">
        <f>IF('FG_243way_Regular Symbol'!M258="",
IF($A259-'FG_243way_Regular Symbol'!D$16&gt;='FG_243way_RegularＸ_W()'!B$2-1,"",VLOOKUP($A259-'FG_243way_Regular Symbol'!D$16,'FG_243way_Regular Symbol'!$L$3:$Q$99,'FG_243way_RegularＸ_W()'!B$3+1,FALSE)),
'FG_243way_Regular Symbol'!M258)</f>
        <v/>
      </c>
      <c r="C259" s="184" t="str">
        <f>IF('FG_243way_Regular Symbol'!N258="",
IF($A259-'FG_243way_Regular Symbol'!E$16&gt;='FG_243way_RegularＸ_W()'!C$2-1,"",VLOOKUP($A259-'FG_243way_Regular Symbol'!E$16,'FG_243way_Regular Symbol'!$L$3:$Q$99,'FG_243way_RegularＸ_W()'!C$3+1,FALSE)),
'FG_243way_Regular Symbol'!N258)</f>
        <v/>
      </c>
      <c r="D259" s="184" t="str">
        <f>IF('FG_243way_Regular Symbol'!O258="",
IF($A259-'FG_243way_Regular Symbol'!F$16&gt;='FG_243way_RegularＸ_W()'!D$2-1,"",VLOOKUP($A259-'FG_243way_Regular Symbol'!F$16,'FG_243way_Regular Symbol'!$L$3:$Q$99,'FG_243way_RegularＸ_W()'!D$3+1,FALSE)),
'FG_243way_Regular Symbol'!O258)</f>
        <v/>
      </c>
      <c r="E259" s="184" t="str">
        <f>IF('FG_243way_Regular Symbol'!P258="",
IF($A259-'FG_243way_Regular Symbol'!G$16&gt;='FG_243way_RegularＸ_W()'!E$2-1,"",VLOOKUP($A259-'FG_243way_Regular Symbol'!G$16,'FG_243way_Regular Symbol'!$L$3:$Q$99,'FG_243way_RegularＸ_W()'!E$3+1,FALSE)),
'FG_243way_Regular Symbol'!P258)</f>
        <v/>
      </c>
      <c r="F259" s="358" t="str">
        <f>IF('FG_243way_Regular Symbol'!Q258="",
IF($A259-'FG_243way_Regular Symbol'!H$16&gt;='FG_243way_RegularＸ_W()'!F$2-1,"",VLOOKUP($A259-'FG_243way_Regular Symbol'!H$16,'FG_243way_Regular Symbol'!$L$3:$Q$99,'FG_243way_RegularＸ_W()'!F$3+1,FALSE)),
'FG_243way_Regular Symbol'!Q258)</f>
        <v/>
      </c>
      <c r="O259" s="342" t="str">
        <f>IF($A259&gt;='FG_243way_Regular Symbol'!D$16,"",IF(B259=0,"",IF(OR(B259=$O$1,B259=$P$1,B260=$O$1,B260=$P$1,B261=$O$1,B261=$P$1),0,1)))</f>
        <v/>
      </c>
      <c r="P259" s="2" t="str">
        <f>IF($A259&gt;='FG_243way_Regular Symbol'!E$16,"",IF(C259=0,"",IF(OR(C259=$O$1,C259=$P$1,C260=$O$1,C260=$P$1,C261=$O$1,C261=$P$1),0,1)))</f>
        <v/>
      </c>
      <c r="Q259" s="2" t="str">
        <f>IF($A259&gt;='FG_243way_Regular Symbol'!F$16,"",IF(D259=0,"",IF(OR(D259=$O$1,D259=$P$1,D260=$O$1,D260=$P$1,D261=$O$1,D261=$P$1),0,1)))</f>
        <v/>
      </c>
      <c r="R259" s="2" t="str">
        <f>IF($A259&gt;='FG_243way_Regular Symbol'!G$16,"",IF(E259=0,"",IF(OR(E259=$O$1,E259=$P$1,E260=$O$1,E260=$P$1,E261=$O$1,E261=$P$1),0,1)))</f>
        <v/>
      </c>
      <c r="S259" s="128" t="str">
        <f>IF($A259&gt;='FG_243way_Regular Symbol'!H$16,"",IF(F259=0,"",IF(OR(F259=$O$1,F259=$P$1,F260=$O$1,F260=$P$1,F261=$O$1,F261=$P$1),0,1)))</f>
        <v/>
      </c>
      <c r="U259" s="342" t="str">
        <f>IF($A259&gt;='FG_243way_Regular Symbol'!D$16,"",IF(B259=0,"",IF(OR(B259=$U$1,B259=$V$1,B260=$U$1,B260=$V$1,B261=$U$1,B261=$V$1),0,1)))</f>
        <v/>
      </c>
      <c r="V259" s="2" t="str">
        <f>IF($A259&gt;='FG_243way_Regular Symbol'!E$16,"",IF(C259=0,"",IF(OR(C259=$U$1,C259=$V$1,C260=$U$1,C260=$V$1,C261=$U$1,C261=$V$1),0,1)))</f>
        <v/>
      </c>
      <c r="W259" s="2" t="str">
        <f>IF($A259&gt;='FG_243way_Regular Symbol'!F$16,"",IF(D259=0,"",IF(OR(D259=$U$1,D259=$V$1,D260=$U$1,D260=$V$1,D261=$U$1,D261=$V$1),0,1)))</f>
        <v/>
      </c>
      <c r="X259" s="2" t="str">
        <f>IF($A259&gt;='FG_243way_Regular Symbol'!G$16,"",IF(E259=0,"",IF(OR(E259=$U$1,E259=$V$1,E260=$U$1,E260=$V$1,E261=$U$1,E261=$V$1),0,1)))</f>
        <v/>
      </c>
      <c r="Y259" s="128" t="str">
        <f>IF($A259&gt;='FG_243way_Regular Symbol'!H$16,"",IF(F259=0,"",IF(OR(F259=$U$1,F259=$V$1,F260=$U$1,F260=$V$1,F261=$U$1,F261=$V$1),0,1)))</f>
        <v/>
      </c>
      <c r="AA259" s="342" t="str">
        <f>IF($A259&gt;='FG_243way_Regular Symbol'!D$16,"",IF(B259=0,"",IF(OR(B259=$AA$1,B259=$AB$1,B260=$AA$1,B260=$AB$1,B261=$AA$1,,B261=$AB$1),0,1)))</f>
        <v/>
      </c>
      <c r="AB259" s="2" t="str">
        <f>IF($A259&gt;='FG_243way_Regular Symbol'!E$16,"",IF(C259=0,"",IF(OR(C259=$AA$1,C259=$AB$1,C260=$AA$1,C260=$AB$1,C261=$AA$1,,C261=$AB$1),0,1)))</f>
        <v/>
      </c>
      <c r="AC259" s="2" t="str">
        <f>IF($A259&gt;='FG_243way_Regular Symbol'!F$16,"",IF(D259=0,"",IF(OR(D259=$AA$1,D259=$AB$1,D260=$AA$1,D260=$AB$1,D261=$AA$1,,D261=$AB$1),0,1)))</f>
        <v/>
      </c>
      <c r="AD259" s="2" t="str">
        <f>IF($A259&gt;='FG_243way_Regular Symbol'!G$16,"",IF(E259=0,"",IF(OR(E259=$AA$1,E259=$AB$1,E260=$AA$1,E260=$AB$1,E261=$AA$1,,E261=$AB$1),0,1)))</f>
        <v/>
      </c>
      <c r="AE259" s="128" t="str">
        <f>IF($A259&gt;='FG_243way_Regular Symbol'!H$16,"",IF(F259=0,"",IF(OR(F259=$AA$1,F259=$AB$1,F260=$AA$1,F260=$AB$1,F261=$AA$1,,F261=$AB$1),0,1)))</f>
        <v/>
      </c>
      <c r="AG259" s="342" t="str">
        <f>IF($A259&gt;='FG_243way_Regular Symbol'!D$16,"",IF(B259=0,"",IF(OR(B259=$AG$1,B259=$AH$1,B260=$AG$1,B260=$AH$1,B261=$AG$1,B261=$AH$1),0,1)))</f>
        <v/>
      </c>
      <c r="AH259" s="2" t="str">
        <f>IF($A259&gt;='FG_243way_Regular Symbol'!E$16,"",IF(C259=0,"",IF(OR(C259=$AG$1,C259=$AH$1,C260=$AG$1,C260=$AH$1,C261=$AG$1,C261=$AH$1),0,1)))</f>
        <v/>
      </c>
      <c r="AI259" s="2" t="str">
        <f>IF($A259&gt;='FG_243way_Regular Symbol'!F$16,"",IF(D259=0,"",IF(OR(D259=$AG$1,D259=$AH$1,D260=$AG$1,D260=$AH$1,D261=$AG$1,D261=$AH$1),0,1)))</f>
        <v/>
      </c>
      <c r="AJ259" s="2" t="str">
        <f>IF($A259&gt;='FG_243way_Regular Symbol'!G$16,"",IF(E259=0,"",IF(OR(E259=$AG$1,E259=$AH$1,E260=$AG$1,E260=$AH$1,E261=$AG$1,E261=$AH$1),0,1)))</f>
        <v/>
      </c>
      <c r="AK259" s="128" t="str">
        <f>IF($A259&gt;='FG_243way_Regular Symbol'!H$16,"",IF(F259=0,"",IF(OR(F259=$AG$1,F259=$AH$1,F260=$AG$1,F260=$AH$1,F261=$AG$1,F261=$AH$1),0,1)))</f>
        <v/>
      </c>
      <c r="AM259" s="342" t="str">
        <f>IF($A259&gt;='FG_243way_Regular Symbol'!D$16,"",IF(B259=0,"",IF(OR(B259=$AM$1,B259=$AN$1,B260=$AM$1,B260=$AN$1,B261=$AM$1,B261=$AN$1),0,1)))</f>
        <v/>
      </c>
      <c r="AN259" s="2" t="str">
        <f>IF($A259&gt;='FG_243way_Regular Symbol'!E$16,"",IF(C259=0,"",IF(OR(C259=$AM$1,C259=$AN$1,C260=$AM$1,C260=$AN$1,C261=$AM$1,C261=$AN$1),0,1)))</f>
        <v/>
      </c>
      <c r="AO259" s="2" t="str">
        <f>IF($A259&gt;='FG_243way_Regular Symbol'!F$16,"",IF(D259=0,"",IF(OR(D259=$AM$1,D259=$AN$1,D260=$AM$1,D260=$AN$1,D261=$AM$1,D261=$AN$1),0,1)))</f>
        <v/>
      </c>
      <c r="AP259" s="2" t="str">
        <f>IF($A259&gt;='FG_243way_Regular Symbol'!G$16,"",IF(E259=0,"",IF(OR(E259=$AM$1,E259=$AN$1,E260=$AM$1,E260=$AN$1,E261=$AM$1,E261=$AN$1),0,1)))</f>
        <v/>
      </c>
      <c r="AQ259" s="128" t="str">
        <f>IF($A259&gt;='FG_243way_Regular Symbol'!H$16,"",IF(F259=0,"",IF(OR(F259=$AM$1,F259=$AN$1,F260=$AM$1,F260=$AN$1,F261=$AM$1,F261=$AN$1),0,1)))</f>
        <v/>
      </c>
      <c r="AS259" s="342" t="str">
        <f>IF($A259&gt;='FG_243way_Regular Symbol'!D$16,"",IF(B259=0,"",IF(OR(B259=$AM$1,B259=$AT$1,B260=$AM$1,B260=$AT$1,B261=$AM$1,B261=$AT$1),0,1)))</f>
        <v/>
      </c>
      <c r="AT259" s="2" t="str">
        <f>IF($A259&gt;='FG_243way_Regular Symbol'!E$16,"",IF(C259=0,"",IF(OR(C259=$AM$1,C259=$AT$1,C260=$AM$1,C260=$AT$1,C261=$AM$1,C261=$AT$1),0,1)))</f>
        <v/>
      </c>
      <c r="AU259" s="2" t="str">
        <f>IF($A259&gt;='FG_243way_Regular Symbol'!F$16,"",IF(D259=0,"",IF(OR(D259=$AM$1,D259=$AT$1,D260=$AM$1,D260=$AT$1,D261=$AM$1,D261=$AT$1),0,1)))</f>
        <v/>
      </c>
      <c r="AV259" s="2" t="str">
        <f>IF($A259&gt;='FG_243way_Regular Symbol'!G$16,"",IF(E259=0,"",IF(OR(E259=$AM$1,E259=$AT$1,E260=$AM$1,E260=$AT$1,E261=$AM$1,E261=$AT$1),0,1)))</f>
        <v/>
      </c>
      <c r="AW259" s="128" t="str">
        <f>IF($A259&gt;='FG_243way_Regular Symbol'!H$16,"",IF(F259=0,"",IF(OR(F259=$AM$1,F259=$AT$1,F260=$AM$1,F260=$AT$1,F261=$AM$1,F261=$AT$1),0,1)))</f>
        <v/>
      </c>
      <c r="AY259" s="342" t="str">
        <f>IF($A259&gt;='FG_243way_Regular Symbol'!D$16,"",IF(B259=0,"",IF(OR(B259=$AM$1,B259=$AZ$1,B260=$AM$1,B260=$AZ$1,B261=$AM$1,B261=$AZ$1),0,1)))</f>
        <v/>
      </c>
      <c r="AZ259" s="2" t="str">
        <f>IF($A259&gt;='FG_243way_Regular Symbol'!E$16,"",IF(C259=0,"",IF(OR(C259=$AM$1,C259=$AZ$1,C260=$AM$1,C260=$AZ$1,C261=$AM$1,C261=$AZ$1),0,1)))</f>
        <v/>
      </c>
      <c r="BA259" s="2" t="str">
        <f>IF($A259&gt;='FG_243way_Regular Symbol'!F$16,"",IF(D259=0,"",IF(OR(D259=$AM$1,D259=$AZ$1,D260=$AM$1,D260=$AZ$1,D261=$AM$1,D261=$AZ$1),0,1)))</f>
        <v/>
      </c>
      <c r="BB259" s="2" t="str">
        <f>IF($A259&gt;='FG_243way_Regular Symbol'!G$16,"",IF(E259=0,"",IF(OR(E259=$AM$1,E259=$AZ$1,E260=$AM$1,E260=$AZ$1,E261=$AM$1,E261=$AZ$1),0,1)))</f>
        <v/>
      </c>
      <c r="BC259" s="128" t="str">
        <f>IF($A259&gt;='FG_243way_Regular Symbol'!H$16,"",IF(F259=0,"",IF(OR(F259=$AM$1,F259=$AZ$1,F260=$AM$1,F260=$AZ$1,F261=$AM$1,F261=$AZ$1),0,1)))</f>
        <v/>
      </c>
      <c r="BE259" s="342"/>
      <c r="BF259" s="2"/>
      <c r="BG259" s="2" t="str">
        <f>IF($A259&gt;='FG_243way_Regular Symbol'!F$16,"",IF(D259=0,"",COUNTIF(D259:D261,$BF$1)))</f>
        <v/>
      </c>
      <c r="BH259" s="2" t="str">
        <f>IF($A259&gt;='FG_243way_Regular Symbol'!G$16,"",IF(E259=0,"",COUNTIF(E259:E261,$BF$1)))</f>
        <v/>
      </c>
      <c r="BI259" s="2" t="str">
        <f>IF($A259&gt;='FG_243way_Regular Symbol'!H$16,"",IF(F259=0,"",COUNTIF(F259:F261,$BF$1)))</f>
        <v/>
      </c>
      <c r="BK259" s="342"/>
      <c r="BL259" s="2"/>
      <c r="BM259" s="2" t="str">
        <f>IF($A259&gt;='FG_243way_Regular Symbol'!F$16,"",IF(D259=0,"",IF(OR(D259=$AM$1,D259=$BL$1,D260=$AM$1,D260=$BL$1,D261=$AM$1,D261=$BL$1),0,1)))</f>
        <v/>
      </c>
      <c r="BN259" s="2" t="str">
        <f>IF($A259&gt;='FG_243way_Regular Symbol'!G$16,"",IF(E259=0,"",IF(OR(E259=$AM$1,E259=$BL$1,E260=$AM$1,E260=$BL$1,E261=$AM$1,E261=$BL$1),0,1)))</f>
        <v/>
      </c>
      <c r="BO259" s="128" t="str">
        <f>IF($A259&gt;='FG_243way_Regular Symbol'!H$16,"",IF(F259=0,"",IF(OR(F259=$AM$1,F259=$BL$1,F260=$AM$1,F260=$BL$1,F261=$AM$1,F261=$BL$1),0,1)))</f>
        <v/>
      </c>
      <c r="BQ259" s="2" t="str">
        <f>IF($A259&gt;='FG_243way_Regular Symbol'!D$16,"",IF(B259=0,"",IF(OR(B259=$BQ$1,B259=$BR$1,B260=$BQ$1,B260=$BR$1,B261=$BQ$1,B261=$BR$1),0,1)))</f>
        <v/>
      </c>
      <c r="BR259" s="2" t="str">
        <f>IF($A259&gt;='FG_243way_Regular Symbol'!E$16,"",IF(C259=0,"",IF(OR(C259=$BQ$1,C259=$BR$1,C260=$BQ$1,C260=$BR$1,C261=$BQ$1,C261=$BR$1),0,1)))</f>
        <v/>
      </c>
      <c r="BS259" s="2" t="str">
        <f>IF($A259&gt;='FG_243way_Regular Symbol'!F$16,"",IF(D259=0,"",IF(OR(D259=$BQ$1,D259=$BR$1,D260=$BQ$1,D260=$BR$1,D261=$BQ$1,D261=$BR$1),0,1)))</f>
        <v/>
      </c>
      <c r="BT259" s="2" t="str">
        <f>IF($A259&gt;='FG_243way_Regular Symbol'!G$16,"",IF(E259=0,"",IF(OR(E259=$BQ$1,E259=$BR$1,E260=$BQ$1,E260=$BR$1,E261=$BQ$1,E261=$BR$1),0,1)))</f>
        <v/>
      </c>
      <c r="BU259" s="2" t="str">
        <f>IF($A259&gt;='FG_243way_Regular Symbol'!H$16,"",IF(F259=0,"",IF(OR(F259=$BQ$1,F259=$BR$1,F260=$BQ$1,F260=$BR$1,F261=$BQ$1,F261=$BR$1),0,1)))</f>
        <v/>
      </c>
      <c r="BW259" s="2" t="str">
        <f>IF($A259&gt;='FG_243way_Regular Symbol'!D$16,"",IF(B259=0,"",IF(OR(B259=$BW$1,B260=$BW$1,B261=$BW$1,B259=$BX$1,B260=$BX$1,B261=$BX$1),0,1)))</f>
        <v/>
      </c>
      <c r="BX259" s="2" t="str">
        <f>IF($A259&gt;='FG_243way_Regular Symbol'!E$16,"",IF(C259=0,"",IF(OR(C259=$BW$1,C260=$BW$1,C261=$BW$1,C259=$BX$1,C260=$BX$1,C261=$BX$1),0,1)))</f>
        <v/>
      </c>
      <c r="BY259" s="2" t="str">
        <f>IF($A259&gt;='FG_243way_Regular Symbol'!F$16,"",IF(D259=0,"",IF(OR(D259=$BW$1,D260=$BW$1,D261=$BW$1,D259=$BX$1,D260=$BX$1,D261=$BX$1),0,1)))</f>
        <v/>
      </c>
      <c r="BZ259" s="2" t="str">
        <f>IF($A259&gt;='FG_243way_Regular Symbol'!G$16,"",IF(E259=0,"",IF(OR(E259=$BW$1,E260=$BW$1,E261=$BW$1,E259=$BX$1,E260=$BX$1,E261=$BX$1),0,1)))</f>
        <v/>
      </c>
      <c r="CA259" s="2" t="str">
        <f>IF($A259&gt;='FG_243way_Regular Symbol'!H$16,"",IF(F259=0,"",IF(OR(F259=$BW$1,F260=$BW$1,F261=$BW$1,F259=$BX$1,F260=$BX$1,F261=$BX$1),0,1)))</f>
        <v/>
      </c>
      <c r="CC259" s="2" t="str">
        <f>IF($A259&gt;='FG_243way_Regular Symbol'!D$16,"",IF(B259=0,"",IF(OR(B259=$BW$1,B260=$BW$1,B261=$BW$1,B259=$CD$1,B260=$CD$1,B261=$CD$1),0,1)))</f>
        <v/>
      </c>
      <c r="CD259" s="2" t="str">
        <f>IF($A259&gt;='FG_243way_Regular Symbol'!E$16,"",IF(C259=0,"",IF(OR(C259=$BW$1,C260=$BW$1,C261=$BW$1,C259=$CD$1,C260=$CD$1,C261=$CD$1),0,1)))</f>
        <v/>
      </c>
      <c r="CE259" s="2" t="str">
        <f>IF($A259&gt;='FG_243way_Regular Symbol'!F$16,"",IF(D259=0,"",IF(OR(D259=$BW$1,D260=$BW$1,D261=$BW$1,D259=$CD$1,D260=$CD$1,D261=$CD$1),0,1)))</f>
        <v/>
      </c>
      <c r="CF259" s="2" t="str">
        <f>IF($A259&gt;='FG_243way_Regular Symbol'!G$16,"",IF(E259=0,"",IF(OR(E259=$BW$1,E260=$BW$1,E261=$BW$1,E259=$CD$1,E260=$CD$1,E261=$CD$1),0,1)))</f>
        <v/>
      </c>
      <c r="CG259" s="2" t="str">
        <f>IF($A259&gt;='FG_243way_Regular Symbol'!H$16,"",IF(F259=0,"",IF(OR(F259=$BW$1,F260=$BW$1,F261=$BW$1,F259=$CD$1,F260=$CD$1,F261=$CD$1),0,1)))</f>
        <v/>
      </c>
      <c r="CI259" s="2" t="str">
        <f>IF($A259&gt;='FG_243way_Regular Symbol'!D$16,"",IF(B259=0,"",IF(OR(B259=$BW$1,B260=$BW$1,B261=$BW$1,B259=$CJ$1,B260=$CJ$1,B261=$CJ$1),0,1)))</f>
        <v/>
      </c>
      <c r="CJ259" s="2" t="str">
        <f>IF($A259&gt;='FG_243way_Regular Symbol'!E$16,"",IF(C259=0,"",IF(OR(C259=$BW$1,C260=$BW$1,C261=$BW$1,C259=$CJ$1,C260=$CJ$1,C261=$CJ$1),0,1)))</f>
        <v/>
      </c>
      <c r="CK259" s="2" t="str">
        <f>IF($A259&gt;='FG_243way_Regular Symbol'!F$16,"",IF(D259=0,"",IF(OR(D259=$BW$1,D260=$BW$1,D261=$BW$1,D259=$CJ$1,D260=$CJ$1,D261=$CJ$1),0,1)))</f>
        <v/>
      </c>
      <c r="CL259" s="2" t="str">
        <f>IF($A259&gt;='FG_243way_Regular Symbol'!G$16,"",IF(E259=0,"",IF(OR(E259=$BW$1,E260=$BW$1,E261=$BW$1,E259=$CJ$1,E260=$CJ$1,E261=$CJ$1),0,1)))</f>
        <v/>
      </c>
      <c r="CM259" s="2" t="str">
        <f>IF($A259&gt;='FG_243way_Regular Symbol'!H$16,"",IF(F259=0,"",IF(OR(F259=$BW$1,F260=$BW$1,F261=$BW$1,F259=$CJ$1,F260=$CJ$1,F261=$CJ$1),0,1)))</f>
        <v/>
      </c>
      <c r="CO259" s="2" t="str">
        <f>IF($A259&gt;='FG_243way_Regular Symbol'!D$16,"",IF(B259=0,"",IF(OR(B259=$BW$1,B260=$BW$1,B261=$BW$1,B259=$CP$1,B260=$CP$1,B261=$CP$1),0,1)))</f>
        <v/>
      </c>
      <c r="CP259" s="2" t="str">
        <f>IF($A259&gt;='FG_243way_Regular Symbol'!E$16,"",IF(C259=0,"",IF(OR(C259=$BW$1,C260=$BW$1,C261=$BW$1,C259=$CP$1,C260=$CP$1,C261=$CP$1),0,1)))</f>
        <v/>
      </c>
      <c r="CQ259" s="2" t="str">
        <f>IF($A259&gt;='FG_243way_Regular Symbol'!F$16,"",IF(D259=0,"",IF(OR(D259=$BW$1,D260=$BW$1,D261=$BW$1,D259=$CP$1,D260=$CP$1,D261=$CP$1),0,1)))</f>
        <v/>
      </c>
      <c r="CR259" s="2" t="str">
        <f>IF($A259&gt;='FG_243way_Regular Symbol'!G$16,"",IF(E259=0,"",IF(OR(E259=$BW$1,E260=$BW$1,E261=$BW$1,E259=$CP$1,E260=$CP$1,E261=$CP$1),0,1)))</f>
        <v/>
      </c>
      <c r="CS259" s="2" t="str">
        <f>IF($A259&gt;='FG_243way_Regular Symbol'!H$16,"",IF(F259=0,"",IF(OR(F259=$BW$1,F260=$BW$1,F261=$BW$1,F259=$CP$1,F260=$CP$1,F261=$CP$1),0,1)))</f>
        <v/>
      </c>
      <c r="CU259" s="2" t="str">
        <f>IF($A259&gt;='FG_243way_Regular Symbol'!D$16,"",IF(B259=0,"",IF(OR(B259=$BW$1,B260=$BW$1,B261=$BW$1,B259=$CV$1,B260=$CV$1,B261=$CV$1),0,1)))</f>
        <v/>
      </c>
      <c r="CV259" s="2" t="str">
        <f>IF($A259&gt;='FG_243way_Regular Symbol'!E$16,"",IF(C259=0,"",IF(OR(C259=$BW$1,C260=$BW$1,C261=$BW$1,C259=$CV$1,C260=$CV$1,C261=$CV$1),0,1)))</f>
        <v/>
      </c>
      <c r="CW259" s="2" t="str">
        <f>IF($A259&gt;='FG_243way_Regular Symbol'!F$16,"",IF(D259=0,"",IF(OR(D259=$BW$1,D260=$BW$1,D261=$BW$1,D259=$CV$1,D260=$CV$1,D261=$CV$1),0,1)))</f>
        <v/>
      </c>
      <c r="CX259" s="2" t="str">
        <f>IF($A259&gt;='FG_243way_Regular Symbol'!G$16,"",IF(E259=0,"",IF(OR(E259=$BW$1,E260=$BW$1,E261=$BW$1,E259=$CV$1,E260=$CV$1,E261=$CV$1),0,1)))</f>
        <v/>
      </c>
      <c r="CY259" s="2" t="str">
        <f>IF($A259&gt;='FG_243way_Regular Symbol'!H$16,"",IF(F259=0,"",IF(OR(F259=$BW$1,F260=$BW$1,F261=$BW$1,F259=$CV$1,F260=$CV$1,F261=$CV$1),0,1)))</f>
        <v/>
      </c>
    </row>
    <row r="260" spans="1:103">
      <c r="A260" s="341">
        <f>IF('FG_243way_Regular Symbol'!L259="","",'FG_243way_Regular Symbol'!L259)</f>
        <v>256</v>
      </c>
      <c r="B260" s="184" t="str">
        <f>IF('FG_243way_Regular Symbol'!M259="",
IF($A260-'FG_243way_Regular Symbol'!D$16&gt;='FG_243way_RegularＸ_W()'!B$2-1,"",VLOOKUP($A260-'FG_243way_Regular Symbol'!D$16,'FG_243way_Regular Symbol'!$L$3:$Q$99,'FG_243way_RegularＸ_W()'!B$3+1,FALSE)),
'FG_243way_Regular Symbol'!M259)</f>
        <v/>
      </c>
      <c r="C260" s="184" t="str">
        <f>IF('FG_243way_Regular Symbol'!N259="",
IF($A260-'FG_243way_Regular Symbol'!E$16&gt;='FG_243way_RegularＸ_W()'!C$2-1,"",VLOOKUP($A260-'FG_243way_Regular Symbol'!E$16,'FG_243way_Regular Symbol'!$L$3:$Q$99,'FG_243way_RegularＸ_W()'!C$3+1,FALSE)),
'FG_243way_Regular Symbol'!N259)</f>
        <v/>
      </c>
      <c r="D260" s="184" t="str">
        <f>IF('FG_243way_Regular Symbol'!O259="",
IF($A260-'FG_243way_Regular Symbol'!F$16&gt;='FG_243way_RegularＸ_W()'!D$2-1,"",VLOOKUP($A260-'FG_243way_Regular Symbol'!F$16,'FG_243way_Regular Symbol'!$L$3:$Q$99,'FG_243way_RegularＸ_W()'!D$3+1,FALSE)),
'FG_243way_Regular Symbol'!O259)</f>
        <v/>
      </c>
      <c r="E260" s="184" t="str">
        <f>IF('FG_243way_Regular Symbol'!P259="",
IF($A260-'FG_243way_Regular Symbol'!G$16&gt;='FG_243way_RegularＸ_W()'!E$2-1,"",VLOOKUP($A260-'FG_243way_Regular Symbol'!G$16,'FG_243way_Regular Symbol'!$L$3:$Q$99,'FG_243way_RegularＸ_W()'!E$3+1,FALSE)),
'FG_243way_Regular Symbol'!P259)</f>
        <v/>
      </c>
      <c r="F260" s="358" t="str">
        <f>IF('FG_243way_Regular Symbol'!Q259="",
IF($A260-'FG_243way_Regular Symbol'!H$16&gt;='FG_243way_RegularＸ_W()'!F$2-1,"",VLOOKUP($A260-'FG_243way_Regular Symbol'!H$16,'FG_243way_Regular Symbol'!$L$3:$Q$99,'FG_243way_RegularＸ_W()'!F$3+1,FALSE)),
'FG_243way_Regular Symbol'!Q259)</f>
        <v/>
      </c>
      <c r="O260" s="342" t="str">
        <f>IF($A260&gt;='FG_243way_Regular Symbol'!D$16,"",IF(B260=0,"",IF(OR(B260=$O$1,B260=$P$1,B261=$O$1,B261=$P$1,B262=$O$1,B262=$P$1),0,1)))</f>
        <v/>
      </c>
      <c r="P260" s="2" t="str">
        <f>IF($A260&gt;='FG_243way_Regular Symbol'!E$16,"",IF(C260=0,"",IF(OR(C260=$O$1,C260=$P$1,C261=$O$1,C261=$P$1,C262=$O$1,C262=$P$1),0,1)))</f>
        <v/>
      </c>
      <c r="Q260" s="2" t="str">
        <f>IF($A260&gt;='FG_243way_Regular Symbol'!F$16,"",IF(D260=0,"",IF(OR(D260=$O$1,D260=$P$1,D261=$O$1,D261=$P$1,D262=$O$1,D262=$P$1),0,1)))</f>
        <v/>
      </c>
      <c r="R260" s="2" t="str">
        <f>IF($A260&gt;='FG_243way_Regular Symbol'!G$16,"",IF(E260=0,"",IF(OR(E260=$O$1,E260=$P$1,E261=$O$1,E261=$P$1,E262=$O$1,E262=$P$1),0,1)))</f>
        <v/>
      </c>
      <c r="S260" s="128" t="str">
        <f>IF($A260&gt;='FG_243way_Regular Symbol'!H$16,"",IF(F260=0,"",IF(OR(F260=$O$1,F260=$P$1,F261=$O$1,F261=$P$1,F262=$O$1,F262=$P$1),0,1)))</f>
        <v/>
      </c>
      <c r="U260" s="342" t="str">
        <f>IF($A260&gt;='FG_243way_Regular Symbol'!D$16,"",IF(B260=0,"",IF(OR(B260=$U$1,B260=$V$1,B261=$U$1,B261=$V$1,B262=$U$1,B262=$V$1),0,1)))</f>
        <v/>
      </c>
      <c r="V260" s="2" t="str">
        <f>IF($A260&gt;='FG_243way_Regular Symbol'!E$16,"",IF(C260=0,"",IF(OR(C260=$U$1,C260=$V$1,C261=$U$1,C261=$V$1,C262=$U$1,C262=$V$1),0,1)))</f>
        <v/>
      </c>
      <c r="W260" s="2" t="str">
        <f>IF($A260&gt;='FG_243way_Regular Symbol'!F$16,"",IF(D260=0,"",IF(OR(D260=$U$1,D260=$V$1,D261=$U$1,D261=$V$1,D262=$U$1,D262=$V$1),0,1)))</f>
        <v/>
      </c>
      <c r="X260" s="2" t="str">
        <f>IF($A260&gt;='FG_243way_Regular Symbol'!G$16,"",IF(E260=0,"",IF(OR(E260=$U$1,E260=$V$1,E261=$U$1,E261=$V$1,E262=$U$1,E262=$V$1),0,1)))</f>
        <v/>
      </c>
      <c r="Y260" s="128" t="str">
        <f>IF($A260&gt;='FG_243way_Regular Symbol'!H$16,"",IF(F260=0,"",IF(OR(F260=$U$1,F260=$V$1,F261=$U$1,F261=$V$1,F262=$U$1,F262=$V$1),0,1)))</f>
        <v/>
      </c>
      <c r="AA260" s="342" t="str">
        <f>IF($A260&gt;='FG_243way_Regular Symbol'!D$16,"",IF(B260=0,"",IF(OR(B260=$AA$1,B260=$AB$1,B261=$AA$1,B261=$AB$1,B262=$AA$1,,B262=$AB$1),0,1)))</f>
        <v/>
      </c>
      <c r="AB260" s="2" t="str">
        <f>IF($A260&gt;='FG_243way_Regular Symbol'!E$16,"",IF(C260=0,"",IF(OR(C260=$AA$1,C260=$AB$1,C261=$AA$1,C261=$AB$1,C262=$AA$1,,C262=$AB$1),0,1)))</f>
        <v/>
      </c>
      <c r="AC260" s="2" t="str">
        <f>IF($A260&gt;='FG_243way_Regular Symbol'!F$16,"",IF(D260=0,"",IF(OR(D260=$AA$1,D260=$AB$1,D261=$AA$1,D261=$AB$1,D262=$AA$1,,D262=$AB$1),0,1)))</f>
        <v/>
      </c>
      <c r="AD260" s="2" t="str">
        <f>IF($A260&gt;='FG_243way_Regular Symbol'!G$16,"",IF(E260=0,"",IF(OR(E260=$AA$1,E260=$AB$1,E261=$AA$1,E261=$AB$1,E262=$AA$1,,E262=$AB$1),0,1)))</f>
        <v/>
      </c>
      <c r="AE260" s="128" t="str">
        <f>IF($A260&gt;='FG_243way_Regular Symbol'!H$16,"",IF(F260=0,"",IF(OR(F260=$AA$1,F260=$AB$1,F261=$AA$1,F261=$AB$1,F262=$AA$1,,F262=$AB$1),0,1)))</f>
        <v/>
      </c>
      <c r="AG260" s="342" t="str">
        <f>IF($A260&gt;='FG_243way_Regular Symbol'!D$16,"",IF(B260=0,"",IF(OR(B260=$AG$1,B260=$AH$1,B261=$AG$1,B261=$AH$1,B262=$AG$1,B262=$AH$1),0,1)))</f>
        <v/>
      </c>
      <c r="AH260" s="2" t="str">
        <f>IF($A260&gt;='FG_243way_Regular Symbol'!E$16,"",IF(C260=0,"",IF(OR(C260=$AG$1,C260=$AH$1,C261=$AG$1,C261=$AH$1,C262=$AG$1,C262=$AH$1),0,1)))</f>
        <v/>
      </c>
      <c r="AI260" s="2" t="str">
        <f>IF($A260&gt;='FG_243way_Regular Symbol'!F$16,"",IF(D260=0,"",IF(OR(D260=$AG$1,D260=$AH$1,D261=$AG$1,D261=$AH$1,D262=$AG$1,D262=$AH$1),0,1)))</f>
        <v/>
      </c>
      <c r="AJ260" s="2" t="str">
        <f>IF($A260&gt;='FG_243way_Regular Symbol'!G$16,"",IF(E260=0,"",IF(OR(E260=$AG$1,E260=$AH$1,E261=$AG$1,E261=$AH$1,E262=$AG$1,E262=$AH$1),0,1)))</f>
        <v/>
      </c>
      <c r="AK260" s="128" t="str">
        <f>IF($A260&gt;='FG_243way_Regular Symbol'!H$16,"",IF(F260=0,"",IF(OR(F260=$AG$1,F260=$AH$1,F261=$AG$1,F261=$AH$1,F262=$AG$1,F262=$AH$1),0,1)))</f>
        <v/>
      </c>
      <c r="AM260" s="342" t="str">
        <f>IF($A260&gt;='FG_243way_Regular Symbol'!D$16,"",IF(B260=0,"",IF(OR(B260=$AM$1,B260=$AN$1,B261=$AM$1,B261=$AN$1,B262=$AM$1,B262=$AN$1),0,1)))</f>
        <v/>
      </c>
      <c r="AN260" s="2" t="str">
        <f>IF($A260&gt;='FG_243way_Regular Symbol'!E$16,"",IF(C260=0,"",IF(OR(C260=$AM$1,C260=$AN$1,C261=$AM$1,C261=$AN$1,C262=$AM$1,C262=$AN$1),0,1)))</f>
        <v/>
      </c>
      <c r="AO260" s="2" t="str">
        <f>IF($A260&gt;='FG_243way_Regular Symbol'!F$16,"",IF(D260=0,"",IF(OR(D260=$AM$1,D260=$AN$1,D261=$AM$1,D261=$AN$1,D262=$AM$1,D262=$AN$1),0,1)))</f>
        <v/>
      </c>
      <c r="AP260" s="2" t="str">
        <f>IF($A260&gt;='FG_243way_Regular Symbol'!G$16,"",IF(E260=0,"",IF(OR(E260=$AM$1,E260=$AN$1,E261=$AM$1,E261=$AN$1,E262=$AM$1,E262=$AN$1),0,1)))</f>
        <v/>
      </c>
      <c r="AQ260" s="128" t="str">
        <f>IF($A260&gt;='FG_243way_Regular Symbol'!H$16,"",IF(F260=0,"",IF(OR(F260=$AM$1,F260=$AN$1,F261=$AM$1,F261=$AN$1,F262=$AM$1,F262=$AN$1),0,1)))</f>
        <v/>
      </c>
      <c r="AS260" s="342" t="str">
        <f>IF($A260&gt;='FG_243way_Regular Symbol'!D$16,"",IF(B260=0,"",IF(OR(B260=$AM$1,B260=$AT$1,B261=$AM$1,B261=$AT$1,B262=$AM$1,B262=$AT$1),0,1)))</f>
        <v/>
      </c>
      <c r="AT260" s="2" t="str">
        <f>IF($A260&gt;='FG_243way_Regular Symbol'!E$16,"",IF(C260=0,"",IF(OR(C260=$AM$1,C260=$AT$1,C261=$AM$1,C261=$AT$1,C262=$AM$1,C262=$AT$1),0,1)))</f>
        <v/>
      </c>
      <c r="AU260" s="2" t="str">
        <f>IF($A260&gt;='FG_243way_Regular Symbol'!F$16,"",IF(D260=0,"",IF(OR(D260=$AM$1,D260=$AT$1,D261=$AM$1,D261=$AT$1,D262=$AM$1,D262=$AT$1),0,1)))</f>
        <v/>
      </c>
      <c r="AV260" s="2" t="str">
        <f>IF($A260&gt;='FG_243way_Regular Symbol'!G$16,"",IF(E260=0,"",IF(OR(E260=$AM$1,E260=$AT$1,E261=$AM$1,E261=$AT$1,E262=$AM$1,E262=$AT$1),0,1)))</f>
        <v/>
      </c>
      <c r="AW260" s="128" t="str">
        <f>IF($A260&gt;='FG_243way_Regular Symbol'!H$16,"",IF(F260=0,"",IF(OR(F260=$AM$1,F260=$AT$1,F261=$AM$1,F261=$AT$1,F262=$AM$1,F262=$AT$1),0,1)))</f>
        <v/>
      </c>
      <c r="AY260" s="342" t="str">
        <f>IF($A260&gt;='FG_243way_Regular Symbol'!D$16,"",IF(B260=0,"",IF(OR(B260=$AM$1,B260=$AZ$1,B261=$AM$1,B261=$AZ$1,B262=$AM$1,B262=$AZ$1),0,1)))</f>
        <v/>
      </c>
      <c r="AZ260" s="2" t="str">
        <f>IF($A260&gt;='FG_243way_Regular Symbol'!E$16,"",IF(C260=0,"",IF(OR(C260=$AM$1,C260=$AZ$1,C261=$AM$1,C261=$AZ$1,C262=$AM$1,C262=$AZ$1),0,1)))</f>
        <v/>
      </c>
      <c r="BA260" s="2" t="str">
        <f>IF($A260&gt;='FG_243way_Regular Symbol'!F$16,"",IF(D260=0,"",IF(OR(D260=$AM$1,D260=$AZ$1,D261=$AM$1,D261=$AZ$1,D262=$AM$1,D262=$AZ$1),0,1)))</f>
        <v/>
      </c>
      <c r="BB260" s="2" t="str">
        <f>IF($A260&gt;='FG_243way_Regular Symbol'!G$16,"",IF(E260=0,"",IF(OR(E260=$AM$1,E260=$AZ$1,E261=$AM$1,E261=$AZ$1,E262=$AM$1,E262=$AZ$1),0,1)))</f>
        <v/>
      </c>
      <c r="BC260" s="128" t="str">
        <f>IF($A260&gt;='FG_243way_Regular Symbol'!H$16,"",IF(F260=0,"",IF(OR(F260=$AM$1,F260=$AZ$1,F261=$AM$1,F261=$AZ$1,F262=$AM$1,F262=$AZ$1),0,1)))</f>
        <v/>
      </c>
      <c r="BE260" s="342"/>
      <c r="BF260" s="2"/>
      <c r="BG260" s="2" t="str">
        <f>IF($A260&gt;='FG_243way_Regular Symbol'!F$16,"",IF(D260=0,"",COUNTIF(D260:D262,$BF$1)))</f>
        <v/>
      </c>
      <c r="BH260" s="2" t="str">
        <f>IF($A260&gt;='FG_243way_Regular Symbol'!G$16,"",IF(E260=0,"",COUNTIF(E260:E262,$BF$1)))</f>
        <v/>
      </c>
      <c r="BI260" s="2" t="str">
        <f>IF($A260&gt;='FG_243way_Regular Symbol'!H$16,"",IF(F260=0,"",COUNTIF(F260:F262,$BF$1)))</f>
        <v/>
      </c>
      <c r="BK260" s="342"/>
      <c r="BL260" s="2"/>
      <c r="BM260" s="2" t="str">
        <f>IF($A260&gt;='FG_243way_Regular Symbol'!F$16,"",IF(D260=0,"",IF(OR(D260=$AM$1,D260=$BL$1,D261=$AM$1,D261=$BL$1,D262=$AM$1,D262=$BL$1),0,1)))</f>
        <v/>
      </c>
      <c r="BN260" s="2" t="str">
        <f>IF($A260&gt;='FG_243way_Regular Symbol'!G$16,"",IF(E260=0,"",IF(OR(E260=$AM$1,E260=$BL$1,E261=$AM$1,E261=$BL$1,E262=$AM$1,E262=$BL$1),0,1)))</f>
        <v/>
      </c>
      <c r="BO260" s="128" t="str">
        <f>IF($A260&gt;='FG_243way_Regular Symbol'!H$16,"",IF(F260=0,"",IF(OR(F260=$AM$1,F260=$BL$1,F261=$AM$1,F261=$BL$1,F262=$AM$1,F262=$BL$1),0,1)))</f>
        <v/>
      </c>
      <c r="BQ260" s="2" t="str">
        <f>IF($A260&gt;='FG_243way_Regular Symbol'!D$16,"",IF(B260=0,"",IF(OR(B260=$BQ$1,B260=$BR$1,B261=$BQ$1,B261=$BR$1,B262=$BQ$1,B262=$BR$1),0,1)))</f>
        <v/>
      </c>
      <c r="BR260" s="2" t="str">
        <f>IF($A260&gt;='FG_243way_Regular Symbol'!E$16,"",IF(C260=0,"",IF(OR(C260=$BQ$1,C260=$BR$1,C261=$BQ$1,C261=$BR$1,C262=$BQ$1,C262=$BR$1),0,1)))</f>
        <v/>
      </c>
      <c r="BS260" s="2" t="str">
        <f>IF($A260&gt;='FG_243way_Regular Symbol'!F$16,"",IF(D260=0,"",IF(OR(D260=$BQ$1,D260=$BR$1,D261=$BQ$1,D261=$BR$1,D262=$BQ$1,D262=$BR$1),0,1)))</f>
        <v/>
      </c>
      <c r="BT260" s="2" t="str">
        <f>IF($A260&gt;='FG_243way_Regular Symbol'!G$16,"",IF(E260=0,"",IF(OR(E260=$BQ$1,E260=$BR$1,E261=$BQ$1,E261=$BR$1,E262=$BQ$1,E262=$BR$1),0,1)))</f>
        <v/>
      </c>
      <c r="BU260" s="2" t="str">
        <f>IF($A260&gt;='FG_243way_Regular Symbol'!H$16,"",IF(F260=0,"",IF(OR(F260=$BQ$1,F260=$BR$1,F261=$BQ$1,F261=$BR$1,F262=$BQ$1,F262=$BR$1),0,1)))</f>
        <v/>
      </c>
      <c r="BW260" s="2" t="str">
        <f>IF($A260&gt;='FG_243way_Regular Symbol'!D$16,"",IF(B260=0,"",IF(OR(B260=$BW$1,B261=$BW$1,B262=$BW$1,B260=$BX$1,B261=$BX$1,B262=$BX$1),0,1)))</f>
        <v/>
      </c>
      <c r="BX260" s="2" t="str">
        <f>IF($A260&gt;='FG_243way_Regular Symbol'!E$16,"",IF(C260=0,"",IF(OR(C260=$BW$1,C261=$BW$1,C262=$BW$1,C260=$BX$1,C261=$BX$1,C262=$BX$1),0,1)))</f>
        <v/>
      </c>
      <c r="BY260" s="2" t="str">
        <f>IF($A260&gt;='FG_243way_Regular Symbol'!F$16,"",IF(D260=0,"",IF(OR(D260=$BW$1,D261=$BW$1,D262=$BW$1,D260=$BX$1,D261=$BX$1,D262=$BX$1),0,1)))</f>
        <v/>
      </c>
      <c r="BZ260" s="2" t="str">
        <f>IF($A260&gt;='FG_243way_Regular Symbol'!G$16,"",IF(E260=0,"",IF(OR(E260=$BW$1,E261=$BW$1,E262=$BW$1,E260=$BX$1,E261=$BX$1,E262=$BX$1),0,1)))</f>
        <v/>
      </c>
      <c r="CA260" s="2" t="str">
        <f>IF($A260&gt;='FG_243way_Regular Symbol'!H$16,"",IF(F260=0,"",IF(OR(F260=$BW$1,F261=$BW$1,F262=$BW$1,F260=$BX$1,F261=$BX$1,F262=$BX$1),0,1)))</f>
        <v/>
      </c>
      <c r="CC260" s="2" t="str">
        <f>IF($A260&gt;='FG_243way_Regular Symbol'!D$16,"",IF(B260=0,"",IF(OR(B260=$BW$1,B261=$BW$1,B262=$BW$1,B260=$CD$1,B261=$CD$1,B262=$CD$1),0,1)))</f>
        <v/>
      </c>
      <c r="CD260" s="2" t="str">
        <f>IF($A260&gt;='FG_243way_Regular Symbol'!E$16,"",IF(C260=0,"",IF(OR(C260=$BW$1,C261=$BW$1,C262=$BW$1,C260=$CD$1,C261=$CD$1,C262=$CD$1),0,1)))</f>
        <v/>
      </c>
      <c r="CE260" s="2" t="str">
        <f>IF($A260&gt;='FG_243way_Regular Symbol'!F$16,"",IF(D260=0,"",IF(OR(D260=$BW$1,D261=$BW$1,D262=$BW$1,D260=$CD$1,D261=$CD$1,D262=$CD$1),0,1)))</f>
        <v/>
      </c>
      <c r="CF260" s="2" t="str">
        <f>IF($A260&gt;='FG_243way_Regular Symbol'!G$16,"",IF(E260=0,"",IF(OR(E260=$BW$1,E261=$BW$1,E262=$BW$1,E260=$CD$1,E261=$CD$1,E262=$CD$1),0,1)))</f>
        <v/>
      </c>
      <c r="CG260" s="2" t="str">
        <f>IF($A260&gt;='FG_243way_Regular Symbol'!H$16,"",IF(F260=0,"",IF(OR(F260=$BW$1,F261=$BW$1,F262=$BW$1,F260=$CD$1,F261=$CD$1,F262=$CD$1),0,1)))</f>
        <v/>
      </c>
      <c r="CI260" s="2" t="str">
        <f>IF($A260&gt;='FG_243way_Regular Symbol'!D$16,"",IF(B260=0,"",IF(OR(B260=$BW$1,B261=$BW$1,B262=$BW$1,B260=$CJ$1,B261=$CJ$1,B262=$CJ$1),0,1)))</f>
        <v/>
      </c>
      <c r="CJ260" s="2" t="str">
        <f>IF($A260&gt;='FG_243way_Regular Symbol'!E$16,"",IF(C260=0,"",IF(OR(C260=$BW$1,C261=$BW$1,C262=$BW$1,C260=$CJ$1,C261=$CJ$1,C262=$CJ$1),0,1)))</f>
        <v/>
      </c>
      <c r="CK260" s="2" t="str">
        <f>IF($A260&gt;='FG_243way_Regular Symbol'!F$16,"",IF(D260=0,"",IF(OR(D260=$BW$1,D261=$BW$1,D262=$BW$1,D260=$CJ$1,D261=$CJ$1,D262=$CJ$1),0,1)))</f>
        <v/>
      </c>
      <c r="CL260" s="2" t="str">
        <f>IF($A260&gt;='FG_243way_Regular Symbol'!G$16,"",IF(E260=0,"",IF(OR(E260=$BW$1,E261=$BW$1,E262=$BW$1,E260=$CJ$1,E261=$CJ$1,E262=$CJ$1),0,1)))</f>
        <v/>
      </c>
      <c r="CM260" s="2" t="str">
        <f>IF($A260&gt;='FG_243way_Regular Symbol'!H$16,"",IF(F260=0,"",IF(OR(F260=$BW$1,F261=$BW$1,F262=$BW$1,F260=$CJ$1,F261=$CJ$1,F262=$CJ$1),0,1)))</f>
        <v/>
      </c>
      <c r="CO260" s="2" t="str">
        <f>IF($A260&gt;='FG_243way_Regular Symbol'!D$16,"",IF(B260=0,"",IF(OR(B260=$BW$1,B261=$BW$1,B262=$BW$1,B260=$CP$1,B261=$CP$1,B262=$CP$1),0,1)))</f>
        <v/>
      </c>
      <c r="CP260" s="2" t="str">
        <f>IF($A260&gt;='FG_243way_Regular Symbol'!E$16,"",IF(C260=0,"",IF(OR(C260=$BW$1,C261=$BW$1,C262=$BW$1,C260=$CP$1,C261=$CP$1,C262=$CP$1),0,1)))</f>
        <v/>
      </c>
      <c r="CQ260" s="2" t="str">
        <f>IF($A260&gt;='FG_243way_Regular Symbol'!F$16,"",IF(D260=0,"",IF(OR(D260=$BW$1,D261=$BW$1,D262=$BW$1,D260=$CP$1,D261=$CP$1,D262=$CP$1),0,1)))</f>
        <v/>
      </c>
      <c r="CR260" s="2" t="str">
        <f>IF($A260&gt;='FG_243way_Regular Symbol'!G$16,"",IF(E260=0,"",IF(OR(E260=$BW$1,E261=$BW$1,E262=$BW$1,E260=$CP$1,E261=$CP$1,E262=$CP$1),0,1)))</f>
        <v/>
      </c>
      <c r="CS260" s="2" t="str">
        <f>IF($A260&gt;='FG_243way_Regular Symbol'!H$16,"",IF(F260=0,"",IF(OR(F260=$BW$1,F261=$BW$1,F262=$BW$1,F260=$CP$1,F261=$CP$1,F262=$CP$1),0,1)))</f>
        <v/>
      </c>
      <c r="CU260" s="2" t="str">
        <f>IF($A260&gt;='FG_243way_Regular Symbol'!D$16,"",IF(B260=0,"",IF(OR(B260=$BW$1,B261=$BW$1,B262=$BW$1,B260=$CV$1,B261=$CV$1,B262=$CV$1),0,1)))</f>
        <v/>
      </c>
      <c r="CV260" s="2" t="str">
        <f>IF($A260&gt;='FG_243way_Regular Symbol'!E$16,"",IF(C260=0,"",IF(OR(C260=$BW$1,C261=$BW$1,C262=$BW$1,C260=$CV$1,C261=$CV$1,C262=$CV$1),0,1)))</f>
        <v/>
      </c>
      <c r="CW260" s="2" t="str">
        <f>IF($A260&gt;='FG_243way_Regular Symbol'!F$16,"",IF(D260=0,"",IF(OR(D260=$BW$1,D261=$BW$1,D262=$BW$1,D260=$CV$1,D261=$CV$1,D262=$CV$1),0,1)))</f>
        <v/>
      </c>
      <c r="CX260" s="2" t="str">
        <f>IF($A260&gt;='FG_243way_Regular Symbol'!G$16,"",IF(E260=0,"",IF(OR(E260=$BW$1,E261=$BW$1,E262=$BW$1,E260=$CV$1,E261=$CV$1,E262=$CV$1),0,1)))</f>
        <v/>
      </c>
      <c r="CY260" s="2" t="str">
        <f>IF($A260&gt;='FG_243way_Regular Symbol'!H$16,"",IF(F260=0,"",IF(OR(F260=$BW$1,F261=$BW$1,F262=$BW$1,F260=$CV$1,F261=$CV$1,F262=$CV$1),0,1)))</f>
        <v/>
      </c>
    </row>
    <row r="261" spans="1:103">
      <c r="A261" s="341">
        <f>IF('FG_243way_Regular Symbol'!L260="","",'FG_243way_Regular Symbol'!L260)</f>
        <v>257</v>
      </c>
      <c r="B261" s="184" t="str">
        <f>IF('FG_243way_Regular Symbol'!M260="",
IF($A261-'FG_243way_Regular Symbol'!D$16&gt;='FG_243way_RegularＸ_W()'!B$2-1,"",VLOOKUP($A261-'FG_243way_Regular Symbol'!D$16,'FG_243way_Regular Symbol'!$L$3:$Q$99,'FG_243way_RegularＸ_W()'!B$3+1,FALSE)),
'FG_243way_Regular Symbol'!M260)</f>
        <v/>
      </c>
      <c r="C261" s="184" t="str">
        <f>IF('FG_243way_Regular Symbol'!N260="",
IF($A261-'FG_243way_Regular Symbol'!E$16&gt;='FG_243way_RegularＸ_W()'!C$2-1,"",VLOOKUP($A261-'FG_243way_Regular Symbol'!E$16,'FG_243way_Regular Symbol'!$L$3:$Q$99,'FG_243way_RegularＸ_W()'!C$3+1,FALSE)),
'FG_243way_Regular Symbol'!N260)</f>
        <v/>
      </c>
      <c r="D261" s="184" t="str">
        <f>IF('FG_243way_Regular Symbol'!O260="",
IF($A261-'FG_243way_Regular Symbol'!F$16&gt;='FG_243way_RegularＸ_W()'!D$2-1,"",VLOOKUP($A261-'FG_243way_Regular Symbol'!F$16,'FG_243way_Regular Symbol'!$L$3:$Q$99,'FG_243way_RegularＸ_W()'!D$3+1,FALSE)),
'FG_243way_Regular Symbol'!O260)</f>
        <v/>
      </c>
      <c r="E261" s="184" t="str">
        <f>IF('FG_243way_Regular Symbol'!P260="",
IF($A261-'FG_243way_Regular Symbol'!G$16&gt;='FG_243way_RegularＸ_W()'!E$2-1,"",VLOOKUP($A261-'FG_243way_Regular Symbol'!G$16,'FG_243way_Regular Symbol'!$L$3:$Q$99,'FG_243way_RegularＸ_W()'!E$3+1,FALSE)),
'FG_243way_Regular Symbol'!P260)</f>
        <v/>
      </c>
      <c r="F261" s="358" t="str">
        <f>IF('FG_243way_Regular Symbol'!Q260="",
IF($A261-'FG_243way_Regular Symbol'!H$16&gt;='FG_243way_RegularＸ_W()'!F$2-1,"",VLOOKUP($A261-'FG_243way_Regular Symbol'!H$16,'FG_243way_Regular Symbol'!$L$3:$Q$99,'FG_243way_RegularＸ_W()'!F$3+1,FALSE)),
'FG_243way_Regular Symbol'!Q260)</f>
        <v/>
      </c>
      <c r="O261" s="342" t="str">
        <f>IF($A261&gt;='FG_243way_Regular Symbol'!D$16,"",IF(B261=0,"",IF(OR(B261=$O$1,B261=$P$1,B262=$O$1,B262=$P$1,B263=$O$1,B263=$P$1),0,1)))</f>
        <v/>
      </c>
      <c r="P261" s="2" t="str">
        <f>IF($A261&gt;='FG_243way_Regular Symbol'!E$16,"",IF(C261=0,"",IF(OR(C261=$O$1,C261=$P$1,C262=$O$1,C262=$P$1,C263=$O$1,C263=$P$1),0,1)))</f>
        <v/>
      </c>
      <c r="Q261" s="2" t="str">
        <f>IF($A261&gt;='FG_243way_Regular Symbol'!F$16,"",IF(D261=0,"",IF(OR(D261=$O$1,D261=$P$1,D262=$O$1,D262=$P$1,D263=$O$1,D263=$P$1),0,1)))</f>
        <v/>
      </c>
      <c r="R261" s="2" t="str">
        <f>IF($A261&gt;='FG_243way_Regular Symbol'!G$16,"",IF(E261=0,"",IF(OR(E261=$O$1,E261=$P$1,E262=$O$1,E262=$P$1,E263=$O$1,E263=$P$1),0,1)))</f>
        <v/>
      </c>
      <c r="S261" s="128" t="str">
        <f>IF($A261&gt;='FG_243way_Regular Symbol'!H$16,"",IF(F261=0,"",IF(OR(F261=$O$1,F261=$P$1,F262=$O$1,F262=$P$1,F263=$O$1,F263=$P$1),0,1)))</f>
        <v/>
      </c>
      <c r="U261" s="342" t="str">
        <f>IF($A261&gt;='FG_243way_Regular Symbol'!D$16,"",IF(B261=0,"",IF(OR(B261=$U$1,B261=$V$1,B262=$U$1,B262=$V$1,B263=$U$1,B263=$V$1),0,1)))</f>
        <v/>
      </c>
      <c r="V261" s="2" t="str">
        <f>IF($A261&gt;='FG_243way_Regular Symbol'!E$16,"",IF(C261=0,"",IF(OR(C261=$U$1,C261=$V$1,C262=$U$1,C262=$V$1,C263=$U$1,C263=$V$1),0,1)))</f>
        <v/>
      </c>
      <c r="W261" s="2" t="str">
        <f>IF($A261&gt;='FG_243way_Regular Symbol'!F$16,"",IF(D261=0,"",IF(OR(D261=$U$1,D261=$V$1,D262=$U$1,D262=$V$1,D263=$U$1,D263=$V$1),0,1)))</f>
        <v/>
      </c>
      <c r="X261" s="2" t="str">
        <f>IF($A261&gt;='FG_243way_Regular Symbol'!G$16,"",IF(E261=0,"",IF(OR(E261=$U$1,E261=$V$1,E262=$U$1,E262=$V$1,E263=$U$1,E263=$V$1),0,1)))</f>
        <v/>
      </c>
      <c r="Y261" s="128" t="str">
        <f>IF($A261&gt;='FG_243way_Regular Symbol'!H$16,"",IF(F261=0,"",IF(OR(F261=$U$1,F261=$V$1,F262=$U$1,F262=$V$1,F263=$U$1,F263=$V$1),0,1)))</f>
        <v/>
      </c>
      <c r="AA261" s="342" t="str">
        <f>IF($A261&gt;='FG_243way_Regular Symbol'!D$16,"",IF(B261=0,"",IF(OR(B261=$AA$1,B261=$AB$1,B262=$AA$1,B262=$AB$1,B263=$AA$1,,B263=$AB$1),0,1)))</f>
        <v/>
      </c>
      <c r="AB261" s="2" t="str">
        <f>IF($A261&gt;='FG_243way_Regular Symbol'!E$16,"",IF(C261=0,"",IF(OR(C261=$AA$1,C261=$AB$1,C262=$AA$1,C262=$AB$1,C263=$AA$1,,C263=$AB$1),0,1)))</f>
        <v/>
      </c>
      <c r="AC261" s="2" t="str">
        <f>IF($A261&gt;='FG_243way_Regular Symbol'!F$16,"",IF(D261=0,"",IF(OR(D261=$AA$1,D261=$AB$1,D262=$AA$1,D262=$AB$1,D263=$AA$1,,D263=$AB$1),0,1)))</f>
        <v/>
      </c>
      <c r="AD261" s="2" t="str">
        <f>IF($A261&gt;='FG_243way_Regular Symbol'!G$16,"",IF(E261=0,"",IF(OR(E261=$AA$1,E261=$AB$1,E262=$AA$1,E262=$AB$1,E263=$AA$1,,E263=$AB$1),0,1)))</f>
        <v/>
      </c>
      <c r="AE261" s="128" t="str">
        <f>IF($A261&gt;='FG_243way_Regular Symbol'!H$16,"",IF(F261=0,"",IF(OR(F261=$AA$1,F261=$AB$1,F262=$AA$1,F262=$AB$1,F263=$AA$1,,F263=$AB$1),0,1)))</f>
        <v/>
      </c>
      <c r="AG261" s="342" t="str">
        <f>IF($A261&gt;='FG_243way_Regular Symbol'!D$16,"",IF(B261=0,"",IF(OR(B261=$AG$1,B261=$AH$1,B262=$AG$1,B262=$AH$1,B263=$AG$1,B263=$AH$1),0,1)))</f>
        <v/>
      </c>
      <c r="AH261" s="2" t="str">
        <f>IF($A261&gt;='FG_243way_Regular Symbol'!E$16,"",IF(C261=0,"",IF(OR(C261=$AG$1,C261=$AH$1,C262=$AG$1,C262=$AH$1,C263=$AG$1,C263=$AH$1),0,1)))</f>
        <v/>
      </c>
      <c r="AI261" s="2" t="str">
        <f>IF($A261&gt;='FG_243way_Regular Symbol'!F$16,"",IF(D261=0,"",IF(OR(D261=$AG$1,D261=$AH$1,D262=$AG$1,D262=$AH$1,D263=$AG$1,D263=$AH$1),0,1)))</f>
        <v/>
      </c>
      <c r="AJ261" s="2" t="str">
        <f>IF($A261&gt;='FG_243way_Regular Symbol'!G$16,"",IF(E261=0,"",IF(OR(E261=$AG$1,E261=$AH$1,E262=$AG$1,E262=$AH$1,E263=$AG$1,E263=$AH$1),0,1)))</f>
        <v/>
      </c>
      <c r="AK261" s="128" t="str">
        <f>IF($A261&gt;='FG_243way_Regular Symbol'!H$16,"",IF(F261=0,"",IF(OR(F261=$AG$1,F261=$AH$1,F262=$AG$1,F262=$AH$1,F263=$AG$1,F263=$AH$1),0,1)))</f>
        <v/>
      </c>
      <c r="AM261" s="342" t="str">
        <f>IF($A261&gt;='FG_243way_Regular Symbol'!D$16,"",IF(B261=0,"",IF(OR(B261=$AM$1,B261=$AN$1,B262=$AM$1,B262=$AN$1,B263=$AM$1,B263=$AN$1),0,1)))</f>
        <v/>
      </c>
      <c r="AN261" s="2" t="str">
        <f>IF($A261&gt;='FG_243way_Regular Symbol'!E$16,"",IF(C261=0,"",IF(OR(C261=$AM$1,C261=$AN$1,C262=$AM$1,C262=$AN$1,C263=$AM$1,C263=$AN$1),0,1)))</f>
        <v/>
      </c>
      <c r="AO261" s="2" t="str">
        <f>IF($A261&gt;='FG_243way_Regular Symbol'!F$16,"",IF(D261=0,"",IF(OR(D261=$AM$1,D261=$AN$1,D262=$AM$1,D262=$AN$1,D263=$AM$1,D263=$AN$1),0,1)))</f>
        <v/>
      </c>
      <c r="AP261" s="2" t="str">
        <f>IF($A261&gt;='FG_243way_Regular Symbol'!G$16,"",IF(E261=0,"",IF(OR(E261=$AM$1,E261=$AN$1,E262=$AM$1,E262=$AN$1,E263=$AM$1,E263=$AN$1),0,1)))</f>
        <v/>
      </c>
      <c r="AQ261" s="128" t="str">
        <f>IF($A261&gt;='FG_243way_Regular Symbol'!H$16,"",IF(F261=0,"",IF(OR(F261=$AM$1,F261=$AN$1,F262=$AM$1,F262=$AN$1,F263=$AM$1,F263=$AN$1),0,1)))</f>
        <v/>
      </c>
      <c r="AS261" s="342" t="str">
        <f>IF($A261&gt;='FG_243way_Regular Symbol'!D$16,"",IF(B261=0,"",IF(OR(B261=$AM$1,B261=$AT$1,B262=$AM$1,B262=$AT$1,B263=$AM$1,B263=$AT$1),0,1)))</f>
        <v/>
      </c>
      <c r="AT261" s="2" t="str">
        <f>IF($A261&gt;='FG_243way_Regular Symbol'!E$16,"",IF(C261=0,"",IF(OR(C261=$AM$1,C261=$AT$1,C262=$AM$1,C262=$AT$1,C263=$AM$1,C263=$AT$1),0,1)))</f>
        <v/>
      </c>
      <c r="AU261" s="2" t="str">
        <f>IF($A261&gt;='FG_243way_Regular Symbol'!F$16,"",IF(D261=0,"",IF(OR(D261=$AM$1,D261=$AT$1,D262=$AM$1,D262=$AT$1,D263=$AM$1,D263=$AT$1),0,1)))</f>
        <v/>
      </c>
      <c r="AV261" s="2" t="str">
        <f>IF($A261&gt;='FG_243way_Regular Symbol'!G$16,"",IF(E261=0,"",IF(OR(E261=$AM$1,E261=$AT$1,E262=$AM$1,E262=$AT$1,E263=$AM$1,E263=$AT$1),0,1)))</f>
        <v/>
      </c>
      <c r="AW261" s="128" t="str">
        <f>IF($A261&gt;='FG_243way_Regular Symbol'!H$16,"",IF(F261=0,"",IF(OR(F261=$AM$1,F261=$AT$1,F262=$AM$1,F262=$AT$1,F263=$AM$1,F263=$AT$1),0,1)))</f>
        <v/>
      </c>
      <c r="AY261" s="342" t="str">
        <f>IF($A261&gt;='FG_243way_Regular Symbol'!D$16,"",IF(B261=0,"",IF(OR(B261=$AM$1,B261=$AZ$1,B262=$AM$1,B262=$AZ$1,B263=$AM$1,B263=$AZ$1),0,1)))</f>
        <v/>
      </c>
      <c r="AZ261" s="2" t="str">
        <f>IF($A261&gt;='FG_243way_Regular Symbol'!E$16,"",IF(C261=0,"",IF(OR(C261=$AM$1,C261=$AZ$1,C262=$AM$1,C262=$AZ$1,C263=$AM$1,C263=$AZ$1),0,1)))</f>
        <v/>
      </c>
      <c r="BA261" s="2" t="str">
        <f>IF($A261&gt;='FG_243way_Regular Symbol'!F$16,"",IF(D261=0,"",IF(OR(D261=$AM$1,D261=$AZ$1,D262=$AM$1,D262=$AZ$1,D263=$AM$1,D263=$AZ$1),0,1)))</f>
        <v/>
      </c>
      <c r="BB261" s="2" t="str">
        <f>IF($A261&gt;='FG_243way_Regular Symbol'!G$16,"",IF(E261=0,"",IF(OR(E261=$AM$1,E261=$AZ$1,E262=$AM$1,E262=$AZ$1,E263=$AM$1,E263=$AZ$1),0,1)))</f>
        <v/>
      </c>
      <c r="BC261" s="128" t="str">
        <f>IF($A261&gt;='FG_243way_Regular Symbol'!H$16,"",IF(F261=0,"",IF(OR(F261=$AM$1,F261=$AZ$1,F262=$AM$1,F262=$AZ$1,F263=$AM$1,F263=$AZ$1),0,1)))</f>
        <v/>
      </c>
      <c r="BE261" s="342"/>
      <c r="BF261" s="2"/>
      <c r="BG261" s="2" t="str">
        <f>IF($A261&gt;='FG_243way_Regular Symbol'!F$16,"",IF(D261=0,"",COUNTIF(D261:D263,$BF$1)))</f>
        <v/>
      </c>
      <c r="BH261" s="2" t="str">
        <f>IF($A261&gt;='FG_243way_Regular Symbol'!G$16,"",IF(E261=0,"",COUNTIF(E261:E263,$BF$1)))</f>
        <v/>
      </c>
      <c r="BI261" s="2" t="str">
        <f>IF($A261&gt;='FG_243way_Regular Symbol'!H$16,"",IF(F261=0,"",COUNTIF(F261:F263,$BF$1)))</f>
        <v/>
      </c>
      <c r="BK261" s="342"/>
      <c r="BL261" s="2"/>
      <c r="BM261" s="2" t="str">
        <f>IF($A261&gt;='FG_243way_Regular Symbol'!F$16,"",IF(D261=0,"",IF(OR(D261=$AM$1,D261=$BL$1,D262=$AM$1,D262=$BL$1,D263=$AM$1,D263=$BL$1),0,1)))</f>
        <v/>
      </c>
      <c r="BN261" s="2" t="str">
        <f>IF($A261&gt;='FG_243way_Regular Symbol'!G$16,"",IF(E261=0,"",IF(OR(E261=$AM$1,E261=$BL$1,E262=$AM$1,E262=$BL$1,E263=$AM$1,E263=$BL$1),0,1)))</f>
        <v/>
      </c>
      <c r="BO261" s="128" t="str">
        <f>IF($A261&gt;='FG_243way_Regular Symbol'!H$16,"",IF(F261=0,"",IF(OR(F261=$AM$1,F261=$BL$1,F262=$AM$1,F262=$BL$1,F263=$AM$1,F263=$BL$1),0,1)))</f>
        <v/>
      </c>
      <c r="BQ261" s="2" t="str">
        <f>IF($A261&gt;='FG_243way_Regular Symbol'!D$16,"",IF(B261=0,"",IF(OR(B261=$BQ$1,B261=$BR$1,B262=$BQ$1,B262=$BR$1,B263=$BQ$1,B263=$BR$1),0,1)))</f>
        <v/>
      </c>
      <c r="BR261" s="2" t="str">
        <f>IF($A261&gt;='FG_243way_Regular Symbol'!E$16,"",IF(C261=0,"",IF(OR(C261=$BQ$1,C261=$BR$1,C262=$BQ$1,C262=$BR$1,C263=$BQ$1,C263=$BR$1),0,1)))</f>
        <v/>
      </c>
      <c r="BS261" s="2" t="str">
        <f>IF($A261&gt;='FG_243way_Regular Symbol'!F$16,"",IF(D261=0,"",IF(OR(D261=$BQ$1,D261=$BR$1,D262=$BQ$1,D262=$BR$1,D263=$BQ$1,D263=$BR$1),0,1)))</f>
        <v/>
      </c>
      <c r="BT261" s="2" t="str">
        <f>IF($A261&gt;='FG_243way_Regular Symbol'!G$16,"",IF(E261=0,"",IF(OR(E261=$BQ$1,E261=$BR$1,E262=$BQ$1,E262=$BR$1,E263=$BQ$1,E263=$BR$1),0,1)))</f>
        <v/>
      </c>
      <c r="BU261" s="2" t="str">
        <f>IF($A261&gt;='FG_243way_Regular Symbol'!H$16,"",IF(F261=0,"",IF(OR(F261=$BQ$1,F261=$BR$1,F262=$BQ$1,F262=$BR$1,F263=$BQ$1,F263=$BR$1),0,1)))</f>
        <v/>
      </c>
      <c r="BW261" s="2" t="str">
        <f>IF($A261&gt;='FG_243way_Regular Symbol'!D$16,"",IF(B261=0,"",IF(OR(B261=$BW$1,B262=$BW$1,B263=$BW$1,B261=$BX$1,B262=$BX$1,B263=$BX$1),0,1)))</f>
        <v/>
      </c>
      <c r="BX261" s="2" t="str">
        <f>IF($A261&gt;='FG_243way_Regular Symbol'!E$16,"",IF(C261=0,"",IF(OR(C261=$BW$1,C262=$BW$1,C263=$BW$1,C261=$BX$1,C262=$BX$1,C263=$BX$1),0,1)))</f>
        <v/>
      </c>
      <c r="BY261" s="2" t="str">
        <f>IF($A261&gt;='FG_243way_Regular Symbol'!F$16,"",IF(D261=0,"",IF(OR(D261=$BW$1,D262=$BW$1,D263=$BW$1,D261=$BX$1,D262=$BX$1,D263=$BX$1),0,1)))</f>
        <v/>
      </c>
      <c r="BZ261" s="2" t="str">
        <f>IF($A261&gt;='FG_243way_Regular Symbol'!G$16,"",IF(E261=0,"",IF(OR(E261=$BW$1,E262=$BW$1,E263=$BW$1,E261=$BX$1,E262=$BX$1,E263=$BX$1),0,1)))</f>
        <v/>
      </c>
      <c r="CA261" s="2" t="str">
        <f>IF($A261&gt;='FG_243way_Regular Symbol'!H$16,"",IF(F261=0,"",IF(OR(F261=$BW$1,F262=$BW$1,F263=$BW$1,F261=$BX$1,F262=$BX$1,F263=$BX$1),0,1)))</f>
        <v/>
      </c>
      <c r="CC261" s="2" t="str">
        <f>IF($A261&gt;='FG_243way_Regular Symbol'!D$16,"",IF(B261=0,"",IF(OR(B261=$BW$1,B262=$BW$1,B263=$BW$1,B261=$CD$1,B262=$CD$1,B263=$CD$1),0,1)))</f>
        <v/>
      </c>
      <c r="CD261" s="2" t="str">
        <f>IF($A261&gt;='FG_243way_Regular Symbol'!E$16,"",IF(C261=0,"",IF(OR(C261=$BW$1,C262=$BW$1,C263=$BW$1,C261=$CD$1,C262=$CD$1,C263=$CD$1),0,1)))</f>
        <v/>
      </c>
      <c r="CE261" s="2" t="str">
        <f>IF($A261&gt;='FG_243way_Regular Symbol'!F$16,"",IF(D261=0,"",IF(OR(D261=$BW$1,D262=$BW$1,D263=$BW$1,D261=$CD$1,D262=$CD$1,D263=$CD$1),0,1)))</f>
        <v/>
      </c>
      <c r="CF261" s="2" t="str">
        <f>IF($A261&gt;='FG_243way_Regular Symbol'!G$16,"",IF(E261=0,"",IF(OR(E261=$BW$1,E262=$BW$1,E263=$BW$1,E261=$CD$1,E262=$CD$1,E263=$CD$1),0,1)))</f>
        <v/>
      </c>
      <c r="CG261" s="2" t="str">
        <f>IF($A261&gt;='FG_243way_Regular Symbol'!H$16,"",IF(F261=0,"",IF(OR(F261=$BW$1,F262=$BW$1,F263=$BW$1,F261=$CD$1,F262=$CD$1,F263=$CD$1),0,1)))</f>
        <v/>
      </c>
      <c r="CI261" s="2" t="str">
        <f>IF($A261&gt;='FG_243way_Regular Symbol'!D$16,"",IF(B261=0,"",IF(OR(B261=$BW$1,B262=$BW$1,B263=$BW$1,B261=$CJ$1,B262=$CJ$1,B263=$CJ$1),0,1)))</f>
        <v/>
      </c>
      <c r="CJ261" s="2" t="str">
        <f>IF($A261&gt;='FG_243way_Regular Symbol'!E$16,"",IF(C261=0,"",IF(OR(C261=$BW$1,C262=$BW$1,C263=$BW$1,C261=$CJ$1,C262=$CJ$1,C263=$CJ$1),0,1)))</f>
        <v/>
      </c>
      <c r="CK261" s="2" t="str">
        <f>IF($A261&gt;='FG_243way_Regular Symbol'!F$16,"",IF(D261=0,"",IF(OR(D261=$BW$1,D262=$BW$1,D263=$BW$1,D261=$CJ$1,D262=$CJ$1,D263=$CJ$1),0,1)))</f>
        <v/>
      </c>
      <c r="CL261" s="2" t="str">
        <f>IF($A261&gt;='FG_243way_Regular Symbol'!G$16,"",IF(E261=0,"",IF(OR(E261=$BW$1,E262=$BW$1,E263=$BW$1,E261=$CJ$1,E262=$CJ$1,E263=$CJ$1),0,1)))</f>
        <v/>
      </c>
      <c r="CM261" s="2" t="str">
        <f>IF($A261&gt;='FG_243way_Regular Symbol'!H$16,"",IF(F261=0,"",IF(OR(F261=$BW$1,F262=$BW$1,F263=$BW$1,F261=$CJ$1,F262=$CJ$1,F263=$CJ$1),0,1)))</f>
        <v/>
      </c>
      <c r="CO261" s="2" t="str">
        <f>IF($A261&gt;='FG_243way_Regular Symbol'!D$16,"",IF(B261=0,"",IF(OR(B261=$BW$1,B262=$BW$1,B263=$BW$1,B261=$CP$1,B262=$CP$1,B263=$CP$1),0,1)))</f>
        <v/>
      </c>
      <c r="CP261" s="2" t="str">
        <f>IF($A261&gt;='FG_243way_Regular Symbol'!E$16,"",IF(C261=0,"",IF(OR(C261=$BW$1,C262=$BW$1,C263=$BW$1,C261=$CP$1,C262=$CP$1,C263=$CP$1),0,1)))</f>
        <v/>
      </c>
      <c r="CQ261" s="2" t="str">
        <f>IF($A261&gt;='FG_243way_Regular Symbol'!F$16,"",IF(D261=0,"",IF(OR(D261=$BW$1,D262=$BW$1,D263=$BW$1,D261=$CP$1,D262=$CP$1,D263=$CP$1),0,1)))</f>
        <v/>
      </c>
      <c r="CR261" s="2" t="str">
        <f>IF($A261&gt;='FG_243way_Regular Symbol'!G$16,"",IF(E261=0,"",IF(OR(E261=$BW$1,E262=$BW$1,E263=$BW$1,E261=$CP$1,E262=$CP$1,E263=$CP$1),0,1)))</f>
        <v/>
      </c>
      <c r="CS261" s="2" t="str">
        <f>IF($A261&gt;='FG_243way_Regular Symbol'!H$16,"",IF(F261=0,"",IF(OR(F261=$BW$1,F262=$BW$1,F263=$BW$1,F261=$CP$1,F262=$CP$1,F263=$CP$1),0,1)))</f>
        <v/>
      </c>
      <c r="CU261" s="2" t="str">
        <f>IF($A261&gt;='FG_243way_Regular Symbol'!D$16,"",IF(B261=0,"",IF(OR(B261=$BW$1,B262=$BW$1,B263=$BW$1,B261=$CV$1,B262=$CV$1,B263=$CV$1),0,1)))</f>
        <v/>
      </c>
      <c r="CV261" s="2" t="str">
        <f>IF($A261&gt;='FG_243way_Regular Symbol'!E$16,"",IF(C261=0,"",IF(OR(C261=$BW$1,C262=$BW$1,C263=$BW$1,C261=$CV$1,C262=$CV$1,C263=$CV$1),0,1)))</f>
        <v/>
      </c>
      <c r="CW261" s="2" t="str">
        <f>IF($A261&gt;='FG_243way_Regular Symbol'!F$16,"",IF(D261=0,"",IF(OR(D261=$BW$1,D262=$BW$1,D263=$BW$1,D261=$CV$1,D262=$CV$1,D263=$CV$1),0,1)))</f>
        <v/>
      </c>
      <c r="CX261" s="2" t="str">
        <f>IF($A261&gt;='FG_243way_Regular Symbol'!G$16,"",IF(E261=0,"",IF(OR(E261=$BW$1,E262=$BW$1,E263=$BW$1,E261=$CV$1,E262=$CV$1,E263=$CV$1),0,1)))</f>
        <v/>
      </c>
      <c r="CY261" s="2" t="str">
        <f>IF($A261&gt;='FG_243way_Regular Symbol'!H$16,"",IF(F261=0,"",IF(OR(F261=$BW$1,F262=$BW$1,F263=$BW$1,F261=$CV$1,F262=$CV$1,F263=$CV$1),0,1)))</f>
        <v/>
      </c>
    </row>
    <row r="262" spans="1:103">
      <c r="A262" s="341">
        <f>IF('FG_243way_Regular Symbol'!L261="","",'FG_243way_Regular Symbol'!L261)</f>
        <v>258</v>
      </c>
      <c r="B262" s="184" t="str">
        <f>IF('FG_243way_Regular Symbol'!M261="",
IF($A262-'FG_243way_Regular Symbol'!D$16&gt;='FG_243way_RegularＸ_W()'!B$2-1,"",VLOOKUP($A262-'FG_243way_Regular Symbol'!D$16,'FG_243way_Regular Symbol'!$L$3:$Q$99,'FG_243way_RegularＸ_W()'!B$3+1,FALSE)),
'FG_243way_Regular Symbol'!M261)</f>
        <v/>
      </c>
      <c r="C262" s="184" t="str">
        <f>IF('FG_243way_Regular Symbol'!N261="",
IF($A262-'FG_243way_Regular Symbol'!E$16&gt;='FG_243way_RegularＸ_W()'!C$2-1,"",VLOOKUP($A262-'FG_243way_Regular Symbol'!E$16,'FG_243way_Regular Symbol'!$L$3:$Q$99,'FG_243way_RegularＸ_W()'!C$3+1,FALSE)),
'FG_243way_Regular Symbol'!N261)</f>
        <v/>
      </c>
      <c r="D262" s="184" t="str">
        <f>IF('FG_243way_Regular Symbol'!O261="",
IF($A262-'FG_243way_Regular Symbol'!F$16&gt;='FG_243way_RegularＸ_W()'!D$2-1,"",VLOOKUP($A262-'FG_243way_Regular Symbol'!F$16,'FG_243way_Regular Symbol'!$L$3:$Q$99,'FG_243way_RegularＸ_W()'!D$3+1,FALSE)),
'FG_243way_Regular Symbol'!O261)</f>
        <v/>
      </c>
      <c r="E262" s="184" t="str">
        <f>IF('FG_243way_Regular Symbol'!P261="",
IF($A262-'FG_243way_Regular Symbol'!G$16&gt;='FG_243way_RegularＸ_W()'!E$2-1,"",VLOOKUP($A262-'FG_243way_Regular Symbol'!G$16,'FG_243way_Regular Symbol'!$L$3:$Q$99,'FG_243way_RegularＸ_W()'!E$3+1,FALSE)),
'FG_243way_Regular Symbol'!P261)</f>
        <v/>
      </c>
      <c r="F262" s="358" t="str">
        <f>IF('FG_243way_Regular Symbol'!Q261="",
IF($A262-'FG_243way_Regular Symbol'!H$16&gt;='FG_243way_RegularＸ_W()'!F$2-1,"",VLOOKUP($A262-'FG_243way_Regular Symbol'!H$16,'FG_243way_Regular Symbol'!$L$3:$Q$99,'FG_243way_RegularＸ_W()'!F$3+1,FALSE)),
'FG_243way_Regular Symbol'!Q261)</f>
        <v/>
      </c>
      <c r="O262" s="342" t="str">
        <f>IF($A262&gt;='FG_243way_Regular Symbol'!D$16,"",IF(B262=0,"",IF(OR(B262=$O$1,B262=$P$1,B263=$O$1,B263=$P$1,B264=$O$1,B264=$P$1),0,1)))</f>
        <v/>
      </c>
      <c r="P262" s="2" t="str">
        <f>IF($A262&gt;='FG_243way_Regular Symbol'!E$16,"",IF(C262=0,"",IF(OR(C262=$O$1,C262=$P$1,C263=$O$1,C263=$P$1,C264=$O$1,C264=$P$1),0,1)))</f>
        <v/>
      </c>
      <c r="Q262" s="2" t="str">
        <f>IF($A262&gt;='FG_243way_Regular Symbol'!F$16,"",IF(D262=0,"",IF(OR(D262=$O$1,D262=$P$1,D263=$O$1,D263=$P$1,D264=$O$1,D264=$P$1),0,1)))</f>
        <v/>
      </c>
      <c r="R262" s="2" t="str">
        <f>IF($A262&gt;='FG_243way_Regular Symbol'!G$16,"",IF(E262=0,"",IF(OR(E262=$O$1,E262=$P$1,E263=$O$1,E263=$P$1,E264=$O$1,E264=$P$1),0,1)))</f>
        <v/>
      </c>
      <c r="S262" s="128" t="str">
        <f>IF($A262&gt;='FG_243way_Regular Symbol'!H$16,"",IF(F262=0,"",IF(OR(F262=$O$1,F262=$P$1,F263=$O$1,F263=$P$1,F264=$O$1,F264=$P$1),0,1)))</f>
        <v/>
      </c>
      <c r="U262" s="342" t="str">
        <f>IF($A262&gt;='FG_243way_Regular Symbol'!D$16,"",IF(B262=0,"",IF(OR(B262=$U$1,B262=$V$1,B263=$U$1,B263=$V$1,B264=$U$1,B264=$V$1),0,1)))</f>
        <v/>
      </c>
      <c r="V262" s="2" t="str">
        <f>IF($A262&gt;='FG_243way_Regular Symbol'!E$16,"",IF(C262=0,"",IF(OR(C262=$U$1,C262=$V$1,C263=$U$1,C263=$V$1,C264=$U$1,C264=$V$1),0,1)))</f>
        <v/>
      </c>
      <c r="W262" s="2" t="str">
        <f>IF($A262&gt;='FG_243way_Regular Symbol'!F$16,"",IF(D262=0,"",IF(OR(D262=$U$1,D262=$V$1,D263=$U$1,D263=$V$1,D264=$U$1,D264=$V$1),0,1)))</f>
        <v/>
      </c>
      <c r="X262" s="2" t="str">
        <f>IF($A262&gt;='FG_243way_Regular Symbol'!G$16,"",IF(E262=0,"",IF(OR(E262=$U$1,E262=$V$1,E263=$U$1,E263=$V$1,E264=$U$1,E264=$V$1),0,1)))</f>
        <v/>
      </c>
      <c r="Y262" s="128" t="str">
        <f>IF($A262&gt;='FG_243way_Regular Symbol'!H$16,"",IF(F262=0,"",IF(OR(F262=$U$1,F262=$V$1,F263=$U$1,F263=$V$1,F264=$U$1,F264=$V$1),0,1)))</f>
        <v/>
      </c>
      <c r="AA262" s="342" t="str">
        <f>IF($A262&gt;='FG_243way_Regular Symbol'!D$16,"",IF(B262=0,"",IF(OR(B262=$AA$1,B262=$AB$1,B263=$AA$1,B263=$AB$1,B264=$AA$1,,B264=$AB$1),0,1)))</f>
        <v/>
      </c>
      <c r="AB262" s="2" t="str">
        <f>IF($A262&gt;='FG_243way_Regular Symbol'!E$16,"",IF(C262=0,"",IF(OR(C262=$AA$1,C262=$AB$1,C263=$AA$1,C263=$AB$1,C264=$AA$1,,C264=$AB$1),0,1)))</f>
        <v/>
      </c>
      <c r="AC262" s="2" t="str">
        <f>IF($A262&gt;='FG_243way_Regular Symbol'!F$16,"",IF(D262=0,"",IF(OR(D262=$AA$1,D262=$AB$1,D263=$AA$1,D263=$AB$1,D264=$AA$1,,D264=$AB$1),0,1)))</f>
        <v/>
      </c>
      <c r="AD262" s="2" t="str">
        <f>IF($A262&gt;='FG_243way_Regular Symbol'!G$16,"",IF(E262=0,"",IF(OR(E262=$AA$1,E262=$AB$1,E263=$AA$1,E263=$AB$1,E264=$AA$1,,E264=$AB$1),0,1)))</f>
        <v/>
      </c>
      <c r="AE262" s="128" t="str">
        <f>IF($A262&gt;='FG_243way_Regular Symbol'!H$16,"",IF(F262=0,"",IF(OR(F262=$AA$1,F262=$AB$1,F263=$AA$1,F263=$AB$1,F264=$AA$1,,F264=$AB$1),0,1)))</f>
        <v/>
      </c>
      <c r="AG262" s="342" t="str">
        <f>IF($A262&gt;='FG_243way_Regular Symbol'!D$16,"",IF(B262=0,"",IF(OR(B262=$AG$1,B262=$AH$1,B263=$AG$1,B263=$AH$1,B264=$AG$1,B264=$AH$1),0,1)))</f>
        <v/>
      </c>
      <c r="AH262" s="2" t="str">
        <f>IF($A262&gt;='FG_243way_Regular Symbol'!E$16,"",IF(C262=0,"",IF(OR(C262=$AG$1,C262=$AH$1,C263=$AG$1,C263=$AH$1,C264=$AG$1,C264=$AH$1),0,1)))</f>
        <v/>
      </c>
      <c r="AI262" s="2" t="str">
        <f>IF($A262&gt;='FG_243way_Regular Symbol'!F$16,"",IF(D262=0,"",IF(OR(D262=$AG$1,D262=$AH$1,D263=$AG$1,D263=$AH$1,D264=$AG$1,D264=$AH$1),0,1)))</f>
        <v/>
      </c>
      <c r="AJ262" s="2" t="str">
        <f>IF($A262&gt;='FG_243way_Regular Symbol'!G$16,"",IF(E262=0,"",IF(OR(E262=$AG$1,E262=$AH$1,E263=$AG$1,E263=$AH$1,E264=$AG$1,E264=$AH$1),0,1)))</f>
        <v/>
      </c>
      <c r="AK262" s="128" t="str">
        <f>IF($A262&gt;='FG_243way_Regular Symbol'!H$16,"",IF(F262=0,"",IF(OR(F262=$AG$1,F262=$AH$1,F263=$AG$1,F263=$AH$1,F264=$AG$1,F264=$AH$1),0,1)))</f>
        <v/>
      </c>
      <c r="AM262" s="342" t="str">
        <f>IF($A262&gt;='FG_243way_Regular Symbol'!D$16,"",IF(B262=0,"",IF(OR(B262=$AM$1,B262=$AN$1,B263=$AM$1,B263=$AN$1,B264=$AM$1,B264=$AN$1),0,1)))</f>
        <v/>
      </c>
      <c r="AN262" s="2" t="str">
        <f>IF($A262&gt;='FG_243way_Regular Symbol'!E$16,"",IF(C262=0,"",IF(OR(C262=$AM$1,C262=$AN$1,C263=$AM$1,C263=$AN$1,C264=$AM$1,C264=$AN$1),0,1)))</f>
        <v/>
      </c>
      <c r="AO262" s="2" t="str">
        <f>IF($A262&gt;='FG_243way_Regular Symbol'!F$16,"",IF(D262=0,"",IF(OR(D262=$AM$1,D262=$AN$1,D263=$AM$1,D263=$AN$1,D264=$AM$1,D264=$AN$1),0,1)))</f>
        <v/>
      </c>
      <c r="AP262" s="2" t="str">
        <f>IF($A262&gt;='FG_243way_Regular Symbol'!G$16,"",IF(E262=0,"",IF(OR(E262=$AM$1,E262=$AN$1,E263=$AM$1,E263=$AN$1,E264=$AM$1,E264=$AN$1),0,1)))</f>
        <v/>
      </c>
      <c r="AQ262" s="128" t="str">
        <f>IF($A262&gt;='FG_243way_Regular Symbol'!H$16,"",IF(F262=0,"",IF(OR(F262=$AM$1,F262=$AN$1,F263=$AM$1,F263=$AN$1,F264=$AM$1,F264=$AN$1),0,1)))</f>
        <v/>
      </c>
      <c r="AS262" s="342" t="str">
        <f>IF($A262&gt;='FG_243way_Regular Symbol'!D$16,"",IF(B262=0,"",IF(OR(B262=$AM$1,B262=$AT$1,B263=$AM$1,B263=$AT$1,B264=$AM$1,B264=$AT$1),0,1)))</f>
        <v/>
      </c>
      <c r="AT262" s="2" t="str">
        <f>IF($A262&gt;='FG_243way_Regular Symbol'!E$16,"",IF(C262=0,"",IF(OR(C262=$AM$1,C262=$AT$1,C263=$AM$1,C263=$AT$1,C264=$AM$1,C264=$AT$1),0,1)))</f>
        <v/>
      </c>
      <c r="AU262" s="2" t="str">
        <f>IF($A262&gt;='FG_243way_Regular Symbol'!F$16,"",IF(D262=0,"",IF(OR(D262=$AM$1,D262=$AT$1,D263=$AM$1,D263=$AT$1,D264=$AM$1,D264=$AT$1),0,1)))</f>
        <v/>
      </c>
      <c r="AV262" s="2" t="str">
        <f>IF($A262&gt;='FG_243way_Regular Symbol'!G$16,"",IF(E262=0,"",IF(OR(E262=$AM$1,E262=$AT$1,E263=$AM$1,E263=$AT$1,E264=$AM$1,E264=$AT$1),0,1)))</f>
        <v/>
      </c>
      <c r="AW262" s="128" t="str">
        <f>IF($A262&gt;='FG_243way_Regular Symbol'!H$16,"",IF(F262=0,"",IF(OR(F262=$AM$1,F262=$AT$1,F263=$AM$1,F263=$AT$1,F264=$AM$1,F264=$AT$1),0,1)))</f>
        <v/>
      </c>
      <c r="AY262" s="342" t="str">
        <f>IF($A262&gt;='FG_243way_Regular Symbol'!D$16,"",IF(B262=0,"",IF(OR(B262=$AM$1,B262=$AZ$1,B263=$AM$1,B263=$AZ$1,B264=$AM$1,B264=$AZ$1),0,1)))</f>
        <v/>
      </c>
      <c r="AZ262" s="2" t="str">
        <f>IF($A262&gt;='FG_243way_Regular Symbol'!E$16,"",IF(C262=0,"",IF(OR(C262=$AM$1,C262=$AZ$1,C263=$AM$1,C263=$AZ$1,C264=$AM$1,C264=$AZ$1),0,1)))</f>
        <v/>
      </c>
      <c r="BA262" s="2" t="str">
        <f>IF($A262&gt;='FG_243way_Regular Symbol'!F$16,"",IF(D262=0,"",IF(OR(D262=$AM$1,D262=$AZ$1,D263=$AM$1,D263=$AZ$1,D264=$AM$1,D264=$AZ$1),0,1)))</f>
        <v/>
      </c>
      <c r="BB262" s="2" t="str">
        <f>IF($A262&gt;='FG_243way_Regular Symbol'!G$16,"",IF(E262=0,"",IF(OR(E262=$AM$1,E262=$AZ$1,E263=$AM$1,E263=$AZ$1,E264=$AM$1,E264=$AZ$1),0,1)))</f>
        <v/>
      </c>
      <c r="BC262" s="128" t="str">
        <f>IF($A262&gt;='FG_243way_Regular Symbol'!H$16,"",IF(F262=0,"",IF(OR(F262=$AM$1,F262=$AZ$1,F263=$AM$1,F263=$AZ$1,F264=$AM$1,F264=$AZ$1),0,1)))</f>
        <v/>
      </c>
      <c r="BE262" s="342"/>
      <c r="BF262" s="2"/>
      <c r="BG262" s="2" t="str">
        <f>IF($A262&gt;='FG_243way_Regular Symbol'!F$16,"",IF(D262=0,"",COUNTIF(D262:D264,$BF$1)))</f>
        <v/>
      </c>
      <c r="BH262" s="2" t="str">
        <f>IF($A262&gt;='FG_243way_Regular Symbol'!G$16,"",IF(E262=0,"",COUNTIF(E262:E264,$BF$1)))</f>
        <v/>
      </c>
      <c r="BI262" s="2" t="str">
        <f>IF($A262&gt;='FG_243way_Regular Symbol'!H$16,"",IF(F262=0,"",COUNTIF(F262:F264,$BF$1)))</f>
        <v/>
      </c>
      <c r="BK262" s="342"/>
      <c r="BL262" s="2"/>
      <c r="BM262" s="2" t="str">
        <f>IF($A262&gt;='FG_243way_Regular Symbol'!F$16,"",IF(D262=0,"",IF(OR(D262=$AM$1,D262=$BL$1,D263=$AM$1,D263=$BL$1,D264=$AM$1,D264=$BL$1),0,1)))</f>
        <v/>
      </c>
      <c r="BN262" s="2" t="str">
        <f>IF($A262&gt;='FG_243way_Regular Symbol'!G$16,"",IF(E262=0,"",IF(OR(E262=$AM$1,E262=$BL$1,E263=$AM$1,E263=$BL$1,E264=$AM$1,E264=$BL$1),0,1)))</f>
        <v/>
      </c>
      <c r="BO262" s="128" t="str">
        <f>IF($A262&gt;='FG_243way_Regular Symbol'!H$16,"",IF(F262=0,"",IF(OR(F262=$AM$1,F262=$BL$1,F263=$AM$1,F263=$BL$1,F264=$AM$1,F264=$BL$1),0,1)))</f>
        <v/>
      </c>
      <c r="BQ262" s="2" t="str">
        <f>IF($A262&gt;='FG_243way_Regular Symbol'!D$16,"",IF(B262=0,"",IF(OR(B262=$BQ$1,B262=$BR$1,B263=$BQ$1,B263=$BR$1,B264=$BQ$1,B264=$BR$1),0,1)))</f>
        <v/>
      </c>
      <c r="BR262" s="2" t="str">
        <f>IF($A262&gt;='FG_243way_Regular Symbol'!E$16,"",IF(C262=0,"",IF(OR(C262=$BQ$1,C262=$BR$1,C263=$BQ$1,C263=$BR$1,C264=$BQ$1,C264=$BR$1),0,1)))</f>
        <v/>
      </c>
      <c r="BS262" s="2" t="str">
        <f>IF($A262&gt;='FG_243way_Regular Symbol'!F$16,"",IF(D262=0,"",IF(OR(D262=$BQ$1,D262=$BR$1,D263=$BQ$1,D263=$BR$1,D264=$BQ$1,D264=$BR$1),0,1)))</f>
        <v/>
      </c>
      <c r="BT262" s="2" t="str">
        <f>IF($A262&gt;='FG_243way_Regular Symbol'!G$16,"",IF(E262=0,"",IF(OR(E262=$BQ$1,E262=$BR$1,E263=$BQ$1,E263=$BR$1,E264=$BQ$1,E264=$BR$1),0,1)))</f>
        <v/>
      </c>
      <c r="BU262" s="2" t="str">
        <f>IF($A262&gt;='FG_243way_Regular Symbol'!H$16,"",IF(F262=0,"",IF(OR(F262=$BQ$1,F262=$BR$1,F263=$BQ$1,F263=$BR$1,F264=$BQ$1,F264=$BR$1),0,1)))</f>
        <v/>
      </c>
      <c r="BW262" s="2" t="str">
        <f>IF($A262&gt;='FG_243way_Regular Symbol'!D$16,"",IF(B262=0,"",IF(OR(B262=$BW$1,B263=$BW$1,B264=$BW$1,B262=$BX$1,B263=$BX$1,B264=$BX$1),0,1)))</f>
        <v/>
      </c>
      <c r="BX262" s="2" t="str">
        <f>IF($A262&gt;='FG_243way_Regular Symbol'!E$16,"",IF(C262=0,"",IF(OR(C262=$BW$1,C263=$BW$1,C264=$BW$1,C262=$BX$1,C263=$BX$1,C264=$BX$1),0,1)))</f>
        <v/>
      </c>
      <c r="BY262" s="2" t="str">
        <f>IF($A262&gt;='FG_243way_Regular Symbol'!F$16,"",IF(D262=0,"",IF(OR(D262=$BW$1,D263=$BW$1,D264=$BW$1,D262=$BX$1,D263=$BX$1,D264=$BX$1),0,1)))</f>
        <v/>
      </c>
      <c r="BZ262" s="2" t="str">
        <f>IF($A262&gt;='FG_243way_Regular Symbol'!G$16,"",IF(E262=0,"",IF(OR(E262=$BW$1,E263=$BW$1,E264=$BW$1,E262=$BX$1,E263=$BX$1,E264=$BX$1),0,1)))</f>
        <v/>
      </c>
      <c r="CA262" s="2" t="str">
        <f>IF($A262&gt;='FG_243way_Regular Symbol'!H$16,"",IF(F262=0,"",IF(OR(F262=$BW$1,F263=$BW$1,F264=$BW$1,F262=$BX$1,F263=$BX$1,F264=$BX$1),0,1)))</f>
        <v/>
      </c>
      <c r="CC262" s="2" t="str">
        <f>IF($A262&gt;='FG_243way_Regular Symbol'!D$16,"",IF(B262=0,"",IF(OR(B262=$BW$1,B263=$BW$1,B264=$BW$1,B262=$CD$1,B263=$CD$1,B264=$CD$1),0,1)))</f>
        <v/>
      </c>
      <c r="CD262" s="2" t="str">
        <f>IF($A262&gt;='FG_243way_Regular Symbol'!E$16,"",IF(C262=0,"",IF(OR(C262=$BW$1,C263=$BW$1,C264=$BW$1,C262=$CD$1,C263=$CD$1,C264=$CD$1),0,1)))</f>
        <v/>
      </c>
      <c r="CE262" s="2" t="str">
        <f>IF($A262&gt;='FG_243way_Regular Symbol'!F$16,"",IF(D262=0,"",IF(OR(D262=$BW$1,D263=$BW$1,D264=$BW$1,D262=$CD$1,D263=$CD$1,D264=$CD$1),0,1)))</f>
        <v/>
      </c>
      <c r="CF262" s="2" t="str">
        <f>IF($A262&gt;='FG_243way_Regular Symbol'!G$16,"",IF(E262=0,"",IF(OR(E262=$BW$1,E263=$BW$1,E264=$BW$1,E262=$CD$1,E263=$CD$1,E264=$CD$1),0,1)))</f>
        <v/>
      </c>
      <c r="CG262" s="2" t="str">
        <f>IF($A262&gt;='FG_243way_Regular Symbol'!H$16,"",IF(F262=0,"",IF(OR(F262=$BW$1,F263=$BW$1,F264=$BW$1,F262=$CD$1,F263=$CD$1,F264=$CD$1),0,1)))</f>
        <v/>
      </c>
      <c r="CI262" s="2" t="str">
        <f>IF($A262&gt;='FG_243way_Regular Symbol'!D$16,"",IF(B262=0,"",IF(OR(B262=$BW$1,B263=$BW$1,B264=$BW$1,B262=$CJ$1,B263=$CJ$1,B264=$CJ$1),0,1)))</f>
        <v/>
      </c>
      <c r="CJ262" s="2" t="str">
        <f>IF($A262&gt;='FG_243way_Regular Symbol'!E$16,"",IF(C262=0,"",IF(OR(C262=$BW$1,C263=$BW$1,C264=$BW$1,C262=$CJ$1,C263=$CJ$1,C264=$CJ$1),0,1)))</f>
        <v/>
      </c>
      <c r="CK262" s="2" t="str">
        <f>IF($A262&gt;='FG_243way_Regular Symbol'!F$16,"",IF(D262=0,"",IF(OR(D262=$BW$1,D263=$BW$1,D264=$BW$1,D262=$CJ$1,D263=$CJ$1,D264=$CJ$1),0,1)))</f>
        <v/>
      </c>
      <c r="CL262" s="2" t="str">
        <f>IF($A262&gt;='FG_243way_Regular Symbol'!G$16,"",IF(E262=0,"",IF(OR(E262=$BW$1,E263=$BW$1,E264=$BW$1,E262=$CJ$1,E263=$CJ$1,E264=$CJ$1),0,1)))</f>
        <v/>
      </c>
      <c r="CM262" s="2" t="str">
        <f>IF($A262&gt;='FG_243way_Regular Symbol'!H$16,"",IF(F262=0,"",IF(OR(F262=$BW$1,F263=$BW$1,F264=$BW$1,F262=$CJ$1,F263=$CJ$1,F264=$CJ$1),0,1)))</f>
        <v/>
      </c>
      <c r="CO262" s="2" t="str">
        <f>IF($A262&gt;='FG_243way_Regular Symbol'!D$16,"",IF(B262=0,"",IF(OR(B262=$BW$1,B263=$BW$1,B264=$BW$1,B262=$CP$1,B263=$CP$1,B264=$CP$1),0,1)))</f>
        <v/>
      </c>
      <c r="CP262" s="2" t="str">
        <f>IF($A262&gt;='FG_243way_Regular Symbol'!E$16,"",IF(C262=0,"",IF(OR(C262=$BW$1,C263=$BW$1,C264=$BW$1,C262=$CP$1,C263=$CP$1,C264=$CP$1),0,1)))</f>
        <v/>
      </c>
      <c r="CQ262" s="2" t="str">
        <f>IF($A262&gt;='FG_243way_Regular Symbol'!F$16,"",IF(D262=0,"",IF(OR(D262=$BW$1,D263=$BW$1,D264=$BW$1,D262=$CP$1,D263=$CP$1,D264=$CP$1),0,1)))</f>
        <v/>
      </c>
      <c r="CR262" s="2" t="str">
        <f>IF($A262&gt;='FG_243way_Regular Symbol'!G$16,"",IF(E262=0,"",IF(OR(E262=$BW$1,E263=$BW$1,E264=$BW$1,E262=$CP$1,E263=$CP$1,E264=$CP$1),0,1)))</f>
        <v/>
      </c>
      <c r="CS262" s="2" t="str">
        <f>IF($A262&gt;='FG_243way_Regular Symbol'!H$16,"",IF(F262=0,"",IF(OR(F262=$BW$1,F263=$BW$1,F264=$BW$1,F262=$CP$1,F263=$CP$1,F264=$CP$1),0,1)))</f>
        <v/>
      </c>
      <c r="CU262" s="2" t="str">
        <f>IF($A262&gt;='FG_243way_Regular Symbol'!D$16,"",IF(B262=0,"",IF(OR(B262=$BW$1,B263=$BW$1,B264=$BW$1,B262=$CV$1,B263=$CV$1,B264=$CV$1),0,1)))</f>
        <v/>
      </c>
      <c r="CV262" s="2" t="str">
        <f>IF($A262&gt;='FG_243way_Regular Symbol'!E$16,"",IF(C262=0,"",IF(OR(C262=$BW$1,C263=$BW$1,C264=$BW$1,C262=$CV$1,C263=$CV$1,C264=$CV$1),0,1)))</f>
        <v/>
      </c>
      <c r="CW262" s="2" t="str">
        <f>IF($A262&gt;='FG_243way_Regular Symbol'!F$16,"",IF(D262=0,"",IF(OR(D262=$BW$1,D263=$BW$1,D264=$BW$1,D262=$CV$1,D263=$CV$1,D264=$CV$1),0,1)))</f>
        <v/>
      </c>
      <c r="CX262" s="2" t="str">
        <f>IF($A262&gt;='FG_243way_Regular Symbol'!G$16,"",IF(E262=0,"",IF(OR(E262=$BW$1,E263=$BW$1,E264=$BW$1,E262=$CV$1,E263=$CV$1,E264=$CV$1),0,1)))</f>
        <v/>
      </c>
      <c r="CY262" s="2" t="str">
        <f>IF($A262&gt;='FG_243way_Regular Symbol'!H$16,"",IF(F262=0,"",IF(OR(F262=$BW$1,F263=$BW$1,F264=$BW$1,F262=$CV$1,F263=$CV$1,F264=$CV$1),0,1)))</f>
        <v/>
      </c>
    </row>
    <row r="263" spans="1:103">
      <c r="A263" s="341">
        <f>IF('FG_243way_Regular Symbol'!L262="","",'FG_243way_Regular Symbol'!L262)</f>
        <v>259</v>
      </c>
      <c r="B263" s="184" t="str">
        <f>IF('FG_243way_Regular Symbol'!M262="",
IF($A263-'FG_243way_Regular Symbol'!D$16&gt;='FG_243way_RegularＸ_W()'!B$2-1,"",VLOOKUP($A263-'FG_243way_Regular Symbol'!D$16,'FG_243way_Regular Symbol'!$L$3:$Q$99,'FG_243way_RegularＸ_W()'!B$3+1,FALSE)),
'FG_243way_Regular Symbol'!M262)</f>
        <v/>
      </c>
      <c r="C263" s="184" t="str">
        <f>IF('FG_243way_Regular Symbol'!N262="",
IF($A263-'FG_243way_Regular Symbol'!E$16&gt;='FG_243way_RegularＸ_W()'!C$2-1,"",VLOOKUP($A263-'FG_243way_Regular Symbol'!E$16,'FG_243way_Regular Symbol'!$L$3:$Q$99,'FG_243way_RegularＸ_W()'!C$3+1,FALSE)),
'FG_243way_Regular Symbol'!N262)</f>
        <v/>
      </c>
      <c r="D263" s="184" t="str">
        <f>IF('FG_243way_Regular Symbol'!O262="",
IF($A263-'FG_243way_Regular Symbol'!F$16&gt;='FG_243way_RegularＸ_W()'!D$2-1,"",VLOOKUP($A263-'FG_243way_Regular Symbol'!F$16,'FG_243way_Regular Symbol'!$L$3:$Q$99,'FG_243way_RegularＸ_W()'!D$3+1,FALSE)),
'FG_243way_Regular Symbol'!O262)</f>
        <v/>
      </c>
      <c r="E263" s="184" t="str">
        <f>IF('FG_243way_Regular Symbol'!P262="",
IF($A263-'FG_243way_Regular Symbol'!G$16&gt;='FG_243way_RegularＸ_W()'!E$2-1,"",VLOOKUP($A263-'FG_243way_Regular Symbol'!G$16,'FG_243way_Regular Symbol'!$L$3:$Q$99,'FG_243way_RegularＸ_W()'!E$3+1,FALSE)),
'FG_243way_Regular Symbol'!P262)</f>
        <v/>
      </c>
      <c r="F263" s="358" t="str">
        <f>IF('FG_243way_Regular Symbol'!Q262="",
IF($A263-'FG_243way_Regular Symbol'!H$16&gt;='FG_243way_RegularＸ_W()'!F$2-1,"",VLOOKUP($A263-'FG_243way_Regular Symbol'!H$16,'FG_243way_Regular Symbol'!$L$3:$Q$99,'FG_243way_RegularＸ_W()'!F$3+1,FALSE)),
'FG_243way_Regular Symbol'!Q262)</f>
        <v/>
      </c>
      <c r="O263" s="342" t="str">
        <f>IF($A263&gt;='FG_243way_Regular Symbol'!D$16,"",IF(B263=0,"",IF(OR(B263=$O$1,B263=$P$1,B264=$O$1,B264=$P$1,B265=$O$1,B265=$P$1),0,1)))</f>
        <v/>
      </c>
      <c r="P263" s="2" t="str">
        <f>IF($A263&gt;='FG_243way_Regular Symbol'!E$16,"",IF(C263=0,"",IF(OR(C263=$O$1,C263=$P$1,C264=$O$1,C264=$P$1,C265=$O$1,C265=$P$1),0,1)))</f>
        <v/>
      </c>
      <c r="Q263" s="2" t="str">
        <f>IF($A263&gt;='FG_243way_Regular Symbol'!F$16,"",IF(D263=0,"",IF(OR(D263=$O$1,D263=$P$1,D264=$O$1,D264=$P$1,D265=$O$1,D265=$P$1),0,1)))</f>
        <v/>
      </c>
      <c r="R263" s="2" t="str">
        <f>IF($A263&gt;='FG_243way_Regular Symbol'!G$16,"",IF(E263=0,"",IF(OR(E263=$O$1,E263=$P$1,E264=$O$1,E264=$P$1,E265=$O$1,E265=$P$1),0,1)))</f>
        <v/>
      </c>
      <c r="S263" s="128" t="str">
        <f>IF($A263&gt;='FG_243way_Regular Symbol'!H$16,"",IF(F263=0,"",IF(OR(F263=$O$1,F263=$P$1,F264=$O$1,F264=$P$1,F265=$O$1,F265=$P$1),0,1)))</f>
        <v/>
      </c>
      <c r="U263" s="342" t="str">
        <f>IF($A263&gt;='FG_243way_Regular Symbol'!D$16,"",IF(B263=0,"",IF(OR(B263=$U$1,B263=$V$1,B264=$U$1,B264=$V$1,B265=$U$1,B265=$V$1),0,1)))</f>
        <v/>
      </c>
      <c r="V263" s="2" t="str">
        <f>IF($A263&gt;='FG_243way_Regular Symbol'!E$16,"",IF(C263=0,"",IF(OR(C263=$U$1,C263=$V$1,C264=$U$1,C264=$V$1,C265=$U$1,C265=$V$1),0,1)))</f>
        <v/>
      </c>
      <c r="W263" s="2" t="str">
        <f>IF($A263&gt;='FG_243way_Regular Symbol'!F$16,"",IF(D263=0,"",IF(OR(D263=$U$1,D263=$V$1,D264=$U$1,D264=$V$1,D265=$U$1,D265=$V$1),0,1)))</f>
        <v/>
      </c>
      <c r="X263" s="2" t="str">
        <f>IF($A263&gt;='FG_243way_Regular Symbol'!G$16,"",IF(E263=0,"",IF(OR(E263=$U$1,E263=$V$1,E264=$U$1,E264=$V$1,E265=$U$1,E265=$V$1),0,1)))</f>
        <v/>
      </c>
      <c r="Y263" s="128" t="str">
        <f>IF($A263&gt;='FG_243way_Regular Symbol'!H$16,"",IF(F263=0,"",IF(OR(F263=$U$1,F263=$V$1,F264=$U$1,F264=$V$1,F265=$U$1,F265=$V$1),0,1)))</f>
        <v/>
      </c>
      <c r="AA263" s="342" t="str">
        <f>IF($A263&gt;='FG_243way_Regular Symbol'!D$16,"",IF(B263=0,"",IF(OR(B263=$AA$1,B263=$AB$1,B264=$AA$1,B264=$AB$1,B265=$AA$1,,B265=$AB$1),0,1)))</f>
        <v/>
      </c>
      <c r="AB263" s="2" t="str">
        <f>IF($A263&gt;='FG_243way_Regular Symbol'!E$16,"",IF(C263=0,"",IF(OR(C263=$AA$1,C263=$AB$1,C264=$AA$1,C264=$AB$1,C265=$AA$1,,C265=$AB$1),0,1)))</f>
        <v/>
      </c>
      <c r="AC263" s="2" t="str">
        <f>IF($A263&gt;='FG_243way_Regular Symbol'!F$16,"",IF(D263=0,"",IF(OR(D263=$AA$1,D263=$AB$1,D264=$AA$1,D264=$AB$1,D265=$AA$1,,D265=$AB$1),0,1)))</f>
        <v/>
      </c>
      <c r="AD263" s="2" t="str">
        <f>IF($A263&gt;='FG_243way_Regular Symbol'!G$16,"",IF(E263=0,"",IF(OR(E263=$AA$1,E263=$AB$1,E264=$AA$1,E264=$AB$1,E265=$AA$1,,E265=$AB$1),0,1)))</f>
        <v/>
      </c>
      <c r="AE263" s="128" t="str">
        <f>IF($A263&gt;='FG_243way_Regular Symbol'!H$16,"",IF(F263=0,"",IF(OR(F263=$AA$1,F263=$AB$1,F264=$AA$1,F264=$AB$1,F265=$AA$1,,F265=$AB$1),0,1)))</f>
        <v/>
      </c>
      <c r="AG263" s="342" t="str">
        <f>IF($A263&gt;='FG_243way_Regular Symbol'!D$16,"",IF(B263=0,"",IF(OR(B263=$AG$1,B263=$AH$1,B264=$AG$1,B264=$AH$1,B265=$AG$1,B265=$AH$1),0,1)))</f>
        <v/>
      </c>
      <c r="AH263" s="2" t="str">
        <f>IF($A263&gt;='FG_243way_Regular Symbol'!E$16,"",IF(C263=0,"",IF(OR(C263=$AG$1,C263=$AH$1,C264=$AG$1,C264=$AH$1,C265=$AG$1,C265=$AH$1),0,1)))</f>
        <v/>
      </c>
      <c r="AI263" s="2" t="str">
        <f>IF($A263&gt;='FG_243way_Regular Symbol'!F$16,"",IF(D263=0,"",IF(OR(D263=$AG$1,D263=$AH$1,D264=$AG$1,D264=$AH$1,D265=$AG$1,D265=$AH$1),0,1)))</f>
        <v/>
      </c>
      <c r="AJ263" s="2" t="str">
        <f>IF($A263&gt;='FG_243way_Regular Symbol'!G$16,"",IF(E263=0,"",IF(OR(E263=$AG$1,E263=$AH$1,E264=$AG$1,E264=$AH$1,E265=$AG$1,E265=$AH$1),0,1)))</f>
        <v/>
      </c>
      <c r="AK263" s="128" t="str">
        <f>IF($A263&gt;='FG_243way_Regular Symbol'!H$16,"",IF(F263=0,"",IF(OR(F263=$AG$1,F263=$AH$1,F264=$AG$1,F264=$AH$1,F265=$AG$1,F265=$AH$1),0,1)))</f>
        <v/>
      </c>
      <c r="AM263" s="342" t="str">
        <f>IF($A263&gt;='FG_243way_Regular Symbol'!D$16,"",IF(B263=0,"",IF(OR(B263=$AM$1,B263=$AN$1,B264=$AM$1,B264=$AN$1,B265=$AM$1,B265=$AN$1),0,1)))</f>
        <v/>
      </c>
      <c r="AN263" s="2" t="str">
        <f>IF($A263&gt;='FG_243way_Regular Symbol'!E$16,"",IF(C263=0,"",IF(OR(C263=$AM$1,C263=$AN$1,C264=$AM$1,C264=$AN$1,C265=$AM$1,C265=$AN$1),0,1)))</f>
        <v/>
      </c>
      <c r="AO263" s="2" t="str">
        <f>IF($A263&gt;='FG_243way_Regular Symbol'!F$16,"",IF(D263=0,"",IF(OR(D263=$AM$1,D263=$AN$1,D264=$AM$1,D264=$AN$1,D265=$AM$1,D265=$AN$1),0,1)))</f>
        <v/>
      </c>
      <c r="AP263" s="2" t="str">
        <f>IF($A263&gt;='FG_243way_Regular Symbol'!G$16,"",IF(E263=0,"",IF(OR(E263=$AM$1,E263=$AN$1,E264=$AM$1,E264=$AN$1,E265=$AM$1,E265=$AN$1),0,1)))</f>
        <v/>
      </c>
      <c r="AQ263" s="128" t="str">
        <f>IF($A263&gt;='FG_243way_Regular Symbol'!H$16,"",IF(F263=0,"",IF(OR(F263=$AM$1,F263=$AN$1,F264=$AM$1,F264=$AN$1,F265=$AM$1,F265=$AN$1),0,1)))</f>
        <v/>
      </c>
      <c r="AS263" s="342" t="str">
        <f>IF($A263&gt;='FG_243way_Regular Symbol'!D$16,"",IF(B263=0,"",IF(OR(B263=$AM$1,B263=$AT$1,B264=$AM$1,B264=$AT$1,B265=$AM$1,B265=$AT$1),0,1)))</f>
        <v/>
      </c>
      <c r="AT263" s="2" t="str">
        <f>IF($A263&gt;='FG_243way_Regular Symbol'!E$16,"",IF(C263=0,"",IF(OR(C263=$AM$1,C263=$AT$1,C264=$AM$1,C264=$AT$1,C265=$AM$1,C265=$AT$1),0,1)))</f>
        <v/>
      </c>
      <c r="AU263" s="2" t="str">
        <f>IF($A263&gt;='FG_243way_Regular Symbol'!F$16,"",IF(D263=0,"",IF(OR(D263=$AM$1,D263=$AT$1,D264=$AM$1,D264=$AT$1,D265=$AM$1,D265=$AT$1),0,1)))</f>
        <v/>
      </c>
      <c r="AV263" s="2" t="str">
        <f>IF($A263&gt;='FG_243way_Regular Symbol'!G$16,"",IF(E263=0,"",IF(OR(E263=$AM$1,E263=$AT$1,E264=$AM$1,E264=$AT$1,E265=$AM$1,E265=$AT$1),0,1)))</f>
        <v/>
      </c>
      <c r="AW263" s="128" t="str">
        <f>IF($A263&gt;='FG_243way_Regular Symbol'!H$16,"",IF(F263=0,"",IF(OR(F263=$AM$1,F263=$AT$1,F264=$AM$1,F264=$AT$1,F265=$AM$1,F265=$AT$1),0,1)))</f>
        <v/>
      </c>
      <c r="AY263" s="342" t="str">
        <f>IF($A263&gt;='FG_243way_Regular Symbol'!D$16,"",IF(B263=0,"",IF(OR(B263=$AM$1,B263=$AZ$1,B264=$AM$1,B264=$AZ$1,B265=$AM$1,B265=$AZ$1),0,1)))</f>
        <v/>
      </c>
      <c r="AZ263" s="2" t="str">
        <f>IF($A263&gt;='FG_243way_Regular Symbol'!E$16,"",IF(C263=0,"",IF(OR(C263=$AM$1,C263=$AZ$1,C264=$AM$1,C264=$AZ$1,C265=$AM$1,C265=$AZ$1),0,1)))</f>
        <v/>
      </c>
      <c r="BA263" s="2" t="str">
        <f>IF($A263&gt;='FG_243way_Regular Symbol'!F$16,"",IF(D263=0,"",IF(OR(D263=$AM$1,D263=$AZ$1,D264=$AM$1,D264=$AZ$1,D265=$AM$1,D265=$AZ$1),0,1)))</f>
        <v/>
      </c>
      <c r="BB263" s="2" t="str">
        <f>IF($A263&gt;='FG_243way_Regular Symbol'!G$16,"",IF(E263=0,"",IF(OR(E263=$AM$1,E263=$AZ$1,E264=$AM$1,E264=$AZ$1,E265=$AM$1,E265=$AZ$1),0,1)))</f>
        <v/>
      </c>
      <c r="BC263" s="128" t="str">
        <f>IF($A263&gt;='FG_243way_Regular Symbol'!H$16,"",IF(F263=0,"",IF(OR(F263=$AM$1,F263=$AZ$1,F264=$AM$1,F264=$AZ$1,F265=$AM$1,F265=$AZ$1),0,1)))</f>
        <v/>
      </c>
      <c r="BE263" s="342"/>
      <c r="BF263" s="2"/>
      <c r="BG263" s="2" t="str">
        <f>IF($A263&gt;='FG_243way_Regular Symbol'!F$16,"",IF(D263=0,"",COUNTIF(D263:D265,$BF$1)))</f>
        <v/>
      </c>
      <c r="BH263" s="2" t="str">
        <f>IF($A263&gt;='FG_243way_Regular Symbol'!G$16,"",IF(E263=0,"",COUNTIF(E263:E265,$BF$1)))</f>
        <v/>
      </c>
      <c r="BI263" s="2" t="str">
        <f>IF($A263&gt;='FG_243way_Regular Symbol'!H$16,"",IF(F263=0,"",COUNTIF(F263:F265,$BF$1)))</f>
        <v/>
      </c>
      <c r="BK263" s="342"/>
      <c r="BL263" s="2"/>
      <c r="BM263" s="2" t="str">
        <f>IF($A263&gt;='FG_243way_Regular Symbol'!F$16,"",IF(D263=0,"",IF(OR(D263=$AM$1,D263=$BL$1,D264=$AM$1,D264=$BL$1,D265=$AM$1,D265=$BL$1),0,1)))</f>
        <v/>
      </c>
      <c r="BN263" s="2" t="str">
        <f>IF($A263&gt;='FG_243way_Regular Symbol'!G$16,"",IF(E263=0,"",IF(OR(E263=$AM$1,E263=$BL$1,E264=$AM$1,E264=$BL$1,E265=$AM$1,E265=$BL$1),0,1)))</f>
        <v/>
      </c>
      <c r="BO263" s="128" t="str">
        <f>IF($A263&gt;='FG_243way_Regular Symbol'!H$16,"",IF(F263=0,"",IF(OR(F263=$AM$1,F263=$BL$1,F264=$AM$1,F264=$BL$1,F265=$AM$1,F265=$BL$1),0,1)))</f>
        <v/>
      </c>
      <c r="BQ263" s="2" t="str">
        <f>IF($A263&gt;='FG_243way_Regular Symbol'!D$16,"",IF(B263=0,"",IF(OR(B263=$BQ$1,B263=$BR$1,B264=$BQ$1,B264=$BR$1,B265=$BQ$1,B265=$BR$1),0,1)))</f>
        <v/>
      </c>
      <c r="BR263" s="2" t="str">
        <f>IF($A263&gt;='FG_243way_Regular Symbol'!E$16,"",IF(C263=0,"",IF(OR(C263=$BQ$1,C263=$BR$1,C264=$BQ$1,C264=$BR$1,C265=$BQ$1,C265=$BR$1),0,1)))</f>
        <v/>
      </c>
      <c r="BS263" s="2" t="str">
        <f>IF($A263&gt;='FG_243way_Regular Symbol'!F$16,"",IF(D263=0,"",IF(OR(D263=$BQ$1,D263=$BR$1,D264=$BQ$1,D264=$BR$1,D265=$BQ$1,D265=$BR$1),0,1)))</f>
        <v/>
      </c>
      <c r="BT263" s="2" t="str">
        <f>IF($A263&gt;='FG_243way_Regular Symbol'!G$16,"",IF(E263=0,"",IF(OR(E263=$BQ$1,E263=$BR$1,E264=$BQ$1,E264=$BR$1,E265=$BQ$1,E265=$BR$1),0,1)))</f>
        <v/>
      </c>
      <c r="BU263" s="2" t="str">
        <f>IF($A263&gt;='FG_243way_Regular Symbol'!H$16,"",IF(F263=0,"",IF(OR(F263=$BQ$1,F263=$BR$1,F264=$BQ$1,F264=$BR$1,F265=$BQ$1,F265=$BR$1),0,1)))</f>
        <v/>
      </c>
      <c r="BW263" s="2" t="str">
        <f>IF($A263&gt;='FG_243way_Regular Symbol'!D$16,"",IF(B263=0,"",IF(OR(B263=$BW$1,B264=$BW$1,B265=$BW$1,B263=$BX$1,B264=$BX$1,B265=$BX$1),0,1)))</f>
        <v/>
      </c>
      <c r="BX263" s="2" t="str">
        <f>IF($A263&gt;='FG_243way_Regular Symbol'!E$16,"",IF(C263=0,"",IF(OR(C263=$BW$1,C264=$BW$1,C265=$BW$1,C263=$BX$1,C264=$BX$1,C265=$BX$1),0,1)))</f>
        <v/>
      </c>
      <c r="BY263" s="2" t="str">
        <f>IF($A263&gt;='FG_243way_Regular Symbol'!F$16,"",IF(D263=0,"",IF(OR(D263=$BW$1,D264=$BW$1,D265=$BW$1,D263=$BX$1,D264=$BX$1,D265=$BX$1),0,1)))</f>
        <v/>
      </c>
      <c r="BZ263" s="2" t="str">
        <f>IF($A263&gt;='FG_243way_Regular Symbol'!G$16,"",IF(E263=0,"",IF(OR(E263=$BW$1,E264=$BW$1,E265=$BW$1,E263=$BX$1,E264=$BX$1,E265=$BX$1),0,1)))</f>
        <v/>
      </c>
      <c r="CA263" s="2" t="str">
        <f>IF($A263&gt;='FG_243way_Regular Symbol'!H$16,"",IF(F263=0,"",IF(OR(F263=$BW$1,F264=$BW$1,F265=$BW$1,F263=$BX$1,F264=$BX$1,F265=$BX$1),0,1)))</f>
        <v/>
      </c>
      <c r="CC263" s="2" t="str">
        <f>IF($A263&gt;='FG_243way_Regular Symbol'!D$16,"",IF(B263=0,"",IF(OR(B263=$BW$1,B264=$BW$1,B265=$BW$1,B263=$CD$1,B264=$CD$1,B265=$CD$1),0,1)))</f>
        <v/>
      </c>
      <c r="CD263" s="2" t="str">
        <f>IF($A263&gt;='FG_243way_Regular Symbol'!E$16,"",IF(C263=0,"",IF(OR(C263=$BW$1,C264=$BW$1,C265=$BW$1,C263=$CD$1,C264=$CD$1,C265=$CD$1),0,1)))</f>
        <v/>
      </c>
      <c r="CE263" s="2" t="str">
        <f>IF($A263&gt;='FG_243way_Regular Symbol'!F$16,"",IF(D263=0,"",IF(OR(D263=$BW$1,D264=$BW$1,D265=$BW$1,D263=$CD$1,D264=$CD$1,D265=$CD$1),0,1)))</f>
        <v/>
      </c>
      <c r="CF263" s="2" t="str">
        <f>IF($A263&gt;='FG_243way_Regular Symbol'!G$16,"",IF(E263=0,"",IF(OR(E263=$BW$1,E264=$BW$1,E265=$BW$1,E263=$CD$1,E264=$CD$1,E265=$CD$1),0,1)))</f>
        <v/>
      </c>
      <c r="CG263" s="2" t="str">
        <f>IF($A263&gt;='FG_243way_Regular Symbol'!H$16,"",IF(F263=0,"",IF(OR(F263=$BW$1,F264=$BW$1,F265=$BW$1,F263=$CD$1,F264=$CD$1,F265=$CD$1),0,1)))</f>
        <v/>
      </c>
      <c r="CI263" s="2" t="str">
        <f>IF($A263&gt;='FG_243way_Regular Symbol'!D$16,"",IF(B263=0,"",IF(OR(B263=$BW$1,B264=$BW$1,B265=$BW$1,B263=$CJ$1,B264=$CJ$1,B265=$CJ$1),0,1)))</f>
        <v/>
      </c>
      <c r="CJ263" s="2" t="str">
        <f>IF($A263&gt;='FG_243way_Regular Symbol'!E$16,"",IF(C263=0,"",IF(OR(C263=$BW$1,C264=$BW$1,C265=$BW$1,C263=$CJ$1,C264=$CJ$1,C265=$CJ$1),0,1)))</f>
        <v/>
      </c>
      <c r="CK263" s="2" t="str">
        <f>IF($A263&gt;='FG_243way_Regular Symbol'!F$16,"",IF(D263=0,"",IF(OR(D263=$BW$1,D264=$BW$1,D265=$BW$1,D263=$CJ$1,D264=$CJ$1,D265=$CJ$1),0,1)))</f>
        <v/>
      </c>
      <c r="CL263" s="2" t="str">
        <f>IF($A263&gt;='FG_243way_Regular Symbol'!G$16,"",IF(E263=0,"",IF(OR(E263=$BW$1,E264=$BW$1,E265=$BW$1,E263=$CJ$1,E264=$CJ$1,E265=$CJ$1),0,1)))</f>
        <v/>
      </c>
      <c r="CM263" s="2" t="str">
        <f>IF($A263&gt;='FG_243way_Regular Symbol'!H$16,"",IF(F263=0,"",IF(OR(F263=$BW$1,F264=$BW$1,F265=$BW$1,F263=$CJ$1,F264=$CJ$1,F265=$CJ$1),0,1)))</f>
        <v/>
      </c>
      <c r="CO263" s="2" t="str">
        <f>IF($A263&gt;='FG_243way_Regular Symbol'!D$16,"",IF(B263=0,"",IF(OR(B263=$BW$1,B264=$BW$1,B265=$BW$1,B263=$CP$1,B264=$CP$1,B265=$CP$1),0,1)))</f>
        <v/>
      </c>
      <c r="CP263" s="2" t="str">
        <f>IF($A263&gt;='FG_243way_Regular Symbol'!E$16,"",IF(C263=0,"",IF(OR(C263=$BW$1,C264=$BW$1,C265=$BW$1,C263=$CP$1,C264=$CP$1,C265=$CP$1),0,1)))</f>
        <v/>
      </c>
      <c r="CQ263" s="2" t="str">
        <f>IF($A263&gt;='FG_243way_Regular Symbol'!F$16,"",IF(D263=0,"",IF(OR(D263=$BW$1,D264=$BW$1,D265=$BW$1,D263=$CP$1,D264=$CP$1,D265=$CP$1),0,1)))</f>
        <v/>
      </c>
      <c r="CR263" s="2" t="str">
        <f>IF($A263&gt;='FG_243way_Regular Symbol'!G$16,"",IF(E263=0,"",IF(OR(E263=$BW$1,E264=$BW$1,E265=$BW$1,E263=$CP$1,E264=$CP$1,E265=$CP$1),0,1)))</f>
        <v/>
      </c>
      <c r="CS263" s="2" t="str">
        <f>IF($A263&gt;='FG_243way_Regular Symbol'!H$16,"",IF(F263=0,"",IF(OR(F263=$BW$1,F264=$BW$1,F265=$BW$1,F263=$CP$1,F264=$CP$1,F265=$CP$1),0,1)))</f>
        <v/>
      </c>
      <c r="CU263" s="2" t="str">
        <f>IF($A263&gt;='FG_243way_Regular Symbol'!D$16,"",IF(B263=0,"",IF(OR(B263=$BW$1,B264=$BW$1,B265=$BW$1,B263=$CV$1,B264=$CV$1,B265=$CV$1),0,1)))</f>
        <v/>
      </c>
      <c r="CV263" s="2" t="str">
        <f>IF($A263&gt;='FG_243way_Regular Symbol'!E$16,"",IF(C263=0,"",IF(OR(C263=$BW$1,C264=$BW$1,C265=$BW$1,C263=$CV$1,C264=$CV$1,C265=$CV$1),0,1)))</f>
        <v/>
      </c>
      <c r="CW263" s="2" t="str">
        <f>IF($A263&gt;='FG_243way_Regular Symbol'!F$16,"",IF(D263=0,"",IF(OR(D263=$BW$1,D264=$BW$1,D265=$BW$1,D263=$CV$1,D264=$CV$1,D265=$CV$1),0,1)))</f>
        <v/>
      </c>
      <c r="CX263" s="2" t="str">
        <f>IF($A263&gt;='FG_243way_Regular Symbol'!G$16,"",IF(E263=0,"",IF(OR(E263=$BW$1,E264=$BW$1,E265=$BW$1,E263=$CV$1,E264=$CV$1,E265=$CV$1),0,1)))</f>
        <v/>
      </c>
      <c r="CY263" s="2" t="str">
        <f>IF($A263&gt;='FG_243way_Regular Symbol'!H$16,"",IF(F263=0,"",IF(OR(F263=$BW$1,F264=$BW$1,F265=$BW$1,F263=$CV$1,F264=$CV$1,F265=$CV$1),0,1)))</f>
        <v/>
      </c>
    </row>
    <row r="264" spans="1:103">
      <c r="A264" s="341">
        <f>IF('FG_243way_Regular Symbol'!L263="","",'FG_243way_Regular Symbol'!L263)</f>
        <v>260</v>
      </c>
      <c r="B264" s="184" t="str">
        <f>IF('FG_243way_Regular Symbol'!M263="",
IF($A264-'FG_243way_Regular Symbol'!D$16&gt;='FG_243way_RegularＸ_W()'!B$2-1,"",VLOOKUP($A264-'FG_243way_Regular Symbol'!D$16,'FG_243way_Regular Symbol'!$L$3:$Q$99,'FG_243way_RegularＸ_W()'!B$3+1,FALSE)),
'FG_243way_Regular Symbol'!M263)</f>
        <v/>
      </c>
      <c r="C264" s="184" t="str">
        <f>IF('FG_243way_Regular Symbol'!N263="",
IF($A264-'FG_243way_Regular Symbol'!E$16&gt;='FG_243way_RegularＸ_W()'!C$2-1,"",VLOOKUP($A264-'FG_243way_Regular Symbol'!E$16,'FG_243way_Regular Symbol'!$L$3:$Q$99,'FG_243way_RegularＸ_W()'!C$3+1,FALSE)),
'FG_243way_Regular Symbol'!N263)</f>
        <v/>
      </c>
      <c r="D264" s="184" t="str">
        <f>IF('FG_243way_Regular Symbol'!O263="",
IF($A264-'FG_243way_Regular Symbol'!F$16&gt;='FG_243way_RegularＸ_W()'!D$2-1,"",VLOOKUP($A264-'FG_243way_Regular Symbol'!F$16,'FG_243way_Regular Symbol'!$L$3:$Q$99,'FG_243way_RegularＸ_W()'!D$3+1,FALSE)),
'FG_243way_Regular Symbol'!O263)</f>
        <v/>
      </c>
      <c r="E264" s="184" t="str">
        <f>IF('FG_243way_Regular Symbol'!P263="",
IF($A264-'FG_243way_Regular Symbol'!G$16&gt;='FG_243way_RegularＸ_W()'!E$2-1,"",VLOOKUP($A264-'FG_243way_Regular Symbol'!G$16,'FG_243way_Regular Symbol'!$L$3:$Q$99,'FG_243way_RegularＸ_W()'!E$3+1,FALSE)),
'FG_243way_Regular Symbol'!P263)</f>
        <v/>
      </c>
      <c r="F264" s="358" t="str">
        <f>IF('FG_243way_Regular Symbol'!Q263="",
IF($A264-'FG_243way_Regular Symbol'!H$16&gt;='FG_243way_RegularＸ_W()'!F$2-1,"",VLOOKUP($A264-'FG_243way_Regular Symbol'!H$16,'FG_243way_Regular Symbol'!$L$3:$Q$99,'FG_243way_RegularＸ_W()'!F$3+1,FALSE)),
'FG_243way_Regular Symbol'!Q263)</f>
        <v/>
      </c>
      <c r="O264" s="342" t="str">
        <f>IF($A264&gt;='FG_243way_Regular Symbol'!D$16,"",IF(B264=0,"",IF(OR(B264=$O$1,B264=$P$1,B265=$O$1,B265=$P$1,B266=$O$1,B266=$P$1),0,1)))</f>
        <v/>
      </c>
      <c r="P264" s="2" t="str">
        <f>IF($A264&gt;='FG_243way_Regular Symbol'!E$16,"",IF(C264=0,"",IF(OR(C264=$O$1,C264=$P$1,C265=$O$1,C265=$P$1,C266=$O$1,C266=$P$1),0,1)))</f>
        <v/>
      </c>
      <c r="Q264" s="2" t="str">
        <f>IF($A264&gt;='FG_243way_Regular Symbol'!F$16,"",IF(D264=0,"",IF(OR(D264=$O$1,D264=$P$1,D265=$O$1,D265=$P$1,D266=$O$1,D266=$P$1),0,1)))</f>
        <v/>
      </c>
      <c r="R264" s="2" t="str">
        <f>IF($A264&gt;='FG_243way_Regular Symbol'!G$16,"",IF(E264=0,"",IF(OR(E264=$O$1,E264=$P$1,E265=$O$1,E265=$P$1,E266=$O$1,E266=$P$1),0,1)))</f>
        <v/>
      </c>
      <c r="S264" s="128" t="str">
        <f>IF($A264&gt;='FG_243way_Regular Symbol'!H$16,"",IF(F264=0,"",IF(OR(F264=$O$1,F264=$P$1,F265=$O$1,F265=$P$1,F266=$O$1,F266=$P$1),0,1)))</f>
        <v/>
      </c>
      <c r="U264" s="342" t="str">
        <f>IF($A264&gt;='FG_243way_Regular Symbol'!D$16,"",IF(B264=0,"",IF(OR(B264=$U$1,B264=$V$1,B265=$U$1,B265=$V$1,B266=$U$1,B266=$V$1),0,1)))</f>
        <v/>
      </c>
      <c r="V264" s="2" t="str">
        <f>IF($A264&gt;='FG_243way_Regular Symbol'!E$16,"",IF(C264=0,"",IF(OR(C264=$U$1,C264=$V$1,C265=$U$1,C265=$V$1,C266=$U$1,C266=$V$1),0,1)))</f>
        <v/>
      </c>
      <c r="W264" s="2" t="str">
        <f>IF($A264&gt;='FG_243way_Regular Symbol'!F$16,"",IF(D264=0,"",IF(OR(D264=$U$1,D264=$V$1,D265=$U$1,D265=$V$1,D266=$U$1,D266=$V$1),0,1)))</f>
        <v/>
      </c>
      <c r="X264" s="2" t="str">
        <f>IF($A264&gt;='FG_243way_Regular Symbol'!G$16,"",IF(E264=0,"",IF(OR(E264=$U$1,E264=$V$1,E265=$U$1,E265=$V$1,E266=$U$1,E266=$V$1),0,1)))</f>
        <v/>
      </c>
      <c r="Y264" s="128" t="str">
        <f>IF($A264&gt;='FG_243way_Regular Symbol'!H$16,"",IF(F264=0,"",IF(OR(F264=$U$1,F264=$V$1,F265=$U$1,F265=$V$1,F266=$U$1,F266=$V$1),0,1)))</f>
        <v/>
      </c>
      <c r="AA264" s="342" t="str">
        <f>IF($A264&gt;='FG_243way_Regular Symbol'!D$16,"",IF(B264=0,"",IF(OR(B264=$AA$1,B264=$AB$1,B265=$AA$1,B265=$AB$1,B266=$AA$1,,B266=$AB$1),0,1)))</f>
        <v/>
      </c>
      <c r="AB264" s="2" t="str">
        <f>IF($A264&gt;='FG_243way_Regular Symbol'!E$16,"",IF(C264=0,"",IF(OR(C264=$AA$1,C264=$AB$1,C265=$AA$1,C265=$AB$1,C266=$AA$1,,C266=$AB$1),0,1)))</f>
        <v/>
      </c>
      <c r="AC264" s="2" t="str">
        <f>IF($A264&gt;='FG_243way_Regular Symbol'!F$16,"",IF(D264=0,"",IF(OR(D264=$AA$1,D264=$AB$1,D265=$AA$1,D265=$AB$1,D266=$AA$1,,D266=$AB$1),0,1)))</f>
        <v/>
      </c>
      <c r="AD264" s="2" t="str">
        <f>IF($A264&gt;='FG_243way_Regular Symbol'!G$16,"",IF(E264=0,"",IF(OR(E264=$AA$1,E264=$AB$1,E265=$AA$1,E265=$AB$1,E266=$AA$1,,E266=$AB$1),0,1)))</f>
        <v/>
      </c>
      <c r="AE264" s="128" t="str">
        <f>IF($A264&gt;='FG_243way_Regular Symbol'!H$16,"",IF(F264=0,"",IF(OR(F264=$AA$1,F264=$AB$1,F265=$AA$1,F265=$AB$1,F266=$AA$1,,F266=$AB$1),0,1)))</f>
        <v/>
      </c>
      <c r="AG264" s="342" t="str">
        <f>IF($A264&gt;='FG_243way_Regular Symbol'!D$16,"",IF(B264=0,"",IF(OR(B264=$AG$1,B264=$AH$1,B265=$AG$1,B265=$AH$1,B266=$AG$1,B266=$AH$1),0,1)))</f>
        <v/>
      </c>
      <c r="AH264" s="2" t="str">
        <f>IF($A264&gt;='FG_243way_Regular Symbol'!E$16,"",IF(C264=0,"",IF(OR(C264=$AG$1,C264=$AH$1,C265=$AG$1,C265=$AH$1,C266=$AG$1,C266=$AH$1),0,1)))</f>
        <v/>
      </c>
      <c r="AI264" s="2" t="str">
        <f>IF($A264&gt;='FG_243way_Regular Symbol'!F$16,"",IF(D264=0,"",IF(OR(D264=$AG$1,D264=$AH$1,D265=$AG$1,D265=$AH$1,D266=$AG$1,D266=$AH$1),0,1)))</f>
        <v/>
      </c>
      <c r="AJ264" s="2" t="str">
        <f>IF($A264&gt;='FG_243way_Regular Symbol'!G$16,"",IF(E264=0,"",IF(OR(E264=$AG$1,E264=$AH$1,E265=$AG$1,E265=$AH$1,E266=$AG$1,E266=$AH$1),0,1)))</f>
        <v/>
      </c>
      <c r="AK264" s="128" t="str">
        <f>IF($A264&gt;='FG_243way_Regular Symbol'!H$16,"",IF(F264=0,"",IF(OR(F264=$AG$1,F264=$AH$1,F265=$AG$1,F265=$AH$1,F266=$AG$1,F266=$AH$1),0,1)))</f>
        <v/>
      </c>
      <c r="AM264" s="342" t="str">
        <f>IF($A264&gt;='FG_243way_Regular Symbol'!D$16,"",IF(B264=0,"",IF(OR(B264=$AM$1,B264=$AN$1,B265=$AM$1,B265=$AN$1,B266=$AM$1,B266=$AN$1),0,1)))</f>
        <v/>
      </c>
      <c r="AN264" s="2" t="str">
        <f>IF($A264&gt;='FG_243way_Regular Symbol'!E$16,"",IF(C264=0,"",IF(OR(C264=$AM$1,C264=$AN$1,C265=$AM$1,C265=$AN$1,C266=$AM$1,C266=$AN$1),0,1)))</f>
        <v/>
      </c>
      <c r="AO264" s="2" t="str">
        <f>IF($A264&gt;='FG_243way_Regular Symbol'!F$16,"",IF(D264=0,"",IF(OR(D264=$AM$1,D264=$AN$1,D265=$AM$1,D265=$AN$1,D266=$AM$1,D266=$AN$1),0,1)))</f>
        <v/>
      </c>
      <c r="AP264" s="2" t="str">
        <f>IF($A264&gt;='FG_243way_Regular Symbol'!G$16,"",IF(E264=0,"",IF(OR(E264=$AM$1,E264=$AN$1,E265=$AM$1,E265=$AN$1,E266=$AM$1,E266=$AN$1),0,1)))</f>
        <v/>
      </c>
      <c r="AQ264" s="128" t="str">
        <f>IF($A264&gt;='FG_243way_Regular Symbol'!H$16,"",IF(F264=0,"",IF(OR(F264=$AM$1,F264=$AN$1,F265=$AM$1,F265=$AN$1,F266=$AM$1,F266=$AN$1),0,1)))</f>
        <v/>
      </c>
      <c r="AS264" s="342" t="str">
        <f>IF($A264&gt;='FG_243way_Regular Symbol'!D$16,"",IF(B264=0,"",IF(OR(B264=$AM$1,B264=$AT$1,B265=$AM$1,B265=$AT$1,B266=$AM$1,B266=$AT$1),0,1)))</f>
        <v/>
      </c>
      <c r="AT264" s="2" t="str">
        <f>IF($A264&gt;='FG_243way_Regular Symbol'!E$16,"",IF(C264=0,"",IF(OR(C264=$AM$1,C264=$AT$1,C265=$AM$1,C265=$AT$1,C266=$AM$1,C266=$AT$1),0,1)))</f>
        <v/>
      </c>
      <c r="AU264" s="2" t="str">
        <f>IF($A264&gt;='FG_243way_Regular Symbol'!F$16,"",IF(D264=0,"",IF(OR(D264=$AM$1,D264=$AT$1,D265=$AM$1,D265=$AT$1,D266=$AM$1,D266=$AT$1),0,1)))</f>
        <v/>
      </c>
      <c r="AV264" s="2" t="str">
        <f>IF($A264&gt;='FG_243way_Regular Symbol'!G$16,"",IF(E264=0,"",IF(OR(E264=$AM$1,E264=$AT$1,E265=$AM$1,E265=$AT$1,E266=$AM$1,E266=$AT$1),0,1)))</f>
        <v/>
      </c>
      <c r="AW264" s="128" t="str">
        <f>IF($A264&gt;='FG_243way_Regular Symbol'!H$16,"",IF(F264=0,"",IF(OR(F264=$AM$1,F264=$AT$1,F265=$AM$1,F265=$AT$1,F266=$AM$1,F266=$AT$1),0,1)))</f>
        <v/>
      </c>
      <c r="AY264" s="342" t="str">
        <f>IF($A264&gt;='FG_243way_Regular Symbol'!D$16,"",IF(B264=0,"",IF(OR(B264=$AM$1,B264=$AZ$1,B265=$AM$1,B265=$AZ$1,B266=$AM$1,B266=$AZ$1),0,1)))</f>
        <v/>
      </c>
      <c r="AZ264" s="2" t="str">
        <f>IF($A264&gt;='FG_243way_Regular Symbol'!E$16,"",IF(C264=0,"",IF(OR(C264=$AM$1,C264=$AZ$1,C265=$AM$1,C265=$AZ$1,C266=$AM$1,C266=$AZ$1),0,1)))</f>
        <v/>
      </c>
      <c r="BA264" s="2" t="str">
        <f>IF($A264&gt;='FG_243way_Regular Symbol'!F$16,"",IF(D264=0,"",IF(OR(D264=$AM$1,D264=$AZ$1,D265=$AM$1,D265=$AZ$1,D266=$AM$1,D266=$AZ$1),0,1)))</f>
        <v/>
      </c>
      <c r="BB264" s="2" t="str">
        <f>IF($A264&gt;='FG_243way_Regular Symbol'!G$16,"",IF(E264=0,"",IF(OR(E264=$AM$1,E264=$AZ$1,E265=$AM$1,E265=$AZ$1,E266=$AM$1,E266=$AZ$1),0,1)))</f>
        <v/>
      </c>
      <c r="BC264" s="128" t="str">
        <f>IF($A264&gt;='FG_243way_Regular Symbol'!H$16,"",IF(F264=0,"",IF(OR(F264=$AM$1,F264=$AZ$1,F265=$AM$1,F265=$AZ$1,F266=$AM$1,F266=$AZ$1),0,1)))</f>
        <v/>
      </c>
      <c r="BE264" s="342"/>
      <c r="BF264" s="2"/>
      <c r="BG264" s="2" t="str">
        <f>IF($A264&gt;='FG_243way_Regular Symbol'!F$16,"",IF(D264=0,"",COUNTIF(D264:D266,$BF$1)))</f>
        <v/>
      </c>
      <c r="BH264" s="2" t="str">
        <f>IF($A264&gt;='FG_243way_Regular Symbol'!G$16,"",IF(E264=0,"",COUNTIF(E264:E266,$BF$1)))</f>
        <v/>
      </c>
      <c r="BI264" s="2" t="str">
        <f>IF($A264&gt;='FG_243way_Regular Symbol'!H$16,"",IF(F264=0,"",COUNTIF(F264:F266,$BF$1)))</f>
        <v/>
      </c>
      <c r="BK264" s="342"/>
      <c r="BL264" s="2"/>
      <c r="BM264" s="2" t="str">
        <f>IF($A264&gt;='FG_243way_Regular Symbol'!F$16,"",IF(D264=0,"",IF(OR(D264=$AM$1,D264=$BL$1,D265=$AM$1,D265=$BL$1,D266=$AM$1,D266=$BL$1),0,1)))</f>
        <v/>
      </c>
      <c r="BN264" s="2" t="str">
        <f>IF($A264&gt;='FG_243way_Regular Symbol'!G$16,"",IF(E264=0,"",IF(OR(E264=$AM$1,E264=$BL$1,E265=$AM$1,E265=$BL$1,E266=$AM$1,E266=$BL$1),0,1)))</f>
        <v/>
      </c>
      <c r="BO264" s="128" t="str">
        <f>IF($A264&gt;='FG_243way_Regular Symbol'!H$16,"",IF(F264=0,"",IF(OR(F264=$AM$1,F264=$BL$1,F265=$AM$1,F265=$BL$1,F266=$AM$1,F266=$BL$1),0,1)))</f>
        <v/>
      </c>
      <c r="BQ264" s="2" t="str">
        <f>IF($A264&gt;='FG_243way_Regular Symbol'!D$16,"",IF(B264=0,"",IF(OR(B264=$BQ$1,B264=$BR$1,B265=$BQ$1,B265=$BR$1,B266=$BQ$1,B266=$BR$1),0,1)))</f>
        <v/>
      </c>
      <c r="BR264" s="2" t="str">
        <f>IF($A264&gt;='FG_243way_Regular Symbol'!E$16,"",IF(C264=0,"",IF(OR(C264=$BQ$1,C264=$BR$1,C265=$BQ$1,C265=$BR$1,C266=$BQ$1,C266=$BR$1),0,1)))</f>
        <v/>
      </c>
      <c r="BS264" s="2" t="str">
        <f>IF($A264&gt;='FG_243way_Regular Symbol'!F$16,"",IF(D264=0,"",IF(OR(D264=$BQ$1,D264=$BR$1,D265=$BQ$1,D265=$BR$1,D266=$BQ$1,D266=$BR$1),0,1)))</f>
        <v/>
      </c>
      <c r="BT264" s="2" t="str">
        <f>IF($A264&gt;='FG_243way_Regular Symbol'!G$16,"",IF(E264=0,"",IF(OR(E264=$BQ$1,E264=$BR$1,E265=$BQ$1,E265=$BR$1,E266=$BQ$1,E266=$BR$1),0,1)))</f>
        <v/>
      </c>
      <c r="BU264" s="2" t="str">
        <f>IF($A264&gt;='FG_243way_Regular Symbol'!H$16,"",IF(F264=0,"",IF(OR(F264=$BQ$1,F264=$BR$1,F265=$BQ$1,F265=$BR$1,F266=$BQ$1,F266=$BR$1),0,1)))</f>
        <v/>
      </c>
      <c r="BW264" s="2" t="str">
        <f>IF($A264&gt;='FG_243way_Regular Symbol'!D$16,"",IF(B264=0,"",IF(OR(B264=$BW$1,B265=$BW$1,B266=$BW$1,B264=$BX$1,B265=$BX$1,B266=$BX$1),0,1)))</f>
        <v/>
      </c>
      <c r="BX264" s="2" t="str">
        <f>IF($A264&gt;='FG_243way_Regular Symbol'!E$16,"",IF(C264=0,"",IF(OR(C264=$BW$1,C265=$BW$1,C266=$BW$1,C264=$BX$1,C265=$BX$1,C266=$BX$1),0,1)))</f>
        <v/>
      </c>
      <c r="BY264" s="2" t="str">
        <f>IF($A264&gt;='FG_243way_Regular Symbol'!F$16,"",IF(D264=0,"",IF(OR(D264=$BW$1,D265=$BW$1,D266=$BW$1,D264=$BX$1,D265=$BX$1,D266=$BX$1),0,1)))</f>
        <v/>
      </c>
      <c r="BZ264" s="2" t="str">
        <f>IF($A264&gt;='FG_243way_Regular Symbol'!G$16,"",IF(E264=0,"",IF(OR(E264=$BW$1,E265=$BW$1,E266=$BW$1,E264=$BX$1,E265=$BX$1,E266=$BX$1),0,1)))</f>
        <v/>
      </c>
      <c r="CA264" s="2" t="str">
        <f>IF($A264&gt;='FG_243way_Regular Symbol'!H$16,"",IF(F264=0,"",IF(OR(F264=$BW$1,F265=$BW$1,F266=$BW$1,F264=$BX$1,F265=$BX$1,F266=$BX$1),0,1)))</f>
        <v/>
      </c>
      <c r="CC264" s="2" t="str">
        <f>IF($A264&gt;='FG_243way_Regular Symbol'!D$16,"",IF(B264=0,"",IF(OR(B264=$BW$1,B265=$BW$1,B266=$BW$1,B264=$CD$1,B265=$CD$1,B266=$CD$1),0,1)))</f>
        <v/>
      </c>
      <c r="CD264" s="2" t="str">
        <f>IF($A264&gt;='FG_243way_Regular Symbol'!E$16,"",IF(C264=0,"",IF(OR(C264=$BW$1,C265=$BW$1,C266=$BW$1,C264=$CD$1,C265=$CD$1,C266=$CD$1),0,1)))</f>
        <v/>
      </c>
      <c r="CE264" s="2" t="str">
        <f>IF($A264&gt;='FG_243way_Regular Symbol'!F$16,"",IF(D264=0,"",IF(OR(D264=$BW$1,D265=$BW$1,D266=$BW$1,D264=$CD$1,D265=$CD$1,D266=$CD$1),0,1)))</f>
        <v/>
      </c>
      <c r="CF264" s="2" t="str">
        <f>IF($A264&gt;='FG_243way_Regular Symbol'!G$16,"",IF(E264=0,"",IF(OR(E264=$BW$1,E265=$BW$1,E266=$BW$1,E264=$CD$1,E265=$CD$1,E266=$CD$1),0,1)))</f>
        <v/>
      </c>
      <c r="CG264" s="2" t="str">
        <f>IF($A264&gt;='FG_243way_Regular Symbol'!H$16,"",IF(F264=0,"",IF(OR(F264=$BW$1,F265=$BW$1,F266=$BW$1,F264=$CD$1,F265=$CD$1,F266=$CD$1),0,1)))</f>
        <v/>
      </c>
      <c r="CI264" s="2" t="str">
        <f>IF($A264&gt;='FG_243way_Regular Symbol'!D$16,"",IF(B264=0,"",IF(OR(B264=$BW$1,B265=$BW$1,B266=$BW$1,B264=$CJ$1,B265=$CJ$1,B266=$CJ$1),0,1)))</f>
        <v/>
      </c>
      <c r="CJ264" s="2" t="str">
        <f>IF($A264&gt;='FG_243way_Regular Symbol'!E$16,"",IF(C264=0,"",IF(OR(C264=$BW$1,C265=$BW$1,C266=$BW$1,C264=$CJ$1,C265=$CJ$1,C266=$CJ$1),0,1)))</f>
        <v/>
      </c>
      <c r="CK264" s="2" t="str">
        <f>IF($A264&gt;='FG_243way_Regular Symbol'!F$16,"",IF(D264=0,"",IF(OR(D264=$BW$1,D265=$BW$1,D266=$BW$1,D264=$CJ$1,D265=$CJ$1,D266=$CJ$1),0,1)))</f>
        <v/>
      </c>
      <c r="CL264" s="2" t="str">
        <f>IF($A264&gt;='FG_243way_Regular Symbol'!G$16,"",IF(E264=0,"",IF(OR(E264=$BW$1,E265=$BW$1,E266=$BW$1,E264=$CJ$1,E265=$CJ$1,E266=$CJ$1),0,1)))</f>
        <v/>
      </c>
      <c r="CM264" s="2" t="str">
        <f>IF($A264&gt;='FG_243way_Regular Symbol'!H$16,"",IF(F264=0,"",IF(OR(F264=$BW$1,F265=$BW$1,F266=$BW$1,F264=$CJ$1,F265=$CJ$1,F266=$CJ$1),0,1)))</f>
        <v/>
      </c>
      <c r="CO264" s="2" t="str">
        <f>IF($A264&gt;='FG_243way_Regular Symbol'!D$16,"",IF(B264=0,"",IF(OR(B264=$BW$1,B265=$BW$1,B266=$BW$1,B264=$CP$1,B265=$CP$1,B266=$CP$1),0,1)))</f>
        <v/>
      </c>
      <c r="CP264" s="2" t="str">
        <f>IF($A264&gt;='FG_243way_Regular Symbol'!E$16,"",IF(C264=0,"",IF(OR(C264=$BW$1,C265=$BW$1,C266=$BW$1,C264=$CP$1,C265=$CP$1,C266=$CP$1),0,1)))</f>
        <v/>
      </c>
      <c r="CQ264" s="2" t="str">
        <f>IF($A264&gt;='FG_243way_Regular Symbol'!F$16,"",IF(D264=0,"",IF(OR(D264=$BW$1,D265=$BW$1,D266=$BW$1,D264=$CP$1,D265=$CP$1,D266=$CP$1),0,1)))</f>
        <v/>
      </c>
      <c r="CR264" s="2" t="str">
        <f>IF($A264&gt;='FG_243way_Regular Symbol'!G$16,"",IF(E264=0,"",IF(OR(E264=$BW$1,E265=$BW$1,E266=$BW$1,E264=$CP$1,E265=$CP$1,E266=$CP$1),0,1)))</f>
        <v/>
      </c>
      <c r="CS264" s="2" t="str">
        <f>IF($A264&gt;='FG_243way_Regular Symbol'!H$16,"",IF(F264=0,"",IF(OR(F264=$BW$1,F265=$BW$1,F266=$BW$1,F264=$CP$1,F265=$CP$1,F266=$CP$1),0,1)))</f>
        <v/>
      </c>
      <c r="CU264" s="2" t="str">
        <f>IF($A264&gt;='FG_243way_Regular Symbol'!D$16,"",IF(B264=0,"",IF(OR(B264=$BW$1,B265=$BW$1,B266=$BW$1,B264=$CV$1,B265=$CV$1,B266=$CV$1),0,1)))</f>
        <v/>
      </c>
      <c r="CV264" s="2" t="str">
        <f>IF($A264&gt;='FG_243way_Regular Symbol'!E$16,"",IF(C264=0,"",IF(OR(C264=$BW$1,C265=$BW$1,C266=$BW$1,C264=$CV$1,C265=$CV$1,C266=$CV$1),0,1)))</f>
        <v/>
      </c>
      <c r="CW264" s="2" t="str">
        <f>IF($A264&gt;='FG_243way_Regular Symbol'!F$16,"",IF(D264=0,"",IF(OR(D264=$BW$1,D265=$BW$1,D266=$BW$1,D264=$CV$1,D265=$CV$1,D266=$CV$1),0,1)))</f>
        <v/>
      </c>
      <c r="CX264" s="2" t="str">
        <f>IF($A264&gt;='FG_243way_Regular Symbol'!G$16,"",IF(E264=0,"",IF(OR(E264=$BW$1,E265=$BW$1,E266=$BW$1,E264=$CV$1,E265=$CV$1,E266=$CV$1),0,1)))</f>
        <v/>
      </c>
      <c r="CY264" s="2" t="str">
        <f>IF($A264&gt;='FG_243way_Regular Symbol'!H$16,"",IF(F264=0,"",IF(OR(F264=$BW$1,F265=$BW$1,F266=$BW$1,F264=$CV$1,F265=$CV$1,F266=$CV$1),0,1)))</f>
        <v/>
      </c>
    </row>
    <row r="265" spans="1:103">
      <c r="A265" s="341">
        <f>IF('FG_243way_Regular Symbol'!L264="","",'FG_243way_Regular Symbol'!L264)</f>
        <v>261</v>
      </c>
      <c r="B265" s="184" t="str">
        <f>IF('FG_243way_Regular Symbol'!M264="",
IF($A265-'FG_243way_Regular Symbol'!D$16&gt;='FG_243way_RegularＸ_W()'!B$2-1,"",VLOOKUP($A265-'FG_243way_Regular Symbol'!D$16,'FG_243way_Regular Symbol'!$L$3:$Q$99,'FG_243way_RegularＸ_W()'!B$3+1,FALSE)),
'FG_243way_Regular Symbol'!M264)</f>
        <v/>
      </c>
      <c r="C265" s="184" t="str">
        <f>IF('FG_243way_Regular Symbol'!N264="",
IF($A265-'FG_243way_Regular Symbol'!E$16&gt;='FG_243way_RegularＸ_W()'!C$2-1,"",VLOOKUP($A265-'FG_243way_Regular Symbol'!E$16,'FG_243way_Regular Symbol'!$L$3:$Q$99,'FG_243way_RegularＸ_W()'!C$3+1,FALSE)),
'FG_243way_Regular Symbol'!N264)</f>
        <v/>
      </c>
      <c r="D265" s="184" t="str">
        <f>IF('FG_243way_Regular Symbol'!O264="",
IF($A265-'FG_243way_Regular Symbol'!F$16&gt;='FG_243way_RegularＸ_W()'!D$2-1,"",VLOOKUP($A265-'FG_243way_Regular Symbol'!F$16,'FG_243way_Regular Symbol'!$L$3:$Q$99,'FG_243way_RegularＸ_W()'!D$3+1,FALSE)),
'FG_243way_Regular Symbol'!O264)</f>
        <v/>
      </c>
      <c r="E265" s="184" t="str">
        <f>IF('FG_243way_Regular Symbol'!P264="",
IF($A265-'FG_243way_Regular Symbol'!G$16&gt;='FG_243way_RegularＸ_W()'!E$2-1,"",VLOOKUP($A265-'FG_243way_Regular Symbol'!G$16,'FG_243way_Regular Symbol'!$L$3:$Q$99,'FG_243way_RegularＸ_W()'!E$3+1,FALSE)),
'FG_243way_Regular Symbol'!P264)</f>
        <v/>
      </c>
      <c r="F265" s="358" t="str">
        <f>IF('FG_243way_Regular Symbol'!Q264="",
IF($A265-'FG_243way_Regular Symbol'!H$16&gt;='FG_243way_RegularＸ_W()'!F$2-1,"",VLOOKUP($A265-'FG_243way_Regular Symbol'!H$16,'FG_243way_Regular Symbol'!$L$3:$Q$99,'FG_243way_RegularＸ_W()'!F$3+1,FALSE)),
'FG_243way_Regular Symbol'!Q264)</f>
        <v/>
      </c>
      <c r="O265" s="342" t="str">
        <f>IF($A265&gt;='FG_243way_Regular Symbol'!D$16,"",IF(B265=0,"",IF(OR(B265=$O$1,B265=$P$1,B266=$O$1,B266=$P$1,B267=$O$1,B267=$P$1),0,1)))</f>
        <v/>
      </c>
      <c r="P265" s="2" t="str">
        <f>IF($A265&gt;='FG_243way_Regular Symbol'!E$16,"",IF(C265=0,"",IF(OR(C265=$O$1,C265=$P$1,C266=$O$1,C266=$P$1,C267=$O$1,C267=$P$1),0,1)))</f>
        <v/>
      </c>
      <c r="Q265" s="2" t="str">
        <f>IF($A265&gt;='FG_243way_Regular Symbol'!F$16,"",IF(D265=0,"",IF(OR(D265=$O$1,D265=$P$1,D266=$O$1,D266=$P$1,D267=$O$1,D267=$P$1),0,1)))</f>
        <v/>
      </c>
      <c r="R265" s="2" t="str">
        <f>IF($A265&gt;='FG_243way_Regular Symbol'!G$16,"",IF(E265=0,"",IF(OR(E265=$O$1,E265=$P$1,E266=$O$1,E266=$P$1,E267=$O$1,E267=$P$1),0,1)))</f>
        <v/>
      </c>
      <c r="S265" s="128" t="str">
        <f>IF($A265&gt;='FG_243way_Regular Symbol'!H$16,"",IF(F265=0,"",IF(OR(F265=$O$1,F265=$P$1,F266=$O$1,F266=$P$1,F267=$O$1,F267=$P$1),0,1)))</f>
        <v/>
      </c>
      <c r="U265" s="342" t="str">
        <f>IF($A265&gt;='FG_243way_Regular Symbol'!D$16,"",IF(B265=0,"",IF(OR(B265=$U$1,B265=$V$1,B266=$U$1,B266=$V$1,B267=$U$1,B267=$V$1),0,1)))</f>
        <v/>
      </c>
      <c r="V265" s="2" t="str">
        <f>IF($A265&gt;='FG_243way_Regular Symbol'!E$16,"",IF(C265=0,"",IF(OR(C265=$U$1,C265=$V$1,C266=$U$1,C266=$V$1,C267=$U$1,C267=$V$1),0,1)))</f>
        <v/>
      </c>
      <c r="W265" s="2" t="str">
        <f>IF($A265&gt;='FG_243way_Regular Symbol'!F$16,"",IF(D265=0,"",IF(OR(D265=$U$1,D265=$V$1,D266=$U$1,D266=$V$1,D267=$U$1,D267=$V$1),0,1)))</f>
        <v/>
      </c>
      <c r="X265" s="2" t="str">
        <f>IF($A265&gt;='FG_243way_Regular Symbol'!G$16,"",IF(E265=0,"",IF(OR(E265=$U$1,E265=$V$1,E266=$U$1,E266=$V$1,E267=$U$1,E267=$V$1),0,1)))</f>
        <v/>
      </c>
      <c r="Y265" s="128" t="str">
        <f>IF($A265&gt;='FG_243way_Regular Symbol'!H$16,"",IF(F265=0,"",IF(OR(F265=$U$1,F265=$V$1,F266=$U$1,F266=$V$1,F267=$U$1,F267=$V$1),0,1)))</f>
        <v/>
      </c>
      <c r="AA265" s="342" t="str">
        <f>IF($A265&gt;='FG_243way_Regular Symbol'!D$16,"",IF(B265=0,"",IF(OR(B265=$AA$1,B265=$AB$1,B266=$AA$1,B266=$AB$1,B267=$AA$1,,B267=$AB$1),0,1)))</f>
        <v/>
      </c>
      <c r="AB265" s="2" t="str">
        <f>IF($A265&gt;='FG_243way_Regular Symbol'!E$16,"",IF(C265=0,"",IF(OR(C265=$AA$1,C265=$AB$1,C266=$AA$1,C266=$AB$1,C267=$AA$1,,C267=$AB$1),0,1)))</f>
        <v/>
      </c>
      <c r="AC265" s="2" t="str">
        <f>IF($A265&gt;='FG_243way_Regular Symbol'!F$16,"",IF(D265=0,"",IF(OR(D265=$AA$1,D265=$AB$1,D266=$AA$1,D266=$AB$1,D267=$AA$1,,D267=$AB$1),0,1)))</f>
        <v/>
      </c>
      <c r="AD265" s="2" t="str">
        <f>IF($A265&gt;='FG_243way_Regular Symbol'!G$16,"",IF(E265=0,"",IF(OR(E265=$AA$1,E265=$AB$1,E266=$AA$1,E266=$AB$1,E267=$AA$1,,E267=$AB$1),0,1)))</f>
        <v/>
      </c>
      <c r="AE265" s="128" t="str">
        <f>IF($A265&gt;='FG_243way_Regular Symbol'!H$16,"",IF(F265=0,"",IF(OR(F265=$AA$1,F265=$AB$1,F266=$AA$1,F266=$AB$1,F267=$AA$1,,F267=$AB$1),0,1)))</f>
        <v/>
      </c>
      <c r="AG265" s="342" t="str">
        <f>IF($A265&gt;='FG_243way_Regular Symbol'!D$16,"",IF(B265=0,"",IF(OR(B265=$AG$1,B265=$AH$1,B266=$AG$1,B266=$AH$1,B267=$AG$1,B267=$AH$1),0,1)))</f>
        <v/>
      </c>
      <c r="AH265" s="2" t="str">
        <f>IF($A265&gt;='FG_243way_Regular Symbol'!E$16,"",IF(C265=0,"",IF(OR(C265=$AG$1,C265=$AH$1,C266=$AG$1,C266=$AH$1,C267=$AG$1,C267=$AH$1),0,1)))</f>
        <v/>
      </c>
      <c r="AI265" s="2" t="str">
        <f>IF($A265&gt;='FG_243way_Regular Symbol'!F$16,"",IF(D265=0,"",IF(OR(D265=$AG$1,D265=$AH$1,D266=$AG$1,D266=$AH$1,D267=$AG$1,D267=$AH$1),0,1)))</f>
        <v/>
      </c>
      <c r="AJ265" s="2" t="str">
        <f>IF($A265&gt;='FG_243way_Regular Symbol'!G$16,"",IF(E265=0,"",IF(OR(E265=$AG$1,E265=$AH$1,E266=$AG$1,E266=$AH$1,E267=$AG$1,E267=$AH$1),0,1)))</f>
        <v/>
      </c>
      <c r="AK265" s="128" t="str">
        <f>IF($A265&gt;='FG_243way_Regular Symbol'!H$16,"",IF(F265=0,"",IF(OR(F265=$AG$1,F265=$AH$1,F266=$AG$1,F266=$AH$1,F267=$AG$1,F267=$AH$1),0,1)))</f>
        <v/>
      </c>
      <c r="AM265" s="342" t="str">
        <f>IF($A265&gt;='FG_243way_Regular Symbol'!D$16,"",IF(B265=0,"",IF(OR(B265=$AM$1,B265=$AN$1,B266=$AM$1,B266=$AN$1,B267=$AM$1,B267=$AN$1),0,1)))</f>
        <v/>
      </c>
      <c r="AN265" s="2" t="str">
        <f>IF($A265&gt;='FG_243way_Regular Symbol'!E$16,"",IF(C265=0,"",IF(OR(C265=$AM$1,C265=$AN$1,C266=$AM$1,C266=$AN$1,C267=$AM$1,C267=$AN$1),0,1)))</f>
        <v/>
      </c>
      <c r="AO265" s="2" t="str">
        <f>IF($A265&gt;='FG_243way_Regular Symbol'!F$16,"",IF(D265=0,"",IF(OR(D265=$AM$1,D265=$AN$1,D266=$AM$1,D266=$AN$1,D267=$AM$1,D267=$AN$1),0,1)))</f>
        <v/>
      </c>
      <c r="AP265" s="2" t="str">
        <f>IF($A265&gt;='FG_243way_Regular Symbol'!G$16,"",IF(E265=0,"",IF(OR(E265=$AM$1,E265=$AN$1,E266=$AM$1,E266=$AN$1,E267=$AM$1,E267=$AN$1),0,1)))</f>
        <v/>
      </c>
      <c r="AQ265" s="128" t="str">
        <f>IF($A265&gt;='FG_243way_Regular Symbol'!H$16,"",IF(F265=0,"",IF(OR(F265=$AM$1,F265=$AN$1,F266=$AM$1,F266=$AN$1,F267=$AM$1,F267=$AN$1),0,1)))</f>
        <v/>
      </c>
      <c r="AS265" s="342" t="str">
        <f>IF($A265&gt;='FG_243way_Regular Symbol'!D$16,"",IF(B265=0,"",IF(OR(B265=$AM$1,B265=$AT$1,B266=$AM$1,B266=$AT$1,B267=$AM$1,B267=$AT$1),0,1)))</f>
        <v/>
      </c>
      <c r="AT265" s="2" t="str">
        <f>IF($A265&gt;='FG_243way_Regular Symbol'!E$16,"",IF(C265=0,"",IF(OR(C265=$AM$1,C265=$AT$1,C266=$AM$1,C266=$AT$1,C267=$AM$1,C267=$AT$1),0,1)))</f>
        <v/>
      </c>
      <c r="AU265" s="2" t="str">
        <f>IF($A265&gt;='FG_243way_Regular Symbol'!F$16,"",IF(D265=0,"",IF(OR(D265=$AM$1,D265=$AT$1,D266=$AM$1,D266=$AT$1,D267=$AM$1,D267=$AT$1),0,1)))</f>
        <v/>
      </c>
      <c r="AV265" s="2" t="str">
        <f>IF($A265&gt;='FG_243way_Regular Symbol'!G$16,"",IF(E265=0,"",IF(OR(E265=$AM$1,E265=$AT$1,E266=$AM$1,E266=$AT$1,E267=$AM$1,E267=$AT$1),0,1)))</f>
        <v/>
      </c>
      <c r="AW265" s="128" t="str">
        <f>IF($A265&gt;='FG_243way_Regular Symbol'!H$16,"",IF(F265=0,"",IF(OR(F265=$AM$1,F265=$AT$1,F266=$AM$1,F266=$AT$1,F267=$AM$1,F267=$AT$1),0,1)))</f>
        <v/>
      </c>
      <c r="AY265" s="342" t="str">
        <f>IF($A265&gt;='FG_243way_Regular Symbol'!D$16,"",IF(B265=0,"",IF(OR(B265=$AM$1,B265=$AZ$1,B266=$AM$1,B266=$AZ$1,B267=$AM$1,B267=$AZ$1),0,1)))</f>
        <v/>
      </c>
      <c r="AZ265" s="2" t="str">
        <f>IF($A265&gt;='FG_243way_Regular Symbol'!E$16,"",IF(C265=0,"",IF(OR(C265=$AM$1,C265=$AZ$1,C266=$AM$1,C266=$AZ$1,C267=$AM$1,C267=$AZ$1),0,1)))</f>
        <v/>
      </c>
      <c r="BA265" s="2" t="str">
        <f>IF($A265&gt;='FG_243way_Regular Symbol'!F$16,"",IF(D265=0,"",IF(OR(D265=$AM$1,D265=$AZ$1,D266=$AM$1,D266=$AZ$1,D267=$AM$1,D267=$AZ$1),0,1)))</f>
        <v/>
      </c>
      <c r="BB265" s="2" t="str">
        <f>IF($A265&gt;='FG_243way_Regular Symbol'!G$16,"",IF(E265=0,"",IF(OR(E265=$AM$1,E265=$AZ$1,E266=$AM$1,E266=$AZ$1,E267=$AM$1,E267=$AZ$1),0,1)))</f>
        <v/>
      </c>
      <c r="BC265" s="128" t="str">
        <f>IF($A265&gt;='FG_243way_Regular Symbol'!H$16,"",IF(F265=0,"",IF(OR(F265=$AM$1,F265=$AZ$1,F266=$AM$1,F266=$AZ$1,F267=$AM$1,F267=$AZ$1),0,1)))</f>
        <v/>
      </c>
      <c r="BE265" s="342"/>
      <c r="BF265" s="2"/>
      <c r="BG265" s="2" t="str">
        <f>IF($A265&gt;='FG_243way_Regular Symbol'!F$16,"",IF(D265=0,"",COUNTIF(D265:D267,$BF$1)))</f>
        <v/>
      </c>
      <c r="BH265" s="2" t="str">
        <f>IF($A265&gt;='FG_243way_Regular Symbol'!G$16,"",IF(E265=0,"",COUNTIF(E265:E267,$BF$1)))</f>
        <v/>
      </c>
      <c r="BI265" s="2" t="str">
        <f>IF($A265&gt;='FG_243way_Regular Symbol'!H$16,"",IF(F265=0,"",COUNTIF(F265:F267,$BF$1)))</f>
        <v/>
      </c>
      <c r="BK265" s="342"/>
      <c r="BL265" s="2"/>
      <c r="BM265" s="2" t="str">
        <f>IF($A265&gt;='FG_243way_Regular Symbol'!F$16,"",IF(D265=0,"",IF(OR(D265=$AM$1,D265=$BL$1,D266=$AM$1,D266=$BL$1,D267=$AM$1,D267=$BL$1),0,1)))</f>
        <v/>
      </c>
      <c r="BN265" s="2" t="str">
        <f>IF($A265&gt;='FG_243way_Regular Symbol'!G$16,"",IF(E265=0,"",IF(OR(E265=$AM$1,E265=$BL$1,E266=$AM$1,E266=$BL$1,E267=$AM$1,E267=$BL$1),0,1)))</f>
        <v/>
      </c>
      <c r="BO265" s="128" t="str">
        <f>IF($A265&gt;='FG_243way_Regular Symbol'!H$16,"",IF(F265=0,"",IF(OR(F265=$AM$1,F265=$BL$1,F266=$AM$1,F266=$BL$1,F267=$AM$1,F267=$BL$1),0,1)))</f>
        <v/>
      </c>
      <c r="BQ265" s="2" t="str">
        <f>IF($A265&gt;='FG_243way_Regular Symbol'!D$16,"",IF(B265=0,"",IF(OR(B265=$BQ$1,B265=$BR$1,B266=$BQ$1,B266=$BR$1,B267=$BQ$1,B267=$BR$1),0,1)))</f>
        <v/>
      </c>
      <c r="BR265" s="2" t="str">
        <f>IF($A265&gt;='FG_243way_Regular Symbol'!E$16,"",IF(C265=0,"",IF(OR(C265=$BQ$1,C265=$BR$1,C266=$BQ$1,C266=$BR$1,C267=$BQ$1,C267=$BR$1),0,1)))</f>
        <v/>
      </c>
      <c r="BS265" s="2" t="str">
        <f>IF($A265&gt;='FG_243way_Regular Symbol'!F$16,"",IF(D265=0,"",IF(OR(D265=$BQ$1,D265=$BR$1,D266=$BQ$1,D266=$BR$1,D267=$BQ$1,D267=$BR$1),0,1)))</f>
        <v/>
      </c>
      <c r="BT265" s="2" t="str">
        <f>IF($A265&gt;='FG_243way_Regular Symbol'!G$16,"",IF(E265=0,"",IF(OR(E265=$BQ$1,E265=$BR$1,E266=$BQ$1,E266=$BR$1,E267=$BQ$1,E267=$BR$1),0,1)))</f>
        <v/>
      </c>
      <c r="BU265" s="2" t="str">
        <f>IF($A265&gt;='FG_243way_Regular Symbol'!H$16,"",IF(F265=0,"",IF(OR(F265=$BQ$1,F265=$BR$1,F266=$BQ$1,F266=$BR$1,F267=$BQ$1,F267=$BR$1),0,1)))</f>
        <v/>
      </c>
      <c r="BW265" s="2" t="str">
        <f>IF($A265&gt;='FG_243way_Regular Symbol'!D$16,"",IF(B265=0,"",IF(OR(B265=$BW$1,B266=$BW$1,B267=$BW$1,B265=$BX$1,B266=$BX$1,B267=$BX$1),0,1)))</f>
        <v/>
      </c>
      <c r="BX265" s="2" t="str">
        <f>IF($A265&gt;='FG_243way_Regular Symbol'!E$16,"",IF(C265=0,"",IF(OR(C265=$BW$1,C266=$BW$1,C267=$BW$1,C265=$BX$1,C266=$BX$1,C267=$BX$1),0,1)))</f>
        <v/>
      </c>
      <c r="BY265" s="2" t="str">
        <f>IF($A265&gt;='FG_243way_Regular Symbol'!F$16,"",IF(D265=0,"",IF(OR(D265=$BW$1,D266=$BW$1,D267=$BW$1,D265=$BX$1,D266=$BX$1,D267=$BX$1),0,1)))</f>
        <v/>
      </c>
      <c r="BZ265" s="2" t="str">
        <f>IF($A265&gt;='FG_243way_Regular Symbol'!G$16,"",IF(E265=0,"",IF(OR(E265=$BW$1,E266=$BW$1,E267=$BW$1,E265=$BX$1,E266=$BX$1,E267=$BX$1),0,1)))</f>
        <v/>
      </c>
      <c r="CA265" s="2" t="str">
        <f>IF($A265&gt;='FG_243way_Regular Symbol'!H$16,"",IF(F265=0,"",IF(OR(F265=$BW$1,F266=$BW$1,F267=$BW$1,F265=$BX$1,F266=$BX$1,F267=$BX$1),0,1)))</f>
        <v/>
      </c>
      <c r="CC265" s="2" t="str">
        <f>IF($A265&gt;='FG_243way_Regular Symbol'!D$16,"",IF(B265=0,"",IF(OR(B265=$BW$1,B266=$BW$1,B267=$BW$1,B265=$CD$1,B266=$CD$1,B267=$CD$1),0,1)))</f>
        <v/>
      </c>
      <c r="CD265" s="2" t="str">
        <f>IF($A265&gt;='FG_243way_Regular Symbol'!E$16,"",IF(C265=0,"",IF(OR(C265=$BW$1,C266=$BW$1,C267=$BW$1,C265=$CD$1,C266=$CD$1,C267=$CD$1),0,1)))</f>
        <v/>
      </c>
      <c r="CE265" s="2" t="str">
        <f>IF($A265&gt;='FG_243way_Regular Symbol'!F$16,"",IF(D265=0,"",IF(OR(D265=$BW$1,D266=$BW$1,D267=$BW$1,D265=$CD$1,D266=$CD$1,D267=$CD$1),0,1)))</f>
        <v/>
      </c>
      <c r="CF265" s="2" t="str">
        <f>IF($A265&gt;='FG_243way_Regular Symbol'!G$16,"",IF(E265=0,"",IF(OR(E265=$BW$1,E266=$BW$1,E267=$BW$1,E265=$CD$1,E266=$CD$1,E267=$CD$1),0,1)))</f>
        <v/>
      </c>
      <c r="CG265" s="2" t="str">
        <f>IF($A265&gt;='FG_243way_Regular Symbol'!H$16,"",IF(F265=0,"",IF(OR(F265=$BW$1,F266=$BW$1,F267=$BW$1,F265=$CD$1,F266=$CD$1,F267=$CD$1),0,1)))</f>
        <v/>
      </c>
      <c r="CI265" s="2" t="str">
        <f>IF($A265&gt;='FG_243way_Regular Symbol'!D$16,"",IF(B265=0,"",IF(OR(B265=$BW$1,B266=$BW$1,B267=$BW$1,B265=$CJ$1,B266=$CJ$1,B267=$CJ$1),0,1)))</f>
        <v/>
      </c>
      <c r="CJ265" s="2" t="str">
        <f>IF($A265&gt;='FG_243way_Regular Symbol'!E$16,"",IF(C265=0,"",IF(OR(C265=$BW$1,C266=$BW$1,C267=$BW$1,C265=$CJ$1,C266=$CJ$1,C267=$CJ$1),0,1)))</f>
        <v/>
      </c>
      <c r="CK265" s="2" t="str">
        <f>IF($A265&gt;='FG_243way_Regular Symbol'!F$16,"",IF(D265=0,"",IF(OR(D265=$BW$1,D266=$BW$1,D267=$BW$1,D265=$CJ$1,D266=$CJ$1,D267=$CJ$1),0,1)))</f>
        <v/>
      </c>
      <c r="CL265" s="2" t="str">
        <f>IF($A265&gt;='FG_243way_Regular Symbol'!G$16,"",IF(E265=0,"",IF(OR(E265=$BW$1,E266=$BW$1,E267=$BW$1,E265=$CJ$1,E266=$CJ$1,E267=$CJ$1),0,1)))</f>
        <v/>
      </c>
      <c r="CM265" s="2" t="str">
        <f>IF($A265&gt;='FG_243way_Regular Symbol'!H$16,"",IF(F265=0,"",IF(OR(F265=$BW$1,F266=$BW$1,F267=$BW$1,F265=$CJ$1,F266=$CJ$1,F267=$CJ$1),0,1)))</f>
        <v/>
      </c>
      <c r="CO265" s="2" t="str">
        <f>IF($A265&gt;='FG_243way_Regular Symbol'!D$16,"",IF(B265=0,"",IF(OR(B265=$BW$1,B266=$BW$1,B267=$BW$1,B265=$CP$1,B266=$CP$1,B267=$CP$1),0,1)))</f>
        <v/>
      </c>
      <c r="CP265" s="2" t="str">
        <f>IF($A265&gt;='FG_243way_Regular Symbol'!E$16,"",IF(C265=0,"",IF(OR(C265=$BW$1,C266=$BW$1,C267=$BW$1,C265=$CP$1,C266=$CP$1,C267=$CP$1),0,1)))</f>
        <v/>
      </c>
      <c r="CQ265" s="2" t="str">
        <f>IF($A265&gt;='FG_243way_Regular Symbol'!F$16,"",IF(D265=0,"",IF(OR(D265=$BW$1,D266=$BW$1,D267=$BW$1,D265=$CP$1,D266=$CP$1,D267=$CP$1),0,1)))</f>
        <v/>
      </c>
      <c r="CR265" s="2" t="str">
        <f>IF($A265&gt;='FG_243way_Regular Symbol'!G$16,"",IF(E265=0,"",IF(OR(E265=$BW$1,E266=$BW$1,E267=$BW$1,E265=$CP$1,E266=$CP$1,E267=$CP$1),0,1)))</f>
        <v/>
      </c>
      <c r="CS265" s="2" t="str">
        <f>IF($A265&gt;='FG_243way_Regular Symbol'!H$16,"",IF(F265=0,"",IF(OR(F265=$BW$1,F266=$BW$1,F267=$BW$1,F265=$CP$1,F266=$CP$1,F267=$CP$1),0,1)))</f>
        <v/>
      </c>
      <c r="CU265" s="2" t="str">
        <f>IF($A265&gt;='FG_243way_Regular Symbol'!D$16,"",IF(B265=0,"",IF(OR(B265=$BW$1,B266=$BW$1,B267=$BW$1,B265=$CV$1,B266=$CV$1,B267=$CV$1),0,1)))</f>
        <v/>
      </c>
      <c r="CV265" s="2" t="str">
        <f>IF($A265&gt;='FG_243way_Regular Symbol'!E$16,"",IF(C265=0,"",IF(OR(C265=$BW$1,C266=$BW$1,C267=$BW$1,C265=$CV$1,C266=$CV$1,C267=$CV$1),0,1)))</f>
        <v/>
      </c>
      <c r="CW265" s="2" t="str">
        <f>IF($A265&gt;='FG_243way_Regular Symbol'!F$16,"",IF(D265=0,"",IF(OR(D265=$BW$1,D266=$BW$1,D267=$BW$1,D265=$CV$1,D266=$CV$1,D267=$CV$1),0,1)))</f>
        <v/>
      </c>
      <c r="CX265" s="2" t="str">
        <f>IF($A265&gt;='FG_243way_Regular Symbol'!G$16,"",IF(E265=0,"",IF(OR(E265=$BW$1,E266=$BW$1,E267=$BW$1,E265=$CV$1,E266=$CV$1,E267=$CV$1),0,1)))</f>
        <v/>
      </c>
      <c r="CY265" s="2" t="str">
        <f>IF($A265&gt;='FG_243way_Regular Symbol'!H$16,"",IF(F265=0,"",IF(OR(F265=$BW$1,F266=$BW$1,F267=$BW$1,F265=$CV$1,F266=$CV$1,F267=$CV$1),0,1)))</f>
        <v/>
      </c>
    </row>
    <row r="266" spans="1:103">
      <c r="A266" s="341">
        <f>IF('FG_243way_Regular Symbol'!L265="","",'FG_243way_Regular Symbol'!L265)</f>
        <v>262</v>
      </c>
      <c r="B266" s="184" t="str">
        <f>IF('FG_243way_Regular Symbol'!M265="",
IF($A266-'FG_243way_Regular Symbol'!D$16&gt;='FG_243way_RegularＸ_W()'!B$2-1,"",VLOOKUP($A266-'FG_243way_Regular Symbol'!D$16,'FG_243way_Regular Symbol'!$L$3:$Q$99,'FG_243way_RegularＸ_W()'!B$3+1,FALSE)),
'FG_243way_Regular Symbol'!M265)</f>
        <v/>
      </c>
      <c r="C266" s="184" t="str">
        <f>IF('FG_243way_Regular Symbol'!N265="",
IF($A266-'FG_243way_Regular Symbol'!E$16&gt;='FG_243way_RegularＸ_W()'!C$2-1,"",VLOOKUP($A266-'FG_243way_Regular Symbol'!E$16,'FG_243way_Regular Symbol'!$L$3:$Q$99,'FG_243way_RegularＸ_W()'!C$3+1,FALSE)),
'FG_243way_Regular Symbol'!N265)</f>
        <v/>
      </c>
      <c r="D266" s="184" t="str">
        <f>IF('FG_243way_Regular Symbol'!O265="",
IF($A266-'FG_243way_Regular Symbol'!F$16&gt;='FG_243way_RegularＸ_W()'!D$2-1,"",VLOOKUP($A266-'FG_243way_Regular Symbol'!F$16,'FG_243way_Regular Symbol'!$L$3:$Q$99,'FG_243way_RegularＸ_W()'!D$3+1,FALSE)),
'FG_243way_Regular Symbol'!O265)</f>
        <v/>
      </c>
      <c r="E266" s="184" t="str">
        <f>IF('FG_243way_Regular Symbol'!P265="",
IF($A266-'FG_243way_Regular Symbol'!G$16&gt;='FG_243way_RegularＸ_W()'!E$2-1,"",VLOOKUP($A266-'FG_243way_Regular Symbol'!G$16,'FG_243way_Regular Symbol'!$L$3:$Q$99,'FG_243way_RegularＸ_W()'!E$3+1,FALSE)),
'FG_243way_Regular Symbol'!P265)</f>
        <v/>
      </c>
      <c r="F266" s="358" t="str">
        <f>IF('FG_243way_Regular Symbol'!Q265="",
IF($A266-'FG_243way_Regular Symbol'!H$16&gt;='FG_243way_RegularＸ_W()'!F$2-1,"",VLOOKUP($A266-'FG_243way_Regular Symbol'!H$16,'FG_243way_Regular Symbol'!$L$3:$Q$99,'FG_243way_RegularＸ_W()'!F$3+1,FALSE)),
'FG_243way_Regular Symbol'!Q265)</f>
        <v/>
      </c>
      <c r="O266" s="342" t="str">
        <f>IF($A266&gt;='FG_243way_Regular Symbol'!D$16,"",IF(B266=0,"",IF(OR(B266=$O$1,B266=$P$1,B267=$O$1,B267=$P$1,B268=$O$1,B268=$P$1),0,1)))</f>
        <v/>
      </c>
      <c r="P266" s="2" t="str">
        <f>IF($A266&gt;='FG_243way_Regular Symbol'!E$16,"",IF(C266=0,"",IF(OR(C266=$O$1,C266=$P$1,C267=$O$1,C267=$P$1,C268=$O$1,C268=$P$1),0,1)))</f>
        <v/>
      </c>
      <c r="Q266" s="2" t="str">
        <f>IF($A266&gt;='FG_243way_Regular Symbol'!F$16,"",IF(D266=0,"",IF(OR(D266=$O$1,D266=$P$1,D267=$O$1,D267=$P$1,D268=$O$1,D268=$P$1),0,1)))</f>
        <v/>
      </c>
      <c r="R266" s="2" t="str">
        <f>IF($A266&gt;='FG_243way_Regular Symbol'!G$16,"",IF(E266=0,"",IF(OR(E266=$O$1,E266=$P$1,E267=$O$1,E267=$P$1,E268=$O$1,E268=$P$1),0,1)))</f>
        <v/>
      </c>
      <c r="S266" s="128" t="str">
        <f>IF($A266&gt;='FG_243way_Regular Symbol'!H$16,"",IF(F266=0,"",IF(OR(F266=$O$1,F266=$P$1,F267=$O$1,F267=$P$1,F268=$O$1,F268=$P$1),0,1)))</f>
        <v/>
      </c>
      <c r="U266" s="342" t="str">
        <f>IF($A266&gt;='FG_243way_Regular Symbol'!D$16,"",IF(B266=0,"",IF(OR(B266=$U$1,B266=$V$1,B267=$U$1,B267=$V$1,B268=$U$1,B268=$V$1),0,1)))</f>
        <v/>
      </c>
      <c r="V266" s="2" t="str">
        <f>IF($A266&gt;='FG_243way_Regular Symbol'!E$16,"",IF(C266=0,"",IF(OR(C266=$U$1,C266=$V$1,C267=$U$1,C267=$V$1,C268=$U$1,C268=$V$1),0,1)))</f>
        <v/>
      </c>
      <c r="W266" s="2" t="str">
        <f>IF($A266&gt;='FG_243way_Regular Symbol'!F$16,"",IF(D266=0,"",IF(OR(D266=$U$1,D266=$V$1,D267=$U$1,D267=$V$1,D268=$U$1,D268=$V$1),0,1)))</f>
        <v/>
      </c>
      <c r="X266" s="2" t="str">
        <f>IF($A266&gt;='FG_243way_Regular Symbol'!G$16,"",IF(E266=0,"",IF(OR(E266=$U$1,E266=$V$1,E267=$U$1,E267=$V$1,E268=$U$1,E268=$V$1),0,1)))</f>
        <v/>
      </c>
      <c r="Y266" s="128" t="str">
        <f>IF($A266&gt;='FG_243way_Regular Symbol'!H$16,"",IF(F266=0,"",IF(OR(F266=$U$1,F266=$V$1,F267=$U$1,F267=$V$1,F268=$U$1,F268=$V$1),0,1)))</f>
        <v/>
      </c>
      <c r="AA266" s="342" t="str">
        <f>IF($A266&gt;='FG_243way_Regular Symbol'!D$16,"",IF(B266=0,"",IF(OR(B266=$AA$1,B266=$AB$1,B267=$AA$1,B267=$AB$1,B268=$AA$1,,B268=$AB$1),0,1)))</f>
        <v/>
      </c>
      <c r="AB266" s="2" t="str">
        <f>IF($A266&gt;='FG_243way_Regular Symbol'!E$16,"",IF(C266=0,"",IF(OR(C266=$AA$1,C266=$AB$1,C267=$AA$1,C267=$AB$1,C268=$AA$1,,C268=$AB$1),0,1)))</f>
        <v/>
      </c>
      <c r="AC266" s="2" t="str">
        <f>IF($A266&gt;='FG_243way_Regular Symbol'!F$16,"",IF(D266=0,"",IF(OR(D266=$AA$1,D266=$AB$1,D267=$AA$1,D267=$AB$1,D268=$AA$1,,D268=$AB$1),0,1)))</f>
        <v/>
      </c>
      <c r="AD266" s="2" t="str">
        <f>IF($A266&gt;='FG_243way_Regular Symbol'!G$16,"",IF(E266=0,"",IF(OR(E266=$AA$1,E266=$AB$1,E267=$AA$1,E267=$AB$1,E268=$AA$1,,E268=$AB$1),0,1)))</f>
        <v/>
      </c>
      <c r="AE266" s="128" t="str">
        <f>IF($A266&gt;='FG_243way_Regular Symbol'!H$16,"",IF(F266=0,"",IF(OR(F266=$AA$1,F266=$AB$1,F267=$AA$1,F267=$AB$1,F268=$AA$1,,F268=$AB$1),0,1)))</f>
        <v/>
      </c>
      <c r="AG266" s="342" t="str">
        <f>IF($A266&gt;='FG_243way_Regular Symbol'!D$16,"",IF(B266=0,"",IF(OR(B266=$AG$1,B266=$AH$1,B267=$AG$1,B267=$AH$1,B268=$AG$1,B268=$AH$1),0,1)))</f>
        <v/>
      </c>
      <c r="AH266" s="2" t="str">
        <f>IF($A266&gt;='FG_243way_Regular Symbol'!E$16,"",IF(C266=0,"",IF(OR(C266=$AG$1,C266=$AH$1,C267=$AG$1,C267=$AH$1,C268=$AG$1,C268=$AH$1),0,1)))</f>
        <v/>
      </c>
      <c r="AI266" s="2" t="str">
        <f>IF($A266&gt;='FG_243way_Regular Symbol'!F$16,"",IF(D266=0,"",IF(OR(D266=$AG$1,D266=$AH$1,D267=$AG$1,D267=$AH$1,D268=$AG$1,D268=$AH$1),0,1)))</f>
        <v/>
      </c>
      <c r="AJ266" s="2" t="str">
        <f>IF($A266&gt;='FG_243way_Regular Symbol'!G$16,"",IF(E266=0,"",IF(OR(E266=$AG$1,E266=$AH$1,E267=$AG$1,E267=$AH$1,E268=$AG$1,E268=$AH$1),0,1)))</f>
        <v/>
      </c>
      <c r="AK266" s="128" t="str">
        <f>IF($A266&gt;='FG_243way_Regular Symbol'!H$16,"",IF(F266=0,"",IF(OR(F266=$AG$1,F266=$AH$1,F267=$AG$1,F267=$AH$1,F268=$AG$1,F268=$AH$1),0,1)))</f>
        <v/>
      </c>
      <c r="AM266" s="342" t="str">
        <f>IF($A266&gt;='FG_243way_Regular Symbol'!D$16,"",IF(B266=0,"",IF(OR(B266=$AM$1,B266=$AN$1,B267=$AM$1,B267=$AN$1,B268=$AM$1,B268=$AN$1),0,1)))</f>
        <v/>
      </c>
      <c r="AN266" s="2" t="str">
        <f>IF($A266&gt;='FG_243way_Regular Symbol'!E$16,"",IF(C266=0,"",IF(OR(C266=$AM$1,C266=$AN$1,C267=$AM$1,C267=$AN$1,C268=$AM$1,C268=$AN$1),0,1)))</f>
        <v/>
      </c>
      <c r="AO266" s="2" t="str">
        <f>IF($A266&gt;='FG_243way_Regular Symbol'!F$16,"",IF(D266=0,"",IF(OR(D266=$AM$1,D266=$AN$1,D267=$AM$1,D267=$AN$1,D268=$AM$1,D268=$AN$1),0,1)))</f>
        <v/>
      </c>
      <c r="AP266" s="2" t="str">
        <f>IF($A266&gt;='FG_243way_Regular Symbol'!G$16,"",IF(E266=0,"",IF(OR(E266=$AM$1,E266=$AN$1,E267=$AM$1,E267=$AN$1,E268=$AM$1,E268=$AN$1),0,1)))</f>
        <v/>
      </c>
      <c r="AQ266" s="128" t="str">
        <f>IF($A266&gt;='FG_243way_Regular Symbol'!H$16,"",IF(F266=0,"",IF(OR(F266=$AM$1,F266=$AN$1,F267=$AM$1,F267=$AN$1,F268=$AM$1,F268=$AN$1),0,1)))</f>
        <v/>
      </c>
      <c r="AS266" s="342" t="str">
        <f>IF($A266&gt;='FG_243way_Regular Symbol'!D$16,"",IF(B266=0,"",IF(OR(B266=$AM$1,B266=$AT$1,B267=$AM$1,B267=$AT$1,B268=$AM$1,B268=$AT$1),0,1)))</f>
        <v/>
      </c>
      <c r="AT266" s="2" t="str">
        <f>IF($A266&gt;='FG_243way_Regular Symbol'!E$16,"",IF(C266=0,"",IF(OR(C266=$AM$1,C266=$AT$1,C267=$AM$1,C267=$AT$1,C268=$AM$1,C268=$AT$1),0,1)))</f>
        <v/>
      </c>
      <c r="AU266" s="2" t="str">
        <f>IF($A266&gt;='FG_243way_Regular Symbol'!F$16,"",IF(D266=0,"",IF(OR(D266=$AM$1,D266=$AT$1,D267=$AM$1,D267=$AT$1,D268=$AM$1,D268=$AT$1),0,1)))</f>
        <v/>
      </c>
      <c r="AV266" s="2" t="str">
        <f>IF($A266&gt;='FG_243way_Regular Symbol'!G$16,"",IF(E266=0,"",IF(OR(E266=$AM$1,E266=$AT$1,E267=$AM$1,E267=$AT$1,E268=$AM$1,E268=$AT$1),0,1)))</f>
        <v/>
      </c>
      <c r="AW266" s="128" t="str">
        <f>IF($A266&gt;='FG_243way_Regular Symbol'!H$16,"",IF(F266=0,"",IF(OR(F266=$AM$1,F266=$AT$1,F267=$AM$1,F267=$AT$1,F268=$AM$1,F268=$AT$1),0,1)))</f>
        <v/>
      </c>
      <c r="AY266" s="342" t="str">
        <f>IF($A266&gt;='FG_243way_Regular Symbol'!D$16,"",IF(B266=0,"",IF(OR(B266=$AM$1,B266=$AZ$1,B267=$AM$1,B267=$AZ$1,B268=$AM$1,B268=$AZ$1),0,1)))</f>
        <v/>
      </c>
      <c r="AZ266" s="2" t="str">
        <f>IF($A266&gt;='FG_243way_Regular Symbol'!E$16,"",IF(C266=0,"",IF(OR(C266=$AM$1,C266=$AZ$1,C267=$AM$1,C267=$AZ$1,C268=$AM$1,C268=$AZ$1),0,1)))</f>
        <v/>
      </c>
      <c r="BA266" s="2" t="str">
        <f>IF($A266&gt;='FG_243way_Regular Symbol'!F$16,"",IF(D266=0,"",IF(OR(D266=$AM$1,D266=$AZ$1,D267=$AM$1,D267=$AZ$1,D268=$AM$1,D268=$AZ$1),0,1)))</f>
        <v/>
      </c>
      <c r="BB266" s="2" t="str">
        <f>IF($A266&gt;='FG_243way_Regular Symbol'!G$16,"",IF(E266=0,"",IF(OR(E266=$AM$1,E266=$AZ$1,E267=$AM$1,E267=$AZ$1,E268=$AM$1,E268=$AZ$1),0,1)))</f>
        <v/>
      </c>
      <c r="BC266" s="128" t="str">
        <f>IF($A266&gt;='FG_243way_Regular Symbol'!H$16,"",IF(F266=0,"",IF(OR(F266=$AM$1,F266=$AZ$1,F267=$AM$1,F267=$AZ$1,F268=$AM$1,F268=$AZ$1),0,1)))</f>
        <v/>
      </c>
      <c r="BE266" s="342"/>
      <c r="BF266" s="2"/>
      <c r="BG266" s="2" t="str">
        <f>IF($A266&gt;='FG_243way_Regular Symbol'!F$16,"",IF(D266=0,"",COUNTIF(D266:D268,$BF$1)))</f>
        <v/>
      </c>
      <c r="BH266" s="2" t="str">
        <f>IF($A266&gt;='FG_243way_Regular Symbol'!G$16,"",IF(E266=0,"",COUNTIF(E266:E268,$BF$1)))</f>
        <v/>
      </c>
      <c r="BI266" s="2" t="str">
        <f>IF($A266&gt;='FG_243way_Regular Symbol'!H$16,"",IF(F266=0,"",COUNTIF(F266:F268,$BF$1)))</f>
        <v/>
      </c>
      <c r="BK266" s="342"/>
      <c r="BL266" s="2"/>
      <c r="BM266" s="2" t="str">
        <f>IF($A266&gt;='FG_243way_Regular Symbol'!F$16,"",IF(D266=0,"",IF(OR(D266=$AM$1,D266=$BL$1,D267=$AM$1,D267=$BL$1,D268=$AM$1,D268=$BL$1),0,1)))</f>
        <v/>
      </c>
      <c r="BN266" s="2" t="str">
        <f>IF($A266&gt;='FG_243way_Regular Symbol'!G$16,"",IF(E266=0,"",IF(OR(E266=$AM$1,E266=$BL$1,E267=$AM$1,E267=$BL$1,E268=$AM$1,E268=$BL$1),0,1)))</f>
        <v/>
      </c>
      <c r="BO266" s="128" t="str">
        <f>IF($A266&gt;='FG_243way_Regular Symbol'!H$16,"",IF(F266=0,"",IF(OR(F266=$AM$1,F266=$BL$1,F267=$AM$1,F267=$BL$1,F268=$AM$1,F268=$BL$1),0,1)))</f>
        <v/>
      </c>
      <c r="BQ266" s="2" t="str">
        <f>IF($A266&gt;='FG_243way_Regular Symbol'!D$16,"",IF(B266=0,"",IF(OR(B266=$BQ$1,B266=$BR$1,B267=$BQ$1,B267=$BR$1,B268=$BQ$1,B268=$BR$1),0,1)))</f>
        <v/>
      </c>
      <c r="BR266" s="2" t="str">
        <f>IF($A266&gt;='FG_243way_Regular Symbol'!E$16,"",IF(C266=0,"",IF(OR(C266=$BQ$1,C266=$BR$1,C267=$BQ$1,C267=$BR$1,C268=$BQ$1,C268=$BR$1),0,1)))</f>
        <v/>
      </c>
      <c r="BS266" s="2" t="str">
        <f>IF($A266&gt;='FG_243way_Regular Symbol'!F$16,"",IF(D266=0,"",IF(OR(D266=$BQ$1,D266=$BR$1,D267=$BQ$1,D267=$BR$1,D268=$BQ$1,D268=$BR$1),0,1)))</f>
        <v/>
      </c>
      <c r="BT266" s="2" t="str">
        <f>IF($A266&gt;='FG_243way_Regular Symbol'!G$16,"",IF(E266=0,"",IF(OR(E266=$BQ$1,E266=$BR$1,E267=$BQ$1,E267=$BR$1,E268=$BQ$1,E268=$BR$1),0,1)))</f>
        <v/>
      </c>
      <c r="BU266" s="2" t="str">
        <f>IF($A266&gt;='FG_243way_Regular Symbol'!H$16,"",IF(F266=0,"",IF(OR(F266=$BQ$1,F266=$BR$1,F267=$BQ$1,F267=$BR$1,F268=$BQ$1,F268=$BR$1),0,1)))</f>
        <v/>
      </c>
      <c r="BW266" s="2" t="str">
        <f>IF($A266&gt;='FG_243way_Regular Symbol'!D$16,"",IF(B266=0,"",IF(OR(B266=$BW$1,B267=$BW$1,B268=$BW$1,B266=$BX$1,B267=$BX$1,B268=$BX$1),0,1)))</f>
        <v/>
      </c>
      <c r="BX266" s="2" t="str">
        <f>IF($A266&gt;='FG_243way_Regular Symbol'!E$16,"",IF(C266=0,"",IF(OR(C266=$BW$1,C267=$BW$1,C268=$BW$1,C266=$BX$1,C267=$BX$1,C268=$BX$1),0,1)))</f>
        <v/>
      </c>
      <c r="BY266" s="2" t="str">
        <f>IF($A266&gt;='FG_243way_Regular Symbol'!F$16,"",IF(D266=0,"",IF(OR(D266=$BW$1,D267=$BW$1,D268=$BW$1,D266=$BX$1,D267=$BX$1,D268=$BX$1),0,1)))</f>
        <v/>
      </c>
      <c r="BZ266" s="2" t="str">
        <f>IF($A266&gt;='FG_243way_Regular Symbol'!G$16,"",IF(E266=0,"",IF(OR(E266=$BW$1,E267=$BW$1,E268=$BW$1,E266=$BX$1,E267=$BX$1,E268=$BX$1),0,1)))</f>
        <v/>
      </c>
      <c r="CA266" s="2" t="str">
        <f>IF($A266&gt;='FG_243way_Regular Symbol'!H$16,"",IF(F266=0,"",IF(OR(F266=$BW$1,F267=$BW$1,F268=$BW$1,F266=$BX$1,F267=$BX$1,F268=$BX$1),0,1)))</f>
        <v/>
      </c>
      <c r="CC266" s="2" t="str">
        <f>IF($A266&gt;='FG_243way_Regular Symbol'!D$16,"",IF(B266=0,"",IF(OR(B266=$BW$1,B267=$BW$1,B268=$BW$1,B266=$CD$1,B267=$CD$1,B268=$CD$1),0,1)))</f>
        <v/>
      </c>
      <c r="CD266" s="2" t="str">
        <f>IF($A266&gt;='FG_243way_Regular Symbol'!E$16,"",IF(C266=0,"",IF(OR(C266=$BW$1,C267=$BW$1,C268=$BW$1,C266=$CD$1,C267=$CD$1,C268=$CD$1),0,1)))</f>
        <v/>
      </c>
      <c r="CE266" s="2" t="str">
        <f>IF($A266&gt;='FG_243way_Regular Symbol'!F$16,"",IF(D266=0,"",IF(OR(D266=$BW$1,D267=$BW$1,D268=$BW$1,D266=$CD$1,D267=$CD$1,D268=$CD$1),0,1)))</f>
        <v/>
      </c>
      <c r="CF266" s="2" t="str">
        <f>IF($A266&gt;='FG_243way_Regular Symbol'!G$16,"",IF(E266=0,"",IF(OR(E266=$BW$1,E267=$BW$1,E268=$BW$1,E266=$CD$1,E267=$CD$1,E268=$CD$1),0,1)))</f>
        <v/>
      </c>
      <c r="CG266" s="2" t="str">
        <f>IF($A266&gt;='FG_243way_Regular Symbol'!H$16,"",IF(F266=0,"",IF(OR(F266=$BW$1,F267=$BW$1,F268=$BW$1,F266=$CD$1,F267=$CD$1,F268=$CD$1),0,1)))</f>
        <v/>
      </c>
      <c r="CI266" s="2" t="str">
        <f>IF($A266&gt;='FG_243way_Regular Symbol'!D$16,"",IF(B266=0,"",IF(OR(B266=$BW$1,B267=$BW$1,B268=$BW$1,B266=$CJ$1,B267=$CJ$1,B268=$CJ$1),0,1)))</f>
        <v/>
      </c>
      <c r="CJ266" s="2" t="str">
        <f>IF($A266&gt;='FG_243way_Regular Symbol'!E$16,"",IF(C266=0,"",IF(OR(C266=$BW$1,C267=$BW$1,C268=$BW$1,C266=$CJ$1,C267=$CJ$1,C268=$CJ$1),0,1)))</f>
        <v/>
      </c>
      <c r="CK266" s="2" t="str">
        <f>IF($A266&gt;='FG_243way_Regular Symbol'!F$16,"",IF(D266=0,"",IF(OR(D266=$BW$1,D267=$BW$1,D268=$BW$1,D266=$CJ$1,D267=$CJ$1,D268=$CJ$1),0,1)))</f>
        <v/>
      </c>
      <c r="CL266" s="2" t="str">
        <f>IF($A266&gt;='FG_243way_Regular Symbol'!G$16,"",IF(E266=0,"",IF(OR(E266=$BW$1,E267=$BW$1,E268=$BW$1,E266=$CJ$1,E267=$CJ$1,E268=$CJ$1),0,1)))</f>
        <v/>
      </c>
      <c r="CM266" s="2" t="str">
        <f>IF($A266&gt;='FG_243way_Regular Symbol'!H$16,"",IF(F266=0,"",IF(OR(F266=$BW$1,F267=$BW$1,F268=$BW$1,F266=$CJ$1,F267=$CJ$1,F268=$CJ$1),0,1)))</f>
        <v/>
      </c>
      <c r="CO266" s="2" t="str">
        <f>IF($A266&gt;='FG_243way_Regular Symbol'!D$16,"",IF(B266=0,"",IF(OR(B266=$BW$1,B267=$BW$1,B268=$BW$1,B266=$CP$1,B267=$CP$1,B268=$CP$1),0,1)))</f>
        <v/>
      </c>
      <c r="CP266" s="2" t="str">
        <f>IF($A266&gt;='FG_243way_Regular Symbol'!E$16,"",IF(C266=0,"",IF(OR(C266=$BW$1,C267=$BW$1,C268=$BW$1,C266=$CP$1,C267=$CP$1,C268=$CP$1),0,1)))</f>
        <v/>
      </c>
      <c r="CQ266" s="2" t="str">
        <f>IF($A266&gt;='FG_243way_Regular Symbol'!F$16,"",IF(D266=0,"",IF(OR(D266=$BW$1,D267=$BW$1,D268=$BW$1,D266=$CP$1,D267=$CP$1,D268=$CP$1),0,1)))</f>
        <v/>
      </c>
      <c r="CR266" s="2" t="str">
        <f>IF($A266&gt;='FG_243way_Regular Symbol'!G$16,"",IF(E266=0,"",IF(OR(E266=$BW$1,E267=$BW$1,E268=$BW$1,E266=$CP$1,E267=$CP$1,E268=$CP$1),0,1)))</f>
        <v/>
      </c>
      <c r="CS266" s="2" t="str">
        <f>IF($A266&gt;='FG_243way_Regular Symbol'!H$16,"",IF(F266=0,"",IF(OR(F266=$BW$1,F267=$BW$1,F268=$BW$1,F266=$CP$1,F267=$CP$1,F268=$CP$1),0,1)))</f>
        <v/>
      </c>
      <c r="CU266" s="2" t="str">
        <f>IF($A266&gt;='FG_243way_Regular Symbol'!D$16,"",IF(B266=0,"",IF(OR(B266=$BW$1,B267=$BW$1,B268=$BW$1,B266=$CV$1,B267=$CV$1,B268=$CV$1),0,1)))</f>
        <v/>
      </c>
      <c r="CV266" s="2" t="str">
        <f>IF($A266&gt;='FG_243way_Regular Symbol'!E$16,"",IF(C266=0,"",IF(OR(C266=$BW$1,C267=$BW$1,C268=$BW$1,C266=$CV$1,C267=$CV$1,C268=$CV$1),0,1)))</f>
        <v/>
      </c>
      <c r="CW266" s="2" t="str">
        <f>IF($A266&gt;='FG_243way_Regular Symbol'!F$16,"",IF(D266=0,"",IF(OR(D266=$BW$1,D267=$BW$1,D268=$BW$1,D266=$CV$1,D267=$CV$1,D268=$CV$1),0,1)))</f>
        <v/>
      </c>
      <c r="CX266" s="2" t="str">
        <f>IF($A266&gt;='FG_243way_Regular Symbol'!G$16,"",IF(E266=0,"",IF(OR(E266=$BW$1,E267=$BW$1,E268=$BW$1,E266=$CV$1,E267=$CV$1,E268=$CV$1),0,1)))</f>
        <v/>
      </c>
      <c r="CY266" s="2" t="str">
        <f>IF($A266&gt;='FG_243way_Regular Symbol'!H$16,"",IF(F266=0,"",IF(OR(F266=$BW$1,F267=$BW$1,F268=$BW$1,F266=$CV$1,F267=$CV$1,F268=$CV$1),0,1)))</f>
        <v/>
      </c>
    </row>
    <row r="267" spans="1:103">
      <c r="A267" s="341">
        <f>IF('FG_243way_Regular Symbol'!L266="","",'FG_243way_Regular Symbol'!L266)</f>
        <v>263</v>
      </c>
      <c r="B267" s="184" t="str">
        <f>IF('FG_243way_Regular Symbol'!M266="",
IF($A267-'FG_243way_Regular Symbol'!D$16&gt;='FG_243way_RegularＸ_W()'!B$2-1,"",VLOOKUP($A267-'FG_243way_Regular Symbol'!D$16,'FG_243way_Regular Symbol'!$L$3:$Q$99,'FG_243way_RegularＸ_W()'!B$3+1,FALSE)),
'FG_243way_Regular Symbol'!M266)</f>
        <v/>
      </c>
      <c r="C267" s="184" t="str">
        <f>IF('FG_243way_Regular Symbol'!N266="",
IF($A267-'FG_243way_Regular Symbol'!E$16&gt;='FG_243way_RegularＸ_W()'!C$2-1,"",VLOOKUP($A267-'FG_243way_Regular Symbol'!E$16,'FG_243way_Regular Symbol'!$L$3:$Q$99,'FG_243way_RegularＸ_W()'!C$3+1,FALSE)),
'FG_243way_Regular Symbol'!N266)</f>
        <v/>
      </c>
      <c r="D267" s="184" t="str">
        <f>IF('FG_243way_Regular Symbol'!O266="",
IF($A267-'FG_243way_Regular Symbol'!F$16&gt;='FG_243way_RegularＸ_W()'!D$2-1,"",VLOOKUP($A267-'FG_243way_Regular Symbol'!F$16,'FG_243way_Regular Symbol'!$L$3:$Q$99,'FG_243way_RegularＸ_W()'!D$3+1,FALSE)),
'FG_243way_Regular Symbol'!O266)</f>
        <v/>
      </c>
      <c r="E267" s="184" t="str">
        <f>IF('FG_243way_Regular Symbol'!P266="",
IF($A267-'FG_243way_Regular Symbol'!G$16&gt;='FG_243way_RegularＸ_W()'!E$2-1,"",VLOOKUP($A267-'FG_243way_Regular Symbol'!G$16,'FG_243way_Regular Symbol'!$L$3:$Q$99,'FG_243way_RegularＸ_W()'!E$3+1,FALSE)),
'FG_243way_Regular Symbol'!P266)</f>
        <v/>
      </c>
      <c r="F267" s="358" t="str">
        <f>IF('FG_243way_Regular Symbol'!Q266="",
IF($A267-'FG_243way_Regular Symbol'!H$16&gt;='FG_243way_RegularＸ_W()'!F$2-1,"",VLOOKUP($A267-'FG_243way_Regular Symbol'!H$16,'FG_243way_Regular Symbol'!$L$3:$Q$99,'FG_243way_RegularＸ_W()'!F$3+1,FALSE)),
'FG_243way_Regular Symbol'!Q266)</f>
        <v/>
      </c>
      <c r="O267" s="342" t="str">
        <f>IF($A267&gt;='FG_243way_Regular Symbol'!D$16,"",IF(B267=0,"",IF(OR(B267=$O$1,B267=$P$1,B268=$O$1,B268=$P$1,B269=$O$1,B269=$P$1),0,1)))</f>
        <v/>
      </c>
      <c r="P267" s="2" t="str">
        <f>IF($A267&gt;='FG_243way_Regular Symbol'!E$16,"",IF(C267=0,"",IF(OR(C267=$O$1,C267=$P$1,C268=$O$1,C268=$P$1,C269=$O$1,C269=$P$1),0,1)))</f>
        <v/>
      </c>
      <c r="Q267" s="2" t="str">
        <f>IF($A267&gt;='FG_243way_Regular Symbol'!F$16,"",IF(D267=0,"",IF(OR(D267=$O$1,D267=$P$1,D268=$O$1,D268=$P$1,D269=$O$1,D269=$P$1),0,1)))</f>
        <v/>
      </c>
      <c r="R267" s="2" t="str">
        <f>IF($A267&gt;='FG_243way_Regular Symbol'!G$16,"",IF(E267=0,"",IF(OR(E267=$O$1,E267=$P$1,E268=$O$1,E268=$P$1,E269=$O$1,E269=$P$1),0,1)))</f>
        <v/>
      </c>
      <c r="S267" s="128" t="str">
        <f>IF($A267&gt;='FG_243way_Regular Symbol'!H$16,"",IF(F267=0,"",IF(OR(F267=$O$1,F267=$P$1,F268=$O$1,F268=$P$1,F269=$O$1,F269=$P$1),0,1)))</f>
        <v/>
      </c>
      <c r="U267" s="342" t="str">
        <f>IF($A267&gt;='FG_243way_Regular Symbol'!D$16,"",IF(B267=0,"",IF(OR(B267=$U$1,B267=$V$1,B268=$U$1,B268=$V$1,B269=$U$1,B269=$V$1),0,1)))</f>
        <v/>
      </c>
      <c r="V267" s="2" t="str">
        <f>IF($A267&gt;='FG_243way_Regular Symbol'!E$16,"",IF(C267=0,"",IF(OR(C267=$U$1,C267=$V$1,C268=$U$1,C268=$V$1,C269=$U$1,C269=$V$1),0,1)))</f>
        <v/>
      </c>
      <c r="W267" s="2" t="str">
        <f>IF($A267&gt;='FG_243way_Regular Symbol'!F$16,"",IF(D267=0,"",IF(OR(D267=$U$1,D267=$V$1,D268=$U$1,D268=$V$1,D269=$U$1,D269=$V$1),0,1)))</f>
        <v/>
      </c>
      <c r="X267" s="2" t="str">
        <f>IF($A267&gt;='FG_243way_Regular Symbol'!G$16,"",IF(E267=0,"",IF(OR(E267=$U$1,E267=$V$1,E268=$U$1,E268=$V$1,E269=$U$1,E269=$V$1),0,1)))</f>
        <v/>
      </c>
      <c r="Y267" s="128" t="str">
        <f>IF($A267&gt;='FG_243way_Regular Symbol'!H$16,"",IF(F267=0,"",IF(OR(F267=$U$1,F267=$V$1,F268=$U$1,F268=$V$1,F269=$U$1,F269=$V$1),0,1)))</f>
        <v/>
      </c>
      <c r="AA267" s="342" t="str">
        <f>IF($A267&gt;='FG_243way_Regular Symbol'!D$16,"",IF(B267=0,"",IF(OR(B267=$AA$1,B267=$AB$1,B268=$AA$1,B268=$AB$1,B269=$AA$1,,B269=$AB$1),0,1)))</f>
        <v/>
      </c>
      <c r="AB267" s="2" t="str">
        <f>IF($A267&gt;='FG_243way_Regular Symbol'!E$16,"",IF(C267=0,"",IF(OR(C267=$AA$1,C267=$AB$1,C268=$AA$1,C268=$AB$1,C269=$AA$1,,C269=$AB$1),0,1)))</f>
        <v/>
      </c>
      <c r="AC267" s="2" t="str">
        <f>IF($A267&gt;='FG_243way_Regular Symbol'!F$16,"",IF(D267=0,"",IF(OR(D267=$AA$1,D267=$AB$1,D268=$AA$1,D268=$AB$1,D269=$AA$1,,D269=$AB$1),0,1)))</f>
        <v/>
      </c>
      <c r="AD267" s="2" t="str">
        <f>IF($A267&gt;='FG_243way_Regular Symbol'!G$16,"",IF(E267=0,"",IF(OR(E267=$AA$1,E267=$AB$1,E268=$AA$1,E268=$AB$1,E269=$AA$1,,E269=$AB$1),0,1)))</f>
        <v/>
      </c>
      <c r="AE267" s="128" t="str">
        <f>IF($A267&gt;='FG_243way_Regular Symbol'!H$16,"",IF(F267=0,"",IF(OR(F267=$AA$1,F267=$AB$1,F268=$AA$1,F268=$AB$1,F269=$AA$1,,F269=$AB$1),0,1)))</f>
        <v/>
      </c>
      <c r="AG267" s="342" t="str">
        <f>IF($A267&gt;='FG_243way_Regular Symbol'!D$16,"",IF(B267=0,"",IF(OR(B267=$AG$1,B267=$AH$1,B268=$AG$1,B268=$AH$1,B269=$AG$1,B269=$AH$1),0,1)))</f>
        <v/>
      </c>
      <c r="AH267" s="2" t="str">
        <f>IF($A267&gt;='FG_243way_Regular Symbol'!E$16,"",IF(C267=0,"",IF(OR(C267=$AG$1,C267=$AH$1,C268=$AG$1,C268=$AH$1,C269=$AG$1,C269=$AH$1),0,1)))</f>
        <v/>
      </c>
      <c r="AI267" s="2" t="str">
        <f>IF($A267&gt;='FG_243way_Regular Symbol'!F$16,"",IF(D267=0,"",IF(OR(D267=$AG$1,D267=$AH$1,D268=$AG$1,D268=$AH$1,D269=$AG$1,D269=$AH$1),0,1)))</f>
        <v/>
      </c>
      <c r="AJ267" s="2" t="str">
        <f>IF($A267&gt;='FG_243way_Regular Symbol'!G$16,"",IF(E267=0,"",IF(OR(E267=$AG$1,E267=$AH$1,E268=$AG$1,E268=$AH$1,E269=$AG$1,E269=$AH$1),0,1)))</f>
        <v/>
      </c>
      <c r="AK267" s="128" t="str">
        <f>IF($A267&gt;='FG_243way_Regular Symbol'!H$16,"",IF(F267=0,"",IF(OR(F267=$AG$1,F267=$AH$1,F268=$AG$1,F268=$AH$1,F269=$AG$1,F269=$AH$1),0,1)))</f>
        <v/>
      </c>
      <c r="AM267" s="342" t="str">
        <f>IF($A267&gt;='FG_243way_Regular Symbol'!D$16,"",IF(B267=0,"",IF(OR(B267=$AM$1,B267=$AN$1,B268=$AM$1,B268=$AN$1,B269=$AM$1,B269=$AN$1),0,1)))</f>
        <v/>
      </c>
      <c r="AN267" s="2" t="str">
        <f>IF($A267&gt;='FG_243way_Regular Symbol'!E$16,"",IF(C267=0,"",IF(OR(C267=$AM$1,C267=$AN$1,C268=$AM$1,C268=$AN$1,C269=$AM$1,C269=$AN$1),0,1)))</f>
        <v/>
      </c>
      <c r="AO267" s="2" t="str">
        <f>IF($A267&gt;='FG_243way_Regular Symbol'!F$16,"",IF(D267=0,"",IF(OR(D267=$AM$1,D267=$AN$1,D268=$AM$1,D268=$AN$1,D269=$AM$1,D269=$AN$1),0,1)))</f>
        <v/>
      </c>
      <c r="AP267" s="2" t="str">
        <f>IF($A267&gt;='FG_243way_Regular Symbol'!G$16,"",IF(E267=0,"",IF(OR(E267=$AM$1,E267=$AN$1,E268=$AM$1,E268=$AN$1,E269=$AM$1,E269=$AN$1),0,1)))</f>
        <v/>
      </c>
      <c r="AQ267" s="128" t="str">
        <f>IF($A267&gt;='FG_243way_Regular Symbol'!H$16,"",IF(F267=0,"",IF(OR(F267=$AM$1,F267=$AN$1,F268=$AM$1,F268=$AN$1,F269=$AM$1,F269=$AN$1),0,1)))</f>
        <v/>
      </c>
      <c r="AS267" s="342" t="str">
        <f>IF($A267&gt;='FG_243way_Regular Symbol'!D$16,"",IF(B267=0,"",IF(OR(B267=$AM$1,B267=$AT$1,B268=$AM$1,B268=$AT$1,B269=$AM$1,B269=$AT$1),0,1)))</f>
        <v/>
      </c>
      <c r="AT267" s="2" t="str">
        <f>IF($A267&gt;='FG_243way_Regular Symbol'!E$16,"",IF(C267=0,"",IF(OR(C267=$AM$1,C267=$AT$1,C268=$AM$1,C268=$AT$1,C269=$AM$1,C269=$AT$1),0,1)))</f>
        <v/>
      </c>
      <c r="AU267" s="2" t="str">
        <f>IF($A267&gt;='FG_243way_Regular Symbol'!F$16,"",IF(D267=0,"",IF(OR(D267=$AM$1,D267=$AT$1,D268=$AM$1,D268=$AT$1,D269=$AM$1,D269=$AT$1),0,1)))</f>
        <v/>
      </c>
      <c r="AV267" s="2" t="str">
        <f>IF($A267&gt;='FG_243way_Regular Symbol'!G$16,"",IF(E267=0,"",IF(OR(E267=$AM$1,E267=$AT$1,E268=$AM$1,E268=$AT$1,E269=$AM$1,E269=$AT$1),0,1)))</f>
        <v/>
      </c>
      <c r="AW267" s="128" t="str">
        <f>IF($A267&gt;='FG_243way_Regular Symbol'!H$16,"",IF(F267=0,"",IF(OR(F267=$AM$1,F267=$AT$1,F268=$AM$1,F268=$AT$1,F269=$AM$1,F269=$AT$1),0,1)))</f>
        <v/>
      </c>
      <c r="AY267" s="342" t="str">
        <f>IF($A267&gt;='FG_243way_Regular Symbol'!D$16,"",IF(B267=0,"",IF(OR(B267=$AM$1,B267=$AZ$1,B268=$AM$1,B268=$AZ$1,B269=$AM$1,B269=$AZ$1),0,1)))</f>
        <v/>
      </c>
      <c r="AZ267" s="2" t="str">
        <f>IF($A267&gt;='FG_243way_Regular Symbol'!E$16,"",IF(C267=0,"",IF(OR(C267=$AM$1,C267=$AZ$1,C268=$AM$1,C268=$AZ$1,C269=$AM$1,C269=$AZ$1),0,1)))</f>
        <v/>
      </c>
      <c r="BA267" s="2" t="str">
        <f>IF($A267&gt;='FG_243way_Regular Symbol'!F$16,"",IF(D267=0,"",IF(OR(D267=$AM$1,D267=$AZ$1,D268=$AM$1,D268=$AZ$1,D269=$AM$1,D269=$AZ$1),0,1)))</f>
        <v/>
      </c>
      <c r="BB267" s="2" t="str">
        <f>IF($A267&gt;='FG_243way_Regular Symbol'!G$16,"",IF(E267=0,"",IF(OR(E267=$AM$1,E267=$AZ$1,E268=$AM$1,E268=$AZ$1,E269=$AM$1,E269=$AZ$1),0,1)))</f>
        <v/>
      </c>
      <c r="BC267" s="128" t="str">
        <f>IF($A267&gt;='FG_243way_Regular Symbol'!H$16,"",IF(F267=0,"",IF(OR(F267=$AM$1,F267=$AZ$1,F268=$AM$1,F268=$AZ$1,F269=$AM$1,F269=$AZ$1),0,1)))</f>
        <v/>
      </c>
      <c r="BE267" s="342"/>
      <c r="BF267" s="2"/>
      <c r="BG267" s="2" t="str">
        <f>IF($A267&gt;='FG_243way_Regular Symbol'!F$16,"",IF(D267=0,"",COUNTIF(D267:D269,$BF$1)))</f>
        <v/>
      </c>
      <c r="BH267" s="2" t="str">
        <f>IF($A267&gt;='FG_243way_Regular Symbol'!G$16,"",IF(E267=0,"",COUNTIF(E267:E269,$BF$1)))</f>
        <v/>
      </c>
      <c r="BI267" s="2" t="str">
        <f>IF($A267&gt;='FG_243way_Regular Symbol'!H$16,"",IF(F267=0,"",COUNTIF(F267:F269,$BF$1)))</f>
        <v/>
      </c>
      <c r="BK267" s="342"/>
      <c r="BL267" s="2"/>
      <c r="BM267" s="2" t="str">
        <f>IF($A267&gt;='FG_243way_Regular Symbol'!F$16,"",IF(D267=0,"",IF(OR(D267=$AM$1,D267=$BL$1,D268=$AM$1,D268=$BL$1,D269=$AM$1,D269=$BL$1),0,1)))</f>
        <v/>
      </c>
      <c r="BN267" s="2" t="str">
        <f>IF($A267&gt;='FG_243way_Regular Symbol'!G$16,"",IF(E267=0,"",IF(OR(E267=$AM$1,E267=$BL$1,E268=$AM$1,E268=$BL$1,E269=$AM$1,E269=$BL$1),0,1)))</f>
        <v/>
      </c>
      <c r="BO267" s="128" t="str">
        <f>IF($A267&gt;='FG_243way_Regular Symbol'!H$16,"",IF(F267=0,"",IF(OR(F267=$AM$1,F267=$BL$1,F268=$AM$1,F268=$BL$1,F269=$AM$1,F269=$BL$1),0,1)))</f>
        <v/>
      </c>
      <c r="BQ267" s="2" t="str">
        <f>IF($A267&gt;='FG_243way_Regular Symbol'!D$16,"",IF(B267=0,"",IF(OR(B267=$BQ$1,B267=$BR$1,B268=$BQ$1,B268=$BR$1,B269=$BQ$1,B269=$BR$1),0,1)))</f>
        <v/>
      </c>
      <c r="BR267" s="2" t="str">
        <f>IF($A267&gt;='FG_243way_Regular Symbol'!E$16,"",IF(C267=0,"",IF(OR(C267=$BQ$1,C267=$BR$1,C268=$BQ$1,C268=$BR$1,C269=$BQ$1,C269=$BR$1),0,1)))</f>
        <v/>
      </c>
      <c r="BS267" s="2" t="str">
        <f>IF($A267&gt;='FG_243way_Regular Symbol'!F$16,"",IF(D267=0,"",IF(OR(D267=$BQ$1,D267=$BR$1,D268=$BQ$1,D268=$BR$1,D269=$BQ$1,D269=$BR$1),0,1)))</f>
        <v/>
      </c>
      <c r="BT267" s="2" t="str">
        <f>IF($A267&gt;='FG_243way_Regular Symbol'!G$16,"",IF(E267=0,"",IF(OR(E267=$BQ$1,E267=$BR$1,E268=$BQ$1,E268=$BR$1,E269=$BQ$1,E269=$BR$1),0,1)))</f>
        <v/>
      </c>
      <c r="BU267" s="2" t="str">
        <f>IF($A267&gt;='FG_243way_Regular Symbol'!H$16,"",IF(F267=0,"",IF(OR(F267=$BQ$1,F267=$BR$1,F268=$BQ$1,F268=$BR$1,F269=$BQ$1,F269=$BR$1),0,1)))</f>
        <v/>
      </c>
      <c r="BW267" s="2" t="str">
        <f>IF($A267&gt;='FG_243way_Regular Symbol'!D$16,"",IF(B267=0,"",IF(OR(B267=$BW$1,B268=$BW$1,B269=$BW$1,B267=$BX$1,B268=$BX$1,B269=$BX$1),0,1)))</f>
        <v/>
      </c>
      <c r="BX267" s="2" t="str">
        <f>IF($A267&gt;='FG_243way_Regular Symbol'!E$16,"",IF(C267=0,"",IF(OR(C267=$BW$1,C268=$BW$1,C269=$BW$1,C267=$BX$1,C268=$BX$1,C269=$BX$1),0,1)))</f>
        <v/>
      </c>
      <c r="BY267" s="2" t="str">
        <f>IF($A267&gt;='FG_243way_Regular Symbol'!F$16,"",IF(D267=0,"",IF(OR(D267=$BW$1,D268=$BW$1,D269=$BW$1,D267=$BX$1,D268=$BX$1,D269=$BX$1),0,1)))</f>
        <v/>
      </c>
      <c r="BZ267" s="2" t="str">
        <f>IF($A267&gt;='FG_243way_Regular Symbol'!G$16,"",IF(E267=0,"",IF(OR(E267=$BW$1,E268=$BW$1,E269=$BW$1,E267=$BX$1,E268=$BX$1,E269=$BX$1),0,1)))</f>
        <v/>
      </c>
      <c r="CA267" s="2" t="str">
        <f>IF($A267&gt;='FG_243way_Regular Symbol'!H$16,"",IF(F267=0,"",IF(OR(F267=$BW$1,F268=$BW$1,F269=$BW$1,F267=$BX$1,F268=$BX$1,F269=$BX$1),0,1)))</f>
        <v/>
      </c>
      <c r="CC267" s="2" t="str">
        <f>IF($A267&gt;='FG_243way_Regular Symbol'!D$16,"",IF(B267=0,"",IF(OR(B267=$BW$1,B268=$BW$1,B269=$BW$1,B267=$CD$1,B268=$CD$1,B269=$CD$1),0,1)))</f>
        <v/>
      </c>
      <c r="CD267" s="2" t="str">
        <f>IF($A267&gt;='FG_243way_Regular Symbol'!E$16,"",IF(C267=0,"",IF(OR(C267=$BW$1,C268=$BW$1,C269=$BW$1,C267=$CD$1,C268=$CD$1,C269=$CD$1),0,1)))</f>
        <v/>
      </c>
      <c r="CE267" s="2" t="str">
        <f>IF($A267&gt;='FG_243way_Regular Symbol'!F$16,"",IF(D267=0,"",IF(OR(D267=$BW$1,D268=$BW$1,D269=$BW$1,D267=$CD$1,D268=$CD$1,D269=$CD$1),0,1)))</f>
        <v/>
      </c>
      <c r="CF267" s="2" t="str">
        <f>IF($A267&gt;='FG_243way_Regular Symbol'!G$16,"",IF(E267=0,"",IF(OR(E267=$BW$1,E268=$BW$1,E269=$BW$1,E267=$CD$1,E268=$CD$1,E269=$CD$1),0,1)))</f>
        <v/>
      </c>
      <c r="CG267" s="2" t="str">
        <f>IF($A267&gt;='FG_243way_Regular Symbol'!H$16,"",IF(F267=0,"",IF(OR(F267=$BW$1,F268=$BW$1,F269=$BW$1,F267=$CD$1,F268=$CD$1,F269=$CD$1),0,1)))</f>
        <v/>
      </c>
      <c r="CI267" s="2" t="str">
        <f>IF($A267&gt;='FG_243way_Regular Symbol'!D$16,"",IF(B267=0,"",IF(OR(B267=$BW$1,B268=$BW$1,B269=$BW$1,B267=$CJ$1,B268=$CJ$1,B269=$CJ$1),0,1)))</f>
        <v/>
      </c>
      <c r="CJ267" s="2" t="str">
        <f>IF($A267&gt;='FG_243way_Regular Symbol'!E$16,"",IF(C267=0,"",IF(OR(C267=$BW$1,C268=$BW$1,C269=$BW$1,C267=$CJ$1,C268=$CJ$1,C269=$CJ$1),0,1)))</f>
        <v/>
      </c>
      <c r="CK267" s="2" t="str">
        <f>IF($A267&gt;='FG_243way_Regular Symbol'!F$16,"",IF(D267=0,"",IF(OR(D267=$BW$1,D268=$BW$1,D269=$BW$1,D267=$CJ$1,D268=$CJ$1,D269=$CJ$1),0,1)))</f>
        <v/>
      </c>
      <c r="CL267" s="2" t="str">
        <f>IF($A267&gt;='FG_243way_Regular Symbol'!G$16,"",IF(E267=0,"",IF(OR(E267=$BW$1,E268=$BW$1,E269=$BW$1,E267=$CJ$1,E268=$CJ$1,E269=$CJ$1),0,1)))</f>
        <v/>
      </c>
      <c r="CM267" s="2" t="str">
        <f>IF($A267&gt;='FG_243way_Regular Symbol'!H$16,"",IF(F267=0,"",IF(OR(F267=$BW$1,F268=$BW$1,F269=$BW$1,F267=$CJ$1,F268=$CJ$1,F269=$CJ$1),0,1)))</f>
        <v/>
      </c>
      <c r="CO267" s="2" t="str">
        <f>IF($A267&gt;='FG_243way_Regular Symbol'!D$16,"",IF(B267=0,"",IF(OR(B267=$BW$1,B268=$BW$1,B269=$BW$1,B267=$CP$1,B268=$CP$1,B269=$CP$1),0,1)))</f>
        <v/>
      </c>
      <c r="CP267" s="2" t="str">
        <f>IF($A267&gt;='FG_243way_Regular Symbol'!E$16,"",IF(C267=0,"",IF(OR(C267=$BW$1,C268=$BW$1,C269=$BW$1,C267=$CP$1,C268=$CP$1,C269=$CP$1),0,1)))</f>
        <v/>
      </c>
      <c r="CQ267" s="2" t="str">
        <f>IF($A267&gt;='FG_243way_Regular Symbol'!F$16,"",IF(D267=0,"",IF(OR(D267=$BW$1,D268=$BW$1,D269=$BW$1,D267=$CP$1,D268=$CP$1,D269=$CP$1),0,1)))</f>
        <v/>
      </c>
      <c r="CR267" s="2" t="str">
        <f>IF($A267&gt;='FG_243way_Regular Symbol'!G$16,"",IF(E267=0,"",IF(OR(E267=$BW$1,E268=$BW$1,E269=$BW$1,E267=$CP$1,E268=$CP$1,E269=$CP$1),0,1)))</f>
        <v/>
      </c>
      <c r="CS267" s="2" t="str">
        <f>IF($A267&gt;='FG_243way_Regular Symbol'!H$16,"",IF(F267=0,"",IF(OR(F267=$BW$1,F268=$BW$1,F269=$BW$1,F267=$CP$1,F268=$CP$1,F269=$CP$1),0,1)))</f>
        <v/>
      </c>
      <c r="CU267" s="2" t="str">
        <f>IF($A267&gt;='FG_243way_Regular Symbol'!D$16,"",IF(B267=0,"",IF(OR(B267=$BW$1,B268=$BW$1,B269=$BW$1,B267=$CV$1,B268=$CV$1,B269=$CV$1),0,1)))</f>
        <v/>
      </c>
      <c r="CV267" s="2" t="str">
        <f>IF($A267&gt;='FG_243way_Regular Symbol'!E$16,"",IF(C267=0,"",IF(OR(C267=$BW$1,C268=$BW$1,C269=$BW$1,C267=$CV$1,C268=$CV$1,C269=$CV$1),0,1)))</f>
        <v/>
      </c>
      <c r="CW267" s="2" t="str">
        <f>IF($A267&gt;='FG_243way_Regular Symbol'!F$16,"",IF(D267=0,"",IF(OR(D267=$BW$1,D268=$BW$1,D269=$BW$1,D267=$CV$1,D268=$CV$1,D269=$CV$1),0,1)))</f>
        <v/>
      </c>
      <c r="CX267" s="2" t="str">
        <f>IF($A267&gt;='FG_243way_Regular Symbol'!G$16,"",IF(E267=0,"",IF(OR(E267=$BW$1,E268=$BW$1,E269=$BW$1,E267=$CV$1,E268=$CV$1,E269=$CV$1),0,1)))</f>
        <v/>
      </c>
      <c r="CY267" s="2" t="str">
        <f>IF($A267&gt;='FG_243way_Regular Symbol'!H$16,"",IF(F267=0,"",IF(OR(F267=$BW$1,F268=$BW$1,F269=$BW$1,F267=$CV$1,F268=$CV$1,F269=$CV$1),0,1)))</f>
        <v/>
      </c>
    </row>
    <row r="268" spans="1:103">
      <c r="A268" s="341">
        <f>IF('FG_243way_Regular Symbol'!L267="","",'FG_243way_Regular Symbol'!L267)</f>
        <v>264</v>
      </c>
      <c r="B268" s="184" t="str">
        <f>IF('FG_243way_Regular Symbol'!M267="",
IF($A268-'FG_243way_Regular Symbol'!D$16&gt;='FG_243way_RegularＸ_W()'!B$2-1,"",VLOOKUP($A268-'FG_243way_Regular Symbol'!D$16,'FG_243way_Regular Symbol'!$L$3:$Q$99,'FG_243way_RegularＸ_W()'!B$3+1,FALSE)),
'FG_243way_Regular Symbol'!M267)</f>
        <v/>
      </c>
      <c r="C268" s="184" t="str">
        <f>IF('FG_243way_Regular Symbol'!N267="",
IF($A268-'FG_243way_Regular Symbol'!E$16&gt;='FG_243way_RegularＸ_W()'!C$2-1,"",VLOOKUP($A268-'FG_243way_Regular Symbol'!E$16,'FG_243way_Regular Symbol'!$L$3:$Q$99,'FG_243way_RegularＸ_W()'!C$3+1,FALSE)),
'FG_243way_Regular Symbol'!N267)</f>
        <v/>
      </c>
      <c r="D268" s="184" t="str">
        <f>IF('FG_243way_Regular Symbol'!O267="",
IF($A268-'FG_243way_Regular Symbol'!F$16&gt;='FG_243way_RegularＸ_W()'!D$2-1,"",VLOOKUP($A268-'FG_243way_Regular Symbol'!F$16,'FG_243way_Regular Symbol'!$L$3:$Q$99,'FG_243way_RegularＸ_W()'!D$3+1,FALSE)),
'FG_243way_Regular Symbol'!O267)</f>
        <v/>
      </c>
      <c r="E268" s="184" t="str">
        <f>IF('FG_243way_Regular Symbol'!P267="",
IF($A268-'FG_243way_Regular Symbol'!G$16&gt;='FG_243way_RegularＸ_W()'!E$2-1,"",VLOOKUP($A268-'FG_243way_Regular Symbol'!G$16,'FG_243way_Regular Symbol'!$L$3:$Q$99,'FG_243way_RegularＸ_W()'!E$3+1,FALSE)),
'FG_243way_Regular Symbol'!P267)</f>
        <v/>
      </c>
      <c r="F268" s="358" t="str">
        <f>IF('FG_243way_Regular Symbol'!Q267="",
IF($A268-'FG_243way_Regular Symbol'!H$16&gt;='FG_243way_RegularＸ_W()'!F$2-1,"",VLOOKUP($A268-'FG_243way_Regular Symbol'!H$16,'FG_243way_Regular Symbol'!$L$3:$Q$99,'FG_243way_RegularＸ_W()'!F$3+1,FALSE)),
'FG_243way_Regular Symbol'!Q267)</f>
        <v/>
      </c>
      <c r="O268" s="342" t="str">
        <f>IF($A268&gt;='FG_243way_Regular Symbol'!D$16,"",IF(B268=0,"",IF(OR(B268=$O$1,B268=$P$1,B269=$O$1,B269=$P$1,B270=$O$1,B270=$P$1),0,1)))</f>
        <v/>
      </c>
      <c r="P268" s="2" t="str">
        <f>IF($A268&gt;='FG_243way_Regular Symbol'!E$16,"",IF(C268=0,"",IF(OR(C268=$O$1,C268=$P$1,C269=$O$1,C269=$P$1,C270=$O$1,C270=$P$1),0,1)))</f>
        <v/>
      </c>
      <c r="Q268" s="2" t="str">
        <f>IF($A268&gt;='FG_243way_Regular Symbol'!F$16,"",IF(D268=0,"",IF(OR(D268=$O$1,D268=$P$1,D269=$O$1,D269=$P$1,D270=$O$1,D270=$P$1),0,1)))</f>
        <v/>
      </c>
      <c r="R268" s="2" t="str">
        <f>IF($A268&gt;='FG_243way_Regular Symbol'!G$16,"",IF(E268=0,"",IF(OR(E268=$O$1,E268=$P$1,E269=$O$1,E269=$P$1,E270=$O$1,E270=$P$1),0,1)))</f>
        <v/>
      </c>
      <c r="S268" s="128" t="str">
        <f>IF($A268&gt;='FG_243way_Regular Symbol'!H$16,"",IF(F268=0,"",IF(OR(F268=$O$1,F268=$P$1,F269=$O$1,F269=$P$1,F270=$O$1,F270=$P$1),0,1)))</f>
        <v/>
      </c>
      <c r="U268" s="342" t="str">
        <f>IF($A268&gt;='FG_243way_Regular Symbol'!D$16,"",IF(B268=0,"",IF(OR(B268=$U$1,B268=$V$1,B269=$U$1,B269=$V$1,B270=$U$1,B270=$V$1),0,1)))</f>
        <v/>
      </c>
      <c r="V268" s="2" t="str">
        <f>IF($A268&gt;='FG_243way_Regular Symbol'!E$16,"",IF(C268=0,"",IF(OR(C268=$U$1,C268=$V$1,C269=$U$1,C269=$V$1,C270=$U$1,C270=$V$1),0,1)))</f>
        <v/>
      </c>
      <c r="W268" s="2" t="str">
        <f>IF($A268&gt;='FG_243way_Regular Symbol'!F$16,"",IF(D268=0,"",IF(OR(D268=$U$1,D268=$V$1,D269=$U$1,D269=$V$1,D270=$U$1,D270=$V$1),0,1)))</f>
        <v/>
      </c>
      <c r="X268" s="2" t="str">
        <f>IF($A268&gt;='FG_243way_Regular Symbol'!G$16,"",IF(E268=0,"",IF(OR(E268=$U$1,E268=$V$1,E269=$U$1,E269=$V$1,E270=$U$1,E270=$V$1),0,1)))</f>
        <v/>
      </c>
      <c r="Y268" s="128" t="str">
        <f>IF($A268&gt;='FG_243way_Regular Symbol'!H$16,"",IF(F268=0,"",IF(OR(F268=$U$1,F268=$V$1,F269=$U$1,F269=$V$1,F270=$U$1,F270=$V$1),0,1)))</f>
        <v/>
      </c>
      <c r="AA268" s="342" t="str">
        <f>IF($A268&gt;='FG_243way_Regular Symbol'!D$16,"",IF(B268=0,"",IF(OR(B268=$AA$1,B268=$AB$1,B269=$AA$1,B269=$AB$1,B270=$AA$1,,B270=$AB$1),0,1)))</f>
        <v/>
      </c>
      <c r="AB268" s="2" t="str">
        <f>IF($A268&gt;='FG_243way_Regular Symbol'!E$16,"",IF(C268=0,"",IF(OR(C268=$AA$1,C268=$AB$1,C269=$AA$1,C269=$AB$1,C270=$AA$1,,C270=$AB$1),0,1)))</f>
        <v/>
      </c>
      <c r="AC268" s="2" t="str">
        <f>IF($A268&gt;='FG_243way_Regular Symbol'!F$16,"",IF(D268=0,"",IF(OR(D268=$AA$1,D268=$AB$1,D269=$AA$1,D269=$AB$1,D270=$AA$1,,D270=$AB$1),0,1)))</f>
        <v/>
      </c>
      <c r="AD268" s="2" t="str">
        <f>IF($A268&gt;='FG_243way_Regular Symbol'!G$16,"",IF(E268=0,"",IF(OR(E268=$AA$1,E268=$AB$1,E269=$AA$1,E269=$AB$1,E270=$AA$1,,E270=$AB$1),0,1)))</f>
        <v/>
      </c>
      <c r="AE268" s="128" t="str">
        <f>IF($A268&gt;='FG_243way_Regular Symbol'!H$16,"",IF(F268=0,"",IF(OR(F268=$AA$1,F268=$AB$1,F269=$AA$1,F269=$AB$1,F270=$AA$1,,F270=$AB$1),0,1)))</f>
        <v/>
      </c>
      <c r="AG268" s="342" t="str">
        <f>IF($A268&gt;='FG_243way_Regular Symbol'!D$16,"",IF(B268=0,"",IF(OR(B268=$AG$1,B268=$AH$1,B269=$AG$1,B269=$AH$1,B270=$AG$1,B270=$AH$1),0,1)))</f>
        <v/>
      </c>
      <c r="AH268" s="2" t="str">
        <f>IF($A268&gt;='FG_243way_Regular Symbol'!E$16,"",IF(C268=0,"",IF(OR(C268=$AG$1,C268=$AH$1,C269=$AG$1,C269=$AH$1,C270=$AG$1,C270=$AH$1),0,1)))</f>
        <v/>
      </c>
      <c r="AI268" s="2" t="str">
        <f>IF($A268&gt;='FG_243way_Regular Symbol'!F$16,"",IF(D268=0,"",IF(OR(D268=$AG$1,D268=$AH$1,D269=$AG$1,D269=$AH$1,D270=$AG$1,D270=$AH$1),0,1)))</f>
        <v/>
      </c>
      <c r="AJ268" s="2" t="str">
        <f>IF($A268&gt;='FG_243way_Regular Symbol'!G$16,"",IF(E268=0,"",IF(OR(E268=$AG$1,E268=$AH$1,E269=$AG$1,E269=$AH$1,E270=$AG$1,E270=$AH$1),0,1)))</f>
        <v/>
      </c>
      <c r="AK268" s="128" t="str">
        <f>IF($A268&gt;='FG_243way_Regular Symbol'!H$16,"",IF(F268=0,"",IF(OR(F268=$AG$1,F268=$AH$1,F269=$AG$1,F269=$AH$1,F270=$AG$1,F270=$AH$1),0,1)))</f>
        <v/>
      </c>
      <c r="AM268" s="342" t="str">
        <f>IF($A268&gt;='FG_243way_Regular Symbol'!D$16,"",IF(B268=0,"",IF(OR(B268=$AM$1,B268=$AN$1,B269=$AM$1,B269=$AN$1,B270=$AM$1,B270=$AN$1),0,1)))</f>
        <v/>
      </c>
      <c r="AN268" s="2" t="str">
        <f>IF($A268&gt;='FG_243way_Regular Symbol'!E$16,"",IF(C268=0,"",IF(OR(C268=$AM$1,C268=$AN$1,C269=$AM$1,C269=$AN$1,C270=$AM$1,C270=$AN$1),0,1)))</f>
        <v/>
      </c>
      <c r="AO268" s="2" t="str">
        <f>IF($A268&gt;='FG_243way_Regular Symbol'!F$16,"",IF(D268=0,"",IF(OR(D268=$AM$1,D268=$AN$1,D269=$AM$1,D269=$AN$1,D270=$AM$1,D270=$AN$1),0,1)))</f>
        <v/>
      </c>
      <c r="AP268" s="2" t="str">
        <f>IF($A268&gt;='FG_243way_Regular Symbol'!G$16,"",IF(E268=0,"",IF(OR(E268=$AM$1,E268=$AN$1,E269=$AM$1,E269=$AN$1,E270=$AM$1,E270=$AN$1),0,1)))</f>
        <v/>
      </c>
      <c r="AQ268" s="128" t="str">
        <f>IF($A268&gt;='FG_243way_Regular Symbol'!H$16,"",IF(F268=0,"",IF(OR(F268=$AM$1,F268=$AN$1,F269=$AM$1,F269=$AN$1,F270=$AM$1,F270=$AN$1),0,1)))</f>
        <v/>
      </c>
      <c r="AS268" s="342" t="str">
        <f>IF($A268&gt;='FG_243way_Regular Symbol'!D$16,"",IF(B268=0,"",IF(OR(B268=$AM$1,B268=$AT$1,B269=$AM$1,B269=$AT$1,B270=$AM$1,B270=$AT$1),0,1)))</f>
        <v/>
      </c>
      <c r="AT268" s="2" t="str">
        <f>IF($A268&gt;='FG_243way_Regular Symbol'!E$16,"",IF(C268=0,"",IF(OR(C268=$AM$1,C268=$AT$1,C269=$AM$1,C269=$AT$1,C270=$AM$1,C270=$AT$1),0,1)))</f>
        <v/>
      </c>
      <c r="AU268" s="2" t="str">
        <f>IF($A268&gt;='FG_243way_Regular Symbol'!F$16,"",IF(D268=0,"",IF(OR(D268=$AM$1,D268=$AT$1,D269=$AM$1,D269=$AT$1,D270=$AM$1,D270=$AT$1),0,1)))</f>
        <v/>
      </c>
      <c r="AV268" s="2" t="str">
        <f>IF($A268&gt;='FG_243way_Regular Symbol'!G$16,"",IF(E268=0,"",IF(OR(E268=$AM$1,E268=$AT$1,E269=$AM$1,E269=$AT$1,E270=$AM$1,E270=$AT$1),0,1)))</f>
        <v/>
      </c>
      <c r="AW268" s="128" t="str">
        <f>IF($A268&gt;='FG_243way_Regular Symbol'!H$16,"",IF(F268=0,"",IF(OR(F268=$AM$1,F268=$AT$1,F269=$AM$1,F269=$AT$1,F270=$AM$1,F270=$AT$1),0,1)))</f>
        <v/>
      </c>
      <c r="AY268" s="342" t="str">
        <f>IF($A268&gt;='FG_243way_Regular Symbol'!D$16,"",IF(B268=0,"",IF(OR(B268=$AM$1,B268=$AZ$1,B269=$AM$1,B269=$AZ$1,B270=$AM$1,B270=$AZ$1),0,1)))</f>
        <v/>
      </c>
      <c r="AZ268" s="2" t="str">
        <f>IF($A268&gt;='FG_243way_Regular Symbol'!E$16,"",IF(C268=0,"",IF(OR(C268=$AM$1,C268=$AZ$1,C269=$AM$1,C269=$AZ$1,C270=$AM$1,C270=$AZ$1),0,1)))</f>
        <v/>
      </c>
      <c r="BA268" s="2" t="str">
        <f>IF($A268&gt;='FG_243way_Regular Symbol'!F$16,"",IF(D268=0,"",IF(OR(D268=$AM$1,D268=$AZ$1,D269=$AM$1,D269=$AZ$1,D270=$AM$1,D270=$AZ$1),0,1)))</f>
        <v/>
      </c>
      <c r="BB268" s="2" t="str">
        <f>IF($A268&gt;='FG_243way_Regular Symbol'!G$16,"",IF(E268=0,"",IF(OR(E268=$AM$1,E268=$AZ$1,E269=$AM$1,E269=$AZ$1,E270=$AM$1,E270=$AZ$1),0,1)))</f>
        <v/>
      </c>
      <c r="BC268" s="128" t="str">
        <f>IF($A268&gt;='FG_243way_Regular Symbol'!H$16,"",IF(F268=0,"",IF(OR(F268=$AM$1,F268=$AZ$1,F269=$AM$1,F269=$AZ$1,F270=$AM$1,F270=$AZ$1),0,1)))</f>
        <v/>
      </c>
      <c r="BE268" s="342"/>
      <c r="BF268" s="2"/>
      <c r="BG268" s="2" t="str">
        <f>IF($A268&gt;='FG_243way_Regular Symbol'!F$16,"",IF(D268=0,"",COUNTIF(D268:D270,$BF$1)))</f>
        <v/>
      </c>
      <c r="BH268" s="2" t="str">
        <f>IF($A268&gt;='FG_243way_Regular Symbol'!G$16,"",IF(E268=0,"",COUNTIF(E268:E270,$BF$1)))</f>
        <v/>
      </c>
      <c r="BI268" s="2" t="str">
        <f>IF($A268&gt;='FG_243way_Regular Symbol'!H$16,"",IF(F268=0,"",COUNTIF(F268:F270,$BF$1)))</f>
        <v/>
      </c>
      <c r="BK268" s="342"/>
      <c r="BL268" s="2"/>
      <c r="BM268" s="2" t="str">
        <f>IF($A268&gt;='FG_243way_Regular Symbol'!F$16,"",IF(D268=0,"",IF(OR(D268=$AM$1,D268=$BL$1,D269=$AM$1,D269=$BL$1,D270=$AM$1,D270=$BL$1),0,1)))</f>
        <v/>
      </c>
      <c r="BN268" s="2" t="str">
        <f>IF($A268&gt;='FG_243way_Regular Symbol'!G$16,"",IF(E268=0,"",IF(OR(E268=$AM$1,E268=$BL$1,E269=$AM$1,E269=$BL$1,E270=$AM$1,E270=$BL$1),0,1)))</f>
        <v/>
      </c>
      <c r="BO268" s="128" t="str">
        <f>IF($A268&gt;='FG_243way_Regular Symbol'!H$16,"",IF(F268=0,"",IF(OR(F268=$AM$1,F268=$BL$1,F269=$AM$1,F269=$BL$1,F270=$AM$1,F270=$BL$1),0,1)))</f>
        <v/>
      </c>
      <c r="BQ268" s="2" t="str">
        <f>IF($A268&gt;='FG_243way_Regular Symbol'!D$16,"",IF(B268=0,"",IF(OR(B268=$BQ$1,B268=$BR$1,B269=$BQ$1,B269=$BR$1,B270=$BQ$1,B270=$BR$1),0,1)))</f>
        <v/>
      </c>
      <c r="BR268" s="2" t="str">
        <f>IF($A268&gt;='FG_243way_Regular Symbol'!E$16,"",IF(C268=0,"",IF(OR(C268=$BQ$1,C268=$BR$1,C269=$BQ$1,C269=$BR$1,C270=$BQ$1,C270=$BR$1),0,1)))</f>
        <v/>
      </c>
      <c r="BS268" s="2" t="str">
        <f>IF($A268&gt;='FG_243way_Regular Symbol'!F$16,"",IF(D268=0,"",IF(OR(D268=$BQ$1,D268=$BR$1,D269=$BQ$1,D269=$BR$1,D270=$BQ$1,D270=$BR$1),0,1)))</f>
        <v/>
      </c>
      <c r="BT268" s="2" t="str">
        <f>IF($A268&gt;='FG_243way_Regular Symbol'!G$16,"",IF(E268=0,"",IF(OR(E268=$BQ$1,E268=$BR$1,E269=$BQ$1,E269=$BR$1,E270=$BQ$1,E270=$BR$1),0,1)))</f>
        <v/>
      </c>
      <c r="BU268" s="2" t="str">
        <f>IF($A268&gt;='FG_243way_Regular Symbol'!H$16,"",IF(F268=0,"",IF(OR(F268=$BQ$1,F268=$BR$1,F269=$BQ$1,F269=$BR$1,F270=$BQ$1,F270=$BR$1),0,1)))</f>
        <v/>
      </c>
      <c r="BW268" s="2" t="str">
        <f>IF($A268&gt;='FG_243way_Regular Symbol'!D$16,"",IF(B268=0,"",IF(OR(B268=$BW$1,B269=$BW$1,B270=$BW$1,B268=$BX$1,B269=$BX$1,B270=$BX$1),0,1)))</f>
        <v/>
      </c>
      <c r="BX268" s="2" t="str">
        <f>IF($A268&gt;='FG_243way_Regular Symbol'!E$16,"",IF(C268=0,"",IF(OR(C268=$BW$1,C269=$BW$1,C270=$BW$1,C268=$BX$1,C269=$BX$1,C270=$BX$1),0,1)))</f>
        <v/>
      </c>
      <c r="BY268" s="2" t="str">
        <f>IF($A268&gt;='FG_243way_Regular Symbol'!F$16,"",IF(D268=0,"",IF(OR(D268=$BW$1,D269=$BW$1,D270=$BW$1,D268=$BX$1,D269=$BX$1,D270=$BX$1),0,1)))</f>
        <v/>
      </c>
      <c r="BZ268" s="2" t="str">
        <f>IF($A268&gt;='FG_243way_Regular Symbol'!G$16,"",IF(E268=0,"",IF(OR(E268=$BW$1,E269=$BW$1,E270=$BW$1,E268=$BX$1,E269=$BX$1,E270=$BX$1),0,1)))</f>
        <v/>
      </c>
      <c r="CA268" s="2" t="str">
        <f>IF($A268&gt;='FG_243way_Regular Symbol'!H$16,"",IF(F268=0,"",IF(OR(F268=$BW$1,F269=$BW$1,F270=$BW$1,F268=$BX$1,F269=$BX$1,F270=$BX$1),0,1)))</f>
        <v/>
      </c>
      <c r="CC268" s="2" t="str">
        <f>IF($A268&gt;='FG_243way_Regular Symbol'!D$16,"",IF(B268=0,"",IF(OR(B268=$BW$1,B269=$BW$1,B270=$BW$1,B268=$CD$1,B269=$CD$1,B270=$CD$1),0,1)))</f>
        <v/>
      </c>
      <c r="CD268" s="2" t="str">
        <f>IF($A268&gt;='FG_243way_Regular Symbol'!E$16,"",IF(C268=0,"",IF(OR(C268=$BW$1,C269=$BW$1,C270=$BW$1,C268=$CD$1,C269=$CD$1,C270=$CD$1),0,1)))</f>
        <v/>
      </c>
      <c r="CE268" s="2" t="str">
        <f>IF($A268&gt;='FG_243way_Regular Symbol'!F$16,"",IF(D268=0,"",IF(OR(D268=$BW$1,D269=$BW$1,D270=$BW$1,D268=$CD$1,D269=$CD$1,D270=$CD$1),0,1)))</f>
        <v/>
      </c>
      <c r="CF268" s="2" t="str">
        <f>IF($A268&gt;='FG_243way_Regular Symbol'!G$16,"",IF(E268=0,"",IF(OR(E268=$BW$1,E269=$BW$1,E270=$BW$1,E268=$CD$1,E269=$CD$1,E270=$CD$1),0,1)))</f>
        <v/>
      </c>
      <c r="CG268" s="2" t="str">
        <f>IF($A268&gt;='FG_243way_Regular Symbol'!H$16,"",IF(F268=0,"",IF(OR(F268=$BW$1,F269=$BW$1,F270=$BW$1,F268=$CD$1,F269=$CD$1,F270=$CD$1),0,1)))</f>
        <v/>
      </c>
      <c r="CI268" s="2" t="str">
        <f>IF($A268&gt;='FG_243way_Regular Symbol'!D$16,"",IF(B268=0,"",IF(OR(B268=$BW$1,B269=$BW$1,B270=$BW$1,B268=$CJ$1,B269=$CJ$1,B270=$CJ$1),0,1)))</f>
        <v/>
      </c>
      <c r="CJ268" s="2" t="str">
        <f>IF($A268&gt;='FG_243way_Regular Symbol'!E$16,"",IF(C268=0,"",IF(OR(C268=$BW$1,C269=$BW$1,C270=$BW$1,C268=$CJ$1,C269=$CJ$1,C270=$CJ$1),0,1)))</f>
        <v/>
      </c>
      <c r="CK268" s="2" t="str">
        <f>IF($A268&gt;='FG_243way_Regular Symbol'!F$16,"",IF(D268=0,"",IF(OR(D268=$BW$1,D269=$BW$1,D270=$BW$1,D268=$CJ$1,D269=$CJ$1,D270=$CJ$1),0,1)))</f>
        <v/>
      </c>
      <c r="CL268" s="2" t="str">
        <f>IF($A268&gt;='FG_243way_Regular Symbol'!G$16,"",IF(E268=0,"",IF(OR(E268=$BW$1,E269=$BW$1,E270=$BW$1,E268=$CJ$1,E269=$CJ$1,E270=$CJ$1),0,1)))</f>
        <v/>
      </c>
      <c r="CM268" s="2" t="str">
        <f>IF($A268&gt;='FG_243way_Regular Symbol'!H$16,"",IF(F268=0,"",IF(OR(F268=$BW$1,F269=$BW$1,F270=$BW$1,F268=$CJ$1,F269=$CJ$1,F270=$CJ$1),0,1)))</f>
        <v/>
      </c>
      <c r="CO268" s="2" t="str">
        <f>IF($A268&gt;='FG_243way_Regular Symbol'!D$16,"",IF(B268=0,"",IF(OR(B268=$BW$1,B269=$BW$1,B270=$BW$1,B268=$CP$1,B269=$CP$1,B270=$CP$1),0,1)))</f>
        <v/>
      </c>
      <c r="CP268" s="2" t="str">
        <f>IF($A268&gt;='FG_243way_Regular Symbol'!E$16,"",IF(C268=0,"",IF(OR(C268=$BW$1,C269=$BW$1,C270=$BW$1,C268=$CP$1,C269=$CP$1,C270=$CP$1),0,1)))</f>
        <v/>
      </c>
      <c r="CQ268" s="2" t="str">
        <f>IF($A268&gt;='FG_243way_Regular Symbol'!F$16,"",IF(D268=0,"",IF(OR(D268=$BW$1,D269=$BW$1,D270=$BW$1,D268=$CP$1,D269=$CP$1,D270=$CP$1),0,1)))</f>
        <v/>
      </c>
      <c r="CR268" s="2" t="str">
        <f>IF($A268&gt;='FG_243way_Regular Symbol'!G$16,"",IF(E268=0,"",IF(OR(E268=$BW$1,E269=$BW$1,E270=$BW$1,E268=$CP$1,E269=$CP$1,E270=$CP$1),0,1)))</f>
        <v/>
      </c>
      <c r="CS268" s="2" t="str">
        <f>IF($A268&gt;='FG_243way_Regular Symbol'!H$16,"",IF(F268=0,"",IF(OR(F268=$BW$1,F269=$BW$1,F270=$BW$1,F268=$CP$1,F269=$CP$1,F270=$CP$1),0,1)))</f>
        <v/>
      </c>
      <c r="CU268" s="2" t="str">
        <f>IF($A268&gt;='FG_243way_Regular Symbol'!D$16,"",IF(B268=0,"",IF(OR(B268=$BW$1,B269=$BW$1,B270=$BW$1,B268=$CV$1,B269=$CV$1,B270=$CV$1),0,1)))</f>
        <v/>
      </c>
      <c r="CV268" s="2" t="str">
        <f>IF($A268&gt;='FG_243way_Regular Symbol'!E$16,"",IF(C268=0,"",IF(OR(C268=$BW$1,C269=$BW$1,C270=$BW$1,C268=$CV$1,C269=$CV$1,C270=$CV$1),0,1)))</f>
        <v/>
      </c>
      <c r="CW268" s="2" t="str">
        <f>IF($A268&gt;='FG_243way_Regular Symbol'!F$16,"",IF(D268=0,"",IF(OR(D268=$BW$1,D269=$BW$1,D270=$BW$1,D268=$CV$1,D269=$CV$1,D270=$CV$1),0,1)))</f>
        <v/>
      </c>
      <c r="CX268" s="2" t="str">
        <f>IF($A268&gt;='FG_243way_Regular Symbol'!G$16,"",IF(E268=0,"",IF(OR(E268=$BW$1,E269=$BW$1,E270=$BW$1,E268=$CV$1,E269=$CV$1,E270=$CV$1),0,1)))</f>
        <v/>
      </c>
      <c r="CY268" s="2" t="str">
        <f>IF($A268&gt;='FG_243way_Regular Symbol'!H$16,"",IF(F268=0,"",IF(OR(F268=$BW$1,F269=$BW$1,F270=$BW$1,F268=$CV$1,F269=$CV$1,F270=$CV$1),0,1)))</f>
        <v/>
      </c>
    </row>
    <row r="269" spans="1:103">
      <c r="A269" s="341">
        <f>IF('FG_243way_Regular Symbol'!L268="","",'FG_243way_Regular Symbol'!L268)</f>
        <v>265</v>
      </c>
      <c r="B269" s="184" t="str">
        <f>IF('FG_243way_Regular Symbol'!M268="",
IF($A269-'FG_243way_Regular Symbol'!D$16&gt;='FG_243way_RegularＸ_W()'!B$2-1,"",VLOOKUP($A269-'FG_243way_Regular Symbol'!D$16,'FG_243way_Regular Symbol'!$L$3:$Q$99,'FG_243way_RegularＸ_W()'!B$3+1,FALSE)),
'FG_243way_Regular Symbol'!M268)</f>
        <v/>
      </c>
      <c r="C269" s="184" t="str">
        <f>IF('FG_243way_Regular Symbol'!N268="",
IF($A269-'FG_243way_Regular Symbol'!E$16&gt;='FG_243way_RegularＸ_W()'!C$2-1,"",VLOOKUP($A269-'FG_243way_Regular Symbol'!E$16,'FG_243way_Regular Symbol'!$L$3:$Q$99,'FG_243way_RegularＸ_W()'!C$3+1,FALSE)),
'FG_243way_Regular Symbol'!N268)</f>
        <v/>
      </c>
      <c r="D269" s="184" t="str">
        <f>IF('FG_243way_Regular Symbol'!O268="",
IF($A269-'FG_243way_Regular Symbol'!F$16&gt;='FG_243way_RegularＸ_W()'!D$2-1,"",VLOOKUP($A269-'FG_243way_Regular Symbol'!F$16,'FG_243way_Regular Symbol'!$L$3:$Q$99,'FG_243way_RegularＸ_W()'!D$3+1,FALSE)),
'FG_243way_Regular Symbol'!O268)</f>
        <v/>
      </c>
      <c r="E269" s="184" t="str">
        <f>IF('FG_243way_Regular Symbol'!P268="",
IF($A269-'FG_243way_Regular Symbol'!G$16&gt;='FG_243way_RegularＸ_W()'!E$2-1,"",VLOOKUP($A269-'FG_243way_Regular Symbol'!G$16,'FG_243way_Regular Symbol'!$L$3:$Q$99,'FG_243way_RegularＸ_W()'!E$3+1,FALSE)),
'FG_243way_Regular Symbol'!P268)</f>
        <v/>
      </c>
      <c r="F269" s="358" t="str">
        <f>IF('FG_243way_Regular Symbol'!Q268="",
IF($A269-'FG_243way_Regular Symbol'!H$16&gt;='FG_243way_RegularＸ_W()'!F$2-1,"",VLOOKUP($A269-'FG_243way_Regular Symbol'!H$16,'FG_243way_Regular Symbol'!$L$3:$Q$99,'FG_243way_RegularＸ_W()'!F$3+1,FALSE)),
'FG_243way_Regular Symbol'!Q268)</f>
        <v/>
      </c>
      <c r="O269" s="342" t="str">
        <f>IF($A269&gt;='FG_243way_Regular Symbol'!D$16,"",IF(B269=0,"",IF(OR(B269=$O$1,B269=$P$1,B270=$O$1,B270=$P$1,B271=$O$1,B271=$P$1),0,1)))</f>
        <v/>
      </c>
      <c r="P269" s="2" t="str">
        <f>IF($A269&gt;='FG_243way_Regular Symbol'!E$16,"",IF(C269=0,"",IF(OR(C269=$O$1,C269=$P$1,C270=$O$1,C270=$P$1,C271=$O$1,C271=$P$1),0,1)))</f>
        <v/>
      </c>
      <c r="Q269" s="2" t="str">
        <f>IF($A269&gt;='FG_243way_Regular Symbol'!F$16,"",IF(D269=0,"",IF(OR(D269=$O$1,D269=$P$1,D270=$O$1,D270=$P$1,D271=$O$1,D271=$P$1),0,1)))</f>
        <v/>
      </c>
      <c r="R269" s="2" t="str">
        <f>IF($A269&gt;='FG_243way_Regular Symbol'!G$16,"",IF(E269=0,"",IF(OR(E269=$O$1,E269=$P$1,E270=$O$1,E270=$P$1,E271=$O$1,E271=$P$1),0,1)))</f>
        <v/>
      </c>
      <c r="S269" s="128" t="str">
        <f>IF($A269&gt;='FG_243way_Regular Symbol'!H$16,"",IF(F269=0,"",IF(OR(F269=$O$1,F269=$P$1,F270=$O$1,F270=$P$1,F271=$O$1,F271=$P$1),0,1)))</f>
        <v/>
      </c>
      <c r="U269" s="342" t="str">
        <f>IF($A269&gt;='FG_243way_Regular Symbol'!D$16,"",IF(B269=0,"",IF(OR(B269=$U$1,B269=$V$1,B270=$U$1,B270=$V$1,B271=$U$1,B271=$V$1),0,1)))</f>
        <v/>
      </c>
      <c r="V269" s="2" t="str">
        <f>IF($A269&gt;='FG_243way_Regular Symbol'!E$16,"",IF(C269=0,"",IF(OR(C269=$U$1,C269=$V$1,C270=$U$1,C270=$V$1,C271=$U$1,C271=$V$1),0,1)))</f>
        <v/>
      </c>
      <c r="W269" s="2" t="str">
        <f>IF($A269&gt;='FG_243way_Regular Symbol'!F$16,"",IF(D269=0,"",IF(OR(D269=$U$1,D269=$V$1,D270=$U$1,D270=$V$1,D271=$U$1,D271=$V$1),0,1)))</f>
        <v/>
      </c>
      <c r="X269" s="2" t="str">
        <f>IF($A269&gt;='FG_243way_Regular Symbol'!G$16,"",IF(E269=0,"",IF(OR(E269=$U$1,E269=$V$1,E270=$U$1,E270=$V$1,E271=$U$1,E271=$V$1),0,1)))</f>
        <v/>
      </c>
      <c r="Y269" s="128" t="str">
        <f>IF($A269&gt;='FG_243way_Regular Symbol'!H$16,"",IF(F269=0,"",IF(OR(F269=$U$1,F269=$V$1,F270=$U$1,F270=$V$1,F271=$U$1,F271=$V$1),0,1)))</f>
        <v/>
      </c>
      <c r="AA269" s="342" t="str">
        <f>IF($A269&gt;='FG_243way_Regular Symbol'!D$16,"",IF(B269=0,"",IF(OR(B269=$AA$1,B269=$AB$1,B270=$AA$1,B270=$AB$1,B271=$AA$1,,B271=$AB$1),0,1)))</f>
        <v/>
      </c>
      <c r="AB269" s="2" t="str">
        <f>IF($A269&gt;='FG_243way_Regular Symbol'!E$16,"",IF(C269=0,"",IF(OR(C269=$AA$1,C269=$AB$1,C270=$AA$1,C270=$AB$1,C271=$AA$1,,C271=$AB$1),0,1)))</f>
        <v/>
      </c>
      <c r="AC269" s="2" t="str">
        <f>IF($A269&gt;='FG_243way_Regular Symbol'!F$16,"",IF(D269=0,"",IF(OR(D269=$AA$1,D269=$AB$1,D270=$AA$1,D270=$AB$1,D271=$AA$1,,D271=$AB$1),0,1)))</f>
        <v/>
      </c>
      <c r="AD269" s="2" t="str">
        <f>IF($A269&gt;='FG_243way_Regular Symbol'!G$16,"",IF(E269=0,"",IF(OR(E269=$AA$1,E269=$AB$1,E270=$AA$1,E270=$AB$1,E271=$AA$1,,E271=$AB$1),0,1)))</f>
        <v/>
      </c>
      <c r="AE269" s="128" t="str">
        <f>IF($A269&gt;='FG_243way_Regular Symbol'!H$16,"",IF(F269=0,"",IF(OR(F269=$AA$1,F269=$AB$1,F270=$AA$1,F270=$AB$1,F271=$AA$1,,F271=$AB$1),0,1)))</f>
        <v/>
      </c>
      <c r="AG269" s="342" t="str">
        <f>IF($A269&gt;='FG_243way_Regular Symbol'!D$16,"",IF(B269=0,"",IF(OR(B269=$AG$1,B269=$AH$1,B270=$AG$1,B270=$AH$1,B271=$AG$1,B271=$AH$1),0,1)))</f>
        <v/>
      </c>
      <c r="AH269" s="2" t="str">
        <f>IF($A269&gt;='FG_243way_Regular Symbol'!E$16,"",IF(C269=0,"",IF(OR(C269=$AG$1,C269=$AH$1,C270=$AG$1,C270=$AH$1,C271=$AG$1,C271=$AH$1),0,1)))</f>
        <v/>
      </c>
      <c r="AI269" s="2" t="str">
        <f>IF($A269&gt;='FG_243way_Regular Symbol'!F$16,"",IF(D269=0,"",IF(OR(D269=$AG$1,D269=$AH$1,D270=$AG$1,D270=$AH$1,D271=$AG$1,D271=$AH$1),0,1)))</f>
        <v/>
      </c>
      <c r="AJ269" s="2" t="str">
        <f>IF($A269&gt;='FG_243way_Regular Symbol'!G$16,"",IF(E269=0,"",IF(OR(E269=$AG$1,E269=$AH$1,E270=$AG$1,E270=$AH$1,E271=$AG$1,E271=$AH$1),0,1)))</f>
        <v/>
      </c>
      <c r="AK269" s="128" t="str">
        <f>IF($A269&gt;='FG_243way_Regular Symbol'!H$16,"",IF(F269=0,"",IF(OR(F269=$AG$1,F269=$AH$1,F270=$AG$1,F270=$AH$1,F271=$AG$1,F271=$AH$1),0,1)))</f>
        <v/>
      </c>
      <c r="AM269" s="342" t="str">
        <f>IF($A269&gt;='FG_243way_Regular Symbol'!D$16,"",IF(B269=0,"",IF(OR(B269=$AM$1,B269=$AN$1,B270=$AM$1,B270=$AN$1,B271=$AM$1,B271=$AN$1),0,1)))</f>
        <v/>
      </c>
      <c r="AN269" s="2" t="str">
        <f>IF($A269&gt;='FG_243way_Regular Symbol'!E$16,"",IF(C269=0,"",IF(OR(C269=$AM$1,C269=$AN$1,C270=$AM$1,C270=$AN$1,C271=$AM$1,C271=$AN$1),0,1)))</f>
        <v/>
      </c>
      <c r="AO269" s="2" t="str">
        <f>IF($A269&gt;='FG_243way_Regular Symbol'!F$16,"",IF(D269=0,"",IF(OR(D269=$AM$1,D269=$AN$1,D270=$AM$1,D270=$AN$1,D271=$AM$1,D271=$AN$1),0,1)))</f>
        <v/>
      </c>
      <c r="AP269" s="2" t="str">
        <f>IF($A269&gt;='FG_243way_Regular Symbol'!G$16,"",IF(E269=0,"",IF(OR(E269=$AM$1,E269=$AN$1,E270=$AM$1,E270=$AN$1,E271=$AM$1,E271=$AN$1),0,1)))</f>
        <v/>
      </c>
      <c r="AQ269" s="128" t="str">
        <f>IF($A269&gt;='FG_243way_Regular Symbol'!H$16,"",IF(F269=0,"",IF(OR(F269=$AM$1,F269=$AN$1,F270=$AM$1,F270=$AN$1,F271=$AM$1,F271=$AN$1),0,1)))</f>
        <v/>
      </c>
      <c r="AS269" s="342" t="str">
        <f>IF($A269&gt;='FG_243way_Regular Symbol'!D$16,"",IF(B269=0,"",IF(OR(B269=$AM$1,B269=$AT$1,B270=$AM$1,B270=$AT$1,B271=$AM$1,B271=$AT$1),0,1)))</f>
        <v/>
      </c>
      <c r="AT269" s="2" t="str">
        <f>IF($A269&gt;='FG_243way_Regular Symbol'!E$16,"",IF(C269=0,"",IF(OR(C269=$AM$1,C269=$AT$1,C270=$AM$1,C270=$AT$1,C271=$AM$1,C271=$AT$1),0,1)))</f>
        <v/>
      </c>
      <c r="AU269" s="2" t="str">
        <f>IF($A269&gt;='FG_243way_Regular Symbol'!F$16,"",IF(D269=0,"",IF(OR(D269=$AM$1,D269=$AT$1,D270=$AM$1,D270=$AT$1,D271=$AM$1,D271=$AT$1),0,1)))</f>
        <v/>
      </c>
      <c r="AV269" s="2" t="str">
        <f>IF($A269&gt;='FG_243way_Regular Symbol'!G$16,"",IF(E269=0,"",IF(OR(E269=$AM$1,E269=$AT$1,E270=$AM$1,E270=$AT$1,E271=$AM$1,E271=$AT$1),0,1)))</f>
        <v/>
      </c>
      <c r="AW269" s="128" t="str">
        <f>IF($A269&gt;='FG_243way_Regular Symbol'!H$16,"",IF(F269=0,"",IF(OR(F269=$AM$1,F269=$AT$1,F270=$AM$1,F270=$AT$1,F271=$AM$1,F271=$AT$1),0,1)))</f>
        <v/>
      </c>
      <c r="AY269" s="342" t="str">
        <f>IF($A269&gt;='FG_243way_Regular Symbol'!D$16,"",IF(B269=0,"",IF(OR(B269=$AM$1,B269=$AZ$1,B270=$AM$1,B270=$AZ$1,B271=$AM$1,B271=$AZ$1),0,1)))</f>
        <v/>
      </c>
      <c r="AZ269" s="2" t="str">
        <f>IF($A269&gt;='FG_243way_Regular Symbol'!E$16,"",IF(C269=0,"",IF(OR(C269=$AM$1,C269=$AZ$1,C270=$AM$1,C270=$AZ$1,C271=$AM$1,C271=$AZ$1),0,1)))</f>
        <v/>
      </c>
      <c r="BA269" s="2" t="str">
        <f>IF($A269&gt;='FG_243way_Regular Symbol'!F$16,"",IF(D269=0,"",IF(OR(D269=$AM$1,D269=$AZ$1,D270=$AM$1,D270=$AZ$1,D271=$AM$1,D271=$AZ$1),0,1)))</f>
        <v/>
      </c>
      <c r="BB269" s="2" t="str">
        <f>IF($A269&gt;='FG_243way_Regular Symbol'!G$16,"",IF(E269=0,"",IF(OR(E269=$AM$1,E269=$AZ$1,E270=$AM$1,E270=$AZ$1,E271=$AM$1,E271=$AZ$1),0,1)))</f>
        <v/>
      </c>
      <c r="BC269" s="128" t="str">
        <f>IF($A269&gt;='FG_243way_Regular Symbol'!H$16,"",IF(F269=0,"",IF(OR(F269=$AM$1,F269=$AZ$1,F270=$AM$1,F270=$AZ$1,F271=$AM$1,F271=$AZ$1),0,1)))</f>
        <v/>
      </c>
      <c r="BE269" s="342"/>
      <c r="BF269" s="2"/>
      <c r="BG269" s="2" t="str">
        <f>IF($A269&gt;='FG_243way_Regular Symbol'!F$16,"",IF(D269=0,"",COUNTIF(D269:D271,$BF$1)))</f>
        <v/>
      </c>
      <c r="BH269" s="2" t="str">
        <f>IF($A269&gt;='FG_243way_Regular Symbol'!G$16,"",IF(E269=0,"",COUNTIF(E269:E271,$BF$1)))</f>
        <v/>
      </c>
      <c r="BI269" s="2" t="str">
        <f>IF($A269&gt;='FG_243way_Regular Symbol'!H$16,"",IF(F269=0,"",COUNTIF(F269:F271,$BF$1)))</f>
        <v/>
      </c>
      <c r="BK269" s="342"/>
      <c r="BL269" s="2"/>
      <c r="BM269" s="2" t="str">
        <f>IF($A269&gt;='FG_243way_Regular Symbol'!F$16,"",IF(D269=0,"",IF(OR(D269=$AM$1,D269=$BL$1,D270=$AM$1,D270=$BL$1,D271=$AM$1,D271=$BL$1),0,1)))</f>
        <v/>
      </c>
      <c r="BN269" s="2" t="str">
        <f>IF($A269&gt;='FG_243way_Regular Symbol'!G$16,"",IF(E269=0,"",IF(OR(E269=$AM$1,E269=$BL$1,E270=$AM$1,E270=$BL$1,E271=$AM$1,E271=$BL$1),0,1)))</f>
        <v/>
      </c>
      <c r="BO269" s="128" t="str">
        <f>IF($A269&gt;='FG_243way_Regular Symbol'!H$16,"",IF(F269=0,"",IF(OR(F269=$AM$1,F269=$BL$1,F270=$AM$1,F270=$BL$1,F271=$AM$1,F271=$BL$1),0,1)))</f>
        <v/>
      </c>
      <c r="BQ269" s="2" t="str">
        <f>IF($A269&gt;='FG_243way_Regular Symbol'!D$16,"",IF(B269=0,"",IF(OR(B269=$BQ$1,B269=$BR$1,B270=$BQ$1,B270=$BR$1,B271=$BQ$1,B271=$BR$1),0,1)))</f>
        <v/>
      </c>
      <c r="BR269" s="2" t="str">
        <f>IF($A269&gt;='FG_243way_Regular Symbol'!E$16,"",IF(C269=0,"",IF(OR(C269=$BQ$1,C269=$BR$1,C270=$BQ$1,C270=$BR$1,C271=$BQ$1,C271=$BR$1),0,1)))</f>
        <v/>
      </c>
      <c r="BS269" s="2" t="str">
        <f>IF($A269&gt;='FG_243way_Regular Symbol'!F$16,"",IF(D269=0,"",IF(OR(D269=$BQ$1,D269=$BR$1,D270=$BQ$1,D270=$BR$1,D271=$BQ$1,D271=$BR$1),0,1)))</f>
        <v/>
      </c>
      <c r="BT269" s="2" t="str">
        <f>IF($A269&gt;='FG_243way_Regular Symbol'!G$16,"",IF(E269=0,"",IF(OR(E269=$BQ$1,E269=$BR$1,E270=$BQ$1,E270=$BR$1,E271=$BQ$1,E271=$BR$1),0,1)))</f>
        <v/>
      </c>
      <c r="BU269" s="2" t="str">
        <f>IF($A269&gt;='FG_243way_Regular Symbol'!H$16,"",IF(F269=0,"",IF(OR(F269=$BQ$1,F269=$BR$1,F270=$BQ$1,F270=$BR$1,F271=$BQ$1,F271=$BR$1),0,1)))</f>
        <v/>
      </c>
      <c r="BW269" s="2" t="str">
        <f>IF($A269&gt;='FG_243way_Regular Symbol'!D$16,"",IF(B269=0,"",IF(OR(B269=$BW$1,B270=$BW$1,B271=$BW$1,B269=$BX$1,B270=$BX$1,B271=$BX$1),0,1)))</f>
        <v/>
      </c>
      <c r="BX269" s="2" t="str">
        <f>IF($A269&gt;='FG_243way_Regular Symbol'!E$16,"",IF(C269=0,"",IF(OR(C269=$BW$1,C270=$BW$1,C271=$BW$1,C269=$BX$1,C270=$BX$1,C271=$BX$1),0,1)))</f>
        <v/>
      </c>
      <c r="BY269" s="2" t="str">
        <f>IF($A269&gt;='FG_243way_Regular Symbol'!F$16,"",IF(D269=0,"",IF(OR(D269=$BW$1,D270=$BW$1,D271=$BW$1,D269=$BX$1,D270=$BX$1,D271=$BX$1),0,1)))</f>
        <v/>
      </c>
      <c r="BZ269" s="2" t="str">
        <f>IF($A269&gt;='FG_243way_Regular Symbol'!G$16,"",IF(E269=0,"",IF(OR(E269=$BW$1,E270=$BW$1,E271=$BW$1,E269=$BX$1,E270=$BX$1,E271=$BX$1),0,1)))</f>
        <v/>
      </c>
      <c r="CA269" s="2" t="str">
        <f>IF($A269&gt;='FG_243way_Regular Symbol'!H$16,"",IF(F269=0,"",IF(OR(F269=$BW$1,F270=$BW$1,F271=$BW$1,F269=$BX$1,F270=$BX$1,F271=$BX$1),0,1)))</f>
        <v/>
      </c>
      <c r="CC269" s="2" t="str">
        <f>IF($A269&gt;='FG_243way_Regular Symbol'!D$16,"",IF(B269=0,"",IF(OR(B269=$BW$1,B270=$BW$1,B271=$BW$1,B269=$CD$1,B270=$CD$1,B271=$CD$1),0,1)))</f>
        <v/>
      </c>
      <c r="CD269" s="2" t="str">
        <f>IF($A269&gt;='FG_243way_Regular Symbol'!E$16,"",IF(C269=0,"",IF(OR(C269=$BW$1,C270=$BW$1,C271=$BW$1,C269=$CD$1,C270=$CD$1,C271=$CD$1),0,1)))</f>
        <v/>
      </c>
      <c r="CE269" s="2" t="str">
        <f>IF($A269&gt;='FG_243way_Regular Symbol'!F$16,"",IF(D269=0,"",IF(OR(D269=$BW$1,D270=$BW$1,D271=$BW$1,D269=$CD$1,D270=$CD$1,D271=$CD$1),0,1)))</f>
        <v/>
      </c>
      <c r="CF269" s="2" t="str">
        <f>IF($A269&gt;='FG_243way_Regular Symbol'!G$16,"",IF(E269=0,"",IF(OR(E269=$BW$1,E270=$BW$1,E271=$BW$1,E269=$CD$1,E270=$CD$1,E271=$CD$1),0,1)))</f>
        <v/>
      </c>
      <c r="CG269" s="2" t="str">
        <f>IF($A269&gt;='FG_243way_Regular Symbol'!H$16,"",IF(F269=0,"",IF(OR(F269=$BW$1,F270=$BW$1,F271=$BW$1,F269=$CD$1,F270=$CD$1,F271=$CD$1),0,1)))</f>
        <v/>
      </c>
      <c r="CI269" s="2" t="str">
        <f>IF($A269&gt;='FG_243way_Regular Symbol'!D$16,"",IF(B269=0,"",IF(OR(B269=$BW$1,B270=$BW$1,B271=$BW$1,B269=$CJ$1,B270=$CJ$1,B271=$CJ$1),0,1)))</f>
        <v/>
      </c>
      <c r="CJ269" s="2" t="str">
        <f>IF($A269&gt;='FG_243way_Regular Symbol'!E$16,"",IF(C269=0,"",IF(OR(C269=$BW$1,C270=$BW$1,C271=$BW$1,C269=$CJ$1,C270=$CJ$1,C271=$CJ$1),0,1)))</f>
        <v/>
      </c>
      <c r="CK269" s="2" t="str">
        <f>IF($A269&gt;='FG_243way_Regular Symbol'!F$16,"",IF(D269=0,"",IF(OR(D269=$BW$1,D270=$BW$1,D271=$BW$1,D269=$CJ$1,D270=$CJ$1,D271=$CJ$1),0,1)))</f>
        <v/>
      </c>
      <c r="CL269" s="2" t="str">
        <f>IF($A269&gt;='FG_243way_Regular Symbol'!G$16,"",IF(E269=0,"",IF(OR(E269=$BW$1,E270=$BW$1,E271=$BW$1,E269=$CJ$1,E270=$CJ$1,E271=$CJ$1),0,1)))</f>
        <v/>
      </c>
      <c r="CM269" s="2" t="str">
        <f>IF($A269&gt;='FG_243way_Regular Symbol'!H$16,"",IF(F269=0,"",IF(OR(F269=$BW$1,F270=$BW$1,F271=$BW$1,F269=$CJ$1,F270=$CJ$1,F271=$CJ$1),0,1)))</f>
        <v/>
      </c>
      <c r="CO269" s="2" t="str">
        <f>IF($A269&gt;='FG_243way_Regular Symbol'!D$16,"",IF(B269=0,"",IF(OR(B269=$BW$1,B270=$BW$1,B271=$BW$1,B269=$CP$1,B270=$CP$1,B271=$CP$1),0,1)))</f>
        <v/>
      </c>
      <c r="CP269" s="2" t="str">
        <f>IF($A269&gt;='FG_243way_Regular Symbol'!E$16,"",IF(C269=0,"",IF(OR(C269=$BW$1,C270=$BW$1,C271=$BW$1,C269=$CP$1,C270=$CP$1,C271=$CP$1),0,1)))</f>
        <v/>
      </c>
      <c r="CQ269" s="2" t="str">
        <f>IF($A269&gt;='FG_243way_Regular Symbol'!F$16,"",IF(D269=0,"",IF(OR(D269=$BW$1,D270=$BW$1,D271=$BW$1,D269=$CP$1,D270=$CP$1,D271=$CP$1),0,1)))</f>
        <v/>
      </c>
      <c r="CR269" s="2" t="str">
        <f>IF($A269&gt;='FG_243way_Regular Symbol'!G$16,"",IF(E269=0,"",IF(OR(E269=$BW$1,E270=$BW$1,E271=$BW$1,E269=$CP$1,E270=$CP$1,E271=$CP$1),0,1)))</f>
        <v/>
      </c>
      <c r="CS269" s="2" t="str">
        <f>IF($A269&gt;='FG_243way_Regular Symbol'!H$16,"",IF(F269=0,"",IF(OR(F269=$BW$1,F270=$BW$1,F271=$BW$1,F269=$CP$1,F270=$CP$1,F271=$CP$1),0,1)))</f>
        <v/>
      </c>
      <c r="CU269" s="2" t="str">
        <f>IF($A269&gt;='FG_243way_Regular Symbol'!D$16,"",IF(B269=0,"",IF(OR(B269=$BW$1,B270=$BW$1,B271=$BW$1,B269=$CV$1,B270=$CV$1,B271=$CV$1),0,1)))</f>
        <v/>
      </c>
      <c r="CV269" s="2" t="str">
        <f>IF($A269&gt;='FG_243way_Regular Symbol'!E$16,"",IF(C269=0,"",IF(OR(C269=$BW$1,C270=$BW$1,C271=$BW$1,C269=$CV$1,C270=$CV$1,C271=$CV$1),0,1)))</f>
        <v/>
      </c>
      <c r="CW269" s="2" t="str">
        <f>IF($A269&gt;='FG_243way_Regular Symbol'!F$16,"",IF(D269=0,"",IF(OR(D269=$BW$1,D270=$BW$1,D271=$BW$1,D269=$CV$1,D270=$CV$1,D271=$CV$1),0,1)))</f>
        <v/>
      </c>
      <c r="CX269" s="2" t="str">
        <f>IF($A269&gt;='FG_243way_Regular Symbol'!G$16,"",IF(E269=0,"",IF(OR(E269=$BW$1,E270=$BW$1,E271=$BW$1,E269=$CV$1,E270=$CV$1,E271=$CV$1),0,1)))</f>
        <v/>
      </c>
      <c r="CY269" s="2" t="str">
        <f>IF($A269&gt;='FG_243way_Regular Symbol'!H$16,"",IF(F269=0,"",IF(OR(F269=$BW$1,F270=$BW$1,F271=$BW$1,F269=$CV$1,F270=$CV$1,F271=$CV$1),0,1)))</f>
        <v/>
      </c>
    </row>
    <row r="270" spans="1:103">
      <c r="A270" s="341">
        <f>IF('FG_243way_Regular Symbol'!L269="","",'FG_243way_Regular Symbol'!L269)</f>
        <v>266</v>
      </c>
      <c r="B270" s="184" t="str">
        <f>IF('FG_243way_Regular Symbol'!M269="",
IF($A270-'FG_243way_Regular Symbol'!D$16&gt;='FG_243way_RegularＸ_W()'!B$2-1,"",VLOOKUP($A270-'FG_243way_Regular Symbol'!D$16,'FG_243way_Regular Symbol'!$L$3:$Q$99,'FG_243way_RegularＸ_W()'!B$3+1,FALSE)),
'FG_243way_Regular Symbol'!M269)</f>
        <v/>
      </c>
      <c r="C270" s="184" t="str">
        <f>IF('FG_243way_Regular Symbol'!N269="",
IF($A270-'FG_243way_Regular Symbol'!E$16&gt;='FG_243way_RegularＸ_W()'!C$2-1,"",VLOOKUP($A270-'FG_243way_Regular Symbol'!E$16,'FG_243way_Regular Symbol'!$L$3:$Q$99,'FG_243way_RegularＸ_W()'!C$3+1,FALSE)),
'FG_243way_Regular Symbol'!N269)</f>
        <v/>
      </c>
      <c r="D270" s="184" t="str">
        <f>IF('FG_243way_Regular Symbol'!O269="",
IF($A270-'FG_243way_Regular Symbol'!F$16&gt;='FG_243way_RegularＸ_W()'!D$2-1,"",VLOOKUP($A270-'FG_243way_Regular Symbol'!F$16,'FG_243way_Regular Symbol'!$L$3:$Q$99,'FG_243way_RegularＸ_W()'!D$3+1,FALSE)),
'FG_243way_Regular Symbol'!O269)</f>
        <v/>
      </c>
      <c r="E270" s="184" t="str">
        <f>IF('FG_243way_Regular Symbol'!P269="",
IF($A270-'FG_243way_Regular Symbol'!G$16&gt;='FG_243way_RegularＸ_W()'!E$2-1,"",VLOOKUP($A270-'FG_243way_Regular Symbol'!G$16,'FG_243way_Regular Symbol'!$L$3:$Q$99,'FG_243way_RegularＸ_W()'!E$3+1,FALSE)),
'FG_243way_Regular Symbol'!P269)</f>
        <v/>
      </c>
      <c r="F270" s="358" t="str">
        <f>IF('FG_243way_Regular Symbol'!Q269="",
IF($A270-'FG_243way_Regular Symbol'!H$16&gt;='FG_243way_RegularＸ_W()'!F$2-1,"",VLOOKUP($A270-'FG_243way_Regular Symbol'!H$16,'FG_243way_Regular Symbol'!$L$3:$Q$99,'FG_243way_RegularＸ_W()'!F$3+1,FALSE)),
'FG_243way_Regular Symbol'!Q269)</f>
        <v/>
      </c>
      <c r="O270" s="342" t="str">
        <f>IF($A270&gt;='FG_243way_Regular Symbol'!D$16,"",IF(B270=0,"",IF(OR(B270=$O$1,B270=$P$1,B271=$O$1,B271=$P$1,B272=$O$1,B272=$P$1),0,1)))</f>
        <v/>
      </c>
      <c r="P270" s="2" t="str">
        <f>IF($A270&gt;='FG_243way_Regular Symbol'!E$16,"",IF(C270=0,"",IF(OR(C270=$O$1,C270=$P$1,C271=$O$1,C271=$P$1,C272=$O$1,C272=$P$1),0,1)))</f>
        <v/>
      </c>
      <c r="Q270" s="2" t="str">
        <f>IF($A270&gt;='FG_243way_Regular Symbol'!F$16,"",IF(D270=0,"",IF(OR(D270=$O$1,D270=$P$1,D271=$O$1,D271=$P$1,D272=$O$1,D272=$P$1),0,1)))</f>
        <v/>
      </c>
      <c r="R270" s="2" t="str">
        <f>IF($A270&gt;='FG_243way_Regular Symbol'!G$16,"",IF(E270=0,"",IF(OR(E270=$O$1,E270=$P$1,E271=$O$1,E271=$P$1,E272=$O$1,E272=$P$1),0,1)))</f>
        <v/>
      </c>
      <c r="S270" s="128" t="str">
        <f>IF($A270&gt;='FG_243way_Regular Symbol'!H$16,"",IF(F270=0,"",IF(OR(F270=$O$1,F270=$P$1,F271=$O$1,F271=$P$1,F272=$O$1,F272=$P$1),0,1)))</f>
        <v/>
      </c>
      <c r="U270" s="342" t="str">
        <f>IF($A270&gt;='FG_243way_Regular Symbol'!D$16,"",IF(B270=0,"",IF(OR(B270=$U$1,B270=$V$1,B271=$U$1,B271=$V$1,B272=$U$1,B272=$V$1),0,1)))</f>
        <v/>
      </c>
      <c r="V270" s="2" t="str">
        <f>IF($A270&gt;='FG_243way_Regular Symbol'!E$16,"",IF(C270=0,"",IF(OR(C270=$U$1,C270=$V$1,C271=$U$1,C271=$V$1,C272=$U$1,C272=$V$1),0,1)))</f>
        <v/>
      </c>
      <c r="W270" s="2" t="str">
        <f>IF($A270&gt;='FG_243way_Regular Symbol'!F$16,"",IF(D270=0,"",IF(OR(D270=$U$1,D270=$V$1,D271=$U$1,D271=$V$1,D272=$U$1,D272=$V$1),0,1)))</f>
        <v/>
      </c>
      <c r="X270" s="2" t="str">
        <f>IF($A270&gt;='FG_243way_Regular Symbol'!G$16,"",IF(E270=0,"",IF(OR(E270=$U$1,E270=$V$1,E271=$U$1,E271=$V$1,E272=$U$1,E272=$V$1),0,1)))</f>
        <v/>
      </c>
      <c r="Y270" s="128" t="str">
        <f>IF($A270&gt;='FG_243way_Regular Symbol'!H$16,"",IF(F270=0,"",IF(OR(F270=$U$1,F270=$V$1,F271=$U$1,F271=$V$1,F272=$U$1,F272=$V$1),0,1)))</f>
        <v/>
      </c>
      <c r="AA270" s="342" t="str">
        <f>IF($A270&gt;='FG_243way_Regular Symbol'!D$16,"",IF(B270=0,"",IF(OR(B270=$AA$1,B270=$AB$1,B271=$AA$1,B271=$AB$1,B272=$AA$1,,B272=$AB$1),0,1)))</f>
        <v/>
      </c>
      <c r="AB270" s="2" t="str">
        <f>IF($A270&gt;='FG_243way_Regular Symbol'!E$16,"",IF(C270=0,"",IF(OR(C270=$AA$1,C270=$AB$1,C271=$AA$1,C271=$AB$1,C272=$AA$1,,C272=$AB$1),0,1)))</f>
        <v/>
      </c>
      <c r="AC270" s="2" t="str">
        <f>IF($A270&gt;='FG_243way_Regular Symbol'!F$16,"",IF(D270=0,"",IF(OR(D270=$AA$1,D270=$AB$1,D271=$AA$1,D271=$AB$1,D272=$AA$1,,D272=$AB$1),0,1)))</f>
        <v/>
      </c>
      <c r="AD270" s="2" t="str">
        <f>IF($A270&gt;='FG_243way_Regular Symbol'!G$16,"",IF(E270=0,"",IF(OR(E270=$AA$1,E270=$AB$1,E271=$AA$1,E271=$AB$1,E272=$AA$1,,E272=$AB$1),0,1)))</f>
        <v/>
      </c>
      <c r="AE270" s="128" t="str">
        <f>IF($A270&gt;='FG_243way_Regular Symbol'!H$16,"",IF(F270=0,"",IF(OR(F270=$AA$1,F270=$AB$1,F271=$AA$1,F271=$AB$1,F272=$AA$1,,F272=$AB$1),0,1)))</f>
        <v/>
      </c>
      <c r="AG270" s="342" t="str">
        <f>IF($A270&gt;='FG_243way_Regular Symbol'!D$16,"",IF(B270=0,"",IF(OR(B270=$AG$1,B270=$AH$1,B271=$AG$1,B271=$AH$1,B272=$AG$1,B272=$AH$1),0,1)))</f>
        <v/>
      </c>
      <c r="AH270" s="2" t="str">
        <f>IF($A270&gt;='FG_243way_Regular Symbol'!E$16,"",IF(C270=0,"",IF(OR(C270=$AG$1,C270=$AH$1,C271=$AG$1,C271=$AH$1,C272=$AG$1,C272=$AH$1),0,1)))</f>
        <v/>
      </c>
      <c r="AI270" s="2" t="str">
        <f>IF($A270&gt;='FG_243way_Regular Symbol'!F$16,"",IF(D270=0,"",IF(OR(D270=$AG$1,D270=$AH$1,D271=$AG$1,D271=$AH$1,D272=$AG$1,D272=$AH$1),0,1)))</f>
        <v/>
      </c>
      <c r="AJ270" s="2" t="str">
        <f>IF($A270&gt;='FG_243way_Regular Symbol'!G$16,"",IF(E270=0,"",IF(OR(E270=$AG$1,E270=$AH$1,E271=$AG$1,E271=$AH$1,E272=$AG$1,E272=$AH$1),0,1)))</f>
        <v/>
      </c>
      <c r="AK270" s="128" t="str">
        <f>IF($A270&gt;='FG_243way_Regular Symbol'!H$16,"",IF(F270=0,"",IF(OR(F270=$AG$1,F270=$AH$1,F271=$AG$1,F271=$AH$1,F272=$AG$1,F272=$AH$1),0,1)))</f>
        <v/>
      </c>
      <c r="AM270" s="342" t="str">
        <f>IF($A270&gt;='FG_243way_Regular Symbol'!D$16,"",IF(B270=0,"",IF(OR(B270=$AM$1,B270=$AN$1,B271=$AM$1,B271=$AN$1,B272=$AM$1,B272=$AN$1),0,1)))</f>
        <v/>
      </c>
      <c r="AN270" s="2" t="str">
        <f>IF($A270&gt;='FG_243way_Regular Symbol'!E$16,"",IF(C270=0,"",IF(OR(C270=$AM$1,C270=$AN$1,C271=$AM$1,C271=$AN$1,C272=$AM$1,C272=$AN$1),0,1)))</f>
        <v/>
      </c>
      <c r="AO270" s="2" t="str">
        <f>IF($A270&gt;='FG_243way_Regular Symbol'!F$16,"",IF(D270=0,"",IF(OR(D270=$AM$1,D270=$AN$1,D271=$AM$1,D271=$AN$1,D272=$AM$1,D272=$AN$1),0,1)))</f>
        <v/>
      </c>
      <c r="AP270" s="2" t="str">
        <f>IF($A270&gt;='FG_243way_Regular Symbol'!G$16,"",IF(E270=0,"",IF(OR(E270=$AM$1,E270=$AN$1,E271=$AM$1,E271=$AN$1,E272=$AM$1,E272=$AN$1),0,1)))</f>
        <v/>
      </c>
      <c r="AQ270" s="128" t="str">
        <f>IF($A270&gt;='FG_243way_Regular Symbol'!H$16,"",IF(F270=0,"",IF(OR(F270=$AM$1,F270=$AN$1,F271=$AM$1,F271=$AN$1,F272=$AM$1,F272=$AN$1),0,1)))</f>
        <v/>
      </c>
      <c r="AS270" s="342" t="str">
        <f>IF($A270&gt;='FG_243way_Regular Symbol'!D$16,"",IF(B270=0,"",IF(OR(B270=$AM$1,B270=$AT$1,B271=$AM$1,B271=$AT$1,B272=$AM$1,B272=$AT$1),0,1)))</f>
        <v/>
      </c>
      <c r="AT270" s="2" t="str">
        <f>IF($A270&gt;='FG_243way_Regular Symbol'!E$16,"",IF(C270=0,"",IF(OR(C270=$AM$1,C270=$AT$1,C271=$AM$1,C271=$AT$1,C272=$AM$1,C272=$AT$1),0,1)))</f>
        <v/>
      </c>
      <c r="AU270" s="2" t="str">
        <f>IF($A270&gt;='FG_243way_Regular Symbol'!F$16,"",IF(D270=0,"",IF(OR(D270=$AM$1,D270=$AT$1,D271=$AM$1,D271=$AT$1,D272=$AM$1,D272=$AT$1),0,1)))</f>
        <v/>
      </c>
      <c r="AV270" s="2" t="str">
        <f>IF($A270&gt;='FG_243way_Regular Symbol'!G$16,"",IF(E270=0,"",IF(OR(E270=$AM$1,E270=$AT$1,E271=$AM$1,E271=$AT$1,E272=$AM$1,E272=$AT$1),0,1)))</f>
        <v/>
      </c>
      <c r="AW270" s="128" t="str">
        <f>IF($A270&gt;='FG_243way_Regular Symbol'!H$16,"",IF(F270=0,"",IF(OR(F270=$AM$1,F270=$AT$1,F271=$AM$1,F271=$AT$1,F272=$AM$1,F272=$AT$1),0,1)))</f>
        <v/>
      </c>
      <c r="AY270" s="342" t="str">
        <f>IF($A270&gt;='FG_243way_Regular Symbol'!D$16,"",IF(B270=0,"",IF(OR(B270=$AM$1,B270=$AZ$1,B271=$AM$1,B271=$AZ$1,B272=$AM$1,B272=$AZ$1),0,1)))</f>
        <v/>
      </c>
      <c r="AZ270" s="2" t="str">
        <f>IF($A270&gt;='FG_243way_Regular Symbol'!E$16,"",IF(C270=0,"",IF(OR(C270=$AM$1,C270=$AZ$1,C271=$AM$1,C271=$AZ$1,C272=$AM$1,C272=$AZ$1),0,1)))</f>
        <v/>
      </c>
      <c r="BA270" s="2" t="str">
        <f>IF($A270&gt;='FG_243way_Regular Symbol'!F$16,"",IF(D270=0,"",IF(OR(D270=$AM$1,D270=$AZ$1,D271=$AM$1,D271=$AZ$1,D272=$AM$1,D272=$AZ$1),0,1)))</f>
        <v/>
      </c>
      <c r="BB270" s="2" t="str">
        <f>IF($A270&gt;='FG_243way_Regular Symbol'!G$16,"",IF(E270=0,"",IF(OR(E270=$AM$1,E270=$AZ$1,E271=$AM$1,E271=$AZ$1,E272=$AM$1,E272=$AZ$1),0,1)))</f>
        <v/>
      </c>
      <c r="BC270" s="128" t="str">
        <f>IF($A270&gt;='FG_243way_Regular Symbol'!H$16,"",IF(F270=0,"",IF(OR(F270=$AM$1,F270=$AZ$1,F271=$AM$1,F271=$AZ$1,F272=$AM$1,F272=$AZ$1),0,1)))</f>
        <v/>
      </c>
      <c r="BE270" s="342"/>
      <c r="BF270" s="2"/>
      <c r="BG270" s="2" t="str">
        <f>IF($A270&gt;='FG_243way_Regular Symbol'!F$16,"",IF(D270=0,"",COUNTIF(D270:D272,$BF$1)))</f>
        <v/>
      </c>
      <c r="BH270" s="2" t="str">
        <f>IF($A270&gt;='FG_243way_Regular Symbol'!G$16,"",IF(E270=0,"",COUNTIF(E270:E272,$BF$1)))</f>
        <v/>
      </c>
      <c r="BI270" s="2" t="str">
        <f>IF($A270&gt;='FG_243way_Regular Symbol'!H$16,"",IF(F270=0,"",COUNTIF(F270:F272,$BF$1)))</f>
        <v/>
      </c>
      <c r="BK270" s="342"/>
      <c r="BL270" s="2"/>
      <c r="BM270" s="2" t="str">
        <f>IF($A270&gt;='FG_243way_Regular Symbol'!F$16,"",IF(D270=0,"",IF(OR(D270=$AM$1,D270=$BL$1,D271=$AM$1,D271=$BL$1,D272=$AM$1,D272=$BL$1),0,1)))</f>
        <v/>
      </c>
      <c r="BN270" s="2" t="str">
        <f>IF($A270&gt;='FG_243way_Regular Symbol'!G$16,"",IF(E270=0,"",IF(OR(E270=$AM$1,E270=$BL$1,E271=$AM$1,E271=$BL$1,E272=$AM$1,E272=$BL$1),0,1)))</f>
        <v/>
      </c>
      <c r="BO270" s="128" t="str">
        <f>IF($A270&gt;='FG_243way_Regular Symbol'!H$16,"",IF(F270=0,"",IF(OR(F270=$AM$1,F270=$BL$1,F271=$AM$1,F271=$BL$1,F272=$AM$1,F272=$BL$1),0,1)))</f>
        <v/>
      </c>
      <c r="BQ270" s="2" t="str">
        <f>IF($A270&gt;='FG_243way_Regular Symbol'!D$16,"",IF(B270=0,"",IF(OR(B270=$BQ$1,B270=$BR$1,B271=$BQ$1,B271=$BR$1,B272=$BQ$1,B272=$BR$1),0,1)))</f>
        <v/>
      </c>
      <c r="BR270" s="2" t="str">
        <f>IF($A270&gt;='FG_243way_Regular Symbol'!E$16,"",IF(C270=0,"",IF(OR(C270=$BQ$1,C270=$BR$1,C271=$BQ$1,C271=$BR$1,C272=$BQ$1,C272=$BR$1),0,1)))</f>
        <v/>
      </c>
      <c r="BS270" s="2" t="str">
        <f>IF($A270&gt;='FG_243way_Regular Symbol'!F$16,"",IF(D270=0,"",IF(OR(D270=$BQ$1,D270=$BR$1,D271=$BQ$1,D271=$BR$1,D272=$BQ$1,D272=$BR$1),0,1)))</f>
        <v/>
      </c>
      <c r="BT270" s="2" t="str">
        <f>IF($A270&gt;='FG_243way_Regular Symbol'!G$16,"",IF(E270=0,"",IF(OR(E270=$BQ$1,E270=$BR$1,E271=$BQ$1,E271=$BR$1,E272=$BQ$1,E272=$BR$1),0,1)))</f>
        <v/>
      </c>
      <c r="BU270" s="2" t="str">
        <f>IF($A270&gt;='FG_243way_Regular Symbol'!H$16,"",IF(F270=0,"",IF(OR(F270=$BQ$1,F270=$BR$1,F271=$BQ$1,F271=$BR$1,F272=$BQ$1,F272=$BR$1),0,1)))</f>
        <v/>
      </c>
      <c r="BW270" s="2" t="str">
        <f>IF($A270&gt;='FG_243way_Regular Symbol'!D$16,"",IF(B270=0,"",IF(OR(B270=$BW$1,B271=$BW$1,B272=$BW$1,B270=$BX$1,B271=$BX$1,B272=$BX$1),0,1)))</f>
        <v/>
      </c>
      <c r="BX270" s="2" t="str">
        <f>IF($A270&gt;='FG_243way_Regular Symbol'!E$16,"",IF(C270=0,"",IF(OR(C270=$BW$1,C271=$BW$1,C272=$BW$1,C270=$BX$1,C271=$BX$1,C272=$BX$1),0,1)))</f>
        <v/>
      </c>
      <c r="BY270" s="2" t="str">
        <f>IF($A270&gt;='FG_243way_Regular Symbol'!F$16,"",IF(D270=0,"",IF(OR(D270=$BW$1,D271=$BW$1,D272=$BW$1,D270=$BX$1,D271=$BX$1,D272=$BX$1),0,1)))</f>
        <v/>
      </c>
      <c r="BZ270" s="2" t="str">
        <f>IF($A270&gt;='FG_243way_Regular Symbol'!G$16,"",IF(E270=0,"",IF(OR(E270=$BW$1,E271=$BW$1,E272=$BW$1,E270=$BX$1,E271=$BX$1,E272=$BX$1),0,1)))</f>
        <v/>
      </c>
      <c r="CA270" s="2" t="str">
        <f>IF($A270&gt;='FG_243way_Regular Symbol'!H$16,"",IF(F270=0,"",IF(OR(F270=$BW$1,F271=$BW$1,F272=$BW$1,F270=$BX$1,F271=$BX$1,F272=$BX$1),0,1)))</f>
        <v/>
      </c>
      <c r="CC270" s="2" t="str">
        <f>IF($A270&gt;='FG_243way_Regular Symbol'!D$16,"",IF(B270=0,"",IF(OR(B270=$BW$1,B271=$BW$1,B272=$BW$1,B270=$CD$1,B271=$CD$1,B272=$CD$1),0,1)))</f>
        <v/>
      </c>
      <c r="CD270" s="2" t="str">
        <f>IF($A270&gt;='FG_243way_Regular Symbol'!E$16,"",IF(C270=0,"",IF(OR(C270=$BW$1,C271=$BW$1,C272=$BW$1,C270=$CD$1,C271=$CD$1,C272=$CD$1),0,1)))</f>
        <v/>
      </c>
      <c r="CE270" s="2" t="str">
        <f>IF($A270&gt;='FG_243way_Regular Symbol'!F$16,"",IF(D270=0,"",IF(OR(D270=$BW$1,D271=$BW$1,D272=$BW$1,D270=$CD$1,D271=$CD$1,D272=$CD$1),0,1)))</f>
        <v/>
      </c>
      <c r="CF270" s="2" t="str">
        <f>IF($A270&gt;='FG_243way_Regular Symbol'!G$16,"",IF(E270=0,"",IF(OR(E270=$BW$1,E271=$BW$1,E272=$BW$1,E270=$CD$1,E271=$CD$1,E272=$CD$1),0,1)))</f>
        <v/>
      </c>
      <c r="CG270" s="2" t="str">
        <f>IF($A270&gt;='FG_243way_Regular Symbol'!H$16,"",IF(F270=0,"",IF(OR(F270=$BW$1,F271=$BW$1,F272=$BW$1,F270=$CD$1,F271=$CD$1,F272=$CD$1),0,1)))</f>
        <v/>
      </c>
      <c r="CI270" s="2" t="str">
        <f>IF($A270&gt;='FG_243way_Regular Symbol'!D$16,"",IF(B270=0,"",IF(OR(B270=$BW$1,B271=$BW$1,B272=$BW$1,B270=$CJ$1,B271=$CJ$1,B272=$CJ$1),0,1)))</f>
        <v/>
      </c>
      <c r="CJ270" s="2" t="str">
        <f>IF($A270&gt;='FG_243way_Regular Symbol'!E$16,"",IF(C270=0,"",IF(OR(C270=$BW$1,C271=$BW$1,C272=$BW$1,C270=$CJ$1,C271=$CJ$1,C272=$CJ$1),0,1)))</f>
        <v/>
      </c>
      <c r="CK270" s="2" t="str">
        <f>IF($A270&gt;='FG_243way_Regular Symbol'!F$16,"",IF(D270=0,"",IF(OR(D270=$BW$1,D271=$BW$1,D272=$BW$1,D270=$CJ$1,D271=$CJ$1,D272=$CJ$1),0,1)))</f>
        <v/>
      </c>
      <c r="CL270" s="2" t="str">
        <f>IF($A270&gt;='FG_243way_Regular Symbol'!G$16,"",IF(E270=0,"",IF(OR(E270=$BW$1,E271=$BW$1,E272=$BW$1,E270=$CJ$1,E271=$CJ$1,E272=$CJ$1),0,1)))</f>
        <v/>
      </c>
      <c r="CM270" s="2" t="str">
        <f>IF($A270&gt;='FG_243way_Regular Symbol'!H$16,"",IF(F270=0,"",IF(OR(F270=$BW$1,F271=$BW$1,F272=$BW$1,F270=$CJ$1,F271=$CJ$1,F272=$CJ$1),0,1)))</f>
        <v/>
      </c>
      <c r="CO270" s="2" t="str">
        <f>IF($A270&gt;='FG_243way_Regular Symbol'!D$16,"",IF(B270=0,"",IF(OR(B270=$BW$1,B271=$BW$1,B272=$BW$1,B270=$CP$1,B271=$CP$1,B272=$CP$1),0,1)))</f>
        <v/>
      </c>
      <c r="CP270" s="2" t="str">
        <f>IF($A270&gt;='FG_243way_Regular Symbol'!E$16,"",IF(C270=0,"",IF(OR(C270=$BW$1,C271=$BW$1,C272=$BW$1,C270=$CP$1,C271=$CP$1,C272=$CP$1),0,1)))</f>
        <v/>
      </c>
      <c r="CQ270" s="2" t="str">
        <f>IF($A270&gt;='FG_243way_Regular Symbol'!F$16,"",IF(D270=0,"",IF(OR(D270=$BW$1,D271=$BW$1,D272=$BW$1,D270=$CP$1,D271=$CP$1,D272=$CP$1),0,1)))</f>
        <v/>
      </c>
      <c r="CR270" s="2" t="str">
        <f>IF($A270&gt;='FG_243way_Regular Symbol'!G$16,"",IF(E270=0,"",IF(OR(E270=$BW$1,E271=$BW$1,E272=$BW$1,E270=$CP$1,E271=$CP$1,E272=$CP$1),0,1)))</f>
        <v/>
      </c>
      <c r="CS270" s="2" t="str">
        <f>IF($A270&gt;='FG_243way_Regular Symbol'!H$16,"",IF(F270=0,"",IF(OR(F270=$BW$1,F271=$BW$1,F272=$BW$1,F270=$CP$1,F271=$CP$1,F272=$CP$1),0,1)))</f>
        <v/>
      </c>
      <c r="CU270" s="2" t="str">
        <f>IF($A270&gt;='FG_243way_Regular Symbol'!D$16,"",IF(B270=0,"",IF(OR(B270=$BW$1,B271=$BW$1,B272=$BW$1,B270=$CV$1,B271=$CV$1,B272=$CV$1),0,1)))</f>
        <v/>
      </c>
      <c r="CV270" s="2" t="str">
        <f>IF($A270&gt;='FG_243way_Regular Symbol'!E$16,"",IF(C270=0,"",IF(OR(C270=$BW$1,C271=$BW$1,C272=$BW$1,C270=$CV$1,C271=$CV$1,C272=$CV$1),0,1)))</f>
        <v/>
      </c>
      <c r="CW270" s="2" t="str">
        <f>IF($A270&gt;='FG_243way_Regular Symbol'!F$16,"",IF(D270=0,"",IF(OR(D270=$BW$1,D271=$BW$1,D272=$BW$1,D270=$CV$1,D271=$CV$1,D272=$CV$1),0,1)))</f>
        <v/>
      </c>
      <c r="CX270" s="2" t="str">
        <f>IF($A270&gt;='FG_243way_Regular Symbol'!G$16,"",IF(E270=0,"",IF(OR(E270=$BW$1,E271=$BW$1,E272=$BW$1,E270=$CV$1,E271=$CV$1,E272=$CV$1),0,1)))</f>
        <v/>
      </c>
      <c r="CY270" s="2" t="str">
        <f>IF($A270&gt;='FG_243way_Regular Symbol'!H$16,"",IF(F270=0,"",IF(OR(F270=$BW$1,F271=$BW$1,F272=$BW$1,F270=$CV$1,F271=$CV$1,F272=$CV$1),0,1)))</f>
        <v/>
      </c>
    </row>
    <row r="271" spans="1:103">
      <c r="A271" s="341">
        <f>IF('FG_243way_Regular Symbol'!L270="","",'FG_243way_Regular Symbol'!L270)</f>
        <v>267</v>
      </c>
      <c r="B271" s="184" t="str">
        <f>IF('FG_243way_Regular Symbol'!M270="",
IF($A271-'FG_243way_Regular Symbol'!D$16&gt;='FG_243way_RegularＸ_W()'!B$2-1,"",VLOOKUP($A271-'FG_243way_Regular Symbol'!D$16,'FG_243way_Regular Symbol'!$L$3:$Q$99,'FG_243way_RegularＸ_W()'!B$3+1,FALSE)),
'FG_243way_Regular Symbol'!M270)</f>
        <v/>
      </c>
      <c r="C271" s="184" t="str">
        <f>IF('FG_243way_Regular Symbol'!N270="",
IF($A271-'FG_243way_Regular Symbol'!E$16&gt;='FG_243way_RegularＸ_W()'!C$2-1,"",VLOOKUP($A271-'FG_243way_Regular Symbol'!E$16,'FG_243way_Regular Symbol'!$L$3:$Q$99,'FG_243way_RegularＸ_W()'!C$3+1,FALSE)),
'FG_243way_Regular Symbol'!N270)</f>
        <v/>
      </c>
      <c r="D271" s="184" t="str">
        <f>IF('FG_243way_Regular Symbol'!O270="",
IF($A271-'FG_243way_Regular Symbol'!F$16&gt;='FG_243way_RegularＸ_W()'!D$2-1,"",VLOOKUP($A271-'FG_243way_Regular Symbol'!F$16,'FG_243way_Regular Symbol'!$L$3:$Q$99,'FG_243way_RegularＸ_W()'!D$3+1,FALSE)),
'FG_243way_Regular Symbol'!O270)</f>
        <v/>
      </c>
      <c r="E271" s="184" t="str">
        <f>IF('FG_243way_Regular Symbol'!P270="",
IF($A271-'FG_243way_Regular Symbol'!G$16&gt;='FG_243way_RegularＸ_W()'!E$2-1,"",VLOOKUP($A271-'FG_243way_Regular Symbol'!G$16,'FG_243way_Regular Symbol'!$L$3:$Q$99,'FG_243way_RegularＸ_W()'!E$3+1,FALSE)),
'FG_243way_Regular Symbol'!P270)</f>
        <v/>
      </c>
      <c r="F271" s="358" t="str">
        <f>IF('FG_243way_Regular Symbol'!Q270="",
IF($A271-'FG_243way_Regular Symbol'!H$16&gt;='FG_243way_RegularＸ_W()'!F$2-1,"",VLOOKUP($A271-'FG_243way_Regular Symbol'!H$16,'FG_243way_Regular Symbol'!$L$3:$Q$99,'FG_243way_RegularＸ_W()'!F$3+1,FALSE)),
'FG_243way_Regular Symbol'!Q270)</f>
        <v/>
      </c>
      <c r="O271" s="342" t="str">
        <f>IF($A271&gt;='FG_243way_Regular Symbol'!D$16,"",IF(B271=0,"",IF(OR(B271=$O$1,B271=$P$1,B272=$O$1,B272=$P$1,B273=$O$1,B273=$P$1),0,1)))</f>
        <v/>
      </c>
      <c r="P271" s="2" t="str">
        <f>IF($A271&gt;='FG_243way_Regular Symbol'!E$16,"",IF(C271=0,"",IF(OR(C271=$O$1,C271=$P$1,C272=$O$1,C272=$P$1,C273=$O$1,C273=$P$1),0,1)))</f>
        <v/>
      </c>
      <c r="Q271" s="2" t="str">
        <f>IF($A271&gt;='FG_243way_Regular Symbol'!F$16,"",IF(D271=0,"",IF(OR(D271=$O$1,D271=$P$1,D272=$O$1,D272=$P$1,D273=$O$1,D273=$P$1),0,1)))</f>
        <v/>
      </c>
      <c r="R271" s="2" t="str">
        <f>IF($A271&gt;='FG_243way_Regular Symbol'!G$16,"",IF(E271=0,"",IF(OR(E271=$O$1,E271=$P$1,E272=$O$1,E272=$P$1,E273=$O$1,E273=$P$1),0,1)))</f>
        <v/>
      </c>
      <c r="S271" s="128" t="str">
        <f>IF($A271&gt;='FG_243way_Regular Symbol'!H$16,"",IF(F271=0,"",IF(OR(F271=$O$1,F271=$P$1,F272=$O$1,F272=$P$1,F273=$O$1,F273=$P$1),0,1)))</f>
        <v/>
      </c>
      <c r="U271" s="342" t="str">
        <f>IF($A271&gt;='FG_243way_Regular Symbol'!D$16,"",IF(B271=0,"",IF(OR(B271=$U$1,B271=$V$1,B272=$U$1,B272=$V$1,B273=$U$1,B273=$V$1),0,1)))</f>
        <v/>
      </c>
      <c r="V271" s="2" t="str">
        <f>IF($A271&gt;='FG_243way_Regular Symbol'!E$16,"",IF(C271=0,"",IF(OR(C271=$U$1,C271=$V$1,C272=$U$1,C272=$V$1,C273=$U$1,C273=$V$1),0,1)))</f>
        <v/>
      </c>
      <c r="W271" s="2" t="str">
        <f>IF($A271&gt;='FG_243way_Regular Symbol'!F$16,"",IF(D271=0,"",IF(OR(D271=$U$1,D271=$V$1,D272=$U$1,D272=$V$1,D273=$U$1,D273=$V$1),0,1)))</f>
        <v/>
      </c>
      <c r="X271" s="2" t="str">
        <f>IF($A271&gt;='FG_243way_Regular Symbol'!G$16,"",IF(E271=0,"",IF(OR(E271=$U$1,E271=$V$1,E272=$U$1,E272=$V$1,E273=$U$1,E273=$V$1),0,1)))</f>
        <v/>
      </c>
      <c r="Y271" s="128" t="str">
        <f>IF($A271&gt;='FG_243way_Regular Symbol'!H$16,"",IF(F271=0,"",IF(OR(F271=$U$1,F271=$V$1,F272=$U$1,F272=$V$1,F273=$U$1,F273=$V$1),0,1)))</f>
        <v/>
      </c>
      <c r="AA271" s="342" t="str">
        <f>IF($A271&gt;='FG_243way_Regular Symbol'!D$16,"",IF(B271=0,"",IF(OR(B271=$AA$1,B271=$AB$1,B272=$AA$1,B272=$AB$1,B273=$AA$1,,B273=$AB$1),0,1)))</f>
        <v/>
      </c>
      <c r="AB271" s="2" t="str">
        <f>IF($A271&gt;='FG_243way_Regular Symbol'!E$16,"",IF(C271=0,"",IF(OR(C271=$AA$1,C271=$AB$1,C272=$AA$1,C272=$AB$1,C273=$AA$1,,C273=$AB$1),0,1)))</f>
        <v/>
      </c>
      <c r="AC271" s="2" t="str">
        <f>IF($A271&gt;='FG_243way_Regular Symbol'!F$16,"",IF(D271=0,"",IF(OR(D271=$AA$1,D271=$AB$1,D272=$AA$1,D272=$AB$1,D273=$AA$1,,D273=$AB$1),0,1)))</f>
        <v/>
      </c>
      <c r="AD271" s="2" t="str">
        <f>IF($A271&gt;='FG_243way_Regular Symbol'!G$16,"",IF(E271=0,"",IF(OR(E271=$AA$1,E271=$AB$1,E272=$AA$1,E272=$AB$1,E273=$AA$1,,E273=$AB$1),0,1)))</f>
        <v/>
      </c>
      <c r="AE271" s="128" t="str">
        <f>IF($A271&gt;='FG_243way_Regular Symbol'!H$16,"",IF(F271=0,"",IF(OR(F271=$AA$1,F271=$AB$1,F272=$AA$1,F272=$AB$1,F273=$AA$1,,F273=$AB$1),0,1)))</f>
        <v/>
      </c>
      <c r="AG271" s="342" t="str">
        <f>IF($A271&gt;='FG_243way_Regular Symbol'!D$16,"",IF(B271=0,"",IF(OR(B271=$AG$1,B271=$AH$1,B272=$AG$1,B272=$AH$1,B273=$AG$1,B273=$AH$1),0,1)))</f>
        <v/>
      </c>
      <c r="AH271" s="2" t="str">
        <f>IF($A271&gt;='FG_243way_Regular Symbol'!E$16,"",IF(C271=0,"",IF(OR(C271=$AG$1,C271=$AH$1,C272=$AG$1,C272=$AH$1,C273=$AG$1,C273=$AH$1),0,1)))</f>
        <v/>
      </c>
      <c r="AI271" s="2" t="str">
        <f>IF($A271&gt;='FG_243way_Regular Symbol'!F$16,"",IF(D271=0,"",IF(OR(D271=$AG$1,D271=$AH$1,D272=$AG$1,D272=$AH$1,D273=$AG$1,D273=$AH$1),0,1)))</f>
        <v/>
      </c>
      <c r="AJ271" s="2" t="str">
        <f>IF($A271&gt;='FG_243way_Regular Symbol'!G$16,"",IF(E271=0,"",IF(OR(E271=$AG$1,E271=$AH$1,E272=$AG$1,E272=$AH$1,E273=$AG$1,E273=$AH$1),0,1)))</f>
        <v/>
      </c>
      <c r="AK271" s="128" t="str">
        <f>IF($A271&gt;='FG_243way_Regular Symbol'!H$16,"",IF(F271=0,"",IF(OR(F271=$AG$1,F271=$AH$1,F272=$AG$1,F272=$AH$1,F273=$AG$1,F273=$AH$1),0,1)))</f>
        <v/>
      </c>
      <c r="AM271" s="342" t="str">
        <f>IF($A271&gt;='FG_243way_Regular Symbol'!D$16,"",IF(B271=0,"",IF(OR(B271=$AM$1,B271=$AN$1,B272=$AM$1,B272=$AN$1,B273=$AM$1,B273=$AN$1),0,1)))</f>
        <v/>
      </c>
      <c r="AN271" s="2" t="str">
        <f>IF($A271&gt;='FG_243way_Regular Symbol'!E$16,"",IF(C271=0,"",IF(OR(C271=$AM$1,C271=$AN$1,C272=$AM$1,C272=$AN$1,C273=$AM$1,C273=$AN$1),0,1)))</f>
        <v/>
      </c>
      <c r="AO271" s="2" t="str">
        <f>IF($A271&gt;='FG_243way_Regular Symbol'!F$16,"",IF(D271=0,"",IF(OR(D271=$AM$1,D271=$AN$1,D272=$AM$1,D272=$AN$1,D273=$AM$1,D273=$AN$1),0,1)))</f>
        <v/>
      </c>
      <c r="AP271" s="2" t="str">
        <f>IF($A271&gt;='FG_243way_Regular Symbol'!G$16,"",IF(E271=0,"",IF(OR(E271=$AM$1,E271=$AN$1,E272=$AM$1,E272=$AN$1,E273=$AM$1,E273=$AN$1),0,1)))</f>
        <v/>
      </c>
      <c r="AQ271" s="128" t="str">
        <f>IF($A271&gt;='FG_243way_Regular Symbol'!H$16,"",IF(F271=0,"",IF(OR(F271=$AM$1,F271=$AN$1,F272=$AM$1,F272=$AN$1,F273=$AM$1,F273=$AN$1),0,1)))</f>
        <v/>
      </c>
      <c r="AS271" s="342" t="str">
        <f>IF($A271&gt;='FG_243way_Regular Symbol'!D$16,"",IF(B271=0,"",IF(OR(B271=$AM$1,B271=$AT$1,B272=$AM$1,B272=$AT$1,B273=$AM$1,B273=$AT$1),0,1)))</f>
        <v/>
      </c>
      <c r="AT271" s="2" t="str">
        <f>IF($A271&gt;='FG_243way_Regular Symbol'!E$16,"",IF(C271=0,"",IF(OR(C271=$AM$1,C271=$AT$1,C272=$AM$1,C272=$AT$1,C273=$AM$1,C273=$AT$1),0,1)))</f>
        <v/>
      </c>
      <c r="AU271" s="2" t="str">
        <f>IF($A271&gt;='FG_243way_Regular Symbol'!F$16,"",IF(D271=0,"",IF(OR(D271=$AM$1,D271=$AT$1,D272=$AM$1,D272=$AT$1,D273=$AM$1,D273=$AT$1),0,1)))</f>
        <v/>
      </c>
      <c r="AV271" s="2" t="str">
        <f>IF($A271&gt;='FG_243way_Regular Symbol'!G$16,"",IF(E271=0,"",IF(OR(E271=$AM$1,E271=$AT$1,E272=$AM$1,E272=$AT$1,E273=$AM$1,E273=$AT$1),0,1)))</f>
        <v/>
      </c>
      <c r="AW271" s="128" t="str">
        <f>IF($A271&gt;='FG_243way_Regular Symbol'!H$16,"",IF(F271=0,"",IF(OR(F271=$AM$1,F271=$AT$1,F272=$AM$1,F272=$AT$1,F273=$AM$1,F273=$AT$1),0,1)))</f>
        <v/>
      </c>
      <c r="AY271" s="342" t="str">
        <f>IF($A271&gt;='FG_243way_Regular Symbol'!D$16,"",IF(B271=0,"",IF(OR(B271=$AM$1,B271=$AZ$1,B272=$AM$1,B272=$AZ$1,B273=$AM$1,B273=$AZ$1),0,1)))</f>
        <v/>
      </c>
      <c r="AZ271" s="2" t="str">
        <f>IF($A271&gt;='FG_243way_Regular Symbol'!E$16,"",IF(C271=0,"",IF(OR(C271=$AM$1,C271=$AZ$1,C272=$AM$1,C272=$AZ$1,C273=$AM$1,C273=$AZ$1),0,1)))</f>
        <v/>
      </c>
      <c r="BA271" s="2" t="str">
        <f>IF($A271&gt;='FG_243way_Regular Symbol'!F$16,"",IF(D271=0,"",IF(OR(D271=$AM$1,D271=$AZ$1,D272=$AM$1,D272=$AZ$1,D273=$AM$1,D273=$AZ$1),0,1)))</f>
        <v/>
      </c>
      <c r="BB271" s="2" t="str">
        <f>IF($A271&gt;='FG_243way_Regular Symbol'!G$16,"",IF(E271=0,"",IF(OR(E271=$AM$1,E271=$AZ$1,E272=$AM$1,E272=$AZ$1,E273=$AM$1,E273=$AZ$1),0,1)))</f>
        <v/>
      </c>
      <c r="BC271" s="128" t="str">
        <f>IF($A271&gt;='FG_243way_Regular Symbol'!H$16,"",IF(F271=0,"",IF(OR(F271=$AM$1,F271=$AZ$1,F272=$AM$1,F272=$AZ$1,F273=$AM$1,F273=$AZ$1),0,1)))</f>
        <v/>
      </c>
      <c r="BE271" s="342"/>
      <c r="BF271" s="2"/>
      <c r="BG271" s="2" t="str">
        <f>IF($A271&gt;='FG_243way_Regular Symbol'!F$16,"",IF(D271=0,"",COUNTIF(D271:D273,$BF$1)))</f>
        <v/>
      </c>
      <c r="BH271" s="2" t="str">
        <f>IF($A271&gt;='FG_243way_Regular Symbol'!G$16,"",IF(E271=0,"",COUNTIF(E271:E273,$BF$1)))</f>
        <v/>
      </c>
      <c r="BI271" s="2" t="str">
        <f>IF($A271&gt;='FG_243way_Regular Symbol'!H$16,"",IF(F271=0,"",COUNTIF(F271:F273,$BF$1)))</f>
        <v/>
      </c>
      <c r="BK271" s="342"/>
      <c r="BL271" s="2"/>
      <c r="BM271" s="2" t="str">
        <f>IF($A271&gt;='FG_243way_Regular Symbol'!F$16,"",IF(D271=0,"",IF(OR(D271=$AM$1,D271=$BL$1,D272=$AM$1,D272=$BL$1,D273=$AM$1,D273=$BL$1),0,1)))</f>
        <v/>
      </c>
      <c r="BN271" s="2" t="str">
        <f>IF($A271&gt;='FG_243way_Regular Symbol'!G$16,"",IF(E271=0,"",IF(OR(E271=$AM$1,E271=$BL$1,E272=$AM$1,E272=$BL$1,E273=$AM$1,E273=$BL$1),0,1)))</f>
        <v/>
      </c>
      <c r="BO271" s="128" t="str">
        <f>IF($A271&gt;='FG_243way_Regular Symbol'!H$16,"",IF(F271=0,"",IF(OR(F271=$AM$1,F271=$BL$1,F272=$AM$1,F272=$BL$1,F273=$AM$1,F273=$BL$1),0,1)))</f>
        <v/>
      </c>
      <c r="BQ271" s="2" t="str">
        <f>IF($A271&gt;='FG_243way_Regular Symbol'!D$16,"",IF(B271=0,"",IF(OR(B271=$BQ$1,B271=$BR$1,B272=$BQ$1,B272=$BR$1,B273=$BQ$1,B273=$BR$1),0,1)))</f>
        <v/>
      </c>
      <c r="BR271" s="2" t="str">
        <f>IF($A271&gt;='FG_243way_Regular Symbol'!E$16,"",IF(C271=0,"",IF(OR(C271=$BQ$1,C271=$BR$1,C272=$BQ$1,C272=$BR$1,C273=$BQ$1,C273=$BR$1),0,1)))</f>
        <v/>
      </c>
      <c r="BS271" s="2" t="str">
        <f>IF($A271&gt;='FG_243way_Regular Symbol'!F$16,"",IF(D271=0,"",IF(OR(D271=$BQ$1,D271=$BR$1,D272=$BQ$1,D272=$BR$1,D273=$BQ$1,D273=$BR$1),0,1)))</f>
        <v/>
      </c>
      <c r="BT271" s="2" t="str">
        <f>IF($A271&gt;='FG_243way_Regular Symbol'!G$16,"",IF(E271=0,"",IF(OR(E271=$BQ$1,E271=$BR$1,E272=$BQ$1,E272=$BR$1,E273=$BQ$1,E273=$BR$1),0,1)))</f>
        <v/>
      </c>
      <c r="BU271" s="2" t="str">
        <f>IF($A271&gt;='FG_243way_Regular Symbol'!H$16,"",IF(F271=0,"",IF(OR(F271=$BQ$1,F271=$BR$1,F272=$BQ$1,F272=$BR$1,F273=$BQ$1,F273=$BR$1),0,1)))</f>
        <v/>
      </c>
      <c r="BW271" s="2" t="str">
        <f>IF($A271&gt;='FG_243way_Regular Symbol'!D$16,"",IF(B271=0,"",IF(OR(B271=$BW$1,B272=$BW$1,B273=$BW$1,B271=$BX$1,B272=$BX$1,B273=$BX$1),0,1)))</f>
        <v/>
      </c>
      <c r="BX271" s="2" t="str">
        <f>IF($A271&gt;='FG_243way_Regular Symbol'!E$16,"",IF(C271=0,"",IF(OR(C271=$BW$1,C272=$BW$1,C273=$BW$1,C271=$BX$1,C272=$BX$1,C273=$BX$1),0,1)))</f>
        <v/>
      </c>
      <c r="BY271" s="2" t="str">
        <f>IF($A271&gt;='FG_243way_Regular Symbol'!F$16,"",IF(D271=0,"",IF(OR(D271=$BW$1,D272=$BW$1,D273=$BW$1,D271=$BX$1,D272=$BX$1,D273=$BX$1),0,1)))</f>
        <v/>
      </c>
      <c r="BZ271" s="2" t="str">
        <f>IF($A271&gt;='FG_243way_Regular Symbol'!G$16,"",IF(E271=0,"",IF(OR(E271=$BW$1,E272=$BW$1,E273=$BW$1,E271=$BX$1,E272=$BX$1,E273=$BX$1),0,1)))</f>
        <v/>
      </c>
      <c r="CA271" s="2" t="str">
        <f>IF($A271&gt;='FG_243way_Regular Symbol'!H$16,"",IF(F271=0,"",IF(OR(F271=$BW$1,F272=$BW$1,F273=$BW$1,F271=$BX$1,F272=$BX$1,F273=$BX$1),0,1)))</f>
        <v/>
      </c>
      <c r="CC271" s="2" t="str">
        <f>IF($A271&gt;='FG_243way_Regular Symbol'!D$16,"",IF(B271=0,"",IF(OR(B271=$BW$1,B272=$BW$1,B273=$BW$1,B271=$CD$1,B272=$CD$1,B273=$CD$1),0,1)))</f>
        <v/>
      </c>
      <c r="CD271" s="2" t="str">
        <f>IF($A271&gt;='FG_243way_Regular Symbol'!E$16,"",IF(C271=0,"",IF(OR(C271=$BW$1,C272=$BW$1,C273=$BW$1,C271=$CD$1,C272=$CD$1,C273=$CD$1),0,1)))</f>
        <v/>
      </c>
      <c r="CE271" s="2" t="str">
        <f>IF($A271&gt;='FG_243way_Regular Symbol'!F$16,"",IF(D271=0,"",IF(OR(D271=$BW$1,D272=$BW$1,D273=$BW$1,D271=$CD$1,D272=$CD$1,D273=$CD$1),0,1)))</f>
        <v/>
      </c>
      <c r="CF271" s="2" t="str">
        <f>IF($A271&gt;='FG_243way_Regular Symbol'!G$16,"",IF(E271=0,"",IF(OR(E271=$BW$1,E272=$BW$1,E273=$BW$1,E271=$CD$1,E272=$CD$1,E273=$CD$1),0,1)))</f>
        <v/>
      </c>
      <c r="CG271" s="2" t="str">
        <f>IF($A271&gt;='FG_243way_Regular Symbol'!H$16,"",IF(F271=0,"",IF(OR(F271=$BW$1,F272=$BW$1,F273=$BW$1,F271=$CD$1,F272=$CD$1,F273=$CD$1),0,1)))</f>
        <v/>
      </c>
      <c r="CI271" s="2" t="str">
        <f>IF($A271&gt;='FG_243way_Regular Symbol'!D$16,"",IF(B271=0,"",IF(OR(B271=$BW$1,B272=$BW$1,B273=$BW$1,B271=$CJ$1,B272=$CJ$1,B273=$CJ$1),0,1)))</f>
        <v/>
      </c>
      <c r="CJ271" s="2" t="str">
        <f>IF($A271&gt;='FG_243way_Regular Symbol'!E$16,"",IF(C271=0,"",IF(OR(C271=$BW$1,C272=$BW$1,C273=$BW$1,C271=$CJ$1,C272=$CJ$1,C273=$CJ$1),0,1)))</f>
        <v/>
      </c>
      <c r="CK271" s="2" t="str">
        <f>IF($A271&gt;='FG_243way_Regular Symbol'!F$16,"",IF(D271=0,"",IF(OR(D271=$BW$1,D272=$BW$1,D273=$BW$1,D271=$CJ$1,D272=$CJ$1,D273=$CJ$1),0,1)))</f>
        <v/>
      </c>
      <c r="CL271" s="2" t="str">
        <f>IF($A271&gt;='FG_243way_Regular Symbol'!G$16,"",IF(E271=0,"",IF(OR(E271=$BW$1,E272=$BW$1,E273=$BW$1,E271=$CJ$1,E272=$CJ$1,E273=$CJ$1),0,1)))</f>
        <v/>
      </c>
      <c r="CM271" s="2" t="str">
        <f>IF($A271&gt;='FG_243way_Regular Symbol'!H$16,"",IF(F271=0,"",IF(OR(F271=$BW$1,F272=$BW$1,F273=$BW$1,F271=$CJ$1,F272=$CJ$1,F273=$CJ$1),0,1)))</f>
        <v/>
      </c>
      <c r="CO271" s="2" t="str">
        <f>IF($A271&gt;='FG_243way_Regular Symbol'!D$16,"",IF(B271=0,"",IF(OR(B271=$BW$1,B272=$BW$1,B273=$BW$1,B271=$CP$1,B272=$CP$1,B273=$CP$1),0,1)))</f>
        <v/>
      </c>
      <c r="CP271" s="2" t="str">
        <f>IF($A271&gt;='FG_243way_Regular Symbol'!E$16,"",IF(C271=0,"",IF(OR(C271=$BW$1,C272=$BW$1,C273=$BW$1,C271=$CP$1,C272=$CP$1,C273=$CP$1),0,1)))</f>
        <v/>
      </c>
      <c r="CQ271" s="2" t="str">
        <f>IF($A271&gt;='FG_243way_Regular Symbol'!F$16,"",IF(D271=0,"",IF(OR(D271=$BW$1,D272=$BW$1,D273=$BW$1,D271=$CP$1,D272=$CP$1,D273=$CP$1),0,1)))</f>
        <v/>
      </c>
      <c r="CR271" s="2" t="str">
        <f>IF($A271&gt;='FG_243way_Regular Symbol'!G$16,"",IF(E271=0,"",IF(OR(E271=$BW$1,E272=$BW$1,E273=$BW$1,E271=$CP$1,E272=$CP$1,E273=$CP$1),0,1)))</f>
        <v/>
      </c>
      <c r="CS271" s="2" t="str">
        <f>IF($A271&gt;='FG_243way_Regular Symbol'!H$16,"",IF(F271=0,"",IF(OR(F271=$BW$1,F272=$BW$1,F273=$BW$1,F271=$CP$1,F272=$CP$1,F273=$CP$1),0,1)))</f>
        <v/>
      </c>
      <c r="CU271" s="2" t="str">
        <f>IF($A271&gt;='FG_243way_Regular Symbol'!D$16,"",IF(B271=0,"",IF(OR(B271=$BW$1,B272=$BW$1,B273=$BW$1,B271=$CV$1,B272=$CV$1,B273=$CV$1),0,1)))</f>
        <v/>
      </c>
      <c r="CV271" s="2" t="str">
        <f>IF($A271&gt;='FG_243way_Regular Symbol'!E$16,"",IF(C271=0,"",IF(OR(C271=$BW$1,C272=$BW$1,C273=$BW$1,C271=$CV$1,C272=$CV$1,C273=$CV$1),0,1)))</f>
        <v/>
      </c>
      <c r="CW271" s="2" t="str">
        <f>IF($A271&gt;='FG_243way_Regular Symbol'!F$16,"",IF(D271=0,"",IF(OR(D271=$BW$1,D272=$BW$1,D273=$BW$1,D271=$CV$1,D272=$CV$1,D273=$CV$1),0,1)))</f>
        <v/>
      </c>
      <c r="CX271" s="2" t="str">
        <f>IF($A271&gt;='FG_243way_Regular Symbol'!G$16,"",IF(E271=0,"",IF(OR(E271=$BW$1,E272=$BW$1,E273=$BW$1,E271=$CV$1,E272=$CV$1,E273=$CV$1),0,1)))</f>
        <v/>
      </c>
      <c r="CY271" s="2" t="str">
        <f>IF($A271&gt;='FG_243way_Regular Symbol'!H$16,"",IF(F271=0,"",IF(OR(F271=$BW$1,F272=$BW$1,F273=$BW$1,F271=$CV$1,F272=$CV$1,F273=$CV$1),0,1)))</f>
        <v/>
      </c>
    </row>
    <row r="272" spans="1:103">
      <c r="A272" s="341">
        <f>IF('FG_243way_Regular Symbol'!L271="","",'FG_243way_Regular Symbol'!L271)</f>
        <v>268</v>
      </c>
      <c r="B272" s="184" t="str">
        <f>IF('FG_243way_Regular Symbol'!M271="",
IF($A272-'FG_243way_Regular Symbol'!D$16&gt;='FG_243way_RegularＸ_W()'!B$2-1,"",VLOOKUP($A272-'FG_243way_Regular Symbol'!D$16,'FG_243way_Regular Symbol'!$L$3:$Q$99,'FG_243way_RegularＸ_W()'!B$3+1,FALSE)),
'FG_243way_Regular Symbol'!M271)</f>
        <v/>
      </c>
      <c r="C272" s="184" t="str">
        <f>IF('FG_243way_Regular Symbol'!N271="",
IF($A272-'FG_243way_Regular Symbol'!E$16&gt;='FG_243way_RegularＸ_W()'!C$2-1,"",VLOOKUP($A272-'FG_243way_Regular Symbol'!E$16,'FG_243way_Regular Symbol'!$L$3:$Q$99,'FG_243way_RegularＸ_W()'!C$3+1,FALSE)),
'FG_243way_Regular Symbol'!N271)</f>
        <v/>
      </c>
      <c r="D272" s="184" t="str">
        <f>IF('FG_243way_Regular Symbol'!O271="",
IF($A272-'FG_243way_Regular Symbol'!F$16&gt;='FG_243way_RegularＸ_W()'!D$2-1,"",VLOOKUP($A272-'FG_243way_Regular Symbol'!F$16,'FG_243way_Regular Symbol'!$L$3:$Q$99,'FG_243way_RegularＸ_W()'!D$3+1,FALSE)),
'FG_243way_Regular Symbol'!O271)</f>
        <v/>
      </c>
      <c r="E272" s="184" t="str">
        <f>IF('FG_243way_Regular Symbol'!P271="",
IF($A272-'FG_243way_Regular Symbol'!G$16&gt;='FG_243way_RegularＸ_W()'!E$2-1,"",VLOOKUP($A272-'FG_243way_Regular Symbol'!G$16,'FG_243way_Regular Symbol'!$L$3:$Q$99,'FG_243way_RegularＸ_W()'!E$3+1,FALSE)),
'FG_243way_Regular Symbol'!P271)</f>
        <v/>
      </c>
      <c r="F272" s="358" t="str">
        <f>IF('FG_243way_Regular Symbol'!Q271="",
IF($A272-'FG_243way_Regular Symbol'!H$16&gt;='FG_243way_RegularＸ_W()'!F$2-1,"",VLOOKUP($A272-'FG_243way_Regular Symbol'!H$16,'FG_243way_Regular Symbol'!$L$3:$Q$99,'FG_243way_RegularＸ_W()'!F$3+1,FALSE)),
'FG_243way_Regular Symbol'!Q271)</f>
        <v/>
      </c>
      <c r="O272" s="342" t="str">
        <f>IF($A272&gt;='FG_243way_Regular Symbol'!D$16,"",IF(B272=0,"",IF(OR(B272=$O$1,B272=$P$1,B273=$O$1,B273=$P$1,B274=$O$1,B274=$P$1),0,1)))</f>
        <v/>
      </c>
      <c r="P272" s="2" t="str">
        <f>IF($A272&gt;='FG_243way_Regular Symbol'!E$16,"",IF(C272=0,"",IF(OR(C272=$O$1,C272=$P$1,C273=$O$1,C273=$P$1,C274=$O$1,C274=$P$1),0,1)))</f>
        <v/>
      </c>
      <c r="Q272" s="2" t="str">
        <f>IF($A272&gt;='FG_243way_Regular Symbol'!F$16,"",IF(D272=0,"",IF(OR(D272=$O$1,D272=$P$1,D273=$O$1,D273=$P$1,D274=$O$1,D274=$P$1),0,1)))</f>
        <v/>
      </c>
      <c r="R272" s="2" t="str">
        <f>IF($A272&gt;='FG_243way_Regular Symbol'!G$16,"",IF(E272=0,"",IF(OR(E272=$O$1,E272=$P$1,E273=$O$1,E273=$P$1,E274=$O$1,E274=$P$1),0,1)))</f>
        <v/>
      </c>
      <c r="S272" s="128" t="str">
        <f>IF($A272&gt;='FG_243way_Regular Symbol'!H$16,"",IF(F272=0,"",IF(OR(F272=$O$1,F272=$P$1,F273=$O$1,F273=$P$1,F274=$O$1,F274=$P$1),0,1)))</f>
        <v/>
      </c>
      <c r="U272" s="342" t="str">
        <f>IF($A272&gt;='FG_243way_Regular Symbol'!D$16,"",IF(B272=0,"",IF(OR(B272=$U$1,B272=$V$1,B273=$U$1,B273=$V$1,B274=$U$1,B274=$V$1),0,1)))</f>
        <v/>
      </c>
      <c r="V272" s="2" t="str">
        <f>IF($A272&gt;='FG_243way_Regular Symbol'!E$16,"",IF(C272=0,"",IF(OR(C272=$U$1,C272=$V$1,C273=$U$1,C273=$V$1,C274=$U$1,C274=$V$1),0,1)))</f>
        <v/>
      </c>
      <c r="W272" s="2" t="str">
        <f>IF($A272&gt;='FG_243way_Regular Symbol'!F$16,"",IF(D272=0,"",IF(OR(D272=$U$1,D272=$V$1,D273=$U$1,D273=$V$1,D274=$U$1,D274=$V$1),0,1)))</f>
        <v/>
      </c>
      <c r="X272" s="2" t="str">
        <f>IF($A272&gt;='FG_243way_Regular Symbol'!G$16,"",IF(E272=0,"",IF(OR(E272=$U$1,E272=$V$1,E273=$U$1,E273=$V$1,E274=$U$1,E274=$V$1),0,1)))</f>
        <v/>
      </c>
      <c r="Y272" s="128" t="str">
        <f>IF($A272&gt;='FG_243way_Regular Symbol'!H$16,"",IF(F272=0,"",IF(OR(F272=$U$1,F272=$V$1,F273=$U$1,F273=$V$1,F274=$U$1,F274=$V$1),0,1)))</f>
        <v/>
      </c>
      <c r="AA272" s="342" t="str">
        <f>IF($A272&gt;='FG_243way_Regular Symbol'!D$16,"",IF(B272=0,"",IF(OR(B272=$AA$1,B272=$AB$1,B273=$AA$1,B273=$AB$1,B274=$AA$1,,B274=$AB$1),0,1)))</f>
        <v/>
      </c>
      <c r="AB272" s="2" t="str">
        <f>IF($A272&gt;='FG_243way_Regular Symbol'!E$16,"",IF(C272=0,"",IF(OR(C272=$AA$1,C272=$AB$1,C273=$AA$1,C273=$AB$1,C274=$AA$1,,C274=$AB$1),0,1)))</f>
        <v/>
      </c>
      <c r="AC272" s="2" t="str">
        <f>IF($A272&gt;='FG_243way_Regular Symbol'!F$16,"",IF(D272=0,"",IF(OR(D272=$AA$1,D272=$AB$1,D273=$AA$1,D273=$AB$1,D274=$AA$1,,D274=$AB$1),0,1)))</f>
        <v/>
      </c>
      <c r="AD272" s="2" t="str">
        <f>IF($A272&gt;='FG_243way_Regular Symbol'!G$16,"",IF(E272=0,"",IF(OR(E272=$AA$1,E272=$AB$1,E273=$AA$1,E273=$AB$1,E274=$AA$1,,E274=$AB$1),0,1)))</f>
        <v/>
      </c>
      <c r="AE272" s="128" t="str">
        <f>IF($A272&gt;='FG_243way_Regular Symbol'!H$16,"",IF(F272=0,"",IF(OR(F272=$AA$1,F272=$AB$1,F273=$AA$1,F273=$AB$1,F274=$AA$1,,F274=$AB$1),0,1)))</f>
        <v/>
      </c>
      <c r="AG272" s="342" t="str">
        <f>IF($A272&gt;='FG_243way_Regular Symbol'!D$16,"",IF(B272=0,"",IF(OR(B272=$AG$1,B272=$AH$1,B273=$AG$1,B273=$AH$1,B274=$AG$1,B274=$AH$1),0,1)))</f>
        <v/>
      </c>
      <c r="AH272" s="2" t="str">
        <f>IF($A272&gt;='FG_243way_Regular Symbol'!E$16,"",IF(C272=0,"",IF(OR(C272=$AG$1,C272=$AH$1,C273=$AG$1,C273=$AH$1,C274=$AG$1,C274=$AH$1),0,1)))</f>
        <v/>
      </c>
      <c r="AI272" s="2" t="str">
        <f>IF($A272&gt;='FG_243way_Regular Symbol'!F$16,"",IF(D272=0,"",IF(OR(D272=$AG$1,D272=$AH$1,D273=$AG$1,D273=$AH$1,D274=$AG$1,D274=$AH$1),0,1)))</f>
        <v/>
      </c>
      <c r="AJ272" s="2" t="str">
        <f>IF($A272&gt;='FG_243way_Regular Symbol'!G$16,"",IF(E272=0,"",IF(OR(E272=$AG$1,E272=$AH$1,E273=$AG$1,E273=$AH$1,E274=$AG$1,E274=$AH$1),0,1)))</f>
        <v/>
      </c>
      <c r="AK272" s="128" t="str">
        <f>IF($A272&gt;='FG_243way_Regular Symbol'!H$16,"",IF(F272=0,"",IF(OR(F272=$AG$1,F272=$AH$1,F273=$AG$1,F273=$AH$1,F274=$AG$1,F274=$AH$1),0,1)))</f>
        <v/>
      </c>
      <c r="AM272" s="342" t="str">
        <f>IF($A272&gt;='FG_243way_Regular Symbol'!D$16,"",IF(B272=0,"",IF(OR(B272=$AM$1,B272=$AN$1,B273=$AM$1,B273=$AN$1,B274=$AM$1,B274=$AN$1),0,1)))</f>
        <v/>
      </c>
      <c r="AN272" s="2" t="str">
        <f>IF($A272&gt;='FG_243way_Regular Symbol'!E$16,"",IF(C272=0,"",IF(OR(C272=$AM$1,C272=$AN$1,C273=$AM$1,C273=$AN$1,C274=$AM$1,C274=$AN$1),0,1)))</f>
        <v/>
      </c>
      <c r="AO272" s="2" t="str">
        <f>IF($A272&gt;='FG_243way_Regular Symbol'!F$16,"",IF(D272=0,"",IF(OR(D272=$AM$1,D272=$AN$1,D273=$AM$1,D273=$AN$1,D274=$AM$1,D274=$AN$1),0,1)))</f>
        <v/>
      </c>
      <c r="AP272" s="2" t="str">
        <f>IF($A272&gt;='FG_243way_Regular Symbol'!G$16,"",IF(E272=0,"",IF(OR(E272=$AM$1,E272=$AN$1,E273=$AM$1,E273=$AN$1,E274=$AM$1,E274=$AN$1),0,1)))</f>
        <v/>
      </c>
      <c r="AQ272" s="128" t="str">
        <f>IF($A272&gt;='FG_243way_Regular Symbol'!H$16,"",IF(F272=0,"",IF(OR(F272=$AM$1,F272=$AN$1,F273=$AM$1,F273=$AN$1,F274=$AM$1,F274=$AN$1),0,1)))</f>
        <v/>
      </c>
      <c r="AS272" s="342" t="str">
        <f>IF($A272&gt;='FG_243way_Regular Symbol'!D$16,"",IF(B272=0,"",IF(OR(B272=$AM$1,B272=$AT$1,B273=$AM$1,B273=$AT$1,B274=$AM$1,B274=$AT$1),0,1)))</f>
        <v/>
      </c>
      <c r="AT272" s="2" t="str">
        <f>IF($A272&gt;='FG_243way_Regular Symbol'!E$16,"",IF(C272=0,"",IF(OR(C272=$AM$1,C272=$AT$1,C273=$AM$1,C273=$AT$1,C274=$AM$1,C274=$AT$1),0,1)))</f>
        <v/>
      </c>
      <c r="AU272" s="2" t="str">
        <f>IF($A272&gt;='FG_243way_Regular Symbol'!F$16,"",IF(D272=0,"",IF(OR(D272=$AM$1,D272=$AT$1,D273=$AM$1,D273=$AT$1,D274=$AM$1,D274=$AT$1),0,1)))</f>
        <v/>
      </c>
      <c r="AV272" s="2" t="str">
        <f>IF($A272&gt;='FG_243way_Regular Symbol'!G$16,"",IF(E272=0,"",IF(OR(E272=$AM$1,E272=$AT$1,E273=$AM$1,E273=$AT$1,E274=$AM$1,E274=$AT$1),0,1)))</f>
        <v/>
      </c>
      <c r="AW272" s="128" t="str">
        <f>IF($A272&gt;='FG_243way_Regular Symbol'!H$16,"",IF(F272=0,"",IF(OR(F272=$AM$1,F272=$AT$1,F273=$AM$1,F273=$AT$1,F274=$AM$1,F274=$AT$1),0,1)))</f>
        <v/>
      </c>
      <c r="AY272" s="342" t="str">
        <f>IF($A272&gt;='FG_243way_Regular Symbol'!D$16,"",IF(B272=0,"",IF(OR(B272=$AM$1,B272=$AZ$1,B273=$AM$1,B273=$AZ$1,B274=$AM$1,B274=$AZ$1),0,1)))</f>
        <v/>
      </c>
      <c r="AZ272" s="2" t="str">
        <f>IF($A272&gt;='FG_243way_Regular Symbol'!E$16,"",IF(C272=0,"",IF(OR(C272=$AM$1,C272=$AZ$1,C273=$AM$1,C273=$AZ$1,C274=$AM$1,C274=$AZ$1),0,1)))</f>
        <v/>
      </c>
      <c r="BA272" s="2" t="str">
        <f>IF($A272&gt;='FG_243way_Regular Symbol'!F$16,"",IF(D272=0,"",IF(OR(D272=$AM$1,D272=$AZ$1,D273=$AM$1,D273=$AZ$1,D274=$AM$1,D274=$AZ$1),0,1)))</f>
        <v/>
      </c>
      <c r="BB272" s="2" t="str">
        <f>IF($A272&gt;='FG_243way_Regular Symbol'!G$16,"",IF(E272=0,"",IF(OR(E272=$AM$1,E272=$AZ$1,E273=$AM$1,E273=$AZ$1,E274=$AM$1,E274=$AZ$1),0,1)))</f>
        <v/>
      </c>
      <c r="BC272" s="128" t="str">
        <f>IF($A272&gt;='FG_243way_Regular Symbol'!H$16,"",IF(F272=0,"",IF(OR(F272=$AM$1,F272=$AZ$1,F273=$AM$1,F273=$AZ$1,F274=$AM$1,F274=$AZ$1),0,1)))</f>
        <v/>
      </c>
      <c r="BE272" s="342"/>
      <c r="BF272" s="2"/>
      <c r="BG272" s="2" t="str">
        <f>IF($A272&gt;='FG_243way_Regular Symbol'!F$16,"",IF(D272=0,"",COUNTIF(D272:D274,$BF$1)))</f>
        <v/>
      </c>
      <c r="BH272" s="2" t="str">
        <f>IF($A272&gt;='FG_243way_Regular Symbol'!G$16,"",IF(E272=0,"",COUNTIF(E272:E274,$BF$1)))</f>
        <v/>
      </c>
      <c r="BI272" s="2" t="str">
        <f>IF($A272&gt;='FG_243way_Regular Symbol'!H$16,"",IF(F272=0,"",COUNTIF(F272:F274,$BF$1)))</f>
        <v/>
      </c>
      <c r="BK272" s="342"/>
      <c r="BL272" s="2"/>
      <c r="BM272" s="2" t="str">
        <f>IF($A272&gt;='FG_243way_Regular Symbol'!F$16,"",IF(D272=0,"",IF(OR(D272=$AM$1,D272=$BL$1,D273=$AM$1,D273=$BL$1,D274=$AM$1,D274=$BL$1),0,1)))</f>
        <v/>
      </c>
      <c r="BN272" s="2" t="str">
        <f>IF($A272&gt;='FG_243way_Regular Symbol'!G$16,"",IF(E272=0,"",IF(OR(E272=$AM$1,E272=$BL$1,E273=$AM$1,E273=$BL$1,E274=$AM$1,E274=$BL$1),0,1)))</f>
        <v/>
      </c>
      <c r="BO272" s="128" t="str">
        <f>IF($A272&gt;='FG_243way_Regular Symbol'!H$16,"",IF(F272=0,"",IF(OR(F272=$AM$1,F272=$BL$1,F273=$AM$1,F273=$BL$1,F274=$AM$1,F274=$BL$1),0,1)))</f>
        <v/>
      </c>
      <c r="BQ272" s="2" t="str">
        <f>IF($A272&gt;='FG_243way_Regular Symbol'!D$16,"",IF(B272=0,"",IF(OR(B272=$BQ$1,B272=$BR$1,B273=$BQ$1,B273=$BR$1,B274=$BQ$1,B274=$BR$1),0,1)))</f>
        <v/>
      </c>
      <c r="BR272" s="2" t="str">
        <f>IF($A272&gt;='FG_243way_Regular Symbol'!E$16,"",IF(C272=0,"",IF(OR(C272=$BQ$1,C272=$BR$1,C273=$BQ$1,C273=$BR$1,C274=$BQ$1,C274=$BR$1),0,1)))</f>
        <v/>
      </c>
      <c r="BS272" s="2" t="str">
        <f>IF($A272&gt;='FG_243way_Regular Symbol'!F$16,"",IF(D272=0,"",IF(OR(D272=$BQ$1,D272=$BR$1,D273=$BQ$1,D273=$BR$1,D274=$BQ$1,D274=$BR$1),0,1)))</f>
        <v/>
      </c>
      <c r="BT272" s="2" t="str">
        <f>IF($A272&gt;='FG_243way_Regular Symbol'!G$16,"",IF(E272=0,"",IF(OR(E272=$BQ$1,E272=$BR$1,E273=$BQ$1,E273=$BR$1,E274=$BQ$1,E274=$BR$1),0,1)))</f>
        <v/>
      </c>
      <c r="BU272" s="2" t="str">
        <f>IF($A272&gt;='FG_243way_Regular Symbol'!H$16,"",IF(F272=0,"",IF(OR(F272=$BQ$1,F272=$BR$1,F273=$BQ$1,F273=$BR$1,F274=$BQ$1,F274=$BR$1),0,1)))</f>
        <v/>
      </c>
      <c r="BW272" s="2" t="str">
        <f>IF($A272&gt;='FG_243way_Regular Symbol'!D$16,"",IF(B272=0,"",IF(OR(B272=$BW$1,B273=$BW$1,B274=$BW$1,B272=$BX$1,B273=$BX$1,B274=$BX$1),0,1)))</f>
        <v/>
      </c>
      <c r="BX272" s="2" t="str">
        <f>IF($A272&gt;='FG_243way_Regular Symbol'!E$16,"",IF(C272=0,"",IF(OR(C272=$BW$1,C273=$BW$1,C274=$BW$1,C272=$BX$1,C273=$BX$1,C274=$BX$1),0,1)))</f>
        <v/>
      </c>
      <c r="BY272" s="2" t="str">
        <f>IF($A272&gt;='FG_243way_Regular Symbol'!F$16,"",IF(D272=0,"",IF(OR(D272=$BW$1,D273=$BW$1,D274=$BW$1,D272=$BX$1,D273=$BX$1,D274=$BX$1),0,1)))</f>
        <v/>
      </c>
      <c r="BZ272" s="2" t="str">
        <f>IF($A272&gt;='FG_243way_Regular Symbol'!G$16,"",IF(E272=0,"",IF(OR(E272=$BW$1,E273=$BW$1,E274=$BW$1,E272=$BX$1,E273=$BX$1,E274=$BX$1),0,1)))</f>
        <v/>
      </c>
      <c r="CA272" s="2" t="str">
        <f>IF($A272&gt;='FG_243way_Regular Symbol'!H$16,"",IF(F272=0,"",IF(OR(F272=$BW$1,F273=$BW$1,F274=$BW$1,F272=$BX$1,F273=$BX$1,F274=$BX$1),0,1)))</f>
        <v/>
      </c>
      <c r="CC272" s="2" t="str">
        <f>IF($A272&gt;='FG_243way_Regular Symbol'!D$16,"",IF(B272=0,"",IF(OR(B272=$BW$1,B273=$BW$1,B274=$BW$1,B272=$CD$1,B273=$CD$1,B274=$CD$1),0,1)))</f>
        <v/>
      </c>
      <c r="CD272" s="2" t="str">
        <f>IF($A272&gt;='FG_243way_Regular Symbol'!E$16,"",IF(C272=0,"",IF(OR(C272=$BW$1,C273=$BW$1,C274=$BW$1,C272=$CD$1,C273=$CD$1,C274=$CD$1),0,1)))</f>
        <v/>
      </c>
      <c r="CE272" s="2" t="str">
        <f>IF($A272&gt;='FG_243way_Regular Symbol'!F$16,"",IF(D272=0,"",IF(OR(D272=$BW$1,D273=$BW$1,D274=$BW$1,D272=$CD$1,D273=$CD$1,D274=$CD$1),0,1)))</f>
        <v/>
      </c>
      <c r="CF272" s="2" t="str">
        <f>IF($A272&gt;='FG_243way_Regular Symbol'!G$16,"",IF(E272=0,"",IF(OR(E272=$BW$1,E273=$BW$1,E274=$BW$1,E272=$CD$1,E273=$CD$1,E274=$CD$1),0,1)))</f>
        <v/>
      </c>
      <c r="CG272" s="2" t="str">
        <f>IF($A272&gt;='FG_243way_Regular Symbol'!H$16,"",IF(F272=0,"",IF(OR(F272=$BW$1,F273=$BW$1,F274=$BW$1,F272=$CD$1,F273=$CD$1,F274=$CD$1),0,1)))</f>
        <v/>
      </c>
      <c r="CI272" s="2" t="str">
        <f>IF($A272&gt;='FG_243way_Regular Symbol'!D$16,"",IF(B272=0,"",IF(OR(B272=$BW$1,B273=$BW$1,B274=$BW$1,B272=$CJ$1,B273=$CJ$1,B274=$CJ$1),0,1)))</f>
        <v/>
      </c>
      <c r="CJ272" s="2" t="str">
        <f>IF($A272&gt;='FG_243way_Regular Symbol'!E$16,"",IF(C272=0,"",IF(OR(C272=$BW$1,C273=$BW$1,C274=$BW$1,C272=$CJ$1,C273=$CJ$1,C274=$CJ$1),0,1)))</f>
        <v/>
      </c>
      <c r="CK272" s="2" t="str">
        <f>IF($A272&gt;='FG_243way_Regular Symbol'!F$16,"",IF(D272=0,"",IF(OR(D272=$BW$1,D273=$BW$1,D274=$BW$1,D272=$CJ$1,D273=$CJ$1,D274=$CJ$1),0,1)))</f>
        <v/>
      </c>
      <c r="CL272" s="2" t="str">
        <f>IF($A272&gt;='FG_243way_Regular Symbol'!G$16,"",IF(E272=0,"",IF(OR(E272=$BW$1,E273=$BW$1,E274=$BW$1,E272=$CJ$1,E273=$CJ$1,E274=$CJ$1),0,1)))</f>
        <v/>
      </c>
      <c r="CM272" s="2" t="str">
        <f>IF($A272&gt;='FG_243way_Regular Symbol'!H$16,"",IF(F272=0,"",IF(OR(F272=$BW$1,F273=$BW$1,F274=$BW$1,F272=$CJ$1,F273=$CJ$1,F274=$CJ$1),0,1)))</f>
        <v/>
      </c>
      <c r="CO272" s="2" t="str">
        <f>IF($A272&gt;='FG_243way_Regular Symbol'!D$16,"",IF(B272=0,"",IF(OR(B272=$BW$1,B273=$BW$1,B274=$BW$1,B272=$CP$1,B273=$CP$1,B274=$CP$1),0,1)))</f>
        <v/>
      </c>
      <c r="CP272" s="2" t="str">
        <f>IF($A272&gt;='FG_243way_Regular Symbol'!E$16,"",IF(C272=0,"",IF(OR(C272=$BW$1,C273=$BW$1,C274=$BW$1,C272=$CP$1,C273=$CP$1,C274=$CP$1),0,1)))</f>
        <v/>
      </c>
      <c r="CQ272" s="2" t="str">
        <f>IF($A272&gt;='FG_243way_Regular Symbol'!F$16,"",IF(D272=0,"",IF(OR(D272=$BW$1,D273=$BW$1,D274=$BW$1,D272=$CP$1,D273=$CP$1,D274=$CP$1),0,1)))</f>
        <v/>
      </c>
      <c r="CR272" s="2" t="str">
        <f>IF($A272&gt;='FG_243way_Regular Symbol'!G$16,"",IF(E272=0,"",IF(OR(E272=$BW$1,E273=$BW$1,E274=$BW$1,E272=$CP$1,E273=$CP$1,E274=$CP$1),0,1)))</f>
        <v/>
      </c>
      <c r="CS272" s="2" t="str">
        <f>IF($A272&gt;='FG_243way_Regular Symbol'!H$16,"",IF(F272=0,"",IF(OR(F272=$BW$1,F273=$BW$1,F274=$BW$1,F272=$CP$1,F273=$CP$1,F274=$CP$1),0,1)))</f>
        <v/>
      </c>
      <c r="CU272" s="2" t="str">
        <f>IF($A272&gt;='FG_243way_Regular Symbol'!D$16,"",IF(B272=0,"",IF(OR(B272=$BW$1,B273=$BW$1,B274=$BW$1,B272=$CV$1,B273=$CV$1,B274=$CV$1),0,1)))</f>
        <v/>
      </c>
      <c r="CV272" s="2" t="str">
        <f>IF($A272&gt;='FG_243way_Regular Symbol'!E$16,"",IF(C272=0,"",IF(OR(C272=$BW$1,C273=$BW$1,C274=$BW$1,C272=$CV$1,C273=$CV$1,C274=$CV$1),0,1)))</f>
        <v/>
      </c>
      <c r="CW272" s="2" t="str">
        <f>IF($A272&gt;='FG_243way_Regular Symbol'!F$16,"",IF(D272=0,"",IF(OR(D272=$BW$1,D273=$BW$1,D274=$BW$1,D272=$CV$1,D273=$CV$1,D274=$CV$1),0,1)))</f>
        <v/>
      </c>
      <c r="CX272" s="2" t="str">
        <f>IF($A272&gt;='FG_243way_Regular Symbol'!G$16,"",IF(E272=0,"",IF(OR(E272=$BW$1,E273=$BW$1,E274=$BW$1,E272=$CV$1,E273=$CV$1,E274=$CV$1),0,1)))</f>
        <v/>
      </c>
      <c r="CY272" s="2" t="str">
        <f>IF($A272&gt;='FG_243way_Regular Symbol'!H$16,"",IF(F272=0,"",IF(OR(F272=$BW$1,F273=$BW$1,F274=$BW$1,F272=$CV$1,F273=$CV$1,F274=$CV$1),0,1)))</f>
        <v/>
      </c>
    </row>
    <row r="273" spans="1:103">
      <c r="A273" s="341">
        <f>IF('FG_243way_Regular Symbol'!L272="","",'FG_243way_Regular Symbol'!L272)</f>
        <v>269</v>
      </c>
      <c r="B273" s="184" t="str">
        <f>IF('FG_243way_Regular Symbol'!M272="",
IF($A273-'FG_243way_Regular Symbol'!D$16&gt;='FG_243way_RegularＸ_W()'!B$2-1,"",VLOOKUP($A273-'FG_243way_Regular Symbol'!D$16,'FG_243way_Regular Symbol'!$L$3:$Q$99,'FG_243way_RegularＸ_W()'!B$3+1,FALSE)),
'FG_243way_Regular Symbol'!M272)</f>
        <v/>
      </c>
      <c r="C273" s="184" t="str">
        <f>IF('FG_243way_Regular Symbol'!N272="",
IF($A273-'FG_243way_Regular Symbol'!E$16&gt;='FG_243way_RegularＸ_W()'!C$2-1,"",VLOOKUP($A273-'FG_243way_Regular Symbol'!E$16,'FG_243way_Regular Symbol'!$L$3:$Q$99,'FG_243way_RegularＸ_W()'!C$3+1,FALSE)),
'FG_243way_Regular Symbol'!N272)</f>
        <v/>
      </c>
      <c r="D273" s="184" t="str">
        <f>IF('FG_243way_Regular Symbol'!O272="",
IF($A273-'FG_243way_Regular Symbol'!F$16&gt;='FG_243way_RegularＸ_W()'!D$2-1,"",VLOOKUP($A273-'FG_243way_Regular Symbol'!F$16,'FG_243way_Regular Symbol'!$L$3:$Q$99,'FG_243way_RegularＸ_W()'!D$3+1,FALSE)),
'FG_243way_Regular Symbol'!O272)</f>
        <v/>
      </c>
      <c r="E273" s="184" t="str">
        <f>IF('FG_243way_Regular Symbol'!P272="",
IF($A273-'FG_243way_Regular Symbol'!G$16&gt;='FG_243way_RegularＸ_W()'!E$2-1,"",VLOOKUP($A273-'FG_243way_Regular Symbol'!G$16,'FG_243way_Regular Symbol'!$L$3:$Q$99,'FG_243way_RegularＸ_W()'!E$3+1,FALSE)),
'FG_243way_Regular Symbol'!P272)</f>
        <v/>
      </c>
      <c r="F273" s="358" t="str">
        <f>IF('FG_243way_Regular Symbol'!Q272="",
IF($A273-'FG_243way_Regular Symbol'!H$16&gt;='FG_243way_RegularＸ_W()'!F$2-1,"",VLOOKUP($A273-'FG_243way_Regular Symbol'!H$16,'FG_243way_Regular Symbol'!$L$3:$Q$99,'FG_243way_RegularＸ_W()'!F$3+1,FALSE)),
'FG_243way_Regular Symbol'!Q272)</f>
        <v/>
      </c>
      <c r="O273" s="342" t="str">
        <f>IF($A273&gt;='FG_243way_Regular Symbol'!D$16,"",IF(B273=0,"",IF(OR(B273=$O$1,B273=$P$1,B274=$O$1,B274=$P$1,B275=$O$1,B275=$P$1),0,1)))</f>
        <v/>
      </c>
      <c r="P273" s="2" t="str">
        <f>IF($A273&gt;='FG_243way_Regular Symbol'!E$16,"",IF(C273=0,"",IF(OR(C273=$O$1,C273=$P$1,C274=$O$1,C274=$P$1,C275=$O$1,C275=$P$1),0,1)))</f>
        <v/>
      </c>
      <c r="Q273" s="2" t="str">
        <f>IF($A273&gt;='FG_243way_Regular Symbol'!F$16,"",IF(D273=0,"",IF(OR(D273=$O$1,D273=$P$1,D274=$O$1,D274=$P$1,D275=$O$1,D275=$P$1),0,1)))</f>
        <v/>
      </c>
      <c r="R273" s="2" t="str">
        <f>IF($A273&gt;='FG_243way_Regular Symbol'!G$16,"",IF(E273=0,"",IF(OR(E273=$O$1,E273=$P$1,E274=$O$1,E274=$P$1,E275=$O$1,E275=$P$1),0,1)))</f>
        <v/>
      </c>
      <c r="S273" s="128" t="str">
        <f>IF($A273&gt;='FG_243way_Regular Symbol'!H$16,"",IF(F273=0,"",IF(OR(F273=$O$1,F273=$P$1,F274=$O$1,F274=$P$1,F275=$O$1,F275=$P$1),0,1)))</f>
        <v/>
      </c>
      <c r="U273" s="342" t="str">
        <f>IF($A273&gt;='FG_243way_Regular Symbol'!D$16,"",IF(B273=0,"",IF(OR(B273=$U$1,B273=$V$1,B274=$U$1,B274=$V$1,B275=$U$1,B275=$V$1),0,1)))</f>
        <v/>
      </c>
      <c r="V273" s="2" t="str">
        <f>IF($A273&gt;='FG_243way_Regular Symbol'!E$16,"",IF(C273=0,"",IF(OR(C273=$U$1,C273=$V$1,C274=$U$1,C274=$V$1,C275=$U$1,C275=$V$1),0,1)))</f>
        <v/>
      </c>
      <c r="W273" s="2" t="str">
        <f>IF($A273&gt;='FG_243way_Regular Symbol'!F$16,"",IF(D273=0,"",IF(OR(D273=$U$1,D273=$V$1,D274=$U$1,D274=$V$1,D275=$U$1,D275=$V$1),0,1)))</f>
        <v/>
      </c>
      <c r="X273" s="2" t="str">
        <f>IF($A273&gt;='FG_243way_Regular Symbol'!G$16,"",IF(E273=0,"",IF(OR(E273=$U$1,E273=$V$1,E274=$U$1,E274=$V$1,E275=$U$1,E275=$V$1),0,1)))</f>
        <v/>
      </c>
      <c r="Y273" s="128" t="str">
        <f>IF($A273&gt;='FG_243way_Regular Symbol'!H$16,"",IF(F273=0,"",IF(OR(F273=$U$1,F273=$V$1,F274=$U$1,F274=$V$1,F275=$U$1,F275=$V$1),0,1)))</f>
        <v/>
      </c>
      <c r="AA273" s="342" t="str">
        <f>IF($A273&gt;='FG_243way_Regular Symbol'!D$16,"",IF(B273=0,"",IF(OR(B273=$AA$1,B273=$AB$1,B274=$AA$1,B274=$AB$1,B275=$AA$1,,B275=$AB$1),0,1)))</f>
        <v/>
      </c>
      <c r="AB273" s="2" t="str">
        <f>IF($A273&gt;='FG_243way_Regular Symbol'!E$16,"",IF(C273=0,"",IF(OR(C273=$AA$1,C273=$AB$1,C274=$AA$1,C274=$AB$1,C275=$AA$1,,C275=$AB$1),0,1)))</f>
        <v/>
      </c>
      <c r="AC273" s="2" t="str">
        <f>IF($A273&gt;='FG_243way_Regular Symbol'!F$16,"",IF(D273=0,"",IF(OR(D273=$AA$1,D273=$AB$1,D274=$AA$1,D274=$AB$1,D275=$AA$1,,D275=$AB$1),0,1)))</f>
        <v/>
      </c>
      <c r="AD273" s="2" t="str">
        <f>IF($A273&gt;='FG_243way_Regular Symbol'!G$16,"",IF(E273=0,"",IF(OR(E273=$AA$1,E273=$AB$1,E274=$AA$1,E274=$AB$1,E275=$AA$1,,E275=$AB$1),0,1)))</f>
        <v/>
      </c>
      <c r="AE273" s="128" t="str">
        <f>IF($A273&gt;='FG_243way_Regular Symbol'!H$16,"",IF(F273=0,"",IF(OR(F273=$AA$1,F273=$AB$1,F274=$AA$1,F274=$AB$1,F275=$AA$1,,F275=$AB$1),0,1)))</f>
        <v/>
      </c>
      <c r="AG273" s="342" t="str">
        <f>IF($A273&gt;='FG_243way_Regular Symbol'!D$16,"",IF(B273=0,"",IF(OR(B273=$AG$1,B273=$AH$1,B274=$AG$1,B274=$AH$1,B275=$AG$1,B275=$AH$1),0,1)))</f>
        <v/>
      </c>
      <c r="AH273" s="2" t="str">
        <f>IF($A273&gt;='FG_243way_Regular Symbol'!E$16,"",IF(C273=0,"",IF(OR(C273=$AG$1,C273=$AH$1,C274=$AG$1,C274=$AH$1,C275=$AG$1,C275=$AH$1),0,1)))</f>
        <v/>
      </c>
      <c r="AI273" s="2" t="str">
        <f>IF($A273&gt;='FG_243way_Regular Symbol'!F$16,"",IF(D273=0,"",IF(OR(D273=$AG$1,D273=$AH$1,D274=$AG$1,D274=$AH$1,D275=$AG$1,D275=$AH$1),0,1)))</f>
        <v/>
      </c>
      <c r="AJ273" s="2" t="str">
        <f>IF($A273&gt;='FG_243way_Regular Symbol'!G$16,"",IF(E273=0,"",IF(OR(E273=$AG$1,E273=$AH$1,E274=$AG$1,E274=$AH$1,E275=$AG$1,E275=$AH$1),0,1)))</f>
        <v/>
      </c>
      <c r="AK273" s="128" t="str">
        <f>IF($A273&gt;='FG_243way_Regular Symbol'!H$16,"",IF(F273=0,"",IF(OR(F273=$AG$1,F273=$AH$1,F274=$AG$1,F274=$AH$1,F275=$AG$1,F275=$AH$1),0,1)))</f>
        <v/>
      </c>
      <c r="AM273" s="342" t="str">
        <f>IF($A273&gt;='FG_243way_Regular Symbol'!D$16,"",IF(B273=0,"",IF(OR(B273=$AM$1,B273=$AN$1,B274=$AM$1,B274=$AN$1,B275=$AM$1,B275=$AN$1),0,1)))</f>
        <v/>
      </c>
      <c r="AN273" s="2" t="str">
        <f>IF($A273&gt;='FG_243way_Regular Symbol'!E$16,"",IF(C273=0,"",IF(OR(C273=$AM$1,C273=$AN$1,C274=$AM$1,C274=$AN$1,C275=$AM$1,C275=$AN$1),0,1)))</f>
        <v/>
      </c>
      <c r="AO273" s="2" t="str">
        <f>IF($A273&gt;='FG_243way_Regular Symbol'!F$16,"",IF(D273=0,"",IF(OR(D273=$AM$1,D273=$AN$1,D274=$AM$1,D274=$AN$1,D275=$AM$1,D275=$AN$1),0,1)))</f>
        <v/>
      </c>
      <c r="AP273" s="2" t="str">
        <f>IF($A273&gt;='FG_243way_Regular Symbol'!G$16,"",IF(E273=0,"",IF(OR(E273=$AM$1,E273=$AN$1,E274=$AM$1,E274=$AN$1,E275=$AM$1,E275=$AN$1),0,1)))</f>
        <v/>
      </c>
      <c r="AQ273" s="128" t="str">
        <f>IF($A273&gt;='FG_243way_Regular Symbol'!H$16,"",IF(F273=0,"",IF(OR(F273=$AM$1,F273=$AN$1,F274=$AM$1,F274=$AN$1,F275=$AM$1,F275=$AN$1),0,1)))</f>
        <v/>
      </c>
      <c r="AS273" s="342" t="str">
        <f>IF($A273&gt;='FG_243way_Regular Symbol'!D$16,"",IF(B273=0,"",IF(OR(B273=$AM$1,B273=$AT$1,B274=$AM$1,B274=$AT$1,B275=$AM$1,B275=$AT$1),0,1)))</f>
        <v/>
      </c>
      <c r="AT273" s="2" t="str">
        <f>IF($A273&gt;='FG_243way_Regular Symbol'!E$16,"",IF(C273=0,"",IF(OR(C273=$AM$1,C273=$AT$1,C274=$AM$1,C274=$AT$1,C275=$AM$1,C275=$AT$1),0,1)))</f>
        <v/>
      </c>
      <c r="AU273" s="2" t="str">
        <f>IF($A273&gt;='FG_243way_Regular Symbol'!F$16,"",IF(D273=0,"",IF(OR(D273=$AM$1,D273=$AT$1,D274=$AM$1,D274=$AT$1,D275=$AM$1,D275=$AT$1),0,1)))</f>
        <v/>
      </c>
      <c r="AV273" s="2" t="str">
        <f>IF($A273&gt;='FG_243way_Regular Symbol'!G$16,"",IF(E273=0,"",IF(OR(E273=$AM$1,E273=$AT$1,E274=$AM$1,E274=$AT$1,E275=$AM$1,E275=$AT$1),0,1)))</f>
        <v/>
      </c>
      <c r="AW273" s="128" t="str">
        <f>IF($A273&gt;='FG_243way_Regular Symbol'!H$16,"",IF(F273=0,"",IF(OR(F273=$AM$1,F273=$AT$1,F274=$AM$1,F274=$AT$1,F275=$AM$1,F275=$AT$1),0,1)))</f>
        <v/>
      </c>
      <c r="AY273" s="342" t="str">
        <f>IF($A273&gt;='FG_243way_Regular Symbol'!D$16,"",IF(B273=0,"",IF(OR(B273=$AM$1,B273=$AZ$1,B274=$AM$1,B274=$AZ$1,B275=$AM$1,B275=$AZ$1),0,1)))</f>
        <v/>
      </c>
      <c r="AZ273" s="2" t="str">
        <f>IF($A273&gt;='FG_243way_Regular Symbol'!E$16,"",IF(C273=0,"",IF(OR(C273=$AM$1,C273=$AZ$1,C274=$AM$1,C274=$AZ$1,C275=$AM$1,C275=$AZ$1),0,1)))</f>
        <v/>
      </c>
      <c r="BA273" s="2" t="str">
        <f>IF($A273&gt;='FG_243way_Regular Symbol'!F$16,"",IF(D273=0,"",IF(OR(D273=$AM$1,D273=$AZ$1,D274=$AM$1,D274=$AZ$1,D275=$AM$1,D275=$AZ$1),0,1)))</f>
        <v/>
      </c>
      <c r="BB273" s="2" t="str">
        <f>IF($A273&gt;='FG_243way_Regular Symbol'!G$16,"",IF(E273=0,"",IF(OR(E273=$AM$1,E273=$AZ$1,E274=$AM$1,E274=$AZ$1,E275=$AM$1,E275=$AZ$1),0,1)))</f>
        <v/>
      </c>
      <c r="BC273" s="128" t="str">
        <f>IF($A273&gt;='FG_243way_Regular Symbol'!H$16,"",IF(F273=0,"",IF(OR(F273=$AM$1,F273=$AZ$1,F274=$AM$1,F274=$AZ$1,F275=$AM$1,F275=$AZ$1),0,1)))</f>
        <v/>
      </c>
      <c r="BE273" s="342"/>
      <c r="BF273" s="2"/>
      <c r="BG273" s="2" t="str">
        <f>IF($A273&gt;='FG_243way_Regular Symbol'!F$16,"",IF(D273=0,"",COUNTIF(D273:D275,$BF$1)))</f>
        <v/>
      </c>
      <c r="BH273" s="2" t="str">
        <f>IF($A273&gt;='FG_243way_Regular Symbol'!G$16,"",IF(E273=0,"",COUNTIF(E273:E275,$BF$1)))</f>
        <v/>
      </c>
      <c r="BI273" s="2" t="str">
        <f>IF($A273&gt;='FG_243way_Regular Symbol'!H$16,"",IF(F273=0,"",COUNTIF(F273:F275,$BF$1)))</f>
        <v/>
      </c>
      <c r="BK273" s="342"/>
      <c r="BL273" s="2"/>
      <c r="BM273" s="2" t="str">
        <f>IF($A273&gt;='FG_243way_Regular Symbol'!F$16,"",IF(D273=0,"",IF(OR(D273=$AM$1,D273=$BL$1,D274=$AM$1,D274=$BL$1,D275=$AM$1,D275=$BL$1),0,1)))</f>
        <v/>
      </c>
      <c r="BN273" s="2" t="str">
        <f>IF($A273&gt;='FG_243way_Regular Symbol'!G$16,"",IF(E273=0,"",IF(OR(E273=$AM$1,E273=$BL$1,E274=$AM$1,E274=$BL$1,E275=$AM$1,E275=$BL$1),0,1)))</f>
        <v/>
      </c>
      <c r="BO273" s="128" t="str">
        <f>IF($A273&gt;='FG_243way_Regular Symbol'!H$16,"",IF(F273=0,"",IF(OR(F273=$AM$1,F273=$BL$1,F274=$AM$1,F274=$BL$1,F275=$AM$1,F275=$BL$1),0,1)))</f>
        <v/>
      </c>
      <c r="BQ273" s="2" t="str">
        <f>IF($A273&gt;='FG_243way_Regular Symbol'!D$16,"",IF(B273=0,"",IF(OR(B273=$BQ$1,B273=$BR$1,B274=$BQ$1,B274=$BR$1,B275=$BQ$1,B275=$BR$1),0,1)))</f>
        <v/>
      </c>
      <c r="BR273" s="2" t="str">
        <f>IF($A273&gt;='FG_243way_Regular Symbol'!E$16,"",IF(C273=0,"",IF(OR(C273=$BQ$1,C273=$BR$1,C274=$BQ$1,C274=$BR$1,C275=$BQ$1,C275=$BR$1),0,1)))</f>
        <v/>
      </c>
      <c r="BS273" s="2" t="str">
        <f>IF($A273&gt;='FG_243way_Regular Symbol'!F$16,"",IF(D273=0,"",IF(OR(D273=$BQ$1,D273=$BR$1,D274=$BQ$1,D274=$BR$1,D275=$BQ$1,D275=$BR$1),0,1)))</f>
        <v/>
      </c>
      <c r="BT273" s="2" t="str">
        <f>IF($A273&gt;='FG_243way_Regular Symbol'!G$16,"",IF(E273=0,"",IF(OR(E273=$BQ$1,E273=$BR$1,E274=$BQ$1,E274=$BR$1,E275=$BQ$1,E275=$BR$1),0,1)))</f>
        <v/>
      </c>
      <c r="BU273" s="2" t="str">
        <f>IF($A273&gt;='FG_243way_Regular Symbol'!H$16,"",IF(F273=0,"",IF(OR(F273=$BQ$1,F273=$BR$1,F274=$BQ$1,F274=$BR$1,F275=$BQ$1,F275=$BR$1),0,1)))</f>
        <v/>
      </c>
      <c r="BW273" s="2" t="str">
        <f>IF($A273&gt;='FG_243way_Regular Symbol'!D$16,"",IF(B273=0,"",IF(OR(B273=$BW$1,B274=$BW$1,B275=$BW$1,B273=$BX$1,B274=$BX$1,B275=$BX$1),0,1)))</f>
        <v/>
      </c>
      <c r="BX273" s="2" t="str">
        <f>IF($A273&gt;='FG_243way_Regular Symbol'!E$16,"",IF(C273=0,"",IF(OR(C273=$BW$1,C274=$BW$1,C275=$BW$1,C273=$BX$1,C274=$BX$1,C275=$BX$1),0,1)))</f>
        <v/>
      </c>
      <c r="BY273" s="2" t="str">
        <f>IF($A273&gt;='FG_243way_Regular Symbol'!F$16,"",IF(D273=0,"",IF(OR(D273=$BW$1,D274=$BW$1,D275=$BW$1,D273=$BX$1,D274=$BX$1,D275=$BX$1),0,1)))</f>
        <v/>
      </c>
      <c r="BZ273" s="2" t="str">
        <f>IF($A273&gt;='FG_243way_Regular Symbol'!G$16,"",IF(E273=0,"",IF(OR(E273=$BW$1,E274=$BW$1,E275=$BW$1,E273=$BX$1,E274=$BX$1,E275=$BX$1),0,1)))</f>
        <v/>
      </c>
      <c r="CA273" s="2" t="str">
        <f>IF($A273&gt;='FG_243way_Regular Symbol'!H$16,"",IF(F273=0,"",IF(OR(F273=$BW$1,F274=$BW$1,F275=$BW$1,F273=$BX$1,F274=$BX$1,F275=$BX$1),0,1)))</f>
        <v/>
      </c>
      <c r="CC273" s="2" t="str">
        <f>IF($A273&gt;='FG_243way_Regular Symbol'!D$16,"",IF(B273=0,"",IF(OR(B273=$BW$1,B274=$BW$1,B275=$BW$1,B273=$CD$1,B274=$CD$1,B275=$CD$1),0,1)))</f>
        <v/>
      </c>
      <c r="CD273" s="2" t="str">
        <f>IF($A273&gt;='FG_243way_Regular Symbol'!E$16,"",IF(C273=0,"",IF(OR(C273=$BW$1,C274=$BW$1,C275=$BW$1,C273=$CD$1,C274=$CD$1,C275=$CD$1),0,1)))</f>
        <v/>
      </c>
      <c r="CE273" s="2" t="str">
        <f>IF($A273&gt;='FG_243way_Regular Symbol'!F$16,"",IF(D273=0,"",IF(OR(D273=$BW$1,D274=$BW$1,D275=$BW$1,D273=$CD$1,D274=$CD$1,D275=$CD$1),0,1)))</f>
        <v/>
      </c>
      <c r="CF273" s="2" t="str">
        <f>IF($A273&gt;='FG_243way_Regular Symbol'!G$16,"",IF(E273=0,"",IF(OR(E273=$BW$1,E274=$BW$1,E275=$BW$1,E273=$CD$1,E274=$CD$1,E275=$CD$1),0,1)))</f>
        <v/>
      </c>
      <c r="CG273" s="2" t="str">
        <f>IF($A273&gt;='FG_243way_Regular Symbol'!H$16,"",IF(F273=0,"",IF(OR(F273=$BW$1,F274=$BW$1,F275=$BW$1,F273=$CD$1,F274=$CD$1,F275=$CD$1),0,1)))</f>
        <v/>
      </c>
      <c r="CI273" s="2" t="str">
        <f>IF($A273&gt;='FG_243way_Regular Symbol'!D$16,"",IF(B273=0,"",IF(OR(B273=$BW$1,B274=$BW$1,B275=$BW$1,B273=$CJ$1,B274=$CJ$1,B275=$CJ$1),0,1)))</f>
        <v/>
      </c>
      <c r="CJ273" s="2" t="str">
        <f>IF($A273&gt;='FG_243way_Regular Symbol'!E$16,"",IF(C273=0,"",IF(OR(C273=$BW$1,C274=$BW$1,C275=$BW$1,C273=$CJ$1,C274=$CJ$1,C275=$CJ$1),0,1)))</f>
        <v/>
      </c>
      <c r="CK273" s="2" t="str">
        <f>IF($A273&gt;='FG_243way_Regular Symbol'!F$16,"",IF(D273=0,"",IF(OR(D273=$BW$1,D274=$BW$1,D275=$BW$1,D273=$CJ$1,D274=$CJ$1,D275=$CJ$1),0,1)))</f>
        <v/>
      </c>
      <c r="CL273" s="2" t="str">
        <f>IF($A273&gt;='FG_243way_Regular Symbol'!G$16,"",IF(E273=0,"",IF(OR(E273=$BW$1,E274=$BW$1,E275=$BW$1,E273=$CJ$1,E274=$CJ$1,E275=$CJ$1),0,1)))</f>
        <v/>
      </c>
      <c r="CM273" s="2" t="str">
        <f>IF($A273&gt;='FG_243way_Regular Symbol'!H$16,"",IF(F273=0,"",IF(OR(F273=$BW$1,F274=$BW$1,F275=$BW$1,F273=$CJ$1,F274=$CJ$1,F275=$CJ$1),0,1)))</f>
        <v/>
      </c>
      <c r="CO273" s="2" t="str">
        <f>IF($A273&gt;='FG_243way_Regular Symbol'!D$16,"",IF(B273=0,"",IF(OR(B273=$BW$1,B274=$BW$1,B275=$BW$1,B273=$CP$1,B274=$CP$1,B275=$CP$1),0,1)))</f>
        <v/>
      </c>
      <c r="CP273" s="2" t="str">
        <f>IF($A273&gt;='FG_243way_Regular Symbol'!E$16,"",IF(C273=0,"",IF(OR(C273=$BW$1,C274=$BW$1,C275=$BW$1,C273=$CP$1,C274=$CP$1,C275=$CP$1),0,1)))</f>
        <v/>
      </c>
      <c r="CQ273" s="2" t="str">
        <f>IF($A273&gt;='FG_243way_Regular Symbol'!F$16,"",IF(D273=0,"",IF(OR(D273=$BW$1,D274=$BW$1,D275=$BW$1,D273=$CP$1,D274=$CP$1,D275=$CP$1),0,1)))</f>
        <v/>
      </c>
      <c r="CR273" s="2" t="str">
        <f>IF($A273&gt;='FG_243way_Regular Symbol'!G$16,"",IF(E273=0,"",IF(OR(E273=$BW$1,E274=$BW$1,E275=$BW$1,E273=$CP$1,E274=$CP$1,E275=$CP$1),0,1)))</f>
        <v/>
      </c>
      <c r="CS273" s="2" t="str">
        <f>IF($A273&gt;='FG_243way_Regular Symbol'!H$16,"",IF(F273=0,"",IF(OR(F273=$BW$1,F274=$BW$1,F275=$BW$1,F273=$CP$1,F274=$CP$1,F275=$CP$1),0,1)))</f>
        <v/>
      </c>
      <c r="CU273" s="2" t="str">
        <f>IF($A273&gt;='FG_243way_Regular Symbol'!D$16,"",IF(B273=0,"",IF(OR(B273=$BW$1,B274=$BW$1,B275=$BW$1,B273=$CV$1,B274=$CV$1,B275=$CV$1),0,1)))</f>
        <v/>
      </c>
      <c r="CV273" s="2" t="str">
        <f>IF($A273&gt;='FG_243way_Regular Symbol'!E$16,"",IF(C273=0,"",IF(OR(C273=$BW$1,C274=$BW$1,C275=$BW$1,C273=$CV$1,C274=$CV$1,C275=$CV$1),0,1)))</f>
        <v/>
      </c>
      <c r="CW273" s="2" t="str">
        <f>IF($A273&gt;='FG_243way_Regular Symbol'!F$16,"",IF(D273=0,"",IF(OR(D273=$BW$1,D274=$BW$1,D275=$BW$1,D273=$CV$1,D274=$CV$1,D275=$CV$1),0,1)))</f>
        <v/>
      </c>
      <c r="CX273" s="2" t="str">
        <f>IF($A273&gt;='FG_243way_Regular Symbol'!G$16,"",IF(E273=0,"",IF(OR(E273=$BW$1,E274=$BW$1,E275=$BW$1,E273=$CV$1,E274=$CV$1,E275=$CV$1),0,1)))</f>
        <v/>
      </c>
      <c r="CY273" s="2" t="str">
        <f>IF($A273&gt;='FG_243way_Regular Symbol'!H$16,"",IF(F273=0,"",IF(OR(F273=$BW$1,F274=$BW$1,F275=$BW$1,F273=$CV$1,F274=$CV$1,F275=$CV$1),0,1)))</f>
        <v/>
      </c>
    </row>
    <row r="274" spans="1:103">
      <c r="A274" s="341">
        <f>IF('FG_243way_Regular Symbol'!L273="","",'FG_243way_Regular Symbol'!L273)</f>
        <v>270</v>
      </c>
      <c r="B274" s="184" t="str">
        <f>IF('FG_243way_Regular Symbol'!M273="",
IF($A274-'FG_243way_Regular Symbol'!D$16&gt;='FG_243way_RegularＸ_W()'!B$2-1,"",VLOOKUP($A274-'FG_243way_Regular Symbol'!D$16,'FG_243way_Regular Symbol'!$L$3:$Q$99,'FG_243way_RegularＸ_W()'!B$3+1,FALSE)),
'FG_243way_Regular Symbol'!M273)</f>
        <v/>
      </c>
      <c r="C274" s="184" t="str">
        <f>IF('FG_243way_Regular Symbol'!N273="",
IF($A274-'FG_243way_Regular Symbol'!E$16&gt;='FG_243way_RegularＸ_W()'!C$2-1,"",VLOOKUP($A274-'FG_243way_Regular Symbol'!E$16,'FG_243way_Regular Symbol'!$L$3:$Q$99,'FG_243way_RegularＸ_W()'!C$3+1,FALSE)),
'FG_243way_Regular Symbol'!N273)</f>
        <v/>
      </c>
      <c r="D274" s="184" t="str">
        <f>IF('FG_243way_Regular Symbol'!O273="",
IF($A274-'FG_243way_Regular Symbol'!F$16&gt;='FG_243way_RegularＸ_W()'!D$2-1,"",VLOOKUP($A274-'FG_243way_Regular Symbol'!F$16,'FG_243way_Regular Symbol'!$L$3:$Q$99,'FG_243way_RegularＸ_W()'!D$3+1,FALSE)),
'FG_243way_Regular Symbol'!O273)</f>
        <v/>
      </c>
      <c r="E274" s="184" t="str">
        <f>IF('FG_243way_Regular Symbol'!P273="",
IF($A274-'FG_243way_Regular Symbol'!G$16&gt;='FG_243way_RegularＸ_W()'!E$2-1,"",VLOOKUP($A274-'FG_243way_Regular Symbol'!G$16,'FG_243way_Regular Symbol'!$L$3:$Q$99,'FG_243way_RegularＸ_W()'!E$3+1,FALSE)),
'FG_243way_Regular Symbol'!P273)</f>
        <v/>
      </c>
      <c r="F274" s="358" t="str">
        <f>IF('FG_243way_Regular Symbol'!Q273="",
IF($A274-'FG_243way_Regular Symbol'!H$16&gt;='FG_243way_RegularＸ_W()'!F$2-1,"",VLOOKUP($A274-'FG_243way_Regular Symbol'!H$16,'FG_243way_Regular Symbol'!$L$3:$Q$99,'FG_243way_RegularＸ_W()'!F$3+1,FALSE)),
'FG_243way_Regular Symbol'!Q273)</f>
        <v/>
      </c>
      <c r="O274" s="342" t="str">
        <f>IF($A274&gt;='FG_243way_Regular Symbol'!D$16,"",IF(B274=0,"",IF(OR(B274=$O$1,B274=$P$1,B275=$O$1,B275=$P$1,B276=$O$1,B276=$P$1),0,1)))</f>
        <v/>
      </c>
      <c r="P274" s="2" t="str">
        <f>IF($A274&gt;='FG_243way_Regular Symbol'!E$16,"",IF(C274=0,"",IF(OR(C274=$O$1,C274=$P$1,C275=$O$1,C275=$P$1,C276=$O$1,C276=$P$1),0,1)))</f>
        <v/>
      </c>
      <c r="Q274" s="2" t="str">
        <f>IF($A274&gt;='FG_243way_Regular Symbol'!F$16,"",IF(D274=0,"",IF(OR(D274=$O$1,D274=$P$1,D275=$O$1,D275=$P$1,D276=$O$1,D276=$P$1),0,1)))</f>
        <v/>
      </c>
      <c r="R274" s="2" t="str">
        <f>IF($A274&gt;='FG_243way_Regular Symbol'!G$16,"",IF(E274=0,"",IF(OR(E274=$O$1,E274=$P$1,E275=$O$1,E275=$P$1,E276=$O$1,E276=$P$1),0,1)))</f>
        <v/>
      </c>
      <c r="S274" s="128" t="str">
        <f>IF($A274&gt;='FG_243way_Regular Symbol'!H$16,"",IF(F274=0,"",IF(OR(F274=$O$1,F274=$P$1,F275=$O$1,F275=$P$1,F276=$O$1,F276=$P$1),0,1)))</f>
        <v/>
      </c>
      <c r="U274" s="342" t="str">
        <f>IF($A274&gt;='FG_243way_Regular Symbol'!D$16,"",IF(B274=0,"",IF(OR(B274=$U$1,B274=$V$1,B275=$U$1,B275=$V$1,B276=$U$1,B276=$V$1),0,1)))</f>
        <v/>
      </c>
      <c r="V274" s="2" t="str">
        <f>IF($A274&gt;='FG_243way_Regular Symbol'!E$16,"",IF(C274=0,"",IF(OR(C274=$U$1,C274=$V$1,C275=$U$1,C275=$V$1,C276=$U$1,C276=$V$1),0,1)))</f>
        <v/>
      </c>
      <c r="W274" s="2" t="str">
        <f>IF($A274&gt;='FG_243way_Regular Symbol'!F$16,"",IF(D274=0,"",IF(OR(D274=$U$1,D274=$V$1,D275=$U$1,D275=$V$1,D276=$U$1,D276=$V$1),0,1)))</f>
        <v/>
      </c>
      <c r="X274" s="2" t="str">
        <f>IF($A274&gt;='FG_243way_Regular Symbol'!G$16,"",IF(E274=0,"",IF(OR(E274=$U$1,E274=$V$1,E275=$U$1,E275=$V$1,E276=$U$1,E276=$V$1),0,1)))</f>
        <v/>
      </c>
      <c r="Y274" s="128" t="str">
        <f>IF($A274&gt;='FG_243way_Regular Symbol'!H$16,"",IF(F274=0,"",IF(OR(F274=$U$1,F274=$V$1,F275=$U$1,F275=$V$1,F276=$U$1,F276=$V$1),0,1)))</f>
        <v/>
      </c>
      <c r="AA274" s="342" t="str">
        <f>IF($A274&gt;='FG_243way_Regular Symbol'!D$16,"",IF(B274=0,"",IF(OR(B274=$AA$1,B274=$AB$1,B275=$AA$1,B275=$AB$1,B276=$AA$1,,B276=$AB$1),0,1)))</f>
        <v/>
      </c>
      <c r="AB274" s="2" t="str">
        <f>IF($A274&gt;='FG_243way_Regular Symbol'!E$16,"",IF(C274=0,"",IF(OR(C274=$AA$1,C274=$AB$1,C275=$AA$1,C275=$AB$1,C276=$AA$1,,C276=$AB$1),0,1)))</f>
        <v/>
      </c>
      <c r="AC274" s="2" t="str">
        <f>IF($A274&gt;='FG_243way_Regular Symbol'!F$16,"",IF(D274=0,"",IF(OR(D274=$AA$1,D274=$AB$1,D275=$AA$1,D275=$AB$1,D276=$AA$1,,D276=$AB$1),0,1)))</f>
        <v/>
      </c>
      <c r="AD274" s="2" t="str">
        <f>IF($A274&gt;='FG_243way_Regular Symbol'!G$16,"",IF(E274=0,"",IF(OR(E274=$AA$1,E274=$AB$1,E275=$AA$1,E275=$AB$1,E276=$AA$1,,E276=$AB$1),0,1)))</f>
        <v/>
      </c>
      <c r="AE274" s="128" t="str">
        <f>IF($A274&gt;='FG_243way_Regular Symbol'!H$16,"",IF(F274=0,"",IF(OR(F274=$AA$1,F274=$AB$1,F275=$AA$1,F275=$AB$1,F276=$AA$1,,F276=$AB$1),0,1)))</f>
        <v/>
      </c>
      <c r="AG274" s="342" t="str">
        <f>IF($A274&gt;='FG_243way_Regular Symbol'!D$16,"",IF(B274=0,"",IF(OR(B274=$AG$1,B274=$AH$1,B275=$AG$1,B275=$AH$1,B276=$AG$1,B276=$AH$1),0,1)))</f>
        <v/>
      </c>
      <c r="AH274" s="2" t="str">
        <f>IF($A274&gt;='FG_243way_Regular Symbol'!E$16,"",IF(C274=0,"",IF(OR(C274=$AG$1,C274=$AH$1,C275=$AG$1,C275=$AH$1,C276=$AG$1,C276=$AH$1),0,1)))</f>
        <v/>
      </c>
      <c r="AI274" s="2" t="str">
        <f>IF($A274&gt;='FG_243way_Regular Symbol'!F$16,"",IF(D274=0,"",IF(OR(D274=$AG$1,D274=$AH$1,D275=$AG$1,D275=$AH$1,D276=$AG$1,D276=$AH$1),0,1)))</f>
        <v/>
      </c>
      <c r="AJ274" s="2" t="str">
        <f>IF($A274&gt;='FG_243way_Regular Symbol'!G$16,"",IF(E274=0,"",IF(OR(E274=$AG$1,E274=$AH$1,E275=$AG$1,E275=$AH$1,E276=$AG$1,E276=$AH$1),0,1)))</f>
        <v/>
      </c>
      <c r="AK274" s="128" t="str">
        <f>IF($A274&gt;='FG_243way_Regular Symbol'!H$16,"",IF(F274=0,"",IF(OR(F274=$AG$1,F274=$AH$1,F275=$AG$1,F275=$AH$1,F276=$AG$1,F276=$AH$1),0,1)))</f>
        <v/>
      </c>
      <c r="AM274" s="342" t="str">
        <f>IF($A274&gt;='FG_243way_Regular Symbol'!D$16,"",IF(B274=0,"",IF(OR(B274=$AM$1,B274=$AN$1,B275=$AM$1,B275=$AN$1,B276=$AM$1,B276=$AN$1),0,1)))</f>
        <v/>
      </c>
      <c r="AN274" s="2" t="str">
        <f>IF($A274&gt;='FG_243way_Regular Symbol'!E$16,"",IF(C274=0,"",IF(OR(C274=$AM$1,C274=$AN$1,C275=$AM$1,C275=$AN$1,C276=$AM$1,C276=$AN$1),0,1)))</f>
        <v/>
      </c>
      <c r="AO274" s="2" t="str">
        <f>IF($A274&gt;='FG_243way_Regular Symbol'!F$16,"",IF(D274=0,"",IF(OR(D274=$AM$1,D274=$AN$1,D275=$AM$1,D275=$AN$1,D276=$AM$1,D276=$AN$1),0,1)))</f>
        <v/>
      </c>
      <c r="AP274" s="2" t="str">
        <f>IF($A274&gt;='FG_243way_Regular Symbol'!G$16,"",IF(E274=0,"",IF(OR(E274=$AM$1,E274=$AN$1,E275=$AM$1,E275=$AN$1,E276=$AM$1,E276=$AN$1),0,1)))</f>
        <v/>
      </c>
      <c r="AQ274" s="128" t="str">
        <f>IF($A274&gt;='FG_243way_Regular Symbol'!H$16,"",IF(F274=0,"",IF(OR(F274=$AM$1,F274=$AN$1,F275=$AM$1,F275=$AN$1,F276=$AM$1,F276=$AN$1),0,1)))</f>
        <v/>
      </c>
      <c r="AS274" s="342" t="str">
        <f>IF($A274&gt;='FG_243way_Regular Symbol'!D$16,"",IF(B274=0,"",IF(OR(B274=$AM$1,B274=$AT$1,B275=$AM$1,B275=$AT$1,B276=$AM$1,B276=$AT$1),0,1)))</f>
        <v/>
      </c>
      <c r="AT274" s="2" t="str">
        <f>IF($A274&gt;='FG_243way_Regular Symbol'!E$16,"",IF(C274=0,"",IF(OR(C274=$AM$1,C274=$AT$1,C275=$AM$1,C275=$AT$1,C276=$AM$1,C276=$AT$1),0,1)))</f>
        <v/>
      </c>
      <c r="AU274" s="2" t="str">
        <f>IF($A274&gt;='FG_243way_Regular Symbol'!F$16,"",IF(D274=0,"",IF(OR(D274=$AM$1,D274=$AT$1,D275=$AM$1,D275=$AT$1,D276=$AM$1,D276=$AT$1),0,1)))</f>
        <v/>
      </c>
      <c r="AV274" s="2" t="str">
        <f>IF($A274&gt;='FG_243way_Regular Symbol'!G$16,"",IF(E274=0,"",IF(OR(E274=$AM$1,E274=$AT$1,E275=$AM$1,E275=$AT$1,E276=$AM$1,E276=$AT$1),0,1)))</f>
        <v/>
      </c>
      <c r="AW274" s="128" t="str">
        <f>IF($A274&gt;='FG_243way_Regular Symbol'!H$16,"",IF(F274=0,"",IF(OR(F274=$AM$1,F274=$AT$1,F275=$AM$1,F275=$AT$1,F276=$AM$1,F276=$AT$1),0,1)))</f>
        <v/>
      </c>
      <c r="AY274" s="342" t="str">
        <f>IF($A274&gt;='FG_243way_Regular Symbol'!D$16,"",IF(B274=0,"",IF(OR(B274=$AM$1,B274=$AZ$1,B275=$AM$1,B275=$AZ$1,B276=$AM$1,B276=$AZ$1),0,1)))</f>
        <v/>
      </c>
      <c r="AZ274" s="2" t="str">
        <f>IF($A274&gt;='FG_243way_Regular Symbol'!E$16,"",IF(C274=0,"",IF(OR(C274=$AM$1,C274=$AZ$1,C275=$AM$1,C275=$AZ$1,C276=$AM$1,C276=$AZ$1),0,1)))</f>
        <v/>
      </c>
      <c r="BA274" s="2" t="str">
        <f>IF($A274&gt;='FG_243way_Regular Symbol'!F$16,"",IF(D274=0,"",IF(OR(D274=$AM$1,D274=$AZ$1,D275=$AM$1,D275=$AZ$1,D276=$AM$1,D276=$AZ$1),0,1)))</f>
        <v/>
      </c>
      <c r="BB274" s="2" t="str">
        <f>IF($A274&gt;='FG_243way_Regular Symbol'!G$16,"",IF(E274=0,"",IF(OR(E274=$AM$1,E274=$AZ$1,E275=$AM$1,E275=$AZ$1,E276=$AM$1,E276=$AZ$1),0,1)))</f>
        <v/>
      </c>
      <c r="BC274" s="128" t="str">
        <f>IF($A274&gt;='FG_243way_Regular Symbol'!H$16,"",IF(F274=0,"",IF(OR(F274=$AM$1,F274=$AZ$1,F275=$AM$1,F275=$AZ$1,F276=$AM$1,F276=$AZ$1),0,1)))</f>
        <v/>
      </c>
      <c r="BE274" s="342"/>
      <c r="BF274" s="2"/>
      <c r="BG274" s="2" t="str">
        <f>IF($A274&gt;='FG_243way_Regular Symbol'!F$16,"",IF(D274=0,"",COUNTIF(D274:D276,$BF$1)))</f>
        <v/>
      </c>
      <c r="BH274" s="2" t="str">
        <f>IF($A274&gt;='FG_243way_Regular Symbol'!G$16,"",IF(E274=0,"",COUNTIF(E274:E276,$BF$1)))</f>
        <v/>
      </c>
      <c r="BI274" s="2" t="str">
        <f>IF($A274&gt;='FG_243way_Regular Symbol'!H$16,"",IF(F274=0,"",COUNTIF(F274:F276,$BF$1)))</f>
        <v/>
      </c>
      <c r="BK274" s="342"/>
      <c r="BL274" s="2"/>
      <c r="BM274" s="2" t="str">
        <f>IF($A274&gt;='FG_243way_Regular Symbol'!F$16,"",IF(D274=0,"",IF(OR(D274=$AM$1,D274=$BL$1,D275=$AM$1,D275=$BL$1,D276=$AM$1,D276=$BL$1),0,1)))</f>
        <v/>
      </c>
      <c r="BN274" s="2" t="str">
        <f>IF($A274&gt;='FG_243way_Regular Symbol'!G$16,"",IF(E274=0,"",IF(OR(E274=$AM$1,E274=$BL$1,E275=$AM$1,E275=$BL$1,E276=$AM$1,E276=$BL$1),0,1)))</f>
        <v/>
      </c>
      <c r="BO274" s="128" t="str">
        <f>IF($A274&gt;='FG_243way_Regular Symbol'!H$16,"",IF(F274=0,"",IF(OR(F274=$AM$1,F274=$BL$1,F275=$AM$1,F275=$BL$1,F276=$AM$1,F276=$BL$1),0,1)))</f>
        <v/>
      </c>
      <c r="BQ274" s="2" t="str">
        <f>IF($A274&gt;='FG_243way_Regular Symbol'!D$16,"",IF(B274=0,"",IF(OR(B274=$BQ$1,B274=$BR$1,B275=$BQ$1,B275=$BR$1,B276=$BQ$1,B276=$BR$1),0,1)))</f>
        <v/>
      </c>
      <c r="BR274" s="2" t="str">
        <f>IF($A274&gt;='FG_243way_Regular Symbol'!E$16,"",IF(C274=0,"",IF(OR(C274=$BQ$1,C274=$BR$1,C275=$BQ$1,C275=$BR$1,C276=$BQ$1,C276=$BR$1),0,1)))</f>
        <v/>
      </c>
      <c r="BS274" s="2" t="str">
        <f>IF($A274&gt;='FG_243way_Regular Symbol'!F$16,"",IF(D274=0,"",IF(OR(D274=$BQ$1,D274=$BR$1,D275=$BQ$1,D275=$BR$1,D276=$BQ$1,D276=$BR$1),0,1)))</f>
        <v/>
      </c>
      <c r="BT274" s="2" t="str">
        <f>IF($A274&gt;='FG_243way_Regular Symbol'!G$16,"",IF(E274=0,"",IF(OR(E274=$BQ$1,E274=$BR$1,E275=$BQ$1,E275=$BR$1,E276=$BQ$1,E276=$BR$1),0,1)))</f>
        <v/>
      </c>
      <c r="BU274" s="2" t="str">
        <f>IF($A274&gt;='FG_243way_Regular Symbol'!H$16,"",IF(F274=0,"",IF(OR(F274=$BQ$1,F274=$BR$1,F275=$BQ$1,F275=$BR$1,F276=$BQ$1,F276=$BR$1),0,1)))</f>
        <v/>
      </c>
      <c r="BW274" s="2" t="str">
        <f>IF($A274&gt;='FG_243way_Regular Symbol'!D$16,"",IF(B274=0,"",IF(OR(B274=$BW$1,B275=$BW$1,B276=$BW$1,B274=$BX$1,B275=$BX$1,B276=$BX$1),0,1)))</f>
        <v/>
      </c>
      <c r="BX274" s="2" t="str">
        <f>IF($A274&gt;='FG_243way_Regular Symbol'!E$16,"",IF(C274=0,"",IF(OR(C274=$BW$1,C275=$BW$1,C276=$BW$1,C274=$BX$1,C275=$BX$1,C276=$BX$1),0,1)))</f>
        <v/>
      </c>
      <c r="BY274" s="2" t="str">
        <f>IF($A274&gt;='FG_243way_Regular Symbol'!F$16,"",IF(D274=0,"",IF(OR(D274=$BW$1,D275=$BW$1,D276=$BW$1,D274=$BX$1,D275=$BX$1,D276=$BX$1),0,1)))</f>
        <v/>
      </c>
      <c r="BZ274" s="2" t="str">
        <f>IF($A274&gt;='FG_243way_Regular Symbol'!G$16,"",IF(E274=0,"",IF(OR(E274=$BW$1,E275=$BW$1,E276=$BW$1,E274=$BX$1,E275=$BX$1,E276=$BX$1),0,1)))</f>
        <v/>
      </c>
      <c r="CA274" s="2" t="str">
        <f>IF($A274&gt;='FG_243way_Regular Symbol'!H$16,"",IF(F274=0,"",IF(OR(F274=$BW$1,F275=$BW$1,F276=$BW$1,F274=$BX$1,F275=$BX$1,F276=$BX$1),0,1)))</f>
        <v/>
      </c>
      <c r="CC274" s="2" t="str">
        <f>IF($A274&gt;='FG_243way_Regular Symbol'!D$16,"",IF(B274=0,"",IF(OR(B274=$BW$1,B275=$BW$1,B276=$BW$1,B274=$CD$1,B275=$CD$1,B276=$CD$1),0,1)))</f>
        <v/>
      </c>
      <c r="CD274" s="2" t="str">
        <f>IF($A274&gt;='FG_243way_Regular Symbol'!E$16,"",IF(C274=0,"",IF(OR(C274=$BW$1,C275=$BW$1,C276=$BW$1,C274=$CD$1,C275=$CD$1,C276=$CD$1),0,1)))</f>
        <v/>
      </c>
      <c r="CE274" s="2" t="str">
        <f>IF($A274&gt;='FG_243way_Regular Symbol'!F$16,"",IF(D274=0,"",IF(OR(D274=$BW$1,D275=$BW$1,D276=$BW$1,D274=$CD$1,D275=$CD$1,D276=$CD$1),0,1)))</f>
        <v/>
      </c>
      <c r="CF274" s="2" t="str">
        <f>IF($A274&gt;='FG_243way_Regular Symbol'!G$16,"",IF(E274=0,"",IF(OR(E274=$BW$1,E275=$BW$1,E276=$BW$1,E274=$CD$1,E275=$CD$1,E276=$CD$1),0,1)))</f>
        <v/>
      </c>
      <c r="CG274" s="2" t="str">
        <f>IF($A274&gt;='FG_243way_Regular Symbol'!H$16,"",IF(F274=0,"",IF(OR(F274=$BW$1,F275=$BW$1,F276=$BW$1,F274=$CD$1,F275=$CD$1,F276=$CD$1),0,1)))</f>
        <v/>
      </c>
      <c r="CI274" s="2" t="str">
        <f>IF($A274&gt;='FG_243way_Regular Symbol'!D$16,"",IF(B274=0,"",IF(OR(B274=$BW$1,B275=$BW$1,B276=$BW$1,B274=$CJ$1,B275=$CJ$1,B276=$CJ$1),0,1)))</f>
        <v/>
      </c>
      <c r="CJ274" s="2" t="str">
        <f>IF($A274&gt;='FG_243way_Regular Symbol'!E$16,"",IF(C274=0,"",IF(OR(C274=$BW$1,C275=$BW$1,C276=$BW$1,C274=$CJ$1,C275=$CJ$1,C276=$CJ$1),0,1)))</f>
        <v/>
      </c>
      <c r="CK274" s="2" t="str">
        <f>IF($A274&gt;='FG_243way_Regular Symbol'!F$16,"",IF(D274=0,"",IF(OR(D274=$BW$1,D275=$BW$1,D276=$BW$1,D274=$CJ$1,D275=$CJ$1,D276=$CJ$1),0,1)))</f>
        <v/>
      </c>
      <c r="CL274" s="2" t="str">
        <f>IF($A274&gt;='FG_243way_Regular Symbol'!G$16,"",IF(E274=0,"",IF(OR(E274=$BW$1,E275=$BW$1,E276=$BW$1,E274=$CJ$1,E275=$CJ$1,E276=$CJ$1),0,1)))</f>
        <v/>
      </c>
      <c r="CM274" s="2" t="str">
        <f>IF($A274&gt;='FG_243way_Regular Symbol'!H$16,"",IF(F274=0,"",IF(OR(F274=$BW$1,F275=$BW$1,F276=$BW$1,F274=$CJ$1,F275=$CJ$1,F276=$CJ$1),0,1)))</f>
        <v/>
      </c>
      <c r="CO274" s="2" t="str">
        <f>IF($A274&gt;='FG_243way_Regular Symbol'!D$16,"",IF(B274=0,"",IF(OR(B274=$BW$1,B275=$BW$1,B276=$BW$1,B274=$CP$1,B275=$CP$1,B276=$CP$1),0,1)))</f>
        <v/>
      </c>
      <c r="CP274" s="2" t="str">
        <f>IF($A274&gt;='FG_243way_Regular Symbol'!E$16,"",IF(C274=0,"",IF(OR(C274=$BW$1,C275=$BW$1,C276=$BW$1,C274=$CP$1,C275=$CP$1,C276=$CP$1),0,1)))</f>
        <v/>
      </c>
      <c r="CQ274" s="2" t="str">
        <f>IF($A274&gt;='FG_243way_Regular Symbol'!F$16,"",IF(D274=0,"",IF(OR(D274=$BW$1,D275=$BW$1,D276=$BW$1,D274=$CP$1,D275=$CP$1,D276=$CP$1),0,1)))</f>
        <v/>
      </c>
      <c r="CR274" s="2" t="str">
        <f>IF($A274&gt;='FG_243way_Regular Symbol'!G$16,"",IF(E274=0,"",IF(OR(E274=$BW$1,E275=$BW$1,E276=$BW$1,E274=$CP$1,E275=$CP$1,E276=$CP$1),0,1)))</f>
        <v/>
      </c>
      <c r="CS274" s="2" t="str">
        <f>IF($A274&gt;='FG_243way_Regular Symbol'!H$16,"",IF(F274=0,"",IF(OR(F274=$BW$1,F275=$BW$1,F276=$BW$1,F274=$CP$1,F275=$CP$1,F276=$CP$1),0,1)))</f>
        <v/>
      </c>
      <c r="CU274" s="2" t="str">
        <f>IF($A274&gt;='FG_243way_Regular Symbol'!D$16,"",IF(B274=0,"",IF(OR(B274=$BW$1,B275=$BW$1,B276=$BW$1,B274=$CV$1,B275=$CV$1,B276=$CV$1),0,1)))</f>
        <v/>
      </c>
      <c r="CV274" s="2" t="str">
        <f>IF($A274&gt;='FG_243way_Regular Symbol'!E$16,"",IF(C274=0,"",IF(OR(C274=$BW$1,C275=$BW$1,C276=$BW$1,C274=$CV$1,C275=$CV$1,C276=$CV$1),0,1)))</f>
        <v/>
      </c>
      <c r="CW274" s="2" t="str">
        <f>IF($A274&gt;='FG_243way_Regular Symbol'!F$16,"",IF(D274=0,"",IF(OR(D274=$BW$1,D275=$BW$1,D276=$BW$1,D274=$CV$1,D275=$CV$1,D276=$CV$1),0,1)))</f>
        <v/>
      </c>
      <c r="CX274" s="2" t="str">
        <f>IF($A274&gt;='FG_243way_Regular Symbol'!G$16,"",IF(E274=0,"",IF(OR(E274=$BW$1,E275=$BW$1,E276=$BW$1,E274=$CV$1,E275=$CV$1,E276=$CV$1),0,1)))</f>
        <v/>
      </c>
      <c r="CY274" s="2" t="str">
        <f>IF($A274&gt;='FG_243way_Regular Symbol'!H$16,"",IF(F274=0,"",IF(OR(F274=$BW$1,F275=$BW$1,F276=$BW$1,F274=$CV$1,F275=$CV$1,F276=$CV$1),0,1)))</f>
        <v/>
      </c>
    </row>
    <row r="275" spans="1:103">
      <c r="A275" s="341">
        <f>IF('FG_243way_Regular Symbol'!L274="","",'FG_243way_Regular Symbol'!L274)</f>
        <v>271</v>
      </c>
      <c r="B275" s="184" t="str">
        <f>IF('FG_243way_Regular Symbol'!M274="",
IF($A275-'FG_243way_Regular Symbol'!D$16&gt;='FG_243way_RegularＸ_W()'!B$2-1,"",VLOOKUP($A275-'FG_243way_Regular Symbol'!D$16,'FG_243way_Regular Symbol'!$L$3:$Q$99,'FG_243way_RegularＸ_W()'!B$3+1,FALSE)),
'FG_243way_Regular Symbol'!M274)</f>
        <v/>
      </c>
      <c r="C275" s="184" t="str">
        <f>IF('FG_243way_Regular Symbol'!N274="",
IF($A275-'FG_243way_Regular Symbol'!E$16&gt;='FG_243way_RegularＸ_W()'!C$2-1,"",VLOOKUP($A275-'FG_243way_Regular Symbol'!E$16,'FG_243way_Regular Symbol'!$L$3:$Q$99,'FG_243way_RegularＸ_W()'!C$3+1,FALSE)),
'FG_243way_Regular Symbol'!N274)</f>
        <v/>
      </c>
      <c r="D275" s="184" t="str">
        <f>IF('FG_243way_Regular Symbol'!O274="",
IF($A275-'FG_243way_Regular Symbol'!F$16&gt;='FG_243way_RegularＸ_W()'!D$2-1,"",VLOOKUP($A275-'FG_243way_Regular Symbol'!F$16,'FG_243way_Regular Symbol'!$L$3:$Q$99,'FG_243way_RegularＸ_W()'!D$3+1,FALSE)),
'FG_243way_Regular Symbol'!O274)</f>
        <v/>
      </c>
      <c r="E275" s="184" t="str">
        <f>IF('FG_243way_Regular Symbol'!P274="",
IF($A275-'FG_243way_Regular Symbol'!G$16&gt;='FG_243way_RegularＸ_W()'!E$2-1,"",VLOOKUP($A275-'FG_243way_Regular Symbol'!G$16,'FG_243way_Regular Symbol'!$L$3:$Q$99,'FG_243way_RegularＸ_W()'!E$3+1,FALSE)),
'FG_243way_Regular Symbol'!P274)</f>
        <v/>
      </c>
      <c r="F275" s="358" t="str">
        <f>IF('FG_243way_Regular Symbol'!Q274="",
IF($A275-'FG_243way_Regular Symbol'!H$16&gt;='FG_243way_RegularＸ_W()'!F$2-1,"",VLOOKUP($A275-'FG_243way_Regular Symbol'!H$16,'FG_243way_Regular Symbol'!$L$3:$Q$99,'FG_243way_RegularＸ_W()'!F$3+1,FALSE)),
'FG_243way_Regular Symbol'!Q274)</f>
        <v/>
      </c>
      <c r="O275" s="342" t="str">
        <f>IF($A275&gt;='FG_243way_Regular Symbol'!D$16,"",IF(B275=0,"",IF(OR(B275=$O$1,B275=$P$1,B276=$O$1,B276=$P$1,B277=$O$1,B277=$P$1),0,1)))</f>
        <v/>
      </c>
      <c r="P275" s="2" t="str">
        <f>IF($A275&gt;='FG_243way_Regular Symbol'!E$16,"",IF(C275=0,"",IF(OR(C275=$O$1,C275=$P$1,C276=$O$1,C276=$P$1,C277=$O$1,C277=$P$1),0,1)))</f>
        <v/>
      </c>
      <c r="Q275" s="2" t="str">
        <f>IF($A275&gt;='FG_243way_Regular Symbol'!F$16,"",IF(D275=0,"",IF(OR(D275=$O$1,D275=$P$1,D276=$O$1,D276=$P$1,D277=$O$1,D277=$P$1),0,1)))</f>
        <v/>
      </c>
      <c r="R275" s="2" t="str">
        <f>IF($A275&gt;='FG_243way_Regular Symbol'!G$16,"",IF(E275=0,"",IF(OR(E275=$O$1,E275=$P$1,E276=$O$1,E276=$P$1,E277=$O$1,E277=$P$1),0,1)))</f>
        <v/>
      </c>
      <c r="S275" s="128" t="str">
        <f>IF($A275&gt;='FG_243way_Regular Symbol'!H$16,"",IF(F275=0,"",IF(OR(F275=$O$1,F275=$P$1,F276=$O$1,F276=$P$1,F277=$O$1,F277=$P$1),0,1)))</f>
        <v/>
      </c>
      <c r="U275" s="342" t="str">
        <f>IF($A275&gt;='FG_243way_Regular Symbol'!D$16,"",IF(B275=0,"",IF(OR(B275=$U$1,B275=$V$1,B276=$U$1,B276=$V$1,B277=$U$1,B277=$V$1),0,1)))</f>
        <v/>
      </c>
      <c r="V275" s="2" t="str">
        <f>IF($A275&gt;='FG_243way_Regular Symbol'!E$16,"",IF(C275=0,"",IF(OR(C275=$U$1,C275=$V$1,C276=$U$1,C276=$V$1,C277=$U$1,C277=$V$1),0,1)))</f>
        <v/>
      </c>
      <c r="W275" s="2" t="str">
        <f>IF($A275&gt;='FG_243way_Regular Symbol'!F$16,"",IF(D275=0,"",IF(OR(D275=$U$1,D275=$V$1,D276=$U$1,D276=$V$1,D277=$U$1,D277=$V$1),0,1)))</f>
        <v/>
      </c>
      <c r="X275" s="2" t="str">
        <f>IF($A275&gt;='FG_243way_Regular Symbol'!G$16,"",IF(E275=0,"",IF(OR(E275=$U$1,E275=$V$1,E276=$U$1,E276=$V$1,E277=$U$1,E277=$V$1),0,1)))</f>
        <v/>
      </c>
      <c r="Y275" s="128" t="str">
        <f>IF($A275&gt;='FG_243way_Regular Symbol'!H$16,"",IF(F275=0,"",IF(OR(F275=$U$1,F275=$V$1,F276=$U$1,F276=$V$1,F277=$U$1,F277=$V$1),0,1)))</f>
        <v/>
      </c>
      <c r="AA275" s="342" t="str">
        <f>IF($A275&gt;='FG_243way_Regular Symbol'!D$16,"",IF(B275=0,"",IF(OR(B275=$AA$1,B275=$AB$1,B276=$AA$1,B276=$AB$1,B277=$AA$1,,B277=$AB$1),0,1)))</f>
        <v/>
      </c>
      <c r="AB275" s="2" t="str">
        <f>IF($A275&gt;='FG_243way_Regular Symbol'!E$16,"",IF(C275=0,"",IF(OR(C275=$AA$1,C275=$AB$1,C276=$AA$1,C276=$AB$1,C277=$AA$1,,C277=$AB$1),0,1)))</f>
        <v/>
      </c>
      <c r="AC275" s="2" t="str">
        <f>IF($A275&gt;='FG_243way_Regular Symbol'!F$16,"",IF(D275=0,"",IF(OR(D275=$AA$1,D275=$AB$1,D276=$AA$1,D276=$AB$1,D277=$AA$1,,D277=$AB$1),0,1)))</f>
        <v/>
      </c>
      <c r="AD275" s="2" t="str">
        <f>IF($A275&gt;='FG_243way_Regular Symbol'!G$16,"",IF(E275=0,"",IF(OR(E275=$AA$1,E275=$AB$1,E276=$AA$1,E276=$AB$1,E277=$AA$1,,E277=$AB$1),0,1)))</f>
        <v/>
      </c>
      <c r="AE275" s="128" t="str">
        <f>IF($A275&gt;='FG_243way_Regular Symbol'!H$16,"",IF(F275=0,"",IF(OR(F275=$AA$1,F275=$AB$1,F276=$AA$1,F276=$AB$1,F277=$AA$1,,F277=$AB$1),0,1)))</f>
        <v/>
      </c>
      <c r="AG275" s="342" t="str">
        <f>IF($A275&gt;='FG_243way_Regular Symbol'!D$16,"",IF(B275=0,"",IF(OR(B275=$AG$1,B275=$AH$1,B276=$AG$1,B276=$AH$1,B277=$AG$1,B277=$AH$1),0,1)))</f>
        <v/>
      </c>
      <c r="AH275" s="2" t="str">
        <f>IF($A275&gt;='FG_243way_Regular Symbol'!E$16,"",IF(C275=0,"",IF(OR(C275=$AG$1,C275=$AH$1,C276=$AG$1,C276=$AH$1,C277=$AG$1,C277=$AH$1),0,1)))</f>
        <v/>
      </c>
      <c r="AI275" s="2" t="str">
        <f>IF($A275&gt;='FG_243way_Regular Symbol'!F$16,"",IF(D275=0,"",IF(OR(D275=$AG$1,D275=$AH$1,D276=$AG$1,D276=$AH$1,D277=$AG$1,D277=$AH$1),0,1)))</f>
        <v/>
      </c>
      <c r="AJ275" s="2" t="str">
        <f>IF($A275&gt;='FG_243way_Regular Symbol'!G$16,"",IF(E275=0,"",IF(OR(E275=$AG$1,E275=$AH$1,E276=$AG$1,E276=$AH$1,E277=$AG$1,E277=$AH$1),0,1)))</f>
        <v/>
      </c>
      <c r="AK275" s="128" t="str">
        <f>IF($A275&gt;='FG_243way_Regular Symbol'!H$16,"",IF(F275=0,"",IF(OR(F275=$AG$1,F275=$AH$1,F276=$AG$1,F276=$AH$1,F277=$AG$1,F277=$AH$1),0,1)))</f>
        <v/>
      </c>
      <c r="AM275" s="342" t="str">
        <f>IF($A275&gt;='FG_243way_Regular Symbol'!D$16,"",IF(B275=0,"",IF(OR(B275=$AM$1,B275=$AN$1,B276=$AM$1,B276=$AN$1,B277=$AM$1,B277=$AN$1),0,1)))</f>
        <v/>
      </c>
      <c r="AN275" s="2" t="str">
        <f>IF($A275&gt;='FG_243way_Regular Symbol'!E$16,"",IF(C275=0,"",IF(OR(C275=$AM$1,C275=$AN$1,C276=$AM$1,C276=$AN$1,C277=$AM$1,C277=$AN$1),0,1)))</f>
        <v/>
      </c>
      <c r="AO275" s="2" t="str">
        <f>IF($A275&gt;='FG_243way_Regular Symbol'!F$16,"",IF(D275=0,"",IF(OR(D275=$AM$1,D275=$AN$1,D276=$AM$1,D276=$AN$1,D277=$AM$1,D277=$AN$1),0,1)))</f>
        <v/>
      </c>
      <c r="AP275" s="2" t="str">
        <f>IF($A275&gt;='FG_243way_Regular Symbol'!G$16,"",IF(E275=0,"",IF(OR(E275=$AM$1,E275=$AN$1,E276=$AM$1,E276=$AN$1,E277=$AM$1,E277=$AN$1),0,1)))</f>
        <v/>
      </c>
      <c r="AQ275" s="128" t="str">
        <f>IF($A275&gt;='FG_243way_Regular Symbol'!H$16,"",IF(F275=0,"",IF(OR(F275=$AM$1,F275=$AN$1,F276=$AM$1,F276=$AN$1,F277=$AM$1,F277=$AN$1),0,1)))</f>
        <v/>
      </c>
      <c r="AS275" s="342" t="str">
        <f>IF($A275&gt;='FG_243way_Regular Symbol'!D$16,"",IF(B275=0,"",IF(OR(B275=$AM$1,B275=$AT$1,B276=$AM$1,B276=$AT$1,B277=$AM$1,B277=$AT$1),0,1)))</f>
        <v/>
      </c>
      <c r="AT275" s="2" t="str">
        <f>IF($A275&gt;='FG_243way_Regular Symbol'!E$16,"",IF(C275=0,"",IF(OR(C275=$AM$1,C275=$AT$1,C276=$AM$1,C276=$AT$1,C277=$AM$1,C277=$AT$1),0,1)))</f>
        <v/>
      </c>
      <c r="AU275" s="2" t="str">
        <f>IF($A275&gt;='FG_243way_Regular Symbol'!F$16,"",IF(D275=0,"",IF(OR(D275=$AM$1,D275=$AT$1,D276=$AM$1,D276=$AT$1,D277=$AM$1,D277=$AT$1),0,1)))</f>
        <v/>
      </c>
      <c r="AV275" s="2" t="str">
        <f>IF($A275&gt;='FG_243way_Regular Symbol'!G$16,"",IF(E275=0,"",IF(OR(E275=$AM$1,E275=$AT$1,E276=$AM$1,E276=$AT$1,E277=$AM$1,E277=$AT$1),0,1)))</f>
        <v/>
      </c>
      <c r="AW275" s="128" t="str">
        <f>IF($A275&gt;='FG_243way_Regular Symbol'!H$16,"",IF(F275=0,"",IF(OR(F275=$AM$1,F275=$AT$1,F276=$AM$1,F276=$AT$1,F277=$AM$1,F277=$AT$1),0,1)))</f>
        <v/>
      </c>
      <c r="AY275" s="342" t="str">
        <f>IF($A275&gt;='FG_243way_Regular Symbol'!D$16,"",IF(B275=0,"",IF(OR(B275=$AM$1,B275=$AZ$1,B276=$AM$1,B276=$AZ$1,B277=$AM$1,B277=$AZ$1),0,1)))</f>
        <v/>
      </c>
      <c r="AZ275" s="2" t="str">
        <f>IF($A275&gt;='FG_243way_Regular Symbol'!E$16,"",IF(C275=0,"",IF(OR(C275=$AM$1,C275=$AZ$1,C276=$AM$1,C276=$AZ$1,C277=$AM$1,C277=$AZ$1),0,1)))</f>
        <v/>
      </c>
      <c r="BA275" s="2" t="str">
        <f>IF($A275&gt;='FG_243way_Regular Symbol'!F$16,"",IF(D275=0,"",IF(OR(D275=$AM$1,D275=$AZ$1,D276=$AM$1,D276=$AZ$1,D277=$AM$1,D277=$AZ$1),0,1)))</f>
        <v/>
      </c>
      <c r="BB275" s="2" t="str">
        <f>IF($A275&gt;='FG_243way_Regular Symbol'!G$16,"",IF(E275=0,"",IF(OR(E275=$AM$1,E275=$AZ$1,E276=$AM$1,E276=$AZ$1,E277=$AM$1,E277=$AZ$1),0,1)))</f>
        <v/>
      </c>
      <c r="BC275" s="128" t="str">
        <f>IF($A275&gt;='FG_243way_Regular Symbol'!H$16,"",IF(F275=0,"",IF(OR(F275=$AM$1,F275=$AZ$1,F276=$AM$1,F276=$AZ$1,F277=$AM$1,F277=$AZ$1),0,1)))</f>
        <v/>
      </c>
      <c r="BE275" s="342"/>
      <c r="BF275" s="2"/>
      <c r="BG275" s="2" t="str">
        <f>IF($A275&gt;='FG_243way_Regular Symbol'!F$16,"",IF(D275=0,"",COUNTIF(D275:D277,$BF$1)))</f>
        <v/>
      </c>
      <c r="BH275" s="2" t="str">
        <f>IF($A275&gt;='FG_243way_Regular Symbol'!G$16,"",IF(E275=0,"",COUNTIF(E275:E277,$BF$1)))</f>
        <v/>
      </c>
      <c r="BI275" s="2" t="str">
        <f>IF($A275&gt;='FG_243way_Regular Symbol'!H$16,"",IF(F275=0,"",COUNTIF(F275:F277,$BF$1)))</f>
        <v/>
      </c>
      <c r="BK275" s="342"/>
      <c r="BL275" s="2"/>
      <c r="BM275" s="2" t="str">
        <f>IF($A275&gt;='FG_243way_Regular Symbol'!F$16,"",IF(D275=0,"",IF(OR(D275=$AM$1,D275=$BL$1,D276=$AM$1,D276=$BL$1,D277=$AM$1,D277=$BL$1),0,1)))</f>
        <v/>
      </c>
      <c r="BN275" s="2" t="str">
        <f>IF($A275&gt;='FG_243way_Regular Symbol'!G$16,"",IF(E275=0,"",IF(OR(E275=$AM$1,E275=$BL$1,E276=$AM$1,E276=$BL$1,E277=$AM$1,E277=$BL$1),0,1)))</f>
        <v/>
      </c>
      <c r="BO275" s="128" t="str">
        <f>IF($A275&gt;='FG_243way_Regular Symbol'!H$16,"",IF(F275=0,"",IF(OR(F275=$AM$1,F275=$BL$1,F276=$AM$1,F276=$BL$1,F277=$AM$1,F277=$BL$1),0,1)))</f>
        <v/>
      </c>
      <c r="BQ275" s="2" t="str">
        <f>IF($A275&gt;='FG_243way_Regular Symbol'!D$16,"",IF(B275=0,"",IF(OR(B275=$BQ$1,B275=$BR$1,B276=$BQ$1,B276=$BR$1,B277=$BQ$1,B277=$BR$1),0,1)))</f>
        <v/>
      </c>
      <c r="BR275" s="2" t="str">
        <f>IF($A275&gt;='FG_243way_Regular Symbol'!E$16,"",IF(C275=0,"",IF(OR(C275=$BQ$1,C275=$BR$1,C276=$BQ$1,C276=$BR$1,C277=$BQ$1,C277=$BR$1),0,1)))</f>
        <v/>
      </c>
      <c r="BS275" s="2" t="str">
        <f>IF($A275&gt;='FG_243way_Regular Symbol'!F$16,"",IF(D275=0,"",IF(OR(D275=$BQ$1,D275=$BR$1,D276=$BQ$1,D276=$BR$1,D277=$BQ$1,D277=$BR$1),0,1)))</f>
        <v/>
      </c>
      <c r="BT275" s="2" t="str">
        <f>IF($A275&gt;='FG_243way_Regular Symbol'!G$16,"",IF(E275=0,"",IF(OR(E275=$BQ$1,E275=$BR$1,E276=$BQ$1,E276=$BR$1,E277=$BQ$1,E277=$BR$1),0,1)))</f>
        <v/>
      </c>
      <c r="BU275" s="2" t="str">
        <f>IF($A275&gt;='FG_243way_Regular Symbol'!H$16,"",IF(F275=0,"",IF(OR(F275=$BQ$1,F275=$BR$1,F276=$BQ$1,F276=$BR$1,F277=$BQ$1,F277=$BR$1),0,1)))</f>
        <v/>
      </c>
      <c r="BW275" s="2" t="str">
        <f>IF($A275&gt;='FG_243way_Regular Symbol'!D$16,"",IF(B275=0,"",IF(OR(B275=$BW$1,B276=$BW$1,B277=$BW$1,B275=$BX$1,B276=$BX$1,B277=$BX$1),0,1)))</f>
        <v/>
      </c>
      <c r="BX275" s="2" t="str">
        <f>IF($A275&gt;='FG_243way_Regular Symbol'!E$16,"",IF(C275=0,"",IF(OR(C275=$BW$1,C276=$BW$1,C277=$BW$1,C275=$BX$1,C276=$BX$1,C277=$BX$1),0,1)))</f>
        <v/>
      </c>
      <c r="BY275" s="2" t="str">
        <f>IF($A275&gt;='FG_243way_Regular Symbol'!F$16,"",IF(D275=0,"",IF(OR(D275=$BW$1,D276=$BW$1,D277=$BW$1,D275=$BX$1,D276=$BX$1,D277=$BX$1),0,1)))</f>
        <v/>
      </c>
      <c r="BZ275" s="2" t="str">
        <f>IF($A275&gt;='FG_243way_Regular Symbol'!G$16,"",IF(E275=0,"",IF(OR(E275=$BW$1,E276=$BW$1,E277=$BW$1,E275=$BX$1,E276=$BX$1,E277=$BX$1),0,1)))</f>
        <v/>
      </c>
      <c r="CA275" s="2" t="str">
        <f>IF($A275&gt;='FG_243way_Regular Symbol'!H$16,"",IF(F275=0,"",IF(OR(F275=$BW$1,F276=$BW$1,F277=$BW$1,F275=$BX$1,F276=$BX$1,F277=$BX$1),0,1)))</f>
        <v/>
      </c>
      <c r="CC275" s="2" t="str">
        <f>IF($A275&gt;='FG_243way_Regular Symbol'!D$16,"",IF(B275=0,"",IF(OR(B275=$BW$1,B276=$BW$1,B277=$BW$1,B275=$CD$1,B276=$CD$1,B277=$CD$1),0,1)))</f>
        <v/>
      </c>
      <c r="CD275" s="2" t="str">
        <f>IF($A275&gt;='FG_243way_Regular Symbol'!E$16,"",IF(C275=0,"",IF(OR(C275=$BW$1,C276=$BW$1,C277=$BW$1,C275=$CD$1,C276=$CD$1,C277=$CD$1),0,1)))</f>
        <v/>
      </c>
      <c r="CE275" s="2" t="str">
        <f>IF($A275&gt;='FG_243way_Regular Symbol'!F$16,"",IF(D275=0,"",IF(OR(D275=$BW$1,D276=$BW$1,D277=$BW$1,D275=$CD$1,D276=$CD$1,D277=$CD$1),0,1)))</f>
        <v/>
      </c>
      <c r="CF275" s="2" t="str">
        <f>IF($A275&gt;='FG_243way_Regular Symbol'!G$16,"",IF(E275=0,"",IF(OR(E275=$BW$1,E276=$BW$1,E277=$BW$1,E275=$CD$1,E276=$CD$1,E277=$CD$1),0,1)))</f>
        <v/>
      </c>
      <c r="CG275" s="2" t="str">
        <f>IF($A275&gt;='FG_243way_Regular Symbol'!H$16,"",IF(F275=0,"",IF(OR(F275=$BW$1,F276=$BW$1,F277=$BW$1,F275=$CD$1,F276=$CD$1,F277=$CD$1),0,1)))</f>
        <v/>
      </c>
      <c r="CI275" s="2" t="str">
        <f>IF($A275&gt;='FG_243way_Regular Symbol'!D$16,"",IF(B275=0,"",IF(OR(B275=$BW$1,B276=$BW$1,B277=$BW$1,B275=$CJ$1,B276=$CJ$1,B277=$CJ$1),0,1)))</f>
        <v/>
      </c>
      <c r="CJ275" s="2" t="str">
        <f>IF($A275&gt;='FG_243way_Regular Symbol'!E$16,"",IF(C275=0,"",IF(OR(C275=$BW$1,C276=$BW$1,C277=$BW$1,C275=$CJ$1,C276=$CJ$1,C277=$CJ$1),0,1)))</f>
        <v/>
      </c>
      <c r="CK275" s="2" t="str">
        <f>IF($A275&gt;='FG_243way_Regular Symbol'!F$16,"",IF(D275=0,"",IF(OR(D275=$BW$1,D276=$BW$1,D277=$BW$1,D275=$CJ$1,D276=$CJ$1,D277=$CJ$1),0,1)))</f>
        <v/>
      </c>
      <c r="CL275" s="2" t="str">
        <f>IF($A275&gt;='FG_243way_Regular Symbol'!G$16,"",IF(E275=0,"",IF(OR(E275=$BW$1,E276=$BW$1,E277=$BW$1,E275=$CJ$1,E276=$CJ$1,E277=$CJ$1),0,1)))</f>
        <v/>
      </c>
      <c r="CM275" s="2" t="str">
        <f>IF($A275&gt;='FG_243way_Regular Symbol'!H$16,"",IF(F275=0,"",IF(OR(F275=$BW$1,F276=$BW$1,F277=$BW$1,F275=$CJ$1,F276=$CJ$1,F277=$CJ$1),0,1)))</f>
        <v/>
      </c>
      <c r="CO275" s="2" t="str">
        <f>IF($A275&gt;='FG_243way_Regular Symbol'!D$16,"",IF(B275=0,"",IF(OR(B275=$BW$1,B276=$BW$1,B277=$BW$1,B275=$CP$1,B276=$CP$1,B277=$CP$1),0,1)))</f>
        <v/>
      </c>
      <c r="CP275" s="2" t="str">
        <f>IF($A275&gt;='FG_243way_Regular Symbol'!E$16,"",IF(C275=0,"",IF(OR(C275=$BW$1,C276=$BW$1,C277=$BW$1,C275=$CP$1,C276=$CP$1,C277=$CP$1),0,1)))</f>
        <v/>
      </c>
      <c r="CQ275" s="2" t="str">
        <f>IF($A275&gt;='FG_243way_Regular Symbol'!F$16,"",IF(D275=0,"",IF(OR(D275=$BW$1,D276=$BW$1,D277=$BW$1,D275=$CP$1,D276=$CP$1,D277=$CP$1),0,1)))</f>
        <v/>
      </c>
      <c r="CR275" s="2" t="str">
        <f>IF($A275&gt;='FG_243way_Regular Symbol'!G$16,"",IF(E275=0,"",IF(OR(E275=$BW$1,E276=$BW$1,E277=$BW$1,E275=$CP$1,E276=$CP$1,E277=$CP$1),0,1)))</f>
        <v/>
      </c>
      <c r="CS275" s="2" t="str">
        <f>IF($A275&gt;='FG_243way_Regular Symbol'!H$16,"",IF(F275=0,"",IF(OR(F275=$BW$1,F276=$BW$1,F277=$BW$1,F275=$CP$1,F276=$CP$1,F277=$CP$1),0,1)))</f>
        <v/>
      </c>
      <c r="CU275" s="2" t="str">
        <f>IF($A275&gt;='FG_243way_Regular Symbol'!D$16,"",IF(B275=0,"",IF(OR(B275=$BW$1,B276=$BW$1,B277=$BW$1,B275=$CV$1,B276=$CV$1,B277=$CV$1),0,1)))</f>
        <v/>
      </c>
      <c r="CV275" s="2" t="str">
        <f>IF($A275&gt;='FG_243way_Regular Symbol'!E$16,"",IF(C275=0,"",IF(OR(C275=$BW$1,C276=$BW$1,C277=$BW$1,C275=$CV$1,C276=$CV$1,C277=$CV$1),0,1)))</f>
        <v/>
      </c>
      <c r="CW275" s="2" t="str">
        <f>IF($A275&gt;='FG_243way_Regular Symbol'!F$16,"",IF(D275=0,"",IF(OR(D275=$BW$1,D276=$BW$1,D277=$BW$1,D275=$CV$1,D276=$CV$1,D277=$CV$1),0,1)))</f>
        <v/>
      </c>
      <c r="CX275" s="2" t="str">
        <f>IF($A275&gt;='FG_243way_Regular Symbol'!G$16,"",IF(E275=0,"",IF(OR(E275=$BW$1,E276=$BW$1,E277=$BW$1,E275=$CV$1,E276=$CV$1,E277=$CV$1),0,1)))</f>
        <v/>
      </c>
      <c r="CY275" s="2" t="str">
        <f>IF($A275&gt;='FG_243way_Regular Symbol'!H$16,"",IF(F275=0,"",IF(OR(F275=$BW$1,F276=$BW$1,F277=$BW$1,F275=$CV$1,F276=$CV$1,F277=$CV$1),0,1)))</f>
        <v/>
      </c>
    </row>
    <row r="276" spans="1:103">
      <c r="A276" s="341">
        <f>IF('FG_243way_Regular Symbol'!L275="","",'FG_243way_Regular Symbol'!L275)</f>
        <v>272</v>
      </c>
      <c r="B276" s="184" t="str">
        <f>IF('FG_243way_Regular Symbol'!M275="",
IF($A276-'FG_243way_Regular Symbol'!D$16&gt;='FG_243way_RegularＸ_W()'!B$2-1,"",VLOOKUP($A276-'FG_243way_Regular Symbol'!D$16,'FG_243way_Regular Symbol'!$L$3:$Q$99,'FG_243way_RegularＸ_W()'!B$3+1,FALSE)),
'FG_243way_Regular Symbol'!M275)</f>
        <v/>
      </c>
      <c r="C276" s="184" t="str">
        <f>IF('FG_243way_Regular Symbol'!N275="",
IF($A276-'FG_243way_Regular Symbol'!E$16&gt;='FG_243way_RegularＸ_W()'!C$2-1,"",VLOOKUP($A276-'FG_243way_Regular Symbol'!E$16,'FG_243way_Regular Symbol'!$L$3:$Q$99,'FG_243way_RegularＸ_W()'!C$3+1,FALSE)),
'FG_243way_Regular Symbol'!N275)</f>
        <v/>
      </c>
      <c r="D276" s="184" t="str">
        <f>IF('FG_243way_Regular Symbol'!O275="",
IF($A276-'FG_243way_Regular Symbol'!F$16&gt;='FG_243way_RegularＸ_W()'!D$2-1,"",VLOOKUP($A276-'FG_243way_Regular Symbol'!F$16,'FG_243way_Regular Symbol'!$L$3:$Q$99,'FG_243way_RegularＸ_W()'!D$3+1,FALSE)),
'FG_243way_Regular Symbol'!O275)</f>
        <v/>
      </c>
      <c r="E276" s="184" t="str">
        <f>IF('FG_243way_Regular Symbol'!P275="",
IF($A276-'FG_243way_Regular Symbol'!G$16&gt;='FG_243way_RegularＸ_W()'!E$2-1,"",VLOOKUP($A276-'FG_243way_Regular Symbol'!G$16,'FG_243way_Regular Symbol'!$L$3:$Q$99,'FG_243way_RegularＸ_W()'!E$3+1,FALSE)),
'FG_243way_Regular Symbol'!P275)</f>
        <v/>
      </c>
      <c r="F276" s="358" t="str">
        <f>IF('FG_243way_Regular Symbol'!Q275="",
IF($A276-'FG_243way_Regular Symbol'!H$16&gt;='FG_243way_RegularＸ_W()'!F$2-1,"",VLOOKUP($A276-'FG_243way_Regular Symbol'!H$16,'FG_243way_Regular Symbol'!$L$3:$Q$99,'FG_243way_RegularＸ_W()'!F$3+1,FALSE)),
'FG_243way_Regular Symbol'!Q275)</f>
        <v/>
      </c>
      <c r="O276" s="342" t="str">
        <f>IF($A276&gt;='FG_243way_Regular Symbol'!D$16,"",IF(B276=0,"",IF(OR(B276=$O$1,B276=$P$1,B277=$O$1,B277=$P$1,B278=$O$1,B278=$P$1),0,1)))</f>
        <v/>
      </c>
      <c r="P276" s="2" t="str">
        <f>IF($A276&gt;='FG_243way_Regular Symbol'!E$16,"",IF(C276=0,"",IF(OR(C276=$O$1,C276=$P$1,C277=$O$1,C277=$P$1,C278=$O$1,C278=$P$1),0,1)))</f>
        <v/>
      </c>
      <c r="Q276" s="2" t="str">
        <f>IF($A276&gt;='FG_243way_Regular Symbol'!F$16,"",IF(D276=0,"",IF(OR(D276=$O$1,D276=$P$1,D277=$O$1,D277=$P$1,D278=$O$1,D278=$P$1),0,1)))</f>
        <v/>
      </c>
      <c r="R276" s="2" t="str">
        <f>IF($A276&gt;='FG_243way_Regular Symbol'!G$16,"",IF(E276=0,"",IF(OR(E276=$O$1,E276=$P$1,E277=$O$1,E277=$P$1,E278=$O$1,E278=$P$1),0,1)))</f>
        <v/>
      </c>
      <c r="S276" s="128" t="str">
        <f>IF($A276&gt;='FG_243way_Regular Symbol'!H$16,"",IF(F276=0,"",IF(OR(F276=$O$1,F276=$P$1,F277=$O$1,F277=$P$1,F278=$O$1,F278=$P$1),0,1)))</f>
        <v/>
      </c>
      <c r="U276" s="342" t="str">
        <f>IF($A276&gt;='FG_243way_Regular Symbol'!D$16,"",IF(B276=0,"",IF(OR(B276=$U$1,B276=$V$1,B277=$U$1,B277=$V$1,B278=$U$1,B278=$V$1),0,1)))</f>
        <v/>
      </c>
      <c r="V276" s="2" t="str">
        <f>IF($A276&gt;='FG_243way_Regular Symbol'!E$16,"",IF(C276=0,"",IF(OR(C276=$U$1,C276=$V$1,C277=$U$1,C277=$V$1,C278=$U$1,C278=$V$1),0,1)))</f>
        <v/>
      </c>
      <c r="W276" s="2" t="str">
        <f>IF($A276&gt;='FG_243way_Regular Symbol'!F$16,"",IF(D276=0,"",IF(OR(D276=$U$1,D276=$V$1,D277=$U$1,D277=$V$1,D278=$U$1,D278=$V$1),0,1)))</f>
        <v/>
      </c>
      <c r="X276" s="2" t="str">
        <f>IF($A276&gt;='FG_243way_Regular Symbol'!G$16,"",IF(E276=0,"",IF(OR(E276=$U$1,E276=$V$1,E277=$U$1,E277=$V$1,E278=$U$1,E278=$V$1),0,1)))</f>
        <v/>
      </c>
      <c r="Y276" s="128" t="str">
        <f>IF($A276&gt;='FG_243way_Regular Symbol'!H$16,"",IF(F276=0,"",IF(OR(F276=$U$1,F276=$V$1,F277=$U$1,F277=$V$1,F278=$U$1,F278=$V$1),0,1)))</f>
        <v/>
      </c>
      <c r="AA276" s="342" t="str">
        <f>IF($A276&gt;='FG_243way_Regular Symbol'!D$16,"",IF(B276=0,"",IF(OR(B276=$AA$1,B276=$AB$1,B277=$AA$1,B277=$AB$1,B278=$AA$1,,B278=$AB$1),0,1)))</f>
        <v/>
      </c>
      <c r="AB276" s="2" t="str">
        <f>IF($A276&gt;='FG_243way_Regular Symbol'!E$16,"",IF(C276=0,"",IF(OR(C276=$AA$1,C276=$AB$1,C277=$AA$1,C277=$AB$1,C278=$AA$1,,C278=$AB$1),0,1)))</f>
        <v/>
      </c>
      <c r="AC276" s="2" t="str">
        <f>IF($A276&gt;='FG_243way_Regular Symbol'!F$16,"",IF(D276=0,"",IF(OR(D276=$AA$1,D276=$AB$1,D277=$AA$1,D277=$AB$1,D278=$AA$1,,D278=$AB$1),0,1)))</f>
        <v/>
      </c>
      <c r="AD276" s="2" t="str">
        <f>IF($A276&gt;='FG_243way_Regular Symbol'!G$16,"",IF(E276=0,"",IF(OR(E276=$AA$1,E276=$AB$1,E277=$AA$1,E277=$AB$1,E278=$AA$1,,E278=$AB$1),0,1)))</f>
        <v/>
      </c>
      <c r="AE276" s="128" t="str">
        <f>IF($A276&gt;='FG_243way_Regular Symbol'!H$16,"",IF(F276=0,"",IF(OR(F276=$AA$1,F276=$AB$1,F277=$AA$1,F277=$AB$1,F278=$AA$1,,F278=$AB$1),0,1)))</f>
        <v/>
      </c>
      <c r="AG276" s="342" t="str">
        <f>IF($A276&gt;='FG_243way_Regular Symbol'!D$16,"",IF(B276=0,"",IF(OR(B276=$AG$1,B276=$AH$1,B277=$AG$1,B277=$AH$1,B278=$AG$1,B278=$AH$1),0,1)))</f>
        <v/>
      </c>
      <c r="AH276" s="2" t="str">
        <f>IF($A276&gt;='FG_243way_Regular Symbol'!E$16,"",IF(C276=0,"",IF(OR(C276=$AG$1,C276=$AH$1,C277=$AG$1,C277=$AH$1,C278=$AG$1,C278=$AH$1),0,1)))</f>
        <v/>
      </c>
      <c r="AI276" s="2" t="str">
        <f>IF($A276&gt;='FG_243way_Regular Symbol'!F$16,"",IF(D276=0,"",IF(OR(D276=$AG$1,D276=$AH$1,D277=$AG$1,D277=$AH$1,D278=$AG$1,D278=$AH$1),0,1)))</f>
        <v/>
      </c>
      <c r="AJ276" s="2" t="str">
        <f>IF($A276&gt;='FG_243way_Regular Symbol'!G$16,"",IF(E276=0,"",IF(OR(E276=$AG$1,E276=$AH$1,E277=$AG$1,E277=$AH$1,E278=$AG$1,E278=$AH$1),0,1)))</f>
        <v/>
      </c>
      <c r="AK276" s="128" t="str">
        <f>IF($A276&gt;='FG_243way_Regular Symbol'!H$16,"",IF(F276=0,"",IF(OR(F276=$AG$1,F276=$AH$1,F277=$AG$1,F277=$AH$1,F278=$AG$1,F278=$AH$1),0,1)))</f>
        <v/>
      </c>
      <c r="AM276" s="342" t="str">
        <f>IF($A276&gt;='FG_243way_Regular Symbol'!D$16,"",IF(B276=0,"",IF(OR(B276=$AM$1,B276=$AN$1,B277=$AM$1,B277=$AN$1,B278=$AM$1,B278=$AN$1),0,1)))</f>
        <v/>
      </c>
      <c r="AN276" s="2" t="str">
        <f>IF($A276&gt;='FG_243way_Regular Symbol'!E$16,"",IF(C276=0,"",IF(OR(C276=$AM$1,C276=$AN$1,C277=$AM$1,C277=$AN$1,C278=$AM$1,C278=$AN$1),0,1)))</f>
        <v/>
      </c>
      <c r="AO276" s="2" t="str">
        <f>IF($A276&gt;='FG_243way_Regular Symbol'!F$16,"",IF(D276=0,"",IF(OR(D276=$AM$1,D276=$AN$1,D277=$AM$1,D277=$AN$1,D278=$AM$1,D278=$AN$1),0,1)))</f>
        <v/>
      </c>
      <c r="AP276" s="2" t="str">
        <f>IF($A276&gt;='FG_243way_Regular Symbol'!G$16,"",IF(E276=0,"",IF(OR(E276=$AM$1,E276=$AN$1,E277=$AM$1,E277=$AN$1,E278=$AM$1,E278=$AN$1),0,1)))</f>
        <v/>
      </c>
      <c r="AQ276" s="128" t="str">
        <f>IF($A276&gt;='FG_243way_Regular Symbol'!H$16,"",IF(F276=0,"",IF(OR(F276=$AM$1,F276=$AN$1,F277=$AM$1,F277=$AN$1,F278=$AM$1,F278=$AN$1),0,1)))</f>
        <v/>
      </c>
      <c r="AS276" s="342" t="str">
        <f>IF($A276&gt;='FG_243way_Regular Symbol'!D$16,"",IF(B276=0,"",IF(OR(B276=$AM$1,B276=$AT$1,B277=$AM$1,B277=$AT$1,B278=$AM$1,B278=$AT$1),0,1)))</f>
        <v/>
      </c>
      <c r="AT276" s="2" t="str">
        <f>IF($A276&gt;='FG_243way_Regular Symbol'!E$16,"",IF(C276=0,"",IF(OR(C276=$AM$1,C276=$AT$1,C277=$AM$1,C277=$AT$1,C278=$AM$1,C278=$AT$1),0,1)))</f>
        <v/>
      </c>
      <c r="AU276" s="2" t="str">
        <f>IF($A276&gt;='FG_243way_Regular Symbol'!F$16,"",IF(D276=0,"",IF(OR(D276=$AM$1,D276=$AT$1,D277=$AM$1,D277=$AT$1,D278=$AM$1,D278=$AT$1),0,1)))</f>
        <v/>
      </c>
      <c r="AV276" s="2" t="str">
        <f>IF($A276&gt;='FG_243way_Regular Symbol'!G$16,"",IF(E276=0,"",IF(OR(E276=$AM$1,E276=$AT$1,E277=$AM$1,E277=$AT$1,E278=$AM$1,E278=$AT$1),0,1)))</f>
        <v/>
      </c>
      <c r="AW276" s="128" t="str">
        <f>IF($A276&gt;='FG_243way_Regular Symbol'!H$16,"",IF(F276=0,"",IF(OR(F276=$AM$1,F276=$AT$1,F277=$AM$1,F277=$AT$1,F278=$AM$1,F278=$AT$1),0,1)))</f>
        <v/>
      </c>
      <c r="AY276" s="342" t="str">
        <f>IF($A276&gt;='FG_243way_Regular Symbol'!D$16,"",IF(B276=0,"",IF(OR(B276=$AM$1,B276=$AZ$1,B277=$AM$1,B277=$AZ$1,B278=$AM$1,B278=$AZ$1),0,1)))</f>
        <v/>
      </c>
      <c r="AZ276" s="2" t="str">
        <f>IF($A276&gt;='FG_243way_Regular Symbol'!E$16,"",IF(C276=0,"",IF(OR(C276=$AM$1,C276=$AZ$1,C277=$AM$1,C277=$AZ$1,C278=$AM$1,C278=$AZ$1),0,1)))</f>
        <v/>
      </c>
      <c r="BA276" s="2" t="str">
        <f>IF($A276&gt;='FG_243way_Regular Symbol'!F$16,"",IF(D276=0,"",IF(OR(D276=$AM$1,D276=$AZ$1,D277=$AM$1,D277=$AZ$1,D278=$AM$1,D278=$AZ$1),0,1)))</f>
        <v/>
      </c>
      <c r="BB276" s="2" t="str">
        <f>IF($A276&gt;='FG_243way_Regular Symbol'!G$16,"",IF(E276=0,"",IF(OR(E276=$AM$1,E276=$AZ$1,E277=$AM$1,E277=$AZ$1,E278=$AM$1,E278=$AZ$1),0,1)))</f>
        <v/>
      </c>
      <c r="BC276" s="128" t="str">
        <f>IF($A276&gt;='FG_243way_Regular Symbol'!H$16,"",IF(F276=0,"",IF(OR(F276=$AM$1,F276=$AZ$1,F277=$AM$1,F277=$AZ$1,F278=$AM$1,F278=$AZ$1),0,1)))</f>
        <v/>
      </c>
      <c r="BE276" s="342"/>
      <c r="BF276" s="2"/>
      <c r="BG276" s="2" t="str">
        <f>IF($A276&gt;='FG_243way_Regular Symbol'!F$16,"",IF(D276=0,"",COUNTIF(D276:D278,$BF$1)))</f>
        <v/>
      </c>
      <c r="BH276" s="2" t="str">
        <f>IF($A276&gt;='FG_243way_Regular Symbol'!G$16,"",IF(E276=0,"",COUNTIF(E276:E278,$BF$1)))</f>
        <v/>
      </c>
      <c r="BI276" s="2" t="str">
        <f>IF($A276&gt;='FG_243way_Regular Symbol'!H$16,"",IF(F276=0,"",COUNTIF(F276:F278,$BF$1)))</f>
        <v/>
      </c>
      <c r="BK276" s="342"/>
      <c r="BL276" s="2"/>
      <c r="BM276" s="2" t="str">
        <f>IF($A276&gt;='FG_243way_Regular Symbol'!F$16,"",IF(D276=0,"",IF(OR(D276=$AM$1,D276=$BL$1,D277=$AM$1,D277=$BL$1,D278=$AM$1,D278=$BL$1),0,1)))</f>
        <v/>
      </c>
      <c r="BN276" s="2" t="str">
        <f>IF($A276&gt;='FG_243way_Regular Symbol'!G$16,"",IF(E276=0,"",IF(OR(E276=$AM$1,E276=$BL$1,E277=$AM$1,E277=$BL$1,E278=$AM$1,E278=$BL$1),0,1)))</f>
        <v/>
      </c>
      <c r="BO276" s="128" t="str">
        <f>IF($A276&gt;='FG_243way_Regular Symbol'!H$16,"",IF(F276=0,"",IF(OR(F276=$AM$1,F276=$BL$1,F277=$AM$1,F277=$BL$1,F278=$AM$1,F278=$BL$1),0,1)))</f>
        <v/>
      </c>
      <c r="BQ276" s="2" t="str">
        <f>IF($A276&gt;='FG_243way_Regular Symbol'!D$16,"",IF(B276=0,"",IF(OR(B276=$BQ$1,B276=$BR$1,B277=$BQ$1,B277=$BR$1,B278=$BQ$1,B278=$BR$1),0,1)))</f>
        <v/>
      </c>
      <c r="BR276" s="2" t="str">
        <f>IF($A276&gt;='FG_243way_Regular Symbol'!E$16,"",IF(C276=0,"",IF(OR(C276=$BQ$1,C276=$BR$1,C277=$BQ$1,C277=$BR$1,C278=$BQ$1,C278=$BR$1),0,1)))</f>
        <v/>
      </c>
      <c r="BS276" s="2" t="str">
        <f>IF($A276&gt;='FG_243way_Regular Symbol'!F$16,"",IF(D276=0,"",IF(OR(D276=$BQ$1,D276=$BR$1,D277=$BQ$1,D277=$BR$1,D278=$BQ$1,D278=$BR$1),0,1)))</f>
        <v/>
      </c>
      <c r="BT276" s="2" t="str">
        <f>IF($A276&gt;='FG_243way_Regular Symbol'!G$16,"",IF(E276=0,"",IF(OR(E276=$BQ$1,E276=$BR$1,E277=$BQ$1,E277=$BR$1,E278=$BQ$1,E278=$BR$1),0,1)))</f>
        <v/>
      </c>
      <c r="BU276" s="2" t="str">
        <f>IF($A276&gt;='FG_243way_Regular Symbol'!H$16,"",IF(F276=0,"",IF(OR(F276=$BQ$1,F276=$BR$1,F277=$BQ$1,F277=$BR$1,F278=$BQ$1,F278=$BR$1),0,1)))</f>
        <v/>
      </c>
      <c r="BW276" s="2" t="str">
        <f>IF($A276&gt;='FG_243way_Regular Symbol'!D$16,"",IF(B276=0,"",IF(OR(B276=$BW$1,B277=$BW$1,B278=$BW$1,B276=$BX$1,B277=$BX$1,B278=$BX$1),0,1)))</f>
        <v/>
      </c>
      <c r="BX276" s="2" t="str">
        <f>IF($A276&gt;='FG_243way_Regular Symbol'!E$16,"",IF(C276=0,"",IF(OR(C276=$BW$1,C277=$BW$1,C278=$BW$1,C276=$BX$1,C277=$BX$1,C278=$BX$1),0,1)))</f>
        <v/>
      </c>
      <c r="BY276" s="2" t="str">
        <f>IF($A276&gt;='FG_243way_Regular Symbol'!F$16,"",IF(D276=0,"",IF(OR(D276=$BW$1,D277=$BW$1,D278=$BW$1,D276=$BX$1,D277=$BX$1,D278=$BX$1),0,1)))</f>
        <v/>
      </c>
      <c r="BZ276" s="2" t="str">
        <f>IF($A276&gt;='FG_243way_Regular Symbol'!G$16,"",IF(E276=0,"",IF(OR(E276=$BW$1,E277=$BW$1,E278=$BW$1,E276=$BX$1,E277=$BX$1,E278=$BX$1),0,1)))</f>
        <v/>
      </c>
      <c r="CA276" s="2" t="str">
        <f>IF($A276&gt;='FG_243way_Regular Symbol'!H$16,"",IF(F276=0,"",IF(OR(F276=$BW$1,F277=$BW$1,F278=$BW$1,F276=$BX$1,F277=$BX$1,F278=$BX$1),0,1)))</f>
        <v/>
      </c>
      <c r="CC276" s="2" t="str">
        <f>IF($A276&gt;='FG_243way_Regular Symbol'!D$16,"",IF(B276=0,"",IF(OR(B276=$BW$1,B277=$BW$1,B278=$BW$1,B276=$CD$1,B277=$CD$1,B278=$CD$1),0,1)))</f>
        <v/>
      </c>
      <c r="CD276" s="2" t="str">
        <f>IF($A276&gt;='FG_243way_Regular Symbol'!E$16,"",IF(C276=0,"",IF(OR(C276=$BW$1,C277=$BW$1,C278=$BW$1,C276=$CD$1,C277=$CD$1,C278=$CD$1),0,1)))</f>
        <v/>
      </c>
      <c r="CE276" s="2" t="str">
        <f>IF($A276&gt;='FG_243way_Regular Symbol'!F$16,"",IF(D276=0,"",IF(OR(D276=$BW$1,D277=$BW$1,D278=$BW$1,D276=$CD$1,D277=$CD$1,D278=$CD$1),0,1)))</f>
        <v/>
      </c>
      <c r="CF276" s="2" t="str">
        <f>IF($A276&gt;='FG_243way_Regular Symbol'!G$16,"",IF(E276=0,"",IF(OR(E276=$BW$1,E277=$BW$1,E278=$BW$1,E276=$CD$1,E277=$CD$1,E278=$CD$1),0,1)))</f>
        <v/>
      </c>
      <c r="CG276" s="2" t="str">
        <f>IF($A276&gt;='FG_243way_Regular Symbol'!H$16,"",IF(F276=0,"",IF(OR(F276=$BW$1,F277=$BW$1,F278=$BW$1,F276=$CD$1,F277=$CD$1,F278=$CD$1),0,1)))</f>
        <v/>
      </c>
      <c r="CI276" s="2" t="str">
        <f>IF($A276&gt;='FG_243way_Regular Symbol'!D$16,"",IF(B276=0,"",IF(OR(B276=$BW$1,B277=$BW$1,B278=$BW$1,B276=$CJ$1,B277=$CJ$1,B278=$CJ$1),0,1)))</f>
        <v/>
      </c>
      <c r="CJ276" s="2" t="str">
        <f>IF($A276&gt;='FG_243way_Regular Symbol'!E$16,"",IF(C276=0,"",IF(OR(C276=$BW$1,C277=$BW$1,C278=$BW$1,C276=$CJ$1,C277=$CJ$1,C278=$CJ$1),0,1)))</f>
        <v/>
      </c>
      <c r="CK276" s="2" t="str">
        <f>IF($A276&gt;='FG_243way_Regular Symbol'!F$16,"",IF(D276=0,"",IF(OR(D276=$BW$1,D277=$BW$1,D278=$BW$1,D276=$CJ$1,D277=$CJ$1,D278=$CJ$1),0,1)))</f>
        <v/>
      </c>
      <c r="CL276" s="2" t="str">
        <f>IF($A276&gt;='FG_243way_Regular Symbol'!G$16,"",IF(E276=0,"",IF(OR(E276=$BW$1,E277=$BW$1,E278=$BW$1,E276=$CJ$1,E277=$CJ$1,E278=$CJ$1),0,1)))</f>
        <v/>
      </c>
      <c r="CM276" s="2" t="str">
        <f>IF($A276&gt;='FG_243way_Regular Symbol'!H$16,"",IF(F276=0,"",IF(OR(F276=$BW$1,F277=$BW$1,F278=$BW$1,F276=$CJ$1,F277=$CJ$1,F278=$CJ$1),0,1)))</f>
        <v/>
      </c>
      <c r="CO276" s="2" t="str">
        <f>IF($A276&gt;='FG_243way_Regular Symbol'!D$16,"",IF(B276=0,"",IF(OR(B276=$BW$1,B277=$BW$1,B278=$BW$1,B276=$CP$1,B277=$CP$1,B278=$CP$1),0,1)))</f>
        <v/>
      </c>
      <c r="CP276" s="2" t="str">
        <f>IF($A276&gt;='FG_243way_Regular Symbol'!E$16,"",IF(C276=0,"",IF(OR(C276=$BW$1,C277=$BW$1,C278=$BW$1,C276=$CP$1,C277=$CP$1,C278=$CP$1),0,1)))</f>
        <v/>
      </c>
      <c r="CQ276" s="2" t="str">
        <f>IF($A276&gt;='FG_243way_Regular Symbol'!F$16,"",IF(D276=0,"",IF(OR(D276=$BW$1,D277=$BW$1,D278=$BW$1,D276=$CP$1,D277=$CP$1,D278=$CP$1),0,1)))</f>
        <v/>
      </c>
      <c r="CR276" s="2" t="str">
        <f>IF($A276&gt;='FG_243way_Regular Symbol'!G$16,"",IF(E276=0,"",IF(OR(E276=$BW$1,E277=$BW$1,E278=$BW$1,E276=$CP$1,E277=$CP$1,E278=$CP$1),0,1)))</f>
        <v/>
      </c>
      <c r="CS276" s="2" t="str">
        <f>IF($A276&gt;='FG_243way_Regular Symbol'!H$16,"",IF(F276=0,"",IF(OR(F276=$BW$1,F277=$BW$1,F278=$BW$1,F276=$CP$1,F277=$CP$1,F278=$CP$1),0,1)))</f>
        <v/>
      </c>
      <c r="CU276" s="2" t="str">
        <f>IF($A276&gt;='FG_243way_Regular Symbol'!D$16,"",IF(B276=0,"",IF(OR(B276=$BW$1,B277=$BW$1,B278=$BW$1,B276=$CV$1,B277=$CV$1,B278=$CV$1),0,1)))</f>
        <v/>
      </c>
      <c r="CV276" s="2" t="str">
        <f>IF($A276&gt;='FG_243way_Regular Symbol'!E$16,"",IF(C276=0,"",IF(OR(C276=$BW$1,C277=$BW$1,C278=$BW$1,C276=$CV$1,C277=$CV$1,C278=$CV$1),0,1)))</f>
        <v/>
      </c>
      <c r="CW276" s="2" t="str">
        <f>IF($A276&gt;='FG_243way_Regular Symbol'!F$16,"",IF(D276=0,"",IF(OR(D276=$BW$1,D277=$BW$1,D278=$BW$1,D276=$CV$1,D277=$CV$1,D278=$CV$1),0,1)))</f>
        <v/>
      </c>
      <c r="CX276" s="2" t="str">
        <f>IF($A276&gt;='FG_243way_Regular Symbol'!G$16,"",IF(E276=0,"",IF(OR(E276=$BW$1,E277=$BW$1,E278=$BW$1,E276=$CV$1,E277=$CV$1,E278=$CV$1),0,1)))</f>
        <v/>
      </c>
      <c r="CY276" s="2" t="str">
        <f>IF($A276&gt;='FG_243way_Regular Symbol'!H$16,"",IF(F276=0,"",IF(OR(F276=$BW$1,F277=$BW$1,F278=$BW$1,F276=$CV$1,F277=$CV$1,F278=$CV$1),0,1)))</f>
        <v/>
      </c>
    </row>
    <row r="277" spans="1:103">
      <c r="A277" s="341">
        <f>IF('FG_243way_Regular Symbol'!L276="","",'FG_243way_Regular Symbol'!L276)</f>
        <v>273</v>
      </c>
      <c r="B277" s="184" t="str">
        <f>IF('FG_243way_Regular Symbol'!M276="",
IF($A277-'FG_243way_Regular Symbol'!D$16&gt;='FG_243way_RegularＸ_W()'!B$2-1,"",VLOOKUP($A277-'FG_243way_Regular Symbol'!D$16,'FG_243way_Regular Symbol'!$L$3:$Q$99,'FG_243way_RegularＸ_W()'!B$3+1,FALSE)),
'FG_243way_Regular Symbol'!M276)</f>
        <v/>
      </c>
      <c r="C277" s="184" t="str">
        <f>IF('FG_243way_Regular Symbol'!N276="",
IF($A277-'FG_243way_Regular Symbol'!E$16&gt;='FG_243way_RegularＸ_W()'!C$2-1,"",VLOOKUP($A277-'FG_243way_Regular Symbol'!E$16,'FG_243way_Regular Symbol'!$L$3:$Q$99,'FG_243way_RegularＸ_W()'!C$3+1,FALSE)),
'FG_243way_Regular Symbol'!N276)</f>
        <v/>
      </c>
      <c r="D277" s="184" t="str">
        <f>IF('FG_243way_Regular Symbol'!O276="",
IF($A277-'FG_243way_Regular Symbol'!F$16&gt;='FG_243way_RegularＸ_W()'!D$2-1,"",VLOOKUP($A277-'FG_243way_Regular Symbol'!F$16,'FG_243way_Regular Symbol'!$L$3:$Q$99,'FG_243way_RegularＸ_W()'!D$3+1,FALSE)),
'FG_243way_Regular Symbol'!O276)</f>
        <v/>
      </c>
      <c r="E277" s="184" t="str">
        <f>IF('FG_243way_Regular Symbol'!P276="",
IF($A277-'FG_243way_Regular Symbol'!G$16&gt;='FG_243way_RegularＸ_W()'!E$2-1,"",VLOOKUP($A277-'FG_243way_Regular Symbol'!G$16,'FG_243way_Regular Symbol'!$L$3:$Q$99,'FG_243way_RegularＸ_W()'!E$3+1,FALSE)),
'FG_243way_Regular Symbol'!P276)</f>
        <v/>
      </c>
      <c r="F277" s="358" t="str">
        <f>IF('FG_243way_Regular Symbol'!Q276="",
IF($A277-'FG_243way_Regular Symbol'!H$16&gt;='FG_243way_RegularＸ_W()'!F$2-1,"",VLOOKUP($A277-'FG_243way_Regular Symbol'!H$16,'FG_243way_Regular Symbol'!$L$3:$Q$99,'FG_243way_RegularＸ_W()'!F$3+1,FALSE)),
'FG_243way_Regular Symbol'!Q276)</f>
        <v/>
      </c>
      <c r="O277" s="342" t="str">
        <f>IF($A277&gt;='FG_243way_Regular Symbol'!D$16,"",IF(B277=0,"",IF(OR(B277=$O$1,B277=$P$1,B278=$O$1,B278=$P$1,B279=$O$1,B279=$P$1),0,1)))</f>
        <v/>
      </c>
      <c r="P277" s="2" t="str">
        <f>IF($A277&gt;='FG_243way_Regular Symbol'!E$16,"",IF(C277=0,"",IF(OR(C277=$O$1,C277=$P$1,C278=$O$1,C278=$P$1,C279=$O$1,C279=$P$1),0,1)))</f>
        <v/>
      </c>
      <c r="Q277" s="2" t="str">
        <f>IF($A277&gt;='FG_243way_Regular Symbol'!F$16,"",IF(D277=0,"",IF(OR(D277=$O$1,D277=$P$1,D278=$O$1,D278=$P$1,D279=$O$1,D279=$P$1),0,1)))</f>
        <v/>
      </c>
      <c r="R277" s="2" t="str">
        <f>IF($A277&gt;='FG_243way_Regular Symbol'!G$16,"",IF(E277=0,"",IF(OR(E277=$O$1,E277=$P$1,E278=$O$1,E278=$P$1,E279=$O$1,E279=$P$1),0,1)))</f>
        <v/>
      </c>
      <c r="S277" s="128" t="str">
        <f>IF($A277&gt;='FG_243way_Regular Symbol'!H$16,"",IF(F277=0,"",IF(OR(F277=$O$1,F277=$P$1,F278=$O$1,F278=$P$1,F279=$O$1,F279=$P$1),0,1)))</f>
        <v/>
      </c>
      <c r="U277" s="342" t="str">
        <f>IF($A277&gt;='FG_243way_Regular Symbol'!D$16,"",IF(B277=0,"",IF(OR(B277=$U$1,B277=$V$1,B278=$U$1,B278=$V$1,B279=$U$1,B279=$V$1),0,1)))</f>
        <v/>
      </c>
      <c r="V277" s="2" t="str">
        <f>IF($A277&gt;='FG_243way_Regular Symbol'!E$16,"",IF(C277=0,"",IF(OR(C277=$U$1,C277=$V$1,C278=$U$1,C278=$V$1,C279=$U$1,C279=$V$1),0,1)))</f>
        <v/>
      </c>
      <c r="W277" s="2" t="str">
        <f>IF($A277&gt;='FG_243way_Regular Symbol'!F$16,"",IF(D277=0,"",IF(OR(D277=$U$1,D277=$V$1,D278=$U$1,D278=$V$1,D279=$U$1,D279=$V$1),0,1)))</f>
        <v/>
      </c>
      <c r="X277" s="2" t="str">
        <f>IF($A277&gt;='FG_243way_Regular Symbol'!G$16,"",IF(E277=0,"",IF(OR(E277=$U$1,E277=$V$1,E278=$U$1,E278=$V$1,E279=$U$1,E279=$V$1),0,1)))</f>
        <v/>
      </c>
      <c r="Y277" s="128" t="str">
        <f>IF($A277&gt;='FG_243way_Regular Symbol'!H$16,"",IF(F277=0,"",IF(OR(F277=$U$1,F277=$V$1,F278=$U$1,F278=$V$1,F279=$U$1,F279=$V$1),0,1)))</f>
        <v/>
      </c>
      <c r="AA277" s="342" t="str">
        <f>IF($A277&gt;='FG_243way_Regular Symbol'!D$16,"",IF(B277=0,"",IF(OR(B277=$AA$1,B277=$AB$1,B278=$AA$1,B278=$AB$1,B279=$AA$1,,B279=$AB$1),0,1)))</f>
        <v/>
      </c>
      <c r="AB277" s="2" t="str">
        <f>IF($A277&gt;='FG_243way_Regular Symbol'!E$16,"",IF(C277=0,"",IF(OR(C277=$AA$1,C277=$AB$1,C278=$AA$1,C278=$AB$1,C279=$AA$1,,C279=$AB$1),0,1)))</f>
        <v/>
      </c>
      <c r="AC277" s="2" t="str">
        <f>IF($A277&gt;='FG_243way_Regular Symbol'!F$16,"",IF(D277=0,"",IF(OR(D277=$AA$1,D277=$AB$1,D278=$AA$1,D278=$AB$1,D279=$AA$1,,D279=$AB$1),0,1)))</f>
        <v/>
      </c>
      <c r="AD277" s="2" t="str">
        <f>IF($A277&gt;='FG_243way_Regular Symbol'!G$16,"",IF(E277=0,"",IF(OR(E277=$AA$1,E277=$AB$1,E278=$AA$1,E278=$AB$1,E279=$AA$1,,E279=$AB$1),0,1)))</f>
        <v/>
      </c>
      <c r="AE277" s="128" t="str">
        <f>IF($A277&gt;='FG_243way_Regular Symbol'!H$16,"",IF(F277=0,"",IF(OR(F277=$AA$1,F277=$AB$1,F278=$AA$1,F278=$AB$1,F279=$AA$1,,F279=$AB$1),0,1)))</f>
        <v/>
      </c>
      <c r="AG277" s="342" t="str">
        <f>IF($A277&gt;='FG_243way_Regular Symbol'!D$16,"",IF(B277=0,"",IF(OR(B277=$AG$1,B277=$AH$1,B278=$AG$1,B278=$AH$1,B279=$AG$1,B279=$AH$1),0,1)))</f>
        <v/>
      </c>
      <c r="AH277" s="2" t="str">
        <f>IF($A277&gt;='FG_243way_Regular Symbol'!E$16,"",IF(C277=0,"",IF(OR(C277=$AG$1,C277=$AH$1,C278=$AG$1,C278=$AH$1,C279=$AG$1,C279=$AH$1),0,1)))</f>
        <v/>
      </c>
      <c r="AI277" s="2" t="str">
        <f>IF($A277&gt;='FG_243way_Regular Symbol'!F$16,"",IF(D277=0,"",IF(OR(D277=$AG$1,D277=$AH$1,D278=$AG$1,D278=$AH$1,D279=$AG$1,D279=$AH$1),0,1)))</f>
        <v/>
      </c>
      <c r="AJ277" s="2" t="str">
        <f>IF($A277&gt;='FG_243way_Regular Symbol'!G$16,"",IF(E277=0,"",IF(OR(E277=$AG$1,E277=$AH$1,E278=$AG$1,E278=$AH$1,E279=$AG$1,E279=$AH$1),0,1)))</f>
        <v/>
      </c>
      <c r="AK277" s="128" t="str">
        <f>IF($A277&gt;='FG_243way_Regular Symbol'!H$16,"",IF(F277=0,"",IF(OR(F277=$AG$1,F277=$AH$1,F278=$AG$1,F278=$AH$1,F279=$AG$1,F279=$AH$1),0,1)))</f>
        <v/>
      </c>
      <c r="AM277" s="342" t="str">
        <f>IF($A277&gt;='FG_243way_Regular Symbol'!D$16,"",IF(B277=0,"",IF(OR(B277=$AM$1,B277=$AN$1,B278=$AM$1,B278=$AN$1,B279=$AM$1,B279=$AN$1),0,1)))</f>
        <v/>
      </c>
      <c r="AN277" s="2" t="str">
        <f>IF($A277&gt;='FG_243way_Regular Symbol'!E$16,"",IF(C277=0,"",IF(OR(C277=$AM$1,C277=$AN$1,C278=$AM$1,C278=$AN$1,C279=$AM$1,C279=$AN$1),0,1)))</f>
        <v/>
      </c>
      <c r="AO277" s="2" t="str">
        <f>IF($A277&gt;='FG_243way_Regular Symbol'!F$16,"",IF(D277=0,"",IF(OR(D277=$AM$1,D277=$AN$1,D278=$AM$1,D278=$AN$1,D279=$AM$1,D279=$AN$1),0,1)))</f>
        <v/>
      </c>
      <c r="AP277" s="2" t="str">
        <f>IF($A277&gt;='FG_243way_Regular Symbol'!G$16,"",IF(E277=0,"",IF(OR(E277=$AM$1,E277=$AN$1,E278=$AM$1,E278=$AN$1,E279=$AM$1,E279=$AN$1),0,1)))</f>
        <v/>
      </c>
      <c r="AQ277" s="128" t="str">
        <f>IF($A277&gt;='FG_243way_Regular Symbol'!H$16,"",IF(F277=0,"",IF(OR(F277=$AM$1,F277=$AN$1,F278=$AM$1,F278=$AN$1,F279=$AM$1,F279=$AN$1),0,1)))</f>
        <v/>
      </c>
      <c r="AS277" s="342" t="str">
        <f>IF($A277&gt;='FG_243way_Regular Symbol'!D$16,"",IF(B277=0,"",IF(OR(B277=$AM$1,B277=$AT$1,B278=$AM$1,B278=$AT$1,B279=$AM$1,B279=$AT$1),0,1)))</f>
        <v/>
      </c>
      <c r="AT277" s="2" t="str">
        <f>IF($A277&gt;='FG_243way_Regular Symbol'!E$16,"",IF(C277=0,"",IF(OR(C277=$AM$1,C277=$AT$1,C278=$AM$1,C278=$AT$1,C279=$AM$1,C279=$AT$1),0,1)))</f>
        <v/>
      </c>
      <c r="AU277" s="2" t="str">
        <f>IF($A277&gt;='FG_243way_Regular Symbol'!F$16,"",IF(D277=0,"",IF(OR(D277=$AM$1,D277=$AT$1,D278=$AM$1,D278=$AT$1,D279=$AM$1,D279=$AT$1),0,1)))</f>
        <v/>
      </c>
      <c r="AV277" s="2" t="str">
        <f>IF($A277&gt;='FG_243way_Regular Symbol'!G$16,"",IF(E277=0,"",IF(OR(E277=$AM$1,E277=$AT$1,E278=$AM$1,E278=$AT$1,E279=$AM$1,E279=$AT$1),0,1)))</f>
        <v/>
      </c>
      <c r="AW277" s="128" t="str">
        <f>IF($A277&gt;='FG_243way_Regular Symbol'!H$16,"",IF(F277=0,"",IF(OR(F277=$AM$1,F277=$AT$1,F278=$AM$1,F278=$AT$1,F279=$AM$1,F279=$AT$1),0,1)))</f>
        <v/>
      </c>
      <c r="AY277" s="342" t="str">
        <f>IF($A277&gt;='FG_243way_Regular Symbol'!D$16,"",IF(B277=0,"",IF(OR(B277=$AM$1,B277=$AZ$1,B278=$AM$1,B278=$AZ$1,B279=$AM$1,B279=$AZ$1),0,1)))</f>
        <v/>
      </c>
      <c r="AZ277" s="2" t="str">
        <f>IF($A277&gt;='FG_243way_Regular Symbol'!E$16,"",IF(C277=0,"",IF(OR(C277=$AM$1,C277=$AZ$1,C278=$AM$1,C278=$AZ$1,C279=$AM$1,C279=$AZ$1),0,1)))</f>
        <v/>
      </c>
      <c r="BA277" s="2" t="str">
        <f>IF($A277&gt;='FG_243way_Regular Symbol'!F$16,"",IF(D277=0,"",IF(OR(D277=$AM$1,D277=$AZ$1,D278=$AM$1,D278=$AZ$1,D279=$AM$1,D279=$AZ$1),0,1)))</f>
        <v/>
      </c>
      <c r="BB277" s="2" t="str">
        <f>IF($A277&gt;='FG_243way_Regular Symbol'!G$16,"",IF(E277=0,"",IF(OR(E277=$AM$1,E277=$AZ$1,E278=$AM$1,E278=$AZ$1,E279=$AM$1,E279=$AZ$1),0,1)))</f>
        <v/>
      </c>
      <c r="BC277" s="128" t="str">
        <f>IF($A277&gt;='FG_243way_Regular Symbol'!H$16,"",IF(F277=0,"",IF(OR(F277=$AM$1,F277=$AZ$1,F278=$AM$1,F278=$AZ$1,F279=$AM$1,F279=$AZ$1),0,1)))</f>
        <v/>
      </c>
      <c r="BE277" s="342"/>
      <c r="BF277" s="2"/>
      <c r="BG277" s="2" t="str">
        <f>IF($A277&gt;='FG_243way_Regular Symbol'!F$16,"",IF(D277=0,"",COUNTIF(D277:D279,$BF$1)))</f>
        <v/>
      </c>
      <c r="BH277" s="2" t="str">
        <f>IF($A277&gt;='FG_243way_Regular Symbol'!G$16,"",IF(E277=0,"",COUNTIF(E277:E279,$BF$1)))</f>
        <v/>
      </c>
      <c r="BI277" s="2" t="str">
        <f>IF($A277&gt;='FG_243way_Regular Symbol'!H$16,"",IF(F277=0,"",COUNTIF(F277:F279,$BF$1)))</f>
        <v/>
      </c>
      <c r="BK277" s="342"/>
      <c r="BL277" s="2"/>
      <c r="BM277" s="2" t="str">
        <f>IF($A277&gt;='FG_243way_Regular Symbol'!F$16,"",IF(D277=0,"",IF(OR(D277=$AM$1,D277=$BL$1,D278=$AM$1,D278=$BL$1,D279=$AM$1,D279=$BL$1),0,1)))</f>
        <v/>
      </c>
      <c r="BN277" s="2" t="str">
        <f>IF($A277&gt;='FG_243way_Regular Symbol'!G$16,"",IF(E277=0,"",IF(OR(E277=$AM$1,E277=$BL$1,E278=$AM$1,E278=$BL$1,E279=$AM$1,E279=$BL$1),0,1)))</f>
        <v/>
      </c>
      <c r="BO277" s="128" t="str">
        <f>IF($A277&gt;='FG_243way_Regular Symbol'!H$16,"",IF(F277=0,"",IF(OR(F277=$AM$1,F277=$BL$1,F278=$AM$1,F278=$BL$1,F279=$AM$1,F279=$BL$1),0,1)))</f>
        <v/>
      </c>
      <c r="BQ277" s="2" t="str">
        <f>IF($A277&gt;='FG_243way_Regular Symbol'!D$16,"",IF(B277=0,"",IF(OR(B277=$BQ$1,B277=$BR$1,B278=$BQ$1,B278=$BR$1,B279=$BQ$1,B279=$BR$1),0,1)))</f>
        <v/>
      </c>
      <c r="BR277" s="2" t="str">
        <f>IF($A277&gt;='FG_243way_Regular Symbol'!E$16,"",IF(C277=0,"",IF(OR(C277=$BQ$1,C277=$BR$1,C278=$BQ$1,C278=$BR$1,C279=$BQ$1,C279=$BR$1),0,1)))</f>
        <v/>
      </c>
      <c r="BS277" s="2" t="str">
        <f>IF($A277&gt;='FG_243way_Regular Symbol'!F$16,"",IF(D277=0,"",IF(OR(D277=$BQ$1,D277=$BR$1,D278=$BQ$1,D278=$BR$1,D279=$BQ$1,D279=$BR$1),0,1)))</f>
        <v/>
      </c>
      <c r="BT277" s="2" t="str">
        <f>IF($A277&gt;='FG_243way_Regular Symbol'!G$16,"",IF(E277=0,"",IF(OR(E277=$BQ$1,E277=$BR$1,E278=$BQ$1,E278=$BR$1,E279=$BQ$1,E279=$BR$1),0,1)))</f>
        <v/>
      </c>
      <c r="BU277" s="2" t="str">
        <f>IF($A277&gt;='FG_243way_Regular Symbol'!H$16,"",IF(F277=0,"",IF(OR(F277=$BQ$1,F277=$BR$1,F278=$BQ$1,F278=$BR$1,F279=$BQ$1,F279=$BR$1),0,1)))</f>
        <v/>
      </c>
      <c r="BW277" s="2" t="str">
        <f>IF($A277&gt;='FG_243way_Regular Symbol'!D$16,"",IF(B277=0,"",IF(OR(B277=$BW$1,B278=$BW$1,B279=$BW$1,B277=$BX$1,B278=$BX$1,B279=$BX$1),0,1)))</f>
        <v/>
      </c>
      <c r="BX277" s="2" t="str">
        <f>IF($A277&gt;='FG_243way_Regular Symbol'!E$16,"",IF(C277=0,"",IF(OR(C277=$BW$1,C278=$BW$1,C279=$BW$1,C277=$BX$1,C278=$BX$1,C279=$BX$1),0,1)))</f>
        <v/>
      </c>
      <c r="BY277" s="2" t="str">
        <f>IF($A277&gt;='FG_243way_Regular Symbol'!F$16,"",IF(D277=0,"",IF(OR(D277=$BW$1,D278=$BW$1,D279=$BW$1,D277=$BX$1,D278=$BX$1,D279=$BX$1),0,1)))</f>
        <v/>
      </c>
      <c r="BZ277" s="2" t="str">
        <f>IF($A277&gt;='FG_243way_Regular Symbol'!G$16,"",IF(E277=0,"",IF(OR(E277=$BW$1,E278=$BW$1,E279=$BW$1,E277=$BX$1,E278=$BX$1,E279=$BX$1),0,1)))</f>
        <v/>
      </c>
      <c r="CA277" s="2" t="str">
        <f>IF($A277&gt;='FG_243way_Regular Symbol'!H$16,"",IF(F277=0,"",IF(OR(F277=$BW$1,F278=$BW$1,F279=$BW$1,F277=$BX$1,F278=$BX$1,F279=$BX$1),0,1)))</f>
        <v/>
      </c>
      <c r="CC277" s="2" t="str">
        <f>IF($A277&gt;='FG_243way_Regular Symbol'!D$16,"",IF(B277=0,"",IF(OR(B277=$BW$1,B278=$BW$1,B279=$BW$1,B277=$CD$1,B278=$CD$1,B279=$CD$1),0,1)))</f>
        <v/>
      </c>
      <c r="CD277" s="2" t="str">
        <f>IF($A277&gt;='FG_243way_Regular Symbol'!E$16,"",IF(C277=0,"",IF(OR(C277=$BW$1,C278=$BW$1,C279=$BW$1,C277=$CD$1,C278=$CD$1,C279=$CD$1),0,1)))</f>
        <v/>
      </c>
      <c r="CE277" s="2" t="str">
        <f>IF($A277&gt;='FG_243way_Regular Symbol'!F$16,"",IF(D277=0,"",IF(OR(D277=$BW$1,D278=$BW$1,D279=$BW$1,D277=$CD$1,D278=$CD$1,D279=$CD$1),0,1)))</f>
        <v/>
      </c>
      <c r="CF277" s="2" t="str">
        <f>IF($A277&gt;='FG_243way_Regular Symbol'!G$16,"",IF(E277=0,"",IF(OR(E277=$BW$1,E278=$BW$1,E279=$BW$1,E277=$CD$1,E278=$CD$1,E279=$CD$1),0,1)))</f>
        <v/>
      </c>
      <c r="CG277" s="2" t="str">
        <f>IF($A277&gt;='FG_243way_Regular Symbol'!H$16,"",IF(F277=0,"",IF(OR(F277=$BW$1,F278=$BW$1,F279=$BW$1,F277=$CD$1,F278=$CD$1,F279=$CD$1),0,1)))</f>
        <v/>
      </c>
      <c r="CI277" s="2" t="str">
        <f>IF($A277&gt;='FG_243way_Regular Symbol'!D$16,"",IF(B277=0,"",IF(OR(B277=$BW$1,B278=$BW$1,B279=$BW$1,B277=$CJ$1,B278=$CJ$1,B279=$CJ$1),0,1)))</f>
        <v/>
      </c>
      <c r="CJ277" s="2" t="str">
        <f>IF($A277&gt;='FG_243way_Regular Symbol'!E$16,"",IF(C277=0,"",IF(OR(C277=$BW$1,C278=$BW$1,C279=$BW$1,C277=$CJ$1,C278=$CJ$1,C279=$CJ$1),0,1)))</f>
        <v/>
      </c>
      <c r="CK277" s="2" t="str">
        <f>IF($A277&gt;='FG_243way_Regular Symbol'!F$16,"",IF(D277=0,"",IF(OR(D277=$BW$1,D278=$BW$1,D279=$BW$1,D277=$CJ$1,D278=$CJ$1,D279=$CJ$1),0,1)))</f>
        <v/>
      </c>
      <c r="CL277" s="2" t="str">
        <f>IF($A277&gt;='FG_243way_Regular Symbol'!G$16,"",IF(E277=0,"",IF(OR(E277=$BW$1,E278=$BW$1,E279=$BW$1,E277=$CJ$1,E278=$CJ$1,E279=$CJ$1),0,1)))</f>
        <v/>
      </c>
      <c r="CM277" s="2" t="str">
        <f>IF($A277&gt;='FG_243way_Regular Symbol'!H$16,"",IF(F277=0,"",IF(OR(F277=$BW$1,F278=$BW$1,F279=$BW$1,F277=$CJ$1,F278=$CJ$1,F279=$CJ$1),0,1)))</f>
        <v/>
      </c>
      <c r="CO277" s="2" t="str">
        <f>IF($A277&gt;='FG_243way_Regular Symbol'!D$16,"",IF(B277=0,"",IF(OR(B277=$BW$1,B278=$BW$1,B279=$BW$1,B277=$CP$1,B278=$CP$1,B279=$CP$1),0,1)))</f>
        <v/>
      </c>
      <c r="CP277" s="2" t="str">
        <f>IF($A277&gt;='FG_243way_Regular Symbol'!E$16,"",IF(C277=0,"",IF(OR(C277=$BW$1,C278=$BW$1,C279=$BW$1,C277=$CP$1,C278=$CP$1,C279=$CP$1),0,1)))</f>
        <v/>
      </c>
      <c r="CQ277" s="2" t="str">
        <f>IF($A277&gt;='FG_243way_Regular Symbol'!F$16,"",IF(D277=0,"",IF(OR(D277=$BW$1,D278=$BW$1,D279=$BW$1,D277=$CP$1,D278=$CP$1,D279=$CP$1),0,1)))</f>
        <v/>
      </c>
      <c r="CR277" s="2" t="str">
        <f>IF($A277&gt;='FG_243way_Regular Symbol'!G$16,"",IF(E277=0,"",IF(OR(E277=$BW$1,E278=$BW$1,E279=$BW$1,E277=$CP$1,E278=$CP$1,E279=$CP$1),0,1)))</f>
        <v/>
      </c>
      <c r="CS277" s="2" t="str">
        <f>IF($A277&gt;='FG_243way_Regular Symbol'!H$16,"",IF(F277=0,"",IF(OR(F277=$BW$1,F278=$BW$1,F279=$BW$1,F277=$CP$1,F278=$CP$1,F279=$CP$1),0,1)))</f>
        <v/>
      </c>
      <c r="CU277" s="2" t="str">
        <f>IF($A277&gt;='FG_243way_Regular Symbol'!D$16,"",IF(B277=0,"",IF(OR(B277=$BW$1,B278=$BW$1,B279=$BW$1,B277=$CV$1,B278=$CV$1,B279=$CV$1),0,1)))</f>
        <v/>
      </c>
      <c r="CV277" s="2" t="str">
        <f>IF($A277&gt;='FG_243way_Regular Symbol'!E$16,"",IF(C277=0,"",IF(OR(C277=$BW$1,C278=$BW$1,C279=$BW$1,C277=$CV$1,C278=$CV$1,C279=$CV$1),0,1)))</f>
        <v/>
      </c>
      <c r="CW277" s="2" t="str">
        <f>IF($A277&gt;='FG_243way_Regular Symbol'!F$16,"",IF(D277=0,"",IF(OR(D277=$BW$1,D278=$BW$1,D279=$BW$1,D277=$CV$1,D278=$CV$1,D279=$CV$1),0,1)))</f>
        <v/>
      </c>
      <c r="CX277" s="2" t="str">
        <f>IF($A277&gt;='FG_243way_Regular Symbol'!G$16,"",IF(E277=0,"",IF(OR(E277=$BW$1,E278=$BW$1,E279=$BW$1,E277=$CV$1,E278=$CV$1,E279=$CV$1),0,1)))</f>
        <v/>
      </c>
      <c r="CY277" s="2" t="str">
        <f>IF($A277&gt;='FG_243way_Regular Symbol'!H$16,"",IF(F277=0,"",IF(OR(F277=$BW$1,F278=$BW$1,F279=$BW$1,F277=$CV$1,F278=$CV$1,F279=$CV$1),0,1)))</f>
        <v/>
      </c>
    </row>
    <row r="278" spans="1:103">
      <c r="A278" s="341">
        <f>IF('FG_243way_Regular Symbol'!L277="","",'FG_243way_Regular Symbol'!L277)</f>
        <v>274</v>
      </c>
      <c r="B278" s="184" t="str">
        <f>IF('FG_243way_Regular Symbol'!M277="",
IF($A278-'FG_243way_Regular Symbol'!D$16&gt;='FG_243way_RegularＸ_W()'!B$2-1,"",VLOOKUP($A278-'FG_243way_Regular Symbol'!D$16,'FG_243way_Regular Symbol'!$L$3:$Q$99,'FG_243way_RegularＸ_W()'!B$3+1,FALSE)),
'FG_243way_Regular Symbol'!M277)</f>
        <v/>
      </c>
      <c r="C278" s="184" t="str">
        <f>IF('FG_243way_Regular Symbol'!N277="",
IF($A278-'FG_243way_Regular Symbol'!E$16&gt;='FG_243way_RegularＸ_W()'!C$2-1,"",VLOOKUP($A278-'FG_243way_Regular Symbol'!E$16,'FG_243way_Regular Symbol'!$L$3:$Q$99,'FG_243way_RegularＸ_W()'!C$3+1,FALSE)),
'FG_243way_Regular Symbol'!N277)</f>
        <v/>
      </c>
      <c r="D278" s="184" t="str">
        <f>IF('FG_243way_Regular Symbol'!O277="",
IF($A278-'FG_243way_Regular Symbol'!F$16&gt;='FG_243way_RegularＸ_W()'!D$2-1,"",VLOOKUP($A278-'FG_243way_Regular Symbol'!F$16,'FG_243way_Regular Symbol'!$L$3:$Q$99,'FG_243way_RegularＸ_W()'!D$3+1,FALSE)),
'FG_243way_Regular Symbol'!O277)</f>
        <v/>
      </c>
      <c r="E278" s="184" t="str">
        <f>IF('FG_243way_Regular Symbol'!P277="",
IF($A278-'FG_243way_Regular Symbol'!G$16&gt;='FG_243way_RegularＸ_W()'!E$2-1,"",VLOOKUP($A278-'FG_243way_Regular Symbol'!G$16,'FG_243way_Regular Symbol'!$L$3:$Q$99,'FG_243way_RegularＸ_W()'!E$3+1,FALSE)),
'FG_243way_Regular Symbol'!P277)</f>
        <v/>
      </c>
      <c r="F278" s="358" t="str">
        <f>IF('FG_243way_Regular Symbol'!Q277="",
IF($A278-'FG_243way_Regular Symbol'!H$16&gt;='FG_243way_RegularＸ_W()'!F$2-1,"",VLOOKUP($A278-'FG_243way_Regular Symbol'!H$16,'FG_243way_Regular Symbol'!$L$3:$Q$99,'FG_243way_RegularＸ_W()'!F$3+1,FALSE)),
'FG_243way_Regular Symbol'!Q277)</f>
        <v/>
      </c>
      <c r="O278" s="342" t="str">
        <f>IF($A278&gt;='FG_243way_Regular Symbol'!D$16,"",IF(B278=0,"",IF(OR(B278=$O$1,B278=$P$1,B279=$O$1,B279=$P$1,B280=$O$1,B280=$P$1),0,1)))</f>
        <v/>
      </c>
      <c r="P278" s="2" t="str">
        <f>IF($A278&gt;='FG_243way_Regular Symbol'!E$16,"",IF(C278=0,"",IF(OR(C278=$O$1,C278=$P$1,C279=$O$1,C279=$P$1,C280=$O$1,C280=$P$1),0,1)))</f>
        <v/>
      </c>
      <c r="Q278" s="2" t="str">
        <f>IF($A278&gt;='FG_243way_Regular Symbol'!F$16,"",IF(D278=0,"",IF(OR(D278=$O$1,D278=$P$1,D279=$O$1,D279=$P$1,D280=$O$1,D280=$P$1),0,1)))</f>
        <v/>
      </c>
      <c r="R278" s="2" t="str">
        <f>IF($A278&gt;='FG_243way_Regular Symbol'!G$16,"",IF(E278=0,"",IF(OR(E278=$O$1,E278=$P$1,E279=$O$1,E279=$P$1,E280=$O$1,E280=$P$1),0,1)))</f>
        <v/>
      </c>
      <c r="S278" s="128" t="str">
        <f>IF($A278&gt;='FG_243way_Regular Symbol'!H$16,"",IF(F278=0,"",IF(OR(F278=$O$1,F278=$P$1,F279=$O$1,F279=$P$1,F280=$O$1,F280=$P$1),0,1)))</f>
        <v/>
      </c>
      <c r="U278" s="342" t="str">
        <f>IF($A278&gt;='FG_243way_Regular Symbol'!D$16,"",IF(B278=0,"",IF(OR(B278=$U$1,B278=$V$1,B279=$U$1,B279=$V$1,B280=$U$1,B280=$V$1),0,1)))</f>
        <v/>
      </c>
      <c r="V278" s="2" t="str">
        <f>IF($A278&gt;='FG_243way_Regular Symbol'!E$16,"",IF(C278=0,"",IF(OR(C278=$U$1,C278=$V$1,C279=$U$1,C279=$V$1,C280=$U$1,C280=$V$1),0,1)))</f>
        <v/>
      </c>
      <c r="W278" s="2" t="str">
        <f>IF($A278&gt;='FG_243way_Regular Symbol'!F$16,"",IF(D278=0,"",IF(OR(D278=$U$1,D278=$V$1,D279=$U$1,D279=$V$1,D280=$U$1,D280=$V$1),0,1)))</f>
        <v/>
      </c>
      <c r="X278" s="2" t="str">
        <f>IF($A278&gt;='FG_243way_Regular Symbol'!G$16,"",IF(E278=0,"",IF(OR(E278=$U$1,E278=$V$1,E279=$U$1,E279=$V$1,E280=$U$1,E280=$V$1),0,1)))</f>
        <v/>
      </c>
      <c r="Y278" s="128" t="str">
        <f>IF($A278&gt;='FG_243way_Regular Symbol'!H$16,"",IF(F278=0,"",IF(OR(F278=$U$1,F278=$V$1,F279=$U$1,F279=$V$1,F280=$U$1,F280=$V$1),0,1)))</f>
        <v/>
      </c>
      <c r="AA278" s="342" t="str">
        <f>IF($A278&gt;='FG_243way_Regular Symbol'!D$16,"",IF(B278=0,"",IF(OR(B278=$AA$1,B278=$AB$1,B279=$AA$1,B279=$AB$1,B280=$AA$1,,B280=$AB$1),0,1)))</f>
        <v/>
      </c>
      <c r="AB278" s="2" t="str">
        <f>IF($A278&gt;='FG_243way_Regular Symbol'!E$16,"",IF(C278=0,"",IF(OR(C278=$AA$1,C278=$AB$1,C279=$AA$1,C279=$AB$1,C280=$AA$1,,C280=$AB$1),0,1)))</f>
        <v/>
      </c>
      <c r="AC278" s="2" t="str">
        <f>IF($A278&gt;='FG_243way_Regular Symbol'!F$16,"",IF(D278=0,"",IF(OR(D278=$AA$1,D278=$AB$1,D279=$AA$1,D279=$AB$1,D280=$AA$1,,D280=$AB$1),0,1)))</f>
        <v/>
      </c>
      <c r="AD278" s="2" t="str">
        <f>IF($A278&gt;='FG_243way_Regular Symbol'!G$16,"",IF(E278=0,"",IF(OR(E278=$AA$1,E278=$AB$1,E279=$AA$1,E279=$AB$1,E280=$AA$1,,E280=$AB$1),0,1)))</f>
        <v/>
      </c>
      <c r="AE278" s="128" t="str">
        <f>IF($A278&gt;='FG_243way_Regular Symbol'!H$16,"",IF(F278=0,"",IF(OR(F278=$AA$1,F278=$AB$1,F279=$AA$1,F279=$AB$1,F280=$AA$1,,F280=$AB$1),0,1)))</f>
        <v/>
      </c>
      <c r="AG278" s="342" t="str">
        <f>IF($A278&gt;='FG_243way_Regular Symbol'!D$16,"",IF(B278=0,"",IF(OR(B278=$AG$1,B278=$AH$1,B279=$AG$1,B279=$AH$1,B280=$AG$1,B280=$AH$1),0,1)))</f>
        <v/>
      </c>
      <c r="AH278" s="2" t="str">
        <f>IF($A278&gt;='FG_243way_Regular Symbol'!E$16,"",IF(C278=0,"",IF(OR(C278=$AG$1,C278=$AH$1,C279=$AG$1,C279=$AH$1,C280=$AG$1,C280=$AH$1),0,1)))</f>
        <v/>
      </c>
      <c r="AI278" s="2" t="str">
        <f>IF($A278&gt;='FG_243way_Regular Symbol'!F$16,"",IF(D278=0,"",IF(OR(D278=$AG$1,D278=$AH$1,D279=$AG$1,D279=$AH$1,D280=$AG$1,D280=$AH$1),0,1)))</f>
        <v/>
      </c>
      <c r="AJ278" s="2" t="str">
        <f>IF($A278&gt;='FG_243way_Regular Symbol'!G$16,"",IF(E278=0,"",IF(OR(E278=$AG$1,E278=$AH$1,E279=$AG$1,E279=$AH$1,E280=$AG$1,E280=$AH$1),0,1)))</f>
        <v/>
      </c>
      <c r="AK278" s="128" t="str">
        <f>IF($A278&gt;='FG_243way_Regular Symbol'!H$16,"",IF(F278=0,"",IF(OR(F278=$AG$1,F278=$AH$1,F279=$AG$1,F279=$AH$1,F280=$AG$1,F280=$AH$1),0,1)))</f>
        <v/>
      </c>
      <c r="AM278" s="342" t="str">
        <f>IF($A278&gt;='FG_243way_Regular Symbol'!D$16,"",IF(B278=0,"",IF(OR(B278=$AM$1,B278=$AN$1,B279=$AM$1,B279=$AN$1,B280=$AM$1,B280=$AN$1),0,1)))</f>
        <v/>
      </c>
      <c r="AN278" s="2" t="str">
        <f>IF($A278&gt;='FG_243way_Regular Symbol'!E$16,"",IF(C278=0,"",IF(OR(C278=$AM$1,C278=$AN$1,C279=$AM$1,C279=$AN$1,C280=$AM$1,C280=$AN$1),0,1)))</f>
        <v/>
      </c>
      <c r="AO278" s="2" t="str">
        <f>IF($A278&gt;='FG_243way_Regular Symbol'!F$16,"",IF(D278=0,"",IF(OR(D278=$AM$1,D278=$AN$1,D279=$AM$1,D279=$AN$1,D280=$AM$1,D280=$AN$1),0,1)))</f>
        <v/>
      </c>
      <c r="AP278" s="2" t="str">
        <f>IF($A278&gt;='FG_243way_Regular Symbol'!G$16,"",IF(E278=0,"",IF(OR(E278=$AM$1,E278=$AN$1,E279=$AM$1,E279=$AN$1,E280=$AM$1,E280=$AN$1),0,1)))</f>
        <v/>
      </c>
      <c r="AQ278" s="128" t="str">
        <f>IF($A278&gt;='FG_243way_Regular Symbol'!H$16,"",IF(F278=0,"",IF(OR(F278=$AM$1,F278=$AN$1,F279=$AM$1,F279=$AN$1,F280=$AM$1,F280=$AN$1),0,1)))</f>
        <v/>
      </c>
      <c r="AS278" s="342" t="str">
        <f>IF($A278&gt;='FG_243way_Regular Symbol'!D$16,"",IF(B278=0,"",IF(OR(B278=$AM$1,B278=$AT$1,B279=$AM$1,B279=$AT$1,B280=$AM$1,B280=$AT$1),0,1)))</f>
        <v/>
      </c>
      <c r="AT278" s="2" t="str">
        <f>IF($A278&gt;='FG_243way_Regular Symbol'!E$16,"",IF(C278=0,"",IF(OR(C278=$AM$1,C278=$AT$1,C279=$AM$1,C279=$AT$1,C280=$AM$1,C280=$AT$1),0,1)))</f>
        <v/>
      </c>
      <c r="AU278" s="2" t="str">
        <f>IF($A278&gt;='FG_243way_Regular Symbol'!F$16,"",IF(D278=0,"",IF(OR(D278=$AM$1,D278=$AT$1,D279=$AM$1,D279=$AT$1,D280=$AM$1,D280=$AT$1),0,1)))</f>
        <v/>
      </c>
      <c r="AV278" s="2" t="str">
        <f>IF($A278&gt;='FG_243way_Regular Symbol'!G$16,"",IF(E278=0,"",IF(OR(E278=$AM$1,E278=$AT$1,E279=$AM$1,E279=$AT$1,E280=$AM$1,E280=$AT$1),0,1)))</f>
        <v/>
      </c>
      <c r="AW278" s="128" t="str">
        <f>IF($A278&gt;='FG_243way_Regular Symbol'!H$16,"",IF(F278=0,"",IF(OR(F278=$AM$1,F278=$AT$1,F279=$AM$1,F279=$AT$1,F280=$AM$1,F280=$AT$1),0,1)))</f>
        <v/>
      </c>
      <c r="AY278" s="342" t="str">
        <f>IF($A278&gt;='FG_243way_Regular Symbol'!D$16,"",IF(B278=0,"",IF(OR(B278=$AM$1,B278=$AZ$1,B279=$AM$1,B279=$AZ$1,B280=$AM$1,B280=$AZ$1),0,1)))</f>
        <v/>
      </c>
      <c r="AZ278" s="2" t="str">
        <f>IF($A278&gt;='FG_243way_Regular Symbol'!E$16,"",IF(C278=0,"",IF(OR(C278=$AM$1,C278=$AZ$1,C279=$AM$1,C279=$AZ$1,C280=$AM$1,C280=$AZ$1),0,1)))</f>
        <v/>
      </c>
      <c r="BA278" s="2" t="str">
        <f>IF($A278&gt;='FG_243way_Regular Symbol'!F$16,"",IF(D278=0,"",IF(OR(D278=$AM$1,D278=$AZ$1,D279=$AM$1,D279=$AZ$1,D280=$AM$1,D280=$AZ$1),0,1)))</f>
        <v/>
      </c>
      <c r="BB278" s="2" t="str">
        <f>IF($A278&gt;='FG_243way_Regular Symbol'!G$16,"",IF(E278=0,"",IF(OR(E278=$AM$1,E278=$AZ$1,E279=$AM$1,E279=$AZ$1,E280=$AM$1,E280=$AZ$1),0,1)))</f>
        <v/>
      </c>
      <c r="BC278" s="128" t="str">
        <f>IF($A278&gt;='FG_243way_Regular Symbol'!H$16,"",IF(F278=0,"",IF(OR(F278=$AM$1,F278=$AZ$1,F279=$AM$1,F279=$AZ$1,F280=$AM$1,F280=$AZ$1),0,1)))</f>
        <v/>
      </c>
      <c r="BE278" s="342"/>
      <c r="BF278" s="2"/>
      <c r="BG278" s="2" t="str">
        <f>IF($A278&gt;='FG_243way_Regular Symbol'!F$16,"",IF(D278=0,"",COUNTIF(D278:D280,$BF$1)))</f>
        <v/>
      </c>
      <c r="BH278" s="2" t="str">
        <f>IF($A278&gt;='FG_243way_Regular Symbol'!G$16,"",IF(E278=0,"",COUNTIF(E278:E280,$BF$1)))</f>
        <v/>
      </c>
      <c r="BI278" s="2" t="str">
        <f>IF($A278&gt;='FG_243way_Regular Symbol'!H$16,"",IF(F278=0,"",COUNTIF(F278:F280,$BF$1)))</f>
        <v/>
      </c>
      <c r="BK278" s="342"/>
      <c r="BL278" s="2"/>
      <c r="BM278" s="2" t="str">
        <f>IF($A278&gt;='FG_243way_Regular Symbol'!F$16,"",IF(D278=0,"",IF(OR(D278=$AM$1,D278=$BL$1,D279=$AM$1,D279=$BL$1,D280=$AM$1,D280=$BL$1),0,1)))</f>
        <v/>
      </c>
      <c r="BN278" s="2" t="str">
        <f>IF($A278&gt;='FG_243way_Regular Symbol'!G$16,"",IF(E278=0,"",IF(OR(E278=$AM$1,E278=$BL$1,E279=$AM$1,E279=$BL$1,E280=$AM$1,E280=$BL$1),0,1)))</f>
        <v/>
      </c>
      <c r="BO278" s="128" t="str">
        <f>IF($A278&gt;='FG_243way_Regular Symbol'!H$16,"",IF(F278=0,"",IF(OR(F278=$AM$1,F278=$BL$1,F279=$AM$1,F279=$BL$1,F280=$AM$1,F280=$BL$1),0,1)))</f>
        <v/>
      </c>
      <c r="BQ278" s="2" t="str">
        <f>IF($A278&gt;='FG_243way_Regular Symbol'!D$16,"",IF(B278=0,"",IF(OR(B278=$BQ$1,B278=$BR$1,B279=$BQ$1,B279=$BR$1,B280=$BQ$1,B280=$BR$1),0,1)))</f>
        <v/>
      </c>
      <c r="BR278" s="2" t="str">
        <f>IF($A278&gt;='FG_243way_Regular Symbol'!E$16,"",IF(C278=0,"",IF(OR(C278=$BQ$1,C278=$BR$1,C279=$BQ$1,C279=$BR$1,C280=$BQ$1,C280=$BR$1),0,1)))</f>
        <v/>
      </c>
      <c r="BS278" s="2" t="str">
        <f>IF($A278&gt;='FG_243way_Regular Symbol'!F$16,"",IF(D278=0,"",IF(OR(D278=$BQ$1,D278=$BR$1,D279=$BQ$1,D279=$BR$1,D280=$BQ$1,D280=$BR$1),0,1)))</f>
        <v/>
      </c>
      <c r="BT278" s="2" t="str">
        <f>IF($A278&gt;='FG_243way_Regular Symbol'!G$16,"",IF(E278=0,"",IF(OR(E278=$BQ$1,E278=$BR$1,E279=$BQ$1,E279=$BR$1,E280=$BQ$1,E280=$BR$1),0,1)))</f>
        <v/>
      </c>
      <c r="BU278" s="2" t="str">
        <f>IF($A278&gt;='FG_243way_Regular Symbol'!H$16,"",IF(F278=0,"",IF(OR(F278=$BQ$1,F278=$BR$1,F279=$BQ$1,F279=$BR$1,F280=$BQ$1,F280=$BR$1),0,1)))</f>
        <v/>
      </c>
      <c r="BW278" s="2" t="str">
        <f>IF($A278&gt;='FG_243way_Regular Symbol'!D$16,"",IF(B278=0,"",IF(OR(B278=$BW$1,B279=$BW$1,B280=$BW$1,B278=$BX$1,B279=$BX$1,B280=$BX$1),0,1)))</f>
        <v/>
      </c>
      <c r="BX278" s="2" t="str">
        <f>IF($A278&gt;='FG_243way_Regular Symbol'!E$16,"",IF(C278=0,"",IF(OR(C278=$BW$1,C279=$BW$1,C280=$BW$1,C278=$BX$1,C279=$BX$1,C280=$BX$1),0,1)))</f>
        <v/>
      </c>
      <c r="BY278" s="2" t="str">
        <f>IF($A278&gt;='FG_243way_Regular Symbol'!F$16,"",IF(D278=0,"",IF(OR(D278=$BW$1,D279=$BW$1,D280=$BW$1,D278=$BX$1,D279=$BX$1,D280=$BX$1),0,1)))</f>
        <v/>
      </c>
      <c r="BZ278" s="2" t="str">
        <f>IF($A278&gt;='FG_243way_Regular Symbol'!G$16,"",IF(E278=0,"",IF(OR(E278=$BW$1,E279=$BW$1,E280=$BW$1,E278=$BX$1,E279=$BX$1,E280=$BX$1),0,1)))</f>
        <v/>
      </c>
      <c r="CA278" s="2" t="str">
        <f>IF($A278&gt;='FG_243way_Regular Symbol'!H$16,"",IF(F278=0,"",IF(OR(F278=$BW$1,F279=$BW$1,F280=$BW$1,F278=$BX$1,F279=$BX$1,F280=$BX$1),0,1)))</f>
        <v/>
      </c>
      <c r="CC278" s="2" t="str">
        <f>IF($A278&gt;='FG_243way_Regular Symbol'!D$16,"",IF(B278=0,"",IF(OR(B278=$BW$1,B279=$BW$1,B280=$BW$1,B278=$CD$1,B279=$CD$1,B280=$CD$1),0,1)))</f>
        <v/>
      </c>
      <c r="CD278" s="2" t="str">
        <f>IF($A278&gt;='FG_243way_Regular Symbol'!E$16,"",IF(C278=0,"",IF(OR(C278=$BW$1,C279=$BW$1,C280=$BW$1,C278=$CD$1,C279=$CD$1,C280=$CD$1),0,1)))</f>
        <v/>
      </c>
      <c r="CE278" s="2" t="str">
        <f>IF($A278&gt;='FG_243way_Regular Symbol'!F$16,"",IF(D278=0,"",IF(OR(D278=$BW$1,D279=$BW$1,D280=$BW$1,D278=$CD$1,D279=$CD$1,D280=$CD$1),0,1)))</f>
        <v/>
      </c>
      <c r="CF278" s="2" t="str">
        <f>IF($A278&gt;='FG_243way_Regular Symbol'!G$16,"",IF(E278=0,"",IF(OR(E278=$BW$1,E279=$BW$1,E280=$BW$1,E278=$CD$1,E279=$CD$1,E280=$CD$1),0,1)))</f>
        <v/>
      </c>
      <c r="CG278" s="2" t="str">
        <f>IF($A278&gt;='FG_243way_Regular Symbol'!H$16,"",IF(F278=0,"",IF(OR(F278=$BW$1,F279=$BW$1,F280=$BW$1,F278=$CD$1,F279=$CD$1,F280=$CD$1),0,1)))</f>
        <v/>
      </c>
      <c r="CI278" s="2" t="str">
        <f>IF($A278&gt;='FG_243way_Regular Symbol'!D$16,"",IF(B278=0,"",IF(OR(B278=$BW$1,B279=$BW$1,B280=$BW$1,B278=$CJ$1,B279=$CJ$1,B280=$CJ$1),0,1)))</f>
        <v/>
      </c>
      <c r="CJ278" s="2" t="str">
        <f>IF($A278&gt;='FG_243way_Regular Symbol'!E$16,"",IF(C278=0,"",IF(OR(C278=$BW$1,C279=$BW$1,C280=$BW$1,C278=$CJ$1,C279=$CJ$1,C280=$CJ$1),0,1)))</f>
        <v/>
      </c>
      <c r="CK278" s="2" t="str">
        <f>IF($A278&gt;='FG_243way_Regular Symbol'!F$16,"",IF(D278=0,"",IF(OR(D278=$BW$1,D279=$BW$1,D280=$BW$1,D278=$CJ$1,D279=$CJ$1,D280=$CJ$1),0,1)))</f>
        <v/>
      </c>
      <c r="CL278" s="2" t="str">
        <f>IF($A278&gt;='FG_243way_Regular Symbol'!G$16,"",IF(E278=0,"",IF(OR(E278=$BW$1,E279=$BW$1,E280=$BW$1,E278=$CJ$1,E279=$CJ$1,E280=$CJ$1),0,1)))</f>
        <v/>
      </c>
      <c r="CM278" s="2" t="str">
        <f>IF($A278&gt;='FG_243way_Regular Symbol'!H$16,"",IF(F278=0,"",IF(OR(F278=$BW$1,F279=$BW$1,F280=$BW$1,F278=$CJ$1,F279=$CJ$1,F280=$CJ$1),0,1)))</f>
        <v/>
      </c>
      <c r="CO278" s="2" t="str">
        <f>IF($A278&gt;='FG_243way_Regular Symbol'!D$16,"",IF(B278=0,"",IF(OR(B278=$BW$1,B279=$BW$1,B280=$BW$1,B278=$CP$1,B279=$CP$1,B280=$CP$1),0,1)))</f>
        <v/>
      </c>
      <c r="CP278" s="2" t="str">
        <f>IF($A278&gt;='FG_243way_Regular Symbol'!E$16,"",IF(C278=0,"",IF(OR(C278=$BW$1,C279=$BW$1,C280=$BW$1,C278=$CP$1,C279=$CP$1,C280=$CP$1),0,1)))</f>
        <v/>
      </c>
      <c r="CQ278" s="2" t="str">
        <f>IF($A278&gt;='FG_243way_Regular Symbol'!F$16,"",IF(D278=0,"",IF(OR(D278=$BW$1,D279=$BW$1,D280=$BW$1,D278=$CP$1,D279=$CP$1,D280=$CP$1),0,1)))</f>
        <v/>
      </c>
      <c r="CR278" s="2" t="str">
        <f>IF($A278&gt;='FG_243way_Regular Symbol'!G$16,"",IF(E278=0,"",IF(OR(E278=$BW$1,E279=$BW$1,E280=$BW$1,E278=$CP$1,E279=$CP$1,E280=$CP$1),0,1)))</f>
        <v/>
      </c>
      <c r="CS278" s="2" t="str">
        <f>IF($A278&gt;='FG_243way_Regular Symbol'!H$16,"",IF(F278=0,"",IF(OR(F278=$BW$1,F279=$BW$1,F280=$BW$1,F278=$CP$1,F279=$CP$1,F280=$CP$1),0,1)))</f>
        <v/>
      </c>
      <c r="CU278" s="2" t="str">
        <f>IF($A278&gt;='FG_243way_Regular Symbol'!D$16,"",IF(B278=0,"",IF(OR(B278=$BW$1,B279=$BW$1,B280=$BW$1,B278=$CV$1,B279=$CV$1,B280=$CV$1),0,1)))</f>
        <v/>
      </c>
      <c r="CV278" s="2" t="str">
        <f>IF($A278&gt;='FG_243way_Regular Symbol'!E$16,"",IF(C278=0,"",IF(OR(C278=$BW$1,C279=$BW$1,C280=$BW$1,C278=$CV$1,C279=$CV$1,C280=$CV$1),0,1)))</f>
        <v/>
      </c>
      <c r="CW278" s="2" t="str">
        <f>IF($A278&gt;='FG_243way_Regular Symbol'!F$16,"",IF(D278=0,"",IF(OR(D278=$BW$1,D279=$BW$1,D280=$BW$1,D278=$CV$1,D279=$CV$1,D280=$CV$1),0,1)))</f>
        <v/>
      </c>
      <c r="CX278" s="2" t="str">
        <f>IF($A278&gt;='FG_243way_Regular Symbol'!G$16,"",IF(E278=0,"",IF(OR(E278=$BW$1,E279=$BW$1,E280=$BW$1,E278=$CV$1,E279=$CV$1,E280=$CV$1),0,1)))</f>
        <v/>
      </c>
      <c r="CY278" s="2" t="str">
        <f>IF($A278&gt;='FG_243way_Regular Symbol'!H$16,"",IF(F278=0,"",IF(OR(F278=$BW$1,F279=$BW$1,F280=$BW$1,F278=$CV$1,F279=$CV$1,F280=$CV$1),0,1)))</f>
        <v/>
      </c>
    </row>
    <row r="279" spans="1:103">
      <c r="A279" s="341">
        <f>IF('FG_243way_Regular Symbol'!L278="","",'FG_243way_Regular Symbol'!L278)</f>
        <v>275</v>
      </c>
      <c r="B279" s="184" t="str">
        <f>IF('FG_243way_Regular Symbol'!M278="",
IF($A279-'FG_243way_Regular Symbol'!D$16&gt;='FG_243way_RegularＸ_W()'!B$2-1,"",VLOOKUP($A279-'FG_243way_Regular Symbol'!D$16,'FG_243way_Regular Symbol'!$L$3:$Q$99,'FG_243way_RegularＸ_W()'!B$3+1,FALSE)),
'FG_243way_Regular Symbol'!M278)</f>
        <v/>
      </c>
      <c r="C279" s="184" t="str">
        <f>IF('FG_243way_Regular Symbol'!N278="",
IF($A279-'FG_243way_Regular Symbol'!E$16&gt;='FG_243way_RegularＸ_W()'!C$2-1,"",VLOOKUP($A279-'FG_243way_Regular Symbol'!E$16,'FG_243way_Regular Symbol'!$L$3:$Q$99,'FG_243way_RegularＸ_W()'!C$3+1,FALSE)),
'FG_243way_Regular Symbol'!N278)</f>
        <v/>
      </c>
      <c r="D279" s="184" t="str">
        <f>IF('FG_243way_Regular Symbol'!O278="",
IF($A279-'FG_243way_Regular Symbol'!F$16&gt;='FG_243way_RegularＸ_W()'!D$2-1,"",VLOOKUP($A279-'FG_243way_Regular Symbol'!F$16,'FG_243way_Regular Symbol'!$L$3:$Q$99,'FG_243way_RegularＸ_W()'!D$3+1,FALSE)),
'FG_243way_Regular Symbol'!O278)</f>
        <v/>
      </c>
      <c r="E279" s="184" t="str">
        <f>IF('FG_243way_Regular Symbol'!P278="",
IF($A279-'FG_243way_Regular Symbol'!G$16&gt;='FG_243way_RegularＸ_W()'!E$2-1,"",VLOOKUP($A279-'FG_243way_Regular Symbol'!G$16,'FG_243way_Regular Symbol'!$L$3:$Q$99,'FG_243way_RegularＸ_W()'!E$3+1,FALSE)),
'FG_243way_Regular Symbol'!P278)</f>
        <v/>
      </c>
      <c r="F279" s="358" t="str">
        <f>IF('FG_243way_Regular Symbol'!Q278="",
IF($A279-'FG_243way_Regular Symbol'!H$16&gt;='FG_243way_RegularＸ_W()'!F$2-1,"",VLOOKUP($A279-'FG_243way_Regular Symbol'!H$16,'FG_243way_Regular Symbol'!$L$3:$Q$99,'FG_243way_RegularＸ_W()'!F$3+1,FALSE)),
'FG_243way_Regular Symbol'!Q278)</f>
        <v/>
      </c>
      <c r="O279" s="342" t="str">
        <f>IF($A279&gt;='FG_243way_Regular Symbol'!D$16,"",IF(B279=0,"",IF(OR(B279=$O$1,B279=$P$1,B280=$O$1,B280=$P$1,B281=$O$1,B281=$P$1),0,1)))</f>
        <v/>
      </c>
      <c r="P279" s="2" t="str">
        <f>IF($A279&gt;='FG_243way_Regular Symbol'!E$16,"",IF(C279=0,"",IF(OR(C279=$O$1,C279=$P$1,C280=$O$1,C280=$P$1,C281=$O$1,C281=$P$1),0,1)))</f>
        <v/>
      </c>
      <c r="Q279" s="2" t="str">
        <f>IF($A279&gt;='FG_243way_Regular Symbol'!F$16,"",IF(D279=0,"",IF(OR(D279=$O$1,D279=$P$1,D280=$O$1,D280=$P$1,D281=$O$1,D281=$P$1),0,1)))</f>
        <v/>
      </c>
      <c r="R279" s="2" t="str">
        <f>IF($A279&gt;='FG_243way_Regular Symbol'!G$16,"",IF(E279=0,"",IF(OR(E279=$O$1,E279=$P$1,E280=$O$1,E280=$P$1,E281=$O$1,E281=$P$1),0,1)))</f>
        <v/>
      </c>
      <c r="S279" s="128" t="str">
        <f>IF($A279&gt;='FG_243way_Regular Symbol'!H$16,"",IF(F279=0,"",IF(OR(F279=$O$1,F279=$P$1,F280=$O$1,F280=$P$1,F281=$O$1,F281=$P$1),0,1)))</f>
        <v/>
      </c>
      <c r="U279" s="342" t="str">
        <f>IF($A279&gt;='FG_243way_Regular Symbol'!D$16,"",IF(B279=0,"",IF(OR(B279=$U$1,B279=$V$1,B280=$U$1,B280=$V$1,B281=$U$1,B281=$V$1),0,1)))</f>
        <v/>
      </c>
      <c r="V279" s="2" t="str">
        <f>IF($A279&gt;='FG_243way_Regular Symbol'!E$16,"",IF(C279=0,"",IF(OR(C279=$U$1,C279=$V$1,C280=$U$1,C280=$V$1,C281=$U$1,C281=$V$1),0,1)))</f>
        <v/>
      </c>
      <c r="W279" s="2" t="str">
        <f>IF($A279&gt;='FG_243way_Regular Symbol'!F$16,"",IF(D279=0,"",IF(OR(D279=$U$1,D279=$V$1,D280=$U$1,D280=$V$1,D281=$U$1,D281=$V$1),0,1)))</f>
        <v/>
      </c>
      <c r="X279" s="2" t="str">
        <f>IF($A279&gt;='FG_243way_Regular Symbol'!G$16,"",IF(E279=0,"",IF(OR(E279=$U$1,E279=$V$1,E280=$U$1,E280=$V$1,E281=$U$1,E281=$V$1),0,1)))</f>
        <v/>
      </c>
      <c r="Y279" s="128" t="str">
        <f>IF($A279&gt;='FG_243way_Regular Symbol'!H$16,"",IF(F279=0,"",IF(OR(F279=$U$1,F279=$V$1,F280=$U$1,F280=$V$1,F281=$U$1,F281=$V$1),0,1)))</f>
        <v/>
      </c>
      <c r="AA279" s="342" t="str">
        <f>IF($A279&gt;='FG_243way_Regular Symbol'!D$16,"",IF(B279=0,"",IF(OR(B279=$AA$1,B279=$AB$1,B280=$AA$1,B280=$AB$1,B281=$AA$1,,B281=$AB$1),0,1)))</f>
        <v/>
      </c>
      <c r="AB279" s="2" t="str">
        <f>IF($A279&gt;='FG_243way_Regular Symbol'!E$16,"",IF(C279=0,"",IF(OR(C279=$AA$1,C279=$AB$1,C280=$AA$1,C280=$AB$1,C281=$AA$1,,C281=$AB$1),0,1)))</f>
        <v/>
      </c>
      <c r="AC279" s="2" t="str">
        <f>IF($A279&gt;='FG_243way_Regular Symbol'!F$16,"",IF(D279=0,"",IF(OR(D279=$AA$1,D279=$AB$1,D280=$AA$1,D280=$AB$1,D281=$AA$1,,D281=$AB$1),0,1)))</f>
        <v/>
      </c>
      <c r="AD279" s="2" t="str">
        <f>IF($A279&gt;='FG_243way_Regular Symbol'!G$16,"",IF(E279=0,"",IF(OR(E279=$AA$1,E279=$AB$1,E280=$AA$1,E280=$AB$1,E281=$AA$1,,E281=$AB$1),0,1)))</f>
        <v/>
      </c>
      <c r="AE279" s="128" t="str">
        <f>IF($A279&gt;='FG_243way_Regular Symbol'!H$16,"",IF(F279=0,"",IF(OR(F279=$AA$1,F279=$AB$1,F280=$AA$1,F280=$AB$1,F281=$AA$1,,F281=$AB$1),0,1)))</f>
        <v/>
      </c>
      <c r="AG279" s="342" t="str">
        <f>IF($A279&gt;='FG_243way_Regular Symbol'!D$16,"",IF(B279=0,"",IF(OR(B279=$AG$1,B279=$AH$1,B280=$AG$1,B280=$AH$1,B281=$AG$1,B281=$AH$1),0,1)))</f>
        <v/>
      </c>
      <c r="AH279" s="2" t="str">
        <f>IF($A279&gt;='FG_243way_Regular Symbol'!E$16,"",IF(C279=0,"",IF(OR(C279=$AG$1,C279=$AH$1,C280=$AG$1,C280=$AH$1,C281=$AG$1,C281=$AH$1),0,1)))</f>
        <v/>
      </c>
      <c r="AI279" s="2" t="str">
        <f>IF($A279&gt;='FG_243way_Regular Symbol'!F$16,"",IF(D279=0,"",IF(OR(D279=$AG$1,D279=$AH$1,D280=$AG$1,D280=$AH$1,D281=$AG$1,D281=$AH$1),0,1)))</f>
        <v/>
      </c>
      <c r="AJ279" s="2" t="str">
        <f>IF($A279&gt;='FG_243way_Regular Symbol'!G$16,"",IF(E279=0,"",IF(OR(E279=$AG$1,E279=$AH$1,E280=$AG$1,E280=$AH$1,E281=$AG$1,E281=$AH$1),0,1)))</f>
        <v/>
      </c>
      <c r="AK279" s="128" t="str">
        <f>IF($A279&gt;='FG_243way_Regular Symbol'!H$16,"",IF(F279=0,"",IF(OR(F279=$AG$1,F279=$AH$1,F280=$AG$1,F280=$AH$1,F281=$AG$1,F281=$AH$1),0,1)))</f>
        <v/>
      </c>
      <c r="AM279" s="342" t="str">
        <f>IF($A279&gt;='FG_243way_Regular Symbol'!D$16,"",IF(B279=0,"",IF(OR(B279=$AM$1,B279=$AN$1,B280=$AM$1,B280=$AN$1,B281=$AM$1,B281=$AN$1),0,1)))</f>
        <v/>
      </c>
      <c r="AN279" s="2" t="str">
        <f>IF($A279&gt;='FG_243way_Regular Symbol'!E$16,"",IF(C279=0,"",IF(OR(C279=$AM$1,C279=$AN$1,C280=$AM$1,C280=$AN$1,C281=$AM$1,C281=$AN$1),0,1)))</f>
        <v/>
      </c>
      <c r="AO279" s="2" t="str">
        <f>IF($A279&gt;='FG_243way_Regular Symbol'!F$16,"",IF(D279=0,"",IF(OR(D279=$AM$1,D279=$AN$1,D280=$AM$1,D280=$AN$1,D281=$AM$1,D281=$AN$1),0,1)))</f>
        <v/>
      </c>
      <c r="AP279" s="2" t="str">
        <f>IF($A279&gt;='FG_243way_Regular Symbol'!G$16,"",IF(E279=0,"",IF(OR(E279=$AM$1,E279=$AN$1,E280=$AM$1,E280=$AN$1,E281=$AM$1,E281=$AN$1),0,1)))</f>
        <v/>
      </c>
      <c r="AQ279" s="128" t="str">
        <f>IF($A279&gt;='FG_243way_Regular Symbol'!H$16,"",IF(F279=0,"",IF(OR(F279=$AM$1,F279=$AN$1,F280=$AM$1,F280=$AN$1,F281=$AM$1,F281=$AN$1),0,1)))</f>
        <v/>
      </c>
      <c r="AS279" s="342" t="str">
        <f>IF($A279&gt;='FG_243way_Regular Symbol'!D$16,"",IF(B279=0,"",IF(OR(B279=$AM$1,B279=$AT$1,B280=$AM$1,B280=$AT$1,B281=$AM$1,B281=$AT$1),0,1)))</f>
        <v/>
      </c>
      <c r="AT279" s="2" t="str">
        <f>IF($A279&gt;='FG_243way_Regular Symbol'!E$16,"",IF(C279=0,"",IF(OR(C279=$AM$1,C279=$AT$1,C280=$AM$1,C280=$AT$1,C281=$AM$1,C281=$AT$1),0,1)))</f>
        <v/>
      </c>
      <c r="AU279" s="2" t="str">
        <f>IF($A279&gt;='FG_243way_Regular Symbol'!F$16,"",IF(D279=0,"",IF(OR(D279=$AM$1,D279=$AT$1,D280=$AM$1,D280=$AT$1,D281=$AM$1,D281=$AT$1),0,1)))</f>
        <v/>
      </c>
      <c r="AV279" s="2" t="str">
        <f>IF($A279&gt;='FG_243way_Regular Symbol'!G$16,"",IF(E279=0,"",IF(OR(E279=$AM$1,E279=$AT$1,E280=$AM$1,E280=$AT$1,E281=$AM$1,E281=$AT$1),0,1)))</f>
        <v/>
      </c>
      <c r="AW279" s="128" t="str">
        <f>IF($A279&gt;='FG_243way_Regular Symbol'!H$16,"",IF(F279=0,"",IF(OR(F279=$AM$1,F279=$AT$1,F280=$AM$1,F280=$AT$1,F281=$AM$1,F281=$AT$1),0,1)))</f>
        <v/>
      </c>
      <c r="AY279" s="342" t="str">
        <f>IF($A279&gt;='FG_243way_Regular Symbol'!D$16,"",IF(B279=0,"",IF(OR(B279=$AM$1,B279=$AZ$1,B280=$AM$1,B280=$AZ$1,B281=$AM$1,B281=$AZ$1),0,1)))</f>
        <v/>
      </c>
      <c r="AZ279" s="2" t="str">
        <f>IF($A279&gt;='FG_243way_Regular Symbol'!E$16,"",IF(C279=0,"",IF(OR(C279=$AM$1,C279=$AZ$1,C280=$AM$1,C280=$AZ$1,C281=$AM$1,C281=$AZ$1),0,1)))</f>
        <v/>
      </c>
      <c r="BA279" s="2" t="str">
        <f>IF($A279&gt;='FG_243way_Regular Symbol'!F$16,"",IF(D279=0,"",IF(OR(D279=$AM$1,D279=$AZ$1,D280=$AM$1,D280=$AZ$1,D281=$AM$1,D281=$AZ$1),0,1)))</f>
        <v/>
      </c>
      <c r="BB279" s="2" t="str">
        <f>IF($A279&gt;='FG_243way_Regular Symbol'!G$16,"",IF(E279=0,"",IF(OR(E279=$AM$1,E279=$AZ$1,E280=$AM$1,E280=$AZ$1,E281=$AM$1,E281=$AZ$1),0,1)))</f>
        <v/>
      </c>
      <c r="BC279" s="128" t="str">
        <f>IF($A279&gt;='FG_243way_Regular Symbol'!H$16,"",IF(F279=0,"",IF(OR(F279=$AM$1,F279=$AZ$1,F280=$AM$1,F280=$AZ$1,F281=$AM$1,F281=$AZ$1),0,1)))</f>
        <v/>
      </c>
      <c r="BE279" s="342"/>
      <c r="BF279" s="2"/>
      <c r="BG279" s="2" t="str">
        <f>IF($A279&gt;='FG_243way_Regular Symbol'!F$16,"",IF(D279=0,"",COUNTIF(D279:D281,$BF$1)))</f>
        <v/>
      </c>
      <c r="BH279" s="2" t="str">
        <f>IF($A279&gt;='FG_243way_Regular Symbol'!G$16,"",IF(E279=0,"",COUNTIF(E279:E281,$BF$1)))</f>
        <v/>
      </c>
      <c r="BI279" s="2" t="str">
        <f>IF($A279&gt;='FG_243way_Regular Symbol'!H$16,"",IF(F279=0,"",COUNTIF(F279:F281,$BF$1)))</f>
        <v/>
      </c>
      <c r="BK279" s="342"/>
      <c r="BL279" s="2"/>
      <c r="BM279" s="2" t="str">
        <f>IF($A279&gt;='FG_243way_Regular Symbol'!F$16,"",IF(D279=0,"",IF(OR(D279=$AM$1,D279=$BL$1,D280=$AM$1,D280=$BL$1,D281=$AM$1,D281=$BL$1),0,1)))</f>
        <v/>
      </c>
      <c r="BN279" s="2" t="str">
        <f>IF($A279&gt;='FG_243way_Regular Symbol'!G$16,"",IF(E279=0,"",IF(OR(E279=$AM$1,E279=$BL$1,E280=$AM$1,E280=$BL$1,E281=$AM$1,E281=$BL$1),0,1)))</f>
        <v/>
      </c>
      <c r="BO279" s="128" t="str">
        <f>IF($A279&gt;='FG_243way_Regular Symbol'!H$16,"",IF(F279=0,"",IF(OR(F279=$AM$1,F279=$BL$1,F280=$AM$1,F280=$BL$1,F281=$AM$1,F281=$BL$1),0,1)))</f>
        <v/>
      </c>
      <c r="BQ279" s="2" t="str">
        <f>IF($A279&gt;='FG_243way_Regular Symbol'!D$16,"",IF(B279=0,"",IF(OR(B279=$BQ$1,B279=$BR$1,B280=$BQ$1,B280=$BR$1,B281=$BQ$1,B281=$BR$1),0,1)))</f>
        <v/>
      </c>
      <c r="BR279" s="2" t="str">
        <f>IF($A279&gt;='FG_243way_Regular Symbol'!E$16,"",IF(C279=0,"",IF(OR(C279=$BQ$1,C279=$BR$1,C280=$BQ$1,C280=$BR$1,C281=$BQ$1,C281=$BR$1),0,1)))</f>
        <v/>
      </c>
      <c r="BS279" s="2" t="str">
        <f>IF($A279&gt;='FG_243way_Regular Symbol'!F$16,"",IF(D279=0,"",IF(OR(D279=$BQ$1,D279=$BR$1,D280=$BQ$1,D280=$BR$1,D281=$BQ$1,D281=$BR$1),0,1)))</f>
        <v/>
      </c>
      <c r="BT279" s="2" t="str">
        <f>IF($A279&gt;='FG_243way_Regular Symbol'!G$16,"",IF(E279=0,"",IF(OR(E279=$BQ$1,E279=$BR$1,E280=$BQ$1,E280=$BR$1,E281=$BQ$1,E281=$BR$1),0,1)))</f>
        <v/>
      </c>
      <c r="BU279" s="2" t="str">
        <f>IF($A279&gt;='FG_243way_Regular Symbol'!H$16,"",IF(F279=0,"",IF(OR(F279=$BQ$1,F279=$BR$1,F280=$BQ$1,F280=$BR$1,F281=$BQ$1,F281=$BR$1),0,1)))</f>
        <v/>
      </c>
      <c r="BW279" s="2" t="str">
        <f>IF($A279&gt;='FG_243way_Regular Symbol'!D$16,"",IF(B279=0,"",IF(OR(B279=$BW$1,B280=$BW$1,B281=$BW$1,B279=$BX$1,B280=$BX$1,B281=$BX$1),0,1)))</f>
        <v/>
      </c>
      <c r="BX279" s="2" t="str">
        <f>IF($A279&gt;='FG_243way_Regular Symbol'!E$16,"",IF(C279=0,"",IF(OR(C279=$BW$1,C280=$BW$1,C281=$BW$1,C279=$BX$1,C280=$BX$1,C281=$BX$1),0,1)))</f>
        <v/>
      </c>
      <c r="BY279" s="2" t="str">
        <f>IF($A279&gt;='FG_243way_Regular Symbol'!F$16,"",IF(D279=0,"",IF(OR(D279=$BW$1,D280=$BW$1,D281=$BW$1,D279=$BX$1,D280=$BX$1,D281=$BX$1),0,1)))</f>
        <v/>
      </c>
      <c r="BZ279" s="2" t="str">
        <f>IF($A279&gt;='FG_243way_Regular Symbol'!G$16,"",IF(E279=0,"",IF(OR(E279=$BW$1,E280=$BW$1,E281=$BW$1,E279=$BX$1,E280=$BX$1,E281=$BX$1),0,1)))</f>
        <v/>
      </c>
      <c r="CA279" s="2" t="str">
        <f>IF($A279&gt;='FG_243way_Regular Symbol'!H$16,"",IF(F279=0,"",IF(OR(F279=$BW$1,F280=$BW$1,F281=$BW$1,F279=$BX$1,F280=$BX$1,F281=$BX$1),0,1)))</f>
        <v/>
      </c>
      <c r="CC279" s="2" t="str">
        <f>IF($A279&gt;='FG_243way_Regular Symbol'!D$16,"",IF(B279=0,"",IF(OR(B279=$BW$1,B280=$BW$1,B281=$BW$1,B279=$CD$1,B280=$CD$1,B281=$CD$1),0,1)))</f>
        <v/>
      </c>
      <c r="CD279" s="2" t="str">
        <f>IF($A279&gt;='FG_243way_Regular Symbol'!E$16,"",IF(C279=0,"",IF(OR(C279=$BW$1,C280=$BW$1,C281=$BW$1,C279=$CD$1,C280=$CD$1,C281=$CD$1),0,1)))</f>
        <v/>
      </c>
      <c r="CE279" s="2" t="str">
        <f>IF($A279&gt;='FG_243way_Regular Symbol'!F$16,"",IF(D279=0,"",IF(OR(D279=$BW$1,D280=$BW$1,D281=$BW$1,D279=$CD$1,D280=$CD$1,D281=$CD$1),0,1)))</f>
        <v/>
      </c>
      <c r="CF279" s="2" t="str">
        <f>IF($A279&gt;='FG_243way_Regular Symbol'!G$16,"",IF(E279=0,"",IF(OR(E279=$BW$1,E280=$BW$1,E281=$BW$1,E279=$CD$1,E280=$CD$1,E281=$CD$1),0,1)))</f>
        <v/>
      </c>
      <c r="CG279" s="2" t="str">
        <f>IF($A279&gt;='FG_243way_Regular Symbol'!H$16,"",IF(F279=0,"",IF(OR(F279=$BW$1,F280=$BW$1,F281=$BW$1,F279=$CD$1,F280=$CD$1,F281=$CD$1),0,1)))</f>
        <v/>
      </c>
      <c r="CI279" s="2" t="str">
        <f>IF($A279&gt;='FG_243way_Regular Symbol'!D$16,"",IF(B279=0,"",IF(OR(B279=$BW$1,B280=$BW$1,B281=$BW$1,B279=$CJ$1,B280=$CJ$1,B281=$CJ$1),0,1)))</f>
        <v/>
      </c>
      <c r="CJ279" s="2" t="str">
        <f>IF($A279&gt;='FG_243way_Regular Symbol'!E$16,"",IF(C279=0,"",IF(OR(C279=$BW$1,C280=$BW$1,C281=$BW$1,C279=$CJ$1,C280=$CJ$1,C281=$CJ$1),0,1)))</f>
        <v/>
      </c>
      <c r="CK279" s="2" t="str">
        <f>IF($A279&gt;='FG_243way_Regular Symbol'!F$16,"",IF(D279=0,"",IF(OR(D279=$BW$1,D280=$BW$1,D281=$BW$1,D279=$CJ$1,D280=$CJ$1,D281=$CJ$1),0,1)))</f>
        <v/>
      </c>
      <c r="CL279" s="2" t="str">
        <f>IF($A279&gt;='FG_243way_Regular Symbol'!G$16,"",IF(E279=0,"",IF(OR(E279=$BW$1,E280=$BW$1,E281=$BW$1,E279=$CJ$1,E280=$CJ$1,E281=$CJ$1),0,1)))</f>
        <v/>
      </c>
      <c r="CM279" s="2" t="str">
        <f>IF($A279&gt;='FG_243way_Regular Symbol'!H$16,"",IF(F279=0,"",IF(OR(F279=$BW$1,F280=$BW$1,F281=$BW$1,F279=$CJ$1,F280=$CJ$1,F281=$CJ$1),0,1)))</f>
        <v/>
      </c>
      <c r="CO279" s="2" t="str">
        <f>IF($A279&gt;='FG_243way_Regular Symbol'!D$16,"",IF(B279=0,"",IF(OR(B279=$BW$1,B280=$BW$1,B281=$BW$1,B279=$CP$1,B280=$CP$1,B281=$CP$1),0,1)))</f>
        <v/>
      </c>
      <c r="CP279" s="2" t="str">
        <f>IF($A279&gt;='FG_243way_Regular Symbol'!E$16,"",IF(C279=0,"",IF(OR(C279=$BW$1,C280=$BW$1,C281=$BW$1,C279=$CP$1,C280=$CP$1,C281=$CP$1),0,1)))</f>
        <v/>
      </c>
      <c r="CQ279" s="2" t="str">
        <f>IF($A279&gt;='FG_243way_Regular Symbol'!F$16,"",IF(D279=0,"",IF(OR(D279=$BW$1,D280=$BW$1,D281=$BW$1,D279=$CP$1,D280=$CP$1,D281=$CP$1),0,1)))</f>
        <v/>
      </c>
      <c r="CR279" s="2" t="str">
        <f>IF($A279&gt;='FG_243way_Regular Symbol'!G$16,"",IF(E279=0,"",IF(OR(E279=$BW$1,E280=$BW$1,E281=$BW$1,E279=$CP$1,E280=$CP$1,E281=$CP$1),0,1)))</f>
        <v/>
      </c>
      <c r="CS279" s="2" t="str">
        <f>IF($A279&gt;='FG_243way_Regular Symbol'!H$16,"",IF(F279=0,"",IF(OR(F279=$BW$1,F280=$BW$1,F281=$BW$1,F279=$CP$1,F280=$CP$1,F281=$CP$1),0,1)))</f>
        <v/>
      </c>
      <c r="CU279" s="2" t="str">
        <f>IF($A279&gt;='FG_243way_Regular Symbol'!D$16,"",IF(B279=0,"",IF(OR(B279=$BW$1,B280=$BW$1,B281=$BW$1,B279=$CV$1,B280=$CV$1,B281=$CV$1),0,1)))</f>
        <v/>
      </c>
      <c r="CV279" s="2" t="str">
        <f>IF($A279&gt;='FG_243way_Regular Symbol'!E$16,"",IF(C279=0,"",IF(OR(C279=$BW$1,C280=$BW$1,C281=$BW$1,C279=$CV$1,C280=$CV$1,C281=$CV$1),0,1)))</f>
        <v/>
      </c>
      <c r="CW279" s="2" t="str">
        <f>IF($A279&gt;='FG_243way_Regular Symbol'!F$16,"",IF(D279=0,"",IF(OR(D279=$BW$1,D280=$BW$1,D281=$BW$1,D279=$CV$1,D280=$CV$1,D281=$CV$1),0,1)))</f>
        <v/>
      </c>
      <c r="CX279" s="2" t="str">
        <f>IF($A279&gt;='FG_243way_Regular Symbol'!G$16,"",IF(E279=0,"",IF(OR(E279=$BW$1,E280=$BW$1,E281=$BW$1,E279=$CV$1,E280=$CV$1,E281=$CV$1),0,1)))</f>
        <v/>
      </c>
      <c r="CY279" s="2" t="str">
        <f>IF($A279&gt;='FG_243way_Regular Symbol'!H$16,"",IF(F279=0,"",IF(OR(F279=$BW$1,F280=$BW$1,F281=$BW$1,F279=$CV$1,F280=$CV$1,F281=$CV$1),0,1)))</f>
        <v/>
      </c>
    </row>
    <row r="280" spans="1:103">
      <c r="A280" s="341">
        <f>IF('FG_243way_Regular Symbol'!L279="","",'FG_243way_Regular Symbol'!L279)</f>
        <v>276</v>
      </c>
      <c r="B280" s="184" t="str">
        <f>IF('FG_243way_Regular Symbol'!M279="",
IF($A280-'FG_243way_Regular Symbol'!D$16&gt;='FG_243way_RegularＸ_W()'!B$2-1,"",VLOOKUP($A280-'FG_243way_Regular Symbol'!D$16,'FG_243way_Regular Symbol'!$L$3:$Q$99,'FG_243way_RegularＸ_W()'!B$3+1,FALSE)),
'FG_243way_Regular Symbol'!M279)</f>
        <v/>
      </c>
      <c r="C280" s="184" t="str">
        <f>IF('FG_243way_Regular Symbol'!N279="",
IF($A280-'FG_243way_Regular Symbol'!E$16&gt;='FG_243way_RegularＸ_W()'!C$2-1,"",VLOOKUP($A280-'FG_243way_Regular Symbol'!E$16,'FG_243way_Regular Symbol'!$L$3:$Q$99,'FG_243way_RegularＸ_W()'!C$3+1,FALSE)),
'FG_243way_Regular Symbol'!N279)</f>
        <v/>
      </c>
      <c r="D280" s="184" t="str">
        <f>IF('FG_243way_Regular Symbol'!O279="",
IF($A280-'FG_243way_Regular Symbol'!F$16&gt;='FG_243way_RegularＸ_W()'!D$2-1,"",VLOOKUP($A280-'FG_243way_Regular Symbol'!F$16,'FG_243way_Regular Symbol'!$L$3:$Q$99,'FG_243way_RegularＸ_W()'!D$3+1,FALSE)),
'FG_243way_Regular Symbol'!O279)</f>
        <v/>
      </c>
      <c r="E280" s="184" t="str">
        <f>IF('FG_243way_Regular Symbol'!P279="",
IF($A280-'FG_243way_Regular Symbol'!G$16&gt;='FG_243way_RegularＸ_W()'!E$2-1,"",VLOOKUP($A280-'FG_243way_Regular Symbol'!G$16,'FG_243way_Regular Symbol'!$L$3:$Q$99,'FG_243way_RegularＸ_W()'!E$3+1,FALSE)),
'FG_243way_Regular Symbol'!P279)</f>
        <v/>
      </c>
      <c r="F280" s="358" t="str">
        <f>IF('FG_243way_Regular Symbol'!Q279="",
IF($A280-'FG_243way_Regular Symbol'!H$16&gt;='FG_243way_RegularＸ_W()'!F$2-1,"",VLOOKUP($A280-'FG_243way_Regular Symbol'!H$16,'FG_243way_Regular Symbol'!$L$3:$Q$99,'FG_243way_RegularＸ_W()'!F$3+1,FALSE)),
'FG_243way_Regular Symbol'!Q279)</f>
        <v/>
      </c>
      <c r="O280" s="342" t="str">
        <f>IF($A280&gt;='FG_243way_Regular Symbol'!D$16,"",IF(B280=0,"",IF(OR(B280=$O$1,B280=$P$1,B281=$O$1,B281=$P$1,B282=$O$1,B282=$P$1),0,1)))</f>
        <v/>
      </c>
      <c r="P280" s="2" t="str">
        <f>IF($A280&gt;='FG_243way_Regular Symbol'!E$16,"",IF(C280=0,"",IF(OR(C280=$O$1,C280=$P$1,C281=$O$1,C281=$P$1,C282=$O$1,C282=$P$1),0,1)))</f>
        <v/>
      </c>
      <c r="Q280" s="2" t="str">
        <f>IF($A280&gt;='FG_243way_Regular Symbol'!F$16,"",IF(D280=0,"",IF(OR(D280=$O$1,D280=$P$1,D281=$O$1,D281=$P$1,D282=$O$1,D282=$P$1),0,1)))</f>
        <v/>
      </c>
      <c r="R280" s="2" t="str">
        <f>IF($A280&gt;='FG_243way_Regular Symbol'!G$16,"",IF(E280=0,"",IF(OR(E280=$O$1,E280=$P$1,E281=$O$1,E281=$P$1,E282=$O$1,E282=$P$1),0,1)))</f>
        <v/>
      </c>
      <c r="S280" s="128" t="str">
        <f>IF($A280&gt;='FG_243way_Regular Symbol'!H$16,"",IF(F280=0,"",IF(OR(F280=$O$1,F280=$P$1,F281=$O$1,F281=$P$1,F282=$O$1,F282=$P$1),0,1)))</f>
        <v/>
      </c>
      <c r="U280" s="342" t="str">
        <f>IF($A280&gt;='FG_243way_Regular Symbol'!D$16,"",IF(B280=0,"",IF(OR(B280=$U$1,B280=$V$1,B281=$U$1,B281=$V$1,B282=$U$1,B282=$V$1),0,1)))</f>
        <v/>
      </c>
      <c r="V280" s="2" t="str">
        <f>IF($A280&gt;='FG_243way_Regular Symbol'!E$16,"",IF(C280=0,"",IF(OR(C280=$U$1,C280=$V$1,C281=$U$1,C281=$V$1,C282=$U$1,C282=$V$1),0,1)))</f>
        <v/>
      </c>
      <c r="W280" s="2" t="str">
        <f>IF($A280&gt;='FG_243way_Regular Symbol'!F$16,"",IF(D280=0,"",IF(OR(D280=$U$1,D280=$V$1,D281=$U$1,D281=$V$1,D282=$U$1,D282=$V$1),0,1)))</f>
        <v/>
      </c>
      <c r="X280" s="2" t="str">
        <f>IF($A280&gt;='FG_243way_Regular Symbol'!G$16,"",IF(E280=0,"",IF(OR(E280=$U$1,E280=$V$1,E281=$U$1,E281=$V$1,E282=$U$1,E282=$V$1),0,1)))</f>
        <v/>
      </c>
      <c r="Y280" s="128" t="str">
        <f>IF($A280&gt;='FG_243way_Regular Symbol'!H$16,"",IF(F280=0,"",IF(OR(F280=$U$1,F280=$V$1,F281=$U$1,F281=$V$1,F282=$U$1,F282=$V$1),0,1)))</f>
        <v/>
      </c>
      <c r="AA280" s="342" t="str">
        <f>IF($A280&gt;='FG_243way_Regular Symbol'!D$16,"",IF(B280=0,"",IF(OR(B280=$AA$1,B280=$AB$1,B281=$AA$1,B281=$AB$1,B282=$AA$1,,B282=$AB$1),0,1)))</f>
        <v/>
      </c>
      <c r="AB280" s="2" t="str">
        <f>IF($A280&gt;='FG_243way_Regular Symbol'!E$16,"",IF(C280=0,"",IF(OR(C280=$AA$1,C280=$AB$1,C281=$AA$1,C281=$AB$1,C282=$AA$1,,C282=$AB$1),0,1)))</f>
        <v/>
      </c>
      <c r="AC280" s="2" t="str">
        <f>IF($A280&gt;='FG_243way_Regular Symbol'!F$16,"",IF(D280=0,"",IF(OR(D280=$AA$1,D280=$AB$1,D281=$AA$1,D281=$AB$1,D282=$AA$1,,D282=$AB$1),0,1)))</f>
        <v/>
      </c>
      <c r="AD280" s="2" t="str">
        <f>IF($A280&gt;='FG_243way_Regular Symbol'!G$16,"",IF(E280=0,"",IF(OR(E280=$AA$1,E280=$AB$1,E281=$AA$1,E281=$AB$1,E282=$AA$1,,E282=$AB$1),0,1)))</f>
        <v/>
      </c>
      <c r="AE280" s="128" t="str">
        <f>IF($A280&gt;='FG_243way_Regular Symbol'!H$16,"",IF(F280=0,"",IF(OR(F280=$AA$1,F280=$AB$1,F281=$AA$1,F281=$AB$1,F282=$AA$1,,F282=$AB$1),0,1)))</f>
        <v/>
      </c>
      <c r="AG280" s="342" t="str">
        <f>IF($A280&gt;='FG_243way_Regular Symbol'!D$16,"",IF(B280=0,"",IF(OR(B280=$AG$1,B280=$AH$1,B281=$AG$1,B281=$AH$1,B282=$AG$1,B282=$AH$1),0,1)))</f>
        <v/>
      </c>
      <c r="AH280" s="2" t="str">
        <f>IF($A280&gt;='FG_243way_Regular Symbol'!E$16,"",IF(C280=0,"",IF(OR(C280=$AG$1,C280=$AH$1,C281=$AG$1,C281=$AH$1,C282=$AG$1,C282=$AH$1),0,1)))</f>
        <v/>
      </c>
      <c r="AI280" s="2" t="str">
        <f>IF($A280&gt;='FG_243way_Regular Symbol'!F$16,"",IF(D280=0,"",IF(OR(D280=$AG$1,D280=$AH$1,D281=$AG$1,D281=$AH$1,D282=$AG$1,D282=$AH$1),0,1)))</f>
        <v/>
      </c>
      <c r="AJ280" s="2" t="str">
        <f>IF($A280&gt;='FG_243way_Regular Symbol'!G$16,"",IF(E280=0,"",IF(OR(E280=$AG$1,E280=$AH$1,E281=$AG$1,E281=$AH$1,E282=$AG$1,E282=$AH$1),0,1)))</f>
        <v/>
      </c>
      <c r="AK280" s="128" t="str">
        <f>IF($A280&gt;='FG_243way_Regular Symbol'!H$16,"",IF(F280=0,"",IF(OR(F280=$AG$1,F280=$AH$1,F281=$AG$1,F281=$AH$1,F282=$AG$1,F282=$AH$1),0,1)))</f>
        <v/>
      </c>
      <c r="AM280" s="342" t="str">
        <f>IF($A280&gt;='FG_243way_Regular Symbol'!D$16,"",IF(B280=0,"",IF(OR(B280=$AM$1,B280=$AN$1,B281=$AM$1,B281=$AN$1,B282=$AM$1,B282=$AN$1),0,1)))</f>
        <v/>
      </c>
      <c r="AN280" s="2" t="str">
        <f>IF($A280&gt;='FG_243way_Regular Symbol'!E$16,"",IF(C280=0,"",IF(OR(C280=$AM$1,C280=$AN$1,C281=$AM$1,C281=$AN$1,C282=$AM$1,C282=$AN$1),0,1)))</f>
        <v/>
      </c>
      <c r="AO280" s="2" t="str">
        <f>IF($A280&gt;='FG_243way_Regular Symbol'!F$16,"",IF(D280=0,"",IF(OR(D280=$AM$1,D280=$AN$1,D281=$AM$1,D281=$AN$1,D282=$AM$1,D282=$AN$1),0,1)))</f>
        <v/>
      </c>
      <c r="AP280" s="2" t="str">
        <f>IF($A280&gt;='FG_243way_Regular Symbol'!G$16,"",IF(E280=0,"",IF(OR(E280=$AM$1,E280=$AN$1,E281=$AM$1,E281=$AN$1,E282=$AM$1,E282=$AN$1),0,1)))</f>
        <v/>
      </c>
      <c r="AQ280" s="128" t="str">
        <f>IF($A280&gt;='FG_243way_Regular Symbol'!H$16,"",IF(F280=0,"",IF(OR(F280=$AM$1,F280=$AN$1,F281=$AM$1,F281=$AN$1,F282=$AM$1,F282=$AN$1),0,1)))</f>
        <v/>
      </c>
      <c r="AS280" s="342" t="str">
        <f>IF($A280&gt;='FG_243way_Regular Symbol'!D$16,"",IF(B280=0,"",IF(OR(B280=$AM$1,B280=$AT$1,B281=$AM$1,B281=$AT$1,B282=$AM$1,B282=$AT$1),0,1)))</f>
        <v/>
      </c>
      <c r="AT280" s="2" t="str">
        <f>IF($A280&gt;='FG_243way_Regular Symbol'!E$16,"",IF(C280=0,"",IF(OR(C280=$AM$1,C280=$AT$1,C281=$AM$1,C281=$AT$1,C282=$AM$1,C282=$AT$1),0,1)))</f>
        <v/>
      </c>
      <c r="AU280" s="2" t="str">
        <f>IF($A280&gt;='FG_243way_Regular Symbol'!F$16,"",IF(D280=0,"",IF(OR(D280=$AM$1,D280=$AT$1,D281=$AM$1,D281=$AT$1,D282=$AM$1,D282=$AT$1),0,1)))</f>
        <v/>
      </c>
      <c r="AV280" s="2" t="str">
        <f>IF($A280&gt;='FG_243way_Regular Symbol'!G$16,"",IF(E280=0,"",IF(OR(E280=$AM$1,E280=$AT$1,E281=$AM$1,E281=$AT$1,E282=$AM$1,E282=$AT$1),0,1)))</f>
        <v/>
      </c>
      <c r="AW280" s="128" t="str">
        <f>IF($A280&gt;='FG_243way_Regular Symbol'!H$16,"",IF(F280=0,"",IF(OR(F280=$AM$1,F280=$AT$1,F281=$AM$1,F281=$AT$1,F282=$AM$1,F282=$AT$1),0,1)))</f>
        <v/>
      </c>
      <c r="AY280" s="342" t="str">
        <f>IF($A280&gt;='FG_243way_Regular Symbol'!D$16,"",IF(B280=0,"",IF(OR(B280=$AM$1,B280=$AZ$1,B281=$AM$1,B281=$AZ$1,B282=$AM$1,B282=$AZ$1),0,1)))</f>
        <v/>
      </c>
      <c r="AZ280" s="2" t="str">
        <f>IF($A280&gt;='FG_243way_Regular Symbol'!E$16,"",IF(C280=0,"",IF(OR(C280=$AM$1,C280=$AZ$1,C281=$AM$1,C281=$AZ$1,C282=$AM$1,C282=$AZ$1),0,1)))</f>
        <v/>
      </c>
      <c r="BA280" s="2" t="str">
        <f>IF($A280&gt;='FG_243way_Regular Symbol'!F$16,"",IF(D280=0,"",IF(OR(D280=$AM$1,D280=$AZ$1,D281=$AM$1,D281=$AZ$1,D282=$AM$1,D282=$AZ$1),0,1)))</f>
        <v/>
      </c>
      <c r="BB280" s="2" t="str">
        <f>IF($A280&gt;='FG_243way_Regular Symbol'!G$16,"",IF(E280=0,"",IF(OR(E280=$AM$1,E280=$AZ$1,E281=$AM$1,E281=$AZ$1,E282=$AM$1,E282=$AZ$1),0,1)))</f>
        <v/>
      </c>
      <c r="BC280" s="128" t="str">
        <f>IF($A280&gt;='FG_243way_Regular Symbol'!H$16,"",IF(F280=0,"",IF(OR(F280=$AM$1,F280=$AZ$1,F281=$AM$1,F281=$AZ$1,F282=$AM$1,F282=$AZ$1),0,1)))</f>
        <v/>
      </c>
      <c r="BE280" s="342"/>
      <c r="BF280" s="2"/>
      <c r="BG280" s="2" t="str">
        <f>IF($A280&gt;='FG_243way_Regular Symbol'!F$16,"",IF(D280=0,"",COUNTIF(D280:D282,$BF$1)))</f>
        <v/>
      </c>
      <c r="BH280" s="2" t="str">
        <f>IF($A280&gt;='FG_243way_Regular Symbol'!G$16,"",IF(E280=0,"",COUNTIF(E280:E282,$BF$1)))</f>
        <v/>
      </c>
      <c r="BI280" s="2" t="str">
        <f>IF($A280&gt;='FG_243way_Regular Symbol'!H$16,"",IF(F280=0,"",COUNTIF(F280:F282,$BF$1)))</f>
        <v/>
      </c>
      <c r="BK280" s="342"/>
      <c r="BL280" s="2"/>
      <c r="BM280" s="2" t="str">
        <f>IF($A280&gt;='FG_243way_Regular Symbol'!F$16,"",IF(D280=0,"",IF(OR(D280=$AM$1,D280=$BL$1,D281=$AM$1,D281=$BL$1,D282=$AM$1,D282=$BL$1),0,1)))</f>
        <v/>
      </c>
      <c r="BN280" s="2" t="str">
        <f>IF($A280&gt;='FG_243way_Regular Symbol'!G$16,"",IF(E280=0,"",IF(OR(E280=$AM$1,E280=$BL$1,E281=$AM$1,E281=$BL$1,E282=$AM$1,E282=$BL$1),0,1)))</f>
        <v/>
      </c>
      <c r="BO280" s="128" t="str">
        <f>IF($A280&gt;='FG_243way_Regular Symbol'!H$16,"",IF(F280=0,"",IF(OR(F280=$AM$1,F280=$BL$1,F281=$AM$1,F281=$BL$1,F282=$AM$1,F282=$BL$1),0,1)))</f>
        <v/>
      </c>
      <c r="BQ280" s="2" t="str">
        <f>IF($A280&gt;='FG_243way_Regular Symbol'!D$16,"",IF(B280=0,"",IF(OR(B280=$BQ$1,B280=$BR$1,B281=$BQ$1,B281=$BR$1,B282=$BQ$1,B282=$BR$1),0,1)))</f>
        <v/>
      </c>
      <c r="BR280" s="2" t="str">
        <f>IF($A280&gt;='FG_243way_Regular Symbol'!E$16,"",IF(C280=0,"",IF(OR(C280=$BQ$1,C280=$BR$1,C281=$BQ$1,C281=$BR$1,C282=$BQ$1,C282=$BR$1),0,1)))</f>
        <v/>
      </c>
      <c r="BS280" s="2" t="str">
        <f>IF($A280&gt;='FG_243way_Regular Symbol'!F$16,"",IF(D280=0,"",IF(OR(D280=$BQ$1,D280=$BR$1,D281=$BQ$1,D281=$BR$1,D282=$BQ$1,D282=$BR$1),0,1)))</f>
        <v/>
      </c>
      <c r="BT280" s="2" t="str">
        <f>IF($A280&gt;='FG_243way_Regular Symbol'!G$16,"",IF(E280=0,"",IF(OR(E280=$BQ$1,E280=$BR$1,E281=$BQ$1,E281=$BR$1,E282=$BQ$1,E282=$BR$1),0,1)))</f>
        <v/>
      </c>
      <c r="BU280" s="2" t="str">
        <f>IF($A280&gt;='FG_243way_Regular Symbol'!H$16,"",IF(F280=0,"",IF(OR(F280=$BQ$1,F280=$BR$1,F281=$BQ$1,F281=$BR$1,F282=$BQ$1,F282=$BR$1),0,1)))</f>
        <v/>
      </c>
      <c r="BW280" s="2" t="str">
        <f>IF($A280&gt;='FG_243way_Regular Symbol'!D$16,"",IF(B280=0,"",IF(OR(B280=$BW$1,B281=$BW$1,B282=$BW$1,B280=$BX$1,B281=$BX$1,B282=$BX$1),0,1)))</f>
        <v/>
      </c>
      <c r="BX280" s="2" t="str">
        <f>IF($A280&gt;='FG_243way_Regular Symbol'!E$16,"",IF(C280=0,"",IF(OR(C280=$BW$1,C281=$BW$1,C282=$BW$1,C280=$BX$1,C281=$BX$1,C282=$BX$1),0,1)))</f>
        <v/>
      </c>
      <c r="BY280" s="2" t="str">
        <f>IF($A280&gt;='FG_243way_Regular Symbol'!F$16,"",IF(D280=0,"",IF(OR(D280=$BW$1,D281=$BW$1,D282=$BW$1,D280=$BX$1,D281=$BX$1,D282=$BX$1),0,1)))</f>
        <v/>
      </c>
      <c r="BZ280" s="2" t="str">
        <f>IF($A280&gt;='FG_243way_Regular Symbol'!G$16,"",IF(E280=0,"",IF(OR(E280=$BW$1,E281=$BW$1,E282=$BW$1,E280=$BX$1,E281=$BX$1,E282=$BX$1),0,1)))</f>
        <v/>
      </c>
      <c r="CA280" s="2" t="str">
        <f>IF($A280&gt;='FG_243way_Regular Symbol'!H$16,"",IF(F280=0,"",IF(OR(F280=$BW$1,F281=$BW$1,F282=$BW$1,F280=$BX$1,F281=$BX$1,F282=$BX$1),0,1)))</f>
        <v/>
      </c>
      <c r="CC280" s="2" t="str">
        <f>IF($A280&gt;='FG_243way_Regular Symbol'!D$16,"",IF(B280=0,"",IF(OR(B280=$BW$1,B281=$BW$1,B282=$BW$1,B280=$CD$1,B281=$CD$1,B282=$CD$1),0,1)))</f>
        <v/>
      </c>
      <c r="CD280" s="2" t="str">
        <f>IF($A280&gt;='FG_243way_Regular Symbol'!E$16,"",IF(C280=0,"",IF(OR(C280=$BW$1,C281=$BW$1,C282=$BW$1,C280=$CD$1,C281=$CD$1,C282=$CD$1),0,1)))</f>
        <v/>
      </c>
      <c r="CE280" s="2" t="str">
        <f>IF($A280&gt;='FG_243way_Regular Symbol'!F$16,"",IF(D280=0,"",IF(OR(D280=$BW$1,D281=$BW$1,D282=$BW$1,D280=$CD$1,D281=$CD$1,D282=$CD$1),0,1)))</f>
        <v/>
      </c>
      <c r="CF280" s="2" t="str">
        <f>IF($A280&gt;='FG_243way_Regular Symbol'!G$16,"",IF(E280=0,"",IF(OR(E280=$BW$1,E281=$BW$1,E282=$BW$1,E280=$CD$1,E281=$CD$1,E282=$CD$1),0,1)))</f>
        <v/>
      </c>
      <c r="CG280" s="2" t="str">
        <f>IF($A280&gt;='FG_243way_Regular Symbol'!H$16,"",IF(F280=0,"",IF(OR(F280=$BW$1,F281=$BW$1,F282=$BW$1,F280=$CD$1,F281=$CD$1,F282=$CD$1),0,1)))</f>
        <v/>
      </c>
      <c r="CI280" s="2" t="str">
        <f>IF($A280&gt;='FG_243way_Regular Symbol'!D$16,"",IF(B280=0,"",IF(OR(B280=$BW$1,B281=$BW$1,B282=$BW$1,B280=$CJ$1,B281=$CJ$1,B282=$CJ$1),0,1)))</f>
        <v/>
      </c>
      <c r="CJ280" s="2" t="str">
        <f>IF($A280&gt;='FG_243way_Regular Symbol'!E$16,"",IF(C280=0,"",IF(OR(C280=$BW$1,C281=$BW$1,C282=$BW$1,C280=$CJ$1,C281=$CJ$1,C282=$CJ$1),0,1)))</f>
        <v/>
      </c>
      <c r="CK280" s="2" t="str">
        <f>IF($A280&gt;='FG_243way_Regular Symbol'!F$16,"",IF(D280=0,"",IF(OR(D280=$BW$1,D281=$BW$1,D282=$BW$1,D280=$CJ$1,D281=$CJ$1,D282=$CJ$1),0,1)))</f>
        <v/>
      </c>
      <c r="CL280" s="2" t="str">
        <f>IF($A280&gt;='FG_243way_Regular Symbol'!G$16,"",IF(E280=0,"",IF(OR(E280=$BW$1,E281=$BW$1,E282=$BW$1,E280=$CJ$1,E281=$CJ$1,E282=$CJ$1),0,1)))</f>
        <v/>
      </c>
      <c r="CM280" s="2" t="str">
        <f>IF($A280&gt;='FG_243way_Regular Symbol'!H$16,"",IF(F280=0,"",IF(OR(F280=$BW$1,F281=$BW$1,F282=$BW$1,F280=$CJ$1,F281=$CJ$1,F282=$CJ$1),0,1)))</f>
        <v/>
      </c>
      <c r="CO280" s="2" t="str">
        <f>IF($A280&gt;='FG_243way_Regular Symbol'!D$16,"",IF(B280=0,"",IF(OR(B280=$BW$1,B281=$BW$1,B282=$BW$1,B280=$CP$1,B281=$CP$1,B282=$CP$1),0,1)))</f>
        <v/>
      </c>
      <c r="CP280" s="2" t="str">
        <f>IF($A280&gt;='FG_243way_Regular Symbol'!E$16,"",IF(C280=0,"",IF(OR(C280=$BW$1,C281=$BW$1,C282=$BW$1,C280=$CP$1,C281=$CP$1,C282=$CP$1),0,1)))</f>
        <v/>
      </c>
      <c r="CQ280" s="2" t="str">
        <f>IF($A280&gt;='FG_243way_Regular Symbol'!F$16,"",IF(D280=0,"",IF(OR(D280=$BW$1,D281=$BW$1,D282=$BW$1,D280=$CP$1,D281=$CP$1,D282=$CP$1),0,1)))</f>
        <v/>
      </c>
      <c r="CR280" s="2" t="str">
        <f>IF($A280&gt;='FG_243way_Regular Symbol'!G$16,"",IF(E280=0,"",IF(OR(E280=$BW$1,E281=$BW$1,E282=$BW$1,E280=$CP$1,E281=$CP$1,E282=$CP$1),0,1)))</f>
        <v/>
      </c>
      <c r="CS280" s="2" t="str">
        <f>IF($A280&gt;='FG_243way_Regular Symbol'!H$16,"",IF(F280=0,"",IF(OR(F280=$BW$1,F281=$BW$1,F282=$BW$1,F280=$CP$1,F281=$CP$1,F282=$CP$1),0,1)))</f>
        <v/>
      </c>
      <c r="CU280" s="2" t="str">
        <f>IF($A280&gt;='FG_243way_Regular Symbol'!D$16,"",IF(B280=0,"",IF(OR(B280=$BW$1,B281=$BW$1,B282=$BW$1,B280=$CV$1,B281=$CV$1,B282=$CV$1),0,1)))</f>
        <v/>
      </c>
      <c r="CV280" s="2" t="str">
        <f>IF($A280&gt;='FG_243way_Regular Symbol'!E$16,"",IF(C280=0,"",IF(OR(C280=$BW$1,C281=$BW$1,C282=$BW$1,C280=$CV$1,C281=$CV$1,C282=$CV$1),0,1)))</f>
        <v/>
      </c>
      <c r="CW280" s="2" t="str">
        <f>IF($A280&gt;='FG_243way_Regular Symbol'!F$16,"",IF(D280=0,"",IF(OR(D280=$BW$1,D281=$BW$1,D282=$BW$1,D280=$CV$1,D281=$CV$1,D282=$CV$1),0,1)))</f>
        <v/>
      </c>
      <c r="CX280" s="2" t="str">
        <f>IF($A280&gt;='FG_243way_Regular Symbol'!G$16,"",IF(E280=0,"",IF(OR(E280=$BW$1,E281=$BW$1,E282=$BW$1,E280=$CV$1,E281=$CV$1,E282=$CV$1),0,1)))</f>
        <v/>
      </c>
      <c r="CY280" s="2" t="str">
        <f>IF($A280&gt;='FG_243way_Regular Symbol'!H$16,"",IF(F280=0,"",IF(OR(F280=$BW$1,F281=$BW$1,F282=$BW$1,F280=$CV$1,F281=$CV$1,F282=$CV$1),0,1)))</f>
        <v/>
      </c>
    </row>
    <row r="281" spans="1:103">
      <c r="A281" s="341">
        <f>IF('FG_243way_Regular Symbol'!L280="","",'FG_243way_Regular Symbol'!L280)</f>
        <v>277</v>
      </c>
      <c r="B281" s="184" t="str">
        <f>IF('FG_243way_Regular Symbol'!M280="",
IF($A281-'FG_243way_Regular Symbol'!D$16&gt;='FG_243way_RegularＸ_W()'!B$2-1,"",VLOOKUP($A281-'FG_243way_Regular Symbol'!D$16,'FG_243way_Regular Symbol'!$L$3:$Q$99,'FG_243way_RegularＸ_W()'!B$3+1,FALSE)),
'FG_243way_Regular Symbol'!M280)</f>
        <v/>
      </c>
      <c r="C281" s="184" t="str">
        <f>IF('FG_243way_Regular Symbol'!N280="",
IF($A281-'FG_243way_Regular Symbol'!E$16&gt;='FG_243way_RegularＸ_W()'!C$2-1,"",VLOOKUP($A281-'FG_243way_Regular Symbol'!E$16,'FG_243way_Regular Symbol'!$L$3:$Q$99,'FG_243way_RegularＸ_W()'!C$3+1,FALSE)),
'FG_243way_Regular Symbol'!N280)</f>
        <v/>
      </c>
      <c r="D281" s="184" t="str">
        <f>IF('FG_243way_Regular Symbol'!O280="",
IF($A281-'FG_243way_Regular Symbol'!F$16&gt;='FG_243way_RegularＸ_W()'!D$2-1,"",VLOOKUP($A281-'FG_243way_Regular Symbol'!F$16,'FG_243way_Regular Symbol'!$L$3:$Q$99,'FG_243way_RegularＸ_W()'!D$3+1,FALSE)),
'FG_243way_Regular Symbol'!O280)</f>
        <v/>
      </c>
      <c r="E281" s="184" t="str">
        <f>IF('FG_243way_Regular Symbol'!P280="",
IF($A281-'FG_243way_Regular Symbol'!G$16&gt;='FG_243way_RegularＸ_W()'!E$2-1,"",VLOOKUP($A281-'FG_243way_Regular Symbol'!G$16,'FG_243way_Regular Symbol'!$L$3:$Q$99,'FG_243way_RegularＸ_W()'!E$3+1,FALSE)),
'FG_243way_Regular Symbol'!P280)</f>
        <v/>
      </c>
      <c r="F281" s="358" t="str">
        <f>IF('FG_243way_Regular Symbol'!Q280="",
IF($A281-'FG_243way_Regular Symbol'!H$16&gt;='FG_243way_RegularＸ_W()'!F$2-1,"",VLOOKUP($A281-'FG_243way_Regular Symbol'!H$16,'FG_243way_Regular Symbol'!$L$3:$Q$99,'FG_243way_RegularＸ_W()'!F$3+1,FALSE)),
'FG_243way_Regular Symbol'!Q280)</f>
        <v/>
      </c>
      <c r="O281" s="342" t="str">
        <f>IF($A281&gt;='FG_243way_Regular Symbol'!D$16,"",IF(B281=0,"",IF(OR(B281=$O$1,B281=$P$1,B282=$O$1,B282=$P$1,B283=$O$1,B283=$P$1),0,1)))</f>
        <v/>
      </c>
      <c r="P281" s="2" t="str">
        <f>IF($A281&gt;='FG_243way_Regular Symbol'!E$16,"",IF(C281=0,"",IF(OR(C281=$O$1,C281=$P$1,C282=$O$1,C282=$P$1,C283=$O$1,C283=$P$1),0,1)))</f>
        <v/>
      </c>
      <c r="Q281" s="2" t="str">
        <f>IF($A281&gt;='FG_243way_Regular Symbol'!F$16,"",IF(D281=0,"",IF(OR(D281=$O$1,D281=$P$1,D282=$O$1,D282=$P$1,D283=$O$1,D283=$P$1),0,1)))</f>
        <v/>
      </c>
      <c r="R281" s="2" t="str">
        <f>IF($A281&gt;='FG_243way_Regular Symbol'!G$16,"",IF(E281=0,"",IF(OR(E281=$O$1,E281=$P$1,E282=$O$1,E282=$P$1,E283=$O$1,E283=$P$1),0,1)))</f>
        <v/>
      </c>
      <c r="S281" s="128" t="str">
        <f>IF($A281&gt;='FG_243way_Regular Symbol'!H$16,"",IF(F281=0,"",IF(OR(F281=$O$1,F281=$P$1,F282=$O$1,F282=$P$1,F283=$O$1,F283=$P$1),0,1)))</f>
        <v/>
      </c>
      <c r="U281" s="342" t="str">
        <f>IF($A281&gt;='FG_243way_Regular Symbol'!D$16,"",IF(B281=0,"",IF(OR(B281=$U$1,B281=$V$1,B282=$U$1,B282=$V$1,B283=$U$1,B283=$V$1),0,1)))</f>
        <v/>
      </c>
      <c r="V281" s="2" t="str">
        <f>IF($A281&gt;='FG_243way_Regular Symbol'!E$16,"",IF(C281=0,"",IF(OR(C281=$U$1,C281=$V$1,C282=$U$1,C282=$V$1,C283=$U$1,C283=$V$1),0,1)))</f>
        <v/>
      </c>
      <c r="W281" s="2" t="str">
        <f>IF($A281&gt;='FG_243way_Regular Symbol'!F$16,"",IF(D281=0,"",IF(OR(D281=$U$1,D281=$V$1,D282=$U$1,D282=$V$1,D283=$U$1,D283=$V$1),0,1)))</f>
        <v/>
      </c>
      <c r="X281" s="2" t="str">
        <f>IF($A281&gt;='FG_243way_Regular Symbol'!G$16,"",IF(E281=0,"",IF(OR(E281=$U$1,E281=$V$1,E282=$U$1,E282=$V$1,E283=$U$1,E283=$V$1),0,1)))</f>
        <v/>
      </c>
      <c r="Y281" s="128" t="str">
        <f>IF($A281&gt;='FG_243way_Regular Symbol'!H$16,"",IF(F281=0,"",IF(OR(F281=$U$1,F281=$V$1,F282=$U$1,F282=$V$1,F283=$U$1,F283=$V$1),0,1)))</f>
        <v/>
      </c>
      <c r="AA281" s="342" t="str">
        <f>IF($A281&gt;='FG_243way_Regular Symbol'!D$16,"",IF(B281=0,"",IF(OR(B281=$AA$1,B281=$AB$1,B282=$AA$1,B282=$AB$1,B283=$AA$1,,B283=$AB$1),0,1)))</f>
        <v/>
      </c>
      <c r="AB281" s="2" t="str">
        <f>IF($A281&gt;='FG_243way_Regular Symbol'!E$16,"",IF(C281=0,"",IF(OR(C281=$AA$1,C281=$AB$1,C282=$AA$1,C282=$AB$1,C283=$AA$1,,C283=$AB$1),0,1)))</f>
        <v/>
      </c>
      <c r="AC281" s="2" t="str">
        <f>IF($A281&gt;='FG_243way_Regular Symbol'!F$16,"",IF(D281=0,"",IF(OR(D281=$AA$1,D281=$AB$1,D282=$AA$1,D282=$AB$1,D283=$AA$1,,D283=$AB$1),0,1)))</f>
        <v/>
      </c>
      <c r="AD281" s="2" t="str">
        <f>IF($A281&gt;='FG_243way_Regular Symbol'!G$16,"",IF(E281=0,"",IF(OR(E281=$AA$1,E281=$AB$1,E282=$AA$1,E282=$AB$1,E283=$AA$1,,E283=$AB$1),0,1)))</f>
        <v/>
      </c>
      <c r="AE281" s="128" t="str">
        <f>IF($A281&gt;='FG_243way_Regular Symbol'!H$16,"",IF(F281=0,"",IF(OR(F281=$AA$1,F281=$AB$1,F282=$AA$1,F282=$AB$1,F283=$AA$1,,F283=$AB$1),0,1)))</f>
        <v/>
      </c>
      <c r="AG281" s="342" t="str">
        <f>IF($A281&gt;='FG_243way_Regular Symbol'!D$16,"",IF(B281=0,"",IF(OR(B281=$AG$1,B281=$AH$1,B282=$AG$1,B282=$AH$1,B283=$AG$1,B283=$AH$1),0,1)))</f>
        <v/>
      </c>
      <c r="AH281" s="2" t="str">
        <f>IF($A281&gt;='FG_243way_Regular Symbol'!E$16,"",IF(C281=0,"",IF(OR(C281=$AG$1,C281=$AH$1,C282=$AG$1,C282=$AH$1,C283=$AG$1,C283=$AH$1),0,1)))</f>
        <v/>
      </c>
      <c r="AI281" s="2" t="str">
        <f>IF($A281&gt;='FG_243way_Regular Symbol'!F$16,"",IF(D281=0,"",IF(OR(D281=$AG$1,D281=$AH$1,D282=$AG$1,D282=$AH$1,D283=$AG$1,D283=$AH$1),0,1)))</f>
        <v/>
      </c>
      <c r="AJ281" s="2" t="str">
        <f>IF($A281&gt;='FG_243way_Regular Symbol'!G$16,"",IF(E281=0,"",IF(OR(E281=$AG$1,E281=$AH$1,E282=$AG$1,E282=$AH$1,E283=$AG$1,E283=$AH$1),0,1)))</f>
        <v/>
      </c>
      <c r="AK281" s="128" t="str">
        <f>IF($A281&gt;='FG_243way_Regular Symbol'!H$16,"",IF(F281=0,"",IF(OR(F281=$AG$1,F281=$AH$1,F282=$AG$1,F282=$AH$1,F283=$AG$1,F283=$AH$1),0,1)))</f>
        <v/>
      </c>
      <c r="AM281" s="342" t="str">
        <f>IF($A281&gt;='FG_243way_Regular Symbol'!D$16,"",IF(B281=0,"",IF(OR(B281=$AM$1,B281=$AN$1,B282=$AM$1,B282=$AN$1,B283=$AM$1,B283=$AN$1),0,1)))</f>
        <v/>
      </c>
      <c r="AN281" s="2" t="str">
        <f>IF($A281&gt;='FG_243way_Regular Symbol'!E$16,"",IF(C281=0,"",IF(OR(C281=$AM$1,C281=$AN$1,C282=$AM$1,C282=$AN$1,C283=$AM$1,C283=$AN$1),0,1)))</f>
        <v/>
      </c>
      <c r="AO281" s="2" t="str">
        <f>IF($A281&gt;='FG_243way_Regular Symbol'!F$16,"",IF(D281=0,"",IF(OR(D281=$AM$1,D281=$AN$1,D282=$AM$1,D282=$AN$1,D283=$AM$1,D283=$AN$1),0,1)))</f>
        <v/>
      </c>
      <c r="AP281" s="2" t="str">
        <f>IF($A281&gt;='FG_243way_Regular Symbol'!G$16,"",IF(E281=0,"",IF(OR(E281=$AM$1,E281=$AN$1,E282=$AM$1,E282=$AN$1,E283=$AM$1,E283=$AN$1),0,1)))</f>
        <v/>
      </c>
      <c r="AQ281" s="128" t="str">
        <f>IF($A281&gt;='FG_243way_Regular Symbol'!H$16,"",IF(F281=0,"",IF(OR(F281=$AM$1,F281=$AN$1,F282=$AM$1,F282=$AN$1,F283=$AM$1,F283=$AN$1),0,1)))</f>
        <v/>
      </c>
      <c r="AS281" s="342" t="str">
        <f>IF($A281&gt;='FG_243way_Regular Symbol'!D$16,"",IF(B281=0,"",IF(OR(B281=$AM$1,B281=$AT$1,B282=$AM$1,B282=$AT$1,B283=$AM$1,B283=$AT$1),0,1)))</f>
        <v/>
      </c>
      <c r="AT281" s="2" t="str">
        <f>IF($A281&gt;='FG_243way_Regular Symbol'!E$16,"",IF(C281=0,"",IF(OR(C281=$AM$1,C281=$AT$1,C282=$AM$1,C282=$AT$1,C283=$AM$1,C283=$AT$1),0,1)))</f>
        <v/>
      </c>
      <c r="AU281" s="2" t="str">
        <f>IF($A281&gt;='FG_243way_Regular Symbol'!F$16,"",IF(D281=0,"",IF(OR(D281=$AM$1,D281=$AT$1,D282=$AM$1,D282=$AT$1,D283=$AM$1,D283=$AT$1),0,1)))</f>
        <v/>
      </c>
      <c r="AV281" s="2" t="str">
        <f>IF($A281&gt;='FG_243way_Regular Symbol'!G$16,"",IF(E281=0,"",IF(OR(E281=$AM$1,E281=$AT$1,E282=$AM$1,E282=$AT$1,E283=$AM$1,E283=$AT$1),0,1)))</f>
        <v/>
      </c>
      <c r="AW281" s="128" t="str">
        <f>IF($A281&gt;='FG_243way_Regular Symbol'!H$16,"",IF(F281=0,"",IF(OR(F281=$AM$1,F281=$AT$1,F282=$AM$1,F282=$AT$1,F283=$AM$1,F283=$AT$1),0,1)))</f>
        <v/>
      </c>
      <c r="AY281" s="342" t="str">
        <f>IF($A281&gt;='FG_243way_Regular Symbol'!D$16,"",IF(B281=0,"",IF(OR(B281=$AM$1,B281=$AZ$1,B282=$AM$1,B282=$AZ$1,B283=$AM$1,B283=$AZ$1),0,1)))</f>
        <v/>
      </c>
      <c r="AZ281" s="2" t="str">
        <f>IF($A281&gt;='FG_243way_Regular Symbol'!E$16,"",IF(C281=0,"",IF(OR(C281=$AM$1,C281=$AZ$1,C282=$AM$1,C282=$AZ$1,C283=$AM$1,C283=$AZ$1),0,1)))</f>
        <v/>
      </c>
      <c r="BA281" s="2" t="str">
        <f>IF($A281&gt;='FG_243way_Regular Symbol'!F$16,"",IF(D281=0,"",IF(OR(D281=$AM$1,D281=$AZ$1,D282=$AM$1,D282=$AZ$1,D283=$AM$1,D283=$AZ$1),0,1)))</f>
        <v/>
      </c>
      <c r="BB281" s="2" t="str">
        <f>IF($A281&gt;='FG_243way_Regular Symbol'!G$16,"",IF(E281=0,"",IF(OR(E281=$AM$1,E281=$AZ$1,E282=$AM$1,E282=$AZ$1,E283=$AM$1,E283=$AZ$1),0,1)))</f>
        <v/>
      </c>
      <c r="BC281" s="128" t="str">
        <f>IF($A281&gt;='FG_243way_Regular Symbol'!H$16,"",IF(F281=0,"",IF(OR(F281=$AM$1,F281=$AZ$1,F282=$AM$1,F282=$AZ$1,F283=$AM$1,F283=$AZ$1),0,1)))</f>
        <v/>
      </c>
      <c r="BE281" s="342"/>
      <c r="BF281" s="2"/>
      <c r="BG281" s="2" t="str">
        <f>IF($A281&gt;='FG_243way_Regular Symbol'!F$16,"",IF(D281=0,"",COUNTIF(D281:D283,$BF$1)))</f>
        <v/>
      </c>
      <c r="BH281" s="2" t="str">
        <f>IF($A281&gt;='FG_243way_Regular Symbol'!G$16,"",IF(E281=0,"",COUNTIF(E281:E283,$BF$1)))</f>
        <v/>
      </c>
      <c r="BI281" s="2" t="str">
        <f>IF($A281&gt;='FG_243way_Regular Symbol'!H$16,"",IF(F281=0,"",COUNTIF(F281:F283,$BF$1)))</f>
        <v/>
      </c>
      <c r="BK281" s="342"/>
      <c r="BL281" s="2"/>
      <c r="BM281" s="2" t="str">
        <f>IF($A281&gt;='FG_243way_Regular Symbol'!F$16,"",IF(D281=0,"",IF(OR(D281=$AM$1,D281=$BL$1,D282=$AM$1,D282=$BL$1,D283=$AM$1,D283=$BL$1),0,1)))</f>
        <v/>
      </c>
      <c r="BN281" s="2" t="str">
        <f>IF($A281&gt;='FG_243way_Regular Symbol'!G$16,"",IF(E281=0,"",IF(OR(E281=$AM$1,E281=$BL$1,E282=$AM$1,E282=$BL$1,E283=$AM$1,E283=$BL$1),0,1)))</f>
        <v/>
      </c>
      <c r="BO281" s="128" t="str">
        <f>IF($A281&gt;='FG_243way_Regular Symbol'!H$16,"",IF(F281=0,"",IF(OR(F281=$AM$1,F281=$BL$1,F282=$AM$1,F282=$BL$1,F283=$AM$1,F283=$BL$1),0,1)))</f>
        <v/>
      </c>
      <c r="BQ281" s="2" t="str">
        <f>IF($A281&gt;='FG_243way_Regular Symbol'!D$16,"",IF(B281=0,"",IF(OR(B281=$BQ$1,B281=$BR$1,B282=$BQ$1,B282=$BR$1,B283=$BQ$1,B283=$BR$1),0,1)))</f>
        <v/>
      </c>
      <c r="BR281" s="2" t="str">
        <f>IF($A281&gt;='FG_243way_Regular Symbol'!E$16,"",IF(C281=0,"",IF(OR(C281=$BQ$1,C281=$BR$1,C282=$BQ$1,C282=$BR$1,C283=$BQ$1,C283=$BR$1),0,1)))</f>
        <v/>
      </c>
      <c r="BS281" s="2" t="str">
        <f>IF($A281&gt;='FG_243way_Regular Symbol'!F$16,"",IF(D281=0,"",IF(OR(D281=$BQ$1,D281=$BR$1,D282=$BQ$1,D282=$BR$1,D283=$BQ$1,D283=$BR$1),0,1)))</f>
        <v/>
      </c>
      <c r="BT281" s="2" t="str">
        <f>IF($A281&gt;='FG_243way_Regular Symbol'!G$16,"",IF(E281=0,"",IF(OR(E281=$BQ$1,E281=$BR$1,E282=$BQ$1,E282=$BR$1,E283=$BQ$1,E283=$BR$1),0,1)))</f>
        <v/>
      </c>
      <c r="BU281" s="2" t="str">
        <f>IF($A281&gt;='FG_243way_Regular Symbol'!H$16,"",IF(F281=0,"",IF(OR(F281=$BQ$1,F281=$BR$1,F282=$BQ$1,F282=$BR$1,F283=$BQ$1,F283=$BR$1),0,1)))</f>
        <v/>
      </c>
      <c r="BW281" s="2" t="str">
        <f>IF($A281&gt;='FG_243way_Regular Symbol'!D$16,"",IF(B281=0,"",IF(OR(B281=$BW$1,B282=$BW$1,B283=$BW$1,B281=$BX$1,B282=$BX$1,B283=$BX$1),0,1)))</f>
        <v/>
      </c>
      <c r="BX281" s="2" t="str">
        <f>IF($A281&gt;='FG_243way_Regular Symbol'!E$16,"",IF(C281=0,"",IF(OR(C281=$BW$1,C282=$BW$1,C283=$BW$1,C281=$BX$1,C282=$BX$1,C283=$BX$1),0,1)))</f>
        <v/>
      </c>
      <c r="BY281" s="2" t="str">
        <f>IF($A281&gt;='FG_243way_Regular Symbol'!F$16,"",IF(D281=0,"",IF(OR(D281=$BW$1,D282=$BW$1,D283=$BW$1,D281=$BX$1,D282=$BX$1,D283=$BX$1),0,1)))</f>
        <v/>
      </c>
      <c r="BZ281" s="2" t="str">
        <f>IF($A281&gt;='FG_243way_Regular Symbol'!G$16,"",IF(E281=0,"",IF(OR(E281=$BW$1,E282=$BW$1,E283=$BW$1,E281=$BX$1,E282=$BX$1,E283=$BX$1),0,1)))</f>
        <v/>
      </c>
      <c r="CA281" s="2" t="str">
        <f>IF($A281&gt;='FG_243way_Regular Symbol'!H$16,"",IF(F281=0,"",IF(OR(F281=$BW$1,F282=$BW$1,F283=$BW$1,F281=$BX$1,F282=$BX$1,F283=$BX$1),0,1)))</f>
        <v/>
      </c>
      <c r="CC281" s="2" t="str">
        <f>IF($A281&gt;='FG_243way_Regular Symbol'!D$16,"",IF(B281=0,"",IF(OR(B281=$BW$1,B282=$BW$1,B283=$BW$1,B281=$CD$1,B282=$CD$1,B283=$CD$1),0,1)))</f>
        <v/>
      </c>
      <c r="CD281" s="2" t="str">
        <f>IF($A281&gt;='FG_243way_Regular Symbol'!E$16,"",IF(C281=0,"",IF(OR(C281=$BW$1,C282=$BW$1,C283=$BW$1,C281=$CD$1,C282=$CD$1,C283=$CD$1),0,1)))</f>
        <v/>
      </c>
      <c r="CE281" s="2" t="str">
        <f>IF($A281&gt;='FG_243way_Regular Symbol'!F$16,"",IF(D281=0,"",IF(OR(D281=$BW$1,D282=$BW$1,D283=$BW$1,D281=$CD$1,D282=$CD$1,D283=$CD$1),0,1)))</f>
        <v/>
      </c>
      <c r="CF281" s="2" t="str">
        <f>IF($A281&gt;='FG_243way_Regular Symbol'!G$16,"",IF(E281=0,"",IF(OR(E281=$BW$1,E282=$BW$1,E283=$BW$1,E281=$CD$1,E282=$CD$1,E283=$CD$1),0,1)))</f>
        <v/>
      </c>
      <c r="CG281" s="2" t="str">
        <f>IF($A281&gt;='FG_243way_Regular Symbol'!H$16,"",IF(F281=0,"",IF(OR(F281=$BW$1,F282=$BW$1,F283=$BW$1,F281=$CD$1,F282=$CD$1,F283=$CD$1),0,1)))</f>
        <v/>
      </c>
      <c r="CI281" s="2" t="str">
        <f>IF($A281&gt;='FG_243way_Regular Symbol'!D$16,"",IF(B281=0,"",IF(OR(B281=$BW$1,B282=$BW$1,B283=$BW$1,B281=$CJ$1,B282=$CJ$1,B283=$CJ$1),0,1)))</f>
        <v/>
      </c>
      <c r="CJ281" s="2" t="str">
        <f>IF($A281&gt;='FG_243way_Regular Symbol'!E$16,"",IF(C281=0,"",IF(OR(C281=$BW$1,C282=$BW$1,C283=$BW$1,C281=$CJ$1,C282=$CJ$1,C283=$CJ$1),0,1)))</f>
        <v/>
      </c>
      <c r="CK281" s="2" t="str">
        <f>IF($A281&gt;='FG_243way_Regular Symbol'!F$16,"",IF(D281=0,"",IF(OR(D281=$BW$1,D282=$BW$1,D283=$BW$1,D281=$CJ$1,D282=$CJ$1,D283=$CJ$1),0,1)))</f>
        <v/>
      </c>
      <c r="CL281" s="2" t="str">
        <f>IF($A281&gt;='FG_243way_Regular Symbol'!G$16,"",IF(E281=0,"",IF(OR(E281=$BW$1,E282=$BW$1,E283=$BW$1,E281=$CJ$1,E282=$CJ$1,E283=$CJ$1),0,1)))</f>
        <v/>
      </c>
      <c r="CM281" s="2" t="str">
        <f>IF($A281&gt;='FG_243way_Regular Symbol'!H$16,"",IF(F281=0,"",IF(OR(F281=$BW$1,F282=$BW$1,F283=$BW$1,F281=$CJ$1,F282=$CJ$1,F283=$CJ$1),0,1)))</f>
        <v/>
      </c>
      <c r="CO281" s="2" t="str">
        <f>IF($A281&gt;='FG_243way_Regular Symbol'!D$16,"",IF(B281=0,"",IF(OR(B281=$BW$1,B282=$BW$1,B283=$BW$1,B281=$CP$1,B282=$CP$1,B283=$CP$1),0,1)))</f>
        <v/>
      </c>
      <c r="CP281" s="2" t="str">
        <f>IF($A281&gt;='FG_243way_Regular Symbol'!E$16,"",IF(C281=0,"",IF(OR(C281=$BW$1,C282=$BW$1,C283=$BW$1,C281=$CP$1,C282=$CP$1,C283=$CP$1),0,1)))</f>
        <v/>
      </c>
      <c r="CQ281" s="2" t="str">
        <f>IF($A281&gt;='FG_243way_Regular Symbol'!F$16,"",IF(D281=0,"",IF(OR(D281=$BW$1,D282=$BW$1,D283=$BW$1,D281=$CP$1,D282=$CP$1,D283=$CP$1),0,1)))</f>
        <v/>
      </c>
      <c r="CR281" s="2" t="str">
        <f>IF($A281&gt;='FG_243way_Regular Symbol'!G$16,"",IF(E281=0,"",IF(OR(E281=$BW$1,E282=$BW$1,E283=$BW$1,E281=$CP$1,E282=$CP$1,E283=$CP$1),0,1)))</f>
        <v/>
      </c>
      <c r="CS281" s="2" t="str">
        <f>IF($A281&gt;='FG_243way_Regular Symbol'!H$16,"",IF(F281=0,"",IF(OR(F281=$BW$1,F282=$BW$1,F283=$BW$1,F281=$CP$1,F282=$CP$1,F283=$CP$1),0,1)))</f>
        <v/>
      </c>
      <c r="CU281" s="2" t="str">
        <f>IF($A281&gt;='FG_243way_Regular Symbol'!D$16,"",IF(B281=0,"",IF(OR(B281=$BW$1,B282=$BW$1,B283=$BW$1,B281=$CV$1,B282=$CV$1,B283=$CV$1),0,1)))</f>
        <v/>
      </c>
      <c r="CV281" s="2" t="str">
        <f>IF($A281&gt;='FG_243way_Regular Symbol'!E$16,"",IF(C281=0,"",IF(OR(C281=$BW$1,C282=$BW$1,C283=$BW$1,C281=$CV$1,C282=$CV$1,C283=$CV$1),0,1)))</f>
        <v/>
      </c>
      <c r="CW281" s="2" t="str">
        <f>IF($A281&gt;='FG_243way_Regular Symbol'!F$16,"",IF(D281=0,"",IF(OR(D281=$BW$1,D282=$BW$1,D283=$BW$1,D281=$CV$1,D282=$CV$1,D283=$CV$1),0,1)))</f>
        <v/>
      </c>
      <c r="CX281" s="2" t="str">
        <f>IF($A281&gt;='FG_243way_Regular Symbol'!G$16,"",IF(E281=0,"",IF(OR(E281=$BW$1,E282=$BW$1,E283=$BW$1,E281=$CV$1,E282=$CV$1,E283=$CV$1),0,1)))</f>
        <v/>
      </c>
      <c r="CY281" s="2" t="str">
        <f>IF($A281&gt;='FG_243way_Regular Symbol'!H$16,"",IF(F281=0,"",IF(OR(F281=$BW$1,F282=$BW$1,F283=$BW$1,F281=$CV$1,F282=$CV$1,F283=$CV$1),0,1)))</f>
        <v/>
      </c>
    </row>
    <row r="282" spans="1:103">
      <c r="A282" s="341">
        <f>IF('FG_243way_Regular Symbol'!L281="","",'FG_243way_Regular Symbol'!L281)</f>
        <v>278</v>
      </c>
      <c r="B282" s="184" t="str">
        <f>IF('FG_243way_Regular Symbol'!M281="",
IF($A282-'FG_243way_Regular Symbol'!D$16&gt;='FG_243way_RegularＸ_W()'!B$2-1,"",VLOOKUP($A282-'FG_243way_Regular Symbol'!D$16,'FG_243way_Regular Symbol'!$L$3:$Q$99,'FG_243way_RegularＸ_W()'!B$3+1,FALSE)),
'FG_243way_Regular Symbol'!M281)</f>
        <v/>
      </c>
      <c r="C282" s="184" t="str">
        <f>IF('FG_243way_Regular Symbol'!N281="",
IF($A282-'FG_243way_Regular Symbol'!E$16&gt;='FG_243way_RegularＸ_W()'!C$2-1,"",VLOOKUP($A282-'FG_243way_Regular Symbol'!E$16,'FG_243way_Regular Symbol'!$L$3:$Q$99,'FG_243way_RegularＸ_W()'!C$3+1,FALSE)),
'FG_243way_Regular Symbol'!N281)</f>
        <v/>
      </c>
      <c r="D282" s="184" t="str">
        <f>IF('FG_243way_Regular Symbol'!O281="",
IF($A282-'FG_243way_Regular Symbol'!F$16&gt;='FG_243way_RegularＸ_W()'!D$2-1,"",VLOOKUP($A282-'FG_243way_Regular Symbol'!F$16,'FG_243way_Regular Symbol'!$L$3:$Q$99,'FG_243way_RegularＸ_W()'!D$3+1,FALSE)),
'FG_243way_Regular Symbol'!O281)</f>
        <v/>
      </c>
      <c r="E282" s="184" t="str">
        <f>IF('FG_243way_Regular Symbol'!P281="",
IF($A282-'FG_243way_Regular Symbol'!G$16&gt;='FG_243way_RegularＸ_W()'!E$2-1,"",VLOOKUP($A282-'FG_243way_Regular Symbol'!G$16,'FG_243way_Regular Symbol'!$L$3:$Q$99,'FG_243way_RegularＸ_W()'!E$3+1,FALSE)),
'FG_243way_Regular Symbol'!P281)</f>
        <v/>
      </c>
      <c r="F282" s="358" t="str">
        <f>IF('FG_243way_Regular Symbol'!Q281="",
IF($A282-'FG_243way_Regular Symbol'!H$16&gt;='FG_243way_RegularＸ_W()'!F$2-1,"",VLOOKUP($A282-'FG_243way_Regular Symbol'!H$16,'FG_243way_Regular Symbol'!$L$3:$Q$99,'FG_243way_RegularＸ_W()'!F$3+1,FALSE)),
'FG_243way_Regular Symbol'!Q281)</f>
        <v/>
      </c>
      <c r="O282" s="342" t="str">
        <f>IF($A282&gt;='FG_243way_Regular Symbol'!D$16,"",IF(B282=0,"",IF(OR(B282=$O$1,B282=$P$1,B283=$O$1,B283=$P$1,B284=$O$1,B284=$P$1),0,1)))</f>
        <v/>
      </c>
      <c r="P282" s="2" t="str">
        <f>IF($A282&gt;='FG_243way_Regular Symbol'!E$16,"",IF(C282=0,"",IF(OR(C282=$O$1,C282=$P$1,C283=$O$1,C283=$P$1,C284=$O$1,C284=$P$1),0,1)))</f>
        <v/>
      </c>
      <c r="Q282" s="2" t="str">
        <f>IF($A282&gt;='FG_243way_Regular Symbol'!F$16,"",IF(D282=0,"",IF(OR(D282=$O$1,D282=$P$1,D283=$O$1,D283=$P$1,D284=$O$1,D284=$P$1),0,1)))</f>
        <v/>
      </c>
      <c r="R282" s="2" t="str">
        <f>IF($A282&gt;='FG_243way_Regular Symbol'!G$16,"",IF(E282=0,"",IF(OR(E282=$O$1,E282=$P$1,E283=$O$1,E283=$P$1,E284=$O$1,E284=$P$1),0,1)))</f>
        <v/>
      </c>
      <c r="S282" s="128" t="str">
        <f>IF($A282&gt;='FG_243way_Regular Symbol'!H$16,"",IF(F282=0,"",IF(OR(F282=$O$1,F282=$P$1,F283=$O$1,F283=$P$1,F284=$O$1,F284=$P$1),0,1)))</f>
        <v/>
      </c>
      <c r="U282" s="342" t="str">
        <f>IF($A282&gt;='FG_243way_Regular Symbol'!D$16,"",IF(B282=0,"",IF(OR(B282=$U$1,B282=$V$1,B283=$U$1,B283=$V$1,B284=$U$1,B284=$V$1),0,1)))</f>
        <v/>
      </c>
      <c r="V282" s="2" t="str">
        <f>IF($A282&gt;='FG_243way_Regular Symbol'!E$16,"",IF(C282=0,"",IF(OR(C282=$U$1,C282=$V$1,C283=$U$1,C283=$V$1,C284=$U$1,C284=$V$1),0,1)))</f>
        <v/>
      </c>
      <c r="W282" s="2" t="str">
        <f>IF($A282&gt;='FG_243way_Regular Symbol'!F$16,"",IF(D282=0,"",IF(OR(D282=$U$1,D282=$V$1,D283=$U$1,D283=$V$1,D284=$U$1,D284=$V$1),0,1)))</f>
        <v/>
      </c>
      <c r="X282" s="2" t="str">
        <f>IF($A282&gt;='FG_243way_Regular Symbol'!G$16,"",IF(E282=0,"",IF(OR(E282=$U$1,E282=$V$1,E283=$U$1,E283=$V$1,E284=$U$1,E284=$V$1),0,1)))</f>
        <v/>
      </c>
      <c r="Y282" s="128" t="str">
        <f>IF($A282&gt;='FG_243way_Regular Symbol'!H$16,"",IF(F282=0,"",IF(OR(F282=$U$1,F282=$V$1,F283=$U$1,F283=$V$1,F284=$U$1,F284=$V$1),0,1)))</f>
        <v/>
      </c>
      <c r="AA282" s="342" t="str">
        <f>IF($A282&gt;='FG_243way_Regular Symbol'!D$16,"",IF(B282=0,"",IF(OR(B282=$AA$1,B282=$AB$1,B283=$AA$1,B283=$AB$1,B284=$AA$1,,B284=$AB$1),0,1)))</f>
        <v/>
      </c>
      <c r="AB282" s="2" t="str">
        <f>IF($A282&gt;='FG_243way_Regular Symbol'!E$16,"",IF(C282=0,"",IF(OR(C282=$AA$1,C282=$AB$1,C283=$AA$1,C283=$AB$1,C284=$AA$1,,C284=$AB$1),0,1)))</f>
        <v/>
      </c>
      <c r="AC282" s="2" t="str">
        <f>IF($A282&gt;='FG_243way_Regular Symbol'!F$16,"",IF(D282=0,"",IF(OR(D282=$AA$1,D282=$AB$1,D283=$AA$1,D283=$AB$1,D284=$AA$1,,D284=$AB$1),0,1)))</f>
        <v/>
      </c>
      <c r="AD282" s="2" t="str">
        <f>IF($A282&gt;='FG_243way_Regular Symbol'!G$16,"",IF(E282=0,"",IF(OR(E282=$AA$1,E282=$AB$1,E283=$AA$1,E283=$AB$1,E284=$AA$1,,E284=$AB$1),0,1)))</f>
        <v/>
      </c>
      <c r="AE282" s="128" t="str">
        <f>IF($A282&gt;='FG_243way_Regular Symbol'!H$16,"",IF(F282=0,"",IF(OR(F282=$AA$1,F282=$AB$1,F283=$AA$1,F283=$AB$1,F284=$AA$1,,F284=$AB$1),0,1)))</f>
        <v/>
      </c>
      <c r="AG282" s="342" t="str">
        <f>IF($A282&gt;='FG_243way_Regular Symbol'!D$16,"",IF(B282=0,"",IF(OR(B282=$AG$1,B282=$AH$1,B283=$AG$1,B283=$AH$1,B284=$AG$1,B284=$AH$1),0,1)))</f>
        <v/>
      </c>
      <c r="AH282" s="2" t="str">
        <f>IF($A282&gt;='FG_243way_Regular Symbol'!E$16,"",IF(C282=0,"",IF(OR(C282=$AG$1,C282=$AH$1,C283=$AG$1,C283=$AH$1,C284=$AG$1,C284=$AH$1),0,1)))</f>
        <v/>
      </c>
      <c r="AI282" s="2" t="str">
        <f>IF($A282&gt;='FG_243way_Regular Symbol'!F$16,"",IF(D282=0,"",IF(OR(D282=$AG$1,D282=$AH$1,D283=$AG$1,D283=$AH$1,D284=$AG$1,D284=$AH$1),0,1)))</f>
        <v/>
      </c>
      <c r="AJ282" s="2" t="str">
        <f>IF($A282&gt;='FG_243way_Regular Symbol'!G$16,"",IF(E282=0,"",IF(OR(E282=$AG$1,E282=$AH$1,E283=$AG$1,E283=$AH$1,E284=$AG$1,E284=$AH$1),0,1)))</f>
        <v/>
      </c>
      <c r="AK282" s="128" t="str">
        <f>IF($A282&gt;='FG_243way_Regular Symbol'!H$16,"",IF(F282=0,"",IF(OR(F282=$AG$1,F282=$AH$1,F283=$AG$1,F283=$AH$1,F284=$AG$1,F284=$AH$1),0,1)))</f>
        <v/>
      </c>
      <c r="AM282" s="342" t="str">
        <f>IF($A282&gt;='FG_243way_Regular Symbol'!D$16,"",IF(B282=0,"",IF(OR(B282=$AM$1,B282=$AN$1,B283=$AM$1,B283=$AN$1,B284=$AM$1,B284=$AN$1),0,1)))</f>
        <v/>
      </c>
      <c r="AN282" s="2" t="str">
        <f>IF($A282&gt;='FG_243way_Regular Symbol'!E$16,"",IF(C282=0,"",IF(OR(C282=$AM$1,C282=$AN$1,C283=$AM$1,C283=$AN$1,C284=$AM$1,C284=$AN$1),0,1)))</f>
        <v/>
      </c>
      <c r="AO282" s="2" t="str">
        <f>IF($A282&gt;='FG_243way_Regular Symbol'!F$16,"",IF(D282=0,"",IF(OR(D282=$AM$1,D282=$AN$1,D283=$AM$1,D283=$AN$1,D284=$AM$1,D284=$AN$1),0,1)))</f>
        <v/>
      </c>
      <c r="AP282" s="2" t="str">
        <f>IF($A282&gt;='FG_243way_Regular Symbol'!G$16,"",IF(E282=0,"",IF(OR(E282=$AM$1,E282=$AN$1,E283=$AM$1,E283=$AN$1,E284=$AM$1,E284=$AN$1),0,1)))</f>
        <v/>
      </c>
      <c r="AQ282" s="128" t="str">
        <f>IF($A282&gt;='FG_243way_Regular Symbol'!H$16,"",IF(F282=0,"",IF(OR(F282=$AM$1,F282=$AN$1,F283=$AM$1,F283=$AN$1,F284=$AM$1,F284=$AN$1),0,1)))</f>
        <v/>
      </c>
      <c r="AS282" s="342" t="str">
        <f>IF($A282&gt;='FG_243way_Regular Symbol'!D$16,"",IF(B282=0,"",IF(OR(B282=$AM$1,B282=$AT$1,B283=$AM$1,B283=$AT$1,B284=$AM$1,B284=$AT$1),0,1)))</f>
        <v/>
      </c>
      <c r="AT282" s="2" t="str">
        <f>IF($A282&gt;='FG_243way_Regular Symbol'!E$16,"",IF(C282=0,"",IF(OR(C282=$AM$1,C282=$AT$1,C283=$AM$1,C283=$AT$1,C284=$AM$1,C284=$AT$1),0,1)))</f>
        <v/>
      </c>
      <c r="AU282" s="2" t="str">
        <f>IF($A282&gt;='FG_243way_Regular Symbol'!F$16,"",IF(D282=0,"",IF(OR(D282=$AM$1,D282=$AT$1,D283=$AM$1,D283=$AT$1,D284=$AM$1,D284=$AT$1),0,1)))</f>
        <v/>
      </c>
      <c r="AV282" s="2" t="str">
        <f>IF($A282&gt;='FG_243way_Regular Symbol'!G$16,"",IF(E282=0,"",IF(OR(E282=$AM$1,E282=$AT$1,E283=$AM$1,E283=$AT$1,E284=$AM$1,E284=$AT$1),0,1)))</f>
        <v/>
      </c>
      <c r="AW282" s="128" t="str">
        <f>IF($A282&gt;='FG_243way_Regular Symbol'!H$16,"",IF(F282=0,"",IF(OR(F282=$AM$1,F282=$AT$1,F283=$AM$1,F283=$AT$1,F284=$AM$1,F284=$AT$1),0,1)))</f>
        <v/>
      </c>
      <c r="AY282" s="342" t="str">
        <f>IF($A282&gt;='FG_243way_Regular Symbol'!D$16,"",IF(B282=0,"",IF(OR(B282=$AM$1,B282=$AZ$1,B283=$AM$1,B283=$AZ$1,B284=$AM$1,B284=$AZ$1),0,1)))</f>
        <v/>
      </c>
      <c r="AZ282" s="2" t="str">
        <f>IF($A282&gt;='FG_243way_Regular Symbol'!E$16,"",IF(C282=0,"",IF(OR(C282=$AM$1,C282=$AZ$1,C283=$AM$1,C283=$AZ$1,C284=$AM$1,C284=$AZ$1),0,1)))</f>
        <v/>
      </c>
      <c r="BA282" s="2" t="str">
        <f>IF($A282&gt;='FG_243way_Regular Symbol'!F$16,"",IF(D282=0,"",IF(OR(D282=$AM$1,D282=$AZ$1,D283=$AM$1,D283=$AZ$1,D284=$AM$1,D284=$AZ$1),0,1)))</f>
        <v/>
      </c>
      <c r="BB282" s="2" t="str">
        <f>IF($A282&gt;='FG_243way_Regular Symbol'!G$16,"",IF(E282=0,"",IF(OR(E282=$AM$1,E282=$AZ$1,E283=$AM$1,E283=$AZ$1,E284=$AM$1,E284=$AZ$1),0,1)))</f>
        <v/>
      </c>
      <c r="BC282" s="128" t="str">
        <f>IF($A282&gt;='FG_243way_Regular Symbol'!H$16,"",IF(F282=0,"",IF(OR(F282=$AM$1,F282=$AZ$1,F283=$AM$1,F283=$AZ$1,F284=$AM$1,F284=$AZ$1),0,1)))</f>
        <v/>
      </c>
      <c r="BE282" s="342"/>
      <c r="BF282" s="2"/>
      <c r="BG282" s="2" t="str">
        <f>IF($A282&gt;='FG_243way_Regular Symbol'!F$16,"",IF(D282=0,"",COUNTIF(D282:D284,$BF$1)))</f>
        <v/>
      </c>
      <c r="BH282" s="2" t="str">
        <f>IF($A282&gt;='FG_243way_Regular Symbol'!G$16,"",IF(E282=0,"",COUNTIF(E282:E284,$BF$1)))</f>
        <v/>
      </c>
      <c r="BI282" s="2" t="str">
        <f>IF($A282&gt;='FG_243way_Regular Symbol'!H$16,"",IF(F282=0,"",COUNTIF(F282:F284,$BF$1)))</f>
        <v/>
      </c>
      <c r="BK282" s="342"/>
      <c r="BL282" s="2"/>
      <c r="BM282" s="2" t="str">
        <f>IF($A282&gt;='FG_243way_Regular Symbol'!F$16,"",IF(D282=0,"",IF(OR(D282=$AM$1,D282=$BL$1,D283=$AM$1,D283=$BL$1,D284=$AM$1,D284=$BL$1),0,1)))</f>
        <v/>
      </c>
      <c r="BN282" s="2" t="str">
        <f>IF($A282&gt;='FG_243way_Regular Symbol'!G$16,"",IF(E282=0,"",IF(OR(E282=$AM$1,E282=$BL$1,E283=$AM$1,E283=$BL$1,E284=$AM$1,E284=$BL$1),0,1)))</f>
        <v/>
      </c>
      <c r="BO282" s="128" t="str">
        <f>IF($A282&gt;='FG_243way_Regular Symbol'!H$16,"",IF(F282=0,"",IF(OR(F282=$AM$1,F282=$BL$1,F283=$AM$1,F283=$BL$1,F284=$AM$1,F284=$BL$1),0,1)))</f>
        <v/>
      </c>
      <c r="BQ282" s="2" t="str">
        <f>IF($A282&gt;='FG_243way_Regular Symbol'!D$16,"",IF(B282=0,"",IF(OR(B282=$BQ$1,B282=$BR$1,B283=$BQ$1,B283=$BR$1,B284=$BQ$1,B284=$BR$1),0,1)))</f>
        <v/>
      </c>
      <c r="BR282" s="2" t="str">
        <f>IF($A282&gt;='FG_243way_Regular Symbol'!E$16,"",IF(C282=0,"",IF(OR(C282=$BQ$1,C282=$BR$1,C283=$BQ$1,C283=$BR$1,C284=$BQ$1,C284=$BR$1),0,1)))</f>
        <v/>
      </c>
      <c r="BS282" s="2" t="str">
        <f>IF($A282&gt;='FG_243way_Regular Symbol'!F$16,"",IF(D282=0,"",IF(OR(D282=$BQ$1,D282=$BR$1,D283=$BQ$1,D283=$BR$1,D284=$BQ$1,D284=$BR$1),0,1)))</f>
        <v/>
      </c>
      <c r="BT282" s="2" t="str">
        <f>IF($A282&gt;='FG_243way_Regular Symbol'!G$16,"",IF(E282=0,"",IF(OR(E282=$BQ$1,E282=$BR$1,E283=$BQ$1,E283=$BR$1,E284=$BQ$1,E284=$BR$1),0,1)))</f>
        <v/>
      </c>
      <c r="BU282" s="2" t="str">
        <f>IF($A282&gt;='FG_243way_Regular Symbol'!H$16,"",IF(F282=0,"",IF(OR(F282=$BQ$1,F282=$BR$1,F283=$BQ$1,F283=$BR$1,F284=$BQ$1,F284=$BR$1),0,1)))</f>
        <v/>
      </c>
      <c r="BW282" s="2" t="str">
        <f>IF($A282&gt;='FG_243way_Regular Symbol'!D$16,"",IF(B282=0,"",IF(OR(B282=$BW$1,B283=$BW$1,B284=$BW$1,B282=$BX$1,B283=$BX$1,B284=$BX$1),0,1)))</f>
        <v/>
      </c>
      <c r="BX282" s="2" t="str">
        <f>IF($A282&gt;='FG_243way_Regular Symbol'!E$16,"",IF(C282=0,"",IF(OR(C282=$BW$1,C283=$BW$1,C284=$BW$1,C282=$BX$1,C283=$BX$1,C284=$BX$1),0,1)))</f>
        <v/>
      </c>
      <c r="BY282" s="2" t="str">
        <f>IF($A282&gt;='FG_243way_Regular Symbol'!F$16,"",IF(D282=0,"",IF(OR(D282=$BW$1,D283=$BW$1,D284=$BW$1,D282=$BX$1,D283=$BX$1,D284=$BX$1),0,1)))</f>
        <v/>
      </c>
      <c r="BZ282" s="2" t="str">
        <f>IF($A282&gt;='FG_243way_Regular Symbol'!G$16,"",IF(E282=0,"",IF(OR(E282=$BW$1,E283=$BW$1,E284=$BW$1,E282=$BX$1,E283=$BX$1,E284=$BX$1),0,1)))</f>
        <v/>
      </c>
      <c r="CA282" s="2" t="str">
        <f>IF($A282&gt;='FG_243way_Regular Symbol'!H$16,"",IF(F282=0,"",IF(OR(F282=$BW$1,F283=$BW$1,F284=$BW$1,F282=$BX$1,F283=$BX$1,F284=$BX$1),0,1)))</f>
        <v/>
      </c>
      <c r="CC282" s="2" t="str">
        <f>IF($A282&gt;='FG_243way_Regular Symbol'!D$16,"",IF(B282=0,"",IF(OR(B282=$BW$1,B283=$BW$1,B284=$BW$1,B282=$CD$1,B283=$CD$1,B284=$CD$1),0,1)))</f>
        <v/>
      </c>
      <c r="CD282" s="2" t="str">
        <f>IF($A282&gt;='FG_243way_Regular Symbol'!E$16,"",IF(C282=0,"",IF(OR(C282=$BW$1,C283=$BW$1,C284=$BW$1,C282=$CD$1,C283=$CD$1,C284=$CD$1),0,1)))</f>
        <v/>
      </c>
      <c r="CE282" s="2" t="str">
        <f>IF($A282&gt;='FG_243way_Regular Symbol'!F$16,"",IF(D282=0,"",IF(OR(D282=$BW$1,D283=$BW$1,D284=$BW$1,D282=$CD$1,D283=$CD$1,D284=$CD$1),0,1)))</f>
        <v/>
      </c>
      <c r="CF282" s="2" t="str">
        <f>IF($A282&gt;='FG_243way_Regular Symbol'!G$16,"",IF(E282=0,"",IF(OR(E282=$BW$1,E283=$BW$1,E284=$BW$1,E282=$CD$1,E283=$CD$1,E284=$CD$1),0,1)))</f>
        <v/>
      </c>
      <c r="CG282" s="2" t="str">
        <f>IF($A282&gt;='FG_243way_Regular Symbol'!H$16,"",IF(F282=0,"",IF(OR(F282=$BW$1,F283=$BW$1,F284=$BW$1,F282=$CD$1,F283=$CD$1,F284=$CD$1),0,1)))</f>
        <v/>
      </c>
      <c r="CI282" s="2" t="str">
        <f>IF($A282&gt;='FG_243way_Regular Symbol'!D$16,"",IF(B282=0,"",IF(OR(B282=$BW$1,B283=$BW$1,B284=$BW$1,B282=$CJ$1,B283=$CJ$1,B284=$CJ$1),0,1)))</f>
        <v/>
      </c>
      <c r="CJ282" s="2" t="str">
        <f>IF($A282&gt;='FG_243way_Regular Symbol'!E$16,"",IF(C282=0,"",IF(OR(C282=$BW$1,C283=$BW$1,C284=$BW$1,C282=$CJ$1,C283=$CJ$1,C284=$CJ$1),0,1)))</f>
        <v/>
      </c>
      <c r="CK282" s="2" t="str">
        <f>IF($A282&gt;='FG_243way_Regular Symbol'!F$16,"",IF(D282=0,"",IF(OR(D282=$BW$1,D283=$BW$1,D284=$BW$1,D282=$CJ$1,D283=$CJ$1,D284=$CJ$1),0,1)))</f>
        <v/>
      </c>
      <c r="CL282" s="2" t="str">
        <f>IF($A282&gt;='FG_243way_Regular Symbol'!G$16,"",IF(E282=0,"",IF(OR(E282=$BW$1,E283=$BW$1,E284=$BW$1,E282=$CJ$1,E283=$CJ$1,E284=$CJ$1),0,1)))</f>
        <v/>
      </c>
      <c r="CM282" s="2" t="str">
        <f>IF($A282&gt;='FG_243way_Regular Symbol'!H$16,"",IF(F282=0,"",IF(OR(F282=$BW$1,F283=$BW$1,F284=$BW$1,F282=$CJ$1,F283=$CJ$1,F284=$CJ$1),0,1)))</f>
        <v/>
      </c>
      <c r="CO282" s="2" t="str">
        <f>IF($A282&gt;='FG_243way_Regular Symbol'!D$16,"",IF(B282=0,"",IF(OR(B282=$BW$1,B283=$BW$1,B284=$BW$1,B282=$CP$1,B283=$CP$1,B284=$CP$1),0,1)))</f>
        <v/>
      </c>
      <c r="CP282" s="2" t="str">
        <f>IF($A282&gt;='FG_243way_Regular Symbol'!E$16,"",IF(C282=0,"",IF(OR(C282=$BW$1,C283=$BW$1,C284=$BW$1,C282=$CP$1,C283=$CP$1,C284=$CP$1),0,1)))</f>
        <v/>
      </c>
      <c r="CQ282" s="2" t="str">
        <f>IF($A282&gt;='FG_243way_Regular Symbol'!F$16,"",IF(D282=0,"",IF(OR(D282=$BW$1,D283=$BW$1,D284=$BW$1,D282=$CP$1,D283=$CP$1,D284=$CP$1),0,1)))</f>
        <v/>
      </c>
      <c r="CR282" s="2" t="str">
        <f>IF($A282&gt;='FG_243way_Regular Symbol'!G$16,"",IF(E282=0,"",IF(OR(E282=$BW$1,E283=$BW$1,E284=$BW$1,E282=$CP$1,E283=$CP$1,E284=$CP$1),0,1)))</f>
        <v/>
      </c>
      <c r="CS282" s="2" t="str">
        <f>IF($A282&gt;='FG_243way_Regular Symbol'!H$16,"",IF(F282=0,"",IF(OR(F282=$BW$1,F283=$BW$1,F284=$BW$1,F282=$CP$1,F283=$CP$1,F284=$CP$1),0,1)))</f>
        <v/>
      </c>
      <c r="CU282" s="2" t="str">
        <f>IF($A282&gt;='FG_243way_Regular Symbol'!D$16,"",IF(B282=0,"",IF(OR(B282=$BW$1,B283=$BW$1,B284=$BW$1,B282=$CV$1,B283=$CV$1,B284=$CV$1),0,1)))</f>
        <v/>
      </c>
      <c r="CV282" s="2" t="str">
        <f>IF($A282&gt;='FG_243way_Regular Symbol'!E$16,"",IF(C282=0,"",IF(OR(C282=$BW$1,C283=$BW$1,C284=$BW$1,C282=$CV$1,C283=$CV$1,C284=$CV$1),0,1)))</f>
        <v/>
      </c>
      <c r="CW282" s="2" t="str">
        <f>IF($A282&gt;='FG_243way_Regular Symbol'!F$16,"",IF(D282=0,"",IF(OR(D282=$BW$1,D283=$BW$1,D284=$BW$1,D282=$CV$1,D283=$CV$1,D284=$CV$1),0,1)))</f>
        <v/>
      </c>
      <c r="CX282" s="2" t="str">
        <f>IF($A282&gt;='FG_243way_Regular Symbol'!G$16,"",IF(E282=0,"",IF(OR(E282=$BW$1,E283=$BW$1,E284=$BW$1,E282=$CV$1,E283=$CV$1,E284=$CV$1),0,1)))</f>
        <v/>
      </c>
      <c r="CY282" s="2" t="str">
        <f>IF($A282&gt;='FG_243way_Regular Symbol'!H$16,"",IF(F282=0,"",IF(OR(F282=$BW$1,F283=$BW$1,F284=$BW$1,F282=$CV$1,F283=$CV$1,F284=$CV$1),0,1)))</f>
        <v/>
      </c>
    </row>
    <row r="283" spans="1:103">
      <c r="A283" s="341">
        <f>IF('FG_243way_Regular Symbol'!L282="","",'FG_243way_Regular Symbol'!L282)</f>
        <v>279</v>
      </c>
      <c r="B283" s="184" t="str">
        <f>IF('FG_243way_Regular Symbol'!M282="",
IF($A283-'FG_243way_Regular Symbol'!D$16&gt;='FG_243way_RegularＸ_W()'!B$2-1,"",VLOOKUP($A283-'FG_243way_Regular Symbol'!D$16,'FG_243way_Regular Symbol'!$L$3:$Q$99,'FG_243way_RegularＸ_W()'!B$3+1,FALSE)),
'FG_243way_Regular Symbol'!M282)</f>
        <v/>
      </c>
      <c r="C283" s="184" t="str">
        <f>IF('FG_243way_Regular Symbol'!N282="",
IF($A283-'FG_243way_Regular Symbol'!E$16&gt;='FG_243way_RegularＸ_W()'!C$2-1,"",VLOOKUP($A283-'FG_243way_Regular Symbol'!E$16,'FG_243way_Regular Symbol'!$L$3:$Q$99,'FG_243way_RegularＸ_W()'!C$3+1,FALSE)),
'FG_243way_Regular Symbol'!N282)</f>
        <v/>
      </c>
      <c r="D283" s="184" t="str">
        <f>IF('FG_243way_Regular Symbol'!O282="",
IF($A283-'FG_243way_Regular Symbol'!F$16&gt;='FG_243way_RegularＸ_W()'!D$2-1,"",VLOOKUP($A283-'FG_243way_Regular Symbol'!F$16,'FG_243way_Regular Symbol'!$L$3:$Q$99,'FG_243way_RegularＸ_W()'!D$3+1,FALSE)),
'FG_243way_Regular Symbol'!O282)</f>
        <v/>
      </c>
      <c r="E283" s="184" t="str">
        <f>IF('FG_243way_Regular Symbol'!P282="",
IF($A283-'FG_243way_Regular Symbol'!G$16&gt;='FG_243way_RegularＸ_W()'!E$2-1,"",VLOOKUP($A283-'FG_243way_Regular Symbol'!G$16,'FG_243way_Regular Symbol'!$L$3:$Q$99,'FG_243way_RegularＸ_W()'!E$3+1,FALSE)),
'FG_243way_Regular Symbol'!P282)</f>
        <v/>
      </c>
      <c r="F283" s="358" t="str">
        <f>IF('FG_243way_Regular Symbol'!Q282="",
IF($A283-'FG_243way_Regular Symbol'!H$16&gt;='FG_243way_RegularＸ_W()'!F$2-1,"",VLOOKUP($A283-'FG_243way_Regular Symbol'!H$16,'FG_243way_Regular Symbol'!$L$3:$Q$99,'FG_243way_RegularＸ_W()'!F$3+1,FALSE)),
'FG_243way_Regular Symbol'!Q282)</f>
        <v/>
      </c>
      <c r="O283" s="342" t="str">
        <f>IF($A283&gt;='FG_243way_Regular Symbol'!D$16,"",IF(B283=0,"",IF(OR(B283=$O$1,B283=$P$1,B284=$O$1,B284=$P$1,B285=$O$1,B285=$P$1),0,1)))</f>
        <v/>
      </c>
      <c r="P283" s="2" t="str">
        <f>IF($A283&gt;='FG_243way_Regular Symbol'!E$16,"",IF(C283=0,"",IF(OR(C283=$O$1,C283=$P$1,C284=$O$1,C284=$P$1,C285=$O$1,C285=$P$1),0,1)))</f>
        <v/>
      </c>
      <c r="Q283" s="2" t="str">
        <f>IF($A283&gt;='FG_243way_Regular Symbol'!F$16,"",IF(D283=0,"",IF(OR(D283=$O$1,D283=$P$1,D284=$O$1,D284=$P$1,D285=$O$1,D285=$P$1),0,1)))</f>
        <v/>
      </c>
      <c r="R283" s="2" t="str">
        <f>IF($A283&gt;='FG_243way_Regular Symbol'!G$16,"",IF(E283=0,"",IF(OR(E283=$O$1,E283=$P$1,E284=$O$1,E284=$P$1,E285=$O$1,E285=$P$1),0,1)))</f>
        <v/>
      </c>
      <c r="S283" s="128" t="str">
        <f>IF($A283&gt;='FG_243way_Regular Symbol'!H$16,"",IF(F283=0,"",IF(OR(F283=$O$1,F283=$P$1,F284=$O$1,F284=$P$1,F285=$O$1,F285=$P$1),0,1)))</f>
        <v/>
      </c>
      <c r="U283" s="342" t="str">
        <f>IF($A283&gt;='FG_243way_Regular Symbol'!D$16,"",IF(B283=0,"",IF(OR(B283=$U$1,B283=$V$1,B284=$U$1,B284=$V$1,B285=$U$1,B285=$V$1),0,1)))</f>
        <v/>
      </c>
      <c r="V283" s="2" t="str">
        <f>IF($A283&gt;='FG_243way_Regular Symbol'!E$16,"",IF(C283=0,"",IF(OR(C283=$U$1,C283=$V$1,C284=$U$1,C284=$V$1,C285=$U$1,C285=$V$1),0,1)))</f>
        <v/>
      </c>
      <c r="W283" s="2" t="str">
        <f>IF($A283&gt;='FG_243way_Regular Symbol'!F$16,"",IF(D283=0,"",IF(OR(D283=$U$1,D283=$V$1,D284=$U$1,D284=$V$1,D285=$U$1,D285=$V$1),0,1)))</f>
        <v/>
      </c>
      <c r="X283" s="2" t="str">
        <f>IF($A283&gt;='FG_243way_Regular Symbol'!G$16,"",IF(E283=0,"",IF(OR(E283=$U$1,E283=$V$1,E284=$U$1,E284=$V$1,E285=$U$1,E285=$V$1),0,1)))</f>
        <v/>
      </c>
      <c r="Y283" s="128" t="str">
        <f>IF($A283&gt;='FG_243way_Regular Symbol'!H$16,"",IF(F283=0,"",IF(OR(F283=$U$1,F283=$V$1,F284=$U$1,F284=$V$1,F285=$U$1,F285=$V$1),0,1)))</f>
        <v/>
      </c>
      <c r="AA283" s="342" t="str">
        <f>IF($A283&gt;='FG_243way_Regular Symbol'!D$16,"",IF(B283=0,"",IF(OR(B283=$AA$1,B283=$AB$1,B284=$AA$1,B284=$AB$1,B285=$AA$1,,B285=$AB$1),0,1)))</f>
        <v/>
      </c>
      <c r="AB283" s="2" t="str">
        <f>IF($A283&gt;='FG_243way_Regular Symbol'!E$16,"",IF(C283=0,"",IF(OR(C283=$AA$1,C283=$AB$1,C284=$AA$1,C284=$AB$1,C285=$AA$1,,C285=$AB$1),0,1)))</f>
        <v/>
      </c>
      <c r="AC283" s="2" t="str">
        <f>IF($A283&gt;='FG_243way_Regular Symbol'!F$16,"",IF(D283=0,"",IF(OR(D283=$AA$1,D283=$AB$1,D284=$AA$1,D284=$AB$1,D285=$AA$1,,D285=$AB$1),0,1)))</f>
        <v/>
      </c>
      <c r="AD283" s="2" t="str">
        <f>IF($A283&gt;='FG_243way_Regular Symbol'!G$16,"",IF(E283=0,"",IF(OR(E283=$AA$1,E283=$AB$1,E284=$AA$1,E284=$AB$1,E285=$AA$1,,E285=$AB$1),0,1)))</f>
        <v/>
      </c>
      <c r="AE283" s="128" t="str">
        <f>IF($A283&gt;='FG_243way_Regular Symbol'!H$16,"",IF(F283=0,"",IF(OR(F283=$AA$1,F283=$AB$1,F284=$AA$1,F284=$AB$1,F285=$AA$1,,F285=$AB$1),0,1)))</f>
        <v/>
      </c>
      <c r="AG283" s="342" t="str">
        <f>IF($A283&gt;='FG_243way_Regular Symbol'!D$16,"",IF(B283=0,"",IF(OR(B283=$AG$1,B283=$AH$1,B284=$AG$1,B284=$AH$1,B285=$AG$1,B285=$AH$1),0,1)))</f>
        <v/>
      </c>
      <c r="AH283" s="2" t="str">
        <f>IF($A283&gt;='FG_243way_Regular Symbol'!E$16,"",IF(C283=0,"",IF(OR(C283=$AG$1,C283=$AH$1,C284=$AG$1,C284=$AH$1,C285=$AG$1,C285=$AH$1),0,1)))</f>
        <v/>
      </c>
      <c r="AI283" s="2" t="str">
        <f>IF($A283&gt;='FG_243way_Regular Symbol'!F$16,"",IF(D283=0,"",IF(OR(D283=$AG$1,D283=$AH$1,D284=$AG$1,D284=$AH$1,D285=$AG$1,D285=$AH$1),0,1)))</f>
        <v/>
      </c>
      <c r="AJ283" s="2" t="str">
        <f>IF($A283&gt;='FG_243way_Regular Symbol'!G$16,"",IF(E283=0,"",IF(OR(E283=$AG$1,E283=$AH$1,E284=$AG$1,E284=$AH$1,E285=$AG$1,E285=$AH$1),0,1)))</f>
        <v/>
      </c>
      <c r="AK283" s="128" t="str">
        <f>IF($A283&gt;='FG_243way_Regular Symbol'!H$16,"",IF(F283=0,"",IF(OR(F283=$AG$1,F283=$AH$1,F284=$AG$1,F284=$AH$1,F285=$AG$1,F285=$AH$1),0,1)))</f>
        <v/>
      </c>
      <c r="AM283" s="342" t="str">
        <f>IF($A283&gt;='FG_243way_Regular Symbol'!D$16,"",IF(B283=0,"",IF(OR(B283=$AM$1,B283=$AN$1,B284=$AM$1,B284=$AN$1,B285=$AM$1,B285=$AN$1),0,1)))</f>
        <v/>
      </c>
      <c r="AN283" s="2" t="str">
        <f>IF($A283&gt;='FG_243way_Regular Symbol'!E$16,"",IF(C283=0,"",IF(OR(C283=$AM$1,C283=$AN$1,C284=$AM$1,C284=$AN$1,C285=$AM$1,C285=$AN$1),0,1)))</f>
        <v/>
      </c>
      <c r="AO283" s="2" t="str">
        <f>IF($A283&gt;='FG_243way_Regular Symbol'!F$16,"",IF(D283=0,"",IF(OR(D283=$AM$1,D283=$AN$1,D284=$AM$1,D284=$AN$1,D285=$AM$1,D285=$AN$1),0,1)))</f>
        <v/>
      </c>
      <c r="AP283" s="2" t="str">
        <f>IF($A283&gt;='FG_243way_Regular Symbol'!G$16,"",IF(E283=0,"",IF(OR(E283=$AM$1,E283=$AN$1,E284=$AM$1,E284=$AN$1,E285=$AM$1,E285=$AN$1),0,1)))</f>
        <v/>
      </c>
      <c r="AQ283" s="128" t="str">
        <f>IF($A283&gt;='FG_243way_Regular Symbol'!H$16,"",IF(F283=0,"",IF(OR(F283=$AM$1,F283=$AN$1,F284=$AM$1,F284=$AN$1,F285=$AM$1,F285=$AN$1),0,1)))</f>
        <v/>
      </c>
      <c r="AS283" s="342" t="str">
        <f>IF($A283&gt;='FG_243way_Regular Symbol'!D$16,"",IF(B283=0,"",IF(OR(B283=$AM$1,B283=$AT$1,B284=$AM$1,B284=$AT$1,B285=$AM$1,B285=$AT$1),0,1)))</f>
        <v/>
      </c>
      <c r="AT283" s="2" t="str">
        <f>IF($A283&gt;='FG_243way_Regular Symbol'!E$16,"",IF(C283=0,"",IF(OR(C283=$AM$1,C283=$AT$1,C284=$AM$1,C284=$AT$1,C285=$AM$1,C285=$AT$1),0,1)))</f>
        <v/>
      </c>
      <c r="AU283" s="2" t="str">
        <f>IF($A283&gt;='FG_243way_Regular Symbol'!F$16,"",IF(D283=0,"",IF(OR(D283=$AM$1,D283=$AT$1,D284=$AM$1,D284=$AT$1,D285=$AM$1,D285=$AT$1),0,1)))</f>
        <v/>
      </c>
      <c r="AV283" s="2" t="str">
        <f>IF($A283&gt;='FG_243way_Regular Symbol'!G$16,"",IF(E283=0,"",IF(OR(E283=$AM$1,E283=$AT$1,E284=$AM$1,E284=$AT$1,E285=$AM$1,E285=$AT$1),0,1)))</f>
        <v/>
      </c>
      <c r="AW283" s="128" t="str">
        <f>IF($A283&gt;='FG_243way_Regular Symbol'!H$16,"",IF(F283=0,"",IF(OR(F283=$AM$1,F283=$AT$1,F284=$AM$1,F284=$AT$1,F285=$AM$1,F285=$AT$1),0,1)))</f>
        <v/>
      </c>
      <c r="AY283" s="342" t="str">
        <f>IF($A283&gt;='FG_243way_Regular Symbol'!D$16,"",IF(B283=0,"",IF(OR(B283=$AM$1,B283=$AZ$1,B284=$AM$1,B284=$AZ$1,B285=$AM$1,B285=$AZ$1),0,1)))</f>
        <v/>
      </c>
      <c r="AZ283" s="2" t="str">
        <f>IF($A283&gt;='FG_243way_Regular Symbol'!E$16,"",IF(C283=0,"",IF(OR(C283=$AM$1,C283=$AZ$1,C284=$AM$1,C284=$AZ$1,C285=$AM$1,C285=$AZ$1),0,1)))</f>
        <v/>
      </c>
      <c r="BA283" s="2" t="str">
        <f>IF($A283&gt;='FG_243way_Regular Symbol'!F$16,"",IF(D283=0,"",IF(OR(D283=$AM$1,D283=$AZ$1,D284=$AM$1,D284=$AZ$1,D285=$AM$1,D285=$AZ$1),0,1)))</f>
        <v/>
      </c>
      <c r="BB283" s="2" t="str">
        <f>IF($A283&gt;='FG_243way_Regular Symbol'!G$16,"",IF(E283=0,"",IF(OR(E283=$AM$1,E283=$AZ$1,E284=$AM$1,E284=$AZ$1,E285=$AM$1,E285=$AZ$1),0,1)))</f>
        <v/>
      </c>
      <c r="BC283" s="128" t="str">
        <f>IF($A283&gt;='FG_243way_Regular Symbol'!H$16,"",IF(F283=0,"",IF(OR(F283=$AM$1,F283=$AZ$1,F284=$AM$1,F284=$AZ$1,F285=$AM$1,F285=$AZ$1),0,1)))</f>
        <v/>
      </c>
      <c r="BE283" s="342"/>
      <c r="BF283" s="2"/>
      <c r="BG283" s="2" t="str">
        <f>IF($A283&gt;='FG_243way_Regular Symbol'!F$16,"",IF(D283=0,"",COUNTIF(D283:D285,$BF$1)))</f>
        <v/>
      </c>
      <c r="BH283" s="2" t="str">
        <f>IF($A283&gt;='FG_243way_Regular Symbol'!G$16,"",IF(E283=0,"",COUNTIF(E283:E285,$BF$1)))</f>
        <v/>
      </c>
      <c r="BI283" s="2" t="str">
        <f>IF($A283&gt;='FG_243way_Regular Symbol'!H$16,"",IF(F283=0,"",COUNTIF(F283:F285,$BF$1)))</f>
        <v/>
      </c>
      <c r="BK283" s="342"/>
      <c r="BL283" s="2"/>
      <c r="BM283" s="2" t="str">
        <f>IF($A283&gt;='FG_243way_Regular Symbol'!F$16,"",IF(D283=0,"",IF(OR(D283=$AM$1,D283=$BL$1,D284=$AM$1,D284=$BL$1,D285=$AM$1,D285=$BL$1),0,1)))</f>
        <v/>
      </c>
      <c r="BN283" s="2" t="str">
        <f>IF($A283&gt;='FG_243way_Regular Symbol'!G$16,"",IF(E283=0,"",IF(OR(E283=$AM$1,E283=$BL$1,E284=$AM$1,E284=$BL$1,E285=$AM$1,E285=$BL$1),0,1)))</f>
        <v/>
      </c>
      <c r="BO283" s="128" t="str">
        <f>IF($A283&gt;='FG_243way_Regular Symbol'!H$16,"",IF(F283=0,"",IF(OR(F283=$AM$1,F283=$BL$1,F284=$AM$1,F284=$BL$1,F285=$AM$1,F285=$BL$1),0,1)))</f>
        <v/>
      </c>
      <c r="BQ283" s="2" t="str">
        <f>IF($A283&gt;='FG_243way_Regular Symbol'!D$16,"",IF(B283=0,"",IF(OR(B283=$BQ$1,B283=$BR$1,B284=$BQ$1,B284=$BR$1,B285=$BQ$1,B285=$BR$1),0,1)))</f>
        <v/>
      </c>
      <c r="BR283" s="2" t="str">
        <f>IF($A283&gt;='FG_243way_Regular Symbol'!E$16,"",IF(C283=0,"",IF(OR(C283=$BQ$1,C283=$BR$1,C284=$BQ$1,C284=$BR$1,C285=$BQ$1,C285=$BR$1),0,1)))</f>
        <v/>
      </c>
      <c r="BS283" s="2" t="str">
        <f>IF($A283&gt;='FG_243way_Regular Symbol'!F$16,"",IF(D283=0,"",IF(OR(D283=$BQ$1,D283=$BR$1,D284=$BQ$1,D284=$BR$1,D285=$BQ$1,D285=$BR$1),0,1)))</f>
        <v/>
      </c>
      <c r="BT283" s="2" t="str">
        <f>IF($A283&gt;='FG_243way_Regular Symbol'!G$16,"",IF(E283=0,"",IF(OR(E283=$BQ$1,E283=$BR$1,E284=$BQ$1,E284=$BR$1,E285=$BQ$1,E285=$BR$1),0,1)))</f>
        <v/>
      </c>
      <c r="BU283" s="2" t="str">
        <f>IF($A283&gt;='FG_243way_Regular Symbol'!H$16,"",IF(F283=0,"",IF(OR(F283=$BQ$1,F283=$BR$1,F284=$BQ$1,F284=$BR$1,F285=$BQ$1,F285=$BR$1),0,1)))</f>
        <v/>
      </c>
      <c r="BW283" s="2" t="str">
        <f>IF($A283&gt;='FG_243way_Regular Symbol'!D$16,"",IF(B283=0,"",IF(OR(B283=$BW$1,B284=$BW$1,B285=$BW$1,B283=$BX$1,B284=$BX$1,B285=$BX$1),0,1)))</f>
        <v/>
      </c>
      <c r="BX283" s="2" t="str">
        <f>IF($A283&gt;='FG_243way_Regular Symbol'!E$16,"",IF(C283=0,"",IF(OR(C283=$BW$1,C284=$BW$1,C285=$BW$1,C283=$BX$1,C284=$BX$1,C285=$BX$1),0,1)))</f>
        <v/>
      </c>
      <c r="BY283" s="2" t="str">
        <f>IF($A283&gt;='FG_243way_Regular Symbol'!F$16,"",IF(D283=0,"",IF(OR(D283=$BW$1,D284=$BW$1,D285=$BW$1,D283=$BX$1,D284=$BX$1,D285=$BX$1),0,1)))</f>
        <v/>
      </c>
      <c r="BZ283" s="2" t="str">
        <f>IF($A283&gt;='FG_243way_Regular Symbol'!G$16,"",IF(E283=0,"",IF(OR(E283=$BW$1,E284=$BW$1,E285=$BW$1,E283=$BX$1,E284=$BX$1,E285=$BX$1),0,1)))</f>
        <v/>
      </c>
      <c r="CA283" s="2" t="str">
        <f>IF($A283&gt;='FG_243way_Regular Symbol'!H$16,"",IF(F283=0,"",IF(OR(F283=$BW$1,F284=$BW$1,F285=$BW$1,F283=$BX$1,F284=$BX$1,F285=$BX$1),0,1)))</f>
        <v/>
      </c>
      <c r="CC283" s="2" t="str">
        <f>IF($A283&gt;='FG_243way_Regular Symbol'!D$16,"",IF(B283=0,"",IF(OR(B283=$BW$1,B284=$BW$1,B285=$BW$1,B283=$CD$1,B284=$CD$1,B285=$CD$1),0,1)))</f>
        <v/>
      </c>
      <c r="CD283" s="2" t="str">
        <f>IF($A283&gt;='FG_243way_Regular Symbol'!E$16,"",IF(C283=0,"",IF(OR(C283=$BW$1,C284=$BW$1,C285=$BW$1,C283=$CD$1,C284=$CD$1,C285=$CD$1),0,1)))</f>
        <v/>
      </c>
      <c r="CE283" s="2" t="str">
        <f>IF($A283&gt;='FG_243way_Regular Symbol'!F$16,"",IF(D283=0,"",IF(OR(D283=$BW$1,D284=$BW$1,D285=$BW$1,D283=$CD$1,D284=$CD$1,D285=$CD$1),0,1)))</f>
        <v/>
      </c>
      <c r="CF283" s="2" t="str">
        <f>IF($A283&gt;='FG_243way_Regular Symbol'!G$16,"",IF(E283=0,"",IF(OR(E283=$BW$1,E284=$BW$1,E285=$BW$1,E283=$CD$1,E284=$CD$1,E285=$CD$1),0,1)))</f>
        <v/>
      </c>
      <c r="CG283" s="2" t="str">
        <f>IF($A283&gt;='FG_243way_Regular Symbol'!H$16,"",IF(F283=0,"",IF(OR(F283=$BW$1,F284=$BW$1,F285=$BW$1,F283=$CD$1,F284=$CD$1,F285=$CD$1),0,1)))</f>
        <v/>
      </c>
      <c r="CI283" s="2" t="str">
        <f>IF($A283&gt;='FG_243way_Regular Symbol'!D$16,"",IF(B283=0,"",IF(OR(B283=$BW$1,B284=$BW$1,B285=$BW$1,B283=$CJ$1,B284=$CJ$1,B285=$CJ$1),0,1)))</f>
        <v/>
      </c>
      <c r="CJ283" s="2" t="str">
        <f>IF($A283&gt;='FG_243way_Regular Symbol'!E$16,"",IF(C283=0,"",IF(OR(C283=$BW$1,C284=$BW$1,C285=$BW$1,C283=$CJ$1,C284=$CJ$1,C285=$CJ$1),0,1)))</f>
        <v/>
      </c>
      <c r="CK283" s="2" t="str">
        <f>IF($A283&gt;='FG_243way_Regular Symbol'!F$16,"",IF(D283=0,"",IF(OR(D283=$BW$1,D284=$BW$1,D285=$BW$1,D283=$CJ$1,D284=$CJ$1,D285=$CJ$1),0,1)))</f>
        <v/>
      </c>
      <c r="CL283" s="2" t="str">
        <f>IF($A283&gt;='FG_243way_Regular Symbol'!G$16,"",IF(E283=0,"",IF(OR(E283=$BW$1,E284=$BW$1,E285=$BW$1,E283=$CJ$1,E284=$CJ$1,E285=$CJ$1),0,1)))</f>
        <v/>
      </c>
      <c r="CM283" s="2" t="str">
        <f>IF($A283&gt;='FG_243way_Regular Symbol'!H$16,"",IF(F283=0,"",IF(OR(F283=$BW$1,F284=$BW$1,F285=$BW$1,F283=$CJ$1,F284=$CJ$1,F285=$CJ$1),0,1)))</f>
        <v/>
      </c>
      <c r="CO283" s="2" t="str">
        <f>IF($A283&gt;='FG_243way_Regular Symbol'!D$16,"",IF(B283=0,"",IF(OR(B283=$BW$1,B284=$BW$1,B285=$BW$1,B283=$CP$1,B284=$CP$1,B285=$CP$1),0,1)))</f>
        <v/>
      </c>
      <c r="CP283" s="2" t="str">
        <f>IF($A283&gt;='FG_243way_Regular Symbol'!E$16,"",IF(C283=0,"",IF(OR(C283=$BW$1,C284=$BW$1,C285=$BW$1,C283=$CP$1,C284=$CP$1,C285=$CP$1),0,1)))</f>
        <v/>
      </c>
      <c r="CQ283" s="2" t="str">
        <f>IF($A283&gt;='FG_243way_Regular Symbol'!F$16,"",IF(D283=0,"",IF(OR(D283=$BW$1,D284=$BW$1,D285=$BW$1,D283=$CP$1,D284=$CP$1,D285=$CP$1),0,1)))</f>
        <v/>
      </c>
      <c r="CR283" s="2" t="str">
        <f>IF($A283&gt;='FG_243way_Regular Symbol'!G$16,"",IF(E283=0,"",IF(OR(E283=$BW$1,E284=$BW$1,E285=$BW$1,E283=$CP$1,E284=$CP$1,E285=$CP$1),0,1)))</f>
        <v/>
      </c>
      <c r="CS283" s="2" t="str">
        <f>IF($A283&gt;='FG_243way_Regular Symbol'!H$16,"",IF(F283=0,"",IF(OR(F283=$BW$1,F284=$BW$1,F285=$BW$1,F283=$CP$1,F284=$CP$1,F285=$CP$1),0,1)))</f>
        <v/>
      </c>
      <c r="CU283" s="2" t="str">
        <f>IF($A283&gt;='FG_243way_Regular Symbol'!D$16,"",IF(B283=0,"",IF(OR(B283=$BW$1,B284=$BW$1,B285=$BW$1,B283=$CV$1,B284=$CV$1,B285=$CV$1),0,1)))</f>
        <v/>
      </c>
      <c r="CV283" s="2" t="str">
        <f>IF($A283&gt;='FG_243way_Regular Symbol'!E$16,"",IF(C283=0,"",IF(OR(C283=$BW$1,C284=$BW$1,C285=$BW$1,C283=$CV$1,C284=$CV$1,C285=$CV$1),0,1)))</f>
        <v/>
      </c>
      <c r="CW283" s="2" t="str">
        <f>IF($A283&gt;='FG_243way_Regular Symbol'!F$16,"",IF(D283=0,"",IF(OR(D283=$BW$1,D284=$BW$1,D285=$BW$1,D283=$CV$1,D284=$CV$1,D285=$CV$1),0,1)))</f>
        <v/>
      </c>
      <c r="CX283" s="2" t="str">
        <f>IF($A283&gt;='FG_243way_Regular Symbol'!G$16,"",IF(E283=0,"",IF(OR(E283=$BW$1,E284=$BW$1,E285=$BW$1,E283=$CV$1,E284=$CV$1,E285=$CV$1),0,1)))</f>
        <v/>
      </c>
      <c r="CY283" s="2" t="str">
        <f>IF($A283&gt;='FG_243way_Regular Symbol'!H$16,"",IF(F283=0,"",IF(OR(F283=$BW$1,F284=$BW$1,F285=$BW$1,F283=$CV$1,F284=$CV$1,F285=$CV$1),0,1)))</f>
        <v/>
      </c>
    </row>
    <row r="284" spans="1:103">
      <c r="A284" s="341">
        <f>IF('FG_243way_Regular Symbol'!L283="","",'FG_243way_Regular Symbol'!L283)</f>
        <v>280</v>
      </c>
      <c r="B284" s="184" t="str">
        <f>IF('FG_243way_Regular Symbol'!M283="",
IF($A284-'FG_243way_Regular Symbol'!D$16&gt;='FG_243way_RegularＸ_W()'!B$2-1,"",VLOOKUP($A284-'FG_243way_Regular Symbol'!D$16,'FG_243way_Regular Symbol'!$L$3:$Q$99,'FG_243way_RegularＸ_W()'!B$3+1,FALSE)),
'FG_243way_Regular Symbol'!M283)</f>
        <v/>
      </c>
      <c r="C284" s="184" t="str">
        <f>IF('FG_243way_Regular Symbol'!N283="",
IF($A284-'FG_243way_Regular Symbol'!E$16&gt;='FG_243way_RegularＸ_W()'!C$2-1,"",VLOOKUP($A284-'FG_243way_Regular Symbol'!E$16,'FG_243way_Regular Symbol'!$L$3:$Q$99,'FG_243way_RegularＸ_W()'!C$3+1,FALSE)),
'FG_243way_Regular Symbol'!N283)</f>
        <v/>
      </c>
      <c r="D284" s="184" t="str">
        <f>IF('FG_243way_Regular Symbol'!O283="",
IF($A284-'FG_243way_Regular Symbol'!F$16&gt;='FG_243way_RegularＸ_W()'!D$2-1,"",VLOOKUP($A284-'FG_243way_Regular Symbol'!F$16,'FG_243way_Regular Symbol'!$L$3:$Q$99,'FG_243way_RegularＸ_W()'!D$3+1,FALSE)),
'FG_243way_Regular Symbol'!O283)</f>
        <v/>
      </c>
      <c r="E284" s="184" t="str">
        <f>IF('FG_243way_Regular Symbol'!P283="",
IF($A284-'FG_243way_Regular Symbol'!G$16&gt;='FG_243way_RegularＸ_W()'!E$2-1,"",VLOOKUP($A284-'FG_243way_Regular Symbol'!G$16,'FG_243way_Regular Symbol'!$L$3:$Q$99,'FG_243way_RegularＸ_W()'!E$3+1,FALSE)),
'FG_243way_Regular Symbol'!P283)</f>
        <v/>
      </c>
      <c r="F284" s="358" t="str">
        <f>IF('FG_243way_Regular Symbol'!Q283="",
IF($A284-'FG_243way_Regular Symbol'!H$16&gt;='FG_243way_RegularＸ_W()'!F$2-1,"",VLOOKUP($A284-'FG_243way_Regular Symbol'!H$16,'FG_243way_Regular Symbol'!$L$3:$Q$99,'FG_243way_RegularＸ_W()'!F$3+1,FALSE)),
'FG_243way_Regular Symbol'!Q283)</f>
        <v/>
      </c>
      <c r="O284" s="342" t="str">
        <f>IF($A284&gt;='FG_243way_Regular Symbol'!D$16,"",IF(B284=0,"",IF(OR(B284=$O$1,B284=$P$1,B285=$O$1,B285=$P$1,B286=$O$1,B286=$P$1),0,1)))</f>
        <v/>
      </c>
      <c r="P284" s="2" t="str">
        <f>IF($A284&gt;='FG_243way_Regular Symbol'!E$16,"",IF(C284=0,"",IF(OR(C284=$O$1,C284=$P$1,C285=$O$1,C285=$P$1,C286=$O$1,C286=$P$1),0,1)))</f>
        <v/>
      </c>
      <c r="Q284" s="2" t="str">
        <f>IF($A284&gt;='FG_243way_Regular Symbol'!F$16,"",IF(D284=0,"",IF(OR(D284=$O$1,D284=$P$1,D285=$O$1,D285=$P$1,D286=$O$1,D286=$P$1),0,1)))</f>
        <v/>
      </c>
      <c r="R284" s="2" t="str">
        <f>IF($A284&gt;='FG_243way_Regular Symbol'!G$16,"",IF(E284=0,"",IF(OR(E284=$O$1,E284=$P$1,E285=$O$1,E285=$P$1,E286=$O$1,E286=$P$1),0,1)))</f>
        <v/>
      </c>
      <c r="S284" s="128" t="str">
        <f>IF($A284&gt;='FG_243way_Regular Symbol'!H$16,"",IF(F284=0,"",IF(OR(F284=$O$1,F284=$P$1,F285=$O$1,F285=$P$1,F286=$O$1,F286=$P$1),0,1)))</f>
        <v/>
      </c>
      <c r="U284" s="342" t="str">
        <f>IF($A284&gt;='FG_243way_Regular Symbol'!D$16,"",IF(B284=0,"",IF(OR(B284=$U$1,B284=$V$1,B285=$U$1,B285=$V$1,B286=$U$1,B286=$V$1),0,1)))</f>
        <v/>
      </c>
      <c r="V284" s="2" t="str">
        <f>IF($A284&gt;='FG_243way_Regular Symbol'!E$16,"",IF(C284=0,"",IF(OR(C284=$U$1,C284=$V$1,C285=$U$1,C285=$V$1,C286=$U$1,C286=$V$1),0,1)))</f>
        <v/>
      </c>
      <c r="W284" s="2" t="str">
        <f>IF($A284&gt;='FG_243way_Regular Symbol'!F$16,"",IF(D284=0,"",IF(OR(D284=$U$1,D284=$V$1,D285=$U$1,D285=$V$1,D286=$U$1,D286=$V$1),0,1)))</f>
        <v/>
      </c>
      <c r="X284" s="2" t="str">
        <f>IF($A284&gt;='FG_243way_Regular Symbol'!G$16,"",IF(E284=0,"",IF(OR(E284=$U$1,E284=$V$1,E285=$U$1,E285=$V$1,E286=$U$1,E286=$V$1),0,1)))</f>
        <v/>
      </c>
      <c r="Y284" s="128" t="str">
        <f>IF($A284&gt;='FG_243way_Regular Symbol'!H$16,"",IF(F284=0,"",IF(OR(F284=$U$1,F284=$V$1,F285=$U$1,F285=$V$1,F286=$U$1,F286=$V$1),0,1)))</f>
        <v/>
      </c>
      <c r="AA284" s="342" t="str">
        <f>IF($A284&gt;='FG_243way_Regular Symbol'!D$16,"",IF(B284=0,"",IF(OR(B284=$AA$1,B284=$AB$1,B285=$AA$1,B285=$AB$1,B286=$AA$1,,B286=$AB$1),0,1)))</f>
        <v/>
      </c>
      <c r="AB284" s="2" t="str">
        <f>IF($A284&gt;='FG_243way_Regular Symbol'!E$16,"",IF(C284=0,"",IF(OR(C284=$AA$1,C284=$AB$1,C285=$AA$1,C285=$AB$1,C286=$AA$1,,C286=$AB$1),0,1)))</f>
        <v/>
      </c>
      <c r="AC284" s="2" t="str">
        <f>IF($A284&gt;='FG_243way_Regular Symbol'!F$16,"",IF(D284=0,"",IF(OR(D284=$AA$1,D284=$AB$1,D285=$AA$1,D285=$AB$1,D286=$AA$1,,D286=$AB$1),0,1)))</f>
        <v/>
      </c>
      <c r="AD284" s="2" t="str">
        <f>IF($A284&gt;='FG_243way_Regular Symbol'!G$16,"",IF(E284=0,"",IF(OR(E284=$AA$1,E284=$AB$1,E285=$AA$1,E285=$AB$1,E286=$AA$1,,E286=$AB$1),0,1)))</f>
        <v/>
      </c>
      <c r="AE284" s="128" t="str">
        <f>IF($A284&gt;='FG_243way_Regular Symbol'!H$16,"",IF(F284=0,"",IF(OR(F284=$AA$1,F284=$AB$1,F285=$AA$1,F285=$AB$1,F286=$AA$1,,F286=$AB$1),0,1)))</f>
        <v/>
      </c>
      <c r="AG284" s="342" t="str">
        <f>IF($A284&gt;='FG_243way_Regular Symbol'!D$16,"",IF(B284=0,"",IF(OR(B284=$AG$1,B284=$AH$1,B285=$AG$1,B285=$AH$1,B286=$AG$1,B286=$AH$1),0,1)))</f>
        <v/>
      </c>
      <c r="AH284" s="2" t="str">
        <f>IF($A284&gt;='FG_243way_Regular Symbol'!E$16,"",IF(C284=0,"",IF(OR(C284=$AG$1,C284=$AH$1,C285=$AG$1,C285=$AH$1,C286=$AG$1,C286=$AH$1),0,1)))</f>
        <v/>
      </c>
      <c r="AI284" s="2" t="str">
        <f>IF($A284&gt;='FG_243way_Regular Symbol'!F$16,"",IF(D284=0,"",IF(OR(D284=$AG$1,D284=$AH$1,D285=$AG$1,D285=$AH$1,D286=$AG$1,D286=$AH$1),0,1)))</f>
        <v/>
      </c>
      <c r="AJ284" s="2" t="str">
        <f>IF($A284&gt;='FG_243way_Regular Symbol'!G$16,"",IF(E284=0,"",IF(OR(E284=$AG$1,E284=$AH$1,E285=$AG$1,E285=$AH$1,E286=$AG$1,E286=$AH$1),0,1)))</f>
        <v/>
      </c>
      <c r="AK284" s="128" t="str">
        <f>IF($A284&gt;='FG_243way_Regular Symbol'!H$16,"",IF(F284=0,"",IF(OR(F284=$AG$1,F284=$AH$1,F285=$AG$1,F285=$AH$1,F286=$AG$1,F286=$AH$1),0,1)))</f>
        <v/>
      </c>
      <c r="AM284" s="342" t="str">
        <f>IF($A284&gt;='FG_243way_Regular Symbol'!D$16,"",IF(B284=0,"",IF(OR(B284=$AM$1,B284=$AN$1,B285=$AM$1,B285=$AN$1,B286=$AM$1,B286=$AN$1),0,1)))</f>
        <v/>
      </c>
      <c r="AN284" s="2" t="str">
        <f>IF($A284&gt;='FG_243way_Regular Symbol'!E$16,"",IF(C284=0,"",IF(OR(C284=$AM$1,C284=$AN$1,C285=$AM$1,C285=$AN$1,C286=$AM$1,C286=$AN$1),0,1)))</f>
        <v/>
      </c>
      <c r="AO284" s="2" t="str">
        <f>IF($A284&gt;='FG_243way_Regular Symbol'!F$16,"",IF(D284=0,"",IF(OR(D284=$AM$1,D284=$AN$1,D285=$AM$1,D285=$AN$1,D286=$AM$1,D286=$AN$1),0,1)))</f>
        <v/>
      </c>
      <c r="AP284" s="2" t="str">
        <f>IF($A284&gt;='FG_243way_Regular Symbol'!G$16,"",IF(E284=0,"",IF(OR(E284=$AM$1,E284=$AN$1,E285=$AM$1,E285=$AN$1,E286=$AM$1,E286=$AN$1),0,1)))</f>
        <v/>
      </c>
      <c r="AQ284" s="128" t="str">
        <f>IF($A284&gt;='FG_243way_Regular Symbol'!H$16,"",IF(F284=0,"",IF(OR(F284=$AM$1,F284=$AN$1,F285=$AM$1,F285=$AN$1,F286=$AM$1,F286=$AN$1),0,1)))</f>
        <v/>
      </c>
      <c r="AS284" s="342" t="str">
        <f>IF($A284&gt;='FG_243way_Regular Symbol'!D$16,"",IF(B284=0,"",IF(OR(B284=$AM$1,B284=$AT$1,B285=$AM$1,B285=$AT$1,B286=$AM$1,B286=$AT$1),0,1)))</f>
        <v/>
      </c>
      <c r="AT284" s="2" t="str">
        <f>IF($A284&gt;='FG_243way_Regular Symbol'!E$16,"",IF(C284=0,"",IF(OR(C284=$AM$1,C284=$AT$1,C285=$AM$1,C285=$AT$1,C286=$AM$1,C286=$AT$1),0,1)))</f>
        <v/>
      </c>
      <c r="AU284" s="2" t="str">
        <f>IF($A284&gt;='FG_243way_Regular Symbol'!F$16,"",IF(D284=0,"",IF(OR(D284=$AM$1,D284=$AT$1,D285=$AM$1,D285=$AT$1,D286=$AM$1,D286=$AT$1),0,1)))</f>
        <v/>
      </c>
      <c r="AV284" s="2" t="str">
        <f>IF($A284&gt;='FG_243way_Regular Symbol'!G$16,"",IF(E284=0,"",IF(OR(E284=$AM$1,E284=$AT$1,E285=$AM$1,E285=$AT$1,E286=$AM$1,E286=$AT$1),0,1)))</f>
        <v/>
      </c>
      <c r="AW284" s="128" t="str">
        <f>IF($A284&gt;='FG_243way_Regular Symbol'!H$16,"",IF(F284=0,"",IF(OR(F284=$AM$1,F284=$AT$1,F285=$AM$1,F285=$AT$1,F286=$AM$1,F286=$AT$1),0,1)))</f>
        <v/>
      </c>
      <c r="AY284" s="342" t="str">
        <f>IF($A284&gt;='FG_243way_Regular Symbol'!D$16,"",IF(B284=0,"",IF(OR(B284=$AM$1,B284=$AZ$1,B285=$AM$1,B285=$AZ$1,B286=$AM$1,B286=$AZ$1),0,1)))</f>
        <v/>
      </c>
      <c r="AZ284" s="2" t="str">
        <f>IF($A284&gt;='FG_243way_Regular Symbol'!E$16,"",IF(C284=0,"",IF(OR(C284=$AM$1,C284=$AZ$1,C285=$AM$1,C285=$AZ$1,C286=$AM$1,C286=$AZ$1),0,1)))</f>
        <v/>
      </c>
      <c r="BA284" s="2" t="str">
        <f>IF($A284&gt;='FG_243way_Regular Symbol'!F$16,"",IF(D284=0,"",IF(OR(D284=$AM$1,D284=$AZ$1,D285=$AM$1,D285=$AZ$1,D286=$AM$1,D286=$AZ$1),0,1)))</f>
        <v/>
      </c>
      <c r="BB284" s="2" t="str">
        <f>IF($A284&gt;='FG_243way_Regular Symbol'!G$16,"",IF(E284=0,"",IF(OR(E284=$AM$1,E284=$AZ$1,E285=$AM$1,E285=$AZ$1,E286=$AM$1,E286=$AZ$1),0,1)))</f>
        <v/>
      </c>
      <c r="BC284" s="128" t="str">
        <f>IF($A284&gt;='FG_243way_Regular Symbol'!H$16,"",IF(F284=0,"",IF(OR(F284=$AM$1,F284=$AZ$1,F285=$AM$1,F285=$AZ$1,F286=$AM$1,F286=$AZ$1),0,1)))</f>
        <v/>
      </c>
      <c r="BE284" s="342"/>
      <c r="BF284" s="2"/>
      <c r="BG284" s="2" t="str">
        <f>IF($A284&gt;='FG_243way_Regular Symbol'!F$16,"",IF(D284=0,"",COUNTIF(D284:D286,$BF$1)))</f>
        <v/>
      </c>
      <c r="BH284" s="2" t="str">
        <f>IF($A284&gt;='FG_243way_Regular Symbol'!G$16,"",IF(E284=0,"",COUNTIF(E284:E286,$BF$1)))</f>
        <v/>
      </c>
      <c r="BI284" s="2" t="str">
        <f>IF($A284&gt;='FG_243way_Regular Symbol'!H$16,"",IF(F284=0,"",COUNTIF(F284:F286,$BF$1)))</f>
        <v/>
      </c>
      <c r="BK284" s="342"/>
      <c r="BL284" s="2"/>
      <c r="BM284" s="2" t="str">
        <f>IF($A284&gt;='FG_243way_Regular Symbol'!F$16,"",IF(D284=0,"",IF(OR(D284=$AM$1,D284=$BL$1,D285=$AM$1,D285=$BL$1,D286=$AM$1,D286=$BL$1),0,1)))</f>
        <v/>
      </c>
      <c r="BN284" s="2" t="str">
        <f>IF($A284&gt;='FG_243way_Regular Symbol'!G$16,"",IF(E284=0,"",IF(OR(E284=$AM$1,E284=$BL$1,E285=$AM$1,E285=$BL$1,E286=$AM$1,E286=$BL$1),0,1)))</f>
        <v/>
      </c>
      <c r="BO284" s="128" t="str">
        <f>IF($A284&gt;='FG_243way_Regular Symbol'!H$16,"",IF(F284=0,"",IF(OR(F284=$AM$1,F284=$BL$1,F285=$AM$1,F285=$BL$1,F286=$AM$1,F286=$BL$1),0,1)))</f>
        <v/>
      </c>
      <c r="BQ284" s="2" t="str">
        <f>IF($A284&gt;='FG_243way_Regular Symbol'!D$16,"",IF(B284=0,"",IF(OR(B284=$BQ$1,B284=$BR$1,B285=$BQ$1,B285=$BR$1,B286=$BQ$1,B286=$BR$1),0,1)))</f>
        <v/>
      </c>
      <c r="BR284" s="2" t="str">
        <f>IF($A284&gt;='FG_243way_Regular Symbol'!E$16,"",IF(C284=0,"",IF(OR(C284=$BQ$1,C284=$BR$1,C285=$BQ$1,C285=$BR$1,C286=$BQ$1,C286=$BR$1),0,1)))</f>
        <v/>
      </c>
      <c r="BS284" s="2" t="str">
        <f>IF($A284&gt;='FG_243way_Regular Symbol'!F$16,"",IF(D284=0,"",IF(OR(D284=$BQ$1,D284=$BR$1,D285=$BQ$1,D285=$BR$1,D286=$BQ$1,D286=$BR$1),0,1)))</f>
        <v/>
      </c>
      <c r="BT284" s="2" t="str">
        <f>IF($A284&gt;='FG_243way_Regular Symbol'!G$16,"",IF(E284=0,"",IF(OR(E284=$BQ$1,E284=$BR$1,E285=$BQ$1,E285=$BR$1,E286=$BQ$1,E286=$BR$1),0,1)))</f>
        <v/>
      </c>
      <c r="BU284" s="2" t="str">
        <f>IF($A284&gt;='FG_243way_Regular Symbol'!H$16,"",IF(F284=0,"",IF(OR(F284=$BQ$1,F284=$BR$1,F285=$BQ$1,F285=$BR$1,F286=$BQ$1,F286=$BR$1),0,1)))</f>
        <v/>
      </c>
      <c r="BW284" s="2" t="str">
        <f>IF($A284&gt;='FG_243way_Regular Symbol'!D$16,"",IF(B284=0,"",IF(OR(B284=$BW$1,B285=$BW$1,B286=$BW$1,B284=$BX$1,B285=$BX$1,B286=$BX$1),0,1)))</f>
        <v/>
      </c>
      <c r="BX284" s="2" t="str">
        <f>IF($A284&gt;='FG_243way_Regular Symbol'!E$16,"",IF(C284=0,"",IF(OR(C284=$BW$1,C285=$BW$1,C286=$BW$1,C284=$BX$1,C285=$BX$1,C286=$BX$1),0,1)))</f>
        <v/>
      </c>
      <c r="BY284" s="2" t="str">
        <f>IF($A284&gt;='FG_243way_Regular Symbol'!F$16,"",IF(D284=0,"",IF(OR(D284=$BW$1,D285=$BW$1,D286=$BW$1,D284=$BX$1,D285=$BX$1,D286=$BX$1),0,1)))</f>
        <v/>
      </c>
      <c r="BZ284" s="2" t="str">
        <f>IF($A284&gt;='FG_243way_Regular Symbol'!G$16,"",IF(E284=0,"",IF(OR(E284=$BW$1,E285=$BW$1,E286=$BW$1,E284=$BX$1,E285=$BX$1,E286=$BX$1),0,1)))</f>
        <v/>
      </c>
      <c r="CA284" s="2" t="str">
        <f>IF($A284&gt;='FG_243way_Regular Symbol'!H$16,"",IF(F284=0,"",IF(OR(F284=$BW$1,F285=$BW$1,F286=$BW$1,F284=$BX$1,F285=$BX$1,F286=$BX$1),0,1)))</f>
        <v/>
      </c>
      <c r="CC284" s="2" t="str">
        <f>IF($A284&gt;='FG_243way_Regular Symbol'!D$16,"",IF(B284=0,"",IF(OR(B284=$BW$1,B285=$BW$1,B286=$BW$1,B284=$CD$1,B285=$CD$1,B286=$CD$1),0,1)))</f>
        <v/>
      </c>
      <c r="CD284" s="2" t="str">
        <f>IF($A284&gt;='FG_243way_Regular Symbol'!E$16,"",IF(C284=0,"",IF(OR(C284=$BW$1,C285=$BW$1,C286=$BW$1,C284=$CD$1,C285=$CD$1,C286=$CD$1),0,1)))</f>
        <v/>
      </c>
      <c r="CE284" s="2" t="str">
        <f>IF($A284&gt;='FG_243way_Regular Symbol'!F$16,"",IF(D284=0,"",IF(OR(D284=$BW$1,D285=$BW$1,D286=$BW$1,D284=$CD$1,D285=$CD$1,D286=$CD$1),0,1)))</f>
        <v/>
      </c>
      <c r="CF284" s="2" t="str">
        <f>IF($A284&gt;='FG_243way_Regular Symbol'!G$16,"",IF(E284=0,"",IF(OR(E284=$BW$1,E285=$BW$1,E286=$BW$1,E284=$CD$1,E285=$CD$1,E286=$CD$1),0,1)))</f>
        <v/>
      </c>
      <c r="CG284" s="2" t="str">
        <f>IF($A284&gt;='FG_243way_Regular Symbol'!H$16,"",IF(F284=0,"",IF(OR(F284=$BW$1,F285=$BW$1,F286=$BW$1,F284=$CD$1,F285=$CD$1,F286=$CD$1),0,1)))</f>
        <v/>
      </c>
      <c r="CI284" s="2" t="str">
        <f>IF($A284&gt;='FG_243way_Regular Symbol'!D$16,"",IF(B284=0,"",IF(OR(B284=$BW$1,B285=$BW$1,B286=$BW$1,B284=$CJ$1,B285=$CJ$1,B286=$CJ$1),0,1)))</f>
        <v/>
      </c>
      <c r="CJ284" s="2" t="str">
        <f>IF($A284&gt;='FG_243way_Regular Symbol'!E$16,"",IF(C284=0,"",IF(OR(C284=$BW$1,C285=$BW$1,C286=$BW$1,C284=$CJ$1,C285=$CJ$1,C286=$CJ$1),0,1)))</f>
        <v/>
      </c>
      <c r="CK284" s="2" t="str">
        <f>IF($A284&gt;='FG_243way_Regular Symbol'!F$16,"",IF(D284=0,"",IF(OR(D284=$BW$1,D285=$BW$1,D286=$BW$1,D284=$CJ$1,D285=$CJ$1,D286=$CJ$1),0,1)))</f>
        <v/>
      </c>
      <c r="CL284" s="2" t="str">
        <f>IF($A284&gt;='FG_243way_Regular Symbol'!G$16,"",IF(E284=0,"",IF(OR(E284=$BW$1,E285=$BW$1,E286=$BW$1,E284=$CJ$1,E285=$CJ$1,E286=$CJ$1),0,1)))</f>
        <v/>
      </c>
      <c r="CM284" s="2" t="str">
        <f>IF($A284&gt;='FG_243way_Regular Symbol'!H$16,"",IF(F284=0,"",IF(OR(F284=$BW$1,F285=$BW$1,F286=$BW$1,F284=$CJ$1,F285=$CJ$1,F286=$CJ$1),0,1)))</f>
        <v/>
      </c>
      <c r="CO284" s="2" t="str">
        <f>IF($A284&gt;='FG_243way_Regular Symbol'!D$16,"",IF(B284=0,"",IF(OR(B284=$BW$1,B285=$BW$1,B286=$BW$1,B284=$CP$1,B285=$CP$1,B286=$CP$1),0,1)))</f>
        <v/>
      </c>
      <c r="CP284" s="2" t="str">
        <f>IF($A284&gt;='FG_243way_Regular Symbol'!E$16,"",IF(C284=0,"",IF(OR(C284=$BW$1,C285=$BW$1,C286=$BW$1,C284=$CP$1,C285=$CP$1,C286=$CP$1),0,1)))</f>
        <v/>
      </c>
      <c r="CQ284" s="2" t="str">
        <f>IF($A284&gt;='FG_243way_Regular Symbol'!F$16,"",IF(D284=0,"",IF(OR(D284=$BW$1,D285=$BW$1,D286=$BW$1,D284=$CP$1,D285=$CP$1,D286=$CP$1),0,1)))</f>
        <v/>
      </c>
      <c r="CR284" s="2" t="str">
        <f>IF($A284&gt;='FG_243way_Regular Symbol'!G$16,"",IF(E284=0,"",IF(OR(E284=$BW$1,E285=$BW$1,E286=$BW$1,E284=$CP$1,E285=$CP$1,E286=$CP$1),0,1)))</f>
        <v/>
      </c>
      <c r="CS284" s="2" t="str">
        <f>IF($A284&gt;='FG_243way_Regular Symbol'!H$16,"",IF(F284=0,"",IF(OR(F284=$BW$1,F285=$BW$1,F286=$BW$1,F284=$CP$1,F285=$CP$1,F286=$CP$1),0,1)))</f>
        <v/>
      </c>
      <c r="CU284" s="2" t="str">
        <f>IF($A284&gt;='FG_243way_Regular Symbol'!D$16,"",IF(B284=0,"",IF(OR(B284=$BW$1,B285=$BW$1,B286=$BW$1,B284=$CV$1,B285=$CV$1,B286=$CV$1),0,1)))</f>
        <v/>
      </c>
      <c r="CV284" s="2" t="str">
        <f>IF($A284&gt;='FG_243way_Regular Symbol'!E$16,"",IF(C284=0,"",IF(OR(C284=$BW$1,C285=$BW$1,C286=$BW$1,C284=$CV$1,C285=$CV$1,C286=$CV$1),0,1)))</f>
        <v/>
      </c>
      <c r="CW284" s="2" t="str">
        <f>IF($A284&gt;='FG_243way_Regular Symbol'!F$16,"",IF(D284=0,"",IF(OR(D284=$BW$1,D285=$BW$1,D286=$BW$1,D284=$CV$1,D285=$CV$1,D286=$CV$1),0,1)))</f>
        <v/>
      </c>
      <c r="CX284" s="2" t="str">
        <f>IF($A284&gt;='FG_243way_Regular Symbol'!G$16,"",IF(E284=0,"",IF(OR(E284=$BW$1,E285=$BW$1,E286=$BW$1,E284=$CV$1,E285=$CV$1,E286=$CV$1),0,1)))</f>
        <v/>
      </c>
      <c r="CY284" s="2" t="str">
        <f>IF($A284&gt;='FG_243way_Regular Symbol'!H$16,"",IF(F284=0,"",IF(OR(F284=$BW$1,F285=$BW$1,F286=$BW$1,F284=$CV$1,F285=$CV$1,F286=$CV$1),0,1)))</f>
        <v/>
      </c>
    </row>
    <row r="285" spans="1:103">
      <c r="A285" s="341">
        <f>IF('FG_243way_Regular Symbol'!L284="","",'FG_243way_Regular Symbol'!L284)</f>
        <v>281</v>
      </c>
      <c r="B285" s="184" t="str">
        <f>IF('FG_243way_Regular Symbol'!M284="",
IF($A285-'FG_243way_Regular Symbol'!D$16&gt;='FG_243way_RegularＸ_W()'!B$2-1,"",VLOOKUP($A285-'FG_243way_Regular Symbol'!D$16,'FG_243way_Regular Symbol'!$L$3:$Q$99,'FG_243way_RegularＸ_W()'!B$3+1,FALSE)),
'FG_243way_Regular Symbol'!M284)</f>
        <v/>
      </c>
      <c r="C285" s="184" t="str">
        <f>IF('FG_243way_Regular Symbol'!N284="",
IF($A285-'FG_243way_Regular Symbol'!E$16&gt;='FG_243way_RegularＸ_W()'!C$2-1,"",VLOOKUP($A285-'FG_243way_Regular Symbol'!E$16,'FG_243way_Regular Symbol'!$L$3:$Q$99,'FG_243way_RegularＸ_W()'!C$3+1,FALSE)),
'FG_243way_Regular Symbol'!N284)</f>
        <v/>
      </c>
      <c r="D285" s="184" t="str">
        <f>IF('FG_243way_Regular Symbol'!O284="",
IF($A285-'FG_243way_Regular Symbol'!F$16&gt;='FG_243way_RegularＸ_W()'!D$2-1,"",VLOOKUP($A285-'FG_243way_Regular Symbol'!F$16,'FG_243way_Regular Symbol'!$L$3:$Q$99,'FG_243way_RegularＸ_W()'!D$3+1,FALSE)),
'FG_243way_Regular Symbol'!O284)</f>
        <v/>
      </c>
      <c r="E285" s="184" t="str">
        <f>IF('FG_243way_Regular Symbol'!P284="",
IF($A285-'FG_243way_Regular Symbol'!G$16&gt;='FG_243way_RegularＸ_W()'!E$2-1,"",VLOOKUP($A285-'FG_243way_Regular Symbol'!G$16,'FG_243way_Regular Symbol'!$L$3:$Q$99,'FG_243way_RegularＸ_W()'!E$3+1,FALSE)),
'FG_243way_Regular Symbol'!P284)</f>
        <v/>
      </c>
      <c r="F285" s="358" t="str">
        <f>IF('FG_243way_Regular Symbol'!Q284="",
IF($A285-'FG_243way_Regular Symbol'!H$16&gt;='FG_243way_RegularＸ_W()'!F$2-1,"",VLOOKUP($A285-'FG_243way_Regular Symbol'!H$16,'FG_243way_Regular Symbol'!$L$3:$Q$99,'FG_243way_RegularＸ_W()'!F$3+1,FALSE)),
'FG_243way_Regular Symbol'!Q284)</f>
        <v/>
      </c>
      <c r="O285" s="342" t="str">
        <f>IF($A285&gt;='FG_243way_Regular Symbol'!D$16,"",IF(B285=0,"",IF(OR(B285=$O$1,B285=$P$1,B286=$O$1,B286=$P$1,B287=$O$1,B287=$P$1),0,1)))</f>
        <v/>
      </c>
      <c r="P285" s="2" t="str">
        <f>IF($A285&gt;='FG_243way_Regular Symbol'!E$16,"",IF(C285=0,"",IF(OR(C285=$O$1,C285=$P$1,C286=$O$1,C286=$P$1,C287=$O$1,C287=$P$1),0,1)))</f>
        <v/>
      </c>
      <c r="Q285" s="2" t="str">
        <f>IF($A285&gt;='FG_243way_Regular Symbol'!F$16,"",IF(D285=0,"",IF(OR(D285=$O$1,D285=$P$1,D286=$O$1,D286=$P$1,D287=$O$1,D287=$P$1),0,1)))</f>
        <v/>
      </c>
      <c r="R285" s="2" t="str">
        <f>IF($A285&gt;='FG_243way_Regular Symbol'!G$16,"",IF(E285=0,"",IF(OR(E285=$O$1,E285=$P$1,E286=$O$1,E286=$P$1,E287=$O$1,E287=$P$1),0,1)))</f>
        <v/>
      </c>
      <c r="S285" s="128" t="str">
        <f>IF($A285&gt;='FG_243way_Regular Symbol'!H$16,"",IF(F285=0,"",IF(OR(F285=$O$1,F285=$P$1,F286=$O$1,F286=$P$1,F287=$O$1,F287=$P$1),0,1)))</f>
        <v/>
      </c>
      <c r="U285" s="342" t="str">
        <f>IF($A285&gt;='FG_243way_Regular Symbol'!D$16,"",IF(B285=0,"",IF(OR(B285=$U$1,B285=$V$1,B286=$U$1,B286=$V$1,B287=$U$1,B287=$V$1),0,1)))</f>
        <v/>
      </c>
      <c r="V285" s="2" t="str">
        <f>IF($A285&gt;='FG_243way_Regular Symbol'!E$16,"",IF(C285=0,"",IF(OR(C285=$U$1,C285=$V$1,C286=$U$1,C286=$V$1,C287=$U$1,C287=$V$1),0,1)))</f>
        <v/>
      </c>
      <c r="W285" s="2" t="str">
        <f>IF($A285&gt;='FG_243way_Regular Symbol'!F$16,"",IF(D285=0,"",IF(OR(D285=$U$1,D285=$V$1,D286=$U$1,D286=$V$1,D287=$U$1,D287=$V$1),0,1)))</f>
        <v/>
      </c>
      <c r="X285" s="2" t="str">
        <f>IF($A285&gt;='FG_243way_Regular Symbol'!G$16,"",IF(E285=0,"",IF(OR(E285=$U$1,E285=$V$1,E286=$U$1,E286=$V$1,E287=$U$1,E287=$V$1),0,1)))</f>
        <v/>
      </c>
      <c r="Y285" s="128" t="str">
        <f>IF($A285&gt;='FG_243way_Regular Symbol'!H$16,"",IF(F285=0,"",IF(OR(F285=$U$1,F285=$V$1,F286=$U$1,F286=$V$1,F287=$U$1,F287=$V$1),0,1)))</f>
        <v/>
      </c>
      <c r="AA285" s="342" t="str">
        <f>IF($A285&gt;='FG_243way_Regular Symbol'!D$16,"",IF(B285=0,"",IF(OR(B285=$AA$1,B285=$AB$1,B286=$AA$1,B286=$AB$1,B287=$AA$1,,B287=$AB$1),0,1)))</f>
        <v/>
      </c>
      <c r="AB285" s="2" t="str">
        <f>IF($A285&gt;='FG_243way_Regular Symbol'!E$16,"",IF(C285=0,"",IF(OR(C285=$AA$1,C285=$AB$1,C286=$AA$1,C286=$AB$1,C287=$AA$1,,C287=$AB$1),0,1)))</f>
        <v/>
      </c>
      <c r="AC285" s="2" t="str">
        <f>IF($A285&gt;='FG_243way_Regular Symbol'!F$16,"",IF(D285=0,"",IF(OR(D285=$AA$1,D285=$AB$1,D286=$AA$1,D286=$AB$1,D287=$AA$1,,D287=$AB$1),0,1)))</f>
        <v/>
      </c>
      <c r="AD285" s="2" t="str">
        <f>IF($A285&gt;='FG_243way_Regular Symbol'!G$16,"",IF(E285=0,"",IF(OR(E285=$AA$1,E285=$AB$1,E286=$AA$1,E286=$AB$1,E287=$AA$1,,E287=$AB$1),0,1)))</f>
        <v/>
      </c>
      <c r="AE285" s="128" t="str">
        <f>IF($A285&gt;='FG_243way_Regular Symbol'!H$16,"",IF(F285=0,"",IF(OR(F285=$AA$1,F285=$AB$1,F286=$AA$1,F286=$AB$1,F287=$AA$1,,F287=$AB$1),0,1)))</f>
        <v/>
      </c>
      <c r="AG285" s="342" t="str">
        <f>IF($A285&gt;='FG_243way_Regular Symbol'!D$16,"",IF(B285=0,"",IF(OR(B285=$AG$1,B285=$AH$1,B286=$AG$1,B286=$AH$1,B287=$AG$1,B287=$AH$1),0,1)))</f>
        <v/>
      </c>
      <c r="AH285" s="2" t="str">
        <f>IF($A285&gt;='FG_243way_Regular Symbol'!E$16,"",IF(C285=0,"",IF(OR(C285=$AG$1,C285=$AH$1,C286=$AG$1,C286=$AH$1,C287=$AG$1,C287=$AH$1),0,1)))</f>
        <v/>
      </c>
      <c r="AI285" s="2" t="str">
        <f>IF($A285&gt;='FG_243way_Regular Symbol'!F$16,"",IF(D285=0,"",IF(OR(D285=$AG$1,D285=$AH$1,D286=$AG$1,D286=$AH$1,D287=$AG$1,D287=$AH$1),0,1)))</f>
        <v/>
      </c>
      <c r="AJ285" s="2" t="str">
        <f>IF($A285&gt;='FG_243way_Regular Symbol'!G$16,"",IF(E285=0,"",IF(OR(E285=$AG$1,E285=$AH$1,E286=$AG$1,E286=$AH$1,E287=$AG$1,E287=$AH$1),0,1)))</f>
        <v/>
      </c>
      <c r="AK285" s="128" t="str">
        <f>IF($A285&gt;='FG_243way_Regular Symbol'!H$16,"",IF(F285=0,"",IF(OR(F285=$AG$1,F285=$AH$1,F286=$AG$1,F286=$AH$1,F287=$AG$1,F287=$AH$1),0,1)))</f>
        <v/>
      </c>
      <c r="AM285" s="342" t="str">
        <f>IF($A285&gt;='FG_243way_Regular Symbol'!D$16,"",IF(B285=0,"",IF(OR(B285=$AM$1,B285=$AN$1,B286=$AM$1,B286=$AN$1,B287=$AM$1,B287=$AN$1),0,1)))</f>
        <v/>
      </c>
      <c r="AN285" s="2" t="str">
        <f>IF($A285&gt;='FG_243way_Regular Symbol'!E$16,"",IF(C285=0,"",IF(OR(C285=$AM$1,C285=$AN$1,C286=$AM$1,C286=$AN$1,C287=$AM$1,C287=$AN$1),0,1)))</f>
        <v/>
      </c>
      <c r="AO285" s="2" t="str">
        <f>IF($A285&gt;='FG_243way_Regular Symbol'!F$16,"",IF(D285=0,"",IF(OR(D285=$AM$1,D285=$AN$1,D286=$AM$1,D286=$AN$1,D287=$AM$1,D287=$AN$1),0,1)))</f>
        <v/>
      </c>
      <c r="AP285" s="2" t="str">
        <f>IF($A285&gt;='FG_243way_Regular Symbol'!G$16,"",IF(E285=0,"",IF(OR(E285=$AM$1,E285=$AN$1,E286=$AM$1,E286=$AN$1,E287=$AM$1,E287=$AN$1),0,1)))</f>
        <v/>
      </c>
      <c r="AQ285" s="128" t="str">
        <f>IF($A285&gt;='FG_243way_Regular Symbol'!H$16,"",IF(F285=0,"",IF(OR(F285=$AM$1,F285=$AN$1,F286=$AM$1,F286=$AN$1,F287=$AM$1,F287=$AN$1),0,1)))</f>
        <v/>
      </c>
      <c r="AS285" s="342" t="str">
        <f>IF($A285&gt;='FG_243way_Regular Symbol'!D$16,"",IF(B285=0,"",IF(OR(B285=$AM$1,B285=$AT$1,B286=$AM$1,B286=$AT$1,B287=$AM$1,B287=$AT$1),0,1)))</f>
        <v/>
      </c>
      <c r="AT285" s="2" t="str">
        <f>IF($A285&gt;='FG_243way_Regular Symbol'!E$16,"",IF(C285=0,"",IF(OR(C285=$AM$1,C285=$AT$1,C286=$AM$1,C286=$AT$1,C287=$AM$1,C287=$AT$1),0,1)))</f>
        <v/>
      </c>
      <c r="AU285" s="2" t="str">
        <f>IF($A285&gt;='FG_243way_Regular Symbol'!F$16,"",IF(D285=0,"",IF(OR(D285=$AM$1,D285=$AT$1,D286=$AM$1,D286=$AT$1,D287=$AM$1,D287=$AT$1),0,1)))</f>
        <v/>
      </c>
      <c r="AV285" s="2" t="str">
        <f>IF($A285&gt;='FG_243way_Regular Symbol'!G$16,"",IF(E285=0,"",IF(OR(E285=$AM$1,E285=$AT$1,E286=$AM$1,E286=$AT$1,E287=$AM$1,E287=$AT$1),0,1)))</f>
        <v/>
      </c>
      <c r="AW285" s="128" t="str">
        <f>IF($A285&gt;='FG_243way_Regular Symbol'!H$16,"",IF(F285=0,"",IF(OR(F285=$AM$1,F285=$AT$1,F286=$AM$1,F286=$AT$1,F287=$AM$1,F287=$AT$1),0,1)))</f>
        <v/>
      </c>
      <c r="AY285" s="342" t="str">
        <f>IF($A285&gt;='FG_243way_Regular Symbol'!D$16,"",IF(B285=0,"",IF(OR(B285=$AM$1,B285=$AZ$1,B286=$AM$1,B286=$AZ$1,B287=$AM$1,B287=$AZ$1),0,1)))</f>
        <v/>
      </c>
      <c r="AZ285" s="2" t="str">
        <f>IF($A285&gt;='FG_243way_Regular Symbol'!E$16,"",IF(C285=0,"",IF(OR(C285=$AM$1,C285=$AZ$1,C286=$AM$1,C286=$AZ$1,C287=$AM$1,C287=$AZ$1),0,1)))</f>
        <v/>
      </c>
      <c r="BA285" s="2" t="str">
        <f>IF($A285&gt;='FG_243way_Regular Symbol'!F$16,"",IF(D285=0,"",IF(OR(D285=$AM$1,D285=$AZ$1,D286=$AM$1,D286=$AZ$1,D287=$AM$1,D287=$AZ$1),0,1)))</f>
        <v/>
      </c>
      <c r="BB285" s="2" t="str">
        <f>IF($A285&gt;='FG_243way_Regular Symbol'!G$16,"",IF(E285=0,"",IF(OR(E285=$AM$1,E285=$AZ$1,E286=$AM$1,E286=$AZ$1,E287=$AM$1,E287=$AZ$1),0,1)))</f>
        <v/>
      </c>
      <c r="BC285" s="128" t="str">
        <f>IF($A285&gt;='FG_243way_Regular Symbol'!H$16,"",IF(F285=0,"",IF(OR(F285=$AM$1,F285=$AZ$1,F286=$AM$1,F286=$AZ$1,F287=$AM$1,F287=$AZ$1),0,1)))</f>
        <v/>
      </c>
      <c r="BE285" s="342"/>
      <c r="BF285" s="2"/>
      <c r="BG285" s="2" t="str">
        <f>IF($A285&gt;='FG_243way_Regular Symbol'!F$16,"",IF(D285=0,"",COUNTIF(D285:D287,$BF$1)))</f>
        <v/>
      </c>
      <c r="BH285" s="2" t="str">
        <f>IF($A285&gt;='FG_243way_Regular Symbol'!G$16,"",IF(E285=0,"",COUNTIF(E285:E287,$BF$1)))</f>
        <v/>
      </c>
      <c r="BI285" s="2" t="str">
        <f>IF($A285&gt;='FG_243way_Regular Symbol'!H$16,"",IF(F285=0,"",COUNTIF(F285:F287,$BF$1)))</f>
        <v/>
      </c>
      <c r="BK285" s="342"/>
      <c r="BL285" s="2"/>
      <c r="BM285" s="2" t="str">
        <f>IF($A285&gt;='FG_243way_Regular Symbol'!F$16,"",IF(D285=0,"",IF(OR(D285=$AM$1,D285=$BL$1,D286=$AM$1,D286=$BL$1,D287=$AM$1,D287=$BL$1),0,1)))</f>
        <v/>
      </c>
      <c r="BN285" s="2" t="str">
        <f>IF($A285&gt;='FG_243way_Regular Symbol'!G$16,"",IF(E285=0,"",IF(OR(E285=$AM$1,E285=$BL$1,E286=$AM$1,E286=$BL$1,E287=$AM$1,E287=$BL$1),0,1)))</f>
        <v/>
      </c>
      <c r="BO285" s="128" t="str">
        <f>IF($A285&gt;='FG_243way_Regular Symbol'!H$16,"",IF(F285=0,"",IF(OR(F285=$AM$1,F285=$BL$1,F286=$AM$1,F286=$BL$1,F287=$AM$1,F287=$BL$1),0,1)))</f>
        <v/>
      </c>
      <c r="BQ285" s="2" t="str">
        <f>IF($A285&gt;='FG_243way_Regular Symbol'!D$16,"",IF(B285=0,"",IF(OR(B285=$BQ$1,B285=$BR$1,B286=$BQ$1,B286=$BR$1,B287=$BQ$1,B287=$BR$1),0,1)))</f>
        <v/>
      </c>
      <c r="BR285" s="2" t="str">
        <f>IF($A285&gt;='FG_243way_Regular Symbol'!E$16,"",IF(C285=0,"",IF(OR(C285=$BQ$1,C285=$BR$1,C286=$BQ$1,C286=$BR$1,C287=$BQ$1,C287=$BR$1),0,1)))</f>
        <v/>
      </c>
      <c r="BS285" s="2" t="str">
        <f>IF($A285&gt;='FG_243way_Regular Symbol'!F$16,"",IF(D285=0,"",IF(OR(D285=$BQ$1,D285=$BR$1,D286=$BQ$1,D286=$BR$1,D287=$BQ$1,D287=$BR$1),0,1)))</f>
        <v/>
      </c>
      <c r="BT285" s="2" t="str">
        <f>IF($A285&gt;='FG_243way_Regular Symbol'!G$16,"",IF(E285=0,"",IF(OR(E285=$BQ$1,E285=$BR$1,E286=$BQ$1,E286=$BR$1,E287=$BQ$1,E287=$BR$1),0,1)))</f>
        <v/>
      </c>
      <c r="BU285" s="2" t="str">
        <f>IF($A285&gt;='FG_243way_Regular Symbol'!H$16,"",IF(F285=0,"",IF(OR(F285=$BQ$1,F285=$BR$1,F286=$BQ$1,F286=$BR$1,F287=$BQ$1,F287=$BR$1),0,1)))</f>
        <v/>
      </c>
      <c r="BW285" s="2" t="str">
        <f>IF($A285&gt;='FG_243way_Regular Symbol'!D$16,"",IF(B285=0,"",IF(OR(B285=$BW$1,B286=$BW$1,B287=$BW$1,B285=$BX$1,B286=$BX$1,B287=$BX$1),0,1)))</f>
        <v/>
      </c>
      <c r="BX285" s="2" t="str">
        <f>IF($A285&gt;='FG_243way_Regular Symbol'!E$16,"",IF(C285=0,"",IF(OR(C285=$BW$1,C286=$BW$1,C287=$BW$1,C285=$BX$1,C286=$BX$1,C287=$BX$1),0,1)))</f>
        <v/>
      </c>
      <c r="BY285" s="2" t="str">
        <f>IF($A285&gt;='FG_243way_Regular Symbol'!F$16,"",IF(D285=0,"",IF(OR(D285=$BW$1,D286=$BW$1,D287=$BW$1,D285=$BX$1,D286=$BX$1,D287=$BX$1),0,1)))</f>
        <v/>
      </c>
      <c r="BZ285" s="2" t="str">
        <f>IF($A285&gt;='FG_243way_Regular Symbol'!G$16,"",IF(E285=0,"",IF(OR(E285=$BW$1,E286=$BW$1,E287=$BW$1,E285=$BX$1,E286=$BX$1,E287=$BX$1),0,1)))</f>
        <v/>
      </c>
      <c r="CA285" s="2" t="str">
        <f>IF($A285&gt;='FG_243way_Regular Symbol'!H$16,"",IF(F285=0,"",IF(OR(F285=$BW$1,F286=$BW$1,F287=$BW$1,F285=$BX$1,F286=$BX$1,F287=$BX$1),0,1)))</f>
        <v/>
      </c>
      <c r="CC285" s="2" t="str">
        <f>IF($A285&gt;='FG_243way_Regular Symbol'!D$16,"",IF(B285=0,"",IF(OR(B285=$BW$1,B286=$BW$1,B287=$BW$1,B285=$CD$1,B286=$CD$1,B287=$CD$1),0,1)))</f>
        <v/>
      </c>
      <c r="CD285" s="2" t="str">
        <f>IF($A285&gt;='FG_243way_Regular Symbol'!E$16,"",IF(C285=0,"",IF(OR(C285=$BW$1,C286=$BW$1,C287=$BW$1,C285=$CD$1,C286=$CD$1,C287=$CD$1),0,1)))</f>
        <v/>
      </c>
      <c r="CE285" s="2" t="str">
        <f>IF($A285&gt;='FG_243way_Regular Symbol'!F$16,"",IF(D285=0,"",IF(OR(D285=$BW$1,D286=$BW$1,D287=$BW$1,D285=$CD$1,D286=$CD$1,D287=$CD$1),0,1)))</f>
        <v/>
      </c>
      <c r="CF285" s="2" t="str">
        <f>IF($A285&gt;='FG_243way_Regular Symbol'!G$16,"",IF(E285=0,"",IF(OR(E285=$BW$1,E286=$BW$1,E287=$BW$1,E285=$CD$1,E286=$CD$1,E287=$CD$1),0,1)))</f>
        <v/>
      </c>
      <c r="CG285" s="2" t="str">
        <f>IF($A285&gt;='FG_243way_Regular Symbol'!H$16,"",IF(F285=0,"",IF(OR(F285=$BW$1,F286=$BW$1,F287=$BW$1,F285=$CD$1,F286=$CD$1,F287=$CD$1),0,1)))</f>
        <v/>
      </c>
      <c r="CI285" s="2" t="str">
        <f>IF($A285&gt;='FG_243way_Regular Symbol'!D$16,"",IF(B285=0,"",IF(OR(B285=$BW$1,B286=$BW$1,B287=$BW$1,B285=$CJ$1,B286=$CJ$1,B287=$CJ$1),0,1)))</f>
        <v/>
      </c>
      <c r="CJ285" s="2" t="str">
        <f>IF($A285&gt;='FG_243way_Regular Symbol'!E$16,"",IF(C285=0,"",IF(OR(C285=$BW$1,C286=$BW$1,C287=$BW$1,C285=$CJ$1,C286=$CJ$1,C287=$CJ$1),0,1)))</f>
        <v/>
      </c>
      <c r="CK285" s="2" t="str">
        <f>IF($A285&gt;='FG_243way_Regular Symbol'!F$16,"",IF(D285=0,"",IF(OR(D285=$BW$1,D286=$BW$1,D287=$BW$1,D285=$CJ$1,D286=$CJ$1,D287=$CJ$1),0,1)))</f>
        <v/>
      </c>
      <c r="CL285" s="2" t="str">
        <f>IF($A285&gt;='FG_243way_Regular Symbol'!G$16,"",IF(E285=0,"",IF(OR(E285=$BW$1,E286=$BW$1,E287=$BW$1,E285=$CJ$1,E286=$CJ$1,E287=$CJ$1),0,1)))</f>
        <v/>
      </c>
      <c r="CM285" s="2" t="str">
        <f>IF($A285&gt;='FG_243way_Regular Symbol'!H$16,"",IF(F285=0,"",IF(OR(F285=$BW$1,F286=$BW$1,F287=$BW$1,F285=$CJ$1,F286=$CJ$1,F287=$CJ$1),0,1)))</f>
        <v/>
      </c>
      <c r="CO285" s="2" t="str">
        <f>IF($A285&gt;='FG_243way_Regular Symbol'!D$16,"",IF(B285=0,"",IF(OR(B285=$BW$1,B286=$BW$1,B287=$BW$1,B285=$CP$1,B286=$CP$1,B287=$CP$1),0,1)))</f>
        <v/>
      </c>
      <c r="CP285" s="2" t="str">
        <f>IF($A285&gt;='FG_243way_Regular Symbol'!E$16,"",IF(C285=0,"",IF(OR(C285=$BW$1,C286=$BW$1,C287=$BW$1,C285=$CP$1,C286=$CP$1,C287=$CP$1),0,1)))</f>
        <v/>
      </c>
      <c r="CQ285" s="2" t="str">
        <f>IF($A285&gt;='FG_243way_Regular Symbol'!F$16,"",IF(D285=0,"",IF(OR(D285=$BW$1,D286=$BW$1,D287=$BW$1,D285=$CP$1,D286=$CP$1,D287=$CP$1),0,1)))</f>
        <v/>
      </c>
      <c r="CR285" s="2" t="str">
        <f>IF($A285&gt;='FG_243way_Regular Symbol'!G$16,"",IF(E285=0,"",IF(OR(E285=$BW$1,E286=$BW$1,E287=$BW$1,E285=$CP$1,E286=$CP$1,E287=$CP$1),0,1)))</f>
        <v/>
      </c>
      <c r="CS285" s="2" t="str">
        <f>IF($A285&gt;='FG_243way_Regular Symbol'!H$16,"",IF(F285=0,"",IF(OR(F285=$BW$1,F286=$BW$1,F287=$BW$1,F285=$CP$1,F286=$CP$1,F287=$CP$1),0,1)))</f>
        <v/>
      </c>
      <c r="CU285" s="2" t="str">
        <f>IF($A285&gt;='FG_243way_Regular Symbol'!D$16,"",IF(B285=0,"",IF(OR(B285=$BW$1,B286=$BW$1,B287=$BW$1,B285=$CV$1,B286=$CV$1,B287=$CV$1),0,1)))</f>
        <v/>
      </c>
      <c r="CV285" s="2" t="str">
        <f>IF($A285&gt;='FG_243way_Regular Symbol'!E$16,"",IF(C285=0,"",IF(OR(C285=$BW$1,C286=$BW$1,C287=$BW$1,C285=$CV$1,C286=$CV$1,C287=$CV$1),0,1)))</f>
        <v/>
      </c>
      <c r="CW285" s="2" t="str">
        <f>IF($A285&gt;='FG_243way_Regular Symbol'!F$16,"",IF(D285=0,"",IF(OR(D285=$BW$1,D286=$BW$1,D287=$BW$1,D285=$CV$1,D286=$CV$1,D287=$CV$1),0,1)))</f>
        <v/>
      </c>
      <c r="CX285" s="2" t="str">
        <f>IF($A285&gt;='FG_243way_Regular Symbol'!G$16,"",IF(E285=0,"",IF(OR(E285=$BW$1,E286=$BW$1,E287=$BW$1,E285=$CV$1,E286=$CV$1,E287=$CV$1),0,1)))</f>
        <v/>
      </c>
      <c r="CY285" s="2" t="str">
        <f>IF($A285&gt;='FG_243way_Regular Symbol'!H$16,"",IF(F285=0,"",IF(OR(F285=$BW$1,F286=$BW$1,F287=$BW$1,F285=$CV$1,F286=$CV$1,F287=$CV$1),0,1)))</f>
        <v/>
      </c>
    </row>
    <row r="286" spans="1:103">
      <c r="A286" s="341">
        <f>IF('FG_243way_Regular Symbol'!L285="","",'FG_243way_Regular Symbol'!L285)</f>
        <v>282</v>
      </c>
      <c r="B286" s="184" t="str">
        <f>IF('FG_243way_Regular Symbol'!M285="",
IF($A286-'FG_243way_Regular Symbol'!D$16&gt;='FG_243way_RegularＸ_W()'!B$2-1,"",VLOOKUP($A286-'FG_243way_Regular Symbol'!D$16,'FG_243way_Regular Symbol'!$L$3:$Q$99,'FG_243way_RegularＸ_W()'!B$3+1,FALSE)),
'FG_243way_Regular Symbol'!M285)</f>
        <v/>
      </c>
      <c r="C286" s="184" t="str">
        <f>IF('FG_243way_Regular Symbol'!N285="",
IF($A286-'FG_243way_Regular Symbol'!E$16&gt;='FG_243way_RegularＸ_W()'!C$2-1,"",VLOOKUP($A286-'FG_243way_Regular Symbol'!E$16,'FG_243way_Regular Symbol'!$L$3:$Q$99,'FG_243way_RegularＸ_W()'!C$3+1,FALSE)),
'FG_243way_Regular Symbol'!N285)</f>
        <v/>
      </c>
      <c r="D286" s="184" t="str">
        <f>IF('FG_243way_Regular Symbol'!O285="",
IF($A286-'FG_243way_Regular Symbol'!F$16&gt;='FG_243way_RegularＸ_W()'!D$2-1,"",VLOOKUP($A286-'FG_243way_Regular Symbol'!F$16,'FG_243way_Regular Symbol'!$L$3:$Q$99,'FG_243way_RegularＸ_W()'!D$3+1,FALSE)),
'FG_243way_Regular Symbol'!O285)</f>
        <v/>
      </c>
      <c r="E286" s="184" t="str">
        <f>IF('FG_243way_Regular Symbol'!P285="",
IF($A286-'FG_243way_Regular Symbol'!G$16&gt;='FG_243way_RegularＸ_W()'!E$2-1,"",VLOOKUP($A286-'FG_243way_Regular Symbol'!G$16,'FG_243way_Regular Symbol'!$L$3:$Q$99,'FG_243way_RegularＸ_W()'!E$3+1,FALSE)),
'FG_243way_Regular Symbol'!P285)</f>
        <v/>
      </c>
      <c r="F286" s="358" t="str">
        <f>IF('FG_243way_Regular Symbol'!Q285="",
IF($A286-'FG_243way_Regular Symbol'!H$16&gt;='FG_243way_RegularＸ_W()'!F$2-1,"",VLOOKUP($A286-'FG_243way_Regular Symbol'!H$16,'FG_243way_Regular Symbol'!$L$3:$Q$99,'FG_243way_RegularＸ_W()'!F$3+1,FALSE)),
'FG_243way_Regular Symbol'!Q285)</f>
        <v/>
      </c>
      <c r="O286" s="342" t="str">
        <f>IF($A286&gt;='FG_243way_Regular Symbol'!D$16,"",IF(B286=0,"",IF(OR(B286=$O$1,B286=$P$1,B287=$O$1,B287=$P$1,B288=$O$1,B288=$P$1),0,1)))</f>
        <v/>
      </c>
      <c r="P286" s="2" t="str">
        <f>IF($A286&gt;='FG_243way_Regular Symbol'!E$16,"",IF(C286=0,"",IF(OR(C286=$O$1,C286=$P$1,C287=$O$1,C287=$P$1,C288=$O$1,C288=$P$1),0,1)))</f>
        <v/>
      </c>
      <c r="Q286" s="2" t="str">
        <f>IF($A286&gt;='FG_243way_Regular Symbol'!F$16,"",IF(D286=0,"",IF(OR(D286=$O$1,D286=$P$1,D287=$O$1,D287=$P$1,D288=$O$1,D288=$P$1),0,1)))</f>
        <v/>
      </c>
      <c r="R286" s="2" t="str">
        <f>IF($A286&gt;='FG_243way_Regular Symbol'!G$16,"",IF(E286=0,"",IF(OR(E286=$O$1,E286=$P$1,E287=$O$1,E287=$P$1,E288=$O$1,E288=$P$1),0,1)))</f>
        <v/>
      </c>
      <c r="S286" s="128" t="str">
        <f>IF($A286&gt;='FG_243way_Regular Symbol'!H$16,"",IF(F286=0,"",IF(OR(F286=$O$1,F286=$P$1,F287=$O$1,F287=$P$1,F288=$O$1,F288=$P$1),0,1)))</f>
        <v/>
      </c>
      <c r="U286" s="342" t="str">
        <f>IF($A286&gt;='FG_243way_Regular Symbol'!D$16,"",IF(B286=0,"",IF(OR(B286=$U$1,B286=$V$1,B287=$U$1,B287=$V$1,B288=$U$1,B288=$V$1),0,1)))</f>
        <v/>
      </c>
      <c r="V286" s="2" t="str">
        <f>IF($A286&gt;='FG_243way_Regular Symbol'!E$16,"",IF(C286=0,"",IF(OR(C286=$U$1,C286=$V$1,C287=$U$1,C287=$V$1,C288=$U$1,C288=$V$1),0,1)))</f>
        <v/>
      </c>
      <c r="W286" s="2" t="str">
        <f>IF($A286&gt;='FG_243way_Regular Symbol'!F$16,"",IF(D286=0,"",IF(OR(D286=$U$1,D286=$V$1,D287=$U$1,D287=$V$1,D288=$U$1,D288=$V$1),0,1)))</f>
        <v/>
      </c>
      <c r="X286" s="2" t="str">
        <f>IF($A286&gt;='FG_243way_Regular Symbol'!G$16,"",IF(E286=0,"",IF(OR(E286=$U$1,E286=$V$1,E287=$U$1,E287=$V$1,E288=$U$1,E288=$V$1),0,1)))</f>
        <v/>
      </c>
      <c r="Y286" s="128" t="str">
        <f>IF($A286&gt;='FG_243way_Regular Symbol'!H$16,"",IF(F286=0,"",IF(OR(F286=$U$1,F286=$V$1,F287=$U$1,F287=$V$1,F288=$U$1,F288=$V$1),0,1)))</f>
        <v/>
      </c>
      <c r="AA286" s="342" t="str">
        <f>IF($A286&gt;='FG_243way_Regular Symbol'!D$16,"",IF(B286=0,"",IF(OR(B286=$AA$1,B286=$AB$1,B287=$AA$1,B287=$AB$1,B288=$AA$1,,B288=$AB$1),0,1)))</f>
        <v/>
      </c>
      <c r="AB286" s="2" t="str">
        <f>IF($A286&gt;='FG_243way_Regular Symbol'!E$16,"",IF(C286=0,"",IF(OR(C286=$AA$1,C286=$AB$1,C287=$AA$1,C287=$AB$1,C288=$AA$1,,C288=$AB$1),0,1)))</f>
        <v/>
      </c>
      <c r="AC286" s="2" t="str">
        <f>IF($A286&gt;='FG_243way_Regular Symbol'!F$16,"",IF(D286=0,"",IF(OR(D286=$AA$1,D286=$AB$1,D287=$AA$1,D287=$AB$1,D288=$AA$1,,D288=$AB$1),0,1)))</f>
        <v/>
      </c>
      <c r="AD286" s="2" t="str">
        <f>IF($A286&gt;='FG_243way_Regular Symbol'!G$16,"",IF(E286=0,"",IF(OR(E286=$AA$1,E286=$AB$1,E287=$AA$1,E287=$AB$1,E288=$AA$1,,E288=$AB$1),0,1)))</f>
        <v/>
      </c>
      <c r="AE286" s="128" t="str">
        <f>IF($A286&gt;='FG_243way_Regular Symbol'!H$16,"",IF(F286=0,"",IF(OR(F286=$AA$1,F286=$AB$1,F287=$AA$1,F287=$AB$1,F288=$AA$1,,F288=$AB$1),0,1)))</f>
        <v/>
      </c>
      <c r="AG286" s="342" t="str">
        <f>IF($A286&gt;='FG_243way_Regular Symbol'!D$16,"",IF(B286=0,"",IF(OR(B286=$AG$1,B286=$AH$1,B287=$AG$1,B287=$AH$1,B288=$AG$1,B288=$AH$1),0,1)))</f>
        <v/>
      </c>
      <c r="AH286" s="2" t="str">
        <f>IF($A286&gt;='FG_243way_Regular Symbol'!E$16,"",IF(C286=0,"",IF(OR(C286=$AG$1,C286=$AH$1,C287=$AG$1,C287=$AH$1,C288=$AG$1,C288=$AH$1),0,1)))</f>
        <v/>
      </c>
      <c r="AI286" s="2" t="str">
        <f>IF($A286&gt;='FG_243way_Regular Symbol'!F$16,"",IF(D286=0,"",IF(OR(D286=$AG$1,D286=$AH$1,D287=$AG$1,D287=$AH$1,D288=$AG$1,D288=$AH$1),0,1)))</f>
        <v/>
      </c>
      <c r="AJ286" s="2" t="str">
        <f>IF($A286&gt;='FG_243way_Regular Symbol'!G$16,"",IF(E286=0,"",IF(OR(E286=$AG$1,E286=$AH$1,E287=$AG$1,E287=$AH$1,E288=$AG$1,E288=$AH$1),0,1)))</f>
        <v/>
      </c>
      <c r="AK286" s="128" t="str">
        <f>IF($A286&gt;='FG_243way_Regular Symbol'!H$16,"",IF(F286=0,"",IF(OR(F286=$AG$1,F286=$AH$1,F287=$AG$1,F287=$AH$1,F288=$AG$1,F288=$AH$1),0,1)))</f>
        <v/>
      </c>
      <c r="AM286" s="342" t="str">
        <f>IF($A286&gt;='FG_243way_Regular Symbol'!D$16,"",IF(B286=0,"",IF(OR(B286=$AM$1,B286=$AN$1,B287=$AM$1,B287=$AN$1,B288=$AM$1,B288=$AN$1),0,1)))</f>
        <v/>
      </c>
      <c r="AN286" s="2" t="str">
        <f>IF($A286&gt;='FG_243way_Regular Symbol'!E$16,"",IF(C286=0,"",IF(OR(C286=$AM$1,C286=$AN$1,C287=$AM$1,C287=$AN$1,C288=$AM$1,C288=$AN$1),0,1)))</f>
        <v/>
      </c>
      <c r="AO286" s="2" t="str">
        <f>IF($A286&gt;='FG_243way_Regular Symbol'!F$16,"",IF(D286=0,"",IF(OR(D286=$AM$1,D286=$AN$1,D287=$AM$1,D287=$AN$1,D288=$AM$1,D288=$AN$1),0,1)))</f>
        <v/>
      </c>
      <c r="AP286" s="2" t="str">
        <f>IF($A286&gt;='FG_243way_Regular Symbol'!G$16,"",IF(E286=0,"",IF(OR(E286=$AM$1,E286=$AN$1,E287=$AM$1,E287=$AN$1,E288=$AM$1,E288=$AN$1),0,1)))</f>
        <v/>
      </c>
      <c r="AQ286" s="128" t="str">
        <f>IF($A286&gt;='FG_243way_Regular Symbol'!H$16,"",IF(F286=0,"",IF(OR(F286=$AM$1,F286=$AN$1,F287=$AM$1,F287=$AN$1,F288=$AM$1,F288=$AN$1),0,1)))</f>
        <v/>
      </c>
      <c r="AS286" s="342" t="str">
        <f>IF($A286&gt;='FG_243way_Regular Symbol'!D$16,"",IF(B286=0,"",IF(OR(B286=$AM$1,B286=$AT$1,B287=$AM$1,B287=$AT$1,B288=$AM$1,B288=$AT$1),0,1)))</f>
        <v/>
      </c>
      <c r="AT286" s="2" t="str">
        <f>IF($A286&gt;='FG_243way_Regular Symbol'!E$16,"",IF(C286=0,"",IF(OR(C286=$AM$1,C286=$AT$1,C287=$AM$1,C287=$AT$1,C288=$AM$1,C288=$AT$1),0,1)))</f>
        <v/>
      </c>
      <c r="AU286" s="2" t="str">
        <f>IF($A286&gt;='FG_243way_Regular Symbol'!F$16,"",IF(D286=0,"",IF(OR(D286=$AM$1,D286=$AT$1,D287=$AM$1,D287=$AT$1,D288=$AM$1,D288=$AT$1),0,1)))</f>
        <v/>
      </c>
      <c r="AV286" s="2" t="str">
        <f>IF($A286&gt;='FG_243way_Regular Symbol'!G$16,"",IF(E286=0,"",IF(OR(E286=$AM$1,E286=$AT$1,E287=$AM$1,E287=$AT$1,E288=$AM$1,E288=$AT$1),0,1)))</f>
        <v/>
      </c>
      <c r="AW286" s="128" t="str">
        <f>IF($A286&gt;='FG_243way_Regular Symbol'!H$16,"",IF(F286=0,"",IF(OR(F286=$AM$1,F286=$AT$1,F287=$AM$1,F287=$AT$1,F288=$AM$1,F288=$AT$1),0,1)))</f>
        <v/>
      </c>
      <c r="AY286" s="342" t="str">
        <f>IF($A286&gt;='FG_243way_Regular Symbol'!D$16,"",IF(B286=0,"",IF(OR(B286=$AM$1,B286=$AZ$1,B287=$AM$1,B287=$AZ$1,B288=$AM$1,B288=$AZ$1),0,1)))</f>
        <v/>
      </c>
      <c r="AZ286" s="2" t="str">
        <f>IF($A286&gt;='FG_243way_Regular Symbol'!E$16,"",IF(C286=0,"",IF(OR(C286=$AM$1,C286=$AZ$1,C287=$AM$1,C287=$AZ$1,C288=$AM$1,C288=$AZ$1),0,1)))</f>
        <v/>
      </c>
      <c r="BA286" s="2" t="str">
        <f>IF($A286&gt;='FG_243way_Regular Symbol'!F$16,"",IF(D286=0,"",IF(OR(D286=$AM$1,D286=$AZ$1,D287=$AM$1,D287=$AZ$1,D288=$AM$1,D288=$AZ$1),0,1)))</f>
        <v/>
      </c>
      <c r="BB286" s="2" t="str">
        <f>IF($A286&gt;='FG_243way_Regular Symbol'!G$16,"",IF(E286=0,"",IF(OR(E286=$AM$1,E286=$AZ$1,E287=$AM$1,E287=$AZ$1,E288=$AM$1,E288=$AZ$1),0,1)))</f>
        <v/>
      </c>
      <c r="BC286" s="128" t="str">
        <f>IF($A286&gt;='FG_243way_Regular Symbol'!H$16,"",IF(F286=0,"",IF(OR(F286=$AM$1,F286=$AZ$1,F287=$AM$1,F287=$AZ$1,F288=$AM$1,F288=$AZ$1),0,1)))</f>
        <v/>
      </c>
      <c r="BE286" s="342"/>
      <c r="BF286" s="2"/>
      <c r="BG286" s="2" t="str">
        <f>IF($A286&gt;='FG_243way_Regular Symbol'!F$16,"",IF(D286=0,"",COUNTIF(D286:D288,$BF$1)))</f>
        <v/>
      </c>
      <c r="BH286" s="2" t="str">
        <f>IF($A286&gt;='FG_243way_Regular Symbol'!G$16,"",IF(E286=0,"",COUNTIF(E286:E288,$BF$1)))</f>
        <v/>
      </c>
      <c r="BI286" s="2" t="str">
        <f>IF($A286&gt;='FG_243way_Regular Symbol'!H$16,"",IF(F286=0,"",COUNTIF(F286:F288,$BF$1)))</f>
        <v/>
      </c>
      <c r="BK286" s="342"/>
      <c r="BL286" s="2"/>
      <c r="BM286" s="2" t="str">
        <f>IF($A286&gt;='FG_243way_Regular Symbol'!F$16,"",IF(D286=0,"",IF(OR(D286=$AM$1,D286=$BL$1,D287=$AM$1,D287=$BL$1,D288=$AM$1,D288=$BL$1),0,1)))</f>
        <v/>
      </c>
      <c r="BN286" s="2" t="str">
        <f>IF($A286&gt;='FG_243way_Regular Symbol'!G$16,"",IF(E286=0,"",IF(OR(E286=$AM$1,E286=$BL$1,E287=$AM$1,E287=$BL$1,E288=$AM$1,E288=$BL$1),0,1)))</f>
        <v/>
      </c>
      <c r="BO286" s="128" t="str">
        <f>IF($A286&gt;='FG_243way_Regular Symbol'!H$16,"",IF(F286=0,"",IF(OR(F286=$AM$1,F286=$BL$1,F287=$AM$1,F287=$BL$1,F288=$AM$1,F288=$BL$1),0,1)))</f>
        <v/>
      </c>
      <c r="BQ286" s="2" t="str">
        <f>IF($A286&gt;='FG_243way_Regular Symbol'!D$16,"",IF(B286=0,"",IF(OR(B286=$BQ$1,B286=$BR$1,B287=$BQ$1,B287=$BR$1,B288=$BQ$1,B288=$BR$1),0,1)))</f>
        <v/>
      </c>
      <c r="BR286" s="2" t="str">
        <f>IF($A286&gt;='FG_243way_Regular Symbol'!E$16,"",IF(C286=0,"",IF(OR(C286=$BQ$1,C286=$BR$1,C287=$BQ$1,C287=$BR$1,C288=$BQ$1,C288=$BR$1),0,1)))</f>
        <v/>
      </c>
      <c r="BS286" s="2" t="str">
        <f>IF($A286&gt;='FG_243way_Regular Symbol'!F$16,"",IF(D286=0,"",IF(OR(D286=$BQ$1,D286=$BR$1,D287=$BQ$1,D287=$BR$1,D288=$BQ$1,D288=$BR$1),0,1)))</f>
        <v/>
      </c>
      <c r="BT286" s="2" t="str">
        <f>IF($A286&gt;='FG_243way_Regular Symbol'!G$16,"",IF(E286=0,"",IF(OR(E286=$BQ$1,E286=$BR$1,E287=$BQ$1,E287=$BR$1,E288=$BQ$1,E288=$BR$1),0,1)))</f>
        <v/>
      </c>
      <c r="BU286" s="2" t="str">
        <f>IF($A286&gt;='FG_243way_Regular Symbol'!H$16,"",IF(F286=0,"",IF(OR(F286=$BQ$1,F286=$BR$1,F287=$BQ$1,F287=$BR$1,F288=$BQ$1,F288=$BR$1),0,1)))</f>
        <v/>
      </c>
      <c r="BW286" s="2" t="str">
        <f>IF($A286&gt;='FG_243way_Regular Symbol'!D$16,"",IF(B286=0,"",IF(OR(B286=$BW$1,B287=$BW$1,B288=$BW$1,B286=$BX$1,B287=$BX$1,B288=$BX$1),0,1)))</f>
        <v/>
      </c>
      <c r="BX286" s="2" t="str">
        <f>IF($A286&gt;='FG_243way_Regular Symbol'!E$16,"",IF(C286=0,"",IF(OR(C286=$BW$1,C287=$BW$1,C288=$BW$1,C286=$BX$1,C287=$BX$1,C288=$BX$1),0,1)))</f>
        <v/>
      </c>
      <c r="BY286" s="2" t="str">
        <f>IF($A286&gt;='FG_243way_Regular Symbol'!F$16,"",IF(D286=0,"",IF(OR(D286=$BW$1,D287=$BW$1,D288=$BW$1,D286=$BX$1,D287=$BX$1,D288=$BX$1),0,1)))</f>
        <v/>
      </c>
      <c r="BZ286" s="2" t="str">
        <f>IF($A286&gt;='FG_243way_Regular Symbol'!G$16,"",IF(E286=0,"",IF(OR(E286=$BW$1,E287=$BW$1,E288=$BW$1,E286=$BX$1,E287=$BX$1,E288=$BX$1),0,1)))</f>
        <v/>
      </c>
      <c r="CA286" s="2" t="str">
        <f>IF($A286&gt;='FG_243way_Regular Symbol'!H$16,"",IF(F286=0,"",IF(OR(F286=$BW$1,F287=$BW$1,F288=$BW$1,F286=$BX$1,F287=$BX$1,F288=$BX$1),0,1)))</f>
        <v/>
      </c>
      <c r="CC286" s="2" t="str">
        <f>IF($A286&gt;='FG_243way_Regular Symbol'!D$16,"",IF(B286=0,"",IF(OR(B286=$BW$1,B287=$BW$1,B288=$BW$1,B286=$CD$1,B287=$CD$1,B288=$CD$1),0,1)))</f>
        <v/>
      </c>
      <c r="CD286" s="2" t="str">
        <f>IF($A286&gt;='FG_243way_Regular Symbol'!E$16,"",IF(C286=0,"",IF(OR(C286=$BW$1,C287=$BW$1,C288=$BW$1,C286=$CD$1,C287=$CD$1,C288=$CD$1),0,1)))</f>
        <v/>
      </c>
      <c r="CE286" s="2" t="str">
        <f>IF($A286&gt;='FG_243way_Regular Symbol'!F$16,"",IF(D286=0,"",IF(OR(D286=$BW$1,D287=$BW$1,D288=$BW$1,D286=$CD$1,D287=$CD$1,D288=$CD$1),0,1)))</f>
        <v/>
      </c>
      <c r="CF286" s="2" t="str">
        <f>IF($A286&gt;='FG_243way_Regular Symbol'!G$16,"",IF(E286=0,"",IF(OR(E286=$BW$1,E287=$BW$1,E288=$BW$1,E286=$CD$1,E287=$CD$1,E288=$CD$1),0,1)))</f>
        <v/>
      </c>
      <c r="CG286" s="2" t="str">
        <f>IF($A286&gt;='FG_243way_Regular Symbol'!H$16,"",IF(F286=0,"",IF(OR(F286=$BW$1,F287=$BW$1,F288=$BW$1,F286=$CD$1,F287=$CD$1,F288=$CD$1),0,1)))</f>
        <v/>
      </c>
      <c r="CI286" s="2" t="str">
        <f>IF($A286&gt;='FG_243way_Regular Symbol'!D$16,"",IF(B286=0,"",IF(OR(B286=$BW$1,B287=$BW$1,B288=$BW$1,B286=$CJ$1,B287=$CJ$1,B288=$CJ$1),0,1)))</f>
        <v/>
      </c>
      <c r="CJ286" s="2" t="str">
        <f>IF($A286&gt;='FG_243way_Regular Symbol'!E$16,"",IF(C286=0,"",IF(OR(C286=$BW$1,C287=$BW$1,C288=$BW$1,C286=$CJ$1,C287=$CJ$1,C288=$CJ$1),0,1)))</f>
        <v/>
      </c>
      <c r="CK286" s="2" t="str">
        <f>IF($A286&gt;='FG_243way_Regular Symbol'!F$16,"",IF(D286=0,"",IF(OR(D286=$BW$1,D287=$BW$1,D288=$BW$1,D286=$CJ$1,D287=$CJ$1,D288=$CJ$1),0,1)))</f>
        <v/>
      </c>
      <c r="CL286" s="2" t="str">
        <f>IF($A286&gt;='FG_243way_Regular Symbol'!G$16,"",IF(E286=0,"",IF(OR(E286=$BW$1,E287=$BW$1,E288=$BW$1,E286=$CJ$1,E287=$CJ$1,E288=$CJ$1),0,1)))</f>
        <v/>
      </c>
      <c r="CM286" s="2" t="str">
        <f>IF($A286&gt;='FG_243way_Regular Symbol'!H$16,"",IF(F286=0,"",IF(OR(F286=$BW$1,F287=$BW$1,F288=$BW$1,F286=$CJ$1,F287=$CJ$1,F288=$CJ$1),0,1)))</f>
        <v/>
      </c>
      <c r="CO286" s="2" t="str">
        <f>IF($A286&gt;='FG_243way_Regular Symbol'!D$16,"",IF(B286=0,"",IF(OR(B286=$BW$1,B287=$BW$1,B288=$BW$1,B286=$CP$1,B287=$CP$1,B288=$CP$1),0,1)))</f>
        <v/>
      </c>
      <c r="CP286" s="2" t="str">
        <f>IF($A286&gt;='FG_243way_Regular Symbol'!E$16,"",IF(C286=0,"",IF(OR(C286=$BW$1,C287=$BW$1,C288=$BW$1,C286=$CP$1,C287=$CP$1,C288=$CP$1),0,1)))</f>
        <v/>
      </c>
      <c r="CQ286" s="2" t="str">
        <f>IF($A286&gt;='FG_243way_Regular Symbol'!F$16,"",IF(D286=0,"",IF(OR(D286=$BW$1,D287=$BW$1,D288=$BW$1,D286=$CP$1,D287=$CP$1,D288=$CP$1),0,1)))</f>
        <v/>
      </c>
      <c r="CR286" s="2" t="str">
        <f>IF($A286&gt;='FG_243way_Regular Symbol'!G$16,"",IF(E286=0,"",IF(OR(E286=$BW$1,E287=$BW$1,E288=$BW$1,E286=$CP$1,E287=$CP$1,E288=$CP$1),0,1)))</f>
        <v/>
      </c>
      <c r="CS286" s="2" t="str">
        <f>IF($A286&gt;='FG_243way_Regular Symbol'!H$16,"",IF(F286=0,"",IF(OR(F286=$BW$1,F287=$BW$1,F288=$BW$1,F286=$CP$1,F287=$CP$1,F288=$CP$1),0,1)))</f>
        <v/>
      </c>
      <c r="CU286" s="2" t="str">
        <f>IF($A286&gt;='FG_243way_Regular Symbol'!D$16,"",IF(B286=0,"",IF(OR(B286=$BW$1,B287=$BW$1,B288=$BW$1,B286=$CV$1,B287=$CV$1,B288=$CV$1),0,1)))</f>
        <v/>
      </c>
      <c r="CV286" s="2" t="str">
        <f>IF($A286&gt;='FG_243way_Regular Symbol'!E$16,"",IF(C286=0,"",IF(OR(C286=$BW$1,C287=$BW$1,C288=$BW$1,C286=$CV$1,C287=$CV$1,C288=$CV$1),0,1)))</f>
        <v/>
      </c>
      <c r="CW286" s="2" t="str">
        <f>IF($A286&gt;='FG_243way_Regular Symbol'!F$16,"",IF(D286=0,"",IF(OR(D286=$BW$1,D287=$BW$1,D288=$BW$1,D286=$CV$1,D287=$CV$1,D288=$CV$1),0,1)))</f>
        <v/>
      </c>
      <c r="CX286" s="2" t="str">
        <f>IF($A286&gt;='FG_243way_Regular Symbol'!G$16,"",IF(E286=0,"",IF(OR(E286=$BW$1,E287=$BW$1,E288=$BW$1,E286=$CV$1,E287=$CV$1,E288=$CV$1),0,1)))</f>
        <v/>
      </c>
      <c r="CY286" s="2" t="str">
        <f>IF($A286&gt;='FG_243way_Regular Symbol'!H$16,"",IF(F286=0,"",IF(OR(F286=$BW$1,F287=$BW$1,F288=$BW$1,F286=$CV$1,F287=$CV$1,F288=$CV$1),0,1)))</f>
        <v/>
      </c>
    </row>
    <row r="287" spans="1:103">
      <c r="A287" s="341">
        <f>IF('FG_243way_Regular Symbol'!L286="","",'FG_243way_Regular Symbol'!L286)</f>
        <v>283</v>
      </c>
      <c r="B287" s="184" t="str">
        <f>IF('FG_243way_Regular Symbol'!M286="",
IF($A287-'FG_243way_Regular Symbol'!D$16&gt;='FG_243way_RegularＸ_W()'!B$2-1,"",VLOOKUP($A287-'FG_243way_Regular Symbol'!D$16,'FG_243way_Regular Symbol'!$L$3:$Q$99,'FG_243way_RegularＸ_W()'!B$3+1,FALSE)),
'FG_243way_Regular Symbol'!M286)</f>
        <v/>
      </c>
      <c r="C287" s="184" t="str">
        <f>IF('FG_243way_Regular Symbol'!N286="",
IF($A287-'FG_243way_Regular Symbol'!E$16&gt;='FG_243way_RegularＸ_W()'!C$2-1,"",VLOOKUP($A287-'FG_243way_Regular Symbol'!E$16,'FG_243way_Regular Symbol'!$L$3:$Q$99,'FG_243way_RegularＸ_W()'!C$3+1,FALSE)),
'FG_243way_Regular Symbol'!N286)</f>
        <v/>
      </c>
      <c r="D287" s="184" t="str">
        <f>IF('FG_243way_Regular Symbol'!O286="",
IF($A287-'FG_243way_Regular Symbol'!F$16&gt;='FG_243way_RegularＸ_W()'!D$2-1,"",VLOOKUP($A287-'FG_243way_Regular Symbol'!F$16,'FG_243way_Regular Symbol'!$L$3:$Q$99,'FG_243way_RegularＸ_W()'!D$3+1,FALSE)),
'FG_243way_Regular Symbol'!O286)</f>
        <v/>
      </c>
      <c r="E287" s="184" t="str">
        <f>IF('FG_243way_Regular Symbol'!P286="",
IF($A287-'FG_243way_Regular Symbol'!G$16&gt;='FG_243way_RegularＸ_W()'!E$2-1,"",VLOOKUP($A287-'FG_243way_Regular Symbol'!G$16,'FG_243way_Regular Symbol'!$L$3:$Q$99,'FG_243way_RegularＸ_W()'!E$3+1,FALSE)),
'FG_243way_Regular Symbol'!P286)</f>
        <v/>
      </c>
      <c r="F287" s="358" t="str">
        <f>IF('FG_243way_Regular Symbol'!Q286="",
IF($A287-'FG_243way_Regular Symbol'!H$16&gt;='FG_243way_RegularＸ_W()'!F$2-1,"",VLOOKUP($A287-'FG_243way_Regular Symbol'!H$16,'FG_243way_Regular Symbol'!$L$3:$Q$99,'FG_243way_RegularＸ_W()'!F$3+1,FALSE)),
'FG_243way_Regular Symbol'!Q286)</f>
        <v/>
      </c>
      <c r="O287" s="342" t="str">
        <f>IF($A287&gt;='FG_243way_Regular Symbol'!D$16,"",IF(B287=0,"",IF(OR(B287=$O$1,B287=$P$1,B288=$O$1,B288=$P$1,B289=$O$1,B289=$P$1),0,1)))</f>
        <v/>
      </c>
      <c r="P287" s="2" t="str">
        <f>IF($A287&gt;='FG_243way_Regular Symbol'!E$16,"",IF(C287=0,"",IF(OR(C287=$O$1,C287=$P$1,C288=$O$1,C288=$P$1,C289=$O$1,C289=$P$1),0,1)))</f>
        <v/>
      </c>
      <c r="Q287" s="2" t="str">
        <f>IF($A287&gt;='FG_243way_Regular Symbol'!F$16,"",IF(D287=0,"",IF(OR(D287=$O$1,D287=$P$1,D288=$O$1,D288=$P$1,D289=$O$1,D289=$P$1),0,1)))</f>
        <v/>
      </c>
      <c r="R287" s="2" t="str">
        <f>IF($A287&gt;='FG_243way_Regular Symbol'!G$16,"",IF(E287=0,"",IF(OR(E287=$O$1,E287=$P$1,E288=$O$1,E288=$P$1,E289=$O$1,E289=$P$1),0,1)))</f>
        <v/>
      </c>
      <c r="S287" s="128" t="str">
        <f>IF($A287&gt;='FG_243way_Regular Symbol'!H$16,"",IF(F287=0,"",IF(OR(F287=$O$1,F287=$P$1,F288=$O$1,F288=$P$1,F289=$O$1,F289=$P$1),0,1)))</f>
        <v/>
      </c>
      <c r="U287" s="342" t="str">
        <f>IF($A287&gt;='FG_243way_Regular Symbol'!D$16,"",IF(B287=0,"",IF(OR(B287=$U$1,B287=$V$1,B288=$U$1,B288=$V$1,B289=$U$1,B289=$V$1),0,1)))</f>
        <v/>
      </c>
      <c r="V287" s="2" t="str">
        <f>IF($A287&gt;='FG_243way_Regular Symbol'!E$16,"",IF(C287=0,"",IF(OR(C287=$U$1,C287=$V$1,C288=$U$1,C288=$V$1,C289=$U$1,C289=$V$1),0,1)))</f>
        <v/>
      </c>
      <c r="W287" s="2" t="str">
        <f>IF($A287&gt;='FG_243way_Regular Symbol'!F$16,"",IF(D287=0,"",IF(OR(D287=$U$1,D287=$V$1,D288=$U$1,D288=$V$1,D289=$U$1,D289=$V$1),0,1)))</f>
        <v/>
      </c>
      <c r="X287" s="2" t="str">
        <f>IF($A287&gt;='FG_243way_Regular Symbol'!G$16,"",IF(E287=0,"",IF(OR(E287=$U$1,E287=$V$1,E288=$U$1,E288=$V$1,E289=$U$1,E289=$V$1),0,1)))</f>
        <v/>
      </c>
      <c r="Y287" s="128" t="str">
        <f>IF($A287&gt;='FG_243way_Regular Symbol'!H$16,"",IF(F287=0,"",IF(OR(F287=$U$1,F287=$V$1,F288=$U$1,F288=$V$1,F289=$U$1,F289=$V$1),0,1)))</f>
        <v/>
      </c>
      <c r="AA287" s="342" t="str">
        <f>IF($A287&gt;='FG_243way_Regular Symbol'!D$16,"",IF(B287=0,"",IF(OR(B287=$AA$1,B287=$AB$1,B288=$AA$1,B288=$AB$1,B289=$AA$1,,B289=$AB$1),0,1)))</f>
        <v/>
      </c>
      <c r="AB287" s="2" t="str">
        <f>IF($A287&gt;='FG_243way_Regular Symbol'!E$16,"",IF(C287=0,"",IF(OR(C287=$AA$1,C287=$AB$1,C288=$AA$1,C288=$AB$1,C289=$AA$1,,C289=$AB$1),0,1)))</f>
        <v/>
      </c>
      <c r="AC287" s="2" t="str">
        <f>IF($A287&gt;='FG_243way_Regular Symbol'!F$16,"",IF(D287=0,"",IF(OR(D287=$AA$1,D287=$AB$1,D288=$AA$1,D288=$AB$1,D289=$AA$1,,D289=$AB$1),0,1)))</f>
        <v/>
      </c>
      <c r="AD287" s="2" t="str">
        <f>IF($A287&gt;='FG_243way_Regular Symbol'!G$16,"",IF(E287=0,"",IF(OR(E287=$AA$1,E287=$AB$1,E288=$AA$1,E288=$AB$1,E289=$AA$1,,E289=$AB$1),0,1)))</f>
        <v/>
      </c>
      <c r="AE287" s="128" t="str">
        <f>IF($A287&gt;='FG_243way_Regular Symbol'!H$16,"",IF(F287=0,"",IF(OR(F287=$AA$1,F287=$AB$1,F288=$AA$1,F288=$AB$1,F289=$AA$1,,F289=$AB$1),0,1)))</f>
        <v/>
      </c>
      <c r="AG287" s="342" t="str">
        <f>IF($A287&gt;='FG_243way_Regular Symbol'!D$16,"",IF(B287=0,"",IF(OR(B287=$AG$1,B287=$AH$1,B288=$AG$1,B288=$AH$1,B289=$AG$1,B289=$AH$1),0,1)))</f>
        <v/>
      </c>
      <c r="AH287" s="2" t="str">
        <f>IF($A287&gt;='FG_243way_Regular Symbol'!E$16,"",IF(C287=0,"",IF(OR(C287=$AG$1,C287=$AH$1,C288=$AG$1,C288=$AH$1,C289=$AG$1,C289=$AH$1),0,1)))</f>
        <v/>
      </c>
      <c r="AI287" s="2" t="str">
        <f>IF($A287&gt;='FG_243way_Regular Symbol'!F$16,"",IF(D287=0,"",IF(OR(D287=$AG$1,D287=$AH$1,D288=$AG$1,D288=$AH$1,D289=$AG$1,D289=$AH$1),0,1)))</f>
        <v/>
      </c>
      <c r="AJ287" s="2" t="str">
        <f>IF($A287&gt;='FG_243way_Regular Symbol'!G$16,"",IF(E287=0,"",IF(OR(E287=$AG$1,E287=$AH$1,E288=$AG$1,E288=$AH$1,E289=$AG$1,E289=$AH$1),0,1)))</f>
        <v/>
      </c>
      <c r="AK287" s="128" t="str">
        <f>IF($A287&gt;='FG_243way_Regular Symbol'!H$16,"",IF(F287=0,"",IF(OR(F287=$AG$1,F287=$AH$1,F288=$AG$1,F288=$AH$1,F289=$AG$1,F289=$AH$1),0,1)))</f>
        <v/>
      </c>
      <c r="AM287" s="342" t="str">
        <f>IF($A287&gt;='FG_243way_Regular Symbol'!D$16,"",IF(B287=0,"",IF(OR(B287=$AM$1,B287=$AN$1,B288=$AM$1,B288=$AN$1,B289=$AM$1,B289=$AN$1),0,1)))</f>
        <v/>
      </c>
      <c r="AN287" s="2" t="str">
        <f>IF($A287&gt;='FG_243way_Regular Symbol'!E$16,"",IF(C287=0,"",IF(OR(C287=$AM$1,C287=$AN$1,C288=$AM$1,C288=$AN$1,C289=$AM$1,C289=$AN$1),0,1)))</f>
        <v/>
      </c>
      <c r="AO287" s="2" t="str">
        <f>IF($A287&gt;='FG_243way_Regular Symbol'!F$16,"",IF(D287=0,"",IF(OR(D287=$AM$1,D287=$AN$1,D288=$AM$1,D288=$AN$1,D289=$AM$1,D289=$AN$1),0,1)))</f>
        <v/>
      </c>
      <c r="AP287" s="2" t="str">
        <f>IF($A287&gt;='FG_243way_Regular Symbol'!G$16,"",IF(E287=0,"",IF(OR(E287=$AM$1,E287=$AN$1,E288=$AM$1,E288=$AN$1,E289=$AM$1,E289=$AN$1),0,1)))</f>
        <v/>
      </c>
      <c r="AQ287" s="128" t="str">
        <f>IF($A287&gt;='FG_243way_Regular Symbol'!H$16,"",IF(F287=0,"",IF(OR(F287=$AM$1,F287=$AN$1,F288=$AM$1,F288=$AN$1,F289=$AM$1,F289=$AN$1),0,1)))</f>
        <v/>
      </c>
      <c r="AS287" s="342" t="str">
        <f>IF($A287&gt;='FG_243way_Regular Symbol'!D$16,"",IF(B287=0,"",IF(OR(B287=$AM$1,B287=$AT$1,B288=$AM$1,B288=$AT$1,B289=$AM$1,B289=$AT$1),0,1)))</f>
        <v/>
      </c>
      <c r="AT287" s="2" t="str">
        <f>IF($A287&gt;='FG_243way_Regular Symbol'!E$16,"",IF(C287=0,"",IF(OR(C287=$AM$1,C287=$AT$1,C288=$AM$1,C288=$AT$1,C289=$AM$1,C289=$AT$1),0,1)))</f>
        <v/>
      </c>
      <c r="AU287" s="2" t="str">
        <f>IF($A287&gt;='FG_243way_Regular Symbol'!F$16,"",IF(D287=0,"",IF(OR(D287=$AM$1,D287=$AT$1,D288=$AM$1,D288=$AT$1,D289=$AM$1,D289=$AT$1),0,1)))</f>
        <v/>
      </c>
      <c r="AV287" s="2" t="str">
        <f>IF($A287&gt;='FG_243way_Regular Symbol'!G$16,"",IF(E287=0,"",IF(OR(E287=$AM$1,E287=$AT$1,E288=$AM$1,E288=$AT$1,E289=$AM$1,E289=$AT$1),0,1)))</f>
        <v/>
      </c>
      <c r="AW287" s="128" t="str">
        <f>IF($A287&gt;='FG_243way_Regular Symbol'!H$16,"",IF(F287=0,"",IF(OR(F287=$AM$1,F287=$AT$1,F288=$AM$1,F288=$AT$1,F289=$AM$1,F289=$AT$1),0,1)))</f>
        <v/>
      </c>
      <c r="AY287" s="342" t="str">
        <f>IF($A287&gt;='FG_243way_Regular Symbol'!D$16,"",IF(B287=0,"",IF(OR(B287=$AM$1,B287=$AZ$1,B288=$AM$1,B288=$AZ$1,B289=$AM$1,B289=$AZ$1),0,1)))</f>
        <v/>
      </c>
      <c r="AZ287" s="2" t="str">
        <f>IF($A287&gt;='FG_243way_Regular Symbol'!E$16,"",IF(C287=0,"",IF(OR(C287=$AM$1,C287=$AZ$1,C288=$AM$1,C288=$AZ$1,C289=$AM$1,C289=$AZ$1),0,1)))</f>
        <v/>
      </c>
      <c r="BA287" s="2" t="str">
        <f>IF($A287&gt;='FG_243way_Regular Symbol'!F$16,"",IF(D287=0,"",IF(OR(D287=$AM$1,D287=$AZ$1,D288=$AM$1,D288=$AZ$1,D289=$AM$1,D289=$AZ$1),0,1)))</f>
        <v/>
      </c>
      <c r="BB287" s="2" t="str">
        <f>IF($A287&gt;='FG_243way_Regular Symbol'!G$16,"",IF(E287=0,"",IF(OR(E287=$AM$1,E287=$AZ$1,E288=$AM$1,E288=$AZ$1,E289=$AM$1,E289=$AZ$1),0,1)))</f>
        <v/>
      </c>
      <c r="BC287" s="128" t="str">
        <f>IF($A287&gt;='FG_243way_Regular Symbol'!H$16,"",IF(F287=0,"",IF(OR(F287=$AM$1,F287=$AZ$1,F288=$AM$1,F288=$AZ$1,F289=$AM$1,F289=$AZ$1),0,1)))</f>
        <v/>
      </c>
      <c r="BE287" s="342"/>
      <c r="BF287" s="2"/>
      <c r="BG287" s="2" t="str">
        <f>IF($A287&gt;='FG_243way_Regular Symbol'!F$16,"",IF(D287=0,"",COUNTIF(D287:D289,$BF$1)))</f>
        <v/>
      </c>
      <c r="BH287" s="2" t="str">
        <f>IF($A287&gt;='FG_243way_Regular Symbol'!G$16,"",IF(E287=0,"",COUNTIF(E287:E289,$BF$1)))</f>
        <v/>
      </c>
      <c r="BI287" s="2" t="str">
        <f>IF($A287&gt;='FG_243way_Regular Symbol'!H$16,"",IF(F287=0,"",COUNTIF(F287:F289,$BF$1)))</f>
        <v/>
      </c>
      <c r="BK287" s="342"/>
      <c r="BL287" s="2"/>
      <c r="BM287" s="2" t="str">
        <f>IF($A287&gt;='FG_243way_Regular Symbol'!F$16,"",IF(D287=0,"",IF(OR(D287=$AM$1,D287=$BL$1,D288=$AM$1,D288=$BL$1,D289=$AM$1,D289=$BL$1),0,1)))</f>
        <v/>
      </c>
      <c r="BN287" s="2" t="str">
        <f>IF($A287&gt;='FG_243way_Regular Symbol'!G$16,"",IF(E287=0,"",IF(OR(E287=$AM$1,E287=$BL$1,E288=$AM$1,E288=$BL$1,E289=$AM$1,E289=$BL$1),0,1)))</f>
        <v/>
      </c>
      <c r="BO287" s="128" t="str">
        <f>IF($A287&gt;='FG_243way_Regular Symbol'!H$16,"",IF(F287=0,"",IF(OR(F287=$AM$1,F287=$BL$1,F288=$AM$1,F288=$BL$1,F289=$AM$1,F289=$BL$1),0,1)))</f>
        <v/>
      </c>
      <c r="BQ287" s="2" t="str">
        <f>IF($A287&gt;='FG_243way_Regular Symbol'!D$16,"",IF(B287=0,"",IF(OR(B287=$BQ$1,B287=$BR$1,B288=$BQ$1,B288=$BR$1,B289=$BQ$1,B289=$BR$1),0,1)))</f>
        <v/>
      </c>
      <c r="BR287" s="2" t="str">
        <f>IF($A287&gt;='FG_243way_Regular Symbol'!E$16,"",IF(C287=0,"",IF(OR(C287=$BQ$1,C287=$BR$1,C288=$BQ$1,C288=$BR$1,C289=$BQ$1,C289=$BR$1),0,1)))</f>
        <v/>
      </c>
      <c r="BS287" s="2" t="str">
        <f>IF($A287&gt;='FG_243way_Regular Symbol'!F$16,"",IF(D287=0,"",IF(OR(D287=$BQ$1,D287=$BR$1,D288=$BQ$1,D288=$BR$1,D289=$BQ$1,D289=$BR$1),0,1)))</f>
        <v/>
      </c>
      <c r="BT287" s="2" t="str">
        <f>IF($A287&gt;='FG_243way_Regular Symbol'!G$16,"",IF(E287=0,"",IF(OR(E287=$BQ$1,E287=$BR$1,E288=$BQ$1,E288=$BR$1,E289=$BQ$1,E289=$BR$1),0,1)))</f>
        <v/>
      </c>
      <c r="BU287" s="2" t="str">
        <f>IF($A287&gt;='FG_243way_Regular Symbol'!H$16,"",IF(F287=0,"",IF(OR(F287=$BQ$1,F287=$BR$1,F288=$BQ$1,F288=$BR$1,F289=$BQ$1,F289=$BR$1),0,1)))</f>
        <v/>
      </c>
      <c r="BW287" s="2" t="str">
        <f>IF($A287&gt;='FG_243way_Regular Symbol'!D$16,"",IF(B287=0,"",IF(OR(B287=$BW$1,B288=$BW$1,B289=$BW$1,B287=$BX$1,B288=$BX$1,B289=$BX$1),0,1)))</f>
        <v/>
      </c>
      <c r="BX287" s="2" t="str">
        <f>IF($A287&gt;='FG_243way_Regular Symbol'!E$16,"",IF(C287=0,"",IF(OR(C287=$BW$1,C288=$BW$1,C289=$BW$1,C287=$BX$1,C288=$BX$1,C289=$BX$1),0,1)))</f>
        <v/>
      </c>
      <c r="BY287" s="2" t="str">
        <f>IF($A287&gt;='FG_243way_Regular Symbol'!F$16,"",IF(D287=0,"",IF(OR(D287=$BW$1,D288=$BW$1,D289=$BW$1,D287=$BX$1,D288=$BX$1,D289=$BX$1),0,1)))</f>
        <v/>
      </c>
      <c r="BZ287" s="2" t="str">
        <f>IF($A287&gt;='FG_243way_Regular Symbol'!G$16,"",IF(E287=0,"",IF(OR(E287=$BW$1,E288=$BW$1,E289=$BW$1,E287=$BX$1,E288=$BX$1,E289=$BX$1),0,1)))</f>
        <v/>
      </c>
      <c r="CA287" s="2" t="str">
        <f>IF($A287&gt;='FG_243way_Regular Symbol'!H$16,"",IF(F287=0,"",IF(OR(F287=$BW$1,F288=$BW$1,F289=$BW$1,F287=$BX$1,F288=$BX$1,F289=$BX$1),0,1)))</f>
        <v/>
      </c>
      <c r="CC287" s="2" t="str">
        <f>IF($A287&gt;='FG_243way_Regular Symbol'!D$16,"",IF(B287=0,"",IF(OR(B287=$BW$1,B288=$BW$1,B289=$BW$1,B287=$CD$1,B288=$CD$1,B289=$CD$1),0,1)))</f>
        <v/>
      </c>
      <c r="CD287" s="2" t="str">
        <f>IF($A287&gt;='FG_243way_Regular Symbol'!E$16,"",IF(C287=0,"",IF(OR(C287=$BW$1,C288=$BW$1,C289=$BW$1,C287=$CD$1,C288=$CD$1,C289=$CD$1),0,1)))</f>
        <v/>
      </c>
      <c r="CE287" s="2" t="str">
        <f>IF($A287&gt;='FG_243way_Regular Symbol'!F$16,"",IF(D287=0,"",IF(OR(D287=$BW$1,D288=$BW$1,D289=$BW$1,D287=$CD$1,D288=$CD$1,D289=$CD$1),0,1)))</f>
        <v/>
      </c>
      <c r="CF287" s="2" t="str">
        <f>IF($A287&gt;='FG_243way_Regular Symbol'!G$16,"",IF(E287=0,"",IF(OR(E287=$BW$1,E288=$BW$1,E289=$BW$1,E287=$CD$1,E288=$CD$1,E289=$CD$1),0,1)))</f>
        <v/>
      </c>
      <c r="CG287" s="2" t="str">
        <f>IF($A287&gt;='FG_243way_Regular Symbol'!H$16,"",IF(F287=0,"",IF(OR(F287=$BW$1,F288=$BW$1,F289=$BW$1,F287=$CD$1,F288=$CD$1,F289=$CD$1),0,1)))</f>
        <v/>
      </c>
      <c r="CI287" s="2" t="str">
        <f>IF($A287&gt;='FG_243way_Regular Symbol'!D$16,"",IF(B287=0,"",IF(OR(B287=$BW$1,B288=$BW$1,B289=$BW$1,B287=$CJ$1,B288=$CJ$1,B289=$CJ$1),0,1)))</f>
        <v/>
      </c>
      <c r="CJ287" s="2" t="str">
        <f>IF($A287&gt;='FG_243way_Regular Symbol'!E$16,"",IF(C287=0,"",IF(OR(C287=$BW$1,C288=$BW$1,C289=$BW$1,C287=$CJ$1,C288=$CJ$1,C289=$CJ$1),0,1)))</f>
        <v/>
      </c>
      <c r="CK287" s="2" t="str">
        <f>IF($A287&gt;='FG_243way_Regular Symbol'!F$16,"",IF(D287=0,"",IF(OR(D287=$BW$1,D288=$BW$1,D289=$BW$1,D287=$CJ$1,D288=$CJ$1,D289=$CJ$1),0,1)))</f>
        <v/>
      </c>
      <c r="CL287" s="2" t="str">
        <f>IF($A287&gt;='FG_243way_Regular Symbol'!G$16,"",IF(E287=0,"",IF(OR(E287=$BW$1,E288=$BW$1,E289=$BW$1,E287=$CJ$1,E288=$CJ$1,E289=$CJ$1),0,1)))</f>
        <v/>
      </c>
      <c r="CM287" s="2" t="str">
        <f>IF($A287&gt;='FG_243way_Regular Symbol'!H$16,"",IF(F287=0,"",IF(OR(F287=$BW$1,F288=$BW$1,F289=$BW$1,F287=$CJ$1,F288=$CJ$1,F289=$CJ$1),0,1)))</f>
        <v/>
      </c>
      <c r="CO287" s="2" t="str">
        <f>IF($A287&gt;='FG_243way_Regular Symbol'!D$16,"",IF(B287=0,"",IF(OR(B287=$BW$1,B288=$BW$1,B289=$BW$1,B287=$CP$1,B288=$CP$1,B289=$CP$1),0,1)))</f>
        <v/>
      </c>
      <c r="CP287" s="2" t="str">
        <f>IF($A287&gt;='FG_243way_Regular Symbol'!E$16,"",IF(C287=0,"",IF(OR(C287=$BW$1,C288=$BW$1,C289=$BW$1,C287=$CP$1,C288=$CP$1,C289=$CP$1),0,1)))</f>
        <v/>
      </c>
      <c r="CQ287" s="2" t="str">
        <f>IF($A287&gt;='FG_243way_Regular Symbol'!F$16,"",IF(D287=0,"",IF(OR(D287=$BW$1,D288=$BW$1,D289=$BW$1,D287=$CP$1,D288=$CP$1,D289=$CP$1),0,1)))</f>
        <v/>
      </c>
      <c r="CR287" s="2" t="str">
        <f>IF($A287&gt;='FG_243way_Regular Symbol'!G$16,"",IF(E287=0,"",IF(OR(E287=$BW$1,E288=$BW$1,E289=$BW$1,E287=$CP$1,E288=$CP$1,E289=$CP$1),0,1)))</f>
        <v/>
      </c>
      <c r="CS287" s="2" t="str">
        <f>IF($A287&gt;='FG_243way_Regular Symbol'!H$16,"",IF(F287=0,"",IF(OR(F287=$BW$1,F288=$BW$1,F289=$BW$1,F287=$CP$1,F288=$CP$1,F289=$CP$1),0,1)))</f>
        <v/>
      </c>
      <c r="CU287" s="2" t="str">
        <f>IF($A287&gt;='FG_243way_Regular Symbol'!D$16,"",IF(B287=0,"",IF(OR(B287=$BW$1,B288=$BW$1,B289=$BW$1,B287=$CV$1,B288=$CV$1,B289=$CV$1),0,1)))</f>
        <v/>
      </c>
      <c r="CV287" s="2" t="str">
        <f>IF($A287&gt;='FG_243way_Regular Symbol'!E$16,"",IF(C287=0,"",IF(OR(C287=$BW$1,C288=$BW$1,C289=$BW$1,C287=$CV$1,C288=$CV$1,C289=$CV$1),0,1)))</f>
        <v/>
      </c>
      <c r="CW287" s="2" t="str">
        <f>IF($A287&gt;='FG_243way_Regular Symbol'!F$16,"",IF(D287=0,"",IF(OR(D287=$BW$1,D288=$BW$1,D289=$BW$1,D287=$CV$1,D288=$CV$1,D289=$CV$1),0,1)))</f>
        <v/>
      </c>
      <c r="CX287" s="2" t="str">
        <f>IF($A287&gt;='FG_243way_Regular Symbol'!G$16,"",IF(E287=0,"",IF(OR(E287=$BW$1,E288=$BW$1,E289=$BW$1,E287=$CV$1,E288=$CV$1,E289=$CV$1),0,1)))</f>
        <v/>
      </c>
      <c r="CY287" s="2" t="str">
        <f>IF($A287&gt;='FG_243way_Regular Symbol'!H$16,"",IF(F287=0,"",IF(OR(F287=$BW$1,F288=$BW$1,F289=$BW$1,F287=$CV$1,F288=$CV$1,F289=$CV$1),0,1)))</f>
        <v/>
      </c>
    </row>
    <row r="288" spans="1:103">
      <c r="A288" s="341">
        <f>IF('FG_243way_Regular Symbol'!L287="","",'FG_243way_Regular Symbol'!L287)</f>
        <v>284</v>
      </c>
      <c r="B288" s="184" t="str">
        <f>IF('FG_243way_Regular Symbol'!M287="",
IF($A288-'FG_243way_Regular Symbol'!D$16&gt;='FG_243way_RegularＸ_W()'!B$2-1,"",VLOOKUP($A288-'FG_243way_Regular Symbol'!D$16,'FG_243way_Regular Symbol'!$L$3:$Q$99,'FG_243way_RegularＸ_W()'!B$3+1,FALSE)),
'FG_243way_Regular Symbol'!M287)</f>
        <v/>
      </c>
      <c r="C288" s="184" t="str">
        <f>IF('FG_243way_Regular Symbol'!N287="",
IF($A288-'FG_243way_Regular Symbol'!E$16&gt;='FG_243way_RegularＸ_W()'!C$2-1,"",VLOOKUP($A288-'FG_243way_Regular Symbol'!E$16,'FG_243way_Regular Symbol'!$L$3:$Q$99,'FG_243way_RegularＸ_W()'!C$3+1,FALSE)),
'FG_243way_Regular Symbol'!N287)</f>
        <v/>
      </c>
      <c r="D288" s="184" t="str">
        <f>IF('FG_243way_Regular Symbol'!O287="",
IF($A288-'FG_243way_Regular Symbol'!F$16&gt;='FG_243way_RegularＸ_W()'!D$2-1,"",VLOOKUP($A288-'FG_243way_Regular Symbol'!F$16,'FG_243way_Regular Symbol'!$L$3:$Q$99,'FG_243way_RegularＸ_W()'!D$3+1,FALSE)),
'FG_243way_Regular Symbol'!O287)</f>
        <v/>
      </c>
      <c r="E288" s="184" t="str">
        <f>IF('FG_243way_Regular Symbol'!P287="",
IF($A288-'FG_243way_Regular Symbol'!G$16&gt;='FG_243way_RegularＸ_W()'!E$2-1,"",VLOOKUP($A288-'FG_243way_Regular Symbol'!G$16,'FG_243way_Regular Symbol'!$L$3:$Q$99,'FG_243way_RegularＸ_W()'!E$3+1,FALSE)),
'FG_243way_Regular Symbol'!P287)</f>
        <v/>
      </c>
      <c r="F288" s="358" t="str">
        <f>IF('FG_243way_Regular Symbol'!Q287="",
IF($A288-'FG_243way_Regular Symbol'!H$16&gt;='FG_243way_RegularＸ_W()'!F$2-1,"",VLOOKUP($A288-'FG_243way_Regular Symbol'!H$16,'FG_243way_Regular Symbol'!$L$3:$Q$99,'FG_243way_RegularＸ_W()'!F$3+1,FALSE)),
'FG_243way_Regular Symbol'!Q287)</f>
        <v/>
      </c>
      <c r="O288" s="342" t="str">
        <f>IF($A288&gt;='FG_243way_Regular Symbol'!D$16,"",IF(B288=0,"",IF(OR(B288=$O$1,B288=$P$1,B289=$O$1,B289=$P$1,B290=$O$1,B290=$P$1),0,1)))</f>
        <v/>
      </c>
      <c r="P288" s="2" t="str">
        <f>IF($A288&gt;='FG_243way_Regular Symbol'!E$16,"",IF(C288=0,"",IF(OR(C288=$O$1,C288=$P$1,C289=$O$1,C289=$P$1,C290=$O$1,C290=$P$1),0,1)))</f>
        <v/>
      </c>
      <c r="Q288" s="2" t="str">
        <f>IF($A288&gt;='FG_243way_Regular Symbol'!F$16,"",IF(D288=0,"",IF(OR(D288=$O$1,D288=$P$1,D289=$O$1,D289=$P$1,D290=$O$1,D290=$P$1),0,1)))</f>
        <v/>
      </c>
      <c r="R288" s="2" t="str">
        <f>IF($A288&gt;='FG_243way_Regular Symbol'!G$16,"",IF(E288=0,"",IF(OR(E288=$O$1,E288=$P$1,E289=$O$1,E289=$P$1,E290=$O$1,E290=$P$1),0,1)))</f>
        <v/>
      </c>
      <c r="S288" s="128" t="str">
        <f>IF($A288&gt;='FG_243way_Regular Symbol'!H$16,"",IF(F288=0,"",IF(OR(F288=$O$1,F288=$P$1,F289=$O$1,F289=$P$1,F290=$O$1,F290=$P$1),0,1)))</f>
        <v/>
      </c>
      <c r="U288" s="342" t="str">
        <f>IF($A288&gt;='FG_243way_Regular Symbol'!D$16,"",IF(B288=0,"",IF(OR(B288=$U$1,B288=$V$1,B289=$U$1,B289=$V$1,B290=$U$1,B290=$V$1),0,1)))</f>
        <v/>
      </c>
      <c r="V288" s="2" t="str">
        <f>IF($A288&gt;='FG_243way_Regular Symbol'!E$16,"",IF(C288=0,"",IF(OR(C288=$U$1,C288=$V$1,C289=$U$1,C289=$V$1,C290=$U$1,C290=$V$1),0,1)))</f>
        <v/>
      </c>
      <c r="W288" s="2" t="str">
        <f>IF($A288&gt;='FG_243way_Regular Symbol'!F$16,"",IF(D288=0,"",IF(OR(D288=$U$1,D288=$V$1,D289=$U$1,D289=$V$1,D290=$U$1,D290=$V$1),0,1)))</f>
        <v/>
      </c>
      <c r="X288" s="2" t="str">
        <f>IF($A288&gt;='FG_243way_Regular Symbol'!G$16,"",IF(E288=0,"",IF(OR(E288=$U$1,E288=$V$1,E289=$U$1,E289=$V$1,E290=$U$1,E290=$V$1),0,1)))</f>
        <v/>
      </c>
      <c r="Y288" s="128" t="str">
        <f>IF($A288&gt;='FG_243way_Regular Symbol'!H$16,"",IF(F288=0,"",IF(OR(F288=$U$1,F288=$V$1,F289=$U$1,F289=$V$1,F290=$U$1,F290=$V$1),0,1)))</f>
        <v/>
      </c>
      <c r="AA288" s="342" t="str">
        <f>IF($A288&gt;='FG_243way_Regular Symbol'!D$16,"",IF(B288=0,"",IF(OR(B288=$AA$1,B288=$AB$1,B289=$AA$1,B289=$AB$1,B290=$AA$1,,B290=$AB$1),0,1)))</f>
        <v/>
      </c>
      <c r="AB288" s="2" t="str">
        <f>IF($A288&gt;='FG_243way_Regular Symbol'!E$16,"",IF(C288=0,"",IF(OR(C288=$AA$1,C288=$AB$1,C289=$AA$1,C289=$AB$1,C290=$AA$1,,C290=$AB$1),0,1)))</f>
        <v/>
      </c>
      <c r="AC288" s="2" t="str">
        <f>IF($A288&gt;='FG_243way_Regular Symbol'!F$16,"",IF(D288=0,"",IF(OR(D288=$AA$1,D288=$AB$1,D289=$AA$1,D289=$AB$1,D290=$AA$1,,D290=$AB$1),0,1)))</f>
        <v/>
      </c>
      <c r="AD288" s="2" t="str">
        <f>IF($A288&gt;='FG_243way_Regular Symbol'!G$16,"",IF(E288=0,"",IF(OR(E288=$AA$1,E288=$AB$1,E289=$AA$1,E289=$AB$1,E290=$AA$1,,E290=$AB$1),0,1)))</f>
        <v/>
      </c>
      <c r="AE288" s="128" t="str">
        <f>IF($A288&gt;='FG_243way_Regular Symbol'!H$16,"",IF(F288=0,"",IF(OR(F288=$AA$1,F288=$AB$1,F289=$AA$1,F289=$AB$1,F290=$AA$1,,F290=$AB$1),0,1)))</f>
        <v/>
      </c>
      <c r="AG288" s="342" t="str">
        <f>IF($A288&gt;='FG_243way_Regular Symbol'!D$16,"",IF(B288=0,"",IF(OR(B288=$AG$1,B288=$AH$1,B289=$AG$1,B289=$AH$1,B290=$AG$1,B290=$AH$1),0,1)))</f>
        <v/>
      </c>
      <c r="AH288" s="2" t="str">
        <f>IF($A288&gt;='FG_243way_Regular Symbol'!E$16,"",IF(C288=0,"",IF(OR(C288=$AG$1,C288=$AH$1,C289=$AG$1,C289=$AH$1,C290=$AG$1,C290=$AH$1),0,1)))</f>
        <v/>
      </c>
      <c r="AI288" s="2" t="str">
        <f>IF($A288&gt;='FG_243way_Regular Symbol'!F$16,"",IF(D288=0,"",IF(OR(D288=$AG$1,D288=$AH$1,D289=$AG$1,D289=$AH$1,D290=$AG$1,D290=$AH$1),0,1)))</f>
        <v/>
      </c>
      <c r="AJ288" s="2" t="str">
        <f>IF($A288&gt;='FG_243way_Regular Symbol'!G$16,"",IF(E288=0,"",IF(OR(E288=$AG$1,E288=$AH$1,E289=$AG$1,E289=$AH$1,E290=$AG$1,E290=$AH$1),0,1)))</f>
        <v/>
      </c>
      <c r="AK288" s="128" t="str">
        <f>IF($A288&gt;='FG_243way_Regular Symbol'!H$16,"",IF(F288=0,"",IF(OR(F288=$AG$1,F288=$AH$1,F289=$AG$1,F289=$AH$1,F290=$AG$1,F290=$AH$1),0,1)))</f>
        <v/>
      </c>
      <c r="AM288" s="342" t="str">
        <f>IF($A288&gt;='FG_243way_Regular Symbol'!D$16,"",IF(B288=0,"",IF(OR(B288=$AM$1,B288=$AN$1,B289=$AM$1,B289=$AN$1,B290=$AM$1,B290=$AN$1),0,1)))</f>
        <v/>
      </c>
      <c r="AN288" s="2" t="str">
        <f>IF($A288&gt;='FG_243way_Regular Symbol'!E$16,"",IF(C288=0,"",IF(OR(C288=$AM$1,C288=$AN$1,C289=$AM$1,C289=$AN$1,C290=$AM$1,C290=$AN$1),0,1)))</f>
        <v/>
      </c>
      <c r="AO288" s="2" t="str">
        <f>IF($A288&gt;='FG_243way_Regular Symbol'!F$16,"",IF(D288=0,"",IF(OR(D288=$AM$1,D288=$AN$1,D289=$AM$1,D289=$AN$1,D290=$AM$1,D290=$AN$1),0,1)))</f>
        <v/>
      </c>
      <c r="AP288" s="2" t="str">
        <f>IF($A288&gt;='FG_243way_Regular Symbol'!G$16,"",IF(E288=0,"",IF(OR(E288=$AM$1,E288=$AN$1,E289=$AM$1,E289=$AN$1,E290=$AM$1,E290=$AN$1),0,1)))</f>
        <v/>
      </c>
      <c r="AQ288" s="128" t="str">
        <f>IF($A288&gt;='FG_243way_Regular Symbol'!H$16,"",IF(F288=0,"",IF(OR(F288=$AM$1,F288=$AN$1,F289=$AM$1,F289=$AN$1,F290=$AM$1,F290=$AN$1),0,1)))</f>
        <v/>
      </c>
      <c r="AS288" s="342" t="str">
        <f>IF($A288&gt;='FG_243way_Regular Symbol'!D$16,"",IF(B288=0,"",IF(OR(B288=$AM$1,B288=$AT$1,B289=$AM$1,B289=$AT$1,B290=$AM$1,B290=$AT$1),0,1)))</f>
        <v/>
      </c>
      <c r="AT288" s="2" t="str">
        <f>IF($A288&gt;='FG_243way_Regular Symbol'!E$16,"",IF(C288=0,"",IF(OR(C288=$AM$1,C288=$AT$1,C289=$AM$1,C289=$AT$1,C290=$AM$1,C290=$AT$1),0,1)))</f>
        <v/>
      </c>
      <c r="AU288" s="2" t="str">
        <f>IF($A288&gt;='FG_243way_Regular Symbol'!F$16,"",IF(D288=0,"",IF(OR(D288=$AM$1,D288=$AT$1,D289=$AM$1,D289=$AT$1,D290=$AM$1,D290=$AT$1),0,1)))</f>
        <v/>
      </c>
      <c r="AV288" s="2" t="str">
        <f>IF($A288&gt;='FG_243way_Regular Symbol'!G$16,"",IF(E288=0,"",IF(OR(E288=$AM$1,E288=$AT$1,E289=$AM$1,E289=$AT$1,E290=$AM$1,E290=$AT$1),0,1)))</f>
        <v/>
      </c>
      <c r="AW288" s="128" t="str">
        <f>IF($A288&gt;='FG_243way_Regular Symbol'!H$16,"",IF(F288=0,"",IF(OR(F288=$AM$1,F288=$AT$1,F289=$AM$1,F289=$AT$1,F290=$AM$1,F290=$AT$1),0,1)))</f>
        <v/>
      </c>
      <c r="AY288" s="342" t="str">
        <f>IF($A288&gt;='FG_243way_Regular Symbol'!D$16,"",IF(B288=0,"",IF(OR(B288=$AM$1,B288=$AZ$1,B289=$AM$1,B289=$AZ$1,B290=$AM$1,B290=$AZ$1),0,1)))</f>
        <v/>
      </c>
      <c r="AZ288" s="2" t="str">
        <f>IF($A288&gt;='FG_243way_Regular Symbol'!E$16,"",IF(C288=0,"",IF(OR(C288=$AM$1,C288=$AZ$1,C289=$AM$1,C289=$AZ$1,C290=$AM$1,C290=$AZ$1),0,1)))</f>
        <v/>
      </c>
      <c r="BA288" s="2" t="str">
        <f>IF($A288&gt;='FG_243way_Regular Symbol'!F$16,"",IF(D288=0,"",IF(OR(D288=$AM$1,D288=$AZ$1,D289=$AM$1,D289=$AZ$1,D290=$AM$1,D290=$AZ$1),0,1)))</f>
        <v/>
      </c>
      <c r="BB288" s="2" t="str">
        <f>IF($A288&gt;='FG_243way_Regular Symbol'!G$16,"",IF(E288=0,"",IF(OR(E288=$AM$1,E288=$AZ$1,E289=$AM$1,E289=$AZ$1,E290=$AM$1,E290=$AZ$1),0,1)))</f>
        <v/>
      </c>
      <c r="BC288" s="128" t="str">
        <f>IF($A288&gt;='FG_243way_Regular Symbol'!H$16,"",IF(F288=0,"",IF(OR(F288=$AM$1,F288=$AZ$1,F289=$AM$1,F289=$AZ$1,F290=$AM$1,F290=$AZ$1),0,1)))</f>
        <v/>
      </c>
      <c r="BE288" s="342"/>
      <c r="BF288" s="2"/>
      <c r="BG288" s="2" t="str">
        <f>IF($A288&gt;='FG_243way_Regular Symbol'!F$16,"",IF(D288=0,"",COUNTIF(D288:D290,$BF$1)))</f>
        <v/>
      </c>
      <c r="BH288" s="2" t="str">
        <f>IF($A288&gt;='FG_243way_Regular Symbol'!G$16,"",IF(E288=0,"",COUNTIF(E288:E290,$BF$1)))</f>
        <v/>
      </c>
      <c r="BI288" s="2" t="str">
        <f>IF($A288&gt;='FG_243way_Regular Symbol'!H$16,"",IF(F288=0,"",COUNTIF(F288:F290,$BF$1)))</f>
        <v/>
      </c>
      <c r="BK288" s="342"/>
      <c r="BL288" s="2"/>
      <c r="BM288" s="2" t="str">
        <f>IF($A288&gt;='FG_243way_Regular Symbol'!F$16,"",IF(D288=0,"",IF(OR(D288=$AM$1,D288=$BL$1,D289=$AM$1,D289=$BL$1,D290=$AM$1,D290=$BL$1),0,1)))</f>
        <v/>
      </c>
      <c r="BN288" s="2" t="str">
        <f>IF($A288&gt;='FG_243way_Regular Symbol'!G$16,"",IF(E288=0,"",IF(OR(E288=$AM$1,E288=$BL$1,E289=$AM$1,E289=$BL$1,E290=$AM$1,E290=$BL$1),0,1)))</f>
        <v/>
      </c>
      <c r="BO288" s="128" t="str">
        <f>IF($A288&gt;='FG_243way_Regular Symbol'!H$16,"",IF(F288=0,"",IF(OR(F288=$AM$1,F288=$BL$1,F289=$AM$1,F289=$BL$1,F290=$AM$1,F290=$BL$1),0,1)))</f>
        <v/>
      </c>
      <c r="BQ288" s="2" t="str">
        <f>IF($A288&gt;='FG_243way_Regular Symbol'!D$16,"",IF(B288=0,"",IF(OR(B288=$BQ$1,B288=$BR$1,B289=$BQ$1,B289=$BR$1,B290=$BQ$1,B290=$BR$1),0,1)))</f>
        <v/>
      </c>
      <c r="BR288" s="2" t="str">
        <f>IF($A288&gt;='FG_243way_Regular Symbol'!E$16,"",IF(C288=0,"",IF(OR(C288=$BQ$1,C288=$BR$1,C289=$BQ$1,C289=$BR$1,C290=$BQ$1,C290=$BR$1),0,1)))</f>
        <v/>
      </c>
      <c r="BS288" s="2" t="str">
        <f>IF($A288&gt;='FG_243way_Regular Symbol'!F$16,"",IF(D288=0,"",IF(OR(D288=$BQ$1,D288=$BR$1,D289=$BQ$1,D289=$BR$1,D290=$BQ$1,D290=$BR$1),0,1)))</f>
        <v/>
      </c>
      <c r="BT288" s="2" t="str">
        <f>IF($A288&gt;='FG_243way_Regular Symbol'!G$16,"",IF(E288=0,"",IF(OR(E288=$BQ$1,E288=$BR$1,E289=$BQ$1,E289=$BR$1,E290=$BQ$1,E290=$BR$1),0,1)))</f>
        <v/>
      </c>
      <c r="BU288" s="2" t="str">
        <f>IF($A288&gt;='FG_243way_Regular Symbol'!H$16,"",IF(F288=0,"",IF(OR(F288=$BQ$1,F288=$BR$1,F289=$BQ$1,F289=$BR$1,F290=$BQ$1,F290=$BR$1),0,1)))</f>
        <v/>
      </c>
      <c r="BW288" s="2" t="str">
        <f>IF($A288&gt;='FG_243way_Regular Symbol'!D$16,"",IF(B288=0,"",IF(OR(B288=$BW$1,B289=$BW$1,B290=$BW$1,B288=$BX$1,B289=$BX$1,B290=$BX$1),0,1)))</f>
        <v/>
      </c>
      <c r="BX288" s="2" t="str">
        <f>IF($A288&gt;='FG_243way_Regular Symbol'!E$16,"",IF(C288=0,"",IF(OR(C288=$BW$1,C289=$BW$1,C290=$BW$1,C288=$BX$1,C289=$BX$1,C290=$BX$1),0,1)))</f>
        <v/>
      </c>
      <c r="BY288" s="2" t="str">
        <f>IF($A288&gt;='FG_243way_Regular Symbol'!F$16,"",IF(D288=0,"",IF(OR(D288=$BW$1,D289=$BW$1,D290=$BW$1,D288=$BX$1,D289=$BX$1,D290=$BX$1),0,1)))</f>
        <v/>
      </c>
      <c r="BZ288" s="2" t="str">
        <f>IF($A288&gt;='FG_243way_Regular Symbol'!G$16,"",IF(E288=0,"",IF(OR(E288=$BW$1,E289=$BW$1,E290=$BW$1,E288=$BX$1,E289=$BX$1,E290=$BX$1),0,1)))</f>
        <v/>
      </c>
      <c r="CA288" s="2" t="str">
        <f>IF($A288&gt;='FG_243way_Regular Symbol'!H$16,"",IF(F288=0,"",IF(OR(F288=$BW$1,F289=$BW$1,F290=$BW$1,F288=$BX$1,F289=$BX$1,F290=$BX$1),0,1)))</f>
        <v/>
      </c>
      <c r="CC288" s="2" t="str">
        <f>IF($A288&gt;='FG_243way_Regular Symbol'!D$16,"",IF(B288=0,"",IF(OR(B288=$BW$1,B289=$BW$1,B290=$BW$1,B288=$CD$1,B289=$CD$1,B290=$CD$1),0,1)))</f>
        <v/>
      </c>
      <c r="CD288" s="2" t="str">
        <f>IF($A288&gt;='FG_243way_Regular Symbol'!E$16,"",IF(C288=0,"",IF(OR(C288=$BW$1,C289=$BW$1,C290=$BW$1,C288=$CD$1,C289=$CD$1,C290=$CD$1),0,1)))</f>
        <v/>
      </c>
      <c r="CE288" s="2" t="str">
        <f>IF($A288&gt;='FG_243way_Regular Symbol'!F$16,"",IF(D288=0,"",IF(OR(D288=$BW$1,D289=$BW$1,D290=$BW$1,D288=$CD$1,D289=$CD$1,D290=$CD$1),0,1)))</f>
        <v/>
      </c>
      <c r="CF288" s="2" t="str">
        <f>IF($A288&gt;='FG_243way_Regular Symbol'!G$16,"",IF(E288=0,"",IF(OR(E288=$BW$1,E289=$BW$1,E290=$BW$1,E288=$CD$1,E289=$CD$1,E290=$CD$1),0,1)))</f>
        <v/>
      </c>
      <c r="CG288" s="2" t="str">
        <f>IF($A288&gt;='FG_243way_Regular Symbol'!H$16,"",IF(F288=0,"",IF(OR(F288=$BW$1,F289=$BW$1,F290=$BW$1,F288=$CD$1,F289=$CD$1,F290=$CD$1),0,1)))</f>
        <v/>
      </c>
      <c r="CI288" s="2" t="str">
        <f>IF($A288&gt;='FG_243way_Regular Symbol'!D$16,"",IF(B288=0,"",IF(OR(B288=$BW$1,B289=$BW$1,B290=$BW$1,B288=$CJ$1,B289=$CJ$1,B290=$CJ$1),0,1)))</f>
        <v/>
      </c>
      <c r="CJ288" s="2" t="str">
        <f>IF($A288&gt;='FG_243way_Regular Symbol'!E$16,"",IF(C288=0,"",IF(OR(C288=$BW$1,C289=$BW$1,C290=$BW$1,C288=$CJ$1,C289=$CJ$1,C290=$CJ$1),0,1)))</f>
        <v/>
      </c>
      <c r="CK288" s="2" t="str">
        <f>IF($A288&gt;='FG_243way_Regular Symbol'!F$16,"",IF(D288=0,"",IF(OR(D288=$BW$1,D289=$BW$1,D290=$BW$1,D288=$CJ$1,D289=$CJ$1,D290=$CJ$1),0,1)))</f>
        <v/>
      </c>
      <c r="CL288" s="2" t="str">
        <f>IF($A288&gt;='FG_243way_Regular Symbol'!G$16,"",IF(E288=0,"",IF(OR(E288=$BW$1,E289=$BW$1,E290=$BW$1,E288=$CJ$1,E289=$CJ$1,E290=$CJ$1),0,1)))</f>
        <v/>
      </c>
      <c r="CM288" s="2" t="str">
        <f>IF($A288&gt;='FG_243way_Regular Symbol'!H$16,"",IF(F288=0,"",IF(OR(F288=$BW$1,F289=$BW$1,F290=$BW$1,F288=$CJ$1,F289=$CJ$1,F290=$CJ$1),0,1)))</f>
        <v/>
      </c>
      <c r="CO288" s="2" t="str">
        <f>IF($A288&gt;='FG_243way_Regular Symbol'!D$16,"",IF(B288=0,"",IF(OR(B288=$BW$1,B289=$BW$1,B290=$BW$1,B288=$CP$1,B289=$CP$1,B290=$CP$1),0,1)))</f>
        <v/>
      </c>
      <c r="CP288" s="2" t="str">
        <f>IF($A288&gt;='FG_243way_Regular Symbol'!E$16,"",IF(C288=0,"",IF(OR(C288=$BW$1,C289=$BW$1,C290=$BW$1,C288=$CP$1,C289=$CP$1,C290=$CP$1),0,1)))</f>
        <v/>
      </c>
      <c r="CQ288" s="2" t="str">
        <f>IF($A288&gt;='FG_243way_Regular Symbol'!F$16,"",IF(D288=0,"",IF(OR(D288=$BW$1,D289=$BW$1,D290=$BW$1,D288=$CP$1,D289=$CP$1,D290=$CP$1),0,1)))</f>
        <v/>
      </c>
      <c r="CR288" s="2" t="str">
        <f>IF($A288&gt;='FG_243way_Regular Symbol'!G$16,"",IF(E288=0,"",IF(OR(E288=$BW$1,E289=$BW$1,E290=$BW$1,E288=$CP$1,E289=$CP$1,E290=$CP$1),0,1)))</f>
        <v/>
      </c>
      <c r="CS288" s="2" t="str">
        <f>IF($A288&gt;='FG_243way_Regular Symbol'!H$16,"",IF(F288=0,"",IF(OR(F288=$BW$1,F289=$BW$1,F290=$BW$1,F288=$CP$1,F289=$CP$1,F290=$CP$1),0,1)))</f>
        <v/>
      </c>
      <c r="CU288" s="2" t="str">
        <f>IF($A288&gt;='FG_243way_Regular Symbol'!D$16,"",IF(B288=0,"",IF(OR(B288=$BW$1,B289=$BW$1,B290=$BW$1,B288=$CV$1,B289=$CV$1,B290=$CV$1),0,1)))</f>
        <v/>
      </c>
      <c r="CV288" s="2" t="str">
        <f>IF($A288&gt;='FG_243way_Regular Symbol'!E$16,"",IF(C288=0,"",IF(OR(C288=$BW$1,C289=$BW$1,C290=$BW$1,C288=$CV$1,C289=$CV$1,C290=$CV$1),0,1)))</f>
        <v/>
      </c>
      <c r="CW288" s="2" t="str">
        <f>IF($A288&gt;='FG_243way_Regular Symbol'!F$16,"",IF(D288=0,"",IF(OR(D288=$BW$1,D289=$BW$1,D290=$BW$1,D288=$CV$1,D289=$CV$1,D290=$CV$1),0,1)))</f>
        <v/>
      </c>
      <c r="CX288" s="2" t="str">
        <f>IF($A288&gt;='FG_243way_Regular Symbol'!G$16,"",IF(E288=0,"",IF(OR(E288=$BW$1,E289=$BW$1,E290=$BW$1,E288=$CV$1,E289=$CV$1,E290=$CV$1),0,1)))</f>
        <v/>
      </c>
      <c r="CY288" s="2" t="str">
        <f>IF($A288&gt;='FG_243way_Regular Symbol'!H$16,"",IF(F288=0,"",IF(OR(F288=$BW$1,F289=$BW$1,F290=$BW$1,F288=$CV$1,F289=$CV$1,F290=$CV$1),0,1)))</f>
        <v/>
      </c>
    </row>
    <row r="289" spans="1:103">
      <c r="A289" s="341">
        <f>IF('FG_243way_Regular Symbol'!L288="","",'FG_243way_Regular Symbol'!L288)</f>
        <v>285</v>
      </c>
      <c r="B289" s="184" t="str">
        <f>IF('FG_243way_Regular Symbol'!M288="",
IF($A289-'FG_243way_Regular Symbol'!D$16&gt;='FG_243way_RegularＸ_W()'!B$2-1,"",VLOOKUP($A289-'FG_243way_Regular Symbol'!D$16,'FG_243way_Regular Symbol'!$L$3:$Q$99,'FG_243way_RegularＸ_W()'!B$3+1,FALSE)),
'FG_243way_Regular Symbol'!M288)</f>
        <v/>
      </c>
      <c r="C289" s="184" t="str">
        <f>IF('FG_243way_Regular Symbol'!N288="",
IF($A289-'FG_243way_Regular Symbol'!E$16&gt;='FG_243way_RegularＸ_W()'!C$2-1,"",VLOOKUP($A289-'FG_243way_Regular Symbol'!E$16,'FG_243way_Regular Symbol'!$L$3:$Q$99,'FG_243way_RegularＸ_W()'!C$3+1,FALSE)),
'FG_243way_Regular Symbol'!N288)</f>
        <v/>
      </c>
      <c r="D289" s="184" t="str">
        <f>IF('FG_243way_Regular Symbol'!O288="",
IF($A289-'FG_243way_Regular Symbol'!F$16&gt;='FG_243way_RegularＸ_W()'!D$2-1,"",VLOOKUP($A289-'FG_243way_Regular Symbol'!F$16,'FG_243way_Regular Symbol'!$L$3:$Q$99,'FG_243way_RegularＸ_W()'!D$3+1,FALSE)),
'FG_243way_Regular Symbol'!O288)</f>
        <v/>
      </c>
      <c r="E289" s="184" t="str">
        <f>IF('FG_243way_Regular Symbol'!P288="",
IF($A289-'FG_243way_Regular Symbol'!G$16&gt;='FG_243way_RegularＸ_W()'!E$2-1,"",VLOOKUP($A289-'FG_243way_Regular Symbol'!G$16,'FG_243way_Regular Symbol'!$L$3:$Q$99,'FG_243way_RegularＸ_W()'!E$3+1,FALSE)),
'FG_243way_Regular Symbol'!P288)</f>
        <v/>
      </c>
      <c r="F289" s="358" t="str">
        <f>IF('FG_243way_Regular Symbol'!Q288="",
IF($A289-'FG_243way_Regular Symbol'!H$16&gt;='FG_243way_RegularＸ_W()'!F$2-1,"",VLOOKUP($A289-'FG_243way_Regular Symbol'!H$16,'FG_243way_Regular Symbol'!$L$3:$Q$99,'FG_243way_RegularＸ_W()'!F$3+1,FALSE)),
'FG_243way_Regular Symbol'!Q288)</f>
        <v/>
      </c>
      <c r="O289" s="342" t="str">
        <f>IF($A289&gt;='FG_243way_Regular Symbol'!D$16,"",IF(B289=0,"",IF(OR(B289=$O$1,B289=$P$1,B290=$O$1,B290=$P$1,B291=$O$1,B291=$P$1),0,1)))</f>
        <v/>
      </c>
      <c r="P289" s="2" t="str">
        <f>IF($A289&gt;='FG_243way_Regular Symbol'!E$16,"",IF(C289=0,"",IF(OR(C289=$O$1,C289=$P$1,C290=$O$1,C290=$P$1,C291=$O$1,C291=$P$1),0,1)))</f>
        <v/>
      </c>
      <c r="Q289" s="2" t="str">
        <f>IF($A289&gt;='FG_243way_Regular Symbol'!F$16,"",IF(D289=0,"",IF(OR(D289=$O$1,D289=$P$1,D290=$O$1,D290=$P$1,D291=$O$1,D291=$P$1),0,1)))</f>
        <v/>
      </c>
      <c r="R289" s="2" t="str">
        <f>IF($A289&gt;='FG_243way_Regular Symbol'!G$16,"",IF(E289=0,"",IF(OR(E289=$O$1,E289=$P$1,E290=$O$1,E290=$P$1,E291=$O$1,E291=$P$1),0,1)))</f>
        <v/>
      </c>
      <c r="S289" s="128" t="str">
        <f>IF($A289&gt;='FG_243way_Regular Symbol'!H$16,"",IF(F289=0,"",IF(OR(F289=$O$1,F289=$P$1,F290=$O$1,F290=$P$1,F291=$O$1,F291=$P$1),0,1)))</f>
        <v/>
      </c>
      <c r="U289" s="342" t="str">
        <f>IF($A289&gt;='FG_243way_Regular Symbol'!D$16,"",IF(B289=0,"",IF(OR(B289=$U$1,B289=$V$1,B290=$U$1,B290=$V$1,B291=$U$1,B291=$V$1),0,1)))</f>
        <v/>
      </c>
      <c r="V289" s="2" t="str">
        <f>IF($A289&gt;='FG_243way_Regular Symbol'!E$16,"",IF(C289=0,"",IF(OR(C289=$U$1,C289=$V$1,C290=$U$1,C290=$V$1,C291=$U$1,C291=$V$1),0,1)))</f>
        <v/>
      </c>
      <c r="W289" s="2" t="str">
        <f>IF($A289&gt;='FG_243way_Regular Symbol'!F$16,"",IF(D289=0,"",IF(OR(D289=$U$1,D289=$V$1,D290=$U$1,D290=$V$1,D291=$U$1,D291=$V$1),0,1)))</f>
        <v/>
      </c>
      <c r="X289" s="2" t="str">
        <f>IF($A289&gt;='FG_243way_Regular Symbol'!G$16,"",IF(E289=0,"",IF(OR(E289=$U$1,E289=$V$1,E290=$U$1,E290=$V$1,E291=$U$1,E291=$V$1),0,1)))</f>
        <v/>
      </c>
      <c r="Y289" s="128" t="str">
        <f>IF($A289&gt;='FG_243way_Regular Symbol'!H$16,"",IF(F289=0,"",IF(OR(F289=$U$1,F289=$V$1,F290=$U$1,F290=$V$1,F291=$U$1,F291=$V$1),0,1)))</f>
        <v/>
      </c>
      <c r="AA289" s="342" t="str">
        <f>IF($A289&gt;='FG_243way_Regular Symbol'!D$16,"",IF(B289=0,"",IF(OR(B289=$AA$1,B289=$AB$1,B290=$AA$1,B290=$AB$1,B291=$AA$1,,B291=$AB$1),0,1)))</f>
        <v/>
      </c>
      <c r="AB289" s="2" t="str">
        <f>IF($A289&gt;='FG_243way_Regular Symbol'!E$16,"",IF(C289=0,"",IF(OR(C289=$AA$1,C289=$AB$1,C290=$AA$1,C290=$AB$1,C291=$AA$1,,C291=$AB$1),0,1)))</f>
        <v/>
      </c>
      <c r="AC289" s="2" t="str">
        <f>IF($A289&gt;='FG_243way_Regular Symbol'!F$16,"",IF(D289=0,"",IF(OR(D289=$AA$1,D289=$AB$1,D290=$AA$1,D290=$AB$1,D291=$AA$1,,D291=$AB$1),0,1)))</f>
        <v/>
      </c>
      <c r="AD289" s="2" t="str">
        <f>IF($A289&gt;='FG_243way_Regular Symbol'!G$16,"",IF(E289=0,"",IF(OR(E289=$AA$1,E289=$AB$1,E290=$AA$1,E290=$AB$1,E291=$AA$1,,E291=$AB$1),0,1)))</f>
        <v/>
      </c>
      <c r="AE289" s="128" t="str">
        <f>IF($A289&gt;='FG_243way_Regular Symbol'!H$16,"",IF(F289=0,"",IF(OR(F289=$AA$1,F289=$AB$1,F290=$AA$1,F290=$AB$1,F291=$AA$1,,F291=$AB$1),0,1)))</f>
        <v/>
      </c>
      <c r="AG289" s="342" t="str">
        <f>IF($A289&gt;='FG_243way_Regular Symbol'!D$16,"",IF(B289=0,"",IF(OR(B289=$AG$1,B289=$AH$1,B290=$AG$1,B290=$AH$1,B291=$AG$1,B291=$AH$1),0,1)))</f>
        <v/>
      </c>
      <c r="AH289" s="2" t="str">
        <f>IF($A289&gt;='FG_243way_Regular Symbol'!E$16,"",IF(C289=0,"",IF(OR(C289=$AG$1,C289=$AH$1,C290=$AG$1,C290=$AH$1,C291=$AG$1,C291=$AH$1),0,1)))</f>
        <v/>
      </c>
      <c r="AI289" s="2" t="str">
        <f>IF($A289&gt;='FG_243way_Regular Symbol'!F$16,"",IF(D289=0,"",IF(OR(D289=$AG$1,D289=$AH$1,D290=$AG$1,D290=$AH$1,D291=$AG$1,D291=$AH$1),0,1)))</f>
        <v/>
      </c>
      <c r="AJ289" s="2" t="str">
        <f>IF($A289&gt;='FG_243way_Regular Symbol'!G$16,"",IF(E289=0,"",IF(OR(E289=$AG$1,E289=$AH$1,E290=$AG$1,E290=$AH$1,E291=$AG$1,E291=$AH$1),0,1)))</f>
        <v/>
      </c>
      <c r="AK289" s="128" t="str">
        <f>IF($A289&gt;='FG_243way_Regular Symbol'!H$16,"",IF(F289=0,"",IF(OR(F289=$AG$1,F289=$AH$1,F290=$AG$1,F290=$AH$1,F291=$AG$1,F291=$AH$1),0,1)))</f>
        <v/>
      </c>
      <c r="AM289" s="342" t="str">
        <f>IF($A289&gt;='FG_243way_Regular Symbol'!D$16,"",IF(B289=0,"",IF(OR(B289=$AM$1,B289=$AN$1,B290=$AM$1,B290=$AN$1,B291=$AM$1,B291=$AN$1),0,1)))</f>
        <v/>
      </c>
      <c r="AN289" s="2" t="str">
        <f>IF($A289&gt;='FG_243way_Regular Symbol'!E$16,"",IF(C289=0,"",IF(OR(C289=$AM$1,C289=$AN$1,C290=$AM$1,C290=$AN$1,C291=$AM$1,C291=$AN$1),0,1)))</f>
        <v/>
      </c>
      <c r="AO289" s="2" t="str">
        <f>IF($A289&gt;='FG_243way_Regular Symbol'!F$16,"",IF(D289=0,"",IF(OR(D289=$AM$1,D289=$AN$1,D290=$AM$1,D290=$AN$1,D291=$AM$1,D291=$AN$1),0,1)))</f>
        <v/>
      </c>
      <c r="AP289" s="2" t="str">
        <f>IF($A289&gt;='FG_243way_Regular Symbol'!G$16,"",IF(E289=0,"",IF(OR(E289=$AM$1,E289=$AN$1,E290=$AM$1,E290=$AN$1,E291=$AM$1,E291=$AN$1),0,1)))</f>
        <v/>
      </c>
      <c r="AQ289" s="128" t="str">
        <f>IF($A289&gt;='FG_243way_Regular Symbol'!H$16,"",IF(F289=0,"",IF(OR(F289=$AM$1,F289=$AN$1,F290=$AM$1,F290=$AN$1,F291=$AM$1,F291=$AN$1),0,1)))</f>
        <v/>
      </c>
      <c r="AS289" s="342" t="str">
        <f>IF($A289&gt;='FG_243way_Regular Symbol'!D$16,"",IF(B289=0,"",IF(OR(B289=$AM$1,B289=$AT$1,B290=$AM$1,B290=$AT$1,B291=$AM$1,B291=$AT$1),0,1)))</f>
        <v/>
      </c>
      <c r="AT289" s="2" t="str">
        <f>IF($A289&gt;='FG_243way_Regular Symbol'!E$16,"",IF(C289=0,"",IF(OR(C289=$AM$1,C289=$AT$1,C290=$AM$1,C290=$AT$1,C291=$AM$1,C291=$AT$1),0,1)))</f>
        <v/>
      </c>
      <c r="AU289" s="2" t="str">
        <f>IF($A289&gt;='FG_243way_Regular Symbol'!F$16,"",IF(D289=0,"",IF(OR(D289=$AM$1,D289=$AT$1,D290=$AM$1,D290=$AT$1,D291=$AM$1,D291=$AT$1),0,1)))</f>
        <v/>
      </c>
      <c r="AV289" s="2" t="str">
        <f>IF($A289&gt;='FG_243way_Regular Symbol'!G$16,"",IF(E289=0,"",IF(OR(E289=$AM$1,E289=$AT$1,E290=$AM$1,E290=$AT$1,E291=$AM$1,E291=$AT$1),0,1)))</f>
        <v/>
      </c>
      <c r="AW289" s="128" t="str">
        <f>IF($A289&gt;='FG_243way_Regular Symbol'!H$16,"",IF(F289=0,"",IF(OR(F289=$AM$1,F289=$AT$1,F290=$AM$1,F290=$AT$1,F291=$AM$1,F291=$AT$1),0,1)))</f>
        <v/>
      </c>
      <c r="AY289" s="342" t="str">
        <f>IF($A289&gt;='FG_243way_Regular Symbol'!D$16,"",IF(B289=0,"",IF(OR(B289=$AM$1,B289=$AZ$1,B290=$AM$1,B290=$AZ$1,B291=$AM$1,B291=$AZ$1),0,1)))</f>
        <v/>
      </c>
      <c r="AZ289" s="2" t="str">
        <f>IF($A289&gt;='FG_243way_Regular Symbol'!E$16,"",IF(C289=0,"",IF(OR(C289=$AM$1,C289=$AZ$1,C290=$AM$1,C290=$AZ$1,C291=$AM$1,C291=$AZ$1),0,1)))</f>
        <v/>
      </c>
      <c r="BA289" s="2" t="str">
        <f>IF($A289&gt;='FG_243way_Regular Symbol'!F$16,"",IF(D289=0,"",IF(OR(D289=$AM$1,D289=$AZ$1,D290=$AM$1,D290=$AZ$1,D291=$AM$1,D291=$AZ$1),0,1)))</f>
        <v/>
      </c>
      <c r="BB289" s="2" t="str">
        <f>IF($A289&gt;='FG_243way_Regular Symbol'!G$16,"",IF(E289=0,"",IF(OR(E289=$AM$1,E289=$AZ$1,E290=$AM$1,E290=$AZ$1,E291=$AM$1,E291=$AZ$1),0,1)))</f>
        <v/>
      </c>
      <c r="BC289" s="128" t="str">
        <f>IF($A289&gt;='FG_243way_Regular Symbol'!H$16,"",IF(F289=0,"",IF(OR(F289=$AM$1,F289=$AZ$1,F290=$AM$1,F290=$AZ$1,F291=$AM$1,F291=$AZ$1),0,1)))</f>
        <v/>
      </c>
      <c r="BE289" s="342"/>
      <c r="BF289" s="2"/>
      <c r="BG289" s="2" t="str">
        <f>IF($A289&gt;='FG_243way_Regular Symbol'!F$16,"",IF(D289=0,"",COUNTIF(D289:D291,$BF$1)))</f>
        <v/>
      </c>
      <c r="BH289" s="2" t="str">
        <f>IF($A289&gt;='FG_243way_Regular Symbol'!G$16,"",IF(E289=0,"",COUNTIF(E289:E291,$BF$1)))</f>
        <v/>
      </c>
      <c r="BI289" s="2" t="str">
        <f>IF($A289&gt;='FG_243way_Regular Symbol'!H$16,"",IF(F289=0,"",COUNTIF(F289:F291,$BF$1)))</f>
        <v/>
      </c>
      <c r="BK289" s="342"/>
      <c r="BL289" s="2"/>
      <c r="BM289" s="2" t="str">
        <f>IF($A289&gt;='FG_243way_Regular Symbol'!F$16,"",IF(D289=0,"",IF(OR(D289=$AM$1,D289=$BL$1,D290=$AM$1,D290=$BL$1,D291=$AM$1,D291=$BL$1),0,1)))</f>
        <v/>
      </c>
      <c r="BN289" s="2" t="str">
        <f>IF($A289&gt;='FG_243way_Regular Symbol'!G$16,"",IF(E289=0,"",IF(OR(E289=$AM$1,E289=$BL$1,E290=$AM$1,E290=$BL$1,E291=$AM$1,E291=$BL$1),0,1)))</f>
        <v/>
      </c>
      <c r="BO289" s="128" t="str">
        <f>IF($A289&gt;='FG_243way_Regular Symbol'!H$16,"",IF(F289=0,"",IF(OR(F289=$AM$1,F289=$BL$1,F290=$AM$1,F290=$BL$1,F291=$AM$1,F291=$BL$1),0,1)))</f>
        <v/>
      </c>
      <c r="BQ289" s="2" t="str">
        <f>IF($A289&gt;='FG_243way_Regular Symbol'!D$16,"",IF(B289=0,"",IF(OR(B289=$BQ$1,B289=$BR$1,B290=$BQ$1,B290=$BR$1,B291=$BQ$1,B291=$BR$1),0,1)))</f>
        <v/>
      </c>
      <c r="BR289" s="2" t="str">
        <f>IF($A289&gt;='FG_243way_Regular Symbol'!E$16,"",IF(C289=0,"",IF(OR(C289=$BQ$1,C289=$BR$1,C290=$BQ$1,C290=$BR$1,C291=$BQ$1,C291=$BR$1),0,1)))</f>
        <v/>
      </c>
      <c r="BS289" s="2" t="str">
        <f>IF($A289&gt;='FG_243way_Regular Symbol'!F$16,"",IF(D289=0,"",IF(OR(D289=$BQ$1,D289=$BR$1,D290=$BQ$1,D290=$BR$1,D291=$BQ$1,D291=$BR$1),0,1)))</f>
        <v/>
      </c>
      <c r="BT289" s="2" t="str">
        <f>IF($A289&gt;='FG_243way_Regular Symbol'!G$16,"",IF(E289=0,"",IF(OR(E289=$BQ$1,E289=$BR$1,E290=$BQ$1,E290=$BR$1,E291=$BQ$1,E291=$BR$1),0,1)))</f>
        <v/>
      </c>
      <c r="BU289" s="2" t="str">
        <f>IF($A289&gt;='FG_243way_Regular Symbol'!H$16,"",IF(F289=0,"",IF(OR(F289=$BQ$1,F289=$BR$1,F290=$BQ$1,F290=$BR$1,F291=$BQ$1,F291=$BR$1),0,1)))</f>
        <v/>
      </c>
      <c r="BW289" s="2" t="str">
        <f>IF($A289&gt;='FG_243way_Regular Symbol'!D$16,"",IF(B289=0,"",IF(OR(B289=$BW$1,B290=$BW$1,B291=$BW$1,B289=$BX$1,B290=$BX$1,B291=$BX$1),0,1)))</f>
        <v/>
      </c>
      <c r="BX289" s="2" t="str">
        <f>IF($A289&gt;='FG_243way_Regular Symbol'!E$16,"",IF(C289=0,"",IF(OR(C289=$BW$1,C290=$BW$1,C291=$BW$1,C289=$BX$1,C290=$BX$1,C291=$BX$1),0,1)))</f>
        <v/>
      </c>
      <c r="BY289" s="2" t="str">
        <f>IF($A289&gt;='FG_243way_Regular Symbol'!F$16,"",IF(D289=0,"",IF(OR(D289=$BW$1,D290=$BW$1,D291=$BW$1,D289=$BX$1,D290=$BX$1,D291=$BX$1),0,1)))</f>
        <v/>
      </c>
      <c r="BZ289" s="2" t="str">
        <f>IF($A289&gt;='FG_243way_Regular Symbol'!G$16,"",IF(E289=0,"",IF(OR(E289=$BW$1,E290=$BW$1,E291=$BW$1,E289=$BX$1,E290=$BX$1,E291=$BX$1),0,1)))</f>
        <v/>
      </c>
      <c r="CA289" s="2" t="str">
        <f>IF($A289&gt;='FG_243way_Regular Symbol'!H$16,"",IF(F289=0,"",IF(OR(F289=$BW$1,F290=$BW$1,F291=$BW$1,F289=$BX$1,F290=$BX$1,F291=$BX$1),0,1)))</f>
        <v/>
      </c>
      <c r="CC289" s="2" t="str">
        <f>IF($A289&gt;='FG_243way_Regular Symbol'!D$16,"",IF(B289=0,"",IF(OR(B289=$BW$1,B290=$BW$1,B291=$BW$1,B289=$CD$1,B290=$CD$1,B291=$CD$1),0,1)))</f>
        <v/>
      </c>
      <c r="CD289" s="2" t="str">
        <f>IF($A289&gt;='FG_243way_Regular Symbol'!E$16,"",IF(C289=0,"",IF(OR(C289=$BW$1,C290=$BW$1,C291=$BW$1,C289=$CD$1,C290=$CD$1,C291=$CD$1),0,1)))</f>
        <v/>
      </c>
      <c r="CE289" s="2" t="str">
        <f>IF($A289&gt;='FG_243way_Regular Symbol'!F$16,"",IF(D289=0,"",IF(OR(D289=$BW$1,D290=$BW$1,D291=$BW$1,D289=$CD$1,D290=$CD$1,D291=$CD$1),0,1)))</f>
        <v/>
      </c>
      <c r="CF289" s="2" t="str">
        <f>IF($A289&gt;='FG_243way_Regular Symbol'!G$16,"",IF(E289=0,"",IF(OR(E289=$BW$1,E290=$BW$1,E291=$BW$1,E289=$CD$1,E290=$CD$1,E291=$CD$1),0,1)))</f>
        <v/>
      </c>
      <c r="CG289" s="2" t="str">
        <f>IF($A289&gt;='FG_243way_Regular Symbol'!H$16,"",IF(F289=0,"",IF(OR(F289=$BW$1,F290=$BW$1,F291=$BW$1,F289=$CD$1,F290=$CD$1,F291=$CD$1),0,1)))</f>
        <v/>
      </c>
      <c r="CI289" s="2" t="str">
        <f>IF($A289&gt;='FG_243way_Regular Symbol'!D$16,"",IF(B289=0,"",IF(OR(B289=$BW$1,B290=$BW$1,B291=$BW$1,B289=$CJ$1,B290=$CJ$1,B291=$CJ$1),0,1)))</f>
        <v/>
      </c>
      <c r="CJ289" s="2" t="str">
        <f>IF($A289&gt;='FG_243way_Regular Symbol'!E$16,"",IF(C289=0,"",IF(OR(C289=$BW$1,C290=$BW$1,C291=$BW$1,C289=$CJ$1,C290=$CJ$1,C291=$CJ$1),0,1)))</f>
        <v/>
      </c>
      <c r="CK289" s="2" t="str">
        <f>IF($A289&gt;='FG_243way_Regular Symbol'!F$16,"",IF(D289=0,"",IF(OR(D289=$BW$1,D290=$BW$1,D291=$BW$1,D289=$CJ$1,D290=$CJ$1,D291=$CJ$1),0,1)))</f>
        <v/>
      </c>
      <c r="CL289" s="2" t="str">
        <f>IF($A289&gt;='FG_243way_Regular Symbol'!G$16,"",IF(E289=0,"",IF(OR(E289=$BW$1,E290=$BW$1,E291=$BW$1,E289=$CJ$1,E290=$CJ$1,E291=$CJ$1),0,1)))</f>
        <v/>
      </c>
      <c r="CM289" s="2" t="str">
        <f>IF($A289&gt;='FG_243way_Regular Symbol'!H$16,"",IF(F289=0,"",IF(OR(F289=$BW$1,F290=$BW$1,F291=$BW$1,F289=$CJ$1,F290=$CJ$1,F291=$CJ$1),0,1)))</f>
        <v/>
      </c>
      <c r="CO289" s="2" t="str">
        <f>IF($A289&gt;='FG_243way_Regular Symbol'!D$16,"",IF(B289=0,"",IF(OR(B289=$BW$1,B290=$BW$1,B291=$BW$1,B289=$CP$1,B290=$CP$1,B291=$CP$1),0,1)))</f>
        <v/>
      </c>
      <c r="CP289" s="2" t="str">
        <f>IF($A289&gt;='FG_243way_Regular Symbol'!E$16,"",IF(C289=0,"",IF(OR(C289=$BW$1,C290=$BW$1,C291=$BW$1,C289=$CP$1,C290=$CP$1,C291=$CP$1),0,1)))</f>
        <v/>
      </c>
      <c r="CQ289" s="2" t="str">
        <f>IF($A289&gt;='FG_243way_Regular Symbol'!F$16,"",IF(D289=0,"",IF(OR(D289=$BW$1,D290=$BW$1,D291=$BW$1,D289=$CP$1,D290=$CP$1,D291=$CP$1),0,1)))</f>
        <v/>
      </c>
      <c r="CR289" s="2" t="str">
        <f>IF($A289&gt;='FG_243way_Regular Symbol'!G$16,"",IF(E289=0,"",IF(OR(E289=$BW$1,E290=$BW$1,E291=$BW$1,E289=$CP$1,E290=$CP$1,E291=$CP$1),0,1)))</f>
        <v/>
      </c>
      <c r="CS289" s="2" t="str">
        <f>IF($A289&gt;='FG_243way_Regular Symbol'!H$16,"",IF(F289=0,"",IF(OR(F289=$BW$1,F290=$BW$1,F291=$BW$1,F289=$CP$1,F290=$CP$1,F291=$CP$1),0,1)))</f>
        <v/>
      </c>
      <c r="CU289" s="2" t="str">
        <f>IF($A289&gt;='FG_243way_Regular Symbol'!D$16,"",IF(B289=0,"",IF(OR(B289=$BW$1,B290=$BW$1,B291=$BW$1,B289=$CV$1,B290=$CV$1,B291=$CV$1),0,1)))</f>
        <v/>
      </c>
      <c r="CV289" s="2" t="str">
        <f>IF($A289&gt;='FG_243way_Regular Symbol'!E$16,"",IF(C289=0,"",IF(OR(C289=$BW$1,C290=$BW$1,C291=$BW$1,C289=$CV$1,C290=$CV$1,C291=$CV$1),0,1)))</f>
        <v/>
      </c>
      <c r="CW289" s="2" t="str">
        <f>IF($A289&gt;='FG_243way_Regular Symbol'!F$16,"",IF(D289=0,"",IF(OR(D289=$BW$1,D290=$BW$1,D291=$BW$1,D289=$CV$1,D290=$CV$1,D291=$CV$1),0,1)))</f>
        <v/>
      </c>
      <c r="CX289" s="2" t="str">
        <f>IF($A289&gt;='FG_243way_Regular Symbol'!G$16,"",IF(E289=0,"",IF(OR(E289=$BW$1,E290=$BW$1,E291=$BW$1,E289=$CV$1,E290=$CV$1,E291=$CV$1),0,1)))</f>
        <v/>
      </c>
      <c r="CY289" s="2" t="str">
        <f>IF($A289&gt;='FG_243way_Regular Symbol'!H$16,"",IF(F289=0,"",IF(OR(F289=$BW$1,F290=$BW$1,F291=$BW$1,F289=$CV$1,F290=$CV$1,F291=$CV$1),0,1)))</f>
        <v/>
      </c>
    </row>
    <row r="290" spans="1:103">
      <c r="A290" s="341">
        <f>IF('FG_243way_Regular Symbol'!L289="","",'FG_243way_Regular Symbol'!L289)</f>
        <v>286</v>
      </c>
      <c r="B290" s="184" t="str">
        <f>IF('FG_243way_Regular Symbol'!M289="",
IF($A290-'FG_243way_Regular Symbol'!D$16&gt;='FG_243way_RegularＸ_W()'!B$2-1,"",VLOOKUP($A290-'FG_243way_Regular Symbol'!D$16,'FG_243way_Regular Symbol'!$L$3:$Q$99,'FG_243way_RegularＸ_W()'!B$3+1,FALSE)),
'FG_243way_Regular Symbol'!M289)</f>
        <v/>
      </c>
      <c r="C290" s="184" t="str">
        <f>IF('FG_243way_Regular Symbol'!N289="",
IF($A290-'FG_243way_Regular Symbol'!E$16&gt;='FG_243way_RegularＸ_W()'!C$2-1,"",VLOOKUP($A290-'FG_243way_Regular Symbol'!E$16,'FG_243way_Regular Symbol'!$L$3:$Q$99,'FG_243way_RegularＸ_W()'!C$3+1,FALSE)),
'FG_243way_Regular Symbol'!N289)</f>
        <v/>
      </c>
      <c r="D290" s="184" t="str">
        <f>IF('FG_243way_Regular Symbol'!O289="",
IF($A290-'FG_243way_Regular Symbol'!F$16&gt;='FG_243way_RegularＸ_W()'!D$2-1,"",VLOOKUP($A290-'FG_243way_Regular Symbol'!F$16,'FG_243way_Regular Symbol'!$L$3:$Q$99,'FG_243way_RegularＸ_W()'!D$3+1,FALSE)),
'FG_243way_Regular Symbol'!O289)</f>
        <v/>
      </c>
      <c r="E290" s="184" t="str">
        <f>IF('FG_243way_Regular Symbol'!P289="",
IF($A290-'FG_243way_Regular Symbol'!G$16&gt;='FG_243way_RegularＸ_W()'!E$2-1,"",VLOOKUP($A290-'FG_243way_Regular Symbol'!G$16,'FG_243way_Regular Symbol'!$L$3:$Q$99,'FG_243way_RegularＸ_W()'!E$3+1,FALSE)),
'FG_243way_Regular Symbol'!P289)</f>
        <v/>
      </c>
      <c r="F290" s="358" t="str">
        <f>IF('FG_243way_Regular Symbol'!Q289="",
IF($A290-'FG_243way_Regular Symbol'!H$16&gt;='FG_243way_RegularＸ_W()'!F$2-1,"",VLOOKUP($A290-'FG_243way_Regular Symbol'!H$16,'FG_243way_Regular Symbol'!$L$3:$Q$99,'FG_243way_RegularＸ_W()'!F$3+1,FALSE)),
'FG_243way_Regular Symbol'!Q289)</f>
        <v/>
      </c>
      <c r="O290" s="342" t="str">
        <f>IF($A290&gt;='FG_243way_Regular Symbol'!D$16,"",IF(B290=0,"",IF(OR(B290=$O$1,B290=$P$1,B291=$O$1,B291=$P$1,B292=$O$1,B292=$P$1),0,1)))</f>
        <v/>
      </c>
      <c r="P290" s="2" t="str">
        <f>IF($A290&gt;='FG_243way_Regular Symbol'!E$16,"",IF(C290=0,"",IF(OR(C290=$O$1,C290=$P$1,C291=$O$1,C291=$P$1,C292=$O$1,C292=$P$1),0,1)))</f>
        <v/>
      </c>
      <c r="Q290" s="2" t="str">
        <f>IF($A290&gt;='FG_243way_Regular Symbol'!F$16,"",IF(D290=0,"",IF(OR(D290=$O$1,D290=$P$1,D291=$O$1,D291=$P$1,D292=$O$1,D292=$P$1),0,1)))</f>
        <v/>
      </c>
      <c r="R290" s="2" t="str">
        <f>IF($A290&gt;='FG_243way_Regular Symbol'!G$16,"",IF(E290=0,"",IF(OR(E290=$O$1,E290=$P$1,E291=$O$1,E291=$P$1,E292=$O$1,E292=$P$1),0,1)))</f>
        <v/>
      </c>
      <c r="S290" s="128" t="str">
        <f>IF($A290&gt;='FG_243way_Regular Symbol'!H$16,"",IF(F290=0,"",IF(OR(F290=$O$1,F290=$P$1,F291=$O$1,F291=$P$1,F292=$O$1,F292=$P$1),0,1)))</f>
        <v/>
      </c>
      <c r="U290" s="342" t="str">
        <f>IF($A290&gt;='FG_243way_Regular Symbol'!D$16,"",IF(B290=0,"",IF(OR(B290=$U$1,B290=$V$1,B291=$U$1,B291=$V$1,B292=$U$1,B292=$V$1),0,1)))</f>
        <v/>
      </c>
      <c r="V290" s="2" t="str">
        <f>IF($A290&gt;='FG_243way_Regular Symbol'!E$16,"",IF(C290=0,"",IF(OR(C290=$U$1,C290=$V$1,C291=$U$1,C291=$V$1,C292=$U$1,C292=$V$1),0,1)))</f>
        <v/>
      </c>
      <c r="W290" s="2" t="str">
        <f>IF($A290&gt;='FG_243way_Regular Symbol'!F$16,"",IF(D290=0,"",IF(OR(D290=$U$1,D290=$V$1,D291=$U$1,D291=$V$1,D292=$U$1,D292=$V$1),0,1)))</f>
        <v/>
      </c>
      <c r="X290" s="2" t="str">
        <f>IF($A290&gt;='FG_243way_Regular Symbol'!G$16,"",IF(E290=0,"",IF(OR(E290=$U$1,E290=$V$1,E291=$U$1,E291=$V$1,E292=$U$1,E292=$V$1),0,1)))</f>
        <v/>
      </c>
      <c r="Y290" s="128" t="str">
        <f>IF($A290&gt;='FG_243way_Regular Symbol'!H$16,"",IF(F290=0,"",IF(OR(F290=$U$1,F290=$V$1,F291=$U$1,F291=$V$1,F292=$U$1,F292=$V$1),0,1)))</f>
        <v/>
      </c>
      <c r="AA290" s="342" t="str">
        <f>IF($A290&gt;='FG_243way_Regular Symbol'!D$16,"",IF(B290=0,"",IF(OR(B290=$AA$1,B290=$AB$1,B291=$AA$1,B291=$AB$1,B292=$AA$1,,B292=$AB$1),0,1)))</f>
        <v/>
      </c>
      <c r="AB290" s="2" t="str">
        <f>IF($A290&gt;='FG_243way_Regular Symbol'!E$16,"",IF(C290=0,"",IF(OR(C290=$AA$1,C290=$AB$1,C291=$AA$1,C291=$AB$1,C292=$AA$1,,C292=$AB$1),0,1)))</f>
        <v/>
      </c>
      <c r="AC290" s="2" t="str">
        <f>IF($A290&gt;='FG_243way_Regular Symbol'!F$16,"",IF(D290=0,"",IF(OR(D290=$AA$1,D290=$AB$1,D291=$AA$1,D291=$AB$1,D292=$AA$1,,D292=$AB$1),0,1)))</f>
        <v/>
      </c>
      <c r="AD290" s="2" t="str">
        <f>IF($A290&gt;='FG_243way_Regular Symbol'!G$16,"",IF(E290=0,"",IF(OR(E290=$AA$1,E290=$AB$1,E291=$AA$1,E291=$AB$1,E292=$AA$1,,E292=$AB$1),0,1)))</f>
        <v/>
      </c>
      <c r="AE290" s="128" t="str">
        <f>IF($A290&gt;='FG_243way_Regular Symbol'!H$16,"",IF(F290=0,"",IF(OR(F290=$AA$1,F290=$AB$1,F291=$AA$1,F291=$AB$1,F292=$AA$1,,F292=$AB$1),0,1)))</f>
        <v/>
      </c>
      <c r="AG290" s="342" t="str">
        <f>IF($A290&gt;='FG_243way_Regular Symbol'!D$16,"",IF(B290=0,"",IF(OR(B290=$AG$1,B290=$AH$1,B291=$AG$1,B291=$AH$1,B292=$AG$1,B292=$AH$1),0,1)))</f>
        <v/>
      </c>
      <c r="AH290" s="2" t="str">
        <f>IF($A290&gt;='FG_243way_Regular Symbol'!E$16,"",IF(C290=0,"",IF(OR(C290=$AG$1,C290=$AH$1,C291=$AG$1,C291=$AH$1,C292=$AG$1,C292=$AH$1),0,1)))</f>
        <v/>
      </c>
      <c r="AI290" s="2" t="str">
        <f>IF($A290&gt;='FG_243way_Regular Symbol'!F$16,"",IF(D290=0,"",IF(OR(D290=$AG$1,D290=$AH$1,D291=$AG$1,D291=$AH$1,D292=$AG$1,D292=$AH$1),0,1)))</f>
        <v/>
      </c>
      <c r="AJ290" s="2" t="str">
        <f>IF($A290&gt;='FG_243way_Regular Symbol'!G$16,"",IF(E290=0,"",IF(OR(E290=$AG$1,E290=$AH$1,E291=$AG$1,E291=$AH$1,E292=$AG$1,E292=$AH$1),0,1)))</f>
        <v/>
      </c>
      <c r="AK290" s="128" t="str">
        <f>IF($A290&gt;='FG_243way_Regular Symbol'!H$16,"",IF(F290=0,"",IF(OR(F290=$AG$1,F290=$AH$1,F291=$AG$1,F291=$AH$1,F292=$AG$1,F292=$AH$1),0,1)))</f>
        <v/>
      </c>
      <c r="AM290" s="342" t="str">
        <f>IF($A290&gt;='FG_243way_Regular Symbol'!D$16,"",IF(B290=0,"",IF(OR(B290=$AM$1,B290=$AN$1,B291=$AM$1,B291=$AN$1,B292=$AM$1,B292=$AN$1),0,1)))</f>
        <v/>
      </c>
      <c r="AN290" s="2" t="str">
        <f>IF($A290&gt;='FG_243way_Regular Symbol'!E$16,"",IF(C290=0,"",IF(OR(C290=$AM$1,C290=$AN$1,C291=$AM$1,C291=$AN$1,C292=$AM$1,C292=$AN$1),0,1)))</f>
        <v/>
      </c>
      <c r="AO290" s="2" t="str">
        <f>IF($A290&gt;='FG_243way_Regular Symbol'!F$16,"",IF(D290=0,"",IF(OR(D290=$AM$1,D290=$AN$1,D291=$AM$1,D291=$AN$1,D292=$AM$1,D292=$AN$1),0,1)))</f>
        <v/>
      </c>
      <c r="AP290" s="2" t="str">
        <f>IF($A290&gt;='FG_243way_Regular Symbol'!G$16,"",IF(E290=0,"",IF(OR(E290=$AM$1,E290=$AN$1,E291=$AM$1,E291=$AN$1,E292=$AM$1,E292=$AN$1),0,1)))</f>
        <v/>
      </c>
      <c r="AQ290" s="128" t="str">
        <f>IF($A290&gt;='FG_243way_Regular Symbol'!H$16,"",IF(F290=0,"",IF(OR(F290=$AM$1,F290=$AN$1,F291=$AM$1,F291=$AN$1,F292=$AM$1,F292=$AN$1),0,1)))</f>
        <v/>
      </c>
      <c r="AS290" s="342" t="str">
        <f>IF($A290&gt;='FG_243way_Regular Symbol'!D$16,"",IF(B290=0,"",IF(OR(B290=$AM$1,B290=$AT$1,B291=$AM$1,B291=$AT$1,B292=$AM$1,B292=$AT$1),0,1)))</f>
        <v/>
      </c>
      <c r="AT290" s="2" t="str">
        <f>IF($A290&gt;='FG_243way_Regular Symbol'!E$16,"",IF(C290=0,"",IF(OR(C290=$AM$1,C290=$AT$1,C291=$AM$1,C291=$AT$1,C292=$AM$1,C292=$AT$1),0,1)))</f>
        <v/>
      </c>
      <c r="AU290" s="2" t="str">
        <f>IF($A290&gt;='FG_243way_Regular Symbol'!F$16,"",IF(D290=0,"",IF(OR(D290=$AM$1,D290=$AT$1,D291=$AM$1,D291=$AT$1,D292=$AM$1,D292=$AT$1),0,1)))</f>
        <v/>
      </c>
      <c r="AV290" s="2" t="str">
        <f>IF($A290&gt;='FG_243way_Regular Symbol'!G$16,"",IF(E290=0,"",IF(OR(E290=$AM$1,E290=$AT$1,E291=$AM$1,E291=$AT$1,E292=$AM$1,E292=$AT$1),0,1)))</f>
        <v/>
      </c>
      <c r="AW290" s="128" t="str">
        <f>IF($A290&gt;='FG_243way_Regular Symbol'!H$16,"",IF(F290=0,"",IF(OR(F290=$AM$1,F290=$AT$1,F291=$AM$1,F291=$AT$1,F292=$AM$1,F292=$AT$1),0,1)))</f>
        <v/>
      </c>
      <c r="AY290" s="342" t="str">
        <f>IF($A290&gt;='FG_243way_Regular Symbol'!D$16,"",IF(B290=0,"",IF(OR(B290=$AM$1,B290=$AZ$1,B291=$AM$1,B291=$AZ$1,B292=$AM$1,B292=$AZ$1),0,1)))</f>
        <v/>
      </c>
      <c r="AZ290" s="2" t="str">
        <f>IF($A290&gt;='FG_243way_Regular Symbol'!E$16,"",IF(C290=0,"",IF(OR(C290=$AM$1,C290=$AZ$1,C291=$AM$1,C291=$AZ$1,C292=$AM$1,C292=$AZ$1),0,1)))</f>
        <v/>
      </c>
      <c r="BA290" s="2" t="str">
        <f>IF($A290&gt;='FG_243way_Regular Symbol'!F$16,"",IF(D290=0,"",IF(OR(D290=$AM$1,D290=$AZ$1,D291=$AM$1,D291=$AZ$1,D292=$AM$1,D292=$AZ$1),0,1)))</f>
        <v/>
      </c>
      <c r="BB290" s="2" t="str">
        <f>IF($A290&gt;='FG_243way_Regular Symbol'!G$16,"",IF(E290=0,"",IF(OR(E290=$AM$1,E290=$AZ$1,E291=$AM$1,E291=$AZ$1,E292=$AM$1,E292=$AZ$1),0,1)))</f>
        <v/>
      </c>
      <c r="BC290" s="128" t="str">
        <f>IF($A290&gt;='FG_243way_Regular Symbol'!H$16,"",IF(F290=0,"",IF(OR(F290=$AM$1,F290=$AZ$1,F291=$AM$1,F291=$AZ$1,F292=$AM$1,F292=$AZ$1),0,1)))</f>
        <v/>
      </c>
      <c r="BE290" s="342"/>
      <c r="BF290" s="2"/>
      <c r="BG290" s="2" t="str">
        <f>IF($A290&gt;='FG_243way_Regular Symbol'!F$16,"",IF(D290=0,"",COUNTIF(D290:D292,$BF$1)))</f>
        <v/>
      </c>
      <c r="BH290" s="2" t="str">
        <f>IF($A290&gt;='FG_243way_Regular Symbol'!G$16,"",IF(E290=0,"",COUNTIF(E290:E292,$BF$1)))</f>
        <v/>
      </c>
      <c r="BI290" s="2" t="str">
        <f>IF($A290&gt;='FG_243way_Regular Symbol'!H$16,"",IF(F290=0,"",COUNTIF(F290:F292,$BF$1)))</f>
        <v/>
      </c>
      <c r="BK290" s="342"/>
      <c r="BL290" s="2"/>
      <c r="BM290" s="2" t="str">
        <f>IF($A290&gt;='FG_243way_Regular Symbol'!F$16,"",IF(D290=0,"",IF(OR(D290=$AM$1,D290=$BL$1,D291=$AM$1,D291=$BL$1,D292=$AM$1,D292=$BL$1),0,1)))</f>
        <v/>
      </c>
      <c r="BN290" s="2" t="str">
        <f>IF($A290&gt;='FG_243way_Regular Symbol'!G$16,"",IF(E290=0,"",IF(OR(E290=$AM$1,E290=$BL$1,E291=$AM$1,E291=$BL$1,E292=$AM$1,E292=$BL$1),0,1)))</f>
        <v/>
      </c>
      <c r="BO290" s="128" t="str">
        <f>IF($A290&gt;='FG_243way_Regular Symbol'!H$16,"",IF(F290=0,"",IF(OR(F290=$AM$1,F290=$BL$1,F291=$AM$1,F291=$BL$1,F292=$AM$1,F292=$BL$1),0,1)))</f>
        <v/>
      </c>
      <c r="BQ290" s="2" t="str">
        <f>IF($A290&gt;='FG_243way_Regular Symbol'!D$16,"",IF(B290=0,"",IF(OR(B290=$BQ$1,B290=$BR$1,B291=$BQ$1,B291=$BR$1,B292=$BQ$1,B292=$BR$1),0,1)))</f>
        <v/>
      </c>
      <c r="BR290" s="2" t="str">
        <f>IF($A290&gt;='FG_243way_Regular Symbol'!E$16,"",IF(C290=0,"",IF(OR(C290=$BQ$1,C290=$BR$1,C291=$BQ$1,C291=$BR$1,C292=$BQ$1,C292=$BR$1),0,1)))</f>
        <v/>
      </c>
      <c r="BS290" s="2" t="str">
        <f>IF($A290&gt;='FG_243way_Regular Symbol'!F$16,"",IF(D290=0,"",IF(OR(D290=$BQ$1,D290=$BR$1,D291=$BQ$1,D291=$BR$1,D292=$BQ$1,D292=$BR$1),0,1)))</f>
        <v/>
      </c>
      <c r="BT290" s="2" t="str">
        <f>IF($A290&gt;='FG_243way_Regular Symbol'!G$16,"",IF(E290=0,"",IF(OR(E290=$BQ$1,E290=$BR$1,E291=$BQ$1,E291=$BR$1,E292=$BQ$1,E292=$BR$1),0,1)))</f>
        <v/>
      </c>
      <c r="BU290" s="2" t="str">
        <f>IF($A290&gt;='FG_243way_Regular Symbol'!H$16,"",IF(F290=0,"",IF(OR(F290=$BQ$1,F290=$BR$1,F291=$BQ$1,F291=$BR$1,F292=$BQ$1,F292=$BR$1),0,1)))</f>
        <v/>
      </c>
      <c r="BW290" s="2" t="str">
        <f>IF($A290&gt;='FG_243way_Regular Symbol'!D$16,"",IF(B290=0,"",IF(OR(B290=$BW$1,B291=$BW$1,B292=$BW$1,B290=$BX$1,B291=$BX$1,B292=$BX$1),0,1)))</f>
        <v/>
      </c>
      <c r="BX290" s="2" t="str">
        <f>IF($A290&gt;='FG_243way_Regular Symbol'!E$16,"",IF(C290=0,"",IF(OR(C290=$BW$1,C291=$BW$1,C292=$BW$1,C290=$BX$1,C291=$BX$1,C292=$BX$1),0,1)))</f>
        <v/>
      </c>
      <c r="BY290" s="2" t="str">
        <f>IF($A290&gt;='FG_243way_Regular Symbol'!F$16,"",IF(D290=0,"",IF(OR(D290=$BW$1,D291=$BW$1,D292=$BW$1,D290=$BX$1,D291=$BX$1,D292=$BX$1),0,1)))</f>
        <v/>
      </c>
      <c r="BZ290" s="2" t="str">
        <f>IF($A290&gt;='FG_243way_Regular Symbol'!G$16,"",IF(E290=0,"",IF(OR(E290=$BW$1,E291=$BW$1,E292=$BW$1,E290=$BX$1,E291=$BX$1,E292=$BX$1),0,1)))</f>
        <v/>
      </c>
      <c r="CA290" s="2" t="str">
        <f>IF($A290&gt;='FG_243way_Regular Symbol'!H$16,"",IF(F290=0,"",IF(OR(F290=$BW$1,F291=$BW$1,F292=$BW$1,F290=$BX$1,F291=$BX$1,F292=$BX$1),0,1)))</f>
        <v/>
      </c>
      <c r="CC290" s="2" t="str">
        <f>IF($A290&gt;='FG_243way_Regular Symbol'!D$16,"",IF(B290=0,"",IF(OR(B290=$BW$1,B291=$BW$1,B292=$BW$1,B290=$CD$1,B291=$CD$1,B292=$CD$1),0,1)))</f>
        <v/>
      </c>
      <c r="CD290" s="2" t="str">
        <f>IF($A290&gt;='FG_243way_Regular Symbol'!E$16,"",IF(C290=0,"",IF(OR(C290=$BW$1,C291=$BW$1,C292=$BW$1,C290=$CD$1,C291=$CD$1,C292=$CD$1),0,1)))</f>
        <v/>
      </c>
      <c r="CE290" s="2" t="str">
        <f>IF($A290&gt;='FG_243way_Regular Symbol'!F$16,"",IF(D290=0,"",IF(OR(D290=$BW$1,D291=$BW$1,D292=$BW$1,D290=$CD$1,D291=$CD$1,D292=$CD$1),0,1)))</f>
        <v/>
      </c>
      <c r="CF290" s="2" t="str">
        <f>IF($A290&gt;='FG_243way_Regular Symbol'!G$16,"",IF(E290=0,"",IF(OR(E290=$BW$1,E291=$BW$1,E292=$BW$1,E290=$CD$1,E291=$CD$1,E292=$CD$1),0,1)))</f>
        <v/>
      </c>
      <c r="CG290" s="2" t="str">
        <f>IF($A290&gt;='FG_243way_Regular Symbol'!H$16,"",IF(F290=0,"",IF(OR(F290=$BW$1,F291=$BW$1,F292=$BW$1,F290=$CD$1,F291=$CD$1,F292=$CD$1),0,1)))</f>
        <v/>
      </c>
      <c r="CI290" s="2" t="str">
        <f>IF($A290&gt;='FG_243way_Regular Symbol'!D$16,"",IF(B290=0,"",IF(OR(B290=$BW$1,B291=$BW$1,B292=$BW$1,B290=$CJ$1,B291=$CJ$1,B292=$CJ$1),0,1)))</f>
        <v/>
      </c>
      <c r="CJ290" s="2" t="str">
        <f>IF($A290&gt;='FG_243way_Regular Symbol'!E$16,"",IF(C290=0,"",IF(OR(C290=$BW$1,C291=$BW$1,C292=$BW$1,C290=$CJ$1,C291=$CJ$1,C292=$CJ$1),0,1)))</f>
        <v/>
      </c>
      <c r="CK290" s="2" t="str">
        <f>IF($A290&gt;='FG_243way_Regular Symbol'!F$16,"",IF(D290=0,"",IF(OR(D290=$BW$1,D291=$BW$1,D292=$BW$1,D290=$CJ$1,D291=$CJ$1,D292=$CJ$1),0,1)))</f>
        <v/>
      </c>
      <c r="CL290" s="2" t="str">
        <f>IF($A290&gt;='FG_243way_Regular Symbol'!G$16,"",IF(E290=0,"",IF(OR(E290=$BW$1,E291=$BW$1,E292=$BW$1,E290=$CJ$1,E291=$CJ$1,E292=$CJ$1),0,1)))</f>
        <v/>
      </c>
      <c r="CM290" s="2" t="str">
        <f>IF($A290&gt;='FG_243way_Regular Symbol'!H$16,"",IF(F290=0,"",IF(OR(F290=$BW$1,F291=$BW$1,F292=$BW$1,F290=$CJ$1,F291=$CJ$1,F292=$CJ$1),0,1)))</f>
        <v/>
      </c>
      <c r="CO290" s="2" t="str">
        <f>IF($A290&gt;='FG_243way_Regular Symbol'!D$16,"",IF(B290=0,"",IF(OR(B290=$BW$1,B291=$BW$1,B292=$BW$1,B290=$CP$1,B291=$CP$1,B292=$CP$1),0,1)))</f>
        <v/>
      </c>
      <c r="CP290" s="2" t="str">
        <f>IF($A290&gt;='FG_243way_Regular Symbol'!E$16,"",IF(C290=0,"",IF(OR(C290=$BW$1,C291=$BW$1,C292=$BW$1,C290=$CP$1,C291=$CP$1,C292=$CP$1),0,1)))</f>
        <v/>
      </c>
      <c r="CQ290" s="2" t="str">
        <f>IF($A290&gt;='FG_243way_Regular Symbol'!F$16,"",IF(D290=0,"",IF(OR(D290=$BW$1,D291=$BW$1,D292=$BW$1,D290=$CP$1,D291=$CP$1,D292=$CP$1),0,1)))</f>
        <v/>
      </c>
      <c r="CR290" s="2" t="str">
        <f>IF($A290&gt;='FG_243way_Regular Symbol'!G$16,"",IF(E290=0,"",IF(OR(E290=$BW$1,E291=$BW$1,E292=$BW$1,E290=$CP$1,E291=$CP$1,E292=$CP$1),0,1)))</f>
        <v/>
      </c>
      <c r="CS290" s="2" t="str">
        <f>IF($A290&gt;='FG_243way_Regular Symbol'!H$16,"",IF(F290=0,"",IF(OR(F290=$BW$1,F291=$BW$1,F292=$BW$1,F290=$CP$1,F291=$CP$1,F292=$CP$1),0,1)))</f>
        <v/>
      </c>
      <c r="CU290" s="2" t="str">
        <f>IF($A290&gt;='FG_243way_Regular Symbol'!D$16,"",IF(B290=0,"",IF(OR(B290=$BW$1,B291=$BW$1,B292=$BW$1,B290=$CV$1,B291=$CV$1,B292=$CV$1),0,1)))</f>
        <v/>
      </c>
      <c r="CV290" s="2" t="str">
        <f>IF($A290&gt;='FG_243way_Regular Symbol'!E$16,"",IF(C290=0,"",IF(OR(C290=$BW$1,C291=$BW$1,C292=$BW$1,C290=$CV$1,C291=$CV$1,C292=$CV$1),0,1)))</f>
        <v/>
      </c>
      <c r="CW290" s="2" t="str">
        <f>IF($A290&gt;='FG_243way_Regular Symbol'!F$16,"",IF(D290=0,"",IF(OR(D290=$BW$1,D291=$BW$1,D292=$BW$1,D290=$CV$1,D291=$CV$1,D292=$CV$1),0,1)))</f>
        <v/>
      </c>
      <c r="CX290" s="2" t="str">
        <f>IF($A290&gt;='FG_243way_Regular Symbol'!G$16,"",IF(E290=0,"",IF(OR(E290=$BW$1,E291=$BW$1,E292=$BW$1,E290=$CV$1,E291=$CV$1,E292=$CV$1),0,1)))</f>
        <v/>
      </c>
      <c r="CY290" s="2" t="str">
        <f>IF($A290&gt;='FG_243way_Regular Symbol'!H$16,"",IF(F290=0,"",IF(OR(F290=$BW$1,F291=$BW$1,F292=$BW$1,F290=$CV$1,F291=$CV$1,F292=$CV$1),0,1)))</f>
        <v/>
      </c>
    </row>
    <row r="291" spans="1:103">
      <c r="A291" s="341">
        <f>IF('FG_243way_Regular Symbol'!L290="","",'FG_243way_Regular Symbol'!L290)</f>
        <v>287</v>
      </c>
      <c r="B291" s="184" t="str">
        <f>IF('FG_243way_Regular Symbol'!M290="",
IF($A291-'FG_243way_Regular Symbol'!D$16&gt;='FG_243way_RegularＸ_W()'!B$2-1,"",VLOOKUP($A291-'FG_243way_Regular Symbol'!D$16,'FG_243way_Regular Symbol'!$L$3:$Q$99,'FG_243way_RegularＸ_W()'!B$3+1,FALSE)),
'FG_243way_Regular Symbol'!M290)</f>
        <v/>
      </c>
      <c r="C291" s="184" t="str">
        <f>IF('FG_243way_Regular Symbol'!N290="",
IF($A291-'FG_243way_Regular Symbol'!E$16&gt;='FG_243way_RegularＸ_W()'!C$2-1,"",VLOOKUP($A291-'FG_243way_Regular Symbol'!E$16,'FG_243way_Regular Symbol'!$L$3:$Q$99,'FG_243way_RegularＸ_W()'!C$3+1,FALSE)),
'FG_243way_Regular Symbol'!N290)</f>
        <v/>
      </c>
      <c r="D291" s="184" t="str">
        <f>IF('FG_243way_Regular Symbol'!O290="",
IF($A291-'FG_243way_Regular Symbol'!F$16&gt;='FG_243way_RegularＸ_W()'!D$2-1,"",VLOOKUP($A291-'FG_243way_Regular Symbol'!F$16,'FG_243way_Regular Symbol'!$L$3:$Q$99,'FG_243way_RegularＸ_W()'!D$3+1,FALSE)),
'FG_243way_Regular Symbol'!O290)</f>
        <v/>
      </c>
      <c r="E291" s="184" t="str">
        <f>IF('FG_243way_Regular Symbol'!P290="",
IF($A291-'FG_243way_Regular Symbol'!G$16&gt;='FG_243way_RegularＸ_W()'!E$2-1,"",VLOOKUP($A291-'FG_243way_Regular Symbol'!G$16,'FG_243way_Regular Symbol'!$L$3:$Q$99,'FG_243way_RegularＸ_W()'!E$3+1,FALSE)),
'FG_243way_Regular Symbol'!P290)</f>
        <v/>
      </c>
      <c r="F291" s="358" t="str">
        <f>IF('FG_243way_Regular Symbol'!Q290="",
IF($A291-'FG_243way_Regular Symbol'!H$16&gt;='FG_243way_RegularＸ_W()'!F$2-1,"",VLOOKUP($A291-'FG_243way_Regular Symbol'!H$16,'FG_243way_Regular Symbol'!$L$3:$Q$99,'FG_243way_RegularＸ_W()'!F$3+1,FALSE)),
'FG_243way_Regular Symbol'!Q290)</f>
        <v/>
      </c>
      <c r="O291" s="342" t="str">
        <f>IF($A291&gt;='FG_243way_Regular Symbol'!D$16,"",IF(B291=0,"",IF(OR(B291=$O$1,B291=$P$1,B292=$O$1,B292=$P$1,B293=$O$1,B293=$P$1),0,1)))</f>
        <v/>
      </c>
      <c r="P291" s="2" t="str">
        <f>IF($A291&gt;='FG_243way_Regular Symbol'!E$16,"",IF(C291=0,"",IF(OR(C291=$O$1,C291=$P$1,C292=$O$1,C292=$P$1,C293=$O$1,C293=$P$1),0,1)))</f>
        <v/>
      </c>
      <c r="Q291" s="2" t="str">
        <f>IF($A291&gt;='FG_243way_Regular Symbol'!F$16,"",IF(D291=0,"",IF(OR(D291=$O$1,D291=$P$1,D292=$O$1,D292=$P$1,D293=$O$1,D293=$P$1),0,1)))</f>
        <v/>
      </c>
      <c r="R291" s="2" t="str">
        <f>IF($A291&gt;='FG_243way_Regular Symbol'!G$16,"",IF(E291=0,"",IF(OR(E291=$O$1,E291=$P$1,E292=$O$1,E292=$P$1,E293=$O$1,E293=$P$1),0,1)))</f>
        <v/>
      </c>
      <c r="S291" s="128" t="str">
        <f>IF($A291&gt;='FG_243way_Regular Symbol'!H$16,"",IF(F291=0,"",IF(OR(F291=$O$1,F291=$P$1,F292=$O$1,F292=$P$1,F293=$O$1,F293=$P$1),0,1)))</f>
        <v/>
      </c>
      <c r="U291" s="342" t="str">
        <f>IF($A291&gt;='FG_243way_Regular Symbol'!D$16,"",IF(B291=0,"",IF(OR(B291=$U$1,B291=$V$1,B292=$U$1,B292=$V$1,B293=$U$1,B293=$V$1),0,1)))</f>
        <v/>
      </c>
      <c r="V291" s="2" t="str">
        <f>IF($A291&gt;='FG_243way_Regular Symbol'!E$16,"",IF(C291=0,"",IF(OR(C291=$U$1,C291=$V$1,C292=$U$1,C292=$V$1,C293=$U$1,C293=$V$1),0,1)))</f>
        <v/>
      </c>
      <c r="W291" s="2" t="str">
        <f>IF($A291&gt;='FG_243way_Regular Symbol'!F$16,"",IF(D291=0,"",IF(OR(D291=$U$1,D291=$V$1,D292=$U$1,D292=$V$1,D293=$U$1,D293=$V$1),0,1)))</f>
        <v/>
      </c>
      <c r="X291" s="2" t="str">
        <f>IF($A291&gt;='FG_243way_Regular Symbol'!G$16,"",IF(E291=0,"",IF(OR(E291=$U$1,E291=$V$1,E292=$U$1,E292=$V$1,E293=$U$1,E293=$V$1),0,1)))</f>
        <v/>
      </c>
      <c r="Y291" s="128" t="str">
        <f>IF($A291&gt;='FG_243way_Regular Symbol'!H$16,"",IF(F291=0,"",IF(OR(F291=$U$1,F291=$V$1,F292=$U$1,F292=$V$1,F293=$U$1,F293=$V$1),0,1)))</f>
        <v/>
      </c>
      <c r="AA291" s="342" t="str">
        <f>IF($A291&gt;='FG_243way_Regular Symbol'!D$16,"",IF(B291=0,"",IF(OR(B291=$AA$1,B291=$AB$1,B292=$AA$1,B292=$AB$1,B293=$AA$1,,B293=$AB$1),0,1)))</f>
        <v/>
      </c>
      <c r="AB291" s="2" t="str">
        <f>IF($A291&gt;='FG_243way_Regular Symbol'!E$16,"",IF(C291=0,"",IF(OR(C291=$AA$1,C291=$AB$1,C292=$AA$1,C292=$AB$1,C293=$AA$1,,C293=$AB$1),0,1)))</f>
        <v/>
      </c>
      <c r="AC291" s="2" t="str">
        <f>IF($A291&gt;='FG_243way_Regular Symbol'!F$16,"",IF(D291=0,"",IF(OR(D291=$AA$1,D291=$AB$1,D292=$AA$1,D292=$AB$1,D293=$AA$1,,D293=$AB$1),0,1)))</f>
        <v/>
      </c>
      <c r="AD291" s="2" t="str">
        <f>IF($A291&gt;='FG_243way_Regular Symbol'!G$16,"",IF(E291=0,"",IF(OR(E291=$AA$1,E291=$AB$1,E292=$AA$1,E292=$AB$1,E293=$AA$1,,E293=$AB$1),0,1)))</f>
        <v/>
      </c>
      <c r="AE291" s="128" t="str">
        <f>IF($A291&gt;='FG_243way_Regular Symbol'!H$16,"",IF(F291=0,"",IF(OR(F291=$AA$1,F291=$AB$1,F292=$AA$1,F292=$AB$1,F293=$AA$1,,F293=$AB$1),0,1)))</f>
        <v/>
      </c>
      <c r="AG291" s="342" t="str">
        <f>IF($A291&gt;='FG_243way_Regular Symbol'!D$16,"",IF(B291=0,"",IF(OR(B291=$AG$1,B291=$AH$1,B292=$AG$1,B292=$AH$1,B293=$AG$1,B293=$AH$1),0,1)))</f>
        <v/>
      </c>
      <c r="AH291" s="2" t="str">
        <f>IF($A291&gt;='FG_243way_Regular Symbol'!E$16,"",IF(C291=0,"",IF(OR(C291=$AG$1,C291=$AH$1,C292=$AG$1,C292=$AH$1,C293=$AG$1,C293=$AH$1),0,1)))</f>
        <v/>
      </c>
      <c r="AI291" s="2" t="str">
        <f>IF($A291&gt;='FG_243way_Regular Symbol'!F$16,"",IF(D291=0,"",IF(OR(D291=$AG$1,D291=$AH$1,D292=$AG$1,D292=$AH$1,D293=$AG$1,D293=$AH$1),0,1)))</f>
        <v/>
      </c>
      <c r="AJ291" s="2" t="str">
        <f>IF($A291&gt;='FG_243way_Regular Symbol'!G$16,"",IF(E291=0,"",IF(OR(E291=$AG$1,E291=$AH$1,E292=$AG$1,E292=$AH$1,E293=$AG$1,E293=$AH$1),0,1)))</f>
        <v/>
      </c>
      <c r="AK291" s="128" t="str">
        <f>IF($A291&gt;='FG_243way_Regular Symbol'!H$16,"",IF(F291=0,"",IF(OR(F291=$AG$1,F291=$AH$1,F292=$AG$1,F292=$AH$1,F293=$AG$1,F293=$AH$1),0,1)))</f>
        <v/>
      </c>
      <c r="AM291" s="342" t="str">
        <f>IF($A291&gt;='FG_243way_Regular Symbol'!D$16,"",IF(B291=0,"",IF(OR(B291=$AM$1,B291=$AN$1,B292=$AM$1,B292=$AN$1,B293=$AM$1,B293=$AN$1),0,1)))</f>
        <v/>
      </c>
      <c r="AN291" s="2" t="str">
        <f>IF($A291&gt;='FG_243way_Regular Symbol'!E$16,"",IF(C291=0,"",IF(OR(C291=$AM$1,C291=$AN$1,C292=$AM$1,C292=$AN$1,C293=$AM$1,C293=$AN$1),0,1)))</f>
        <v/>
      </c>
      <c r="AO291" s="2" t="str">
        <f>IF($A291&gt;='FG_243way_Regular Symbol'!F$16,"",IF(D291=0,"",IF(OR(D291=$AM$1,D291=$AN$1,D292=$AM$1,D292=$AN$1,D293=$AM$1,D293=$AN$1),0,1)))</f>
        <v/>
      </c>
      <c r="AP291" s="2" t="str">
        <f>IF($A291&gt;='FG_243way_Regular Symbol'!G$16,"",IF(E291=0,"",IF(OR(E291=$AM$1,E291=$AN$1,E292=$AM$1,E292=$AN$1,E293=$AM$1,E293=$AN$1),0,1)))</f>
        <v/>
      </c>
      <c r="AQ291" s="128" t="str">
        <f>IF($A291&gt;='FG_243way_Regular Symbol'!H$16,"",IF(F291=0,"",IF(OR(F291=$AM$1,F291=$AN$1,F292=$AM$1,F292=$AN$1,F293=$AM$1,F293=$AN$1),0,1)))</f>
        <v/>
      </c>
      <c r="AS291" s="342" t="str">
        <f>IF($A291&gt;='FG_243way_Regular Symbol'!D$16,"",IF(B291=0,"",IF(OR(B291=$AM$1,B291=$AT$1,B292=$AM$1,B292=$AT$1,B293=$AM$1,B293=$AT$1),0,1)))</f>
        <v/>
      </c>
      <c r="AT291" s="2" t="str">
        <f>IF($A291&gt;='FG_243way_Regular Symbol'!E$16,"",IF(C291=0,"",IF(OR(C291=$AM$1,C291=$AT$1,C292=$AM$1,C292=$AT$1,C293=$AM$1,C293=$AT$1),0,1)))</f>
        <v/>
      </c>
      <c r="AU291" s="2" t="str">
        <f>IF($A291&gt;='FG_243way_Regular Symbol'!F$16,"",IF(D291=0,"",IF(OR(D291=$AM$1,D291=$AT$1,D292=$AM$1,D292=$AT$1,D293=$AM$1,D293=$AT$1),0,1)))</f>
        <v/>
      </c>
      <c r="AV291" s="2" t="str">
        <f>IF($A291&gt;='FG_243way_Regular Symbol'!G$16,"",IF(E291=0,"",IF(OR(E291=$AM$1,E291=$AT$1,E292=$AM$1,E292=$AT$1,E293=$AM$1,E293=$AT$1),0,1)))</f>
        <v/>
      </c>
      <c r="AW291" s="128" t="str">
        <f>IF($A291&gt;='FG_243way_Regular Symbol'!H$16,"",IF(F291=0,"",IF(OR(F291=$AM$1,F291=$AT$1,F292=$AM$1,F292=$AT$1,F293=$AM$1,F293=$AT$1),0,1)))</f>
        <v/>
      </c>
      <c r="AY291" s="342" t="str">
        <f>IF($A291&gt;='FG_243way_Regular Symbol'!D$16,"",IF(B291=0,"",IF(OR(B291=$AM$1,B291=$AZ$1,B292=$AM$1,B292=$AZ$1,B293=$AM$1,B293=$AZ$1),0,1)))</f>
        <v/>
      </c>
      <c r="AZ291" s="2" t="str">
        <f>IF($A291&gt;='FG_243way_Regular Symbol'!E$16,"",IF(C291=0,"",IF(OR(C291=$AM$1,C291=$AZ$1,C292=$AM$1,C292=$AZ$1,C293=$AM$1,C293=$AZ$1),0,1)))</f>
        <v/>
      </c>
      <c r="BA291" s="2" t="str">
        <f>IF($A291&gt;='FG_243way_Regular Symbol'!F$16,"",IF(D291=0,"",IF(OR(D291=$AM$1,D291=$AZ$1,D292=$AM$1,D292=$AZ$1,D293=$AM$1,D293=$AZ$1),0,1)))</f>
        <v/>
      </c>
      <c r="BB291" s="2" t="str">
        <f>IF($A291&gt;='FG_243way_Regular Symbol'!G$16,"",IF(E291=0,"",IF(OR(E291=$AM$1,E291=$AZ$1,E292=$AM$1,E292=$AZ$1,E293=$AM$1,E293=$AZ$1),0,1)))</f>
        <v/>
      </c>
      <c r="BC291" s="128" t="str">
        <f>IF($A291&gt;='FG_243way_Regular Symbol'!H$16,"",IF(F291=0,"",IF(OR(F291=$AM$1,F291=$AZ$1,F292=$AM$1,F292=$AZ$1,F293=$AM$1,F293=$AZ$1),0,1)))</f>
        <v/>
      </c>
      <c r="BE291" s="342"/>
      <c r="BF291" s="2"/>
      <c r="BG291" s="2" t="str">
        <f>IF($A291&gt;='FG_243way_Regular Symbol'!F$16,"",IF(D291=0,"",COUNTIF(D291:D293,$BF$1)))</f>
        <v/>
      </c>
      <c r="BH291" s="2" t="str">
        <f>IF($A291&gt;='FG_243way_Regular Symbol'!G$16,"",IF(E291=0,"",COUNTIF(E291:E293,$BF$1)))</f>
        <v/>
      </c>
      <c r="BI291" s="2" t="str">
        <f>IF($A291&gt;='FG_243way_Regular Symbol'!H$16,"",IF(F291=0,"",COUNTIF(F291:F293,$BF$1)))</f>
        <v/>
      </c>
      <c r="BK291" s="342"/>
      <c r="BL291" s="2"/>
      <c r="BM291" s="2" t="str">
        <f>IF($A291&gt;='FG_243way_Regular Symbol'!F$16,"",IF(D291=0,"",IF(OR(D291=$AM$1,D291=$BL$1,D292=$AM$1,D292=$BL$1,D293=$AM$1,D293=$BL$1),0,1)))</f>
        <v/>
      </c>
      <c r="BN291" s="2" t="str">
        <f>IF($A291&gt;='FG_243way_Regular Symbol'!G$16,"",IF(E291=0,"",IF(OR(E291=$AM$1,E291=$BL$1,E292=$AM$1,E292=$BL$1,E293=$AM$1,E293=$BL$1),0,1)))</f>
        <v/>
      </c>
      <c r="BO291" s="128" t="str">
        <f>IF($A291&gt;='FG_243way_Regular Symbol'!H$16,"",IF(F291=0,"",IF(OR(F291=$AM$1,F291=$BL$1,F292=$AM$1,F292=$BL$1,F293=$AM$1,F293=$BL$1),0,1)))</f>
        <v/>
      </c>
      <c r="BQ291" s="2" t="str">
        <f>IF($A291&gt;='FG_243way_Regular Symbol'!D$16,"",IF(B291=0,"",IF(OR(B291=$BQ$1,B291=$BR$1,B292=$BQ$1,B292=$BR$1,B293=$BQ$1,B293=$BR$1),0,1)))</f>
        <v/>
      </c>
      <c r="BR291" s="2" t="str">
        <f>IF($A291&gt;='FG_243way_Regular Symbol'!E$16,"",IF(C291=0,"",IF(OR(C291=$BQ$1,C291=$BR$1,C292=$BQ$1,C292=$BR$1,C293=$BQ$1,C293=$BR$1),0,1)))</f>
        <v/>
      </c>
      <c r="BS291" s="2" t="str">
        <f>IF($A291&gt;='FG_243way_Regular Symbol'!F$16,"",IF(D291=0,"",IF(OR(D291=$BQ$1,D291=$BR$1,D292=$BQ$1,D292=$BR$1,D293=$BQ$1,D293=$BR$1),0,1)))</f>
        <v/>
      </c>
      <c r="BT291" s="2" t="str">
        <f>IF($A291&gt;='FG_243way_Regular Symbol'!G$16,"",IF(E291=0,"",IF(OR(E291=$BQ$1,E291=$BR$1,E292=$BQ$1,E292=$BR$1,E293=$BQ$1,E293=$BR$1),0,1)))</f>
        <v/>
      </c>
      <c r="BU291" s="2" t="str">
        <f>IF($A291&gt;='FG_243way_Regular Symbol'!H$16,"",IF(F291=0,"",IF(OR(F291=$BQ$1,F291=$BR$1,F292=$BQ$1,F292=$BR$1,F293=$BQ$1,F293=$BR$1),0,1)))</f>
        <v/>
      </c>
      <c r="BW291" s="2" t="str">
        <f>IF($A291&gt;='FG_243way_Regular Symbol'!D$16,"",IF(B291=0,"",IF(OR(B291=$BW$1,B292=$BW$1,B293=$BW$1,B291=$BX$1,B292=$BX$1,B293=$BX$1),0,1)))</f>
        <v/>
      </c>
      <c r="BX291" s="2" t="str">
        <f>IF($A291&gt;='FG_243way_Regular Symbol'!E$16,"",IF(C291=0,"",IF(OR(C291=$BW$1,C292=$BW$1,C293=$BW$1,C291=$BX$1,C292=$BX$1,C293=$BX$1),0,1)))</f>
        <v/>
      </c>
      <c r="BY291" s="2" t="str">
        <f>IF($A291&gt;='FG_243way_Regular Symbol'!F$16,"",IF(D291=0,"",IF(OR(D291=$BW$1,D292=$BW$1,D293=$BW$1,D291=$BX$1,D292=$BX$1,D293=$BX$1),0,1)))</f>
        <v/>
      </c>
      <c r="BZ291" s="2" t="str">
        <f>IF($A291&gt;='FG_243way_Regular Symbol'!G$16,"",IF(E291=0,"",IF(OR(E291=$BW$1,E292=$BW$1,E293=$BW$1,E291=$BX$1,E292=$BX$1,E293=$BX$1),0,1)))</f>
        <v/>
      </c>
      <c r="CA291" s="2" t="str">
        <f>IF($A291&gt;='FG_243way_Regular Symbol'!H$16,"",IF(F291=0,"",IF(OR(F291=$BW$1,F292=$BW$1,F293=$BW$1,F291=$BX$1,F292=$BX$1,F293=$BX$1),0,1)))</f>
        <v/>
      </c>
      <c r="CC291" s="2" t="str">
        <f>IF($A291&gt;='FG_243way_Regular Symbol'!D$16,"",IF(B291=0,"",IF(OR(B291=$BW$1,B292=$BW$1,B293=$BW$1,B291=$CD$1,B292=$CD$1,B293=$CD$1),0,1)))</f>
        <v/>
      </c>
      <c r="CD291" s="2" t="str">
        <f>IF($A291&gt;='FG_243way_Regular Symbol'!E$16,"",IF(C291=0,"",IF(OR(C291=$BW$1,C292=$BW$1,C293=$BW$1,C291=$CD$1,C292=$CD$1,C293=$CD$1),0,1)))</f>
        <v/>
      </c>
      <c r="CE291" s="2" t="str">
        <f>IF($A291&gt;='FG_243way_Regular Symbol'!F$16,"",IF(D291=0,"",IF(OR(D291=$BW$1,D292=$BW$1,D293=$BW$1,D291=$CD$1,D292=$CD$1,D293=$CD$1),0,1)))</f>
        <v/>
      </c>
      <c r="CF291" s="2" t="str">
        <f>IF($A291&gt;='FG_243way_Regular Symbol'!G$16,"",IF(E291=0,"",IF(OR(E291=$BW$1,E292=$BW$1,E293=$BW$1,E291=$CD$1,E292=$CD$1,E293=$CD$1),0,1)))</f>
        <v/>
      </c>
      <c r="CG291" s="2" t="str">
        <f>IF($A291&gt;='FG_243way_Regular Symbol'!H$16,"",IF(F291=0,"",IF(OR(F291=$BW$1,F292=$BW$1,F293=$BW$1,F291=$CD$1,F292=$CD$1,F293=$CD$1),0,1)))</f>
        <v/>
      </c>
      <c r="CI291" s="2" t="str">
        <f>IF($A291&gt;='FG_243way_Regular Symbol'!D$16,"",IF(B291=0,"",IF(OR(B291=$BW$1,B292=$BW$1,B293=$BW$1,B291=$CJ$1,B292=$CJ$1,B293=$CJ$1),0,1)))</f>
        <v/>
      </c>
      <c r="CJ291" s="2" t="str">
        <f>IF($A291&gt;='FG_243way_Regular Symbol'!E$16,"",IF(C291=0,"",IF(OR(C291=$BW$1,C292=$BW$1,C293=$BW$1,C291=$CJ$1,C292=$CJ$1,C293=$CJ$1),0,1)))</f>
        <v/>
      </c>
      <c r="CK291" s="2" t="str">
        <f>IF($A291&gt;='FG_243way_Regular Symbol'!F$16,"",IF(D291=0,"",IF(OR(D291=$BW$1,D292=$BW$1,D293=$BW$1,D291=$CJ$1,D292=$CJ$1,D293=$CJ$1),0,1)))</f>
        <v/>
      </c>
      <c r="CL291" s="2" t="str">
        <f>IF($A291&gt;='FG_243way_Regular Symbol'!G$16,"",IF(E291=0,"",IF(OR(E291=$BW$1,E292=$BW$1,E293=$BW$1,E291=$CJ$1,E292=$CJ$1,E293=$CJ$1),0,1)))</f>
        <v/>
      </c>
      <c r="CM291" s="2" t="str">
        <f>IF($A291&gt;='FG_243way_Regular Symbol'!H$16,"",IF(F291=0,"",IF(OR(F291=$BW$1,F292=$BW$1,F293=$BW$1,F291=$CJ$1,F292=$CJ$1,F293=$CJ$1),0,1)))</f>
        <v/>
      </c>
      <c r="CO291" s="2" t="str">
        <f>IF($A291&gt;='FG_243way_Regular Symbol'!D$16,"",IF(B291=0,"",IF(OR(B291=$BW$1,B292=$BW$1,B293=$BW$1,B291=$CP$1,B292=$CP$1,B293=$CP$1),0,1)))</f>
        <v/>
      </c>
      <c r="CP291" s="2" t="str">
        <f>IF($A291&gt;='FG_243way_Regular Symbol'!E$16,"",IF(C291=0,"",IF(OR(C291=$BW$1,C292=$BW$1,C293=$BW$1,C291=$CP$1,C292=$CP$1,C293=$CP$1),0,1)))</f>
        <v/>
      </c>
      <c r="CQ291" s="2" t="str">
        <f>IF($A291&gt;='FG_243way_Regular Symbol'!F$16,"",IF(D291=0,"",IF(OR(D291=$BW$1,D292=$BW$1,D293=$BW$1,D291=$CP$1,D292=$CP$1,D293=$CP$1),0,1)))</f>
        <v/>
      </c>
      <c r="CR291" s="2" t="str">
        <f>IF($A291&gt;='FG_243way_Regular Symbol'!G$16,"",IF(E291=0,"",IF(OR(E291=$BW$1,E292=$BW$1,E293=$BW$1,E291=$CP$1,E292=$CP$1,E293=$CP$1),0,1)))</f>
        <v/>
      </c>
      <c r="CS291" s="2" t="str">
        <f>IF($A291&gt;='FG_243way_Regular Symbol'!H$16,"",IF(F291=0,"",IF(OR(F291=$BW$1,F292=$BW$1,F293=$BW$1,F291=$CP$1,F292=$CP$1,F293=$CP$1),0,1)))</f>
        <v/>
      </c>
      <c r="CU291" s="2" t="str">
        <f>IF($A291&gt;='FG_243way_Regular Symbol'!D$16,"",IF(B291=0,"",IF(OR(B291=$BW$1,B292=$BW$1,B293=$BW$1,B291=$CV$1,B292=$CV$1,B293=$CV$1),0,1)))</f>
        <v/>
      </c>
      <c r="CV291" s="2" t="str">
        <f>IF($A291&gt;='FG_243way_Regular Symbol'!E$16,"",IF(C291=0,"",IF(OR(C291=$BW$1,C292=$BW$1,C293=$BW$1,C291=$CV$1,C292=$CV$1,C293=$CV$1),0,1)))</f>
        <v/>
      </c>
      <c r="CW291" s="2" t="str">
        <f>IF($A291&gt;='FG_243way_Regular Symbol'!F$16,"",IF(D291=0,"",IF(OR(D291=$BW$1,D292=$BW$1,D293=$BW$1,D291=$CV$1,D292=$CV$1,D293=$CV$1),0,1)))</f>
        <v/>
      </c>
      <c r="CX291" s="2" t="str">
        <f>IF($A291&gt;='FG_243way_Regular Symbol'!G$16,"",IF(E291=0,"",IF(OR(E291=$BW$1,E292=$BW$1,E293=$BW$1,E291=$CV$1,E292=$CV$1,E293=$CV$1),0,1)))</f>
        <v/>
      </c>
      <c r="CY291" s="2" t="str">
        <f>IF($A291&gt;='FG_243way_Regular Symbol'!H$16,"",IF(F291=0,"",IF(OR(F291=$BW$1,F292=$BW$1,F293=$BW$1,F291=$CV$1,F292=$CV$1,F293=$CV$1),0,1)))</f>
        <v/>
      </c>
    </row>
    <row r="292" spans="1:103">
      <c r="A292" s="341">
        <f>IF('FG_243way_Regular Symbol'!L291="","",'FG_243way_Regular Symbol'!L291)</f>
        <v>288</v>
      </c>
      <c r="B292" s="184" t="str">
        <f>IF('FG_243way_Regular Symbol'!M291="",
IF($A292-'FG_243way_Regular Symbol'!D$16&gt;='FG_243way_RegularＸ_W()'!B$2-1,"",VLOOKUP($A292-'FG_243way_Regular Symbol'!D$16,'FG_243way_Regular Symbol'!$L$3:$Q$99,'FG_243way_RegularＸ_W()'!B$3+1,FALSE)),
'FG_243way_Regular Symbol'!M291)</f>
        <v/>
      </c>
      <c r="C292" s="184" t="str">
        <f>IF('FG_243way_Regular Symbol'!N291="",
IF($A292-'FG_243way_Regular Symbol'!E$16&gt;='FG_243way_RegularＸ_W()'!C$2-1,"",VLOOKUP($A292-'FG_243way_Regular Symbol'!E$16,'FG_243way_Regular Symbol'!$L$3:$Q$99,'FG_243way_RegularＸ_W()'!C$3+1,FALSE)),
'FG_243way_Regular Symbol'!N291)</f>
        <v/>
      </c>
      <c r="D292" s="184" t="str">
        <f>IF('FG_243way_Regular Symbol'!O291="",
IF($A292-'FG_243way_Regular Symbol'!F$16&gt;='FG_243way_RegularＸ_W()'!D$2-1,"",VLOOKUP($A292-'FG_243way_Regular Symbol'!F$16,'FG_243way_Regular Symbol'!$L$3:$Q$99,'FG_243way_RegularＸ_W()'!D$3+1,FALSE)),
'FG_243way_Regular Symbol'!O291)</f>
        <v/>
      </c>
      <c r="E292" s="184" t="str">
        <f>IF('FG_243way_Regular Symbol'!P291="",
IF($A292-'FG_243way_Regular Symbol'!G$16&gt;='FG_243way_RegularＸ_W()'!E$2-1,"",VLOOKUP($A292-'FG_243way_Regular Symbol'!G$16,'FG_243way_Regular Symbol'!$L$3:$Q$99,'FG_243way_RegularＸ_W()'!E$3+1,FALSE)),
'FG_243way_Regular Symbol'!P291)</f>
        <v/>
      </c>
      <c r="F292" s="358" t="str">
        <f>IF('FG_243way_Regular Symbol'!Q291="",
IF($A292-'FG_243way_Regular Symbol'!H$16&gt;='FG_243way_RegularＸ_W()'!F$2-1,"",VLOOKUP($A292-'FG_243way_Regular Symbol'!H$16,'FG_243way_Regular Symbol'!$L$3:$Q$99,'FG_243way_RegularＸ_W()'!F$3+1,FALSE)),
'FG_243way_Regular Symbol'!Q291)</f>
        <v/>
      </c>
      <c r="O292" s="342" t="str">
        <f>IF($A292&gt;='FG_243way_Regular Symbol'!D$16,"",IF(B292=0,"",IF(OR(B292=$O$1,B292=$P$1,B293=$O$1,B293=$P$1,B294=$O$1,B294=$P$1),0,1)))</f>
        <v/>
      </c>
      <c r="P292" s="2" t="str">
        <f>IF($A292&gt;='FG_243way_Regular Symbol'!E$16,"",IF(C292=0,"",IF(OR(C292=$O$1,C292=$P$1,C293=$O$1,C293=$P$1,C294=$O$1,C294=$P$1),0,1)))</f>
        <v/>
      </c>
      <c r="Q292" s="2" t="str">
        <f>IF($A292&gt;='FG_243way_Regular Symbol'!F$16,"",IF(D292=0,"",IF(OR(D292=$O$1,D292=$P$1,D293=$O$1,D293=$P$1,D294=$O$1,D294=$P$1),0,1)))</f>
        <v/>
      </c>
      <c r="R292" s="2" t="str">
        <f>IF($A292&gt;='FG_243way_Regular Symbol'!G$16,"",IF(E292=0,"",IF(OR(E292=$O$1,E292=$P$1,E293=$O$1,E293=$P$1,E294=$O$1,E294=$P$1),0,1)))</f>
        <v/>
      </c>
      <c r="S292" s="128" t="str">
        <f>IF($A292&gt;='FG_243way_Regular Symbol'!H$16,"",IF(F292=0,"",IF(OR(F292=$O$1,F292=$P$1,F293=$O$1,F293=$P$1,F294=$O$1,F294=$P$1),0,1)))</f>
        <v/>
      </c>
      <c r="U292" s="342" t="str">
        <f>IF($A292&gt;='FG_243way_Regular Symbol'!D$16,"",IF(B292=0,"",IF(OR(B292=$U$1,B292=$V$1,B293=$U$1,B293=$V$1,B294=$U$1,B294=$V$1),0,1)))</f>
        <v/>
      </c>
      <c r="V292" s="2" t="str">
        <f>IF($A292&gt;='FG_243way_Regular Symbol'!E$16,"",IF(C292=0,"",IF(OR(C292=$U$1,C292=$V$1,C293=$U$1,C293=$V$1,C294=$U$1,C294=$V$1),0,1)))</f>
        <v/>
      </c>
      <c r="W292" s="2" t="str">
        <f>IF($A292&gt;='FG_243way_Regular Symbol'!F$16,"",IF(D292=0,"",IF(OR(D292=$U$1,D292=$V$1,D293=$U$1,D293=$V$1,D294=$U$1,D294=$V$1),0,1)))</f>
        <v/>
      </c>
      <c r="X292" s="2" t="str">
        <f>IF($A292&gt;='FG_243way_Regular Symbol'!G$16,"",IF(E292=0,"",IF(OR(E292=$U$1,E292=$V$1,E293=$U$1,E293=$V$1,E294=$U$1,E294=$V$1),0,1)))</f>
        <v/>
      </c>
      <c r="Y292" s="128" t="str">
        <f>IF($A292&gt;='FG_243way_Regular Symbol'!H$16,"",IF(F292=0,"",IF(OR(F292=$U$1,F292=$V$1,F293=$U$1,F293=$V$1,F294=$U$1,F294=$V$1),0,1)))</f>
        <v/>
      </c>
      <c r="AA292" s="342" t="str">
        <f>IF($A292&gt;='FG_243way_Regular Symbol'!D$16,"",IF(B292=0,"",IF(OR(B292=$AA$1,B292=$AB$1,B293=$AA$1,B293=$AB$1,B294=$AA$1,,B294=$AB$1),0,1)))</f>
        <v/>
      </c>
      <c r="AB292" s="2" t="str">
        <f>IF($A292&gt;='FG_243way_Regular Symbol'!E$16,"",IF(C292=0,"",IF(OR(C292=$AA$1,C292=$AB$1,C293=$AA$1,C293=$AB$1,C294=$AA$1,,C294=$AB$1),0,1)))</f>
        <v/>
      </c>
      <c r="AC292" s="2" t="str">
        <f>IF($A292&gt;='FG_243way_Regular Symbol'!F$16,"",IF(D292=0,"",IF(OR(D292=$AA$1,D292=$AB$1,D293=$AA$1,D293=$AB$1,D294=$AA$1,,D294=$AB$1),0,1)))</f>
        <v/>
      </c>
      <c r="AD292" s="2" t="str">
        <f>IF($A292&gt;='FG_243way_Regular Symbol'!G$16,"",IF(E292=0,"",IF(OR(E292=$AA$1,E292=$AB$1,E293=$AA$1,E293=$AB$1,E294=$AA$1,,E294=$AB$1),0,1)))</f>
        <v/>
      </c>
      <c r="AE292" s="128" t="str">
        <f>IF($A292&gt;='FG_243way_Regular Symbol'!H$16,"",IF(F292=0,"",IF(OR(F292=$AA$1,F292=$AB$1,F293=$AA$1,F293=$AB$1,F294=$AA$1,,F294=$AB$1),0,1)))</f>
        <v/>
      </c>
      <c r="AG292" s="342" t="str">
        <f>IF($A292&gt;='FG_243way_Regular Symbol'!D$16,"",IF(B292=0,"",IF(OR(B292=$AG$1,B292=$AH$1,B293=$AG$1,B293=$AH$1,B294=$AG$1,B294=$AH$1),0,1)))</f>
        <v/>
      </c>
      <c r="AH292" s="2" t="str">
        <f>IF($A292&gt;='FG_243way_Regular Symbol'!E$16,"",IF(C292=0,"",IF(OR(C292=$AG$1,C292=$AH$1,C293=$AG$1,C293=$AH$1,C294=$AG$1,C294=$AH$1),0,1)))</f>
        <v/>
      </c>
      <c r="AI292" s="2" t="str">
        <f>IF($A292&gt;='FG_243way_Regular Symbol'!F$16,"",IF(D292=0,"",IF(OR(D292=$AG$1,D292=$AH$1,D293=$AG$1,D293=$AH$1,D294=$AG$1,D294=$AH$1),0,1)))</f>
        <v/>
      </c>
      <c r="AJ292" s="2" t="str">
        <f>IF($A292&gt;='FG_243way_Regular Symbol'!G$16,"",IF(E292=0,"",IF(OR(E292=$AG$1,E292=$AH$1,E293=$AG$1,E293=$AH$1,E294=$AG$1,E294=$AH$1),0,1)))</f>
        <v/>
      </c>
      <c r="AK292" s="128" t="str">
        <f>IF($A292&gt;='FG_243way_Regular Symbol'!H$16,"",IF(F292=0,"",IF(OR(F292=$AG$1,F292=$AH$1,F293=$AG$1,F293=$AH$1,F294=$AG$1,F294=$AH$1),0,1)))</f>
        <v/>
      </c>
      <c r="AM292" s="342" t="str">
        <f>IF($A292&gt;='FG_243way_Regular Symbol'!D$16,"",IF(B292=0,"",IF(OR(B292=$AM$1,B292=$AN$1,B293=$AM$1,B293=$AN$1,B294=$AM$1,B294=$AN$1),0,1)))</f>
        <v/>
      </c>
      <c r="AN292" s="2" t="str">
        <f>IF($A292&gt;='FG_243way_Regular Symbol'!E$16,"",IF(C292=0,"",IF(OR(C292=$AM$1,C292=$AN$1,C293=$AM$1,C293=$AN$1,C294=$AM$1,C294=$AN$1),0,1)))</f>
        <v/>
      </c>
      <c r="AO292" s="2" t="str">
        <f>IF($A292&gt;='FG_243way_Regular Symbol'!F$16,"",IF(D292=0,"",IF(OR(D292=$AM$1,D292=$AN$1,D293=$AM$1,D293=$AN$1,D294=$AM$1,D294=$AN$1),0,1)))</f>
        <v/>
      </c>
      <c r="AP292" s="2" t="str">
        <f>IF($A292&gt;='FG_243way_Regular Symbol'!G$16,"",IF(E292=0,"",IF(OR(E292=$AM$1,E292=$AN$1,E293=$AM$1,E293=$AN$1,E294=$AM$1,E294=$AN$1),0,1)))</f>
        <v/>
      </c>
      <c r="AQ292" s="128" t="str">
        <f>IF($A292&gt;='FG_243way_Regular Symbol'!H$16,"",IF(F292=0,"",IF(OR(F292=$AM$1,F292=$AN$1,F293=$AM$1,F293=$AN$1,F294=$AM$1,F294=$AN$1),0,1)))</f>
        <v/>
      </c>
      <c r="AS292" s="342" t="str">
        <f>IF($A292&gt;='FG_243way_Regular Symbol'!D$16,"",IF(B292=0,"",IF(OR(B292=$AM$1,B292=$AT$1,B293=$AM$1,B293=$AT$1,B294=$AM$1,B294=$AT$1),0,1)))</f>
        <v/>
      </c>
      <c r="AT292" s="2" t="str">
        <f>IF($A292&gt;='FG_243way_Regular Symbol'!E$16,"",IF(C292=0,"",IF(OR(C292=$AM$1,C292=$AT$1,C293=$AM$1,C293=$AT$1,C294=$AM$1,C294=$AT$1),0,1)))</f>
        <v/>
      </c>
      <c r="AU292" s="2" t="str">
        <f>IF($A292&gt;='FG_243way_Regular Symbol'!F$16,"",IF(D292=0,"",IF(OR(D292=$AM$1,D292=$AT$1,D293=$AM$1,D293=$AT$1,D294=$AM$1,D294=$AT$1),0,1)))</f>
        <v/>
      </c>
      <c r="AV292" s="2" t="str">
        <f>IF($A292&gt;='FG_243way_Regular Symbol'!G$16,"",IF(E292=0,"",IF(OR(E292=$AM$1,E292=$AT$1,E293=$AM$1,E293=$AT$1,E294=$AM$1,E294=$AT$1),0,1)))</f>
        <v/>
      </c>
      <c r="AW292" s="128" t="str">
        <f>IF($A292&gt;='FG_243way_Regular Symbol'!H$16,"",IF(F292=0,"",IF(OR(F292=$AM$1,F292=$AT$1,F293=$AM$1,F293=$AT$1,F294=$AM$1,F294=$AT$1),0,1)))</f>
        <v/>
      </c>
      <c r="AY292" s="342" t="str">
        <f>IF($A292&gt;='FG_243way_Regular Symbol'!D$16,"",IF(B292=0,"",IF(OR(B292=$AM$1,B292=$AZ$1,B293=$AM$1,B293=$AZ$1,B294=$AM$1,B294=$AZ$1),0,1)))</f>
        <v/>
      </c>
      <c r="AZ292" s="2" t="str">
        <f>IF($A292&gt;='FG_243way_Regular Symbol'!E$16,"",IF(C292=0,"",IF(OR(C292=$AM$1,C292=$AZ$1,C293=$AM$1,C293=$AZ$1,C294=$AM$1,C294=$AZ$1),0,1)))</f>
        <v/>
      </c>
      <c r="BA292" s="2" t="str">
        <f>IF($A292&gt;='FG_243way_Regular Symbol'!F$16,"",IF(D292=0,"",IF(OR(D292=$AM$1,D292=$AZ$1,D293=$AM$1,D293=$AZ$1,D294=$AM$1,D294=$AZ$1),0,1)))</f>
        <v/>
      </c>
      <c r="BB292" s="2" t="str">
        <f>IF($A292&gt;='FG_243way_Regular Symbol'!G$16,"",IF(E292=0,"",IF(OR(E292=$AM$1,E292=$AZ$1,E293=$AM$1,E293=$AZ$1,E294=$AM$1,E294=$AZ$1),0,1)))</f>
        <v/>
      </c>
      <c r="BC292" s="128" t="str">
        <f>IF($A292&gt;='FG_243way_Regular Symbol'!H$16,"",IF(F292=0,"",IF(OR(F292=$AM$1,F292=$AZ$1,F293=$AM$1,F293=$AZ$1,F294=$AM$1,F294=$AZ$1),0,1)))</f>
        <v/>
      </c>
      <c r="BE292" s="342"/>
      <c r="BF292" s="2"/>
      <c r="BG292" s="2" t="str">
        <f>IF($A292&gt;='FG_243way_Regular Symbol'!F$16,"",IF(D292=0,"",COUNTIF(D292:D294,$BF$1)))</f>
        <v/>
      </c>
      <c r="BH292" s="2" t="str">
        <f>IF($A292&gt;='FG_243way_Regular Symbol'!G$16,"",IF(E292=0,"",COUNTIF(E292:E294,$BF$1)))</f>
        <v/>
      </c>
      <c r="BI292" s="2" t="str">
        <f>IF($A292&gt;='FG_243way_Regular Symbol'!H$16,"",IF(F292=0,"",COUNTIF(F292:F294,$BF$1)))</f>
        <v/>
      </c>
      <c r="BK292" s="342"/>
      <c r="BL292" s="2"/>
      <c r="BM292" s="2" t="str">
        <f>IF($A292&gt;='FG_243way_Regular Symbol'!F$16,"",IF(D292=0,"",IF(OR(D292=$AM$1,D292=$BL$1,D293=$AM$1,D293=$BL$1,D294=$AM$1,D294=$BL$1),0,1)))</f>
        <v/>
      </c>
      <c r="BN292" s="2" t="str">
        <f>IF($A292&gt;='FG_243way_Regular Symbol'!G$16,"",IF(E292=0,"",IF(OR(E292=$AM$1,E292=$BL$1,E293=$AM$1,E293=$BL$1,E294=$AM$1,E294=$BL$1),0,1)))</f>
        <v/>
      </c>
      <c r="BO292" s="128" t="str">
        <f>IF($A292&gt;='FG_243way_Regular Symbol'!H$16,"",IF(F292=0,"",IF(OR(F292=$AM$1,F292=$BL$1,F293=$AM$1,F293=$BL$1,F294=$AM$1,F294=$BL$1),0,1)))</f>
        <v/>
      </c>
      <c r="BQ292" s="2" t="str">
        <f>IF($A292&gt;='FG_243way_Regular Symbol'!D$16,"",IF(B292=0,"",IF(OR(B292=$BQ$1,B292=$BR$1,B293=$BQ$1,B293=$BR$1,B294=$BQ$1,B294=$BR$1),0,1)))</f>
        <v/>
      </c>
      <c r="BR292" s="2" t="str">
        <f>IF($A292&gt;='FG_243way_Regular Symbol'!E$16,"",IF(C292=0,"",IF(OR(C292=$BQ$1,C292=$BR$1,C293=$BQ$1,C293=$BR$1,C294=$BQ$1,C294=$BR$1),0,1)))</f>
        <v/>
      </c>
      <c r="BS292" s="2" t="str">
        <f>IF($A292&gt;='FG_243way_Regular Symbol'!F$16,"",IF(D292=0,"",IF(OR(D292=$BQ$1,D292=$BR$1,D293=$BQ$1,D293=$BR$1,D294=$BQ$1,D294=$BR$1),0,1)))</f>
        <v/>
      </c>
      <c r="BT292" s="2" t="str">
        <f>IF($A292&gt;='FG_243way_Regular Symbol'!G$16,"",IF(E292=0,"",IF(OR(E292=$BQ$1,E292=$BR$1,E293=$BQ$1,E293=$BR$1,E294=$BQ$1,E294=$BR$1),0,1)))</f>
        <v/>
      </c>
      <c r="BU292" s="2" t="str">
        <f>IF($A292&gt;='FG_243way_Regular Symbol'!H$16,"",IF(F292=0,"",IF(OR(F292=$BQ$1,F292=$BR$1,F293=$BQ$1,F293=$BR$1,F294=$BQ$1,F294=$BR$1),0,1)))</f>
        <v/>
      </c>
      <c r="BW292" s="2" t="str">
        <f>IF($A292&gt;='FG_243way_Regular Symbol'!D$16,"",IF(B292=0,"",IF(OR(B292=$BW$1,B293=$BW$1,B294=$BW$1,B292=$BX$1,B293=$BX$1,B294=$BX$1),0,1)))</f>
        <v/>
      </c>
      <c r="BX292" s="2" t="str">
        <f>IF($A292&gt;='FG_243way_Regular Symbol'!E$16,"",IF(C292=0,"",IF(OR(C292=$BW$1,C293=$BW$1,C294=$BW$1,C292=$BX$1,C293=$BX$1,C294=$BX$1),0,1)))</f>
        <v/>
      </c>
      <c r="BY292" s="2" t="str">
        <f>IF($A292&gt;='FG_243way_Regular Symbol'!F$16,"",IF(D292=0,"",IF(OR(D292=$BW$1,D293=$BW$1,D294=$BW$1,D292=$BX$1,D293=$BX$1,D294=$BX$1),0,1)))</f>
        <v/>
      </c>
      <c r="BZ292" s="2" t="str">
        <f>IF($A292&gt;='FG_243way_Regular Symbol'!G$16,"",IF(E292=0,"",IF(OR(E292=$BW$1,E293=$BW$1,E294=$BW$1,E292=$BX$1,E293=$BX$1,E294=$BX$1),0,1)))</f>
        <v/>
      </c>
      <c r="CA292" s="2" t="str">
        <f>IF($A292&gt;='FG_243way_Regular Symbol'!H$16,"",IF(F292=0,"",IF(OR(F292=$BW$1,F293=$BW$1,F294=$BW$1,F292=$BX$1,F293=$BX$1,F294=$BX$1),0,1)))</f>
        <v/>
      </c>
      <c r="CC292" s="2" t="str">
        <f>IF($A292&gt;='FG_243way_Regular Symbol'!D$16,"",IF(B292=0,"",IF(OR(B292=$BW$1,B293=$BW$1,B294=$BW$1,B292=$CD$1,B293=$CD$1,B294=$CD$1),0,1)))</f>
        <v/>
      </c>
      <c r="CD292" s="2" t="str">
        <f>IF($A292&gt;='FG_243way_Regular Symbol'!E$16,"",IF(C292=0,"",IF(OR(C292=$BW$1,C293=$BW$1,C294=$BW$1,C292=$CD$1,C293=$CD$1,C294=$CD$1),0,1)))</f>
        <v/>
      </c>
      <c r="CE292" s="2" t="str">
        <f>IF($A292&gt;='FG_243way_Regular Symbol'!F$16,"",IF(D292=0,"",IF(OR(D292=$BW$1,D293=$BW$1,D294=$BW$1,D292=$CD$1,D293=$CD$1,D294=$CD$1),0,1)))</f>
        <v/>
      </c>
      <c r="CF292" s="2" t="str">
        <f>IF($A292&gt;='FG_243way_Regular Symbol'!G$16,"",IF(E292=0,"",IF(OR(E292=$BW$1,E293=$BW$1,E294=$BW$1,E292=$CD$1,E293=$CD$1,E294=$CD$1),0,1)))</f>
        <v/>
      </c>
      <c r="CG292" s="2" t="str">
        <f>IF($A292&gt;='FG_243way_Regular Symbol'!H$16,"",IF(F292=0,"",IF(OR(F292=$BW$1,F293=$BW$1,F294=$BW$1,F292=$CD$1,F293=$CD$1,F294=$CD$1),0,1)))</f>
        <v/>
      </c>
      <c r="CI292" s="2" t="str">
        <f>IF($A292&gt;='FG_243way_Regular Symbol'!D$16,"",IF(B292=0,"",IF(OR(B292=$BW$1,B293=$BW$1,B294=$BW$1,B292=$CJ$1,B293=$CJ$1,B294=$CJ$1),0,1)))</f>
        <v/>
      </c>
      <c r="CJ292" s="2" t="str">
        <f>IF($A292&gt;='FG_243way_Regular Symbol'!E$16,"",IF(C292=0,"",IF(OR(C292=$BW$1,C293=$BW$1,C294=$BW$1,C292=$CJ$1,C293=$CJ$1,C294=$CJ$1),0,1)))</f>
        <v/>
      </c>
      <c r="CK292" s="2" t="str">
        <f>IF($A292&gt;='FG_243way_Regular Symbol'!F$16,"",IF(D292=0,"",IF(OR(D292=$BW$1,D293=$BW$1,D294=$BW$1,D292=$CJ$1,D293=$CJ$1,D294=$CJ$1),0,1)))</f>
        <v/>
      </c>
      <c r="CL292" s="2" t="str">
        <f>IF($A292&gt;='FG_243way_Regular Symbol'!G$16,"",IF(E292=0,"",IF(OR(E292=$BW$1,E293=$BW$1,E294=$BW$1,E292=$CJ$1,E293=$CJ$1,E294=$CJ$1),0,1)))</f>
        <v/>
      </c>
      <c r="CM292" s="2" t="str">
        <f>IF($A292&gt;='FG_243way_Regular Symbol'!H$16,"",IF(F292=0,"",IF(OR(F292=$BW$1,F293=$BW$1,F294=$BW$1,F292=$CJ$1,F293=$CJ$1,F294=$CJ$1),0,1)))</f>
        <v/>
      </c>
      <c r="CO292" s="2" t="str">
        <f>IF($A292&gt;='FG_243way_Regular Symbol'!D$16,"",IF(B292=0,"",IF(OR(B292=$BW$1,B293=$BW$1,B294=$BW$1,B292=$CP$1,B293=$CP$1,B294=$CP$1),0,1)))</f>
        <v/>
      </c>
      <c r="CP292" s="2" t="str">
        <f>IF($A292&gt;='FG_243way_Regular Symbol'!E$16,"",IF(C292=0,"",IF(OR(C292=$BW$1,C293=$BW$1,C294=$BW$1,C292=$CP$1,C293=$CP$1,C294=$CP$1),0,1)))</f>
        <v/>
      </c>
      <c r="CQ292" s="2" t="str">
        <f>IF($A292&gt;='FG_243way_Regular Symbol'!F$16,"",IF(D292=0,"",IF(OR(D292=$BW$1,D293=$BW$1,D294=$BW$1,D292=$CP$1,D293=$CP$1,D294=$CP$1),0,1)))</f>
        <v/>
      </c>
      <c r="CR292" s="2" t="str">
        <f>IF($A292&gt;='FG_243way_Regular Symbol'!G$16,"",IF(E292=0,"",IF(OR(E292=$BW$1,E293=$BW$1,E294=$BW$1,E292=$CP$1,E293=$CP$1,E294=$CP$1),0,1)))</f>
        <v/>
      </c>
      <c r="CS292" s="2" t="str">
        <f>IF($A292&gt;='FG_243way_Regular Symbol'!H$16,"",IF(F292=0,"",IF(OR(F292=$BW$1,F293=$BW$1,F294=$BW$1,F292=$CP$1,F293=$CP$1,F294=$CP$1),0,1)))</f>
        <v/>
      </c>
      <c r="CU292" s="2" t="str">
        <f>IF($A292&gt;='FG_243way_Regular Symbol'!D$16,"",IF(B292=0,"",IF(OR(B292=$BW$1,B293=$BW$1,B294=$BW$1,B292=$CV$1,B293=$CV$1,B294=$CV$1),0,1)))</f>
        <v/>
      </c>
      <c r="CV292" s="2" t="str">
        <f>IF($A292&gt;='FG_243way_Regular Symbol'!E$16,"",IF(C292=0,"",IF(OR(C292=$BW$1,C293=$BW$1,C294=$BW$1,C292=$CV$1,C293=$CV$1,C294=$CV$1),0,1)))</f>
        <v/>
      </c>
      <c r="CW292" s="2" t="str">
        <f>IF($A292&gt;='FG_243way_Regular Symbol'!F$16,"",IF(D292=0,"",IF(OR(D292=$BW$1,D293=$BW$1,D294=$BW$1,D292=$CV$1,D293=$CV$1,D294=$CV$1),0,1)))</f>
        <v/>
      </c>
      <c r="CX292" s="2" t="str">
        <f>IF($A292&gt;='FG_243way_Regular Symbol'!G$16,"",IF(E292=0,"",IF(OR(E292=$BW$1,E293=$BW$1,E294=$BW$1,E292=$CV$1,E293=$CV$1,E294=$CV$1),0,1)))</f>
        <v/>
      </c>
      <c r="CY292" s="2" t="str">
        <f>IF($A292&gt;='FG_243way_Regular Symbol'!H$16,"",IF(F292=0,"",IF(OR(F292=$BW$1,F293=$BW$1,F294=$BW$1,F292=$CV$1,F293=$CV$1,F294=$CV$1),0,1)))</f>
        <v/>
      </c>
    </row>
    <row r="293" spans="1:103">
      <c r="A293" s="341">
        <f>IF('FG_243way_Regular Symbol'!L292="","",'FG_243way_Regular Symbol'!L292)</f>
        <v>289</v>
      </c>
      <c r="B293" s="184" t="str">
        <f>IF('FG_243way_Regular Symbol'!M292="",
IF($A293-'FG_243way_Regular Symbol'!D$16&gt;='FG_243way_RegularＸ_W()'!B$2-1,"",VLOOKUP($A293-'FG_243way_Regular Symbol'!D$16,'FG_243way_Regular Symbol'!$L$3:$Q$99,'FG_243way_RegularＸ_W()'!B$3+1,FALSE)),
'FG_243way_Regular Symbol'!M292)</f>
        <v/>
      </c>
      <c r="C293" s="184" t="str">
        <f>IF('FG_243way_Regular Symbol'!N292="",
IF($A293-'FG_243way_Regular Symbol'!E$16&gt;='FG_243way_RegularＸ_W()'!C$2-1,"",VLOOKUP($A293-'FG_243way_Regular Symbol'!E$16,'FG_243way_Regular Symbol'!$L$3:$Q$99,'FG_243way_RegularＸ_W()'!C$3+1,FALSE)),
'FG_243way_Regular Symbol'!N292)</f>
        <v/>
      </c>
      <c r="D293" s="184" t="str">
        <f>IF('FG_243way_Regular Symbol'!O292="",
IF($A293-'FG_243way_Regular Symbol'!F$16&gt;='FG_243way_RegularＸ_W()'!D$2-1,"",VLOOKUP($A293-'FG_243way_Regular Symbol'!F$16,'FG_243way_Regular Symbol'!$L$3:$Q$99,'FG_243way_RegularＸ_W()'!D$3+1,FALSE)),
'FG_243way_Regular Symbol'!O292)</f>
        <v/>
      </c>
      <c r="E293" s="184" t="str">
        <f>IF('FG_243way_Regular Symbol'!P292="",
IF($A293-'FG_243way_Regular Symbol'!G$16&gt;='FG_243way_RegularＸ_W()'!E$2-1,"",VLOOKUP($A293-'FG_243way_Regular Symbol'!G$16,'FG_243way_Regular Symbol'!$L$3:$Q$99,'FG_243way_RegularＸ_W()'!E$3+1,FALSE)),
'FG_243way_Regular Symbol'!P292)</f>
        <v/>
      </c>
      <c r="F293" s="358" t="str">
        <f>IF('FG_243way_Regular Symbol'!Q292="",
IF($A293-'FG_243way_Regular Symbol'!H$16&gt;='FG_243way_RegularＸ_W()'!F$2-1,"",VLOOKUP($A293-'FG_243way_Regular Symbol'!H$16,'FG_243way_Regular Symbol'!$L$3:$Q$99,'FG_243way_RegularＸ_W()'!F$3+1,FALSE)),
'FG_243way_Regular Symbol'!Q292)</f>
        <v/>
      </c>
      <c r="O293" s="342" t="str">
        <f>IF($A293&gt;='FG_243way_Regular Symbol'!D$16,"",IF(B293=0,"",IF(OR(B293=$O$1,B293=$P$1,B294=$O$1,B294=$P$1,B295=$O$1,B295=$P$1),0,1)))</f>
        <v/>
      </c>
      <c r="P293" s="2" t="str">
        <f>IF($A293&gt;='FG_243way_Regular Symbol'!E$16,"",IF(C293=0,"",IF(OR(C293=$O$1,C293=$P$1,C294=$O$1,C294=$P$1,C295=$O$1,C295=$P$1),0,1)))</f>
        <v/>
      </c>
      <c r="Q293" s="2" t="str">
        <f>IF($A293&gt;='FG_243way_Regular Symbol'!F$16,"",IF(D293=0,"",IF(OR(D293=$O$1,D293=$P$1,D294=$O$1,D294=$P$1,D295=$O$1,D295=$P$1),0,1)))</f>
        <v/>
      </c>
      <c r="R293" s="2" t="str">
        <f>IF($A293&gt;='FG_243way_Regular Symbol'!G$16,"",IF(E293=0,"",IF(OR(E293=$O$1,E293=$P$1,E294=$O$1,E294=$P$1,E295=$O$1,E295=$P$1),0,1)))</f>
        <v/>
      </c>
      <c r="S293" s="128" t="str">
        <f>IF($A293&gt;='FG_243way_Regular Symbol'!H$16,"",IF(F293=0,"",IF(OR(F293=$O$1,F293=$P$1,F294=$O$1,F294=$P$1,F295=$O$1,F295=$P$1),0,1)))</f>
        <v/>
      </c>
      <c r="U293" s="342" t="str">
        <f>IF($A293&gt;='FG_243way_Regular Symbol'!D$16,"",IF(B293=0,"",IF(OR(B293=$U$1,B293=$V$1,B294=$U$1,B294=$V$1,B295=$U$1,B295=$V$1),0,1)))</f>
        <v/>
      </c>
      <c r="V293" s="2" t="str">
        <f>IF($A293&gt;='FG_243way_Regular Symbol'!E$16,"",IF(C293=0,"",IF(OR(C293=$U$1,C293=$V$1,C294=$U$1,C294=$V$1,C295=$U$1,C295=$V$1),0,1)))</f>
        <v/>
      </c>
      <c r="W293" s="2" t="str">
        <f>IF($A293&gt;='FG_243way_Regular Symbol'!F$16,"",IF(D293=0,"",IF(OR(D293=$U$1,D293=$V$1,D294=$U$1,D294=$V$1,D295=$U$1,D295=$V$1),0,1)))</f>
        <v/>
      </c>
      <c r="X293" s="2" t="str">
        <f>IF($A293&gt;='FG_243way_Regular Symbol'!G$16,"",IF(E293=0,"",IF(OR(E293=$U$1,E293=$V$1,E294=$U$1,E294=$V$1,E295=$U$1,E295=$V$1),0,1)))</f>
        <v/>
      </c>
      <c r="Y293" s="128" t="str">
        <f>IF($A293&gt;='FG_243way_Regular Symbol'!H$16,"",IF(F293=0,"",IF(OR(F293=$U$1,F293=$V$1,F294=$U$1,F294=$V$1,F295=$U$1,F295=$V$1),0,1)))</f>
        <v/>
      </c>
      <c r="AA293" s="342" t="str">
        <f>IF($A293&gt;='FG_243way_Regular Symbol'!D$16,"",IF(B293=0,"",IF(OR(B293=$AA$1,B293=$AB$1,B294=$AA$1,B294=$AB$1,B295=$AA$1,,B295=$AB$1),0,1)))</f>
        <v/>
      </c>
      <c r="AB293" s="2" t="str">
        <f>IF($A293&gt;='FG_243way_Regular Symbol'!E$16,"",IF(C293=0,"",IF(OR(C293=$AA$1,C293=$AB$1,C294=$AA$1,C294=$AB$1,C295=$AA$1,,C295=$AB$1),0,1)))</f>
        <v/>
      </c>
      <c r="AC293" s="2" t="str">
        <f>IF($A293&gt;='FG_243way_Regular Symbol'!F$16,"",IF(D293=0,"",IF(OR(D293=$AA$1,D293=$AB$1,D294=$AA$1,D294=$AB$1,D295=$AA$1,,D295=$AB$1),0,1)))</f>
        <v/>
      </c>
      <c r="AD293" s="2" t="str">
        <f>IF($A293&gt;='FG_243way_Regular Symbol'!G$16,"",IF(E293=0,"",IF(OR(E293=$AA$1,E293=$AB$1,E294=$AA$1,E294=$AB$1,E295=$AA$1,,E295=$AB$1),0,1)))</f>
        <v/>
      </c>
      <c r="AE293" s="128" t="str">
        <f>IF($A293&gt;='FG_243way_Regular Symbol'!H$16,"",IF(F293=0,"",IF(OR(F293=$AA$1,F293=$AB$1,F294=$AA$1,F294=$AB$1,F295=$AA$1,,F295=$AB$1),0,1)))</f>
        <v/>
      </c>
      <c r="AG293" s="342" t="str">
        <f>IF($A293&gt;='FG_243way_Regular Symbol'!D$16,"",IF(B293=0,"",IF(OR(B293=$AG$1,B293=$AH$1,B294=$AG$1,B294=$AH$1,B295=$AG$1,B295=$AH$1),0,1)))</f>
        <v/>
      </c>
      <c r="AH293" s="2" t="str">
        <f>IF($A293&gt;='FG_243way_Regular Symbol'!E$16,"",IF(C293=0,"",IF(OR(C293=$AG$1,C293=$AH$1,C294=$AG$1,C294=$AH$1,C295=$AG$1,C295=$AH$1),0,1)))</f>
        <v/>
      </c>
      <c r="AI293" s="2" t="str">
        <f>IF($A293&gt;='FG_243way_Regular Symbol'!F$16,"",IF(D293=0,"",IF(OR(D293=$AG$1,D293=$AH$1,D294=$AG$1,D294=$AH$1,D295=$AG$1,D295=$AH$1),0,1)))</f>
        <v/>
      </c>
      <c r="AJ293" s="2" t="str">
        <f>IF($A293&gt;='FG_243way_Regular Symbol'!G$16,"",IF(E293=0,"",IF(OR(E293=$AG$1,E293=$AH$1,E294=$AG$1,E294=$AH$1,E295=$AG$1,E295=$AH$1),0,1)))</f>
        <v/>
      </c>
      <c r="AK293" s="128" t="str">
        <f>IF($A293&gt;='FG_243way_Regular Symbol'!H$16,"",IF(F293=0,"",IF(OR(F293=$AG$1,F293=$AH$1,F294=$AG$1,F294=$AH$1,F295=$AG$1,F295=$AH$1),0,1)))</f>
        <v/>
      </c>
      <c r="AM293" s="342" t="str">
        <f>IF($A293&gt;='FG_243way_Regular Symbol'!D$16,"",IF(B293=0,"",IF(OR(B293=$AM$1,B293=$AN$1,B294=$AM$1,B294=$AN$1,B295=$AM$1,B295=$AN$1),0,1)))</f>
        <v/>
      </c>
      <c r="AN293" s="2" t="str">
        <f>IF($A293&gt;='FG_243way_Regular Symbol'!E$16,"",IF(C293=0,"",IF(OR(C293=$AM$1,C293=$AN$1,C294=$AM$1,C294=$AN$1,C295=$AM$1,C295=$AN$1),0,1)))</f>
        <v/>
      </c>
      <c r="AO293" s="2" t="str">
        <f>IF($A293&gt;='FG_243way_Regular Symbol'!F$16,"",IF(D293=0,"",IF(OR(D293=$AM$1,D293=$AN$1,D294=$AM$1,D294=$AN$1,D295=$AM$1,D295=$AN$1),0,1)))</f>
        <v/>
      </c>
      <c r="AP293" s="2" t="str">
        <f>IF($A293&gt;='FG_243way_Regular Symbol'!G$16,"",IF(E293=0,"",IF(OR(E293=$AM$1,E293=$AN$1,E294=$AM$1,E294=$AN$1,E295=$AM$1,E295=$AN$1),0,1)))</f>
        <v/>
      </c>
      <c r="AQ293" s="128" t="str">
        <f>IF($A293&gt;='FG_243way_Regular Symbol'!H$16,"",IF(F293=0,"",IF(OR(F293=$AM$1,F293=$AN$1,F294=$AM$1,F294=$AN$1,F295=$AM$1,F295=$AN$1),0,1)))</f>
        <v/>
      </c>
      <c r="AS293" s="342" t="str">
        <f>IF($A293&gt;='FG_243way_Regular Symbol'!D$16,"",IF(B293=0,"",IF(OR(B293=$AM$1,B293=$AT$1,B294=$AM$1,B294=$AT$1,B295=$AM$1,B295=$AT$1),0,1)))</f>
        <v/>
      </c>
      <c r="AT293" s="2" t="str">
        <f>IF($A293&gt;='FG_243way_Regular Symbol'!E$16,"",IF(C293=0,"",IF(OR(C293=$AM$1,C293=$AT$1,C294=$AM$1,C294=$AT$1,C295=$AM$1,C295=$AT$1),0,1)))</f>
        <v/>
      </c>
      <c r="AU293" s="2" t="str">
        <f>IF($A293&gt;='FG_243way_Regular Symbol'!F$16,"",IF(D293=0,"",IF(OR(D293=$AM$1,D293=$AT$1,D294=$AM$1,D294=$AT$1,D295=$AM$1,D295=$AT$1),0,1)))</f>
        <v/>
      </c>
      <c r="AV293" s="2" t="str">
        <f>IF($A293&gt;='FG_243way_Regular Symbol'!G$16,"",IF(E293=0,"",IF(OR(E293=$AM$1,E293=$AT$1,E294=$AM$1,E294=$AT$1,E295=$AM$1,E295=$AT$1),0,1)))</f>
        <v/>
      </c>
      <c r="AW293" s="128" t="str">
        <f>IF($A293&gt;='FG_243way_Regular Symbol'!H$16,"",IF(F293=0,"",IF(OR(F293=$AM$1,F293=$AT$1,F294=$AM$1,F294=$AT$1,F295=$AM$1,F295=$AT$1),0,1)))</f>
        <v/>
      </c>
      <c r="AY293" s="342" t="str">
        <f>IF($A293&gt;='FG_243way_Regular Symbol'!D$16,"",IF(B293=0,"",IF(OR(B293=$AM$1,B293=$AZ$1,B294=$AM$1,B294=$AZ$1,B295=$AM$1,B295=$AZ$1),0,1)))</f>
        <v/>
      </c>
      <c r="AZ293" s="2" t="str">
        <f>IF($A293&gt;='FG_243way_Regular Symbol'!E$16,"",IF(C293=0,"",IF(OR(C293=$AM$1,C293=$AZ$1,C294=$AM$1,C294=$AZ$1,C295=$AM$1,C295=$AZ$1),0,1)))</f>
        <v/>
      </c>
      <c r="BA293" s="2" t="str">
        <f>IF($A293&gt;='FG_243way_Regular Symbol'!F$16,"",IF(D293=0,"",IF(OR(D293=$AM$1,D293=$AZ$1,D294=$AM$1,D294=$AZ$1,D295=$AM$1,D295=$AZ$1),0,1)))</f>
        <v/>
      </c>
      <c r="BB293" s="2" t="str">
        <f>IF($A293&gt;='FG_243way_Regular Symbol'!G$16,"",IF(E293=0,"",IF(OR(E293=$AM$1,E293=$AZ$1,E294=$AM$1,E294=$AZ$1,E295=$AM$1,E295=$AZ$1),0,1)))</f>
        <v/>
      </c>
      <c r="BC293" s="128" t="str">
        <f>IF($A293&gt;='FG_243way_Regular Symbol'!H$16,"",IF(F293=0,"",IF(OR(F293=$AM$1,F293=$AZ$1,F294=$AM$1,F294=$AZ$1,F295=$AM$1,F295=$AZ$1),0,1)))</f>
        <v/>
      </c>
      <c r="BE293" s="342"/>
      <c r="BF293" s="2"/>
      <c r="BG293" s="2" t="str">
        <f>IF($A293&gt;='FG_243way_Regular Symbol'!F$16,"",IF(D293=0,"",COUNTIF(D293:D295,$BF$1)))</f>
        <v/>
      </c>
      <c r="BH293" s="2" t="str">
        <f>IF($A293&gt;='FG_243way_Regular Symbol'!G$16,"",IF(E293=0,"",COUNTIF(E293:E295,$BF$1)))</f>
        <v/>
      </c>
      <c r="BI293" s="2" t="str">
        <f>IF($A293&gt;='FG_243way_Regular Symbol'!H$16,"",IF(F293=0,"",COUNTIF(F293:F295,$BF$1)))</f>
        <v/>
      </c>
      <c r="BK293" s="342"/>
      <c r="BL293" s="2"/>
      <c r="BM293" s="2" t="str">
        <f>IF($A293&gt;='FG_243way_Regular Symbol'!F$16,"",IF(D293=0,"",IF(OR(D293=$AM$1,D293=$BL$1,D294=$AM$1,D294=$BL$1,D295=$AM$1,D295=$BL$1),0,1)))</f>
        <v/>
      </c>
      <c r="BN293" s="2" t="str">
        <f>IF($A293&gt;='FG_243way_Regular Symbol'!G$16,"",IF(E293=0,"",IF(OR(E293=$AM$1,E293=$BL$1,E294=$AM$1,E294=$BL$1,E295=$AM$1,E295=$BL$1),0,1)))</f>
        <v/>
      </c>
      <c r="BO293" s="128" t="str">
        <f>IF($A293&gt;='FG_243way_Regular Symbol'!H$16,"",IF(F293=0,"",IF(OR(F293=$AM$1,F293=$BL$1,F294=$AM$1,F294=$BL$1,F295=$AM$1,F295=$BL$1),0,1)))</f>
        <v/>
      </c>
      <c r="BQ293" s="2" t="str">
        <f>IF($A293&gt;='FG_243way_Regular Symbol'!D$16,"",IF(B293=0,"",IF(OR(B293=$BQ$1,B293=$BR$1,B294=$BQ$1,B294=$BR$1,B295=$BQ$1,B295=$BR$1),0,1)))</f>
        <v/>
      </c>
      <c r="BR293" s="2" t="str">
        <f>IF($A293&gt;='FG_243way_Regular Symbol'!E$16,"",IF(C293=0,"",IF(OR(C293=$BQ$1,C293=$BR$1,C294=$BQ$1,C294=$BR$1,C295=$BQ$1,C295=$BR$1),0,1)))</f>
        <v/>
      </c>
      <c r="BS293" s="2" t="str">
        <f>IF($A293&gt;='FG_243way_Regular Symbol'!F$16,"",IF(D293=0,"",IF(OR(D293=$BQ$1,D293=$BR$1,D294=$BQ$1,D294=$BR$1,D295=$BQ$1,D295=$BR$1),0,1)))</f>
        <v/>
      </c>
      <c r="BT293" s="2" t="str">
        <f>IF($A293&gt;='FG_243way_Regular Symbol'!G$16,"",IF(E293=0,"",IF(OR(E293=$BQ$1,E293=$BR$1,E294=$BQ$1,E294=$BR$1,E295=$BQ$1,E295=$BR$1),0,1)))</f>
        <v/>
      </c>
      <c r="BU293" s="2" t="str">
        <f>IF($A293&gt;='FG_243way_Regular Symbol'!H$16,"",IF(F293=0,"",IF(OR(F293=$BQ$1,F293=$BR$1,F294=$BQ$1,F294=$BR$1,F295=$BQ$1,F295=$BR$1),0,1)))</f>
        <v/>
      </c>
      <c r="BW293" s="2" t="str">
        <f>IF($A293&gt;='FG_243way_Regular Symbol'!D$16,"",IF(B293=0,"",IF(OR(B293=$BW$1,B294=$BW$1,B295=$BW$1,B293=$BX$1,B294=$BX$1,B295=$BX$1),0,1)))</f>
        <v/>
      </c>
      <c r="BX293" s="2" t="str">
        <f>IF($A293&gt;='FG_243way_Regular Symbol'!E$16,"",IF(C293=0,"",IF(OR(C293=$BW$1,C294=$BW$1,C295=$BW$1,C293=$BX$1,C294=$BX$1,C295=$BX$1),0,1)))</f>
        <v/>
      </c>
      <c r="BY293" s="2" t="str">
        <f>IF($A293&gt;='FG_243way_Regular Symbol'!F$16,"",IF(D293=0,"",IF(OR(D293=$BW$1,D294=$BW$1,D295=$BW$1,D293=$BX$1,D294=$BX$1,D295=$BX$1),0,1)))</f>
        <v/>
      </c>
      <c r="BZ293" s="2" t="str">
        <f>IF($A293&gt;='FG_243way_Regular Symbol'!G$16,"",IF(E293=0,"",IF(OR(E293=$BW$1,E294=$BW$1,E295=$BW$1,E293=$BX$1,E294=$BX$1,E295=$BX$1),0,1)))</f>
        <v/>
      </c>
      <c r="CA293" s="2" t="str">
        <f>IF($A293&gt;='FG_243way_Regular Symbol'!H$16,"",IF(F293=0,"",IF(OR(F293=$BW$1,F294=$BW$1,F295=$BW$1,F293=$BX$1,F294=$BX$1,F295=$BX$1),0,1)))</f>
        <v/>
      </c>
      <c r="CC293" s="2" t="str">
        <f>IF($A293&gt;='FG_243way_Regular Symbol'!D$16,"",IF(B293=0,"",IF(OR(B293=$BW$1,B294=$BW$1,B295=$BW$1,B293=$CD$1,B294=$CD$1,B295=$CD$1),0,1)))</f>
        <v/>
      </c>
      <c r="CD293" s="2" t="str">
        <f>IF($A293&gt;='FG_243way_Regular Symbol'!E$16,"",IF(C293=0,"",IF(OR(C293=$BW$1,C294=$BW$1,C295=$BW$1,C293=$CD$1,C294=$CD$1,C295=$CD$1),0,1)))</f>
        <v/>
      </c>
      <c r="CE293" s="2" t="str">
        <f>IF($A293&gt;='FG_243way_Regular Symbol'!F$16,"",IF(D293=0,"",IF(OR(D293=$BW$1,D294=$BW$1,D295=$BW$1,D293=$CD$1,D294=$CD$1,D295=$CD$1),0,1)))</f>
        <v/>
      </c>
      <c r="CF293" s="2" t="str">
        <f>IF($A293&gt;='FG_243way_Regular Symbol'!G$16,"",IF(E293=0,"",IF(OR(E293=$BW$1,E294=$BW$1,E295=$BW$1,E293=$CD$1,E294=$CD$1,E295=$CD$1),0,1)))</f>
        <v/>
      </c>
      <c r="CG293" s="2" t="str">
        <f>IF($A293&gt;='FG_243way_Regular Symbol'!H$16,"",IF(F293=0,"",IF(OR(F293=$BW$1,F294=$BW$1,F295=$BW$1,F293=$CD$1,F294=$CD$1,F295=$CD$1),0,1)))</f>
        <v/>
      </c>
      <c r="CI293" s="2" t="str">
        <f>IF($A293&gt;='FG_243way_Regular Symbol'!D$16,"",IF(B293=0,"",IF(OR(B293=$BW$1,B294=$BW$1,B295=$BW$1,B293=$CJ$1,B294=$CJ$1,B295=$CJ$1),0,1)))</f>
        <v/>
      </c>
      <c r="CJ293" s="2" t="str">
        <f>IF($A293&gt;='FG_243way_Regular Symbol'!E$16,"",IF(C293=0,"",IF(OR(C293=$BW$1,C294=$BW$1,C295=$BW$1,C293=$CJ$1,C294=$CJ$1,C295=$CJ$1),0,1)))</f>
        <v/>
      </c>
      <c r="CK293" s="2" t="str">
        <f>IF($A293&gt;='FG_243way_Regular Symbol'!F$16,"",IF(D293=0,"",IF(OR(D293=$BW$1,D294=$BW$1,D295=$BW$1,D293=$CJ$1,D294=$CJ$1,D295=$CJ$1),0,1)))</f>
        <v/>
      </c>
      <c r="CL293" s="2" t="str">
        <f>IF($A293&gt;='FG_243way_Regular Symbol'!G$16,"",IF(E293=0,"",IF(OR(E293=$BW$1,E294=$BW$1,E295=$BW$1,E293=$CJ$1,E294=$CJ$1,E295=$CJ$1),0,1)))</f>
        <v/>
      </c>
      <c r="CM293" s="2" t="str">
        <f>IF($A293&gt;='FG_243way_Regular Symbol'!H$16,"",IF(F293=0,"",IF(OR(F293=$BW$1,F294=$BW$1,F295=$BW$1,F293=$CJ$1,F294=$CJ$1,F295=$CJ$1),0,1)))</f>
        <v/>
      </c>
      <c r="CO293" s="2" t="str">
        <f>IF($A293&gt;='FG_243way_Regular Symbol'!D$16,"",IF(B293=0,"",IF(OR(B293=$BW$1,B294=$BW$1,B295=$BW$1,B293=$CP$1,B294=$CP$1,B295=$CP$1),0,1)))</f>
        <v/>
      </c>
      <c r="CP293" s="2" t="str">
        <f>IF($A293&gt;='FG_243way_Regular Symbol'!E$16,"",IF(C293=0,"",IF(OR(C293=$BW$1,C294=$BW$1,C295=$BW$1,C293=$CP$1,C294=$CP$1,C295=$CP$1),0,1)))</f>
        <v/>
      </c>
      <c r="CQ293" s="2" t="str">
        <f>IF($A293&gt;='FG_243way_Regular Symbol'!F$16,"",IF(D293=0,"",IF(OR(D293=$BW$1,D294=$BW$1,D295=$BW$1,D293=$CP$1,D294=$CP$1,D295=$CP$1),0,1)))</f>
        <v/>
      </c>
      <c r="CR293" s="2" t="str">
        <f>IF($A293&gt;='FG_243way_Regular Symbol'!G$16,"",IF(E293=0,"",IF(OR(E293=$BW$1,E294=$BW$1,E295=$BW$1,E293=$CP$1,E294=$CP$1,E295=$CP$1),0,1)))</f>
        <v/>
      </c>
      <c r="CS293" s="2" t="str">
        <f>IF($A293&gt;='FG_243way_Regular Symbol'!H$16,"",IF(F293=0,"",IF(OR(F293=$BW$1,F294=$BW$1,F295=$BW$1,F293=$CP$1,F294=$CP$1,F295=$CP$1),0,1)))</f>
        <v/>
      </c>
      <c r="CU293" s="2" t="str">
        <f>IF($A293&gt;='FG_243way_Regular Symbol'!D$16,"",IF(B293=0,"",IF(OR(B293=$BW$1,B294=$BW$1,B295=$BW$1,B293=$CV$1,B294=$CV$1,B295=$CV$1),0,1)))</f>
        <v/>
      </c>
      <c r="CV293" s="2" t="str">
        <f>IF($A293&gt;='FG_243way_Regular Symbol'!E$16,"",IF(C293=0,"",IF(OR(C293=$BW$1,C294=$BW$1,C295=$BW$1,C293=$CV$1,C294=$CV$1,C295=$CV$1),0,1)))</f>
        <v/>
      </c>
      <c r="CW293" s="2" t="str">
        <f>IF($A293&gt;='FG_243way_Regular Symbol'!F$16,"",IF(D293=0,"",IF(OR(D293=$BW$1,D294=$BW$1,D295=$BW$1,D293=$CV$1,D294=$CV$1,D295=$CV$1),0,1)))</f>
        <v/>
      </c>
      <c r="CX293" s="2" t="str">
        <f>IF($A293&gt;='FG_243way_Regular Symbol'!G$16,"",IF(E293=0,"",IF(OR(E293=$BW$1,E294=$BW$1,E295=$BW$1,E293=$CV$1,E294=$CV$1,E295=$CV$1),0,1)))</f>
        <v/>
      </c>
      <c r="CY293" s="2" t="str">
        <f>IF($A293&gt;='FG_243way_Regular Symbol'!H$16,"",IF(F293=0,"",IF(OR(F293=$BW$1,F294=$BW$1,F295=$BW$1,F293=$CV$1,F294=$CV$1,F295=$CV$1),0,1)))</f>
        <v/>
      </c>
    </row>
    <row r="294" spans="1:103">
      <c r="A294" s="341">
        <f>IF('FG_243way_Regular Symbol'!L293="","",'FG_243way_Regular Symbol'!L293)</f>
        <v>290</v>
      </c>
      <c r="B294" s="184" t="str">
        <f>IF('FG_243way_Regular Symbol'!M293="",
IF($A294-'FG_243way_Regular Symbol'!D$16&gt;='FG_243way_RegularＸ_W()'!B$2-1,"",VLOOKUP($A294-'FG_243way_Regular Symbol'!D$16,'FG_243way_Regular Symbol'!$L$3:$Q$99,'FG_243way_RegularＸ_W()'!B$3+1,FALSE)),
'FG_243way_Regular Symbol'!M293)</f>
        <v/>
      </c>
      <c r="C294" s="184" t="str">
        <f>IF('FG_243way_Regular Symbol'!N293="",
IF($A294-'FG_243way_Regular Symbol'!E$16&gt;='FG_243way_RegularＸ_W()'!C$2-1,"",VLOOKUP($A294-'FG_243way_Regular Symbol'!E$16,'FG_243way_Regular Symbol'!$L$3:$Q$99,'FG_243way_RegularＸ_W()'!C$3+1,FALSE)),
'FG_243way_Regular Symbol'!N293)</f>
        <v/>
      </c>
      <c r="D294" s="184" t="str">
        <f>IF('FG_243way_Regular Symbol'!O293="",
IF($A294-'FG_243way_Regular Symbol'!F$16&gt;='FG_243way_RegularＸ_W()'!D$2-1,"",VLOOKUP($A294-'FG_243way_Regular Symbol'!F$16,'FG_243way_Regular Symbol'!$L$3:$Q$99,'FG_243way_RegularＸ_W()'!D$3+1,FALSE)),
'FG_243way_Regular Symbol'!O293)</f>
        <v/>
      </c>
      <c r="E294" s="184" t="str">
        <f>IF('FG_243way_Regular Symbol'!P293="",
IF($A294-'FG_243way_Regular Symbol'!G$16&gt;='FG_243way_RegularＸ_W()'!E$2-1,"",VLOOKUP($A294-'FG_243way_Regular Symbol'!G$16,'FG_243way_Regular Symbol'!$L$3:$Q$99,'FG_243way_RegularＸ_W()'!E$3+1,FALSE)),
'FG_243way_Regular Symbol'!P293)</f>
        <v/>
      </c>
      <c r="F294" s="358" t="str">
        <f>IF('FG_243way_Regular Symbol'!Q293="",
IF($A294-'FG_243way_Regular Symbol'!H$16&gt;='FG_243way_RegularＸ_W()'!F$2-1,"",VLOOKUP($A294-'FG_243way_Regular Symbol'!H$16,'FG_243way_Regular Symbol'!$L$3:$Q$99,'FG_243way_RegularＸ_W()'!F$3+1,FALSE)),
'FG_243way_Regular Symbol'!Q293)</f>
        <v/>
      </c>
      <c r="O294" s="342" t="str">
        <f>IF($A294&gt;='FG_243way_Regular Symbol'!D$16,"",IF(B294=0,"",IF(OR(B294=$O$1,B294=$P$1,B295=$O$1,B295=$P$1,B296=$O$1,B296=$P$1),0,1)))</f>
        <v/>
      </c>
      <c r="P294" s="2" t="str">
        <f>IF($A294&gt;='FG_243way_Regular Symbol'!E$16,"",IF(C294=0,"",IF(OR(C294=$O$1,C294=$P$1,C295=$O$1,C295=$P$1,C296=$O$1,C296=$P$1),0,1)))</f>
        <v/>
      </c>
      <c r="Q294" s="2" t="str">
        <f>IF($A294&gt;='FG_243way_Regular Symbol'!F$16,"",IF(D294=0,"",IF(OR(D294=$O$1,D294=$P$1,D295=$O$1,D295=$P$1,D296=$O$1,D296=$P$1),0,1)))</f>
        <v/>
      </c>
      <c r="R294" s="2" t="str">
        <f>IF($A294&gt;='FG_243way_Regular Symbol'!G$16,"",IF(E294=0,"",IF(OR(E294=$O$1,E294=$P$1,E295=$O$1,E295=$P$1,E296=$O$1,E296=$P$1),0,1)))</f>
        <v/>
      </c>
      <c r="S294" s="128" t="str">
        <f>IF($A294&gt;='FG_243way_Regular Symbol'!H$16,"",IF(F294=0,"",IF(OR(F294=$O$1,F294=$P$1,F295=$O$1,F295=$P$1,F296=$O$1,F296=$P$1),0,1)))</f>
        <v/>
      </c>
      <c r="U294" s="342" t="str">
        <f>IF($A294&gt;='FG_243way_Regular Symbol'!D$16,"",IF(B294=0,"",IF(OR(B294=$U$1,B294=$V$1,B295=$U$1,B295=$V$1,B296=$U$1,B296=$V$1),0,1)))</f>
        <v/>
      </c>
      <c r="V294" s="2" t="str">
        <f>IF($A294&gt;='FG_243way_Regular Symbol'!E$16,"",IF(C294=0,"",IF(OR(C294=$U$1,C294=$V$1,C295=$U$1,C295=$V$1,C296=$U$1,C296=$V$1),0,1)))</f>
        <v/>
      </c>
      <c r="W294" s="2" t="str">
        <f>IF($A294&gt;='FG_243way_Regular Symbol'!F$16,"",IF(D294=0,"",IF(OR(D294=$U$1,D294=$V$1,D295=$U$1,D295=$V$1,D296=$U$1,D296=$V$1),0,1)))</f>
        <v/>
      </c>
      <c r="X294" s="2" t="str">
        <f>IF($A294&gt;='FG_243way_Regular Symbol'!G$16,"",IF(E294=0,"",IF(OR(E294=$U$1,E294=$V$1,E295=$U$1,E295=$V$1,E296=$U$1,E296=$V$1),0,1)))</f>
        <v/>
      </c>
      <c r="Y294" s="128" t="str">
        <f>IF($A294&gt;='FG_243way_Regular Symbol'!H$16,"",IF(F294=0,"",IF(OR(F294=$U$1,F294=$V$1,F295=$U$1,F295=$V$1,F296=$U$1,F296=$V$1),0,1)))</f>
        <v/>
      </c>
      <c r="AA294" s="342" t="str">
        <f>IF($A294&gt;='FG_243way_Regular Symbol'!D$16,"",IF(B294=0,"",IF(OR(B294=$AA$1,B294=$AB$1,B295=$AA$1,B295=$AB$1,B296=$AA$1,,B296=$AB$1),0,1)))</f>
        <v/>
      </c>
      <c r="AB294" s="2" t="str">
        <f>IF($A294&gt;='FG_243way_Regular Symbol'!E$16,"",IF(C294=0,"",IF(OR(C294=$AA$1,C294=$AB$1,C295=$AA$1,C295=$AB$1,C296=$AA$1,,C296=$AB$1),0,1)))</f>
        <v/>
      </c>
      <c r="AC294" s="2" t="str">
        <f>IF($A294&gt;='FG_243way_Regular Symbol'!F$16,"",IF(D294=0,"",IF(OR(D294=$AA$1,D294=$AB$1,D295=$AA$1,D295=$AB$1,D296=$AA$1,,D296=$AB$1),0,1)))</f>
        <v/>
      </c>
      <c r="AD294" s="2" t="str">
        <f>IF($A294&gt;='FG_243way_Regular Symbol'!G$16,"",IF(E294=0,"",IF(OR(E294=$AA$1,E294=$AB$1,E295=$AA$1,E295=$AB$1,E296=$AA$1,,E296=$AB$1),0,1)))</f>
        <v/>
      </c>
      <c r="AE294" s="128" t="str">
        <f>IF($A294&gt;='FG_243way_Regular Symbol'!H$16,"",IF(F294=0,"",IF(OR(F294=$AA$1,F294=$AB$1,F295=$AA$1,F295=$AB$1,F296=$AA$1,,F296=$AB$1),0,1)))</f>
        <v/>
      </c>
      <c r="AG294" s="342" t="str">
        <f>IF($A294&gt;='FG_243way_Regular Symbol'!D$16,"",IF(B294=0,"",IF(OR(B294=$AG$1,B294=$AH$1,B295=$AG$1,B295=$AH$1,B296=$AG$1,B296=$AH$1),0,1)))</f>
        <v/>
      </c>
      <c r="AH294" s="2" t="str">
        <f>IF($A294&gt;='FG_243way_Regular Symbol'!E$16,"",IF(C294=0,"",IF(OR(C294=$AG$1,C294=$AH$1,C295=$AG$1,C295=$AH$1,C296=$AG$1,C296=$AH$1),0,1)))</f>
        <v/>
      </c>
      <c r="AI294" s="2" t="str">
        <f>IF($A294&gt;='FG_243way_Regular Symbol'!F$16,"",IF(D294=0,"",IF(OR(D294=$AG$1,D294=$AH$1,D295=$AG$1,D295=$AH$1,D296=$AG$1,D296=$AH$1),0,1)))</f>
        <v/>
      </c>
      <c r="AJ294" s="2" t="str">
        <f>IF($A294&gt;='FG_243way_Regular Symbol'!G$16,"",IF(E294=0,"",IF(OR(E294=$AG$1,E294=$AH$1,E295=$AG$1,E295=$AH$1,E296=$AG$1,E296=$AH$1),0,1)))</f>
        <v/>
      </c>
      <c r="AK294" s="128" t="str">
        <f>IF($A294&gt;='FG_243way_Regular Symbol'!H$16,"",IF(F294=0,"",IF(OR(F294=$AG$1,F294=$AH$1,F295=$AG$1,F295=$AH$1,F296=$AG$1,F296=$AH$1),0,1)))</f>
        <v/>
      </c>
      <c r="AM294" s="342" t="str">
        <f>IF($A294&gt;='FG_243way_Regular Symbol'!D$16,"",IF(B294=0,"",IF(OR(B294=$AM$1,B294=$AN$1,B295=$AM$1,B295=$AN$1,B296=$AM$1,B296=$AN$1),0,1)))</f>
        <v/>
      </c>
      <c r="AN294" s="2" t="str">
        <f>IF($A294&gt;='FG_243way_Regular Symbol'!E$16,"",IF(C294=0,"",IF(OR(C294=$AM$1,C294=$AN$1,C295=$AM$1,C295=$AN$1,C296=$AM$1,C296=$AN$1),0,1)))</f>
        <v/>
      </c>
      <c r="AO294" s="2" t="str">
        <f>IF($A294&gt;='FG_243way_Regular Symbol'!F$16,"",IF(D294=0,"",IF(OR(D294=$AM$1,D294=$AN$1,D295=$AM$1,D295=$AN$1,D296=$AM$1,D296=$AN$1),0,1)))</f>
        <v/>
      </c>
      <c r="AP294" s="2" t="str">
        <f>IF($A294&gt;='FG_243way_Regular Symbol'!G$16,"",IF(E294=0,"",IF(OR(E294=$AM$1,E294=$AN$1,E295=$AM$1,E295=$AN$1,E296=$AM$1,E296=$AN$1),0,1)))</f>
        <v/>
      </c>
      <c r="AQ294" s="128" t="str">
        <f>IF($A294&gt;='FG_243way_Regular Symbol'!H$16,"",IF(F294=0,"",IF(OR(F294=$AM$1,F294=$AN$1,F295=$AM$1,F295=$AN$1,F296=$AM$1,F296=$AN$1),0,1)))</f>
        <v/>
      </c>
      <c r="AS294" s="342" t="str">
        <f>IF($A294&gt;='FG_243way_Regular Symbol'!D$16,"",IF(B294=0,"",IF(OR(B294=$AM$1,B294=$AT$1,B295=$AM$1,B295=$AT$1,B296=$AM$1,B296=$AT$1),0,1)))</f>
        <v/>
      </c>
      <c r="AT294" s="2" t="str">
        <f>IF($A294&gt;='FG_243way_Regular Symbol'!E$16,"",IF(C294=0,"",IF(OR(C294=$AM$1,C294=$AT$1,C295=$AM$1,C295=$AT$1,C296=$AM$1,C296=$AT$1),0,1)))</f>
        <v/>
      </c>
      <c r="AU294" s="2" t="str">
        <f>IF($A294&gt;='FG_243way_Regular Symbol'!F$16,"",IF(D294=0,"",IF(OR(D294=$AM$1,D294=$AT$1,D295=$AM$1,D295=$AT$1,D296=$AM$1,D296=$AT$1),0,1)))</f>
        <v/>
      </c>
      <c r="AV294" s="2" t="str">
        <f>IF($A294&gt;='FG_243way_Regular Symbol'!G$16,"",IF(E294=0,"",IF(OR(E294=$AM$1,E294=$AT$1,E295=$AM$1,E295=$AT$1,E296=$AM$1,E296=$AT$1),0,1)))</f>
        <v/>
      </c>
      <c r="AW294" s="128" t="str">
        <f>IF($A294&gt;='FG_243way_Regular Symbol'!H$16,"",IF(F294=0,"",IF(OR(F294=$AM$1,F294=$AT$1,F295=$AM$1,F295=$AT$1,F296=$AM$1,F296=$AT$1),0,1)))</f>
        <v/>
      </c>
      <c r="AY294" s="342" t="str">
        <f>IF($A294&gt;='FG_243way_Regular Symbol'!D$16,"",IF(B294=0,"",IF(OR(B294=$AM$1,B294=$AZ$1,B295=$AM$1,B295=$AZ$1,B296=$AM$1,B296=$AZ$1),0,1)))</f>
        <v/>
      </c>
      <c r="AZ294" s="2" t="str">
        <f>IF($A294&gt;='FG_243way_Regular Symbol'!E$16,"",IF(C294=0,"",IF(OR(C294=$AM$1,C294=$AZ$1,C295=$AM$1,C295=$AZ$1,C296=$AM$1,C296=$AZ$1),0,1)))</f>
        <v/>
      </c>
      <c r="BA294" s="2" t="str">
        <f>IF($A294&gt;='FG_243way_Regular Symbol'!F$16,"",IF(D294=0,"",IF(OR(D294=$AM$1,D294=$AZ$1,D295=$AM$1,D295=$AZ$1,D296=$AM$1,D296=$AZ$1),0,1)))</f>
        <v/>
      </c>
      <c r="BB294" s="2" t="str">
        <f>IF($A294&gt;='FG_243way_Regular Symbol'!G$16,"",IF(E294=0,"",IF(OR(E294=$AM$1,E294=$AZ$1,E295=$AM$1,E295=$AZ$1,E296=$AM$1,E296=$AZ$1),0,1)))</f>
        <v/>
      </c>
      <c r="BC294" s="128" t="str">
        <f>IF($A294&gt;='FG_243way_Regular Symbol'!H$16,"",IF(F294=0,"",IF(OR(F294=$AM$1,F294=$AZ$1,F295=$AM$1,F295=$AZ$1,F296=$AM$1,F296=$AZ$1),0,1)))</f>
        <v/>
      </c>
      <c r="BE294" s="342"/>
      <c r="BF294" s="2"/>
      <c r="BG294" s="2" t="str">
        <f>IF($A294&gt;='FG_243way_Regular Symbol'!F$16,"",IF(D294=0,"",COUNTIF(D294:D296,$BF$1)))</f>
        <v/>
      </c>
      <c r="BH294" s="2" t="str">
        <f>IF($A294&gt;='FG_243way_Regular Symbol'!G$16,"",IF(E294=0,"",COUNTIF(E294:E296,$BF$1)))</f>
        <v/>
      </c>
      <c r="BI294" s="2" t="str">
        <f>IF($A294&gt;='FG_243way_Regular Symbol'!H$16,"",IF(F294=0,"",COUNTIF(F294:F296,$BF$1)))</f>
        <v/>
      </c>
      <c r="BK294" s="342"/>
      <c r="BL294" s="2"/>
      <c r="BM294" s="2" t="str">
        <f>IF($A294&gt;='FG_243way_Regular Symbol'!F$16,"",IF(D294=0,"",IF(OR(D294=$AM$1,D294=$BL$1,D295=$AM$1,D295=$BL$1,D296=$AM$1,D296=$BL$1),0,1)))</f>
        <v/>
      </c>
      <c r="BN294" s="2" t="str">
        <f>IF($A294&gt;='FG_243way_Regular Symbol'!G$16,"",IF(E294=0,"",IF(OR(E294=$AM$1,E294=$BL$1,E295=$AM$1,E295=$BL$1,E296=$AM$1,E296=$BL$1),0,1)))</f>
        <v/>
      </c>
      <c r="BO294" s="128" t="str">
        <f>IF($A294&gt;='FG_243way_Regular Symbol'!H$16,"",IF(F294=0,"",IF(OR(F294=$AM$1,F294=$BL$1,F295=$AM$1,F295=$BL$1,F296=$AM$1,F296=$BL$1),0,1)))</f>
        <v/>
      </c>
      <c r="BQ294" s="2" t="str">
        <f>IF($A294&gt;='FG_243way_Regular Symbol'!D$16,"",IF(B294=0,"",IF(OR(B294=$BQ$1,B294=$BR$1,B295=$BQ$1,B295=$BR$1,B296=$BQ$1,B296=$BR$1),0,1)))</f>
        <v/>
      </c>
      <c r="BR294" s="2" t="str">
        <f>IF($A294&gt;='FG_243way_Regular Symbol'!E$16,"",IF(C294=0,"",IF(OR(C294=$BQ$1,C294=$BR$1,C295=$BQ$1,C295=$BR$1,C296=$BQ$1,C296=$BR$1),0,1)))</f>
        <v/>
      </c>
      <c r="BS294" s="2" t="str">
        <f>IF($A294&gt;='FG_243way_Regular Symbol'!F$16,"",IF(D294=0,"",IF(OR(D294=$BQ$1,D294=$BR$1,D295=$BQ$1,D295=$BR$1,D296=$BQ$1,D296=$BR$1),0,1)))</f>
        <v/>
      </c>
      <c r="BT294" s="2" t="str">
        <f>IF($A294&gt;='FG_243way_Regular Symbol'!G$16,"",IF(E294=0,"",IF(OR(E294=$BQ$1,E294=$BR$1,E295=$BQ$1,E295=$BR$1,E296=$BQ$1,E296=$BR$1),0,1)))</f>
        <v/>
      </c>
      <c r="BU294" s="2" t="str">
        <f>IF($A294&gt;='FG_243way_Regular Symbol'!H$16,"",IF(F294=0,"",IF(OR(F294=$BQ$1,F294=$BR$1,F295=$BQ$1,F295=$BR$1,F296=$BQ$1,F296=$BR$1),0,1)))</f>
        <v/>
      </c>
      <c r="BW294" s="2" t="str">
        <f>IF($A294&gt;='FG_243way_Regular Symbol'!D$16,"",IF(B294=0,"",IF(OR(B294=$BW$1,B295=$BW$1,B296=$BW$1,B294=$BX$1,B295=$BX$1,B296=$BX$1),0,1)))</f>
        <v/>
      </c>
      <c r="BX294" s="2" t="str">
        <f>IF($A294&gt;='FG_243way_Regular Symbol'!E$16,"",IF(C294=0,"",IF(OR(C294=$BW$1,C295=$BW$1,C296=$BW$1,C294=$BX$1,C295=$BX$1,C296=$BX$1),0,1)))</f>
        <v/>
      </c>
      <c r="BY294" s="2" t="str">
        <f>IF($A294&gt;='FG_243way_Regular Symbol'!F$16,"",IF(D294=0,"",IF(OR(D294=$BW$1,D295=$BW$1,D296=$BW$1,D294=$BX$1,D295=$BX$1,D296=$BX$1),0,1)))</f>
        <v/>
      </c>
      <c r="BZ294" s="2" t="str">
        <f>IF($A294&gt;='FG_243way_Regular Symbol'!G$16,"",IF(E294=0,"",IF(OR(E294=$BW$1,E295=$BW$1,E296=$BW$1,E294=$BX$1,E295=$BX$1,E296=$BX$1),0,1)))</f>
        <v/>
      </c>
      <c r="CA294" s="2" t="str">
        <f>IF($A294&gt;='FG_243way_Regular Symbol'!H$16,"",IF(F294=0,"",IF(OR(F294=$BW$1,F295=$BW$1,F296=$BW$1,F294=$BX$1,F295=$BX$1,F296=$BX$1),0,1)))</f>
        <v/>
      </c>
      <c r="CC294" s="2" t="str">
        <f>IF($A294&gt;='FG_243way_Regular Symbol'!D$16,"",IF(B294=0,"",IF(OR(B294=$BW$1,B295=$BW$1,B296=$BW$1,B294=$CD$1,B295=$CD$1,B296=$CD$1),0,1)))</f>
        <v/>
      </c>
      <c r="CD294" s="2" t="str">
        <f>IF($A294&gt;='FG_243way_Regular Symbol'!E$16,"",IF(C294=0,"",IF(OR(C294=$BW$1,C295=$BW$1,C296=$BW$1,C294=$CD$1,C295=$CD$1,C296=$CD$1),0,1)))</f>
        <v/>
      </c>
      <c r="CE294" s="2" t="str">
        <f>IF($A294&gt;='FG_243way_Regular Symbol'!F$16,"",IF(D294=0,"",IF(OR(D294=$BW$1,D295=$BW$1,D296=$BW$1,D294=$CD$1,D295=$CD$1,D296=$CD$1),0,1)))</f>
        <v/>
      </c>
      <c r="CF294" s="2" t="str">
        <f>IF($A294&gt;='FG_243way_Regular Symbol'!G$16,"",IF(E294=0,"",IF(OR(E294=$BW$1,E295=$BW$1,E296=$BW$1,E294=$CD$1,E295=$CD$1,E296=$CD$1),0,1)))</f>
        <v/>
      </c>
      <c r="CG294" s="2" t="str">
        <f>IF($A294&gt;='FG_243way_Regular Symbol'!H$16,"",IF(F294=0,"",IF(OR(F294=$BW$1,F295=$BW$1,F296=$BW$1,F294=$CD$1,F295=$CD$1,F296=$CD$1),0,1)))</f>
        <v/>
      </c>
      <c r="CI294" s="2" t="str">
        <f>IF($A294&gt;='FG_243way_Regular Symbol'!D$16,"",IF(B294=0,"",IF(OR(B294=$BW$1,B295=$BW$1,B296=$BW$1,B294=$CJ$1,B295=$CJ$1,B296=$CJ$1),0,1)))</f>
        <v/>
      </c>
      <c r="CJ294" s="2" t="str">
        <f>IF($A294&gt;='FG_243way_Regular Symbol'!E$16,"",IF(C294=0,"",IF(OR(C294=$BW$1,C295=$BW$1,C296=$BW$1,C294=$CJ$1,C295=$CJ$1,C296=$CJ$1),0,1)))</f>
        <v/>
      </c>
      <c r="CK294" s="2" t="str">
        <f>IF($A294&gt;='FG_243way_Regular Symbol'!F$16,"",IF(D294=0,"",IF(OR(D294=$BW$1,D295=$BW$1,D296=$BW$1,D294=$CJ$1,D295=$CJ$1,D296=$CJ$1),0,1)))</f>
        <v/>
      </c>
      <c r="CL294" s="2" t="str">
        <f>IF($A294&gt;='FG_243way_Regular Symbol'!G$16,"",IF(E294=0,"",IF(OR(E294=$BW$1,E295=$BW$1,E296=$BW$1,E294=$CJ$1,E295=$CJ$1,E296=$CJ$1),0,1)))</f>
        <v/>
      </c>
      <c r="CM294" s="2" t="str">
        <f>IF($A294&gt;='FG_243way_Regular Symbol'!H$16,"",IF(F294=0,"",IF(OR(F294=$BW$1,F295=$BW$1,F296=$BW$1,F294=$CJ$1,F295=$CJ$1,F296=$CJ$1),0,1)))</f>
        <v/>
      </c>
      <c r="CO294" s="2" t="str">
        <f>IF($A294&gt;='FG_243way_Regular Symbol'!D$16,"",IF(B294=0,"",IF(OR(B294=$BW$1,B295=$BW$1,B296=$BW$1,B294=$CP$1,B295=$CP$1,B296=$CP$1),0,1)))</f>
        <v/>
      </c>
      <c r="CP294" s="2" t="str">
        <f>IF($A294&gt;='FG_243way_Regular Symbol'!E$16,"",IF(C294=0,"",IF(OR(C294=$BW$1,C295=$BW$1,C296=$BW$1,C294=$CP$1,C295=$CP$1,C296=$CP$1),0,1)))</f>
        <v/>
      </c>
      <c r="CQ294" s="2" t="str">
        <f>IF($A294&gt;='FG_243way_Regular Symbol'!F$16,"",IF(D294=0,"",IF(OR(D294=$BW$1,D295=$BW$1,D296=$BW$1,D294=$CP$1,D295=$CP$1,D296=$CP$1),0,1)))</f>
        <v/>
      </c>
      <c r="CR294" s="2" t="str">
        <f>IF($A294&gt;='FG_243way_Regular Symbol'!G$16,"",IF(E294=0,"",IF(OR(E294=$BW$1,E295=$BW$1,E296=$BW$1,E294=$CP$1,E295=$CP$1,E296=$CP$1),0,1)))</f>
        <v/>
      </c>
      <c r="CS294" s="2" t="str">
        <f>IF($A294&gt;='FG_243way_Regular Symbol'!H$16,"",IF(F294=0,"",IF(OR(F294=$BW$1,F295=$BW$1,F296=$BW$1,F294=$CP$1,F295=$CP$1,F296=$CP$1),0,1)))</f>
        <v/>
      </c>
      <c r="CU294" s="2" t="str">
        <f>IF($A294&gt;='FG_243way_Regular Symbol'!D$16,"",IF(B294=0,"",IF(OR(B294=$BW$1,B295=$BW$1,B296=$BW$1,B294=$CV$1,B295=$CV$1,B296=$CV$1),0,1)))</f>
        <v/>
      </c>
      <c r="CV294" s="2" t="str">
        <f>IF($A294&gt;='FG_243way_Regular Symbol'!E$16,"",IF(C294=0,"",IF(OR(C294=$BW$1,C295=$BW$1,C296=$BW$1,C294=$CV$1,C295=$CV$1,C296=$CV$1),0,1)))</f>
        <v/>
      </c>
      <c r="CW294" s="2" t="str">
        <f>IF($A294&gt;='FG_243way_Regular Symbol'!F$16,"",IF(D294=0,"",IF(OR(D294=$BW$1,D295=$BW$1,D296=$BW$1,D294=$CV$1,D295=$CV$1,D296=$CV$1),0,1)))</f>
        <v/>
      </c>
      <c r="CX294" s="2" t="str">
        <f>IF($A294&gt;='FG_243way_Regular Symbol'!G$16,"",IF(E294=0,"",IF(OR(E294=$BW$1,E295=$BW$1,E296=$BW$1,E294=$CV$1,E295=$CV$1,E296=$CV$1),0,1)))</f>
        <v/>
      </c>
      <c r="CY294" s="2" t="str">
        <f>IF($A294&gt;='FG_243way_Regular Symbol'!H$16,"",IF(F294=0,"",IF(OR(F294=$BW$1,F295=$BW$1,F296=$BW$1,F294=$CV$1,F295=$CV$1,F296=$CV$1),0,1)))</f>
        <v/>
      </c>
    </row>
    <row r="295" spans="1:103">
      <c r="A295" s="341">
        <f>IF('FG_243way_Regular Symbol'!L294="","",'FG_243way_Regular Symbol'!L294)</f>
        <v>291</v>
      </c>
      <c r="B295" s="184" t="str">
        <f>IF('FG_243way_Regular Symbol'!M294="",
IF($A295-'FG_243way_Regular Symbol'!D$16&gt;='FG_243way_RegularＸ_W()'!B$2-1,"",VLOOKUP($A295-'FG_243way_Regular Symbol'!D$16,'FG_243way_Regular Symbol'!$L$3:$Q$99,'FG_243way_RegularＸ_W()'!B$3+1,FALSE)),
'FG_243way_Regular Symbol'!M294)</f>
        <v/>
      </c>
      <c r="C295" s="184" t="str">
        <f>IF('FG_243way_Regular Symbol'!N294="",
IF($A295-'FG_243way_Regular Symbol'!E$16&gt;='FG_243way_RegularＸ_W()'!C$2-1,"",VLOOKUP($A295-'FG_243way_Regular Symbol'!E$16,'FG_243way_Regular Symbol'!$L$3:$Q$99,'FG_243way_RegularＸ_W()'!C$3+1,FALSE)),
'FG_243way_Regular Symbol'!N294)</f>
        <v/>
      </c>
      <c r="D295" s="184" t="str">
        <f>IF('FG_243way_Regular Symbol'!O294="",
IF($A295-'FG_243way_Regular Symbol'!F$16&gt;='FG_243way_RegularＸ_W()'!D$2-1,"",VLOOKUP($A295-'FG_243way_Regular Symbol'!F$16,'FG_243way_Regular Symbol'!$L$3:$Q$99,'FG_243way_RegularＸ_W()'!D$3+1,FALSE)),
'FG_243way_Regular Symbol'!O294)</f>
        <v/>
      </c>
      <c r="E295" s="184" t="str">
        <f>IF('FG_243way_Regular Symbol'!P294="",
IF($A295-'FG_243way_Regular Symbol'!G$16&gt;='FG_243way_RegularＸ_W()'!E$2-1,"",VLOOKUP($A295-'FG_243way_Regular Symbol'!G$16,'FG_243way_Regular Symbol'!$L$3:$Q$99,'FG_243way_RegularＸ_W()'!E$3+1,FALSE)),
'FG_243way_Regular Symbol'!P294)</f>
        <v/>
      </c>
      <c r="F295" s="358" t="str">
        <f>IF('FG_243way_Regular Symbol'!Q294="",
IF($A295-'FG_243way_Regular Symbol'!H$16&gt;='FG_243way_RegularＸ_W()'!F$2-1,"",VLOOKUP($A295-'FG_243way_Regular Symbol'!H$16,'FG_243way_Regular Symbol'!$L$3:$Q$99,'FG_243way_RegularＸ_W()'!F$3+1,FALSE)),
'FG_243way_Regular Symbol'!Q294)</f>
        <v/>
      </c>
      <c r="O295" s="342" t="str">
        <f>IF($A295&gt;='FG_243way_Regular Symbol'!D$16,"",IF(B295=0,"",IF(OR(B295=$O$1,B295=$P$1,B296=$O$1,B296=$P$1,B297=$O$1,B297=$P$1),0,1)))</f>
        <v/>
      </c>
      <c r="P295" s="2" t="str">
        <f>IF($A295&gt;='FG_243way_Regular Symbol'!E$16,"",IF(C295=0,"",IF(OR(C295=$O$1,C295=$P$1,C296=$O$1,C296=$P$1,C297=$O$1,C297=$P$1),0,1)))</f>
        <v/>
      </c>
      <c r="Q295" s="2" t="str">
        <f>IF($A295&gt;='FG_243way_Regular Symbol'!F$16,"",IF(D295=0,"",IF(OR(D295=$O$1,D295=$P$1,D296=$O$1,D296=$P$1,D297=$O$1,D297=$P$1),0,1)))</f>
        <v/>
      </c>
      <c r="R295" s="2" t="str">
        <f>IF($A295&gt;='FG_243way_Regular Symbol'!G$16,"",IF(E295=0,"",IF(OR(E295=$O$1,E295=$P$1,E296=$O$1,E296=$P$1,E297=$O$1,E297=$P$1),0,1)))</f>
        <v/>
      </c>
      <c r="S295" s="128" t="str">
        <f>IF($A295&gt;='FG_243way_Regular Symbol'!H$16,"",IF(F295=0,"",IF(OR(F295=$O$1,F295=$P$1,F296=$O$1,F296=$P$1,F297=$O$1,F297=$P$1),0,1)))</f>
        <v/>
      </c>
      <c r="U295" s="342" t="str">
        <f>IF($A295&gt;='FG_243way_Regular Symbol'!D$16,"",IF(B295=0,"",IF(OR(B295=$U$1,B295=$V$1,B296=$U$1,B296=$V$1,B297=$U$1,B297=$V$1),0,1)))</f>
        <v/>
      </c>
      <c r="V295" s="2" t="str">
        <f>IF($A295&gt;='FG_243way_Regular Symbol'!E$16,"",IF(C295=0,"",IF(OR(C295=$U$1,C295=$V$1,C296=$U$1,C296=$V$1,C297=$U$1,C297=$V$1),0,1)))</f>
        <v/>
      </c>
      <c r="W295" s="2" t="str">
        <f>IF($A295&gt;='FG_243way_Regular Symbol'!F$16,"",IF(D295=0,"",IF(OR(D295=$U$1,D295=$V$1,D296=$U$1,D296=$V$1,D297=$U$1,D297=$V$1),0,1)))</f>
        <v/>
      </c>
      <c r="X295" s="2" t="str">
        <f>IF($A295&gt;='FG_243way_Regular Symbol'!G$16,"",IF(E295=0,"",IF(OR(E295=$U$1,E295=$V$1,E296=$U$1,E296=$V$1,E297=$U$1,E297=$V$1),0,1)))</f>
        <v/>
      </c>
      <c r="Y295" s="128" t="str">
        <f>IF($A295&gt;='FG_243way_Regular Symbol'!H$16,"",IF(F295=0,"",IF(OR(F295=$U$1,F295=$V$1,F296=$U$1,F296=$V$1,F297=$U$1,F297=$V$1),0,1)))</f>
        <v/>
      </c>
      <c r="AA295" s="342" t="str">
        <f>IF($A295&gt;='FG_243way_Regular Symbol'!D$16,"",IF(B295=0,"",IF(OR(B295=$AA$1,B295=$AB$1,B296=$AA$1,B296=$AB$1,B297=$AA$1,,B297=$AB$1),0,1)))</f>
        <v/>
      </c>
      <c r="AB295" s="2" t="str">
        <f>IF($A295&gt;='FG_243way_Regular Symbol'!E$16,"",IF(C295=0,"",IF(OR(C295=$AA$1,C295=$AB$1,C296=$AA$1,C296=$AB$1,C297=$AA$1,,C297=$AB$1),0,1)))</f>
        <v/>
      </c>
      <c r="AC295" s="2" t="str">
        <f>IF($A295&gt;='FG_243way_Regular Symbol'!F$16,"",IF(D295=0,"",IF(OR(D295=$AA$1,D295=$AB$1,D296=$AA$1,D296=$AB$1,D297=$AA$1,,D297=$AB$1),0,1)))</f>
        <v/>
      </c>
      <c r="AD295" s="2" t="str">
        <f>IF($A295&gt;='FG_243way_Regular Symbol'!G$16,"",IF(E295=0,"",IF(OR(E295=$AA$1,E295=$AB$1,E296=$AA$1,E296=$AB$1,E297=$AA$1,,E297=$AB$1),0,1)))</f>
        <v/>
      </c>
      <c r="AE295" s="128" t="str">
        <f>IF($A295&gt;='FG_243way_Regular Symbol'!H$16,"",IF(F295=0,"",IF(OR(F295=$AA$1,F295=$AB$1,F296=$AA$1,F296=$AB$1,F297=$AA$1,,F297=$AB$1),0,1)))</f>
        <v/>
      </c>
      <c r="AG295" s="342" t="str">
        <f>IF($A295&gt;='FG_243way_Regular Symbol'!D$16,"",IF(B295=0,"",IF(OR(B295=$AG$1,B295=$AH$1,B296=$AG$1,B296=$AH$1,B297=$AG$1,B297=$AH$1),0,1)))</f>
        <v/>
      </c>
      <c r="AH295" s="2" t="str">
        <f>IF($A295&gt;='FG_243way_Regular Symbol'!E$16,"",IF(C295=0,"",IF(OR(C295=$AG$1,C295=$AH$1,C296=$AG$1,C296=$AH$1,C297=$AG$1,C297=$AH$1),0,1)))</f>
        <v/>
      </c>
      <c r="AI295" s="2" t="str">
        <f>IF($A295&gt;='FG_243way_Regular Symbol'!F$16,"",IF(D295=0,"",IF(OR(D295=$AG$1,D295=$AH$1,D296=$AG$1,D296=$AH$1,D297=$AG$1,D297=$AH$1),0,1)))</f>
        <v/>
      </c>
      <c r="AJ295" s="2" t="str">
        <f>IF($A295&gt;='FG_243way_Regular Symbol'!G$16,"",IF(E295=0,"",IF(OR(E295=$AG$1,E295=$AH$1,E296=$AG$1,E296=$AH$1,E297=$AG$1,E297=$AH$1),0,1)))</f>
        <v/>
      </c>
      <c r="AK295" s="128" t="str">
        <f>IF($A295&gt;='FG_243way_Regular Symbol'!H$16,"",IF(F295=0,"",IF(OR(F295=$AG$1,F295=$AH$1,F296=$AG$1,F296=$AH$1,F297=$AG$1,F297=$AH$1),0,1)))</f>
        <v/>
      </c>
      <c r="AM295" s="342" t="str">
        <f>IF($A295&gt;='FG_243way_Regular Symbol'!D$16,"",IF(B295=0,"",IF(OR(B295=$AM$1,B295=$AN$1,B296=$AM$1,B296=$AN$1,B297=$AM$1,B297=$AN$1),0,1)))</f>
        <v/>
      </c>
      <c r="AN295" s="2" t="str">
        <f>IF($A295&gt;='FG_243way_Regular Symbol'!E$16,"",IF(C295=0,"",IF(OR(C295=$AM$1,C295=$AN$1,C296=$AM$1,C296=$AN$1,C297=$AM$1,C297=$AN$1),0,1)))</f>
        <v/>
      </c>
      <c r="AO295" s="2" t="str">
        <f>IF($A295&gt;='FG_243way_Regular Symbol'!F$16,"",IF(D295=0,"",IF(OR(D295=$AM$1,D295=$AN$1,D296=$AM$1,D296=$AN$1,D297=$AM$1,D297=$AN$1),0,1)))</f>
        <v/>
      </c>
      <c r="AP295" s="2" t="str">
        <f>IF($A295&gt;='FG_243way_Regular Symbol'!G$16,"",IF(E295=0,"",IF(OR(E295=$AM$1,E295=$AN$1,E296=$AM$1,E296=$AN$1,E297=$AM$1,E297=$AN$1),0,1)))</f>
        <v/>
      </c>
      <c r="AQ295" s="128" t="str">
        <f>IF($A295&gt;='FG_243way_Regular Symbol'!H$16,"",IF(F295=0,"",IF(OR(F295=$AM$1,F295=$AN$1,F296=$AM$1,F296=$AN$1,F297=$AM$1,F297=$AN$1),0,1)))</f>
        <v/>
      </c>
      <c r="AS295" s="342" t="str">
        <f>IF($A295&gt;='FG_243way_Regular Symbol'!D$16,"",IF(B295=0,"",IF(OR(B295=$AM$1,B295=$AT$1,B296=$AM$1,B296=$AT$1,B297=$AM$1,B297=$AT$1),0,1)))</f>
        <v/>
      </c>
      <c r="AT295" s="2" t="str">
        <f>IF($A295&gt;='FG_243way_Regular Symbol'!E$16,"",IF(C295=0,"",IF(OR(C295=$AM$1,C295=$AT$1,C296=$AM$1,C296=$AT$1,C297=$AM$1,C297=$AT$1),0,1)))</f>
        <v/>
      </c>
      <c r="AU295" s="2" t="str">
        <f>IF($A295&gt;='FG_243way_Regular Symbol'!F$16,"",IF(D295=0,"",IF(OR(D295=$AM$1,D295=$AT$1,D296=$AM$1,D296=$AT$1,D297=$AM$1,D297=$AT$1),0,1)))</f>
        <v/>
      </c>
      <c r="AV295" s="2" t="str">
        <f>IF($A295&gt;='FG_243way_Regular Symbol'!G$16,"",IF(E295=0,"",IF(OR(E295=$AM$1,E295=$AT$1,E296=$AM$1,E296=$AT$1,E297=$AM$1,E297=$AT$1),0,1)))</f>
        <v/>
      </c>
      <c r="AW295" s="128" t="str">
        <f>IF($A295&gt;='FG_243way_Regular Symbol'!H$16,"",IF(F295=0,"",IF(OR(F295=$AM$1,F295=$AT$1,F296=$AM$1,F296=$AT$1,F297=$AM$1,F297=$AT$1),0,1)))</f>
        <v/>
      </c>
      <c r="AY295" s="342" t="str">
        <f>IF($A295&gt;='FG_243way_Regular Symbol'!D$16,"",IF(B295=0,"",IF(OR(B295=$AM$1,B295=$AZ$1,B296=$AM$1,B296=$AZ$1,B297=$AM$1,B297=$AZ$1),0,1)))</f>
        <v/>
      </c>
      <c r="AZ295" s="2" t="str">
        <f>IF($A295&gt;='FG_243way_Regular Symbol'!E$16,"",IF(C295=0,"",IF(OR(C295=$AM$1,C295=$AZ$1,C296=$AM$1,C296=$AZ$1,C297=$AM$1,C297=$AZ$1),0,1)))</f>
        <v/>
      </c>
      <c r="BA295" s="2" t="str">
        <f>IF($A295&gt;='FG_243way_Regular Symbol'!F$16,"",IF(D295=0,"",IF(OR(D295=$AM$1,D295=$AZ$1,D296=$AM$1,D296=$AZ$1,D297=$AM$1,D297=$AZ$1),0,1)))</f>
        <v/>
      </c>
      <c r="BB295" s="2" t="str">
        <f>IF($A295&gt;='FG_243way_Regular Symbol'!G$16,"",IF(E295=0,"",IF(OR(E295=$AM$1,E295=$AZ$1,E296=$AM$1,E296=$AZ$1,E297=$AM$1,E297=$AZ$1),0,1)))</f>
        <v/>
      </c>
      <c r="BC295" s="128" t="str">
        <f>IF($A295&gt;='FG_243way_Regular Symbol'!H$16,"",IF(F295=0,"",IF(OR(F295=$AM$1,F295=$AZ$1,F296=$AM$1,F296=$AZ$1,F297=$AM$1,F297=$AZ$1),0,1)))</f>
        <v/>
      </c>
      <c r="BE295" s="342"/>
      <c r="BF295" s="2"/>
      <c r="BG295" s="2" t="str">
        <f>IF($A295&gt;='FG_243way_Regular Symbol'!F$16,"",IF(D295=0,"",COUNTIF(D295:D297,$BF$1)))</f>
        <v/>
      </c>
      <c r="BH295" s="2" t="str">
        <f>IF($A295&gt;='FG_243way_Regular Symbol'!G$16,"",IF(E295=0,"",COUNTIF(E295:E297,$BF$1)))</f>
        <v/>
      </c>
      <c r="BI295" s="2" t="str">
        <f>IF($A295&gt;='FG_243way_Regular Symbol'!H$16,"",IF(F295=0,"",COUNTIF(F295:F297,$BF$1)))</f>
        <v/>
      </c>
      <c r="BK295" s="342"/>
      <c r="BL295" s="2"/>
      <c r="BM295" s="2" t="str">
        <f>IF($A295&gt;='FG_243way_Regular Symbol'!F$16,"",IF(D295=0,"",IF(OR(D295=$AM$1,D295=$BL$1,D296=$AM$1,D296=$BL$1,D297=$AM$1,D297=$BL$1),0,1)))</f>
        <v/>
      </c>
      <c r="BN295" s="2" t="str">
        <f>IF($A295&gt;='FG_243way_Regular Symbol'!G$16,"",IF(E295=0,"",IF(OR(E295=$AM$1,E295=$BL$1,E296=$AM$1,E296=$BL$1,E297=$AM$1,E297=$BL$1),0,1)))</f>
        <v/>
      </c>
      <c r="BO295" s="128" t="str">
        <f>IF($A295&gt;='FG_243way_Regular Symbol'!H$16,"",IF(F295=0,"",IF(OR(F295=$AM$1,F295=$BL$1,F296=$AM$1,F296=$BL$1,F297=$AM$1,F297=$BL$1),0,1)))</f>
        <v/>
      </c>
      <c r="BQ295" s="2" t="str">
        <f>IF($A295&gt;='FG_243way_Regular Symbol'!D$16,"",IF(B295=0,"",IF(OR(B295=$BQ$1,B295=$BR$1,B296=$BQ$1,B296=$BR$1,B297=$BQ$1,B297=$BR$1),0,1)))</f>
        <v/>
      </c>
      <c r="BR295" s="2" t="str">
        <f>IF($A295&gt;='FG_243way_Regular Symbol'!E$16,"",IF(C295=0,"",IF(OR(C295=$BQ$1,C295=$BR$1,C296=$BQ$1,C296=$BR$1,C297=$BQ$1,C297=$BR$1),0,1)))</f>
        <v/>
      </c>
      <c r="BS295" s="2" t="str">
        <f>IF($A295&gt;='FG_243way_Regular Symbol'!F$16,"",IF(D295=0,"",IF(OR(D295=$BQ$1,D295=$BR$1,D296=$BQ$1,D296=$BR$1,D297=$BQ$1,D297=$BR$1),0,1)))</f>
        <v/>
      </c>
      <c r="BT295" s="2" t="str">
        <f>IF($A295&gt;='FG_243way_Regular Symbol'!G$16,"",IF(E295=0,"",IF(OR(E295=$BQ$1,E295=$BR$1,E296=$BQ$1,E296=$BR$1,E297=$BQ$1,E297=$BR$1),0,1)))</f>
        <v/>
      </c>
      <c r="BU295" s="2" t="str">
        <f>IF($A295&gt;='FG_243way_Regular Symbol'!H$16,"",IF(F295=0,"",IF(OR(F295=$BQ$1,F295=$BR$1,F296=$BQ$1,F296=$BR$1,F297=$BQ$1,F297=$BR$1),0,1)))</f>
        <v/>
      </c>
      <c r="BW295" s="2" t="str">
        <f>IF($A295&gt;='FG_243way_Regular Symbol'!D$16,"",IF(B295=0,"",IF(OR(B295=$BW$1,B296=$BW$1,B297=$BW$1,B295=$BX$1,B296=$BX$1,B297=$BX$1),0,1)))</f>
        <v/>
      </c>
      <c r="BX295" s="2" t="str">
        <f>IF($A295&gt;='FG_243way_Regular Symbol'!E$16,"",IF(C295=0,"",IF(OR(C295=$BW$1,C296=$BW$1,C297=$BW$1,C295=$BX$1,C296=$BX$1,C297=$BX$1),0,1)))</f>
        <v/>
      </c>
      <c r="BY295" s="2" t="str">
        <f>IF($A295&gt;='FG_243way_Regular Symbol'!F$16,"",IF(D295=0,"",IF(OR(D295=$BW$1,D296=$BW$1,D297=$BW$1,D295=$BX$1,D296=$BX$1,D297=$BX$1),0,1)))</f>
        <v/>
      </c>
      <c r="BZ295" s="2" t="str">
        <f>IF($A295&gt;='FG_243way_Regular Symbol'!G$16,"",IF(E295=0,"",IF(OR(E295=$BW$1,E296=$BW$1,E297=$BW$1,E295=$BX$1,E296=$BX$1,E297=$BX$1),0,1)))</f>
        <v/>
      </c>
      <c r="CA295" s="2" t="str">
        <f>IF($A295&gt;='FG_243way_Regular Symbol'!H$16,"",IF(F295=0,"",IF(OR(F295=$BW$1,F296=$BW$1,F297=$BW$1,F295=$BX$1,F296=$BX$1,F297=$BX$1),0,1)))</f>
        <v/>
      </c>
      <c r="CC295" s="2" t="str">
        <f>IF($A295&gt;='FG_243way_Regular Symbol'!D$16,"",IF(B295=0,"",IF(OR(B295=$BW$1,B296=$BW$1,B297=$BW$1,B295=$CD$1,B296=$CD$1,B297=$CD$1),0,1)))</f>
        <v/>
      </c>
      <c r="CD295" s="2" t="str">
        <f>IF($A295&gt;='FG_243way_Regular Symbol'!E$16,"",IF(C295=0,"",IF(OR(C295=$BW$1,C296=$BW$1,C297=$BW$1,C295=$CD$1,C296=$CD$1,C297=$CD$1),0,1)))</f>
        <v/>
      </c>
      <c r="CE295" s="2" t="str">
        <f>IF($A295&gt;='FG_243way_Regular Symbol'!F$16,"",IF(D295=0,"",IF(OR(D295=$BW$1,D296=$BW$1,D297=$BW$1,D295=$CD$1,D296=$CD$1,D297=$CD$1),0,1)))</f>
        <v/>
      </c>
      <c r="CF295" s="2" t="str">
        <f>IF($A295&gt;='FG_243way_Regular Symbol'!G$16,"",IF(E295=0,"",IF(OR(E295=$BW$1,E296=$BW$1,E297=$BW$1,E295=$CD$1,E296=$CD$1,E297=$CD$1),0,1)))</f>
        <v/>
      </c>
      <c r="CG295" s="2" t="str">
        <f>IF($A295&gt;='FG_243way_Regular Symbol'!H$16,"",IF(F295=0,"",IF(OR(F295=$BW$1,F296=$BW$1,F297=$BW$1,F295=$CD$1,F296=$CD$1,F297=$CD$1),0,1)))</f>
        <v/>
      </c>
      <c r="CI295" s="2" t="str">
        <f>IF($A295&gt;='FG_243way_Regular Symbol'!D$16,"",IF(B295=0,"",IF(OR(B295=$BW$1,B296=$BW$1,B297=$BW$1,B295=$CJ$1,B296=$CJ$1,B297=$CJ$1),0,1)))</f>
        <v/>
      </c>
      <c r="CJ295" s="2" t="str">
        <f>IF($A295&gt;='FG_243way_Regular Symbol'!E$16,"",IF(C295=0,"",IF(OR(C295=$BW$1,C296=$BW$1,C297=$BW$1,C295=$CJ$1,C296=$CJ$1,C297=$CJ$1),0,1)))</f>
        <v/>
      </c>
      <c r="CK295" s="2" t="str">
        <f>IF($A295&gt;='FG_243way_Regular Symbol'!F$16,"",IF(D295=0,"",IF(OR(D295=$BW$1,D296=$BW$1,D297=$BW$1,D295=$CJ$1,D296=$CJ$1,D297=$CJ$1),0,1)))</f>
        <v/>
      </c>
      <c r="CL295" s="2" t="str">
        <f>IF($A295&gt;='FG_243way_Regular Symbol'!G$16,"",IF(E295=0,"",IF(OR(E295=$BW$1,E296=$BW$1,E297=$BW$1,E295=$CJ$1,E296=$CJ$1,E297=$CJ$1),0,1)))</f>
        <v/>
      </c>
      <c r="CM295" s="2" t="str">
        <f>IF($A295&gt;='FG_243way_Regular Symbol'!H$16,"",IF(F295=0,"",IF(OR(F295=$BW$1,F296=$BW$1,F297=$BW$1,F295=$CJ$1,F296=$CJ$1,F297=$CJ$1),0,1)))</f>
        <v/>
      </c>
      <c r="CO295" s="2" t="str">
        <f>IF($A295&gt;='FG_243way_Regular Symbol'!D$16,"",IF(B295=0,"",IF(OR(B295=$BW$1,B296=$BW$1,B297=$BW$1,B295=$CP$1,B296=$CP$1,B297=$CP$1),0,1)))</f>
        <v/>
      </c>
      <c r="CP295" s="2" t="str">
        <f>IF($A295&gt;='FG_243way_Regular Symbol'!E$16,"",IF(C295=0,"",IF(OR(C295=$BW$1,C296=$BW$1,C297=$BW$1,C295=$CP$1,C296=$CP$1,C297=$CP$1),0,1)))</f>
        <v/>
      </c>
      <c r="CQ295" s="2" t="str">
        <f>IF($A295&gt;='FG_243way_Regular Symbol'!F$16,"",IF(D295=0,"",IF(OR(D295=$BW$1,D296=$BW$1,D297=$BW$1,D295=$CP$1,D296=$CP$1,D297=$CP$1),0,1)))</f>
        <v/>
      </c>
      <c r="CR295" s="2" t="str">
        <f>IF($A295&gt;='FG_243way_Regular Symbol'!G$16,"",IF(E295=0,"",IF(OR(E295=$BW$1,E296=$BW$1,E297=$BW$1,E295=$CP$1,E296=$CP$1,E297=$CP$1),0,1)))</f>
        <v/>
      </c>
      <c r="CS295" s="2" t="str">
        <f>IF($A295&gt;='FG_243way_Regular Symbol'!H$16,"",IF(F295=0,"",IF(OR(F295=$BW$1,F296=$BW$1,F297=$BW$1,F295=$CP$1,F296=$CP$1,F297=$CP$1),0,1)))</f>
        <v/>
      </c>
      <c r="CU295" s="2" t="str">
        <f>IF($A295&gt;='FG_243way_Regular Symbol'!D$16,"",IF(B295=0,"",IF(OR(B295=$BW$1,B296=$BW$1,B297=$BW$1,B295=$CV$1,B296=$CV$1,B297=$CV$1),0,1)))</f>
        <v/>
      </c>
      <c r="CV295" s="2" t="str">
        <f>IF($A295&gt;='FG_243way_Regular Symbol'!E$16,"",IF(C295=0,"",IF(OR(C295=$BW$1,C296=$BW$1,C297=$BW$1,C295=$CV$1,C296=$CV$1,C297=$CV$1),0,1)))</f>
        <v/>
      </c>
      <c r="CW295" s="2" t="str">
        <f>IF($A295&gt;='FG_243way_Regular Symbol'!F$16,"",IF(D295=0,"",IF(OR(D295=$BW$1,D296=$BW$1,D297=$BW$1,D295=$CV$1,D296=$CV$1,D297=$CV$1),0,1)))</f>
        <v/>
      </c>
      <c r="CX295" s="2" t="str">
        <f>IF($A295&gt;='FG_243way_Regular Symbol'!G$16,"",IF(E295=0,"",IF(OR(E295=$BW$1,E296=$BW$1,E297=$BW$1,E295=$CV$1,E296=$CV$1,E297=$CV$1),0,1)))</f>
        <v/>
      </c>
      <c r="CY295" s="2" t="str">
        <f>IF($A295&gt;='FG_243way_Regular Symbol'!H$16,"",IF(F295=0,"",IF(OR(F295=$BW$1,F296=$BW$1,F297=$BW$1,F295=$CV$1,F296=$CV$1,F297=$CV$1),0,1)))</f>
        <v/>
      </c>
    </row>
    <row r="296" spans="1:103">
      <c r="A296" s="341">
        <f>IF('FG_243way_Regular Symbol'!L295="","",'FG_243way_Regular Symbol'!L295)</f>
        <v>292</v>
      </c>
      <c r="B296" s="184" t="str">
        <f>IF('FG_243way_Regular Symbol'!M295="",
IF($A296-'FG_243way_Regular Symbol'!D$16&gt;='FG_243way_RegularＸ_W()'!B$2-1,"",VLOOKUP($A296-'FG_243way_Regular Symbol'!D$16,'FG_243way_Regular Symbol'!$L$3:$Q$99,'FG_243way_RegularＸ_W()'!B$3+1,FALSE)),
'FG_243way_Regular Symbol'!M295)</f>
        <v/>
      </c>
      <c r="C296" s="184" t="str">
        <f>IF('FG_243way_Regular Symbol'!N295="",
IF($A296-'FG_243way_Regular Symbol'!E$16&gt;='FG_243way_RegularＸ_W()'!C$2-1,"",VLOOKUP($A296-'FG_243way_Regular Symbol'!E$16,'FG_243way_Regular Symbol'!$L$3:$Q$99,'FG_243way_RegularＸ_W()'!C$3+1,FALSE)),
'FG_243way_Regular Symbol'!N295)</f>
        <v/>
      </c>
      <c r="D296" s="184" t="str">
        <f>IF('FG_243way_Regular Symbol'!O295="",
IF($A296-'FG_243way_Regular Symbol'!F$16&gt;='FG_243way_RegularＸ_W()'!D$2-1,"",VLOOKUP($A296-'FG_243way_Regular Symbol'!F$16,'FG_243way_Regular Symbol'!$L$3:$Q$99,'FG_243way_RegularＸ_W()'!D$3+1,FALSE)),
'FG_243way_Regular Symbol'!O295)</f>
        <v/>
      </c>
      <c r="E296" s="184" t="str">
        <f>IF('FG_243way_Regular Symbol'!P295="",
IF($A296-'FG_243way_Regular Symbol'!G$16&gt;='FG_243way_RegularＸ_W()'!E$2-1,"",VLOOKUP($A296-'FG_243way_Regular Symbol'!G$16,'FG_243way_Regular Symbol'!$L$3:$Q$99,'FG_243way_RegularＸ_W()'!E$3+1,FALSE)),
'FG_243way_Regular Symbol'!P295)</f>
        <v/>
      </c>
      <c r="F296" s="358" t="str">
        <f>IF('FG_243way_Regular Symbol'!Q295="",
IF($A296-'FG_243way_Regular Symbol'!H$16&gt;='FG_243way_RegularＸ_W()'!F$2-1,"",VLOOKUP($A296-'FG_243way_Regular Symbol'!H$16,'FG_243way_Regular Symbol'!$L$3:$Q$99,'FG_243way_RegularＸ_W()'!F$3+1,FALSE)),
'FG_243way_Regular Symbol'!Q295)</f>
        <v/>
      </c>
      <c r="O296" s="342" t="str">
        <f>IF($A296&gt;='FG_243way_Regular Symbol'!D$16,"",IF(B296=0,"",IF(OR(B296=$O$1,B296=$P$1,B297=$O$1,B297=$P$1,B298=$O$1,B298=$P$1),0,1)))</f>
        <v/>
      </c>
      <c r="P296" s="2" t="str">
        <f>IF($A296&gt;='FG_243way_Regular Symbol'!E$16,"",IF(C296=0,"",IF(OR(C296=$O$1,C296=$P$1,C297=$O$1,C297=$P$1,C298=$O$1,C298=$P$1),0,1)))</f>
        <v/>
      </c>
      <c r="Q296" s="2" t="str">
        <f>IF($A296&gt;='FG_243way_Regular Symbol'!F$16,"",IF(D296=0,"",IF(OR(D296=$O$1,D296=$P$1,D297=$O$1,D297=$P$1,D298=$O$1,D298=$P$1),0,1)))</f>
        <v/>
      </c>
      <c r="R296" s="2" t="str">
        <f>IF($A296&gt;='FG_243way_Regular Symbol'!G$16,"",IF(E296=0,"",IF(OR(E296=$O$1,E296=$P$1,E297=$O$1,E297=$P$1,E298=$O$1,E298=$P$1),0,1)))</f>
        <v/>
      </c>
      <c r="S296" s="128" t="str">
        <f>IF($A296&gt;='FG_243way_Regular Symbol'!H$16,"",IF(F296=0,"",IF(OR(F296=$O$1,F296=$P$1,F297=$O$1,F297=$P$1,F298=$O$1,F298=$P$1),0,1)))</f>
        <v/>
      </c>
      <c r="U296" s="342" t="str">
        <f>IF($A296&gt;='FG_243way_Regular Symbol'!D$16,"",IF(B296=0,"",IF(OR(B296=$U$1,B296=$V$1,B297=$U$1,B297=$V$1,B298=$U$1,B298=$V$1),0,1)))</f>
        <v/>
      </c>
      <c r="V296" s="2" t="str">
        <f>IF($A296&gt;='FG_243way_Regular Symbol'!E$16,"",IF(C296=0,"",IF(OR(C296=$U$1,C296=$V$1,C297=$U$1,C297=$V$1,C298=$U$1,C298=$V$1),0,1)))</f>
        <v/>
      </c>
      <c r="W296" s="2" t="str">
        <f>IF($A296&gt;='FG_243way_Regular Symbol'!F$16,"",IF(D296=0,"",IF(OR(D296=$U$1,D296=$V$1,D297=$U$1,D297=$V$1,D298=$U$1,D298=$V$1),0,1)))</f>
        <v/>
      </c>
      <c r="X296" s="2" t="str">
        <f>IF($A296&gt;='FG_243way_Regular Symbol'!G$16,"",IF(E296=0,"",IF(OR(E296=$U$1,E296=$V$1,E297=$U$1,E297=$V$1,E298=$U$1,E298=$V$1),0,1)))</f>
        <v/>
      </c>
      <c r="Y296" s="128" t="str">
        <f>IF($A296&gt;='FG_243way_Regular Symbol'!H$16,"",IF(F296=0,"",IF(OR(F296=$U$1,F296=$V$1,F297=$U$1,F297=$V$1,F298=$U$1,F298=$V$1),0,1)))</f>
        <v/>
      </c>
      <c r="AA296" s="342" t="str">
        <f>IF($A296&gt;='FG_243way_Regular Symbol'!D$16,"",IF(B296=0,"",IF(OR(B296=$AA$1,B296=$AB$1,B297=$AA$1,B297=$AB$1,B298=$AA$1,,B298=$AB$1),0,1)))</f>
        <v/>
      </c>
      <c r="AB296" s="2" t="str">
        <f>IF($A296&gt;='FG_243way_Regular Symbol'!E$16,"",IF(C296=0,"",IF(OR(C296=$AA$1,C296=$AB$1,C297=$AA$1,C297=$AB$1,C298=$AA$1,,C298=$AB$1),0,1)))</f>
        <v/>
      </c>
      <c r="AC296" s="2" t="str">
        <f>IF($A296&gt;='FG_243way_Regular Symbol'!F$16,"",IF(D296=0,"",IF(OR(D296=$AA$1,D296=$AB$1,D297=$AA$1,D297=$AB$1,D298=$AA$1,,D298=$AB$1),0,1)))</f>
        <v/>
      </c>
      <c r="AD296" s="2" t="str">
        <f>IF($A296&gt;='FG_243way_Regular Symbol'!G$16,"",IF(E296=0,"",IF(OR(E296=$AA$1,E296=$AB$1,E297=$AA$1,E297=$AB$1,E298=$AA$1,,E298=$AB$1),0,1)))</f>
        <v/>
      </c>
      <c r="AE296" s="128" t="str">
        <f>IF($A296&gt;='FG_243way_Regular Symbol'!H$16,"",IF(F296=0,"",IF(OR(F296=$AA$1,F296=$AB$1,F297=$AA$1,F297=$AB$1,F298=$AA$1,,F298=$AB$1),0,1)))</f>
        <v/>
      </c>
      <c r="AG296" s="342" t="str">
        <f>IF($A296&gt;='FG_243way_Regular Symbol'!D$16,"",IF(B296=0,"",IF(OR(B296=$AG$1,B296=$AH$1,B297=$AG$1,B297=$AH$1,B298=$AG$1,B298=$AH$1),0,1)))</f>
        <v/>
      </c>
      <c r="AH296" s="2" t="str">
        <f>IF($A296&gt;='FG_243way_Regular Symbol'!E$16,"",IF(C296=0,"",IF(OR(C296=$AG$1,C296=$AH$1,C297=$AG$1,C297=$AH$1,C298=$AG$1,C298=$AH$1),0,1)))</f>
        <v/>
      </c>
      <c r="AI296" s="2" t="str">
        <f>IF($A296&gt;='FG_243way_Regular Symbol'!F$16,"",IF(D296=0,"",IF(OR(D296=$AG$1,D296=$AH$1,D297=$AG$1,D297=$AH$1,D298=$AG$1,D298=$AH$1),0,1)))</f>
        <v/>
      </c>
      <c r="AJ296" s="2" t="str">
        <f>IF($A296&gt;='FG_243way_Regular Symbol'!G$16,"",IF(E296=0,"",IF(OR(E296=$AG$1,E296=$AH$1,E297=$AG$1,E297=$AH$1,E298=$AG$1,E298=$AH$1),0,1)))</f>
        <v/>
      </c>
      <c r="AK296" s="128" t="str">
        <f>IF($A296&gt;='FG_243way_Regular Symbol'!H$16,"",IF(F296=0,"",IF(OR(F296=$AG$1,F296=$AH$1,F297=$AG$1,F297=$AH$1,F298=$AG$1,F298=$AH$1),0,1)))</f>
        <v/>
      </c>
      <c r="AM296" s="342" t="str">
        <f>IF($A296&gt;='FG_243way_Regular Symbol'!D$16,"",IF(B296=0,"",IF(OR(B296=$AM$1,B296=$AN$1,B297=$AM$1,B297=$AN$1,B298=$AM$1,B298=$AN$1),0,1)))</f>
        <v/>
      </c>
      <c r="AN296" s="2" t="str">
        <f>IF($A296&gt;='FG_243way_Regular Symbol'!E$16,"",IF(C296=0,"",IF(OR(C296=$AM$1,C296=$AN$1,C297=$AM$1,C297=$AN$1,C298=$AM$1,C298=$AN$1),0,1)))</f>
        <v/>
      </c>
      <c r="AO296" s="2" t="str">
        <f>IF($A296&gt;='FG_243way_Regular Symbol'!F$16,"",IF(D296=0,"",IF(OR(D296=$AM$1,D296=$AN$1,D297=$AM$1,D297=$AN$1,D298=$AM$1,D298=$AN$1),0,1)))</f>
        <v/>
      </c>
      <c r="AP296" s="2" t="str">
        <f>IF($A296&gt;='FG_243way_Regular Symbol'!G$16,"",IF(E296=0,"",IF(OR(E296=$AM$1,E296=$AN$1,E297=$AM$1,E297=$AN$1,E298=$AM$1,E298=$AN$1),0,1)))</f>
        <v/>
      </c>
      <c r="AQ296" s="128" t="str">
        <f>IF($A296&gt;='FG_243way_Regular Symbol'!H$16,"",IF(F296=0,"",IF(OR(F296=$AM$1,F296=$AN$1,F297=$AM$1,F297=$AN$1,F298=$AM$1,F298=$AN$1),0,1)))</f>
        <v/>
      </c>
      <c r="AS296" s="342" t="str">
        <f>IF($A296&gt;='FG_243way_Regular Symbol'!D$16,"",IF(B296=0,"",IF(OR(B296=$AM$1,B296=$AT$1,B297=$AM$1,B297=$AT$1,B298=$AM$1,B298=$AT$1),0,1)))</f>
        <v/>
      </c>
      <c r="AT296" s="2" t="str">
        <f>IF($A296&gt;='FG_243way_Regular Symbol'!E$16,"",IF(C296=0,"",IF(OR(C296=$AM$1,C296=$AT$1,C297=$AM$1,C297=$AT$1,C298=$AM$1,C298=$AT$1),0,1)))</f>
        <v/>
      </c>
      <c r="AU296" s="2" t="str">
        <f>IF($A296&gt;='FG_243way_Regular Symbol'!F$16,"",IF(D296=0,"",IF(OR(D296=$AM$1,D296=$AT$1,D297=$AM$1,D297=$AT$1,D298=$AM$1,D298=$AT$1),0,1)))</f>
        <v/>
      </c>
      <c r="AV296" s="2" t="str">
        <f>IF($A296&gt;='FG_243way_Regular Symbol'!G$16,"",IF(E296=0,"",IF(OR(E296=$AM$1,E296=$AT$1,E297=$AM$1,E297=$AT$1,E298=$AM$1,E298=$AT$1),0,1)))</f>
        <v/>
      </c>
      <c r="AW296" s="128" t="str">
        <f>IF($A296&gt;='FG_243way_Regular Symbol'!H$16,"",IF(F296=0,"",IF(OR(F296=$AM$1,F296=$AT$1,F297=$AM$1,F297=$AT$1,F298=$AM$1,F298=$AT$1),0,1)))</f>
        <v/>
      </c>
      <c r="AY296" s="342" t="str">
        <f>IF($A296&gt;='FG_243way_Regular Symbol'!D$16,"",IF(B296=0,"",IF(OR(B296=$AM$1,B296=$AZ$1,B297=$AM$1,B297=$AZ$1,B298=$AM$1,B298=$AZ$1),0,1)))</f>
        <v/>
      </c>
      <c r="AZ296" s="2" t="str">
        <f>IF($A296&gt;='FG_243way_Regular Symbol'!E$16,"",IF(C296=0,"",IF(OR(C296=$AM$1,C296=$AZ$1,C297=$AM$1,C297=$AZ$1,C298=$AM$1,C298=$AZ$1),0,1)))</f>
        <v/>
      </c>
      <c r="BA296" s="2" t="str">
        <f>IF($A296&gt;='FG_243way_Regular Symbol'!F$16,"",IF(D296=0,"",IF(OR(D296=$AM$1,D296=$AZ$1,D297=$AM$1,D297=$AZ$1,D298=$AM$1,D298=$AZ$1),0,1)))</f>
        <v/>
      </c>
      <c r="BB296" s="2" t="str">
        <f>IF($A296&gt;='FG_243way_Regular Symbol'!G$16,"",IF(E296=0,"",IF(OR(E296=$AM$1,E296=$AZ$1,E297=$AM$1,E297=$AZ$1,E298=$AM$1,E298=$AZ$1),0,1)))</f>
        <v/>
      </c>
      <c r="BC296" s="128" t="str">
        <f>IF($A296&gt;='FG_243way_Regular Symbol'!H$16,"",IF(F296=0,"",IF(OR(F296=$AM$1,F296=$AZ$1,F297=$AM$1,F297=$AZ$1,F298=$AM$1,F298=$AZ$1),0,1)))</f>
        <v/>
      </c>
      <c r="BE296" s="342"/>
      <c r="BF296" s="2"/>
      <c r="BG296" s="2" t="str">
        <f>IF($A296&gt;='FG_243way_Regular Symbol'!F$16,"",IF(D296=0,"",COUNTIF(D296:D298,$BF$1)))</f>
        <v/>
      </c>
      <c r="BH296" s="2" t="str">
        <f>IF($A296&gt;='FG_243way_Regular Symbol'!G$16,"",IF(E296=0,"",COUNTIF(E296:E298,$BF$1)))</f>
        <v/>
      </c>
      <c r="BI296" s="2" t="str">
        <f>IF($A296&gt;='FG_243way_Regular Symbol'!H$16,"",IF(F296=0,"",COUNTIF(F296:F298,$BF$1)))</f>
        <v/>
      </c>
      <c r="BK296" s="342"/>
      <c r="BL296" s="2"/>
      <c r="BM296" s="2" t="str">
        <f>IF($A296&gt;='FG_243way_Regular Symbol'!F$16,"",IF(D296=0,"",IF(OR(D296=$AM$1,D296=$BL$1,D297=$AM$1,D297=$BL$1,D298=$AM$1,D298=$BL$1),0,1)))</f>
        <v/>
      </c>
      <c r="BN296" s="2" t="str">
        <f>IF($A296&gt;='FG_243way_Regular Symbol'!G$16,"",IF(E296=0,"",IF(OR(E296=$AM$1,E296=$BL$1,E297=$AM$1,E297=$BL$1,E298=$AM$1,E298=$BL$1),0,1)))</f>
        <v/>
      </c>
      <c r="BO296" s="128" t="str">
        <f>IF($A296&gt;='FG_243way_Regular Symbol'!H$16,"",IF(F296=0,"",IF(OR(F296=$AM$1,F296=$BL$1,F297=$AM$1,F297=$BL$1,F298=$AM$1,F298=$BL$1),0,1)))</f>
        <v/>
      </c>
      <c r="BQ296" s="2" t="str">
        <f>IF($A296&gt;='FG_243way_Regular Symbol'!D$16,"",IF(B296=0,"",IF(OR(B296=$BQ$1,B296=$BR$1,B297=$BQ$1,B297=$BR$1,B298=$BQ$1,B298=$BR$1),0,1)))</f>
        <v/>
      </c>
      <c r="BR296" s="2" t="str">
        <f>IF($A296&gt;='FG_243way_Regular Symbol'!E$16,"",IF(C296=0,"",IF(OR(C296=$BQ$1,C296=$BR$1,C297=$BQ$1,C297=$BR$1,C298=$BQ$1,C298=$BR$1),0,1)))</f>
        <v/>
      </c>
      <c r="BS296" s="2" t="str">
        <f>IF($A296&gt;='FG_243way_Regular Symbol'!F$16,"",IF(D296=0,"",IF(OR(D296=$BQ$1,D296=$BR$1,D297=$BQ$1,D297=$BR$1,D298=$BQ$1,D298=$BR$1),0,1)))</f>
        <v/>
      </c>
      <c r="BT296" s="2" t="str">
        <f>IF($A296&gt;='FG_243way_Regular Symbol'!G$16,"",IF(E296=0,"",IF(OR(E296=$BQ$1,E296=$BR$1,E297=$BQ$1,E297=$BR$1,E298=$BQ$1,E298=$BR$1),0,1)))</f>
        <v/>
      </c>
      <c r="BU296" s="2" t="str">
        <f>IF($A296&gt;='FG_243way_Regular Symbol'!H$16,"",IF(F296=0,"",IF(OR(F296=$BQ$1,F296=$BR$1,F297=$BQ$1,F297=$BR$1,F298=$BQ$1,F298=$BR$1),0,1)))</f>
        <v/>
      </c>
      <c r="BW296" s="2" t="str">
        <f>IF($A296&gt;='FG_243way_Regular Symbol'!D$16,"",IF(B296=0,"",IF(OR(B296=$BW$1,B297=$BW$1,B298=$BW$1,B296=$BX$1,B297=$BX$1,B298=$BX$1),0,1)))</f>
        <v/>
      </c>
      <c r="BX296" s="2" t="str">
        <f>IF($A296&gt;='FG_243way_Regular Symbol'!E$16,"",IF(C296=0,"",IF(OR(C296=$BW$1,C297=$BW$1,C298=$BW$1,C296=$BX$1,C297=$BX$1,C298=$BX$1),0,1)))</f>
        <v/>
      </c>
      <c r="BY296" s="2" t="str">
        <f>IF($A296&gt;='FG_243way_Regular Symbol'!F$16,"",IF(D296=0,"",IF(OR(D296=$BW$1,D297=$BW$1,D298=$BW$1,D296=$BX$1,D297=$BX$1,D298=$BX$1),0,1)))</f>
        <v/>
      </c>
      <c r="BZ296" s="2" t="str">
        <f>IF($A296&gt;='FG_243way_Regular Symbol'!G$16,"",IF(E296=0,"",IF(OR(E296=$BW$1,E297=$BW$1,E298=$BW$1,E296=$BX$1,E297=$BX$1,E298=$BX$1),0,1)))</f>
        <v/>
      </c>
      <c r="CA296" s="2" t="str">
        <f>IF($A296&gt;='FG_243way_Regular Symbol'!H$16,"",IF(F296=0,"",IF(OR(F296=$BW$1,F297=$BW$1,F298=$BW$1,F296=$BX$1,F297=$BX$1,F298=$BX$1),0,1)))</f>
        <v/>
      </c>
      <c r="CC296" s="2" t="str">
        <f>IF($A296&gt;='FG_243way_Regular Symbol'!D$16,"",IF(B296=0,"",IF(OR(B296=$BW$1,B297=$BW$1,B298=$BW$1,B296=$CD$1,B297=$CD$1,B298=$CD$1),0,1)))</f>
        <v/>
      </c>
      <c r="CD296" s="2" t="str">
        <f>IF($A296&gt;='FG_243way_Regular Symbol'!E$16,"",IF(C296=0,"",IF(OR(C296=$BW$1,C297=$BW$1,C298=$BW$1,C296=$CD$1,C297=$CD$1,C298=$CD$1),0,1)))</f>
        <v/>
      </c>
      <c r="CE296" s="2" t="str">
        <f>IF($A296&gt;='FG_243way_Regular Symbol'!F$16,"",IF(D296=0,"",IF(OR(D296=$BW$1,D297=$BW$1,D298=$BW$1,D296=$CD$1,D297=$CD$1,D298=$CD$1),0,1)))</f>
        <v/>
      </c>
      <c r="CF296" s="2" t="str">
        <f>IF($A296&gt;='FG_243way_Regular Symbol'!G$16,"",IF(E296=0,"",IF(OR(E296=$BW$1,E297=$BW$1,E298=$BW$1,E296=$CD$1,E297=$CD$1,E298=$CD$1),0,1)))</f>
        <v/>
      </c>
      <c r="CG296" s="2" t="str">
        <f>IF($A296&gt;='FG_243way_Regular Symbol'!H$16,"",IF(F296=0,"",IF(OR(F296=$BW$1,F297=$BW$1,F298=$BW$1,F296=$CD$1,F297=$CD$1,F298=$CD$1),0,1)))</f>
        <v/>
      </c>
      <c r="CI296" s="2" t="str">
        <f>IF($A296&gt;='FG_243way_Regular Symbol'!D$16,"",IF(B296=0,"",IF(OR(B296=$BW$1,B297=$BW$1,B298=$BW$1,B296=$CJ$1,B297=$CJ$1,B298=$CJ$1),0,1)))</f>
        <v/>
      </c>
      <c r="CJ296" s="2" t="str">
        <f>IF($A296&gt;='FG_243way_Regular Symbol'!E$16,"",IF(C296=0,"",IF(OR(C296=$BW$1,C297=$BW$1,C298=$BW$1,C296=$CJ$1,C297=$CJ$1,C298=$CJ$1),0,1)))</f>
        <v/>
      </c>
      <c r="CK296" s="2" t="str">
        <f>IF($A296&gt;='FG_243way_Regular Symbol'!F$16,"",IF(D296=0,"",IF(OR(D296=$BW$1,D297=$BW$1,D298=$BW$1,D296=$CJ$1,D297=$CJ$1,D298=$CJ$1),0,1)))</f>
        <v/>
      </c>
      <c r="CL296" s="2" t="str">
        <f>IF($A296&gt;='FG_243way_Regular Symbol'!G$16,"",IF(E296=0,"",IF(OR(E296=$BW$1,E297=$BW$1,E298=$BW$1,E296=$CJ$1,E297=$CJ$1,E298=$CJ$1),0,1)))</f>
        <v/>
      </c>
      <c r="CM296" s="2" t="str">
        <f>IF($A296&gt;='FG_243way_Regular Symbol'!H$16,"",IF(F296=0,"",IF(OR(F296=$BW$1,F297=$BW$1,F298=$BW$1,F296=$CJ$1,F297=$CJ$1,F298=$CJ$1),0,1)))</f>
        <v/>
      </c>
      <c r="CO296" s="2" t="str">
        <f>IF($A296&gt;='FG_243way_Regular Symbol'!D$16,"",IF(B296=0,"",IF(OR(B296=$BW$1,B297=$BW$1,B298=$BW$1,B296=$CP$1,B297=$CP$1,B298=$CP$1),0,1)))</f>
        <v/>
      </c>
      <c r="CP296" s="2" t="str">
        <f>IF($A296&gt;='FG_243way_Regular Symbol'!E$16,"",IF(C296=0,"",IF(OR(C296=$BW$1,C297=$BW$1,C298=$BW$1,C296=$CP$1,C297=$CP$1,C298=$CP$1),0,1)))</f>
        <v/>
      </c>
      <c r="CQ296" s="2" t="str">
        <f>IF($A296&gt;='FG_243way_Regular Symbol'!F$16,"",IF(D296=0,"",IF(OR(D296=$BW$1,D297=$BW$1,D298=$BW$1,D296=$CP$1,D297=$CP$1,D298=$CP$1),0,1)))</f>
        <v/>
      </c>
      <c r="CR296" s="2" t="str">
        <f>IF($A296&gt;='FG_243way_Regular Symbol'!G$16,"",IF(E296=0,"",IF(OR(E296=$BW$1,E297=$BW$1,E298=$BW$1,E296=$CP$1,E297=$CP$1,E298=$CP$1),0,1)))</f>
        <v/>
      </c>
      <c r="CS296" s="2" t="str">
        <f>IF($A296&gt;='FG_243way_Regular Symbol'!H$16,"",IF(F296=0,"",IF(OR(F296=$BW$1,F297=$BW$1,F298=$BW$1,F296=$CP$1,F297=$CP$1,F298=$CP$1),0,1)))</f>
        <v/>
      </c>
      <c r="CU296" s="2" t="str">
        <f>IF($A296&gt;='FG_243way_Regular Symbol'!D$16,"",IF(B296=0,"",IF(OR(B296=$BW$1,B297=$BW$1,B298=$BW$1,B296=$CV$1,B297=$CV$1,B298=$CV$1),0,1)))</f>
        <v/>
      </c>
      <c r="CV296" s="2" t="str">
        <f>IF($A296&gt;='FG_243way_Regular Symbol'!E$16,"",IF(C296=0,"",IF(OR(C296=$BW$1,C297=$BW$1,C298=$BW$1,C296=$CV$1,C297=$CV$1,C298=$CV$1),0,1)))</f>
        <v/>
      </c>
      <c r="CW296" s="2" t="str">
        <f>IF($A296&gt;='FG_243way_Regular Symbol'!F$16,"",IF(D296=0,"",IF(OR(D296=$BW$1,D297=$BW$1,D298=$BW$1,D296=$CV$1,D297=$CV$1,D298=$CV$1),0,1)))</f>
        <v/>
      </c>
      <c r="CX296" s="2" t="str">
        <f>IF($A296&gt;='FG_243way_Regular Symbol'!G$16,"",IF(E296=0,"",IF(OR(E296=$BW$1,E297=$BW$1,E298=$BW$1,E296=$CV$1,E297=$CV$1,E298=$CV$1),0,1)))</f>
        <v/>
      </c>
      <c r="CY296" s="2" t="str">
        <f>IF($A296&gt;='FG_243way_Regular Symbol'!H$16,"",IF(F296=0,"",IF(OR(F296=$BW$1,F297=$BW$1,F298=$BW$1,F296=$CV$1,F297=$CV$1,F298=$CV$1),0,1)))</f>
        <v/>
      </c>
    </row>
    <row r="297" spans="1:103">
      <c r="A297" s="341">
        <f>IF('FG_243way_Regular Symbol'!L296="","",'FG_243way_Regular Symbol'!L296)</f>
        <v>293</v>
      </c>
      <c r="B297" s="184" t="str">
        <f>IF('FG_243way_Regular Symbol'!M296="",
IF($A297-'FG_243way_Regular Symbol'!D$16&gt;='FG_243way_RegularＸ_W()'!B$2-1,"",VLOOKUP($A297-'FG_243way_Regular Symbol'!D$16,'FG_243way_Regular Symbol'!$L$3:$Q$99,'FG_243way_RegularＸ_W()'!B$3+1,FALSE)),
'FG_243way_Regular Symbol'!M296)</f>
        <v/>
      </c>
      <c r="C297" s="184" t="str">
        <f>IF('FG_243way_Regular Symbol'!N296="",
IF($A297-'FG_243way_Regular Symbol'!E$16&gt;='FG_243way_RegularＸ_W()'!C$2-1,"",VLOOKUP($A297-'FG_243way_Regular Symbol'!E$16,'FG_243way_Regular Symbol'!$L$3:$Q$99,'FG_243way_RegularＸ_W()'!C$3+1,FALSE)),
'FG_243way_Regular Symbol'!N296)</f>
        <v/>
      </c>
      <c r="D297" s="184" t="str">
        <f>IF('FG_243way_Regular Symbol'!O296="",
IF($A297-'FG_243way_Regular Symbol'!F$16&gt;='FG_243way_RegularＸ_W()'!D$2-1,"",VLOOKUP($A297-'FG_243way_Regular Symbol'!F$16,'FG_243way_Regular Symbol'!$L$3:$Q$99,'FG_243way_RegularＸ_W()'!D$3+1,FALSE)),
'FG_243way_Regular Symbol'!O296)</f>
        <v/>
      </c>
      <c r="E297" s="184" t="str">
        <f>IF('FG_243way_Regular Symbol'!P296="",
IF($A297-'FG_243way_Regular Symbol'!G$16&gt;='FG_243way_RegularＸ_W()'!E$2-1,"",VLOOKUP($A297-'FG_243way_Regular Symbol'!G$16,'FG_243way_Regular Symbol'!$L$3:$Q$99,'FG_243way_RegularＸ_W()'!E$3+1,FALSE)),
'FG_243way_Regular Symbol'!P296)</f>
        <v/>
      </c>
      <c r="F297" s="358" t="str">
        <f>IF('FG_243way_Regular Symbol'!Q296="",
IF($A297-'FG_243way_Regular Symbol'!H$16&gt;='FG_243way_RegularＸ_W()'!F$2-1,"",VLOOKUP($A297-'FG_243way_Regular Symbol'!H$16,'FG_243way_Regular Symbol'!$L$3:$Q$99,'FG_243way_RegularＸ_W()'!F$3+1,FALSE)),
'FG_243way_Regular Symbol'!Q296)</f>
        <v/>
      </c>
      <c r="O297" s="342" t="str">
        <f>IF($A297&gt;='FG_243way_Regular Symbol'!D$16,"",IF(B297=0,"",IF(OR(B297=$O$1,B297=$P$1,B298=$O$1,B298=$P$1,B299=$O$1,B299=$P$1),0,1)))</f>
        <v/>
      </c>
      <c r="P297" s="2" t="str">
        <f>IF($A297&gt;='FG_243way_Regular Symbol'!E$16,"",IF(C297=0,"",IF(OR(C297=$O$1,C297=$P$1,C298=$O$1,C298=$P$1,C299=$O$1,C299=$P$1),0,1)))</f>
        <v/>
      </c>
      <c r="Q297" s="2" t="str">
        <f>IF($A297&gt;='FG_243way_Regular Symbol'!F$16,"",IF(D297=0,"",IF(OR(D297=$O$1,D297=$P$1,D298=$O$1,D298=$P$1,D299=$O$1,D299=$P$1),0,1)))</f>
        <v/>
      </c>
      <c r="R297" s="2" t="str">
        <f>IF($A297&gt;='FG_243way_Regular Symbol'!G$16,"",IF(E297=0,"",IF(OR(E297=$O$1,E297=$P$1,E298=$O$1,E298=$P$1,E299=$O$1,E299=$P$1),0,1)))</f>
        <v/>
      </c>
      <c r="S297" s="128" t="str">
        <f>IF($A297&gt;='FG_243way_Regular Symbol'!H$16,"",IF(F297=0,"",IF(OR(F297=$O$1,F297=$P$1,F298=$O$1,F298=$P$1,F299=$O$1,F299=$P$1),0,1)))</f>
        <v/>
      </c>
      <c r="U297" s="342" t="str">
        <f>IF($A297&gt;='FG_243way_Regular Symbol'!D$16,"",IF(B297=0,"",IF(OR(B297=$U$1,B297=$V$1,B298=$U$1,B298=$V$1,B299=$U$1,B299=$V$1),0,1)))</f>
        <v/>
      </c>
      <c r="V297" s="2" t="str">
        <f>IF($A297&gt;='FG_243way_Regular Symbol'!E$16,"",IF(C297=0,"",IF(OR(C297=$U$1,C297=$V$1,C298=$U$1,C298=$V$1,C299=$U$1,C299=$V$1),0,1)))</f>
        <v/>
      </c>
      <c r="W297" s="2" t="str">
        <f>IF($A297&gt;='FG_243way_Regular Symbol'!F$16,"",IF(D297=0,"",IF(OR(D297=$U$1,D297=$V$1,D298=$U$1,D298=$V$1,D299=$U$1,D299=$V$1),0,1)))</f>
        <v/>
      </c>
      <c r="X297" s="2" t="str">
        <f>IF($A297&gt;='FG_243way_Regular Symbol'!G$16,"",IF(E297=0,"",IF(OR(E297=$U$1,E297=$V$1,E298=$U$1,E298=$V$1,E299=$U$1,E299=$V$1),0,1)))</f>
        <v/>
      </c>
      <c r="Y297" s="128" t="str">
        <f>IF($A297&gt;='FG_243way_Regular Symbol'!H$16,"",IF(F297=0,"",IF(OR(F297=$U$1,F297=$V$1,F298=$U$1,F298=$V$1,F299=$U$1,F299=$V$1),0,1)))</f>
        <v/>
      </c>
      <c r="AA297" s="342" t="str">
        <f>IF($A297&gt;='FG_243way_Regular Symbol'!D$16,"",IF(B297=0,"",IF(OR(B297=$AA$1,B297=$AB$1,B298=$AA$1,B298=$AB$1,B299=$AA$1,,B299=$AB$1),0,1)))</f>
        <v/>
      </c>
      <c r="AB297" s="2" t="str">
        <f>IF($A297&gt;='FG_243way_Regular Symbol'!E$16,"",IF(C297=0,"",IF(OR(C297=$AA$1,C297=$AB$1,C298=$AA$1,C298=$AB$1,C299=$AA$1,,C299=$AB$1),0,1)))</f>
        <v/>
      </c>
      <c r="AC297" s="2" t="str">
        <f>IF($A297&gt;='FG_243way_Regular Symbol'!F$16,"",IF(D297=0,"",IF(OR(D297=$AA$1,D297=$AB$1,D298=$AA$1,D298=$AB$1,D299=$AA$1,,D299=$AB$1),0,1)))</f>
        <v/>
      </c>
      <c r="AD297" s="2" t="str">
        <f>IF($A297&gt;='FG_243way_Regular Symbol'!G$16,"",IF(E297=0,"",IF(OR(E297=$AA$1,E297=$AB$1,E298=$AA$1,E298=$AB$1,E299=$AA$1,,E299=$AB$1),0,1)))</f>
        <v/>
      </c>
      <c r="AE297" s="128" t="str">
        <f>IF($A297&gt;='FG_243way_Regular Symbol'!H$16,"",IF(F297=0,"",IF(OR(F297=$AA$1,F297=$AB$1,F298=$AA$1,F298=$AB$1,F299=$AA$1,,F299=$AB$1),0,1)))</f>
        <v/>
      </c>
      <c r="AG297" s="342" t="str">
        <f>IF($A297&gt;='FG_243way_Regular Symbol'!D$16,"",IF(B297=0,"",IF(OR(B297=$AG$1,B297=$AH$1,B298=$AG$1,B298=$AH$1,B299=$AG$1,B299=$AH$1),0,1)))</f>
        <v/>
      </c>
      <c r="AH297" s="2" t="str">
        <f>IF($A297&gt;='FG_243way_Regular Symbol'!E$16,"",IF(C297=0,"",IF(OR(C297=$AG$1,C297=$AH$1,C298=$AG$1,C298=$AH$1,C299=$AG$1,C299=$AH$1),0,1)))</f>
        <v/>
      </c>
      <c r="AI297" s="2" t="str">
        <f>IF($A297&gt;='FG_243way_Regular Symbol'!F$16,"",IF(D297=0,"",IF(OR(D297=$AG$1,D297=$AH$1,D298=$AG$1,D298=$AH$1,D299=$AG$1,D299=$AH$1),0,1)))</f>
        <v/>
      </c>
      <c r="AJ297" s="2" t="str">
        <f>IF($A297&gt;='FG_243way_Regular Symbol'!G$16,"",IF(E297=0,"",IF(OR(E297=$AG$1,E297=$AH$1,E298=$AG$1,E298=$AH$1,E299=$AG$1,E299=$AH$1),0,1)))</f>
        <v/>
      </c>
      <c r="AK297" s="128" t="str">
        <f>IF($A297&gt;='FG_243way_Regular Symbol'!H$16,"",IF(F297=0,"",IF(OR(F297=$AG$1,F297=$AH$1,F298=$AG$1,F298=$AH$1,F299=$AG$1,F299=$AH$1),0,1)))</f>
        <v/>
      </c>
      <c r="AM297" s="342" t="str">
        <f>IF($A297&gt;='FG_243way_Regular Symbol'!D$16,"",IF(B297=0,"",IF(OR(B297=$AM$1,B297=$AN$1,B298=$AM$1,B298=$AN$1,B299=$AM$1,B299=$AN$1),0,1)))</f>
        <v/>
      </c>
      <c r="AN297" s="2" t="str">
        <f>IF($A297&gt;='FG_243way_Regular Symbol'!E$16,"",IF(C297=0,"",IF(OR(C297=$AM$1,C297=$AN$1,C298=$AM$1,C298=$AN$1,C299=$AM$1,C299=$AN$1),0,1)))</f>
        <v/>
      </c>
      <c r="AO297" s="2" t="str">
        <f>IF($A297&gt;='FG_243way_Regular Symbol'!F$16,"",IF(D297=0,"",IF(OR(D297=$AM$1,D297=$AN$1,D298=$AM$1,D298=$AN$1,D299=$AM$1,D299=$AN$1),0,1)))</f>
        <v/>
      </c>
      <c r="AP297" s="2" t="str">
        <f>IF($A297&gt;='FG_243way_Regular Symbol'!G$16,"",IF(E297=0,"",IF(OR(E297=$AM$1,E297=$AN$1,E298=$AM$1,E298=$AN$1,E299=$AM$1,E299=$AN$1),0,1)))</f>
        <v/>
      </c>
      <c r="AQ297" s="128" t="str">
        <f>IF($A297&gt;='FG_243way_Regular Symbol'!H$16,"",IF(F297=0,"",IF(OR(F297=$AM$1,F297=$AN$1,F298=$AM$1,F298=$AN$1,F299=$AM$1,F299=$AN$1),0,1)))</f>
        <v/>
      </c>
      <c r="AS297" s="342" t="str">
        <f>IF($A297&gt;='FG_243way_Regular Symbol'!D$16,"",IF(B297=0,"",IF(OR(B297=$AM$1,B297=$AT$1,B298=$AM$1,B298=$AT$1,B299=$AM$1,B299=$AT$1),0,1)))</f>
        <v/>
      </c>
      <c r="AT297" s="2" t="str">
        <f>IF($A297&gt;='FG_243way_Regular Symbol'!E$16,"",IF(C297=0,"",IF(OR(C297=$AM$1,C297=$AT$1,C298=$AM$1,C298=$AT$1,C299=$AM$1,C299=$AT$1),0,1)))</f>
        <v/>
      </c>
      <c r="AU297" s="2" t="str">
        <f>IF($A297&gt;='FG_243way_Regular Symbol'!F$16,"",IF(D297=0,"",IF(OR(D297=$AM$1,D297=$AT$1,D298=$AM$1,D298=$AT$1,D299=$AM$1,D299=$AT$1),0,1)))</f>
        <v/>
      </c>
      <c r="AV297" s="2" t="str">
        <f>IF($A297&gt;='FG_243way_Regular Symbol'!G$16,"",IF(E297=0,"",IF(OR(E297=$AM$1,E297=$AT$1,E298=$AM$1,E298=$AT$1,E299=$AM$1,E299=$AT$1),0,1)))</f>
        <v/>
      </c>
      <c r="AW297" s="128" t="str">
        <f>IF($A297&gt;='FG_243way_Regular Symbol'!H$16,"",IF(F297=0,"",IF(OR(F297=$AM$1,F297=$AT$1,F298=$AM$1,F298=$AT$1,F299=$AM$1,F299=$AT$1),0,1)))</f>
        <v/>
      </c>
      <c r="AY297" s="342" t="str">
        <f>IF($A297&gt;='FG_243way_Regular Symbol'!D$16,"",IF(B297=0,"",IF(OR(B297=$AM$1,B297=$AZ$1,B298=$AM$1,B298=$AZ$1,B299=$AM$1,B299=$AZ$1),0,1)))</f>
        <v/>
      </c>
      <c r="AZ297" s="2" t="str">
        <f>IF($A297&gt;='FG_243way_Regular Symbol'!E$16,"",IF(C297=0,"",IF(OR(C297=$AM$1,C297=$AZ$1,C298=$AM$1,C298=$AZ$1,C299=$AM$1,C299=$AZ$1),0,1)))</f>
        <v/>
      </c>
      <c r="BA297" s="2" t="str">
        <f>IF($A297&gt;='FG_243way_Regular Symbol'!F$16,"",IF(D297=0,"",IF(OR(D297=$AM$1,D297=$AZ$1,D298=$AM$1,D298=$AZ$1,D299=$AM$1,D299=$AZ$1),0,1)))</f>
        <v/>
      </c>
      <c r="BB297" s="2" t="str">
        <f>IF($A297&gt;='FG_243way_Regular Symbol'!G$16,"",IF(E297=0,"",IF(OR(E297=$AM$1,E297=$AZ$1,E298=$AM$1,E298=$AZ$1,E299=$AM$1,E299=$AZ$1),0,1)))</f>
        <v/>
      </c>
      <c r="BC297" s="128" t="str">
        <f>IF($A297&gt;='FG_243way_Regular Symbol'!H$16,"",IF(F297=0,"",IF(OR(F297=$AM$1,F297=$AZ$1,F298=$AM$1,F298=$AZ$1,F299=$AM$1,F299=$AZ$1),0,1)))</f>
        <v/>
      </c>
      <c r="BE297" s="342"/>
      <c r="BF297" s="2"/>
      <c r="BG297" s="2" t="str">
        <f>IF($A297&gt;='FG_243way_Regular Symbol'!F$16,"",IF(D297=0,"",COUNTIF(D297:D299,$BF$1)))</f>
        <v/>
      </c>
      <c r="BH297" s="2" t="str">
        <f>IF($A297&gt;='FG_243way_Regular Symbol'!G$16,"",IF(E297=0,"",COUNTIF(E297:E299,$BF$1)))</f>
        <v/>
      </c>
      <c r="BI297" s="2" t="str">
        <f>IF($A297&gt;='FG_243way_Regular Symbol'!H$16,"",IF(F297=0,"",COUNTIF(F297:F299,$BF$1)))</f>
        <v/>
      </c>
      <c r="BK297" s="342"/>
      <c r="BL297" s="2"/>
      <c r="BM297" s="2" t="str">
        <f>IF($A297&gt;='FG_243way_Regular Symbol'!F$16,"",IF(D297=0,"",IF(OR(D297=$AM$1,D297=$BL$1,D298=$AM$1,D298=$BL$1,D299=$AM$1,D299=$BL$1),0,1)))</f>
        <v/>
      </c>
      <c r="BN297" s="2" t="str">
        <f>IF($A297&gt;='FG_243way_Regular Symbol'!G$16,"",IF(E297=0,"",IF(OR(E297=$AM$1,E297=$BL$1,E298=$AM$1,E298=$BL$1,E299=$AM$1,E299=$BL$1),0,1)))</f>
        <v/>
      </c>
      <c r="BO297" s="128" t="str">
        <f>IF($A297&gt;='FG_243way_Regular Symbol'!H$16,"",IF(F297=0,"",IF(OR(F297=$AM$1,F297=$BL$1,F298=$AM$1,F298=$BL$1,F299=$AM$1,F299=$BL$1),0,1)))</f>
        <v/>
      </c>
      <c r="BQ297" s="2" t="str">
        <f>IF($A297&gt;='FG_243way_Regular Symbol'!D$16,"",IF(B297=0,"",IF(OR(B297=$BQ$1,B297=$BR$1,B298=$BQ$1,B298=$BR$1,B299=$BQ$1,B299=$BR$1),0,1)))</f>
        <v/>
      </c>
      <c r="BR297" s="2" t="str">
        <f>IF($A297&gt;='FG_243way_Regular Symbol'!E$16,"",IF(C297=0,"",IF(OR(C297=$BQ$1,C297=$BR$1,C298=$BQ$1,C298=$BR$1,C299=$BQ$1,C299=$BR$1),0,1)))</f>
        <v/>
      </c>
      <c r="BS297" s="2" t="str">
        <f>IF($A297&gt;='FG_243way_Regular Symbol'!F$16,"",IF(D297=0,"",IF(OR(D297=$BQ$1,D297=$BR$1,D298=$BQ$1,D298=$BR$1,D299=$BQ$1,D299=$BR$1),0,1)))</f>
        <v/>
      </c>
      <c r="BT297" s="2" t="str">
        <f>IF($A297&gt;='FG_243way_Regular Symbol'!G$16,"",IF(E297=0,"",IF(OR(E297=$BQ$1,E297=$BR$1,E298=$BQ$1,E298=$BR$1,E299=$BQ$1,E299=$BR$1),0,1)))</f>
        <v/>
      </c>
      <c r="BU297" s="2" t="str">
        <f>IF($A297&gt;='FG_243way_Regular Symbol'!H$16,"",IF(F297=0,"",IF(OR(F297=$BQ$1,F297=$BR$1,F298=$BQ$1,F298=$BR$1,F299=$BQ$1,F299=$BR$1),0,1)))</f>
        <v/>
      </c>
      <c r="BW297" s="2" t="str">
        <f>IF($A297&gt;='FG_243way_Regular Symbol'!D$16,"",IF(B297=0,"",IF(OR(B297=$BW$1,B298=$BW$1,B299=$BW$1,B297=$BX$1,B298=$BX$1,B299=$BX$1),0,1)))</f>
        <v/>
      </c>
      <c r="BX297" s="2" t="str">
        <f>IF($A297&gt;='FG_243way_Regular Symbol'!E$16,"",IF(C297=0,"",IF(OR(C297=$BW$1,C298=$BW$1,C299=$BW$1,C297=$BX$1,C298=$BX$1,C299=$BX$1),0,1)))</f>
        <v/>
      </c>
      <c r="BY297" s="2" t="str">
        <f>IF($A297&gt;='FG_243way_Regular Symbol'!F$16,"",IF(D297=0,"",IF(OR(D297=$BW$1,D298=$BW$1,D299=$BW$1,D297=$BX$1,D298=$BX$1,D299=$BX$1),0,1)))</f>
        <v/>
      </c>
      <c r="BZ297" s="2" t="str">
        <f>IF($A297&gt;='FG_243way_Regular Symbol'!G$16,"",IF(E297=0,"",IF(OR(E297=$BW$1,E298=$BW$1,E299=$BW$1,E297=$BX$1,E298=$BX$1,E299=$BX$1),0,1)))</f>
        <v/>
      </c>
      <c r="CA297" s="2" t="str">
        <f>IF($A297&gt;='FG_243way_Regular Symbol'!H$16,"",IF(F297=0,"",IF(OR(F297=$BW$1,F298=$BW$1,F299=$BW$1,F297=$BX$1,F298=$BX$1,F299=$BX$1),0,1)))</f>
        <v/>
      </c>
      <c r="CC297" s="2" t="str">
        <f>IF($A297&gt;='FG_243way_Regular Symbol'!D$16,"",IF(B297=0,"",IF(OR(B297=$BW$1,B298=$BW$1,B299=$BW$1,B297=$CD$1,B298=$CD$1,B299=$CD$1),0,1)))</f>
        <v/>
      </c>
      <c r="CD297" s="2" t="str">
        <f>IF($A297&gt;='FG_243way_Regular Symbol'!E$16,"",IF(C297=0,"",IF(OR(C297=$BW$1,C298=$BW$1,C299=$BW$1,C297=$CD$1,C298=$CD$1,C299=$CD$1),0,1)))</f>
        <v/>
      </c>
      <c r="CE297" s="2" t="str">
        <f>IF($A297&gt;='FG_243way_Regular Symbol'!F$16,"",IF(D297=0,"",IF(OR(D297=$BW$1,D298=$BW$1,D299=$BW$1,D297=$CD$1,D298=$CD$1,D299=$CD$1),0,1)))</f>
        <v/>
      </c>
      <c r="CF297" s="2" t="str">
        <f>IF($A297&gt;='FG_243way_Regular Symbol'!G$16,"",IF(E297=0,"",IF(OR(E297=$BW$1,E298=$BW$1,E299=$BW$1,E297=$CD$1,E298=$CD$1,E299=$CD$1),0,1)))</f>
        <v/>
      </c>
      <c r="CG297" s="2" t="str">
        <f>IF($A297&gt;='FG_243way_Regular Symbol'!H$16,"",IF(F297=0,"",IF(OR(F297=$BW$1,F298=$BW$1,F299=$BW$1,F297=$CD$1,F298=$CD$1,F299=$CD$1),0,1)))</f>
        <v/>
      </c>
      <c r="CI297" s="2" t="str">
        <f>IF($A297&gt;='FG_243way_Regular Symbol'!D$16,"",IF(B297=0,"",IF(OR(B297=$BW$1,B298=$BW$1,B299=$BW$1,B297=$CJ$1,B298=$CJ$1,B299=$CJ$1),0,1)))</f>
        <v/>
      </c>
      <c r="CJ297" s="2" t="str">
        <f>IF($A297&gt;='FG_243way_Regular Symbol'!E$16,"",IF(C297=0,"",IF(OR(C297=$BW$1,C298=$BW$1,C299=$BW$1,C297=$CJ$1,C298=$CJ$1,C299=$CJ$1),0,1)))</f>
        <v/>
      </c>
      <c r="CK297" s="2" t="str">
        <f>IF($A297&gt;='FG_243way_Regular Symbol'!F$16,"",IF(D297=0,"",IF(OR(D297=$BW$1,D298=$BW$1,D299=$BW$1,D297=$CJ$1,D298=$CJ$1,D299=$CJ$1),0,1)))</f>
        <v/>
      </c>
      <c r="CL297" s="2" t="str">
        <f>IF($A297&gt;='FG_243way_Regular Symbol'!G$16,"",IF(E297=0,"",IF(OR(E297=$BW$1,E298=$BW$1,E299=$BW$1,E297=$CJ$1,E298=$CJ$1,E299=$CJ$1),0,1)))</f>
        <v/>
      </c>
      <c r="CM297" s="2" t="str">
        <f>IF($A297&gt;='FG_243way_Regular Symbol'!H$16,"",IF(F297=0,"",IF(OR(F297=$BW$1,F298=$BW$1,F299=$BW$1,F297=$CJ$1,F298=$CJ$1,F299=$CJ$1),0,1)))</f>
        <v/>
      </c>
      <c r="CO297" s="2" t="str">
        <f>IF($A297&gt;='FG_243way_Regular Symbol'!D$16,"",IF(B297=0,"",IF(OR(B297=$BW$1,B298=$BW$1,B299=$BW$1,B297=$CP$1,B298=$CP$1,B299=$CP$1),0,1)))</f>
        <v/>
      </c>
      <c r="CP297" s="2" t="str">
        <f>IF($A297&gt;='FG_243way_Regular Symbol'!E$16,"",IF(C297=0,"",IF(OR(C297=$BW$1,C298=$BW$1,C299=$BW$1,C297=$CP$1,C298=$CP$1,C299=$CP$1),0,1)))</f>
        <v/>
      </c>
      <c r="CQ297" s="2" t="str">
        <f>IF($A297&gt;='FG_243way_Regular Symbol'!F$16,"",IF(D297=0,"",IF(OR(D297=$BW$1,D298=$BW$1,D299=$BW$1,D297=$CP$1,D298=$CP$1,D299=$CP$1),0,1)))</f>
        <v/>
      </c>
      <c r="CR297" s="2" t="str">
        <f>IF($A297&gt;='FG_243way_Regular Symbol'!G$16,"",IF(E297=0,"",IF(OR(E297=$BW$1,E298=$BW$1,E299=$BW$1,E297=$CP$1,E298=$CP$1,E299=$CP$1),0,1)))</f>
        <v/>
      </c>
      <c r="CS297" s="2" t="str">
        <f>IF($A297&gt;='FG_243way_Regular Symbol'!H$16,"",IF(F297=0,"",IF(OR(F297=$BW$1,F298=$BW$1,F299=$BW$1,F297=$CP$1,F298=$CP$1,F299=$CP$1),0,1)))</f>
        <v/>
      </c>
      <c r="CU297" s="2" t="str">
        <f>IF($A297&gt;='FG_243way_Regular Symbol'!D$16,"",IF(B297=0,"",IF(OR(B297=$BW$1,B298=$BW$1,B299=$BW$1,B297=$CV$1,B298=$CV$1,B299=$CV$1),0,1)))</f>
        <v/>
      </c>
      <c r="CV297" s="2" t="str">
        <f>IF($A297&gt;='FG_243way_Regular Symbol'!E$16,"",IF(C297=0,"",IF(OR(C297=$BW$1,C298=$BW$1,C299=$BW$1,C297=$CV$1,C298=$CV$1,C299=$CV$1),0,1)))</f>
        <v/>
      </c>
      <c r="CW297" s="2" t="str">
        <f>IF($A297&gt;='FG_243way_Regular Symbol'!F$16,"",IF(D297=0,"",IF(OR(D297=$BW$1,D298=$BW$1,D299=$BW$1,D297=$CV$1,D298=$CV$1,D299=$CV$1),0,1)))</f>
        <v/>
      </c>
      <c r="CX297" s="2" t="str">
        <f>IF($A297&gt;='FG_243way_Regular Symbol'!G$16,"",IF(E297=0,"",IF(OR(E297=$BW$1,E298=$BW$1,E299=$BW$1,E297=$CV$1,E298=$CV$1,E299=$CV$1),0,1)))</f>
        <v/>
      </c>
      <c r="CY297" s="2" t="str">
        <f>IF($A297&gt;='FG_243way_Regular Symbol'!H$16,"",IF(F297=0,"",IF(OR(F297=$BW$1,F298=$BW$1,F299=$BW$1,F297=$CV$1,F298=$CV$1,F299=$CV$1),0,1)))</f>
        <v/>
      </c>
    </row>
    <row r="298" spans="1:103">
      <c r="A298" s="341">
        <f>IF('FG_243way_Regular Symbol'!L297="","",'FG_243way_Regular Symbol'!L297)</f>
        <v>294</v>
      </c>
      <c r="B298" s="184" t="str">
        <f>IF('FG_243way_Regular Symbol'!M297="",
IF($A298-'FG_243way_Regular Symbol'!D$16&gt;='FG_243way_RegularＸ_W()'!B$2-1,"",VLOOKUP($A298-'FG_243way_Regular Symbol'!D$16,'FG_243way_Regular Symbol'!$L$3:$Q$99,'FG_243way_RegularＸ_W()'!B$3+1,FALSE)),
'FG_243way_Regular Symbol'!M297)</f>
        <v/>
      </c>
      <c r="C298" s="184" t="str">
        <f>IF('FG_243way_Regular Symbol'!N297="",
IF($A298-'FG_243way_Regular Symbol'!E$16&gt;='FG_243way_RegularＸ_W()'!C$2-1,"",VLOOKUP($A298-'FG_243way_Regular Symbol'!E$16,'FG_243way_Regular Symbol'!$L$3:$Q$99,'FG_243way_RegularＸ_W()'!C$3+1,FALSE)),
'FG_243way_Regular Symbol'!N297)</f>
        <v/>
      </c>
      <c r="D298" s="184" t="str">
        <f>IF('FG_243way_Regular Symbol'!O297="",
IF($A298-'FG_243way_Regular Symbol'!F$16&gt;='FG_243way_RegularＸ_W()'!D$2-1,"",VLOOKUP($A298-'FG_243way_Regular Symbol'!F$16,'FG_243way_Regular Symbol'!$L$3:$Q$99,'FG_243way_RegularＸ_W()'!D$3+1,FALSE)),
'FG_243way_Regular Symbol'!O297)</f>
        <v/>
      </c>
      <c r="E298" s="184" t="str">
        <f>IF('FG_243way_Regular Symbol'!P297="",
IF($A298-'FG_243way_Regular Symbol'!G$16&gt;='FG_243way_RegularＸ_W()'!E$2-1,"",VLOOKUP($A298-'FG_243way_Regular Symbol'!G$16,'FG_243way_Regular Symbol'!$L$3:$Q$99,'FG_243way_RegularＸ_W()'!E$3+1,FALSE)),
'FG_243way_Regular Symbol'!P297)</f>
        <v/>
      </c>
      <c r="F298" s="358" t="str">
        <f>IF('FG_243way_Regular Symbol'!Q297="",
IF($A298-'FG_243way_Regular Symbol'!H$16&gt;='FG_243way_RegularＸ_W()'!F$2-1,"",VLOOKUP($A298-'FG_243way_Regular Symbol'!H$16,'FG_243way_Regular Symbol'!$L$3:$Q$99,'FG_243way_RegularＸ_W()'!F$3+1,FALSE)),
'FG_243way_Regular Symbol'!Q297)</f>
        <v/>
      </c>
      <c r="O298" s="342" t="str">
        <f>IF($A298&gt;='FG_243way_Regular Symbol'!D$16,"",IF(B298=0,"",IF(OR(B298=$O$1,B298=$P$1,B299=$O$1,B299=$P$1,B300=$O$1,B300=$P$1),0,1)))</f>
        <v/>
      </c>
      <c r="P298" s="2" t="str">
        <f>IF($A298&gt;='FG_243way_Regular Symbol'!E$16,"",IF(C298=0,"",IF(OR(C298=$O$1,C298=$P$1,C299=$O$1,C299=$P$1,C300=$O$1,C300=$P$1),0,1)))</f>
        <v/>
      </c>
      <c r="Q298" s="2" t="str">
        <f>IF($A298&gt;='FG_243way_Regular Symbol'!F$16,"",IF(D298=0,"",IF(OR(D298=$O$1,D298=$P$1,D299=$O$1,D299=$P$1,D300=$O$1,D300=$P$1),0,1)))</f>
        <v/>
      </c>
      <c r="R298" s="2" t="str">
        <f>IF($A298&gt;='FG_243way_Regular Symbol'!G$16,"",IF(E298=0,"",IF(OR(E298=$O$1,E298=$P$1,E299=$O$1,E299=$P$1,E300=$O$1,E300=$P$1),0,1)))</f>
        <v/>
      </c>
      <c r="S298" s="128" t="str">
        <f>IF($A298&gt;='FG_243way_Regular Symbol'!H$16,"",IF(F298=0,"",IF(OR(F298=$O$1,F298=$P$1,F299=$O$1,F299=$P$1,F300=$O$1,F300=$P$1),0,1)))</f>
        <v/>
      </c>
      <c r="U298" s="342" t="str">
        <f>IF($A298&gt;='FG_243way_Regular Symbol'!D$16,"",IF(B298=0,"",IF(OR(B298=$U$1,B298=$V$1,B299=$U$1,B299=$V$1,B300=$U$1,B300=$V$1),0,1)))</f>
        <v/>
      </c>
      <c r="V298" s="2" t="str">
        <f>IF($A298&gt;='FG_243way_Regular Symbol'!E$16,"",IF(C298=0,"",IF(OR(C298=$U$1,C298=$V$1,C299=$U$1,C299=$V$1,C300=$U$1,C300=$V$1),0,1)))</f>
        <v/>
      </c>
      <c r="W298" s="2" t="str">
        <f>IF($A298&gt;='FG_243way_Regular Symbol'!F$16,"",IF(D298=0,"",IF(OR(D298=$U$1,D298=$V$1,D299=$U$1,D299=$V$1,D300=$U$1,D300=$V$1),0,1)))</f>
        <v/>
      </c>
      <c r="X298" s="2" t="str">
        <f>IF($A298&gt;='FG_243way_Regular Symbol'!G$16,"",IF(E298=0,"",IF(OR(E298=$U$1,E298=$V$1,E299=$U$1,E299=$V$1,E300=$U$1,E300=$V$1),0,1)))</f>
        <v/>
      </c>
      <c r="Y298" s="128" t="str">
        <f>IF($A298&gt;='FG_243way_Regular Symbol'!H$16,"",IF(F298=0,"",IF(OR(F298=$U$1,F298=$V$1,F299=$U$1,F299=$V$1,F300=$U$1,F300=$V$1),0,1)))</f>
        <v/>
      </c>
      <c r="AA298" s="342" t="str">
        <f>IF($A298&gt;='FG_243way_Regular Symbol'!D$16,"",IF(B298=0,"",IF(OR(B298=$AA$1,B298=$AB$1,B299=$AA$1,B299=$AB$1,B300=$AA$1,,B300=$AB$1),0,1)))</f>
        <v/>
      </c>
      <c r="AB298" s="2" t="str">
        <f>IF($A298&gt;='FG_243way_Regular Symbol'!E$16,"",IF(C298=0,"",IF(OR(C298=$AA$1,C298=$AB$1,C299=$AA$1,C299=$AB$1,C300=$AA$1,,C300=$AB$1),0,1)))</f>
        <v/>
      </c>
      <c r="AC298" s="2" t="str">
        <f>IF($A298&gt;='FG_243way_Regular Symbol'!F$16,"",IF(D298=0,"",IF(OR(D298=$AA$1,D298=$AB$1,D299=$AA$1,D299=$AB$1,D300=$AA$1,,D300=$AB$1),0,1)))</f>
        <v/>
      </c>
      <c r="AD298" s="2" t="str">
        <f>IF($A298&gt;='FG_243way_Regular Symbol'!G$16,"",IF(E298=0,"",IF(OR(E298=$AA$1,E298=$AB$1,E299=$AA$1,E299=$AB$1,E300=$AA$1,,E300=$AB$1),0,1)))</f>
        <v/>
      </c>
      <c r="AE298" s="128" t="str">
        <f>IF($A298&gt;='FG_243way_Regular Symbol'!H$16,"",IF(F298=0,"",IF(OR(F298=$AA$1,F298=$AB$1,F299=$AA$1,F299=$AB$1,F300=$AA$1,,F300=$AB$1),0,1)))</f>
        <v/>
      </c>
      <c r="AG298" s="342" t="str">
        <f>IF($A298&gt;='FG_243way_Regular Symbol'!D$16,"",IF(B298=0,"",IF(OR(B298=$AG$1,B298=$AH$1,B299=$AG$1,B299=$AH$1,B300=$AG$1,B300=$AH$1),0,1)))</f>
        <v/>
      </c>
      <c r="AH298" s="2" t="str">
        <f>IF($A298&gt;='FG_243way_Regular Symbol'!E$16,"",IF(C298=0,"",IF(OR(C298=$AG$1,C298=$AH$1,C299=$AG$1,C299=$AH$1,C300=$AG$1,C300=$AH$1),0,1)))</f>
        <v/>
      </c>
      <c r="AI298" s="2" t="str">
        <f>IF($A298&gt;='FG_243way_Regular Symbol'!F$16,"",IF(D298=0,"",IF(OR(D298=$AG$1,D298=$AH$1,D299=$AG$1,D299=$AH$1,D300=$AG$1,D300=$AH$1),0,1)))</f>
        <v/>
      </c>
      <c r="AJ298" s="2" t="str">
        <f>IF($A298&gt;='FG_243way_Regular Symbol'!G$16,"",IF(E298=0,"",IF(OR(E298=$AG$1,E298=$AH$1,E299=$AG$1,E299=$AH$1,E300=$AG$1,E300=$AH$1),0,1)))</f>
        <v/>
      </c>
      <c r="AK298" s="128" t="str">
        <f>IF($A298&gt;='FG_243way_Regular Symbol'!H$16,"",IF(F298=0,"",IF(OR(F298=$AG$1,F298=$AH$1,F299=$AG$1,F299=$AH$1,F300=$AG$1,F300=$AH$1),0,1)))</f>
        <v/>
      </c>
      <c r="AM298" s="342" t="str">
        <f>IF($A298&gt;='FG_243way_Regular Symbol'!D$16,"",IF(B298=0,"",IF(OR(B298=$AM$1,B298=$AN$1,B299=$AM$1,B299=$AN$1,B300=$AM$1,B300=$AN$1),0,1)))</f>
        <v/>
      </c>
      <c r="AN298" s="2" t="str">
        <f>IF($A298&gt;='FG_243way_Regular Symbol'!E$16,"",IF(C298=0,"",IF(OR(C298=$AM$1,C298=$AN$1,C299=$AM$1,C299=$AN$1,C300=$AM$1,C300=$AN$1),0,1)))</f>
        <v/>
      </c>
      <c r="AO298" s="2" t="str">
        <f>IF($A298&gt;='FG_243way_Regular Symbol'!F$16,"",IF(D298=0,"",IF(OR(D298=$AM$1,D298=$AN$1,D299=$AM$1,D299=$AN$1,D300=$AM$1,D300=$AN$1),0,1)))</f>
        <v/>
      </c>
      <c r="AP298" s="2" t="str">
        <f>IF($A298&gt;='FG_243way_Regular Symbol'!G$16,"",IF(E298=0,"",IF(OR(E298=$AM$1,E298=$AN$1,E299=$AM$1,E299=$AN$1,E300=$AM$1,E300=$AN$1),0,1)))</f>
        <v/>
      </c>
      <c r="AQ298" s="128" t="str">
        <f>IF($A298&gt;='FG_243way_Regular Symbol'!H$16,"",IF(F298=0,"",IF(OR(F298=$AM$1,F298=$AN$1,F299=$AM$1,F299=$AN$1,F300=$AM$1,F300=$AN$1),0,1)))</f>
        <v/>
      </c>
      <c r="AS298" s="342" t="str">
        <f>IF($A298&gt;='FG_243way_Regular Symbol'!D$16,"",IF(B298=0,"",IF(OR(B298=$AM$1,B298=$AT$1,B299=$AM$1,B299=$AT$1,B300=$AM$1,B300=$AT$1),0,1)))</f>
        <v/>
      </c>
      <c r="AT298" s="2" t="str">
        <f>IF($A298&gt;='FG_243way_Regular Symbol'!E$16,"",IF(C298=0,"",IF(OR(C298=$AM$1,C298=$AT$1,C299=$AM$1,C299=$AT$1,C300=$AM$1,C300=$AT$1),0,1)))</f>
        <v/>
      </c>
      <c r="AU298" s="2" t="str">
        <f>IF($A298&gt;='FG_243way_Regular Symbol'!F$16,"",IF(D298=0,"",IF(OR(D298=$AM$1,D298=$AT$1,D299=$AM$1,D299=$AT$1,D300=$AM$1,D300=$AT$1),0,1)))</f>
        <v/>
      </c>
      <c r="AV298" s="2" t="str">
        <f>IF($A298&gt;='FG_243way_Regular Symbol'!G$16,"",IF(E298=0,"",IF(OR(E298=$AM$1,E298=$AT$1,E299=$AM$1,E299=$AT$1,E300=$AM$1,E300=$AT$1),0,1)))</f>
        <v/>
      </c>
      <c r="AW298" s="128" t="str">
        <f>IF($A298&gt;='FG_243way_Regular Symbol'!H$16,"",IF(F298=0,"",IF(OR(F298=$AM$1,F298=$AT$1,F299=$AM$1,F299=$AT$1,F300=$AM$1,F300=$AT$1),0,1)))</f>
        <v/>
      </c>
      <c r="AY298" s="342" t="str">
        <f>IF($A298&gt;='FG_243way_Regular Symbol'!D$16,"",IF(B298=0,"",IF(OR(B298=$AM$1,B298=$AZ$1,B299=$AM$1,B299=$AZ$1,B300=$AM$1,B300=$AZ$1),0,1)))</f>
        <v/>
      </c>
      <c r="AZ298" s="2" t="str">
        <f>IF($A298&gt;='FG_243way_Regular Symbol'!E$16,"",IF(C298=0,"",IF(OR(C298=$AM$1,C298=$AZ$1,C299=$AM$1,C299=$AZ$1,C300=$AM$1,C300=$AZ$1),0,1)))</f>
        <v/>
      </c>
      <c r="BA298" s="2" t="str">
        <f>IF($A298&gt;='FG_243way_Regular Symbol'!F$16,"",IF(D298=0,"",IF(OR(D298=$AM$1,D298=$AZ$1,D299=$AM$1,D299=$AZ$1,D300=$AM$1,D300=$AZ$1),0,1)))</f>
        <v/>
      </c>
      <c r="BB298" s="2" t="str">
        <f>IF($A298&gt;='FG_243way_Regular Symbol'!G$16,"",IF(E298=0,"",IF(OR(E298=$AM$1,E298=$AZ$1,E299=$AM$1,E299=$AZ$1,E300=$AM$1,E300=$AZ$1),0,1)))</f>
        <v/>
      </c>
      <c r="BC298" s="128" t="str">
        <f>IF($A298&gt;='FG_243way_Regular Symbol'!H$16,"",IF(F298=0,"",IF(OR(F298=$AM$1,F298=$AZ$1,F299=$AM$1,F299=$AZ$1,F300=$AM$1,F300=$AZ$1),0,1)))</f>
        <v/>
      </c>
      <c r="BE298" s="342"/>
      <c r="BF298" s="2"/>
      <c r="BG298" s="2" t="str">
        <f>IF($A298&gt;='FG_243way_Regular Symbol'!F$16,"",IF(D298=0,"",COUNTIF(D298:D300,$BF$1)))</f>
        <v/>
      </c>
      <c r="BH298" s="2" t="str">
        <f>IF($A298&gt;='FG_243way_Regular Symbol'!G$16,"",IF(E298=0,"",COUNTIF(E298:E300,$BF$1)))</f>
        <v/>
      </c>
      <c r="BI298" s="2" t="str">
        <f>IF($A298&gt;='FG_243way_Regular Symbol'!H$16,"",IF(F298=0,"",COUNTIF(F298:F300,$BF$1)))</f>
        <v/>
      </c>
      <c r="BK298" s="342"/>
      <c r="BL298" s="2"/>
      <c r="BM298" s="2" t="str">
        <f>IF($A298&gt;='FG_243way_Regular Symbol'!F$16,"",IF(D298=0,"",IF(OR(D298=$AM$1,D298=$BL$1,D299=$AM$1,D299=$BL$1,D300=$AM$1,D300=$BL$1),0,1)))</f>
        <v/>
      </c>
      <c r="BN298" s="2" t="str">
        <f>IF($A298&gt;='FG_243way_Regular Symbol'!G$16,"",IF(E298=0,"",IF(OR(E298=$AM$1,E298=$BL$1,E299=$AM$1,E299=$BL$1,E300=$AM$1,E300=$BL$1),0,1)))</f>
        <v/>
      </c>
      <c r="BO298" s="128" t="str">
        <f>IF($A298&gt;='FG_243way_Regular Symbol'!H$16,"",IF(F298=0,"",IF(OR(F298=$AM$1,F298=$BL$1,F299=$AM$1,F299=$BL$1,F300=$AM$1,F300=$BL$1),0,1)))</f>
        <v/>
      </c>
      <c r="BQ298" s="2" t="str">
        <f>IF($A298&gt;='FG_243way_Regular Symbol'!D$16,"",IF(B298=0,"",IF(OR(B298=$BQ$1,B298=$BR$1,B299=$BQ$1,B299=$BR$1,B300=$BQ$1,B300=$BR$1),0,1)))</f>
        <v/>
      </c>
      <c r="BR298" s="2" t="str">
        <f>IF($A298&gt;='FG_243way_Regular Symbol'!E$16,"",IF(C298=0,"",IF(OR(C298=$BQ$1,C298=$BR$1,C299=$BQ$1,C299=$BR$1,C300=$BQ$1,C300=$BR$1),0,1)))</f>
        <v/>
      </c>
      <c r="BS298" s="2" t="str">
        <f>IF($A298&gt;='FG_243way_Regular Symbol'!F$16,"",IF(D298=0,"",IF(OR(D298=$BQ$1,D298=$BR$1,D299=$BQ$1,D299=$BR$1,D300=$BQ$1,D300=$BR$1),0,1)))</f>
        <v/>
      </c>
      <c r="BT298" s="2" t="str">
        <f>IF($A298&gt;='FG_243way_Regular Symbol'!G$16,"",IF(E298=0,"",IF(OR(E298=$BQ$1,E298=$BR$1,E299=$BQ$1,E299=$BR$1,E300=$BQ$1,E300=$BR$1),0,1)))</f>
        <v/>
      </c>
      <c r="BU298" s="2" t="str">
        <f>IF($A298&gt;='FG_243way_Regular Symbol'!H$16,"",IF(F298=0,"",IF(OR(F298=$BQ$1,F298=$BR$1,F299=$BQ$1,F299=$BR$1,F300=$BQ$1,F300=$BR$1),0,1)))</f>
        <v/>
      </c>
      <c r="BW298" s="2" t="str">
        <f>IF($A298&gt;='FG_243way_Regular Symbol'!D$16,"",IF(B298=0,"",IF(OR(B298=$BW$1,B299=$BW$1,B300=$BW$1,B298=$BX$1,B299=$BX$1,B300=$BX$1),0,1)))</f>
        <v/>
      </c>
      <c r="BX298" s="2" t="str">
        <f>IF($A298&gt;='FG_243way_Regular Symbol'!E$16,"",IF(C298=0,"",IF(OR(C298=$BW$1,C299=$BW$1,C300=$BW$1,C298=$BX$1,C299=$BX$1,C300=$BX$1),0,1)))</f>
        <v/>
      </c>
      <c r="BY298" s="2" t="str">
        <f>IF($A298&gt;='FG_243way_Regular Symbol'!F$16,"",IF(D298=0,"",IF(OR(D298=$BW$1,D299=$BW$1,D300=$BW$1,D298=$BX$1,D299=$BX$1,D300=$BX$1),0,1)))</f>
        <v/>
      </c>
      <c r="BZ298" s="2" t="str">
        <f>IF($A298&gt;='FG_243way_Regular Symbol'!G$16,"",IF(E298=0,"",IF(OR(E298=$BW$1,E299=$BW$1,E300=$BW$1,E298=$BX$1,E299=$BX$1,E300=$BX$1),0,1)))</f>
        <v/>
      </c>
      <c r="CA298" s="2" t="str">
        <f>IF($A298&gt;='FG_243way_Regular Symbol'!H$16,"",IF(F298=0,"",IF(OR(F298=$BW$1,F299=$BW$1,F300=$BW$1,F298=$BX$1,F299=$BX$1,F300=$BX$1),0,1)))</f>
        <v/>
      </c>
      <c r="CC298" s="2" t="str">
        <f>IF($A298&gt;='FG_243way_Regular Symbol'!D$16,"",IF(B298=0,"",IF(OR(B298=$BW$1,B299=$BW$1,B300=$BW$1,B298=$CD$1,B299=$CD$1,B300=$CD$1),0,1)))</f>
        <v/>
      </c>
      <c r="CD298" s="2" t="str">
        <f>IF($A298&gt;='FG_243way_Regular Symbol'!E$16,"",IF(C298=0,"",IF(OR(C298=$BW$1,C299=$BW$1,C300=$BW$1,C298=$CD$1,C299=$CD$1,C300=$CD$1),0,1)))</f>
        <v/>
      </c>
      <c r="CE298" s="2" t="str">
        <f>IF($A298&gt;='FG_243way_Regular Symbol'!F$16,"",IF(D298=0,"",IF(OR(D298=$BW$1,D299=$BW$1,D300=$BW$1,D298=$CD$1,D299=$CD$1,D300=$CD$1),0,1)))</f>
        <v/>
      </c>
      <c r="CF298" s="2" t="str">
        <f>IF($A298&gt;='FG_243way_Regular Symbol'!G$16,"",IF(E298=0,"",IF(OR(E298=$BW$1,E299=$BW$1,E300=$BW$1,E298=$CD$1,E299=$CD$1,E300=$CD$1),0,1)))</f>
        <v/>
      </c>
      <c r="CG298" s="2" t="str">
        <f>IF($A298&gt;='FG_243way_Regular Symbol'!H$16,"",IF(F298=0,"",IF(OR(F298=$BW$1,F299=$BW$1,F300=$BW$1,F298=$CD$1,F299=$CD$1,F300=$CD$1),0,1)))</f>
        <v/>
      </c>
      <c r="CI298" s="2" t="str">
        <f>IF($A298&gt;='FG_243way_Regular Symbol'!D$16,"",IF(B298=0,"",IF(OR(B298=$BW$1,B299=$BW$1,B300=$BW$1,B298=$CJ$1,B299=$CJ$1,B300=$CJ$1),0,1)))</f>
        <v/>
      </c>
      <c r="CJ298" s="2" t="str">
        <f>IF($A298&gt;='FG_243way_Regular Symbol'!E$16,"",IF(C298=0,"",IF(OR(C298=$BW$1,C299=$BW$1,C300=$BW$1,C298=$CJ$1,C299=$CJ$1,C300=$CJ$1),0,1)))</f>
        <v/>
      </c>
      <c r="CK298" s="2" t="str">
        <f>IF($A298&gt;='FG_243way_Regular Symbol'!F$16,"",IF(D298=0,"",IF(OR(D298=$BW$1,D299=$BW$1,D300=$BW$1,D298=$CJ$1,D299=$CJ$1,D300=$CJ$1),0,1)))</f>
        <v/>
      </c>
      <c r="CL298" s="2" t="str">
        <f>IF($A298&gt;='FG_243way_Regular Symbol'!G$16,"",IF(E298=0,"",IF(OR(E298=$BW$1,E299=$BW$1,E300=$BW$1,E298=$CJ$1,E299=$CJ$1,E300=$CJ$1),0,1)))</f>
        <v/>
      </c>
      <c r="CM298" s="2" t="str">
        <f>IF($A298&gt;='FG_243way_Regular Symbol'!H$16,"",IF(F298=0,"",IF(OR(F298=$BW$1,F299=$BW$1,F300=$BW$1,F298=$CJ$1,F299=$CJ$1,F300=$CJ$1),0,1)))</f>
        <v/>
      </c>
      <c r="CO298" s="2" t="str">
        <f>IF($A298&gt;='FG_243way_Regular Symbol'!D$16,"",IF(B298=0,"",IF(OR(B298=$BW$1,B299=$BW$1,B300=$BW$1,B298=$CP$1,B299=$CP$1,B300=$CP$1),0,1)))</f>
        <v/>
      </c>
      <c r="CP298" s="2" t="str">
        <f>IF($A298&gt;='FG_243way_Regular Symbol'!E$16,"",IF(C298=0,"",IF(OR(C298=$BW$1,C299=$BW$1,C300=$BW$1,C298=$CP$1,C299=$CP$1,C300=$CP$1),0,1)))</f>
        <v/>
      </c>
      <c r="CQ298" s="2" t="str">
        <f>IF($A298&gt;='FG_243way_Regular Symbol'!F$16,"",IF(D298=0,"",IF(OR(D298=$BW$1,D299=$BW$1,D300=$BW$1,D298=$CP$1,D299=$CP$1,D300=$CP$1),0,1)))</f>
        <v/>
      </c>
      <c r="CR298" s="2" t="str">
        <f>IF($A298&gt;='FG_243way_Regular Symbol'!G$16,"",IF(E298=0,"",IF(OR(E298=$BW$1,E299=$BW$1,E300=$BW$1,E298=$CP$1,E299=$CP$1,E300=$CP$1),0,1)))</f>
        <v/>
      </c>
      <c r="CS298" s="2" t="str">
        <f>IF($A298&gt;='FG_243way_Regular Symbol'!H$16,"",IF(F298=0,"",IF(OR(F298=$BW$1,F299=$BW$1,F300=$BW$1,F298=$CP$1,F299=$CP$1,F300=$CP$1),0,1)))</f>
        <v/>
      </c>
      <c r="CU298" s="2" t="str">
        <f>IF($A298&gt;='FG_243way_Regular Symbol'!D$16,"",IF(B298=0,"",IF(OR(B298=$BW$1,B299=$BW$1,B300=$BW$1,B298=$CV$1,B299=$CV$1,B300=$CV$1),0,1)))</f>
        <v/>
      </c>
      <c r="CV298" s="2" t="str">
        <f>IF($A298&gt;='FG_243way_Regular Symbol'!E$16,"",IF(C298=0,"",IF(OR(C298=$BW$1,C299=$BW$1,C300=$BW$1,C298=$CV$1,C299=$CV$1,C300=$CV$1),0,1)))</f>
        <v/>
      </c>
      <c r="CW298" s="2" t="str">
        <f>IF($A298&gt;='FG_243way_Regular Symbol'!F$16,"",IF(D298=0,"",IF(OR(D298=$BW$1,D299=$BW$1,D300=$BW$1,D298=$CV$1,D299=$CV$1,D300=$CV$1),0,1)))</f>
        <v/>
      </c>
      <c r="CX298" s="2" t="str">
        <f>IF($A298&gt;='FG_243way_Regular Symbol'!G$16,"",IF(E298=0,"",IF(OR(E298=$BW$1,E299=$BW$1,E300=$BW$1,E298=$CV$1,E299=$CV$1,E300=$CV$1),0,1)))</f>
        <v/>
      </c>
      <c r="CY298" s="2" t="str">
        <f>IF($A298&gt;='FG_243way_Regular Symbol'!H$16,"",IF(F298=0,"",IF(OR(F298=$BW$1,F299=$BW$1,F300=$BW$1,F298=$CV$1,F299=$CV$1,F300=$CV$1),0,1)))</f>
        <v/>
      </c>
    </row>
    <row r="299" spans="1:103">
      <c r="A299" s="341">
        <f>IF('FG_243way_Regular Symbol'!L298="","",'FG_243way_Regular Symbol'!L298)</f>
        <v>295</v>
      </c>
      <c r="B299" s="184" t="str">
        <f>IF('FG_243way_Regular Symbol'!M298="",
IF($A299-'FG_243way_Regular Symbol'!D$16&gt;='FG_243way_RegularＸ_W()'!B$2-1,"",VLOOKUP($A299-'FG_243way_Regular Symbol'!D$16,'FG_243way_Regular Symbol'!$L$3:$Q$99,'FG_243way_RegularＸ_W()'!B$3+1,FALSE)),
'FG_243way_Regular Symbol'!M298)</f>
        <v/>
      </c>
      <c r="C299" s="184" t="str">
        <f>IF('FG_243way_Regular Symbol'!N298="",
IF($A299-'FG_243way_Regular Symbol'!E$16&gt;='FG_243way_RegularＸ_W()'!C$2-1,"",VLOOKUP($A299-'FG_243way_Regular Symbol'!E$16,'FG_243way_Regular Symbol'!$L$3:$Q$99,'FG_243way_RegularＸ_W()'!C$3+1,FALSE)),
'FG_243way_Regular Symbol'!N298)</f>
        <v/>
      </c>
      <c r="D299" s="184" t="str">
        <f>IF('FG_243way_Regular Symbol'!O298="",
IF($A299-'FG_243way_Regular Symbol'!F$16&gt;='FG_243way_RegularＸ_W()'!D$2-1,"",VLOOKUP($A299-'FG_243way_Regular Symbol'!F$16,'FG_243way_Regular Symbol'!$L$3:$Q$99,'FG_243way_RegularＸ_W()'!D$3+1,FALSE)),
'FG_243way_Regular Symbol'!O298)</f>
        <v/>
      </c>
      <c r="E299" s="184" t="str">
        <f>IF('FG_243way_Regular Symbol'!P298="",
IF($A299-'FG_243way_Regular Symbol'!G$16&gt;='FG_243way_RegularＸ_W()'!E$2-1,"",VLOOKUP($A299-'FG_243way_Regular Symbol'!G$16,'FG_243way_Regular Symbol'!$L$3:$Q$99,'FG_243way_RegularＸ_W()'!E$3+1,FALSE)),
'FG_243way_Regular Symbol'!P298)</f>
        <v/>
      </c>
      <c r="F299" s="358" t="str">
        <f>IF('FG_243way_Regular Symbol'!Q298="",
IF($A299-'FG_243way_Regular Symbol'!H$16&gt;='FG_243way_RegularＸ_W()'!F$2-1,"",VLOOKUP($A299-'FG_243way_Regular Symbol'!H$16,'FG_243way_Regular Symbol'!$L$3:$Q$99,'FG_243way_RegularＸ_W()'!F$3+1,FALSE)),
'FG_243way_Regular Symbol'!Q298)</f>
        <v/>
      </c>
      <c r="O299" s="342" t="str">
        <f>IF($A299&gt;='FG_243way_Regular Symbol'!D$16,"",IF(B299=0,"",IF(OR(B299=$O$1,B299=$P$1,B300=$O$1,B300=$P$1,B301=$O$1,B301=$P$1),0,1)))</f>
        <v/>
      </c>
      <c r="P299" s="2" t="str">
        <f>IF($A299&gt;='FG_243way_Regular Symbol'!E$16,"",IF(C299=0,"",IF(OR(C299=$O$1,C299=$P$1,C300=$O$1,C300=$P$1,C301=$O$1,C301=$P$1),0,1)))</f>
        <v/>
      </c>
      <c r="Q299" s="2" t="str">
        <f>IF($A299&gt;='FG_243way_Regular Symbol'!F$16,"",IF(D299=0,"",IF(OR(D299=$O$1,D299=$P$1,D300=$O$1,D300=$P$1,D301=$O$1,D301=$P$1),0,1)))</f>
        <v/>
      </c>
      <c r="R299" s="2" t="str">
        <f>IF($A299&gt;='FG_243way_Regular Symbol'!G$16,"",IF(E299=0,"",IF(OR(E299=$O$1,E299=$P$1,E300=$O$1,E300=$P$1,E301=$O$1,E301=$P$1),0,1)))</f>
        <v/>
      </c>
      <c r="S299" s="128" t="str">
        <f>IF($A299&gt;='FG_243way_Regular Symbol'!H$16,"",IF(F299=0,"",IF(OR(F299=$O$1,F299=$P$1,F300=$O$1,F300=$P$1,F301=$O$1,F301=$P$1),0,1)))</f>
        <v/>
      </c>
      <c r="U299" s="342" t="str">
        <f>IF($A299&gt;='FG_243way_Regular Symbol'!D$16,"",IF(B299=0,"",IF(OR(B299=$U$1,B299=$V$1,B300=$U$1,B300=$V$1,B301=$U$1,B301=$V$1),0,1)))</f>
        <v/>
      </c>
      <c r="V299" s="2" t="str">
        <f>IF($A299&gt;='FG_243way_Regular Symbol'!E$16,"",IF(C299=0,"",IF(OR(C299=$U$1,C299=$V$1,C300=$U$1,C300=$V$1,C301=$U$1,C301=$V$1),0,1)))</f>
        <v/>
      </c>
      <c r="W299" s="2" t="str">
        <f>IF($A299&gt;='FG_243way_Regular Symbol'!F$16,"",IF(D299=0,"",IF(OR(D299=$U$1,D299=$V$1,D300=$U$1,D300=$V$1,D301=$U$1,D301=$V$1),0,1)))</f>
        <v/>
      </c>
      <c r="X299" s="2" t="str">
        <f>IF($A299&gt;='FG_243way_Regular Symbol'!G$16,"",IF(E299=0,"",IF(OR(E299=$U$1,E299=$V$1,E300=$U$1,E300=$V$1,E301=$U$1,E301=$V$1),0,1)))</f>
        <v/>
      </c>
      <c r="Y299" s="128" t="str">
        <f>IF($A299&gt;='FG_243way_Regular Symbol'!H$16,"",IF(F299=0,"",IF(OR(F299=$U$1,F299=$V$1,F300=$U$1,F300=$V$1,F301=$U$1,F301=$V$1),0,1)))</f>
        <v/>
      </c>
      <c r="AA299" s="342" t="str">
        <f>IF($A299&gt;='FG_243way_Regular Symbol'!D$16,"",IF(B299=0,"",IF(OR(B299=$AA$1,B299=$AB$1,B300=$AA$1,B300=$AB$1,B301=$AA$1,,B301=$AB$1),0,1)))</f>
        <v/>
      </c>
      <c r="AB299" s="2" t="str">
        <f>IF($A299&gt;='FG_243way_Regular Symbol'!E$16,"",IF(C299=0,"",IF(OR(C299=$AA$1,C299=$AB$1,C300=$AA$1,C300=$AB$1,C301=$AA$1,,C301=$AB$1),0,1)))</f>
        <v/>
      </c>
      <c r="AC299" s="2" t="str">
        <f>IF($A299&gt;='FG_243way_Regular Symbol'!F$16,"",IF(D299=0,"",IF(OR(D299=$AA$1,D299=$AB$1,D300=$AA$1,D300=$AB$1,D301=$AA$1,,D301=$AB$1),0,1)))</f>
        <v/>
      </c>
      <c r="AD299" s="2" t="str">
        <f>IF($A299&gt;='FG_243way_Regular Symbol'!G$16,"",IF(E299=0,"",IF(OR(E299=$AA$1,E299=$AB$1,E300=$AA$1,E300=$AB$1,E301=$AA$1,,E301=$AB$1),0,1)))</f>
        <v/>
      </c>
      <c r="AE299" s="128" t="str">
        <f>IF($A299&gt;='FG_243way_Regular Symbol'!H$16,"",IF(F299=0,"",IF(OR(F299=$AA$1,F299=$AB$1,F300=$AA$1,F300=$AB$1,F301=$AA$1,,F301=$AB$1),0,1)))</f>
        <v/>
      </c>
      <c r="AG299" s="342" t="str">
        <f>IF($A299&gt;='FG_243way_Regular Symbol'!D$16,"",IF(B299=0,"",IF(OR(B299=$AG$1,B299=$AH$1,B300=$AG$1,B300=$AH$1,B301=$AG$1,B301=$AH$1),0,1)))</f>
        <v/>
      </c>
      <c r="AH299" s="2" t="str">
        <f>IF($A299&gt;='FG_243way_Regular Symbol'!E$16,"",IF(C299=0,"",IF(OR(C299=$AG$1,C299=$AH$1,C300=$AG$1,C300=$AH$1,C301=$AG$1,C301=$AH$1),0,1)))</f>
        <v/>
      </c>
      <c r="AI299" s="2" t="str">
        <f>IF($A299&gt;='FG_243way_Regular Symbol'!F$16,"",IF(D299=0,"",IF(OR(D299=$AG$1,D299=$AH$1,D300=$AG$1,D300=$AH$1,D301=$AG$1,D301=$AH$1),0,1)))</f>
        <v/>
      </c>
      <c r="AJ299" s="2" t="str">
        <f>IF($A299&gt;='FG_243way_Regular Symbol'!G$16,"",IF(E299=0,"",IF(OR(E299=$AG$1,E299=$AH$1,E300=$AG$1,E300=$AH$1,E301=$AG$1,E301=$AH$1),0,1)))</f>
        <v/>
      </c>
      <c r="AK299" s="128" t="str">
        <f>IF($A299&gt;='FG_243way_Regular Symbol'!H$16,"",IF(F299=0,"",IF(OR(F299=$AG$1,F299=$AH$1,F300=$AG$1,F300=$AH$1,F301=$AG$1,F301=$AH$1),0,1)))</f>
        <v/>
      </c>
      <c r="AM299" s="342" t="str">
        <f>IF($A299&gt;='FG_243way_Regular Symbol'!D$16,"",IF(B299=0,"",IF(OR(B299=$AM$1,B299=$AN$1,B300=$AM$1,B300=$AN$1,B301=$AM$1,B301=$AN$1),0,1)))</f>
        <v/>
      </c>
      <c r="AN299" s="2" t="str">
        <f>IF($A299&gt;='FG_243way_Regular Symbol'!E$16,"",IF(C299=0,"",IF(OR(C299=$AM$1,C299=$AN$1,C300=$AM$1,C300=$AN$1,C301=$AM$1,C301=$AN$1),0,1)))</f>
        <v/>
      </c>
      <c r="AO299" s="2" t="str">
        <f>IF($A299&gt;='FG_243way_Regular Symbol'!F$16,"",IF(D299=0,"",IF(OR(D299=$AM$1,D299=$AN$1,D300=$AM$1,D300=$AN$1,D301=$AM$1,D301=$AN$1),0,1)))</f>
        <v/>
      </c>
      <c r="AP299" s="2" t="str">
        <f>IF($A299&gt;='FG_243way_Regular Symbol'!G$16,"",IF(E299=0,"",IF(OR(E299=$AM$1,E299=$AN$1,E300=$AM$1,E300=$AN$1,E301=$AM$1,E301=$AN$1),0,1)))</f>
        <v/>
      </c>
      <c r="AQ299" s="128" t="str">
        <f>IF($A299&gt;='FG_243way_Regular Symbol'!H$16,"",IF(F299=0,"",IF(OR(F299=$AM$1,F299=$AN$1,F300=$AM$1,F300=$AN$1,F301=$AM$1,F301=$AN$1),0,1)))</f>
        <v/>
      </c>
      <c r="AS299" s="342" t="str">
        <f>IF($A299&gt;='FG_243way_Regular Symbol'!D$16,"",IF(B299=0,"",IF(OR(B299=$AM$1,B299=$AT$1,B300=$AM$1,B300=$AT$1,B301=$AM$1,B301=$AT$1),0,1)))</f>
        <v/>
      </c>
      <c r="AT299" s="2" t="str">
        <f>IF($A299&gt;='FG_243way_Regular Symbol'!E$16,"",IF(C299=0,"",IF(OR(C299=$AM$1,C299=$AT$1,C300=$AM$1,C300=$AT$1,C301=$AM$1,C301=$AT$1),0,1)))</f>
        <v/>
      </c>
      <c r="AU299" s="2" t="str">
        <f>IF($A299&gt;='FG_243way_Regular Symbol'!F$16,"",IF(D299=0,"",IF(OR(D299=$AM$1,D299=$AT$1,D300=$AM$1,D300=$AT$1,D301=$AM$1,D301=$AT$1),0,1)))</f>
        <v/>
      </c>
      <c r="AV299" s="2" t="str">
        <f>IF($A299&gt;='FG_243way_Regular Symbol'!G$16,"",IF(E299=0,"",IF(OR(E299=$AM$1,E299=$AT$1,E300=$AM$1,E300=$AT$1,E301=$AM$1,E301=$AT$1),0,1)))</f>
        <v/>
      </c>
      <c r="AW299" s="128" t="str">
        <f>IF($A299&gt;='FG_243way_Regular Symbol'!H$16,"",IF(F299=0,"",IF(OR(F299=$AM$1,F299=$AT$1,F300=$AM$1,F300=$AT$1,F301=$AM$1,F301=$AT$1),0,1)))</f>
        <v/>
      </c>
      <c r="AY299" s="342" t="str">
        <f>IF($A299&gt;='FG_243way_Regular Symbol'!D$16,"",IF(B299=0,"",IF(OR(B299=$AM$1,B299=$AZ$1,B300=$AM$1,B300=$AZ$1,B301=$AM$1,B301=$AZ$1),0,1)))</f>
        <v/>
      </c>
      <c r="AZ299" s="2" t="str">
        <f>IF($A299&gt;='FG_243way_Regular Symbol'!E$16,"",IF(C299=0,"",IF(OR(C299=$AM$1,C299=$AZ$1,C300=$AM$1,C300=$AZ$1,C301=$AM$1,C301=$AZ$1),0,1)))</f>
        <v/>
      </c>
      <c r="BA299" s="2" t="str">
        <f>IF($A299&gt;='FG_243way_Regular Symbol'!F$16,"",IF(D299=0,"",IF(OR(D299=$AM$1,D299=$AZ$1,D300=$AM$1,D300=$AZ$1,D301=$AM$1,D301=$AZ$1),0,1)))</f>
        <v/>
      </c>
      <c r="BB299" s="2" t="str">
        <f>IF($A299&gt;='FG_243way_Regular Symbol'!G$16,"",IF(E299=0,"",IF(OR(E299=$AM$1,E299=$AZ$1,E300=$AM$1,E300=$AZ$1,E301=$AM$1,E301=$AZ$1),0,1)))</f>
        <v/>
      </c>
      <c r="BC299" s="128" t="str">
        <f>IF($A299&gt;='FG_243way_Regular Symbol'!H$16,"",IF(F299=0,"",IF(OR(F299=$AM$1,F299=$AZ$1,F300=$AM$1,F300=$AZ$1,F301=$AM$1,F301=$AZ$1),0,1)))</f>
        <v/>
      </c>
      <c r="BE299" s="342"/>
      <c r="BF299" s="2"/>
      <c r="BG299" s="2" t="str">
        <f>IF($A299&gt;='FG_243way_Regular Symbol'!F$16,"",IF(D299=0,"",COUNTIF(D299:D301,$BF$1)))</f>
        <v/>
      </c>
      <c r="BH299" s="2" t="str">
        <f>IF($A299&gt;='FG_243way_Regular Symbol'!G$16,"",IF(E299=0,"",COUNTIF(E299:E301,$BF$1)))</f>
        <v/>
      </c>
      <c r="BI299" s="2" t="str">
        <f>IF($A299&gt;='FG_243way_Regular Symbol'!H$16,"",IF(F299=0,"",COUNTIF(F299:F301,$BF$1)))</f>
        <v/>
      </c>
      <c r="BK299" s="342"/>
      <c r="BL299" s="2"/>
      <c r="BM299" s="2" t="str">
        <f>IF($A299&gt;='FG_243way_Regular Symbol'!F$16,"",IF(D299=0,"",IF(OR(D299=$AM$1,D299=$BL$1,D300=$AM$1,D300=$BL$1,D301=$AM$1,D301=$BL$1),0,1)))</f>
        <v/>
      </c>
      <c r="BN299" s="2" t="str">
        <f>IF($A299&gt;='FG_243way_Regular Symbol'!G$16,"",IF(E299=0,"",IF(OR(E299=$AM$1,E299=$BL$1,E300=$AM$1,E300=$BL$1,E301=$AM$1,E301=$BL$1),0,1)))</f>
        <v/>
      </c>
      <c r="BO299" s="128" t="str">
        <f>IF($A299&gt;='FG_243way_Regular Symbol'!H$16,"",IF(F299=0,"",IF(OR(F299=$AM$1,F299=$BL$1,F300=$AM$1,F300=$BL$1,F301=$AM$1,F301=$BL$1),0,1)))</f>
        <v/>
      </c>
      <c r="BQ299" s="2" t="str">
        <f>IF($A299&gt;='FG_243way_Regular Symbol'!D$16,"",IF(B299=0,"",IF(OR(B299=$BQ$1,B299=$BR$1,B300=$BQ$1,B300=$BR$1,B301=$BQ$1,B301=$BR$1),0,1)))</f>
        <v/>
      </c>
      <c r="BR299" s="2" t="str">
        <f>IF($A299&gt;='FG_243way_Regular Symbol'!E$16,"",IF(C299=0,"",IF(OR(C299=$BQ$1,C299=$BR$1,C300=$BQ$1,C300=$BR$1,C301=$BQ$1,C301=$BR$1),0,1)))</f>
        <v/>
      </c>
      <c r="BS299" s="2" t="str">
        <f>IF($A299&gt;='FG_243way_Regular Symbol'!F$16,"",IF(D299=0,"",IF(OR(D299=$BQ$1,D299=$BR$1,D300=$BQ$1,D300=$BR$1,D301=$BQ$1,D301=$BR$1),0,1)))</f>
        <v/>
      </c>
      <c r="BT299" s="2" t="str">
        <f>IF($A299&gt;='FG_243way_Regular Symbol'!G$16,"",IF(E299=0,"",IF(OR(E299=$BQ$1,E299=$BR$1,E300=$BQ$1,E300=$BR$1,E301=$BQ$1,E301=$BR$1),0,1)))</f>
        <v/>
      </c>
      <c r="BU299" s="2" t="str">
        <f>IF($A299&gt;='FG_243way_Regular Symbol'!H$16,"",IF(F299=0,"",IF(OR(F299=$BQ$1,F299=$BR$1,F300=$BQ$1,F300=$BR$1,F301=$BQ$1,F301=$BR$1),0,1)))</f>
        <v/>
      </c>
      <c r="BW299" s="2" t="str">
        <f>IF($A299&gt;='FG_243way_Regular Symbol'!D$16,"",IF(B299=0,"",IF(OR(B299=$BW$1,B300=$BW$1,B301=$BW$1,B299=$BX$1,B300=$BX$1,B301=$BX$1),0,1)))</f>
        <v/>
      </c>
      <c r="BX299" s="2" t="str">
        <f>IF($A299&gt;='FG_243way_Regular Symbol'!E$16,"",IF(C299=0,"",IF(OR(C299=$BW$1,C300=$BW$1,C301=$BW$1,C299=$BX$1,C300=$BX$1,C301=$BX$1),0,1)))</f>
        <v/>
      </c>
      <c r="BY299" s="2" t="str">
        <f>IF($A299&gt;='FG_243way_Regular Symbol'!F$16,"",IF(D299=0,"",IF(OR(D299=$BW$1,D300=$BW$1,D301=$BW$1,D299=$BX$1,D300=$BX$1,D301=$BX$1),0,1)))</f>
        <v/>
      </c>
      <c r="BZ299" s="2" t="str">
        <f>IF($A299&gt;='FG_243way_Regular Symbol'!G$16,"",IF(E299=0,"",IF(OR(E299=$BW$1,E300=$BW$1,E301=$BW$1,E299=$BX$1,E300=$BX$1,E301=$BX$1),0,1)))</f>
        <v/>
      </c>
      <c r="CA299" s="2" t="str">
        <f>IF($A299&gt;='FG_243way_Regular Symbol'!H$16,"",IF(F299=0,"",IF(OR(F299=$BW$1,F300=$BW$1,F301=$BW$1,F299=$BX$1,F300=$BX$1,F301=$BX$1),0,1)))</f>
        <v/>
      </c>
      <c r="CC299" s="2" t="str">
        <f>IF($A299&gt;='FG_243way_Regular Symbol'!D$16,"",IF(B299=0,"",IF(OR(B299=$BW$1,B300=$BW$1,B301=$BW$1,B299=$CD$1,B300=$CD$1,B301=$CD$1),0,1)))</f>
        <v/>
      </c>
      <c r="CD299" s="2" t="str">
        <f>IF($A299&gt;='FG_243way_Regular Symbol'!E$16,"",IF(C299=0,"",IF(OR(C299=$BW$1,C300=$BW$1,C301=$BW$1,C299=$CD$1,C300=$CD$1,C301=$CD$1),0,1)))</f>
        <v/>
      </c>
      <c r="CE299" s="2" t="str">
        <f>IF($A299&gt;='FG_243way_Regular Symbol'!F$16,"",IF(D299=0,"",IF(OR(D299=$BW$1,D300=$BW$1,D301=$BW$1,D299=$CD$1,D300=$CD$1,D301=$CD$1),0,1)))</f>
        <v/>
      </c>
      <c r="CF299" s="2" t="str">
        <f>IF($A299&gt;='FG_243way_Regular Symbol'!G$16,"",IF(E299=0,"",IF(OR(E299=$BW$1,E300=$BW$1,E301=$BW$1,E299=$CD$1,E300=$CD$1,E301=$CD$1),0,1)))</f>
        <v/>
      </c>
      <c r="CG299" s="2" t="str">
        <f>IF($A299&gt;='FG_243way_Regular Symbol'!H$16,"",IF(F299=0,"",IF(OR(F299=$BW$1,F300=$BW$1,F301=$BW$1,F299=$CD$1,F300=$CD$1,F301=$CD$1),0,1)))</f>
        <v/>
      </c>
      <c r="CI299" s="2" t="str">
        <f>IF($A299&gt;='FG_243way_Regular Symbol'!D$16,"",IF(B299=0,"",IF(OR(B299=$BW$1,B300=$BW$1,B301=$BW$1,B299=$CJ$1,B300=$CJ$1,B301=$CJ$1),0,1)))</f>
        <v/>
      </c>
      <c r="CJ299" s="2" t="str">
        <f>IF($A299&gt;='FG_243way_Regular Symbol'!E$16,"",IF(C299=0,"",IF(OR(C299=$BW$1,C300=$BW$1,C301=$BW$1,C299=$CJ$1,C300=$CJ$1,C301=$CJ$1),0,1)))</f>
        <v/>
      </c>
      <c r="CK299" s="2" t="str">
        <f>IF($A299&gt;='FG_243way_Regular Symbol'!F$16,"",IF(D299=0,"",IF(OR(D299=$BW$1,D300=$BW$1,D301=$BW$1,D299=$CJ$1,D300=$CJ$1,D301=$CJ$1),0,1)))</f>
        <v/>
      </c>
      <c r="CL299" s="2" t="str">
        <f>IF($A299&gt;='FG_243way_Regular Symbol'!G$16,"",IF(E299=0,"",IF(OR(E299=$BW$1,E300=$BW$1,E301=$BW$1,E299=$CJ$1,E300=$CJ$1,E301=$CJ$1),0,1)))</f>
        <v/>
      </c>
      <c r="CM299" s="2" t="str">
        <f>IF($A299&gt;='FG_243way_Regular Symbol'!H$16,"",IF(F299=0,"",IF(OR(F299=$BW$1,F300=$BW$1,F301=$BW$1,F299=$CJ$1,F300=$CJ$1,F301=$CJ$1),0,1)))</f>
        <v/>
      </c>
      <c r="CO299" s="2" t="str">
        <f>IF($A299&gt;='FG_243way_Regular Symbol'!D$16,"",IF(B299=0,"",IF(OR(B299=$BW$1,B300=$BW$1,B301=$BW$1,B299=$CP$1,B300=$CP$1,B301=$CP$1),0,1)))</f>
        <v/>
      </c>
      <c r="CP299" s="2" t="str">
        <f>IF($A299&gt;='FG_243way_Regular Symbol'!E$16,"",IF(C299=0,"",IF(OR(C299=$BW$1,C300=$BW$1,C301=$BW$1,C299=$CP$1,C300=$CP$1,C301=$CP$1),0,1)))</f>
        <v/>
      </c>
      <c r="CQ299" s="2" t="str">
        <f>IF($A299&gt;='FG_243way_Regular Symbol'!F$16,"",IF(D299=0,"",IF(OR(D299=$BW$1,D300=$BW$1,D301=$BW$1,D299=$CP$1,D300=$CP$1,D301=$CP$1),0,1)))</f>
        <v/>
      </c>
      <c r="CR299" s="2" t="str">
        <f>IF($A299&gt;='FG_243way_Regular Symbol'!G$16,"",IF(E299=0,"",IF(OR(E299=$BW$1,E300=$BW$1,E301=$BW$1,E299=$CP$1,E300=$CP$1,E301=$CP$1),0,1)))</f>
        <v/>
      </c>
      <c r="CS299" s="2" t="str">
        <f>IF($A299&gt;='FG_243way_Regular Symbol'!H$16,"",IF(F299=0,"",IF(OR(F299=$BW$1,F300=$BW$1,F301=$BW$1,F299=$CP$1,F300=$CP$1,F301=$CP$1),0,1)))</f>
        <v/>
      </c>
      <c r="CU299" s="2" t="str">
        <f>IF($A299&gt;='FG_243way_Regular Symbol'!D$16,"",IF(B299=0,"",IF(OR(B299=$BW$1,B300=$BW$1,B301=$BW$1,B299=$CV$1,B300=$CV$1,B301=$CV$1),0,1)))</f>
        <v/>
      </c>
      <c r="CV299" s="2" t="str">
        <f>IF($A299&gt;='FG_243way_Regular Symbol'!E$16,"",IF(C299=0,"",IF(OR(C299=$BW$1,C300=$BW$1,C301=$BW$1,C299=$CV$1,C300=$CV$1,C301=$CV$1),0,1)))</f>
        <v/>
      </c>
      <c r="CW299" s="2" t="str">
        <f>IF($A299&gt;='FG_243way_Regular Symbol'!F$16,"",IF(D299=0,"",IF(OR(D299=$BW$1,D300=$BW$1,D301=$BW$1,D299=$CV$1,D300=$CV$1,D301=$CV$1),0,1)))</f>
        <v/>
      </c>
      <c r="CX299" s="2" t="str">
        <f>IF($A299&gt;='FG_243way_Regular Symbol'!G$16,"",IF(E299=0,"",IF(OR(E299=$BW$1,E300=$BW$1,E301=$BW$1,E299=$CV$1,E300=$CV$1,E301=$CV$1),0,1)))</f>
        <v/>
      </c>
      <c r="CY299" s="2" t="str">
        <f>IF($A299&gt;='FG_243way_Regular Symbol'!H$16,"",IF(F299=0,"",IF(OR(F299=$BW$1,F300=$BW$1,F301=$BW$1,F299=$CV$1,F300=$CV$1,F301=$CV$1),0,1)))</f>
        <v/>
      </c>
    </row>
    <row r="300" spans="1:103">
      <c r="A300" s="341">
        <f>IF('FG_243way_Regular Symbol'!L299="","",'FG_243way_Regular Symbol'!L299)</f>
        <v>296</v>
      </c>
      <c r="B300" s="184" t="str">
        <f>IF('FG_243way_Regular Symbol'!M299="",
IF($A300-'FG_243way_Regular Symbol'!D$16&gt;='FG_243way_RegularＸ_W()'!B$2-1,"",VLOOKUP($A300-'FG_243way_Regular Symbol'!D$16,'FG_243way_Regular Symbol'!$L$3:$Q$99,'FG_243way_RegularＸ_W()'!B$3+1,FALSE)),
'FG_243way_Regular Symbol'!M299)</f>
        <v/>
      </c>
      <c r="C300" s="184" t="str">
        <f>IF('FG_243way_Regular Symbol'!N299="",
IF($A300-'FG_243way_Regular Symbol'!E$16&gt;='FG_243way_RegularＸ_W()'!C$2-1,"",VLOOKUP($A300-'FG_243way_Regular Symbol'!E$16,'FG_243way_Regular Symbol'!$L$3:$Q$99,'FG_243way_RegularＸ_W()'!C$3+1,FALSE)),
'FG_243way_Regular Symbol'!N299)</f>
        <v/>
      </c>
      <c r="D300" s="184" t="str">
        <f>IF('FG_243way_Regular Symbol'!O299="",
IF($A300-'FG_243way_Regular Symbol'!F$16&gt;='FG_243way_RegularＸ_W()'!D$2-1,"",VLOOKUP($A300-'FG_243way_Regular Symbol'!F$16,'FG_243way_Regular Symbol'!$L$3:$Q$99,'FG_243way_RegularＸ_W()'!D$3+1,FALSE)),
'FG_243way_Regular Symbol'!O299)</f>
        <v/>
      </c>
      <c r="E300" s="184" t="str">
        <f>IF('FG_243way_Regular Symbol'!P299="",
IF($A300-'FG_243way_Regular Symbol'!G$16&gt;='FG_243way_RegularＸ_W()'!E$2-1,"",VLOOKUP($A300-'FG_243way_Regular Symbol'!G$16,'FG_243way_Regular Symbol'!$L$3:$Q$99,'FG_243way_RegularＸ_W()'!E$3+1,FALSE)),
'FG_243way_Regular Symbol'!P299)</f>
        <v/>
      </c>
      <c r="F300" s="358" t="str">
        <f>IF('FG_243way_Regular Symbol'!Q299="",
IF($A300-'FG_243way_Regular Symbol'!H$16&gt;='FG_243way_RegularＸ_W()'!F$2-1,"",VLOOKUP($A300-'FG_243way_Regular Symbol'!H$16,'FG_243way_Regular Symbol'!$L$3:$Q$99,'FG_243way_RegularＸ_W()'!F$3+1,FALSE)),
'FG_243way_Regular Symbol'!Q299)</f>
        <v/>
      </c>
      <c r="O300" s="342" t="str">
        <f>IF($A300&gt;='FG_243way_Regular Symbol'!D$16,"",IF(B300=0,"",IF(OR(B300=$O$1,B300=$P$1,B301=$O$1,B301=$P$1,B302=$O$1,B302=$P$1),0,1)))</f>
        <v/>
      </c>
      <c r="P300" s="2" t="str">
        <f>IF($A300&gt;='FG_243way_Regular Symbol'!E$16,"",IF(C300=0,"",IF(OR(C300=$O$1,C300=$P$1,C301=$O$1,C301=$P$1,C302=$O$1,C302=$P$1),0,1)))</f>
        <v/>
      </c>
      <c r="Q300" s="2" t="str">
        <f>IF($A300&gt;='FG_243way_Regular Symbol'!F$16,"",IF(D300=0,"",IF(OR(D300=$O$1,D300=$P$1,D301=$O$1,D301=$P$1,D302=$O$1,D302=$P$1),0,1)))</f>
        <v/>
      </c>
      <c r="R300" s="2" t="str">
        <f>IF($A300&gt;='FG_243way_Regular Symbol'!G$16,"",IF(E300=0,"",IF(OR(E300=$O$1,E300=$P$1,E301=$O$1,E301=$P$1,E302=$O$1,E302=$P$1),0,1)))</f>
        <v/>
      </c>
      <c r="S300" s="128" t="str">
        <f>IF($A300&gt;='FG_243way_Regular Symbol'!H$16,"",IF(F300=0,"",IF(OR(F300=$O$1,F300=$P$1,F301=$O$1,F301=$P$1,F302=$O$1,F302=$P$1),0,1)))</f>
        <v/>
      </c>
      <c r="U300" s="342" t="str">
        <f>IF($A300&gt;='FG_243way_Regular Symbol'!D$16,"",IF(B300=0,"",IF(OR(B300=$U$1,B300=$V$1,B301=$U$1,B301=$V$1,B302=$U$1,B302=$V$1),0,1)))</f>
        <v/>
      </c>
      <c r="V300" s="2" t="str">
        <f>IF($A300&gt;='FG_243way_Regular Symbol'!E$16,"",IF(C300=0,"",IF(OR(C300=$U$1,C300=$V$1,C301=$U$1,C301=$V$1,C302=$U$1,C302=$V$1),0,1)))</f>
        <v/>
      </c>
      <c r="W300" s="2" t="str">
        <f>IF($A300&gt;='FG_243way_Regular Symbol'!F$16,"",IF(D300=0,"",IF(OR(D300=$U$1,D300=$V$1,D301=$U$1,D301=$V$1,D302=$U$1,D302=$V$1),0,1)))</f>
        <v/>
      </c>
      <c r="X300" s="2" t="str">
        <f>IF($A300&gt;='FG_243way_Regular Symbol'!G$16,"",IF(E300=0,"",IF(OR(E300=$U$1,E300=$V$1,E301=$U$1,E301=$V$1,E302=$U$1,E302=$V$1),0,1)))</f>
        <v/>
      </c>
      <c r="Y300" s="128" t="str">
        <f>IF($A300&gt;='FG_243way_Regular Symbol'!H$16,"",IF(F300=0,"",IF(OR(F300=$U$1,F300=$V$1,F301=$U$1,F301=$V$1,F302=$U$1,F302=$V$1),0,1)))</f>
        <v/>
      </c>
      <c r="AA300" s="342" t="str">
        <f>IF($A300&gt;='FG_243way_Regular Symbol'!D$16,"",IF(B300=0,"",IF(OR(B300=$AA$1,B300=$AB$1,B301=$AA$1,B301=$AB$1,B302=$AA$1,,B302=$AB$1),0,1)))</f>
        <v/>
      </c>
      <c r="AB300" s="2" t="str">
        <f>IF($A300&gt;='FG_243way_Regular Symbol'!E$16,"",IF(C300=0,"",IF(OR(C300=$AA$1,C300=$AB$1,C301=$AA$1,C301=$AB$1,C302=$AA$1,,C302=$AB$1),0,1)))</f>
        <v/>
      </c>
      <c r="AC300" s="2" t="str">
        <f>IF($A300&gt;='FG_243way_Regular Symbol'!F$16,"",IF(D300=0,"",IF(OR(D300=$AA$1,D300=$AB$1,D301=$AA$1,D301=$AB$1,D302=$AA$1,,D302=$AB$1),0,1)))</f>
        <v/>
      </c>
      <c r="AD300" s="2" t="str">
        <f>IF($A300&gt;='FG_243way_Regular Symbol'!G$16,"",IF(E300=0,"",IF(OR(E300=$AA$1,E300=$AB$1,E301=$AA$1,E301=$AB$1,E302=$AA$1,,E302=$AB$1),0,1)))</f>
        <v/>
      </c>
      <c r="AE300" s="128" t="str">
        <f>IF($A300&gt;='FG_243way_Regular Symbol'!H$16,"",IF(F300=0,"",IF(OR(F300=$AA$1,F300=$AB$1,F301=$AA$1,F301=$AB$1,F302=$AA$1,,F302=$AB$1),0,1)))</f>
        <v/>
      </c>
      <c r="AG300" s="342" t="str">
        <f>IF($A300&gt;='FG_243way_Regular Symbol'!D$16,"",IF(B300=0,"",IF(OR(B300=$AG$1,B300=$AH$1,B301=$AG$1,B301=$AH$1,B302=$AG$1,B302=$AH$1),0,1)))</f>
        <v/>
      </c>
      <c r="AH300" s="2" t="str">
        <f>IF($A300&gt;='FG_243way_Regular Symbol'!E$16,"",IF(C300=0,"",IF(OR(C300=$AG$1,C300=$AH$1,C301=$AG$1,C301=$AH$1,C302=$AG$1,C302=$AH$1),0,1)))</f>
        <v/>
      </c>
      <c r="AI300" s="2" t="str">
        <f>IF($A300&gt;='FG_243way_Regular Symbol'!F$16,"",IF(D300=0,"",IF(OR(D300=$AG$1,D300=$AH$1,D301=$AG$1,D301=$AH$1,D302=$AG$1,D302=$AH$1),0,1)))</f>
        <v/>
      </c>
      <c r="AJ300" s="2" t="str">
        <f>IF($A300&gt;='FG_243way_Regular Symbol'!G$16,"",IF(E300=0,"",IF(OR(E300=$AG$1,E300=$AH$1,E301=$AG$1,E301=$AH$1,E302=$AG$1,E302=$AH$1),0,1)))</f>
        <v/>
      </c>
      <c r="AK300" s="128" t="str">
        <f>IF($A300&gt;='FG_243way_Regular Symbol'!H$16,"",IF(F300=0,"",IF(OR(F300=$AG$1,F300=$AH$1,F301=$AG$1,F301=$AH$1,F302=$AG$1,F302=$AH$1),0,1)))</f>
        <v/>
      </c>
      <c r="AM300" s="342" t="str">
        <f>IF($A300&gt;='FG_243way_Regular Symbol'!D$16,"",IF(B300=0,"",IF(OR(B300=$AM$1,B300=$AN$1,B301=$AM$1,B301=$AN$1,B302=$AM$1,B302=$AN$1),0,1)))</f>
        <v/>
      </c>
      <c r="AN300" s="2" t="str">
        <f>IF($A300&gt;='FG_243way_Regular Symbol'!E$16,"",IF(C300=0,"",IF(OR(C300=$AM$1,C300=$AN$1,C301=$AM$1,C301=$AN$1,C302=$AM$1,C302=$AN$1),0,1)))</f>
        <v/>
      </c>
      <c r="AO300" s="2" t="str">
        <f>IF($A300&gt;='FG_243way_Regular Symbol'!F$16,"",IF(D300=0,"",IF(OR(D300=$AM$1,D300=$AN$1,D301=$AM$1,D301=$AN$1,D302=$AM$1,D302=$AN$1),0,1)))</f>
        <v/>
      </c>
      <c r="AP300" s="2" t="str">
        <f>IF($A300&gt;='FG_243way_Regular Symbol'!G$16,"",IF(E300=0,"",IF(OR(E300=$AM$1,E300=$AN$1,E301=$AM$1,E301=$AN$1,E302=$AM$1,E302=$AN$1),0,1)))</f>
        <v/>
      </c>
      <c r="AQ300" s="128" t="str">
        <f>IF($A300&gt;='FG_243way_Regular Symbol'!H$16,"",IF(F300=0,"",IF(OR(F300=$AM$1,F300=$AN$1,F301=$AM$1,F301=$AN$1,F302=$AM$1,F302=$AN$1),0,1)))</f>
        <v/>
      </c>
      <c r="AS300" s="342" t="str">
        <f>IF($A300&gt;='FG_243way_Regular Symbol'!D$16,"",IF(B300=0,"",IF(OR(B300=$AM$1,B300=$AT$1,B301=$AM$1,B301=$AT$1,B302=$AM$1,B302=$AT$1),0,1)))</f>
        <v/>
      </c>
      <c r="AT300" s="2" t="str">
        <f>IF($A300&gt;='FG_243way_Regular Symbol'!E$16,"",IF(C300=0,"",IF(OR(C300=$AM$1,C300=$AT$1,C301=$AM$1,C301=$AT$1,C302=$AM$1,C302=$AT$1),0,1)))</f>
        <v/>
      </c>
      <c r="AU300" s="2" t="str">
        <f>IF($A300&gt;='FG_243way_Regular Symbol'!F$16,"",IF(D300=0,"",IF(OR(D300=$AM$1,D300=$AT$1,D301=$AM$1,D301=$AT$1,D302=$AM$1,D302=$AT$1),0,1)))</f>
        <v/>
      </c>
      <c r="AV300" s="2" t="str">
        <f>IF($A300&gt;='FG_243way_Regular Symbol'!G$16,"",IF(E300=0,"",IF(OR(E300=$AM$1,E300=$AT$1,E301=$AM$1,E301=$AT$1,E302=$AM$1,E302=$AT$1),0,1)))</f>
        <v/>
      </c>
      <c r="AW300" s="128" t="str">
        <f>IF($A300&gt;='FG_243way_Regular Symbol'!H$16,"",IF(F300=0,"",IF(OR(F300=$AM$1,F300=$AT$1,F301=$AM$1,F301=$AT$1,F302=$AM$1,F302=$AT$1),0,1)))</f>
        <v/>
      </c>
      <c r="AY300" s="342" t="str">
        <f>IF($A300&gt;='FG_243way_Regular Symbol'!D$16,"",IF(B300=0,"",IF(OR(B300=$AM$1,B300=$AZ$1,B301=$AM$1,B301=$AZ$1,B302=$AM$1,B302=$AZ$1),0,1)))</f>
        <v/>
      </c>
      <c r="AZ300" s="2" t="str">
        <f>IF($A300&gt;='FG_243way_Regular Symbol'!E$16,"",IF(C300=0,"",IF(OR(C300=$AM$1,C300=$AZ$1,C301=$AM$1,C301=$AZ$1,C302=$AM$1,C302=$AZ$1),0,1)))</f>
        <v/>
      </c>
      <c r="BA300" s="2" t="str">
        <f>IF($A300&gt;='FG_243way_Regular Symbol'!F$16,"",IF(D300=0,"",IF(OR(D300=$AM$1,D300=$AZ$1,D301=$AM$1,D301=$AZ$1,D302=$AM$1,D302=$AZ$1),0,1)))</f>
        <v/>
      </c>
      <c r="BB300" s="2" t="str">
        <f>IF($A300&gt;='FG_243way_Regular Symbol'!G$16,"",IF(E300=0,"",IF(OR(E300=$AM$1,E300=$AZ$1,E301=$AM$1,E301=$AZ$1,E302=$AM$1,E302=$AZ$1),0,1)))</f>
        <v/>
      </c>
      <c r="BC300" s="128" t="str">
        <f>IF($A300&gt;='FG_243way_Regular Symbol'!H$16,"",IF(F300=0,"",IF(OR(F300=$AM$1,F300=$AZ$1,F301=$AM$1,F301=$AZ$1,F302=$AM$1,F302=$AZ$1),0,1)))</f>
        <v/>
      </c>
      <c r="BE300" s="342"/>
      <c r="BF300" s="2"/>
      <c r="BG300" s="2" t="str">
        <f>IF($A300&gt;='FG_243way_Regular Symbol'!F$16,"",IF(D300=0,"",COUNTIF(D300:D302,$BF$1)))</f>
        <v/>
      </c>
      <c r="BH300" s="2" t="str">
        <f>IF($A300&gt;='FG_243way_Regular Symbol'!G$16,"",IF(E300=0,"",COUNTIF(E300:E302,$BF$1)))</f>
        <v/>
      </c>
      <c r="BI300" s="2" t="str">
        <f>IF($A300&gt;='FG_243way_Regular Symbol'!H$16,"",IF(F300=0,"",COUNTIF(F300:F302,$BF$1)))</f>
        <v/>
      </c>
      <c r="BK300" s="342"/>
      <c r="BL300" s="2"/>
      <c r="BM300" s="2" t="str">
        <f>IF($A300&gt;='FG_243way_Regular Symbol'!F$16,"",IF(D300=0,"",IF(OR(D300=$AM$1,D300=$BL$1,D301=$AM$1,D301=$BL$1,D302=$AM$1,D302=$BL$1),0,1)))</f>
        <v/>
      </c>
      <c r="BN300" s="2" t="str">
        <f>IF($A300&gt;='FG_243way_Regular Symbol'!G$16,"",IF(E300=0,"",IF(OR(E300=$AM$1,E300=$BL$1,E301=$AM$1,E301=$BL$1,E302=$AM$1,E302=$BL$1),0,1)))</f>
        <v/>
      </c>
      <c r="BO300" s="128" t="str">
        <f>IF($A300&gt;='FG_243way_Regular Symbol'!H$16,"",IF(F300=0,"",IF(OR(F300=$AM$1,F300=$BL$1,F301=$AM$1,F301=$BL$1,F302=$AM$1,F302=$BL$1),0,1)))</f>
        <v/>
      </c>
      <c r="BQ300" s="2" t="str">
        <f>IF($A300&gt;='FG_243way_Regular Symbol'!D$16,"",IF(B300=0,"",IF(OR(B300=$BQ$1,B300=$BR$1,B301=$BQ$1,B301=$BR$1,B302=$BQ$1,B302=$BR$1),0,1)))</f>
        <v/>
      </c>
      <c r="BR300" s="2" t="str">
        <f>IF($A300&gt;='FG_243way_Regular Symbol'!E$16,"",IF(C300=0,"",IF(OR(C300=$BQ$1,C300=$BR$1,C301=$BQ$1,C301=$BR$1,C302=$BQ$1,C302=$BR$1),0,1)))</f>
        <v/>
      </c>
      <c r="BS300" s="2" t="str">
        <f>IF($A300&gt;='FG_243way_Regular Symbol'!F$16,"",IF(D300=0,"",IF(OR(D300=$BQ$1,D300=$BR$1,D301=$BQ$1,D301=$BR$1,D302=$BQ$1,D302=$BR$1),0,1)))</f>
        <v/>
      </c>
      <c r="BT300" s="2" t="str">
        <f>IF($A300&gt;='FG_243way_Regular Symbol'!G$16,"",IF(E300=0,"",IF(OR(E300=$BQ$1,E300=$BR$1,E301=$BQ$1,E301=$BR$1,E302=$BQ$1,E302=$BR$1),0,1)))</f>
        <v/>
      </c>
      <c r="BU300" s="2" t="str">
        <f>IF($A300&gt;='FG_243way_Regular Symbol'!H$16,"",IF(F300=0,"",IF(OR(F300=$BQ$1,F300=$BR$1,F301=$BQ$1,F301=$BR$1,F302=$BQ$1,F302=$BR$1),0,1)))</f>
        <v/>
      </c>
      <c r="BW300" s="2" t="str">
        <f>IF($A300&gt;='FG_243way_Regular Symbol'!D$16,"",IF(B300=0,"",IF(OR(B300=$BW$1,B301=$BW$1,B302=$BW$1,B300=$BX$1,B301=$BX$1,B302=$BX$1),0,1)))</f>
        <v/>
      </c>
      <c r="BX300" s="2" t="str">
        <f>IF($A300&gt;='FG_243way_Regular Symbol'!E$16,"",IF(C300=0,"",IF(OR(C300=$BW$1,C301=$BW$1,C302=$BW$1,C300=$BX$1,C301=$BX$1,C302=$BX$1),0,1)))</f>
        <v/>
      </c>
      <c r="BY300" s="2" t="str">
        <f>IF($A300&gt;='FG_243way_Regular Symbol'!F$16,"",IF(D300=0,"",IF(OR(D300=$BW$1,D301=$BW$1,D302=$BW$1,D300=$BX$1,D301=$BX$1,D302=$BX$1),0,1)))</f>
        <v/>
      </c>
      <c r="BZ300" s="2" t="str">
        <f>IF($A300&gt;='FG_243way_Regular Symbol'!G$16,"",IF(E300=0,"",IF(OR(E300=$BW$1,E301=$BW$1,E302=$BW$1,E300=$BX$1,E301=$BX$1,E302=$BX$1),0,1)))</f>
        <v/>
      </c>
      <c r="CA300" s="2" t="str">
        <f>IF($A300&gt;='FG_243way_Regular Symbol'!H$16,"",IF(F300=0,"",IF(OR(F300=$BW$1,F301=$BW$1,F302=$BW$1,F300=$BX$1,F301=$BX$1,F302=$BX$1),0,1)))</f>
        <v/>
      </c>
      <c r="CC300" s="2" t="str">
        <f>IF($A300&gt;='FG_243way_Regular Symbol'!D$16,"",IF(B300=0,"",IF(OR(B300=$BW$1,B301=$BW$1,B302=$BW$1,B300=$CD$1,B301=$CD$1,B302=$CD$1),0,1)))</f>
        <v/>
      </c>
      <c r="CD300" s="2" t="str">
        <f>IF($A300&gt;='FG_243way_Regular Symbol'!E$16,"",IF(C300=0,"",IF(OR(C300=$BW$1,C301=$BW$1,C302=$BW$1,C300=$CD$1,C301=$CD$1,C302=$CD$1),0,1)))</f>
        <v/>
      </c>
      <c r="CE300" s="2" t="str">
        <f>IF($A300&gt;='FG_243way_Regular Symbol'!F$16,"",IF(D300=0,"",IF(OR(D300=$BW$1,D301=$BW$1,D302=$BW$1,D300=$CD$1,D301=$CD$1,D302=$CD$1),0,1)))</f>
        <v/>
      </c>
      <c r="CF300" s="2" t="str">
        <f>IF($A300&gt;='FG_243way_Regular Symbol'!G$16,"",IF(E300=0,"",IF(OR(E300=$BW$1,E301=$BW$1,E302=$BW$1,E300=$CD$1,E301=$CD$1,E302=$CD$1),0,1)))</f>
        <v/>
      </c>
      <c r="CG300" s="2" t="str">
        <f>IF($A300&gt;='FG_243way_Regular Symbol'!H$16,"",IF(F300=0,"",IF(OR(F300=$BW$1,F301=$BW$1,F302=$BW$1,F300=$CD$1,F301=$CD$1,F302=$CD$1),0,1)))</f>
        <v/>
      </c>
      <c r="CI300" s="2" t="str">
        <f>IF($A300&gt;='FG_243way_Regular Symbol'!D$16,"",IF(B300=0,"",IF(OR(B300=$BW$1,B301=$BW$1,B302=$BW$1,B300=$CJ$1,B301=$CJ$1,B302=$CJ$1),0,1)))</f>
        <v/>
      </c>
      <c r="CJ300" s="2" t="str">
        <f>IF($A300&gt;='FG_243way_Regular Symbol'!E$16,"",IF(C300=0,"",IF(OR(C300=$BW$1,C301=$BW$1,C302=$BW$1,C300=$CJ$1,C301=$CJ$1,C302=$CJ$1),0,1)))</f>
        <v/>
      </c>
      <c r="CK300" s="2" t="str">
        <f>IF($A300&gt;='FG_243way_Regular Symbol'!F$16,"",IF(D300=0,"",IF(OR(D300=$BW$1,D301=$BW$1,D302=$BW$1,D300=$CJ$1,D301=$CJ$1,D302=$CJ$1),0,1)))</f>
        <v/>
      </c>
      <c r="CL300" s="2" t="str">
        <f>IF($A300&gt;='FG_243way_Regular Symbol'!G$16,"",IF(E300=0,"",IF(OR(E300=$BW$1,E301=$BW$1,E302=$BW$1,E300=$CJ$1,E301=$CJ$1,E302=$CJ$1),0,1)))</f>
        <v/>
      </c>
      <c r="CM300" s="2" t="str">
        <f>IF($A300&gt;='FG_243way_Regular Symbol'!H$16,"",IF(F300=0,"",IF(OR(F300=$BW$1,F301=$BW$1,F302=$BW$1,F300=$CJ$1,F301=$CJ$1,F302=$CJ$1),0,1)))</f>
        <v/>
      </c>
      <c r="CO300" s="2" t="str">
        <f>IF($A300&gt;='FG_243way_Regular Symbol'!D$16,"",IF(B300=0,"",IF(OR(B300=$BW$1,B301=$BW$1,B302=$BW$1,B300=$CP$1,B301=$CP$1,B302=$CP$1),0,1)))</f>
        <v/>
      </c>
      <c r="CP300" s="2" t="str">
        <f>IF($A300&gt;='FG_243way_Regular Symbol'!E$16,"",IF(C300=0,"",IF(OR(C300=$BW$1,C301=$BW$1,C302=$BW$1,C300=$CP$1,C301=$CP$1,C302=$CP$1),0,1)))</f>
        <v/>
      </c>
      <c r="CQ300" s="2" t="str">
        <f>IF($A300&gt;='FG_243way_Regular Symbol'!F$16,"",IF(D300=0,"",IF(OR(D300=$BW$1,D301=$BW$1,D302=$BW$1,D300=$CP$1,D301=$CP$1,D302=$CP$1),0,1)))</f>
        <v/>
      </c>
      <c r="CR300" s="2" t="str">
        <f>IF($A300&gt;='FG_243way_Regular Symbol'!G$16,"",IF(E300=0,"",IF(OR(E300=$BW$1,E301=$BW$1,E302=$BW$1,E300=$CP$1,E301=$CP$1,E302=$CP$1),0,1)))</f>
        <v/>
      </c>
      <c r="CS300" s="2" t="str">
        <f>IF($A300&gt;='FG_243way_Regular Symbol'!H$16,"",IF(F300=0,"",IF(OR(F300=$BW$1,F301=$BW$1,F302=$BW$1,F300=$CP$1,F301=$CP$1,F302=$CP$1),0,1)))</f>
        <v/>
      </c>
      <c r="CU300" s="2" t="str">
        <f>IF($A300&gt;='FG_243way_Regular Symbol'!D$16,"",IF(B300=0,"",IF(OR(B300=$BW$1,B301=$BW$1,B302=$BW$1,B300=$CV$1,B301=$CV$1,B302=$CV$1),0,1)))</f>
        <v/>
      </c>
      <c r="CV300" s="2" t="str">
        <f>IF($A300&gt;='FG_243way_Regular Symbol'!E$16,"",IF(C300=0,"",IF(OR(C300=$BW$1,C301=$BW$1,C302=$BW$1,C300=$CV$1,C301=$CV$1,C302=$CV$1),0,1)))</f>
        <v/>
      </c>
      <c r="CW300" s="2" t="str">
        <f>IF($A300&gt;='FG_243way_Regular Symbol'!F$16,"",IF(D300=0,"",IF(OR(D300=$BW$1,D301=$BW$1,D302=$BW$1,D300=$CV$1,D301=$CV$1,D302=$CV$1),0,1)))</f>
        <v/>
      </c>
      <c r="CX300" s="2" t="str">
        <f>IF($A300&gt;='FG_243way_Regular Symbol'!G$16,"",IF(E300=0,"",IF(OR(E300=$BW$1,E301=$BW$1,E302=$BW$1,E300=$CV$1,E301=$CV$1,E302=$CV$1),0,1)))</f>
        <v/>
      </c>
      <c r="CY300" s="2" t="str">
        <f>IF($A300&gt;='FG_243way_Regular Symbol'!H$16,"",IF(F300=0,"",IF(OR(F300=$BW$1,F301=$BW$1,F302=$BW$1,F300=$CV$1,F301=$CV$1,F302=$CV$1),0,1)))</f>
        <v/>
      </c>
    </row>
    <row r="301" spans="1:103">
      <c r="A301" s="341">
        <f>IF('FG_243way_Regular Symbol'!L300="","",'FG_243way_Regular Symbol'!L300)</f>
        <v>297</v>
      </c>
      <c r="B301" s="184" t="str">
        <f>IF('FG_243way_Regular Symbol'!M300="",
IF($A301-'FG_243way_Regular Symbol'!D$16&gt;='FG_243way_RegularＸ_W()'!B$2-1,"",VLOOKUP($A301-'FG_243way_Regular Symbol'!D$16,'FG_243way_Regular Symbol'!$L$3:$Q$99,'FG_243way_RegularＸ_W()'!B$3+1,FALSE)),
'FG_243way_Regular Symbol'!M300)</f>
        <v/>
      </c>
      <c r="C301" s="184" t="str">
        <f>IF('FG_243way_Regular Symbol'!N300="",
IF($A301-'FG_243way_Regular Symbol'!E$16&gt;='FG_243way_RegularＸ_W()'!C$2-1,"",VLOOKUP($A301-'FG_243way_Regular Symbol'!E$16,'FG_243way_Regular Symbol'!$L$3:$Q$99,'FG_243way_RegularＸ_W()'!C$3+1,FALSE)),
'FG_243way_Regular Symbol'!N300)</f>
        <v/>
      </c>
      <c r="D301" s="184" t="str">
        <f>IF('FG_243way_Regular Symbol'!O300="",
IF($A301-'FG_243way_Regular Symbol'!F$16&gt;='FG_243way_RegularＸ_W()'!D$2-1,"",VLOOKUP($A301-'FG_243way_Regular Symbol'!F$16,'FG_243way_Regular Symbol'!$L$3:$Q$99,'FG_243way_RegularＸ_W()'!D$3+1,FALSE)),
'FG_243way_Regular Symbol'!O300)</f>
        <v/>
      </c>
      <c r="E301" s="184" t="str">
        <f>IF('FG_243way_Regular Symbol'!P300="",
IF($A301-'FG_243way_Regular Symbol'!G$16&gt;='FG_243way_RegularＸ_W()'!E$2-1,"",VLOOKUP($A301-'FG_243way_Regular Symbol'!G$16,'FG_243way_Regular Symbol'!$L$3:$Q$99,'FG_243way_RegularＸ_W()'!E$3+1,FALSE)),
'FG_243way_Regular Symbol'!P300)</f>
        <v/>
      </c>
      <c r="F301" s="358" t="str">
        <f>IF('FG_243way_Regular Symbol'!Q300="",
IF($A301-'FG_243way_Regular Symbol'!H$16&gt;='FG_243way_RegularＸ_W()'!F$2-1,"",VLOOKUP($A301-'FG_243way_Regular Symbol'!H$16,'FG_243way_Regular Symbol'!$L$3:$Q$99,'FG_243way_RegularＸ_W()'!F$3+1,FALSE)),
'FG_243way_Regular Symbol'!Q300)</f>
        <v/>
      </c>
      <c r="O301" s="342" t="str">
        <f>IF($A301&gt;='FG_243way_Regular Symbol'!D$16,"",IF(B301=0,"",IF(OR(B301=$O$1,B301=$P$1,B302=$O$1,B302=$P$1,B303=$O$1,B303=$P$1),0,1)))</f>
        <v/>
      </c>
      <c r="P301" s="2" t="str">
        <f>IF($A301&gt;='FG_243way_Regular Symbol'!E$16,"",IF(C301=0,"",IF(OR(C301=$O$1,C301=$P$1,C302=$O$1,C302=$P$1,C303=$O$1,C303=$P$1),0,1)))</f>
        <v/>
      </c>
      <c r="Q301" s="2" t="str">
        <f>IF($A301&gt;='FG_243way_Regular Symbol'!F$16,"",IF(D301=0,"",IF(OR(D301=$O$1,D301=$P$1,D302=$O$1,D302=$P$1,D303=$O$1,D303=$P$1),0,1)))</f>
        <v/>
      </c>
      <c r="R301" s="2" t="str">
        <f>IF($A301&gt;='FG_243way_Regular Symbol'!G$16,"",IF(E301=0,"",IF(OR(E301=$O$1,E301=$P$1,E302=$O$1,E302=$P$1,E303=$O$1,E303=$P$1),0,1)))</f>
        <v/>
      </c>
      <c r="S301" s="128" t="str">
        <f>IF($A301&gt;='FG_243way_Regular Symbol'!H$16,"",IF(F301=0,"",IF(OR(F301=$O$1,F301=$P$1,F302=$O$1,F302=$P$1,F303=$O$1,F303=$P$1),0,1)))</f>
        <v/>
      </c>
      <c r="U301" s="342" t="str">
        <f>IF($A301&gt;='FG_243way_Regular Symbol'!D$16,"",IF(B301=0,"",IF(OR(B301=$U$1,B301=$V$1,B302=$U$1,B302=$V$1,B303=$U$1,B303=$V$1),0,1)))</f>
        <v/>
      </c>
      <c r="V301" s="2" t="str">
        <f>IF($A301&gt;='FG_243way_Regular Symbol'!E$16,"",IF(C301=0,"",IF(OR(C301=$U$1,C301=$V$1,C302=$U$1,C302=$V$1,C303=$U$1,C303=$V$1),0,1)))</f>
        <v/>
      </c>
      <c r="W301" s="2" t="str">
        <f>IF($A301&gt;='FG_243way_Regular Symbol'!F$16,"",IF(D301=0,"",IF(OR(D301=$U$1,D301=$V$1,D302=$U$1,D302=$V$1,D303=$U$1,D303=$V$1),0,1)))</f>
        <v/>
      </c>
      <c r="X301" s="2" t="str">
        <f>IF($A301&gt;='FG_243way_Regular Symbol'!G$16,"",IF(E301=0,"",IF(OR(E301=$U$1,E301=$V$1,E302=$U$1,E302=$V$1,E303=$U$1,E303=$V$1),0,1)))</f>
        <v/>
      </c>
      <c r="Y301" s="128" t="str">
        <f>IF($A301&gt;='FG_243way_Regular Symbol'!H$16,"",IF(F301=0,"",IF(OR(F301=$U$1,F301=$V$1,F302=$U$1,F302=$V$1,F303=$U$1,F303=$V$1),0,1)))</f>
        <v/>
      </c>
      <c r="AA301" s="342" t="str">
        <f>IF($A301&gt;='FG_243way_Regular Symbol'!D$16,"",IF(B301=0,"",IF(OR(B301=$AA$1,B301=$AB$1,B302=$AA$1,B302=$AB$1,B303=$AA$1,,B303=$AB$1),0,1)))</f>
        <v/>
      </c>
      <c r="AB301" s="2" t="str">
        <f>IF($A301&gt;='FG_243way_Regular Symbol'!E$16,"",IF(C301=0,"",IF(OR(C301=$AA$1,C301=$AB$1,C302=$AA$1,C302=$AB$1,C303=$AA$1,,C303=$AB$1),0,1)))</f>
        <v/>
      </c>
      <c r="AC301" s="2" t="str">
        <f>IF($A301&gt;='FG_243way_Regular Symbol'!F$16,"",IF(D301=0,"",IF(OR(D301=$AA$1,D301=$AB$1,D302=$AA$1,D302=$AB$1,D303=$AA$1,,D303=$AB$1),0,1)))</f>
        <v/>
      </c>
      <c r="AD301" s="2" t="str">
        <f>IF($A301&gt;='FG_243way_Regular Symbol'!G$16,"",IF(E301=0,"",IF(OR(E301=$AA$1,E301=$AB$1,E302=$AA$1,E302=$AB$1,E303=$AA$1,,E303=$AB$1),0,1)))</f>
        <v/>
      </c>
      <c r="AE301" s="128" t="str">
        <f>IF($A301&gt;='FG_243way_Regular Symbol'!H$16,"",IF(F301=0,"",IF(OR(F301=$AA$1,F301=$AB$1,F302=$AA$1,F302=$AB$1,F303=$AA$1,,F303=$AB$1),0,1)))</f>
        <v/>
      </c>
      <c r="AG301" s="342" t="str">
        <f>IF($A301&gt;='FG_243way_Regular Symbol'!D$16,"",IF(B301=0,"",IF(OR(B301=$AG$1,B301=$AH$1,B302=$AG$1,B302=$AH$1,B303=$AG$1,B303=$AH$1),0,1)))</f>
        <v/>
      </c>
      <c r="AH301" s="2" t="str">
        <f>IF($A301&gt;='FG_243way_Regular Symbol'!E$16,"",IF(C301=0,"",IF(OR(C301=$AG$1,C301=$AH$1,C302=$AG$1,C302=$AH$1,C303=$AG$1,C303=$AH$1),0,1)))</f>
        <v/>
      </c>
      <c r="AI301" s="2" t="str">
        <f>IF($A301&gt;='FG_243way_Regular Symbol'!F$16,"",IF(D301=0,"",IF(OR(D301=$AG$1,D301=$AH$1,D302=$AG$1,D302=$AH$1,D303=$AG$1,D303=$AH$1),0,1)))</f>
        <v/>
      </c>
      <c r="AJ301" s="2" t="str">
        <f>IF($A301&gt;='FG_243way_Regular Symbol'!G$16,"",IF(E301=0,"",IF(OR(E301=$AG$1,E301=$AH$1,E302=$AG$1,E302=$AH$1,E303=$AG$1,E303=$AH$1),0,1)))</f>
        <v/>
      </c>
      <c r="AK301" s="128" t="str">
        <f>IF($A301&gt;='FG_243way_Regular Symbol'!H$16,"",IF(F301=0,"",IF(OR(F301=$AG$1,F301=$AH$1,F302=$AG$1,F302=$AH$1,F303=$AG$1,F303=$AH$1),0,1)))</f>
        <v/>
      </c>
      <c r="AM301" s="342" t="str">
        <f>IF($A301&gt;='FG_243way_Regular Symbol'!D$16,"",IF(B301=0,"",IF(OR(B301=$AM$1,B301=$AN$1,B302=$AM$1,B302=$AN$1,B303=$AM$1,B303=$AN$1),0,1)))</f>
        <v/>
      </c>
      <c r="AN301" s="2" t="str">
        <f>IF($A301&gt;='FG_243way_Regular Symbol'!E$16,"",IF(C301=0,"",IF(OR(C301=$AM$1,C301=$AN$1,C302=$AM$1,C302=$AN$1,C303=$AM$1,C303=$AN$1),0,1)))</f>
        <v/>
      </c>
      <c r="AO301" s="2" t="str">
        <f>IF($A301&gt;='FG_243way_Regular Symbol'!F$16,"",IF(D301=0,"",IF(OR(D301=$AM$1,D301=$AN$1,D302=$AM$1,D302=$AN$1,D303=$AM$1,D303=$AN$1),0,1)))</f>
        <v/>
      </c>
      <c r="AP301" s="2" t="str">
        <f>IF($A301&gt;='FG_243way_Regular Symbol'!G$16,"",IF(E301=0,"",IF(OR(E301=$AM$1,E301=$AN$1,E302=$AM$1,E302=$AN$1,E303=$AM$1,E303=$AN$1),0,1)))</f>
        <v/>
      </c>
      <c r="AQ301" s="128" t="str">
        <f>IF($A301&gt;='FG_243way_Regular Symbol'!H$16,"",IF(F301=0,"",IF(OR(F301=$AM$1,F301=$AN$1,F302=$AM$1,F302=$AN$1,F303=$AM$1,F303=$AN$1),0,1)))</f>
        <v/>
      </c>
      <c r="AS301" s="342" t="str">
        <f>IF($A301&gt;='FG_243way_Regular Symbol'!D$16,"",IF(B301=0,"",IF(OR(B301=$AM$1,B301=$AT$1,B302=$AM$1,B302=$AT$1,B303=$AM$1,B303=$AT$1),0,1)))</f>
        <v/>
      </c>
      <c r="AT301" s="2" t="str">
        <f>IF($A301&gt;='FG_243way_Regular Symbol'!E$16,"",IF(C301=0,"",IF(OR(C301=$AM$1,C301=$AT$1,C302=$AM$1,C302=$AT$1,C303=$AM$1,C303=$AT$1),0,1)))</f>
        <v/>
      </c>
      <c r="AU301" s="2" t="str">
        <f>IF($A301&gt;='FG_243way_Regular Symbol'!F$16,"",IF(D301=0,"",IF(OR(D301=$AM$1,D301=$AT$1,D302=$AM$1,D302=$AT$1,D303=$AM$1,D303=$AT$1),0,1)))</f>
        <v/>
      </c>
      <c r="AV301" s="2" t="str">
        <f>IF($A301&gt;='FG_243way_Regular Symbol'!G$16,"",IF(E301=0,"",IF(OR(E301=$AM$1,E301=$AT$1,E302=$AM$1,E302=$AT$1,E303=$AM$1,E303=$AT$1),0,1)))</f>
        <v/>
      </c>
      <c r="AW301" s="128" t="str">
        <f>IF($A301&gt;='FG_243way_Regular Symbol'!H$16,"",IF(F301=0,"",IF(OR(F301=$AM$1,F301=$AT$1,F302=$AM$1,F302=$AT$1,F303=$AM$1,F303=$AT$1),0,1)))</f>
        <v/>
      </c>
      <c r="AY301" s="342" t="str">
        <f>IF($A301&gt;='FG_243way_Regular Symbol'!D$16,"",IF(B301=0,"",IF(OR(B301=$AM$1,B301=$AZ$1,B302=$AM$1,B302=$AZ$1,B303=$AM$1,B303=$AZ$1),0,1)))</f>
        <v/>
      </c>
      <c r="AZ301" s="2" t="str">
        <f>IF($A301&gt;='FG_243way_Regular Symbol'!E$16,"",IF(C301=0,"",IF(OR(C301=$AM$1,C301=$AZ$1,C302=$AM$1,C302=$AZ$1,C303=$AM$1,C303=$AZ$1),0,1)))</f>
        <v/>
      </c>
      <c r="BA301" s="2" t="str">
        <f>IF($A301&gt;='FG_243way_Regular Symbol'!F$16,"",IF(D301=0,"",IF(OR(D301=$AM$1,D301=$AZ$1,D302=$AM$1,D302=$AZ$1,D303=$AM$1,D303=$AZ$1),0,1)))</f>
        <v/>
      </c>
      <c r="BB301" s="2" t="str">
        <f>IF($A301&gt;='FG_243way_Regular Symbol'!G$16,"",IF(E301=0,"",IF(OR(E301=$AM$1,E301=$AZ$1,E302=$AM$1,E302=$AZ$1,E303=$AM$1,E303=$AZ$1),0,1)))</f>
        <v/>
      </c>
      <c r="BC301" s="128" t="str">
        <f>IF($A301&gt;='FG_243way_Regular Symbol'!H$16,"",IF(F301=0,"",IF(OR(F301=$AM$1,F301=$AZ$1,F302=$AM$1,F302=$AZ$1,F303=$AM$1,F303=$AZ$1),0,1)))</f>
        <v/>
      </c>
      <c r="BE301" s="342"/>
      <c r="BF301" s="2"/>
      <c r="BG301" s="2" t="str">
        <f>IF($A301&gt;='FG_243way_Regular Symbol'!F$16,"",IF(D301=0,"",COUNTIF(D301:D303,$BF$1)))</f>
        <v/>
      </c>
      <c r="BH301" s="2" t="str">
        <f>IF($A301&gt;='FG_243way_Regular Symbol'!G$16,"",IF(E301=0,"",COUNTIF(E301:E303,$BF$1)))</f>
        <v/>
      </c>
      <c r="BI301" s="2" t="str">
        <f>IF($A301&gt;='FG_243way_Regular Symbol'!H$16,"",IF(F301=0,"",COUNTIF(F301:F303,$BF$1)))</f>
        <v/>
      </c>
      <c r="BK301" s="342"/>
      <c r="BL301" s="2"/>
      <c r="BM301" s="2" t="str">
        <f>IF($A301&gt;='FG_243way_Regular Symbol'!F$16,"",IF(D301=0,"",IF(OR(D301=$AM$1,D301=$BL$1,D302=$AM$1,D302=$BL$1,D303=$AM$1,D303=$BL$1),0,1)))</f>
        <v/>
      </c>
      <c r="BN301" s="2" t="str">
        <f>IF($A301&gt;='FG_243way_Regular Symbol'!G$16,"",IF(E301=0,"",IF(OR(E301=$AM$1,E301=$BL$1,E302=$AM$1,E302=$BL$1,E303=$AM$1,E303=$BL$1),0,1)))</f>
        <v/>
      </c>
      <c r="BO301" s="128" t="str">
        <f>IF($A301&gt;='FG_243way_Regular Symbol'!H$16,"",IF(F301=0,"",IF(OR(F301=$AM$1,F301=$BL$1,F302=$AM$1,F302=$BL$1,F303=$AM$1,F303=$BL$1),0,1)))</f>
        <v/>
      </c>
      <c r="BQ301" s="2" t="str">
        <f>IF($A301&gt;='FG_243way_Regular Symbol'!D$16,"",IF(B301=0,"",IF(OR(B301=$BQ$1,B301=$BR$1,B302=$BQ$1,B302=$BR$1,B303=$BQ$1,B303=$BR$1),0,1)))</f>
        <v/>
      </c>
      <c r="BR301" s="2" t="str">
        <f>IF($A301&gt;='FG_243way_Regular Symbol'!E$16,"",IF(C301=0,"",IF(OR(C301=$BQ$1,C301=$BR$1,C302=$BQ$1,C302=$BR$1,C303=$BQ$1,C303=$BR$1),0,1)))</f>
        <v/>
      </c>
      <c r="BS301" s="2" t="str">
        <f>IF($A301&gt;='FG_243way_Regular Symbol'!F$16,"",IF(D301=0,"",IF(OR(D301=$BQ$1,D301=$BR$1,D302=$BQ$1,D302=$BR$1,D303=$BQ$1,D303=$BR$1),0,1)))</f>
        <v/>
      </c>
      <c r="BT301" s="2" t="str">
        <f>IF($A301&gt;='FG_243way_Regular Symbol'!G$16,"",IF(E301=0,"",IF(OR(E301=$BQ$1,E301=$BR$1,E302=$BQ$1,E302=$BR$1,E303=$BQ$1,E303=$BR$1),0,1)))</f>
        <v/>
      </c>
      <c r="BU301" s="2" t="str">
        <f>IF($A301&gt;='FG_243way_Regular Symbol'!H$16,"",IF(F301=0,"",IF(OR(F301=$BQ$1,F301=$BR$1,F302=$BQ$1,F302=$BR$1,F303=$BQ$1,F303=$BR$1),0,1)))</f>
        <v/>
      </c>
      <c r="BW301" s="2" t="str">
        <f>IF($A301&gt;='FG_243way_Regular Symbol'!D$16,"",IF(B301=0,"",IF(OR(B301=$BW$1,B302=$BW$1,B303=$BW$1,B301=$BX$1,B302=$BX$1,B303=$BX$1),0,1)))</f>
        <v/>
      </c>
      <c r="BX301" s="2" t="str">
        <f>IF($A301&gt;='FG_243way_Regular Symbol'!E$16,"",IF(C301=0,"",IF(OR(C301=$BW$1,C302=$BW$1,C303=$BW$1,C301=$BX$1,C302=$BX$1,C303=$BX$1),0,1)))</f>
        <v/>
      </c>
      <c r="BY301" s="2" t="str">
        <f>IF($A301&gt;='FG_243way_Regular Symbol'!F$16,"",IF(D301=0,"",IF(OR(D301=$BW$1,D302=$BW$1,D303=$BW$1,D301=$BX$1,D302=$BX$1,D303=$BX$1),0,1)))</f>
        <v/>
      </c>
      <c r="BZ301" s="2" t="str">
        <f>IF($A301&gt;='FG_243way_Regular Symbol'!G$16,"",IF(E301=0,"",IF(OR(E301=$BW$1,E302=$BW$1,E303=$BW$1,E301=$BX$1,E302=$BX$1,E303=$BX$1),0,1)))</f>
        <v/>
      </c>
      <c r="CA301" s="2" t="str">
        <f>IF($A301&gt;='FG_243way_Regular Symbol'!H$16,"",IF(F301=0,"",IF(OR(F301=$BW$1,F302=$BW$1,F303=$BW$1,F301=$BX$1,F302=$BX$1,F303=$BX$1),0,1)))</f>
        <v/>
      </c>
      <c r="CC301" s="2" t="str">
        <f>IF($A301&gt;='FG_243way_Regular Symbol'!D$16,"",IF(B301=0,"",IF(OR(B301=$BW$1,B302=$BW$1,B303=$BW$1,B301=$CD$1,B302=$CD$1,B303=$CD$1),0,1)))</f>
        <v/>
      </c>
      <c r="CD301" s="2" t="str">
        <f>IF($A301&gt;='FG_243way_Regular Symbol'!E$16,"",IF(C301=0,"",IF(OR(C301=$BW$1,C302=$BW$1,C303=$BW$1,C301=$CD$1,C302=$CD$1,C303=$CD$1),0,1)))</f>
        <v/>
      </c>
      <c r="CE301" s="2" t="str">
        <f>IF($A301&gt;='FG_243way_Regular Symbol'!F$16,"",IF(D301=0,"",IF(OR(D301=$BW$1,D302=$BW$1,D303=$BW$1,D301=$CD$1,D302=$CD$1,D303=$CD$1),0,1)))</f>
        <v/>
      </c>
      <c r="CF301" s="2" t="str">
        <f>IF($A301&gt;='FG_243way_Regular Symbol'!G$16,"",IF(E301=0,"",IF(OR(E301=$BW$1,E302=$BW$1,E303=$BW$1,E301=$CD$1,E302=$CD$1,E303=$CD$1),0,1)))</f>
        <v/>
      </c>
      <c r="CG301" s="2" t="str">
        <f>IF($A301&gt;='FG_243way_Regular Symbol'!H$16,"",IF(F301=0,"",IF(OR(F301=$BW$1,F302=$BW$1,F303=$BW$1,F301=$CD$1,F302=$CD$1,F303=$CD$1),0,1)))</f>
        <v/>
      </c>
      <c r="CI301" s="2" t="str">
        <f>IF($A301&gt;='FG_243way_Regular Symbol'!D$16,"",IF(B301=0,"",IF(OR(B301=$BW$1,B302=$BW$1,B303=$BW$1,B301=$CJ$1,B302=$CJ$1,B303=$CJ$1),0,1)))</f>
        <v/>
      </c>
      <c r="CJ301" s="2" t="str">
        <f>IF($A301&gt;='FG_243way_Regular Symbol'!E$16,"",IF(C301=0,"",IF(OR(C301=$BW$1,C302=$BW$1,C303=$BW$1,C301=$CJ$1,C302=$CJ$1,C303=$CJ$1),0,1)))</f>
        <v/>
      </c>
      <c r="CK301" s="2" t="str">
        <f>IF($A301&gt;='FG_243way_Regular Symbol'!F$16,"",IF(D301=0,"",IF(OR(D301=$BW$1,D302=$BW$1,D303=$BW$1,D301=$CJ$1,D302=$CJ$1,D303=$CJ$1),0,1)))</f>
        <v/>
      </c>
      <c r="CL301" s="2" t="str">
        <f>IF($A301&gt;='FG_243way_Regular Symbol'!G$16,"",IF(E301=0,"",IF(OR(E301=$BW$1,E302=$BW$1,E303=$BW$1,E301=$CJ$1,E302=$CJ$1,E303=$CJ$1),0,1)))</f>
        <v/>
      </c>
      <c r="CM301" s="2" t="str">
        <f>IF($A301&gt;='FG_243way_Regular Symbol'!H$16,"",IF(F301=0,"",IF(OR(F301=$BW$1,F302=$BW$1,F303=$BW$1,F301=$CJ$1,F302=$CJ$1,F303=$CJ$1),0,1)))</f>
        <v/>
      </c>
      <c r="CO301" s="2" t="str">
        <f>IF($A301&gt;='FG_243way_Regular Symbol'!D$16,"",IF(B301=0,"",IF(OR(B301=$BW$1,B302=$BW$1,B303=$BW$1,B301=$CP$1,B302=$CP$1,B303=$CP$1),0,1)))</f>
        <v/>
      </c>
      <c r="CP301" s="2" t="str">
        <f>IF($A301&gt;='FG_243way_Regular Symbol'!E$16,"",IF(C301=0,"",IF(OR(C301=$BW$1,C302=$BW$1,C303=$BW$1,C301=$CP$1,C302=$CP$1,C303=$CP$1),0,1)))</f>
        <v/>
      </c>
      <c r="CQ301" s="2" t="str">
        <f>IF($A301&gt;='FG_243way_Regular Symbol'!F$16,"",IF(D301=0,"",IF(OR(D301=$BW$1,D302=$BW$1,D303=$BW$1,D301=$CP$1,D302=$CP$1,D303=$CP$1),0,1)))</f>
        <v/>
      </c>
      <c r="CR301" s="2" t="str">
        <f>IF($A301&gt;='FG_243way_Regular Symbol'!G$16,"",IF(E301=0,"",IF(OR(E301=$BW$1,E302=$BW$1,E303=$BW$1,E301=$CP$1,E302=$CP$1,E303=$CP$1),0,1)))</f>
        <v/>
      </c>
      <c r="CS301" s="2" t="str">
        <f>IF($A301&gt;='FG_243way_Regular Symbol'!H$16,"",IF(F301=0,"",IF(OR(F301=$BW$1,F302=$BW$1,F303=$BW$1,F301=$CP$1,F302=$CP$1,F303=$CP$1),0,1)))</f>
        <v/>
      </c>
      <c r="CU301" s="2" t="str">
        <f>IF($A301&gt;='FG_243way_Regular Symbol'!D$16,"",IF(B301=0,"",IF(OR(B301=$BW$1,B302=$BW$1,B303=$BW$1,B301=$CV$1,B302=$CV$1,B303=$CV$1),0,1)))</f>
        <v/>
      </c>
      <c r="CV301" s="2" t="str">
        <f>IF($A301&gt;='FG_243way_Regular Symbol'!E$16,"",IF(C301=0,"",IF(OR(C301=$BW$1,C302=$BW$1,C303=$BW$1,C301=$CV$1,C302=$CV$1,C303=$CV$1),0,1)))</f>
        <v/>
      </c>
      <c r="CW301" s="2" t="str">
        <f>IF($A301&gt;='FG_243way_Regular Symbol'!F$16,"",IF(D301=0,"",IF(OR(D301=$BW$1,D302=$BW$1,D303=$BW$1,D301=$CV$1,D302=$CV$1,D303=$CV$1),0,1)))</f>
        <v/>
      </c>
      <c r="CX301" s="2" t="str">
        <f>IF($A301&gt;='FG_243way_Regular Symbol'!G$16,"",IF(E301=0,"",IF(OR(E301=$BW$1,E302=$BW$1,E303=$BW$1,E301=$CV$1,E302=$CV$1,E303=$CV$1),0,1)))</f>
        <v/>
      </c>
      <c r="CY301" s="2" t="str">
        <f>IF($A301&gt;='FG_243way_Regular Symbol'!H$16,"",IF(F301=0,"",IF(OR(F301=$BW$1,F302=$BW$1,F303=$BW$1,F301=$CV$1,F302=$CV$1,F303=$CV$1),0,1)))</f>
        <v/>
      </c>
    </row>
    <row r="302" spans="1:103">
      <c r="A302" s="341">
        <f>IF('FG_243way_Regular Symbol'!L301="","",'FG_243way_Regular Symbol'!L301)</f>
        <v>298</v>
      </c>
      <c r="B302" s="184" t="str">
        <f>IF('FG_243way_Regular Symbol'!M301="",
IF($A302-'FG_243way_Regular Symbol'!D$16&gt;='FG_243way_RegularＸ_W()'!B$2-1,"",VLOOKUP($A302-'FG_243way_Regular Symbol'!D$16,'FG_243way_Regular Symbol'!$L$3:$Q$99,'FG_243way_RegularＸ_W()'!B$3+1,FALSE)),
'FG_243way_Regular Symbol'!M301)</f>
        <v/>
      </c>
      <c r="C302" s="184" t="str">
        <f>IF('FG_243way_Regular Symbol'!N301="",
IF($A302-'FG_243way_Regular Symbol'!E$16&gt;='FG_243way_RegularＸ_W()'!C$2-1,"",VLOOKUP($A302-'FG_243way_Regular Symbol'!E$16,'FG_243way_Regular Symbol'!$L$3:$Q$99,'FG_243way_RegularＸ_W()'!C$3+1,FALSE)),
'FG_243way_Regular Symbol'!N301)</f>
        <v/>
      </c>
      <c r="D302" s="184" t="str">
        <f>IF('FG_243way_Regular Symbol'!O301="",
IF($A302-'FG_243way_Regular Symbol'!F$16&gt;='FG_243way_RegularＸ_W()'!D$2-1,"",VLOOKUP($A302-'FG_243way_Regular Symbol'!F$16,'FG_243way_Regular Symbol'!$L$3:$Q$99,'FG_243way_RegularＸ_W()'!D$3+1,FALSE)),
'FG_243way_Regular Symbol'!O301)</f>
        <v/>
      </c>
      <c r="E302" s="184" t="str">
        <f>IF('FG_243way_Regular Symbol'!P301="",
IF($A302-'FG_243way_Regular Symbol'!G$16&gt;='FG_243way_RegularＸ_W()'!E$2-1,"",VLOOKUP($A302-'FG_243way_Regular Symbol'!G$16,'FG_243way_Regular Symbol'!$L$3:$Q$99,'FG_243way_RegularＸ_W()'!E$3+1,FALSE)),
'FG_243way_Regular Symbol'!P301)</f>
        <v/>
      </c>
      <c r="F302" s="358" t="str">
        <f>IF('FG_243way_Regular Symbol'!Q301="",
IF($A302-'FG_243way_Regular Symbol'!H$16&gt;='FG_243way_RegularＸ_W()'!F$2-1,"",VLOOKUP($A302-'FG_243way_Regular Symbol'!H$16,'FG_243way_Regular Symbol'!$L$3:$Q$99,'FG_243way_RegularＸ_W()'!F$3+1,FALSE)),
'FG_243way_Regular Symbol'!Q301)</f>
        <v/>
      </c>
      <c r="O302" s="342" t="str">
        <f>IF($A302&gt;='FG_243way_Regular Symbol'!D$16,"",IF(B302=0,"",IF(OR(B302=$O$1,B302=$P$1,B303=$O$1,B303=$P$1,B304=$O$1,B304=$P$1),0,1)))</f>
        <v/>
      </c>
      <c r="P302" s="2" t="str">
        <f>IF($A302&gt;='FG_243way_Regular Symbol'!E$16,"",IF(C302=0,"",IF(OR(C302=$O$1,C302=$P$1,C303=$O$1,C303=$P$1,C304=$O$1,C304=$P$1),0,1)))</f>
        <v/>
      </c>
      <c r="Q302" s="2" t="str">
        <f>IF($A302&gt;='FG_243way_Regular Symbol'!F$16,"",IF(D302=0,"",IF(OR(D302=$O$1,D302=$P$1,D303=$O$1,D303=$P$1,D304=$O$1,D304=$P$1),0,1)))</f>
        <v/>
      </c>
      <c r="R302" s="2" t="str">
        <f>IF($A302&gt;='FG_243way_Regular Symbol'!G$16,"",IF(E302=0,"",IF(OR(E302=$O$1,E302=$P$1,E303=$O$1,E303=$P$1,E304=$O$1,E304=$P$1),0,1)))</f>
        <v/>
      </c>
      <c r="S302" s="128" t="str">
        <f>IF($A302&gt;='FG_243way_Regular Symbol'!H$16,"",IF(F302=0,"",IF(OR(F302=$O$1,F302=$P$1,F303=$O$1,F303=$P$1,F304=$O$1,F304=$P$1),0,1)))</f>
        <v/>
      </c>
      <c r="U302" s="342" t="str">
        <f>IF($A302&gt;='FG_243way_Regular Symbol'!D$16,"",IF(B302=0,"",IF(OR(B302=$U$1,B302=$V$1,B303=$U$1,B303=$V$1,B304=$U$1,B304=$V$1),0,1)))</f>
        <v/>
      </c>
      <c r="V302" s="2" t="str">
        <f>IF($A302&gt;='FG_243way_Regular Symbol'!E$16,"",IF(C302=0,"",IF(OR(C302=$U$1,C302=$V$1,C303=$U$1,C303=$V$1,C304=$U$1,C304=$V$1),0,1)))</f>
        <v/>
      </c>
      <c r="W302" s="2" t="str">
        <f>IF($A302&gt;='FG_243way_Regular Symbol'!F$16,"",IF(D302=0,"",IF(OR(D302=$U$1,D302=$V$1,D303=$U$1,D303=$V$1,D304=$U$1,D304=$V$1),0,1)))</f>
        <v/>
      </c>
      <c r="X302" s="2" t="str">
        <f>IF($A302&gt;='FG_243way_Regular Symbol'!G$16,"",IF(E302=0,"",IF(OR(E302=$U$1,E302=$V$1,E303=$U$1,E303=$V$1,E304=$U$1,E304=$V$1),0,1)))</f>
        <v/>
      </c>
      <c r="Y302" s="128" t="str">
        <f>IF($A302&gt;='FG_243way_Regular Symbol'!H$16,"",IF(F302=0,"",IF(OR(F302=$U$1,F302=$V$1,F303=$U$1,F303=$V$1,F304=$U$1,F304=$V$1),0,1)))</f>
        <v/>
      </c>
      <c r="AA302" s="342" t="str">
        <f>IF($A302&gt;='FG_243way_Regular Symbol'!D$16,"",IF(B302=0,"",IF(OR(B302=$AA$1,B302=$AB$1,B303=$AA$1,B303=$AB$1,B304=$AA$1,,B304=$AB$1),0,1)))</f>
        <v/>
      </c>
      <c r="AB302" s="2" t="str">
        <f>IF($A302&gt;='FG_243way_Regular Symbol'!E$16,"",IF(C302=0,"",IF(OR(C302=$AA$1,C302=$AB$1,C303=$AA$1,C303=$AB$1,C304=$AA$1,,C304=$AB$1),0,1)))</f>
        <v/>
      </c>
      <c r="AC302" s="2" t="str">
        <f>IF($A302&gt;='FG_243way_Regular Symbol'!F$16,"",IF(D302=0,"",IF(OR(D302=$AA$1,D302=$AB$1,D303=$AA$1,D303=$AB$1,D304=$AA$1,,D304=$AB$1),0,1)))</f>
        <v/>
      </c>
      <c r="AD302" s="2" t="str">
        <f>IF($A302&gt;='FG_243way_Regular Symbol'!G$16,"",IF(E302=0,"",IF(OR(E302=$AA$1,E302=$AB$1,E303=$AA$1,E303=$AB$1,E304=$AA$1,,E304=$AB$1),0,1)))</f>
        <v/>
      </c>
      <c r="AE302" s="128" t="str">
        <f>IF($A302&gt;='FG_243way_Regular Symbol'!H$16,"",IF(F302=0,"",IF(OR(F302=$AA$1,F302=$AB$1,F303=$AA$1,F303=$AB$1,F304=$AA$1,,F304=$AB$1),0,1)))</f>
        <v/>
      </c>
      <c r="AG302" s="342" t="str">
        <f>IF($A302&gt;='FG_243way_Regular Symbol'!D$16,"",IF(B302=0,"",IF(OR(B302=$AG$1,B302=$AH$1,B303=$AG$1,B303=$AH$1,B304=$AG$1,B304=$AH$1),0,1)))</f>
        <v/>
      </c>
      <c r="AH302" s="2" t="str">
        <f>IF($A302&gt;='FG_243way_Regular Symbol'!E$16,"",IF(C302=0,"",IF(OR(C302=$AG$1,C302=$AH$1,C303=$AG$1,C303=$AH$1,C304=$AG$1,C304=$AH$1),0,1)))</f>
        <v/>
      </c>
      <c r="AI302" s="2" t="str">
        <f>IF($A302&gt;='FG_243way_Regular Symbol'!F$16,"",IF(D302=0,"",IF(OR(D302=$AG$1,D302=$AH$1,D303=$AG$1,D303=$AH$1,D304=$AG$1,D304=$AH$1),0,1)))</f>
        <v/>
      </c>
      <c r="AJ302" s="2" t="str">
        <f>IF($A302&gt;='FG_243way_Regular Symbol'!G$16,"",IF(E302=0,"",IF(OR(E302=$AG$1,E302=$AH$1,E303=$AG$1,E303=$AH$1,E304=$AG$1,E304=$AH$1),0,1)))</f>
        <v/>
      </c>
      <c r="AK302" s="128" t="str">
        <f>IF($A302&gt;='FG_243way_Regular Symbol'!H$16,"",IF(F302=0,"",IF(OR(F302=$AG$1,F302=$AH$1,F303=$AG$1,F303=$AH$1,F304=$AG$1,F304=$AH$1),0,1)))</f>
        <v/>
      </c>
      <c r="AM302" s="342" t="str">
        <f>IF($A302&gt;='FG_243way_Regular Symbol'!D$16,"",IF(B302=0,"",IF(OR(B302=$AM$1,B302=$AN$1,B303=$AM$1,B303=$AN$1,B304=$AM$1,B304=$AN$1),0,1)))</f>
        <v/>
      </c>
      <c r="AN302" s="2" t="str">
        <f>IF($A302&gt;='FG_243way_Regular Symbol'!E$16,"",IF(C302=0,"",IF(OR(C302=$AM$1,C302=$AN$1,C303=$AM$1,C303=$AN$1,C304=$AM$1,C304=$AN$1),0,1)))</f>
        <v/>
      </c>
      <c r="AO302" s="2" t="str">
        <f>IF($A302&gt;='FG_243way_Regular Symbol'!F$16,"",IF(D302=0,"",IF(OR(D302=$AM$1,D302=$AN$1,D303=$AM$1,D303=$AN$1,D304=$AM$1,D304=$AN$1),0,1)))</f>
        <v/>
      </c>
      <c r="AP302" s="2" t="str">
        <f>IF($A302&gt;='FG_243way_Regular Symbol'!G$16,"",IF(E302=0,"",IF(OR(E302=$AM$1,E302=$AN$1,E303=$AM$1,E303=$AN$1,E304=$AM$1,E304=$AN$1),0,1)))</f>
        <v/>
      </c>
      <c r="AQ302" s="128" t="str">
        <f>IF($A302&gt;='FG_243way_Regular Symbol'!H$16,"",IF(F302=0,"",IF(OR(F302=$AM$1,F302=$AN$1,F303=$AM$1,F303=$AN$1,F304=$AM$1,F304=$AN$1),0,1)))</f>
        <v/>
      </c>
      <c r="AS302" s="342" t="str">
        <f>IF($A302&gt;='FG_243way_Regular Symbol'!D$16,"",IF(B302=0,"",IF(OR(B302=$AM$1,B302=$AT$1,B303=$AM$1,B303=$AT$1,B304=$AM$1,B304=$AT$1),0,1)))</f>
        <v/>
      </c>
      <c r="AT302" s="2" t="str">
        <f>IF($A302&gt;='FG_243way_Regular Symbol'!E$16,"",IF(C302=0,"",IF(OR(C302=$AM$1,C302=$AT$1,C303=$AM$1,C303=$AT$1,C304=$AM$1,C304=$AT$1),0,1)))</f>
        <v/>
      </c>
      <c r="AU302" s="2" t="str">
        <f>IF($A302&gt;='FG_243way_Regular Symbol'!F$16,"",IF(D302=0,"",IF(OR(D302=$AM$1,D302=$AT$1,D303=$AM$1,D303=$AT$1,D304=$AM$1,D304=$AT$1),0,1)))</f>
        <v/>
      </c>
      <c r="AV302" s="2" t="str">
        <f>IF($A302&gt;='FG_243way_Regular Symbol'!G$16,"",IF(E302=0,"",IF(OR(E302=$AM$1,E302=$AT$1,E303=$AM$1,E303=$AT$1,E304=$AM$1,E304=$AT$1),0,1)))</f>
        <v/>
      </c>
      <c r="AW302" s="128" t="str">
        <f>IF($A302&gt;='FG_243way_Regular Symbol'!H$16,"",IF(F302=0,"",IF(OR(F302=$AM$1,F302=$AT$1,F303=$AM$1,F303=$AT$1,F304=$AM$1,F304=$AT$1),0,1)))</f>
        <v/>
      </c>
      <c r="AY302" s="342" t="str">
        <f>IF($A302&gt;='FG_243way_Regular Symbol'!D$16,"",IF(B302=0,"",IF(OR(B302=$AM$1,B302=$AZ$1,B303=$AM$1,B303=$AZ$1,B304=$AM$1,B304=$AZ$1),0,1)))</f>
        <v/>
      </c>
      <c r="AZ302" s="2" t="str">
        <f>IF($A302&gt;='FG_243way_Regular Symbol'!E$16,"",IF(C302=0,"",IF(OR(C302=$AM$1,C302=$AZ$1,C303=$AM$1,C303=$AZ$1,C304=$AM$1,C304=$AZ$1),0,1)))</f>
        <v/>
      </c>
      <c r="BA302" s="2" t="str">
        <f>IF($A302&gt;='FG_243way_Regular Symbol'!F$16,"",IF(D302=0,"",IF(OR(D302=$AM$1,D302=$AZ$1,D303=$AM$1,D303=$AZ$1,D304=$AM$1,D304=$AZ$1),0,1)))</f>
        <v/>
      </c>
      <c r="BB302" s="2" t="str">
        <f>IF($A302&gt;='FG_243way_Regular Symbol'!G$16,"",IF(E302=0,"",IF(OR(E302=$AM$1,E302=$AZ$1,E303=$AM$1,E303=$AZ$1,E304=$AM$1,E304=$AZ$1),0,1)))</f>
        <v/>
      </c>
      <c r="BC302" s="128" t="str">
        <f>IF($A302&gt;='FG_243way_Regular Symbol'!H$16,"",IF(F302=0,"",IF(OR(F302=$AM$1,F302=$AZ$1,F303=$AM$1,F303=$AZ$1,F304=$AM$1,F304=$AZ$1),0,1)))</f>
        <v/>
      </c>
      <c r="BE302" s="342"/>
      <c r="BF302" s="2"/>
      <c r="BG302" s="2" t="str">
        <f>IF($A302&gt;='FG_243way_Regular Symbol'!F$16,"",IF(D302=0,"",COUNTIF(D302:D304,$BF$1)))</f>
        <v/>
      </c>
      <c r="BH302" s="2" t="str">
        <f>IF($A302&gt;='FG_243way_Regular Symbol'!G$16,"",IF(E302=0,"",COUNTIF(E302:E304,$BF$1)))</f>
        <v/>
      </c>
      <c r="BI302" s="2" t="str">
        <f>IF($A302&gt;='FG_243way_Regular Symbol'!H$16,"",IF(F302=0,"",COUNTIF(F302:F304,$BF$1)))</f>
        <v/>
      </c>
      <c r="BK302" s="342"/>
      <c r="BL302" s="2"/>
      <c r="BM302" s="2" t="str">
        <f>IF($A302&gt;='FG_243way_Regular Symbol'!F$16,"",IF(D302=0,"",IF(OR(D302=$AM$1,D302=$BL$1,D303=$AM$1,D303=$BL$1,D304=$AM$1,D304=$BL$1),0,1)))</f>
        <v/>
      </c>
      <c r="BN302" s="2" t="str">
        <f>IF($A302&gt;='FG_243way_Regular Symbol'!G$16,"",IF(E302=0,"",IF(OR(E302=$AM$1,E302=$BL$1,E303=$AM$1,E303=$BL$1,E304=$AM$1,E304=$BL$1),0,1)))</f>
        <v/>
      </c>
      <c r="BO302" s="128" t="str">
        <f>IF($A302&gt;='FG_243way_Regular Symbol'!H$16,"",IF(F302=0,"",IF(OR(F302=$AM$1,F302=$BL$1,F303=$AM$1,F303=$BL$1,F304=$AM$1,F304=$BL$1),0,1)))</f>
        <v/>
      </c>
      <c r="BQ302" s="2" t="str">
        <f>IF($A302&gt;='FG_243way_Regular Symbol'!D$16,"",IF(B302=0,"",IF(OR(B302=$BQ$1,B302=$BR$1,B303=$BQ$1,B303=$BR$1,B304=$BQ$1,B304=$BR$1),0,1)))</f>
        <v/>
      </c>
      <c r="BR302" s="2" t="str">
        <f>IF($A302&gt;='FG_243way_Regular Symbol'!E$16,"",IF(C302=0,"",IF(OR(C302=$BQ$1,C302=$BR$1,C303=$BQ$1,C303=$BR$1,C304=$BQ$1,C304=$BR$1),0,1)))</f>
        <v/>
      </c>
      <c r="BS302" s="2" t="str">
        <f>IF($A302&gt;='FG_243way_Regular Symbol'!F$16,"",IF(D302=0,"",IF(OR(D302=$BQ$1,D302=$BR$1,D303=$BQ$1,D303=$BR$1,D304=$BQ$1,D304=$BR$1),0,1)))</f>
        <v/>
      </c>
      <c r="BT302" s="2" t="str">
        <f>IF($A302&gt;='FG_243way_Regular Symbol'!G$16,"",IF(E302=0,"",IF(OR(E302=$BQ$1,E302=$BR$1,E303=$BQ$1,E303=$BR$1,E304=$BQ$1,E304=$BR$1),0,1)))</f>
        <v/>
      </c>
      <c r="BU302" s="2" t="str">
        <f>IF($A302&gt;='FG_243way_Regular Symbol'!H$16,"",IF(F302=0,"",IF(OR(F302=$BQ$1,F302=$BR$1,F303=$BQ$1,F303=$BR$1,F304=$BQ$1,F304=$BR$1),0,1)))</f>
        <v/>
      </c>
      <c r="BW302" s="2" t="str">
        <f>IF($A302&gt;='FG_243way_Regular Symbol'!D$16,"",IF(B302=0,"",IF(OR(B302=$BW$1,B303=$BW$1,B304=$BW$1,B302=$BX$1,B303=$BX$1,B304=$BX$1),0,1)))</f>
        <v/>
      </c>
      <c r="BX302" s="2" t="str">
        <f>IF($A302&gt;='FG_243way_Regular Symbol'!E$16,"",IF(C302=0,"",IF(OR(C302=$BW$1,C303=$BW$1,C304=$BW$1,C302=$BX$1,C303=$BX$1,C304=$BX$1),0,1)))</f>
        <v/>
      </c>
      <c r="BY302" s="2" t="str">
        <f>IF($A302&gt;='FG_243way_Regular Symbol'!F$16,"",IF(D302=0,"",IF(OR(D302=$BW$1,D303=$BW$1,D304=$BW$1,D302=$BX$1,D303=$BX$1,D304=$BX$1),0,1)))</f>
        <v/>
      </c>
      <c r="BZ302" s="2" t="str">
        <f>IF($A302&gt;='FG_243way_Regular Symbol'!G$16,"",IF(E302=0,"",IF(OR(E302=$BW$1,E303=$BW$1,E304=$BW$1,E302=$BX$1,E303=$BX$1,E304=$BX$1),0,1)))</f>
        <v/>
      </c>
      <c r="CA302" s="2" t="str">
        <f>IF($A302&gt;='FG_243way_Regular Symbol'!H$16,"",IF(F302=0,"",IF(OR(F302=$BW$1,F303=$BW$1,F304=$BW$1,F302=$BX$1,F303=$BX$1,F304=$BX$1),0,1)))</f>
        <v/>
      </c>
      <c r="CC302" s="2" t="str">
        <f>IF($A302&gt;='FG_243way_Regular Symbol'!D$16,"",IF(B302=0,"",IF(OR(B302=$BW$1,B303=$BW$1,B304=$BW$1,B302=$CD$1,B303=$CD$1,B304=$CD$1),0,1)))</f>
        <v/>
      </c>
      <c r="CD302" s="2" t="str">
        <f>IF($A302&gt;='FG_243way_Regular Symbol'!E$16,"",IF(C302=0,"",IF(OR(C302=$BW$1,C303=$BW$1,C304=$BW$1,C302=$CD$1,C303=$CD$1,C304=$CD$1),0,1)))</f>
        <v/>
      </c>
      <c r="CE302" s="2" t="str">
        <f>IF($A302&gt;='FG_243way_Regular Symbol'!F$16,"",IF(D302=0,"",IF(OR(D302=$BW$1,D303=$BW$1,D304=$BW$1,D302=$CD$1,D303=$CD$1,D304=$CD$1),0,1)))</f>
        <v/>
      </c>
      <c r="CF302" s="2" t="str">
        <f>IF($A302&gt;='FG_243way_Regular Symbol'!G$16,"",IF(E302=0,"",IF(OR(E302=$BW$1,E303=$BW$1,E304=$BW$1,E302=$CD$1,E303=$CD$1,E304=$CD$1),0,1)))</f>
        <v/>
      </c>
      <c r="CG302" s="2" t="str">
        <f>IF($A302&gt;='FG_243way_Regular Symbol'!H$16,"",IF(F302=0,"",IF(OR(F302=$BW$1,F303=$BW$1,F304=$BW$1,F302=$CD$1,F303=$CD$1,F304=$CD$1),0,1)))</f>
        <v/>
      </c>
      <c r="CI302" s="2" t="str">
        <f>IF($A302&gt;='FG_243way_Regular Symbol'!D$16,"",IF(B302=0,"",IF(OR(B302=$BW$1,B303=$BW$1,B304=$BW$1,B302=$CJ$1,B303=$CJ$1,B304=$CJ$1),0,1)))</f>
        <v/>
      </c>
      <c r="CJ302" s="2" t="str">
        <f>IF($A302&gt;='FG_243way_Regular Symbol'!E$16,"",IF(C302=0,"",IF(OR(C302=$BW$1,C303=$BW$1,C304=$BW$1,C302=$CJ$1,C303=$CJ$1,C304=$CJ$1),0,1)))</f>
        <v/>
      </c>
      <c r="CK302" s="2" t="str">
        <f>IF($A302&gt;='FG_243way_Regular Symbol'!F$16,"",IF(D302=0,"",IF(OR(D302=$BW$1,D303=$BW$1,D304=$BW$1,D302=$CJ$1,D303=$CJ$1,D304=$CJ$1),0,1)))</f>
        <v/>
      </c>
      <c r="CL302" s="2" t="str">
        <f>IF($A302&gt;='FG_243way_Regular Symbol'!G$16,"",IF(E302=0,"",IF(OR(E302=$BW$1,E303=$BW$1,E304=$BW$1,E302=$CJ$1,E303=$CJ$1,E304=$CJ$1),0,1)))</f>
        <v/>
      </c>
      <c r="CM302" s="2" t="str">
        <f>IF($A302&gt;='FG_243way_Regular Symbol'!H$16,"",IF(F302=0,"",IF(OR(F302=$BW$1,F303=$BW$1,F304=$BW$1,F302=$CJ$1,F303=$CJ$1,F304=$CJ$1),0,1)))</f>
        <v/>
      </c>
      <c r="CO302" s="2" t="str">
        <f>IF($A302&gt;='FG_243way_Regular Symbol'!D$16,"",IF(B302=0,"",IF(OR(B302=$BW$1,B303=$BW$1,B304=$BW$1,B302=$CP$1,B303=$CP$1,B304=$CP$1),0,1)))</f>
        <v/>
      </c>
      <c r="CP302" s="2" t="str">
        <f>IF($A302&gt;='FG_243way_Regular Symbol'!E$16,"",IF(C302=0,"",IF(OR(C302=$BW$1,C303=$BW$1,C304=$BW$1,C302=$CP$1,C303=$CP$1,C304=$CP$1),0,1)))</f>
        <v/>
      </c>
      <c r="CQ302" s="2" t="str">
        <f>IF($A302&gt;='FG_243way_Regular Symbol'!F$16,"",IF(D302=0,"",IF(OR(D302=$BW$1,D303=$BW$1,D304=$BW$1,D302=$CP$1,D303=$CP$1,D304=$CP$1),0,1)))</f>
        <v/>
      </c>
      <c r="CR302" s="2" t="str">
        <f>IF($A302&gt;='FG_243way_Regular Symbol'!G$16,"",IF(E302=0,"",IF(OR(E302=$BW$1,E303=$BW$1,E304=$BW$1,E302=$CP$1,E303=$CP$1,E304=$CP$1),0,1)))</f>
        <v/>
      </c>
      <c r="CS302" s="2" t="str">
        <f>IF($A302&gt;='FG_243way_Regular Symbol'!H$16,"",IF(F302=0,"",IF(OR(F302=$BW$1,F303=$BW$1,F304=$BW$1,F302=$CP$1,F303=$CP$1,F304=$CP$1),0,1)))</f>
        <v/>
      </c>
      <c r="CU302" s="2" t="str">
        <f>IF($A302&gt;='FG_243way_Regular Symbol'!D$16,"",IF(B302=0,"",IF(OR(B302=$BW$1,B303=$BW$1,B304=$BW$1,B302=$CV$1,B303=$CV$1,B304=$CV$1),0,1)))</f>
        <v/>
      </c>
      <c r="CV302" s="2" t="str">
        <f>IF($A302&gt;='FG_243way_Regular Symbol'!E$16,"",IF(C302=0,"",IF(OR(C302=$BW$1,C303=$BW$1,C304=$BW$1,C302=$CV$1,C303=$CV$1,C304=$CV$1),0,1)))</f>
        <v/>
      </c>
      <c r="CW302" s="2" t="str">
        <f>IF($A302&gt;='FG_243way_Regular Symbol'!F$16,"",IF(D302=0,"",IF(OR(D302=$BW$1,D303=$BW$1,D304=$BW$1,D302=$CV$1,D303=$CV$1,D304=$CV$1),0,1)))</f>
        <v/>
      </c>
      <c r="CX302" s="2" t="str">
        <f>IF($A302&gt;='FG_243way_Regular Symbol'!G$16,"",IF(E302=0,"",IF(OR(E302=$BW$1,E303=$BW$1,E304=$BW$1,E302=$CV$1,E303=$CV$1,E304=$CV$1),0,1)))</f>
        <v/>
      </c>
      <c r="CY302" s="2" t="str">
        <f>IF($A302&gt;='FG_243way_Regular Symbol'!H$16,"",IF(F302=0,"",IF(OR(F302=$BW$1,F303=$BW$1,F304=$BW$1,F302=$CV$1,F303=$CV$1,F304=$CV$1),0,1)))</f>
        <v/>
      </c>
    </row>
    <row r="303" spans="1:103">
      <c r="A303" s="341">
        <f>IF('FG_243way_Regular Symbol'!L302="","",'FG_243way_Regular Symbol'!L302)</f>
        <v>299</v>
      </c>
      <c r="B303" s="184" t="str">
        <f>IF('FG_243way_Regular Symbol'!M302="",
IF($A303-'FG_243way_Regular Symbol'!D$16&gt;='FG_243way_RegularＸ_W()'!B$2-1,"",VLOOKUP($A303-'FG_243way_Regular Symbol'!D$16,'FG_243way_Regular Symbol'!$L$3:$Q$99,'FG_243way_RegularＸ_W()'!B$3+1,FALSE)),
'FG_243way_Regular Symbol'!M302)</f>
        <v/>
      </c>
      <c r="C303" s="184" t="str">
        <f>IF('FG_243way_Regular Symbol'!N302="",
IF($A303-'FG_243way_Regular Symbol'!E$16&gt;='FG_243way_RegularＸ_W()'!C$2-1,"",VLOOKUP($A303-'FG_243way_Regular Symbol'!E$16,'FG_243way_Regular Symbol'!$L$3:$Q$99,'FG_243way_RegularＸ_W()'!C$3+1,FALSE)),
'FG_243way_Regular Symbol'!N302)</f>
        <v/>
      </c>
      <c r="D303" s="184" t="str">
        <f>IF('FG_243way_Regular Symbol'!O302="",
IF($A303-'FG_243way_Regular Symbol'!F$16&gt;='FG_243way_RegularＸ_W()'!D$2-1,"",VLOOKUP($A303-'FG_243way_Regular Symbol'!F$16,'FG_243way_Regular Symbol'!$L$3:$Q$99,'FG_243way_RegularＸ_W()'!D$3+1,FALSE)),
'FG_243way_Regular Symbol'!O302)</f>
        <v/>
      </c>
      <c r="E303" s="184" t="str">
        <f>IF('FG_243way_Regular Symbol'!P302="",
IF($A303-'FG_243way_Regular Symbol'!G$16&gt;='FG_243way_RegularＸ_W()'!E$2-1,"",VLOOKUP($A303-'FG_243way_Regular Symbol'!G$16,'FG_243way_Regular Symbol'!$L$3:$Q$99,'FG_243way_RegularＸ_W()'!E$3+1,FALSE)),
'FG_243way_Regular Symbol'!P302)</f>
        <v/>
      </c>
      <c r="F303" s="358" t="str">
        <f>IF('FG_243way_Regular Symbol'!Q302="",
IF($A303-'FG_243way_Regular Symbol'!H$16&gt;='FG_243way_RegularＸ_W()'!F$2-1,"",VLOOKUP($A303-'FG_243way_Regular Symbol'!H$16,'FG_243way_Regular Symbol'!$L$3:$Q$99,'FG_243way_RegularＸ_W()'!F$3+1,FALSE)),
'FG_243way_Regular Symbol'!Q302)</f>
        <v/>
      </c>
      <c r="O303" s="342" t="str">
        <f>IF($A303&gt;='FG_243way_Regular Symbol'!D$16,"",IF(B303=0,"",IF(OR(B303=$O$1,B303=$P$1,B304=$O$1,B304=$P$1,B305=$O$1,B305=$P$1),0,1)))</f>
        <v/>
      </c>
      <c r="P303" s="2" t="str">
        <f>IF($A303&gt;='FG_243way_Regular Symbol'!E$16,"",IF(C303=0,"",IF(OR(C303=$O$1,C303=$P$1,C304=$O$1,C304=$P$1,C305=$O$1,C305=$P$1),0,1)))</f>
        <v/>
      </c>
      <c r="Q303" s="2" t="str">
        <f>IF($A303&gt;='FG_243way_Regular Symbol'!F$16,"",IF(D303=0,"",IF(OR(D303=$O$1,D303=$P$1,D304=$O$1,D304=$P$1,D305=$O$1,D305=$P$1),0,1)))</f>
        <v/>
      </c>
      <c r="R303" s="2" t="str">
        <f>IF($A303&gt;='FG_243way_Regular Symbol'!G$16,"",IF(E303=0,"",IF(OR(E303=$O$1,E303=$P$1,E304=$O$1,E304=$P$1,E305=$O$1,E305=$P$1),0,1)))</f>
        <v/>
      </c>
      <c r="S303" s="128" t="str">
        <f>IF($A303&gt;='FG_243way_Regular Symbol'!H$16,"",IF(F303=0,"",IF(OR(F303=$O$1,F303=$P$1,F304=$O$1,F304=$P$1,F305=$O$1,F305=$P$1),0,1)))</f>
        <v/>
      </c>
      <c r="U303" s="342" t="str">
        <f>IF($A303&gt;='FG_243way_Regular Symbol'!D$16,"",IF(B303=0,"",IF(OR(B303=$U$1,B303=$V$1,B304=$U$1,B304=$V$1,B305=$U$1,B305=$V$1),0,1)))</f>
        <v/>
      </c>
      <c r="V303" s="2" t="str">
        <f>IF($A303&gt;='FG_243way_Regular Symbol'!E$16,"",IF(C303=0,"",IF(OR(C303=$U$1,C303=$V$1,C304=$U$1,C304=$V$1,C305=$U$1,C305=$V$1),0,1)))</f>
        <v/>
      </c>
      <c r="W303" s="2" t="str">
        <f>IF($A303&gt;='FG_243way_Regular Symbol'!F$16,"",IF(D303=0,"",IF(OR(D303=$U$1,D303=$V$1,D304=$U$1,D304=$V$1,D305=$U$1,D305=$V$1),0,1)))</f>
        <v/>
      </c>
      <c r="X303" s="2" t="str">
        <f>IF($A303&gt;='FG_243way_Regular Symbol'!G$16,"",IF(E303=0,"",IF(OR(E303=$U$1,E303=$V$1,E304=$U$1,E304=$V$1,E305=$U$1,E305=$V$1),0,1)))</f>
        <v/>
      </c>
      <c r="Y303" s="128" t="str">
        <f>IF($A303&gt;='FG_243way_Regular Symbol'!H$16,"",IF(F303=0,"",IF(OR(F303=$U$1,F303=$V$1,F304=$U$1,F304=$V$1,F305=$U$1,F305=$V$1),0,1)))</f>
        <v/>
      </c>
      <c r="AA303" s="342" t="str">
        <f>IF($A303&gt;='FG_243way_Regular Symbol'!D$16,"",IF(B303=0,"",IF(OR(B303=$AA$1,B303=$AB$1,B304=$AA$1,B304=$AB$1,B305=$AA$1,,B305=$AB$1),0,1)))</f>
        <v/>
      </c>
      <c r="AB303" s="2" t="str">
        <f>IF($A303&gt;='FG_243way_Regular Symbol'!E$16,"",IF(C303=0,"",IF(OR(C303=$AA$1,C303=$AB$1,C304=$AA$1,C304=$AB$1,C305=$AA$1,,C305=$AB$1),0,1)))</f>
        <v/>
      </c>
      <c r="AC303" s="2" t="str">
        <f>IF($A303&gt;='FG_243way_Regular Symbol'!F$16,"",IF(D303=0,"",IF(OR(D303=$AA$1,D303=$AB$1,D304=$AA$1,D304=$AB$1,D305=$AA$1,,D305=$AB$1),0,1)))</f>
        <v/>
      </c>
      <c r="AD303" s="2" t="str">
        <f>IF($A303&gt;='FG_243way_Regular Symbol'!G$16,"",IF(E303=0,"",IF(OR(E303=$AA$1,E303=$AB$1,E304=$AA$1,E304=$AB$1,E305=$AA$1,,E305=$AB$1),0,1)))</f>
        <v/>
      </c>
      <c r="AE303" s="128" t="str">
        <f>IF($A303&gt;='FG_243way_Regular Symbol'!H$16,"",IF(F303=0,"",IF(OR(F303=$AA$1,F303=$AB$1,F304=$AA$1,F304=$AB$1,F305=$AA$1,,F305=$AB$1),0,1)))</f>
        <v/>
      </c>
      <c r="AG303" s="342" t="str">
        <f>IF($A303&gt;='FG_243way_Regular Symbol'!D$16,"",IF(B303=0,"",IF(OR(B303=$AG$1,B303=$AH$1,B304=$AG$1,B304=$AH$1,B305=$AG$1,B305=$AH$1),0,1)))</f>
        <v/>
      </c>
      <c r="AH303" s="2" t="str">
        <f>IF($A303&gt;='FG_243way_Regular Symbol'!E$16,"",IF(C303=0,"",IF(OR(C303=$AG$1,C303=$AH$1,C304=$AG$1,C304=$AH$1,C305=$AG$1,C305=$AH$1),0,1)))</f>
        <v/>
      </c>
      <c r="AI303" s="2" t="str">
        <f>IF($A303&gt;='FG_243way_Regular Symbol'!F$16,"",IF(D303=0,"",IF(OR(D303=$AG$1,D303=$AH$1,D304=$AG$1,D304=$AH$1,D305=$AG$1,D305=$AH$1),0,1)))</f>
        <v/>
      </c>
      <c r="AJ303" s="2" t="str">
        <f>IF($A303&gt;='FG_243way_Regular Symbol'!G$16,"",IF(E303=0,"",IF(OR(E303=$AG$1,E303=$AH$1,E304=$AG$1,E304=$AH$1,E305=$AG$1,E305=$AH$1),0,1)))</f>
        <v/>
      </c>
      <c r="AK303" s="128" t="str">
        <f>IF($A303&gt;='FG_243way_Regular Symbol'!H$16,"",IF(F303=0,"",IF(OR(F303=$AG$1,F303=$AH$1,F304=$AG$1,F304=$AH$1,F305=$AG$1,F305=$AH$1),0,1)))</f>
        <v/>
      </c>
      <c r="AM303" s="342" t="str">
        <f>IF($A303&gt;='FG_243way_Regular Symbol'!D$16,"",IF(B303=0,"",IF(OR(B303=$AM$1,B303=$AN$1,B304=$AM$1,B304=$AN$1,B305=$AM$1,B305=$AN$1),0,1)))</f>
        <v/>
      </c>
      <c r="AN303" s="2" t="str">
        <f>IF($A303&gt;='FG_243way_Regular Symbol'!E$16,"",IF(C303=0,"",IF(OR(C303=$AM$1,C303=$AN$1,C304=$AM$1,C304=$AN$1,C305=$AM$1,C305=$AN$1),0,1)))</f>
        <v/>
      </c>
      <c r="AO303" s="2" t="str">
        <f>IF($A303&gt;='FG_243way_Regular Symbol'!F$16,"",IF(D303=0,"",IF(OR(D303=$AM$1,D303=$AN$1,D304=$AM$1,D304=$AN$1,D305=$AM$1,D305=$AN$1),0,1)))</f>
        <v/>
      </c>
      <c r="AP303" s="2" t="str">
        <f>IF($A303&gt;='FG_243way_Regular Symbol'!G$16,"",IF(E303=0,"",IF(OR(E303=$AM$1,E303=$AN$1,E304=$AM$1,E304=$AN$1,E305=$AM$1,E305=$AN$1),0,1)))</f>
        <v/>
      </c>
      <c r="AQ303" s="128" t="str">
        <f>IF($A303&gt;='FG_243way_Regular Symbol'!H$16,"",IF(F303=0,"",IF(OR(F303=$AM$1,F303=$AN$1,F304=$AM$1,F304=$AN$1,F305=$AM$1,F305=$AN$1),0,1)))</f>
        <v/>
      </c>
      <c r="AS303" s="342" t="str">
        <f>IF($A303&gt;='FG_243way_Regular Symbol'!D$16,"",IF(B303=0,"",IF(OR(B303=$AM$1,B303=$AT$1,B304=$AM$1,B304=$AT$1,B305=$AM$1,B305=$AT$1),0,1)))</f>
        <v/>
      </c>
      <c r="AT303" s="2" t="str">
        <f>IF($A303&gt;='FG_243way_Regular Symbol'!E$16,"",IF(C303=0,"",IF(OR(C303=$AM$1,C303=$AT$1,C304=$AM$1,C304=$AT$1,C305=$AM$1,C305=$AT$1),0,1)))</f>
        <v/>
      </c>
      <c r="AU303" s="2" t="str">
        <f>IF($A303&gt;='FG_243way_Regular Symbol'!F$16,"",IF(D303=0,"",IF(OR(D303=$AM$1,D303=$AT$1,D304=$AM$1,D304=$AT$1,D305=$AM$1,D305=$AT$1),0,1)))</f>
        <v/>
      </c>
      <c r="AV303" s="2" t="str">
        <f>IF($A303&gt;='FG_243way_Regular Symbol'!G$16,"",IF(E303=0,"",IF(OR(E303=$AM$1,E303=$AT$1,E304=$AM$1,E304=$AT$1,E305=$AM$1,E305=$AT$1),0,1)))</f>
        <v/>
      </c>
      <c r="AW303" s="128" t="str">
        <f>IF($A303&gt;='FG_243way_Regular Symbol'!H$16,"",IF(F303=0,"",IF(OR(F303=$AM$1,F303=$AT$1,F304=$AM$1,F304=$AT$1,F305=$AM$1,F305=$AT$1),0,1)))</f>
        <v/>
      </c>
      <c r="AY303" s="342" t="str">
        <f>IF($A303&gt;='FG_243way_Regular Symbol'!D$16,"",IF(B303=0,"",IF(OR(B303=$AM$1,B303=$AZ$1,B304=$AM$1,B304=$AZ$1,B305=$AM$1,B305=$AZ$1),0,1)))</f>
        <v/>
      </c>
      <c r="AZ303" s="2" t="str">
        <f>IF($A303&gt;='FG_243way_Regular Symbol'!E$16,"",IF(C303=0,"",IF(OR(C303=$AM$1,C303=$AZ$1,C304=$AM$1,C304=$AZ$1,C305=$AM$1,C305=$AZ$1),0,1)))</f>
        <v/>
      </c>
      <c r="BA303" s="2" t="str">
        <f>IF($A303&gt;='FG_243way_Regular Symbol'!F$16,"",IF(D303=0,"",IF(OR(D303=$AM$1,D303=$AZ$1,D304=$AM$1,D304=$AZ$1,D305=$AM$1,D305=$AZ$1),0,1)))</f>
        <v/>
      </c>
      <c r="BB303" s="2" t="str">
        <f>IF($A303&gt;='FG_243way_Regular Symbol'!G$16,"",IF(E303=0,"",IF(OR(E303=$AM$1,E303=$AZ$1,E304=$AM$1,E304=$AZ$1,E305=$AM$1,E305=$AZ$1),0,1)))</f>
        <v/>
      </c>
      <c r="BC303" s="128" t="str">
        <f>IF($A303&gt;='FG_243way_Regular Symbol'!H$16,"",IF(F303=0,"",IF(OR(F303=$AM$1,F303=$AZ$1,F304=$AM$1,F304=$AZ$1,F305=$AM$1,F305=$AZ$1),0,1)))</f>
        <v/>
      </c>
      <c r="BE303" s="342"/>
      <c r="BF303" s="2"/>
      <c r="BG303" s="2" t="str">
        <f>IF($A303&gt;='FG_243way_Regular Symbol'!F$16,"",IF(D303=0,"",COUNTIF(D303:D305,$BF$1)))</f>
        <v/>
      </c>
      <c r="BH303" s="2" t="str">
        <f>IF($A303&gt;='FG_243way_Regular Symbol'!G$16,"",IF(E303=0,"",COUNTIF(E303:E305,$BF$1)))</f>
        <v/>
      </c>
      <c r="BI303" s="2" t="str">
        <f>IF($A303&gt;='FG_243way_Regular Symbol'!H$16,"",IF(F303=0,"",COUNTIF(F303:F305,$BF$1)))</f>
        <v/>
      </c>
      <c r="BK303" s="342"/>
      <c r="BL303" s="2"/>
      <c r="BM303" s="2" t="str">
        <f>IF($A303&gt;='FG_243way_Regular Symbol'!F$16,"",IF(D303=0,"",IF(OR(D303=$AM$1,D303=$BL$1,D304=$AM$1,D304=$BL$1,D305=$AM$1,D305=$BL$1),0,1)))</f>
        <v/>
      </c>
      <c r="BN303" s="2" t="str">
        <f>IF($A303&gt;='FG_243way_Regular Symbol'!G$16,"",IF(E303=0,"",IF(OR(E303=$AM$1,E303=$BL$1,E304=$AM$1,E304=$BL$1,E305=$AM$1,E305=$BL$1),0,1)))</f>
        <v/>
      </c>
      <c r="BO303" s="128" t="str">
        <f>IF($A303&gt;='FG_243way_Regular Symbol'!H$16,"",IF(F303=0,"",IF(OR(F303=$AM$1,F303=$BL$1,F304=$AM$1,F304=$BL$1,F305=$AM$1,F305=$BL$1),0,1)))</f>
        <v/>
      </c>
      <c r="BQ303" s="2" t="str">
        <f>IF($A303&gt;='FG_243way_Regular Symbol'!D$16,"",IF(B303=0,"",IF(OR(B303=$BQ$1,B303=$BR$1,B304=$BQ$1,B304=$BR$1,B305=$BQ$1,B305=$BR$1),0,1)))</f>
        <v/>
      </c>
      <c r="BR303" s="2" t="str">
        <f>IF($A303&gt;='FG_243way_Regular Symbol'!E$16,"",IF(C303=0,"",IF(OR(C303=$BQ$1,C303=$BR$1,C304=$BQ$1,C304=$BR$1,C305=$BQ$1,C305=$BR$1),0,1)))</f>
        <v/>
      </c>
      <c r="BS303" s="2" t="str">
        <f>IF($A303&gt;='FG_243way_Regular Symbol'!F$16,"",IF(D303=0,"",IF(OR(D303=$BQ$1,D303=$BR$1,D304=$BQ$1,D304=$BR$1,D305=$BQ$1,D305=$BR$1),0,1)))</f>
        <v/>
      </c>
      <c r="BT303" s="2" t="str">
        <f>IF($A303&gt;='FG_243way_Regular Symbol'!G$16,"",IF(E303=0,"",IF(OR(E303=$BQ$1,E303=$BR$1,E304=$BQ$1,E304=$BR$1,E305=$BQ$1,E305=$BR$1),0,1)))</f>
        <v/>
      </c>
      <c r="BU303" s="2" t="str">
        <f>IF($A303&gt;='FG_243way_Regular Symbol'!H$16,"",IF(F303=0,"",IF(OR(F303=$BQ$1,F303=$BR$1,F304=$BQ$1,F304=$BR$1,F305=$BQ$1,F305=$BR$1),0,1)))</f>
        <v/>
      </c>
      <c r="BW303" s="2" t="str">
        <f>IF($A303&gt;='FG_243way_Regular Symbol'!D$16,"",IF(B303=0,"",IF(OR(B303=$BW$1,B304=$BW$1,B305=$BW$1,B303=$BX$1,B304=$BX$1,B305=$BX$1),0,1)))</f>
        <v/>
      </c>
      <c r="BX303" s="2" t="str">
        <f>IF($A303&gt;='FG_243way_Regular Symbol'!E$16,"",IF(C303=0,"",IF(OR(C303=$BW$1,C304=$BW$1,C305=$BW$1,C303=$BX$1,C304=$BX$1,C305=$BX$1),0,1)))</f>
        <v/>
      </c>
      <c r="BY303" s="2" t="str">
        <f>IF($A303&gt;='FG_243way_Regular Symbol'!F$16,"",IF(D303=0,"",IF(OR(D303=$BW$1,D304=$BW$1,D305=$BW$1,D303=$BX$1,D304=$BX$1,D305=$BX$1),0,1)))</f>
        <v/>
      </c>
      <c r="BZ303" s="2" t="str">
        <f>IF($A303&gt;='FG_243way_Regular Symbol'!G$16,"",IF(E303=0,"",IF(OR(E303=$BW$1,E304=$BW$1,E305=$BW$1,E303=$BX$1,E304=$BX$1,E305=$BX$1),0,1)))</f>
        <v/>
      </c>
      <c r="CA303" s="2" t="str">
        <f>IF($A303&gt;='FG_243way_Regular Symbol'!H$16,"",IF(F303=0,"",IF(OR(F303=$BW$1,F304=$BW$1,F305=$BW$1,F303=$BX$1,F304=$BX$1,F305=$BX$1),0,1)))</f>
        <v/>
      </c>
      <c r="CC303" s="2" t="str">
        <f>IF($A303&gt;='FG_243way_Regular Symbol'!D$16,"",IF(B303=0,"",IF(OR(B303=$BW$1,B304=$BW$1,B305=$BW$1,B303=$CD$1,B304=$CD$1,B305=$CD$1),0,1)))</f>
        <v/>
      </c>
      <c r="CD303" s="2" t="str">
        <f>IF($A303&gt;='FG_243way_Regular Symbol'!E$16,"",IF(C303=0,"",IF(OR(C303=$BW$1,C304=$BW$1,C305=$BW$1,C303=$CD$1,C304=$CD$1,C305=$CD$1),0,1)))</f>
        <v/>
      </c>
      <c r="CE303" s="2" t="str">
        <f>IF($A303&gt;='FG_243way_Regular Symbol'!F$16,"",IF(D303=0,"",IF(OR(D303=$BW$1,D304=$BW$1,D305=$BW$1,D303=$CD$1,D304=$CD$1,D305=$CD$1),0,1)))</f>
        <v/>
      </c>
      <c r="CF303" s="2" t="str">
        <f>IF($A303&gt;='FG_243way_Regular Symbol'!G$16,"",IF(E303=0,"",IF(OR(E303=$BW$1,E304=$BW$1,E305=$BW$1,E303=$CD$1,E304=$CD$1,E305=$CD$1),0,1)))</f>
        <v/>
      </c>
      <c r="CG303" s="2" t="str">
        <f>IF($A303&gt;='FG_243way_Regular Symbol'!H$16,"",IF(F303=0,"",IF(OR(F303=$BW$1,F304=$BW$1,F305=$BW$1,F303=$CD$1,F304=$CD$1,F305=$CD$1),0,1)))</f>
        <v/>
      </c>
      <c r="CI303" s="2" t="str">
        <f>IF($A303&gt;='FG_243way_Regular Symbol'!D$16,"",IF(B303=0,"",IF(OR(B303=$BW$1,B304=$BW$1,B305=$BW$1,B303=$CJ$1,B304=$CJ$1,B305=$CJ$1),0,1)))</f>
        <v/>
      </c>
      <c r="CJ303" s="2" t="str">
        <f>IF($A303&gt;='FG_243way_Regular Symbol'!E$16,"",IF(C303=0,"",IF(OR(C303=$BW$1,C304=$BW$1,C305=$BW$1,C303=$CJ$1,C304=$CJ$1,C305=$CJ$1),0,1)))</f>
        <v/>
      </c>
      <c r="CK303" s="2" t="str">
        <f>IF($A303&gt;='FG_243way_Regular Symbol'!F$16,"",IF(D303=0,"",IF(OR(D303=$BW$1,D304=$BW$1,D305=$BW$1,D303=$CJ$1,D304=$CJ$1,D305=$CJ$1),0,1)))</f>
        <v/>
      </c>
      <c r="CL303" s="2" t="str">
        <f>IF($A303&gt;='FG_243way_Regular Symbol'!G$16,"",IF(E303=0,"",IF(OR(E303=$BW$1,E304=$BW$1,E305=$BW$1,E303=$CJ$1,E304=$CJ$1,E305=$CJ$1),0,1)))</f>
        <v/>
      </c>
      <c r="CM303" s="2" t="str">
        <f>IF($A303&gt;='FG_243way_Regular Symbol'!H$16,"",IF(F303=0,"",IF(OR(F303=$BW$1,F304=$BW$1,F305=$BW$1,F303=$CJ$1,F304=$CJ$1,F305=$CJ$1),0,1)))</f>
        <v/>
      </c>
      <c r="CO303" s="2" t="str">
        <f>IF($A303&gt;='FG_243way_Regular Symbol'!D$16,"",IF(B303=0,"",IF(OR(B303=$BW$1,B304=$BW$1,B305=$BW$1,B303=$CP$1,B304=$CP$1,B305=$CP$1),0,1)))</f>
        <v/>
      </c>
      <c r="CP303" s="2" t="str">
        <f>IF($A303&gt;='FG_243way_Regular Symbol'!E$16,"",IF(C303=0,"",IF(OR(C303=$BW$1,C304=$BW$1,C305=$BW$1,C303=$CP$1,C304=$CP$1,C305=$CP$1),0,1)))</f>
        <v/>
      </c>
      <c r="CQ303" s="2" t="str">
        <f>IF($A303&gt;='FG_243way_Regular Symbol'!F$16,"",IF(D303=0,"",IF(OR(D303=$BW$1,D304=$BW$1,D305=$BW$1,D303=$CP$1,D304=$CP$1,D305=$CP$1),0,1)))</f>
        <v/>
      </c>
      <c r="CR303" s="2" t="str">
        <f>IF($A303&gt;='FG_243way_Regular Symbol'!G$16,"",IF(E303=0,"",IF(OR(E303=$BW$1,E304=$BW$1,E305=$BW$1,E303=$CP$1,E304=$CP$1,E305=$CP$1),0,1)))</f>
        <v/>
      </c>
      <c r="CS303" s="2" t="str">
        <f>IF($A303&gt;='FG_243way_Regular Symbol'!H$16,"",IF(F303=0,"",IF(OR(F303=$BW$1,F304=$BW$1,F305=$BW$1,F303=$CP$1,F304=$CP$1,F305=$CP$1),0,1)))</f>
        <v/>
      </c>
      <c r="CU303" s="2" t="str">
        <f>IF($A303&gt;='FG_243way_Regular Symbol'!D$16,"",IF(B303=0,"",IF(OR(B303=$BW$1,B304=$BW$1,B305=$BW$1,B303=$CV$1,B304=$CV$1,B305=$CV$1),0,1)))</f>
        <v/>
      </c>
      <c r="CV303" s="2" t="str">
        <f>IF($A303&gt;='FG_243way_Regular Symbol'!E$16,"",IF(C303=0,"",IF(OR(C303=$BW$1,C304=$BW$1,C305=$BW$1,C303=$CV$1,C304=$CV$1,C305=$CV$1),0,1)))</f>
        <v/>
      </c>
      <c r="CW303" s="2" t="str">
        <f>IF($A303&gt;='FG_243way_Regular Symbol'!F$16,"",IF(D303=0,"",IF(OR(D303=$BW$1,D304=$BW$1,D305=$BW$1,D303=$CV$1,D304=$CV$1,D305=$CV$1),0,1)))</f>
        <v/>
      </c>
      <c r="CX303" s="2" t="str">
        <f>IF($A303&gt;='FG_243way_Regular Symbol'!G$16,"",IF(E303=0,"",IF(OR(E303=$BW$1,E304=$BW$1,E305=$BW$1,E303=$CV$1,E304=$CV$1,E305=$CV$1),0,1)))</f>
        <v/>
      </c>
      <c r="CY303" s="2" t="str">
        <f>IF($A303&gt;='FG_243way_Regular Symbol'!H$16,"",IF(F303=0,"",IF(OR(F303=$BW$1,F304=$BW$1,F305=$BW$1,F303=$CV$1,F304=$CV$1,F305=$CV$1),0,1)))</f>
        <v/>
      </c>
    </row>
    <row r="304" spans="1:103">
      <c r="A304" s="341">
        <f>IF('FG_243way_Regular Symbol'!L303="","",'FG_243way_Regular Symbol'!L303)</f>
        <v>300</v>
      </c>
      <c r="B304" s="184" t="str">
        <f>IF('FG_243way_Regular Symbol'!M303="",
IF($A304-'FG_243way_Regular Symbol'!D$16&gt;='FG_243way_RegularＸ_W()'!B$2-1,"",VLOOKUP($A304-'FG_243way_Regular Symbol'!D$16,'FG_243way_Regular Symbol'!$L$3:$Q$99,'FG_243way_RegularＸ_W()'!B$3+1,FALSE)),
'FG_243way_Regular Symbol'!M303)</f>
        <v/>
      </c>
      <c r="C304" s="184" t="str">
        <f>IF('FG_243way_Regular Symbol'!N303="",
IF($A304-'FG_243way_Regular Symbol'!E$16&gt;='FG_243way_RegularＸ_W()'!C$2-1,"",VLOOKUP($A304-'FG_243way_Regular Symbol'!E$16,'FG_243way_Regular Symbol'!$L$3:$Q$99,'FG_243way_RegularＸ_W()'!C$3+1,FALSE)),
'FG_243way_Regular Symbol'!N303)</f>
        <v/>
      </c>
      <c r="D304" s="184" t="str">
        <f>IF('FG_243way_Regular Symbol'!O303="",
IF($A304-'FG_243way_Regular Symbol'!F$16&gt;='FG_243way_RegularＸ_W()'!D$2-1,"",VLOOKUP($A304-'FG_243way_Regular Symbol'!F$16,'FG_243way_Regular Symbol'!$L$3:$Q$99,'FG_243way_RegularＸ_W()'!D$3+1,FALSE)),
'FG_243way_Regular Symbol'!O303)</f>
        <v/>
      </c>
      <c r="E304" s="184" t="str">
        <f>IF('FG_243way_Regular Symbol'!P303="",
IF($A304-'FG_243way_Regular Symbol'!G$16&gt;='FG_243way_RegularＸ_W()'!E$2-1,"",VLOOKUP($A304-'FG_243way_Regular Symbol'!G$16,'FG_243way_Regular Symbol'!$L$3:$Q$99,'FG_243way_RegularＸ_W()'!E$3+1,FALSE)),
'FG_243way_Regular Symbol'!P303)</f>
        <v/>
      </c>
      <c r="F304" s="358" t="str">
        <f>IF('FG_243way_Regular Symbol'!Q303="",
IF($A304-'FG_243way_Regular Symbol'!H$16&gt;='FG_243way_RegularＸ_W()'!F$2-1,"",VLOOKUP($A304-'FG_243way_Regular Symbol'!H$16,'FG_243way_Regular Symbol'!$L$3:$Q$99,'FG_243way_RegularＸ_W()'!F$3+1,FALSE)),
'FG_243way_Regular Symbol'!Q303)</f>
        <v/>
      </c>
      <c r="O304" s="342" t="str">
        <f>IF($A304&gt;='FG_243way_Regular Symbol'!D$16,"",IF(B304=0,"",IF(OR(B304=$O$1,B304=$P$1,B305=$O$1,B305=$P$1,B306=$O$1,B306=$P$1),0,1)))</f>
        <v/>
      </c>
      <c r="P304" s="2" t="str">
        <f>IF($A304&gt;='FG_243way_Regular Symbol'!E$16,"",IF(C304=0,"",IF(OR(C304=$O$1,C304=$P$1,C305=$O$1,C305=$P$1,C306=$O$1,C306=$P$1),0,1)))</f>
        <v/>
      </c>
      <c r="Q304" s="2" t="str">
        <f>IF($A304&gt;='FG_243way_Regular Symbol'!F$16,"",IF(D304=0,"",IF(OR(D304=$O$1,D304=$P$1,D305=$O$1,D305=$P$1,D306=$O$1,D306=$P$1),0,1)))</f>
        <v/>
      </c>
      <c r="R304" s="2" t="str">
        <f>IF($A304&gt;='FG_243way_Regular Symbol'!G$16,"",IF(E304=0,"",IF(OR(E304=$O$1,E304=$P$1,E305=$O$1,E305=$P$1,E306=$O$1,E306=$P$1),0,1)))</f>
        <v/>
      </c>
      <c r="S304" s="128" t="str">
        <f>IF($A304&gt;='FG_243way_Regular Symbol'!H$16,"",IF(F304=0,"",IF(OR(F304=$O$1,F304=$P$1,F305=$O$1,F305=$P$1,F306=$O$1,F306=$P$1),0,1)))</f>
        <v/>
      </c>
      <c r="U304" s="342" t="str">
        <f>IF($A304&gt;='FG_243way_Regular Symbol'!D$16,"",IF(B304=0,"",IF(OR(B304=$U$1,B304=$V$1,B305=$U$1,B305=$V$1,B306=$U$1,B306=$V$1),0,1)))</f>
        <v/>
      </c>
      <c r="V304" s="2" t="str">
        <f>IF($A304&gt;='FG_243way_Regular Symbol'!E$16,"",IF(C304=0,"",IF(OR(C304=$U$1,C304=$V$1,C305=$U$1,C305=$V$1,C306=$U$1,C306=$V$1),0,1)))</f>
        <v/>
      </c>
      <c r="W304" s="2" t="str">
        <f>IF($A304&gt;='FG_243way_Regular Symbol'!F$16,"",IF(D304=0,"",IF(OR(D304=$U$1,D304=$V$1,D305=$U$1,D305=$V$1,D306=$U$1,D306=$V$1),0,1)))</f>
        <v/>
      </c>
      <c r="X304" s="2" t="str">
        <f>IF($A304&gt;='FG_243way_Regular Symbol'!G$16,"",IF(E304=0,"",IF(OR(E304=$U$1,E304=$V$1,E305=$U$1,E305=$V$1,E306=$U$1,E306=$V$1),0,1)))</f>
        <v/>
      </c>
      <c r="Y304" s="128" t="str">
        <f>IF($A304&gt;='FG_243way_Regular Symbol'!H$16,"",IF(F304=0,"",IF(OR(F304=$U$1,F304=$V$1,F305=$U$1,F305=$V$1,F306=$U$1,F306=$V$1),0,1)))</f>
        <v/>
      </c>
      <c r="AA304" s="342" t="str">
        <f>IF($A304&gt;='FG_243way_Regular Symbol'!D$16,"",IF(B304=0,"",IF(OR(B304=$AA$1,B304=$AB$1,B305=$AA$1,B305=$AB$1,B306=$AA$1,,B306=$AB$1),0,1)))</f>
        <v/>
      </c>
      <c r="AB304" s="2" t="str">
        <f>IF($A304&gt;='FG_243way_Regular Symbol'!E$16,"",IF(C304=0,"",IF(OR(C304=$AA$1,C304=$AB$1,C305=$AA$1,C305=$AB$1,C306=$AA$1,,C306=$AB$1),0,1)))</f>
        <v/>
      </c>
      <c r="AC304" s="2" t="str">
        <f>IF($A304&gt;='FG_243way_Regular Symbol'!F$16,"",IF(D304=0,"",IF(OR(D304=$AA$1,D304=$AB$1,D305=$AA$1,D305=$AB$1,D306=$AA$1,,D306=$AB$1),0,1)))</f>
        <v/>
      </c>
      <c r="AD304" s="2" t="str">
        <f>IF($A304&gt;='FG_243way_Regular Symbol'!G$16,"",IF(E304=0,"",IF(OR(E304=$AA$1,E304=$AB$1,E305=$AA$1,E305=$AB$1,E306=$AA$1,,E306=$AB$1),0,1)))</f>
        <v/>
      </c>
      <c r="AE304" s="128" t="str">
        <f>IF($A304&gt;='FG_243way_Regular Symbol'!H$16,"",IF(F304=0,"",IF(OR(F304=$AA$1,F304=$AB$1,F305=$AA$1,F305=$AB$1,F306=$AA$1,,F306=$AB$1),0,1)))</f>
        <v/>
      </c>
      <c r="AG304" s="342" t="str">
        <f>IF($A304&gt;='FG_243way_Regular Symbol'!D$16,"",IF(B304=0,"",IF(OR(B304=$AG$1,B304=$AH$1,B305=$AG$1,B305=$AH$1,B306=$AG$1,B306=$AH$1),0,1)))</f>
        <v/>
      </c>
      <c r="AH304" s="2" t="str">
        <f>IF($A304&gt;='FG_243way_Regular Symbol'!E$16,"",IF(C304=0,"",IF(OR(C304=$AG$1,C304=$AH$1,C305=$AG$1,C305=$AH$1,C306=$AG$1,C306=$AH$1),0,1)))</f>
        <v/>
      </c>
      <c r="AI304" s="2" t="str">
        <f>IF($A304&gt;='FG_243way_Regular Symbol'!F$16,"",IF(D304=0,"",IF(OR(D304=$AG$1,D304=$AH$1,D305=$AG$1,D305=$AH$1,D306=$AG$1,D306=$AH$1),0,1)))</f>
        <v/>
      </c>
      <c r="AJ304" s="2" t="str">
        <f>IF($A304&gt;='FG_243way_Regular Symbol'!G$16,"",IF(E304=0,"",IF(OR(E304=$AG$1,E304=$AH$1,E305=$AG$1,E305=$AH$1,E306=$AG$1,E306=$AH$1),0,1)))</f>
        <v/>
      </c>
      <c r="AK304" s="128" t="str">
        <f>IF($A304&gt;='FG_243way_Regular Symbol'!H$16,"",IF(F304=0,"",IF(OR(F304=$AG$1,F304=$AH$1,F305=$AG$1,F305=$AH$1,F306=$AG$1,F306=$AH$1),0,1)))</f>
        <v/>
      </c>
      <c r="AM304" s="342" t="str">
        <f>IF($A304&gt;='FG_243way_Regular Symbol'!D$16,"",IF(B304=0,"",IF(OR(B304=$AM$1,B304=$AN$1,B305=$AM$1,B305=$AN$1,B306=$AM$1,B306=$AN$1),0,1)))</f>
        <v/>
      </c>
      <c r="AN304" s="2" t="str">
        <f>IF($A304&gt;='FG_243way_Regular Symbol'!E$16,"",IF(C304=0,"",IF(OR(C304=$AM$1,C304=$AN$1,C305=$AM$1,C305=$AN$1,C306=$AM$1,C306=$AN$1),0,1)))</f>
        <v/>
      </c>
      <c r="AO304" s="2" t="str">
        <f>IF($A304&gt;='FG_243way_Regular Symbol'!F$16,"",IF(D304=0,"",IF(OR(D304=$AM$1,D304=$AN$1,D305=$AM$1,D305=$AN$1,D306=$AM$1,D306=$AN$1),0,1)))</f>
        <v/>
      </c>
      <c r="AP304" s="2" t="str">
        <f>IF($A304&gt;='FG_243way_Regular Symbol'!G$16,"",IF(E304=0,"",IF(OR(E304=$AM$1,E304=$AN$1,E305=$AM$1,E305=$AN$1,E306=$AM$1,E306=$AN$1),0,1)))</f>
        <v/>
      </c>
      <c r="AQ304" s="128" t="str">
        <f>IF($A304&gt;='FG_243way_Regular Symbol'!H$16,"",IF(F304=0,"",IF(OR(F304=$AM$1,F304=$AN$1,F305=$AM$1,F305=$AN$1,F306=$AM$1,F306=$AN$1),0,1)))</f>
        <v/>
      </c>
      <c r="AS304" s="342" t="str">
        <f>IF($A304&gt;='FG_243way_Regular Symbol'!D$16,"",IF(B304=0,"",IF(OR(B304=$AM$1,B304=$AT$1,B305=$AM$1,B305=$AT$1,B306=$AM$1,B306=$AT$1),0,1)))</f>
        <v/>
      </c>
      <c r="AT304" s="2" t="str">
        <f>IF($A304&gt;='FG_243way_Regular Symbol'!E$16,"",IF(C304=0,"",IF(OR(C304=$AM$1,C304=$AT$1,C305=$AM$1,C305=$AT$1,C306=$AM$1,C306=$AT$1),0,1)))</f>
        <v/>
      </c>
      <c r="AU304" s="2" t="str">
        <f>IF($A304&gt;='FG_243way_Regular Symbol'!F$16,"",IF(D304=0,"",IF(OR(D304=$AM$1,D304=$AT$1,D305=$AM$1,D305=$AT$1,D306=$AM$1,D306=$AT$1),0,1)))</f>
        <v/>
      </c>
      <c r="AV304" s="2" t="str">
        <f>IF($A304&gt;='FG_243way_Regular Symbol'!G$16,"",IF(E304=0,"",IF(OR(E304=$AM$1,E304=$AT$1,E305=$AM$1,E305=$AT$1,E306=$AM$1,E306=$AT$1),0,1)))</f>
        <v/>
      </c>
      <c r="AW304" s="128" t="str">
        <f>IF($A304&gt;='FG_243way_Regular Symbol'!H$16,"",IF(F304=0,"",IF(OR(F304=$AM$1,F304=$AT$1,F305=$AM$1,F305=$AT$1,F306=$AM$1,F306=$AT$1),0,1)))</f>
        <v/>
      </c>
      <c r="AY304" s="342" t="str">
        <f>IF($A304&gt;='FG_243way_Regular Symbol'!D$16,"",IF(B304=0,"",IF(OR(B304=$AM$1,B304=$AZ$1,B305=$AM$1,B305=$AZ$1,B306=$AM$1,B306=$AZ$1),0,1)))</f>
        <v/>
      </c>
      <c r="AZ304" s="2" t="str">
        <f>IF($A304&gt;='FG_243way_Regular Symbol'!E$16,"",IF(C304=0,"",IF(OR(C304=$AM$1,C304=$AZ$1,C305=$AM$1,C305=$AZ$1,C306=$AM$1,C306=$AZ$1),0,1)))</f>
        <v/>
      </c>
      <c r="BA304" s="2" t="str">
        <f>IF($A304&gt;='FG_243way_Regular Symbol'!F$16,"",IF(D304=0,"",IF(OR(D304=$AM$1,D304=$AZ$1,D305=$AM$1,D305=$AZ$1,D306=$AM$1,D306=$AZ$1),0,1)))</f>
        <v/>
      </c>
      <c r="BB304" s="2" t="str">
        <f>IF($A304&gt;='FG_243way_Regular Symbol'!G$16,"",IF(E304=0,"",IF(OR(E304=$AM$1,E304=$AZ$1,E305=$AM$1,E305=$AZ$1,E306=$AM$1,E306=$AZ$1),0,1)))</f>
        <v/>
      </c>
      <c r="BC304" s="128" t="str">
        <f>IF($A304&gt;='FG_243way_Regular Symbol'!H$16,"",IF(F304=0,"",IF(OR(F304=$AM$1,F304=$AZ$1,F305=$AM$1,F305=$AZ$1,F306=$AM$1,F306=$AZ$1),0,1)))</f>
        <v/>
      </c>
      <c r="BE304" s="342"/>
      <c r="BF304" s="2"/>
      <c r="BG304" s="2" t="str">
        <f>IF($A304&gt;='FG_243way_Regular Symbol'!F$16,"",IF(D304=0,"",COUNTIF(D304:D306,$BF$1)))</f>
        <v/>
      </c>
      <c r="BH304" s="2" t="str">
        <f>IF($A304&gt;='FG_243way_Regular Symbol'!G$16,"",IF(E304=0,"",COUNTIF(E304:E306,$BF$1)))</f>
        <v/>
      </c>
      <c r="BI304" s="2" t="str">
        <f>IF($A304&gt;='FG_243way_Regular Symbol'!H$16,"",IF(F304=0,"",COUNTIF(F304:F306,$BF$1)))</f>
        <v/>
      </c>
      <c r="BK304" s="342"/>
      <c r="BL304" s="2"/>
      <c r="BM304" s="2" t="str">
        <f>IF($A304&gt;='FG_243way_Regular Symbol'!F$16,"",IF(D304=0,"",IF(OR(D304=$AM$1,D304=$BL$1,D305=$AM$1,D305=$BL$1,D306=$AM$1,D306=$BL$1),0,1)))</f>
        <v/>
      </c>
      <c r="BN304" s="2" t="str">
        <f>IF($A304&gt;='FG_243way_Regular Symbol'!G$16,"",IF(E304=0,"",IF(OR(E304=$AM$1,E304=$BL$1,E305=$AM$1,E305=$BL$1,E306=$AM$1,E306=$BL$1),0,1)))</f>
        <v/>
      </c>
      <c r="BO304" s="128" t="str">
        <f>IF($A304&gt;='FG_243way_Regular Symbol'!H$16,"",IF(F304=0,"",IF(OR(F304=$AM$1,F304=$BL$1,F305=$AM$1,F305=$BL$1,F306=$AM$1,F306=$BL$1),0,1)))</f>
        <v/>
      </c>
      <c r="BQ304" s="2" t="str">
        <f>IF($A304&gt;='FG_243way_Regular Symbol'!D$16,"",IF(B304=0,"",IF(OR(B304=$BQ$1,B304=$BR$1,B305=$BQ$1,B305=$BR$1,B306=$BQ$1,B306=$BR$1),0,1)))</f>
        <v/>
      </c>
      <c r="BR304" s="2" t="str">
        <f>IF($A304&gt;='FG_243way_Regular Symbol'!E$16,"",IF(C304=0,"",IF(OR(C304=$BQ$1,C304=$BR$1,C305=$BQ$1,C305=$BR$1,C306=$BQ$1,C306=$BR$1),0,1)))</f>
        <v/>
      </c>
      <c r="BS304" s="2" t="str">
        <f>IF($A304&gt;='FG_243way_Regular Symbol'!F$16,"",IF(D304=0,"",IF(OR(D304=$BQ$1,D304=$BR$1,D305=$BQ$1,D305=$BR$1,D306=$BQ$1,D306=$BR$1),0,1)))</f>
        <v/>
      </c>
      <c r="BT304" s="2" t="str">
        <f>IF($A304&gt;='FG_243way_Regular Symbol'!G$16,"",IF(E304=0,"",IF(OR(E304=$BQ$1,E304=$BR$1,E305=$BQ$1,E305=$BR$1,E306=$BQ$1,E306=$BR$1),0,1)))</f>
        <v/>
      </c>
      <c r="BU304" s="2" t="str">
        <f>IF($A304&gt;='FG_243way_Regular Symbol'!H$16,"",IF(F304=0,"",IF(OR(F304=$BQ$1,F304=$BR$1,F305=$BQ$1,F305=$BR$1,F306=$BQ$1,F306=$BR$1),0,1)))</f>
        <v/>
      </c>
      <c r="BW304" s="2" t="str">
        <f>IF($A304&gt;='FG_243way_Regular Symbol'!D$16,"",IF(B304=0,"",IF(OR(B304=$BW$1,B305=$BW$1,B306=$BW$1,B304=$BX$1,B305=$BX$1,B306=$BX$1),0,1)))</f>
        <v/>
      </c>
      <c r="BX304" s="2" t="str">
        <f>IF($A304&gt;='FG_243way_Regular Symbol'!E$16,"",IF(C304=0,"",IF(OR(C304=$BW$1,C305=$BW$1,C306=$BW$1,C304=$BX$1,C305=$BX$1,C306=$BX$1),0,1)))</f>
        <v/>
      </c>
      <c r="BY304" s="2" t="str">
        <f>IF($A304&gt;='FG_243way_Regular Symbol'!F$16,"",IF(D304=0,"",IF(OR(D304=$BW$1,D305=$BW$1,D306=$BW$1,D304=$BX$1,D305=$BX$1,D306=$BX$1),0,1)))</f>
        <v/>
      </c>
      <c r="BZ304" s="2" t="str">
        <f>IF($A304&gt;='FG_243way_Regular Symbol'!G$16,"",IF(E304=0,"",IF(OR(E304=$BW$1,E305=$BW$1,E306=$BW$1,E304=$BX$1,E305=$BX$1,E306=$BX$1),0,1)))</f>
        <v/>
      </c>
      <c r="CA304" s="2" t="str">
        <f>IF($A304&gt;='FG_243way_Regular Symbol'!H$16,"",IF(F304=0,"",IF(OR(F304=$BW$1,F305=$BW$1,F306=$BW$1,F304=$BX$1,F305=$BX$1,F306=$BX$1),0,1)))</f>
        <v/>
      </c>
      <c r="CC304" s="2" t="str">
        <f>IF($A304&gt;='FG_243way_Regular Symbol'!D$16,"",IF(B304=0,"",IF(OR(B304=$BW$1,B305=$BW$1,B306=$BW$1,B304=$CD$1,B305=$CD$1,B306=$CD$1),0,1)))</f>
        <v/>
      </c>
      <c r="CD304" s="2" t="str">
        <f>IF($A304&gt;='FG_243way_Regular Symbol'!E$16,"",IF(C304=0,"",IF(OR(C304=$BW$1,C305=$BW$1,C306=$BW$1,C304=$CD$1,C305=$CD$1,C306=$CD$1),0,1)))</f>
        <v/>
      </c>
      <c r="CE304" s="2" t="str">
        <f>IF($A304&gt;='FG_243way_Regular Symbol'!F$16,"",IF(D304=0,"",IF(OR(D304=$BW$1,D305=$BW$1,D306=$BW$1,D304=$CD$1,D305=$CD$1,D306=$CD$1),0,1)))</f>
        <v/>
      </c>
      <c r="CF304" s="2" t="str">
        <f>IF($A304&gt;='FG_243way_Regular Symbol'!G$16,"",IF(E304=0,"",IF(OR(E304=$BW$1,E305=$BW$1,E306=$BW$1,E304=$CD$1,E305=$CD$1,E306=$CD$1),0,1)))</f>
        <v/>
      </c>
      <c r="CG304" s="2" t="str">
        <f>IF($A304&gt;='FG_243way_Regular Symbol'!H$16,"",IF(F304=0,"",IF(OR(F304=$BW$1,F305=$BW$1,F306=$BW$1,F304=$CD$1,F305=$CD$1,F306=$CD$1),0,1)))</f>
        <v/>
      </c>
      <c r="CI304" s="2" t="str">
        <f>IF($A304&gt;='FG_243way_Regular Symbol'!D$16,"",IF(B304=0,"",IF(OR(B304=$BW$1,B305=$BW$1,B306=$BW$1,B304=$CJ$1,B305=$CJ$1,B306=$CJ$1),0,1)))</f>
        <v/>
      </c>
      <c r="CJ304" s="2" t="str">
        <f>IF($A304&gt;='FG_243way_Regular Symbol'!E$16,"",IF(C304=0,"",IF(OR(C304=$BW$1,C305=$BW$1,C306=$BW$1,C304=$CJ$1,C305=$CJ$1,C306=$CJ$1),0,1)))</f>
        <v/>
      </c>
      <c r="CK304" s="2" t="str">
        <f>IF($A304&gt;='FG_243way_Regular Symbol'!F$16,"",IF(D304=0,"",IF(OR(D304=$BW$1,D305=$BW$1,D306=$BW$1,D304=$CJ$1,D305=$CJ$1,D306=$CJ$1),0,1)))</f>
        <v/>
      </c>
      <c r="CL304" s="2" t="str">
        <f>IF($A304&gt;='FG_243way_Regular Symbol'!G$16,"",IF(E304=0,"",IF(OR(E304=$BW$1,E305=$BW$1,E306=$BW$1,E304=$CJ$1,E305=$CJ$1,E306=$CJ$1),0,1)))</f>
        <v/>
      </c>
      <c r="CM304" s="2" t="str">
        <f>IF($A304&gt;='FG_243way_Regular Symbol'!H$16,"",IF(F304=0,"",IF(OR(F304=$BW$1,F305=$BW$1,F306=$BW$1,F304=$CJ$1,F305=$CJ$1,F306=$CJ$1),0,1)))</f>
        <v/>
      </c>
      <c r="CO304" s="2" t="str">
        <f>IF($A304&gt;='FG_243way_Regular Symbol'!D$16,"",IF(B304=0,"",IF(OR(B304=$BW$1,B305=$BW$1,B306=$BW$1,B304=$CP$1,B305=$CP$1,B306=$CP$1),0,1)))</f>
        <v/>
      </c>
      <c r="CP304" s="2" t="str">
        <f>IF($A304&gt;='FG_243way_Regular Symbol'!E$16,"",IF(C304=0,"",IF(OR(C304=$BW$1,C305=$BW$1,C306=$BW$1,C304=$CP$1,C305=$CP$1,C306=$CP$1),0,1)))</f>
        <v/>
      </c>
      <c r="CQ304" s="2" t="str">
        <f>IF($A304&gt;='FG_243way_Regular Symbol'!F$16,"",IF(D304=0,"",IF(OR(D304=$BW$1,D305=$BW$1,D306=$BW$1,D304=$CP$1,D305=$CP$1,D306=$CP$1),0,1)))</f>
        <v/>
      </c>
      <c r="CR304" s="2" t="str">
        <f>IF($A304&gt;='FG_243way_Regular Symbol'!G$16,"",IF(E304=0,"",IF(OR(E304=$BW$1,E305=$BW$1,E306=$BW$1,E304=$CP$1,E305=$CP$1,E306=$CP$1),0,1)))</f>
        <v/>
      </c>
      <c r="CS304" s="2" t="str">
        <f>IF($A304&gt;='FG_243way_Regular Symbol'!H$16,"",IF(F304=0,"",IF(OR(F304=$BW$1,F305=$BW$1,F306=$BW$1,F304=$CP$1,F305=$CP$1,F306=$CP$1),0,1)))</f>
        <v/>
      </c>
      <c r="CU304" s="2" t="str">
        <f>IF($A304&gt;='FG_243way_Regular Symbol'!D$16,"",IF(B304=0,"",IF(OR(B304=$BW$1,B305=$BW$1,B306=$BW$1,B304=$CV$1,B305=$CV$1,B306=$CV$1),0,1)))</f>
        <v/>
      </c>
      <c r="CV304" s="2" t="str">
        <f>IF($A304&gt;='FG_243way_Regular Symbol'!E$16,"",IF(C304=0,"",IF(OR(C304=$BW$1,C305=$BW$1,C306=$BW$1,C304=$CV$1,C305=$CV$1,C306=$CV$1),0,1)))</f>
        <v/>
      </c>
      <c r="CW304" s="2" t="str">
        <f>IF($A304&gt;='FG_243way_Regular Symbol'!F$16,"",IF(D304=0,"",IF(OR(D304=$BW$1,D305=$BW$1,D306=$BW$1,D304=$CV$1,D305=$CV$1,D306=$CV$1),0,1)))</f>
        <v/>
      </c>
      <c r="CX304" s="2" t="str">
        <f>IF($A304&gt;='FG_243way_Regular Symbol'!G$16,"",IF(E304=0,"",IF(OR(E304=$BW$1,E305=$BW$1,E306=$BW$1,E304=$CV$1,E305=$CV$1,E306=$CV$1),0,1)))</f>
        <v/>
      </c>
      <c r="CY304" s="2" t="str">
        <f>IF($A304&gt;='FG_243way_Regular Symbol'!H$16,"",IF(F304=0,"",IF(OR(F304=$BW$1,F305=$BW$1,F306=$BW$1,F304=$CV$1,F305=$CV$1,F306=$CV$1),0,1)))</f>
        <v/>
      </c>
    </row>
    <row r="305" spans="1:103">
      <c r="A305" s="341">
        <f>IF('FG_243way_Regular Symbol'!L304="","",'FG_243way_Regular Symbol'!L304)</f>
        <v>301</v>
      </c>
      <c r="B305" s="184" t="str">
        <f>IF('FG_243way_Regular Symbol'!M304="",
IF($A305-'FG_243way_Regular Symbol'!D$16&gt;='FG_243way_RegularＸ_W()'!B$2-1,"",VLOOKUP($A305-'FG_243way_Regular Symbol'!D$16,'FG_243way_Regular Symbol'!$L$3:$Q$99,'FG_243way_RegularＸ_W()'!B$3+1,FALSE)),
'FG_243way_Regular Symbol'!M304)</f>
        <v/>
      </c>
      <c r="C305" s="184" t="str">
        <f>IF('FG_243way_Regular Symbol'!N304="",
IF($A305-'FG_243way_Regular Symbol'!E$16&gt;='FG_243way_RegularＸ_W()'!C$2-1,"",VLOOKUP($A305-'FG_243way_Regular Symbol'!E$16,'FG_243way_Regular Symbol'!$L$3:$Q$99,'FG_243way_RegularＸ_W()'!C$3+1,FALSE)),
'FG_243way_Regular Symbol'!N304)</f>
        <v/>
      </c>
      <c r="D305" s="184" t="str">
        <f>IF('FG_243way_Regular Symbol'!O304="",
IF($A305-'FG_243way_Regular Symbol'!F$16&gt;='FG_243way_RegularＸ_W()'!D$2-1,"",VLOOKUP($A305-'FG_243way_Regular Symbol'!F$16,'FG_243way_Regular Symbol'!$L$3:$Q$99,'FG_243way_RegularＸ_W()'!D$3+1,FALSE)),
'FG_243way_Regular Symbol'!O304)</f>
        <v/>
      </c>
      <c r="E305" s="184" t="str">
        <f>IF('FG_243way_Regular Symbol'!P304="",
IF($A305-'FG_243way_Regular Symbol'!G$16&gt;='FG_243way_RegularＸ_W()'!E$2-1,"",VLOOKUP($A305-'FG_243way_Regular Symbol'!G$16,'FG_243way_Regular Symbol'!$L$3:$Q$99,'FG_243way_RegularＸ_W()'!E$3+1,FALSE)),
'FG_243way_Regular Symbol'!P304)</f>
        <v/>
      </c>
      <c r="F305" s="358" t="str">
        <f>IF('FG_243way_Regular Symbol'!Q304="",
IF($A305-'FG_243way_Regular Symbol'!H$16&gt;='FG_243way_RegularＸ_W()'!F$2-1,"",VLOOKUP($A305-'FG_243way_Regular Symbol'!H$16,'FG_243way_Regular Symbol'!$L$3:$Q$99,'FG_243way_RegularＸ_W()'!F$3+1,FALSE)),
'FG_243way_Regular Symbol'!Q304)</f>
        <v/>
      </c>
      <c r="O305" s="342" t="str">
        <f>IF($A305&gt;='FG_243way_Regular Symbol'!D$16,"",IF(B305=0,"",IF(OR(B305=$O$1,B305=$P$1,B306=$O$1,B306=$P$1,B307=$O$1,B307=$P$1),0,1)))</f>
        <v/>
      </c>
      <c r="P305" s="2" t="str">
        <f>IF($A305&gt;='FG_243way_Regular Symbol'!E$16,"",IF(C305=0,"",IF(OR(C305=$O$1,C305=$P$1,C306=$O$1,C306=$P$1,C307=$O$1,C307=$P$1),0,1)))</f>
        <v/>
      </c>
      <c r="Q305" s="2" t="str">
        <f>IF($A305&gt;='FG_243way_Regular Symbol'!F$16,"",IF(D305=0,"",IF(OR(D305=$O$1,D305=$P$1,D306=$O$1,D306=$P$1,D307=$O$1,D307=$P$1),0,1)))</f>
        <v/>
      </c>
      <c r="R305" s="2" t="str">
        <f>IF($A305&gt;='FG_243way_Regular Symbol'!G$16,"",IF(E305=0,"",IF(OR(E305=$O$1,E305=$P$1,E306=$O$1,E306=$P$1,E307=$O$1,E307=$P$1),0,1)))</f>
        <v/>
      </c>
      <c r="S305" s="128" t="str">
        <f>IF($A305&gt;='FG_243way_Regular Symbol'!H$16,"",IF(F305=0,"",IF(OR(F305=$O$1,F305=$P$1,F306=$O$1,F306=$P$1,F307=$O$1,F307=$P$1),0,1)))</f>
        <v/>
      </c>
      <c r="U305" s="342" t="str">
        <f>IF($A305&gt;='FG_243way_Regular Symbol'!D$16,"",IF(B305=0,"",IF(OR(B305=$U$1,B305=$V$1,B306=$U$1,B306=$V$1,B307=$U$1,B307=$V$1),0,1)))</f>
        <v/>
      </c>
      <c r="V305" s="2" t="str">
        <f>IF($A305&gt;='FG_243way_Regular Symbol'!E$16,"",IF(C305=0,"",IF(OR(C305=$U$1,C305=$V$1,C306=$U$1,C306=$V$1,C307=$U$1,C307=$V$1),0,1)))</f>
        <v/>
      </c>
      <c r="W305" s="2" t="str">
        <f>IF($A305&gt;='FG_243way_Regular Symbol'!F$16,"",IF(D305=0,"",IF(OR(D305=$U$1,D305=$V$1,D306=$U$1,D306=$V$1,D307=$U$1,D307=$V$1),0,1)))</f>
        <v/>
      </c>
      <c r="X305" s="2" t="str">
        <f>IF($A305&gt;='FG_243way_Regular Symbol'!G$16,"",IF(E305=0,"",IF(OR(E305=$U$1,E305=$V$1,E306=$U$1,E306=$V$1,E307=$U$1,E307=$V$1),0,1)))</f>
        <v/>
      </c>
      <c r="Y305" s="128" t="str">
        <f>IF($A305&gt;='FG_243way_Regular Symbol'!H$16,"",IF(F305=0,"",IF(OR(F305=$U$1,F305=$V$1,F306=$U$1,F306=$V$1,F307=$U$1,F307=$V$1),0,1)))</f>
        <v/>
      </c>
      <c r="AA305" s="342" t="str">
        <f>IF($A305&gt;='FG_243way_Regular Symbol'!D$16,"",IF(B305=0,"",IF(OR(B305=$AA$1,B305=$AB$1,B306=$AA$1,B306=$AB$1,B307=$AA$1,,B307=$AB$1),0,1)))</f>
        <v/>
      </c>
      <c r="AB305" s="2" t="str">
        <f>IF($A305&gt;='FG_243way_Regular Symbol'!E$16,"",IF(C305=0,"",IF(OR(C305=$AA$1,C305=$AB$1,C306=$AA$1,C306=$AB$1,C307=$AA$1,,C307=$AB$1),0,1)))</f>
        <v/>
      </c>
      <c r="AC305" s="2" t="str">
        <f>IF($A305&gt;='FG_243way_Regular Symbol'!F$16,"",IF(D305=0,"",IF(OR(D305=$AA$1,D305=$AB$1,D306=$AA$1,D306=$AB$1,D307=$AA$1,,D307=$AB$1),0,1)))</f>
        <v/>
      </c>
      <c r="AD305" s="2" t="str">
        <f>IF($A305&gt;='FG_243way_Regular Symbol'!G$16,"",IF(E305=0,"",IF(OR(E305=$AA$1,E305=$AB$1,E306=$AA$1,E306=$AB$1,E307=$AA$1,,E307=$AB$1),0,1)))</f>
        <v/>
      </c>
      <c r="AE305" s="128" t="str">
        <f>IF($A305&gt;='FG_243way_Regular Symbol'!H$16,"",IF(F305=0,"",IF(OR(F305=$AA$1,F305=$AB$1,F306=$AA$1,F306=$AB$1,F307=$AA$1,,F307=$AB$1),0,1)))</f>
        <v/>
      </c>
      <c r="AG305" s="342" t="str">
        <f>IF($A305&gt;='FG_243way_Regular Symbol'!D$16,"",IF(B305=0,"",IF(OR(B305=$AG$1,B305=$AH$1,B306=$AG$1,B306=$AH$1,B307=$AG$1,B307=$AH$1),0,1)))</f>
        <v/>
      </c>
      <c r="AH305" s="2" t="str">
        <f>IF($A305&gt;='FG_243way_Regular Symbol'!E$16,"",IF(C305=0,"",IF(OR(C305=$AG$1,C305=$AH$1,C306=$AG$1,C306=$AH$1,C307=$AG$1,C307=$AH$1),0,1)))</f>
        <v/>
      </c>
      <c r="AI305" s="2" t="str">
        <f>IF($A305&gt;='FG_243way_Regular Symbol'!F$16,"",IF(D305=0,"",IF(OR(D305=$AG$1,D305=$AH$1,D306=$AG$1,D306=$AH$1,D307=$AG$1,D307=$AH$1),0,1)))</f>
        <v/>
      </c>
      <c r="AJ305" s="2" t="str">
        <f>IF($A305&gt;='FG_243way_Regular Symbol'!G$16,"",IF(E305=0,"",IF(OR(E305=$AG$1,E305=$AH$1,E306=$AG$1,E306=$AH$1,E307=$AG$1,E307=$AH$1),0,1)))</f>
        <v/>
      </c>
      <c r="AK305" s="128" t="str">
        <f>IF($A305&gt;='FG_243way_Regular Symbol'!H$16,"",IF(F305=0,"",IF(OR(F305=$AG$1,F305=$AH$1,F306=$AG$1,F306=$AH$1,F307=$AG$1,F307=$AH$1),0,1)))</f>
        <v/>
      </c>
      <c r="AM305" s="342" t="str">
        <f>IF($A305&gt;='FG_243way_Regular Symbol'!D$16,"",IF(B305=0,"",IF(OR(B305=$AM$1,B305=$AN$1,B306=$AM$1,B306=$AN$1,B307=$AM$1,B307=$AN$1),0,1)))</f>
        <v/>
      </c>
      <c r="AN305" s="2" t="str">
        <f>IF($A305&gt;='FG_243way_Regular Symbol'!E$16,"",IF(C305=0,"",IF(OR(C305=$AM$1,C305=$AN$1,C306=$AM$1,C306=$AN$1,C307=$AM$1,C307=$AN$1),0,1)))</f>
        <v/>
      </c>
      <c r="AO305" s="2" t="str">
        <f>IF($A305&gt;='FG_243way_Regular Symbol'!F$16,"",IF(D305=0,"",IF(OR(D305=$AM$1,D305=$AN$1,D306=$AM$1,D306=$AN$1,D307=$AM$1,D307=$AN$1),0,1)))</f>
        <v/>
      </c>
      <c r="AP305" s="2" t="str">
        <f>IF($A305&gt;='FG_243way_Regular Symbol'!G$16,"",IF(E305=0,"",IF(OR(E305=$AM$1,E305=$AN$1,E306=$AM$1,E306=$AN$1,E307=$AM$1,E307=$AN$1),0,1)))</f>
        <v/>
      </c>
      <c r="AQ305" s="128" t="str">
        <f>IF($A305&gt;='FG_243way_Regular Symbol'!H$16,"",IF(F305=0,"",IF(OR(F305=$AM$1,F305=$AN$1,F306=$AM$1,F306=$AN$1,F307=$AM$1,F307=$AN$1),0,1)))</f>
        <v/>
      </c>
      <c r="AS305" s="342" t="str">
        <f>IF($A305&gt;='FG_243way_Regular Symbol'!D$16,"",IF(B305=0,"",IF(OR(B305=$AM$1,B305=$AT$1,B306=$AM$1,B306=$AT$1,B307=$AM$1,B307=$AT$1),0,1)))</f>
        <v/>
      </c>
      <c r="AT305" s="2" t="str">
        <f>IF($A305&gt;='FG_243way_Regular Symbol'!E$16,"",IF(C305=0,"",IF(OR(C305=$AM$1,C305=$AT$1,C306=$AM$1,C306=$AT$1,C307=$AM$1,C307=$AT$1),0,1)))</f>
        <v/>
      </c>
      <c r="AU305" s="2" t="str">
        <f>IF($A305&gt;='FG_243way_Regular Symbol'!F$16,"",IF(D305=0,"",IF(OR(D305=$AM$1,D305=$AT$1,D306=$AM$1,D306=$AT$1,D307=$AM$1,D307=$AT$1),0,1)))</f>
        <v/>
      </c>
      <c r="AV305" s="2" t="str">
        <f>IF($A305&gt;='FG_243way_Regular Symbol'!G$16,"",IF(E305=0,"",IF(OR(E305=$AM$1,E305=$AT$1,E306=$AM$1,E306=$AT$1,E307=$AM$1,E307=$AT$1),0,1)))</f>
        <v/>
      </c>
      <c r="AW305" s="128" t="str">
        <f>IF($A305&gt;='FG_243way_Regular Symbol'!H$16,"",IF(F305=0,"",IF(OR(F305=$AM$1,F305=$AT$1,F306=$AM$1,F306=$AT$1,F307=$AM$1,F307=$AT$1),0,1)))</f>
        <v/>
      </c>
      <c r="AY305" s="342" t="str">
        <f>IF($A305&gt;='FG_243way_Regular Symbol'!D$16,"",IF(B305=0,"",IF(OR(B305=$AM$1,B305=$AZ$1,B306=$AM$1,B306=$AZ$1,B307=$AM$1,B307=$AZ$1),0,1)))</f>
        <v/>
      </c>
      <c r="AZ305" s="2" t="str">
        <f>IF($A305&gt;='FG_243way_Regular Symbol'!E$16,"",IF(C305=0,"",IF(OR(C305=$AM$1,C305=$AZ$1,C306=$AM$1,C306=$AZ$1,C307=$AM$1,C307=$AZ$1),0,1)))</f>
        <v/>
      </c>
      <c r="BA305" s="2" t="str">
        <f>IF($A305&gt;='FG_243way_Regular Symbol'!F$16,"",IF(D305=0,"",IF(OR(D305=$AM$1,D305=$AZ$1,D306=$AM$1,D306=$AZ$1,D307=$AM$1,D307=$AZ$1),0,1)))</f>
        <v/>
      </c>
      <c r="BB305" s="2" t="str">
        <f>IF($A305&gt;='FG_243way_Regular Symbol'!G$16,"",IF(E305=0,"",IF(OR(E305=$AM$1,E305=$AZ$1,E306=$AM$1,E306=$AZ$1,E307=$AM$1,E307=$AZ$1),0,1)))</f>
        <v/>
      </c>
      <c r="BC305" s="128" t="str">
        <f>IF($A305&gt;='FG_243way_Regular Symbol'!H$16,"",IF(F305=0,"",IF(OR(F305=$AM$1,F305=$AZ$1,F306=$AM$1,F306=$AZ$1,F307=$AM$1,F307=$AZ$1),0,1)))</f>
        <v/>
      </c>
      <c r="BE305" s="342"/>
      <c r="BF305" s="2"/>
      <c r="BG305" s="2" t="str">
        <f>IF($A305&gt;='FG_243way_Regular Symbol'!F$16,"",IF(D305=0,"",COUNTIF(D305:D307,$BF$1)))</f>
        <v/>
      </c>
      <c r="BH305" s="2" t="str">
        <f>IF($A305&gt;='FG_243way_Regular Symbol'!G$16,"",IF(E305=0,"",COUNTIF(E305:E307,$BF$1)))</f>
        <v/>
      </c>
      <c r="BI305" s="2" t="str">
        <f>IF($A305&gt;='FG_243way_Regular Symbol'!H$16,"",IF(F305=0,"",COUNTIF(F305:F307,$BF$1)))</f>
        <v/>
      </c>
      <c r="BK305" s="342"/>
      <c r="BL305" s="2"/>
      <c r="BM305" s="2" t="str">
        <f>IF($A305&gt;='FG_243way_Regular Symbol'!F$16,"",IF(D305=0,"",IF(OR(D305=$AM$1,D305=$BL$1,D306=$AM$1,D306=$BL$1,D307=$AM$1,D307=$BL$1),0,1)))</f>
        <v/>
      </c>
      <c r="BN305" s="2" t="str">
        <f>IF($A305&gt;='FG_243way_Regular Symbol'!G$16,"",IF(E305=0,"",IF(OR(E305=$AM$1,E305=$BL$1,E306=$AM$1,E306=$BL$1,E307=$AM$1,E307=$BL$1),0,1)))</f>
        <v/>
      </c>
      <c r="BO305" s="128" t="str">
        <f>IF($A305&gt;='FG_243way_Regular Symbol'!H$16,"",IF(F305=0,"",IF(OR(F305=$AM$1,F305=$BL$1,F306=$AM$1,F306=$BL$1,F307=$AM$1,F307=$BL$1),0,1)))</f>
        <v/>
      </c>
      <c r="BQ305" s="2" t="str">
        <f>IF($A305&gt;='FG_243way_Regular Symbol'!D$16,"",IF(B305=0,"",IF(OR(B305=$BQ$1,B305=$BR$1,B306=$BQ$1,B306=$BR$1,B307=$BQ$1,B307=$BR$1),0,1)))</f>
        <v/>
      </c>
      <c r="BR305" s="2" t="str">
        <f>IF($A305&gt;='FG_243way_Regular Symbol'!E$16,"",IF(C305=0,"",IF(OR(C305=$BQ$1,C305=$BR$1,C306=$BQ$1,C306=$BR$1,C307=$BQ$1,C307=$BR$1),0,1)))</f>
        <v/>
      </c>
      <c r="BS305" s="2" t="str">
        <f>IF($A305&gt;='FG_243way_Regular Symbol'!F$16,"",IF(D305=0,"",IF(OR(D305=$BQ$1,D305=$BR$1,D306=$BQ$1,D306=$BR$1,D307=$BQ$1,D307=$BR$1),0,1)))</f>
        <v/>
      </c>
      <c r="BT305" s="2" t="str">
        <f>IF($A305&gt;='FG_243way_Regular Symbol'!G$16,"",IF(E305=0,"",IF(OR(E305=$BQ$1,E305=$BR$1,E306=$BQ$1,E306=$BR$1,E307=$BQ$1,E307=$BR$1),0,1)))</f>
        <v/>
      </c>
      <c r="BU305" s="2" t="str">
        <f>IF($A305&gt;='FG_243way_Regular Symbol'!H$16,"",IF(F305=0,"",IF(OR(F305=$BQ$1,F305=$BR$1,F306=$BQ$1,F306=$BR$1,F307=$BQ$1,F307=$BR$1),0,1)))</f>
        <v/>
      </c>
      <c r="BW305" s="2" t="str">
        <f>IF($A305&gt;='FG_243way_Regular Symbol'!D$16,"",IF(B305=0,"",IF(OR(B305=$BW$1,B306=$BW$1,B307=$BW$1,B305=$BX$1,B306=$BX$1,B307=$BX$1),0,1)))</f>
        <v/>
      </c>
      <c r="BX305" s="2" t="str">
        <f>IF($A305&gt;='FG_243way_Regular Symbol'!E$16,"",IF(C305=0,"",IF(OR(C305=$BW$1,C306=$BW$1,C307=$BW$1,C305=$BX$1,C306=$BX$1,C307=$BX$1),0,1)))</f>
        <v/>
      </c>
      <c r="BY305" s="2" t="str">
        <f>IF($A305&gt;='FG_243way_Regular Symbol'!F$16,"",IF(D305=0,"",IF(OR(D305=$BW$1,D306=$BW$1,D307=$BW$1,D305=$BX$1,D306=$BX$1,D307=$BX$1),0,1)))</f>
        <v/>
      </c>
      <c r="BZ305" s="2" t="str">
        <f>IF($A305&gt;='FG_243way_Regular Symbol'!G$16,"",IF(E305=0,"",IF(OR(E305=$BW$1,E306=$BW$1,E307=$BW$1,E305=$BX$1,E306=$BX$1,E307=$BX$1),0,1)))</f>
        <v/>
      </c>
      <c r="CA305" s="2" t="str">
        <f>IF($A305&gt;='FG_243way_Regular Symbol'!H$16,"",IF(F305=0,"",IF(OR(F305=$BW$1,F306=$BW$1,F307=$BW$1,F305=$BX$1,F306=$BX$1,F307=$BX$1),0,1)))</f>
        <v/>
      </c>
      <c r="CC305" s="2" t="str">
        <f>IF($A305&gt;='FG_243way_Regular Symbol'!D$16,"",IF(B305=0,"",IF(OR(B305=$BW$1,B306=$BW$1,B307=$BW$1,B305=$CD$1,B306=$CD$1,B307=$CD$1),0,1)))</f>
        <v/>
      </c>
      <c r="CD305" s="2" t="str">
        <f>IF($A305&gt;='FG_243way_Regular Symbol'!E$16,"",IF(C305=0,"",IF(OR(C305=$BW$1,C306=$BW$1,C307=$BW$1,C305=$CD$1,C306=$CD$1,C307=$CD$1),0,1)))</f>
        <v/>
      </c>
      <c r="CE305" s="2" t="str">
        <f>IF($A305&gt;='FG_243way_Regular Symbol'!F$16,"",IF(D305=0,"",IF(OR(D305=$BW$1,D306=$BW$1,D307=$BW$1,D305=$CD$1,D306=$CD$1,D307=$CD$1),0,1)))</f>
        <v/>
      </c>
      <c r="CF305" s="2" t="str">
        <f>IF($A305&gt;='FG_243way_Regular Symbol'!G$16,"",IF(E305=0,"",IF(OR(E305=$BW$1,E306=$BW$1,E307=$BW$1,E305=$CD$1,E306=$CD$1,E307=$CD$1),0,1)))</f>
        <v/>
      </c>
      <c r="CG305" s="2" t="str">
        <f>IF($A305&gt;='FG_243way_Regular Symbol'!H$16,"",IF(F305=0,"",IF(OR(F305=$BW$1,F306=$BW$1,F307=$BW$1,F305=$CD$1,F306=$CD$1,F307=$CD$1),0,1)))</f>
        <v/>
      </c>
      <c r="CI305" s="2" t="str">
        <f>IF($A305&gt;='FG_243way_Regular Symbol'!D$16,"",IF(B305=0,"",IF(OR(B305=$BW$1,B306=$BW$1,B307=$BW$1,B305=$CJ$1,B306=$CJ$1,B307=$CJ$1),0,1)))</f>
        <v/>
      </c>
      <c r="CJ305" s="2" t="str">
        <f>IF($A305&gt;='FG_243way_Regular Symbol'!E$16,"",IF(C305=0,"",IF(OR(C305=$BW$1,C306=$BW$1,C307=$BW$1,C305=$CJ$1,C306=$CJ$1,C307=$CJ$1),0,1)))</f>
        <v/>
      </c>
      <c r="CK305" s="2" t="str">
        <f>IF($A305&gt;='FG_243way_Regular Symbol'!F$16,"",IF(D305=0,"",IF(OR(D305=$BW$1,D306=$BW$1,D307=$BW$1,D305=$CJ$1,D306=$CJ$1,D307=$CJ$1),0,1)))</f>
        <v/>
      </c>
      <c r="CL305" s="2" t="str">
        <f>IF($A305&gt;='FG_243way_Regular Symbol'!G$16,"",IF(E305=0,"",IF(OR(E305=$BW$1,E306=$BW$1,E307=$BW$1,E305=$CJ$1,E306=$CJ$1,E307=$CJ$1),0,1)))</f>
        <v/>
      </c>
      <c r="CM305" s="2" t="str">
        <f>IF($A305&gt;='FG_243way_Regular Symbol'!H$16,"",IF(F305=0,"",IF(OR(F305=$BW$1,F306=$BW$1,F307=$BW$1,F305=$CJ$1,F306=$CJ$1,F307=$CJ$1),0,1)))</f>
        <v/>
      </c>
      <c r="CO305" s="2" t="str">
        <f>IF($A305&gt;='FG_243way_Regular Symbol'!D$16,"",IF(B305=0,"",IF(OR(B305=$BW$1,B306=$BW$1,B307=$BW$1,B305=$CP$1,B306=$CP$1,B307=$CP$1),0,1)))</f>
        <v/>
      </c>
      <c r="CP305" s="2" t="str">
        <f>IF($A305&gt;='FG_243way_Regular Symbol'!E$16,"",IF(C305=0,"",IF(OR(C305=$BW$1,C306=$BW$1,C307=$BW$1,C305=$CP$1,C306=$CP$1,C307=$CP$1),0,1)))</f>
        <v/>
      </c>
      <c r="CQ305" s="2" t="str">
        <f>IF($A305&gt;='FG_243way_Regular Symbol'!F$16,"",IF(D305=0,"",IF(OR(D305=$BW$1,D306=$BW$1,D307=$BW$1,D305=$CP$1,D306=$CP$1,D307=$CP$1),0,1)))</f>
        <v/>
      </c>
      <c r="CR305" s="2" t="str">
        <f>IF($A305&gt;='FG_243way_Regular Symbol'!G$16,"",IF(E305=0,"",IF(OR(E305=$BW$1,E306=$BW$1,E307=$BW$1,E305=$CP$1,E306=$CP$1,E307=$CP$1),0,1)))</f>
        <v/>
      </c>
      <c r="CS305" s="2" t="str">
        <f>IF($A305&gt;='FG_243way_Regular Symbol'!H$16,"",IF(F305=0,"",IF(OR(F305=$BW$1,F306=$BW$1,F307=$BW$1,F305=$CP$1,F306=$CP$1,F307=$CP$1),0,1)))</f>
        <v/>
      </c>
      <c r="CU305" s="2" t="str">
        <f>IF($A305&gt;='FG_243way_Regular Symbol'!D$16,"",IF(B305=0,"",IF(OR(B305=$BW$1,B306=$BW$1,B307=$BW$1,B305=$CV$1,B306=$CV$1,B307=$CV$1),0,1)))</f>
        <v/>
      </c>
      <c r="CV305" s="2" t="str">
        <f>IF($A305&gt;='FG_243way_Regular Symbol'!E$16,"",IF(C305=0,"",IF(OR(C305=$BW$1,C306=$BW$1,C307=$BW$1,C305=$CV$1,C306=$CV$1,C307=$CV$1),0,1)))</f>
        <v/>
      </c>
      <c r="CW305" s="2" t="str">
        <f>IF($A305&gt;='FG_243way_Regular Symbol'!F$16,"",IF(D305=0,"",IF(OR(D305=$BW$1,D306=$BW$1,D307=$BW$1,D305=$CV$1,D306=$CV$1,D307=$CV$1),0,1)))</f>
        <v/>
      </c>
      <c r="CX305" s="2" t="str">
        <f>IF($A305&gt;='FG_243way_Regular Symbol'!G$16,"",IF(E305=0,"",IF(OR(E305=$BW$1,E306=$BW$1,E307=$BW$1,E305=$CV$1,E306=$CV$1,E307=$CV$1),0,1)))</f>
        <v/>
      </c>
      <c r="CY305" s="2" t="str">
        <f>IF($A305&gt;='FG_243way_Regular Symbol'!H$16,"",IF(F305=0,"",IF(OR(F305=$BW$1,F306=$BW$1,F307=$BW$1,F305=$CV$1,F306=$CV$1,F307=$CV$1),0,1)))</f>
        <v/>
      </c>
    </row>
    <row r="306" spans="1:103">
      <c r="A306" s="341">
        <f>IF('FG_243way_Regular Symbol'!L305="","",'FG_243way_Regular Symbol'!L305)</f>
        <v>302</v>
      </c>
      <c r="B306" s="184" t="str">
        <f>IF('FG_243way_Regular Symbol'!M305="",
IF($A306-'FG_243way_Regular Symbol'!D$16&gt;='FG_243way_RegularＸ_W()'!B$2-1,"",VLOOKUP($A306-'FG_243way_Regular Symbol'!D$16,'FG_243way_Regular Symbol'!$L$3:$Q$99,'FG_243way_RegularＸ_W()'!B$3+1,FALSE)),
'FG_243way_Regular Symbol'!M305)</f>
        <v/>
      </c>
      <c r="C306" s="184" t="str">
        <f>IF('FG_243way_Regular Symbol'!N305="",
IF($A306-'FG_243way_Regular Symbol'!E$16&gt;='FG_243way_RegularＸ_W()'!C$2-1,"",VLOOKUP($A306-'FG_243way_Regular Symbol'!E$16,'FG_243way_Regular Symbol'!$L$3:$Q$99,'FG_243way_RegularＸ_W()'!C$3+1,FALSE)),
'FG_243way_Regular Symbol'!N305)</f>
        <v/>
      </c>
      <c r="D306" s="184" t="str">
        <f>IF('FG_243way_Regular Symbol'!O305="",
IF($A306-'FG_243way_Regular Symbol'!F$16&gt;='FG_243way_RegularＸ_W()'!D$2-1,"",VLOOKUP($A306-'FG_243way_Regular Symbol'!F$16,'FG_243way_Regular Symbol'!$L$3:$Q$99,'FG_243way_RegularＸ_W()'!D$3+1,FALSE)),
'FG_243way_Regular Symbol'!O305)</f>
        <v/>
      </c>
      <c r="E306" s="184" t="str">
        <f>IF('FG_243way_Regular Symbol'!P305="",
IF($A306-'FG_243way_Regular Symbol'!G$16&gt;='FG_243way_RegularＸ_W()'!E$2-1,"",VLOOKUP($A306-'FG_243way_Regular Symbol'!G$16,'FG_243way_Regular Symbol'!$L$3:$Q$99,'FG_243way_RegularＸ_W()'!E$3+1,FALSE)),
'FG_243way_Regular Symbol'!P305)</f>
        <v/>
      </c>
      <c r="F306" s="358" t="str">
        <f>IF('FG_243way_Regular Symbol'!Q305="",
IF($A306-'FG_243way_Regular Symbol'!H$16&gt;='FG_243way_RegularＸ_W()'!F$2-1,"",VLOOKUP($A306-'FG_243way_Regular Symbol'!H$16,'FG_243way_Regular Symbol'!$L$3:$Q$99,'FG_243way_RegularＸ_W()'!F$3+1,FALSE)),
'FG_243way_Regular Symbol'!Q305)</f>
        <v/>
      </c>
      <c r="O306" s="342" t="str">
        <f>IF($A306&gt;='FG_243way_Regular Symbol'!D$16,"",IF(B306=0,"",IF(OR(B306=$O$1,B306=$P$1,B307=$O$1,B307=$P$1,B308=$O$1,B308=$P$1),0,1)))</f>
        <v/>
      </c>
      <c r="P306" s="2" t="str">
        <f>IF($A306&gt;='FG_243way_Regular Symbol'!E$16,"",IF(C306=0,"",IF(OR(C306=$O$1,C306=$P$1,C307=$O$1,C307=$P$1,C308=$O$1,C308=$P$1),0,1)))</f>
        <v/>
      </c>
      <c r="Q306" s="2" t="str">
        <f>IF($A306&gt;='FG_243way_Regular Symbol'!F$16,"",IF(D306=0,"",IF(OR(D306=$O$1,D306=$P$1,D307=$O$1,D307=$P$1,D308=$O$1,D308=$P$1),0,1)))</f>
        <v/>
      </c>
      <c r="R306" s="2" t="str">
        <f>IF($A306&gt;='FG_243way_Regular Symbol'!G$16,"",IF(E306=0,"",IF(OR(E306=$O$1,E306=$P$1,E307=$O$1,E307=$P$1,E308=$O$1,E308=$P$1),0,1)))</f>
        <v/>
      </c>
      <c r="S306" s="128" t="str">
        <f>IF($A306&gt;='FG_243way_Regular Symbol'!H$16,"",IF(F306=0,"",IF(OR(F306=$O$1,F306=$P$1,F307=$O$1,F307=$P$1,F308=$O$1,F308=$P$1),0,1)))</f>
        <v/>
      </c>
      <c r="U306" s="342" t="str">
        <f>IF($A306&gt;='FG_243way_Regular Symbol'!D$16,"",IF(B306=0,"",IF(OR(B306=$U$1,B306=$V$1,B307=$U$1,B307=$V$1,B308=$U$1,B308=$V$1),0,1)))</f>
        <v/>
      </c>
      <c r="V306" s="2" t="str">
        <f>IF($A306&gt;='FG_243way_Regular Symbol'!E$16,"",IF(C306=0,"",IF(OR(C306=$U$1,C306=$V$1,C307=$U$1,C307=$V$1,C308=$U$1,C308=$V$1),0,1)))</f>
        <v/>
      </c>
      <c r="W306" s="2" t="str">
        <f>IF($A306&gt;='FG_243way_Regular Symbol'!F$16,"",IF(D306=0,"",IF(OR(D306=$U$1,D306=$V$1,D307=$U$1,D307=$V$1,D308=$U$1,D308=$V$1),0,1)))</f>
        <v/>
      </c>
      <c r="X306" s="2" t="str">
        <f>IF($A306&gt;='FG_243way_Regular Symbol'!G$16,"",IF(E306=0,"",IF(OR(E306=$U$1,E306=$V$1,E307=$U$1,E307=$V$1,E308=$U$1,E308=$V$1),0,1)))</f>
        <v/>
      </c>
      <c r="Y306" s="128" t="str">
        <f>IF($A306&gt;='FG_243way_Regular Symbol'!H$16,"",IF(F306=0,"",IF(OR(F306=$U$1,F306=$V$1,F307=$U$1,F307=$V$1,F308=$U$1,F308=$V$1),0,1)))</f>
        <v/>
      </c>
      <c r="AA306" s="342" t="str">
        <f>IF($A306&gt;='FG_243way_Regular Symbol'!D$16,"",IF(B306=0,"",IF(OR(B306=$AA$1,B306=$AB$1,B307=$AA$1,B307=$AB$1,B308=$AA$1,,B308=$AB$1),0,1)))</f>
        <v/>
      </c>
      <c r="AB306" s="2" t="str">
        <f>IF($A306&gt;='FG_243way_Regular Symbol'!E$16,"",IF(C306=0,"",IF(OR(C306=$AA$1,C306=$AB$1,C307=$AA$1,C307=$AB$1,C308=$AA$1,,C308=$AB$1),0,1)))</f>
        <v/>
      </c>
      <c r="AC306" s="2" t="str">
        <f>IF($A306&gt;='FG_243way_Regular Symbol'!F$16,"",IF(D306=0,"",IF(OR(D306=$AA$1,D306=$AB$1,D307=$AA$1,D307=$AB$1,D308=$AA$1,,D308=$AB$1),0,1)))</f>
        <v/>
      </c>
      <c r="AD306" s="2" t="str">
        <f>IF($A306&gt;='FG_243way_Regular Symbol'!G$16,"",IF(E306=0,"",IF(OR(E306=$AA$1,E306=$AB$1,E307=$AA$1,E307=$AB$1,E308=$AA$1,,E308=$AB$1),0,1)))</f>
        <v/>
      </c>
      <c r="AE306" s="128" t="str">
        <f>IF($A306&gt;='FG_243way_Regular Symbol'!H$16,"",IF(F306=0,"",IF(OR(F306=$AA$1,F306=$AB$1,F307=$AA$1,F307=$AB$1,F308=$AA$1,,F308=$AB$1),0,1)))</f>
        <v/>
      </c>
      <c r="AG306" s="342" t="str">
        <f>IF($A306&gt;='FG_243way_Regular Symbol'!D$16,"",IF(B306=0,"",IF(OR(B306=$AG$1,B306=$AH$1,B307=$AG$1,B307=$AH$1,B308=$AG$1,B308=$AH$1),0,1)))</f>
        <v/>
      </c>
      <c r="AH306" s="2" t="str">
        <f>IF($A306&gt;='FG_243way_Regular Symbol'!E$16,"",IF(C306=0,"",IF(OR(C306=$AG$1,C306=$AH$1,C307=$AG$1,C307=$AH$1,C308=$AG$1,C308=$AH$1),0,1)))</f>
        <v/>
      </c>
      <c r="AI306" s="2" t="str">
        <f>IF($A306&gt;='FG_243way_Regular Symbol'!F$16,"",IF(D306=0,"",IF(OR(D306=$AG$1,D306=$AH$1,D307=$AG$1,D307=$AH$1,D308=$AG$1,D308=$AH$1),0,1)))</f>
        <v/>
      </c>
      <c r="AJ306" s="2" t="str">
        <f>IF($A306&gt;='FG_243way_Regular Symbol'!G$16,"",IF(E306=0,"",IF(OR(E306=$AG$1,E306=$AH$1,E307=$AG$1,E307=$AH$1,E308=$AG$1,E308=$AH$1),0,1)))</f>
        <v/>
      </c>
      <c r="AK306" s="128" t="str">
        <f>IF($A306&gt;='FG_243way_Regular Symbol'!H$16,"",IF(F306=0,"",IF(OR(F306=$AG$1,F306=$AH$1,F307=$AG$1,F307=$AH$1,F308=$AG$1,F308=$AH$1),0,1)))</f>
        <v/>
      </c>
      <c r="AM306" s="342" t="str">
        <f>IF($A306&gt;='FG_243way_Regular Symbol'!D$16,"",IF(B306=0,"",IF(OR(B306=$AM$1,B306=$AN$1,B307=$AM$1,B307=$AN$1,B308=$AM$1,B308=$AN$1),0,1)))</f>
        <v/>
      </c>
      <c r="AN306" s="2" t="str">
        <f>IF($A306&gt;='FG_243way_Regular Symbol'!E$16,"",IF(C306=0,"",IF(OR(C306=$AM$1,C306=$AN$1,C307=$AM$1,C307=$AN$1,C308=$AM$1,C308=$AN$1),0,1)))</f>
        <v/>
      </c>
      <c r="AO306" s="2" t="str">
        <f>IF($A306&gt;='FG_243way_Regular Symbol'!F$16,"",IF(D306=0,"",IF(OR(D306=$AM$1,D306=$AN$1,D307=$AM$1,D307=$AN$1,D308=$AM$1,D308=$AN$1),0,1)))</f>
        <v/>
      </c>
      <c r="AP306" s="2" t="str">
        <f>IF($A306&gt;='FG_243way_Regular Symbol'!G$16,"",IF(E306=0,"",IF(OR(E306=$AM$1,E306=$AN$1,E307=$AM$1,E307=$AN$1,E308=$AM$1,E308=$AN$1),0,1)))</f>
        <v/>
      </c>
      <c r="AQ306" s="128" t="str">
        <f>IF($A306&gt;='FG_243way_Regular Symbol'!H$16,"",IF(F306=0,"",IF(OR(F306=$AM$1,F306=$AN$1,F307=$AM$1,F307=$AN$1,F308=$AM$1,F308=$AN$1),0,1)))</f>
        <v/>
      </c>
      <c r="AS306" s="342" t="str">
        <f>IF($A306&gt;='FG_243way_Regular Symbol'!D$16,"",IF(B306=0,"",IF(OR(B306=$AM$1,B306=$AT$1,B307=$AM$1,B307=$AT$1,B308=$AM$1,B308=$AT$1),0,1)))</f>
        <v/>
      </c>
      <c r="AT306" s="2" t="str">
        <f>IF($A306&gt;='FG_243way_Regular Symbol'!E$16,"",IF(C306=0,"",IF(OR(C306=$AM$1,C306=$AT$1,C307=$AM$1,C307=$AT$1,C308=$AM$1,C308=$AT$1),0,1)))</f>
        <v/>
      </c>
      <c r="AU306" s="2" t="str">
        <f>IF($A306&gt;='FG_243way_Regular Symbol'!F$16,"",IF(D306=0,"",IF(OR(D306=$AM$1,D306=$AT$1,D307=$AM$1,D307=$AT$1,D308=$AM$1,D308=$AT$1),0,1)))</f>
        <v/>
      </c>
      <c r="AV306" s="2" t="str">
        <f>IF($A306&gt;='FG_243way_Regular Symbol'!G$16,"",IF(E306=0,"",IF(OR(E306=$AM$1,E306=$AT$1,E307=$AM$1,E307=$AT$1,E308=$AM$1,E308=$AT$1),0,1)))</f>
        <v/>
      </c>
      <c r="AW306" s="128" t="str">
        <f>IF($A306&gt;='FG_243way_Regular Symbol'!H$16,"",IF(F306=0,"",IF(OR(F306=$AM$1,F306=$AT$1,F307=$AM$1,F307=$AT$1,F308=$AM$1,F308=$AT$1),0,1)))</f>
        <v/>
      </c>
      <c r="AY306" s="342" t="str">
        <f>IF($A306&gt;='FG_243way_Regular Symbol'!D$16,"",IF(B306=0,"",IF(OR(B306=$AM$1,B306=$AZ$1,B307=$AM$1,B307=$AZ$1,B308=$AM$1,B308=$AZ$1),0,1)))</f>
        <v/>
      </c>
      <c r="AZ306" s="2" t="str">
        <f>IF($A306&gt;='FG_243way_Regular Symbol'!E$16,"",IF(C306=0,"",IF(OR(C306=$AM$1,C306=$AZ$1,C307=$AM$1,C307=$AZ$1,C308=$AM$1,C308=$AZ$1),0,1)))</f>
        <v/>
      </c>
      <c r="BA306" s="2" t="str">
        <f>IF($A306&gt;='FG_243way_Regular Symbol'!F$16,"",IF(D306=0,"",IF(OR(D306=$AM$1,D306=$AZ$1,D307=$AM$1,D307=$AZ$1,D308=$AM$1,D308=$AZ$1),0,1)))</f>
        <v/>
      </c>
      <c r="BB306" s="2" t="str">
        <f>IF($A306&gt;='FG_243way_Regular Symbol'!G$16,"",IF(E306=0,"",IF(OR(E306=$AM$1,E306=$AZ$1,E307=$AM$1,E307=$AZ$1,E308=$AM$1,E308=$AZ$1),0,1)))</f>
        <v/>
      </c>
      <c r="BC306" s="128" t="str">
        <f>IF($A306&gt;='FG_243way_Regular Symbol'!H$16,"",IF(F306=0,"",IF(OR(F306=$AM$1,F306=$AZ$1,F307=$AM$1,F307=$AZ$1,F308=$AM$1,F308=$AZ$1),0,1)))</f>
        <v/>
      </c>
      <c r="BE306" s="342"/>
      <c r="BF306" s="2"/>
      <c r="BG306" s="2" t="str">
        <f>IF($A306&gt;='FG_243way_Regular Symbol'!F$16,"",IF(D306=0,"",COUNTIF(D306:D308,$BF$1)))</f>
        <v/>
      </c>
      <c r="BH306" s="2" t="str">
        <f>IF($A306&gt;='FG_243way_Regular Symbol'!G$16,"",IF(E306=0,"",COUNTIF(E306:E308,$BF$1)))</f>
        <v/>
      </c>
      <c r="BI306" s="2" t="str">
        <f>IF($A306&gt;='FG_243way_Regular Symbol'!H$16,"",IF(F306=0,"",COUNTIF(F306:F308,$BF$1)))</f>
        <v/>
      </c>
      <c r="BK306" s="342"/>
      <c r="BL306" s="2"/>
      <c r="BM306" s="2" t="str">
        <f>IF($A306&gt;='FG_243way_Regular Symbol'!F$16,"",IF(D306=0,"",IF(OR(D306=$AM$1,D306=$BL$1,D307=$AM$1,D307=$BL$1,D308=$AM$1,D308=$BL$1),0,1)))</f>
        <v/>
      </c>
      <c r="BN306" s="2" t="str">
        <f>IF($A306&gt;='FG_243way_Regular Symbol'!G$16,"",IF(E306=0,"",IF(OR(E306=$AM$1,E306=$BL$1,E307=$AM$1,E307=$BL$1,E308=$AM$1,E308=$BL$1),0,1)))</f>
        <v/>
      </c>
      <c r="BO306" s="128" t="str">
        <f>IF($A306&gt;='FG_243way_Regular Symbol'!H$16,"",IF(F306=0,"",IF(OR(F306=$AM$1,F306=$BL$1,F307=$AM$1,F307=$BL$1,F308=$AM$1,F308=$BL$1),0,1)))</f>
        <v/>
      </c>
      <c r="BQ306" s="2" t="str">
        <f>IF($A306&gt;='FG_243way_Regular Symbol'!D$16,"",IF(B306=0,"",IF(OR(B306=$BQ$1,B306=$BR$1,B307=$BQ$1,B307=$BR$1,B308=$BQ$1,B308=$BR$1),0,1)))</f>
        <v/>
      </c>
      <c r="BR306" s="2" t="str">
        <f>IF($A306&gt;='FG_243way_Regular Symbol'!E$16,"",IF(C306=0,"",IF(OR(C306=$BQ$1,C306=$BR$1,C307=$BQ$1,C307=$BR$1,C308=$BQ$1,C308=$BR$1),0,1)))</f>
        <v/>
      </c>
      <c r="BS306" s="2" t="str">
        <f>IF($A306&gt;='FG_243way_Regular Symbol'!F$16,"",IF(D306=0,"",IF(OR(D306=$BQ$1,D306=$BR$1,D307=$BQ$1,D307=$BR$1,D308=$BQ$1,D308=$BR$1),0,1)))</f>
        <v/>
      </c>
      <c r="BT306" s="2" t="str">
        <f>IF($A306&gt;='FG_243way_Regular Symbol'!G$16,"",IF(E306=0,"",IF(OR(E306=$BQ$1,E306=$BR$1,E307=$BQ$1,E307=$BR$1,E308=$BQ$1,E308=$BR$1),0,1)))</f>
        <v/>
      </c>
      <c r="BU306" s="2" t="str">
        <f>IF($A306&gt;='FG_243way_Regular Symbol'!H$16,"",IF(F306=0,"",IF(OR(F306=$BQ$1,F306=$BR$1,F307=$BQ$1,F307=$BR$1,F308=$BQ$1,F308=$BR$1),0,1)))</f>
        <v/>
      </c>
      <c r="BW306" s="2" t="str">
        <f>IF($A306&gt;='FG_243way_Regular Symbol'!D$16,"",IF(B306=0,"",IF(OR(B306=$BW$1,B307=$BW$1,B308=$BW$1,B306=$BX$1,B307=$BX$1,B308=$BX$1),0,1)))</f>
        <v/>
      </c>
      <c r="BX306" s="2" t="str">
        <f>IF($A306&gt;='FG_243way_Regular Symbol'!E$16,"",IF(C306=0,"",IF(OR(C306=$BW$1,C307=$BW$1,C308=$BW$1,C306=$BX$1,C307=$BX$1,C308=$BX$1),0,1)))</f>
        <v/>
      </c>
      <c r="BY306" s="2" t="str">
        <f>IF($A306&gt;='FG_243way_Regular Symbol'!F$16,"",IF(D306=0,"",IF(OR(D306=$BW$1,D307=$BW$1,D308=$BW$1,D306=$BX$1,D307=$BX$1,D308=$BX$1),0,1)))</f>
        <v/>
      </c>
      <c r="BZ306" s="2" t="str">
        <f>IF($A306&gt;='FG_243way_Regular Symbol'!G$16,"",IF(E306=0,"",IF(OR(E306=$BW$1,E307=$BW$1,E308=$BW$1,E306=$BX$1,E307=$BX$1,E308=$BX$1),0,1)))</f>
        <v/>
      </c>
      <c r="CA306" s="2" t="str">
        <f>IF($A306&gt;='FG_243way_Regular Symbol'!H$16,"",IF(F306=0,"",IF(OR(F306=$BW$1,F307=$BW$1,F308=$BW$1,F306=$BX$1,F307=$BX$1,F308=$BX$1),0,1)))</f>
        <v/>
      </c>
      <c r="CC306" s="2" t="str">
        <f>IF($A306&gt;='FG_243way_Regular Symbol'!D$16,"",IF(B306=0,"",IF(OR(B306=$BW$1,B307=$BW$1,B308=$BW$1,B306=$CD$1,B307=$CD$1,B308=$CD$1),0,1)))</f>
        <v/>
      </c>
      <c r="CD306" s="2" t="str">
        <f>IF($A306&gt;='FG_243way_Regular Symbol'!E$16,"",IF(C306=0,"",IF(OR(C306=$BW$1,C307=$BW$1,C308=$BW$1,C306=$CD$1,C307=$CD$1,C308=$CD$1),0,1)))</f>
        <v/>
      </c>
      <c r="CE306" s="2" t="str">
        <f>IF($A306&gt;='FG_243way_Regular Symbol'!F$16,"",IF(D306=0,"",IF(OR(D306=$BW$1,D307=$BW$1,D308=$BW$1,D306=$CD$1,D307=$CD$1,D308=$CD$1),0,1)))</f>
        <v/>
      </c>
      <c r="CF306" s="2" t="str">
        <f>IF($A306&gt;='FG_243way_Regular Symbol'!G$16,"",IF(E306=0,"",IF(OR(E306=$BW$1,E307=$BW$1,E308=$BW$1,E306=$CD$1,E307=$CD$1,E308=$CD$1),0,1)))</f>
        <v/>
      </c>
      <c r="CG306" s="2" t="str">
        <f>IF($A306&gt;='FG_243way_Regular Symbol'!H$16,"",IF(F306=0,"",IF(OR(F306=$BW$1,F307=$BW$1,F308=$BW$1,F306=$CD$1,F307=$CD$1,F308=$CD$1),0,1)))</f>
        <v/>
      </c>
      <c r="CI306" s="2" t="str">
        <f>IF($A306&gt;='FG_243way_Regular Symbol'!D$16,"",IF(B306=0,"",IF(OR(B306=$BW$1,B307=$BW$1,B308=$BW$1,B306=$CJ$1,B307=$CJ$1,B308=$CJ$1),0,1)))</f>
        <v/>
      </c>
      <c r="CJ306" s="2" t="str">
        <f>IF($A306&gt;='FG_243way_Regular Symbol'!E$16,"",IF(C306=0,"",IF(OR(C306=$BW$1,C307=$BW$1,C308=$BW$1,C306=$CJ$1,C307=$CJ$1,C308=$CJ$1),0,1)))</f>
        <v/>
      </c>
      <c r="CK306" s="2" t="str">
        <f>IF($A306&gt;='FG_243way_Regular Symbol'!F$16,"",IF(D306=0,"",IF(OR(D306=$BW$1,D307=$BW$1,D308=$BW$1,D306=$CJ$1,D307=$CJ$1,D308=$CJ$1),0,1)))</f>
        <v/>
      </c>
      <c r="CL306" s="2" t="str">
        <f>IF($A306&gt;='FG_243way_Regular Symbol'!G$16,"",IF(E306=0,"",IF(OR(E306=$BW$1,E307=$BW$1,E308=$BW$1,E306=$CJ$1,E307=$CJ$1,E308=$CJ$1),0,1)))</f>
        <v/>
      </c>
      <c r="CM306" s="2" t="str">
        <f>IF($A306&gt;='FG_243way_Regular Symbol'!H$16,"",IF(F306=0,"",IF(OR(F306=$BW$1,F307=$BW$1,F308=$BW$1,F306=$CJ$1,F307=$CJ$1,F308=$CJ$1),0,1)))</f>
        <v/>
      </c>
      <c r="CO306" s="2" t="str">
        <f>IF($A306&gt;='FG_243way_Regular Symbol'!D$16,"",IF(B306=0,"",IF(OR(B306=$BW$1,B307=$BW$1,B308=$BW$1,B306=$CP$1,B307=$CP$1,B308=$CP$1),0,1)))</f>
        <v/>
      </c>
      <c r="CP306" s="2" t="str">
        <f>IF($A306&gt;='FG_243way_Regular Symbol'!E$16,"",IF(C306=0,"",IF(OR(C306=$BW$1,C307=$BW$1,C308=$BW$1,C306=$CP$1,C307=$CP$1,C308=$CP$1),0,1)))</f>
        <v/>
      </c>
      <c r="CQ306" s="2" t="str">
        <f>IF($A306&gt;='FG_243way_Regular Symbol'!F$16,"",IF(D306=0,"",IF(OR(D306=$BW$1,D307=$BW$1,D308=$BW$1,D306=$CP$1,D307=$CP$1,D308=$CP$1),0,1)))</f>
        <v/>
      </c>
      <c r="CR306" s="2" t="str">
        <f>IF($A306&gt;='FG_243way_Regular Symbol'!G$16,"",IF(E306=0,"",IF(OR(E306=$BW$1,E307=$BW$1,E308=$BW$1,E306=$CP$1,E307=$CP$1,E308=$CP$1),0,1)))</f>
        <v/>
      </c>
      <c r="CS306" s="2" t="str">
        <f>IF($A306&gt;='FG_243way_Regular Symbol'!H$16,"",IF(F306=0,"",IF(OR(F306=$BW$1,F307=$BW$1,F308=$BW$1,F306=$CP$1,F307=$CP$1,F308=$CP$1),0,1)))</f>
        <v/>
      </c>
      <c r="CU306" s="2" t="str">
        <f>IF($A306&gt;='FG_243way_Regular Symbol'!D$16,"",IF(B306=0,"",IF(OR(B306=$BW$1,B307=$BW$1,B308=$BW$1,B306=$CV$1,B307=$CV$1,B308=$CV$1),0,1)))</f>
        <v/>
      </c>
      <c r="CV306" s="2" t="str">
        <f>IF($A306&gt;='FG_243way_Regular Symbol'!E$16,"",IF(C306=0,"",IF(OR(C306=$BW$1,C307=$BW$1,C308=$BW$1,C306=$CV$1,C307=$CV$1,C308=$CV$1),0,1)))</f>
        <v/>
      </c>
      <c r="CW306" s="2" t="str">
        <f>IF($A306&gt;='FG_243way_Regular Symbol'!F$16,"",IF(D306=0,"",IF(OR(D306=$BW$1,D307=$BW$1,D308=$BW$1,D306=$CV$1,D307=$CV$1,D308=$CV$1),0,1)))</f>
        <v/>
      </c>
      <c r="CX306" s="2" t="str">
        <f>IF($A306&gt;='FG_243way_Regular Symbol'!G$16,"",IF(E306=0,"",IF(OR(E306=$BW$1,E307=$BW$1,E308=$BW$1,E306=$CV$1,E307=$CV$1,E308=$CV$1),0,1)))</f>
        <v/>
      </c>
      <c r="CY306" s="2" t="str">
        <f>IF($A306&gt;='FG_243way_Regular Symbol'!H$16,"",IF(F306=0,"",IF(OR(F306=$BW$1,F307=$BW$1,F308=$BW$1,F306=$CV$1,F307=$CV$1,F308=$CV$1),0,1)))</f>
        <v/>
      </c>
    </row>
    <row r="307" spans="1:103">
      <c r="A307" s="341">
        <f>IF('FG_243way_Regular Symbol'!L306="","",'FG_243way_Regular Symbol'!L306)</f>
        <v>303</v>
      </c>
      <c r="B307" s="184" t="str">
        <f>IF('FG_243way_Regular Symbol'!M306="",
IF($A307-'FG_243way_Regular Symbol'!D$16&gt;='FG_243way_RegularＸ_W()'!B$2-1,"",VLOOKUP($A307-'FG_243way_Regular Symbol'!D$16,'FG_243way_Regular Symbol'!$L$3:$Q$99,'FG_243way_RegularＸ_W()'!B$3+1,FALSE)),
'FG_243way_Regular Symbol'!M306)</f>
        <v/>
      </c>
      <c r="C307" s="184" t="str">
        <f>IF('FG_243way_Regular Symbol'!N306="",
IF($A307-'FG_243way_Regular Symbol'!E$16&gt;='FG_243way_RegularＸ_W()'!C$2-1,"",VLOOKUP($A307-'FG_243way_Regular Symbol'!E$16,'FG_243way_Regular Symbol'!$L$3:$Q$99,'FG_243way_RegularＸ_W()'!C$3+1,FALSE)),
'FG_243way_Regular Symbol'!N306)</f>
        <v/>
      </c>
      <c r="D307" s="184" t="str">
        <f>IF('FG_243way_Regular Symbol'!O306="",
IF($A307-'FG_243way_Regular Symbol'!F$16&gt;='FG_243way_RegularＸ_W()'!D$2-1,"",VLOOKUP($A307-'FG_243way_Regular Symbol'!F$16,'FG_243way_Regular Symbol'!$L$3:$Q$99,'FG_243way_RegularＸ_W()'!D$3+1,FALSE)),
'FG_243way_Regular Symbol'!O306)</f>
        <v/>
      </c>
      <c r="E307" s="184" t="str">
        <f>IF('FG_243way_Regular Symbol'!P306="",
IF($A307-'FG_243way_Regular Symbol'!G$16&gt;='FG_243way_RegularＸ_W()'!E$2-1,"",VLOOKUP($A307-'FG_243way_Regular Symbol'!G$16,'FG_243way_Regular Symbol'!$L$3:$Q$99,'FG_243way_RegularＸ_W()'!E$3+1,FALSE)),
'FG_243way_Regular Symbol'!P306)</f>
        <v/>
      </c>
      <c r="F307" s="358" t="str">
        <f>IF('FG_243way_Regular Symbol'!Q306="",
IF($A307-'FG_243way_Regular Symbol'!H$16&gt;='FG_243way_RegularＸ_W()'!F$2-1,"",VLOOKUP($A307-'FG_243way_Regular Symbol'!H$16,'FG_243way_Regular Symbol'!$L$3:$Q$99,'FG_243way_RegularＸ_W()'!F$3+1,FALSE)),
'FG_243way_Regular Symbol'!Q306)</f>
        <v/>
      </c>
      <c r="O307" s="342" t="str">
        <f>IF($A307&gt;='FG_243way_Regular Symbol'!D$16,"",IF(B307=0,"",IF(OR(B307=$O$1,B307=$P$1,B308=$O$1,B308=$P$1,B309=$O$1,B309=$P$1),0,1)))</f>
        <v/>
      </c>
      <c r="P307" s="2" t="str">
        <f>IF($A307&gt;='FG_243way_Regular Symbol'!E$16,"",IF(C307=0,"",IF(OR(C307=$O$1,C307=$P$1,C308=$O$1,C308=$P$1,C309=$O$1,C309=$P$1),0,1)))</f>
        <v/>
      </c>
      <c r="Q307" s="2" t="str">
        <f>IF($A307&gt;='FG_243way_Regular Symbol'!F$16,"",IF(D307=0,"",IF(OR(D307=$O$1,D307=$P$1,D308=$O$1,D308=$P$1,D309=$O$1,D309=$P$1),0,1)))</f>
        <v/>
      </c>
      <c r="R307" s="2" t="str">
        <f>IF($A307&gt;='FG_243way_Regular Symbol'!G$16,"",IF(E307=0,"",IF(OR(E307=$O$1,E307=$P$1,E308=$O$1,E308=$P$1,E309=$O$1,E309=$P$1),0,1)))</f>
        <v/>
      </c>
      <c r="S307" s="128" t="str">
        <f>IF($A307&gt;='FG_243way_Regular Symbol'!H$16,"",IF(F307=0,"",IF(OR(F307=$O$1,F307=$P$1,F308=$O$1,F308=$P$1,F309=$O$1,F309=$P$1),0,1)))</f>
        <v/>
      </c>
      <c r="U307" s="342" t="str">
        <f>IF($A307&gt;='FG_243way_Regular Symbol'!D$16,"",IF(B307=0,"",IF(OR(B307=$U$1,B307=$V$1,B308=$U$1,B308=$V$1,B309=$U$1,B309=$V$1),0,1)))</f>
        <v/>
      </c>
      <c r="V307" s="2" t="str">
        <f>IF($A307&gt;='FG_243way_Regular Symbol'!E$16,"",IF(C307=0,"",IF(OR(C307=$U$1,C307=$V$1,C308=$U$1,C308=$V$1,C309=$U$1,C309=$V$1),0,1)))</f>
        <v/>
      </c>
      <c r="W307" s="2" t="str">
        <f>IF($A307&gt;='FG_243way_Regular Symbol'!F$16,"",IF(D307=0,"",IF(OR(D307=$U$1,D307=$V$1,D308=$U$1,D308=$V$1,D309=$U$1,D309=$V$1),0,1)))</f>
        <v/>
      </c>
      <c r="X307" s="2" t="str">
        <f>IF($A307&gt;='FG_243way_Regular Symbol'!G$16,"",IF(E307=0,"",IF(OR(E307=$U$1,E307=$V$1,E308=$U$1,E308=$V$1,E309=$U$1,E309=$V$1),0,1)))</f>
        <v/>
      </c>
      <c r="Y307" s="128" t="str">
        <f>IF($A307&gt;='FG_243way_Regular Symbol'!H$16,"",IF(F307=0,"",IF(OR(F307=$U$1,F307=$V$1,F308=$U$1,F308=$V$1,F309=$U$1,F309=$V$1),0,1)))</f>
        <v/>
      </c>
      <c r="AA307" s="342" t="str">
        <f>IF($A307&gt;='FG_243way_Regular Symbol'!D$16,"",IF(B307=0,"",IF(OR(B307=$AA$1,B307=$AB$1,B308=$AA$1,B308=$AB$1,B309=$AA$1,,B309=$AB$1),0,1)))</f>
        <v/>
      </c>
      <c r="AB307" s="2" t="str">
        <f>IF($A307&gt;='FG_243way_Regular Symbol'!E$16,"",IF(C307=0,"",IF(OR(C307=$AA$1,C307=$AB$1,C308=$AA$1,C308=$AB$1,C309=$AA$1,,C309=$AB$1),0,1)))</f>
        <v/>
      </c>
      <c r="AC307" s="2" t="str">
        <f>IF($A307&gt;='FG_243way_Regular Symbol'!F$16,"",IF(D307=0,"",IF(OR(D307=$AA$1,D307=$AB$1,D308=$AA$1,D308=$AB$1,D309=$AA$1,,D309=$AB$1),0,1)))</f>
        <v/>
      </c>
      <c r="AD307" s="2" t="str">
        <f>IF($A307&gt;='FG_243way_Regular Symbol'!G$16,"",IF(E307=0,"",IF(OR(E307=$AA$1,E307=$AB$1,E308=$AA$1,E308=$AB$1,E309=$AA$1,,E309=$AB$1),0,1)))</f>
        <v/>
      </c>
      <c r="AE307" s="128" t="str">
        <f>IF($A307&gt;='FG_243way_Regular Symbol'!H$16,"",IF(F307=0,"",IF(OR(F307=$AA$1,F307=$AB$1,F308=$AA$1,F308=$AB$1,F309=$AA$1,,F309=$AB$1),0,1)))</f>
        <v/>
      </c>
      <c r="AG307" s="342" t="str">
        <f>IF($A307&gt;='FG_243way_Regular Symbol'!D$16,"",IF(B307=0,"",IF(OR(B307=$AG$1,B307=$AH$1,B308=$AG$1,B308=$AH$1,B309=$AG$1,B309=$AH$1),0,1)))</f>
        <v/>
      </c>
      <c r="AH307" s="2" t="str">
        <f>IF($A307&gt;='FG_243way_Regular Symbol'!E$16,"",IF(C307=0,"",IF(OR(C307=$AG$1,C307=$AH$1,C308=$AG$1,C308=$AH$1,C309=$AG$1,C309=$AH$1),0,1)))</f>
        <v/>
      </c>
      <c r="AI307" s="2" t="str">
        <f>IF($A307&gt;='FG_243way_Regular Symbol'!F$16,"",IF(D307=0,"",IF(OR(D307=$AG$1,D307=$AH$1,D308=$AG$1,D308=$AH$1,D309=$AG$1,D309=$AH$1),0,1)))</f>
        <v/>
      </c>
      <c r="AJ307" s="2" t="str">
        <f>IF($A307&gt;='FG_243way_Regular Symbol'!G$16,"",IF(E307=0,"",IF(OR(E307=$AG$1,E307=$AH$1,E308=$AG$1,E308=$AH$1,E309=$AG$1,E309=$AH$1),0,1)))</f>
        <v/>
      </c>
      <c r="AK307" s="128" t="str">
        <f>IF($A307&gt;='FG_243way_Regular Symbol'!H$16,"",IF(F307=0,"",IF(OR(F307=$AG$1,F307=$AH$1,F308=$AG$1,F308=$AH$1,F309=$AG$1,F309=$AH$1),0,1)))</f>
        <v/>
      </c>
      <c r="AM307" s="342" t="str">
        <f>IF($A307&gt;='FG_243way_Regular Symbol'!D$16,"",IF(B307=0,"",IF(OR(B307=$AM$1,B307=$AN$1,B308=$AM$1,B308=$AN$1,B309=$AM$1,B309=$AN$1),0,1)))</f>
        <v/>
      </c>
      <c r="AN307" s="2" t="str">
        <f>IF($A307&gt;='FG_243way_Regular Symbol'!E$16,"",IF(C307=0,"",IF(OR(C307=$AM$1,C307=$AN$1,C308=$AM$1,C308=$AN$1,C309=$AM$1,C309=$AN$1),0,1)))</f>
        <v/>
      </c>
      <c r="AO307" s="2" t="str">
        <f>IF($A307&gt;='FG_243way_Regular Symbol'!F$16,"",IF(D307=0,"",IF(OR(D307=$AM$1,D307=$AN$1,D308=$AM$1,D308=$AN$1,D309=$AM$1,D309=$AN$1),0,1)))</f>
        <v/>
      </c>
      <c r="AP307" s="2" t="str">
        <f>IF($A307&gt;='FG_243way_Regular Symbol'!G$16,"",IF(E307=0,"",IF(OR(E307=$AM$1,E307=$AN$1,E308=$AM$1,E308=$AN$1,E309=$AM$1,E309=$AN$1),0,1)))</f>
        <v/>
      </c>
      <c r="AQ307" s="128" t="str">
        <f>IF($A307&gt;='FG_243way_Regular Symbol'!H$16,"",IF(F307=0,"",IF(OR(F307=$AM$1,F307=$AN$1,F308=$AM$1,F308=$AN$1,F309=$AM$1,F309=$AN$1),0,1)))</f>
        <v/>
      </c>
      <c r="AS307" s="342" t="str">
        <f>IF($A307&gt;='FG_243way_Regular Symbol'!D$16,"",IF(B307=0,"",IF(OR(B307=$AM$1,B307=$AT$1,B308=$AM$1,B308=$AT$1,B309=$AM$1,B309=$AT$1),0,1)))</f>
        <v/>
      </c>
      <c r="AT307" s="2" t="str">
        <f>IF($A307&gt;='FG_243way_Regular Symbol'!E$16,"",IF(C307=0,"",IF(OR(C307=$AM$1,C307=$AT$1,C308=$AM$1,C308=$AT$1,C309=$AM$1,C309=$AT$1),0,1)))</f>
        <v/>
      </c>
      <c r="AU307" s="2" t="str">
        <f>IF($A307&gt;='FG_243way_Regular Symbol'!F$16,"",IF(D307=0,"",IF(OR(D307=$AM$1,D307=$AT$1,D308=$AM$1,D308=$AT$1,D309=$AM$1,D309=$AT$1),0,1)))</f>
        <v/>
      </c>
      <c r="AV307" s="2" t="str">
        <f>IF($A307&gt;='FG_243way_Regular Symbol'!G$16,"",IF(E307=0,"",IF(OR(E307=$AM$1,E307=$AT$1,E308=$AM$1,E308=$AT$1,E309=$AM$1,E309=$AT$1),0,1)))</f>
        <v/>
      </c>
      <c r="AW307" s="128" t="str">
        <f>IF($A307&gt;='FG_243way_Regular Symbol'!H$16,"",IF(F307=0,"",IF(OR(F307=$AM$1,F307=$AT$1,F308=$AM$1,F308=$AT$1,F309=$AM$1,F309=$AT$1),0,1)))</f>
        <v/>
      </c>
      <c r="AY307" s="342" t="str">
        <f>IF($A307&gt;='FG_243way_Regular Symbol'!D$16,"",IF(B307=0,"",IF(OR(B307=$AM$1,B307=$AZ$1,B308=$AM$1,B308=$AZ$1,B309=$AM$1,B309=$AZ$1),0,1)))</f>
        <v/>
      </c>
      <c r="AZ307" s="2" t="str">
        <f>IF($A307&gt;='FG_243way_Regular Symbol'!E$16,"",IF(C307=0,"",IF(OR(C307=$AM$1,C307=$AZ$1,C308=$AM$1,C308=$AZ$1,C309=$AM$1,C309=$AZ$1),0,1)))</f>
        <v/>
      </c>
      <c r="BA307" s="2" t="str">
        <f>IF($A307&gt;='FG_243way_Regular Symbol'!F$16,"",IF(D307=0,"",IF(OR(D307=$AM$1,D307=$AZ$1,D308=$AM$1,D308=$AZ$1,D309=$AM$1,D309=$AZ$1),0,1)))</f>
        <v/>
      </c>
      <c r="BB307" s="2" t="str">
        <f>IF($A307&gt;='FG_243way_Regular Symbol'!G$16,"",IF(E307=0,"",IF(OR(E307=$AM$1,E307=$AZ$1,E308=$AM$1,E308=$AZ$1,E309=$AM$1,E309=$AZ$1),0,1)))</f>
        <v/>
      </c>
      <c r="BC307" s="128" t="str">
        <f>IF($A307&gt;='FG_243way_Regular Symbol'!H$16,"",IF(F307=0,"",IF(OR(F307=$AM$1,F307=$AZ$1,F308=$AM$1,F308=$AZ$1,F309=$AM$1,F309=$AZ$1),0,1)))</f>
        <v/>
      </c>
      <c r="BE307" s="342"/>
      <c r="BF307" s="2"/>
      <c r="BG307" s="2" t="str">
        <f>IF($A307&gt;='FG_243way_Regular Symbol'!F$16,"",IF(D307=0,"",COUNTIF(D307:D309,$BF$1)))</f>
        <v/>
      </c>
      <c r="BH307" s="2" t="str">
        <f>IF($A307&gt;='FG_243way_Regular Symbol'!G$16,"",IF(E307=0,"",COUNTIF(E307:E309,$BF$1)))</f>
        <v/>
      </c>
      <c r="BI307" s="2" t="str">
        <f>IF($A307&gt;='FG_243way_Regular Symbol'!H$16,"",IF(F307=0,"",COUNTIF(F307:F309,$BF$1)))</f>
        <v/>
      </c>
      <c r="BK307" s="342"/>
      <c r="BL307" s="2"/>
      <c r="BM307" s="2" t="str">
        <f>IF($A307&gt;='FG_243way_Regular Symbol'!F$16,"",IF(D307=0,"",IF(OR(D307=$AM$1,D307=$BL$1,D308=$AM$1,D308=$BL$1,D309=$AM$1,D309=$BL$1),0,1)))</f>
        <v/>
      </c>
      <c r="BN307" s="2" t="str">
        <f>IF($A307&gt;='FG_243way_Regular Symbol'!G$16,"",IF(E307=0,"",IF(OR(E307=$AM$1,E307=$BL$1,E308=$AM$1,E308=$BL$1,E309=$AM$1,E309=$BL$1),0,1)))</f>
        <v/>
      </c>
      <c r="BO307" s="128" t="str">
        <f>IF($A307&gt;='FG_243way_Regular Symbol'!H$16,"",IF(F307=0,"",IF(OR(F307=$AM$1,F307=$BL$1,F308=$AM$1,F308=$BL$1,F309=$AM$1,F309=$BL$1),0,1)))</f>
        <v/>
      </c>
      <c r="BQ307" s="2" t="str">
        <f>IF($A307&gt;='FG_243way_Regular Symbol'!D$16,"",IF(B307=0,"",IF(OR(B307=$BQ$1,B307=$BR$1,B308=$BQ$1,B308=$BR$1,B309=$BQ$1,B309=$BR$1),0,1)))</f>
        <v/>
      </c>
      <c r="BR307" s="2" t="str">
        <f>IF($A307&gt;='FG_243way_Regular Symbol'!E$16,"",IF(C307=0,"",IF(OR(C307=$BQ$1,C307=$BR$1,C308=$BQ$1,C308=$BR$1,C309=$BQ$1,C309=$BR$1),0,1)))</f>
        <v/>
      </c>
      <c r="BS307" s="2" t="str">
        <f>IF($A307&gt;='FG_243way_Regular Symbol'!F$16,"",IF(D307=0,"",IF(OR(D307=$BQ$1,D307=$BR$1,D308=$BQ$1,D308=$BR$1,D309=$BQ$1,D309=$BR$1),0,1)))</f>
        <v/>
      </c>
      <c r="BT307" s="2" t="str">
        <f>IF($A307&gt;='FG_243way_Regular Symbol'!G$16,"",IF(E307=0,"",IF(OR(E307=$BQ$1,E307=$BR$1,E308=$BQ$1,E308=$BR$1,E309=$BQ$1,E309=$BR$1),0,1)))</f>
        <v/>
      </c>
      <c r="BU307" s="2" t="str">
        <f>IF($A307&gt;='FG_243way_Regular Symbol'!H$16,"",IF(F307=0,"",IF(OR(F307=$BQ$1,F307=$BR$1,F308=$BQ$1,F308=$BR$1,F309=$BQ$1,F309=$BR$1),0,1)))</f>
        <v/>
      </c>
      <c r="BW307" s="2" t="str">
        <f>IF($A307&gt;='FG_243way_Regular Symbol'!D$16,"",IF(B307=0,"",IF(OR(B307=$BW$1,B308=$BW$1,B309=$BW$1,B307=$BX$1,B308=$BX$1,B309=$BX$1),0,1)))</f>
        <v/>
      </c>
      <c r="BX307" s="2" t="str">
        <f>IF($A307&gt;='FG_243way_Regular Symbol'!E$16,"",IF(C307=0,"",IF(OR(C307=$BW$1,C308=$BW$1,C309=$BW$1,C307=$BX$1,C308=$BX$1,C309=$BX$1),0,1)))</f>
        <v/>
      </c>
      <c r="BY307" s="2" t="str">
        <f>IF($A307&gt;='FG_243way_Regular Symbol'!F$16,"",IF(D307=0,"",IF(OR(D307=$BW$1,D308=$BW$1,D309=$BW$1,D307=$BX$1,D308=$BX$1,D309=$BX$1),0,1)))</f>
        <v/>
      </c>
      <c r="BZ307" s="2" t="str">
        <f>IF($A307&gt;='FG_243way_Regular Symbol'!G$16,"",IF(E307=0,"",IF(OR(E307=$BW$1,E308=$BW$1,E309=$BW$1,E307=$BX$1,E308=$BX$1,E309=$BX$1),0,1)))</f>
        <v/>
      </c>
      <c r="CA307" s="2" t="str">
        <f>IF($A307&gt;='FG_243way_Regular Symbol'!H$16,"",IF(F307=0,"",IF(OR(F307=$BW$1,F308=$BW$1,F309=$BW$1,F307=$BX$1,F308=$BX$1,F309=$BX$1),0,1)))</f>
        <v/>
      </c>
      <c r="CC307" s="2" t="str">
        <f>IF($A307&gt;='FG_243way_Regular Symbol'!D$16,"",IF(B307=0,"",IF(OR(B307=$BW$1,B308=$BW$1,B309=$BW$1,B307=$CD$1,B308=$CD$1,B309=$CD$1),0,1)))</f>
        <v/>
      </c>
      <c r="CD307" s="2" t="str">
        <f>IF($A307&gt;='FG_243way_Regular Symbol'!E$16,"",IF(C307=0,"",IF(OR(C307=$BW$1,C308=$BW$1,C309=$BW$1,C307=$CD$1,C308=$CD$1,C309=$CD$1),0,1)))</f>
        <v/>
      </c>
      <c r="CE307" s="2" t="str">
        <f>IF($A307&gt;='FG_243way_Regular Symbol'!F$16,"",IF(D307=0,"",IF(OR(D307=$BW$1,D308=$BW$1,D309=$BW$1,D307=$CD$1,D308=$CD$1,D309=$CD$1),0,1)))</f>
        <v/>
      </c>
      <c r="CF307" s="2" t="str">
        <f>IF($A307&gt;='FG_243way_Regular Symbol'!G$16,"",IF(E307=0,"",IF(OR(E307=$BW$1,E308=$BW$1,E309=$BW$1,E307=$CD$1,E308=$CD$1,E309=$CD$1),0,1)))</f>
        <v/>
      </c>
      <c r="CG307" s="2" t="str">
        <f>IF($A307&gt;='FG_243way_Regular Symbol'!H$16,"",IF(F307=0,"",IF(OR(F307=$BW$1,F308=$BW$1,F309=$BW$1,F307=$CD$1,F308=$CD$1,F309=$CD$1),0,1)))</f>
        <v/>
      </c>
      <c r="CI307" s="2" t="str">
        <f>IF($A307&gt;='FG_243way_Regular Symbol'!D$16,"",IF(B307=0,"",IF(OR(B307=$BW$1,B308=$BW$1,B309=$BW$1,B307=$CJ$1,B308=$CJ$1,B309=$CJ$1),0,1)))</f>
        <v/>
      </c>
      <c r="CJ307" s="2" t="str">
        <f>IF($A307&gt;='FG_243way_Regular Symbol'!E$16,"",IF(C307=0,"",IF(OR(C307=$BW$1,C308=$BW$1,C309=$BW$1,C307=$CJ$1,C308=$CJ$1,C309=$CJ$1),0,1)))</f>
        <v/>
      </c>
      <c r="CK307" s="2" t="str">
        <f>IF($A307&gt;='FG_243way_Regular Symbol'!F$16,"",IF(D307=0,"",IF(OR(D307=$BW$1,D308=$BW$1,D309=$BW$1,D307=$CJ$1,D308=$CJ$1,D309=$CJ$1),0,1)))</f>
        <v/>
      </c>
      <c r="CL307" s="2" t="str">
        <f>IF($A307&gt;='FG_243way_Regular Symbol'!G$16,"",IF(E307=0,"",IF(OR(E307=$BW$1,E308=$BW$1,E309=$BW$1,E307=$CJ$1,E308=$CJ$1,E309=$CJ$1),0,1)))</f>
        <v/>
      </c>
      <c r="CM307" s="2" t="str">
        <f>IF($A307&gt;='FG_243way_Regular Symbol'!H$16,"",IF(F307=0,"",IF(OR(F307=$BW$1,F308=$BW$1,F309=$BW$1,F307=$CJ$1,F308=$CJ$1,F309=$CJ$1),0,1)))</f>
        <v/>
      </c>
      <c r="CO307" s="2" t="str">
        <f>IF($A307&gt;='FG_243way_Regular Symbol'!D$16,"",IF(B307=0,"",IF(OR(B307=$BW$1,B308=$BW$1,B309=$BW$1,B307=$CP$1,B308=$CP$1,B309=$CP$1),0,1)))</f>
        <v/>
      </c>
      <c r="CP307" s="2" t="str">
        <f>IF($A307&gt;='FG_243way_Regular Symbol'!E$16,"",IF(C307=0,"",IF(OR(C307=$BW$1,C308=$BW$1,C309=$BW$1,C307=$CP$1,C308=$CP$1,C309=$CP$1),0,1)))</f>
        <v/>
      </c>
      <c r="CQ307" s="2" t="str">
        <f>IF($A307&gt;='FG_243way_Regular Symbol'!F$16,"",IF(D307=0,"",IF(OR(D307=$BW$1,D308=$BW$1,D309=$BW$1,D307=$CP$1,D308=$CP$1,D309=$CP$1),0,1)))</f>
        <v/>
      </c>
      <c r="CR307" s="2" t="str">
        <f>IF($A307&gt;='FG_243way_Regular Symbol'!G$16,"",IF(E307=0,"",IF(OR(E307=$BW$1,E308=$BW$1,E309=$BW$1,E307=$CP$1,E308=$CP$1,E309=$CP$1),0,1)))</f>
        <v/>
      </c>
      <c r="CS307" s="2" t="str">
        <f>IF($A307&gt;='FG_243way_Regular Symbol'!H$16,"",IF(F307=0,"",IF(OR(F307=$BW$1,F308=$BW$1,F309=$BW$1,F307=$CP$1,F308=$CP$1,F309=$CP$1),0,1)))</f>
        <v/>
      </c>
      <c r="CU307" s="2" t="str">
        <f>IF($A307&gt;='FG_243way_Regular Symbol'!D$16,"",IF(B307=0,"",IF(OR(B307=$BW$1,B308=$BW$1,B309=$BW$1,B307=$CV$1,B308=$CV$1,B309=$CV$1),0,1)))</f>
        <v/>
      </c>
      <c r="CV307" s="2" t="str">
        <f>IF($A307&gt;='FG_243way_Regular Symbol'!E$16,"",IF(C307=0,"",IF(OR(C307=$BW$1,C308=$BW$1,C309=$BW$1,C307=$CV$1,C308=$CV$1,C309=$CV$1),0,1)))</f>
        <v/>
      </c>
      <c r="CW307" s="2" t="str">
        <f>IF($A307&gt;='FG_243way_Regular Symbol'!F$16,"",IF(D307=0,"",IF(OR(D307=$BW$1,D308=$BW$1,D309=$BW$1,D307=$CV$1,D308=$CV$1,D309=$CV$1),0,1)))</f>
        <v/>
      </c>
      <c r="CX307" s="2" t="str">
        <f>IF($A307&gt;='FG_243way_Regular Symbol'!G$16,"",IF(E307=0,"",IF(OR(E307=$BW$1,E308=$BW$1,E309=$BW$1,E307=$CV$1,E308=$CV$1,E309=$CV$1),0,1)))</f>
        <v/>
      </c>
      <c r="CY307" s="2" t="str">
        <f>IF($A307&gt;='FG_243way_Regular Symbol'!H$16,"",IF(F307=0,"",IF(OR(F307=$BW$1,F308=$BW$1,F309=$BW$1,F307=$CV$1,F308=$CV$1,F309=$CV$1),0,1)))</f>
        <v/>
      </c>
    </row>
    <row r="308" spans="1:103">
      <c r="A308" s="341">
        <f>IF('FG_243way_Regular Symbol'!L307="","",'FG_243way_Regular Symbol'!L307)</f>
        <v>304</v>
      </c>
      <c r="B308" s="184" t="str">
        <f>IF('FG_243way_Regular Symbol'!M307="",
IF($A308-'FG_243way_Regular Symbol'!D$16&gt;='FG_243way_RegularＸ_W()'!B$2-1,"",VLOOKUP($A308-'FG_243way_Regular Symbol'!D$16,'FG_243way_Regular Symbol'!$L$3:$Q$99,'FG_243way_RegularＸ_W()'!B$3+1,FALSE)),
'FG_243way_Regular Symbol'!M307)</f>
        <v/>
      </c>
      <c r="C308" s="184" t="str">
        <f>IF('FG_243way_Regular Symbol'!N307="",
IF($A308-'FG_243way_Regular Symbol'!E$16&gt;='FG_243way_RegularＸ_W()'!C$2-1,"",VLOOKUP($A308-'FG_243way_Regular Symbol'!E$16,'FG_243way_Regular Symbol'!$L$3:$Q$99,'FG_243way_RegularＸ_W()'!C$3+1,FALSE)),
'FG_243way_Regular Symbol'!N307)</f>
        <v/>
      </c>
      <c r="D308" s="184" t="str">
        <f>IF('FG_243way_Regular Symbol'!O307="",
IF($A308-'FG_243way_Regular Symbol'!F$16&gt;='FG_243way_RegularＸ_W()'!D$2-1,"",VLOOKUP($A308-'FG_243way_Regular Symbol'!F$16,'FG_243way_Regular Symbol'!$L$3:$Q$99,'FG_243way_RegularＸ_W()'!D$3+1,FALSE)),
'FG_243way_Regular Symbol'!O307)</f>
        <v/>
      </c>
      <c r="E308" s="184" t="str">
        <f>IF('FG_243way_Regular Symbol'!P307="",
IF($A308-'FG_243way_Regular Symbol'!G$16&gt;='FG_243way_RegularＸ_W()'!E$2-1,"",VLOOKUP($A308-'FG_243way_Regular Symbol'!G$16,'FG_243way_Regular Symbol'!$L$3:$Q$99,'FG_243way_RegularＸ_W()'!E$3+1,FALSE)),
'FG_243way_Regular Symbol'!P307)</f>
        <v/>
      </c>
      <c r="F308" s="358" t="str">
        <f>IF('FG_243way_Regular Symbol'!Q307="",
IF($A308-'FG_243way_Regular Symbol'!H$16&gt;='FG_243way_RegularＸ_W()'!F$2-1,"",VLOOKUP($A308-'FG_243way_Regular Symbol'!H$16,'FG_243way_Regular Symbol'!$L$3:$Q$99,'FG_243way_RegularＸ_W()'!F$3+1,FALSE)),
'FG_243way_Regular Symbol'!Q307)</f>
        <v/>
      </c>
      <c r="O308" s="342" t="str">
        <f>IF($A308&gt;='FG_243way_Regular Symbol'!D$16,"",IF(B308=0,"",IF(OR(B308=$O$1,B308=$P$1,B309=$O$1,B309=$P$1,B310=$O$1,B310=$P$1),0,1)))</f>
        <v/>
      </c>
      <c r="P308" s="2" t="str">
        <f>IF($A308&gt;='FG_243way_Regular Symbol'!E$16,"",IF(C308=0,"",IF(OR(C308=$O$1,C308=$P$1,C309=$O$1,C309=$P$1,C310=$O$1,C310=$P$1),0,1)))</f>
        <v/>
      </c>
      <c r="Q308" s="2" t="str">
        <f>IF($A308&gt;='FG_243way_Regular Symbol'!F$16,"",IF(D308=0,"",IF(OR(D308=$O$1,D308=$P$1,D309=$O$1,D309=$P$1,D310=$O$1,D310=$P$1),0,1)))</f>
        <v/>
      </c>
      <c r="R308" s="2" t="str">
        <f>IF($A308&gt;='FG_243way_Regular Symbol'!G$16,"",IF(E308=0,"",IF(OR(E308=$O$1,E308=$P$1,E309=$O$1,E309=$P$1,E310=$O$1,E310=$P$1),0,1)))</f>
        <v/>
      </c>
      <c r="S308" s="128" t="str">
        <f>IF($A308&gt;='FG_243way_Regular Symbol'!H$16,"",IF(F308=0,"",IF(OR(F308=$O$1,F308=$P$1,F309=$O$1,F309=$P$1,F310=$O$1,F310=$P$1),0,1)))</f>
        <v/>
      </c>
      <c r="U308" s="342" t="str">
        <f>IF($A308&gt;='FG_243way_Regular Symbol'!D$16,"",IF(B308=0,"",IF(OR(B308=$U$1,B308=$V$1,B309=$U$1,B309=$V$1,B310=$U$1,B310=$V$1),0,1)))</f>
        <v/>
      </c>
      <c r="V308" s="2" t="str">
        <f>IF($A308&gt;='FG_243way_Regular Symbol'!E$16,"",IF(C308=0,"",IF(OR(C308=$U$1,C308=$V$1,C309=$U$1,C309=$V$1,C310=$U$1,C310=$V$1),0,1)))</f>
        <v/>
      </c>
      <c r="W308" s="2" t="str">
        <f>IF($A308&gt;='FG_243way_Regular Symbol'!F$16,"",IF(D308=0,"",IF(OR(D308=$U$1,D308=$V$1,D309=$U$1,D309=$V$1,D310=$U$1,D310=$V$1),0,1)))</f>
        <v/>
      </c>
      <c r="X308" s="2" t="str">
        <f>IF($A308&gt;='FG_243way_Regular Symbol'!G$16,"",IF(E308=0,"",IF(OR(E308=$U$1,E308=$V$1,E309=$U$1,E309=$V$1,E310=$U$1,E310=$V$1),0,1)))</f>
        <v/>
      </c>
      <c r="Y308" s="128" t="str">
        <f>IF($A308&gt;='FG_243way_Regular Symbol'!H$16,"",IF(F308=0,"",IF(OR(F308=$U$1,F308=$V$1,F309=$U$1,F309=$V$1,F310=$U$1,F310=$V$1),0,1)))</f>
        <v/>
      </c>
      <c r="AA308" s="342" t="str">
        <f>IF($A308&gt;='FG_243way_Regular Symbol'!D$16,"",IF(B308=0,"",IF(OR(B308=$AA$1,B308=$AB$1,B309=$AA$1,B309=$AB$1,B310=$AA$1,,B310=$AB$1),0,1)))</f>
        <v/>
      </c>
      <c r="AB308" s="2" t="str">
        <f>IF($A308&gt;='FG_243way_Regular Symbol'!E$16,"",IF(C308=0,"",IF(OR(C308=$AA$1,C308=$AB$1,C309=$AA$1,C309=$AB$1,C310=$AA$1,,C310=$AB$1),0,1)))</f>
        <v/>
      </c>
      <c r="AC308" s="2" t="str">
        <f>IF($A308&gt;='FG_243way_Regular Symbol'!F$16,"",IF(D308=0,"",IF(OR(D308=$AA$1,D308=$AB$1,D309=$AA$1,D309=$AB$1,D310=$AA$1,,D310=$AB$1),0,1)))</f>
        <v/>
      </c>
      <c r="AD308" s="2" t="str">
        <f>IF($A308&gt;='FG_243way_Regular Symbol'!G$16,"",IF(E308=0,"",IF(OR(E308=$AA$1,E308=$AB$1,E309=$AA$1,E309=$AB$1,E310=$AA$1,,E310=$AB$1),0,1)))</f>
        <v/>
      </c>
      <c r="AE308" s="128" t="str">
        <f>IF($A308&gt;='FG_243way_Regular Symbol'!H$16,"",IF(F308=0,"",IF(OR(F308=$AA$1,F308=$AB$1,F309=$AA$1,F309=$AB$1,F310=$AA$1,,F310=$AB$1),0,1)))</f>
        <v/>
      </c>
      <c r="AG308" s="342" t="str">
        <f>IF($A308&gt;='FG_243way_Regular Symbol'!D$16,"",IF(B308=0,"",IF(OR(B308=$AG$1,B308=$AH$1,B309=$AG$1,B309=$AH$1,B310=$AG$1,B310=$AH$1),0,1)))</f>
        <v/>
      </c>
      <c r="AH308" s="2" t="str">
        <f>IF($A308&gt;='FG_243way_Regular Symbol'!E$16,"",IF(C308=0,"",IF(OR(C308=$AG$1,C308=$AH$1,C309=$AG$1,C309=$AH$1,C310=$AG$1,C310=$AH$1),0,1)))</f>
        <v/>
      </c>
      <c r="AI308" s="2" t="str">
        <f>IF($A308&gt;='FG_243way_Regular Symbol'!F$16,"",IF(D308=0,"",IF(OR(D308=$AG$1,D308=$AH$1,D309=$AG$1,D309=$AH$1,D310=$AG$1,D310=$AH$1),0,1)))</f>
        <v/>
      </c>
      <c r="AJ308" s="2" t="str">
        <f>IF($A308&gt;='FG_243way_Regular Symbol'!G$16,"",IF(E308=0,"",IF(OR(E308=$AG$1,E308=$AH$1,E309=$AG$1,E309=$AH$1,E310=$AG$1,E310=$AH$1),0,1)))</f>
        <v/>
      </c>
      <c r="AK308" s="128" t="str">
        <f>IF($A308&gt;='FG_243way_Regular Symbol'!H$16,"",IF(F308=0,"",IF(OR(F308=$AG$1,F308=$AH$1,F309=$AG$1,F309=$AH$1,F310=$AG$1,F310=$AH$1),0,1)))</f>
        <v/>
      </c>
      <c r="AM308" s="342" t="str">
        <f>IF($A308&gt;='FG_243way_Regular Symbol'!D$16,"",IF(B308=0,"",IF(OR(B308=$AM$1,B308=$AN$1,B309=$AM$1,B309=$AN$1,B310=$AM$1,B310=$AN$1),0,1)))</f>
        <v/>
      </c>
      <c r="AN308" s="2" t="str">
        <f>IF($A308&gt;='FG_243way_Regular Symbol'!E$16,"",IF(C308=0,"",IF(OR(C308=$AM$1,C308=$AN$1,C309=$AM$1,C309=$AN$1,C310=$AM$1,C310=$AN$1),0,1)))</f>
        <v/>
      </c>
      <c r="AO308" s="2" t="str">
        <f>IF($A308&gt;='FG_243way_Regular Symbol'!F$16,"",IF(D308=0,"",IF(OR(D308=$AM$1,D308=$AN$1,D309=$AM$1,D309=$AN$1,D310=$AM$1,D310=$AN$1),0,1)))</f>
        <v/>
      </c>
      <c r="AP308" s="2" t="str">
        <f>IF($A308&gt;='FG_243way_Regular Symbol'!G$16,"",IF(E308=0,"",IF(OR(E308=$AM$1,E308=$AN$1,E309=$AM$1,E309=$AN$1,E310=$AM$1,E310=$AN$1),0,1)))</f>
        <v/>
      </c>
      <c r="AQ308" s="128" t="str">
        <f>IF($A308&gt;='FG_243way_Regular Symbol'!H$16,"",IF(F308=0,"",IF(OR(F308=$AM$1,F308=$AN$1,F309=$AM$1,F309=$AN$1,F310=$AM$1,F310=$AN$1),0,1)))</f>
        <v/>
      </c>
      <c r="AS308" s="342" t="str">
        <f>IF($A308&gt;='FG_243way_Regular Symbol'!D$16,"",IF(B308=0,"",IF(OR(B308=$AM$1,B308=$AT$1,B309=$AM$1,B309=$AT$1,B310=$AM$1,B310=$AT$1),0,1)))</f>
        <v/>
      </c>
      <c r="AT308" s="2" t="str">
        <f>IF($A308&gt;='FG_243way_Regular Symbol'!E$16,"",IF(C308=0,"",IF(OR(C308=$AM$1,C308=$AT$1,C309=$AM$1,C309=$AT$1,C310=$AM$1,C310=$AT$1),0,1)))</f>
        <v/>
      </c>
      <c r="AU308" s="2" t="str">
        <f>IF($A308&gt;='FG_243way_Regular Symbol'!F$16,"",IF(D308=0,"",IF(OR(D308=$AM$1,D308=$AT$1,D309=$AM$1,D309=$AT$1,D310=$AM$1,D310=$AT$1),0,1)))</f>
        <v/>
      </c>
      <c r="AV308" s="2" t="str">
        <f>IF($A308&gt;='FG_243way_Regular Symbol'!G$16,"",IF(E308=0,"",IF(OR(E308=$AM$1,E308=$AT$1,E309=$AM$1,E309=$AT$1,E310=$AM$1,E310=$AT$1),0,1)))</f>
        <v/>
      </c>
      <c r="AW308" s="128" t="str">
        <f>IF($A308&gt;='FG_243way_Regular Symbol'!H$16,"",IF(F308=0,"",IF(OR(F308=$AM$1,F308=$AT$1,F309=$AM$1,F309=$AT$1,F310=$AM$1,F310=$AT$1),0,1)))</f>
        <v/>
      </c>
      <c r="AY308" s="342" t="str">
        <f>IF($A308&gt;='FG_243way_Regular Symbol'!D$16,"",IF(B308=0,"",IF(OR(B308=$AM$1,B308=$AZ$1,B309=$AM$1,B309=$AZ$1,B310=$AM$1,B310=$AZ$1),0,1)))</f>
        <v/>
      </c>
      <c r="AZ308" s="2" t="str">
        <f>IF($A308&gt;='FG_243way_Regular Symbol'!E$16,"",IF(C308=0,"",IF(OR(C308=$AM$1,C308=$AZ$1,C309=$AM$1,C309=$AZ$1,C310=$AM$1,C310=$AZ$1),0,1)))</f>
        <v/>
      </c>
      <c r="BA308" s="2" t="str">
        <f>IF($A308&gt;='FG_243way_Regular Symbol'!F$16,"",IF(D308=0,"",IF(OR(D308=$AM$1,D308=$AZ$1,D309=$AM$1,D309=$AZ$1,D310=$AM$1,D310=$AZ$1),0,1)))</f>
        <v/>
      </c>
      <c r="BB308" s="2" t="str">
        <f>IF($A308&gt;='FG_243way_Regular Symbol'!G$16,"",IF(E308=0,"",IF(OR(E308=$AM$1,E308=$AZ$1,E309=$AM$1,E309=$AZ$1,E310=$AM$1,E310=$AZ$1),0,1)))</f>
        <v/>
      </c>
      <c r="BC308" s="128" t="str">
        <f>IF($A308&gt;='FG_243way_Regular Symbol'!H$16,"",IF(F308=0,"",IF(OR(F308=$AM$1,F308=$AZ$1,F309=$AM$1,F309=$AZ$1,F310=$AM$1,F310=$AZ$1),0,1)))</f>
        <v/>
      </c>
      <c r="BE308" s="342"/>
      <c r="BF308" s="2"/>
      <c r="BG308" s="2" t="str">
        <f>IF($A308&gt;='FG_243way_Regular Symbol'!F$16,"",IF(D308=0,"",COUNTIF(D308:D310,$BF$1)))</f>
        <v/>
      </c>
      <c r="BH308" s="2" t="str">
        <f>IF($A308&gt;='FG_243way_Regular Symbol'!G$16,"",IF(E308=0,"",COUNTIF(E308:E310,$BF$1)))</f>
        <v/>
      </c>
      <c r="BI308" s="2" t="str">
        <f>IF($A308&gt;='FG_243way_Regular Symbol'!H$16,"",IF(F308=0,"",COUNTIF(F308:F310,$BF$1)))</f>
        <v/>
      </c>
      <c r="BK308" s="342"/>
      <c r="BL308" s="2"/>
      <c r="BM308" s="2" t="str">
        <f>IF($A308&gt;='FG_243way_Regular Symbol'!F$16,"",IF(D308=0,"",IF(OR(D308=$AM$1,D308=$BL$1,D309=$AM$1,D309=$BL$1,D310=$AM$1,D310=$BL$1),0,1)))</f>
        <v/>
      </c>
      <c r="BN308" s="2" t="str">
        <f>IF($A308&gt;='FG_243way_Regular Symbol'!G$16,"",IF(E308=0,"",IF(OR(E308=$AM$1,E308=$BL$1,E309=$AM$1,E309=$BL$1,E310=$AM$1,E310=$BL$1),0,1)))</f>
        <v/>
      </c>
      <c r="BO308" s="128" t="str">
        <f>IF($A308&gt;='FG_243way_Regular Symbol'!H$16,"",IF(F308=0,"",IF(OR(F308=$AM$1,F308=$BL$1,F309=$AM$1,F309=$BL$1,F310=$AM$1,F310=$BL$1),0,1)))</f>
        <v/>
      </c>
      <c r="BQ308" s="2" t="str">
        <f>IF($A308&gt;='FG_243way_Regular Symbol'!D$16,"",IF(B308=0,"",IF(OR(B308=$BQ$1,B308=$BR$1,B309=$BQ$1,B309=$BR$1,B310=$BQ$1,B310=$BR$1),0,1)))</f>
        <v/>
      </c>
      <c r="BR308" s="2" t="str">
        <f>IF($A308&gt;='FG_243way_Regular Symbol'!E$16,"",IF(C308=0,"",IF(OR(C308=$BQ$1,C308=$BR$1,C309=$BQ$1,C309=$BR$1,C310=$BQ$1,C310=$BR$1),0,1)))</f>
        <v/>
      </c>
      <c r="BS308" s="2" t="str">
        <f>IF($A308&gt;='FG_243way_Regular Symbol'!F$16,"",IF(D308=0,"",IF(OR(D308=$BQ$1,D308=$BR$1,D309=$BQ$1,D309=$BR$1,D310=$BQ$1,D310=$BR$1),0,1)))</f>
        <v/>
      </c>
      <c r="BT308" s="2" t="str">
        <f>IF($A308&gt;='FG_243way_Regular Symbol'!G$16,"",IF(E308=0,"",IF(OR(E308=$BQ$1,E308=$BR$1,E309=$BQ$1,E309=$BR$1,E310=$BQ$1,E310=$BR$1),0,1)))</f>
        <v/>
      </c>
      <c r="BU308" s="2" t="str">
        <f>IF($A308&gt;='FG_243way_Regular Symbol'!H$16,"",IF(F308=0,"",IF(OR(F308=$BQ$1,F308=$BR$1,F309=$BQ$1,F309=$BR$1,F310=$BQ$1,F310=$BR$1),0,1)))</f>
        <v/>
      </c>
      <c r="BW308" s="2" t="str">
        <f>IF($A308&gt;='FG_243way_Regular Symbol'!D$16,"",IF(B308=0,"",IF(OR(B308=$BW$1,B309=$BW$1,B310=$BW$1,B308=$BX$1,B309=$BX$1,B310=$BX$1),0,1)))</f>
        <v/>
      </c>
      <c r="BX308" s="2" t="str">
        <f>IF($A308&gt;='FG_243way_Regular Symbol'!E$16,"",IF(C308=0,"",IF(OR(C308=$BW$1,C309=$BW$1,C310=$BW$1,C308=$BX$1,C309=$BX$1,C310=$BX$1),0,1)))</f>
        <v/>
      </c>
      <c r="BY308" s="2" t="str">
        <f>IF($A308&gt;='FG_243way_Regular Symbol'!F$16,"",IF(D308=0,"",IF(OR(D308=$BW$1,D309=$BW$1,D310=$BW$1,D308=$BX$1,D309=$BX$1,D310=$BX$1),0,1)))</f>
        <v/>
      </c>
      <c r="BZ308" s="2" t="str">
        <f>IF($A308&gt;='FG_243way_Regular Symbol'!G$16,"",IF(E308=0,"",IF(OR(E308=$BW$1,E309=$BW$1,E310=$BW$1,E308=$BX$1,E309=$BX$1,E310=$BX$1),0,1)))</f>
        <v/>
      </c>
      <c r="CA308" s="2" t="str">
        <f>IF($A308&gt;='FG_243way_Regular Symbol'!H$16,"",IF(F308=0,"",IF(OR(F308=$BW$1,F309=$BW$1,F310=$BW$1,F308=$BX$1,F309=$BX$1,F310=$BX$1),0,1)))</f>
        <v/>
      </c>
      <c r="CC308" s="2" t="str">
        <f>IF($A308&gt;='FG_243way_Regular Symbol'!D$16,"",IF(B308=0,"",IF(OR(B308=$BW$1,B309=$BW$1,B310=$BW$1,B308=$CD$1,B309=$CD$1,B310=$CD$1),0,1)))</f>
        <v/>
      </c>
      <c r="CD308" s="2" t="str">
        <f>IF($A308&gt;='FG_243way_Regular Symbol'!E$16,"",IF(C308=0,"",IF(OR(C308=$BW$1,C309=$BW$1,C310=$BW$1,C308=$CD$1,C309=$CD$1,C310=$CD$1),0,1)))</f>
        <v/>
      </c>
      <c r="CE308" s="2" t="str">
        <f>IF($A308&gt;='FG_243way_Regular Symbol'!F$16,"",IF(D308=0,"",IF(OR(D308=$BW$1,D309=$BW$1,D310=$BW$1,D308=$CD$1,D309=$CD$1,D310=$CD$1),0,1)))</f>
        <v/>
      </c>
      <c r="CF308" s="2" t="str">
        <f>IF($A308&gt;='FG_243way_Regular Symbol'!G$16,"",IF(E308=0,"",IF(OR(E308=$BW$1,E309=$BW$1,E310=$BW$1,E308=$CD$1,E309=$CD$1,E310=$CD$1),0,1)))</f>
        <v/>
      </c>
      <c r="CG308" s="2" t="str">
        <f>IF($A308&gt;='FG_243way_Regular Symbol'!H$16,"",IF(F308=0,"",IF(OR(F308=$BW$1,F309=$BW$1,F310=$BW$1,F308=$CD$1,F309=$CD$1,F310=$CD$1),0,1)))</f>
        <v/>
      </c>
      <c r="CI308" s="2" t="str">
        <f>IF($A308&gt;='FG_243way_Regular Symbol'!D$16,"",IF(B308=0,"",IF(OR(B308=$BW$1,B309=$BW$1,B310=$BW$1,B308=$CJ$1,B309=$CJ$1,B310=$CJ$1),0,1)))</f>
        <v/>
      </c>
      <c r="CJ308" s="2" t="str">
        <f>IF($A308&gt;='FG_243way_Regular Symbol'!E$16,"",IF(C308=0,"",IF(OR(C308=$BW$1,C309=$BW$1,C310=$BW$1,C308=$CJ$1,C309=$CJ$1,C310=$CJ$1),0,1)))</f>
        <v/>
      </c>
      <c r="CK308" s="2" t="str">
        <f>IF($A308&gt;='FG_243way_Regular Symbol'!F$16,"",IF(D308=0,"",IF(OR(D308=$BW$1,D309=$BW$1,D310=$BW$1,D308=$CJ$1,D309=$CJ$1,D310=$CJ$1),0,1)))</f>
        <v/>
      </c>
      <c r="CL308" s="2" t="str">
        <f>IF($A308&gt;='FG_243way_Regular Symbol'!G$16,"",IF(E308=0,"",IF(OR(E308=$BW$1,E309=$BW$1,E310=$BW$1,E308=$CJ$1,E309=$CJ$1,E310=$CJ$1),0,1)))</f>
        <v/>
      </c>
      <c r="CM308" s="2" t="str">
        <f>IF($A308&gt;='FG_243way_Regular Symbol'!H$16,"",IF(F308=0,"",IF(OR(F308=$BW$1,F309=$BW$1,F310=$BW$1,F308=$CJ$1,F309=$CJ$1,F310=$CJ$1),0,1)))</f>
        <v/>
      </c>
      <c r="CO308" s="2" t="str">
        <f>IF($A308&gt;='FG_243way_Regular Symbol'!D$16,"",IF(B308=0,"",IF(OR(B308=$BW$1,B309=$BW$1,B310=$BW$1,B308=$CP$1,B309=$CP$1,B310=$CP$1),0,1)))</f>
        <v/>
      </c>
      <c r="CP308" s="2" t="str">
        <f>IF($A308&gt;='FG_243way_Regular Symbol'!E$16,"",IF(C308=0,"",IF(OR(C308=$BW$1,C309=$BW$1,C310=$BW$1,C308=$CP$1,C309=$CP$1,C310=$CP$1),0,1)))</f>
        <v/>
      </c>
      <c r="CQ308" s="2" t="str">
        <f>IF($A308&gt;='FG_243way_Regular Symbol'!F$16,"",IF(D308=0,"",IF(OR(D308=$BW$1,D309=$BW$1,D310=$BW$1,D308=$CP$1,D309=$CP$1,D310=$CP$1),0,1)))</f>
        <v/>
      </c>
      <c r="CR308" s="2" t="str">
        <f>IF($A308&gt;='FG_243way_Regular Symbol'!G$16,"",IF(E308=0,"",IF(OR(E308=$BW$1,E309=$BW$1,E310=$BW$1,E308=$CP$1,E309=$CP$1,E310=$CP$1),0,1)))</f>
        <v/>
      </c>
      <c r="CS308" s="2" t="str">
        <f>IF($A308&gt;='FG_243way_Regular Symbol'!H$16,"",IF(F308=0,"",IF(OR(F308=$BW$1,F309=$BW$1,F310=$BW$1,F308=$CP$1,F309=$CP$1,F310=$CP$1),0,1)))</f>
        <v/>
      </c>
      <c r="CU308" s="2" t="str">
        <f>IF($A308&gt;='FG_243way_Regular Symbol'!D$16,"",IF(B308=0,"",IF(OR(B308=$BW$1,B309=$BW$1,B310=$BW$1,B308=$CV$1,B309=$CV$1,B310=$CV$1),0,1)))</f>
        <v/>
      </c>
      <c r="CV308" s="2" t="str">
        <f>IF($A308&gt;='FG_243way_Regular Symbol'!E$16,"",IF(C308=0,"",IF(OR(C308=$BW$1,C309=$BW$1,C310=$BW$1,C308=$CV$1,C309=$CV$1,C310=$CV$1),0,1)))</f>
        <v/>
      </c>
      <c r="CW308" s="2" t="str">
        <f>IF($A308&gt;='FG_243way_Regular Symbol'!F$16,"",IF(D308=0,"",IF(OR(D308=$BW$1,D309=$BW$1,D310=$BW$1,D308=$CV$1,D309=$CV$1,D310=$CV$1),0,1)))</f>
        <v/>
      </c>
      <c r="CX308" s="2" t="str">
        <f>IF($A308&gt;='FG_243way_Regular Symbol'!G$16,"",IF(E308=0,"",IF(OR(E308=$BW$1,E309=$BW$1,E310=$BW$1,E308=$CV$1,E309=$CV$1,E310=$CV$1),0,1)))</f>
        <v/>
      </c>
      <c r="CY308" s="2" t="str">
        <f>IF($A308&gt;='FG_243way_Regular Symbol'!H$16,"",IF(F308=0,"",IF(OR(F308=$BW$1,F309=$BW$1,F310=$BW$1,F308=$CV$1,F309=$CV$1,F310=$CV$1),0,1)))</f>
        <v/>
      </c>
    </row>
    <row r="309" spans="1:103">
      <c r="A309" s="341">
        <f>IF('FG_243way_Regular Symbol'!L308="","",'FG_243way_Regular Symbol'!L308)</f>
        <v>305</v>
      </c>
      <c r="B309" s="184" t="str">
        <f>IF('FG_243way_Regular Symbol'!M308="",
IF($A309-'FG_243way_Regular Symbol'!D$16&gt;='FG_243way_RegularＸ_W()'!B$2-1,"",VLOOKUP($A309-'FG_243way_Regular Symbol'!D$16,'FG_243way_Regular Symbol'!$L$3:$Q$99,'FG_243way_RegularＸ_W()'!B$3+1,FALSE)),
'FG_243way_Regular Symbol'!M308)</f>
        <v/>
      </c>
      <c r="C309" s="184" t="str">
        <f>IF('FG_243way_Regular Symbol'!N308="",
IF($A309-'FG_243way_Regular Symbol'!E$16&gt;='FG_243way_RegularＸ_W()'!C$2-1,"",VLOOKUP($A309-'FG_243way_Regular Symbol'!E$16,'FG_243way_Regular Symbol'!$L$3:$Q$99,'FG_243way_RegularＸ_W()'!C$3+1,FALSE)),
'FG_243way_Regular Symbol'!N308)</f>
        <v/>
      </c>
      <c r="D309" s="184" t="str">
        <f>IF('FG_243way_Regular Symbol'!O308="",
IF($A309-'FG_243way_Regular Symbol'!F$16&gt;='FG_243way_RegularＸ_W()'!D$2-1,"",VLOOKUP($A309-'FG_243way_Regular Symbol'!F$16,'FG_243way_Regular Symbol'!$L$3:$Q$99,'FG_243way_RegularＸ_W()'!D$3+1,FALSE)),
'FG_243way_Regular Symbol'!O308)</f>
        <v/>
      </c>
      <c r="E309" s="184" t="str">
        <f>IF('FG_243way_Regular Symbol'!P308="",
IF($A309-'FG_243way_Regular Symbol'!G$16&gt;='FG_243way_RegularＸ_W()'!E$2-1,"",VLOOKUP($A309-'FG_243way_Regular Symbol'!G$16,'FG_243way_Regular Symbol'!$L$3:$Q$99,'FG_243way_RegularＸ_W()'!E$3+1,FALSE)),
'FG_243way_Regular Symbol'!P308)</f>
        <v/>
      </c>
      <c r="F309" s="358" t="str">
        <f>IF('FG_243way_Regular Symbol'!Q308="",
IF($A309-'FG_243way_Regular Symbol'!H$16&gt;='FG_243way_RegularＸ_W()'!F$2-1,"",VLOOKUP($A309-'FG_243way_Regular Symbol'!H$16,'FG_243way_Regular Symbol'!$L$3:$Q$99,'FG_243way_RegularＸ_W()'!F$3+1,FALSE)),
'FG_243way_Regular Symbol'!Q308)</f>
        <v/>
      </c>
      <c r="O309" s="342" t="str">
        <f>IF($A309&gt;='FG_243way_Regular Symbol'!D$16,"",IF(B309=0,"",IF(OR(B309=$O$1,B309=$P$1,B310=$O$1,B310=$P$1,B311=$O$1,B311=$P$1),0,1)))</f>
        <v/>
      </c>
      <c r="P309" s="2" t="str">
        <f>IF($A309&gt;='FG_243way_Regular Symbol'!E$16,"",IF(C309=0,"",IF(OR(C309=$O$1,C309=$P$1,C310=$O$1,C310=$P$1,C311=$O$1,C311=$P$1),0,1)))</f>
        <v/>
      </c>
      <c r="Q309" s="2" t="str">
        <f>IF($A309&gt;='FG_243way_Regular Symbol'!F$16,"",IF(D309=0,"",IF(OR(D309=$O$1,D309=$P$1,D310=$O$1,D310=$P$1,D311=$O$1,D311=$P$1),0,1)))</f>
        <v/>
      </c>
      <c r="R309" s="2" t="str">
        <f>IF($A309&gt;='FG_243way_Regular Symbol'!G$16,"",IF(E309=0,"",IF(OR(E309=$O$1,E309=$P$1,E310=$O$1,E310=$P$1,E311=$O$1,E311=$P$1),0,1)))</f>
        <v/>
      </c>
      <c r="S309" s="128" t="str">
        <f>IF($A309&gt;='FG_243way_Regular Symbol'!H$16,"",IF(F309=0,"",IF(OR(F309=$O$1,F309=$P$1,F310=$O$1,F310=$P$1,F311=$O$1,F311=$P$1),0,1)))</f>
        <v/>
      </c>
      <c r="U309" s="342" t="str">
        <f>IF($A309&gt;='FG_243way_Regular Symbol'!D$16,"",IF(B309=0,"",IF(OR(B309=$U$1,B309=$V$1,B310=$U$1,B310=$V$1,B311=$U$1,B311=$V$1),0,1)))</f>
        <v/>
      </c>
      <c r="V309" s="2" t="str">
        <f>IF($A309&gt;='FG_243way_Regular Symbol'!E$16,"",IF(C309=0,"",IF(OR(C309=$U$1,C309=$V$1,C310=$U$1,C310=$V$1,C311=$U$1,C311=$V$1),0,1)))</f>
        <v/>
      </c>
      <c r="W309" s="2" t="str">
        <f>IF($A309&gt;='FG_243way_Regular Symbol'!F$16,"",IF(D309=0,"",IF(OR(D309=$U$1,D309=$V$1,D310=$U$1,D310=$V$1,D311=$U$1,D311=$V$1),0,1)))</f>
        <v/>
      </c>
      <c r="X309" s="2" t="str">
        <f>IF($A309&gt;='FG_243way_Regular Symbol'!G$16,"",IF(E309=0,"",IF(OR(E309=$U$1,E309=$V$1,E310=$U$1,E310=$V$1,E311=$U$1,E311=$V$1),0,1)))</f>
        <v/>
      </c>
      <c r="Y309" s="128" t="str">
        <f>IF($A309&gt;='FG_243way_Regular Symbol'!H$16,"",IF(F309=0,"",IF(OR(F309=$U$1,F309=$V$1,F310=$U$1,F310=$V$1,F311=$U$1,F311=$V$1),0,1)))</f>
        <v/>
      </c>
      <c r="AA309" s="342" t="str">
        <f>IF($A309&gt;='FG_243way_Regular Symbol'!D$16,"",IF(B309=0,"",IF(OR(B309=$AA$1,B309=$AB$1,B310=$AA$1,B310=$AB$1,B311=$AA$1,,B311=$AB$1),0,1)))</f>
        <v/>
      </c>
      <c r="AB309" s="2" t="str">
        <f>IF($A309&gt;='FG_243way_Regular Symbol'!E$16,"",IF(C309=0,"",IF(OR(C309=$AA$1,C309=$AB$1,C310=$AA$1,C310=$AB$1,C311=$AA$1,,C311=$AB$1),0,1)))</f>
        <v/>
      </c>
      <c r="AC309" s="2" t="str">
        <f>IF($A309&gt;='FG_243way_Regular Symbol'!F$16,"",IF(D309=0,"",IF(OR(D309=$AA$1,D309=$AB$1,D310=$AA$1,D310=$AB$1,D311=$AA$1,,D311=$AB$1),0,1)))</f>
        <v/>
      </c>
      <c r="AD309" s="2" t="str">
        <f>IF($A309&gt;='FG_243way_Regular Symbol'!G$16,"",IF(E309=0,"",IF(OR(E309=$AA$1,E309=$AB$1,E310=$AA$1,E310=$AB$1,E311=$AA$1,,E311=$AB$1),0,1)))</f>
        <v/>
      </c>
      <c r="AE309" s="128" t="str">
        <f>IF($A309&gt;='FG_243way_Regular Symbol'!H$16,"",IF(F309=0,"",IF(OR(F309=$AA$1,F309=$AB$1,F310=$AA$1,F310=$AB$1,F311=$AA$1,,F311=$AB$1),0,1)))</f>
        <v/>
      </c>
      <c r="AG309" s="342" t="str">
        <f>IF($A309&gt;='FG_243way_Regular Symbol'!D$16,"",IF(B309=0,"",IF(OR(B309=$AG$1,B309=$AH$1,B310=$AG$1,B310=$AH$1,B311=$AG$1,B311=$AH$1),0,1)))</f>
        <v/>
      </c>
      <c r="AH309" s="2" t="str">
        <f>IF($A309&gt;='FG_243way_Regular Symbol'!E$16,"",IF(C309=0,"",IF(OR(C309=$AG$1,C309=$AH$1,C310=$AG$1,C310=$AH$1,C311=$AG$1,C311=$AH$1),0,1)))</f>
        <v/>
      </c>
      <c r="AI309" s="2" t="str">
        <f>IF($A309&gt;='FG_243way_Regular Symbol'!F$16,"",IF(D309=0,"",IF(OR(D309=$AG$1,D309=$AH$1,D310=$AG$1,D310=$AH$1,D311=$AG$1,D311=$AH$1),0,1)))</f>
        <v/>
      </c>
      <c r="AJ309" s="2" t="str">
        <f>IF($A309&gt;='FG_243way_Regular Symbol'!G$16,"",IF(E309=0,"",IF(OR(E309=$AG$1,E309=$AH$1,E310=$AG$1,E310=$AH$1,E311=$AG$1,E311=$AH$1),0,1)))</f>
        <v/>
      </c>
      <c r="AK309" s="128" t="str">
        <f>IF($A309&gt;='FG_243way_Regular Symbol'!H$16,"",IF(F309=0,"",IF(OR(F309=$AG$1,F309=$AH$1,F310=$AG$1,F310=$AH$1,F311=$AG$1,F311=$AH$1),0,1)))</f>
        <v/>
      </c>
      <c r="AM309" s="342" t="str">
        <f>IF($A309&gt;='FG_243way_Regular Symbol'!D$16,"",IF(B309=0,"",IF(OR(B309=$AM$1,B309=$AN$1,B310=$AM$1,B310=$AN$1,B311=$AM$1,B311=$AN$1),0,1)))</f>
        <v/>
      </c>
      <c r="AN309" s="2" t="str">
        <f>IF($A309&gt;='FG_243way_Regular Symbol'!E$16,"",IF(C309=0,"",IF(OR(C309=$AM$1,C309=$AN$1,C310=$AM$1,C310=$AN$1,C311=$AM$1,C311=$AN$1),0,1)))</f>
        <v/>
      </c>
      <c r="AO309" s="2" t="str">
        <f>IF($A309&gt;='FG_243way_Regular Symbol'!F$16,"",IF(D309=0,"",IF(OR(D309=$AM$1,D309=$AN$1,D310=$AM$1,D310=$AN$1,D311=$AM$1,D311=$AN$1),0,1)))</f>
        <v/>
      </c>
      <c r="AP309" s="2" t="str">
        <f>IF($A309&gt;='FG_243way_Regular Symbol'!G$16,"",IF(E309=0,"",IF(OR(E309=$AM$1,E309=$AN$1,E310=$AM$1,E310=$AN$1,E311=$AM$1,E311=$AN$1),0,1)))</f>
        <v/>
      </c>
      <c r="AQ309" s="128" t="str">
        <f>IF($A309&gt;='FG_243way_Regular Symbol'!H$16,"",IF(F309=0,"",IF(OR(F309=$AM$1,F309=$AN$1,F310=$AM$1,F310=$AN$1,F311=$AM$1,F311=$AN$1),0,1)))</f>
        <v/>
      </c>
      <c r="AS309" s="342" t="str">
        <f>IF($A309&gt;='FG_243way_Regular Symbol'!D$16,"",IF(B309=0,"",IF(OR(B309=$AM$1,B309=$AT$1,B310=$AM$1,B310=$AT$1,B311=$AM$1,B311=$AT$1),0,1)))</f>
        <v/>
      </c>
      <c r="AT309" s="2" t="str">
        <f>IF($A309&gt;='FG_243way_Regular Symbol'!E$16,"",IF(C309=0,"",IF(OR(C309=$AM$1,C309=$AT$1,C310=$AM$1,C310=$AT$1,C311=$AM$1,C311=$AT$1),0,1)))</f>
        <v/>
      </c>
      <c r="AU309" s="2" t="str">
        <f>IF($A309&gt;='FG_243way_Regular Symbol'!F$16,"",IF(D309=0,"",IF(OR(D309=$AM$1,D309=$AT$1,D310=$AM$1,D310=$AT$1,D311=$AM$1,D311=$AT$1),0,1)))</f>
        <v/>
      </c>
      <c r="AV309" s="2" t="str">
        <f>IF($A309&gt;='FG_243way_Regular Symbol'!G$16,"",IF(E309=0,"",IF(OR(E309=$AM$1,E309=$AT$1,E310=$AM$1,E310=$AT$1,E311=$AM$1,E311=$AT$1),0,1)))</f>
        <v/>
      </c>
      <c r="AW309" s="128" t="str">
        <f>IF($A309&gt;='FG_243way_Regular Symbol'!H$16,"",IF(F309=0,"",IF(OR(F309=$AM$1,F309=$AT$1,F310=$AM$1,F310=$AT$1,F311=$AM$1,F311=$AT$1),0,1)))</f>
        <v/>
      </c>
      <c r="AY309" s="342" t="str">
        <f>IF($A309&gt;='FG_243way_Regular Symbol'!D$16,"",IF(B309=0,"",IF(OR(B309=$AM$1,B309=$AZ$1,B310=$AM$1,B310=$AZ$1,B311=$AM$1,B311=$AZ$1),0,1)))</f>
        <v/>
      </c>
      <c r="AZ309" s="2" t="str">
        <f>IF($A309&gt;='FG_243way_Regular Symbol'!E$16,"",IF(C309=0,"",IF(OR(C309=$AM$1,C309=$AZ$1,C310=$AM$1,C310=$AZ$1,C311=$AM$1,C311=$AZ$1),0,1)))</f>
        <v/>
      </c>
      <c r="BA309" s="2" t="str">
        <f>IF($A309&gt;='FG_243way_Regular Symbol'!F$16,"",IF(D309=0,"",IF(OR(D309=$AM$1,D309=$AZ$1,D310=$AM$1,D310=$AZ$1,D311=$AM$1,D311=$AZ$1),0,1)))</f>
        <v/>
      </c>
      <c r="BB309" s="2" t="str">
        <f>IF($A309&gt;='FG_243way_Regular Symbol'!G$16,"",IF(E309=0,"",IF(OR(E309=$AM$1,E309=$AZ$1,E310=$AM$1,E310=$AZ$1,E311=$AM$1,E311=$AZ$1),0,1)))</f>
        <v/>
      </c>
      <c r="BC309" s="128" t="str">
        <f>IF($A309&gt;='FG_243way_Regular Symbol'!H$16,"",IF(F309=0,"",IF(OR(F309=$AM$1,F309=$AZ$1,F310=$AM$1,F310=$AZ$1,F311=$AM$1,F311=$AZ$1),0,1)))</f>
        <v/>
      </c>
      <c r="BE309" s="342"/>
      <c r="BF309" s="2"/>
      <c r="BG309" s="2" t="str">
        <f>IF($A309&gt;='FG_243way_Regular Symbol'!F$16,"",IF(D309=0,"",COUNTIF(D309:D311,$BF$1)))</f>
        <v/>
      </c>
      <c r="BH309" s="2" t="str">
        <f>IF($A309&gt;='FG_243way_Regular Symbol'!G$16,"",IF(E309=0,"",COUNTIF(E309:E311,$BF$1)))</f>
        <v/>
      </c>
      <c r="BI309" s="2" t="str">
        <f>IF($A309&gt;='FG_243way_Regular Symbol'!H$16,"",IF(F309=0,"",COUNTIF(F309:F311,$BF$1)))</f>
        <v/>
      </c>
      <c r="BK309" s="342"/>
      <c r="BL309" s="2"/>
      <c r="BM309" s="2" t="str">
        <f>IF($A309&gt;='FG_243way_Regular Symbol'!F$16,"",IF(D309=0,"",IF(OR(D309=$AM$1,D309=$BL$1,D310=$AM$1,D310=$BL$1,D311=$AM$1,D311=$BL$1),0,1)))</f>
        <v/>
      </c>
      <c r="BN309" s="2" t="str">
        <f>IF($A309&gt;='FG_243way_Regular Symbol'!G$16,"",IF(E309=0,"",IF(OR(E309=$AM$1,E309=$BL$1,E310=$AM$1,E310=$BL$1,E311=$AM$1,E311=$BL$1),0,1)))</f>
        <v/>
      </c>
      <c r="BO309" s="128" t="str">
        <f>IF($A309&gt;='FG_243way_Regular Symbol'!H$16,"",IF(F309=0,"",IF(OR(F309=$AM$1,F309=$BL$1,F310=$AM$1,F310=$BL$1,F311=$AM$1,F311=$BL$1),0,1)))</f>
        <v/>
      </c>
      <c r="BQ309" s="2" t="str">
        <f>IF($A309&gt;='FG_243way_Regular Symbol'!D$16,"",IF(B309=0,"",IF(OR(B309=$BQ$1,B309=$BR$1,B310=$BQ$1,B310=$BR$1,B311=$BQ$1,B311=$BR$1),0,1)))</f>
        <v/>
      </c>
      <c r="BR309" s="2" t="str">
        <f>IF($A309&gt;='FG_243way_Regular Symbol'!E$16,"",IF(C309=0,"",IF(OR(C309=$BQ$1,C309=$BR$1,C310=$BQ$1,C310=$BR$1,C311=$BQ$1,C311=$BR$1),0,1)))</f>
        <v/>
      </c>
      <c r="BS309" s="2" t="str">
        <f>IF($A309&gt;='FG_243way_Regular Symbol'!F$16,"",IF(D309=0,"",IF(OR(D309=$BQ$1,D309=$BR$1,D310=$BQ$1,D310=$BR$1,D311=$BQ$1,D311=$BR$1),0,1)))</f>
        <v/>
      </c>
      <c r="BT309" s="2" t="str">
        <f>IF($A309&gt;='FG_243way_Regular Symbol'!G$16,"",IF(E309=0,"",IF(OR(E309=$BQ$1,E309=$BR$1,E310=$BQ$1,E310=$BR$1,E311=$BQ$1,E311=$BR$1),0,1)))</f>
        <v/>
      </c>
      <c r="BU309" s="2" t="str">
        <f>IF($A309&gt;='FG_243way_Regular Symbol'!H$16,"",IF(F309=0,"",IF(OR(F309=$BQ$1,F309=$BR$1,F310=$BQ$1,F310=$BR$1,F311=$BQ$1,F311=$BR$1),0,1)))</f>
        <v/>
      </c>
      <c r="BW309" s="2" t="str">
        <f>IF($A309&gt;='FG_243way_Regular Symbol'!D$16,"",IF(B309=0,"",IF(OR(B309=$BW$1,B310=$BW$1,B311=$BW$1,B309=$BX$1,B310=$BX$1,B311=$BX$1),0,1)))</f>
        <v/>
      </c>
      <c r="BX309" s="2" t="str">
        <f>IF($A309&gt;='FG_243way_Regular Symbol'!E$16,"",IF(C309=0,"",IF(OR(C309=$BW$1,C310=$BW$1,C311=$BW$1,C309=$BX$1,C310=$BX$1,C311=$BX$1),0,1)))</f>
        <v/>
      </c>
      <c r="BY309" s="2" t="str">
        <f>IF($A309&gt;='FG_243way_Regular Symbol'!F$16,"",IF(D309=0,"",IF(OR(D309=$BW$1,D310=$BW$1,D311=$BW$1,D309=$BX$1,D310=$BX$1,D311=$BX$1),0,1)))</f>
        <v/>
      </c>
      <c r="BZ309" s="2" t="str">
        <f>IF($A309&gt;='FG_243way_Regular Symbol'!G$16,"",IF(E309=0,"",IF(OR(E309=$BW$1,E310=$BW$1,E311=$BW$1,E309=$BX$1,E310=$BX$1,E311=$BX$1),0,1)))</f>
        <v/>
      </c>
      <c r="CA309" s="2" t="str">
        <f>IF($A309&gt;='FG_243way_Regular Symbol'!H$16,"",IF(F309=0,"",IF(OR(F309=$BW$1,F310=$BW$1,F311=$BW$1,F309=$BX$1,F310=$BX$1,F311=$BX$1),0,1)))</f>
        <v/>
      </c>
      <c r="CC309" s="2" t="str">
        <f>IF($A309&gt;='FG_243way_Regular Symbol'!D$16,"",IF(B309=0,"",IF(OR(B309=$BW$1,B310=$BW$1,B311=$BW$1,B309=$CD$1,B310=$CD$1,B311=$CD$1),0,1)))</f>
        <v/>
      </c>
      <c r="CD309" s="2" t="str">
        <f>IF($A309&gt;='FG_243way_Regular Symbol'!E$16,"",IF(C309=0,"",IF(OR(C309=$BW$1,C310=$BW$1,C311=$BW$1,C309=$CD$1,C310=$CD$1,C311=$CD$1),0,1)))</f>
        <v/>
      </c>
      <c r="CE309" s="2" t="str">
        <f>IF($A309&gt;='FG_243way_Regular Symbol'!F$16,"",IF(D309=0,"",IF(OR(D309=$BW$1,D310=$BW$1,D311=$BW$1,D309=$CD$1,D310=$CD$1,D311=$CD$1),0,1)))</f>
        <v/>
      </c>
      <c r="CF309" s="2" t="str">
        <f>IF($A309&gt;='FG_243way_Regular Symbol'!G$16,"",IF(E309=0,"",IF(OR(E309=$BW$1,E310=$BW$1,E311=$BW$1,E309=$CD$1,E310=$CD$1,E311=$CD$1),0,1)))</f>
        <v/>
      </c>
      <c r="CG309" s="2" t="str">
        <f>IF($A309&gt;='FG_243way_Regular Symbol'!H$16,"",IF(F309=0,"",IF(OR(F309=$BW$1,F310=$BW$1,F311=$BW$1,F309=$CD$1,F310=$CD$1,F311=$CD$1),0,1)))</f>
        <v/>
      </c>
      <c r="CI309" s="2" t="str">
        <f>IF($A309&gt;='FG_243way_Regular Symbol'!D$16,"",IF(B309=0,"",IF(OR(B309=$BW$1,B310=$BW$1,B311=$BW$1,B309=$CJ$1,B310=$CJ$1,B311=$CJ$1),0,1)))</f>
        <v/>
      </c>
      <c r="CJ309" s="2" t="str">
        <f>IF($A309&gt;='FG_243way_Regular Symbol'!E$16,"",IF(C309=0,"",IF(OR(C309=$BW$1,C310=$BW$1,C311=$BW$1,C309=$CJ$1,C310=$CJ$1,C311=$CJ$1),0,1)))</f>
        <v/>
      </c>
      <c r="CK309" s="2" t="str">
        <f>IF($A309&gt;='FG_243way_Regular Symbol'!F$16,"",IF(D309=0,"",IF(OR(D309=$BW$1,D310=$BW$1,D311=$BW$1,D309=$CJ$1,D310=$CJ$1,D311=$CJ$1),0,1)))</f>
        <v/>
      </c>
      <c r="CL309" s="2" t="str">
        <f>IF($A309&gt;='FG_243way_Regular Symbol'!G$16,"",IF(E309=0,"",IF(OR(E309=$BW$1,E310=$BW$1,E311=$BW$1,E309=$CJ$1,E310=$CJ$1,E311=$CJ$1),0,1)))</f>
        <v/>
      </c>
      <c r="CM309" s="2" t="str">
        <f>IF($A309&gt;='FG_243way_Regular Symbol'!H$16,"",IF(F309=0,"",IF(OR(F309=$BW$1,F310=$BW$1,F311=$BW$1,F309=$CJ$1,F310=$CJ$1,F311=$CJ$1),0,1)))</f>
        <v/>
      </c>
      <c r="CO309" s="2" t="str">
        <f>IF($A309&gt;='FG_243way_Regular Symbol'!D$16,"",IF(B309=0,"",IF(OR(B309=$BW$1,B310=$BW$1,B311=$BW$1,B309=$CP$1,B310=$CP$1,B311=$CP$1),0,1)))</f>
        <v/>
      </c>
      <c r="CP309" s="2" t="str">
        <f>IF($A309&gt;='FG_243way_Regular Symbol'!E$16,"",IF(C309=0,"",IF(OR(C309=$BW$1,C310=$BW$1,C311=$BW$1,C309=$CP$1,C310=$CP$1,C311=$CP$1),0,1)))</f>
        <v/>
      </c>
      <c r="CQ309" s="2" t="str">
        <f>IF($A309&gt;='FG_243way_Regular Symbol'!F$16,"",IF(D309=0,"",IF(OR(D309=$BW$1,D310=$BW$1,D311=$BW$1,D309=$CP$1,D310=$CP$1,D311=$CP$1),0,1)))</f>
        <v/>
      </c>
      <c r="CR309" s="2" t="str">
        <f>IF($A309&gt;='FG_243way_Regular Symbol'!G$16,"",IF(E309=0,"",IF(OR(E309=$BW$1,E310=$BW$1,E311=$BW$1,E309=$CP$1,E310=$CP$1,E311=$CP$1),0,1)))</f>
        <v/>
      </c>
      <c r="CS309" s="2" t="str">
        <f>IF($A309&gt;='FG_243way_Regular Symbol'!H$16,"",IF(F309=0,"",IF(OR(F309=$BW$1,F310=$BW$1,F311=$BW$1,F309=$CP$1,F310=$CP$1,F311=$CP$1),0,1)))</f>
        <v/>
      </c>
      <c r="CU309" s="2" t="str">
        <f>IF($A309&gt;='FG_243way_Regular Symbol'!D$16,"",IF(B309=0,"",IF(OR(B309=$BW$1,B310=$BW$1,B311=$BW$1,B309=$CV$1,B310=$CV$1,B311=$CV$1),0,1)))</f>
        <v/>
      </c>
      <c r="CV309" s="2" t="str">
        <f>IF($A309&gt;='FG_243way_Regular Symbol'!E$16,"",IF(C309=0,"",IF(OR(C309=$BW$1,C310=$BW$1,C311=$BW$1,C309=$CV$1,C310=$CV$1,C311=$CV$1),0,1)))</f>
        <v/>
      </c>
      <c r="CW309" s="2" t="str">
        <f>IF($A309&gt;='FG_243way_Regular Symbol'!F$16,"",IF(D309=0,"",IF(OR(D309=$BW$1,D310=$BW$1,D311=$BW$1,D309=$CV$1,D310=$CV$1,D311=$CV$1),0,1)))</f>
        <v/>
      </c>
      <c r="CX309" s="2" t="str">
        <f>IF($A309&gt;='FG_243way_Regular Symbol'!G$16,"",IF(E309=0,"",IF(OR(E309=$BW$1,E310=$BW$1,E311=$BW$1,E309=$CV$1,E310=$CV$1,E311=$CV$1),0,1)))</f>
        <v/>
      </c>
      <c r="CY309" s="2" t="str">
        <f>IF($A309&gt;='FG_243way_Regular Symbol'!H$16,"",IF(F309=0,"",IF(OR(F309=$BW$1,F310=$BW$1,F311=$BW$1,F309=$CV$1,F310=$CV$1,F311=$CV$1),0,1)))</f>
        <v/>
      </c>
    </row>
    <row r="310" spans="1:103">
      <c r="A310" s="341">
        <f>IF('FG_243way_Regular Symbol'!L309="","",'FG_243way_Regular Symbol'!L309)</f>
        <v>306</v>
      </c>
      <c r="B310" s="184" t="str">
        <f>IF('FG_243way_Regular Symbol'!M309="",
IF($A310-'FG_243way_Regular Symbol'!D$16&gt;='FG_243way_RegularＸ_W()'!B$2-1,"",VLOOKUP($A310-'FG_243way_Regular Symbol'!D$16,'FG_243way_Regular Symbol'!$L$3:$Q$99,'FG_243way_RegularＸ_W()'!B$3+1,FALSE)),
'FG_243way_Regular Symbol'!M309)</f>
        <v/>
      </c>
      <c r="C310" s="184" t="str">
        <f>IF('FG_243way_Regular Symbol'!N309="",
IF($A310-'FG_243way_Regular Symbol'!E$16&gt;='FG_243way_RegularＸ_W()'!C$2-1,"",VLOOKUP($A310-'FG_243way_Regular Symbol'!E$16,'FG_243way_Regular Symbol'!$L$3:$Q$99,'FG_243way_RegularＸ_W()'!C$3+1,FALSE)),
'FG_243way_Regular Symbol'!N309)</f>
        <v/>
      </c>
      <c r="D310" s="184" t="str">
        <f>IF('FG_243way_Regular Symbol'!O309="",
IF($A310-'FG_243way_Regular Symbol'!F$16&gt;='FG_243way_RegularＸ_W()'!D$2-1,"",VLOOKUP($A310-'FG_243way_Regular Symbol'!F$16,'FG_243way_Regular Symbol'!$L$3:$Q$99,'FG_243way_RegularＸ_W()'!D$3+1,FALSE)),
'FG_243way_Regular Symbol'!O309)</f>
        <v/>
      </c>
      <c r="E310" s="184" t="str">
        <f>IF('FG_243way_Regular Symbol'!P309="",
IF($A310-'FG_243way_Regular Symbol'!G$16&gt;='FG_243way_RegularＸ_W()'!E$2-1,"",VLOOKUP($A310-'FG_243way_Regular Symbol'!G$16,'FG_243way_Regular Symbol'!$L$3:$Q$99,'FG_243way_RegularＸ_W()'!E$3+1,FALSE)),
'FG_243way_Regular Symbol'!P309)</f>
        <v/>
      </c>
      <c r="F310" s="358" t="str">
        <f>IF('FG_243way_Regular Symbol'!Q309="",
IF($A310-'FG_243way_Regular Symbol'!H$16&gt;='FG_243way_RegularＸ_W()'!F$2-1,"",VLOOKUP($A310-'FG_243way_Regular Symbol'!H$16,'FG_243way_Regular Symbol'!$L$3:$Q$99,'FG_243way_RegularＸ_W()'!F$3+1,FALSE)),
'FG_243way_Regular Symbol'!Q309)</f>
        <v/>
      </c>
      <c r="O310" s="342" t="str">
        <f>IF($A310&gt;='FG_243way_Regular Symbol'!D$16,"",IF(B310=0,"",IF(OR(B310=$O$1,B310=$P$1,B311=$O$1,B311=$P$1,B312=$O$1,B312=$P$1),0,1)))</f>
        <v/>
      </c>
      <c r="P310" s="2" t="str">
        <f>IF($A310&gt;='FG_243way_Regular Symbol'!E$16,"",IF(C310=0,"",IF(OR(C310=$O$1,C310=$P$1,C311=$O$1,C311=$P$1,C312=$O$1,C312=$P$1),0,1)))</f>
        <v/>
      </c>
      <c r="Q310" s="2" t="str">
        <f>IF($A310&gt;='FG_243way_Regular Symbol'!F$16,"",IF(D310=0,"",IF(OR(D310=$O$1,D310=$P$1,D311=$O$1,D311=$P$1,D312=$O$1,D312=$P$1),0,1)))</f>
        <v/>
      </c>
      <c r="R310" s="2" t="str">
        <f>IF($A310&gt;='FG_243way_Regular Symbol'!G$16,"",IF(E310=0,"",IF(OR(E310=$O$1,E310=$P$1,E311=$O$1,E311=$P$1,E312=$O$1,E312=$P$1),0,1)))</f>
        <v/>
      </c>
      <c r="S310" s="128" t="str">
        <f>IF($A310&gt;='FG_243way_Regular Symbol'!H$16,"",IF(F310=0,"",IF(OR(F310=$O$1,F310=$P$1,F311=$O$1,F311=$P$1,F312=$O$1,F312=$P$1),0,1)))</f>
        <v/>
      </c>
      <c r="U310" s="342" t="str">
        <f>IF($A310&gt;='FG_243way_Regular Symbol'!D$16,"",IF(B310=0,"",IF(OR(B310=$U$1,B310=$V$1,B311=$U$1,B311=$V$1,B312=$U$1,B312=$V$1),0,1)))</f>
        <v/>
      </c>
      <c r="V310" s="2" t="str">
        <f>IF($A310&gt;='FG_243way_Regular Symbol'!E$16,"",IF(C310=0,"",IF(OR(C310=$U$1,C310=$V$1,C311=$U$1,C311=$V$1,C312=$U$1,C312=$V$1),0,1)))</f>
        <v/>
      </c>
      <c r="W310" s="2" t="str">
        <f>IF($A310&gt;='FG_243way_Regular Symbol'!F$16,"",IF(D310=0,"",IF(OR(D310=$U$1,D310=$V$1,D311=$U$1,D311=$V$1,D312=$U$1,D312=$V$1),0,1)))</f>
        <v/>
      </c>
      <c r="X310" s="2" t="str">
        <f>IF($A310&gt;='FG_243way_Regular Symbol'!G$16,"",IF(E310=0,"",IF(OR(E310=$U$1,E310=$V$1,E311=$U$1,E311=$V$1,E312=$U$1,E312=$V$1),0,1)))</f>
        <v/>
      </c>
      <c r="Y310" s="128" t="str">
        <f>IF($A310&gt;='FG_243way_Regular Symbol'!H$16,"",IF(F310=0,"",IF(OR(F310=$U$1,F310=$V$1,F311=$U$1,F311=$V$1,F312=$U$1,F312=$V$1),0,1)))</f>
        <v/>
      </c>
      <c r="AA310" s="342" t="str">
        <f>IF($A310&gt;='FG_243way_Regular Symbol'!D$16,"",IF(B310=0,"",IF(OR(B310=$AA$1,B310=$AB$1,B311=$AA$1,B311=$AB$1,B312=$AA$1,,B312=$AB$1),0,1)))</f>
        <v/>
      </c>
      <c r="AB310" s="2" t="str">
        <f>IF($A310&gt;='FG_243way_Regular Symbol'!E$16,"",IF(C310=0,"",IF(OR(C310=$AA$1,C310=$AB$1,C311=$AA$1,C311=$AB$1,C312=$AA$1,,C312=$AB$1),0,1)))</f>
        <v/>
      </c>
      <c r="AC310" s="2" t="str">
        <f>IF($A310&gt;='FG_243way_Regular Symbol'!F$16,"",IF(D310=0,"",IF(OR(D310=$AA$1,D310=$AB$1,D311=$AA$1,D311=$AB$1,D312=$AA$1,,D312=$AB$1),0,1)))</f>
        <v/>
      </c>
      <c r="AD310" s="2" t="str">
        <f>IF($A310&gt;='FG_243way_Regular Symbol'!G$16,"",IF(E310=0,"",IF(OR(E310=$AA$1,E310=$AB$1,E311=$AA$1,E311=$AB$1,E312=$AA$1,,E312=$AB$1),0,1)))</f>
        <v/>
      </c>
      <c r="AE310" s="128" t="str">
        <f>IF($A310&gt;='FG_243way_Regular Symbol'!H$16,"",IF(F310=0,"",IF(OR(F310=$AA$1,F310=$AB$1,F311=$AA$1,F311=$AB$1,F312=$AA$1,,F312=$AB$1),0,1)))</f>
        <v/>
      </c>
      <c r="AG310" s="342" t="str">
        <f>IF($A310&gt;='FG_243way_Regular Symbol'!D$16,"",IF(B310=0,"",IF(OR(B310=$AG$1,B310=$AH$1,B311=$AG$1,B311=$AH$1,B312=$AG$1,B312=$AH$1),0,1)))</f>
        <v/>
      </c>
      <c r="AH310" s="2" t="str">
        <f>IF($A310&gt;='FG_243way_Regular Symbol'!E$16,"",IF(C310=0,"",IF(OR(C310=$AG$1,C310=$AH$1,C311=$AG$1,C311=$AH$1,C312=$AG$1,C312=$AH$1),0,1)))</f>
        <v/>
      </c>
      <c r="AI310" s="2" t="str">
        <f>IF($A310&gt;='FG_243way_Regular Symbol'!F$16,"",IF(D310=0,"",IF(OR(D310=$AG$1,D310=$AH$1,D311=$AG$1,D311=$AH$1,D312=$AG$1,D312=$AH$1),0,1)))</f>
        <v/>
      </c>
      <c r="AJ310" s="2" t="str">
        <f>IF($A310&gt;='FG_243way_Regular Symbol'!G$16,"",IF(E310=0,"",IF(OR(E310=$AG$1,E310=$AH$1,E311=$AG$1,E311=$AH$1,E312=$AG$1,E312=$AH$1),0,1)))</f>
        <v/>
      </c>
      <c r="AK310" s="128" t="str">
        <f>IF($A310&gt;='FG_243way_Regular Symbol'!H$16,"",IF(F310=0,"",IF(OR(F310=$AG$1,F310=$AH$1,F311=$AG$1,F311=$AH$1,F312=$AG$1,F312=$AH$1),0,1)))</f>
        <v/>
      </c>
      <c r="AM310" s="342" t="str">
        <f>IF($A310&gt;='FG_243way_Regular Symbol'!D$16,"",IF(B310=0,"",IF(OR(B310=$AM$1,B310=$AN$1,B311=$AM$1,B311=$AN$1,B312=$AM$1,B312=$AN$1),0,1)))</f>
        <v/>
      </c>
      <c r="AN310" s="2" t="str">
        <f>IF($A310&gt;='FG_243way_Regular Symbol'!E$16,"",IF(C310=0,"",IF(OR(C310=$AM$1,C310=$AN$1,C311=$AM$1,C311=$AN$1,C312=$AM$1,C312=$AN$1),0,1)))</f>
        <v/>
      </c>
      <c r="AO310" s="2" t="str">
        <f>IF($A310&gt;='FG_243way_Regular Symbol'!F$16,"",IF(D310=0,"",IF(OR(D310=$AM$1,D310=$AN$1,D311=$AM$1,D311=$AN$1,D312=$AM$1,D312=$AN$1),0,1)))</f>
        <v/>
      </c>
      <c r="AP310" s="2" t="str">
        <f>IF($A310&gt;='FG_243way_Regular Symbol'!G$16,"",IF(E310=0,"",IF(OR(E310=$AM$1,E310=$AN$1,E311=$AM$1,E311=$AN$1,E312=$AM$1,E312=$AN$1),0,1)))</f>
        <v/>
      </c>
      <c r="AQ310" s="128" t="str">
        <f>IF($A310&gt;='FG_243way_Regular Symbol'!H$16,"",IF(F310=0,"",IF(OR(F310=$AM$1,F310=$AN$1,F311=$AM$1,F311=$AN$1,F312=$AM$1,F312=$AN$1),0,1)))</f>
        <v/>
      </c>
      <c r="AS310" s="342" t="str">
        <f>IF($A310&gt;='FG_243way_Regular Symbol'!D$16,"",IF(B310=0,"",IF(OR(B310=$AM$1,B310=$AT$1,B311=$AM$1,B311=$AT$1,B312=$AM$1,B312=$AT$1),0,1)))</f>
        <v/>
      </c>
      <c r="AT310" s="2" t="str">
        <f>IF($A310&gt;='FG_243way_Regular Symbol'!E$16,"",IF(C310=0,"",IF(OR(C310=$AM$1,C310=$AT$1,C311=$AM$1,C311=$AT$1,C312=$AM$1,C312=$AT$1),0,1)))</f>
        <v/>
      </c>
      <c r="AU310" s="2" t="str">
        <f>IF($A310&gt;='FG_243way_Regular Symbol'!F$16,"",IF(D310=0,"",IF(OR(D310=$AM$1,D310=$AT$1,D311=$AM$1,D311=$AT$1,D312=$AM$1,D312=$AT$1),0,1)))</f>
        <v/>
      </c>
      <c r="AV310" s="2" t="str">
        <f>IF($A310&gt;='FG_243way_Regular Symbol'!G$16,"",IF(E310=0,"",IF(OR(E310=$AM$1,E310=$AT$1,E311=$AM$1,E311=$AT$1,E312=$AM$1,E312=$AT$1),0,1)))</f>
        <v/>
      </c>
      <c r="AW310" s="128" t="str">
        <f>IF($A310&gt;='FG_243way_Regular Symbol'!H$16,"",IF(F310=0,"",IF(OR(F310=$AM$1,F310=$AT$1,F311=$AM$1,F311=$AT$1,F312=$AM$1,F312=$AT$1),0,1)))</f>
        <v/>
      </c>
      <c r="AY310" s="342" t="str">
        <f>IF($A310&gt;='FG_243way_Regular Symbol'!D$16,"",IF(B310=0,"",IF(OR(B310=$AM$1,B310=$AZ$1,B311=$AM$1,B311=$AZ$1,B312=$AM$1,B312=$AZ$1),0,1)))</f>
        <v/>
      </c>
      <c r="AZ310" s="2" t="str">
        <f>IF($A310&gt;='FG_243way_Regular Symbol'!E$16,"",IF(C310=0,"",IF(OR(C310=$AM$1,C310=$AZ$1,C311=$AM$1,C311=$AZ$1,C312=$AM$1,C312=$AZ$1),0,1)))</f>
        <v/>
      </c>
      <c r="BA310" s="2" t="str">
        <f>IF($A310&gt;='FG_243way_Regular Symbol'!F$16,"",IF(D310=0,"",IF(OR(D310=$AM$1,D310=$AZ$1,D311=$AM$1,D311=$AZ$1,D312=$AM$1,D312=$AZ$1),0,1)))</f>
        <v/>
      </c>
      <c r="BB310" s="2" t="str">
        <f>IF($A310&gt;='FG_243way_Regular Symbol'!G$16,"",IF(E310=0,"",IF(OR(E310=$AM$1,E310=$AZ$1,E311=$AM$1,E311=$AZ$1,E312=$AM$1,E312=$AZ$1),0,1)))</f>
        <v/>
      </c>
      <c r="BC310" s="128" t="str">
        <f>IF($A310&gt;='FG_243way_Regular Symbol'!H$16,"",IF(F310=0,"",IF(OR(F310=$AM$1,F310=$AZ$1,F311=$AM$1,F311=$AZ$1,F312=$AM$1,F312=$AZ$1),0,1)))</f>
        <v/>
      </c>
      <c r="BE310" s="342"/>
      <c r="BF310" s="2"/>
      <c r="BG310" s="2" t="str">
        <f>IF($A310&gt;='FG_243way_Regular Symbol'!F$16,"",IF(D310=0,"",COUNTIF(D310:D312,$BF$1)))</f>
        <v/>
      </c>
      <c r="BH310" s="2" t="str">
        <f>IF($A310&gt;='FG_243way_Regular Symbol'!G$16,"",IF(E310=0,"",COUNTIF(E310:E312,$BF$1)))</f>
        <v/>
      </c>
      <c r="BI310" s="2" t="str">
        <f>IF($A310&gt;='FG_243way_Regular Symbol'!H$16,"",IF(F310=0,"",COUNTIF(F310:F312,$BF$1)))</f>
        <v/>
      </c>
      <c r="BK310" s="342"/>
      <c r="BL310" s="2"/>
      <c r="BM310" s="2" t="str">
        <f>IF($A310&gt;='FG_243way_Regular Symbol'!F$16,"",IF(D310=0,"",IF(OR(D310=$AM$1,D310=$BL$1,D311=$AM$1,D311=$BL$1,D312=$AM$1,D312=$BL$1),0,1)))</f>
        <v/>
      </c>
      <c r="BN310" s="2" t="str">
        <f>IF($A310&gt;='FG_243way_Regular Symbol'!G$16,"",IF(E310=0,"",IF(OR(E310=$AM$1,E310=$BL$1,E311=$AM$1,E311=$BL$1,E312=$AM$1,E312=$BL$1),0,1)))</f>
        <v/>
      </c>
      <c r="BO310" s="128" t="str">
        <f>IF($A310&gt;='FG_243way_Regular Symbol'!H$16,"",IF(F310=0,"",IF(OR(F310=$AM$1,F310=$BL$1,F311=$AM$1,F311=$BL$1,F312=$AM$1,F312=$BL$1),0,1)))</f>
        <v/>
      </c>
      <c r="BQ310" s="2" t="str">
        <f>IF($A310&gt;='FG_243way_Regular Symbol'!D$16,"",IF(B310=0,"",IF(OR(B310=$BQ$1,B310=$BR$1,B311=$BQ$1,B311=$BR$1,B312=$BQ$1,B312=$BR$1),0,1)))</f>
        <v/>
      </c>
      <c r="BR310" s="2" t="str">
        <f>IF($A310&gt;='FG_243way_Regular Symbol'!E$16,"",IF(C310=0,"",IF(OR(C310=$BQ$1,C310=$BR$1,C311=$BQ$1,C311=$BR$1,C312=$BQ$1,C312=$BR$1),0,1)))</f>
        <v/>
      </c>
      <c r="BS310" s="2" t="str">
        <f>IF($A310&gt;='FG_243way_Regular Symbol'!F$16,"",IF(D310=0,"",IF(OR(D310=$BQ$1,D310=$BR$1,D311=$BQ$1,D311=$BR$1,D312=$BQ$1,D312=$BR$1),0,1)))</f>
        <v/>
      </c>
      <c r="BT310" s="2" t="str">
        <f>IF($A310&gt;='FG_243way_Regular Symbol'!G$16,"",IF(E310=0,"",IF(OR(E310=$BQ$1,E310=$BR$1,E311=$BQ$1,E311=$BR$1,E312=$BQ$1,E312=$BR$1),0,1)))</f>
        <v/>
      </c>
      <c r="BU310" s="2" t="str">
        <f>IF($A310&gt;='FG_243way_Regular Symbol'!H$16,"",IF(F310=0,"",IF(OR(F310=$BQ$1,F310=$BR$1,F311=$BQ$1,F311=$BR$1,F312=$BQ$1,F312=$BR$1),0,1)))</f>
        <v/>
      </c>
      <c r="BW310" s="2" t="str">
        <f>IF($A310&gt;='FG_243way_Regular Symbol'!D$16,"",IF(B310=0,"",IF(OR(B310=$BW$1,B311=$BW$1,B312=$BW$1,B310=$BX$1,B311=$BX$1,B312=$BX$1),0,1)))</f>
        <v/>
      </c>
      <c r="BX310" s="2" t="str">
        <f>IF($A310&gt;='FG_243way_Regular Symbol'!E$16,"",IF(C310=0,"",IF(OR(C310=$BW$1,C311=$BW$1,C312=$BW$1,C310=$BX$1,C311=$BX$1,C312=$BX$1),0,1)))</f>
        <v/>
      </c>
      <c r="BY310" s="2" t="str">
        <f>IF($A310&gt;='FG_243way_Regular Symbol'!F$16,"",IF(D310=0,"",IF(OR(D310=$BW$1,D311=$BW$1,D312=$BW$1,D310=$BX$1,D311=$BX$1,D312=$BX$1),0,1)))</f>
        <v/>
      </c>
      <c r="BZ310" s="2" t="str">
        <f>IF($A310&gt;='FG_243way_Regular Symbol'!G$16,"",IF(E310=0,"",IF(OR(E310=$BW$1,E311=$BW$1,E312=$BW$1,E310=$BX$1,E311=$BX$1,E312=$BX$1),0,1)))</f>
        <v/>
      </c>
      <c r="CA310" s="2" t="str">
        <f>IF($A310&gt;='FG_243way_Regular Symbol'!H$16,"",IF(F310=0,"",IF(OR(F310=$BW$1,F311=$BW$1,F312=$BW$1,F310=$BX$1,F311=$BX$1,F312=$BX$1),0,1)))</f>
        <v/>
      </c>
      <c r="CC310" s="2" t="str">
        <f>IF($A310&gt;='FG_243way_Regular Symbol'!D$16,"",IF(B310=0,"",IF(OR(B310=$BW$1,B311=$BW$1,B312=$BW$1,B310=$CD$1,B311=$CD$1,B312=$CD$1),0,1)))</f>
        <v/>
      </c>
      <c r="CD310" s="2" t="str">
        <f>IF($A310&gt;='FG_243way_Regular Symbol'!E$16,"",IF(C310=0,"",IF(OR(C310=$BW$1,C311=$BW$1,C312=$BW$1,C310=$CD$1,C311=$CD$1,C312=$CD$1),0,1)))</f>
        <v/>
      </c>
      <c r="CE310" s="2" t="str">
        <f>IF($A310&gt;='FG_243way_Regular Symbol'!F$16,"",IF(D310=0,"",IF(OR(D310=$BW$1,D311=$BW$1,D312=$BW$1,D310=$CD$1,D311=$CD$1,D312=$CD$1),0,1)))</f>
        <v/>
      </c>
      <c r="CF310" s="2" t="str">
        <f>IF($A310&gt;='FG_243way_Regular Symbol'!G$16,"",IF(E310=0,"",IF(OR(E310=$BW$1,E311=$BW$1,E312=$BW$1,E310=$CD$1,E311=$CD$1,E312=$CD$1),0,1)))</f>
        <v/>
      </c>
      <c r="CG310" s="2" t="str">
        <f>IF($A310&gt;='FG_243way_Regular Symbol'!H$16,"",IF(F310=0,"",IF(OR(F310=$BW$1,F311=$BW$1,F312=$BW$1,F310=$CD$1,F311=$CD$1,F312=$CD$1),0,1)))</f>
        <v/>
      </c>
      <c r="CI310" s="2" t="str">
        <f>IF($A310&gt;='FG_243way_Regular Symbol'!D$16,"",IF(B310=0,"",IF(OR(B310=$BW$1,B311=$BW$1,B312=$BW$1,B310=$CJ$1,B311=$CJ$1,B312=$CJ$1),0,1)))</f>
        <v/>
      </c>
      <c r="CJ310" s="2" t="str">
        <f>IF($A310&gt;='FG_243way_Regular Symbol'!E$16,"",IF(C310=0,"",IF(OR(C310=$BW$1,C311=$BW$1,C312=$BW$1,C310=$CJ$1,C311=$CJ$1,C312=$CJ$1),0,1)))</f>
        <v/>
      </c>
      <c r="CK310" s="2" t="str">
        <f>IF($A310&gt;='FG_243way_Regular Symbol'!F$16,"",IF(D310=0,"",IF(OR(D310=$BW$1,D311=$BW$1,D312=$BW$1,D310=$CJ$1,D311=$CJ$1,D312=$CJ$1),0,1)))</f>
        <v/>
      </c>
      <c r="CL310" s="2" t="str">
        <f>IF($A310&gt;='FG_243way_Regular Symbol'!G$16,"",IF(E310=0,"",IF(OR(E310=$BW$1,E311=$BW$1,E312=$BW$1,E310=$CJ$1,E311=$CJ$1,E312=$CJ$1),0,1)))</f>
        <v/>
      </c>
      <c r="CM310" s="2" t="str">
        <f>IF($A310&gt;='FG_243way_Regular Symbol'!H$16,"",IF(F310=0,"",IF(OR(F310=$BW$1,F311=$BW$1,F312=$BW$1,F310=$CJ$1,F311=$CJ$1,F312=$CJ$1),0,1)))</f>
        <v/>
      </c>
      <c r="CO310" s="2" t="str">
        <f>IF($A310&gt;='FG_243way_Regular Symbol'!D$16,"",IF(B310=0,"",IF(OR(B310=$BW$1,B311=$BW$1,B312=$BW$1,B310=$CP$1,B311=$CP$1,B312=$CP$1),0,1)))</f>
        <v/>
      </c>
      <c r="CP310" s="2" t="str">
        <f>IF($A310&gt;='FG_243way_Regular Symbol'!E$16,"",IF(C310=0,"",IF(OR(C310=$BW$1,C311=$BW$1,C312=$BW$1,C310=$CP$1,C311=$CP$1,C312=$CP$1),0,1)))</f>
        <v/>
      </c>
      <c r="CQ310" s="2" t="str">
        <f>IF($A310&gt;='FG_243way_Regular Symbol'!F$16,"",IF(D310=0,"",IF(OR(D310=$BW$1,D311=$BW$1,D312=$BW$1,D310=$CP$1,D311=$CP$1,D312=$CP$1),0,1)))</f>
        <v/>
      </c>
      <c r="CR310" s="2" t="str">
        <f>IF($A310&gt;='FG_243way_Regular Symbol'!G$16,"",IF(E310=0,"",IF(OR(E310=$BW$1,E311=$BW$1,E312=$BW$1,E310=$CP$1,E311=$CP$1,E312=$CP$1),0,1)))</f>
        <v/>
      </c>
      <c r="CS310" s="2" t="str">
        <f>IF($A310&gt;='FG_243way_Regular Symbol'!H$16,"",IF(F310=0,"",IF(OR(F310=$BW$1,F311=$BW$1,F312=$BW$1,F310=$CP$1,F311=$CP$1,F312=$CP$1),0,1)))</f>
        <v/>
      </c>
      <c r="CU310" s="2" t="str">
        <f>IF($A310&gt;='FG_243way_Regular Symbol'!D$16,"",IF(B310=0,"",IF(OR(B310=$BW$1,B311=$BW$1,B312=$BW$1,B310=$CV$1,B311=$CV$1,B312=$CV$1),0,1)))</f>
        <v/>
      </c>
      <c r="CV310" s="2" t="str">
        <f>IF($A310&gt;='FG_243way_Regular Symbol'!E$16,"",IF(C310=0,"",IF(OR(C310=$BW$1,C311=$BW$1,C312=$BW$1,C310=$CV$1,C311=$CV$1,C312=$CV$1),0,1)))</f>
        <v/>
      </c>
      <c r="CW310" s="2" t="str">
        <f>IF($A310&gt;='FG_243way_Regular Symbol'!F$16,"",IF(D310=0,"",IF(OR(D310=$BW$1,D311=$BW$1,D312=$BW$1,D310=$CV$1,D311=$CV$1,D312=$CV$1),0,1)))</f>
        <v/>
      </c>
      <c r="CX310" s="2" t="str">
        <f>IF($A310&gt;='FG_243way_Regular Symbol'!G$16,"",IF(E310=0,"",IF(OR(E310=$BW$1,E311=$BW$1,E312=$BW$1,E310=$CV$1,E311=$CV$1,E312=$CV$1),0,1)))</f>
        <v/>
      </c>
      <c r="CY310" s="2" t="str">
        <f>IF($A310&gt;='FG_243way_Regular Symbol'!H$16,"",IF(F310=0,"",IF(OR(F310=$BW$1,F311=$BW$1,F312=$BW$1,F310=$CV$1,F311=$CV$1,F312=$CV$1),0,1)))</f>
        <v/>
      </c>
    </row>
    <row r="311" spans="1:103">
      <c r="A311" s="341">
        <f>IF('FG_243way_Regular Symbol'!L310="","",'FG_243way_Regular Symbol'!L310)</f>
        <v>307</v>
      </c>
      <c r="B311" s="184" t="str">
        <f>IF('FG_243way_Regular Symbol'!M310="",
IF($A311-'FG_243way_Regular Symbol'!D$16&gt;='FG_243way_RegularＸ_W()'!B$2-1,"",VLOOKUP($A311-'FG_243way_Regular Symbol'!D$16,'FG_243way_Regular Symbol'!$L$3:$Q$99,'FG_243way_RegularＸ_W()'!B$3+1,FALSE)),
'FG_243way_Regular Symbol'!M310)</f>
        <v/>
      </c>
      <c r="C311" s="184" t="str">
        <f>IF('FG_243way_Regular Symbol'!N310="",
IF($A311-'FG_243way_Regular Symbol'!E$16&gt;='FG_243way_RegularＸ_W()'!C$2-1,"",VLOOKUP($A311-'FG_243way_Regular Symbol'!E$16,'FG_243way_Regular Symbol'!$L$3:$Q$99,'FG_243way_RegularＸ_W()'!C$3+1,FALSE)),
'FG_243way_Regular Symbol'!N310)</f>
        <v/>
      </c>
      <c r="D311" s="184" t="str">
        <f>IF('FG_243way_Regular Symbol'!O310="",
IF($A311-'FG_243way_Regular Symbol'!F$16&gt;='FG_243way_RegularＸ_W()'!D$2-1,"",VLOOKUP($A311-'FG_243way_Regular Symbol'!F$16,'FG_243way_Regular Symbol'!$L$3:$Q$99,'FG_243way_RegularＸ_W()'!D$3+1,FALSE)),
'FG_243way_Regular Symbol'!O310)</f>
        <v/>
      </c>
      <c r="E311" s="184" t="str">
        <f>IF('FG_243way_Regular Symbol'!P310="",
IF($A311-'FG_243way_Regular Symbol'!G$16&gt;='FG_243way_RegularＸ_W()'!E$2-1,"",VLOOKUP($A311-'FG_243way_Regular Symbol'!G$16,'FG_243way_Regular Symbol'!$L$3:$Q$99,'FG_243way_RegularＸ_W()'!E$3+1,FALSE)),
'FG_243way_Regular Symbol'!P310)</f>
        <v/>
      </c>
      <c r="F311" s="358" t="str">
        <f>IF('FG_243way_Regular Symbol'!Q310="",
IF($A311-'FG_243way_Regular Symbol'!H$16&gt;='FG_243way_RegularＸ_W()'!F$2-1,"",VLOOKUP($A311-'FG_243way_Regular Symbol'!H$16,'FG_243way_Regular Symbol'!$L$3:$Q$99,'FG_243way_RegularＸ_W()'!F$3+1,FALSE)),
'FG_243way_Regular Symbol'!Q310)</f>
        <v/>
      </c>
      <c r="O311" s="342" t="str">
        <f>IF($A311&gt;='FG_243way_Regular Symbol'!D$16,"",IF(B311=0,"",IF(OR(B311=$O$1,B311=$P$1,B312=$O$1,B312=$P$1,B313=$O$1,B313=$P$1),0,1)))</f>
        <v/>
      </c>
      <c r="P311" s="2" t="str">
        <f>IF($A311&gt;='FG_243way_Regular Symbol'!E$16,"",IF(C311=0,"",IF(OR(C311=$O$1,C311=$P$1,C312=$O$1,C312=$P$1,C313=$O$1,C313=$P$1),0,1)))</f>
        <v/>
      </c>
      <c r="Q311" s="2" t="str">
        <f>IF($A311&gt;='FG_243way_Regular Symbol'!F$16,"",IF(D311=0,"",IF(OR(D311=$O$1,D311=$P$1,D312=$O$1,D312=$P$1,D313=$O$1,D313=$P$1),0,1)))</f>
        <v/>
      </c>
      <c r="R311" s="2" t="str">
        <f>IF($A311&gt;='FG_243way_Regular Symbol'!G$16,"",IF(E311=0,"",IF(OR(E311=$O$1,E311=$P$1,E312=$O$1,E312=$P$1,E313=$O$1,E313=$P$1),0,1)))</f>
        <v/>
      </c>
      <c r="S311" s="128" t="str">
        <f>IF($A311&gt;='FG_243way_Regular Symbol'!H$16,"",IF(F311=0,"",IF(OR(F311=$O$1,F311=$P$1,F312=$O$1,F312=$P$1,F313=$O$1,F313=$P$1),0,1)))</f>
        <v/>
      </c>
      <c r="U311" s="342" t="str">
        <f>IF($A311&gt;='FG_243way_Regular Symbol'!D$16,"",IF(B311=0,"",IF(OR(B311=$U$1,B311=$V$1,B312=$U$1,B312=$V$1,B313=$U$1,B313=$V$1),0,1)))</f>
        <v/>
      </c>
      <c r="V311" s="2" t="str">
        <f>IF($A311&gt;='FG_243way_Regular Symbol'!E$16,"",IF(C311=0,"",IF(OR(C311=$U$1,C311=$V$1,C312=$U$1,C312=$V$1,C313=$U$1,C313=$V$1),0,1)))</f>
        <v/>
      </c>
      <c r="W311" s="2" t="str">
        <f>IF($A311&gt;='FG_243way_Regular Symbol'!F$16,"",IF(D311=0,"",IF(OR(D311=$U$1,D311=$V$1,D312=$U$1,D312=$V$1,D313=$U$1,D313=$V$1),0,1)))</f>
        <v/>
      </c>
      <c r="X311" s="2" t="str">
        <f>IF($A311&gt;='FG_243way_Regular Symbol'!G$16,"",IF(E311=0,"",IF(OR(E311=$U$1,E311=$V$1,E312=$U$1,E312=$V$1,E313=$U$1,E313=$V$1),0,1)))</f>
        <v/>
      </c>
      <c r="Y311" s="128" t="str">
        <f>IF($A311&gt;='FG_243way_Regular Symbol'!H$16,"",IF(F311=0,"",IF(OR(F311=$U$1,F311=$V$1,F312=$U$1,F312=$V$1,F313=$U$1,F313=$V$1),0,1)))</f>
        <v/>
      </c>
      <c r="AA311" s="342" t="str">
        <f>IF($A311&gt;='FG_243way_Regular Symbol'!D$16,"",IF(B311=0,"",IF(OR(B311=$AA$1,B311=$AB$1,B312=$AA$1,B312=$AB$1,B313=$AA$1,,B313=$AB$1),0,1)))</f>
        <v/>
      </c>
      <c r="AB311" s="2" t="str">
        <f>IF($A311&gt;='FG_243way_Regular Symbol'!E$16,"",IF(C311=0,"",IF(OR(C311=$AA$1,C311=$AB$1,C312=$AA$1,C312=$AB$1,C313=$AA$1,,C313=$AB$1),0,1)))</f>
        <v/>
      </c>
      <c r="AC311" s="2" t="str">
        <f>IF($A311&gt;='FG_243way_Regular Symbol'!F$16,"",IF(D311=0,"",IF(OR(D311=$AA$1,D311=$AB$1,D312=$AA$1,D312=$AB$1,D313=$AA$1,,D313=$AB$1),0,1)))</f>
        <v/>
      </c>
      <c r="AD311" s="2" t="str">
        <f>IF($A311&gt;='FG_243way_Regular Symbol'!G$16,"",IF(E311=0,"",IF(OR(E311=$AA$1,E311=$AB$1,E312=$AA$1,E312=$AB$1,E313=$AA$1,,E313=$AB$1),0,1)))</f>
        <v/>
      </c>
      <c r="AE311" s="128" t="str">
        <f>IF($A311&gt;='FG_243way_Regular Symbol'!H$16,"",IF(F311=0,"",IF(OR(F311=$AA$1,F311=$AB$1,F312=$AA$1,F312=$AB$1,F313=$AA$1,,F313=$AB$1),0,1)))</f>
        <v/>
      </c>
      <c r="AG311" s="342" t="str">
        <f>IF($A311&gt;='FG_243way_Regular Symbol'!D$16,"",IF(B311=0,"",IF(OR(B311=$AG$1,B311=$AH$1,B312=$AG$1,B312=$AH$1,B313=$AG$1,B313=$AH$1),0,1)))</f>
        <v/>
      </c>
      <c r="AH311" s="2" t="str">
        <f>IF($A311&gt;='FG_243way_Regular Symbol'!E$16,"",IF(C311=0,"",IF(OR(C311=$AG$1,C311=$AH$1,C312=$AG$1,C312=$AH$1,C313=$AG$1,C313=$AH$1),0,1)))</f>
        <v/>
      </c>
      <c r="AI311" s="2" t="str">
        <f>IF($A311&gt;='FG_243way_Regular Symbol'!F$16,"",IF(D311=0,"",IF(OR(D311=$AG$1,D311=$AH$1,D312=$AG$1,D312=$AH$1,D313=$AG$1,D313=$AH$1),0,1)))</f>
        <v/>
      </c>
      <c r="AJ311" s="2" t="str">
        <f>IF($A311&gt;='FG_243way_Regular Symbol'!G$16,"",IF(E311=0,"",IF(OR(E311=$AG$1,E311=$AH$1,E312=$AG$1,E312=$AH$1,E313=$AG$1,E313=$AH$1),0,1)))</f>
        <v/>
      </c>
      <c r="AK311" s="128" t="str">
        <f>IF($A311&gt;='FG_243way_Regular Symbol'!H$16,"",IF(F311=0,"",IF(OR(F311=$AG$1,F311=$AH$1,F312=$AG$1,F312=$AH$1,F313=$AG$1,F313=$AH$1),0,1)))</f>
        <v/>
      </c>
      <c r="AM311" s="342" t="str">
        <f>IF($A311&gt;='FG_243way_Regular Symbol'!D$16,"",IF(B311=0,"",IF(OR(B311=$AM$1,B311=$AN$1,B312=$AM$1,B312=$AN$1,B313=$AM$1,B313=$AN$1),0,1)))</f>
        <v/>
      </c>
      <c r="AN311" s="2" t="str">
        <f>IF($A311&gt;='FG_243way_Regular Symbol'!E$16,"",IF(C311=0,"",IF(OR(C311=$AM$1,C311=$AN$1,C312=$AM$1,C312=$AN$1,C313=$AM$1,C313=$AN$1),0,1)))</f>
        <v/>
      </c>
      <c r="AO311" s="2" t="str">
        <f>IF($A311&gt;='FG_243way_Regular Symbol'!F$16,"",IF(D311=0,"",IF(OR(D311=$AM$1,D311=$AN$1,D312=$AM$1,D312=$AN$1,D313=$AM$1,D313=$AN$1),0,1)))</f>
        <v/>
      </c>
      <c r="AP311" s="2" t="str">
        <f>IF($A311&gt;='FG_243way_Regular Symbol'!G$16,"",IF(E311=0,"",IF(OR(E311=$AM$1,E311=$AN$1,E312=$AM$1,E312=$AN$1,E313=$AM$1,E313=$AN$1),0,1)))</f>
        <v/>
      </c>
      <c r="AQ311" s="128" t="str">
        <f>IF($A311&gt;='FG_243way_Regular Symbol'!H$16,"",IF(F311=0,"",IF(OR(F311=$AM$1,F311=$AN$1,F312=$AM$1,F312=$AN$1,F313=$AM$1,F313=$AN$1),0,1)))</f>
        <v/>
      </c>
      <c r="AS311" s="342" t="str">
        <f>IF($A311&gt;='FG_243way_Regular Symbol'!D$16,"",IF(B311=0,"",IF(OR(B311=$AM$1,B311=$AT$1,B312=$AM$1,B312=$AT$1,B313=$AM$1,B313=$AT$1),0,1)))</f>
        <v/>
      </c>
      <c r="AT311" s="2" t="str">
        <f>IF($A311&gt;='FG_243way_Regular Symbol'!E$16,"",IF(C311=0,"",IF(OR(C311=$AM$1,C311=$AT$1,C312=$AM$1,C312=$AT$1,C313=$AM$1,C313=$AT$1),0,1)))</f>
        <v/>
      </c>
      <c r="AU311" s="2" t="str">
        <f>IF($A311&gt;='FG_243way_Regular Symbol'!F$16,"",IF(D311=0,"",IF(OR(D311=$AM$1,D311=$AT$1,D312=$AM$1,D312=$AT$1,D313=$AM$1,D313=$AT$1),0,1)))</f>
        <v/>
      </c>
      <c r="AV311" s="2" t="str">
        <f>IF($A311&gt;='FG_243way_Regular Symbol'!G$16,"",IF(E311=0,"",IF(OR(E311=$AM$1,E311=$AT$1,E312=$AM$1,E312=$AT$1,E313=$AM$1,E313=$AT$1),0,1)))</f>
        <v/>
      </c>
      <c r="AW311" s="128" t="str">
        <f>IF($A311&gt;='FG_243way_Regular Symbol'!H$16,"",IF(F311=0,"",IF(OR(F311=$AM$1,F311=$AT$1,F312=$AM$1,F312=$AT$1,F313=$AM$1,F313=$AT$1),0,1)))</f>
        <v/>
      </c>
      <c r="AY311" s="342" t="str">
        <f>IF($A311&gt;='FG_243way_Regular Symbol'!D$16,"",IF(B311=0,"",IF(OR(B311=$AM$1,B311=$AZ$1,B312=$AM$1,B312=$AZ$1,B313=$AM$1,B313=$AZ$1),0,1)))</f>
        <v/>
      </c>
      <c r="AZ311" s="2" t="str">
        <f>IF($A311&gt;='FG_243way_Regular Symbol'!E$16,"",IF(C311=0,"",IF(OR(C311=$AM$1,C311=$AZ$1,C312=$AM$1,C312=$AZ$1,C313=$AM$1,C313=$AZ$1),0,1)))</f>
        <v/>
      </c>
      <c r="BA311" s="2" t="str">
        <f>IF($A311&gt;='FG_243way_Regular Symbol'!F$16,"",IF(D311=0,"",IF(OR(D311=$AM$1,D311=$AZ$1,D312=$AM$1,D312=$AZ$1,D313=$AM$1,D313=$AZ$1),0,1)))</f>
        <v/>
      </c>
      <c r="BB311" s="2" t="str">
        <f>IF($A311&gt;='FG_243way_Regular Symbol'!G$16,"",IF(E311=0,"",IF(OR(E311=$AM$1,E311=$AZ$1,E312=$AM$1,E312=$AZ$1,E313=$AM$1,E313=$AZ$1),0,1)))</f>
        <v/>
      </c>
      <c r="BC311" s="128" t="str">
        <f>IF($A311&gt;='FG_243way_Regular Symbol'!H$16,"",IF(F311=0,"",IF(OR(F311=$AM$1,F311=$AZ$1,F312=$AM$1,F312=$AZ$1,F313=$AM$1,F313=$AZ$1),0,1)))</f>
        <v/>
      </c>
      <c r="BE311" s="342"/>
      <c r="BF311" s="2"/>
      <c r="BG311" s="2" t="str">
        <f>IF($A311&gt;='FG_243way_Regular Symbol'!F$16,"",IF(D311=0,"",COUNTIF(D311:D313,$BF$1)))</f>
        <v/>
      </c>
      <c r="BH311" s="2" t="str">
        <f>IF($A311&gt;='FG_243way_Regular Symbol'!G$16,"",IF(E311=0,"",COUNTIF(E311:E313,$BF$1)))</f>
        <v/>
      </c>
      <c r="BI311" s="2" t="str">
        <f>IF($A311&gt;='FG_243way_Regular Symbol'!H$16,"",IF(F311=0,"",COUNTIF(F311:F313,$BF$1)))</f>
        <v/>
      </c>
      <c r="BK311" s="342"/>
      <c r="BL311" s="2"/>
      <c r="BM311" s="2" t="str">
        <f>IF($A311&gt;='FG_243way_Regular Symbol'!F$16,"",IF(D311=0,"",IF(OR(D311=$AM$1,D311=$BL$1,D312=$AM$1,D312=$BL$1,D313=$AM$1,D313=$BL$1),0,1)))</f>
        <v/>
      </c>
      <c r="BN311" s="2" t="str">
        <f>IF($A311&gt;='FG_243way_Regular Symbol'!G$16,"",IF(E311=0,"",IF(OR(E311=$AM$1,E311=$BL$1,E312=$AM$1,E312=$BL$1,E313=$AM$1,E313=$BL$1),0,1)))</f>
        <v/>
      </c>
      <c r="BO311" s="128" t="str">
        <f>IF($A311&gt;='FG_243way_Regular Symbol'!H$16,"",IF(F311=0,"",IF(OR(F311=$AM$1,F311=$BL$1,F312=$AM$1,F312=$BL$1,F313=$AM$1,F313=$BL$1),0,1)))</f>
        <v/>
      </c>
      <c r="BQ311" s="2" t="str">
        <f>IF($A311&gt;='FG_243way_Regular Symbol'!D$16,"",IF(B311=0,"",IF(OR(B311=$BQ$1,B311=$BR$1,B312=$BQ$1,B312=$BR$1,B313=$BQ$1,B313=$BR$1),0,1)))</f>
        <v/>
      </c>
      <c r="BR311" s="2" t="str">
        <f>IF($A311&gt;='FG_243way_Regular Symbol'!E$16,"",IF(C311=0,"",IF(OR(C311=$BQ$1,C311=$BR$1,C312=$BQ$1,C312=$BR$1,C313=$BQ$1,C313=$BR$1),0,1)))</f>
        <v/>
      </c>
      <c r="BS311" s="2" t="str">
        <f>IF($A311&gt;='FG_243way_Regular Symbol'!F$16,"",IF(D311=0,"",IF(OR(D311=$BQ$1,D311=$BR$1,D312=$BQ$1,D312=$BR$1,D313=$BQ$1,D313=$BR$1),0,1)))</f>
        <v/>
      </c>
      <c r="BT311" s="2" t="str">
        <f>IF($A311&gt;='FG_243way_Regular Symbol'!G$16,"",IF(E311=0,"",IF(OR(E311=$BQ$1,E311=$BR$1,E312=$BQ$1,E312=$BR$1,E313=$BQ$1,E313=$BR$1),0,1)))</f>
        <v/>
      </c>
      <c r="BU311" s="2" t="str">
        <f>IF($A311&gt;='FG_243way_Regular Symbol'!H$16,"",IF(F311=0,"",IF(OR(F311=$BQ$1,F311=$BR$1,F312=$BQ$1,F312=$BR$1,F313=$BQ$1,F313=$BR$1),0,1)))</f>
        <v/>
      </c>
      <c r="BW311" s="2" t="str">
        <f>IF($A311&gt;='FG_243way_Regular Symbol'!D$16,"",IF(B311=0,"",IF(OR(B311=$BW$1,B312=$BW$1,B313=$BW$1,B311=$BX$1,B312=$BX$1,B313=$BX$1),0,1)))</f>
        <v/>
      </c>
      <c r="BX311" s="2" t="str">
        <f>IF($A311&gt;='FG_243way_Regular Symbol'!E$16,"",IF(C311=0,"",IF(OR(C311=$BW$1,C312=$BW$1,C313=$BW$1,C311=$BX$1,C312=$BX$1,C313=$BX$1),0,1)))</f>
        <v/>
      </c>
      <c r="BY311" s="2" t="str">
        <f>IF($A311&gt;='FG_243way_Regular Symbol'!F$16,"",IF(D311=0,"",IF(OR(D311=$BW$1,D312=$BW$1,D313=$BW$1,D311=$BX$1,D312=$BX$1,D313=$BX$1),0,1)))</f>
        <v/>
      </c>
      <c r="BZ311" s="2" t="str">
        <f>IF($A311&gt;='FG_243way_Regular Symbol'!G$16,"",IF(E311=0,"",IF(OR(E311=$BW$1,E312=$BW$1,E313=$BW$1,E311=$BX$1,E312=$BX$1,E313=$BX$1),0,1)))</f>
        <v/>
      </c>
      <c r="CA311" s="2" t="str">
        <f>IF($A311&gt;='FG_243way_Regular Symbol'!H$16,"",IF(F311=0,"",IF(OR(F311=$BW$1,F312=$BW$1,F313=$BW$1,F311=$BX$1,F312=$BX$1,F313=$BX$1),0,1)))</f>
        <v/>
      </c>
      <c r="CC311" s="2" t="str">
        <f>IF($A311&gt;='FG_243way_Regular Symbol'!D$16,"",IF(B311=0,"",IF(OR(B311=$BW$1,B312=$BW$1,B313=$BW$1,B311=$CD$1,B312=$CD$1,B313=$CD$1),0,1)))</f>
        <v/>
      </c>
      <c r="CD311" s="2" t="str">
        <f>IF($A311&gt;='FG_243way_Regular Symbol'!E$16,"",IF(C311=0,"",IF(OR(C311=$BW$1,C312=$BW$1,C313=$BW$1,C311=$CD$1,C312=$CD$1,C313=$CD$1),0,1)))</f>
        <v/>
      </c>
      <c r="CE311" s="2" t="str">
        <f>IF($A311&gt;='FG_243way_Regular Symbol'!F$16,"",IF(D311=0,"",IF(OR(D311=$BW$1,D312=$BW$1,D313=$BW$1,D311=$CD$1,D312=$CD$1,D313=$CD$1),0,1)))</f>
        <v/>
      </c>
      <c r="CF311" s="2" t="str">
        <f>IF($A311&gt;='FG_243way_Regular Symbol'!G$16,"",IF(E311=0,"",IF(OR(E311=$BW$1,E312=$BW$1,E313=$BW$1,E311=$CD$1,E312=$CD$1,E313=$CD$1),0,1)))</f>
        <v/>
      </c>
      <c r="CG311" s="2" t="str">
        <f>IF($A311&gt;='FG_243way_Regular Symbol'!H$16,"",IF(F311=0,"",IF(OR(F311=$BW$1,F312=$BW$1,F313=$BW$1,F311=$CD$1,F312=$CD$1,F313=$CD$1),0,1)))</f>
        <v/>
      </c>
      <c r="CI311" s="2" t="str">
        <f>IF($A311&gt;='FG_243way_Regular Symbol'!D$16,"",IF(B311=0,"",IF(OR(B311=$BW$1,B312=$BW$1,B313=$BW$1,B311=$CJ$1,B312=$CJ$1,B313=$CJ$1),0,1)))</f>
        <v/>
      </c>
      <c r="CJ311" s="2" t="str">
        <f>IF($A311&gt;='FG_243way_Regular Symbol'!E$16,"",IF(C311=0,"",IF(OR(C311=$BW$1,C312=$BW$1,C313=$BW$1,C311=$CJ$1,C312=$CJ$1,C313=$CJ$1),0,1)))</f>
        <v/>
      </c>
      <c r="CK311" s="2" t="str">
        <f>IF($A311&gt;='FG_243way_Regular Symbol'!F$16,"",IF(D311=0,"",IF(OR(D311=$BW$1,D312=$BW$1,D313=$BW$1,D311=$CJ$1,D312=$CJ$1,D313=$CJ$1),0,1)))</f>
        <v/>
      </c>
      <c r="CL311" s="2" t="str">
        <f>IF($A311&gt;='FG_243way_Regular Symbol'!G$16,"",IF(E311=0,"",IF(OR(E311=$BW$1,E312=$BW$1,E313=$BW$1,E311=$CJ$1,E312=$CJ$1,E313=$CJ$1),0,1)))</f>
        <v/>
      </c>
      <c r="CM311" s="2" t="str">
        <f>IF($A311&gt;='FG_243way_Regular Symbol'!H$16,"",IF(F311=0,"",IF(OR(F311=$BW$1,F312=$BW$1,F313=$BW$1,F311=$CJ$1,F312=$CJ$1,F313=$CJ$1),0,1)))</f>
        <v/>
      </c>
      <c r="CO311" s="2" t="str">
        <f>IF($A311&gt;='FG_243way_Regular Symbol'!D$16,"",IF(B311=0,"",IF(OR(B311=$BW$1,B312=$BW$1,B313=$BW$1,B311=$CP$1,B312=$CP$1,B313=$CP$1),0,1)))</f>
        <v/>
      </c>
      <c r="CP311" s="2" t="str">
        <f>IF($A311&gt;='FG_243way_Regular Symbol'!E$16,"",IF(C311=0,"",IF(OR(C311=$BW$1,C312=$BW$1,C313=$BW$1,C311=$CP$1,C312=$CP$1,C313=$CP$1),0,1)))</f>
        <v/>
      </c>
      <c r="CQ311" s="2" t="str">
        <f>IF($A311&gt;='FG_243way_Regular Symbol'!F$16,"",IF(D311=0,"",IF(OR(D311=$BW$1,D312=$BW$1,D313=$BW$1,D311=$CP$1,D312=$CP$1,D313=$CP$1),0,1)))</f>
        <v/>
      </c>
      <c r="CR311" s="2" t="str">
        <f>IF($A311&gt;='FG_243way_Regular Symbol'!G$16,"",IF(E311=0,"",IF(OR(E311=$BW$1,E312=$BW$1,E313=$BW$1,E311=$CP$1,E312=$CP$1,E313=$CP$1),0,1)))</f>
        <v/>
      </c>
      <c r="CS311" s="2" t="str">
        <f>IF($A311&gt;='FG_243way_Regular Symbol'!H$16,"",IF(F311=0,"",IF(OR(F311=$BW$1,F312=$BW$1,F313=$BW$1,F311=$CP$1,F312=$CP$1,F313=$CP$1),0,1)))</f>
        <v/>
      </c>
      <c r="CU311" s="2" t="str">
        <f>IF($A311&gt;='FG_243way_Regular Symbol'!D$16,"",IF(B311=0,"",IF(OR(B311=$BW$1,B312=$BW$1,B313=$BW$1,B311=$CV$1,B312=$CV$1,B313=$CV$1),0,1)))</f>
        <v/>
      </c>
      <c r="CV311" s="2" t="str">
        <f>IF($A311&gt;='FG_243way_Regular Symbol'!E$16,"",IF(C311=0,"",IF(OR(C311=$BW$1,C312=$BW$1,C313=$BW$1,C311=$CV$1,C312=$CV$1,C313=$CV$1),0,1)))</f>
        <v/>
      </c>
      <c r="CW311" s="2" t="str">
        <f>IF($A311&gt;='FG_243way_Regular Symbol'!F$16,"",IF(D311=0,"",IF(OR(D311=$BW$1,D312=$BW$1,D313=$BW$1,D311=$CV$1,D312=$CV$1,D313=$CV$1),0,1)))</f>
        <v/>
      </c>
      <c r="CX311" s="2" t="str">
        <f>IF($A311&gt;='FG_243way_Regular Symbol'!G$16,"",IF(E311=0,"",IF(OR(E311=$BW$1,E312=$BW$1,E313=$BW$1,E311=$CV$1,E312=$CV$1,E313=$CV$1),0,1)))</f>
        <v/>
      </c>
      <c r="CY311" s="2" t="str">
        <f>IF($A311&gt;='FG_243way_Regular Symbol'!H$16,"",IF(F311=0,"",IF(OR(F311=$BW$1,F312=$BW$1,F313=$BW$1,F311=$CV$1,F312=$CV$1,F313=$CV$1),0,1)))</f>
        <v/>
      </c>
    </row>
    <row r="312" spans="1:103">
      <c r="A312" s="341">
        <f>IF('FG_243way_Regular Symbol'!L311="","",'FG_243way_Regular Symbol'!L311)</f>
        <v>308</v>
      </c>
      <c r="B312" s="184" t="str">
        <f>IF('FG_243way_Regular Symbol'!M311="",
IF($A312-'FG_243way_Regular Symbol'!D$16&gt;='FG_243way_RegularＸ_W()'!B$2-1,"",VLOOKUP($A312-'FG_243way_Regular Symbol'!D$16,'FG_243way_Regular Symbol'!$L$3:$Q$99,'FG_243way_RegularＸ_W()'!B$3+1,FALSE)),
'FG_243way_Regular Symbol'!M311)</f>
        <v/>
      </c>
      <c r="C312" s="184" t="str">
        <f>IF('FG_243way_Regular Symbol'!N311="",
IF($A312-'FG_243way_Regular Symbol'!E$16&gt;='FG_243way_RegularＸ_W()'!C$2-1,"",VLOOKUP($A312-'FG_243way_Regular Symbol'!E$16,'FG_243way_Regular Symbol'!$L$3:$Q$99,'FG_243way_RegularＸ_W()'!C$3+1,FALSE)),
'FG_243way_Regular Symbol'!N311)</f>
        <v/>
      </c>
      <c r="D312" s="184" t="str">
        <f>IF('FG_243way_Regular Symbol'!O311="",
IF($A312-'FG_243way_Regular Symbol'!F$16&gt;='FG_243way_RegularＸ_W()'!D$2-1,"",VLOOKUP($A312-'FG_243way_Regular Symbol'!F$16,'FG_243way_Regular Symbol'!$L$3:$Q$99,'FG_243way_RegularＸ_W()'!D$3+1,FALSE)),
'FG_243way_Regular Symbol'!O311)</f>
        <v/>
      </c>
      <c r="E312" s="184" t="str">
        <f>IF('FG_243way_Regular Symbol'!P311="",
IF($A312-'FG_243way_Regular Symbol'!G$16&gt;='FG_243way_RegularＸ_W()'!E$2-1,"",VLOOKUP($A312-'FG_243way_Regular Symbol'!G$16,'FG_243way_Regular Symbol'!$L$3:$Q$99,'FG_243way_RegularＸ_W()'!E$3+1,FALSE)),
'FG_243way_Regular Symbol'!P311)</f>
        <v/>
      </c>
      <c r="F312" s="358" t="str">
        <f>IF('FG_243way_Regular Symbol'!Q311="",
IF($A312-'FG_243way_Regular Symbol'!H$16&gt;='FG_243way_RegularＸ_W()'!F$2-1,"",VLOOKUP($A312-'FG_243way_Regular Symbol'!H$16,'FG_243way_Regular Symbol'!$L$3:$Q$99,'FG_243way_RegularＸ_W()'!F$3+1,FALSE)),
'FG_243way_Regular Symbol'!Q311)</f>
        <v/>
      </c>
      <c r="O312" s="342" t="str">
        <f>IF($A312&gt;='FG_243way_Regular Symbol'!D$16,"",IF(B312=0,"",IF(OR(B312=$O$1,B312=$P$1,B313=$O$1,B313=$P$1,B314=$O$1,B314=$P$1),0,1)))</f>
        <v/>
      </c>
      <c r="P312" s="2" t="str">
        <f>IF($A312&gt;='FG_243way_Regular Symbol'!E$16,"",IF(C312=0,"",IF(OR(C312=$O$1,C312=$P$1,C313=$O$1,C313=$P$1,C314=$O$1,C314=$P$1),0,1)))</f>
        <v/>
      </c>
      <c r="Q312" s="2" t="str">
        <f>IF($A312&gt;='FG_243way_Regular Symbol'!F$16,"",IF(D312=0,"",IF(OR(D312=$O$1,D312=$P$1,D313=$O$1,D313=$P$1,D314=$O$1,D314=$P$1),0,1)))</f>
        <v/>
      </c>
      <c r="R312" s="2" t="str">
        <f>IF($A312&gt;='FG_243way_Regular Symbol'!G$16,"",IF(E312=0,"",IF(OR(E312=$O$1,E312=$P$1,E313=$O$1,E313=$P$1,E314=$O$1,E314=$P$1),0,1)))</f>
        <v/>
      </c>
      <c r="S312" s="128" t="str">
        <f>IF($A312&gt;='FG_243way_Regular Symbol'!H$16,"",IF(F312=0,"",IF(OR(F312=$O$1,F312=$P$1,F313=$O$1,F313=$P$1,F314=$O$1,F314=$P$1),0,1)))</f>
        <v/>
      </c>
      <c r="U312" s="342" t="str">
        <f>IF($A312&gt;='FG_243way_Regular Symbol'!D$16,"",IF(B312=0,"",IF(OR(B312=$U$1,B312=$V$1,B313=$U$1,B313=$V$1,B314=$U$1,B314=$V$1),0,1)))</f>
        <v/>
      </c>
      <c r="V312" s="2" t="str">
        <f>IF($A312&gt;='FG_243way_Regular Symbol'!E$16,"",IF(C312=0,"",IF(OR(C312=$U$1,C312=$V$1,C313=$U$1,C313=$V$1,C314=$U$1,C314=$V$1),0,1)))</f>
        <v/>
      </c>
      <c r="W312" s="2" t="str">
        <f>IF($A312&gt;='FG_243way_Regular Symbol'!F$16,"",IF(D312=0,"",IF(OR(D312=$U$1,D312=$V$1,D313=$U$1,D313=$V$1,D314=$U$1,D314=$V$1),0,1)))</f>
        <v/>
      </c>
      <c r="X312" s="2" t="str">
        <f>IF($A312&gt;='FG_243way_Regular Symbol'!G$16,"",IF(E312=0,"",IF(OR(E312=$U$1,E312=$V$1,E313=$U$1,E313=$V$1,E314=$U$1,E314=$V$1),0,1)))</f>
        <v/>
      </c>
      <c r="Y312" s="128" t="str">
        <f>IF($A312&gt;='FG_243way_Regular Symbol'!H$16,"",IF(F312=0,"",IF(OR(F312=$U$1,F312=$V$1,F313=$U$1,F313=$V$1,F314=$U$1,F314=$V$1),0,1)))</f>
        <v/>
      </c>
      <c r="AA312" s="342" t="str">
        <f>IF($A312&gt;='FG_243way_Regular Symbol'!D$16,"",IF(B312=0,"",IF(OR(B312=$AA$1,B312=$AB$1,B313=$AA$1,B313=$AB$1,B314=$AA$1,,B314=$AB$1),0,1)))</f>
        <v/>
      </c>
      <c r="AB312" s="2" t="str">
        <f>IF($A312&gt;='FG_243way_Regular Symbol'!E$16,"",IF(C312=0,"",IF(OR(C312=$AA$1,C312=$AB$1,C313=$AA$1,C313=$AB$1,C314=$AA$1,,C314=$AB$1),0,1)))</f>
        <v/>
      </c>
      <c r="AC312" s="2" t="str">
        <f>IF($A312&gt;='FG_243way_Regular Symbol'!F$16,"",IF(D312=0,"",IF(OR(D312=$AA$1,D312=$AB$1,D313=$AA$1,D313=$AB$1,D314=$AA$1,,D314=$AB$1),0,1)))</f>
        <v/>
      </c>
      <c r="AD312" s="2" t="str">
        <f>IF($A312&gt;='FG_243way_Regular Symbol'!G$16,"",IF(E312=0,"",IF(OR(E312=$AA$1,E312=$AB$1,E313=$AA$1,E313=$AB$1,E314=$AA$1,,E314=$AB$1),0,1)))</f>
        <v/>
      </c>
      <c r="AE312" s="128" t="str">
        <f>IF($A312&gt;='FG_243way_Regular Symbol'!H$16,"",IF(F312=0,"",IF(OR(F312=$AA$1,F312=$AB$1,F313=$AA$1,F313=$AB$1,F314=$AA$1,,F314=$AB$1),0,1)))</f>
        <v/>
      </c>
      <c r="AG312" s="342" t="str">
        <f>IF($A312&gt;='FG_243way_Regular Symbol'!D$16,"",IF(B312=0,"",IF(OR(B312=$AG$1,B312=$AH$1,B313=$AG$1,B313=$AH$1,B314=$AG$1,B314=$AH$1),0,1)))</f>
        <v/>
      </c>
      <c r="AH312" s="2" t="str">
        <f>IF($A312&gt;='FG_243way_Regular Symbol'!E$16,"",IF(C312=0,"",IF(OR(C312=$AG$1,C312=$AH$1,C313=$AG$1,C313=$AH$1,C314=$AG$1,C314=$AH$1),0,1)))</f>
        <v/>
      </c>
      <c r="AI312" s="2" t="str">
        <f>IF($A312&gt;='FG_243way_Regular Symbol'!F$16,"",IF(D312=0,"",IF(OR(D312=$AG$1,D312=$AH$1,D313=$AG$1,D313=$AH$1,D314=$AG$1,D314=$AH$1),0,1)))</f>
        <v/>
      </c>
      <c r="AJ312" s="2" t="str">
        <f>IF($A312&gt;='FG_243way_Regular Symbol'!G$16,"",IF(E312=0,"",IF(OR(E312=$AG$1,E312=$AH$1,E313=$AG$1,E313=$AH$1,E314=$AG$1,E314=$AH$1),0,1)))</f>
        <v/>
      </c>
      <c r="AK312" s="128" t="str">
        <f>IF($A312&gt;='FG_243way_Regular Symbol'!H$16,"",IF(F312=0,"",IF(OR(F312=$AG$1,F312=$AH$1,F313=$AG$1,F313=$AH$1,F314=$AG$1,F314=$AH$1),0,1)))</f>
        <v/>
      </c>
      <c r="AM312" s="342" t="str">
        <f>IF($A312&gt;='FG_243way_Regular Symbol'!D$16,"",IF(B312=0,"",IF(OR(B312=$AM$1,B312=$AN$1,B313=$AM$1,B313=$AN$1,B314=$AM$1,B314=$AN$1),0,1)))</f>
        <v/>
      </c>
      <c r="AN312" s="2" t="str">
        <f>IF($A312&gt;='FG_243way_Regular Symbol'!E$16,"",IF(C312=0,"",IF(OR(C312=$AM$1,C312=$AN$1,C313=$AM$1,C313=$AN$1,C314=$AM$1,C314=$AN$1),0,1)))</f>
        <v/>
      </c>
      <c r="AO312" s="2" t="str">
        <f>IF($A312&gt;='FG_243way_Regular Symbol'!F$16,"",IF(D312=0,"",IF(OR(D312=$AM$1,D312=$AN$1,D313=$AM$1,D313=$AN$1,D314=$AM$1,D314=$AN$1),0,1)))</f>
        <v/>
      </c>
      <c r="AP312" s="2" t="str">
        <f>IF($A312&gt;='FG_243way_Regular Symbol'!G$16,"",IF(E312=0,"",IF(OR(E312=$AM$1,E312=$AN$1,E313=$AM$1,E313=$AN$1,E314=$AM$1,E314=$AN$1),0,1)))</f>
        <v/>
      </c>
      <c r="AQ312" s="128" t="str">
        <f>IF($A312&gt;='FG_243way_Regular Symbol'!H$16,"",IF(F312=0,"",IF(OR(F312=$AM$1,F312=$AN$1,F313=$AM$1,F313=$AN$1,F314=$AM$1,F314=$AN$1),0,1)))</f>
        <v/>
      </c>
      <c r="AS312" s="342" t="str">
        <f>IF($A312&gt;='FG_243way_Regular Symbol'!D$16,"",IF(B312=0,"",IF(OR(B312=$AM$1,B312=$AT$1,B313=$AM$1,B313=$AT$1,B314=$AM$1,B314=$AT$1),0,1)))</f>
        <v/>
      </c>
      <c r="AT312" s="2" t="str">
        <f>IF($A312&gt;='FG_243way_Regular Symbol'!E$16,"",IF(C312=0,"",IF(OR(C312=$AM$1,C312=$AT$1,C313=$AM$1,C313=$AT$1,C314=$AM$1,C314=$AT$1),0,1)))</f>
        <v/>
      </c>
      <c r="AU312" s="2" t="str">
        <f>IF($A312&gt;='FG_243way_Regular Symbol'!F$16,"",IF(D312=0,"",IF(OR(D312=$AM$1,D312=$AT$1,D313=$AM$1,D313=$AT$1,D314=$AM$1,D314=$AT$1),0,1)))</f>
        <v/>
      </c>
      <c r="AV312" s="2" t="str">
        <f>IF($A312&gt;='FG_243way_Regular Symbol'!G$16,"",IF(E312=0,"",IF(OR(E312=$AM$1,E312=$AT$1,E313=$AM$1,E313=$AT$1,E314=$AM$1,E314=$AT$1),0,1)))</f>
        <v/>
      </c>
      <c r="AW312" s="128" t="str">
        <f>IF($A312&gt;='FG_243way_Regular Symbol'!H$16,"",IF(F312=0,"",IF(OR(F312=$AM$1,F312=$AT$1,F313=$AM$1,F313=$AT$1,F314=$AM$1,F314=$AT$1),0,1)))</f>
        <v/>
      </c>
      <c r="AY312" s="342" t="str">
        <f>IF($A312&gt;='FG_243way_Regular Symbol'!D$16,"",IF(B312=0,"",IF(OR(B312=$AM$1,B312=$AZ$1,B313=$AM$1,B313=$AZ$1,B314=$AM$1,B314=$AZ$1),0,1)))</f>
        <v/>
      </c>
      <c r="AZ312" s="2" t="str">
        <f>IF($A312&gt;='FG_243way_Regular Symbol'!E$16,"",IF(C312=0,"",IF(OR(C312=$AM$1,C312=$AZ$1,C313=$AM$1,C313=$AZ$1,C314=$AM$1,C314=$AZ$1),0,1)))</f>
        <v/>
      </c>
      <c r="BA312" s="2" t="str">
        <f>IF($A312&gt;='FG_243way_Regular Symbol'!F$16,"",IF(D312=0,"",IF(OR(D312=$AM$1,D312=$AZ$1,D313=$AM$1,D313=$AZ$1,D314=$AM$1,D314=$AZ$1),0,1)))</f>
        <v/>
      </c>
      <c r="BB312" s="2" t="str">
        <f>IF($A312&gt;='FG_243way_Regular Symbol'!G$16,"",IF(E312=0,"",IF(OR(E312=$AM$1,E312=$AZ$1,E313=$AM$1,E313=$AZ$1,E314=$AM$1,E314=$AZ$1),0,1)))</f>
        <v/>
      </c>
      <c r="BC312" s="128" t="str">
        <f>IF($A312&gt;='FG_243way_Regular Symbol'!H$16,"",IF(F312=0,"",IF(OR(F312=$AM$1,F312=$AZ$1,F313=$AM$1,F313=$AZ$1,F314=$AM$1,F314=$AZ$1),0,1)))</f>
        <v/>
      </c>
      <c r="BE312" s="342"/>
      <c r="BF312" s="2"/>
      <c r="BG312" s="2" t="str">
        <f>IF($A312&gt;='FG_243way_Regular Symbol'!F$16,"",IF(D312=0,"",COUNTIF(D312:D314,$BF$1)))</f>
        <v/>
      </c>
      <c r="BH312" s="2" t="str">
        <f>IF($A312&gt;='FG_243way_Regular Symbol'!G$16,"",IF(E312=0,"",COUNTIF(E312:E314,$BF$1)))</f>
        <v/>
      </c>
      <c r="BI312" s="2" t="str">
        <f>IF($A312&gt;='FG_243way_Regular Symbol'!H$16,"",IF(F312=0,"",COUNTIF(F312:F314,$BF$1)))</f>
        <v/>
      </c>
      <c r="BK312" s="342"/>
      <c r="BL312" s="2"/>
      <c r="BM312" s="2" t="str">
        <f>IF($A312&gt;='FG_243way_Regular Symbol'!F$16,"",IF(D312=0,"",IF(OR(D312=$AM$1,D312=$BL$1,D313=$AM$1,D313=$BL$1,D314=$AM$1,D314=$BL$1),0,1)))</f>
        <v/>
      </c>
      <c r="BN312" s="2" t="str">
        <f>IF($A312&gt;='FG_243way_Regular Symbol'!G$16,"",IF(E312=0,"",IF(OR(E312=$AM$1,E312=$BL$1,E313=$AM$1,E313=$BL$1,E314=$AM$1,E314=$BL$1),0,1)))</f>
        <v/>
      </c>
      <c r="BO312" s="128" t="str">
        <f>IF($A312&gt;='FG_243way_Regular Symbol'!H$16,"",IF(F312=0,"",IF(OR(F312=$AM$1,F312=$BL$1,F313=$AM$1,F313=$BL$1,F314=$AM$1,F314=$BL$1),0,1)))</f>
        <v/>
      </c>
      <c r="BQ312" s="2" t="str">
        <f>IF($A312&gt;='FG_243way_Regular Symbol'!D$16,"",IF(B312=0,"",IF(OR(B312=$BQ$1,B312=$BR$1,B313=$BQ$1,B313=$BR$1,B314=$BQ$1,B314=$BR$1),0,1)))</f>
        <v/>
      </c>
      <c r="BR312" s="2" t="str">
        <f>IF($A312&gt;='FG_243way_Regular Symbol'!E$16,"",IF(C312=0,"",IF(OR(C312=$BQ$1,C312=$BR$1,C313=$BQ$1,C313=$BR$1,C314=$BQ$1,C314=$BR$1),0,1)))</f>
        <v/>
      </c>
      <c r="BS312" s="2" t="str">
        <f>IF($A312&gt;='FG_243way_Regular Symbol'!F$16,"",IF(D312=0,"",IF(OR(D312=$BQ$1,D312=$BR$1,D313=$BQ$1,D313=$BR$1,D314=$BQ$1,D314=$BR$1),0,1)))</f>
        <v/>
      </c>
      <c r="BT312" s="2" t="str">
        <f>IF($A312&gt;='FG_243way_Regular Symbol'!G$16,"",IF(E312=0,"",IF(OR(E312=$BQ$1,E312=$BR$1,E313=$BQ$1,E313=$BR$1,E314=$BQ$1,E314=$BR$1),0,1)))</f>
        <v/>
      </c>
      <c r="BU312" s="2" t="str">
        <f>IF($A312&gt;='FG_243way_Regular Symbol'!H$16,"",IF(F312=0,"",IF(OR(F312=$BQ$1,F312=$BR$1,F313=$BQ$1,F313=$BR$1,F314=$BQ$1,F314=$BR$1),0,1)))</f>
        <v/>
      </c>
      <c r="BW312" s="2" t="str">
        <f>IF($A312&gt;='FG_243way_Regular Symbol'!D$16,"",IF(B312=0,"",IF(OR(B312=$BW$1,B313=$BW$1,B314=$BW$1,B312=$BX$1,B313=$BX$1,B314=$BX$1),0,1)))</f>
        <v/>
      </c>
      <c r="BX312" s="2" t="str">
        <f>IF($A312&gt;='FG_243way_Regular Symbol'!E$16,"",IF(C312=0,"",IF(OR(C312=$BW$1,C313=$BW$1,C314=$BW$1,C312=$BX$1,C313=$BX$1,C314=$BX$1),0,1)))</f>
        <v/>
      </c>
      <c r="BY312" s="2" t="str">
        <f>IF($A312&gt;='FG_243way_Regular Symbol'!F$16,"",IF(D312=0,"",IF(OR(D312=$BW$1,D313=$BW$1,D314=$BW$1,D312=$BX$1,D313=$BX$1,D314=$BX$1),0,1)))</f>
        <v/>
      </c>
      <c r="BZ312" s="2" t="str">
        <f>IF($A312&gt;='FG_243way_Regular Symbol'!G$16,"",IF(E312=0,"",IF(OR(E312=$BW$1,E313=$BW$1,E314=$BW$1,E312=$BX$1,E313=$BX$1,E314=$BX$1),0,1)))</f>
        <v/>
      </c>
      <c r="CA312" s="2" t="str">
        <f>IF($A312&gt;='FG_243way_Regular Symbol'!H$16,"",IF(F312=0,"",IF(OR(F312=$BW$1,F313=$BW$1,F314=$BW$1,F312=$BX$1,F313=$BX$1,F314=$BX$1),0,1)))</f>
        <v/>
      </c>
      <c r="CC312" s="2" t="str">
        <f>IF($A312&gt;='FG_243way_Regular Symbol'!D$16,"",IF(B312=0,"",IF(OR(B312=$BW$1,B313=$BW$1,B314=$BW$1,B312=$CD$1,B313=$CD$1,B314=$CD$1),0,1)))</f>
        <v/>
      </c>
      <c r="CD312" s="2" t="str">
        <f>IF($A312&gt;='FG_243way_Regular Symbol'!E$16,"",IF(C312=0,"",IF(OR(C312=$BW$1,C313=$BW$1,C314=$BW$1,C312=$CD$1,C313=$CD$1,C314=$CD$1),0,1)))</f>
        <v/>
      </c>
      <c r="CE312" s="2" t="str">
        <f>IF($A312&gt;='FG_243way_Regular Symbol'!F$16,"",IF(D312=0,"",IF(OR(D312=$BW$1,D313=$BW$1,D314=$BW$1,D312=$CD$1,D313=$CD$1,D314=$CD$1),0,1)))</f>
        <v/>
      </c>
      <c r="CF312" s="2" t="str">
        <f>IF($A312&gt;='FG_243way_Regular Symbol'!G$16,"",IF(E312=0,"",IF(OR(E312=$BW$1,E313=$BW$1,E314=$BW$1,E312=$CD$1,E313=$CD$1,E314=$CD$1),0,1)))</f>
        <v/>
      </c>
      <c r="CG312" s="2" t="str">
        <f>IF($A312&gt;='FG_243way_Regular Symbol'!H$16,"",IF(F312=0,"",IF(OR(F312=$BW$1,F313=$BW$1,F314=$BW$1,F312=$CD$1,F313=$CD$1,F314=$CD$1),0,1)))</f>
        <v/>
      </c>
      <c r="CI312" s="2" t="str">
        <f>IF($A312&gt;='FG_243way_Regular Symbol'!D$16,"",IF(B312=0,"",IF(OR(B312=$BW$1,B313=$BW$1,B314=$BW$1,B312=$CJ$1,B313=$CJ$1,B314=$CJ$1),0,1)))</f>
        <v/>
      </c>
      <c r="CJ312" s="2" t="str">
        <f>IF($A312&gt;='FG_243way_Regular Symbol'!E$16,"",IF(C312=0,"",IF(OR(C312=$BW$1,C313=$BW$1,C314=$BW$1,C312=$CJ$1,C313=$CJ$1,C314=$CJ$1),0,1)))</f>
        <v/>
      </c>
      <c r="CK312" s="2" t="str">
        <f>IF($A312&gt;='FG_243way_Regular Symbol'!F$16,"",IF(D312=0,"",IF(OR(D312=$BW$1,D313=$BW$1,D314=$BW$1,D312=$CJ$1,D313=$CJ$1,D314=$CJ$1),0,1)))</f>
        <v/>
      </c>
      <c r="CL312" s="2" t="str">
        <f>IF($A312&gt;='FG_243way_Regular Symbol'!G$16,"",IF(E312=0,"",IF(OR(E312=$BW$1,E313=$BW$1,E314=$BW$1,E312=$CJ$1,E313=$CJ$1,E314=$CJ$1),0,1)))</f>
        <v/>
      </c>
      <c r="CM312" s="2" t="str">
        <f>IF($A312&gt;='FG_243way_Regular Symbol'!H$16,"",IF(F312=0,"",IF(OR(F312=$BW$1,F313=$BW$1,F314=$BW$1,F312=$CJ$1,F313=$CJ$1,F314=$CJ$1),0,1)))</f>
        <v/>
      </c>
      <c r="CO312" s="2" t="str">
        <f>IF($A312&gt;='FG_243way_Regular Symbol'!D$16,"",IF(B312=0,"",IF(OR(B312=$BW$1,B313=$BW$1,B314=$BW$1,B312=$CP$1,B313=$CP$1,B314=$CP$1),0,1)))</f>
        <v/>
      </c>
      <c r="CP312" s="2" t="str">
        <f>IF($A312&gt;='FG_243way_Regular Symbol'!E$16,"",IF(C312=0,"",IF(OR(C312=$BW$1,C313=$BW$1,C314=$BW$1,C312=$CP$1,C313=$CP$1,C314=$CP$1),0,1)))</f>
        <v/>
      </c>
      <c r="CQ312" s="2" t="str">
        <f>IF($A312&gt;='FG_243way_Regular Symbol'!F$16,"",IF(D312=0,"",IF(OR(D312=$BW$1,D313=$BW$1,D314=$BW$1,D312=$CP$1,D313=$CP$1,D314=$CP$1),0,1)))</f>
        <v/>
      </c>
      <c r="CR312" s="2" t="str">
        <f>IF($A312&gt;='FG_243way_Regular Symbol'!G$16,"",IF(E312=0,"",IF(OR(E312=$BW$1,E313=$BW$1,E314=$BW$1,E312=$CP$1,E313=$CP$1,E314=$CP$1),0,1)))</f>
        <v/>
      </c>
      <c r="CS312" s="2" t="str">
        <f>IF($A312&gt;='FG_243way_Regular Symbol'!H$16,"",IF(F312=0,"",IF(OR(F312=$BW$1,F313=$BW$1,F314=$BW$1,F312=$CP$1,F313=$CP$1,F314=$CP$1),0,1)))</f>
        <v/>
      </c>
      <c r="CU312" s="2" t="str">
        <f>IF($A312&gt;='FG_243way_Regular Symbol'!D$16,"",IF(B312=0,"",IF(OR(B312=$BW$1,B313=$BW$1,B314=$BW$1,B312=$CV$1,B313=$CV$1,B314=$CV$1),0,1)))</f>
        <v/>
      </c>
      <c r="CV312" s="2" t="str">
        <f>IF($A312&gt;='FG_243way_Regular Symbol'!E$16,"",IF(C312=0,"",IF(OR(C312=$BW$1,C313=$BW$1,C314=$BW$1,C312=$CV$1,C313=$CV$1,C314=$CV$1),0,1)))</f>
        <v/>
      </c>
      <c r="CW312" s="2" t="str">
        <f>IF($A312&gt;='FG_243way_Regular Symbol'!F$16,"",IF(D312=0,"",IF(OR(D312=$BW$1,D313=$BW$1,D314=$BW$1,D312=$CV$1,D313=$CV$1,D314=$CV$1),0,1)))</f>
        <v/>
      </c>
      <c r="CX312" s="2" t="str">
        <f>IF($A312&gt;='FG_243way_Regular Symbol'!G$16,"",IF(E312=0,"",IF(OR(E312=$BW$1,E313=$BW$1,E314=$BW$1,E312=$CV$1,E313=$CV$1,E314=$CV$1),0,1)))</f>
        <v/>
      </c>
      <c r="CY312" s="2" t="str">
        <f>IF($A312&gt;='FG_243way_Regular Symbol'!H$16,"",IF(F312=0,"",IF(OR(F312=$BW$1,F313=$BW$1,F314=$BW$1,F312=$CV$1,F313=$CV$1,F314=$CV$1),0,1)))</f>
        <v/>
      </c>
    </row>
    <row r="313" spans="1:103">
      <c r="A313" s="341">
        <f>IF('FG_243way_Regular Symbol'!L312="","",'FG_243way_Regular Symbol'!L312)</f>
        <v>309</v>
      </c>
      <c r="B313" s="184" t="str">
        <f>IF('FG_243way_Regular Symbol'!M312="",
IF($A313-'FG_243way_Regular Symbol'!D$16&gt;='FG_243way_RegularＸ_W()'!B$2-1,"",VLOOKUP($A313-'FG_243way_Regular Symbol'!D$16,'FG_243way_Regular Symbol'!$L$3:$Q$99,'FG_243way_RegularＸ_W()'!B$3+1,FALSE)),
'FG_243way_Regular Symbol'!M312)</f>
        <v/>
      </c>
      <c r="C313" s="184" t="str">
        <f>IF('FG_243way_Regular Symbol'!N312="",
IF($A313-'FG_243way_Regular Symbol'!E$16&gt;='FG_243way_RegularＸ_W()'!C$2-1,"",VLOOKUP($A313-'FG_243way_Regular Symbol'!E$16,'FG_243way_Regular Symbol'!$L$3:$Q$99,'FG_243way_RegularＸ_W()'!C$3+1,FALSE)),
'FG_243way_Regular Symbol'!N312)</f>
        <v/>
      </c>
      <c r="D313" s="184" t="str">
        <f>IF('FG_243way_Regular Symbol'!O312="",
IF($A313-'FG_243way_Regular Symbol'!F$16&gt;='FG_243way_RegularＸ_W()'!D$2-1,"",VLOOKUP($A313-'FG_243way_Regular Symbol'!F$16,'FG_243way_Regular Symbol'!$L$3:$Q$99,'FG_243way_RegularＸ_W()'!D$3+1,FALSE)),
'FG_243way_Regular Symbol'!O312)</f>
        <v/>
      </c>
      <c r="E313" s="184" t="str">
        <f>IF('FG_243way_Regular Symbol'!P312="",
IF($A313-'FG_243way_Regular Symbol'!G$16&gt;='FG_243way_RegularＸ_W()'!E$2-1,"",VLOOKUP($A313-'FG_243way_Regular Symbol'!G$16,'FG_243way_Regular Symbol'!$L$3:$Q$99,'FG_243way_RegularＸ_W()'!E$3+1,FALSE)),
'FG_243way_Regular Symbol'!P312)</f>
        <v/>
      </c>
      <c r="F313" s="358" t="str">
        <f>IF('FG_243way_Regular Symbol'!Q312="",
IF($A313-'FG_243way_Regular Symbol'!H$16&gt;='FG_243way_RegularＸ_W()'!F$2-1,"",VLOOKUP($A313-'FG_243way_Regular Symbol'!H$16,'FG_243way_Regular Symbol'!$L$3:$Q$99,'FG_243way_RegularＸ_W()'!F$3+1,FALSE)),
'FG_243way_Regular Symbol'!Q312)</f>
        <v/>
      </c>
      <c r="O313" s="342" t="str">
        <f>IF($A313&gt;='FG_243way_Regular Symbol'!D$16,"",IF(B313=0,"",IF(OR(B313=$O$1,B313=$P$1,B314=$O$1,B314=$P$1,B315=$O$1,B315=$P$1),0,1)))</f>
        <v/>
      </c>
      <c r="P313" s="2" t="str">
        <f>IF($A313&gt;='FG_243way_Regular Symbol'!E$16,"",IF(C313=0,"",IF(OR(C313=$O$1,C313=$P$1,C314=$O$1,C314=$P$1,C315=$O$1,C315=$P$1),0,1)))</f>
        <v/>
      </c>
      <c r="Q313" s="2" t="str">
        <f>IF($A313&gt;='FG_243way_Regular Symbol'!F$16,"",IF(D313=0,"",IF(OR(D313=$O$1,D313=$P$1,D314=$O$1,D314=$P$1,D315=$O$1,D315=$P$1),0,1)))</f>
        <v/>
      </c>
      <c r="R313" s="2" t="str">
        <f>IF($A313&gt;='FG_243way_Regular Symbol'!G$16,"",IF(E313=0,"",IF(OR(E313=$O$1,E313=$P$1,E314=$O$1,E314=$P$1,E315=$O$1,E315=$P$1),0,1)))</f>
        <v/>
      </c>
      <c r="S313" s="128" t="str">
        <f>IF($A313&gt;='FG_243way_Regular Symbol'!H$16,"",IF(F313=0,"",IF(OR(F313=$O$1,F313=$P$1,F314=$O$1,F314=$P$1,F315=$O$1,F315=$P$1),0,1)))</f>
        <v/>
      </c>
      <c r="U313" s="342" t="str">
        <f>IF($A313&gt;='FG_243way_Regular Symbol'!D$16,"",IF(B313=0,"",IF(OR(B313=$U$1,B313=$V$1,B314=$U$1,B314=$V$1,B315=$U$1,B315=$V$1),0,1)))</f>
        <v/>
      </c>
      <c r="V313" s="2" t="str">
        <f>IF($A313&gt;='FG_243way_Regular Symbol'!E$16,"",IF(C313=0,"",IF(OR(C313=$U$1,C313=$V$1,C314=$U$1,C314=$V$1,C315=$U$1,C315=$V$1),0,1)))</f>
        <v/>
      </c>
      <c r="W313" s="2" t="str">
        <f>IF($A313&gt;='FG_243way_Regular Symbol'!F$16,"",IF(D313=0,"",IF(OR(D313=$U$1,D313=$V$1,D314=$U$1,D314=$V$1,D315=$U$1,D315=$V$1),0,1)))</f>
        <v/>
      </c>
      <c r="X313" s="2" t="str">
        <f>IF($A313&gt;='FG_243way_Regular Symbol'!G$16,"",IF(E313=0,"",IF(OR(E313=$U$1,E313=$V$1,E314=$U$1,E314=$V$1,E315=$U$1,E315=$V$1),0,1)))</f>
        <v/>
      </c>
      <c r="Y313" s="128" t="str">
        <f>IF($A313&gt;='FG_243way_Regular Symbol'!H$16,"",IF(F313=0,"",IF(OR(F313=$U$1,F313=$V$1,F314=$U$1,F314=$V$1,F315=$U$1,F315=$V$1),0,1)))</f>
        <v/>
      </c>
      <c r="AA313" s="342" t="str">
        <f>IF($A313&gt;='FG_243way_Regular Symbol'!D$16,"",IF(B313=0,"",IF(OR(B313=$AA$1,B313=$AB$1,B314=$AA$1,B314=$AB$1,B315=$AA$1,,B315=$AB$1),0,1)))</f>
        <v/>
      </c>
      <c r="AB313" s="2" t="str">
        <f>IF($A313&gt;='FG_243way_Regular Symbol'!E$16,"",IF(C313=0,"",IF(OR(C313=$AA$1,C313=$AB$1,C314=$AA$1,C314=$AB$1,C315=$AA$1,,C315=$AB$1),0,1)))</f>
        <v/>
      </c>
      <c r="AC313" s="2" t="str">
        <f>IF($A313&gt;='FG_243way_Regular Symbol'!F$16,"",IF(D313=0,"",IF(OR(D313=$AA$1,D313=$AB$1,D314=$AA$1,D314=$AB$1,D315=$AA$1,,D315=$AB$1),0,1)))</f>
        <v/>
      </c>
      <c r="AD313" s="2" t="str">
        <f>IF($A313&gt;='FG_243way_Regular Symbol'!G$16,"",IF(E313=0,"",IF(OR(E313=$AA$1,E313=$AB$1,E314=$AA$1,E314=$AB$1,E315=$AA$1,,E315=$AB$1),0,1)))</f>
        <v/>
      </c>
      <c r="AE313" s="128" t="str">
        <f>IF($A313&gt;='FG_243way_Regular Symbol'!H$16,"",IF(F313=0,"",IF(OR(F313=$AA$1,F313=$AB$1,F314=$AA$1,F314=$AB$1,F315=$AA$1,,F315=$AB$1),0,1)))</f>
        <v/>
      </c>
      <c r="AG313" s="342" t="str">
        <f>IF($A313&gt;='FG_243way_Regular Symbol'!D$16,"",IF(B313=0,"",IF(OR(B313=$AG$1,B313=$AH$1,B314=$AG$1,B314=$AH$1,B315=$AG$1,B315=$AH$1),0,1)))</f>
        <v/>
      </c>
      <c r="AH313" s="2" t="str">
        <f>IF($A313&gt;='FG_243way_Regular Symbol'!E$16,"",IF(C313=0,"",IF(OR(C313=$AG$1,C313=$AH$1,C314=$AG$1,C314=$AH$1,C315=$AG$1,C315=$AH$1),0,1)))</f>
        <v/>
      </c>
      <c r="AI313" s="2" t="str">
        <f>IF($A313&gt;='FG_243way_Regular Symbol'!F$16,"",IF(D313=0,"",IF(OR(D313=$AG$1,D313=$AH$1,D314=$AG$1,D314=$AH$1,D315=$AG$1,D315=$AH$1),0,1)))</f>
        <v/>
      </c>
      <c r="AJ313" s="2" t="str">
        <f>IF($A313&gt;='FG_243way_Regular Symbol'!G$16,"",IF(E313=0,"",IF(OR(E313=$AG$1,E313=$AH$1,E314=$AG$1,E314=$AH$1,E315=$AG$1,E315=$AH$1),0,1)))</f>
        <v/>
      </c>
      <c r="AK313" s="128" t="str">
        <f>IF($A313&gt;='FG_243way_Regular Symbol'!H$16,"",IF(F313=0,"",IF(OR(F313=$AG$1,F313=$AH$1,F314=$AG$1,F314=$AH$1,F315=$AG$1,F315=$AH$1),0,1)))</f>
        <v/>
      </c>
      <c r="AM313" s="342" t="str">
        <f>IF($A313&gt;='FG_243way_Regular Symbol'!D$16,"",IF(B313=0,"",IF(OR(B313=$AM$1,B313=$AN$1,B314=$AM$1,B314=$AN$1,B315=$AM$1,B315=$AN$1),0,1)))</f>
        <v/>
      </c>
      <c r="AN313" s="2" t="str">
        <f>IF($A313&gt;='FG_243way_Regular Symbol'!E$16,"",IF(C313=0,"",IF(OR(C313=$AM$1,C313=$AN$1,C314=$AM$1,C314=$AN$1,C315=$AM$1,C315=$AN$1),0,1)))</f>
        <v/>
      </c>
      <c r="AO313" s="2" t="str">
        <f>IF($A313&gt;='FG_243way_Regular Symbol'!F$16,"",IF(D313=0,"",IF(OR(D313=$AM$1,D313=$AN$1,D314=$AM$1,D314=$AN$1,D315=$AM$1,D315=$AN$1),0,1)))</f>
        <v/>
      </c>
      <c r="AP313" s="2" t="str">
        <f>IF($A313&gt;='FG_243way_Regular Symbol'!G$16,"",IF(E313=0,"",IF(OR(E313=$AM$1,E313=$AN$1,E314=$AM$1,E314=$AN$1,E315=$AM$1,E315=$AN$1),0,1)))</f>
        <v/>
      </c>
      <c r="AQ313" s="128" t="str">
        <f>IF($A313&gt;='FG_243way_Regular Symbol'!H$16,"",IF(F313=0,"",IF(OR(F313=$AM$1,F313=$AN$1,F314=$AM$1,F314=$AN$1,F315=$AM$1,F315=$AN$1),0,1)))</f>
        <v/>
      </c>
      <c r="AS313" s="342" t="str">
        <f>IF($A313&gt;='FG_243way_Regular Symbol'!D$16,"",IF(B313=0,"",IF(OR(B313=$AM$1,B313=$AT$1,B314=$AM$1,B314=$AT$1,B315=$AM$1,B315=$AT$1),0,1)))</f>
        <v/>
      </c>
      <c r="AT313" s="2" t="str">
        <f>IF($A313&gt;='FG_243way_Regular Symbol'!E$16,"",IF(C313=0,"",IF(OR(C313=$AM$1,C313=$AT$1,C314=$AM$1,C314=$AT$1,C315=$AM$1,C315=$AT$1),0,1)))</f>
        <v/>
      </c>
      <c r="AU313" s="2" t="str">
        <f>IF($A313&gt;='FG_243way_Regular Symbol'!F$16,"",IF(D313=0,"",IF(OR(D313=$AM$1,D313=$AT$1,D314=$AM$1,D314=$AT$1,D315=$AM$1,D315=$AT$1),0,1)))</f>
        <v/>
      </c>
      <c r="AV313" s="2" t="str">
        <f>IF($A313&gt;='FG_243way_Regular Symbol'!G$16,"",IF(E313=0,"",IF(OR(E313=$AM$1,E313=$AT$1,E314=$AM$1,E314=$AT$1,E315=$AM$1,E315=$AT$1),0,1)))</f>
        <v/>
      </c>
      <c r="AW313" s="128" t="str">
        <f>IF($A313&gt;='FG_243way_Regular Symbol'!H$16,"",IF(F313=0,"",IF(OR(F313=$AM$1,F313=$AT$1,F314=$AM$1,F314=$AT$1,F315=$AM$1,F315=$AT$1),0,1)))</f>
        <v/>
      </c>
      <c r="AY313" s="342" t="str">
        <f>IF($A313&gt;='FG_243way_Regular Symbol'!D$16,"",IF(B313=0,"",IF(OR(B313=$AM$1,B313=$AZ$1,B314=$AM$1,B314=$AZ$1,B315=$AM$1,B315=$AZ$1),0,1)))</f>
        <v/>
      </c>
      <c r="AZ313" s="2" t="str">
        <f>IF($A313&gt;='FG_243way_Regular Symbol'!E$16,"",IF(C313=0,"",IF(OR(C313=$AM$1,C313=$AZ$1,C314=$AM$1,C314=$AZ$1,C315=$AM$1,C315=$AZ$1),0,1)))</f>
        <v/>
      </c>
      <c r="BA313" s="2" t="str">
        <f>IF($A313&gt;='FG_243way_Regular Symbol'!F$16,"",IF(D313=0,"",IF(OR(D313=$AM$1,D313=$AZ$1,D314=$AM$1,D314=$AZ$1,D315=$AM$1,D315=$AZ$1),0,1)))</f>
        <v/>
      </c>
      <c r="BB313" s="2" t="str">
        <f>IF($A313&gt;='FG_243way_Regular Symbol'!G$16,"",IF(E313=0,"",IF(OR(E313=$AM$1,E313=$AZ$1,E314=$AM$1,E314=$AZ$1,E315=$AM$1,E315=$AZ$1),0,1)))</f>
        <v/>
      </c>
      <c r="BC313" s="128" t="str">
        <f>IF($A313&gt;='FG_243way_Regular Symbol'!H$16,"",IF(F313=0,"",IF(OR(F313=$AM$1,F313=$AZ$1,F314=$AM$1,F314=$AZ$1,F315=$AM$1,F315=$AZ$1),0,1)))</f>
        <v/>
      </c>
      <c r="BE313" s="342"/>
      <c r="BF313" s="2"/>
      <c r="BG313" s="2" t="str">
        <f>IF($A313&gt;='FG_243way_Regular Symbol'!F$16,"",IF(D313=0,"",COUNTIF(D313:D315,$BF$1)))</f>
        <v/>
      </c>
      <c r="BH313" s="2" t="str">
        <f>IF($A313&gt;='FG_243way_Regular Symbol'!G$16,"",IF(E313=0,"",COUNTIF(E313:E315,$BF$1)))</f>
        <v/>
      </c>
      <c r="BI313" s="2" t="str">
        <f>IF($A313&gt;='FG_243way_Regular Symbol'!H$16,"",IF(F313=0,"",COUNTIF(F313:F315,$BF$1)))</f>
        <v/>
      </c>
      <c r="BK313" s="342"/>
      <c r="BL313" s="2"/>
      <c r="BM313" s="2" t="str">
        <f>IF($A313&gt;='FG_243way_Regular Symbol'!F$16,"",IF(D313=0,"",IF(OR(D313=$AM$1,D313=$BL$1,D314=$AM$1,D314=$BL$1,D315=$AM$1,D315=$BL$1),0,1)))</f>
        <v/>
      </c>
      <c r="BN313" s="2" t="str">
        <f>IF($A313&gt;='FG_243way_Regular Symbol'!G$16,"",IF(E313=0,"",IF(OR(E313=$AM$1,E313=$BL$1,E314=$AM$1,E314=$BL$1,E315=$AM$1,E315=$BL$1),0,1)))</f>
        <v/>
      </c>
      <c r="BO313" s="128" t="str">
        <f>IF($A313&gt;='FG_243way_Regular Symbol'!H$16,"",IF(F313=0,"",IF(OR(F313=$AM$1,F313=$BL$1,F314=$AM$1,F314=$BL$1,F315=$AM$1,F315=$BL$1),0,1)))</f>
        <v/>
      </c>
      <c r="BQ313" s="2" t="str">
        <f>IF($A313&gt;='FG_243way_Regular Symbol'!D$16,"",IF(B313=0,"",IF(OR(B313=$BQ$1,B313=$BR$1,B314=$BQ$1,B314=$BR$1,B315=$BQ$1,B315=$BR$1),0,1)))</f>
        <v/>
      </c>
      <c r="BR313" s="2" t="str">
        <f>IF($A313&gt;='FG_243way_Regular Symbol'!E$16,"",IF(C313=0,"",IF(OR(C313=$BQ$1,C313=$BR$1,C314=$BQ$1,C314=$BR$1,C315=$BQ$1,C315=$BR$1),0,1)))</f>
        <v/>
      </c>
      <c r="BS313" s="2" t="str">
        <f>IF($A313&gt;='FG_243way_Regular Symbol'!F$16,"",IF(D313=0,"",IF(OR(D313=$BQ$1,D313=$BR$1,D314=$BQ$1,D314=$BR$1,D315=$BQ$1,D315=$BR$1),0,1)))</f>
        <v/>
      </c>
      <c r="BT313" s="2" t="str">
        <f>IF($A313&gt;='FG_243way_Regular Symbol'!G$16,"",IF(E313=0,"",IF(OR(E313=$BQ$1,E313=$BR$1,E314=$BQ$1,E314=$BR$1,E315=$BQ$1,E315=$BR$1),0,1)))</f>
        <v/>
      </c>
      <c r="BU313" s="2" t="str">
        <f>IF($A313&gt;='FG_243way_Regular Symbol'!H$16,"",IF(F313=0,"",IF(OR(F313=$BQ$1,F313=$BR$1,F314=$BQ$1,F314=$BR$1,F315=$BQ$1,F315=$BR$1),0,1)))</f>
        <v/>
      </c>
      <c r="BW313" s="2" t="str">
        <f>IF($A313&gt;='FG_243way_Regular Symbol'!D$16,"",IF(B313=0,"",IF(OR(B313=$BW$1,B314=$BW$1,B315=$BW$1,B313=$BX$1,B314=$BX$1,B315=$BX$1),0,1)))</f>
        <v/>
      </c>
      <c r="BX313" s="2" t="str">
        <f>IF($A313&gt;='FG_243way_Regular Symbol'!E$16,"",IF(C313=0,"",IF(OR(C313=$BW$1,C314=$BW$1,C315=$BW$1,C313=$BX$1,C314=$BX$1,C315=$BX$1),0,1)))</f>
        <v/>
      </c>
      <c r="BY313" s="2" t="str">
        <f>IF($A313&gt;='FG_243way_Regular Symbol'!F$16,"",IF(D313=0,"",IF(OR(D313=$BW$1,D314=$BW$1,D315=$BW$1,D313=$BX$1,D314=$BX$1,D315=$BX$1),0,1)))</f>
        <v/>
      </c>
      <c r="BZ313" s="2" t="str">
        <f>IF($A313&gt;='FG_243way_Regular Symbol'!G$16,"",IF(E313=0,"",IF(OR(E313=$BW$1,E314=$BW$1,E315=$BW$1,E313=$BX$1,E314=$BX$1,E315=$BX$1),0,1)))</f>
        <v/>
      </c>
      <c r="CA313" s="2" t="str">
        <f>IF($A313&gt;='FG_243way_Regular Symbol'!H$16,"",IF(F313=0,"",IF(OR(F313=$BW$1,F314=$BW$1,F315=$BW$1,F313=$BX$1,F314=$BX$1,F315=$BX$1),0,1)))</f>
        <v/>
      </c>
      <c r="CC313" s="2" t="str">
        <f>IF($A313&gt;='FG_243way_Regular Symbol'!D$16,"",IF(B313=0,"",IF(OR(B313=$BW$1,B314=$BW$1,B315=$BW$1,B313=$CD$1,B314=$CD$1,B315=$CD$1),0,1)))</f>
        <v/>
      </c>
      <c r="CD313" s="2" t="str">
        <f>IF($A313&gt;='FG_243way_Regular Symbol'!E$16,"",IF(C313=0,"",IF(OR(C313=$BW$1,C314=$BW$1,C315=$BW$1,C313=$CD$1,C314=$CD$1,C315=$CD$1),0,1)))</f>
        <v/>
      </c>
      <c r="CE313" s="2" t="str">
        <f>IF($A313&gt;='FG_243way_Regular Symbol'!F$16,"",IF(D313=0,"",IF(OR(D313=$BW$1,D314=$BW$1,D315=$BW$1,D313=$CD$1,D314=$CD$1,D315=$CD$1),0,1)))</f>
        <v/>
      </c>
      <c r="CF313" s="2" t="str">
        <f>IF($A313&gt;='FG_243way_Regular Symbol'!G$16,"",IF(E313=0,"",IF(OR(E313=$BW$1,E314=$BW$1,E315=$BW$1,E313=$CD$1,E314=$CD$1,E315=$CD$1),0,1)))</f>
        <v/>
      </c>
      <c r="CG313" s="2" t="str">
        <f>IF($A313&gt;='FG_243way_Regular Symbol'!H$16,"",IF(F313=0,"",IF(OR(F313=$BW$1,F314=$BW$1,F315=$BW$1,F313=$CD$1,F314=$CD$1,F315=$CD$1),0,1)))</f>
        <v/>
      </c>
      <c r="CI313" s="2" t="str">
        <f>IF($A313&gt;='FG_243way_Regular Symbol'!D$16,"",IF(B313=0,"",IF(OR(B313=$BW$1,B314=$BW$1,B315=$BW$1,B313=$CJ$1,B314=$CJ$1,B315=$CJ$1),0,1)))</f>
        <v/>
      </c>
      <c r="CJ313" s="2" t="str">
        <f>IF($A313&gt;='FG_243way_Regular Symbol'!E$16,"",IF(C313=0,"",IF(OR(C313=$BW$1,C314=$BW$1,C315=$BW$1,C313=$CJ$1,C314=$CJ$1,C315=$CJ$1),0,1)))</f>
        <v/>
      </c>
      <c r="CK313" s="2" t="str">
        <f>IF($A313&gt;='FG_243way_Regular Symbol'!F$16,"",IF(D313=0,"",IF(OR(D313=$BW$1,D314=$BW$1,D315=$BW$1,D313=$CJ$1,D314=$CJ$1,D315=$CJ$1),0,1)))</f>
        <v/>
      </c>
      <c r="CL313" s="2" t="str">
        <f>IF($A313&gt;='FG_243way_Regular Symbol'!G$16,"",IF(E313=0,"",IF(OR(E313=$BW$1,E314=$BW$1,E315=$BW$1,E313=$CJ$1,E314=$CJ$1,E315=$CJ$1),0,1)))</f>
        <v/>
      </c>
      <c r="CM313" s="2" t="str">
        <f>IF($A313&gt;='FG_243way_Regular Symbol'!H$16,"",IF(F313=0,"",IF(OR(F313=$BW$1,F314=$BW$1,F315=$BW$1,F313=$CJ$1,F314=$CJ$1,F315=$CJ$1),0,1)))</f>
        <v/>
      </c>
      <c r="CO313" s="2" t="str">
        <f>IF($A313&gt;='FG_243way_Regular Symbol'!D$16,"",IF(B313=0,"",IF(OR(B313=$BW$1,B314=$BW$1,B315=$BW$1,B313=$CP$1,B314=$CP$1,B315=$CP$1),0,1)))</f>
        <v/>
      </c>
      <c r="CP313" s="2" t="str">
        <f>IF($A313&gt;='FG_243way_Regular Symbol'!E$16,"",IF(C313=0,"",IF(OR(C313=$BW$1,C314=$BW$1,C315=$BW$1,C313=$CP$1,C314=$CP$1,C315=$CP$1),0,1)))</f>
        <v/>
      </c>
      <c r="CQ313" s="2" t="str">
        <f>IF($A313&gt;='FG_243way_Regular Symbol'!F$16,"",IF(D313=0,"",IF(OR(D313=$BW$1,D314=$BW$1,D315=$BW$1,D313=$CP$1,D314=$CP$1,D315=$CP$1),0,1)))</f>
        <v/>
      </c>
      <c r="CR313" s="2" t="str">
        <f>IF($A313&gt;='FG_243way_Regular Symbol'!G$16,"",IF(E313=0,"",IF(OR(E313=$BW$1,E314=$BW$1,E315=$BW$1,E313=$CP$1,E314=$CP$1,E315=$CP$1),0,1)))</f>
        <v/>
      </c>
      <c r="CS313" s="2" t="str">
        <f>IF($A313&gt;='FG_243way_Regular Symbol'!H$16,"",IF(F313=0,"",IF(OR(F313=$BW$1,F314=$BW$1,F315=$BW$1,F313=$CP$1,F314=$CP$1,F315=$CP$1),0,1)))</f>
        <v/>
      </c>
      <c r="CU313" s="2" t="str">
        <f>IF($A313&gt;='FG_243way_Regular Symbol'!D$16,"",IF(B313=0,"",IF(OR(B313=$BW$1,B314=$BW$1,B315=$BW$1,B313=$CV$1,B314=$CV$1,B315=$CV$1),0,1)))</f>
        <v/>
      </c>
      <c r="CV313" s="2" t="str">
        <f>IF($A313&gt;='FG_243way_Regular Symbol'!E$16,"",IF(C313=0,"",IF(OR(C313=$BW$1,C314=$BW$1,C315=$BW$1,C313=$CV$1,C314=$CV$1,C315=$CV$1),0,1)))</f>
        <v/>
      </c>
      <c r="CW313" s="2" t="str">
        <f>IF($A313&gt;='FG_243way_Regular Symbol'!F$16,"",IF(D313=0,"",IF(OR(D313=$BW$1,D314=$BW$1,D315=$BW$1,D313=$CV$1,D314=$CV$1,D315=$CV$1),0,1)))</f>
        <v/>
      </c>
      <c r="CX313" s="2" t="str">
        <f>IF($A313&gt;='FG_243way_Regular Symbol'!G$16,"",IF(E313=0,"",IF(OR(E313=$BW$1,E314=$BW$1,E315=$BW$1,E313=$CV$1,E314=$CV$1,E315=$CV$1),0,1)))</f>
        <v/>
      </c>
      <c r="CY313" s="2" t="str">
        <f>IF($A313&gt;='FG_243way_Regular Symbol'!H$16,"",IF(F313=0,"",IF(OR(F313=$BW$1,F314=$BW$1,F315=$BW$1,F313=$CV$1,F314=$CV$1,F315=$CV$1),0,1)))</f>
        <v/>
      </c>
    </row>
    <row r="314" spans="1:103">
      <c r="A314" s="341">
        <f>IF('FG_243way_Regular Symbol'!L313="","",'FG_243way_Regular Symbol'!L313)</f>
        <v>310</v>
      </c>
      <c r="B314" s="184" t="str">
        <f>IF('FG_243way_Regular Symbol'!M313="",
IF($A314-'FG_243way_Regular Symbol'!D$16&gt;='FG_243way_RegularＸ_W()'!B$2-1,"",VLOOKUP($A314-'FG_243way_Regular Symbol'!D$16,'FG_243way_Regular Symbol'!$L$3:$Q$99,'FG_243way_RegularＸ_W()'!B$3+1,FALSE)),
'FG_243way_Regular Symbol'!M313)</f>
        <v/>
      </c>
      <c r="C314" s="184" t="str">
        <f>IF('FG_243way_Regular Symbol'!N313="",
IF($A314-'FG_243way_Regular Symbol'!E$16&gt;='FG_243way_RegularＸ_W()'!C$2-1,"",VLOOKUP($A314-'FG_243way_Regular Symbol'!E$16,'FG_243way_Regular Symbol'!$L$3:$Q$99,'FG_243way_RegularＸ_W()'!C$3+1,FALSE)),
'FG_243way_Regular Symbol'!N313)</f>
        <v/>
      </c>
      <c r="D314" s="184" t="str">
        <f>IF('FG_243way_Regular Symbol'!O313="",
IF($A314-'FG_243way_Regular Symbol'!F$16&gt;='FG_243way_RegularＸ_W()'!D$2-1,"",VLOOKUP($A314-'FG_243way_Regular Symbol'!F$16,'FG_243way_Regular Symbol'!$L$3:$Q$99,'FG_243way_RegularＸ_W()'!D$3+1,FALSE)),
'FG_243way_Regular Symbol'!O313)</f>
        <v/>
      </c>
      <c r="E314" s="184" t="str">
        <f>IF('FG_243way_Regular Symbol'!P313="",
IF($A314-'FG_243way_Regular Symbol'!G$16&gt;='FG_243way_RegularＸ_W()'!E$2-1,"",VLOOKUP($A314-'FG_243way_Regular Symbol'!G$16,'FG_243way_Regular Symbol'!$L$3:$Q$99,'FG_243way_RegularＸ_W()'!E$3+1,FALSE)),
'FG_243way_Regular Symbol'!P313)</f>
        <v/>
      </c>
      <c r="F314" s="358" t="str">
        <f>IF('FG_243way_Regular Symbol'!Q313="",
IF($A314-'FG_243way_Regular Symbol'!H$16&gt;='FG_243way_RegularＸ_W()'!F$2-1,"",VLOOKUP($A314-'FG_243way_Regular Symbol'!H$16,'FG_243way_Regular Symbol'!$L$3:$Q$99,'FG_243way_RegularＸ_W()'!F$3+1,FALSE)),
'FG_243way_Regular Symbol'!Q313)</f>
        <v/>
      </c>
      <c r="O314" s="342" t="str">
        <f>IF($A314&gt;='FG_243way_Regular Symbol'!D$16,"",IF(B314=0,"",IF(OR(B314=$O$1,B314=$P$1,B315=$O$1,B315=$P$1,B316=$O$1,B316=$P$1),0,1)))</f>
        <v/>
      </c>
      <c r="P314" s="2" t="str">
        <f>IF($A314&gt;='FG_243way_Regular Symbol'!E$16,"",IF(C314=0,"",IF(OR(C314=$O$1,C314=$P$1,C315=$O$1,C315=$P$1,C316=$O$1,C316=$P$1),0,1)))</f>
        <v/>
      </c>
      <c r="Q314" s="2" t="str">
        <f>IF($A314&gt;='FG_243way_Regular Symbol'!F$16,"",IF(D314=0,"",IF(OR(D314=$O$1,D314=$P$1,D315=$O$1,D315=$P$1,D316=$O$1,D316=$P$1),0,1)))</f>
        <v/>
      </c>
      <c r="R314" s="2" t="str">
        <f>IF($A314&gt;='FG_243way_Regular Symbol'!G$16,"",IF(E314=0,"",IF(OR(E314=$O$1,E314=$P$1,E315=$O$1,E315=$P$1,E316=$O$1,E316=$P$1),0,1)))</f>
        <v/>
      </c>
      <c r="S314" s="128" t="str">
        <f>IF($A314&gt;='FG_243way_Regular Symbol'!H$16,"",IF(F314=0,"",IF(OR(F314=$O$1,F314=$P$1,F315=$O$1,F315=$P$1,F316=$O$1,F316=$P$1),0,1)))</f>
        <v/>
      </c>
      <c r="U314" s="342" t="str">
        <f>IF($A314&gt;='FG_243way_Regular Symbol'!D$16,"",IF(B314=0,"",IF(OR(B314=$U$1,B314=$V$1,B315=$U$1,B315=$V$1,B316=$U$1,B316=$V$1),0,1)))</f>
        <v/>
      </c>
      <c r="V314" s="2" t="str">
        <f>IF($A314&gt;='FG_243way_Regular Symbol'!E$16,"",IF(C314=0,"",IF(OR(C314=$U$1,C314=$V$1,C315=$U$1,C315=$V$1,C316=$U$1,C316=$V$1),0,1)))</f>
        <v/>
      </c>
      <c r="W314" s="2" t="str">
        <f>IF($A314&gt;='FG_243way_Regular Symbol'!F$16,"",IF(D314=0,"",IF(OR(D314=$U$1,D314=$V$1,D315=$U$1,D315=$V$1,D316=$U$1,D316=$V$1),0,1)))</f>
        <v/>
      </c>
      <c r="X314" s="2" t="str">
        <f>IF($A314&gt;='FG_243way_Regular Symbol'!G$16,"",IF(E314=0,"",IF(OR(E314=$U$1,E314=$V$1,E315=$U$1,E315=$V$1,E316=$U$1,E316=$V$1),0,1)))</f>
        <v/>
      </c>
      <c r="Y314" s="128" t="str">
        <f>IF($A314&gt;='FG_243way_Regular Symbol'!H$16,"",IF(F314=0,"",IF(OR(F314=$U$1,F314=$V$1,F315=$U$1,F315=$V$1,F316=$U$1,F316=$V$1),0,1)))</f>
        <v/>
      </c>
      <c r="AA314" s="342" t="str">
        <f>IF($A314&gt;='FG_243way_Regular Symbol'!D$16,"",IF(B314=0,"",IF(OR(B314=$AA$1,B314=$AB$1,B315=$AA$1,B315=$AB$1,B316=$AA$1,,B316=$AB$1),0,1)))</f>
        <v/>
      </c>
      <c r="AB314" s="2" t="str">
        <f>IF($A314&gt;='FG_243way_Regular Symbol'!E$16,"",IF(C314=0,"",IF(OR(C314=$AA$1,C314=$AB$1,C315=$AA$1,C315=$AB$1,C316=$AA$1,,C316=$AB$1),0,1)))</f>
        <v/>
      </c>
      <c r="AC314" s="2" t="str">
        <f>IF($A314&gt;='FG_243way_Regular Symbol'!F$16,"",IF(D314=0,"",IF(OR(D314=$AA$1,D314=$AB$1,D315=$AA$1,D315=$AB$1,D316=$AA$1,,D316=$AB$1),0,1)))</f>
        <v/>
      </c>
      <c r="AD314" s="2" t="str">
        <f>IF($A314&gt;='FG_243way_Regular Symbol'!G$16,"",IF(E314=0,"",IF(OR(E314=$AA$1,E314=$AB$1,E315=$AA$1,E315=$AB$1,E316=$AA$1,,E316=$AB$1),0,1)))</f>
        <v/>
      </c>
      <c r="AE314" s="128" t="str">
        <f>IF($A314&gt;='FG_243way_Regular Symbol'!H$16,"",IF(F314=0,"",IF(OR(F314=$AA$1,F314=$AB$1,F315=$AA$1,F315=$AB$1,F316=$AA$1,,F316=$AB$1),0,1)))</f>
        <v/>
      </c>
      <c r="AG314" s="342" t="str">
        <f>IF($A314&gt;='FG_243way_Regular Symbol'!D$16,"",IF(B314=0,"",IF(OR(B314=$AG$1,B314=$AH$1,B315=$AG$1,B315=$AH$1,B316=$AG$1,B316=$AH$1),0,1)))</f>
        <v/>
      </c>
      <c r="AH314" s="2" t="str">
        <f>IF($A314&gt;='FG_243way_Regular Symbol'!E$16,"",IF(C314=0,"",IF(OR(C314=$AG$1,C314=$AH$1,C315=$AG$1,C315=$AH$1,C316=$AG$1,C316=$AH$1),0,1)))</f>
        <v/>
      </c>
      <c r="AI314" s="2" t="str">
        <f>IF($A314&gt;='FG_243way_Regular Symbol'!F$16,"",IF(D314=0,"",IF(OR(D314=$AG$1,D314=$AH$1,D315=$AG$1,D315=$AH$1,D316=$AG$1,D316=$AH$1),0,1)))</f>
        <v/>
      </c>
      <c r="AJ314" s="2" t="str">
        <f>IF($A314&gt;='FG_243way_Regular Symbol'!G$16,"",IF(E314=0,"",IF(OR(E314=$AG$1,E314=$AH$1,E315=$AG$1,E315=$AH$1,E316=$AG$1,E316=$AH$1),0,1)))</f>
        <v/>
      </c>
      <c r="AK314" s="128" t="str">
        <f>IF($A314&gt;='FG_243way_Regular Symbol'!H$16,"",IF(F314=0,"",IF(OR(F314=$AG$1,F314=$AH$1,F315=$AG$1,F315=$AH$1,F316=$AG$1,F316=$AH$1),0,1)))</f>
        <v/>
      </c>
      <c r="AM314" s="342" t="str">
        <f>IF($A314&gt;='FG_243way_Regular Symbol'!D$16,"",IF(B314=0,"",IF(OR(B314=$AM$1,B314=$AN$1,B315=$AM$1,B315=$AN$1,B316=$AM$1,B316=$AN$1),0,1)))</f>
        <v/>
      </c>
      <c r="AN314" s="2" t="str">
        <f>IF($A314&gt;='FG_243way_Regular Symbol'!E$16,"",IF(C314=0,"",IF(OR(C314=$AM$1,C314=$AN$1,C315=$AM$1,C315=$AN$1,C316=$AM$1,C316=$AN$1),0,1)))</f>
        <v/>
      </c>
      <c r="AO314" s="2" t="str">
        <f>IF($A314&gt;='FG_243way_Regular Symbol'!F$16,"",IF(D314=0,"",IF(OR(D314=$AM$1,D314=$AN$1,D315=$AM$1,D315=$AN$1,D316=$AM$1,D316=$AN$1),0,1)))</f>
        <v/>
      </c>
      <c r="AP314" s="2" t="str">
        <f>IF($A314&gt;='FG_243way_Regular Symbol'!G$16,"",IF(E314=0,"",IF(OR(E314=$AM$1,E314=$AN$1,E315=$AM$1,E315=$AN$1,E316=$AM$1,E316=$AN$1),0,1)))</f>
        <v/>
      </c>
      <c r="AQ314" s="128" t="str">
        <f>IF($A314&gt;='FG_243way_Regular Symbol'!H$16,"",IF(F314=0,"",IF(OR(F314=$AM$1,F314=$AN$1,F315=$AM$1,F315=$AN$1,F316=$AM$1,F316=$AN$1),0,1)))</f>
        <v/>
      </c>
      <c r="AS314" s="342" t="str">
        <f>IF($A314&gt;='FG_243way_Regular Symbol'!D$16,"",IF(B314=0,"",IF(OR(B314=$AM$1,B314=$AT$1,B315=$AM$1,B315=$AT$1,B316=$AM$1,B316=$AT$1),0,1)))</f>
        <v/>
      </c>
      <c r="AT314" s="2" t="str">
        <f>IF($A314&gt;='FG_243way_Regular Symbol'!E$16,"",IF(C314=0,"",IF(OR(C314=$AM$1,C314=$AT$1,C315=$AM$1,C315=$AT$1,C316=$AM$1,C316=$AT$1),0,1)))</f>
        <v/>
      </c>
      <c r="AU314" s="2" t="str">
        <f>IF($A314&gt;='FG_243way_Regular Symbol'!F$16,"",IF(D314=0,"",IF(OR(D314=$AM$1,D314=$AT$1,D315=$AM$1,D315=$AT$1,D316=$AM$1,D316=$AT$1),0,1)))</f>
        <v/>
      </c>
      <c r="AV314" s="2" t="str">
        <f>IF($A314&gt;='FG_243way_Regular Symbol'!G$16,"",IF(E314=0,"",IF(OR(E314=$AM$1,E314=$AT$1,E315=$AM$1,E315=$AT$1,E316=$AM$1,E316=$AT$1),0,1)))</f>
        <v/>
      </c>
      <c r="AW314" s="128" t="str">
        <f>IF($A314&gt;='FG_243way_Regular Symbol'!H$16,"",IF(F314=0,"",IF(OR(F314=$AM$1,F314=$AT$1,F315=$AM$1,F315=$AT$1,F316=$AM$1,F316=$AT$1),0,1)))</f>
        <v/>
      </c>
      <c r="AY314" s="342" t="str">
        <f>IF($A314&gt;='FG_243way_Regular Symbol'!D$16,"",IF(B314=0,"",IF(OR(B314=$AM$1,B314=$AZ$1,B315=$AM$1,B315=$AZ$1,B316=$AM$1,B316=$AZ$1),0,1)))</f>
        <v/>
      </c>
      <c r="AZ314" s="2" t="str">
        <f>IF($A314&gt;='FG_243way_Regular Symbol'!E$16,"",IF(C314=0,"",IF(OR(C314=$AM$1,C314=$AZ$1,C315=$AM$1,C315=$AZ$1,C316=$AM$1,C316=$AZ$1),0,1)))</f>
        <v/>
      </c>
      <c r="BA314" s="2" t="str">
        <f>IF($A314&gt;='FG_243way_Regular Symbol'!F$16,"",IF(D314=0,"",IF(OR(D314=$AM$1,D314=$AZ$1,D315=$AM$1,D315=$AZ$1,D316=$AM$1,D316=$AZ$1),0,1)))</f>
        <v/>
      </c>
      <c r="BB314" s="2" t="str">
        <f>IF($A314&gt;='FG_243way_Regular Symbol'!G$16,"",IF(E314=0,"",IF(OR(E314=$AM$1,E314=$AZ$1,E315=$AM$1,E315=$AZ$1,E316=$AM$1,E316=$AZ$1),0,1)))</f>
        <v/>
      </c>
      <c r="BC314" s="128" t="str">
        <f>IF($A314&gt;='FG_243way_Regular Symbol'!H$16,"",IF(F314=0,"",IF(OR(F314=$AM$1,F314=$AZ$1,F315=$AM$1,F315=$AZ$1,F316=$AM$1,F316=$AZ$1),0,1)))</f>
        <v/>
      </c>
      <c r="BE314" s="342"/>
      <c r="BF314" s="2"/>
      <c r="BG314" s="2" t="str">
        <f>IF($A314&gt;='FG_243way_Regular Symbol'!F$16,"",IF(D314=0,"",COUNTIF(D314:D316,$BF$1)))</f>
        <v/>
      </c>
      <c r="BH314" s="2" t="str">
        <f>IF($A314&gt;='FG_243way_Regular Symbol'!G$16,"",IF(E314=0,"",COUNTIF(E314:E316,$BF$1)))</f>
        <v/>
      </c>
      <c r="BI314" s="2" t="str">
        <f>IF($A314&gt;='FG_243way_Regular Symbol'!H$16,"",IF(F314=0,"",COUNTIF(F314:F316,$BF$1)))</f>
        <v/>
      </c>
      <c r="BK314" s="342"/>
      <c r="BL314" s="2"/>
      <c r="BM314" s="2" t="str">
        <f>IF($A314&gt;='FG_243way_Regular Symbol'!F$16,"",IF(D314=0,"",IF(OR(D314=$AM$1,D314=$BL$1,D315=$AM$1,D315=$BL$1,D316=$AM$1,D316=$BL$1),0,1)))</f>
        <v/>
      </c>
      <c r="BN314" s="2" t="str">
        <f>IF($A314&gt;='FG_243way_Regular Symbol'!G$16,"",IF(E314=0,"",IF(OR(E314=$AM$1,E314=$BL$1,E315=$AM$1,E315=$BL$1,E316=$AM$1,E316=$BL$1),0,1)))</f>
        <v/>
      </c>
      <c r="BO314" s="128" t="str">
        <f>IF($A314&gt;='FG_243way_Regular Symbol'!H$16,"",IF(F314=0,"",IF(OR(F314=$AM$1,F314=$BL$1,F315=$AM$1,F315=$BL$1,F316=$AM$1,F316=$BL$1),0,1)))</f>
        <v/>
      </c>
      <c r="BQ314" s="2" t="str">
        <f>IF($A314&gt;='FG_243way_Regular Symbol'!D$16,"",IF(B314=0,"",IF(OR(B314=$BQ$1,B314=$BR$1,B315=$BQ$1,B315=$BR$1,B316=$BQ$1,B316=$BR$1),0,1)))</f>
        <v/>
      </c>
      <c r="BR314" s="2" t="str">
        <f>IF($A314&gt;='FG_243way_Regular Symbol'!E$16,"",IF(C314=0,"",IF(OR(C314=$BQ$1,C314=$BR$1,C315=$BQ$1,C315=$BR$1,C316=$BQ$1,C316=$BR$1),0,1)))</f>
        <v/>
      </c>
      <c r="BS314" s="2" t="str">
        <f>IF($A314&gt;='FG_243way_Regular Symbol'!F$16,"",IF(D314=0,"",IF(OR(D314=$BQ$1,D314=$BR$1,D315=$BQ$1,D315=$BR$1,D316=$BQ$1,D316=$BR$1),0,1)))</f>
        <v/>
      </c>
      <c r="BT314" s="2" t="str">
        <f>IF($A314&gt;='FG_243way_Regular Symbol'!G$16,"",IF(E314=0,"",IF(OR(E314=$BQ$1,E314=$BR$1,E315=$BQ$1,E315=$BR$1,E316=$BQ$1,E316=$BR$1),0,1)))</f>
        <v/>
      </c>
      <c r="BU314" s="2" t="str">
        <f>IF($A314&gt;='FG_243way_Regular Symbol'!H$16,"",IF(F314=0,"",IF(OR(F314=$BQ$1,F314=$BR$1,F315=$BQ$1,F315=$BR$1,F316=$BQ$1,F316=$BR$1),0,1)))</f>
        <v/>
      </c>
      <c r="BW314" s="2" t="str">
        <f>IF($A314&gt;='FG_243way_Regular Symbol'!D$16,"",IF(B314=0,"",IF(OR(B314=$BW$1,B315=$BW$1,B316=$BW$1,B314=$BX$1,B315=$BX$1,B316=$BX$1),0,1)))</f>
        <v/>
      </c>
      <c r="BX314" s="2" t="str">
        <f>IF($A314&gt;='FG_243way_Regular Symbol'!E$16,"",IF(C314=0,"",IF(OR(C314=$BW$1,C315=$BW$1,C316=$BW$1,C314=$BX$1,C315=$BX$1,C316=$BX$1),0,1)))</f>
        <v/>
      </c>
      <c r="BY314" s="2" t="str">
        <f>IF($A314&gt;='FG_243way_Regular Symbol'!F$16,"",IF(D314=0,"",IF(OR(D314=$BW$1,D315=$BW$1,D316=$BW$1,D314=$BX$1,D315=$BX$1,D316=$BX$1),0,1)))</f>
        <v/>
      </c>
      <c r="BZ314" s="2" t="str">
        <f>IF($A314&gt;='FG_243way_Regular Symbol'!G$16,"",IF(E314=0,"",IF(OR(E314=$BW$1,E315=$BW$1,E316=$BW$1,E314=$BX$1,E315=$BX$1,E316=$BX$1),0,1)))</f>
        <v/>
      </c>
      <c r="CA314" s="2" t="str">
        <f>IF($A314&gt;='FG_243way_Regular Symbol'!H$16,"",IF(F314=0,"",IF(OR(F314=$BW$1,F315=$BW$1,F316=$BW$1,F314=$BX$1,F315=$BX$1,F316=$BX$1),0,1)))</f>
        <v/>
      </c>
      <c r="CC314" s="2" t="str">
        <f>IF($A314&gt;='FG_243way_Regular Symbol'!D$16,"",IF(B314=0,"",IF(OR(B314=$BW$1,B315=$BW$1,B316=$BW$1,B314=$CD$1,B315=$CD$1,B316=$CD$1),0,1)))</f>
        <v/>
      </c>
      <c r="CD314" s="2" t="str">
        <f>IF($A314&gt;='FG_243way_Regular Symbol'!E$16,"",IF(C314=0,"",IF(OR(C314=$BW$1,C315=$BW$1,C316=$BW$1,C314=$CD$1,C315=$CD$1,C316=$CD$1),0,1)))</f>
        <v/>
      </c>
      <c r="CE314" s="2" t="str">
        <f>IF($A314&gt;='FG_243way_Regular Symbol'!F$16,"",IF(D314=0,"",IF(OR(D314=$BW$1,D315=$BW$1,D316=$BW$1,D314=$CD$1,D315=$CD$1,D316=$CD$1),0,1)))</f>
        <v/>
      </c>
      <c r="CF314" s="2" t="str">
        <f>IF($A314&gt;='FG_243way_Regular Symbol'!G$16,"",IF(E314=0,"",IF(OR(E314=$BW$1,E315=$BW$1,E316=$BW$1,E314=$CD$1,E315=$CD$1,E316=$CD$1),0,1)))</f>
        <v/>
      </c>
      <c r="CG314" s="2" t="str">
        <f>IF($A314&gt;='FG_243way_Regular Symbol'!H$16,"",IF(F314=0,"",IF(OR(F314=$BW$1,F315=$BW$1,F316=$BW$1,F314=$CD$1,F315=$CD$1,F316=$CD$1),0,1)))</f>
        <v/>
      </c>
      <c r="CI314" s="2" t="str">
        <f>IF($A314&gt;='FG_243way_Regular Symbol'!D$16,"",IF(B314=0,"",IF(OR(B314=$BW$1,B315=$BW$1,B316=$BW$1,B314=$CJ$1,B315=$CJ$1,B316=$CJ$1),0,1)))</f>
        <v/>
      </c>
      <c r="CJ314" s="2" t="str">
        <f>IF($A314&gt;='FG_243way_Regular Symbol'!E$16,"",IF(C314=0,"",IF(OR(C314=$BW$1,C315=$BW$1,C316=$BW$1,C314=$CJ$1,C315=$CJ$1,C316=$CJ$1),0,1)))</f>
        <v/>
      </c>
      <c r="CK314" s="2" t="str">
        <f>IF($A314&gt;='FG_243way_Regular Symbol'!F$16,"",IF(D314=0,"",IF(OR(D314=$BW$1,D315=$BW$1,D316=$BW$1,D314=$CJ$1,D315=$CJ$1,D316=$CJ$1),0,1)))</f>
        <v/>
      </c>
      <c r="CL314" s="2" t="str">
        <f>IF($A314&gt;='FG_243way_Regular Symbol'!G$16,"",IF(E314=0,"",IF(OR(E314=$BW$1,E315=$BW$1,E316=$BW$1,E314=$CJ$1,E315=$CJ$1,E316=$CJ$1),0,1)))</f>
        <v/>
      </c>
      <c r="CM314" s="2" t="str">
        <f>IF($A314&gt;='FG_243way_Regular Symbol'!H$16,"",IF(F314=0,"",IF(OR(F314=$BW$1,F315=$BW$1,F316=$BW$1,F314=$CJ$1,F315=$CJ$1,F316=$CJ$1),0,1)))</f>
        <v/>
      </c>
      <c r="CO314" s="2" t="str">
        <f>IF($A314&gt;='FG_243way_Regular Symbol'!D$16,"",IF(B314=0,"",IF(OR(B314=$BW$1,B315=$BW$1,B316=$BW$1,B314=$CP$1,B315=$CP$1,B316=$CP$1),0,1)))</f>
        <v/>
      </c>
      <c r="CP314" s="2" t="str">
        <f>IF($A314&gt;='FG_243way_Regular Symbol'!E$16,"",IF(C314=0,"",IF(OR(C314=$BW$1,C315=$BW$1,C316=$BW$1,C314=$CP$1,C315=$CP$1,C316=$CP$1),0,1)))</f>
        <v/>
      </c>
      <c r="CQ314" s="2" t="str">
        <f>IF($A314&gt;='FG_243way_Regular Symbol'!F$16,"",IF(D314=0,"",IF(OR(D314=$BW$1,D315=$BW$1,D316=$BW$1,D314=$CP$1,D315=$CP$1,D316=$CP$1),0,1)))</f>
        <v/>
      </c>
      <c r="CR314" s="2" t="str">
        <f>IF($A314&gt;='FG_243way_Regular Symbol'!G$16,"",IF(E314=0,"",IF(OR(E314=$BW$1,E315=$BW$1,E316=$BW$1,E314=$CP$1,E315=$CP$1,E316=$CP$1),0,1)))</f>
        <v/>
      </c>
      <c r="CS314" s="2" t="str">
        <f>IF($A314&gt;='FG_243way_Regular Symbol'!H$16,"",IF(F314=0,"",IF(OR(F314=$BW$1,F315=$BW$1,F316=$BW$1,F314=$CP$1,F315=$CP$1,F316=$CP$1),0,1)))</f>
        <v/>
      </c>
      <c r="CU314" s="2" t="str">
        <f>IF($A314&gt;='FG_243way_Regular Symbol'!D$16,"",IF(B314=0,"",IF(OR(B314=$BW$1,B315=$BW$1,B316=$BW$1,B314=$CV$1,B315=$CV$1,B316=$CV$1),0,1)))</f>
        <v/>
      </c>
      <c r="CV314" s="2" t="str">
        <f>IF($A314&gt;='FG_243way_Regular Symbol'!E$16,"",IF(C314=0,"",IF(OR(C314=$BW$1,C315=$BW$1,C316=$BW$1,C314=$CV$1,C315=$CV$1,C316=$CV$1),0,1)))</f>
        <v/>
      </c>
      <c r="CW314" s="2" t="str">
        <f>IF($A314&gt;='FG_243way_Regular Symbol'!F$16,"",IF(D314=0,"",IF(OR(D314=$BW$1,D315=$BW$1,D316=$BW$1,D314=$CV$1,D315=$CV$1,D316=$CV$1),0,1)))</f>
        <v/>
      </c>
      <c r="CX314" s="2" t="str">
        <f>IF($A314&gt;='FG_243way_Regular Symbol'!G$16,"",IF(E314=0,"",IF(OR(E314=$BW$1,E315=$BW$1,E316=$BW$1,E314=$CV$1,E315=$CV$1,E316=$CV$1),0,1)))</f>
        <v/>
      </c>
      <c r="CY314" s="2" t="str">
        <f>IF($A314&gt;='FG_243way_Regular Symbol'!H$16,"",IF(F314=0,"",IF(OR(F314=$BW$1,F315=$BW$1,F316=$BW$1,F314=$CV$1,F315=$CV$1,F316=$CV$1),0,1)))</f>
        <v/>
      </c>
    </row>
    <row r="315" spans="1:103">
      <c r="A315" s="341">
        <f>IF('FG_243way_Regular Symbol'!L314="","",'FG_243way_Regular Symbol'!L314)</f>
        <v>311</v>
      </c>
      <c r="B315" s="184" t="str">
        <f>IF('FG_243way_Regular Symbol'!M314="",
IF($A315-'FG_243way_Regular Symbol'!D$16&gt;='FG_243way_RegularＸ_W()'!B$2-1,"",VLOOKUP($A315-'FG_243way_Regular Symbol'!D$16,'FG_243way_Regular Symbol'!$L$3:$Q$99,'FG_243way_RegularＸ_W()'!B$3+1,FALSE)),
'FG_243way_Regular Symbol'!M314)</f>
        <v/>
      </c>
      <c r="C315" s="184" t="str">
        <f>IF('FG_243way_Regular Symbol'!N314="",
IF($A315-'FG_243way_Regular Symbol'!E$16&gt;='FG_243way_RegularＸ_W()'!C$2-1,"",VLOOKUP($A315-'FG_243way_Regular Symbol'!E$16,'FG_243way_Regular Symbol'!$L$3:$Q$99,'FG_243way_RegularＸ_W()'!C$3+1,FALSE)),
'FG_243way_Regular Symbol'!N314)</f>
        <v/>
      </c>
      <c r="D315" s="184" t="str">
        <f>IF('FG_243way_Regular Symbol'!O314="",
IF($A315-'FG_243way_Regular Symbol'!F$16&gt;='FG_243way_RegularＸ_W()'!D$2-1,"",VLOOKUP($A315-'FG_243way_Regular Symbol'!F$16,'FG_243way_Regular Symbol'!$L$3:$Q$99,'FG_243way_RegularＸ_W()'!D$3+1,FALSE)),
'FG_243way_Regular Symbol'!O314)</f>
        <v/>
      </c>
      <c r="E315" s="184" t="str">
        <f>IF('FG_243way_Regular Symbol'!P314="",
IF($A315-'FG_243way_Regular Symbol'!G$16&gt;='FG_243way_RegularＸ_W()'!E$2-1,"",VLOOKUP($A315-'FG_243way_Regular Symbol'!G$16,'FG_243way_Regular Symbol'!$L$3:$Q$99,'FG_243way_RegularＸ_W()'!E$3+1,FALSE)),
'FG_243way_Regular Symbol'!P314)</f>
        <v/>
      </c>
      <c r="F315" s="358" t="str">
        <f>IF('FG_243way_Regular Symbol'!Q314="",
IF($A315-'FG_243way_Regular Symbol'!H$16&gt;='FG_243way_RegularＸ_W()'!F$2-1,"",VLOOKUP($A315-'FG_243way_Regular Symbol'!H$16,'FG_243way_Regular Symbol'!$L$3:$Q$99,'FG_243way_RegularＸ_W()'!F$3+1,FALSE)),
'FG_243way_Regular Symbol'!Q314)</f>
        <v/>
      </c>
      <c r="O315" s="342" t="str">
        <f>IF($A315&gt;='FG_243way_Regular Symbol'!D$16,"",IF(B315=0,"",IF(OR(B315=$O$1,B315=$P$1,B316=$O$1,B316=$P$1,B317=$O$1,B317=$P$1),0,1)))</f>
        <v/>
      </c>
      <c r="P315" s="2" t="str">
        <f>IF($A315&gt;='FG_243way_Regular Symbol'!E$16,"",IF(C315=0,"",IF(OR(C315=$O$1,C315=$P$1,C316=$O$1,C316=$P$1,C317=$O$1,C317=$P$1),0,1)))</f>
        <v/>
      </c>
      <c r="Q315" s="2" t="str">
        <f>IF($A315&gt;='FG_243way_Regular Symbol'!F$16,"",IF(D315=0,"",IF(OR(D315=$O$1,D315=$P$1,D316=$O$1,D316=$P$1,D317=$O$1,D317=$P$1),0,1)))</f>
        <v/>
      </c>
      <c r="R315" s="2" t="str">
        <f>IF($A315&gt;='FG_243way_Regular Symbol'!G$16,"",IF(E315=0,"",IF(OR(E315=$O$1,E315=$P$1,E316=$O$1,E316=$P$1,E317=$O$1,E317=$P$1),0,1)))</f>
        <v/>
      </c>
      <c r="S315" s="128" t="str">
        <f>IF($A315&gt;='FG_243way_Regular Symbol'!H$16,"",IF(F315=0,"",IF(OR(F315=$O$1,F315=$P$1,F316=$O$1,F316=$P$1,F317=$O$1,F317=$P$1),0,1)))</f>
        <v/>
      </c>
      <c r="U315" s="342" t="str">
        <f>IF($A315&gt;='FG_243way_Regular Symbol'!D$16,"",IF(B315=0,"",IF(OR(B315=$U$1,B315=$V$1,B316=$U$1,B316=$V$1,B317=$U$1,B317=$V$1),0,1)))</f>
        <v/>
      </c>
      <c r="V315" s="2" t="str">
        <f>IF($A315&gt;='FG_243way_Regular Symbol'!E$16,"",IF(C315=0,"",IF(OR(C315=$U$1,C315=$V$1,C316=$U$1,C316=$V$1,C317=$U$1,C317=$V$1),0,1)))</f>
        <v/>
      </c>
      <c r="W315" s="2" t="str">
        <f>IF($A315&gt;='FG_243way_Regular Symbol'!F$16,"",IF(D315=0,"",IF(OR(D315=$U$1,D315=$V$1,D316=$U$1,D316=$V$1,D317=$U$1,D317=$V$1),0,1)))</f>
        <v/>
      </c>
      <c r="X315" s="2" t="str">
        <f>IF($A315&gt;='FG_243way_Regular Symbol'!G$16,"",IF(E315=0,"",IF(OR(E315=$U$1,E315=$V$1,E316=$U$1,E316=$V$1,E317=$U$1,E317=$V$1),0,1)))</f>
        <v/>
      </c>
      <c r="Y315" s="128" t="str">
        <f>IF($A315&gt;='FG_243way_Regular Symbol'!H$16,"",IF(F315=0,"",IF(OR(F315=$U$1,F315=$V$1,F316=$U$1,F316=$V$1,F317=$U$1,F317=$V$1),0,1)))</f>
        <v/>
      </c>
      <c r="AA315" s="342" t="str">
        <f>IF($A315&gt;='FG_243way_Regular Symbol'!D$16,"",IF(B315=0,"",IF(OR(B315=$AA$1,B315=$AB$1,B316=$AA$1,B316=$AB$1,B317=$AA$1,,B317=$AB$1),0,1)))</f>
        <v/>
      </c>
      <c r="AB315" s="2" t="str">
        <f>IF($A315&gt;='FG_243way_Regular Symbol'!E$16,"",IF(C315=0,"",IF(OR(C315=$AA$1,C315=$AB$1,C316=$AA$1,C316=$AB$1,C317=$AA$1,,C317=$AB$1),0,1)))</f>
        <v/>
      </c>
      <c r="AC315" s="2" t="str">
        <f>IF($A315&gt;='FG_243way_Regular Symbol'!F$16,"",IF(D315=0,"",IF(OR(D315=$AA$1,D315=$AB$1,D316=$AA$1,D316=$AB$1,D317=$AA$1,,D317=$AB$1),0,1)))</f>
        <v/>
      </c>
      <c r="AD315" s="2" t="str">
        <f>IF($A315&gt;='FG_243way_Regular Symbol'!G$16,"",IF(E315=0,"",IF(OR(E315=$AA$1,E315=$AB$1,E316=$AA$1,E316=$AB$1,E317=$AA$1,,E317=$AB$1),0,1)))</f>
        <v/>
      </c>
      <c r="AE315" s="128" t="str">
        <f>IF($A315&gt;='FG_243way_Regular Symbol'!H$16,"",IF(F315=0,"",IF(OR(F315=$AA$1,F315=$AB$1,F316=$AA$1,F316=$AB$1,F317=$AA$1,,F317=$AB$1),0,1)))</f>
        <v/>
      </c>
      <c r="AG315" s="342" t="str">
        <f>IF($A315&gt;='FG_243way_Regular Symbol'!D$16,"",IF(B315=0,"",IF(OR(B315=$AG$1,B315=$AH$1,B316=$AG$1,B316=$AH$1,B317=$AG$1,B317=$AH$1),0,1)))</f>
        <v/>
      </c>
      <c r="AH315" s="2" t="str">
        <f>IF($A315&gt;='FG_243way_Regular Symbol'!E$16,"",IF(C315=0,"",IF(OR(C315=$AG$1,C315=$AH$1,C316=$AG$1,C316=$AH$1,C317=$AG$1,C317=$AH$1),0,1)))</f>
        <v/>
      </c>
      <c r="AI315" s="2" t="str">
        <f>IF($A315&gt;='FG_243way_Regular Symbol'!F$16,"",IF(D315=0,"",IF(OR(D315=$AG$1,D315=$AH$1,D316=$AG$1,D316=$AH$1,D317=$AG$1,D317=$AH$1),0,1)))</f>
        <v/>
      </c>
      <c r="AJ315" s="2" t="str">
        <f>IF($A315&gt;='FG_243way_Regular Symbol'!G$16,"",IF(E315=0,"",IF(OR(E315=$AG$1,E315=$AH$1,E316=$AG$1,E316=$AH$1,E317=$AG$1,E317=$AH$1),0,1)))</f>
        <v/>
      </c>
      <c r="AK315" s="128" t="str">
        <f>IF($A315&gt;='FG_243way_Regular Symbol'!H$16,"",IF(F315=0,"",IF(OR(F315=$AG$1,F315=$AH$1,F316=$AG$1,F316=$AH$1,F317=$AG$1,F317=$AH$1),0,1)))</f>
        <v/>
      </c>
      <c r="AM315" s="342" t="str">
        <f>IF($A315&gt;='FG_243way_Regular Symbol'!D$16,"",IF(B315=0,"",IF(OR(B315=$AM$1,B315=$AN$1,B316=$AM$1,B316=$AN$1,B317=$AM$1,B317=$AN$1),0,1)))</f>
        <v/>
      </c>
      <c r="AN315" s="2" t="str">
        <f>IF($A315&gt;='FG_243way_Regular Symbol'!E$16,"",IF(C315=0,"",IF(OR(C315=$AM$1,C315=$AN$1,C316=$AM$1,C316=$AN$1,C317=$AM$1,C317=$AN$1),0,1)))</f>
        <v/>
      </c>
      <c r="AO315" s="2" t="str">
        <f>IF($A315&gt;='FG_243way_Regular Symbol'!F$16,"",IF(D315=0,"",IF(OR(D315=$AM$1,D315=$AN$1,D316=$AM$1,D316=$AN$1,D317=$AM$1,D317=$AN$1),0,1)))</f>
        <v/>
      </c>
      <c r="AP315" s="2" t="str">
        <f>IF($A315&gt;='FG_243way_Regular Symbol'!G$16,"",IF(E315=0,"",IF(OR(E315=$AM$1,E315=$AN$1,E316=$AM$1,E316=$AN$1,E317=$AM$1,E317=$AN$1),0,1)))</f>
        <v/>
      </c>
      <c r="AQ315" s="128" t="str">
        <f>IF($A315&gt;='FG_243way_Regular Symbol'!H$16,"",IF(F315=0,"",IF(OR(F315=$AM$1,F315=$AN$1,F316=$AM$1,F316=$AN$1,F317=$AM$1,F317=$AN$1),0,1)))</f>
        <v/>
      </c>
      <c r="AS315" s="342" t="str">
        <f>IF($A315&gt;='FG_243way_Regular Symbol'!D$16,"",IF(B315=0,"",IF(OR(B315=$AM$1,B315=$AT$1,B316=$AM$1,B316=$AT$1,B317=$AM$1,B317=$AT$1),0,1)))</f>
        <v/>
      </c>
      <c r="AT315" s="2" t="str">
        <f>IF($A315&gt;='FG_243way_Regular Symbol'!E$16,"",IF(C315=0,"",IF(OR(C315=$AM$1,C315=$AT$1,C316=$AM$1,C316=$AT$1,C317=$AM$1,C317=$AT$1),0,1)))</f>
        <v/>
      </c>
      <c r="AU315" s="2" t="str">
        <f>IF($A315&gt;='FG_243way_Regular Symbol'!F$16,"",IF(D315=0,"",IF(OR(D315=$AM$1,D315=$AT$1,D316=$AM$1,D316=$AT$1,D317=$AM$1,D317=$AT$1),0,1)))</f>
        <v/>
      </c>
      <c r="AV315" s="2" t="str">
        <f>IF($A315&gt;='FG_243way_Regular Symbol'!G$16,"",IF(E315=0,"",IF(OR(E315=$AM$1,E315=$AT$1,E316=$AM$1,E316=$AT$1,E317=$AM$1,E317=$AT$1),0,1)))</f>
        <v/>
      </c>
      <c r="AW315" s="128" t="str">
        <f>IF($A315&gt;='FG_243way_Regular Symbol'!H$16,"",IF(F315=0,"",IF(OR(F315=$AM$1,F315=$AT$1,F316=$AM$1,F316=$AT$1,F317=$AM$1,F317=$AT$1),0,1)))</f>
        <v/>
      </c>
      <c r="AY315" s="342" t="str">
        <f>IF($A315&gt;='FG_243way_Regular Symbol'!D$16,"",IF(B315=0,"",IF(OR(B315=$AM$1,B315=$AZ$1,B316=$AM$1,B316=$AZ$1,B317=$AM$1,B317=$AZ$1),0,1)))</f>
        <v/>
      </c>
      <c r="AZ315" s="2" t="str">
        <f>IF($A315&gt;='FG_243way_Regular Symbol'!E$16,"",IF(C315=0,"",IF(OR(C315=$AM$1,C315=$AZ$1,C316=$AM$1,C316=$AZ$1,C317=$AM$1,C317=$AZ$1),0,1)))</f>
        <v/>
      </c>
      <c r="BA315" s="2" t="str">
        <f>IF($A315&gt;='FG_243way_Regular Symbol'!F$16,"",IF(D315=0,"",IF(OR(D315=$AM$1,D315=$AZ$1,D316=$AM$1,D316=$AZ$1,D317=$AM$1,D317=$AZ$1),0,1)))</f>
        <v/>
      </c>
      <c r="BB315" s="2" t="str">
        <f>IF($A315&gt;='FG_243way_Regular Symbol'!G$16,"",IF(E315=0,"",IF(OR(E315=$AM$1,E315=$AZ$1,E316=$AM$1,E316=$AZ$1,E317=$AM$1,E317=$AZ$1),0,1)))</f>
        <v/>
      </c>
      <c r="BC315" s="128" t="str">
        <f>IF($A315&gt;='FG_243way_Regular Symbol'!H$16,"",IF(F315=0,"",IF(OR(F315=$AM$1,F315=$AZ$1,F316=$AM$1,F316=$AZ$1,F317=$AM$1,F317=$AZ$1),0,1)))</f>
        <v/>
      </c>
      <c r="BE315" s="342"/>
      <c r="BF315" s="2"/>
      <c r="BG315" s="2" t="str">
        <f>IF($A315&gt;='FG_243way_Regular Symbol'!F$16,"",IF(D315=0,"",COUNTIF(D315:D317,$BF$1)))</f>
        <v/>
      </c>
      <c r="BH315" s="2" t="str">
        <f>IF($A315&gt;='FG_243way_Regular Symbol'!G$16,"",IF(E315=0,"",COUNTIF(E315:E317,$BF$1)))</f>
        <v/>
      </c>
      <c r="BI315" s="2" t="str">
        <f>IF($A315&gt;='FG_243way_Regular Symbol'!H$16,"",IF(F315=0,"",COUNTIF(F315:F317,$BF$1)))</f>
        <v/>
      </c>
      <c r="BK315" s="342"/>
      <c r="BL315" s="2"/>
      <c r="BM315" s="2" t="str">
        <f>IF($A315&gt;='FG_243way_Regular Symbol'!F$16,"",IF(D315=0,"",IF(OR(D315=$AM$1,D315=$BL$1,D316=$AM$1,D316=$BL$1,D317=$AM$1,D317=$BL$1),0,1)))</f>
        <v/>
      </c>
      <c r="BN315" s="2" t="str">
        <f>IF($A315&gt;='FG_243way_Regular Symbol'!G$16,"",IF(E315=0,"",IF(OR(E315=$AM$1,E315=$BL$1,E316=$AM$1,E316=$BL$1,E317=$AM$1,E317=$BL$1),0,1)))</f>
        <v/>
      </c>
      <c r="BO315" s="128" t="str">
        <f>IF($A315&gt;='FG_243way_Regular Symbol'!H$16,"",IF(F315=0,"",IF(OR(F315=$AM$1,F315=$BL$1,F316=$AM$1,F316=$BL$1,F317=$AM$1,F317=$BL$1),0,1)))</f>
        <v/>
      </c>
      <c r="BQ315" s="2" t="str">
        <f>IF($A315&gt;='FG_243way_Regular Symbol'!D$16,"",IF(B315=0,"",IF(OR(B315=$BQ$1,B315=$BR$1,B316=$BQ$1,B316=$BR$1,B317=$BQ$1,B317=$BR$1),0,1)))</f>
        <v/>
      </c>
      <c r="BR315" s="2" t="str">
        <f>IF($A315&gt;='FG_243way_Regular Symbol'!E$16,"",IF(C315=0,"",IF(OR(C315=$BQ$1,C315=$BR$1,C316=$BQ$1,C316=$BR$1,C317=$BQ$1,C317=$BR$1),0,1)))</f>
        <v/>
      </c>
      <c r="BS315" s="2" t="str">
        <f>IF($A315&gt;='FG_243way_Regular Symbol'!F$16,"",IF(D315=0,"",IF(OR(D315=$BQ$1,D315=$BR$1,D316=$BQ$1,D316=$BR$1,D317=$BQ$1,D317=$BR$1),0,1)))</f>
        <v/>
      </c>
      <c r="BT315" s="2" t="str">
        <f>IF($A315&gt;='FG_243way_Regular Symbol'!G$16,"",IF(E315=0,"",IF(OR(E315=$BQ$1,E315=$BR$1,E316=$BQ$1,E316=$BR$1,E317=$BQ$1,E317=$BR$1),0,1)))</f>
        <v/>
      </c>
      <c r="BU315" s="2" t="str">
        <f>IF($A315&gt;='FG_243way_Regular Symbol'!H$16,"",IF(F315=0,"",IF(OR(F315=$BQ$1,F315=$BR$1,F316=$BQ$1,F316=$BR$1,F317=$BQ$1,F317=$BR$1),0,1)))</f>
        <v/>
      </c>
      <c r="BW315" s="2" t="str">
        <f>IF($A315&gt;='FG_243way_Regular Symbol'!D$16,"",IF(B315=0,"",IF(OR(B315=$BW$1,B316=$BW$1,B317=$BW$1,B315=$BX$1,B316=$BX$1,B317=$BX$1),0,1)))</f>
        <v/>
      </c>
      <c r="BX315" s="2" t="str">
        <f>IF($A315&gt;='FG_243way_Regular Symbol'!E$16,"",IF(C315=0,"",IF(OR(C315=$BW$1,C316=$BW$1,C317=$BW$1,C315=$BX$1,C316=$BX$1,C317=$BX$1),0,1)))</f>
        <v/>
      </c>
      <c r="BY315" s="2" t="str">
        <f>IF($A315&gt;='FG_243way_Regular Symbol'!F$16,"",IF(D315=0,"",IF(OR(D315=$BW$1,D316=$BW$1,D317=$BW$1,D315=$BX$1,D316=$BX$1,D317=$BX$1),0,1)))</f>
        <v/>
      </c>
      <c r="BZ315" s="2" t="str">
        <f>IF($A315&gt;='FG_243way_Regular Symbol'!G$16,"",IF(E315=0,"",IF(OR(E315=$BW$1,E316=$BW$1,E317=$BW$1,E315=$BX$1,E316=$BX$1,E317=$BX$1),0,1)))</f>
        <v/>
      </c>
      <c r="CA315" s="2" t="str">
        <f>IF($A315&gt;='FG_243way_Regular Symbol'!H$16,"",IF(F315=0,"",IF(OR(F315=$BW$1,F316=$BW$1,F317=$BW$1,F315=$BX$1,F316=$BX$1,F317=$BX$1),0,1)))</f>
        <v/>
      </c>
      <c r="CC315" s="2" t="str">
        <f>IF($A315&gt;='FG_243way_Regular Symbol'!D$16,"",IF(B315=0,"",IF(OR(B315=$BW$1,B316=$BW$1,B317=$BW$1,B315=$CD$1,B316=$CD$1,B317=$CD$1),0,1)))</f>
        <v/>
      </c>
      <c r="CD315" s="2" t="str">
        <f>IF($A315&gt;='FG_243way_Regular Symbol'!E$16,"",IF(C315=0,"",IF(OR(C315=$BW$1,C316=$BW$1,C317=$BW$1,C315=$CD$1,C316=$CD$1,C317=$CD$1),0,1)))</f>
        <v/>
      </c>
      <c r="CE315" s="2" t="str">
        <f>IF($A315&gt;='FG_243way_Regular Symbol'!F$16,"",IF(D315=0,"",IF(OR(D315=$BW$1,D316=$BW$1,D317=$BW$1,D315=$CD$1,D316=$CD$1,D317=$CD$1),0,1)))</f>
        <v/>
      </c>
      <c r="CF315" s="2" t="str">
        <f>IF($A315&gt;='FG_243way_Regular Symbol'!G$16,"",IF(E315=0,"",IF(OR(E315=$BW$1,E316=$BW$1,E317=$BW$1,E315=$CD$1,E316=$CD$1,E317=$CD$1),0,1)))</f>
        <v/>
      </c>
      <c r="CG315" s="2" t="str">
        <f>IF($A315&gt;='FG_243way_Regular Symbol'!H$16,"",IF(F315=0,"",IF(OR(F315=$BW$1,F316=$BW$1,F317=$BW$1,F315=$CD$1,F316=$CD$1,F317=$CD$1),0,1)))</f>
        <v/>
      </c>
      <c r="CI315" s="2" t="str">
        <f>IF($A315&gt;='FG_243way_Regular Symbol'!D$16,"",IF(B315=0,"",IF(OR(B315=$BW$1,B316=$BW$1,B317=$BW$1,B315=$CJ$1,B316=$CJ$1,B317=$CJ$1),0,1)))</f>
        <v/>
      </c>
      <c r="CJ315" s="2" t="str">
        <f>IF($A315&gt;='FG_243way_Regular Symbol'!E$16,"",IF(C315=0,"",IF(OR(C315=$BW$1,C316=$BW$1,C317=$BW$1,C315=$CJ$1,C316=$CJ$1,C317=$CJ$1),0,1)))</f>
        <v/>
      </c>
      <c r="CK315" s="2" t="str">
        <f>IF($A315&gt;='FG_243way_Regular Symbol'!F$16,"",IF(D315=0,"",IF(OR(D315=$BW$1,D316=$BW$1,D317=$BW$1,D315=$CJ$1,D316=$CJ$1,D317=$CJ$1),0,1)))</f>
        <v/>
      </c>
      <c r="CL315" s="2" t="str">
        <f>IF($A315&gt;='FG_243way_Regular Symbol'!G$16,"",IF(E315=0,"",IF(OR(E315=$BW$1,E316=$BW$1,E317=$BW$1,E315=$CJ$1,E316=$CJ$1,E317=$CJ$1),0,1)))</f>
        <v/>
      </c>
      <c r="CM315" s="2" t="str">
        <f>IF($A315&gt;='FG_243way_Regular Symbol'!H$16,"",IF(F315=0,"",IF(OR(F315=$BW$1,F316=$BW$1,F317=$BW$1,F315=$CJ$1,F316=$CJ$1,F317=$CJ$1),0,1)))</f>
        <v/>
      </c>
      <c r="CO315" s="2" t="str">
        <f>IF($A315&gt;='FG_243way_Regular Symbol'!D$16,"",IF(B315=0,"",IF(OR(B315=$BW$1,B316=$BW$1,B317=$BW$1,B315=$CP$1,B316=$CP$1,B317=$CP$1),0,1)))</f>
        <v/>
      </c>
      <c r="CP315" s="2" t="str">
        <f>IF($A315&gt;='FG_243way_Regular Symbol'!E$16,"",IF(C315=0,"",IF(OR(C315=$BW$1,C316=$BW$1,C317=$BW$1,C315=$CP$1,C316=$CP$1,C317=$CP$1),0,1)))</f>
        <v/>
      </c>
      <c r="CQ315" s="2" t="str">
        <f>IF($A315&gt;='FG_243way_Regular Symbol'!F$16,"",IF(D315=0,"",IF(OR(D315=$BW$1,D316=$BW$1,D317=$BW$1,D315=$CP$1,D316=$CP$1,D317=$CP$1),0,1)))</f>
        <v/>
      </c>
      <c r="CR315" s="2" t="str">
        <f>IF($A315&gt;='FG_243way_Regular Symbol'!G$16,"",IF(E315=0,"",IF(OR(E315=$BW$1,E316=$BW$1,E317=$BW$1,E315=$CP$1,E316=$CP$1,E317=$CP$1),0,1)))</f>
        <v/>
      </c>
      <c r="CS315" s="2" t="str">
        <f>IF($A315&gt;='FG_243way_Regular Symbol'!H$16,"",IF(F315=0,"",IF(OR(F315=$BW$1,F316=$BW$1,F317=$BW$1,F315=$CP$1,F316=$CP$1,F317=$CP$1),0,1)))</f>
        <v/>
      </c>
      <c r="CU315" s="2" t="str">
        <f>IF($A315&gt;='FG_243way_Regular Symbol'!D$16,"",IF(B315=0,"",IF(OR(B315=$BW$1,B316=$BW$1,B317=$BW$1,B315=$CV$1,B316=$CV$1,B317=$CV$1),0,1)))</f>
        <v/>
      </c>
      <c r="CV315" s="2" t="str">
        <f>IF($A315&gt;='FG_243way_Regular Symbol'!E$16,"",IF(C315=0,"",IF(OR(C315=$BW$1,C316=$BW$1,C317=$BW$1,C315=$CV$1,C316=$CV$1,C317=$CV$1),0,1)))</f>
        <v/>
      </c>
      <c r="CW315" s="2" t="str">
        <f>IF($A315&gt;='FG_243way_Regular Symbol'!F$16,"",IF(D315=0,"",IF(OR(D315=$BW$1,D316=$BW$1,D317=$BW$1,D315=$CV$1,D316=$CV$1,D317=$CV$1),0,1)))</f>
        <v/>
      </c>
      <c r="CX315" s="2" t="str">
        <f>IF($A315&gt;='FG_243way_Regular Symbol'!G$16,"",IF(E315=0,"",IF(OR(E315=$BW$1,E316=$BW$1,E317=$BW$1,E315=$CV$1,E316=$CV$1,E317=$CV$1),0,1)))</f>
        <v/>
      </c>
      <c r="CY315" s="2" t="str">
        <f>IF($A315&gt;='FG_243way_Regular Symbol'!H$16,"",IF(F315=0,"",IF(OR(F315=$BW$1,F316=$BW$1,F317=$BW$1,F315=$CV$1,F316=$CV$1,F317=$CV$1),0,1)))</f>
        <v/>
      </c>
    </row>
    <row r="316" spans="1:103">
      <c r="A316" s="341">
        <f>IF('FG_243way_Regular Symbol'!L315="","",'FG_243way_Regular Symbol'!L315)</f>
        <v>312</v>
      </c>
      <c r="B316" s="184" t="str">
        <f>IF('FG_243way_Regular Symbol'!M315="",
IF($A316-'FG_243way_Regular Symbol'!D$16&gt;='FG_243way_RegularＸ_W()'!B$2-1,"",VLOOKUP($A316-'FG_243way_Regular Symbol'!D$16,'FG_243way_Regular Symbol'!$L$3:$Q$99,'FG_243way_RegularＸ_W()'!B$3+1,FALSE)),
'FG_243way_Regular Symbol'!M315)</f>
        <v/>
      </c>
      <c r="C316" s="184" t="str">
        <f>IF('FG_243way_Regular Symbol'!N315="",
IF($A316-'FG_243way_Regular Symbol'!E$16&gt;='FG_243way_RegularＸ_W()'!C$2-1,"",VLOOKUP($A316-'FG_243way_Regular Symbol'!E$16,'FG_243way_Regular Symbol'!$L$3:$Q$99,'FG_243way_RegularＸ_W()'!C$3+1,FALSE)),
'FG_243way_Regular Symbol'!N315)</f>
        <v/>
      </c>
      <c r="D316" s="184" t="str">
        <f>IF('FG_243way_Regular Symbol'!O315="",
IF($A316-'FG_243way_Regular Symbol'!F$16&gt;='FG_243way_RegularＸ_W()'!D$2-1,"",VLOOKUP($A316-'FG_243way_Regular Symbol'!F$16,'FG_243way_Regular Symbol'!$L$3:$Q$99,'FG_243way_RegularＸ_W()'!D$3+1,FALSE)),
'FG_243way_Regular Symbol'!O315)</f>
        <v/>
      </c>
      <c r="E316" s="184" t="str">
        <f>IF('FG_243way_Regular Symbol'!P315="",
IF($A316-'FG_243way_Regular Symbol'!G$16&gt;='FG_243way_RegularＸ_W()'!E$2-1,"",VLOOKUP($A316-'FG_243way_Regular Symbol'!G$16,'FG_243way_Regular Symbol'!$L$3:$Q$99,'FG_243way_RegularＸ_W()'!E$3+1,FALSE)),
'FG_243way_Regular Symbol'!P315)</f>
        <v/>
      </c>
      <c r="F316" s="358" t="str">
        <f>IF('FG_243way_Regular Symbol'!Q315="",
IF($A316-'FG_243way_Regular Symbol'!H$16&gt;='FG_243way_RegularＸ_W()'!F$2-1,"",VLOOKUP($A316-'FG_243way_Regular Symbol'!H$16,'FG_243way_Regular Symbol'!$L$3:$Q$99,'FG_243way_RegularＸ_W()'!F$3+1,FALSE)),
'FG_243way_Regular Symbol'!Q315)</f>
        <v/>
      </c>
      <c r="O316" s="342" t="str">
        <f>IF($A316&gt;='FG_243way_Regular Symbol'!D$16,"",IF(B316=0,"",IF(OR(B316=$O$1,B316=$P$1,B317=$O$1,B317=$P$1,B318=$O$1,B318=$P$1),0,1)))</f>
        <v/>
      </c>
      <c r="P316" s="2" t="str">
        <f>IF($A316&gt;='FG_243way_Regular Symbol'!E$16,"",IF(C316=0,"",IF(OR(C316=$O$1,C316=$P$1,C317=$O$1,C317=$P$1,C318=$O$1,C318=$P$1),0,1)))</f>
        <v/>
      </c>
      <c r="Q316" s="2" t="str">
        <f>IF($A316&gt;='FG_243way_Regular Symbol'!F$16,"",IF(D316=0,"",IF(OR(D316=$O$1,D316=$P$1,D317=$O$1,D317=$P$1,D318=$O$1,D318=$P$1),0,1)))</f>
        <v/>
      </c>
      <c r="R316" s="2" t="str">
        <f>IF($A316&gt;='FG_243way_Regular Symbol'!G$16,"",IF(E316=0,"",IF(OR(E316=$O$1,E316=$P$1,E317=$O$1,E317=$P$1,E318=$O$1,E318=$P$1),0,1)))</f>
        <v/>
      </c>
      <c r="S316" s="128" t="str">
        <f>IF($A316&gt;='FG_243way_Regular Symbol'!H$16,"",IF(F316=0,"",IF(OR(F316=$O$1,F316=$P$1,F317=$O$1,F317=$P$1,F318=$O$1,F318=$P$1),0,1)))</f>
        <v/>
      </c>
      <c r="U316" s="342" t="str">
        <f>IF($A316&gt;='FG_243way_Regular Symbol'!D$16,"",IF(B316=0,"",IF(OR(B316=$U$1,B316=$V$1,B317=$U$1,B317=$V$1,B318=$U$1,B318=$V$1),0,1)))</f>
        <v/>
      </c>
      <c r="V316" s="2" t="str">
        <f>IF($A316&gt;='FG_243way_Regular Symbol'!E$16,"",IF(C316=0,"",IF(OR(C316=$U$1,C316=$V$1,C317=$U$1,C317=$V$1,C318=$U$1,C318=$V$1),0,1)))</f>
        <v/>
      </c>
      <c r="W316" s="2" t="str">
        <f>IF($A316&gt;='FG_243way_Regular Symbol'!F$16,"",IF(D316=0,"",IF(OR(D316=$U$1,D316=$V$1,D317=$U$1,D317=$V$1,D318=$U$1,D318=$V$1),0,1)))</f>
        <v/>
      </c>
      <c r="X316" s="2" t="str">
        <f>IF($A316&gt;='FG_243way_Regular Symbol'!G$16,"",IF(E316=0,"",IF(OR(E316=$U$1,E316=$V$1,E317=$U$1,E317=$V$1,E318=$U$1,E318=$V$1),0,1)))</f>
        <v/>
      </c>
      <c r="Y316" s="128" t="str">
        <f>IF($A316&gt;='FG_243way_Regular Symbol'!H$16,"",IF(F316=0,"",IF(OR(F316=$U$1,F316=$V$1,F317=$U$1,F317=$V$1,F318=$U$1,F318=$V$1),0,1)))</f>
        <v/>
      </c>
      <c r="AA316" s="342" t="str">
        <f>IF($A316&gt;='FG_243way_Regular Symbol'!D$16,"",IF(B316=0,"",IF(OR(B316=$AA$1,B316=$AB$1,B317=$AA$1,B317=$AB$1,B318=$AA$1,,B318=$AB$1),0,1)))</f>
        <v/>
      </c>
      <c r="AB316" s="2" t="str">
        <f>IF($A316&gt;='FG_243way_Regular Symbol'!E$16,"",IF(C316=0,"",IF(OR(C316=$AA$1,C316=$AB$1,C317=$AA$1,C317=$AB$1,C318=$AA$1,,C318=$AB$1),0,1)))</f>
        <v/>
      </c>
      <c r="AC316" s="2" t="str">
        <f>IF($A316&gt;='FG_243way_Regular Symbol'!F$16,"",IF(D316=0,"",IF(OR(D316=$AA$1,D316=$AB$1,D317=$AA$1,D317=$AB$1,D318=$AA$1,,D318=$AB$1),0,1)))</f>
        <v/>
      </c>
      <c r="AD316" s="2" t="str">
        <f>IF($A316&gt;='FG_243way_Regular Symbol'!G$16,"",IF(E316=0,"",IF(OR(E316=$AA$1,E316=$AB$1,E317=$AA$1,E317=$AB$1,E318=$AA$1,,E318=$AB$1),0,1)))</f>
        <v/>
      </c>
      <c r="AE316" s="128" t="str">
        <f>IF($A316&gt;='FG_243way_Regular Symbol'!H$16,"",IF(F316=0,"",IF(OR(F316=$AA$1,F316=$AB$1,F317=$AA$1,F317=$AB$1,F318=$AA$1,,F318=$AB$1),0,1)))</f>
        <v/>
      </c>
      <c r="AG316" s="342" t="str">
        <f>IF($A316&gt;='FG_243way_Regular Symbol'!D$16,"",IF(B316=0,"",IF(OR(B316=$AG$1,B316=$AH$1,B317=$AG$1,B317=$AH$1,B318=$AG$1,B318=$AH$1),0,1)))</f>
        <v/>
      </c>
      <c r="AH316" s="2" t="str">
        <f>IF($A316&gt;='FG_243way_Regular Symbol'!E$16,"",IF(C316=0,"",IF(OR(C316=$AG$1,C316=$AH$1,C317=$AG$1,C317=$AH$1,C318=$AG$1,C318=$AH$1),0,1)))</f>
        <v/>
      </c>
      <c r="AI316" s="2" t="str">
        <f>IF($A316&gt;='FG_243way_Regular Symbol'!F$16,"",IF(D316=0,"",IF(OR(D316=$AG$1,D316=$AH$1,D317=$AG$1,D317=$AH$1,D318=$AG$1,D318=$AH$1),0,1)))</f>
        <v/>
      </c>
      <c r="AJ316" s="2" t="str">
        <f>IF($A316&gt;='FG_243way_Regular Symbol'!G$16,"",IF(E316=0,"",IF(OR(E316=$AG$1,E316=$AH$1,E317=$AG$1,E317=$AH$1,E318=$AG$1,E318=$AH$1),0,1)))</f>
        <v/>
      </c>
      <c r="AK316" s="128" t="str">
        <f>IF($A316&gt;='FG_243way_Regular Symbol'!H$16,"",IF(F316=0,"",IF(OR(F316=$AG$1,F316=$AH$1,F317=$AG$1,F317=$AH$1,F318=$AG$1,F318=$AH$1),0,1)))</f>
        <v/>
      </c>
      <c r="AM316" s="342" t="str">
        <f>IF($A316&gt;='FG_243way_Regular Symbol'!D$16,"",IF(B316=0,"",IF(OR(B316=$AM$1,B316=$AN$1,B317=$AM$1,B317=$AN$1,B318=$AM$1,B318=$AN$1),0,1)))</f>
        <v/>
      </c>
      <c r="AN316" s="2" t="str">
        <f>IF($A316&gt;='FG_243way_Regular Symbol'!E$16,"",IF(C316=0,"",IF(OR(C316=$AM$1,C316=$AN$1,C317=$AM$1,C317=$AN$1,C318=$AM$1,C318=$AN$1),0,1)))</f>
        <v/>
      </c>
      <c r="AO316" s="2" t="str">
        <f>IF($A316&gt;='FG_243way_Regular Symbol'!F$16,"",IF(D316=0,"",IF(OR(D316=$AM$1,D316=$AN$1,D317=$AM$1,D317=$AN$1,D318=$AM$1,D318=$AN$1),0,1)))</f>
        <v/>
      </c>
      <c r="AP316" s="2" t="str">
        <f>IF($A316&gt;='FG_243way_Regular Symbol'!G$16,"",IF(E316=0,"",IF(OR(E316=$AM$1,E316=$AN$1,E317=$AM$1,E317=$AN$1,E318=$AM$1,E318=$AN$1),0,1)))</f>
        <v/>
      </c>
      <c r="AQ316" s="128" t="str">
        <f>IF($A316&gt;='FG_243way_Regular Symbol'!H$16,"",IF(F316=0,"",IF(OR(F316=$AM$1,F316=$AN$1,F317=$AM$1,F317=$AN$1,F318=$AM$1,F318=$AN$1),0,1)))</f>
        <v/>
      </c>
      <c r="AS316" s="342" t="str">
        <f>IF($A316&gt;='FG_243way_Regular Symbol'!D$16,"",IF(B316=0,"",IF(OR(B316=$AM$1,B316=$AT$1,B317=$AM$1,B317=$AT$1,B318=$AM$1,B318=$AT$1),0,1)))</f>
        <v/>
      </c>
      <c r="AT316" s="2" t="str">
        <f>IF($A316&gt;='FG_243way_Regular Symbol'!E$16,"",IF(C316=0,"",IF(OR(C316=$AM$1,C316=$AT$1,C317=$AM$1,C317=$AT$1,C318=$AM$1,C318=$AT$1),0,1)))</f>
        <v/>
      </c>
      <c r="AU316" s="2" t="str">
        <f>IF($A316&gt;='FG_243way_Regular Symbol'!F$16,"",IF(D316=0,"",IF(OR(D316=$AM$1,D316=$AT$1,D317=$AM$1,D317=$AT$1,D318=$AM$1,D318=$AT$1),0,1)))</f>
        <v/>
      </c>
      <c r="AV316" s="2" t="str">
        <f>IF($A316&gt;='FG_243way_Regular Symbol'!G$16,"",IF(E316=0,"",IF(OR(E316=$AM$1,E316=$AT$1,E317=$AM$1,E317=$AT$1,E318=$AM$1,E318=$AT$1),0,1)))</f>
        <v/>
      </c>
      <c r="AW316" s="128" t="str">
        <f>IF($A316&gt;='FG_243way_Regular Symbol'!H$16,"",IF(F316=0,"",IF(OR(F316=$AM$1,F316=$AT$1,F317=$AM$1,F317=$AT$1,F318=$AM$1,F318=$AT$1),0,1)))</f>
        <v/>
      </c>
      <c r="AY316" s="342" t="str">
        <f>IF($A316&gt;='FG_243way_Regular Symbol'!D$16,"",IF(B316=0,"",IF(OR(B316=$AM$1,B316=$AZ$1,B317=$AM$1,B317=$AZ$1,B318=$AM$1,B318=$AZ$1),0,1)))</f>
        <v/>
      </c>
      <c r="AZ316" s="2" t="str">
        <f>IF($A316&gt;='FG_243way_Regular Symbol'!E$16,"",IF(C316=0,"",IF(OR(C316=$AM$1,C316=$AZ$1,C317=$AM$1,C317=$AZ$1,C318=$AM$1,C318=$AZ$1),0,1)))</f>
        <v/>
      </c>
      <c r="BA316" s="2" t="str">
        <f>IF($A316&gt;='FG_243way_Regular Symbol'!F$16,"",IF(D316=0,"",IF(OR(D316=$AM$1,D316=$AZ$1,D317=$AM$1,D317=$AZ$1,D318=$AM$1,D318=$AZ$1),0,1)))</f>
        <v/>
      </c>
      <c r="BB316" s="2" t="str">
        <f>IF($A316&gt;='FG_243way_Regular Symbol'!G$16,"",IF(E316=0,"",IF(OR(E316=$AM$1,E316=$AZ$1,E317=$AM$1,E317=$AZ$1,E318=$AM$1,E318=$AZ$1),0,1)))</f>
        <v/>
      </c>
      <c r="BC316" s="128" t="str">
        <f>IF($A316&gt;='FG_243way_Regular Symbol'!H$16,"",IF(F316=0,"",IF(OR(F316=$AM$1,F316=$AZ$1,F317=$AM$1,F317=$AZ$1,F318=$AM$1,F318=$AZ$1),0,1)))</f>
        <v/>
      </c>
      <c r="BE316" s="342"/>
      <c r="BF316" s="2"/>
      <c r="BG316" s="2" t="str">
        <f>IF($A316&gt;='FG_243way_Regular Symbol'!F$16,"",IF(D316=0,"",COUNTIF(D316:D318,$BF$1)))</f>
        <v/>
      </c>
      <c r="BH316" s="2" t="str">
        <f>IF($A316&gt;='FG_243way_Regular Symbol'!G$16,"",IF(E316=0,"",COUNTIF(E316:E318,$BF$1)))</f>
        <v/>
      </c>
      <c r="BI316" s="2" t="str">
        <f>IF($A316&gt;='FG_243way_Regular Symbol'!H$16,"",IF(F316=0,"",COUNTIF(F316:F318,$BF$1)))</f>
        <v/>
      </c>
      <c r="BK316" s="342"/>
      <c r="BL316" s="2"/>
      <c r="BM316" s="2" t="str">
        <f>IF($A316&gt;='FG_243way_Regular Symbol'!F$16,"",IF(D316=0,"",IF(OR(D316=$AM$1,D316=$BL$1,D317=$AM$1,D317=$BL$1,D318=$AM$1,D318=$BL$1),0,1)))</f>
        <v/>
      </c>
      <c r="BN316" s="2" t="str">
        <f>IF($A316&gt;='FG_243way_Regular Symbol'!G$16,"",IF(E316=0,"",IF(OR(E316=$AM$1,E316=$BL$1,E317=$AM$1,E317=$BL$1,E318=$AM$1,E318=$BL$1),0,1)))</f>
        <v/>
      </c>
      <c r="BO316" s="128" t="str">
        <f>IF($A316&gt;='FG_243way_Regular Symbol'!H$16,"",IF(F316=0,"",IF(OR(F316=$AM$1,F316=$BL$1,F317=$AM$1,F317=$BL$1,F318=$AM$1,F318=$BL$1),0,1)))</f>
        <v/>
      </c>
      <c r="BQ316" s="2" t="str">
        <f>IF($A316&gt;='FG_243way_Regular Symbol'!D$16,"",IF(B316=0,"",IF(OR(B316=$BQ$1,B316=$BR$1,B317=$BQ$1,B317=$BR$1,B318=$BQ$1,B318=$BR$1),0,1)))</f>
        <v/>
      </c>
      <c r="BR316" s="2" t="str">
        <f>IF($A316&gt;='FG_243way_Regular Symbol'!E$16,"",IF(C316=0,"",IF(OR(C316=$BQ$1,C316=$BR$1,C317=$BQ$1,C317=$BR$1,C318=$BQ$1,C318=$BR$1),0,1)))</f>
        <v/>
      </c>
      <c r="BS316" s="2" t="str">
        <f>IF($A316&gt;='FG_243way_Regular Symbol'!F$16,"",IF(D316=0,"",IF(OR(D316=$BQ$1,D316=$BR$1,D317=$BQ$1,D317=$BR$1,D318=$BQ$1,D318=$BR$1),0,1)))</f>
        <v/>
      </c>
      <c r="BT316" s="2" t="str">
        <f>IF($A316&gt;='FG_243way_Regular Symbol'!G$16,"",IF(E316=0,"",IF(OR(E316=$BQ$1,E316=$BR$1,E317=$BQ$1,E317=$BR$1,E318=$BQ$1,E318=$BR$1),0,1)))</f>
        <v/>
      </c>
      <c r="BU316" s="2" t="str">
        <f>IF($A316&gt;='FG_243way_Regular Symbol'!H$16,"",IF(F316=0,"",IF(OR(F316=$BQ$1,F316=$BR$1,F317=$BQ$1,F317=$BR$1,F318=$BQ$1,F318=$BR$1),0,1)))</f>
        <v/>
      </c>
      <c r="BW316" s="2" t="str">
        <f>IF($A316&gt;='FG_243way_Regular Symbol'!D$16,"",IF(B316=0,"",IF(OR(B316=$BW$1,B317=$BW$1,B318=$BW$1,B316=$BX$1,B317=$BX$1,B318=$BX$1),0,1)))</f>
        <v/>
      </c>
      <c r="BX316" s="2" t="str">
        <f>IF($A316&gt;='FG_243way_Regular Symbol'!E$16,"",IF(C316=0,"",IF(OR(C316=$BW$1,C317=$BW$1,C318=$BW$1,C316=$BX$1,C317=$BX$1,C318=$BX$1),0,1)))</f>
        <v/>
      </c>
      <c r="BY316" s="2" t="str">
        <f>IF($A316&gt;='FG_243way_Regular Symbol'!F$16,"",IF(D316=0,"",IF(OR(D316=$BW$1,D317=$BW$1,D318=$BW$1,D316=$BX$1,D317=$BX$1,D318=$BX$1),0,1)))</f>
        <v/>
      </c>
      <c r="BZ316" s="2" t="str">
        <f>IF($A316&gt;='FG_243way_Regular Symbol'!G$16,"",IF(E316=0,"",IF(OR(E316=$BW$1,E317=$BW$1,E318=$BW$1,E316=$BX$1,E317=$BX$1,E318=$BX$1),0,1)))</f>
        <v/>
      </c>
      <c r="CA316" s="2" t="str">
        <f>IF($A316&gt;='FG_243way_Regular Symbol'!H$16,"",IF(F316=0,"",IF(OR(F316=$BW$1,F317=$BW$1,F318=$BW$1,F316=$BX$1,F317=$BX$1,F318=$BX$1),0,1)))</f>
        <v/>
      </c>
      <c r="CC316" s="2" t="str">
        <f>IF($A316&gt;='FG_243way_Regular Symbol'!D$16,"",IF(B316=0,"",IF(OR(B316=$BW$1,B317=$BW$1,B318=$BW$1,B316=$CD$1,B317=$CD$1,B318=$CD$1),0,1)))</f>
        <v/>
      </c>
      <c r="CD316" s="2" t="str">
        <f>IF($A316&gt;='FG_243way_Regular Symbol'!E$16,"",IF(C316=0,"",IF(OR(C316=$BW$1,C317=$BW$1,C318=$BW$1,C316=$CD$1,C317=$CD$1,C318=$CD$1),0,1)))</f>
        <v/>
      </c>
      <c r="CE316" s="2" t="str">
        <f>IF($A316&gt;='FG_243way_Regular Symbol'!F$16,"",IF(D316=0,"",IF(OR(D316=$BW$1,D317=$BW$1,D318=$BW$1,D316=$CD$1,D317=$CD$1,D318=$CD$1),0,1)))</f>
        <v/>
      </c>
      <c r="CF316" s="2" t="str">
        <f>IF($A316&gt;='FG_243way_Regular Symbol'!G$16,"",IF(E316=0,"",IF(OR(E316=$BW$1,E317=$BW$1,E318=$BW$1,E316=$CD$1,E317=$CD$1,E318=$CD$1),0,1)))</f>
        <v/>
      </c>
      <c r="CG316" s="2" t="str">
        <f>IF($A316&gt;='FG_243way_Regular Symbol'!H$16,"",IF(F316=0,"",IF(OR(F316=$BW$1,F317=$BW$1,F318=$BW$1,F316=$CD$1,F317=$CD$1,F318=$CD$1),0,1)))</f>
        <v/>
      </c>
      <c r="CI316" s="2" t="str">
        <f>IF($A316&gt;='FG_243way_Regular Symbol'!D$16,"",IF(B316=0,"",IF(OR(B316=$BW$1,B317=$BW$1,B318=$BW$1,B316=$CJ$1,B317=$CJ$1,B318=$CJ$1),0,1)))</f>
        <v/>
      </c>
      <c r="CJ316" s="2" t="str">
        <f>IF($A316&gt;='FG_243way_Regular Symbol'!E$16,"",IF(C316=0,"",IF(OR(C316=$BW$1,C317=$BW$1,C318=$BW$1,C316=$CJ$1,C317=$CJ$1,C318=$CJ$1),0,1)))</f>
        <v/>
      </c>
      <c r="CK316" s="2" t="str">
        <f>IF($A316&gt;='FG_243way_Regular Symbol'!F$16,"",IF(D316=0,"",IF(OR(D316=$BW$1,D317=$BW$1,D318=$BW$1,D316=$CJ$1,D317=$CJ$1,D318=$CJ$1),0,1)))</f>
        <v/>
      </c>
      <c r="CL316" s="2" t="str">
        <f>IF($A316&gt;='FG_243way_Regular Symbol'!G$16,"",IF(E316=0,"",IF(OR(E316=$BW$1,E317=$BW$1,E318=$BW$1,E316=$CJ$1,E317=$CJ$1,E318=$CJ$1),0,1)))</f>
        <v/>
      </c>
      <c r="CM316" s="2" t="str">
        <f>IF($A316&gt;='FG_243way_Regular Symbol'!H$16,"",IF(F316=0,"",IF(OR(F316=$BW$1,F317=$BW$1,F318=$BW$1,F316=$CJ$1,F317=$CJ$1,F318=$CJ$1),0,1)))</f>
        <v/>
      </c>
      <c r="CO316" s="2" t="str">
        <f>IF($A316&gt;='FG_243way_Regular Symbol'!D$16,"",IF(B316=0,"",IF(OR(B316=$BW$1,B317=$BW$1,B318=$BW$1,B316=$CP$1,B317=$CP$1,B318=$CP$1),0,1)))</f>
        <v/>
      </c>
      <c r="CP316" s="2" t="str">
        <f>IF($A316&gt;='FG_243way_Regular Symbol'!E$16,"",IF(C316=0,"",IF(OR(C316=$BW$1,C317=$BW$1,C318=$BW$1,C316=$CP$1,C317=$CP$1,C318=$CP$1),0,1)))</f>
        <v/>
      </c>
      <c r="CQ316" s="2" t="str">
        <f>IF($A316&gt;='FG_243way_Regular Symbol'!F$16,"",IF(D316=0,"",IF(OR(D316=$BW$1,D317=$BW$1,D318=$BW$1,D316=$CP$1,D317=$CP$1,D318=$CP$1),0,1)))</f>
        <v/>
      </c>
      <c r="CR316" s="2" t="str">
        <f>IF($A316&gt;='FG_243way_Regular Symbol'!G$16,"",IF(E316=0,"",IF(OR(E316=$BW$1,E317=$BW$1,E318=$BW$1,E316=$CP$1,E317=$CP$1,E318=$CP$1),0,1)))</f>
        <v/>
      </c>
      <c r="CS316" s="2" t="str">
        <f>IF($A316&gt;='FG_243way_Regular Symbol'!H$16,"",IF(F316=0,"",IF(OR(F316=$BW$1,F317=$BW$1,F318=$BW$1,F316=$CP$1,F317=$CP$1,F318=$CP$1),0,1)))</f>
        <v/>
      </c>
      <c r="CU316" s="2" t="str">
        <f>IF($A316&gt;='FG_243way_Regular Symbol'!D$16,"",IF(B316=0,"",IF(OR(B316=$BW$1,B317=$BW$1,B318=$BW$1,B316=$CV$1,B317=$CV$1,B318=$CV$1),0,1)))</f>
        <v/>
      </c>
      <c r="CV316" s="2" t="str">
        <f>IF($A316&gt;='FG_243way_Regular Symbol'!E$16,"",IF(C316=0,"",IF(OR(C316=$BW$1,C317=$BW$1,C318=$BW$1,C316=$CV$1,C317=$CV$1,C318=$CV$1),0,1)))</f>
        <v/>
      </c>
      <c r="CW316" s="2" t="str">
        <f>IF($A316&gt;='FG_243way_Regular Symbol'!F$16,"",IF(D316=0,"",IF(OR(D316=$BW$1,D317=$BW$1,D318=$BW$1,D316=$CV$1,D317=$CV$1,D318=$CV$1),0,1)))</f>
        <v/>
      </c>
      <c r="CX316" s="2" t="str">
        <f>IF($A316&gt;='FG_243way_Regular Symbol'!G$16,"",IF(E316=0,"",IF(OR(E316=$BW$1,E317=$BW$1,E318=$BW$1,E316=$CV$1,E317=$CV$1,E318=$CV$1),0,1)))</f>
        <v/>
      </c>
      <c r="CY316" s="2" t="str">
        <f>IF($A316&gt;='FG_243way_Regular Symbol'!H$16,"",IF(F316=0,"",IF(OR(F316=$BW$1,F317=$BW$1,F318=$BW$1,F316=$CV$1,F317=$CV$1,F318=$CV$1),0,1)))</f>
        <v/>
      </c>
    </row>
    <row r="317" spans="1:103">
      <c r="A317" s="341">
        <f>IF('FG_243way_Regular Symbol'!L316="","",'FG_243way_Regular Symbol'!L316)</f>
        <v>313</v>
      </c>
      <c r="B317" s="184" t="str">
        <f>IF('FG_243way_Regular Symbol'!M316="",
IF($A317-'FG_243way_Regular Symbol'!D$16&gt;='FG_243way_RegularＸ_W()'!B$2-1,"",VLOOKUP($A317-'FG_243way_Regular Symbol'!D$16,'FG_243way_Regular Symbol'!$L$3:$Q$99,'FG_243way_RegularＸ_W()'!B$3+1,FALSE)),
'FG_243way_Regular Symbol'!M316)</f>
        <v/>
      </c>
      <c r="C317" s="184" t="str">
        <f>IF('FG_243way_Regular Symbol'!N316="",
IF($A317-'FG_243way_Regular Symbol'!E$16&gt;='FG_243way_RegularＸ_W()'!C$2-1,"",VLOOKUP($A317-'FG_243way_Regular Symbol'!E$16,'FG_243way_Regular Symbol'!$L$3:$Q$99,'FG_243way_RegularＸ_W()'!C$3+1,FALSE)),
'FG_243way_Regular Symbol'!N316)</f>
        <v/>
      </c>
      <c r="D317" s="184" t="str">
        <f>IF('FG_243way_Regular Symbol'!O316="",
IF($A317-'FG_243way_Regular Symbol'!F$16&gt;='FG_243way_RegularＸ_W()'!D$2-1,"",VLOOKUP($A317-'FG_243way_Regular Symbol'!F$16,'FG_243way_Regular Symbol'!$L$3:$Q$99,'FG_243way_RegularＸ_W()'!D$3+1,FALSE)),
'FG_243way_Regular Symbol'!O316)</f>
        <v/>
      </c>
      <c r="E317" s="184" t="str">
        <f>IF('FG_243way_Regular Symbol'!P316="",
IF($A317-'FG_243way_Regular Symbol'!G$16&gt;='FG_243way_RegularＸ_W()'!E$2-1,"",VLOOKUP($A317-'FG_243way_Regular Symbol'!G$16,'FG_243way_Regular Symbol'!$L$3:$Q$99,'FG_243way_RegularＸ_W()'!E$3+1,FALSE)),
'FG_243way_Regular Symbol'!P316)</f>
        <v/>
      </c>
      <c r="F317" s="358" t="str">
        <f>IF('FG_243way_Regular Symbol'!Q316="",
IF($A317-'FG_243way_Regular Symbol'!H$16&gt;='FG_243way_RegularＸ_W()'!F$2-1,"",VLOOKUP($A317-'FG_243way_Regular Symbol'!H$16,'FG_243way_Regular Symbol'!$L$3:$Q$99,'FG_243way_RegularＸ_W()'!F$3+1,FALSE)),
'FG_243way_Regular Symbol'!Q316)</f>
        <v/>
      </c>
      <c r="O317" s="342" t="str">
        <f>IF($A317&gt;='FG_243way_Regular Symbol'!D$16,"",IF(B317=0,"",IF(OR(B317=$O$1,B317=$P$1,B318=$O$1,B318=$P$1,B319=$O$1,B319=$P$1),0,1)))</f>
        <v/>
      </c>
      <c r="P317" s="2" t="str">
        <f>IF($A317&gt;='FG_243way_Regular Symbol'!E$16,"",IF(C317=0,"",IF(OR(C317=$O$1,C317=$P$1,C318=$O$1,C318=$P$1,C319=$O$1,C319=$P$1),0,1)))</f>
        <v/>
      </c>
      <c r="Q317" s="2" t="str">
        <f>IF($A317&gt;='FG_243way_Regular Symbol'!F$16,"",IF(D317=0,"",IF(OR(D317=$O$1,D317=$P$1,D318=$O$1,D318=$P$1,D319=$O$1,D319=$P$1),0,1)))</f>
        <v/>
      </c>
      <c r="R317" s="2" t="str">
        <f>IF($A317&gt;='FG_243way_Regular Symbol'!G$16,"",IF(E317=0,"",IF(OR(E317=$O$1,E317=$P$1,E318=$O$1,E318=$P$1,E319=$O$1,E319=$P$1),0,1)))</f>
        <v/>
      </c>
      <c r="S317" s="128" t="str">
        <f>IF($A317&gt;='FG_243way_Regular Symbol'!H$16,"",IF(F317=0,"",IF(OR(F317=$O$1,F317=$P$1,F318=$O$1,F318=$P$1,F319=$O$1,F319=$P$1),0,1)))</f>
        <v/>
      </c>
      <c r="U317" s="342" t="str">
        <f>IF($A317&gt;='FG_243way_Regular Symbol'!D$16,"",IF(B317=0,"",IF(OR(B317=$U$1,B317=$V$1,B318=$U$1,B318=$V$1,B319=$U$1,B319=$V$1),0,1)))</f>
        <v/>
      </c>
      <c r="V317" s="2" t="str">
        <f>IF($A317&gt;='FG_243way_Regular Symbol'!E$16,"",IF(C317=0,"",IF(OR(C317=$U$1,C317=$V$1,C318=$U$1,C318=$V$1,C319=$U$1,C319=$V$1),0,1)))</f>
        <v/>
      </c>
      <c r="W317" s="2" t="str">
        <f>IF($A317&gt;='FG_243way_Regular Symbol'!F$16,"",IF(D317=0,"",IF(OR(D317=$U$1,D317=$V$1,D318=$U$1,D318=$V$1,D319=$U$1,D319=$V$1),0,1)))</f>
        <v/>
      </c>
      <c r="X317" s="2" t="str">
        <f>IF($A317&gt;='FG_243way_Regular Symbol'!G$16,"",IF(E317=0,"",IF(OR(E317=$U$1,E317=$V$1,E318=$U$1,E318=$V$1,E319=$U$1,E319=$V$1),0,1)))</f>
        <v/>
      </c>
      <c r="Y317" s="128" t="str">
        <f>IF($A317&gt;='FG_243way_Regular Symbol'!H$16,"",IF(F317=0,"",IF(OR(F317=$U$1,F317=$V$1,F318=$U$1,F318=$V$1,F319=$U$1,F319=$V$1),0,1)))</f>
        <v/>
      </c>
      <c r="AA317" s="342" t="str">
        <f>IF($A317&gt;='FG_243way_Regular Symbol'!D$16,"",IF(B317=0,"",IF(OR(B317=$AA$1,B317=$AB$1,B318=$AA$1,B318=$AB$1,B319=$AA$1,,B319=$AB$1),0,1)))</f>
        <v/>
      </c>
      <c r="AB317" s="2" t="str">
        <f>IF($A317&gt;='FG_243way_Regular Symbol'!E$16,"",IF(C317=0,"",IF(OR(C317=$AA$1,C317=$AB$1,C318=$AA$1,C318=$AB$1,C319=$AA$1,,C319=$AB$1),0,1)))</f>
        <v/>
      </c>
      <c r="AC317" s="2" t="str">
        <f>IF($A317&gt;='FG_243way_Regular Symbol'!F$16,"",IF(D317=0,"",IF(OR(D317=$AA$1,D317=$AB$1,D318=$AA$1,D318=$AB$1,D319=$AA$1,,D319=$AB$1),0,1)))</f>
        <v/>
      </c>
      <c r="AD317" s="2" t="str">
        <f>IF($A317&gt;='FG_243way_Regular Symbol'!G$16,"",IF(E317=0,"",IF(OR(E317=$AA$1,E317=$AB$1,E318=$AA$1,E318=$AB$1,E319=$AA$1,,E319=$AB$1),0,1)))</f>
        <v/>
      </c>
      <c r="AE317" s="128" t="str">
        <f>IF($A317&gt;='FG_243way_Regular Symbol'!H$16,"",IF(F317=0,"",IF(OR(F317=$AA$1,F317=$AB$1,F318=$AA$1,F318=$AB$1,F319=$AA$1,,F319=$AB$1),0,1)))</f>
        <v/>
      </c>
      <c r="AG317" s="342" t="str">
        <f>IF($A317&gt;='FG_243way_Regular Symbol'!D$16,"",IF(B317=0,"",IF(OR(B317=$AG$1,B317=$AH$1,B318=$AG$1,B318=$AH$1,B319=$AG$1,B319=$AH$1),0,1)))</f>
        <v/>
      </c>
      <c r="AH317" s="2" t="str">
        <f>IF($A317&gt;='FG_243way_Regular Symbol'!E$16,"",IF(C317=0,"",IF(OR(C317=$AG$1,C317=$AH$1,C318=$AG$1,C318=$AH$1,C319=$AG$1,C319=$AH$1),0,1)))</f>
        <v/>
      </c>
      <c r="AI317" s="2" t="str">
        <f>IF($A317&gt;='FG_243way_Regular Symbol'!F$16,"",IF(D317=0,"",IF(OR(D317=$AG$1,D317=$AH$1,D318=$AG$1,D318=$AH$1,D319=$AG$1,D319=$AH$1),0,1)))</f>
        <v/>
      </c>
      <c r="AJ317" s="2" t="str">
        <f>IF($A317&gt;='FG_243way_Regular Symbol'!G$16,"",IF(E317=0,"",IF(OR(E317=$AG$1,E317=$AH$1,E318=$AG$1,E318=$AH$1,E319=$AG$1,E319=$AH$1),0,1)))</f>
        <v/>
      </c>
      <c r="AK317" s="128" t="str">
        <f>IF($A317&gt;='FG_243way_Regular Symbol'!H$16,"",IF(F317=0,"",IF(OR(F317=$AG$1,F317=$AH$1,F318=$AG$1,F318=$AH$1,F319=$AG$1,F319=$AH$1),0,1)))</f>
        <v/>
      </c>
      <c r="AM317" s="342" t="str">
        <f>IF($A317&gt;='FG_243way_Regular Symbol'!D$16,"",IF(B317=0,"",IF(OR(B317=$AM$1,B317=$AN$1,B318=$AM$1,B318=$AN$1,B319=$AM$1,B319=$AN$1),0,1)))</f>
        <v/>
      </c>
      <c r="AN317" s="2" t="str">
        <f>IF($A317&gt;='FG_243way_Regular Symbol'!E$16,"",IF(C317=0,"",IF(OR(C317=$AM$1,C317=$AN$1,C318=$AM$1,C318=$AN$1,C319=$AM$1,C319=$AN$1),0,1)))</f>
        <v/>
      </c>
      <c r="AO317" s="2" t="str">
        <f>IF($A317&gt;='FG_243way_Regular Symbol'!F$16,"",IF(D317=0,"",IF(OR(D317=$AM$1,D317=$AN$1,D318=$AM$1,D318=$AN$1,D319=$AM$1,D319=$AN$1),0,1)))</f>
        <v/>
      </c>
      <c r="AP317" s="2" t="str">
        <f>IF($A317&gt;='FG_243way_Regular Symbol'!G$16,"",IF(E317=0,"",IF(OR(E317=$AM$1,E317=$AN$1,E318=$AM$1,E318=$AN$1,E319=$AM$1,E319=$AN$1),0,1)))</f>
        <v/>
      </c>
      <c r="AQ317" s="128" t="str">
        <f>IF($A317&gt;='FG_243way_Regular Symbol'!H$16,"",IF(F317=0,"",IF(OR(F317=$AM$1,F317=$AN$1,F318=$AM$1,F318=$AN$1,F319=$AM$1,F319=$AN$1),0,1)))</f>
        <v/>
      </c>
      <c r="AS317" s="342" t="str">
        <f>IF($A317&gt;='FG_243way_Regular Symbol'!D$16,"",IF(B317=0,"",IF(OR(B317=$AM$1,B317=$AT$1,B318=$AM$1,B318=$AT$1,B319=$AM$1,B319=$AT$1),0,1)))</f>
        <v/>
      </c>
      <c r="AT317" s="2" t="str">
        <f>IF($A317&gt;='FG_243way_Regular Symbol'!E$16,"",IF(C317=0,"",IF(OR(C317=$AM$1,C317=$AT$1,C318=$AM$1,C318=$AT$1,C319=$AM$1,C319=$AT$1),0,1)))</f>
        <v/>
      </c>
      <c r="AU317" s="2" t="str">
        <f>IF($A317&gt;='FG_243way_Regular Symbol'!F$16,"",IF(D317=0,"",IF(OR(D317=$AM$1,D317=$AT$1,D318=$AM$1,D318=$AT$1,D319=$AM$1,D319=$AT$1),0,1)))</f>
        <v/>
      </c>
      <c r="AV317" s="2" t="str">
        <f>IF($A317&gt;='FG_243way_Regular Symbol'!G$16,"",IF(E317=0,"",IF(OR(E317=$AM$1,E317=$AT$1,E318=$AM$1,E318=$AT$1,E319=$AM$1,E319=$AT$1),0,1)))</f>
        <v/>
      </c>
      <c r="AW317" s="128" t="str">
        <f>IF($A317&gt;='FG_243way_Regular Symbol'!H$16,"",IF(F317=0,"",IF(OR(F317=$AM$1,F317=$AT$1,F318=$AM$1,F318=$AT$1,F319=$AM$1,F319=$AT$1),0,1)))</f>
        <v/>
      </c>
      <c r="AY317" s="342" t="str">
        <f>IF($A317&gt;='FG_243way_Regular Symbol'!D$16,"",IF(B317=0,"",IF(OR(B317=$AM$1,B317=$AZ$1,B318=$AM$1,B318=$AZ$1,B319=$AM$1,B319=$AZ$1),0,1)))</f>
        <v/>
      </c>
      <c r="AZ317" s="2" t="str">
        <f>IF($A317&gt;='FG_243way_Regular Symbol'!E$16,"",IF(C317=0,"",IF(OR(C317=$AM$1,C317=$AZ$1,C318=$AM$1,C318=$AZ$1,C319=$AM$1,C319=$AZ$1),0,1)))</f>
        <v/>
      </c>
      <c r="BA317" s="2" t="str">
        <f>IF($A317&gt;='FG_243way_Regular Symbol'!F$16,"",IF(D317=0,"",IF(OR(D317=$AM$1,D317=$AZ$1,D318=$AM$1,D318=$AZ$1,D319=$AM$1,D319=$AZ$1),0,1)))</f>
        <v/>
      </c>
      <c r="BB317" s="2" t="str">
        <f>IF($A317&gt;='FG_243way_Regular Symbol'!G$16,"",IF(E317=0,"",IF(OR(E317=$AM$1,E317=$AZ$1,E318=$AM$1,E318=$AZ$1,E319=$AM$1,E319=$AZ$1),0,1)))</f>
        <v/>
      </c>
      <c r="BC317" s="128" t="str">
        <f>IF($A317&gt;='FG_243way_Regular Symbol'!H$16,"",IF(F317=0,"",IF(OR(F317=$AM$1,F317=$AZ$1,F318=$AM$1,F318=$AZ$1,F319=$AM$1,F319=$AZ$1),0,1)))</f>
        <v/>
      </c>
      <c r="BE317" s="342"/>
      <c r="BF317" s="2"/>
      <c r="BG317" s="2" t="str">
        <f>IF($A317&gt;='FG_243way_Regular Symbol'!F$16,"",IF(D317=0,"",COUNTIF(D317:D319,$BF$1)))</f>
        <v/>
      </c>
      <c r="BH317" s="2" t="str">
        <f>IF($A317&gt;='FG_243way_Regular Symbol'!G$16,"",IF(E317=0,"",COUNTIF(E317:E319,$BF$1)))</f>
        <v/>
      </c>
      <c r="BI317" s="2" t="str">
        <f>IF($A317&gt;='FG_243way_Regular Symbol'!H$16,"",IF(F317=0,"",COUNTIF(F317:F319,$BF$1)))</f>
        <v/>
      </c>
      <c r="BK317" s="342"/>
      <c r="BL317" s="2"/>
      <c r="BM317" s="2" t="str">
        <f>IF($A317&gt;='FG_243way_Regular Symbol'!F$16,"",IF(D317=0,"",IF(OR(D317=$AM$1,D317=$BL$1,D318=$AM$1,D318=$BL$1,D319=$AM$1,D319=$BL$1),0,1)))</f>
        <v/>
      </c>
      <c r="BN317" s="2" t="str">
        <f>IF($A317&gt;='FG_243way_Regular Symbol'!G$16,"",IF(E317=0,"",IF(OR(E317=$AM$1,E317=$BL$1,E318=$AM$1,E318=$BL$1,E319=$AM$1,E319=$BL$1),0,1)))</f>
        <v/>
      </c>
      <c r="BO317" s="128" t="str">
        <f>IF($A317&gt;='FG_243way_Regular Symbol'!H$16,"",IF(F317=0,"",IF(OR(F317=$AM$1,F317=$BL$1,F318=$AM$1,F318=$BL$1,F319=$AM$1,F319=$BL$1),0,1)))</f>
        <v/>
      </c>
      <c r="BQ317" s="2" t="str">
        <f>IF($A317&gt;='FG_243way_Regular Symbol'!D$16,"",IF(B317=0,"",IF(OR(B317=$BQ$1,B317=$BR$1,B318=$BQ$1,B318=$BR$1,B319=$BQ$1,B319=$BR$1),0,1)))</f>
        <v/>
      </c>
      <c r="BR317" s="2" t="str">
        <f>IF($A317&gt;='FG_243way_Regular Symbol'!E$16,"",IF(C317=0,"",IF(OR(C317=$BQ$1,C317=$BR$1,C318=$BQ$1,C318=$BR$1,C319=$BQ$1,C319=$BR$1),0,1)))</f>
        <v/>
      </c>
      <c r="BS317" s="2" t="str">
        <f>IF($A317&gt;='FG_243way_Regular Symbol'!F$16,"",IF(D317=0,"",IF(OR(D317=$BQ$1,D317=$BR$1,D318=$BQ$1,D318=$BR$1,D319=$BQ$1,D319=$BR$1),0,1)))</f>
        <v/>
      </c>
      <c r="BT317" s="2" t="str">
        <f>IF($A317&gt;='FG_243way_Regular Symbol'!G$16,"",IF(E317=0,"",IF(OR(E317=$BQ$1,E317=$BR$1,E318=$BQ$1,E318=$BR$1,E319=$BQ$1,E319=$BR$1),0,1)))</f>
        <v/>
      </c>
      <c r="BU317" s="2" t="str">
        <f>IF($A317&gt;='FG_243way_Regular Symbol'!H$16,"",IF(F317=0,"",IF(OR(F317=$BQ$1,F317=$BR$1,F318=$BQ$1,F318=$BR$1,F319=$BQ$1,F319=$BR$1),0,1)))</f>
        <v/>
      </c>
      <c r="BW317" s="2" t="str">
        <f>IF($A317&gt;='FG_243way_Regular Symbol'!D$16,"",IF(B317=0,"",IF(OR(B317=$BW$1,B318=$BW$1,B319=$BW$1,B317=$BX$1,B318=$BX$1,B319=$BX$1),0,1)))</f>
        <v/>
      </c>
      <c r="BX317" s="2" t="str">
        <f>IF($A317&gt;='FG_243way_Regular Symbol'!E$16,"",IF(C317=0,"",IF(OR(C317=$BW$1,C318=$BW$1,C319=$BW$1,C317=$BX$1,C318=$BX$1,C319=$BX$1),0,1)))</f>
        <v/>
      </c>
      <c r="BY317" s="2" t="str">
        <f>IF($A317&gt;='FG_243way_Regular Symbol'!F$16,"",IF(D317=0,"",IF(OR(D317=$BW$1,D318=$BW$1,D319=$BW$1,D317=$BX$1,D318=$BX$1,D319=$BX$1),0,1)))</f>
        <v/>
      </c>
      <c r="BZ317" s="2" t="str">
        <f>IF($A317&gt;='FG_243way_Regular Symbol'!G$16,"",IF(E317=0,"",IF(OR(E317=$BW$1,E318=$BW$1,E319=$BW$1,E317=$BX$1,E318=$BX$1,E319=$BX$1),0,1)))</f>
        <v/>
      </c>
      <c r="CA317" s="2" t="str">
        <f>IF($A317&gt;='FG_243way_Regular Symbol'!H$16,"",IF(F317=0,"",IF(OR(F317=$BW$1,F318=$BW$1,F319=$BW$1,F317=$BX$1,F318=$BX$1,F319=$BX$1),0,1)))</f>
        <v/>
      </c>
      <c r="CC317" s="2" t="str">
        <f>IF($A317&gt;='FG_243way_Regular Symbol'!D$16,"",IF(B317=0,"",IF(OR(B317=$BW$1,B318=$BW$1,B319=$BW$1,B317=$CD$1,B318=$CD$1,B319=$CD$1),0,1)))</f>
        <v/>
      </c>
      <c r="CD317" s="2" t="str">
        <f>IF($A317&gt;='FG_243way_Regular Symbol'!E$16,"",IF(C317=0,"",IF(OR(C317=$BW$1,C318=$BW$1,C319=$BW$1,C317=$CD$1,C318=$CD$1,C319=$CD$1),0,1)))</f>
        <v/>
      </c>
      <c r="CE317" s="2" t="str">
        <f>IF($A317&gt;='FG_243way_Regular Symbol'!F$16,"",IF(D317=0,"",IF(OR(D317=$BW$1,D318=$BW$1,D319=$BW$1,D317=$CD$1,D318=$CD$1,D319=$CD$1),0,1)))</f>
        <v/>
      </c>
      <c r="CF317" s="2" t="str">
        <f>IF($A317&gt;='FG_243way_Regular Symbol'!G$16,"",IF(E317=0,"",IF(OR(E317=$BW$1,E318=$BW$1,E319=$BW$1,E317=$CD$1,E318=$CD$1,E319=$CD$1),0,1)))</f>
        <v/>
      </c>
      <c r="CG317" s="2" t="str">
        <f>IF($A317&gt;='FG_243way_Regular Symbol'!H$16,"",IF(F317=0,"",IF(OR(F317=$BW$1,F318=$BW$1,F319=$BW$1,F317=$CD$1,F318=$CD$1,F319=$CD$1),0,1)))</f>
        <v/>
      </c>
      <c r="CI317" s="2" t="str">
        <f>IF($A317&gt;='FG_243way_Regular Symbol'!D$16,"",IF(B317=0,"",IF(OR(B317=$BW$1,B318=$BW$1,B319=$BW$1,B317=$CJ$1,B318=$CJ$1,B319=$CJ$1),0,1)))</f>
        <v/>
      </c>
      <c r="CJ317" s="2" t="str">
        <f>IF($A317&gt;='FG_243way_Regular Symbol'!E$16,"",IF(C317=0,"",IF(OR(C317=$BW$1,C318=$BW$1,C319=$BW$1,C317=$CJ$1,C318=$CJ$1,C319=$CJ$1),0,1)))</f>
        <v/>
      </c>
      <c r="CK317" s="2" t="str">
        <f>IF($A317&gt;='FG_243way_Regular Symbol'!F$16,"",IF(D317=0,"",IF(OR(D317=$BW$1,D318=$BW$1,D319=$BW$1,D317=$CJ$1,D318=$CJ$1,D319=$CJ$1),0,1)))</f>
        <v/>
      </c>
      <c r="CL317" s="2" t="str">
        <f>IF($A317&gt;='FG_243way_Regular Symbol'!G$16,"",IF(E317=0,"",IF(OR(E317=$BW$1,E318=$BW$1,E319=$BW$1,E317=$CJ$1,E318=$CJ$1,E319=$CJ$1),0,1)))</f>
        <v/>
      </c>
      <c r="CM317" s="2" t="str">
        <f>IF($A317&gt;='FG_243way_Regular Symbol'!H$16,"",IF(F317=0,"",IF(OR(F317=$BW$1,F318=$BW$1,F319=$BW$1,F317=$CJ$1,F318=$CJ$1,F319=$CJ$1),0,1)))</f>
        <v/>
      </c>
      <c r="CO317" s="2" t="str">
        <f>IF($A317&gt;='FG_243way_Regular Symbol'!D$16,"",IF(B317=0,"",IF(OR(B317=$BW$1,B318=$BW$1,B319=$BW$1,B317=$CP$1,B318=$CP$1,B319=$CP$1),0,1)))</f>
        <v/>
      </c>
      <c r="CP317" s="2" t="str">
        <f>IF($A317&gt;='FG_243way_Regular Symbol'!E$16,"",IF(C317=0,"",IF(OR(C317=$BW$1,C318=$BW$1,C319=$BW$1,C317=$CP$1,C318=$CP$1,C319=$CP$1),0,1)))</f>
        <v/>
      </c>
      <c r="CQ317" s="2" t="str">
        <f>IF($A317&gt;='FG_243way_Regular Symbol'!F$16,"",IF(D317=0,"",IF(OR(D317=$BW$1,D318=$BW$1,D319=$BW$1,D317=$CP$1,D318=$CP$1,D319=$CP$1),0,1)))</f>
        <v/>
      </c>
      <c r="CR317" s="2" t="str">
        <f>IF($A317&gt;='FG_243way_Regular Symbol'!G$16,"",IF(E317=0,"",IF(OR(E317=$BW$1,E318=$BW$1,E319=$BW$1,E317=$CP$1,E318=$CP$1,E319=$CP$1),0,1)))</f>
        <v/>
      </c>
      <c r="CS317" s="2" t="str">
        <f>IF($A317&gt;='FG_243way_Regular Symbol'!H$16,"",IF(F317=0,"",IF(OR(F317=$BW$1,F318=$BW$1,F319=$BW$1,F317=$CP$1,F318=$CP$1,F319=$CP$1),0,1)))</f>
        <v/>
      </c>
      <c r="CU317" s="2" t="str">
        <f>IF($A317&gt;='FG_243way_Regular Symbol'!D$16,"",IF(B317=0,"",IF(OR(B317=$BW$1,B318=$BW$1,B319=$BW$1,B317=$CV$1,B318=$CV$1,B319=$CV$1),0,1)))</f>
        <v/>
      </c>
      <c r="CV317" s="2" t="str">
        <f>IF($A317&gt;='FG_243way_Regular Symbol'!E$16,"",IF(C317=0,"",IF(OR(C317=$BW$1,C318=$BW$1,C319=$BW$1,C317=$CV$1,C318=$CV$1,C319=$CV$1),0,1)))</f>
        <v/>
      </c>
      <c r="CW317" s="2" t="str">
        <f>IF($A317&gt;='FG_243way_Regular Symbol'!F$16,"",IF(D317=0,"",IF(OR(D317=$BW$1,D318=$BW$1,D319=$BW$1,D317=$CV$1,D318=$CV$1,D319=$CV$1),0,1)))</f>
        <v/>
      </c>
      <c r="CX317" s="2" t="str">
        <f>IF($A317&gt;='FG_243way_Regular Symbol'!G$16,"",IF(E317=0,"",IF(OR(E317=$BW$1,E318=$BW$1,E319=$BW$1,E317=$CV$1,E318=$CV$1,E319=$CV$1),0,1)))</f>
        <v/>
      </c>
      <c r="CY317" s="2" t="str">
        <f>IF($A317&gt;='FG_243way_Regular Symbol'!H$16,"",IF(F317=0,"",IF(OR(F317=$BW$1,F318=$BW$1,F319=$BW$1,F317=$CV$1,F318=$CV$1,F319=$CV$1),0,1)))</f>
        <v/>
      </c>
    </row>
    <row r="318" spans="1:103">
      <c r="A318" s="341">
        <f>IF('FG_243way_Regular Symbol'!L317="","",'FG_243way_Regular Symbol'!L317)</f>
        <v>314</v>
      </c>
      <c r="B318" s="184" t="str">
        <f>IF('FG_243way_Regular Symbol'!M317="",
IF($A318-'FG_243way_Regular Symbol'!D$16&gt;='FG_243way_RegularＸ_W()'!B$2-1,"",VLOOKUP($A318-'FG_243way_Regular Symbol'!D$16,'FG_243way_Regular Symbol'!$L$3:$Q$99,'FG_243way_RegularＸ_W()'!B$3+1,FALSE)),
'FG_243way_Regular Symbol'!M317)</f>
        <v/>
      </c>
      <c r="C318" s="184" t="str">
        <f>IF('FG_243way_Regular Symbol'!N317="",
IF($A318-'FG_243way_Regular Symbol'!E$16&gt;='FG_243way_RegularＸ_W()'!C$2-1,"",VLOOKUP($A318-'FG_243way_Regular Symbol'!E$16,'FG_243way_Regular Symbol'!$L$3:$Q$99,'FG_243way_RegularＸ_W()'!C$3+1,FALSE)),
'FG_243way_Regular Symbol'!N317)</f>
        <v/>
      </c>
      <c r="D318" s="184" t="str">
        <f>IF('FG_243way_Regular Symbol'!O317="",
IF($A318-'FG_243way_Regular Symbol'!F$16&gt;='FG_243way_RegularＸ_W()'!D$2-1,"",VLOOKUP($A318-'FG_243way_Regular Symbol'!F$16,'FG_243way_Regular Symbol'!$L$3:$Q$99,'FG_243way_RegularＸ_W()'!D$3+1,FALSE)),
'FG_243way_Regular Symbol'!O317)</f>
        <v/>
      </c>
      <c r="E318" s="184" t="str">
        <f>IF('FG_243way_Regular Symbol'!P317="",
IF($A318-'FG_243way_Regular Symbol'!G$16&gt;='FG_243way_RegularＸ_W()'!E$2-1,"",VLOOKUP($A318-'FG_243way_Regular Symbol'!G$16,'FG_243way_Regular Symbol'!$L$3:$Q$99,'FG_243way_RegularＸ_W()'!E$3+1,FALSE)),
'FG_243way_Regular Symbol'!P317)</f>
        <v/>
      </c>
      <c r="F318" s="358" t="str">
        <f>IF('FG_243way_Regular Symbol'!Q317="",
IF($A318-'FG_243way_Regular Symbol'!H$16&gt;='FG_243way_RegularＸ_W()'!F$2-1,"",VLOOKUP($A318-'FG_243way_Regular Symbol'!H$16,'FG_243way_Regular Symbol'!$L$3:$Q$99,'FG_243way_RegularＸ_W()'!F$3+1,FALSE)),
'FG_243way_Regular Symbol'!Q317)</f>
        <v/>
      </c>
      <c r="O318" s="342" t="str">
        <f>IF($A318&gt;='FG_243way_Regular Symbol'!D$16,"",IF(B318=0,"",IF(OR(B318=$O$1,B318=$P$1,B319=$O$1,B319=$P$1,B320=$O$1,B320=$P$1),0,1)))</f>
        <v/>
      </c>
      <c r="P318" s="2" t="str">
        <f>IF($A318&gt;='FG_243way_Regular Symbol'!E$16,"",IF(C318=0,"",IF(OR(C318=$O$1,C318=$P$1,C319=$O$1,C319=$P$1,C320=$O$1,C320=$P$1),0,1)))</f>
        <v/>
      </c>
      <c r="Q318" s="2" t="str">
        <f>IF($A318&gt;='FG_243way_Regular Symbol'!F$16,"",IF(D318=0,"",IF(OR(D318=$O$1,D318=$P$1,D319=$O$1,D319=$P$1,D320=$O$1,D320=$P$1),0,1)))</f>
        <v/>
      </c>
      <c r="R318" s="2" t="str">
        <f>IF($A318&gt;='FG_243way_Regular Symbol'!G$16,"",IF(E318=0,"",IF(OR(E318=$O$1,E318=$P$1,E319=$O$1,E319=$P$1,E320=$O$1,E320=$P$1),0,1)))</f>
        <v/>
      </c>
      <c r="S318" s="128" t="str">
        <f>IF($A318&gt;='FG_243way_Regular Symbol'!H$16,"",IF(F318=0,"",IF(OR(F318=$O$1,F318=$P$1,F319=$O$1,F319=$P$1,F320=$O$1,F320=$P$1),0,1)))</f>
        <v/>
      </c>
      <c r="U318" s="342" t="str">
        <f>IF($A318&gt;='FG_243way_Regular Symbol'!D$16,"",IF(B318=0,"",IF(OR(B318=$U$1,B318=$V$1,B319=$U$1,B319=$V$1,B320=$U$1,B320=$V$1),0,1)))</f>
        <v/>
      </c>
      <c r="V318" s="2" t="str">
        <f>IF($A318&gt;='FG_243way_Regular Symbol'!E$16,"",IF(C318=0,"",IF(OR(C318=$U$1,C318=$V$1,C319=$U$1,C319=$V$1,C320=$U$1,C320=$V$1),0,1)))</f>
        <v/>
      </c>
      <c r="W318" s="2" t="str">
        <f>IF($A318&gt;='FG_243way_Regular Symbol'!F$16,"",IF(D318=0,"",IF(OR(D318=$U$1,D318=$V$1,D319=$U$1,D319=$V$1,D320=$U$1,D320=$V$1),0,1)))</f>
        <v/>
      </c>
      <c r="X318" s="2" t="str">
        <f>IF($A318&gt;='FG_243way_Regular Symbol'!G$16,"",IF(E318=0,"",IF(OR(E318=$U$1,E318=$V$1,E319=$U$1,E319=$V$1,E320=$U$1,E320=$V$1),0,1)))</f>
        <v/>
      </c>
      <c r="Y318" s="128" t="str">
        <f>IF($A318&gt;='FG_243way_Regular Symbol'!H$16,"",IF(F318=0,"",IF(OR(F318=$U$1,F318=$V$1,F319=$U$1,F319=$V$1,F320=$U$1,F320=$V$1),0,1)))</f>
        <v/>
      </c>
      <c r="AA318" s="342" t="str">
        <f>IF($A318&gt;='FG_243way_Regular Symbol'!D$16,"",IF(B318=0,"",IF(OR(B318=$AA$1,B318=$AB$1,B319=$AA$1,B319=$AB$1,B320=$AA$1,,B320=$AB$1),0,1)))</f>
        <v/>
      </c>
      <c r="AB318" s="2" t="str">
        <f>IF($A318&gt;='FG_243way_Regular Symbol'!E$16,"",IF(C318=0,"",IF(OR(C318=$AA$1,C318=$AB$1,C319=$AA$1,C319=$AB$1,C320=$AA$1,,C320=$AB$1),0,1)))</f>
        <v/>
      </c>
      <c r="AC318" s="2" t="str">
        <f>IF($A318&gt;='FG_243way_Regular Symbol'!F$16,"",IF(D318=0,"",IF(OR(D318=$AA$1,D318=$AB$1,D319=$AA$1,D319=$AB$1,D320=$AA$1,,D320=$AB$1),0,1)))</f>
        <v/>
      </c>
      <c r="AD318" s="2" t="str">
        <f>IF($A318&gt;='FG_243way_Regular Symbol'!G$16,"",IF(E318=0,"",IF(OR(E318=$AA$1,E318=$AB$1,E319=$AA$1,E319=$AB$1,E320=$AA$1,,E320=$AB$1),0,1)))</f>
        <v/>
      </c>
      <c r="AE318" s="128" t="str">
        <f>IF($A318&gt;='FG_243way_Regular Symbol'!H$16,"",IF(F318=0,"",IF(OR(F318=$AA$1,F318=$AB$1,F319=$AA$1,F319=$AB$1,F320=$AA$1,,F320=$AB$1),0,1)))</f>
        <v/>
      </c>
      <c r="AG318" s="342" t="str">
        <f>IF($A318&gt;='FG_243way_Regular Symbol'!D$16,"",IF(B318=0,"",IF(OR(B318=$AG$1,B318=$AH$1,B319=$AG$1,B319=$AH$1,B320=$AG$1,B320=$AH$1),0,1)))</f>
        <v/>
      </c>
      <c r="AH318" s="2" t="str">
        <f>IF($A318&gt;='FG_243way_Regular Symbol'!E$16,"",IF(C318=0,"",IF(OR(C318=$AG$1,C318=$AH$1,C319=$AG$1,C319=$AH$1,C320=$AG$1,C320=$AH$1),0,1)))</f>
        <v/>
      </c>
      <c r="AI318" s="2" t="str">
        <f>IF($A318&gt;='FG_243way_Regular Symbol'!F$16,"",IF(D318=0,"",IF(OR(D318=$AG$1,D318=$AH$1,D319=$AG$1,D319=$AH$1,D320=$AG$1,D320=$AH$1),0,1)))</f>
        <v/>
      </c>
      <c r="AJ318" s="2" t="str">
        <f>IF($A318&gt;='FG_243way_Regular Symbol'!G$16,"",IF(E318=0,"",IF(OR(E318=$AG$1,E318=$AH$1,E319=$AG$1,E319=$AH$1,E320=$AG$1,E320=$AH$1),0,1)))</f>
        <v/>
      </c>
      <c r="AK318" s="128" t="str">
        <f>IF($A318&gt;='FG_243way_Regular Symbol'!H$16,"",IF(F318=0,"",IF(OR(F318=$AG$1,F318=$AH$1,F319=$AG$1,F319=$AH$1,F320=$AG$1,F320=$AH$1),0,1)))</f>
        <v/>
      </c>
      <c r="AM318" s="342" t="str">
        <f>IF($A318&gt;='FG_243way_Regular Symbol'!D$16,"",IF(B318=0,"",IF(OR(B318=$AM$1,B318=$AN$1,B319=$AM$1,B319=$AN$1,B320=$AM$1,B320=$AN$1),0,1)))</f>
        <v/>
      </c>
      <c r="AN318" s="2" t="str">
        <f>IF($A318&gt;='FG_243way_Regular Symbol'!E$16,"",IF(C318=0,"",IF(OR(C318=$AM$1,C318=$AN$1,C319=$AM$1,C319=$AN$1,C320=$AM$1,C320=$AN$1),0,1)))</f>
        <v/>
      </c>
      <c r="AO318" s="2" t="str">
        <f>IF($A318&gt;='FG_243way_Regular Symbol'!F$16,"",IF(D318=0,"",IF(OR(D318=$AM$1,D318=$AN$1,D319=$AM$1,D319=$AN$1,D320=$AM$1,D320=$AN$1),0,1)))</f>
        <v/>
      </c>
      <c r="AP318" s="2" t="str">
        <f>IF($A318&gt;='FG_243way_Regular Symbol'!G$16,"",IF(E318=0,"",IF(OR(E318=$AM$1,E318=$AN$1,E319=$AM$1,E319=$AN$1,E320=$AM$1,E320=$AN$1),0,1)))</f>
        <v/>
      </c>
      <c r="AQ318" s="128" t="str">
        <f>IF($A318&gt;='FG_243way_Regular Symbol'!H$16,"",IF(F318=0,"",IF(OR(F318=$AM$1,F318=$AN$1,F319=$AM$1,F319=$AN$1,F320=$AM$1,F320=$AN$1),0,1)))</f>
        <v/>
      </c>
      <c r="AS318" s="342" t="str">
        <f>IF($A318&gt;='FG_243way_Regular Symbol'!D$16,"",IF(B318=0,"",IF(OR(B318=$AM$1,B318=$AT$1,B319=$AM$1,B319=$AT$1,B320=$AM$1,B320=$AT$1),0,1)))</f>
        <v/>
      </c>
      <c r="AT318" s="2" t="str">
        <f>IF($A318&gt;='FG_243way_Regular Symbol'!E$16,"",IF(C318=0,"",IF(OR(C318=$AM$1,C318=$AT$1,C319=$AM$1,C319=$AT$1,C320=$AM$1,C320=$AT$1),0,1)))</f>
        <v/>
      </c>
      <c r="AU318" s="2" t="str">
        <f>IF($A318&gt;='FG_243way_Regular Symbol'!F$16,"",IF(D318=0,"",IF(OR(D318=$AM$1,D318=$AT$1,D319=$AM$1,D319=$AT$1,D320=$AM$1,D320=$AT$1),0,1)))</f>
        <v/>
      </c>
      <c r="AV318" s="2" t="str">
        <f>IF($A318&gt;='FG_243way_Regular Symbol'!G$16,"",IF(E318=0,"",IF(OR(E318=$AM$1,E318=$AT$1,E319=$AM$1,E319=$AT$1,E320=$AM$1,E320=$AT$1),0,1)))</f>
        <v/>
      </c>
      <c r="AW318" s="128" t="str">
        <f>IF($A318&gt;='FG_243way_Regular Symbol'!H$16,"",IF(F318=0,"",IF(OR(F318=$AM$1,F318=$AT$1,F319=$AM$1,F319=$AT$1,F320=$AM$1,F320=$AT$1),0,1)))</f>
        <v/>
      </c>
      <c r="AY318" s="342" t="str">
        <f>IF($A318&gt;='FG_243way_Regular Symbol'!D$16,"",IF(B318=0,"",IF(OR(B318=$AM$1,B318=$AZ$1,B319=$AM$1,B319=$AZ$1,B320=$AM$1,B320=$AZ$1),0,1)))</f>
        <v/>
      </c>
      <c r="AZ318" s="2" t="str">
        <f>IF($A318&gt;='FG_243way_Regular Symbol'!E$16,"",IF(C318=0,"",IF(OR(C318=$AM$1,C318=$AZ$1,C319=$AM$1,C319=$AZ$1,C320=$AM$1,C320=$AZ$1),0,1)))</f>
        <v/>
      </c>
      <c r="BA318" s="2" t="str">
        <f>IF($A318&gt;='FG_243way_Regular Symbol'!F$16,"",IF(D318=0,"",IF(OR(D318=$AM$1,D318=$AZ$1,D319=$AM$1,D319=$AZ$1,D320=$AM$1,D320=$AZ$1),0,1)))</f>
        <v/>
      </c>
      <c r="BB318" s="2" t="str">
        <f>IF($A318&gt;='FG_243way_Regular Symbol'!G$16,"",IF(E318=0,"",IF(OR(E318=$AM$1,E318=$AZ$1,E319=$AM$1,E319=$AZ$1,E320=$AM$1,E320=$AZ$1),0,1)))</f>
        <v/>
      </c>
      <c r="BC318" s="128" t="str">
        <f>IF($A318&gt;='FG_243way_Regular Symbol'!H$16,"",IF(F318=0,"",IF(OR(F318=$AM$1,F318=$AZ$1,F319=$AM$1,F319=$AZ$1,F320=$AM$1,F320=$AZ$1),0,1)))</f>
        <v/>
      </c>
      <c r="BE318" s="342"/>
      <c r="BF318" s="2"/>
      <c r="BG318" s="2" t="str">
        <f>IF($A318&gt;='FG_243way_Regular Symbol'!F$16,"",IF(D318=0,"",COUNTIF(D318:D320,$BF$1)))</f>
        <v/>
      </c>
      <c r="BH318" s="2" t="str">
        <f>IF($A318&gt;='FG_243way_Regular Symbol'!G$16,"",IF(E318=0,"",COUNTIF(E318:E320,$BF$1)))</f>
        <v/>
      </c>
      <c r="BI318" s="2" t="str">
        <f>IF($A318&gt;='FG_243way_Regular Symbol'!H$16,"",IF(F318=0,"",COUNTIF(F318:F320,$BF$1)))</f>
        <v/>
      </c>
      <c r="BK318" s="342"/>
      <c r="BL318" s="2"/>
      <c r="BM318" s="2" t="str">
        <f>IF($A318&gt;='FG_243way_Regular Symbol'!F$16,"",IF(D318=0,"",IF(OR(D318=$AM$1,D318=$BL$1,D319=$AM$1,D319=$BL$1,D320=$AM$1,D320=$BL$1),0,1)))</f>
        <v/>
      </c>
      <c r="BN318" s="2" t="str">
        <f>IF($A318&gt;='FG_243way_Regular Symbol'!G$16,"",IF(E318=0,"",IF(OR(E318=$AM$1,E318=$BL$1,E319=$AM$1,E319=$BL$1,E320=$AM$1,E320=$BL$1),0,1)))</f>
        <v/>
      </c>
      <c r="BO318" s="128" t="str">
        <f>IF($A318&gt;='FG_243way_Regular Symbol'!H$16,"",IF(F318=0,"",IF(OR(F318=$AM$1,F318=$BL$1,F319=$AM$1,F319=$BL$1,F320=$AM$1,F320=$BL$1),0,1)))</f>
        <v/>
      </c>
      <c r="BQ318" s="2" t="str">
        <f>IF($A318&gt;='FG_243way_Regular Symbol'!D$16,"",IF(B318=0,"",IF(OR(B318=$BQ$1,B318=$BR$1,B319=$BQ$1,B319=$BR$1,B320=$BQ$1,B320=$BR$1),0,1)))</f>
        <v/>
      </c>
      <c r="BR318" s="2" t="str">
        <f>IF($A318&gt;='FG_243way_Regular Symbol'!E$16,"",IF(C318=0,"",IF(OR(C318=$BQ$1,C318=$BR$1,C319=$BQ$1,C319=$BR$1,C320=$BQ$1,C320=$BR$1),0,1)))</f>
        <v/>
      </c>
      <c r="BS318" s="2" t="str">
        <f>IF($A318&gt;='FG_243way_Regular Symbol'!F$16,"",IF(D318=0,"",IF(OR(D318=$BQ$1,D318=$BR$1,D319=$BQ$1,D319=$BR$1,D320=$BQ$1,D320=$BR$1),0,1)))</f>
        <v/>
      </c>
      <c r="BT318" s="2" t="str">
        <f>IF($A318&gt;='FG_243way_Regular Symbol'!G$16,"",IF(E318=0,"",IF(OR(E318=$BQ$1,E318=$BR$1,E319=$BQ$1,E319=$BR$1,E320=$BQ$1,E320=$BR$1),0,1)))</f>
        <v/>
      </c>
      <c r="BU318" s="2" t="str">
        <f>IF($A318&gt;='FG_243way_Regular Symbol'!H$16,"",IF(F318=0,"",IF(OR(F318=$BQ$1,F318=$BR$1,F319=$BQ$1,F319=$BR$1,F320=$BQ$1,F320=$BR$1),0,1)))</f>
        <v/>
      </c>
      <c r="BW318" s="2" t="str">
        <f>IF($A318&gt;='FG_243way_Regular Symbol'!D$16,"",IF(B318=0,"",IF(OR(B318=$BW$1,B319=$BW$1,B320=$BW$1,B318=$BX$1,B319=$BX$1,B320=$BX$1),0,1)))</f>
        <v/>
      </c>
      <c r="BX318" s="2" t="str">
        <f>IF($A318&gt;='FG_243way_Regular Symbol'!E$16,"",IF(C318=0,"",IF(OR(C318=$BW$1,C319=$BW$1,C320=$BW$1,C318=$BX$1,C319=$BX$1,C320=$BX$1),0,1)))</f>
        <v/>
      </c>
      <c r="BY318" s="2" t="str">
        <f>IF($A318&gt;='FG_243way_Regular Symbol'!F$16,"",IF(D318=0,"",IF(OR(D318=$BW$1,D319=$BW$1,D320=$BW$1,D318=$BX$1,D319=$BX$1,D320=$BX$1),0,1)))</f>
        <v/>
      </c>
      <c r="BZ318" s="2" t="str">
        <f>IF($A318&gt;='FG_243way_Regular Symbol'!G$16,"",IF(E318=0,"",IF(OR(E318=$BW$1,E319=$BW$1,E320=$BW$1,E318=$BX$1,E319=$BX$1,E320=$BX$1),0,1)))</f>
        <v/>
      </c>
      <c r="CA318" s="2" t="str">
        <f>IF($A318&gt;='FG_243way_Regular Symbol'!H$16,"",IF(F318=0,"",IF(OR(F318=$BW$1,F319=$BW$1,F320=$BW$1,F318=$BX$1,F319=$BX$1,F320=$BX$1),0,1)))</f>
        <v/>
      </c>
      <c r="CC318" s="2" t="str">
        <f>IF($A318&gt;='FG_243way_Regular Symbol'!D$16,"",IF(B318=0,"",IF(OR(B318=$BW$1,B319=$BW$1,B320=$BW$1,B318=$CD$1,B319=$CD$1,B320=$CD$1),0,1)))</f>
        <v/>
      </c>
      <c r="CD318" s="2" t="str">
        <f>IF($A318&gt;='FG_243way_Regular Symbol'!E$16,"",IF(C318=0,"",IF(OR(C318=$BW$1,C319=$BW$1,C320=$BW$1,C318=$CD$1,C319=$CD$1,C320=$CD$1),0,1)))</f>
        <v/>
      </c>
      <c r="CE318" s="2" t="str">
        <f>IF($A318&gt;='FG_243way_Regular Symbol'!F$16,"",IF(D318=0,"",IF(OR(D318=$BW$1,D319=$BW$1,D320=$BW$1,D318=$CD$1,D319=$CD$1,D320=$CD$1),0,1)))</f>
        <v/>
      </c>
      <c r="CF318" s="2" t="str">
        <f>IF($A318&gt;='FG_243way_Regular Symbol'!G$16,"",IF(E318=0,"",IF(OR(E318=$BW$1,E319=$BW$1,E320=$BW$1,E318=$CD$1,E319=$CD$1,E320=$CD$1),0,1)))</f>
        <v/>
      </c>
      <c r="CG318" s="2" t="str">
        <f>IF($A318&gt;='FG_243way_Regular Symbol'!H$16,"",IF(F318=0,"",IF(OR(F318=$BW$1,F319=$BW$1,F320=$BW$1,F318=$CD$1,F319=$CD$1,F320=$CD$1),0,1)))</f>
        <v/>
      </c>
      <c r="CI318" s="2" t="str">
        <f>IF($A318&gt;='FG_243way_Regular Symbol'!D$16,"",IF(B318=0,"",IF(OR(B318=$BW$1,B319=$BW$1,B320=$BW$1,B318=$CJ$1,B319=$CJ$1,B320=$CJ$1),0,1)))</f>
        <v/>
      </c>
      <c r="CJ318" s="2" t="str">
        <f>IF($A318&gt;='FG_243way_Regular Symbol'!E$16,"",IF(C318=0,"",IF(OR(C318=$BW$1,C319=$BW$1,C320=$BW$1,C318=$CJ$1,C319=$CJ$1,C320=$CJ$1),0,1)))</f>
        <v/>
      </c>
      <c r="CK318" s="2" t="str">
        <f>IF($A318&gt;='FG_243way_Regular Symbol'!F$16,"",IF(D318=0,"",IF(OR(D318=$BW$1,D319=$BW$1,D320=$BW$1,D318=$CJ$1,D319=$CJ$1,D320=$CJ$1),0,1)))</f>
        <v/>
      </c>
      <c r="CL318" s="2" t="str">
        <f>IF($A318&gt;='FG_243way_Regular Symbol'!G$16,"",IF(E318=0,"",IF(OR(E318=$BW$1,E319=$BW$1,E320=$BW$1,E318=$CJ$1,E319=$CJ$1,E320=$CJ$1),0,1)))</f>
        <v/>
      </c>
      <c r="CM318" s="2" t="str">
        <f>IF($A318&gt;='FG_243way_Regular Symbol'!H$16,"",IF(F318=0,"",IF(OR(F318=$BW$1,F319=$BW$1,F320=$BW$1,F318=$CJ$1,F319=$CJ$1,F320=$CJ$1),0,1)))</f>
        <v/>
      </c>
      <c r="CO318" s="2" t="str">
        <f>IF($A318&gt;='FG_243way_Regular Symbol'!D$16,"",IF(B318=0,"",IF(OR(B318=$BW$1,B319=$BW$1,B320=$BW$1,B318=$CP$1,B319=$CP$1,B320=$CP$1),0,1)))</f>
        <v/>
      </c>
      <c r="CP318" s="2" t="str">
        <f>IF($A318&gt;='FG_243way_Regular Symbol'!E$16,"",IF(C318=0,"",IF(OR(C318=$BW$1,C319=$BW$1,C320=$BW$1,C318=$CP$1,C319=$CP$1,C320=$CP$1),0,1)))</f>
        <v/>
      </c>
      <c r="CQ318" s="2" t="str">
        <f>IF($A318&gt;='FG_243way_Regular Symbol'!F$16,"",IF(D318=0,"",IF(OR(D318=$BW$1,D319=$BW$1,D320=$BW$1,D318=$CP$1,D319=$CP$1,D320=$CP$1),0,1)))</f>
        <v/>
      </c>
      <c r="CR318" s="2" t="str">
        <f>IF($A318&gt;='FG_243way_Regular Symbol'!G$16,"",IF(E318=0,"",IF(OR(E318=$BW$1,E319=$BW$1,E320=$BW$1,E318=$CP$1,E319=$CP$1,E320=$CP$1),0,1)))</f>
        <v/>
      </c>
      <c r="CS318" s="2" t="str">
        <f>IF($A318&gt;='FG_243way_Regular Symbol'!H$16,"",IF(F318=0,"",IF(OR(F318=$BW$1,F319=$BW$1,F320=$BW$1,F318=$CP$1,F319=$CP$1,F320=$CP$1),0,1)))</f>
        <v/>
      </c>
      <c r="CU318" s="2" t="str">
        <f>IF($A318&gt;='FG_243way_Regular Symbol'!D$16,"",IF(B318=0,"",IF(OR(B318=$BW$1,B319=$BW$1,B320=$BW$1,B318=$CV$1,B319=$CV$1,B320=$CV$1),0,1)))</f>
        <v/>
      </c>
      <c r="CV318" s="2" t="str">
        <f>IF($A318&gt;='FG_243way_Regular Symbol'!E$16,"",IF(C318=0,"",IF(OR(C318=$BW$1,C319=$BW$1,C320=$BW$1,C318=$CV$1,C319=$CV$1,C320=$CV$1),0,1)))</f>
        <v/>
      </c>
      <c r="CW318" s="2" t="str">
        <f>IF($A318&gt;='FG_243way_Regular Symbol'!F$16,"",IF(D318=0,"",IF(OR(D318=$BW$1,D319=$BW$1,D320=$BW$1,D318=$CV$1,D319=$CV$1,D320=$CV$1),0,1)))</f>
        <v/>
      </c>
      <c r="CX318" s="2" t="str">
        <f>IF($A318&gt;='FG_243way_Regular Symbol'!G$16,"",IF(E318=0,"",IF(OR(E318=$BW$1,E319=$BW$1,E320=$BW$1,E318=$CV$1,E319=$CV$1,E320=$CV$1),0,1)))</f>
        <v/>
      </c>
      <c r="CY318" s="2" t="str">
        <f>IF($A318&gt;='FG_243way_Regular Symbol'!H$16,"",IF(F318=0,"",IF(OR(F318=$BW$1,F319=$BW$1,F320=$BW$1,F318=$CV$1,F319=$CV$1,F320=$CV$1),0,1)))</f>
        <v/>
      </c>
    </row>
    <row r="319" spans="1:103">
      <c r="A319" s="341">
        <f>IF('FG_243way_Regular Symbol'!L318="","",'FG_243way_Regular Symbol'!L318)</f>
        <v>315</v>
      </c>
      <c r="B319" s="184" t="str">
        <f>IF('FG_243way_Regular Symbol'!M318="",
IF($A319-'FG_243way_Regular Symbol'!D$16&gt;='FG_243way_RegularＸ_W()'!B$2-1,"",VLOOKUP($A319-'FG_243way_Regular Symbol'!D$16,'FG_243way_Regular Symbol'!$L$3:$Q$99,'FG_243way_RegularＸ_W()'!B$3+1,FALSE)),
'FG_243way_Regular Symbol'!M318)</f>
        <v/>
      </c>
      <c r="C319" s="184" t="str">
        <f>IF('FG_243way_Regular Symbol'!N318="",
IF($A319-'FG_243way_Regular Symbol'!E$16&gt;='FG_243way_RegularＸ_W()'!C$2-1,"",VLOOKUP($A319-'FG_243way_Regular Symbol'!E$16,'FG_243way_Regular Symbol'!$L$3:$Q$99,'FG_243way_RegularＸ_W()'!C$3+1,FALSE)),
'FG_243way_Regular Symbol'!N318)</f>
        <v/>
      </c>
      <c r="D319" s="184" t="str">
        <f>IF('FG_243way_Regular Symbol'!O318="",
IF($A319-'FG_243way_Regular Symbol'!F$16&gt;='FG_243way_RegularＸ_W()'!D$2-1,"",VLOOKUP($A319-'FG_243way_Regular Symbol'!F$16,'FG_243way_Regular Symbol'!$L$3:$Q$99,'FG_243way_RegularＸ_W()'!D$3+1,FALSE)),
'FG_243way_Regular Symbol'!O318)</f>
        <v/>
      </c>
      <c r="E319" s="184" t="str">
        <f>IF('FG_243way_Regular Symbol'!P318="",
IF($A319-'FG_243way_Regular Symbol'!G$16&gt;='FG_243way_RegularＸ_W()'!E$2-1,"",VLOOKUP($A319-'FG_243way_Regular Symbol'!G$16,'FG_243way_Regular Symbol'!$L$3:$Q$99,'FG_243way_RegularＸ_W()'!E$3+1,FALSE)),
'FG_243way_Regular Symbol'!P318)</f>
        <v/>
      </c>
      <c r="F319" s="358" t="str">
        <f>IF('FG_243way_Regular Symbol'!Q318="",
IF($A319-'FG_243way_Regular Symbol'!H$16&gt;='FG_243way_RegularＸ_W()'!F$2-1,"",VLOOKUP($A319-'FG_243way_Regular Symbol'!H$16,'FG_243way_Regular Symbol'!$L$3:$Q$99,'FG_243way_RegularＸ_W()'!F$3+1,FALSE)),
'FG_243way_Regular Symbol'!Q318)</f>
        <v/>
      </c>
      <c r="O319" s="342" t="str">
        <f>IF($A319&gt;='FG_243way_Regular Symbol'!D$16,"",IF(B319=0,"",IF(OR(B319=$O$1,B319=$P$1,B320=$O$1,B320=$P$1,B321=$O$1,B321=$P$1),0,1)))</f>
        <v/>
      </c>
      <c r="P319" s="2" t="str">
        <f>IF($A319&gt;='FG_243way_Regular Symbol'!E$16,"",IF(C319=0,"",IF(OR(C319=$O$1,C319=$P$1,C320=$O$1,C320=$P$1,C321=$O$1,C321=$P$1),0,1)))</f>
        <v/>
      </c>
      <c r="Q319" s="2" t="str">
        <f>IF($A319&gt;='FG_243way_Regular Symbol'!F$16,"",IF(D319=0,"",IF(OR(D319=$O$1,D319=$P$1,D320=$O$1,D320=$P$1,D321=$O$1,D321=$P$1),0,1)))</f>
        <v/>
      </c>
      <c r="R319" s="2" t="str">
        <f>IF($A319&gt;='FG_243way_Regular Symbol'!G$16,"",IF(E319=0,"",IF(OR(E319=$O$1,E319=$P$1,E320=$O$1,E320=$P$1,E321=$O$1,E321=$P$1),0,1)))</f>
        <v/>
      </c>
      <c r="S319" s="128" t="str">
        <f>IF($A319&gt;='FG_243way_Regular Symbol'!H$16,"",IF(F319=0,"",IF(OR(F319=$O$1,F319=$P$1,F320=$O$1,F320=$P$1,F321=$O$1,F321=$P$1),0,1)))</f>
        <v/>
      </c>
      <c r="U319" s="342" t="str">
        <f>IF($A319&gt;='FG_243way_Regular Symbol'!D$16,"",IF(B319=0,"",IF(OR(B319=$U$1,B319=$V$1,B320=$U$1,B320=$V$1,B321=$U$1,B321=$V$1),0,1)))</f>
        <v/>
      </c>
      <c r="V319" s="2" t="str">
        <f>IF($A319&gt;='FG_243way_Regular Symbol'!E$16,"",IF(C319=0,"",IF(OR(C319=$U$1,C319=$V$1,C320=$U$1,C320=$V$1,C321=$U$1,C321=$V$1),0,1)))</f>
        <v/>
      </c>
      <c r="W319" s="2" t="str">
        <f>IF($A319&gt;='FG_243way_Regular Symbol'!F$16,"",IF(D319=0,"",IF(OR(D319=$U$1,D319=$V$1,D320=$U$1,D320=$V$1,D321=$U$1,D321=$V$1),0,1)))</f>
        <v/>
      </c>
      <c r="X319" s="2" t="str">
        <f>IF($A319&gt;='FG_243way_Regular Symbol'!G$16,"",IF(E319=0,"",IF(OR(E319=$U$1,E319=$V$1,E320=$U$1,E320=$V$1,E321=$U$1,E321=$V$1),0,1)))</f>
        <v/>
      </c>
      <c r="Y319" s="128" t="str">
        <f>IF($A319&gt;='FG_243way_Regular Symbol'!H$16,"",IF(F319=0,"",IF(OR(F319=$U$1,F319=$V$1,F320=$U$1,F320=$V$1,F321=$U$1,F321=$V$1),0,1)))</f>
        <v/>
      </c>
      <c r="AA319" s="342" t="str">
        <f>IF($A319&gt;='FG_243way_Regular Symbol'!D$16,"",IF(B319=0,"",IF(OR(B319=$AA$1,B319=$AB$1,B320=$AA$1,B320=$AB$1,B321=$AA$1,,B321=$AB$1),0,1)))</f>
        <v/>
      </c>
      <c r="AB319" s="2" t="str">
        <f>IF($A319&gt;='FG_243way_Regular Symbol'!E$16,"",IF(C319=0,"",IF(OR(C319=$AA$1,C319=$AB$1,C320=$AA$1,C320=$AB$1,C321=$AA$1,,C321=$AB$1),0,1)))</f>
        <v/>
      </c>
      <c r="AC319" s="2" t="str">
        <f>IF($A319&gt;='FG_243way_Regular Symbol'!F$16,"",IF(D319=0,"",IF(OR(D319=$AA$1,D319=$AB$1,D320=$AA$1,D320=$AB$1,D321=$AA$1,,D321=$AB$1),0,1)))</f>
        <v/>
      </c>
      <c r="AD319" s="2" t="str">
        <f>IF($A319&gt;='FG_243way_Regular Symbol'!G$16,"",IF(E319=0,"",IF(OR(E319=$AA$1,E319=$AB$1,E320=$AA$1,E320=$AB$1,E321=$AA$1,,E321=$AB$1),0,1)))</f>
        <v/>
      </c>
      <c r="AE319" s="128" t="str">
        <f>IF($A319&gt;='FG_243way_Regular Symbol'!H$16,"",IF(F319=0,"",IF(OR(F319=$AA$1,F319=$AB$1,F320=$AA$1,F320=$AB$1,F321=$AA$1,,F321=$AB$1),0,1)))</f>
        <v/>
      </c>
      <c r="AG319" s="342" t="str">
        <f>IF($A319&gt;='FG_243way_Regular Symbol'!D$16,"",IF(B319=0,"",IF(OR(B319=$AG$1,B319=$AH$1,B320=$AG$1,B320=$AH$1,B321=$AG$1,B321=$AH$1),0,1)))</f>
        <v/>
      </c>
      <c r="AH319" s="2" t="str">
        <f>IF($A319&gt;='FG_243way_Regular Symbol'!E$16,"",IF(C319=0,"",IF(OR(C319=$AG$1,C319=$AH$1,C320=$AG$1,C320=$AH$1,C321=$AG$1,C321=$AH$1),0,1)))</f>
        <v/>
      </c>
      <c r="AI319" s="2" t="str">
        <f>IF($A319&gt;='FG_243way_Regular Symbol'!F$16,"",IF(D319=0,"",IF(OR(D319=$AG$1,D319=$AH$1,D320=$AG$1,D320=$AH$1,D321=$AG$1,D321=$AH$1),0,1)))</f>
        <v/>
      </c>
      <c r="AJ319" s="2" t="str">
        <f>IF($A319&gt;='FG_243way_Regular Symbol'!G$16,"",IF(E319=0,"",IF(OR(E319=$AG$1,E319=$AH$1,E320=$AG$1,E320=$AH$1,E321=$AG$1,E321=$AH$1),0,1)))</f>
        <v/>
      </c>
      <c r="AK319" s="128" t="str">
        <f>IF($A319&gt;='FG_243way_Regular Symbol'!H$16,"",IF(F319=0,"",IF(OR(F319=$AG$1,F319=$AH$1,F320=$AG$1,F320=$AH$1,F321=$AG$1,F321=$AH$1),0,1)))</f>
        <v/>
      </c>
      <c r="AM319" s="342" t="str">
        <f>IF($A319&gt;='FG_243way_Regular Symbol'!D$16,"",IF(B319=0,"",IF(OR(B319=$AM$1,B319=$AN$1,B320=$AM$1,B320=$AN$1,B321=$AM$1,B321=$AN$1),0,1)))</f>
        <v/>
      </c>
      <c r="AN319" s="2" t="str">
        <f>IF($A319&gt;='FG_243way_Regular Symbol'!E$16,"",IF(C319=0,"",IF(OR(C319=$AM$1,C319=$AN$1,C320=$AM$1,C320=$AN$1,C321=$AM$1,C321=$AN$1),0,1)))</f>
        <v/>
      </c>
      <c r="AO319" s="2" t="str">
        <f>IF($A319&gt;='FG_243way_Regular Symbol'!F$16,"",IF(D319=0,"",IF(OR(D319=$AM$1,D319=$AN$1,D320=$AM$1,D320=$AN$1,D321=$AM$1,D321=$AN$1),0,1)))</f>
        <v/>
      </c>
      <c r="AP319" s="2" t="str">
        <f>IF($A319&gt;='FG_243way_Regular Symbol'!G$16,"",IF(E319=0,"",IF(OR(E319=$AM$1,E319=$AN$1,E320=$AM$1,E320=$AN$1,E321=$AM$1,E321=$AN$1),0,1)))</f>
        <v/>
      </c>
      <c r="AQ319" s="128" t="str">
        <f>IF($A319&gt;='FG_243way_Regular Symbol'!H$16,"",IF(F319=0,"",IF(OR(F319=$AM$1,F319=$AN$1,F320=$AM$1,F320=$AN$1,F321=$AM$1,F321=$AN$1),0,1)))</f>
        <v/>
      </c>
      <c r="AS319" s="342" t="str">
        <f>IF($A319&gt;='FG_243way_Regular Symbol'!D$16,"",IF(B319=0,"",IF(OR(B319=$AM$1,B319=$AT$1,B320=$AM$1,B320=$AT$1,B321=$AM$1,B321=$AT$1),0,1)))</f>
        <v/>
      </c>
      <c r="AT319" s="2" t="str">
        <f>IF($A319&gt;='FG_243way_Regular Symbol'!E$16,"",IF(C319=0,"",IF(OR(C319=$AM$1,C319=$AT$1,C320=$AM$1,C320=$AT$1,C321=$AM$1,C321=$AT$1),0,1)))</f>
        <v/>
      </c>
      <c r="AU319" s="2" t="str">
        <f>IF($A319&gt;='FG_243way_Regular Symbol'!F$16,"",IF(D319=0,"",IF(OR(D319=$AM$1,D319=$AT$1,D320=$AM$1,D320=$AT$1,D321=$AM$1,D321=$AT$1),0,1)))</f>
        <v/>
      </c>
      <c r="AV319" s="2" t="str">
        <f>IF($A319&gt;='FG_243way_Regular Symbol'!G$16,"",IF(E319=0,"",IF(OR(E319=$AM$1,E319=$AT$1,E320=$AM$1,E320=$AT$1,E321=$AM$1,E321=$AT$1),0,1)))</f>
        <v/>
      </c>
      <c r="AW319" s="128" t="str">
        <f>IF($A319&gt;='FG_243way_Regular Symbol'!H$16,"",IF(F319=0,"",IF(OR(F319=$AM$1,F319=$AT$1,F320=$AM$1,F320=$AT$1,F321=$AM$1,F321=$AT$1),0,1)))</f>
        <v/>
      </c>
      <c r="AY319" s="342" t="str">
        <f>IF($A319&gt;='FG_243way_Regular Symbol'!D$16,"",IF(B319=0,"",IF(OR(B319=$AM$1,B319=$AZ$1,B320=$AM$1,B320=$AZ$1,B321=$AM$1,B321=$AZ$1),0,1)))</f>
        <v/>
      </c>
      <c r="AZ319" s="2" t="str">
        <f>IF($A319&gt;='FG_243way_Regular Symbol'!E$16,"",IF(C319=0,"",IF(OR(C319=$AM$1,C319=$AZ$1,C320=$AM$1,C320=$AZ$1,C321=$AM$1,C321=$AZ$1),0,1)))</f>
        <v/>
      </c>
      <c r="BA319" s="2" t="str">
        <f>IF($A319&gt;='FG_243way_Regular Symbol'!F$16,"",IF(D319=0,"",IF(OR(D319=$AM$1,D319=$AZ$1,D320=$AM$1,D320=$AZ$1,D321=$AM$1,D321=$AZ$1),0,1)))</f>
        <v/>
      </c>
      <c r="BB319" s="2" t="str">
        <f>IF($A319&gt;='FG_243way_Regular Symbol'!G$16,"",IF(E319=0,"",IF(OR(E319=$AM$1,E319=$AZ$1,E320=$AM$1,E320=$AZ$1,E321=$AM$1,E321=$AZ$1),0,1)))</f>
        <v/>
      </c>
      <c r="BC319" s="128" t="str">
        <f>IF($A319&gt;='FG_243way_Regular Symbol'!H$16,"",IF(F319=0,"",IF(OR(F319=$AM$1,F319=$AZ$1,F320=$AM$1,F320=$AZ$1,F321=$AM$1,F321=$AZ$1),0,1)))</f>
        <v/>
      </c>
      <c r="BE319" s="342"/>
      <c r="BF319" s="2"/>
      <c r="BG319" s="2" t="str">
        <f>IF($A319&gt;='FG_243way_Regular Symbol'!F$16,"",IF(D319=0,"",COUNTIF(D319:D321,$BF$1)))</f>
        <v/>
      </c>
      <c r="BH319" s="2" t="str">
        <f>IF($A319&gt;='FG_243way_Regular Symbol'!G$16,"",IF(E319=0,"",COUNTIF(E319:E321,$BF$1)))</f>
        <v/>
      </c>
      <c r="BI319" s="2" t="str">
        <f>IF($A319&gt;='FG_243way_Regular Symbol'!H$16,"",IF(F319=0,"",COUNTIF(F319:F321,$BF$1)))</f>
        <v/>
      </c>
      <c r="BK319" s="342"/>
      <c r="BL319" s="2"/>
      <c r="BM319" s="2" t="str">
        <f>IF($A319&gt;='FG_243way_Regular Symbol'!F$16,"",IF(D319=0,"",IF(OR(D319=$AM$1,D319=$BL$1,D320=$AM$1,D320=$BL$1,D321=$AM$1,D321=$BL$1),0,1)))</f>
        <v/>
      </c>
      <c r="BN319" s="2" t="str">
        <f>IF($A319&gt;='FG_243way_Regular Symbol'!G$16,"",IF(E319=0,"",IF(OR(E319=$AM$1,E319=$BL$1,E320=$AM$1,E320=$BL$1,E321=$AM$1,E321=$BL$1),0,1)))</f>
        <v/>
      </c>
      <c r="BO319" s="128" t="str">
        <f>IF($A319&gt;='FG_243way_Regular Symbol'!H$16,"",IF(F319=0,"",IF(OR(F319=$AM$1,F319=$BL$1,F320=$AM$1,F320=$BL$1,F321=$AM$1,F321=$BL$1),0,1)))</f>
        <v/>
      </c>
      <c r="BQ319" s="2" t="str">
        <f>IF($A319&gt;='FG_243way_Regular Symbol'!D$16,"",IF(B319=0,"",IF(OR(B319=$BQ$1,B319=$BR$1,B320=$BQ$1,B320=$BR$1,B321=$BQ$1,B321=$BR$1),0,1)))</f>
        <v/>
      </c>
      <c r="BR319" s="2" t="str">
        <f>IF($A319&gt;='FG_243way_Regular Symbol'!E$16,"",IF(C319=0,"",IF(OR(C319=$BQ$1,C319=$BR$1,C320=$BQ$1,C320=$BR$1,C321=$BQ$1,C321=$BR$1),0,1)))</f>
        <v/>
      </c>
      <c r="BS319" s="2" t="str">
        <f>IF($A319&gt;='FG_243way_Regular Symbol'!F$16,"",IF(D319=0,"",IF(OR(D319=$BQ$1,D319=$BR$1,D320=$BQ$1,D320=$BR$1,D321=$BQ$1,D321=$BR$1),0,1)))</f>
        <v/>
      </c>
      <c r="BT319" s="2" t="str">
        <f>IF($A319&gt;='FG_243way_Regular Symbol'!G$16,"",IF(E319=0,"",IF(OR(E319=$BQ$1,E319=$BR$1,E320=$BQ$1,E320=$BR$1,E321=$BQ$1,E321=$BR$1),0,1)))</f>
        <v/>
      </c>
      <c r="BU319" s="2" t="str">
        <f>IF($A319&gt;='FG_243way_Regular Symbol'!H$16,"",IF(F319=0,"",IF(OR(F319=$BQ$1,F319=$BR$1,F320=$BQ$1,F320=$BR$1,F321=$BQ$1,F321=$BR$1),0,1)))</f>
        <v/>
      </c>
      <c r="BW319" s="2" t="str">
        <f>IF($A319&gt;='FG_243way_Regular Symbol'!D$16,"",IF(B319=0,"",IF(OR(B319=$BW$1,B320=$BW$1,B321=$BW$1,B319=$BX$1,B320=$BX$1,B321=$BX$1),0,1)))</f>
        <v/>
      </c>
      <c r="BX319" s="2" t="str">
        <f>IF($A319&gt;='FG_243way_Regular Symbol'!E$16,"",IF(C319=0,"",IF(OR(C319=$BW$1,C320=$BW$1,C321=$BW$1,C319=$BX$1,C320=$BX$1,C321=$BX$1),0,1)))</f>
        <v/>
      </c>
      <c r="BY319" s="2" t="str">
        <f>IF($A319&gt;='FG_243way_Regular Symbol'!F$16,"",IF(D319=0,"",IF(OR(D319=$BW$1,D320=$BW$1,D321=$BW$1,D319=$BX$1,D320=$BX$1,D321=$BX$1),0,1)))</f>
        <v/>
      </c>
      <c r="BZ319" s="2" t="str">
        <f>IF($A319&gt;='FG_243way_Regular Symbol'!G$16,"",IF(E319=0,"",IF(OR(E319=$BW$1,E320=$BW$1,E321=$BW$1,E319=$BX$1,E320=$BX$1,E321=$BX$1),0,1)))</f>
        <v/>
      </c>
      <c r="CA319" s="2" t="str">
        <f>IF($A319&gt;='FG_243way_Regular Symbol'!H$16,"",IF(F319=0,"",IF(OR(F319=$BW$1,F320=$BW$1,F321=$BW$1,F319=$BX$1,F320=$BX$1,F321=$BX$1),0,1)))</f>
        <v/>
      </c>
      <c r="CC319" s="2" t="str">
        <f>IF($A319&gt;='FG_243way_Regular Symbol'!D$16,"",IF(B319=0,"",IF(OR(B319=$BW$1,B320=$BW$1,B321=$BW$1,B319=$CD$1,B320=$CD$1,B321=$CD$1),0,1)))</f>
        <v/>
      </c>
      <c r="CD319" s="2" t="str">
        <f>IF($A319&gt;='FG_243way_Regular Symbol'!E$16,"",IF(C319=0,"",IF(OR(C319=$BW$1,C320=$BW$1,C321=$BW$1,C319=$CD$1,C320=$CD$1,C321=$CD$1),0,1)))</f>
        <v/>
      </c>
      <c r="CE319" s="2" t="str">
        <f>IF($A319&gt;='FG_243way_Regular Symbol'!F$16,"",IF(D319=0,"",IF(OR(D319=$BW$1,D320=$BW$1,D321=$BW$1,D319=$CD$1,D320=$CD$1,D321=$CD$1),0,1)))</f>
        <v/>
      </c>
      <c r="CF319" s="2" t="str">
        <f>IF($A319&gt;='FG_243way_Regular Symbol'!G$16,"",IF(E319=0,"",IF(OR(E319=$BW$1,E320=$BW$1,E321=$BW$1,E319=$CD$1,E320=$CD$1,E321=$CD$1),0,1)))</f>
        <v/>
      </c>
      <c r="CG319" s="2" t="str">
        <f>IF($A319&gt;='FG_243way_Regular Symbol'!H$16,"",IF(F319=0,"",IF(OR(F319=$BW$1,F320=$BW$1,F321=$BW$1,F319=$CD$1,F320=$CD$1,F321=$CD$1),0,1)))</f>
        <v/>
      </c>
      <c r="CI319" s="2" t="str">
        <f>IF($A319&gt;='FG_243way_Regular Symbol'!D$16,"",IF(B319=0,"",IF(OR(B319=$BW$1,B320=$BW$1,B321=$BW$1,B319=$CJ$1,B320=$CJ$1,B321=$CJ$1),0,1)))</f>
        <v/>
      </c>
      <c r="CJ319" s="2" t="str">
        <f>IF($A319&gt;='FG_243way_Regular Symbol'!E$16,"",IF(C319=0,"",IF(OR(C319=$BW$1,C320=$BW$1,C321=$BW$1,C319=$CJ$1,C320=$CJ$1,C321=$CJ$1),0,1)))</f>
        <v/>
      </c>
      <c r="CK319" s="2" t="str">
        <f>IF($A319&gt;='FG_243way_Regular Symbol'!F$16,"",IF(D319=0,"",IF(OR(D319=$BW$1,D320=$BW$1,D321=$BW$1,D319=$CJ$1,D320=$CJ$1,D321=$CJ$1),0,1)))</f>
        <v/>
      </c>
      <c r="CL319" s="2" t="str">
        <f>IF($A319&gt;='FG_243way_Regular Symbol'!G$16,"",IF(E319=0,"",IF(OR(E319=$BW$1,E320=$BW$1,E321=$BW$1,E319=$CJ$1,E320=$CJ$1,E321=$CJ$1),0,1)))</f>
        <v/>
      </c>
      <c r="CM319" s="2" t="str">
        <f>IF($A319&gt;='FG_243way_Regular Symbol'!H$16,"",IF(F319=0,"",IF(OR(F319=$BW$1,F320=$BW$1,F321=$BW$1,F319=$CJ$1,F320=$CJ$1,F321=$CJ$1),0,1)))</f>
        <v/>
      </c>
      <c r="CO319" s="2" t="str">
        <f>IF($A319&gt;='FG_243way_Regular Symbol'!D$16,"",IF(B319=0,"",IF(OR(B319=$BW$1,B320=$BW$1,B321=$BW$1,B319=$CP$1,B320=$CP$1,B321=$CP$1),0,1)))</f>
        <v/>
      </c>
      <c r="CP319" s="2" t="str">
        <f>IF($A319&gt;='FG_243way_Regular Symbol'!E$16,"",IF(C319=0,"",IF(OR(C319=$BW$1,C320=$BW$1,C321=$BW$1,C319=$CP$1,C320=$CP$1,C321=$CP$1),0,1)))</f>
        <v/>
      </c>
      <c r="CQ319" s="2" t="str">
        <f>IF($A319&gt;='FG_243way_Regular Symbol'!F$16,"",IF(D319=0,"",IF(OR(D319=$BW$1,D320=$BW$1,D321=$BW$1,D319=$CP$1,D320=$CP$1,D321=$CP$1),0,1)))</f>
        <v/>
      </c>
      <c r="CR319" s="2" t="str">
        <f>IF($A319&gt;='FG_243way_Regular Symbol'!G$16,"",IF(E319=0,"",IF(OR(E319=$BW$1,E320=$BW$1,E321=$BW$1,E319=$CP$1,E320=$CP$1,E321=$CP$1),0,1)))</f>
        <v/>
      </c>
      <c r="CS319" s="2" t="str">
        <f>IF($A319&gt;='FG_243way_Regular Symbol'!H$16,"",IF(F319=0,"",IF(OR(F319=$BW$1,F320=$BW$1,F321=$BW$1,F319=$CP$1,F320=$CP$1,F321=$CP$1),0,1)))</f>
        <v/>
      </c>
      <c r="CU319" s="2" t="str">
        <f>IF($A319&gt;='FG_243way_Regular Symbol'!D$16,"",IF(B319=0,"",IF(OR(B319=$BW$1,B320=$BW$1,B321=$BW$1,B319=$CV$1,B320=$CV$1,B321=$CV$1),0,1)))</f>
        <v/>
      </c>
      <c r="CV319" s="2" t="str">
        <f>IF($A319&gt;='FG_243way_Regular Symbol'!E$16,"",IF(C319=0,"",IF(OR(C319=$BW$1,C320=$BW$1,C321=$BW$1,C319=$CV$1,C320=$CV$1,C321=$CV$1),0,1)))</f>
        <v/>
      </c>
      <c r="CW319" s="2" t="str">
        <f>IF($A319&gt;='FG_243way_Regular Symbol'!F$16,"",IF(D319=0,"",IF(OR(D319=$BW$1,D320=$BW$1,D321=$BW$1,D319=$CV$1,D320=$CV$1,D321=$CV$1),0,1)))</f>
        <v/>
      </c>
      <c r="CX319" s="2" t="str">
        <f>IF($A319&gt;='FG_243way_Regular Symbol'!G$16,"",IF(E319=0,"",IF(OR(E319=$BW$1,E320=$BW$1,E321=$BW$1,E319=$CV$1,E320=$CV$1,E321=$CV$1),0,1)))</f>
        <v/>
      </c>
      <c r="CY319" s="2" t="str">
        <f>IF($A319&gt;='FG_243way_Regular Symbol'!H$16,"",IF(F319=0,"",IF(OR(F319=$BW$1,F320=$BW$1,F321=$BW$1,F319=$CV$1,F320=$CV$1,F321=$CV$1),0,1)))</f>
        <v/>
      </c>
    </row>
    <row r="320" spans="1:103">
      <c r="A320" s="341">
        <f>IF('FG_243way_Regular Symbol'!L319="","",'FG_243way_Regular Symbol'!L319)</f>
        <v>316</v>
      </c>
      <c r="B320" s="184" t="str">
        <f>IF('FG_243way_Regular Symbol'!M319="",
IF($A320-'FG_243way_Regular Symbol'!D$16&gt;='FG_243way_RegularＸ_W()'!B$2-1,"",VLOOKUP($A320-'FG_243way_Regular Symbol'!D$16,'FG_243way_Regular Symbol'!$L$3:$Q$99,'FG_243way_RegularＸ_W()'!B$3+1,FALSE)),
'FG_243way_Regular Symbol'!M319)</f>
        <v/>
      </c>
      <c r="C320" s="184" t="str">
        <f>IF('FG_243way_Regular Symbol'!N319="",
IF($A320-'FG_243way_Regular Symbol'!E$16&gt;='FG_243way_RegularＸ_W()'!C$2-1,"",VLOOKUP($A320-'FG_243way_Regular Symbol'!E$16,'FG_243way_Regular Symbol'!$L$3:$Q$99,'FG_243way_RegularＸ_W()'!C$3+1,FALSE)),
'FG_243way_Regular Symbol'!N319)</f>
        <v/>
      </c>
      <c r="D320" s="184" t="str">
        <f>IF('FG_243way_Regular Symbol'!O319="",
IF($A320-'FG_243way_Regular Symbol'!F$16&gt;='FG_243way_RegularＸ_W()'!D$2-1,"",VLOOKUP($A320-'FG_243way_Regular Symbol'!F$16,'FG_243way_Regular Symbol'!$L$3:$Q$99,'FG_243way_RegularＸ_W()'!D$3+1,FALSE)),
'FG_243way_Regular Symbol'!O319)</f>
        <v/>
      </c>
      <c r="E320" s="184" t="str">
        <f>IF('FG_243way_Regular Symbol'!P319="",
IF($A320-'FG_243way_Regular Symbol'!G$16&gt;='FG_243way_RegularＸ_W()'!E$2-1,"",VLOOKUP($A320-'FG_243way_Regular Symbol'!G$16,'FG_243way_Regular Symbol'!$L$3:$Q$99,'FG_243way_RegularＸ_W()'!E$3+1,FALSE)),
'FG_243way_Regular Symbol'!P319)</f>
        <v/>
      </c>
      <c r="F320" s="358" t="str">
        <f>IF('FG_243way_Regular Symbol'!Q319="",
IF($A320-'FG_243way_Regular Symbol'!H$16&gt;='FG_243way_RegularＸ_W()'!F$2-1,"",VLOOKUP($A320-'FG_243way_Regular Symbol'!H$16,'FG_243way_Regular Symbol'!$L$3:$Q$99,'FG_243way_RegularＸ_W()'!F$3+1,FALSE)),
'FG_243way_Regular Symbol'!Q319)</f>
        <v/>
      </c>
      <c r="O320" s="342" t="str">
        <f>IF($A320&gt;='FG_243way_Regular Symbol'!D$16,"",IF(B320=0,"",IF(OR(B320=$O$1,B320=$P$1,B321=$O$1,B321=$P$1,B322=$O$1,B322=$P$1),0,1)))</f>
        <v/>
      </c>
      <c r="P320" s="2" t="str">
        <f>IF($A320&gt;='FG_243way_Regular Symbol'!E$16,"",IF(C320=0,"",IF(OR(C320=$O$1,C320=$P$1,C321=$O$1,C321=$P$1,C322=$O$1,C322=$P$1),0,1)))</f>
        <v/>
      </c>
      <c r="Q320" s="2" t="str">
        <f>IF($A320&gt;='FG_243way_Regular Symbol'!F$16,"",IF(D320=0,"",IF(OR(D320=$O$1,D320=$P$1,D321=$O$1,D321=$P$1,D322=$O$1,D322=$P$1),0,1)))</f>
        <v/>
      </c>
      <c r="R320" s="2" t="str">
        <f>IF($A320&gt;='FG_243way_Regular Symbol'!G$16,"",IF(E320=0,"",IF(OR(E320=$O$1,E320=$P$1,E321=$O$1,E321=$P$1,E322=$O$1,E322=$P$1),0,1)))</f>
        <v/>
      </c>
      <c r="S320" s="128" t="str">
        <f>IF($A320&gt;='FG_243way_Regular Symbol'!H$16,"",IF(F320=0,"",IF(OR(F320=$O$1,F320=$P$1,F321=$O$1,F321=$P$1,F322=$O$1,F322=$P$1),0,1)))</f>
        <v/>
      </c>
      <c r="U320" s="342" t="str">
        <f>IF($A320&gt;='FG_243way_Regular Symbol'!D$16,"",IF(B320=0,"",IF(OR(B320=$U$1,B320=$V$1,B321=$U$1,B321=$V$1,B322=$U$1,B322=$V$1),0,1)))</f>
        <v/>
      </c>
      <c r="V320" s="2" t="str">
        <f>IF($A320&gt;='FG_243way_Regular Symbol'!E$16,"",IF(C320=0,"",IF(OR(C320=$U$1,C320=$V$1,C321=$U$1,C321=$V$1,C322=$U$1,C322=$V$1),0,1)))</f>
        <v/>
      </c>
      <c r="W320" s="2" t="str">
        <f>IF($A320&gt;='FG_243way_Regular Symbol'!F$16,"",IF(D320=0,"",IF(OR(D320=$U$1,D320=$V$1,D321=$U$1,D321=$V$1,D322=$U$1,D322=$V$1),0,1)))</f>
        <v/>
      </c>
      <c r="X320" s="2" t="str">
        <f>IF($A320&gt;='FG_243way_Regular Symbol'!G$16,"",IF(E320=0,"",IF(OR(E320=$U$1,E320=$V$1,E321=$U$1,E321=$V$1,E322=$U$1,E322=$V$1),0,1)))</f>
        <v/>
      </c>
      <c r="Y320" s="128" t="str">
        <f>IF($A320&gt;='FG_243way_Regular Symbol'!H$16,"",IF(F320=0,"",IF(OR(F320=$U$1,F320=$V$1,F321=$U$1,F321=$V$1,F322=$U$1,F322=$V$1),0,1)))</f>
        <v/>
      </c>
      <c r="AA320" s="342" t="str">
        <f>IF($A320&gt;='FG_243way_Regular Symbol'!D$16,"",IF(B320=0,"",IF(OR(B320=$AA$1,B320=$AB$1,B321=$AA$1,B321=$AB$1,B322=$AA$1,,B322=$AB$1),0,1)))</f>
        <v/>
      </c>
      <c r="AB320" s="2" t="str">
        <f>IF($A320&gt;='FG_243way_Regular Symbol'!E$16,"",IF(C320=0,"",IF(OR(C320=$AA$1,C320=$AB$1,C321=$AA$1,C321=$AB$1,C322=$AA$1,,C322=$AB$1),0,1)))</f>
        <v/>
      </c>
      <c r="AC320" s="2" t="str">
        <f>IF($A320&gt;='FG_243way_Regular Symbol'!F$16,"",IF(D320=0,"",IF(OR(D320=$AA$1,D320=$AB$1,D321=$AA$1,D321=$AB$1,D322=$AA$1,,D322=$AB$1),0,1)))</f>
        <v/>
      </c>
      <c r="AD320" s="2" t="str">
        <f>IF($A320&gt;='FG_243way_Regular Symbol'!G$16,"",IF(E320=0,"",IF(OR(E320=$AA$1,E320=$AB$1,E321=$AA$1,E321=$AB$1,E322=$AA$1,,E322=$AB$1),0,1)))</f>
        <v/>
      </c>
      <c r="AE320" s="128" t="str">
        <f>IF($A320&gt;='FG_243way_Regular Symbol'!H$16,"",IF(F320=0,"",IF(OR(F320=$AA$1,F320=$AB$1,F321=$AA$1,F321=$AB$1,F322=$AA$1,,F322=$AB$1),0,1)))</f>
        <v/>
      </c>
      <c r="AG320" s="342" t="str">
        <f>IF($A320&gt;='FG_243way_Regular Symbol'!D$16,"",IF(B320=0,"",IF(OR(B320=$AG$1,B320=$AH$1,B321=$AG$1,B321=$AH$1,B322=$AG$1,B322=$AH$1),0,1)))</f>
        <v/>
      </c>
      <c r="AH320" s="2" t="str">
        <f>IF($A320&gt;='FG_243way_Regular Symbol'!E$16,"",IF(C320=0,"",IF(OR(C320=$AG$1,C320=$AH$1,C321=$AG$1,C321=$AH$1,C322=$AG$1,C322=$AH$1),0,1)))</f>
        <v/>
      </c>
      <c r="AI320" s="2" t="str">
        <f>IF($A320&gt;='FG_243way_Regular Symbol'!F$16,"",IF(D320=0,"",IF(OR(D320=$AG$1,D320=$AH$1,D321=$AG$1,D321=$AH$1,D322=$AG$1,D322=$AH$1),0,1)))</f>
        <v/>
      </c>
      <c r="AJ320" s="2" t="str">
        <f>IF($A320&gt;='FG_243way_Regular Symbol'!G$16,"",IF(E320=0,"",IF(OR(E320=$AG$1,E320=$AH$1,E321=$AG$1,E321=$AH$1,E322=$AG$1,E322=$AH$1),0,1)))</f>
        <v/>
      </c>
      <c r="AK320" s="128" t="str">
        <f>IF($A320&gt;='FG_243way_Regular Symbol'!H$16,"",IF(F320=0,"",IF(OR(F320=$AG$1,F320=$AH$1,F321=$AG$1,F321=$AH$1,F322=$AG$1,F322=$AH$1),0,1)))</f>
        <v/>
      </c>
      <c r="AM320" s="342" t="str">
        <f>IF($A320&gt;='FG_243way_Regular Symbol'!D$16,"",IF(B320=0,"",IF(OR(B320=$AM$1,B320=$AN$1,B321=$AM$1,B321=$AN$1,B322=$AM$1,B322=$AN$1),0,1)))</f>
        <v/>
      </c>
      <c r="AN320" s="2" t="str">
        <f>IF($A320&gt;='FG_243way_Regular Symbol'!E$16,"",IF(C320=0,"",IF(OR(C320=$AM$1,C320=$AN$1,C321=$AM$1,C321=$AN$1,C322=$AM$1,C322=$AN$1),0,1)))</f>
        <v/>
      </c>
      <c r="AO320" s="2" t="str">
        <f>IF($A320&gt;='FG_243way_Regular Symbol'!F$16,"",IF(D320=0,"",IF(OR(D320=$AM$1,D320=$AN$1,D321=$AM$1,D321=$AN$1,D322=$AM$1,D322=$AN$1),0,1)))</f>
        <v/>
      </c>
      <c r="AP320" s="2" t="str">
        <f>IF($A320&gt;='FG_243way_Regular Symbol'!G$16,"",IF(E320=0,"",IF(OR(E320=$AM$1,E320=$AN$1,E321=$AM$1,E321=$AN$1,E322=$AM$1,E322=$AN$1),0,1)))</f>
        <v/>
      </c>
      <c r="AQ320" s="128" t="str">
        <f>IF($A320&gt;='FG_243way_Regular Symbol'!H$16,"",IF(F320=0,"",IF(OR(F320=$AM$1,F320=$AN$1,F321=$AM$1,F321=$AN$1,F322=$AM$1,F322=$AN$1),0,1)))</f>
        <v/>
      </c>
      <c r="AS320" s="342" t="str">
        <f>IF($A320&gt;='FG_243way_Regular Symbol'!D$16,"",IF(B320=0,"",IF(OR(B320=$AM$1,B320=$AT$1,B321=$AM$1,B321=$AT$1,B322=$AM$1,B322=$AT$1),0,1)))</f>
        <v/>
      </c>
      <c r="AT320" s="2" t="str">
        <f>IF($A320&gt;='FG_243way_Regular Symbol'!E$16,"",IF(C320=0,"",IF(OR(C320=$AM$1,C320=$AT$1,C321=$AM$1,C321=$AT$1,C322=$AM$1,C322=$AT$1),0,1)))</f>
        <v/>
      </c>
      <c r="AU320" s="2" t="str">
        <f>IF($A320&gt;='FG_243way_Regular Symbol'!F$16,"",IF(D320=0,"",IF(OR(D320=$AM$1,D320=$AT$1,D321=$AM$1,D321=$AT$1,D322=$AM$1,D322=$AT$1),0,1)))</f>
        <v/>
      </c>
      <c r="AV320" s="2" t="str">
        <f>IF($A320&gt;='FG_243way_Regular Symbol'!G$16,"",IF(E320=0,"",IF(OR(E320=$AM$1,E320=$AT$1,E321=$AM$1,E321=$AT$1,E322=$AM$1,E322=$AT$1),0,1)))</f>
        <v/>
      </c>
      <c r="AW320" s="128" t="str">
        <f>IF($A320&gt;='FG_243way_Regular Symbol'!H$16,"",IF(F320=0,"",IF(OR(F320=$AM$1,F320=$AT$1,F321=$AM$1,F321=$AT$1,F322=$AM$1,F322=$AT$1),0,1)))</f>
        <v/>
      </c>
      <c r="AY320" s="342" t="str">
        <f>IF($A320&gt;='FG_243way_Regular Symbol'!D$16,"",IF(B320=0,"",IF(OR(B320=$AM$1,B320=$AZ$1,B321=$AM$1,B321=$AZ$1,B322=$AM$1,B322=$AZ$1),0,1)))</f>
        <v/>
      </c>
      <c r="AZ320" s="2" t="str">
        <f>IF($A320&gt;='FG_243way_Regular Symbol'!E$16,"",IF(C320=0,"",IF(OR(C320=$AM$1,C320=$AZ$1,C321=$AM$1,C321=$AZ$1,C322=$AM$1,C322=$AZ$1),0,1)))</f>
        <v/>
      </c>
      <c r="BA320" s="2" t="str">
        <f>IF($A320&gt;='FG_243way_Regular Symbol'!F$16,"",IF(D320=0,"",IF(OR(D320=$AM$1,D320=$AZ$1,D321=$AM$1,D321=$AZ$1,D322=$AM$1,D322=$AZ$1),0,1)))</f>
        <v/>
      </c>
      <c r="BB320" s="2" t="str">
        <f>IF($A320&gt;='FG_243way_Regular Symbol'!G$16,"",IF(E320=0,"",IF(OR(E320=$AM$1,E320=$AZ$1,E321=$AM$1,E321=$AZ$1,E322=$AM$1,E322=$AZ$1),0,1)))</f>
        <v/>
      </c>
      <c r="BC320" s="128" t="str">
        <f>IF($A320&gt;='FG_243way_Regular Symbol'!H$16,"",IF(F320=0,"",IF(OR(F320=$AM$1,F320=$AZ$1,F321=$AM$1,F321=$AZ$1,F322=$AM$1,F322=$AZ$1),0,1)))</f>
        <v/>
      </c>
      <c r="BE320" s="342"/>
      <c r="BF320" s="2"/>
      <c r="BG320" s="2" t="str">
        <f>IF($A320&gt;='FG_243way_Regular Symbol'!F$16,"",IF(D320=0,"",COUNTIF(D320:D322,$BF$1)))</f>
        <v/>
      </c>
      <c r="BH320" s="2" t="str">
        <f>IF($A320&gt;='FG_243way_Regular Symbol'!G$16,"",IF(E320=0,"",COUNTIF(E320:E322,$BF$1)))</f>
        <v/>
      </c>
      <c r="BI320" s="2" t="str">
        <f>IF($A320&gt;='FG_243way_Regular Symbol'!H$16,"",IF(F320=0,"",COUNTIF(F320:F322,$BF$1)))</f>
        <v/>
      </c>
      <c r="BK320" s="342"/>
      <c r="BL320" s="2"/>
      <c r="BM320" s="2" t="str">
        <f>IF($A320&gt;='FG_243way_Regular Symbol'!F$16,"",IF(D320=0,"",IF(OR(D320=$AM$1,D320=$BL$1,D321=$AM$1,D321=$BL$1,D322=$AM$1,D322=$BL$1),0,1)))</f>
        <v/>
      </c>
      <c r="BN320" s="2" t="str">
        <f>IF($A320&gt;='FG_243way_Regular Symbol'!G$16,"",IF(E320=0,"",IF(OR(E320=$AM$1,E320=$BL$1,E321=$AM$1,E321=$BL$1,E322=$AM$1,E322=$BL$1),0,1)))</f>
        <v/>
      </c>
      <c r="BO320" s="128" t="str">
        <f>IF($A320&gt;='FG_243way_Regular Symbol'!H$16,"",IF(F320=0,"",IF(OR(F320=$AM$1,F320=$BL$1,F321=$AM$1,F321=$BL$1,F322=$AM$1,F322=$BL$1),0,1)))</f>
        <v/>
      </c>
      <c r="BQ320" s="2" t="str">
        <f>IF($A320&gt;='FG_243way_Regular Symbol'!D$16,"",IF(B320=0,"",IF(OR(B320=$BQ$1,B320=$BR$1,B321=$BQ$1,B321=$BR$1,B322=$BQ$1,B322=$BR$1),0,1)))</f>
        <v/>
      </c>
      <c r="BR320" s="2" t="str">
        <f>IF($A320&gt;='FG_243way_Regular Symbol'!E$16,"",IF(C320=0,"",IF(OR(C320=$BQ$1,C320=$BR$1,C321=$BQ$1,C321=$BR$1,C322=$BQ$1,C322=$BR$1),0,1)))</f>
        <v/>
      </c>
      <c r="BS320" s="2" t="str">
        <f>IF($A320&gt;='FG_243way_Regular Symbol'!F$16,"",IF(D320=0,"",IF(OR(D320=$BQ$1,D320=$BR$1,D321=$BQ$1,D321=$BR$1,D322=$BQ$1,D322=$BR$1),0,1)))</f>
        <v/>
      </c>
      <c r="BT320" s="2" t="str">
        <f>IF($A320&gt;='FG_243way_Regular Symbol'!G$16,"",IF(E320=0,"",IF(OR(E320=$BQ$1,E320=$BR$1,E321=$BQ$1,E321=$BR$1,E322=$BQ$1,E322=$BR$1),0,1)))</f>
        <v/>
      </c>
      <c r="BU320" s="2" t="str">
        <f>IF($A320&gt;='FG_243way_Regular Symbol'!H$16,"",IF(F320=0,"",IF(OR(F320=$BQ$1,F320=$BR$1,F321=$BQ$1,F321=$BR$1,F322=$BQ$1,F322=$BR$1),0,1)))</f>
        <v/>
      </c>
      <c r="BW320" s="2" t="str">
        <f>IF($A320&gt;='FG_243way_Regular Symbol'!D$16,"",IF(B320=0,"",IF(OR(B320=$BW$1,B321=$BW$1,B322=$BW$1,B320=$BX$1,B321=$BX$1,B322=$BX$1),0,1)))</f>
        <v/>
      </c>
      <c r="BX320" s="2" t="str">
        <f>IF($A320&gt;='FG_243way_Regular Symbol'!E$16,"",IF(C320=0,"",IF(OR(C320=$BW$1,C321=$BW$1,C322=$BW$1,C320=$BX$1,C321=$BX$1,C322=$BX$1),0,1)))</f>
        <v/>
      </c>
      <c r="BY320" s="2" t="str">
        <f>IF($A320&gt;='FG_243way_Regular Symbol'!F$16,"",IF(D320=0,"",IF(OR(D320=$BW$1,D321=$BW$1,D322=$BW$1,D320=$BX$1,D321=$BX$1,D322=$BX$1),0,1)))</f>
        <v/>
      </c>
      <c r="BZ320" s="2" t="str">
        <f>IF($A320&gt;='FG_243way_Regular Symbol'!G$16,"",IF(E320=0,"",IF(OR(E320=$BW$1,E321=$BW$1,E322=$BW$1,E320=$BX$1,E321=$BX$1,E322=$BX$1),0,1)))</f>
        <v/>
      </c>
      <c r="CA320" s="2" t="str">
        <f>IF($A320&gt;='FG_243way_Regular Symbol'!H$16,"",IF(F320=0,"",IF(OR(F320=$BW$1,F321=$BW$1,F322=$BW$1,F320=$BX$1,F321=$BX$1,F322=$BX$1),0,1)))</f>
        <v/>
      </c>
      <c r="CC320" s="2" t="str">
        <f>IF($A320&gt;='FG_243way_Regular Symbol'!D$16,"",IF(B320=0,"",IF(OR(B320=$BW$1,B321=$BW$1,B322=$BW$1,B320=$CD$1,B321=$CD$1,B322=$CD$1),0,1)))</f>
        <v/>
      </c>
      <c r="CD320" s="2" t="str">
        <f>IF($A320&gt;='FG_243way_Regular Symbol'!E$16,"",IF(C320=0,"",IF(OR(C320=$BW$1,C321=$BW$1,C322=$BW$1,C320=$CD$1,C321=$CD$1,C322=$CD$1),0,1)))</f>
        <v/>
      </c>
      <c r="CE320" s="2" t="str">
        <f>IF($A320&gt;='FG_243way_Regular Symbol'!F$16,"",IF(D320=0,"",IF(OR(D320=$BW$1,D321=$BW$1,D322=$BW$1,D320=$CD$1,D321=$CD$1,D322=$CD$1),0,1)))</f>
        <v/>
      </c>
      <c r="CF320" s="2" t="str">
        <f>IF($A320&gt;='FG_243way_Regular Symbol'!G$16,"",IF(E320=0,"",IF(OR(E320=$BW$1,E321=$BW$1,E322=$BW$1,E320=$CD$1,E321=$CD$1,E322=$CD$1),0,1)))</f>
        <v/>
      </c>
      <c r="CG320" s="2" t="str">
        <f>IF($A320&gt;='FG_243way_Regular Symbol'!H$16,"",IF(F320=0,"",IF(OR(F320=$BW$1,F321=$BW$1,F322=$BW$1,F320=$CD$1,F321=$CD$1,F322=$CD$1),0,1)))</f>
        <v/>
      </c>
      <c r="CI320" s="2" t="str">
        <f>IF($A320&gt;='FG_243way_Regular Symbol'!D$16,"",IF(B320=0,"",IF(OR(B320=$BW$1,B321=$BW$1,B322=$BW$1,B320=$CJ$1,B321=$CJ$1,B322=$CJ$1),0,1)))</f>
        <v/>
      </c>
      <c r="CJ320" s="2" t="str">
        <f>IF($A320&gt;='FG_243way_Regular Symbol'!E$16,"",IF(C320=0,"",IF(OR(C320=$BW$1,C321=$BW$1,C322=$BW$1,C320=$CJ$1,C321=$CJ$1,C322=$CJ$1),0,1)))</f>
        <v/>
      </c>
      <c r="CK320" s="2" t="str">
        <f>IF($A320&gt;='FG_243way_Regular Symbol'!F$16,"",IF(D320=0,"",IF(OR(D320=$BW$1,D321=$BW$1,D322=$BW$1,D320=$CJ$1,D321=$CJ$1,D322=$CJ$1),0,1)))</f>
        <v/>
      </c>
      <c r="CL320" s="2" t="str">
        <f>IF($A320&gt;='FG_243way_Regular Symbol'!G$16,"",IF(E320=0,"",IF(OR(E320=$BW$1,E321=$BW$1,E322=$BW$1,E320=$CJ$1,E321=$CJ$1,E322=$CJ$1),0,1)))</f>
        <v/>
      </c>
      <c r="CM320" s="2" t="str">
        <f>IF($A320&gt;='FG_243way_Regular Symbol'!H$16,"",IF(F320=0,"",IF(OR(F320=$BW$1,F321=$BW$1,F322=$BW$1,F320=$CJ$1,F321=$CJ$1,F322=$CJ$1),0,1)))</f>
        <v/>
      </c>
      <c r="CO320" s="2" t="str">
        <f>IF($A320&gt;='FG_243way_Regular Symbol'!D$16,"",IF(B320=0,"",IF(OR(B320=$BW$1,B321=$BW$1,B322=$BW$1,B320=$CP$1,B321=$CP$1,B322=$CP$1),0,1)))</f>
        <v/>
      </c>
      <c r="CP320" s="2" t="str">
        <f>IF($A320&gt;='FG_243way_Regular Symbol'!E$16,"",IF(C320=0,"",IF(OR(C320=$BW$1,C321=$BW$1,C322=$BW$1,C320=$CP$1,C321=$CP$1,C322=$CP$1),0,1)))</f>
        <v/>
      </c>
      <c r="CQ320" s="2" t="str">
        <f>IF($A320&gt;='FG_243way_Regular Symbol'!F$16,"",IF(D320=0,"",IF(OR(D320=$BW$1,D321=$BW$1,D322=$BW$1,D320=$CP$1,D321=$CP$1,D322=$CP$1),0,1)))</f>
        <v/>
      </c>
      <c r="CR320" s="2" t="str">
        <f>IF($A320&gt;='FG_243way_Regular Symbol'!G$16,"",IF(E320=0,"",IF(OR(E320=$BW$1,E321=$BW$1,E322=$BW$1,E320=$CP$1,E321=$CP$1,E322=$CP$1),0,1)))</f>
        <v/>
      </c>
      <c r="CS320" s="2" t="str">
        <f>IF($A320&gt;='FG_243way_Regular Symbol'!H$16,"",IF(F320=0,"",IF(OR(F320=$BW$1,F321=$BW$1,F322=$BW$1,F320=$CP$1,F321=$CP$1,F322=$CP$1),0,1)))</f>
        <v/>
      </c>
      <c r="CU320" s="2" t="str">
        <f>IF($A320&gt;='FG_243way_Regular Symbol'!D$16,"",IF(B320=0,"",IF(OR(B320=$BW$1,B321=$BW$1,B322=$BW$1,B320=$CV$1,B321=$CV$1,B322=$CV$1),0,1)))</f>
        <v/>
      </c>
      <c r="CV320" s="2" t="str">
        <f>IF($A320&gt;='FG_243way_Regular Symbol'!E$16,"",IF(C320=0,"",IF(OR(C320=$BW$1,C321=$BW$1,C322=$BW$1,C320=$CV$1,C321=$CV$1,C322=$CV$1),0,1)))</f>
        <v/>
      </c>
      <c r="CW320" s="2" t="str">
        <f>IF($A320&gt;='FG_243way_Regular Symbol'!F$16,"",IF(D320=0,"",IF(OR(D320=$BW$1,D321=$BW$1,D322=$BW$1,D320=$CV$1,D321=$CV$1,D322=$CV$1),0,1)))</f>
        <v/>
      </c>
      <c r="CX320" s="2" t="str">
        <f>IF($A320&gt;='FG_243way_Regular Symbol'!G$16,"",IF(E320=0,"",IF(OR(E320=$BW$1,E321=$BW$1,E322=$BW$1,E320=$CV$1,E321=$CV$1,E322=$CV$1),0,1)))</f>
        <v/>
      </c>
      <c r="CY320" s="2" t="str">
        <f>IF($A320&gt;='FG_243way_Regular Symbol'!H$16,"",IF(F320=0,"",IF(OR(F320=$BW$1,F321=$BW$1,F322=$BW$1,F320=$CV$1,F321=$CV$1,F322=$CV$1),0,1)))</f>
        <v/>
      </c>
    </row>
    <row r="321" spans="1:103">
      <c r="A321" s="341">
        <f>IF('FG_243way_Regular Symbol'!L320="","",'FG_243way_Regular Symbol'!L320)</f>
        <v>317</v>
      </c>
      <c r="B321" s="184" t="str">
        <f>IF('FG_243way_Regular Symbol'!M320="",
IF($A321-'FG_243way_Regular Symbol'!D$16&gt;='FG_243way_RegularＸ_W()'!B$2-1,"",VLOOKUP($A321-'FG_243way_Regular Symbol'!D$16,'FG_243way_Regular Symbol'!$L$3:$Q$99,'FG_243way_RegularＸ_W()'!B$3+1,FALSE)),
'FG_243way_Regular Symbol'!M320)</f>
        <v/>
      </c>
      <c r="C321" s="184" t="str">
        <f>IF('FG_243way_Regular Symbol'!N320="",
IF($A321-'FG_243way_Regular Symbol'!E$16&gt;='FG_243way_RegularＸ_W()'!C$2-1,"",VLOOKUP($A321-'FG_243way_Regular Symbol'!E$16,'FG_243way_Regular Symbol'!$L$3:$Q$99,'FG_243way_RegularＸ_W()'!C$3+1,FALSE)),
'FG_243way_Regular Symbol'!N320)</f>
        <v/>
      </c>
      <c r="D321" s="184" t="str">
        <f>IF('FG_243way_Regular Symbol'!O320="",
IF($A321-'FG_243way_Regular Symbol'!F$16&gt;='FG_243way_RegularＸ_W()'!D$2-1,"",VLOOKUP($A321-'FG_243way_Regular Symbol'!F$16,'FG_243way_Regular Symbol'!$L$3:$Q$99,'FG_243way_RegularＸ_W()'!D$3+1,FALSE)),
'FG_243way_Regular Symbol'!O320)</f>
        <v/>
      </c>
      <c r="E321" s="184" t="str">
        <f>IF('FG_243way_Regular Symbol'!P320="",
IF($A321-'FG_243way_Regular Symbol'!G$16&gt;='FG_243way_RegularＸ_W()'!E$2-1,"",VLOOKUP($A321-'FG_243way_Regular Symbol'!G$16,'FG_243way_Regular Symbol'!$L$3:$Q$99,'FG_243way_RegularＸ_W()'!E$3+1,FALSE)),
'FG_243way_Regular Symbol'!P320)</f>
        <v/>
      </c>
      <c r="F321" s="358" t="str">
        <f>IF('FG_243way_Regular Symbol'!Q320="",
IF($A321-'FG_243way_Regular Symbol'!H$16&gt;='FG_243way_RegularＸ_W()'!F$2-1,"",VLOOKUP($A321-'FG_243way_Regular Symbol'!H$16,'FG_243way_Regular Symbol'!$L$3:$Q$99,'FG_243way_RegularＸ_W()'!F$3+1,FALSE)),
'FG_243way_Regular Symbol'!Q320)</f>
        <v/>
      </c>
      <c r="O321" s="342" t="str">
        <f>IF($A321&gt;='FG_243way_Regular Symbol'!D$16,"",IF(B321=0,"",IF(OR(B321=$O$1,B321=$P$1,B322=$O$1,B322=$P$1,B323=$O$1,B323=$P$1),0,1)))</f>
        <v/>
      </c>
      <c r="P321" s="2" t="str">
        <f>IF($A321&gt;='FG_243way_Regular Symbol'!E$16,"",IF(C321=0,"",IF(OR(C321=$O$1,C321=$P$1,C322=$O$1,C322=$P$1,C323=$O$1,C323=$P$1),0,1)))</f>
        <v/>
      </c>
      <c r="Q321" s="2" t="str">
        <f>IF($A321&gt;='FG_243way_Regular Symbol'!F$16,"",IF(D321=0,"",IF(OR(D321=$O$1,D321=$P$1,D322=$O$1,D322=$P$1,D323=$O$1,D323=$P$1),0,1)))</f>
        <v/>
      </c>
      <c r="R321" s="2" t="str">
        <f>IF($A321&gt;='FG_243way_Regular Symbol'!G$16,"",IF(E321=0,"",IF(OR(E321=$O$1,E321=$P$1,E322=$O$1,E322=$P$1,E323=$O$1,E323=$P$1),0,1)))</f>
        <v/>
      </c>
      <c r="S321" s="128" t="str">
        <f>IF($A321&gt;='FG_243way_Regular Symbol'!H$16,"",IF(F321=0,"",IF(OR(F321=$O$1,F321=$P$1,F322=$O$1,F322=$P$1,F323=$O$1,F323=$P$1),0,1)))</f>
        <v/>
      </c>
      <c r="U321" s="342" t="str">
        <f>IF($A321&gt;='FG_243way_Regular Symbol'!D$16,"",IF(B321=0,"",IF(OR(B321=$U$1,B321=$V$1,B322=$U$1,B322=$V$1,B323=$U$1,B323=$V$1),0,1)))</f>
        <v/>
      </c>
      <c r="V321" s="2" t="str">
        <f>IF($A321&gt;='FG_243way_Regular Symbol'!E$16,"",IF(C321=0,"",IF(OR(C321=$U$1,C321=$V$1,C322=$U$1,C322=$V$1,C323=$U$1,C323=$V$1),0,1)))</f>
        <v/>
      </c>
      <c r="W321" s="2" t="str">
        <f>IF($A321&gt;='FG_243way_Regular Symbol'!F$16,"",IF(D321=0,"",IF(OR(D321=$U$1,D321=$V$1,D322=$U$1,D322=$V$1,D323=$U$1,D323=$V$1),0,1)))</f>
        <v/>
      </c>
      <c r="X321" s="2" t="str">
        <f>IF($A321&gt;='FG_243way_Regular Symbol'!G$16,"",IF(E321=0,"",IF(OR(E321=$U$1,E321=$V$1,E322=$U$1,E322=$V$1,E323=$U$1,E323=$V$1),0,1)))</f>
        <v/>
      </c>
      <c r="Y321" s="128" t="str">
        <f>IF($A321&gt;='FG_243way_Regular Symbol'!H$16,"",IF(F321=0,"",IF(OR(F321=$U$1,F321=$V$1,F322=$U$1,F322=$V$1,F323=$U$1,F323=$V$1),0,1)))</f>
        <v/>
      </c>
      <c r="AA321" s="342" t="str">
        <f>IF($A321&gt;='FG_243way_Regular Symbol'!D$16,"",IF(B321=0,"",IF(OR(B321=$AA$1,B321=$AB$1,B322=$AA$1,B322=$AB$1,B323=$AA$1,,B323=$AB$1),0,1)))</f>
        <v/>
      </c>
      <c r="AB321" s="2" t="str">
        <f>IF($A321&gt;='FG_243way_Regular Symbol'!E$16,"",IF(C321=0,"",IF(OR(C321=$AA$1,C321=$AB$1,C322=$AA$1,C322=$AB$1,C323=$AA$1,,C323=$AB$1),0,1)))</f>
        <v/>
      </c>
      <c r="AC321" s="2" t="str">
        <f>IF($A321&gt;='FG_243way_Regular Symbol'!F$16,"",IF(D321=0,"",IF(OR(D321=$AA$1,D321=$AB$1,D322=$AA$1,D322=$AB$1,D323=$AA$1,,D323=$AB$1),0,1)))</f>
        <v/>
      </c>
      <c r="AD321" s="2" t="str">
        <f>IF($A321&gt;='FG_243way_Regular Symbol'!G$16,"",IF(E321=0,"",IF(OR(E321=$AA$1,E321=$AB$1,E322=$AA$1,E322=$AB$1,E323=$AA$1,,E323=$AB$1),0,1)))</f>
        <v/>
      </c>
      <c r="AE321" s="128" t="str">
        <f>IF($A321&gt;='FG_243way_Regular Symbol'!H$16,"",IF(F321=0,"",IF(OR(F321=$AA$1,F321=$AB$1,F322=$AA$1,F322=$AB$1,F323=$AA$1,,F323=$AB$1),0,1)))</f>
        <v/>
      </c>
      <c r="AG321" s="342" t="str">
        <f>IF($A321&gt;='FG_243way_Regular Symbol'!D$16,"",IF(B321=0,"",IF(OR(B321=$AG$1,B321=$AH$1,B322=$AG$1,B322=$AH$1,B323=$AG$1,B323=$AH$1),0,1)))</f>
        <v/>
      </c>
      <c r="AH321" s="2" t="str">
        <f>IF($A321&gt;='FG_243way_Regular Symbol'!E$16,"",IF(C321=0,"",IF(OR(C321=$AG$1,C321=$AH$1,C322=$AG$1,C322=$AH$1,C323=$AG$1,C323=$AH$1),0,1)))</f>
        <v/>
      </c>
      <c r="AI321" s="2" t="str">
        <f>IF($A321&gt;='FG_243way_Regular Symbol'!F$16,"",IF(D321=0,"",IF(OR(D321=$AG$1,D321=$AH$1,D322=$AG$1,D322=$AH$1,D323=$AG$1,D323=$AH$1),0,1)))</f>
        <v/>
      </c>
      <c r="AJ321" s="2" t="str">
        <f>IF($A321&gt;='FG_243way_Regular Symbol'!G$16,"",IF(E321=0,"",IF(OR(E321=$AG$1,E321=$AH$1,E322=$AG$1,E322=$AH$1,E323=$AG$1,E323=$AH$1),0,1)))</f>
        <v/>
      </c>
      <c r="AK321" s="128" t="str">
        <f>IF($A321&gt;='FG_243way_Regular Symbol'!H$16,"",IF(F321=0,"",IF(OR(F321=$AG$1,F321=$AH$1,F322=$AG$1,F322=$AH$1,F323=$AG$1,F323=$AH$1),0,1)))</f>
        <v/>
      </c>
      <c r="AM321" s="342" t="str">
        <f>IF($A321&gt;='FG_243way_Regular Symbol'!D$16,"",IF(B321=0,"",IF(OR(B321=$AM$1,B321=$AN$1,B322=$AM$1,B322=$AN$1,B323=$AM$1,B323=$AN$1),0,1)))</f>
        <v/>
      </c>
      <c r="AN321" s="2" t="str">
        <f>IF($A321&gt;='FG_243way_Regular Symbol'!E$16,"",IF(C321=0,"",IF(OR(C321=$AM$1,C321=$AN$1,C322=$AM$1,C322=$AN$1,C323=$AM$1,C323=$AN$1),0,1)))</f>
        <v/>
      </c>
      <c r="AO321" s="2" t="str">
        <f>IF($A321&gt;='FG_243way_Regular Symbol'!F$16,"",IF(D321=0,"",IF(OR(D321=$AM$1,D321=$AN$1,D322=$AM$1,D322=$AN$1,D323=$AM$1,D323=$AN$1),0,1)))</f>
        <v/>
      </c>
      <c r="AP321" s="2" t="str">
        <f>IF($A321&gt;='FG_243way_Regular Symbol'!G$16,"",IF(E321=0,"",IF(OR(E321=$AM$1,E321=$AN$1,E322=$AM$1,E322=$AN$1,E323=$AM$1,E323=$AN$1),0,1)))</f>
        <v/>
      </c>
      <c r="AQ321" s="128" t="str">
        <f>IF($A321&gt;='FG_243way_Regular Symbol'!H$16,"",IF(F321=0,"",IF(OR(F321=$AM$1,F321=$AN$1,F322=$AM$1,F322=$AN$1,F323=$AM$1,F323=$AN$1),0,1)))</f>
        <v/>
      </c>
      <c r="AS321" s="342" t="str">
        <f>IF($A321&gt;='FG_243way_Regular Symbol'!D$16,"",IF(B321=0,"",IF(OR(B321=$AM$1,B321=$AT$1,B322=$AM$1,B322=$AT$1,B323=$AM$1,B323=$AT$1),0,1)))</f>
        <v/>
      </c>
      <c r="AT321" s="2" t="str">
        <f>IF($A321&gt;='FG_243way_Regular Symbol'!E$16,"",IF(C321=0,"",IF(OR(C321=$AM$1,C321=$AT$1,C322=$AM$1,C322=$AT$1,C323=$AM$1,C323=$AT$1),0,1)))</f>
        <v/>
      </c>
      <c r="AU321" s="2" t="str">
        <f>IF($A321&gt;='FG_243way_Regular Symbol'!F$16,"",IF(D321=0,"",IF(OR(D321=$AM$1,D321=$AT$1,D322=$AM$1,D322=$AT$1,D323=$AM$1,D323=$AT$1),0,1)))</f>
        <v/>
      </c>
      <c r="AV321" s="2" t="str">
        <f>IF($A321&gt;='FG_243way_Regular Symbol'!G$16,"",IF(E321=0,"",IF(OR(E321=$AM$1,E321=$AT$1,E322=$AM$1,E322=$AT$1,E323=$AM$1,E323=$AT$1),0,1)))</f>
        <v/>
      </c>
      <c r="AW321" s="128" t="str">
        <f>IF($A321&gt;='FG_243way_Regular Symbol'!H$16,"",IF(F321=0,"",IF(OR(F321=$AM$1,F321=$AT$1,F322=$AM$1,F322=$AT$1,F323=$AM$1,F323=$AT$1),0,1)))</f>
        <v/>
      </c>
      <c r="AY321" s="342" t="str">
        <f>IF($A321&gt;='FG_243way_Regular Symbol'!D$16,"",IF(B321=0,"",IF(OR(B321=$AM$1,B321=$AZ$1,B322=$AM$1,B322=$AZ$1,B323=$AM$1,B323=$AZ$1),0,1)))</f>
        <v/>
      </c>
      <c r="AZ321" s="2" t="str">
        <f>IF($A321&gt;='FG_243way_Regular Symbol'!E$16,"",IF(C321=0,"",IF(OR(C321=$AM$1,C321=$AZ$1,C322=$AM$1,C322=$AZ$1,C323=$AM$1,C323=$AZ$1),0,1)))</f>
        <v/>
      </c>
      <c r="BA321" s="2" t="str">
        <f>IF($A321&gt;='FG_243way_Regular Symbol'!F$16,"",IF(D321=0,"",IF(OR(D321=$AM$1,D321=$AZ$1,D322=$AM$1,D322=$AZ$1,D323=$AM$1,D323=$AZ$1),0,1)))</f>
        <v/>
      </c>
      <c r="BB321" s="2" t="str">
        <f>IF($A321&gt;='FG_243way_Regular Symbol'!G$16,"",IF(E321=0,"",IF(OR(E321=$AM$1,E321=$AZ$1,E322=$AM$1,E322=$AZ$1,E323=$AM$1,E323=$AZ$1),0,1)))</f>
        <v/>
      </c>
      <c r="BC321" s="128" t="str">
        <f>IF($A321&gt;='FG_243way_Regular Symbol'!H$16,"",IF(F321=0,"",IF(OR(F321=$AM$1,F321=$AZ$1,F322=$AM$1,F322=$AZ$1,F323=$AM$1,F323=$AZ$1),0,1)))</f>
        <v/>
      </c>
      <c r="BE321" s="342"/>
      <c r="BF321" s="2"/>
      <c r="BG321" s="2" t="str">
        <f>IF($A321&gt;='FG_243way_Regular Symbol'!F$16,"",IF(D321=0,"",COUNTIF(D321:D323,$BF$1)))</f>
        <v/>
      </c>
      <c r="BH321" s="2" t="str">
        <f>IF($A321&gt;='FG_243way_Regular Symbol'!G$16,"",IF(E321=0,"",COUNTIF(E321:E323,$BF$1)))</f>
        <v/>
      </c>
      <c r="BI321" s="2" t="str">
        <f>IF($A321&gt;='FG_243way_Regular Symbol'!H$16,"",IF(F321=0,"",COUNTIF(F321:F323,$BF$1)))</f>
        <v/>
      </c>
      <c r="BK321" s="342"/>
      <c r="BL321" s="2"/>
      <c r="BM321" s="2" t="str">
        <f>IF($A321&gt;='FG_243way_Regular Symbol'!F$16,"",IF(D321=0,"",IF(OR(D321=$AM$1,D321=$BL$1,D322=$AM$1,D322=$BL$1,D323=$AM$1,D323=$BL$1),0,1)))</f>
        <v/>
      </c>
      <c r="BN321" s="2" t="str">
        <f>IF($A321&gt;='FG_243way_Regular Symbol'!G$16,"",IF(E321=0,"",IF(OR(E321=$AM$1,E321=$BL$1,E322=$AM$1,E322=$BL$1,E323=$AM$1,E323=$BL$1),0,1)))</f>
        <v/>
      </c>
      <c r="BO321" s="128" t="str">
        <f>IF($A321&gt;='FG_243way_Regular Symbol'!H$16,"",IF(F321=0,"",IF(OR(F321=$AM$1,F321=$BL$1,F322=$AM$1,F322=$BL$1,F323=$AM$1,F323=$BL$1),0,1)))</f>
        <v/>
      </c>
      <c r="BQ321" s="2" t="str">
        <f>IF($A321&gt;='FG_243way_Regular Symbol'!D$16,"",IF(B321=0,"",IF(OR(B321=$BQ$1,B321=$BR$1,B322=$BQ$1,B322=$BR$1,B323=$BQ$1,B323=$BR$1),0,1)))</f>
        <v/>
      </c>
      <c r="BR321" s="2" t="str">
        <f>IF($A321&gt;='FG_243way_Regular Symbol'!E$16,"",IF(C321=0,"",IF(OR(C321=$BQ$1,C321=$BR$1,C322=$BQ$1,C322=$BR$1,C323=$BQ$1,C323=$BR$1),0,1)))</f>
        <v/>
      </c>
      <c r="BS321" s="2" t="str">
        <f>IF($A321&gt;='FG_243way_Regular Symbol'!F$16,"",IF(D321=0,"",IF(OR(D321=$BQ$1,D321=$BR$1,D322=$BQ$1,D322=$BR$1,D323=$BQ$1,D323=$BR$1),0,1)))</f>
        <v/>
      </c>
      <c r="BT321" s="2" t="str">
        <f>IF($A321&gt;='FG_243way_Regular Symbol'!G$16,"",IF(E321=0,"",IF(OR(E321=$BQ$1,E321=$BR$1,E322=$BQ$1,E322=$BR$1,E323=$BQ$1,E323=$BR$1),0,1)))</f>
        <v/>
      </c>
      <c r="BU321" s="2" t="str">
        <f>IF($A321&gt;='FG_243way_Regular Symbol'!H$16,"",IF(F321=0,"",IF(OR(F321=$BQ$1,F321=$BR$1,F322=$BQ$1,F322=$BR$1,F323=$BQ$1,F323=$BR$1),0,1)))</f>
        <v/>
      </c>
      <c r="BW321" s="2" t="str">
        <f>IF($A321&gt;='FG_243way_Regular Symbol'!D$16,"",IF(B321=0,"",IF(OR(B321=$BW$1,B322=$BW$1,B323=$BW$1,B321=$BX$1,B322=$BX$1,B323=$BX$1),0,1)))</f>
        <v/>
      </c>
      <c r="BX321" s="2" t="str">
        <f>IF($A321&gt;='FG_243way_Regular Symbol'!E$16,"",IF(C321=0,"",IF(OR(C321=$BW$1,C322=$BW$1,C323=$BW$1,C321=$BX$1,C322=$BX$1,C323=$BX$1),0,1)))</f>
        <v/>
      </c>
      <c r="BY321" s="2" t="str">
        <f>IF($A321&gt;='FG_243way_Regular Symbol'!F$16,"",IF(D321=0,"",IF(OR(D321=$BW$1,D322=$BW$1,D323=$BW$1,D321=$BX$1,D322=$BX$1,D323=$BX$1),0,1)))</f>
        <v/>
      </c>
      <c r="BZ321" s="2" t="str">
        <f>IF($A321&gt;='FG_243way_Regular Symbol'!G$16,"",IF(E321=0,"",IF(OR(E321=$BW$1,E322=$BW$1,E323=$BW$1,E321=$BX$1,E322=$BX$1,E323=$BX$1),0,1)))</f>
        <v/>
      </c>
      <c r="CA321" s="2" t="str">
        <f>IF($A321&gt;='FG_243way_Regular Symbol'!H$16,"",IF(F321=0,"",IF(OR(F321=$BW$1,F322=$BW$1,F323=$BW$1,F321=$BX$1,F322=$BX$1,F323=$BX$1),0,1)))</f>
        <v/>
      </c>
      <c r="CC321" s="2" t="str">
        <f>IF($A321&gt;='FG_243way_Regular Symbol'!D$16,"",IF(B321=0,"",IF(OR(B321=$BW$1,B322=$BW$1,B323=$BW$1,B321=$CD$1,B322=$CD$1,B323=$CD$1),0,1)))</f>
        <v/>
      </c>
      <c r="CD321" s="2" t="str">
        <f>IF($A321&gt;='FG_243way_Regular Symbol'!E$16,"",IF(C321=0,"",IF(OR(C321=$BW$1,C322=$BW$1,C323=$BW$1,C321=$CD$1,C322=$CD$1,C323=$CD$1),0,1)))</f>
        <v/>
      </c>
      <c r="CE321" s="2" t="str">
        <f>IF($A321&gt;='FG_243way_Regular Symbol'!F$16,"",IF(D321=0,"",IF(OR(D321=$BW$1,D322=$BW$1,D323=$BW$1,D321=$CD$1,D322=$CD$1,D323=$CD$1),0,1)))</f>
        <v/>
      </c>
      <c r="CF321" s="2" t="str">
        <f>IF($A321&gt;='FG_243way_Regular Symbol'!G$16,"",IF(E321=0,"",IF(OR(E321=$BW$1,E322=$BW$1,E323=$BW$1,E321=$CD$1,E322=$CD$1,E323=$CD$1),0,1)))</f>
        <v/>
      </c>
      <c r="CG321" s="2" t="str">
        <f>IF($A321&gt;='FG_243way_Regular Symbol'!H$16,"",IF(F321=0,"",IF(OR(F321=$BW$1,F322=$BW$1,F323=$BW$1,F321=$CD$1,F322=$CD$1,F323=$CD$1),0,1)))</f>
        <v/>
      </c>
      <c r="CI321" s="2" t="str">
        <f>IF($A321&gt;='FG_243way_Regular Symbol'!D$16,"",IF(B321=0,"",IF(OR(B321=$BW$1,B322=$BW$1,B323=$BW$1,B321=$CJ$1,B322=$CJ$1,B323=$CJ$1),0,1)))</f>
        <v/>
      </c>
      <c r="CJ321" s="2" t="str">
        <f>IF($A321&gt;='FG_243way_Regular Symbol'!E$16,"",IF(C321=0,"",IF(OR(C321=$BW$1,C322=$BW$1,C323=$BW$1,C321=$CJ$1,C322=$CJ$1,C323=$CJ$1),0,1)))</f>
        <v/>
      </c>
      <c r="CK321" s="2" t="str">
        <f>IF($A321&gt;='FG_243way_Regular Symbol'!F$16,"",IF(D321=0,"",IF(OR(D321=$BW$1,D322=$BW$1,D323=$BW$1,D321=$CJ$1,D322=$CJ$1,D323=$CJ$1),0,1)))</f>
        <v/>
      </c>
      <c r="CL321" s="2" t="str">
        <f>IF($A321&gt;='FG_243way_Regular Symbol'!G$16,"",IF(E321=0,"",IF(OR(E321=$BW$1,E322=$BW$1,E323=$BW$1,E321=$CJ$1,E322=$CJ$1,E323=$CJ$1),0,1)))</f>
        <v/>
      </c>
      <c r="CM321" s="2" t="str">
        <f>IF($A321&gt;='FG_243way_Regular Symbol'!H$16,"",IF(F321=0,"",IF(OR(F321=$BW$1,F322=$BW$1,F323=$BW$1,F321=$CJ$1,F322=$CJ$1,F323=$CJ$1),0,1)))</f>
        <v/>
      </c>
      <c r="CO321" s="2" t="str">
        <f>IF($A321&gt;='FG_243way_Regular Symbol'!D$16,"",IF(B321=0,"",IF(OR(B321=$BW$1,B322=$BW$1,B323=$BW$1,B321=$CP$1,B322=$CP$1,B323=$CP$1),0,1)))</f>
        <v/>
      </c>
      <c r="CP321" s="2" t="str">
        <f>IF($A321&gt;='FG_243way_Regular Symbol'!E$16,"",IF(C321=0,"",IF(OR(C321=$BW$1,C322=$BW$1,C323=$BW$1,C321=$CP$1,C322=$CP$1,C323=$CP$1),0,1)))</f>
        <v/>
      </c>
      <c r="CQ321" s="2" t="str">
        <f>IF($A321&gt;='FG_243way_Regular Symbol'!F$16,"",IF(D321=0,"",IF(OR(D321=$BW$1,D322=$BW$1,D323=$BW$1,D321=$CP$1,D322=$CP$1,D323=$CP$1),0,1)))</f>
        <v/>
      </c>
      <c r="CR321" s="2" t="str">
        <f>IF($A321&gt;='FG_243way_Regular Symbol'!G$16,"",IF(E321=0,"",IF(OR(E321=$BW$1,E322=$BW$1,E323=$BW$1,E321=$CP$1,E322=$CP$1,E323=$CP$1),0,1)))</f>
        <v/>
      </c>
      <c r="CS321" s="2" t="str">
        <f>IF($A321&gt;='FG_243way_Regular Symbol'!H$16,"",IF(F321=0,"",IF(OR(F321=$BW$1,F322=$BW$1,F323=$BW$1,F321=$CP$1,F322=$CP$1,F323=$CP$1),0,1)))</f>
        <v/>
      </c>
      <c r="CU321" s="2" t="str">
        <f>IF($A321&gt;='FG_243way_Regular Symbol'!D$16,"",IF(B321=0,"",IF(OR(B321=$BW$1,B322=$BW$1,B323=$BW$1,B321=$CV$1,B322=$CV$1,B323=$CV$1),0,1)))</f>
        <v/>
      </c>
      <c r="CV321" s="2" t="str">
        <f>IF($A321&gt;='FG_243way_Regular Symbol'!E$16,"",IF(C321=0,"",IF(OR(C321=$BW$1,C322=$BW$1,C323=$BW$1,C321=$CV$1,C322=$CV$1,C323=$CV$1),0,1)))</f>
        <v/>
      </c>
      <c r="CW321" s="2" t="str">
        <f>IF($A321&gt;='FG_243way_Regular Symbol'!F$16,"",IF(D321=0,"",IF(OR(D321=$BW$1,D322=$BW$1,D323=$BW$1,D321=$CV$1,D322=$CV$1,D323=$CV$1),0,1)))</f>
        <v/>
      </c>
      <c r="CX321" s="2" t="str">
        <f>IF($A321&gt;='FG_243way_Regular Symbol'!G$16,"",IF(E321=0,"",IF(OR(E321=$BW$1,E322=$BW$1,E323=$BW$1,E321=$CV$1,E322=$CV$1,E323=$CV$1),0,1)))</f>
        <v/>
      </c>
      <c r="CY321" s="2" t="str">
        <f>IF($A321&gt;='FG_243way_Regular Symbol'!H$16,"",IF(F321=0,"",IF(OR(F321=$BW$1,F322=$BW$1,F323=$BW$1,F321=$CV$1,F322=$CV$1,F323=$CV$1),0,1)))</f>
        <v/>
      </c>
    </row>
    <row r="322" spans="1:103">
      <c r="A322" s="341">
        <f>IF('FG_243way_Regular Symbol'!L321="","",'FG_243way_Regular Symbol'!L321)</f>
        <v>318</v>
      </c>
      <c r="B322" s="184" t="str">
        <f>IF('FG_243way_Regular Symbol'!M321="",
IF($A322-'FG_243way_Regular Symbol'!D$16&gt;='FG_243way_RegularＸ_W()'!B$2-1,"",VLOOKUP($A322-'FG_243way_Regular Symbol'!D$16,'FG_243way_Regular Symbol'!$L$3:$Q$99,'FG_243way_RegularＸ_W()'!B$3+1,FALSE)),
'FG_243way_Regular Symbol'!M321)</f>
        <v/>
      </c>
      <c r="C322" s="184" t="str">
        <f>IF('FG_243way_Regular Symbol'!N321="",
IF($A322-'FG_243way_Regular Symbol'!E$16&gt;='FG_243way_RegularＸ_W()'!C$2-1,"",VLOOKUP($A322-'FG_243way_Regular Symbol'!E$16,'FG_243way_Regular Symbol'!$L$3:$Q$99,'FG_243way_RegularＸ_W()'!C$3+1,FALSE)),
'FG_243way_Regular Symbol'!N321)</f>
        <v/>
      </c>
      <c r="D322" s="184" t="str">
        <f>IF('FG_243way_Regular Symbol'!O321="",
IF($A322-'FG_243way_Regular Symbol'!F$16&gt;='FG_243way_RegularＸ_W()'!D$2-1,"",VLOOKUP($A322-'FG_243way_Regular Symbol'!F$16,'FG_243way_Regular Symbol'!$L$3:$Q$99,'FG_243way_RegularＸ_W()'!D$3+1,FALSE)),
'FG_243way_Regular Symbol'!O321)</f>
        <v/>
      </c>
      <c r="E322" s="184" t="str">
        <f>IF('FG_243way_Regular Symbol'!P321="",
IF($A322-'FG_243way_Regular Symbol'!G$16&gt;='FG_243way_RegularＸ_W()'!E$2-1,"",VLOOKUP($A322-'FG_243way_Regular Symbol'!G$16,'FG_243way_Regular Symbol'!$L$3:$Q$99,'FG_243way_RegularＸ_W()'!E$3+1,FALSE)),
'FG_243way_Regular Symbol'!P321)</f>
        <v/>
      </c>
      <c r="F322" s="358" t="str">
        <f>IF('FG_243way_Regular Symbol'!Q321="",
IF($A322-'FG_243way_Regular Symbol'!H$16&gt;='FG_243way_RegularＸ_W()'!F$2-1,"",VLOOKUP($A322-'FG_243way_Regular Symbol'!H$16,'FG_243way_Regular Symbol'!$L$3:$Q$99,'FG_243way_RegularＸ_W()'!F$3+1,FALSE)),
'FG_243way_Regular Symbol'!Q321)</f>
        <v/>
      </c>
      <c r="O322" s="342" t="str">
        <f>IF($A322&gt;='FG_243way_Regular Symbol'!D$16,"",IF(B322=0,"",IF(OR(B322=$O$1,B322=$P$1,B323=$O$1,B323=$P$1,B324=$O$1,B324=$P$1),0,1)))</f>
        <v/>
      </c>
      <c r="P322" s="2" t="str">
        <f>IF($A322&gt;='FG_243way_Regular Symbol'!E$16,"",IF(C322=0,"",IF(OR(C322=$O$1,C322=$P$1,C323=$O$1,C323=$P$1,C324=$O$1,C324=$P$1),0,1)))</f>
        <v/>
      </c>
      <c r="Q322" s="2" t="str">
        <f>IF($A322&gt;='FG_243way_Regular Symbol'!F$16,"",IF(D322=0,"",IF(OR(D322=$O$1,D322=$P$1,D323=$O$1,D323=$P$1,D324=$O$1,D324=$P$1),0,1)))</f>
        <v/>
      </c>
      <c r="R322" s="2" t="str">
        <f>IF($A322&gt;='FG_243way_Regular Symbol'!G$16,"",IF(E322=0,"",IF(OR(E322=$O$1,E322=$P$1,E323=$O$1,E323=$P$1,E324=$O$1,E324=$P$1),0,1)))</f>
        <v/>
      </c>
      <c r="S322" s="128" t="str">
        <f>IF($A322&gt;='FG_243way_Regular Symbol'!H$16,"",IF(F322=0,"",IF(OR(F322=$O$1,F322=$P$1,F323=$O$1,F323=$P$1,F324=$O$1,F324=$P$1),0,1)))</f>
        <v/>
      </c>
      <c r="U322" s="342" t="str">
        <f>IF($A322&gt;='FG_243way_Regular Symbol'!D$16,"",IF(B322=0,"",IF(OR(B322=$U$1,B322=$V$1,B323=$U$1,B323=$V$1,B324=$U$1,B324=$V$1),0,1)))</f>
        <v/>
      </c>
      <c r="V322" s="2" t="str">
        <f>IF($A322&gt;='FG_243way_Regular Symbol'!E$16,"",IF(C322=0,"",IF(OR(C322=$U$1,C322=$V$1,C323=$U$1,C323=$V$1,C324=$U$1,C324=$V$1),0,1)))</f>
        <v/>
      </c>
      <c r="W322" s="2" t="str">
        <f>IF($A322&gt;='FG_243way_Regular Symbol'!F$16,"",IF(D322=0,"",IF(OR(D322=$U$1,D322=$V$1,D323=$U$1,D323=$V$1,D324=$U$1,D324=$V$1),0,1)))</f>
        <v/>
      </c>
      <c r="X322" s="2" t="str">
        <f>IF($A322&gt;='FG_243way_Regular Symbol'!G$16,"",IF(E322=0,"",IF(OR(E322=$U$1,E322=$V$1,E323=$U$1,E323=$V$1,E324=$U$1,E324=$V$1),0,1)))</f>
        <v/>
      </c>
      <c r="Y322" s="128" t="str">
        <f>IF($A322&gt;='FG_243way_Regular Symbol'!H$16,"",IF(F322=0,"",IF(OR(F322=$U$1,F322=$V$1,F323=$U$1,F323=$V$1,F324=$U$1,F324=$V$1),0,1)))</f>
        <v/>
      </c>
      <c r="AA322" s="342" t="str">
        <f>IF($A322&gt;='FG_243way_Regular Symbol'!D$16,"",IF(B322=0,"",IF(OR(B322=$AA$1,B322=$AB$1,B323=$AA$1,B323=$AB$1,B324=$AA$1,,B324=$AB$1),0,1)))</f>
        <v/>
      </c>
      <c r="AB322" s="2" t="str">
        <f>IF($A322&gt;='FG_243way_Regular Symbol'!E$16,"",IF(C322=0,"",IF(OR(C322=$AA$1,C322=$AB$1,C323=$AA$1,C323=$AB$1,C324=$AA$1,,C324=$AB$1),0,1)))</f>
        <v/>
      </c>
      <c r="AC322" s="2" t="str">
        <f>IF($A322&gt;='FG_243way_Regular Symbol'!F$16,"",IF(D322=0,"",IF(OR(D322=$AA$1,D322=$AB$1,D323=$AA$1,D323=$AB$1,D324=$AA$1,,D324=$AB$1),0,1)))</f>
        <v/>
      </c>
      <c r="AD322" s="2" t="str">
        <f>IF($A322&gt;='FG_243way_Regular Symbol'!G$16,"",IF(E322=0,"",IF(OR(E322=$AA$1,E322=$AB$1,E323=$AA$1,E323=$AB$1,E324=$AA$1,,E324=$AB$1),0,1)))</f>
        <v/>
      </c>
      <c r="AE322" s="128" t="str">
        <f>IF($A322&gt;='FG_243way_Regular Symbol'!H$16,"",IF(F322=0,"",IF(OR(F322=$AA$1,F322=$AB$1,F323=$AA$1,F323=$AB$1,F324=$AA$1,,F324=$AB$1),0,1)))</f>
        <v/>
      </c>
      <c r="AG322" s="342" t="str">
        <f>IF($A322&gt;='FG_243way_Regular Symbol'!D$16,"",IF(B322=0,"",IF(OR(B322=$AG$1,B322=$AH$1,B323=$AG$1,B323=$AH$1,B324=$AG$1,B324=$AH$1),0,1)))</f>
        <v/>
      </c>
      <c r="AH322" s="2" t="str">
        <f>IF($A322&gt;='FG_243way_Regular Symbol'!E$16,"",IF(C322=0,"",IF(OR(C322=$AG$1,C322=$AH$1,C323=$AG$1,C323=$AH$1,C324=$AG$1,C324=$AH$1),0,1)))</f>
        <v/>
      </c>
      <c r="AI322" s="2" t="str">
        <f>IF($A322&gt;='FG_243way_Regular Symbol'!F$16,"",IF(D322=0,"",IF(OR(D322=$AG$1,D322=$AH$1,D323=$AG$1,D323=$AH$1,D324=$AG$1,D324=$AH$1),0,1)))</f>
        <v/>
      </c>
      <c r="AJ322" s="2" t="str">
        <f>IF($A322&gt;='FG_243way_Regular Symbol'!G$16,"",IF(E322=0,"",IF(OR(E322=$AG$1,E322=$AH$1,E323=$AG$1,E323=$AH$1,E324=$AG$1,E324=$AH$1),0,1)))</f>
        <v/>
      </c>
      <c r="AK322" s="128" t="str">
        <f>IF($A322&gt;='FG_243way_Regular Symbol'!H$16,"",IF(F322=0,"",IF(OR(F322=$AG$1,F322=$AH$1,F323=$AG$1,F323=$AH$1,F324=$AG$1,F324=$AH$1),0,1)))</f>
        <v/>
      </c>
      <c r="AM322" s="342" t="str">
        <f>IF($A322&gt;='FG_243way_Regular Symbol'!D$16,"",IF(B322=0,"",IF(OR(B322=$AM$1,B322=$AN$1,B323=$AM$1,B323=$AN$1,B324=$AM$1,B324=$AN$1),0,1)))</f>
        <v/>
      </c>
      <c r="AN322" s="2" t="str">
        <f>IF($A322&gt;='FG_243way_Regular Symbol'!E$16,"",IF(C322=0,"",IF(OR(C322=$AM$1,C322=$AN$1,C323=$AM$1,C323=$AN$1,C324=$AM$1,C324=$AN$1),0,1)))</f>
        <v/>
      </c>
      <c r="AO322" s="2" t="str">
        <f>IF($A322&gt;='FG_243way_Regular Symbol'!F$16,"",IF(D322=0,"",IF(OR(D322=$AM$1,D322=$AN$1,D323=$AM$1,D323=$AN$1,D324=$AM$1,D324=$AN$1),0,1)))</f>
        <v/>
      </c>
      <c r="AP322" s="2" t="str">
        <f>IF($A322&gt;='FG_243way_Regular Symbol'!G$16,"",IF(E322=0,"",IF(OR(E322=$AM$1,E322=$AN$1,E323=$AM$1,E323=$AN$1,E324=$AM$1,E324=$AN$1),0,1)))</f>
        <v/>
      </c>
      <c r="AQ322" s="128" t="str">
        <f>IF($A322&gt;='FG_243way_Regular Symbol'!H$16,"",IF(F322=0,"",IF(OR(F322=$AM$1,F322=$AN$1,F323=$AM$1,F323=$AN$1,F324=$AM$1,F324=$AN$1),0,1)))</f>
        <v/>
      </c>
      <c r="AS322" s="342" t="str">
        <f>IF($A322&gt;='FG_243way_Regular Symbol'!D$16,"",IF(B322=0,"",IF(OR(B322=$AM$1,B322=$AT$1,B323=$AM$1,B323=$AT$1,B324=$AM$1,B324=$AT$1),0,1)))</f>
        <v/>
      </c>
      <c r="AT322" s="2" t="str">
        <f>IF($A322&gt;='FG_243way_Regular Symbol'!E$16,"",IF(C322=0,"",IF(OR(C322=$AM$1,C322=$AT$1,C323=$AM$1,C323=$AT$1,C324=$AM$1,C324=$AT$1),0,1)))</f>
        <v/>
      </c>
      <c r="AU322" s="2" t="str">
        <f>IF($A322&gt;='FG_243way_Regular Symbol'!F$16,"",IF(D322=0,"",IF(OR(D322=$AM$1,D322=$AT$1,D323=$AM$1,D323=$AT$1,D324=$AM$1,D324=$AT$1),0,1)))</f>
        <v/>
      </c>
      <c r="AV322" s="2" t="str">
        <f>IF($A322&gt;='FG_243way_Regular Symbol'!G$16,"",IF(E322=0,"",IF(OR(E322=$AM$1,E322=$AT$1,E323=$AM$1,E323=$AT$1,E324=$AM$1,E324=$AT$1),0,1)))</f>
        <v/>
      </c>
      <c r="AW322" s="128" t="str">
        <f>IF($A322&gt;='FG_243way_Regular Symbol'!H$16,"",IF(F322=0,"",IF(OR(F322=$AM$1,F322=$AT$1,F323=$AM$1,F323=$AT$1,F324=$AM$1,F324=$AT$1),0,1)))</f>
        <v/>
      </c>
      <c r="AY322" s="342" t="str">
        <f>IF($A322&gt;='FG_243way_Regular Symbol'!D$16,"",IF(B322=0,"",IF(OR(B322=$AM$1,B322=$AZ$1,B323=$AM$1,B323=$AZ$1,B324=$AM$1,B324=$AZ$1),0,1)))</f>
        <v/>
      </c>
      <c r="AZ322" s="2" t="str">
        <f>IF($A322&gt;='FG_243way_Regular Symbol'!E$16,"",IF(C322=0,"",IF(OR(C322=$AM$1,C322=$AZ$1,C323=$AM$1,C323=$AZ$1,C324=$AM$1,C324=$AZ$1),0,1)))</f>
        <v/>
      </c>
      <c r="BA322" s="2" t="str">
        <f>IF($A322&gt;='FG_243way_Regular Symbol'!F$16,"",IF(D322=0,"",IF(OR(D322=$AM$1,D322=$AZ$1,D323=$AM$1,D323=$AZ$1,D324=$AM$1,D324=$AZ$1),0,1)))</f>
        <v/>
      </c>
      <c r="BB322" s="2" t="str">
        <f>IF($A322&gt;='FG_243way_Regular Symbol'!G$16,"",IF(E322=0,"",IF(OR(E322=$AM$1,E322=$AZ$1,E323=$AM$1,E323=$AZ$1,E324=$AM$1,E324=$AZ$1),0,1)))</f>
        <v/>
      </c>
      <c r="BC322" s="128" t="str">
        <f>IF($A322&gt;='FG_243way_Regular Symbol'!H$16,"",IF(F322=0,"",IF(OR(F322=$AM$1,F322=$AZ$1,F323=$AM$1,F323=$AZ$1,F324=$AM$1,F324=$AZ$1),0,1)))</f>
        <v/>
      </c>
      <c r="BE322" s="342"/>
      <c r="BF322" s="2"/>
      <c r="BG322" s="2" t="str">
        <f>IF($A322&gt;='FG_243way_Regular Symbol'!F$16,"",IF(D322=0,"",COUNTIF(D322:D324,$BF$1)))</f>
        <v/>
      </c>
      <c r="BH322" s="2" t="str">
        <f>IF($A322&gt;='FG_243way_Regular Symbol'!G$16,"",IF(E322=0,"",COUNTIF(E322:E324,$BF$1)))</f>
        <v/>
      </c>
      <c r="BI322" s="2" t="str">
        <f>IF($A322&gt;='FG_243way_Regular Symbol'!H$16,"",IF(F322=0,"",COUNTIF(F322:F324,$BF$1)))</f>
        <v/>
      </c>
      <c r="BK322" s="342"/>
      <c r="BL322" s="2"/>
      <c r="BM322" s="2" t="str">
        <f>IF($A322&gt;='FG_243way_Regular Symbol'!F$16,"",IF(D322=0,"",IF(OR(D322=$AM$1,D322=$BL$1,D323=$AM$1,D323=$BL$1,D324=$AM$1,D324=$BL$1),0,1)))</f>
        <v/>
      </c>
      <c r="BN322" s="2" t="str">
        <f>IF($A322&gt;='FG_243way_Regular Symbol'!G$16,"",IF(E322=0,"",IF(OR(E322=$AM$1,E322=$BL$1,E323=$AM$1,E323=$BL$1,E324=$AM$1,E324=$BL$1),0,1)))</f>
        <v/>
      </c>
      <c r="BO322" s="128" t="str">
        <f>IF($A322&gt;='FG_243way_Regular Symbol'!H$16,"",IF(F322=0,"",IF(OR(F322=$AM$1,F322=$BL$1,F323=$AM$1,F323=$BL$1,F324=$AM$1,F324=$BL$1),0,1)))</f>
        <v/>
      </c>
      <c r="BQ322" s="2" t="str">
        <f>IF($A322&gt;='FG_243way_Regular Symbol'!D$16,"",IF(B322=0,"",IF(OR(B322=$BQ$1,B322=$BR$1,B323=$BQ$1,B323=$BR$1,B324=$BQ$1,B324=$BR$1),0,1)))</f>
        <v/>
      </c>
      <c r="BR322" s="2" t="str">
        <f>IF($A322&gt;='FG_243way_Regular Symbol'!E$16,"",IF(C322=0,"",IF(OR(C322=$BQ$1,C322=$BR$1,C323=$BQ$1,C323=$BR$1,C324=$BQ$1,C324=$BR$1),0,1)))</f>
        <v/>
      </c>
      <c r="BS322" s="2" t="str">
        <f>IF($A322&gt;='FG_243way_Regular Symbol'!F$16,"",IF(D322=0,"",IF(OR(D322=$BQ$1,D322=$BR$1,D323=$BQ$1,D323=$BR$1,D324=$BQ$1,D324=$BR$1),0,1)))</f>
        <v/>
      </c>
      <c r="BT322" s="2" t="str">
        <f>IF($A322&gt;='FG_243way_Regular Symbol'!G$16,"",IF(E322=0,"",IF(OR(E322=$BQ$1,E322=$BR$1,E323=$BQ$1,E323=$BR$1,E324=$BQ$1,E324=$BR$1),0,1)))</f>
        <v/>
      </c>
      <c r="BU322" s="2" t="str">
        <f>IF($A322&gt;='FG_243way_Regular Symbol'!H$16,"",IF(F322=0,"",IF(OR(F322=$BQ$1,F322=$BR$1,F323=$BQ$1,F323=$BR$1,F324=$BQ$1,F324=$BR$1),0,1)))</f>
        <v/>
      </c>
      <c r="BW322" s="2" t="str">
        <f>IF($A322&gt;='FG_243way_Regular Symbol'!D$16,"",IF(B322=0,"",IF(OR(B322=$BW$1,B323=$BW$1,B324=$BW$1,B322=$BX$1,B323=$BX$1,B324=$BX$1),0,1)))</f>
        <v/>
      </c>
      <c r="BX322" s="2" t="str">
        <f>IF($A322&gt;='FG_243way_Regular Symbol'!E$16,"",IF(C322=0,"",IF(OR(C322=$BW$1,C323=$BW$1,C324=$BW$1,C322=$BX$1,C323=$BX$1,C324=$BX$1),0,1)))</f>
        <v/>
      </c>
      <c r="BY322" s="2" t="str">
        <f>IF($A322&gt;='FG_243way_Regular Symbol'!F$16,"",IF(D322=0,"",IF(OR(D322=$BW$1,D323=$BW$1,D324=$BW$1,D322=$BX$1,D323=$BX$1,D324=$BX$1),0,1)))</f>
        <v/>
      </c>
      <c r="BZ322" s="2" t="str">
        <f>IF($A322&gt;='FG_243way_Regular Symbol'!G$16,"",IF(E322=0,"",IF(OR(E322=$BW$1,E323=$BW$1,E324=$BW$1,E322=$BX$1,E323=$BX$1,E324=$BX$1),0,1)))</f>
        <v/>
      </c>
      <c r="CA322" s="2" t="str">
        <f>IF($A322&gt;='FG_243way_Regular Symbol'!H$16,"",IF(F322=0,"",IF(OR(F322=$BW$1,F323=$BW$1,F324=$BW$1,F322=$BX$1,F323=$BX$1,F324=$BX$1),0,1)))</f>
        <v/>
      </c>
      <c r="CC322" s="2" t="str">
        <f>IF($A322&gt;='FG_243way_Regular Symbol'!D$16,"",IF(B322=0,"",IF(OR(B322=$BW$1,B323=$BW$1,B324=$BW$1,B322=$CD$1,B323=$CD$1,B324=$CD$1),0,1)))</f>
        <v/>
      </c>
      <c r="CD322" s="2" t="str">
        <f>IF($A322&gt;='FG_243way_Regular Symbol'!E$16,"",IF(C322=0,"",IF(OR(C322=$BW$1,C323=$BW$1,C324=$BW$1,C322=$CD$1,C323=$CD$1,C324=$CD$1),0,1)))</f>
        <v/>
      </c>
      <c r="CE322" s="2" t="str">
        <f>IF($A322&gt;='FG_243way_Regular Symbol'!F$16,"",IF(D322=0,"",IF(OR(D322=$BW$1,D323=$BW$1,D324=$BW$1,D322=$CD$1,D323=$CD$1,D324=$CD$1),0,1)))</f>
        <v/>
      </c>
      <c r="CF322" s="2" t="str">
        <f>IF($A322&gt;='FG_243way_Regular Symbol'!G$16,"",IF(E322=0,"",IF(OR(E322=$BW$1,E323=$BW$1,E324=$BW$1,E322=$CD$1,E323=$CD$1,E324=$CD$1),0,1)))</f>
        <v/>
      </c>
      <c r="CG322" s="2" t="str">
        <f>IF($A322&gt;='FG_243way_Regular Symbol'!H$16,"",IF(F322=0,"",IF(OR(F322=$BW$1,F323=$BW$1,F324=$BW$1,F322=$CD$1,F323=$CD$1,F324=$CD$1),0,1)))</f>
        <v/>
      </c>
      <c r="CI322" s="2" t="str">
        <f>IF($A322&gt;='FG_243way_Regular Symbol'!D$16,"",IF(B322=0,"",IF(OR(B322=$BW$1,B323=$BW$1,B324=$BW$1,B322=$CJ$1,B323=$CJ$1,B324=$CJ$1),0,1)))</f>
        <v/>
      </c>
      <c r="CJ322" s="2" t="str">
        <f>IF($A322&gt;='FG_243way_Regular Symbol'!E$16,"",IF(C322=0,"",IF(OR(C322=$BW$1,C323=$BW$1,C324=$BW$1,C322=$CJ$1,C323=$CJ$1,C324=$CJ$1),0,1)))</f>
        <v/>
      </c>
      <c r="CK322" s="2" t="str">
        <f>IF($A322&gt;='FG_243way_Regular Symbol'!F$16,"",IF(D322=0,"",IF(OR(D322=$BW$1,D323=$BW$1,D324=$BW$1,D322=$CJ$1,D323=$CJ$1,D324=$CJ$1),0,1)))</f>
        <v/>
      </c>
      <c r="CL322" s="2" t="str">
        <f>IF($A322&gt;='FG_243way_Regular Symbol'!G$16,"",IF(E322=0,"",IF(OR(E322=$BW$1,E323=$BW$1,E324=$BW$1,E322=$CJ$1,E323=$CJ$1,E324=$CJ$1),0,1)))</f>
        <v/>
      </c>
      <c r="CM322" s="2" t="str">
        <f>IF($A322&gt;='FG_243way_Regular Symbol'!H$16,"",IF(F322=0,"",IF(OR(F322=$BW$1,F323=$BW$1,F324=$BW$1,F322=$CJ$1,F323=$CJ$1,F324=$CJ$1),0,1)))</f>
        <v/>
      </c>
      <c r="CO322" s="2" t="str">
        <f>IF($A322&gt;='FG_243way_Regular Symbol'!D$16,"",IF(B322=0,"",IF(OR(B322=$BW$1,B323=$BW$1,B324=$BW$1,B322=$CP$1,B323=$CP$1,B324=$CP$1),0,1)))</f>
        <v/>
      </c>
      <c r="CP322" s="2" t="str">
        <f>IF($A322&gt;='FG_243way_Regular Symbol'!E$16,"",IF(C322=0,"",IF(OR(C322=$BW$1,C323=$BW$1,C324=$BW$1,C322=$CP$1,C323=$CP$1,C324=$CP$1),0,1)))</f>
        <v/>
      </c>
      <c r="CQ322" s="2" t="str">
        <f>IF($A322&gt;='FG_243way_Regular Symbol'!F$16,"",IF(D322=0,"",IF(OR(D322=$BW$1,D323=$BW$1,D324=$BW$1,D322=$CP$1,D323=$CP$1,D324=$CP$1),0,1)))</f>
        <v/>
      </c>
      <c r="CR322" s="2" t="str">
        <f>IF($A322&gt;='FG_243way_Regular Symbol'!G$16,"",IF(E322=0,"",IF(OR(E322=$BW$1,E323=$BW$1,E324=$BW$1,E322=$CP$1,E323=$CP$1,E324=$CP$1),0,1)))</f>
        <v/>
      </c>
      <c r="CS322" s="2" t="str">
        <f>IF($A322&gt;='FG_243way_Regular Symbol'!H$16,"",IF(F322=0,"",IF(OR(F322=$BW$1,F323=$BW$1,F324=$BW$1,F322=$CP$1,F323=$CP$1,F324=$CP$1),0,1)))</f>
        <v/>
      </c>
      <c r="CU322" s="2" t="str">
        <f>IF($A322&gt;='FG_243way_Regular Symbol'!D$16,"",IF(B322=0,"",IF(OR(B322=$BW$1,B323=$BW$1,B324=$BW$1,B322=$CV$1,B323=$CV$1,B324=$CV$1),0,1)))</f>
        <v/>
      </c>
      <c r="CV322" s="2" t="str">
        <f>IF($A322&gt;='FG_243way_Regular Symbol'!E$16,"",IF(C322=0,"",IF(OR(C322=$BW$1,C323=$BW$1,C324=$BW$1,C322=$CV$1,C323=$CV$1,C324=$CV$1),0,1)))</f>
        <v/>
      </c>
      <c r="CW322" s="2" t="str">
        <f>IF($A322&gt;='FG_243way_Regular Symbol'!F$16,"",IF(D322=0,"",IF(OR(D322=$BW$1,D323=$BW$1,D324=$BW$1,D322=$CV$1,D323=$CV$1,D324=$CV$1),0,1)))</f>
        <v/>
      </c>
      <c r="CX322" s="2" t="str">
        <f>IF($A322&gt;='FG_243way_Regular Symbol'!G$16,"",IF(E322=0,"",IF(OR(E322=$BW$1,E323=$BW$1,E324=$BW$1,E322=$CV$1,E323=$CV$1,E324=$CV$1),0,1)))</f>
        <v/>
      </c>
      <c r="CY322" s="2" t="str">
        <f>IF($A322&gt;='FG_243way_Regular Symbol'!H$16,"",IF(F322=0,"",IF(OR(F322=$BW$1,F323=$BW$1,F324=$BW$1,F322=$CV$1,F323=$CV$1,F324=$CV$1),0,1)))</f>
        <v/>
      </c>
    </row>
    <row r="323" spans="1:103">
      <c r="A323" s="341">
        <f>IF('FG_243way_Regular Symbol'!L322="","",'FG_243way_Regular Symbol'!L322)</f>
        <v>319</v>
      </c>
      <c r="B323" s="184" t="str">
        <f>IF('FG_243way_Regular Symbol'!M322="",
IF($A323-'FG_243way_Regular Symbol'!D$16&gt;='FG_243way_RegularＸ_W()'!B$2-1,"",VLOOKUP($A323-'FG_243way_Regular Symbol'!D$16,'FG_243way_Regular Symbol'!$L$3:$Q$99,'FG_243way_RegularＸ_W()'!B$3+1,FALSE)),
'FG_243way_Regular Symbol'!M322)</f>
        <v/>
      </c>
      <c r="C323" s="184" t="str">
        <f>IF('FG_243way_Regular Symbol'!N322="",
IF($A323-'FG_243way_Regular Symbol'!E$16&gt;='FG_243way_RegularＸ_W()'!C$2-1,"",VLOOKUP($A323-'FG_243way_Regular Symbol'!E$16,'FG_243way_Regular Symbol'!$L$3:$Q$99,'FG_243way_RegularＸ_W()'!C$3+1,FALSE)),
'FG_243way_Regular Symbol'!N322)</f>
        <v/>
      </c>
      <c r="D323" s="184" t="str">
        <f>IF('FG_243way_Regular Symbol'!O322="",
IF($A323-'FG_243way_Regular Symbol'!F$16&gt;='FG_243way_RegularＸ_W()'!D$2-1,"",VLOOKUP($A323-'FG_243way_Regular Symbol'!F$16,'FG_243way_Regular Symbol'!$L$3:$Q$99,'FG_243way_RegularＸ_W()'!D$3+1,FALSE)),
'FG_243way_Regular Symbol'!O322)</f>
        <v/>
      </c>
      <c r="E323" s="184" t="str">
        <f>IF('FG_243way_Regular Symbol'!P322="",
IF($A323-'FG_243way_Regular Symbol'!G$16&gt;='FG_243way_RegularＸ_W()'!E$2-1,"",VLOOKUP($A323-'FG_243way_Regular Symbol'!G$16,'FG_243way_Regular Symbol'!$L$3:$Q$99,'FG_243way_RegularＸ_W()'!E$3+1,FALSE)),
'FG_243way_Regular Symbol'!P322)</f>
        <v/>
      </c>
      <c r="F323" s="358" t="str">
        <f>IF('FG_243way_Regular Symbol'!Q322="",
IF($A323-'FG_243way_Regular Symbol'!H$16&gt;='FG_243way_RegularＸ_W()'!F$2-1,"",VLOOKUP($A323-'FG_243way_Regular Symbol'!H$16,'FG_243way_Regular Symbol'!$L$3:$Q$99,'FG_243way_RegularＸ_W()'!F$3+1,FALSE)),
'FG_243way_Regular Symbol'!Q322)</f>
        <v/>
      </c>
      <c r="O323" s="342" t="str">
        <f>IF($A323&gt;='FG_243way_Regular Symbol'!D$16,"",IF(B323=0,"",IF(OR(B323=$O$1,B323=$P$1,B324=$O$1,B324=$P$1,B325=$O$1,B325=$P$1),0,1)))</f>
        <v/>
      </c>
      <c r="P323" s="2" t="str">
        <f>IF($A323&gt;='FG_243way_Regular Symbol'!E$16,"",IF(C323=0,"",IF(OR(C323=$O$1,C323=$P$1,C324=$O$1,C324=$P$1,C325=$O$1,C325=$P$1),0,1)))</f>
        <v/>
      </c>
      <c r="Q323" s="2" t="str">
        <f>IF($A323&gt;='FG_243way_Regular Symbol'!F$16,"",IF(D323=0,"",IF(OR(D323=$O$1,D323=$P$1,D324=$O$1,D324=$P$1,D325=$O$1,D325=$P$1),0,1)))</f>
        <v/>
      </c>
      <c r="R323" s="2" t="str">
        <f>IF($A323&gt;='FG_243way_Regular Symbol'!G$16,"",IF(E323=0,"",IF(OR(E323=$O$1,E323=$P$1,E324=$O$1,E324=$P$1,E325=$O$1,E325=$P$1),0,1)))</f>
        <v/>
      </c>
      <c r="S323" s="128" t="str">
        <f>IF($A323&gt;='FG_243way_Regular Symbol'!H$16,"",IF(F323=0,"",IF(OR(F323=$O$1,F323=$P$1,F324=$O$1,F324=$P$1,F325=$O$1,F325=$P$1),0,1)))</f>
        <v/>
      </c>
      <c r="U323" s="342" t="str">
        <f>IF($A323&gt;='FG_243way_Regular Symbol'!D$16,"",IF(B323=0,"",IF(OR(B323=$U$1,B323=$V$1,B324=$U$1,B324=$V$1,B325=$U$1,B325=$V$1),0,1)))</f>
        <v/>
      </c>
      <c r="V323" s="2" t="str">
        <f>IF($A323&gt;='FG_243way_Regular Symbol'!E$16,"",IF(C323=0,"",IF(OR(C323=$U$1,C323=$V$1,C324=$U$1,C324=$V$1,C325=$U$1,C325=$V$1),0,1)))</f>
        <v/>
      </c>
      <c r="W323" s="2" t="str">
        <f>IF($A323&gt;='FG_243way_Regular Symbol'!F$16,"",IF(D323=0,"",IF(OR(D323=$U$1,D323=$V$1,D324=$U$1,D324=$V$1,D325=$U$1,D325=$V$1),0,1)))</f>
        <v/>
      </c>
      <c r="X323" s="2" t="str">
        <f>IF($A323&gt;='FG_243way_Regular Symbol'!G$16,"",IF(E323=0,"",IF(OR(E323=$U$1,E323=$V$1,E324=$U$1,E324=$V$1,E325=$U$1,E325=$V$1),0,1)))</f>
        <v/>
      </c>
      <c r="Y323" s="128" t="str">
        <f>IF($A323&gt;='FG_243way_Regular Symbol'!H$16,"",IF(F323=0,"",IF(OR(F323=$U$1,F323=$V$1,F324=$U$1,F324=$V$1,F325=$U$1,F325=$V$1),0,1)))</f>
        <v/>
      </c>
      <c r="AA323" s="342" t="str">
        <f>IF($A323&gt;='FG_243way_Regular Symbol'!D$16,"",IF(B323=0,"",IF(OR(B323=$AA$1,B323=$AB$1,B324=$AA$1,B324=$AB$1,B325=$AA$1,,B325=$AB$1),0,1)))</f>
        <v/>
      </c>
      <c r="AB323" s="2" t="str">
        <f>IF($A323&gt;='FG_243way_Regular Symbol'!E$16,"",IF(C323=0,"",IF(OR(C323=$AA$1,C323=$AB$1,C324=$AA$1,C324=$AB$1,C325=$AA$1,,C325=$AB$1),0,1)))</f>
        <v/>
      </c>
      <c r="AC323" s="2" t="str">
        <f>IF($A323&gt;='FG_243way_Regular Symbol'!F$16,"",IF(D323=0,"",IF(OR(D323=$AA$1,D323=$AB$1,D324=$AA$1,D324=$AB$1,D325=$AA$1,,D325=$AB$1),0,1)))</f>
        <v/>
      </c>
      <c r="AD323" s="2" t="str">
        <f>IF($A323&gt;='FG_243way_Regular Symbol'!G$16,"",IF(E323=0,"",IF(OR(E323=$AA$1,E323=$AB$1,E324=$AA$1,E324=$AB$1,E325=$AA$1,,E325=$AB$1),0,1)))</f>
        <v/>
      </c>
      <c r="AE323" s="128" t="str">
        <f>IF($A323&gt;='FG_243way_Regular Symbol'!H$16,"",IF(F323=0,"",IF(OR(F323=$AA$1,F323=$AB$1,F324=$AA$1,F324=$AB$1,F325=$AA$1,,F325=$AB$1),0,1)))</f>
        <v/>
      </c>
      <c r="AG323" s="342" t="str">
        <f>IF($A323&gt;='FG_243way_Regular Symbol'!D$16,"",IF(B323=0,"",IF(OR(B323=$AG$1,B323=$AH$1,B324=$AG$1,B324=$AH$1,B325=$AG$1,B325=$AH$1),0,1)))</f>
        <v/>
      </c>
      <c r="AH323" s="2" t="str">
        <f>IF($A323&gt;='FG_243way_Regular Symbol'!E$16,"",IF(C323=0,"",IF(OR(C323=$AG$1,C323=$AH$1,C324=$AG$1,C324=$AH$1,C325=$AG$1,C325=$AH$1),0,1)))</f>
        <v/>
      </c>
      <c r="AI323" s="2" t="str">
        <f>IF($A323&gt;='FG_243way_Regular Symbol'!F$16,"",IF(D323=0,"",IF(OR(D323=$AG$1,D323=$AH$1,D324=$AG$1,D324=$AH$1,D325=$AG$1,D325=$AH$1),0,1)))</f>
        <v/>
      </c>
      <c r="AJ323" s="2" t="str">
        <f>IF($A323&gt;='FG_243way_Regular Symbol'!G$16,"",IF(E323=0,"",IF(OR(E323=$AG$1,E323=$AH$1,E324=$AG$1,E324=$AH$1,E325=$AG$1,E325=$AH$1),0,1)))</f>
        <v/>
      </c>
      <c r="AK323" s="128" t="str">
        <f>IF($A323&gt;='FG_243way_Regular Symbol'!H$16,"",IF(F323=0,"",IF(OR(F323=$AG$1,F323=$AH$1,F324=$AG$1,F324=$AH$1,F325=$AG$1,F325=$AH$1),0,1)))</f>
        <v/>
      </c>
      <c r="AM323" s="342" t="str">
        <f>IF($A323&gt;='FG_243way_Regular Symbol'!D$16,"",IF(B323=0,"",IF(OR(B323=$AM$1,B323=$AN$1,B324=$AM$1,B324=$AN$1,B325=$AM$1,B325=$AN$1),0,1)))</f>
        <v/>
      </c>
      <c r="AN323" s="2" t="str">
        <f>IF($A323&gt;='FG_243way_Regular Symbol'!E$16,"",IF(C323=0,"",IF(OR(C323=$AM$1,C323=$AN$1,C324=$AM$1,C324=$AN$1,C325=$AM$1,C325=$AN$1),0,1)))</f>
        <v/>
      </c>
      <c r="AO323" s="2" t="str">
        <f>IF($A323&gt;='FG_243way_Regular Symbol'!F$16,"",IF(D323=0,"",IF(OR(D323=$AM$1,D323=$AN$1,D324=$AM$1,D324=$AN$1,D325=$AM$1,D325=$AN$1),0,1)))</f>
        <v/>
      </c>
      <c r="AP323" s="2" t="str">
        <f>IF($A323&gt;='FG_243way_Regular Symbol'!G$16,"",IF(E323=0,"",IF(OR(E323=$AM$1,E323=$AN$1,E324=$AM$1,E324=$AN$1,E325=$AM$1,E325=$AN$1),0,1)))</f>
        <v/>
      </c>
      <c r="AQ323" s="128" t="str">
        <f>IF($A323&gt;='FG_243way_Regular Symbol'!H$16,"",IF(F323=0,"",IF(OR(F323=$AM$1,F323=$AN$1,F324=$AM$1,F324=$AN$1,F325=$AM$1,F325=$AN$1),0,1)))</f>
        <v/>
      </c>
      <c r="AS323" s="342" t="str">
        <f>IF($A323&gt;='FG_243way_Regular Symbol'!D$16,"",IF(B323=0,"",IF(OR(B323=$AM$1,B323=$AT$1,B324=$AM$1,B324=$AT$1,B325=$AM$1,B325=$AT$1),0,1)))</f>
        <v/>
      </c>
      <c r="AT323" s="2" t="str">
        <f>IF($A323&gt;='FG_243way_Regular Symbol'!E$16,"",IF(C323=0,"",IF(OR(C323=$AM$1,C323=$AT$1,C324=$AM$1,C324=$AT$1,C325=$AM$1,C325=$AT$1),0,1)))</f>
        <v/>
      </c>
      <c r="AU323" s="2" t="str">
        <f>IF($A323&gt;='FG_243way_Regular Symbol'!F$16,"",IF(D323=0,"",IF(OR(D323=$AM$1,D323=$AT$1,D324=$AM$1,D324=$AT$1,D325=$AM$1,D325=$AT$1),0,1)))</f>
        <v/>
      </c>
      <c r="AV323" s="2" t="str">
        <f>IF($A323&gt;='FG_243way_Regular Symbol'!G$16,"",IF(E323=0,"",IF(OR(E323=$AM$1,E323=$AT$1,E324=$AM$1,E324=$AT$1,E325=$AM$1,E325=$AT$1),0,1)))</f>
        <v/>
      </c>
      <c r="AW323" s="128" t="str">
        <f>IF($A323&gt;='FG_243way_Regular Symbol'!H$16,"",IF(F323=0,"",IF(OR(F323=$AM$1,F323=$AT$1,F324=$AM$1,F324=$AT$1,F325=$AM$1,F325=$AT$1),0,1)))</f>
        <v/>
      </c>
      <c r="AY323" s="342" t="str">
        <f>IF($A323&gt;='FG_243way_Regular Symbol'!D$16,"",IF(B323=0,"",IF(OR(B323=$AM$1,B323=$AZ$1,B324=$AM$1,B324=$AZ$1,B325=$AM$1,B325=$AZ$1),0,1)))</f>
        <v/>
      </c>
      <c r="AZ323" s="2" t="str">
        <f>IF($A323&gt;='FG_243way_Regular Symbol'!E$16,"",IF(C323=0,"",IF(OR(C323=$AM$1,C323=$AZ$1,C324=$AM$1,C324=$AZ$1,C325=$AM$1,C325=$AZ$1),0,1)))</f>
        <v/>
      </c>
      <c r="BA323" s="2" t="str">
        <f>IF($A323&gt;='FG_243way_Regular Symbol'!F$16,"",IF(D323=0,"",IF(OR(D323=$AM$1,D323=$AZ$1,D324=$AM$1,D324=$AZ$1,D325=$AM$1,D325=$AZ$1),0,1)))</f>
        <v/>
      </c>
      <c r="BB323" s="2" t="str">
        <f>IF($A323&gt;='FG_243way_Regular Symbol'!G$16,"",IF(E323=0,"",IF(OR(E323=$AM$1,E323=$AZ$1,E324=$AM$1,E324=$AZ$1,E325=$AM$1,E325=$AZ$1),0,1)))</f>
        <v/>
      </c>
      <c r="BC323" s="128" t="str">
        <f>IF($A323&gt;='FG_243way_Regular Symbol'!H$16,"",IF(F323=0,"",IF(OR(F323=$AM$1,F323=$AZ$1,F324=$AM$1,F324=$AZ$1,F325=$AM$1,F325=$AZ$1),0,1)))</f>
        <v/>
      </c>
      <c r="BE323" s="342"/>
      <c r="BF323" s="2"/>
      <c r="BG323" s="2" t="str">
        <f>IF($A323&gt;='FG_243way_Regular Symbol'!F$16,"",IF(D323=0,"",COUNTIF(D323:D325,$BF$1)))</f>
        <v/>
      </c>
      <c r="BH323" s="2" t="str">
        <f>IF($A323&gt;='FG_243way_Regular Symbol'!G$16,"",IF(E323=0,"",COUNTIF(E323:E325,$BF$1)))</f>
        <v/>
      </c>
      <c r="BI323" s="2" t="str">
        <f>IF($A323&gt;='FG_243way_Regular Symbol'!H$16,"",IF(F323=0,"",COUNTIF(F323:F325,$BF$1)))</f>
        <v/>
      </c>
      <c r="BK323" s="342"/>
      <c r="BL323" s="2"/>
      <c r="BM323" s="2" t="str">
        <f>IF($A323&gt;='FG_243way_Regular Symbol'!F$16,"",IF(D323=0,"",IF(OR(D323=$AM$1,D323=$BL$1,D324=$AM$1,D324=$BL$1,D325=$AM$1,D325=$BL$1),0,1)))</f>
        <v/>
      </c>
      <c r="BN323" s="2" t="str">
        <f>IF($A323&gt;='FG_243way_Regular Symbol'!G$16,"",IF(E323=0,"",IF(OR(E323=$AM$1,E323=$BL$1,E324=$AM$1,E324=$BL$1,E325=$AM$1,E325=$BL$1),0,1)))</f>
        <v/>
      </c>
      <c r="BO323" s="128" t="str">
        <f>IF($A323&gt;='FG_243way_Regular Symbol'!H$16,"",IF(F323=0,"",IF(OR(F323=$AM$1,F323=$BL$1,F324=$AM$1,F324=$BL$1,F325=$AM$1,F325=$BL$1),0,1)))</f>
        <v/>
      </c>
      <c r="BQ323" s="2" t="str">
        <f>IF($A323&gt;='FG_243way_Regular Symbol'!D$16,"",IF(B323=0,"",IF(OR(B323=$BQ$1,B323=$BR$1,B324=$BQ$1,B324=$BR$1,B325=$BQ$1,B325=$BR$1),0,1)))</f>
        <v/>
      </c>
      <c r="BR323" s="2" t="str">
        <f>IF($A323&gt;='FG_243way_Regular Symbol'!E$16,"",IF(C323=0,"",IF(OR(C323=$BQ$1,C323=$BR$1,C324=$BQ$1,C324=$BR$1,C325=$BQ$1,C325=$BR$1),0,1)))</f>
        <v/>
      </c>
      <c r="BS323" s="2" t="str">
        <f>IF($A323&gt;='FG_243way_Regular Symbol'!F$16,"",IF(D323=0,"",IF(OR(D323=$BQ$1,D323=$BR$1,D324=$BQ$1,D324=$BR$1,D325=$BQ$1,D325=$BR$1),0,1)))</f>
        <v/>
      </c>
      <c r="BT323" s="2" t="str">
        <f>IF($A323&gt;='FG_243way_Regular Symbol'!G$16,"",IF(E323=0,"",IF(OR(E323=$BQ$1,E323=$BR$1,E324=$BQ$1,E324=$BR$1,E325=$BQ$1,E325=$BR$1),0,1)))</f>
        <v/>
      </c>
      <c r="BU323" s="2" t="str">
        <f>IF($A323&gt;='FG_243way_Regular Symbol'!H$16,"",IF(F323=0,"",IF(OR(F323=$BQ$1,F323=$BR$1,F324=$BQ$1,F324=$BR$1,F325=$BQ$1,F325=$BR$1),0,1)))</f>
        <v/>
      </c>
      <c r="BW323" s="2" t="str">
        <f>IF($A323&gt;='FG_243way_Regular Symbol'!D$16,"",IF(B323=0,"",IF(OR(B323=$BW$1,B324=$BW$1,B325=$BW$1,B323=$BX$1,B324=$BX$1,B325=$BX$1),0,1)))</f>
        <v/>
      </c>
      <c r="BX323" s="2" t="str">
        <f>IF($A323&gt;='FG_243way_Regular Symbol'!E$16,"",IF(C323=0,"",IF(OR(C323=$BW$1,C324=$BW$1,C325=$BW$1,C323=$BX$1,C324=$BX$1,C325=$BX$1),0,1)))</f>
        <v/>
      </c>
      <c r="BY323" s="2" t="str">
        <f>IF($A323&gt;='FG_243way_Regular Symbol'!F$16,"",IF(D323=0,"",IF(OR(D323=$BW$1,D324=$BW$1,D325=$BW$1,D323=$BX$1,D324=$BX$1,D325=$BX$1),0,1)))</f>
        <v/>
      </c>
      <c r="BZ323" s="2" t="str">
        <f>IF($A323&gt;='FG_243way_Regular Symbol'!G$16,"",IF(E323=0,"",IF(OR(E323=$BW$1,E324=$BW$1,E325=$BW$1,E323=$BX$1,E324=$BX$1,E325=$BX$1),0,1)))</f>
        <v/>
      </c>
      <c r="CA323" s="2" t="str">
        <f>IF($A323&gt;='FG_243way_Regular Symbol'!H$16,"",IF(F323=0,"",IF(OR(F323=$BW$1,F324=$BW$1,F325=$BW$1,F323=$BX$1,F324=$BX$1,F325=$BX$1),0,1)))</f>
        <v/>
      </c>
      <c r="CC323" s="2" t="str">
        <f>IF($A323&gt;='FG_243way_Regular Symbol'!D$16,"",IF(B323=0,"",IF(OR(B323=$BW$1,B324=$BW$1,B325=$BW$1,B323=$CD$1,B324=$CD$1,B325=$CD$1),0,1)))</f>
        <v/>
      </c>
      <c r="CD323" s="2" t="str">
        <f>IF($A323&gt;='FG_243way_Regular Symbol'!E$16,"",IF(C323=0,"",IF(OR(C323=$BW$1,C324=$BW$1,C325=$BW$1,C323=$CD$1,C324=$CD$1,C325=$CD$1),0,1)))</f>
        <v/>
      </c>
      <c r="CE323" s="2" t="str">
        <f>IF($A323&gt;='FG_243way_Regular Symbol'!F$16,"",IF(D323=0,"",IF(OR(D323=$BW$1,D324=$BW$1,D325=$BW$1,D323=$CD$1,D324=$CD$1,D325=$CD$1),0,1)))</f>
        <v/>
      </c>
      <c r="CF323" s="2" t="str">
        <f>IF($A323&gt;='FG_243way_Regular Symbol'!G$16,"",IF(E323=0,"",IF(OR(E323=$BW$1,E324=$BW$1,E325=$BW$1,E323=$CD$1,E324=$CD$1,E325=$CD$1),0,1)))</f>
        <v/>
      </c>
      <c r="CG323" s="2" t="str">
        <f>IF($A323&gt;='FG_243way_Regular Symbol'!H$16,"",IF(F323=0,"",IF(OR(F323=$BW$1,F324=$BW$1,F325=$BW$1,F323=$CD$1,F324=$CD$1,F325=$CD$1),0,1)))</f>
        <v/>
      </c>
      <c r="CI323" s="2" t="str">
        <f>IF($A323&gt;='FG_243way_Regular Symbol'!D$16,"",IF(B323=0,"",IF(OR(B323=$BW$1,B324=$BW$1,B325=$BW$1,B323=$CJ$1,B324=$CJ$1,B325=$CJ$1),0,1)))</f>
        <v/>
      </c>
      <c r="CJ323" s="2" t="str">
        <f>IF($A323&gt;='FG_243way_Regular Symbol'!E$16,"",IF(C323=0,"",IF(OR(C323=$BW$1,C324=$BW$1,C325=$BW$1,C323=$CJ$1,C324=$CJ$1,C325=$CJ$1),0,1)))</f>
        <v/>
      </c>
      <c r="CK323" s="2" t="str">
        <f>IF($A323&gt;='FG_243way_Regular Symbol'!F$16,"",IF(D323=0,"",IF(OR(D323=$BW$1,D324=$BW$1,D325=$BW$1,D323=$CJ$1,D324=$CJ$1,D325=$CJ$1),0,1)))</f>
        <v/>
      </c>
      <c r="CL323" s="2" t="str">
        <f>IF($A323&gt;='FG_243way_Regular Symbol'!G$16,"",IF(E323=0,"",IF(OR(E323=$BW$1,E324=$BW$1,E325=$BW$1,E323=$CJ$1,E324=$CJ$1,E325=$CJ$1),0,1)))</f>
        <v/>
      </c>
      <c r="CM323" s="2" t="str">
        <f>IF($A323&gt;='FG_243way_Regular Symbol'!H$16,"",IF(F323=0,"",IF(OR(F323=$BW$1,F324=$BW$1,F325=$BW$1,F323=$CJ$1,F324=$CJ$1,F325=$CJ$1),0,1)))</f>
        <v/>
      </c>
      <c r="CO323" s="2" t="str">
        <f>IF($A323&gt;='FG_243way_Regular Symbol'!D$16,"",IF(B323=0,"",IF(OR(B323=$BW$1,B324=$BW$1,B325=$BW$1,B323=$CP$1,B324=$CP$1,B325=$CP$1),0,1)))</f>
        <v/>
      </c>
      <c r="CP323" s="2" t="str">
        <f>IF($A323&gt;='FG_243way_Regular Symbol'!E$16,"",IF(C323=0,"",IF(OR(C323=$BW$1,C324=$BW$1,C325=$BW$1,C323=$CP$1,C324=$CP$1,C325=$CP$1),0,1)))</f>
        <v/>
      </c>
      <c r="CQ323" s="2" t="str">
        <f>IF($A323&gt;='FG_243way_Regular Symbol'!F$16,"",IF(D323=0,"",IF(OR(D323=$BW$1,D324=$BW$1,D325=$BW$1,D323=$CP$1,D324=$CP$1,D325=$CP$1),0,1)))</f>
        <v/>
      </c>
      <c r="CR323" s="2" t="str">
        <f>IF($A323&gt;='FG_243way_Regular Symbol'!G$16,"",IF(E323=0,"",IF(OR(E323=$BW$1,E324=$BW$1,E325=$BW$1,E323=$CP$1,E324=$CP$1,E325=$CP$1),0,1)))</f>
        <v/>
      </c>
      <c r="CS323" s="2" t="str">
        <f>IF($A323&gt;='FG_243way_Regular Symbol'!H$16,"",IF(F323=0,"",IF(OR(F323=$BW$1,F324=$BW$1,F325=$BW$1,F323=$CP$1,F324=$CP$1,F325=$CP$1),0,1)))</f>
        <v/>
      </c>
      <c r="CU323" s="2" t="str">
        <f>IF($A323&gt;='FG_243way_Regular Symbol'!D$16,"",IF(B323=0,"",IF(OR(B323=$BW$1,B324=$BW$1,B325=$BW$1,B323=$CV$1,B324=$CV$1,B325=$CV$1),0,1)))</f>
        <v/>
      </c>
      <c r="CV323" s="2" t="str">
        <f>IF($A323&gt;='FG_243way_Regular Symbol'!E$16,"",IF(C323=0,"",IF(OR(C323=$BW$1,C324=$BW$1,C325=$BW$1,C323=$CV$1,C324=$CV$1,C325=$CV$1),0,1)))</f>
        <v/>
      </c>
      <c r="CW323" s="2" t="str">
        <f>IF($A323&gt;='FG_243way_Regular Symbol'!F$16,"",IF(D323=0,"",IF(OR(D323=$BW$1,D324=$BW$1,D325=$BW$1,D323=$CV$1,D324=$CV$1,D325=$CV$1),0,1)))</f>
        <v/>
      </c>
      <c r="CX323" s="2" t="str">
        <f>IF($A323&gt;='FG_243way_Regular Symbol'!G$16,"",IF(E323=0,"",IF(OR(E323=$BW$1,E324=$BW$1,E325=$BW$1,E323=$CV$1,E324=$CV$1,E325=$CV$1),0,1)))</f>
        <v/>
      </c>
      <c r="CY323" s="2" t="str">
        <f>IF($A323&gt;='FG_243way_Regular Symbol'!H$16,"",IF(F323=0,"",IF(OR(F323=$BW$1,F324=$BW$1,F325=$BW$1,F323=$CV$1,F324=$CV$1,F325=$CV$1),0,1)))</f>
        <v/>
      </c>
    </row>
    <row r="324" spans="1:103">
      <c r="A324" s="341">
        <f>IF('FG_243way_Regular Symbol'!L323="","",'FG_243way_Regular Symbol'!L323)</f>
        <v>320</v>
      </c>
      <c r="B324" s="184" t="str">
        <f>IF('FG_243way_Regular Symbol'!M323="",
IF($A324-'FG_243way_Regular Symbol'!D$16&gt;='FG_243way_RegularＸ_W()'!B$2-1,"",VLOOKUP($A324-'FG_243way_Regular Symbol'!D$16,'FG_243way_Regular Symbol'!$L$3:$Q$99,'FG_243way_RegularＸ_W()'!B$3+1,FALSE)),
'FG_243way_Regular Symbol'!M323)</f>
        <v/>
      </c>
      <c r="C324" s="184" t="str">
        <f>IF('FG_243way_Regular Symbol'!N323="",
IF($A324-'FG_243way_Regular Symbol'!E$16&gt;='FG_243way_RegularＸ_W()'!C$2-1,"",VLOOKUP($A324-'FG_243way_Regular Symbol'!E$16,'FG_243way_Regular Symbol'!$L$3:$Q$99,'FG_243way_RegularＸ_W()'!C$3+1,FALSE)),
'FG_243way_Regular Symbol'!N323)</f>
        <v/>
      </c>
      <c r="D324" s="184" t="str">
        <f>IF('FG_243way_Regular Symbol'!O323="",
IF($A324-'FG_243way_Regular Symbol'!F$16&gt;='FG_243way_RegularＸ_W()'!D$2-1,"",VLOOKUP($A324-'FG_243way_Regular Symbol'!F$16,'FG_243way_Regular Symbol'!$L$3:$Q$99,'FG_243way_RegularＸ_W()'!D$3+1,FALSE)),
'FG_243way_Regular Symbol'!O323)</f>
        <v/>
      </c>
      <c r="E324" s="184" t="str">
        <f>IF('FG_243way_Regular Symbol'!P323="",
IF($A324-'FG_243way_Regular Symbol'!G$16&gt;='FG_243way_RegularＸ_W()'!E$2-1,"",VLOOKUP($A324-'FG_243way_Regular Symbol'!G$16,'FG_243way_Regular Symbol'!$L$3:$Q$99,'FG_243way_RegularＸ_W()'!E$3+1,FALSE)),
'FG_243way_Regular Symbol'!P323)</f>
        <v/>
      </c>
      <c r="F324" s="358" t="str">
        <f>IF('FG_243way_Regular Symbol'!Q323="",
IF($A324-'FG_243way_Regular Symbol'!H$16&gt;='FG_243way_RegularＸ_W()'!F$2-1,"",VLOOKUP($A324-'FG_243way_Regular Symbol'!H$16,'FG_243way_Regular Symbol'!$L$3:$Q$99,'FG_243way_RegularＸ_W()'!F$3+1,FALSE)),
'FG_243way_Regular Symbol'!Q323)</f>
        <v/>
      </c>
      <c r="O324" s="342" t="str">
        <f>IF($A324&gt;='FG_243way_Regular Symbol'!D$16,"",IF(B324=0,"",IF(OR(B324=$O$1,B324=$P$1,B325=$O$1,B325=$P$1,B326=$O$1,B326=$P$1),0,1)))</f>
        <v/>
      </c>
      <c r="P324" s="2" t="str">
        <f>IF($A324&gt;='FG_243way_Regular Symbol'!E$16,"",IF(C324=0,"",IF(OR(C324=$O$1,C324=$P$1,C325=$O$1,C325=$P$1,C326=$O$1,C326=$P$1),0,1)))</f>
        <v/>
      </c>
      <c r="Q324" s="2" t="str">
        <f>IF($A324&gt;='FG_243way_Regular Symbol'!F$16,"",IF(D324=0,"",IF(OR(D324=$O$1,D324=$P$1,D325=$O$1,D325=$P$1,D326=$O$1,D326=$P$1),0,1)))</f>
        <v/>
      </c>
      <c r="R324" s="2" t="str">
        <f>IF($A324&gt;='FG_243way_Regular Symbol'!G$16,"",IF(E324=0,"",IF(OR(E324=$O$1,E324=$P$1,E325=$O$1,E325=$P$1,E326=$O$1,E326=$P$1),0,1)))</f>
        <v/>
      </c>
      <c r="S324" s="128" t="str">
        <f>IF($A324&gt;='FG_243way_Regular Symbol'!H$16,"",IF(F324=0,"",IF(OR(F324=$O$1,F324=$P$1,F325=$O$1,F325=$P$1,F326=$O$1,F326=$P$1),0,1)))</f>
        <v/>
      </c>
      <c r="U324" s="342" t="str">
        <f>IF($A324&gt;='FG_243way_Regular Symbol'!D$16,"",IF(B324=0,"",IF(OR(B324=$U$1,B324=$V$1,B325=$U$1,B325=$V$1,B326=$U$1,B326=$V$1),0,1)))</f>
        <v/>
      </c>
      <c r="V324" s="2" t="str">
        <f>IF($A324&gt;='FG_243way_Regular Symbol'!E$16,"",IF(C324=0,"",IF(OR(C324=$U$1,C324=$V$1,C325=$U$1,C325=$V$1,C326=$U$1,C326=$V$1),0,1)))</f>
        <v/>
      </c>
      <c r="W324" s="2" t="str">
        <f>IF($A324&gt;='FG_243way_Regular Symbol'!F$16,"",IF(D324=0,"",IF(OR(D324=$U$1,D324=$V$1,D325=$U$1,D325=$V$1,D326=$U$1,D326=$V$1),0,1)))</f>
        <v/>
      </c>
      <c r="X324" s="2" t="str">
        <f>IF($A324&gt;='FG_243way_Regular Symbol'!G$16,"",IF(E324=0,"",IF(OR(E324=$U$1,E324=$V$1,E325=$U$1,E325=$V$1,E326=$U$1,E326=$V$1),0,1)))</f>
        <v/>
      </c>
      <c r="Y324" s="128" t="str">
        <f>IF($A324&gt;='FG_243way_Regular Symbol'!H$16,"",IF(F324=0,"",IF(OR(F324=$U$1,F324=$V$1,F325=$U$1,F325=$V$1,F326=$U$1,F326=$V$1),0,1)))</f>
        <v/>
      </c>
      <c r="AA324" s="342" t="str">
        <f>IF($A324&gt;='FG_243way_Regular Symbol'!D$16,"",IF(B324=0,"",IF(OR(B324=$AA$1,B324=$AB$1,B325=$AA$1,B325=$AB$1,B326=$AA$1,,B326=$AB$1),0,1)))</f>
        <v/>
      </c>
      <c r="AB324" s="2" t="str">
        <f>IF($A324&gt;='FG_243way_Regular Symbol'!E$16,"",IF(C324=0,"",IF(OR(C324=$AA$1,C324=$AB$1,C325=$AA$1,C325=$AB$1,C326=$AA$1,,C326=$AB$1),0,1)))</f>
        <v/>
      </c>
      <c r="AC324" s="2" t="str">
        <f>IF($A324&gt;='FG_243way_Regular Symbol'!F$16,"",IF(D324=0,"",IF(OR(D324=$AA$1,D324=$AB$1,D325=$AA$1,D325=$AB$1,D326=$AA$1,,D326=$AB$1),0,1)))</f>
        <v/>
      </c>
      <c r="AD324" s="2" t="str">
        <f>IF($A324&gt;='FG_243way_Regular Symbol'!G$16,"",IF(E324=0,"",IF(OR(E324=$AA$1,E324=$AB$1,E325=$AA$1,E325=$AB$1,E326=$AA$1,,E326=$AB$1),0,1)))</f>
        <v/>
      </c>
      <c r="AE324" s="128" t="str">
        <f>IF($A324&gt;='FG_243way_Regular Symbol'!H$16,"",IF(F324=0,"",IF(OR(F324=$AA$1,F324=$AB$1,F325=$AA$1,F325=$AB$1,F326=$AA$1,,F326=$AB$1),0,1)))</f>
        <v/>
      </c>
      <c r="AG324" s="342" t="str">
        <f>IF($A324&gt;='FG_243way_Regular Symbol'!D$16,"",IF(B324=0,"",IF(OR(B324=$AG$1,B324=$AH$1,B325=$AG$1,B325=$AH$1,B326=$AG$1,B326=$AH$1),0,1)))</f>
        <v/>
      </c>
      <c r="AH324" s="2" t="str">
        <f>IF($A324&gt;='FG_243way_Regular Symbol'!E$16,"",IF(C324=0,"",IF(OR(C324=$AG$1,C324=$AH$1,C325=$AG$1,C325=$AH$1,C326=$AG$1,C326=$AH$1),0,1)))</f>
        <v/>
      </c>
      <c r="AI324" s="2" t="str">
        <f>IF($A324&gt;='FG_243way_Regular Symbol'!F$16,"",IF(D324=0,"",IF(OR(D324=$AG$1,D324=$AH$1,D325=$AG$1,D325=$AH$1,D326=$AG$1,D326=$AH$1),0,1)))</f>
        <v/>
      </c>
      <c r="AJ324" s="2" t="str">
        <f>IF($A324&gt;='FG_243way_Regular Symbol'!G$16,"",IF(E324=0,"",IF(OR(E324=$AG$1,E324=$AH$1,E325=$AG$1,E325=$AH$1,E326=$AG$1,E326=$AH$1),0,1)))</f>
        <v/>
      </c>
      <c r="AK324" s="128" t="str">
        <f>IF($A324&gt;='FG_243way_Regular Symbol'!H$16,"",IF(F324=0,"",IF(OR(F324=$AG$1,F324=$AH$1,F325=$AG$1,F325=$AH$1,F326=$AG$1,F326=$AH$1),0,1)))</f>
        <v/>
      </c>
      <c r="AM324" s="342" t="str">
        <f>IF($A324&gt;='FG_243way_Regular Symbol'!D$16,"",IF(B324=0,"",IF(OR(B324=$AM$1,B324=$AN$1,B325=$AM$1,B325=$AN$1,B326=$AM$1,B326=$AN$1),0,1)))</f>
        <v/>
      </c>
      <c r="AN324" s="2" t="str">
        <f>IF($A324&gt;='FG_243way_Regular Symbol'!E$16,"",IF(C324=0,"",IF(OR(C324=$AM$1,C324=$AN$1,C325=$AM$1,C325=$AN$1,C326=$AM$1,C326=$AN$1),0,1)))</f>
        <v/>
      </c>
      <c r="AO324" s="2" t="str">
        <f>IF($A324&gt;='FG_243way_Regular Symbol'!F$16,"",IF(D324=0,"",IF(OR(D324=$AM$1,D324=$AN$1,D325=$AM$1,D325=$AN$1,D326=$AM$1,D326=$AN$1),0,1)))</f>
        <v/>
      </c>
      <c r="AP324" s="2" t="str">
        <f>IF($A324&gt;='FG_243way_Regular Symbol'!G$16,"",IF(E324=0,"",IF(OR(E324=$AM$1,E324=$AN$1,E325=$AM$1,E325=$AN$1,E326=$AM$1,E326=$AN$1),0,1)))</f>
        <v/>
      </c>
      <c r="AQ324" s="128" t="str">
        <f>IF($A324&gt;='FG_243way_Regular Symbol'!H$16,"",IF(F324=0,"",IF(OR(F324=$AM$1,F324=$AN$1,F325=$AM$1,F325=$AN$1,F326=$AM$1,F326=$AN$1),0,1)))</f>
        <v/>
      </c>
      <c r="AS324" s="342" t="str">
        <f>IF($A324&gt;='FG_243way_Regular Symbol'!D$16,"",IF(B324=0,"",IF(OR(B324=$AM$1,B324=$AT$1,B325=$AM$1,B325=$AT$1,B326=$AM$1,B326=$AT$1),0,1)))</f>
        <v/>
      </c>
      <c r="AT324" s="2" t="str">
        <f>IF($A324&gt;='FG_243way_Regular Symbol'!E$16,"",IF(C324=0,"",IF(OR(C324=$AM$1,C324=$AT$1,C325=$AM$1,C325=$AT$1,C326=$AM$1,C326=$AT$1),0,1)))</f>
        <v/>
      </c>
      <c r="AU324" s="2" t="str">
        <f>IF($A324&gt;='FG_243way_Regular Symbol'!F$16,"",IF(D324=0,"",IF(OR(D324=$AM$1,D324=$AT$1,D325=$AM$1,D325=$AT$1,D326=$AM$1,D326=$AT$1),0,1)))</f>
        <v/>
      </c>
      <c r="AV324" s="2" t="str">
        <f>IF($A324&gt;='FG_243way_Regular Symbol'!G$16,"",IF(E324=0,"",IF(OR(E324=$AM$1,E324=$AT$1,E325=$AM$1,E325=$AT$1,E326=$AM$1,E326=$AT$1),0,1)))</f>
        <v/>
      </c>
      <c r="AW324" s="128" t="str">
        <f>IF($A324&gt;='FG_243way_Regular Symbol'!H$16,"",IF(F324=0,"",IF(OR(F324=$AM$1,F324=$AT$1,F325=$AM$1,F325=$AT$1,F326=$AM$1,F326=$AT$1),0,1)))</f>
        <v/>
      </c>
      <c r="AY324" s="342" t="str">
        <f>IF($A324&gt;='FG_243way_Regular Symbol'!D$16,"",IF(B324=0,"",IF(OR(B324=$AM$1,B324=$AZ$1,B325=$AM$1,B325=$AZ$1,B326=$AM$1,B326=$AZ$1),0,1)))</f>
        <v/>
      </c>
      <c r="AZ324" s="2" t="str">
        <f>IF($A324&gt;='FG_243way_Regular Symbol'!E$16,"",IF(C324=0,"",IF(OR(C324=$AM$1,C324=$AZ$1,C325=$AM$1,C325=$AZ$1,C326=$AM$1,C326=$AZ$1),0,1)))</f>
        <v/>
      </c>
      <c r="BA324" s="2" t="str">
        <f>IF($A324&gt;='FG_243way_Regular Symbol'!F$16,"",IF(D324=0,"",IF(OR(D324=$AM$1,D324=$AZ$1,D325=$AM$1,D325=$AZ$1,D326=$AM$1,D326=$AZ$1),0,1)))</f>
        <v/>
      </c>
      <c r="BB324" s="2" t="str">
        <f>IF($A324&gt;='FG_243way_Regular Symbol'!G$16,"",IF(E324=0,"",IF(OR(E324=$AM$1,E324=$AZ$1,E325=$AM$1,E325=$AZ$1,E326=$AM$1,E326=$AZ$1),0,1)))</f>
        <v/>
      </c>
      <c r="BC324" s="128" t="str">
        <f>IF($A324&gt;='FG_243way_Regular Symbol'!H$16,"",IF(F324=0,"",IF(OR(F324=$AM$1,F324=$AZ$1,F325=$AM$1,F325=$AZ$1,F326=$AM$1,F326=$AZ$1),0,1)))</f>
        <v/>
      </c>
      <c r="BE324" s="342"/>
      <c r="BF324" s="2"/>
      <c r="BG324" s="2" t="str">
        <f>IF($A324&gt;='FG_243way_Regular Symbol'!F$16,"",IF(D324=0,"",COUNTIF(D324:D326,$BF$1)))</f>
        <v/>
      </c>
      <c r="BH324" s="2" t="str">
        <f>IF($A324&gt;='FG_243way_Regular Symbol'!G$16,"",IF(E324=0,"",COUNTIF(E324:E326,$BF$1)))</f>
        <v/>
      </c>
      <c r="BI324" s="2" t="str">
        <f>IF($A324&gt;='FG_243way_Regular Symbol'!H$16,"",IF(F324=0,"",COUNTIF(F324:F326,$BF$1)))</f>
        <v/>
      </c>
      <c r="BK324" s="342"/>
      <c r="BL324" s="2"/>
      <c r="BM324" s="2" t="str">
        <f>IF($A324&gt;='FG_243way_Regular Symbol'!F$16,"",IF(D324=0,"",IF(OR(D324=$AM$1,D324=$BL$1,D325=$AM$1,D325=$BL$1,D326=$AM$1,D326=$BL$1),0,1)))</f>
        <v/>
      </c>
      <c r="BN324" s="2" t="str">
        <f>IF($A324&gt;='FG_243way_Regular Symbol'!G$16,"",IF(E324=0,"",IF(OR(E324=$AM$1,E324=$BL$1,E325=$AM$1,E325=$BL$1,E326=$AM$1,E326=$BL$1),0,1)))</f>
        <v/>
      </c>
      <c r="BO324" s="128" t="str">
        <f>IF($A324&gt;='FG_243way_Regular Symbol'!H$16,"",IF(F324=0,"",IF(OR(F324=$AM$1,F324=$BL$1,F325=$AM$1,F325=$BL$1,F326=$AM$1,F326=$BL$1),0,1)))</f>
        <v/>
      </c>
      <c r="BQ324" s="2" t="str">
        <f>IF($A324&gt;='FG_243way_Regular Symbol'!D$16,"",IF(B324=0,"",IF(OR(B324=$BQ$1,B324=$BR$1,B325=$BQ$1,B325=$BR$1,B326=$BQ$1,B326=$BR$1),0,1)))</f>
        <v/>
      </c>
      <c r="BR324" s="2" t="str">
        <f>IF($A324&gt;='FG_243way_Regular Symbol'!E$16,"",IF(C324=0,"",IF(OR(C324=$BQ$1,C324=$BR$1,C325=$BQ$1,C325=$BR$1,C326=$BQ$1,C326=$BR$1),0,1)))</f>
        <v/>
      </c>
      <c r="BS324" s="2" t="str">
        <f>IF($A324&gt;='FG_243way_Regular Symbol'!F$16,"",IF(D324=0,"",IF(OR(D324=$BQ$1,D324=$BR$1,D325=$BQ$1,D325=$BR$1,D326=$BQ$1,D326=$BR$1),0,1)))</f>
        <v/>
      </c>
      <c r="BT324" s="2" t="str">
        <f>IF($A324&gt;='FG_243way_Regular Symbol'!G$16,"",IF(E324=0,"",IF(OR(E324=$BQ$1,E324=$BR$1,E325=$BQ$1,E325=$BR$1,E326=$BQ$1,E326=$BR$1),0,1)))</f>
        <v/>
      </c>
      <c r="BU324" s="2" t="str">
        <f>IF($A324&gt;='FG_243way_Regular Symbol'!H$16,"",IF(F324=0,"",IF(OR(F324=$BQ$1,F324=$BR$1,F325=$BQ$1,F325=$BR$1,F326=$BQ$1,F326=$BR$1),0,1)))</f>
        <v/>
      </c>
      <c r="BW324" s="2" t="str">
        <f>IF($A324&gt;='FG_243way_Regular Symbol'!D$16,"",IF(B324=0,"",IF(OR(B324=$BW$1,B325=$BW$1,B326=$BW$1,B324=$BX$1,B325=$BX$1,B326=$BX$1),0,1)))</f>
        <v/>
      </c>
      <c r="BX324" s="2" t="str">
        <f>IF($A324&gt;='FG_243way_Regular Symbol'!E$16,"",IF(C324=0,"",IF(OR(C324=$BW$1,C325=$BW$1,C326=$BW$1,C324=$BX$1,C325=$BX$1,C326=$BX$1),0,1)))</f>
        <v/>
      </c>
      <c r="BY324" s="2" t="str">
        <f>IF($A324&gt;='FG_243way_Regular Symbol'!F$16,"",IF(D324=0,"",IF(OR(D324=$BW$1,D325=$BW$1,D326=$BW$1,D324=$BX$1,D325=$BX$1,D326=$BX$1),0,1)))</f>
        <v/>
      </c>
      <c r="BZ324" s="2" t="str">
        <f>IF($A324&gt;='FG_243way_Regular Symbol'!G$16,"",IF(E324=0,"",IF(OR(E324=$BW$1,E325=$BW$1,E326=$BW$1,E324=$BX$1,E325=$BX$1,E326=$BX$1),0,1)))</f>
        <v/>
      </c>
      <c r="CA324" s="2" t="str">
        <f>IF($A324&gt;='FG_243way_Regular Symbol'!H$16,"",IF(F324=0,"",IF(OR(F324=$BW$1,F325=$BW$1,F326=$BW$1,F324=$BX$1,F325=$BX$1,F326=$BX$1),0,1)))</f>
        <v/>
      </c>
      <c r="CC324" s="2" t="str">
        <f>IF($A324&gt;='FG_243way_Regular Symbol'!D$16,"",IF(B324=0,"",IF(OR(B324=$BW$1,B325=$BW$1,B326=$BW$1,B324=$CD$1,B325=$CD$1,B326=$CD$1),0,1)))</f>
        <v/>
      </c>
      <c r="CD324" s="2" t="str">
        <f>IF($A324&gt;='FG_243way_Regular Symbol'!E$16,"",IF(C324=0,"",IF(OR(C324=$BW$1,C325=$BW$1,C326=$BW$1,C324=$CD$1,C325=$CD$1,C326=$CD$1),0,1)))</f>
        <v/>
      </c>
      <c r="CE324" s="2" t="str">
        <f>IF($A324&gt;='FG_243way_Regular Symbol'!F$16,"",IF(D324=0,"",IF(OR(D324=$BW$1,D325=$BW$1,D326=$BW$1,D324=$CD$1,D325=$CD$1,D326=$CD$1),0,1)))</f>
        <v/>
      </c>
      <c r="CF324" s="2" t="str">
        <f>IF($A324&gt;='FG_243way_Regular Symbol'!G$16,"",IF(E324=0,"",IF(OR(E324=$BW$1,E325=$BW$1,E326=$BW$1,E324=$CD$1,E325=$CD$1,E326=$CD$1),0,1)))</f>
        <v/>
      </c>
      <c r="CG324" s="2" t="str">
        <f>IF($A324&gt;='FG_243way_Regular Symbol'!H$16,"",IF(F324=0,"",IF(OR(F324=$BW$1,F325=$BW$1,F326=$BW$1,F324=$CD$1,F325=$CD$1,F326=$CD$1),0,1)))</f>
        <v/>
      </c>
      <c r="CI324" s="2" t="str">
        <f>IF($A324&gt;='FG_243way_Regular Symbol'!D$16,"",IF(B324=0,"",IF(OR(B324=$BW$1,B325=$BW$1,B326=$BW$1,B324=$CJ$1,B325=$CJ$1,B326=$CJ$1),0,1)))</f>
        <v/>
      </c>
      <c r="CJ324" s="2" t="str">
        <f>IF($A324&gt;='FG_243way_Regular Symbol'!E$16,"",IF(C324=0,"",IF(OR(C324=$BW$1,C325=$BW$1,C326=$BW$1,C324=$CJ$1,C325=$CJ$1,C326=$CJ$1),0,1)))</f>
        <v/>
      </c>
      <c r="CK324" s="2" t="str">
        <f>IF($A324&gt;='FG_243way_Regular Symbol'!F$16,"",IF(D324=0,"",IF(OR(D324=$BW$1,D325=$BW$1,D326=$BW$1,D324=$CJ$1,D325=$CJ$1,D326=$CJ$1),0,1)))</f>
        <v/>
      </c>
      <c r="CL324" s="2" t="str">
        <f>IF($A324&gt;='FG_243way_Regular Symbol'!G$16,"",IF(E324=0,"",IF(OR(E324=$BW$1,E325=$BW$1,E326=$BW$1,E324=$CJ$1,E325=$CJ$1,E326=$CJ$1),0,1)))</f>
        <v/>
      </c>
      <c r="CM324" s="2" t="str">
        <f>IF($A324&gt;='FG_243way_Regular Symbol'!H$16,"",IF(F324=0,"",IF(OR(F324=$BW$1,F325=$BW$1,F326=$BW$1,F324=$CJ$1,F325=$CJ$1,F326=$CJ$1),0,1)))</f>
        <v/>
      </c>
      <c r="CO324" s="2" t="str">
        <f>IF($A324&gt;='FG_243way_Regular Symbol'!D$16,"",IF(B324=0,"",IF(OR(B324=$BW$1,B325=$BW$1,B326=$BW$1,B324=$CP$1,B325=$CP$1,B326=$CP$1),0,1)))</f>
        <v/>
      </c>
      <c r="CP324" s="2" t="str">
        <f>IF($A324&gt;='FG_243way_Regular Symbol'!E$16,"",IF(C324=0,"",IF(OR(C324=$BW$1,C325=$BW$1,C326=$BW$1,C324=$CP$1,C325=$CP$1,C326=$CP$1),0,1)))</f>
        <v/>
      </c>
      <c r="CQ324" s="2" t="str">
        <f>IF($A324&gt;='FG_243way_Regular Symbol'!F$16,"",IF(D324=0,"",IF(OR(D324=$BW$1,D325=$BW$1,D326=$BW$1,D324=$CP$1,D325=$CP$1,D326=$CP$1),0,1)))</f>
        <v/>
      </c>
      <c r="CR324" s="2" t="str">
        <f>IF($A324&gt;='FG_243way_Regular Symbol'!G$16,"",IF(E324=0,"",IF(OR(E324=$BW$1,E325=$BW$1,E326=$BW$1,E324=$CP$1,E325=$CP$1,E326=$CP$1),0,1)))</f>
        <v/>
      </c>
      <c r="CS324" s="2" t="str">
        <f>IF($A324&gt;='FG_243way_Regular Symbol'!H$16,"",IF(F324=0,"",IF(OR(F324=$BW$1,F325=$BW$1,F326=$BW$1,F324=$CP$1,F325=$CP$1,F326=$CP$1),0,1)))</f>
        <v/>
      </c>
      <c r="CU324" s="2" t="str">
        <f>IF($A324&gt;='FG_243way_Regular Symbol'!D$16,"",IF(B324=0,"",IF(OR(B324=$BW$1,B325=$BW$1,B326=$BW$1,B324=$CV$1,B325=$CV$1,B326=$CV$1),0,1)))</f>
        <v/>
      </c>
      <c r="CV324" s="2" t="str">
        <f>IF($A324&gt;='FG_243way_Regular Symbol'!E$16,"",IF(C324=0,"",IF(OR(C324=$BW$1,C325=$BW$1,C326=$BW$1,C324=$CV$1,C325=$CV$1,C326=$CV$1),0,1)))</f>
        <v/>
      </c>
      <c r="CW324" s="2" t="str">
        <f>IF($A324&gt;='FG_243way_Regular Symbol'!F$16,"",IF(D324=0,"",IF(OR(D324=$BW$1,D325=$BW$1,D326=$BW$1,D324=$CV$1,D325=$CV$1,D326=$CV$1),0,1)))</f>
        <v/>
      </c>
      <c r="CX324" s="2" t="str">
        <f>IF($A324&gt;='FG_243way_Regular Symbol'!G$16,"",IF(E324=0,"",IF(OR(E324=$BW$1,E325=$BW$1,E326=$BW$1,E324=$CV$1,E325=$CV$1,E326=$CV$1),0,1)))</f>
        <v/>
      </c>
      <c r="CY324" s="2" t="str">
        <f>IF($A324&gt;='FG_243way_Regular Symbol'!H$16,"",IF(F324=0,"",IF(OR(F324=$BW$1,F325=$BW$1,F326=$BW$1,F324=$CV$1,F325=$CV$1,F326=$CV$1),0,1)))</f>
        <v/>
      </c>
    </row>
    <row r="325" spans="1:103">
      <c r="A325" s="341">
        <f>IF('FG_243way_Regular Symbol'!L324="","",'FG_243way_Regular Symbol'!L324)</f>
        <v>321</v>
      </c>
      <c r="B325" s="184" t="str">
        <f>IF('FG_243way_Regular Symbol'!M324="",
IF($A325-'FG_243way_Regular Symbol'!D$16&gt;='FG_243way_RegularＸ_W()'!B$2-1,"",VLOOKUP($A325-'FG_243way_Regular Symbol'!D$16,'FG_243way_Regular Symbol'!$L$3:$Q$99,'FG_243way_RegularＸ_W()'!B$3+1,FALSE)),
'FG_243way_Regular Symbol'!M324)</f>
        <v/>
      </c>
      <c r="C325" s="184" t="str">
        <f>IF('FG_243way_Regular Symbol'!N324="",
IF($A325-'FG_243way_Regular Symbol'!E$16&gt;='FG_243way_RegularＸ_W()'!C$2-1,"",VLOOKUP($A325-'FG_243way_Regular Symbol'!E$16,'FG_243way_Regular Symbol'!$L$3:$Q$99,'FG_243way_RegularＸ_W()'!C$3+1,FALSE)),
'FG_243way_Regular Symbol'!N324)</f>
        <v/>
      </c>
      <c r="D325" s="184" t="str">
        <f>IF('FG_243way_Regular Symbol'!O324="",
IF($A325-'FG_243way_Regular Symbol'!F$16&gt;='FG_243way_RegularＸ_W()'!D$2-1,"",VLOOKUP($A325-'FG_243way_Regular Symbol'!F$16,'FG_243way_Regular Symbol'!$L$3:$Q$99,'FG_243way_RegularＸ_W()'!D$3+1,FALSE)),
'FG_243way_Regular Symbol'!O324)</f>
        <v/>
      </c>
      <c r="E325" s="184" t="str">
        <f>IF('FG_243way_Regular Symbol'!P324="",
IF($A325-'FG_243way_Regular Symbol'!G$16&gt;='FG_243way_RegularＸ_W()'!E$2-1,"",VLOOKUP($A325-'FG_243way_Regular Symbol'!G$16,'FG_243way_Regular Symbol'!$L$3:$Q$99,'FG_243way_RegularＸ_W()'!E$3+1,FALSE)),
'FG_243way_Regular Symbol'!P324)</f>
        <v/>
      </c>
      <c r="F325" s="358" t="str">
        <f>IF('FG_243way_Regular Symbol'!Q324="",
IF($A325-'FG_243way_Regular Symbol'!H$16&gt;='FG_243way_RegularＸ_W()'!F$2-1,"",VLOOKUP($A325-'FG_243way_Regular Symbol'!H$16,'FG_243way_Regular Symbol'!$L$3:$Q$99,'FG_243way_RegularＸ_W()'!F$3+1,FALSE)),
'FG_243way_Regular Symbol'!Q324)</f>
        <v/>
      </c>
      <c r="O325" s="342" t="str">
        <f>IF($A325&gt;='FG_243way_Regular Symbol'!D$16,"",IF(B325=0,"",IF(OR(B325=$O$1,B325=$P$1,B326=$O$1,B326=$P$1,B327=$O$1,B327=$P$1),0,1)))</f>
        <v/>
      </c>
      <c r="P325" s="2" t="str">
        <f>IF($A325&gt;='FG_243way_Regular Symbol'!E$16,"",IF(C325=0,"",IF(OR(C325=$O$1,C325=$P$1,C326=$O$1,C326=$P$1,C327=$O$1,C327=$P$1),0,1)))</f>
        <v/>
      </c>
      <c r="Q325" s="2" t="str">
        <f>IF($A325&gt;='FG_243way_Regular Symbol'!F$16,"",IF(D325=0,"",IF(OR(D325=$O$1,D325=$P$1,D326=$O$1,D326=$P$1,D327=$O$1,D327=$P$1),0,1)))</f>
        <v/>
      </c>
      <c r="R325" s="2" t="str">
        <f>IF($A325&gt;='FG_243way_Regular Symbol'!G$16,"",IF(E325=0,"",IF(OR(E325=$O$1,E325=$P$1,E326=$O$1,E326=$P$1,E327=$O$1,E327=$P$1),0,1)))</f>
        <v/>
      </c>
      <c r="S325" s="128" t="str">
        <f>IF($A325&gt;='FG_243way_Regular Symbol'!H$16,"",IF(F325=0,"",IF(OR(F325=$O$1,F325=$P$1,F326=$O$1,F326=$P$1,F327=$O$1,F327=$P$1),0,1)))</f>
        <v/>
      </c>
      <c r="U325" s="342" t="str">
        <f>IF($A325&gt;='FG_243way_Regular Symbol'!D$16,"",IF(B325=0,"",IF(OR(B325=$U$1,B325=$V$1,B326=$U$1,B326=$V$1,B327=$U$1,B327=$V$1),0,1)))</f>
        <v/>
      </c>
      <c r="V325" s="2" t="str">
        <f>IF($A325&gt;='FG_243way_Regular Symbol'!E$16,"",IF(C325=0,"",IF(OR(C325=$U$1,C325=$V$1,C326=$U$1,C326=$V$1,C327=$U$1,C327=$V$1),0,1)))</f>
        <v/>
      </c>
      <c r="W325" s="2" t="str">
        <f>IF($A325&gt;='FG_243way_Regular Symbol'!F$16,"",IF(D325=0,"",IF(OR(D325=$U$1,D325=$V$1,D326=$U$1,D326=$V$1,D327=$U$1,D327=$V$1),0,1)))</f>
        <v/>
      </c>
      <c r="X325" s="2" t="str">
        <f>IF($A325&gt;='FG_243way_Regular Symbol'!G$16,"",IF(E325=0,"",IF(OR(E325=$U$1,E325=$V$1,E326=$U$1,E326=$V$1,E327=$U$1,E327=$V$1),0,1)))</f>
        <v/>
      </c>
      <c r="Y325" s="128" t="str">
        <f>IF($A325&gt;='FG_243way_Regular Symbol'!H$16,"",IF(F325=0,"",IF(OR(F325=$U$1,F325=$V$1,F326=$U$1,F326=$V$1,F327=$U$1,F327=$V$1),0,1)))</f>
        <v/>
      </c>
      <c r="AA325" s="342" t="str">
        <f>IF($A325&gt;='FG_243way_Regular Symbol'!D$16,"",IF(B325=0,"",IF(OR(B325=$AA$1,B325=$AB$1,B326=$AA$1,B326=$AB$1,B327=$AA$1,,B327=$AB$1),0,1)))</f>
        <v/>
      </c>
      <c r="AB325" s="2" t="str">
        <f>IF($A325&gt;='FG_243way_Regular Symbol'!E$16,"",IF(C325=0,"",IF(OR(C325=$AA$1,C325=$AB$1,C326=$AA$1,C326=$AB$1,C327=$AA$1,,C327=$AB$1),0,1)))</f>
        <v/>
      </c>
      <c r="AC325" s="2" t="str">
        <f>IF($A325&gt;='FG_243way_Regular Symbol'!F$16,"",IF(D325=0,"",IF(OR(D325=$AA$1,D325=$AB$1,D326=$AA$1,D326=$AB$1,D327=$AA$1,,D327=$AB$1),0,1)))</f>
        <v/>
      </c>
      <c r="AD325" s="2" t="str">
        <f>IF($A325&gt;='FG_243way_Regular Symbol'!G$16,"",IF(E325=0,"",IF(OR(E325=$AA$1,E325=$AB$1,E326=$AA$1,E326=$AB$1,E327=$AA$1,,E327=$AB$1),0,1)))</f>
        <v/>
      </c>
      <c r="AE325" s="128" t="str">
        <f>IF($A325&gt;='FG_243way_Regular Symbol'!H$16,"",IF(F325=0,"",IF(OR(F325=$AA$1,F325=$AB$1,F326=$AA$1,F326=$AB$1,F327=$AA$1,,F327=$AB$1),0,1)))</f>
        <v/>
      </c>
      <c r="AG325" s="342" t="str">
        <f>IF($A325&gt;='FG_243way_Regular Symbol'!D$16,"",IF(B325=0,"",IF(OR(B325=$AG$1,B325=$AH$1,B326=$AG$1,B326=$AH$1,B327=$AG$1,B327=$AH$1),0,1)))</f>
        <v/>
      </c>
      <c r="AH325" s="2" t="str">
        <f>IF($A325&gt;='FG_243way_Regular Symbol'!E$16,"",IF(C325=0,"",IF(OR(C325=$AG$1,C325=$AH$1,C326=$AG$1,C326=$AH$1,C327=$AG$1,C327=$AH$1),0,1)))</f>
        <v/>
      </c>
      <c r="AI325" s="2" t="str">
        <f>IF($A325&gt;='FG_243way_Regular Symbol'!F$16,"",IF(D325=0,"",IF(OR(D325=$AG$1,D325=$AH$1,D326=$AG$1,D326=$AH$1,D327=$AG$1,D327=$AH$1),0,1)))</f>
        <v/>
      </c>
      <c r="AJ325" s="2" t="str">
        <f>IF($A325&gt;='FG_243way_Regular Symbol'!G$16,"",IF(E325=0,"",IF(OR(E325=$AG$1,E325=$AH$1,E326=$AG$1,E326=$AH$1,E327=$AG$1,E327=$AH$1),0,1)))</f>
        <v/>
      </c>
      <c r="AK325" s="128" t="str">
        <f>IF($A325&gt;='FG_243way_Regular Symbol'!H$16,"",IF(F325=0,"",IF(OR(F325=$AG$1,F325=$AH$1,F326=$AG$1,F326=$AH$1,F327=$AG$1,F327=$AH$1),0,1)))</f>
        <v/>
      </c>
      <c r="AM325" s="342" t="str">
        <f>IF($A325&gt;='FG_243way_Regular Symbol'!D$16,"",IF(B325=0,"",IF(OR(B325=$AM$1,B325=$AN$1,B326=$AM$1,B326=$AN$1,B327=$AM$1,B327=$AN$1),0,1)))</f>
        <v/>
      </c>
      <c r="AN325" s="2" t="str">
        <f>IF($A325&gt;='FG_243way_Regular Symbol'!E$16,"",IF(C325=0,"",IF(OR(C325=$AM$1,C325=$AN$1,C326=$AM$1,C326=$AN$1,C327=$AM$1,C327=$AN$1),0,1)))</f>
        <v/>
      </c>
      <c r="AO325" s="2" t="str">
        <f>IF($A325&gt;='FG_243way_Regular Symbol'!F$16,"",IF(D325=0,"",IF(OR(D325=$AM$1,D325=$AN$1,D326=$AM$1,D326=$AN$1,D327=$AM$1,D327=$AN$1),0,1)))</f>
        <v/>
      </c>
      <c r="AP325" s="2" t="str">
        <f>IF($A325&gt;='FG_243way_Regular Symbol'!G$16,"",IF(E325=0,"",IF(OR(E325=$AM$1,E325=$AN$1,E326=$AM$1,E326=$AN$1,E327=$AM$1,E327=$AN$1),0,1)))</f>
        <v/>
      </c>
      <c r="AQ325" s="128" t="str">
        <f>IF($A325&gt;='FG_243way_Regular Symbol'!H$16,"",IF(F325=0,"",IF(OR(F325=$AM$1,F325=$AN$1,F326=$AM$1,F326=$AN$1,F327=$AM$1,F327=$AN$1),0,1)))</f>
        <v/>
      </c>
      <c r="AS325" s="342" t="str">
        <f>IF($A325&gt;='FG_243way_Regular Symbol'!D$16,"",IF(B325=0,"",IF(OR(B325=$AM$1,B325=$AT$1,B326=$AM$1,B326=$AT$1,B327=$AM$1,B327=$AT$1),0,1)))</f>
        <v/>
      </c>
      <c r="AT325" s="2" t="str">
        <f>IF($A325&gt;='FG_243way_Regular Symbol'!E$16,"",IF(C325=0,"",IF(OR(C325=$AM$1,C325=$AT$1,C326=$AM$1,C326=$AT$1,C327=$AM$1,C327=$AT$1),0,1)))</f>
        <v/>
      </c>
      <c r="AU325" s="2" t="str">
        <f>IF($A325&gt;='FG_243way_Regular Symbol'!F$16,"",IF(D325=0,"",IF(OR(D325=$AM$1,D325=$AT$1,D326=$AM$1,D326=$AT$1,D327=$AM$1,D327=$AT$1),0,1)))</f>
        <v/>
      </c>
      <c r="AV325" s="2" t="str">
        <f>IF($A325&gt;='FG_243way_Regular Symbol'!G$16,"",IF(E325=0,"",IF(OR(E325=$AM$1,E325=$AT$1,E326=$AM$1,E326=$AT$1,E327=$AM$1,E327=$AT$1),0,1)))</f>
        <v/>
      </c>
      <c r="AW325" s="128" t="str">
        <f>IF($A325&gt;='FG_243way_Regular Symbol'!H$16,"",IF(F325=0,"",IF(OR(F325=$AM$1,F325=$AT$1,F326=$AM$1,F326=$AT$1,F327=$AM$1,F327=$AT$1),0,1)))</f>
        <v/>
      </c>
      <c r="AY325" s="342" t="str">
        <f>IF($A325&gt;='FG_243way_Regular Symbol'!D$16,"",IF(B325=0,"",IF(OR(B325=$AM$1,B325=$AZ$1,B326=$AM$1,B326=$AZ$1,B327=$AM$1,B327=$AZ$1),0,1)))</f>
        <v/>
      </c>
      <c r="AZ325" s="2" t="str">
        <f>IF($A325&gt;='FG_243way_Regular Symbol'!E$16,"",IF(C325=0,"",IF(OR(C325=$AM$1,C325=$AZ$1,C326=$AM$1,C326=$AZ$1,C327=$AM$1,C327=$AZ$1),0,1)))</f>
        <v/>
      </c>
      <c r="BA325" s="2" t="str">
        <f>IF($A325&gt;='FG_243way_Regular Symbol'!F$16,"",IF(D325=0,"",IF(OR(D325=$AM$1,D325=$AZ$1,D326=$AM$1,D326=$AZ$1,D327=$AM$1,D327=$AZ$1),0,1)))</f>
        <v/>
      </c>
      <c r="BB325" s="2" t="str">
        <f>IF($A325&gt;='FG_243way_Regular Symbol'!G$16,"",IF(E325=0,"",IF(OR(E325=$AM$1,E325=$AZ$1,E326=$AM$1,E326=$AZ$1,E327=$AM$1,E327=$AZ$1),0,1)))</f>
        <v/>
      </c>
      <c r="BC325" s="128" t="str">
        <f>IF($A325&gt;='FG_243way_Regular Symbol'!H$16,"",IF(F325=0,"",IF(OR(F325=$AM$1,F325=$AZ$1,F326=$AM$1,F326=$AZ$1,F327=$AM$1,F327=$AZ$1),0,1)))</f>
        <v/>
      </c>
      <c r="BE325" s="342"/>
      <c r="BF325" s="2"/>
      <c r="BG325" s="2" t="str">
        <f>IF($A325&gt;='FG_243way_Regular Symbol'!F$16,"",IF(D325=0,"",COUNTIF(D325:D327,$BF$1)))</f>
        <v/>
      </c>
      <c r="BH325" s="2" t="str">
        <f>IF($A325&gt;='FG_243way_Regular Symbol'!G$16,"",IF(E325=0,"",COUNTIF(E325:E327,$BF$1)))</f>
        <v/>
      </c>
      <c r="BI325" s="2" t="str">
        <f>IF($A325&gt;='FG_243way_Regular Symbol'!H$16,"",IF(F325=0,"",COUNTIF(F325:F327,$BF$1)))</f>
        <v/>
      </c>
      <c r="BK325" s="342"/>
      <c r="BL325" s="2"/>
      <c r="BM325" s="2" t="str">
        <f>IF($A325&gt;='FG_243way_Regular Symbol'!F$16,"",IF(D325=0,"",IF(OR(D325=$AM$1,D325=$BL$1,D326=$AM$1,D326=$BL$1,D327=$AM$1,D327=$BL$1),0,1)))</f>
        <v/>
      </c>
      <c r="BN325" s="2" t="str">
        <f>IF($A325&gt;='FG_243way_Regular Symbol'!G$16,"",IF(E325=0,"",IF(OR(E325=$AM$1,E325=$BL$1,E326=$AM$1,E326=$BL$1,E327=$AM$1,E327=$BL$1),0,1)))</f>
        <v/>
      </c>
      <c r="BO325" s="128" t="str">
        <f>IF($A325&gt;='FG_243way_Regular Symbol'!H$16,"",IF(F325=0,"",IF(OR(F325=$AM$1,F325=$BL$1,F326=$AM$1,F326=$BL$1,F327=$AM$1,F327=$BL$1),0,1)))</f>
        <v/>
      </c>
      <c r="BQ325" s="2" t="str">
        <f>IF($A325&gt;='FG_243way_Regular Symbol'!D$16,"",IF(B325=0,"",IF(OR(B325=$BQ$1,B325=$BR$1,B326=$BQ$1,B326=$BR$1,B327=$BQ$1,B327=$BR$1),0,1)))</f>
        <v/>
      </c>
      <c r="BR325" s="2" t="str">
        <f>IF($A325&gt;='FG_243way_Regular Symbol'!E$16,"",IF(C325=0,"",IF(OR(C325=$BQ$1,C325=$BR$1,C326=$BQ$1,C326=$BR$1,C327=$BQ$1,C327=$BR$1),0,1)))</f>
        <v/>
      </c>
      <c r="BS325" s="2" t="str">
        <f>IF($A325&gt;='FG_243way_Regular Symbol'!F$16,"",IF(D325=0,"",IF(OR(D325=$BQ$1,D325=$BR$1,D326=$BQ$1,D326=$BR$1,D327=$BQ$1,D327=$BR$1),0,1)))</f>
        <v/>
      </c>
      <c r="BT325" s="2" t="str">
        <f>IF($A325&gt;='FG_243way_Regular Symbol'!G$16,"",IF(E325=0,"",IF(OR(E325=$BQ$1,E325=$BR$1,E326=$BQ$1,E326=$BR$1,E327=$BQ$1,E327=$BR$1),0,1)))</f>
        <v/>
      </c>
      <c r="BU325" s="2" t="str">
        <f>IF($A325&gt;='FG_243way_Regular Symbol'!H$16,"",IF(F325=0,"",IF(OR(F325=$BQ$1,F325=$BR$1,F326=$BQ$1,F326=$BR$1,F327=$BQ$1,F327=$BR$1),0,1)))</f>
        <v/>
      </c>
      <c r="BW325" s="2" t="str">
        <f>IF($A325&gt;='FG_243way_Regular Symbol'!D$16,"",IF(B325=0,"",IF(OR(B325=$BW$1,B326=$BW$1,B327=$BW$1,B325=$BX$1,B326=$BX$1,B327=$BX$1),0,1)))</f>
        <v/>
      </c>
      <c r="BX325" s="2" t="str">
        <f>IF($A325&gt;='FG_243way_Regular Symbol'!E$16,"",IF(C325=0,"",IF(OR(C325=$BW$1,C326=$BW$1,C327=$BW$1,C325=$BX$1,C326=$BX$1,C327=$BX$1),0,1)))</f>
        <v/>
      </c>
      <c r="BY325" s="2" t="str">
        <f>IF($A325&gt;='FG_243way_Regular Symbol'!F$16,"",IF(D325=0,"",IF(OR(D325=$BW$1,D326=$BW$1,D327=$BW$1,D325=$BX$1,D326=$BX$1,D327=$BX$1),0,1)))</f>
        <v/>
      </c>
      <c r="BZ325" s="2" t="str">
        <f>IF($A325&gt;='FG_243way_Regular Symbol'!G$16,"",IF(E325=0,"",IF(OR(E325=$BW$1,E326=$BW$1,E327=$BW$1,E325=$BX$1,E326=$BX$1,E327=$BX$1),0,1)))</f>
        <v/>
      </c>
      <c r="CA325" s="2" t="str">
        <f>IF($A325&gt;='FG_243way_Regular Symbol'!H$16,"",IF(F325=0,"",IF(OR(F325=$BW$1,F326=$BW$1,F327=$BW$1,F325=$BX$1,F326=$BX$1,F327=$BX$1),0,1)))</f>
        <v/>
      </c>
      <c r="CC325" s="2" t="str">
        <f>IF($A325&gt;='FG_243way_Regular Symbol'!D$16,"",IF(B325=0,"",IF(OR(B325=$BW$1,B326=$BW$1,B327=$BW$1,B325=$CD$1,B326=$CD$1,B327=$CD$1),0,1)))</f>
        <v/>
      </c>
      <c r="CD325" s="2" t="str">
        <f>IF($A325&gt;='FG_243way_Regular Symbol'!E$16,"",IF(C325=0,"",IF(OR(C325=$BW$1,C326=$BW$1,C327=$BW$1,C325=$CD$1,C326=$CD$1,C327=$CD$1),0,1)))</f>
        <v/>
      </c>
      <c r="CE325" s="2" t="str">
        <f>IF($A325&gt;='FG_243way_Regular Symbol'!F$16,"",IF(D325=0,"",IF(OR(D325=$BW$1,D326=$BW$1,D327=$BW$1,D325=$CD$1,D326=$CD$1,D327=$CD$1),0,1)))</f>
        <v/>
      </c>
      <c r="CF325" s="2" t="str">
        <f>IF($A325&gt;='FG_243way_Regular Symbol'!G$16,"",IF(E325=0,"",IF(OR(E325=$BW$1,E326=$BW$1,E327=$BW$1,E325=$CD$1,E326=$CD$1,E327=$CD$1),0,1)))</f>
        <v/>
      </c>
      <c r="CG325" s="2" t="str">
        <f>IF($A325&gt;='FG_243way_Regular Symbol'!H$16,"",IF(F325=0,"",IF(OR(F325=$BW$1,F326=$BW$1,F327=$BW$1,F325=$CD$1,F326=$CD$1,F327=$CD$1),0,1)))</f>
        <v/>
      </c>
      <c r="CI325" s="2" t="str">
        <f>IF($A325&gt;='FG_243way_Regular Symbol'!D$16,"",IF(B325=0,"",IF(OR(B325=$BW$1,B326=$BW$1,B327=$BW$1,B325=$CJ$1,B326=$CJ$1,B327=$CJ$1),0,1)))</f>
        <v/>
      </c>
      <c r="CJ325" s="2" t="str">
        <f>IF($A325&gt;='FG_243way_Regular Symbol'!E$16,"",IF(C325=0,"",IF(OR(C325=$BW$1,C326=$BW$1,C327=$BW$1,C325=$CJ$1,C326=$CJ$1,C327=$CJ$1),0,1)))</f>
        <v/>
      </c>
      <c r="CK325" s="2" t="str">
        <f>IF($A325&gt;='FG_243way_Regular Symbol'!F$16,"",IF(D325=0,"",IF(OR(D325=$BW$1,D326=$BW$1,D327=$BW$1,D325=$CJ$1,D326=$CJ$1,D327=$CJ$1),0,1)))</f>
        <v/>
      </c>
      <c r="CL325" s="2" t="str">
        <f>IF($A325&gt;='FG_243way_Regular Symbol'!G$16,"",IF(E325=0,"",IF(OR(E325=$BW$1,E326=$BW$1,E327=$BW$1,E325=$CJ$1,E326=$CJ$1,E327=$CJ$1),0,1)))</f>
        <v/>
      </c>
      <c r="CM325" s="2" t="str">
        <f>IF($A325&gt;='FG_243way_Regular Symbol'!H$16,"",IF(F325=0,"",IF(OR(F325=$BW$1,F326=$BW$1,F327=$BW$1,F325=$CJ$1,F326=$CJ$1,F327=$CJ$1),0,1)))</f>
        <v/>
      </c>
      <c r="CO325" s="2" t="str">
        <f>IF($A325&gt;='FG_243way_Regular Symbol'!D$16,"",IF(B325=0,"",IF(OR(B325=$BW$1,B326=$BW$1,B327=$BW$1,B325=$CP$1,B326=$CP$1,B327=$CP$1),0,1)))</f>
        <v/>
      </c>
      <c r="CP325" s="2" t="str">
        <f>IF($A325&gt;='FG_243way_Regular Symbol'!E$16,"",IF(C325=0,"",IF(OR(C325=$BW$1,C326=$BW$1,C327=$BW$1,C325=$CP$1,C326=$CP$1,C327=$CP$1),0,1)))</f>
        <v/>
      </c>
      <c r="CQ325" s="2" t="str">
        <f>IF($A325&gt;='FG_243way_Regular Symbol'!F$16,"",IF(D325=0,"",IF(OR(D325=$BW$1,D326=$BW$1,D327=$BW$1,D325=$CP$1,D326=$CP$1,D327=$CP$1),0,1)))</f>
        <v/>
      </c>
      <c r="CR325" s="2" t="str">
        <f>IF($A325&gt;='FG_243way_Regular Symbol'!G$16,"",IF(E325=0,"",IF(OR(E325=$BW$1,E326=$BW$1,E327=$BW$1,E325=$CP$1,E326=$CP$1,E327=$CP$1),0,1)))</f>
        <v/>
      </c>
      <c r="CS325" s="2" t="str">
        <f>IF($A325&gt;='FG_243way_Regular Symbol'!H$16,"",IF(F325=0,"",IF(OR(F325=$BW$1,F326=$BW$1,F327=$BW$1,F325=$CP$1,F326=$CP$1,F327=$CP$1),0,1)))</f>
        <v/>
      </c>
      <c r="CU325" s="2" t="str">
        <f>IF($A325&gt;='FG_243way_Regular Symbol'!D$16,"",IF(B325=0,"",IF(OR(B325=$BW$1,B326=$BW$1,B327=$BW$1,B325=$CV$1,B326=$CV$1,B327=$CV$1),0,1)))</f>
        <v/>
      </c>
      <c r="CV325" s="2" t="str">
        <f>IF($A325&gt;='FG_243way_Regular Symbol'!E$16,"",IF(C325=0,"",IF(OR(C325=$BW$1,C326=$BW$1,C327=$BW$1,C325=$CV$1,C326=$CV$1,C327=$CV$1),0,1)))</f>
        <v/>
      </c>
      <c r="CW325" s="2" t="str">
        <f>IF($A325&gt;='FG_243way_Regular Symbol'!F$16,"",IF(D325=0,"",IF(OR(D325=$BW$1,D326=$BW$1,D327=$BW$1,D325=$CV$1,D326=$CV$1,D327=$CV$1),0,1)))</f>
        <v/>
      </c>
      <c r="CX325" s="2" t="str">
        <f>IF($A325&gt;='FG_243way_Regular Symbol'!G$16,"",IF(E325=0,"",IF(OR(E325=$BW$1,E326=$BW$1,E327=$BW$1,E325=$CV$1,E326=$CV$1,E327=$CV$1),0,1)))</f>
        <v/>
      </c>
      <c r="CY325" s="2" t="str">
        <f>IF($A325&gt;='FG_243way_Regular Symbol'!H$16,"",IF(F325=0,"",IF(OR(F325=$BW$1,F326=$BW$1,F327=$BW$1,F325=$CV$1,F326=$CV$1,F327=$CV$1),0,1)))</f>
        <v/>
      </c>
    </row>
    <row r="326" spans="1:103">
      <c r="A326" s="341">
        <f>IF('FG_243way_Regular Symbol'!L325="","",'FG_243way_Regular Symbol'!L325)</f>
        <v>322</v>
      </c>
      <c r="B326" s="184" t="str">
        <f>IF('FG_243way_Regular Symbol'!M325="",
IF($A326-'FG_243way_Regular Symbol'!D$16&gt;='FG_243way_RegularＸ_W()'!B$2-1,"",VLOOKUP($A326-'FG_243way_Regular Symbol'!D$16,'FG_243way_Regular Symbol'!$L$3:$Q$99,'FG_243way_RegularＸ_W()'!B$3+1,FALSE)),
'FG_243way_Regular Symbol'!M325)</f>
        <v/>
      </c>
      <c r="C326" s="184" t="str">
        <f>IF('FG_243way_Regular Symbol'!N325="",
IF($A326-'FG_243way_Regular Symbol'!E$16&gt;='FG_243way_RegularＸ_W()'!C$2-1,"",VLOOKUP($A326-'FG_243way_Regular Symbol'!E$16,'FG_243way_Regular Symbol'!$L$3:$Q$99,'FG_243way_RegularＸ_W()'!C$3+1,FALSE)),
'FG_243way_Regular Symbol'!N325)</f>
        <v/>
      </c>
      <c r="D326" s="184" t="str">
        <f>IF('FG_243way_Regular Symbol'!O325="",
IF($A326-'FG_243way_Regular Symbol'!F$16&gt;='FG_243way_RegularＸ_W()'!D$2-1,"",VLOOKUP($A326-'FG_243way_Regular Symbol'!F$16,'FG_243way_Regular Symbol'!$L$3:$Q$99,'FG_243way_RegularＸ_W()'!D$3+1,FALSE)),
'FG_243way_Regular Symbol'!O325)</f>
        <v/>
      </c>
      <c r="E326" s="184" t="str">
        <f>IF('FG_243way_Regular Symbol'!P325="",
IF($A326-'FG_243way_Regular Symbol'!G$16&gt;='FG_243way_RegularＸ_W()'!E$2-1,"",VLOOKUP($A326-'FG_243way_Regular Symbol'!G$16,'FG_243way_Regular Symbol'!$L$3:$Q$99,'FG_243way_RegularＸ_W()'!E$3+1,FALSE)),
'FG_243way_Regular Symbol'!P325)</f>
        <v/>
      </c>
      <c r="F326" s="358" t="str">
        <f>IF('FG_243way_Regular Symbol'!Q325="",
IF($A326-'FG_243way_Regular Symbol'!H$16&gt;='FG_243way_RegularＸ_W()'!F$2-1,"",VLOOKUP($A326-'FG_243way_Regular Symbol'!H$16,'FG_243way_Regular Symbol'!$L$3:$Q$99,'FG_243way_RegularＸ_W()'!F$3+1,FALSE)),
'FG_243way_Regular Symbol'!Q325)</f>
        <v/>
      </c>
      <c r="O326" s="342" t="str">
        <f>IF($A326&gt;='FG_243way_Regular Symbol'!D$16,"",IF(B326=0,"",IF(OR(B326=$O$1,B326=$P$1,B327=$O$1,B327=$P$1,B328=$O$1,B328=$P$1),0,1)))</f>
        <v/>
      </c>
      <c r="P326" s="2" t="str">
        <f>IF($A326&gt;='FG_243way_Regular Symbol'!E$16,"",IF(C326=0,"",IF(OR(C326=$O$1,C326=$P$1,C327=$O$1,C327=$P$1,C328=$O$1,C328=$P$1),0,1)))</f>
        <v/>
      </c>
      <c r="Q326" s="2" t="str">
        <f>IF($A326&gt;='FG_243way_Regular Symbol'!F$16,"",IF(D326=0,"",IF(OR(D326=$O$1,D326=$P$1,D327=$O$1,D327=$P$1,D328=$O$1,D328=$P$1),0,1)))</f>
        <v/>
      </c>
      <c r="R326" s="2" t="str">
        <f>IF($A326&gt;='FG_243way_Regular Symbol'!G$16,"",IF(E326=0,"",IF(OR(E326=$O$1,E326=$P$1,E327=$O$1,E327=$P$1,E328=$O$1,E328=$P$1),0,1)))</f>
        <v/>
      </c>
      <c r="S326" s="128" t="str">
        <f>IF($A326&gt;='FG_243way_Regular Symbol'!H$16,"",IF(F326=0,"",IF(OR(F326=$O$1,F326=$P$1,F327=$O$1,F327=$P$1,F328=$O$1,F328=$P$1),0,1)))</f>
        <v/>
      </c>
      <c r="U326" s="342" t="str">
        <f>IF($A326&gt;='FG_243way_Regular Symbol'!D$16,"",IF(B326=0,"",IF(OR(B326=$U$1,B326=$V$1,B327=$U$1,B327=$V$1,B328=$U$1,B328=$V$1),0,1)))</f>
        <v/>
      </c>
      <c r="V326" s="2" t="str">
        <f>IF($A326&gt;='FG_243way_Regular Symbol'!E$16,"",IF(C326=0,"",IF(OR(C326=$U$1,C326=$V$1,C327=$U$1,C327=$V$1,C328=$U$1,C328=$V$1),0,1)))</f>
        <v/>
      </c>
      <c r="W326" s="2" t="str">
        <f>IF($A326&gt;='FG_243way_Regular Symbol'!F$16,"",IF(D326=0,"",IF(OR(D326=$U$1,D326=$V$1,D327=$U$1,D327=$V$1,D328=$U$1,D328=$V$1),0,1)))</f>
        <v/>
      </c>
      <c r="X326" s="2" t="str">
        <f>IF($A326&gt;='FG_243way_Regular Symbol'!G$16,"",IF(E326=0,"",IF(OR(E326=$U$1,E326=$V$1,E327=$U$1,E327=$V$1,E328=$U$1,E328=$V$1),0,1)))</f>
        <v/>
      </c>
      <c r="Y326" s="128" t="str">
        <f>IF($A326&gt;='FG_243way_Regular Symbol'!H$16,"",IF(F326=0,"",IF(OR(F326=$U$1,F326=$V$1,F327=$U$1,F327=$V$1,F328=$U$1,F328=$V$1),0,1)))</f>
        <v/>
      </c>
      <c r="AA326" s="342" t="str">
        <f>IF($A326&gt;='FG_243way_Regular Symbol'!D$16,"",IF(B326=0,"",IF(OR(B326=$AA$1,B326=$AB$1,B327=$AA$1,B327=$AB$1,B328=$AA$1,,B328=$AB$1),0,1)))</f>
        <v/>
      </c>
      <c r="AB326" s="2" t="str">
        <f>IF($A326&gt;='FG_243way_Regular Symbol'!E$16,"",IF(C326=0,"",IF(OR(C326=$AA$1,C326=$AB$1,C327=$AA$1,C327=$AB$1,C328=$AA$1,,C328=$AB$1),0,1)))</f>
        <v/>
      </c>
      <c r="AC326" s="2" t="str">
        <f>IF($A326&gt;='FG_243way_Regular Symbol'!F$16,"",IF(D326=0,"",IF(OR(D326=$AA$1,D326=$AB$1,D327=$AA$1,D327=$AB$1,D328=$AA$1,,D328=$AB$1),0,1)))</f>
        <v/>
      </c>
      <c r="AD326" s="2" t="str">
        <f>IF($A326&gt;='FG_243way_Regular Symbol'!G$16,"",IF(E326=0,"",IF(OR(E326=$AA$1,E326=$AB$1,E327=$AA$1,E327=$AB$1,E328=$AA$1,,E328=$AB$1),0,1)))</f>
        <v/>
      </c>
      <c r="AE326" s="128" t="str">
        <f>IF($A326&gt;='FG_243way_Regular Symbol'!H$16,"",IF(F326=0,"",IF(OR(F326=$AA$1,F326=$AB$1,F327=$AA$1,F327=$AB$1,F328=$AA$1,,F328=$AB$1),0,1)))</f>
        <v/>
      </c>
      <c r="AG326" s="342" t="str">
        <f>IF($A326&gt;='FG_243way_Regular Symbol'!D$16,"",IF(B326=0,"",IF(OR(B326=$AG$1,B326=$AH$1,B327=$AG$1,B327=$AH$1,B328=$AG$1,B328=$AH$1),0,1)))</f>
        <v/>
      </c>
      <c r="AH326" s="2" t="str">
        <f>IF($A326&gt;='FG_243way_Regular Symbol'!E$16,"",IF(C326=0,"",IF(OR(C326=$AG$1,C326=$AH$1,C327=$AG$1,C327=$AH$1,C328=$AG$1,C328=$AH$1),0,1)))</f>
        <v/>
      </c>
      <c r="AI326" s="2" t="str">
        <f>IF($A326&gt;='FG_243way_Regular Symbol'!F$16,"",IF(D326=0,"",IF(OR(D326=$AG$1,D326=$AH$1,D327=$AG$1,D327=$AH$1,D328=$AG$1,D328=$AH$1),0,1)))</f>
        <v/>
      </c>
      <c r="AJ326" s="2" t="str">
        <f>IF($A326&gt;='FG_243way_Regular Symbol'!G$16,"",IF(E326=0,"",IF(OR(E326=$AG$1,E326=$AH$1,E327=$AG$1,E327=$AH$1,E328=$AG$1,E328=$AH$1),0,1)))</f>
        <v/>
      </c>
      <c r="AK326" s="128" t="str">
        <f>IF($A326&gt;='FG_243way_Regular Symbol'!H$16,"",IF(F326=0,"",IF(OR(F326=$AG$1,F326=$AH$1,F327=$AG$1,F327=$AH$1,F328=$AG$1,F328=$AH$1),0,1)))</f>
        <v/>
      </c>
      <c r="AM326" s="342" t="str">
        <f>IF($A326&gt;='FG_243way_Regular Symbol'!D$16,"",IF(B326=0,"",IF(OR(B326=$AM$1,B326=$AN$1,B327=$AM$1,B327=$AN$1,B328=$AM$1,B328=$AN$1),0,1)))</f>
        <v/>
      </c>
      <c r="AN326" s="2" t="str">
        <f>IF($A326&gt;='FG_243way_Regular Symbol'!E$16,"",IF(C326=0,"",IF(OR(C326=$AM$1,C326=$AN$1,C327=$AM$1,C327=$AN$1,C328=$AM$1,C328=$AN$1),0,1)))</f>
        <v/>
      </c>
      <c r="AO326" s="2" t="str">
        <f>IF($A326&gt;='FG_243way_Regular Symbol'!F$16,"",IF(D326=0,"",IF(OR(D326=$AM$1,D326=$AN$1,D327=$AM$1,D327=$AN$1,D328=$AM$1,D328=$AN$1),0,1)))</f>
        <v/>
      </c>
      <c r="AP326" s="2" t="str">
        <f>IF($A326&gt;='FG_243way_Regular Symbol'!G$16,"",IF(E326=0,"",IF(OR(E326=$AM$1,E326=$AN$1,E327=$AM$1,E327=$AN$1,E328=$AM$1,E328=$AN$1),0,1)))</f>
        <v/>
      </c>
      <c r="AQ326" s="128" t="str">
        <f>IF($A326&gt;='FG_243way_Regular Symbol'!H$16,"",IF(F326=0,"",IF(OR(F326=$AM$1,F326=$AN$1,F327=$AM$1,F327=$AN$1,F328=$AM$1,F328=$AN$1),0,1)))</f>
        <v/>
      </c>
      <c r="AS326" s="342" t="str">
        <f>IF($A326&gt;='FG_243way_Regular Symbol'!D$16,"",IF(B326=0,"",IF(OR(B326=$AM$1,B326=$AT$1,B327=$AM$1,B327=$AT$1,B328=$AM$1,B328=$AT$1),0,1)))</f>
        <v/>
      </c>
      <c r="AT326" s="2" t="str">
        <f>IF($A326&gt;='FG_243way_Regular Symbol'!E$16,"",IF(C326=0,"",IF(OR(C326=$AM$1,C326=$AT$1,C327=$AM$1,C327=$AT$1,C328=$AM$1,C328=$AT$1),0,1)))</f>
        <v/>
      </c>
      <c r="AU326" s="2" t="str">
        <f>IF($A326&gt;='FG_243way_Regular Symbol'!F$16,"",IF(D326=0,"",IF(OR(D326=$AM$1,D326=$AT$1,D327=$AM$1,D327=$AT$1,D328=$AM$1,D328=$AT$1),0,1)))</f>
        <v/>
      </c>
      <c r="AV326" s="2" t="str">
        <f>IF($A326&gt;='FG_243way_Regular Symbol'!G$16,"",IF(E326=0,"",IF(OR(E326=$AM$1,E326=$AT$1,E327=$AM$1,E327=$AT$1,E328=$AM$1,E328=$AT$1),0,1)))</f>
        <v/>
      </c>
      <c r="AW326" s="128" t="str">
        <f>IF($A326&gt;='FG_243way_Regular Symbol'!H$16,"",IF(F326=0,"",IF(OR(F326=$AM$1,F326=$AT$1,F327=$AM$1,F327=$AT$1,F328=$AM$1,F328=$AT$1),0,1)))</f>
        <v/>
      </c>
      <c r="AY326" s="342" t="str">
        <f>IF($A326&gt;='FG_243way_Regular Symbol'!D$16,"",IF(B326=0,"",IF(OR(B326=$AM$1,B326=$AZ$1,B327=$AM$1,B327=$AZ$1,B328=$AM$1,B328=$AZ$1),0,1)))</f>
        <v/>
      </c>
      <c r="AZ326" s="2" t="str">
        <f>IF($A326&gt;='FG_243way_Regular Symbol'!E$16,"",IF(C326=0,"",IF(OR(C326=$AM$1,C326=$AZ$1,C327=$AM$1,C327=$AZ$1,C328=$AM$1,C328=$AZ$1),0,1)))</f>
        <v/>
      </c>
      <c r="BA326" s="2" t="str">
        <f>IF($A326&gt;='FG_243way_Regular Symbol'!F$16,"",IF(D326=0,"",IF(OR(D326=$AM$1,D326=$AZ$1,D327=$AM$1,D327=$AZ$1,D328=$AM$1,D328=$AZ$1),0,1)))</f>
        <v/>
      </c>
      <c r="BB326" s="2" t="str">
        <f>IF($A326&gt;='FG_243way_Regular Symbol'!G$16,"",IF(E326=0,"",IF(OR(E326=$AM$1,E326=$AZ$1,E327=$AM$1,E327=$AZ$1,E328=$AM$1,E328=$AZ$1),0,1)))</f>
        <v/>
      </c>
      <c r="BC326" s="128" t="str">
        <f>IF($A326&gt;='FG_243way_Regular Symbol'!H$16,"",IF(F326=0,"",IF(OR(F326=$AM$1,F326=$AZ$1,F327=$AM$1,F327=$AZ$1,F328=$AM$1,F328=$AZ$1),0,1)))</f>
        <v/>
      </c>
      <c r="BE326" s="342"/>
      <c r="BF326" s="2"/>
      <c r="BG326" s="2" t="str">
        <f>IF($A326&gt;='FG_243way_Regular Symbol'!F$16,"",IF(D326=0,"",COUNTIF(D326:D328,$BF$1)))</f>
        <v/>
      </c>
      <c r="BH326" s="2" t="str">
        <f>IF($A326&gt;='FG_243way_Regular Symbol'!G$16,"",IF(E326=0,"",COUNTIF(E326:E328,$BF$1)))</f>
        <v/>
      </c>
      <c r="BI326" s="2" t="str">
        <f>IF($A326&gt;='FG_243way_Regular Symbol'!H$16,"",IF(F326=0,"",COUNTIF(F326:F328,$BF$1)))</f>
        <v/>
      </c>
      <c r="BK326" s="342"/>
      <c r="BL326" s="2"/>
      <c r="BM326" s="2" t="str">
        <f>IF($A326&gt;='FG_243way_Regular Symbol'!F$16,"",IF(D326=0,"",IF(OR(D326=$AM$1,D326=$BL$1,D327=$AM$1,D327=$BL$1,D328=$AM$1,D328=$BL$1),0,1)))</f>
        <v/>
      </c>
      <c r="BN326" s="2" t="str">
        <f>IF($A326&gt;='FG_243way_Regular Symbol'!G$16,"",IF(E326=0,"",IF(OR(E326=$AM$1,E326=$BL$1,E327=$AM$1,E327=$BL$1,E328=$AM$1,E328=$BL$1),0,1)))</f>
        <v/>
      </c>
      <c r="BO326" s="128" t="str">
        <f>IF($A326&gt;='FG_243way_Regular Symbol'!H$16,"",IF(F326=0,"",IF(OR(F326=$AM$1,F326=$BL$1,F327=$AM$1,F327=$BL$1,F328=$AM$1,F328=$BL$1),0,1)))</f>
        <v/>
      </c>
      <c r="BQ326" s="2" t="str">
        <f>IF($A326&gt;='FG_243way_Regular Symbol'!D$16,"",IF(B326=0,"",IF(OR(B326=$BQ$1,B326=$BR$1,B327=$BQ$1,B327=$BR$1,B328=$BQ$1,B328=$BR$1),0,1)))</f>
        <v/>
      </c>
      <c r="BR326" s="2" t="str">
        <f>IF($A326&gt;='FG_243way_Regular Symbol'!E$16,"",IF(C326=0,"",IF(OR(C326=$BQ$1,C326=$BR$1,C327=$BQ$1,C327=$BR$1,C328=$BQ$1,C328=$BR$1),0,1)))</f>
        <v/>
      </c>
      <c r="BS326" s="2" t="str">
        <f>IF($A326&gt;='FG_243way_Regular Symbol'!F$16,"",IF(D326=0,"",IF(OR(D326=$BQ$1,D326=$BR$1,D327=$BQ$1,D327=$BR$1,D328=$BQ$1,D328=$BR$1),0,1)))</f>
        <v/>
      </c>
      <c r="BT326" s="2" t="str">
        <f>IF($A326&gt;='FG_243way_Regular Symbol'!G$16,"",IF(E326=0,"",IF(OR(E326=$BQ$1,E326=$BR$1,E327=$BQ$1,E327=$BR$1,E328=$BQ$1,E328=$BR$1),0,1)))</f>
        <v/>
      </c>
      <c r="BU326" s="2" t="str">
        <f>IF($A326&gt;='FG_243way_Regular Symbol'!H$16,"",IF(F326=0,"",IF(OR(F326=$BQ$1,F326=$BR$1,F327=$BQ$1,F327=$BR$1,F328=$BQ$1,F328=$BR$1),0,1)))</f>
        <v/>
      </c>
      <c r="BW326" s="2" t="str">
        <f>IF($A326&gt;='FG_243way_Regular Symbol'!D$16,"",IF(B326=0,"",IF(OR(B326=$BW$1,B327=$BW$1,B328=$BW$1,B326=$BX$1,B327=$BX$1,B328=$BX$1),0,1)))</f>
        <v/>
      </c>
      <c r="BX326" s="2" t="str">
        <f>IF($A326&gt;='FG_243way_Regular Symbol'!E$16,"",IF(C326=0,"",IF(OR(C326=$BW$1,C327=$BW$1,C328=$BW$1,C326=$BX$1,C327=$BX$1,C328=$BX$1),0,1)))</f>
        <v/>
      </c>
      <c r="BY326" s="2" t="str">
        <f>IF($A326&gt;='FG_243way_Regular Symbol'!F$16,"",IF(D326=0,"",IF(OR(D326=$BW$1,D327=$BW$1,D328=$BW$1,D326=$BX$1,D327=$BX$1,D328=$BX$1),0,1)))</f>
        <v/>
      </c>
      <c r="BZ326" s="2" t="str">
        <f>IF($A326&gt;='FG_243way_Regular Symbol'!G$16,"",IF(E326=0,"",IF(OR(E326=$BW$1,E327=$BW$1,E328=$BW$1,E326=$BX$1,E327=$BX$1,E328=$BX$1),0,1)))</f>
        <v/>
      </c>
      <c r="CA326" s="2" t="str">
        <f>IF($A326&gt;='FG_243way_Regular Symbol'!H$16,"",IF(F326=0,"",IF(OR(F326=$BW$1,F327=$BW$1,F328=$BW$1,F326=$BX$1,F327=$BX$1,F328=$BX$1),0,1)))</f>
        <v/>
      </c>
      <c r="CC326" s="2" t="str">
        <f>IF($A326&gt;='FG_243way_Regular Symbol'!D$16,"",IF(B326=0,"",IF(OR(B326=$BW$1,B327=$BW$1,B328=$BW$1,B326=$CD$1,B327=$CD$1,B328=$CD$1),0,1)))</f>
        <v/>
      </c>
      <c r="CD326" s="2" t="str">
        <f>IF($A326&gt;='FG_243way_Regular Symbol'!E$16,"",IF(C326=0,"",IF(OR(C326=$BW$1,C327=$BW$1,C328=$BW$1,C326=$CD$1,C327=$CD$1,C328=$CD$1),0,1)))</f>
        <v/>
      </c>
      <c r="CE326" s="2" t="str">
        <f>IF($A326&gt;='FG_243way_Regular Symbol'!F$16,"",IF(D326=0,"",IF(OR(D326=$BW$1,D327=$BW$1,D328=$BW$1,D326=$CD$1,D327=$CD$1,D328=$CD$1),0,1)))</f>
        <v/>
      </c>
      <c r="CF326" s="2" t="str">
        <f>IF($A326&gt;='FG_243way_Regular Symbol'!G$16,"",IF(E326=0,"",IF(OR(E326=$BW$1,E327=$BW$1,E328=$BW$1,E326=$CD$1,E327=$CD$1,E328=$CD$1),0,1)))</f>
        <v/>
      </c>
      <c r="CG326" s="2" t="str">
        <f>IF($A326&gt;='FG_243way_Regular Symbol'!H$16,"",IF(F326=0,"",IF(OR(F326=$BW$1,F327=$BW$1,F328=$BW$1,F326=$CD$1,F327=$CD$1,F328=$CD$1),0,1)))</f>
        <v/>
      </c>
      <c r="CI326" s="2" t="str">
        <f>IF($A326&gt;='FG_243way_Regular Symbol'!D$16,"",IF(B326=0,"",IF(OR(B326=$BW$1,B327=$BW$1,B328=$BW$1,B326=$CJ$1,B327=$CJ$1,B328=$CJ$1),0,1)))</f>
        <v/>
      </c>
      <c r="CJ326" s="2" t="str">
        <f>IF($A326&gt;='FG_243way_Regular Symbol'!E$16,"",IF(C326=0,"",IF(OR(C326=$BW$1,C327=$BW$1,C328=$BW$1,C326=$CJ$1,C327=$CJ$1,C328=$CJ$1),0,1)))</f>
        <v/>
      </c>
      <c r="CK326" s="2" t="str">
        <f>IF($A326&gt;='FG_243way_Regular Symbol'!F$16,"",IF(D326=0,"",IF(OR(D326=$BW$1,D327=$BW$1,D328=$BW$1,D326=$CJ$1,D327=$CJ$1,D328=$CJ$1),0,1)))</f>
        <v/>
      </c>
      <c r="CL326" s="2" t="str">
        <f>IF($A326&gt;='FG_243way_Regular Symbol'!G$16,"",IF(E326=0,"",IF(OR(E326=$BW$1,E327=$BW$1,E328=$BW$1,E326=$CJ$1,E327=$CJ$1,E328=$CJ$1),0,1)))</f>
        <v/>
      </c>
      <c r="CM326" s="2" t="str">
        <f>IF($A326&gt;='FG_243way_Regular Symbol'!H$16,"",IF(F326=0,"",IF(OR(F326=$BW$1,F327=$BW$1,F328=$BW$1,F326=$CJ$1,F327=$CJ$1,F328=$CJ$1),0,1)))</f>
        <v/>
      </c>
      <c r="CO326" s="2" t="str">
        <f>IF($A326&gt;='FG_243way_Regular Symbol'!D$16,"",IF(B326=0,"",IF(OR(B326=$BW$1,B327=$BW$1,B328=$BW$1,B326=$CP$1,B327=$CP$1,B328=$CP$1),0,1)))</f>
        <v/>
      </c>
      <c r="CP326" s="2" t="str">
        <f>IF($A326&gt;='FG_243way_Regular Symbol'!E$16,"",IF(C326=0,"",IF(OR(C326=$BW$1,C327=$BW$1,C328=$BW$1,C326=$CP$1,C327=$CP$1,C328=$CP$1),0,1)))</f>
        <v/>
      </c>
      <c r="CQ326" s="2" t="str">
        <f>IF($A326&gt;='FG_243way_Regular Symbol'!F$16,"",IF(D326=0,"",IF(OR(D326=$BW$1,D327=$BW$1,D328=$BW$1,D326=$CP$1,D327=$CP$1,D328=$CP$1),0,1)))</f>
        <v/>
      </c>
      <c r="CR326" s="2" t="str">
        <f>IF($A326&gt;='FG_243way_Regular Symbol'!G$16,"",IF(E326=0,"",IF(OR(E326=$BW$1,E327=$BW$1,E328=$BW$1,E326=$CP$1,E327=$CP$1,E328=$CP$1),0,1)))</f>
        <v/>
      </c>
      <c r="CS326" s="2" t="str">
        <f>IF($A326&gt;='FG_243way_Regular Symbol'!H$16,"",IF(F326=0,"",IF(OR(F326=$BW$1,F327=$BW$1,F328=$BW$1,F326=$CP$1,F327=$CP$1,F328=$CP$1),0,1)))</f>
        <v/>
      </c>
      <c r="CU326" s="2" t="str">
        <f>IF($A326&gt;='FG_243way_Regular Symbol'!D$16,"",IF(B326=0,"",IF(OR(B326=$BW$1,B327=$BW$1,B328=$BW$1,B326=$CV$1,B327=$CV$1,B328=$CV$1),0,1)))</f>
        <v/>
      </c>
      <c r="CV326" s="2" t="str">
        <f>IF($A326&gt;='FG_243way_Regular Symbol'!E$16,"",IF(C326=0,"",IF(OR(C326=$BW$1,C327=$BW$1,C328=$BW$1,C326=$CV$1,C327=$CV$1,C328=$CV$1),0,1)))</f>
        <v/>
      </c>
      <c r="CW326" s="2" t="str">
        <f>IF($A326&gt;='FG_243way_Regular Symbol'!F$16,"",IF(D326=0,"",IF(OR(D326=$BW$1,D327=$BW$1,D328=$BW$1,D326=$CV$1,D327=$CV$1,D328=$CV$1),0,1)))</f>
        <v/>
      </c>
      <c r="CX326" s="2" t="str">
        <f>IF($A326&gt;='FG_243way_Regular Symbol'!G$16,"",IF(E326=0,"",IF(OR(E326=$BW$1,E327=$BW$1,E328=$BW$1,E326=$CV$1,E327=$CV$1,E328=$CV$1),0,1)))</f>
        <v/>
      </c>
      <c r="CY326" s="2" t="str">
        <f>IF($A326&gt;='FG_243way_Regular Symbol'!H$16,"",IF(F326=0,"",IF(OR(F326=$BW$1,F327=$BW$1,F328=$BW$1,F326=$CV$1,F327=$CV$1,F328=$CV$1),0,1)))</f>
        <v/>
      </c>
    </row>
    <row r="327" spans="1:103">
      <c r="A327" s="341">
        <f>IF('FG_243way_Regular Symbol'!L326="","",'FG_243way_Regular Symbol'!L326)</f>
        <v>323</v>
      </c>
      <c r="B327" s="184" t="str">
        <f>IF('FG_243way_Regular Symbol'!M326="",
IF($A327-'FG_243way_Regular Symbol'!D$16&gt;='FG_243way_RegularＸ_W()'!B$2-1,"",VLOOKUP($A327-'FG_243way_Regular Symbol'!D$16,'FG_243way_Regular Symbol'!$L$3:$Q$99,'FG_243way_RegularＸ_W()'!B$3+1,FALSE)),
'FG_243way_Regular Symbol'!M326)</f>
        <v/>
      </c>
      <c r="C327" s="184" t="str">
        <f>IF('FG_243way_Regular Symbol'!N326="",
IF($A327-'FG_243way_Regular Symbol'!E$16&gt;='FG_243way_RegularＸ_W()'!C$2-1,"",VLOOKUP($A327-'FG_243way_Regular Symbol'!E$16,'FG_243way_Regular Symbol'!$L$3:$Q$99,'FG_243way_RegularＸ_W()'!C$3+1,FALSE)),
'FG_243way_Regular Symbol'!N326)</f>
        <v/>
      </c>
      <c r="D327" s="184" t="str">
        <f>IF('FG_243way_Regular Symbol'!O326="",
IF($A327-'FG_243way_Regular Symbol'!F$16&gt;='FG_243way_RegularＸ_W()'!D$2-1,"",VLOOKUP($A327-'FG_243way_Regular Symbol'!F$16,'FG_243way_Regular Symbol'!$L$3:$Q$99,'FG_243way_RegularＸ_W()'!D$3+1,FALSE)),
'FG_243way_Regular Symbol'!O326)</f>
        <v/>
      </c>
      <c r="E327" s="184" t="str">
        <f>IF('FG_243way_Regular Symbol'!P326="",
IF($A327-'FG_243way_Regular Symbol'!G$16&gt;='FG_243way_RegularＸ_W()'!E$2-1,"",VLOOKUP($A327-'FG_243way_Regular Symbol'!G$16,'FG_243way_Regular Symbol'!$L$3:$Q$99,'FG_243way_RegularＸ_W()'!E$3+1,FALSE)),
'FG_243way_Regular Symbol'!P326)</f>
        <v/>
      </c>
      <c r="F327" s="358" t="str">
        <f>IF('FG_243way_Regular Symbol'!Q326="",
IF($A327-'FG_243way_Regular Symbol'!H$16&gt;='FG_243way_RegularＸ_W()'!F$2-1,"",VLOOKUP($A327-'FG_243way_Regular Symbol'!H$16,'FG_243way_Regular Symbol'!$L$3:$Q$99,'FG_243way_RegularＸ_W()'!F$3+1,FALSE)),
'FG_243way_Regular Symbol'!Q326)</f>
        <v/>
      </c>
      <c r="O327" s="342" t="str">
        <f>IF($A327&gt;='FG_243way_Regular Symbol'!D$16,"",IF(B327=0,"",IF(OR(B327=$O$1,B327=$P$1,B328=$O$1,B328=$P$1,B329=$O$1,B329=$P$1),0,1)))</f>
        <v/>
      </c>
      <c r="P327" s="2" t="str">
        <f>IF($A327&gt;='FG_243way_Regular Symbol'!E$16,"",IF(C327=0,"",IF(OR(C327=$O$1,C327=$P$1,C328=$O$1,C328=$P$1,C329=$O$1,C329=$P$1),0,1)))</f>
        <v/>
      </c>
      <c r="Q327" s="2" t="str">
        <f>IF($A327&gt;='FG_243way_Regular Symbol'!F$16,"",IF(D327=0,"",IF(OR(D327=$O$1,D327=$P$1,D328=$O$1,D328=$P$1,D329=$O$1,D329=$P$1),0,1)))</f>
        <v/>
      </c>
      <c r="R327" s="2" t="str">
        <f>IF($A327&gt;='FG_243way_Regular Symbol'!G$16,"",IF(E327=0,"",IF(OR(E327=$O$1,E327=$P$1,E328=$O$1,E328=$P$1,E329=$O$1,E329=$P$1),0,1)))</f>
        <v/>
      </c>
      <c r="S327" s="128" t="str">
        <f>IF($A327&gt;='FG_243way_Regular Symbol'!H$16,"",IF(F327=0,"",IF(OR(F327=$O$1,F327=$P$1,F328=$O$1,F328=$P$1,F329=$O$1,F329=$P$1),0,1)))</f>
        <v/>
      </c>
      <c r="U327" s="342" t="str">
        <f>IF($A327&gt;='FG_243way_Regular Symbol'!D$16,"",IF(B327=0,"",IF(OR(B327=$U$1,B327=$V$1,B328=$U$1,B328=$V$1,B329=$U$1,B329=$V$1),0,1)))</f>
        <v/>
      </c>
      <c r="V327" s="2" t="str">
        <f>IF($A327&gt;='FG_243way_Regular Symbol'!E$16,"",IF(C327=0,"",IF(OR(C327=$U$1,C327=$V$1,C328=$U$1,C328=$V$1,C329=$U$1,C329=$V$1),0,1)))</f>
        <v/>
      </c>
      <c r="W327" s="2" t="str">
        <f>IF($A327&gt;='FG_243way_Regular Symbol'!F$16,"",IF(D327=0,"",IF(OR(D327=$U$1,D327=$V$1,D328=$U$1,D328=$V$1,D329=$U$1,D329=$V$1),0,1)))</f>
        <v/>
      </c>
      <c r="X327" s="2" t="str">
        <f>IF($A327&gt;='FG_243way_Regular Symbol'!G$16,"",IF(E327=0,"",IF(OR(E327=$U$1,E327=$V$1,E328=$U$1,E328=$V$1,E329=$U$1,E329=$V$1),0,1)))</f>
        <v/>
      </c>
      <c r="Y327" s="128" t="str">
        <f>IF($A327&gt;='FG_243way_Regular Symbol'!H$16,"",IF(F327=0,"",IF(OR(F327=$U$1,F327=$V$1,F328=$U$1,F328=$V$1,F329=$U$1,F329=$V$1),0,1)))</f>
        <v/>
      </c>
      <c r="AA327" s="342" t="str">
        <f>IF($A327&gt;='FG_243way_Regular Symbol'!D$16,"",IF(B327=0,"",IF(OR(B327=$AA$1,B327=$AB$1,B328=$AA$1,B328=$AB$1,B329=$AA$1,,B329=$AB$1),0,1)))</f>
        <v/>
      </c>
      <c r="AB327" s="2" t="str">
        <f>IF($A327&gt;='FG_243way_Regular Symbol'!E$16,"",IF(C327=0,"",IF(OR(C327=$AA$1,C327=$AB$1,C328=$AA$1,C328=$AB$1,C329=$AA$1,,C329=$AB$1),0,1)))</f>
        <v/>
      </c>
      <c r="AC327" s="2" t="str">
        <f>IF($A327&gt;='FG_243way_Regular Symbol'!F$16,"",IF(D327=0,"",IF(OR(D327=$AA$1,D327=$AB$1,D328=$AA$1,D328=$AB$1,D329=$AA$1,,D329=$AB$1),0,1)))</f>
        <v/>
      </c>
      <c r="AD327" s="2" t="str">
        <f>IF($A327&gt;='FG_243way_Regular Symbol'!G$16,"",IF(E327=0,"",IF(OR(E327=$AA$1,E327=$AB$1,E328=$AA$1,E328=$AB$1,E329=$AA$1,,E329=$AB$1),0,1)))</f>
        <v/>
      </c>
      <c r="AE327" s="128" t="str">
        <f>IF($A327&gt;='FG_243way_Regular Symbol'!H$16,"",IF(F327=0,"",IF(OR(F327=$AA$1,F327=$AB$1,F328=$AA$1,F328=$AB$1,F329=$AA$1,,F329=$AB$1),0,1)))</f>
        <v/>
      </c>
      <c r="AG327" s="342" t="str">
        <f>IF($A327&gt;='FG_243way_Regular Symbol'!D$16,"",IF(B327=0,"",IF(OR(B327=$AG$1,B327=$AH$1,B328=$AG$1,B328=$AH$1,B329=$AG$1,B329=$AH$1),0,1)))</f>
        <v/>
      </c>
      <c r="AH327" s="2" t="str">
        <f>IF($A327&gt;='FG_243way_Regular Symbol'!E$16,"",IF(C327=0,"",IF(OR(C327=$AG$1,C327=$AH$1,C328=$AG$1,C328=$AH$1,C329=$AG$1,C329=$AH$1),0,1)))</f>
        <v/>
      </c>
      <c r="AI327" s="2" t="str">
        <f>IF($A327&gt;='FG_243way_Regular Symbol'!F$16,"",IF(D327=0,"",IF(OR(D327=$AG$1,D327=$AH$1,D328=$AG$1,D328=$AH$1,D329=$AG$1,D329=$AH$1),0,1)))</f>
        <v/>
      </c>
      <c r="AJ327" s="2" t="str">
        <f>IF($A327&gt;='FG_243way_Regular Symbol'!G$16,"",IF(E327=0,"",IF(OR(E327=$AG$1,E327=$AH$1,E328=$AG$1,E328=$AH$1,E329=$AG$1,E329=$AH$1),0,1)))</f>
        <v/>
      </c>
      <c r="AK327" s="128" t="str">
        <f>IF($A327&gt;='FG_243way_Regular Symbol'!H$16,"",IF(F327=0,"",IF(OR(F327=$AG$1,F327=$AH$1,F328=$AG$1,F328=$AH$1,F329=$AG$1,F329=$AH$1),0,1)))</f>
        <v/>
      </c>
      <c r="AM327" s="342" t="str">
        <f>IF($A327&gt;='FG_243way_Regular Symbol'!D$16,"",IF(B327=0,"",IF(OR(B327=$AM$1,B327=$AN$1,B328=$AM$1,B328=$AN$1,B329=$AM$1,B329=$AN$1),0,1)))</f>
        <v/>
      </c>
      <c r="AN327" s="2" t="str">
        <f>IF($A327&gt;='FG_243way_Regular Symbol'!E$16,"",IF(C327=0,"",IF(OR(C327=$AM$1,C327=$AN$1,C328=$AM$1,C328=$AN$1,C329=$AM$1,C329=$AN$1),0,1)))</f>
        <v/>
      </c>
      <c r="AO327" s="2" t="str">
        <f>IF($A327&gt;='FG_243way_Regular Symbol'!F$16,"",IF(D327=0,"",IF(OR(D327=$AM$1,D327=$AN$1,D328=$AM$1,D328=$AN$1,D329=$AM$1,D329=$AN$1),0,1)))</f>
        <v/>
      </c>
      <c r="AP327" s="2" t="str">
        <f>IF($A327&gt;='FG_243way_Regular Symbol'!G$16,"",IF(E327=0,"",IF(OR(E327=$AM$1,E327=$AN$1,E328=$AM$1,E328=$AN$1,E329=$AM$1,E329=$AN$1),0,1)))</f>
        <v/>
      </c>
      <c r="AQ327" s="128" t="str">
        <f>IF($A327&gt;='FG_243way_Regular Symbol'!H$16,"",IF(F327=0,"",IF(OR(F327=$AM$1,F327=$AN$1,F328=$AM$1,F328=$AN$1,F329=$AM$1,F329=$AN$1),0,1)))</f>
        <v/>
      </c>
      <c r="AS327" s="342" t="str">
        <f>IF($A327&gt;='FG_243way_Regular Symbol'!D$16,"",IF(B327=0,"",IF(OR(B327=$AM$1,B327=$AT$1,B328=$AM$1,B328=$AT$1,B329=$AM$1,B329=$AT$1),0,1)))</f>
        <v/>
      </c>
      <c r="AT327" s="2" t="str">
        <f>IF($A327&gt;='FG_243way_Regular Symbol'!E$16,"",IF(C327=0,"",IF(OR(C327=$AM$1,C327=$AT$1,C328=$AM$1,C328=$AT$1,C329=$AM$1,C329=$AT$1),0,1)))</f>
        <v/>
      </c>
      <c r="AU327" s="2" t="str">
        <f>IF($A327&gt;='FG_243way_Regular Symbol'!F$16,"",IF(D327=0,"",IF(OR(D327=$AM$1,D327=$AT$1,D328=$AM$1,D328=$AT$1,D329=$AM$1,D329=$AT$1),0,1)))</f>
        <v/>
      </c>
      <c r="AV327" s="2" t="str">
        <f>IF($A327&gt;='FG_243way_Regular Symbol'!G$16,"",IF(E327=0,"",IF(OR(E327=$AM$1,E327=$AT$1,E328=$AM$1,E328=$AT$1,E329=$AM$1,E329=$AT$1),0,1)))</f>
        <v/>
      </c>
      <c r="AW327" s="128" t="str">
        <f>IF($A327&gt;='FG_243way_Regular Symbol'!H$16,"",IF(F327=0,"",IF(OR(F327=$AM$1,F327=$AT$1,F328=$AM$1,F328=$AT$1,F329=$AM$1,F329=$AT$1),0,1)))</f>
        <v/>
      </c>
      <c r="AY327" s="342" t="str">
        <f>IF($A327&gt;='FG_243way_Regular Symbol'!D$16,"",IF(B327=0,"",IF(OR(B327=$AM$1,B327=$AZ$1,B328=$AM$1,B328=$AZ$1,B329=$AM$1,B329=$AZ$1),0,1)))</f>
        <v/>
      </c>
      <c r="AZ327" s="2" t="str">
        <f>IF($A327&gt;='FG_243way_Regular Symbol'!E$16,"",IF(C327=0,"",IF(OR(C327=$AM$1,C327=$AZ$1,C328=$AM$1,C328=$AZ$1,C329=$AM$1,C329=$AZ$1),0,1)))</f>
        <v/>
      </c>
      <c r="BA327" s="2" t="str">
        <f>IF($A327&gt;='FG_243way_Regular Symbol'!F$16,"",IF(D327=0,"",IF(OR(D327=$AM$1,D327=$AZ$1,D328=$AM$1,D328=$AZ$1,D329=$AM$1,D329=$AZ$1),0,1)))</f>
        <v/>
      </c>
      <c r="BB327" s="2" t="str">
        <f>IF($A327&gt;='FG_243way_Regular Symbol'!G$16,"",IF(E327=0,"",IF(OR(E327=$AM$1,E327=$AZ$1,E328=$AM$1,E328=$AZ$1,E329=$AM$1,E329=$AZ$1),0,1)))</f>
        <v/>
      </c>
      <c r="BC327" s="128" t="str">
        <f>IF($A327&gt;='FG_243way_Regular Symbol'!H$16,"",IF(F327=0,"",IF(OR(F327=$AM$1,F327=$AZ$1,F328=$AM$1,F328=$AZ$1,F329=$AM$1,F329=$AZ$1),0,1)))</f>
        <v/>
      </c>
      <c r="BE327" s="342"/>
      <c r="BF327" s="2"/>
      <c r="BG327" s="2" t="str">
        <f>IF($A327&gt;='FG_243way_Regular Symbol'!F$16,"",IF(D327=0,"",COUNTIF(D327:D329,$BF$1)))</f>
        <v/>
      </c>
      <c r="BH327" s="2" t="str">
        <f>IF($A327&gt;='FG_243way_Regular Symbol'!G$16,"",IF(E327=0,"",COUNTIF(E327:E329,$BF$1)))</f>
        <v/>
      </c>
      <c r="BI327" s="2" t="str">
        <f>IF($A327&gt;='FG_243way_Regular Symbol'!H$16,"",IF(F327=0,"",COUNTIF(F327:F329,$BF$1)))</f>
        <v/>
      </c>
      <c r="BK327" s="342"/>
      <c r="BL327" s="2"/>
      <c r="BM327" s="2" t="str">
        <f>IF($A327&gt;='FG_243way_Regular Symbol'!F$16,"",IF(D327=0,"",IF(OR(D327=$AM$1,D327=$BL$1,D328=$AM$1,D328=$BL$1,D329=$AM$1,D329=$BL$1),0,1)))</f>
        <v/>
      </c>
      <c r="BN327" s="2" t="str">
        <f>IF($A327&gt;='FG_243way_Regular Symbol'!G$16,"",IF(E327=0,"",IF(OR(E327=$AM$1,E327=$BL$1,E328=$AM$1,E328=$BL$1,E329=$AM$1,E329=$BL$1),0,1)))</f>
        <v/>
      </c>
      <c r="BO327" s="128" t="str">
        <f>IF($A327&gt;='FG_243way_Regular Symbol'!H$16,"",IF(F327=0,"",IF(OR(F327=$AM$1,F327=$BL$1,F328=$AM$1,F328=$BL$1,F329=$AM$1,F329=$BL$1),0,1)))</f>
        <v/>
      </c>
      <c r="BQ327" s="2" t="str">
        <f>IF($A327&gt;='FG_243way_Regular Symbol'!D$16,"",IF(B327=0,"",IF(OR(B327=$BQ$1,B327=$BR$1,B328=$BQ$1,B328=$BR$1,B329=$BQ$1,B329=$BR$1),0,1)))</f>
        <v/>
      </c>
      <c r="BR327" s="2" t="str">
        <f>IF($A327&gt;='FG_243way_Regular Symbol'!E$16,"",IF(C327=0,"",IF(OR(C327=$BQ$1,C327=$BR$1,C328=$BQ$1,C328=$BR$1,C329=$BQ$1,C329=$BR$1),0,1)))</f>
        <v/>
      </c>
      <c r="BS327" s="2" t="str">
        <f>IF($A327&gt;='FG_243way_Regular Symbol'!F$16,"",IF(D327=0,"",IF(OR(D327=$BQ$1,D327=$BR$1,D328=$BQ$1,D328=$BR$1,D329=$BQ$1,D329=$BR$1),0,1)))</f>
        <v/>
      </c>
      <c r="BT327" s="2" t="str">
        <f>IF($A327&gt;='FG_243way_Regular Symbol'!G$16,"",IF(E327=0,"",IF(OR(E327=$BQ$1,E327=$BR$1,E328=$BQ$1,E328=$BR$1,E329=$BQ$1,E329=$BR$1),0,1)))</f>
        <v/>
      </c>
      <c r="BU327" s="2" t="str">
        <f>IF($A327&gt;='FG_243way_Regular Symbol'!H$16,"",IF(F327=0,"",IF(OR(F327=$BQ$1,F327=$BR$1,F328=$BQ$1,F328=$BR$1,F329=$BQ$1,F329=$BR$1),0,1)))</f>
        <v/>
      </c>
      <c r="BW327" s="2" t="str">
        <f>IF($A327&gt;='FG_243way_Regular Symbol'!D$16,"",IF(B327=0,"",IF(OR(B327=$BW$1,B328=$BW$1,B329=$BW$1,B327=$BX$1,B328=$BX$1,B329=$BX$1),0,1)))</f>
        <v/>
      </c>
      <c r="BX327" s="2" t="str">
        <f>IF($A327&gt;='FG_243way_Regular Symbol'!E$16,"",IF(C327=0,"",IF(OR(C327=$BW$1,C328=$BW$1,C329=$BW$1,C327=$BX$1,C328=$BX$1,C329=$BX$1),0,1)))</f>
        <v/>
      </c>
      <c r="BY327" s="2" t="str">
        <f>IF($A327&gt;='FG_243way_Regular Symbol'!F$16,"",IF(D327=0,"",IF(OR(D327=$BW$1,D328=$BW$1,D329=$BW$1,D327=$BX$1,D328=$BX$1,D329=$BX$1),0,1)))</f>
        <v/>
      </c>
      <c r="BZ327" s="2" t="str">
        <f>IF($A327&gt;='FG_243way_Regular Symbol'!G$16,"",IF(E327=0,"",IF(OR(E327=$BW$1,E328=$BW$1,E329=$BW$1,E327=$BX$1,E328=$BX$1,E329=$BX$1),0,1)))</f>
        <v/>
      </c>
      <c r="CA327" s="2" t="str">
        <f>IF($A327&gt;='FG_243way_Regular Symbol'!H$16,"",IF(F327=0,"",IF(OR(F327=$BW$1,F328=$BW$1,F329=$BW$1,F327=$BX$1,F328=$BX$1,F329=$BX$1),0,1)))</f>
        <v/>
      </c>
      <c r="CC327" s="2" t="str">
        <f>IF($A327&gt;='FG_243way_Regular Symbol'!D$16,"",IF(B327=0,"",IF(OR(B327=$BW$1,B328=$BW$1,B329=$BW$1,B327=$CD$1,B328=$CD$1,B329=$CD$1),0,1)))</f>
        <v/>
      </c>
      <c r="CD327" s="2" t="str">
        <f>IF($A327&gt;='FG_243way_Regular Symbol'!E$16,"",IF(C327=0,"",IF(OR(C327=$BW$1,C328=$BW$1,C329=$BW$1,C327=$CD$1,C328=$CD$1,C329=$CD$1),0,1)))</f>
        <v/>
      </c>
      <c r="CE327" s="2" t="str">
        <f>IF($A327&gt;='FG_243way_Regular Symbol'!F$16,"",IF(D327=0,"",IF(OR(D327=$BW$1,D328=$BW$1,D329=$BW$1,D327=$CD$1,D328=$CD$1,D329=$CD$1),0,1)))</f>
        <v/>
      </c>
      <c r="CF327" s="2" t="str">
        <f>IF($A327&gt;='FG_243way_Regular Symbol'!G$16,"",IF(E327=0,"",IF(OR(E327=$BW$1,E328=$BW$1,E329=$BW$1,E327=$CD$1,E328=$CD$1,E329=$CD$1),0,1)))</f>
        <v/>
      </c>
      <c r="CG327" s="2" t="str">
        <f>IF($A327&gt;='FG_243way_Regular Symbol'!H$16,"",IF(F327=0,"",IF(OR(F327=$BW$1,F328=$BW$1,F329=$BW$1,F327=$CD$1,F328=$CD$1,F329=$CD$1),0,1)))</f>
        <v/>
      </c>
      <c r="CI327" s="2" t="str">
        <f>IF($A327&gt;='FG_243way_Regular Symbol'!D$16,"",IF(B327=0,"",IF(OR(B327=$BW$1,B328=$BW$1,B329=$BW$1,B327=$CJ$1,B328=$CJ$1,B329=$CJ$1),0,1)))</f>
        <v/>
      </c>
      <c r="CJ327" s="2" t="str">
        <f>IF($A327&gt;='FG_243way_Regular Symbol'!E$16,"",IF(C327=0,"",IF(OR(C327=$BW$1,C328=$BW$1,C329=$BW$1,C327=$CJ$1,C328=$CJ$1,C329=$CJ$1),0,1)))</f>
        <v/>
      </c>
      <c r="CK327" s="2" t="str">
        <f>IF($A327&gt;='FG_243way_Regular Symbol'!F$16,"",IF(D327=0,"",IF(OR(D327=$BW$1,D328=$BW$1,D329=$BW$1,D327=$CJ$1,D328=$CJ$1,D329=$CJ$1),0,1)))</f>
        <v/>
      </c>
      <c r="CL327" s="2" t="str">
        <f>IF($A327&gt;='FG_243way_Regular Symbol'!G$16,"",IF(E327=0,"",IF(OR(E327=$BW$1,E328=$BW$1,E329=$BW$1,E327=$CJ$1,E328=$CJ$1,E329=$CJ$1),0,1)))</f>
        <v/>
      </c>
      <c r="CM327" s="2" t="str">
        <f>IF($A327&gt;='FG_243way_Regular Symbol'!H$16,"",IF(F327=0,"",IF(OR(F327=$BW$1,F328=$BW$1,F329=$BW$1,F327=$CJ$1,F328=$CJ$1,F329=$CJ$1),0,1)))</f>
        <v/>
      </c>
      <c r="CO327" s="2" t="str">
        <f>IF($A327&gt;='FG_243way_Regular Symbol'!D$16,"",IF(B327=0,"",IF(OR(B327=$BW$1,B328=$BW$1,B329=$BW$1,B327=$CP$1,B328=$CP$1,B329=$CP$1),0,1)))</f>
        <v/>
      </c>
      <c r="CP327" s="2" t="str">
        <f>IF($A327&gt;='FG_243way_Regular Symbol'!E$16,"",IF(C327=0,"",IF(OR(C327=$BW$1,C328=$BW$1,C329=$BW$1,C327=$CP$1,C328=$CP$1,C329=$CP$1),0,1)))</f>
        <v/>
      </c>
      <c r="CQ327" s="2" t="str">
        <f>IF($A327&gt;='FG_243way_Regular Symbol'!F$16,"",IF(D327=0,"",IF(OR(D327=$BW$1,D328=$BW$1,D329=$BW$1,D327=$CP$1,D328=$CP$1,D329=$CP$1),0,1)))</f>
        <v/>
      </c>
      <c r="CR327" s="2" t="str">
        <f>IF($A327&gt;='FG_243way_Regular Symbol'!G$16,"",IF(E327=0,"",IF(OR(E327=$BW$1,E328=$BW$1,E329=$BW$1,E327=$CP$1,E328=$CP$1,E329=$CP$1),0,1)))</f>
        <v/>
      </c>
      <c r="CS327" s="2" t="str">
        <f>IF($A327&gt;='FG_243way_Regular Symbol'!H$16,"",IF(F327=0,"",IF(OR(F327=$BW$1,F328=$BW$1,F329=$BW$1,F327=$CP$1,F328=$CP$1,F329=$CP$1),0,1)))</f>
        <v/>
      </c>
      <c r="CU327" s="2" t="str">
        <f>IF($A327&gt;='FG_243way_Regular Symbol'!D$16,"",IF(B327=0,"",IF(OR(B327=$BW$1,B328=$BW$1,B329=$BW$1,B327=$CV$1,B328=$CV$1,B329=$CV$1),0,1)))</f>
        <v/>
      </c>
      <c r="CV327" s="2" t="str">
        <f>IF($A327&gt;='FG_243way_Regular Symbol'!E$16,"",IF(C327=0,"",IF(OR(C327=$BW$1,C328=$BW$1,C329=$BW$1,C327=$CV$1,C328=$CV$1,C329=$CV$1),0,1)))</f>
        <v/>
      </c>
      <c r="CW327" s="2" t="str">
        <f>IF($A327&gt;='FG_243way_Regular Symbol'!F$16,"",IF(D327=0,"",IF(OR(D327=$BW$1,D328=$BW$1,D329=$BW$1,D327=$CV$1,D328=$CV$1,D329=$CV$1),0,1)))</f>
        <v/>
      </c>
      <c r="CX327" s="2" t="str">
        <f>IF($A327&gt;='FG_243way_Regular Symbol'!G$16,"",IF(E327=0,"",IF(OR(E327=$BW$1,E328=$BW$1,E329=$BW$1,E327=$CV$1,E328=$CV$1,E329=$CV$1),0,1)))</f>
        <v/>
      </c>
      <c r="CY327" s="2" t="str">
        <f>IF($A327&gt;='FG_243way_Regular Symbol'!H$16,"",IF(F327=0,"",IF(OR(F327=$BW$1,F328=$BW$1,F329=$BW$1,F327=$CV$1,F328=$CV$1,F329=$CV$1),0,1)))</f>
        <v/>
      </c>
    </row>
    <row r="328" spans="1:103">
      <c r="A328" s="341">
        <f>IF('FG_243way_Regular Symbol'!L327="","",'FG_243way_Regular Symbol'!L327)</f>
        <v>324</v>
      </c>
      <c r="B328" s="184" t="str">
        <f>IF('FG_243way_Regular Symbol'!M327="",
IF($A328-'FG_243way_Regular Symbol'!D$16&gt;='FG_243way_RegularＸ_W()'!B$2-1,"",VLOOKUP($A328-'FG_243way_Regular Symbol'!D$16,'FG_243way_Regular Symbol'!$L$3:$Q$99,'FG_243way_RegularＸ_W()'!B$3+1,FALSE)),
'FG_243way_Regular Symbol'!M327)</f>
        <v/>
      </c>
      <c r="C328" s="184" t="str">
        <f>IF('FG_243way_Regular Symbol'!N327="",
IF($A328-'FG_243way_Regular Symbol'!E$16&gt;='FG_243way_RegularＸ_W()'!C$2-1,"",VLOOKUP($A328-'FG_243way_Regular Symbol'!E$16,'FG_243way_Regular Symbol'!$L$3:$Q$99,'FG_243way_RegularＸ_W()'!C$3+1,FALSE)),
'FG_243way_Regular Symbol'!N327)</f>
        <v/>
      </c>
      <c r="D328" s="184" t="str">
        <f>IF('FG_243way_Regular Symbol'!O327="",
IF($A328-'FG_243way_Regular Symbol'!F$16&gt;='FG_243way_RegularＸ_W()'!D$2-1,"",VLOOKUP($A328-'FG_243way_Regular Symbol'!F$16,'FG_243way_Regular Symbol'!$L$3:$Q$99,'FG_243way_RegularＸ_W()'!D$3+1,FALSE)),
'FG_243way_Regular Symbol'!O327)</f>
        <v/>
      </c>
      <c r="E328" s="184" t="str">
        <f>IF('FG_243way_Regular Symbol'!P327="",
IF($A328-'FG_243way_Regular Symbol'!G$16&gt;='FG_243way_RegularＸ_W()'!E$2-1,"",VLOOKUP($A328-'FG_243way_Regular Symbol'!G$16,'FG_243way_Regular Symbol'!$L$3:$Q$99,'FG_243way_RegularＸ_W()'!E$3+1,FALSE)),
'FG_243way_Regular Symbol'!P327)</f>
        <v/>
      </c>
      <c r="F328" s="358" t="str">
        <f>IF('FG_243way_Regular Symbol'!Q327="",
IF($A328-'FG_243way_Regular Symbol'!H$16&gt;='FG_243way_RegularＸ_W()'!F$2-1,"",VLOOKUP($A328-'FG_243way_Regular Symbol'!H$16,'FG_243way_Regular Symbol'!$L$3:$Q$99,'FG_243way_RegularＸ_W()'!F$3+1,FALSE)),
'FG_243way_Regular Symbol'!Q327)</f>
        <v/>
      </c>
      <c r="O328" s="342" t="str">
        <f>IF($A328&gt;='FG_243way_Regular Symbol'!D$16,"",IF(B328=0,"",IF(OR(B328=$O$1,B328=$P$1,B329=$O$1,B329=$P$1,B330=$O$1,B330=$P$1),0,1)))</f>
        <v/>
      </c>
      <c r="P328" s="2" t="str">
        <f>IF($A328&gt;='FG_243way_Regular Symbol'!E$16,"",IF(C328=0,"",IF(OR(C328=$O$1,C328=$P$1,C329=$O$1,C329=$P$1,C330=$O$1,C330=$P$1),0,1)))</f>
        <v/>
      </c>
      <c r="Q328" s="2" t="str">
        <f>IF($A328&gt;='FG_243way_Regular Symbol'!F$16,"",IF(D328=0,"",IF(OR(D328=$O$1,D328=$P$1,D329=$O$1,D329=$P$1,D330=$O$1,D330=$P$1),0,1)))</f>
        <v/>
      </c>
      <c r="R328" s="2" t="str">
        <f>IF($A328&gt;='FG_243way_Regular Symbol'!G$16,"",IF(E328=0,"",IF(OR(E328=$O$1,E328=$P$1,E329=$O$1,E329=$P$1,E330=$O$1,E330=$P$1),0,1)))</f>
        <v/>
      </c>
      <c r="S328" s="128" t="str">
        <f>IF($A328&gt;='FG_243way_Regular Symbol'!H$16,"",IF(F328=0,"",IF(OR(F328=$O$1,F328=$P$1,F329=$O$1,F329=$P$1,F330=$O$1,F330=$P$1),0,1)))</f>
        <v/>
      </c>
      <c r="U328" s="342" t="str">
        <f>IF($A328&gt;='FG_243way_Regular Symbol'!D$16,"",IF(B328=0,"",IF(OR(B328=$U$1,B328=$V$1,B329=$U$1,B329=$V$1,B330=$U$1,B330=$V$1),0,1)))</f>
        <v/>
      </c>
      <c r="V328" s="2" t="str">
        <f>IF($A328&gt;='FG_243way_Regular Symbol'!E$16,"",IF(C328=0,"",IF(OR(C328=$U$1,C328=$V$1,C329=$U$1,C329=$V$1,C330=$U$1,C330=$V$1),0,1)))</f>
        <v/>
      </c>
      <c r="W328" s="2" t="str">
        <f>IF($A328&gt;='FG_243way_Regular Symbol'!F$16,"",IF(D328=0,"",IF(OR(D328=$U$1,D328=$V$1,D329=$U$1,D329=$V$1,D330=$U$1,D330=$V$1),0,1)))</f>
        <v/>
      </c>
      <c r="X328" s="2" t="str">
        <f>IF($A328&gt;='FG_243way_Regular Symbol'!G$16,"",IF(E328=0,"",IF(OR(E328=$U$1,E328=$V$1,E329=$U$1,E329=$V$1,E330=$U$1,E330=$V$1),0,1)))</f>
        <v/>
      </c>
      <c r="Y328" s="128" t="str">
        <f>IF($A328&gt;='FG_243way_Regular Symbol'!H$16,"",IF(F328=0,"",IF(OR(F328=$U$1,F328=$V$1,F329=$U$1,F329=$V$1,F330=$U$1,F330=$V$1),0,1)))</f>
        <v/>
      </c>
      <c r="AA328" s="342" t="str">
        <f>IF($A328&gt;='FG_243way_Regular Symbol'!D$16,"",IF(B328=0,"",IF(OR(B328=$AA$1,B328=$AB$1,B329=$AA$1,B329=$AB$1,B330=$AA$1,,B330=$AB$1),0,1)))</f>
        <v/>
      </c>
      <c r="AB328" s="2" t="str">
        <f>IF($A328&gt;='FG_243way_Regular Symbol'!E$16,"",IF(C328=0,"",IF(OR(C328=$AA$1,C328=$AB$1,C329=$AA$1,C329=$AB$1,C330=$AA$1,,C330=$AB$1),0,1)))</f>
        <v/>
      </c>
      <c r="AC328" s="2" t="str">
        <f>IF($A328&gt;='FG_243way_Regular Symbol'!F$16,"",IF(D328=0,"",IF(OR(D328=$AA$1,D328=$AB$1,D329=$AA$1,D329=$AB$1,D330=$AA$1,,D330=$AB$1),0,1)))</f>
        <v/>
      </c>
      <c r="AD328" s="2" t="str">
        <f>IF($A328&gt;='FG_243way_Regular Symbol'!G$16,"",IF(E328=0,"",IF(OR(E328=$AA$1,E328=$AB$1,E329=$AA$1,E329=$AB$1,E330=$AA$1,,E330=$AB$1),0,1)))</f>
        <v/>
      </c>
      <c r="AE328" s="128" t="str">
        <f>IF($A328&gt;='FG_243way_Regular Symbol'!H$16,"",IF(F328=0,"",IF(OR(F328=$AA$1,F328=$AB$1,F329=$AA$1,F329=$AB$1,F330=$AA$1,,F330=$AB$1),0,1)))</f>
        <v/>
      </c>
      <c r="AG328" s="342" t="str">
        <f>IF($A328&gt;='FG_243way_Regular Symbol'!D$16,"",IF(B328=0,"",IF(OR(B328=$AG$1,B328=$AH$1,B329=$AG$1,B329=$AH$1,B330=$AG$1,B330=$AH$1),0,1)))</f>
        <v/>
      </c>
      <c r="AH328" s="2" t="str">
        <f>IF($A328&gt;='FG_243way_Regular Symbol'!E$16,"",IF(C328=0,"",IF(OR(C328=$AG$1,C328=$AH$1,C329=$AG$1,C329=$AH$1,C330=$AG$1,C330=$AH$1),0,1)))</f>
        <v/>
      </c>
      <c r="AI328" s="2" t="str">
        <f>IF($A328&gt;='FG_243way_Regular Symbol'!F$16,"",IF(D328=0,"",IF(OR(D328=$AG$1,D328=$AH$1,D329=$AG$1,D329=$AH$1,D330=$AG$1,D330=$AH$1),0,1)))</f>
        <v/>
      </c>
      <c r="AJ328" s="2" t="str">
        <f>IF($A328&gt;='FG_243way_Regular Symbol'!G$16,"",IF(E328=0,"",IF(OR(E328=$AG$1,E328=$AH$1,E329=$AG$1,E329=$AH$1,E330=$AG$1,E330=$AH$1),0,1)))</f>
        <v/>
      </c>
      <c r="AK328" s="128" t="str">
        <f>IF($A328&gt;='FG_243way_Regular Symbol'!H$16,"",IF(F328=0,"",IF(OR(F328=$AG$1,F328=$AH$1,F329=$AG$1,F329=$AH$1,F330=$AG$1,F330=$AH$1),0,1)))</f>
        <v/>
      </c>
      <c r="AM328" s="342" t="str">
        <f>IF($A328&gt;='FG_243way_Regular Symbol'!D$16,"",IF(B328=0,"",IF(OR(B328=$AM$1,B328=$AN$1,B329=$AM$1,B329=$AN$1,B330=$AM$1,B330=$AN$1),0,1)))</f>
        <v/>
      </c>
      <c r="AN328" s="2" t="str">
        <f>IF($A328&gt;='FG_243way_Regular Symbol'!E$16,"",IF(C328=0,"",IF(OR(C328=$AM$1,C328=$AN$1,C329=$AM$1,C329=$AN$1,C330=$AM$1,C330=$AN$1),0,1)))</f>
        <v/>
      </c>
      <c r="AO328" s="2" t="str">
        <f>IF($A328&gt;='FG_243way_Regular Symbol'!F$16,"",IF(D328=0,"",IF(OR(D328=$AM$1,D328=$AN$1,D329=$AM$1,D329=$AN$1,D330=$AM$1,D330=$AN$1),0,1)))</f>
        <v/>
      </c>
      <c r="AP328" s="2" t="str">
        <f>IF($A328&gt;='FG_243way_Regular Symbol'!G$16,"",IF(E328=0,"",IF(OR(E328=$AM$1,E328=$AN$1,E329=$AM$1,E329=$AN$1,E330=$AM$1,E330=$AN$1),0,1)))</f>
        <v/>
      </c>
      <c r="AQ328" s="128" t="str">
        <f>IF($A328&gt;='FG_243way_Regular Symbol'!H$16,"",IF(F328=0,"",IF(OR(F328=$AM$1,F328=$AN$1,F329=$AM$1,F329=$AN$1,F330=$AM$1,F330=$AN$1),0,1)))</f>
        <v/>
      </c>
      <c r="AS328" s="342" t="str">
        <f>IF($A328&gt;='FG_243way_Regular Symbol'!D$16,"",IF(B328=0,"",IF(OR(B328=$AM$1,B328=$AT$1,B329=$AM$1,B329=$AT$1,B330=$AM$1,B330=$AT$1),0,1)))</f>
        <v/>
      </c>
      <c r="AT328" s="2" t="str">
        <f>IF($A328&gt;='FG_243way_Regular Symbol'!E$16,"",IF(C328=0,"",IF(OR(C328=$AM$1,C328=$AT$1,C329=$AM$1,C329=$AT$1,C330=$AM$1,C330=$AT$1),0,1)))</f>
        <v/>
      </c>
      <c r="AU328" s="2" t="str">
        <f>IF($A328&gt;='FG_243way_Regular Symbol'!F$16,"",IF(D328=0,"",IF(OR(D328=$AM$1,D328=$AT$1,D329=$AM$1,D329=$AT$1,D330=$AM$1,D330=$AT$1),0,1)))</f>
        <v/>
      </c>
      <c r="AV328" s="2" t="str">
        <f>IF($A328&gt;='FG_243way_Regular Symbol'!G$16,"",IF(E328=0,"",IF(OR(E328=$AM$1,E328=$AT$1,E329=$AM$1,E329=$AT$1,E330=$AM$1,E330=$AT$1),0,1)))</f>
        <v/>
      </c>
      <c r="AW328" s="128" t="str">
        <f>IF($A328&gt;='FG_243way_Regular Symbol'!H$16,"",IF(F328=0,"",IF(OR(F328=$AM$1,F328=$AT$1,F329=$AM$1,F329=$AT$1,F330=$AM$1,F330=$AT$1),0,1)))</f>
        <v/>
      </c>
      <c r="AY328" s="342" t="str">
        <f>IF($A328&gt;='FG_243way_Regular Symbol'!D$16,"",IF(B328=0,"",IF(OR(B328=$AM$1,B328=$AZ$1,B329=$AM$1,B329=$AZ$1,B330=$AM$1,B330=$AZ$1),0,1)))</f>
        <v/>
      </c>
      <c r="AZ328" s="2" t="str">
        <f>IF($A328&gt;='FG_243way_Regular Symbol'!E$16,"",IF(C328=0,"",IF(OR(C328=$AM$1,C328=$AZ$1,C329=$AM$1,C329=$AZ$1,C330=$AM$1,C330=$AZ$1),0,1)))</f>
        <v/>
      </c>
      <c r="BA328" s="2" t="str">
        <f>IF($A328&gt;='FG_243way_Regular Symbol'!F$16,"",IF(D328=0,"",IF(OR(D328=$AM$1,D328=$AZ$1,D329=$AM$1,D329=$AZ$1,D330=$AM$1,D330=$AZ$1),0,1)))</f>
        <v/>
      </c>
      <c r="BB328" s="2" t="str">
        <f>IF($A328&gt;='FG_243way_Regular Symbol'!G$16,"",IF(E328=0,"",IF(OR(E328=$AM$1,E328=$AZ$1,E329=$AM$1,E329=$AZ$1,E330=$AM$1,E330=$AZ$1),0,1)))</f>
        <v/>
      </c>
      <c r="BC328" s="128" t="str">
        <f>IF($A328&gt;='FG_243way_Regular Symbol'!H$16,"",IF(F328=0,"",IF(OR(F328=$AM$1,F328=$AZ$1,F329=$AM$1,F329=$AZ$1,F330=$AM$1,F330=$AZ$1),0,1)))</f>
        <v/>
      </c>
      <c r="BE328" s="342"/>
      <c r="BF328" s="2"/>
      <c r="BG328" s="2" t="str">
        <f>IF($A328&gt;='FG_243way_Regular Symbol'!F$16,"",IF(D328=0,"",COUNTIF(D328:D330,$BF$1)))</f>
        <v/>
      </c>
      <c r="BH328" s="2" t="str">
        <f>IF($A328&gt;='FG_243way_Regular Symbol'!G$16,"",IF(E328=0,"",COUNTIF(E328:E330,$BF$1)))</f>
        <v/>
      </c>
      <c r="BI328" s="2" t="str">
        <f>IF($A328&gt;='FG_243way_Regular Symbol'!H$16,"",IF(F328=0,"",COUNTIF(F328:F330,$BF$1)))</f>
        <v/>
      </c>
      <c r="BK328" s="342"/>
      <c r="BL328" s="2"/>
      <c r="BM328" s="2" t="str">
        <f>IF($A328&gt;='FG_243way_Regular Symbol'!F$16,"",IF(D328=0,"",IF(OR(D328=$AM$1,D328=$BL$1,D329=$AM$1,D329=$BL$1,D330=$AM$1,D330=$BL$1),0,1)))</f>
        <v/>
      </c>
      <c r="BN328" s="2" t="str">
        <f>IF($A328&gt;='FG_243way_Regular Symbol'!G$16,"",IF(E328=0,"",IF(OR(E328=$AM$1,E328=$BL$1,E329=$AM$1,E329=$BL$1,E330=$AM$1,E330=$BL$1),0,1)))</f>
        <v/>
      </c>
      <c r="BO328" s="128" t="str">
        <f>IF($A328&gt;='FG_243way_Regular Symbol'!H$16,"",IF(F328=0,"",IF(OR(F328=$AM$1,F328=$BL$1,F329=$AM$1,F329=$BL$1,F330=$AM$1,F330=$BL$1),0,1)))</f>
        <v/>
      </c>
      <c r="BQ328" s="2" t="str">
        <f>IF($A328&gt;='FG_243way_Regular Symbol'!D$16,"",IF(B328=0,"",IF(OR(B328=$BQ$1,B328=$BR$1,B329=$BQ$1,B329=$BR$1,B330=$BQ$1,B330=$BR$1),0,1)))</f>
        <v/>
      </c>
      <c r="BR328" s="2" t="str">
        <f>IF($A328&gt;='FG_243way_Regular Symbol'!E$16,"",IF(C328=0,"",IF(OR(C328=$BQ$1,C328=$BR$1,C329=$BQ$1,C329=$BR$1,C330=$BQ$1,C330=$BR$1),0,1)))</f>
        <v/>
      </c>
      <c r="BS328" s="2" t="str">
        <f>IF($A328&gt;='FG_243way_Regular Symbol'!F$16,"",IF(D328=0,"",IF(OR(D328=$BQ$1,D328=$BR$1,D329=$BQ$1,D329=$BR$1,D330=$BQ$1,D330=$BR$1),0,1)))</f>
        <v/>
      </c>
      <c r="BT328" s="2" t="str">
        <f>IF($A328&gt;='FG_243way_Regular Symbol'!G$16,"",IF(E328=0,"",IF(OR(E328=$BQ$1,E328=$BR$1,E329=$BQ$1,E329=$BR$1,E330=$BQ$1,E330=$BR$1),0,1)))</f>
        <v/>
      </c>
      <c r="BU328" s="2" t="str">
        <f>IF($A328&gt;='FG_243way_Regular Symbol'!H$16,"",IF(F328=0,"",IF(OR(F328=$BQ$1,F328=$BR$1,F329=$BQ$1,F329=$BR$1,F330=$BQ$1,F330=$BR$1),0,1)))</f>
        <v/>
      </c>
      <c r="BW328" s="2" t="str">
        <f>IF($A328&gt;='FG_243way_Regular Symbol'!D$16,"",IF(B328=0,"",IF(OR(B328=$BW$1,B329=$BW$1,B330=$BW$1,B328=$BX$1,B329=$BX$1,B330=$BX$1),0,1)))</f>
        <v/>
      </c>
      <c r="BX328" s="2" t="str">
        <f>IF($A328&gt;='FG_243way_Regular Symbol'!E$16,"",IF(C328=0,"",IF(OR(C328=$BW$1,C329=$BW$1,C330=$BW$1,C328=$BX$1,C329=$BX$1,C330=$BX$1),0,1)))</f>
        <v/>
      </c>
      <c r="BY328" s="2" t="str">
        <f>IF($A328&gt;='FG_243way_Regular Symbol'!F$16,"",IF(D328=0,"",IF(OR(D328=$BW$1,D329=$BW$1,D330=$BW$1,D328=$BX$1,D329=$BX$1,D330=$BX$1),0,1)))</f>
        <v/>
      </c>
      <c r="BZ328" s="2" t="str">
        <f>IF($A328&gt;='FG_243way_Regular Symbol'!G$16,"",IF(E328=0,"",IF(OR(E328=$BW$1,E329=$BW$1,E330=$BW$1,E328=$BX$1,E329=$BX$1,E330=$BX$1),0,1)))</f>
        <v/>
      </c>
      <c r="CA328" s="2" t="str">
        <f>IF($A328&gt;='FG_243way_Regular Symbol'!H$16,"",IF(F328=0,"",IF(OR(F328=$BW$1,F329=$BW$1,F330=$BW$1,F328=$BX$1,F329=$BX$1,F330=$BX$1),0,1)))</f>
        <v/>
      </c>
      <c r="CC328" s="2" t="str">
        <f>IF($A328&gt;='FG_243way_Regular Symbol'!D$16,"",IF(B328=0,"",IF(OR(B328=$BW$1,B329=$BW$1,B330=$BW$1,B328=$CD$1,B329=$CD$1,B330=$CD$1),0,1)))</f>
        <v/>
      </c>
      <c r="CD328" s="2" t="str">
        <f>IF($A328&gt;='FG_243way_Regular Symbol'!E$16,"",IF(C328=0,"",IF(OR(C328=$BW$1,C329=$BW$1,C330=$BW$1,C328=$CD$1,C329=$CD$1,C330=$CD$1),0,1)))</f>
        <v/>
      </c>
      <c r="CE328" s="2" t="str">
        <f>IF($A328&gt;='FG_243way_Regular Symbol'!F$16,"",IF(D328=0,"",IF(OR(D328=$BW$1,D329=$BW$1,D330=$BW$1,D328=$CD$1,D329=$CD$1,D330=$CD$1),0,1)))</f>
        <v/>
      </c>
      <c r="CF328" s="2" t="str">
        <f>IF($A328&gt;='FG_243way_Regular Symbol'!G$16,"",IF(E328=0,"",IF(OR(E328=$BW$1,E329=$BW$1,E330=$BW$1,E328=$CD$1,E329=$CD$1,E330=$CD$1),0,1)))</f>
        <v/>
      </c>
      <c r="CG328" s="2" t="str">
        <f>IF($A328&gt;='FG_243way_Regular Symbol'!H$16,"",IF(F328=0,"",IF(OR(F328=$BW$1,F329=$BW$1,F330=$BW$1,F328=$CD$1,F329=$CD$1,F330=$CD$1),0,1)))</f>
        <v/>
      </c>
      <c r="CI328" s="2" t="str">
        <f>IF($A328&gt;='FG_243way_Regular Symbol'!D$16,"",IF(B328=0,"",IF(OR(B328=$BW$1,B329=$BW$1,B330=$BW$1,B328=$CJ$1,B329=$CJ$1,B330=$CJ$1),0,1)))</f>
        <v/>
      </c>
      <c r="CJ328" s="2" t="str">
        <f>IF($A328&gt;='FG_243way_Regular Symbol'!E$16,"",IF(C328=0,"",IF(OR(C328=$BW$1,C329=$BW$1,C330=$BW$1,C328=$CJ$1,C329=$CJ$1,C330=$CJ$1),0,1)))</f>
        <v/>
      </c>
      <c r="CK328" s="2" t="str">
        <f>IF($A328&gt;='FG_243way_Regular Symbol'!F$16,"",IF(D328=0,"",IF(OR(D328=$BW$1,D329=$BW$1,D330=$BW$1,D328=$CJ$1,D329=$CJ$1,D330=$CJ$1),0,1)))</f>
        <v/>
      </c>
      <c r="CL328" s="2" t="str">
        <f>IF($A328&gt;='FG_243way_Regular Symbol'!G$16,"",IF(E328=0,"",IF(OR(E328=$BW$1,E329=$BW$1,E330=$BW$1,E328=$CJ$1,E329=$CJ$1,E330=$CJ$1),0,1)))</f>
        <v/>
      </c>
      <c r="CM328" s="2" t="str">
        <f>IF($A328&gt;='FG_243way_Regular Symbol'!H$16,"",IF(F328=0,"",IF(OR(F328=$BW$1,F329=$BW$1,F330=$BW$1,F328=$CJ$1,F329=$CJ$1,F330=$CJ$1),0,1)))</f>
        <v/>
      </c>
      <c r="CO328" s="2" t="str">
        <f>IF($A328&gt;='FG_243way_Regular Symbol'!D$16,"",IF(B328=0,"",IF(OR(B328=$BW$1,B329=$BW$1,B330=$BW$1,B328=$CP$1,B329=$CP$1,B330=$CP$1),0,1)))</f>
        <v/>
      </c>
      <c r="CP328" s="2" t="str">
        <f>IF($A328&gt;='FG_243way_Regular Symbol'!E$16,"",IF(C328=0,"",IF(OR(C328=$BW$1,C329=$BW$1,C330=$BW$1,C328=$CP$1,C329=$CP$1,C330=$CP$1),0,1)))</f>
        <v/>
      </c>
      <c r="CQ328" s="2" t="str">
        <f>IF($A328&gt;='FG_243way_Regular Symbol'!F$16,"",IF(D328=0,"",IF(OR(D328=$BW$1,D329=$BW$1,D330=$BW$1,D328=$CP$1,D329=$CP$1,D330=$CP$1),0,1)))</f>
        <v/>
      </c>
      <c r="CR328" s="2" t="str">
        <f>IF($A328&gt;='FG_243way_Regular Symbol'!G$16,"",IF(E328=0,"",IF(OR(E328=$BW$1,E329=$BW$1,E330=$BW$1,E328=$CP$1,E329=$CP$1,E330=$CP$1),0,1)))</f>
        <v/>
      </c>
      <c r="CS328" s="2" t="str">
        <f>IF($A328&gt;='FG_243way_Regular Symbol'!H$16,"",IF(F328=0,"",IF(OR(F328=$BW$1,F329=$BW$1,F330=$BW$1,F328=$CP$1,F329=$CP$1,F330=$CP$1),0,1)))</f>
        <v/>
      </c>
      <c r="CU328" s="2" t="str">
        <f>IF($A328&gt;='FG_243way_Regular Symbol'!D$16,"",IF(B328=0,"",IF(OR(B328=$BW$1,B329=$BW$1,B330=$BW$1,B328=$CV$1,B329=$CV$1,B330=$CV$1),0,1)))</f>
        <v/>
      </c>
      <c r="CV328" s="2" t="str">
        <f>IF($A328&gt;='FG_243way_Regular Symbol'!E$16,"",IF(C328=0,"",IF(OR(C328=$BW$1,C329=$BW$1,C330=$BW$1,C328=$CV$1,C329=$CV$1,C330=$CV$1),0,1)))</f>
        <v/>
      </c>
      <c r="CW328" s="2" t="str">
        <f>IF($A328&gt;='FG_243way_Regular Symbol'!F$16,"",IF(D328=0,"",IF(OR(D328=$BW$1,D329=$BW$1,D330=$BW$1,D328=$CV$1,D329=$CV$1,D330=$CV$1),0,1)))</f>
        <v/>
      </c>
      <c r="CX328" s="2" t="str">
        <f>IF($A328&gt;='FG_243way_Regular Symbol'!G$16,"",IF(E328=0,"",IF(OR(E328=$BW$1,E329=$BW$1,E330=$BW$1,E328=$CV$1,E329=$CV$1,E330=$CV$1),0,1)))</f>
        <v/>
      </c>
      <c r="CY328" s="2" t="str">
        <f>IF($A328&gt;='FG_243way_Regular Symbol'!H$16,"",IF(F328=0,"",IF(OR(F328=$BW$1,F329=$BW$1,F330=$BW$1,F328=$CV$1,F329=$CV$1,F330=$CV$1),0,1)))</f>
        <v/>
      </c>
    </row>
    <row r="329" spans="1:103">
      <c r="A329" s="341">
        <f>IF('FG_243way_Regular Symbol'!L328="","",'FG_243way_Regular Symbol'!L328)</f>
        <v>325</v>
      </c>
      <c r="B329" s="184" t="str">
        <f>IF('FG_243way_Regular Symbol'!M328="",
IF($A329-'FG_243way_Regular Symbol'!D$16&gt;='FG_243way_RegularＸ_W()'!B$2-1,"",VLOOKUP($A329-'FG_243way_Regular Symbol'!D$16,'FG_243way_Regular Symbol'!$L$3:$Q$99,'FG_243way_RegularＸ_W()'!B$3+1,FALSE)),
'FG_243way_Regular Symbol'!M328)</f>
        <v/>
      </c>
      <c r="C329" s="184" t="str">
        <f>IF('FG_243way_Regular Symbol'!N328="",
IF($A329-'FG_243way_Regular Symbol'!E$16&gt;='FG_243way_RegularＸ_W()'!C$2-1,"",VLOOKUP($A329-'FG_243way_Regular Symbol'!E$16,'FG_243way_Regular Symbol'!$L$3:$Q$99,'FG_243way_RegularＸ_W()'!C$3+1,FALSE)),
'FG_243way_Regular Symbol'!N328)</f>
        <v/>
      </c>
      <c r="D329" s="184" t="str">
        <f>IF('FG_243way_Regular Symbol'!O328="",
IF($A329-'FG_243way_Regular Symbol'!F$16&gt;='FG_243way_RegularＸ_W()'!D$2-1,"",VLOOKUP($A329-'FG_243way_Regular Symbol'!F$16,'FG_243way_Regular Symbol'!$L$3:$Q$99,'FG_243way_RegularＸ_W()'!D$3+1,FALSE)),
'FG_243way_Regular Symbol'!O328)</f>
        <v/>
      </c>
      <c r="E329" s="184" t="str">
        <f>IF('FG_243way_Regular Symbol'!P328="",
IF($A329-'FG_243way_Regular Symbol'!G$16&gt;='FG_243way_RegularＸ_W()'!E$2-1,"",VLOOKUP($A329-'FG_243way_Regular Symbol'!G$16,'FG_243way_Regular Symbol'!$L$3:$Q$99,'FG_243way_RegularＸ_W()'!E$3+1,FALSE)),
'FG_243way_Regular Symbol'!P328)</f>
        <v/>
      </c>
      <c r="F329" s="358" t="str">
        <f>IF('FG_243way_Regular Symbol'!Q328="",
IF($A329-'FG_243way_Regular Symbol'!H$16&gt;='FG_243way_RegularＸ_W()'!F$2-1,"",VLOOKUP($A329-'FG_243way_Regular Symbol'!H$16,'FG_243way_Regular Symbol'!$L$3:$Q$99,'FG_243way_RegularＸ_W()'!F$3+1,FALSE)),
'FG_243way_Regular Symbol'!Q328)</f>
        <v/>
      </c>
      <c r="O329" s="342" t="str">
        <f>IF($A329&gt;='FG_243way_Regular Symbol'!D$16,"",IF(B329=0,"",IF(OR(B329=$O$1,B329=$P$1,B330=$O$1,B330=$P$1,B331=$O$1,B331=$P$1),0,1)))</f>
        <v/>
      </c>
      <c r="P329" s="2" t="str">
        <f>IF($A329&gt;='FG_243way_Regular Symbol'!E$16,"",IF(C329=0,"",IF(OR(C329=$O$1,C329=$P$1,C330=$O$1,C330=$P$1,C331=$O$1,C331=$P$1),0,1)))</f>
        <v/>
      </c>
      <c r="Q329" s="2" t="str">
        <f>IF($A329&gt;='FG_243way_Regular Symbol'!F$16,"",IF(D329=0,"",IF(OR(D329=$O$1,D329=$P$1,D330=$O$1,D330=$P$1,D331=$O$1,D331=$P$1),0,1)))</f>
        <v/>
      </c>
      <c r="R329" s="2" t="str">
        <f>IF($A329&gt;='FG_243way_Regular Symbol'!G$16,"",IF(E329=0,"",IF(OR(E329=$O$1,E329=$P$1,E330=$O$1,E330=$P$1,E331=$O$1,E331=$P$1),0,1)))</f>
        <v/>
      </c>
      <c r="S329" s="128" t="str">
        <f>IF($A329&gt;='FG_243way_Regular Symbol'!H$16,"",IF(F329=0,"",IF(OR(F329=$O$1,F329=$P$1,F330=$O$1,F330=$P$1,F331=$O$1,F331=$P$1),0,1)))</f>
        <v/>
      </c>
      <c r="U329" s="342" t="str">
        <f>IF($A329&gt;='FG_243way_Regular Symbol'!D$16,"",IF(B329=0,"",IF(OR(B329=$U$1,B329=$V$1,B330=$U$1,B330=$V$1,B331=$U$1,B331=$V$1),0,1)))</f>
        <v/>
      </c>
      <c r="V329" s="2" t="str">
        <f>IF($A329&gt;='FG_243way_Regular Symbol'!E$16,"",IF(C329=0,"",IF(OR(C329=$U$1,C329=$V$1,C330=$U$1,C330=$V$1,C331=$U$1,C331=$V$1),0,1)))</f>
        <v/>
      </c>
      <c r="W329" s="2" t="str">
        <f>IF($A329&gt;='FG_243way_Regular Symbol'!F$16,"",IF(D329=0,"",IF(OR(D329=$U$1,D329=$V$1,D330=$U$1,D330=$V$1,D331=$U$1,D331=$V$1),0,1)))</f>
        <v/>
      </c>
      <c r="X329" s="2" t="str">
        <f>IF($A329&gt;='FG_243way_Regular Symbol'!G$16,"",IF(E329=0,"",IF(OR(E329=$U$1,E329=$V$1,E330=$U$1,E330=$V$1,E331=$U$1,E331=$V$1),0,1)))</f>
        <v/>
      </c>
      <c r="Y329" s="128" t="str">
        <f>IF($A329&gt;='FG_243way_Regular Symbol'!H$16,"",IF(F329=0,"",IF(OR(F329=$U$1,F329=$V$1,F330=$U$1,F330=$V$1,F331=$U$1,F331=$V$1),0,1)))</f>
        <v/>
      </c>
      <c r="AA329" s="342" t="str">
        <f>IF($A329&gt;='FG_243way_Regular Symbol'!D$16,"",IF(B329=0,"",IF(OR(B329=$AA$1,B329=$AB$1,B330=$AA$1,B330=$AB$1,B331=$AA$1,,B331=$AB$1),0,1)))</f>
        <v/>
      </c>
      <c r="AB329" s="2" t="str">
        <f>IF($A329&gt;='FG_243way_Regular Symbol'!E$16,"",IF(C329=0,"",IF(OR(C329=$AA$1,C329=$AB$1,C330=$AA$1,C330=$AB$1,C331=$AA$1,,C331=$AB$1),0,1)))</f>
        <v/>
      </c>
      <c r="AC329" s="2" t="str">
        <f>IF($A329&gt;='FG_243way_Regular Symbol'!F$16,"",IF(D329=0,"",IF(OR(D329=$AA$1,D329=$AB$1,D330=$AA$1,D330=$AB$1,D331=$AA$1,,D331=$AB$1),0,1)))</f>
        <v/>
      </c>
      <c r="AD329" s="2" t="str">
        <f>IF($A329&gt;='FG_243way_Regular Symbol'!G$16,"",IF(E329=0,"",IF(OR(E329=$AA$1,E329=$AB$1,E330=$AA$1,E330=$AB$1,E331=$AA$1,,E331=$AB$1),0,1)))</f>
        <v/>
      </c>
      <c r="AE329" s="128" t="str">
        <f>IF($A329&gt;='FG_243way_Regular Symbol'!H$16,"",IF(F329=0,"",IF(OR(F329=$AA$1,F329=$AB$1,F330=$AA$1,F330=$AB$1,F331=$AA$1,,F331=$AB$1),0,1)))</f>
        <v/>
      </c>
      <c r="AG329" s="342" t="str">
        <f>IF($A329&gt;='FG_243way_Regular Symbol'!D$16,"",IF(B329=0,"",IF(OR(B329=$AG$1,B329=$AH$1,B330=$AG$1,B330=$AH$1,B331=$AG$1,B331=$AH$1),0,1)))</f>
        <v/>
      </c>
      <c r="AH329" s="2" t="str">
        <f>IF($A329&gt;='FG_243way_Regular Symbol'!E$16,"",IF(C329=0,"",IF(OR(C329=$AG$1,C329=$AH$1,C330=$AG$1,C330=$AH$1,C331=$AG$1,C331=$AH$1),0,1)))</f>
        <v/>
      </c>
      <c r="AI329" s="2" t="str">
        <f>IF($A329&gt;='FG_243way_Regular Symbol'!F$16,"",IF(D329=0,"",IF(OR(D329=$AG$1,D329=$AH$1,D330=$AG$1,D330=$AH$1,D331=$AG$1,D331=$AH$1),0,1)))</f>
        <v/>
      </c>
      <c r="AJ329" s="2" t="str">
        <f>IF($A329&gt;='FG_243way_Regular Symbol'!G$16,"",IF(E329=0,"",IF(OR(E329=$AG$1,E329=$AH$1,E330=$AG$1,E330=$AH$1,E331=$AG$1,E331=$AH$1),0,1)))</f>
        <v/>
      </c>
      <c r="AK329" s="128" t="str">
        <f>IF($A329&gt;='FG_243way_Regular Symbol'!H$16,"",IF(F329=0,"",IF(OR(F329=$AG$1,F329=$AH$1,F330=$AG$1,F330=$AH$1,F331=$AG$1,F331=$AH$1),0,1)))</f>
        <v/>
      </c>
      <c r="AM329" s="342" t="str">
        <f>IF($A329&gt;='FG_243way_Regular Symbol'!D$16,"",IF(B329=0,"",IF(OR(B329=$AM$1,B329=$AN$1,B330=$AM$1,B330=$AN$1,B331=$AM$1,B331=$AN$1),0,1)))</f>
        <v/>
      </c>
      <c r="AN329" s="2" t="str">
        <f>IF($A329&gt;='FG_243way_Regular Symbol'!E$16,"",IF(C329=0,"",IF(OR(C329=$AM$1,C329=$AN$1,C330=$AM$1,C330=$AN$1,C331=$AM$1,C331=$AN$1),0,1)))</f>
        <v/>
      </c>
      <c r="AO329" s="2" t="str">
        <f>IF($A329&gt;='FG_243way_Regular Symbol'!F$16,"",IF(D329=0,"",IF(OR(D329=$AM$1,D329=$AN$1,D330=$AM$1,D330=$AN$1,D331=$AM$1,D331=$AN$1),0,1)))</f>
        <v/>
      </c>
      <c r="AP329" s="2" t="str">
        <f>IF($A329&gt;='FG_243way_Regular Symbol'!G$16,"",IF(E329=0,"",IF(OR(E329=$AM$1,E329=$AN$1,E330=$AM$1,E330=$AN$1,E331=$AM$1,E331=$AN$1),0,1)))</f>
        <v/>
      </c>
      <c r="AQ329" s="128" t="str">
        <f>IF($A329&gt;='FG_243way_Regular Symbol'!H$16,"",IF(F329=0,"",IF(OR(F329=$AM$1,F329=$AN$1,F330=$AM$1,F330=$AN$1,F331=$AM$1,F331=$AN$1),0,1)))</f>
        <v/>
      </c>
      <c r="AS329" s="342" t="str">
        <f>IF($A329&gt;='FG_243way_Regular Symbol'!D$16,"",IF(B329=0,"",IF(OR(B329=$AM$1,B329=$AT$1,B330=$AM$1,B330=$AT$1,B331=$AM$1,B331=$AT$1),0,1)))</f>
        <v/>
      </c>
      <c r="AT329" s="2" t="str">
        <f>IF($A329&gt;='FG_243way_Regular Symbol'!E$16,"",IF(C329=0,"",IF(OR(C329=$AM$1,C329=$AT$1,C330=$AM$1,C330=$AT$1,C331=$AM$1,C331=$AT$1),0,1)))</f>
        <v/>
      </c>
      <c r="AU329" s="2" t="str">
        <f>IF($A329&gt;='FG_243way_Regular Symbol'!F$16,"",IF(D329=0,"",IF(OR(D329=$AM$1,D329=$AT$1,D330=$AM$1,D330=$AT$1,D331=$AM$1,D331=$AT$1),0,1)))</f>
        <v/>
      </c>
      <c r="AV329" s="2" t="str">
        <f>IF($A329&gt;='FG_243way_Regular Symbol'!G$16,"",IF(E329=0,"",IF(OR(E329=$AM$1,E329=$AT$1,E330=$AM$1,E330=$AT$1,E331=$AM$1,E331=$AT$1),0,1)))</f>
        <v/>
      </c>
      <c r="AW329" s="128" t="str">
        <f>IF($A329&gt;='FG_243way_Regular Symbol'!H$16,"",IF(F329=0,"",IF(OR(F329=$AM$1,F329=$AT$1,F330=$AM$1,F330=$AT$1,F331=$AM$1,F331=$AT$1),0,1)))</f>
        <v/>
      </c>
      <c r="AY329" s="342" t="str">
        <f>IF($A329&gt;='FG_243way_Regular Symbol'!D$16,"",IF(B329=0,"",IF(OR(B329=$AM$1,B329=$AZ$1,B330=$AM$1,B330=$AZ$1,B331=$AM$1,B331=$AZ$1),0,1)))</f>
        <v/>
      </c>
      <c r="AZ329" s="2" t="str">
        <f>IF($A329&gt;='FG_243way_Regular Symbol'!E$16,"",IF(C329=0,"",IF(OR(C329=$AM$1,C329=$AZ$1,C330=$AM$1,C330=$AZ$1,C331=$AM$1,C331=$AZ$1),0,1)))</f>
        <v/>
      </c>
      <c r="BA329" s="2" t="str">
        <f>IF($A329&gt;='FG_243way_Regular Symbol'!F$16,"",IF(D329=0,"",IF(OR(D329=$AM$1,D329=$AZ$1,D330=$AM$1,D330=$AZ$1,D331=$AM$1,D331=$AZ$1),0,1)))</f>
        <v/>
      </c>
      <c r="BB329" s="2" t="str">
        <f>IF($A329&gt;='FG_243way_Regular Symbol'!G$16,"",IF(E329=0,"",IF(OR(E329=$AM$1,E329=$AZ$1,E330=$AM$1,E330=$AZ$1,E331=$AM$1,E331=$AZ$1),0,1)))</f>
        <v/>
      </c>
      <c r="BC329" s="128" t="str">
        <f>IF($A329&gt;='FG_243way_Regular Symbol'!H$16,"",IF(F329=0,"",IF(OR(F329=$AM$1,F329=$AZ$1,F330=$AM$1,F330=$AZ$1,F331=$AM$1,F331=$AZ$1),0,1)))</f>
        <v/>
      </c>
      <c r="BE329" s="342"/>
      <c r="BF329" s="2"/>
      <c r="BG329" s="2" t="str">
        <f>IF($A329&gt;='FG_243way_Regular Symbol'!F$16,"",IF(D329=0,"",COUNTIF(D329:D331,$BF$1)))</f>
        <v/>
      </c>
      <c r="BH329" s="2" t="str">
        <f>IF($A329&gt;='FG_243way_Regular Symbol'!G$16,"",IF(E329=0,"",COUNTIF(E329:E331,$BF$1)))</f>
        <v/>
      </c>
      <c r="BI329" s="2" t="str">
        <f>IF($A329&gt;='FG_243way_Regular Symbol'!H$16,"",IF(F329=0,"",COUNTIF(F329:F331,$BF$1)))</f>
        <v/>
      </c>
      <c r="BK329" s="342"/>
      <c r="BL329" s="2"/>
      <c r="BM329" s="2" t="str">
        <f>IF($A329&gt;='FG_243way_Regular Symbol'!F$16,"",IF(D329=0,"",IF(OR(D329=$AM$1,D329=$BL$1,D330=$AM$1,D330=$BL$1,D331=$AM$1,D331=$BL$1),0,1)))</f>
        <v/>
      </c>
      <c r="BN329" s="2" t="str">
        <f>IF($A329&gt;='FG_243way_Regular Symbol'!G$16,"",IF(E329=0,"",IF(OR(E329=$AM$1,E329=$BL$1,E330=$AM$1,E330=$BL$1,E331=$AM$1,E331=$BL$1),0,1)))</f>
        <v/>
      </c>
      <c r="BO329" s="128" t="str">
        <f>IF($A329&gt;='FG_243way_Regular Symbol'!H$16,"",IF(F329=0,"",IF(OR(F329=$AM$1,F329=$BL$1,F330=$AM$1,F330=$BL$1,F331=$AM$1,F331=$BL$1),0,1)))</f>
        <v/>
      </c>
      <c r="BQ329" s="2" t="str">
        <f>IF($A329&gt;='FG_243way_Regular Symbol'!D$16,"",IF(B329=0,"",IF(OR(B329=$BQ$1,B329=$BR$1,B330=$BQ$1,B330=$BR$1,B331=$BQ$1,B331=$BR$1),0,1)))</f>
        <v/>
      </c>
      <c r="BR329" s="2" t="str">
        <f>IF($A329&gt;='FG_243way_Regular Symbol'!E$16,"",IF(C329=0,"",IF(OR(C329=$BQ$1,C329=$BR$1,C330=$BQ$1,C330=$BR$1,C331=$BQ$1,C331=$BR$1),0,1)))</f>
        <v/>
      </c>
      <c r="BS329" s="2" t="str">
        <f>IF($A329&gt;='FG_243way_Regular Symbol'!F$16,"",IF(D329=0,"",IF(OR(D329=$BQ$1,D329=$BR$1,D330=$BQ$1,D330=$BR$1,D331=$BQ$1,D331=$BR$1),0,1)))</f>
        <v/>
      </c>
      <c r="BT329" s="2" t="str">
        <f>IF($A329&gt;='FG_243way_Regular Symbol'!G$16,"",IF(E329=0,"",IF(OR(E329=$BQ$1,E329=$BR$1,E330=$BQ$1,E330=$BR$1,E331=$BQ$1,E331=$BR$1),0,1)))</f>
        <v/>
      </c>
      <c r="BU329" s="2" t="str">
        <f>IF($A329&gt;='FG_243way_Regular Symbol'!H$16,"",IF(F329=0,"",IF(OR(F329=$BQ$1,F329=$BR$1,F330=$BQ$1,F330=$BR$1,F331=$BQ$1,F331=$BR$1),0,1)))</f>
        <v/>
      </c>
      <c r="BW329" s="2" t="str">
        <f>IF($A329&gt;='FG_243way_Regular Symbol'!D$16,"",IF(B329=0,"",IF(OR(B329=$BW$1,B330=$BW$1,B331=$BW$1,B329=$BX$1,B330=$BX$1,B331=$BX$1),0,1)))</f>
        <v/>
      </c>
      <c r="BX329" s="2" t="str">
        <f>IF($A329&gt;='FG_243way_Regular Symbol'!E$16,"",IF(C329=0,"",IF(OR(C329=$BW$1,C330=$BW$1,C331=$BW$1,C329=$BX$1,C330=$BX$1,C331=$BX$1),0,1)))</f>
        <v/>
      </c>
      <c r="BY329" s="2" t="str">
        <f>IF($A329&gt;='FG_243way_Regular Symbol'!F$16,"",IF(D329=0,"",IF(OR(D329=$BW$1,D330=$BW$1,D331=$BW$1,D329=$BX$1,D330=$BX$1,D331=$BX$1),0,1)))</f>
        <v/>
      </c>
      <c r="BZ329" s="2" t="str">
        <f>IF($A329&gt;='FG_243way_Regular Symbol'!G$16,"",IF(E329=0,"",IF(OR(E329=$BW$1,E330=$BW$1,E331=$BW$1,E329=$BX$1,E330=$BX$1,E331=$BX$1),0,1)))</f>
        <v/>
      </c>
      <c r="CA329" s="2" t="str">
        <f>IF($A329&gt;='FG_243way_Regular Symbol'!H$16,"",IF(F329=0,"",IF(OR(F329=$BW$1,F330=$BW$1,F331=$BW$1,F329=$BX$1,F330=$BX$1,F331=$BX$1),0,1)))</f>
        <v/>
      </c>
      <c r="CC329" s="2" t="str">
        <f>IF($A329&gt;='FG_243way_Regular Symbol'!D$16,"",IF(B329=0,"",IF(OR(B329=$BW$1,B330=$BW$1,B331=$BW$1,B329=$CD$1,B330=$CD$1,B331=$CD$1),0,1)))</f>
        <v/>
      </c>
      <c r="CD329" s="2" t="str">
        <f>IF($A329&gt;='FG_243way_Regular Symbol'!E$16,"",IF(C329=0,"",IF(OR(C329=$BW$1,C330=$BW$1,C331=$BW$1,C329=$CD$1,C330=$CD$1,C331=$CD$1),0,1)))</f>
        <v/>
      </c>
      <c r="CE329" s="2" t="str">
        <f>IF($A329&gt;='FG_243way_Regular Symbol'!F$16,"",IF(D329=0,"",IF(OR(D329=$BW$1,D330=$BW$1,D331=$BW$1,D329=$CD$1,D330=$CD$1,D331=$CD$1),0,1)))</f>
        <v/>
      </c>
      <c r="CF329" s="2" t="str">
        <f>IF($A329&gt;='FG_243way_Regular Symbol'!G$16,"",IF(E329=0,"",IF(OR(E329=$BW$1,E330=$BW$1,E331=$BW$1,E329=$CD$1,E330=$CD$1,E331=$CD$1),0,1)))</f>
        <v/>
      </c>
      <c r="CG329" s="2" t="str">
        <f>IF($A329&gt;='FG_243way_Regular Symbol'!H$16,"",IF(F329=0,"",IF(OR(F329=$BW$1,F330=$BW$1,F331=$BW$1,F329=$CD$1,F330=$CD$1,F331=$CD$1),0,1)))</f>
        <v/>
      </c>
      <c r="CI329" s="2" t="str">
        <f>IF($A329&gt;='FG_243way_Regular Symbol'!D$16,"",IF(B329=0,"",IF(OR(B329=$BW$1,B330=$BW$1,B331=$BW$1,B329=$CJ$1,B330=$CJ$1,B331=$CJ$1),0,1)))</f>
        <v/>
      </c>
      <c r="CJ329" s="2" t="str">
        <f>IF($A329&gt;='FG_243way_Regular Symbol'!E$16,"",IF(C329=0,"",IF(OR(C329=$BW$1,C330=$BW$1,C331=$BW$1,C329=$CJ$1,C330=$CJ$1,C331=$CJ$1),0,1)))</f>
        <v/>
      </c>
      <c r="CK329" s="2" t="str">
        <f>IF($A329&gt;='FG_243way_Regular Symbol'!F$16,"",IF(D329=0,"",IF(OR(D329=$BW$1,D330=$BW$1,D331=$BW$1,D329=$CJ$1,D330=$CJ$1,D331=$CJ$1),0,1)))</f>
        <v/>
      </c>
      <c r="CL329" s="2" t="str">
        <f>IF($A329&gt;='FG_243way_Regular Symbol'!G$16,"",IF(E329=0,"",IF(OR(E329=$BW$1,E330=$BW$1,E331=$BW$1,E329=$CJ$1,E330=$CJ$1,E331=$CJ$1),0,1)))</f>
        <v/>
      </c>
      <c r="CM329" s="2" t="str">
        <f>IF($A329&gt;='FG_243way_Regular Symbol'!H$16,"",IF(F329=0,"",IF(OR(F329=$BW$1,F330=$BW$1,F331=$BW$1,F329=$CJ$1,F330=$CJ$1,F331=$CJ$1),0,1)))</f>
        <v/>
      </c>
      <c r="CO329" s="2" t="str">
        <f>IF($A329&gt;='FG_243way_Regular Symbol'!D$16,"",IF(B329=0,"",IF(OR(B329=$BW$1,B330=$BW$1,B331=$BW$1,B329=$CP$1,B330=$CP$1,B331=$CP$1),0,1)))</f>
        <v/>
      </c>
      <c r="CP329" s="2" t="str">
        <f>IF($A329&gt;='FG_243way_Regular Symbol'!E$16,"",IF(C329=0,"",IF(OR(C329=$BW$1,C330=$BW$1,C331=$BW$1,C329=$CP$1,C330=$CP$1,C331=$CP$1),0,1)))</f>
        <v/>
      </c>
      <c r="CQ329" s="2" t="str">
        <f>IF($A329&gt;='FG_243way_Regular Symbol'!F$16,"",IF(D329=0,"",IF(OR(D329=$BW$1,D330=$BW$1,D331=$BW$1,D329=$CP$1,D330=$CP$1,D331=$CP$1),0,1)))</f>
        <v/>
      </c>
      <c r="CR329" s="2" t="str">
        <f>IF($A329&gt;='FG_243way_Regular Symbol'!G$16,"",IF(E329=0,"",IF(OR(E329=$BW$1,E330=$BW$1,E331=$BW$1,E329=$CP$1,E330=$CP$1,E331=$CP$1),0,1)))</f>
        <v/>
      </c>
      <c r="CS329" s="2" t="str">
        <f>IF($A329&gt;='FG_243way_Regular Symbol'!H$16,"",IF(F329=0,"",IF(OR(F329=$BW$1,F330=$BW$1,F331=$BW$1,F329=$CP$1,F330=$CP$1,F331=$CP$1),0,1)))</f>
        <v/>
      </c>
      <c r="CU329" s="2" t="str">
        <f>IF($A329&gt;='FG_243way_Regular Symbol'!D$16,"",IF(B329=0,"",IF(OR(B329=$BW$1,B330=$BW$1,B331=$BW$1,B329=$CV$1,B330=$CV$1,B331=$CV$1),0,1)))</f>
        <v/>
      </c>
      <c r="CV329" s="2" t="str">
        <f>IF($A329&gt;='FG_243way_Regular Symbol'!E$16,"",IF(C329=0,"",IF(OR(C329=$BW$1,C330=$BW$1,C331=$BW$1,C329=$CV$1,C330=$CV$1,C331=$CV$1),0,1)))</f>
        <v/>
      </c>
      <c r="CW329" s="2" t="str">
        <f>IF($A329&gt;='FG_243way_Regular Symbol'!F$16,"",IF(D329=0,"",IF(OR(D329=$BW$1,D330=$BW$1,D331=$BW$1,D329=$CV$1,D330=$CV$1,D331=$CV$1),0,1)))</f>
        <v/>
      </c>
      <c r="CX329" s="2" t="str">
        <f>IF($A329&gt;='FG_243way_Regular Symbol'!G$16,"",IF(E329=0,"",IF(OR(E329=$BW$1,E330=$BW$1,E331=$BW$1,E329=$CV$1,E330=$CV$1,E331=$CV$1),0,1)))</f>
        <v/>
      </c>
      <c r="CY329" s="2" t="str">
        <f>IF($A329&gt;='FG_243way_Regular Symbol'!H$16,"",IF(F329=0,"",IF(OR(F329=$BW$1,F330=$BW$1,F331=$BW$1,F329=$CV$1,F330=$CV$1,F331=$CV$1),0,1)))</f>
        <v/>
      </c>
    </row>
    <row r="330" spans="1:103">
      <c r="A330" s="341">
        <f>IF('FG_243way_Regular Symbol'!L329="","",'FG_243way_Regular Symbol'!L329)</f>
        <v>326</v>
      </c>
      <c r="B330" s="184" t="str">
        <f>IF('FG_243way_Regular Symbol'!M329="",
IF($A330-'FG_243way_Regular Symbol'!D$16&gt;='FG_243way_RegularＸ_W()'!B$2-1,"",VLOOKUP($A330-'FG_243way_Regular Symbol'!D$16,'FG_243way_Regular Symbol'!$L$3:$Q$99,'FG_243way_RegularＸ_W()'!B$3+1,FALSE)),
'FG_243way_Regular Symbol'!M329)</f>
        <v/>
      </c>
      <c r="C330" s="184" t="str">
        <f>IF('FG_243way_Regular Symbol'!N329="",
IF($A330-'FG_243way_Regular Symbol'!E$16&gt;='FG_243way_RegularＸ_W()'!C$2-1,"",VLOOKUP($A330-'FG_243way_Regular Symbol'!E$16,'FG_243way_Regular Symbol'!$L$3:$Q$99,'FG_243way_RegularＸ_W()'!C$3+1,FALSE)),
'FG_243way_Regular Symbol'!N329)</f>
        <v/>
      </c>
      <c r="D330" s="184" t="str">
        <f>IF('FG_243way_Regular Symbol'!O329="",
IF($A330-'FG_243way_Regular Symbol'!F$16&gt;='FG_243way_RegularＸ_W()'!D$2-1,"",VLOOKUP($A330-'FG_243way_Regular Symbol'!F$16,'FG_243way_Regular Symbol'!$L$3:$Q$99,'FG_243way_RegularＸ_W()'!D$3+1,FALSE)),
'FG_243way_Regular Symbol'!O329)</f>
        <v/>
      </c>
      <c r="E330" s="184" t="str">
        <f>IF('FG_243way_Regular Symbol'!P329="",
IF($A330-'FG_243way_Regular Symbol'!G$16&gt;='FG_243way_RegularＸ_W()'!E$2-1,"",VLOOKUP($A330-'FG_243way_Regular Symbol'!G$16,'FG_243way_Regular Symbol'!$L$3:$Q$99,'FG_243way_RegularＸ_W()'!E$3+1,FALSE)),
'FG_243way_Regular Symbol'!P329)</f>
        <v/>
      </c>
      <c r="F330" s="358" t="str">
        <f>IF('FG_243way_Regular Symbol'!Q329="",
IF($A330-'FG_243way_Regular Symbol'!H$16&gt;='FG_243way_RegularＸ_W()'!F$2-1,"",VLOOKUP($A330-'FG_243way_Regular Symbol'!H$16,'FG_243way_Regular Symbol'!$L$3:$Q$99,'FG_243way_RegularＸ_W()'!F$3+1,FALSE)),
'FG_243way_Regular Symbol'!Q329)</f>
        <v/>
      </c>
      <c r="O330" s="342" t="str">
        <f>IF($A330&gt;='FG_243way_Regular Symbol'!D$16,"",IF(B330=0,"",IF(OR(B330=$O$1,B330=$P$1,B331=$O$1,B331=$P$1,B332=$O$1,B332=$P$1),0,1)))</f>
        <v/>
      </c>
      <c r="P330" s="2" t="str">
        <f>IF($A330&gt;='FG_243way_Regular Symbol'!E$16,"",IF(C330=0,"",IF(OR(C330=$O$1,C330=$P$1,C331=$O$1,C331=$P$1,C332=$O$1,C332=$P$1),0,1)))</f>
        <v/>
      </c>
      <c r="Q330" s="2" t="str">
        <f>IF($A330&gt;='FG_243way_Regular Symbol'!F$16,"",IF(D330=0,"",IF(OR(D330=$O$1,D330=$P$1,D331=$O$1,D331=$P$1,D332=$O$1,D332=$P$1),0,1)))</f>
        <v/>
      </c>
      <c r="R330" s="2" t="str">
        <f>IF($A330&gt;='FG_243way_Regular Symbol'!G$16,"",IF(E330=0,"",IF(OR(E330=$O$1,E330=$P$1,E331=$O$1,E331=$P$1,E332=$O$1,E332=$P$1),0,1)))</f>
        <v/>
      </c>
      <c r="S330" s="128" t="str">
        <f>IF($A330&gt;='FG_243way_Regular Symbol'!H$16,"",IF(F330=0,"",IF(OR(F330=$O$1,F330=$P$1,F331=$O$1,F331=$P$1,F332=$O$1,F332=$P$1),0,1)))</f>
        <v/>
      </c>
      <c r="U330" s="342" t="str">
        <f>IF($A330&gt;='FG_243way_Regular Symbol'!D$16,"",IF(B330=0,"",IF(OR(B330=$U$1,B330=$V$1,B331=$U$1,B331=$V$1,B332=$U$1,B332=$V$1),0,1)))</f>
        <v/>
      </c>
      <c r="V330" s="2" t="str">
        <f>IF($A330&gt;='FG_243way_Regular Symbol'!E$16,"",IF(C330=0,"",IF(OR(C330=$U$1,C330=$V$1,C331=$U$1,C331=$V$1,C332=$U$1,C332=$V$1),0,1)))</f>
        <v/>
      </c>
      <c r="W330" s="2" t="str">
        <f>IF($A330&gt;='FG_243way_Regular Symbol'!F$16,"",IF(D330=0,"",IF(OR(D330=$U$1,D330=$V$1,D331=$U$1,D331=$V$1,D332=$U$1,D332=$V$1),0,1)))</f>
        <v/>
      </c>
      <c r="X330" s="2" t="str">
        <f>IF($A330&gt;='FG_243way_Regular Symbol'!G$16,"",IF(E330=0,"",IF(OR(E330=$U$1,E330=$V$1,E331=$U$1,E331=$V$1,E332=$U$1,E332=$V$1),0,1)))</f>
        <v/>
      </c>
      <c r="Y330" s="128" t="str">
        <f>IF($A330&gt;='FG_243way_Regular Symbol'!H$16,"",IF(F330=0,"",IF(OR(F330=$U$1,F330=$V$1,F331=$U$1,F331=$V$1,F332=$U$1,F332=$V$1),0,1)))</f>
        <v/>
      </c>
      <c r="AA330" s="342" t="str">
        <f>IF($A330&gt;='FG_243way_Regular Symbol'!D$16,"",IF(B330=0,"",IF(OR(B330=$AA$1,B330=$AB$1,B331=$AA$1,B331=$AB$1,B332=$AA$1,,B332=$AB$1),0,1)))</f>
        <v/>
      </c>
      <c r="AB330" s="2" t="str">
        <f>IF($A330&gt;='FG_243way_Regular Symbol'!E$16,"",IF(C330=0,"",IF(OR(C330=$AA$1,C330=$AB$1,C331=$AA$1,C331=$AB$1,C332=$AA$1,,C332=$AB$1),0,1)))</f>
        <v/>
      </c>
      <c r="AC330" s="2" t="str">
        <f>IF($A330&gt;='FG_243way_Regular Symbol'!F$16,"",IF(D330=0,"",IF(OR(D330=$AA$1,D330=$AB$1,D331=$AA$1,D331=$AB$1,D332=$AA$1,,D332=$AB$1),0,1)))</f>
        <v/>
      </c>
      <c r="AD330" s="2" t="str">
        <f>IF($A330&gt;='FG_243way_Regular Symbol'!G$16,"",IF(E330=0,"",IF(OR(E330=$AA$1,E330=$AB$1,E331=$AA$1,E331=$AB$1,E332=$AA$1,,E332=$AB$1),0,1)))</f>
        <v/>
      </c>
      <c r="AE330" s="128" t="str">
        <f>IF($A330&gt;='FG_243way_Regular Symbol'!H$16,"",IF(F330=0,"",IF(OR(F330=$AA$1,F330=$AB$1,F331=$AA$1,F331=$AB$1,F332=$AA$1,,F332=$AB$1),0,1)))</f>
        <v/>
      </c>
      <c r="AG330" s="342" t="str">
        <f>IF($A330&gt;='FG_243way_Regular Symbol'!D$16,"",IF(B330=0,"",IF(OR(B330=$AG$1,B330=$AH$1,B331=$AG$1,B331=$AH$1,B332=$AG$1,B332=$AH$1),0,1)))</f>
        <v/>
      </c>
      <c r="AH330" s="2" t="str">
        <f>IF($A330&gt;='FG_243way_Regular Symbol'!E$16,"",IF(C330=0,"",IF(OR(C330=$AG$1,C330=$AH$1,C331=$AG$1,C331=$AH$1,C332=$AG$1,C332=$AH$1),0,1)))</f>
        <v/>
      </c>
      <c r="AI330" s="2" t="str">
        <f>IF($A330&gt;='FG_243way_Regular Symbol'!F$16,"",IF(D330=0,"",IF(OR(D330=$AG$1,D330=$AH$1,D331=$AG$1,D331=$AH$1,D332=$AG$1,D332=$AH$1),0,1)))</f>
        <v/>
      </c>
      <c r="AJ330" s="2" t="str">
        <f>IF($A330&gt;='FG_243way_Regular Symbol'!G$16,"",IF(E330=0,"",IF(OR(E330=$AG$1,E330=$AH$1,E331=$AG$1,E331=$AH$1,E332=$AG$1,E332=$AH$1),0,1)))</f>
        <v/>
      </c>
      <c r="AK330" s="128" t="str">
        <f>IF($A330&gt;='FG_243way_Regular Symbol'!H$16,"",IF(F330=0,"",IF(OR(F330=$AG$1,F330=$AH$1,F331=$AG$1,F331=$AH$1,F332=$AG$1,F332=$AH$1),0,1)))</f>
        <v/>
      </c>
      <c r="AM330" s="342" t="str">
        <f>IF($A330&gt;='FG_243way_Regular Symbol'!D$16,"",IF(B330=0,"",IF(OR(B330=$AM$1,B330=$AN$1,B331=$AM$1,B331=$AN$1,B332=$AM$1,B332=$AN$1),0,1)))</f>
        <v/>
      </c>
      <c r="AN330" s="2" t="str">
        <f>IF($A330&gt;='FG_243way_Regular Symbol'!E$16,"",IF(C330=0,"",IF(OR(C330=$AM$1,C330=$AN$1,C331=$AM$1,C331=$AN$1,C332=$AM$1,C332=$AN$1),0,1)))</f>
        <v/>
      </c>
      <c r="AO330" s="2" t="str">
        <f>IF($A330&gt;='FG_243way_Regular Symbol'!F$16,"",IF(D330=0,"",IF(OR(D330=$AM$1,D330=$AN$1,D331=$AM$1,D331=$AN$1,D332=$AM$1,D332=$AN$1),0,1)))</f>
        <v/>
      </c>
      <c r="AP330" s="2" t="str">
        <f>IF($A330&gt;='FG_243way_Regular Symbol'!G$16,"",IF(E330=0,"",IF(OR(E330=$AM$1,E330=$AN$1,E331=$AM$1,E331=$AN$1,E332=$AM$1,E332=$AN$1),0,1)))</f>
        <v/>
      </c>
      <c r="AQ330" s="128" t="str">
        <f>IF($A330&gt;='FG_243way_Regular Symbol'!H$16,"",IF(F330=0,"",IF(OR(F330=$AM$1,F330=$AN$1,F331=$AM$1,F331=$AN$1,F332=$AM$1,F332=$AN$1),0,1)))</f>
        <v/>
      </c>
      <c r="AS330" s="342" t="str">
        <f>IF($A330&gt;='FG_243way_Regular Symbol'!D$16,"",IF(B330=0,"",IF(OR(B330=$AM$1,B330=$AT$1,B331=$AM$1,B331=$AT$1,B332=$AM$1,B332=$AT$1),0,1)))</f>
        <v/>
      </c>
      <c r="AT330" s="2" t="str">
        <f>IF($A330&gt;='FG_243way_Regular Symbol'!E$16,"",IF(C330=0,"",IF(OR(C330=$AM$1,C330=$AT$1,C331=$AM$1,C331=$AT$1,C332=$AM$1,C332=$AT$1),0,1)))</f>
        <v/>
      </c>
      <c r="AU330" s="2" t="str">
        <f>IF($A330&gt;='FG_243way_Regular Symbol'!F$16,"",IF(D330=0,"",IF(OR(D330=$AM$1,D330=$AT$1,D331=$AM$1,D331=$AT$1,D332=$AM$1,D332=$AT$1),0,1)))</f>
        <v/>
      </c>
      <c r="AV330" s="2" t="str">
        <f>IF($A330&gt;='FG_243way_Regular Symbol'!G$16,"",IF(E330=0,"",IF(OR(E330=$AM$1,E330=$AT$1,E331=$AM$1,E331=$AT$1,E332=$AM$1,E332=$AT$1),0,1)))</f>
        <v/>
      </c>
      <c r="AW330" s="128" t="str">
        <f>IF($A330&gt;='FG_243way_Regular Symbol'!H$16,"",IF(F330=0,"",IF(OR(F330=$AM$1,F330=$AT$1,F331=$AM$1,F331=$AT$1,F332=$AM$1,F332=$AT$1),0,1)))</f>
        <v/>
      </c>
      <c r="AY330" s="342" t="str">
        <f>IF($A330&gt;='FG_243way_Regular Symbol'!D$16,"",IF(B330=0,"",IF(OR(B330=$AM$1,B330=$AZ$1,B331=$AM$1,B331=$AZ$1,B332=$AM$1,B332=$AZ$1),0,1)))</f>
        <v/>
      </c>
      <c r="AZ330" s="2" t="str">
        <f>IF($A330&gt;='FG_243way_Regular Symbol'!E$16,"",IF(C330=0,"",IF(OR(C330=$AM$1,C330=$AZ$1,C331=$AM$1,C331=$AZ$1,C332=$AM$1,C332=$AZ$1),0,1)))</f>
        <v/>
      </c>
      <c r="BA330" s="2" t="str">
        <f>IF($A330&gt;='FG_243way_Regular Symbol'!F$16,"",IF(D330=0,"",IF(OR(D330=$AM$1,D330=$AZ$1,D331=$AM$1,D331=$AZ$1,D332=$AM$1,D332=$AZ$1),0,1)))</f>
        <v/>
      </c>
      <c r="BB330" s="2" t="str">
        <f>IF($A330&gt;='FG_243way_Regular Symbol'!G$16,"",IF(E330=0,"",IF(OR(E330=$AM$1,E330=$AZ$1,E331=$AM$1,E331=$AZ$1,E332=$AM$1,E332=$AZ$1),0,1)))</f>
        <v/>
      </c>
      <c r="BC330" s="128" t="str">
        <f>IF($A330&gt;='FG_243way_Regular Symbol'!H$16,"",IF(F330=0,"",IF(OR(F330=$AM$1,F330=$AZ$1,F331=$AM$1,F331=$AZ$1,F332=$AM$1,F332=$AZ$1),0,1)))</f>
        <v/>
      </c>
      <c r="BE330" s="342"/>
      <c r="BF330" s="2"/>
      <c r="BG330" s="2" t="str">
        <f>IF($A330&gt;='FG_243way_Regular Symbol'!F$16,"",IF(D330=0,"",COUNTIF(D330:D332,$BF$1)))</f>
        <v/>
      </c>
      <c r="BH330" s="2" t="str">
        <f>IF($A330&gt;='FG_243way_Regular Symbol'!G$16,"",IF(E330=0,"",COUNTIF(E330:E332,$BF$1)))</f>
        <v/>
      </c>
      <c r="BI330" s="2" t="str">
        <f>IF($A330&gt;='FG_243way_Regular Symbol'!H$16,"",IF(F330=0,"",COUNTIF(F330:F332,$BF$1)))</f>
        <v/>
      </c>
      <c r="BK330" s="342"/>
      <c r="BL330" s="2"/>
      <c r="BM330" s="2" t="str">
        <f>IF($A330&gt;='FG_243way_Regular Symbol'!F$16,"",IF(D330=0,"",IF(OR(D330=$AM$1,D330=$BL$1,D331=$AM$1,D331=$BL$1,D332=$AM$1,D332=$BL$1),0,1)))</f>
        <v/>
      </c>
      <c r="BN330" s="2" t="str">
        <f>IF($A330&gt;='FG_243way_Regular Symbol'!G$16,"",IF(E330=0,"",IF(OR(E330=$AM$1,E330=$BL$1,E331=$AM$1,E331=$BL$1,E332=$AM$1,E332=$BL$1),0,1)))</f>
        <v/>
      </c>
      <c r="BO330" s="128" t="str">
        <f>IF($A330&gt;='FG_243way_Regular Symbol'!H$16,"",IF(F330=0,"",IF(OR(F330=$AM$1,F330=$BL$1,F331=$AM$1,F331=$BL$1,F332=$AM$1,F332=$BL$1),0,1)))</f>
        <v/>
      </c>
      <c r="BQ330" s="2" t="str">
        <f>IF($A330&gt;='FG_243way_Regular Symbol'!D$16,"",IF(B330=0,"",IF(OR(B330=$BQ$1,B330=$BR$1,B331=$BQ$1,B331=$BR$1,B332=$BQ$1,B332=$BR$1),0,1)))</f>
        <v/>
      </c>
      <c r="BR330" s="2" t="str">
        <f>IF($A330&gt;='FG_243way_Regular Symbol'!E$16,"",IF(C330=0,"",IF(OR(C330=$BQ$1,C330=$BR$1,C331=$BQ$1,C331=$BR$1,C332=$BQ$1,C332=$BR$1),0,1)))</f>
        <v/>
      </c>
      <c r="BS330" s="2" t="str">
        <f>IF($A330&gt;='FG_243way_Regular Symbol'!F$16,"",IF(D330=0,"",IF(OR(D330=$BQ$1,D330=$BR$1,D331=$BQ$1,D331=$BR$1,D332=$BQ$1,D332=$BR$1),0,1)))</f>
        <v/>
      </c>
      <c r="BT330" s="2" t="str">
        <f>IF($A330&gt;='FG_243way_Regular Symbol'!G$16,"",IF(E330=0,"",IF(OR(E330=$BQ$1,E330=$BR$1,E331=$BQ$1,E331=$BR$1,E332=$BQ$1,E332=$BR$1),0,1)))</f>
        <v/>
      </c>
      <c r="BU330" s="2" t="str">
        <f>IF($A330&gt;='FG_243way_Regular Symbol'!H$16,"",IF(F330=0,"",IF(OR(F330=$BQ$1,F330=$BR$1,F331=$BQ$1,F331=$BR$1,F332=$BQ$1,F332=$BR$1),0,1)))</f>
        <v/>
      </c>
      <c r="BW330" s="2" t="str">
        <f>IF($A330&gt;='FG_243way_Regular Symbol'!D$16,"",IF(B330=0,"",IF(OR(B330=$BW$1,B331=$BW$1,B332=$BW$1,B330=$BX$1,B331=$BX$1,B332=$BX$1),0,1)))</f>
        <v/>
      </c>
      <c r="BX330" s="2" t="str">
        <f>IF($A330&gt;='FG_243way_Regular Symbol'!E$16,"",IF(C330=0,"",IF(OR(C330=$BW$1,C331=$BW$1,C332=$BW$1,C330=$BX$1,C331=$BX$1,C332=$BX$1),0,1)))</f>
        <v/>
      </c>
      <c r="BY330" s="2" t="str">
        <f>IF($A330&gt;='FG_243way_Regular Symbol'!F$16,"",IF(D330=0,"",IF(OR(D330=$BW$1,D331=$BW$1,D332=$BW$1,D330=$BX$1,D331=$BX$1,D332=$BX$1),0,1)))</f>
        <v/>
      </c>
      <c r="BZ330" s="2" t="str">
        <f>IF($A330&gt;='FG_243way_Regular Symbol'!G$16,"",IF(E330=0,"",IF(OR(E330=$BW$1,E331=$BW$1,E332=$BW$1,E330=$BX$1,E331=$BX$1,E332=$BX$1),0,1)))</f>
        <v/>
      </c>
      <c r="CA330" s="2" t="str">
        <f>IF($A330&gt;='FG_243way_Regular Symbol'!H$16,"",IF(F330=0,"",IF(OR(F330=$BW$1,F331=$BW$1,F332=$BW$1,F330=$BX$1,F331=$BX$1,F332=$BX$1),0,1)))</f>
        <v/>
      </c>
      <c r="CC330" s="2" t="str">
        <f>IF($A330&gt;='FG_243way_Regular Symbol'!D$16,"",IF(B330=0,"",IF(OR(B330=$BW$1,B331=$BW$1,B332=$BW$1,B330=$CD$1,B331=$CD$1,B332=$CD$1),0,1)))</f>
        <v/>
      </c>
      <c r="CD330" s="2" t="str">
        <f>IF($A330&gt;='FG_243way_Regular Symbol'!E$16,"",IF(C330=0,"",IF(OR(C330=$BW$1,C331=$BW$1,C332=$BW$1,C330=$CD$1,C331=$CD$1,C332=$CD$1),0,1)))</f>
        <v/>
      </c>
      <c r="CE330" s="2" t="str">
        <f>IF($A330&gt;='FG_243way_Regular Symbol'!F$16,"",IF(D330=0,"",IF(OR(D330=$BW$1,D331=$BW$1,D332=$BW$1,D330=$CD$1,D331=$CD$1,D332=$CD$1),0,1)))</f>
        <v/>
      </c>
      <c r="CF330" s="2" t="str">
        <f>IF($A330&gt;='FG_243way_Regular Symbol'!G$16,"",IF(E330=0,"",IF(OR(E330=$BW$1,E331=$BW$1,E332=$BW$1,E330=$CD$1,E331=$CD$1,E332=$CD$1),0,1)))</f>
        <v/>
      </c>
      <c r="CG330" s="2" t="str">
        <f>IF($A330&gt;='FG_243way_Regular Symbol'!H$16,"",IF(F330=0,"",IF(OR(F330=$BW$1,F331=$BW$1,F332=$BW$1,F330=$CD$1,F331=$CD$1,F332=$CD$1),0,1)))</f>
        <v/>
      </c>
      <c r="CI330" s="2" t="str">
        <f>IF($A330&gt;='FG_243way_Regular Symbol'!D$16,"",IF(B330=0,"",IF(OR(B330=$BW$1,B331=$BW$1,B332=$BW$1,B330=$CJ$1,B331=$CJ$1,B332=$CJ$1),0,1)))</f>
        <v/>
      </c>
      <c r="CJ330" s="2" t="str">
        <f>IF($A330&gt;='FG_243way_Regular Symbol'!E$16,"",IF(C330=0,"",IF(OR(C330=$BW$1,C331=$BW$1,C332=$BW$1,C330=$CJ$1,C331=$CJ$1,C332=$CJ$1),0,1)))</f>
        <v/>
      </c>
      <c r="CK330" s="2" t="str">
        <f>IF($A330&gt;='FG_243way_Regular Symbol'!F$16,"",IF(D330=0,"",IF(OR(D330=$BW$1,D331=$BW$1,D332=$BW$1,D330=$CJ$1,D331=$CJ$1,D332=$CJ$1),0,1)))</f>
        <v/>
      </c>
      <c r="CL330" s="2" t="str">
        <f>IF($A330&gt;='FG_243way_Regular Symbol'!G$16,"",IF(E330=0,"",IF(OR(E330=$BW$1,E331=$BW$1,E332=$BW$1,E330=$CJ$1,E331=$CJ$1,E332=$CJ$1),0,1)))</f>
        <v/>
      </c>
      <c r="CM330" s="2" t="str">
        <f>IF($A330&gt;='FG_243way_Regular Symbol'!H$16,"",IF(F330=0,"",IF(OR(F330=$BW$1,F331=$BW$1,F332=$BW$1,F330=$CJ$1,F331=$CJ$1,F332=$CJ$1),0,1)))</f>
        <v/>
      </c>
      <c r="CO330" s="2" t="str">
        <f>IF($A330&gt;='FG_243way_Regular Symbol'!D$16,"",IF(B330=0,"",IF(OR(B330=$BW$1,B331=$BW$1,B332=$BW$1,B330=$CP$1,B331=$CP$1,B332=$CP$1),0,1)))</f>
        <v/>
      </c>
      <c r="CP330" s="2" t="str">
        <f>IF($A330&gt;='FG_243way_Regular Symbol'!E$16,"",IF(C330=0,"",IF(OR(C330=$BW$1,C331=$BW$1,C332=$BW$1,C330=$CP$1,C331=$CP$1,C332=$CP$1),0,1)))</f>
        <v/>
      </c>
      <c r="CQ330" s="2" t="str">
        <f>IF($A330&gt;='FG_243way_Regular Symbol'!F$16,"",IF(D330=0,"",IF(OR(D330=$BW$1,D331=$BW$1,D332=$BW$1,D330=$CP$1,D331=$CP$1,D332=$CP$1),0,1)))</f>
        <v/>
      </c>
      <c r="CR330" s="2" t="str">
        <f>IF($A330&gt;='FG_243way_Regular Symbol'!G$16,"",IF(E330=0,"",IF(OR(E330=$BW$1,E331=$BW$1,E332=$BW$1,E330=$CP$1,E331=$CP$1,E332=$CP$1),0,1)))</f>
        <v/>
      </c>
      <c r="CS330" s="2" t="str">
        <f>IF($A330&gt;='FG_243way_Regular Symbol'!H$16,"",IF(F330=0,"",IF(OR(F330=$BW$1,F331=$BW$1,F332=$BW$1,F330=$CP$1,F331=$CP$1,F332=$CP$1),0,1)))</f>
        <v/>
      </c>
      <c r="CU330" s="2" t="str">
        <f>IF($A330&gt;='FG_243way_Regular Symbol'!D$16,"",IF(B330=0,"",IF(OR(B330=$BW$1,B331=$BW$1,B332=$BW$1,B330=$CV$1,B331=$CV$1,B332=$CV$1),0,1)))</f>
        <v/>
      </c>
      <c r="CV330" s="2" t="str">
        <f>IF($A330&gt;='FG_243way_Regular Symbol'!E$16,"",IF(C330=0,"",IF(OR(C330=$BW$1,C331=$BW$1,C332=$BW$1,C330=$CV$1,C331=$CV$1,C332=$CV$1),0,1)))</f>
        <v/>
      </c>
      <c r="CW330" s="2" t="str">
        <f>IF($A330&gt;='FG_243way_Regular Symbol'!F$16,"",IF(D330=0,"",IF(OR(D330=$BW$1,D331=$BW$1,D332=$BW$1,D330=$CV$1,D331=$CV$1,D332=$CV$1),0,1)))</f>
        <v/>
      </c>
      <c r="CX330" s="2" t="str">
        <f>IF($A330&gt;='FG_243way_Regular Symbol'!G$16,"",IF(E330=0,"",IF(OR(E330=$BW$1,E331=$BW$1,E332=$BW$1,E330=$CV$1,E331=$CV$1,E332=$CV$1),0,1)))</f>
        <v/>
      </c>
      <c r="CY330" s="2" t="str">
        <f>IF($A330&gt;='FG_243way_Regular Symbol'!H$16,"",IF(F330=0,"",IF(OR(F330=$BW$1,F331=$BW$1,F332=$BW$1,F330=$CV$1,F331=$CV$1,F332=$CV$1),0,1)))</f>
        <v/>
      </c>
    </row>
    <row r="331" spans="1:103">
      <c r="A331" s="341">
        <f>IF('FG_243way_Regular Symbol'!L330="","",'FG_243way_Regular Symbol'!L330)</f>
        <v>327</v>
      </c>
      <c r="B331" s="184" t="str">
        <f>IF('FG_243way_Regular Symbol'!M330="",
IF($A331-'FG_243way_Regular Symbol'!D$16&gt;='FG_243way_RegularＸ_W()'!B$2-1,"",VLOOKUP($A331-'FG_243way_Regular Symbol'!D$16,'FG_243way_Regular Symbol'!$L$3:$Q$99,'FG_243way_RegularＸ_W()'!B$3+1,FALSE)),
'FG_243way_Regular Symbol'!M330)</f>
        <v/>
      </c>
      <c r="C331" s="184" t="str">
        <f>IF('FG_243way_Regular Symbol'!N330="",
IF($A331-'FG_243way_Regular Symbol'!E$16&gt;='FG_243way_RegularＸ_W()'!C$2-1,"",VLOOKUP($A331-'FG_243way_Regular Symbol'!E$16,'FG_243way_Regular Symbol'!$L$3:$Q$99,'FG_243way_RegularＸ_W()'!C$3+1,FALSE)),
'FG_243way_Regular Symbol'!N330)</f>
        <v/>
      </c>
      <c r="D331" s="184" t="str">
        <f>IF('FG_243way_Regular Symbol'!O330="",
IF($A331-'FG_243way_Regular Symbol'!F$16&gt;='FG_243way_RegularＸ_W()'!D$2-1,"",VLOOKUP($A331-'FG_243way_Regular Symbol'!F$16,'FG_243way_Regular Symbol'!$L$3:$Q$99,'FG_243way_RegularＸ_W()'!D$3+1,FALSE)),
'FG_243way_Regular Symbol'!O330)</f>
        <v/>
      </c>
      <c r="E331" s="184" t="str">
        <f>IF('FG_243way_Regular Symbol'!P330="",
IF($A331-'FG_243way_Regular Symbol'!G$16&gt;='FG_243way_RegularＸ_W()'!E$2-1,"",VLOOKUP($A331-'FG_243way_Regular Symbol'!G$16,'FG_243way_Regular Symbol'!$L$3:$Q$99,'FG_243way_RegularＸ_W()'!E$3+1,FALSE)),
'FG_243way_Regular Symbol'!P330)</f>
        <v/>
      </c>
      <c r="F331" s="358" t="str">
        <f>IF('FG_243way_Regular Symbol'!Q330="",
IF($A331-'FG_243way_Regular Symbol'!H$16&gt;='FG_243way_RegularＸ_W()'!F$2-1,"",VLOOKUP($A331-'FG_243way_Regular Symbol'!H$16,'FG_243way_Regular Symbol'!$L$3:$Q$99,'FG_243way_RegularＸ_W()'!F$3+1,FALSE)),
'FG_243way_Regular Symbol'!Q330)</f>
        <v/>
      </c>
      <c r="O331" s="342" t="str">
        <f>IF($A331&gt;='FG_243way_Regular Symbol'!D$16,"",IF(B331=0,"",IF(OR(B331=$O$1,B331=$P$1,B332=$O$1,B332=$P$1,B333=$O$1,B333=$P$1),0,1)))</f>
        <v/>
      </c>
      <c r="P331" s="2" t="str">
        <f>IF($A331&gt;='FG_243way_Regular Symbol'!E$16,"",IF(C331=0,"",IF(OR(C331=$O$1,C331=$P$1,C332=$O$1,C332=$P$1,C333=$O$1,C333=$P$1),0,1)))</f>
        <v/>
      </c>
      <c r="Q331" s="2" t="str">
        <f>IF($A331&gt;='FG_243way_Regular Symbol'!F$16,"",IF(D331=0,"",IF(OR(D331=$O$1,D331=$P$1,D332=$O$1,D332=$P$1,D333=$O$1,D333=$P$1),0,1)))</f>
        <v/>
      </c>
      <c r="R331" s="2" t="str">
        <f>IF($A331&gt;='FG_243way_Regular Symbol'!G$16,"",IF(E331=0,"",IF(OR(E331=$O$1,E331=$P$1,E332=$O$1,E332=$P$1,E333=$O$1,E333=$P$1),0,1)))</f>
        <v/>
      </c>
      <c r="S331" s="128" t="str">
        <f>IF($A331&gt;='FG_243way_Regular Symbol'!H$16,"",IF(F331=0,"",IF(OR(F331=$O$1,F331=$P$1,F332=$O$1,F332=$P$1,F333=$O$1,F333=$P$1),0,1)))</f>
        <v/>
      </c>
      <c r="U331" s="342" t="str">
        <f>IF($A331&gt;='FG_243way_Regular Symbol'!D$16,"",IF(B331=0,"",IF(OR(B331=$U$1,B331=$V$1,B332=$U$1,B332=$V$1,B333=$U$1,B333=$V$1),0,1)))</f>
        <v/>
      </c>
      <c r="V331" s="2" t="str">
        <f>IF($A331&gt;='FG_243way_Regular Symbol'!E$16,"",IF(C331=0,"",IF(OR(C331=$U$1,C331=$V$1,C332=$U$1,C332=$V$1,C333=$U$1,C333=$V$1),0,1)))</f>
        <v/>
      </c>
      <c r="W331" s="2" t="str">
        <f>IF($A331&gt;='FG_243way_Regular Symbol'!F$16,"",IF(D331=0,"",IF(OR(D331=$U$1,D331=$V$1,D332=$U$1,D332=$V$1,D333=$U$1,D333=$V$1),0,1)))</f>
        <v/>
      </c>
      <c r="X331" s="2" t="str">
        <f>IF($A331&gt;='FG_243way_Regular Symbol'!G$16,"",IF(E331=0,"",IF(OR(E331=$U$1,E331=$V$1,E332=$U$1,E332=$V$1,E333=$U$1,E333=$V$1),0,1)))</f>
        <v/>
      </c>
      <c r="Y331" s="128" t="str">
        <f>IF($A331&gt;='FG_243way_Regular Symbol'!H$16,"",IF(F331=0,"",IF(OR(F331=$U$1,F331=$V$1,F332=$U$1,F332=$V$1,F333=$U$1,F333=$V$1),0,1)))</f>
        <v/>
      </c>
      <c r="AA331" s="342" t="str">
        <f>IF($A331&gt;='FG_243way_Regular Symbol'!D$16,"",IF(B331=0,"",IF(OR(B331=$AA$1,B331=$AB$1,B332=$AA$1,B332=$AB$1,B333=$AA$1,,B333=$AB$1),0,1)))</f>
        <v/>
      </c>
      <c r="AB331" s="2" t="str">
        <f>IF($A331&gt;='FG_243way_Regular Symbol'!E$16,"",IF(C331=0,"",IF(OR(C331=$AA$1,C331=$AB$1,C332=$AA$1,C332=$AB$1,C333=$AA$1,,C333=$AB$1),0,1)))</f>
        <v/>
      </c>
      <c r="AC331" s="2" t="str">
        <f>IF($A331&gt;='FG_243way_Regular Symbol'!F$16,"",IF(D331=0,"",IF(OR(D331=$AA$1,D331=$AB$1,D332=$AA$1,D332=$AB$1,D333=$AA$1,,D333=$AB$1),0,1)))</f>
        <v/>
      </c>
      <c r="AD331" s="2" t="str">
        <f>IF($A331&gt;='FG_243way_Regular Symbol'!G$16,"",IF(E331=0,"",IF(OR(E331=$AA$1,E331=$AB$1,E332=$AA$1,E332=$AB$1,E333=$AA$1,,E333=$AB$1),0,1)))</f>
        <v/>
      </c>
      <c r="AE331" s="128" t="str">
        <f>IF($A331&gt;='FG_243way_Regular Symbol'!H$16,"",IF(F331=0,"",IF(OR(F331=$AA$1,F331=$AB$1,F332=$AA$1,F332=$AB$1,F333=$AA$1,,F333=$AB$1),0,1)))</f>
        <v/>
      </c>
      <c r="AG331" s="342" t="str">
        <f>IF($A331&gt;='FG_243way_Regular Symbol'!D$16,"",IF(B331=0,"",IF(OR(B331=$AG$1,B331=$AH$1,B332=$AG$1,B332=$AH$1,B333=$AG$1,B333=$AH$1),0,1)))</f>
        <v/>
      </c>
      <c r="AH331" s="2" t="str">
        <f>IF($A331&gt;='FG_243way_Regular Symbol'!E$16,"",IF(C331=0,"",IF(OR(C331=$AG$1,C331=$AH$1,C332=$AG$1,C332=$AH$1,C333=$AG$1,C333=$AH$1),0,1)))</f>
        <v/>
      </c>
      <c r="AI331" s="2" t="str">
        <f>IF($A331&gt;='FG_243way_Regular Symbol'!F$16,"",IF(D331=0,"",IF(OR(D331=$AG$1,D331=$AH$1,D332=$AG$1,D332=$AH$1,D333=$AG$1,D333=$AH$1),0,1)))</f>
        <v/>
      </c>
      <c r="AJ331" s="2" t="str">
        <f>IF($A331&gt;='FG_243way_Regular Symbol'!G$16,"",IF(E331=0,"",IF(OR(E331=$AG$1,E331=$AH$1,E332=$AG$1,E332=$AH$1,E333=$AG$1,E333=$AH$1),0,1)))</f>
        <v/>
      </c>
      <c r="AK331" s="128" t="str">
        <f>IF($A331&gt;='FG_243way_Regular Symbol'!H$16,"",IF(F331=0,"",IF(OR(F331=$AG$1,F331=$AH$1,F332=$AG$1,F332=$AH$1,F333=$AG$1,F333=$AH$1),0,1)))</f>
        <v/>
      </c>
      <c r="AM331" s="342" t="str">
        <f>IF($A331&gt;='FG_243way_Regular Symbol'!D$16,"",IF(B331=0,"",IF(OR(B331=$AM$1,B331=$AN$1,B332=$AM$1,B332=$AN$1,B333=$AM$1,B333=$AN$1),0,1)))</f>
        <v/>
      </c>
      <c r="AN331" s="2" t="str">
        <f>IF($A331&gt;='FG_243way_Regular Symbol'!E$16,"",IF(C331=0,"",IF(OR(C331=$AM$1,C331=$AN$1,C332=$AM$1,C332=$AN$1,C333=$AM$1,C333=$AN$1),0,1)))</f>
        <v/>
      </c>
      <c r="AO331" s="2" t="str">
        <f>IF($A331&gt;='FG_243way_Regular Symbol'!F$16,"",IF(D331=0,"",IF(OR(D331=$AM$1,D331=$AN$1,D332=$AM$1,D332=$AN$1,D333=$AM$1,D333=$AN$1),0,1)))</f>
        <v/>
      </c>
      <c r="AP331" s="2" t="str">
        <f>IF($A331&gt;='FG_243way_Regular Symbol'!G$16,"",IF(E331=0,"",IF(OR(E331=$AM$1,E331=$AN$1,E332=$AM$1,E332=$AN$1,E333=$AM$1,E333=$AN$1),0,1)))</f>
        <v/>
      </c>
      <c r="AQ331" s="128" t="str">
        <f>IF($A331&gt;='FG_243way_Regular Symbol'!H$16,"",IF(F331=0,"",IF(OR(F331=$AM$1,F331=$AN$1,F332=$AM$1,F332=$AN$1,F333=$AM$1,F333=$AN$1),0,1)))</f>
        <v/>
      </c>
      <c r="AS331" s="342" t="str">
        <f>IF($A331&gt;='FG_243way_Regular Symbol'!D$16,"",IF(B331=0,"",IF(OR(B331=$AM$1,B331=$AT$1,B332=$AM$1,B332=$AT$1,B333=$AM$1,B333=$AT$1),0,1)))</f>
        <v/>
      </c>
      <c r="AT331" s="2" t="str">
        <f>IF($A331&gt;='FG_243way_Regular Symbol'!E$16,"",IF(C331=0,"",IF(OR(C331=$AM$1,C331=$AT$1,C332=$AM$1,C332=$AT$1,C333=$AM$1,C333=$AT$1),0,1)))</f>
        <v/>
      </c>
      <c r="AU331" s="2" t="str">
        <f>IF($A331&gt;='FG_243way_Regular Symbol'!F$16,"",IF(D331=0,"",IF(OR(D331=$AM$1,D331=$AT$1,D332=$AM$1,D332=$AT$1,D333=$AM$1,D333=$AT$1),0,1)))</f>
        <v/>
      </c>
      <c r="AV331" s="2" t="str">
        <f>IF($A331&gt;='FG_243way_Regular Symbol'!G$16,"",IF(E331=0,"",IF(OR(E331=$AM$1,E331=$AT$1,E332=$AM$1,E332=$AT$1,E333=$AM$1,E333=$AT$1),0,1)))</f>
        <v/>
      </c>
      <c r="AW331" s="128" t="str">
        <f>IF($A331&gt;='FG_243way_Regular Symbol'!H$16,"",IF(F331=0,"",IF(OR(F331=$AM$1,F331=$AT$1,F332=$AM$1,F332=$AT$1,F333=$AM$1,F333=$AT$1),0,1)))</f>
        <v/>
      </c>
      <c r="AY331" s="342" t="str">
        <f>IF($A331&gt;='FG_243way_Regular Symbol'!D$16,"",IF(B331=0,"",IF(OR(B331=$AM$1,B331=$AZ$1,B332=$AM$1,B332=$AZ$1,B333=$AM$1,B333=$AZ$1),0,1)))</f>
        <v/>
      </c>
      <c r="AZ331" s="2" t="str">
        <f>IF($A331&gt;='FG_243way_Regular Symbol'!E$16,"",IF(C331=0,"",IF(OR(C331=$AM$1,C331=$AZ$1,C332=$AM$1,C332=$AZ$1,C333=$AM$1,C333=$AZ$1),0,1)))</f>
        <v/>
      </c>
      <c r="BA331" s="2" t="str">
        <f>IF($A331&gt;='FG_243way_Regular Symbol'!F$16,"",IF(D331=0,"",IF(OR(D331=$AM$1,D331=$AZ$1,D332=$AM$1,D332=$AZ$1,D333=$AM$1,D333=$AZ$1),0,1)))</f>
        <v/>
      </c>
      <c r="BB331" s="2" t="str">
        <f>IF($A331&gt;='FG_243way_Regular Symbol'!G$16,"",IF(E331=0,"",IF(OR(E331=$AM$1,E331=$AZ$1,E332=$AM$1,E332=$AZ$1,E333=$AM$1,E333=$AZ$1),0,1)))</f>
        <v/>
      </c>
      <c r="BC331" s="128" t="str">
        <f>IF($A331&gt;='FG_243way_Regular Symbol'!H$16,"",IF(F331=0,"",IF(OR(F331=$AM$1,F331=$AZ$1,F332=$AM$1,F332=$AZ$1,F333=$AM$1,F333=$AZ$1),0,1)))</f>
        <v/>
      </c>
      <c r="BE331" s="342"/>
      <c r="BF331" s="2"/>
      <c r="BG331" s="2" t="str">
        <f>IF($A331&gt;='FG_243way_Regular Symbol'!F$16,"",IF(D331=0,"",COUNTIF(D331:D333,$BF$1)))</f>
        <v/>
      </c>
      <c r="BH331" s="2" t="str">
        <f>IF($A331&gt;='FG_243way_Regular Symbol'!G$16,"",IF(E331=0,"",COUNTIF(E331:E333,$BF$1)))</f>
        <v/>
      </c>
      <c r="BI331" s="2" t="str">
        <f>IF($A331&gt;='FG_243way_Regular Symbol'!H$16,"",IF(F331=0,"",COUNTIF(F331:F333,$BF$1)))</f>
        <v/>
      </c>
      <c r="BK331" s="342"/>
      <c r="BL331" s="2"/>
      <c r="BM331" s="2" t="str">
        <f>IF($A331&gt;='FG_243way_Regular Symbol'!F$16,"",IF(D331=0,"",IF(OR(D331=$AM$1,D331=$BL$1,D332=$AM$1,D332=$BL$1,D333=$AM$1,D333=$BL$1),0,1)))</f>
        <v/>
      </c>
      <c r="BN331" s="2" t="str">
        <f>IF($A331&gt;='FG_243way_Regular Symbol'!G$16,"",IF(E331=0,"",IF(OR(E331=$AM$1,E331=$BL$1,E332=$AM$1,E332=$BL$1,E333=$AM$1,E333=$BL$1),0,1)))</f>
        <v/>
      </c>
      <c r="BO331" s="128" t="str">
        <f>IF($A331&gt;='FG_243way_Regular Symbol'!H$16,"",IF(F331=0,"",IF(OR(F331=$AM$1,F331=$BL$1,F332=$AM$1,F332=$BL$1,F333=$AM$1,F333=$BL$1),0,1)))</f>
        <v/>
      </c>
      <c r="BQ331" s="2" t="str">
        <f>IF($A331&gt;='FG_243way_Regular Symbol'!D$16,"",IF(B331=0,"",IF(OR(B331=$BQ$1,B331=$BR$1,B332=$BQ$1,B332=$BR$1,B333=$BQ$1,B333=$BR$1),0,1)))</f>
        <v/>
      </c>
      <c r="BR331" s="2" t="str">
        <f>IF($A331&gt;='FG_243way_Regular Symbol'!E$16,"",IF(C331=0,"",IF(OR(C331=$BQ$1,C331=$BR$1,C332=$BQ$1,C332=$BR$1,C333=$BQ$1,C333=$BR$1),0,1)))</f>
        <v/>
      </c>
      <c r="BS331" s="2" t="str">
        <f>IF($A331&gt;='FG_243way_Regular Symbol'!F$16,"",IF(D331=0,"",IF(OR(D331=$BQ$1,D331=$BR$1,D332=$BQ$1,D332=$BR$1,D333=$BQ$1,D333=$BR$1),0,1)))</f>
        <v/>
      </c>
      <c r="BT331" s="2" t="str">
        <f>IF($A331&gt;='FG_243way_Regular Symbol'!G$16,"",IF(E331=0,"",IF(OR(E331=$BQ$1,E331=$BR$1,E332=$BQ$1,E332=$BR$1,E333=$BQ$1,E333=$BR$1),0,1)))</f>
        <v/>
      </c>
      <c r="BU331" s="2" t="str">
        <f>IF($A331&gt;='FG_243way_Regular Symbol'!H$16,"",IF(F331=0,"",IF(OR(F331=$BQ$1,F331=$BR$1,F332=$BQ$1,F332=$BR$1,F333=$BQ$1,F333=$BR$1),0,1)))</f>
        <v/>
      </c>
      <c r="BW331" s="2" t="str">
        <f>IF($A331&gt;='FG_243way_Regular Symbol'!D$16,"",IF(B331=0,"",IF(OR(B331=$BW$1,B332=$BW$1,B333=$BW$1,B331=$BX$1,B332=$BX$1,B333=$BX$1),0,1)))</f>
        <v/>
      </c>
      <c r="BX331" s="2" t="str">
        <f>IF($A331&gt;='FG_243way_Regular Symbol'!E$16,"",IF(C331=0,"",IF(OR(C331=$BW$1,C332=$BW$1,C333=$BW$1,C331=$BX$1,C332=$BX$1,C333=$BX$1),0,1)))</f>
        <v/>
      </c>
      <c r="BY331" s="2" t="str">
        <f>IF($A331&gt;='FG_243way_Regular Symbol'!F$16,"",IF(D331=0,"",IF(OR(D331=$BW$1,D332=$BW$1,D333=$BW$1,D331=$BX$1,D332=$BX$1,D333=$BX$1),0,1)))</f>
        <v/>
      </c>
      <c r="BZ331" s="2" t="str">
        <f>IF($A331&gt;='FG_243way_Regular Symbol'!G$16,"",IF(E331=0,"",IF(OR(E331=$BW$1,E332=$BW$1,E333=$BW$1,E331=$BX$1,E332=$BX$1,E333=$BX$1),0,1)))</f>
        <v/>
      </c>
      <c r="CA331" s="2" t="str">
        <f>IF($A331&gt;='FG_243way_Regular Symbol'!H$16,"",IF(F331=0,"",IF(OR(F331=$BW$1,F332=$BW$1,F333=$BW$1,F331=$BX$1,F332=$BX$1,F333=$BX$1),0,1)))</f>
        <v/>
      </c>
      <c r="CC331" s="2" t="str">
        <f>IF($A331&gt;='FG_243way_Regular Symbol'!D$16,"",IF(B331=0,"",IF(OR(B331=$BW$1,B332=$BW$1,B333=$BW$1,B331=$CD$1,B332=$CD$1,B333=$CD$1),0,1)))</f>
        <v/>
      </c>
      <c r="CD331" s="2" t="str">
        <f>IF($A331&gt;='FG_243way_Regular Symbol'!E$16,"",IF(C331=0,"",IF(OR(C331=$BW$1,C332=$BW$1,C333=$BW$1,C331=$CD$1,C332=$CD$1,C333=$CD$1),0,1)))</f>
        <v/>
      </c>
      <c r="CE331" s="2" t="str">
        <f>IF($A331&gt;='FG_243way_Regular Symbol'!F$16,"",IF(D331=0,"",IF(OR(D331=$BW$1,D332=$BW$1,D333=$BW$1,D331=$CD$1,D332=$CD$1,D333=$CD$1),0,1)))</f>
        <v/>
      </c>
      <c r="CF331" s="2" t="str">
        <f>IF($A331&gt;='FG_243way_Regular Symbol'!G$16,"",IF(E331=0,"",IF(OR(E331=$BW$1,E332=$BW$1,E333=$BW$1,E331=$CD$1,E332=$CD$1,E333=$CD$1),0,1)))</f>
        <v/>
      </c>
      <c r="CG331" s="2" t="str">
        <f>IF($A331&gt;='FG_243way_Regular Symbol'!H$16,"",IF(F331=0,"",IF(OR(F331=$BW$1,F332=$BW$1,F333=$BW$1,F331=$CD$1,F332=$CD$1,F333=$CD$1),0,1)))</f>
        <v/>
      </c>
      <c r="CI331" s="2" t="str">
        <f>IF($A331&gt;='FG_243way_Regular Symbol'!D$16,"",IF(B331=0,"",IF(OR(B331=$BW$1,B332=$BW$1,B333=$BW$1,B331=$CJ$1,B332=$CJ$1,B333=$CJ$1),0,1)))</f>
        <v/>
      </c>
      <c r="CJ331" s="2" t="str">
        <f>IF($A331&gt;='FG_243way_Regular Symbol'!E$16,"",IF(C331=0,"",IF(OR(C331=$BW$1,C332=$BW$1,C333=$BW$1,C331=$CJ$1,C332=$CJ$1,C333=$CJ$1),0,1)))</f>
        <v/>
      </c>
      <c r="CK331" s="2" t="str">
        <f>IF($A331&gt;='FG_243way_Regular Symbol'!F$16,"",IF(D331=0,"",IF(OR(D331=$BW$1,D332=$BW$1,D333=$BW$1,D331=$CJ$1,D332=$CJ$1,D333=$CJ$1),0,1)))</f>
        <v/>
      </c>
      <c r="CL331" s="2" t="str">
        <f>IF($A331&gt;='FG_243way_Regular Symbol'!G$16,"",IF(E331=0,"",IF(OR(E331=$BW$1,E332=$BW$1,E333=$BW$1,E331=$CJ$1,E332=$CJ$1,E333=$CJ$1),0,1)))</f>
        <v/>
      </c>
      <c r="CM331" s="2" t="str">
        <f>IF($A331&gt;='FG_243way_Regular Symbol'!H$16,"",IF(F331=0,"",IF(OR(F331=$BW$1,F332=$BW$1,F333=$BW$1,F331=$CJ$1,F332=$CJ$1,F333=$CJ$1),0,1)))</f>
        <v/>
      </c>
      <c r="CO331" s="2" t="str">
        <f>IF($A331&gt;='FG_243way_Regular Symbol'!D$16,"",IF(B331=0,"",IF(OR(B331=$BW$1,B332=$BW$1,B333=$BW$1,B331=$CP$1,B332=$CP$1,B333=$CP$1),0,1)))</f>
        <v/>
      </c>
      <c r="CP331" s="2" t="str">
        <f>IF($A331&gt;='FG_243way_Regular Symbol'!E$16,"",IF(C331=0,"",IF(OR(C331=$BW$1,C332=$BW$1,C333=$BW$1,C331=$CP$1,C332=$CP$1,C333=$CP$1),0,1)))</f>
        <v/>
      </c>
      <c r="CQ331" s="2" t="str">
        <f>IF($A331&gt;='FG_243way_Regular Symbol'!F$16,"",IF(D331=0,"",IF(OR(D331=$BW$1,D332=$BW$1,D333=$BW$1,D331=$CP$1,D332=$CP$1,D333=$CP$1),0,1)))</f>
        <v/>
      </c>
      <c r="CR331" s="2" t="str">
        <f>IF($A331&gt;='FG_243way_Regular Symbol'!G$16,"",IF(E331=0,"",IF(OR(E331=$BW$1,E332=$BW$1,E333=$BW$1,E331=$CP$1,E332=$CP$1,E333=$CP$1),0,1)))</f>
        <v/>
      </c>
      <c r="CS331" s="2" t="str">
        <f>IF($A331&gt;='FG_243way_Regular Symbol'!H$16,"",IF(F331=0,"",IF(OR(F331=$BW$1,F332=$BW$1,F333=$BW$1,F331=$CP$1,F332=$CP$1,F333=$CP$1),0,1)))</f>
        <v/>
      </c>
      <c r="CU331" s="2" t="str">
        <f>IF($A331&gt;='FG_243way_Regular Symbol'!D$16,"",IF(B331=0,"",IF(OR(B331=$BW$1,B332=$BW$1,B333=$BW$1,B331=$CV$1,B332=$CV$1,B333=$CV$1),0,1)))</f>
        <v/>
      </c>
      <c r="CV331" s="2" t="str">
        <f>IF($A331&gt;='FG_243way_Regular Symbol'!E$16,"",IF(C331=0,"",IF(OR(C331=$BW$1,C332=$BW$1,C333=$BW$1,C331=$CV$1,C332=$CV$1,C333=$CV$1),0,1)))</f>
        <v/>
      </c>
      <c r="CW331" s="2" t="str">
        <f>IF($A331&gt;='FG_243way_Regular Symbol'!F$16,"",IF(D331=0,"",IF(OR(D331=$BW$1,D332=$BW$1,D333=$BW$1,D331=$CV$1,D332=$CV$1,D333=$CV$1),0,1)))</f>
        <v/>
      </c>
      <c r="CX331" s="2" t="str">
        <f>IF($A331&gt;='FG_243way_Regular Symbol'!G$16,"",IF(E331=0,"",IF(OR(E331=$BW$1,E332=$BW$1,E333=$BW$1,E331=$CV$1,E332=$CV$1,E333=$CV$1),0,1)))</f>
        <v/>
      </c>
      <c r="CY331" s="2" t="str">
        <f>IF($A331&gt;='FG_243way_Regular Symbol'!H$16,"",IF(F331=0,"",IF(OR(F331=$BW$1,F332=$BW$1,F333=$BW$1,F331=$CV$1,F332=$CV$1,F333=$CV$1),0,1)))</f>
        <v/>
      </c>
    </row>
    <row r="332" spans="1:103">
      <c r="A332" s="341">
        <f>IF('FG_243way_Regular Symbol'!L331="","",'FG_243way_Regular Symbol'!L331)</f>
        <v>328</v>
      </c>
      <c r="B332" s="184" t="str">
        <f>IF('FG_243way_Regular Symbol'!M331="",
IF($A332-'FG_243way_Regular Symbol'!D$16&gt;='FG_243way_RegularＸ_W()'!B$2-1,"",VLOOKUP($A332-'FG_243way_Regular Symbol'!D$16,'FG_243way_Regular Symbol'!$L$3:$Q$99,'FG_243way_RegularＸ_W()'!B$3+1,FALSE)),
'FG_243way_Regular Symbol'!M331)</f>
        <v/>
      </c>
      <c r="C332" s="184" t="str">
        <f>IF('FG_243way_Regular Symbol'!N331="",
IF($A332-'FG_243way_Regular Symbol'!E$16&gt;='FG_243way_RegularＸ_W()'!C$2-1,"",VLOOKUP($A332-'FG_243way_Regular Symbol'!E$16,'FG_243way_Regular Symbol'!$L$3:$Q$99,'FG_243way_RegularＸ_W()'!C$3+1,FALSE)),
'FG_243way_Regular Symbol'!N331)</f>
        <v/>
      </c>
      <c r="D332" s="184" t="str">
        <f>IF('FG_243way_Regular Symbol'!O331="",
IF($A332-'FG_243way_Regular Symbol'!F$16&gt;='FG_243way_RegularＸ_W()'!D$2-1,"",VLOOKUP($A332-'FG_243way_Regular Symbol'!F$16,'FG_243way_Regular Symbol'!$L$3:$Q$99,'FG_243way_RegularＸ_W()'!D$3+1,FALSE)),
'FG_243way_Regular Symbol'!O331)</f>
        <v/>
      </c>
      <c r="E332" s="184" t="str">
        <f>IF('FG_243way_Regular Symbol'!P331="",
IF($A332-'FG_243way_Regular Symbol'!G$16&gt;='FG_243way_RegularＸ_W()'!E$2-1,"",VLOOKUP($A332-'FG_243way_Regular Symbol'!G$16,'FG_243way_Regular Symbol'!$L$3:$Q$99,'FG_243way_RegularＸ_W()'!E$3+1,FALSE)),
'FG_243way_Regular Symbol'!P331)</f>
        <v/>
      </c>
      <c r="F332" s="358" t="str">
        <f>IF('FG_243way_Regular Symbol'!Q331="",
IF($A332-'FG_243way_Regular Symbol'!H$16&gt;='FG_243way_RegularＸ_W()'!F$2-1,"",VLOOKUP($A332-'FG_243way_Regular Symbol'!H$16,'FG_243way_Regular Symbol'!$L$3:$Q$99,'FG_243way_RegularＸ_W()'!F$3+1,FALSE)),
'FG_243way_Regular Symbol'!Q331)</f>
        <v/>
      </c>
      <c r="O332" s="342" t="str">
        <f>IF($A332&gt;='FG_243way_Regular Symbol'!D$16,"",IF(B332=0,"",IF(OR(B332=$O$1,B332=$P$1,B333=$O$1,B333=$P$1,B334=$O$1,B334=$P$1),0,1)))</f>
        <v/>
      </c>
      <c r="P332" s="2" t="str">
        <f>IF($A332&gt;='FG_243way_Regular Symbol'!E$16,"",IF(C332=0,"",IF(OR(C332=$O$1,C332=$P$1,C333=$O$1,C333=$P$1,C334=$O$1,C334=$P$1),0,1)))</f>
        <v/>
      </c>
      <c r="Q332" s="2" t="str">
        <f>IF($A332&gt;='FG_243way_Regular Symbol'!F$16,"",IF(D332=0,"",IF(OR(D332=$O$1,D332=$P$1,D333=$O$1,D333=$P$1,D334=$O$1,D334=$P$1),0,1)))</f>
        <v/>
      </c>
      <c r="R332" s="2" t="str">
        <f>IF($A332&gt;='FG_243way_Regular Symbol'!G$16,"",IF(E332=0,"",IF(OR(E332=$O$1,E332=$P$1,E333=$O$1,E333=$P$1,E334=$O$1,E334=$P$1),0,1)))</f>
        <v/>
      </c>
      <c r="S332" s="128" t="str">
        <f>IF($A332&gt;='FG_243way_Regular Symbol'!H$16,"",IF(F332=0,"",IF(OR(F332=$O$1,F332=$P$1,F333=$O$1,F333=$P$1,F334=$O$1,F334=$P$1),0,1)))</f>
        <v/>
      </c>
      <c r="U332" s="342" t="str">
        <f>IF($A332&gt;='FG_243way_Regular Symbol'!D$16,"",IF(B332=0,"",IF(OR(B332=$U$1,B332=$V$1,B333=$U$1,B333=$V$1,B334=$U$1,B334=$V$1),0,1)))</f>
        <v/>
      </c>
      <c r="V332" s="2" t="str">
        <f>IF($A332&gt;='FG_243way_Regular Symbol'!E$16,"",IF(C332=0,"",IF(OR(C332=$U$1,C332=$V$1,C333=$U$1,C333=$V$1,C334=$U$1,C334=$V$1),0,1)))</f>
        <v/>
      </c>
      <c r="W332" s="2" t="str">
        <f>IF($A332&gt;='FG_243way_Regular Symbol'!F$16,"",IF(D332=0,"",IF(OR(D332=$U$1,D332=$V$1,D333=$U$1,D333=$V$1,D334=$U$1,D334=$V$1),0,1)))</f>
        <v/>
      </c>
      <c r="X332" s="2" t="str">
        <f>IF($A332&gt;='FG_243way_Regular Symbol'!G$16,"",IF(E332=0,"",IF(OR(E332=$U$1,E332=$V$1,E333=$U$1,E333=$V$1,E334=$U$1,E334=$V$1),0,1)))</f>
        <v/>
      </c>
      <c r="Y332" s="128" t="str">
        <f>IF($A332&gt;='FG_243way_Regular Symbol'!H$16,"",IF(F332=0,"",IF(OR(F332=$U$1,F332=$V$1,F333=$U$1,F333=$V$1,F334=$U$1,F334=$V$1),0,1)))</f>
        <v/>
      </c>
      <c r="AA332" s="342" t="str">
        <f>IF($A332&gt;='FG_243way_Regular Symbol'!D$16,"",IF(B332=0,"",IF(OR(B332=$AA$1,B332=$AB$1,B333=$AA$1,B333=$AB$1,B334=$AA$1,,B334=$AB$1),0,1)))</f>
        <v/>
      </c>
      <c r="AB332" s="2" t="str">
        <f>IF($A332&gt;='FG_243way_Regular Symbol'!E$16,"",IF(C332=0,"",IF(OR(C332=$AA$1,C332=$AB$1,C333=$AA$1,C333=$AB$1,C334=$AA$1,,C334=$AB$1),0,1)))</f>
        <v/>
      </c>
      <c r="AC332" s="2" t="str">
        <f>IF($A332&gt;='FG_243way_Regular Symbol'!F$16,"",IF(D332=0,"",IF(OR(D332=$AA$1,D332=$AB$1,D333=$AA$1,D333=$AB$1,D334=$AA$1,,D334=$AB$1),0,1)))</f>
        <v/>
      </c>
      <c r="AD332" s="2" t="str">
        <f>IF($A332&gt;='FG_243way_Regular Symbol'!G$16,"",IF(E332=0,"",IF(OR(E332=$AA$1,E332=$AB$1,E333=$AA$1,E333=$AB$1,E334=$AA$1,,E334=$AB$1),0,1)))</f>
        <v/>
      </c>
      <c r="AE332" s="128" t="str">
        <f>IF($A332&gt;='FG_243way_Regular Symbol'!H$16,"",IF(F332=0,"",IF(OR(F332=$AA$1,F332=$AB$1,F333=$AA$1,F333=$AB$1,F334=$AA$1,,F334=$AB$1),0,1)))</f>
        <v/>
      </c>
      <c r="AG332" s="342" t="str">
        <f>IF($A332&gt;='FG_243way_Regular Symbol'!D$16,"",IF(B332=0,"",IF(OR(B332=$AG$1,B332=$AH$1,B333=$AG$1,B333=$AH$1,B334=$AG$1,B334=$AH$1),0,1)))</f>
        <v/>
      </c>
      <c r="AH332" s="2" t="str">
        <f>IF($A332&gt;='FG_243way_Regular Symbol'!E$16,"",IF(C332=0,"",IF(OR(C332=$AG$1,C332=$AH$1,C333=$AG$1,C333=$AH$1,C334=$AG$1,C334=$AH$1),0,1)))</f>
        <v/>
      </c>
      <c r="AI332" s="2" t="str">
        <f>IF($A332&gt;='FG_243way_Regular Symbol'!F$16,"",IF(D332=0,"",IF(OR(D332=$AG$1,D332=$AH$1,D333=$AG$1,D333=$AH$1,D334=$AG$1,D334=$AH$1),0,1)))</f>
        <v/>
      </c>
      <c r="AJ332" s="2" t="str">
        <f>IF($A332&gt;='FG_243way_Regular Symbol'!G$16,"",IF(E332=0,"",IF(OR(E332=$AG$1,E332=$AH$1,E333=$AG$1,E333=$AH$1,E334=$AG$1,E334=$AH$1),0,1)))</f>
        <v/>
      </c>
      <c r="AK332" s="128" t="str">
        <f>IF($A332&gt;='FG_243way_Regular Symbol'!H$16,"",IF(F332=0,"",IF(OR(F332=$AG$1,F332=$AH$1,F333=$AG$1,F333=$AH$1,F334=$AG$1,F334=$AH$1),0,1)))</f>
        <v/>
      </c>
      <c r="AM332" s="342" t="str">
        <f>IF($A332&gt;='FG_243way_Regular Symbol'!D$16,"",IF(B332=0,"",IF(OR(B332=$AM$1,B332=$AN$1,B333=$AM$1,B333=$AN$1,B334=$AM$1,B334=$AN$1),0,1)))</f>
        <v/>
      </c>
      <c r="AN332" s="2" t="str">
        <f>IF($A332&gt;='FG_243way_Regular Symbol'!E$16,"",IF(C332=0,"",IF(OR(C332=$AM$1,C332=$AN$1,C333=$AM$1,C333=$AN$1,C334=$AM$1,C334=$AN$1),0,1)))</f>
        <v/>
      </c>
      <c r="AO332" s="2" t="str">
        <f>IF($A332&gt;='FG_243way_Regular Symbol'!F$16,"",IF(D332=0,"",IF(OR(D332=$AM$1,D332=$AN$1,D333=$AM$1,D333=$AN$1,D334=$AM$1,D334=$AN$1),0,1)))</f>
        <v/>
      </c>
      <c r="AP332" s="2" t="str">
        <f>IF($A332&gt;='FG_243way_Regular Symbol'!G$16,"",IF(E332=0,"",IF(OR(E332=$AM$1,E332=$AN$1,E333=$AM$1,E333=$AN$1,E334=$AM$1,E334=$AN$1),0,1)))</f>
        <v/>
      </c>
      <c r="AQ332" s="128" t="str">
        <f>IF($A332&gt;='FG_243way_Regular Symbol'!H$16,"",IF(F332=0,"",IF(OR(F332=$AM$1,F332=$AN$1,F333=$AM$1,F333=$AN$1,F334=$AM$1,F334=$AN$1),0,1)))</f>
        <v/>
      </c>
      <c r="AS332" s="342" t="str">
        <f>IF($A332&gt;='FG_243way_Regular Symbol'!D$16,"",IF(B332=0,"",IF(OR(B332=$AM$1,B332=$AT$1,B333=$AM$1,B333=$AT$1,B334=$AM$1,B334=$AT$1),0,1)))</f>
        <v/>
      </c>
      <c r="AT332" s="2" t="str">
        <f>IF($A332&gt;='FG_243way_Regular Symbol'!E$16,"",IF(C332=0,"",IF(OR(C332=$AM$1,C332=$AT$1,C333=$AM$1,C333=$AT$1,C334=$AM$1,C334=$AT$1),0,1)))</f>
        <v/>
      </c>
      <c r="AU332" s="2" t="str">
        <f>IF($A332&gt;='FG_243way_Regular Symbol'!F$16,"",IF(D332=0,"",IF(OR(D332=$AM$1,D332=$AT$1,D333=$AM$1,D333=$AT$1,D334=$AM$1,D334=$AT$1),0,1)))</f>
        <v/>
      </c>
      <c r="AV332" s="2" t="str">
        <f>IF($A332&gt;='FG_243way_Regular Symbol'!G$16,"",IF(E332=0,"",IF(OR(E332=$AM$1,E332=$AT$1,E333=$AM$1,E333=$AT$1,E334=$AM$1,E334=$AT$1),0,1)))</f>
        <v/>
      </c>
      <c r="AW332" s="128" t="str">
        <f>IF($A332&gt;='FG_243way_Regular Symbol'!H$16,"",IF(F332=0,"",IF(OR(F332=$AM$1,F332=$AT$1,F333=$AM$1,F333=$AT$1,F334=$AM$1,F334=$AT$1),0,1)))</f>
        <v/>
      </c>
      <c r="AY332" s="342" t="str">
        <f>IF($A332&gt;='FG_243way_Regular Symbol'!D$16,"",IF(B332=0,"",IF(OR(B332=$AM$1,B332=$AZ$1,B333=$AM$1,B333=$AZ$1,B334=$AM$1,B334=$AZ$1),0,1)))</f>
        <v/>
      </c>
      <c r="AZ332" s="2" t="str">
        <f>IF($A332&gt;='FG_243way_Regular Symbol'!E$16,"",IF(C332=0,"",IF(OR(C332=$AM$1,C332=$AZ$1,C333=$AM$1,C333=$AZ$1,C334=$AM$1,C334=$AZ$1),0,1)))</f>
        <v/>
      </c>
      <c r="BA332" s="2" t="str">
        <f>IF($A332&gt;='FG_243way_Regular Symbol'!F$16,"",IF(D332=0,"",IF(OR(D332=$AM$1,D332=$AZ$1,D333=$AM$1,D333=$AZ$1,D334=$AM$1,D334=$AZ$1),0,1)))</f>
        <v/>
      </c>
      <c r="BB332" s="2" t="str">
        <f>IF($A332&gt;='FG_243way_Regular Symbol'!G$16,"",IF(E332=0,"",IF(OR(E332=$AM$1,E332=$AZ$1,E333=$AM$1,E333=$AZ$1,E334=$AM$1,E334=$AZ$1),0,1)))</f>
        <v/>
      </c>
      <c r="BC332" s="128" t="str">
        <f>IF($A332&gt;='FG_243way_Regular Symbol'!H$16,"",IF(F332=0,"",IF(OR(F332=$AM$1,F332=$AZ$1,F333=$AM$1,F333=$AZ$1,F334=$AM$1,F334=$AZ$1),0,1)))</f>
        <v/>
      </c>
      <c r="BE332" s="342"/>
      <c r="BF332" s="2"/>
      <c r="BG332" s="2" t="str">
        <f>IF($A332&gt;='FG_243way_Regular Symbol'!F$16,"",IF(D332=0,"",COUNTIF(D332:D334,$BF$1)))</f>
        <v/>
      </c>
      <c r="BH332" s="2" t="str">
        <f>IF($A332&gt;='FG_243way_Regular Symbol'!G$16,"",IF(E332=0,"",COUNTIF(E332:E334,$BF$1)))</f>
        <v/>
      </c>
      <c r="BI332" s="2" t="str">
        <f>IF($A332&gt;='FG_243way_Regular Symbol'!H$16,"",IF(F332=0,"",COUNTIF(F332:F334,$BF$1)))</f>
        <v/>
      </c>
      <c r="BK332" s="342"/>
      <c r="BL332" s="2"/>
      <c r="BM332" s="2" t="str">
        <f>IF($A332&gt;='FG_243way_Regular Symbol'!F$16,"",IF(D332=0,"",IF(OR(D332=$AM$1,D332=$BL$1,D333=$AM$1,D333=$BL$1,D334=$AM$1,D334=$BL$1),0,1)))</f>
        <v/>
      </c>
      <c r="BN332" s="2" t="str">
        <f>IF($A332&gt;='FG_243way_Regular Symbol'!G$16,"",IF(E332=0,"",IF(OR(E332=$AM$1,E332=$BL$1,E333=$AM$1,E333=$BL$1,E334=$AM$1,E334=$BL$1),0,1)))</f>
        <v/>
      </c>
      <c r="BO332" s="128" t="str">
        <f>IF($A332&gt;='FG_243way_Regular Symbol'!H$16,"",IF(F332=0,"",IF(OR(F332=$AM$1,F332=$BL$1,F333=$AM$1,F333=$BL$1,F334=$AM$1,F334=$BL$1),0,1)))</f>
        <v/>
      </c>
      <c r="BQ332" s="2" t="str">
        <f>IF($A332&gt;='FG_243way_Regular Symbol'!D$16,"",IF(B332=0,"",IF(OR(B332=$BQ$1,B332=$BR$1,B333=$BQ$1,B333=$BR$1,B334=$BQ$1,B334=$BR$1),0,1)))</f>
        <v/>
      </c>
      <c r="BR332" s="2" t="str">
        <f>IF($A332&gt;='FG_243way_Regular Symbol'!E$16,"",IF(C332=0,"",IF(OR(C332=$BQ$1,C332=$BR$1,C333=$BQ$1,C333=$BR$1,C334=$BQ$1,C334=$BR$1),0,1)))</f>
        <v/>
      </c>
      <c r="BS332" s="2" t="str">
        <f>IF($A332&gt;='FG_243way_Regular Symbol'!F$16,"",IF(D332=0,"",IF(OR(D332=$BQ$1,D332=$BR$1,D333=$BQ$1,D333=$BR$1,D334=$BQ$1,D334=$BR$1),0,1)))</f>
        <v/>
      </c>
      <c r="BT332" s="2" t="str">
        <f>IF($A332&gt;='FG_243way_Regular Symbol'!G$16,"",IF(E332=0,"",IF(OR(E332=$BQ$1,E332=$BR$1,E333=$BQ$1,E333=$BR$1,E334=$BQ$1,E334=$BR$1),0,1)))</f>
        <v/>
      </c>
      <c r="BU332" s="2" t="str">
        <f>IF($A332&gt;='FG_243way_Regular Symbol'!H$16,"",IF(F332=0,"",IF(OR(F332=$BQ$1,F332=$BR$1,F333=$BQ$1,F333=$BR$1,F334=$BQ$1,F334=$BR$1),0,1)))</f>
        <v/>
      </c>
      <c r="BW332" s="2" t="str">
        <f>IF($A332&gt;='FG_243way_Regular Symbol'!D$16,"",IF(B332=0,"",IF(OR(B332=$BW$1,B333=$BW$1,B334=$BW$1,B332=$BX$1,B333=$BX$1,B334=$BX$1),0,1)))</f>
        <v/>
      </c>
      <c r="BX332" s="2" t="str">
        <f>IF($A332&gt;='FG_243way_Regular Symbol'!E$16,"",IF(C332=0,"",IF(OR(C332=$BW$1,C333=$BW$1,C334=$BW$1,C332=$BX$1,C333=$BX$1,C334=$BX$1),0,1)))</f>
        <v/>
      </c>
      <c r="BY332" s="2" t="str">
        <f>IF($A332&gt;='FG_243way_Regular Symbol'!F$16,"",IF(D332=0,"",IF(OR(D332=$BW$1,D333=$BW$1,D334=$BW$1,D332=$BX$1,D333=$BX$1,D334=$BX$1),0,1)))</f>
        <v/>
      </c>
      <c r="BZ332" s="2" t="str">
        <f>IF($A332&gt;='FG_243way_Regular Symbol'!G$16,"",IF(E332=0,"",IF(OR(E332=$BW$1,E333=$BW$1,E334=$BW$1,E332=$BX$1,E333=$BX$1,E334=$BX$1),0,1)))</f>
        <v/>
      </c>
      <c r="CA332" s="2" t="str">
        <f>IF($A332&gt;='FG_243way_Regular Symbol'!H$16,"",IF(F332=0,"",IF(OR(F332=$BW$1,F333=$BW$1,F334=$BW$1,F332=$BX$1,F333=$BX$1,F334=$BX$1),0,1)))</f>
        <v/>
      </c>
      <c r="CC332" s="2" t="str">
        <f>IF($A332&gt;='FG_243way_Regular Symbol'!D$16,"",IF(B332=0,"",IF(OR(B332=$BW$1,B333=$BW$1,B334=$BW$1,B332=$CD$1,B333=$CD$1,B334=$CD$1),0,1)))</f>
        <v/>
      </c>
      <c r="CD332" s="2" t="str">
        <f>IF($A332&gt;='FG_243way_Regular Symbol'!E$16,"",IF(C332=0,"",IF(OR(C332=$BW$1,C333=$BW$1,C334=$BW$1,C332=$CD$1,C333=$CD$1,C334=$CD$1),0,1)))</f>
        <v/>
      </c>
      <c r="CE332" s="2" t="str">
        <f>IF($A332&gt;='FG_243way_Regular Symbol'!F$16,"",IF(D332=0,"",IF(OR(D332=$BW$1,D333=$BW$1,D334=$BW$1,D332=$CD$1,D333=$CD$1,D334=$CD$1),0,1)))</f>
        <v/>
      </c>
      <c r="CF332" s="2" t="str">
        <f>IF($A332&gt;='FG_243way_Regular Symbol'!G$16,"",IF(E332=0,"",IF(OR(E332=$BW$1,E333=$BW$1,E334=$BW$1,E332=$CD$1,E333=$CD$1,E334=$CD$1),0,1)))</f>
        <v/>
      </c>
      <c r="CG332" s="2" t="str">
        <f>IF($A332&gt;='FG_243way_Regular Symbol'!H$16,"",IF(F332=0,"",IF(OR(F332=$BW$1,F333=$BW$1,F334=$BW$1,F332=$CD$1,F333=$CD$1,F334=$CD$1),0,1)))</f>
        <v/>
      </c>
      <c r="CI332" s="2" t="str">
        <f>IF($A332&gt;='FG_243way_Regular Symbol'!D$16,"",IF(B332=0,"",IF(OR(B332=$BW$1,B333=$BW$1,B334=$BW$1,B332=$CJ$1,B333=$CJ$1,B334=$CJ$1),0,1)))</f>
        <v/>
      </c>
      <c r="CJ332" s="2" t="str">
        <f>IF($A332&gt;='FG_243way_Regular Symbol'!E$16,"",IF(C332=0,"",IF(OR(C332=$BW$1,C333=$BW$1,C334=$BW$1,C332=$CJ$1,C333=$CJ$1,C334=$CJ$1),0,1)))</f>
        <v/>
      </c>
      <c r="CK332" s="2" t="str">
        <f>IF($A332&gt;='FG_243way_Regular Symbol'!F$16,"",IF(D332=0,"",IF(OR(D332=$BW$1,D333=$BW$1,D334=$BW$1,D332=$CJ$1,D333=$CJ$1,D334=$CJ$1),0,1)))</f>
        <v/>
      </c>
      <c r="CL332" s="2" t="str">
        <f>IF($A332&gt;='FG_243way_Regular Symbol'!G$16,"",IF(E332=0,"",IF(OR(E332=$BW$1,E333=$BW$1,E334=$BW$1,E332=$CJ$1,E333=$CJ$1,E334=$CJ$1),0,1)))</f>
        <v/>
      </c>
      <c r="CM332" s="2" t="str">
        <f>IF($A332&gt;='FG_243way_Regular Symbol'!H$16,"",IF(F332=0,"",IF(OR(F332=$BW$1,F333=$BW$1,F334=$BW$1,F332=$CJ$1,F333=$CJ$1,F334=$CJ$1),0,1)))</f>
        <v/>
      </c>
      <c r="CO332" s="2" t="str">
        <f>IF($A332&gt;='FG_243way_Regular Symbol'!D$16,"",IF(B332=0,"",IF(OR(B332=$BW$1,B333=$BW$1,B334=$BW$1,B332=$CP$1,B333=$CP$1,B334=$CP$1),0,1)))</f>
        <v/>
      </c>
      <c r="CP332" s="2" t="str">
        <f>IF($A332&gt;='FG_243way_Regular Symbol'!E$16,"",IF(C332=0,"",IF(OR(C332=$BW$1,C333=$BW$1,C334=$BW$1,C332=$CP$1,C333=$CP$1,C334=$CP$1),0,1)))</f>
        <v/>
      </c>
      <c r="CQ332" s="2" t="str">
        <f>IF($A332&gt;='FG_243way_Regular Symbol'!F$16,"",IF(D332=0,"",IF(OR(D332=$BW$1,D333=$BW$1,D334=$BW$1,D332=$CP$1,D333=$CP$1,D334=$CP$1),0,1)))</f>
        <v/>
      </c>
      <c r="CR332" s="2" t="str">
        <f>IF($A332&gt;='FG_243way_Regular Symbol'!G$16,"",IF(E332=0,"",IF(OR(E332=$BW$1,E333=$BW$1,E334=$BW$1,E332=$CP$1,E333=$CP$1,E334=$CP$1),0,1)))</f>
        <v/>
      </c>
      <c r="CS332" s="2" t="str">
        <f>IF($A332&gt;='FG_243way_Regular Symbol'!H$16,"",IF(F332=0,"",IF(OR(F332=$BW$1,F333=$BW$1,F334=$BW$1,F332=$CP$1,F333=$CP$1,F334=$CP$1),0,1)))</f>
        <v/>
      </c>
      <c r="CU332" s="2" t="str">
        <f>IF($A332&gt;='FG_243way_Regular Symbol'!D$16,"",IF(B332=0,"",IF(OR(B332=$BW$1,B333=$BW$1,B334=$BW$1,B332=$CV$1,B333=$CV$1,B334=$CV$1),0,1)))</f>
        <v/>
      </c>
      <c r="CV332" s="2" t="str">
        <f>IF($A332&gt;='FG_243way_Regular Symbol'!E$16,"",IF(C332=0,"",IF(OR(C332=$BW$1,C333=$BW$1,C334=$BW$1,C332=$CV$1,C333=$CV$1,C334=$CV$1),0,1)))</f>
        <v/>
      </c>
      <c r="CW332" s="2" t="str">
        <f>IF($A332&gt;='FG_243way_Regular Symbol'!F$16,"",IF(D332=0,"",IF(OR(D332=$BW$1,D333=$BW$1,D334=$BW$1,D332=$CV$1,D333=$CV$1,D334=$CV$1),0,1)))</f>
        <v/>
      </c>
      <c r="CX332" s="2" t="str">
        <f>IF($A332&gt;='FG_243way_Regular Symbol'!G$16,"",IF(E332=0,"",IF(OR(E332=$BW$1,E333=$BW$1,E334=$BW$1,E332=$CV$1,E333=$CV$1,E334=$CV$1),0,1)))</f>
        <v/>
      </c>
      <c r="CY332" s="2" t="str">
        <f>IF($A332&gt;='FG_243way_Regular Symbol'!H$16,"",IF(F332=0,"",IF(OR(F332=$BW$1,F333=$BW$1,F334=$BW$1,F332=$CV$1,F333=$CV$1,F334=$CV$1),0,1)))</f>
        <v/>
      </c>
    </row>
    <row r="333" spans="1:103">
      <c r="A333" s="341">
        <f>IF('FG_243way_Regular Symbol'!L332="","",'FG_243way_Regular Symbol'!L332)</f>
        <v>329</v>
      </c>
      <c r="B333" s="184" t="str">
        <f>IF('FG_243way_Regular Symbol'!M332="",
IF($A333-'FG_243way_Regular Symbol'!D$16&gt;='FG_243way_RegularＸ_W()'!B$2-1,"",VLOOKUP($A333-'FG_243way_Regular Symbol'!D$16,'FG_243way_Regular Symbol'!$L$3:$Q$99,'FG_243way_RegularＸ_W()'!B$3+1,FALSE)),
'FG_243way_Regular Symbol'!M332)</f>
        <v/>
      </c>
      <c r="C333" s="184" t="str">
        <f>IF('FG_243way_Regular Symbol'!N332="",
IF($A333-'FG_243way_Regular Symbol'!E$16&gt;='FG_243way_RegularＸ_W()'!C$2-1,"",VLOOKUP($A333-'FG_243way_Regular Symbol'!E$16,'FG_243way_Regular Symbol'!$L$3:$Q$99,'FG_243way_RegularＸ_W()'!C$3+1,FALSE)),
'FG_243way_Regular Symbol'!N332)</f>
        <v/>
      </c>
      <c r="D333" s="184" t="str">
        <f>IF('FG_243way_Regular Symbol'!O332="",
IF($A333-'FG_243way_Regular Symbol'!F$16&gt;='FG_243way_RegularＸ_W()'!D$2-1,"",VLOOKUP($A333-'FG_243way_Regular Symbol'!F$16,'FG_243way_Regular Symbol'!$L$3:$Q$99,'FG_243way_RegularＸ_W()'!D$3+1,FALSE)),
'FG_243way_Regular Symbol'!O332)</f>
        <v/>
      </c>
      <c r="E333" s="184" t="str">
        <f>IF('FG_243way_Regular Symbol'!P332="",
IF($A333-'FG_243way_Regular Symbol'!G$16&gt;='FG_243way_RegularＸ_W()'!E$2-1,"",VLOOKUP($A333-'FG_243way_Regular Symbol'!G$16,'FG_243way_Regular Symbol'!$L$3:$Q$99,'FG_243way_RegularＸ_W()'!E$3+1,FALSE)),
'FG_243way_Regular Symbol'!P332)</f>
        <v/>
      </c>
      <c r="F333" s="358" t="str">
        <f>IF('FG_243way_Regular Symbol'!Q332="",
IF($A333-'FG_243way_Regular Symbol'!H$16&gt;='FG_243way_RegularＸ_W()'!F$2-1,"",VLOOKUP($A333-'FG_243way_Regular Symbol'!H$16,'FG_243way_Regular Symbol'!$L$3:$Q$99,'FG_243way_RegularＸ_W()'!F$3+1,FALSE)),
'FG_243way_Regular Symbol'!Q332)</f>
        <v/>
      </c>
      <c r="O333" s="342" t="str">
        <f>IF($A333&gt;='FG_243way_Regular Symbol'!D$16,"",IF(B333=0,"",IF(OR(B333=$O$1,B333=$P$1,B334=$O$1,B334=$P$1,B335=$O$1,B335=$P$1),0,1)))</f>
        <v/>
      </c>
      <c r="P333" s="2" t="str">
        <f>IF($A333&gt;='FG_243way_Regular Symbol'!E$16,"",IF(C333=0,"",IF(OR(C333=$O$1,C333=$P$1,C334=$O$1,C334=$P$1,C335=$O$1,C335=$P$1),0,1)))</f>
        <v/>
      </c>
      <c r="Q333" s="2" t="str">
        <f>IF($A333&gt;='FG_243way_Regular Symbol'!F$16,"",IF(D333=0,"",IF(OR(D333=$O$1,D333=$P$1,D334=$O$1,D334=$P$1,D335=$O$1,D335=$P$1),0,1)))</f>
        <v/>
      </c>
      <c r="R333" s="2" t="str">
        <f>IF($A333&gt;='FG_243way_Regular Symbol'!G$16,"",IF(E333=0,"",IF(OR(E333=$O$1,E333=$P$1,E334=$O$1,E334=$P$1,E335=$O$1,E335=$P$1),0,1)))</f>
        <v/>
      </c>
      <c r="S333" s="128" t="str">
        <f>IF($A333&gt;='FG_243way_Regular Symbol'!H$16,"",IF(F333=0,"",IF(OR(F333=$O$1,F333=$P$1,F334=$O$1,F334=$P$1,F335=$O$1,F335=$P$1),0,1)))</f>
        <v/>
      </c>
      <c r="U333" s="342" t="str">
        <f>IF($A333&gt;='FG_243way_Regular Symbol'!D$16,"",IF(B333=0,"",IF(OR(B333=$U$1,B333=$V$1,B334=$U$1,B334=$V$1,B335=$U$1,B335=$V$1),0,1)))</f>
        <v/>
      </c>
      <c r="V333" s="2" t="str">
        <f>IF($A333&gt;='FG_243way_Regular Symbol'!E$16,"",IF(C333=0,"",IF(OR(C333=$U$1,C333=$V$1,C334=$U$1,C334=$V$1,C335=$U$1,C335=$V$1),0,1)))</f>
        <v/>
      </c>
      <c r="W333" s="2" t="str">
        <f>IF($A333&gt;='FG_243way_Regular Symbol'!F$16,"",IF(D333=0,"",IF(OR(D333=$U$1,D333=$V$1,D334=$U$1,D334=$V$1,D335=$U$1,D335=$V$1),0,1)))</f>
        <v/>
      </c>
      <c r="X333" s="2" t="str">
        <f>IF($A333&gt;='FG_243way_Regular Symbol'!G$16,"",IF(E333=0,"",IF(OR(E333=$U$1,E333=$V$1,E334=$U$1,E334=$V$1,E335=$U$1,E335=$V$1),0,1)))</f>
        <v/>
      </c>
      <c r="Y333" s="128" t="str">
        <f>IF($A333&gt;='FG_243way_Regular Symbol'!H$16,"",IF(F333=0,"",IF(OR(F333=$U$1,F333=$V$1,F334=$U$1,F334=$V$1,F335=$U$1,F335=$V$1),0,1)))</f>
        <v/>
      </c>
      <c r="AA333" s="342" t="str">
        <f>IF($A333&gt;='FG_243way_Regular Symbol'!D$16,"",IF(B333=0,"",IF(OR(B333=$AA$1,B333=$AB$1,B334=$AA$1,B334=$AB$1,B335=$AA$1,,B335=$AB$1),0,1)))</f>
        <v/>
      </c>
      <c r="AB333" s="2" t="str">
        <f>IF($A333&gt;='FG_243way_Regular Symbol'!E$16,"",IF(C333=0,"",IF(OR(C333=$AA$1,C333=$AB$1,C334=$AA$1,C334=$AB$1,C335=$AA$1,,C335=$AB$1),0,1)))</f>
        <v/>
      </c>
      <c r="AC333" s="2" t="str">
        <f>IF($A333&gt;='FG_243way_Regular Symbol'!F$16,"",IF(D333=0,"",IF(OR(D333=$AA$1,D333=$AB$1,D334=$AA$1,D334=$AB$1,D335=$AA$1,,D335=$AB$1),0,1)))</f>
        <v/>
      </c>
      <c r="AD333" s="2" t="str">
        <f>IF($A333&gt;='FG_243way_Regular Symbol'!G$16,"",IF(E333=0,"",IF(OR(E333=$AA$1,E333=$AB$1,E334=$AA$1,E334=$AB$1,E335=$AA$1,,E335=$AB$1),0,1)))</f>
        <v/>
      </c>
      <c r="AE333" s="128" t="str">
        <f>IF($A333&gt;='FG_243way_Regular Symbol'!H$16,"",IF(F333=0,"",IF(OR(F333=$AA$1,F333=$AB$1,F334=$AA$1,F334=$AB$1,F335=$AA$1,,F335=$AB$1),0,1)))</f>
        <v/>
      </c>
      <c r="AG333" s="342" t="str">
        <f>IF($A333&gt;='FG_243way_Regular Symbol'!D$16,"",IF(B333=0,"",IF(OR(B333=$AG$1,B333=$AH$1,B334=$AG$1,B334=$AH$1,B335=$AG$1,B335=$AH$1),0,1)))</f>
        <v/>
      </c>
      <c r="AH333" s="2" t="str">
        <f>IF($A333&gt;='FG_243way_Regular Symbol'!E$16,"",IF(C333=0,"",IF(OR(C333=$AG$1,C333=$AH$1,C334=$AG$1,C334=$AH$1,C335=$AG$1,C335=$AH$1),0,1)))</f>
        <v/>
      </c>
      <c r="AI333" s="2" t="str">
        <f>IF($A333&gt;='FG_243way_Regular Symbol'!F$16,"",IF(D333=0,"",IF(OR(D333=$AG$1,D333=$AH$1,D334=$AG$1,D334=$AH$1,D335=$AG$1,D335=$AH$1),0,1)))</f>
        <v/>
      </c>
      <c r="AJ333" s="2" t="str">
        <f>IF($A333&gt;='FG_243way_Regular Symbol'!G$16,"",IF(E333=0,"",IF(OR(E333=$AG$1,E333=$AH$1,E334=$AG$1,E334=$AH$1,E335=$AG$1,E335=$AH$1),0,1)))</f>
        <v/>
      </c>
      <c r="AK333" s="128" t="str">
        <f>IF($A333&gt;='FG_243way_Regular Symbol'!H$16,"",IF(F333=0,"",IF(OR(F333=$AG$1,F333=$AH$1,F334=$AG$1,F334=$AH$1,F335=$AG$1,F335=$AH$1),0,1)))</f>
        <v/>
      </c>
      <c r="AM333" s="342" t="str">
        <f>IF($A333&gt;='FG_243way_Regular Symbol'!D$16,"",IF(B333=0,"",IF(OR(B333=$AM$1,B333=$AN$1,B334=$AM$1,B334=$AN$1,B335=$AM$1,B335=$AN$1),0,1)))</f>
        <v/>
      </c>
      <c r="AN333" s="2" t="str">
        <f>IF($A333&gt;='FG_243way_Regular Symbol'!E$16,"",IF(C333=0,"",IF(OR(C333=$AM$1,C333=$AN$1,C334=$AM$1,C334=$AN$1,C335=$AM$1,C335=$AN$1),0,1)))</f>
        <v/>
      </c>
      <c r="AO333" s="2" t="str">
        <f>IF($A333&gt;='FG_243way_Regular Symbol'!F$16,"",IF(D333=0,"",IF(OR(D333=$AM$1,D333=$AN$1,D334=$AM$1,D334=$AN$1,D335=$AM$1,D335=$AN$1),0,1)))</f>
        <v/>
      </c>
      <c r="AP333" s="2" t="str">
        <f>IF($A333&gt;='FG_243way_Regular Symbol'!G$16,"",IF(E333=0,"",IF(OR(E333=$AM$1,E333=$AN$1,E334=$AM$1,E334=$AN$1,E335=$AM$1,E335=$AN$1),0,1)))</f>
        <v/>
      </c>
      <c r="AQ333" s="128" t="str">
        <f>IF($A333&gt;='FG_243way_Regular Symbol'!H$16,"",IF(F333=0,"",IF(OR(F333=$AM$1,F333=$AN$1,F334=$AM$1,F334=$AN$1,F335=$AM$1,F335=$AN$1),0,1)))</f>
        <v/>
      </c>
      <c r="AS333" s="342" t="str">
        <f>IF($A333&gt;='FG_243way_Regular Symbol'!D$16,"",IF(B333=0,"",IF(OR(B333=$AM$1,B333=$AT$1,B334=$AM$1,B334=$AT$1,B335=$AM$1,B335=$AT$1),0,1)))</f>
        <v/>
      </c>
      <c r="AT333" s="2" t="str">
        <f>IF($A333&gt;='FG_243way_Regular Symbol'!E$16,"",IF(C333=0,"",IF(OR(C333=$AM$1,C333=$AT$1,C334=$AM$1,C334=$AT$1,C335=$AM$1,C335=$AT$1),0,1)))</f>
        <v/>
      </c>
      <c r="AU333" s="2" t="str">
        <f>IF($A333&gt;='FG_243way_Regular Symbol'!F$16,"",IF(D333=0,"",IF(OR(D333=$AM$1,D333=$AT$1,D334=$AM$1,D334=$AT$1,D335=$AM$1,D335=$AT$1),0,1)))</f>
        <v/>
      </c>
      <c r="AV333" s="2" t="str">
        <f>IF($A333&gt;='FG_243way_Regular Symbol'!G$16,"",IF(E333=0,"",IF(OR(E333=$AM$1,E333=$AT$1,E334=$AM$1,E334=$AT$1,E335=$AM$1,E335=$AT$1),0,1)))</f>
        <v/>
      </c>
      <c r="AW333" s="128" t="str">
        <f>IF($A333&gt;='FG_243way_Regular Symbol'!H$16,"",IF(F333=0,"",IF(OR(F333=$AM$1,F333=$AT$1,F334=$AM$1,F334=$AT$1,F335=$AM$1,F335=$AT$1),0,1)))</f>
        <v/>
      </c>
      <c r="AY333" s="342" t="str">
        <f>IF($A333&gt;='FG_243way_Regular Symbol'!D$16,"",IF(B333=0,"",IF(OR(B333=$AM$1,B333=$AZ$1,B334=$AM$1,B334=$AZ$1,B335=$AM$1,B335=$AZ$1),0,1)))</f>
        <v/>
      </c>
      <c r="AZ333" s="2" t="str">
        <f>IF($A333&gt;='FG_243way_Regular Symbol'!E$16,"",IF(C333=0,"",IF(OR(C333=$AM$1,C333=$AZ$1,C334=$AM$1,C334=$AZ$1,C335=$AM$1,C335=$AZ$1),0,1)))</f>
        <v/>
      </c>
      <c r="BA333" s="2" t="str">
        <f>IF($A333&gt;='FG_243way_Regular Symbol'!F$16,"",IF(D333=0,"",IF(OR(D333=$AM$1,D333=$AZ$1,D334=$AM$1,D334=$AZ$1,D335=$AM$1,D335=$AZ$1),0,1)))</f>
        <v/>
      </c>
      <c r="BB333" s="2" t="str">
        <f>IF($A333&gt;='FG_243way_Regular Symbol'!G$16,"",IF(E333=0,"",IF(OR(E333=$AM$1,E333=$AZ$1,E334=$AM$1,E334=$AZ$1,E335=$AM$1,E335=$AZ$1),0,1)))</f>
        <v/>
      </c>
      <c r="BC333" s="128" t="str">
        <f>IF($A333&gt;='FG_243way_Regular Symbol'!H$16,"",IF(F333=0,"",IF(OR(F333=$AM$1,F333=$AZ$1,F334=$AM$1,F334=$AZ$1,F335=$AM$1,F335=$AZ$1),0,1)))</f>
        <v/>
      </c>
      <c r="BE333" s="342"/>
      <c r="BF333" s="2"/>
      <c r="BG333" s="2" t="str">
        <f>IF($A333&gt;='FG_243way_Regular Symbol'!F$16,"",IF(D333=0,"",COUNTIF(D333:D335,$BF$1)))</f>
        <v/>
      </c>
      <c r="BH333" s="2" t="str">
        <f>IF($A333&gt;='FG_243way_Regular Symbol'!G$16,"",IF(E333=0,"",COUNTIF(E333:E335,$BF$1)))</f>
        <v/>
      </c>
      <c r="BI333" s="2" t="str">
        <f>IF($A333&gt;='FG_243way_Regular Symbol'!H$16,"",IF(F333=0,"",COUNTIF(F333:F335,$BF$1)))</f>
        <v/>
      </c>
      <c r="BK333" s="342"/>
      <c r="BL333" s="2"/>
      <c r="BM333" s="2" t="str">
        <f>IF($A333&gt;='FG_243way_Regular Symbol'!F$16,"",IF(D333=0,"",IF(OR(D333=$AM$1,D333=$BL$1,D334=$AM$1,D334=$BL$1,D335=$AM$1,D335=$BL$1),0,1)))</f>
        <v/>
      </c>
      <c r="BN333" s="2" t="str">
        <f>IF($A333&gt;='FG_243way_Regular Symbol'!G$16,"",IF(E333=0,"",IF(OR(E333=$AM$1,E333=$BL$1,E334=$AM$1,E334=$BL$1,E335=$AM$1,E335=$BL$1),0,1)))</f>
        <v/>
      </c>
      <c r="BO333" s="128" t="str">
        <f>IF($A333&gt;='FG_243way_Regular Symbol'!H$16,"",IF(F333=0,"",IF(OR(F333=$AM$1,F333=$BL$1,F334=$AM$1,F334=$BL$1,F335=$AM$1,F335=$BL$1),0,1)))</f>
        <v/>
      </c>
      <c r="BQ333" s="2" t="str">
        <f>IF($A333&gt;='FG_243way_Regular Symbol'!D$16,"",IF(B333=0,"",IF(OR(B333=$BQ$1,B333=$BR$1,B334=$BQ$1,B334=$BR$1,B335=$BQ$1,B335=$BR$1),0,1)))</f>
        <v/>
      </c>
      <c r="BR333" s="2" t="str">
        <f>IF($A333&gt;='FG_243way_Regular Symbol'!E$16,"",IF(C333=0,"",IF(OR(C333=$BQ$1,C333=$BR$1,C334=$BQ$1,C334=$BR$1,C335=$BQ$1,C335=$BR$1),0,1)))</f>
        <v/>
      </c>
      <c r="BS333" s="2" t="str">
        <f>IF($A333&gt;='FG_243way_Regular Symbol'!F$16,"",IF(D333=0,"",IF(OR(D333=$BQ$1,D333=$BR$1,D334=$BQ$1,D334=$BR$1,D335=$BQ$1,D335=$BR$1),0,1)))</f>
        <v/>
      </c>
      <c r="BT333" s="2" t="str">
        <f>IF($A333&gt;='FG_243way_Regular Symbol'!G$16,"",IF(E333=0,"",IF(OR(E333=$BQ$1,E333=$BR$1,E334=$BQ$1,E334=$BR$1,E335=$BQ$1,E335=$BR$1),0,1)))</f>
        <v/>
      </c>
      <c r="BU333" s="2" t="str">
        <f>IF($A333&gt;='FG_243way_Regular Symbol'!H$16,"",IF(F333=0,"",IF(OR(F333=$BQ$1,F333=$BR$1,F334=$BQ$1,F334=$BR$1,F335=$BQ$1,F335=$BR$1),0,1)))</f>
        <v/>
      </c>
      <c r="BW333" s="2" t="str">
        <f>IF($A333&gt;='FG_243way_Regular Symbol'!D$16,"",IF(B333=0,"",IF(OR(B333=$BW$1,B334=$BW$1,B335=$BW$1,B333=$BX$1,B334=$BX$1,B335=$BX$1),0,1)))</f>
        <v/>
      </c>
      <c r="BX333" s="2" t="str">
        <f>IF($A333&gt;='FG_243way_Regular Symbol'!E$16,"",IF(C333=0,"",IF(OR(C333=$BW$1,C334=$BW$1,C335=$BW$1,C333=$BX$1,C334=$BX$1,C335=$BX$1),0,1)))</f>
        <v/>
      </c>
      <c r="BY333" s="2" t="str">
        <f>IF($A333&gt;='FG_243way_Regular Symbol'!F$16,"",IF(D333=0,"",IF(OR(D333=$BW$1,D334=$BW$1,D335=$BW$1,D333=$BX$1,D334=$BX$1,D335=$BX$1),0,1)))</f>
        <v/>
      </c>
      <c r="BZ333" s="2" t="str">
        <f>IF($A333&gt;='FG_243way_Regular Symbol'!G$16,"",IF(E333=0,"",IF(OR(E333=$BW$1,E334=$BW$1,E335=$BW$1,E333=$BX$1,E334=$BX$1,E335=$BX$1),0,1)))</f>
        <v/>
      </c>
      <c r="CA333" s="2" t="str">
        <f>IF($A333&gt;='FG_243way_Regular Symbol'!H$16,"",IF(F333=0,"",IF(OR(F333=$BW$1,F334=$BW$1,F335=$BW$1,F333=$BX$1,F334=$BX$1,F335=$BX$1),0,1)))</f>
        <v/>
      </c>
      <c r="CC333" s="2" t="str">
        <f>IF($A333&gt;='FG_243way_Regular Symbol'!D$16,"",IF(B333=0,"",IF(OR(B333=$BW$1,B334=$BW$1,B335=$BW$1,B333=$CD$1,B334=$CD$1,B335=$CD$1),0,1)))</f>
        <v/>
      </c>
      <c r="CD333" s="2" t="str">
        <f>IF($A333&gt;='FG_243way_Regular Symbol'!E$16,"",IF(C333=0,"",IF(OR(C333=$BW$1,C334=$BW$1,C335=$BW$1,C333=$CD$1,C334=$CD$1,C335=$CD$1),0,1)))</f>
        <v/>
      </c>
      <c r="CE333" s="2" t="str">
        <f>IF($A333&gt;='FG_243way_Regular Symbol'!F$16,"",IF(D333=0,"",IF(OR(D333=$BW$1,D334=$BW$1,D335=$BW$1,D333=$CD$1,D334=$CD$1,D335=$CD$1),0,1)))</f>
        <v/>
      </c>
      <c r="CF333" s="2" t="str">
        <f>IF($A333&gt;='FG_243way_Regular Symbol'!G$16,"",IF(E333=0,"",IF(OR(E333=$BW$1,E334=$BW$1,E335=$BW$1,E333=$CD$1,E334=$CD$1,E335=$CD$1),0,1)))</f>
        <v/>
      </c>
      <c r="CG333" s="2" t="str">
        <f>IF($A333&gt;='FG_243way_Regular Symbol'!H$16,"",IF(F333=0,"",IF(OR(F333=$BW$1,F334=$BW$1,F335=$BW$1,F333=$CD$1,F334=$CD$1,F335=$CD$1),0,1)))</f>
        <v/>
      </c>
      <c r="CI333" s="2" t="str">
        <f>IF($A333&gt;='FG_243way_Regular Symbol'!D$16,"",IF(B333=0,"",IF(OR(B333=$BW$1,B334=$BW$1,B335=$BW$1,B333=$CJ$1,B334=$CJ$1,B335=$CJ$1),0,1)))</f>
        <v/>
      </c>
      <c r="CJ333" s="2" t="str">
        <f>IF($A333&gt;='FG_243way_Regular Symbol'!E$16,"",IF(C333=0,"",IF(OR(C333=$BW$1,C334=$BW$1,C335=$BW$1,C333=$CJ$1,C334=$CJ$1,C335=$CJ$1),0,1)))</f>
        <v/>
      </c>
      <c r="CK333" s="2" t="str">
        <f>IF($A333&gt;='FG_243way_Regular Symbol'!F$16,"",IF(D333=0,"",IF(OR(D333=$BW$1,D334=$BW$1,D335=$BW$1,D333=$CJ$1,D334=$CJ$1,D335=$CJ$1),0,1)))</f>
        <v/>
      </c>
      <c r="CL333" s="2" t="str">
        <f>IF($A333&gt;='FG_243way_Regular Symbol'!G$16,"",IF(E333=0,"",IF(OR(E333=$BW$1,E334=$BW$1,E335=$BW$1,E333=$CJ$1,E334=$CJ$1,E335=$CJ$1),0,1)))</f>
        <v/>
      </c>
      <c r="CM333" s="2" t="str">
        <f>IF($A333&gt;='FG_243way_Regular Symbol'!H$16,"",IF(F333=0,"",IF(OR(F333=$BW$1,F334=$BW$1,F335=$BW$1,F333=$CJ$1,F334=$CJ$1,F335=$CJ$1),0,1)))</f>
        <v/>
      </c>
      <c r="CO333" s="2" t="str">
        <f>IF($A333&gt;='FG_243way_Regular Symbol'!D$16,"",IF(B333=0,"",IF(OR(B333=$BW$1,B334=$BW$1,B335=$BW$1,B333=$CP$1,B334=$CP$1,B335=$CP$1),0,1)))</f>
        <v/>
      </c>
      <c r="CP333" s="2" t="str">
        <f>IF($A333&gt;='FG_243way_Regular Symbol'!E$16,"",IF(C333=0,"",IF(OR(C333=$BW$1,C334=$BW$1,C335=$BW$1,C333=$CP$1,C334=$CP$1,C335=$CP$1),0,1)))</f>
        <v/>
      </c>
      <c r="CQ333" s="2" t="str">
        <f>IF($A333&gt;='FG_243way_Regular Symbol'!F$16,"",IF(D333=0,"",IF(OR(D333=$BW$1,D334=$BW$1,D335=$BW$1,D333=$CP$1,D334=$CP$1,D335=$CP$1),0,1)))</f>
        <v/>
      </c>
      <c r="CR333" s="2" t="str">
        <f>IF($A333&gt;='FG_243way_Regular Symbol'!G$16,"",IF(E333=0,"",IF(OR(E333=$BW$1,E334=$BW$1,E335=$BW$1,E333=$CP$1,E334=$CP$1,E335=$CP$1),0,1)))</f>
        <v/>
      </c>
      <c r="CS333" s="2" t="str">
        <f>IF($A333&gt;='FG_243way_Regular Symbol'!H$16,"",IF(F333=0,"",IF(OR(F333=$BW$1,F334=$BW$1,F335=$BW$1,F333=$CP$1,F334=$CP$1,F335=$CP$1),0,1)))</f>
        <v/>
      </c>
      <c r="CU333" s="2" t="str">
        <f>IF($A333&gt;='FG_243way_Regular Symbol'!D$16,"",IF(B333=0,"",IF(OR(B333=$BW$1,B334=$BW$1,B335=$BW$1,B333=$CV$1,B334=$CV$1,B335=$CV$1),0,1)))</f>
        <v/>
      </c>
      <c r="CV333" s="2" t="str">
        <f>IF($A333&gt;='FG_243way_Regular Symbol'!E$16,"",IF(C333=0,"",IF(OR(C333=$BW$1,C334=$BW$1,C335=$BW$1,C333=$CV$1,C334=$CV$1,C335=$CV$1),0,1)))</f>
        <v/>
      </c>
      <c r="CW333" s="2" t="str">
        <f>IF($A333&gt;='FG_243way_Regular Symbol'!F$16,"",IF(D333=0,"",IF(OR(D333=$BW$1,D334=$BW$1,D335=$BW$1,D333=$CV$1,D334=$CV$1,D335=$CV$1),0,1)))</f>
        <v/>
      </c>
      <c r="CX333" s="2" t="str">
        <f>IF($A333&gt;='FG_243way_Regular Symbol'!G$16,"",IF(E333=0,"",IF(OR(E333=$BW$1,E334=$BW$1,E335=$BW$1,E333=$CV$1,E334=$CV$1,E335=$CV$1),0,1)))</f>
        <v/>
      </c>
      <c r="CY333" s="2" t="str">
        <f>IF($A333&gt;='FG_243way_Regular Symbol'!H$16,"",IF(F333=0,"",IF(OR(F333=$BW$1,F334=$BW$1,F335=$BW$1,F333=$CV$1,F334=$CV$1,F335=$CV$1),0,1)))</f>
        <v/>
      </c>
    </row>
    <row r="334" spans="1:103">
      <c r="A334" s="341">
        <f>IF('FG_243way_Regular Symbol'!L333="","",'FG_243way_Regular Symbol'!L333)</f>
        <v>330</v>
      </c>
      <c r="B334" s="184" t="str">
        <f>IF('FG_243way_Regular Symbol'!M333="",
IF($A334-'FG_243way_Regular Symbol'!D$16&gt;='FG_243way_RegularＸ_W()'!B$2-1,"",VLOOKUP($A334-'FG_243way_Regular Symbol'!D$16,'FG_243way_Regular Symbol'!$L$3:$Q$99,'FG_243way_RegularＸ_W()'!B$3+1,FALSE)),
'FG_243way_Regular Symbol'!M333)</f>
        <v/>
      </c>
      <c r="C334" s="184" t="str">
        <f>IF('FG_243way_Regular Symbol'!N333="",
IF($A334-'FG_243way_Regular Symbol'!E$16&gt;='FG_243way_RegularＸ_W()'!C$2-1,"",VLOOKUP($A334-'FG_243way_Regular Symbol'!E$16,'FG_243way_Regular Symbol'!$L$3:$Q$99,'FG_243way_RegularＸ_W()'!C$3+1,FALSE)),
'FG_243way_Regular Symbol'!N333)</f>
        <v/>
      </c>
      <c r="D334" s="184" t="str">
        <f>IF('FG_243way_Regular Symbol'!O333="",
IF($A334-'FG_243way_Regular Symbol'!F$16&gt;='FG_243way_RegularＸ_W()'!D$2-1,"",VLOOKUP($A334-'FG_243way_Regular Symbol'!F$16,'FG_243way_Regular Symbol'!$L$3:$Q$99,'FG_243way_RegularＸ_W()'!D$3+1,FALSE)),
'FG_243way_Regular Symbol'!O333)</f>
        <v/>
      </c>
      <c r="E334" s="184" t="str">
        <f>IF('FG_243way_Regular Symbol'!P333="",
IF($A334-'FG_243way_Regular Symbol'!G$16&gt;='FG_243way_RegularＸ_W()'!E$2-1,"",VLOOKUP($A334-'FG_243way_Regular Symbol'!G$16,'FG_243way_Regular Symbol'!$L$3:$Q$99,'FG_243way_RegularＸ_W()'!E$3+1,FALSE)),
'FG_243way_Regular Symbol'!P333)</f>
        <v/>
      </c>
      <c r="F334" s="358" t="str">
        <f>IF('FG_243way_Regular Symbol'!Q333="",
IF($A334-'FG_243way_Regular Symbol'!H$16&gt;='FG_243way_RegularＸ_W()'!F$2-1,"",VLOOKUP($A334-'FG_243way_Regular Symbol'!H$16,'FG_243way_Regular Symbol'!$L$3:$Q$99,'FG_243way_RegularＸ_W()'!F$3+1,FALSE)),
'FG_243way_Regular Symbol'!Q333)</f>
        <v/>
      </c>
      <c r="O334" s="342" t="str">
        <f>IF($A334&gt;='FG_243way_Regular Symbol'!D$16,"",IF(B334=0,"",IF(OR(B334=$O$1,B334=$P$1,B335=$O$1,B335=$P$1,B336=$O$1,B336=$P$1),0,1)))</f>
        <v/>
      </c>
      <c r="P334" s="2" t="str">
        <f>IF($A334&gt;='FG_243way_Regular Symbol'!E$16,"",IF(C334=0,"",IF(OR(C334=$O$1,C334=$P$1,C335=$O$1,C335=$P$1,C336=$O$1,C336=$P$1),0,1)))</f>
        <v/>
      </c>
      <c r="Q334" s="2" t="str">
        <f>IF($A334&gt;='FG_243way_Regular Symbol'!F$16,"",IF(D334=0,"",IF(OR(D334=$O$1,D334=$P$1,D335=$O$1,D335=$P$1,D336=$O$1,D336=$P$1),0,1)))</f>
        <v/>
      </c>
      <c r="R334" s="2" t="str">
        <f>IF($A334&gt;='FG_243way_Regular Symbol'!G$16,"",IF(E334=0,"",IF(OR(E334=$O$1,E334=$P$1,E335=$O$1,E335=$P$1,E336=$O$1,E336=$P$1),0,1)))</f>
        <v/>
      </c>
      <c r="S334" s="128" t="str">
        <f>IF($A334&gt;='FG_243way_Regular Symbol'!H$16,"",IF(F334=0,"",IF(OR(F334=$O$1,F334=$P$1,F335=$O$1,F335=$P$1,F336=$O$1,F336=$P$1),0,1)))</f>
        <v/>
      </c>
      <c r="U334" s="342" t="str">
        <f>IF($A334&gt;='FG_243way_Regular Symbol'!D$16,"",IF(B334=0,"",IF(OR(B334=$U$1,B334=$V$1,B335=$U$1,B335=$V$1,B336=$U$1,B336=$V$1),0,1)))</f>
        <v/>
      </c>
      <c r="V334" s="2" t="str">
        <f>IF($A334&gt;='FG_243way_Regular Symbol'!E$16,"",IF(C334=0,"",IF(OR(C334=$U$1,C334=$V$1,C335=$U$1,C335=$V$1,C336=$U$1,C336=$V$1),0,1)))</f>
        <v/>
      </c>
      <c r="W334" s="2" t="str">
        <f>IF($A334&gt;='FG_243way_Regular Symbol'!F$16,"",IF(D334=0,"",IF(OR(D334=$U$1,D334=$V$1,D335=$U$1,D335=$V$1,D336=$U$1,D336=$V$1),0,1)))</f>
        <v/>
      </c>
      <c r="X334" s="2" t="str">
        <f>IF($A334&gt;='FG_243way_Regular Symbol'!G$16,"",IF(E334=0,"",IF(OR(E334=$U$1,E334=$V$1,E335=$U$1,E335=$V$1,E336=$U$1,E336=$V$1),0,1)))</f>
        <v/>
      </c>
      <c r="Y334" s="128" t="str">
        <f>IF($A334&gt;='FG_243way_Regular Symbol'!H$16,"",IF(F334=0,"",IF(OR(F334=$U$1,F334=$V$1,F335=$U$1,F335=$V$1,F336=$U$1,F336=$V$1),0,1)))</f>
        <v/>
      </c>
      <c r="AA334" s="342" t="str">
        <f>IF($A334&gt;='FG_243way_Regular Symbol'!D$16,"",IF(B334=0,"",IF(OR(B334=$AA$1,B334=$AB$1,B335=$AA$1,B335=$AB$1,B336=$AA$1,,B336=$AB$1),0,1)))</f>
        <v/>
      </c>
      <c r="AB334" s="2" t="str">
        <f>IF($A334&gt;='FG_243way_Regular Symbol'!E$16,"",IF(C334=0,"",IF(OR(C334=$AA$1,C334=$AB$1,C335=$AA$1,C335=$AB$1,C336=$AA$1,,C336=$AB$1),0,1)))</f>
        <v/>
      </c>
      <c r="AC334" s="2" t="str">
        <f>IF($A334&gt;='FG_243way_Regular Symbol'!F$16,"",IF(D334=0,"",IF(OR(D334=$AA$1,D334=$AB$1,D335=$AA$1,D335=$AB$1,D336=$AA$1,,D336=$AB$1),0,1)))</f>
        <v/>
      </c>
      <c r="AD334" s="2" t="str">
        <f>IF($A334&gt;='FG_243way_Regular Symbol'!G$16,"",IF(E334=0,"",IF(OR(E334=$AA$1,E334=$AB$1,E335=$AA$1,E335=$AB$1,E336=$AA$1,,E336=$AB$1),0,1)))</f>
        <v/>
      </c>
      <c r="AE334" s="128" t="str">
        <f>IF($A334&gt;='FG_243way_Regular Symbol'!H$16,"",IF(F334=0,"",IF(OR(F334=$AA$1,F334=$AB$1,F335=$AA$1,F335=$AB$1,F336=$AA$1,,F336=$AB$1),0,1)))</f>
        <v/>
      </c>
      <c r="AG334" s="342" t="str">
        <f>IF($A334&gt;='FG_243way_Regular Symbol'!D$16,"",IF(B334=0,"",IF(OR(B334=$AG$1,B334=$AH$1,B335=$AG$1,B335=$AH$1,B336=$AG$1,B336=$AH$1),0,1)))</f>
        <v/>
      </c>
      <c r="AH334" s="2" t="str">
        <f>IF($A334&gt;='FG_243way_Regular Symbol'!E$16,"",IF(C334=0,"",IF(OR(C334=$AG$1,C334=$AH$1,C335=$AG$1,C335=$AH$1,C336=$AG$1,C336=$AH$1),0,1)))</f>
        <v/>
      </c>
      <c r="AI334" s="2" t="str">
        <f>IF($A334&gt;='FG_243way_Regular Symbol'!F$16,"",IF(D334=0,"",IF(OR(D334=$AG$1,D334=$AH$1,D335=$AG$1,D335=$AH$1,D336=$AG$1,D336=$AH$1),0,1)))</f>
        <v/>
      </c>
      <c r="AJ334" s="2" t="str">
        <f>IF($A334&gt;='FG_243way_Regular Symbol'!G$16,"",IF(E334=0,"",IF(OR(E334=$AG$1,E334=$AH$1,E335=$AG$1,E335=$AH$1,E336=$AG$1,E336=$AH$1),0,1)))</f>
        <v/>
      </c>
      <c r="AK334" s="128" t="str">
        <f>IF($A334&gt;='FG_243way_Regular Symbol'!H$16,"",IF(F334=0,"",IF(OR(F334=$AG$1,F334=$AH$1,F335=$AG$1,F335=$AH$1,F336=$AG$1,F336=$AH$1),0,1)))</f>
        <v/>
      </c>
      <c r="AM334" s="342" t="str">
        <f>IF($A334&gt;='FG_243way_Regular Symbol'!D$16,"",IF(B334=0,"",IF(OR(B334=$AM$1,B334=$AN$1,B335=$AM$1,B335=$AN$1,B336=$AM$1,B336=$AN$1),0,1)))</f>
        <v/>
      </c>
      <c r="AN334" s="2" t="str">
        <f>IF($A334&gt;='FG_243way_Regular Symbol'!E$16,"",IF(C334=0,"",IF(OR(C334=$AM$1,C334=$AN$1,C335=$AM$1,C335=$AN$1,C336=$AM$1,C336=$AN$1),0,1)))</f>
        <v/>
      </c>
      <c r="AO334" s="2" t="str">
        <f>IF($A334&gt;='FG_243way_Regular Symbol'!F$16,"",IF(D334=0,"",IF(OR(D334=$AM$1,D334=$AN$1,D335=$AM$1,D335=$AN$1,D336=$AM$1,D336=$AN$1),0,1)))</f>
        <v/>
      </c>
      <c r="AP334" s="2" t="str">
        <f>IF($A334&gt;='FG_243way_Regular Symbol'!G$16,"",IF(E334=0,"",IF(OR(E334=$AM$1,E334=$AN$1,E335=$AM$1,E335=$AN$1,E336=$AM$1,E336=$AN$1),0,1)))</f>
        <v/>
      </c>
      <c r="AQ334" s="128" t="str">
        <f>IF($A334&gt;='FG_243way_Regular Symbol'!H$16,"",IF(F334=0,"",IF(OR(F334=$AM$1,F334=$AN$1,F335=$AM$1,F335=$AN$1,F336=$AM$1,F336=$AN$1),0,1)))</f>
        <v/>
      </c>
      <c r="AS334" s="342" t="str">
        <f>IF($A334&gt;='FG_243way_Regular Symbol'!D$16,"",IF(B334=0,"",IF(OR(B334=$AM$1,B334=$AT$1,B335=$AM$1,B335=$AT$1,B336=$AM$1,B336=$AT$1),0,1)))</f>
        <v/>
      </c>
      <c r="AT334" s="2" t="str">
        <f>IF($A334&gt;='FG_243way_Regular Symbol'!E$16,"",IF(C334=0,"",IF(OR(C334=$AM$1,C334=$AT$1,C335=$AM$1,C335=$AT$1,C336=$AM$1,C336=$AT$1),0,1)))</f>
        <v/>
      </c>
      <c r="AU334" s="2" t="str">
        <f>IF($A334&gt;='FG_243way_Regular Symbol'!F$16,"",IF(D334=0,"",IF(OR(D334=$AM$1,D334=$AT$1,D335=$AM$1,D335=$AT$1,D336=$AM$1,D336=$AT$1),0,1)))</f>
        <v/>
      </c>
      <c r="AV334" s="2" t="str">
        <f>IF($A334&gt;='FG_243way_Regular Symbol'!G$16,"",IF(E334=0,"",IF(OR(E334=$AM$1,E334=$AT$1,E335=$AM$1,E335=$AT$1,E336=$AM$1,E336=$AT$1),0,1)))</f>
        <v/>
      </c>
      <c r="AW334" s="128" t="str">
        <f>IF($A334&gt;='FG_243way_Regular Symbol'!H$16,"",IF(F334=0,"",IF(OR(F334=$AM$1,F334=$AT$1,F335=$AM$1,F335=$AT$1,F336=$AM$1,F336=$AT$1),0,1)))</f>
        <v/>
      </c>
      <c r="AY334" s="342" t="str">
        <f>IF($A334&gt;='FG_243way_Regular Symbol'!D$16,"",IF(B334=0,"",IF(OR(B334=$AM$1,B334=$AZ$1,B335=$AM$1,B335=$AZ$1,B336=$AM$1,B336=$AZ$1),0,1)))</f>
        <v/>
      </c>
      <c r="AZ334" s="2" t="str">
        <f>IF($A334&gt;='FG_243way_Regular Symbol'!E$16,"",IF(C334=0,"",IF(OR(C334=$AM$1,C334=$AZ$1,C335=$AM$1,C335=$AZ$1,C336=$AM$1,C336=$AZ$1),0,1)))</f>
        <v/>
      </c>
      <c r="BA334" s="2" t="str">
        <f>IF($A334&gt;='FG_243way_Regular Symbol'!F$16,"",IF(D334=0,"",IF(OR(D334=$AM$1,D334=$AZ$1,D335=$AM$1,D335=$AZ$1,D336=$AM$1,D336=$AZ$1),0,1)))</f>
        <v/>
      </c>
      <c r="BB334" s="2" t="str">
        <f>IF($A334&gt;='FG_243way_Regular Symbol'!G$16,"",IF(E334=0,"",IF(OR(E334=$AM$1,E334=$AZ$1,E335=$AM$1,E335=$AZ$1,E336=$AM$1,E336=$AZ$1),0,1)))</f>
        <v/>
      </c>
      <c r="BC334" s="128" t="str">
        <f>IF($A334&gt;='FG_243way_Regular Symbol'!H$16,"",IF(F334=0,"",IF(OR(F334=$AM$1,F334=$AZ$1,F335=$AM$1,F335=$AZ$1,F336=$AM$1,F336=$AZ$1),0,1)))</f>
        <v/>
      </c>
      <c r="BE334" s="342"/>
      <c r="BF334" s="2"/>
      <c r="BG334" s="2" t="str">
        <f>IF($A334&gt;='FG_243way_Regular Symbol'!F$16,"",IF(D334=0,"",COUNTIF(D334:D336,$BF$1)))</f>
        <v/>
      </c>
      <c r="BH334" s="2" t="str">
        <f>IF($A334&gt;='FG_243way_Regular Symbol'!G$16,"",IF(E334=0,"",COUNTIF(E334:E336,$BF$1)))</f>
        <v/>
      </c>
      <c r="BI334" s="2" t="str">
        <f>IF($A334&gt;='FG_243way_Regular Symbol'!H$16,"",IF(F334=0,"",COUNTIF(F334:F336,$BF$1)))</f>
        <v/>
      </c>
      <c r="BK334" s="342"/>
      <c r="BL334" s="2"/>
      <c r="BM334" s="2" t="str">
        <f>IF($A334&gt;='FG_243way_Regular Symbol'!F$16,"",IF(D334=0,"",IF(OR(D334=$AM$1,D334=$BL$1,D335=$AM$1,D335=$BL$1,D336=$AM$1,D336=$BL$1),0,1)))</f>
        <v/>
      </c>
      <c r="BN334" s="2" t="str">
        <f>IF($A334&gt;='FG_243way_Regular Symbol'!G$16,"",IF(E334=0,"",IF(OR(E334=$AM$1,E334=$BL$1,E335=$AM$1,E335=$BL$1,E336=$AM$1,E336=$BL$1),0,1)))</f>
        <v/>
      </c>
      <c r="BO334" s="128" t="str">
        <f>IF($A334&gt;='FG_243way_Regular Symbol'!H$16,"",IF(F334=0,"",IF(OR(F334=$AM$1,F334=$BL$1,F335=$AM$1,F335=$BL$1,F336=$AM$1,F336=$BL$1),0,1)))</f>
        <v/>
      </c>
      <c r="BQ334" s="2" t="str">
        <f>IF($A334&gt;='FG_243way_Regular Symbol'!D$16,"",IF(B334=0,"",IF(OR(B334=$BQ$1,B334=$BR$1,B335=$BQ$1,B335=$BR$1,B336=$BQ$1,B336=$BR$1),0,1)))</f>
        <v/>
      </c>
      <c r="BR334" s="2" t="str">
        <f>IF($A334&gt;='FG_243way_Regular Symbol'!E$16,"",IF(C334=0,"",IF(OR(C334=$BQ$1,C334=$BR$1,C335=$BQ$1,C335=$BR$1,C336=$BQ$1,C336=$BR$1),0,1)))</f>
        <v/>
      </c>
      <c r="BS334" s="2" t="str">
        <f>IF($A334&gt;='FG_243way_Regular Symbol'!F$16,"",IF(D334=0,"",IF(OR(D334=$BQ$1,D334=$BR$1,D335=$BQ$1,D335=$BR$1,D336=$BQ$1,D336=$BR$1),0,1)))</f>
        <v/>
      </c>
      <c r="BT334" s="2" t="str">
        <f>IF($A334&gt;='FG_243way_Regular Symbol'!G$16,"",IF(E334=0,"",IF(OR(E334=$BQ$1,E334=$BR$1,E335=$BQ$1,E335=$BR$1,E336=$BQ$1,E336=$BR$1),0,1)))</f>
        <v/>
      </c>
      <c r="BU334" s="2" t="str">
        <f>IF($A334&gt;='FG_243way_Regular Symbol'!H$16,"",IF(F334=0,"",IF(OR(F334=$BQ$1,F334=$BR$1,F335=$BQ$1,F335=$BR$1,F336=$BQ$1,F336=$BR$1),0,1)))</f>
        <v/>
      </c>
      <c r="BW334" s="2" t="str">
        <f>IF($A334&gt;='FG_243way_Regular Symbol'!D$16,"",IF(B334=0,"",IF(OR(B334=$BW$1,B335=$BW$1,B336=$BW$1,B334=$BX$1,B335=$BX$1,B336=$BX$1),0,1)))</f>
        <v/>
      </c>
      <c r="BX334" s="2" t="str">
        <f>IF($A334&gt;='FG_243way_Regular Symbol'!E$16,"",IF(C334=0,"",IF(OR(C334=$BW$1,C335=$BW$1,C336=$BW$1,C334=$BX$1,C335=$BX$1,C336=$BX$1),0,1)))</f>
        <v/>
      </c>
      <c r="BY334" s="2" t="str">
        <f>IF($A334&gt;='FG_243way_Regular Symbol'!F$16,"",IF(D334=0,"",IF(OR(D334=$BW$1,D335=$BW$1,D336=$BW$1,D334=$BX$1,D335=$BX$1,D336=$BX$1),0,1)))</f>
        <v/>
      </c>
      <c r="BZ334" s="2" t="str">
        <f>IF($A334&gt;='FG_243way_Regular Symbol'!G$16,"",IF(E334=0,"",IF(OR(E334=$BW$1,E335=$BW$1,E336=$BW$1,E334=$BX$1,E335=$BX$1,E336=$BX$1),0,1)))</f>
        <v/>
      </c>
      <c r="CA334" s="2" t="str">
        <f>IF($A334&gt;='FG_243way_Regular Symbol'!H$16,"",IF(F334=0,"",IF(OR(F334=$BW$1,F335=$BW$1,F336=$BW$1,F334=$BX$1,F335=$BX$1,F336=$BX$1),0,1)))</f>
        <v/>
      </c>
      <c r="CC334" s="2" t="str">
        <f>IF($A334&gt;='FG_243way_Regular Symbol'!D$16,"",IF(B334=0,"",IF(OR(B334=$BW$1,B335=$BW$1,B336=$BW$1,B334=$CD$1,B335=$CD$1,B336=$CD$1),0,1)))</f>
        <v/>
      </c>
      <c r="CD334" s="2" t="str">
        <f>IF($A334&gt;='FG_243way_Regular Symbol'!E$16,"",IF(C334=0,"",IF(OR(C334=$BW$1,C335=$BW$1,C336=$BW$1,C334=$CD$1,C335=$CD$1,C336=$CD$1),0,1)))</f>
        <v/>
      </c>
      <c r="CE334" s="2" t="str">
        <f>IF($A334&gt;='FG_243way_Regular Symbol'!F$16,"",IF(D334=0,"",IF(OR(D334=$BW$1,D335=$BW$1,D336=$BW$1,D334=$CD$1,D335=$CD$1,D336=$CD$1),0,1)))</f>
        <v/>
      </c>
      <c r="CF334" s="2" t="str">
        <f>IF($A334&gt;='FG_243way_Regular Symbol'!G$16,"",IF(E334=0,"",IF(OR(E334=$BW$1,E335=$BW$1,E336=$BW$1,E334=$CD$1,E335=$CD$1,E336=$CD$1),0,1)))</f>
        <v/>
      </c>
      <c r="CG334" s="2" t="str">
        <f>IF($A334&gt;='FG_243way_Regular Symbol'!H$16,"",IF(F334=0,"",IF(OR(F334=$BW$1,F335=$BW$1,F336=$BW$1,F334=$CD$1,F335=$CD$1,F336=$CD$1),0,1)))</f>
        <v/>
      </c>
      <c r="CI334" s="2" t="str">
        <f>IF($A334&gt;='FG_243way_Regular Symbol'!D$16,"",IF(B334=0,"",IF(OR(B334=$BW$1,B335=$BW$1,B336=$BW$1,B334=$CJ$1,B335=$CJ$1,B336=$CJ$1),0,1)))</f>
        <v/>
      </c>
      <c r="CJ334" s="2" t="str">
        <f>IF($A334&gt;='FG_243way_Regular Symbol'!E$16,"",IF(C334=0,"",IF(OR(C334=$BW$1,C335=$BW$1,C336=$BW$1,C334=$CJ$1,C335=$CJ$1,C336=$CJ$1),0,1)))</f>
        <v/>
      </c>
      <c r="CK334" s="2" t="str">
        <f>IF($A334&gt;='FG_243way_Regular Symbol'!F$16,"",IF(D334=0,"",IF(OR(D334=$BW$1,D335=$BW$1,D336=$BW$1,D334=$CJ$1,D335=$CJ$1,D336=$CJ$1),0,1)))</f>
        <v/>
      </c>
      <c r="CL334" s="2" t="str">
        <f>IF($A334&gt;='FG_243way_Regular Symbol'!G$16,"",IF(E334=0,"",IF(OR(E334=$BW$1,E335=$BW$1,E336=$BW$1,E334=$CJ$1,E335=$CJ$1,E336=$CJ$1),0,1)))</f>
        <v/>
      </c>
      <c r="CM334" s="2" t="str">
        <f>IF($A334&gt;='FG_243way_Regular Symbol'!H$16,"",IF(F334=0,"",IF(OR(F334=$BW$1,F335=$BW$1,F336=$BW$1,F334=$CJ$1,F335=$CJ$1,F336=$CJ$1),0,1)))</f>
        <v/>
      </c>
      <c r="CO334" s="2" t="str">
        <f>IF($A334&gt;='FG_243way_Regular Symbol'!D$16,"",IF(B334=0,"",IF(OR(B334=$BW$1,B335=$BW$1,B336=$BW$1,B334=$CP$1,B335=$CP$1,B336=$CP$1),0,1)))</f>
        <v/>
      </c>
      <c r="CP334" s="2" t="str">
        <f>IF($A334&gt;='FG_243way_Regular Symbol'!E$16,"",IF(C334=0,"",IF(OR(C334=$BW$1,C335=$BW$1,C336=$BW$1,C334=$CP$1,C335=$CP$1,C336=$CP$1),0,1)))</f>
        <v/>
      </c>
      <c r="CQ334" s="2" t="str">
        <f>IF($A334&gt;='FG_243way_Regular Symbol'!F$16,"",IF(D334=0,"",IF(OR(D334=$BW$1,D335=$BW$1,D336=$BW$1,D334=$CP$1,D335=$CP$1,D336=$CP$1),0,1)))</f>
        <v/>
      </c>
      <c r="CR334" s="2" t="str">
        <f>IF($A334&gt;='FG_243way_Regular Symbol'!G$16,"",IF(E334=0,"",IF(OR(E334=$BW$1,E335=$BW$1,E336=$BW$1,E334=$CP$1,E335=$CP$1,E336=$CP$1),0,1)))</f>
        <v/>
      </c>
      <c r="CS334" s="2" t="str">
        <f>IF($A334&gt;='FG_243way_Regular Symbol'!H$16,"",IF(F334=0,"",IF(OR(F334=$BW$1,F335=$BW$1,F336=$BW$1,F334=$CP$1,F335=$CP$1,F336=$CP$1),0,1)))</f>
        <v/>
      </c>
      <c r="CU334" s="2" t="str">
        <f>IF($A334&gt;='FG_243way_Regular Symbol'!D$16,"",IF(B334=0,"",IF(OR(B334=$BW$1,B335=$BW$1,B336=$BW$1,B334=$CV$1,B335=$CV$1,B336=$CV$1),0,1)))</f>
        <v/>
      </c>
      <c r="CV334" s="2" t="str">
        <f>IF($A334&gt;='FG_243way_Regular Symbol'!E$16,"",IF(C334=0,"",IF(OR(C334=$BW$1,C335=$BW$1,C336=$BW$1,C334=$CV$1,C335=$CV$1,C336=$CV$1),0,1)))</f>
        <v/>
      </c>
      <c r="CW334" s="2" t="str">
        <f>IF($A334&gt;='FG_243way_Regular Symbol'!F$16,"",IF(D334=0,"",IF(OR(D334=$BW$1,D335=$BW$1,D336=$BW$1,D334=$CV$1,D335=$CV$1,D336=$CV$1),0,1)))</f>
        <v/>
      </c>
      <c r="CX334" s="2" t="str">
        <f>IF($A334&gt;='FG_243way_Regular Symbol'!G$16,"",IF(E334=0,"",IF(OR(E334=$BW$1,E335=$BW$1,E336=$BW$1,E334=$CV$1,E335=$CV$1,E336=$CV$1),0,1)))</f>
        <v/>
      </c>
      <c r="CY334" s="2" t="str">
        <f>IF($A334&gt;='FG_243way_Regular Symbol'!H$16,"",IF(F334=0,"",IF(OR(F334=$BW$1,F335=$BW$1,F336=$BW$1,F334=$CV$1,F335=$CV$1,F336=$CV$1),0,1)))</f>
        <v/>
      </c>
    </row>
    <row r="335" spans="1:103">
      <c r="A335" s="341">
        <f>IF('FG_243way_Regular Symbol'!L334="","",'FG_243way_Regular Symbol'!L334)</f>
        <v>331</v>
      </c>
      <c r="B335" s="184" t="str">
        <f>IF('FG_243way_Regular Symbol'!M334="",
IF($A335-'FG_243way_Regular Symbol'!D$16&gt;='FG_243way_RegularＸ_W()'!B$2-1,"",VLOOKUP($A335-'FG_243way_Regular Symbol'!D$16,'FG_243way_Regular Symbol'!$L$3:$Q$99,'FG_243way_RegularＸ_W()'!B$3+1,FALSE)),
'FG_243way_Regular Symbol'!M334)</f>
        <v/>
      </c>
      <c r="C335" s="184" t="str">
        <f>IF('FG_243way_Regular Symbol'!N334="",
IF($A335-'FG_243way_Regular Symbol'!E$16&gt;='FG_243way_RegularＸ_W()'!C$2-1,"",VLOOKUP($A335-'FG_243way_Regular Symbol'!E$16,'FG_243way_Regular Symbol'!$L$3:$Q$99,'FG_243way_RegularＸ_W()'!C$3+1,FALSE)),
'FG_243way_Regular Symbol'!N334)</f>
        <v/>
      </c>
      <c r="D335" s="184" t="str">
        <f>IF('FG_243way_Regular Symbol'!O334="",
IF($A335-'FG_243way_Regular Symbol'!F$16&gt;='FG_243way_RegularＸ_W()'!D$2-1,"",VLOOKUP($A335-'FG_243way_Regular Symbol'!F$16,'FG_243way_Regular Symbol'!$L$3:$Q$99,'FG_243way_RegularＸ_W()'!D$3+1,FALSE)),
'FG_243way_Regular Symbol'!O334)</f>
        <v/>
      </c>
      <c r="E335" s="184" t="str">
        <f>IF('FG_243way_Regular Symbol'!P334="",
IF($A335-'FG_243way_Regular Symbol'!G$16&gt;='FG_243way_RegularＸ_W()'!E$2-1,"",VLOOKUP($A335-'FG_243way_Regular Symbol'!G$16,'FG_243way_Regular Symbol'!$L$3:$Q$99,'FG_243way_RegularＸ_W()'!E$3+1,FALSE)),
'FG_243way_Regular Symbol'!P334)</f>
        <v/>
      </c>
      <c r="F335" s="358" t="str">
        <f>IF('FG_243way_Regular Symbol'!Q334="",
IF($A335-'FG_243way_Regular Symbol'!H$16&gt;='FG_243way_RegularＸ_W()'!F$2-1,"",VLOOKUP($A335-'FG_243way_Regular Symbol'!H$16,'FG_243way_Regular Symbol'!$L$3:$Q$99,'FG_243way_RegularＸ_W()'!F$3+1,FALSE)),
'FG_243way_Regular Symbol'!Q334)</f>
        <v/>
      </c>
      <c r="O335" s="342" t="str">
        <f>IF($A335&gt;='FG_243way_Regular Symbol'!D$16,"",IF(B335=0,"",IF(OR(B335=$O$1,B335=$P$1,B336=$O$1,B336=$P$1,B337=$O$1,B337=$P$1),0,1)))</f>
        <v/>
      </c>
      <c r="P335" s="2" t="str">
        <f>IF($A335&gt;='FG_243way_Regular Symbol'!E$16,"",IF(C335=0,"",IF(OR(C335=$O$1,C335=$P$1,C336=$O$1,C336=$P$1,C337=$O$1,C337=$P$1),0,1)))</f>
        <v/>
      </c>
      <c r="Q335" s="2" t="str">
        <f>IF($A335&gt;='FG_243way_Regular Symbol'!F$16,"",IF(D335=0,"",IF(OR(D335=$O$1,D335=$P$1,D336=$O$1,D336=$P$1,D337=$O$1,D337=$P$1),0,1)))</f>
        <v/>
      </c>
      <c r="R335" s="2" t="str">
        <f>IF($A335&gt;='FG_243way_Regular Symbol'!G$16,"",IF(E335=0,"",IF(OR(E335=$O$1,E335=$P$1,E336=$O$1,E336=$P$1,E337=$O$1,E337=$P$1),0,1)))</f>
        <v/>
      </c>
      <c r="S335" s="128" t="str">
        <f>IF($A335&gt;='FG_243way_Regular Symbol'!H$16,"",IF(F335=0,"",IF(OR(F335=$O$1,F335=$P$1,F336=$O$1,F336=$P$1,F337=$O$1,F337=$P$1),0,1)))</f>
        <v/>
      </c>
      <c r="U335" s="342" t="str">
        <f>IF($A335&gt;='FG_243way_Regular Symbol'!D$16,"",IF(B335=0,"",IF(OR(B335=$U$1,B335=$V$1,B336=$U$1,B336=$V$1,B337=$U$1,B337=$V$1),0,1)))</f>
        <v/>
      </c>
      <c r="V335" s="2" t="str">
        <f>IF($A335&gt;='FG_243way_Regular Symbol'!E$16,"",IF(C335=0,"",IF(OR(C335=$U$1,C335=$V$1,C336=$U$1,C336=$V$1,C337=$U$1,C337=$V$1),0,1)))</f>
        <v/>
      </c>
      <c r="W335" s="2" t="str">
        <f>IF($A335&gt;='FG_243way_Regular Symbol'!F$16,"",IF(D335=0,"",IF(OR(D335=$U$1,D335=$V$1,D336=$U$1,D336=$V$1,D337=$U$1,D337=$V$1),0,1)))</f>
        <v/>
      </c>
      <c r="X335" s="2" t="str">
        <f>IF($A335&gt;='FG_243way_Regular Symbol'!G$16,"",IF(E335=0,"",IF(OR(E335=$U$1,E335=$V$1,E336=$U$1,E336=$V$1,E337=$U$1,E337=$V$1),0,1)))</f>
        <v/>
      </c>
      <c r="Y335" s="128" t="str">
        <f>IF($A335&gt;='FG_243way_Regular Symbol'!H$16,"",IF(F335=0,"",IF(OR(F335=$U$1,F335=$V$1,F336=$U$1,F336=$V$1,F337=$U$1,F337=$V$1),0,1)))</f>
        <v/>
      </c>
      <c r="AA335" s="342" t="str">
        <f>IF($A335&gt;='FG_243way_Regular Symbol'!D$16,"",IF(B335=0,"",IF(OR(B335=$AA$1,B335=$AB$1,B336=$AA$1,B336=$AB$1,B337=$AA$1,,B337=$AB$1),0,1)))</f>
        <v/>
      </c>
      <c r="AB335" s="2" t="str">
        <f>IF($A335&gt;='FG_243way_Regular Symbol'!E$16,"",IF(C335=0,"",IF(OR(C335=$AA$1,C335=$AB$1,C336=$AA$1,C336=$AB$1,C337=$AA$1,,C337=$AB$1),0,1)))</f>
        <v/>
      </c>
      <c r="AC335" s="2" t="str">
        <f>IF($A335&gt;='FG_243way_Regular Symbol'!F$16,"",IF(D335=0,"",IF(OR(D335=$AA$1,D335=$AB$1,D336=$AA$1,D336=$AB$1,D337=$AA$1,,D337=$AB$1),0,1)))</f>
        <v/>
      </c>
      <c r="AD335" s="2" t="str">
        <f>IF($A335&gt;='FG_243way_Regular Symbol'!G$16,"",IF(E335=0,"",IF(OR(E335=$AA$1,E335=$AB$1,E336=$AA$1,E336=$AB$1,E337=$AA$1,,E337=$AB$1),0,1)))</f>
        <v/>
      </c>
      <c r="AE335" s="128" t="str">
        <f>IF($A335&gt;='FG_243way_Regular Symbol'!H$16,"",IF(F335=0,"",IF(OR(F335=$AA$1,F335=$AB$1,F336=$AA$1,F336=$AB$1,F337=$AA$1,,F337=$AB$1),0,1)))</f>
        <v/>
      </c>
      <c r="AG335" s="342" t="str">
        <f>IF($A335&gt;='FG_243way_Regular Symbol'!D$16,"",IF(B335=0,"",IF(OR(B335=$AG$1,B335=$AH$1,B336=$AG$1,B336=$AH$1,B337=$AG$1,B337=$AH$1),0,1)))</f>
        <v/>
      </c>
      <c r="AH335" s="2" t="str">
        <f>IF($A335&gt;='FG_243way_Regular Symbol'!E$16,"",IF(C335=0,"",IF(OR(C335=$AG$1,C335=$AH$1,C336=$AG$1,C336=$AH$1,C337=$AG$1,C337=$AH$1),0,1)))</f>
        <v/>
      </c>
      <c r="AI335" s="2" t="str">
        <f>IF($A335&gt;='FG_243way_Regular Symbol'!F$16,"",IF(D335=0,"",IF(OR(D335=$AG$1,D335=$AH$1,D336=$AG$1,D336=$AH$1,D337=$AG$1,D337=$AH$1),0,1)))</f>
        <v/>
      </c>
      <c r="AJ335" s="2" t="str">
        <f>IF($A335&gt;='FG_243way_Regular Symbol'!G$16,"",IF(E335=0,"",IF(OR(E335=$AG$1,E335=$AH$1,E336=$AG$1,E336=$AH$1,E337=$AG$1,E337=$AH$1),0,1)))</f>
        <v/>
      </c>
      <c r="AK335" s="128" t="str">
        <f>IF($A335&gt;='FG_243way_Regular Symbol'!H$16,"",IF(F335=0,"",IF(OR(F335=$AG$1,F335=$AH$1,F336=$AG$1,F336=$AH$1,F337=$AG$1,F337=$AH$1),0,1)))</f>
        <v/>
      </c>
      <c r="AM335" s="342" t="str">
        <f>IF($A335&gt;='FG_243way_Regular Symbol'!D$16,"",IF(B335=0,"",IF(OR(B335=$AM$1,B335=$AN$1,B336=$AM$1,B336=$AN$1,B337=$AM$1,B337=$AN$1),0,1)))</f>
        <v/>
      </c>
      <c r="AN335" s="2" t="str">
        <f>IF($A335&gt;='FG_243way_Regular Symbol'!E$16,"",IF(C335=0,"",IF(OR(C335=$AM$1,C335=$AN$1,C336=$AM$1,C336=$AN$1,C337=$AM$1,C337=$AN$1),0,1)))</f>
        <v/>
      </c>
      <c r="AO335" s="2" t="str">
        <f>IF($A335&gt;='FG_243way_Regular Symbol'!F$16,"",IF(D335=0,"",IF(OR(D335=$AM$1,D335=$AN$1,D336=$AM$1,D336=$AN$1,D337=$AM$1,D337=$AN$1),0,1)))</f>
        <v/>
      </c>
      <c r="AP335" s="2" t="str">
        <f>IF($A335&gt;='FG_243way_Regular Symbol'!G$16,"",IF(E335=0,"",IF(OR(E335=$AM$1,E335=$AN$1,E336=$AM$1,E336=$AN$1,E337=$AM$1,E337=$AN$1),0,1)))</f>
        <v/>
      </c>
      <c r="AQ335" s="128" t="str">
        <f>IF($A335&gt;='FG_243way_Regular Symbol'!H$16,"",IF(F335=0,"",IF(OR(F335=$AM$1,F335=$AN$1,F336=$AM$1,F336=$AN$1,F337=$AM$1,F337=$AN$1),0,1)))</f>
        <v/>
      </c>
      <c r="AS335" s="342" t="str">
        <f>IF($A335&gt;='FG_243way_Regular Symbol'!D$16,"",IF(B335=0,"",IF(OR(B335=$AM$1,B335=$AT$1,B336=$AM$1,B336=$AT$1,B337=$AM$1,B337=$AT$1),0,1)))</f>
        <v/>
      </c>
      <c r="AT335" s="2" t="str">
        <f>IF($A335&gt;='FG_243way_Regular Symbol'!E$16,"",IF(C335=0,"",IF(OR(C335=$AM$1,C335=$AT$1,C336=$AM$1,C336=$AT$1,C337=$AM$1,C337=$AT$1),0,1)))</f>
        <v/>
      </c>
      <c r="AU335" s="2" t="str">
        <f>IF($A335&gt;='FG_243way_Regular Symbol'!F$16,"",IF(D335=0,"",IF(OR(D335=$AM$1,D335=$AT$1,D336=$AM$1,D336=$AT$1,D337=$AM$1,D337=$AT$1),0,1)))</f>
        <v/>
      </c>
      <c r="AV335" s="2" t="str">
        <f>IF($A335&gt;='FG_243way_Regular Symbol'!G$16,"",IF(E335=0,"",IF(OR(E335=$AM$1,E335=$AT$1,E336=$AM$1,E336=$AT$1,E337=$AM$1,E337=$AT$1),0,1)))</f>
        <v/>
      </c>
      <c r="AW335" s="128" t="str">
        <f>IF($A335&gt;='FG_243way_Regular Symbol'!H$16,"",IF(F335=0,"",IF(OR(F335=$AM$1,F335=$AT$1,F336=$AM$1,F336=$AT$1,F337=$AM$1,F337=$AT$1),0,1)))</f>
        <v/>
      </c>
      <c r="AY335" s="342" t="str">
        <f>IF($A335&gt;='FG_243way_Regular Symbol'!D$16,"",IF(B335=0,"",IF(OR(B335=$AM$1,B335=$AZ$1,B336=$AM$1,B336=$AZ$1,B337=$AM$1,B337=$AZ$1),0,1)))</f>
        <v/>
      </c>
      <c r="AZ335" s="2" t="str">
        <f>IF($A335&gt;='FG_243way_Regular Symbol'!E$16,"",IF(C335=0,"",IF(OR(C335=$AM$1,C335=$AZ$1,C336=$AM$1,C336=$AZ$1,C337=$AM$1,C337=$AZ$1),0,1)))</f>
        <v/>
      </c>
      <c r="BA335" s="2" t="str">
        <f>IF($A335&gt;='FG_243way_Regular Symbol'!F$16,"",IF(D335=0,"",IF(OR(D335=$AM$1,D335=$AZ$1,D336=$AM$1,D336=$AZ$1,D337=$AM$1,D337=$AZ$1),0,1)))</f>
        <v/>
      </c>
      <c r="BB335" s="2" t="str">
        <f>IF($A335&gt;='FG_243way_Regular Symbol'!G$16,"",IF(E335=0,"",IF(OR(E335=$AM$1,E335=$AZ$1,E336=$AM$1,E336=$AZ$1,E337=$AM$1,E337=$AZ$1),0,1)))</f>
        <v/>
      </c>
      <c r="BC335" s="128" t="str">
        <f>IF($A335&gt;='FG_243way_Regular Symbol'!H$16,"",IF(F335=0,"",IF(OR(F335=$AM$1,F335=$AZ$1,F336=$AM$1,F336=$AZ$1,F337=$AM$1,F337=$AZ$1),0,1)))</f>
        <v/>
      </c>
      <c r="BE335" s="342"/>
      <c r="BF335" s="2"/>
      <c r="BG335" s="2" t="str">
        <f>IF($A335&gt;='FG_243way_Regular Symbol'!F$16,"",IF(D335=0,"",COUNTIF(D335:D337,$BF$1)))</f>
        <v/>
      </c>
      <c r="BH335" s="2" t="str">
        <f>IF($A335&gt;='FG_243way_Regular Symbol'!G$16,"",IF(E335=0,"",COUNTIF(E335:E337,$BF$1)))</f>
        <v/>
      </c>
      <c r="BI335" s="2" t="str">
        <f>IF($A335&gt;='FG_243way_Regular Symbol'!H$16,"",IF(F335=0,"",COUNTIF(F335:F337,$BF$1)))</f>
        <v/>
      </c>
      <c r="BK335" s="342"/>
      <c r="BL335" s="2"/>
      <c r="BM335" s="2" t="str">
        <f>IF($A335&gt;='FG_243way_Regular Symbol'!F$16,"",IF(D335=0,"",IF(OR(D335=$AM$1,D335=$BL$1,D336=$AM$1,D336=$BL$1,D337=$AM$1,D337=$BL$1),0,1)))</f>
        <v/>
      </c>
      <c r="BN335" s="2" t="str">
        <f>IF($A335&gt;='FG_243way_Regular Symbol'!G$16,"",IF(E335=0,"",IF(OR(E335=$AM$1,E335=$BL$1,E336=$AM$1,E336=$BL$1,E337=$AM$1,E337=$BL$1),0,1)))</f>
        <v/>
      </c>
      <c r="BO335" s="128" t="str">
        <f>IF($A335&gt;='FG_243way_Regular Symbol'!H$16,"",IF(F335=0,"",IF(OR(F335=$AM$1,F335=$BL$1,F336=$AM$1,F336=$BL$1,F337=$AM$1,F337=$BL$1),0,1)))</f>
        <v/>
      </c>
      <c r="BQ335" s="2" t="str">
        <f>IF($A335&gt;='FG_243way_Regular Symbol'!D$16,"",IF(B335=0,"",IF(OR(B335=$BQ$1,B335=$BR$1,B336=$BQ$1,B336=$BR$1,B337=$BQ$1,B337=$BR$1),0,1)))</f>
        <v/>
      </c>
      <c r="BR335" s="2" t="str">
        <f>IF($A335&gt;='FG_243way_Regular Symbol'!E$16,"",IF(C335=0,"",IF(OR(C335=$BQ$1,C335=$BR$1,C336=$BQ$1,C336=$BR$1,C337=$BQ$1,C337=$BR$1),0,1)))</f>
        <v/>
      </c>
      <c r="BS335" s="2" t="str">
        <f>IF($A335&gt;='FG_243way_Regular Symbol'!F$16,"",IF(D335=0,"",IF(OR(D335=$BQ$1,D335=$BR$1,D336=$BQ$1,D336=$BR$1,D337=$BQ$1,D337=$BR$1),0,1)))</f>
        <v/>
      </c>
      <c r="BT335" s="2" t="str">
        <f>IF($A335&gt;='FG_243way_Regular Symbol'!G$16,"",IF(E335=0,"",IF(OR(E335=$BQ$1,E335=$BR$1,E336=$BQ$1,E336=$BR$1,E337=$BQ$1,E337=$BR$1),0,1)))</f>
        <v/>
      </c>
      <c r="BU335" s="2" t="str">
        <f>IF($A335&gt;='FG_243way_Regular Symbol'!H$16,"",IF(F335=0,"",IF(OR(F335=$BQ$1,F335=$BR$1,F336=$BQ$1,F336=$BR$1,F337=$BQ$1,F337=$BR$1),0,1)))</f>
        <v/>
      </c>
      <c r="BW335" s="2" t="str">
        <f>IF($A335&gt;='FG_243way_Regular Symbol'!D$16,"",IF(B335=0,"",IF(OR(B335=$BW$1,B336=$BW$1,B337=$BW$1,B335=$BX$1,B336=$BX$1,B337=$BX$1),0,1)))</f>
        <v/>
      </c>
      <c r="BX335" s="2" t="str">
        <f>IF($A335&gt;='FG_243way_Regular Symbol'!E$16,"",IF(C335=0,"",IF(OR(C335=$BW$1,C336=$BW$1,C337=$BW$1,C335=$BX$1,C336=$BX$1,C337=$BX$1),0,1)))</f>
        <v/>
      </c>
      <c r="BY335" s="2" t="str">
        <f>IF($A335&gt;='FG_243way_Regular Symbol'!F$16,"",IF(D335=0,"",IF(OR(D335=$BW$1,D336=$BW$1,D337=$BW$1,D335=$BX$1,D336=$BX$1,D337=$BX$1),0,1)))</f>
        <v/>
      </c>
      <c r="BZ335" s="2" t="str">
        <f>IF($A335&gt;='FG_243way_Regular Symbol'!G$16,"",IF(E335=0,"",IF(OR(E335=$BW$1,E336=$BW$1,E337=$BW$1,E335=$BX$1,E336=$BX$1,E337=$BX$1),0,1)))</f>
        <v/>
      </c>
      <c r="CA335" s="2" t="str">
        <f>IF($A335&gt;='FG_243way_Regular Symbol'!H$16,"",IF(F335=0,"",IF(OR(F335=$BW$1,F336=$BW$1,F337=$BW$1,F335=$BX$1,F336=$BX$1,F337=$BX$1),0,1)))</f>
        <v/>
      </c>
      <c r="CC335" s="2" t="str">
        <f>IF($A335&gt;='FG_243way_Regular Symbol'!D$16,"",IF(B335=0,"",IF(OR(B335=$BW$1,B336=$BW$1,B337=$BW$1,B335=$CD$1,B336=$CD$1,B337=$CD$1),0,1)))</f>
        <v/>
      </c>
      <c r="CD335" s="2" t="str">
        <f>IF($A335&gt;='FG_243way_Regular Symbol'!E$16,"",IF(C335=0,"",IF(OR(C335=$BW$1,C336=$BW$1,C337=$BW$1,C335=$CD$1,C336=$CD$1,C337=$CD$1),0,1)))</f>
        <v/>
      </c>
      <c r="CE335" s="2" t="str">
        <f>IF($A335&gt;='FG_243way_Regular Symbol'!F$16,"",IF(D335=0,"",IF(OR(D335=$BW$1,D336=$BW$1,D337=$BW$1,D335=$CD$1,D336=$CD$1,D337=$CD$1),0,1)))</f>
        <v/>
      </c>
      <c r="CF335" s="2" t="str">
        <f>IF($A335&gt;='FG_243way_Regular Symbol'!G$16,"",IF(E335=0,"",IF(OR(E335=$BW$1,E336=$BW$1,E337=$BW$1,E335=$CD$1,E336=$CD$1,E337=$CD$1),0,1)))</f>
        <v/>
      </c>
      <c r="CG335" s="2" t="str">
        <f>IF($A335&gt;='FG_243way_Regular Symbol'!H$16,"",IF(F335=0,"",IF(OR(F335=$BW$1,F336=$BW$1,F337=$BW$1,F335=$CD$1,F336=$CD$1,F337=$CD$1),0,1)))</f>
        <v/>
      </c>
      <c r="CI335" s="2" t="str">
        <f>IF($A335&gt;='FG_243way_Regular Symbol'!D$16,"",IF(B335=0,"",IF(OR(B335=$BW$1,B336=$BW$1,B337=$BW$1,B335=$CJ$1,B336=$CJ$1,B337=$CJ$1),0,1)))</f>
        <v/>
      </c>
      <c r="CJ335" s="2" t="str">
        <f>IF($A335&gt;='FG_243way_Regular Symbol'!E$16,"",IF(C335=0,"",IF(OR(C335=$BW$1,C336=$BW$1,C337=$BW$1,C335=$CJ$1,C336=$CJ$1,C337=$CJ$1),0,1)))</f>
        <v/>
      </c>
      <c r="CK335" s="2" t="str">
        <f>IF($A335&gt;='FG_243way_Regular Symbol'!F$16,"",IF(D335=0,"",IF(OR(D335=$BW$1,D336=$BW$1,D337=$BW$1,D335=$CJ$1,D336=$CJ$1,D337=$CJ$1),0,1)))</f>
        <v/>
      </c>
      <c r="CL335" s="2" t="str">
        <f>IF($A335&gt;='FG_243way_Regular Symbol'!G$16,"",IF(E335=0,"",IF(OR(E335=$BW$1,E336=$BW$1,E337=$BW$1,E335=$CJ$1,E336=$CJ$1,E337=$CJ$1),0,1)))</f>
        <v/>
      </c>
      <c r="CM335" s="2" t="str">
        <f>IF($A335&gt;='FG_243way_Regular Symbol'!H$16,"",IF(F335=0,"",IF(OR(F335=$BW$1,F336=$BW$1,F337=$BW$1,F335=$CJ$1,F336=$CJ$1,F337=$CJ$1),0,1)))</f>
        <v/>
      </c>
      <c r="CO335" s="2" t="str">
        <f>IF($A335&gt;='FG_243way_Regular Symbol'!D$16,"",IF(B335=0,"",IF(OR(B335=$BW$1,B336=$BW$1,B337=$BW$1,B335=$CP$1,B336=$CP$1,B337=$CP$1),0,1)))</f>
        <v/>
      </c>
      <c r="CP335" s="2" t="str">
        <f>IF($A335&gt;='FG_243way_Regular Symbol'!E$16,"",IF(C335=0,"",IF(OR(C335=$BW$1,C336=$BW$1,C337=$BW$1,C335=$CP$1,C336=$CP$1,C337=$CP$1),0,1)))</f>
        <v/>
      </c>
      <c r="CQ335" s="2" t="str">
        <f>IF($A335&gt;='FG_243way_Regular Symbol'!F$16,"",IF(D335=0,"",IF(OR(D335=$BW$1,D336=$BW$1,D337=$BW$1,D335=$CP$1,D336=$CP$1,D337=$CP$1),0,1)))</f>
        <v/>
      </c>
      <c r="CR335" s="2" t="str">
        <f>IF($A335&gt;='FG_243way_Regular Symbol'!G$16,"",IF(E335=0,"",IF(OR(E335=$BW$1,E336=$BW$1,E337=$BW$1,E335=$CP$1,E336=$CP$1,E337=$CP$1),0,1)))</f>
        <v/>
      </c>
      <c r="CS335" s="2" t="str">
        <f>IF($A335&gt;='FG_243way_Regular Symbol'!H$16,"",IF(F335=0,"",IF(OR(F335=$BW$1,F336=$BW$1,F337=$BW$1,F335=$CP$1,F336=$CP$1,F337=$CP$1),0,1)))</f>
        <v/>
      </c>
      <c r="CU335" s="2" t="str">
        <f>IF($A335&gt;='FG_243way_Regular Symbol'!D$16,"",IF(B335=0,"",IF(OR(B335=$BW$1,B336=$BW$1,B337=$BW$1,B335=$CV$1,B336=$CV$1,B337=$CV$1),0,1)))</f>
        <v/>
      </c>
      <c r="CV335" s="2" t="str">
        <f>IF($A335&gt;='FG_243way_Regular Symbol'!E$16,"",IF(C335=0,"",IF(OR(C335=$BW$1,C336=$BW$1,C337=$BW$1,C335=$CV$1,C336=$CV$1,C337=$CV$1),0,1)))</f>
        <v/>
      </c>
      <c r="CW335" s="2" t="str">
        <f>IF($A335&gt;='FG_243way_Regular Symbol'!F$16,"",IF(D335=0,"",IF(OR(D335=$BW$1,D336=$BW$1,D337=$BW$1,D335=$CV$1,D336=$CV$1,D337=$CV$1),0,1)))</f>
        <v/>
      </c>
      <c r="CX335" s="2" t="str">
        <f>IF($A335&gt;='FG_243way_Regular Symbol'!G$16,"",IF(E335=0,"",IF(OR(E335=$BW$1,E336=$BW$1,E337=$BW$1,E335=$CV$1,E336=$CV$1,E337=$CV$1),0,1)))</f>
        <v/>
      </c>
      <c r="CY335" s="2" t="str">
        <f>IF($A335&gt;='FG_243way_Regular Symbol'!H$16,"",IF(F335=0,"",IF(OR(F335=$BW$1,F336=$BW$1,F337=$BW$1,F335=$CV$1,F336=$CV$1,F337=$CV$1),0,1)))</f>
        <v/>
      </c>
    </row>
    <row r="336" spans="1:103">
      <c r="A336" s="341">
        <f>IF('FG_243way_Regular Symbol'!L335="","",'FG_243way_Regular Symbol'!L335)</f>
        <v>332</v>
      </c>
      <c r="B336" s="184" t="str">
        <f>IF('FG_243way_Regular Symbol'!M335="",
IF($A336-'FG_243way_Regular Symbol'!D$16&gt;='FG_243way_RegularＸ_W()'!B$2-1,"",VLOOKUP($A336-'FG_243way_Regular Symbol'!D$16,'FG_243way_Regular Symbol'!$L$3:$Q$99,'FG_243way_RegularＸ_W()'!B$3+1,FALSE)),
'FG_243way_Regular Symbol'!M335)</f>
        <v/>
      </c>
      <c r="C336" s="184" t="str">
        <f>IF('FG_243way_Regular Symbol'!N335="",
IF($A336-'FG_243way_Regular Symbol'!E$16&gt;='FG_243way_RegularＸ_W()'!C$2-1,"",VLOOKUP($A336-'FG_243way_Regular Symbol'!E$16,'FG_243way_Regular Symbol'!$L$3:$Q$99,'FG_243way_RegularＸ_W()'!C$3+1,FALSE)),
'FG_243way_Regular Symbol'!N335)</f>
        <v/>
      </c>
      <c r="D336" s="184" t="str">
        <f>IF('FG_243way_Regular Symbol'!O335="",
IF($A336-'FG_243way_Regular Symbol'!F$16&gt;='FG_243way_RegularＸ_W()'!D$2-1,"",VLOOKUP($A336-'FG_243way_Regular Symbol'!F$16,'FG_243way_Regular Symbol'!$L$3:$Q$99,'FG_243way_RegularＸ_W()'!D$3+1,FALSE)),
'FG_243way_Regular Symbol'!O335)</f>
        <v/>
      </c>
      <c r="E336" s="184" t="str">
        <f>IF('FG_243way_Regular Symbol'!P335="",
IF($A336-'FG_243way_Regular Symbol'!G$16&gt;='FG_243way_RegularＸ_W()'!E$2-1,"",VLOOKUP($A336-'FG_243way_Regular Symbol'!G$16,'FG_243way_Regular Symbol'!$L$3:$Q$99,'FG_243way_RegularＸ_W()'!E$3+1,FALSE)),
'FG_243way_Regular Symbol'!P335)</f>
        <v/>
      </c>
      <c r="F336" s="358" t="str">
        <f>IF('FG_243way_Regular Symbol'!Q335="",
IF($A336-'FG_243way_Regular Symbol'!H$16&gt;='FG_243way_RegularＸ_W()'!F$2-1,"",VLOOKUP($A336-'FG_243way_Regular Symbol'!H$16,'FG_243way_Regular Symbol'!$L$3:$Q$99,'FG_243way_RegularＸ_W()'!F$3+1,FALSE)),
'FG_243way_Regular Symbol'!Q335)</f>
        <v/>
      </c>
      <c r="O336" s="342" t="str">
        <f>IF($A336&gt;='FG_243way_Regular Symbol'!D$16,"",IF(B336=0,"",IF(OR(B336=$O$1,B336=$P$1,B337=$O$1,B337=$P$1,B338=$O$1,B338=$P$1),0,1)))</f>
        <v/>
      </c>
      <c r="P336" s="2" t="str">
        <f>IF($A336&gt;='FG_243way_Regular Symbol'!E$16,"",IF(C336=0,"",IF(OR(C336=$O$1,C336=$P$1,C337=$O$1,C337=$P$1,C338=$O$1,C338=$P$1),0,1)))</f>
        <v/>
      </c>
      <c r="Q336" s="2" t="str">
        <f>IF($A336&gt;='FG_243way_Regular Symbol'!F$16,"",IF(D336=0,"",IF(OR(D336=$O$1,D336=$P$1,D337=$O$1,D337=$P$1,D338=$O$1,D338=$P$1),0,1)))</f>
        <v/>
      </c>
      <c r="R336" s="2" t="str">
        <f>IF($A336&gt;='FG_243way_Regular Symbol'!G$16,"",IF(E336=0,"",IF(OR(E336=$O$1,E336=$P$1,E337=$O$1,E337=$P$1,E338=$O$1,E338=$P$1),0,1)))</f>
        <v/>
      </c>
      <c r="S336" s="128" t="str">
        <f>IF($A336&gt;='FG_243way_Regular Symbol'!H$16,"",IF(F336=0,"",IF(OR(F336=$O$1,F336=$P$1,F337=$O$1,F337=$P$1,F338=$O$1,F338=$P$1),0,1)))</f>
        <v/>
      </c>
      <c r="U336" s="342" t="str">
        <f>IF($A336&gt;='FG_243way_Regular Symbol'!D$16,"",IF(B336=0,"",IF(OR(B336=$U$1,B336=$V$1,B337=$U$1,B337=$V$1,B338=$U$1,B338=$V$1),0,1)))</f>
        <v/>
      </c>
      <c r="V336" s="2" t="str">
        <f>IF($A336&gt;='FG_243way_Regular Symbol'!E$16,"",IF(C336=0,"",IF(OR(C336=$U$1,C336=$V$1,C337=$U$1,C337=$V$1,C338=$U$1,C338=$V$1),0,1)))</f>
        <v/>
      </c>
      <c r="W336" s="2" t="str">
        <f>IF($A336&gt;='FG_243way_Regular Symbol'!F$16,"",IF(D336=0,"",IF(OR(D336=$U$1,D336=$V$1,D337=$U$1,D337=$V$1,D338=$U$1,D338=$V$1),0,1)))</f>
        <v/>
      </c>
      <c r="X336" s="2" t="str">
        <f>IF($A336&gt;='FG_243way_Regular Symbol'!G$16,"",IF(E336=0,"",IF(OR(E336=$U$1,E336=$V$1,E337=$U$1,E337=$V$1,E338=$U$1,E338=$V$1),0,1)))</f>
        <v/>
      </c>
      <c r="Y336" s="128" t="str">
        <f>IF($A336&gt;='FG_243way_Regular Symbol'!H$16,"",IF(F336=0,"",IF(OR(F336=$U$1,F336=$V$1,F337=$U$1,F337=$V$1,F338=$U$1,F338=$V$1),0,1)))</f>
        <v/>
      </c>
      <c r="AA336" s="342" t="str">
        <f>IF($A336&gt;='FG_243way_Regular Symbol'!D$16,"",IF(B336=0,"",IF(OR(B336=$AA$1,B336=$AB$1,B337=$AA$1,B337=$AB$1,B338=$AA$1,,B338=$AB$1),0,1)))</f>
        <v/>
      </c>
      <c r="AB336" s="2" t="str">
        <f>IF($A336&gt;='FG_243way_Regular Symbol'!E$16,"",IF(C336=0,"",IF(OR(C336=$AA$1,C336=$AB$1,C337=$AA$1,C337=$AB$1,C338=$AA$1,,C338=$AB$1),0,1)))</f>
        <v/>
      </c>
      <c r="AC336" s="2" t="str">
        <f>IF($A336&gt;='FG_243way_Regular Symbol'!F$16,"",IF(D336=0,"",IF(OR(D336=$AA$1,D336=$AB$1,D337=$AA$1,D337=$AB$1,D338=$AA$1,,D338=$AB$1),0,1)))</f>
        <v/>
      </c>
      <c r="AD336" s="2" t="str">
        <f>IF($A336&gt;='FG_243way_Regular Symbol'!G$16,"",IF(E336=0,"",IF(OR(E336=$AA$1,E336=$AB$1,E337=$AA$1,E337=$AB$1,E338=$AA$1,,E338=$AB$1),0,1)))</f>
        <v/>
      </c>
      <c r="AE336" s="128" t="str">
        <f>IF($A336&gt;='FG_243way_Regular Symbol'!H$16,"",IF(F336=0,"",IF(OR(F336=$AA$1,F336=$AB$1,F337=$AA$1,F337=$AB$1,F338=$AA$1,,F338=$AB$1),0,1)))</f>
        <v/>
      </c>
      <c r="AG336" s="342" t="str">
        <f>IF($A336&gt;='FG_243way_Regular Symbol'!D$16,"",IF(B336=0,"",IF(OR(B336=$AG$1,B336=$AH$1,B337=$AG$1,B337=$AH$1,B338=$AG$1,B338=$AH$1),0,1)))</f>
        <v/>
      </c>
      <c r="AH336" s="2" t="str">
        <f>IF($A336&gt;='FG_243way_Regular Symbol'!E$16,"",IF(C336=0,"",IF(OR(C336=$AG$1,C336=$AH$1,C337=$AG$1,C337=$AH$1,C338=$AG$1,C338=$AH$1),0,1)))</f>
        <v/>
      </c>
      <c r="AI336" s="2" t="str">
        <f>IF($A336&gt;='FG_243way_Regular Symbol'!F$16,"",IF(D336=0,"",IF(OR(D336=$AG$1,D336=$AH$1,D337=$AG$1,D337=$AH$1,D338=$AG$1,D338=$AH$1),0,1)))</f>
        <v/>
      </c>
      <c r="AJ336" s="2" t="str">
        <f>IF($A336&gt;='FG_243way_Regular Symbol'!G$16,"",IF(E336=0,"",IF(OR(E336=$AG$1,E336=$AH$1,E337=$AG$1,E337=$AH$1,E338=$AG$1,E338=$AH$1),0,1)))</f>
        <v/>
      </c>
      <c r="AK336" s="128" t="str">
        <f>IF($A336&gt;='FG_243way_Regular Symbol'!H$16,"",IF(F336=0,"",IF(OR(F336=$AG$1,F336=$AH$1,F337=$AG$1,F337=$AH$1,F338=$AG$1,F338=$AH$1),0,1)))</f>
        <v/>
      </c>
      <c r="AM336" s="342" t="str">
        <f>IF($A336&gt;='FG_243way_Regular Symbol'!D$16,"",IF(B336=0,"",IF(OR(B336=$AM$1,B336=$AN$1,B337=$AM$1,B337=$AN$1,B338=$AM$1,B338=$AN$1),0,1)))</f>
        <v/>
      </c>
      <c r="AN336" s="2" t="str">
        <f>IF($A336&gt;='FG_243way_Regular Symbol'!E$16,"",IF(C336=0,"",IF(OR(C336=$AM$1,C336=$AN$1,C337=$AM$1,C337=$AN$1,C338=$AM$1,C338=$AN$1),0,1)))</f>
        <v/>
      </c>
      <c r="AO336" s="2" t="str">
        <f>IF($A336&gt;='FG_243way_Regular Symbol'!F$16,"",IF(D336=0,"",IF(OR(D336=$AM$1,D336=$AN$1,D337=$AM$1,D337=$AN$1,D338=$AM$1,D338=$AN$1),0,1)))</f>
        <v/>
      </c>
      <c r="AP336" s="2" t="str">
        <f>IF($A336&gt;='FG_243way_Regular Symbol'!G$16,"",IF(E336=0,"",IF(OR(E336=$AM$1,E336=$AN$1,E337=$AM$1,E337=$AN$1,E338=$AM$1,E338=$AN$1),0,1)))</f>
        <v/>
      </c>
      <c r="AQ336" s="128" t="str">
        <f>IF($A336&gt;='FG_243way_Regular Symbol'!H$16,"",IF(F336=0,"",IF(OR(F336=$AM$1,F336=$AN$1,F337=$AM$1,F337=$AN$1,F338=$AM$1,F338=$AN$1),0,1)))</f>
        <v/>
      </c>
      <c r="AS336" s="342" t="str">
        <f>IF($A336&gt;='FG_243way_Regular Symbol'!D$16,"",IF(B336=0,"",IF(OR(B336=$AM$1,B336=$AT$1,B337=$AM$1,B337=$AT$1,B338=$AM$1,B338=$AT$1),0,1)))</f>
        <v/>
      </c>
      <c r="AT336" s="2" t="str">
        <f>IF($A336&gt;='FG_243way_Regular Symbol'!E$16,"",IF(C336=0,"",IF(OR(C336=$AM$1,C336=$AT$1,C337=$AM$1,C337=$AT$1,C338=$AM$1,C338=$AT$1),0,1)))</f>
        <v/>
      </c>
      <c r="AU336" s="2" t="str">
        <f>IF($A336&gt;='FG_243way_Regular Symbol'!F$16,"",IF(D336=0,"",IF(OR(D336=$AM$1,D336=$AT$1,D337=$AM$1,D337=$AT$1,D338=$AM$1,D338=$AT$1),0,1)))</f>
        <v/>
      </c>
      <c r="AV336" s="2" t="str">
        <f>IF($A336&gt;='FG_243way_Regular Symbol'!G$16,"",IF(E336=0,"",IF(OR(E336=$AM$1,E336=$AT$1,E337=$AM$1,E337=$AT$1,E338=$AM$1,E338=$AT$1),0,1)))</f>
        <v/>
      </c>
      <c r="AW336" s="128" t="str">
        <f>IF($A336&gt;='FG_243way_Regular Symbol'!H$16,"",IF(F336=0,"",IF(OR(F336=$AM$1,F336=$AT$1,F337=$AM$1,F337=$AT$1,F338=$AM$1,F338=$AT$1),0,1)))</f>
        <v/>
      </c>
      <c r="AY336" s="342" t="str">
        <f>IF($A336&gt;='FG_243way_Regular Symbol'!D$16,"",IF(B336=0,"",IF(OR(B336=$AM$1,B336=$AZ$1,B337=$AM$1,B337=$AZ$1,B338=$AM$1,B338=$AZ$1),0,1)))</f>
        <v/>
      </c>
      <c r="AZ336" s="2" t="str">
        <f>IF($A336&gt;='FG_243way_Regular Symbol'!E$16,"",IF(C336=0,"",IF(OR(C336=$AM$1,C336=$AZ$1,C337=$AM$1,C337=$AZ$1,C338=$AM$1,C338=$AZ$1),0,1)))</f>
        <v/>
      </c>
      <c r="BA336" s="2" t="str">
        <f>IF($A336&gt;='FG_243way_Regular Symbol'!F$16,"",IF(D336=0,"",IF(OR(D336=$AM$1,D336=$AZ$1,D337=$AM$1,D337=$AZ$1,D338=$AM$1,D338=$AZ$1),0,1)))</f>
        <v/>
      </c>
      <c r="BB336" s="2" t="str">
        <f>IF($A336&gt;='FG_243way_Regular Symbol'!G$16,"",IF(E336=0,"",IF(OR(E336=$AM$1,E336=$AZ$1,E337=$AM$1,E337=$AZ$1,E338=$AM$1,E338=$AZ$1),0,1)))</f>
        <v/>
      </c>
      <c r="BC336" s="128" t="str">
        <f>IF($A336&gt;='FG_243way_Regular Symbol'!H$16,"",IF(F336=0,"",IF(OR(F336=$AM$1,F336=$AZ$1,F337=$AM$1,F337=$AZ$1,F338=$AM$1,F338=$AZ$1),0,1)))</f>
        <v/>
      </c>
      <c r="BE336" s="342"/>
      <c r="BF336" s="2"/>
      <c r="BG336" s="2" t="str">
        <f>IF($A336&gt;='FG_243way_Regular Symbol'!F$16,"",IF(D336=0,"",COUNTIF(D336:D338,$BF$1)))</f>
        <v/>
      </c>
      <c r="BH336" s="2" t="str">
        <f>IF($A336&gt;='FG_243way_Regular Symbol'!G$16,"",IF(E336=0,"",COUNTIF(E336:E338,$BF$1)))</f>
        <v/>
      </c>
      <c r="BI336" s="2" t="str">
        <f>IF($A336&gt;='FG_243way_Regular Symbol'!H$16,"",IF(F336=0,"",COUNTIF(F336:F338,$BF$1)))</f>
        <v/>
      </c>
      <c r="BK336" s="342"/>
      <c r="BL336" s="2"/>
      <c r="BM336" s="2" t="str">
        <f>IF($A336&gt;='FG_243way_Regular Symbol'!F$16,"",IF(D336=0,"",IF(OR(D336=$AM$1,D336=$BL$1,D337=$AM$1,D337=$BL$1,D338=$AM$1,D338=$BL$1),0,1)))</f>
        <v/>
      </c>
      <c r="BN336" s="2" t="str">
        <f>IF($A336&gt;='FG_243way_Regular Symbol'!G$16,"",IF(E336=0,"",IF(OR(E336=$AM$1,E336=$BL$1,E337=$AM$1,E337=$BL$1,E338=$AM$1,E338=$BL$1),0,1)))</f>
        <v/>
      </c>
      <c r="BO336" s="128" t="str">
        <f>IF($A336&gt;='FG_243way_Regular Symbol'!H$16,"",IF(F336=0,"",IF(OR(F336=$AM$1,F336=$BL$1,F337=$AM$1,F337=$BL$1,F338=$AM$1,F338=$BL$1),0,1)))</f>
        <v/>
      </c>
      <c r="BQ336" s="2" t="str">
        <f>IF($A336&gt;='FG_243way_Regular Symbol'!D$16,"",IF(B336=0,"",IF(OR(B336=$BQ$1,B336=$BR$1,B337=$BQ$1,B337=$BR$1,B338=$BQ$1,B338=$BR$1),0,1)))</f>
        <v/>
      </c>
      <c r="BR336" s="2" t="str">
        <f>IF($A336&gt;='FG_243way_Regular Symbol'!E$16,"",IF(C336=0,"",IF(OR(C336=$BQ$1,C336=$BR$1,C337=$BQ$1,C337=$BR$1,C338=$BQ$1,C338=$BR$1),0,1)))</f>
        <v/>
      </c>
      <c r="BS336" s="2" t="str">
        <f>IF($A336&gt;='FG_243way_Regular Symbol'!F$16,"",IF(D336=0,"",IF(OR(D336=$BQ$1,D336=$BR$1,D337=$BQ$1,D337=$BR$1,D338=$BQ$1,D338=$BR$1),0,1)))</f>
        <v/>
      </c>
      <c r="BT336" s="2" t="str">
        <f>IF($A336&gt;='FG_243way_Regular Symbol'!G$16,"",IF(E336=0,"",IF(OR(E336=$BQ$1,E336=$BR$1,E337=$BQ$1,E337=$BR$1,E338=$BQ$1,E338=$BR$1),0,1)))</f>
        <v/>
      </c>
      <c r="BU336" s="2" t="str">
        <f>IF($A336&gt;='FG_243way_Regular Symbol'!H$16,"",IF(F336=0,"",IF(OR(F336=$BQ$1,F336=$BR$1,F337=$BQ$1,F337=$BR$1,F338=$BQ$1,F338=$BR$1),0,1)))</f>
        <v/>
      </c>
      <c r="BW336" s="2" t="str">
        <f>IF($A336&gt;='FG_243way_Regular Symbol'!D$16,"",IF(B336=0,"",IF(OR(B336=$BW$1,B337=$BW$1,B338=$BW$1,B336=$BX$1,B337=$BX$1,B338=$BX$1),0,1)))</f>
        <v/>
      </c>
      <c r="BX336" s="2" t="str">
        <f>IF($A336&gt;='FG_243way_Regular Symbol'!E$16,"",IF(C336=0,"",IF(OR(C336=$BW$1,C337=$BW$1,C338=$BW$1,C336=$BX$1,C337=$BX$1,C338=$BX$1),0,1)))</f>
        <v/>
      </c>
      <c r="BY336" s="2" t="str">
        <f>IF($A336&gt;='FG_243way_Regular Symbol'!F$16,"",IF(D336=0,"",IF(OR(D336=$BW$1,D337=$BW$1,D338=$BW$1,D336=$BX$1,D337=$BX$1,D338=$BX$1),0,1)))</f>
        <v/>
      </c>
      <c r="BZ336" s="2" t="str">
        <f>IF($A336&gt;='FG_243way_Regular Symbol'!G$16,"",IF(E336=0,"",IF(OR(E336=$BW$1,E337=$BW$1,E338=$BW$1,E336=$BX$1,E337=$BX$1,E338=$BX$1),0,1)))</f>
        <v/>
      </c>
      <c r="CA336" s="2" t="str">
        <f>IF($A336&gt;='FG_243way_Regular Symbol'!H$16,"",IF(F336=0,"",IF(OR(F336=$BW$1,F337=$BW$1,F338=$BW$1,F336=$BX$1,F337=$BX$1,F338=$BX$1),0,1)))</f>
        <v/>
      </c>
      <c r="CC336" s="2" t="str">
        <f>IF($A336&gt;='FG_243way_Regular Symbol'!D$16,"",IF(B336=0,"",IF(OR(B336=$BW$1,B337=$BW$1,B338=$BW$1,B336=$CD$1,B337=$CD$1,B338=$CD$1),0,1)))</f>
        <v/>
      </c>
      <c r="CD336" s="2" t="str">
        <f>IF($A336&gt;='FG_243way_Regular Symbol'!E$16,"",IF(C336=0,"",IF(OR(C336=$BW$1,C337=$BW$1,C338=$BW$1,C336=$CD$1,C337=$CD$1,C338=$CD$1),0,1)))</f>
        <v/>
      </c>
      <c r="CE336" s="2" t="str">
        <f>IF($A336&gt;='FG_243way_Regular Symbol'!F$16,"",IF(D336=0,"",IF(OR(D336=$BW$1,D337=$BW$1,D338=$BW$1,D336=$CD$1,D337=$CD$1,D338=$CD$1),0,1)))</f>
        <v/>
      </c>
      <c r="CF336" s="2" t="str">
        <f>IF($A336&gt;='FG_243way_Regular Symbol'!G$16,"",IF(E336=0,"",IF(OR(E336=$BW$1,E337=$BW$1,E338=$BW$1,E336=$CD$1,E337=$CD$1,E338=$CD$1),0,1)))</f>
        <v/>
      </c>
      <c r="CG336" s="2" t="str">
        <f>IF($A336&gt;='FG_243way_Regular Symbol'!H$16,"",IF(F336=0,"",IF(OR(F336=$BW$1,F337=$BW$1,F338=$BW$1,F336=$CD$1,F337=$CD$1,F338=$CD$1),0,1)))</f>
        <v/>
      </c>
      <c r="CI336" s="2" t="str">
        <f>IF($A336&gt;='FG_243way_Regular Symbol'!D$16,"",IF(B336=0,"",IF(OR(B336=$BW$1,B337=$BW$1,B338=$BW$1,B336=$CJ$1,B337=$CJ$1,B338=$CJ$1),0,1)))</f>
        <v/>
      </c>
      <c r="CJ336" s="2" t="str">
        <f>IF($A336&gt;='FG_243way_Regular Symbol'!E$16,"",IF(C336=0,"",IF(OR(C336=$BW$1,C337=$BW$1,C338=$BW$1,C336=$CJ$1,C337=$CJ$1,C338=$CJ$1),0,1)))</f>
        <v/>
      </c>
      <c r="CK336" s="2" t="str">
        <f>IF($A336&gt;='FG_243way_Regular Symbol'!F$16,"",IF(D336=0,"",IF(OR(D336=$BW$1,D337=$BW$1,D338=$BW$1,D336=$CJ$1,D337=$CJ$1,D338=$CJ$1),0,1)))</f>
        <v/>
      </c>
      <c r="CL336" s="2" t="str">
        <f>IF($A336&gt;='FG_243way_Regular Symbol'!G$16,"",IF(E336=0,"",IF(OR(E336=$BW$1,E337=$BW$1,E338=$BW$1,E336=$CJ$1,E337=$CJ$1,E338=$CJ$1),0,1)))</f>
        <v/>
      </c>
      <c r="CM336" s="2" t="str">
        <f>IF($A336&gt;='FG_243way_Regular Symbol'!H$16,"",IF(F336=0,"",IF(OR(F336=$BW$1,F337=$BW$1,F338=$BW$1,F336=$CJ$1,F337=$CJ$1,F338=$CJ$1),0,1)))</f>
        <v/>
      </c>
      <c r="CO336" s="2" t="str">
        <f>IF($A336&gt;='FG_243way_Regular Symbol'!D$16,"",IF(B336=0,"",IF(OR(B336=$BW$1,B337=$BW$1,B338=$BW$1,B336=$CP$1,B337=$CP$1,B338=$CP$1),0,1)))</f>
        <v/>
      </c>
      <c r="CP336" s="2" t="str">
        <f>IF($A336&gt;='FG_243way_Regular Symbol'!E$16,"",IF(C336=0,"",IF(OR(C336=$BW$1,C337=$BW$1,C338=$BW$1,C336=$CP$1,C337=$CP$1,C338=$CP$1),0,1)))</f>
        <v/>
      </c>
      <c r="CQ336" s="2" t="str">
        <f>IF($A336&gt;='FG_243way_Regular Symbol'!F$16,"",IF(D336=0,"",IF(OR(D336=$BW$1,D337=$BW$1,D338=$BW$1,D336=$CP$1,D337=$CP$1,D338=$CP$1),0,1)))</f>
        <v/>
      </c>
      <c r="CR336" s="2" t="str">
        <f>IF($A336&gt;='FG_243way_Regular Symbol'!G$16,"",IF(E336=0,"",IF(OR(E336=$BW$1,E337=$BW$1,E338=$BW$1,E336=$CP$1,E337=$CP$1,E338=$CP$1),0,1)))</f>
        <v/>
      </c>
      <c r="CS336" s="2" t="str">
        <f>IF($A336&gt;='FG_243way_Regular Symbol'!H$16,"",IF(F336=0,"",IF(OR(F336=$BW$1,F337=$BW$1,F338=$BW$1,F336=$CP$1,F337=$CP$1,F338=$CP$1),0,1)))</f>
        <v/>
      </c>
      <c r="CU336" s="2" t="str">
        <f>IF($A336&gt;='FG_243way_Regular Symbol'!D$16,"",IF(B336=0,"",IF(OR(B336=$BW$1,B337=$BW$1,B338=$BW$1,B336=$CV$1,B337=$CV$1,B338=$CV$1),0,1)))</f>
        <v/>
      </c>
      <c r="CV336" s="2" t="str">
        <f>IF($A336&gt;='FG_243way_Regular Symbol'!E$16,"",IF(C336=0,"",IF(OR(C336=$BW$1,C337=$BW$1,C338=$BW$1,C336=$CV$1,C337=$CV$1,C338=$CV$1),0,1)))</f>
        <v/>
      </c>
      <c r="CW336" s="2" t="str">
        <f>IF($A336&gt;='FG_243way_Regular Symbol'!F$16,"",IF(D336=0,"",IF(OR(D336=$BW$1,D337=$BW$1,D338=$BW$1,D336=$CV$1,D337=$CV$1,D338=$CV$1),0,1)))</f>
        <v/>
      </c>
      <c r="CX336" s="2" t="str">
        <f>IF($A336&gt;='FG_243way_Regular Symbol'!G$16,"",IF(E336=0,"",IF(OR(E336=$BW$1,E337=$BW$1,E338=$BW$1,E336=$CV$1,E337=$CV$1,E338=$CV$1),0,1)))</f>
        <v/>
      </c>
      <c r="CY336" s="2" t="str">
        <f>IF($A336&gt;='FG_243way_Regular Symbol'!H$16,"",IF(F336=0,"",IF(OR(F336=$BW$1,F337=$BW$1,F338=$BW$1,F336=$CV$1,F337=$CV$1,F338=$CV$1),0,1)))</f>
        <v/>
      </c>
    </row>
    <row r="337" spans="1:103">
      <c r="A337" s="341">
        <f>IF('FG_243way_Regular Symbol'!L336="","",'FG_243way_Regular Symbol'!L336)</f>
        <v>333</v>
      </c>
      <c r="B337" s="184" t="str">
        <f>IF('FG_243way_Regular Symbol'!M336="",
IF($A337-'FG_243way_Regular Symbol'!D$16&gt;='FG_243way_RegularＸ_W()'!B$2-1,"",VLOOKUP($A337-'FG_243way_Regular Symbol'!D$16,'FG_243way_Regular Symbol'!$L$3:$Q$99,'FG_243way_RegularＸ_W()'!B$3+1,FALSE)),
'FG_243way_Regular Symbol'!M336)</f>
        <v/>
      </c>
      <c r="C337" s="184" t="str">
        <f>IF('FG_243way_Regular Symbol'!N336="",
IF($A337-'FG_243way_Regular Symbol'!E$16&gt;='FG_243way_RegularＸ_W()'!C$2-1,"",VLOOKUP($A337-'FG_243way_Regular Symbol'!E$16,'FG_243way_Regular Symbol'!$L$3:$Q$99,'FG_243way_RegularＸ_W()'!C$3+1,FALSE)),
'FG_243way_Regular Symbol'!N336)</f>
        <v/>
      </c>
      <c r="D337" s="184" t="str">
        <f>IF('FG_243way_Regular Symbol'!O336="",
IF($A337-'FG_243way_Regular Symbol'!F$16&gt;='FG_243way_RegularＸ_W()'!D$2-1,"",VLOOKUP($A337-'FG_243way_Regular Symbol'!F$16,'FG_243way_Regular Symbol'!$L$3:$Q$99,'FG_243way_RegularＸ_W()'!D$3+1,FALSE)),
'FG_243way_Regular Symbol'!O336)</f>
        <v/>
      </c>
      <c r="E337" s="184" t="str">
        <f>IF('FG_243way_Regular Symbol'!P336="",
IF($A337-'FG_243way_Regular Symbol'!G$16&gt;='FG_243way_RegularＸ_W()'!E$2-1,"",VLOOKUP($A337-'FG_243way_Regular Symbol'!G$16,'FG_243way_Regular Symbol'!$L$3:$Q$99,'FG_243way_RegularＸ_W()'!E$3+1,FALSE)),
'FG_243way_Regular Symbol'!P336)</f>
        <v/>
      </c>
      <c r="F337" s="358" t="str">
        <f>IF('FG_243way_Regular Symbol'!Q336="",
IF($A337-'FG_243way_Regular Symbol'!H$16&gt;='FG_243way_RegularＸ_W()'!F$2-1,"",VLOOKUP($A337-'FG_243way_Regular Symbol'!H$16,'FG_243way_Regular Symbol'!$L$3:$Q$99,'FG_243way_RegularＸ_W()'!F$3+1,FALSE)),
'FG_243way_Regular Symbol'!Q336)</f>
        <v/>
      </c>
      <c r="O337" s="342" t="str">
        <f>IF($A337&gt;='FG_243way_Regular Symbol'!D$16,"",IF(B337=0,"",IF(OR(B337=$O$1,B337=$P$1,B338=$O$1,B338=$P$1,B339=$O$1,B339=$P$1),0,1)))</f>
        <v/>
      </c>
      <c r="P337" s="2" t="str">
        <f>IF($A337&gt;='FG_243way_Regular Symbol'!E$16,"",IF(C337=0,"",IF(OR(C337=$O$1,C337=$P$1,C338=$O$1,C338=$P$1,C339=$O$1,C339=$P$1),0,1)))</f>
        <v/>
      </c>
      <c r="Q337" s="2" t="str">
        <f>IF($A337&gt;='FG_243way_Regular Symbol'!F$16,"",IF(D337=0,"",IF(OR(D337=$O$1,D337=$P$1,D338=$O$1,D338=$P$1,D339=$O$1,D339=$P$1),0,1)))</f>
        <v/>
      </c>
      <c r="R337" s="2" t="str">
        <f>IF($A337&gt;='FG_243way_Regular Symbol'!G$16,"",IF(E337=0,"",IF(OR(E337=$O$1,E337=$P$1,E338=$O$1,E338=$P$1,E339=$O$1,E339=$P$1),0,1)))</f>
        <v/>
      </c>
      <c r="S337" s="128" t="str">
        <f>IF($A337&gt;='FG_243way_Regular Symbol'!H$16,"",IF(F337=0,"",IF(OR(F337=$O$1,F337=$P$1,F338=$O$1,F338=$P$1,F339=$O$1,F339=$P$1),0,1)))</f>
        <v/>
      </c>
      <c r="U337" s="342" t="str">
        <f>IF($A337&gt;='FG_243way_Regular Symbol'!D$16,"",IF(B337=0,"",IF(OR(B337=$U$1,B337=$V$1,B338=$U$1,B338=$V$1,B339=$U$1,B339=$V$1),0,1)))</f>
        <v/>
      </c>
      <c r="V337" s="2" t="str">
        <f>IF($A337&gt;='FG_243way_Regular Symbol'!E$16,"",IF(C337=0,"",IF(OR(C337=$U$1,C337=$V$1,C338=$U$1,C338=$V$1,C339=$U$1,C339=$V$1),0,1)))</f>
        <v/>
      </c>
      <c r="W337" s="2" t="str">
        <f>IF($A337&gt;='FG_243way_Regular Symbol'!F$16,"",IF(D337=0,"",IF(OR(D337=$U$1,D337=$V$1,D338=$U$1,D338=$V$1,D339=$U$1,D339=$V$1),0,1)))</f>
        <v/>
      </c>
      <c r="X337" s="2" t="str">
        <f>IF($A337&gt;='FG_243way_Regular Symbol'!G$16,"",IF(E337=0,"",IF(OR(E337=$U$1,E337=$V$1,E338=$U$1,E338=$V$1,E339=$U$1,E339=$V$1),0,1)))</f>
        <v/>
      </c>
      <c r="Y337" s="128" t="str">
        <f>IF($A337&gt;='FG_243way_Regular Symbol'!H$16,"",IF(F337=0,"",IF(OR(F337=$U$1,F337=$V$1,F338=$U$1,F338=$V$1,F339=$U$1,F339=$V$1),0,1)))</f>
        <v/>
      </c>
      <c r="AA337" s="342" t="str">
        <f>IF($A337&gt;='FG_243way_Regular Symbol'!D$16,"",IF(B337=0,"",IF(OR(B337=$AA$1,B337=$AB$1,B338=$AA$1,B338=$AB$1,B339=$AA$1,,B339=$AB$1),0,1)))</f>
        <v/>
      </c>
      <c r="AB337" s="2" t="str">
        <f>IF($A337&gt;='FG_243way_Regular Symbol'!E$16,"",IF(C337=0,"",IF(OR(C337=$AA$1,C337=$AB$1,C338=$AA$1,C338=$AB$1,C339=$AA$1,,C339=$AB$1),0,1)))</f>
        <v/>
      </c>
      <c r="AC337" s="2" t="str">
        <f>IF($A337&gt;='FG_243way_Regular Symbol'!F$16,"",IF(D337=0,"",IF(OR(D337=$AA$1,D337=$AB$1,D338=$AA$1,D338=$AB$1,D339=$AA$1,,D339=$AB$1),0,1)))</f>
        <v/>
      </c>
      <c r="AD337" s="2" t="str">
        <f>IF($A337&gt;='FG_243way_Regular Symbol'!G$16,"",IF(E337=0,"",IF(OR(E337=$AA$1,E337=$AB$1,E338=$AA$1,E338=$AB$1,E339=$AA$1,,E339=$AB$1),0,1)))</f>
        <v/>
      </c>
      <c r="AE337" s="128" t="str">
        <f>IF($A337&gt;='FG_243way_Regular Symbol'!H$16,"",IF(F337=0,"",IF(OR(F337=$AA$1,F337=$AB$1,F338=$AA$1,F338=$AB$1,F339=$AA$1,,F339=$AB$1),0,1)))</f>
        <v/>
      </c>
      <c r="AG337" s="342" t="str">
        <f>IF($A337&gt;='FG_243way_Regular Symbol'!D$16,"",IF(B337=0,"",IF(OR(B337=$AG$1,B337=$AH$1,B338=$AG$1,B338=$AH$1,B339=$AG$1,B339=$AH$1),0,1)))</f>
        <v/>
      </c>
      <c r="AH337" s="2" t="str">
        <f>IF($A337&gt;='FG_243way_Regular Symbol'!E$16,"",IF(C337=0,"",IF(OR(C337=$AG$1,C337=$AH$1,C338=$AG$1,C338=$AH$1,C339=$AG$1,C339=$AH$1),0,1)))</f>
        <v/>
      </c>
      <c r="AI337" s="2" t="str">
        <f>IF($A337&gt;='FG_243way_Regular Symbol'!F$16,"",IF(D337=0,"",IF(OR(D337=$AG$1,D337=$AH$1,D338=$AG$1,D338=$AH$1,D339=$AG$1,D339=$AH$1),0,1)))</f>
        <v/>
      </c>
      <c r="AJ337" s="2" t="str">
        <f>IF($A337&gt;='FG_243way_Regular Symbol'!G$16,"",IF(E337=0,"",IF(OR(E337=$AG$1,E337=$AH$1,E338=$AG$1,E338=$AH$1,E339=$AG$1,E339=$AH$1),0,1)))</f>
        <v/>
      </c>
      <c r="AK337" s="128" t="str">
        <f>IF($A337&gt;='FG_243way_Regular Symbol'!H$16,"",IF(F337=0,"",IF(OR(F337=$AG$1,F337=$AH$1,F338=$AG$1,F338=$AH$1,F339=$AG$1,F339=$AH$1),0,1)))</f>
        <v/>
      </c>
      <c r="AM337" s="342" t="str">
        <f>IF($A337&gt;='FG_243way_Regular Symbol'!D$16,"",IF(B337=0,"",IF(OR(B337=$AM$1,B337=$AN$1,B338=$AM$1,B338=$AN$1,B339=$AM$1,B339=$AN$1),0,1)))</f>
        <v/>
      </c>
      <c r="AN337" s="2" t="str">
        <f>IF($A337&gt;='FG_243way_Regular Symbol'!E$16,"",IF(C337=0,"",IF(OR(C337=$AM$1,C337=$AN$1,C338=$AM$1,C338=$AN$1,C339=$AM$1,C339=$AN$1),0,1)))</f>
        <v/>
      </c>
      <c r="AO337" s="2" t="str">
        <f>IF($A337&gt;='FG_243way_Regular Symbol'!F$16,"",IF(D337=0,"",IF(OR(D337=$AM$1,D337=$AN$1,D338=$AM$1,D338=$AN$1,D339=$AM$1,D339=$AN$1),0,1)))</f>
        <v/>
      </c>
      <c r="AP337" s="2" t="str">
        <f>IF($A337&gt;='FG_243way_Regular Symbol'!G$16,"",IF(E337=0,"",IF(OR(E337=$AM$1,E337=$AN$1,E338=$AM$1,E338=$AN$1,E339=$AM$1,E339=$AN$1),0,1)))</f>
        <v/>
      </c>
      <c r="AQ337" s="128" t="str">
        <f>IF($A337&gt;='FG_243way_Regular Symbol'!H$16,"",IF(F337=0,"",IF(OR(F337=$AM$1,F337=$AN$1,F338=$AM$1,F338=$AN$1,F339=$AM$1,F339=$AN$1),0,1)))</f>
        <v/>
      </c>
      <c r="AS337" s="342" t="str">
        <f>IF($A337&gt;='FG_243way_Regular Symbol'!D$16,"",IF(B337=0,"",IF(OR(B337=$AM$1,B337=$AT$1,B338=$AM$1,B338=$AT$1,B339=$AM$1,B339=$AT$1),0,1)))</f>
        <v/>
      </c>
      <c r="AT337" s="2" t="str">
        <f>IF($A337&gt;='FG_243way_Regular Symbol'!E$16,"",IF(C337=0,"",IF(OR(C337=$AM$1,C337=$AT$1,C338=$AM$1,C338=$AT$1,C339=$AM$1,C339=$AT$1),0,1)))</f>
        <v/>
      </c>
      <c r="AU337" s="2" t="str">
        <f>IF($A337&gt;='FG_243way_Regular Symbol'!F$16,"",IF(D337=0,"",IF(OR(D337=$AM$1,D337=$AT$1,D338=$AM$1,D338=$AT$1,D339=$AM$1,D339=$AT$1),0,1)))</f>
        <v/>
      </c>
      <c r="AV337" s="2" t="str">
        <f>IF($A337&gt;='FG_243way_Regular Symbol'!G$16,"",IF(E337=0,"",IF(OR(E337=$AM$1,E337=$AT$1,E338=$AM$1,E338=$AT$1,E339=$AM$1,E339=$AT$1),0,1)))</f>
        <v/>
      </c>
      <c r="AW337" s="128" t="str">
        <f>IF($A337&gt;='FG_243way_Regular Symbol'!H$16,"",IF(F337=0,"",IF(OR(F337=$AM$1,F337=$AT$1,F338=$AM$1,F338=$AT$1,F339=$AM$1,F339=$AT$1),0,1)))</f>
        <v/>
      </c>
      <c r="AY337" s="342" t="str">
        <f>IF($A337&gt;='FG_243way_Regular Symbol'!D$16,"",IF(B337=0,"",IF(OR(B337=$AM$1,B337=$AZ$1,B338=$AM$1,B338=$AZ$1,B339=$AM$1,B339=$AZ$1),0,1)))</f>
        <v/>
      </c>
      <c r="AZ337" s="2" t="str">
        <f>IF($A337&gt;='FG_243way_Regular Symbol'!E$16,"",IF(C337=0,"",IF(OR(C337=$AM$1,C337=$AZ$1,C338=$AM$1,C338=$AZ$1,C339=$AM$1,C339=$AZ$1),0,1)))</f>
        <v/>
      </c>
      <c r="BA337" s="2" t="str">
        <f>IF($A337&gt;='FG_243way_Regular Symbol'!F$16,"",IF(D337=0,"",IF(OR(D337=$AM$1,D337=$AZ$1,D338=$AM$1,D338=$AZ$1,D339=$AM$1,D339=$AZ$1),0,1)))</f>
        <v/>
      </c>
      <c r="BB337" s="2" t="str">
        <f>IF($A337&gt;='FG_243way_Regular Symbol'!G$16,"",IF(E337=0,"",IF(OR(E337=$AM$1,E337=$AZ$1,E338=$AM$1,E338=$AZ$1,E339=$AM$1,E339=$AZ$1),0,1)))</f>
        <v/>
      </c>
      <c r="BC337" s="128" t="str">
        <f>IF($A337&gt;='FG_243way_Regular Symbol'!H$16,"",IF(F337=0,"",IF(OR(F337=$AM$1,F337=$AZ$1,F338=$AM$1,F338=$AZ$1,F339=$AM$1,F339=$AZ$1),0,1)))</f>
        <v/>
      </c>
      <c r="BE337" s="342"/>
      <c r="BF337" s="2"/>
      <c r="BG337" s="2" t="str">
        <f>IF($A337&gt;='FG_243way_Regular Symbol'!F$16,"",IF(D337=0,"",COUNTIF(D337:D339,$BF$1)))</f>
        <v/>
      </c>
      <c r="BH337" s="2" t="str">
        <f>IF($A337&gt;='FG_243way_Regular Symbol'!G$16,"",IF(E337=0,"",COUNTIF(E337:E339,$BF$1)))</f>
        <v/>
      </c>
      <c r="BI337" s="2" t="str">
        <f>IF($A337&gt;='FG_243way_Regular Symbol'!H$16,"",IF(F337=0,"",COUNTIF(F337:F339,$BF$1)))</f>
        <v/>
      </c>
      <c r="BK337" s="342"/>
      <c r="BL337" s="2"/>
      <c r="BM337" s="2" t="str">
        <f>IF($A337&gt;='FG_243way_Regular Symbol'!F$16,"",IF(D337=0,"",IF(OR(D337=$AM$1,D337=$BL$1,D338=$AM$1,D338=$BL$1,D339=$AM$1,D339=$BL$1),0,1)))</f>
        <v/>
      </c>
      <c r="BN337" s="2" t="str">
        <f>IF($A337&gt;='FG_243way_Regular Symbol'!G$16,"",IF(E337=0,"",IF(OR(E337=$AM$1,E337=$BL$1,E338=$AM$1,E338=$BL$1,E339=$AM$1,E339=$BL$1),0,1)))</f>
        <v/>
      </c>
      <c r="BO337" s="128" t="str">
        <f>IF($A337&gt;='FG_243way_Regular Symbol'!H$16,"",IF(F337=0,"",IF(OR(F337=$AM$1,F337=$BL$1,F338=$AM$1,F338=$BL$1,F339=$AM$1,F339=$BL$1),0,1)))</f>
        <v/>
      </c>
      <c r="BQ337" s="2" t="str">
        <f>IF($A337&gt;='FG_243way_Regular Symbol'!D$16,"",IF(B337=0,"",IF(OR(B337=$BQ$1,B337=$BR$1,B338=$BQ$1,B338=$BR$1,B339=$BQ$1,B339=$BR$1),0,1)))</f>
        <v/>
      </c>
      <c r="BR337" s="2" t="str">
        <f>IF($A337&gt;='FG_243way_Regular Symbol'!E$16,"",IF(C337=0,"",IF(OR(C337=$BQ$1,C337=$BR$1,C338=$BQ$1,C338=$BR$1,C339=$BQ$1,C339=$BR$1),0,1)))</f>
        <v/>
      </c>
      <c r="BS337" s="2" t="str">
        <f>IF($A337&gt;='FG_243way_Regular Symbol'!F$16,"",IF(D337=0,"",IF(OR(D337=$BQ$1,D337=$BR$1,D338=$BQ$1,D338=$BR$1,D339=$BQ$1,D339=$BR$1),0,1)))</f>
        <v/>
      </c>
      <c r="BT337" s="2" t="str">
        <f>IF($A337&gt;='FG_243way_Regular Symbol'!G$16,"",IF(E337=0,"",IF(OR(E337=$BQ$1,E337=$BR$1,E338=$BQ$1,E338=$BR$1,E339=$BQ$1,E339=$BR$1),0,1)))</f>
        <v/>
      </c>
      <c r="BU337" s="2" t="str">
        <f>IF($A337&gt;='FG_243way_Regular Symbol'!H$16,"",IF(F337=0,"",IF(OR(F337=$BQ$1,F337=$BR$1,F338=$BQ$1,F338=$BR$1,F339=$BQ$1,F339=$BR$1),0,1)))</f>
        <v/>
      </c>
      <c r="BW337" s="2" t="str">
        <f>IF($A337&gt;='FG_243way_Regular Symbol'!D$16,"",IF(B337=0,"",IF(OR(B337=$BW$1,B338=$BW$1,B339=$BW$1,B337=$BX$1,B338=$BX$1,B339=$BX$1),0,1)))</f>
        <v/>
      </c>
      <c r="BX337" s="2" t="str">
        <f>IF($A337&gt;='FG_243way_Regular Symbol'!E$16,"",IF(C337=0,"",IF(OR(C337=$BW$1,C338=$BW$1,C339=$BW$1,C337=$BX$1,C338=$BX$1,C339=$BX$1),0,1)))</f>
        <v/>
      </c>
      <c r="BY337" s="2" t="str">
        <f>IF($A337&gt;='FG_243way_Regular Symbol'!F$16,"",IF(D337=0,"",IF(OR(D337=$BW$1,D338=$BW$1,D339=$BW$1,D337=$BX$1,D338=$BX$1,D339=$BX$1),0,1)))</f>
        <v/>
      </c>
      <c r="BZ337" s="2" t="str">
        <f>IF($A337&gt;='FG_243way_Regular Symbol'!G$16,"",IF(E337=0,"",IF(OR(E337=$BW$1,E338=$BW$1,E339=$BW$1,E337=$BX$1,E338=$BX$1,E339=$BX$1),0,1)))</f>
        <v/>
      </c>
      <c r="CA337" s="2" t="str">
        <f>IF($A337&gt;='FG_243way_Regular Symbol'!H$16,"",IF(F337=0,"",IF(OR(F337=$BW$1,F338=$BW$1,F339=$BW$1,F337=$BX$1,F338=$BX$1,F339=$BX$1),0,1)))</f>
        <v/>
      </c>
      <c r="CC337" s="2" t="str">
        <f>IF($A337&gt;='FG_243way_Regular Symbol'!D$16,"",IF(B337=0,"",IF(OR(B337=$BW$1,B338=$BW$1,B339=$BW$1,B337=$CD$1,B338=$CD$1,B339=$CD$1),0,1)))</f>
        <v/>
      </c>
      <c r="CD337" s="2" t="str">
        <f>IF($A337&gt;='FG_243way_Regular Symbol'!E$16,"",IF(C337=0,"",IF(OR(C337=$BW$1,C338=$BW$1,C339=$BW$1,C337=$CD$1,C338=$CD$1,C339=$CD$1),0,1)))</f>
        <v/>
      </c>
      <c r="CE337" s="2" t="str">
        <f>IF($A337&gt;='FG_243way_Regular Symbol'!F$16,"",IF(D337=0,"",IF(OR(D337=$BW$1,D338=$BW$1,D339=$BW$1,D337=$CD$1,D338=$CD$1,D339=$CD$1),0,1)))</f>
        <v/>
      </c>
      <c r="CF337" s="2" t="str">
        <f>IF($A337&gt;='FG_243way_Regular Symbol'!G$16,"",IF(E337=0,"",IF(OR(E337=$BW$1,E338=$BW$1,E339=$BW$1,E337=$CD$1,E338=$CD$1,E339=$CD$1),0,1)))</f>
        <v/>
      </c>
      <c r="CG337" s="2" t="str">
        <f>IF($A337&gt;='FG_243way_Regular Symbol'!H$16,"",IF(F337=0,"",IF(OR(F337=$BW$1,F338=$BW$1,F339=$BW$1,F337=$CD$1,F338=$CD$1,F339=$CD$1),0,1)))</f>
        <v/>
      </c>
      <c r="CI337" s="2" t="str">
        <f>IF($A337&gt;='FG_243way_Regular Symbol'!D$16,"",IF(B337=0,"",IF(OR(B337=$BW$1,B338=$BW$1,B339=$BW$1,B337=$CJ$1,B338=$CJ$1,B339=$CJ$1),0,1)))</f>
        <v/>
      </c>
      <c r="CJ337" s="2" t="str">
        <f>IF($A337&gt;='FG_243way_Regular Symbol'!E$16,"",IF(C337=0,"",IF(OR(C337=$BW$1,C338=$BW$1,C339=$BW$1,C337=$CJ$1,C338=$CJ$1,C339=$CJ$1),0,1)))</f>
        <v/>
      </c>
      <c r="CK337" s="2" t="str">
        <f>IF($A337&gt;='FG_243way_Regular Symbol'!F$16,"",IF(D337=0,"",IF(OR(D337=$BW$1,D338=$BW$1,D339=$BW$1,D337=$CJ$1,D338=$CJ$1,D339=$CJ$1),0,1)))</f>
        <v/>
      </c>
      <c r="CL337" s="2" t="str">
        <f>IF($A337&gt;='FG_243way_Regular Symbol'!G$16,"",IF(E337=0,"",IF(OR(E337=$BW$1,E338=$BW$1,E339=$BW$1,E337=$CJ$1,E338=$CJ$1,E339=$CJ$1),0,1)))</f>
        <v/>
      </c>
      <c r="CM337" s="2" t="str">
        <f>IF($A337&gt;='FG_243way_Regular Symbol'!H$16,"",IF(F337=0,"",IF(OR(F337=$BW$1,F338=$BW$1,F339=$BW$1,F337=$CJ$1,F338=$CJ$1,F339=$CJ$1),0,1)))</f>
        <v/>
      </c>
      <c r="CO337" s="2" t="str">
        <f>IF($A337&gt;='FG_243way_Regular Symbol'!D$16,"",IF(B337=0,"",IF(OR(B337=$BW$1,B338=$BW$1,B339=$BW$1,B337=$CP$1,B338=$CP$1,B339=$CP$1),0,1)))</f>
        <v/>
      </c>
      <c r="CP337" s="2" t="str">
        <f>IF($A337&gt;='FG_243way_Regular Symbol'!E$16,"",IF(C337=0,"",IF(OR(C337=$BW$1,C338=$BW$1,C339=$BW$1,C337=$CP$1,C338=$CP$1,C339=$CP$1),0,1)))</f>
        <v/>
      </c>
      <c r="CQ337" s="2" t="str">
        <f>IF($A337&gt;='FG_243way_Regular Symbol'!F$16,"",IF(D337=0,"",IF(OR(D337=$BW$1,D338=$BW$1,D339=$BW$1,D337=$CP$1,D338=$CP$1,D339=$CP$1),0,1)))</f>
        <v/>
      </c>
      <c r="CR337" s="2" t="str">
        <f>IF($A337&gt;='FG_243way_Regular Symbol'!G$16,"",IF(E337=0,"",IF(OR(E337=$BW$1,E338=$BW$1,E339=$BW$1,E337=$CP$1,E338=$CP$1,E339=$CP$1),0,1)))</f>
        <v/>
      </c>
      <c r="CS337" s="2" t="str">
        <f>IF($A337&gt;='FG_243way_Regular Symbol'!H$16,"",IF(F337=0,"",IF(OR(F337=$BW$1,F338=$BW$1,F339=$BW$1,F337=$CP$1,F338=$CP$1,F339=$CP$1),0,1)))</f>
        <v/>
      </c>
      <c r="CU337" s="2" t="str">
        <f>IF($A337&gt;='FG_243way_Regular Symbol'!D$16,"",IF(B337=0,"",IF(OR(B337=$BW$1,B338=$BW$1,B339=$BW$1,B337=$CV$1,B338=$CV$1,B339=$CV$1),0,1)))</f>
        <v/>
      </c>
      <c r="CV337" s="2" t="str">
        <f>IF($A337&gt;='FG_243way_Regular Symbol'!E$16,"",IF(C337=0,"",IF(OR(C337=$BW$1,C338=$BW$1,C339=$BW$1,C337=$CV$1,C338=$CV$1,C339=$CV$1),0,1)))</f>
        <v/>
      </c>
      <c r="CW337" s="2" t="str">
        <f>IF($A337&gt;='FG_243way_Regular Symbol'!F$16,"",IF(D337=0,"",IF(OR(D337=$BW$1,D338=$BW$1,D339=$BW$1,D337=$CV$1,D338=$CV$1,D339=$CV$1),0,1)))</f>
        <v/>
      </c>
      <c r="CX337" s="2" t="str">
        <f>IF($A337&gt;='FG_243way_Regular Symbol'!G$16,"",IF(E337=0,"",IF(OR(E337=$BW$1,E338=$BW$1,E339=$BW$1,E337=$CV$1,E338=$CV$1,E339=$CV$1),0,1)))</f>
        <v/>
      </c>
      <c r="CY337" s="2" t="str">
        <f>IF($A337&gt;='FG_243way_Regular Symbol'!H$16,"",IF(F337=0,"",IF(OR(F337=$BW$1,F338=$BW$1,F339=$BW$1,F337=$CV$1,F338=$CV$1,F339=$CV$1),0,1)))</f>
        <v/>
      </c>
    </row>
    <row r="338" spans="1:103">
      <c r="A338" s="341">
        <f>IF('FG_243way_Regular Symbol'!L337="","",'FG_243way_Regular Symbol'!L337)</f>
        <v>334</v>
      </c>
      <c r="B338" s="184" t="str">
        <f>IF('FG_243way_Regular Symbol'!M337="",
IF($A338-'FG_243way_Regular Symbol'!D$16&gt;='FG_243way_RegularＸ_W()'!B$2-1,"",VLOOKUP($A338-'FG_243way_Regular Symbol'!D$16,'FG_243way_Regular Symbol'!$L$3:$Q$99,'FG_243way_RegularＸ_W()'!B$3+1,FALSE)),
'FG_243way_Regular Symbol'!M337)</f>
        <v/>
      </c>
      <c r="C338" s="184" t="str">
        <f>IF('FG_243way_Regular Symbol'!N337="",
IF($A338-'FG_243way_Regular Symbol'!E$16&gt;='FG_243way_RegularＸ_W()'!C$2-1,"",VLOOKUP($A338-'FG_243way_Regular Symbol'!E$16,'FG_243way_Regular Symbol'!$L$3:$Q$99,'FG_243way_RegularＸ_W()'!C$3+1,FALSE)),
'FG_243way_Regular Symbol'!N337)</f>
        <v/>
      </c>
      <c r="D338" s="184" t="str">
        <f>IF('FG_243way_Regular Symbol'!O337="",
IF($A338-'FG_243way_Regular Symbol'!F$16&gt;='FG_243way_RegularＸ_W()'!D$2-1,"",VLOOKUP($A338-'FG_243way_Regular Symbol'!F$16,'FG_243way_Regular Symbol'!$L$3:$Q$99,'FG_243way_RegularＸ_W()'!D$3+1,FALSE)),
'FG_243way_Regular Symbol'!O337)</f>
        <v/>
      </c>
      <c r="E338" s="184" t="str">
        <f>IF('FG_243way_Regular Symbol'!P337="",
IF($A338-'FG_243way_Regular Symbol'!G$16&gt;='FG_243way_RegularＸ_W()'!E$2-1,"",VLOOKUP($A338-'FG_243way_Regular Symbol'!G$16,'FG_243way_Regular Symbol'!$L$3:$Q$99,'FG_243way_RegularＸ_W()'!E$3+1,FALSE)),
'FG_243way_Regular Symbol'!P337)</f>
        <v/>
      </c>
      <c r="F338" s="358" t="str">
        <f>IF('FG_243way_Regular Symbol'!Q337="",
IF($A338-'FG_243way_Regular Symbol'!H$16&gt;='FG_243way_RegularＸ_W()'!F$2-1,"",VLOOKUP($A338-'FG_243way_Regular Symbol'!H$16,'FG_243way_Regular Symbol'!$L$3:$Q$99,'FG_243way_RegularＸ_W()'!F$3+1,FALSE)),
'FG_243way_Regular Symbol'!Q337)</f>
        <v/>
      </c>
      <c r="O338" s="342" t="str">
        <f>IF($A338&gt;='FG_243way_Regular Symbol'!D$16,"",IF(B338=0,"",IF(OR(B338=$O$1,B338=$P$1,B339=$O$1,B339=$P$1,B340=$O$1,B340=$P$1),0,1)))</f>
        <v/>
      </c>
      <c r="P338" s="2" t="str">
        <f>IF($A338&gt;='FG_243way_Regular Symbol'!E$16,"",IF(C338=0,"",IF(OR(C338=$O$1,C338=$P$1,C339=$O$1,C339=$P$1,C340=$O$1,C340=$P$1),0,1)))</f>
        <v/>
      </c>
      <c r="Q338" s="2" t="str">
        <f>IF($A338&gt;='FG_243way_Regular Symbol'!F$16,"",IF(D338=0,"",IF(OR(D338=$O$1,D338=$P$1,D339=$O$1,D339=$P$1,D340=$O$1,D340=$P$1),0,1)))</f>
        <v/>
      </c>
      <c r="R338" s="2" t="str">
        <f>IF($A338&gt;='FG_243way_Regular Symbol'!G$16,"",IF(E338=0,"",IF(OR(E338=$O$1,E338=$P$1,E339=$O$1,E339=$P$1,E340=$O$1,E340=$P$1),0,1)))</f>
        <v/>
      </c>
      <c r="S338" s="128" t="str">
        <f>IF($A338&gt;='FG_243way_Regular Symbol'!H$16,"",IF(F338=0,"",IF(OR(F338=$O$1,F338=$P$1,F339=$O$1,F339=$P$1,F340=$O$1,F340=$P$1),0,1)))</f>
        <v/>
      </c>
      <c r="U338" s="342" t="str">
        <f>IF($A338&gt;='FG_243way_Regular Symbol'!D$16,"",IF(B338=0,"",IF(OR(B338=$U$1,B338=$V$1,B339=$U$1,B339=$V$1,B340=$U$1,B340=$V$1),0,1)))</f>
        <v/>
      </c>
      <c r="V338" s="2" t="str">
        <f>IF($A338&gt;='FG_243way_Regular Symbol'!E$16,"",IF(C338=0,"",IF(OR(C338=$U$1,C338=$V$1,C339=$U$1,C339=$V$1,C340=$U$1,C340=$V$1),0,1)))</f>
        <v/>
      </c>
      <c r="W338" s="2" t="str">
        <f>IF($A338&gt;='FG_243way_Regular Symbol'!F$16,"",IF(D338=0,"",IF(OR(D338=$U$1,D338=$V$1,D339=$U$1,D339=$V$1,D340=$U$1,D340=$V$1),0,1)))</f>
        <v/>
      </c>
      <c r="X338" s="2" t="str">
        <f>IF($A338&gt;='FG_243way_Regular Symbol'!G$16,"",IF(E338=0,"",IF(OR(E338=$U$1,E338=$V$1,E339=$U$1,E339=$V$1,E340=$U$1,E340=$V$1),0,1)))</f>
        <v/>
      </c>
      <c r="Y338" s="128" t="str">
        <f>IF($A338&gt;='FG_243way_Regular Symbol'!H$16,"",IF(F338=0,"",IF(OR(F338=$U$1,F338=$V$1,F339=$U$1,F339=$V$1,F340=$U$1,F340=$V$1),0,1)))</f>
        <v/>
      </c>
      <c r="AA338" s="342" t="str">
        <f>IF($A338&gt;='FG_243way_Regular Symbol'!D$16,"",IF(B338=0,"",IF(OR(B338=$AA$1,B338=$AB$1,B339=$AA$1,B339=$AB$1,B340=$AA$1,,B340=$AB$1),0,1)))</f>
        <v/>
      </c>
      <c r="AB338" s="2" t="str">
        <f>IF($A338&gt;='FG_243way_Regular Symbol'!E$16,"",IF(C338=0,"",IF(OR(C338=$AA$1,C338=$AB$1,C339=$AA$1,C339=$AB$1,C340=$AA$1,,C340=$AB$1),0,1)))</f>
        <v/>
      </c>
      <c r="AC338" s="2" t="str">
        <f>IF($A338&gt;='FG_243way_Regular Symbol'!F$16,"",IF(D338=0,"",IF(OR(D338=$AA$1,D338=$AB$1,D339=$AA$1,D339=$AB$1,D340=$AA$1,,D340=$AB$1),0,1)))</f>
        <v/>
      </c>
      <c r="AD338" s="2" t="str">
        <f>IF($A338&gt;='FG_243way_Regular Symbol'!G$16,"",IF(E338=0,"",IF(OR(E338=$AA$1,E338=$AB$1,E339=$AA$1,E339=$AB$1,E340=$AA$1,,E340=$AB$1),0,1)))</f>
        <v/>
      </c>
      <c r="AE338" s="128" t="str">
        <f>IF($A338&gt;='FG_243way_Regular Symbol'!H$16,"",IF(F338=0,"",IF(OR(F338=$AA$1,F338=$AB$1,F339=$AA$1,F339=$AB$1,F340=$AA$1,,F340=$AB$1),0,1)))</f>
        <v/>
      </c>
      <c r="AG338" s="342" t="str">
        <f>IF($A338&gt;='FG_243way_Regular Symbol'!D$16,"",IF(B338=0,"",IF(OR(B338=$AG$1,B338=$AH$1,B339=$AG$1,B339=$AH$1,B340=$AG$1,B340=$AH$1),0,1)))</f>
        <v/>
      </c>
      <c r="AH338" s="2" t="str">
        <f>IF($A338&gt;='FG_243way_Regular Symbol'!E$16,"",IF(C338=0,"",IF(OR(C338=$AG$1,C338=$AH$1,C339=$AG$1,C339=$AH$1,C340=$AG$1,C340=$AH$1),0,1)))</f>
        <v/>
      </c>
      <c r="AI338" s="2" t="str">
        <f>IF($A338&gt;='FG_243way_Regular Symbol'!F$16,"",IF(D338=0,"",IF(OR(D338=$AG$1,D338=$AH$1,D339=$AG$1,D339=$AH$1,D340=$AG$1,D340=$AH$1),0,1)))</f>
        <v/>
      </c>
      <c r="AJ338" s="2" t="str">
        <f>IF($A338&gt;='FG_243way_Regular Symbol'!G$16,"",IF(E338=0,"",IF(OR(E338=$AG$1,E338=$AH$1,E339=$AG$1,E339=$AH$1,E340=$AG$1,E340=$AH$1),0,1)))</f>
        <v/>
      </c>
      <c r="AK338" s="128" t="str">
        <f>IF($A338&gt;='FG_243way_Regular Symbol'!H$16,"",IF(F338=0,"",IF(OR(F338=$AG$1,F338=$AH$1,F339=$AG$1,F339=$AH$1,F340=$AG$1,F340=$AH$1),0,1)))</f>
        <v/>
      </c>
      <c r="AM338" s="342" t="str">
        <f>IF($A338&gt;='FG_243way_Regular Symbol'!D$16,"",IF(B338=0,"",IF(OR(B338=$AM$1,B338=$AN$1,B339=$AM$1,B339=$AN$1,B340=$AM$1,B340=$AN$1),0,1)))</f>
        <v/>
      </c>
      <c r="AN338" s="2" t="str">
        <f>IF($A338&gt;='FG_243way_Regular Symbol'!E$16,"",IF(C338=0,"",IF(OR(C338=$AM$1,C338=$AN$1,C339=$AM$1,C339=$AN$1,C340=$AM$1,C340=$AN$1),0,1)))</f>
        <v/>
      </c>
      <c r="AO338" s="2" t="str">
        <f>IF($A338&gt;='FG_243way_Regular Symbol'!F$16,"",IF(D338=0,"",IF(OR(D338=$AM$1,D338=$AN$1,D339=$AM$1,D339=$AN$1,D340=$AM$1,D340=$AN$1),0,1)))</f>
        <v/>
      </c>
      <c r="AP338" s="2" t="str">
        <f>IF($A338&gt;='FG_243way_Regular Symbol'!G$16,"",IF(E338=0,"",IF(OR(E338=$AM$1,E338=$AN$1,E339=$AM$1,E339=$AN$1,E340=$AM$1,E340=$AN$1),0,1)))</f>
        <v/>
      </c>
      <c r="AQ338" s="128" t="str">
        <f>IF($A338&gt;='FG_243way_Regular Symbol'!H$16,"",IF(F338=0,"",IF(OR(F338=$AM$1,F338=$AN$1,F339=$AM$1,F339=$AN$1,F340=$AM$1,F340=$AN$1),0,1)))</f>
        <v/>
      </c>
      <c r="AS338" s="342" t="str">
        <f>IF($A338&gt;='FG_243way_Regular Symbol'!D$16,"",IF(B338=0,"",IF(OR(B338=$AM$1,B338=$AT$1,B339=$AM$1,B339=$AT$1,B340=$AM$1,B340=$AT$1),0,1)))</f>
        <v/>
      </c>
      <c r="AT338" s="2" t="str">
        <f>IF($A338&gt;='FG_243way_Regular Symbol'!E$16,"",IF(C338=0,"",IF(OR(C338=$AM$1,C338=$AT$1,C339=$AM$1,C339=$AT$1,C340=$AM$1,C340=$AT$1),0,1)))</f>
        <v/>
      </c>
      <c r="AU338" s="2" t="str">
        <f>IF($A338&gt;='FG_243way_Regular Symbol'!F$16,"",IF(D338=0,"",IF(OR(D338=$AM$1,D338=$AT$1,D339=$AM$1,D339=$AT$1,D340=$AM$1,D340=$AT$1),0,1)))</f>
        <v/>
      </c>
      <c r="AV338" s="2" t="str">
        <f>IF($A338&gt;='FG_243way_Regular Symbol'!G$16,"",IF(E338=0,"",IF(OR(E338=$AM$1,E338=$AT$1,E339=$AM$1,E339=$AT$1,E340=$AM$1,E340=$AT$1),0,1)))</f>
        <v/>
      </c>
      <c r="AW338" s="128" t="str">
        <f>IF($A338&gt;='FG_243way_Regular Symbol'!H$16,"",IF(F338=0,"",IF(OR(F338=$AM$1,F338=$AT$1,F339=$AM$1,F339=$AT$1,F340=$AM$1,F340=$AT$1),0,1)))</f>
        <v/>
      </c>
      <c r="AY338" s="342" t="str">
        <f>IF($A338&gt;='FG_243way_Regular Symbol'!D$16,"",IF(B338=0,"",IF(OR(B338=$AM$1,B338=$AZ$1,B339=$AM$1,B339=$AZ$1,B340=$AM$1,B340=$AZ$1),0,1)))</f>
        <v/>
      </c>
      <c r="AZ338" s="2" t="str">
        <f>IF($A338&gt;='FG_243way_Regular Symbol'!E$16,"",IF(C338=0,"",IF(OR(C338=$AM$1,C338=$AZ$1,C339=$AM$1,C339=$AZ$1,C340=$AM$1,C340=$AZ$1),0,1)))</f>
        <v/>
      </c>
      <c r="BA338" s="2" t="str">
        <f>IF($A338&gt;='FG_243way_Regular Symbol'!F$16,"",IF(D338=0,"",IF(OR(D338=$AM$1,D338=$AZ$1,D339=$AM$1,D339=$AZ$1,D340=$AM$1,D340=$AZ$1),0,1)))</f>
        <v/>
      </c>
      <c r="BB338" s="2" t="str">
        <f>IF($A338&gt;='FG_243way_Regular Symbol'!G$16,"",IF(E338=0,"",IF(OR(E338=$AM$1,E338=$AZ$1,E339=$AM$1,E339=$AZ$1,E340=$AM$1,E340=$AZ$1),0,1)))</f>
        <v/>
      </c>
      <c r="BC338" s="128" t="str">
        <f>IF($A338&gt;='FG_243way_Regular Symbol'!H$16,"",IF(F338=0,"",IF(OR(F338=$AM$1,F338=$AZ$1,F339=$AM$1,F339=$AZ$1,F340=$AM$1,F340=$AZ$1),0,1)))</f>
        <v/>
      </c>
      <c r="BE338" s="342"/>
      <c r="BF338" s="2"/>
      <c r="BG338" s="2" t="str">
        <f>IF($A338&gt;='FG_243way_Regular Symbol'!F$16,"",IF(D338=0,"",COUNTIF(D338:D340,$BF$1)))</f>
        <v/>
      </c>
      <c r="BH338" s="2" t="str">
        <f>IF($A338&gt;='FG_243way_Regular Symbol'!G$16,"",IF(E338=0,"",COUNTIF(E338:E340,$BF$1)))</f>
        <v/>
      </c>
      <c r="BI338" s="2" t="str">
        <f>IF($A338&gt;='FG_243way_Regular Symbol'!H$16,"",IF(F338=0,"",COUNTIF(F338:F340,$BF$1)))</f>
        <v/>
      </c>
      <c r="BK338" s="342"/>
      <c r="BL338" s="2"/>
      <c r="BM338" s="2" t="str">
        <f>IF($A338&gt;='FG_243way_Regular Symbol'!F$16,"",IF(D338=0,"",IF(OR(D338=$AM$1,D338=$BL$1,D339=$AM$1,D339=$BL$1,D340=$AM$1,D340=$BL$1),0,1)))</f>
        <v/>
      </c>
      <c r="BN338" s="2" t="str">
        <f>IF($A338&gt;='FG_243way_Regular Symbol'!G$16,"",IF(E338=0,"",IF(OR(E338=$AM$1,E338=$BL$1,E339=$AM$1,E339=$BL$1,E340=$AM$1,E340=$BL$1),0,1)))</f>
        <v/>
      </c>
      <c r="BO338" s="128" t="str">
        <f>IF($A338&gt;='FG_243way_Regular Symbol'!H$16,"",IF(F338=0,"",IF(OR(F338=$AM$1,F338=$BL$1,F339=$AM$1,F339=$BL$1,F340=$AM$1,F340=$BL$1),0,1)))</f>
        <v/>
      </c>
      <c r="BQ338" s="2" t="str">
        <f>IF($A338&gt;='FG_243way_Regular Symbol'!D$16,"",IF(B338=0,"",IF(OR(B338=$BQ$1,B338=$BR$1,B339=$BQ$1,B339=$BR$1,B340=$BQ$1,B340=$BR$1),0,1)))</f>
        <v/>
      </c>
      <c r="BR338" s="2" t="str">
        <f>IF($A338&gt;='FG_243way_Regular Symbol'!E$16,"",IF(C338=0,"",IF(OR(C338=$BQ$1,C338=$BR$1,C339=$BQ$1,C339=$BR$1,C340=$BQ$1,C340=$BR$1),0,1)))</f>
        <v/>
      </c>
      <c r="BS338" s="2" t="str">
        <f>IF($A338&gt;='FG_243way_Regular Symbol'!F$16,"",IF(D338=0,"",IF(OR(D338=$BQ$1,D338=$BR$1,D339=$BQ$1,D339=$BR$1,D340=$BQ$1,D340=$BR$1),0,1)))</f>
        <v/>
      </c>
      <c r="BT338" s="2" t="str">
        <f>IF($A338&gt;='FG_243way_Regular Symbol'!G$16,"",IF(E338=0,"",IF(OR(E338=$BQ$1,E338=$BR$1,E339=$BQ$1,E339=$BR$1,E340=$BQ$1,E340=$BR$1),0,1)))</f>
        <v/>
      </c>
      <c r="BU338" s="2" t="str">
        <f>IF($A338&gt;='FG_243way_Regular Symbol'!H$16,"",IF(F338=0,"",IF(OR(F338=$BQ$1,F338=$BR$1,F339=$BQ$1,F339=$BR$1,F340=$BQ$1,F340=$BR$1),0,1)))</f>
        <v/>
      </c>
      <c r="BW338" s="2" t="str">
        <f>IF($A338&gt;='FG_243way_Regular Symbol'!D$16,"",IF(B338=0,"",IF(OR(B338=$BW$1,B339=$BW$1,B340=$BW$1,B338=$BX$1,B339=$BX$1,B340=$BX$1),0,1)))</f>
        <v/>
      </c>
      <c r="BX338" s="2" t="str">
        <f>IF($A338&gt;='FG_243way_Regular Symbol'!E$16,"",IF(C338=0,"",IF(OR(C338=$BW$1,C339=$BW$1,C340=$BW$1,C338=$BX$1,C339=$BX$1,C340=$BX$1),0,1)))</f>
        <v/>
      </c>
      <c r="BY338" s="2" t="str">
        <f>IF($A338&gt;='FG_243way_Regular Symbol'!F$16,"",IF(D338=0,"",IF(OR(D338=$BW$1,D339=$BW$1,D340=$BW$1,D338=$BX$1,D339=$BX$1,D340=$BX$1),0,1)))</f>
        <v/>
      </c>
      <c r="BZ338" s="2" t="str">
        <f>IF($A338&gt;='FG_243way_Regular Symbol'!G$16,"",IF(E338=0,"",IF(OR(E338=$BW$1,E339=$BW$1,E340=$BW$1,E338=$BX$1,E339=$BX$1,E340=$BX$1),0,1)))</f>
        <v/>
      </c>
      <c r="CA338" s="2" t="str">
        <f>IF($A338&gt;='FG_243way_Regular Symbol'!H$16,"",IF(F338=0,"",IF(OR(F338=$BW$1,F339=$BW$1,F340=$BW$1,F338=$BX$1,F339=$BX$1,F340=$BX$1),0,1)))</f>
        <v/>
      </c>
      <c r="CC338" s="2" t="str">
        <f>IF($A338&gt;='FG_243way_Regular Symbol'!D$16,"",IF(B338=0,"",IF(OR(B338=$BW$1,B339=$BW$1,B340=$BW$1,B338=$CD$1,B339=$CD$1,B340=$CD$1),0,1)))</f>
        <v/>
      </c>
      <c r="CD338" s="2" t="str">
        <f>IF($A338&gt;='FG_243way_Regular Symbol'!E$16,"",IF(C338=0,"",IF(OR(C338=$BW$1,C339=$BW$1,C340=$BW$1,C338=$CD$1,C339=$CD$1,C340=$CD$1),0,1)))</f>
        <v/>
      </c>
      <c r="CE338" s="2" t="str">
        <f>IF($A338&gt;='FG_243way_Regular Symbol'!F$16,"",IF(D338=0,"",IF(OR(D338=$BW$1,D339=$BW$1,D340=$BW$1,D338=$CD$1,D339=$CD$1,D340=$CD$1),0,1)))</f>
        <v/>
      </c>
      <c r="CF338" s="2" t="str">
        <f>IF($A338&gt;='FG_243way_Regular Symbol'!G$16,"",IF(E338=0,"",IF(OR(E338=$BW$1,E339=$BW$1,E340=$BW$1,E338=$CD$1,E339=$CD$1,E340=$CD$1),0,1)))</f>
        <v/>
      </c>
      <c r="CG338" s="2" t="str">
        <f>IF($A338&gt;='FG_243way_Regular Symbol'!H$16,"",IF(F338=0,"",IF(OR(F338=$BW$1,F339=$BW$1,F340=$BW$1,F338=$CD$1,F339=$CD$1,F340=$CD$1),0,1)))</f>
        <v/>
      </c>
      <c r="CI338" s="2" t="str">
        <f>IF($A338&gt;='FG_243way_Regular Symbol'!D$16,"",IF(B338=0,"",IF(OR(B338=$BW$1,B339=$BW$1,B340=$BW$1,B338=$CJ$1,B339=$CJ$1,B340=$CJ$1),0,1)))</f>
        <v/>
      </c>
      <c r="CJ338" s="2" t="str">
        <f>IF($A338&gt;='FG_243way_Regular Symbol'!E$16,"",IF(C338=0,"",IF(OR(C338=$BW$1,C339=$BW$1,C340=$BW$1,C338=$CJ$1,C339=$CJ$1,C340=$CJ$1),0,1)))</f>
        <v/>
      </c>
      <c r="CK338" s="2" t="str">
        <f>IF($A338&gt;='FG_243way_Regular Symbol'!F$16,"",IF(D338=0,"",IF(OR(D338=$BW$1,D339=$BW$1,D340=$BW$1,D338=$CJ$1,D339=$CJ$1,D340=$CJ$1),0,1)))</f>
        <v/>
      </c>
      <c r="CL338" s="2" t="str">
        <f>IF($A338&gt;='FG_243way_Regular Symbol'!G$16,"",IF(E338=0,"",IF(OR(E338=$BW$1,E339=$BW$1,E340=$BW$1,E338=$CJ$1,E339=$CJ$1,E340=$CJ$1),0,1)))</f>
        <v/>
      </c>
      <c r="CM338" s="2" t="str">
        <f>IF($A338&gt;='FG_243way_Regular Symbol'!H$16,"",IF(F338=0,"",IF(OR(F338=$BW$1,F339=$BW$1,F340=$BW$1,F338=$CJ$1,F339=$CJ$1,F340=$CJ$1),0,1)))</f>
        <v/>
      </c>
      <c r="CO338" s="2" t="str">
        <f>IF($A338&gt;='FG_243way_Regular Symbol'!D$16,"",IF(B338=0,"",IF(OR(B338=$BW$1,B339=$BW$1,B340=$BW$1,B338=$CP$1,B339=$CP$1,B340=$CP$1),0,1)))</f>
        <v/>
      </c>
      <c r="CP338" s="2" t="str">
        <f>IF($A338&gt;='FG_243way_Regular Symbol'!E$16,"",IF(C338=0,"",IF(OR(C338=$BW$1,C339=$BW$1,C340=$BW$1,C338=$CP$1,C339=$CP$1,C340=$CP$1),0,1)))</f>
        <v/>
      </c>
      <c r="CQ338" s="2" t="str">
        <f>IF($A338&gt;='FG_243way_Regular Symbol'!F$16,"",IF(D338=0,"",IF(OR(D338=$BW$1,D339=$BW$1,D340=$BW$1,D338=$CP$1,D339=$CP$1,D340=$CP$1),0,1)))</f>
        <v/>
      </c>
      <c r="CR338" s="2" t="str">
        <f>IF($A338&gt;='FG_243way_Regular Symbol'!G$16,"",IF(E338=0,"",IF(OR(E338=$BW$1,E339=$BW$1,E340=$BW$1,E338=$CP$1,E339=$CP$1,E340=$CP$1),0,1)))</f>
        <v/>
      </c>
      <c r="CS338" s="2" t="str">
        <f>IF($A338&gt;='FG_243way_Regular Symbol'!H$16,"",IF(F338=0,"",IF(OR(F338=$BW$1,F339=$BW$1,F340=$BW$1,F338=$CP$1,F339=$CP$1,F340=$CP$1),0,1)))</f>
        <v/>
      </c>
      <c r="CU338" s="2" t="str">
        <f>IF($A338&gt;='FG_243way_Regular Symbol'!D$16,"",IF(B338=0,"",IF(OR(B338=$BW$1,B339=$BW$1,B340=$BW$1,B338=$CV$1,B339=$CV$1,B340=$CV$1),0,1)))</f>
        <v/>
      </c>
      <c r="CV338" s="2" t="str">
        <f>IF($A338&gt;='FG_243way_Regular Symbol'!E$16,"",IF(C338=0,"",IF(OR(C338=$BW$1,C339=$BW$1,C340=$BW$1,C338=$CV$1,C339=$CV$1,C340=$CV$1),0,1)))</f>
        <v/>
      </c>
      <c r="CW338" s="2" t="str">
        <f>IF($A338&gt;='FG_243way_Regular Symbol'!F$16,"",IF(D338=0,"",IF(OR(D338=$BW$1,D339=$BW$1,D340=$BW$1,D338=$CV$1,D339=$CV$1,D340=$CV$1),0,1)))</f>
        <v/>
      </c>
      <c r="CX338" s="2" t="str">
        <f>IF($A338&gt;='FG_243way_Regular Symbol'!G$16,"",IF(E338=0,"",IF(OR(E338=$BW$1,E339=$BW$1,E340=$BW$1,E338=$CV$1,E339=$CV$1,E340=$CV$1),0,1)))</f>
        <v/>
      </c>
      <c r="CY338" s="2" t="str">
        <f>IF($A338&gt;='FG_243way_Regular Symbol'!H$16,"",IF(F338=0,"",IF(OR(F338=$BW$1,F339=$BW$1,F340=$BW$1,F338=$CV$1,F339=$CV$1,F340=$CV$1),0,1)))</f>
        <v/>
      </c>
    </row>
    <row r="339" spans="1:103">
      <c r="A339" s="341">
        <f>IF('FG_243way_Regular Symbol'!L338="","",'FG_243way_Regular Symbol'!L338)</f>
        <v>335</v>
      </c>
      <c r="B339" s="184" t="str">
        <f>IF('FG_243way_Regular Symbol'!M338="",
IF($A339-'FG_243way_Regular Symbol'!D$16&gt;='FG_243way_RegularＸ_W()'!B$2-1,"",VLOOKUP($A339-'FG_243way_Regular Symbol'!D$16,'FG_243way_Regular Symbol'!$L$3:$Q$99,'FG_243way_RegularＸ_W()'!B$3+1,FALSE)),
'FG_243way_Regular Symbol'!M338)</f>
        <v/>
      </c>
      <c r="C339" s="184" t="str">
        <f>IF('FG_243way_Regular Symbol'!N338="",
IF($A339-'FG_243way_Regular Symbol'!E$16&gt;='FG_243way_RegularＸ_W()'!C$2-1,"",VLOOKUP($A339-'FG_243way_Regular Symbol'!E$16,'FG_243way_Regular Symbol'!$L$3:$Q$99,'FG_243way_RegularＸ_W()'!C$3+1,FALSE)),
'FG_243way_Regular Symbol'!N338)</f>
        <v/>
      </c>
      <c r="D339" s="184" t="str">
        <f>IF('FG_243way_Regular Symbol'!O338="",
IF($A339-'FG_243way_Regular Symbol'!F$16&gt;='FG_243way_RegularＸ_W()'!D$2-1,"",VLOOKUP($A339-'FG_243way_Regular Symbol'!F$16,'FG_243way_Regular Symbol'!$L$3:$Q$99,'FG_243way_RegularＸ_W()'!D$3+1,FALSE)),
'FG_243way_Regular Symbol'!O338)</f>
        <v/>
      </c>
      <c r="E339" s="184" t="str">
        <f>IF('FG_243way_Regular Symbol'!P338="",
IF($A339-'FG_243way_Regular Symbol'!G$16&gt;='FG_243way_RegularＸ_W()'!E$2-1,"",VLOOKUP($A339-'FG_243way_Regular Symbol'!G$16,'FG_243way_Regular Symbol'!$L$3:$Q$99,'FG_243way_RegularＸ_W()'!E$3+1,FALSE)),
'FG_243way_Regular Symbol'!P338)</f>
        <v/>
      </c>
      <c r="F339" s="358" t="str">
        <f>IF('FG_243way_Regular Symbol'!Q338="",
IF($A339-'FG_243way_Regular Symbol'!H$16&gt;='FG_243way_RegularＸ_W()'!F$2-1,"",VLOOKUP($A339-'FG_243way_Regular Symbol'!H$16,'FG_243way_Regular Symbol'!$L$3:$Q$99,'FG_243way_RegularＸ_W()'!F$3+1,FALSE)),
'FG_243way_Regular Symbol'!Q338)</f>
        <v/>
      </c>
      <c r="O339" s="342" t="str">
        <f>IF($A339&gt;='FG_243way_Regular Symbol'!D$16,"",IF(B339=0,"",IF(OR(B339=$O$1,B339=$P$1,B340=$O$1,B340=$P$1,B341=$O$1,B341=$P$1),0,1)))</f>
        <v/>
      </c>
      <c r="P339" s="2" t="str">
        <f>IF($A339&gt;='FG_243way_Regular Symbol'!E$16,"",IF(C339=0,"",IF(OR(C339=$O$1,C339=$P$1,C340=$O$1,C340=$P$1,C341=$O$1,C341=$P$1),0,1)))</f>
        <v/>
      </c>
      <c r="Q339" s="2" t="str">
        <f>IF($A339&gt;='FG_243way_Regular Symbol'!F$16,"",IF(D339=0,"",IF(OR(D339=$O$1,D339=$P$1,D340=$O$1,D340=$P$1,D341=$O$1,D341=$P$1),0,1)))</f>
        <v/>
      </c>
      <c r="R339" s="2" t="str">
        <f>IF($A339&gt;='FG_243way_Regular Symbol'!G$16,"",IF(E339=0,"",IF(OR(E339=$O$1,E339=$P$1,E340=$O$1,E340=$P$1,E341=$O$1,E341=$P$1),0,1)))</f>
        <v/>
      </c>
      <c r="S339" s="128" t="str">
        <f>IF($A339&gt;='FG_243way_Regular Symbol'!H$16,"",IF(F339=0,"",IF(OR(F339=$O$1,F339=$P$1,F340=$O$1,F340=$P$1,F341=$O$1,F341=$P$1),0,1)))</f>
        <v/>
      </c>
      <c r="U339" s="342" t="str">
        <f>IF($A339&gt;='FG_243way_Regular Symbol'!D$16,"",IF(B339=0,"",IF(OR(B339=$U$1,B339=$V$1,B340=$U$1,B340=$V$1,B341=$U$1,B341=$V$1),0,1)))</f>
        <v/>
      </c>
      <c r="V339" s="2" t="str">
        <f>IF($A339&gt;='FG_243way_Regular Symbol'!E$16,"",IF(C339=0,"",IF(OR(C339=$U$1,C339=$V$1,C340=$U$1,C340=$V$1,C341=$U$1,C341=$V$1),0,1)))</f>
        <v/>
      </c>
      <c r="W339" s="2" t="str">
        <f>IF($A339&gt;='FG_243way_Regular Symbol'!F$16,"",IF(D339=0,"",IF(OR(D339=$U$1,D339=$V$1,D340=$U$1,D340=$V$1,D341=$U$1,D341=$V$1),0,1)))</f>
        <v/>
      </c>
      <c r="X339" s="2" t="str">
        <f>IF($A339&gt;='FG_243way_Regular Symbol'!G$16,"",IF(E339=0,"",IF(OR(E339=$U$1,E339=$V$1,E340=$U$1,E340=$V$1,E341=$U$1,E341=$V$1),0,1)))</f>
        <v/>
      </c>
      <c r="Y339" s="128" t="str">
        <f>IF($A339&gt;='FG_243way_Regular Symbol'!H$16,"",IF(F339=0,"",IF(OR(F339=$U$1,F339=$V$1,F340=$U$1,F340=$V$1,F341=$U$1,F341=$V$1),0,1)))</f>
        <v/>
      </c>
      <c r="AA339" s="342" t="str">
        <f>IF($A339&gt;='FG_243way_Regular Symbol'!D$16,"",IF(B339=0,"",IF(OR(B339=$AA$1,B339=$AB$1,B340=$AA$1,B340=$AB$1,B341=$AA$1,,B341=$AB$1),0,1)))</f>
        <v/>
      </c>
      <c r="AB339" s="2" t="str">
        <f>IF($A339&gt;='FG_243way_Regular Symbol'!E$16,"",IF(C339=0,"",IF(OR(C339=$AA$1,C339=$AB$1,C340=$AA$1,C340=$AB$1,C341=$AA$1,,C341=$AB$1),0,1)))</f>
        <v/>
      </c>
      <c r="AC339" s="2" t="str">
        <f>IF($A339&gt;='FG_243way_Regular Symbol'!F$16,"",IF(D339=0,"",IF(OR(D339=$AA$1,D339=$AB$1,D340=$AA$1,D340=$AB$1,D341=$AA$1,,D341=$AB$1),0,1)))</f>
        <v/>
      </c>
      <c r="AD339" s="2" t="str">
        <f>IF($A339&gt;='FG_243way_Regular Symbol'!G$16,"",IF(E339=0,"",IF(OR(E339=$AA$1,E339=$AB$1,E340=$AA$1,E340=$AB$1,E341=$AA$1,,E341=$AB$1),0,1)))</f>
        <v/>
      </c>
      <c r="AE339" s="128" t="str">
        <f>IF($A339&gt;='FG_243way_Regular Symbol'!H$16,"",IF(F339=0,"",IF(OR(F339=$AA$1,F339=$AB$1,F340=$AA$1,F340=$AB$1,F341=$AA$1,,F341=$AB$1),0,1)))</f>
        <v/>
      </c>
      <c r="AG339" s="342" t="str">
        <f>IF($A339&gt;='FG_243way_Regular Symbol'!D$16,"",IF(B339=0,"",IF(OR(B339=$AG$1,B339=$AH$1,B340=$AG$1,B340=$AH$1,B341=$AG$1,B341=$AH$1),0,1)))</f>
        <v/>
      </c>
      <c r="AH339" s="2" t="str">
        <f>IF($A339&gt;='FG_243way_Regular Symbol'!E$16,"",IF(C339=0,"",IF(OR(C339=$AG$1,C339=$AH$1,C340=$AG$1,C340=$AH$1,C341=$AG$1,C341=$AH$1),0,1)))</f>
        <v/>
      </c>
      <c r="AI339" s="2" t="str">
        <f>IF($A339&gt;='FG_243way_Regular Symbol'!F$16,"",IF(D339=0,"",IF(OR(D339=$AG$1,D339=$AH$1,D340=$AG$1,D340=$AH$1,D341=$AG$1,D341=$AH$1),0,1)))</f>
        <v/>
      </c>
      <c r="AJ339" s="2" t="str">
        <f>IF($A339&gt;='FG_243way_Regular Symbol'!G$16,"",IF(E339=0,"",IF(OR(E339=$AG$1,E339=$AH$1,E340=$AG$1,E340=$AH$1,E341=$AG$1,E341=$AH$1),0,1)))</f>
        <v/>
      </c>
      <c r="AK339" s="128" t="str">
        <f>IF($A339&gt;='FG_243way_Regular Symbol'!H$16,"",IF(F339=0,"",IF(OR(F339=$AG$1,F339=$AH$1,F340=$AG$1,F340=$AH$1,F341=$AG$1,F341=$AH$1),0,1)))</f>
        <v/>
      </c>
      <c r="AM339" s="342" t="str">
        <f>IF($A339&gt;='FG_243way_Regular Symbol'!D$16,"",IF(B339=0,"",IF(OR(B339=$AM$1,B339=$AN$1,B340=$AM$1,B340=$AN$1,B341=$AM$1,B341=$AN$1),0,1)))</f>
        <v/>
      </c>
      <c r="AN339" s="2" t="str">
        <f>IF($A339&gt;='FG_243way_Regular Symbol'!E$16,"",IF(C339=0,"",IF(OR(C339=$AM$1,C339=$AN$1,C340=$AM$1,C340=$AN$1,C341=$AM$1,C341=$AN$1),0,1)))</f>
        <v/>
      </c>
      <c r="AO339" s="2" t="str">
        <f>IF($A339&gt;='FG_243way_Regular Symbol'!F$16,"",IF(D339=0,"",IF(OR(D339=$AM$1,D339=$AN$1,D340=$AM$1,D340=$AN$1,D341=$AM$1,D341=$AN$1),0,1)))</f>
        <v/>
      </c>
      <c r="AP339" s="2" t="str">
        <f>IF($A339&gt;='FG_243way_Regular Symbol'!G$16,"",IF(E339=0,"",IF(OR(E339=$AM$1,E339=$AN$1,E340=$AM$1,E340=$AN$1,E341=$AM$1,E341=$AN$1),0,1)))</f>
        <v/>
      </c>
      <c r="AQ339" s="128" t="str">
        <f>IF($A339&gt;='FG_243way_Regular Symbol'!H$16,"",IF(F339=0,"",IF(OR(F339=$AM$1,F339=$AN$1,F340=$AM$1,F340=$AN$1,F341=$AM$1,F341=$AN$1),0,1)))</f>
        <v/>
      </c>
      <c r="AS339" s="342" t="str">
        <f>IF($A339&gt;='FG_243way_Regular Symbol'!D$16,"",IF(B339=0,"",IF(OR(B339=$AM$1,B339=$AT$1,B340=$AM$1,B340=$AT$1,B341=$AM$1,B341=$AT$1),0,1)))</f>
        <v/>
      </c>
      <c r="AT339" s="2" t="str">
        <f>IF($A339&gt;='FG_243way_Regular Symbol'!E$16,"",IF(C339=0,"",IF(OR(C339=$AM$1,C339=$AT$1,C340=$AM$1,C340=$AT$1,C341=$AM$1,C341=$AT$1),0,1)))</f>
        <v/>
      </c>
      <c r="AU339" s="2" t="str">
        <f>IF($A339&gt;='FG_243way_Regular Symbol'!F$16,"",IF(D339=0,"",IF(OR(D339=$AM$1,D339=$AT$1,D340=$AM$1,D340=$AT$1,D341=$AM$1,D341=$AT$1),0,1)))</f>
        <v/>
      </c>
      <c r="AV339" s="2" t="str">
        <f>IF($A339&gt;='FG_243way_Regular Symbol'!G$16,"",IF(E339=0,"",IF(OR(E339=$AM$1,E339=$AT$1,E340=$AM$1,E340=$AT$1,E341=$AM$1,E341=$AT$1),0,1)))</f>
        <v/>
      </c>
      <c r="AW339" s="128" t="str">
        <f>IF($A339&gt;='FG_243way_Regular Symbol'!H$16,"",IF(F339=0,"",IF(OR(F339=$AM$1,F339=$AT$1,F340=$AM$1,F340=$AT$1,F341=$AM$1,F341=$AT$1),0,1)))</f>
        <v/>
      </c>
      <c r="AY339" s="342" t="str">
        <f>IF($A339&gt;='FG_243way_Regular Symbol'!D$16,"",IF(B339=0,"",IF(OR(B339=$AM$1,B339=$AZ$1,B340=$AM$1,B340=$AZ$1,B341=$AM$1,B341=$AZ$1),0,1)))</f>
        <v/>
      </c>
      <c r="AZ339" s="2" t="str">
        <f>IF($A339&gt;='FG_243way_Regular Symbol'!E$16,"",IF(C339=0,"",IF(OR(C339=$AM$1,C339=$AZ$1,C340=$AM$1,C340=$AZ$1,C341=$AM$1,C341=$AZ$1),0,1)))</f>
        <v/>
      </c>
      <c r="BA339" s="2" t="str">
        <f>IF($A339&gt;='FG_243way_Regular Symbol'!F$16,"",IF(D339=0,"",IF(OR(D339=$AM$1,D339=$AZ$1,D340=$AM$1,D340=$AZ$1,D341=$AM$1,D341=$AZ$1),0,1)))</f>
        <v/>
      </c>
      <c r="BB339" s="2" t="str">
        <f>IF($A339&gt;='FG_243way_Regular Symbol'!G$16,"",IF(E339=0,"",IF(OR(E339=$AM$1,E339=$AZ$1,E340=$AM$1,E340=$AZ$1,E341=$AM$1,E341=$AZ$1),0,1)))</f>
        <v/>
      </c>
      <c r="BC339" s="128" t="str">
        <f>IF($A339&gt;='FG_243way_Regular Symbol'!H$16,"",IF(F339=0,"",IF(OR(F339=$AM$1,F339=$AZ$1,F340=$AM$1,F340=$AZ$1,F341=$AM$1,F341=$AZ$1),0,1)))</f>
        <v/>
      </c>
      <c r="BE339" s="342"/>
      <c r="BF339" s="2"/>
      <c r="BG339" s="2" t="str">
        <f>IF($A339&gt;='FG_243way_Regular Symbol'!F$16,"",IF(D339=0,"",COUNTIF(D339:D341,$BF$1)))</f>
        <v/>
      </c>
      <c r="BH339" s="2" t="str">
        <f>IF($A339&gt;='FG_243way_Regular Symbol'!G$16,"",IF(E339=0,"",COUNTIF(E339:E341,$BF$1)))</f>
        <v/>
      </c>
      <c r="BI339" s="2" t="str">
        <f>IF($A339&gt;='FG_243way_Regular Symbol'!H$16,"",IF(F339=0,"",COUNTIF(F339:F341,$BF$1)))</f>
        <v/>
      </c>
      <c r="BK339" s="342"/>
      <c r="BL339" s="2"/>
      <c r="BM339" s="2" t="str">
        <f>IF($A339&gt;='FG_243way_Regular Symbol'!F$16,"",IF(D339=0,"",IF(OR(D339=$AM$1,D339=$BL$1,D340=$AM$1,D340=$BL$1,D341=$AM$1,D341=$BL$1),0,1)))</f>
        <v/>
      </c>
      <c r="BN339" s="2" t="str">
        <f>IF($A339&gt;='FG_243way_Regular Symbol'!G$16,"",IF(E339=0,"",IF(OR(E339=$AM$1,E339=$BL$1,E340=$AM$1,E340=$BL$1,E341=$AM$1,E341=$BL$1),0,1)))</f>
        <v/>
      </c>
      <c r="BO339" s="128" t="str">
        <f>IF($A339&gt;='FG_243way_Regular Symbol'!H$16,"",IF(F339=0,"",IF(OR(F339=$AM$1,F339=$BL$1,F340=$AM$1,F340=$BL$1,F341=$AM$1,F341=$BL$1),0,1)))</f>
        <v/>
      </c>
      <c r="BQ339" s="2" t="str">
        <f>IF($A339&gt;='FG_243way_Regular Symbol'!D$16,"",IF(B339=0,"",IF(OR(B339=$BQ$1,B339=$BR$1,B340=$BQ$1,B340=$BR$1,B341=$BQ$1,B341=$BR$1),0,1)))</f>
        <v/>
      </c>
      <c r="BR339" s="2" t="str">
        <f>IF($A339&gt;='FG_243way_Regular Symbol'!E$16,"",IF(C339=0,"",IF(OR(C339=$BQ$1,C339=$BR$1,C340=$BQ$1,C340=$BR$1,C341=$BQ$1,C341=$BR$1),0,1)))</f>
        <v/>
      </c>
      <c r="BS339" s="2" t="str">
        <f>IF($A339&gt;='FG_243way_Regular Symbol'!F$16,"",IF(D339=0,"",IF(OR(D339=$BQ$1,D339=$BR$1,D340=$BQ$1,D340=$BR$1,D341=$BQ$1,D341=$BR$1),0,1)))</f>
        <v/>
      </c>
      <c r="BT339" s="2" t="str">
        <f>IF($A339&gt;='FG_243way_Regular Symbol'!G$16,"",IF(E339=0,"",IF(OR(E339=$BQ$1,E339=$BR$1,E340=$BQ$1,E340=$BR$1,E341=$BQ$1,E341=$BR$1),0,1)))</f>
        <v/>
      </c>
      <c r="BU339" s="2" t="str">
        <f>IF($A339&gt;='FG_243way_Regular Symbol'!H$16,"",IF(F339=0,"",IF(OR(F339=$BQ$1,F339=$BR$1,F340=$BQ$1,F340=$BR$1,F341=$BQ$1,F341=$BR$1),0,1)))</f>
        <v/>
      </c>
      <c r="BW339" s="2" t="str">
        <f>IF($A339&gt;='FG_243way_Regular Symbol'!D$16,"",IF(B339=0,"",IF(OR(B339=$BW$1,B340=$BW$1,B341=$BW$1,B339=$BX$1,B340=$BX$1,B341=$BX$1),0,1)))</f>
        <v/>
      </c>
      <c r="BX339" s="2" t="str">
        <f>IF($A339&gt;='FG_243way_Regular Symbol'!E$16,"",IF(C339=0,"",IF(OR(C339=$BW$1,C340=$BW$1,C341=$BW$1,C339=$BX$1,C340=$BX$1,C341=$BX$1),0,1)))</f>
        <v/>
      </c>
      <c r="BY339" s="2" t="str">
        <f>IF($A339&gt;='FG_243way_Regular Symbol'!F$16,"",IF(D339=0,"",IF(OR(D339=$BW$1,D340=$BW$1,D341=$BW$1,D339=$BX$1,D340=$BX$1,D341=$BX$1),0,1)))</f>
        <v/>
      </c>
      <c r="BZ339" s="2" t="str">
        <f>IF($A339&gt;='FG_243way_Regular Symbol'!G$16,"",IF(E339=0,"",IF(OR(E339=$BW$1,E340=$BW$1,E341=$BW$1,E339=$BX$1,E340=$BX$1,E341=$BX$1),0,1)))</f>
        <v/>
      </c>
      <c r="CA339" s="2" t="str">
        <f>IF($A339&gt;='FG_243way_Regular Symbol'!H$16,"",IF(F339=0,"",IF(OR(F339=$BW$1,F340=$BW$1,F341=$BW$1,F339=$BX$1,F340=$BX$1,F341=$BX$1),0,1)))</f>
        <v/>
      </c>
      <c r="CC339" s="2" t="str">
        <f>IF($A339&gt;='FG_243way_Regular Symbol'!D$16,"",IF(B339=0,"",IF(OR(B339=$BW$1,B340=$BW$1,B341=$BW$1,B339=$CD$1,B340=$CD$1,B341=$CD$1),0,1)))</f>
        <v/>
      </c>
      <c r="CD339" s="2" t="str">
        <f>IF($A339&gt;='FG_243way_Regular Symbol'!E$16,"",IF(C339=0,"",IF(OR(C339=$BW$1,C340=$BW$1,C341=$BW$1,C339=$CD$1,C340=$CD$1,C341=$CD$1),0,1)))</f>
        <v/>
      </c>
      <c r="CE339" s="2" t="str">
        <f>IF($A339&gt;='FG_243way_Regular Symbol'!F$16,"",IF(D339=0,"",IF(OR(D339=$BW$1,D340=$BW$1,D341=$BW$1,D339=$CD$1,D340=$CD$1,D341=$CD$1),0,1)))</f>
        <v/>
      </c>
      <c r="CF339" s="2" t="str">
        <f>IF($A339&gt;='FG_243way_Regular Symbol'!G$16,"",IF(E339=0,"",IF(OR(E339=$BW$1,E340=$BW$1,E341=$BW$1,E339=$CD$1,E340=$CD$1,E341=$CD$1),0,1)))</f>
        <v/>
      </c>
      <c r="CG339" s="2" t="str">
        <f>IF($A339&gt;='FG_243way_Regular Symbol'!H$16,"",IF(F339=0,"",IF(OR(F339=$BW$1,F340=$BW$1,F341=$BW$1,F339=$CD$1,F340=$CD$1,F341=$CD$1),0,1)))</f>
        <v/>
      </c>
      <c r="CI339" s="2" t="str">
        <f>IF($A339&gt;='FG_243way_Regular Symbol'!D$16,"",IF(B339=0,"",IF(OR(B339=$BW$1,B340=$BW$1,B341=$BW$1,B339=$CJ$1,B340=$CJ$1,B341=$CJ$1),0,1)))</f>
        <v/>
      </c>
      <c r="CJ339" s="2" t="str">
        <f>IF($A339&gt;='FG_243way_Regular Symbol'!E$16,"",IF(C339=0,"",IF(OR(C339=$BW$1,C340=$BW$1,C341=$BW$1,C339=$CJ$1,C340=$CJ$1,C341=$CJ$1),0,1)))</f>
        <v/>
      </c>
      <c r="CK339" s="2" t="str">
        <f>IF($A339&gt;='FG_243way_Regular Symbol'!F$16,"",IF(D339=0,"",IF(OR(D339=$BW$1,D340=$BW$1,D341=$BW$1,D339=$CJ$1,D340=$CJ$1,D341=$CJ$1),0,1)))</f>
        <v/>
      </c>
      <c r="CL339" s="2" t="str">
        <f>IF($A339&gt;='FG_243way_Regular Symbol'!G$16,"",IF(E339=0,"",IF(OR(E339=$BW$1,E340=$BW$1,E341=$BW$1,E339=$CJ$1,E340=$CJ$1,E341=$CJ$1),0,1)))</f>
        <v/>
      </c>
      <c r="CM339" s="2" t="str">
        <f>IF($A339&gt;='FG_243way_Regular Symbol'!H$16,"",IF(F339=0,"",IF(OR(F339=$BW$1,F340=$BW$1,F341=$BW$1,F339=$CJ$1,F340=$CJ$1,F341=$CJ$1),0,1)))</f>
        <v/>
      </c>
      <c r="CO339" s="2" t="str">
        <f>IF($A339&gt;='FG_243way_Regular Symbol'!D$16,"",IF(B339=0,"",IF(OR(B339=$BW$1,B340=$BW$1,B341=$BW$1,B339=$CP$1,B340=$CP$1,B341=$CP$1),0,1)))</f>
        <v/>
      </c>
      <c r="CP339" s="2" t="str">
        <f>IF($A339&gt;='FG_243way_Regular Symbol'!E$16,"",IF(C339=0,"",IF(OR(C339=$BW$1,C340=$BW$1,C341=$BW$1,C339=$CP$1,C340=$CP$1,C341=$CP$1),0,1)))</f>
        <v/>
      </c>
      <c r="CQ339" s="2" t="str">
        <f>IF($A339&gt;='FG_243way_Regular Symbol'!F$16,"",IF(D339=0,"",IF(OR(D339=$BW$1,D340=$BW$1,D341=$BW$1,D339=$CP$1,D340=$CP$1,D341=$CP$1),0,1)))</f>
        <v/>
      </c>
      <c r="CR339" s="2" t="str">
        <f>IF($A339&gt;='FG_243way_Regular Symbol'!G$16,"",IF(E339=0,"",IF(OR(E339=$BW$1,E340=$BW$1,E341=$BW$1,E339=$CP$1,E340=$CP$1,E341=$CP$1),0,1)))</f>
        <v/>
      </c>
      <c r="CS339" s="2" t="str">
        <f>IF($A339&gt;='FG_243way_Regular Symbol'!H$16,"",IF(F339=0,"",IF(OR(F339=$BW$1,F340=$BW$1,F341=$BW$1,F339=$CP$1,F340=$CP$1,F341=$CP$1),0,1)))</f>
        <v/>
      </c>
      <c r="CU339" s="2" t="str">
        <f>IF($A339&gt;='FG_243way_Regular Symbol'!D$16,"",IF(B339=0,"",IF(OR(B339=$BW$1,B340=$BW$1,B341=$BW$1,B339=$CV$1,B340=$CV$1,B341=$CV$1),0,1)))</f>
        <v/>
      </c>
      <c r="CV339" s="2" t="str">
        <f>IF($A339&gt;='FG_243way_Regular Symbol'!E$16,"",IF(C339=0,"",IF(OR(C339=$BW$1,C340=$BW$1,C341=$BW$1,C339=$CV$1,C340=$CV$1,C341=$CV$1),0,1)))</f>
        <v/>
      </c>
      <c r="CW339" s="2" t="str">
        <f>IF($A339&gt;='FG_243way_Regular Symbol'!F$16,"",IF(D339=0,"",IF(OR(D339=$BW$1,D340=$BW$1,D341=$BW$1,D339=$CV$1,D340=$CV$1,D341=$CV$1),0,1)))</f>
        <v/>
      </c>
      <c r="CX339" s="2" t="str">
        <f>IF($A339&gt;='FG_243way_Regular Symbol'!G$16,"",IF(E339=0,"",IF(OR(E339=$BW$1,E340=$BW$1,E341=$BW$1,E339=$CV$1,E340=$CV$1,E341=$CV$1),0,1)))</f>
        <v/>
      </c>
      <c r="CY339" s="2" t="str">
        <f>IF($A339&gt;='FG_243way_Regular Symbol'!H$16,"",IF(F339=0,"",IF(OR(F339=$BW$1,F340=$BW$1,F341=$BW$1,F339=$CV$1,F340=$CV$1,F341=$CV$1),0,1)))</f>
        <v/>
      </c>
    </row>
    <row r="340" spans="1:103">
      <c r="A340" s="341">
        <f>IF('FG_243way_Regular Symbol'!L339="","",'FG_243way_Regular Symbol'!L339)</f>
        <v>336</v>
      </c>
      <c r="B340" s="184" t="str">
        <f>IF('FG_243way_Regular Symbol'!M339="",
IF($A340-'FG_243way_Regular Symbol'!D$16&gt;='FG_243way_RegularＸ_W()'!B$2-1,"",VLOOKUP($A340-'FG_243way_Regular Symbol'!D$16,'FG_243way_Regular Symbol'!$L$3:$Q$99,'FG_243way_RegularＸ_W()'!B$3+1,FALSE)),
'FG_243way_Regular Symbol'!M339)</f>
        <v/>
      </c>
      <c r="C340" s="184" t="str">
        <f>IF('FG_243way_Regular Symbol'!N339="",
IF($A340-'FG_243way_Regular Symbol'!E$16&gt;='FG_243way_RegularＸ_W()'!C$2-1,"",VLOOKUP($A340-'FG_243way_Regular Symbol'!E$16,'FG_243way_Regular Symbol'!$L$3:$Q$99,'FG_243way_RegularＸ_W()'!C$3+1,FALSE)),
'FG_243way_Regular Symbol'!N339)</f>
        <v/>
      </c>
      <c r="D340" s="184" t="str">
        <f>IF('FG_243way_Regular Symbol'!O339="",
IF($A340-'FG_243way_Regular Symbol'!F$16&gt;='FG_243way_RegularＸ_W()'!D$2-1,"",VLOOKUP($A340-'FG_243way_Regular Symbol'!F$16,'FG_243way_Regular Symbol'!$L$3:$Q$99,'FG_243way_RegularＸ_W()'!D$3+1,FALSE)),
'FG_243way_Regular Symbol'!O339)</f>
        <v/>
      </c>
      <c r="E340" s="184" t="str">
        <f>IF('FG_243way_Regular Symbol'!P339="",
IF($A340-'FG_243way_Regular Symbol'!G$16&gt;='FG_243way_RegularＸ_W()'!E$2-1,"",VLOOKUP($A340-'FG_243way_Regular Symbol'!G$16,'FG_243way_Regular Symbol'!$L$3:$Q$99,'FG_243way_RegularＸ_W()'!E$3+1,FALSE)),
'FG_243way_Regular Symbol'!P339)</f>
        <v/>
      </c>
      <c r="F340" s="358" t="str">
        <f>IF('FG_243way_Regular Symbol'!Q339="",
IF($A340-'FG_243way_Regular Symbol'!H$16&gt;='FG_243way_RegularＸ_W()'!F$2-1,"",VLOOKUP($A340-'FG_243way_Regular Symbol'!H$16,'FG_243way_Regular Symbol'!$L$3:$Q$99,'FG_243way_RegularＸ_W()'!F$3+1,FALSE)),
'FG_243way_Regular Symbol'!Q339)</f>
        <v/>
      </c>
      <c r="O340" s="342" t="str">
        <f>IF($A340&gt;='FG_243way_Regular Symbol'!D$16,"",IF(B340=0,"",IF(OR(B340=$O$1,B340=$P$1,B341=$O$1,B341=$P$1,B342=$O$1,B342=$P$1),0,1)))</f>
        <v/>
      </c>
      <c r="P340" s="2" t="str">
        <f>IF($A340&gt;='FG_243way_Regular Symbol'!E$16,"",IF(C340=0,"",IF(OR(C340=$O$1,C340=$P$1,C341=$O$1,C341=$P$1,C342=$O$1,C342=$P$1),0,1)))</f>
        <v/>
      </c>
      <c r="Q340" s="2" t="str">
        <f>IF($A340&gt;='FG_243way_Regular Symbol'!F$16,"",IF(D340=0,"",IF(OR(D340=$O$1,D340=$P$1,D341=$O$1,D341=$P$1,D342=$O$1,D342=$P$1),0,1)))</f>
        <v/>
      </c>
      <c r="R340" s="2" t="str">
        <f>IF($A340&gt;='FG_243way_Regular Symbol'!G$16,"",IF(E340=0,"",IF(OR(E340=$O$1,E340=$P$1,E341=$O$1,E341=$P$1,E342=$O$1,E342=$P$1),0,1)))</f>
        <v/>
      </c>
      <c r="S340" s="128" t="str">
        <f>IF($A340&gt;='FG_243way_Regular Symbol'!H$16,"",IF(F340=0,"",IF(OR(F340=$O$1,F340=$P$1,F341=$O$1,F341=$P$1,F342=$O$1,F342=$P$1),0,1)))</f>
        <v/>
      </c>
      <c r="U340" s="342" t="str">
        <f>IF($A340&gt;='FG_243way_Regular Symbol'!D$16,"",IF(B340=0,"",IF(OR(B340=$U$1,B340=$V$1,B341=$U$1,B341=$V$1,B342=$U$1,B342=$V$1),0,1)))</f>
        <v/>
      </c>
      <c r="V340" s="2" t="str">
        <f>IF($A340&gt;='FG_243way_Regular Symbol'!E$16,"",IF(C340=0,"",IF(OR(C340=$U$1,C340=$V$1,C341=$U$1,C341=$V$1,C342=$U$1,C342=$V$1),0,1)))</f>
        <v/>
      </c>
      <c r="W340" s="2" t="str">
        <f>IF($A340&gt;='FG_243way_Regular Symbol'!F$16,"",IF(D340=0,"",IF(OR(D340=$U$1,D340=$V$1,D341=$U$1,D341=$V$1,D342=$U$1,D342=$V$1),0,1)))</f>
        <v/>
      </c>
      <c r="X340" s="2" t="str">
        <f>IF($A340&gt;='FG_243way_Regular Symbol'!G$16,"",IF(E340=0,"",IF(OR(E340=$U$1,E340=$V$1,E341=$U$1,E341=$V$1,E342=$U$1,E342=$V$1),0,1)))</f>
        <v/>
      </c>
      <c r="Y340" s="128" t="str">
        <f>IF($A340&gt;='FG_243way_Regular Symbol'!H$16,"",IF(F340=0,"",IF(OR(F340=$U$1,F340=$V$1,F341=$U$1,F341=$V$1,F342=$U$1,F342=$V$1),0,1)))</f>
        <v/>
      </c>
      <c r="AA340" s="342" t="str">
        <f>IF($A340&gt;='FG_243way_Regular Symbol'!D$16,"",IF(B340=0,"",IF(OR(B340=$AA$1,B340=$AB$1,B341=$AA$1,B341=$AB$1,B342=$AA$1,,B342=$AB$1),0,1)))</f>
        <v/>
      </c>
      <c r="AB340" s="2" t="str">
        <f>IF($A340&gt;='FG_243way_Regular Symbol'!E$16,"",IF(C340=0,"",IF(OR(C340=$AA$1,C340=$AB$1,C341=$AA$1,C341=$AB$1,C342=$AA$1,,C342=$AB$1),0,1)))</f>
        <v/>
      </c>
      <c r="AC340" s="2" t="str">
        <f>IF($A340&gt;='FG_243way_Regular Symbol'!F$16,"",IF(D340=0,"",IF(OR(D340=$AA$1,D340=$AB$1,D341=$AA$1,D341=$AB$1,D342=$AA$1,,D342=$AB$1),0,1)))</f>
        <v/>
      </c>
      <c r="AD340" s="2" t="str">
        <f>IF($A340&gt;='FG_243way_Regular Symbol'!G$16,"",IF(E340=0,"",IF(OR(E340=$AA$1,E340=$AB$1,E341=$AA$1,E341=$AB$1,E342=$AA$1,,E342=$AB$1),0,1)))</f>
        <v/>
      </c>
      <c r="AE340" s="128" t="str">
        <f>IF($A340&gt;='FG_243way_Regular Symbol'!H$16,"",IF(F340=0,"",IF(OR(F340=$AA$1,F340=$AB$1,F341=$AA$1,F341=$AB$1,F342=$AA$1,,F342=$AB$1),0,1)))</f>
        <v/>
      </c>
      <c r="AG340" s="342" t="str">
        <f>IF($A340&gt;='FG_243way_Regular Symbol'!D$16,"",IF(B340=0,"",IF(OR(B340=$AG$1,B340=$AH$1,B341=$AG$1,B341=$AH$1,B342=$AG$1,B342=$AH$1),0,1)))</f>
        <v/>
      </c>
      <c r="AH340" s="2" t="str">
        <f>IF($A340&gt;='FG_243way_Regular Symbol'!E$16,"",IF(C340=0,"",IF(OR(C340=$AG$1,C340=$AH$1,C341=$AG$1,C341=$AH$1,C342=$AG$1,C342=$AH$1),0,1)))</f>
        <v/>
      </c>
      <c r="AI340" s="2" t="str">
        <f>IF($A340&gt;='FG_243way_Regular Symbol'!F$16,"",IF(D340=0,"",IF(OR(D340=$AG$1,D340=$AH$1,D341=$AG$1,D341=$AH$1,D342=$AG$1,D342=$AH$1),0,1)))</f>
        <v/>
      </c>
      <c r="AJ340" s="2" t="str">
        <f>IF($A340&gt;='FG_243way_Regular Symbol'!G$16,"",IF(E340=0,"",IF(OR(E340=$AG$1,E340=$AH$1,E341=$AG$1,E341=$AH$1,E342=$AG$1,E342=$AH$1),0,1)))</f>
        <v/>
      </c>
      <c r="AK340" s="128" t="str">
        <f>IF($A340&gt;='FG_243way_Regular Symbol'!H$16,"",IF(F340=0,"",IF(OR(F340=$AG$1,F340=$AH$1,F341=$AG$1,F341=$AH$1,F342=$AG$1,F342=$AH$1),0,1)))</f>
        <v/>
      </c>
      <c r="AM340" s="342" t="str">
        <f>IF($A340&gt;='FG_243way_Regular Symbol'!D$16,"",IF(B340=0,"",IF(OR(B340=$AM$1,B340=$AN$1,B341=$AM$1,B341=$AN$1,B342=$AM$1,B342=$AN$1),0,1)))</f>
        <v/>
      </c>
      <c r="AN340" s="2" t="str">
        <f>IF($A340&gt;='FG_243way_Regular Symbol'!E$16,"",IF(C340=0,"",IF(OR(C340=$AM$1,C340=$AN$1,C341=$AM$1,C341=$AN$1,C342=$AM$1,C342=$AN$1),0,1)))</f>
        <v/>
      </c>
      <c r="AO340" s="2" t="str">
        <f>IF($A340&gt;='FG_243way_Regular Symbol'!F$16,"",IF(D340=0,"",IF(OR(D340=$AM$1,D340=$AN$1,D341=$AM$1,D341=$AN$1,D342=$AM$1,D342=$AN$1),0,1)))</f>
        <v/>
      </c>
      <c r="AP340" s="2" t="str">
        <f>IF($A340&gt;='FG_243way_Regular Symbol'!G$16,"",IF(E340=0,"",IF(OR(E340=$AM$1,E340=$AN$1,E341=$AM$1,E341=$AN$1,E342=$AM$1,E342=$AN$1),0,1)))</f>
        <v/>
      </c>
      <c r="AQ340" s="128" t="str">
        <f>IF($A340&gt;='FG_243way_Regular Symbol'!H$16,"",IF(F340=0,"",IF(OR(F340=$AM$1,F340=$AN$1,F341=$AM$1,F341=$AN$1,F342=$AM$1,F342=$AN$1),0,1)))</f>
        <v/>
      </c>
      <c r="AS340" s="342" t="str">
        <f>IF($A340&gt;='FG_243way_Regular Symbol'!D$16,"",IF(B340=0,"",IF(OR(B340=$AM$1,B340=$AT$1,B341=$AM$1,B341=$AT$1,B342=$AM$1,B342=$AT$1),0,1)))</f>
        <v/>
      </c>
      <c r="AT340" s="2" t="str">
        <f>IF($A340&gt;='FG_243way_Regular Symbol'!E$16,"",IF(C340=0,"",IF(OR(C340=$AM$1,C340=$AT$1,C341=$AM$1,C341=$AT$1,C342=$AM$1,C342=$AT$1),0,1)))</f>
        <v/>
      </c>
      <c r="AU340" s="2" t="str">
        <f>IF($A340&gt;='FG_243way_Regular Symbol'!F$16,"",IF(D340=0,"",IF(OR(D340=$AM$1,D340=$AT$1,D341=$AM$1,D341=$AT$1,D342=$AM$1,D342=$AT$1),0,1)))</f>
        <v/>
      </c>
      <c r="AV340" s="2" t="str">
        <f>IF($A340&gt;='FG_243way_Regular Symbol'!G$16,"",IF(E340=0,"",IF(OR(E340=$AM$1,E340=$AT$1,E341=$AM$1,E341=$AT$1,E342=$AM$1,E342=$AT$1),0,1)))</f>
        <v/>
      </c>
      <c r="AW340" s="128" t="str">
        <f>IF($A340&gt;='FG_243way_Regular Symbol'!H$16,"",IF(F340=0,"",IF(OR(F340=$AM$1,F340=$AT$1,F341=$AM$1,F341=$AT$1,F342=$AM$1,F342=$AT$1),0,1)))</f>
        <v/>
      </c>
      <c r="AY340" s="342" t="str">
        <f>IF($A340&gt;='FG_243way_Regular Symbol'!D$16,"",IF(B340=0,"",IF(OR(B340=$AM$1,B340=$AZ$1,B341=$AM$1,B341=$AZ$1,B342=$AM$1,B342=$AZ$1),0,1)))</f>
        <v/>
      </c>
      <c r="AZ340" s="2" t="str">
        <f>IF($A340&gt;='FG_243way_Regular Symbol'!E$16,"",IF(C340=0,"",IF(OR(C340=$AM$1,C340=$AZ$1,C341=$AM$1,C341=$AZ$1,C342=$AM$1,C342=$AZ$1),0,1)))</f>
        <v/>
      </c>
      <c r="BA340" s="2" t="str">
        <f>IF($A340&gt;='FG_243way_Regular Symbol'!F$16,"",IF(D340=0,"",IF(OR(D340=$AM$1,D340=$AZ$1,D341=$AM$1,D341=$AZ$1,D342=$AM$1,D342=$AZ$1),0,1)))</f>
        <v/>
      </c>
      <c r="BB340" s="2" t="str">
        <f>IF($A340&gt;='FG_243way_Regular Symbol'!G$16,"",IF(E340=0,"",IF(OR(E340=$AM$1,E340=$AZ$1,E341=$AM$1,E341=$AZ$1,E342=$AM$1,E342=$AZ$1),0,1)))</f>
        <v/>
      </c>
      <c r="BC340" s="128" t="str">
        <f>IF($A340&gt;='FG_243way_Regular Symbol'!H$16,"",IF(F340=0,"",IF(OR(F340=$AM$1,F340=$AZ$1,F341=$AM$1,F341=$AZ$1,F342=$AM$1,F342=$AZ$1),0,1)))</f>
        <v/>
      </c>
      <c r="BE340" s="342"/>
      <c r="BF340" s="2"/>
      <c r="BG340" s="2" t="str">
        <f>IF($A340&gt;='FG_243way_Regular Symbol'!F$16,"",IF(D340=0,"",COUNTIF(D340:D342,$BF$1)))</f>
        <v/>
      </c>
      <c r="BH340" s="2" t="str">
        <f>IF($A340&gt;='FG_243way_Regular Symbol'!G$16,"",IF(E340=0,"",COUNTIF(E340:E342,$BF$1)))</f>
        <v/>
      </c>
      <c r="BI340" s="2" t="str">
        <f>IF($A340&gt;='FG_243way_Regular Symbol'!H$16,"",IF(F340=0,"",COUNTIF(F340:F342,$BF$1)))</f>
        <v/>
      </c>
      <c r="BK340" s="342"/>
      <c r="BL340" s="2"/>
      <c r="BM340" s="2" t="str">
        <f>IF($A340&gt;='FG_243way_Regular Symbol'!F$16,"",IF(D340=0,"",IF(OR(D340=$AM$1,D340=$BL$1,D341=$AM$1,D341=$BL$1,D342=$AM$1,D342=$BL$1),0,1)))</f>
        <v/>
      </c>
      <c r="BN340" s="2" t="str">
        <f>IF($A340&gt;='FG_243way_Regular Symbol'!G$16,"",IF(E340=0,"",IF(OR(E340=$AM$1,E340=$BL$1,E341=$AM$1,E341=$BL$1,E342=$AM$1,E342=$BL$1),0,1)))</f>
        <v/>
      </c>
      <c r="BO340" s="128" t="str">
        <f>IF($A340&gt;='FG_243way_Regular Symbol'!H$16,"",IF(F340=0,"",IF(OR(F340=$AM$1,F340=$BL$1,F341=$AM$1,F341=$BL$1,F342=$AM$1,F342=$BL$1),0,1)))</f>
        <v/>
      </c>
      <c r="BQ340" s="2" t="str">
        <f>IF($A340&gt;='FG_243way_Regular Symbol'!D$16,"",IF(B340=0,"",IF(OR(B340=$BQ$1,B340=$BR$1,B341=$BQ$1,B341=$BR$1,B342=$BQ$1,B342=$BR$1),0,1)))</f>
        <v/>
      </c>
      <c r="BR340" s="2" t="str">
        <f>IF($A340&gt;='FG_243way_Regular Symbol'!E$16,"",IF(C340=0,"",IF(OR(C340=$BQ$1,C340=$BR$1,C341=$BQ$1,C341=$BR$1,C342=$BQ$1,C342=$BR$1),0,1)))</f>
        <v/>
      </c>
      <c r="BS340" s="2" t="str">
        <f>IF($A340&gt;='FG_243way_Regular Symbol'!F$16,"",IF(D340=0,"",IF(OR(D340=$BQ$1,D340=$BR$1,D341=$BQ$1,D341=$BR$1,D342=$BQ$1,D342=$BR$1),0,1)))</f>
        <v/>
      </c>
      <c r="BT340" s="2" t="str">
        <f>IF($A340&gt;='FG_243way_Regular Symbol'!G$16,"",IF(E340=0,"",IF(OR(E340=$BQ$1,E340=$BR$1,E341=$BQ$1,E341=$BR$1,E342=$BQ$1,E342=$BR$1),0,1)))</f>
        <v/>
      </c>
      <c r="BU340" s="2" t="str">
        <f>IF($A340&gt;='FG_243way_Regular Symbol'!H$16,"",IF(F340=0,"",IF(OR(F340=$BQ$1,F340=$BR$1,F341=$BQ$1,F341=$BR$1,F342=$BQ$1,F342=$BR$1),0,1)))</f>
        <v/>
      </c>
      <c r="BW340" s="2" t="str">
        <f>IF($A340&gt;='FG_243way_Regular Symbol'!D$16,"",IF(B340=0,"",IF(OR(B340=$BW$1,B341=$BW$1,B342=$BW$1,B340=$BX$1,B341=$BX$1,B342=$BX$1),0,1)))</f>
        <v/>
      </c>
      <c r="BX340" s="2" t="str">
        <f>IF($A340&gt;='FG_243way_Regular Symbol'!E$16,"",IF(C340=0,"",IF(OR(C340=$BW$1,C341=$BW$1,C342=$BW$1,C340=$BX$1,C341=$BX$1,C342=$BX$1),0,1)))</f>
        <v/>
      </c>
      <c r="BY340" s="2" t="str">
        <f>IF($A340&gt;='FG_243way_Regular Symbol'!F$16,"",IF(D340=0,"",IF(OR(D340=$BW$1,D341=$BW$1,D342=$BW$1,D340=$BX$1,D341=$BX$1,D342=$BX$1),0,1)))</f>
        <v/>
      </c>
      <c r="BZ340" s="2" t="str">
        <f>IF($A340&gt;='FG_243way_Regular Symbol'!G$16,"",IF(E340=0,"",IF(OR(E340=$BW$1,E341=$BW$1,E342=$BW$1,E340=$BX$1,E341=$BX$1,E342=$BX$1),0,1)))</f>
        <v/>
      </c>
      <c r="CA340" s="2" t="str">
        <f>IF($A340&gt;='FG_243way_Regular Symbol'!H$16,"",IF(F340=0,"",IF(OR(F340=$BW$1,F341=$BW$1,F342=$BW$1,F340=$BX$1,F341=$BX$1,F342=$BX$1),0,1)))</f>
        <v/>
      </c>
      <c r="CC340" s="2" t="str">
        <f>IF($A340&gt;='FG_243way_Regular Symbol'!D$16,"",IF(B340=0,"",IF(OR(B340=$BW$1,B341=$BW$1,B342=$BW$1,B340=$CD$1,B341=$CD$1,B342=$CD$1),0,1)))</f>
        <v/>
      </c>
      <c r="CD340" s="2" t="str">
        <f>IF($A340&gt;='FG_243way_Regular Symbol'!E$16,"",IF(C340=0,"",IF(OR(C340=$BW$1,C341=$BW$1,C342=$BW$1,C340=$CD$1,C341=$CD$1,C342=$CD$1),0,1)))</f>
        <v/>
      </c>
      <c r="CE340" s="2" t="str">
        <f>IF($A340&gt;='FG_243way_Regular Symbol'!F$16,"",IF(D340=0,"",IF(OR(D340=$BW$1,D341=$BW$1,D342=$BW$1,D340=$CD$1,D341=$CD$1,D342=$CD$1),0,1)))</f>
        <v/>
      </c>
      <c r="CF340" s="2" t="str">
        <f>IF($A340&gt;='FG_243way_Regular Symbol'!G$16,"",IF(E340=0,"",IF(OR(E340=$BW$1,E341=$BW$1,E342=$BW$1,E340=$CD$1,E341=$CD$1,E342=$CD$1),0,1)))</f>
        <v/>
      </c>
      <c r="CG340" s="2" t="str">
        <f>IF($A340&gt;='FG_243way_Regular Symbol'!H$16,"",IF(F340=0,"",IF(OR(F340=$BW$1,F341=$BW$1,F342=$BW$1,F340=$CD$1,F341=$CD$1,F342=$CD$1),0,1)))</f>
        <v/>
      </c>
      <c r="CI340" s="2" t="str">
        <f>IF($A340&gt;='FG_243way_Regular Symbol'!D$16,"",IF(B340=0,"",IF(OR(B340=$BW$1,B341=$BW$1,B342=$BW$1,B340=$CJ$1,B341=$CJ$1,B342=$CJ$1),0,1)))</f>
        <v/>
      </c>
      <c r="CJ340" s="2" t="str">
        <f>IF($A340&gt;='FG_243way_Regular Symbol'!E$16,"",IF(C340=0,"",IF(OR(C340=$BW$1,C341=$BW$1,C342=$BW$1,C340=$CJ$1,C341=$CJ$1,C342=$CJ$1),0,1)))</f>
        <v/>
      </c>
      <c r="CK340" s="2" t="str">
        <f>IF($A340&gt;='FG_243way_Regular Symbol'!F$16,"",IF(D340=0,"",IF(OR(D340=$BW$1,D341=$BW$1,D342=$BW$1,D340=$CJ$1,D341=$CJ$1,D342=$CJ$1),0,1)))</f>
        <v/>
      </c>
      <c r="CL340" s="2" t="str">
        <f>IF($A340&gt;='FG_243way_Regular Symbol'!G$16,"",IF(E340=0,"",IF(OR(E340=$BW$1,E341=$BW$1,E342=$BW$1,E340=$CJ$1,E341=$CJ$1,E342=$CJ$1),0,1)))</f>
        <v/>
      </c>
      <c r="CM340" s="2" t="str">
        <f>IF($A340&gt;='FG_243way_Regular Symbol'!H$16,"",IF(F340=0,"",IF(OR(F340=$BW$1,F341=$BW$1,F342=$BW$1,F340=$CJ$1,F341=$CJ$1,F342=$CJ$1),0,1)))</f>
        <v/>
      </c>
      <c r="CO340" s="2" t="str">
        <f>IF($A340&gt;='FG_243way_Regular Symbol'!D$16,"",IF(B340=0,"",IF(OR(B340=$BW$1,B341=$BW$1,B342=$BW$1,B340=$CP$1,B341=$CP$1,B342=$CP$1),0,1)))</f>
        <v/>
      </c>
      <c r="CP340" s="2" t="str">
        <f>IF($A340&gt;='FG_243way_Regular Symbol'!E$16,"",IF(C340=0,"",IF(OR(C340=$BW$1,C341=$BW$1,C342=$BW$1,C340=$CP$1,C341=$CP$1,C342=$CP$1),0,1)))</f>
        <v/>
      </c>
      <c r="CQ340" s="2" t="str">
        <f>IF($A340&gt;='FG_243way_Regular Symbol'!F$16,"",IF(D340=0,"",IF(OR(D340=$BW$1,D341=$BW$1,D342=$BW$1,D340=$CP$1,D341=$CP$1,D342=$CP$1),0,1)))</f>
        <v/>
      </c>
      <c r="CR340" s="2" t="str">
        <f>IF($A340&gt;='FG_243way_Regular Symbol'!G$16,"",IF(E340=0,"",IF(OR(E340=$BW$1,E341=$BW$1,E342=$BW$1,E340=$CP$1,E341=$CP$1,E342=$CP$1),0,1)))</f>
        <v/>
      </c>
      <c r="CS340" s="2" t="str">
        <f>IF($A340&gt;='FG_243way_Regular Symbol'!H$16,"",IF(F340=0,"",IF(OR(F340=$BW$1,F341=$BW$1,F342=$BW$1,F340=$CP$1,F341=$CP$1,F342=$CP$1),0,1)))</f>
        <v/>
      </c>
      <c r="CU340" s="2" t="str">
        <f>IF($A340&gt;='FG_243way_Regular Symbol'!D$16,"",IF(B340=0,"",IF(OR(B340=$BW$1,B341=$BW$1,B342=$BW$1,B340=$CV$1,B341=$CV$1,B342=$CV$1),0,1)))</f>
        <v/>
      </c>
      <c r="CV340" s="2" t="str">
        <f>IF($A340&gt;='FG_243way_Regular Symbol'!E$16,"",IF(C340=0,"",IF(OR(C340=$BW$1,C341=$BW$1,C342=$BW$1,C340=$CV$1,C341=$CV$1,C342=$CV$1),0,1)))</f>
        <v/>
      </c>
      <c r="CW340" s="2" t="str">
        <f>IF($A340&gt;='FG_243way_Regular Symbol'!F$16,"",IF(D340=0,"",IF(OR(D340=$BW$1,D341=$BW$1,D342=$BW$1,D340=$CV$1,D341=$CV$1,D342=$CV$1),0,1)))</f>
        <v/>
      </c>
      <c r="CX340" s="2" t="str">
        <f>IF($A340&gt;='FG_243way_Regular Symbol'!G$16,"",IF(E340=0,"",IF(OR(E340=$BW$1,E341=$BW$1,E342=$BW$1,E340=$CV$1,E341=$CV$1,E342=$CV$1),0,1)))</f>
        <v/>
      </c>
      <c r="CY340" s="2" t="str">
        <f>IF($A340&gt;='FG_243way_Regular Symbol'!H$16,"",IF(F340=0,"",IF(OR(F340=$BW$1,F341=$BW$1,F342=$BW$1,F340=$CV$1,F341=$CV$1,F342=$CV$1),0,1)))</f>
        <v/>
      </c>
    </row>
    <row r="341" spans="1:103">
      <c r="A341" s="341">
        <f>IF('FG_243way_Regular Symbol'!L340="","",'FG_243way_Regular Symbol'!L340)</f>
        <v>337</v>
      </c>
      <c r="B341" s="184" t="str">
        <f>IF('FG_243way_Regular Symbol'!M340="",
IF($A341-'FG_243way_Regular Symbol'!D$16&gt;='FG_243way_RegularＸ_W()'!B$2-1,"",VLOOKUP($A341-'FG_243way_Regular Symbol'!D$16,'FG_243way_Regular Symbol'!$L$3:$Q$99,'FG_243way_RegularＸ_W()'!B$3+1,FALSE)),
'FG_243way_Regular Symbol'!M340)</f>
        <v/>
      </c>
      <c r="C341" s="184" t="str">
        <f>IF('FG_243way_Regular Symbol'!N340="",
IF($A341-'FG_243way_Regular Symbol'!E$16&gt;='FG_243way_RegularＸ_W()'!C$2-1,"",VLOOKUP($A341-'FG_243way_Regular Symbol'!E$16,'FG_243way_Regular Symbol'!$L$3:$Q$99,'FG_243way_RegularＸ_W()'!C$3+1,FALSE)),
'FG_243way_Regular Symbol'!N340)</f>
        <v/>
      </c>
      <c r="D341" s="184" t="str">
        <f>IF('FG_243way_Regular Symbol'!O340="",
IF($A341-'FG_243way_Regular Symbol'!F$16&gt;='FG_243way_RegularＸ_W()'!D$2-1,"",VLOOKUP($A341-'FG_243way_Regular Symbol'!F$16,'FG_243way_Regular Symbol'!$L$3:$Q$99,'FG_243way_RegularＸ_W()'!D$3+1,FALSE)),
'FG_243way_Regular Symbol'!O340)</f>
        <v/>
      </c>
      <c r="E341" s="184" t="str">
        <f>IF('FG_243way_Regular Symbol'!P340="",
IF($A341-'FG_243way_Regular Symbol'!G$16&gt;='FG_243way_RegularＸ_W()'!E$2-1,"",VLOOKUP($A341-'FG_243way_Regular Symbol'!G$16,'FG_243way_Regular Symbol'!$L$3:$Q$99,'FG_243way_RegularＸ_W()'!E$3+1,FALSE)),
'FG_243way_Regular Symbol'!P340)</f>
        <v/>
      </c>
      <c r="F341" s="358" t="str">
        <f>IF('FG_243way_Regular Symbol'!Q340="",
IF($A341-'FG_243way_Regular Symbol'!H$16&gt;='FG_243way_RegularＸ_W()'!F$2-1,"",VLOOKUP($A341-'FG_243way_Regular Symbol'!H$16,'FG_243way_Regular Symbol'!$L$3:$Q$99,'FG_243way_RegularＸ_W()'!F$3+1,FALSE)),
'FG_243way_Regular Symbol'!Q340)</f>
        <v/>
      </c>
      <c r="O341" s="342" t="str">
        <f>IF($A341&gt;='FG_243way_Regular Symbol'!D$16,"",IF(B341=0,"",IF(OR(B341=$O$1,B341=$P$1,B342=$O$1,B342=$P$1,B343=$O$1,B343=$P$1),0,1)))</f>
        <v/>
      </c>
      <c r="P341" s="2" t="str">
        <f>IF($A341&gt;='FG_243way_Regular Symbol'!E$16,"",IF(C341=0,"",IF(OR(C341=$O$1,C341=$P$1,C342=$O$1,C342=$P$1,C343=$O$1,C343=$P$1),0,1)))</f>
        <v/>
      </c>
      <c r="Q341" s="2" t="str">
        <f>IF($A341&gt;='FG_243way_Regular Symbol'!F$16,"",IF(D341=0,"",IF(OR(D341=$O$1,D341=$P$1,D342=$O$1,D342=$P$1,D343=$O$1,D343=$P$1),0,1)))</f>
        <v/>
      </c>
      <c r="R341" s="2" t="str">
        <f>IF($A341&gt;='FG_243way_Regular Symbol'!G$16,"",IF(E341=0,"",IF(OR(E341=$O$1,E341=$P$1,E342=$O$1,E342=$P$1,E343=$O$1,E343=$P$1),0,1)))</f>
        <v/>
      </c>
      <c r="S341" s="128" t="str">
        <f>IF($A341&gt;='FG_243way_Regular Symbol'!H$16,"",IF(F341=0,"",IF(OR(F341=$O$1,F341=$P$1,F342=$O$1,F342=$P$1,F343=$O$1,F343=$P$1),0,1)))</f>
        <v/>
      </c>
      <c r="U341" s="342" t="str">
        <f>IF($A341&gt;='FG_243way_Regular Symbol'!D$16,"",IF(B341=0,"",IF(OR(B341=$U$1,B341=$V$1,B342=$U$1,B342=$V$1,B343=$U$1,B343=$V$1),0,1)))</f>
        <v/>
      </c>
      <c r="V341" s="2" t="str">
        <f>IF($A341&gt;='FG_243way_Regular Symbol'!E$16,"",IF(C341=0,"",IF(OR(C341=$U$1,C341=$V$1,C342=$U$1,C342=$V$1,C343=$U$1,C343=$V$1),0,1)))</f>
        <v/>
      </c>
      <c r="W341" s="2" t="str">
        <f>IF($A341&gt;='FG_243way_Regular Symbol'!F$16,"",IF(D341=0,"",IF(OR(D341=$U$1,D341=$V$1,D342=$U$1,D342=$V$1,D343=$U$1,D343=$V$1),0,1)))</f>
        <v/>
      </c>
      <c r="X341" s="2" t="str">
        <f>IF($A341&gt;='FG_243way_Regular Symbol'!G$16,"",IF(E341=0,"",IF(OR(E341=$U$1,E341=$V$1,E342=$U$1,E342=$V$1,E343=$U$1,E343=$V$1),0,1)))</f>
        <v/>
      </c>
      <c r="Y341" s="128" t="str">
        <f>IF($A341&gt;='FG_243way_Regular Symbol'!H$16,"",IF(F341=0,"",IF(OR(F341=$U$1,F341=$V$1,F342=$U$1,F342=$V$1,F343=$U$1,F343=$V$1),0,1)))</f>
        <v/>
      </c>
      <c r="AA341" s="342" t="str">
        <f>IF($A341&gt;='FG_243way_Regular Symbol'!D$16,"",IF(B341=0,"",IF(OR(B341=$AA$1,B341=$AB$1,B342=$AA$1,B342=$AB$1,B343=$AA$1,,B343=$AB$1),0,1)))</f>
        <v/>
      </c>
      <c r="AB341" s="2" t="str">
        <f>IF($A341&gt;='FG_243way_Regular Symbol'!E$16,"",IF(C341=0,"",IF(OR(C341=$AA$1,C341=$AB$1,C342=$AA$1,C342=$AB$1,C343=$AA$1,,C343=$AB$1),0,1)))</f>
        <v/>
      </c>
      <c r="AC341" s="2" t="str">
        <f>IF($A341&gt;='FG_243way_Regular Symbol'!F$16,"",IF(D341=0,"",IF(OR(D341=$AA$1,D341=$AB$1,D342=$AA$1,D342=$AB$1,D343=$AA$1,,D343=$AB$1),0,1)))</f>
        <v/>
      </c>
      <c r="AD341" s="2" t="str">
        <f>IF($A341&gt;='FG_243way_Regular Symbol'!G$16,"",IF(E341=0,"",IF(OR(E341=$AA$1,E341=$AB$1,E342=$AA$1,E342=$AB$1,E343=$AA$1,,E343=$AB$1),0,1)))</f>
        <v/>
      </c>
      <c r="AE341" s="128" t="str">
        <f>IF($A341&gt;='FG_243way_Regular Symbol'!H$16,"",IF(F341=0,"",IF(OR(F341=$AA$1,F341=$AB$1,F342=$AA$1,F342=$AB$1,F343=$AA$1,,F343=$AB$1),0,1)))</f>
        <v/>
      </c>
      <c r="AG341" s="342" t="str">
        <f>IF($A341&gt;='FG_243way_Regular Symbol'!D$16,"",IF(B341=0,"",IF(OR(B341=$AG$1,B341=$AH$1,B342=$AG$1,B342=$AH$1,B343=$AG$1,B343=$AH$1),0,1)))</f>
        <v/>
      </c>
      <c r="AH341" s="2" t="str">
        <f>IF($A341&gt;='FG_243way_Regular Symbol'!E$16,"",IF(C341=0,"",IF(OR(C341=$AG$1,C341=$AH$1,C342=$AG$1,C342=$AH$1,C343=$AG$1,C343=$AH$1),0,1)))</f>
        <v/>
      </c>
      <c r="AI341" s="2" t="str">
        <f>IF($A341&gt;='FG_243way_Regular Symbol'!F$16,"",IF(D341=0,"",IF(OR(D341=$AG$1,D341=$AH$1,D342=$AG$1,D342=$AH$1,D343=$AG$1,D343=$AH$1),0,1)))</f>
        <v/>
      </c>
      <c r="AJ341" s="2" t="str">
        <f>IF($A341&gt;='FG_243way_Regular Symbol'!G$16,"",IF(E341=0,"",IF(OR(E341=$AG$1,E341=$AH$1,E342=$AG$1,E342=$AH$1,E343=$AG$1,E343=$AH$1),0,1)))</f>
        <v/>
      </c>
      <c r="AK341" s="128" t="str">
        <f>IF($A341&gt;='FG_243way_Regular Symbol'!H$16,"",IF(F341=0,"",IF(OR(F341=$AG$1,F341=$AH$1,F342=$AG$1,F342=$AH$1,F343=$AG$1,F343=$AH$1),0,1)))</f>
        <v/>
      </c>
      <c r="AM341" s="342" t="str">
        <f>IF($A341&gt;='FG_243way_Regular Symbol'!D$16,"",IF(B341=0,"",IF(OR(B341=$AM$1,B341=$AN$1,B342=$AM$1,B342=$AN$1,B343=$AM$1,B343=$AN$1),0,1)))</f>
        <v/>
      </c>
      <c r="AN341" s="2" t="str">
        <f>IF($A341&gt;='FG_243way_Regular Symbol'!E$16,"",IF(C341=0,"",IF(OR(C341=$AM$1,C341=$AN$1,C342=$AM$1,C342=$AN$1,C343=$AM$1,C343=$AN$1),0,1)))</f>
        <v/>
      </c>
      <c r="AO341" s="2" t="str">
        <f>IF($A341&gt;='FG_243way_Regular Symbol'!F$16,"",IF(D341=0,"",IF(OR(D341=$AM$1,D341=$AN$1,D342=$AM$1,D342=$AN$1,D343=$AM$1,D343=$AN$1),0,1)))</f>
        <v/>
      </c>
      <c r="AP341" s="2" t="str">
        <f>IF($A341&gt;='FG_243way_Regular Symbol'!G$16,"",IF(E341=0,"",IF(OR(E341=$AM$1,E341=$AN$1,E342=$AM$1,E342=$AN$1,E343=$AM$1,E343=$AN$1),0,1)))</f>
        <v/>
      </c>
      <c r="AQ341" s="128" t="str">
        <f>IF($A341&gt;='FG_243way_Regular Symbol'!H$16,"",IF(F341=0,"",IF(OR(F341=$AM$1,F341=$AN$1,F342=$AM$1,F342=$AN$1,F343=$AM$1,F343=$AN$1),0,1)))</f>
        <v/>
      </c>
      <c r="AS341" s="342" t="str">
        <f>IF($A341&gt;='FG_243way_Regular Symbol'!D$16,"",IF(B341=0,"",IF(OR(B341=$AM$1,B341=$AT$1,B342=$AM$1,B342=$AT$1,B343=$AM$1,B343=$AT$1),0,1)))</f>
        <v/>
      </c>
      <c r="AT341" s="2" t="str">
        <f>IF($A341&gt;='FG_243way_Regular Symbol'!E$16,"",IF(C341=0,"",IF(OR(C341=$AM$1,C341=$AT$1,C342=$AM$1,C342=$AT$1,C343=$AM$1,C343=$AT$1),0,1)))</f>
        <v/>
      </c>
      <c r="AU341" s="2" t="str">
        <f>IF($A341&gt;='FG_243way_Regular Symbol'!F$16,"",IF(D341=0,"",IF(OR(D341=$AM$1,D341=$AT$1,D342=$AM$1,D342=$AT$1,D343=$AM$1,D343=$AT$1),0,1)))</f>
        <v/>
      </c>
      <c r="AV341" s="2" t="str">
        <f>IF($A341&gt;='FG_243way_Regular Symbol'!G$16,"",IF(E341=0,"",IF(OR(E341=$AM$1,E341=$AT$1,E342=$AM$1,E342=$AT$1,E343=$AM$1,E343=$AT$1),0,1)))</f>
        <v/>
      </c>
      <c r="AW341" s="128" t="str">
        <f>IF($A341&gt;='FG_243way_Regular Symbol'!H$16,"",IF(F341=0,"",IF(OR(F341=$AM$1,F341=$AT$1,F342=$AM$1,F342=$AT$1,F343=$AM$1,F343=$AT$1),0,1)))</f>
        <v/>
      </c>
      <c r="AY341" s="342" t="str">
        <f>IF($A341&gt;='FG_243way_Regular Symbol'!D$16,"",IF(B341=0,"",IF(OR(B341=$AM$1,B341=$AZ$1,B342=$AM$1,B342=$AZ$1,B343=$AM$1,B343=$AZ$1),0,1)))</f>
        <v/>
      </c>
      <c r="AZ341" s="2" t="str">
        <f>IF($A341&gt;='FG_243way_Regular Symbol'!E$16,"",IF(C341=0,"",IF(OR(C341=$AM$1,C341=$AZ$1,C342=$AM$1,C342=$AZ$1,C343=$AM$1,C343=$AZ$1),0,1)))</f>
        <v/>
      </c>
      <c r="BA341" s="2" t="str">
        <f>IF($A341&gt;='FG_243way_Regular Symbol'!F$16,"",IF(D341=0,"",IF(OR(D341=$AM$1,D341=$AZ$1,D342=$AM$1,D342=$AZ$1,D343=$AM$1,D343=$AZ$1),0,1)))</f>
        <v/>
      </c>
      <c r="BB341" s="2" t="str">
        <f>IF($A341&gt;='FG_243way_Regular Symbol'!G$16,"",IF(E341=0,"",IF(OR(E341=$AM$1,E341=$AZ$1,E342=$AM$1,E342=$AZ$1,E343=$AM$1,E343=$AZ$1),0,1)))</f>
        <v/>
      </c>
      <c r="BC341" s="128" t="str">
        <f>IF($A341&gt;='FG_243way_Regular Symbol'!H$16,"",IF(F341=0,"",IF(OR(F341=$AM$1,F341=$AZ$1,F342=$AM$1,F342=$AZ$1,F343=$AM$1,F343=$AZ$1),0,1)))</f>
        <v/>
      </c>
      <c r="BE341" s="342"/>
      <c r="BF341" s="2"/>
      <c r="BG341" s="2" t="str">
        <f>IF($A341&gt;='FG_243way_Regular Symbol'!F$16,"",IF(D341=0,"",COUNTIF(D341:D343,$BF$1)))</f>
        <v/>
      </c>
      <c r="BH341" s="2" t="str">
        <f>IF($A341&gt;='FG_243way_Regular Symbol'!G$16,"",IF(E341=0,"",COUNTIF(E341:E343,$BF$1)))</f>
        <v/>
      </c>
      <c r="BI341" s="2" t="str">
        <f>IF($A341&gt;='FG_243way_Regular Symbol'!H$16,"",IF(F341=0,"",COUNTIF(F341:F343,$BF$1)))</f>
        <v/>
      </c>
      <c r="BK341" s="342"/>
      <c r="BL341" s="2"/>
      <c r="BM341" s="2" t="str">
        <f>IF($A341&gt;='FG_243way_Regular Symbol'!F$16,"",IF(D341=0,"",IF(OR(D341=$AM$1,D341=$BL$1,D342=$AM$1,D342=$BL$1,D343=$AM$1,D343=$BL$1),0,1)))</f>
        <v/>
      </c>
      <c r="BN341" s="2" t="str">
        <f>IF($A341&gt;='FG_243way_Regular Symbol'!G$16,"",IF(E341=0,"",IF(OR(E341=$AM$1,E341=$BL$1,E342=$AM$1,E342=$BL$1,E343=$AM$1,E343=$BL$1),0,1)))</f>
        <v/>
      </c>
      <c r="BO341" s="128" t="str">
        <f>IF($A341&gt;='FG_243way_Regular Symbol'!H$16,"",IF(F341=0,"",IF(OR(F341=$AM$1,F341=$BL$1,F342=$AM$1,F342=$BL$1,F343=$AM$1,F343=$BL$1),0,1)))</f>
        <v/>
      </c>
      <c r="BQ341" s="2" t="str">
        <f>IF($A341&gt;='FG_243way_Regular Symbol'!D$16,"",IF(B341=0,"",IF(OR(B341=$BQ$1,B341=$BR$1,B342=$BQ$1,B342=$BR$1,B343=$BQ$1,B343=$BR$1),0,1)))</f>
        <v/>
      </c>
      <c r="BR341" s="2" t="str">
        <f>IF($A341&gt;='FG_243way_Regular Symbol'!E$16,"",IF(C341=0,"",IF(OR(C341=$BQ$1,C341=$BR$1,C342=$BQ$1,C342=$BR$1,C343=$BQ$1,C343=$BR$1),0,1)))</f>
        <v/>
      </c>
      <c r="BS341" s="2" t="str">
        <f>IF($A341&gt;='FG_243way_Regular Symbol'!F$16,"",IF(D341=0,"",IF(OR(D341=$BQ$1,D341=$BR$1,D342=$BQ$1,D342=$BR$1,D343=$BQ$1,D343=$BR$1),0,1)))</f>
        <v/>
      </c>
      <c r="BT341" s="2" t="str">
        <f>IF($A341&gt;='FG_243way_Regular Symbol'!G$16,"",IF(E341=0,"",IF(OR(E341=$BQ$1,E341=$BR$1,E342=$BQ$1,E342=$BR$1,E343=$BQ$1,E343=$BR$1),0,1)))</f>
        <v/>
      </c>
      <c r="BU341" s="2" t="str">
        <f>IF($A341&gt;='FG_243way_Regular Symbol'!H$16,"",IF(F341=0,"",IF(OR(F341=$BQ$1,F341=$BR$1,F342=$BQ$1,F342=$BR$1,F343=$BQ$1,F343=$BR$1),0,1)))</f>
        <v/>
      </c>
      <c r="BW341" s="2" t="str">
        <f>IF($A341&gt;='FG_243way_Regular Symbol'!D$16,"",IF(B341=0,"",IF(OR(B341=$BW$1,B342=$BW$1,B343=$BW$1,B341=$BX$1,B342=$BX$1,B343=$BX$1),0,1)))</f>
        <v/>
      </c>
      <c r="BX341" s="2" t="str">
        <f>IF($A341&gt;='FG_243way_Regular Symbol'!E$16,"",IF(C341=0,"",IF(OR(C341=$BW$1,C342=$BW$1,C343=$BW$1,C341=$BX$1,C342=$BX$1,C343=$BX$1),0,1)))</f>
        <v/>
      </c>
      <c r="BY341" s="2" t="str">
        <f>IF($A341&gt;='FG_243way_Regular Symbol'!F$16,"",IF(D341=0,"",IF(OR(D341=$BW$1,D342=$BW$1,D343=$BW$1,D341=$BX$1,D342=$BX$1,D343=$BX$1),0,1)))</f>
        <v/>
      </c>
      <c r="BZ341" s="2" t="str">
        <f>IF($A341&gt;='FG_243way_Regular Symbol'!G$16,"",IF(E341=0,"",IF(OR(E341=$BW$1,E342=$BW$1,E343=$BW$1,E341=$BX$1,E342=$BX$1,E343=$BX$1),0,1)))</f>
        <v/>
      </c>
      <c r="CA341" s="2" t="str">
        <f>IF($A341&gt;='FG_243way_Regular Symbol'!H$16,"",IF(F341=0,"",IF(OR(F341=$BW$1,F342=$BW$1,F343=$BW$1,F341=$BX$1,F342=$BX$1,F343=$BX$1),0,1)))</f>
        <v/>
      </c>
      <c r="CC341" s="2" t="str">
        <f>IF($A341&gt;='FG_243way_Regular Symbol'!D$16,"",IF(B341=0,"",IF(OR(B341=$BW$1,B342=$BW$1,B343=$BW$1,B341=$CD$1,B342=$CD$1,B343=$CD$1),0,1)))</f>
        <v/>
      </c>
      <c r="CD341" s="2" t="str">
        <f>IF($A341&gt;='FG_243way_Regular Symbol'!E$16,"",IF(C341=0,"",IF(OR(C341=$BW$1,C342=$BW$1,C343=$BW$1,C341=$CD$1,C342=$CD$1,C343=$CD$1),0,1)))</f>
        <v/>
      </c>
      <c r="CE341" s="2" t="str">
        <f>IF($A341&gt;='FG_243way_Regular Symbol'!F$16,"",IF(D341=0,"",IF(OR(D341=$BW$1,D342=$BW$1,D343=$BW$1,D341=$CD$1,D342=$CD$1,D343=$CD$1),0,1)))</f>
        <v/>
      </c>
      <c r="CF341" s="2" t="str">
        <f>IF($A341&gt;='FG_243way_Regular Symbol'!G$16,"",IF(E341=0,"",IF(OR(E341=$BW$1,E342=$BW$1,E343=$BW$1,E341=$CD$1,E342=$CD$1,E343=$CD$1),0,1)))</f>
        <v/>
      </c>
      <c r="CG341" s="2" t="str">
        <f>IF($A341&gt;='FG_243way_Regular Symbol'!H$16,"",IF(F341=0,"",IF(OR(F341=$BW$1,F342=$BW$1,F343=$BW$1,F341=$CD$1,F342=$CD$1,F343=$CD$1),0,1)))</f>
        <v/>
      </c>
      <c r="CI341" s="2" t="str">
        <f>IF($A341&gt;='FG_243way_Regular Symbol'!D$16,"",IF(B341=0,"",IF(OR(B341=$BW$1,B342=$BW$1,B343=$BW$1,B341=$CJ$1,B342=$CJ$1,B343=$CJ$1),0,1)))</f>
        <v/>
      </c>
      <c r="CJ341" s="2" t="str">
        <f>IF($A341&gt;='FG_243way_Regular Symbol'!E$16,"",IF(C341=0,"",IF(OR(C341=$BW$1,C342=$BW$1,C343=$BW$1,C341=$CJ$1,C342=$CJ$1,C343=$CJ$1),0,1)))</f>
        <v/>
      </c>
      <c r="CK341" s="2" t="str">
        <f>IF($A341&gt;='FG_243way_Regular Symbol'!F$16,"",IF(D341=0,"",IF(OR(D341=$BW$1,D342=$BW$1,D343=$BW$1,D341=$CJ$1,D342=$CJ$1,D343=$CJ$1),0,1)))</f>
        <v/>
      </c>
      <c r="CL341" s="2" t="str">
        <f>IF($A341&gt;='FG_243way_Regular Symbol'!G$16,"",IF(E341=0,"",IF(OR(E341=$BW$1,E342=$BW$1,E343=$BW$1,E341=$CJ$1,E342=$CJ$1,E343=$CJ$1),0,1)))</f>
        <v/>
      </c>
      <c r="CM341" s="2" t="str">
        <f>IF($A341&gt;='FG_243way_Regular Symbol'!H$16,"",IF(F341=0,"",IF(OR(F341=$BW$1,F342=$BW$1,F343=$BW$1,F341=$CJ$1,F342=$CJ$1,F343=$CJ$1),0,1)))</f>
        <v/>
      </c>
      <c r="CO341" s="2" t="str">
        <f>IF($A341&gt;='FG_243way_Regular Symbol'!D$16,"",IF(B341=0,"",IF(OR(B341=$BW$1,B342=$BW$1,B343=$BW$1,B341=$CP$1,B342=$CP$1,B343=$CP$1),0,1)))</f>
        <v/>
      </c>
      <c r="CP341" s="2" t="str">
        <f>IF($A341&gt;='FG_243way_Regular Symbol'!E$16,"",IF(C341=0,"",IF(OR(C341=$BW$1,C342=$BW$1,C343=$BW$1,C341=$CP$1,C342=$CP$1,C343=$CP$1),0,1)))</f>
        <v/>
      </c>
      <c r="CQ341" s="2" t="str">
        <f>IF($A341&gt;='FG_243way_Regular Symbol'!F$16,"",IF(D341=0,"",IF(OR(D341=$BW$1,D342=$BW$1,D343=$BW$1,D341=$CP$1,D342=$CP$1,D343=$CP$1),0,1)))</f>
        <v/>
      </c>
      <c r="CR341" s="2" t="str">
        <f>IF($A341&gt;='FG_243way_Regular Symbol'!G$16,"",IF(E341=0,"",IF(OR(E341=$BW$1,E342=$BW$1,E343=$BW$1,E341=$CP$1,E342=$CP$1,E343=$CP$1),0,1)))</f>
        <v/>
      </c>
      <c r="CS341" s="2" t="str">
        <f>IF($A341&gt;='FG_243way_Regular Symbol'!H$16,"",IF(F341=0,"",IF(OR(F341=$BW$1,F342=$BW$1,F343=$BW$1,F341=$CP$1,F342=$CP$1,F343=$CP$1),0,1)))</f>
        <v/>
      </c>
      <c r="CU341" s="2" t="str">
        <f>IF($A341&gt;='FG_243way_Regular Symbol'!D$16,"",IF(B341=0,"",IF(OR(B341=$BW$1,B342=$BW$1,B343=$BW$1,B341=$CV$1,B342=$CV$1,B343=$CV$1),0,1)))</f>
        <v/>
      </c>
      <c r="CV341" s="2" t="str">
        <f>IF($A341&gt;='FG_243way_Regular Symbol'!E$16,"",IF(C341=0,"",IF(OR(C341=$BW$1,C342=$BW$1,C343=$BW$1,C341=$CV$1,C342=$CV$1,C343=$CV$1),0,1)))</f>
        <v/>
      </c>
      <c r="CW341" s="2" t="str">
        <f>IF($A341&gt;='FG_243way_Regular Symbol'!F$16,"",IF(D341=0,"",IF(OR(D341=$BW$1,D342=$BW$1,D343=$BW$1,D341=$CV$1,D342=$CV$1,D343=$CV$1),0,1)))</f>
        <v/>
      </c>
      <c r="CX341" s="2" t="str">
        <f>IF($A341&gt;='FG_243way_Regular Symbol'!G$16,"",IF(E341=0,"",IF(OR(E341=$BW$1,E342=$BW$1,E343=$BW$1,E341=$CV$1,E342=$CV$1,E343=$CV$1),0,1)))</f>
        <v/>
      </c>
      <c r="CY341" s="2" t="str">
        <f>IF($A341&gt;='FG_243way_Regular Symbol'!H$16,"",IF(F341=0,"",IF(OR(F341=$BW$1,F342=$BW$1,F343=$BW$1,F341=$CV$1,F342=$CV$1,F343=$CV$1),0,1)))</f>
        <v/>
      </c>
    </row>
    <row r="342" spans="1:103">
      <c r="A342" s="341">
        <f>IF('FG_243way_Regular Symbol'!L341="","",'FG_243way_Regular Symbol'!L341)</f>
        <v>338</v>
      </c>
      <c r="B342" s="184" t="str">
        <f>IF('FG_243way_Regular Symbol'!M341="",
IF($A342-'FG_243way_Regular Symbol'!D$16&gt;='FG_243way_RegularＸ_W()'!B$2-1,"",VLOOKUP($A342-'FG_243way_Regular Symbol'!D$16,'FG_243way_Regular Symbol'!$L$3:$Q$99,'FG_243way_RegularＸ_W()'!B$3+1,FALSE)),
'FG_243way_Regular Symbol'!M341)</f>
        <v/>
      </c>
      <c r="C342" s="184" t="str">
        <f>IF('FG_243way_Regular Symbol'!N341="",
IF($A342-'FG_243way_Regular Symbol'!E$16&gt;='FG_243way_RegularＸ_W()'!C$2-1,"",VLOOKUP($A342-'FG_243way_Regular Symbol'!E$16,'FG_243way_Regular Symbol'!$L$3:$Q$99,'FG_243way_RegularＸ_W()'!C$3+1,FALSE)),
'FG_243way_Regular Symbol'!N341)</f>
        <v/>
      </c>
      <c r="D342" s="184" t="str">
        <f>IF('FG_243way_Regular Symbol'!O341="",
IF($A342-'FG_243way_Regular Symbol'!F$16&gt;='FG_243way_RegularＸ_W()'!D$2-1,"",VLOOKUP($A342-'FG_243way_Regular Symbol'!F$16,'FG_243way_Regular Symbol'!$L$3:$Q$99,'FG_243way_RegularＸ_W()'!D$3+1,FALSE)),
'FG_243way_Regular Symbol'!O341)</f>
        <v/>
      </c>
      <c r="E342" s="184" t="str">
        <f>IF('FG_243way_Regular Symbol'!P341="",
IF($A342-'FG_243way_Regular Symbol'!G$16&gt;='FG_243way_RegularＸ_W()'!E$2-1,"",VLOOKUP($A342-'FG_243way_Regular Symbol'!G$16,'FG_243way_Regular Symbol'!$L$3:$Q$99,'FG_243way_RegularＸ_W()'!E$3+1,FALSE)),
'FG_243way_Regular Symbol'!P341)</f>
        <v/>
      </c>
      <c r="F342" s="358" t="str">
        <f>IF('FG_243way_Regular Symbol'!Q341="",
IF($A342-'FG_243way_Regular Symbol'!H$16&gt;='FG_243way_RegularＸ_W()'!F$2-1,"",VLOOKUP($A342-'FG_243way_Regular Symbol'!H$16,'FG_243way_Regular Symbol'!$L$3:$Q$99,'FG_243way_RegularＸ_W()'!F$3+1,FALSE)),
'FG_243way_Regular Symbol'!Q341)</f>
        <v/>
      </c>
      <c r="O342" s="342" t="str">
        <f>IF($A342&gt;='FG_243way_Regular Symbol'!D$16,"",IF(B342=0,"",IF(OR(B342=$O$1,B342=$P$1,B343=$O$1,B343=$P$1,B344=$O$1,B344=$P$1),0,1)))</f>
        <v/>
      </c>
      <c r="P342" s="2" t="str">
        <f>IF($A342&gt;='FG_243way_Regular Symbol'!E$16,"",IF(C342=0,"",IF(OR(C342=$O$1,C342=$P$1,C343=$O$1,C343=$P$1,C344=$O$1,C344=$P$1),0,1)))</f>
        <v/>
      </c>
      <c r="Q342" s="2" t="str">
        <f>IF($A342&gt;='FG_243way_Regular Symbol'!F$16,"",IF(D342=0,"",IF(OR(D342=$O$1,D342=$P$1,D343=$O$1,D343=$P$1,D344=$O$1,D344=$P$1),0,1)))</f>
        <v/>
      </c>
      <c r="R342" s="2" t="str">
        <f>IF($A342&gt;='FG_243way_Regular Symbol'!G$16,"",IF(E342=0,"",IF(OR(E342=$O$1,E342=$P$1,E343=$O$1,E343=$P$1,E344=$O$1,E344=$P$1),0,1)))</f>
        <v/>
      </c>
      <c r="S342" s="128" t="str">
        <f>IF($A342&gt;='FG_243way_Regular Symbol'!H$16,"",IF(F342=0,"",IF(OR(F342=$O$1,F342=$P$1,F343=$O$1,F343=$P$1,F344=$O$1,F344=$P$1),0,1)))</f>
        <v/>
      </c>
      <c r="U342" s="342" t="str">
        <f>IF($A342&gt;='FG_243way_Regular Symbol'!D$16,"",IF(B342=0,"",IF(OR(B342=$U$1,B342=$V$1,B343=$U$1,B343=$V$1,B344=$U$1,B344=$V$1),0,1)))</f>
        <v/>
      </c>
      <c r="V342" s="2" t="str">
        <f>IF($A342&gt;='FG_243way_Regular Symbol'!E$16,"",IF(C342=0,"",IF(OR(C342=$U$1,C342=$V$1,C343=$U$1,C343=$V$1,C344=$U$1,C344=$V$1),0,1)))</f>
        <v/>
      </c>
      <c r="W342" s="2" t="str">
        <f>IF($A342&gt;='FG_243way_Regular Symbol'!F$16,"",IF(D342=0,"",IF(OR(D342=$U$1,D342=$V$1,D343=$U$1,D343=$V$1,D344=$U$1,D344=$V$1),0,1)))</f>
        <v/>
      </c>
      <c r="X342" s="2" t="str">
        <f>IF($A342&gt;='FG_243way_Regular Symbol'!G$16,"",IF(E342=0,"",IF(OR(E342=$U$1,E342=$V$1,E343=$U$1,E343=$V$1,E344=$U$1,E344=$V$1),0,1)))</f>
        <v/>
      </c>
      <c r="Y342" s="128" t="str">
        <f>IF($A342&gt;='FG_243way_Regular Symbol'!H$16,"",IF(F342=0,"",IF(OR(F342=$U$1,F342=$V$1,F343=$U$1,F343=$V$1,F344=$U$1,F344=$V$1),0,1)))</f>
        <v/>
      </c>
      <c r="AA342" s="342" t="str">
        <f>IF($A342&gt;='FG_243way_Regular Symbol'!D$16,"",IF(B342=0,"",IF(OR(B342=$AA$1,B342=$AB$1,B343=$AA$1,B343=$AB$1,B344=$AA$1,,B344=$AB$1),0,1)))</f>
        <v/>
      </c>
      <c r="AB342" s="2" t="str">
        <f>IF($A342&gt;='FG_243way_Regular Symbol'!E$16,"",IF(C342=0,"",IF(OR(C342=$AA$1,C342=$AB$1,C343=$AA$1,C343=$AB$1,C344=$AA$1,,C344=$AB$1),0,1)))</f>
        <v/>
      </c>
      <c r="AC342" s="2" t="str">
        <f>IF($A342&gt;='FG_243way_Regular Symbol'!F$16,"",IF(D342=0,"",IF(OR(D342=$AA$1,D342=$AB$1,D343=$AA$1,D343=$AB$1,D344=$AA$1,,D344=$AB$1),0,1)))</f>
        <v/>
      </c>
      <c r="AD342" s="2" t="str">
        <f>IF($A342&gt;='FG_243way_Regular Symbol'!G$16,"",IF(E342=0,"",IF(OR(E342=$AA$1,E342=$AB$1,E343=$AA$1,E343=$AB$1,E344=$AA$1,,E344=$AB$1),0,1)))</f>
        <v/>
      </c>
      <c r="AE342" s="128" t="str">
        <f>IF($A342&gt;='FG_243way_Regular Symbol'!H$16,"",IF(F342=0,"",IF(OR(F342=$AA$1,F342=$AB$1,F343=$AA$1,F343=$AB$1,F344=$AA$1,,F344=$AB$1),0,1)))</f>
        <v/>
      </c>
      <c r="AG342" s="342" t="str">
        <f>IF($A342&gt;='FG_243way_Regular Symbol'!D$16,"",IF(B342=0,"",IF(OR(B342=$AG$1,B342=$AH$1,B343=$AG$1,B343=$AH$1,B344=$AG$1,B344=$AH$1),0,1)))</f>
        <v/>
      </c>
      <c r="AH342" s="2" t="str">
        <f>IF($A342&gt;='FG_243way_Regular Symbol'!E$16,"",IF(C342=0,"",IF(OR(C342=$AG$1,C342=$AH$1,C343=$AG$1,C343=$AH$1,C344=$AG$1,C344=$AH$1),0,1)))</f>
        <v/>
      </c>
      <c r="AI342" s="2" t="str">
        <f>IF($A342&gt;='FG_243way_Regular Symbol'!F$16,"",IF(D342=0,"",IF(OR(D342=$AG$1,D342=$AH$1,D343=$AG$1,D343=$AH$1,D344=$AG$1,D344=$AH$1),0,1)))</f>
        <v/>
      </c>
      <c r="AJ342" s="2" t="str">
        <f>IF($A342&gt;='FG_243way_Regular Symbol'!G$16,"",IF(E342=0,"",IF(OR(E342=$AG$1,E342=$AH$1,E343=$AG$1,E343=$AH$1,E344=$AG$1,E344=$AH$1),0,1)))</f>
        <v/>
      </c>
      <c r="AK342" s="128" t="str">
        <f>IF($A342&gt;='FG_243way_Regular Symbol'!H$16,"",IF(F342=0,"",IF(OR(F342=$AG$1,F342=$AH$1,F343=$AG$1,F343=$AH$1,F344=$AG$1,F344=$AH$1),0,1)))</f>
        <v/>
      </c>
      <c r="AM342" s="342" t="str">
        <f>IF($A342&gt;='FG_243way_Regular Symbol'!D$16,"",IF(B342=0,"",IF(OR(B342=$AM$1,B342=$AN$1,B343=$AM$1,B343=$AN$1,B344=$AM$1,B344=$AN$1),0,1)))</f>
        <v/>
      </c>
      <c r="AN342" s="2" t="str">
        <f>IF($A342&gt;='FG_243way_Regular Symbol'!E$16,"",IF(C342=0,"",IF(OR(C342=$AM$1,C342=$AN$1,C343=$AM$1,C343=$AN$1,C344=$AM$1,C344=$AN$1),0,1)))</f>
        <v/>
      </c>
      <c r="AO342" s="2" t="str">
        <f>IF($A342&gt;='FG_243way_Regular Symbol'!F$16,"",IF(D342=0,"",IF(OR(D342=$AM$1,D342=$AN$1,D343=$AM$1,D343=$AN$1,D344=$AM$1,D344=$AN$1),0,1)))</f>
        <v/>
      </c>
      <c r="AP342" s="2" t="str">
        <f>IF($A342&gt;='FG_243way_Regular Symbol'!G$16,"",IF(E342=0,"",IF(OR(E342=$AM$1,E342=$AN$1,E343=$AM$1,E343=$AN$1,E344=$AM$1,E344=$AN$1),0,1)))</f>
        <v/>
      </c>
      <c r="AQ342" s="128" t="str">
        <f>IF($A342&gt;='FG_243way_Regular Symbol'!H$16,"",IF(F342=0,"",IF(OR(F342=$AM$1,F342=$AN$1,F343=$AM$1,F343=$AN$1,F344=$AM$1,F344=$AN$1),0,1)))</f>
        <v/>
      </c>
      <c r="AS342" s="342" t="str">
        <f>IF($A342&gt;='FG_243way_Regular Symbol'!D$16,"",IF(B342=0,"",IF(OR(B342=$AM$1,B342=$AT$1,B343=$AM$1,B343=$AT$1,B344=$AM$1,B344=$AT$1),0,1)))</f>
        <v/>
      </c>
      <c r="AT342" s="2" t="str">
        <f>IF($A342&gt;='FG_243way_Regular Symbol'!E$16,"",IF(C342=0,"",IF(OR(C342=$AM$1,C342=$AT$1,C343=$AM$1,C343=$AT$1,C344=$AM$1,C344=$AT$1),0,1)))</f>
        <v/>
      </c>
      <c r="AU342" s="2" t="str">
        <f>IF($A342&gt;='FG_243way_Regular Symbol'!F$16,"",IF(D342=0,"",IF(OR(D342=$AM$1,D342=$AT$1,D343=$AM$1,D343=$AT$1,D344=$AM$1,D344=$AT$1),0,1)))</f>
        <v/>
      </c>
      <c r="AV342" s="2" t="str">
        <f>IF($A342&gt;='FG_243way_Regular Symbol'!G$16,"",IF(E342=0,"",IF(OR(E342=$AM$1,E342=$AT$1,E343=$AM$1,E343=$AT$1,E344=$AM$1,E344=$AT$1),0,1)))</f>
        <v/>
      </c>
      <c r="AW342" s="128" t="str">
        <f>IF($A342&gt;='FG_243way_Regular Symbol'!H$16,"",IF(F342=0,"",IF(OR(F342=$AM$1,F342=$AT$1,F343=$AM$1,F343=$AT$1,F344=$AM$1,F344=$AT$1),0,1)))</f>
        <v/>
      </c>
      <c r="AY342" s="342" t="str">
        <f>IF($A342&gt;='FG_243way_Regular Symbol'!D$16,"",IF(B342=0,"",IF(OR(B342=$AM$1,B342=$AZ$1,B343=$AM$1,B343=$AZ$1,B344=$AM$1,B344=$AZ$1),0,1)))</f>
        <v/>
      </c>
      <c r="AZ342" s="2" t="str">
        <f>IF($A342&gt;='FG_243way_Regular Symbol'!E$16,"",IF(C342=0,"",IF(OR(C342=$AM$1,C342=$AZ$1,C343=$AM$1,C343=$AZ$1,C344=$AM$1,C344=$AZ$1),0,1)))</f>
        <v/>
      </c>
      <c r="BA342" s="2" t="str">
        <f>IF($A342&gt;='FG_243way_Regular Symbol'!F$16,"",IF(D342=0,"",IF(OR(D342=$AM$1,D342=$AZ$1,D343=$AM$1,D343=$AZ$1,D344=$AM$1,D344=$AZ$1),0,1)))</f>
        <v/>
      </c>
      <c r="BB342" s="2" t="str">
        <f>IF($A342&gt;='FG_243way_Regular Symbol'!G$16,"",IF(E342=0,"",IF(OR(E342=$AM$1,E342=$AZ$1,E343=$AM$1,E343=$AZ$1,E344=$AM$1,E344=$AZ$1),0,1)))</f>
        <v/>
      </c>
      <c r="BC342" s="128" t="str">
        <f>IF($A342&gt;='FG_243way_Regular Symbol'!H$16,"",IF(F342=0,"",IF(OR(F342=$AM$1,F342=$AZ$1,F343=$AM$1,F343=$AZ$1,F344=$AM$1,F344=$AZ$1),0,1)))</f>
        <v/>
      </c>
      <c r="BE342" s="342"/>
      <c r="BF342" s="2"/>
      <c r="BG342" s="2" t="str">
        <f>IF($A342&gt;='FG_243way_Regular Symbol'!F$16,"",IF(D342=0,"",COUNTIF(D342:D344,$BF$1)))</f>
        <v/>
      </c>
      <c r="BH342" s="2" t="str">
        <f>IF($A342&gt;='FG_243way_Regular Symbol'!G$16,"",IF(E342=0,"",COUNTIF(E342:E344,$BF$1)))</f>
        <v/>
      </c>
      <c r="BI342" s="2" t="str">
        <f>IF($A342&gt;='FG_243way_Regular Symbol'!H$16,"",IF(F342=0,"",COUNTIF(F342:F344,$BF$1)))</f>
        <v/>
      </c>
      <c r="BK342" s="342"/>
      <c r="BL342" s="2"/>
      <c r="BM342" s="2" t="str">
        <f>IF($A342&gt;='FG_243way_Regular Symbol'!F$16,"",IF(D342=0,"",IF(OR(D342=$AM$1,D342=$BL$1,D343=$AM$1,D343=$BL$1,D344=$AM$1,D344=$BL$1),0,1)))</f>
        <v/>
      </c>
      <c r="BN342" s="2" t="str">
        <f>IF($A342&gt;='FG_243way_Regular Symbol'!G$16,"",IF(E342=0,"",IF(OR(E342=$AM$1,E342=$BL$1,E343=$AM$1,E343=$BL$1,E344=$AM$1,E344=$BL$1),0,1)))</f>
        <v/>
      </c>
      <c r="BO342" s="128" t="str">
        <f>IF($A342&gt;='FG_243way_Regular Symbol'!H$16,"",IF(F342=0,"",IF(OR(F342=$AM$1,F342=$BL$1,F343=$AM$1,F343=$BL$1,F344=$AM$1,F344=$BL$1),0,1)))</f>
        <v/>
      </c>
      <c r="BQ342" s="2" t="str">
        <f>IF($A342&gt;='FG_243way_Regular Symbol'!D$16,"",IF(B342=0,"",IF(OR(B342=$BQ$1,B342=$BR$1,B343=$BQ$1,B343=$BR$1,B344=$BQ$1,B344=$BR$1),0,1)))</f>
        <v/>
      </c>
      <c r="BR342" s="2" t="str">
        <f>IF($A342&gt;='FG_243way_Regular Symbol'!E$16,"",IF(C342=0,"",IF(OR(C342=$BQ$1,C342=$BR$1,C343=$BQ$1,C343=$BR$1,C344=$BQ$1,C344=$BR$1),0,1)))</f>
        <v/>
      </c>
      <c r="BS342" s="2" t="str">
        <f>IF($A342&gt;='FG_243way_Regular Symbol'!F$16,"",IF(D342=0,"",IF(OR(D342=$BQ$1,D342=$BR$1,D343=$BQ$1,D343=$BR$1,D344=$BQ$1,D344=$BR$1),0,1)))</f>
        <v/>
      </c>
      <c r="BT342" s="2" t="str">
        <f>IF($A342&gt;='FG_243way_Regular Symbol'!G$16,"",IF(E342=0,"",IF(OR(E342=$BQ$1,E342=$BR$1,E343=$BQ$1,E343=$BR$1,E344=$BQ$1,E344=$BR$1),0,1)))</f>
        <v/>
      </c>
      <c r="BU342" s="2" t="str">
        <f>IF($A342&gt;='FG_243way_Regular Symbol'!H$16,"",IF(F342=0,"",IF(OR(F342=$BQ$1,F342=$BR$1,F343=$BQ$1,F343=$BR$1,F344=$BQ$1,F344=$BR$1),0,1)))</f>
        <v/>
      </c>
      <c r="BW342" s="2" t="str">
        <f>IF($A342&gt;='FG_243way_Regular Symbol'!D$16,"",IF(B342=0,"",IF(OR(B342=$BW$1,B343=$BW$1,B344=$BW$1,B342=$BX$1,B343=$BX$1,B344=$BX$1),0,1)))</f>
        <v/>
      </c>
      <c r="BX342" s="2" t="str">
        <f>IF($A342&gt;='FG_243way_Regular Symbol'!E$16,"",IF(C342=0,"",IF(OR(C342=$BW$1,C343=$BW$1,C344=$BW$1,C342=$BX$1,C343=$BX$1,C344=$BX$1),0,1)))</f>
        <v/>
      </c>
      <c r="BY342" s="2" t="str">
        <f>IF($A342&gt;='FG_243way_Regular Symbol'!F$16,"",IF(D342=0,"",IF(OR(D342=$BW$1,D343=$BW$1,D344=$BW$1,D342=$BX$1,D343=$BX$1,D344=$BX$1),0,1)))</f>
        <v/>
      </c>
      <c r="BZ342" s="2" t="str">
        <f>IF($A342&gt;='FG_243way_Regular Symbol'!G$16,"",IF(E342=0,"",IF(OR(E342=$BW$1,E343=$BW$1,E344=$BW$1,E342=$BX$1,E343=$BX$1,E344=$BX$1),0,1)))</f>
        <v/>
      </c>
      <c r="CA342" s="2" t="str">
        <f>IF($A342&gt;='FG_243way_Regular Symbol'!H$16,"",IF(F342=0,"",IF(OR(F342=$BW$1,F343=$BW$1,F344=$BW$1,F342=$BX$1,F343=$BX$1,F344=$BX$1),0,1)))</f>
        <v/>
      </c>
      <c r="CC342" s="2" t="str">
        <f>IF($A342&gt;='FG_243way_Regular Symbol'!D$16,"",IF(B342=0,"",IF(OR(B342=$BW$1,B343=$BW$1,B344=$BW$1,B342=$CD$1,B343=$CD$1,B344=$CD$1),0,1)))</f>
        <v/>
      </c>
      <c r="CD342" s="2" t="str">
        <f>IF($A342&gt;='FG_243way_Regular Symbol'!E$16,"",IF(C342=0,"",IF(OR(C342=$BW$1,C343=$BW$1,C344=$BW$1,C342=$CD$1,C343=$CD$1,C344=$CD$1),0,1)))</f>
        <v/>
      </c>
      <c r="CE342" s="2" t="str">
        <f>IF($A342&gt;='FG_243way_Regular Symbol'!F$16,"",IF(D342=0,"",IF(OR(D342=$BW$1,D343=$BW$1,D344=$BW$1,D342=$CD$1,D343=$CD$1,D344=$CD$1),0,1)))</f>
        <v/>
      </c>
      <c r="CF342" s="2" t="str">
        <f>IF($A342&gt;='FG_243way_Regular Symbol'!G$16,"",IF(E342=0,"",IF(OR(E342=$BW$1,E343=$BW$1,E344=$BW$1,E342=$CD$1,E343=$CD$1,E344=$CD$1),0,1)))</f>
        <v/>
      </c>
      <c r="CG342" s="2" t="str">
        <f>IF($A342&gt;='FG_243way_Regular Symbol'!H$16,"",IF(F342=0,"",IF(OR(F342=$BW$1,F343=$BW$1,F344=$BW$1,F342=$CD$1,F343=$CD$1,F344=$CD$1),0,1)))</f>
        <v/>
      </c>
      <c r="CI342" s="2" t="str">
        <f>IF($A342&gt;='FG_243way_Regular Symbol'!D$16,"",IF(B342=0,"",IF(OR(B342=$BW$1,B343=$BW$1,B344=$BW$1,B342=$CJ$1,B343=$CJ$1,B344=$CJ$1),0,1)))</f>
        <v/>
      </c>
      <c r="CJ342" s="2" t="str">
        <f>IF($A342&gt;='FG_243way_Regular Symbol'!E$16,"",IF(C342=0,"",IF(OR(C342=$BW$1,C343=$BW$1,C344=$BW$1,C342=$CJ$1,C343=$CJ$1,C344=$CJ$1),0,1)))</f>
        <v/>
      </c>
      <c r="CK342" s="2" t="str">
        <f>IF($A342&gt;='FG_243way_Regular Symbol'!F$16,"",IF(D342=0,"",IF(OR(D342=$BW$1,D343=$BW$1,D344=$BW$1,D342=$CJ$1,D343=$CJ$1,D344=$CJ$1),0,1)))</f>
        <v/>
      </c>
      <c r="CL342" s="2" t="str">
        <f>IF($A342&gt;='FG_243way_Regular Symbol'!G$16,"",IF(E342=0,"",IF(OR(E342=$BW$1,E343=$BW$1,E344=$BW$1,E342=$CJ$1,E343=$CJ$1,E344=$CJ$1),0,1)))</f>
        <v/>
      </c>
      <c r="CM342" s="2" t="str">
        <f>IF($A342&gt;='FG_243way_Regular Symbol'!H$16,"",IF(F342=0,"",IF(OR(F342=$BW$1,F343=$BW$1,F344=$BW$1,F342=$CJ$1,F343=$CJ$1,F344=$CJ$1),0,1)))</f>
        <v/>
      </c>
      <c r="CO342" s="2" t="str">
        <f>IF($A342&gt;='FG_243way_Regular Symbol'!D$16,"",IF(B342=0,"",IF(OR(B342=$BW$1,B343=$BW$1,B344=$BW$1,B342=$CP$1,B343=$CP$1,B344=$CP$1),0,1)))</f>
        <v/>
      </c>
      <c r="CP342" s="2" t="str">
        <f>IF($A342&gt;='FG_243way_Regular Symbol'!E$16,"",IF(C342=0,"",IF(OR(C342=$BW$1,C343=$BW$1,C344=$BW$1,C342=$CP$1,C343=$CP$1,C344=$CP$1),0,1)))</f>
        <v/>
      </c>
      <c r="CQ342" s="2" t="str">
        <f>IF($A342&gt;='FG_243way_Regular Symbol'!F$16,"",IF(D342=0,"",IF(OR(D342=$BW$1,D343=$BW$1,D344=$BW$1,D342=$CP$1,D343=$CP$1,D344=$CP$1),0,1)))</f>
        <v/>
      </c>
      <c r="CR342" s="2" t="str">
        <f>IF($A342&gt;='FG_243way_Regular Symbol'!G$16,"",IF(E342=0,"",IF(OR(E342=$BW$1,E343=$BW$1,E344=$BW$1,E342=$CP$1,E343=$CP$1,E344=$CP$1),0,1)))</f>
        <v/>
      </c>
      <c r="CS342" s="2" t="str">
        <f>IF($A342&gt;='FG_243way_Regular Symbol'!H$16,"",IF(F342=0,"",IF(OR(F342=$BW$1,F343=$BW$1,F344=$BW$1,F342=$CP$1,F343=$CP$1,F344=$CP$1),0,1)))</f>
        <v/>
      </c>
      <c r="CU342" s="2" t="str">
        <f>IF($A342&gt;='FG_243way_Regular Symbol'!D$16,"",IF(B342=0,"",IF(OR(B342=$BW$1,B343=$BW$1,B344=$BW$1,B342=$CV$1,B343=$CV$1,B344=$CV$1),0,1)))</f>
        <v/>
      </c>
      <c r="CV342" s="2" t="str">
        <f>IF($A342&gt;='FG_243way_Regular Symbol'!E$16,"",IF(C342=0,"",IF(OR(C342=$BW$1,C343=$BW$1,C344=$BW$1,C342=$CV$1,C343=$CV$1,C344=$CV$1),0,1)))</f>
        <v/>
      </c>
      <c r="CW342" s="2" t="str">
        <f>IF($A342&gt;='FG_243way_Regular Symbol'!F$16,"",IF(D342=0,"",IF(OR(D342=$BW$1,D343=$BW$1,D344=$BW$1,D342=$CV$1,D343=$CV$1,D344=$CV$1),0,1)))</f>
        <v/>
      </c>
      <c r="CX342" s="2" t="str">
        <f>IF($A342&gt;='FG_243way_Regular Symbol'!G$16,"",IF(E342=0,"",IF(OR(E342=$BW$1,E343=$BW$1,E344=$BW$1,E342=$CV$1,E343=$CV$1,E344=$CV$1),0,1)))</f>
        <v/>
      </c>
      <c r="CY342" s="2" t="str">
        <f>IF($A342&gt;='FG_243way_Regular Symbol'!H$16,"",IF(F342=0,"",IF(OR(F342=$BW$1,F343=$BW$1,F344=$BW$1,F342=$CV$1,F343=$CV$1,F344=$CV$1),0,1)))</f>
        <v/>
      </c>
    </row>
    <row r="343" spans="1:103">
      <c r="A343" s="341">
        <f>IF('FG_243way_Regular Symbol'!L342="","",'FG_243way_Regular Symbol'!L342)</f>
        <v>339</v>
      </c>
      <c r="B343" s="184" t="str">
        <f>IF('FG_243way_Regular Symbol'!M342="",
IF($A343-'FG_243way_Regular Symbol'!D$16&gt;='FG_243way_RegularＸ_W()'!B$2-1,"",VLOOKUP($A343-'FG_243way_Regular Symbol'!D$16,'FG_243way_Regular Symbol'!$L$3:$Q$99,'FG_243way_RegularＸ_W()'!B$3+1,FALSE)),
'FG_243way_Regular Symbol'!M342)</f>
        <v/>
      </c>
      <c r="C343" s="184" t="str">
        <f>IF('FG_243way_Regular Symbol'!N342="",
IF($A343-'FG_243way_Regular Symbol'!E$16&gt;='FG_243way_RegularＸ_W()'!C$2-1,"",VLOOKUP($A343-'FG_243way_Regular Symbol'!E$16,'FG_243way_Regular Symbol'!$L$3:$Q$99,'FG_243way_RegularＸ_W()'!C$3+1,FALSE)),
'FG_243way_Regular Symbol'!N342)</f>
        <v/>
      </c>
      <c r="D343" s="184" t="str">
        <f>IF('FG_243way_Regular Symbol'!O342="",
IF($A343-'FG_243way_Regular Symbol'!F$16&gt;='FG_243way_RegularＸ_W()'!D$2-1,"",VLOOKUP($A343-'FG_243way_Regular Symbol'!F$16,'FG_243way_Regular Symbol'!$L$3:$Q$99,'FG_243way_RegularＸ_W()'!D$3+1,FALSE)),
'FG_243way_Regular Symbol'!O342)</f>
        <v/>
      </c>
      <c r="E343" s="184" t="str">
        <f>IF('FG_243way_Regular Symbol'!P342="",
IF($A343-'FG_243way_Regular Symbol'!G$16&gt;='FG_243way_RegularＸ_W()'!E$2-1,"",VLOOKUP($A343-'FG_243way_Regular Symbol'!G$16,'FG_243way_Regular Symbol'!$L$3:$Q$99,'FG_243way_RegularＸ_W()'!E$3+1,FALSE)),
'FG_243way_Regular Symbol'!P342)</f>
        <v/>
      </c>
      <c r="F343" s="358" t="str">
        <f>IF('FG_243way_Regular Symbol'!Q342="",
IF($A343-'FG_243way_Regular Symbol'!H$16&gt;='FG_243way_RegularＸ_W()'!F$2-1,"",VLOOKUP($A343-'FG_243way_Regular Symbol'!H$16,'FG_243way_Regular Symbol'!$L$3:$Q$99,'FG_243way_RegularＸ_W()'!F$3+1,FALSE)),
'FG_243way_Regular Symbol'!Q342)</f>
        <v/>
      </c>
      <c r="O343" s="342" t="str">
        <f>IF($A343&gt;='FG_243way_Regular Symbol'!D$16,"",IF(B343=0,"",IF(OR(B343=$O$1,B343=$P$1,B344=$O$1,B344=$P$1,B345=$O$1,B345=$P$1),0,1)))</f>
        <v/>
      </c>
      <c r="P343" s="2" t="str">
        <f>IF($A343&gt;='FG_243way_Regular Symbol'!E$16,"",IF(C343=0,"",IF(OR(C343=$O$1,C343=$P$1,C344=$O$1,C344=$P$1,C345=$O$1,C345=$P$1),0,1)))</f>
        <v/>
      </c>
      <c r="Q343" s="2" t="str">
        <f>IF($A343&gt;='FG_243way_Regular Symbol'!F$16,"",IF(D343=0,"",IF(OR(D343=$O$1,D343=$P$1,D344=$O$1,D344=$P$1,D345=$O$1,D345=$P$1),0,1)))</f>
        <v/>
      </c>
      <c r="R343" s="2" t="str">
        <f>IF($A343&gt;='FG_243way_Regular Symbol'!G$16,"",IF(E343=0,"",IF(OR(E343=$O$1,E343=$P$1,E344=$O$1,E344=$P$1,E345=$O$1,E345=$P$1),0,1)))</f>
        <v/>
      </c>
      <c r="S343" s="128" t="str">
        <f>IF($A343&gt;='FG_243way_Regular Symbol'!H$16,"",IF(F343=0,"",IF(OR(F343=$O$1,F343=$P$1,F344=$O$1,F344=$P$1,F345=$O$1,F345=$P$1),0,1)))</f>
        <v/>
      </c>
      <c r="U343" s="342" t="str">
        <f>IF($A343&gt;='FG_243way_Regular Symbol'!D$16,"",IF(B343=0,"",IF(OR(B343=$U$1,B343=$V$1,B344=$U$1,B344=$V$1,B345=$U$1,B345=$V$1),0,1)))</f>
        <v/>
      </c>
      <c r="V343" s="2" t="str">
        <f>IF($A343&gt;='FG_243way_Regular Symbol'!E$16,"",IF(C343=0,"",IF(OR(C343=$U$1,C343=$V$1,C344=$U$1,C344=$V$1,C345=$U$1,C345=$V$1),0,1)))</f>
        <v/>
      </c>
      <c r="W343" s="2" t="str">
        <f>IF($A343&gt;='FG_243way_Regular Symbol'!F$16,"",IF(D343=0,"",IF(OR(D343=$U$1,D343=$V$1,D344=$U$1,D344=$V$1,D345=$U$1,D345=$V$1),0,1)))</f>
        <v/>
      </c>
      <c r="X343" s="2" t="str">
        <f>IF($A343&gt;='FG_243way_Regular Symbol'!G$16,"",IF(E343=0,"",IF(OR(E343=$U$1,E343=$V$1,E344=$U$1,E344=$V$1,E345=$U$1,E345=$V$1),0,1)))</f>
        <v/>
      </c>
      <c r="Y343" s="128" t="str">
        <f>IF($A343&gt;='FG_243way_Regular Symbol'!H$16,"",IF(F343=0,"",IF(OR(F343=$U$1,F343=$V$1,F344=$U$1,F344=$V$1,F345=$U$1,F345=$V$1),0,1)))</f>
        <v/>
      </c>
      <c r="AA343" s="342" t="str">
        <f>IF($A343&gt;='FG_243way_Regular Symbol'!D$16,"",IF(B343=0,"",IF(OR(B343=$AA$1,B343=$AB$1,B344=$AA$1,B344=$AB$1,B345=$AA$1,,B345=$AB$1),0,1)))</f>
        <v/>
      </c>
      <c r="AB343" s="2" t="str">
        <f>IF($A343&gt;='FG_243way_Regular Symbol'!E$16,"",IF(C343=0,"",IF(OR(C343=$AA$1,C343=$AB$1,C344=$AA$1,C344=$AB$1,C345=$AA$1,,C345=$AB$1),0,1)))</f>
        <v/>
      </c>
      <c r="AC343" s="2" t="str">
        <f>IF($A343&gt;='FG_243way_Regular Symbol'!F$16,"",IF(D343=0,"",IF(OR(D343=$AA$1,D343=$AB$1,D344=$AA$1,D344=$AB$1,D345=$AA$1,,D345=$AB$1),0,1)))</f>
        <v/>
      </c>
      <c r="AD343" s="2" t="str">
        <f>IF($A343&gt;='FG_243way_Regular Symbol'!G$16,"",IF(E343=0,"",IF(OR(E343=$AA$1,E343=$AB$1,E344=$AA$1,E344=$AB$1,E345=$AA$1,,E345=$AB$1),0,1)))</f>
        <v/>
      </c>
      <c r="AE343" s="128" t="str">
        <f>IF($A343&gt;='FG_243way_Regular Symbol'!H$16,"",IF(F343=0,"",IF(OR(F343=$AA$1,F343=$AB$1,F344=$AA$1,F344=$AB$1,F345=$AA$1,,F345=$AB$1),0,1)))</f>
        <v/>
      </c>
      <c r="AG343" s="342" t="str">
        <f>IF($A343&gt;='FG_243way_Regular Symbol'!D$16,"",IF(B343=0,"",IF(OR(B343=$AG$1,B343=$AH$1,B344=$AG$1,B344=$AH$1,B345=$AG$1,B345=$AH$1),0,1)))</f>
        <v/>
      </c>
      <c r="AH343" s="2" t="str">
        <f>IF($A343&gt;='FG_243way_Regular Symbol'!E$16,"",IF(C343=0,"",IF(OR(C343=$AG$1,C343=$AH$1,C344=$AG$1,C344=$AH$1,C345=$AG$1,C345=$AH$1),0,1)))</f>
        <v/>
      </c>
      <c r="AI343" s="2" t="str">
        <f>IF($A343&gt;='FG_243way_Regular Symbol'!F$16,"",IF(D343=0,"",IF(OR(D343=$AG$1,D343=$AH$1,D344=$AG$1,D344=$AH$1,D345=$AG$1,D345=$AH$1),0,1)))</f>
        <v/>
      </c>
      <c r="AJ343" s="2" t="str">
        <f>IF($A343&gt;='FG_243way_Regular Symbol'!G$16,"",IF(E343=0,"",IF(OR(E343=$AG$1,E343=$AH$1,E344=$AG$1,E344=$AH$1,E345=$AG$1,E345=$AH$1),0,1)))</f>
        <v/>
      </c>
      <c r="AK343" s="128" t="str">
        <f>IF($A343&gt;='FG_243way_Regular Symbol'!H$16,"",IF(F343=0,"",IF(OR(F343=$AG$1,F343=$AH$1,F344=$AG$1,F344=$AH$1,F345=$AG$1,F345=$AH$1),0,1)))</f>
        <v/>
      </c>
      <c r="AM343" s="342" t="str">
        <f>IF($A343&gt;='FG_243way_Regular Symbol'!D$16,"",IF(B343=0,"",IF(OR(B343=$AM$1,B343=$AN$1,B344=$AM$1,B344=$AN$1,B345=$AM$1,B345=$AN$1),0,1)))</f>
        <v/>
      </c>
      <c r="AN343" s="2" t="str">
        <f>IF($A343&gt;='FG_243way_Regular Symbol'!E$16,"",IF(C343=0,"",IF(OR(C343=$AM$1,C343=$AN$1,C344=$AM$1,C344=$AN$1,C345=$AM$1,C345=$AN$1),0,1)))</f>
        <v/>
      </c>
      <c r="AO343" s="2" t="str">
        <f>IF($A343&gt;='FG_243way_Regular Symbol'!F$16,"",IF(D343=0,"",IF(OR(D343=$AM$1,D343=$AN$1,D344=$AM$1,D344=$AN$1,D345=$AM$1,D345=$AN$1),0,1)))</f>
        <v/>
      </c>
      <c r="AP343" s="2" t="str">
        <f>IF($A343&gt;='FG_243way_Regular Symbol'!G$16,"",IF(E343=0,"",IF(OR(E343=$AM$1,E343=$AN$1,E344=$AM$1,E344=$AN$1,E345=$AM$1,E345=$AN$1),0,1)))</f>
        <v/>
      </c>
      <c r="AQ343" s="128" t="str">
        <f>IF($A343&gt;='FG_243way_Regular Symbol'!H$16,"",IF(F343=0,"",IF(OR(F343=$AM$1,F343=$AN$1,F344=$AM$1,F344=$AN$1,F345=$AM$1,F345=$AN$1),0,1)))</f>
        <v/>
      </c>
      <c r="AS343" s="342" t="str">
        <f>IF($A343&gt;='FG_243way_Regular Symbol'!D$16,"",IF(B343=0,"",IF(OR(B343=$AM$1,B343=$AT$1,B344=$AM$1,B344=$AT$1,B345=$AM$1,B345=$AT$1),0,1)))</f>
        <v/>
      </c>
      <c r="AT343" s="2" t="str">
        <f>IF($A343&gt;='FG_243way_Regular Symbol'!E$16,"",IF(C343=0,"",IF(OR(C343=$AM$1,C343=$AT$1,C344=$AM$1,C344=$AT$1,C345=$AM$1,C345=$AT$1),0,1)))</f>
        <v/>
      </c>
      <c r="AU343" s="2" t="str">
        <f>IF($A343&gt;='FG_243way_Regular Symbol'!F$16,"",IF(D343=0,"",IF(OR(D343=$AM$1,D343=$AT$1,D344=$AM$1,D344=$AT$1,D345=$AM$1,D345=$AT$1),0,1)))</f>
        <v/>
      </c>
      <c r="AV343" s="2" t="str">
        <f>IF($A343&gt;='FG_243way_Regular Symbol'!G$16,"",IF(E343=0,"",IF(OR(E343=$AM$1,E343=$AT$1,E344=$AM$1,E344=$AT$1,E345=$AM$1,E345=$AT$1),0,1)))</f>
        <v/>
      </c>
      <c r="AW343" s="128" t="str">
        <f>IF($A343&gt;='FG_243way_Regular Symbol'!H$16,"",IF(F343=0,"",IF(OR(F343=$AM$1,F343=$AT$1,F344=$AM$1,F344=$AT$1,F345=$AM$1,F345=$AT$1),0,1)))</f>
        <v/>
      </c>
      <c r="AY343" s="342" t="str">
        <f>IF($A343&gt;='FG_243way_Regular Symbol'!D$16,"",IF(B343=0,"",IF(OR(B343=$AM$1,B343=$AZ$1,B344=$AM$1,B344=$AZ$1,B345=$AM$1,B345=$AZ$1),0,1)))</f>
        <v/>
      </c>
      <c r="AZ343" s="2" t="str">
        <f>IF($A343&gt;='FG_243way_Regular Symbol'!E$16,"",IF(C343=0,"",IF(OR(C343=$AM$1,C343=$AZ$1,C344=$AM$1,C344=$AZ$1,C345=$AM$1,C345=$AZ$1),0,1)))</f>
        <v/>
      </c>
      <c r="BA343" s="2" t="str">
        <f>IF($A343&gt;='FG_243way_Regular Symbol'!F$16,"",IF(D343=0,"",IF(OR(D343=$AM$1,D343=$AZ$1,D344=$AM$1,D344=$AZ$1,D345=$AM$1,D345=$AZ$1),0,1)))</f>
        <v/>
      </c>
      <c r="BB343" s="2" t="str">
        <f>IF($A343&gt;='FG_243way_Regular Symbol'!G$16,"",IF(E343=0,"",IF(OR(E343=$AM$1,E343=$AZ$1,E344=$AM$1,E344=$AZ$1,E345=$AM$1,E345=$AZ$1),0,1)))</f>
        <v/>
      </c>
      <c r="BC343" s="128" t="str">
        <f>IF($A343&gt;='FG_243way_Regular Symbol'!H$16,"",IF(F343=0,"",IF(OR(F343=$AM$1,F343=$AZ$1,F344=$AM$1,F344=$AZ$1,F345=$AM$1,F345=$AZ$1),0,1)))</f>
        <v/>
      </c>
      <c r="BE343" s="342"/>
      <c r="BF343" s="2"/>
      <c r="BG343" s="2" t="str">
        <f>IF($A343&gt;='FG_243way_Regular Symbol'!F$16,"",IF(D343=0,"",COUNTIF(D343:D345,$BF$1)))</f>
        <v/>
      </c>
      <c r="BH343" s="2" t="str">
        <f>IF($A343&gt;='FG_243way_Regular Symbol'!G$16,"",IF(E343=0,"",COUNTIF(E343:E345,$BF$1)))</f>
        <v/>
      </c>
      <c r="BI343" s="2" t="str">
        <f>IF($A343&gt;='FG_243way_Regular Symbol'!H$16,"",IF(F343=0,"",COUNTIF(F343:F345,$BF$1)))</f>
        <v/>
      </c>
      <c r="BK343" s="342"/>
      <c r="BL343" s="2"/>
      <c r="BM343" s="2" t="str">
        <f>IF($A343&gt;='FG_243way_Regular Symbol'!F$16,"",IF(D343=0,"",IF(OR(D343=$AM$1,D343=$BL$1,D344=$AM$1,D344=$BL$1,D345=$AM$1,D345=$BL$1),0,1)))</f>
        <v/>
      </c>
      <c r="BN343" s="2" t="str">
        <f>IF($A343&gt;='FG_243way_Regular Symbol'!G$16,"",IF(E343=0,"",IF(OR(E343=$AM$1,E343=$BL$1,E344=$AM$1,E344=$BL$1,E345=$AM$1,E345=$BL$1),0,1)))</f>
        <v/>
      </c>
      <c r="BO343" s="128" t="str">
        <f>IF($A343&gt;='FG_243way_Regular Symbol'!H$16,"",IF(F343=0,"",IF(OR(F343=$AM$1,F343=$BL$1,F344=$AM$1,F344=$BL$1,F345=$AM$1,F345=$BL$1),0,1)))</f>
        <v/>
      </c>
      <c r="BQ343" s="2" t="str">
        <f>IF($A343&gt;='FG_243way_Regular Symbol'!D$16,"",IF(B343=0,"",IF(OR(B343=$BQ$1,B343=$BR$1,B344=$BQ$1,B344=$BR$1,B345=$BQ$1,B345=$BR$1),0,1)))</f>
        <v/>
      </c>
      <c r="BR343" s="2" t="str">
        <f>IF($A343&gt;='FG_243way_Regular Symbol'!E$16,"",IF(C343=0,"",IF(OR(C343=$BQ$1,C343=$BR$1,C344=$BQ$1,C344=$BR$1,C345=$BQ$1,C345=$BR$1),0,1)))</f>
        <v/>
      </c>
      <c r="BS343" s="2" t="str">
        <f>IF($A343&gt;='FG_243way_Regular Symbol'!F$16,"",IF(D343=0,"",IF(OR(D343=$BQ$1,D343=$BR$1,D344=$BQ$1,D344=$BR$1,D345=$BQ$1,D345=$BR$1),0,1)))</f>
        <v/>
      </c>
      <c r="BT343" s="2" t="str">
        <f>IF($A343&gt;='FG_243way_Regular Symbol'!G$16,"",IF(E343=0,"",IF(OR(E343=$BQ$1,E343=$BR$1,E344=$BQ$1,E344=$BR$1,E345=$BQ$1,E345=$BR$1),0,1)))</f>
        <v/>
      </c>
      <c r="BU343" s="2" t="str">
        <f>IF($A343&gt;='FG_243way_Regular Symbol'!H$16,"",IF(F343=0,"",IF(OR(F343=$BQ$1,F343=$BR$1,F344=$BQ$1,F344=$BR$1,F345=$BQ$1,F345=$BR$1),0,1)))</f>
        <v/>
      </c>
      <c r="BW343" s="2" t="str">
        <f>IF($A343&gt;='FG_243way_Regular Symbol'!D$16,"",IF(B343=0,"",IF(OR(B343=$BW$1,B344=$BW$1,B345=$BW$1,B343=$BX$1,B344=$BX$1,B345=$BX$1),0,1)))</f>
        <v/>
      </c>
      <c r="BX343" s="2" t="str">
        <f>IF($A343&gt;='FG_243way_Regular Symbol'!E$16,"",IF(C343=0,"",IF(OR(C343=$BW$1,C344=$BW$1,C345=$BW$1,C343=$BX$1,C344=$BX$1,C345=$BX$1),0,1)))</f>
        <v/>
      </c>
      <c r="BY343" s="2" t="str">
        <f>IF($A343&gt;='FG_243way_Regular Symbol'!F$16,"",IF(D343=0,"",IF(OR(D343=$BW$1,D344=$BW$1,D345=$BW$1,D343=$BX$1,D344=$BX$1,D345=$BX$1),0,1)))</f>
        <v/>
      </c>
      <c r="BZ343" s="2" t="str">
        <f>IF($A343&gt;='FG_243way_Regular Symbol'!G$16,"",IF(E343=0,"",IF(OR(E343=$BW$1,E344=$BW$1,E345=$BW$1,E343=$BX$1,E344=$BX$1,E345=$BX$1),0,1)))</f>
        <v/>
      </c>
      <c r="CA343" s="2" t="str">
        <f>IF($A343&gt;='FG_243way_Regular Symbol'!H$16,"",IF(F343=0,"",IF(OR(F343=$BW$1,F344=$BW$1,F345=$BW$1,F343=$BX$1,F344=$BX$1,F345=$BX$1),0,1)))</f>
        <v/>
      </c>
      <c r="CC343" s="2" t="str">
        <f>IF($A343&gt;='FG_243way_Regular Symbol'!D$16,"",IF(B343=0,"",IF(OR(B343=$BW$1,B344=$BW$1,B345=$BW$1,B343=$CD$1,B344=$CD$1,B345=$CD$1),0,1)))</f>
        <v/>
      </c>
      <c r="CD343" s="2" t="str">
        <f>IF($A343&gt;='FG_243way_Regular Symbol'!E$16,"",IF(C343=0,"",IF(OR(C343=$BW$1,C344=$BW$1,C345=$BW$1,C343=$CD$1,C344=$CD$1,C345=$CD$1),0,1)))</f>
        <v/>
      </c>
      <c r="CE343" s="2" t="str">
        <f>IF($A343&gt;='FG_243way_Regular Symbol'!F$16,"",IF(D343=0,"",IF(OR(D343=$BW$1,D344=$BW$1,D345=$BW$1,D343=$CD$1,D344=$CD$1,D345=$CD$1),0,1)))</f>
        <v/>
      </c>
      <c r="CF343" s="2" t="str">
        <f>IF($A343&gt;='FG_243way_Regular Symbol'!G$16,"",IF(E343=0,"",IF(OR(E343=$BW$1,E344=$BW$1,E345=$BW$1,E343=$CD$1,E344=$CD$1,E345=$CD$1),0,1)))</f>
        <v/>
      </c>
      <c r="CG343" s="2" t="str">
        <f>IF($A343&gt;='FG_243way_Regular Symbol'!H$16,"",IF(F343=0,"",IF(OR(F343=$BW$1,F344=$BW$1,F345=$BW$1,F343=$CD$1,F344=$CD$1,F345=$CD$1),0,1)))</f>
        <v/>
      </c>
      <c r="CI343" s="2" t="str">
        <f>IF($A343&gt;='FG_243way_Regular Symbol'!D$16,"",IF(B343=0,"",IF(OR(B343=$BW$1,B344=$BW$1,B345=$BW$1,B343=$CJ$1,B344=$CJ$1,B345=$CJ$1),0,1)))</f>
        <v/>
      </c>
      <c r="CJ343" s="2" t="str">
        <f>IF($A343&gt;='FG_243way_Regular Symbol'!E$16,"",IF(C343=0,"",IF(OR(C343=$BW$1,C344=$BW$1,C345=$BW$1,C343=$CJ$1,C344=$CJ$1,C345=$CJ$1),0,1)))</f>
        <v/>
      </c>
      <c r="CK343" s="2" t="str">
        <f>IF($A343&gt;='FG_243way_Regular Symbol'!F$16,"",IF(D343=0,"",IF(OR(D343=$BW$1,D344=$BW$1,D345=$BW$1,D343=$CJ$1,D344=$CJ$1,D345=$CJ$1),0,1)))</f>
        <v/>
      </c>
      <c r="CL343" s="2" t="str">
        <f>IF($A343&gt;='FG_243way_Regular Symbol'!G$16,"",IF(E343=0,"",IF(OR(E343=$BW$1,E344=$BW$1,E345=$BW$1,E343=$CJ$1,E344=$CJ$1,E345=$CJ$1),0,1)))</f>
        <v/>
      </c>
      <c r="CM343" s="2" t="str">
        <f>IF($A343&gt;='FG_243way_Regular Symbol'!H$16,"",IF(F343=0,"",IF(OR(F343=$BW$1,F344=$BW$1,F345=$BW$1,F343=$CJ$1,F344=$CJ$1,F345=$CJ$1),0,1)))</f>
        <v/>
      </c>
      <c r="CO343" s="2" t="str">
        <f>IF($A343&gt;='FG_243way_Regular Symbol'!D$16,"",IF(B343=0,"",IF(OR(B343=$BW$1,B344=$BW$1,B345=$BW$1,B343=$CP$1,B344=$CP$1,B345=$CP$1),0,1)))</f>
        <v/>
      </c>
      <c r="CP343" s="2" t="str">
        <f>IF($A343&gt;='FG_243way_Regular Symbol'!E$16,"",IF(C343=0,"",IF(OR(C343=$BW$1,C344=$BW$1,C345=$BW$1,C343=$CP$1,C344=$CP$1,C345=$CP$1),0,1)))</f>
        <v/>
      </c>
      <c r="CQ343" s="2" t="str">
        <f>IF($A343&gt;='FG_243way_Regular Symbol'!F$16,"",IF(D343=0,"",IF(OR(D343=$BW$1,D344=$BW$1,D345=$BW$1,D343=$CP$1,D344=$CP$1,D345=$CP$1),0,1)))</f>
        <v/>
      </c>
      <c r="CR343" s="2" t="str">
        <f>IF($A343&gt;='FG_243way_Regular Symbol'!G$16,"",IF(E343=0,"",IF(OR(E343=$BW$1,E344=$BW$1,E345=$BW$1,E343=$CP$1,E344=$CP$1,E345=$CP$1),0,1)))</f>
        <v/>
      </c>
      <c r="CS343" s="2" t="str">
        <f>IF($A343&gt;='FG_243way_Regular Symbol'!H$16,"",IF(F343=0,"",IF(OR(F343=$BW$1,F344=$BW$1,F345=$BW$1,F343=$CP$1,F344=$CP$1,F345=$CP$1),0,1)))</f>
        <v/>
      </c>
      <c r="CU343" s="2" t="str">
        <f>IF($A343&gt;='FG_243way_Regular Symbol'!D$16,"",IF(B343=0,"",IF(OR(B343=$BW$1,B344=$BW$1,B345=$BW$1,B343=$CV$1,B344=$CV$1,B345=$CV$1),0,1)))</f>
        <v/>
      </c>
      <c r="CV343" s="2" t="str">
        <f>IF($A343&gt;='FG_243way_Regular Symbol'!E$16,"",IF(C343=0,"",IF(OR(C343=$BW$1,C344=$BW$1,C345=$BW$1,C343=$CV$1,C344=$CV$1,C345=$CV$1),0,1)))</f>
        <v/>
      </c>
      <c r="CW343" s="2" t="str">
        <f>IF($A343&gt;='FG_243way_Regular Symbol'!F$16,"",IF(D343=0,"",IF(OR(D343=$BW$1,D344=$BW$1,D345=$BW$1,D343=$CV$1,D344=$CV$1,D345=$CV$1),0,1)))</f>
        <v/>
      </c>
      <c r="CX343" s="2" t="str">
        <f>IF($A343&gt;='FG_243way_Regular Symbol'!G$16,"",IF(E343=0,"",IF(OR(E343=$BW$1,E344=$BW$1,E345=$BW$1,E343=$CV$1,E344=$CV$1,E345=$CV$1),0,1)))</f>
        <v/>
      </c>
      <c r="CY343" s="2" t="str">
        <f>IF($A343&gt;='FG_243way_Regular Symbol'!H$16,"",IF(F343=0,"",IF(OR(F343=$BW$1,F344=$BW$1,F345=$BW$1,F343=$CV$1,F344=$CV$1,F345=$CV$1),0,1)))</f>
        <v/>
      </c>
    </row>
    <row r="344" spans="1:103">
      <c r="A344" s="341">
        <f>IF('FG_243way_Regular Symbol'!L343="","",'FG_243way_Regular Symbol'!L343)</f>
        <v>340</v>
      </c>
      <c r="B344" s="184" t="str">
        <f>IF('FG_243way_Regular Symbol'!M343="",
IF($A344-'FG_243way_Regular Symbol'!D$16&gt;='FG_243way_RegularＸ_W()'!B$2-1,"",VLOOKUP($A344-'FG_243way_Regular Symbol'!D$16,'FG_243way_Regular Symbol'!$L$3:$Q$99,'FG_243way_RegularＸ_W()'!B$3+1,FALSE)),
'FG_243way_Regular Symbol'!M343)</f>
        <v/>
      </c>
      <c r="C344" s="184" t="str">
        <f>IF('FG_243way_Regular Symbol'!N343="",
IF($A344-'FG_243way_Regular Symbol'!E$16&gt;='FG_243way_RegularＸ_W()'!C$2-1,"",VLOOKUP($A344-'FG_243way_Regular Symbol'!E$16,'FG_243way_Regular Symbol'!$L$3:$Q$99,'FG_243way_RegularＸ_W()'!C$3+1,FALSE)),
'FG_243way_Regular Symbol'!N343)</f>
        <v/>
      </c>
      <c r="D344" s="184" t="str">
        <f>IF('FG_243way_Regular Symbol'!O343="",
IF($A344-'FG_243way_Regular Symbol'!F$16&gt;='FG_243way_RegularＸ_W()'!D$2-1,"",VLOOKUP($A344-'FG_243way_Regular Symbol'!F$16,'FG_243way_Regular Symbol'!$L$3:$Q$99,'FG_243way_RegularＸ_W()'!D$3+1,FALSE)),
'FG_243way_Regular Symbol'!O343)</f>
        <v/>
      </c>
      <c r="E344" s="184" t="str">
        <f>IF('FG_243way_Regular Symbol'!P343="",
IF($A344-'FG_243way_Regular Symbol'!G$16&gt;='FG_243way_RegularＸ_W()'!E$2-1,"",VLOOKUP($A344-'FG_243way_Regular Symbol'!G$16,'FG_243way_Regular Symbol'!$L$3:$Q$99,'FG_243way_RegularＸ_W()'!E$3+1,FALSE)),
'FG_243way_Regular Symbol'!P343)</f>
        <v/>
      </c>
      <c r="F344" s="358" t="str">
        <f>IF('FG_243way_Regular Symbol'!Q343="",
IF($A344-'FG_243way_Regular Symbol'!H$16&gt;='FG_243way_RegularＸ_W()'!F$2-1,"",VLOOKUP($A344-'FG_243way_Regular Symbol'!H$16,'FG_243way_Regular Symbol'!$L$3:$Q$99,'FG_243way_RegularＸ_W()'!F$3+1,FALSE)),
'FG_243way_Regular Symbol'!Q343)</f>
        <v/>
      </c>
      <c r="O344" s="342" t="str">
        <f>IF($A344&gt;='FG_243way_Regular Symbol'!D$16,"",IF(B344=0,"",IF(OR(B344=$O$1,B344=$P$1,B345=$O$1,B345=$P$1,B346=$O$1,B346=$P$1),0,1)))</f>
        <v/>
      </c>
      <c r="P344" s="2" t="str">
        <f>IF($A344&gt;='FG_243way_Regular Symbol'!E$16,"",IF(C344=0,"",IF(OR(C344=$O$1,C344=$P$1,C345=$O$1,C345=$P$1,C346=$O$1,C346=$P$1),0,1)))</f>
        <v/>
      </c>
      <c r="Q344" s="2" t="str">
        <f>IF($A344&gt;='FG_243way_Regular Symbol'!F$16,"",IF(D344=0,"",IF(OR(D344=$O$1,D344=$P$1,D345=$O$1,D345=$P$1,D346=$O$1,D346=$P$1),0,1)))</f>
        <v/>
      </c>
      <c r="R344" s="2" t="str">
        <f>IF($A344&gt;='FG_243way_Regular Symbol'!G$16,"",IF(E344=0,"",IF(OR(E344=$O$1,E344=$P$1,E345=$O$1,E345=$P$1,E346=$O$1,E346=$P$1),0,1)))</f>
        <v/>
      </c>
      <c r="S344" s="128" t="str">
        <f>IF($A344&gt;='FG_243way_Regular Symbol'!H$16,"",IF(F344=0,"",IF(OR(F344=$O$1,F344=$P$1,F345=$O$1,F345=$P$1,F346=$O$1,F346=$P$1),0,1)))</f>
        <v/>
      </c>
      <c r="U344" s="342" t="str">
        <f>IF($A344&gt;='FG_243way_Regular Symbol'!D$16,"",IF(B344=0,"",IF(OR(B344=$U$1,B344=$V$1,B345=$U$1,B345=$V$1,B346=$U$1,B346=$V$1),0,1)))</f>
        <v/>
      </c>
      <c r="V344" s="2" t="str">
        <f>IF($A344&gt;='FG_243way_Regular Symbol'!E$16,"",IF(C344=0,"",IF(OR(C344=$U$1,C344=$V$1,C345=$U$1,C345=$V$1,C346=$U$1,C346=$V$1),0,1)))</f>
        <v/>
      </c>
      <c r="W344" s="2" t="str">
        <f>IF($A344&gt;='FG_243way_Regular Symbol'!F$16,"",IF(D344=0,"",IF(OR(D344=$U$1,D344=$V$1,D345=$U$1,D345=$V$1,D346=$U$1,D346=$V$1),0,1)))</f>
        <v/>
      </c>
      <c r="X344" s="2" t="str">
        <f>IF($A344&gt;='FG_243way_Regular Symbol'!G$16,"",IF(E344=0,"",IF(OR(E344=$U$1,E344=$V$1,E345=$U$1,E345=$V$1,E346=$U$1,E346=$V$1),0,1)))</f>
        <v/>
      </c>
      <c r="Y344" s="128" t="str">
        <f>IF($A344&gt;='FG_243way_Regular Symbol'!H$16,"",IF(F344=0,"",IF(OR(F344=$U$1,F344=$V$1,F345=$U$1,F345=$V$1,F346=$U$1,F346=$V$1),0,1)))</f>
        <v/>
      </c>
      <c r="AA344" s="342" t="str">
        <f>IF($A344&gt;='FG_243way_Regular Symbol'!D$16,"",IF(B344=0,"",IF(OR(B344=$AA$1,B344=$AB$1,B345=$AA$1,B345=$AB$1,B346=$AA$1,,B346=$AB$1),0,1)))</f>
        <v/>
      </c>
      <c r="AB344" s="2" t="str">
        <f>IF($A344&gt;='FG_243way_Regular Symbol'!E$16,"",IF(C344=0,"",IF(OR(C344=$AA$1,C344=$AB$1,C345=$AA$1,C345=$AB$1,C346=$AA$1,,C346=$AB$1),0,1)))</f>
        <v/>
      </c>
      <c r="AC344" s="2" t="str">
        <f>IF($A344&gt;='FG_243way_Regular Symbol'!F$16,"",IF(D344=0,"",IF(OR(D344=$AA$1,D344=$AB$1,D345=$AA$1,D345=$AB$1,D346=$AA$1,,D346=$AB$1),0,1)))</f>
        <v/>
      </c>
      <c r="AD344" s="2" t="str">
        <f>IF($A344&gt;='FG_243way_Regular Symbol'!G$16,"",IF(E344=0,"",IF(OR(E344=$AA$1,E344=$AB$1,E345=$AA$1,E345=$AB$1,E346=$AA$1,,E346=$AB$1),0,1)))</f>
        <v/>
      </c>
      <c r="AE344" s="128" t="str">
        <f>IF($A344&gt;='FG_243way_Regular Symbol'!H$16,"",IF(F344=0,"",IF(OR(F344=$AA$1,F344=$AB$1,F345=$AA$1,F345=$AB$1,F346=$AA$1,,F346=$AB$1),0,1)))</f>
        <v/>
      </c>
      <c r="AG344" s="342" t="str">
        <f>IF($A344&gt;='FG_243way_Regular Symbol'!D$16,"",IF(B344=0,"",IF(OR(B344=$AG$1,B344=$AH$1,B345=$AG$1,B345=$AH$1,B346=$AG$1,B346=$AH$1),0,1)))</f>
        <v/>
      </c>
      <c r="AH344" s="2" t="str">
        <f>IF($A344&gt;='FG_243way_Regular Symbol'!E$16,"",IF(C344=0,"",IF(OR(C344=$AG$1,C344=$AH$1,C345=$AG$1,C345=$AH$1,C346=$AG$1,C346=$AH$1),0,1)))</f>
        <v/>
      </c>
      <c r="AI344" s="2" t="str">
        <f>IF($A344&gt;='FG_243way_Regular Symbol'!F$16,"",IF(D344=0,"",IF(OR(D344=$AG$1,D344=$AH$1,D345=$AG$1,D345=$AH$1,D346=$AG$1,D346=$AH$1),0,1)))</f>
        <v/>
      </c>
      <c r="AJ344" s="2" t="str">
        <f>IF($A344&gt;='FG_243way_Regular Symbol'!G$16,"",IF(E344=0,"",IF(OR(E344=$AG$1,E344=$AH$1,E345=$AG$1,E345=$AH$1,E346=$AG$1,E346=$AH$1),0,1)))</f>
        <v/>
      </c>
      <c r="AK344" s="128" t="str">
        <f>IF($A344&gt;='FG_243way_Regular Symbol'!H$16,"",IF(F344=0,"",IF(OR(F344=$AG$1,F344=$AH$1,F345=$AG$1,F345=$AH$1,F346=$AG$1,F346=$AH$1),0,1)))</f>
        <v/>
      </c>
      <c r="AM344" s="342" t="str">
        <f>IF($A344&gt;='FG_243way_Regular Symbol'!D$16,"",IF(B344=0,"",IF(OR(B344=$AM$1,B344=$AN$1,B345=$AM$1,B345=$AN$1,B346=$AM$1,B346=$AN$1),0,1)))</f>
        <v/>
      </c>
      <c r="AN344" s="2" t="str">
        <f>IF($A344&gt;='FG_243way_Regular Symbol'!E$16,"",IF(C344=0,"",IF(OR(C344=$AM$1,C344=$AN$1,C345=$AM$1,C345=$AN$1,C346=$AM$1,C346=$AN$1),0,1)))</f>
        <v/>
      </c>
      <c r="AO344" s="2" t="str">
        <f>IF($A344&gt;='FG_243way_Regular Symbol'!F$16,"",IF(D344=0,"",IF(OR(D344=$AM$1,D344=$AN$1,D345=$AM$1,D345=$AN$1,D346=$AM$1,D346=$AN$1),0,1)))</f>
        <v/>
      </c>
      <c r="AP344" s="2" t="str">
        <f>IF($A344&gt;='FG_243way_Regular Symbol'!G$16,"",IF(E344=0,"",IF(OR(E344=$AM$1,E344=$AN$1,E345=$AM$1,E345=$AN$1,E346=$AM$1,E346=$AN$1),0,1)))</f>
        <v/>
      </c>
      <c r="AQ344" s="128" t="str">
        <f>IF($A344&gt;='FG_243way_Regular Symbol'!H$16,"",IF(F344=0,"",IF(OR(F344=$AM$1,F344=$AN$1,F345=$AM$1,F345=$AN$1,F346=$AM$1,F346=$AN$1),0,1)))</f>
        <v/>
      </c>
      <c r="AS344" s="342" t="str">
        <f>IF($A344&gt;='FG_243way_Regular Symbol'!D$16,"",IF(B344=0,"",IF(OR(B344=$AM$1,B344=$AT$1,B345=$AM$1,B345=$AT$1,B346=$AM$1,B346=$AT$1),0,1)))</f>
        <v/>
      </c>
      <c r="AT344" s="2" t="str">
        <f>IF($A344&gt;='FG_243way_Regular Symbol'!E$16,"",IF(C344=0,"",IF(OR(C344=$AM$1,C344=$AT$1,C345=$AM$1,C345=$AT$1,C346=$AM$1,C346=$AT$1),0,1)))</f>
        <v/>
      </c>
      <c r="AU344" s="2" t="str">
        <f>IF($A344&gt;='FG_243way_Regular Symbol'!F$16,"",IF(D344=0,"",IF(OR(D344=$AM$1,D344=$AT$1,D345=$AM$1,D345=$AT$1,D346=$AM$1,D346=$AT$1),0,1)))</f>
        <v/>
      </c>
      <c r="AV344" s="2" t="str">
        <f>IF($A344&gt;='FG_243way_Regular Symbol'!G$16,"",IF(E344=0,"",IF(OR(E344=$AM$1,E344=$AT$1,E345=$AM$1,E345=$AT$1,E346=$AM$1,E346=$AT$1),0,1)))</f>
        <v/>
      </c>
      <c r="AW344" s="128" t="str">
        <f>IF($A344&gt;='FG_243way_Regular Symbol'!H$16,"",IF(F344=0,"",IF(OR(F344=$AM$1,F344=$AT$1,F345=$AM$1,F345=$AT$1,F346=$AM$1,F346=$AT$1),0,1)))</f>
        <v/>
      </c>
      <c r="AY344" s="342" t="str">
        <f>IF($A344&gt;='FG_243way_Regular Symbol'!D$16,"",IF(B344=0,"",IF(OR(B344=$AM$1,B344=$AZ$1,B345=$AM$1,B345=$AZ$1,B346=$AM$1,B346=$AZ$1),0,1)))</f>
        <v/>
      </c>
      <c r="AZ344" s="2" t="str">
        <f>IF($A344&gt;='FG_243way_Regular Symbol'!E$16,"",IF(C344=0,"",IF(OR(C344=$AM$1,C344=$AZ$1,C345=$AM$1,C345=$AZ$1,C346=$AM$1,C346=$AZ$1),0,1)))</f>
        <v/>
      </c>
      <c r="BA344" s="2" t="str">
        <f>IF($A344&gt;='FG_243way_Regular Symbol'!F$16,"",IF(D344=0,"",IF(OR(D344=$AM$1,D344=$AZ$1,D345=$AM$1,D345=$AZ$1,D346=$AM$1,D346=$AZ$1),0,1)))</f>
        <v/>
      </c>
      <c r="BB344" s="2" t="str">
        <f>IF($A344&gt;='FG_243way_Regular Symbol'!G$16,"",IF(E344=0,"",IF(OR(E344=$AM$1,E344=$AZ$1,E345=$AM$1,E345=$AZ$1,E346=$AM$1,E346=$AZ$1),0,1)))</f>
        <v/>
      </c>
      <c r="BC344" s="128" t="str">
        <f>IF($A344&gt;='FG_243way_Regular Symbol'!H$16,"",IF(F344=0,"",IF(OR(F344=$AM$1,F344=$AZ$1,F345=$AM$1,F345=$AZ$1,F346=$AM$1,F346=$AZ$1),0,1)))</f>
        <v/>
      </c>
      <c r="BE344" s="342"/>
      <c r="BF344" s="2"/>
      <c r="BG344" s="2" t="str">
        <f>IF($A344&gt;='FG_243way_Regular Symbol'!F$16,"",IF(D344=0,"",COUNTIF(D344:D346,$BF$1)))</f>
        <v/>
      </c>
      <c r="BH344" s="2" t="str">
        <f>IF($A344&gt;='FG_243way_Regular Symbol'!G$16,"",IF(E344=0,"",COUNTIF(E344:E346,$BF$1)))</f>
        <v/>
      </c>
      <c r="BI344" s="2" t="str">
        <f>IF($A344&gt;='FG_243way_Regular Symbol'!H$16,"",IF(F344=0,"",COUNTIF(F344:F346,$BF$1)))</f>
        <v/>
      </c>
      <c r="BK344" s="342"/>
      <c r="BL344" s="2"/>
      <c r="BM344" s="2" t="str">
        <f>IF($A344&gt;='FG_243way_Regular Symbol'!F$16,"",IF(D344=0,"",IF(OR(D344=$AM$1,D344=$BL$1,D345=$AM$1,D345=$BL$1,D346=$AM$1,D346=$BL$1),0,1)))</f>
        <v/>
      </c>
      <c r="BN344" s="2" t="str">
        <f>IF($A344&gt;='FG_243way_Regular Symbol'!G$16,"",IF(E344=0,"",IF(OR(E344=$AM$1,E344=$BL$1,E345=$AM$1,E345=$BL$1,E346=$AM$1,E346=$BL$1),0,1)))</f>
        <v/>
      </c>
      <c r="BO344" s="128" t="str">
        <f>IF($A344&gt;='FG_243way_Regular Symbol'!H$16,"",IF(F344=0,"",IF(OR(F344=$AM$1,F344=$BL$1,F345=$AM$1,F345=$BL$1,F346=$AM$1,F346=$BL$1),0,1)))</f>
        <v/>
      </c>
      <c r="BQ344" s="2" t="str">
        <f>IF($A344&gt;='FG_243way_Regular Symbol'!D$16,"",IF(B344=0,"",IF(OR(B344=$BQ$1,B344=$BR$1,B345=$BQ$1,B345=$BR$1,B346=$BQ$1,B346=$BR$1),0,1)))</f>
        <v/>
      </c>
      <c r="BR344" s="2" t="str">
        <f>IF($A344&gt;='FG_243way_Regular Symbol'!E$16,"",IF(C344=0,"",IF(OR(C344=$BQ$1,C344=$BR$1,C345=$BQ$1,C345=$BR$1,C346=$BQ$1,C346=$BR$1),0,1)))</f>
        <v/>
      </c>
      <c r="BS344" s="2" t="str">
        <f>IF($A344&gt;='FG_243way_Regular Symbol'!F$16,"",IF(D344=0,"",IF(OR(D344=$BQ$1,D344=$BR$1,D345=$BQ$1,D345=$BR$1,D346=$BQ$1,D346=$BR$1),0,1)))</f>
        <v/>
      </c>
      <c r="BT344" s="2" t="str">
        <f>IF($A344&gt;='FG_243way_Regular Symbol'!G$16,"",IF(E344=0,"",IF(OR(E344=$BQ$1,E344=$BR$1,E345=$BQ$1,E345=$BR$1,E346=$BQ$1,E346=$BR$1),0,1)))</f>
        <v/>
      </c>
      <c r="BU344" s="2" t="str">
        <f>IF($A344&gt;='FG_243way_Regular Symbol'!H$16,"",IF(F344=0,"",IF(OR(F344=$BQ$1,F344=$BR$1,F345=$BQ$1,F345=$BR$1,F346=$BQ$1,F346=$BR$1),0,1)))</f>
        <v/>
      </c>
      <c r="BW344" s="2" t="str">
        <f>IF($A344&gt;='FG_243way_Regular Symbol'!D$16,"",IF(B344=0,"",IF(OR(B344=$BW$1,B345=$BW$1,B346=$BW$1,B344=$BX$1,B345=$BX$1,B346=$BX$1),0,1)))</f>
        <v/>
      </c>
      <c r="BX344" s="2" t="str">
        <f>IF($A344&gt;='FG_243way_Regular Symbol'!E$16,"",IF(C344=0,"",IF(OR(C344=$BW$1,C345=$BW$1,C346=$BW$1,C344=$BX$1,C345=$BX$1,C346=$BX$1),0,1)))</f>
        <v/>
      </c>
      <c r="BY344" s="2" t="str">
        <f>IF($A344&gt;='FG_243way_Regular Symbol'!F$16,"",IF(D344=0,"",IF(OR(D344=$BW$1,D345=$BW$1,D346=$BW$1,D344=$BX$1,D345=$BX$1,D346=$BX$1),0,1)))</f>
        <v/>
      </c>
      <c r="BZ344" s="2" t="str">
        <f>IF($A344&gt;='FG_243way_Regular Symbol'!G$16,"",IF(E344=0,"",IF(OR(E344=$BW$1,E345=$BW$1,E346=$BW$1,E344=$BX$1,E345=$BX$1,E346=$BX$1),0,1)))</f>
        <v/>
      </c>
      <c r="CA344" s="2" t="str">
        <f>IF($A344&gt;='FG_243way_Regular Symbol'!H$16,"",IF(F344=0,"",IF(OR(F344=$BW$1,F345=$BW$1,F346=$BW$1,F344=$BX$1,F345=$BX$1,F346=$BX$1),0,1)))</f>
        <v/>
      </c>
      <c r="CC344" s="2" t="str">
        <f>IF($A344&gt;='FG_243way_Regular Symbol'!D$16,"",IF(B344=0,"",IF(OR(B344=$BW$1,B345=$BW$1,B346=$BW$1,B344=$CD$1,B345=$CD$1,B346=$CD$1),0,1)))</f>
        <v/>
      </c>
      <c r="CD344" s="2" t="str">
        <f>IF($A344&gt;='FG_243way_Regular Symbol'!E$16,"",IF(C344=0,"",IF(OR(C344=$BW$1,C345=$BW$1,C346=$BW$1,C344=$CD$1,C345=$CD$1,C346=$CD$1),0,1)))</f>
        <v/>
      </c>
      <c r="CE344" s="2" t="str">
        <f>IF($A344&gt;='FG_243way_Regular Symbol'!F$16,"",IF(D344=0,"",IF(OR(D344=$BW$1,D345=$BW$1,D346=$BW$1,D344=$CD$1,D345=$CD$1,D346=$CD$1),0,1)))</f>
        <v/>
      </c>
      <c r="CF344" s="2" t="str">
        <f>IF($A344&gt;='FG_243way_Regular Symbol'!G$16,"",IF(E344=0,"",IF(OR(E344=$BW$1,E345=$BW$1,E346=$BW$1,E344=$CD$1,E345=$CD$1,E346=$CD$1),0,1)))</f>
        <v/>
      </c>
      <c r="CG344" s="2" t="str">
        <f>IF($A344&gt;='FG_243way_Regular Symbol'!H$16,"",IF(F344=0,"",IF(OR(F344=$BW$1,F345=$BW$1,F346=$BW$1,F344=$CD$1,F345=$CD$1,F346=$CD$1),0,1)))</f>
        <v/>
      </c>
      <c r="CI344" s="2" t="str">
        <f>IF($A344&gt;='FG_243way_Regular Symbol'!D$16,"",IF(B344=0,"",IF(OR(B344=$BW$1,B345=$BW$1,B346=$BW$1,B344=$CJ$1,B345=$CJ$1,B346=$CJ$1),0,1)))</f>
        <v/>
      </c>
      <c r="CJ344" s="2" t="str">
        <f>IF($A344&gt;='FG_243way_Regular Symbol'!E$16,"",IF(C344=0,"",IF(OR(C344=$BW$1,C345=$BW$1,C346=$BW$1,C344=$CJ$1,C345=$CJ$1,C346=$CJ$1),0,1)))</f>
        <v/>
      </c>
      <c r="CK344" s="2" t="str">
        <f>IF($A344&gt;='FG_243way_Regular Symbol'!F$16,"",IF(D344=0,"",IF(OR(D344=$BW$1,D345=$BW$1,D346=$BW$1,D344=$CJ$1,D345=$CJ$1,D346=$CJ$1),0,1)))</f>
        <v/>
      </c>
      <c r="CL344" s="2" t="str">
        <f>IF($A344&gt;='FG_243way_Regular Symbol'!G$16,"",IF(E344=0,"",IF(OR(E344=$BW$1,E345=$BW$1,E346=$BW$1,E344=$CJ$1,E345=$CJ$1,E346=$CJ$1),0,1)))</f>
        <v/>
      </c>
      <c r="CM344" s="2" t="str">
        <f>IF($A344&gt;='FG_243way_Regular Symbol'!H$16,"",IF(F344=0,"",IF(OR(F344=$BW$1,F345=$BW$1,F346=$BW$1,F344=$CJ$1,F345=$CJ$1,F346=$CJ$1),0,1)))</f>
        <v/>
      </c>
      <c r="CO344" s="2" t="str">
        <f>IF($A344&gt;='FG_243way_Regular Symbol'!D$16,"",IF(B344=0,"",IF(OR(B344=$BW$1,B345=$BW$1,B346=$BW$1,B344=$CP$1,B345=$CP$1,B346=$CP$1),0,1)))</f>
        <v/>
      </c>
      <c r="CP344" s="2" t="str">
        <f>IF($A344&gt;='FG_243way_Regular Symbol'!E$16,"",IF(C344=0,"",IF(OR(C344=$BW$1,C345=$BW$1,C346=$BW$1,C344=$CP$1,C345=$CP$1,C346=$CP$1),0,1)))</f>
        <v/>
      </c>
      <c r="CQ344" s="2" t="str">
        <f>IF($A344&gt;='FG_243way_Regular Symbol'!F$16,"",IF(D344=0,"",IF(OR(D344=$BW$1,D345=$BW$1,D346=$BW$1,D344=$CP$1,D345=$CP$1,D346=$CP$1),0,1)))</f>
        <v/>
      </c>
      <c r="CR344" s="2" t="str">
        <f>IF($A344&gt;='FG_243way_Regular Symbol'!G$16,"",IF(E344=0,"",IF(OR(E344=$BW$1,E345=$BW$1,E346=$BW$1,E344=$CP$1,E345=$CP$1,E346=$CP$1),0,1)))</f>
        <v/>
      </c>
      <c r="CS344" s="2" t="str">
        <f>IF($A344&gt;='FG_243way_Regular Symbol'!H$16,"",IF(F344=0,"",IF(OR(F344=$BW$1,F345=$BW$1,F346=$BW$1,F344=$CP$1,F345=$CP$1,F346=$CP$1),0,1)))</f>
        <v/>
      </c>
      <c r="CU344" s="2" t="str">
        <f>IF($A344&gt;='FG_243way_Regular Symbol'!D$16,"",IF(B344=0,"",IF(OR(B344=$BW$1,B345=$BW$1,B346=$BW$1,B344=$CV$1,B345=$CV$1,B346=$CV$1),0,1)))</f>
        <v/>
      </c>
      <c r="CV344" s="2" t="str">
        <f>IF($A344&gt;='FG_243way_Regular Symbol'!E$16,"",IF(C344=0,"",IF(OR(C344=$BW$1,C345=$BW$1,C346=$BW$1,C344=$CV$1,C345=$CV$1,C346=$CV$1),0,1)))</f>
        <v/>
      </c>
      <c r="CW344" s="2" t="str">
        <f>IF($A344&gt;='FG_243way_Regular Symbol'!F$16,"",IF(D344=0,"",IF(OR(D344=$BW$1,D345=$BW$1,D346=$BW$1,D344=$CV$1,D345=$CV$1,D346=$CV$1),0,1)))</f>
        <v/>
      </c>
      <c r="CX344" s="2" t="str">
        <f>IF($A344&gt;='FG_243way_Regular Symbol'!G$16,"",IF(E344=0,"",IF(OR(E344=$BW$1,E345=$BW$1,E346=$BW$1,E344=$CV$1,E345=$CV$1,E346=$CV$1),0,1)))</f>
        <v/>
      </c>
      <c r="CY344" s="2" t="str">
        <f>IF($A344&gt;='FG_243way_Regular Symbol'!H$16,"",IF(F344=0,"",IF(OR(F344=$BW$1,F345=$BW$1,F346=$BW$1,F344=$CV$1,F345=$CV$1,F346=$CV$1),0,1)))</f>
        <v/>
      </c>
    </row>
    <row r="345" spans="1:103">
      <c r="A345" s="341">
        <f>IF('FG_243way_Regular Symbol'!L344="","",'FG_243way_Regular Symbol'!L344)</f>
        <v>341</v>
      </c>
      <c r="B345" s="184" t="str">
        <f>IF('FG_243way_Regular Symbol'!M344="",
IF($A345-'FG_243way_Regular Symbol'!D$16&gt;='FG_243way_RegularＸ_W()'!B$2-1,"",VLOOKUP($A345-'FG_243way_Regular Symbol'!D$16,'FG_243way_Regular Symbol'!$L$3:$Q$99,'FG_243way_RegularＸ_W()'!B$3+1,FALSE)),
'FG_243way_Regular Symbol'!M344)</f>
        <v/>
      </c>
      <c r="C345" s="184" t="str">
        <f>IF('FG_243way_Regular Symbol'!N344="",
IF($A345-'FG_243way_Regular Symbol'!E$16&gt;='FG_243way_RegularＸ_W()'!C$2-1,"",VLOOKUP($A345-'FG_243way_Regular Symbol'!E$16,'FG_243way_Regular Symbol'!$L$3:$Q$99,'FG_243way_RegularＸ_W()'!C$3+1,FALSE)),
'FG_243way_Regular Symbol'!N344)</f>
        <v/>
      </c>
      <c r="D345" s="184" t="str">
        <f>IF('FG_243way_Regular Symbol'!O344="",
IF($A345-'FG_243way_Regular Symbol'!F$16&gt;='FG_243way_RegularＸ_W()'!D$2-1,"",VLOOKUP($A345-'FG_243way_Regular Symbol'!F$16,'FG_243way_Regular Symbol'!$L$3:$Q$99,'FG_243way_RegularＸ_W()'!D$3+1,FALSE)),
'FG_243way_Regular Symbol'!O344)</f>
        <v/>
      </c>
      <c r="E345" s="184" t="str">
        <f>IF('FG_243way_Regular Symbol'!P344="",
IF($A345-'FG_243way_Regular Symbol'!G$16&gt;='FG_243way_RegularＸ_W()'!E$2-1,"",VLOOKUP($A345-'FG_243way_Regular Symbol'!G$16,'FG_243way_Regular Symbol'!$L$3:$Q$99,'FG_243way_RegularＸ_W()'!E$3+1,FALSE)),
'FG_243way_Regular Symbol'!P344)</f>
        <v/>
      </c>
      <c r="F345" s="358" t="str">
        <f>IF('FG_243way_Regular Symbol'!Q344="",
IF($A345-'FG_243way_Regular Symbol'!H$16&gt;='FG_243way_RegularＸ_W()'!F$2-1,"",VLOOKUP($A345-'FG_243way_Regular Symbol'!H$16,'FG_243way_Regular Symbol'!$L$3:$Q$99,'FG_243way_RegularＸ_W()'!F$3+1,FALSE)),
'FG_243way_Regular Symbol'!Q344)</f>
        <v/>
      </c>
      <c r="O345" s="342" t="str">
        <f>IF($A345&gt;='FG_243way_Regular Symbol'!D$16,"",IF(B345=0,"",IF(OR(B345=$O$1,B345=$P$1,B346=$O$1,B346=$P$1,B347=$O$1,B347=$P$1),0,1)))</f>
        <v/>
      </c>
      <c r="P345" s="2" t="str">
        <f>IF($A345&gt;='FG_243way_Regular Symbol'!E$16,"",IF(C345=0,"",IF(OR(C345=$O$1,C345=$P$1,C346=$O$1,C346=$P$1,C347=$O$1,C347=$P$1),0,1)))</f>
        <v/>
      </c>
      <c r="Q345" s="2" t="str">
        <f>IF($A345&gt;='FG_243way_Regular Symbol'!F$16,"",IF(D345=0,"",IF(OR(D345=$O$1,D345=$P$1,D346=$O$1,D346=$P$1,D347=$O$1,D347=$P$1),0,1)))</f>
        <v/>
      </c>
      <c r="R345" s="2" t="str">
        <f>IF($A345&gt;='FG_243way_Regular Symbol'!G$16,"",IF(E345=0,"",IF(OR(E345=$O$1,E345=$P$1,E346=$O$1,E346=$P$1,E347=$O$1,E347=$P$1),0,1)))</f>
        <v/>
      </c>
      <c r="S345" s="128" t="str">
        <f>IF($A345&gt;='FG_243way_Regular Symbol'!H$16,"",IF(F345=0,"",IF(OR(F345=$O$1,F345=$P$1,F346=$O$1,F346=$P$1,F347=$O$1,F347=$P$1),0,1)))</f>
        <v/>
      </c>
      <c r="U345" s="342" t="str">
        <f>IF($A345&gt;='FG_243way_Regular Symbol'!D$16,"",IF(B345=0,"",IF(OR(B345=$U$1,B345=$V$1,B346=$U$1,B346=$V$1,B347=$U$1,B347=$V$1),0,1)))</f>
        <v/>
      </c>
      <c r="V345" s="2" t="str">
        <f>IF($A345&gt;='FG_243way_Regular Symbol'!E$16,"",IF(C345=0,"",IF(OR(C345=$U$1,C345=$V$1,C346=$U$1,C346=$V$1,C347=$U$1,C347=$V$1),0,1)))</f>
        <v/>
      </c>
      <c r="W345" s="2" t="str">
        <f>IF($A345&gt;='FG_243way_Regular Symbol'!F$16,"",IF(D345=0,"",IF(OR(D345=$U$1,D345=$V$1,D346=$U$1,D346=$V$1,D347=$U$1,D347=$V$1),0,1)))</f>
        <v/>
      </c>
      <c r="X345" s="2" t="str">
        <f>IF($A345&gt;='FG_243way_Regular Symbol'!G$16,"",IF(E345=0,"",IF(OR(E345=$U$1,E345=$V$1,E346=$U$1,E346=$V$1,E347=$U$1,E347=$V$1),0,1)))</f>
        <v/>
      </c>
      <c r="Y345" s="128" t="str">
        <f>IF($A345&gt;='FG_243way_Regular Symbol'!H$16,"",IF(F345=0,"",IF(OR(F345=$U$1,F345=$V$1,F346=$U$1,F346=$V$1,F347=$U$1,F347=$V$1),0,1)))</f>
        <v/>
      </c>
      <c r="AA345" s="342" t="str">
        <f>IF($A345&gt;='FG_243way_Regular Symbol'!D$16,"",IF(B345=0,"",IF(OR(B345=$AA$1,B345=$AB$1,B346=$AA$1,B346=$AB$1,B347=$AA$1,,B347=$AB$1),0,1)))</f>
        <v/>
      </c>
      <c r="AB345" s="2" t="str">
        <f>IF($A345&gt;='FG_243way_Regular Symbol'!E$16,"",IF(C345=0,"",IF(OR(C345=$AA$1,C345=$AB$1,C346=$AA$1,C346=$AB$1,C347=$AA$1,,C347=$AB$1),0,1)))</f>
        <v/>
      </c>
      <c r="AC345" s="2" t="str">
        <f>IF($A345&gt;='FG_243way_Regular Symbol'!F$16,"",IF(D345=0,"",IF(OR(D345=$AA$1,D345=$AB$1,D346=$AA$1,D346=$AB$1,D347=$AA$1,,D347=$AB$1),0,1)))</f>
        <v/>
      </c>
      <c r="AD345" s="2" t="str">
        <f>IF($A345&gt;='FG_243way_Regular Symbol'!G$16,"",IF(E345=0,"",IF(OR(E345=$AA$1,E345=$AB$1,E346=$AA$1,E346=$AB$1,E347=$AA$1,,E347=$AB$1),0,1)))</f>
        <v/>
      </c>
      <c r="AE345" s="128" t="str">
        <f>IF($A345&gt;='FG_243way_Regular Symbol'!H$16,"",IF(F345=0,"",IF(OR(F345=$AA$1,F345=$AB$1,F346=$AA$1,F346=$AB$1,F347=$AA$1,,F347=$AB$1),0,1)))</f>
        <v/>
      </c>
      <c r="AG345" s="342" t="str">
        <f>IF($A345&gt;='FG_243way_Regular Symbol'!D$16,"",IF(B345=0,"",IF(OR(B345=$AG$1,B345=$AH$1,B346=$AG$1,B346=$AH$1,B347=$AG$1,B347=$AH$1),0,1)))</f>
        <v/>
      </c>
      <c r="AH345" s="2" t="str">
        <f>IF($A345&gt;='FG_243way_Regular Symbol'!E$16,"",IF(C345=0,"",IF(OR(C345=$AG$1,C345=$AH$1,C346=$AG$1,C346=$AH$1,C347=$AG$1,C347=$AH$1),0,1)))</f>
        <v/>
      </c>
      <c r="AI345" s="2" t="str">
        <f>IF($A345&gt;='FG_243way_Regular Symbol'!F$16,"",IF(D345=0,"",IF(OR(D345=$AG$1,D345=$AH$1,D346=$AG$1,D346=$AH$1,D347=$AG$1,D347=$AH$1),0,1)))</f>
        <v/>
      </c>
      <c r="AJ345" s="2" t="str">
        <f>IF($A345&gt;='FG_243way_Regular Symbol'!G$16,"",IF(E345=0,"",IF(OR(E345=$AG$1,E345=$AH$1,E346=$AG$1,E346=$AH$1,E347=$AG$1,E347=$AH$1),0,1)))</f>
        <v/>
      </c>
      <c r="AK345" s="128" t="str">
        <f>IF($A345&gt;='FG_243way_Regular Symbol'!H$16,"",IF(F345=0,"",IF(OR(F345=$AG$1,F345=$AH$1,F346=$AG$1,F346=$AH$1,F347=$AG$1,F347=$AH$1),0,1)))</f>
        <v/>
      </c>
      <c r="AM345" s="342" t="str">
        <f>IF($A345&gt;='FG_243way_Regular Symbol'!D$16,"",IF(B345=0,"",IF(OR(B345=$AM$1,B345=$AN$1,B346=$AM$1,B346=$AN$1,B347=$AM$1,B347=$AN$1),0,1)))</f>
        <v/>
      </c>
      <c r="AN345" s="2" t="str">
        <f>IF($A345&gt;='FG_243way_Regular Symbol'!E$16,"",IF(C345=0,"",IF(OR(C345=$AM$1,C345=$AN$1,C346=$AM$1,C346=$AN$1,C347=$AM$1,C347=$AN$1),0,1)))</f>
        <v/>
      </c>
      <c r="AO345" s="2" t="str">
        <f>IF($A345&gt;='FG_243way_Regular Symbol'!F$16,"",IF(D345=0,"",IF(OR(D345=$AM$1,D345=$AN$1,D346=$AM$1,D346=$AN$1,D347=$AM$1,D347=$AN$1),0,1)))</f>
        <v/>
      </c>
      <c r="AP345" s="2" t="str">
        <f>IF($A345&gt;='FG_243way_Regular Symbol'!G$16,"",IF(E345=0,"",IF(OR(E345=$AM$1,E345=$AN$1,E346=$AM$1,E346=$AN$1,E347=$AM$1,E347=$AN$1),0,1)))</f>
        <v/>
      </c>
      <c r="AQ345" s="128" t="str">
        <f>IF($A345&gt;='FG_243way_Regular Symbol'!H$16,"",IF(F345=0,"",IF(OR(F345=$AM$1,F345=$AN$1,F346=$AM$1,F346=$AN$1,F347=$AM$1,F347=$AN$1),0,1)))</f>
        <v/>
      </c>
      <c r="AS345" s="342" t="str">
        <f>IF($A345&gt;='FG_243way_Regular Symbol'!D$16,"",IF(B345=0,"",IF(OR(B345=$AM$1,B345=$AT$1,B346=$AM$1,B346=$AT$1,B347=$AM$1,B347=$AT$1),0,1)))</f>
        <v/>
      </c>
      <c r="AT345" s="2" t="str">
        <f>IF($A345&gt;='FG_243way_Regular Symbol'!E$16,"",IF(C345=0,"",IF(OR(C345=$AM$1,C345=$AT$1,C346=$AM$1,C346=$AT$1,C347=$AM$1,C347=$AT$1),0,1)))</f>
        <v/>
      </c>
      <c r="AU345" s="2" t="str">
        <f>IF($A345&gt;='FG_243way_Regular Symbol'!F$16,"",IF(D345=0,"",IF(OR(D345=$AM$1,D345=$AT$1,D346=$AM$1,D346=$AT$1,D347=$AM$1,D347=$AT$1),0,1)))</f>
        <v/>
      </c>
      <c r="AV345" s="2" t="str">
        <f>IF($A345&gt;='FG_243way_Regular Symbol'!G$16,"",IF(E345=0,"",IF(OR(E345=$AM$1,E345=$AT$1,E346=$AM$1,E346=$AT$1,E347=$AM$1,E347=$AT$1),0,1)))</f>
        <v/>
      </c>
      <c r="AW345" s="128" t="str">
        <f>IF($A345&gt;='FG_243way_Regular Symbol'!H$16,"",IF(F345=0,"",IF(OR(F345=$AM$1,F345=$AT$1,F346=$AM$1,F346=$AT$1,F347=$AM$1,F347=$AT$1),0,1)))</f>
        <v/>
      </c>
      <c r="AY345" s="342" t="str">
        <f>IF($A345&gt;='FG_243way_Regular Symbol'!D$16,"",IF(B345=0,"",IF(OR(B345=$AM$1,B345=$AZ$1,B346=$AM$1,B346=$AZ$1,B347=$AM$1,B347=$AZ$1),0,1)))</f>
        <v/>
      </c>
      <c r="AZ345" s="2" t="str">
        <f>IF($A345&gt;='FG_243way_Regular Symbol'!E$16,"",IF(C345=0,"",IF(OR(C345=$AM$1,C345=$AZ$1,C346=$AM$1,C346=$AZ$1,C347=$AM$1,C347=$AZ$1),0,1)))</f>
        <v/>
      </c>
      <c r="BA345" s="2" t="str">
        <f>IF($A345&gt;='FG_243way_Regular Symbol'!F$16,"",IF(D345=0,"",IF(OR(D345=$AM$1,D345=$AZ$1,D346=$AM$1,D346=$AZ$1,D347=$AM$1,D347=$AZ$1),0,1)))</f>
        <v/>
      </c>
      <c r="BB345" s="2" t="str">
        <f>IF($A345&gt;='FG_243way_Regular Symbol'!G$16,"",IF(E345=0,"",IF(OR(E345=$AM$1,E345=$AZ$1,E346=$AM$1,E346=$AZ$1,E347=$AM$1,E347=$AZ$1),0,1)))</f>
        <v/>
      </c>
      <c r="BC345" s="128" t="str">
        <f>IF($A345&gt;='FG_243way_Regular Symbol'!H$16,"",IF(F345=0,"",IF(OR(F345=$AM$1,F345=$AZ$1,F346=$AM$1,F346=$AZ$1,F347=$AM$1,F347=$AZ$1),0,1)))</f>
        <v/>
      </c>
      <c r="BE345" s="342"/>
      <c r="BF345" s="2"/>
      <c r="BG345" s="2" t="str">
        <f>IF($A345&gt;='FG_243way_Regular Symbol'!F$16,"",IF(D345=0,"",COUNTIF(D345:D347,$BF$1)))</f>
        <v/>
      </c>
      <c r="BH345" s="2" t="str">
        <f>IF($A345&gt;='FG_243way_Regular Symbol'!G$16,"",IF(E345=0,"",COUNTIF(E345:E347,$BF$1)))</f>
        <v/>
      </c>
      <c r="BI345" s="2" t="str">
        <f>IF($A345&gt;='FG_243way_Regular Symbol'!H$16,"",IF(F345=0,"",COUNTIF(F345:F347,$BF$1)))</f>
        <v/>
      </c>
      <c r="BK345" s="342"/>
      <c r="BL345" s="2"/>
      <c r="BM345" s="2" t="str">
        <f>IF($A345&gt;='FG_243way_Regular Symbol'!F$16,"",IF(D345=0,"",IF(OR(D345=$AM$1,D345=$BL$1,D346=$AM$1,D346=$BL$1,D347=$AM$1,D347=$BL$1),0,1)))</f>
        <v/>
      </c>
      <c r="BN345" s="2" t="str">
        <f>IF($A345&gt;='FG_243way_Regular Symbol'!G$16,"",IF(E345=0,"",IF(OR(E345=$AM$1,E345=$BL$1,E346=$AM$1,E346=$BL$1,E347=$AM$1,E347=$BL$1),0,1)))</f>
        <v/>
      </c>
      <c r="BO345" s="128" t="str">
        <f>IF($A345&gt;='FG_243way_Regular Symbol'!H$16,"",IF(F345=0,"",IF(OR(F345=$AM$1,F345=$BL$1,F346=$AM$1,F346=$BL$1,F347=$AM$1,F347=$BL$1),0,1)))</f>
        <v/>
      </c>
      <c r="BQ345" s="2" t="str">
        <f>IF($A345&gt;='FG_243way_Regular Symbol'!D$16,"",IF(B345=0,"",IF(OR(B345=$BQ$1,B345=$BR$1,B346=$BQ$1,B346=$BR$1,B347=$BQ$1,B347=$BR$1),0,1)))</f>
        <v/>
      </c>
      <c r="BR345" s="2" t="str">
        <f>IF($A345&gt;='FG_243way_Regular Symbol'!E$16,"",IF(C345=0,"",IF(OR(C345=$BQ$1,C345=$BR$1,C346=$BQ$1,C346=$BR$1,C347=$BQ$1,C347=$BR$1),0,1)))</f>
        <v/>
      </c>
      <c r="BS345" s="2" t="str">
        <f>IF($A345&gt;='FG_243way_Regular Symbol'!F$16,"",IF(D345=0,"",IF(OR(D345=$BQ$1,D345=$BR$1,D346=$BQ$1,D346=$BR$1,D347=$BQ$1,D347=$BR$1),0,1)))</f>
        <v/>
      </c>
      <c r="BT345" s="2" t="str">
        <f>IF($A345&gt;='FG_243way_Regular Symbol'!G$16,"",IF(E345=0,"",IF(OR(E345=$BQ$1,E345=$BR$1,E346=$BQ$1,E346=$BR$1,E347=$BQ$1,E347=$BR$1),0,1)))</f>
        <v/>
      </c>
      <c r="BU345" s="2" t="str">
        <f>IF($A345&gt;='FG_243way_Regular Symbol'!H$16,"",IF(F345=0,"",IF(OR(F345=$BQ$1,F345=$BR$1,F346=$BQ$1,F346=$BR$1,F347=$BQ$1,F347=$BR$1),0,1)))</f>
        <v/>
      </c>
      <c r="BW345" s="2" t="str">
        <f>IF($A345&gt;='FG_243way_Regular Symbol'!D$16,"",IF(B345=0,"",IF(OR(B345=$BW$1,B346=$BW$1,B347=$BW$1,B345=$BX$1,B346=$BX$1,B347=$BX$1),0,1)))</f>
        <v/>
      </c>
      <c r="BX345" s="2" t="str">
        <f>IF($A345&gt;='FG_243way_Regular Symbol'!E$16,"",IF(C345=0,"",IF(OR(C345=$BW$1,C346=$BW$1,C347=$BW$1,C345=$BX$1,C346=$BX$1,C347=$BX$1),0,1)))</f>
        <v/>
      </c>
      <c r="BY345" s="2" t="str">
        <f>IF($A345&gt;='FG_243way_Regular Symbol'!F$16,"",IF(D345=0,"",IF(OR(D345=$BW$1,D346=$BW$1,D347=$BW$1,D345=$BX$1,D346=$BX$1,D347=$BX$1),0,1)))</f>
        <v/>
      </c>
      <c r="BZ345" s="2" t="str">
        <f>IF($A345&gt;='FG_243way_Regular Symbol'!G$16,"",IF(E345=0,"",IF(OR(E345=$BW$1,E346=$BW$1,E347=$BW$1,E345=$BX$1,E346=$BX$1,E347=$BX$1),0,1)))</f>
        <v/>
      </c>
      <c r="CA345" s="2" t="str">
        <f>IF($A345&gt;='FG_243way_Regular Symbol'!H$16,"",IF(F345=0,"",IF(OR(F345=$BW$1,F346=$BW$1,F347=$BW$1,F345=$BX$1,F346=$BX$1,F347=$BX$1),0,1)))</f>
        <v/>
      </c>
      <c r="CC345" s="2" t="str">
        <f>IF($A345&gt;='FG_243way_Regular Symbol'!D$16,"",IF(B345=0,"",IF(OR(B345=$BW$1,B346=$BW$1,B347=$BW$1,B345=$CD$1,B346=$CD$1,B347=$CD$1),0,1)))</f>
        <v/>
      </c>
      <c r="CD345" s="2" t="str">
        <f>IF($A345&gt;='FG_243way_Regular Symbol'!E$16,"",IF(C345=0,"",IF(OR(C345=$BW$1,C346=$BW$1,C347=$BW$1,C345=$CD$1,C346=$CD$1,C347=$CD$1),0,1)))</f>
        <v/>
      </c>
      <c r="CE345" s="2" t="str">
        <f>IF($A345&gt;='FG_243way_Regular Symbol'!F$16,"",IF(D345=0,"",IF(OR(D345=$BW$1,D346=$BW$1,D347=$BW$1,D345=$CD$1,D346=$CD$1,D347=$CD$1),0,1)))</f>
        <v/>
      </c>
      <c r="CF345" s="2" t="str">
        <f>IF($A345&gt;='FG_243way_Regular Symbol'!G$16,"",IF(E345=0,"",IF(OR(E345=$BW$1,E346=$BW$1,E347=$BW$1,E345=$CD$1,E346=$CD$1,E347=$CD$1),0,1)))</f>
        <v/>
      </c>
      <c r="CG345" s="2" t="str">
        <f>IF($A345&gt;='FG_243way_Regular Symbol'!H$16,"",IF(F345=0,"",IF(OR(F345=$BW$1,F346=$BW$1,F347=$BW$1,F345=$CD$1,F346=$CD$1,F347=$CD$1),0,1)))</f>
        <v/>
      </c>
      <c r="CI345" s="2" t="str">
        <f>IF($A345&gt;='FG_243way_Regular Symbol'!D$16,"",IF(B345=0,"",IF(OR(B345=$BW$1,B346=$BW$1,B347=$BW$1,B345=$CJ$1,B346=$CJ$1,B347=$CJ$1),0,1)))</f>
        <v/>
      </c>
      <c r="CJ345" s="2" t="str">
        <f>IF($A345&gt;='FG_243way_Regular Symbol'!E$16,"",IF(C345=0,"",IF(OR(C345=$BW$1,C346=$BW$1,C347=$BW$1,C345=$CJ$1,C346=$CJ$1,C347=$CJ$1),0,1)))</f>
        <v/>
      </c>
      <c r="CK345" s="2" t="str">
        <f>IF($A345&gt;='FG_243way_Regular Symbol'!F$16,"",IF(D345=0,"",IF(OR(D345=$BW$1,D346=$BW$1,D347=$BW$1,D345=$CJ$1,D346=$CJ$1,D347=$CJ$1),0,1)))</f>
        <v/>
      </c>
      <c r="CL345" s="2" t="str">
        <f>IF($A345&gt;='FG_243way_Regular Symbol'!G$16,"",IF(E345=0,"",IF(OR(E345=$BW$1,E346=$BW$1,E347=$BW$1,E345=$CJ$1,E346=$CJ$1,E347=$CJ$1),0,1)))</f>
        <v/>
      </c>
      <c r="CM345" s="2" t="str">
        <f>IF($A345&gt;='FG_243way_Regular Symbol'!H$16,"",IF(F345=0,"",IF(OR(F345=$BW$1,F346=$BW$1,F347=$BW$1,F345=$CJ$1,F346=$CJ$1,F347=$CJ$1),0,1)))</f>
        <v/>
      </c>
      <c r="CO345" s="2" t="str">
        <f>IF($A345&gt;='FG_243way_Regular Symbol'!D$16,"",IF(B345=0,"",IF(OR(B345=$BW$1,B346=$BW$1,B347=$BW$1,B345=$CP$1,B346=$CP$1,B347=$CP$1),0,1)))</f>
        <v/>
      </c>
      <c r="CP345" s="2" t="str">
        <f>IF($A345&gt;='FG_243way_Regular Symbol'!E$16,"",IF(C345=0,"",IF(OR(C345=$BW$1,C346=$BW$1,C347=$BW$1,C345=$CP$1,C346=$CP$1,C347=$CP$1),0,1)))</f>
        <v/>
      </c>
      <c r="CQ345" s="2" t="str">
        <f>IF($A345&gt;='FG_243way_Regular Symbol'!F$16,"",IF(D345=0,"",IF(OR(D345=$BW$1,D346=$BW$1,D347=$BW$1,D345=$CP$1,D346=$CP$1,D347=$CP$1),0,1)))</f>
        <v/>
      </c>
      <c r="CR345" s="2" t="str">
        <f>IF($A345&gt;='FG_243way_Regular Symbol'!G$16,"",IF(E345=0,"",IF(OR(E345=$BW$1,E346=$BW$1,E347=$BW$1,E345=$CP$1,E346=$CP$1,E347=$CP$1),0,1)))</f>
        <v/>
      </c>
      <c r="CS345" s="2" t="str">
        <f>IF($A345&gt;='FG_243way_Regular Symbol'!H$16,"",IF(F345=0,"",IF(OR(F345=$BW$1,F346=$BW$1,F347=$BW$1,F345=$CP$1,F346=$CP$1,F347=$CP$1),0,1)))</f>
        <v/>
      </c>
      <c r="CU345" s="2" t="str">
        <f>IF($A345&gt;='FG_243way_Regular Symbol'!D$16,"",IF(B345=0,"",IF(OR(B345=$BW$1,B346=$BW$1,B347=$BW$1,B345=$CV$1,B346=$CV$1,B347=$CV$1),0,1)))</f>
        <v/>
      </c>
      <c r="CV345" s="2" t="str">
        <f>IF($A345&gt;='FG_243way_Regular Symbol'!E$16,"",IF(C345=0,"",IF(OR(C345=$BW$1,C346=$BW$1,C347=$BW$1,C345=$CV$1,C346=$CV$1,C347=$CV$1),0,1)))</f>
        <v/>
      </c>
      <c r="CW345" s="2" t="str">
        <f>IF($A345&gt;='FG_243way_Regular Symbol'!F$16,"",IF(D345=0,"",IF(OR(D345=$BW$1,D346=$BW$1,D347=$BW$1,D345=$CV$1,D346=$CV$1,D347=$CV$1),0,1)))</f>
        <v/>
      </c>
      <c r="CX345" s="2" t="str">
        <f>IF($A345&gt;='FG_243way_Regular Symbol'!G$16,"",IF(E345=0,"",IF(OR(E345=$BW$1,E346=$BW$1,E347=$BW$1,E345=$CV$1,E346=$CV$1,E347=$CV$1),0,1)))</f>
        <v/>
      </c>
      <c r="CY345" s="2" t="str">
        <f>IF($A345&gt;='FG_243way_Regular Symbol'!H$16,"",IF(F345=0,"",IF(OR(F345=$BW$1,F346=$BW$1,F347=$BW$1,F345=$CV$1,F346=$CV$1,F347=$CV$1),0,1)))</f>
        <v/>
      </c>
    </row>
    <row r="346" spans="1:103">
      <c r="A346" s="341">
        <f>IF('FG_243way_Regular Symbol'!L345="","",'FG_243way_Regular Symbol'!L345)</f>
        <v>342</v>
      </c>
      <c r="B346" s="184" t="str">
        <f>IF('FG_243way_Regular Symbol'!M345="",
IF($A346-'FG_243way_Regular Symbol'!D$16&gt;='FG_243way_RegularＸ_W()'!B$2-1,"",VLOOKUP($A346-'FG_243way_Regular Symbol'!D$16,'FG_243way_Regular Symbol'!$L$3:$Q$99,'FG_243way_RegularＸ_W()'!B$3+1,FALSE)),
'FG_243way_Regular Symbol'!M345)</f>
        <v/>
      </c>
      <c r="C346" s="184" t="str">
        <f>IF('FG_243way_Regular Symbol'!N345="",
IF($A346-'FG_243way_Regular Symbol'!E$16&gt;='FG_243way_RegularＸ_W()'!C$2-1,"",VLOOKUP($A346-'FG_243way_Regular Symbol'!E$16,'FG_243way_Regular Symbol'!$L$3:$Q$99,'FG_243way_RegularＸ_W()'!C$3+1,FALSE)),
'FG_243way_Regular Symbol'!N345)</f>
        <v/>
      </c>
      <c r="D346" s="184" t="str">
        <f>IF('FG_243way_Regular Symbol'!O345="",
IF($A346-'FG_243way_Regular Symbol'!F$16&gt;='FG_243way_RegularＸ_W()'!D$2-1,"",VLOOKUP($A346-'FG_243way_Regular Symbol'!F$16,'FG_243way_Regular Symbol'!$L$3:$Q$99,'FG_243way_RegularＸ_W()'!D$3+1,FALSE)),
'FG_243way_Regular Symbol'!O345)</f>
        <v/>
      </c>
      <c r="E346" s="184" t="str">
        <f>IF('FG_243way_Regular Symbol'!P345="",
IF($A346-'FG_243way_Regular Symbol'!G$16&gt;='FG_243way_RegularＸ_W()'!E$2-1,"",VLOOKUP($A346-'FG_243way_Regular Symbol'!G$16,'FG_243way_Regular Symbol'!$L$3:$Q$99,'FG_243way_RegularＸ_W()'!E$3+1,FALSE)),
'FG_243way_Regular Symbol'!P345)</f>
        <v/>
      </c>
      <c r="F346" s="358" t="str">
        <f>IF('FG_243way_Regular Symbol'!Q345="",
IF($A346-'FG_243way_Regular Symbol'!H$16&gt;='FG_243way_RegularＸ_W()'!F$2-1,"",VLOOKUP($A346-'FG_243way_Regular Symbol'!H$16,'FG_243way_Regular Symbol'!$L$3:$Q$99,'FG_243way_RegularＸ_W()'!F$3+1,FALSE)),
'FG_243way_Regular Symbol'!Q345)</f>
        <v/>
      </c>
      <c r="O346" s="342" t="str">
        <f>IF($A346&gt;='FG_243way_Regular Symbol'!D$16,"",IF(B346=0,"",IF(OR(B346=$O$1,B346=$P$1,B347=$O$1,B347=$P$1,B348=$O$1,B348=$P$1),0,1)))</f>
        <v/>
      </c>
      <c r="P346" s="2" t="str">
        <f>IF($A346&gt;='FG_243way_Regular Symbol'!E$16,"",IF(C346=0,"",IF(OR(C346=$O$1,C346=$P$1,C347=$O$1,C347=$P$1,C348=$O$1,C348=$P$1),0,1)))</f>
        <v/>
      </c>
      <c r="Q346" s="2" t="str">
        <f>IF($A346&gt;='FG_243way_Regular Symbol'!F$16,"",IF(D346=0,"",IF(OR(D346=$O$1,D346=$P$1,D347=$O$1,D347=$P$1,D348=$O$1,D348=$P$1),0,1)))</f>
        <v/>
      </c>
      <c r="R346" s="2" t="str">
        <f>IF($A346&gt;='FG_243way_Regular Symbol'!G$16,"",IF(E346=0,"",IF(OR(E346=$O$1,E346=$P$1,E347=$O$1,E347=$P$1,E348=$O$1,E348=$P$1),0,1)))</f>
        <v/>
      </c>
      <c r="S346" s="128" t="str">
        <f>IF($A346&gt;='FG_243way_Regular Symbol'!H$16,"",IF(F346=0,"",IF(OR(F346=$O$1,F346=$P$1,F347=$O$1,F347=$P$1,F348=$O$1,F348=$P$1),0,1)))</f>
        <v/>
      </c>
      <c r="U346" s="342" t="str">
        <f>IF($A346&gt;='FG_243way_Regular Symbol'!D$16,"",IF(B346=0,"",IF(OR(B346=$U$1,B346=$V$1,B347=$U$1,B347=$V$1,B348=$U$1,B348=$V$1),0,1)))</f>
        <v/>
      </c>
      <c r="V346" s="2" t="str">
        <f>IF($A346&gt;='FG_243way_Regular Symbol'!E$16,"",IF(C346=0,"",IF(OR(C346=$U$1,C346=$V$1,C347=$U$1,C347=$V$1,C348=$U$1,C348=$V$1),0,1)))</f>
        <v/>
      </c>
      <c r="W346" s="2" t="str">
        <f>IF($A346&gt;='FG_243way_Regular Symbol'!F$16,"",IF(D346=0,"",IF(OR(D346=$U$1,D346=$V$1,D347=$U$1,D347=$V$1,D348=$U$1,D348=$V$1),0,1)))</f>
        <v/>
      </c>
      <c r="X346" s="2" t="str">
        <f>IF($A346&gt;='FG_243way_Regular Symbol'!G$16,"",IF(E346=0,"",IF(OR(E346=$U$1,E346=$V$1,E347=$U$1,E347=$V$1,E348=$U$1,E348=$V$1),0,1)))</f>
        <v/>
      </c>
      <c r="Y346" s="128" t="str">
        <f>IF($A346&gt;='FG_243way_Regular Symbol'!H$16,"",IF(F346=0,"",IF(OR(F346=$U$1,F346=$V$1,F347=$U$1,F347=$V$1,F348=$U$1,F348=$V$1),0,1)))</f>
        <v/>
      </c>
      <c r="AA346" s="342" t="str">
        <f>IF($A346&gt;='FG_243way_Regular Symbol'!D$16,"",IF(B346=0,"",IF(OR(B346=$AA$1,B346=$AB$1,B347=$AA$1,B347=$AB$1,B348=$AA$1,,B348=$AB$1),0,1)))</f>
        <v/>
      </c>
      <c r="AB346" s="2" t="str">
        <f>IF($A346&gt;='FG_243way_Regular Symbol'!E$16,"",IF(C346=0,"",IF(OR(C346=$AA$1,C346=$AB$1,C347=$AA$1,C347=$AB$1,C348=$AA$1,,C348=$AB$1),0,1)))</f>
        <v/>
      </c>
      <c r="AC346" s="2" t="str">
        <f>IF($A346&gt;='FG_243way_Regular Symbol'!F$16,"",IF(D346=0,"",IF(OR(D346=$AA$1,D346=$AB$1,D347=$AA$1,D347=$AB$1,D348=$AA$1,,D348=$AB$1),0,1)))</f>
        <v/>
      </c>
      <c r="AD346" s="2" t="str">
        <f>IF($A346&gt;='FG_243way_Regular Symbol'!G$16,"",IF(E346=0,"",IF(OR(E346=$AA$1,E346=$AB$1,E347=$AA$1,E347=$AB$1,E348=$AA$1,,E348=$AB$1),0,1)))</f>
        <v/>
      </c>
      <c r="AE346" s="128" t="str">
        <f>IF($A346&gt;='FG_243way_Regular Symbol'!H$16,"",IF(F346=0,"",IF(OR(F346=$AA$1,F346=$AB$1,F347=$AA$1,F347=$AB$1,F348=$AA$1,,F348=$AB$1),0,1)))</f>
        <v/>
      </c>
      <c r="AG346" s="342" t="str">
        <f>IF($A346&gt;='FG_243way_Regular Symbol'!D$16,"",IF(B346=0,"",IF(OR(B346=$AG$1,B346=$AH$1,B347=$AG$1,B347=$AH$1,B348=$AG$1,B348=$AH$1),0,1)))</f>
        <v/>
      </c>
      <c r="AH346" s="2" t="str">
        <f>IF($A346&gt;='FG_243way_Regular Symbol'!E$16,"",IF(C346=0,"",IF(OR(C346=$AG$1,C346=$AH$1,C347=$AG$1,C347=$AH$1,C348=$AG$1,C348=$AH$1),0,1)))</f>
        <v/>
      </c>
      <c r="AI346" s="2" t="str">
        <f>IF($A346&gt;='FG_243way_Regular Symbol'!F$16,"",IF(D346=0,"",IF(OR(D346=$AG$1,D346=$AH$1,D347=$AG$1,D347=$AH$1,D348=$AG$1,D348=$AH$1),0,1)))</f>
        <v/>
      </c>
      <c r="AJ346" s="2" t="str">
        <f>IF($A346&gt;='FG_243way_Regular Symbol'!G$16,"",IF(E346=0,"",IF(OR(E346=$AG$1,E346=$AH$1,E347=$AG$1,E347=$AH$1,E348=$AG$1,E348=$AH$1),0,1)))</f>
        <v/>
      </c>
      <c r="AK346" s="128" t="str">
        <f>IF($A346&gt;='FG_243way_Regular Symbol'!H$16,"",IF(F346=0,"",IF(OR(F346=$AG$1,F346=$AH$1,F347=$AG$1,F347=$AH$1,F348=$AG$1,F348=$AH$1),0,1)))</f>
        <v/>
      </c>
      <c r="AM346" s="342" t="str">
        <f>IF($A346&gt;='FG_243way_Regular Symbol'!D$16,"",IF(B346=0,"",IF(OR(B346=$AM$1,B346=$AN$1,B347=$AM$1,B347=$AN$1,B348=$AM$1,B348=$AN$1),0,1)))</f>
        <v/>
      </c>
      <c r="AN346" s="2" t="str">
        <f>IF($A346&gt;='FG_243way_Regular Symbol'!E$16,"",IF(C346=0,"",IF(OR(C346=$AM$1,C346=$AN$1,C347=$AM$1,C347=$AN$1,C348=$AM$1,C348=$AN$1),0,1)))</f>
        <v/>
      </c>
      <c r="AO346" s="2" t="str">
        <f>IF($A346&gt;='FG_243way_Regular Symbol'!F$16,"",IF(D346=0,"",IF(OR(D346=$AM$1,D346=$AN$1,D347=$AM$1,D347=$AN$1,D348=$AM$1,D348=$AN$1),0,1)))</f>
        <v/>
      </c>
      <c r="AP346" s="2" t="str">
        <f>IF($A346&gt;='FG_243way_Regular Symbol'!G$16,"",IF(E346=0,"",IF(OR(E346=$AM$1,E346=$AN$1,E347=$AM$1,E347=$AN$1,E348=$AM$1,E348=$AN$1),0,1)))</f>
        <v/>
      </c>
      <c r="AQ346" s="128" t="str">
        <f>IF($A346&gt;='FG_243way_Regular Symbol'!H$16,"",IF(F346=0,"",IF(OR(F346=$AM$1,F346=$AN$1,F347=$AM$1,F347=$AN$1,F348=$AM$1,F348=$AN$1),0,1)))</f>
        <v/>
      </c>
      <c r="AS346" s="342" t="str">
        <f>IF($A346&gt;='FG_243way_Regular Symbol'!D$16,"",IF(B346=0,"",IF(OR(B346=$AM$1,B346=$AT$1,B347=$AM$1,B347=$AT$1,B348=$AM$1,B348=$AT$1),0,1)))</f>
        <v/>
      </c>
      <c r="AT346" s="2" t="str">
        <f>IF($A346&gt;='FG_243way_Regular Symbol'!E$16,"",IF(C346=0,"",IF(OR(C346=$AM$1,C346=$AT$1,C347=$AM$1,C347=$AT$1,C348=$AM$1,C348=$AT$1),0,1)))</f>
        <v/>
      </c>
      <c r="AU346" s="2" t="str">
        <f>IF($A346&gt;='FG_243way_Regular Symbol'!F$16,"",IF(D346=0,"",IF(OR(D346=$AM$1,D346=$AT$1,D347=$AM$1,D347=$AT$1,D348=$AM$1,D348=$AT$1),0,1)))</f>
        <v/>
      </c>
      <c r="AV346" s="2" t="str">
        <f>IF($A346&gt;='FG_243way_Regular Symbol'!G$16,"",IF(E346=0,"",IF(OR(E346=$AM$1,E346=$AT$1,E347=$AM$1,E347=$AT$1,E348=$AM$1,E348=$AT$1),0,1)))</f>
        <v/>
      </c>
      <c r="AW346" s="128" t="str">
        <f>IF($A346&gt;='FG_243way_Regular Symbol'!H$16,"",IF(F346=0,"",IF(OR(F346=$AM$1,F346=$AT$1,F347=$AM$1,F347=$AT$1,F348=$AM$1,F348=$AT$1),0,1)))</f>
        <v/>
      </c>
      <c r="AY346" s="342" t="str">
        <f>IF($A346&gt;='FG_243way_Regular Symbol'!D$16,"",IF(B346=0,"",IF(OR(B346=$AM$1,B346=$AZ$1,B347=$AM$1,B347=$AZ$1,B348=$AM$1,B348=$AZ$1),0,1)))</f>
        <v/>
      </c>
      <c r="AZ346" s="2" t="str">
        <f>IF($A346&gt;='FG_243way_Regular Symbol'!E$16,"",IF(C346=0,"",IF(OR(C346=$AM$1,C346=$AZ$1,C347=$AM$1,C347=$AZ$1,C348=$AM$1,C348=$AZ$1),0,1)))</f>
        <v/>
      </c>
      <c r="BA346" s="2" t="str">
        <f>IF($A346&gt;='FG_243way_Regular Symbol'!F$16,"",IF(D346=0,"",IF(OR(D346=$AM$1,D346=$AZ$1,D347=$AM$1,D347=$AZ$1,D348=$AM$1,D348=$AZ$1),0,1)))</f>
        <v/>
      </c>
      <c r="BB346" s="2" t="str">
        <f>IF($A346&gt;='FG_243way_Regular Symbol'!G$16,"",IF(E346=0,"",IF(OR(E346=$AM$1,E346=$AZ$1,E347=$AM$1,E347=$AZ$1,E348=$AM$1,E348=$AZ$1),0,1)))</f>
        <v/>
      </c>
      <c r="BC346" s="128" t="str">
        <f>IF($A346&gt;='FG_243way_Regular Symbol'!H$16,"",IF(F346=0,"",IF(OR(F346=$AM$1,F346=$AZ$1,F347=$AM$1,F347=$AZ$1,F348=$AM$1,F348=$AZ$1),0,1)))</f>
        <v/>
      </c>
      <c r="BE346" s="342"/>
      <c r="BF346" s="2"/>
      <c r="BG346" s="2" t="str">
        <f>IF($A346&gt;='FG_243way_Regular Symbol'!F$16,"",IF(D346=0,"",COUNTIF(D346:D348,$BF$1)))</f>
        <v/>
      </c>
      <c r="BH346" s="2" t="str">
        <f>IF($A346&gt;='FG_243way_Regular Symbol'!G$16,"",IF(E346=0,"",COUNTIF(E346:E348,$BF$1)))</f>
        <v/>
      </c>
      <c r="BI346" s="2" t="str">
        <f>IF($A346&gt;='FG_243way_Regular Symbol'!H$16,"",IF(F346=0,"",COUNTIF(F346:F348,$BF$1)))</f>
        <v/>
      </c>
      <c r="BK346" s="342"/>
      <c r="BL346" s="2"/>
      <c r="BM346" s="2" t="str">
        <f>IF($A346&gt;='FG_243way_Regular Symbol'!F$16,"",IF(D346=0,"",IF(OR(D346=$AM$1,D346=$BL$1,D347=$AM$1,D347=$BL$1,D348=$AM$1,D348=$BL$1),0,1)))</f>
        <v/>
      </c>
      <c r="BN346" s="2" t="str">
        <f>IF($A346&gt;='FG_243way_Regular Symbol'!G$16,"",IF(E346=0,"",IF(OR(E346=$AM$1,E346=$BL$1,E347=$AM$1,E347=$BL$1,E348=$AM$1,E348=$BL$1),0,1)))</f>
        <v/>
      </c>
      <c r="BO346" s="128" t="str">
        <f>IF($A346&gt;='FG_243way_Regular Symbol'!H$16,"",IF(F346=0,"",IF(OR(F346=$AM$1,F346=$BL$1,F347=$AM$1,F347=$BL$1,F348=$AM$1,F348=$BL$1),0,1)))</f>
        <v/>
      </c>
      <c r="BQ346" s="2" t="str">
        <f>IF($A346&gt;='FG_243way_Regular Symbol'!D$16,"",IF(B346=0,"",IF(OR(B346=$BQ$1,B346=$BR$1,B347=$BQ$1,B347=$BR$1,B348=$BQ$1,B348=$BR$1),0,1)))</f>
        <v/>
      </c>
      <c r="BR346" s="2" t="str">
        <f>IF($A346&gt;='FG_243way_Regular Symbol'!E$16,"",IF(C346=0,"",IF(OR(C346=$BQ$1,C346=$BR$1,C347=$BQ$1,C347=$BR$1,C348=$BQ$1,C348=$BR$1),0,1)))</f>
        <v/>
      </c>
      <c r="BS346" s="2" t="str">
        <f>IF($A346&gt;='FG_243way_Regular Symbol'!F$16,"",IF(D346=0,"",IF(OR(D346=$BQ$1,D346=$BR$1,D347=$BQ$1,D347=$BR$1,D348=$BQ$1,D348=$BR$1),0,1)))</f>
        <v/>
      </c>
      <c r="BT346" s="2" t="str">
        <f>IF($A346&gt;='FG_243way_Regular Symbol'!G$16,"",IF(E346=0,"",IF(OR(E346=$BQ$1,E346=$BR$1,E347=$BQ$1,E347=$BR$1,E348=$BQ$1,E348=$BR$1),0,1)))</f>
        <v/>
      </c>
      <c r="BU346" s="2" t="str">
        <f>IF($A346&gt;='FG_243way_Regular Symbol'!H$16,"",IF(F346=0,"",IF(OR(F346=$BQ$1,F346=$BR$1,F347=$BQ$1,F347=$BR$1,F348=$BQ$1,F348=$BR$1),0,1)))</f>
        <v/>
      </c>
      <c r="BW346" s="2" t="str">
        <f>IF($A346&gt;='FG_243way_Regular Symbol'!D$16,"",IF(B346=0,"",IF(OR(B346=$BW$1,B347=$BW$1,B348=$BW$1,B346=$BX$1,B347=$BX$1,B348=$BX$1),0,1)))</f>
        <v/>
      </c>
      <c r="BX346" s="2" t="str">
        <f>IF($A346&gt;='FG_243way_Regular Symbol'!E$16,"",IF(C346=0,"",IF(OR(C346=$BW$1,C347=$BW$1,C348=$BW$1,C346=$BX$1,C347=$BX$1,C348=$BX$1),0,1)))</f>
        <v/>
      </c>
      <c r="BY346" s="2" t="str">
        <f>IF($A346&gt;='FG_243way_Regular Symbol'!F$16,"",IF(D346=0,"",IF(OR(D346=$BW$1,D347=$BW$1,D348=$BW$1,D346=$BX$1,D347=$BX$1,D348=$BX$1),0,1)))</f>
        <v/>
      </c>
      <c r="BZ346" s="2" t="str">
        <f>IF($A346&gt;='FG_243way_Regular Symbol'!G$16,"",IF(E346=0,"",IF(OR(E346=$BW$1,E347=$BW$1,E348=$BW$1,E346=$BX$1,E347=$BX$1,E348=$BX$1),0,1)))</f>
        <v/>
      </c>
      <c r="CA346" s="2" t="str">
        <f>IF($A346&gt;='FG_243way_Regular Symbol'!H$16,"",IF(F346=0,"",IF(OR(F346=$BW$1,F347=$BW$1,F348=$BW$1,F346=$BX$1,F347=$BX$1,F348=$BX$1),0,1)))</f>
        <v/>
      </c>
      <c r="CC346" s="2" t="str">
        <f>IF($A346&gt;='FG_243way_Regular Symbol'!D$16,"",IF(B346=0,"",IF(OR(B346=$BW$1,B347=$BW$1,B348=$BW$1,B346=$CD$1,B347=$CD$1,B348=$CD$1),0,1)))</f>
        <v/>
      </c>
      <c r="CD346" s="2" t="str">
        <f>IF($A346&gt;='FG_243way_Regular Symbol'!E$16,"",IF(C346=0,"",IF(OR(C346=$BW$1,C347=$BW$1,C348=$BW$1,C346=$CD$1,C347=$CD$1,C348=$CD$1),0,1)))</f>
        <v/>
      </c>
      <c r="CE346" s="2" t="str">
        <f>IF($A346&gt;='FG_243way_Regular Symbol'!F$16,"",IF(D346=0,"",IF(OR(D346=$BW$1,D347=$BW$1,D348=$BW$1,D346=$CD$1,D347=$CD$1,D348=$CD$1),0,1)))</f>
        <v/>
      </c>
      <c r="CF346" s="2" t="str">
        <f>IF($A346&gt;='FG_243way_Regular Symbol'!G$16,"",IF(E346=0,"",IF(OR(E346=$BW$1,E347=$BW$1,E348=$BW$1,E346=$CD$1,E347=$CD$1,E348=$CD$1),0,1)))</f>
        <v/>
      </c>
      <c r="CG346" s="2" t="str">
        <f>IF($A346&gt;='FG_243way_Regular Symbol'!H$16,"",IF(F346=0,"",IF(OR(F346=$BW$1,F347=$BW$1,F348=$BW$1,F346=$CD$1,F347=$CD$1,F348=$CD$1),0,1)))</f>
        <v/>
      </c>
      <c r="CI346" s="2" t="str">
        <f>IF($A346&gt;='FG_243way_Regular Symbol'!D$16,"",IF(B346=0,"",IF(OR(B346=$BW$1,B347=$BW$1,B348=$BW$1,B346=$CJ$1,B347=$CJ$1,B348=$CJ$1),0,1)))</f>
        <v/>
      </c>
      <c r="CJ346" s="2" t="str">
        <f>IF($A346&gt;='FG_243way_Regular Symbol'!E$16,"",IF(C346=0,"",IF(OR(C346=$BW$1,C347=$BW$1,C348=$BW$1,C346=$CJ$1,C347=$CJ$1,C348=$CJ$1),0,1)))</f>
        <v/>
      </c>
      <c r="CK346" s="2" t="str">
        <f>IF($A346&gt;='FG_243way_Regular Symbol'!F$16,"",IF(D346=0,"",IF(OR(D346=$BW$1,D347=$BW$1,D348=$BW$1,D346=$CJ$1,D347=$CJ$1,D348=$CJ$1),0,1)))</f>
        <v/>
      </c>
      <c r="CL346" s="2" t="str">
        <f>IF($A346&gt;='FG_243way_Regular Symbol'!G$16,"",IF(E346=0,"",IF(OR(E346=$BW$1,E347=$BW$1,E348=$BW$1,E346=$CJ$1,E347=$CJ$1,E348=$CJ$1),0,1)))</f>
        <v/>
      </c>
      <c r="CM346" s="2" t="str">
        <f>IF($A346&gt;='FG_243way_Regular Symbol'!H$16,"",IF(F346=0,"",IF(OR(F346=$BW$1,F347=$BW$1,F348=$BW$1,F346=$CJ$1,F347=$CJ$1,F348=$CJ$1),0,1)))</f>
        <v/>
      </c>
      <c r="CO346" s="2" t="str">
        <f>IF($A346&gt;='FG_243way_Regular Symbol'!D$16,"",IF(B346=0,"",IF(OR(B346=$BW$1,B347=$BW$1,B348=$BW$1,B346=$CP$1,B347=$CP$1,B348=$CP$1),0,1)))</f>
        <v/>
      </c>
      <c r="CP346" s="2" t="str">
        <f>IF($A346&gt;='FG_243way_Regular Symbol'!E$16,"",IF(C346=0,"",IF(OR(C346=$BW$1,C347=$BW$1,C348=$BW$1,C346=$CP$1,C347=$CP$1,C348=$CP$1),0,1)))</f>
        <v/>
      </c>
      <c r="CQ346" s="2" t="str">
        <f>IF($A346&gt;='FG_243way_Regular Symbol'!F$16,"",IF(D346=0,"",IF(OR(D346=$BW$1,D347=$BW$1,D348=$BW$1,D346=$CP$1,D347=$CP$1,D348=$CP$1),0,1)))</f>
        <v/>
      </c>
      <c r="CR346" s="2" t="str">
        <f>IF($A346&gt;='FG_243way_Regular Symbol'!G$16,"",IF(E346=0,"",IF(OR(E346=$BW$1,E347=$BW$1,E348=$BW$1,E346=$CP$1,E347=$CP$1,E348=$CP$1),0,1)))</f>
        <v/>
      </c>
      <c r="CS346" s="2" t="str">
        <f>IF($A346&gt;='FG_243way_Regular Symbol'!H$16,"",IF(F346=0,"",IF(OR(F346=$BW$1,F347=$BW$1,F348=$BW$1,F346=$CP$1,F347=$CP$1,F348=$CP$1),0,1)))</f>
        <v/>
      </c>
      <c r="CU346" s="2" t="str">
        <f>IF($A346&gt;='FG_243way_Regular Symbol'!D$16,"",IF(B346=0,"",IF(OR(B346=$BW$1,B347=$BW$1,B348=$BW$1,B346=$CV$1,B347=$CV$1,B348=$CV$1),0,1)))</f>
        <v/>
      </c>
      <c r="CV346" s="2" t="str">
        <f>IF($A346&gt;='FG_243way_Regular Symbol'!E$16,"",IF(C346=0,"",IF(OR(C346=$BW$1,C347=$BW$1,C348=$BW$1,C346=$CV$1,C347=$CV$1,C348=$CV$1),0,1)))</f>
        <v/>
      </c>
      <c r="CW346" s="2" t="str">
        <f>IF($A346&gt;='FG_243way_Regular Symbol'!F$16,"",IF(D346=0,"",IF(OR(D346=$BW$1,D347=$BW$1,D348=$BW$1,D346=$CV$1,D347=$CV$1,D348=$CV$1),0,1)))</f>
        <v/>
      </c>
      <c r="CX346" s="2" t="str">
        <f>IF($A346&gt;='FG_243way_Regular Symbol'!G$16,"",IF(E346=0,"",IF(OR(E346=$BW$1,E347=$BW$1,E348=$BW$1,E346=$CV$1,E347=$CV$1,E348=$CV$1),0,1)))</f>
        <v/>
      </c>
      <c r="CY346" s="2" t="str">
        <f>IF($A346&gt;='FG_243way_Regular Symbol'!H$16,"",IF(F346=0,"",IF(OR(F346=$BW$1,F347=$BW$1,F348=$BW$1,F346=$CV$1,F347=$CV$1,F348=$CV$1),0,1)))</f>
        <v/>
      </c>
    </row>
    <row r="347" spans="1:103">
      <c r="A347" s="341">
        <f>IF('FG_243way_Regular Symbol'!L346="","",'FG_243way_Regular Symbol'!L346)</f>
        <v>343</v>
      </c>
      <c r="B347" s="184" t="str">
        <f>IF('FG_243way_Regular Symbol'!M346="",
IF($A347-'FG_243way_Regular Symbol'!D$16&gt;='FG_243way_RegularＸ_W()'!B$2-1,"",VLOOKUP($A347-'FG_243way_Regular Symbol'!D$16,'FG_243way_Regular Symbol'!$L$3:$Q$99,'FG_243way_RegularＸ_W()'!B$3+1,FALSE)),
'FG_243way_Regular Symbol'!M346)</f>
        <v/>
      </c>
      <c r="C347" s="184" t="str">
        <f>IF('FG_243way_Regular Symbol'!N346="",
IF($A347-'FG_243way_Regular Symbol'!E$16&gt;='FG_243way_RegularＸ_W()'!C$2-1,"",VLOOKUP($A347-'FG_243way_Regular Symbol'!E$16,'FG_243way_Regular Symbol'!$L$3:$Q$99,'FG_243way_RegularＸ_W()'!C$3+1,FALSE)),
'FG_243way_Regular Symbol'!N346)</f>
        <v/>
      </c>
      <c r="D347" s="184" t="str">
        <f>IF('FG_243way_Regular Symbol'!O346="",
IF($A347-'FG_243way_Regular Symbol'!F$16&gt;='FG_243way_RegularＸ_W()'!D$2-1,"",VLOOKUP($A347-'FG_243way_Regular Symbol'!F$16,'FG_243way_Regular Symbol'!$L$3:$Q$99,'FG_243way_RegularＸ_W()'!D$3+1,FALSE)),
'FG_243way_Regular Symbol'!O346)</f>
        <v/>
      </c>
      <c r="E347" s="184" t="str">
        <f>IF('FG_243way_Regular Symbol'!P346="",
IF($A347-'FG_243way_Regular Symbol'!G$16&gt;='FG_243way_RegularＸ_W()'!E$2-1,"",VLOOKUP($A347-'FG_243way_Regular Symbol'!G$16,'FG_243way_Regular Symbol'!$L$3:$Q$99,'FG_243way_RegularＸ_W()'!E$3+1,FALSE)),
'FG_243way_Regular Symbol'!P346)</f>
        <v/>
      </c>
      <c r="F347" s="358" t="str">
        <f>IF('FG_243way_Regular Symbol'!Q346="",
IF($A347-'FG_243way_Regular Symbol'!H$16&gt;='FG_243way_RegularＸ_W()'!F$2-1,"",VLOOKUP($A347-'FG_243way_Regular Symbol'!H$16,'FG_243way_Regular Symbol'!$L$3:$Q$99,'FG_243way_RegularＸ_W()'!F$3+1,FALSE)),
'FG_243way_Regular Symbol'!Q346)</f>
        <v/>
      </c>
      <c r="O347" s="342" t="str">
        <f>IF($A347&gt;='FG_243way_Regular Symbol'!D$16,"",IF(B347=0,"",IF(OR(B347=$O$1,B347=$P$1,B348=$O$1,B348=$P$1,B349=$O$1,B349=$P$1),0,1)))</f>
        <v/>
      </c>
      <c r="P347" s="2" t="str">
        <f>IF($A347&gt;='FG_243way_Regular Symbol'!E$16,"",IF(C347=0,"",IF(OR(C347=$O$1,C347=$P$1,C348=$O$1,C348=$P$1,C349=$O$1,C349=$P$1),0,1)))</f>
        <v/>
      </c>
      <c r="Q347" s="2" t="str">
        <f>IF($A347&gt;='FG_243way_Regular Symbol'!F$16,"",IF(D347=0,"",IF(OR(D347=$O$1,D347=$P$1,D348=$O$1,D348=$P$1,D349=$O$1,D349=$P$1),0,1)))</f>
        <v/>
      </c>
      <c r="R347" s="2" t="str">
        <f>IF($A347&gt;='FG_243way_Regular Symbol'!G$16,"",IF(E347=0,"",IF(OR(E347=$O$1,E347=$P$1,E348=$O$1,E348=$P$1,E349=$O$1,E349=$P$1),0,1)))</f>
        <v/>
      </c>
      <c r="S347" s="128" t="str">
        <f>IF($A347&gt;='FG_243way_Regular Symbol'!H$16,"",IF(F347=0,"",IF(OR(F347=$O$1,F347=$P$1,F348=$O$1,F348=$P$1,F349=$O$1,F349=$P$1),0,1)))</f>
        <v/>
      </c>
      <c r="U347" s="342" t="str">
        <f>IF($A347&gt;='FG_243way_Regular Symbol'!D$16,"",IF(B347=0,"",IF(OR(B347=$U$1,B347=$V$1,B348=$U$1,B348=$V$1,B349=$U$1,B349=$V$1),0,1)))</f>
        <v/>
      </c>
      <c r="V347" s="2" t="str">
        <f>IF($A347&gt;='FG_243way_Regular Symbol'!E$16,"",IF(C347=0,"",IF(OR(C347=$U$1,C347=$V$1,C348=$U$1,C348=$V$1,C349=$U$1,C349=$V$1),0,1)))</f>
        <v/>
      </c>
      <c r="W347" s="2" t="str">
        <f>IF($A347&gt;='FG_243way_Regular Symbol'!F$16,"",IF(D347=0,"",IF(OR(D347=$U$1,D347=$V$1,D348=$U$1,D348=$V$1,D349=$U$1,D349=$V$1),0,1)))</f>
        <v/>
      </c>
      <c r="X347" s="2" t="str">
        <f>IF($A347&gt;='FG_243way_Regular Symbol'!G$16,"",IF(E347=0,"",IF(OR(E347=$U$1,E347=$V$1,E348=$U$1,E348=$V$1,E349=$U$1,E349=$V$1),0,1)))</f>
        <v/>
      </c>
      <c r="Y347" s="128" t="str">
        <f>IF($A347&gt;='FG_243way_Regular Symbol'!H$16,"",IF(F347=0,"",IF(OR(F347=$U$1,F347=$V$1,F348=$U$1,F348=$V$1,F349=$U$1,F349=$V$1),0,1)))</f>
        <v/>
      </c>
      <c r="AA347" s="342" t="str">
        <f>IF($A347&gt;='FG_243way_Regular Symbol'!D$16,"",IF(B347=0,"",IF(OR(B347=$AA$1,B347=$AB$1,B348=$AA$1,B348=$AB$1,B349=$AA$1,,B349=$AB$1),0,1)))</f>
        <v/>
      </c>
      <c r="AB347" s="2" t="str">
        <f>IF($A347&gt;='FG_243way_Regular Symbol'!E$16,"",IF(C347=0,"",IF(OR(C347=$AA$1,C347=$AB$1,C348=$AA$1,C348=$AB$1,C349=$AA$1,,C349=$AB$1),0,1)))</f>
        <v/>
      </c>
      <c r="AC347" s="2" t="str">
        <f>IF($A347&gt;='FG_243way_Regular Symbol'!F$16,"",IF(D347=0,"",IF(OR(D347=$AA$1,D347=$AB$1,D348=$AA$1,D348=$AB$1,D349=$AA$1,,D349=$AB$1),0,1)))</f>
        <v/>
      </c>
      <c r="AD347" s="2" t="str">
        <f>IF($A347&gt;='FG_243way_Regular Symbol'!G$16,"",IF(E347=0,"",IF(OR(E347=$AA$1,E347=$AB$1,E348=$AA$1,E348=$AB$1,E349=$AA$1,,E349=$AB$1),0,1)))</f>
        <v/>
      </c>
      <c r="AE347" s="128" t="str">
        <f>IF($A347&gt;='FG_243way_Regular Symbol'!H$16,"",IF(F347=0,"",IF(OR(F347=$AA$1,F347=$AB$1,F348=$AA$1,F348=$AB$1,F349=$AA$1,,F349=$AB$1),0,1)))</f>
        <v/>
      </c>
      <c r="AG347" s="342" t="str">
        <f>IF($A347&gt;='FG_243way_Regular Symbol'!D$16,"",IF(B347=0,"",IF(OR(B347=$AG$1,B347=$AH$1,B348=$AG$1,B348=$AH$1,B349=$AG$1,B349=$AH$1),0,1)))</f>
        <v/>
      </c>
      <c r="AH347" s="2" t="str">
        <f>IF($A347&gt;='FG_243way_Regular Symbol'!E$16,"",IF(C347=0,"",IF(OR(C347=$AG$1,C347=$AH$1,C348=$AG$1,C348=$AH$1,C349=$AG$1,C349=$AH$1),0,1)))</f>
        <v/>
      </c>
      <c r="AI347" s="2" t="str">
        <f>IF($A347&gt;='FG_243way_Regular Symbol'!F$16,"",IF(D347=0,"",IF(OR(D347=$AG$1,D347=$AH$1,D348=$AG$1,D348=$AH$1,D349=$AG$1,D349=$AH$1),0,1)))</f>
        <v/>
      </c>
      <c r="AJ347" s="2" t="str">
        <f>IF($A347&gt;='FG_243way_Regular Symbol'!G$16,"",IF(E347=0,"",IF(OR(E347=$AG$1,E347=$AH$1,E348=$AG$1,E348=$AH$1,E349=$AG$1,E349=$AH$1),0,1)))</f>
        <v/>
      </c>
      <c r="AK347" s="128" t="str">
        <f>IF($A347&gt;='FG_243way_Regular Symbol'!H$16,"",IF(F347=0,"",IF(OR(F347=$AG$1,F347=$AH$1,F348=$AG$1,F348=$AH$1,F349=$AG$1,F349=$AH$1),0,1)))</f>
        <v/>
      </c>
      <c r="AM347" s="342" t="str">
        <f>IF($A347&gt;='FG_243way_Regular Symbol'!D$16,"",IF(B347=0,"",IF(OR(B347=$AM$1,B347=$AN$1,B348=$AM$1,B348=$AN$1,B349=$AM$1,B349=$AN$1),0,1)))</f>
        <v/>
      </c>
      <c r="AN347" s="2" t="str">
        <f>IF($A347&gt;='FG_243way_Regular Symbol'!E$16,"",IF(C347=0,"",IF(OR(C347=$AM$1,C347=$AN$1,C348=$AM$1,C348=$AN$1,C349=$AM$1,C349=$AN$1),0,1)))</f>
        <v/>
      </c>
      <c r="AO347" s="2" t="str">
        <f>IF($A347&gt;='FG_243way_Regular Symbol'!F$16,"",IF(D347=0,"",IF(OR(D347=$AM$1,D347=$AN$1,D348=$AM$1,D348=$AN$1,D349=$AM$1,D349=$AN$1),0,1)))</f>
        <v/>
      </c>
      <c r="AP347" s="2" t="str">
        <f>IF($A347&gt;='FG_243way_Regular Symbol'!G$16,"",IF(E347=0,"",IF(OR(E347=$AM$1,E347=$AN$1,E348=$AM$1,E348=$AN$1,E349=$AM$1,E349=$AN$1),0,1)))</f>
        <v/>
      </c>
      <c r="AQ347" s="128" t="str">
        <f>IF($A347&gt;='FG_243way_Regular Symbol'!H$16,"",IF(F347=0,"",IF(OR(F347=$AM$1,F347=$AN$1,F348=$AM$1,F348=$AN$1,F349=$AM$1,F349=$AN$1),0,1)))</f>
        <v/>
      </c>
      <c r="AS347" s="342" t="str">
        <f>IF($A347&gt;='FG_243way_Regular Symbol'!D$16,"",IF(B347=0,"",IF(OR(B347=$AM$1,B347=$AT$1,B348=$AM$1,B348=$AT$1,B349=$AM$1,B349=$AT$1),0,1)))</f>
        <v/>
      </c>
      <c r="AT347" s="2" t="str">
        <f>IF($A347&gt;='FG_243way_Regular Symbol'!E$16,"",IF(C347=0,"",IF(OR(C347=$AM$1,C347=$AT$1,C348=$AM$1,C348=$AT$1,C349=$AM$1,C349=$AT$1),0,1)))</f>
        <v/>
      </c>
      <c r="AU347" s="2" t="str">
        <f>IF($A347&gt;='FG_243way_Regular Symbol'!F$16,"",IF(D347=0,"",IF(OR(D347=$AM$1,D347=$AT$1,D348=$AM$1,D348=$AT$1,D349=$AM$1,D349=$AT$1),0,1)))</f>
        <v/>
      </c>
      <c r="AV347" s="2" t="str">
        <f>IF($A347&gt;='FG_243way_Regular Symbol'!G$16,"",IF(E347=0,"",IF(OR(E347=$AM$1,E347=$AT$1,E348=$AM$1,E348=$AT$1,E349=$AM$1,E349=$AT$1),0,1)))</f>
        <v/>
      </c>
      <c r="AW347" s="128" t="str">
        <f>IF($A347&gt;='FG_243way_Regular Symbol'!H$16,"",IF(F347=0,"",IF(OR(F347=$AM$1,F347=$AT$1,F348=$AM$1,F348=$AT$1,F349=$AM$1,F349=$AT$1),0,1)))</f>
        <v/>
      </c>
      <c r="AY347" s="342" t="str">
        <f>IF($A347&gt;='FG_243way_Regular Symbol'!D$16,"",IF(B347=0,"",IF(OR(B347=$AM$1,B347=$AZ$1,B348=$AM$1,B348=$AZ$1,B349=$AM$1,B349=$AZ$1),0,1)))</f>
        <v/>
      </c>
      <c r="AZ347" s="2" t="str">
        <f>IF($A347&gt;='FG_243way_Regular Symbol'!E$16,"",IF(C347=0,"",IF(OR(C347=$AM$1,C347=$AZ$1,C348=$AM$1,C348=$AZ$1,C349=$AM$1,C349=$AZ$1),0,1)))</f>
        <v/>
      </c>
      <c r="BA347" s="2" t="str">
        <f>IF($A347&gt;='FG_243way_Regular Symbol'!F$16,"",IF(D347=0,"",IF(OR(D347=$AM$1,D347=$AZ$1,D348=$AM$1,D348=$AZ$1,D349=$AM$1,D349=$AZ$1),0,1)))</f>
        <v/>
      </c>
      <c r="BB347" s="2" t="str">
        <f>IF($A347&gt;='FG_243way_Regular Symbol'!G$16,"",IF(E347=0,"",IF(OR(E347=$AM$1,E347=$AZ$1,E348=$AM$1,E348=$AZ$1,E349=$AM$1,E349=$AZ$1),0,1)))</f>
        <v/>
      </c>
      <c r="BC347" s="128" t="str">
        <f>IF($A347&gt;='FG_243way_Regular Symbol'!H$16,"",IF(F347=0,"",IF(OR(F347=$AM$1,F347=$AZ$1,F348=$AM$1,F348=$AZ$1,F349=$AM$1,F349=$AZ$1),0,1)))</f>
        <v/>
      </c>
      <c r="BE347" s="342"/>
      <c r="BF347" s="2"/>
      <c r="BG347" s="2" t="str">
        <f>IF($A347&gt;='FG_243way_Regular Symbol'!F$16,"",IF(D347=0,"",COUNTIF(D347:D349,$BF$1)))</f>
        <v/>
      </c>
      <c r="BH347" s="2" t="str">
        <f>IF($A347&gt;='FG_243way_Regular Symbol'!G$16,"",IF(E347=0,"",COUNTIF(E347:E349,$BF$1)))</f>
        <v/>
      </c>
      <c r="BI347" s="2" t="str">
        <f>IF($A347&gt;='FG_243way_Regular Symbol'!H$16,"",IF(F347=0,"",COUNTIF(F347:F349,$BF$1)))</f>
        <v/>
      </c>
      <c r="BK347" s="342"/>
      <c r="BL347" s="2"/>
      <c r="BM347" s="2" t="str">
        <f>IF($A347&gt;='FG_243way_Regular Symbol'!F$16,"",IF(D347=0,"",IF(OR(D347=$AM$1,D347=$BL$1,D348=$AM$1,D348=$BL$1,D349=$AM$1,D349=$BL$1),0,1)))</f>
        <v/>
      </c>
      <c r="BN347" s="2" t="str">
        <f>IF($A347&gt;='FG_243way_Regular Symbol'!G$16,"",IF(E347=0,"",IF(OR(E347=$AM$1,E347=$BL$1,E348=$AM$1,E348=$BL$1,E349=$AM$1,E349=$BL$1),0,1)))</f>
        <v/>
      </c>
      <c r="BO347" s="128" t="str">
        <f>IF($A347&gt;='FG_243way_Regular Symbol'!H$16,"",IF(F347=0,"",IF(OR(F347=$AM$1,F347=$BL$1,F348=$AM$1,F348=$BL$1,F349=$AM$1,F349=$BL$1),0,1)))</f>
        <v/>
      </c>
      <c r="BQ347" s="2" t="str">
        <f>IF($A347&gt;='FG_243way_Regular Symbol'!D$16,"",IF(B347=0,"",IF(OR(B347=$BQ$1,B347=$BR$1,B348=$BQ$1,B348=$BR$1,B349=$BQ$1,B349=$BR$1),0,1)))</f>
        <v/>
      </c>
      <c r="BR347" s="2" t="str">
        <f>IF($A347&gt;='FG_243way_Regular Symbol'!E$16,"",IF(C347=0,"",IF(OR(C347=$BQ$1,C347=$BR$1,C348=$BQ$1,C348=$BR$1,C349=$BQ$1,C349=$BR$1),0,1)))</f>
        <v/>
      </c>
      <c r="BS347" s="2" t="str">
        <f>IF($A347&gt;='FG_243way_Regular Symbol'!F$16,"",IF(D347=0,"",IF(OR(D347=$BQ$1,D347=$BR$1,D348=$BQ$1,D348=$BR$1,D349=$BQ$1,D349=$BR$1),0,1)))</f>
        <v/>
      </c>
      <c r="BT347" s="2" t="str">
        <f>IF($A347&gt;='FG_243way_Regular Symbol'!G$16,"",IF(E347=0,"",IF(OR(E347=$BQ$1,E347=$BR$1,E348=$BQ$1,E348=$BR$1,E349=$BQ$1,E349=$BR$1),0,1)))</f>
        <v/>
      </c>
      <c r="BU347" s="2" t="str">
        <f>IF($A347&gt;='FG_243way_Regular Symbol'!H$16,"",IF(F347=0,"",IF(OR(F347=$BQ$1,F347=$BR$1,F348=$BQ$1,F348=$BR$1,F349=$BQ$1,F349=$BR$1),0,1)))</f>
        <v/>
      </c>
      <c r="BW347" s="2" t="str">
        <f>IF($A347&gt;='FG_243way_Regular Symbol'!D$16,"",IF(B347=0,"",IF(OR(B347=$BW$1,B348=$BW$1,B349=$BW$1,B347=$BX$1,B348=$BX$1,B349=$BX$1),0,1)))</f>
        <v/>
      </c>
      <c r="BX347" s="2" t="str">
        <f>IF($A347&gt;='FG_243way_Regular Symbol'!E$16,"",IF(C347=0,"",IF(OR(C347=$BW$1,C348=$BW$1,C349=$BW$1,C347=$BX$1,C348=$BX$1,C349=$BX$1),0,1)))</f>
        <v/>
      </c>
      <c r="BY347" s="2" t="str">
        <f>IF($A347&gt;='FG_243way_Regular Symbol'!F$16,"",IF(D347=0,"",IF(OR(D347=$BW$1,D348=$BW$1,D349=$BW$1,D347=$BX$1,D348=$BX$1,D349=$BX$1),0,1)))</f>
        <v/>
      </c>
      <c r="BZ347" s="2" t="str">
        <f>IF($A347&gt;='FG_243way_Regular Symbol'!G$16,"",IF(E347=0,"",IF(OR(E347=$BW$1,E348=$BW$1,E349=$BW$1,E347=$BX$1,E348=$BX$1,E349=$BX$1),0,1)))</f>
        <v/>
      </c>
      <c r="CA347" s="2" t="str">
        <f>IF($A347&gt;='FG_243way_Regular Symbol'!H$16,"",IF(F347=0,"",IF(OR(F347=$BW$1,F348=$BW$1,F349=$BW$1,F347=$BX$1,F348=$BX$1,F349=$BX$1),0,1)))</f>
        <v/>
      </c>
      <c r="CC347" s="2" t="str">
        <f>IF($A347&gt;='FG_243way_Regular Symbol'!D$16,"",IF(B347=0,"",IF(OR(B347=$BW$1,B348=$BW$1,B349=$BW$1,B347=$CD$1,B348=$CD$1,B349=$CD$1),0,1)))</f>
        <v/>
      </c>
      <c r="CD347" s="2" t="str">
        <f>IF($A347&gt;='FG_243way_Regular Symbol'!E$16,"",IF(C347=0,"",IF(OR(C347=$BW$1,C348=$BW$1,C349=$BW$1,C347=$CD$1,C348=$CD$1,C349=$CD$1),0,1)))</f>
        <v/>
      </c>
      <c r="CE347" s="2" t="str">
        <f>IF($A347&gt;='FG_243way_Regular Symbol'!F$16,"",IF(D347=0,"",IF(OR(D347=$BW$1,D348=$BW$1,D349=$BW$1,D347=$CD$1,D348=$CD$1,D349=$CD$1),0,1)))</f>
        <v/>
      </c>
      <c r="CF347" s="2" t="str">
        <f>IF($A347&gt;='FG_243way_Regular Symbol'!G$16,"",IF(E347=0,"",IF(OR(E347=$BW$1,E348=$BW$1,E349=$BW$1,E347=$CD$1,E348=$CD$1,E349=$CD$1),0,1)))</f>
        <v/>
      </c>
      <c r="CG347" s="2" t="str">
        <f>IF($A347&gt;='FG_243way_Regular Symbol'!H$16,"",IF(F347=0,"",IF(OR(F347=$BW$1,F348=$BW$1,F349=$BW$1,F347=$CD$1,F348=$CD$1,F349=$CD$1),0,1)))</f>
        <v/>
      </c>
      <c r="CI347" s="2" t="str">
        <f>IF($A347&gt;='FG_243way_Regular Symbol'!D$16,"",IF(B347=0,"",IF(OR(B347=$BW$1,B348=$BW$1,B349=$BW$1,B347=$CJ$1,B348=$CJ$1,B349=$CJ$1),0,1)))</f>
        <v/>
      </c>
      <c r="CJ347" s="2" t="str">
        <f>IF($A347&gt;='FG_243way_Regular Symbol'!E$16,"",IF(C347=0,"",IF(OR(C347=$BW$1,C348=$BW$1,C349=$BW$1,C347=$CJ$1,C348=$CJ$1,C349=$CJ$1),0,1)))</f>
        <v/>
      </c>
      <c r="CK347" s="2" t="str">
        <f>IF($A347&gt;='FG_243way_Regular Symbol'!F$16,"",IF(D347=0,"",IF(OR(D347=$BW$1,D348=$BW$1,D349=$BW$1,D347=$CJ$1,D348=$CJ$1,D349=$CJ$1),0,1)))</f>
        <v/>
      </c>
      <c r="CL347" s="2" t="str">
        <f>IF($A347&gt;='FG_243way_Regular Symbol'!G$16,"",IF(E347=0,"",IF(OR(E347=$BW$1,E348=$BW$1,E349=$BW$1,E347=$CJ$1,E348=$CJ$1,E349=$CJ$1),0,1)))</f>
        <v/>
      </c>
      <c r="CM347" s="2" t="str">
        <f>IF($A347&gt;='FG_243way_Regular Symbol'!H$16,"",IF(F347=0,"",IF(OR(F347=$BW$1,F348=$BW$1,F349=$BW$1,F347=$CJ$1,F348=$CJ$1,F349=$CJ$1),0,1)))</f>
        <v/>
      </c>
      <c r="CO347" s="2" t="str">
        <f>IF($A347&gt;='FG_243way_Regular Symbol'!D$16,"",IF(B347=0,"",IF(OR(B347=$BW$1,B348=$BW$1,B349=$BW$1,B347=$CP$1,B348=$CP$1,B349=$CP$1),0,1)))</f>
        <v/>
      </c>
      <c r="CP347" s="2" t="str">
        <f>IF($A347&gt;='FG_243way_Regular Symbol'!E$16,"",IF(C347=0,"",IF(OR(C347=$BW$1,C348=$BW$1,C349=$BW$1,C347=$CP$1,C348=$CP$1,C349=$CP$1),0,1)))</f>
        <v/>
      </c>
      <c r="CQ347" s="2" t="str">
        <f>IF($A347&gt;='FG_243way_Regular Symbol'!F$16,"",IF(D347=0,"",IF(OR(D347=$BW$1,D348=$BW$1,D349=$BW$1,D347=$CP$1,D348=$CP$1,D349=$CP$1),0,1)))</f>
        <v/>
      </c>
      <c r="CR347" s="2" t="str">
        <f>IF($A347&gt;='FG_243way_Regular Symbol'!G$16,"",IF(E347=0,"",IF(OR(E347=$BW$1,E348=$BW$1,E349=$BW$1,E347=$CP$1,E348=$CP$1,E349=$CP$1),0,1)))</f>
        <v/>
      </c>
      <c r="CS347" s="2" t="str">
        <f>IF($A347&gt;='FG_243way_Regular Symbol'!H$16,"",IF(F347=0,"",IF(OR(F347=$BW$1,F348=$BW$1,F349=$BW$1,F347=$CP$1,F348=$CP$1,F349=$CP$1),0,1)))</f>
        <v/>
      </c>
      <c r="CU347" s="2" t="str">
        <f>IF($A347&gt;='FG_243way_Regular Symbol'!D$16,"",IF(B347=0,"",IF(OR(B347=$BW$1,B348=$BW$1,B349=$BW$1,B347=$CV$1,B348=$CV$1,B349=$CV$1),0,1)))</f>
        <v/>
      </c>
      <c r="CV347" s="2" t="str">
        <f>IF($A347&gt;='FG_243way_Regular Symbol'!E$16,"",IF(C347=0,"",IF(OR(C347=$BW$1,C348=$BW$1,C349=$BW$1,C347=$CV$1,C348=$CV$1,C349=$CV$1),0,1)))</f>
        <v/>
      </c>
      <c r="CW347" s="2" t="str">
        <f>IF($A347&gt;='FG_243way_Regular Symbol'!F$16,"",IF(D347=0,"",IF(OR(D347=$BW$1,D348=$BW$1,D349=$BW$1,D347=$CV$1,D348=$CV$1,D349=$CV$1),0,1)))</f>
        <v/>
      </c>
      <c r="CX347" s="2" t="str">
        <f>IF($A347&gt;='FG_243way_Regular Symbol'!G$16,"",IF(E347=0,"",IF(OR(E347=$BW$1,E348=$BW$1,E349=$BW$1,E347=$CV$1,E348=$CV$1,E349=$CV$1),0,1)))</f>
        <v/>
      </c>
      <c r="CY347" s="2" t="str">
        <f>IF($A347&gt;='FG_243way_Regular Symbol'!H$16,"",IF(F347=0,"",IF(OR(F347=$BW$1,F348=$BW$1,F349=$BW$1,F347=$CV$1,F348=$CV$1,F349=$CV$1),0,1)))</f>
        <v/>
      </c>
    </row>
    <row r="348" spans="1:103">
      <c r="A348" s="341">
        <f>IF('FG_243way_Regular Symbol'!L347="","",'FG_243way_Regular Symbol'!L347)</f>
        <v>344</v>
      </c>
      <c r="B348" s="184" t="str">
        <f>IF('FG_243way_Regular Symbol'!M347="",
IF($A348-'FG_243way_Regular Symbol'!D$16&gt;='FG_243way_RegularＸ_W()'!B$2-1,"",VLOOKUP($A348-'FG_243way_Regular Symbol'!D$16,'FG_243way_Regular Symbol'!$L$3:$Q$99,'FG_243way_RegularＸ_W()'!B$3+1,FALSE)),
'FG_243way_Regular Symbol'!M347)</f>
        <v/>
      </c>
      <c r="C348" s="184" t="str">
        <f>IF('FG_243way_Regular Symbol'!N347="",
IF($A348-'FG_243way_Regular Symbol'!E$16&gt;='FG_243way_RegularＸ_W()'!C$2-1,"",VLOOKUP($A348-'FG_243way_Regular Symbol'!E$16,'FG_243way_Regular Symbol'!$L$3:$Q$99,'FG_243way_RegularＸ_W()'!C$3+1,FALSE)),
'FG_243way_Regular Symbol'!N347)</f>
        <v/>
      </c>
      <c r="D348" s="184" t="str">
        <f>IF('FG_243way_Regular Symbol'!O347="",
IF($A348-'FG_243way_Regular Symbol'!F$16&gt;='FG_243way_RegularＸ_W()'!D$2-1,"",VLOOKUP($A348-'FG_243way_Regular Symbol'!F$16,'FG_243way_Regular Symbol'!$L$3:$Q$99,'FG_243way_RegularＸ_W()'!D$3+1,FALSE)),
'FG_243way_Regular Symbol'!O347)</f>
        <v/>
      </c>
      <c r="E348" s="184" t="str">
        <f>IF('FG_243way_Regular Symbol'!P347="",
IF($A348-'FG_243way_Regular Symbol'!G$16&gt;='FG_243way_RegularＸ_W()'!E$2-1,"",VLOOKUP($A348-'FG_243way_Regular Symbol'!G$16,'FG_243way_Regular Symbol'!$L$3:$Q$99,'FG_243way_RegularＸ_W()'!E$3+1,FALSE)),
'FG_243way_Regular Symbol'!P347)</f>
        <v/>
      </c>
      <c r="F348" s="358" t="str">
        <f>IF('FG_243way_Regular Symbol'!Q347="",
IF($A348-'FG_243way_Regular Symbol'!H$16&gt;='FG_243way_RegularＸ_W()'!F$2-1,"",VLOOKUP($A348-'FG_243way_Regular Symbol'!H$16,'FG_243way_Regular Symbol'!$L$3:$Q$99,'FG_243way_RegularＸ_W()'!F$3+1,FALSE)),
'FG_243way_Regular Symbol'!Q347)</f>
        <v/>
      </c>
      <c r="O348" s="342" t="str">
        <f>IF($A348&gt;='FG_243way_Regular Symbol'!D$16,"",IF(B348=0,"",IF(OR(B348=$O$1,B348=$P$1,B349=$O$1,B349=$P$1,B350=$O$1,B350=$P$1),0,1)))</f>
        <v/>
      </c>
      <c r="P348" s="2" t="str">
        <f>IF($A348&gt;='FG_243way_Regular Symbol'!E$16,"",IF(C348=0,"",IF(OR(C348=$O$1,C348=$P$1,C349=$O$1,C349=$P$1,C350=$O$1,C350=$P$1),0,1)))</f>
        <v/>
      </c>
      <c r="Q348" s="2" t="str">
        <f>IF($A348&gt;='FG_243way_Regular Symbol'!F$16,"",IF(D348=0,"",IF(OR(D348=$O$1,D348=$P$1,D349=$O$1,D349=$P$1,D350=$O$1,D350=$P$1),0,1)))</f>
        <v/>
      </c>
      <c r="R348" s="2" t="str">
        <f>IF($A348&gt;='FG_243way_Regular Symbol'!G$16,"",IF(E348=0,"",IF(OR(E348=$O$1,E348=$P$1,E349=$O$1,E349=$P$1,E350=$O$1,E350=$P$1),0,1)))</f>
        <v/>
      </c>
      <c r="S348" s="128" t="str">
        <f>IF($A348&gt;='FG_243way_Regular Symbol'!H$16,"",IF(F348=0,"",IF(OR(F348=$O$1,F348=$P$1,F349=$O$1,F349=$P$1,F350=$O$1,F350=$P$1),0,1)))</f>
        <v/>
      </c>
      <c r="U348" s="342" t="str">
        <f>IF($A348&gt;='FG_243way_Regular Symbol'!D$16,"",IF(B348=0,"",IF(OR(B348=$U$1,B348=$V$1,B349=$U$1,B349=$V$1,B350=$U$1,B350=$V$1),0,1)))</f>
        <v/>
      </c>
      <c r="V348" s="2" t="str">
        <f>IF($A348&gt;='FG_243way_Regular Symbol'!E$16,"",IF(C348=0,"",IF(OR(C348=$U$1,C348=$V$1,C349=$U$1,C349=$V$1,C350=$U$1,C350=$V$1),0,1)))</f>
        <v/>
      </c>
      <c r="W348" s="2" t="str">
        <f>IF($A348&gt;='FG_243way_Regular Symbol'!F$16,"",IF(D348=0,"",IF(OR(D348=$U$1,D348=$V$1,D349=$U$1,D349=$V$1,D350=$U$1,D350=$V$1),0,1)))</f>
        <v/>
      </c>
      <c r="X348" s="2" t="str">
        <f>IF($A348&gt;='FG_243way_Regular Symbol'!G$16,"",IF(E348=0,"",IF(OR(E348=$U$1,E348=$V$1,E349=$U$1,E349=$V$1,E350=$U$1,E350=$V$1),0,1)))</f>
        <v/>
      </c>
      <c r="Y348" s="128" t="str">
        <f>IF($A348&gt;='FG_243way_Regular Symbol'!H$16,"",IF(F348=0,"",IF(OR(F348=$U$1,F348=$V$1,F349=$U$1,F349=$V$1,F350=$U$1,F350=$V$1),0,1)))</f>
        <v/>
      </c>
      <c r="AA348" s="342" t="str">
        <f>IF($A348&gt;='FG_243way_Regular Symbol'!D$16,"",IF(B348=0,"",IF(OR(B348=$AA$1,B348=$AB$1,B349=$AA$1,B349=$AB$1,B350=$AA$1,,B350=$AB$1),0,1)))</f>
        <v/>
      </c>
      <c r="AB348" s="2" t="str">
        <f>IF($A348&gt;='FG_243way_Regular Symbol'!E$16,"",IF(C348=0,"",IF(OR(C348=$AA$1,C348=$AB$1,C349=$AA$1,C349=$AB$1,C350=$AA$1,,C350=$AB$1),0,1)))</f>
        <v/>
      </c>
      <c r="AC348" s="2" t="str">
        <f>IF($A348&gt;='FG_243way_Regular Symbol'!F$16,"",IF(D348=0,"",IF(OR(D348=$AA$1,D348=$AB$1,D349=$AA$1,D349=$AB$1,D350=$AA$1,,D350=$AB$1),0,1)))</f>
        <v/>
      </c>
      <c r="AD348" s="2" t="str">
        <f>IF($A348&gt;='FG_243way_Regular Symbol'!G$16,"",IF(E348=0,"",IF(OR(E348=$AA$1,E348=$AB$1,E349=$AA$1,E349=$AB$1,E350=$AA$1,,E350=$AB$1),0,1)))</f>
        <v/>
      </c>
      <c r="AE348" s="128" t="str">
        <f>IF($A348&gt;='FG_243way_Regular Symbol'!H$16,"",IF(F348=0,"",IF(OR(F348=$AA$1,F348=$AB$1,F349=$AA$1,F349=$AB$1,F350=$AA$1,,F350=$AB$1),0,1)))</f>
        <v/>
      </c>
      <c r="AG348" s="342" t="str">
        <f>IF($A348&gt;='FG_243way_Regular Symbol'!D$16,"",IF(B348=0,"",IF(OR(B348=$AG$1,B348=$AH$1,B349=$AG$1,B349=$AH$1,B350=$AG$1,B350=$AH$1),0,1)))</f>
        <v/>
      </c>
      <c r="AH348" s="2" t="str">
        <f>IF($A348&gt;='FG_243way_Regular Symbol'!E$16,"",IF(C348=0,"",IF(OR(C348=$AG$1,C348=$AH$1,C349=$AG$1,C349=$AH$1,C350=$AG$1,C350=$AH$1),0,1)))</f>
        <v/>
      </c>
      <c r="AI348" s="2" t="str">
        <f>IF($A348&gt;='FG_243way_Regular Symbol'!F$16,"",IF(D348=0,"",IF(OR(D348=$AG$1,D348=$AH$1,D349=$AG$1,D349=$AH$1,D350=$AG$1,D350=$AH$1),0,1)))</f>
        <v/>
      </c>
      <c r="AJ348" s="2" t="str">
        <f>IF($A348&gt;='FG_243way_Regular Symbol'!G$16,"",IF(E348=0,"",IF(OR(E348=$AG$1,E348=$AH$1,E349=$AG$1,E349=$AH$1,E350=$AG$1,E350=$AH$1),0,1)))</f>
        <v/>
      </c>
      <c r="AK348" s="128" t="str">
        <f>IF($A348&gt;='FG_243way_Regular Symbol'!H$16,"",IF(F348=0,"",IF(OR(F348=$AG$1,F348=$AH$1,F349=$AG$1,F349=$AH$1,F350=$AG$1,F350=$AH$1),0,1)))</f>
        <v/>
      </c>
      <c r="AM348" s="342" t="str">
        <f>IF($A348&gt;='FG_243way_Regular Symbol'!D$16,"",IF(B348=0,"",IF(OR(B348=$AM$1,B348=$AN$1,B349=$AM$1,B349=$AN$1,B350=$AM$1,B350=$AN$1),0,1)))</f>
        <v/>
      </c>
      <c r="AN348" s="2" t="str">
        <f>IF($A348&gt;='FG_243way_Regular Symbol'!E$16,"",IF(C348=0,"",IF(OR(C348=$AM$1,C348=$AN$1,C349=$AM$1,C349=$AN$1,C350=$AM$1,C350=$AN$1),0,1)))</f>
        <v/>
      </c>
      <c r="AO348" s="2" t="str">
        <f>IF($A348&gt;='FG_243way_Regular Symbol'!F$16,"",IF(D348=0,"",IF(OR(D348=$AM$1,D348=$AN$1,D349=$AM$1,D349=$AN$1,D350=$AM$1,D350=$AN$1),0,1)))</f>
        <v/>
      </c>
      <c r="AP348" s="2" t="str">
        <f>IF($A348&gt;='FG_243way_Regular Symbol'!G$16,"",IF(E348=0,"",IF(OR(E348=$AM$1,E348=$AN$1,E349=$AM$1,E349=$AN$1,E350=$AM$1,E350=$AN$1),0,1)))</f>
        <v/>
      </c>
      <c r="AQ348" s="128" t="str">
        <f>IF($A348&gt;='FG_243way_Regular Symbol'!H$16,"",IF(F348=0,"",IF(OR(F348=$AM$1,F348=$AN$1,F349=$AM$1,F349=$AN$1,F350=$AM$1,F350=$AN$1),0,1)))</f>
        <v/>
      </c>
      <c r="AS348" s="342" t="str">
        <f>IF($A348&gt;='FG_243way_Regular Symbol'!D$16,"",IF(B348=0,"",IF(OR(B348=$AM$1,B348=$AT$1,B349=$AM$1,B349=$AT$1,B350=$AM$1,B350=$AT$1),0,1)))</f>
        <v/>
      </c>
      <c r="AT348" s="2" t="str">
        <f>IF($A348&gt;='FG_243way_Regular Symbol'!E$16,"",IF(C348=0,"",IF(OR(C348=$AM$1,C348=$AT$1,C349=$AM$1,C349=$AT$1,C350=$AM$1,C350=$AT$1),0,1)))</f>
        <v/>
      </c>
      <c r="AU348" s="2" t="str">
        <f>IF($A348&gt;='FG_243way_Regular Symbol'!F$16,"",IF(D348=0,"",IF(OR(D348=$AM$1,D348=$AT$1,D349=$AM$1,D349=$AT$1,D350=$AM$1,D350=$AT$1),0,1)))</f>
        <v/>
      </c>
      <c r="AV348" s="2" t="str">
        <f>IF($A348&gt;='FG_243way_Regular Symbol'!G$16,"",IF(E348=0,"",IF(OR(E348=$AM$1,E348=$AT$1,E349=$AM$1,E349=$AT$1,E350=$AM$1,E350=$AT$1),0,1)))</f>
        <v/>
      </c>
      <c r="AW348" s="128" t="str">
        <f>IF($A348&gt;='FG_243way_Regular Symbol'!H$16,"",IF(F348=0,"",IF(OR(F348=$AM$1,F348=$AT$1,F349=$AM$1,F349=$AT$1,F350=$AM$1,F350=$AT$1),0,1)))</f>
        <v/>
      </c>
      <c r="AY348" s="342" t="str">
        <f>IF($A348&gt;='FG_243way_Regular Symbol'!D$16,"",IF(B348=0,"",IF(OR(B348=$AM$1,B348=$AZ$1,B349=$AM$1,B349=$AZ$1,B350=$AM$1,B350=$AZ$1),0,1)))</f>
        <v/>
      </c>
      <c r="AZ348" s="2" t="str">
        <f>IF($A348&gt;='FG_243way_Regular Symbol'!E$16,"",IF(C348=0,"",IF(OR(C348=$AM$1,C348=$AZ$1,C349=$AM$1,C349=$AZ$1,C350=$AM$1,C350=$AZ$1),0,1)))</f>
        <v/>
      </c>
      <c r="BA348" s="2" t="str">
        <f>IF($A348&gt;='FG_243way_Regular Symbol'!F$16,"",IF(D348=0,"",IF(OR(D348=$AM$1,D348=$AZ$1,D349=$AM$1,D349=$AZ$1,D350=$AM$1,D350=$AZ$1),0,1)))</f>
        <v/>
      </c>
      <c r="BB348" s="2" t="str">
        <f>IF($A348&gt;='FG_243way_Regular Symbol'!G$16,"",IF(E348=0,"",IF(OR(E348=$AM$1,E348=$AZ$1,E349=$AM$1,E349=$AZ$1,E350=$AM$1,E350=$AZ$1),0,1)))</f>
        <v/>
      </c>
      <c r="BC348" s="128" t="str">
        <f>IF($A348&gt;='FG_243way_Regular Symbol'!H$16,"",IF(F348=0,"",IF(OR(F348=$AM$1,F348=$AZ$1,F349=$AM$1,F349=$AZ$1,F350=$AM$1,F350=$AZ$1),0,1)))</f>
        <v/>
      </c>
      <c r="BE348" s="342"/>
      <c r="BF348" s="2"/>
      <c r="BG348" s="2" t="str">
        <f>IF($A348&gt;='FG_243way_Regular Symbol'!F$16,"",IF(D348=0,"",COUNTIF(D348:D350,$BF$1)))</f>
        <v/>
      </c>
      <c r="BH348" s="2" t="str">
        <f>IF($A348&gt;='FG_243way_Regular Symbol'!G$16,"",IF(E348=0,"",COUNTIF(E348:E350,$BF$1)))</f>
        <v/>
      </c>
      <c r="BI348" s="2" t="str">
        <f>IF($A348&gt;='FG_243way_Regular Symbol'!H$16,"",IF(F348=0,"",COUNTIF(F348:F350,$BF$1)))</f>
        <v/>
      </c>
      <c r="BK348" s="342"/>
      <c r="BL348" s="2"/>
      <c r="BM348" s="2" t="str">
        <f>IF($A348&gt;='FG_243way_Regular Symbol'!F$16,"",IF(D348=0,"",IF(OR(D348=$AM$1,D348=$BL$1,D349=$AM$1,D349=$BL$1,D350=$AM$1,D350=$BL$1),0,1)))</f>
        <v/>
      </c>
      <c r="BN348" s="2" t="str">
        <f>IF($A348&gt;='FG_243way_Regular Symbol'!G$16,"",IF(E348=0,"",IF(OR(E348=$AM$1,E348=$BL$1,E349=$AM$1,E349=$BL$1,E350=$AM$1,E350=$BL$1),0,1)))</f>
        <v/>
      </c>
      <c r="BO348" s="128" t="str">
        <f>IF($A348&gt;='FG_243way_Regular Symbol'!H$16,"",IF(F348=0,"",IF(OR(F348=$AM$1,F348=$BL$1,F349=$AM$1,F349=$BL$1,F350=$AM$1,F350=$BL$1),0,1)))</f>
        <v/>
      </c>
      <c r="BQ348" s="2" t="str">
        <f>IF($A348&gt;='FG_243way_Regular Symbol'!D$16,"",IF(B348=0,"",IF(OR(B348=$BQ$1,B348=$BR$1,B349=$BQ$1,B349=$BR$1,B350=$BQ$1,B350=$BR$1),0,1)))</f>
        <v/>
      </c>
      <c r="BR348" s="2" t="str">
        <f>IF($A348&gt;='FG_243way_Regular Symbol'!E$16,"",IF(C348=0,"",IF(OR(C348=$BQ$1,C348=$BR$1,C349=$BQ$1,C349=$BR$1,C350=$BQ$1,C350=$BR$1),0,1)))</f>
        <v/>
      </c>
      <c r="BS348" s="2" t="str">
        <f>IF($A348&gt;='FG_243way_Regular Symbol'!F$16,"",IF(D348=0,"",IF(OR(D348=$BQ$1,D348=$BR$1,D349=$BQ$1,D349=$BR$1,D350=$BQ$1,D350=$BR$1),0,1)))</f>
        <v/>
      </c>
      <c r="BT348" s="2" t="str">
        <f>IF($A348&gt;='FG_243way_Regular Symbol'!G$16,"",IF(E348=0,"",IF(OR(E348=$BQ$1,E348=$BR$1,E349=$BQ$1,E349=$BR$1,E350=$BQ$1,E350=$BR$1),0,1)))</f>
        <v/>
      </c>
      <c r="BU348" s="2" t="str">
        <f>IF($A348&gt;='FG_243way_Regular Symbol'!H$16,"",IF(F348=0,"",IF(OR(F348=$BQ$1,F348=$BR$1,F349=$BQ$1,F349=$BR$1,F350=$BQ$1,F350=$BR$1),0,1)))</f>
        <v/>
      </c>
      <c r="BW348" s="2" t="str">
        <f>IF($A348&gt;='FG_243way_Regular Symbol'!D$16,"",IF(B348=0,"",IF(OR(B348=$BW$1,B349=$BW$1,B350=$BW$1,B348=$BX$1,B349=$BX$1,B350=$BX$1),0,1)))</f>
        <v/>
      </c>
      <c r="BX348" s="2" t="str">
        <f>IF($A348&gt;='FG_243way_Regular Symbol'!E$16,"",IF(C348=0,"",IF(OR(C348=$BW$1,C349=$BW$1,C350=$BW$1,C348=$BX$1,C349=$BX$1,C350=$BX$1),0,1)))</f>
        <v/>
      </c>
      <c r="BY348" s="2" t="str">
        <f>IF($A348&gt;='FG_243way_Regular Symbol'!F$16,"",IF(D348=0,"",IF(OR(D348=$BW$1,D349=$BW$1,D350=$BW$1,D348=$BX$1,D349=$BX$1,D350=$BX$1),0,1)))</f>
        <v/>
      </c>
      <c r="BZ348" s="2" t="str">
        <f>IF($A348&gt;='FG_243way_Regular Symbol'!G$16,"",IF(E348=0,"",IF(OR(E348=$BW$1,E349=$BW$1,E350=$BW$1,E348=$BX$1,E349=$BX$1,E350=$BX$1),0,1)))</f>
        <v/>
      </c>
      <c r="CA348" s="2" t="str">
        <f>IF($A348&gt;='FG_243way_Regular Symbol'!H$16,"",IF(F348=0,"",IF(OR(F348=$BW$1,F349=$BW$1,F350=$BW$1,F348=$BX$1,F349=$BX$1,F350=$BX$1),0,1)))</f>
        <v/>
      </c>
      <c r="CC348" s="2" t="str">
        <f>IF($A348&gt;='FG_243way_Regular Symbol'!D$16,"",IF(B348=0,"",IF(OR(B348=$BW$1,B349=$BW$1,B350=$BW$1,B348=$CD$1,B349=$CD$1,B350=$CD$1),0,1)))</f>
        <v/>
      </c>
      <c r="CD348" s="2" t="str">
        <f>IF($A348&gt;='FG_243way_Regular Symbol'!E$16,"",IF(C348=0,"",IF(OR(C348=$BW$1,C349=$BW$1,C350=$BW$1,C348=$CD$1,C349=$CD$1,C350=$CD$1),0,1)))</f>
        <v/>
      </c>
      <c r="CE348" s="2" t="str">
        <f>IF($A348&gt;='FG_243way_Regular Symbol'!F$16,"",IF(D348=0,"",IF(OR(D348=$BW$1,D349=$BW$1,D350=$BW$1,D348=$CD$1,D349=$CD$1,D350=$CD$1),0,1)))</f>
        <v/>
      </c>
      <c r="CF348" s="2" t="str">
        <f>IF($A348&gt;='FG_243way_Regular Symbol'!G$16,"",IF(E348=0,"",IF(OR(E348=$BW$1,E349=$BW$1,E350=$BW$1,E348=$CD$1,E349=$CD$1,E350=$CD$1),0,1)))</f>
        <v/>
      </c>
      <c r="CG348" s="2" t="str">
        <f>IF($A348&gt;='FG_243way_Regular Symbol'!H$16,"",IF(F348=0,"",IF(OR(F348=$BW$1,F349=$BW$1,F350=$BW$1,F348=$CD$1,F349=$CD$1,F350=$CD$1),0,1)))</f>
        <v/>
      </c>
      <c r="CI348" s="2" t="str">
        <f>IF($A348&gt;='FG_243way_Regular Symbol'!D$16,"",IF(B348=0,"",IF(OR(B348=$BW$1,B349=$BW$1,B350=$BW$1,B348=$CJ$1,B349=$CJ$1,B350=$CJ$1),0,1)))</f>
        <v/>
      </c>
      <c r="CJ348" s="2" t="str">
        <f>IF($A348&gt;='FG_243way_Regular Symbol'!E$16,"",IF(C348=0,"",IF(OR(C348=$BW$1,C349=$BW$1,C350=$BW$1,C348=$CJ$1,C349=$CJ$1,C350=$CJ$1),0,1)))</f>
        <v/>
      </c>
      <c r="CK348" s="2" t="str">
        <f>IF($A348&gt;='FG_243way_Regular Symbol'!F$16,"",IF(D348=0,"",IF(OR(D348=$BW$1,D349=$BW$1,D350=$BW$1,D348=$CJ$1,D349=$CJ$1,D350=$CJ$1),0,1)))</f>
        <v/>
      </c>
      <c r="CL348" s="2" t="str">
        <f>IF($A348&gt;='FG_243way_Regular Symbol'!G$16,"",IF(E348=0,"",IF(OR(E348=$BW$1,E349=$BW$1,E350=$BW$1,E348=$CJ$1,E349=$CJ$1,E350=$CJ$1),0,1)))</f>
        <v/>
      </c>
      <c r="CM348" s="2" t="str">
        <f>IF($A348&gt;='FG_243way_Regular Symbol'!H$16,"",IF(F348=0,"",IF(OR(F348=$BW$1,F349=$BW$1,F350=$BW$1,F348=$CJ$1,F349=$CJ$1,F350=$CJ$1),0,1)))</f>
        <v/>
      </c>
      <c r="CO348" s="2" t="str">
        <f>IF($A348&gt;='FG_243way_Regular Symbol'!D$16,"",IF(B348=0,"",IF(OR(B348=$BW$1,B349=$BW$1,B350=$BW$1,B348=$CP$1,B349=$CP$1,B350=$CP$1),0,1)))</f>
        <v/>
      </c>
      <c r="CP348" s="2" t="str">
        <f>IF($A348&gt;='FG_243way_Regular Symbol'!E$16,"",IF(C348=0,"",IF(OR(C348=$BW$1,C349=$BW$1,C350=$BW$1,C348=$CP$1,C349=$CP$1,C350=$CP$1),0,1)))</f>
        <v/>
      </c>
      <c r="CQ348" s="2" t="str">
        <f>IF($A348&gt;='FG_243way_Regular Symbol'!F$16,"",IF(D348=0,"",IF(OR(D348=$BW$1,D349=$BW$1,D350=$BW$1,D348=$CP$1,D349=$CP$1,D350=$CP$1),0,1)))</f>
        <v/>
      </c>
      <c r="CR348" s="2" t="str">
        <f>IF($A348&gt;='FG_243way_Regular Symbol'!G$16,"",IF(E348=0,"",IF(OR(E348=$BW$1,E349=$BW$1,E350=$BW$1,E348=$CP$1,E349=$CP$1,E350=$CP$1),0,1)))</f>
        <v/>
      </c>
      <c r="CS348" s="2" t="str">
        <f>IF($A348&gt;='FG_243way_Regular Symbol'!H$16,"",IF(F348=0,"",IF(OR(F348=$BW$1,F349=$BW$1,F350=$BW$1,F348=$CP$1,F349=$CP$1,F350=$CP$1),0,1)))</f>
        <v/>
      </c>
      <c r="CU348" s="2" t="str">
        <f>IF($A348&gt;='FG_243way_Regular Symbol'!D$16,"",IF(B348=0,"",IF(OR(B348=$BW$1,B349=$BW$1,B350=$BW$1,B348=$CV$1,B349=$CV$1,B350=$CV$1),0,1)))</f>
        <v/>
      </c>
      <c r="CV348" s="2" t="str">
        <f>IF($A348&gt;='FG_243way_Regular Symbol'!E$16,"",IF(C348=0,"",IF(OR(C348=$BW$1,C349=$BW$1,C350=$BW$1,C348=$CV$1,C349=$CV$1,C350=$CV$1),0,1)))</f>
        <v/>
      </c>
      <c r="CW348" s="2" t="str">
        <f>IF($A348&gt;='FG_243way_Regular Symbol'!F$16,"",IF(D348=0,"",IF(OR(D348=$BW$1,D349=$BW$1,D350=$BW$1,D348=$CV$1,D349=$CV$1,D350=$CV$1),0,1)))</f>
        <v/>
      </c>
      <c r="CX348" s="2" t="str">
        <f>IF($A348&gt;='FG_243way_Regular Symbol'!G$16,"",IF(E348=0,"",IF(OR(E348=$BW$1,E349=$BW$1,E350=$BW$1,E348=$CV$1,E349=$CV$1,E350=$CV$1),0,1)))</f>
        <v/>
      </c>
      <c r="CY348" s="2" t="str">
        <f>IF($A348&gt;='FG_243way_Regular Symbol'!H$16,"",IF(F348=0,"",IF(OR(F348=$BW$1,F349=$BW$1,F350=$BW$1,F348=$CV$1,F349=$CV$1,F350=$CV$1),0,1)))</f>
        <v/>
      </c>
    </row>
  </sheetData>
  <phoneticPr fontId="1" type="noConversion"/>
  <conditionalFormatting sqref="O3:S3">
    <cfRule type="cellIs" dxfId="1319" priority="225" operator="equal">
      <formula>"S2"</formula>
    </cfRule>
    <cfRule type="cellIs" dxfId="1318" priority="226" operator="equal">
      <formula>"WW"</formula>
    </cfRule>
    <cfRule type="cellIs" dxfId="1317" priority="227" operator="equal">
      <formula>"S1"</formula>
    </cfRule>
    <cfRule type="cellIs" dxfId="1316" priority="228" operator="equal">
      <formula>"M5"</formula>
    </cfRule>
    <cfRule type="cellIs" dxfId="1315" priority="229" operator="equal">
      <formula>"M4"</formula>
    </cfRule>
    <cfRule type="cellIs" dxfId="1314" priority="230" operator="equal">
      <formula>"M3"</formula>
    </cfRule>
    <cfRule type="cellIs" dxfId="1313" priority="231" operator="equal">
      <formula>"M2"</formula>
    </cfRule>
    <cfRule type="cellIs" dxfId="1312" priority="232" operator="equal">
      <formula>"M1"</formula>
    </cfRule>
  </conditionalFormatting>
  <conditionalFormatting sqref="O3:S3">
    <cfRule type="cellIs" dxfId="1311" priority="218" operator="equal">
      <formula>"M5"</formula>
    </cfRule>
    <cfRule type="cellIs" dxfId="1310" priority="219" operator="equal">
      <formula>"M4"</formula>
    </cfRule>
    <cfRule type="cellIs" dxfId="1309" priority="220" operator="equal">
      <formula>"M3"</formula>
    </cfRule>
    <cfRule type="cellIs" dxfId="1308" priority="221" operator="equal">
      <formula>"M2"</formula>
    </cfRule>
    <cfRule type="cellIs" dxfId="1307" priority="222" operator="equal">
      <formula>"M1"</formula>
    </cfRule>
    <cfRule type="cellIs" dxfId="1306" priority="223" operator="equal">
      <formula>"WW"</formula>
    </cfRule>
    <cfRule type="cellIs" dxfId="1305" priority="224" operator="equal">
      <formula>"S1"</formula>
    </cfRule>
  </conditionalFormatting>
  <conditionalFormatting sqref="AM3:AQ3">
    <cfRule type="cellIs" dxfId="1304" priority="165" operator="equal">
      <formula>"S2"</formula>
    </cfRule>
    <cfRule type="cellIs" dxfId="1303" priority="166" operator="equal">
      <formula>"WW"</formula>
    </cfRule>
    <cfRule type="cellIs" dxfId="1302" priority="167" operator="equal">
      <formula>"S1"</formula>
    </cfRule>
    <cfRule type="cellIs" dxfId="1301" priority="168" operator="equal">
      <formula>"M5"</formula>
    </cfRule>
    <cfRule type="cellIs" dxfId="1300" priority="169" operator="equal">
      <formula>"M4"</formula>
    </cfRule>
    <cfRule type="cellIs" dxfId="1299" priority="170" operator="equal">
      <formula>"M3"</formula>
    </cfRule>
    <cfRule type="cellIs" dxfId="1298" priority="171" operator="equal">
      <formula>"M2"</formula>
    </cfRule>
    <cfRule type="cellIs" dxfId="1297" priority="172" operator="equal">
      <formula>"M1"</formula>
    </cfRule>
  </conditionalFormatting>
  <conditionalFormatting sqref="AM3:AQ3">
    <cfRule type="cellIs" dxfId="1296" priority="158" operator="equal">
      <formula>"M5"</formula>
    </cfRule>
    <cfRule type="cellIs" dxfId="1295" priority="159" operator="equal">
      <formula>"M4"</formula>
    </cfRule>
    <cfRule type="cellIs" dxfId="1294" priority="160" operator="equal">
      <formula>"M3"</formula>
    </cfRule>
    <cfRule type="cellIs" dxfId="1293" priority="161" operator="equal">
      <formula>"M2"</formula>
    </cfRule>
    <cfRule type="cellIs" dxfId="1292" priority="162" operator="equal">
      <formula>"M1"</formula>
    </cfRule>
    <cfRule type="cellIs" dxfId="1291" priority="163" operator="equal">
      <formula>"WW"</formula>
    </cfRule>
    <cfRule type="cellIs" dxfId="1290" priority="164" operator="equal">
      <formula>"S1"</formula>
    </cfRule>
  </conditionalFormatting>
  <conditionalFormatting sqref="BQ3:BU3">
    <cfRule type="cellIs" dxfId="1289" priority="150" operator="equal">
      <formula>"S2"</formula>
    </cfRule>
    <cfRule type="cellIs" dxfId="1288" priority="151" operator="equal">
      <formula>"WW"</formula>
    </cfRule>
    <cfRule type="cellIs" dxfId="1287" priority="152" operator="equal">
      <formula>"S1"</formula>
    </cfRule>
    <cfRule type="cellIs" dxfId="1286" priority="153" operator="equal">
      <formula>"M5"</formula>
    </cfRule>
    <cfRule type="cellIs" dxfId="1285" priority="154" operator="equal">
      <formula>"M4"</formula>
    </cfRule>
    <cfRule type="cellIs" dxfId="1284" priority="155" operator="equal">
      <formula>"M3"</formula>
    </cfRule>
    <cfRule type="cellIs" dxfId="1283" priority="156" operator="equal">
      <formula>"M2"</formula>
    </cfRule>
    <cfRule type="cellIs" dxfId="1282" priority="157" operator="equal">
      <formula>"M1"</formula>
    </cfRule>
  </conditionalFormatting>
  <conditionalFormatting sqref="BQ3:BU3">
    <cfRule type="cellIs" dxfId="1281" priority="143" operator="equal">
      <formula>"M5"</formula>
    </cfRule>
    <cfRule type="cellIs" dxfId="1280" priority="144" operator="equal">
      <formula>"M4"</formula>
    </cfRule>
    <cfRule type="cellIs" dxfId="1279" priority="145" operator="equal">
      <formula>"M3"</formula>
    </cfRule>
    <cfRule type="cellIs" dxfId="1278" priority="146" operator="equal">
      <formula>"M2"</formula>
    </cfRule>
    <cfRule type="cellIs" dxfId="1277" priority="147" operator="equal">
      <formula>"M1"</formula>
    </cfRule>
    <cfRule type="cellIs" dxfId="1276" priority="148" operator="equal">
      <formula>"WW"</formula>
    </cfRule>
    <cfRule type="cellIs" dxfId="1275" priority="149" operator="equal">
      <formula>"S1"</formula>
    </cfRule>
  </conditionalFormatting>
  <conditionalFormatting sqref="BW3:CA3">
    <cfRule type="cellIs" dxfId="1274" priority="135" operator="equal">
      <formula>"S2"</formula>
    </cfRule>
    <cfRule type="cellIs" dxfId="1273" priority="136" operator="equal">
      <formula>"WW"</formula>
    </cfRule>
    <cfRule type="cellIs" dxfId="1272" priority="137" operator="equal">
      <formula>"S1"</formula>
    </cfRule>
    <cfRule type="cellIs" dxfId="1271" priority="138" operator="equal">
      <formula>"M5"</formula>
    </cfRule>
    <cfRule type="cellIs" dxfId="1270" priority="139" operator="equal">
      <formula>"M4"</formula>
    </cfRule>
    <cfRule type="cellIs" dxfId="1269" priority="140" operator="equal">
      <formula>"M3"</formula>
    </cfRule>
    <cfRule type="cellIs" dxfId="1268" priority="141" operator="equal">
      <formula>"M2"</formula>
    </cfRule>
    <cfRule type="cellIs" dxfId="1267" priority="142" operator="equal">
      <formula>"M1"</formula>
    </cfRule>
  </conditionalFormatting>
  <conditionalFormatting sqref="BW3:CA3">
    <cfRule type="cellIs" dxfId="1266" priority="128" operator="equal">
      <formula>"M5"</formula>
    </cfRule>
    <cfRule type="cellIs" dxfId="1265" priority="129" operator="equal">
      <formula>"M4"</formula>
    </cfRule>
    <cfRule type="cellIs" dxfId="1264" priority="130" operator="equal">
      <formula>"M3"</formula>
    </cfRule>
    <cfRule type="cellIs" dxfId="1263" priority="131" operator="equal">
      <formula>"M2"</formula>
    </cfRule>
    <cfRule type="cellIs" dxfId="1262" priority="132" operator="equal">
      <formula>"M1"</formula>
    </cfRule>
    <cfRule type="cellIs" dxfId="1261" priority="133" operator="equal">
      <formula>"WW"</formula>
    </cfRule>
    <cfRule type="cellIs" dxfId="1260" priority="134" operator="equal">
      <formula>"S1"</formula>
    </cfRule>
  </conditionalFormatting>
  <conditionalFormatting sqref="U3:Y3">
    <cfRule type="cellIs" dxfId="1259" priority="210" operator="equal">
      <formula>"S2"</formula>
    </cfRule>
    <cfRule type="cellIs" dxfId="1258" priority="211" operator="equal">
      <formula>"WW"</formula>
    </cfRule>
    <cfRule type="cellIs" dxfId="1257" priority="212" operator="equal">
      <formula>"S1"</formula>
    </cfRule>
    <cfRule type="cellIs" dxfId="1256" priority="213" operator="equal">
      <formula>"M5"</formula>
    </cfRule>
    <cfRule type="cellIs" dxfId="1255" priority="214" operator="equal">
      <formula>"M4"</formula>
    </cfRule>
    <cfRule type="cellIs" dxfId="1254" priority="215" operator="equal">
      <formula>"M3"</formula>
    </cfRule>
    <cfRule type="cellIs" dxfId="1253" priority="216" operator="equal">
      <formula>"M2"</formula>
    </cfRule>
    <cfRule type="cellIs" dxfId="1252" priority="217" operator="equal">
      <formula>"M1"</formula>
    </cfRule>
  </conditionalFormatting>
  <conditionalFormatting sqref="U3:Y3">
    <cfRule type="cellIs" dxfId="1251" priority="203" operator="equal">
      <formula>"M5"</formula>
    </cfRule>
    <cfRule type="cellIs" dxfId="1250" priority="204" operator="equal">
      <formula>"M4"</formula>
    </cfRule>
    <cfRule type="cellIs" dxfId="1249" priority="205" operator="equal">
      <formula>"M3"</formula>
    </cfRule>
    <cfRule type="cellIs" dxfId="1248" priority="206" operator="equal">
      <formula>"M2"</formula>
    </cfRule>
    <cfRule type="cellIs" dxfId="1247" priority="207" operator="equal">
      <formula>"M1"</formula>
    </cfRule>
    <cfRule type="cellIs" dxfId="1246" priority="208" operator="equal">
      <formula>"WW"</formula>
    </cfRule>
    <cfRule type="cellIs" dxfId="1245" priority="209" operator="equal">
      <formula>"S1"</formula>
    </cfRule>
  </conditionalFormatting>
  <conditionalFormatting sqref="AA3:AE3">
    <cfRule type="cellIs" dxfId="1244" priority="195" operator="equal">
      <formula>"S2"</formula>
    </cfRule>
    <cfRule type="cellIs" dxfId="1243" priority="196" operator="equal">
      <formula>"WW"</formula>
    </cfRule>
    <cfRule type="cellIs" dxfId="1242" priority="197" operator="equal">
      <formula>"S1"</formula>
    </cfRule>
    <cfRule type="cellIs" dxfId="1241" priority="198" operator="equal">
      <formula>"M5"</formula>
    </cfRule>
    <cfRule type="cellIs" dxfId="1240" priority="199" operator="equal">
      <formula>"M4"</formula>
    </cfRule>
    <cfRule type="cellIs" dxfId="1239" priority="200" operator="equal">
      <formula>"M3"</formula>
    </cfRule>
    <cfRule type="cellIs" dxfId="1238" priority="201" operator="equal">
      <formula>"M2"</formula>
    </cfRule>
    <cfRule type="cellIs" dxfId="1237" priority="202" operator="equal">
      <formula>"M1"</formula>
    </cfRule>
  </conditionalFormatting>
  <conditionalFormatting sqref="AA3:AE3">
    <cfRule type="cellIs" dxfId="1236" priority="188" operator="equal">
      <formula>"M5"</formula>
    </cfRule>
    <cfRule type="cellIs" dxfId="1235" priority="189" operator="equal">
      <formula>"M4"</formula>
    </cfRule>
    <cfRule type="cellIs" dxfId="1234" priority="190" operator="equal">
      <formula>"M3"</formula>
    </cfRule>
    <cfRule type="cellIs" dxfId="1233" priority="191" operator="equal">
      <formula>"M2"</formula>
    </cfRule>
    <cfRule type="cellIs" dxfId="1232" priority="192" operator="equal">
      <formula>"M1"</formula>
    </cfRule>
    <cfRule type="cellIs" dxfId="1231" priority="193" operator="equal">
      <formula>"WW"</formula>
    </cfRule>
    <cfRule type="cellIs" dxfId="1230" priority="194" operator="equal">
      <formula>"S1"</formula>
    </cfRule>
  </conditionalFormatting>
  <conditionalFormatting sqref="AG3:AK3">
    <cfRule type="cellIs" dxfId="1229" priority="180" operator="equal">
      <formula>"S2"</formula>
    </cfRule>
    <cfRule type="cellIs" dxfId="1228" priority="181" operator="equal">
      <formula>"WW"</formula>
    </cfRule>
    <cfRule type="cellIs" dxfId="1227" priority="182" operator="equal">
      <formula>"S1"</formula>
    </cfRule>
    <cfRule type="cellIs" dxfId="1226" priority="183" operator="equal">
      <formula>"M5"</formula>
    </cfRule>
    <cfRule type="cellIs" dxfId="1225" priority="184" operator="equal">
      <formula>"M4"</formula>
    </cfRule>
    <cfRule type="cellIs" dxfId="1224" priority="185" operator="equal">
      <formula>"M3"</formula>
    </cfRule>
    <cfRule type="cellIs" dxfId="1223" priority="186" operator="equal">
      <formula>"M2"</formula>
    </cfRule>
    <cfRule type="cellIs" dxfId="1222" priority="187" operator="equal">
      <formula>"M1"</formula>
    </cfRule>
  </conditionalFormatting>
  <conditionalFormatting sqref="AG3:AK3">
    <cfRule type="cellIs" dxfId="1221" priority="173" operator="equal">
      <formula>"M5"</formula>
    </cfRule>
    <cfRule type="cellIs" dxfId="1220" priority="174" operator="equal">
      <formula>"M4"</formula>
    </cfRule>
    <cfRule type="cellIs" dxfId="1219" priority="175" operator="equal">
      <formula>"M3"</formula>
    </cfRule>
    <cfRule type="cellIs" dxfId="1218" priority="176" operator="equal">
      <formula>"M2"</formula>
    </cfRule>
    <cfRule type="cellIs" dxfId="1217" priority="177" operator="equal">
      <formula>"M1"</formula>
    </cfRule>
    <cfRule type="cellIs" dxfId="1216" priority="178" operator="equal">
      <formula>"WW"</formula>
    </cfRule>
    <cfRule type="cellIs" dxfId="1215" priority="179" operator="equal">
      <formula>"S1"</formula>
    </cfRule>
  </conditionalFormatting>
  <conditionalFormatting sqref="CC3:CG3">
    <cfRule type="cellIs" dxfId="1214" priority="120" operator="equal">
      <formula>"S2"</formula>
    </cfRule>
    <cfRule type="cellIs" dxfId="1213" priority="121" operator="equal">
      <formula>"WW"</formula>
    </cfRule>
    <cfRule type="cellIs" dxfId="1212" priority="122" operator="equal">
      <formula>"S1"</formula>
    </cfRule>
    <cfRule type="cellIs" dxfId="1211" priority="123" operator="equal">
      <formula>"M5"</formula>
    </cfRule>
    <cfRule type="cellIs" dxfId="1210" priority="124" operator="equal">
      <formula>"M4"</formula>
    </cfRule>
    <cfRule type="cellIs" dxfId="1209" priority="125" operator="equal">
      <formula>"M3"</formula>
    </cfRule>
    <cfRule type="cellIs" dxfId="1208" priority="126" operator="equal">
      <formula>"M2"</formula>
    </cfRule>
    <cfRule type="cellIs" dxfId="1207" priority="127" operator="equal">
      <formula>"M1"</formula>
    </cfRule>
  </conditionalFormatting>
  <conditionalFormatting sqref="CC3:CG3">
    <cfRule type="cellIs" dxfId="1206" priority="113" operator="equal">
      <formula>"M5"</formula>
    </cfRule>
    <cfRule type="cellIs" dxfId="1205" priority="114" operator="equal">
      <formula>"M4"</formula>
    </cfRule>
    <cfRule type="cellIs" dxfId="1204" priority="115" operator="equal">
      <formula>"M3"</formula>
    </cfRule>
    <cfRule type="cellIs" dxfId="1203" priority="116" operator="equal">
      <formula>"M2"</formula>
    </cfRule>
    <cfRule type="cellIs" dxfId="1202" priority="117" operator="equal">
      <formula>"M1"</formula>
    </cfRule>
    <cfRule type="cellIs" dxfId="1201" priority="118" operator="equal">
      <formula>"WW"</formula>
    </cfRule>
    <cfRule type="cellIs" dxfId="1200" priority="119" operator="equal">
      <formula>"S1"</formula>
    </cfRule>
  </conditionalFormatting>
  <conditionalFormatting sqref="CI3:CM3">
    <cfRule type="cellIs" dxfId="1199" priority="105" operator="equal">
      <formula>"S2"</formula>
    </cfRule>
    <cfRule type="cellIs" dxfId="1198" priority="106" operator="equal">
      <formula>"WW"</formula>
    </cfRule>
    <cfRule type="cellIs" dxfId="1197" priority="107" operator="equal">
      <formula>"S1"</formula>
    </cfRule>
    <cfRule type="cellIs" dxfId="1196" priority="108" operator="equal">
      <formula>"M5"</formula>
    </cfRule>
    <cfRule type="cellIs" dxfId="1195" priority="109" operator="equal">
      <formula>"M4"</formula>
    </cfRule>
    <cfRule type="cellIs" dxfId="1194" priority="110" operator="equal">
      <formula>"M3"</formula>
    </cfRule>
    <cfRule type="cellIs" dxfId="1193" priority="111" operator="equal">
      <formula>"M2"</formula>
    </cfRule>
    <cfRule type="cellIs" dxfId="1192" priority="112" operator="equal">
      <formula>"M1"</formula>
    </cfRule>
  </conditionalFormatting>
  <conditionalFormatting sqref="CI3:CM3">
    <cfRule type="cellIs" dxfId="1191" priority="98" operator="equal">
      <formula>"M5"</formula>
    </cfRule>
    <cfRule type="cellIs" dxfId="1190" priority="99" operator="equal">
      <formula>"M4"</formula>
    </cfRule>
    <cfRule type="cellIs" dxfId="1189" priority="100" operator="equal">
      <formula>"M3"</formula>
    </cfRule>
    <cfRule type="cellIs" dxfId="1188" priority="101" operator="equal">
      <formula>"M2"</formula>
    </cfRule>
    <cfRule type="cellIs" dxfId="1187" priority="102" operator="equal">
      <formula>"M1"</formula>
    </cfRule>
    <cfRule type="cellIs" dxfId="1186" priority="103" operator="equal">
      <formula>"WW"</formula>
    </cfRule>
    <cfRule type="cellIs" dxfId="1185" priority="104" operator="equal">
      <formula>"S1"</formula>
    </cfRule>
  </conditionalFormatting>
  <conditionalFormatting sqref="CO3:CS3">
    <cfRule type="cellIs" dxfId="1184" priority="90" operator="equal">
      <formula>"S2"</formula>
    </cfRule>
    <cfRule type="cellIs" dxfId="1183" priority="91" operator="equal">
      <formula>"WW"</formula>
    </cfRule>
    <cfRule type="cellIs" dxfId="1182" priority="92" operator="equal">
      <formula>"S1"</formula>
    </cfRule>
    <cfRule type="cellIs" dxfId="1181" priority="93" operator="equal">
      <formula>"M5"</formula>
    </cfRule>
    <cfRule type="cellIs" dxfId="1180" priority="94" operator="equal">
      <formula>"M4"</formula>
    </cfRule>
    <cfRule type="cellIs" dxfId="1179" priority="95" operator="equal">
      <formula>"M3"</formula>
    </cfRule>
    <cfRule type="cellIs" dxfId="1178" priority="96" operator="equal">
      <formula>"M2"</formula>
    </cfRule>
    <cfRule type="cellIs" dxfId="1177" priority="97" operator="equal">
      <formula>"M1"</formula>
    </cfRule>
  </conditionalFormatting>
  <conditionalFormatting sqref="CO3:CS3">
    <cfRule type="cellIs" dxfId="1176" priority="83" operator="equal">
      <formula>"M5"</formula>
    </cfRule>
    <cfRule type="cellIs" dxfId="1175" priority="84" operator="equal">
      <formula>"M4"</formula>
    </cfRule>
    <cfRule type="cellIs" dxfId="1174" priority="85" operator="equal">
      <formula>"M3"</formula>
    </cfRule>
    <cfRule type="cellIs" dxfId="1173" priority="86" operator="equal">
      <formula>"M2"</formula>
    </cfRule>
    <cfRule type="cellIs" dxfId="1172" priority="87" operator="equal">
      <formula>"M1"</formula>
    </cfRule>
    <cfRule type="cellIs" dxfId="1171" priority="88" operator="equal">
      <formula>"WW"</formula>
    </cfRule>
    <cfRule type="cellIs" dxfId="1170" priority="89" operator="equal">
      <formula>"S1"</formula>
    </cfRule>
  </conditionalFormatting>
  <conditionalFormatting sqref="CU3:CY3">
    <cfRule type="cellIs" dxfId="1169" priority="75" operator="equal">
      <formula>"S2"</formula>
    </cfRule>
    <cfRule type="cellIs" dxfId="1168" priority="76" operator="equal">
      <formula>"WW"</formula>
    </cfRule>
    <cfRule type="cellIs" dxfId="1167" priority="77" operator="equal">
      <formula>"S1"</formula>
    </cfRule>
    <cfRule type="cellIs" dxfId="1166" priority="78" operator="equal">
      <formula>"M5"</formula>
    </cfRule>
    <cfRule type="cellIs" dxfId="1165" priority="79" operator="equal">
      <formula>"M4"</formula>
    </cfRule>
    <cfRule type="cellIs" dxfId="1164" priority="80" operator="equal">
      <formula>"M3"</formula>
    </cfRule>
    <cfRule type="cellIs" dxfId="1163" priority="81" operator="equal">
      <formula>"M2"</formula>
    </cfRule>
    <cfRule type="cellIs" dxfId="1162" priority="82" operator="equal">
      <formula>"M1"</formula>
    </cfRule>
  </conditionalFormatting>
  <conditionalFormatting sqref="CU3:CY3">
    <cfRule type="cellIs" dxfId="1161" priority="68" operator="equal">
      <formula>"M5"</formula>
    </cfRule>
    <cfRule type="cellIs" dxfId="1160" priority="69" operator="equal">
      <formula>"M4"</formula>
    </cfRule>
    <cfRule type="cellIs" dxfId="1159" priority="70" operator="equal">
      <formula>"M3"</formula>
    </cfRule>
    <cfRule type="cellIs" dxfId="1158" priority="71" operator="equal">
      <formula>"M2"</formula>
    </cfRule>
    <cfRule type="cellIs" dxfId="1157" priority="72" operator="equal">
      <formula>"M1"</formula>
    </cfRule>
    <cfRule type="cellIs" dxfId="1156" priority="73" operator="equal">
      <formula>"WW"</formula>
    </cfRule>
    <cfRule type="cellIs" dxfId="1155" priority="74" operator="equal">
      <formula>"S1"</formula>
    </cfRule>
  </conditionalFormatting>
  <conditionalFormatting sqref="B1:F1">
    <cfRule type="cellIs" dxfId="1154" priority="61" operator="equal">
      <formula>"M5"</formula>
    </cfRule>
    <cfRule type="cellIs" dxfId="1153" priority="62" operator="equal">
      <formula>"M4"</formula>
    </cfRule>
    <cfRule type="cellIs" dxfId="1152" priority="63" operator="equal">
      <formula>"M3"</formula>
    </cfRule>
    <cfRule type="cellIs" dxfId="1151" priority="64" operator="equal">
      <formula>"M2"</formula>
    </cfRule>
    <cfRule type="cellIs" dxfId="1150" priority="65" operator="equal">
      <formula>"M1"</formula>
    </cfRule>
    <cfRule type="cellIs" dxfId="1149" priority="66" operator="equal">
      <formula>"WW"</formula>
    </cfRule>
    <cfRule type="cellIs" dxfId="1148" priority="67" operator="equal">
      <formula>"S1"</formula>
    </cfRule>
  </conditionalFormatting>
  <conditionalFormatting sqref="AS3:AW3">
    <cfRule type="cellIs" dxfId="1147" priority="53" operator="equal">
      <formula>"S2"</formula>
    </cfRule>
    <cfRule type="cellIs" dxfId="1146" priority="54" operator="equal">
      <formula>"WW"</formula>
    </cfRule>
    <cfRule type="cellIs" dxfId="1145" priority="55" operator="equal">
      <formula>"S1"</formula>
    </cfRule>
    <cfRule type="cellIs" dxfId="1144" priority="56" operator="equal">
      <formula>"M5"</formula>
    </cfRule>
    <cfRule type="cellIs" dxfId="1143" priority="57" operator="equal">
      <formula>"M4"</formula>
    </cfRule>
    <cfRule type="cellIs" dxfId="1142" priority="58" operator="equal">
      <formula>"M3"</formula>
    </cfRule>
    <cfRule type="cellIs" dxfId="1141" priority="59" operator="equal">
      <formula>"M2"</formula>
    </cfRule>
    <cfRule type="cellIs" dxfId="1140" priority="60" operator="equal">
      <formula>"M1"</formula>
    </cfRule>
  </conditionalFormatting>
  <conditionalFormatting sqref="AS3:AW3">
    <cfRule type="cellIs" dxfId="1139" priority="46" operator="equal">
      <formula>"M5"</formula>
    </cfRule>
    <cfRule type="cellIs" dxfId="1138" priority="47" operator="equal">
      <formula>"M4"</formula>
    </cfRule>
    <cfRule type="cellIs" dxfId="1137" priority="48" operator="equal">
      <formula>"M3"</formula>
    </cfRule>
    <cfRule type="cellIs" dxfId="1136" priority="49" operator="equal">
      <formula>"M2"</formula>
    </cfRule>
    <cfRule type="cellIs" dxfId="1135" priority="50" operator="equal">
      <formula>"M1"</formula>
    </cfRule>
    <cfRule type="cellIs" dxfId="1134" priority="51" operator="equal">
      <formula>"WW"</formula>
    </cfRule>
    <cfRule type="cellIs" dxfId="1133" priority="52" operator="equal">
      <formula>"S1"</formula>
    </cfRule>
  </conditionalFormatting>
  <conditionalFormatting sqref="AY3:BC3">
    <cfRule type="cellIs" dxfId="1132" priority="38" operator="equal">
      <formula>"S2"</formula>
    </cfRule>
    <cfRule type="cellIs" dxfId="1131" priority="39" operator="equal">
      <formula>"WW"</formula>
    </cfRule>
    <cfRule type="cellIs" dxfId="1130" priority="40" operator="equal">
      <formula>"S1"</formula>
    </cfRule>
    <cfRule type="cellIs" dxfId="1129" priority="41" operator="equal">
      <formula>"M5"</formula>
    </cfRule>
    <cfRule type="cellIs" dxfId="1128" priority="42" operator="equal">
      <formula>"M4"</formula>
    </cfRule>
    <cfRule type="cellIs" dxfId="1127" priority="43" operator="equal">
      <formula>"M3"</formula>
    </cfRule>
    <cfRule type="cellIs" dxfId="1126" priority="44" operator="equal">
      <formula>"M2"</formula>
    </cfRule>
    <cfRule type="cellIs" dxfId="1125" priority="45" operator="equal">
      <formula>"M1"</formula>
    </cfRule>
  </conditionalFormatting>
  <conditionalFormatting sqref="AY3:BC3">
    <cfRule type="cellIs" dxfId="1124" priority="31" operator="equal">
      <formula>"M5"</formula>
    </cfRule>
    <cfRule type="cellIs" dxfId="1123" priority="32" operator="equal">
      <formula>"M4"</formula>
    </cfRule>
    <cfRule type="cellIs" dxfId="1122" priority="33" operator="equal">
      <formula>"M3"</formula>
    </cfRule>
    <cfRule type="cellIs" dxfId="1121" priority="34" operator="equal">
      <formula>"M2"</formula>
    </cfRule>
    <cfRule type="cellIs" dxfId="1120" priority="35" operator="equal">
      <formula>"M1"</formula>
    </cfRule>
    <cfRule type="cellIs" dxfId="1119" priority="36" operator="equal">
      <formula>"WW"</formula>
    </cfRule>
    <cfRule type="cellIs" dxfId="1118" priority="37" operator="equal">
      <formula>"S1"</formula>
    </cfRule>
  </conditionalFormatting>
  <conditionalFormatting sqref="BE3:BI3">
    <cfRule type="cellIs" dxfId="1117" priority="23" operator="equal">
      <formula>"S2"</formula>
    </cfRule>
    <cfRule type="cellIs" dxfId="1116" priority="24" operator="equal">
      <formula>"WW"</formula>
    </cfRule>
    <cfRule type="cellIs" dxfId="1115" priority="25" operator="equal">
      <formula>"S1"</formula>
    </cfRule>
    <cfRule type="cellIs" dxfId="1114" priority="26" operator="equal">
      <formula>"M5"</formula>
    </cfRule>
    <cfRule type="cellIs" dxfId="1113" priority="27" operator="equal">
      <formula>"M4"</formula>
    </cfRule>
    <cfRule type="cellIs" dxfId="1112" priority="28" operator="equal">
      <formula>"M3"</formula>
    </cfRule>
    <cfRule type="cellIs" dxfId="1111" priority="29" operator="equal">
      <formula>"M2"</formula>
    </cfRule>
    <cfRule type="cellIs" dxfId="1110" priority="30" operator="equal">
      <formula>"M1"</formula>
    </cfRule>
  </conditionalFormatting>
  <conditionalFormatting sqref="BE3:BI3">
    <cfRule type="cellIs" dxfId="1109" priority="16" operator="equal">
      <formula>"M5"</formula>
    </cfRule>
    <cfRule type="cellIs" dxfId="1108" priority="17" operator="equal">
      <formula>"M4"</formula>
    </cfRule>
    <cfRule type="cellIs" dxfId="1107" priority="18" operator="equal">
      <formula>"M3"</formula>
    </cfRule>
    <cfRule type="cellIs" dxfId="1106" priority="19" operator="equal">
      <formula>"M2"</formula>
    </cfRule>
    <cfRule type="cellIs" dxfId="1105" priority="20" operator="equal">
      <formula>"M1"</formula>
    </cfRule>
    <cfRule type="cellIs" dxfId="1104" priority="21" operator="equal">
      <formula>"WW"</formula>
    </cfRule>
    <cfRule type="cellIs" dxfId="1103" priority="22" operator="equal">
      <formula>"S1"</formula>
    </cfRule>
  </conditionalFormatting>
  <conditionalFormatting sqref="BK3:BO3">
    <cfRule type="cellIs" dxfId="1102" priority="8" operator="equal">
      <formula>"S2"</formula>
    </cfRule>
    <cfRule type="cellIs" dxfId="1101" priority="9" operator="equal">
      <formula>"WW"</formula>
    </cfRule>
    <cfRule type="cellIs" dxfId="1100" priority="10" operator="equal">
      <formula>"S1"</formula>
    </cfRule>
    <cfRule type="cellIs" dxfId="1099" priority="11" operator="equal">
      <formula>"M5"</formula>
    </cfRule>
    <cfRule type="cellIs" dxfId="1098" priority="12" operator="equal">
      <formula>"M4"</formula>
    </cfRule>
    <cfRule type="cellIs" dxfId="1097" priority="13" operator="equal">
      <formula>"M3"</formula>
    </cfRule>
    <cfRule type="cellIs" dxfId="1096" priority="14" operator="equal">
      <formula>"M2"</formula>
    </cfRule>
    <cfRule type="cellIs" dxfId="1095" priority="15" operator="equal">
      <formula>"M1"</formula>
    </cfRule>
  </conditionalFormatting>
  <conditionalFormatting sqref="BK3:BO3">
    <cfRule type="cellIs" dxfId="1094" priority="1" operator="equal">
      <formula>"M5"</formula>
    </cfRule>
    <cfRule type="cellIs" dxfId="1093" priority="2" operator="equal">
      <formula>"M4"</formula>
    </cfRule>
    <cfRule type="cellIs" dxfId="1092" priority="3" operator="equal">
      <formula>"M3"</formula>
    </cfRule>
    <cfRule type="cellIs" dxfId="1091" priority="4" operator="equal">
      <formula>"M2"</formula>
    </cfRule>
    <cfRule type="cellIs" dxfId="1090" priority="5" operator="equal">
      <formula>"M1"</formula>
    </cfRule>
    <cfRule type="cellIs" dxfId="1089" priority="6" operator="equal">
      <formula>"WW"</formula>
    </cfRule>
    <cfRule type="cellIs" dxfId="1088" priority="7" operator="equal">
      <formula>"S1"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A7EEA-1CAB-E946-89BA-0F6CF142775A}">
  <dimension ref="A1:AM550"/>
  <sheetViews>
    <sheetView topLeftCell="A18" zoomScaleNormal="80" workbookViewId="0">
      <selection activeCell="C3" sqref="C3:C13"/>
    </sheetView>
  </sheetViews>
  <sheetFormatPr baseColWidth="10" defaultColWidth="8.83203125" defaultRowHeight="15"/>
  <cols>
    <col min="1" max="2" width="8.83203125" style="217"/>
    <col min="3" max="3" width="44" style="217" customWidth="1"/>
    <col min="4" max="4" width="10.1640625" style="217" bestFit="1" customWidth="1"/>
    <col min="5" max="7" width="5.5" style="217" bestFit="1" customWidth="1"/>
    <col min="8" max="8" width="7.83203125" style="217" customWidth="1"/>
    <col min="9" max="9" width="10.5" style="217" bestFit="1" customWidth="1"/>
    <col min="10" max="10" width="10.5" style="217" customWidth="1"/>
    <col min="11" max="11" width="8.83203125" style="217"/>
    <col min="12" max="12" width="7.5" style="1" bestFit="1" customWidth="1"/>
    <col min="13" max="13" width="6.1640625" style="1" customWidth="1"/>
    <col min="14" max="14" width="6.33203125" style="1" customWidth="1"/>
    <col min="15" max="15" width="5.83203125" style="1" customWidth="1"/>
    <col min="16" max="16" width="6.6640625" style="1" customWidth="1"/>
    <col min="17" max="17" width="6.1640625" style="1" customWidth="1"/>
    <col min="18" max="18" width="8.83203125" style="217"/>
    <col min="19" max="19" width="9.5" style="217" bestFit="1" customWidth="1"/>
    <col min="20" max="20" width="6" style="217" bestFit="1" customWidth="1"/>
    <col min="21" max="21" width="4" style="217" bestFit="1" customWidth="1"/>
    <col min="22" max="22" width="5.33203125" style="217" customWidth="1"/>
    <col min="23" max="24" width="5.6640625" style="217" bestFit="1" customWidth="1"/>
    <col min="25" max="25" width="8.83203125" style="217"/>
    <col min="26" max="26" width="10.83203125" style="1" bestFit="1" customWidth="1"/>
    <col min="27" max="31" width="18.6640625" style="1" bestFit="1" customWidth="1"/>
    <col min="32" max="16384" width="8.83203125" style="217"/>
  </cols>
  <sheetData>
    <row r="1" spans="1:39" ht="16.5" customHeight="1" thickBot="1">
      <c r="B1" s="8" t="s">
        <v>7</v>
      </c>
      <c r="L1" s="1" t="s">
        <v>5</v>
      </c>
      <c r="M1" s="257" t="s">
        <v>175</v>
      </c>
      <c r="N1" s="257"/>
      <c r="O1" s="257"/>
      <c r="P1" s="257"/>
      <c r="Q1" s="257"/>
      <c r="S1" s="217" t="s">
        <v>9</v>
      </c>
      <c r="Z1" s="1" t="s">
        <v>8</v>
      </c>
    </row>
    <row r="2" spans="1:39" ht="16.5" customHeight="1">
      <c r="A2" s="217" t="str">
        <f t="shared" ref="A2:A15" si="0">I2</f>
        <v>ID</v>
      </c>
      <c r="B2" s="185" t="s">
        <v>5</v>
      </c>
      <c r="C2" s="185" t="s">
        <v>8</v>
      </c>
      <c r="D2" s="185" t="s">
        <v>0</v>
      </c>
      <c r="E2" s="185" t="s">
        <v>4</v>
      </c>
      <c r="F2" s="185" t="s">
        <v>1</v>
      </c>
      <c r="G2" s="185" t="s">
        <v>2</v>
      </c>
      <c r="H2" s="185" t="s">
        <v>3</v>
      </c>
      <c r="I2" s="185" t="s">
        <v>9</v>
      </c>
      <c r="J2" s="254"/>
      <c r="L2" s="184"/>
      <c r="M2" s="306" t="s">
        <v>138</v>
      </c>
      <c r="N2" s="306" t="s">
        <v>15</v>
      </c>
      <c r="O2" s="306" t="s">
        <v>16</v>
      </c>
      <c r="P2" s="306" t="s">
        <v>17</v>
      </c>
      <c r="Q2" s="306" t="s">
        <v>18</v>
      </c>
      <c r="S2" s="2" t="s">
        <v>6</v>
      </c>
      <c r="T2" s="2" t="s">
        <v>0</v>
      </c>
      <c r="U2" s="2" t="s">
        <v>4</v>
      </c>
      <c r="V2" s="2" t="s">
        <v>1</v>
      </c>
      <c r="W2" s="2" t="s">
        <v>2</v>
      </c>
      <c r="X2" s="2" t="s">
        <v>3</v>
      </c>
      <c r="Z2" s="184" t="s">
        <v>6</v>
      </c>
      <c r="AA2" s="184" t="s">
        <v>0</v>
      </c>
      <c r="AB2" s="184" t="s">
        <v>4</v>
      </c>
      <c r="AC2" s="184" t="s">
        <v>1</v>
      </c>
      <c r="AD2" s="184" t="s">
        <v>2</v>
      </c>
      <c r="AE2" s="184" t="s">
        <v>3</v>
      </c>
      <c r="AG2" s="31"/>
      <c r="AI2" s="327">
        <v>12</v>
      </c>
      <c r="AJ2" s="327">
        <v>10</v>
      </c>
      <c r="AK2" s="327">
        <v>5</v>
      </c>
      <c r="AL2" s="327">
        <v>1</v>
      </c>
      <c r="AM2" s="327">
        <v>9</v>
      </c>
    </row>
    <row r="3" spans="1:39" ht="24">
      <c r="A3" s="217">
        <f t="shared" si="0"/>
        <v>1</v>
      </c>
      <c r="B3" s="185" t="s">
        <v>142</v>
      </c>
      <c r="C3" s="331" t="str">
        <f>B3</f>
        <v>M1</v>
      </c>
      <c r="D3" s="3">
        <f t="shared" ref="D3:D15" si="1">COUNTIF(T$3:T$200,$I3)</f>
        <v>2</v>
      </c>
      <c r="E3" s="3">
        <f t="shared" ref="E3:E15" si="2">COUNTIF(U$3:U$200,$I3)</f>
        <v>2</v>
      </c>
      <c r="F3" s="3">
        <f t="shared" ref="F3:F15" si="3">COUNTIF(V$3:V$200,$I3)</f>
        <v>6</v>
      </c>
      <c r="G3" s="3">
        <f t="shared" ref="G3:G15" si="4">COUNTIF(W$3:W$200,$I3)</f>
        <v>4</v>
      </c>
      <c r="H3" s="3">
        <f t="shared" ref="H3:H15" si="5">COUNTIF(X$3:X$200,$I3)</f>
        <v>1</v>
      </c>
      <c r="I3" s="185">
        <v>1</v>
      </c>
      <c r="J3" s="254"/>
      <c r="K3" s="1"/>
      <c r="L3" s="184">
        <v>0</v>
      </c>
      <c r="M3" s="307" t="str">
        <f t="shared" ref="M3:M66" si="6">IF(T3="","",VLOOKUP(T3,$A$3:$B$15,2,FALSE))</f>
        <v>J</v>
      </c>
      <c r="N3" s="307" t="str">
        <f t="shared" ref="N3:N66" si="7">IF(U3="","",VLOOKUP(U3,$A$3:$B$15,2,FALSE))</f>
        <v>M1</v>
      </c>
      <c r="O3" s="307" t="str">
        <f t="shared" ref="O3:O66" si="8">IF(V3="","",VLOOKUP(V3,$A$3:$B$15,2,FALSE))</f>
        <v>M5</v>
      </c>
      <c r="P3" s="307" t="str">
        <f t="shared" ref="P3:P66" si="9">IF(W3="","",VLOOKUP(W3,$A$3:$B$15,2,FALSE))</f>
        <v>TE</v>
      </c>
      <c r="Q3" s="307" t="str">
        <f t="shared" ref="Q3:Q66" si="10">IF(X3="","",VLOOKUP(X3,$A$3:$B$15,2,FALSE))</f>
        <v>S1</v>
      </c>
      <c r="R3" s="305"/>
      <c r="S3" s="101"/>
      <c r="T3" s="327">
        <f>IF('243way_Regular Symbol'!X3="","",'243way_Regular Symbol'!X3)</f>
        <v>9</v>
      </c>
      <c r="U3" s="327">
        <f>IF('243way_Regular Symbol'!W3="","",'243way_Regular Symbol'!W3)</f>
        <v>1</v>
      </c>
      <c r="V3" s="327">
        <f>IF('243way_Regular Symbol'!V3="","",'243way_Regular Symbol'!V3)</f>
        <v>5</v>
      </c>
      <c r="W3" s="327">
        <f>IF('243way_Regular Symbol'!U3="","",'243way_Regular Symbol'!U3)</f>
        <v>10</v>
      </c>
      <c r="X3" s="327">
        <f>IF('243way_Regular Symbol'!T3="","",'243way_Regular Symbol'!T3)</f>
        <v>12</v>
      </c>
      <c r="Y3" s="1"/>
      <c r="Z3" s="184"/>
      <c r="AA3" s="242" t="str">
        <f t="shared" ref="AA3:AA34" si="11">IF(T3="","",VLOOKUP(T3,$A$3:$C$15,3,FALSE))</f>
        <v>J</v>
      </c>
      <c r="AB3" s="242" t="str">
        <f t="shared" ref="AB3:AB34" si="12">IF(U3="","",VLOOKUP(U3,$A$3:$C$15,3,FALSE))</f>
        <v>M1</v>
      </c>
      <c r="AC3" s="242" t="str">
        <f t="shared" ref="AC3:AC34" si="13">IF(V3="","",VLOOKUP(V3,$A$3:$C$15,3,FALSE))</f>
        <v>M5</v>
      </c>
      <c r="AD3" s="242" t="str">
        <f t="shared" ref="AD3:AD34" si="14">IF(W3="","",VLOOKUP(W3,$A$3:$C$15,3,FALSE))</f>
        <v>TE</v>
      </c>
      <c r="AE3" s="242" t="str">
        <f t="shared" ref="AE3:AE34" si="15">IF(X3="","",VLOOKUP(X3,$A$3:$C$15,3,FALSE))</f>
        <v>S1</v>
      </c>
      <c r="AI3" s="217">
        <v>10</v>
      </c>
      <c r="AJ3" s="217">
        <v>6</v>
      </c>
      <c r="AK3" s="217">
        <v>2</v>
      </c>
      <c r="AL3" s="217">
        <v>11</v>
      </c>
      <c r="AM3" s="217">
        <v>10</v>
      </c>
    </row>
    <row r="4" spans="1:39" ht="24">
      <c r="A4" s="217">
        <f t="shared" si="0"/>
        <v>2</v>
      </c>
      <c r="B4" s="185" t="s">
        <v>143</v>
      </c>
      <c r="C4" s="331" t="str">
        <f t="shared" ref="C4:C13" si="16">B4</f>
        <v>M2</v>
      </c>
      <c r="D4" s="3">
        <f t="shared" si="1"/>
        <v>3</v>
      </c>
      <c r="E4" s="3">
        <f t="shared" si="2"/>
        <v>1</v>
      </c>
      <c r="F4" s="3">
        <f t="shared" si="3"/>
        <v>5</v>
      </c>
      <c r="G4" s="3">
        <f t="shared" si="4"/>
        <v>3</v>
      </c>
      <c r="H4" s="3">
        <f t="shared" si="5"/>
        <v>4</v>
      </c>
      <c r="I4" s="185">
        <v>2</v>
      </c>
      <c r="J4" s="254"/>
      <c r="L4" s="184">
        <v>1</v>
      </c>
      <c r="M4" s="307" t="str">
        <f t="shared" si="6"/>
        <v>TE</v>
      </c>
      <c r="N4" s="307" t="str">
        <f t="shared" si="7"/>
        <v>NI</v>
      </c>
      <c r="O4" s="307" t="str">
        <f t="shared" si="8"/>
        <v>A</v>
      </c>
      <c r="P4" s="307" t="str">
        <f t="shared" si="9"/>
        <v>A</v>
      </c>
      <c r="Q4" s="307" t="str">
        <f t="shared" si="10"/>
        <v>TE</v>
      </c>
      <c r="R4" s="305"/>
      <c r="S4" s="101"/>
      <c r="T4" s="327">
        <f>IF('243way_Regular Symbol'!X4="","",'243way_Regular Symbol'!X4)</f>
        <v>10</v>
      </c>
      <c r="U4" s="327">
        <f>IF('243way_Regular Symbol'!W4="","",'243way_Regular Symbol'!W4)</f>
        <v>11</v>
      </c>
      <c r="V4" s="327">
        <f>IF('243way_Regular Symbol'!V4="","",'243way_Regular Symbol'!V4)</f>
        <v>6</v>
      </c>
      <c r="W4" s="327">
        <f>IF('243way_Regular Symbol'!U4="","",'243way_Regular Symbol'!U4)</f>
        <v>6</v>
      </c>
      <c r="X4" s="327">
        <f>IF('243way_Regular Symbol'!T4="","",'243way_Regular Symbol'!T4)</f>
        <v>10</v>
      </c>
      <c r="Y4" s="1"/>
      <c r="Z4" s="184"/>
      <c r="AA4" s="242" t="str">
        <f t="shared" si="11"/>
        <v>TE</v>
      </c>
      <c r="AB4" s="242" t="str">
        <f t="shared" si="12"/>
        <v>NI</v>
      </c>
      <c r="AC4" s="242" t="str">
        <f t="shared" si="13"/>
        <v>A</v>
      </c>
      <c r="AD4" s="242" t="str">
        <f t="shared" si="14"/>
        <v>A</v>
      </c>
      <c r="AE4" s="242" t="str">
        <f t="shared" si="15"/>
        <v>TE</v>
      </c>
      <c r="AI4" s="217">
        <v>9</v>
      </c>
      <c r="AJ4" s="217">
        <v>3</v>
      </c>
      <c r="AK4" s="217">
        <v>6</v>
      </c>
      <c r="AL4" s="217">
        <v>7</v>
      </c>
      <c r="AM4" s="217">
        <v>3</v>
      </c>
    </row>
    <row r="5" spans="1:39" ht="24">
      <c r="A5" s="217">
        <f t="shared" si="0"/>
        <v>3</v>
      </c>
      <c r="B5" s="185" t="s">
        <v>144</v>
      </c>
      <c r="C5" s="331" t="str">
        <f t="shared" si="16"/>
        <v>M3</v>
      </c>
      <c r="D5" s="3">
        <f t="shared" si="1"/>
        <v>1</v>
      </c>
      <c r="E5" s="3">
        <f t="shared" si="2"/>
        <v>3</v>
      </c>
      <c r="F5" s="3">
        <f t="shared" si="3"/>
        <v>2</v>
      </c>
      <c r="G5" s="3">
        <f t="shared" si="4"/>
        <v>3</v>
      </c>
      <c r="H5" s="3">
        <f t="shared" si="5"/>
        <v>3</v>
      </c>
      <c r="I5" s="185">
        <v>3</v>
      </c>
      <c r="J5" s="254"/>
      <c r="L5" s="184">
        <v>2</v>
      </c>
      <c r="M5" s="307" t="str">
        <f t="shared" si="6"/>
        <v>M3</v>
      </c>
      <c r="N5" s="307" t="str">
        <f t="shared" si="7"/>
        <v>K</v>
      </c>
      <c r="O5" s="307" t="str">
        <f t="shared" si="8"/>
        <v>K</v>
      </c>
      <c r="P5" s="307" t="str">
        <f t="shared" si="9"/>
        <v>M3</v>
      </c>
      <c r="Q5" s="307" t="str">
        <f t="shared" si="10"/>
        <v>J</v>
      </c>
      <c r="R5" s="305"/>
      <c r="S5" s="101"/>
      <c r="T5" s="327">
        <f>IF('243way_Regular Symbol'!X5="","",'243way_Regular Symbol'!X5)</f>
        <v>3</v>
      </c>
      <c r="U5" s="327">
        <f>IF('243way_Regular Symbol'!W5="","",'243way_Regular Symbol'!W5)</f>
        <v>7</v>
      </c>
      <c r="V5" s="327">
        <f>IF('243way_Regular Symbol'!V5="","",'243way_Regular Symbol'!V5)</f>
        <v>7</v>
      </c>
      <c r="W5" s="327">
        <f>IF('243way_Regular Symbol'!U5="","",'243way_Regular Symbol'!U5)</f>
        <v>3</v>
      </c>
      <c r="X5" s="327">
        <f>IF('243way_Regular Symbol'!T5="","",'243way_Regular Symbol'!T5)</f>
        <v>9</v>
      </c>
      <c r="Y5" s="1"/>
      <c r="Z5" s="184"/>
      <c r="AA5" s="242" t="str">
        <f t="shared" si="11"/>
        <v>M3</v>
      </c>
      <c r="AB5" s="242" t="str">
        <f t="shared" si="12"/>
        <v>K</v>
      </c>
      <c r="AC5" s="242" t="str">
        <f t="shared" si="13"/>
        <v>K</v>
      </c>
      <c r="AD5" s="242" t="str">
        <f t="shared" si="14"/>
        <v>M3</v>
      </c>
      <c r="AE5" s="242" t="str">
        <f t="shared" si="15"/>
        <v>J</v>
      </c>
      <c r="AI5" s="217">
        <v>8</v>
      </c>
      <c r="AJ5" s="217">
        <v>10</v>
      </c>
      <c r="AK5" s="217">
        <v>9</v>
      </c>
      <c r="AL5" s="217">
        <v>5</v>
      </c>
      <c r="AM5" s="217">
        <v>6</v>
      </c>
    </row>
    <row r="6" spans="1:39" ht="16.5" customHeight="1">
      <c r="A6" s="217">
        <f t="shared" si="0"/>
        <v>4</v>
      </c>
      <c r="B6" s="185" t="s">
        <v>145</v>
      </c>
      <c r="C6" s="331" t="str">
        <f t="shared" si="16"/>
        <v>M4</v>
      </c>
      <c r="D6" s="3">
        <f t="shared" si="1"/>
        <v>2</v>
      </c>
      <c r="E6" s="3">
        <f t="shared" si="2"/>
        <v>2</v>
      </c>
      <c r="F6" s="3">
        <f t="shared" si="3"/>
        <v>6</v>
      </c>
      <c r="G6" s="3">
        <f t="shared" si="4"/>
        <v>3</v>
      </c>
      <c r="H6" s="3">
        <f t="shared" si="5"/>
        <v>8</v>
      </c>
      <c r="I6" s="185">
        <v>4</v>
      </c>
      <c r="J6" s="254"/>
      <c r="L6" s="184">
        <v>3</v>
      </c>
      <c r="M6" s="307" t="str">
        <f t="shared" si="6"/>
        <v>A</v>
      </c>
      <c r="N6" s="307" t="str">
        <f t="shared" si="7"/>
        <v>M5</v>
      </c>
      <c r="O6" s="307" t="str">
        <f t="shared" si="8"/>
        <v>A</v>
      </c>
      <c r="P6" s="307" t="str">
        <f t="shared" si="9"/>
        <v>TE</v>
      </c>
      <c r="Q6" s="307" t="str">
        <f t="shared" si="10"/>
        <v>Q</v>
      </c>
      <c r="R6" s="305"/>
      <c r="S6" s="101"/>
      <c r="T6" s="327">
        <f>IF('243way_Regular Symbol'!X6="","",'243way_Regular Symbol'!X6)</f>
        <v>6</v>
      </c>
      <c r="U6" s="327">
        <f>IF('243way_Regular Symbol'!W6="","",'243way_Regular Symbol'!W6)</f>
        <v>5</v>
      </c>
      <c r="V6" s="327">
        <f>IF('243way_Regular Symbol'!V6="","",'243way_Regular Symbol'!V6)</f>
        <v>6</v>
      </c>
      <c r="W6" s="327">
        <f>IF('243way_Regular Symbol'!U6="","",'243way_Regular Symbol'!U6)</f>
        <v>10</v>
      </c>
      <c r="X6" s="327">
        <f>IF('243way_Regular Symbol'!T6="","",'243way_Regular Symbol'!T6)</f>
        <v>8</v>
      </c>
      <c r="Y6" s="1"/>
      <c r="Z6" s="184"/>
      <c r="AA6" s="242" t="str">
        <f t="shared" si="11"/>
        <v>A</v>
      </c>
      <c r="AB6" s="242" t="str">
        <f t="shared" si="12"/>
        <v>M5</v>
      </c>
      <c r="AC6" s="242" t="str">
        <f t="shared" si="13"/>
        <v>A</v>
      </c>
      <c r="AD6" s="242" t="str">
        <f t="shared" si="14"/>
        <v>TE</v>
      </c>
      <c r="AE6" s="242" t="str">
        <f t="shared" si="15"/>
        <v>Q</v>
      </c>
      <c r="AI6" s="217">
        <v>2</v>
      </c>
      <c r="AJ6" s="217">
        <v>5</v>
      </c>
      <c r="AK6" s="217">
        <v>10</v>
      </c>
      <c r="AL6" s="217">
        <v>11</v>
      </c>
      <c r="AM6" s="217">
        <v>10</v>
      </c>
    </row>
    <row r="7" spans="1:39" ht="24">
      <c r="A7" s="217">
        <f t="shared" si="0"/>
        <v>5</v>
      </c>
      <c r="B7" s="185" t="s">
        <v>140</v>
      </c>
      <c r="C7" s="331" t="str">
        <f t="shared" si="16"/>
        <v>M5</v>
      </c>
      <c r="D7" s="3">
        <f t="shared" si="1"/>
        <v>2</v>
      </c>
      <c r="E7" s="3">
        <f t="shared" si="2"/>
        <v>2</v>
      </c>
      <c r="F7" s="3">
        <f t="shared" si="3"/>
        <v>4</v>
      </c>
      <c r="G7" s="3">
        <f t="shared" si="4"/>
        <v>5</v>
      </c>
      <c r="H7" s="3">
        <f t="shared" si="5"/>
        <v>8</v>
      </c>
      <c r="I7" s="185">
        <v>5</v>
      </c>
      <c r="J7" s="254"/>
      <c r="L7" s="184">
        <v>4</v>
      </c>
      <c r="M7" s="307" t="str">
        <f t="shared" si="6"/>
        <v>TE</v>
      </c>
      <c r="N7" s="307" t="str">
        <f t="shared" si="7"/>
        <v>NI</v>
      </c>
      <c r="O7" s="307" t="str">
        <f t="shared" si="8"/>
        <v>M4</v>
      </c>
      <c r="P7" s="307" t="str">
        <f t="shared" si="9"/>
        <v>M5</v>
      </c>
      <c r="Q7" s="307" t="str">
        <f t="shared" si="10"/>
        <v>M2</v>
      </c>
      <c r="R7" s="305"/>
      <c r="S7" s="101"/>
      <c r="T7" s="327">
        <f>IF('243way_Regular Symbol'!X7="","",'243way_Regular Symbol'!X7)</f>
        <v>10</v>
      </c>
      <c r="U7" s="327">
        <f>IF('243way_Regular Symbol'!W7="","",'243way_Regular Symbol'!W7)</f>
        <v>11</v>
      </c>
      <c r="V7" s="327">
        <f>IF('243way_Regular Symbol'!V7="","",'243way_Regular Symbol'!V7)</f>
        <v>4</v>
      </c>
      <c r="W7" s="327">
        <f>IF('243way_Regular Symbol'!U7="","",'243way_Regular Symbol'!U7)</f>
        <v>5</v>
      </c>
      <c r="X7" s="327">
        <f>IF('243way_Regular Symbol'!T7="","",'243way_Regular Symbol'!T7)</f>
        <v>2</v>
      </c>
      <c r="Y7" s="1"/>
      <c r="Z7" s="184"/>
      <c r="AA7" s="242" t="str">
        <f t="shared" si="11"/>
        <v>TE</v>
      </c>
      <c r="AB7" s="242" t="str">
        <f t="shared" si="12"/>
        <v>NI</v>
      </c>
      <c r="AC7" s="242" t="str">
        <f t="shared" si="13"/>
        <v>M4</v>
      </c>
      <c r="AD7" s="242" t="str">
        <f t="shared" si="14"/>
        <v>M5</v>
      </c>
      <c r="AE7" s="242" t="str">
        <f t="shared" si="15"/>
        <v>M2</v>
      </c>
      <c r="AI7" s="217">
        <v>3</v>
      </c>
      <c r="AJ7" s="217">
        <v>8</v>
      </c>
      <c r="AK7" s="217">
        <v>6</v>
      </c>
      <c r="AL7" s="217">
        <v>12</v>
      </c>
      <c r="AM7" s="217">
        <v>4</v>
      </c>
    </row>
    <row r="8" spans="1:39" ht="24">
      <c r="A8" s="217">
        <f t="shared" si="0"/>
        <v>6</v>
      </c>
      <c r="B8" s="272" t="s">
        <v>62</v>
      </c>
      <c r="C8" s="331" t="str">
        <f t="shared" si="16"/>
        <v>A</v>
      </c>
      <c r="D8" s="3">
        <f t="shared" si="1"/>
        <v>2</v>
      </c>
      <c r="E8" s="3">
        <f t="shared" si="2"/>
        <v>4</v>
      </c>
      <c r="F8" s="3">
        <f t="shared" si="3"/>
        <v>3</v>
      </c>
      <c r="G8" s="3">
        <f t="shared" si="4"/>
        <v>4</v>
      </c>
      <c r="H8" s="3">
        <f t="shared" si="5"/>
        <v>6</v>
      </c>
      <c r="I8" s="185">
        <v>6</v>
      </c>
      <c r="J8" s="254"/>
      <c r="L8" s="184">
        <v>5</v>
      </c>
      <c r="M8" s="307" t="str">
        <f t="shared" si="6"/>
        <v>M4</v>
      </c>
      <c r="N8" s="307" t="str">
        <f t="shared" si="7"/>
        <v>S1</v>
      </c>
      <c r="O8" s="307" t="str">
        <f t="shared" si="8"/>
        <v>A</v>
      </c>
      <c r="P8" s="307" t="str">
        <f t="shared" si="9"/>
        <v>Q</v>
      </c>
      <c r="Q8" s="307" t="str">
        <f t="shared" si="10"/>
        <v>M3</v>
      </c>
      <c r="R8" s="305"/>
      <c r="S8" s="101"/>
      <c r="T8" s="327">
        <f>IF('243way_Regular Symbol'!X8="","",'243way_Regular Symbol'!X8)</f>
        <v>4</v>
      </c>
      <c r="U8" s="327">
        <f>IF('243way_Regular Symbol'!W8="","",'243way_Regular Symbol'!W8)</f>
        <v>12</v>
      </c>
      <c r="V8" s="327">
        <f>IF('243way_Regular Symbol'!V8="","",'243way_Regular Symbol'!V8)</f>
        <v>6</v>
      </c>
      <c r="W8" s="327">
        <f>IF('243way_Regular Symbol'!U8="","",'243way_Regular Symbol'!U8)</f>
        <v>8</v>
      </c>
      <c r="X8" s="327">
        <f>IF('243way_Regular Symbol'!T8="","",'243way_Regular Symbol'!T8)</f>
        <v>3</v>
      </c>
      <c r="Y8" s="1"/>
      <c r="Z8" s="184"/>
      <c r="AA8" s="242" t="str">
        <f t="shared" si="11"/>
        <v>M4</v>
      </c>
      <c r="AB8" s="242" t="str">
        <f t="shared" si="12"/>
        <v>S1</v>
      </c>
      <c r="AC8" s="242" t="str">
        <f t="shared" si="13"/>
        <v>A</v>
      </c>
      <c r="AD8" s="242" t="str">
        <f t="shared" si="14"/>
        <v>Q</v>
      </c>
      <c r="AE8" s="242" t="str">
        <f t="shared" si="15"/>
        <v>M3</v>
      </c>
      <c r="AI8" s="217">
        <v>10</v>
      </c>
      <c r="AJ8" s="217">
        <v>1</v>
      </c>
      <c r="AK8" s="217">
        <v>9</v>
      </c>
      <c r="AL8" s="217">
        <v>10</v>
      </c>
      <c r="AM8" s="217">
        <v>6</v>
      </c>
    </row>
    <row r="9" spans="1:39" ht="24">
      <c r="A9" s="217">
        <f t="shared" si="0"/>
        <v>7</v>
      </c>
      <c r="B9" s="272" t="s">
        <v>181</v>
      </c>
      <c r="C9" s="331" t="str">
        <f t="shared" si="16"/>
        <v>K</v>
      </c>
      <c r="D9" s="3">
        <f t="shared" si="1"/>
        <v>2</v>
      </c>
      <c r="E9" s="3">
        <f t="shared" si="2"/>
        <v>4</v>
      </c>
      <c r="F9" s="3">
        <f t="shared" si="3"/>
        <v>6</v>
      </c>
      <c r="G9" s="3">
        <f t="shared" si="4"/>
        <v>2</v>
      </c>
      <c r="H9" s="3">
        <f t="shared" si="5"/>
        <v>6</v>
      </c>
      <c r="I9" s="185">
        <v>7</v>
      </c>
      <c r="J9" s="254"/>
      <c r="L9" s="184">
        <v>6</v>
      </c>
      <c r="M9" s="307" t="str">
        <f t="shared" si="6"/>
        <v>A</v>
      </c>
      <c r="N9" s="307" t="str">
        <f t="shared" si="7"/>
        <v>TE</v>
      </c>
      <c r="O9" s="307" t="str">
        <f t="shared" si="8"/>
        <v>J</v>
      </c>
      <c r="P9" s="307" t="str">
        <f t="shared" si="9"/>
        <v>M1</v>
      </c>
      <c r="Q9" s="307" t="str">
        <f t="shared" si="10"/>
        <v>TE</v>
      </c>
      <c r="R9" s="305"/>
      <c r="S9" s="101"/>
      <c r="T9" s="327">
        <f>IF('243way_Regular Symbol'!X9="","",'243way_Regular Symbol'!X9)</f>
        <v>6</v>
      </c>
      <c r="U9" s="327">
        <f>IF('243way_Regular Symbol'!W9="","",'243way_Regular Symbol'!W9)</f>
        <v>10</v>
      </c>
      <c r="V9" s="327">
        <f>IF('243way_Regular Symbol'!V9="","",'243way_Regular Symbol'!V9)</f>
        <v>9</v>
      </c>
      <c r="W9" s="327">
        <f>IF('243way_Regular Symbol'!U9="","",'243way_Regular Symbol'!U9)</f>
        <v>1</v>
      </c>
      <c r="X9" s="327">
        <f>IF('243way_Regular Symbol'!T9="","",'243way_Regular Symbol'!T9)</f>
        <v>10</v>
      </c>
      <c r="Y9" s="1"/>
      <c r="Z9" s="184"/>
      <c r="AA9" s="242" t="str">
        <f t="shared" si="11"/>
        <v>A</v>
      </c>
      <c r="AB9" s="242" t="str">
        <f t="shared" si="12"/>
        <v>TE</v>
      </c>
      <c r="AC9" s="242" t="str">
        <f t="shared" si="13"/>
        <v>J</v>
      </c>
      <c r="AD9" s="242" t="str">
        <f t="shared" si="14"/>
        <v>M1</v>
      </c>
      <c r="AE9" s="242" t="str">
        <f t="shared" si="15"/>
        <v>TE</v>
      </c>
      <c r="AI9" s="217">
        <v>6</v>
      </c>
      <c r="AJ9" s="217">
        <v>9</v>
      </c>
      <c r="AK9" s="217">
        <v>10</v>
      </c>
      <c r="AL9" s="217">
        <v>5</v>
      </c>
      <c r="AM9" s="217">
        <v>11</v>
      </c>
    </row>
    <row r="10" spans="1:39" ht="24">
      <c r="A10" s="217">
        <f t="shared" si="0"/>
        <v>8</v>
      </c>
      <c r="B10" s="272" t="s">
        <v>182</v>
      </c>
      <c r="C10" s="331" t="str">
        <f t="shared" si="16"/>
        <v>Q</v>
      </c>
      <c r="D10" s="3">
        <f t="shared" si="1"/>
        <v>5</v>
      </c>
      <c r="E10" s="3">
        <f t="shared" si="2"/>
        <v>4</v>
      </c>
      <c r="F10" s="3">
        <f t="shared" si="3"/>
        <v>6</v>
      </c>
      <c r="G10" s="3">
        <f t="shared" si="4"/>
        <v>5</v>
      </c>
      <c r="H10" s="3">
        <f t="shared" si="5"/>
        <v>9</v>
      </c>
      <c r="I10" s="185">
        <v>8</v>
      </c>
      <c r="J10" s="254"/>
      <c r="L10" s="184">
        <v>7</v>
      </c>
      <c r="M10" s="307" t="str">
        <f t="shared" si="6"/>
        <v>NI</v>
      </c>
      <c r="N10" s="307" t="str">
        <f t="shared" si="7"/>
        <v>M5</v>
      </c>
      <c r="O10" s="307" t="str">
        <f t="shared" si="8"/>
        <v>TE</v>
      </c>
      <c r="P10" s="307" t="str">
        <f t="shared" si="9"/>
        <v>J</v>
      </c>
      <c r="Q10" s="307" t="str">
        <f t="shared" si="10"/>
        <v>A</v>
      </c>
      <c r="R10" s="305"/>
      <c r="S10" s="101"/>
      <c r="T10" s="327">
        <f>IF('243way_Regular Symbol'!X10="","",'243way_Regular Symbol'!X10)</f>
        <v>11</v>
      </c>
      <c r="U10" s="327">
        <f>IF('243way_Regular Symbol'!W10="","",'243way_Regular Symbol'!W10)</f>
        <v>5</v>
      </c>
      <c r="V10" s="327">
        <f>IF('243way_Regular Symbol'!V10="","",'243way_Regular Symbol'!V10)</f>
        <v>10</v>
      </c>
      <c r="W10" s="327">
        <f>IF('243way_Regular Symbol'!U10="","",'243way_Regular Symbol'!U10)</f>
        <v>9</v>
      </c>
      <c r="X10" s="327">
        <f>IF('243way_Regular Symbol'!T10="","",'243way_Regular Symbol'!T10)</f>
        <v>6</v>
      </c>
      <c r="Y10" s="1"/>
      <c r="Z10" s="184"/>
      <c r="AA10" s="242" t="str">
        <f t="shared" si="11"/>
        <v>NI</v>
      </c>
      <c r="AB10" s="242" t="str">
        <f t="shared" si="12"/>
        <v>M5</v>
      </c>
      <c r="AC10" s="242" t="str">
        <f t="shared" si="13"/>
        <v>TE</v>
      </c>
      <c r="AD10" s="242" t="str">
        <f t="shared" si="14"/>
        <v>J</v>
      </c>
      <c r="AE10" s="242" t="str">
        <f t="shared" si="15"/>
        <v>A</v>
      </c>
      <c r="AI10" s="217">
        <v>8</v>
      </c>
      <c r="AJ10" s="217">
        <v>5</v>
      </c>
      <c r="AK10" s="217">
        <v>3</v>
      </c>
      <c r="AL10" s="217">
        <v>3</v>
      </c>
      <c r="AM10" s="217">
        <v>1</v>
      </c>
    </row>
    <row r="11" spans="1:39" ht="24">
      <c r="A11" s="217">
        <f t="shared" si="0"/>
        <v>9</v>
      </c>
      <c r="B11" s="272" t="s">
        <v>183</v>
      </c>
      <c r="C11" s="331" t="str">
        <f t="shared" si="16"/>
        <v>J</v>
      </c>
      <c r="D11" s="3">
        <f t="shared" si="1"/>
        <v>4</v>
      </c>
      <c r="E11" s="3">
        <f t="shared" si="2"/>
        <v>4</v>
      </c>
      <c r="F11" s="3">
        <f t="shared" si="3"/>
        <v>6</v>
      </c>
      <c r="G11" s="3">
        <f t="shared" si="4"/>
        <v>5</v>
      </c>
      <c r="H11" s="3">
        <f t="shared" si="5"/>
        <v>9</v>
      </c>
      <c r="I11" s="185">
        <v>9</v>
      </c>
      <c r="J11" s="254"/>
      <c r="L11" s="184">
        <v>8</v>
      </c>
      <c r="M11" s="307" t="str">
        <f t="shared" si="6"/>
        <v>M1</v>
      </c>
      <c r="N11" s="307" t="str">
        <f t="shared" si="7"/>
        <v>M3</v>
      </c>
      <c r="O11" s="307" t="str">
        <f t="shared" si="8"/>
        <v>M3</v>
      </c>
      <c r="P11" s="307" t="str">
        <f t="shared" si="9"/>
        <v>M5</v>
      </c>
      <c r="Q11" s="307" t="str">
        <f t="shared" si="10"/>
        <v>Q</v>
      </c>
      <c r="R11" s="305"/>
      <c r="S11" s="101"/>
      <c r="T11" s="327">
        <f>IF('243way_Regular Symbol'!X11="","",'243way_Regular Symbol'!X11)</f>
        <v>1</v>
      </c>
      <c r="U11" s="327">
        <f>IF('243way_Regular Symbol'!W11="","",'243way_Regular Symbol'!W11)</f>
        <v>3</v>
      </c>
      <c r="V11" s="327">
        <f>IF('243way_Regular Symbol'!V11="","",'243way_Regular Symbol'!V11)</f>
        <v>3</v>
      </c>
      <c r="W11" s="327">
        <f>IF('243way_Regular Symbol'!U11="","",'243way_Regular Symbol'!U11)</f>
        <v>5</v>
      </c>
      <c r="X11" s="327">
        <f>IF('243way_Regular Symbol'!T11="","",'243way_Regular Symbol'!T11)</f>
        <v>8</v>
      </c>
      <c r="Y11" s="1"/>
      <c r="Z11" s="184"/>
      <c r="AA11" s="242" t="str">
        <f t="shared" si="11"/>
        <v>M1</v>
      </c>
      <c r="AB11" s="242" t="str">
        <f t="shared" si="12"/>
        <v>M3</v>
      </c>
      <c r="AC11" s="242" t="str">
        <f t="shared" si="13"/>
        <v>M3</v>
      </c>
      <c r="AD11" s="242" t="str">
        <f t="shared" si="14"/>
        <v>M5</v>
      </c>
      <c r="AE11" s="242" t="str">
        <f t="shared" si="15"/>
        <v>Q</v>
      </c>
      <c r="AI11" s="217">
        <v>7</v>
      </c>
      <c r="AJ11" s="217">
        <v>10</v>
      </c>
      <c r="AK11" s="217">
        <v>4</v>
      </c>
      <c r="AL11" s="217">
        <v>11</v>
      </c>
      <c r="AM11" s="217">
        <v>10</v>
      </c>
    </row>
    <row r="12" spans="1:39" ht="24">
      <c r="A12" s="217">
        <f t="shared" si="0"/>
        <v>10</v>
      </c>
      <c r="B12" s="272" t="s">
        <v>179</v>
      </c>
      <c r="C12" s="331" t="str">
        <f t="shared" si="16"/>
        <v>TE</v>
      </c>
      <c r="D12" s="3">
        <f t="shared" si="1"/>
        <v>9</v>
      </c>
      <c r="E12" s="3">
        <f t="shared" si="2"/>
        <v>4</v>
      </c>
      <c r="F12" s="3">
        <f t="shared" si="3"/>
        <v>9</v>
      </c>
      <c r="G12" s="3">
        <f t="shared" si="4"/>
        <v>4</v>
      </c>
      <c r="H12" s="3">
        <f t="shared" si="5"/>
        <v>9</v>
      </c>
      <c r="I12" s="185">
        <v>10</v>
      </c>
      <c r="J12" s="254"/>
      <c r="L12" s="184">
        <v>9</v>
      </c>
      <c r="M12" s="307" t="str">
        <f t="shared" si="6"/>
        <v>TE</v>
      </c>
      <c r="N12" s="307" t="str">
        <f t="shared" si="7"/>
        <v>NI</v>
      </c>
      <c r="O12" s="307" t="str">
        <f t="shared" si="8"/>
        <v>M4</v>
      </c>
      <c r="P12" s="307" t="str">
        <f t="shared" si="9"/>
        <v>TE</v>
      </c>
      <c r="Q12" s="307" t="str">
        <f t="shared" si="10"/>
        <v>K</v>
      </c>
      <c r="R12" s="305"/>
      <c r="S12" s="101"/>
      <c r="T12" s="327">
        <f>IF('243way_Regular Symbol'!X12="","",'243way_Regular Symbol'!X12)</f>
        <v>10</v>
      </c>
      <c r="U12" s="327">
        <f>IF('243way_Regular Symbol'!W12="","",'243way_Regular Symbol'!W12)</f>
        <v>11</v>
      </c>
      <c r="V12" s="327">
        <f>IF('243way_Regular Symbol'!V12="","",'243way_Regular Symbol'!V12)</f>
        <v>4</v>
      </c>
      <c r="W12" s="327">
        <f>IF('243way_Regular Symbol'!U12="","",'243way_Regular Symbol'!U12)</f>
        <v>10</v>
      </c>
      <c r="X12" s="327">
        <f>IF('243way_Regular Symbol'!T12="","",'243way_Regular Symbol'!T12)</f>
        <v>7</v>
      </c>
      <c r="Y12" s="1"/>
      <c r="Z12" s="184"/>
      <c r="AA12" s="242" t="str">
        <f t="shared" si="11"/>
        <v>TE</v>
      </c>
      <c r="AB12" s="242" t="str">
        <f t="shared" si="12"/>
        <v>NI</v>
      </c>
      <c r="AC12" s="242" t="str">
        <f t="shared" si="13"/>
        <v>M4</v>
      </c>
      <c r="AD12" s="242" t="str">
        <f t="shared" si="14"/>
        <v>TE</v>
      </c>
      <c r="AE12" s="242" t="str">
        <f t="shared" si="15"/>
        <v>K</v>
      </c>
      <c r="AI12" s="217">
        <v>11</v>
      </c>
      <c r="AJ12" s="217">
        <v>12</v>
      </c>
      <c r="AK12" s="217">
        <v>8</v>
      </c>
      <c r="AL12" s="217">
        <v>4</v>
      </c>
      <c r="AM12" s="217">
        <v>7</v>
      </c>
    </row>
    <row r="13" spans="1:39" ht="24">
      <c r="A13" s="217">
        <f t="shared" si="0"/>
        <v>11</v>
      </c>
      <c r="B13" s="102" t="s">
        <v>180</v>
      </c>
      <c r="C13" s="331" t="str">
        <f t="shared" si="16"/>
        <v>NI</v>
      </c>
      <c r="D13" s="3">
        <f t="shared" si="1"/>
        <v>9</v>
      </c>
      <c r="E13" s="3">
        <f t="shared" si="2"/>
        <v>4</v>
      </c>
      <c r="F13" s="3">
        <f t="shared" si="3"/>
        <v>8</v>
      </c>
      <c r="G13" s="3">
        <f t="shared" si="4"/>
        <v>4</v>
      </c>
      <c r="H13" s="3">
        <f t="shared" si="5"/>
        <v>9</v>
      </c>
      <c r="I13" s="185">
        <v>11</v>
      </c>
      <c r="J13" s="254"/>
      <c r="L13" s="184">
        <v>10</v>
      </c>
      <c r="M13" s="307" t="str">
        <f t="shared" si="6"/>
        <v>K</v>
      </c>
      <c r="N13" s="307" t="str">
        <f t="shared" si="7"/>
        <v>M4</v>
      </c>
      <c r="O13" s="307" t="str">
        <f t="shared" si="8"/>
        <v>Q</v>
      </c>
      <c r="P13" s="307" t="str">
        <f t="shared" si="9"/>
        <v>S1</v>
      </c>
      <c r="Q13" s="307" t="str">
        <f t="shared" si="10"/>
        <v>NI</v>
      </c>
      <c r="R13" s="305"/>
      <c r="S13" s="101"/>
      <c r="T13" s="327">
        <f>IF('243way_Regular Symbol'!X13="","",'243way_Regular Symbol'!X13)</f>
        <v>7</v>
      </c>
      <c r="U13" s="327">
        <f>IF('243way_Regular Symbol'!W13="","",'243way_Regular Symbol'!W13)</f>
        <v>4</v>
      </c>
      <c r="V13" s="327">
        <f>IF('243way_Regular Symbol'!V13="","",'243way_Regular Symbol'!V13)</f>
        <v>8</v>
      </c>
      <c r="W13" s="327">
        <f>IF('243way_Regular Symbol'!U13="","",'243way_Regular Symbol'!U13)</f>
        <v>12</v>
      </c>
      <c r="X13" s="327">
        <f>IF('243way_Regular Symbol'!T13="","",'243way_Regular Symbol'!T13)</f>
        <v>11</v>
      </c>
      <c r="Y13" s="1"/>
      <c r="Z13" s="184"/>
      <c r="AA13" s="242" t="str">
        <f t="shared" si="11"/>
        <v>K</v>
      </c>
      <c r="AB13" s="242" t="str">
        <f t="shared" si="12"/>
        <v>M4</v>
      </c>
      <c r="AC13" s="242" t="str">
        <f t="shared" si="13"/>
        <v>Q</v>
      </c>
      <c r="AD13" s="242" t="str">
        <f t="shared" si="14"/>
        <v>S1</v>
      </c>
      <c r="AE13" s="242" t="str">
        <f t="shared" si="15"/>
        <v>NI</v>
      </c>
      <c r="AI13" s="217">
        <v>7</v>
      </c>
      <c r="AJ13" s="217">
        <v>5</v>
      </c>
      <c r="AK13" s="217">
        <v>11</v>
      </c>
      <c r="AL13" s="217">
        <v>10</v>
      </c>
      <c r="AM13" s="217">
        <v>5</v>
      </c>
    </row>
    <row r="14" spans="1:39" ht="18">
      <c r="A14" s="217">
        <f t="shared" si="0"/>
        <v>12</v>
      </c>
      <c r="B14" s="184" t="s">
        <v>137</v>
      </c>
      <c r="C14" s="310" t="s">
        <v>38</v>
      </c>
      <c r="D14" s="3">
        <f t="shared" si="1"/>
        <v>1</v>
      </c>
      <c r="E14" s="3">
        <f t="shared" si="2"/>
        <v>2</v>
      </c>
      <c r="F14" s="3">
        <f t="shared" si="3"/>
        <v>1</v>
      </c>
      <c r="G14" s="3">
        <f t="shared" si="4"/>
        <v>2</v>
      </c>
      <c r="H14" s="3">
        <f t="shared" si="5"/>
        <v>1</v>
      </c>
      <c r="I14" s="185">
        <v>12</v>
      </c>
      <c r="J14" s="254"/>
      <c r="L14" s="184">
        <v>11</v>
      </c>
      <c r="M14" s="307" t="str">
        <f t="shared" si="6"/>
        <v>M5</v>
      </c>
      <c r="N14" s="307" t="str">
        <f t="shared" si="7"/>
        <v>TE</v>
      </c>
      <c r="O14" s="307" t="str">
        <f t="shared" si="8"/>
        <v>K</v>
      </c>
      <c r="P14" s="307" t="str">
        <f t="shared" si="9"/>
        <v>M5</v>
      </c>
      <c r="Q14" s="307" t="str">
        <f t="shared" si="10"/>
        <v>K</v>
      </c>
      <c r="R14" s="305"/>
      <c r="S14" s="101"/>
      <c r="T14" s="327">
        <f>IF('243way_Regular Symbol'!X14="","",'243way_Regular Symbol'!X14)</f>
        <v>5</v>
      </c>
      <c r="U14" s="327">
        <f>IF('243way_Regular Symbol'!W14="","",'243way_Regular Symbol'!W14)</f>
        <v>10</v>
      </c>
      <c r="V14" s="327">
        <f>IF('243way_Regular Symbol'!V14="","",'243way_Regular Symbol'!V14)</f>
        <v>7</v>
      </c>
      <c r="W14" s="327">
        <f>IF('243way_Regular Symbol'!U14="","",'243way_Regular Symbol'!U14)</f>
        <v>5</v>
      </c>
      <c r="X14" s="327">
        <f>IF('243way_Regular Symbol'!T14="","",'243way_Regular Symbol'!T14)</f>
        <v>7</v>
      </c>
      <c r="Y14" s="1"/>
      <c r="Z14" s="184"/>
      <c r="AA14" s="242" t="str">
        <f t="shared" si="11"/>
        <v>M5</v>
      </c>
      <c r="AB14" s="242" t="str">
        <f t="shared" si="12"/>
        <v>TE</v>
      </c>
      <c r="AC14" s="242" t="str">
        <f t="shared" si="13"/>
        <v>K</v>
      </c>
      <c r="AD14" s="242" t="str">
        <f t="shared" si="14"/>
        <v>M5</v>
      </c>
      <c r="AE14" s="242" t="str">
        <f t="shared" si="15"/>
        <v>K</v>
      </c>
      <c r="AI14" s="217">
        <v>6</v>
      </c>
      <c r="AJ14" s="217">
        <v>2</v>
      </c>
      <c r="AK14" s="217">
        <v>10</v>
      </c>
      <c r="AL14" s="217">
        <v>2</v>
      </c>
      <c r="AM14" s="217">
        <v>10</v>
      </c>
    </row>
    <row r="15" spans="1:39" ht="18">
      <c r="A15" s="217">
        <f t="shared" si="0"/>
        <v>13</v>
      </c>
      <c r="B15" s="184" t="s">
        <v>136</v>
      </c>
      <c r="C15" s="310" t="s">
        <v>246</v>
      </c>
      <c r="D15" s="3">
        <f t="shared" si="1"/>
        <v>0</v>
      </c>
      <c r="E15" s="3">
        <f t="shared" si="2"/>
        <v>3</v>
      </c>
      <c r="F15" s="3">
        <f t="shared" si="3"/>
        <v>0</v>
      </c>
      <c r="G15" s="3">
        <f t="shared" si="4"/>
        <v>1</v>
      </c>
      <c r="H15" s="3">
        <f t="shared" si="5"/>
        <v>0</v>
      </c>
      <c r="I15" s="185">
        <v>13</v>
      </c>
      <c r="J15" s="326"/>
      <c r="K15" s="1"/>
      <c r="L15" s="184">
        <v>12</v>
      </c>
      <c r="M15" s="307" t="str">
        <f t="shared" si="6"/>
        <v>TE</v>
      </c>
      <c r="N15" s="307" t="str">
        <f t="shared" si="7"/>
        <v>M2</v>
      </c>
      <c r="O15" s="307" t="str">
        <f t="shared" si="8"/>
        <v>TE</v>
      </c>
      <c r="P15" s="307" t="str">
        <f t="shared" si="9"/>
        <v>M2</v>
      </c>
      <c r="Q15" s="307" t="str">
        <f t="shared" si="10"/>
        <v>A</v>
      </c>
      <c r="R15" s="305"/>
      <c r="S15" s="101"/>
      <c r="T15" s="327">
        <f>IF('243way_Regular Symbol'!X15="","",'243way_Regular Symbol'!X15)</f>
        <v>10</v>
      </c>
      <c r="U15" s="327">
        <f>IF('243way_Regular Symbol'!W15="","",'243way_Regular Symbol'!W15)</f>
        <v>2</v>
      </c>
      <c r="V15" s="327">
        <f>IF('243way_Regular Symbol'!V15="","",'243way_Regular Symbol'!V15)</f>
        <v>10</v>
      </c>
      <c r="W15" s="327">
        <f>IF('243way_Regular Symbol'!U15="","",'243way_Regular Symbol'!U15)</f>
        <v>2</v>
      </c>
      <c r="X15" s="327">
        <f>IF('243way_Regular Symbol'!T15="","",'243way_Regular Symbol'!T15)</f>
        <v>6</v>
      </c>
      <c r="Y15" s="1"/>
      <c r="Z15" s="184"/>
      <c r="AA15" s="242" t="str">
        <f t="shared" si="11"/>
        <v>TE</v>
      </c>
      <c r="AB15" s="242" t="str">
        <f t="shared" si="12"/>
        <v>M2</v>
      </c>
      <c r="AC15" s="242" t="str">
        <f t="shared" si="13"/>
        <v>TE</v>
      </c>
      <c r="AD15" s="242" t="str">
        <f t="shared" si="14"/>
        <v>M2</v>
      </c>
      <c r="AE15" s="242" t="str">
        <f t="shared" si="15"/>
        <v>A</v>
      </c>
      <c r="AI15" s="217">
        <v>4</v>
      </c>
      <c r="AJ15" s="217">
        <v>8</v>
      </c>
      <c r="AK15" s="217">
        <v>9</v>
      </c>
      <c r="AL15" s="217">
        <v>6</v>
      </c>
      <c r="AM15" s="217">
        <v>11</v>
      </c>
    </row>
    <row r="16" spans="1:39" ht="18">
      <c r="B16" s="273" t="s">
        <v>10</v>
      </c>
      <c r="C16" s="2"/>
      <c r="D16" s="106">
        <f>SUM(D3:D15)</f>
        <v>42</v>
      </c>
      <c r="E16" s="106">
        <f>SUM(E3:E15)</f>
        <v>39</v>
      </c>
      <c r="F16" s="106">
        <f>SUM(F3:F15)</f>
        <v>62</v>
      </c>
      <c r="G16" s="106">
        <f>SUM(G3:G15)</f>
        <v>45</v>
      </c>
      <c r="H16" s="106">
        <f>SUM(H3:H15)</f>
        <v>73</v>
      </c>
      <c r="L16" s="184">
        <v>13</v>
      </c>
      <c r="M16" s="307" t="str">
        <f t="shared" si="6"/>
        <v>NI</v>
      </c>
      <c r="N16" s="307" t="str">
        <f t="shared" si="7"/>
        <v>A</v>
      </c>
      <c r="O16" s="307" t="str">
        <f t="shared" si="8"/>
        <v>J</v>
      </c>
      <c r="P16" s="307" t="str">
        <f t="shared" si="9"/>
        <v>Q</v>
      </c>
      <c r="Q16" s="307" t="str">
        <f t="shared" si="10"/>
        <v>M4</v>
      </c>
      <c r="R16" s="305"/>
      <c r="S16" s="101"/>
      <c r="T16" s="327">
        <f>IF('243way_Regular Symbol'!X16="","",'243way_Regular Symbol'!X16)</f>
        <v>11</v>
      </c>
      <c r="U16" s="327">
        <f>IF('243way_Regular Symbol'!W16="","",'243way_Regular Symbol'!W16)</f>
        <v>6</v>
      </c>
      <c r="V16" s="327">
        <f>IF('243way_Regular Symbol'!V16="","",'243way_Regular Symbol'!V16)</f>
        <v>9</v>
      </c>
      <c r="W16" s="327">
        <f>IF('243way_Regular Symbol'!U16="","",'243way_Regular Symbol'!U16)</f>
        <v>8</v>
      </c>
      <c r="X16" s="327">
        <f>IF('243way_Regular Symbol'!T16="","",'243way_Regular Symbol'!T16)</f>
        <v>4</v>
      </c>
      <c r="Y16" s="1"/>
      <c r="Z16" s="184"/>
      <c r="AA16" s="242" t="str">
        <f t="shared" si="11"/>
        <v>NI</v>
      </c>
      <c r="AB16" s="242" t="str">
        <f t="shared" si="12"/>
        <v>A</v>
      </c>
      <c r="AC16" s="242" t="str">
        <f t="shared" si="13"/>
        <v>J</v>
      </c>
      <c r="AD16" s="242" t="str">
        <f t="shared" si="14"/>
        <v>Q</v>
      </c>
      <c r="AE16" s="242" t="str">
        <f t="shared" si="15"/>
        <v>M4</v>
      </c>
      <c r="AI16" s="217">
        <v>1</v>
      </c>
      <c r="AJ16" s="217">
        <v>3</v>
      </c>
      <c r="AK16" s="217">
        <v>2</v>
      </c>
      <c r="AL16" s="217">
        <v>7</v>
      </c>
      <c r="AM16" s="217">
        <v>2</v>
      </c>
    </row>
    <row r="17" spans="2:39" ht="18">
      <c r="D17" s="15"/>
      <c r="L17" s="184">
        <v>14</v>
      </c>
      <c r="M17" s="307" t="str">
        <f t="shared" si="6"/>
        <v>M2</v>
      </c>
      <c r="N17" s="307" t="str">
        <f t="shared" si="7"/>
        <v>K</v>
      </c>
      <c r="O17" s="307" t="str">
        <f t="shared" si="8"/>
        <v>M2</v>
      </c>
      <c r="P17" s="307" t="str">
        <f t="shared" si="9"/>
        <v>M3</v>
      </c>
      <c r="Q17" s="307" t="str">
        <f t="shared" si="10"/>
        <v>M1</v>
      </c>
      <c r="R17" s="305"/>
      <c r="S17" s="101"/>
      <c r="T17" s="327">
        <f>IF('243way_Regular Symbol'!X17="","",'243way_Regular Symbol'!X17)</f>
        <v>2</v>
      </c>
      <c r="U17" s="327">
        <f>IF('243way_Regular Symbol'!W17="","",'243way_Regular Symbol'!W17)</f>
        <v>7</v>
      </c>
      <c r="V17" s="327">
        <f>IF('243way_Regular Symbol'!V17="","",'243way_Regular Symbol'!V17)</f>
        <v>2</v>
      </c>
      <c r="W17" s="327">
        <f>IF('243way_Regular Symbol'!U17="","",'243way_Regular Symbol'!U17)</f>
        <v>3</v>
      </c>
      <c r="X17" s="327">
        <f>IF('243way_Regular Symbol'!T17="","",'243way_Regular Symbol'!T17)</f>
        <v>1</v>
      </c>
      <c r="Y17" s="1"/>
      <c r="Z17" s="184"/>
      <c r="AA17" s="242" t="str">
        <f t="shared" si="11"/>
        <v>M2</v>
      </c>
      <c r="AB17" s="242" t="str">
        <f t="shared" si="12"/>
        <v>K</v>
      </c>
      <c r="AC17" s="242" t="str">
        <f t="shared" si="13"/>
        <v>M2</v>
      </c>
      <c r="AD17" s="242" t="str">
        <f t="shared" si="14"/>
        <v>M3</v>
      </c>
      <c r="AE17" s="242" t="str">
        <f t="shared" si="15"/>
        <v>M1</v>
      </c>
      <c r="AI17" s="217">
        <v>5</v>
      </c>
      <c r="AJ17" s="217">
        <v>9</v>
      </c>
      <c r="AK17" s="217">
        <v>1</v>
      </c>
      <c r="AL17" s="217">
        <v>13</v>
      </c>
      <c r="AM17" s="217">
        <v>10</v>
      </c>
    </row>
    <row r="18" spans="2:39" ht="18">
      <c r="H18" s="192"/>
      <c r="L18" s="184">
        <v>15</v>
      </c>
      <c r="M18" s="307" t="str">
        <f t="shared" si="6"/>
        <v>TE</v>
      </c>
      <c r="N18" s="307" t="str">
        <f t="shared" si="7"/>
        <v>WW</v>
      </c>
      <c r="O18" s="307" t="str">
        <f t="shared" si="8"/>
        <v>M1</v>
      </c>
      <c r="P18" s="307" t="str">
        <f t="shared" si="9"/>
        <v>J</v>
      </c>
      <c r="Q18" s="307" t="str">
        <f t="shared" si="10"/>
        <v>M5</v>
      </c>
      <c r="R18" s="305"/>
      <c r="S18" s="101"/>
      <c r="T18" s="327">
        <f>IF('243way_Regular Symbol'!X18="","",'243way_Regular Symbol'!X18)</f>
        <v>10</v>
      </c>
      <c r="U18" s="327">
        <f>IF('243way_Regular Symbol'!W18="","",'243way_Regular Symbol'!W18)</f>
        <v>13</v>
      </c>
      <c r="V18" s="327">
        <f>IF('243way_Regular Symbol'!V18="","",'243way_Regular Symbol'!V18)</f>
        <v>1</v>
      </c>
      <c r="W18" s="327">
        <f>IF('243way_Regular Symbol'!U18="","",'243way_Regular Symbol'!U18)</f>
        <v>9</v>
      </c>
      <c r="X18" s="327">
        <f>IF('243way_Regular Symbol'!T18="","",'243way_Regular Symbol'!T18)</f>
        <v>5</v>
      </c>
      <c r="Y18" s="1"/>
      <c r="Z18" s="184"/>
      <c r="AA18" s="242" t="str">
        <f t="shared" si="11"/>
        <v>TE</v>
      </c>
      <c r="AB18" s="242" t="str">
        <f t="shared" si="12"/>
        <v>WW</v>
      </c>
      <c r="AC18" s="242" t="str">
        <f t="shared" si="13"/>
        <v>M1</v>
      </c>
      <c r="AD18" s="242" t="str">
        <f t="shared" si="14"/>
        <v>J</v>
      </c>
      <c r="AE18" s="242" t="str">
        <f t="shared" si="15"/>
        <v>M5</v>
      </c>
      <c r="AI18" s="217">
        <v>8</v>
      </c>
      <c r="AJ18" s="217">
        <v>2</v>
      </c>
      <c r="AK18" s="217">
        <v>3</v>
      </c>
      <c r="AL18" s="217">
        <v>8</v>
      </c>
      <c r="AM18" s="217">
        <v>11</v>
      </c>
    </row>
    <row r="19" spans="2:39" ht="16" customHeight="1">
      <c r="B19" s="25" t="s">
        <v>11</v>
      </c>
      <c r="C19" s="26"/>
      <c r="D19" s="26"/>
      <c r="E19" s="26"/>
      <c r="F19" s="26"/>
      <c r="G19" s="26"/>
      <c r="H19" s="26"/>
      <c r="L19" s="184">
        <v>16</v>
      </c>
      <c r="M19" s="307" t="str">
        <f t="shared" si="6"/>
        <v>NI</v>
      </c>
      <c r="N19" s="307" t="str">
        <f t="shared" si="7"/>
        <v>Q</v>
      </c>
      <c r="O19" s="307" t="str">
        <f t="shared" si="8"/>
        <v>M3</v>
      </c>
      <c r="P19" s="307" t="str">
        <f t="shared" si="9"/>
        <v>M2</v>
      </c>
      <c r="Q19" s="307" t="str">
        <f t="shared" si="10"/>
        <v>Q</v>
      </c>
      <c r="R19" s="305"/>
      <c r="S19" s="101"/>
      <c r="T19" s="327">
        <f>IF('243way_Regular Symbol'!X19="","",'243way_Regular Symbol'!X19)</f>
        <v>11</v>
      </c>
      <c r="U19" s="327">
        <f>IF('243way_Regular Symbol'!W19="","",'243way_Regular Symbol'!W19)</f>
        <v>8</v>
      </c>
      <c r="V19" s="327">
        <f>IF('243way_Regular Symbol'!V19="","",'243way_Regular Symbol'!V19)</f>
        <v>3</v>
      </c>
      <c r="W19" s="327">
        <f>IF('243way_Regular Symbol'!U19="","",'243way_Regular Symbol'!U19)</f>
        <v>2</v>
      </c>
      <c r="X19" s="327">
        <f>IF('243way_Regular Symbol'!T19="","",'243way_Regular Symbol'!T19)</f>
        <v>8</v>
      </c>
      <c r="Y19" s="1"/>
      <c r="Z19" s="184"/>
      <c r="AA19" s="242" t="str">
        <f t="shared" si="11"/>
        <v>NI</v>
      </c>
      <c r="AB19" s="242" t="str">
        <f t="shared" si="12"/>
        <v>Q</v>
      </c>
      <c r="AC19" s="242" t="str">
        <f t="shared" si="13"/>
        <v>M3</v>
      </c>
      <c r="AD19" s="242" t="str">
        <f t="shared" si="14"/>
        <v>M2</v>
      </c>
      <c r="AE19" s="242" t="str">
        <f t="shared" si="15"/>
        <v>Q</v>
      </c>
      <c r="AI19" s="217">
        <v>11</v>
      </c>
      <c r="AJ19" s="217">
        <v>11</v>
      </c>
      <c r="AK19" s="217">
        <v>11</v>
      </c>
      <c r="AL19" s="217">
        <v>9</v>
      </c>
      <c r="AM19" s="217">
        <v>12</v>
      </c>
    </row>
    <row r="20" spans="2:39" ht="17.25" customHeight="1">
      <c r="B20" s="28" t="s">
        <v>12</v>
      </c>
      <c r="C20" s="28" t="s">
        <v>13</v>
      </c>
      <c r="D20" s="29">
        <v>1</v>
      </c>
      <c r="E20" s="29">
        <v>2</v>
      </c>
      <c r="F20" s="29">
        <v>3</v>
      </c>
      <c r="G20" s="29">
        <v>4</v>
      </c>
      <c r="H20" s="29">
        <v>5</v>
      </c>
      <c r="I20" s="252"/>
      <c r="J20" s="27"/>
      <c r="L20" s="184">
        <v>17</v>
      </c>
      <c r="M20" s="307" t="str">
        <f t="shared" si="6"/>
        <v>S1</v>
      </c>
      <c r="N20" s="307" t="str">
        <f t="shared" si="7"/>
        <v>J</v>
      </c>
      <c r="O20" s="307" t="str">
        <f t="shared" si="8"/>
        <v>NI</v>
      </c>
      <c r="P20" s="307" t="str">
        <f t="shared" si="9"/>
        <v>NI</v>
      </c>
      <c r="Q20" s="307" t="str">
        <f t="shared" si="10"/>
        <v>NI</v>
      </c>
      <c r="R20" s="305"/>
      <c r="S20" s="101"/>
      <c r="T20" s="327">
        <f>IF('243way_Regular Symbol'!X20="","",'243way_Regular Symbol'!X20)</f>
        <v>12</v>
      </c>
      <c r="U20" s="327">
        <f>IF('243way_Regular Symbol'!W20="","",'243way_Regular Symbol'!W20)</f>
        <v>9</v>
      </c>
      <c r="V20" s="327">
        <f>IF('243way_Regular Symbol'!V20="","",'243way_Regular Symbol'!V20)</f>
        <v>11</v>
      </c>
      <c r="W20" s="327">
        <f>IF('243way_Regular Symbol'!U20="","",'243way_Regular Symbol'!U20)</f>
        <v>11</v>
      </c>
      <c r="X20" s="327">
        <f>IF('243way_Regular Symbol'!T20="","",'243way_Regular Symbol'!T20)</f>
        <v>11</v>
      </c>
      <c r="Y20" s="1"/>
      <c r="Z20" s="184"/>
      <c r="AA20" s="242" t="str">
        <f t="shared" si="11"/>
        <v>S1</v>
      </c>
      <c r="AB20" s="242" t="str">
        <f t="shared" si="12"/>
        <v>J</v>
      </c>
      <c r="AC20" s="242" t="str">
        <f t="shared" si="13"/>
        <v>NI</v>
      </c>
      <c r="AD20" s="242" t="str">
        <f t="shared" si="14"/>
        <v>NI</v>
      </c>
      <c r="AE20" s="242" t="str">
        <f t="shared" si="15"/>
        <v>NI</v>
      </c>
      <c r="AI20" s="217">
        <v>6</v>
      </c>
      <c r="AJ20" s="217">
        <v>4</v>
      </c>
      <c r="AK20" s="217">
        <v>10</v>
      </c>
      <c r="AL20" s="217">
        <v>1</v>
      </c>
      <c r="AM20" s="217">
        <v>8</v>
      </c>
    </row>
    <row r="21" spans="2:39" ht="15" customHeight="1">
      <c r="B21" s="185" t="s">
        <v>142</v>
      </c>
      <c r="C21" s="184" t="s">
        <v>246</v>
      </c>
      <c r="D21" s="6">
        <f t="shared" ref="D21:H31" si="17">VLOOKUP($B21,$B$3:$H$15,D$20+2,FALSE)+VLOOKUP($C21,$B$3:$H$15,D$20+2,FALSE)</f>
        <v>2</v>
      </c>
      <c r="E21" s="6">
        <f t="shared" si="17"/>
        <v>5</v>
      </c>
      <c r="F21" s="6">
        <f t="shared" si="17"/>
        <v>6</v>
      </c>
      <c r="G21" s="6">
        <f t="shared" si="17"/>
        <v>5</v>
      </c>
      <c r="H21" s="6">
        <f t="shared" si="17"/>
        <v>1</v>
      </c>
      <c r="L21" s="184">
        <v>18</v>
      </c>
      <c r="M21" s="307" t="str">
        <f t="shared" si="6"/>
        <v>Q</v>
      </c>
      <c r="N21" s="307" t="str">
        <f t="shared" si="7"/>
        <v>M1</v>
      </c>
      <c r="O21" s="307" t="str">
        <f t="shared" si="8"/>
        <v>TE</v>
      </c>
      <c r="P21" s="307" t="str">
        <f t="shared" si="9"/>
        <v>M4</v>
      </c>
      <c r="Q21" s="307" t="str">
        <f t="shared" si="10"/>
        <v>A</v>
      </c>
      <c r="R21" s="305"/>
      <c r="S21" s="101"/>
      <c r="T21" s="327">
        <f>IF('243way_Regular Symbol'!X21="","",'243way_Regular Symbol'!X21)</f>
        <v>8</v>
      </c>
      <c r="U21" s="327">
        <f>IF('243way_Regular Symbol'!W21="","",'243way_Regular Symbol'!W21)</f>
        <v>1</v>
      </c>
      <c r="V21" s="327">
        <f>IF('243way_Regular Symbol'!V21="","",'243way_Regular Symbol'!V21)</f>
        <v>10</v>
      </c>
      <c r="W21" s="327">
        <f>IF('243way_Regular Symbol'!U21="","",'243way_Regular Symbol'!U21)</f>
        <v>4</v>
      </c>
      <c r="X21" s="327">
        <f>IF('243way_Regular Symbol'!T21="","",'243way_Regular Symbol'!T21)</f>
        <v>6</v>
      </c>
      <c r="Y21" s="1"/>
      <c r="Z21" s="184"/>
      <c r="AA21" s="242" t="str">
        <f t="shared" si="11"/>
        <v>Q</v>
      </c>
      <c r="AB21" s="242" t="str">
        <f t="shared" si="12"/>
        <v>M1</v>
      </c>
      <c r="AC21" s="242" t="str">
        <f t="shared" si="13"/>
        <v>TE</v>
      </c>
      <c r="AD21" s="242" t="str">
        <f t="shared" si="14"/>
        <v>M4</v>
      </c>
      <c r="AE21" s="242" t="str">
        <f t="shared" si="15"/>
        <v>A</v>
      </c>
      <c r="AI21" s="217">
        <v>9</v>
      </c>
      <c r="AJ21" s="217">
        <v>6</v>
      </c>
      <c r="AK21" s="217">
        <v>7</v>
      </c>
      <c r="AL21" s="217">
        <v>6</v>
      </c>
      <c r="AM21" s="217">
        <v>11</v>
      </c>
    </row>
    <row r="22" spans="2:39" ht="16" customHeight="1">
      <c r="B22" s="185" t="s">
        <v>143</v>
      </c>
      <c r="C22" s="184" t="s">
        <v>246</v>
      </c>
      <c r="D22" s="6">
        <f t="shared" si="17"/>
        <v>3</v>
      </c>
      <c r="E22" s="6">
        <f t="shared" si="17"/>
        <v>4</v>
      </c>
      <c r="F22" s="6">
        <f t="shared" si="17"/>
        <v>5</v>
      </c>
      <c r="G22" s="6">
        <f t="shared" si="17"/>
        <v>4</v>
      </c>
      <c r="H22" s="6">
        <f t="shared" si="17"/>
        <v>4</v>
      </c>
      <c r="L22" s="184">
        <v>19</v>
      </c>
      <c r="M22" s="307" t="str">
        <f t="shared" si="6"/>
        <v>NI</v>
      </c>
      <c r="N22" s="307" t="str">
        <f t="shared" si="7"/>
        <v>A</v>
      </c>
      <c r="O22" s="307" t="str">
        <f t="shared" si="8"/>
        <v>K</v>
      </c>
      <c r="P22" s="307" t="str">
        <f t="shared" si="9"/>
        <v>A</v>
      </c>
      <c r="Q22" s="307" t="str">
        <f t="shared" si="10"/>
        <v>J</v>
      </c>
      <c r="R22" s="305"/>
      <c r="S22" s="101"/>
      <c r="T22" s="327">
        <f>IF('243way_Regular Symbol'!X22="","",'243way_Regular Symbol'!X22)</f>
        <v>11</v>
      </c>
      <c r="U22" s="327">
        <f>IF('243way_Regular Symbol'!W22="","",'243way_Regular Symbol'!W22)</f>
        <v>6</v>
      </c>
      <c r="V22" s="327">
        <f>IF('243way_Regular Symbol'!V22="","",'243way_Regular Symbol'!V22)</f>
        <v>7</v>
      </c>
      <c r="W22" s="327">
        <f>IF('243way_Regular Symbol'!U22="","",'243way_Regular Symbol'!U22)</f>
        <v>6</v>
      </c>
      <c r="X22" s="327">
        <f>IF('243way_Regular Symbol'!T22="","",'243way_Regular Symbol'!T22)</f>
        <v>9</v>
      </c>
      <c r="Y22" s="1"/>
      <c r="Z22" s="184"/>
      <c r="AA22" s="242" t="str">
        <f t="shared" si="11"/>
        <v>NI</v>
      </c>
      <c r="AB22" s="242" t="str">
        <f t="shared" si="12"/>
        <v>A</v>
      </c>
      <c r="AC22" s="242" t="str">
        <f t="shared" si="13"/>
        <v>K</v>
      </c>
      <c r="AD22" s="242" t="str">
        <f t="shared" si="14"/>
        <v>A</v>
      </c>
      <c r="AE22" s="242" t="str">
        <f t="shared" si="15"/>
        <v>J</v>
      </c>
      <c r="AI22" s="217">
        <v>4</v>
      </c>
      <c r="AJ22" s="217">
        <v>5</v>
      </c>
      <c r="AK22" s="217">
        <v>11</v>
      </c>
      <c r="AL22" s="217">
        <v>9</v>
      </c>
      <c r="AM22" s="217">
        <v>5</v>
      </c>
    </row>
    <row r="23" spans="2:39" ht="18">
      <c r="B23" s="185" t="s">
        <v>144</v>
      </c>
      <c r="C23" s="184" t="s">
        <v>246</v>
      </c>
      <c r="D23" s="6">
        <f t="shared" si="17"/>
        <v>1</v>
      </c>
      <c r="E23" s="6">
        <f t="shared" si="17"/>
        <v>6</v>
      </c>
      <c r="F23" s="6">
        <f t="shared" si="17"/>
        <v>2</v>
      </c>
      <c r="G23" s="6">
        <f t="shared" si="17"/>
        <v>4</v>
      </c>
      <c r="H23" s="6">
        <f t="shared" si="17"/>
        <v>3</v>
      </c>
      <c r="L23" s="184">
        <v>20</v>
      </c>
      <c r="M23" s="307" t="str">
        <f t="shared" si="6"/>
        <v>M5</v>
      </c>
      <c r="N23" s="307" t="str">
        <f t="shared" si="7"/>
        <v>J</v>
      </c>
      <c r="O23" s="307" t="str">
        <f t="shared" si="8"/>
        <v>NI</v>
      </c>
      <c r="P23" s="307" t="str">
        <f t="shared" si="9"/>
        <v>M5</v>
      </c>
      <c r="Q23" s="307" t="str">
        <f t="shared" si="10"/>
        <v>M4</v>
      </c>
      <c r="R23" s="305"/>
      <c r="S23" s="101"/>
      <c r="T23" s="327">
        <f>IF('243way_Regular Symbol'!X23="","",'243way_Regular Symbol'!X23)</f>
        <v>5</v>
      </c>
      <c r="U23" s="327">
        <f>IF('243way_Regular Symbol'!W23="","",'243way_Regular Symbol'!W23)</f>
        <v>9</v>
      </c>
      <c r="V23" s="327">
        <f>IF('243way_Regular Symbol'!V23="","",'243way_Regular Symbol'!V23)</f>
        <v>11</v>
      </c>
      <c r="W23" s="327">
        <f>IF('243way_Regular Symbol'!U23="","",'243way_Regular Symbol'!U23)</f>
        <v>5</v>
      </c>
      <c r="X23" s="327">
        <f>IF('243way_Regular Symbol'!T23="","",'243way_Regular Symbol'!T23)</f>
        <v>4</v>
      </c>
      <c r="Y23" s="1"/>
      <c r="Z23" s="184"/>
      <c r="AA23" s="242" t="str">
        <f t="shared" si="11"/>
        <v>M5</v>
      </c>
      <c r="AB23" s="242" t="str">
        <f t="shared" si="12"/>
        <v>J</v>
      </c>
      <c r="AC23" s="242" t="str">
        <f t="shared" si="13"/>
        <v>NI</v>
      </c>
      <c r="AD23" s="242" t="str">
        <f t="shared" si="14"/>
        <v>M5</v>
      </c>
      <c r="AE23" s="242" t="str">
        <f t="shared" si="15"/>
        <v>M4</v>
      </c>
      <c r="AI23" s="217">
        <v>5</v>
      </c>
      <c r="AJ23" s="217">
        <v>11</v>
      </c>
      <c r="AK23" s="217">
        <v>10</v>
      </c>
      <c r="AL23" s="217">
        <v>4</v>
      </c>
      <c r="AM23" s="217">
        <v>9</v>
      </c>
    </row>
    <row r="24" spans="2:39" ht="18">
      <c r="B24" s="185" t="s">
        <v>145</v>
      </c>
      <c r="C24" s="184" t="s">
        <v>246</v>
      </c>
      <c r="D24" s="6">
        <f t="shared" si="17"/>
        <v>2</v>
      </c>
      <c r="E24" s="6">
        <f t="shared" si="17"/>
        <v>5</v>
      </c>
      <c r="F24" s="6">
        <f t="shared" si="17"/>
        <v>6</v>
      </c>
      <c r="G24" s="6">
        <f t="shared" si="17"/>
        <v>4</v>
      </c>
      <c r="H24" s="6">
        <f t="shared" si="17"/>
        <v>8</v>
      </c>
      <c r="L24" s="184">
        <v>21</v>
      </c>
      <c r="M24" s="307" t="str">
        <f t="shared" si="6"/>
        <v>J</v>
      </c>
      <c r="N24" s="307" t="str">
        <f t="shared" si="7"/>
        <v>M4</v>
      </c>
      <c r="O24" s="307" t="str">
        <f t="shared" si="8"/>
        <v>TE</v>
      </c>
      <c r="P24" s="307" t="str">
        <f t="shared" si="9"/>
        <v>NI</v>
      </c>
      <c r="Q24" s="307" t="str">
        <f t="shared" si="10"/>
        <v>M5</v>
      </c>
      <c r="R24" s="305"/>
      <c r="S24" s="101"/>
      <c r="T24" s="327">
        <f>IF('243way_Regular Symbol'!X24="","",'243way_Regular Symbol'!X24)</f>
        <v>9</v>
      </c>
      <c r="U24" s="327">
        <f>IF('243way_Regular Symbol'!W24="","",'243way_Regular Symbol'!W24)</f>
        <v>4</v>
      </c>
      <c r="V24" s="327">
        <f>IF('243way_Regular Symbol'!V24="","",'243way_Regular Symbol'!V24)</f>
        <v>10</v>
      </c>
      <c r="W24" s="327">
        <f>IF('243way_Regular Symbol'!U24="","",'243way_Regular Symbol'!U24)</f>
        <v>11</v>
      </c>
      <c r="X24" s="327">
        <f>IF('243way_Regular Symbol'!T24="","",'243way_Regular Symbol'!T24)</f>
        <v>5</v>
      </c>
      <c r="Y24" s="1"/>
      <c r="Z24" s="184"/>
      <c r="AA24" s="242" t="str">
        <f t="shared" si="11"/>
        <v>J</v>
      </c>
      <c r="AB24" s="242" t="str">
        <f t="shared" si="12"/>
        <v>M4</v>
      </c>
      <c r="AC24" s="242" t="str">
        <f t="shared" si="13"/>
        <v>TE</v>
      </c>
      <c r="AD24" s="242" t="str">
        <f t="shared" si="14"/>
        <v>NI</v>
      </c>
      <c r="AE24" s="242" t="str">
        <f t="shared" si="15"/>
        <v>M5</v>
      </c>
      <c r="AI24" s="217">
        <v>8</v>
      </c>
      <c r="AJ24" s="217">
        <v>4</v>
      </c>
      <c r="AK24" s="217">
        <v>5</v>
      </c>
      <c r="AL24" s="217">
        <v>13</v>
      </c>
      <c r="AM24" s="217">
        <v>8</v>
      </c>
    </row>
    <row r="25" spans="2:39" ht="18">
      <c r="B25" s="185" t="s">
        <v>140</v>
      </c>
      <c r="C25" s="184" t="s">
        <v>246</v>
      </c>
      <c r="D25" s="6">
        <f t="shared" si="17"/>
        <v>2</v>
      </c>
      <c r="E25" s="6">
        <f t="shared" si="17"/>
        <v>5</v>
      </c>
      <c r="F25" s="6">
        <f t="shared" si="17"/>
        <v>4</v>
      </c>
      <c r="G25" s="6">
        <f t="shared" si="17"/>
        <v>6</v>
      </c>
      <c r="H25" s="6">
        <f t="shared" si="17"/>
        <v>8</v>
      </c>
      <c r="I25" s="253"/>
      <c r="J25" s="253"/>
      <c r="L25" s="184">
        <v>22</v>
      </c>
      <c r="M25" s="307" t="str">
        <f t="shared" si="6"/>
        <v>Q</v>
      </c>
      <c r="N25" s="307" t="str">
        <f t="shared" si="7"/>
        <v>WW</v>
      </c>
      <c r="O25" s="307" t="str">
        <f t="shared" si="8"/>
        <v>M5</v>
      </c>
      <c r="P25" s="307" t="str">
        <f t="shared" si="9"/>
        <v>M4</v>
      </c>
      <c r="Q25" s="307" t="str">
        <f t="shared" si="10"/>
        <v>Q</v>
      </c>
      <c r="R25" s="305"/>
      <c r="S25" s="101"/>
      <c r="T25" s="327">
        <f>IF('243way_Regular Symbol'!X25="","",'243way_Regular Symbol'!X25)</f>
        <v>8</v>
      </c>
      <c r="U25" s="327">
        <f>IF('243way_Regular Symbol'!W25="","",'243way_Regular Symbol'!W25)</f>
        <v>13</v>
      </c>
      <c r="V25" s="327">
        <f>IF('243way_Regular Symbol'!V25="","",'243way_Regular Symbol'!V25)</f>
        <v>5</v>
      </c>
      <c r="W25" s="327">
        <f>IF('243way_Regular Symbol'!U25="","",'243way_Regular Symbol'!U25)</f>
        <v>4</v>
      </c>
      <c r="X25" s="327">
        <f>IF('243way_Regular Symbol'!T25="","",'243way_Regular Symbol'!T25)</f>
        <v>8</v>
      </c>
      <c r="Y25" s="1"/>
      <c r="Z25" s="184"/>
      <c r="AA25" s="242" t="str">
        <f t="shared" si="11"/>
        <v>Q</v>
      </c>
      <c r="AB25" s="242" t="str">
        <f t="shared" si="12"/>
        <v>WW</v>
      </c>
      <c r="AC25" s="242" t="str">
        <f t="shared" si="13"/>
        <v>M5</v>
      </c>
      <c r="AD25" s="242" t="str">
        <f t="shared" si="14"/>
        <v>M4</v>
      </c>
      <c r="AE25" s="242" t="str">
        <f t="shared" si="15"/>
        <v>Q</v>
      </c>
      <c r="AI25" s="217">
        <v>11</v>
      </c>
      <c r="AJ25" s="217">
        <v>8</v>
      </c>
      <c r="AK25" s="217">
        <v>12</v>
      </c>
      <c r="AL25" s="217">
        <v>9</v>
      </c>
      <c r="AM25" s="217">
        <v>7</v>
      </c>
    </row>
    <row r="26" spans="2:39" ht="18">
      <c r="B26" s="272" t="s">
        <v>62</v>
      </c>
      <c r="C26" s="184" t="s">
        <v>246</v>
      </c>
      <c r="D26" s="6">
        <f t="shared" si="17"/>
        <v>2</v>
      </c>
      <c r="E26" s="6">
        <f t="shared" si="17"/>
        <v>7</v>
      </c>
      <c r="F26" s="6">
        <f t="shared" si="17"/>
        <v>3</v>
      </c>
      <c r="G26" s="6">
        <f t="shared" si="17"/>
        <v>5</v>
      </c>
      <c r="H26" s="6">
        <f t="shared" si="17"/>
        <v>6</v>
      </c>
      <c r="J26" s="253"/>
      <c r="L26" s="184">
        <v>23</v>
      </c>
      <c r="M26" s="307" t="str">
        <f t="shared" si="6"/>
        <v>K</v>
      </c>
      <c r="N26" s="307" t="str">
        <f t="shared" si="7"/>
        <v>J</v>
      </c>
      <c r="O26" s="307" t="str">
        <f t="shared" si="8"/>
        <v>S1</v>
      </c>
      <c r="P26" s="307" t="str">
        <f t="shared" si="9"/>
        <v>Q</v>
      </c>
      <c r="Q26" s="307" t="str">
        <f t="shared" si="10"/>
        <v>NI</v>
      </c>
      <c r="R26" s="305"/>
      <c r="S26" s="101"/>
      <c r="T26" s="327">
        <f>IF('243way_Regular Symbol'!X26="","",'243way_Regular Symbol'!X26)</f>
        <v>7</v>
      </c>
      <c r="U26" s="327">
        <f>IF('243way_Regular Symbol'!W26="","",'243way_Regular Symbol'!W26)</f>
        <v>9</v>
      </c>
      <c r="V26" s="327">
        <f>IF('243way_Regular Symbol'!V26="","",'243way_Regular Symbol'!V26)</f>
        <v>12</v>
      </c>
      <c r="W26" s="327">
        <f>IF('243way_Regular Symbol'!U26="","",'243way_Regular Symbol'!U26)</f>
        <v>8</v>
      </c>
      <c r="X26" s="327">
        <f>IF('243way_Regular Symbol'!T26="","",'243way_Regular Symbol'!T26)</f>
        <v>11</v>
      </c>
      <c r="Y26" s="1"/>
      <c r="Z26" s="184"/>
      <c r="AA26" s="242" t="str">
        <f t="shared" si="11"/>
        <v>K</v>
      </c>
      <c r="AB26" s="242" t="str">
        <f t="shared" si="12"/>
        <v>J</v>
      </c>
      <c r="AC26" s="242" t="str">
        <f t="shared" si="13"/>
        <v>S1</v>
      </c>
      <c r="AD26" s="242" t="str">
        <f t="shared" si="14"/>
        <v>Q</v>
      </c>
      <c r="AE26" s="242" t="str">
        <f t="shared" si="15"/>
        <v>NI</v>
      </c>
      <c r="AI26" s="217">
        <v>10</v>
      </c>
      <c r="AJ26" s="217">
        <v>1</v>
      </c>
      <c r="AK26" s="217">
        <v>11</v>
      </c>
      <c r="AL26" s="217">
        <v>3</v>
      </c>
      <c r="AM26" s="217">
        <v>4</v>
      </c>
    </row>
    <row r="27" spans="2:39" ht="18">
      <c r="B27" s="272" t="s">
        <v>181</v>
      </c>
      <c r="C27" s="184" t="s">
        <v>246</v>
      </c>
      <c r="D27" s="6">
        <f t="shared" si="17"/>
        <v>2</v>
      </c>
      <c r="E27" s="6">
        <f t="shared" si="17"/>
        <v>7</v>
      </c>
      <c r="F27" s="6">
        <f t="shared" si="17"/>
        <v>6</v>
      </c>
      <c r="G27" s="6">
        <f t="shared" si="17"/>
        <v>3</v>
      </c>
      <c r="H27" s="6">
        <f t="shared" si="17"/>
        <v>6</v>
      </c>
      <c r="J27" s="253"/>
      <c r="L27" s="184">
        <v>24</v>
      </c>
      <c r="M27" s="307" t="str">
        <f t="shared" si="6"/>
        <v>M4</v>
      </c>
      <c r="N27" s="307" t="str">
        <f t="shared" si="7"/>
        <v>M3</v>
      </c>
      <c r="O27" s="307" t="str">
        <f t="shared" si="8"/>
        <v>NI</v>
      </c>
      <c r="P27" s="307" t="str">
        <f t="shared" si="9"/>
        <v>M1</v>
      </c>
      <c r="Q27" s="307" t="str">
        <f t="shared" si="10"/>
        <v>TE</v>
      </c>
      <c r="R27" s="305"/>
      <c r="S27" s="101"/>
      <c r="T27" s="327">
        <f>IF('243way_Regular Symbol'!X27="","",'243way_Regular Symbol'!X27)</f>
        <v>4</v>
      </c>
      <c r="U27" s="327">
        <f>IF('243way_Regular Symbol'!W27="","",'243way_Regular Symbol'!W27)</f>
        <v>3</v>
      </c>
      <c r="V27" s="327">
        <f>IF('243way_Regular Symbol'!V27="","",'243way_Regular Symbol'!V27)</f>
        <v>11</v>
      </c>
      <c r="W27" s="327">
        <f>IF('243way_Regular Symbol'!U27="","",'243way_Regular Symbol'!U27)</f>
        <v>1</v>
      </c>
      <c r="X27" s="327">
        <f>IF('243way_Regular Symbol'!T27="","",'243way_Regular Symbol'!T27)</f>
        <v>10</v>
      </c>
      <c r="Y27" s="1"/>
      <c r="Z27" s="184"/>
      <c r="AA27" s="242" t="str">
        <f t="shared" si="11"/>
        <v>M4</v>
      </c>
      <c r="AB27" s="242" t="str">
        <f t="shared" si="12"/>
        <v>M3</v>
      </c>
      <c r="AC27" s="242" t="str">
        <f t="shared" si="13"/>
        <v>NI</v>
      </c>
      <c r="AD27" s="242" t="str">
        <f t="shared" si="14"/>
        <v>M1</v>
      </c>
      <c r="AE27" s="242" t="str">
        <f t="shared" si="15"/>
        <v>TE</v>
      </c>
      <c r="AI27" s="217">
        <v>9</v>
      </c>
      <c r="AJ27" s="217">
        <v>9</v>
      </c>
      <c r="AK27" s="217">
        <v>8</v>
      </c>
      <c r="AL27" s="217">
        <v>11</v>
      </c>
      <c r="AM27" s="217">
        <v>10</v>
      </c>
    </row>
    <row r="28" spans="2:39" ht="18">
      <c r="B28" s="272" t="s">
        <v>182</v>
      </c>
      <c r="C28" s="184" t="s">
        <v>246</v>
      </c>
      <c r="D28" s="6">
        <f t="shared" si="17"/>
        <v>5</v>
      </c>
      <c r="E28" s="6">
        <f t="shared" si="17"/>
        <v>7</v>
      </c>
      <c r="F28" s="6">
        <f t="shared" si="17"/>
        <v>6</v>
      </c>
      <c r="G28" s="6">
        <f t="shared" si="17"/>
        <v>6</v>
      </c>
      <c r="H28" s="6">
        <f t="shared" si="17"/>
        <v>9</v>
      </c>
      <c r="J28" s="253"/>
      <c r="L28" s="184">
        <v>25</v>
      </c>
      <c r="M28" s="307" t="str">
        <f t="shared" si="6"/>
        <v>TE</v>
      </c>
      <c r="N28" s="307" t="str">
        <f t="shared" si="7"/>
        <v>NI</v>
      </c>
      <c r="O28" s="307" t="str">
        <f t="shared" si="8"/>
        <v>Q</v>
      </c>
      <c r="P28" s="307" t="str">
        <f t="shared" si="9"/>
        <v>J</v>
      </c>
      <c r="Q28" s="307" t="str">
        <f t="shared" si="10"/>
        <v>J</v>
      </c>
      <c r="R28" s="305"/>
      <c r="S28" s="101"/>
      <c r="T28" s="327">
        <f>IF('243way_Regular Symbol'!X28="","",'243way_Regular Symbol'!X28)</f>
        <v>10</v>
      </c>
      <c r="U28" s="327">
        <f>IF('243way_Regular Symbol'!W28="","",'243way_Regular Symbol'!W28)</f>
        <v>11</v>
      </c>
      <c r="V28" s="327">
        <f>IF('243way_Regular Symbol'!V28="","",'243way_Regular Symbol'!V28)</f>
        <v>8</v>
      </c>
      <c r="W28" s="327">
        <f>IF('243way_Regular Symbol'!U28="","",'243way_Regular Symbol'!U28)</f>
        <v>9</v>
      </c>
      <c r="X28" s="327">
        <f>IF('243way_Regular Symbol'!T28="","",'243way_Regular Symbol'!T28)</f>
        <v>9</v>
      </c>
      <c r="Y28" s="1"/>
      <c r="Z28" s="184"/>
      <c r="AA28" s="242" t="str">
        <f t="shared" si="11"/>
        <v>TE</v>
      </c>
      <c r="AB28" s="242" t="str">
        <f t="shared" si="12"/>
        <v>NI</v>
      </c>
      <c r="AC28" s="242" t="str">
        <f t="shared" si="13"/>
        <v>Q</v>
      </c>
      <c r="AD28" s="242" t="str">
        <f t="shared" si="14"/>
        <v>J</v>
      </c>
      <c r="AE28" s="242" t="str">
        <f t="shared" si="15"/>
        <v>J</v>
      </c>
      <c r="AI28" s="217">
        <v>4</v>
      </c>
      <c r="AJ28" s="217">
        <v>6</v>
      </c>
      <c r="AK28" s="217">
        <v>1</v>
      </c>
      <c r="AL28" s="217">
        <v>10</v>
      </c>
      <c r="AM28" s="217">
        <v>11</v>
      </c>
    </row>
    <row r="29" spans="2:39" ht="18">
      <c r="B29" s="272" t="s">
        <v>183</v>
      </c>
      <c r="C29" s="184" t="s">
        <v>246</v>
      </c>
      <c r="D29" s="6">
        <f t="shared" si="17"/>
        <v>4</v>
      </c>
      <c r="E29" s="6">
        <f t="shared" si="17"/>
        <v>7</v>
      </c>
      <c r="F29" s="6">
        <f t="shared" si="17"/>
        <v>6</v>
      </c>
      <c r="G29" s="6">
        <f t="shared" si="17"/>
        <v>6</v>
      </c>
      <c r="H29" s="6">
        <f t="shared" si="17"/>
        <v>9</v>
      </c>
      <c r="J29" s="253"/>
      <c r="L29" s="184">
        <v>26</v>
      </c>
      <c r="M29" s="307" t="str">
        <f t="shared" si="6"/>
        <v>NI</v>
      </c>
      <c r="N29" s="307" t="str">
        <f t="shared" si="7"/>
        <v>TE</v>
      </c>
      <c r="O29" s="307" t="str">
        <f t="shared" si="8"/>
        <v>M1</v>
      </c>
      <c r="P29" s="307" t="str">
        <f t="shared" si="9"/>
        <v>A</v>
      </c>
      <c r="Q29" s="307" t="str">
        <f t="shared" si="10"/>
        <v>M4</v>
      </c>
      <c r="R29" s="305"/>
      <c r="S29" s="101"/>
      <c r="T29" s="327">
        <f>IF('243way_Regular Symbol'!X29="","",'243way_Regular Symbol'!X29)</f>
        <v>11</v>
      </c>
      <c r="U29" s="327">
        <f>IF('243way_Regular Symbol'!W29="","",'243way_Regular Symbol'!W29)</f>
        <v>10</v>
      </c>
      <c r="V29" s="327">
        <f>IF('243way_Regular Symbol'!V29="","",'243way_Regular Symbol'!V29)</f>
        <v>1</v>
      </c>
      <c r="W29" s="327">
        <f>IF('243way_Regular Symbol'!U29="","",'243way_Regular Symbol'!U29)</f>
        <v>6</v>
      </c>
      <c r="X29" s="327">
        <f>IF('243way_Regular Symbol'!T29="","",'243way_Regular Symbol'!T29)</f>
        <v>4</v>
      </c>
      <c r="Y29" s="1"/>
      <c r="Z29" s="184"/>
      <c r="AA29" s="242" t="str">
        <f t="shared" si="11"/>
        <v>NI</v>
      </c>
      <c r="AB29" s="242" t="str">
        <f t="shared" si="12"/>
        <v>TE</v>
      </c>
      <c r="AC29" s="242" t="str">
        <f t="shared" si="13"/>
        <v>M1</v>
      </c>
      <c r="AD29" s="242" t="str">
        <f t="shared" si="14"/>
        <v>A</v>
      </c>
      <c r="AE29" s="242" t="str">
        <f t="shared" si="15"/>
        <v>M4</v>
      </c>
      <c r="AI29" s="217">
        <v>3</v>
      </c>
      <c r="AJ29" s="217">
        <v>8</v>
      </c>
      <c r="AK29" s="217">
        <v>7</v>
      </c>
      <c r="AL29" s="217">
        <v>2</v>
      </c>
      <c r="AM29" s="217">
        <v>1</v>
      </c>
    </row>
    <row r="30" spans="2:39" ht="18">
      <c r="B30" s="272" t="s">
        <v>179</v>
      </c>
      <c r="C30" s="184" t="s">
        <v>246</v>
      </c>
      <c r="D30" s="6">
        <f t="shared" si="17"/>
        <v>9</v>
      </c>
      <c r="E30" s="6">
        <f t="shared" si="17"/>
        <v>7</v>
      </c>
      <c r="F30" s="6">
        <f t="shared" si="17"/>
        <v>9</v>
      </c>
      <c r="G30" s="6">
        <f t="shared" si="17"/>
        <v>5</v>
      </c>
      <c r="H30" s="6">
        <f t="shared" si="17"/>
        <v>9</v>
      </c>
      <c r="J30" s="253"/>
      <c r="L30" s="184">
        <v>27</v>
      </c>
      <c r="M30" s="307" t="str">
        <f t="shared" si="6"/>
        <v>M1</v>
      </c>
      <c r="N30" s="307" t="str">
        <f t="shared" si="7"/>
        <v>S1</v>
      </c>
      <c r="O30" s="307" t="str">
        <f t="shared" si="8"/>
        <v>K</v>
      </c>
      <c r="P30" s="307" t="str">
        <f t="shared" si="9"/>
        <v>Q</v>
      </c>
      <c r="Q30" s="307" t="str">
        <f t="shared" si="10"/>
        <v>M3</v>
      </c>
      <c r="R30" s="305"/>
      <c r="S30" s="101"/>
      <c r="T30" s="327">
        <f>IF('243way_Regular Symbol'!X30="","",'243way_Regular Symbol'!X30)</f>
        <v>1</v>
      </c>
      <c r="U30" s="327">
        <f>IF('243way_Regular Symbol'!W30="","",'243way_Regular Symbol'!W30)</f>
        <v>12</v>
      </c>
      <c r="V30" s="327">
        <f>IF('243way_Regular Symbol'!V30="","",'243way_Regular Symbol'!V30)</f>
        <v>7</v>
      </c>
      <c r="W30" s="327">
        <f>IF('243way_Regular Symbol'!U30="","",'243way_Regular Symbol'!U30)</f>
        <v>8</v>
      </c>
      <c r="X30" s="327">
        <f>IF('243way_Regular Symbol'!T30="","",'243way_Regular Symbol'!T30)</f>
        <v>3</v>
      </c>
      <c r="Y30" s="1"/>
      <c r="Z30" s="184"/>
      <c r="AA30" s="242" t="str">
        <f t="shared" si="11"/>
        <v>M1</v>
      </c>
      <c r="AB30" s="242" t="str">
        <f t="shared" si="12"/>
        <v>S1</v>
      </c>
      <c r="AC30" s="242" t="str">
        <f t="shared" si="13"/>
        <v>K</v>
      </c>
      <c r="AD30" s="242" t="str">
        <f t="shared" si="14"/>
        <v>Q</v>
      </c>
      <c r="AE30" s="242" t="str">
        <f t="shared" si="15"/>
        <v>M3</v>
      </c>
      <c r="AI30" s="217">
        <v>5</v>
      </c>
      <c r="AJ30" s="217">
        <v>2</v>
      </c>
      <c r="AK30" s="217">
        <v>8</v>
      </c>
      <c r="AL30" s="217">
        <v>7</v>
      </c>
      <c r="AM30" s="217">
        <v>10</v>
      </c>
    </row>
    <row r="31" spans="2:39" ht="18">
      <c r="B31" s="102" t="s">
        <v>180</v>
      </c>
      <c r="C31" s="184" t="s">
        <v>246</v>
      </c>
      <c r="D31" s="6">
        <f t="shared" si="17"/>
        <v>9</v>
      </c>
      <c r="E31" s="6">
        <f t="shared" si="17"/>
        <v>7</v>
      </c>
      <c r="F31" s="6">
        <f t="shared" si="17"/>
        <v>8</v>
      </c>
      <c r="G31" s="6">
        <f t="shared" si="17"/>
        <v>5</v>
      </c>
      <c r="H31" s="6">
        <f t="shared" si="17"/>
        <v>9</v>
      </c>
      <c r="J31" s="253"/>
      <c r="L31" s="184">
        <v>28</v>
      </c>
      <c r="M31" s="307" t="str">
        <f t="shared" si="6"/>
        <v>TE</v>
      </c>
      <c r="N31" s="307" t="str">
        <f t="shared" si="7"/>
        <v>K</v>
      </c>
      <c r="O31" s="307" t="str">
        <f t="shared" si="8"/>
        <v>Q</v>
      </c>
      <c r="P31" s="307" t="str">
        <f t="shared" si="9"/>
        <v>S1</v>
      </c>
      <c r="Q31" s="307" t="str">
        <f t="shared" si="10"/>
        <v>M5</v>
      </c>
      <c r="R31" s="305"/>
      <c r="S31" s="101"/>
      <c r="T31" s="327">
        <f>IF('243way_Regular Symbol'!X31="","",'243way_Regular Symbol'!X31)</f>
        <v>10</v>
      </c>
      <c r="U31" s="327">
        <f>IF('243way_Regular Symbol'!W31="","",'243way_Regular Symbol'!W31)</f>
        <v>7</v>
      </c>
      <c r="V31" s="327">
        <f>IF('243way_Regular Symbol'!V31="","",'243way_Regular Symbol'!V31)</f>
        <v>8</v>
      </c>
      <c r="W31" s="327">
        <f>IF('243way_Regular Symbol'!U31="","",'243way_Regular Symbol'!U31)</f>
        <v>12</v>
      </c>
      <c r="X31" s="327">
        <f>IF('243way_Regular Symbol'!T31="","",'243way_Regular Symbol'!T31)</f>
        <v>5</v>
      </c>
      <c r="Y31" s="1"/>
      <c r="Z31" s="184"/>
      <c r="AA31" s="242" t="str">
        <f t="shared" si="11"/>
        <v>TE</v>
      </c>
      <c r="AB31" s="242" t="str">
        <f t="shared" si="12"/>
        <v>K</v>
      </c>
      <c r="AC31" s="242" t="str">
        <f t="shared" si="13"/>
        <v>Q</v>
      </c>
      <c r="AD31" s="242" t="str">
        <f t="shared" si="14"/>
        <v>S1</v>
      </c>
      <c r="AE31" s="242" t="str">
        <f t="shared" si="15"/>
        <v>M5</v>
      </c>
      <c r="AI31" s="217">
        <v>8</v>
      </c>
      <c r="AJ31" s="217">
        <v>7</v>
      </c>
      <c r="AK31" s="217">
        <v>11</v>
      </c>
      <c r="AL31" s="217">
        <v>8</v>
      </c>
      <c r="AM31" s="217">
        <v>8</v>
      </c>
    </row>
    <row r="32" spans="2:39" ht="18">
      <c r="B32" s="184"/>
      <c r="D32" s="34"/>
      <c r="L32" s="184">
        <v>29</v>
      </c>
      <c r="M32" s="307" t="str">
        <f t="shared" si="6"/>
        <v>Q</v>
      </c>
      <c r="N32" s="307" t="str">
        <f t="shared" si="7"/>
        <v>Q</v>
      </c>
      <c r="O32" s="307" t="str">
        <f t="shared" si="8"/>
        <v>NI</v>
      </c>
      <c r="P32" s="307" t="str">
        <f t="shared" si="9"/>
        <v>K</v>
      </c>
      <c r="Q32" s="307" t="str">
        <f t="shared" si="10"/>
        <v>Q</v>
      </c>
      <c r="R32" s="305"/>
      <c r="S32" s="101"/>
      <c r="T32" s="327">
        <f>IF('243way_Regular Symbol'!X32="","",'243way_Regular Symbol'!X32)</f>
        <v>8</v>
      </c>
      <c r="U32" s="327">
        <f>IF('243way_Regular Symbol'!W32="","",'243way_Regular Symbol'!W32)</f>
        <v>8</v>
      </c>
      <c r="V32" s="327">
        <f>IF('243way_Regular Symbol'!V32="","",'243way_Regular Symbol'!V32)</f>
        <v>11</v>
      </c>
      <c r="W32" s="327">
        <f>IF('243way_Regular Symbol'!U32="","",'243way_Regular Symbol'!U32)</f>
        <v>7</v>
      </c>
      <c r="X32" s="327">
        <f>IF('243way_Regular Symbol'!T32="","",'243way_Regular Symbol'!T32)</f>
        <v>8</v>
      </c>
      <c r="Y32" s="1"/>
      <c r="Z32" s="184"/>
      <c r="AA32" s="242" t="str">
        <f t="shared" si="11"/>
        <v>Q</v>
      </c>
      <c r="AB32" s="242" t="str">
        <f t="shared" si="12"/>
        <v>Q</v>
      </c>
      <c r="AC32" s="242" t="str">
        <f t="shared" si="13"/>
        <v>NI</v>
      </c>
      <c r="AD32" s="242" t="str">
        <f t="shared" si="14"/>
        <v>K</v>
      </c>
      <c r="AE32" s="242" t="str">
        <f t="shared" si="15"/>
        <v>Q</v>
      </c>
      <c r="AI32" s="217">
        <v>11</v>
      </c>
      <c r="AJ32" s="217">
        <v>11</v>
      </c>
      <c r="AK32" s="217">
        <v>8</v>
      </c>
      <c r="AL32" s="217">
        <v>6</v>
      </c>
      <c r="AM32" s="217">
        <v>11</v>
      </c>
    </row>
    <row r="33" spans="2:39" ht="18">
      <c r="B33" s="28" t="s">
        <v>12</v>
      </c>
      <c r="C33" s="28" t="s">
        <v>304</v>
      </c>
      <c r="D33" s="29" t="s">
        <v>14</v>
      </c>
      <c r="E33" s="29" t="s">
        <v>15</v>
      </c>
      <c r="F33" s="29" t="s">
        <v>16</v>
      </c>
      <c r="G33" s="29" t="s">
        <v>17</v>
      </c>
      <c r="H33" s="29" t="s">
        <v>18</v>
      </c>
      <c r="L33" s="184">
        <v>30</v>
      </c>
      <c r="M33" s="307" t="str">
        <f t="shared" si="6"/>
        <v>NI</v>
      </c>
      <c r="N33" s="307" t="str">
        <f t="shared" si="7"/>
        <v>A</v>
      </c>
      <c r="O33" s="307" t="str">
        <f t="shared" si="8"/>
        <v>Q</v>
      </c>
      <c r="P33" s="307" t="str">
        <f t="shared" si="9"/>
        <v>NI</v>
      </c>
      <c r="Q33" s="307" t="str">
        <f t="shared" si="10"/>
        <v>NI</v>
      </c>
      <c r="R33" s="305"/>
      <c r="S33" s="101"/>
      <c r="T33" s="327">
        <f>IF('243way_Regular Symbol'!X33="","",'243way_Regular Symbol'!X33)</f>
        <v>11</v>
      </c>
      <c r="U33" s="327">
        <f>IF('243way_Regular Symbol'!W33="","",'243way_Regular Symbol'!W33)</f>
        <v>6</v>
      </c>
      <c r="V33" s="327">
        <f>IF('243way_Regular Symbol'!V33="","",'243way_Regular Symbol'!V33)</f>
        <v>8</v>
      </c>
      <c r="W33" s="327">
        <f>IF('243way_Regular Symbol'!U33="","",'243way_Regular Symbol'!U33)</f>
        <v>11</v>
      </c>
      <c r="X33" s="327">
        <f>IF('243way_Regular Symbol'!T33="","",'243way_Regular Symbol'!T33)</f>
        <v>11</v>
      </c>
      <c r="Y33" s="1"/>
      <c r="Z33" s="184"/>
      <c r="AA33" s="242" t="str">
        <f t="shared" si="11"/>
        <v>NI</v>
      </c>
      <c r="AB33" s="242" t="str">
        <f t="shared" si="12"/>
        <v>A</v>
      </c>
      <c r="AC33" s="242" t="str">
        <f t="shared" si="13"/>
        <v>Q</v>
      </c>
      <c r="AD33" s="242" t="str">
        <f t="shared" si="14"/>
        <v>NI</v>
      </c>
      <c r="AE33" s="242" t="str">
        <f t="shared" si="15"/>
        <v>NI</v>
      </c>
      <c r="AI33" s="217">
        <v>10</v>
      </c>
      <c r="AJ33" s="217">
        <v>4</v>
      </c>
      <c r="AK33" s="217">
        <v>7</v>
      </c>
      <c r="AL33" s="217">
        <v>7</v>
      </c>
      <c r="AM33" s="217">
        <v>2</v>
      </c>
    </row>
    <row r="34" spans="2:39" ht="18">
      <c r="B34" s="185" t="s">
        <v>142</v>
      </c>
      <c r="C34" s="289"/>
      <c r="D34" s="290">
        <f>VLOOKUP('DB_243way_Regular Symbol'!$B34,'DB_243way_RegularＸ_W()'!$H$3:$M$15,'DB_243way_RegularＸ_W()'!I$2+1,FALSE)</f>
        <v>36</v>
      </c>
      <c r="E34" s="290">
        <f>VLOOKUP('DB_243way_Regular Symbol'!$B34,'DB_243way_RegularＸ_W()'!$H$3:$M$15,'DB_243way_RegularＸ_W()'!J$2+1,FALSE)</f>
        <v>24</v>
      </c>
      <c r="F34" s="290">
        <f>VLOOKUP('DB_243way_Regular Symbol'!$B34,'DB_243way_RegularＸ_W()'!$H$3:$M$15,'DB_243way_RegularＸ_W()'!K$2+1,FALSE)</f>
        <v>44</v>
      </c>
      <c r="G34" s="290">
        <f>VLOOKUP('DB_243way_Regular Symbol'!$B34,'DB_243way_RegularＸ_W()'!$H$3:$M$15,'DB_243way_RegularＸ_W()'!L$2+1,FALSE)</f>
        <v>31</v>
      </c>
      <c r="H34" s="290">
        <f>VLOOKUP('DB_243way_Regular Symbol'!$B34,'DB_243way_RegularＸ_W()'!$H$3:$M$15,'DB_243way_RegularＸ_W()'!M$2+1,FALSE)</f>
        <v>70</v>
      </c>
      <c r="L34" s="184">
        <v>31</v>
      </c>
      <c r="M34" s="307" t="str">
        <f t="shared" si="6"/>
        <v>M2</v>
      </c>
      <c r="N34" s="307" t="str">
        <f t="shared" si="7"/>
        <v>K</v>
      </c>
      <c r="O34" s="307" t="str">
        <f t="shared" si="8"/>
        <v>K</v>
      </c>
      <c r="P34" s="307" t="str">
        <f t="shared" si="9"/>
        <v>M4</v>
      </c>
      <c r="Q34" s="307" t="str">
        <f t="shared" si="10"/>
        <v>TE</v>
      </c>
      <c r="R34" s="305"/>
      <c r="S34" s="101"/>
      <c r="T34" s="327">
        <f>IF('243way_Regular Symbol'!X34="","",'243way_Regular Symbol'!X34)</f>
        <v>2</v>
      </c>
      <c r="U34" s="327">
        <f>IF('243way_Regular Symbol'!W34="","",'243way_Regular Symbol'!W34)</f>
        <v>7</v>
      </c>
      <c r="V34" s="327">
        <f>IF('243way_Regular Symbol'!V34="","",'243way_Regular Symbol'!V34)</f>
        <v>7</v>
      </c>
      <c r="W34" s="327">
        <f>IF('243way_Regular Symbol'!U34="","",'243way_Regular Symbol'!U34)</f>
        <v>4</v>
      </c>
      <c r="X34" s="327">
        <f>IF('243way_Regular Symbol'!T34="","",'243way_Regular Symbol'!T34)</f>
        <v>10</v>
      </c>
      <c r="Y34" s="1"/>
      <c r="Z34" s="184"/>
      <c r="AA34" s="242" t="str">
        <f t="shared" si="11"/>
        <v>M2</v>
      </c>
      <c r="AB34" s="242" t="str">
        <f t="shared" si="12"/>
        <v>K</v>
      </c>
      <c r="AC34" s="242" t="str">
        <f t="shared" si="13"/>
        <v>K</v>
      </c>
      <c r="AD34" s="242" t="str">
        <f t="shared" si="14"/>
        <v>M4</v>
      </c>
      <c r="AE34" s="242" t="str">
        <f t="shared" si="15"/>
        <v>TE</v>
      </c>
      <c r="AI34" s="217">
        <v>9</v>
      </c>
      <c r="AJ34" s="217">
        <v>9</v>
      </c>
      <c r="AK34" s="217">
        <v>9</v>
      </c>
      <c r="AL34" s="217">
        <v>13</v>
      </c>
      <c r="AM34" s="217">
        <v>9</v>
      </c>
    </row>
    <row r="35" spans="2:39" ht="18">
      <c r="B35" s="185" t="s">
        <v>143</v>
      </c>
      <c r="C35" s="289"/>
      <c r="D35" s="290">
        <f>VLOOKUP('DB_243way_Regular Symbol'!$B35,'DB_243way_RegularＸ_W()'!$H$3:$M$15,'DB_243way_RegularＸ_W()'!I$2+1,FALSE)</f>
        <v>33</v>
      </c>
      <c r="E35" s="290">
        <f>VLOOKUP('DB_243way_Regular Symbol'!$B35,'DB_243way_RegularＸ_W()'!$H$3:$M$15,'DB_243way_RegularＸ_W()'!J$2+1,FALSE)</f>
        <v>27</v>
      </c>
      <c r="F35" s="290">
        <f>VLOOKUP('DB_243way_Regular Symbol'!$B35,'DB_243way_RegularＸ_W()'!$H$3:$M$15,'DB_243way_RegularＸ_W()'!K$2+1,FALSE)</f>
        <v>47</v>
      </c>
      <c r="G35" s="290">
        <f>VLOOKUP('DB_243way_Regular Symbol'!$B35,'DB_243way_RegularＸ_W()'!$H$3:$M$15,'DB_243way_RegularＸ_W()'!L$2+1,FALSE)</f>
        <v>33</v>
      </c>
      <c r="H35" s="290">
        <f>VLOOKUP('DB_243way_Regular Symbol'!$B35,'DB_243way_RegularＸ_W()'!$H$3:$M$15,'DB_243way_RegularＸ_W()'!M$2+1,FALSE)</f>
        <v>61</v>
      </c>
      <c r="L35" s="184">
        <v>32</v>
      </c>
      <c r="M35" s="307" t="str">
        <f t="shared" si="6"/>
        <v>J</v>
      </c>
      <c r="N35" s="307" t="str">
        <f t="shared" si="7"/>
        <v>WW</v>
      </c>
      <c r="O35" s="307" t="str">
        <f t="shared" si="8"/>
        <v>J</v>
      </c>
      <c r="P35" s="307" t="str">
        <f t="shared" si="9"/>
        <v>J</v>
      </c>
      <c r="Q35" s="307" t="str">
        <f t="shared" si="10"/>
        <v>J</v>
      </c>
      <c r="R35" s="305"/>
      <c r="S35" s="101"/>
      <c r="T35" s="327">
        <f>IF('243way_Regular Symbol'!X35="","",'243way_Regular Symbol'!X35)</f>
        <v>9</v>
      </c>
      <c r="U35" s="327">
        <f>IF('243way_Regular Symbol'!W35="","",'243way_Regular Symbol'!W35)</f>
        <v>13</v>
      </c>
      <c r="V35" s="327">
        <f>IF('243way_Regular Symbol'!V35="","",'243way_Regular Symbol'!V35)</f>
        <v>9</v>
      </c>
      <c r="W35" s="327">
        <f>IF('243way_Regular Symbol'!U35="","",'243way_Regular Symbol'!U35)</f>
        <v>9</v>
      </c>
      <c r="X35" s="327">
        <f>IF('243way_Regular Symbol'!T35="","",'243way_Regular Symbol'!T35)</f>
        <v>9</v>
      </c>
      <c r="Y35" s="1"/>
      <c r="Z35" s="184"/>
      <c r="AA35" s="242" t="str">
        <f t="shared" ref="AA35:AA66" si="18">IF(T35="","",VLOOKUP(T35,$A$3:$C$15,3,FALSE))</f>
        <v>J</v>
      </c>
      <c r="AB35" s="242" t="str">
        <f t="shared" ref="AB35:AB66" si="19">IF(U35="","",VLOOKUP(U35,$A$3:$C$15,3,FALSE))</f>
        <v>WW</v>
      </c>
      <c r="AC35" s="242" t="str">
        <f t="shared" ref="AC35:AC66" si="20">IF(V35="","",VLOOKUP(V35,$A$3:$C$15,3,FALSE))</f>
        <v>J</v>
      </c>
      <c r="AD35" s="242" t="str">
        <f t="shared" ref="AD35:AD66" si="21">IF(W35="","",VLOOKUP(W35,$A$3:$C$15,3,FALSE))</f>
        <v>J</v>
      </c>
      <c r="AE35" s="242" t="str">
        <f t="shared" ref="AE35:AE66" si="22">IF(X35="","",VLOOKUP(X35,$A$3:$C$15,3,FALSE))</f>
        <v>J</v>
      </c>
      <c r="AI35" s="217">
        <v>2</v>
      </c>
      <c r="AJ35" s="217">
        <v>6</v>
      </c>
      <c r="AK35" s="217">
        <v>10</v>
      </c>
      <c r="AL35" s="217">
        <v>8</v>
      </c>
      <c r="AM35" s="217">
        <v>11</v>
      </c>
    </row>
    <row r="36" spans="2:39" ht="18">
      <c r="B36" s="185" t="s">
        <v>144</v>
      </c>
      <c r="C36" s="289"/>
      <c r="D36" s="290">
        <f>VLOOKUP('DB_243way_Regular Symbol'!$B36,'DB_243way_RegularＸ_W()'!$H$3:$M$15,'DB_243way_RegularＸ_W()'!I$2+1,FALSE)</f>
        <v>39</v>
      </c>
      <c r="E36" s="290">
        <f>VLOOKUP('DB_243way_Regular Symbol'!$B36,'DB_243way_RegularＸ_W()'!$H$3:$M$15,'DB_243way_RegularＸ_W()'!J$2+1,FALSE)</f>
        <v>22</v>
      </c>
      <c r="F36" s="290">
        <f>VLOOKUP('DB_243way_Regular Symbol'!$B36,'DB_243way_RegularＸ_W()'!$H$3:$M$15,'DB_243way_RegularＸ_W()'!K$2+1,FALSE)</f>
        <v>56</v>
      </c>
      <c r="G36" s="290">
        <f>VLOOKUP('DB_243way_Regular Symbol'!$B36,'DB_243way_RegularＸ_W()'!$H$3:$M$15,'DB_243way_RegularＸ_W()'!L$2+1,FALSE)</f>
        <v>34</v>
      </c>
      <c r="H36" s="290">
        <f>VLOOKUP('DB_243way_Regular Symbol'!$B36,'DB_243way_RegularＸ_W()'!$H$3:$M$15,'DB_243way_RegularＸ_W()'!M$2+1,FALSE)</f>
        <v>64</v>
      </c>
      <c r="L36" s="184">
        <v>33</v>
      </c>
      <c r="M36" s="307" t="str">
        <f t="shared" si="6"/>
        <v>NI</v>
      </c>
      <c r="N36" s="307" t="str">
        <f t="shared" si="7"/>
        <v>Q</v>
      </c>
      <c r="O36" s="307" t="str">
        <f t="shared" si="8"/>
        <v>TE</v>
      </c>
      <c r="P36" s="307" t="str">
        <f t="shared" si="9"/>
        <v>A</v>
      </c>
      <c r="Q36" s="307" t="str">
        <f t="shared" si="10"/>
        <v>M2</v>
      </c>
      <c r="R36" s="305"/>
      <c r="S36" s="101"/>
      <c r="T36" s="327">
        <f>IF('243way_Regular Symbol'!X36="","",'243way_Regular Symbol'!X36)</f>
        <v>11</v>
      </c>
      <c r="U36" s="327">
        <f>IF('243way_Regular Symbol'!W36="","",'243way_Regular Symbol'!W36)</f>
        <v>8</v>
      </c>
      <c r="V36" s="327">
        <f>IF('243way_Regular Symbol'!V36="","",'243way_Regular Symbol'!V36)</f>
        <v>10</v>
      </c>
      <c r="W36" s="327">
        <f>IF('243way_Regular Symbol'!U36="","",'243way_Regular Symbol'!U36)</f>
        <v>6</v>
      </c>
      <c r="X36" s="327">
        <f>IF('243way_Regular Symbol'!T36="","",'243way_Regular Symbol'!T36)</f>
        <v>2</v>
      </c>
      <c r="Y36" s="1"/>
      <c r="Z36" s="184"/>
      <c r="AA36" s="242" t="str">
        <f t="shared" si="18"/>
        <v>NI</v>
      </c>
      <c r="AB36" s="242" t="str">
        <f t="shared" si="19"/>
        <v>Q</v>
      </c>
      <c r="AC36" s="242" t="str">
        <f t="shared" si="20"/>
        <v>TE</v>
      </c>
      <c r="AD36" s="242" t="str">
        <f t="shared" si="21"/>
        <v>A</v>
      </c>
      <c r="AE36" s="242" t="str">
        <f t="shared" si="22"/>
        <v>M2</v>
      </c>
      <c r="AI36" s="217">
        <v>10</v>
      </c>
      <c r="AJ36" s="217">
        <v>3</v>
      </c>
      <c r="AK36" s="217">
        <v>11</v>
      </c>
      <c r="AL36" s="217">
        <v>9</v>
      </c>
      <c r="AM36" s="217">
        <v>8</v>
      </c>
    </row>
    <row r="37" spans="2:39" ht="18">
      <c r="B37" s="185" t="s">
        <v>145</v>
      </c>
      <c r="C37" s="289"/>
      <c r="D37" s="290">
        <f>VLOOKUP('DB_243way_Regular Symbol'!$B37,'DB_243way_RegularＸ_W()'!$H$3:$M$15,'DB_243way_RegularＸ_W()'!I$2+1,FALSE)</f>
        <v>36</v>
      </c>
      <c r="E37" s="290">
        <f>VLOOKUP('DB_243way_Regular Symbol'!$B37,'DB_243way_RegularＸ_W()'!$H$3:$M$15,'DB_243way_RegularＸ_W()'!J$2+1,FALSE)</f>
        <v>26</v>
      </c>
      <c r="F37" s="290">
        <f>VLOOKUP('DB_243way_Regular Symbol'!$B37,'DB_243way_RegularＸ_W()'!$H$3:$M$15,'DB_243way_RegularＸ_W()'!K$2+1,FALSE)</f>
        <v>44</v>
      </c>
      <c r="G37" s="290">
        <f>VLOOKUP('DB_243way_Regular Symbol'!$B37,'DB_243way_RegularＸ_W()'!$H$3:$M$15,'DB_243way_RegularＸ_W()'!L$2+1,FALSE)</f>
        <v>33</v>
      </c>
      <c r="H37" s="290">
        <f>VLOOKUP('DB_243way_Regular Symbol'!$B37,'DB_243way_RegularＸ_W()'!$H$3:$M$15,'DB_243way_RegularＸ_W()'!M$2+1,FALSE)</f>
        <v>49</v>
      </c>
      <c r="L37" s="184">
        <v>34</v>
      </c>
      <c r="M37" s="307" t="str">
        <f t="shared" si="6"/>
        <v>Q</v>
      </c>
      <c r="N37" s="307" t="str">
        <f t="shared" si="7"/>
        <v>J</v>
      </c>
      <c r="O37" s="307" t="str">
        <f t="shared" si="8"/>
        <v>NI</v>
      </c>
      <c r="P37" s="307" t="str">
        <f t="shared" si="9"/>
        <v>M3</v>
      </c>
      <c r="Q37" s="307" t="str">
        <f t="shared" si="10"/>
        <v>TE</v>
      </c>
      <c r="R37" s="305"/>
      <c r="S37" s="101"/>
      <c r="T37" s="327">
        <f>IF('243way_Regular Symbol'!X37="","",'243way_Regular Symbol'!X37)</f>
        <v>8</v>
      </c>
      <c r="U37" s="327">
        <f>IF('243way_Regular Symbol'!W37="","",'243way_Regular Symbol'!W37)</f>
        <v>9</v>
      </c>
      <c r="V37" s="327">
        <f>IF('243way_Regular Symbol'!V37="","",'243way_Regular Symbol'!V37)</f>
        <v>11</v>
      </c>
      <c r="W37" s="327">
        <f>IF('243way_Regular Symbol'!U37="","",'243way_Regular Symbol'!U37)</f>
        <v>3</v>
      </c>
      <c r="X37" s="327">
        <f>IF('243way_Regular Symbol'!T37="","",'243way_Regular Symbol'!T37)</f>
        <v>10</v>
      </c>
      <c r="Y37" s="1"/>
      <c r="Z37" s="184"/>
      <c r="AA37" s="242" t="str">
        <f t="shared" si="18"/>
        <v>Q</v>
      </c>
      <c r="AB37" s="242" t="str">
        <f t="shared" si="19"/>
        <v>J</v>
      </c>
      <c r="AC37" s="242" t="str">
        <f t="shared" si="20"/>
        <v>NI</v>
      </c>
      <c r="AD37" s="242" t="str">
        <f t="shared" si="21"/>
        <v>M3</v>
      </c>
      <c r="AE37" s="242" t="str">
        <f t="shared" si="22"/>
        <v>TE</v>
      </c>
      <c r="AI37" s="217">
        <v>11</v>
      </c>
      <c r="AJ37" s="217">
        <v>7</v>
      </c>
      <c r="AK37" s="217">
        <v>8</v>
      </c>
      <c r="AM37" s="217">
        <v>10</v>
      </c>
    </row>
    <row r="38" spans="2:39" ht="18">
      <c r="B38" s="185" t="s">
        <v>140</v>
      </c>
      <c r="C38" s="289"/>
      <c r="D38" s="290">
        <f>VLOOKUP('DB_243way_Regular Symbol'!$B38,'DB_243way_RegularＸ_W()'!$H$3:$M$15,'DB_243way_RegularＸ_W()'!I$2+1,FALSE)</f>
        <v>36</v>
      </c>
      <c r="E38" s="290">
        <f>VLOOKUP('DB_243way_Regular Symbol'!$B38,'DB_243way_RegularＸ_W()'!$H$3:$M$15,'DB_243way_RegularＸ_W()'!J$2+1,FALSE)</f>
        <v>24</v>
      </c>
      <c r="F38" s="290">
        <f>VLOOKUP('DB_243way_Regular Symbol'!$B38,'DB_243way_RegularＸ_W()'!$H$3:$M$15,'DB_243way_RegularＸ_W()'!K$2+1,FALSE)</f>
        <v>52</v>
      </c>
      <c r="G38" s="290">
        <f>VLOOKUP('DB_243way_Regular Symbol'!$B38,'DB_243way_RegularＸ_W()'!$H$3:$M$15,'DB_243way_RegularＸ_W()'!L$2+1,FALSE)</f>
        <v>27</v>
      </c>
      <c r="H38" s="290">
        <f>VLOOKUP('DB_243way_Regular Symbol'!$B38,'DB_243way_RegularＸ_W()'!$H$3:$M$15,'DB_243way_RegularＸ_W()'!M$2+1,FALSE)</f>
        <v>49</v>
      </c>
      <c r="L38" s="184">
        <v>35</v>
      </c>
      <c r="M38" s="307" t="str">
        <f t="shared" si="6"/>
        <v>TE</v>
      </c>
      <c r="N38" s="307" t="str">
        <f t="shared" si="7"/>
        <v>M3</v>
      </c>
      <c r="O38" s="307" t="str">
        <f t="shared" si="8"/>
        <v>Q</v>
      </c>
      <c r="P38" s="307" t="str">
        <f t="shared" si="9"/>
        <v>K</v>
      </c>
      <c r="Q38" s="307" t="str">
        <f t="shared" si="10"/>
        <v>NI</v>
      </c>
      <c r="R38" s="305"/>
      <c r="S38" s="101"/>
      <c r="T38" s="327">
        <f>IF('243way_Regular Symbol'!X38="","",'243way_Regular Symbol'!X38)</f>
        <v>10</v>
      </c>
      <c r="U38" s="327">
        <f>IF('243way_Regular Symbol'!W38="","",'243way_Regular Symbol'!W38)</f>
        <v>3</v>
      </c>
      <c r="V38" s="327">
        <f>IF('243way_Regular Symbol'!V38="","",'243way_Regular Symbol'!V38)</f>
        <v>8</v>
      </c>
      <c r="W38" s="327">
        <f>IF('243way_Regular Symbol'!U38="","",'243way_Regular Symbol'!U38)</f>
        <v>7</v>
      </c>
      <c r="X38" s="327">
        <f>IF('243way_Regular Symbol'!T38="","",'243way_Regular Symbol'!T38)</f>
        <v>11</v>
      </c>
      <c r="Y38" s="1"/>
      <c r="Z38" s="184"/>
      <c r="AA38" s="242" t="str">
        <f t="shared" si="18"/>
        <v>TE</v>
      </c>
      <c r="AB38" s="242" t="str">
        <f t="shared" si="19"/>
        <v>M3</v>
      </c>
      <c r="AC38" s="242" t="str">
        <f t="shared" si="20"/>
        <v>Q</v>
      </c>
      <c r="AD38" s="242" t="str">
        <f t="shared" si="21"/>
        <v>K</v>
      </c>
      <c r="AE38" s="242" t="str">
        <f t="shared" si="22"/>
        <v>NI</v>
      </c>
      <c r="AI38" s="217">
        <v>7</v>
      </c>
      <c r="AJ38" s="217">
        <v>13</v>
      </c>
      <c r="AK38" s="217">
        <v>1</v>
      </c>
      <c r="AM38" s="217">
        <v>2</v>
      </c>
    </row>
    <row r="39" spans="2:39" ht="18">
      <c r="B39" s="272" t="s">
        <v>62</v>
      </c>
      <c r="C39" s="289"/>
      <c r="D39" s="290">
        <f>VLOOKUP('DB_243way_Regular Symbol'!$B39,'DB_243way_RegularＸ_W()'!$H$3:$M$15,'DB_243way_RegularＸ_W()'!I$2+1,FALSE)</f>
        <v>36</v>
      </c>
      <c r="E39" s="290">
        <f>VLOOKUP('DB_243way_Regular Symbol'!$B39,'DB_243way_RegularＸ_W()'!$H$3:$M$15,'DB_243way_RegularＸ_W()'!J$2+1,FALSE)</f>
        <v>20</v>
      </c>
      <c r="F39" s="290">
        <f>VLOOKUP('DB_243way_Regular Symbol'!$B39,'DB_243way_RegularＸ_W()'!$H$3:$M$15,'DB_243way_RegularＸ_W()'!K$2+1,FALSE)</f>
        <v>55</v>
      </c>
      <c r="G39" s="290">
        <f>VLOOKUP('DB_243way_Regular Symbol'!$B39,'DB_243way_RegularＸ_W()'!$H$3:$M$15,'DB_243way_RegularＸ_W()'!L$2+1,FALSE)</f>
        <v>30</v>
      </c>
      <c r="H39" s="290">
        <f>VLOOKUP('DB_243way_Regular Symbol'!$B39,'DB_243way_RegularＸ_W()'!$H$3:$M$15,'DB_243way_RegularＸ_W()'!M$2+1,FALSE)</f>
        <v>55</v>
      </c>
      <c r="I39" s="30"/>
      <c r="J39" s="30"/>
      <c r="L39" s="184">
        <v>36</v>
      </c>
      <c r="M39" s="307" t="str">
        <f t="shared" si="6"/>
        <v>M2</v>
      </c>
      <c r="N39" s="307" t="str">
        <f t="shared" si="7"/>
        <v>A</v>
      </c>
      <c r="O39" s="307" t="str">
        <f t="shared" si="8"/>
        <v>M1</v>
      </c>
      <c r="P39" s="307" t="str">
        <f t="shared" si="9"/>
        <v>WW</v>
      </c>
      <c r="Q39" s="307" t="str">
        <f t="shared" si="10"/>
        <v>K</v>
      </c>
      <c r="R39" s="305"/>
      <c r="S39" s="101"/>
      <c r="T39" s="327">
        <f>IF('243way_Regular Symbol'!X39="","",'243way_Regular Symbol'!X39)</f>
        <v>2</v>
      </c>
      <c r="U39" s="327">
        <f>IF('243way_Regular Symbol'!W39="","",'243way_Regular Symbol'!W39)</f>
        <v>6</v>
      </c>
      <c r="V39" s="327">
        <f>IF('243way_Regular Symbol'!V39="","",'243way_Regular Symbol'!V39)</f>
        <v>1</v>
      </c>
      <c r="W39" s="327">
        <f>IF('243way_Regular Symbol'!U39="","",'243way_Regular Symbol'!U39)</f>
        <v>13</v>
      </c>
      <c r="X39" s="327">
        <f>IF('243way_Regular Symbol'!T39="","",'243way_Regular Symbol'!T39)</f>
        <v>7</v>
      </c>
      <c r="Y39" s="1"/>
      <c r="Z39" s="184"/>
      <c r="AA39" s="242" t="str">
        <f t="shared" si="18"/>
        <v>M2</v>
      </c>
      <c r="AB39" s="242" t="str">
        <f t="shared" si="19"/>
        <v>A</v>
      </c>
      <c r="AC39" s="242" t="str">
        <f t="shared" si="20"/>
        <v>M1</v>
      </c>
      <c r="AD39" s="242" t="str">
        <f t="shared" si="21"/>
        <v>WW</v>
      </c>
      <c r="AE39" s="242" t="str">
        <f t="shared" si="22"/>
        <v>K</v>
      </c>
      <c r="AI39" s="217">
        <v>4</v>
      </c>
      <c r="AJ39" s="217">
        <v>8</v>
      </c>
      <c r="AK39" s="217">
        <v>2</v>
      </c>
      <c r="AM39" s="217">
        <v>9</v>
      </c>
    </row>
    <row r="40" spans="2:39" ht="18">
      <c r="B40" s="272" t="s">
        <v>181</v>
      </c>
      <c r="C40" s="291"/>
      <c r="D40" s="290">
        <f>VLOOKUP('DB_243way_Regular Symbol'!$B40,'DB_243way_RegularＸ_W()'!$H$3:$M$15,'DB_243way_RegularＸ_W()'!I$2+1,FALSE)</f>
        <v>36</v>
      </c>
      <c r="E40" s="290">
        <f>VLOOKUP('DB_243way_Regular Symbol'!$B40,'DB_243way_RegularＸ_W()'!$H$3:$M$15,'DB_243way_RegularＸ_W()'!J$2+1,FALSE)</f>
        <v>22</v>
      </c>
      <c r="F40" s="290">
        <f>VLOOKUP('DB_243way_Regular Symbol'!$B40,'DB_243way_RegularＸ_W()'!$H$3:$M$15,'DB_243way_RegularＸ_W()'!K$2+1,FALSE)</f>
        <v>44</v>
      </c>
      <c r="G40" s="290">
        <f>VLOOKUP('DB_243way_Regular Symbol'!$B40,'DB_243way_RegularＸ_W()'!$H$3:$M$15,'DB_243way_RegularＸ_W()'!L$2+1,FALSE)</f>
        <v>38</v>
      </c>
      <c r="H40" s="290">
        <f>VLOOKUP('DB_243way_Regular Symbol'!$B40,'DB_243way_RegularＸ_W()'!$H$3:$M$15,'DB_243way_RegularＸ_W()'!M$2+1,FALSE)</f>
        <v>56</v>
      </c>
      <c r="I40" s="30"/>
      <c r="J40" s="30"/>
      <c r="L40" s="184">
        <v>37</v>
      </c>
      <c r="M40" s="307" t="str">
        <f t="shared" si="6"/>
        <v>J</v>
      </c>
      <c r="N40" s="307" t="str">
        <f t="shared" si="7"/>
        <v>Q</v>
      </c>
      <c r="O40" s="307" t="str">
        <f t="shared" si="8"/>
        <v>M2</v>
      </c>
      <c r="P40" s="307" t="str">
        <f t="shared" si="9"/>
        <v>Q</v>
      </c>
      <c r="Q40" s="307" t="str">
        <f t="shared" si="10"/>
        <v>M4</v>
      </c>
      <c r="R40" s="305"/>
      <c r="S40" s="101"/>
      <c r="T40" s="327">
        <f>IF('243way_Regular Symbol'!X40="","",'243way_Regular Symbol'!X40)</f>
        <v>9</v>
      </c>
      <c r="U40" s="327">
        <f>IF('243way_Regular Symbol'!W40="","",'243way_Regular Symbol'!W40)</f>
        <v>8</v>
      </c>
      <c r="V40" s="327">
        <f>IF('243way_Regular Symbol'!V40="","",'243way_Regular Symbol'!V40)</f>
        <v>2</v>
      </c>
      <c r="W40" s="327">
        <f>IF('243way_Regular Symbol'!U40="","",'243way_Regular Symbol'!U40)</f>
        <v>8</v>
      </c>
      <c r="X40" s="327">
        <f>IF('243way_Regular Symbol'!T40="","",'243way_Regular Symbol'!T40)</f>
        <v>4</v>
      </c>
      <c r="Y40" s="1"/>
      <c r="Z40" s="184"/>
      <c r="AA40" s="242" t="str">
        <f t="shared" si="18"/>
        <v>J</v>
      </c>
      <c r="AB40" s="242" t="str">
        <f t="shared" si="19"/>
        <v>Q</v>
      </c>
      <c r="AC40" s="242" t="str">
        <f t="shared" si="20"/>
        <v>M2</v>
      </c>
      <c r="AD40" s="242" t="str">
        <f t="shared" si="21"/>
        <v>Q</v>
      </c>
      <c r="AE40" s="242" t="str">
        <f t="shared" si="22"/>
        <v>M4</v>
      </c>
      <c r="AI40" s="217">
        <v>6</v>
      </c>
      <c r="AJ40" s="217">
        <v>1</v>
      </c>
      <c r="AK40" s="217">
        <v>4</v>
      </c>
      <c r="AM40" s="217">
        <v>11</v>
      </c>
    </row>
    <row r="41" spans="2:39" ht="18">
      <c r="B41" s="272" t="s">
        <v>182</v>
      </c>
      <c r="C41" s="291"/>
      <c r="D41" s="290">
        <f>VLOOKUP('DB_243way_Regular Symbol'!$B41,'DB_243way_RegularＸ_W()'!$H$3:$M$15,'DB_243way_RegularＸ_W()'!I$2+1,FALSE)</f>
        <v>27</v>
      </c>
      <c r="E41" s="290">
        <f>VLOOKUP('DB_243way_Regular Symbol'!$B41,'DB_243way_RegularＸ_W()'!$H$3:$M$15,'DB_243way_RegularＸ_W()'!J$2+1,FALSE)</f>
        <v>22</v>
      </c>
      <c r="F41" s="290">
        <f>VLOOKUP('DB_243way_Regular Symbol'!$B41,'DB_243way_RegularＸ_W()'!$H$3:$M$15,'DB_243way_RegularＸ_W()'!K$2+1,FALSE)</f>
        <v>45</v>
      </c>
      <c r="G41" s="290">
        <f>VLOOKUP('DB_243way_Regular Symbol'!$B41,'DB_243way_RegularＸ_W()'!$H$3:$M$15,'DB_243way_RegularＸ_W()'!L$2+1,FALSE)</f>
        <v>29</v>
      </c>
      <c r="H41" s="290">
        <f>VLOOKUP('DB_243way_Regular Symbol'!$B41,'DB_243way_RegularＸ_W()'!$H$3:$M$15,'DB_243way_RegularＸ_W()'!M$2+1,FALSE)</f>
        <v>46</v>
      </c>
      <c r="L41" s="184">
        <v>38</v>
      </c>
      <c r="M41" s="307" t="str">
        <f t="shared" si="6"/>
        <v>NI</v>
      </c>
      <c r="N41" s="307" t="str">
        <f t="shared" si="7"/>
        <v>TE</v>
      </c>
      <c r="O41" s="307" t="str">
        <f t="shared" si="8"/>
        <v>M4</v>
      </c>
      <c r="P41" s="307" t="str">
        <f t="shared" si="9"/>
        <v>M1</v>
      </c>
      <c r="Q41" s="307" t="str">
        <f t="shared" si="10"/>
        <v>A</v>
      </c>
      <c r="R41" s="305"/>
      <c r="S41" s="101"/>
      <c r="T41" s="327">
        <f>IF('243way_Regular Symbol'!X41="","",'243way_Regular Symbol'!X41)</f>
        <v>11</v>
      </c>
      <c r="U41" s="327">
        <f>IF('243way_Regular Symbol'!W41="","",'243way_Regular Symbol'!W41)</f>
        <v>10</v>
      </c>
      <c r="V41" s="327">
        <f>IF('243way_Regular Symbol'!V41="","",'243way_Regular Symbol'!V41)</f>
        <v>4</v>
      </c>
      <c r="W41" s="327">
        <f>IF('243way_Regular Symbol'!U41="","",'243way_Regular Symbol'!U41)</f>
        <v>1</v>
      </c>
      <c r="X41" s="327">
        <f>IF('243way_Regular Symbol'!T41="","",'243way_Regular Symbol'!T41)</f>
        <v>6</v>
      </c>
      <c r="Y41" s="1"/>
      <c r="Z41" s="184"/>
      <c r="AA41" s="242" t="str">
        <f t="shared" si="18"/>
        <v>NI</v>
      </c>
      <c r="AB41" s="242" t="str">
        <f t="shared" si="19"/>
        <v>TE</v>
      </c>
      <c r="AC41" s="242" t="str">
        <f t="shared" si="20"/>
        <v>M4</v>
      </c>
      <c r="AD41" s="242" t="str">
        <f t="shared" si="21"/>
        <v>M1</v>
      </c>
      <c r="AE41" s="242" t="str">
        <f t="shared" si="22"/>
        <v>A</v>
      </c>
      <c r="AI41" s="217">
        <v>11</v>
      </c>
      <c r="AJ41" s="217">
        <v>9</v>
      </c>
      <c r="AK41" s="217">
        <v>11</v>
      </c>
      <c r="AM41" s="217">
        <v>8</v>
      </c>
    </row>
    <row r="42" spans="2:39" ht="18">
      <c r="B42" s="272" t="s">
        <v>183</v>
      </c>
      <c r="C42" s="291"/>
      <c r="D42" s="290">
        <f>VLOOKUP('DB_243way_Regular Symbol'!$B42,'DB_243way_RegularＸ_W()'!$H$3:$M$15,'DB_243way_RegularＸ_W()'!I$2+1,FALSE)</f>
        <v>30</v>
      </c>
      <c r="E42" s="290">
        <f>VLOOKUP('DB_243way_Regular Symbol'!$B42,'DB_243way_RegularＸ_W()'!$H$3:$M$15,'DB_243way_RegularＸ_W()'!J$2+1,FALSE)</f>
        <v>23</v>
      </c>
      <c r="F42" s="290">
        <f>VLOOKUP('DB_243way_Regular Symbol'!$B42,'DB_243way_RegularＸ_W()'!$H$3:$M$15,'DB_243way_RegularＸ_W()'!K$2+1,FALSE)</f>
        <v>44</v>
      </c>
      <c r="G42" s="290">
        <f>VLOOKUP('DB_243way_Regular Symbol'!$B42,'DB_243way_RegularＸ_W()'!$H$3:$M$15,'DB_243way_RegularＸ_W()'!L$2+1,FALSE)</f>
        <v>27</v>
      </c>
      <c r="H42" s="290">
        <f>VLOOKUP('DB_243way_Regular Symbol'!$B42,'DB_243way_RegularＸ_W()'!$H$3:$M$15,'DB_243way_RegularＸ_W()'!M$2+1,FALSE)</f>
        <v>46</v>
      </c>
      <c r="L42" s="184">
        <v>39</v>
      </c>
      <c r="M42" s="307" t="str">
        <f t="shared" si="6"/>
        <v>Q</v>
      </c>
      <c r="N42" s="307" t="str">
        <f t="shared" si="7"/>
        <v/>
      </c>
      <c r="O42" s="307" t="str">
        <f t="shared" si="8"/>
        <v>NI</v>
      </c>
      <c r="P42" s="307" t="str">
        <f t="shared" si="9"/>
        <v>J</v>
      </c>
      <c r="Q42" s="307" t="str">
        <f t="shared" si="10"/>
        <v>NI</v>
      </c>
      <c r="R42" s="164"/>
      <c r="S42" s="184"/>
      <c r="T42" s="327">
        <f>IF('243way_Regular Symbol'!X42="","",'243way_Regular Symbol'!X42)</f>
        <v>8</v>
      </c>
      <c r="U42" s="327" t="str">
        <f>IF('243way_Regular Symbol'!W42="","",'243way_Regular Symbol'!W42)</f>
        <v/>
      </c>
      <c r="V42" s="327">
        <f>IF('243way_Regular Symbol'!V42="","",'243way_Regular Symbol'!V42)</f>
        <v>11</v>
      </c>
      <c r="W42" s="327">
        <f>IF('243way_Regular Symbol'!U42="","",'243way_Regular Symbol'!U42)</f>
        <v>9</v>
      </c>
      <c r="X42" s="327">
        <f>IF('243way_Regular Symbol'!T42="","",'243way_Regular Symbol'!T42)</f>
        <v>11</v>
      </c>
      <c r="Y42" s="1"/>
      <c r="Z42" s="184"/>
      <c r="AA42" s="242" t="str">
        <f t="shared" si="18"/>
        <v>Q</v>
      </c>
      <c r="AB42" s="242" t="str">
        <f t="shared" si="19"/>
        <v/>
      </c>
      <c r="AC42" s="242" t="str">
        <f t="shared" si="20"/>
        <v>NI</v>
      </c>
      <c r="AD42" s="242" t="str">
        <f t="shared" si="21"/>
        <v>J</v>
      </c>
      <c r="AE42" s="242" t="str">
        <f t="shared" si="22"/>
        <v>NI</v>
      </c>
      <c r="AI42" s="217">
        <v>8</v>
      </c>
      <c r="AJ42" s="217">
        <v>10</v>
      </c>
      <c r="AK42" s="217">
        <v>10</v>
      </c>
      <c r="AM42" s="217">
        <v>10</v>
      </c>
    </row>
    <row r="43" spans="2:39" ht="18">
      <c r="B43" s="272" t="s">
        <v>179</v>
      </c>
      <c r="C43" s="291"/>
      <c r="D43" s="290">
        <f>VLOOKUP('DB_243way_Regular Symbol'!$B43,'DB_243way_RegularＸ_W()'!$H$3:$M$15,'DB_243way_RegularＸ_W()'!I$2+1,FALSE)</f>
        <v>15</v>
      </c>
      <c r="E43" s="290">
        <f>VLOOKUP('DB_243way_Regular Symbol'!$B43,'DB_243way_RegularＸ_W()'!$H$3:$M$15,'DB_243way_RegularＸ_W()'!J$2+1,FALSE)</f>
        <v>18</v>
      </c>
      <c r="F43" s="290">
        <f>VLOOKUP('DB_243way_Regular Symbol'!$B43,'DB_243way_RegularＸ_W()'!$H$3:$M$15,'DB_243way_RegularＸ_W()'!K$2+1,FALSE)</f>
        <v>36</v>
      </c>
      <c r="G43" s="290">
        <f>VLOOKUP('DB_243way_Regular Symbol'!$B43,'DB_243way_RegularＸ_W()'!$H$3:$M$15,'DB_243way_RegularＸ_W()'!L$2+1,FALSE)</f>
        <v>30</v>
      </c>
      <c r="H43" s="290">
        <f>VLOOKUP('DB_243way_Regular Symbol'!$B43,'DB_243way_RegularＸ_W()'!$H$3:$M$15,'DB_243way_RegularＸ_W()'!M$2+1,FALSE)</f>
        <v>47</v>
      </c>
      <c r="L43" s="184">
        <v>40</v>
      </c>
      <c r="M43" s="307" t="str">
        <f t="shared" si="6"/>
        <v>TE</v>
      </c>
      <c r="N43" s="307" t="str">
        <f t="shared" si="7"/>
        <v/>
      </c>
      <c r="O43" s="307" t="str">
        <f t="shared" si="8"/>
        <v>TE</v>
      </c>
      <c r="P43" s="307" t="str">
        <f t="shared" si="9"/>
        <v>TE</v>
      </c>
      <c r="Q43" s="307" t="str">
        <f t="shared" si="10"/>
        <v>Q</v>
      </c>
      <c r="R43" s="164"/>
      <c r="S43" s="184"/>
      <c r="T43" s="327">
        <f>IF('243way_Regular Symbol'!X43="","",'243way_Regular Symbol'!X43)</f>
        <v>10</v>
      </c>
      <c r="U43" s="327" t="str">
        <f>IF('243way_Regular Symbol'!W43="","",'243way_Regular Symbol'!W43)</f>
        <v/>
      </c>
      <c r="V43" s="327">
        <f>IF('243way_Regular Symbol'!V43="","",'243way_Regular Symbol'!V43)</f>
        <v>10</v>
      </c>
      <c r="W43" s="327">
        <f>IF('243way_Regular Symbol'!U43="","",'243way_Regular Symbol'!U43)</f>
        <v>10</v>
      </c>
      <c r="X43" s="327">
        <f>IF('243way_Regular Symbol'!T43="","",'243way_Regular Symbol'!T43)</f>
        <v>8</v>
      </c>
      <c r="Y43" s="1"/>
      <c r="Z43" s="184"/>
      <c r="AA43" s="242" t="str">
        <f t="shared" si="18"/>
        <v>TE</v>
      </c>
      <c r="AB43" s="242" t="str">
        <f t="shared" si="19"/>
        <v/>
      </c>
      <c r="AC43" s="242" t="str">
        <f t="shared" si="20"/>
        <v>TE</v>
      </c>
      <c r="AD43" s="242" t="str">
        <f t="shared" si="21"/>
        <v>TE</v>
      </c>
      <c r="AE43" s="242" t="str">
        <f t="shared" si="22"/>
        <v>Q</v>
      </c>
      <c r="AI43" s="217">
        <v>6</v>
      </c>
      <c r="AJ43" s="217">
        <v>11</v>
      </c>
      <c r="AK43" s="217">
        <v>9</v>
      </c>
      <c r="AM43" s="217">
        <v>11</v>
      </c>
    </row>
    <row r="44" spans="2:39" ht="18">
      <c r="B44" s="102" t="s">
        <v>180</v>
      </c>
      <c r="C44" s="291"/>
      <c r="D44" s="290">
        <f>VLOOKUP('DB_243way_Regular Symbol'!$B44,'DB_243way_RegularＸ_W()'!$H$3:$M$15,'DB_243way_RegularＸ_W()'!I$2+1,FALSE)</f>
        <v>15</v>
      </c>
      <c r="E44" s="290">
        <f>VLOOKUP('DB_243way_Regular Symbol'!$B44,'DB_243way_RegularＸ_W()'!$H$3:$M$15,'DB_243way_RegularＸ_W()'!J$2+1,FALSE)</f>
        <v>18</v>
      </c>
      <c r="F44" s="290">
        <f>VLOOKUP('DB_243way_Regular Symbol'!$B44,'DB_243way_RegularＸ_W()'!$H$3:$M$15,'DB_243way_RegularＸ_W()'!K$2+1,FALSE)</f>
        <v>38</v>
      </c>
      <c r="G44" s="290">
        <f>VLOOKUP('DB_243way_Regular Symbol'!$B44,'DB_243way_RegularＸ_W()'!$H$3:$M$15,'DB_243way_RegularＸ_W()'!L$2+1,FALSE)</f>
        <v>30</v>
      </c>
      <c r="H44" s="290">
        <f>VLOOKUP('DB_243way_Regular Symbol'!$B44,'DB_243way_RegularＸ_W()'!$H$3:$M$15,'DB_243way_RegularＸ_W()'!M$2+1,FALSE)</f>
        <v>46</v>
      </c>
      <c r="I44" s="30"/>
      <c r="J44" s="30"/>
      <c r="L44" s="184">
        <v>41</v>
      </c>
      <c r="M44" s="307" t="str">
        <f t="shared" si="6"/>
        <v>NI</v>
      </c>
      <c r="N44" s="307" t="str">
        <f t="shared" si="7"/>
        <v/>
      </c>
      <c r="O44" s="307" t="str">
        <f t="shared" si="8"/>
        <v>J</v>
      </c>
      <c r="P44" s="307" t="str">
        <f t="shared" si="9"/>
        <v>NI</v>
      </c>
      <c r="Q44" s="307" t="str">
        <f t="shared" si="10"/>
        <v>A</v>
      </c>
      <c r="R44" s="164"/>
      <c r="S44" s="184"/>
      <c r="T44" s="327">
        <f>IF('243way_Regular Symbol'!X44="","",'243way_Regular Symbol'!X44)</f>
        <v>11</v>
      </c>
      <c r="U44" s="327" t="str">
        <f>IF('243way_Regular Symbol'!W44="","",'243way_Regular Symbol'!W44)</f>
        <v/>
      </c>
      <c r="V44" s="327">
        <f>IF('243way_Regular Symbol'!V44="","",'243way_Regular Symbol'!V44)</f>
        <v>9</v>
      </c>
      <c r="W44" s="327">
        <f>IF('243way_Regular Symbol'!U44="","",'243way_Regular Symbol'!U44)</f>
        <v>11</v>
      </c>
      <c r="X44" s="327">
        <f>IF('243way_Regular Symbol'!T44="","",'243way_Regular Symbol'!T44)</f>
        <v>6</v>
      </c>
      <c r="Y44" s="1"/>
      <c r="Z44" s="184"/>
      <c r="AA44" s="242" t="str">
        <f t="shared" si="18"/>
        <v>NI</v>
      </c>
      <c r="AB44" s="242" t="str">
        <f t="shared" si="19"/>
        <v/>
      </c>
      <c r="AC44" s="242" t="str">
        <f t="shared" si="20"/>
        <v>J</v>
      </c>
      <c r="AD44" s="242" t="str">
        <f t="shared" si="21"/>
        <v>NI</v>
      </c>
      <c r="AE44" s="242" t="str">
        <f t="shared" si="22"/>
        <v>A</v>
      </c>
      <c r="AI44" s="217">
        <v>11</v>
      </c>
      <c r="AJ44" s="217">
        <v>5</v>
      </c>
      <c r="AK44" s="217">
        <v>1</v>
      </c>
    </row>
    <row r="45" spans="2:39" ht="18">
      <c r="I45" s="30"/>
      <c r="J45" s="30"/>
      <c r="L45" s="184">
        <v>42</v>
      </c>
      <c r="M45" s="307" t="str">
        <f t="shared" si="6"/>
        <v/>
      </c>
      <c r="N45" s="307" t="str">
        <f t="shared" si="7"/>
        <v/>
      </c>
      <c r="O45" s="307" t="str">
        <f t="shared" si="8"/>
        <v>M1</v>
      </c>
      <c r="P45" s="307" t="str">
        <f t="shared" si="9"/>
        <v>M5</v>
      </c>
      <c r="Q45" s="307" t="str">
        <f t="shared" si="10"/>
        <v>NI</v>
      </c>
      <c r="R45" s="164"/>
      <c r="S45" s="184"/>
      <c r="T45" s="327" t="str">
        <f>IF('243way_Regular Symbol'!X45="","",'243way_Regular Symbol'!X45)</f>
        <v/>
      </c>
      <c r="U45" s="327" t="str">
        <f>IF('243way_Regular Symbol'!W45="","",'243way_Regular Symbol'!W45)</f>
        <v/>
      </c>
      <c r="V45" s="327">
        <f>IF('243way_Regular Symbol'!V45="","",'243way_Regular Symbol'!V45)</f>
        <v>1</v>
      </c>
      <c r="W45" s="327">
        <f>IF('243way_Regular Symbol'!U45="","",'243way_Regular Symbol'!U45)</f>
        <v>5</v>
      </c>
      <c r="X45" s="327">
        <f>IF('243way_Regular Symbol'!T45="","",'243way_Regular Symbol'!T45)</f>
        <v>11</v>
      </c>
      <c r="Y45" s="1"/>
      <c r="Z45" s="184"/>
      <c r="AA45" s="242" t="str">
        <f t="shared" si="18"/>
        <v/>
      </c>
      <c r="AB45" s="242" t="str">
        <f t="shared" si="19"/>
        <v/>
      </c>
      <c r="AC45" s="242" t="str">
        <f t="shared" si="20"/>
        <v>M1</v>
      </c>
      <c r="AD45" s="242" t="str">
        <f t="shared" si="21"/>
        <v>M5</v>
      </c>
      <c r="AE45" s="242" t="str">
        <f t="shared" si="22"/>
        <v>NI</v>
      </c>
      <c r="AI45" s="217">
        <v>8</v>
      </c>
      <c r="AJ45" s="217">
        <v>2</v>
      </c>
      <c r="AK45" s="217">
        <v>2</v>
      </c>
    </row>
    <row r="46" spans="2:39" ht="18">
      <c r="I46" s="30"/>
      <c r="J46" s="30"/>
      <c r="L46" s="184">
        <v>43</v>
      </c>
      <c r="M46" s="307" t="str">
        <f t="shared" si="6"/>
        <v/>
      </c>
      <c r="N46" s="307" t="str">
        <f t="shared" si="7"/>
        <v/>
      </c>
      <c r="O46" s="307" t="str">
        <f t="shared" si="8"/>
        <v>M2</v>
      </c>
      <c r="P46" s="307" t="str">
        <f t="shared" si="9"/>
        <v>M2</v>
      </c>
      <c r="Q46" s="307" t="str">
        <f t="shared" si="10"/>
        <v>Q</v>
      </c>
      <c r="R46" s="30"/>
      <c r="S46" s="184"/>
      <c r="T46" s="327" t="str">
        <f>IF('243way_Regular Symbol'!X46="","",'243way_Regular Symbol'!X46)</f>
        <v/>
      </c>
      <c r="U46" s="327" t="str">
        <f>IF('243way_Regular Symbol'!W46="","",'243way_Regular Symbol'!W46)</f>
        <v/>
      </c>
      <c r="V46" s="327">
        <f>IF('243way_Regular Symbol'!V46="","",'243way_Regular Symbol'!V46)</f>
        <v>2</v>
      </c>
      <c r="W46" s="327">
        <f>IF('243way_Regular Symbol'!U46="","",'243way_Regular Symbol'!U46)</f>
        <v>2</v>
      </c>
      <c r="X46" s="327">
        <f>IF('243way_Regular Symbol'!T46="","",'243way_Regular Symbol'!T46)</f>
        <v>8</v>
      </c>
      <c r="Y46" s="1"/>
      <c r="Z46" s="184"/>
      <c r="AA46" s="242" t="str">
        <f t="shared" si="18"/>
        <v/>
      </c>
      <c r="AB46" s="242" t="str">
        <f t="shared" si="19"/>
        <v/>
      </c>
      <c r="AC46" s="242" t="str">
        <f t="shared" si="20"/>
        <v>M2</v>
      </c>
      <c r="AD46" s="242" t="str">
        <f t="shared" si="21"/>
        <v>M2</v>
      </c>
      <c r="AE46" s="242" t="str">
        <f t="shared" si="22"/>
        <v>Q</v>
      </c>
      <c r="AI46" s="217">
        <v>4</v>
      </c>
      <c r="AJ46" s="217">
        <v>1</v>
      </c>
      <c r="AK46" s="217">
        <v>4</v>
      </c>
    </row>
    <row r="47" spans="2:39" ht="18">
      <c r="I47" s="30"/>
      <c r="J47" s="30"/>
      <c r="L47" s="184">
        <v>44</v>
      </c>
      <c r="M47" s="307" t="str">
        <f t="shared" si="6"/>
        <v/>
      </c>
      <c r="N47" s="307" t="str">
        <f t="shared" si="7"/>
        <v/>
      </c>
      <c r="O47" s="307" t="str">
        <f t="shared" si="8"/>
        <v>M4</v>
      </c>
      <c r="P47" s="307" t="str">
        <f t="shared" si="9"/>
        <v>M1</v>
      </c>
      <c r="Q47" s="307" t="str">
        <f t="shared" si="10"/>
        <v>M4</v>
      </c>
      <c r="R47" s="30"/>
      <c r="S47" s="184"/>
      <c r="T47" s="327" t="str">
        <f>IF('243way_Regular Symbol'!X47="","",'243way_Regular Symbol'!X47)</f>
        <v/>
      </c>
      <c r="U47" s="327" t="str">
        <f>IF('243way_Regular Symbol'!W47="","",'243way_Regular Symbol'!W47)</f>
        <v/>
      </c>
      <c r="V47" s="327">
        <f>IF('243way_Regular Symbol'!V47="","",'243way_Regular Symbol'!V47)</f>
        <v>4</v>
      </c>
      <c r="W47" s="327">
        <f>IF('243way_Regular Symbol'!U47="","",'243way_Regular Symbol'!U47)</f>
        <v>1</v>
      </c>
      <c r="X47" s="327">
        <f>IF('243way_Regular Symbol'!T47="","",'243way_Regular Symbol'!T47)</f>
        <v>4</v>
      </c>
      <c r="Y47" s="1"/>
      <c r="Z47" s="184"/>
      <c r="AA47" s="242" t="str">
        <f t="shared" si="18"/>
        <v/>
      </c>
      <c r="AB47" s="242" t="str">
        <f t="shared" si="19"/>
        <v/>
      </c>
      <c r="AC47" s="242" t="str">
        <f t="shared" si="20"/>
        <v>M4</v>
      </c>
      <c r="AD47" s="242" t="str">
        <f t="shared" si="21"/>
        <v>M1</v>
      </c>
      <c r="AE47" s="242" t="str">
        <f t="shared" si="22"/>
        <v>M4</v>
      </c>
      <c r="AI47" s="217">
        <v>5</v>
      </c>
      <c r="AK47" s="217">
        <v>11</v>
      </c>
    </row>
    <row r="48" spans="2:39" ht="18">
      <c r="I48" s="30"/>
      <c r="J48" s="30"/>
      <c r="L48" s="184">
        <v>45</v>
      </c>
      <c r="M48" s="307" t="str">
        <f t="shared" si="6"/>
        <v/>
      </c>
      <c r="N48" s="307" t="str">
        <f t="shared" si="7"/>
        <v/>
      </c>
      <c r="O48" s="307" t="str">
        <f t="shared" si="8"/>
        <v>NI</v>
      </c>
      <c r="P48" s="307" t="str">
        <f t="shared" si="9"/>
        <v/>
      </c>
      <c r="Q48" s="307" t="str">
        <f t="shared" si="10"/>
        <v>M5</v>
      </c>
      <c r="R48" s="30"/>
      <c r="S48" s="184"/>
      <c r="T48" s="327" t="str">
        <f>IF('243way_Regular Symbol'!X48="","",'243way_Regular Symbol'!X48)</f>
        <v/>
      </c>
      <c r="U48" s="327" t="str">
        <f>IF('243way_Regular Symbol'!W48="","",'243way_Regular Symbol'!W48)</f>
        <v/>
      </c>
      <c r="V48" s="327">
        <f>IF('243way_Regular Symbol'!V48="","",'243way_Regular Symbol'!V48)</f>
        <v>11</v>
      </c>
      <c r="W48" s="327" t="str">
        <f>IF('243way_Regular Symbol'!U48="","",'243way_Regular Symbol'!U48)</f>
        <v/>
      </c>
      <c r="X48" s="327">
        <f>IF('243way_Regular Symbol'!T48="","",'243way_Regular Symbol'!T48)</f>
        <v>5</v>
      </c>
      <c r="Y48" s="1"/>
      <c r="Z48" s="184"/>
      <c r="AA48" s="242" t="str">
        <f t="shared" si="18"/>
        <v/>
      </c>
      <c r="AB48" s="242" t="str">
        <f t="shared" si="19"/>
        <v/>
      </c>
      <c r="AC48" s="242" t="str">
        <f t="shared" si="20"/>
        <v>NI</v>
      </c>
      <c r="AD48" s="242" t="str">
        <f t="shared" si="21"/>
        <v/>
      </c>
      <c r="AE48" s="242" t="str">
        <f t="shared" si="22"/>
        <v>M5</v>
      </c>
      <c r="AI48" s="217">
        <v>9</v>
      </c>
      <c r="AK48" s="217">
        <v>10</v>
      </c>
    </row>
    <row r="49" spans="9:37" ht="18">
      <c r="I49" s="30"/>
      <c r="J49" s="30"/>
      <c r="L49" s="184">
        <v>46</v>
      </c>
      <c r="M49" s="307" t="str">
        <f t="shared" si="6"/>
        <v/>
      </c>
      <c r="N49" s="307" t="str">
        <f t="shared" si="7"/>
        <v/>
      </c>
      <c r="O49" s="307" t="str">
        <f t="shared" si="8"/>
        <v>TE</v>
      </c>
      <c r="P49" s="307" t="str">
        <f t="shared" si="9"/>
        <v/>
      </c>
      <c r="Q49" s="307" t="str">
        <f t="shared" si="10"/>
        <v>J</v>
      </c>
      <c r="S49" s="184"/>
      <c r="T49" s="327" t="str">
        <f>IF('243way_Regular Symbol'!X49="","",'243way_Regular Symbol'!X49)</f>
        <v/>
      </c>
      <c r="U49" s="327" t="str">
        <f>IF('243way_Regular Symbol'!W49="","",'243way_Regular Symbol'!W49)</f>
        <v/>
      </c>
      <c r="V49" s="327">
        <f>IF('243way_Regular Symbol'!V49="","",'243way_Regular Symbol'!V49)</f>
        <v>10</v>
      </c>
      <c r="W49" s="327" t="str">
        <f>IF('243way_Regular Symbol'!U49="","",'243way_Regular Symbol'!U49)</f>
        <v/>
      </c>
      <c r="X49" s="327">
        <f>IF('243way_Regular Symbol'!T49="","",'243way_Regular Symbol'!T49)</f>
        <v>9</v>
      </c>
      <c r="Z49" s="184"/>
      <c r="AA49" s="242" t="str">
        <f t="shared" si="18"/>
        <v/>
      </c>
      <c r="AB49" s="242" t="str">
        <f t="shared" si="19"/>
        <v/>
      </c>
      <c r="AC49" s="242" t="str">
        <f t="shared" si="20"/>
        <v>TE</v>
      </c>
      <c r="AD49" s="242" t="str">
        <f t="shared" si="21"/>
        <v/>
      </c>
      <c r="AE49" s="242" t="str">
        <f t="shared" si="22"/>
        <v>J</v>
      </c>
      <c r="AI49" s="217">
        <v>11</v>
      </c>
      <c r="AK49" s="217">
        <v>9</v>
      </c>
    </row>
    <row r="50" spans="9:37" ht="18">
      <c r="I50" s="30"/>
      <c r="J50" s="30"/>
      <c r="L50" s="184">
        <v>47</v>
      </c>
      <c r="M50" s="307" t="str">
        <f t="shared" si="6"/>
        <v/>
      </c>
      <c r="N50" s="307" t="str">
        <f t="shared" si="7"/>
        <v/>
      </c>
      <c r="O50" s="307" t="str">
        <f t="shared" si="8"/>
        <v>J</v>
      </c>
      <c r="P50" s="307" t="str">
        <f t="shared" si="9"/>
        <v/>
      </c>
      <c r="Q50" s="307" t="str">
        <f t="shared" si="10"/>
        <v>NI</v>
      </c>
      <c r="S50" s="184"/>
      <c r="T50" s="327" t="str">
        <f>IF('243way_Regular Symbol'!X50="","",'243way_Regular Symbol'!X50)</f>
        <v/>
      </c>
      <c r="U50" s="327" t="str">
        <f>IF('243way_Regular Symbol'!W50="","",'243way_Regular Symbol'!W50)</f>
        <v/>
      </c>
      <c r="V50" s="327">
        <f>IF('243way_Regular Symbol'!V50="","",'243way_Regular Symbol'!V50)</f>
        <v>9</v>
      </c>
      <c r="W50" s="327" t="str">
        <f>IF('243way_Regular Symbol'!U50="","",'243way_Regular Symbol'!U50)</f>
        <v/>
      </c>
      <c r="X50" s="327">
        <f>IF('243way_Regular Symbol'!T50="","",'243way_Regular Symbol'!T50)</f>
        <v>11</v>
      </c>
      <c r="Z50" s="184"/>
      <c r="AA50" s="242" t="str">
        <f t="shared" si="18"/>
        <v/>
      </c>
      <c r="AB50" s="242" t="str">
        <f t="shared" si="19"/>
        <v/>
      </c>
      <c r="AC50" s="242" t="str">
        <f t="shared" si="20"/>
        <v>J</v>
      </c>
      <c r="AD50" s="242" t="str">
        <f t="shared" si="21"/>
        <v/>
      </c>
      <c r="AE50" s="242" t="str">
        <f t="shared" si="22"/>
        <v>NI</v>
      </c>
      <c r="AI50" s="217">
        <v>10</v>
      </c>
      <c r="AK50" s="217">
        <v>10</v>
      </c>
    </row>
    <row r="51" spans="9:37" ht="18">
      <c r="I51" s="30"/>
      <c r="J51" s="30"/>
      <c r="L51" s="184">
        <v>48</v>
      </c>
      <c r="M51" s="307" t="str">
        <f t="shared" si="6"/>
        <v/>
      </c>
      <c r="N51" s="307" t="str">
        <f t="shared" si="7"/>
        <v/>
      </c>
      <c r="O51" s="307" t="str">
        <f t="shared" si="8"/>
        <v>TE</v>
      </c>
      <c r="P51" s="307" t="str">
        <f t="shared" si="9"/>
        <v/>
      </c>
      <c r="Q51" s="307" t="str">
        <f t="shared" si="10"/>
        <v>TE</v>
      </c>
      <c r="S51" s="184"/>
      <c r="T51" s="327" t="str">
        <f>IF('243way_Regular Symbol'!X51="","",'243way_Regular Symbol'!X51)</f>
        <v/>
      </c>
      <c r="U51" s="327" t="str">
        <f>IF('243way_Regular Symbol'!W51="","",'243way_Regular Symbol'!W51)</f>
        <v/>
      </c>
      <c r="V51" s="327">
        <f>IF('243way_Regular Symbol'!V51="","",'243way_Regular Symbol'!V51)</f>
        <v>10</v>
      </c>
      <c r="W51" s="327" t="str">
        <f>IF('243way_Regular Symbol'!U51="","",'243way_Regular Symbol'!U51)</f>
        <v/>
      </c>
      <c r="X51" s="327">
        <f>IF('243way_Regular Symbol'!T51="","",'243way_Regular Symbol'!T51)</f>
        <v>10</v>
      </c>
      <c r="Z51" s="184"/>
      <c r="AA51" s="242" t="str">
        <f t="shared" si="18"/>
        <v/>
      </c>
      <c r="AB51" s="242" t="str">
        <f t="shared" si="19"/>
        <v/>
      </c>
      <c r="AC51" s="242" t="str">
        <f t="shared" si="20"/>
        <v>TE</v>
      </c>
      <c r="AD51" s="242" t="str">
        <f t="shared" si="21"/>
        <v/>
      </c>
      <c r="AE51" s="242" t="str">
        <f t="shared" si="22"/>
        <v>TE</v>
      </c>
      <c r="AI51" s="217">
        <v>9</v>
      </c>
      <c r="AK51" s="217">
        <v>1</v>
      </c>
    </row>
    <row r="52" spans="9:37" ht="18">
      <c r="I52" s="30"/>
      <c r="J52" s="30"/>
      <c r="L52" s="184">
        <v>49</v>
      </c>
      <c r="M52" s="307" t="str">
        <f t="shared" si="6"/>
        <v/>
      </c>
      <c r="N52" s="307" t="str">
        <f t="shared" si="7"/>
        <v/>
      </c>
      <c r="O52" s="307" t="str">
        <f t="shared" si="8"/>
        <v>M1</v>
      </c>
      <c r="P52" s="307" t="str">
        <f t="shared" si="9"/>
        <v/>
      </c>
      <c r="Q52" s="307" t="str">
        <f t="shared" si="10"/>
        <v>J</v>
      </c>
      <c r="S52" s="184"/>
      <c r="T52" s="327" t="str">
        <f>IF('243way_Regular Symbol'!X52="","",'243way_Regular Symbol'!X52)</f>
        <v/>
      </c>
      <c r="U52" s="327" t="str">
        <f>IF('243way_Regular Symbol'!W52="","",'243way_Regular Symbol'!W52)</f>
        <v/>
      </c>
      <c r="V52" s="327">
        <f>IF('243way_Regular Symbol'!V52="","",'243way_Regular Symbol'!V52)</f>
        <v>1</v>
      </c>
      <c r="W52" s="327" t="str">
        <f>IF('243way_Regular Symbol'!U52="","",'243way_Regular Symbol'!U52)</f>
        <v/>
      </c>
      <c r="X52" s="327">
        <f>IF('243way_Regular Symbol'!T52="","",'243way_Regular Symbol'!T52)</f>
        <v>9</v>
      </c>
      <c r="Z52" s="184"/>
      <c r="AA52" s="242" t="str">
        <f t="shared" si="18"/>
        <v/>
      </c>
      <c r="AB52" s="242" t="str">
        <f t="shared" si="19"/>
        <v/>
      </c>
      <c r="AC52" s="242" t="str">
        <f t="shared" si="20"/>
        <v>M1</v>
      </c>
      <c r="AD52" s="242" t="str">
        <f t="shared" si="21"/>
        <v/>
      </c>
      <c r="AE52" s="242" t="str">
        <f t="shared" si="22"/>
        <v>J</v>
      </c>
      <c r="AI52" s="217">
        <v>7</v>
      </c>
      <c r="AK52" s="217">
        <v>2</v>
      </c>
    </row>
    <row r="53" spans="9:37" ht="18">
      <c r="I53" s="30"/>
      <c r="J53" s="30"/>
      <c r="L53" s="184">
        <v>50</v>
      </c>
      <c r="M53" s="307" t="str">
        <f t="shared" si="6"/>
        <v/>
      </c>
      <c r="N53" s="307" t="str">
        <f t="shared" si="7"/>
        <v/>
      </c>
      <c r="O53" s="307" t="str">
        <f t="shared" si="8"/>
        <v>M2</v>
      </c>
      <c r="P53" s="307" t="str">
        <f t="shared" si="9"/>
        <v/>
      </c>
      <c r="Q53" s="307" t="str">
        <f t="shared" si="10"/>
        <v>K</v>
      </c>
      <c r="S53" s="184"/>
      <c r="T53" s="327" t="str">
        <f>IF('243way_Regular Symbol'!X53="","",'243way_Regular Symbol'!X53)</f>
        <v/>
      </c>
      <c r="U53" s="327" t="str">
        <f>IF('243way_Regular Symbol'!W53="","",'243way_Regular Symbol'!W53)</f>
        <v/>
      </c>
      <c r="V53" s="327">
        <f>IF('243way_Regular Symbol'!V53="","",'243way_Regular Symbol'!V53)</f>
        <v>2</v>
      </c>
      <c r="W53" s="327" t="str">
        <f>IF('243way_Regular Symbol'!U53="","",'243way_Regular Symbol'!U53)</f>
        <v/>
      </c>
      <c r="X53" s="327">
        <f>IF('243way_Regular Symbol'!T53="","",'243way_Regular Symbol'!T53)</f>
        <v>7</v>
      </c>
      <c r="Z53" s="184"/>
      <c r="AA53" s="242" t="str">
        <f t="shared" si="18"/>
        <v/>
      </c>
      <c r="AB53" s="242" t="str">
        <f t="shared" si="19"/>
        <v/>
      </c>
      <c r="AC53" s="242" t="str">
        <f t="shared" si="20"/>
        <v>M2</v>
      </c>
      <c r="AD53" s="242" t="str">
        <f t="shared" si="21"/>
        <v/>
      </c>
      <c r="AE53" s="242" t="str">
        <f t="shared" si="22"/>
        <v>K</v>
      </c>
      <c r="AI53" s="217">
        <v>10</v>
      </c>
      <c r="AK53" s="217">
        <v>4</v>
      </c>
    </row>
    <row r="54" spans="9:37" ht="18">
      <c r="L54" s="184">
        <v>51</v>
      </c>
      <c r="M54" s="307" t="str">
        <f t="shared" si="6"/>
        <v/>
      </c>
      <c r="N54" s="307" t="str">
        <f t="shared" si="7"/>
        <v/>
      </c>
      <c r="O54" s="307" t="str">
        <f t="shared" si="8"/>
        <v>M4</v>
      </c>
      <c r="P54" s="307" t="str">
        <f t="shared" si="9"/>
        <v/>
      </c>
      <c r="Q54" s="307" t="str">
        <f t="shared" si="10"/>
        <v>TE</v>
      </c>
      <c r="S54" s="184"/>
      <c r="T54" s="327" t="str">
        <f>IF('243way_Regular Symbol'!X54="","",'243way_Regular Symbol'!X54)</f>
        <v/>
      </c>
      <c r="U54" s="327" t="str">
        <f>IF('243way_Regular Symbol'!W54="","",'243way_Regular Symbol'!W54)</f>
        <v/>
      </c>
      <c r="V54" s="327">
        <f>IF('243way_Regular Symbol'!V54="","",'243way_Regular Symbol'!V54)</f>
        <v>4</v>
      </c>
      <c r="W54" s="327" t="str">
        <f>IF('243way_Regular Symbol'!U54="","",'243way_Regular Symbol'!U54)</f>
        <v/>
      </c>
      <c r="X54" s="327">
        <f>IF('243way_Regular Symbol'!T54="","",'243way_Regular Symbol'!T54)</f>
        <v>10</v>
      </c>
      <c r="Z54" s="184"/>
      <c r="AA54" s="242" t="str">
        <f t="shared" si="18"/>
        <v/>
      </c>
      <c r="AB54" s="242" t="str">
        <f t="shared" si="19"/>
        <v/>
      </c>
      <c r="AC54" s="242" t="str">
        <f t="shared" si="20"/>
        <v>M4</v>
      </c>
      <c r="AD54" s="242" t="str">
        <f t="shared" si="21"/>
        <v/>
      </c>
      <c r="AE54" s="242" t="str">
        <f t="shared" si="22"/>
        <v>TE</v>
      </c>
      <c r="AF54" s="106"/>
      <c r="AG54" s="106"/>
      <c r="AI54" s="217">
        <v>4</v>
      </c>
      <c r="AK54" s="217">
        <v>5</v>
      </c>
    </row>
    <row r="55" spans="9:37" ht="18">
      <c r="L55" s="184">
        <v>52</v>
      </c>
      <c r="M55" s="307" t="str">
        <f t="shared" si="6"/>
        <v/>
      </c>
      <c r="N55" s="307" t="str">
        <f t="shared" si="7"/>
        <v/>
      </c>
      <c r="O55" s="307" t="str">
        <f t="shared" si="8"/>
        <v>M5</v>
      </c>
      <c r="P55" s="307" t="str">
        <f t="shared" si="9"/>
        <v/>
      </c>
      <c r="Q55" s="307" t="str">
        <f t="shared" si="10"/>
        <v>M4</v>
      </c>
      <c r="S55" s="184"/>
      <c r="T55" s="327" t="str">
        <f>IF('243way_Regular Symbol'!X55="","",'243way_Regular Symbol'!X55)</f>
        <v/>
      </c>
      <c r="U55" s="327" t="str">
        <f>IF('243way_Regular Symbol'!W55="","",'243way_Regular Symbol'!W55)</f>
        <v/>
      </c>
      <c r="V55" s="327">
        <f>IF('243way_Regular Symbol'!V55="","",'243way_Regular Symbol'!V55)</f>
        <v>5</v>
      </c>
      <c r="W55" s="327" t="str">
        <f>IF('243way_Regular Symbol'!U55="","",'243way_Regular Symbol'!U55)</f>
        <v/>
      </c>
      <c r="X55" s="327">
        <f>IF('243way_Regular Symbol'!T55="","",'243way_Regular Symbol'!T55)</f>
        <v>4</v>
      </c>
      <c r="Z55" s="184"/>
      <c r="AA55" s="242" t="str">
        <f t="shared" si="18"/>
        <v/>
      </c>
      <c r="AB55" s="242" t="str">
        <f t="shared" si="19"/>
        <v/>
      </c>
      <c r="AC55" s="242" t="str">
        <f t="shared" si="20"/>
        <v>M5</v>
      </c>
      <c r="AD55" s="242" t="str">
        <f t="shared" si="21"/>
        <v/>
      </c>
      <c r="AE55" s="242" t="str">
        <f t="shared" si="22"/>
        <v>M4</v>
      </c>
      <c r="AF55" s="184"/>
      <c r="AG55" s="184"/>
      <c r="AI55" s="217">
        <v>5</v>
      </c>
      <c r="AK55" s="217">
        <v>7</v>
      </c>
    </row>
    <row r="56" spans="9:37" ht="18">
      <c r="L56" s="184">
        <v>53</v>
      </c>
      <c r="M56" s="307" t="str">
        <f t="shared" si="6"/>
        <v/>
      </c>
      <c r="N56" s="307" t="str">
        <f t="shared" si="7"/>
        <v/>
      </c>
      <c r="O56" s="307" t="str">
        <f t="shared" si="8"/>
        <v>K</v>
      </c>
      <c r="P56" s="307" t="str">
        <f t="shared" si="9"/>
        <v/>
      </c>
      <c r="Q56" s="307" t="str">
        <f t="shared" si="10"/>
        <v>M5</v>
      </c>
      <c r="S56" s="184"/>
      <c r="T56" s="327" t="str">
        <f>IF('243way_Regular Symbol'!X56="","",'243way_Regular Symbol'!X56)</f>
        <v/>
      </c>
      <c r="U56" s="327" t="str">
        <f>IF('243way_Regular Symbol'!W56="","",'243way_Regular Symbol'!W56)</f>
        <v/>
      </c>
      <c r="V56" s="327">
        <f>IF('243way_Regular Symbol'!V56="","",'243way_Regular Symbol'!V56)</f>
        <v>7</v>
      </c>
      <c r="W56" s="327" t="str">
        <f>IF('243way_Regular Symbol'!U56="","",'243way_Regular Symbol'!U56)</f>
        <v/>
      </c>
      <c r="X56" s="327">
        <f>IF('243way_Regular Symbol'!T56="","",'243way_Regular Symbol'!T56)</f>
        <v>5</v>
      </c>
      <c r="Z56" s="184"/>
      <c r="AA56" s="242" t="str">
        <f t="shared" si="18"/>
        <v/>
      </c>
      <c r="AB56" s="242" t="str">
        <f t="shared" si="19"/>
        <v/>
      </c>
      <c r="AC56" s="242" t="str">
        <f t="shared" si="20"/>
        <v>K</v>
      </c>
      <c r="AD56" s="242" t="str">
        <f t="shared" si="21"/>
        <v/>
      </c>
      <c r="AE56" s="242" t="str">
        <f t="shared" si="22"/>
        <v>M5</v>
      </c>
      <c r="AF56" s="184"/>
      <c r="AG56" s="184"/>
      <c r="AI56" s="217">
        <v>8</v>
      </c>
      <c r="AK56" s="217">
        <v>9</v>
      </c>
    </row>
    <row r="57" spans="9:37" ht="18">
      <c r="L57" s="184">
        <v>54</v>
      </c>
      <c r="M57" s="307" t="str">
        <f t="shared" si="6"/>
        <v/>
      </c>
      <c r="N57" s="307" t="str">
        <f t="shared" si="7"/>
        <v/>
      </c>
      <c r="O57" s="307" t="str">
        <f t="shared" si="8"/>
        <v>J</v>
      </c>
      <c r="P57" s="307" t="str">
        <f t="shared" si="9"/>
        <v/>
      </c>
      <c r="Q57" s="307" t="str">
        <f t="shared" si="10"/>
        <v>Q</v>
      </c>
      <c r="S57" s="184"/>
      <c r="T57" s="327" t="str">
        <f>IF('243way_Regular Symbol'!X57="","",'243way_Regular Symbol'!X57)</f>
        <v/>
      </c>
      <c r="U57" s="327" t="str">
        <f>IF('243way_Regular Symbol'!W57="","",'243way_Regular Symbol'!W57)</f>
        <v/>
      </c>
      <c r="V57" s="327">
        <f>IF('243way_Regular Symbol'!V57="","",'243way_Regular Symbol'!V57)</f>
        <v>9</v>
      </c>
      <c r="W57" s="327" t="str">
        <f>IF('243way_Regular Symbol'!U57="","",'243way_Regular Symbol'!U57)</f>
        <v/>
      </c>
      <c r="X57" s="327">
        <f>IF('243way_Regular Symbol'!T57="","",'243way_Regular Symbol'!T57)</f>
        <v>8</v>
      </c>
      <c r="Z57" s="184"/>
      <c r="AA57" s="242" t="str">
        <f t="shared" si="18"/>
        <v/>
      </c>
      <c r="AB57" s="242" t="str">
        <f t="shared" si="19"/>
        <v/>
      </c>
      <c r="AC57" s="242" t="str">
        <f t="shared" si="20"/>
        <v>J</v>
      </c>
      <c r="AD57" s="242" t="str">
        <f t="shared" si="21"/>
        <v/>
      </c>
      <c r="AE57" s="242" t="str">
        <f t="shared" si="22"/>
        <v>Q</v>
      </c>
      <c r="AF57" s="184"/>
      <c r="AG57" s="184"/>
      <c r="AI57" s="217">
        <v>7</v>
      </c>
      <c r="AK57" s="217">
        <v>10</v>
      </c>
    </row>
    <row r="58" spans="9:37" ht="18">
      <c r="L58" s="184">
        <v>55</v>
      </c>
      <c r="M58" s="307" t="str">
        <f t="shared" si="6"/>
        <v/>
      </c>
      <c r="N58" s="307" t="str">
        <f t="shared" si="7"/>
        <v/>
      </c>
      <c r="O58" s="307" t="str">
        <f t="shared" si="8"/>
        <v>TE</v>
      </c>
      <c r="P58" s="307" t="str">
        <f t="shared" si="9"/>
        <v/>
      </c>
      <c r="Q58" s="307" t="str">
        <f t="shared" si="10"/>
        <v>K</v>
      </c>
      <c r="S58" s="184"/>
      <c r="T58" s="327" t="str">
        <f>IF('243way_Regular Symbol'!X58="","",'243way_Regular Symbol'!X58)</f>
        <v/>
      </c>
      <c r="U58" s="327" t="str">
        <f>IF('243way_Regular Symbol'!W58="","",'243way_Regular Symbol'!W58)</f>
        <v/>
      </c>
      <c r="V58" s="327">
        <f>IF('243way_Regular Symbol'!V58="","",'243way_Regular Symbol'!V58)</f>
        <v>10</v>
      </c>
      <c r="W58" s="327" t="str">
        <f>IF('243way_Regular Symbol'!U58="","",'243way_Regular Symbol'!U58)</f>
        <v/>
      </c>
      <c r="X58" s="327">
        <f>IF('243way_Regular Symbol'!T58="","",'243way_Regular Symbol'!T58)</f>
        <v>7</v>
      </c>
      <c r="Z58" s="184"/>
      <c r="AA58" s="242" t="str">
        <f t="shared" si="18"/>
        <v/>
      </c>
      <c r="AB58" s="242" t="str">
        <f t="shared" si="19"/>
        <v/>
      </c>
      <c r="AC58" s="242" t="str">
        <f t="shared" si="20"/>
        <v>TE</v>
      </c>
      <c r="AD58" s="242" t="str">
        <f t="shared" si="21"/>
        <v/>
      </c>
      <c r="AE58" s="242" t="str">
        <f t="shared" si="22"/>
        <v>K</v>
      </c>
      <c r="AF58" s="184"/>
      <c r="AG58" s="184"/>
      <c r="AI58" s="217">
        <v>9</v>
      </c>
      <c r="AK58" s="217">
        <v>11</v>
      </c>
    </row>
    <row r="59" spans="9:37" ht="18">
      <c r="L59" s="184">
        <v>56</v>
      </c>
      <c r="M59" s="307" t="str">
        <f t="shared" si="6"/>
        <v/>
      </c>
      <c r="N59" s="307" t="str">
        <f t="shared" si="7"/>
        <v/>
      </c>
      <c r="O59" s="307" t="str">
        <f t="shared" si="8"/>
        <v>NI</v>
      </c>
      <c r="P59" s="307" t="str">
        <f t="shared" si="9"/>
        <v/>
      </c>
      <c r="Q59" s="307" t="str">
        <f t="shared" si="10"/>
        <v>J</v>
      </c>
      <c r="S59" s="184"/>
      <c r="T59" s="327" t="str">
        <f>IF('243way_Regular Symbol'!X59="","",'243way_Regular Symbol'!X59)</f>
        <v/>
      </c>
      <c r="U59" s="327" t="str">
        <f>IF('243way_Regular Symbol'!W59="","",'243way_Regular Symbol'!W59)</f>
        <v/>
      </c>
      <c r="V59" s="327">
        <f>IF('243way_Regular Symbol'!V59="","",'243way_Regular Symbol'!V59)</f>
        <v>11</v>
      </c>
      <c r="W59" s="327" t="str">
        <f>IF('243way_Regular Symbol'!U59="","",'243way_Regular Symbol'!U59)</f>
        <v/>
      </c>
      <c r="X59" s="327">
        <f>IF('243way_Regular Symbol'!T59="","",'243way_Regular Symbol'!T59)</f>
        <v>9</v>
      </c>
      <c r="Z59" s="184"/>
      <c r="AA59" s="242" t="str">
        <f t="shared" si="18"/>
        <v/>
      </c>
      <c r="AB59" s="242" t="str">
        <f t="shared" si="19"/>
        <v/>
      </c>
      <c r="AC59" s="242" t="str">
        <f t="shared" si="20"/>
        <v>NI</v>
      </c>
      <c r="AD59" s="242" t="str">
        <f t="shared" si="21"/>
        <v/>
      </c>
      <c r="AE59" s="242" t="str">
        <f t="shared" si="22"/>
        <v>J</v>
      </c>
      <c r="AF59" s="184"/>
      <c r="AG59" s="184"/>
      <c r="AI59" s="217">
        <v>5</v>
      </c>
      <c r="AK59" s="217">
        <v>8</v>
      </c>
    </row>
    <row r="60" spans="9:37" ht="18">
      <c r="L60" s="184">
        <v>57</v>
      </c>
      <c r="M60" s="307" t="str">
        <f t="shared" si="6"/>
        <v/>
      </c>
      <c r="N60" s="307" t="str">
        <f t="shared" si="7"/>
        <v/>
      </c>
      <c r="O60" s="307" t="str">
        <f t="shared" si="8"/>
        <v>Q</v>
      </c>
      <c r="P60" s="307" t="str">
        <f t="shared" si="9"/>
        <v/>
      </c>
      <c r="Q60" s="307" t="str">
        <f t="shared" si="10"/>
        <v>M5</v>
      </c>
      <c r="S60" s="184"/>
      <c r="T60" s="327" t="str">
        <f>IF('243way_Regular Symbol'!X60="","",'243way_Regular Symbol'!X60)</f>
        <v/>
      </c>
      <c r="U60" s="327" t="str">
        <f>IF('243way_Regular Symbol'!W60="","",'243way_Regular Symbol'!W60)</f>
        <v/>
      </c>
      <c r="V60" s="327">
        <f>IF('243way_Regular Symbol'!V60="","",'243way_Regular Symbol'!V60)</f>
        <v>8</v>
      </c>
      <c r="W60" s="327" t="str">
        <f>IF('243way_Regular Symbol'!U60="","",'243way_Regular Symbol'!U60)</f>
        <v/>
      </c>
      <c r="X60" s="327">
        <f>IF('243way_Regular Symbol'!T60="","",'243way_Regular Symbol'!T60)</f>
        <v>5</v>
      </c>
      <c r="Z60" s="184"/>
      <c r="AA60" s="242" t="str">
        <f t="shared" si="18"/>
        <v/>
      </c>
      <c r="AB60" s="242" t="str">
        <f t="shared" si="19"/>
        <v/>
      </c>
      <c r="AC60" s="242" t="str">
        <f t="shared" si="20"/>
        <v>Q</v>
      </c>
      <c r="AD60" s="242" t="str">
        <f t="shared" si="21"/>
        <v/>
      </c>
      <c r="AE60" s="242" t="str">
        <f t="shared" si="22"/>
        <v>M5</v>
      </c>
      <c r="AF60" s="184"/>
      <c r="AG60" s="184"/>
      <c r="AI60" s="217">
        <v>2</v>
      </c>
      <c r="AK60" s="217">
        <v>1</v>
      </c>
    </row>
    <row r="61" spans="9:37" ht="18">
      <c r="L61" s="184">
        <v>58</v>
      </c>
      <c r="M61" s="307" t="str">
        <f t="shared" si="6"/>
        <v/>
      </c>
      <c r="N61" s="307" t="str">
        <f t="shared" si="7"/>
        <v/>
      </c>
      <c r="O61" s="307" t="str">
        <f t="shared" si="8"/>
        <v>M1</v>
      </c>
      <c r="P61" s="307" t="str">
        <f t="shared" si="9"/>
        <v/>
      </c>
      <c r="Q61" s="307" t="str">
        <f t="shared" si="10"/>
        <v>M2</v>
      </c>
      <c r="S61" s="184"/>
      <c r="T61" s="327" t="str">
        <f>IF('243way_Regular Symbol'!X61="","",'243way_Regular Symbol'!X61)</f>
        <v/>
      </c>
      <c r="U61" s="327" t="str">
        <f>IF('243way_Regular Symbol'!W61="","",'243way_Regular Symbol'!W61)</f>
        <v/>
      </c>
      <c r="V61" s="327">
        <f>IF('243way_Regular Symbol'!V61="","",'243way_Regular Symbol'!V61)</f>
        <v>1</v>
      </c>
      <c r="W61" s="327" t="str">
        <f>IF('243way_Regular Symbol'!U61="","",'243way_Regular Symbol'!U61)</f>
        <v/>
      </c>
      <c r="X61" s="327">
        <f>IF('243way_Regular Symbol'!T61="","",'243way_Regular Symbol'!T61)</f>
        <v>2</v>
      </c>
      <c r="Z61" s="184"/>
      <c r="AA61" s="242" t="str">
        <f t="shared" si="18"/>
        <v/>
      </c>
      <c r="AB61" s="242" t="str">
        <f t="shared" si="19"/>
        <v/>
      </c>
      <c r="AC61" s="242" t="str">
        <f t="shared" si="20"/>
        <v>M1</v>
      </c>
      <c r="AD61" s="242" t="str">
        <f t="shared" si="21"/>
        <v/>
      </c>
      <c r="AE61" s="242" t="str">
        <f t="shared" si="22"/>
        <v>M2</v>
      </c>
      <c r="AF61" s="184"/>
      <c r="AG61" s="184"/>
      <c r="AI61" s="217">
        <v>8</v>
      </c>
      <c r="AK61" s="217">
        <v>2</v>
      </c>
    </row>
    <row r="62" spans="9:37" ht="18">
      <c r="L62" s="184">
        <v>59</v>
      </c>
      <c r="M62" s="307" t="str">
        <f t="shared" si="6"/>
        <v/>
      </c>
      <c r="N62" s="307" t="str">
        <f t="shared" si="7"/>
        <v/>
      </c>
      <c r="O62" s="307" t="str">
        <f t="shared" si="8"/>
        <v>M2</v>
      </c>
      <c r="P62" s="307" t="str">
        <f t="shared" si="9"/>
        <v/>
      </c>
      <c r="Q62" s="307" t="str">
        <f t="shared" si="10"/>
        <v>Q</v>
      </c>
      <c r="S62" s="184"/>
      <c r="T62" s="327" t="str">
        <f>IF('243way_Regular Symbol'!X62="","",'243way_Regular Symbol'!X62)</f>
        <v/>
      </c>
      <c r="U62" s="327" t="str">
        <f>IF('243way_Regular Symbol'!W62="","",'243way_Regular Symbol'!W62)</f>
        <v/>
      </c>
      <c r="V62" s="327">
        <f>IF('243way_Regular Symbol'!V62="","",'243way_Regular Symbol'!V62)</f>
        <v>2</v>
      </c>
      <c r="W62" s="327" t="str">
        <f>IF('243way_Regular Symbol'!U62="","",'243way_Regular Symbol'!U62)</f>
        <v/>
      </c>
      <c r="X62" s="327">
        <f>IF('243way_Regular Symbol'!T62="","",'243way_Regular Symbol'!T62)</f>
        <v>8</v>
      </c>
      <c r="Z62" s="184"/>
      <c r="AA62" s="242" t="str">
        <f t="shared" si="18"/>
        <v/>
      </c>
      <c r="AB62" s="242" t="str">
        <f t="shared" si="19"/>
        <v/>
      </c>
      <c r="AC62" s="242" t="str">
        <f t="shared" si="20"/>
        <v>M2</v>
      </c>
      <c r="AD62" s="242" t="str">
        <f t="shared" si="21"/>
        <v/>
      </c>
      <c r="AE62" s="242" t="str">
        <f t="shared" si="22"/>
        <v>Q</v>
      </c>
      <c r="AF62" s="184"/>
      <c r="AG62" s="184"/>
      <c r="AI62" s="217">
        <v>7</v>
      </c>
      <c r="AK62" s="217">
        <v>4</v>
      </c>
    </row>
    <row r="63" spans="9:37" ht="18">
      <c r="L63" s="184">
        <v>60</v>
      </c>
      <c r="M63" s="307" t="str">
        <f t="shared" si="6"/>
        <v/>
      </c>
      <c r="N63" s="307" t="str">
        <f t="shared" si="7"/>
        <v/>
      </c>
      <c r="O63" s="307" t="str">
        <f t="shared" si="8"/>
        <v>M4</v>
      </c>
      <c r="P63" s="307" t="str">
        <f t="shared" si="9"/>
        <v/>
      </c>
      <c r="Q63" s="307" t="str">
        <f t="shared" si="10"/>
        <v>K</v>
      </c>
      <c r="S63" s="184"/>
      <c r="T63" s="327" t="str">
        <f>IF('243way_Regular Symbol'!X63="","",'243way_Regular Symbol'!X63)</f>
        <v/>
      </c>
      <c r="U63" s="327" t="str">
        <f>IF('243way_Regular Symbol'!W63="","",'243way_Regular Symbol'!W63)</f>
        <v/>
      </c>
      <c r="V63" s="327">
        <f>IF('243way_Regular Symbol'!V63="","",'243way_Regular Symbol'!V63)</f>
        <v>4</v>
      </c>
      <c r="W63" s="327" t="str">
        <f>IF('243way_Regular Symbol'!U63="","",'243way_Regular Symbol'!U63)</f>
        <v/>
      </c>
      <c r="X63" s="327">
        <f>IF('243way_Regular Symbol'!T63="","",'243way_Regular Symbol'!T63)</f>
        <v>7</v>
      </c>
      <c r="Z63" s="184"/>
      <c r="AA63" s="242" t="str">
        <f t="shared" si="18"/>
        <v/>
      </c>
      <c r="AB63" s="242" t="str">
        <f t="shared" si="19"/>
        <v/>
      </c>
      <c r="AC63" s="242" t="str">
        <f t="shared" si="20"/>
        <v>M4</v>
      </c>
      <c r="AD63" s="242" t="str">
        <f t="shared" si="21"/>
        <v/>
      </c>
      <c r="AE63" s="242" t="str">
        <f t="shared" si="22"/>
        <v>K</v>
      </c>
      <c r="AF63" s="184"/>
      <c r="AG63" s="184"/>
      <c r="AI63" s="217">
        <v>9</v>
      </c>
      <c r="AK63" s="217">
        <v>5</v>
      </c>
    </row>
    <row r="64" spans="9:37" ht="18">
      <c r="L64" s="184">
        <v>61</v>
      </c>
      <c r="M64" s="307" t="str">
        <f t="shared" si="6"/>
        <v/>
      </c>
      <c r="N64" s="307" t="str">
        <f t="shared" si="7"/>
        <v/>
      </c>
      <c r="O64" s="307" t="str">
        <f t="shared" si="8"/>
        <v>M5</v>
      </c>
      <c r="P64" s="307" t="str">
        <f t="shared" si="9"/>
        <v/>
      </c>
      <c r="Q64" s="307" t="str">
        <f t="shared" si="10"/>
        <v>J</v>
      </c>
      <c r="S64" s="184"/>
      <c r="T64" s="327" t="str">
        <f>IF('243way_Regular Symbol'!X64="","",'243way_Regular Symbol'!X64)</f>
        <v/>
      </c>
      <c r="U64" s="327" t="str">
        <f>IF('243way_Regular Symbol'!W64="","",'243way_Regular Symbol'!W64)</f>
        <v/>
      </c>
      <c r="V64" s="327">
        <f>IF('243way_Regular Symbol'!V64="","",'243way_Regular Symbol'!V64)</f>
        <v>5</v>
      </c>
      <c r="W64" s="327" t="str">
        <f>IF('243way_Regular Symbol'!U64="","",'243way_Regular Symbol'!U64)</f>
        <v/>
      </c>
      <c r="X64" s="327">
        <f>IF('243way_Regular Symbol'!T64="","",'243way_Regular Symbol'!T64)</f>
        <v>9</v>
      </c>
      <c r="Z64" s="184"/>
      <c r="AA64" s="242" t="str">
        <f t="shared" si="18"/>
        <v/>
      </c>
      <c r="AB64" s="242" t="str">
        <f t="shared" si="19"/>
        <v/>
      </c>
      <c r="AC64" s="242" t="str">
        <f t="shared" si="20"/>
        <v>M5</v>
      </c>
      <c r="AD64" s="242" t="str">
        <f t="shared" si="21"/>
        <v/>
      </c>
      <c r="AE64" s="242" t="str">
        <f t="shared" si="22"/>
        <v>J</v>
      </c>
      <c r="AF64" s="184"/>
      <c r="AG64" s="184"/>
      <c r="AI64" s="217">
        <v>6</v>
      </c>
    </row>
    <row r="65" spans="12:35" ht="18">
      <c r="L65" s="184">
        <v>62</v>
      </c>
      <c r="M65" s="307" t="str">
        <f t="shared" si="6"/>
        <v/>
      </c>
      <c r="N65" s="307" t="str">
        <f t="shared" si="7"/>
        <v/>
      </c>
      <c r="O65" s="307" t="str">
        <f t="shared" si="8"/>
        <v/>
      </c>
      <c r="P65" s="307" t="str">
        <f t="shared" si="9"/>
        <v/>
      </c>
      <c r="Q65" s="307" t="str">
        <f t="shared" si="10"/>
        <v>A</v>
      </c>
      <c r="S65" s="184"/>
      <c r="T65" s="327" t="str">
        <f>IF('243way_Regular Symbol'!X65="","",'243way_Regular Symbol'!X65)</f>
        <v/>
      </c>
      <c r="U65" s="327" t="str">
        <f>IF('243way_Regular Symbol'!W65="","",'243way_Regular Symbol'!W65)</f>
        <v/>
      </c>
      <c r="V65" s="327" t="str">
        <f>IF('243way_Regular Symbol'!V65="","",'243way_Regular Symbol'!V65)</f>
        <v/>
      </c>
      <c r="W65" s="327" t="str">
        <f>IF('243way_Regular Symbol'!U65="","",'243way_Regular Symbol'!U65)</f>
        <v/>
      </c>
      <c r="X65" s="327">
        <f>IF('243way_Regular Symbol'!T65="","",'243way_Regular Symbol'!T65)</f>
        <v>6</v>
      </c>
      <c r="Z65" s="184"/>
      <c r="AA65" s="242" t="str">
        <f t="shared" si="18"/>
        <v/>
      </c>
      <c r="AB65" s="242" t="str">
        <f t="shared" si="19"/>
        <v/>
      </c>
      <c r="AC65" s="242" t="str">
        <f t="shared" si="20"/>
        <v/>
      </c>
      <c r="AD65" s="242" t="str">
        <f t="shared" si="21"/>
        <v/>
      </c>
      <c r="AE65" s="242" t="str">
        <f t="shared" si="22"/>
        <v>A</v>
      </c>
      <c r="AF65" s="184"/>
      <c r="AG65" s="184"/>
      <c r="AI65" s="217">
        <v>4</v>
      </c>
    </row>
    <row r="66" spans="12:35" ht="18">
      <c r="L66" s="184">
        <v>63</v>
      </c>
      <c r="M66" s="307" t="str">
        <f t="shared" si="6"/>
        <v/>
      </c>
      <c r="N66" s="307" t="str">
        <f t="shared" si="7"/>
        <v/>
      </c>
      <c r="O66" s="307" t="str">
        <f t="shared" si="8"/>
        <v/>
      </c>
      <c r="P66" s="307" t="str">
        <f t="shared" si="9"/>
        <v/>
      </c>
      <c r="Q66" s="307" t="str">
        <f t="shared" si="10"/>
        <v>M4</v>
      </c>
      <c r="S66" s="184"/>
      <c r="T66" s="327" t="str">
        <f>IF('243way_Regular Symbol'!X66="","",'243way_Regular Symbol'!X66)</f>
        <v/>
      </c>
      <c r="U66" s="327" t="str">
        <f>IF('243way_Regular Symbol'!W66="","",'243way_Regular Symbol'!W66)</f>
        <v/>
      </c>
      <c r="V66" s="327" t="str">
        <f>IF('243way_Regular Symbol'!V66="","",'243way_Regular Symbol'!V66)</f>
        <v/>
      </c>
      <c r="W66" s="327" t="str">
        <f>IF('243way_Regular Symbol'!U66="","",'243way_Regular Symbol'!U66)</f>
        <v/>
      </c>
      <c r="X66" s="327">
        <f>IF('243way_Regular Symbol'!T66="","",'243way_Regular Symbol'!T66)</f>
        <v>4</v>
      </c>
      <c r="Z66" s="184"/>
      <c r="AA66" s="242" t="str">
        <f t="shared" si="18"/>
        <v/>
      </c>
      <c r="AB66" s="242" t="str">
        <f t="shared" si="19"/>
        <v/>
      </c>
      <c r="AC66" s="242" t="str">
        <f t="shared" si="20"/>
        <v/>
      </c>
      <c r="AD66" s="242" t="str">
        <f t="shared" si="21"/>
        <v/>
      </c>
      <c r="AE66" s="242" t="str">
        <f t="shared" si="22"/>
        <v>M4</v>
      </c>
      <c r="AF66" s="184"/>
      <c r="AG66" s="184"/>
      <c r="AI66" s="217">
        <v>5</v>
      </c>
    </row>
    <row r="67" spans="12:35" ht="18">
      <c r="L67" s="184">
        <v>64</v>
      </c>
      <c r="M67" s="307" t="str">
        <f t="shared" ref="M67:M130" si="23">IF(T67="","",VLOOKUP(T67,$A$3:$B$15,2,FALSE))</f>
        <v/>
      </c>
      <c r="N67" s="307" t="str">
        <f t="shared" ref="N67:N130" si="24">IF(U67="","",VLOOKUP(U67,$A$3:$B$15,2,FALSE))</f>
        <v/>
      </c>
      <c r="O67" s="307" t="str">
        <f t="shared" ref="O67:O130" si="25">IF(V67="","",VLOOKUP(V67,$A$3:$B$15,2,FALSE))</f>
        <v/>
      </c>
      <c r="P67" s="307" t="str">
        <f t="shared" ref="P67:P130" si="26">IF(W67="","",VLOOKUP(W67,$A$3:$B$15,2,FALSE))</f>
        <v/>
      </c>
      <c r="Q67" s="307" t="str">
        <f t="shared" ref="Q67:Q130" si="27">IF(X67="","",VLOOKUP(X67,$A$3:$B$15,2,FALSE))</f>
        <v>M5</v>
      </c>
      <c r="S67" s="184"/>
      <c r="T67" s="327" t="str">
        <f>IF('243way_Regular Symbol'!X67="","",'243way_Regular Symbol'!X67)</f>
        <v/>
      </c>
      <c r="U67" s="327" t="str">
        <f>IF('243way_Regular Symbol'!W67="","",'243way_Regular Symbol'!W67)</f>
        <v/>
      </c>
      <c r="V67" s="327" t="str">
        <f>IF('243way_Regular Symbol'!V67="","",'243way_Regular Symbol'!V67)</f>
        <v/>
      </c>
      <c r="W67" s="327" t="str">
        <f>IF('243way_Regular Symbol'!U67="","",'243way_Regular Symbol'!U67)</f>
        <v/>
      </c>
      <c r="X67" s="327">
        <f>IF('243way_Regular Symbol'!T67="","",'243way_Regular Symbol'!T67)</f>
        <v>5</v>
      </c>
      <c r="Z67" s="184"/>
      <c r="AA67" s="242" t="str">
        <f t="shared" ref="AA67:AA90" si="28">IF(T67="","",VLOOKUP(T67,$A$3:$C$15,3,FALSE))</f>
        <v/>
      </c>
      <c r="AB67" s="242" t="str">
        <f t="shared" ref="AB67:AB90" si="29">IF(U67="","",VLOOKUP(U67,$A$3:$C$15,3,FALSE))</f>
        <v/>
      </c>
      <c r="AC67" s="242" t="str">
        <f t="shared" ref="AC67:AC90" si="30">IF(V67="","",VLOOKUP(V67,$A$3:$C$15,3,FALSE))</f>
        <v/>
      </c>
      <c r="AD67" s="242" t="str">
        <f t="shared" ref="AD67:AD90" si="31">IF(W67="","",VLOOKUP(W67,$A$3:$C$15,3,FALSE))</f>
        <v/>
      </c>
      <c r="AE67" s="242" t="str">
        <f t="shared" ref="AE67:AE90" si="32">IF(X67="","",VLOOKUP(X67,$A$3:$C$15,3,FALSE))</f>
        <v>M5</v>
      </c>
      <c r="AF67" s="184"/>
      <c r="AG67" s="184"/>
      <c r="AI67" s="217">
        <v>2</v>
      </c>
    </row>
    <row r="68" spans="12:35" ht="18">
      <c r="L68" s="184">
        <v>65</v>
      </c>
      <c r="M68" s="307" t="str">
        <f t="shared" si="23"/>
        <v/>
      </c>
      <c r="N68" s="307" t="str">
        <f t="shared" si="24"/>
        <v/>
      </c>
      <c r="O68" s="307" t="str">
        <f t="shared" si="25"/>
        <v/>
      </c>
      <c r="P68" s="307" t="str">
        <f t="shared" si="26"/>
        <v/>
      </c>
      <c r="Q68" s="307" t="str">
        <f t="shared" si="27"/>
        <v>M2</v>
      </c>
      <c r="S68" s="184"/>
      <c r="T68" s="327" t="str">
        <f>IF('243way_Regular Symbol'!X68="","",'243way_Regular Symbol'!X68)</f>
        <v/>
      </c>
      <c r="U68" s="327" t="str">
        <f>IF('243way_Regular Symbol'!W68="","",'243way_Regular Symbol'!W68)</f>
        <v/>
      </c>
      <c r="V68" s="327" t="str">
        <f>IF('243way_Regular Symbol'!V68="","",'243way_Regular Symbol'!V68)</f>
        <v/>
      </c>
      <c r="W68" s="327" t="str">
        <f>IF('243way_Regular Symbol'!U68="","",'243way_Regular Symbol'!U68)</f>
        <v/>
      </c>
      <c r="X68" s="327">
        <f>IF('243way_Regular Symbol'!T68="","",'243way_Regular Symbol'!T68)</f>
        <v>2</v>
      </c>
      <c r="Z68" s="184"/>
      <c r="AA68" s="242" t="str">
        <f t="shared" si="28"/>
        <v/>
      </c>
      <c r="AB68" s="242" t="str">
        <f t="shared" si="29"/>
        <v/>
      </c>
      <c r="AC68" s="242" t="str">
        <f t="shared" si="30"/>
        <v/>
      </c>
      <c r="AD68" s="242" t="str">
        <f t="shared" si="31"/>
        <v/>
      </c>
      <c r="AE68" s="242" t="str">
        <f t="shared" si="32"/>
        <v>M2</v>
      </c>
      <c r="AF68" s="184"/>
      <c r="AG68" s="184"/>
      <c r="AI68" s="217">
        <v>10</v>
      </c>
    </row>
    <row r="69" spans="12:35" ht="18">
      <c r="L69" s="184">
        <v>66</v>
      </c>
      <c r="M69" s="307" t="str">
        <f t="shared" si="23"/>
        <v/>
      </c>
      <c r="N69" s="307" t="str">
        <f t="shared" si="24"/>
        <v/>
      </c>
      <c r="O69" s="307" t="str">
        <f t="shared" si="25"/>
        <v/>
      </c>
      <c r="P69" s="307" t="str">
        <f t="shared" si="26"/>
        <v/>
      </c>
      <c r="Q69" s="307" t="str">
        <f t="shared" si="27"/>
        <v>TE</v>
      </c>
      <c r="S69" s="184"/>
      <c r="T69" s="327" t="str">
        <f>IF('243way_Regular Symbol'!X69="","",'243way_Regular Symbol'!X69)</f>
        <v/>
      </c>
      <c r="U69" s="327" t="str">
        <f>IF('243way_Regular Symbol'!W69="","",'243way_Regular Symbol'!W69)</f>
        <v/>
      </c>
      <c r="V69" s="327" t="str">
        <f>IF('243way_Regular Symbol'!V69="","",'243way_Regular Symbol'!V69)</f>
        <v/>
      </c>
      <c r="W69" s="327" t="str">
        <f>IF('243way_Regular Symbol'!U69="","",'243way_Regular Symbol'!U69)</f>
        <v/>
      </c>
      <c r="X69" s="327">
        <f>IF('243way_Regular Symbol'!T69="","",'243way_Regular Symbol'!T69)</f>
        <v>10</v>
      </c>
      <c r="Z69" s="184"/>
      <c r="AA69" s="242" t="str">
        <f t="shared" si="28"/>
        <v/>
      </c>
      <c r="AB69" s="242" t="str">
        <f t="shared" si="29"/>
        <v/>
      </c>
      <c r="AC69" s="242" t="str">
        <f t="shared" si="30"/>
        <v/>
      </c>
      <c r="AD69" s="242" t="str">
        <f t="shared" si="31"/>
        <v/>
      </c>
      <c r="AE69" s="242" t="str">
        <f t="shared" si="32"/>
        <v>TE</v>
      </c>
      <c r="AF69" s="184"/>
      <c r="AG69" s="184"/>
      <c r="AI69" s="217">
        <v>9</v>
      </c>
    </row>
    <row r="70" spans="12:35" ht="18">
      <c r="L70" s="184">
        <v>67</v>
      </c>
      <c r="M70" s="307" t="str">
        <f t="shared" si="23"/>
        <v/>
      </c>
      <c r="N70" s="307" t="str">
        <f t="shared" si="24"/>
        <v/>
      </c>
      <c r="O70" s="307" t="str">
        <f t="shared" si="25"/>
        <v/>
      </c>
      <c r="P70" s="307" t="str">
        <f t="shared" si="26"/>
        <v/>
      </c>
      <c r="Q70" s="307" t="str">
        <f t="shared" si="27"/>
        <v>J</v>
      </c>
      <c r="S70" s="184"/>
      <c r="T70" s="327" t="str">
        <f>IF('243way_Regular Symbol'!X70="","",'243way_Regular Symbol'!X70)</f>
        <v/>
      </c>
      <c r="U70" s="327" t="str">
        <f>IF('243way_Regular Symbol'!W70="","",'243way_Regular Symbol'!W70)</f>
        <v/>
      </c>
      <c r="V70" s="327" t="str">
        <f>IF('243way_Regular Symbol'!V70="","",'243way_Regular Symbol'!V70)</f>
        <v/>
      </c>
      <c r="W70" s="327" t="str">
        <f>IF('243way_Regular Symbol'!U70="","",'243way_Regular Symbol'!U70)</f>
        <v/>
      </c>
      <c r="X70" s="327">
        <f>IF('243way_Regular Symbol'!T70="","",'243way_Regular Symbol'!T70)</f>
        <v>9</v>
      </c>
      <c r="Z70" s="184"/>
      <c r="AA70" s="242" t="str">
        <f t="shared" si="28"/>
        <v/>
      </c>
      <c r="AB70" s="242" t="str">
        <f t="shared" si="29"/>
        <v/>
      </c>
      <c r="AC70" s="242" t="str">
        <f t="shared" si="30"/>
        <v/>
      </c>
      <c r="AD70" s="242" t="str">
        <f t="shared" si="31"/>
        <v/>
      </c>
      <c r="AE70" s="242" t="str">
        <f t="shared" si="32"/>
        <v>J</v>
      </c>
      <c r="AF70" s="184"/>
      <c r="AG70" s="184"/>
      <c r="AI70" s="217">
        <v>10</v>
      </c>
    </row>
    <row r="71" spans="12:35" ht="18">
      <c r="L71" s="184">
        <v>68</v>
      </c>
      <c r="M71" s="307" t="str">
        <f t="shared" si="23"/>
        <v/>
      </c>
      <c r="N71" s="307" t="str">
        <f t="shared" si="24"/>
        <v/>
      </c>
      <c r="O71" s="307" t="str">
        <f t="shared" si="25"/>
        <v/>
      </c>
      <c r="P71" s="307" t="str">
        <f t="shared" si="26"/>
        <v/>
      </c>
      <c r="Q71" s="307" t="str">
        <f t="shared" si="27"/>
        <v>TE</v>
      </c>
      <c r="S71" s="184"/>
      <c r="T71" s="327" t="str">
        <f>IF('243way_Regular Symbol'!X71="","",'243way_Regular Symbol'!X71)</f>
        <v/>
      </c>
      <c r="U71" s="327" t="str">
        <f>IF('243way_Regular Symbol'!W71="","",'243way_Regular Symbol'!W71)</f>
        <v/>
      </c>
      <c r="V71" s="327" t="str">
        <f>IF('243way_Regular Symbol'!V71="","",'243way_Regular Symbol'!V71)</f>
        <v/>
      </c>
      <c r="W71" s="327" t="str">
        <f>IF('243way_Regular Symbol'!U71="","",'243way_Regular Symbol'!U71)</f>
        <v/>
      </c>
      <c r="X71" s="327">
        <f>IF('243way_Regular Symbol'!T71="","",'243way_Regular Symbol'!T71)</f>
        <v>10</v>
      </c>
      <c r="Y71" s="1"/>
      <c r="Z71" s="184"/>
      <c r="AA71" s="242" t="str">
        <f t="shared" si="28"/>
        <v/>
      </c>
      <c r="AB71" s="242" t="str">
        <f t="shared" si="29"/>
        <v/>
      </c>
      <c r="AC71" s="242" t="str">
        <f t="shared" si="30"/>
        <v/>
      </c>
      <c r="AD71" s="242" t="str">
        <f t="shared" si="31"/>
        <v/>
      </c>
      <c r="AE71" s="242" t="str">
        <f t="shared" si="32"/>
        <v>TE</v>
      </c>
      <c r="AF71" s="184"/>
      <c r="AG71" s="184"/>
      <c r="AI71" s="217">
        <v>11</v>
      </c>
    </row>
    <row r="72" spans="12:35" ht="18">
      <c r="L72" s="184">
        <v>69</v>
      </c>
      <c r="M72" s="307" t="str">
        <f t="shared" si="23"/>
        <v/>
      </c>
      <c r="N72" s="307" t="str">
        <f t="shared" si="24"/>
        <v/>
      </c>
      <c r="O72" s="307" t="str">
        <f t="shared" si="25"/>
        <v/>
      </c>
      <c r="P72" s="307" t="str">
        <f t="shared" si="26"/>
        <v/>
      </c>
      <c r="Q72" s="307" t="str">
        <f t="shared" si="27"/>
        <v>NI</v>
      </c>
      <c r="S72" s="184"/>
      <c r="T72" s="327" t="str">
        <f>IF('243way_Regular Symbol'!X72="","",'243way_Regular Symbol'!X72)</f>
        <v/>
      </c>
      <c r="U72" s="327" t="str">
        <f>IF('243way_Regular Symbol'!W72="","",'243way_Regular Symbol'!W72)</f>
        <v/>
      </c>
      <c r="V72" s="327" t="str">
        <f>IF('243way_Regular Symbol'!V72="","",'243way_Regular Symbol'!V72)</f>
        <v/>
      </c>
      <c r="W72" s="327" t="str">
        <f>IF('243way_Regular Symbol'!U72="","",'243way_Regular Symbol'!U72)</f>
        <v/>
      </c>
      <c r="X72" s="327">
        <f>IF('243way_Regular Symbol'!T72="","",'243way_Regular Symbol'!T72)</f>
        <v>11</v>
      </c>
      <c r="Z72" s="184"/>
      <c r="AA72" s="242" t="str">
        <f t="shared" si="28"/>
        <v/>
      </c>
      <c r="AB72" s="242" t="str">
        <f t="shared" si="29"/>
        <v/>
      </c>
      <c r="AC72" s="242" t="str">
        <f t="shared" si="30"/>
        <v/>
      </c>
      <c r="AD72" s="242" t="str">
        <f t="shared" si="31"/>
        <v/>
      </c>
      <c r="AE72" s="242" t="str">
        <f t="shared" si="32"/>
        <v>NI</v>
      </c>
      <c r="AF72" s="184"/>
      <c r="AG72" s="184"/>
      <c r="AI72" s="217">
        <v>3</v>
      </c>
    </row>
    <row r="73" spans="12:35" ht="18">
      <c r="L73" s="184">
        <v>70</v>
      </c>
      <c r="M73" s="307" t="str">
        <f t="shared" si="23"/>
        <v/>
      </c>
      <c r="N73" s="307" t="str">
        <f t="shared" si="24"/>
        <v/>
      </c>
      <c r="O73" s="307" t="str">
        <f t="shared" si="25"/>
        <v/>
      </c>
      <c r="P73" s="307" t="str">
        <f t="shared" si="26"/>
        <v/>
      </c>
      <c r="Q73" s="307" t="str">
        <f t="shared" si="27"/>
        <v>M3</v>
      </c>
      <c r="S73" s="184"/>
      <c r="T73" s="327" t="str">
        <f>IF('243way_Regular Symbol'!X73="","",'243way_Regular Symbol'!X73)</f>
        <v/>
      </c>
      <c r="U73" s="327" t="str">
        <f>IF('243way_Regular Symbol'!W73="","",'243way_Regular Symbol'!W73)</f>
        <v/>
      </c>
      <c r="V73" s="327" t="str">
        <f>IF('243way_Regular Symbol'!V73="","",'243way_Regular Symbol'!V73)</f>
        <v/>
      </c>
      <c r="W73" s="327" t="str">
        <f>IF('243way_Regular Symbol'!U73="","",'243way_Regular Symbol'!U73)</f>
        <v/>
      </c>
      <c r="X73" s="327">
        <f>IF('243way_Regular Symbol'!T73="","",'243way_Regular Symbol'!T73)</f>
        <v>3</v>
      </c>
      <c r="Z73" s="184"/>
      <c r="AA73" s="242" t="str">
        <f t="shared" si="28"/>
        <v/>
      </c>
      <c r="AB73" s="242" t="str">
        <f t="shared" si="29"/>
        <v/>
      </c>
      <c r="AC73" s="242" t="str">
        <f t="shared" si="30"/>
        <v/>
      </c>
      <c r="AD73" s="242" t="str">
        <f t="shared" si="31"/>
        <v/>
      </c>
      <c r="AE73" s="242" t="str">
        <f t="shared" si="32"/>
        <v>M3</v>
      </c>
      <c r="AF73" s="184"/>
      <c r="AG73" s="184"/>
      <c r="AI73" s="217">
        <v>4</v>
      </c>
    </row>
    <row r="74" spans="12:35" ht="18">
      <c r="L74" s="184">
        <v>71</v>
      </c>
      <c r="M74" s="307" t="str">
        <f t="shared" si="23"/>
        <v/>
      </c>
      <c r="N74" s="307" t="str">
        <f t="shared" si="24"/>
        <v/>
      </c>
      <c r="O74" s="307" t="str">
        <f t="shared" si="25"/>
        <v/>
      </c>
      <c r="P74" s="307" t="str">
        <f t="shared" si="26"/>
        <v/>
      </c>
      <c r="Q74" s="307" t="str">
        <f t="shared" si="27"/>
        <v>M4</v>
      </c>
      <c r="S74" s="184"/>
      <c r="T74" s="327" t="str">
        <f>IF('243way_Regular Symbol'!X74="","",'243way_Regular Symbol'!X74)</f>
        <v/>
      </c>
      <c r="U74" s="327" t="str">
        <f>IF('243way_Regular Symbol'!W74="","",'243way_Regular Symbol'!W74)</f>
        <v/>
      </c>
      <c r="V74" s="327" t="str">
        <f>IF('243way_Regular Symbol'!V74="","",'243way_Regular Symbol'!V74)</f>
        <v/>
      </c>
      <c r="W74" s="327" t="str">
        <f>IF('243way_Regular Symbol'!U74="","",'243way_Regular Symbol'!U74)</f>
        <v/>
      </c>
      <c r="X74" s="327">
        <f>IF('243way_Regular Symbol'!T74="","",'243way_Regular Symbol'!T74)</f>
        <v>4</v>
      </c>
      <c r="Z74" s="184"/>
      <c r="AA74" s="242" t="str">
        <f t="shared" si="28"/>
        <v/>
      </c>
      <c r="AB74" s="242" t="str">
        <f t="shared" si="29"/>
        <v/>
      </c>
      <c r="AC74" s="242" t="str">
        <f t="shared" si="30"/>
        <v/>
      </c>
      <c r="AD74" s="242" t="str">
        <f t="shared" si="31"/>
        <v/>
      </c>
      <c r="AE74" s="242" t="str">
        <f t="shared" si="32"/>
        <v>M4</v>
      </c>
      <c r="AF74" s="184"/>
      <c r="AG74" s="184"/>
      <c r="AI74" s="217">
        <v>5</v>
      </c>
    </row>
    <row r="75" spans="12:35" ht="18">
      <c r="L75" s="184">
        <v>72</v>
      </c>
      <c r="M75" s="307" t="str">
        <f t="shared" si="23"/>
        <v/>
      </c>
      <c r="N75" s="307" t="str">
        <f t="shared" si="24"/>
        <v/>
      </c>
      <c r="O75" s="307" t="str">
        <f t="shared" si="25"/>
        <v/>
      </c>
      <c r="P75" s="307" t="str">
        <f t="shared" si="26"/>
        <v/>
      </c>
      <c r="Q75" s="307" t="str">
        <f t="shared" si="27"/>
        <v>M5</v>
      </c>
      <c r="S75" s="184"/>
      <c r="T75" s="327" t="str">
        <f>IF('243way_Regular Symbol'!X75="","",'243way_Regular Symbol'!X75)</f>
        <v/>
      </c>
      <c r="U75" s="327" t="str">
        <f>IF('243way_Regular Symbol'!W75="","",'243way_Regular Symbol'!W75)</f>
        <v/>
      </c>
      <c r="V75" s="327" t="str">
        <f>IF('243way_Regular Symbol'!V75="","",'243way_Regular Symbol'!V75)</f>
        <v/>
      </c>
      <c r="W75" s="327" t="str">
        <f>IF('243way_Regular Symbol'!U75="","",'243way_Regular Symbol'!U75)</f>
        <v/>
      </c>
      <c r="X75" s="327">
        <f>IF('243way_Regular Symbol'!T75="","",'243way_Regular Symbol'!T75)</f>
        <v>5</v>
      </c>
      <c r="Z75" s="184"/>
      <c r="AA75" s="242" t="str">
        <f t="shared" si="28"/>
        <v/>
      </c>
      <c r="AB75" s="242" t="str">
        <f t="shared" si="29"/>
        <v/>
      </c>
      <c r="AC75" s="242" t="str">
        <f t="shared" si="30"/>
        <v/>
      </c>
      <c r="AD75" s="242" t="str">
        <f t="shared" si="31"/>
        <v/>
      </c>
      <c r="AE75" s="242" t="str">
        <f t="shared" si="32"/>
        <v>M5</v>
      </c>
      <c r="AF75" s="184"/>
      <c r="AG75" s="184"/>
    </row>
    <row r="76" spans="12:35" ht="18">
      <c r="L76" s="184">
        <v>73</v>
      </c>
      <c r="M76" s="307" t="str">
        <f t="shared" si="23"/>
        <v/>
      </c>
      <c r="N76" s="307" t="str">
        <f t="shared" si="24"/>
        <v/>
      </c>
      <c r="O76" s="307" t="str">
        <f t="shared" si="25"/>
        <v/>
      </c>
      <c r="P76" s="307" t="str">
        <f t="shared" si="26"/>
        <v/>
      </c>
      <c r="Q76" s="307" t="str">
        <f t="shared" si="27"/>
        <v/>
      </c>
      <c r="S76" s="184"/>
      <c r="T76" s="327" t="str">
        <f>IF('243way_Regular Symbol'!X76="","",'243way_Regular Symbol'!X76)</f>
        <v/>
      </c>
      <c r="U76" s="327" t="str">
        <f>IF('243way_Regular Symbol'!W76="","",'243way_Regular Symbol'!W76)</f>
        <v/>
      </c>
      <c r="V76" s="327" t="str">
        <f>IF('243way_Regular Symbol'!V76="","",'243way_Regular Symbol'!V76)</f>
        <v/>
      </c>
      <c r="W76" s="327" t="str">
        <f>IF('243way_Regular Symbol'!U76="","",'243way_Regular Symbol'!U76)</f>
        <v/>
      </c>
      <c r="X76" s="327" t="str">
        <f>IF('243way_Regular Symbol'!T76="","",'243way_Regular Symbol'!T76)</f>
        <v/>
      </c>
      <c r="Z76" s="184"/>
      <c r="AA76" s="242" t="str">
        <f t="shared" si="28"/>
        <v/>
      </c>
      <c r="AB76" s="242" t="str">
        <f t="shared" si="29"/>
        <v/>
      </c>
      <c r="AC76" s="242" t="str">
        <f t="shared" si="30"/>
        <v/>
      </c>
      <c r="AD76" s="242" t="str">
        <f t="shared" si="31"/>
        <v/>
      </c>
      <c r="AE76" s="242" t="str">
        <f t="shared" si="32"/>
        <v/>
      </c>
      <c r="AF76" s="184"/>
      <c r="AG76" s="184"/>
    </row>
    <row r="77" spans="12:35" ht="18">
      <c r="L77" s="184">
        <v>74</v>
      </c>
      <c r="M77" s="307" t="str">
        <f t="shared" si="23"/>
        <v/>
      </c>
      <c r="N77" s="307" t="str">
        <f t="shared" si="24"/>
        <v/>
      </c>
      <c r="O77" s="307" t="str">
        <f t="shared" si="25"/>
        <v/>
      </c>
      <c r="P77" s="307" t="str">
        <f t="shared" si="26"/>
        <v/>
      </c>
      <c r="Q77" s="307" t="str">
        <f t="shared" si="27"/>
        <v/>
      </c>
      <c r="S77" s="184"/>
      <c r="T77" s="327" t="str">
        <f>IF('243way_Regular Symbol'!X77="","",'243way_Regular Symbol'!X77)</f>
        <v/>
      </c>
      <c r="U77" s="327" t="str">
        <f>IF('243way_Regular Symbol'!W77="","",'243way_Regular Symbol'!W77)</f>
        <v/>
      </c>
      <c r="V77" s="327" t="str">
        <f>IF('243way_Regular Symbol'!V77="","",'243way_Regular Symbol'!V77)</f>
        <v/>
      </c>
      <c r="W77" s="327" t="str">
        <f>IF('243way_Regular Symbol'!U77="","",'243way_Regular Symbol'!U77)</f>
        <v/>
      </c>
      <c r="X77" s="327" t="str">
        <f>IF('243way_Regular Symbol'!T77="","",'243way_Regular Symbol'!T77)</f>
        <v/>
      </c>
      <c r="Z77" s="184"/>
      <c r="AA77" s="242" t="str">
        <f t="shared" si="28"/>
        <v/>
      </c>
      <c r="AB77" s="242" t="str">
        <f t="shared" si="29"/>
        <v/>
      </c>
      <c r="AC77" s="242" t="str">
        <f t="shared" si="30"/>
        <v/>
      </c>
      <c r="AD77" s="242" t="str">
        <f t="shared" si="31"/>
        <v/>
      </c>
      <c r="AE77" s="242" t="str">
        <f t="shared" si="32"/>
        <v/>
      </c>
      <c r="AF77" s="184"/>
      <c r="AG77" s="184"/>
    </row>
    <row r="78" spans="12:35" ht="18">
      <c r="L78" s="184">
        <v>75</v>
      </c>
      <c r="M78" s="307" t="str">
        <f t="shared" si="23"/>
        <v/>
      </c>
      <c r="N78" s="307" t="str">
        <f t="shared" si="24"/>
        <v/>
      </c>
      <c r="O78" s="307" t="str">
        <f t="shared" si="25"/>
        <v/>
      </c>
      <c r="P78" s="307" t="str">
        <f t="shared" si="26"/>
        <v/>
      </c>
      <c r="Q78" s="307" t="str">
        <f t="shared" si="27"/>
        <v/>
      </c>
      <c r="S78" s="184"/>
      <c r="T78" s="327" t="str">
        <f>IF('243way_Regular Symbol'!X78="","",'243way_Regular Symbol'!X78)</f>
        <v/>
      </c>
      <c r="U78" s="327" t="str">
        <f>IF('243way_Regular Symbol'!W78="","",'243way_Regular Symbol'!W78)</f>
        <v/>
      </c>
      <c r="V78" s="327" t="str">
        <f>IF('243way_Regular Symbol'!V78="","",'243way_Regular Symbol'!V78)</f>
        <v/>
      </c>
      <c r="W78" s="327" t="str">
        <f>IF('243way_Regular Symbol'!U78="","",'243way_Regular Symbol'!U78)</f>
        <v/>
      </c>
      <c r="X78" s="327" t="str">
        <f>IF('243way_Regular Symbol'!T78="","",'243way_Regular Symbol'!T78)</f>
        <v/>
      </c>
      <c r="Z78" s="184"/>
      <c r="AA78" s="242" t="str">
        <f t="shared" si="28"/>
        <v/>
      </c>
      <c r="AB78" s="242" t="str">
        <f t="shared" si="29"/>
        <v/>
      </c>
      <c r="AC78" s="242" t="str">
        <f t="shared" si="30"/>
        <v/>
      </c>
      <c r="AD78" s="242" t="str">
        <f t="shared" si="31"/>
        <v/>
      </c>
      <c r="AE78" s="242" t="str">
        <f t="shared" si="32"/>
        <v/>
      </c>
      <c r="AF78" s="184"/>
      <c r="AG78" s="184"/>
    </row>
    <row r="79" spans="12:35" ht="18">
      <c r="L79" s="184">
        <v>76</v>
      </c>
      <c r="M79" s="307" t="str">
        <f t="shared" si="23"/>
        <v/>
      </c>
      <c r="N79" s="307" t="str">
        <f t="shared" si="24"/>
        <v/>
      </c>
      <c r="O79" s="307" t="str">
        <f t="shared" si="25"/>
        <v/>
      </c>
      <c r="P79" s="307" t="str">
        <f t="shared" si="26"/>
        <v/>
      </c>
      <c r="Q79" s="307" t="str">
        <f t="shared" si="27"/>
        <v/>
      </c>
      <c r="AA79" s="242" t="str">
        <f t="shared" si="28"/>
        <v/>
      </c>
      <c r="AB79" s="242" t="str">
        <f t="shared" si="29"/>
        <v/>
      </c>
      <c r="AC79" s="242" t="str">
        <f t="shared" si="30"/>
        <v/>
      </c>
      <c r="AD79" s="242" t="str">
        <f t="shared" si="31"/>
        <v/>
      </c>
      <c r="AE79" s="242" t="str">
        <f t="shared" si="32"/>
        <v/>
      </c>
      <c r="AF79" s="184"/>
      <c r="AG79" s="184"/>
      <c r="AI79" s="30"/>
    </row>
    <row r="80" spans="12:35" ht="18">
      <c r="L80" s="184">
        <v>77</v>
      </c>
      <c r="M80" s="307" t="str">
        <f t="shared" si="23"/>
        <v/>
      </c>
      <c r="N80" s="307" t="str">
        <f t="shared" si="24"/>
        <v/>
      </c>
      <c r="O80" s="307" t="str">
        <f t="shared" si="25"/>
        <v/>
      </c>
      <c r="P80" s="307" t="str">
        <f t="shared" si="26"/>
        <v/>
      </c>
      <c r="Q80" s="307" t="str">
        <f t="shared" si="27"/>
        <v/>
      </c>
      <c r="AA80" s="242" t="str">
        <f t="shared" si="28"/>
        <v/>
      </c>
      <c r="AB80" s="242" t="str">
        <f t="shared" si="29"/>
        <v/>
      </c>
      <c r="AC80" s="242" t="str">
        <f t="shared" si="30"/>
        <v/>
      </c>
      <c r="AD80" s="242" t="str">
        <f t="shared" si="31"/>
        <v/>
      </c>
      <c r="AE80" s="242" t="str">
        <f t="shared" si="32"/>
        <v/>
      </c>
      <c r="AF80" s="184"/>
      <c r="AG80" s="184"/>
      <c r="AI80" s="30"/>
    </row>
    <row r="81" spans="12:35" ht="18">
      <c r="L81" s="184">
        <v>78</v>
      </c>
      <c r="M81" s="307" t="str">
        <f t="shared" si="23"/>
        <v/>
      </c>
      <c r="N81" s="307" t="str">
        <f t="shared" si="24"/>
        <v/>
      </c>
      <c r="O81" s="307" t="str">
        <f t="shared" si="25"/>
        <v/>
      </c>
      <c r="P81" s="307" t="str">
        <f t="shared" si="26"/>
        <v/>
      </c>
      <c r="Q81" s="307" t="str">
        <f t="shared" si="27"/>
        <v/>
      </c>
      <c r="AA81" s="242" t="str">
        <f t="shared" si="28"/>
        <v/>
      </c>
      <c r="AB81" s="242" t="str">
        <f t="shared" si="29"/>
        <v/>
      </c>
      <c r="AC81" s="242" t="str">
        <f t="shared" si="30"/>
        <v/>
      </c>
      <c r="AD81" s="242" t="str">
        <f t="shared" si="31"/>
        <v/>
      </c>
      <c r="AE81" s="242" t="str">
        <f t="shared" si="32"/>
        <v/>
      </c>
      <c r="AF81" s="184"/>
      <c r="AG81" s="184"/>
      <c r="AI81" s="30"/>
    </row>
    <row r="82" spans="12:35" ht="18">
      <c r="L82" s="184">
        <v>79</v>
      </c>
      <c r="M82" s="307" t="str">
        <f t="shared" si="23"/>
        <v/>
      </c>
      <c r="N82" s="307" t="str">
        <f t="shared" si="24"/>
        <v/>
      </c>
      <c r="O82" s="307" t="str">
        <f t="shared" si="25"/>
        <v/>
      </c>
      <c r="P82" s="307" t="str">
        <f t="shared" si="26"/>
        <v/>
      </c>
      <c r="Q82" s="307" t="str">
        <f t="shared" si="27"/>
        <v/>
      </c>
      <c r="AA82" s="242" t="str">
        <f t="shared" si="28"/>
        <v/>
      </c>
      <c r="AB82" s="242" t="str">
        <f t="shared" si="29"/>
        <v/>
      </c>
      <c r="AC82" s="242" t="str">
        <f t="shared" si="30"/>
        <v/>
      </c>
      <c r="AD82" s="242" t="str">
        <f t="shared" si="31"/>
        <v/>
      </c>
      <c r="AE82" s="242" t="str">
        <f t="shared" si="32"/>
        <v/>
      </c>
      <c r="AF82" s="184"/>
      <c r="AG82" s="184"/>
      <c r="AI82" s="30"/>
    </row>
    <row r="83" spans="12:35" ht="18">
      <c r="L83" s="184">
        <v>80</v>
      </c>
      <c r="M83" s="307" t="str">
        <f t="shared" si="23"/>
        <v/>
      </c>
      <c r="N83" s="307" t="str">
        <f t="shared" si="24"/>
        <v/>
      </c>
      <c r="O83" s="307" t="str">
        <f t="shared" si="25"/>
        <v/>
      </c>
      <c r="P83" s="307" t="str">
        <f t="shared" si="26"/>
        <v/>
      </c>
      <c r="Q83" s="307" t="str">
        <f t="shared" si="27"/>
        <v/>
      </c>
      <c r="AA83" s="242" t="str">
        <f t="shared" si="28"/>
        <v/>
      </c>
      <c r="AB83" s="242" t="str">
        <f t="shared" si="29"/>
        <v/>
      </c>
      <c r="AC83" s="242" t="str">
        <f t="shared" si="30"/>
        <v/>
      </c>
      <c r="AD83" s="242" t="str">
        <f t="shared" si="31"/>
        <v/>
      </c>
      <c r="AE83" s="242" t="str">
        <f t="shared" si="32"/>
        <v/>
      </c>
      <c r="AF83" s="184"/>
      <c r="AG83" s="184"/>
      <c r="AI83" s="30"/>
    </row>
    <row r="84" spans="12:35" ht="18">
      <c r="L84" s="184">
        <v>81</v>
      </c>
      <c r="M84" s="307" t="str">
        <f t="shared" si="23"/>
        <v/>
      </c>
      <c r="N84" s="307" t="str">
        <f t="shared" si="24"/>
        <v/>
      </c>
      <c r="O84" s="307" t="str">
        <f t="shared" si="25"/>
        <v/>
      </c>
      <c r="P84" s="307" t="str">
        <f t="shared" si="26"/>
        <v/>
      </c>
      <c r="Q84" s="307" t="str">
        <f t="shared" si="27"/>
        <v/>
      </c>
      <c r="AA84" s="242" t="str">
        <f t="shared" si="28"/>
        <v/>
      </c>
      <c r="AB84" s="242" t="str">
        <f t="shared" si="29"/>
        <v/>
      </c>
      <c r="AC84" s="242" t="str">
        <f t="shared" si="30"/>
        <v/>
      </c>
      <c r="AD84" s="242" t="str">
        <f t="shared" si="31"/>
        <v/>
      </c>
      <c r="AE84" s="242" t="str">
        <f t="shared" si="32"/>
        <v/>
      </c>
      <c r="AF84" s="184"/>
      <c r="AG84" s="184"/>
      <c r="AI84" s="30"/>
    </row>
    <row r="85" spans="12:35" ht="18">
      <c r="L85" s="184">
        <v>82</v>
      </c>
      <c r="M85" s="307" t="str">
        <f t="shared" si="23"/>
        <v/>
      </c>
      <c r="N85" s="307" t="str">
        <f t="shared" si="24"/>
        <v/>
      </c>
      <c r="O85" s="307" t="str">
        <f t="shared" si="25"/>
        <v/>
      </c>
      <c r="P85" s="307" t="str">
        <f t="shared" si="26"/>
        <v/>
      </c>
      <c r="Q85" s="307" t="str">
        <f t="shared" si="27"/>
        <v/>
      </c>
      <c r="AA85" s="242" t="str">
        <f t="shared" si="28"/>
        <v/>
      </c>
      <c r="AB85" s="242" t="str">
        <f t="shared" si="29"/>
        <v/>
      </c>
      <c r="AC85" s="242" t="str">
        <f t="shared" si="30"/>
        <v/>
      </c>
      <c r="AD85" s="242" t="str">
        <f t="shared" si="31"/>
        <v/>
      </c>
      <c r="AE85" s="242" t="str">
        <f t="shared" si="32"/>
        <v/>
      </c>
      <c r="AF85" s="184"/>
      <c r="AG85" s="184"/>
      <c r="AI85" s="30"/>
    </row>
    <row r="86" spans="12:35" ht="18">
      <c r="L86" s="184">
        <v>83</v>
      </c>
      <c r="M86" s="307" t="str">
        <f t="shared" si="23"/>
        <v/>
      </c>
      <c r="N86" s="307" t="str">
        <f t="shared" si="24"/>
        <v/>
      </c>
      <c r="O86" s="307" t="str">
        <f t="shared" si="25"/>
        <v/>
      </c>
      <c r="P86" s="307" t="str">
        <f t="shared" si="26"/>
        <v/>
      </c>
      <c r="Q86" s="307" t="str">
        <f t="shared" si="27"/>
        <v/>
      </c>
      <c r="AA86" s="242" t="str">
        <f t="shared" si="28"/>
        <v/>
      </c>
      <c r="AB86" s="242" t="str">
        <f t="shared" si="29"/>
        <v/>
      </c>
      <c r="AC86" s="242" t="str">
        <f t="shared" si="30"/>
        <v/>
      </c>
      <c r="AD86" s="242" t="str">
        <f t="shared" si="31"/>
        <v/>
      </c>
      <c r="AE86" s="242" t="str">
        <f t="shared" si="32"/>
        <v/>
      </c>
      <c r="AF86" s="184"/>
      <c r="AG86" s="184"/>
      <c r="AI86" s="30"/>
    </row>
    <row r="87" spans="12:35" ht="18">
      <c r="L87" s="184">
        <v>84</v>
      </c>
      <c r="M87" s="307" t="str">
        <f t="shared" si="23"/>
        <v/>
      </c>
      <c r="N87" s="307" t="str">
        <f t="shared" si="24"/>
        <v/>
      </c>
      <c r="O87" s="307" t="str">
        <f t="shared" si="25"/>
        <v/>
      </c>
      <c r="P87" s="307" t="str">
        <f t="shared" si="26"/>
        <v/>
      </c>
      <c r="Q87" s="307" t="str">
        <f t="shared" si="27"/>
        <v/>
      </c>
      <c r="AA87" s="242" t="str">
        <f t="shared" si="28"/>
        <v/>
      </c>
      <c r="AB87" s="242" t="str">
        <f t="shared" si="29"/>
        <v/>
      </c>
      <c r="AC87" s="242" t="str">
        <f t="shared" si="30"/>
        <v/>
      </c>
      <c r="AD87" s="242" t="str">
        <f t="shared" si="31"/>
        <v/>
      </c>
      <c r="AE87" s="242" t="str">
        <f t="shared" si="32"/>
        <v/>
      </c>
      <c r="AF87" s="184"/>
      <c r="AG87" s="184"/>
      <c r="AI87" s="30"/>
    </row>
    <row r="88" spans="12:35" ht="18">
      <c r="L88" s="184">
        <v>85</v>
      </c>
      <c r="M88" s="307" t="str">
        <f t="shared" si="23"/>
        <v/>
      </c>
      <c r="N88" s="307" t="str">
        <f t="shared" si="24"/>
        <v/>
      </c>
      <c r="O88" s="307" t="str">
        <f t="shared" si="25"/>
        <v/>
      </c>
      <c r="P88" s="307" t="str">
        <f t="shared" si="26"/>
        <v/>
      </c>
      <c r="Q88" s="307" t="str">
        <f t="shared" si="27"/>
        <v/>
      </c>
      <c r="AA88" s="242" t="str">
        <f t="shared" si="28"/>
        <v/>
      </c>
      <c r="AB88" s="242" t="str">
        <f t="shared" si="29"/>
        <v/>
      </c>
      <c r="AC88" s="242" t="str">
        <f t="shared" si="30"/>
        <v/>
      </c>
      <c r="AD88" s="242" t="str">
        <f t="shared" si="31"/>
        <v/>
      </c>
      <c r="AE88" s="242" t="str">
        <f t="shared" si="32"/>
        <v/>
      </c>
      <c r="AF88" s="184"/>
      <c r="AG88" s="184"/>
      <c r="AI88" s="30"/>
    </row>
    <row r="89" spans="12:35" ht="18">
      <c r="L89" s="184">
        <v>86</v>
      </c>
      <c r="M89" s="307" t="str">
        <f t="shared" si="23"/>
        <v/>
      </c>
      <c r="N89" s="307" t="str">
        <f t="shared" si="24"/>
        <v/>
      </c>
      <c r="O89" s="307" t="str">
        <f t="shared" si="25"/>
        <v/>
      </c>
      <c r="P89" s="307" t="str">
        <f t="shared" si="26"/>
        <v/>
      </c>
      <c r="Q89" s="307" t="str">
        <f t="shared" si="27"/>
        <v/>
      </c>
      <c r="AA89" s="242" t="str">
        <f t="shared" si="28"/>
        <v/>
      </c>
      <c r="AB89" s="242" t="str">
        <f t="shared" si="29"/>
        <v/>
      </c>
      <c r="AC89" s="242" t="str">
        <f t="shared" si="30"/>
        <v/>
      </c>
      <c r="AD89" s="242" t="str">
        <f t="shared" si="31"/>
        <v/>
      </c>
      <c r="AE89" s="242" t="str">
        <f t="shared" si="32"/>
        <v/>
      </c>
      <c r="AF89" s="184"/>
      <c r="AG89" s="184"/>
      <c r="AI89" s="30"/>
    </row>
    <row r="90" spans="12:35" ht="18">
      <c r="L90" s="184">
        <v>87</v>
      </c>
      <c r="M90" s="307" t="str">
        <f t="shared" si="23"/>
        <v/>
      </c>
      <c r="N90" s="307" t="str">
        <f t="shared" si="24"/>
        <v/>
      </c>
      <c r="O90" s="307" t="str">
        <f t="shared" si="25"/>
        <v/>
      </c>
      <c r="P90" s="307" t="str">
        <f t="shared" si="26"/>
        <v/>
      </c>
      <c r="Q90" s="307" t="str">
        <f t="shared" si="27"/>
        <v/>
      </c>
      <c r="AA90" s="242" t="str">
        <f t="shared" si="28"/>
        <v/>
      </c>
      <c r="AB90" s="242" t="str">
        <f t="shared" si="29"/>
        <v/>
      </c>
      <c r="AC90" s="242" t="str">
        <f t="shared" si="30"/>
        <v/>
      </c>
      <c r="AD90" s="242" t="str">
        <f t="shared" si="31"/>
        <v/>
      </c>
      <c r="AE90" s="242" t="str">
        <f t="shared" si="32"/>
        <v/>
      </c>
      <c r="AF90" s="184"/>
      <c r="AG90" s="184"/>
      <c r="AI90" s="30"/>
    </row>
    <row r="91" spans="12:35" ht="18">
      <c r="L91" s="184">
        <v>88</v>
      </c>
      <c r="M91" s="307" t="str">
        <f t="shared" si="23"/>
        <v/>
      </c>
      <c r="N91" s="307" t="str">
        <f t="shared" si="24"/>
        <v/>
      </c>
      <c r="O91" s="307" t="str">
        <f t="shared" si="25"/>
        <v/>
      </c>
      <c r="P91" s="307" t="str">
        <f t="shared" si="26"/>
        <v/>
      </c>
      <c r="Q91" s="307" t="str">
        <f t="shared" si="27"/>
        <v/>
      </c>
      <c r="AA91" s="1" t="str">
        <f t="shared" ref="AA91:AA100" si="33">IF(T91="","",VLOOKUP(T91,$A$3:$C$15,3,FALSE))</f>
        <v/>
      </c>
      <c r="AB91" s="184"/>
      <c r="AC91" s="184"/>
      <c r="AD91" s="184"/>
      <c r="AE91" s="184"/>
      <c r="AF91" s="184"/>
      <c r="AG91" s="184"/>
      <c r="AI91" s="30"/>
    </row>
    <row r="92" spans="12:35" ht="18">
      <c r="L92" s="184">
        <v>89</v>
      </c>
      <c r="M92" s="307" t="str">
        <f t="shared" si="23"/>
        <v/>
      </c>
      <c r="N92" s="307" t="str">
        <f t="shared" si="24"/>
        <v/>
      </c>
      <c r="O92" s="307" t="str">
        <f t="shared" si="25"/>
        <v/>
      </c>
      <c r="P92" s="307" t="str">
        <f t="shared" si="26"/>
        <v/>
      </c>
      <c r="Q92" s="307" t="str">
        <f t="shared" si="27"/>
        <v/>
      </c>
      <c r="AA92" s="1" t="str">
        <f t="shared" si="33"/>
        <v/>
      </c>
      <c r="AB92" s="184"/>
      <c r="AC92" s="184"/>
      <c r="AD92" s="184"/>
      <c r="AE92" s="184"/>
      <c r="AF92" s="184"/>
      <c r="AG92" s="184"/>
      <c r="AI92" s="30"/>
    </row>
    <row r="93" spans="12:35" ht="18">
      <c r="L93" s="184">
        <v>90</v>
      </c>
      <c r="M93" s="307" t="str">
        <f t="shared" si="23"/>
        <v/>
      </c>
      <c r="N93" s="307" t="str">
        <f t="shared" si="24"/>
        <v/>
      </c>
      <c r="O93" s="307" t="str">
        <f t="shared" si="25"/>
        <v/>
      </c>
      <c r="P93" s="307" t="str">
        <f t="shared" si="26"/>
        <v/>
      </c>
      <c r="Q93" s="307" t="str">
        <f t="shared" si="27"/>
        <v/>
      </c>
      <c r="AA93" s="1" t="str">
        <f t="shared" si="33"/>
        <v/>
      </c>
      <c r="AB93" s="184"/>
      <c r="AC93" s="184"/>
      <c r="AD93" s="184"/>
      <c r="AE93" s="184"/>
      <c r="AF93" s="184"/>
      <c r="AG93" s="184"/>
      <c r="AI93" s="30"/>
    </row>
    <row r="94" spans="12:35" ht="18">
      <c r="L94" s="184">
        <v>91</v>
      </c>
      <c r="M94" s="307" t="str">
        <f t="shared" si="23"/>
        <v/>
      </c>
      <c r="N94" s="307" t="str">
        <f t="shared" si="24"/>
        <v/>
      </c>
      <c r="O94" s="307" t="str">
        <f t="shared" si="25"/>
        <v/>
      </c>
      <c r="P94" s="307" t="str">
        <f t="shared" si="26"/>
        <v/>
      </c>
      <c r="Q94" s="307" t="str">
        <f t="shared" si="27"/>
        <v/>
      </c>
      <c r="AA94" s="1" t="str">
        <f t="shared" si="33"/>
        <v/>
      </c>
      <c r="AB94" s="184"/>
      <c r="AC94" s="184"/>
      <c r="AD94" s="184"/>
      <c r="AE94" s="184"/>
      <c r="AF94" s="184"/>
      <c r="AG94" s="184"/>
      <c r="AI94" s="30"/>
    </row>
    <row r="95" spans="12:35" ht="18">
      <c r="L95" s="184">
        <v>92</v>
      </c>
      <c r="M95" s="307" t="str">
        <f t="shared" si="23"/>
        <v/>
      </c>
      <c r="N95" s="307" t="str">
        <f t="shared" si="24"/>
        <v/>
      </c>
      <c r="O95" s="307" t="str">
        <f t="shared" si="25"/>
        <v/>
      </c>
      <c r="P95" s="307" t="str">
        <f t="shared" si="26"/>
        <v/>
      </c>
      <c r="Q95" s="307" t="str">
        <f t="shared" si="27"/>
        <v/>
      </c>
      <c r="AA95" s="1" t="str">
        <f t="shared" si="33"/>
        <v/>
      </c>
      <c r="AB95" s="184"/>
      <c r="AC95" s="184"/>
      <c r="AD95" s="184"/>
      <c r="AE95" s="184"/>
      <c r="AF95" s="184"/>
      <c r="AG95" s="184"/>
      <c r="AI95" s="30"/>
    </row>
    <row r="96" spans="12:35" ht="18">
      <c r="L96" s="184">
        <v>93</v>
      </c>
      <c r="M96" s="307" t="str">
        <f t="shared" si="23"/>
        <v/>
      </c>
      <c r="N96" s="307" t="str">
        <f t="shared" si="24"/>
        <v/>
      </c>
      <c r="O96" s="307" t="str">
        <f t="shared" si="25"/>
        <v/>
      </c>
      <c r="P96" s="307" t="str">
        <f t="shared" si="26"/>
        <v/>
      </c>
      <c r="Q96" s="307" t="str">
        <f t="shared" si="27"/>
        <v/>
      </c>
      <c r="AA96" s="1" t="str">
        <f t="shared" si="33"/>
        <v/>
      </c>
      <c r="AB96" s="184"/>
      <c r="AC96" s="184"/>
      <c r="AD96" s="184"/>
      <c r="AE96" s="184"/>
      <c r="AF96" s="184"/>
      <c r="AG96" s="184"/>
      <c r="AI96" s="30"/>
    </row>
    <row r="97" spans="12:35" ht="18">
      <c r="L97" s="184">
        <v>94</v>
      </c>
      <c r="M97" s="307" t="str">
        <f t="shared" si="23"/>
        <v/>
      </c>
      <c r="N97" s="307" t="str">
        <f t="shared" si="24"/>
        <v/>
      </c>
      <c r="O97" s="307" t="str">
        <f t="shared" si="25"/>
        <v/>
      </c>
      <c r="P97" s="307" t="str">
        <f t="shared" si="26"/>
        <v/>
      </c>
      <c r="Q97" s="307" t="str">
        <f t="shared" si="27"/>
        <v/>
      </c>
      <c r="AA97" s="1" t="str">
        <f t="shared" si="33"/>
        <v/>
      </c>
      <c r="AB97" s="184"/>
      <c r="AC97" s="184"/>
      <c r="AD97" s="184"/>
      <c r="AE97" s="184"/>
      <c r="AF97" s="184"/>
      <c r="AG97" s="184"/>
      <c r="AI97" s="30"/>
    </row>
    <row r="98" spans="12:35" ht="18">
      <c r="L98" s="184">
        <v>95</v>
      </c>
      <c r="M98" s="307" t="str">
        <f t="shared" si="23"/>
        <v/>
      </c>
      <c r="N98" s="307" t="str">
        <f t="shared" si="24"/>
        <v/>
      </c>
      <c r="O98" s="307" t="str">
        <f t="shared" si="25"/>
        <v/>
      </c>
      <c r="P98" s="307" t="str">
        <f t="shared" si="26"/>
        <v/>
      </c>
      <c r="Q98" s="307" t="str">
        <f t="shared" si="27"/>
        <v/>
      </c>
      <c r="AA98" s="1" t="str">
        <f t="shared" si="33"/>
        <v/>
      </c>
      <c r="AB98" s="184"/>
      <c r="AC98" s="184"/>
      <c r="AD98" s="184"/>
      <c r="AE98" s="184"/>
      <c r="AF98" s="184"/>
      <c r="AG98" s="184"/>
      <c r="AI98" s="30"/>
    </row>
    <row r="99" spans="12:35" ht="18">
      <c r="L99" s="184">
        <v>96</v>
      </c>
      <c r="M99" s="307" t="str">
        <f t="shared" si="23"/>
        <v/>
      </c>
      <c r="N99" s="307" t="str">
        <f t="shared" si="24"/>
        <v/>
      </c>
      <c r="O99" s="307" t="str">
        <f t="shared" si="25"/>
        <v/>
      </c>
      <c r="P99" s="307" t="str">
        <f t="shared" si="26"/>
        <v/>
      </c>
      <c r="Q99" s="307" t="str">
        <f t="shared" si="27"/>
        <v/>
      </c>
      <c r="AA99" s="1" t="str">
        <f t="shared" si="33"/>
        <v/>
      </c>
      <c r="AB99" s="184"/>
      <c r="AC99" s="184"/>
      <c r="AD99" s="184"/>
      <c r="AE99" s="184"/>
      <c r="AF99" s="184"/>
      <c r="AG99" s="184"/>
      <c r="AI99" s="30"/>
    </row>
    <row r="100" spans="12:35" ht="18">
      <c r="L100" s="184">
        <v>97</v>
      </c>
      <c r="M100" s="307" t="str">
        <f t="shared" si="23"/>
        <v/>
      </c>
      <c r="N100" s="307" t="str">
        <f t="shared" si="24"/>
        <v/>
      </c>
      <c r="O100" s="307" t="str">
        <f t="shared" si="25"/>
        <v/>
      </c>
      <c r="P100" s="307" t="str">
        <f t="shared" si="26"/>
        <v/>
      </c>
      <c r="Q100" s="307" t="str">
        <f t="shared" si="27"/>
        <v/>
      </c>
      <c r="AA100" s="1" t="str">
        <f t="shared" si="33"/>
        <v/>
      </c>
      <c r="AB100" s="184"/>
      <c r="AC100" s="184"/>
      <c r="AD100" s="184"/>
      <c r="AE100" s="184"/>
      <c r="AF100" s="184"/>
      <c r="AG100" s="1"/>
    </row>
    <row r="101" spans="12:35" ht="18">
      <c r="L101" s="184">
        <v>98</v>
      </c>
      <c r="M101" s="307" t="str">
        <f t="shared" si="23"/>
        <v/>
      </c>
      <c r="N101" s="307" t="str">
        <f t="shared" si="24"/>
        <v/>
      </c>
      <c r="O101" s="307" t="str">
        <f t="shared" si="25"/>
        <v/>
      </c>
      <c r="P101" s="307" t="str">
        <f t="shared" si="26"/>
        <v/>
      </c>
      <c r="Q101" s="307" t="str">
        <f t="shared" si="27"/>
        <v/>
      </c>
      <c r="AB101" s="184"/>
      <c r="AC101" s="184"/>
      <c r="AD101" s="184"/>
      <c r="AE101" s="184"/>
      <c r="AF101" s="184"/>
      <c r="AG101" s="1"/>
    </row>
    <row r="102" spans="12:35" ht="18">
      <c r="L102" s="184">
        <v>99</v>
      </c>
      <c r="M102" s="307" t="str">
        <f t="shared" si="23"/>
        <v/>
      </c>
      <c r="N102" s="307" t="str">
        <f t="shared" si="24"/>
        <v/>
      </c>
      <c r="O102" s="307" t="str">
        <f t="shared" si="25"/>
        <v/>
      </c>
      <c r="P102" s="307" t="str">
        <f t="shared" si="26"/>
        <v/>
      </c>
      <c r="Q102" s="307" t="str">
        <f t="shared" si="27"/>
        <v/>
      </c>
      <c r="AB102" s="184"/>
      <c r="AC102" s="184"/>
      <c r="AD102" s="184"/>
      <c r="AE102" s="184"/>
      <c r="AF102" s="184"/>
      <c r="AG102" s="184"/>
    </row>
    <row r="103" spans="12:35" ht="18">
      <c r="L103" s="184">
        <v>100</v>
      </c>
      <c r="M103" s="307" t="str">
        <f t="shared" si="23"/>
        <v/>
      </c>
      <c r="N103" s="307" t="str">
        <f t="shared" si="24"/>
        <v/>
      </c>
      <c r="O103" s="307" t="str">
        <f t="shared" si="25"/>
        <v/>
      </c>
      <c r="P103" s="307" t="str">
        <f t="shared" si="26"/>
        <v/>
      </c>
      <c r="Q103" s="307" t="str">
        <f t="shared" si="27"/>
        <v/>
      </c>
      <c r="AB103" s="184"/>
      <c r="AC103" s="184"/>
      <c r="AD103" s="184"/>
      <c r="AE103" s="184"/>
      <c r="AF103" s="184"/>
      <c r="AG103" s="184"/>
    </row>
    <row r="104" spans="12:35" ht="18">
      <c r="L104" s="184">
        <v>101</v>
      </c>
      <c r="M104" s="307" t="str">
        <f t="shared" si="23"/>
        <v/>
      </c>
      <c r="N104" s="307" t="str">
        <f t="shared" si="24"/>
        <v/>
      </c>
      <c r="O104" s="307" t="str">
        <f t="shared" si="25"/>
        <v/>
      </c>
      <c r="P104" s="307" t="str">
        <f t="shared" si="26"/>
        <v/>
      </c>
      <c r="Q104" s="307" t="str">
        <f t="shared" si="27"/>
        <v/>
      </c>
      <c r="AB104" s="184"/>
      <c r="AC104" s="184"/>
      <c r="AD104" s="184"/>
      <c r="AE104" s="184"/>
      <c r="AF104" s="184"/>
      <c r="AG104" s="184"/>
    </row>
    <row r="105" spans="12:35" ht="18">
      <c r="L105" s="184">
        <v>102</v>
      </c>
      <c r="M105" s="307" t="str">
        <f t="shared" si="23"/>
        <v/>
      </c>
      <c r="N105" s="307" t="str">
        <f t="shared" si="24"/>
        <v/>
      </c>
      <c r="O105" s="307" t="str">
        <f t="shared" si="25"/>
        <v/>
      </c>
      <c r="P105" s="307" t="str">
        <f t="shared" si="26"/>
        <v/>
      </c>
      <c r="Q105" s="307" t="str">
        <f t="shared" si="27"/>
        <v/>
      </c>
      <c r="AB105" s="184"/>
      <c r="AC105" s="184"/>
      <c r="AD105" s="184"/>
      <c r="AE105" s="184"/>
      <c r="AF105" s="184"/>
      <c r="AG105" s="184"/>
    </row>
    <row r="106" spans="12:35" ht="18">
      <c r="L106" s="184">
        <v>103</v>
      </c>
      <c r="M106" s="307" t="str">
        <f t="shared" si="23"/>
        <v/>
      </c>
      <c r="N106" s="307" t="str">
        <f t="shared" si="24"/>
        <v/>
      </c>
      <c r="O106" s="307" t="str">
        <f t="shared" si="25"/>
        <v/>
      </c>
      <c r="P106" s="307" t="str">
        <f t="shared" si="26"/>
        <v/>
      </c>
      <c r="Q106" s="307" t="str">
        <f t="shared" si="27"/>
        <v/>
      </c>
      <c r="AB106" s="184"/>
      <c r="AC106" s="184"/>
      <c r="AD106" s="184"/>
      <c r="AE106" s="184"/>
      <c r="AF106" s="184"/>
      <c r="AG106" s="184"/>
    </row>
    <row r="107" spans="12:35" ht="18">
      <c r="L107" s="184">
        <v>104</v>
      </c>
      <c r="M107" s="307" t="str">
        <f t="shared" si="23"/>
        <v/>
      </c>
      <c r="N107" s="307" t="str">
        <f t="shared" si="24"/>
        <v/>
      </c>
      <c r="O107" s="307" t="str">
        <f t="shared" si="25"/>
        <v/>
      </c>
      <c r="P107" s="307" t="str">
        <f t="shared" si="26"/>
        <v/>
      </c>
      <c r="Q107" s="307" t="str">
        <f t="shared" si="27"/>
        <v/>
      </c>
      <c r="AB107" s="184"/>
      <c r="AC107" s="184"/>
      <c r="AD107" s="184"/>
      <c r="AE107" s="184"/>
      <c r="AF107" s="184"/>
      <c r="AG107" s="184"/>
    </row>
    <row r="108" spans="12:35" ht="18">
      <c r="L108" s="184">
        <v>105</v>
      </c>
      <c r="M108" s="307" t="str">
        <f t="shared" si="23"/>
        <v/>
      </c>
      <c r="N108" s="307" t="str">
        <f t="shared" si="24"/>
        <v/>
      </c>
      <c r="O108" s="307" t="str">
        <f t="shared" si="25"/>
        <v/>
      </c>
      <c r="P108" s="307" t="str">
        <f t="shared" si="26"/>
        <v/>
      </c>
      <c r="Q108" s="307" t="str">
        <f t="shared" si="27"/>
        <v/>
      </c>
      <c r="AB108" s="184"/>
      <c r="AC108" s="184"/>
      <c r="AD108" s="184"/>
      <c r="AE108" s="184"/>
      <c r="AF108" s="184"/>
      <c r="AG108" s="184"/>
    </row>
    <row r="109" spans="12:35" ht="18">
      <c r="L109" s="184">
        <v>106</v>
      </c>
      <c r="M109" s="307" t="str">
        <f t="shared" si="23"/>
        <v/>
      </c>
      <c r="N109" s="307" t="str">
        <f t="shared" si="24"/>
        <v/>
      </c>
      <c r="O109" s="307" t="str">
        <f t="shared" si="25"/>
        <v/>
      </c>
      <c r="P109" s="307" t="str">
        <f t="shared" si="26"/>
        <v/>
      </c>
      <c r="Q109" s="307" t="str">
        <f t="shared" si="27"/>
        <v/>
      </c>
      <c r="AB109" s="184"/>
      <c r="AC109" s="184"/>
      <c r="AD109" s="184"/>
      <c r="AE109" s="184"/>
      <c r="AF109" s="184"/>
      <c r="AG109" s="184"/>
    </row>
    <row r="110" spans="12:35" ht="18">
      <c r="L110" s="184">
        <v>107</v>
      </c>
      <c r="M110" s="307" t="str">
        <f t="shared" si="23"/>
        <v/>
      </c>
      <c r="N110" s="307" t="str">
        <f t="shared" si="24"/>
        <v/>
      </c>
      <c r="O110" s="307" t="str">
        <f t="shared" si="25"/>
        <v/>
      </c>
      <c r="P110" s="307" t="str">
        <f t="shared" si="26"/>
        <v/>
      </c>
      <c r="Q110" s="307" t="str">
        <f t="shared" si="27"/>
        <v/>
      </c>
      <c r="AB110" s="184"/>
      <c r="AC110" s="184"/>
      <c r="AD110" s="184"/>
      <c r="AE110" s="184"/>
      <c r="AF110" s="184"/>
      <c r="AG110" s="184"/>
    </row>
    <row r="111" spans="12:35" ht="18">
      <c r="L111" s="184">
        <v>108</v>
      </c>
      <c r="M111" s="307" t="str">
        <f t="shared" si="23"/>
        <v/>
      </c>
      <c r="N111" s="307" t="str">
        <f t="shared" si="24"/>
        <v/>
      </c>
      <c r="O111" s="307" t="str">
        <f t="shared" si="25"/>
        <v/>
      </c>
      <c r="P111" s="307" t="str">
        <f t="shared" si="26"/>
        <v/>
      </c>
      <c r="Q111" s="307" t="str">
        <f t="shared" si="27"/>
        <v/>
      </c>
      <c r="AB111" s="184"/>
      <c r="AD111" s="184"/>
      <c r="AE111" s="184"/>
      <c r="AF111" s="184"/>
      <c r="AG111" s="184"/>
    </row>
    <row r="112" spans="12:35" ht="18">
      <c r="L112" s="184">
        <v>109</v>
      </c>
      <c r="M112" s="307" t="str">
        <f t="shared" si="23"/>
        <v/>
      </c>
      <c r="N112" s="307" t="str">
        <f t="shared" si="24"/>
        <v/>
      </c>
      <c r="O112" s="307" t="str">
        <f t="shared" si="25"/>
        <v/>
      </c>
      <c r="P112" s="307" t="str">
        <f t="shared" si="26"/>
        <v/>
      </c>
      <c r="Q112" s="307" t="str">
        <f t="shared" si="27"/>
        <v/>
      </c>
      <c r="AB112" s="184"/>
      <c r="AD112" s="184"/>
      <c r="AE112" s="184"/>
      <c r="AF112" s="184"/>
      <c r="AG112" s="184"/>
    </row>
    <row r="113" spans="12:33" ht="18">
      <c r="L113" s="184">
        <v>110</v>
      </c>
      <c r="M113" s="307" t="str">
        <f t="shared" si="23"/>
        <v/>
      </c>
      <c r="N113" s="307" t="str">
        <f t="shared" si="24"/>
        <v/>
      </c>
      <c r="O113" s="307" t="str">
        <f t="shared" si="25"/>
        <v/>
      </c>
      <c r="P113" s="307" t="str">
        <f t="shared" si="26"/>
        <v/>
      </c>
      <c r="Q113" s="307" t="str">
        <f t="shared" si="27"/>
        <v/>
      </c>
      <c r="AB113" s="184"/>
      <c r="AD113" s="184"/>
      <c r="AE113" s="184"/>
      <c r="AF113" s="184"/>
      <c r="AG113" s="184"/>
    </row>
    <row r="114" spans="12:33" ht="18">
      <c r="L114" s="184">
        <v>111</v>
      </c>
      <c r="M114" s="307" t="str">
        <f t="shared" si="23"/>
        <v/>
      </c>
      <c r="N114" s="307" t="str">
        <f t="shared" si="24"/>
        <v/>
      </c>
      <c r="O114" s="307" t="str">
        <f t="shared" si="25"/>
        <v/>
      </c>
      <c r="P114" s="307" t="str">
        <f t="shared" si="26"/>
        <v/>
      </c>
      <c r="Q114" s="307" t="str">
        <f t="shared" si="27"/>
        <v/>
      </c>
    </row>
    <row r="115" spans="12:33" ht="18">
      <c r="L115" s="184">
        <v>112</v>
      </c>
      <c r="M115" s="307" t="str">
        <f t="shared" si="23"/>
        <v/>
      </c>
      <c r="N115" s="307" t="str">
        <f t="shared" si="24"/>
        <v/>
      </c>
      <c r="O115" s="307" t="str">
        <f t="shared" si="25"/>
        <v/>
      </c>
      <c r="P115" s="307" t="str">
        <f t="shared" si="26"/>
        <v/>
      </c>
      <c r="Q115" s="307" t="str">
        <f t="shared" si="27"/>
        <v/>
      </c>
    </row>
    <row r="116" spans="12:33" ht="18">
      <c r="L116" s="184">
        <v>113</v>
      </c>
      <c r="M116" s="307" t="str">
        <f t="shared" si="23"/>
        <v/>
      </c>
      <c r="N116" s="307" t="str">
        <f t="shared" si="24"/>
        <v/>
      </c>
      <c r="O116" s="307" t="str">
        <f t="shared" si="25"/>
        <v/>
      </c>
      <c r="P116" s="307" t="str">
        <f t="shared" si="26"/>
        <v/>
      </c>
      <c r="Q116" s="307" t="str">
        <f t="shared" si="27"/>
        <v/>
      </c>
    </row>
    <row r="117" spans="12:33" ht="18">
      <c r="L117" s="184">
        <v>114</v>
      </c>
      <c r="M117" s="307" t="str">
        <f t="shared" si="23"/>
        <v/>
      </c>
      <c r="N117" s="307" t="str">
        <f t="shared" si="24"/>
        <v/>
      </c>
      <c r="O117" s="307" t="str">
        <f t="shared" si="25"/>
        <v/>
      </c>
      <c r="P117" s="307" t="str">
        <f t="shared" si="26"/>
        <v/>
      </c>
      <c r="Q117" s="307" t="str">
        <f t="shared" si="27"/>
        <v/>
      </c>
    </row>
    <row r="118" spans="12:33" ht="18">
      <c r="L118" s="184">
        <v>115</v>
      </c>
      <c r="M118" s="307" t="str">
        <f t="shared" si="23"/>
        <v/>
      </c>
      <c r="N118" s="307" t="str">
        <f t="shared" si="24"/>
        <v/>
      </c>
      <c r="O118" s="307" t="str">
        <f t="shared" si="25"/>
        <v/>
      </c>
      <c r="P118" s="307" t="str">
        <f t="shared" si="26"/>
        <v/>
      </c>
      <c r="Q118" s="307" t="str">
        <f t="shared" si="27"/>
        <v/>
      </c>
    </row>
    <row r="119" spans="12:33" ht="18">
      <c r="L119" s="184">
        <v>116</v>
      </c>
      <c r="M119" s="307" t="str">
        <f t="shared" si="23"/>
        <v/>
      </c>
      <c r="N119" s="307" t="str">
        <f t="shared" si="24"/>
        <v/>
      </c>
      <c r="O119" s="307" t="str">
        <f t="shared" si="25"/>
        <v/>
      </c>
      <c r="P119" s="307" t="str">
        <f t="shared" si="26"/>
        <v/>
      </c>
      <c r="Q119" s="307" t="str">
        <f t="shared" si="27"/>
        <v/>
      </c>
    </row>
    <row r="120" spans="12:33" ht="18">
      <c r="L120" s="184">
        <v>117</v>
      </c>
      <c r="M120" s="307" t="str">
        <f t="shared" si="23"/>
        <v/>
      </c>
      <c r="N120" s="307" t="str">
        <f t="shared" si="24"/>
        <v/>
      </c>
      <c r="O120" s="307" t="str">
        <f t="shared" si="25"/>
        <v/>
      </c>
      <c r="P120" s="307" t="str">
        <f t="shared" si="26"/>
        <v/>
      </c>
      <c r="Q120" s="307" t="str">
        <f t="shared" si="27"/>
        <v/>
      </c>
    </row>
    <row r="121" spans="12:33" ht="18">
      <c r="L121" s="184">
        <v>118</v>
      </c>
      <c r="M121" s="307" t="str">
        <f t="shared" si="23"/>
        <v/>
      </c>
      <c r="N121" s="307" t="str">
        <f t="shared" si="24"/>
        <v/>
      </c>
      <c r="O121" s="307" t="str">
        <f t="shared" si="25"/>
        <v/>
      </c>
      <c r="P121" s="307" t="str">
        <f t="shared" si="26"/>
        <v/>
      </c>
      <c r="Q121" s="307" t="str">
        <f t="shared" si="27"/>
        <v/>
      </c>
    </row>
    <row r="122" spans="12:33" ht="18">
      <c r="L122" s="184">
        <v>119</v>
      </c>
      <c r="M122" s="307" t="str">
        <f t="shared" si="23"/>
        <v/>
      </c>
      <c r="N122" s="307" t="str">
        <f t="shared" si="24"/>
        <v/>
      </c>
      <c r="O122" s="307" t="str">
        <f t="shared" si="25"/>
        <v/>
      </c>
      <c r="P122" s="307" t="str">
        <f t="shared" si="26"/>
        <v/>
      </c>
      <c r="Q122" s="307" t="str">
        <f t="shared" si="27"/>
        <v/>
      </c>
    </row>
    <row r="123" spans="12:33" ht="18">
      <c r="L123" s="184">
        <v>120</v>
      </c>
      <c r="M123" s="307" t="str">
        <f t="shared" si="23"/>
        <v/>
      </c>
      <c r="N123" s="307" t="str">
        <f t="shared" si="24"/>
        <v/>
      </c>
      <c r="O123" s="307" t="str">
        <f t="shared" si="25"/>
        <v/>
      </c>
      <c r="P123" s="307" t="str">
        <f t="shared" si="26"/>
        <v/>
      </c>
      <c r="Q123" s="307" t="str">
        <f t="shared" si="27"/>
        <v/>
      </c>
    </row>
    <row r="124" spans="12:33" ht="18">
      <c r="L124" s="184">
        <v>121</v>
      </c>
      <c r="M124" s="307" t="str">
        <f t="shared" si="23"/>
        <v/>
      </c>
      <c r="N124" s="307" t="str">
        <f t="shared" si="24"/>
        <v/>
      </c>
      <c r="O124" s="307" t="str">
        <f t="shared" si="25"/>
        <v/>
      </c>
      <c r="P124" s="307" t="str">
        <f t="shared" si="26"/>
        <v/>
      </c>
      <c r="Q124" s="307" t="str">
        <f t="shared" si="27"/>
        <v/>
      </c>
    </row>
    <row r="125" spans="12:33" ht="18">
      <c r="L125" s="184">
        <v>122</v>
      </c>
      <c r="M125" s="307" t="str">
        <f t="shared" si="23"/>
        <v/>
      </c>
      <c r="N125" s="307" t="str">
        <f t="shared" si="24"/>
        <v/>
      </c>
      <c r="O125" s="307" t="str">
        <f t="shared" si="25"/>
        <v/>
      </c>
      <c r="P125" s="307" t="str">
        <f t="shared" si="26"/>
        <v/>
      </c>
      <c r="Q125" s="307" t="str">
        <f t="shared" si="27"/>
        <v/>
      </c>
    </row>
    <row r="126" spans="12:33" ht="18">
      <c r="L126" s="184">
        <v>123</v>
      </c>
      <c r="M126" s="307" t="str">
        <f t="shared" si="23"/>
        <v/>
      </c>
      <c r="N126" s="307" t="str">
        <f t="shared" si="24"/>
        <v/>
      </c>
      <c r="O126" s="307" t="str">
        <f t="shared" si="25"/>
        <v/>
      </c>
      <c r="P126" s="307" t="str">
        <f t="shared" si="26"/>
        <v/>
      </c>
      <c r="Q126" s="307" t="str">
        <f t="shared" si="27"/>
        <v/>
      </c>
    </row>
    <row r="127" spans="12:33" ht="18">
      <c r="L127" s="184">
        <v>124</v>
      </c>
      <c r="M127" s="307" t="str">
        <f t="shared" si="23"/>
        <v/>
      </c>
      <c r="N127" s="307" t="str">
        <f t="shared" si="24"/>
        <v/>
      </c>
      <c r="O127" s="307" t="str">
        <f t="shared" si="25"/>
        <v/>
      </c>
      <c r="P127" s="307" t="str">
        <f t="shared" si="26"/>
        <v/>
      </c>
      <c r="Q127" s="307" t="str">
        <f t="shared" si="27"/>
        <v/>
      </c>
    </row>
    <row r="128" spans="12:33" ht="18">
      <c r="L128" s="184">
        <v>125</v>
      </c>
      <c r="M128" s="307" t="str">
        <f t="shared" si="23"/>
        <v/>
      </c>
      <c r="N128" s="307" t="str">
        <f t="shared" si="24"/>
        <v/>
      </c>
      <c r="O128" s="307" t="str">
        <f t="shared" si="25"/>
        <v/>
      </c>
      <c r="P128" s="307" t="str">
        <f t="shared" si="26"/>
        <v/>
      </c>
      <c r="Q128" s="307" t="str">
        <f t="shared" si="27"/>
        <v/>
      </c>
    </row>
    <row r="129" spans="12:17" ht="18">
      <c r="L129" s="184">
        <v>126</v>
      </c>
      <c r="M129" s="307" t="str">
        <f t="shared" si="23"/>
        <v/>
      </c>
      <c r="N129" s="307" t="str">
        <f t="shared" si="24"/>
        <v/>
      </c>
      <c r="O129" s="307" t="str">
        <f t="shared" si="25"/>
        <v/>
      </c>
      <c r="P129" s="307" t="str">
        <f t="shared" si="26"/>
        <v/>
      </c>
      <c r="Q129" s="307" t="str">
        <f t="shared" si="27"/>
        <v/>
      </c>
    </row>
    <row r="130" spans="12:17" ht="18">
      <c r="L130" s="184">
        <v>127</v>
      </c>
      <c r="M130" s="307" t="str">
        <f t="shared" si="23"/>
        <v/>
      </c>
      <c r="N130" s="307" t="str">
        <f t="shared" si="24"/>
        <v/>
      </c>
      <c r="O130" s="307" t="str">
        <f t="shared" si="25"/>
        <v/>
      </c>
      <c r="P130" s="307" t="str">
        <f t="shared" si="26"/>
        <v/>
      </c>
      <c r="Q130" s="307" t="str">
        <f t="shared" si="27"/>
        <v/>
      </c>
    </row>
    <row r="131" spans="12:17" ht="18">
      <c r="L131" s="184">
        <v>128</v>
      </c>
      <c r="M131" s="307" t="str">
        <f t="shared" ref="M131:M194" si="34">IF(T131="","",VLOOKUP(T131,$A$3:$B$15,2,FALSE))</f>
        <v/>
      </c>
      <c r="N131" s="307" t="str">
        <f t="shared" ref="N131:N194" si="35">IF(U131="","",VLOOKUP(U131,$A$3:$B$15,2,FALSE))</f>
        <v/>
      </c>
      <c r="O131" s="307" t="str">
        <f t="shared" ref="O131:O194" si="36">IF(V131="","",VLOOKUP(V131,$A$3:$B$15,2,FALSE))</f>
        <v/>
      </c>
      <c r="P131" s="307" t="str">
        <f t="shared" ref="P131:P194" si="37">IF(W131="","",VLOOKUP(W131,$A$3:$B$15,2,FALSE))</f>
        <v/>
      </c>
      <c r="Q131" s="307" t="str">
        <f t="shared" ref="Q131:Q194" si="38">IF(X131="","",VLOOKUP(X131,$A$3:$B$15,2,FALSE))</f>
        <v/>
      </c>
    </row>
    <row r="132" spans="12:17" ht="18">
      <c r="L132" s="184">
        <v>129</v>
      </c>
      <c r="M132" s="307" t="str">
        <f t="shared" si="34"/>
        <v/>
      </c>
      <c r="N132" s="307" t="str">
        <f t="shared" si="35"/>
        <v/>
      </c>
      <c r="O132" s="307" t="str">
        <f t="shared" si="36"/>
        <v/>
      </c>
      <c r="P132" s="307" t="str">
        <f t="shared" si="37"/>
        <v/>
      </c>
      <c r="Q132" s="307" t="str">
        <f t="shared" si="38"/>
        <v/>
      </c>
    </row>
    <row r="133" spans="12:17" ht="18">
      <c r="L133" s="184">
        <v>130</v>
      </c>
      <c r="M133" s="307" t="str">
        <f t="shared" si="34"/>
        <v/>
      </c>
      <c r="N133" s="307" t="str">
        <f t="shared" si="35"/>
        <v/>
      </c>
      <c r="O133" s="307" t="str">
        <f t="shared" si="36"/>
        <v/>
      </c>
      <c r="P133" s="307" t="str">
        <f t="shared" si="37"/>
        <v/>
      </c>
      <c r="Q133" s="307" t="str">
        <f t="shared" si="38"/>
        <v/>
      </c>
    </row>
    <row r="134" spans="12:17" ht="18">
      <c r="L134" s="184">
        <v>131</v>
      </c>
      <c r="M134" s="307" t="str">
        <f t="shared" si="34"/>
        <v/>
      </c>
      <c r="N134" s="307" t="str">
        <f t="shared" si="35"/>
        <v/>
      </c>
      <c r="O134" s="307" t="str">
        <f t="shared" si="36"/>
        <v/>
      </c>
      <c r="P134" s="307" t="str">
        <f t="shared" si="37"/>
        <v/>
      </c>
      <c r="Q134" s="307" t="str">
        <f t="shared" si="38"/>
        <v/>
      </c>
    </row>
    <row r="135" spans="12:17" ht="18">
      <c r="L135" s="184">
        <v>132</v>
      </c>
      <c r="M135" s="307" t="str">
        <f t="shared" si="34"/>
        <v/>
      </c>
      <c r="N135" s="307" t="str">
        <f t="shared" si="35"/>
        <v/>
      </c>
      <c r="O135" s="307" t="str">
        <f t="shared" si="36"/>
        <v/>
      </c>
      <c r="P135" s="307" t="str">
        <f t="shared" si="37"/>
        <v/>
      </c>
      <c r="Q135" s="307" t="str">
        <f t="shared" si="38"/>
        <v/>
      </c>
    </row>
    <row r="136" spans="12:17" ht="18">
      <c r="L136" s="184">
        <v>133</v>
      </c>
      <c r="M136" s="307" t="str">
        <f t="shared" si="34"/>
        <v/>
      </c>
      <c r="N136" s="307" t="str">
        <f t="shared" si="35"/>
        <v/>
      </c>
      <c r="O136" s="307" t="str">
        <f t="shared" si="36"/>
        <v/>
      </c>
      <c r="P136" s="307" t="str">
        <f t="shared" si="37"/>
        <v/>
      </c>
      <c r="Q136" s="307" t="str">
        <f t="shared" si="38"/>
        <v/>
      </c>
    </row>
    <row r="137" spans="12:17" ht="18">
      <c r="L137" s="184">
        <v>134</v>
      </c>
      <c r="M137" s="307" t="str">
        <f t="shared" si="34"/>
        <v/>
      </c>
      <c r="N137" s="307" t="str">
        <f t="shared" si="35"/>
        <v/>
      </c>
      <c r="O137" s="307" t="str">
        <f t="shared" si="36"/>
        <v/>
      </c>
      <c r="P137" s="307" t="str">
        <f t="shared" si="37"/>
        <v/>
      </c>
      <c r="Q137" s="307" t="str">
        <f t="shared" si="38"/>
        <v/>
      </c>
    </row>
    <row r="138" spans="12:17" ht="18">
      <c r="L138" s="184">
        <v>135</v>
      </c>
      <c r="M138" s="307" t="str">
        <f t="shared" si="34"/>
        <v/>
      </c>
      <c r="N138" s="307" t="str">
        <f t="shared" si="35"/>
        <v/>
      </c>
      <c r="O138" s="307" t="str">
        <f t="shared" si="36"/>
        <v/>
      </c>
      <c r="P138" s="307" t="str">
        <f t="shared" si="37"/>
        <v/>
      </c>
      <c r="Q138" s="307" t="str">
        <f t="shared" si="38"/>
        <v/>
      </c>
    </row>
    <row r="139" spans="12:17" ht="18">
      <c r="L139" s="184">
        <v>136</v>
      </c>
      <c r="M139" s="307" t="str">
        <f t="shared" si="34"/>
        <v/>
      </c>
      <c r="N139" s="307" t="str">
        <f t="shared" si="35"/>
        <v/>
      </c>
      <c r="O139" s="307" t="str">
        <f t="shared" si="36"/>
        <v/>
      </c>
      <c r="P139" s="307" t="str">
        <f t="shared" si="37"/>
        <v/>
      </c>
      <c r="Q139" s="307" t="str">
        <f t="shared" si="38"/>
        <v/>
      </c>
    </row>
    <row r="140" spans="12:17" ht="18">
      <c r="L140" s="184">
        <v>137</v>
      </c>
      <c r="M140" s="307" t="str">
        <f t="shared" si="34"/>
        <v/>
      </c>
      <c r="N140" s="307" t="str">
        <f t="shared" si="35"/>
        <v/>
      </c>
      <c r="O140" s="307" t="str">
        <f t="shared" si="36"/>
        <v/>
      </c>
      <c r="P140" s="307" t="str">
        <f t="shared" si="37"/>
        <v/>
      </c>
      <c r="Q140" s="307" t="str">
        <f t="shared" si="38"/>
        <v/>
      </c>
    </row>
    <row r="141" spans="12:17" ht="18">
      <c r="L141" s="184">
        <v>138</v>
      </c>
      <c r="M141" s="307" t="str">
        <f t="shared" si="34"/>
        <v/>
      </c>
      <c r="N141" s="307" t="str">
        <f t="shared" si="35"/>
        <v/>
      </c>
      <c r="O141" s="307" t="str">
        <f t="shared" si="36"/>
        <v/>
      </c>
      <c r="P141" s="307" t="str">
        <f t="shared" si="37"/>
        <v/>
      </c>
      <c r="Q141" s="307" t="str">
        <f t="shared" si="38"/>
        <v/>
      </c>
    </row>
    <row r="142" spans="12:17" ht="18">
      <c r="L142" s="184">
        <v>139</v>
      </c>
      <c r="M142" s="307" t="str">
        <f t="shared" si="34"/>
        <v/>
      </c>
      <c r="N142" s="307" t="str">
        <f t="shared" si="35"/>
        <v/>
      </c>
      <c r="O142" s="307" t="str">
        <f t="shared" si="36"/>
        <v/>
      </c>
      <c r="P142" s="307" t="str">
        <f t="shared" si="37"/>
        <v/>
      </c>
      <c r="Q142" s="307" t="str">
        <f t="shared" si="38"/>
        <v/>
      </c>
    </row>
    <row r="143" spans="12:17" ht="18">
      <c r="L143" s="184">
        <v>140</v>
      </c>
      <c r="M143" s="307" t="str">
        <f t="shared" si="34"/>
        <v/>
      </c>
      <c r="N143" s="307" t="str">
        <f t="shared" si="35"/>
        <v/>
      </c>
      <c r="O143" s="307" t="str">
        <f t="shared" si="36"/>
        <v/>
      </c>
      <c r="P143" s="307" t="str">
        <f t="shared" si="37"/>
        <v/>
      </c>
      <c r="Q143" s="307" t="str">
        <f t="shared" si="38"/>
        <v/>
      </c>
    </row>
    <row r="144" spans="12:17" ht="18">
      <c r="L144" s="184">
        <v>141</v>
      </c>
      <c r="M144" s="307" t="str">
        <f t="shared" si="34"/>
        <v/>
      </c>
      <c r="N144" s="307" t="str">
        <f t="shared" si="35"/>
        <v/>
      </c>
      <c r="O144" s="307" t="str">
        <f t="shared" si="36"/>
        <v/>
      </c>
      <c r="P144" s="307" t="str">
        <f t="shared" si="37"/>
        <v/>
      </c>
      <c r="Q144" s="307" t="str">
        <f t="shared" si="38"/>
        <v/>
      </c>
    </row>
    <row r="145" spans="12:17" ht="18">
      <c r="L145" s="184">
        <v>142</v>
      </c>
      <c r="M145" s="307" t="str">
        <f t="shared" si="34"/>
        <v/>
      </c>
      <c r="N145" s="307" t="str">
        <f t="shared" si="35"/>
        <v/>
      </c>
      <c r="O145" s="307" t="str">
        <f t="shared" si="36"/>
        <v/>
      </c>
      <c r="P145" s="307" t="str">
        <f t="shared" si="37"/>
        <v/>
      </c>
      <c r="Q145" s="307" t="str">
        <f t="shared" si="38"/>
        <v/>
      </c>
    </row>
    <row r="146" spans="12:17" ht="18">
      <c r="L146" s="184">
        <v>143</v>
      </c>
      <c r="M146" s="307" t="str">
        <f t="shared" si="34"/>
        <v/>
      </c>
      <c r="N146" s="307" t="str">
        <f t="shared" si="35"/>
        <v/>
      </c>
      <c r="O146" s="307" t="str">
        <f t="shared" si="36"/>
        <v/>
      </c>
      <c r="P146" s="307" t="str">
        <f t="shared" si="37"/>
        <v/>
      </c>
      <c r="Q146" s="307" t="str">
        <f t="shared" si="38"/>
        <v/>
      </c>
    </row>
    <row r="147" spans="12:17" ht="18">
      <c r="L147" s="184">
        <v>144</v>
      </c>
      <c r="M147" s="307" t="str">
        <f t="shared" si="34"/>
        <v/>
      </c>
      <c r="N147" s="307" t="str">
        <f t="shared" si="35"/>
        <v/>
      </c>
      <c r="O147" s="307" t="str">
        <f t="shared" si="36"/>
        <v/>
      </c>
      <c r="P147" s="307" t="str">
        <f t="shared" si="37"/>
        <v/>
      </c>
      <c r="Q147" s="307" t="str">
        <f t="shared" si="38"/>
        <v/>
      </c>
    </row>
    <row r="148" spans="12:17" ht="18">
      <c r="L148" s="184">
        <v>145</v>
      </c>
      <c r="M148" s="307" t="str">
        <f t="shared" si="34"/>
        <v/>
      </c>
      <c r="N148" s="307" t="str">
        <f t="shared" si="35"/>
        <v/>
      </c>
      <c r="O148" s="307" t="str">
        <f t="shared" si="36"/>
        <v/>
      </c>
      <c r="P148" s="307" t="str">
        <f t="shared" si="37"/>
        <v/>
      </c>
      <c r="Q148" s="307" t="str">
        <f t="shared" si="38"/>
        <v/>
      </c>
    </row>
    <row r="149" spans="12:17" ht="18">
      <c r="L149" s="184">
        <v>146</v>
      </c>
      <c r="M149" s="307" t="str">
        <f t="shared" si="34"/>
        <v/>
      </c>
      <c r="N149" s="307" t="str">
        <f t="shared" si="35"/>
        <v/>
      </c>
      <c r="O149" s="307" t="str">
        <f t="shared" si="36"/>
        <v/>
      </c>
      <c r="P149" s="307" t="str">
        <f t="shared" si="37"/>
        <v/>
      </c>
      <c r="Q149" s="307" t="str">
        <f t="shared" si="38"/>
        <v/>
      </c>
    </row>
    <row r="150" spans="12:17" ht="18">
      <c r="L150" s="184">
        <v>147</v>
      </c>
      <c r="M150" s="307" t="str">
        <f t="shared" si="34"/>
        <v/>
      </c>
      <c r="N150" s="307" t="str">
        <f t="shared" si="35"/>
        <v/>
      </c>
      <c r="O150" s="307" t="str">
        <f t="shared" si="36"/>
        <v/>
      </c>
      <c r="P150" s="307" t="str">
        <f t="shared" si="37"/>
        <v/>
      </c>
      <c r="Q150" s="307" t="str">
        <f t="shared" si="38"/>
        <v/>
      </c>
    </row>
    <row r="151" spans="12:17" ht="18">
      <c r="L151" s="184">
        <v>148</v>
      </c>
      <c r="M151" s="307" t="str">
        <f t="shared" si="34"/>
        <v/>
      </c>
      <c r="N151" s="307" t="str">
        <f t="shared" si="35"/>
        <v/>
      </c>
      <c r="O151" s="307" t="str">
        <f t="shared" si="36"/>
        <v/>
      </c>
      <c r="P151" s="307" t="str">
        <f t="shared" si="37"/>
        <v/>
      </c>
      <c r="Q151" s="307" t="str">
        <f t="shared" si="38"/>
        <v/>
      </c>
    </row>
    <row r="152" spans="12:17" ht="18">
      <c r="L152" s="184">
        <v>149</v>
      </c>
      <c r="M152" s="307" t="str">
        <f t="shared" si="34"/>
        <v/>
      </c>
      <c r="N152" s="307" t="str">
        <f t="shared" si="35"/>
        <v/>
      </c>
      <c r="O152" s="307" t="str">
        <f t="shared" si="36"/>
        <v/>
      </c>
      <c r="P152" s="307" t="str">
        <f t="shared" si="37"/>
        <v/>
      </c>
      <c r="Q152" s="307" t="str">
        <f t="shared" si="38"/>
        <v/>
      </c>
    </row>
    <row r="153" spans="12:17" ht="18">
      <c r="L153" s="184">
        <v>150</v>
      </c>
      <c r="M153" s="307" t="str">
        <f t="shared" si="34"/>
        <v/>
      </c>
      <c r="N153" s="307" t="str">
        <f t="shared" si="35"/>
        <v/>
      </c>
      <c r="O153" s="307" t="str">
        <f t="shared" si="36"/>
        <v/>
      </c>
      <c r="P153" s="307" t="str">
        <f t="shared" si="37"/>
        <v/>
      </c>
      <c r="Q153" s="307" t="str">
        <f t="shared" si="38"/>
        <v/>
      </c>
    </row>
    <row r="154" spans="12:17" ht="18">
      <c r="L154" s="184">
        <v>151</v>
      </c>
      <c r="M154" s="307" t="str">
        <f t="shared" si="34"/>
        <v/>
      </c>
      <c r="N154" s="307" t="str">
        <f t="shared" si="35"/>
        <v/>
      </c>
      <c r="O154" s="307" t="str">
        <f t="shared" si="36"/>
        <v/>
      </c>
      <c r="P154" s="307" t="str">
        <f t="shared" si="37"/>
        <v/>
      </c>
      <c r="Q154" s="307" t="str">
        <f t="shared" si="38"/>
        <v/>
      </c>
    </row>
    <row r="155" spans="12:17" ht="18">
      <c r="L155" s="184">
        <v>152</v>
      </c>
      <c r="M155" s="307" t="str">
        <f t="shared" si="34"/>
        <v/>
      </c>
      <c r="N155" s="307" t="str">
        <f t="shared" si="35"/>
        <v/>
      </c>
      <c r="O155" s="307" t="str">
        <f t="shared" si="36"/>
        <v/>
      </c>
      <c r="P155" s="307" t="str">
        <f t="shared" si="37"/>
        <v/>
      </c>
      <c r="Q155" s="307" t="str">
        <f t="shared" si="38"/>
        <v/>
      </c>
    </row>
    <row r="156" spans="12:17" ht="18">
      <c r="L156" s="184">
        <v>153</v>
      </c>
      <c r="M156" s="307" t="str">
        <f t="shared" si="34"/>
        <v/>
      </c>
      <c r="N156" s="307" t="str">
        <f t="shared" si="35"/>
        <v/>
      </c>
      <c r="O156" s="307" t="str">
        <f t="shared" si="36"/>
        <v/>
      </c>
      <c r="P156" s="307" t="str">
        <f t="shared" si="37"/>
        <v/>
      </c>
      <c r="Q156" s="307" t="str">
        <f t="shared" si="38"/>
        <v/>
      </c>
    </row>
    <row r="157" spans="12:17" ht="18">
      <c r="L157" s="184">
        <v>154</v>
      </c>
      <c r="M157" s="307" t="str">
        <f t="shared" si="34"/>
        <v/>
      </c>
      <c r="N157" s="307" t="str">
        <f t="shared" si="35"/>
        <v/>
      </c>
      <c r="O157" s="307" t="str">
        <f t="shared" si="36"/>
        <v/>
      </c>
      <c r="P157" s="307" t="str">
        <f t="shared" si="37"/>
        <v/>
      </c>
      <c r="Q157" s="307" t="str">
        <f t="shared" si="38"/>
        <v/>
      </c>
    </row>
    <row r="158" spans="12:17" ht="18">
      <c r="L158" s="184">
        <v>155</v>
      </c>
      <c r="M158" s="307" t="str">
        <f t="shared" si="34"/>
        <v/>
      </c>
      <c r="N158" s="307" t="str">
        <f t="shared" si="35"/>
        <v/>
      </c>
      <c r="O158" s="307" t="str">
        <f t="shared" si="36"/>
        <v/>
      </c>
      <c r="P158" s="307" t="str">
        <f t="shared" si="37"/>
        <v/>
      </c>
      <c r="Q158" s="307" t="str">
        <f t="shared" si="38"/>
        <v/>
      </c>
    </row>
    <row r="159" spans="12:17" ht="18">
      <c r="L159" s="184">
        <v>156</v>
      </c>
      <c r="M159" s="307" t="str">
        <f t="shared" si="34"/>
        <v/>
      </c>
      <c r="N159" s="307" t="str">
        <f t="shared" si="35"/>
        <v/>
      </c>
      <c r="O159" s="307" t="str">
        <f t="shared" si="36"/>
        <v/>
      </c>
      <c r="P159" s="307" t="str">
        <f t="shared" si="37"/>
        <v/>
      </c>
      <c r="Q159" s="307" t="str">
        <f t="shared" si="38"/>
        <v/>
      </c>
    </row>
    <row r="160" spans="12:17" ht="18">
      <c r="L160" s="184">
        <v>157</v>
      </c>
      <c r="M160" s="307" t="str">
        <f t="shared" si="34"/>
        <v/>
      </c>
      <c r="N160" s="307" t="str">
        <f t="shared" si="35"/>
        <v/>
      </c>
      <c r="O160" s="307" t="str">
        <f t="shared" si="36"/>
        <v/>
      </c>
      <c r="P160" s="307" t="str">
        <f t="shared" si="37"/>
        <v/>
      </c>
      <c r="Q160" s="307" t="str">
        <f t="shared" si="38"/>
        <v/>
      </c>
    </row>
    <row r="161" spans="12:17" ht="18">
      <c r="L161" s="184">
        <v>158</v>
      </c>
      <c r="M161" s="307" t="str">
        <f t="shared" si="34"/>
        <v/>
      </c>
      <c r="N161" s="307" t="str">
        <f t="shared" si="35"/>
        <v/>
      </c>
      <c r="O161" s="307" t="str">
        <f t="shared" si="36"/>
        <v/>
      </c>
      <c r="P161" s="307" t="str">
        <f t="shared" si="37"/>
        <v/>
      </c>
      <c r="Q161" s="307" t="str">
        <f t="shared" si="38"/>
        <v/>
      </c>
    </row>
    <row r="162" spans="12:17" ht="18">
      <c r="L162" s="184">
        <v>159</v>
      </c>
      <c r="M162" s="307" t="str">
        <f t="shared" si="34"/>
        <v/>
      </c>
      <c r="N162" s="307" t="str">
        <f t="shared" si="35"/>
        <v/>
      </c>
      <c r="O162" s="307" t="str">
        <f t="shared" si="36"/>
        <v/>
      </c>
      <c r="P162" s="307" t="str">
        <f t="shared" si="37"/>
        <v/>
      </c>
      <c r="Q162" s="307" t="str">
        <f t="shared" si="38"/>
        <v/>
      </c>
    </row>
    <row r="163" spans="12:17" ht="18">
      <c r="L163" s="184">
        <v>160</v>
      </c>
      <c r="M163" s="307" t="str">
        <f t="shared" si="34"/>
        <v/>
      </c>
      <c r="N163" s="307" t="str">
        <f t="shared" si="35"/>
        <v/>
      </c>
      <c r="O163" s="307" t="str">
        <f t="shared" si="36"/>
        <v/>
      </c>
      <c r="P163" s="307" t="str">
        <f t="shared" si="37"/>
        <v/>
      </c>
      <c r="Q163" s="307" t="str">
        <f t="shared" si="38"/>
        <v/>
      </c>
    </row>
    <row r="164" spans="12:17" ht="18">
      <c r="L164" s="184">
        <v>161</v>
      </c>
      <c r="M164" s="307" t="str">
        <f t="shared" si="34"/>
        <v/>
      </c>
      <c r="N164" s="307" t="str">
        <f t="shared" si="35"/>
        <v/>
      </c>
      <c r="O164" s="307" t="str">
        <f t="shared" si="36"/>
        <v/>
      </c>
      <c r="P164" s="307" t="str">
        <f t="shared" si="37"/>
        <v/>
      </c>
      <c r="Q164" s="307" t="str">
        <f t="shared" si="38"/>
        <v/>
      </c>
    </row>
    <row r="165" spans="12:17" ht="18">
      <c r="L165" s="184">
        <v>162</v>
      </c>
      <c r="M165" s="307" t="str">
        <f t="shared" si="34"/>
        <v/>
      </c>
      <c r="N165" s="307" t="str">
        <f t="shared" si="35"/>
        <v/>
      </c>
      <c r="O165" s="307" t="str">
        <f t="shared" si="36"/>
        <v/>
      </c>
      <c r="P165" s="307" t="str">
        <f t="shared" si="37"/>
        <v/>
      </c>
      <c r="Q165" s="307" t="str">
        <f t="shared" si="38"/>
        <v/>
      </c>
    </row>
    <row r="166" spans="12:17" ht="18">
      <c r="L166" s="184">
        <v>163</v>
      </c>
      <c r="M166" s="307" t="str">
        <f t="shared" si="34"/>
        <v/>
      </c>
      <c r="N166" s="307" t="str">
        <f t="shared" si="35"/>
        <v/>
      </c>
      <c r="O166" s="307" t="str">
        <f t="shared" si="36"/>
        <v/>
      </c>
      <c r="P166" s="307" t="str">
        <f t="shared" si="37"/>
        <v/>
      </c>
      <c r="Q166" s="307" t="str">
        <f t="shared" si="38"/>
        <v/>
      </c>
    </row>
    <row r="167" spans="12:17" ht="18">
      <c r="L167" s="184">
        <v>164</v>
      </c>
      <c r="M167" s="307" t="str">
        <f t="shared" si="34"/>
        <v/>
      </c>
      <c r="N167" s="307" t="str">
        <f t="shared" si="35"/>
        <v/>
      </c>
      <c r="O167" s="307" t="str">
        <f t="shared" si="36"/>
        <v/>
      </c>
      <c r="P167" s="307" t="str">
        <f t="shared" si="37"/>
        <v/>
      </c>
      <c r="Q167" s="307" t="str">
        <f t="shared" si="38"/>
        <v/>
      </c>
    </row>
    <row r="168" spans="12:17" ht="18">
      <c r="L168" s="184">
        <v>165</v>
      </c>
      <c r="M168" s="307" t="str">
        <f t="shared" si="34"/>
        <v/>
      </c>
      <c r="N168" s="307" t="str">
        <f t="shared" si="35"/>
        <v/>
      </c>
      <c r="O168" s="307" t="str">
        <f t="shared" si="36"/>
        <v/>
      </c>
      <c r="P168" s="307" t="str">
        <f t="shared" si="37"/>
        <v/>
      </c>
      <c r="Q168" s="307" t="str">
        <f t="shared" si="38"/>
        <v/>
      </c>
    </row>
    <row r="169" spans="12:17" ht="18">
      <c r="L169" s="184">
        <v>166</v>
      </c>
      <c r="M169" s="307" t="str">
        <f t="shared" si="34"/>
        <v/>
      </c>
      <c r="N169" s="307" t="str">
        <f t="shared" si="35"/>
        <v/>
      </c>
      <c r="O169" s="307" t="str">
        <f t="shared" si="36"/>
        <v/>
      </c>
      <c r="P169" s="307" t="str">
        <f t="shared" si="37"/>
        <v/>
      </c>
      <c r="Q169" s="307" t="str">
        <f t="shared" si="38"/>
        <v/>
      </c>
    </row>
    <row r="170" spans="12:17" ht="18">
      <c r="L170" s="184">
        <v>167</v>
      </c>
      <c r="M170" s="307" t="str">
        <f t="shared" si="34"/>
        <v/>
      </c>
      <c r="N170" s="307" t="str">
        <f t="shared" si="35"/>
        <v/>
      </c>
      <c r="O170" s="307" t="str">
        <f t="shared" si="36"/>
        <v/>
      </c>
      <c r="P170" s="307" t="str">
        <f t="shared" si="37"/>
        <v/>
      </c>
      <c r="Q170" s="307" t="str">
        <f t="shared" si="38"/>
        <v/>
      </c>
    </row>
    <row r="171" spans="12:17" ht="18">
      <c r="L171" s="184">
        <v>168</v>
      </c>
      <c r="M171" s="307" t="str">
        <f t="shared" si="34"/>
        <v/>
      </c>
      <c r="N171" s="307" t="str">
        <f t="shared" si="35"/>
        <v/>
      </c>
      <c r="O171" s="307" t="str">
        <f t="shared" si="36"/>
        <v/>
      </c>
      <c r="P171" s="307" t="str">
        <f t="shared" si="37"/>
        <v/>
      </c>
      <c r="Q171" s="307" t="str">
        <f t="shared" si="38"/>
        <v/>
      </c>
    </row>
    <row r="172" spans="12:17" ht="18">
      <c r="L172" s="184">
        <v>169</v>
      </c>
      <c r="M172" s="307" t="str">
        <f t="shared" si="34"/>
        <v/>
      </c>
      <c r="N172" s="307" t="str">
        <f t="shared" si="35"/>
        <v/>
      </c>
      <c r="O172" s="307" t="str">
        <f t="shared" si="36"/>
        <v/>
      </c>
      <c r="P172" s="307" t="str">
        <f t="shared" si="37"/>
        <v/>
      </c>
      <c r="Q172" s="307" t="str">
        <f t="shared" si="38"/>
        <v/>
      </c>
    </row>
    <row r="173" spans="12:17" ht="18">
      <c r="L173" s="184">
        <v>170</v>
      </c>
      <c r="M173" s="307" t="str">
        <f t="shared" si="34"/>
        <v/>
      </c>
      <c r="N173" s="307" t="str">
        <f t="shared" si="35"/>
        <v/>
      </c>
      <c r="O173" s="307" t="str">
        <f t="shared" si="36"/>
        <v/>
      </c>
      <c r="P173" s="307" t="str">
        <f t="shared" si="37"/>
        <v/>
      </c>
      <c r="Q173" s="307" t="str">
        <f t="shared" si="38"/>
        <v/>
      </c>
    </row>
    <row r="174" spans="12:17" ht="18">
      <c r="L174" s="184">
        <v>171</v>
      </c>
      <c r="M174" s="307" t="str">
        <f t="shared" si="34"/>
        <v/>
      </c>
      <c r="N174" s="307" t="str">
        <f t="shared" si="35"/>
        <v/>
      </c>
      <c r="O174" s="307" t="str">
        <f t="shared" si="36"/>
        <v/>
      </c>
      <c r="P174" s="307" t="str">
        <f t="shared" si="37"/>
        <v/>
      </c>
      <c r="Q174" s="307" t="str">
        <f t="shared" si="38"/>
        <v/>
      </c>
    </row>
    <row r="175" spans="12:17" ht="18">
      <c r="L175" s="184">
        <v>172</v>
      </c>
      <c r="M175" s="307" t="str">
        <f t="shared" si="34"/>
        <v/>
      </c>
      <c r="N175" s="307" t="str">
        <f t="shared" si="35"/>
        <v/>
      </c>
      <c r="O175" s="307" t="str">
        <f t="shared" si="36"/>
        <v/>
      </c>
      <c r="P175" s="307" t="str">
        <f t="shared" si="37"/>
        <v/>
      </c>
      <c r="Q175" s="307" t="str">
        <f t="shared" si="38"/>
        <v/>
      </c>
    </row>
    <row r="176" spans="12:17" ht="18">
      <c r="L176" s="184">
        <v>173</v>
      </c>
      <c r="M176" s="307" t="str">
        <f t="shared" si="34"/>
        <v/>
      </c>
      <c r="N176" s="307" t="str">
        <f t="shared" si="35"/>
        <v/>
      </c>
      <c r="O176" s="307" t="str">
        <f t="shared" si="36"/>
        <v/>
      </c>
      <c r="P176" s="307" t="str">
        <f t="shared" si="37"/>
        <v/>
      </c>
      <c r="Q176" s="307" t="str">
        <f t="shared" si="38"/>
        <v/>
      </c>
    </row>
    <row r="177" spans="12:17" ht="18">
      <c r="L177" s="184">
        <v>174</v>
      </c>
      <c r="M177" s="307" t="str">
        <f t="shared" si="34"/>
        <v/>
      </c>
      <c r="N177" s="307" t="str">
        <f t="shared" si="35"/>
        <v/>
      </c>
      <c r="O177" s="307" t="str">
        <f t="shared" si="36"/>
        <v/>
      </c>
      <c r="P177" s="307" t="str">
        <f t="shared" si="37"/>
        <v/>
      </c>
      <c r="Q177" s="307" t="str">
        <f t="shared" si="38"/>
        <v/>
      </c>
    </row>
    <row r="178" spans="12:17" ht="18">
      <c r="L178" s="184">
        <v>175</v>
      </c>
      <c r="M178" s="307" t="str">
        <f t="shared" si="34"/>
        <v/>
      </c>
      <c r="N178" s="307" t="str">
        <f t="shared" si="35"/>
        <v/>
      </c>
      <c r="O178" s="307" t="str">
        <f t="shared" si="36"/>
        <v/>
      </c>
      <c r="P178" s="307" t="str">
        <f t="shared" si="37"/>
        <v/>
      </c>
      <c r="Q178" s="307" t="str">
        <f t="shared" si="38"/>
        <v/>
      </c>
    </row>
    <row r="179" spans="12:17" ht="18">
      <c r="L179" s="184">
        <v>176</v>
      </c>
      <c r="M179" s="307" t="str">
        <f t="shared" si="34"/>
        <v/>
      </c>
      <c r="N179" s="307" t="str">
        <f t="shared" si="35"/>
        <v/>
      </c>
      <c r="O179" s="307" t="str">
        <f t="shared" si="36"/>
        <v/>
      </c>
      <c r="P179" s="307" t="str">
        <f t="shared" si="37"/>
        <v/>
      </c>
      <c r="Q179" s="307" t="str">
        <f t="shared" si="38"/>
        <v/>
      </c>
    </row>
    <row r="180" spans="12:17" ht="18">
      <c r="L180" s="184">
        <v>177</v>
      </c>
      <c r="M180" s="307" t="str">
        <f t="shared" si="34"/>
        <v/>
      </c>
      <c r="N180" s="307" t="str">
        <f t="shared" si="35"/>
        <v/>
      </c>
      <c r="O180" s="307" t="str">
        <f t="shared" si="36"/>
        <v/>
      </c>
      <c r="P180" s="307" t="str">
        <f t="shared" si="37"/>
        <v/>
      </c>
      <c r="Q180" s="307" t="str">
        <f t="shared" si="38"/>
        <v/>
      </c>
    </row>
    <row r="181" spans="12:17" ht="18">
      <c r="L181" s="184">
        <v>178</v>
      </c>
      <c r="M181" s="307" t="str">
        <f t="shared" si="34"/>
        <v/>
      </c>
      <c r="N181" s="307" t="str">
        <f t="shared" si="35"/>
        <v/>
      </c>
      <c r="O181" s="307" t="str">
        <f t="shared" si="36"/>
        <v/>
      </c>
      <c r="P181" s="307" t="str">
        <f t="shared" si="37"/>
        <v/>
      </c>
      <c r="Q181" s="307" t="str">
        <f t="shared" si="38"/>
        <v/>
      </c>
    </row>
    <row r="182" spans="12:17" ht="18">
      <c r="L182" s="184">
        <v>179</v>
      </c>
      <c r="M182" s="307" t="str">
        <f t="shared" si="34"/>
        <v/>
      </c>
      <c r="N182" s="307" t="str">
        <f t="shared" si="35"/>
        <v/>
      </c>
      <c r="O182" s="307" t="str">
        <f t="shared" si="36"/>
        <v/>
      </c>
      <c r="P182" s="307" t="str">
        <f t="shared" si="37"/>
        <v/>
      </c>
      <c r="Q182" s="307" t="str">
        <f t="shared" si="38"/>
        <v/>
      </c>
    </row>
    <row r="183" spans="12:17" ht="18">
      <c r="L183" s="184">
        <v>180</v>
      </c>
      <c r="M183" s="307" t="str">
        <f t="shared" si="34"/>
        <v/>
      </c>
      <c r="N183" s="307" t="str">
        <f t="shared" si="35"/>
        <v/>
      </c>
      <c r="O183" s="307" t="str">
        <f t="shared" si="36"/>
        <v/>
      </c>
      <c r="P183" s="307" t="str">
        <f t="shared" si="37"/>
        <v/>
      </c>
      <c r="Q183" s="307" t="str">
        <f t="shared" si="38"/>
        <v/>
      </c>
    </row>
    <row r="184" spans="12:17" ht="18">
      <c r="L184" s="184">
        <v>181</v>
      </c>
      <c r="M184" s="307" t="str">
        <f t="shared" si="34"/>
        <v/>
      </c>
      <c r="N184" s="307" t="str">
        <f t="shared" si="35"/>
        <v/>
      </c>
      <c r="O184" s="307" t="str">
        <f t="shared" si="36"/>
        <v/>
      </c>
      <c r="P184" s="307" t="str">
        <f t="shared" si="37"/>
        <v/>
      </c>
      <c r="Q184" s="307" t="str">
        <f t="shared" si="38"/>
        <v/>
      </c>
    </row>
    <row r="185" spans="12:17" ht="18">
      <c r="L185" s="184">
        <v>182</v>
      </c>
      <c r="M185" s="307" t="str">
        <f t="shared" si="34"/>
        <v/>
      </c>
      <c r="N185" s="307" t="str">
        <f t="shared" si="35"/>
        <v/>
      </c>
      <c r="O185" s="307" t="str">
        <f t="shared" si="36"/>
        <v/>
      </c>
      <c r="P185" s="307" t="str">
        <f t="shared" si="37"/>
        <v/>
      </c>
      <c r="Q185" s="307" t="str">
        <f t="shared" si="38"/>
        <v/>
      </c>
    </row>
    <row r="186" spans="12:17" ht="18">
      <c r="L186" s="184">
        <v>183</v>
      </c>
      <c r="M186" s="307" t="str">
        <f t="shared" si="34"/>
        <v/>
      </c>
      <c r="N186" s="307" t="str">
        <f t="shared" si="35"/>
        <v/>
      </c>
      <c r="O186" s="307" t="str">
        <f t="shared" si="36"/>
        <v/>
      </c>
      <c r="P186" s="307" t="str">
        <f t="shared" si="37"/>
        <v/>
      </c>
      <c r="Q186" s="307" t="str">
        <f t="shared" si="38"/>
        <v/>
      </c>
    </row>
    <row r="187" spans="12:17" ht="18">
      <c r="L187" s="184">
        <v>184</v>
      </c>
      <c r="M187" s="307" t="str">
        <f t="shared" si="34"/>
        <v/>
      </c>
      <c r="N187" s="307" t="str">
        <f t="shared" si="35"/>
        <v/>
      </c>
      <c r="O187" s="307" t="str">
        <f t="shared" si="36"/>
        <v/>
      </c>
      <c r="P187" s="307" t="str">
        <f t="shared" si="37"/>
        <v/>
      </c>
      <c r="Q187" s="307" t="str">
        <f t="shared" si="38"/>
        <v/>
      </c>
    </row>
    <row r="188" spans="12:17" ht="18">
      <c r="L188" s="184">
        <v>185</v>
      </c>
      <c r="M188" s="307" t="str">
        <f t="shared" si="34"/>
        <v/>
      </c>
      <c r="N188" s="307" t="str">
        <f t="shared" si="35"/>
        <v/>
      </c>
      <c r="O188" s="307" t="str">
        <f t="shared" si="36"/>
        <v/>
      </c>
      <c r="P188" s="307" t="str">
        <f t="shared" si="37"/>
        <v/>
      </c>
      <c r="Q188" s="307" t="str">
        <f t="shared" si="38"/>
        <v/>
      </c>
    </row>
    <row r="189" spans="12:17" ht="18">
      <c r="L189" s="184">
        <v>186</v>
      </c>
      <c r="M189" s="307" t="str">
        <f t="shared" si="34"/>
        <v/>
      </c>
      <c r="N189" s="307" t="str">
        <f t="shared" si="35"/>
        <v/>
      </c>
      <c r="O189" s="307" t="str">
        <f t="shared" si="36"/>
        <v/>
      </c>
      <c r="P189" s="307" t="str">
        <f t="shared" si="37"/>
        <v/>
      </c>
      <c r="Q189" s="307" t="str">
        <f t="shared" si="38"/>
        <v/>
      </c>
    </row>
    <row r="190" spans="12:17" ht="18">
      <c r="L190" s="184">
        <v>187</v>
      </c>
      <c r="M190" s="307" t="str">
        <f t="shared" si="34"/>
        <v/>
      </c>
      <c r="N190" s="307" t="str">
        <f t="shared" si="35"/>
        <v/>
      </c>
      <c r="O190" s="307" t="str">
        <f t="shared" si="36"/>
        <v/>
      </c>
      <c r="P190" s="307" t="str">
        <f t="shared" si="37"/>
        <v/>
      </c>
      <c r="Q190" s="307" t="str">
        <f t="shared" si="38"/>
        <v/>
      </c>
    </row>
    <row r="191" spans="12:17" ht="18">
      <c r="L191" s="184">
        <v>188</v>
      </c>
      <c r="M191" s="307" t="str">
        <f t="shared" si="34"/>
        <v/>
      </c>
      <c r="N191" s="307" t="str">
        <f t="shared" si="35"/>
        <v/>
      </c>
      <c r="O191" s="307" t="str">
        <f t="shared" si="36"/>
        <v/>
      </c>
      <c r="P191" s="307" t="str">
        <f t="shared" si="37"/>
        <v/>
      </c>
      <c r="Q191" s="307" t="str">
        <f t="shared" si="38"/>
        <v/>
      </c>
    </row>
    <row r="192" spans="12:17" ht="18">
      <c r="L192" s="184">
        <v>189</v>
      </c>
      <c r="M192" s="307" t="str">
        <f t="shared" si="34"/>
        <v/>
      </c>
      <c r="N192" s="307" t="str">
        <f t="shared" si="35"/>
        <v/>
      </c>
      <c r="O192" s="307" t="str">
        <f t="shared" si="36"/>
        <v/>
      </c>
      <c r="P192" s="307" t="str">
        <f t="shared" si="37"/>
        <v/>
      </c>
      <c r="Q192" s="307" t="str">
        <f t="shared" si="38"/>
        <v/>
      </c>
    </row>
    <row r="193" spans="12:17" ht="18">
      <c r="L193" s="184">
        <v>190</v>
      </c>
      <c r="M193" s="307" t="str">
        <f t="shared" si="34"/>
        <v/>
      </c>
      <c r="N193" s="307" t="str">
        <f t="shared" si="35"/>
        <v/>
      </c>
      <c r="O193" s="307" t="str">
        <f t="shared" si="36"/>
        <v/>
      </c>
      <c r="P193" s="307" t="str">
        <f t="shared" si="37"/>
        <v/>
      </c>
      <c r="Q193" s="307" t="str">
        <f t="shared" si="38"/>
        <v/>
      </c>
    </row>
    <row r="194" spans="12:17" ht="18">
      <c r="L194" s="184">
        <v>191</v>
      </c>
      <c r="M194" s="307" t="str">
        <f t="shared" si="34"/>
        <v/>
      </c>
      <c r="N194" s="307" t="str">
        <f t="shared" si="35"/>
        <v/>
      </c>
      <c r="O194" s="307" t="str">
        <f t="shared" si="36"/>
        <v/>
      </c>
      <c r="P194" s="307" t="str">
        <f t="shared" si="37"/>
        <v/>
      </c>
      <c r="Q194" s="307" t="str">
        <f t="shared" si="38"/>
        <v/>
      </c>
    </row>
    <row r="195" spans="12:17" ht="18">
      <c r="L195" s="184">
        <v>192</v>
      </c>
      <c r="M195" s="307" t="str">
        <f t="shared" ref="M195:M258" si="39">IF(T195="","",VLOOKUP(T195,$A$3:$B$15,2,FALSE))</f>
        <v/>
      </c>
      <c r="N195" s="307" t="str">
        <f t="shared" ref="N195:N258" si="40">IF(U195="","",VLOOKUP(U195,$A$3:$B$15,2,FALSE))</f>
        <v/>
      </c>
      <c r="O195" s="307" t="str">
        <f t="shared" ref="O195:O258" si="41">IF(V195="","",VLOOKUP(V195,$A$3:$B$15,2,FALSE))</f>
        <v/>
      </c>
      <c r="P195" s="307" t="str">
        <f t="shared" ref="P195:P258" si="42">IF(W195="","",VLOOKUP(W195,$A$3:$B$15,2,FALSE))</f>
        <v/>
      </c>
      <c r="Q195" s="307" t="str">
        <f t="shared" ref="Q195:Q258" si="43">IF(X195="","",VLOOKUP(X195,$A$3:$B$15,2,FALSE))</f>
        <v/>
      </c>
    </row>
    <row r="196" spans="12:17" ht="18">
      <c r="L196" s="184">
        <v>193</v>
      </c>
      <c r="M196" s="307" t="str">
        <f t="shared" si="39"/>
        <v/>
      </c>
      <c r="N196" s="307" t="str">
        <f t="shared" si="40"/>
        <v/>
      </c>
      <c r="O196" s="307" t="str">
        <f t="shared" si="41"/>
        <v/>
      </c>
      <c r="P196" s="307" t="str">
        <f t="shared" si="42"/>
        <v/>
      </c>
      <c r="Q196" s="307" t="str">
        <f t="shared" si="43"/>
        <v/>
      </c>
    </row>
    <row r="197" spans="12:17" ht="18">
      <c r="L197" s="184">
        <v>194</v>
      </c>
      <c r="M197" s="307" t="str">
        <f t="shared" si="39"/>
        <v/>
      </c>
      <c r="N197" s="307" t="str">
        <f t="shared" si="40"/>
        <v/>
      </c>
      <c r="O197" s="307" t="str">
        <f t="shared" si="41"/>
        <v/>
      </c>
      <c r="P197" s="307" t="str">
        <f t="shared" si="42"/>
        <v/>
      </c>
      <c r="Q197" s="307" t="str">
        <f t="shared" si="43"/>
        <v/>
      </c>
    </row>
    <row r="198" spans="12:17" ht="18">
      <c r="L198" s="184">
        <v>195</v>
      </c>
      <c r="M198" s="307" t="str">
        <f t="shared" si="39"/>
        <v/>
      </c>
      <c r="N198" s="307" t="str">
        <f t="shared" si="40"/>
        <v/>
      </c>
      <c r="O198" s="307" t="str">
        <f t="shared" si="41"/>
        <v/>
      </c>
      <c r="P198" s="307" t="str">
        <f t="shared" si="42"/>
        <v/>
      </c>
      <c r="Q198" s="307" t="str">
        <f t="shared" si="43"/>
        <v/>
      </c>
    </row>
    <row r="199" spans="12:17" ht="18">
      <c r="L199" s="184">
        <v>196</v>
      </c>
      <c r="M199" s="307" t="str">
        <f t="shared" si="39"/>
        <v/>
      </c>
      <c r="N199" s="307" t="str">
        <f t="shared" si="40"/>
        <v/>
      </c>
      <c r="O199" s="307" t="str">
        <f t="shared" si="41"/>
        <v/>
      </c>
      <c r="P199" s="307" t="str">
        <f t="shared" si="42"/>
        <v/>
      </c>
      <c r="Q199" s="307" t="str">
        <f t="shared" si="43"/>
        <v/>
      </c>
    </row>
    <row r="200" spans="12:17" ht="18">
      <c r="L200" s="184">
        <v>197</v>
      </c>
      <c r="M200" s="307" t="str">
        <f t="shared" si="39"/>
        <v/>
      </c>
      <c r="N200" s="307" t="str">
        <f t="shared" si="40"/>
        <v/>
      </c>
      <c r="O200" s="307" t="str">
        <f t="shared" si="41"/>
        <v/>
      </c>
      <c r="P200" s="307" t="str">
        <f t="shared" si="42"/>
        <v/>
      </c>
      <c r="Q200" s="307" t="str">
        <f t="shared" si="43"/>
        <v/>
      </c>
    </row>
    <row r="201" spans="12:17" ht="18">
      <c r="L201" s="184">
        <v>198</v>
      </c>
      <c r="M201" s="307" t="str">
        <f t="shared" si="39"/>
        <v/>
      </c>
      <c r="N201" s="307" t="str">
        <f t="shared" si="40"/>
        <v/>
      </c>
      <c r="O201" s="307" t="str">
        <f t="shared" si="41"/>
        <v/>
      </c>
      <c r="P201" s="307" t="str">
        <f t="shared" si="42"/>
        <v/>
      </c>
      <c r="Q201" s="307" t="str">
        <f t="shared" si="43"/>
        <v/>
      </c>
    </row>
    <row r="202" spans="12:17" ht="18">
      <c r="L202" s="184">
        <v>199</v>
      </c>
      <c r="M202" s="307" t="str">
        <f t="shared" si="39"/>
        <v/>
      </c>
      <c r="N202" s="307" t="str">
        <f t="shared" si="40"/>
        <v/>
      </c>
      <c r="O202" s="307" t="str">
        <f t="shared" si="41"/>
        <v/>
      </c>
      <c r="P202" s="307" t="str">
        <f t="shared" si="42"/>
        <v/>
      </c>
      <c r="Q202" s="307" t="str">
        <f t="shared" si="43"/>
        <v/>
      </c>
    </row>
    <row r="203" spans="12:17" ht="18">
      <c r="L203" s="184">
        <v>200</v>
      </c>
      <c r="M203" s="307" t="str">
        <f t="shared" si="39"/>
        <v/>
      </c>
      <c r="N203" s="307" t="str">
        <f t="shared" si="40"/>
        <v/>
      </c>
      <c r="O203" s="307" t="str">
        <f t="shared" si="41"/>
        <v/>
      </c>
      <c r="P203" s="307" t="str">
        <f t="shared" si="42"/>
        <v/>
      </c>
      <c r="Q203" s="307" t="str">
        <f t="shared" si="43"/>
        <v/>
      </c>
    </row>
    <row r="204" spans="12:17" ht="18">
      <c r="L204" s="184">
        <v>201</v>
      </c>
      <c r="M204" s="307" t="str">
        <f t="shared" si="39"/>
        <v/>
      </c>
      <c r="N204" s="307" t="str">
        <f t="shared" si="40"/>
        <v/>
      </c>
      <c r="O204" s="307" t="str">
        <f t="shared" si="41"/>
        <v/>
      </c>
      <c r="P204" s="307" t="str">
        <f t="shared" si="42"/>
        <v/>
      </c>
      <c r="Q204" s="307" t="str">
        <f t="shared" si="43"/>
        <v/>
      </c>
    </row>
    <row r="205" spans="12:17" ht="18">
      <c r="L205" s="184">
        <v>202</v>
      </c>
      <c r="M205" s="307" t="str">
        <f t="shared" si="39"/>
        <v/>
      </c>
      <c r="N205" s="307" t="str">
        <f t="shared" si="40"/>
        <v/>
      </c>
      <c r="O205" s="307" t="str">
        <f t="shared" si="41"/>
        <v/>
      </c>
      <c r="P205" s="307" t="str">
        <f t="shared" si="42"/>
        <v/>
      </c>
      <c r="Q205" s="307" t="str">
        <f t="shared" si="43"/>
        <v/>
      </c>
    </row>
    <row r="206" spans="12:17" ht="18">
      <c r="L206" s="184">
        <v>203</v>
      </c>
      <c r="M206" s="307" t="str">
        <f t="shared" si="39"/>
        <v/>
      </c>
      <c r="N206" s="307" t="str">
        <f t="shared" si="40"/>
        <v/>
      </c>
      <c r="O206" s="307" t="str">
        <f t="shared" si="41"/>
        <v/>
      </c>
      <c r="P206" s="307" t="str">
        <f t="shared" si="42"/>
        <v/>
      </c>
      <c r="Q206" s="307" t="str">
        <f t="shared" si="43"/>
        <v/>
      </c>
    </row>
    <row r="207" spans="12:17" ht="18">
      <c r="L207" s="184">
        <v>204</v>
      </c>
      <c r="M207" s="307" t="str">
        <f t="shared" si="39"/>
        <v/>
      </c>
      <c r="N207" s="307" t="str">
        <f t="shared" si="40"/>
        <v/>
      </c>
      <c r="O207" s="307" t="str">
        <f t="shared" si="41"/>
        <v/>
      </c>
      <c r="P207" s="307" t="str">
        <f t="shared" si="42"/>
        <v/>
      </c>
      <c r="Q207" s="307" t="str">
        <f t="shared" si="43"/>
        <v/>
      </c>
    </row>
    <row r="208" spans="12:17" ht="18">
      <c r="L208" s="184">
        <v>205</v>
      </c>
      <c r="M208" s="307" t="str">
        <f t="shared" si="39"/>
        <v/>
      </c>
      <c r="N208" s="307" t="str">
        <f t="shared" si="40"/>
        <v/>
      </c>
      <c r="O208" s="307" t="str">
        <f t="shared" si="41"/>
        <v/>
      </c>
      <c r="P208" s="307" t="str">
        <f t="shared" si="42"/>
        <v/>
      </c>
      <c r="Q208" s="307" t="str">
        <f t="shared" si="43"/>
        <v/>
      </c>
    </row>
    <row r="209" spans="12:17" ht="18">
      <c r="L209" s="184">
        <v>206</v>
      </c>
      <c r="M209" s="307" t="str">
        <f t="shared" si="39"/>
        <v/>
      </c>
      <c r="N209" s="307" t="str">
        <f t="shared" si="40"/>
        <v/>
      </c>
      <c r="O209" s="307" t="str">
        <f t="shared" si="41"/>
        <v/>
      </c>
      <c r="P209" s="307" t="str">
        <f t="shared" si="42"/>
        <v/>
      </c>
      <c r="Q209" s="307" t="str">
        <f t="shared" si="43"/>
        <v/>
      </c>
    </row>
    <row r="210" spans="12:17" ht="18">
      <c r="L210" s="184">
        <v>207</v>
      </c>
      <c r="M210" s="307" t="str">
        <f t="shared" si="39"/>
        <v/>
      </c>
      <c r="N210" s="307" t="str">
        <f t="shared" si="40"/>
        <v/>
      </c>
      <c r="O210" s="307" t="str">
        <f t="shared" si="41"/>
        <v/>
      </c>
      <c r="P210" s="307" t="str">
        <f t="shared" si="42"/>
        <v/>
      </c>
      <c r="Q210" s="307" t="str">
        <f t="shared" si="43"/>
        <v/>
      </c>
    </row>
    <row r="211" spans="12:17" ht="18">
      <c r="L211" s="184">
        <v>208</v>
      </c>
      <c r="M211" s="307" t="str">
        <f t="shared" si="39"/>
        <v/>
      </c>
      <c r="N211" s="307" t="str">
        <f t="shared" si="40"/>
        <v/>
      </c>
      <c r="O211" s="307" t="str">
        <f t="shared" si="41"/>
        <v/>
      </c>
      <c r="P211" s="307" t="str">
        <f t="shared" si="42"/>
        <v/>
      </c>
      <c r="Q211" s="307" t="str">
        <f t="shared" si="43"/>
        <v/>
      </c>
    </row>
    <row r="212" spans="12:17" ht="18">
      <c r="L212" s="184">
        <v>209</v>
      </c>
      <c r="M212" s="307" t="str">
        <f t="shared" si="39"/>
        <v/>
      </c>
      <c r="N212" s="307" t="str">
        <f t="shared" si="40"/>
        <v/>
      </c>
      <c r="O212" s="307" t="str">
        <f t="shared" si="41"/>
        <v/>
      </c>
      <c r="P212" s="307" t="str">
        <f t="shared" si="42"/>
        <v/>
      </c>
      <c r="Q212" s="307" t="str">
        <f t="shared" si="43"/>
        <v/>
      </c>
    </row>
    <row r="213" spans="12:17" ht="18">
      <c r="L213" s="184">
        <v>210</v>
      </c>
      <c r="M213" s="307" t="str">
        <f t="shared" si="39"/>
        <v/>
      </c>
      <c r="N213" s="307" t="str">
        <f t="shared" si="40"/>
        <v/>
      </c>
      <c r="O213" s="307" t="str">
        <f t="shared" si="41"/>
        <v/>
      </c>
      <c r="P213" s="307" t="str">
        <f t="shared" si="42"/>
        <v/>
      </c>
      <c r="Q213" s="307" t="str">
        <f t="shared" si="43"/>
        <v/>
      </c>
    </row>
    <row r="214" spans="12:17" ht="18">
      <c r="L214" s="184">
        <v>211</v>
      </c>
      <c r="M214" s="307" t="str">
        <f t="shared" si="39"/>
        <v/>
      </c>
      <c r="N214" s="307" t="str">
        <f t="shared" si="40"/>
        <v/>
      </c>
      <c r="O214" s="307" t="str">
        <f t="shared" si="41"/>
        <v/>
      </c>
      <c r="P214" s="307" t="str">
        <f t="shared" si="42"/>
        <v/>
      </c>
      <c r="Q214" s="307" t="str">
        <f t="shared" si="43"/>
        <v/>
      </c>
    </row>
    <row r="215" spans="12:17" ht="18">
      <c r="L215" s="184">
        <v>212</v>
      </c>
      <c r="M215" s="307" t="str">
        <f t="shared" si="39"/>
        <v/>
      </c>
      <c r="N215" s="307" t="str">
        <f t="shared" si="40"/>
        <v/>
      </c>
      <c r="O215" s="307" t="str">
        <f t="shared" si="41"/>
        <v/>
      </c>
      <c r="P215" s="307" t="str">
        <f t="shared" si="42"/>
        <v/>
      </c>
      <c r="Q215" s="307" t="str">
        <f t="shared" si="43"/>
        <v/>
      </c>
    </row>
    <row r="216" spans="12:17" ht="18">
      <c r="L216" s="184">
        <v>213</v>
      </c>
      <c r="M216" s="307" t="str">
        <f t="shared" si="39"/>
        <v/>
      </c>
      <c r="N216" s="307" t="str">
        <f t="shared" si="40"/>
        <v/>
      </c>
      <c r="O216" s="307" t="str">
        <f t="shared" si="41"/>
        <v/>
      </c>
      <c r="P216" s="307" t="str">
        <f t="shared" si="42"/>
        <v/>
      </c>
      <c r="Q216" s="307" t="str">
        <f t="shared" si="43"/>
        <v/>
      </c>
    </row>
    <row r="217" spans="12:17" ht="18">
      <c r="L217" s="184">
        <v>214</v>
      </c>
      <c r="M217" s="307" t="str">
        <f t="shared" si="39"/>
        <v/>
      </c>
      <c r="N217" s="307" t="str">
        <f t="shared" si="40"/>
        <v/>
      </c>
      <c r="O217" s="307" t="str">
        <f t="shared" si="41"/>
        <v/>
      </c>
      <c r="P217" s="307" t="str">
        <f t="shared" si="42"/>
        <v/>
      </c>
      <c r="Q217" s="307" t="str">
        <f t="shared" si="43"/>
        <v/>
      </c>
    </row>
    <row r="218" spans="12:17" ht="18">
      <c r="L218" s="184">
        <v>215</v>
      </c>
      <c r="M218" s="307" t="str">
        <f t="shared" si="39"/>
        <v/>
      </c>
      <c r="N218" s="307" t="str">
        <f t="shared" si="40"/>
        <v/>
      </c>
      <c r="O218" s="307" t="str">
        <f t="shared" si="41"/>
        <v/>
      </c>
      <c r="P218" s="307" t="str">
        <f t="shared" si="42"/>
        <v/>
      </c>
      <c r="Q218" s="307" t="str">
        <f t="shared" si="43"/>
        <v/>
      </c>
    </row>
    <row r="219" spans="12:17" ht="18">
      <c r="L219" s="184">
        <v>216</v>
      </c>
      <c r="M219" s="307" t="str">
        <f t="shared" si="39"/>
        <v/>
      </c>
      <c r="N219" s="307" t="str">
        <f t="shared" si="40"/>
        <v/>
      </c>
      <c r="O219" s="307" t="str">
        <f t="shared" si="41"/>
        <v/>
      </c>
      <c r="P219" s="307" t="str">
        <f t="shared" si="42"/>
        <v/>
      </c>
      <c r="Q219" s="307" t="str">
        <f t="shared" si="43"/>
        <v/>
      </c>
    </row>
    <row r="220" spans="12:17" ht="18">
      <c r="L220" s="184">
        <v>217</v>
      </c>
      <c r="M220" s="307" t="str">
        <f t="shared" si="39"/>
        <v/>
      </c>
      <c r="N220" s="307" t="str">
        <f t="shared" si="40"/>
        <v/>
      </c>
      <c r="O220" s="307" t="str">
        <f t="shared" si="41"/>
        <v/>
      </c>
      <c r="P220" s="307" t="str">
        <f t="shared" si="42"/>
        <v/>
      </c>
      <c r="Q220" s="307" t="str">
        <f t="shared" si="43"/>
        <v/>
      </c>
    </row>
    <row r="221" spans="12:17" ht="18">
      <c r="L221" s="184">
        <v>218</v>
      </c>
      <c r="M221" s="307" t="str">
        <f t="shared" si="39"/>
        <v/>
      </c>
      <c r="N221" s="307" t="str">
        <f t="shared" si="40"/>
        <v/>
      </c>
      <c r="O221" s="307" t="str">
        <f t="shared" si="41"/>
        <v/>
      </c>
      <c r="P221" s="307" t="str">
        <f t="shared" si="42"/>
        <v/>
      </c>
      <c r="Q221" s="307" t="str">
        <f t="shared" si="43"/>
        <v/>
      </c>
    </row>
    <row r="222" spans="12:17" ht="18">
      <c r="L222" s="184">
        <v>219</v>
      </c>
      <c r="M222" s="307" t="str">
        <f t="shared" si="39"/>
        <v/>
      </c>
      <c r="N222" s="307" t="str">
        <f t="shared" si="40"/>
        <v/>
      </c>
      <c r="O222" s="307" t="str">
        <f t="shared" si="41"/>
        <v/>
      </c>
      <c r="P222" s="307" t="str">
        <f t="shared" si="42"/>
        <v/>
      </c>
      <c r="Q222" s="307" t="str">
        <f t="shared" si="43"/>
        <v/>
      </c>
    </row>
    <row r="223" spans="12:17" ht="18">
      <c r="L223" s="184">
        <v>220</v>
      </c>
      <c r="M223" s="307" t="str">
        <f t="shared" si="39"/>
        <v/>
      </c>
      <c r="N223" s="307" t="str">
        <f t="shared" si="40"/>
        <v/>
      </c>
      <c r="O223" s="307" t="str">
        <f t="shared" si="41"/>
        <v/>
      </c>
      <c r="P223" s="307" t="str">
        <f t="shared" si="42"/>
        <v/>
      </c>
      <c r="Q223" s="307" t="str">
        <f t="shared" si="43"/>
        <v/>
      </c>
    </row>
    <row r="224" spans="12:17" ht="18">
      <c r="L224" s="184">
        <v>221</v>
      </c>
      <c r="M224" s="307" t="str">
        <f t="shared" si="39"/>
        <v/>
      </c>
      <c r="N224" s="307" t="str">
        <f t="shared" si="40"/>
        <v/>
      </c>
      <c r="O224" s="307" t="str">
        <f t="shared" si="41"/>
        <v/>
      </c>
      <c r="P224" s="307" t="str">
        <f t="shared" si="42"/>
        <v/>
      </c>
      <c r="Q224" s="307" t="str">
        <f t="shared" si="43"/>
        <v/>
      </c>
    </row>
    <row r="225" spans="12:17" ht="18">
      <c r="L225" s="184">
        <v>222</v>
      </c>
      <c r="M225" s="307" t="str">
        <f t="shared" si="39"/>
        <v/>
      </c>
      <c r="N225" s="307" t="str">
        <f t="shared" si="40"/>
        <v/>
      </c>
      <c r="O225" s="307" t="str">
        <f t="shared" si="41"/>
        <v/>
      </c>
      <c r="P225" s="307" t="str">
        <f t="shared" si="42"/>
        <v/>
      </c>
      <c r="Q225" s="307" t="str">
        <f t="shared" si="43"/>
        <v/>
      </c>
    </row>
    <row r="226" spans="12:17" ht="18">
      <c r="L226" s="184">
        <v>223</v>
      </c>
      <c r="M226" s="307" t="str">
        <f t="shared" si="39"/>
        <v/>
      </c>
      <c r="N226" s="307" t="str">
        <f t="shared" si="40"/>
        <v/>
      </c>
      <c r="O226" s="307" t="str">
        <f t="shared" si="41"/>
        <v/>
      </c>
      <c r="P226" s="307" t="str">
        <f t="shared" si="42"/>
        <v/>
      </c>
      <c r="Q226" s="307" t="str">
        <f t="shared" si="43"/>
        <v/>
      </c>
    </row>
    <row r="227" spans="12:17" ht="18">
      <c r="L227" s="184">
        <v>224</v>
      </c>
      <c r="M227" s="307" t="str">
        <f t="shared" si="39"/>
        <v/>
      </c>
      <c r="N227" s="307" t="str">
        <f t="shared" si="40"/>
        <v/>
      </c>
      <c r="O227" s="307" t="str">
        <f t="shared" si="41"/>
        <v/>
      </c>
      <c r="P227" s="307" t="str">
        <f t="shared" si="42"/>
        <v/>
      </c>
      <c r="Q227" s="307" t="str">
        <f t="shared" si="43"/>
        <v/>
      </c>
    </row>
    <row r="228" spans="12:17" ht="18">
      <c r="L228" s="184">
        <v>225</v>
      </c>
      <c r="M228" s="307" t="str">
        <f t="shared" si="39"/>
        <v/>
      </c>
      <c r="N228" s="307" t="str">
        <f t="shared" si="40"/>
        <v/>
      </c>
      <c r="O228" s="307" t="str">
        <f t="shared" si="41"/>
        <v/>
      </c>
      <c r="P228" s="307" t="str">
        <f t="shared" si="42"/>
        <v/>
      </c>
      <c r="Q228" s="307" t="str">
        <f t="shared" si="43"/>
        <v/>
      </c>
    </row>
    <row r="229" spans="12:17" ht="18">
      <c r="L229" s="184">
        <v>226</v>
      </c>
      <c r="M229" s="307" t="str">
        <f t="shared" si="39"/>
        <v/>
      </c>
      <c r="N229" s="307" t="str">
        <f t="shared" si="40"/>
        <v/>
      </c>
      <c r="O229" s="307" t="str">
        <f t="shared" si="41"/>
        <v/>
      </c>
      <c r="P229" s="307" t="str">
        <f t="shared" si="42"/>
        <v/>
      </c>
      <c r="Q229" s="307" t="str">
        <f t="shared" si="43"/>
        <v/>
      </c>
    </row>
    <row r="230" spans="12:17" ht="18">
      <c r="L230" s="184">
        <v>227</v>
      </c>
      <c r="M230" s="307" t="str">
        <f t="shared" si="39"/>
        <v/>
      </c>
      <c r="N230" s="307" t="str">
        <f t="shared" si="40"/>
        <v/>
      </c>
      <c r="O230" s="307" t="str">
        <f t="shared" si="41"/>
        <v/>
      </c>
      <c r="P230" s="307" t="str">
        <f t="shared" si="42"/>
        <v/>
      </c>
      <c r="Q230" s="307" t="str">
        <f t="shared" si="43"/>
        <v/>
      </c>
    </row>
    <row r="231" spans="12:17" ht="18">
      <c r="L231" s="184">
        <v>228</v>
      </c>
      <c r="M231" s="307" t="str">
        <f t="shared" si="39"/>
        <v/>
      </c>
      <c r="N231" s="307" t="str">
        <f t="shared" si="40"/>
        <v/>
      </c>
      <c r="O231" s="307" t="str">
        <f t="shared" si="41"/>
        <v/>
      </c>
      <c r="P231" s="307" t="str">
        <f t="shared" si="42"/>
        <v/>
      </c>
      <c r="Q231" s="307" t="str">
        <f t="shared" si="43"/>
        <v/>
      </c>
    </row>
    <row r="232" spans="12:17" ht="18">
      <c r="L232" s="184">
        <v>229</v>
      </c>
      <c r="M232" s="307" t="str">
        <f t="shared" si="39"/>
        <v/>
      </c>
      <c r="N232" s="307" t="str">
        <f t="shared" si="40"/>
        <v/>
      </c>
      <c r="O232" s="307" t="str">
        <f t="shared" si="41"/>
        <v/>
      </c>
      <c r="P232" s="307" t="str">
        <f t="shared" si="42"/>
        <v/>
      </c>
      <c r="Q232" s="307" t="str">
        <f t="shared" si="43"/>
        <v/>
      </c>
    </row>
    <row r="233" spans="12:17" ht="18">
      <c r="L233" s="184">
        <v>230</v>
      </c>
      <c r="M233" s="307" t="str">
        <f t="shared" si="39"/>
        <v/>
      </c>
      <c r="N233" s="307" t="str">
        <f t="shared" si="40"/>
        <v/>
      </c>
      <c r="O233" s="307" t="str">
        <f t="shared" si="41"/>
        <v/>
      </c>
      <c r="P233" s="307" t="str">
        <f t="shared" si="42"/>
        <v/>
      </c>
      <c r="Q233" s="307" t="str">
        <f t="shared" si="43"/>
        <v/>
      </c>
    </row>
    <row r="234" spans="12:17" ht="18">
      <c r="L234" s="184">
        <v>231</v>
      </c>
      <c r="M234" s="307" t="str">
        <f t="shared" si="39"/>
        <v/>
      </c>
      <c r="N234" s="307" t="str">
        <f t="shared" si="40"/>
        <v/>
      </c>
      <c r="O234" s="307" t="str">
        <f t="shared" si="41"/>
        <v/>
      </c>
      <c r="P234" s="307" t="str">
        <f t="shared" si="42"/>
        <v/>
      </c>
      <c r="Q234" s="307" t="str">
        <f t="shared" si="43"/>
        <v/>
      </c>
    </row>
    <row r="235" spans="12:17" ht="18">
      <c r="L235" s="184">
        <v>232</v>
      </c>
      <c r="M235" s="307" t="str">
        <f t="shared" si="39"/>
        <v/>
      </c>
      <c r="N235" s="307" t="str">
        <f t="shared" si="40"/>
        <v/>
      </c>
      <c r="O235" s="307" t="str">
        <f t="shared" si="41"/>
        <v/>
      </c>
      <c r="P235" s="307" t="str">
        <f t="shared" si="42"/>
        <v/>
      </c>
      <c r="Q235" s="307" t="str">
        <f t="shared" si="43"/>
        <v/>
      </c>
    </row>
    <row r="236" spans="12:17" ht="18">
      <c r="L236" s="184">
        <v>233</v>
      </c>
      <c r="M236" s="307" t="str">
        <f t="shared" si="39"/>
        <v/>
      </c>
      <c r="N236" s="307" t="str">
        <f t="shared" si="40"/>
        <v/>
      </c>
      <c r="O236" s="307" t="str">
        <f t="shared" si="41"/>
        <v/>
      </c>
      <c r="P236" s="307" t="str">
        <f t="shared" si="42"/>
        <v/>
      </c>
      <c r="Q236" s="307" t="str">
        <f t="shared" si="43"/>
        <v/>
      </c>
    </row>
    <row r="237" spans="12:17" ht="18">
      <c r="L237" s="184">
        <v>234</v>
      </c>
      <c r="M237" s="307" t="str">
        <f t="shared" si="39"/>
        <v/>
      </c>
      <c r="N237" s="307" t="str">
        <f t="shared" si="40"/>
        <v/>
      </c>
      <c r="O237" s="307" t="str">
        <f t="shared" si="41"/>
        <v/>
      </c>
      <c r="P237" s="307" t="str">
        <f t="shared" si="42"/>
        <v/>
      </c>
      <c r="Q237" s="307" t="str">
        <f t="shared" si="43"/>
        <v/>
      </c>
    </row>
    <row r="238" spans="12:17" ht="18">
      <c r="L238" s="184">
        <v>235</v>
      </c>
      <c r="M238" s="307" t="str">
        <f t="shared" si="39"/>
        <v/>
      </c>
      <c r="N238" s="307" t="str">
        <f t="shared" si="40"/>
        <v/>
      </c>
      <c r="O238" s="307" t="str">
        <f t="shared" si="41"/>
        <v/>
      </c>
      <c r="P238" s="307" t="str">
        <f t="shared" si="42"/>
        <v/>
      </c>
      <c r="Q238" s="307" t="str">
        <f t="shared" si="43"/>
        <v/>
      </c>
    </row>
    <row r="239" spans="12:17" ht="18">
      <c r="L239" s="184">
        <v>236</v>
      </c>
      <c r="M239" s="307" t="str">
        <f t="shared" si="39"/>
        <v/>
      </c>
      <c r="N239" s="307" t="str">
        <f t="shared" si="40"/>
        <v/>
      </c>
      <c r="O239" s="307" t="str">
        <f t="shared" si="41"/>
        <v/>
      </c>
      <c r="P239" s="307" t="str">
        <f t="shared" si="42"/>
        <v/>
      </c>
      <c r="Q239" s="307" t="str">
        <f t="shared" si="43"/>
        <v/>
      </c>
    </row>
    <row r="240" spans="12:17" ht="18">
      <c r="L240" s="184">
        <v>237</v>
      </c>
      <c r="M240" s="307" t="str">
        <f t="shared" si="39"/>
        <v/>
      </c>
      <c r="N240" s="307" t="str">
        <f t="shared" si="40"/>
        <v/>
      </c>
      <c r="O240" s="307" t="str">
        <f t="shared" si="41"/>
        <v/>
      </c>
      <c r="P240" s="307" t="str">
        <f t="shared" si="42"/>
        <v/>
      </c>
      <c r="Q240" s="307" t="str">
        <f t="shared" si="43"/>
        <v/>
      </c>
    </row>
    <row r="241" spans="12:17" ht="18">
      <c r="L241" s="184">
        <v>238</v>
      </c>
      <c r="M241" s="307" t="str">
        <f t="shared" si="39"/>
        <v/>
      </c>
      <c r="N241" s="307" t="str">
        <f t="shared" si="40"/>
        <v/>
      </c>
      <c r="O241" s="307" t="str">
        <f t="shared" si="41"/>
        <v/>
      </c>
      <c r="P241" s="307" t="str">
        <f t="shared" si="42"/>
        <v/>
      </c>
      <c r="Q241" s="307" t="str">
        <f t="shared" si="43"/>
        <v/>
      </c>
    </row>
    <row r="242" spans="12:17" ht="18">
      <c r="L242" s="184">
        <v>239</v>
      </c>
      <c r="M242" s="307" t="str">
        <f t="shared" si="39"/>
        <v/>
      </c>
      <c r="N242" s="307" t="str">
        <f t="shared" si="40"/>
        <v/>
      </c>
      <c r="O242" s="307" t="str">
        <f t="shared" si="41"/>
        <v/>
      </c>
      <c r="P242" s="307" t="str">
        <f t="shared" si="42"/>
        <v/>
      </c>
      <c r="Q242" s="307" t="str">
        <f t="shared" si="43"/>
        <v/>
      </c>
    </row>
    <row r="243" spans="12:17" ht="18">
      <c r="L243" s="184">
        <v>240</v>
      </c>
      <c r="M243" s="307" t="str">
        <f t="shared" si="39"/>
        <v/>
      </c>
      <c r="N243" s="307" t="str">
        <f t="shared" si="40"/>
        <v/>
      </c>
      <c r="O243" s="307" t="str">
        <f t="shared" si="41"/>
        <v/>
      </c>
      <c r="P243" s="307" t="str">
        <f t="shared" si="42"/>
        <v/>
      </c>
      <c r="Q243" s="307" t="str">
        <f t="shared" si="43"/>
        <v/>
      </c>
    </row>
    <row r="244" spans="12:17" ht="18">
      <c r="L244" s="184">
        <v>241</v>
      </c>
      <c r="M244" s="307" t="str">
        <f t="shared" si="39"/>
        <v/>
      </c>
      <c r="N244" s="307" t="str">
        <f t="shared" si="40"/>
        <v/>
      </c>
      <c r="O244" s="307" t="str">
        <f t="shared" si="41"/>
        <v/>
      </c>
      <c r="P244" s="307" t="str">
        <f t="shared" si="42"/>
        <v/>
      </c>
      <c r="Q244" s="307" t="str">
        <f t="shared" si="43"/>
        <v/>
      </c>
    </row>
    <row r="245" spans="12:17" ht="18">
      <c r="L245" s="184">
        <v>242</v>
      </c>
      <c r="M245" s="307" t="str">
        <f t="shared" si="39"/>
        <v/>
      </c>
      <c r="N245" s="307" t="str">
        <f t="shared" si="40"/>
        <v/>
      </c>
      <c r="O245" s="307" t="str">
        <f t="shared" si="41"/>
        <v/>
      </c>
      <c r="P245" s="307" t="str">
        <f t="shared" si="42"/>
        <v/>
      </c>
      <c r="Q245" s="307" t="str">
        <f t="shared" si="43"/>
        <v/>
      </c>
    </row>
    <row r="246" spans="12:17" ht="18">
      <c r="L246" s="184">
        <v>243</v>
      </c>
      <c r="M246" s="307" t="str">
        <f t="shared" si="39"/>
        <v/>
      </c>
      <c r="N246" s="307" t="str">
        <f t="shared" si="40"/>
        <v/>
      </c>
      <c r="O246" s="307" t="str">
        <f t="shared" si="41"/>
        <v/>
      </c>
      <c r="P246" s="307" t="str">
        <f t="shared" si="42"/>
        <v/>
      </c>
      <c r="Q246" s="307" t="str">
        <f t="shared" si="43"/>
        <v/>
      </c>
    </row>
    <row r="247" spans="12:17" ht="18">
      <c r="L247" s="184">
        <v>244</v>
      </c>
      <c r="M247" s="307" t="str">
        <f t="shared" si="39"/>
        <v/>
      </c>
      <c r="N247" s="307" t="str">
        <f t="shared" si="40"/>
        <v/>
      </c>
      <c r="O247" s="307" t="str">
        <f t="shared" si="41"/>
        <v/>
      </c>
      <c r="P247" s="307" t="str">
        <f t="shared" si="42"/>
        <v/>
      </c>
      <c r="Q247" s="307" t="str">
        <f t="shared" si="43"/>
        <v/>
      </c>
    </row>
    <row r="248" spans="12:17" ht="18">
      <c r="L248" s="184">
        <v>245</v>
      </c>
      <c r="M248" s="307" t="str">
        <f t="shared" si="39"/>
        <v/>
      </c>
      <c r="N248" s="307" t="str">
        <f t="shared" si="40"/>
        <v/>
      </c>
      <c r="O248" s="307" t="str">
        <f t="shared" si="41"/>
        <v/>
      </c>
      <c r="P248" s="307" t="str">
        <f t="shared" si="42"/>
        <v/>
      </c>
      <c r="Q248" s="307" t="str">
        <f t="shared" si="43"/>
        <v/>
      </c>
    </row>
    <row r="249" spans="12:17" ht="18">
      <c r="L249" s="184">
        <v>246</v>
      </c>
      <c r="M249" s="307" t="str">
        <f t="shared" si="39"/>
        <v/>
      </c>
      <c r="N249" s="307" t="str">
        <f t="shared" si="40"/>
        <v/>
      </c>
      <c r="O249" s="307" t="str">
        <f t="shared" si="41"/>
        <v/>
      </c>
      <c r="P249" s="307" t="str">
        <f t="shared" si="42"/>
        <v/>
      </c>
      <c r="Q249" s="307" t="str">
        <f t="shared" si="43"/>
        <v/>
      </c>
    </row>
    <row r="250" spans="12:17" ht="18">
      <c r="L250" s="184">
        <v>247</v>
      </c>
      <c r="M250" s="307" t="str">
        <f t="shared" si="39"/>
        <v/>
      </c>
      <c r="N250" s="307" t="str">
        <f t="shared" si="40"/>
        <v/>
      </c>
      <c r="O250" s="307" t="str">
        <f t="shared" si="41"/>
        <v/>
      </c>
      <c r="P250" s="307" t="str">
        <f t="shared" si="42"/>
        <v/>
      </c>
      <c r="Q250" s="307" t="str">
        <f t="shared" si="43"/>
        <v/>
      </c>
    </row>
    <row r="251" spans="12:17" ht="18">
      <c r="L251" s="184">
        <v>248</v>
      </c>
      <c r="M251" s="307" t="str">
        <f t="shared" si="39"/>
        <v/>
      </c>
      <c r="N251" s="307" t="str">
        <f t="shared" si="40"/>
        <v/>
      </c>
      <c r="O251" s="307" t="str">
        <f t="shared" si="41"/>
        <v/>
      </c>
      <c r="P251" s="307" t="str">
        <f t="shared" si="42"/>
        <v/>
      </c>
      <c r="Q251" s="307" t="str">
        <f t="shared" si="43"/>
        <v/>
      </c>
    </row>
    <row r="252" spans="12:17" ht="18">
      <c r="L252" s="184">
        <v>249</v>
      </c>
      <c r="M252" s="307" t="str">
        <f t="shared" si="39"/>
        <v/>
      </c>
      <c r="N252" s="307" t="str">
        <f t="shared" si="40"/>
        <v/>
      </c>
      <c r="O252" s="307" t="str">
        <f t="shared" si="41"/>
        <v/>
      </c>
      <c r="P252" s="307" t="str">
        <f t="shared" si="42"/>
        <v/>
      </c>
      <c r="Q252" s="307" t="str">
        <f t="shared" si="43"/>
        <v/>
      </c>
    </row>
    <row r="253" spans="12:17" ht="18">
      <c r="L253" s="184">
        <v>250</v>
      </c>
      <c r="M253" s="307" t="str">
        <f t="shared" si="39"/>
        <v/>
      </c>
      <c r="N253" s="307" t="str">
        <f t="shared" si="40"/>
        <v/>
      </c>
      <c r="O253" s="307" t="str">
        <f t="shared" si="41"/>
        <v/>
      </c>
      <c r="P253" s="307" t="str">
        <f t="shared" si="42"/>
        <v/>
      </c>
      <c r="Q253" s="307" t="str">
        <f t="shared" si="43"/>
        <v/>
      </c>
    </row>
    <row r="254" spans="12:17" ht="18">
      <c r="L254" s="184">
        <v>251</v>
      </c>
      <c r="M254" s="307" t="str">
        <f t="shared" si="39"/>
        <v/>
      </c>
      <c r="N254" s="307" t="str">
        <f t="shared" si="40"/>
        <v/>
      </c>
      <c r="O254" s="307" t="str">
        <f t="shared" si="41"/>
        <v/>
      </c>
      <c r="P254" s="307" t="str">
        <f t="shared" si="42"/>
        <v/>
      </c>
      <c r="Q254" s="307" t="str">
        <f t="shared" si="43"/>
        <v/>
      </c>
    </row>
    <row r="255" spans="12:17" ht="18">
      <c r="L255" s="184">
        <v>252</v>
      </c>
      <c r="M255" s="307" t="str">
        <f t="shared" si="39"/>
        <v/>
      </c>
      <c r="N255" s="307" t="str">
        <f t="shared" si="40"/>
        <v/>
      </c>
      <c r="O255" s="307" t="str">
        <f t="shared" si="41"/>
        <v/>
      </c>
      <c r="P255" s="307" t="str">
        <f t="shared" si="42"/>
        <v/>
      </c>
      <c r="Q255" s="307" t="str">
        <f t="shared" si="43"/>
        <v/>
      </c>
    </row>
    <row r="256" spans="12:17" ht="18">
      <c r="L256" s="184">
        <v>253</v>
      </c>
      <c r="M256" s="307" t="str">
        <f t="shared" si="39"/>
        <v/>
      </c>
      <c r="N256" s="307" t="str">
        <f t="shared" si="40"/>
        <v/>
      </c>
      <c r="O256" s="307" t="str">
        <f t="shared" si="41"/>
        <v/>
      </c>
      <c r="P256" s="307" t="str">
        <f t="shared" si="42"/>
        <v/>
      </c>
      <c r="Q256" s="307" t="str">
        <f t="shared" si="43"/>
        <v/>
      </c>
    </row>
    <row r="257" spans="12:17" ht="18">
      <c r="L257" s="184">
        <v>254</v>
      </c>
      <c r="M257" s="307" t="str">
        <f t="shared" si="39"/>
        <v/>
      </c>
      <c r="N257" s="307" t="str">
        <f t="shared" si="40"/>
        <v/>
      </c>
      <c r="O257" s="307" t="str">
        <f t="shared" si="41"/>
        <v/>
      </c>
      <c r="P257" s="307" t="str">
        <f t="shared" si="42"/>
        <v/>
      </c>
      <c r="Q257" s="307" t="str">
        <f t="shared" si="43"/>
        <v/>
      </c>
    </row>
    <row r="258" spans="12:17" ht="18">
      <c r="L258" s="184">
        <v>255</v>
      </c>
      <c r="M258" s="307" t="str">
        <f t="shared" si="39"/>
        <v/>
      </c>
      <c r="N258" s="307" t="str">
        <f t="shared" si="40"/>
        <v/>
      </c>
      <c r="O258" s="307" t="str">
        <f t="shared" si="41"/>
        <v/>
      </c>
      <c r="P258" s="307" t="str">
        <f t="shared" si="42"/>
        <v/>
      </c>
      <c r="Q258" s="307" t="str">
        <f t="shared" si="43"/>
        <v/>
      </c>
    </row>
    <row r="259" spans="12:17" ht="18">
      <c r="L259" s="184">
        <v>256</v>
      </c>
      <c r="M259" s="307" t="str">
        <f t="shared" ref="M259:M322" si="44">IF(T259="","",VLOOKUP(T259,$A$3:$B$15,2,FALSE))</f>
        <v/>
      </c>
      <c r="N259" s="307" t="str">
        <f t="shared" ref="N259:N322" si="45">IF(U259="","",VLOOKUP(U259,$A$3:$B$15,2,FALSE))</f>
        <v/>
      </c>
      <c r="O259" s="307" t="str">
        <f t="shared" ref="O259:O322" si="46">IF(V259="","",VLOOKUP(V259,$A$3:$B$15,2,FALSE))</f>
        <v/>
      </c>
      <c r="P259" s="307" t="str">
        <f t="shared" ref="P259:P322" si="47">IF(W259="","",VLOOKUP(W259,$A$3:$B$15,2,FALSE))</f>
        <v/>
      </c>
      <c r="Q259" s="307" t="str">
        <f t="shared" ref="Q259:Q322" si="48">IF(X259="","",VLOOKUP(X259,$A$3:$B$15,2,FALSE))</f>
        <v/>
      </c>
    </row>
    <row r="260" spans="12:17" ht="18">
      <c r="L260" s="184">
        <v>257</v>
      </c>
      <c r="M260" s="307" t="str">
        <f t="shared" si="44"/>
        <v/>
      </c>
      <c r="N260" s="307" t="str">
        <f t="shared" si="45"/>
        <v/>
      </c>
      <c r="O260" s="307" t="str">
        <f t="shared" si="46"/>
        <v/>
      </c>
      <c r="P260" s="307" t="str">
        <f t="shared" si="47"/>
        <v/>
      </c>
      <c r="Q260" s="307" t="str">
        <f t="shared" si="48"/>
        <v/>
      </c>
    </row>
    <row r="261" spans="12:17" ht="18">
      <c r="L261" s="184">
        <v>258</v>
      </c>
      <c r="M261" s="307" t="str">
        <f t="shared" si="44"/>
        <v/>
      </c>
      <c r="N261" s="307" t="str">
        <f t="shared" si="45"/>
        <v/>
      </c>
      <c r="O261" s="307" t="str">
        <f t="shared" si="46"/>
        <v/>
      </c>
      <c r="P261" s="307" t="str">
        <f t="shared" si="47"/>
        <v/>
      </c>
      <c r="Q261" s="307" t="str">
        <f t="shared" si="48"/>
        <v/>
      </c>
    </row>
    <row r="262" spans="12:17" ht="18">
      <c r="L262" s="184">
        <v>259</v>
      </c>
      <c r="M262" s="307" t="str">
        <f t="shared" si="44"/>
        <v/>
      </c>
      <c r="N262" s="307" t="str">
        <f t="shared" si="45"/>
        <v/>
      </c>
      <c r="O262" s="307" t="str">
        <f t="shared" si="46"/>
        <v/>
      </c>
      <c r="P262" s="307" t="str">
        <f t="shared" si="47"/>
        <v/>
      </c>
      <c r="Q262" s="307" t="str">
        <f t="shared" si="48"/>
        <v/>
      </c>
    </row>
    <row r="263" spans="12:17" ht="18">
      <c r="L263" s="184">
        <v>260</v>
      </c>
      <c r="M263" s="307" t="str">
        <f t="shared" si="44"/>
        <v/>
      </c>
      <c r="N263" s="307" t="str">
        <f t="shared" si="45"/>
        <v/>
      </c>
      <c r="O263" s="307" t="str">
        <f t="shared" si="46"/>
        <v/>
      </c>
      <c r="P263" s="307" t="str">
        <f t="shared" si="47"/>
        <v/>
      </c>
      <c r="Q263" s="307" t="str">
        <f t="shared" si="48"/>
        <v/>
      </c>
    </row>
    <row r="264" spans="12:17" ht="18">
      <c r="L264" s="184">
        <v>261</v>
      </c>
      <c r="M264" s="307" t="str">
        <f t="shared" si="44"/>
        <v/>
      </c>
      <c r="N264" s="307" t="str">
        <f t="shared" si="45"/>
        <v/>
      </c>
      <c r="O264" s="307" t="str">
        <f t="shared" si="46"/>
        <v/>
      </c>
      <c r="P264" s="307" t="str">
        <f t="shared" si="47"/>
        <v/>
      </c>
      <c r="Q264" s="307" t="str">
        <f t="shared" si="48"/>
        <v/>
      </c>
    </row>
    <row r="265" spans="12:17" ht="18">
      <c r="L265" s="184">
        <v>262</v>
      </c>
      <c r="M265" s="307" t="str">
        <f t="shared" si="44"/>
        <v/>
      </c>
      <c r="N265" s="307" t="str">
        <f t="shared" si="45"/>
        <v/>
      </c>
      <c r="O265" s="307" t="str">
        <f t="shared" si="46"/>
        <v/>
      </c>
      <c r="P265" s="307" t="str">
        <f t="shared" si="47"/>
        <v/>
      </c>
      <c r="Q265" s="307" t="str">
        <f t="shared" si="48"/>
        <v/>
      </c>
    </row>
    <row r="266" spans="12:17" ht="18">
      <c r="L266" s="184">
        <v>263</v>
      </c>
      <c r="M266" s="307" t="str">
        <f t="shared" si="44"/>
        <v/>
      </c>
      <c r="N266" s="307" t="str">
        <f t="shared" si="45"/>
        <v/>
      </c>
      <c r="O266" s="307" t="str">
        <f t="shared" si="46"/>
        <v/>
      </c>
      <c r="P266" s="307" t="str">
        <f t="shared" si="47"/>
        <v/>
      </c>
      <c r="Q266" s="307" t="str">
        <f t="shared" si="48"/>
        <v/>
      </c>
    </row>
    <row r="267" spans="12:17" ht="18">
      <c r="L267" s="184">
        <v>264</v>
      </c>
      <c r="M267" s="307" t="str">
        <f t="shared" si="44"/>
        <v/>
      </c>
      <c r="N267" s="307" t="str">
        <f t="shared" si="45"/>
        <v/>
      </c>
      <c r="O267" s="307" t="str">
        <f t="shared" si="46"/>
        <v/>
      </c>
      <c r="P267" s="307" t="str">
        <f t="shared" si="47"/>
        <v/>
      </c>
      <c r="Q267" s="307" t="str">
        <f t="shared" si="48"/>
        <v/>
      </c>
    </row>
    <row r="268" spans="12:17" ht="18">
      <c r="L268" s="184">
        <v>265</v>
      </c>
      <c r="M268" s="307" t="str">
        <f t="shared" si="44"/>
        <v/>
      </c>
      <c r="N268" s="307" t="str">
        <f t="shared" si="45"/>
        <v/>
      </c>
      <c r="O268" s="307" t="str">
        <f t="shared" si="46"/>
        <v/>
      </c>
      <c r="P268" s="307" t="str">
        <f t="shared" si="47"/>
        <v/>
      </c>
      <c r="Q268" s="307" t="str">
        <f t="shared" si="48"/>
        <v/>
      </c>
    </row>
    <row r="269" spans="12:17" ht="18">
      <c r="L269" s="184">
        <v>266</v>
      </c>
      <c r="M269" s="307" t="str">
        <f t="shared" si="44"/>
        <v/>
      </c>
      <c r="N269" s="307" t="str">
        <f t="shared" si="45"/>
        <v/>
      </c>
      <c r="O269" s="307" t="str">
        <f t="shared" si="46"/>
        <v/>
      </c>
      <c r="P269" s="307" t="str">
        <f t="shared" si="47"/>
        <v/>
      </c>
      <c r="Q269" s="307" t="str">
        <f t="shared" si="48"/>
        <v/>
      </c>
    </row>
    <row r="270" spans="12:17" ht="18">
      <c r="L270" s="184">
        <v>267</v>
      </c>
      <c r="M270" s="307" t="str">
        <f t="shared" si="44"/>
        <v/>
      </c>
      <c r="N270" s="307" t="str">
        <f t="shared" si="45"/>
        <v/>
      </c>
      <c r="O270" s="307" t="str">
        <f t="shared" si="46"/>
        <v/>
      </c>
      <c r="P270" s="307" t="str">
        <f t="shared" si="47"/>
        <v/>
      </c>
      <c r="Q270" s="307" t="str">
        <f t="shared" si="48"/>
        <v/>
      </c>
    </row>
    <row r="271" spans="12:17" ht="18">
      <c r="L271" s="184">
        <v>268</v>
      </c>
      <c r="M271" s="307" t="str">
        <f t="shared" si="44"/>
        <v/>
      </c>
      <c r="N271" s="307" t="str">
        <f t="shared" si="45"/>
        <v/>
      </c>
      <c r="O271" s="307" t="str">
        <f t="shared" si="46"/>
        <v/>
      </c>
      <c r="P271" s="307" t="str">
        <f t="shared" si="47"/>
        <v/>
      </c>
      <c r="Q271" s="307" t="str">
        <f t="shared" si="48"/>
        <v/>
      </c>
    </row>
    <row r="272" spans="12:17" ht="18">
      <c r="L272" s="184">
        <v>269</v>
      </c>
      <c r="M272" s="307" t="str">
        <f t="shared" si="44"/>
        <v/>
      </c>
      <c r="N272" s="307" t="str">
        <f t="shared" si="45"/>
        <v/>
      </c>
      <c r="O272" s="307" t="str">
        <f t="shared" si="46"/>
        <v/>
      </c>
      <c r="P272" s="307" t="str">
        <f t="shared" si="47"/>
        <v/>
      </c>
      <c r="Q272" s="307" t="str">
        <f t="shared" si="48"/>
        <v/>
      </c>
    </row>
    <row r="273" spans="12:17" ht="18">
      <c r="L273" s="184">
        <v>270</v>
      </c>
      <c r="M273" s="307" t="str">
        <f t="shared" si="44"/>
        <v/>
      </c>
      <c r="N273" s="307" t="str">
        <f t="shared" si="45"/>
        <v/>
      </c>
      <c r="O273" s="307" t="str">
        <f t="shared" si="46"/>
        <v/>
      </c>
      <c r="P273" s="307" t="str">
        <f t="shared" si="47"/>
        <v/>
      </c>
      <c r="Q273" s="307" t="str">
        <f t="shared" si="48"/>
        <v/>
      </c>
    </row>
    <row r="274" spans="12:17" ht="18">
      <c r="L274" s="184">
        <v>271</v>
      </c>
      <c r="M274" s="307" t="str">
        <f t="shared" si="44"/>
        <v/>
      </c>
      <c r="N274" s="307" t="str">
        <f t="shared" si="45"/>
        <v/>
      </c>
      <c r="O274" s="307" t="str">
        <f t="shared" si="46"/>
        <v/>
      </c>
      <c r="P274" s="307" t="str">
        <f t="shared" si="47"/>
        <v/>
      </c>
      <c r="Q274" s="307" t="str">
        <f t="shared" si="48"/>
        <v/>
      </c>
    </row>
    <row r="275" spans="12:17" ht="18">
      <c r="L275" s="184">
        <v>272</v>
      </c>
      <c r="M275" s="307" t="str">
        <f t="shared" si="44"/>
        <v/>
      </c>
      <c r="N275" s="307" t="str">
        <f t="shared" si="45"/>
        <v/>
      </c>
      <c r="O275" s="307" t="str">
        <f t="shared" si="46"/>
        <v/>
      </c>
      <c r="P275" s="307" t="str">
        <f t="shared" si="47"/>
        <v/>
      </c>
      <c r="Q275" s="307" t="str">
        <f t="shared" si="48"/>
        <v/>
      </c>
    </row>
    <row r="276" spans="12:17" ht="18">
      <c r="L276" s="184">
        <v>273</v>
      </c>
      <c r="M276" s="307" t="str">
        <f t="shared" si="44"/>
        <v/>
      </c>
      <c r="N276" s="307" t="str">
        <f t="shared" si="45"/>
        <v/>
      </c>
      <c r="O276" s="307" t="str">
        <f t="shared" si="46"/>
        <v/>
      </c>
      <c r="P276" s="307" t="str">
        <f t="shared" si="47"/>
        <v/>
      </c>
      <c r="Q276" s="307" t="str">
        <f t="shared" si="48"/>
        <v/>
      </c>
    </row>
    <row r="277" spans="12:17" ht="18">
      <c r="L277" s="184">
        <v>274</v>
      </c>
      <c r="M277" s="307" t="str">
        <f t="shared" si="44"/>
        <v/>
      </c>
      <c r="N277" s="307" t="str">
        <f t="shared" si="45"/>
        <v/>
      </c>
      <c r="O277" s="307" t="str">
        <f t="shared" si="46"/>
        <v/>
      </c>
      <c r="P277" s="307" t="str">
        <f t="shared" si="47"/>
        <v/>
      </c>
      <c r="Q277" s="307" t="str">
        <f t="shared" si="48"/>
        <v/>
      </c>
    </row>
    <row r="278" spans="12:17" ht="18">
      <c r="L278" s="184">
        <v>275</v>
      </c>
      <c r="M278" s="307" t="str">
        <f t="shared" si="44"/>
        <v/>
      </c>
      <c r="N278" s="307" t="str">
        <f t="shared" si="45"/>
        <v/>
      </c>
      <c r="O278" s="307" t="str">
        <f t="shared" si="46"/>
        <v/>
      </c>
      <c r="P278" s="307" t="str">
        <f t="shared" si="47"/>
        <v/>
      </c>
      <c r="Q278" s="307" t="str">
        <f t="shared" si="48"/>
        <v/>
      </c>
    </row>
    <row r="279" spans="12:17" ht="18">
      <c r="L279" s="184">
        <v>276</v>
      </c>
      <c r="M279" s="307" t="str">
        <f t="shared" si="44"/>
        <v/>
      </c>
      <c r="N279" s="307" t="str">
        <f t="shared" si="45"/>
        <v/>
      </c>
      <c r="O279" s="307" t="str">
        <f t="shared" si="46"/>
        <v/>
      </c>
      <c r="P279" s="307" t="str">
        <f t="shared" si="47"/>
        <v/>
      </c>
      <c r="Q279" s="307" t="str">
        <f t="shared" si="48"/>
        <v/>
      </c>
    </row>
    <row r="280" spans="12:17" ht="18">
      <c r="L280" s="184">
        <v>277</v>
      </c>
      <c r="M280" s="307" t="str">
        <f t="shared" si="44"/>
        <v/>
      </c>
      <c r="N280" s="307" t="str">
        <f t="shared" si="45"/>
        <v/>
      </c>
      <c r="O280" s="307" t="str">
        <f t="shared" si="46"/>
        <v/>
      </c>
      <c r="P280" s="307" t="str">
        <f t="shared" si="47"/>
        <v/>
      </c>
      <c r="Q280" s="307" t="str">
        <f t="shared" si="48"/>
        <v/>
      </c>
    </row>
    <row r="281" spans="12:17" ht="18">
      <c r="L281" s="184">
        <v>278</v>
      </c>
      <c r="M281" s="307" t="str">
        <f t="shared" si="44"/>
        <v/>
      </c>
      <c r="N281" s="307" t="str">
        <f t="shared" si="45"/>
        <v/>
      </c>
      <c r="O281" s="307" t="str">
        <f t="shared" si="46"/>
        <v/>
      </c>
      <c r="P281" s="307" t="str">
        <f t="shared" si="47"/>
        <v/>
      </c>
      <c r="Q281" s="307" t="str">
        <f t="shared" si="48"/>
        <v/>
      </c>
    </row>
    <row r="282" spans="12:17" ht="18">
      <c r="L282" s="184">
        <v>279</v>
      </c>
      <c r="M282" s="307" t="str">
        <f t="shared" si="44"/>
        <v/>
      </c>
      <c r="N282" s="307" t="str">
        <f t="shared" si="45"/>
        <v/>
      </c>
      <c r="O282" s="307" t="str">
        <f t="shared" si="46"/>
        <v/>
      </c>
      <c r="P282" s="307" t="str">
        <f t="shared" si="47"/>
        <v/>
      </c>
      <c r="Q282" s="307" t="str">
        <f t="shared" si="48"/>
        <v/>
      </c>
    </row>
    <row r="283" spans="12:17" ht="18">
      <c r="L283" s="184">
        <v>280</v>
      </c>
      <c r="M283" s="307" t="str">
        <f t="shared" si="44"/>
        <v/>
      </c>
      <c r="N283" s="307" t="str">
        <f t="shared" si="45"/>
        <v/>
      </c>
      <c r="O283" s="307" t="str">
        <f t="shared" si="46"/>
        <v/>
      </c>
      <c r="P283" s="307" t="str">
        <f t="shared" si="47"/>
        <v/>
      </c>
      <c r="Q283" s="307" t="str">
        <f t="shared" si="48"/>
        <v/>
      </c>
    </row>
    <row r="284" spans="12:17" ht="18">
      <c r="L284" s="184">
        <v>281</v>
      </c>
      <c r="M284" s="307" t="str">
        <f t="shared" si="44"/>
        <v/>
      </c>
      <c r="N284" s="307" t="str">
        <f t="shared" si="45"/>
        <v/>
      </c>
      <c r="O284" s="307" t="str">
        <f t="shared" si="46"/>
        <v/>
      </c>
      <c r="P284" s="307" t="str">
        <f t="shared" si="47"/>
        <v/>
      </c>
      <c r="Q284" s="307" t="str">
        <f t="shared" si="48"/>
        <v/>
      </c>
    </row>
    <row r="285" spans="12:17" ht="18">
      <c r="L285" s="184">
        <v>282</v>
      </c>
      <c r="M285" s="307" t="str">
        <f t="shared" si="44"/>
        <v/>
      </c>
      <c r="N285" s="307" t="str">
        <f t="shared" si="45"/>
        <v/>
      </c>
      <c r="O285" s="307" t="str">
        <f t="shared" si="46"/>
        <v/>
      </c>
      <c r="P285" s="307" t="str">
        <f t="shared" si="47"/>
        <v/>
      </c>
      <c r="Q285" s="307" t="str">
        <f t="shared" si="48"/>
        <v/>
      </c>
    </row>
    <row r="286" spans="12:17" ht="18">
      <c r="L286" s="184">
        <v>283</v>
      </c>
      <c r="M286" s="307" t="str">
        <f t="shared" si="44"/>
        <v/>
      </c>
      <c r="N286" s="307" t="str">
        <f t="shared" si="45"/>
        <v/>
      </c>
      <c r="O286" s="307" t="str">
        <f t="shared" si="46"/>
        <v/>
      </c>
      <c r="P286" s="307" t="str">
        <f t="shared" si="47"/>
        <v/>
      </c>
      <c r="Q286" s="307" t="str">
        <f t="shared" si="48"/>
        <v/>
      </c>
    </row>
    <row r="287" spans="12:17" ht="18">
      <c r="L287" s="184">
        <v>284</v>
      </c>
      <c r="M287" s="307" t="str">
        <f t="shared" si="44"/>
        <v/>
      </c>
      <c r="N287" s="307" t="str">
        <f t="shared" si="45"/>
        <v/>
      </c>
      <c r="O287" s="307" t="str">
        <f t="shared" si="46"/>
        <v/>
      </c>
      <c r="P287" s="307" t="str">
        <f t="shared" si="47"/>
        <v/>
      </c>
      <c r="Q287" s="307" t="str">
        <f t="shared" si="48"/>
        <v/>
      </c>
    </row>
    <row r="288" spans="12:17" ht="18">
      <c r="L288" s="184">
        <v>285</v>
      </c>
      <c r="M288" s="307" t="str">
        <f t="shared" si="44"/>
        <v/>
      </c>
      <c r="N288" s="307" t="str">
        <f t="shared" si="45"/>
        <v/>
      </c>
      <c r="O288" s="307" t="str">
        <f t="shared" si="46"/>
        <v/>
      </c>
      <c r="P288" s="307" t="str">
        <f t="shared" si="47"/>
        <v/>
      </c>
      <c r="Q288" s="307" t="str">
        <f t="shared" si="48"/>
        <v/>
      </c>
    </row>
    <row r="289" spans="12:17" ht="18">
      <c r="L289" s="184">
        <v>286</v>
      </c>
      <c r="M289" s="307" t="str">
        <f t="shared" si="44"/>
        <v/>
      </c>
      <c r="N289" s="307" t="str">
        <f t="shared" si="45"/>
        <v/>
      </c>
      <c r="O289" s="307" t="str">
        <f t="shared" si="46"/>
        <v/>
      </c>
      <c r="P289" s="307" t="str">
        <f t="shared" si="47"/>
        <v/>
      </c>
      <c r="Q289" s="307" t="str">
        <f t="shared" si="48"/>
        <v/>
      </c>
    </row>
    <row r="290" spans="12:17" ht="18">
      <c r="L290" s="184">
        <v>287</v>
      </c>
      <c r="M290" s="307" t="str">
        <f t="shared" si="44"/>
        <v/>
      </c>
      <c r="N290" s="307" t="str">
        <f t="shared" si="45"/>
        <v/>
      </c>
      <c r="O290" s="307" t="str">
        <f t="shared" si="46"/>
        <v/>
      </c>
      <c r="P290" s="307" t="str">
        <f t="shared" si="47"/>
        <v/>
      </c>
      <c r="Q290" s="307" t="str">
        <f t="shared" si="48"/>
        <v/>
      </c>
    </row>
    <row r="291" spans="12:17" ht="18">
      <c r="L291" s="184">
        <v>288</v>
      </c>
      <c r="M291" s="307" t="str">
        <f t="shared" si="44"/>
        <v/>
      </c>
      <c r="N291" s="307" t="str">
        <f t="shared" si="45"/>
        <v/>
      </c>
      <c r="O291" s="307" t="str">
        <f t="shared" si="46"/>
        <v/>
      </c>
      <c r="P291" s="307" t="str">
        <f t="shared" si="47"/>
        <v/>
      </c>
      <c r="Q291" s="307" t="str">
        <f t="shared" si="48"/>
        <v/>
      </c>
    </row>
    <row r="292" spans="12:17" ht="18">
      <c r="L292" s="184">
        <v>289</v>
      </c>
      <c r="M292" s="307" t="str">
        <f t="shared" si="44"/>
        <v/>
      </c>
      <c r="N292" s="307" t="str">
        <f t="shared" si="45"/>
        <v/>
      </c>
      <c r="O292" s="307" t="str">
        <f t="shared" si="46"/>
        <v/>
      </c>
      <c r="P292" s="307" t="str">
        <f t="shared" si="47"/>
        <v/>
      </c>
      <c r="Q292" s="307" t="str">
        <f t="shared" si="48"/>
        <v/>
      </c>
    </row>
    <row r="293" spans="12:17" ht="18">
      <c r="L293" s="184">
        <v>290</v>
      </c>
      <c r="M293" s="307" t="str">
        <f t="shared" si="44"/>
        <v/>
      </c>
      <c r="N293" s="307" t="str">
        <f t="shared" si="45"/>
        <v/>
      </c>
      <c r="O293" s="307" t="str">
        <f t="shared" si="46"/>
        <v/>
      </c>
      <c r="P293" s="307" t="str">
        <f t="shared" si="47"/>
        <v/>
      </c>
      <c r="Q293" s="307" t="str">
        <f t="shared" si="48"/>
        <v/>
      </c>
    </row>
    <row r="294" spans="12:17" ht="18">
      <c r="L294" s="184">
        <v>291</v>
      </c>
      <c r="M294" s="307" t="str">
        <f t="shared" si="44"/>
        <v/>
      </c>
      <c r="N294" s="307" t="str">
        <f t="shared" si="45"/>
        <v/>
      </c>
      <c r="O294" s="307" t="str">
        <f t="shared" si="46"/>
        <v/>
      </c>
      <c r="P294" s="307" t="str">
        <f t="shared" si="47"/>
        <v/>
      </c>
      <c r="Q294" s="307" t="str">
        <f t="shared" si="48"/>
        <v/>
      </c>
    </row>
    <row r="295" spans="12:17" ht="18">
      <c r="L295" s="184">
        <v>292</v>
      </c>
      <c r="M295" s="307" t="str">
        <f t="shared" si="44"/>
        <v/>
      </c>
      <c r="N295" s="307" t="str">
        <f t="shared" si="45"/>
        <v/>
      </c>
      <c r="O295" s="307" t="str">
        <f t="shared" si="46"/>
        <v/>
      </c>
      <c r="P295" s="307" t="str">
        <f t="shared" si="47"/>
        <v/>
      </c>
      <c r="Q295" s="307" t="str">
        <f t="shared" si="48"/>
        <v/>
      </c>
    </row>
    <row r="296" spans="12:17" ht="18">
      <c r="L296" s="184">
        <v>293</v>
      </c>
      <c r="M296" s="307" t="str">
        <f t="shared" si="44"/>
        <v/>
      </c>
      <c r="N296" s="307" t="str">
        <f t="shared" si="45"/>
        <v/>
      </c>
      <c r="O296" s="307" t="str">
        <f t="shared" si="46"/>
        <v/>
      </c>
      <c r="P296" s="307" t="str">
        <f t="shared" si="47"/>
        <v/>
      </c>
      <c r="Q296" s="307" t="str">
        <f t="shared" si="48"/>
        <v/>
      </c>
    </row>
    <row r="297" spans="12:17" ht="18">
      <c r="L297" s="184">
        <v>294</v>
      </c>
      <c r="M297" s="307" t="str">
        <f t="shared" si="44"/>
        <v/>
      </c>
      <c r="N297" s="307" t="str">
        <f t="shared" si="45"/>
        <v/>
      </c>
      <c r="O297" s="307" t="str">
        <f t="shared" si="46"/>
        <v/>
      </c>
      <c r="P297" s="307" t="str">
        <f t="shared" si="47"/>
        <v/>
      </c>
      <c r="Q297" s="307" t="str">
        <f t="shared" si="48"/>
        <v/>
      </c>
    </row>
    <row r="298" spans="12:17" ht="18">
      <c r="L298" s="184">
        <v>295</v>
      </c>
      <c r="M298" s="307" t="str">
        <f t="shared" si="44"/>
        <v/>
      </c>
      <c r="N298" s="307" t="str">
        <f t="shared" si="45"/>
        <v/>
      </c>
      <c r="O298" s="307" t="str">
        <f t="shared" si="46"/>
        <v/>
      </c>
      <c r="P298" s="307" t="str">
        <f t="shared" si="47"/>
        <v/>
      </c>
      <c r="Q298" s="307" t="str">
        <f t="shared" si="48"/>
        <v/>
      </c>
    </row>
    <row r="299" spans="12:17" ht="18">
      <c r="L299" s="184">
        <v>296</v>
      </c>
      <c r="M299" s="307" t="str">
        <f t="shared" si="44"/>
        <v/>
      </c>
      <c r="N299" s="307" t="str">
        <f t="shared" si="45"/>
        <v/>
      </c>
      <c r="O299" s="307" t="str">
        <f t="shared" si="46"/>
        <v/>
      </c>
      <c r="P299" s="307" t="str">
        <f t="shared" si="47"/>
        <v/>
      </c>
      <c r="Q299" s="307" t="str">
        <f t="shared" si="48"/>
        <v/>
      </c>
    </row>
    <row r="300" spans="12:17" ht="18">
      <c r="L300" s="184">
        <v>297</v>
      </c>
      <c r="M300" s="307" t="str">
        <f t="shared" si="44"/>
        <v/>
      </c>
      <c r="N300" s="307" t="str">
        <f t="shared" si="45"/>
        <v/>
      </c>
      <c r="O300" s="307" t="str">
        <f t="shared" si="46"/>
        <v/>
      </c>
      <c r="P300" s="307" t="str">
        <f t="shared" si="47"/>
        <v/>
      </c>
      <c r="Q300" s="307" t="str">
        <f t="shared" si="48"/>
        <v/>
      </c>
    </row>
    <row r="301" spans="12:17" ht="18">
      <c r="L301" s="184">
        <v>298</v>
      </c>
      <c r="M301" s="307" t="str">
        <f t="shared" si="44"/>
        <v/>
      </c>
      <c r="N301" s="307" t="str">
        <f t="shared" si="45"/>
        <v/>
      </c>
      <c r="O301" s="307" t="str">
        <f t="shared" si="46"/>
        <v/>
      </c>
      <c r="P301" s="307" t="str">
        <f t="shared" si="47"/>
        <v/>
      </c>
      <c r="Q301" s="307" t="str">
        <f t="shared" si="48"/>
        <v/>
      </c>
    </row>
    <row r="302" spans="12:17" ht="18">
      <c r="L302" s="184">
        <v>299</v>
      </c>
      <c r="M302" s="307" t="str">
        <f t="shared" si="44"/>
        <v/>
      </c>
      <c r="N302" s="307" t="str">
        <f t="shared" si="45"/>
        <v/>
      </c>
      <c r="O302" s="307" t="str">
        <f t="shared" si="46"/>
        <v/>
      </c>
      <c r="P302" s="307" t="str">
        <f t="shared" si="47"/>
        <v/>
      </c>
      <c r="Q302" s="307" t="str">
        <f t="shared" si="48"/>
        <v/>
      </c>
    </row>
    <row r="303" spans="12:17" ht="18">
      <c r="L303" s="184">
        <v>300</v>
      </c>
      <c r="M303" s="307" t="str">
        <f t="shared" si="44"/>
        <v/>
      </c>
      <c r="N303" s="307" t="str">
        <f t="shared" si="45"/>
        <v/>
      </c>
      <c r="O303" s="307" t="str">
        <f t="shared" si="46"/>
        <v/>
      </c>
      <c r="P303" s="307" t="str">
        <f t="shared" si="47"/>
        <v/>
      </c>
      <c r="Q303" s="307" t="str">
        <f t="shared" si="48"/>
        <v/>
      </c>
    </row>
    <row r="304" spans="12:17" ht="18">
      <c r="L304" s="184">
        <v>301</v>
      </c>
      <c r="M304" s="307" t="str">
        <f t="shared" si="44"/>
        <v/>
      </c>
      <c r="N304" s="307" t="str">
        <f t="shared" si="45"/>
        <v/>
      </c>
      <c r="O304" s="307" t="str">
        <f t="shared" si="46"/>
        <v/>
      </c>
      <c r="P304" s="307" t="str">
        <f t="shared" si="47"/>
        <v/>
      </c>
      <c r="Q304" s="307" t="str">
        <f t="shared" si="48"/>
        <v/>
      </c>
    </row>
    <row r="305" spans="12:17" ht="18">
      <c r="L305" s="184">
        <v>302</v>
      </c>
      <c r="M305" s="307" t="str">
        <f t="shared" si="44"/>
        <v/>
      </c>
      <c r="N305" s="307" t="str">
        <f t="shared" si="45"/>
        <v/>
      </c>
      <c r="O305" s="307" t="str">
        <f t="shared" si="46"/>
        <v/>
      </c>
      <c r="P305" s="307" t="str">
        <f t="shared" si="47"/>
        <v/>
      </c>
      <c r="Q305" s="307" t="str">
        <f t="shared" si="48"/>
        <v/>
      </c>
    </row>
    <row r="306" spans="12:17" ht="18">
      <c r="L306" s="184">
        <v>303</v>
      </c>
      <c r="M306" s="307" t="str">
        <f t="shared" si="44"/>
        <v/>
      </c>
      <c r="N306" s="307" t="str">
        <f t="shared" si="45"/>
        <v/>
      </c>
      <c r="O306" s="307" t="str">
        <f t="shared" si="46"/>
        <v/>
      </c>
      <c r="P306" s="307" t="str">
        <f t="shared" si="47"/>
        <v/>
      </c>
      <c r="Q306" s="307" t="str">
        <f t="shared" si="48"/>
        <v/>
      </c>
    </row>
    <row r="307" spans="12:17" ht="18">
      <c r="L307" s="184">
        <v>304</v>
      </c>
      <c r="M307" s="307" t="str">
        <f t="shared" si="44"/>
        <v/>
      </c>
      <c r="N307" s="307" t="str">
        <f t="shared" si="45"/>
        <v/>
      </c>
      <c r="O307" s="307" t="str">
        <f t="shared" si="46"/>
        <v/>
      </c>
      <c r="P307" s="307" t="str">
        <f t="shared" si="47"/>
        <v/>
      </c>
      <c r="Q307" s="307" t="str">
        <f t="shared" si="48"/>
        <v/>
      </c>
    </row>
    <row r="308" spans="12:17" ht="18">
      <c r="L308" s="184">
        <v>305</v>
      </c>
      <c r="M308" s="307" t="str">
        <f t="shared" si="44"/>
        <v/>
      </c>
      <c r="N308" s="307" t="str">
        <f t="shared" si="45"/>
        <v/>
      </c>
      <c r="O308" s="307" t="str">
        <f t="shared" si="46"/>
        <v/>
      </c>
      <c r="P308" s="307" t="str">
        <f t="shared" si="47"/>
        <v/>
      </c>
      <c r="Q308" s="307" t="str">
        <f t="shared" si="48"/>
        <v/>
      </c>
    </row>
    <row r="309" spans="12:17" ht="18">
      <c r="L309" s="184">
        <v>306</v>
      </c>
      <c r="M309" s="307" t="str">
        <f t="shared" si="44"/>
        <v/>
      </c>
      <c r="N309" s="307" t="str">
        <f t="shared" si="45"/>
        <v/>
      </c>
      <c r="O309" s="307" t="str">
        <f t="shared" si="46"/>
        <v/>
      </c>
      <c r="P309" s="307" t="str">
        <f t="shared" si="47"/>
        <v/>
      </c>
      <c r="Q309" s="307" t="str">
        <f t="shared" si="48"/>
        <v/>
      </c>
    </row>
    <row r="310" spans="12:17" ht="18">
      <c r="L310" s="184">
        <v>307</v>
      </c>
      <c r="M310" s="307" t="str">
        <f t="shared" si="44"/>
        <v/>
      </c>
      <c r="N310" s="307" t="str">
        <f t="shared" si="45"/>
        <v/>
      </c>
      <c r="O310" s="307" t="str">
        <f t="shared" si="46"/>
        <v/>
      </c>
      <c r="P310" s="307" t="str">
        <f t="shared" si="47"/>
        <v/>
      </c>
      <c r="Q310" s="307" t="str">
        <f t="shared" si="48"/>
        <v/>
      </c>
    </row>
    <row r="311" spans="12:17" ht="18">
      <c r="L311" s="184">
        <v>308</v>
      </c>
      <c r="M311" s="307" t="str">
        <f t="shared" si="44"/>
        <v/>
      </c>
      <c r="N311" s="307" t="str">
        <f t="shared" si="45"/>
        <v/>
      </c>
      <c r="O311" s="307" t="str">
        <f t="shared" si="46"/>
        <v/>
      </c>
      <c r="P311" s="307" t="str">
        <f t="shared" si="47"/>
        <v/>
      </c>
      <c r="Q311" s="307" t="str">
        <f t="shared" si="48"/>
        <v/>
      </c>
    </row>
    <row r="312" spans="12:17" ht="18">
      <c r="L312" s="184">
        <v>309</v>
      </c>
      <c r="M312" s="307" t="str">
        <f t="shared" si="44"/>
        <v/>
      </c>
      <c r="N312" s="307" t="str">
        <f t="shared" si="45"/>
        <v/>
      </c>
      <c r="O312" s="307" t="str">
        <f t="shared" si="46"/>
        <v/>
      </c>
      <c r="P312" s="307" t="str">
        <f t="shared" si="47"/>
        <v/>
      </c>
      <c r="Q312" s="307" t="str">
        <f t="shared" si="48"/>
        <v/>
      </c>
    </row>
    <row r="313" spans="12:17" ht="18">
      <c r="L313" s="184">
        <v>310</v>
      </c>
      <c r="M313" s="307" t="str">
        <f t="shared" si="44"/>
        <v/>
      </c>
      <c r="N313" s="307" t="str">
        <f t="shared" si="45"/>
        <v/>
      </c>
      <c r="O313" s="307" t="str">
        <f t="shared" si="46"/>
        <v/>
      </c>
      <c r="P313" s="307" t="str">
        <f t="shared" si="47"/>
        <v/>
      </c>
      <c r="Q313" s="307" t="str">
        <f t="shared" si="48"/>
        <v/>
      </c>
    </row>
    <row r="314" spans="12:17" ht="18">
      <c r="L314" s="184">
        <v>311</v>
      </c>
      <c r="M314" s="307" t="str">
        <f t="shared" si="44"/>
        <v/>
      </c>
      <c r="N314" s="307" t="str">
        <f t="shared" si="45"/>
        <v/>
      </c>
      <c r="O314" s="307" t="str">
        <f t="shared" si="46"/>
        <v/>
      </c>
      <c r="P314" s="307" t="str">
        <f t="shared" si="47"/>
        <v/>
      </c>
      <c r="Q314" s="307" t="str">
        <f t="shared" si="48"/>
        <v/>
      </c>
    </row>
    <row r="315" spans="12:17" ht="18">
      <c r="L315" s="184">
        <v>312</v>
      </c>
      <c r="M315" s="307" t="str">
        <f t="shared" si="44"/>
        <v/>
      </c>
      <c r="N315" s="307" t="str">
        <f t="shared" si="45"/>
        <v/>
      </c>
      <c r="O315" s="307" t="str">
        <f t="shared" si="46"/>
        <v/>
      </c>
      <c r="P315" s="307" t="str">
        <f t="shared" si="47"/>
        <v/>
      </c>
      <c r="Q315" s="307" t="str">
        <f t="shared" si="48"/>
        <v/>
      </c>
    </row>
    <row r="316" spans="12:17" ht="18">
      <c r="L316" s="184">
        <v>313</v>
      </c>
      <c r="M316" s="307" t="str">
        <f t="shared" si="44"/>
        <v/>
      </c>
      <c r="N316" s="307" t="str">
        <f t="shared" si="45"/>
        <v/>
      </c>
      <c r="O316" s="307" t="str">
        <f t="shared" si="46"/>
        <v/>
      </c>
      <c r="P316" s="307" t="str">
        <f t="shared" si="47"/>
        <v/>
      </c>
      <c r="Q316" s="307" t="str">
        <f t="shared" si="48"/>
        <v/>
      </c>
    </row>
    <row r="317" spans="12:17" ht="18">
      <c r="L317" s="184">
        <v>314</v>
      </c>
      <c r="M317" s="307" t="str">
        <f t="shared" si="44"/>
        <v/>
      </c>
      <c r="N317" s="307" t="str">
        <f t="shared" si="45"/>
        <v/>
      </c>
      <c r="O317" s="307" t="str">
        <f t="shared" si="46"/>
        <v/>
      </c>
      <c r="P317" s="307" t="str">
        <f t="shared" si="47"/>
        <v/>
      </c>
      <c r="Q317" s="307" t="str">
        <f t="shared" si="48"/>
        <v/>
      </c>
    </row>
    <row r="318" spans="12:17" ht="18">
      <c r="L318" s="184">
        <v>315</v>
      </c>
      <c r="M318" s="307" t="str">
        <f t="shared" si="44"/>
        <v/>
      </c>
      <c r="N318" s="307" t="str">
        <f t="shared" si="45"/>
        <v/>
      </c>
      <c r="O318" s="307" t="str">
        <f t="shared" si="46"/>
        <v/>
      </c>
      <c r="P318" s="307" t="str">
        <f t="shared" si="47"/>
        <v/>
      </c>
      <c r="Q318" s="307" t="str">
        <f t="shared" si="48"/>
        <v/>
      </c>
    </row>
    <row r="319" spans="12:17" ht="18">
      <c r="L319" s="184">
        <v>316</v>
      </c>
      <c r="M319" s="307" t="str">
        <f t="shared" si="44"/>
        <v/>
      </c>
      <c r="N319" s="307" t="str">
        <f t="shared" si="45"/>
        <v/>
      </c>
      <c r="O319" s="307" t="str">
        <f t="shared" si="46"/>
        <v/>
      </c>
      <c r="P319" s="307" t="str">
        <f t="shared" si="47"/>
        <v/>
      </c>
      <c r="Q319" s="307" t="str">
        <f t="shared" si="48"/>
        <v/>
      </c>
    </row>
    <row r="320" spans="12:17" ht="18">
      <c r="L320" s="184">
        <v>317</v>
      </c>
      <c r="M320" s="307" t="str">
        <f t="shared" si="44"/>
        <v/>
      </c>
      <c r="N320" s="307" t="str">
        <f t="shared" si="45"/>
        <v/>
      </c>
      <c r="O320" s="307" t="str">
        <f t="shared" si="46"/>
        <v/>
      </c>
      <c r="P320" s="307" t="str">
        <f t="shared" si="47"/>
        <v/>
      </c>
      <c r="Q320" s="307" t="str">
        <f t="shared" si="48"/>
        <v/>
      </c>
    </row>
    <row r="321" spans="12:17" ht="18">
      <c r="L321" s="184">
        <v>318</v>
      </c>
      <c r="M321" s="307" t="str">
        <f t="shared" si="44"/>
        <v/>
      </c>
      <c r="N321" s="307" t="str">
        <f t="shared" si="45"/>
        <v/>
      </c>
      <c r="O321" s="307" t="str">
        <f t="shared" si="46"/>
        <v/>
      </c>
      <c r="P321" s="307" t="str">
        <f t="shared" si="47"/>
        <v/>
      </c>
      <c r="Q321" s="307" t="str">
        <f t="shared" si="48"/>
        <v/>
      </c>
    </row>
    <row r="322" spans="12:17" ht="18">
      <c r="L322" s="184">
        <v>319</v>
      </c>
      <c r="M322" s="307" t="str">
        <f t="shared" si="44"/>
        <v/>
      </c>
      <c r="N322" s="307" t="str">
        <f t="shared" si="45"/>
        <v/>
      </c>
      <c r="O322" s="307" t="str">
        <f t="shared" si="46"/>
        <v/>
      </c>
      <c r="P322" s="307" t="str">
        <f t="shared" si="47"/>
        <v/>
      </c>
      <c r="Q322" s="307" t="str">
        <f t="shared" si="48"/>
        <v/>
      </c>
    </row>
    <row r="323" spans="12:17" ht="18">
      <c r="L323" s="184">
        <v>320</v>
      </c>
      <c r="M323" s="307" t="str">
        <f t="shared" ref="M323:M386" si="49">IF(T323="","",VLOOKUP(T323,$A$3:$B$15,2,FALSE))</f>
        <v/>
      </c>
      <c r="N323" s="307" t="str">
        <f t="shared" ref="N323:N386" si="50">IF(U323="","",VLOOKUP(U323,$A$3:$B$15,2,FALSE))</f>
        <v/>
      </c>
      <c r="O323" s="307" t="str">
        <f t="shared" ref="O323:O386" si="51">IF(V323="","",VLOOKUP(V323,$A$3:$B$15,2,FALSE))</f>
        <v/>
      </c>
      <c r="P323" s="307" t="str">
        <f t="shared" ref="P323:P386" si="52">IF(W323="","",VLOOKUP(W323,$A$3:$B$15,2,FALSE))</f>
        <v/>
      </c>
      <c r="Q323" s="307" t="str">
        <f t="shared" ref="Q323:Q386" si="53">IF(X323="","",VLOOKUP(X323,$A$3:$B$15,2,FALSE))</f>
        <v/>
      </c>
    </row>
    <row r="324" spans="12:17" ht="18">
      <c r="L324" s="184">
        <v>321</v>
      </c>
      <c r="M324" s="307" t="str">
        <f t="shared" si="49"/>
        <v/>
      </c>
      <c r="N324" s="307" t="str">
        <f t="shared" si="50"/>
        <v/>
      </c>
      <c r="O324" s="307" t="str">
        <f t="shared" si="51"/>
        <v/>
      </c>
      <c r="P324" s="307" t="str">
        <f t="shared" si="52"/>
        <v/>
      </c>
      <c r="Q324" s="307" t="str">
        <f t="shared" si="53"/>
        <v/>
      </c>
    </row>
    <row r="325" spans="12:17" ht="18">
      <c r="L325" s="184">
        <v>322</v>
      </c>
      <c r="M325" s="307" t="str">
        <f t="shared" si="49"/>
        <v/>
      </c>
      <c r="N325" s="307" t="str">
        <f t="shared" si="50"/>
        <v/>
      </c>
      <c r="O325" s="307" t="str">
        <f t="shared" si="51"/>
        <v/>
      </c>
      <c r="P325" s="307" t="str">
        <f t="shared" si="52"/>
        <v/>
      </c>
      <c r="Q325" s="307" t="str">
        <f t="shared" si="53"/>
        <v/>
      </c>
    </row>
    <row r="326" spans="12:17" ht="18">
      <c r="L326" s="184">
        <v>323</v>
      </c>
      <c r="M326" s="307" t="str">
        <f t="shared" si="49"/>
        <v/>
      </c>
      <c r="N326" s="307" t="str">
        <f t="shared" si="50"/>
        <v/>
      </c>
      <c r="O326" s="307" t="str">
        <f t="shared" si="51"/>
        <v/>
      </c>
      <c r="P326" s="307" t="str">
        <f t="shared" si="52"/>
        <v/>
      </c>
      <c r="Q326" s="307" t="str">
        <f t="shared" si="53"/>
        <v/>
      </c>
    </row>
    <row r="327" spans="12:17" ht="18">
      <c r="L327" s="184">
        <v>324</v>
      </c>
      <c r="M327" s="307" t="str">
        <f t="shared" si="49"/>
        <v/>
      </c>
      <c r="N327" s="307" t="str">
        <f t="shared" si="50"/>
        <v/>
      </c>
      <c r="O327" s="307" t="str">
        <f t="shared" si="51"/>
        <v/>
      </c>
      <c r="P327" s="307" t="str">
        <f t="shared" si="52"/>
        <v/>
      </c>
      <c r="Q327" s="307" t="str">
        <f t="shared" si="53"/>
        <v/>
      </c>
    </row>
    <row r="328" spans="12:17" ht="18">
      <c r="L328" s="184">
        <v>325</v>
      </c>
      <c r="M328" s="307" t="str">
        <f t="shared" si="49"/>
        <v/>
      </c>
      <c r="N328" s="307" t="str">
        <f t="shared" si="50"/>
        <v/>
      </c>
      <c r="O328" s="307" t="str">
        <f t="shared" si="51"/>
        <v/>
      </c>
      <c r="P328" s="307" t="str">
        <f t="shared" si="52"/>
        <v/>
      </c>
      <c r="Q328" s="307" t="str">
        <f t="shared" si="53"/>
        <v/>
      </c>
    </row>
    <row r="329" spans="12:17" ht="18">
      <c r="L329" s="184">
        <v>326</v>
      </c>
      <c r="M329" s="307" t="str">
        <f t="shared" si="49"/>
        <v/>
      </c>
      <c r="N329" s="307" t="str">
        <f t="shared" si="50"/>
        <v/>
      </c>
      <c r="O329" s="307" t="str">
        <f t="shared" si="51"/>
        <v/>
      </c>
      <c r="P329" s="307" t="str">
        <f t="shared" si="52"/>
        <v/>
      </c>
      <c r="Q329" s="307" t="str">
        <f t="shared" si="53"/>
        <v/>
      </c>
    </row>
    <row r="330" spans="12:17" ht="18">
      <c r="L330" s="184">
        <v>327</v>
      </c>
      <c r="M330" s="307" t="str">
        <f t="shared" si="49"/>
        <v/>
      </c>
      <c r="N330" s="307" t="str">
        <f t="shared" si="50"/>
        <v/>
      </c>
      <c r="O330" s="307" t="str">
        <f t="shared" si="51"/>
        <v/>
      </c>
      <c r="P330" s="307" t="str">
        <f t="shared" si="52"/>
        <v/>
      </c>
      <c r="Q330" s="307" t="str">
        <f t="shared" si="53"/>
        <v/>
      </c>
    </row>
    <row r="331" spans="12:17" ht="18">
      <c r="L331" s="184">
        <v>328</v>
      </c>
      <c r="M331" s="307" t="str">
        <f t="shared" si="49"/>
        <v/>
      </c>
      <c r="N331" s="307" t="str">
        <f t="shared" si="50"/>
        <v/>
      </c>
      <c r="O331" s="307" t="str">
        <f t="shared" si="51"/>
        <v/>
      </c>
      <c r="P331" s="307" t="str">
        <f t="shared" si="52"/>
        <v/>
      </c>
      <c r="Q331" s="307" t="str">
        <f t="shared" si="53"/>
        <v/>
      </c>
    </row>
    <row r="332" spans="12:17" ht="18">
      <c r="L332" s="184">
        <v>329</v>
      </c>
      <c r="M332" s="307" t="str">
        <f t="shared" si="49"/>
        <v/>
      </c>
      <c r="N332" s="307" t="str">
        <f t="shared" si="50"/>
        <v/>
      </c>
      <c r="O332" s="307" t="str">
        <f t="shared" si="51"/>
        <v/>
      </c>
      <c r="P332" s="307" t="str">
        <f t="shared" si="52"/>
        <v/>
      </c>
      <c r="Q332" s="307" t="str">
        <f t="shared" si="53"/>
        <v/>
      </c>
    </row>
    <row r="333" spans="12:17" ht="18">
      <c r="L333" s="184">
        <v>330</v>
      </c>
      <c r="M333" s="307" t="str">
        <f t="shared" si="49"/>
        <v/>
      </c>
      <c r="N333" s="307" t="str">
        <f t="shared" si="50"/>
        <v/>
      </c>
      <c r="O333" s="307" t="str">
        <f t="shared" si="51"/>
        <v/>
      </c>
      <c r="P333" s="307" t="str">
        <f t="shared" si="52"/>
        <v/>
      </c>
      <c r="Q333" s="307" t="str">
        <f t="shared" si="53"/>
        <v/>
      </c>
    </row>
    <row r="334" spans="12:17" ht="18">
      <c r="L334" s="184">
        <v>331</v>
      </c>
      <c r="M334" s="307" t="str">
        <f t="shared" si="49"/>
        <v/>
      </c>
      <c r="N334" s="307" t="str">
        <f t="shared" si="50"/>
        <v/>
      </c>
      <c r="O334" s="307" t="str">
        <f t="shared" si="51"/>
        <v/>
      </c>
      <c r="P334" s="307" t="str">
        <f t="shared" si="52"/>
        <v/>
      </c>
      <c r="Q334" s="307" t="str">
        <f t="shared" si="53"/>
        <v/>
      </c>
    </row>
    <row r="335" spans="12:17" ht="18">
      <c r="L335" s="184">
        <v>332</v>
      </c>
      <c r="M335" s="307" t="str">
        <f t="shared" si="49"/>
        <v/>
      </c>
      <c r="N335" s="307" t="str">
        <f t="shared" si="50"/>
        <v/>
      </c>
      <c r="O335" s="307" t="str">
        <f t="shared" si="51"/>
        <v/>
      </c>
      <c r="P335" s="307" t="str">
        <f t="shared" si="52"/>
        <v/>
      </c>
      <c r="Q335" s="307" t="str">
        <f t="shared" si="53"/>
        <v/>
      </c>
    </row>
    <row r="336" spans="12:17" ht="18">
      <c r="L336" s="184">
        <v>333</v>
      </c>
      <c r="M336" s="307" t="str">
        <f t="shared" si="49"/>
        <v/>
      </c>
      <c r="N336" s="307" t="str">
        <f t="shared" si="50"/>
        <v/>
      </c>
      <c r="O336" s="307" t="str">
        <f t="shared" si="51"/>
        <v/>
      </c>
      <c r="P336" s="307" t="str">
        <f t="shared" si="52"/>
        <v/>
      </c>
      <c r="Q336" s="307" t="str">
        <f t="shared" si="53"/>
        <v/>
      </c>
    </row>
    <row r="337" spans="12:17" ht="18">
      <c r="L337" s="184">
        <v>334</v>
      </c>
      <c r="M337" s="307" t="str">
        <f t="shared" si="49"/>
        <v/>
      </c>
      <c r="N337" s="307" t="str">
        <f t="shared" si="50"/>
        <v/>
      </c>
      <c r="O337" s="307" t="str">
        <f t="shared" si="51"/>
        <v/>
      </c>
      <c r="P337" s="307" t="str">
        <f t="shared" si="52"/>
        <v/>
      </c>
      <c r="Q337" s="307" t="str">
        <f t="shared" si="53"/>
        <v/>
      </c>
    </row>
    <row r="338" spans="12:17" ht="18">
      <c r="L338" s="184">
        <v>335</v>
      </c>
      <c r="M338" s="307" t="str">
        <f t="shared" si="49"/>
        <v/>
      </c>
      <c r="N338" s="307" t="str">
        <f t="shared" si="50"/>
        <v/>
      </c>
      <c r="O338" s="307" t="str">
        <f t="shared" si="51"/>
        <v/>
      </c>
      <c r="P338" s="307" t="str">
        <f t="shared" si="52"/>
        <v/>
      </c>
      <c r="Q338" s="307" t="str">
        <f t="shared" si="53"/>
        <v/>
      </c>
    </row>
    <row r="339" spans="12:17" ht="18">
      <c r="L339" s="184">
        <v>336</v>
      </c>
      <c r="M339" s="307" t="str">
        <f t="shared" si="49"/>
        <v/>
      </c>
      <c r="N339" s="307" t="str">
        <f t="shared" si="50"/>
        <v/>
      </c>
      <c r="O339" s="307" t="str">
        <f t="shared" si="51"/>
        <v/>
      </c>
      <c r="P339" s="307" t="str">
        <f t="shared" si="52"/>
        <v/>
      </c>
      <c r="Q339" s="307" t="str">
        <f t="shared" si="53"/>
        <v/>
      </c>
    </row>
    <row r="340" spans="12:17" ht="18">
      <c r="L340" s="184">
        <v>337</v>
      </c>
      <c r="M340" s="307" t="str">
        <f t="shared" si="49"/>
        <v/>
      </c>
      <c r="N340" s="307" t="str">
        <f t="shared" si="50"/>
        <v/>
      </c>
      <c r="O340" s="307" t="str">
        <f t="shared" si="51"/>
        <v/>
      </c>
      <c r="P340" s="307" t="str">
        <f t="shared" si="52"/>
        <v/>
      </c>
      <c r="Q340" s="307" t="str">
        <f t="shared" si="53"/>
        <v/>
      </c>
    </row>
    <row r="341" spans="12:17" ht="18">
      <c r="L341" s="184">
        <v>338</v>
      </c>
      <c r="M341" s="307" t="str">
        <f t="shared" si="49"/>
        <v/>
      </c>
      <c r="N341" s="307" t="str">
        <f t="shared" si="50"/>
        <v/>
      </c>
      <c r="O341" s="307" t="str">
        <f t="shared" si="51"/>
        <v/>
      </c>
      <c r="P341" s="307" t="str">
        <f t="shared" si="52"/>
        <v/>
      </c>
      <c r="Q341" s="307" t="str">
        <f t="shared" si="53"/>
        <v/>
      </c>
    </row>
    <row r="342" spans="12:17" ht="18">
      <c r="L342" s="184">
        <v>339</v>
      </c>
      <c r="M342" s="307" t="str">
        <f t="shared" si="49"/>
        <v/>
      </c>
      <c r="N342" s="307" t="str">
        <f t="shared" si="50"/>
        <v/>
      </c>
      <c r="O342" s="307" t="str">
        <f t="shared" si="51"/>
        <v/>
      </c>
      <c r="P342" s="307" t="str">
        <f t="shared" si="52"/>
        <v/>
      </c>
      <c r="Q342" s="307" t="str">
        <f t="shared" si="53"/>
        <v/>
      </c>
    </row>
    <row r="343" spans="12:17" ht="18">
      <c r="L343" s="184">
        <v>340</v>
      </c>
      <c r="M343" s="307" t="str">
        <f t="shared" si="49"/>
        <v/>
      </c>
      <c r="N343" s="307" t="str">
        <f t="shared" si="50"/>
        <v/>
      </c>
      <c r="O343" s="307" t="str">
        <f t="shared" si="51"/>
        <v/>
      </c>
      <c r="P343" s="307" t="str">
        <f t="shared" si="52"/>
        <v/>
      </c>
      <c r="Q343" s="307" t="str">
        <f t="shared" si="53"/>
        <v/>
      </c>
    </row>
    <row r="344" spans="12:17" ht="18">
      <c r="L344" s="184">
        <v>341</v>
      </c>
      <c r="M344" s="307" t="str">
        <f t="shared" si="49"/>
        <v/>
      </c>
      <c r="N344" s="307" t="str">
        <f t="shared" si="50"/>
        <v/>
      </c>
      <c r="O344" s="307" t="str">
        <f t="shared" si="51"/>
        <v/>
      </c>
      <c r="P344" s="307" t="str">
        <f t="shared" si="52"/>
        <v/>
      </c>
      <c r="Q344" s="307" t="str">
        <f t="shared" si="53"/>
        <v/>
      </c>
    </row>
    <row r="345" spans="12:17" ht="18">
      <c r="L345" s="184">
        <v>342</v>
      </c>
      <c r="M345" s="307" t="str">
        <f t="shared" si="49"/>
        <v/>
      </c>
      <c r="N345" s="307" t="str">
        <f t="shared" si="50"/>
        <v/>
      </c>
      <c r="O345" s="307" t="str">
        <f t="shared" si="51"/>
        <v/>
      </c>
      <c r="P345" s="307" t="str">
        <f t="shared" si="52"/>
        <v/>
      </c>
      <c r="Q345" s="307" t="str">
        <f t="shared" si="53"/>
        <v/>
      </c>
    </row>
    <row r="346" spans="12:17" ht="18">
      <c r="L346" s="184">
        <v>343</v>
      </c>
      <c r="M346" s="307" t="str">
        <f t="shared" si="49"/>
        <v/>
      </c>
      <c r="N346" s="307" t="str">
        <f t="shared" si="50"/>
        <v/>
      </c>
      <c r="O346" s="307" t="str">
        <f t="shared" si="51"/>
        <v/>
      </c>
      <c r="P346" s="307" t="str">
        <f t="shared" si="52"/>
        <v/>
      </c>
      <c r="Q346" s="307" t="str">
        <f t="shared" si="53"/>
        <v/>
      </c>
    </row>
    <row r="347" spans="12:17" ht="18">
      <c r="L347" s="184">
        <v>344</v>
      </c>
      <c r="M347" s="307" t="str">
        <f t="shared" si="49"/>
        <v/>
      </c>
      <c r="N347" s="307" t="str">
        <f t="shared" si="50"/>
        <v/>
      </c>
      <c r="O347" s="307" t="str">
        <f t="shared" si="51"/>
        <v/>
      </c>
      <c r="P347" s="307" t="str">
        <f t="shared" si="52"/>
        <v/>
      </c>
      <c r="Q347" s="307" t="str">
        <f t="shared" si="53"/>
        <v/>
      </c>
    </row>
    <row r="348" spans="12:17" ht="18">
      <c r="L348" s="184">
        <v>345</v>
      </c>
      <c r="M348" s="307" t="str">
        <f t="shared" si="49"/>
        <v/>
      </c>
      <c r="N348" s="307" t="str">
        <f t="shared" si="50"/>
        <v/>
      </c>
      <c r="O348" s="307" t="str">
        <f t="shared" si="51"/>
        <v/>
      </c>
      <c r="P348" s="307" t="str">
        <f t="shared" si="52"/>
        <v/>
      </c>
      <c r="Q348" s="307" t="str">
        <f t="shared" si="53"/>
        <v/>
      </c>
    </row>
    <row r="349" spans="12:17" ht="18">
      <c r="L349" s="184">
        <v>346</v>
      </c>
      <c r="M349" s="307" t="str">
        <f t="shared" si="49"/>
        <v/>
      </c>
      <c r="N349" s="307" t="str">
        <f t="shared" si="50"/>
        <v/>
      </c>
      <c r="O349" s="307" t="str">
        <f t="shared" si="51"/>
        <v/>
      </c>
      <c r="P349" s="307" t="str">
        <f t="shared" si="52"/>
        <v/>
      </c>
      <c r="Q349" s="307" t="str">
        <f t="shared" si="53"/>
        <v/>
      </c>
    </row>
    <row r="350" spans="12:17" ht="18">
      <c r="L350" s="184">
        <v>347</v>
      </c>
      <c r="M350" s="307" t="str">
        <f t="shared" si="49"/>
        <v/>
      </c>
      <c r="N350" s="307" t="str">
        <f t="shared" si="50"/>
        <v/>
      </c>
      <c r="O350" s="307" t="str">
        <f t="shared" si="51"/>
        <v/>
      </c>
      <c r="P350" s="307" t="str">
        <f t="shared" si="52"/>
        <v/>
      </c>
      <c r="Q350" s="307" t="str">
        <f t="shared" si="53"/>
        <v/>
      </c>
    </row>
    <row r="351" spans="12:17" ht="18">
      <c r="L351" s="184">
        <v>348</v>
      </c>
      <c r="M351" s="307" t="str">
        <f t="shared" si="49"/>
        <v/>
      </c>
      <c r="N351" s="307" t="str">
        <f t="shared" si="50"/>
        <v/>
      </c>
      <c r="O351" s="307" t="str">
        <f t="shared" si="51"/>
        <v/>
      </c>
      <c r="P351" s="307" t="str">
        <f t="shared" si="52"/>
        <v/>
      </c>
      <c r="Q351" s="307" t="str">
        <f t="shared" si="53"/>
        <v/>
      </c>
    </row>
    <row r="352" spans="12:17" ht="18">
      <c r="L352" s="184">
        <v>349</v>
      </c>
      <c r="M352" s="307" t="str">
        <f t="shared" si="49"/>
        <v/>
      </c>
      <c r="N352" s="307" t="str">
        <f t="shared" si="50"/>
        <v/>
      </c>
      <c r="O352" s="307" t="str">
        <f t="shared" si="51"/>
        <v/>
      </c>
      <c r="P352" s="307" t="str">
        <f t="shared" si="52"/>
        <v/>
      </c>
      <c r="Q352" s="307" t="str">
        <f t="shared" si="53"/>
        <v/>
      </c>
    </row>
    <row r="353" spans="12:17" ht="18">
      <c r="L353" s="184">
        <v>350</v>
      </c>
      <c r="M353" s="307" t="str">
        <f t="shared" si="49"/>
        <v/>
      </c>
      <c r="N353" s="307" t="str">
        <f t="shared" si="50"/>
        <v/>
      </c>
      <c r="O353" s="307" t="str">
        <f t="shared" si="51"/>
        <v/>
      </c>
      <c r="P353" s="307" t="str">
        <f t="shared" si="52"/>
        <v/>
      </c>
      <c r="Q353" s="307" t="str">
        <f t="shared" si="53"/>
        <v/>
      </c>
    </row>
    <row r="354" spans="12:17" ht="18">
      <c r="L354" s="184">
        <v>351</v>
      </c>
      <c r="M354" s="307" t="str">
        <f t="shared" si="49"/>
        <v/>
      </c>
      <c r="N354" s="307" t="str">
        <f t="shared" si="50"/>
        <v/>
      </c>
      <c r="O354" s="307" t="str">
        <f t="shared" si="51"/>
        <v/>
      </c>
      <c r="P354" s="307" t="str">
        <f t="shared" si="52"/>
        <v/>
      </c>
      <c r="Q354" s="307" t="str">
        <f t="shared" si="53"/>
        <v/>
      </c>
    </row>
    <row r="355" spans="12:17" ht="18">
      <c r="L355" s="184">
        <v>352</v>
      </c>
      <c r="M355" s="307" t="str">
        <f t="shared" si="49"/>
        <v/>
      </c>
      <c r="N355" s="307" t="str">
        <f t="shared" si="50"/>
        <v/>
      </c>
      <c r="O355" s="307" t="str">
        <f t="shared" si="51"/>
        <v/>
      </c>
      <c r="P355" s="307" t="str">
        <f t="shared" si="52"/>
        <v/>
      </c>
      <c r="Q355" s="307" t="str">
        <f t="shared" si="53"/>
        <v/>
      </c>
    </row>
    <row r="356" spans="12:17" ht="18">
      <c r="L356" s="184">
        <v>353</v>
      </c>
      <c r="M356" s="307" t="str">
        <f t="shared" si="49"/>
        <v/>
      </c>
      <c r="N356" s="307" t="str">
        <f t="shared" si="50"/>
        <v/>
      </c>
      <c r="O356" s="307" t="str">
        <f t="shared" si="51"/>
        <v/>
      </c>
      <c r="P356" s="307" t="str">
        <f t="shared" si="52"/>
        <v/>
      </c>
      <c r="Q356" s="307" t="str">
        <f t="shared" si="53"/>
        <v/>
      </c>
    </row>
    <row r="357" spans="12:17" ht="18">
      <c r="L357" s="184">
        <v>354</v>
      </c>
      <c r="M357" s="307" t="str">
        <f t="shared" si="49"/>
        <v/>
      </c>
      <c r="N357" s="307" t="str">
        <f t="shared" si="50"/>
        <v/>
      </c>
      <c r="O357" s="307" t="str">
        <f t="shared" si="51"/>
        <v/>
      </c>
      <c r="P357" s="307" t="str">
        <f t="shared" si="52"/>
        <v/>
      </c>
      <c r="Q357" s="307" t="str">
        <f t="shared" si="53"/>
        <v/>
      </c>
    </row>
    <row r="358" spans="12:17" ht="18">
      <c r="L358" s="184">
        <v>355</v>
      </c>
      <c r="M358" s="307" t="str">
        <f t="shared" si="49"/>
        <v/>
      </c>
      <c r="N358" s="307" t="str">
        <f t="shared" si="50"/>
        <v/>
      </c>
      <c r="O358" s="307" t="str">
        <f t="shared" si="51"/>
        <v/>
      </c>
      <c r="P358" s="307" t="str">
        <f t="shared" si="52"/>
        <v/>
      </c>
      <c r="Q358" s="307" t="str">
        <f t="shared" si="53"/>
        <v/>
      </c>
    </row>
    <row r="359" spans="12:17" ht="18">
      <c r="L359" s="184">
        <v>356</v>
      </c>
      <c r="M359" s="307" t="str">
        <f t="shared" si="49"/>
        <v/>
      </c>
      <c r="N359" s="307" t="str">
        <f t="shared" si="50"/>
        <v/>
      </c>
      <c r="O359" s="307" t="str">
        <f t="shared" si="51"/>
        <v/>
      </c>
      <c r="P359" s="307" t="str">
        <f t="shared" si="52"/>
        <v/>
      </c>
      <c r="Q359" s="307" t="str">
        <f t="shared" si="53"/>
        <v/>
      </c>
    </row>
    <row r="360" spans="12:17" ht="18">
      <c r="L360" s="184">
        <v>357</v>
      </c>
      <c r="M360" s="307" t="str">
        <f t="shared" si="49"/>
        <v/>
      </c>
      <c r="N360" s="307" t="str">
        <f t="shared" si="50"/>
        <v/>
      </c>
      <c r="O360" s="307" t="str">
        <f t="shared" si="51"/>
        <v/>
      </c>
      <c r="P360" s="307" t="str">
        <f t="shared" si="52"/>
        <v/>
      </c>
      <c r="Q360" s="307" t="str">
        <f t="shared" si="53"/>
        <v/>
      </c>
    </row>
    <row r="361" spans="12:17" ht="18">
      <c r="L361" s="184">
        <v>358</v>
      </c>
      <c r="M361" s="307" t="str">
        <f t="shared" si="49"/>
        <v/>
      </c>
      <c r="N361" s="307" t="str">
        <f t="shared" si="50"/>
        <v/>
      </c>
      <c r="O361" s="307" t="str">
        <f t="shared" si="51"/>
        <v/>
      </c>
      <c r="P361" s="307" t="str">
        <f t="shared" si="52"/>
        <v/>
      </c>
      <c r="Q361" s="307" t="str">
        <f t="shared" si="53"/>
        <v/>
      </c>
    </row>
    <row r="362" spans="12:17" ht="18">
      <c r="L362" s="184">
        <v>359</v>
      </c>
      <c r="M362" s="307" t="str">
        <f t="shared" si="49"/>
        <v/>
      </c>
      <c r="N362" s="307" t="str">
        <f t="shared" si="50"/>
        <v/>
      </c>
      <c r="O362" s="307" t="str">
        <f t="shared" si="51"/>
        <v/>
      </c>
      <c r="P362" s="307" t="str">
        <f t="shared" si="52"/>
        <v/>
      </c>
      <c r="Q362" s="307" t="str">
        <f t="shared" si="53"/>
        <v/>
      </c>
    </row>
    <row r="363" spans="12:17" ht="18">
      <c r="L363" s="184">
        <v>360</v>
      </c>
      <c r="M363" s="307" t="str">
        <f t="shared" si="49"/>
        <v/>
      </c>
      <c r="N363" s="307" t="str">
        <f t="shared" si="50"/>
        <v/>
      </c>
      <c r="O363" s="307" t="str">
        <f t="shared" si="51"/>
        <v/>
      </c>
      <c r="P363" s="307" t="str">
        <f t="shared" si="52"/>
        <v/>
      </c>
      <c r="Q363" s="307" t="str">
        <f t="shared" si="53"/>
        <v/>
      </c>
    </row>
    <row r="364" spans="12:17" ht="18">
      <c r="L364" s="184">
        <v>361</v>
      </c>
      <c r="M364" s="307" t="str">
        <f t="shared" si="49"/>
        <v/>
      </c>
      <c r="N364" s="307" t="str">
        <f t="shared" si="50"/>
        <v/>
      </c>
      <c r="O364" s="307" t="str">
        <f t="shared" si="51"/>
        <v/>
      </c>
      <c r="P364" s="307" t="str">
        <f t="shared" si="52"/>
        <v/>
      </c>
      <c r="Q364" s="307" t="str">
        <f t="shared" si="53"/>
        <v/>
      </c>
    </row>
    <row r="365" spans="12:17" ht="18">
      <c r="L365" s="184">
        <v>362</v>
      </c>
      <c r="M365" s="307" t="str">
        <f t="shared" si="49"/>
        <v/>
      </c>
      <c r="N365" s="307" t="str">
        <f t="shared" si="50"/>
        <v/>
      </c>
      <c r="O365" s="307" t="str">
        <f t="shared" si="51"/>
        <v/>
      </c>
      <c r="P365" s="307" t="str">
        <f t="shared" si="52"/>
        <v/>
      </c>
      <c r="Q365" s="307" t="str">
        <f t="shared" si="53"/>
        <v/>
      </c>
    </row>
    <row r="366" spans="12:17" ht="18">
      <c r="L366" s="184">
        <v>363</v>
      </c>
      <c r="M366" s="307" t="str">
        <f t="shared" si="49"/>
        <v/>
      </c>
      <c r="N366" s="307" t="str">
        <f t="shared" si="50"/>
        <v/>
      </c>
      <c r="O366" s="307" t="str">
        <f t="shared" si="51"/>
        <v/>
      </c>
      <c r="P366" s="307" t="str">
        <f t="shared" si="52"/>
        <v/>
      </c>
      <c r="Q366" s="307" t="str">
        <f t="shared" si="53"/>
        <v/>
      </c>
    </row>
    <row r="367" spans="12:17" ht="18">
      <c r="L367" s="184">
        <v>364</v>
      </c>
      <c r="M367" s="307" t="str">
        <f t="shared" si="49"/>
        <v/>
      </c>
      <c r="N367" s="307" t="str">
        <f t="shared" si="50"/>
        <v/>
      </c>
      <c r="O367" s="307" t="str">
        <f t="shared" si="51"/>
        <v/>
      </c>
      <c r="P367" s="307" t="str">
        <f t="shared" si="52"/>
        <v/>
      </c>
      <c r="Q367" s="307" t="str">
        <f t="shared" si="53"/>
        <v/>
      </c>
    </row>
    <row r="368" spans="12:17" ht="18">
      <c r="L368" s="184">
        <v>365</v>
      </c>
      <c r="M368" s="307" t="str">
        <f t="shared" si="49"/>
        <v/>
      </c>
      <c r="N368" s="307" t="str">
        <f t="shared" si="50"/>
        <v/>
      </c>
      <c r="O368" s="307" t="str">
        <f t="shared" si="51"/>
        <v/>
      </c>
      <c r="P368" s="307" t="str">
        <f t="shared" si="52"/>
        <v/>
      </c>
      <c r="Q368" s="307" t="str">
        <f t="shared" si="53"/>
        <v/>
      </c>
    </row>
    <row r="369" spans="12:17" ht="18">
      <c r="L369" s="184">
        <v>366</v>
      </c>
      <c r="M369" s="307" t="str">
        <f t="shared" si="49"/>
        <v/>
      </c>
      <c r="N369" s="307" t="str">
        <f t="shared" si="50"/>
        <v/>
      </c>
      <c r="O369" s="307" t="str">
        <f t="shared" si="51"/>
        <v/>
      </c>
      <c r="P369" s="307" t="str">
        <f t="shared" si="52"/>
        <v/>
      </c>
      <c r="Q369" s="307" t="str">
        <f t="shared" si="53"/>
        <v/>
      </c>
    </row>
    <row r="370" spans="12:17" ht="18">
      <c r="L370" s="184">
        <v>367</v>
      </c>
      <c r="M370" s="307" t="str">
        <f t="shared" si="49"/>
        <v/>
      </c>
      <c r="N370" s="307" t="str">
        <f t="shared" si="50"/>
        <v/>
      </c>
      <c r="O370" s="307" t="str">
        <f t="shared" si="51"/>
        <v/>
      </c>
      <c r="P370" s="307" t="str">
        <f t="shared" si="52"/>
        <v/>
      </c>
      <c r="Q370" s="307" t="str">
        <f t="shared" si="53"/>
        <v/>
      </c>
    </row>
    <row r="371" spans="12:17" ht="18">
      <c r="L371" s="184">
        <v>368</v>
      </c>
      <c r="M371" s="307" t="str">
        <f t="shared" si="49"/>
        <v/>
      </c>
      <c r="N371" s="307" t="str">
        <f t="shared" si="50"/>
        <v/>
      </c>
      <c r="O371" s="307" t="str">
        <f t="shared" si="51"/>
        <v/>
      </c>
      <c r="P371" s="307" t="str">
        <f t="shared" si="52"/>
        <v/>
      </c>
      <c r="Q371" s="307" t="str">
        <f t="shared" si="53"/>
        <v/>
      </c>
    </row>
    <row r="372" spans="12:17" ht="18">
      <c r="L372" s="184">
        <v>369</v>
      </c>
      <c r="M372" s="307" t="str">
        <f t="shared" si="49"/>
        <v/>
      </c>
      <c r="N372" s="307" t="str">
        <f t="shared" si="50"/>
        <v/>
      </c>
      <c r="O372" s="307" t="str">
        <f t="shared" si="51"/>
        <v/>
      </c>
      <c r="P372" s="307" t="str">
        <f t="shared" si="52"/>
        <v/>
      </c>
      <c r="Q372" s="307" t="str">
        <f t="shared" si="53"/>
        <v/>
      </c>
    </row>
    <row r="373" spans="12:17" ht="18">
      <c r="L373" s="184">
        <v>370</v>
      </c>
      <c r="M373" s="307" t="str">
        <f t="shared" si="49"/>
        <v/>
      </c>
      <c r="N373" s="307" t="str">
        <f t="shared" si="50"/>
        <v/>
      </c>
      <c r="O373" s="307" t="str">
        <f t="shared" si="51"/>
        <v/>
      </c>
      <c r="P373" s="307" t="str">
        <f t="shared" si="52"/>
        <v/>
      </c>
      <c r="Q373" s="307" t="str">
        <f t="shared" si="53"/>
        <v/>
      </c>
    </row>
    <row r="374" spans="12:17" ht="18">
      <c r="L374" s="184">
        <v>371</v>
      </c>
      <c r="M374" s="307" t="str">
        <f t="shared" si="49"/>
        <v/>
      </c>
      <c r="N374" s="307" t="str">
        <f t="shared" si="50"/>
        <v/>
      </c>
      <c r="O374" s="307" t="str">
        <f t="shared" si="51"/>
        <v/>
      </c>
      <c r="P374" s="307" t="str">
        <f t="shared" si="52"/>
        <v/>
      </c>
      <c r="Q374" s="307" t="str">
        <f t="shared" si="53"/>
        <v/>
      </c>
    </row>
    <row r="375" spans="12:17" ht="18">
      <c r="L375" s="184">
        <v>372</v>
      </c>
      <c r="M375" s="307" t="str">
        <f t="shared" si="49"/>
        <v/>
      </c>
      <c r="N375" s="307" t="str">
        <f t="shared" si="50"/>
        <v/>
      </c>
      <c r="O375" s="307" t="str">
        <f t="shared" si="51"/>
        <v/>
      </c>
      <c r="P375" s="307" t="str">
        <f t="shared" si="52"/>
        <v/>
      </c>
      <c r="Q375" s="307" t="str">
        <f t="shared" si="53"/>
        <v/>
      </c>
    </row>
    <row r="376" spans="12:17" ht="18">
      <c r="L376" s="184">
        <v>373</v>
      </c>
      <c r="M376" s="307" t="str">
        <f t="shared" si="49"/>
        <v/>
      </c>
      <c r="N376" s="307" t="str">
        <f t="shared" si="50"/>
        <v/>
      </c>
      <c r="O376" s="307" t="str">
        <f t="shared" si="51"/>
        <v/>
      </c>
      <c r="P376" s="307" t="str">
        <f t="shared" si="52"/>
        <v/>
      </c>
      <c r="Q376" s="307" t="str">
        <f t="shared" si="53"/>
        <v/>
      </c>
    </row>
    <row r="377" spans="12:17" ht="18">
      <c r="L377" s="184">
        <v>374</v>
      </c>
      <c r="M377" s="307" t="str">
        <f t="shared" si="49"/>
        <v/>
      </c>
      <c r="N377" s="307" t="str">
        <f t="shared" si="50"/>
        <v/>
      </c>
      <c r="O377" s="307" t="str">
        <f t="shared" si="51"/>
        <v/>
      </c>
      <c r="P377" s="307" t="str">
        <f t="shared" si="52"/>
        <v/>
      </c>
      <c r="Q377" s="307" t="str">
        <f t="shared" si="53"/>
        <v/>
      </c>
    </row>
    <row r="378" spans="12:17" ht="18">
      <c r="L378" s="184">
        <v>375</v>
      </c>
      <c r="M378" s="307" t="str">
        <f t="shared" si="49"/>
        <v/>
      </c>
      <c r="N378" s="307" t="str">
        <f t="shared" si="50"/>
        <v/>
      </c>
      <c r="O378" s="307" t="str">
        <f t="shared" si="51"/>
        <v/>
      </c>
      <c r="P378" s="307" t="str">
        <f t="shared" si="52"/>
        <v/>
      </c>
      <c r="Q378" s="307" t="str">
        <f t="shared" si="53"/>
        <v/>
      </c>
    </row>
    <row r="379" spans="12:17" ht="18">
      <c r="L379" s="184">
        <v>376</v>
      </c>
      <c r="M379" s="307" t="str">
        <f t="shared" si="49"/>
        <v/>
      </c>
      <c r="N379" s="307" t="str">
        <f t="shared" si="50"/>
        <v/>
      </c>
      <c r="O379" s="307" t="str">
        <f t="shared" si="51"/>
        <v/>
      </c>
      <c r="P379" s="307" t="str">
        <f t="shared" si="52"/>
        <v/>
      </c>
      <c r="Q379" s="307" t="str">
        <f t="shared" si="53"/>
        <v/>
      </c>
    </row>
    <row r="380" spans="12:17" ht="18">
      <c r="L380" s="184">
        <v>377</v>
      </c>
      <c r="M380" s="307" t="str">
        <f t="shared" si="49"/>
        <v/>
      </c>
      <c r="N380" s="307" t="str">
        <f t="shared" si="50"/>
        <v/>
      </c>
      <c r="O380" s="307" t="str">
        <f t="shared" si="51"/>
        <v/>
      </c>
      <c r="P380" s="307" t="str">
        <f t="shared" si="52"/>
        <v/>
      </c>
      <c r="Q380" s="307" t="str">
        <f t="shared" si="53"/>
        <v/>
      </c>
    </row>
    <row r="381" spans="12:17" ht="18">
      <c r="L381" s="184">
        <v>378</v>
      </c>
      <c r="M381" s="307" t="str">
        <f t="shared" si="49"/>
        <v/>
      </c>
      <c r="N381" s="307" t="str">
        <f t="shared" si="50"/>
        <v/>
      </c>
      <c r="O381" s="307" t="str">
        <f t="shared" si="51"/>
        <v/>
      </c>
      <c r="P381" s="307" t="str">
        <f t="shared" si="52"/>
        <v/>
      </c>
      <c r="Q381" s="307" t="str">
        <f t="shared" si="53"/>
        <v/>
      </c>
    </row>
    <row r="382" spans="12:17" ht="18">
      <c r="L382" s="184">
        <v>379</v>
      </c>
      <c r="M382" s="307" t="str">
        <f t="shared" si="49"/>
        <v/>
      </c>
      <c r="N382" s="307" t="str">
        <f t="shared" si="50"/>
        <v/>
      </c>
      <c r="O382" s="307" t="str">
        <f t="shared" si="51"/>
        <v/>
      </c>
      <c r="P382" s="307" t="str">
        <f t="shared" si="52"/>
        <v/>
      </c>
      <c r="Q382" s="307" t="str">
        <f t="shared" si="53"/>
        <v/>
      </c>
    </row>
    <row r="383" spans="12:17" ht="18">
      <c r="L383" s="184">
        <v>380</v>
      </c>
      <c r="M383" s="307" t="str">
        <f t="shared" si="49"/>
        <v/>
      </c>
      <c r="N383" s="307" t="str">
        <f t="shared" si="50"/>
        <v/>
      </c>
      <c r="O383" s="307" t="str">
        <f t="shared" si="51"/>
        <v/>
      </c>
      <c r="P383" s="307" t="str">
        <f t="shared" si="52"/>
        <v/>
      </c>
      <c r="Q383" s="307" t="str">
        <f t="shared" si="53"/>
        <v/>
      </c>
    </row>
    <row r="384" spans="12:17" ht="18">
      <c r="L384" s="184">
        <v>381</v>
      </c>
      <c r="M384" s="307" t="str">
        <f t="shared" si="49"/>
        <v/>
      </c>
      <c r="N384" s="307" t="str">
        <f t="shared" si="50"/>
        <v/>
      </c>
      <c r="O384" s="307" t="str">
        <f t="shared" si="51"/>
        <v/>
      </c>
      <c r="P384" s="307" t="str">
        <f t="shared" si="52"/>
        <v/>
      </c>
      <c r="Q384" s="307" t="str">
        <f t="shared" si="53"/>
        <v/>
      </c>
    </row>
    <row r="385" spans="12:17" ht="18">
      <c r="L385" s="184">
        <v>382</v>
      </c>
      <c r="M385" s="307" t="str">
        <f t="shared" si="49"/>
        <v/>
      </c>
      <c r="N385" s="307" t="str">
        <f t="shared" si="50"/>
        <v/>
      </c>
      <c r="O385" s="307" t="str">
        <f t="shared" si="51"/>
        <v/>
      </c>
      <c r="P385" s="307" t="str">
        <f t="shared" si="52"/>
        <v/>
      </c>
      <c r="Q385" s="307" t="str">
        <f t="shared" si="53"/>
        <v/>
      </c>
    </row>
    <row r="386" spans="12:17" ht="18">
      <c r="L386" s="184">
        <v>383</v>
      </c>
      <c r="M386" s="307" t="str">
        <f t="shared" si="49"/>
        <v/>
      </c>
      <c r="N386" s="307" t="str">
        <f t="shared" si="50"/>
        <v/>
      </c>
      <c r="O386" s="307" t="str">
        <f t="shared" si="51"/>
        <v/>
      </c>
      <c r="P386" s="307" t="str">
        <f t="shared" si="52"/>
        <v/>
      </c>
      <c r="Q386" s="307" t="str">
        <f t="shared" si="53"/>
        <v/>
      </c>
    </row>
    <row r="387" spans="12:17" ht="18">
      <c r="L387" s="184">
        <v>384</v>
      </c>
      <c r="M387" s="307" t="str">
        <f t="shared" ref="M387:M450" si="54">IF(T387="","",VLOOKUP(T387,$A$3:$B$15,2,FALSE))</f>
        <v/>
      </c>
      <c r="N387" s="307" t="str">
        <f t="shared" ref="N387:N450" si="55">IF(U387="","",VLOOKUP(U387,$A$3:$B$15,2,FALSE))</f>
        <v/>
      </c>
      <c r="O387" s="307" t="str">
        <f t="shared" ref="O387:O450" si="56">IF(V387="","",VLOOKUP(V387,$A$3:$B$15,2,FALSE))</f>
        <v/>
      </c>
      <c r="P387" s="307" t="str">
        <f t="shared" ref="P387:P450" si="57">IF(W387="","",VLOOKUP(W387,$A$3:$B$15,2,FALSE))</f>
        <v/>
      </c>
      <c r="Q387" s="307" t="str">
        <f t="shared" ref="Q387:Q450" si="58">IF(X387="","",VLOOKUP(X387,$A$3:$B$15,2,FALSE))</f>
        <v/>
      </c>
    </row>
    <row r="388" spans="12:17" ht="18">
      <c r="L388" s="184">
        <v>385</v>
      </c>
      <c r="M388" s="307" t="str">
        <f t="shared" si="54"/>
        <v/>
      </c>
      <c r="N388" s="307" t="str">
        <f t="shared" si="55"/>
        <v/>
      </c>
      <c r="O388" s="307" t="str">
        <f t="shared" si="56"/>
        <v/>
      </c>
      <c r="P388" s="307" t="str">
        <f t="shared" si="57"/>
        <v/>
      </c>
      <c r="Q388" s="307" t="str">
        <f t="shared" si="58"/>
        <v/>
      </c>
    </row>
    <row r="389" spans="12:17" ht="18">
      <c r="L389" s="184">
        <v>386</v>
      </c>
      <c r="M389" s="307" t="str">
        <f t="shared" si="54"/>
        <v/>
      </c>
      <c r="N389" s="307" t="str">
        <f t="shared" si="55"/>
        <v/>
      </c>
      <c r="O389" s="307" t="str">
        <f t="shared" si="56"/>
        <v/>
      </c>
      <c r="P389" s="307" t="str">
        <f t="shared" si="57"/>
        <v/>
      </c>
      <c r="Q389" s="307" t="str">
        <f t="shared" si="58"/>
        <v/>
      </c>
    </row>
    <row r="390" spans="12:17" ht="18">
      <c r="L390" s="184">
        <v>387</v>
      </c>
      <c r="M390" s="307" t="str">
        <f t="shared" si="54"/>
        <v/>
      </c>
      <c r="N390" s="307" t="str">
        <f t="shared" si="55"/>
        <v/>
      </c>
      <c r="O390" s="307" t="str">
        <f t="shared" si="56"/>
        <v/>
      </c>
      <c r="P390" s="307" t="str">
        <f t="shared" si="57"/>
        <v/>
      </c>
      <c r="Q390" s="307" t="str">
        <f t="shared" si="58"/>
        <v/>
      </c>
    </row>
    <row r="391" spans="12:17" ht="18">
      <c r="L391" s="184">
        <v>388</v>
      </c>
      <c r="M391" s="307" t="str">
        <f t="shared" si="54"/>
        <v/>
      </c>
      <c r="N391" s="307" t="str">
        <f t="shared" si="55"/>
        <v/>
      </c>
      <c r="O391" s="307" t="str">
        <f t="shared" si="56"/>
        <v/>
      </c>
      <c r="P391" s="307" t="str">
        <f t="shared" si="57"/>
        <v/>
      </c>
      <c r="Q391" s="307" t="str">
        <f t="shared" si="58"/>
        <v/>
      </c>
    </row>
    <row r="392" spans="12:17" ht="18">
      <c r="L392" s="184">
        <v>389</v>
      </c>
      <c r="M392" s="307" t="str">
        <f t="shared" si="54"/>
        <v/>
      </c>
      <c r="N392" s="307" t="str">
        <f t="shared" si="55"/>
        <v/>
      </c>
      <c r="O392" s="307" t="str">
        <f t="shared" si="56"/>
        <v/>
      </c>
      <c r="P392" s="307" t="str">
        <f t="shared" si="57"/>
        <v/>
      </c>
      <c r="Q392" s="307" t="str">
        <f t="shared" si="58"/>
        <v/>
      </c>
    </row>
    <row r="393" spans="12:17" ht="18">
      <c r="L393" s="184">
        <v>390</v>
      </c>
      <c r="M393" s="307" t="str">
        <f t="shared" si="54"/>
        <v/>
      </c>
      <c r="N393" s="307" t="str">
        <f t="shared" si="55"/>
        <v/>
      </c>
      <c r="O393" s="307" t="str">
        <f t="shared" si="56"/>
        <v/>
      </c>
      <c r="P393" s="307" t="str">
        <f t="shared" si="57"/>
        <v/>
      </c>
      <c r="Q393" s="307" t="str">
        <f t="shared" si="58"/>
        <v/>
      </c>
    </row>
    <row r="394" spans="12:17" ht="18">
      <c r="L394" s="184">
        <v>391</v>
      </c>
      <c r="M394" s="307" t="str">
        <f t="shared" si="54"/>
        <v/>
      </c>
      <c r="N394" s="307" t="str">
        <f t="shared" si="55"/>
        <v/>
      </c>
      <c r="O394" s="307" t="str">
        <f t="shared" si="56"/>
        <v/>
      </c>
      <c r="P394" s="307" t="str">
        <f t="shared" si="57"/>
        <v/>
      </c>
      <c r="Q394" s="307" t="str">
        <f t="shared" si="58"/>
        <v/>
      </c>
    </row>
    <row r="395" spans="12:17" ht="18">
      <c r="L395" s="184">
        <v>392</v>
      </c>
      <c r="M395" s="307" t="str">
        <f t="shared" si="54"/>
        <v/>
      </c>
      <c r="N395" s="307" t="str">
        <f t="shared" si="55"/>
        <v/>
      </c>
      <c r="O395" s="307" t="str">
        <f t="shared" si="56"/>
        <v/>
      </c>
      <c r="P395" s="307" t="str">
        <f t="shared" si="57"/>
        <v/>
      </c>
      <c r="Q395" s="307" t="str">
        <f t="shared" si="58"/>
        <v/>
      </c>
    </row>
    <row r="396" spans="12:17" ht="18">
      <c r="L396" s="184">
        <v>393</v>
      </c>
      <c r="M396" s="307" t="str">
        <f t="shared" si="54"/>
        <v/>
      </c>
      <c r="N396" s="307" t="str">
        <f t="shared" si="55"/>
        <v/>
      </c>
      <c r="O396" s="307" t="str">
        <f t="shared" si="56"/>
        <v/>
      </c>
      <c r="P396" s="307" t="str">
        <f t="shared" si="57"/>
        <v/>
      </c>
      <c r="Q396" s="307" t="str">
        <f t="shared" si="58"/>
        <v/>
      </c>
    </row>
    <row r="397" spans="12:17" ht="18">
      <c r="L397" s="184">
        <v>394</v>
      </c>
      <c r="M397" s="307" t="str">
        <f t="shared" si="54"/>
        <v/>
      </c>
      <c r="N397" s="307" t="str">
        <f t="shared" si="55"/>
        <v/>
      </c>
      <c r="O397" s="307" t="str">
        <f t="shared" si="56"/>
        <v/>
      </c>
      <c r="P397" s="307" t="str">
        <f t="shared" si="57"/>
        <v/>
      </c>
      <c r="Q397" s="307" t="str">
        <f t="shared" si="58"/>
        <v/>
      </c>
    </row>
    <row r="398" spans="12:17" ht="18">
      <c r="L398" s="184">
        <v>395</v>
      </c>
      <c r="M398" s="307" t="str">
        <f t="shared" si="54"/>
        <v/>
      </c>
      <c r="N398" s="307" t="str">
        <f t="shared" si="55"/>
        <v/>
      </c>
      <c r="O398" s="307" t="str">
        <f t="shared" si="56"/>
        <v/>
      </c>
      <c r="P398" s="307" t="str">
        <f t="shared" si="57"/>
        <v/>
      </c>
      <c r="Q398" s="307" t="str">
        <f t="shared" si="58"/>
        <v/>
      </c>
    </row>
    <row r="399" spans="12:17" ht="18">
      <c r="L399" s="184">
        <v>396</v>
      </c>
      <c r="M399" s="307" t="str">
        <f t="shared" si="54"/>
        <v/>
      </c>
      <c r="N399" s="307" t="str">
        <f t="shared" si="55"/>
        <v/>
      </c>
      <c r="O399" s="307" t="str">
        <f t="shared" si="56"/>
        <v/>
      </c>
      <c r="P399" s="307" t="str">
        <f t="shared" si="57"/>
        <v/>
      </c>
      <c r="Q399" s="307" t="str">
        <f t="shared" si="58"/>
        <v/>
      </c>
    </row>
    <row r="400" spans="12:17" ht="18">
      <c r="L400" s="184">
        <v>397</v>
      </c>
      <c r="M400" s="307" t="str">
        <f t="shared" si="54"/>
        <v/>
      </c>
      <c r="N400" s="307" t="str">
        <f t="shared" si="55"/>
        <v/>
      </c>
      <c r="O400" s="307" t="str">
        <f t="shared" si="56"/>
        <v/>
      </c>
      <c r="P400" s="307" t="str">
        <f t="shared" si="57"/>
        <v/>
      </c>
      <c r="Q400" s="307" t="str">
        <f t="shared" si="58"/>
        <v/>
      </c>
    </row>
    <row r="401" spans="12:17" ht="18">
      <c r="L401" s="184">
        <v>398</v>
      </c>
      <c r="M401" s="307" t="str">
        <f t="shared" si="54"/>
        <v/>
      </c>
      <c r="N401" s="307" t="str">
        <f t="shared" si="55"/>
        <v/>
      </c>
      <c r="O401" s="307" t="str">
        <f t="shared" si="56"/>
        <v/>
      </c>
      <c r="P401" s="307" t="str">
        <f t="shared" si="57"/>
        <v/>
      </c>
      <c r="Q401" s="307" t="str">
        <f t="shared" si="58"/>
        <v/>
      </c>
    </row>
    <row r="402" spans="12:17" ht="18">
      <c r="L402" s="184">
        <v>399</v>
      </c>
      <c r="M402" s="307" t="str">
        <f t="shared" si="54"/>
        <v/>
      </c>
      <c r="N402" s="307" t="str">
        <f t="shared" si="55"/>
        <v/>
      </c>
      <c r="O402" s="307" t="str">
        <f t="shared" si="56"/>
        <v/>
      </c>
      <c r="P402" s="307" t="str">
        <f t="shared" si="57"/>
        <v/>
      </c>
      <c r="Q402" s="307" t="str">
        <f t="shared" si="58"/>
        <v/>
      </c>
    </row>
    <row r="403" spans="12:17" ht="18">
      <c r="L403" s="184">
        <v>400</v>
      </c>
      <c r="M403" s="307" t="str">
        <f t="shared" si="54"/>
        <v/>
      </c>
      <c r="N403" s="307" t="str">
        <f t="shared" si="55"/>
        <v/>
      </c>
      <c r="O403" s="307" t="str">
        <f t="shared" si="56"/>
        <v/>
      </c>
      <c r="P403" s="307" t="str">
        <f t="shared" si="57"/>
        <v/>
      </c>
      <c r="Q403" s="307" t="str">
        <f t="shared" si="58"/>
        <v/>
      </c>
    </row>
    <row r="404" spans="12:17" ht="18">
      <c r="L404" s="184">
        <v>401</v>
      </c>
      <c r="M404" s="307" t="str">
        <f t="shared" si="54"/>
        <v/>
      </c>
      <c r="N404" s="307" t="str">
        <f t="shared" si="55"/>
        <v/>
      </c>
      <c r="O404" s="307" t="str">
        <f t="shared" si="56"/>
        <v/>
      </c>
      <c r="P404" s="307" t="str">
        <f t="shared" si="57"/>
        <v/>
      </c>
      <c r="Q404" s="307" t="str">
        <f t="shared" si="58"/>
        <v/>
      </c>
    </row>
    <row r="405" spans="12:17" ht="18">
      <c r="L405" s="184">
        <v>402</v>
      </c>
      <c r="M405" s="307" t="str">
        <f t="shared" si="54"/>
        <v/>
      </c>
      <c r="N405" s="307" t="str">
        <f t="shared" si="55"/>
        <v/>
      </c>
      <c r="O405" s="307" t="str">
        <f t="shared" si="56"/>
        <v/>
      </c>
      <c r="P405" s="307" t="str">
        <f t="shared" si="57"/>
        <v/>
      </c>
      <c r="Q405" s="307" t="str">
        <f t="shared" si="58"/>
        <v/>
      </c>
    </row>
    <row r="406" spans="12:17" ht="18">
      <c r="L406" s="184">
        <v>403</v>
      </c>
      <c r="M406" s="307" t="str">
        <f t="shared" si="54"/>
        <v/>
      </c>
      <c r="N406" s="307" t="str">
        <f t="shared" si="55"/>
        <v/>
      </c>
      <c r="O406" s="307" t="str">
        <f t="shared" si="56"/>
        <v/>
      </c>
      <c r="P406" s="307" t="str">
        <f t="shared" si="57"/>
        <v/>
      </c>
      <c r="Q406" s="307" t="str">
        <f t="shared" si="58"/>
        <v/>
      </c>
    </row>
    <row r="407" spans="12:17" ht="18">
      <c r="L407" s="184">
        <v>404</v>
      </c>
      <c r="M407" s="307" t="str">
        <f t="shared" si="54"/>
        <v/>
      </c>
      <c r="N407" s="307" t="str">
        <f t="shared" si="55"/>
        <v/>
      </c>
      <c r="O407" s="307" t="str">
        <f t="shared" si="56"/>
        <v/>
      </c>
      <c r="P407" s="307" t="str">
        <f t="shared" si="57"/>
        <v/>
      </c>
      <c r="Q407" s="307" t="str">
        <f t="shared" si="58"/>
        <v/>
      </c>
    </row>
    <row r="408" spans="12:17" ht="18">
      <c r="L408" s="184">
        <v>405</v>
      </c>
      <c r="M408" s="307" t="str">
        <f t="shared" si="54"/>
        <v/>
      </c>
      <c r="N408" s="307" t="str">
        <f t="shared" si="55"/>
        <v/>
      </c>
      <c r="O408" s="307" t="str">
        <f t="shared" si="56"/>
        <v/>
      </c>
      <c r="P408" s="307" t="str">
        <f t="shared" si="57"/>
        <v/>
      </c>
      <c r="Q408" s="307" t="str">
        <f t="shared" si="58"/>
        <v/>
      </c>
    </row>
    <row r="409" spans="12:17" ht="18">
      <c r="L409" s="184">
        <v>406</v>
      </c>
      <c r="M409" s="307" t="str">
        <f t="shared" si="54"/>
        <v/>
      </c>
      <c r="N409" s="307" t="str">
        <f t="shared" si="55"/>
        <v/>
      </c>
      <c r="O409" s="307" t="str">
        <f t="shared" si="56"/>
        <v/>
      </c>
      <c r="P409" s="307" t="str">
        <f t="shared" si="57"/>
        <v/>
      </c>
      <c r="Q409" s="307" t="str">
        <f t="shared" si="58"/>
        <v/>
      </c>
    </row>
    <row r="410" spans="12:17" ht="18">
      <c r="L410" s="184">
        <v>407</v>
      </c>
      <c r="M410" s="307" t="str">
        <f t="shared" si="54"/>
        <v/>
      </c>
      <c r="N410" s="307" t="str">
        <f t="shared" si="55"/>
        <v/>
      </c>
      <c r="O410" s="307" t="str">
        <f t="shared" si="56"/>
        <v/>
      </c>
      <c r="P410" s="307" t="str">
        <f t="shared" si="57"/>
        <v/>
      </c>
      <c r="Q410" s="307" t="str">
        <f t="shared" si="58"/>
        <v/>
      </c>
    </row>
    <row r="411" spans="12:17" ht="18">
      <c r="L411" s="184">
        <v>408</v>
      </c>
      <c r="M411" s="307" t="str">
        <f t="shared" si="54"/>
        <v/>
      </c>
      <c r="N411" s="307" t="str">
        <f t="shared" si="55"/>
        <v/>
      </c>
      <c r="O411" s="307" t="str">
        <f t="shared" si="56"/>
        <v/>
      </c>
      <c r="P411" s="307" t="str">
        <f t="shared" si="57"/>
        <v/>
      </c>
      <c r="Q411" s="307" t="str">
        <f t="shared" si="58"/>
        <v/>
      </c>
    </row>
    <row r="412" spans="12:17" ht="18">
      <c r="L412" s="184">
        <v>409</v>
      </c>
      <c r="M412" s="307" t="str">
        <f t="shared" si="54"/>
        <v/>
      </c>
      <c r="N412" s="307" t="str">
        <f t="shared" si="55"/>
        <v/>
      </c>
      <c r="O412" s="307" t="str">
        <f t="shared" si="56"/>
        <v/>
      </c>
      <c r="P412" s="307" t="str">
        <f t="shared" si="57"/>
        <v/>
      </c>
      <c r="Q412" s="307" t="str">
        <f t="shared" si="58"/>
        <v/>
      </c>
    </row>
    <row r="413" spans="12:17" ht="18">
      <c r="L413" s="184">
        <v>410</v>
      </c>
      <c r="M413" s="307" t="str">
        <f t="shared" si="54"/>
        <v/>
      </c>
      <c r="N413" s="307" t="str">
        <f t="shared" si="55"/>
        <v/>
      </c>
      <c r="O413" s="307" t="str">
        <f t="shared" si="56"/>
        <v/>
      </c>
      <c r="P413" s="307" t="str">
        <f t="shared" si="57"/>
        <v/>
      </c>
      <c r="Q413" s="307" t="str">
        <f t="shared" si="58"/>
        <v/>
      </c>
    </row>
    <row r="414" spans="12:17" ht="18">
      <c r="L414" s="184">
        <v>411</v>
      </c>
      <c r="M414" s="307" t="str">
        <f t="shared" si="54"/>
        <v/>
      </c>
      <c r="N414" s="307" t="str">
        <f t="shared" si="55"/>
        <v/>
      </c>
      <c r="O414" s="307" t="str">
        <f t="shared" si="56"/>
        <v/>
      </c>
      <c r="P414" s="307" t="str">
        <f t="shared" si="57"/>
        <v/>
      </c>
      <c r="Q414" s="307" t="str">
        <f t="shared" si="58"/>
        <v/>
      </c>
    </row>
    <row r="415" spans="12:17" ht="18">
      <c r="L415" s="184">
        <v>412</v>
      </c>
      <c r="M415" s="307" t="str">
        <f t="shared" si="54"/>
        <v/>
      </c>
      <c r="N415" s="307" t="str">
        <f t="shared" si="55"/>
        <v/>
      </c>
      <c r="O415" s="307" t="str">
        <f t="shared" si="56"/>
        <v/>
      </c>
      <c r="P415" s="307" t="str">
        <f t="shared" si="57"/>
        <v/>
      </c>
      <c r="Q415" s="307" t="str">
        <f t="shared" si="58"/>
        <v/>
      </c>
    </row>
    <row r="416" spans="12:17" ht="18">
      <c r="L416" s="184">
        <v>413</v>
      </c>
      <c r="M416" s="307" t="str">
        <f t="shared" si="54"/>
        <v/>
      </c>
      <c r="N416" s="307" t="str">
        <f t="shared" si="55"/>
        <v/>
      </c>
      <c r="O416" s="307" t="str">
        <f t="shared" si="56"/>
        <v/>
      </c>
      <c r="P416" s="307" t="str">
        <f t="shared" si="57"/>
        <v/>
      </c>
      <c r="Q416" s="307" t="str">
        <f t="shared" si="58"/>
        <v/>
      </c>
    </row>
    <row r="417" spans="12:17" ht="18">
      <c r="L417" s="184">
        <v>414</v>
      </c>
      <c r="M417" s="307" t="str">
        <f t="shared" si="54"/>
        <v/>
      </c>
      <c r="N417" s="307" t="str">
        <f t="shared" si="55"/>
        <v/>
      </c>
      <c r="O417" s="307" t="str">
        <f t="shared" si="56"/>
        <v/>
      </c>
      <c r="P417" s="307" t="str">
        <f t="shared" si="57"/>
        <v/>
      </c>
      <c r="Q417" s="307" t="str">
        <f t="shared" si="58"/>
        <v/>
      </c>
    </row>
    <row r="418" spans="12:17" ht="18">
      <c r="L418" s="184">
        <v>415</v>
      </c>
      <c r="M418" s="307" t="str">
        <f t="shared" si="54"/>
        <v/>
      </c>
      <c r="N418" s="307" t="str">
        <f t="shared" si="55"/>
        <v/>
      </c>
      <c r="O418" s="307" t="str">
        <f t="shared" si="56"/>
        <v/>
      </c>
      <c r="P418" s="307" t="str">
        <f t="shared" si="57"/>
        <v/>
      </c>
      <c r="Q418" s="307" t="str">
        <f t="shared" si="58"/>
        <v/>
      </c>
    </row>
    <row r="419" spans="12:17" ht="18">
      <c r="L419" s="184">
        <v>416</v>
      </c>
      <c r="M419" s="307" t="str">
        <f t="shared" si="54"/>
        <v/>
      </c>
      <c r="N419" s="307" t="str">
        <f t="shared" si="55"/>
        <v/>
      </c>
      <c r="O419" s="307" t="str">
        <f t="shared" si="56"/>
        <v/>
      </c>
      <c r="P419" s="307" t="str">
        <f t="shared" si="57"/>
        <v/>
      </c>
      <c r="Q419" s="307" t="str">
        <f t="shared" si="58"/>
        <v/>
      </c>
    </row>
    <row r="420" spans="12:17" ht="18">
      <c r="L420" s="184">
        <v>417</v>
      </c>
      <c r="M420" s="307" t="str">
        <f t="shared" si="54"/>
        <v/>
      </c>
      <c r="N420" s="307" t="str">
        <f t="shared" si="55"/>
        <v/>
      </c>
      <c r="O420" s="307" t="str">
        <f t="shared" si="56"/>
        <v/>
      </c>
      <c r="P420" s="307" t="str">
        <f t="shared" si="57"/>
        <v/>
      </c>
      <c r="Q420" s="307" t="str">
        <f t="shared" si="58"/>
        <v/>
      </c>
    </row>
    <row r="421" spans="12:17" ht="18">
      <c r="L421" s="184">
        <v>418</v>
      </c>
      <c r="M421" s="307" t="str">
        <f t="shared" si="54"/>
        <v/>
      </c>
      <c r="N421" s="307" t="str">
        <f t="shared" si="55"/>
        <v/>
      </c>
      <c r="O421" s="307" t="str">
        <f t="shared" si="56"/>
        <v/>
      </c>
      <c r="P421" s="307" t="str">
        <f t="shared" si="57"/>
        <v/>
      </c>
      <c r="Q421" s="307" t="str">
        <f t="shared" si="58"/>
        <v/>
      </c>
    </row>
    <row r="422" spans="12:17" ht="18">
      <c r="L422" s="184">
        <v>419</v>
      </c>
      <c r="M422" s="307" t="str">
        <f t="shared" si="54"/>
        <v/>
      </c>
      <c r="N422" s="307" t="str">
        <f t="shared" si="55"/>
        <v/>
      </c>
      <c r="O422" s="307" t="str">
        <f t="shared" si="56"/>
        <v/>
      </c>
      <c r="P422" s="307" t="str">
        <f t="shared" si="57"/>
        <v/>
      </c>
      <c r="Q422" s="307" t="str">
        <f t="shared" si="58"/>
        <v/>
      </c>
    </row>
    <row r="423" spans="12:17" ht="18">
      <c r="L423" s="184">
        <v>420</v>
      </c>
      <c r="M423" s="307" t="str">
        <f t="shared" si="54"/>
        <v/>
      </c>
      <c r="N423" s="307" t="str">
        <f t="shared" si="55"/>
        <v/>
      </c>
      <c r="O423" s="307" t="str">
        <f t="shared" si="56"/>
        <v/>
      </c>
      <c r="P423" s="307" t="str">
        <f t="shared" si="57"/>
        <v/>
      </c>
      <c r="Q423" s="307" t="str">
        <f t="shared" si="58"/>
        <v/>
      </c>
    </row>
    <row r="424" spans="12:17" ht="18">
      <c r="L424" s="184">
        <v>421</v>
      </c>
      <c r="M424" s="307" t="str">
        <f t="shared" si="54"/>
        <v/>
      </c>
      <c r="N424" s="307" t="str">
        <f t="shared" si="55"/>
        <v/>
      </c>
      <c r="O424" s="307" t="str">
        <f t="shared" si="56"/>
        <v/>
      </c>
      <c r="P424" s="307" t="str">
        <f t="shared" si="57"/>
        <v/>
      </c>
      <c r="Q424" s="307" t="str">
        <f t="shared" si="58"/>
        <v/>
      </c>
    </row>
    <row r="425" spans="12:17" ht="18">
      <c r="L425" s="184">
        <v>422</v>
      </c>
      <c r="M425" s="307" t="str">
        <f t="shared" si="54"/>
        <v/>
      </c>
      <c r="N425" s="307" t="str">
        <f t="shared" si="55"/>
        <v/>
      </c>
      <c r="O425" s="307" t="str">
        <f t="shared" si="56"/>
        <v/>
      </c>
      <c r="P425" s="307" t="str">
        <f t="shared" si="57"/>
        <v/>
      </c>
      <c r="Q425" s="307" t="str">
        <f t="shared" si="58"/>
        <v/>
      </c>
    </row>
    <row r="426" spans="12:17" ht="18">
      <c r="L426" s="184">
        <v>423</v>
      </c>
      <c r="M426" s="307" t="str">
        <f t="shared" si="54"/>
        <v/>
      </c>
      <c r="N426" s="307" t="str">
        <f t="shared" si="55"/>
        <v/>
      </c>
      <c r="O426" s="307" t="str">
        <f t="shared" si="56"/>
        <v/>
      </c>
      <c r="P426" s="307" t="str">
        <f t="shared" si="57"/>
        <v/>
      </c>
      <c r="Q426" s="307" t="str">
        <f t="shared" si="58"/>
        <v/>
      </c>
    </row>
    <row r="427" spans="12:17" ht="18">
      <c r="L427" s="184">
        <v>424</v>
      </c>
      <c r="M427" s="307" t="str">
        <f t="shared" si="54"/>
        <v/>
      </c>
      <c r="N427" s="307" t="str">
        <f t="shared" si="55"/>
        <v/>
      </c>
      <c r="O427" s="307" t="str">
        <f t="shared" si="56"/>
        <v/>
      </c>
      <c r="P427" s="307" t="str">
        <f t="shared" si="57"/>
        <v/>
      </c>
      <c r="Q427" s="307" t="str">
        <f t="shared" si="58"/>
        <v/>
      </c>
    </row>
    <row r="428" spans="12:17" ht="18">
      <c r="L428" s="184">
        <v>425</v>
      </c>
      <c r="M428" s="307" t="str">
        <f t="shared" si="54"/>
        <v/>
      </c>
      <c r="N428" s="307" t="str">
        <f t="shared" si="55"/>
        <v/>
      </c>
      <c r="O428" s="307" t="str">
        <f t="shared" si="56"/>
        <v/>
      </c>
      <c r="P428" s="307" t="str">
        <f t="shared" si="57"/>
        <v/>
      </c>
      <c r="Q428" s="307" t="str">
        <f t="shared" si="58"/>
        <v/>
      </c>
    </row>
    <row r="429" spans="12:17" ht="18">
      <c r="L429" s="184">
        <v>426</v>
      </c>
      <c r="M429" s="307" t="str">
        <f t="shared" si="54"/>
        <v/>
      </c>
      <c r="N429" s="307" t="str">
        <f t="shared" si="55"/>
        <v/>
      </c>
      <c r="O429" s="307" t="str">
        <f t="shared" si="56"/>
        <v/>
      </c>
      <c r="P429" s="307" t="str">
        <f t="shared" si="57"/>
        <v/>
      </c>
      <c r="Q429" s="307" t="str">
        <f t="shared" si="58"/>
        <v/>
      </c>
    </row>
    <row r="430" spans="12:17" ht="18">
      <c r="L430" s="184">
        <v>427</v>
      </c>
      <c r="M430" s="307" t="str">
        <f t="shared" si="54"/>
        <v/>
      </c>
      <c r="N430" s="307" t="str">
        <f t="shared" si="55"/>
        <v/>
      </c>
      <c r="O430" s="307" t="str">
        <f t="shared" si="56"/>
        <v/>
      </c>
      <c r="P430" s="307" t="str">
        <f t="shared" si="57"/>
        <v/>
      </c>
      <c r="Q430" s="307" t="str">
        <f t="shared" si="58"/>
        <v/>
      </c>
    </row>
    <row r="431" spans="12:17" ht="18">
      <c r="L431" s="184">
        <v>428</v>
      </c>
      <c r="M431" s="307" t="str">
        <f t="shared" si="54"/>
        <v/>
      </c>
      <c r="N431" s="307" t="str">
        <f t="shared" si="55"/>
        <v/>
      </c>
      <c r="O431" s="307" t="str">
        <f t="shared" si="56"/>
        <v/>
      </c>
      <c r="P431" s="307" t="str">
        <f t="shared" si="57"/>
        <v/>
      </c>
      <c r="Q431" s="307" t="str">
        <f t="shared" si="58"/>
        <v/>
      </c>
    </row>
    <row r="432" spans="12:17" ht="18">
      <c r="L432" s="184">
        <v>429</v>
      </c>
      <c r="M432" s="307" t="str">
        <f t="shared" si="54"/>
        <v/>
      </c>
      <c r="N432" s="307" t="str">
        <f t="shared" si="55"/>
        <v/>
      </c>
      <c r="O432" s="307" t="str">
        <f t="shared" si="56"/>
        <v/>
      </c>
      <c r="P432" s="307" t="str">
        <f t="shared" si="57"/>
        <v/>
      </c>
      <c r="Q432" s="307" t="str">
        <f t="shared" si="58"/>
        <v/>
      </c>
    </row>
    <row r="433" spans="12:17" ht="18">
      <c r="L433" s="184">
        <v>430</v>
      </c>
      <c r="M433" s="307" t="str">
        <f t="shared" si="54"/>
        <v/>
      </c>
      <c r="N433" s="307" t="str">
        <f t="shared" si="55"/>
        <v/>
      </c>
      <c r="O433" s="307" t="str">
        <f t="shared" si="56"/>
        <v/>
      </c>
      <c r="P433" s="307" t="str">
        <f t="shared" si="57"/>
        <v/>
      </c>
      <c r="Q433" s="307" t="str">
        <f t="shared" si="58"/>
        <v/>
      </c>
    </row>
    <row r="434" spans="12:17" ht="18">
      <c r="L434" s="184">
        <v>431</v>
      </c>
      <c r="M434" s="307" t="str">
        <f t="shared" si="54"/>
        <v/>
      </c>
      <c r="N434" s="307" t="str">
        <f t="shared" si="55"/>
        <v/>
      </c>
      <c r="O434" s="307" t="str">
        <f t="shared" si="56"/>
        <v/>
      </c>
      <c r="P434" s="307" t="str">
        <f t="shared" si="57"/>
        <v/>
      </c>
      <c r="Q434" s="307" t="str">
        <f t="shared" si="58"/>
        <v/>
      </c>
    </row>
    <row r="435" spans="12:17" ht="18">
      <c r="L435" s="184">
        <v>432</v>
      </c>
      <c r="M435" s="307" t="str">
        <f t="shared" si="54"/>
        <v/>
      </c>
      <c r="N435" s="307" t="str">
        <f t="shared" si="55"/>
        <v/>
      </c>
      <c r="O435" s="307" t="str">
        <f t="shared" si="56"/>
        <v/>
      </c>
      <c r="P435" s="307" t="str">
        <f t="shared" si="57"/>
        <v/>
      </c>
      <c r="Q435" s="307" t="str">
        <f t="shared" si="58"/>
        <v/>
      </c>
    </row>
    <row r="436" spans="12:17" ht="18">
      <c r="L436" s="184">
        <v>433</v>
      </c>
      <c r="M436" s="307" t="str">
        <f t="shared" si="54"/>
        <v/>
      </c>
      <c r="N436" s="307" t="str">
        <f t="shared" si="55"/>
        <v/>
      </c>
      <c r="O436" s="307" t="str">
        <f t="shared" si="56"/>
        <v/>
      </c>
      <c r="P436" s="307" t="str">
        <f t="shared" si="57"/>
        <v/>
      </c>
      <c r="Q436" s="307" t="str">
        <f t="shared" si="58"/>
        <v/>
      </c>
    </row>
    <row r="437" spans="12:17" ht="18">
      <c r="L437" s="184">
        <v>434</v>
      </c>
      <c r="M437" s="307" t="str">
        <f t="shared" si="54"/>
        <v/>
      </c>
      <c r="N437" s="307" t="str">
        <f t="shared" si="55"/>
        <v/>
      </c>
      <c r="O437" s="307" t="str">
        <f t="shared" si="56"/>
        <v/>
      </c>
      <c r="P437" s="307" t="str">
        <f t="shared" si="57"/>
        <v/>
      </c>
      <c r="Q437" s="307" t="str">
        <f t="shared" si="58"/>
        <v/>
      </c>
    </row>
    <row r="438" spans="12:17" ht="18">
      <c r="L438" s="184">
        <v>435</v>
      </c>
      <c r="M438" s="307" t="str">
        <f t="shared" si="54"/>
        <v/>
      </c>
      <c r="N438" s="307" t="str">
        <f t="shared" si="55"/>
        <v/>
      </c>
      <c r="O438" s="307" t="str">
        <f t="shared" si="56"/>
        <v/>
      </c>
      <c r="P438" s="307" t="str">
        <f t="shared" si="57"/>
        <v/>
      </c>
      <c r="Q438" s="307" t="str">
        <f t="shared" si="58"/>
        <v/>
      </c>
    </row>
    <row r="439" spans="12:17" ht="18">
      <c r="L439" s="184">
        <v>436</v>
      </c>
      <c r="M439" s="307" t="str">
        <f t="shared" si="54"/>
        <v/>
      </c>
      <c r="N439" s="307" t="str">
        <f t="shared" si="55"/>
        <v/>
      </c>
      <c r="O439" s="307" t="str">
        <f t="shared" si="56"/>
        <v/>
      </c>
      <c r="P439" s="307" t="str">
        <f t="shared" si="57"/>
        <v/>
      </c>
      <c r="Q439" s="307" t="str">
        <f t="shared" si="58"/>
        <v/>
      </c>
    </row>
    <row r="440" spans="12:17" ht="18">
      <c r="L440" s="184">
        <v>437</v>
      </c>
      <c r="M440" s="307" t="str">
        <f t="shared" si="54"/>
        <v/>
      </c>
      <c r="N440" s="307" t="str">
        <f t="shared" si="55"/>
        <v/>
      </c>
      <c r="O440" s="307" t="str">
        <f t="shared" si="56"/>
        <v/>
      </c>
      <c r="P440" s="307" t="str">
        <f t="shared" si="57"/>
        <v/>
      </c>
      <c r="Q440" s="307" t="str">
        <f t="shared" si="58"/>
        <v/>
      </c>
    </row>
    <row r="441" spans="12:17" ht="18">
      <c r="L441" s="184">
        <v>438</v>
      </c>
      <c r="M441" s="307" t="str">
        <f t="shared" si="54"/>
        <v/>
      </c>
      <c r="N441" s="307" t="str">
        <f t="shared" si="55"/>
        <v/>
      </c>
      <c r="O441" s="307" t="str">
        <f t="shared" si="56"/>
        <v/>
      </c>
      <c r="P441" s="307" t="str">
        <f t="shared" si="57"/>
        <v/>
      </c>
      <c r="Q441" s="307" t="str">
        <f t="shared" si="58"/>
        <v/>
      </c>
    </row>
    <row r="442" spans="12:17" ht="18">
      <c r="L442" s="184">
        <v>439</v>
      </c>
      <c r="M442" s="307" t="str">
        <f t="shared" si="54"/>
        <v/>
      </c>
      <c r="N442" s="307" t="str">
        <f t="shared" si="55"/>
        <v/>
      </c>
      <c r="O442" s="307" t="str">
        <f t="shared" si="56"/>
        <v/>
      </c>
      <c r="P442" s="307" t="str">
        <f t="shared" si="57"/>
        <v/>
      </c>
      <c r="Q442" s="307" t="str">
        <f t="shared" si="58"/>
        <v/>
      </c>
    </row>
    <row r="443" spans="12:17" ht="18">
      <c r="L443" s="184">
        <v>440</v>
      </c>
      <c r="M443" s="307" t="str">
        <f t="shared" si="54"/>
        <v/>
      </c>
      <c r="N443" s="307" t="str">
        <f t="shared" si="55"/>
        <v/>
      </c>
      <c r="O443" s="307" t="str">
        <f t="shared" si="56"/>
        <v/>
      </c>
      <c r="P443" s="307" t="str">
        <f t="shared" si="57"/>
        <v/>
      </c>
      <c r="Q443" s="307" t="str">
        <f t="shared" si="58"/>
        <v/>
      </c>
    </row>
    <row r="444" spans="12:17" ht="18">
      <c r="L444" s="184">
        <v>441</v>
      </c>
      <c r="M444" s="307" t="str">
        <f t="shared" si="54"/>
        <v/>
      </c>
      <c r="N444" s="307" t="str">
        <f t="shared" si="55"/>
        <v/>
      </c>
      <c r="O444" s="307" t="str">
        <f t="shared" si="56"/>
        <v/>
      </c>
      <c r="P444" s="307" t="str">
        <f t="shared" si="57"/>
        <v/>
      </c>
      <c r="Q444" s="307" t="str">
        <f t="shared" si="58"/>
        <v/>
      </c>
    </row>
    <row r="445" spans="12:17" ht="18">
      <c r="L445" s="184">
        <v>442</v>
      </c>
      <c r="M445" s="307" t="str">
        <f t="shared" si="54"/>
        <v/>
      </c>
      <c r="N445" s="307" t="str">
        <f t="shared" si="55"/>
        <v/>
      </c>
      <c r="O445" s="307" t="str">
        <f t="shared" si="56"/>
        <v/>
      </c>
      <c r="P445" s="307" t="str">
        <f t="shared" si="57"/>
        <v/>
      </c>
      <c r="Q445" s="307" t="str">
        <f t="shared" si="58"/>
        <v/>
      </c>
    </row>
    <row r="446" spans="12:17" ht="18">
      <c r="L446" s="184">
        <v>443</v>
      </c>
      <c r="M446" s="307" t="str">
        <f t="shared" si="54"/>
        <v/>
      </c>
      <c r="N446" s="307" t="str">
        <f t="shared" si="55"/>
        <v/>
      </c>
      <c r="O446" s="307" t="str">
        <f t="shared" si="56"/>
        <v/>
      </c>
      <c r="P446" s="307" t="str">
        <f t="shared" si="57"/>
        <v/>
      </c>
      <c r="Q446" s="307" t="str">
        <f t="shared" si="58"/>
        <v/>
      </c>
    </row>
    <row r="447" spans="12:17" ht="18">
      <c r="L447" s="184">
        <v>444</v>
      </c>
      <c r="M447" s="307" t="str">
        <f t="shared" si="54"/>
        <v/>
      </c>
      <c r="N447" s="307" t="str">
        <f t="shared" si="55"/>
        <v/>
      </c>
      <c r="O447" s="307" t="str">
        <f t="shared" si="56"/>
        <v/>
      </c>
      <c r="P447" s="307" t="str">
        <f t="shared" si="57"/>
        <v/>
      </c>
      <c r="Q447" s="307" t="str">
        <f t="shared" si="58"/>
        <v/>
      </c>
    </row>
    <row r="448" spans="12:17" ht="18">
      <c r="L448" s="184">
        <v>445</v>
      </c>
      <c r="M448" s="307" t="str">
        <f t="shared" si="54"/>
        <v/>
      </c>
      <c r="N448" s="307" t="str">
        <f t="shared" si="55"/>
        <v/>
      </c>
      <c r="O448" s="307" t="str">
        <f t="shared" si="56"/>
        <v/>
      </c>
      <c r="P448" s="307" t="str">
        <f t="shared" si="57"/>
        <v/>
      </c>
      <c r="Q448" s="307" t="str">
        <f t="shared" si="58"/>
        <v/>
      </c>
    </row>
    <row r="449" spans="12:17" ht="18">
      <c r="L449" s="184">
        <v>446</v>
      </c>
      <c r="M449" s="307" t="str">
        <f t="shared" si="54"/>
        <v/>
      </c>
      <c r="N449" s="307" t="str">
        <f t="shared" si="55"/>
        <v/>
      </c>
      <c r="O449" s="307" t="str">
        <f t="shared" si="56"/>
        <v/>
      </c>
      <c r="P449" s="307" t="str">
        <f t="shared" si="57"/>
        <v/>
      </c>
      <c r="Q449" s="307" t="str">
        <f t="shared" si="58"/>
        <v/>
      </c>
    </row>
    <row r="450" spans="12:17" ht="18">
      <c r="L450" s="184">
        <v>447</v>
      </c>
      <c r="M450" s="307" t="str">
        <f t="shared" si="54"/>
        <v/>
      </c>
      <c r="N450" s="307" t="str">
        <f t="shared" si="55"/>
        <v/>
      </c>
      <c r="O450" s="307" t="str">
        <f t="shared" si="56"/>
        <v/>
      </c>
      <c r="P450" s="307" t="str">
        <f t="shared" si="57"/>
        <v/>
      </c>
      <c r="Q450" s="307" t="str">
        <f t="shared" si="58"/>
        <v/>
      </c>
    </row>
    <row r="451" spans="12:17" ht="18">
      <c r="L451" s="184">
        <v>448</v>
      </c>
      <c r="M451" s="307" t="str">
        <f t="shared" ref="M451:M514" si="59">IF(T451="","",VLOOKUP(T451,$A$3:$B$15,2,FALSE))</f>
        <v/>
      </c>
      <c r="N451" s="307" t="str">
        <f t="shared" ref="N451:N514" si="60">IF(U451="","",VLOOKUP(U451,$A$3:$B$15,2,FALSE))</f>
        <v/>
      </c>
      <c r="O451" s="307" t="str">
        <f t="shared" ref="O451:O514" si="61">IF(V451="","",VLOOKUP(V451,$A$3:$B$15,2,FALSE))</f>
        <v/>
      </c>
      <c r="P451" s="307" t="str">
        <f t="shared" ref="P451:P514" si="62">IF(W451="","",VLOOKUP(W451,$A$3:$B$15,2,FALSE))</f>
        <v/>
      </c>
      <c r="Q451" s="307" t="str">
        <f t="shared" ref="Q451:Q514" si="63">IF(X451="","",VLOOKUP(X451,$A$3:$B$15,2,FALSE))</f>
        <v/>
      </c>
    </row>
    <row r="452" spans="12:17" ht="18">
      <c r="L452" s="184">
        <v>449</v>
      </c>
      <c r="M452" s="307" t="str">
        <f t="shared" si="59"/>
        <v/>
      </c>
      <c r="N452" s="307" t="str">
        <f t="shared" si="60"/>
        <v/>
      </c>
      <c r="O452" s="307" t="str">
        <f t="shared" si="61"/>
        <v/>
      </c>
      <c r="P452" s="307" t="str">
        <f t="shared" si="62"/>
        <v/>
      </c>
      <c r="Q452" s="307" t="str">
        <f t="shared" si="63"/>
        <v/>
      </c>
    </row>
    <row r="453" spans="12:17" ht="18">
      <c r="L453" s="184">
        <v>450</v>
      </c>
      <c r="M453" s="307" t="str">
        <f t="shared" si="59"/>
        <v/>
      </c>
      <c r="N453" s="307" t="str">
        <f t="shared" si="60"/>
        <v/>
      </c>
      <c r="O453" s="307" t="str">
        <f t="shared" si="61"/>
        <v/>
      </c>
      <c r="P453" s="307" t="str">
        <f t="shared" si="62"/>
        <v/>
      </c>
      <c r="Q453" s="307" t="str">
        <f t="shared" si="63"/>
        <v/>
      </c>
    </row>
    <row r="454" spans="12:17" ht="18">
      <c r="L454" s="184">
        <v>451</v>
      </c>
      <c r="M454" s="307" t="str">
        <f t="shared" si="59"/>
        <v/>
      </c>
      <c r="N454" s="307" t="str">
        <f t="shared" si="60"/>
        <v/>
      </c>
      <c r="O454" s="307" t="str">
        <f t="shared" si="61"/>
        <v/>
      </c>
      <c r="P454" s="307" t="str">
        <f t="shared" si="62"/>
        <v/>
      </c>
      <c r="Q454" s="307" t="str">
        <f t="shared" si="63"/>
        <v/>
      </c>
    </row>
    <row r="455" spans="12:17" ht="18">
      <c r="L455" s="184">
        <v>452</v>
      </c>
      <c r="M455" s="307" t="str">
        <f t="shared" si="59"/>
        <v/>
      </c>
      <c r="N455" s="307" t="str">
        <f t="shared" si="60"/>
        <v/>
      </c>
      <c r="O455" s="307" t="str">
        <f t="shared" si="61"/>
        <v/>
      </c>
      <c r="P455" s="307" t="str">
        <f t="shared" si="62"/>
        <v/>
      </c>
      <c r="Q455" s="307" t="str">
        <f t="shared" si="63"/>
        <v/>
      </c>
    </row>
    <row r="456" spans="12:17" ht="18">
      <c r="L456" s="184">
        <v>453</v>
      </c>
      <c r="M456" s="307" t="str">
        <f t="shared" si="59"/>
        <v/>
      </c>
      <c r="N456" s="307" t="str">
        <f t="shared" si="60"/>
        <v/>
      </c>
      <c r="O456" s="307" t="str">
        <f t="shared" si="61"/>
        <v/>
      </c>
      <c r="P456" s="307" t="str">
        <f t="shared" si="62"/>
        <v/>
      </c>
      <c r="Q456" s="307" t="str">
        <f t="shared" si="63"/>
        <v/>
      </c>
    </row>
    <row r="457" spans="12:17" ht="18">
      <c r="L457" s="184">
        <v>454</v>
      </c>
      <c r="M457" s="307" t="str">
        <f t="shared" si="59"/>
        <v/>
      </c>
      <c r="N457" s="307" t="str">
        <f t="shared" si="60"/>
        <v/>
      </c>
      <c r="O457" s="307" t="str">
        <f t="shared" si="61"/>
        <v/>
      </c>
      <c r="P457" s="307" t="str">
        <f t="shared" si="62"/>
        <v/>
      </c>
      <c r="Q457" s="307" t="str">
        <f t="shared" si="63"/>
        <v/>
      </c>
    </row>
    <row r="458" spans="12:17" ht="18">
      <c r="L458" s="184">
        <v>455</v>
      </c>
      <c r="M458" s="307" t="str">
        <f t="shared" si="59"/>
        <v/>
      </c>
      <c r="N458" s="307" t="str">
        <f t="shared" si="60"/>
        <v/>
      </c>
      <c r="O458" s="307" t="str">
        <f t="shared" si="61"/>
        <v/>
      </c>
      <c r="P458" s="307" t="str">
        <f t="shared" si="62"/>
        <v/>
      </c>
      <c r="Q458" s="307" t="str">
        <f t="shared" si="63"/>
        <v/>
      </c>
    </row>
    <row r="459" spans="12:17" ht="18">
      <c r="L459" s="184">
        <v>456</v>
      </c>
      <c r="M459" s="307" t="str">
        <f t="shared" si="59"/>
        <v/>
      </c>
      <c r="N459" s="307" t="str">
        <f t="shared" si="60"/>
        <v/>
      </c>
      <c r="O459" s="307" t="str">
        <f t="shared" si="61"/>
        <v/>
      </c>
      <c r="P459" s="307" t="str">
        <f t="shared" si="62"/>
        <v/>
      </c>
      <c r="Q459" s="307" t="str">
        <f t="shared" si="63"/>
        <v/>
      </c>
    </row>
    <row r="460" spans="12:17" ht="18">
      <c r="L460" s="184">
        <v>457</v>
      </c>
      <c r="M460" s="307" t="str">
        <f t="shared" si="59"/>
        <v/>
      </c>
      <c r="N460" s="307" t="str">
        <f t="shared" si="60"/>
        <v/>
      </c>
      <c r="O460" s="307" t="str">
        <f t="shared" si="61"/>
        <v/>
      </c>
      <c r="P460" s="307" t="str">
        <f t="shared" si="62"/>
        <v/>
      </c>
      <c r="Q460" s="307" t="str">
        <f t="shared" si="63"/>
        <v/>
      </c>
    </row>
    <row r="461" spans="12:17" ht="18">
      <c r="L461" s="184">
        <v>458</v>
      </c>
      <c r="M461" s="307" t="str">
        <f t="shared" si="59"/>
        <v/>
      </c>
      <c r="N461" s="307" t="str">
        <f t="shared" si="60"/>
        <v/>
      </c>
      <c r="O461" s="307" t="str">
        <f t="shared" si="61"/>
        <v/>
      </c>
      <c r="P461" s="307" t="str">
        <f t="shared" si="62"/>
        <v/>
      </c>
      <c r="Q461" s="307" t="str">
        <f t="shared" si="63"/>
        <v/>
      </c>
    </row>
    <row r="462" spans="12:17" ht="18">
      <c r="L462" s="184">
        <v>459</v>
      </c>
      <c r="M462" s="307" t="str">
        <f t="shared" si="59"/>
        <v/>
      </c>
      <c r="N462" s="307" t="str">
        <f t="shared" si="60"/>
        <v/>
      </c>
      <c r="O462" s="307" t="str">
        <f t="shared" si="61"/>
        <v/>
      </c>
      <c r="P462" s="307" t="str">
        <f t="shared" si="62"/>
        <v/>
      </c>
      <c r="Q462" s="307" t="str">
        <f t="shared" si="63"/>
        <v/>
      </c>
    </row>
    <row r="463" spans="12:17" ht="18">
      <c r="L463" s="184">
        <v>460</v>
      </c>
      <c r="M463" s="307" t="str">
        <f t="shared" si="59"/>
        <v/>
      </c>
      <c r="N463" s="307" t="str">
        <f t="shared" si="60"/>
        <v/>
      </c>
      <c r="O463" s="307" t="str">
        <f t="shared" si="61"/>
        <v/>
      </c>
      <c r="P463" s="307" t="str">
        <f t="shared" si="62"/>
        <v/>
      </c>
      <c r="Q463" s="307" t="str">
        <f t="shared" si="63"/>
        <v/>
      </c>
    </row>
    <row r="464" spans="12:17" ht="18">
      <c r="L464" s="184">
        <v>461</v>
      </c>
      <c r="M464" s="307" t="str">
        <f t="shared" si="59"/>
        <v/>
      </c>
      <c r="N464" s="307" t="str">
        <f t="shared" si="60"/>
        <v/>
      </c>
      <c r="O464" s="307" t="str">
        <f t="shared" si="61"/>
        <v/>
      </c>
      <c r="P464" s="307" t="str">
        <f t="shared" si="62"/>
        <v/>
      </c>
      <c r="Q464" s="307" t="str">
        <f t="shared" si="63"/>
        <v/>
      </c>
    </row>
    <row r="465" spans="12:17" ht="18">
      <c r="L465" s="184">
        <v>462</v>
      </c>
      <c r="M465" s="307" t="str">
        <f t="shared" si="59"/>
        <v/>
      </c>
      <c r="N465" s="307" t="str">
        <f t="shared" si="60"/>
        <v/>
      </c>
      <c r="O465" s="307" t="str">
        <f t="shared" si="61"/>
        <v/>
      </c>
      <c r="P465" s="307" t="str">
        <f t="shared" si="62"/>
        <v/>
      </c>
      <c r="Q465" s="307" t="str">
        <f t="shared" si="63"/>
        <v/>
      </c>
    </row>
    <row r="466" spans="12:17" ht="18">
      <c r="L466" s="184">
        <v>463</v>
      </c>
      <c r="M466" s="307" t="str">
        <f t="shared" si="59"/>
        <v/>
      </c>
      <c r="N466" s="307" t="str">
        <f t="shared" si="60"/>
        <v/>
      </c>
      <c r="O466" s="307" t="str">
        <f t="shared" si="61"/>
        <v/>
      </c>
      <c r="P466" s="307" t="str">
        <f t="shared" si="62"/>
        <v/>
      </c>
      <c r="Q466" s="307" t="str">
        <f t="shared" si="63"/>
        <v/>
      </c>
    </row>
    <row r="467" spans="12:17" ht="18">
      <c r="L467" s="184">
        <v>464</v>
      </c>
      <c r="M467" s="307" t="str">
        <f t="shared" si="59"/>
        <v/>
      </c>
      <c r="N467" s="307" t="str">
        <f t="shared" si="60"/>
        <v/>
      </c>
      <c r="O467" s="307" t="str">
        <f t="shared" si="61"/>
        <v/>
      </c>
      <c r="P467" s="307" t="str">
        <f t="shared" si="62"/>
        <v/>
      </c>
      <c r="Q467" s="307" t="str">
        <f t="shared" si="63"/>
        <v/>
      </c>
    </row>
    <row r="468" spans="12:17" ht="18">
      <c r="L468" s="184">
        <v>465</v>
      </c>
      <c r="M468" s="307" t="str">
        <f t="shared" si="59"/>
        <v/>
      </c>
      <c r="N468" s="307" t="str">
        <f t="shared" si="60"/>
        <v/>
      </c>
      <c r="O468" s="307" t="str">
        <f t="shared" si="61"/>
        <v/>
      </c>
      <c r="P468" s="307" t="str">
        <f t="shared" si="62"/>
        <v/>
      </c>
      <c r="Q468" s="307" t="str">
        <f t="shared" si="63"/>
        <v/>
      </c>
    </row>
    <row r="469" spans="12:17" ht="18">
      <c r="L469" s="184">
        <v>466</v>
      </c>
      <c r="M469" s="307" t="str">
        <f t="shared" si="59"/>
        <v/>
      </c>
      <c r="N469" s="307" t="str">
        <f t="shared" si="60"/>
        <v/>
      </c>
      <c r="O469" s="307" t="str">
        <f t="shared" si="61"/>
        <v/>
      </c>
      <c r="P469" s="307" t="str">
        <f t="shared" si="62"/>
        <v/>
      </c>
      <c r="Q469" s="307" t="str">
        <f t="shared" si="63"/>
        <v/>
      </c>
    </row>
    <row r="470" spans="12:17" ht="18">
      <c r="L470" s="184">
        <v>467</v>
      </c>
      <c r="M470" s="307" t="str">
        <f t="shared" si="59"/>
        <v/>
      </c>
      <c r="N470" s="307" t="str">
        <f t="shared" si="60"/>
        <v/>
      </c>
      <c r="O470" s="307" t="str">
        <f t="shared" si="61"/>
        <v/>
      </c>
      <c r="P470" s="307" t="str">
        <f t="shared" si="62"/>
        <v/>
      </c>
      <c r="Q470" s="307" t="str">
        <f t="shared" si="63"/>
        <v/>
      </c>
    </row>
    <row r="471" spans="12:17" ht="18">
      <c r="L471" s="184">
        <v>468</v>
      </c>
      <c r="M471" s="307" t="str">
        <f t="shared" si="59"/>
        <v/>
      </c>
      <c r="N471" s="307" t="str">
        <f t="shared" si="60"/>
        <v/>
      </c>
      <c r="O471" s="307" t="str">
        <f t="shared" si="61"/>
        <v/>
      </c>
      <c r="P471" s="307" t="str">
        <f t="shared" si="62"/>
        <v/>
      </c>
      <c r="Q471" s="307" t="str">
        <f t="shared" si="63"/>
        <v/>
      </c>
    </row>
    <row r="472" spans="12:17" ht="18">
      <c r="L472" s="184">
        <v>469</v>
      </c>
      <c r="M472" s="307" t="str">
        <f t="shared" si="59"/>
        <v/>
      </c>
      <c r="N472" s="307" t="str">
        <f t="shared" si="60"/>
        <v/>
      </c>
      <c r="O472" s="307" t="str">
        <f t="shared" si="61"/>
        <v/>
      </c>
      <c r="P472" s="307" t="str">
        <f t="shared" si="62"/>
        <v/>
      </c>
      <c r="Q472" s="307" t="str">
        <f t="shared" si="63"/>
        <v/>
      </c>
    </row>
    <row r="473" spans="12:17" ht="18">
      <c r="L473" s="184">
        <v>470</v>
      </c>
      <c r="M473" s="307" t="str">
        <f t="shared" si="59"/>
        <v/>
      </c>
      <c r="N473" s="307" t="str">
        <f t="shared" si="60"/>
        <v/>
      </c>
      <c r="O473" s="307" t="str">
        <f t="shared" si="61"/>
        <v/>
      </c>
      <c r="P473" s="307" t="str">
        <f t="shared" si="62"/>
        <v/>
      </c>
      <c r="Q473" s="307" t="str">
        <f t="shared" si="63"/>
        <v/>
      </c>
    </row>
    <row r="474" spans="12:17" ht="18">
      <c r="L474" s="184">
        <v>471</v>
      </c>
      <c r="M474" s="307" t="str">
        <f t="shared" si="59"/>
        <v/>
      </c>
      <c r="N474" s="307" t="str">
        <f t="shared" si="60"/>
        <v/>
      </c>
      <c r="O474" s="307" t="str">
        <f t="shared" si="61"/>
        <v/>
      </c>
      <c r="P474" s="307" t="str">
        <f t="shared" si="62"/>
        <v/>
      </c>
      <c r="Q474" s="307" t="str">
        <f t="shared" si="63"/>
        <v/>
      </c>
    </row>
    <row r="475" spans="12:17" ht="18">
      <c r="L475" s="184">
        <v>472</v>
      </c>
      <c r="M475" s="307" t="str">
        <f t="shared" si="59"/>
        <v/>
      </c>
      <c r="N475" s="307" t="str">
        <f t="shared" si="60"/>
        <v/>
      </c>
      <c r="O475" s="307" t="str">
        <f t="shared" si="61"/>
        <v/>
      </c>
      <c r="P475" s="307" t="str">
        <f t="shared" si="62"/>
        <v/>
      </c>
      <c r="Q475" s="307" t="str">
        <f t="shared" si="63"/>
        <v/>
      </c>
    </row>
    <row r="476" spans="12:17" ht="18">
      <c r="L476" s="184">
        <v>473</v>
      </c>
      <c r="M476" s="307" t="str">
        <f t="shared" si="59"/>
        <v/>
      </c>
      <c r="N476" s="307" t="str">
        <f t="shared" si="60"/>
        <v/>
      </c>
      <c r="O476" s="307" t="str">
        <f t="shared" si="61"/>
        <v/>
      </c>
      <c r="P476" s="307" t="str">
        <f t="shared" si="62"/>
        <v/>
      </c>
      <c r="Q476" s="307" t="str">
        <f t="shared" si="63"/>
        <v/>
      </c>
    </row>
    <row r="477" spans="12:17" ht="18">
      <c r="L477" s="184">
        <v>474</v>
      </c>
      <c r="M477" s="307" t="str">
        <f t="shared" si="59"/>
        <v/>
      </c>
      <c r="N477" s="307" t="str">
        <f t="shared" si="60"/>
        <v/>
      </c>
      <c r="O477" s="307" t="str">
        <f t="shared" si="61"/>
        <v/>
      </c>
      <c r="P477" s="307" t="str">
        <f t="shared" si="62"/>
        <v/>
      </c>
      <c r="Q477" s="307" t="str">
        <f t="shared" si="63"/>
        <v/>
      </c>
    </row>
    <row r="478" spans="12:17" ht="18">
      <c r="L478" s="184">
        <v>475</v>
      </c>
      <c r="M478" s="307" t="str">
        <f t="shared" si="59"/>
        <v/>
      </c>
      <c r="N478" s="307" t="str">
        <f t="shared" si="60"/>
        <v/>
      </c>
      <c r="O478" s="307" t="str">
        <f t="shared" si="61"/>
        <v/>
      </c>
      <c r="P478" s="307" t="str">
        <f t="shared" si="62"/>
        <v/>
      </c>
      <c r="Q478" s="307" t="str">
        <f t="shared" si="63"/>
        <v/>
      </c>
    </row>
    <row r="479" spans="12:17" ht="18">
      <c r="L479" s="184">
        <v>476</v>
      </c>
      <c r="M479" s="307" t="str">
        <f t="shared" si="59"/>
        <v/>
      </c>
      <c r="N479" s="307" t="str">
        <f t="shared" si="60"/>
        <v/>
      </c>
      <c r="O479" s="307" t="str">
        <f t="shared" si="61"/>
        <v/>
      </c>
      <c r="P479" s="307" t="str">
        <f t="shared" si="62"/>
        <v/>
      </c>
      <c r="Q479" s="307" t="str">
        <f t="shared" si="63"/>
        <v/>
      </c>
    </row>
    <row r="480" spans="12:17" ht="18">
      <c r="L480" s="184">
        <v>477</v>
      </c>
      <c r="M480" s="307" t="str">
        <f t="shared" si="59"/>
        <v/>
      </c>
      <c r="N480" s="307" t="str">
        <f t="shared" si="60"/>
        <v/>
      </c>
      <c r="O480" s="307" t="str">
        <f t="shared" si="61"/>
        <v/>
      </c>
      <c r="P480" s="307" t="str">
        <f t="shared" si="62"/>
        <v/>
      </c>
      <c r="Q480" s="307" t="str">
        <f t="shared" si="63"/>
        <v/>
      </c>
    </row>
    <row r="481" spans="12:17" ht="18">
      <c r="L481" s="184">
        <v>478</v>
      </c>
      <c r="M481" s="307" t="str">
        <f t="shared" si="59"/>
        <v/>
      </c>
      <c r="N481" s="307" t="str">
        <f t="shared" si="60"/>
        <v/>
      </c>
      <c r="O481" s="307" t="str">
        <f t="shared" si="61"/>
        <v/>
      </c>
      <c r="P481" s="307" t="str">
        <f t="shared" si="62"/>
        <v/>
      </c>
      <c r="Q481" s="307" t="str">
        <f t="shared" si="63"/>
        <v/>
      </c>
    </row>
    <row r="482" spans="12:17" ht="18">
      <c r="L482" s="184">
        <v>479</v>
      </c>
      <c r="M482" s="307" t="str">
        <f t="shared" si="59"/>
        <v/>
      </c>
      <c r="N482" s="307" t="str">
        <f t="shared" si="60"/>
        <v/>
      </c>
      <c r="O482" s="307" t="str">
        <f t="shared" si="61"/>
        <v/>
      </c>
      <c r="P482" s="307" t="str">
        <f t="shared" si="62"/>
        <v/>
      </c>
      <c r="Q482" s="307" t="str">
        <f t="shared" si="63"/>
        <v/>
      </c>
    </row>
    <row r="483" spans="12:17" ht="18">
      <c r="L483" s="184">
        <v>480</v>
      </c>
      <c r="M483" s="307" t="str">
        <f t="shared" si="59"/>
        <v/>
      </c>
      <c r="N483" s="307" t="str">
        <f t="shared" si="60"/>
        <v/>
      </c>
      <c r="O483" s="307" t="str">
        <f t="shared" si="61"/>
        <v/>
      </c>
      <c r="P483" s="307" t="str">
        <f t="shared" si="62"/>
        <v/>
      </c>
      <c r="Q483" s="307" t="str">
        <f t="shared" si="63"/>
        <v/>
      </c>
    </row>
    <row r="484" spans="12:17" ht="18">
      <c r="L484" s="184">
        <v>481</v>
      </c>
      <c r="M484" s="307" t="str">
        <f t="shared" si="59"/>
        <v/>
      </c>
      <c r="N484" s="307" t="str">
        <f t="shared" si="60"/>
        <v/>
      </c>
      <c r="O484" s="307" t="str">
        <f t="shared" si="61"/>
        <v/>
      </c>
      <c r="P484" s="307" t="str">
        <f t="shared" si="62"/>
        <v/>
      </c>
      <c r="Q484" s="307" t="str">
        <f t="shared" si="63"/>
        <v/>
      </c>
    </row>
    <row r="485" spans="12:17" ht="18">
      <c r="L485" s="184">
        <v>482</v>
      </c>
      <c r="M485" s="307" t="str">
        <f t="shared" si="59"/>
        <v/>
      </c>
      <c r="N485" s="307" t="str">
        <f t="shared" si="60"/>
        <v/>
      </c>
      <c r="O485" s="307" t="str">
        <f t="shared" si="61"/>
        <v/>
      </c>
      <c r="P485" s="307" t="str">
        <f t="shared" si="62"/>
        <v/>
      </c>
      <c r="Q485" s="307" t="str">
        <f t="shared" si="63"/>
        <v/>
      </c>
    </row>
    <row r="486" spans="12:17" ht="18">
      <c r="L486" s="184">
        <v>483</v>
      </c>
      <c r="M486" s="307" t="str">
        <f t="shared" si="59"/>
        <v/>
      </c>
      <c r="N486" s="307" t="str">
        <f t="shared" si="60"/>
        <v/>
      </c>
      <c r="O486" s="307" t="str">
        <f t="shared" si="61"/>
        <v/>
      </c>
      <c r="P486" s="307" t="str">
        <f t="shared" si="62"/>
        <v/>
      </c>
      <c r="Q486" s="307" t="str">
        <f t="shared" si="63"/>
        <v/>
      </c>
    </row>
    <row r="487" spans="12:17" ht="18">
      <c r="L487" s="184">
        <v>484</v>
      </c>
      <c r="M487" s="307" t="str">
        <f t="shared" si="59"/>
        <v/>
      </c>
      <c r="N487" s="307" t="str">
        <f t="shared" si="60"/>
        <v/>
      </c>
      <c r="O487" s="307" t="str">
        <f t="shared" si="61"/>
        <v/>
      </c>
      <c r="P487" s="307" t="str">
        <f t="shared" si="62"/>
        <v/>
      </c>
      <c r="Q487" s="307" t="str">
        <f t="shared" si="63"/>
        <v/>
      </c>
    </row>
    <row r="488" spans="12:17" ht="18">
      <c r="L488" s="184">
        <v>485</v>
      </c>
      <c r="M488" s="307" t="str">
        <f t="shared" si="59"/>
        <v/>
      </c>
      <c r="N488" s="307" t="str">
        <f t="shared" si="60"/>
        <v/>
      </c>
      <c r="O488" s="307" t="str">
        <f t="shared" si="61"/>
        <v/>
      </c>
      <c r="P488" s="307" t="str">
        <f t="shared" si="62"/>
        <v/>
      </c>
      <c r="Q488" s="307" t="str">
        <f t="shared" si="63"/>
        <v/>
      </c>
    </row>
    <row r="489" spans="12:17" ht="18">
      <c r="L489" s="184">
        <v>486</v>
      </c>
      <c r="M489" s="307" t="str">
        <f t="shared" si="59"/>
        <v/>
      </c>
      <c r="N489" s="307" t="str">
        <f t="shared" si="60"/>
        <v/>
      </c>
      <c r="O489" s="307" t="str">
        <f t="shared" si="61"/>
        <v/>
      </c>
      <c r="P489" s="307" t="str">
        <f t="shared" si="62"/>
        <v/>
      </c>
      <c r="Q489" s="307" t="str">
        <f t="shared" si="63"/>
        <v/>
      </c>
    </row>
    <row r="490" spans="12:17" ht="18">
      <c r="L490" s="184">
        <v>487</v>
      </c>
      <c r="M490" s="307" t="str">
        <f t="shared" si="59"/>
        <v/>
      </c>
      <c r="N490" s="307" t="str">
        <f t="shared" si="60"/>
        <v/>
      </c>
      <c r="O490" s="307" t="str">
        <f t="shared" si="61"/>
        <v/>
      </c>
      <c r="P490" s="307" t="str">
        <f t="shared" si="62"/>
        <v/>
      </c>
      <c r="Q490" s="307" t="str">
        <f t="shared" si="63"/>
        <v/>
      </c>
    </row>
    <row r="491" spans="12:17" ht="18">
      <c r="L491" s="184">
        <v>488</v>
      </c>
      <c r="M491" s="307" t="str">
        <f t="shared" si="59"/>
        <v/>
      </c>
      <c r="N491" s="307" t="str">
        <f t="shared" si="60"/>
        <v/>
      </c>
      <c r="O491" s="307" t="str">
        <f t="shared" si="61"/>
        <v/>
      </c>
      <c r="P491" s="307" t="str">
        <f t="shared" si="62"/>
        <v/>
      </c>
      <c r="Q491" s="307" t="str">
        <f t="shared" si="63"/>
        <v/>
      </c>
    </row>
    <row r="492" spans="12:17" ht="18">
      <c r="L492" s="184">
        <v>489</v>
      </c>
      <c r="M492" s="307" t="str">
        <f t="shared" si="59"/>
        <v/>
      </c>
      <c r="N492" s="307" t="str">
        <f t="shared" si="60"/>
        <v/>
      </c>
      <c r="O492" s="307" t="str">
        <f t="shared" si="61"/>
        <v/>
      </c>
      <c r="P492" s="307" t="str">
        <f t="shared" si="62"/>
        <v/>
      </c>
      <c r="Q492" s="307" t="str">
        <f t="shared" si="63"/>
        <v/>
      </c>
    </row>
    <row r="493" spans="12:17" ht="18">
      <c r="L493" s="184">
        <v>490</v>
      </c>
      <c r="M493" s="307" t="str">
        <f t="shared" si="59"/>
        <v/>
      </c>
      <c r="N493" s="307" t="str">
        <f t="shared" si="60"/>
        <v/>
      </c>
      <c r="O493" s="307" t="str">
        <f t="shared" si="61"/>
        <v/>
      </c>
      <c r="P493" s="307" t="str">
        <f t="shared" si="62"/>
        <v/>
      </c>
      <c r="Q493" s="307" t="str">
        <f t="shared" si="63"/>
        <v/>
      </c>
    </row>
    <row r="494" spans="12:17" ht="18">
      <c r="L494" s="184">
        <v>491</v>
      </c>
      <c r="M494" s="307" t="str">
        <f t="shared" si="59"/>
        <v/>
      </c>
      <c r="N494" s="307" t="str">
        <f t="shared" si="60"/>
        <v/>
      </c>
      <c r="O494" s="307" t="str">
        <f t="shared" si="61"/>
        <v/>
      </c>
      <c r="P494" s="307" t="str">
        <f t="shared" si="62"/>
        <v/>
      </c>
      <c r="Q494" s="307" t="str">
        <f t="shared" si="63"/>
        <v/>
      </c>
    </row>
    <row r="495" spans="12:17" ht="18">
      <c r="L495" s="184">
        <v>492</v>
      </c>
      <c r="M495" s="307" t="str">
        <f t="shared" si="59"/>
        <v/>
      </c>
      <c r="N495" s="307" t="str">
        <f t="shared" si="60"/>
        <v/>
      </c>
      <c r="O495" s="307" t="str">
        <f t="shared" si="61"/>
        <v/>
      </c>
      <c r="P495" s="307" t="str">
        <f t="shared" si="62"/>
        <v/>
      </c>
      <c r="Q495" s="307" t="str">
        <f t="shared" si="63"/>
        <v/>
      </c>
    </row>
    <row r="496" spans="12:17" ht="18">
      <c r="L496" s="184">
        <v>493</v>
      </c>
      <c r="M496" s="307" t="str">
        <f t="shared" si="59"/>
        <v/>
      </c>
      <c r="N496" s="307" t="str">
        <f t="shared" si="60"/>
        <v/>
      </c>
      <c r="O496" s="307" t="str">
        <f t="shared" si="61"/>
        <v/>
      </c>
      <c r="P496" s="307" t="str">
        <f t="shared" si="62"/>
        <v/>
      </c>
      <c r="Q496" s="307" t="str">
        <f t="shared" si="63"/>
        <v/>
      </c>
    </row>
    <row r="497" spans="12:17" ht="18">
      <c r="L497" s="184">
        <v>494</v>
      </c>
      <c r="M497" s="307" t="str">
        <f t="shared" si="59"/>
        <v/>
      </c>
      <c r="N497" s="307" t="str">
        <f t="shared" si="60"/>
        <v/>
      </c>
      <c r="O497" s="307" t="str">
        <f t="shared" si="61"/>
        <v/>
      </c>
      <c r="P497" s="307" t="str">
        <f t="shared" si="62"/>
        <v/>
      </c>
      <c r="Q497" s="307" t="str">
        <f t="shared" si="63"/>
        <v/>
      </c>
    </row>
    <row r="498" spans="12:17" ht="18">
      <c r="L498" s="184">
        <v>495</v>
      </c>
      <c r="M498" s="307" t="str">
        <f t="shared" si="59"/>
        <v/>
      </c>
      <c r="N498" s="307" t="str">
        <f t="shared" si="60"/>
        <v/>
      </c>
      <c r="O498" s="307" t="str">
        <f t="shared" si="61"/>
        <v/>
      </c>
      <c r="P498" s="307" t="str">
        <f t="shared" si="62"/>
        <v/>
      </c>
      <c r="Q498" s="307" t="str">
        <f t="shared" si="63"/>
        <v/>
      </c>
    </row>
    <row r="499" spans="12:17" ht="18">
      <c r="L499" s="184">
        <v>496</v>
      </c>
      <c r="M499" s="307" t="str">
        <f t="shared" si="59"/>
        <v/>
      </c>
      <c r="N499" s="307" t="str">
        <f t="shared" si="60"/>
        <v/>
      </c>
      <c r="O499" s="307" t="str">
        <f t="shared" si="61"/>
        <v/>
      </c>
      <c r="P499" s="307" t="str">
        <f t="shared" si="62"/>
        <v/>
      </c>
      <c r="Q499" s="307" t="str">
        <f t="shared" si="63"/>
        <v/>
      </c>
    </row>
    <row r="500" spans="12:17" ht="18">
      <c r="L500" s="184">
        <v>497</v>
      </c>
      <c r="M500" s="307" t="str">
        <f t="shared" si="59"/>
        <v/>
      </c>
      <c r="N500" s="307" t="str">
        <f t="shared" si="60"/>
        <v/>
      </c>
      <c r="O500" s="307" t="str">
        <f t="shared" si="61"/>
        <v/>
      </c>
      <c r="P500" s="307" t="str">
        <f t="shared" si="62"/>
        <v/>
      </c>
      <c r="Q500" s="307" t="str">
        <f t="shared" si="63"/>
        <v/>
      </c>
    </row>
    <row r="501" spans="12:17" ht="18">
      <c r="L501" s="184">
        <v>498</v>
      </c>
      <c r="M501" s="307" t="str">
        <f t="shared" si="59"/>
        <v/>
      </c>
      <c r="N501" s="307" t="str">
        <f t="shared" si="60"/>
        <v/>
      </c>
      <c r="O501" s="307" t="str">
        <f t="shared" si="61"/>
        <v/>
      </c>
      <c r="P501" s="307" t="str">
        <f t="shared" si="62"/>
        <v/>
      </c>
      <c r="Q501" s="307" t="str">
        <f t="shared" si="63"/>
        <v/>
      </c>
    </row>
    <row r="502" spans="12:17" ht="18">
      <c r="L502" s="184">
        <v>499</v>
      </c>
      <c r="M502" s="307" t="str">
        <f t="shared" si="59"/>
        <v/>
      </c>
      <c r="N502" s="307" t="str">
        <f t="shared" si="60"/>
        <v/>
      </c>
      <c r="O502" s="307" t="str">
        <f t="shared" si="61"/>
        <v/>
      </c>
      <c r="P502" s="307" t="str">
        <f t="shared" si="62"/>
        <v/>
      </c>
      <c r="Q502" s="307" t="str">
        <f t="shared" si="63"/>
        <v/>
      </c>
    </row>
    <row r="503" spans="12:17" ht="18">
      <c r="L503" s="184">
        <v>500</v>
      </c>
      <c r="M503" s="307" t="str">
        <f t="shared" si="59"/>
        <v/>
      </c>
      <c r="N503" s="307" t="str">
        <f t="shared" si="60"/>
        <v/>
      </c>
      <c r="O503" s="307" t="str">
        <f t="shared" si="61"/>
        <v/>
      </c>
      <c r="P503" s="307" t="str">
        <f t="shared" si="62"/>
        <v/>
      </c>
      <c r="Q503" s="307" t="str">
        <f t="shared" si="63"/>
        <v/>
      </c>
    </row>
    <row r="504" spans="12:17" ht="18">
      <c r="L504" s="184">
        <v>501</v>
      </c>
      <c r="M504" s="307" t="str">
        <f t="shared" si="59"/>
        <v/>
      </c>
      <c r="N504" s="307" t="str">
        <f t="shared" si="60"/>
        <v/>
      </c>
      <c r="O504" s="307" t="str">
        <f t="shared" si="61"/>
        <v/>
      </c>
      <c r="P504" s="307" t="str">
        <f t="shared" si="62"/>
        <v/>
      </c>
      <c r="Q504" s="307" t="str">
        <f t="shared" si="63"/>
        <v/>
      </c>
    </row>
    <row r="505" spans="12:17" ht="18">
      <c r="L505" s="184">
        <v>502</v>
      </c>
      <c r="M505" s="307" t="str">
        <f t="shared" si="59"/>
        <v/>
      </c>
      <c r="N505" s="307" t="str">
        <f t="shared" si="60"/>
        <v/>
      </c>
      <c r="O505" s="307" t="str">
        <f t="shared" si="61"/>
        <v/>
      </c>
      <c r="P505" s="307" t="str">
        <f t="shared" si="62"/>
        <v/>
      </c>
      <c r="Q505" s="307" t="str">
        <f t="shared" si="63"/>
        <v/>
      </c>
    </row>
    <row r="506" spans="12:17" ht="18">
      <c r="L506" s="184">
        <v>503</v>
      </c>
      <c r="M506" s="307" t="str">
        <f t="shared" si="59"/>
        <v/>
      </c>
      <c r="N506" s="307" t="str">
        <f t="shared" si="60"/>
        <v/>
      </c>
      <c r="O506" s="307" t="str">
        <f t="shared" si="61"/>
        <v/>
      </c>
      <c r="P506" s="307" t="str">
        <f t="shared" si="62"/>
        <v/>
      </c>
      <c r="Q506" s="307" t="str">
        <f t="shared" si="63"/>
        <v/>
      </c>
    </row>
    <row r="507" spans="12:17" ht="18">
      <c r="L507" s="184">
        <v>504</v>
      </c>
      <c r="M507" s="307" t="str">
        <f t="shared" si="59"/>
        <v/>
      </c>
      <c r="N507" s="307" t="str">
        <f t="shared" si="60"/>
        <v/>
      </c>
      <c r="O507" s="307" t="str">
        <f t="shared" si="61"/>
        <v/>
      </c>
      <c r="P507" s="307" t="str">
        <f t="shared" si="62"/>
        <v/>
      </c>
      <c r="Q507" s="307" t="str">
        <f t="shared" si="63"/>
        <v/>
      </c>
    </row>
    <row r="508" spans="12:17" ht="18">
      <c r="L508" s="184">
        <v>505</v>
      </c>
      <c r="M508" s="307" t="str">
        <f t="shared" si="59"/>
        <v/>
      </c>
      <c r="N508" s="307" t="str">
        <f t="shared" si="60"/>
        <v/>
      </c>
      <c r="O508" s="307" t="str">
        <f t="shared" si="61"/>
        <v/>
      </c>
      <c r="P508" s="307" t="str">
        <f t="shared" si="62"/>
        <v/>
      </c>
      <c r="Q508" s="307" t="str">
        <f t="shared" si="63"/>
        <v/>
      </c>
    </row>
    <row r="509" spans="12:17" ht="18">
      <c r="L509" s="184">
        <v>506</v>
      </c>
      <c r="M509" s="307" t="str">
        <f t="shared" si="59"/>
        <v/>
      </c>
      <c r="N509" s="307" t="str">
        <f t="shared" si="60"/>
        <v/>
      </c>
      <c r="O509" s="307" t="str">
        <f t="shared" si="61"/>
        <v/>
      </c>
      <c r="P509" s="307" t="str">
        <f t="shared" si="62"/>
        <v/>
      </c>
      <c r="Q509" s="307" t="str">
        <f t="shared" si="63"/>
        <v/>
      </c>
    </row>
    <row r="510" spans="12:17" ht="18">
      <c r="L510" s="184">
        <v>507</v>
      </c>
      <c r="M510" s="307" t="str">
        <f t="shared" si="59"/>
        <v/>
      </c>
      <c r="N510" s="307" t="str">
        <f t="shared" si="60"/>
        <v/>
      </c>
      <c r="O510" s="307" t="str">
        <f t="shared" si="61"/>
        <v/>
      </c>
      <c r="P510" s="307" t="str">
        <f t="shared" si="62"/>
        <v/>
      </c>
      <c r="Q510" s="307" t="str">
        <f t="shared" si="63"/>
        <v/>
      </c>
    </row>
    <row r="511" spans="12:17" ht="18">
      <c r="L511" s="184">
        <v>508</v>
      </c>
      <c r="M511" s="307" t="str">
        <f t="shared" si="59"/>
        <v/>
      </c>
      <c r="N511" s="307" t="str">
        <f t="shared" si="60"/>
        <v/>
      </c>
      <c r="O511" s="307" t="str">
        <f t="shared" si="61"/>
        <v/>
      </c>
      <c r="P511" s="307" t="str">
        <f t="shared" si="62"/>
        <v/>
      </c>
      <c r="Q511" s="307" t="str">
        <f t="shared" si="63"/>
        <v/>
      </c>
    </row>
    <row r="512" spans="12:17" ht="18">
      <c r="L512" s="184">
        <v>509</v>
      </c>
      <c r="M512" s="307" t="str">
        <f t="shared" si="59"/>
        <v/>
      </c>
      <c r="N512" s="307" t="str">
        <f t="shared" si="60"/>
        <v/>
      </c>
      <c r="O512" s="307" t="str">
        <f t="shared" si="61"/>
        <v/>
      </c>
      <c r="P512" s="307" t="str">
        <f t="shared" si="62"/>
        <v/>
      </c>
      <c r="Q512" s="307" t="str">
        <f t="shared" si="63"/>
        <v/>
      </c>
    </row>
    <row r="513" spans="12:17" ht="18">
      <c r="L513" s="184">
        <v>510</v>
      </c>
      <c r="M513" s="307" t="str">
        <f t="shared" si="59"/>
        <v/>
      </c>
      <c r="N513" s="307" t="str">
        <f t="shared" si="60"/>
        <v/>
      </c>
      <c r="O513" s="307" t="str">
        <f t="shared" si="61"/>
        <v/>
      </c>
      <c r="P513" s="307" t="str">
        <f t="shared" si="62"/>
        <v/>
      </c>
      <c r="Q513" s="307" t="str">
        <f t="shared" si="63"/>
        <v/>
      </c>
    </row>
    <row r="514" spans="12:17" ht="18">
      <c r="L514" s="184">
        <v>511</v>
      </c>
      <c r="M514" s="307" t="str">
        <f t="shared" si="59"/>
        <v/>
      </c>
      <c r="N514" s="307" t="str">
        <f t="shared" si="60"/>
        <v/>
      </c>
      <c r="O514" s="307" t="str">
        <f t="shared" si="61"/>
        <v/>
      </c>
      <c r="P514" s="307" t="str">
        <f t="shared" si="62"/>
        <v/>
      </c>
      <c r="Q514" s="307" t="str">
        <f t="shared" si="63"/>
        <v/>
      </c>
    </row>
    <row r="515" spans="12:17" ht="18">
      <c r="L515" s="184">
        <v>512</v>
      </c>
      <c r="M515" s="307" t="str">
        <f t="shared" ref="M515:M550" si="64">IF(T515="","",VLOOKUP(T515,$A$3:$B$15,2,FALSE))</f>
        <v/>
      </c>
      <c r="N515" s="307" t="str">
        <f t="shared" ref="N515:N550" si="65">IF(U515="","",VLOOKUP(U515,$A$3:$B$15,2,FALSE))</f>
        <v/>
      </c>
      <c r="O515" s="307" t="str">
        <f t="shared" ref="O515:O550" si="66">IF(V515="","",VLOOKUP(V515,$A$3:$B$15,2,FALSE))</f>
        <v/>
      </c>
      <c r="P515" s="307" t="str">
        <f t="shared" ref="P515:P550" si="67">IF(W515="","",VLOOKUP(W515,$A$3:$B$15,2,FALSE))</f>
        <v/>
      </c>
      <c r="Q515" s="307" t="str">
        <f t="shared" ref="Q515:Q550" si="68">IF(X515="","",VLOOKUP(X515,$A$3:$B$15,2,FALSE))</f>
        <v/>
      </c>
    </row>
    <row r="516" spans="12:17" ht="18">
      <c r="L516" s="184">
        <v>513</v>
      </c>
      <c r="M516" s="307" t="str">
        <f t="shared" si="64"/>
        <v/>
      </c>
      <c r="N516" s="307" t="str">
        <f t="shared" si="65"/>
        <v/>
      </c>
      <c r="O516" s="307" t="str">
        <f t="shared" si="66"/>
        <v/>
      </c>
      <c r="P516" s="307" t="str">
        <f t="shared" si="67"/>
        <v/>
      </c>
      <c r="Q516" s="307" t="str">
        <f t="shared" si="68"/>
        <v/>
      </c>
    </row>
    <row r="517" spans="12:17" ht="18">
      <c r="L517" s="184">
        <v>514</v>
      </c>
      <c r="M517" s="307" t="str">
        <f t="shared" si="64"/>
        <v/>
      </c>
      <c r="N517" s="307" t="str">
        <f t="shared" si="65"/>
        <v/>
      </c>
      <c r="O517" s="307" t="str">
        <f t="shared" si="66"/>
        <v/>
      </c>
      <c r="P517" s="307" t="str">
        <f t="shared" si="67"/>
        <v/>
      </c>
      <c r="Q517" s="307" t="str">
        <f t="shared" si="68"/>
        <v/>
      </c>
    </row>
    <row r="518" spans="12:17" ht="18">
      <c r="L518" s="184">
        <v>515</v>
      </c>
      <c r="M518" s="307" t="str">
        <f t="shared" si="64"/>
        <v/>
      </c>
      <c r="N518" s="307" t="str">
        <f t="shared" si="65"/>
        <v/>
      </c>
      <c r="O518" s="307" t="str">
        <f t="shared" si="66"/>
        <v/>
      </c>
      <c r="P518" s="307" t="str">
        <f t="shared" si="67"/>
        <v/>
      </c>
      <c r="Q518" s="307" t="str">
        <f t="shared" si="68"/>
        <v/>
      </c>
    </row>
    <row r="519" spans="12:17" ht="18">
      <c r="L519" s="184">
        <v>516</v>
      </c>
      <c r="M519" s="307" t="str">
        <f t="shared" si="64"/>
        <v/>
      </c>
      <c r="N519" s="307" t="str">
        <f t="shared" si="65"/>
        <v/>
      </c>
      <c r="O519" s="307" t="str">
        <f t="shared" si="66"/>
        <v/>
      </c>
      <c r="P519" s="307" t="str">
        <f t="shared" si="67"/>
        <v/>
      </c>
      <c r="Q519" s="307" t="str">
        <f t="shared" si="68"/>
        <v/>
      </c>
    </row>
    <row r="520" spans="12:17" ht="18">
      <c r="L520" s="184">
        <v>517</v>
      </c>
      <c r="M520" s="307" t="str">
        <f t="shared" si="64"/>
        <v/>
      </c>
      <c r="N520" s="307" t="str">
        <f t="shared" si="65"/>
        <v/>
      </c>
      <c r="O520" s="307" t="str">
        <f t="shared" si="66"/>
        <v/>
      </c>
      <c r="P520" s="307" t="str">
        <f t="shared" si="67"/>
        <v/>
      </c>
      <c r="Q520" s="307" t="str">
        <f t="shared" si="68"/>
        <v/>
      </c>
    </row>
    <row r="521" spans="12:17" ht="18">
      <c r="L521" s="184">
        <v>518</v>
      </c>
      <c r="M521" s="307" t="str">
        <f t="shared" si="64"/>
        <v/>
      </c>
      <c r="N521" s="307" t="str">
        <f t="shared" si="65"/>
        <v/>
      </c>
      <c r="O521" s="307" t="str">
        <f t="shared" si="66"/>
        <v/>
      </c>
      <c r="P521" s="307" t="str">
        <f t="shared" si="67"/>
        <v/>
      </c>
      <c r="Q521" s="307" t="str">
        <f t="shared" si="68"/>
        <v/>
      </c>
    </row>
    <row r="522" spans="12:17" ht="18">
      <c r="L522" s="184">
        <v>519</v>
      </c>
      <c r="M522" s="307" t="str">
        <f t="shared" si="64"/>
        <v/>
      </c>
      <c r="N522" s="307" t="str">
        <f t="shared" si="65"/>
        <v/>
      </c>
      <c r="O522" s="307" t="str">
        <f t="shared" si="66"/>
        <v/>
      </c>
      <c r="P522" s="307" t="str">
        <f t="shared" si="67"/>
        <v/>
      </c>
      <c r="Q522" s="307" t="str">
        <f t="shared" si="68"/>
        <v/>
      </c>
    </row>
    <row r="523" spans="12:17" ht="18">
      <c r="L523" s="184">
        <v>520</v>
      </c>
      <c r="M523" s="307" t="str">
        <f t="shared" si="64"/>
        <v/>
      </c>
      <c r="N523" s="307" t="str">
        <f t="shared" si="65"/>
        <v/>
      </c>
      <c r="O523" s="307" t="str">
        <f t="shared" si="66"/>
        <v/>
      </c>
      <c r="P523" s="307" t="str">
        <f t="shared" si="67"/>
        <v/>
      </c>
      <c r="Q523" s="307" t="str">
        <f t="shared" si="68"/>
        <v/>
      </c>
    </row>
    <row r="524" spans="12:17" ht="18">
      <c r="L524" s="184">
        <v>521</v>
      </c>
      <c r="M524" s="307" t="str">
        <f t="shared" si="64"/>
        <v/>
      </c>
      <c r="N524" s="307" t="str">
        <f t="shared" si="65"/>
        <v/>
      </c>
      <c r="O524" s="307" t="str">
        <f t="shared" si="66"/>
        <v/>
      </c>
      <c r="P524" s="307" t="str">
        <f t="shared" si="67"/>
        <v/>
      </c>
      <c r="Q524" s="307" t="str">
        <f t="shared" si="68"/>
        <v/>
      </c>
    </row>
    <row r="525" spans="12:17" ht="18">
      <c r="L525" s="184">
        <v>522</v>
      </c>
      <c r="M525" s="307" t="str">
        <f t="shared" si="64"/>
        <v/>
      </c>
      <c r="N525" s="307" t="str">
        <f t="shared" si="65"/>
        <v/>
      </c>
      <c r="O525" s="307" t="str">
        <f t="shared" si="66"/>
        <v/>
      </c>
      <c r="P525" s="307" t="str">
        <f t="shared" si="67"/>
        <v/>
      </c>
      <c r="Q525" s="307" t="str">
        <f t="shared" si="68"/>
        <v/>
      </c>
    </row>
    <row r="526" spans="12:17" ht="18">
      <c r="L526" s="184">
        <v>523</v>
      </c>
      <c r="M526" s="307" t="str">
        <f t="shared" si="64"/>
        <v/>
      </c>
      <c r="N526" s="307" t="str">
        <f t="shared" si="65"/>
        <v/>
      </c>
      <c r="O526" s="307" t="str">
        <f t="shared" si="66"/>
        <v/>
      </c>
      <c r="P526" s="307" t="str">
        <f t="shared" si="67"/>
        <v/>
      </c>
      <c r="Q526" s="307" t="str">
        <f t="shared" si="68"/>
        <v/>
      </c>
    </row>
    <row r="527" spans="12:17" ht="18">
      <c r="L527" s="184">
        <v>524</v>
      </c>
      <c r="M527" s="307" t="str">
        <f t="shared" si="64"/>
        <v/>
      </c>
      <c r="N527" s="307" t="str">
        <f t="shared" si="65"/>
        <v/>
      </c>
      <c r="O527" s="307" t="str">
        <f t="shared" si="66"/>
        <v/>
      </c>
      <c r="P527" s="307" t="str">
        <f t="shared" si="67"/>
        <v/>
      </c>
      <c r="Q527" s="307" t="str">
        <f t="shared" si="68"/>
        <v/>
      </c>
    </row>
    <row r="528" spans="12:17" ht="18">
      <c r="L528" s="184">
        <v>525</v>
      </c>
      <c r="M528" s="307" t="str">
        <f t="shared" si="64"/>
        <v/>
      </c>
      <c r="N528" s="307" t="str">
        <f t="shared" si="65"/>
        <v/>
      </c>
      <c r="O528" s="307" t="str">
        <f t="shared" si="66"/>
        <v/>
      </c>
      <c r="P528" s="307" t="str">
        <f t="shared" si="67"/>
        <v/>
      </c>
      <c r="Q528" s="307" t="str">
        <f t="shared" si="68"/>
        <v/>
      </c>
    </row>
    <row r="529" spans="12:17" ht="18">
      <c r="L529" s="184">
        <v>526</v>
      </c>
      <c r="M529" s="307" t="str">
        <f t="shared" si="64"/>
        <v/>
      </c>
      <c r="N529" s="307" t="str">
        <f t="shared" si="65"/>
        <v/>
      </c>
      <c r="O529" s="307" t="str">
        <f t="shared" si="66"/>
        <v/>
      </c>
      <c r="P529" s="307" t="str">
        <f t="shared" si="67"/>
        <v/>
      </c>
      <c r="Q529" s="307" t="str">
        <f t="shared" si="68"/>
        <v/>
      </c>
    </row>
    <row r="530" spans="12:17" ht="18">
      <c r="L530" s="184">
        <v>527</v>
      </c>
      <c r="M530" s="307" t="str">
        <f t="shared" si="64"/>
        <v/>
      </c>
      <c r="N530" s="307" t="str">
        <f t="shared" si="65"/>
        <v/>
      </c>
      <c r="O530" s="307" t="str">
        <f t="shared" si="66"/>
        <v/>
      </c>
      <c r="P530" s="307" t="str">
        <f t="shared" si="67"/>
        <v/>
      </c>
      <c r="Q530" s="307" t="str">
        <f t="shared" si="68"/>
        <v/>
      </c>
    </row>
    <row r="531" spans="12:17" ht="18">
      <c r="L531" s="184">
        <v>528</v>
      </c>
      <c r="M531" s="307" t="str">
        <f t="shared" si="64"/>
        <v/>
      </c>
      <c r="N531" s="307" t="str">
        <f t="shared" si="65"/>
        <v/>
      </c>
      <c r="O531" s="307" t="str">
        <f t="shared" si="66"/>
        <v/>
      </c>
      <c r="P531" s="307" t="str">
        <f t="shared" si="67"/>
        <v/>
      </c>
      <c r="Q531" s="307" t="str">
        <f t="shared" si="68"/>
        <v/>
      </c>
    </row>
    <row r="532" spans="12:17" ht="18">
      <c r="L532" s="184">
        <v>529</v>
      </c>
      <c r="M532" s="307" t="str">
        <f t="shared" si="64"/>
        <v/>
      </c>
      <c r="N532" s="307" t="str">
        <f t="shared" si="65"/>
        <v/>
      </c>
      <c r="O532" s="307" t="str">
        <f t="shared" si="66"/>
        <v/>
      </c>
      <c r="P532" s="307" t="str">
        <f t="shared" si="67"/>
        <v/>
      </c>
      <c r="Q532" s="307" t="str">
        <f t="shared" si="68"/>
        <v/>
      </c>
    </row>
    <row r="533" spans="12:17" ht="18">
      <c r="L533" s="184">
        <v>530</v>
      </c>
      <c r="M533" s="307" t="str">
        <f t="shared" si="64"/>
        <v/>
      </c>
      <c r="N533" s="307" t="str">
        <f t="shared" si="65"/>
        <v/>
      </c>
      <c r="O533" s="307" t="str">
        <f t="shared" si="66"/>
        <v/>
      </c>
      <c r="P533" s="307" t="str">
        <f t="shared" si="67"/>
        <v/>
      </c>
      <c r="Q533" s="307" t="str">
        <f t="shared" si="68"/>
        <v/>
      </c>
    </row>
    <row r="534" spans="12:17" ht="18">
      <c r="L534" s="184">
        <v>531</v>
      </c>
      <c r="M534" s="307" t="str">
        <f t="shared" si="64"/>
        <v/>
      </c>
      <c r="N534" s="307" t="str">
        <f t="shared" si="65"/>
        <v/>
      </c>
      <c r="O534" s="307" t="str">
        <f t="shared" si="66"/>
        <v/>
      </c>
      <c r="P534" s="307" t="str">
        <f t="shared" si="67"/>
        <v/>
      </c>
      <c r="Q534" s="307" t="str">
        <f t="shared" si="68"/>
        <v/>
      </c>
    </row>
    <row r="535" spans="12:17" ht="18">
      <c r="L535" s="184">
        <v>532</v>
      </c>
      <c r="M535" s="307" t="str">
        <f t="shared" si="64"/>
        <v/>
      </c>
      <c r="N535" s="307" t="str">
        <f t="shared" si="65"/>
        <v/>
      </c>
      <c r="O535" s="307" t="str">
        <f t="shared" si="66"/>
        <v/>
      </c>
      <c r="P535" s="307" t="str">
        <f t="shared" si="67"/>
        <v/>
      </c>
      <c r="Q535" s="307" t="str">
        <f t="shared" si="68"/>
        <v/>
      </c>
    </row>
    <row r="536" spans="12:17" ht="18">
      <c r="L536" s="184">
        <v>533</v>
      </c>
      <c r="M536" s="307" t="str">
        <f t="shared" si="64"/>
        <v/>
      </c>
      <c r="N536" s="307" t="str">
        <f t="shared" si="65"/>
        <v/>
      </c>
      <c r="O536" s="307" t="str">
        <f t="shared" si="66"/>
        <v/>
      </c>
      <c r="P536" s="307" t="str">
        <f t="shared" si="67"/>
        <v/>
      </c>
      <c r="Q536" s="307" t="str">
        <f t="shared" si="68"/>
        <v/>
      </c>
    </row>
    <row r="537" spans="12:17" ht="18">
      <c r="L537" s="184">
        <v>534</v>
      </c>
      <c r="M537" s="307" t="str">
        <f t="shared" si="64"/>
        <v/>
      </c>
      <c r="N537" s="307" t="str">
        <f t="shared" si="65"/>
        <v/>
      </c>
      <c r="O537" s="307" t="str">
        <f t="shared" si="66"/>
        <v/>
      </c>
      <c r="P537" s="307" t="str">
        <f t="shared" si="67"/>
        <v/>
      </c>
      <c r="Q537" s="307" t="str">
        <f t="shared" si="68"/>
        <v/>
      </c>
    </row>
    <row r="538" spans="12:17" ht="18">
      <c r="L538" s="184">
        <v>535</v>
      </c>
      <c r="M538" s="307" t="str">
        <f t="shared" si="64"/>
        <v/>
      </c>
      <c r="N538" s="307" t="str">
        <f t="shared" si="65"/>
        <v/>
      </c>
      <c r="O538" s="307" t="str">
        <f t="shared" si="66"/>
        <v/>
      </c>
      <c r="P538" s="307" t="str">
        <f t="shared" si="67"/>
        <v/>
      </c>
      <c r="Q538" s="307" t="str">
        <f t="shared" si="68"/>
        <v/>
      </c>
    </row>
    <row r="539" spans="12:17" ht="18">
      <c r="L539" s="184">
        <v>536</v>
      </c>
      <c r="M539" s="307" t="str">
        <f t="shared" si="64"/>
        <v/>
      </c>
      <c r="N539" s="307" t="str">
        <f t="shared" si="65"/>
        <v/>
      </c>
      <c r="O539" s="307" t="str">
        <f t="shared" si="66"/>
        <v/>
      </c>
      <c r="P539" s="307" t="str">
        <f t="shared" si="67"/>
        <v/>
      </c>
      <c r="Q539" s="307" t="str">
        <f t="shared" si="68"/>
        <v/>
      </c>
    </row>
    <row r="540" spans="12:17" ht="18">
      <c r="L540" s="184">
        <v>537</v>
      </c>
      <c r="M540" s="307" t="str">
        <f t="shared" si="64"/>
        <v/>
      </c>
      <c r="N540" s="307" t="str">
        <f t="shared" si="65"/>
        <v/>
      </c>
      <c r="O540" s="307" t="str">
        <f t="shared" si="66"/>
        <v/>
      </c>
      <c r="P540" s="307" t="str">
        <f t="shared" si="67"/>
        <v/>
      </c>
      <c r="Q540" s="307" t="str">
        <f t="shared" si="68"/>
        <v/>
      </c>
    </row>
    <row r="541" spans="12:17" ht="18">
      <c r="L541" s="184">
        <v>538</v>
      </c>
      <c r="M541" s="307" t="str">
        <f t="shared" si="64"/>
        <v/>
      </c>
      <c r="N541" s="307" t="str">
        <f t="shared" si="65"/>
        <v/>
      </c>
      <c r="O541" s="307" t="str">
        <f t="shared" si="66"/>
        <v/>
      </c>
      <c r="P541" s="307" t="str">
        <f t="shared" si="67"/>
        <v/>
      </c>
      <c r="Q541" s="307" t="str">
        <f t="shared" si="68"/>
        <v/>
      </c>
    </row>
    <row r="542" spans="12:17" ht="18">
      <c r="L542" s="184">
        <v>539</v>
      </c>
      <c r="M542" s="307" t="str">
        <f t="shared" si="64"/>
        <v/>
      </c>
      <c r="N542" s="307" t="str">
        <f t="shared" si="65"/>
        <v/>
      </c>
      <c r="O542" s="307" t="str">
        <f t="shared" si="66"/>
        <v/>
      </c>
      <c r="P542" s="307" t="str">
        <f t="shared" si="67"/>
        <v/>
      </c>
      <c r="Q542" s="307" t="str">
        <f t="shared" si="68"/>
        <v/>
      </c>
    </row>
    <row r="543" spans="12:17" ht="18">
      <c r="L543" s="184">
        <v>540</v>
      </c>
      <c r="M543" s="307" t="str">
        <f t="shared" si="64"/>
        <v/>
      </c>
      <c r="N543" s="307" t="str">
        <f t="shared" si="65"/>
        <v/>
      </c>
      <c r="O543" s="307" t="str">
        <f t="shared" si="66"/>
        <v/>
      </c>
      <c r="P543" s="307" t="str">
        <f t="shared" si="67"/>
        <v/>
      </c>
      <c r="Q543" s="307" t="str">
        <f t="shared" si="68"/>
        <v/>
      </c>
    </row>
    <row r="544" spans="12:17" ht="18">
      <c r="L544" s="184">
        <v>541</v>
      </c>
      <c r="M544" s="307" t="str">
        <f t="shared" si="64"/>
        <v/>
      </c>
      <c r="N544" s="307" t="str">
        <f t="shared" si="65"/>
        <v/>
      </c>
      <c r="O544" s="307" t="str">
        <f t="shared" si="66"/>
        <v/>
      </c>
      <c r="P544" s="307" t="str">
        <f t="shared" si="67"/>
        <v/>
      </c>
      <c r="Q544" s="307" t="str">
        <f t="shared" si="68"/>
        <v/>
      </c>
    </row>
    <row r="545" spans="12:17" ht="18">
      <c r="L545" s="184">
        <v>542</v>
      </c>
      <c r="M545" s="307" t="str">
        <f t="shared" si="64"/>
        <v/>
      </c>
      <c r="N545" s="307" t="str">
        <f t="shared" si="65"/>
        <v/>
      </c>
      <c r="O545" s="307" t="str">
        <f t="shared" si="66"/>
        <v/>
      </c>
      <c r="P545" s="307" t="str">
        <f t="shared" si="67"/>
        <v/>
      </c>
      <c r="Q545" s="307" t="str">
        <f t="shared" si="68"/>
        <v/>
      </c>
    </row>
    <row r="546" spans="12:17" ht="18">
      <c r="L546" s="184">
        <v>543</v>
      </c>
      <c r="M546" s="307" t="str">
        <f t="shared" si="64"/>
        <v/>
      </c>
      <c r="N546" s="307" t="str">
        <f t="shared" si="65"/>
        <v/>
      </c>
      <c r="O546" s="307" t="str">
        <f t="shared" si="66"/>
        <v/>
      </c>
      <c r="P546" s="307" t="str">
        <f t="shared" si="67"/>
        <v/>
      </c>
      <c r="Q546" s="307" t="str">
        <f t="shared" si="68"/>
        <v/>
      </c>
    </row>
    <row r="547" spans="12:17" ht="18">
      <c r="L547" s="184">
        <v>544</v>
      </c>
      <c r="M547" s="307" t="str">
        <f t="shared" si="64"/>
        <v/>
      </c>
      <c r="N547" s="307" t="str">
        <f t="shared" si="65"/>
        <v/>
      </c>
      <c r="O547" s="307" t="str">
        <f t="shared" si="66"/>
        <v/>
      </c>
      <c r="P547" s="307" t="str">
        <f t="shared" si="67"/>
        <v/>
      </c>
      <c r="Q547" s="307" t="str">
        <f t="shared" si="68"/>
        <v/>
      </c>
    </row>
    <row r="548" spans="12:17" ht="18">
      <c r="L548" s="184">
        <v>545</v>
      </c>
      <c r="M548" s="307" t="str">
        <f t="shared" si="64"/>
        <v/>
      </c>
      <c r="N548" s="307" t="str">
        <f t="shared" si="65"/>
        <v/>
      </c>
      <c r="O548" s="307" t="str">
        <f t="shared" si="66"/>
        <v/>
      </c>
      <c r="P548" s="307" t="str">
        <f t="shared" si="67"/>
        <v/>
      </c>
      <c r="Q548" s="307" t="str">
        <f t="shared" si="68"/>
        <v/>
      </c>
    </row>
    <row r="549" spans="12:17" ht="18">
      <c r="L549" s="184">
        <v>546</v>
      </c>
      <c r="M549" s="307" t="str">
        <f t="shared" si="64"/>
        <v/>
      </c>
      <c r="N549" s="307" t="str">
        <f t="shared" si="65"/>
        <v/>
      </c>
      <c r="O549" s="307" t="str">
        <f t="shared" si="66"/>
        <v/>
      </c>
      <c r="P549" s="307" t="str">
        <f t="shared" si="67"/>
        <v/>
      </c>
      <c r="Q549" s="307" t="str">
        <f t="shared" si="68"/>
        <v/>
      </c>
    </row>
    <row r="550" spans="12:17" ht="18">
      <c r="L550" s="184">
        <v>547</v>
      </c>
      <c r="M550" s="307" t="str">
        <f t="shared" si="64"/>
        <v/>
      </c>
      <c r="N550" s="307" t="str">
        <f t="shared" si="65"/>
        <v/>
      </c>
      <c r="O550" s="307" t="str">
        <f t="shared" si="66"/>
        <v/>
      </c>
      <c r="P550" s="307" t="str">
        <f t="shared" si="67"/>
        <v/>
      </c>
      <c r="Q550" s="307" t="str">
        <f t="shared" si="68"/>
        <v/>
      </c>
    </row>
  </sheetData>
  <dataConsolidate/>
  <phoneticPr fontId="1" type="noConversion"/>
  <conditionalFormatting sqref="R3:R45">
    <cfRule type="cellIs" dxfId="1087" priority="80" operator="equal">
      <formula>"WW"</formula>
    </cfRule>
    <cfRule type="cellIs" dxfId="1086" priority="81" operator="equal">
      <formula>"S1"</formula>
    </cfRule>
    <cfRule type="cellIs" dxfId="1085" priority="82" operator="equal">
      <formula>"M5"</formula>
    </cfRule>
    <cfRule type="cellIs" dxfId="1084" priority="83" operator="equal">
      <formula>"M4"</formula>
    </cfRule>
    <cfRule type="cellIs" dxfId="1083" priority="84" operator="equal">
      <formula>"M3"</formula>
    </cfRule>
    <cfRule type="cellIs" dxfId="1082" priority="85" operator="equal">
      <formula>"M2"</formula>
    </cfRule>
    <cfRule type="cellIs" dxfId="1081" priority="86" operator="equal">
      <formula>"M1"</formula>
    </cfRule>
  </conditionalFormatting>
  <conditionalFormatting sqref="C21:C31 M3:Q550">
    <cfRule type="cellIs" dxfId="1080" priority="72" operator="equal">
      <formula>"S2"</formula>
    </cfRule>
    <cfRule type="cellIs" dxfId="1079" priority="73" operator="equal">
      <formula>"WW"</formula>
    </cfRule>
    <cfRule type="cellIs" dxfId="1078" priority="74" operator="equal">
      <formula>"S1"</formula>
    </cfRule>
    <cfRule type="cellIs" dxfId="1077" priority="75" operator="equal">
      <formula>"M5"</formula>
    </cfRule>
    <cfRule type="cellIs" dxfId="1076" priority="76" operator="equal">
      <formula>"M4"</formula>
    </cfRule>
    <cfRule type="cellIs" dxfId="1075" priority="77" operator="equal">
      <formula>"M3"</formula>
    </cfRule>
    <cfRule type="cellIs" dxfId="1074" priority="78" operator="equal">
      <formula>"M2"</formula>
    </cfRule>
    <cfRule type="cellIs" dxfId="1073" priority="79" operator="equal">
      <formula>"M1"</formula>
    </cfRule>
  </conditionalFormatting>
  <conditionalFormatting sqref="M3:Q550">
    <cfRule type="containsText" dxfId="1072" priority="2" operator="containsText" text="BN">
      <formula>NOT(ISERROR(SEARCH("BN",M3)))</formula>
    </cfRule>
    <cfRule type="containsText" dxfId="1071" priority="3" operator="containsText" text="BN">
      <formula>NOT(ISERROR(SEARCH("BN",M3)))</formula>
    </cfRule>
    <cfRule type="cellIs" dxfId="1070" priority="65" operator="equal">
      <formula>"M5"</formula>
    </cfRule>
    <cfRule type="cellIs" dxfId="1069" priority="66" operator="equal">
      <formula>"M4"</formula>
    </cfRule>
    <cfRule type="cellIs" dxfId="1068" priority="67" operator="equal">
      <formula>"M3"</formula>
    </cfRule>
    <cfRule type="cellIs" dxfId="1067" priority="68" operator="equal">
      <formula>"M2"</formula>
    </cfRule>
    <cfRule type="cellIs" dxfId="1066" priority="69" operator="equal">
      <formula>"M1"</formula>
    </cfRule>
    <cfRule type="cellIs" dxfId="1065" priority="70" operator="equal">
      <formula>"WW"</formula>
    </cfRule>
    <cfRule type="cellIs" dxfId="1064" priority="71" operator="equal">
      <formula>"S1"</formula>
    </cfRule>
  </conditionalFormatting>
  <conditionalFormatting sqref="B14">
    <cfRule type="cellIs" dxfId="1063" priority="57" operator="equal">
      <formula>"S2"</formula>
    </cfRule>
    <cfRule type="cellIs" dxfId="1062" priority="58" operator="equal">
      <formula>"WW"</formula>
    </cfRule>
    <cfRule type="cellIs" dxfId="1061" priority="59" operator="equal">
      <formula>"S1"</formula>
    </cfRule>
    <cfRule type="cellIs" dxfId="1060" priority="60" operator="equal">
      <formula>"M5"</formula>
    </cfRule>
    <cfRule type="cellIs" dxfId="1059" priority="61" operator="equal">
      <formula>"M4"</formula>
    </cfRule>
    <cfRule type="cellIs" dxfId="1058" priority="62" operator="equal">
      <formula>"M3"</formula>
    </cfRule>
    <cfRule type="cellIs" dxfId="1057" priority="63" operator="equal">
      <formula>"M2"</formula>
    </cfRule>
    <cfRule type="cellIs" dxfId="1056" priority="64" operator="equal">
      <formula>"M1"</formula>
    </cfRule>
  </conditionalFormatting>
  <conditionalFormatting sqref="B14 C21:C31">
    <cfRule type="cellIs" dxfId="1055" priority="50" operator="equal">
      <formula>"M5"</formula>
    </cfRule>
    <cfRule type="cellIs" dxfId="1054" priority="51" operator="equal">
      <formula>"M4"</formula>
    </cfRule>
    <cfRule type="cellIs" dxfId="1053" priority="52" operator="equal">
      <formula>"M3"</formula>
    </cfRule>
    <cfRule type="cellIs" dxfId="1052" priority="53" operator="equal">
      <formula>"M2"</formula>
    </cfRule>
    <cfRule type="cellIs" dxfId="1051" priority="54" operator="equal">
      <formula>"M1"</formula>
    </cfRule>
    <cfRule type="cellIs" dxfId="1050" priority="55" operator="equal">
      <formula>"WW"</formula>
    </cfRule>
    <cfRule type="cellIs" dxfId="1049" priority="56" operator="equal">
      <formula>"S1"</formula>
    </cfRule>
  </conditionalFormatting>
  <conditionalFormatting sqref="B15">
    <cfRule type="cellIs" dxfId="1048" priority="42" operator="equal">
      <formula>"S2"</formula>
    </cfRule>
    <cfRule type="cellIs" dxfId="1047" priority="43" operator="equal">
      <formula>"WW"</formula>
    </cfRule>
    <cfRule type="cellIs" dxfId="1046" priority="44" operator="equal">
      <formula>"S1"</formula>
    </cfRule>
    <cfRule type="cellIs" dxfId="1045" priority="45" operator="equal">
      <formula>"M5"</formula>
    </cfRule>
    <cfRule type="cellIs" dxfId="1044" priority="46" operator="equal">
      <formula>"M4"</formula>
    </cfRule>
    <cfRule type="cellIs" dxfId="1043" priority="47" operator="equal">
      <formula>"M3"</formula>
    </cfRule>
    <cfRule type="cellIs" dxfId="1042" priority="48" operator="equal">
      <formula>"M2"</formula>
    </cfRule>
    <cfRule type="cellIs" dxfId="1041" priority="49" operator="equal">
      <formula>"M1"</formula>
    </cfRule>
  </conditionalFormatting>
  <conditionalFormatting sqref="B15">
    <cfRule type="cellIs" dxfId="1040" priority="35" operator="equal">
      <formula>"M5"</formula>
    </cfRule>
    <cfRule type="cellIs" dxfId="1039" priority="36" operator="equal">
      <formula>"M4"</formula>
    </cfRule>
    <cfRule type="cellIs" dxfId="1038" priority="37" operator="equal">
      <formula>"M3"</formula>
    </cfRule>
    <cfRule type="cellIs" dxfId="1037" priority="38" operator="equal">
      <formula>"M2"</formula>
    </cfRule>
    <cfRule type="cellIs" dxfId="1036" priority="39" operator="equal">
      <formula>"M1"</formula>
    </cfRule>
    <cfRule type="cellIs" dxfId="1035" priority="40" operator="equal">
      <formula>"WW"</formula>
    </cfRule>
    <cfRule type="cellIs" dxfId="1034" priority="41" operator="equal">
      <formula>"S1"</formula>
    </cfRule>
  </conditionalFormatting>
  <conditionalFormatting sqref="AC91:AC110 AD102:AG113 AD91:AF101 AG60:AG99 AF55:AG59 AF60:AF90">
    <cfRule type="cellIs" dxfId="1033" priority="27" operator="equal">
      <formula>"S2"</formula>
    </cfRule>
    <cfRule type="cellIs" dxfId="1032" priority="28" operator="equal">
      <formula>"WW"</formula>
    </cfRule>
    <cfRule type="cellIs" dxfId="1031" priority="29" operator="equal">
      <formula>"S1"</formula>
    </cfRule>
    <cfRule type="cellIs" dxfId="1030" priority="30" operator="equal">
      <formula>"M5"</formula>
    </cfRule>
    <cfRule type="cellIs" dxfId="1029" priority="31" operator="equal">
      <formula>"M4"</formula>
    </cfRule>
    <cfRule type="cellIs" dxfId="1028" priority="32" operator="equal">
      <formula>"M3"</formula>
    </cfRule>
    <cfRule type="cellIs" dxfId="1027" priority="33" operator="equal">
      <formula>"M2"</formula>
    </cfRule>
    <cfRule type="cellIs" dxfId="1026" priority="34" operator="equal">
      <formula>"M1"</formula>
    </cfRule>
  </conditionalFormatting>
  <conditionalFormatting sqref="AC91:AC110 AD102:AG113 AD91:AF101 AG60:AG99 AF55:AG59 AF60:AF90">
    <cfRule type="cellIs" dxfId="1025" priority="20" operator="equal">
      <formula>"M5"</formula>
    </cfRule>
    <cfRule type="cellIs" dxfId="1024" priority="21" operator="equal">
      <formula>"M4"</formula>
    </cfRule>
    <cfRule type="cellIs" dxfId="1023" priority="22" operator="equal">
      <formula>"M3"</formula>
    </cfRule>
    <cfRule type="cellIs" dxfId="1022" priority="23" operator="equal">
      <formula>"M2"</formula>
    </cfRule>
    <cfRule type="cellIs" dxfId="1021" priority="24" operator="equal">
      <formula>"M1"</formula>
    </cfRule>
    <cfRule type="cellIs" dxfId="1020" priority="25" operator="equal">
      <formula>"WW"</formula>
    </cfRule>
    <cfRule type="cellIs" dxfId="1019" priority="26" operator="equal">
      <formula>"S1"</formula>
    </cfRule>
  </conditionalFormatting>
  <conditionalFormatting sqref="M3:Q550">
    <cfRule type="containsText" dxfId="1018" priority="1" operator="containsText" text="BN">
      <formula>NOT(ISERROR(SEARCH("BN",M3)))</formula>
    </cfRule>
    <cfRule type="beginsWith" dxfId="1017" priority="19" operator="beginsWith" text="M6">
      <formula>LEFT(M3,LEN("M6"))="M6"</formula>
    </cfRule>
  </conditionalFormatting>
  <conditionalFormatting sqref="B32">
    <cfRule type="cellIs" dxfId="1016" priority="11" operator="equal">
      <formula>"S2"</formula>
    </cfRule>
    <cfRule type="cellIs" dxfId="1015" priority="12" operator="equal">
      <formula>"WW"</formula>
    </cfRule>
    <cfRule type="cellIs" dxfId="1014" priority="13" operator="equal">
      <formula>"S1"</formula>
    </cfRule>
    <cfRule type="cellIs" dxfId="1013" priority="14" operator="equal">
      <formula>"M5"</formula>
    </cfRule>
    <cfRule type="cellIs" dxfId="1012" priority="15" operator="equal">
      <formula>"M4"</formula>
    </cfRule>
    <cfRule type="cellIs" dxfId="1011" priority="16" operator="equal">
      <formula>"M3"</formula>
    </cfRule>
    <cfRule type="cellIs" dxfId="1010" priority="17" operator="equal">
      <formula>"M2"</formula>
    </cfRule>
    <cfRule type="cellIs" dxfId="1009" priority="18" operator="equal">
      <formula>"M1"</formula>
    </cfRule>
  </conditionalFormatting>
  <conditionalFormatting sqref="B32">
    <cfRule type="cellIs" dxfId="1008" priority="4" operator="equal">
      <formula>"M5"</formula>
    </cfRule>
    <cfRule type="cellIs" dxfId="1007" priority="5" operator="equal">
      <formula>"M4"</formula>
    </cfRule>
    <cfRule type="cellIs" dxfId="1006" priority="6" operator="equal">
      <formula>"M3"</formula>
    </cfRule>
    <cfRule type="cellIs" dxfId="1005" priority="7" operator="equal">
      <formula>"M2"</formula>
    </cfRule>
    <cfRule type="cellIs" dxfId="1004" priority="8" operator="equal">
      <formula>"M1"</formula>
    </cfRule>
    <cfRule type="cellIs" dxfId="1003" priority="9" operator="equal">
      <formula>"WW"</formula>
    </cfRule>
    <cfRule type="cellIs" dxfId="1002" priority="10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5AAFC-57BF-294D-B368-FAEFCDA81227}">
  <dimension ref="A1:Z85"/>
  <sheetViews>
    <sheetView zoomScale="125" zoomScaleNormal="125" workbookViewId="0">
      <pane ySplit="6" topLeftCell="A7" activePane="bottomLeft" state="frozen"/>
      <selection pane="bottomLeft" activeCell="K36" sqref="K36:L36"/>
    </sheetView>
  </sheetViews>
  <sheetFormatPr baseColWidth="10" defaultColWidth="9" defaultRowHeight="13"/>
  <cols>
    <col min="1" max="1" width="9" style="186"/>
    <col min="2" max="2" width="19.83203125" style="186" customWidth="1"/>
    <col min="3" max="4" width="11.1640625" style="186" customWidth="1"/>
    <col min="5" max="5" width="11" style="186" customWidth="1"/>
    <col min="6" max="6" width="12" style="186" bestFit="1" customWidth="1"/>
    <col min="7" max="7" width="9" style="186" customWidth="1"/>
    <col min="8" max="8" width="12.6640625" style="186" bestFit="1" customWidth="1"/>
    <col min="9" max="9" width="10" style="186" customWidth="1"/>
    <col min="10" max="10" width="8.5" style="186" customWidth="1"/>
    <col min="11" max="11" width="14.33203125" style="186" customWidth="1"/>
    <col min="12" max="12" width="13.1640625" style="186" customWidth="1"/>
    <col min="13" max="13" width="13.33203125" style="186" customWidth="1"/>
    <col min="14" max="14" width="17.6640625" style="186" customWidth="1"/>
    <col min="15" max="15" width="12.1640625" style="188" bestFit="1" customWidth="1"/>
    <col min="16" max="17" width="9" style="188"/>
    <col min="18" max="25" width="9" style="186"/>
    <col min="26" max="26" width="10" style="186" bestFit="1" customWidth="1"/>
    <col min="27" max="16384" width="9" style="186"/>
  </cols>
  <sheetData>
    <row r="1" spans="1:26">
      <c r="O1" s="188" t="s">
        <v>322</v>
      </c>
      <c r="P1" s="188">
        <v>1</v>
      </c>
      <c r="Q1" s="188">
        <v>2</v>
      </c>
      <c r="R1" s="186">
        <v>3</v>
      </c>
      <c r="S1" s="186">
        <v>4</v>
      </c>
      <c r="T1" s="186">
        <v>5</v>
      </c>
    </row>
    <row r="2" spans="1:26">
      <c r="B2" s="186" t="s">
        <v>39</v>
      </c>
      <c r="C2" s="186" t="s">
        <v>40</v>
      </c>
      <c r="D2" s="186" t="s">
        <v>41</v>
      </c>
      <c r="E2" s="186" t="s">
        <v>42</v>
      </c>
      <c r="F2" s="186" t="s">
        <v>43</v>
      </c>
      <c r="P2" s="188">
        <v>3</v>
      </c>
      <c r="Q2" s="188">
        <v>3</v>
      </c>
      <c r="R2" s="186">
        <v>3</v>
      </c>
      <c r="S2" s="186">
        <v>3</v>
      </c>
      <c r="T2" s="186">
        <v>3</v>
      </c>
    </row>
    <row r="3" spans="1:26">
      <c r="C3" s="186">
        <f>DB_OverView!B17</f>
        <v>25</v>
      </c>
      <c r="D3" s="186" t="s">
        <v>247</v>
      </c>
      <c r="E3" s="22">
        <f>SUM(K7:K31)</f>
        <v>0.41012783769478417</v>
      </c>
      <c r="F3" s="14">
        <f>SUM(L7:L31)</f>
        <v>0.54800420525122251</v>
      </c>
    </row>
    <row r="5" spans="1:26" ht="14">
      <c r="B5" s="20" t="s">
        <v>19</v>
      </c>
      <c r="C5" s="361">
        <f>PRODUCT('DB_243way_Regular Symbol'!D16:'DB_243way_Regular Symbol'!H16)</f>
        <v>333611460</v>
      </c>
      <c r="D5" s="361"/>
      <c r="E5" s="361"/>
      <c r="F5" s="361"/>
      <c r="G5" s="361"/>
      <c r="H5" s="9"/>
      <c r="I5" s="10"/>
      <c r="J5" s="11"/>
      <c r="K5" s="12"/>
      <c r="L5" s="13"/>
      <c r="M5" s="189"/>
      <c r="N5" s="189"/>
    </row>
    <row r="6" spans="1:26" ht="14">
      <c r="A6" s="186" t="s">
        <v>5</v>
      </c>
      <c r="B6" s="16" t="s">
        <v>321</v>
      </c>
      <c r="C6" s="177">
        <v>1</v>
      </c>
      <c r="D6" s="177">
        <v>2</v>
      </c>
      <c r="E6" s="177">
        <v>3</v>
      </c>
      <c r="F6" s="177">
        <v>4</v>
      </c>
      <c r="G6" s="177">
        <v>5</v>
      </c>
      <c r="H6" s="16" t="s">
        <v>24</v>
      </c>
      <c r="I6" s="17" t="s">
        <v>25</v>
      </c>
      <c r="J6" s="18" t="s">
        <v>26</v>
      </c>
      <c r="K6" s="19" t="s">
        <v>27</v>
      </c>
      <c r="L6" s="231" t="s">
        <v>28</v>
      </c>
      <c r="M6" s="187" t="s">
        <v>117</v>
      </c>
      <c r="N6" s="201"/>
    </row>
    <row r="7" spans="1:26">
      <c r="A7" s="295" t="s">
        <v>142</v>
      </c>
      <c r="B7" s="338">
        <v>4</v>
      </c>
      <c r="C7" s="21">
        <f>IF(C$6&lt;=$B7,VLOOKUP($A7,'DB_243way_Regular Symbol'!$B$21:$H$31,DB_243way_PayCombo!C$6+2,FALSE)*P$2,IF(C$6-$B7=1,VLOOKUP($A7,'DB_243way_Regular Symbol'!$B$34:$H$44,DB_243way_PayCombo!C$6+2,FALSE),'DB_243way_Regular Symbol'!D$16))</f>
        <v>6</v>
      </c>
      <c r="D7" s="21">
        <f>IF(D$6&lt;=$B7,VLOOKUP($A7,'DB_243way_Regular Symbol'!$B$21:$H$31,DB_243way_PayCombo!D$6+2,FALSE)*Q$2,IF(D$6-$B7=1,VLOOKUP($A7,'DB_243way_Regular Symbol'!$B$34:$H$44,DB_243way_PayCombo!D$6+2,FALSE),'DB_243way_Regular Symbol'!E$16))</f>
        <v>15</v>
      </c>
      <c r="E7" s="21">
        <f>IF(E$6&lt;=$B7,VLOOKUP($A7,'DB_243way_Regular Symbol'!$B$21:$H$31,DB_243way_PayCombo!E$6+2,FALSE)*R$2,IF(E$6-$B7=1,VLOOKUP($A7,'DB_243way_Regular Symbol'!$B$34:$H$44,DB_243way_PayCombo!E$6+2,FALSE),'DB_243way_Regular Symbol'!F$16))</f>
        <v>18</v>
      </c>
      <c r="F7" s="21">
        <f>IF(F$6&lt;=$B7,VLOOKUP($A7,'DB_243way_Regular Symbol'!$B$21:$H$31,DB_243way_PayCombo!F$6+2,FALSE)*S$2,IF(F$6-$B7=1,VLOOKUP($A7,'DB_243way_Regular Symbol'!$B$34:$H$44,DB_243way_PayCombo!F$6+2,FALSE),'DB_243way_Regular Symbol'!G$16))</f>
        <v>15</v>
      </c>
      <c r="G7" s="21">
        <f>IF(G$6&lt;=$B7,VLOOKUP($A7,'DB_243way_Regular Symbol'!$B$21:$H$31,DB_243way_PayCombo!G$6+2,FALSE)*T$2,IF(G$6-$B7=1,VLOOKUP($A7,'DB_243way_Regular Symbol'!$B$34:$H$44,DB_243way_PayCombo!G$6+2,FALSE),'DB_243way_Regular Symbol'!H$16))</f>
        <v>70</v>
      </c>
      <c r="H7" s="249">
        <f t="shared" ref="H7:H31" si="0">PRODUCT(C7:G7)</f>
        <v>1701000</v>
      </c>
      <c r="I7" s="237">
        <f t="shared" ref="I7:I31" si="1">$C$5/H7</f>
        <v>196.12666666666667</v>
      </c>
      <c r="J7" s="183">
        <f>VLOOKUP($A7,DB_OverView!$B$51:$G$62,DB_243way_PayCombo!$B7+1,FALSE)</f>
        <v>500</v>
      </c>
      <c r="K7" s="176">
        <f t="shared" ref="K7:K31" si="2">M7/$C$3</f>
        <v>0.1019749141711139</v>
      </c>
      <c r="L7" s="269">
        <f t="shared" ref="L7:L31" si="3">1/I7</f>
        <v>5.098745708555695E-3</v>
      </c>
      <c r="M7" s="268">
        <f t="shared" ref="M7:M31" si="4">L7*J7</f>
        <v>2.5493728542778475</v>
      </c>
      <c r="N7" s="127"/>
      <c r="O7" s="186"/>
    </row>
    <row r="8" spans="1:26">
      <c r="A8" s="295" t="s">
        <v>78</v>
      </c>
      <c r="B8" s="338">
        <v>4</v>
      </c>
      <c r="C8" s="21">
        <f>IF(C$6&lt;=$B8,VLOOKUP($A8,'DB_243way_Regular Symbol'!$B$21:$H$31,DB_243way_PayCombo!C$6+2,FALSE)*P$2,IF(C$6-$B8=1,VLOOKUP($A8,'DB_243way_Regular Symbol'!$B$34:$H$44,DB_243way_PayCombo!C$6+2,FALSE),'DB_243way_Regular Symbol'!D$16))</f>
        <v>9</v>
      </c>
      <c r="D8" s="21">
        <f>IF(D$6&lt;=$B8,VLOOKUP($A8,'DB_243way_Regular Symbol'!$B$21:$H$31,DB_243way_PayCombo!D$6+2,FALSE)*Q$2,IF(D$6-$B8=1,VLOOKUP($A8,'DB_243way_Regular Symbol'!$B$34:$H$44,DB_243way_PayCombo!D$6+2,FALSE),'DB_243way_Regular Symbol'!E$16))</f>
        <v>12</v>
      </c>
      <c r="E8" s="21">
        <f>IF(E$6&lt;=$B8,VLOOKUP($A8,'DB_243way_Regular Symbol'!$B$21:$H$31,DB_243way_PayCombo!E$6+2,FALSE)*R$2,IF(E$6-$B8=1,VLOOKUP($A8,'DB_243way_Regular Symbol'!$B$34:$H$44,DB_243way_PayCombo!E$6+2,FALSE),'DB_243way_Regular Symbol'!F$16))</f>
        <v>15</v>
      </c>
      <c r="F8" s="21">
        <f>IF(F$6&lt;=$B8,VLOOKUP($A8,'DB_243way_Regular Symbol'!$B$21:$H$31,DB_243way_PayCombo!F$6+2,FALSE)*S$2,IF(F$6-$B8=1,VLOOKUP($A8,'DB_243way_Regular Symbol'!$B$34:$H$44,DB_243way_PayCombo!F$6+2,FALSE),'DB_243way_Regular Symbol'!G$16))</f>
        <v>12</v>
      </c>
      <c r="G8" s="21">
        <f>IF(G$6&lt;=$B8,VLOOKUP($A8,'DB_243way_Regular Symbol'!$B$21:$H$31,DB_243way_PayCombo!G$6+2,FALSE)*T$2,IF(G$6-$B8=1,VLOOKUP($A8,'DB_243way_Regular Symbol'!$B$34:$H$44,DB_243way_PayCombo!G$6+2,FALSE),'DB_243way_Regular Symbol'!H$16))</f>
        <v>61</v>
      </c>
      <c r="H8" s="249">
        <f t="shared" si="0"/>
        <v>1185840</v>
      </c>
      <c r="I8" s="237">
        <f t="shared" si="1"/>
        <v>281.32923497267757</v>
      </c>
      <c r="J8" s="183">
        <f>VLOOKUP($A8,DB_OverView!$B$51:$G$62,DB_243way_PayCombo!$B8+1,FALSE)</f>
        <v>300</v>
      </c>
      <c r="K8" s="176">
        <f t="shared" si="2"/>
        <v>4.2654649813288793E-2</v>
      </c>
      <c r="L8" s="269">
        <f t="shared" si="3"/>
        <v>3.5545541511073993E-3</v>
      </c>
      <c r="M8" s="268">
        <f t="shared" si="4"/>
        <v>1.0663662453322198</v>
      </c>
      <c r="N8" s="127"/>
      <c r="O8" s="186" t="s">
        <v>275</v>
      </c>
    </row>
    <row r="9" spans="1:26">
      <c r="A9" s="295" t="s">
        <v>76</v>
      </c>
      <c r="B9" s="338">
        <v>4</v>
      </c>
      <c r="C9" s="21">
        <f>IF(C$6&lt;=$B9,VLOOKUP($A9,'DB_243way_Regular Symbol'!$B$21:$H$31,DB_243way_PayCombo!C$6+2,FALSE)*P$2,IF(C$6-$B9=1,VLOOKUP($A9,'DB_243way_Regular Symbol'!$B$34:$H$44,DB_243way_PayCombo!C$6+2,FALSE),'DB_243way_Regular Symbol'!D$16))</f>
        <v>3</v>
      </c>
      <c r="D9" s="21">
        <f>IF(D$6&lt;=$B9,VLOOKUP($A9,'DB_243way_Regular Symbol'!$B$21:$H$31,DB_243way_PayCombo!D$6+2,FALSE)*Q$2,IF(D$6-$B9=1,VLOOKUP($A9,'DB_243way_Regular Symbol'!$B$34:$H$44,DB_243way_PayCombo!D$6+2,FALSE),'DB_243way_Regular Symbol'!E$16))</f>
        <v>18</v>
      </c>
      <c r="E9" s="21">
        <f>IF(E$6&lt;=$B9,VLOOKUP($A9,'DB_243way_Regular Symbol'!$B$21:$H$31,DB_243way_PayCombo!E$6+2,FALSE)*R$2,IF(E$6-$B9=1,VLOOKUP($A9,'DB_243way_Regular Symbol'!$B$34:$H$44,DB_243way_PayCombo!E$6+2,FALSE),'DB_243way_Regular Symbol'!F$16))</f>
        <v>6</v>
      </c>
      <c r="F9" s="21">
        <f>IF(F$6&lt;=$B9,VLOOKUP($A9,'DB_243way_Regular Symbol'!$B$21:$H$31,DB_243way_PayCombo!F$6+2,FALSE)*S$2,IF(F$6-$B9=1,VLOOKUP($A9,'DB_243way_Regular Symbol'!$B$34:$H$44,DB_243way_PayCombo!F$6+2,FALSE),'DB_243way_Regular Symbol'!G$16))</f>
        <v>12</v>
      </c>
      <c r="G9" s="21">
        <f>IF(G$6&lt;=$B9,VLOOKUP($A9,'DB_243way_Regular Symbol'!$B$21:$H$31,DB_243way_PayCombo!G$6+2,FALSE)*T$2,IF(G$6-$B9=1,VLOOKUP($A9,'DB_243way_Regular Symbol'!$B$34:$H$44,DB_243way_PayCombo!G$6+2,FALSE),'DB_243way_Regular Symbol'!H$16))</f>
        <v>64</v>
      </c>
      <c r="H9" s="249">
        <f t="shared" si="0"/>
        <v>248832</v>
      </c>
      <c r="I9" s="237">
        <f t="shared" si="1"/>
        <v>1340.7096354166667</v>
      </c>
      <c r="J9" s="183">
        <f>VLOOKUP($A9,DB_OverView!$B$51:$G$62,DB_243way_PayCombo!$B9+1,FALSE)</f>
        <v>200</v>
      </c>
      <c r="K9" s="176">
        <f t="shared" si="2"/>
        <v>5.9669892634983228E-3</v>
      </c>
      <c r="L9" s="269">
        <f t="shared" si="3"/>
        <v>7.4587365793729024E-4</v>
      </c>
      <c r="M9" s="268">
        <f t="shared" si="4"/>
        <v>0.14917473158745806</v>
      </c>
      <c r="N9" s="127"/>
      <c r="O9" s="294"/>
      <c r="P9" s="294"/>
      <c r="Q9" s="294"/>
      <c r="R9" s="294"/>
      <c r="S9" s="294"/>
      <c r="T9" s="294" t="s">
        <v>0</v>
      </c>
      <c r="U9" s="294" t="s">
        <v>4</v>
      </c>
      <c r="V9" s="294" t="s">
        <v>1</v>
      </c>
      <c r="W9" s="294" t="s">
        <v>2</v>
      </c>
      <c r="X9" s="294" t="s">
        <v>3</v>
      </c>
      <c r="Y9" s="295" t="s">
        <v>276</v>
      </c>
      <c r="Z9" s="295" t="s">
        <v>277</v>
      </c>
    </row>
    <row r="10" spans="1:26">
      <c r="A10" s="295" t="s">
        <v>77</v>
      </c>
      <c r="B10" s="338">
        <v>4</v>
      </c>
      <c r="C10" s="21">
        <f>IF(C$6&lt;=$B10,VLOOKUP($A10,'DB_243way_Regular Symbol'!$B$21:$H$31,DB_243way_PayCombo!C$6+2,FALSE)*P$2,IF(C$6-$B10=1,VLOOKUP($A10,'DB_243way_Regular Symbol'!$B$34:$H$44,DB_243way_PayCombo!C$6+2,FALSE),'DB_243way_Regular Symbol'!D$16))</f>
        <v>6</v>
      </c>
      <c r="D10" s="21">
        <f>IF(D$6&lt;=$B10,VLOOKUP($A10,'DB_243way_Regular Symbol'!$B$21:$H$31,DB_243way_PayCombo!D$6+2,FALSE)*Q$2,IF(D$6-$B10=1,VLOOKUP($A10,'DB_243way_Regular Symbol'!$B$34:$H$44,DB_243way_PayCombo!D$6+2,FALSE),'DB_243way_Regular Symbol'!E$16))</f>
        <v>15</v>
      </c>
      <c r="E10" s="21">
        <f>IF(E$6&lt;=$B10,VLOOKUP($A10,'DB_243way_Regular Symbol'!$B$21:$H$31,DB_243way_PayCombo!E$6+2,FALSE)*R$2,IF(E$6-$B10=1,VLOOKUP($A10,'DB_243way_Regular Symbol'!$B$34:$H$44,DB_243way_PayCombo!E$6+2,FALSE),'DB_243way_Regular Symbol'!F$16))</f>
        <v>18</v>
      </c>
      <c r="F10" s="21">
        <f>IF(F$6&lt;=$B10,VLOOKUP($A10,'DB_243way_Regular Symbol'!$B$21:$H$31,DB_243way_PayCombo!F$6+2,FALSE)*S$2,IF(F$6-$B10=1,VLOOKUP($A10,'DB_243way_Regular Symbol'!$B$34:$H$44,DB_243way_PayCombo!F$6+2,FALSE),'DB_243way_Regular Symbol'!G$16))</f>
        <v>12</v>
      </c>
      <c r="G10" s="21">
        <f>IF(G$6&lt;=$B10,VLOOKUP($A10,'DB_243way_Regular Symbol'!$B$21:$H$31,DB_243way_PayCombo!G$6+2,FALSE)*T$2,IF(G$6-$B10=1,VLOOKUP($A10,'DB_243way_Regular Symbol'!$B$34:$H$44,DB_243way_PayCombo!G$6+2,FALSE),'DB_243way_Regular Symbol'!H$16))</f>
        <v>49</v>
      </c>
      <c r="H10" s="249">
        <f t="shared" si="0"/>
        <v>952560</v>
      </c>
      <c r="I10" s="237">
        <f t="shared" si="1"/>
        <v>350.22619047619048</v>
      </c>
      <c r="J10" s="183">
        <f>VLOOKUP($A10,DB_OverView!$B$51:$G$62,DB_243way_PayCombo!$B10+1,FALSE)</f>
        <v>200</v>
      </c>
      <c r="K10" s="176">
        <f t="shared" si="2"/>
        <v>2.284238077432952E-2</v>
      </c>
      <c r="L10" s="269">
        <f t="shared" si="3"/>
        <v>2.8552975967911895E-3</v>
      </c>
      <c r="M10" s="268">
        <f t="shared" si="4"/>
        <v>0.57105951935823795</v>
      </c>
      <c r="N10" s="127"/>
      <c r="O10" s="296" t="s">
        <v>38</v>
      </c>
      <c r="P10" s="296" t="s">
        <v>38</v>
      </c>
      <c r="Q10" s="296" t="s">
        <v>38</v>
      </c>
      <c r="R10" s="296" t="s">
        <v>38</v>
      </c>
      <c r="S10" s="296" t="s">
        <v>38</v>
      </c>
      <c r="T10" s="294">
        <f>IF(O10="S1",VLOOKUP(O10,'DB_243way_Regular Symbol'!$B$3:$H$15,DB_243way_PayCombo!P$1+2,FALSE)*P$2,'DB_243way_Regular Symbol'!D$16-VLOOKUP("S1",'DB_243way_Regular Symbol'!$B$3:$H$15,DB_243way_PayCombo!P$1+2,FALSE)*P$2)</f>
        <v>3</v>
      </c>
      <c r="U10" s="294">
        <f>IF(P10="S1",VLOOKUP(P10,'DB_243way_Regular Symbol'!$B$3:$H$15,DB_243way_PayCombo!Q$1+2,FALSE)*Q$2,'DB_243way_Regular Symbol'!E$16-VLOOKUP("S1",'DB_243way_Regular Symbol'!$B$3:$H$15,DB_243way_PayCombo!Q$1+2,FALSE)*Q$2)</f>
        <v>6</v>
      </c>
      <c r="V10" s="294">
        <f>IF(Q10="S1",VLOOKUP(Q10,'DB_243way_Regular Symbol'!$B$3:$H$15,DB_243way_PayCombo!R$1+2,FALSE)*R$2,'DB_243way_Regular Symbol'!F$16-VLOOKUP("S1",'DB_243way_Regular Symbol'!$B$3:$H$15,DB_243way_PayCombo!R$1+2,FALSE)*R$2)</f>
        <v>3</v>
      </c>
      <c r="W10" s="294">
        <f>IF(R10="S1",VLOOKUP(R10,'DB_243way_Regular Symbol'!$B$3:$H$15,DB_243way_PayCombo!S$1+2,FALSE)*S$2,'DB_243way_Regular Symbol'!G$16-VLOOKUP("S1",'DB_243way_Regular Symbol'!$B$3:$H$15,DB_243way_PayCombo!S$1+2,FALSE)*S$2)</f>
        <v>6</v>
      </c>
      <c r="X10" s="294">
        <f>IF(S10="S1",VLOOKUP(S10,'DB_243way_Regular Symbol'!$B$3:$H$15,DB_243way_PayCombo!T$1+2,FALSE)*T$2,'DB_243way_Regular Symbol'!H$16-VLOOKUP("S1",'DB_243way_Regular Symbol'!$B$3:$H$15,DB_243way_PayCombo!T$1+2,FALSE)*T$2)</f>
        <v>3</v>
      </c>
      <c r="Y10" s="297">
        <f t="shared" ref="Y10:Y25" si="5">PRODUCT(T10,U10,V10,W10,X10)</f>
        <v>972</v>
      </c>
      <c r="Z10" s="14">
        <f t="shared" ref="Z10:Z25" si="6">Y10/$C$5</f>
        <v>2.91356897631754E-6</v>
      </c>
    </row>
    <row r="11" spans="1:26">
      <c r="A11" s="295" t="s">
        <v>140</v>
      </c>
      <c r="B11" s="338">
        <v>4</v>
      </c>
      <c r="C11" s="21">
        <f>IF(C$6&lt;=$B11,VLOOKUP($A11,'DB_243way_Regular Symbol'!$B$21:$H$31,DB_243way_PayCombo!C$6+2,FALSE)*P$2,IF(C$6-$B11=1,VLOOKUP($A11,'DB_243way_Regular Symbol'!$B$34:$H$44,DB_243way_PayCombo!C$6+2,FALSE),'DB_243way_Regular Symbol'!D$16))</f>
        <v>6</v>
      </c>
      <c r="D11" s="21">
        <f>IF(D$6&lt;=$B11,VLOOKUP($A11,'DB_243way_Regular Symbol'!$B$21:$H$31,DB_243way_PayCombo!D$6+2,FALSE)*Q$2,IF(D$6-$B11=1,VLOOKUP($A11,'DB_243way_Regular Symbol'!$B$34:$H$44,DB_243way_PayCombo!D$6+2,FALSE),'DB_243way_Regular Symbol'!E$16))</f>
        <v>15</v>
      </c>
      <c r="E11" s="21">
        <f>IF(E$6&lt;=$B11,VLOOKUP($A11,'DB_243way_Regular Symbol'!$B$21:$H$31,DB_243way_PayCombo!E$6+2,FALSE)*R$2,IF(E$6-$B11=1,VLOOKUP($A11,'DB_243way_Regular Symbol'!$B$34:$H$44,DB_243way_PayCombo!E$6+2,FALSE),'DB_243way_Regular Symbol'!F$16))</f>
        <v>12</v>
      </c>
      <c r="F11" s="21">
        <f>IF(F$6&lt;=$B11,VLOOKUP($A11,'DB_243way_Regular Symbol'!$B$21:$H$31,DB_243way_PayCombo!F$6+2,FALSE)*S$2,IF(F$6-$B11=1,VLOOKUP($A11,'DB_243way_Regular Symbol'!$B$34:$H$44,DB_243way_PayCombo!F$6+2,FALSE),'DB_243way_Regular Symbol'!G$16))</f>
        <v>18</v>
      </c>
      <c r="G11" s="21">
        <f>IF(G$6&lt;=$B11,VLOOKUP($A11,'DB_243way_Regular Symbol'!$B$21:$H$31,DB_243way_PayCombo!G$6+2,FALSE)*T$2,IF(G$6-$B11=1,VLOOKUP($A11,'DB_243way_Regular Symbol'!$B$34:$H$44,DB_243way_PayCombo!G$6+2,FALSE),'DB_243way_Regular Symbol'!H$16))</f>
        <v>49</v>
      </c>
      <c r="H11" s="249">
        <f t="shared" si="0"/>
        <v>952560</v>
      </c>
      <c r="I11" s="237">
        <f t="shared" si="1"/>
        <v>350.22619047619048</v>
      </c>
      <c r="J11" s="183">
        <f>VLOOKUP($A11,DB_OverView!$B$51:$G$62,DB_243way_PayCombo!$B11+1,FALSE)</f>
        <v>100</v>
      </c>
      <c r="K11" s="176">
        <f t="shared" si="2"/>
        <v>1.142119038716476E-2</v>
      </c>
      <c r="L11" s="269">
        <f t="shared" si="3"/>
        <v>2.8552975967911895E-3</v>
      </c>
      <c r="M11" s="268">
        <f t="shared" si="4"/>
        <v>0.28552975967911898</v>
      </c>
      <c r="N11" s="127"/>
      <c r="O11" s="298" t="s">
        <v>38</v>
      </c>
      <c r="P11" s="298" t="s">
        <v>38</v>
      </c>
      <c r="Q11" s="298" t="s">
        <v>38</v>
      </c>
      <c r="R11" s="298" t="s">
        <v>38</v>
      </c>
      <c r="S11" s="298" t="s">
        <v>278</v>
      </c>
      <c r="T11" s="294">
        <f>IF(O11="S1",VLOOKUP(O11,'DB_243way_Regular Symbol'!$B$3:$H$15,DB_243way_PayCombo!P$1+2,FALSE)*P$2,'DB_243way_Regular Symbol'!D$16-VLOOKUP("S1",'DB_243way_Regular Symbol'!$B$3:$H$15,DB_243way_PayCombo!P$1+2,FALSE)*P$2)</f>
        <v>3</v>
      </c>
      <c r="U11" s="294">
        <f>IF(P11="S1",VLOOKUP(P11,'DB_243way_Regular Symbol'!$B$3:$H$15,DB_243way_PayCombo!Q$1+2,FALSE)*Q$2,'DB_243way_Regular Symbol'!E$16-VLOOKUP("S1",'DB_243way_Regular Symbol'!$B$3:$H$15,DB_243way_PayCombo!Q$1+2,FALSE)*Q$2)</f>
        <v>6</v>
      </c>
      <c r="V11" s="294">
        <f>IF(Q11="S1",VLOOKUP(Q11,'DB_243way_Regular Symbol'!$B$3:$H$15,DB_243way_PayCombo!R$1+2,FALSE)*R$2,'DB_243way_Regular Symbol'!F$16-VLOOKUP("S1",'DB_243way_Regular Symbol'!$B$3:$H$15,DB_243way_PayCombo!R$1+2,FALSE)*R$2)</f>
        <v>3</v>
      </c>
      <c r="W11" s="294">
        <f>IF(R11="S1",VLOOKUP(R11,'DB_243way_Regular Symbol'!$B$3:$H$15,DB_243way_PayCombo!S$1+2,FALSE)*S$2,'DB_243way_Regular Symbol'!G$16-VLOOKUP("S1",'DB_243way_Regular Symbol'!$B$3:$H$15,DB_243way_PayCombo!S$1+2,FALSE)*S$2)</f>
        <v>6</v>
      </c>
      <c r="X11" s="294">
        <f>IF(S11="S1",VLOOKUP(S11,'DB_243way_Regular Symbol'!$B$3:$H$15,DB_243way_PayCombo!T$1+2,FALSE)*T$2,'DB_243way_Regular Symbol'!H$16-VLOOKUP("S1",'DB_243way_Regular Symbol'!$B$3:$H$15,DB_243way_PayCombo!T$1+2,FALSE)*T$2)</f>
        <v>70</v>
      </c>
      <c r="Y11" s="297">
        <f t="shared" si="5"/>
        <v>22680</v>
      </c>
      <c r="Z11" s="14">
        <f t="shared" si="6"/>
        <v>6.7983276114075942E-5</v>
      </c>
    </row>
    <row r="12" spans="1:26">
      <c r="A12" s="295" t="s">
        <v>62</v>
      </c>
      <c r="B12" s="338">
        <v>4</v>
      </c>
      <c r="C12" s="21">
        <f>IF(C$6&lt;=$B12,VLOOKUP($A12,'DB_243way_Regular Symbol'!$B$21:$H$31,DB_243way_PayCombo!C$6+2,FALSE)*P$2,IF(C$6-$B12=1,VLOOKUP($A12,'DB_243way_Regular Symbol'!$B$34:$H$44,DB_243way_PayCombo!C$6+2,FALSE),'DB_243way_Regular Symbol'!D$16))</f>
        <v>6</v>
      </c>
      <c r="D12" s="21">
        <f>IF(D$6&lt;=$B12,VLOOKUP($A12,'DB_243way_Regular Symbol'!$B$21:$H$31,DB_243way_PayCombo!D$6+2,FALSE)*Q$2,IF(D$6-$B12=1,VLOOKUP($A12,'DB_243way_Regular Symbol'!$B$34:$H$44,DB_243way_PayCombo!D$6+2,FALSE),'DB_243way_Regular Symbol'!E$16))</f>
        <v>21</v>
      </c>
      <c r="E12" s="21">
        <f>IF(E$6&lt;=$B12,VLOOKUP($A12,'DB_243way_Regular Symbol'!$B$21:$H$31,DB_243way_PayCombo!E$6+2,FALSE)*R$2,IF(E$6-$B12=1,VLOOKUP($A12,'DB_243way_Regular Symbol'!$B$34:$H$44,DB_243way_PayCombo!E$6+2,FALSE),'DB_243way_Regular Symbol'!F$16))</f>
        <v>9</v>
      </c>
      <c r="F12" s="21">
        <f>IF(F$6&lt;=$B12,VLOOKUP($A12,'DB_243way_Regular Symbol'!$B$21:$H$31,DB_243way_PayCombo!F$6+2,FALSE)*S$2,IF(F$6-$B12=1,VLOOKUP($A12,'DB_243way_Regular Symbol'!$B$34:$H$44,DB_243way_PayCombo!F$6+2,FALSE),'DB_243way_Regular Symbol'!G$16))</f>
        <v>15</v>
      </c>
      <c r="G12" s="21">
        <f>IF(G$6&lt;=$B12,VLOOKUP($A12,'DB_243way_Regular Symbol'!$B$21:$H$31,DB_243way_PayCombo!G$6+2,FALSE)*T$2,IF(G$6-$B12=1,VLOOKUP($A12,'DB_243way_Regular Symbol'!$B$34:$H$44,DB_243way_PayCombo!G$6+2,FALSE),'DB_243way_Regular Symbol'!H$16))</f>
        <v>55</v>
      </c>
      <c r="H12" s="249">
        <f t="shared" si="0"/>
        <v>935550</v>
      </c>
      <c r="I12" s="237">
        <f t="shared" si="1"/>
        <v>356.59393939393942</v>
      </c>
      <c r="J12" s="183">
        <f>VLOOKUP($A12,DB_OverView!$B$51:$G$62,DB_243way_PayCombo!$B12+1,FALSE)</f>
        <v>50</v>
      </c>
      <c r="K12" s="176">
        <f t="shared" si="2"/>
        <v>5.608620279411264E-3</v>
      </c>
      <c r="L12" s="269">
        <f t="shared" si="3"/>
        <v>2.804310139705632E-3</v>
      </c>
      <c r="M12" s="268">
        <f t="shared" si="4"/>
        <v>0.1402155069852816</v>
      </c>
      <c r="N12" s="127"/>
      <c r="O12" s="298" t="s">
        <v>38</v>
      </c>
      <c r="P12" s="298" t="s">
        <v>38</v>
      </c>
      <c r="Q12" s="298" t="s">
        <v>38</v>
      </c>
      <c r="R12" s="298" t="s">
        <v>278</v>
      </c>
      <c r="S12" s="298" t="s">
        <v>38</v>
      </c>
      <c r="T12" s="294">
        <f>IF(O12="S1",VLOOKUP(O12,'DB_243way_Regular Symbol'!$B$3:$H$15,DB_243way_PayCombo!P$1+2,FALSE)*P$2,'DB_243way_Regular Symbol'!D$16-VLOOKUP("S1",'DB_243way_Regular Symbol'!$B$3:$H$15,DB_243way_PayCombo!P$1+2,FALSE)*P$2)</f>
        <v>3</v>
      </c>
      <c r="U12" s="294">
        <f>IF(P12="S1",VLOOKUP(P12,'DB_243way_Regular Symbol'!$B$3:$H$15,DB_243way_PayCombo!Q$1+2,FALSE)*Q$2,'DB_243way_Regular Symbol'!E$16-VLOOKUP("S1",'DB_243way_Regular Symbol'!$B$3:$H$15,DB_243way_PayCombo!Q$1+2,FALSE)*Q$2)</f>
        <v>6</v>
      </c>
      <c r="V12" s="294">
        <f>IF(Q12="S1",VLOOKUP(Q12,'DB_243way_Regular Symbol'!$B$3:$H$15,DB_243way_PayCombo!R$1+2,FALSE)*R$2,'DB_243way_Regular Symbol'!F$16-VLOOKUP("S1",'DB_243way_Regular Symbol'!$B$3:$H$15,DB_243way_PayCombo!R$1+2,FALSE)*R$2)</f>
        <v>3</v>
      </c>
      <c r="W12" s="294">
        <f>IF(R12="S1",VLOOKUP(R12,'DB_243way_Regular Symbol'!$B$3:$H$15,DB_243way_PayCombo!S$1+2,FALSE)*S$2,'DB_243way_Regular Symbol'!G$16-VLOOKUP("S1",'DB_243way_Regular Symbol'!$B$3:$H$15,DB_243way_PayCombo!S$1+2,FALSE)*S$2)</f>
        <v>39</v>
      </c>
      <c r="X12" s="294">
        <f>IF(S12="S1",VLOOKUP(S12,'DB_243way_Regular Symbol'!$B$3:$H$15,DB_243way_PayCombo!T$1+2,FALSE)*T$2,'DB_243way_Regular Symbol'!H$16-VLOOKUP("S1",'DB_243way_Regular Symbol'!$B$3:$H$15,DB_243way_PayCombo!T$1+2,FALSE)*T$2)</f>
        <v>3</v>
      </c>
      <c r="Y12" s="297">
        <f t="shared" si="5"/>
        <v>6318</v>
      </c>
      <c r="Z12" s="14">
        <f t="shared" si="6"/>
        <v>1.893819834606401E-5</v>
      </c>
    </row>
    <row r="13" spans="1:26">
      <c r="A13" s="295" t="s">
        <v>181</v>
      </c>
      <c r="B13" s="338">
        <v>4</v>
      </c>
      <c r="C13" s="21">
        <f>IF(C$6&lt;=$B13,VLOOKUP($A13,'DB_243way_Regular Symbol'!$B$21:$H$31,DB_243way_PayCombo!C$6+2,FALSE)*P$2,IF(C$6-$B13=1,VLOOKUP($A13,'DB_243way_Regular Symbol'!$B$34:$H$44,DB_243way_PayCombo!C$6+2,FALSE),'DB_243way_Regular Symbol'!D$16))</f>
        <v>6</v>
      </c>
      <c r="D13" s="21">
        <f>IF(D$6&lt;=$B13,VLOOKUP($A13,'DB_243way_Regular Symbol'!$B$21:$H$31,DB_243way_PayCombo!D$6+2,FALSE)*Q$2,IF(D$6-$B13=1,VLOOKUP($A13,'DB_243way_Regular Symbol'!$B$34:$H$44,DB_243way_PayCombo!D$6+2,FALSE),'DB_243way_Regular Symbol'!E$16))</f>
        <v>21</v>
      </c>
      <c r="E13" s="21">
        <f>IF(E$6&lt;=$B13,VLOOKUP($A13,'DB_243way_Regular Symbol'!$B$21:$H$31,DB_243way_PayCombo!E$6+2,FALSE)*R$2,IF(E$6-$B13=1,VLOOKUP($A13,'DB_243way_Regular Symbol'!$B$34:$H$44,DB_243way_PayCombo!E$6+2,FALSE),'DB_243way_Regular Symbol'!F$16))</f>
        <v>18</v>
      </c>
      <c r="F13" s="21">
        <f>IF(F$6&lt;=$B13,VLOOKUP($A13,'DB_243way_Regular Symbol'!$B$21:$H$31,DB_243way_PayCombo!F$6+2,FALSE)*S$2,IF(F$6-$B13=1,VLOOKUP($A13,'DB_243way_Regular Symbol'!$B$34:$H$44,DB_243way_PayCombo!F$6+2,FALSE),'DB_243way_Regular Symbol'!G$16))</f>
        <v>9</v>
      </c>
      <c r="G13" s="21">
        <f>IF(G$6&lt;=$B13,VLOOKUP($A13,'DB_243way_Regular Symbol'!$B$21:$H$31,DB_243way_PayCombo!G$6+2,FALSE)*T$2,IF(G$6-$B13=1,VLOOKUP($A13,'DB_243way_Regular Symbol'!$B$34:$H$44,DB_243way_PayCombo!G$6+2,FALSE),'DB_243way_Regular Symbol'!H$16))</f>
        <v>56</v>
      </c>
      <c r="H13" s="249">
        <f t="shared" si="0"/>
        <v>1143072</v>
      </c>
      <c r="I13" s="237">
        <f t="shared" si="1"/>
        <v>291.85515873015873</v>
      </c>
      <c r="J13" s="183">
        <f>VLOOKUP($A13,DB_OverView!$B$51:$G$62,DB_243way_PayCombo!$B13+1,FALSE)</f>
        <v>50</v>
      </c>
      <c r="K13" s="176">
        <f t="shared" si="2"/>
        <v>6.852714232298854E-3</v>
      </c>
      <c r="L13" s="269">
        <f t="shared" si="3"/>
        <v>3.426357116149427E-3</v>
      </c>
      <c r="M13" s="268">
        <f t="shared" si="4"/>
        <v>0.17131785580747136</v>
      </c>
      <c r="N13" s="127"/>
      <c r="O13" s="298" t="s">
        <v>38</v>
      </c>
      <c r="P13" s="298" t="s">
        <v>38</v>
      </c>
      <c r="Q13" s="298" t="s">
        <v>278</v>
      </c>
      <c r="R13" s="298" t="s">
        <v>38</v>
      </c>
      <c r="S13" s="298" t="s">
        <v>38</v>
      </c>
      <c r="T13" s="294">
        <f>IF(O13="S1",VLOOKUP(O13,'DB_243way_Regular Symbol'!$B$3:$H$15,DB_243way_PayCombo!P$1+2,FALSE)*P$2,'DB_243way_Regular Symbol'!D$16-VLOOKUP("S1",'DB_243way_Regular Symbol'!$B$3:$H$15,DB_243way_PayCombo!P$1+2,FALSE)*P$2)</f>
        <v>3</v>
      </c>
      <c r="U13" s="294">
        <f>IF(P13="S1",VLOOKUP(P13,'DB_243way_Regular Symbol'!$B$3:$H$15,DB_243way_PayCombo!Q$1+2,FALSE)*Q$2,'DB_243way_Regular Symbol'!E$16-VLOOKUP("S1",'DB_243way_Regular Symbol'!$B$3:$H$15,DB_243way_PayCombo!Q$1+2,FALSE)*Q$2)</f>
        <v>6</v>
      </c>
      <c r="V13" s="294">
        <f>IF(Q13="S1",VLOOKUP(Q13,'DB_243way_Regular Symbol'!$B$3:$H$15,DB_243way_PayCombo!R$1+2,FALSE)*R$2,'DB_243way_Regular Symbol'!F$16-VLOOKUP("S1",'DB_243way_Regular Symbol'!$B$3:$H$15,DB_243way_PayCombo!R$1+2,FALSE)*R$2)</f>
        <v>59</v>
      </c>
      <c r="W13" s="294">
        <f>IF(R13="S1",VLOOKUP(R13,'DB_243way_Regular Symbol'!$B$3:$H$15,DB_243way_PayCombo!S$1+2,FALSE)*S$2,'DB_243way_Regular Symbol'!G$16-VLOOKUP("S1",'DB_243way_Regular Symbol'!$B$3:$H$15,DB_243way_PayCombo!S$1+2,FALSE)*S$2)</f>
        <v>6</v>
      </c>
      <c r="X13" s="294">
        <f>IF(S13="S1",VLOOKUP(S13,'DB_243way_Regular Symbol'!$B$3:$H$15,DB_243way_PayCombo!T$1+2,FALSE)*T$2,'DB_243way_Regular Symbol'!H$16-VLOOKUP("S1",'DB_243way_Regular Symbol'!$B$3:$H$15,DB_243way_PayCombo!T$1+2,FALSE)*T$2)</f>
        <v>3</v>
      </c>
      <c r="Y13" s="297">
        <f t="shared" si="5"/>
        <v>19116</v>
      </c>
      <c r="Z13" s="14">
        <f t="shared" si="6"/>
        <v>5.7300189867578288E-5</v>
      </c>
    </row>
    <row r="14" spans="1:26">
      <c r="A14" s="295" t="s">
        <v>182</v>
      </c>
      <c r="B14" s="338">
        <v>4</v>
      </c>
      <c r="C14" s="21">
        <f>IF(C$6&lt;=$B14,VLOOKUP($A14,'DB_243way_Regular Symbol'!$B$21:$H$31,DB_243way_PayCombo!C$6+2,FALSE)*P$2,IF(C$6-$B14=1,VLOOKUP($A14,'DB_243way_Regular Symbol'!$B$34:$H$44,DB_243way_PayCombo!C$6+2,FALSE),'DB_243way_Regular Symbol'!D$16))</f>
        <v>15</v>
      </c>
      <c r="D14" s="21">
        <f>IF(D$6&lt;=$B14,VLOOKUP($A14,'DB_243way_Regular Symbol'!$B$21:$H$31,DB_243way_PayCombo!D$6+2,FALSE)*Q$2,IF(D$6-$B14=1,VLOOKUP($A14,'DB_243way_Regular Symbol'!$B$34:$H$44,DB_243way_PayCombo!D$6+2,FALSE),'DB_243way_Regular Symbol'!E$16))</f>
        <v>21</v>
      </c>
      <c r="E14" s="21">
        <f>IF(E$6&lt;=$B14,VLOOKUP($A14,'DB_243way_Regular Symbol'!$B$21:$H$31,DB_243way_PayCombo!E$6+2,FALSE)*R$2,IF(E$6-$B14=1,VLOOKUP($A14,'DB_243way_Regular Symbol'!$B$34:$H$44,DB_243way_PayCombo!E$6+2,FALSE),'DB_243way_Regular Symbol'!F$16))</f>
        <v>18</v>
      </c>
      <c r="F14" s="21">
        <f>IF(F$6&lt;=$B14,VLOOKUP($A14,'DB_243way_Regular Symbol'!$B$21:$H$31,DB_243way_PayCombo!F$6+2,FALSE)*S$2,IF(F$6-$B14=1,VLOOKUP($A14,'DB_243way_Regular Symbol'!$B$34:$H$44,DB_243way_PayCombo!F$6+2,FALSE),'DB_243way_Regular Symbol'!G$16))</f>
        <v>18</v>
      </c>
      <c r="G14" s="21">
        <f>IF(G$6&lt;=$B14,VLOOKUP($A14,'DB_243way_Regular Symbol'!$B$21:$H$31,DB_243way_PayCombo!G$6+2,FALSE)*T$2,IF(G$6-$B14=1,VLOOKUP($A14,'DB_243way_Regular Symbol'!$B$34:$H$44,DB_243way_PayCombo!G$6+2,FALSE),'DB_243way_Regular Symbol'!H$16))</f>
        <v>46</v>
      </c>
      <c r="H14" s="249">
        <f t="shared" si="0"/>
        <v>4694760</v>
      </c>
      <c r="I14" s="237">
        <f t="shared" si="1"/>
        <v>71.060386473429958</v>
      </c>
      <c r="J14" s="183">
        <f>VLOOKUP($A14,DB_OverView!$B$51:$G$62,DB_243way_PayCombo!$B14+1,FALSE)</f>
        <v>25</v>
      </c>
      <c r="K14" s="176">
        <f t="shared" si="2"/>
        <v>1.4072538155613717E-2</v>
      </c>
      <c r="L14" s="269">
        <f t="shared" si="3"/>
        <v>1.4072538155613717E-2</v>
      </c>
      <c r="M14" s="268">
        <f t="shared" si="4"/>
        <v>0.35181345389034291</v>
      </c>
      <c r="N14" s="127"/>
      <c r="O14" s="298" t="s">
        <v>38</v>
      </c>
      <c r="P14" s="298" t="s">
        <v>278</v>
      </c>
      <c r="Q14" s="298" t="s">
        <v>38</v>
      </c>
      <c r="R14" s="298" t="s">
        <v>38</v>
      </c>
      <c r="S14" s="298" t="s">
        <v>38</v>
      </c>
      <c r="T14" s="294">
        <f>IF(O14="S1",VLOOKUP(O14,'DB_243way_Regular Symbol'!$B$3:$H$15,DB_243way_PayCombo!P$1+2,FALSE)*P$2,'DB_243way_Regular Symbol'!D$16-VLOOKUP("S1",'DB_243way_Regular Symbol'!$B$3:$H$15,DB_243way_PayCombo!P$1+2,FALSE)*P$2)</f>
        <v>3</v>
      </c>
      <c r="U14" s="294">
        <f>IF(P14="S1",VLOOKUP(P14,'DB_243way_Regular Symbol'!$B$3:$H$15,DB_243way_PayCombo!Q$1+2,FALSE)*Q$2,'DB_243way_Regular Symbol'!E$16-VLOOKUP("S1",'DB_243way_Regular Symbol'!$B$3:$H$15,DB_243way_PayCombo!Q$1+2,FALSE)*Q$2)</f>
        <v>33</v>
      </c>
      <c r="V14" s="294">
        <f>IF(Q14="S1",VLOOKUP(Q14,'DB_243way_Regular Symbol'!$B$3:$H$15,DB_243way_PayCombo!R$1+2,FALSE)*R$2,'DB_243way_Regular Symbol'!F$16-VLOOKUP("S1",'DB_243way_Regular Symbol'!$B$3:$H$15,DB_243way_PayCombo!R$1+2,FALSE)*R$2)</f>
        <v>3</v>
      </c>
      <c r="W14" s="294">
        <f>IF(R14="S1",VLOOKUP(R14,'DB_243way_Regular Symbol'!$B$3:$H$15,DB_243way_PayCombo!S$1+2,FALSE)*S$2,'DB_243way_Regular Symbol'!G$16-VLOOKUP("S1",'DB_243way_Regular Symbol'!$B$3:$H$15,DB_243way_PayCombo!S$1+2,FALSE)*S$2)</f>
        <v>6</v>
      </c>
      <c r="X14" s="294">
        <f>IF(S14="S1",VLOOKUP(S14,'DB_243way_Regular Symbol'!$B$3:$H$15,DB_243way_PayCombo!T$1+2,FALSE)*T$2,'DB_243way_Regular Symbol'!H$16-VLOOKUP("S1",'DB_243way_Regular Symbol'!$B$3:$H$15,DB_243way_PayCombo!T$1+2,FALSE)*T$2)</f>
        <v>3</v>
      </c>
      <c r="Y14" s="297">
        <f t="shared" si="5"/>
        <v>5346</v>
      </c>
      <c r="Z14" s="14">
        <f t="shared" si="6"/>
        <v>1.6024629369746471E-5</v>
      </c>
    </row>
    <row r="15" spans="1:26">
      <c r="A15" s="295" t="s">
        <v>183</v>
      </c>
      <c r="B15" s="338">
        <v>4</v>
      </c>
      <c r="C15" s="21">
        <f>IF(C$6&lt;=$B15,VLOOKUP($A15,'DB_243way_Regular Symbol'!$B$21:$H$31,DB_243way_PayCombo!C$6+2,FALSE)*P$2,IF(C$6-$B15=1,VLOOKUP($A15,'DB_243way_Regular Symbol'!$B$34:$H$44,DB_243way_PayCombo!C$6+2,FALSE),'DB_243way_Regular Symbol'!D$16))</f>
        <v>12</v>
      </c>
      <c r="D15" s="21">
        <f>IF(D$6&lt;=$B15,VLOOKUP($A15,'DB_243way_Regular Symbol'!$B$21:$H$31,DB_243way_PayCombo!D$6+2,FALSE)*Q$2,IF(D$6-$B15=1,VLOOKUP($A15,'DB_243way_Regular Symbol'!$B$34:$H$44,DB_243way_PayCombo!D$6+2,FALSE),'DB_243way_Regular Symbol'!E$16))</f>
        <v>21</v>
      </c>
      <c r="E15" s="21">
        <f>IF(E$6&lt;=$B15,VLOOKUP($A15,'DB_243way_Regular Symbol'!$B$21:$H$31,DB_243way_PayCombo!E$6+2,FALSE)*R$2,IF(E$6-$B15=1,VLOOKUP($A15,'DB_243way_Regular Symbol'!$B$34:$H$44,DB_243way_PayCombo!E$6+2,FALSE),'DB_243way_Regular Symbol'!F$16))</f>
        <v>18</v>
      </c>
      <c r="F15" s="21">
        <f>IF(F$6&lt;=$B15,VLOOKUP($A15,'DB_243way_Regular Symbol'!$B$21:$H$31,DB_243way_PayCombo!F$6+2,FALSE)*S$2,IF(F$6-$B15=1,VLOOKUP($A15,'DB_243way_Regular Symbol'!$B$34:$H$44,DB_243way_PayCombo!F$6+2,FALSE),'DB_243way_Regular Symbol'!G$16))</f>
        <v>18</v>
      </c>
      <c r="G15" s="21">
        <f>IF(G$6&lt;=$B15,VLOOKUP($A15,'DB_243way_Regular Symbol'!$B$21:$H$31,DB_243way_PayCombo!G$6+2,FALSE)*T$2,IF(G$6-$B15=1,VLOOKUP($A15,'DB_243way_Regular Symbol'!$B$34:$H$44,DB_243way_PayCombo!G$6+2,FALSE),'DB_243way_Regular Symbol'!H$16))</f>
        <v>46</v>
      </c>
      <c r="H15" s="249">
        <f t="shared" si="0"/>
        <v>3755808</v>
      </c>
      <c r="I15" s="237">
        <f t="shared" si="1"/>
        <v>88.825483091787433</v>
      </c>
      <c r="J15" s="183">
        <f>VLOOKUP($A15,DB_OverView!$B$51:$G$62,DB_243way_PayCombo!$B15+1,FALSE)</f>
        <v>25</v>
      </c>
      <c r="K15" s="176">
        <f t="shared" si="2"/>
        <v>1.1258030524490975E-2</v>
      </c>
      <c r="L15" s="269">
        <f t="shared" si="3"/>
        <v>1.1258030524490975E-2</v>
      </c>
      <c r="M15" s="268">
        <f t="shared" si="4"/>
        <v>0.2814507631122744</v>
      </c>
      <c r="N15" s="127"/>
      <c r="O15" s="298" t="s">
        <v>278</v>
      </c>
      <c r="P15" s="298" t="s">
        <v>38</v>
      </c>
      <c r="Q15" s="298" t="s">
        <v>38</v>
      </c>
      <c r="R15" s="298" t="s">
        <v>38</v>
      </c>
      <c r="S15" s="298" t="s">
        <v>38</v>
      </c>
      <c r="T15" s="294">
        <f>IF(O15="S1",VLOOKUP(O15,'DB_243way_Regular Symbol'!$B$3:$H$15,DB_243way_PayCombo!P$1+2,FALSE)*P$2,'DB_243way_Regular Symbol'!D$16-VLOOKUP("S1",'DB_243way_Regular Symbol'!$B$3:$H$15,DB_243way_PayCombo!P$1+2,FALSE)*P$2)</f>
        <v>39</v>
      </c>
      <c r="U15" s="294">
        <f>IF(P15="S1",VLOOKUP(P15,'DB_243way_Regular Symbol'!$B$3:$H$15,DB_243way_PayCombo!Q$1+2,FALSE)*Q$2,'DB_243way_Regular Symbol'!E$16-VLOOKUP("S1",'DB_243way_Regular Symbol'!$B$3:$H$15,DB_243way_PayCombo!Q$1+2,FALSE)*Q$2)</f>
        <v>6</v>
      </c>
      <c r="V15" s="294">
        <f>IF(Q15="S1",VLOOKUP(Q15,'DB_243way_Regular Symbol'!$B$3:$H$15,DB_243way_PayCombo!R$1+2,FALSE)*R$2,'DB_243way_Regular Symbol'!F$16-VLOOKUP("S1",'DB_243way_Regular Symbol'!$B$3:$H$15,DB_243way_PayCombo!R$1+2,FALSE)*R$2)</f>
        <v>3</v>
      </c>
      <c r="W15" s="294">
        <f>IF(R15="S1",VLOOKUP(R15,'DB_243way_Regular Symbol'!$B$3:$H$15,DB_243way_PayCombo!S$1+2,FALSE)*S$2,'DB_243way_Regular Symbol'!G$16-VLOOKUP("S1",'DB_243way_Regular Symbol'!$B$3:$H$15,DB_243way_PayCombo!S$1+2,FALSE)*S$2)</f>
        <v>6</v>
      </c>
      <c r="X15" s="294">
        <f>IF(S15="S1",VLOOKUP(S15,'DB_243way_Regular Symbol'!$B$3:$H$15,DB_243way_PayCombo!T$1+2,FALSE)*T$2,'DB_243way_Regular Symbol'!H$16-VLOOKUP("S1",'DB_243way_Regular Symbol'!$B$3:$H$15,DB_243way_PayCombo!T$1+2,FALSE)*T$2)</f>
        <v>3</v>
      </c>
      <c r="Y15" s="297">
        <f t="shared" si="5"/>
        <v>12636</v>
      </c>
      <c r="Z15" s="14">
        <f t="shared" si="6"/>
        <v>3.787639669212802E-5</v>
      </c>
    </row>
    <row r="16" spans="1:26">
      <c r="A16" s="295" t="s">
        <v>179</v>
      </c>
      <c r="B16" s="338">
        <v>4</v>
      </c>
      <c r="C16" s="21">
        <f>IF(C$6&lt;=$B16,VLOOKUP($A16,'DB_243way_Regular Symbol'!$B$21:$H$31,DB_243way_PayCombo!C$6+2,FALSE)*P$2,IF(C$6-$B16=1,VLOOKUP($A16,'DB_243way_Regular Symbol'!$B$34:$H$44,DB_243way_PayCombo!C$6+2,FALSE),'DB_243way_Regular Symbol'!D$16))</f>
        <v>27</v>
      </c>
      <c r="D16" s="21">
        <f>IF(D$6&lt;=$B16,VLOOKUP($A16,'DB_243way_Regular Symbol'!$B$21:$H$31,DB_243way_PayCombo!D$6+2,FALSE)*Q$2,IF(D$6-$B16=1,VLOOKUP($A16,'DB_243way_Regular Symbol'!$B$34:$H$44,DB_243way_PayCombo!D$6+2,FALSE),'DB_243way_Regular Symbol'!E$16))</f>
        <v>21</v>
      </c>
      <c r="E16" s="21">
        <f>IF(E$6&lt;=$B16,VLOOKUP($A16,'DB_243way_Regular Symbol'!$B$21:$H$31,DB_243way_PayCombo!E$6+2,FALSE)*R$2,IF(E$6-$B16=1,VLOOKUP($A16,'DB_243way_Regular Symbol'!$B$34:$H$44,DB_243way_PayCombo!E$6+2,FALSE),'DB_243way_Regular Symbol'!F$16))</f>
        <v>27</v>
      </c>
      <c r="F16" s="21">
        <f>IF(F$6&lt;=$B16,VLOOKUP($A16,'DB_243way_Regular Symbol'!$B$21:$H$31,DB_243way_PayCombo!F$6+2,FALSE)*S$2,IF(F$6-$B16=1,VLOOKUP($A16,'DB_243way_Regular Symbol'!$B$34:$H$44,DB_243way_PayCombo!F$6+2,FALSE),'DB_243way_Regular Symbol'!G$16))</f>
        <v>15</v>
      </c>
      <c r="G16" s="21">
        <f>IF(G$6&lt;=$B16,VLOOKUP($A16,'DB_243way_Regular Symbol'!$B$21:$H$31,DB_243way_PayCombo!G$6+2,FALSE)*T$2,IF(G$6-$B16=1,VLOOKUP($A16,'DB_243way_Regular Symbol'!$B$34:$H$44,DB_243way_PayCombo!G$6+2,FALSE),'DB_243way_Regular Symbol'!H$16))</f>
        <v>47</v>
      </c>
      <c r="H16" s="249">
        <f t="shared" si="0"/>
        <v>10792845</v>
      </c>
      <c r="I16" s="237">
        <f t="shared" si="1"/>
        <v>30.910428158655108</v>
      </c>
      <c r="J16" s="183">
        <f>VLOOKUP($A16,DB_OverView!$B$51:$G$62,DB_243way_PayCombo!$B16+1,FALSE)</f>
        <v>12</v>
      </c>
      <c r="K16" s="176">
        <f t="shared" si="2"/>
        <v>1.5528739929977225E-2</v>
      </c>
      <c r="L16" s="269">
        <f t="shared" si="3"/>
        <v>3.2351541520785884E-2</v>
      </c>
      <c r="M16" s="268">
        <f t="shared" si="4"/>
        <v>0.38821849824943061</v>
      </c>
      <c r="N16" s="127"/>
      <c r="O16" s="299" t="s">
        <v>38</v>
      </c>
      <c r="P16" s="299" t="s">
        <v>38</v>
      </c>
      <c r="Q16" s="299" t="s">
        <v>38</v>
      </c>
      <c r="R16" s="299" t="s">
        <v>278</v>
      </c>
      <c r="S16" s="299" t="s">
        <v>278</v>
      </c>
      <c r="T16" s="294">
        <f>IF(O16="S1",VLOOKUP(O16,'DB_243way_Regular Symbol'!$B$3:$H$15,DB_243way_PayCombo!P$1+2,FALSE)*P$2,'DB_243way_Regular Symbol'!D$16-VLOOKUP("S1",'DB_243way_Regular Symbol'!$B$3:$H$15,DB_243way_PayCombo!P$1+2,FALSE)*P$2)</f>
        <v>3</v>
      </c>
      <c r="U16" s="294">
        <f>IF(P16="S1",VLOOKUP(P16,'DB_243way_Regular Symbol'!$B$3:$H$15,DB_243way_PayCombo!Q$1+2,FALSE)*Q$2,'DB_243way_Regular Symbol'!E$16-VLOOKUP("S1",'DB_243way_Regular Symbol'!$B$3:$H$15,DB_243way_PayCombo!Q$1+2,FALSE)*Q$2)</f>
        <v>6</v>
      </c>
      <c r="V16" s="294">
        <f>IF(Q16="S1",VLOOKUP(Q16,'DB_243way_Regular Symbol'!$B$3:$H$15,DB_243way_PayCombo!R$1+2,FALSE)*R$2,'DB_243way_Regular Symbol'!F$16-VLOOKUP("S1",'DB_243way_Regular Symbol'!$B$3:$H$15,DB_243way_PayCombo!R$1+2,FALSE)*R$2)</f>
        <v>3</v>
      </c>
      <c r="W16" s="294">
        <f>IF(R16="S1",VLOOKUP(R16,'DB_243way_Regular Symbol'!$B$3:$H$15,DB_243way_PayCombo!S$1+2,FALSE)*S$2,'DB_243way_Regular Symbol'!G$16-VLOOKUP("S1",'DB_243way_Regular Symbol'!$B$3:$H$15,DB_243way_PayCombo!S$1+2,FALSE)*S$2)</f>
        <v>39</v>
      </c>
      <c r="X16" s="294">
        <f>IF(S16="S1",VLOOKUP(S16,'DB_243way_Regular Symbol'!$B$3:$H$15,DB_243way_PayCombo!T$1+2,FALSE)*T$2,'DB_243way_Regular Symbol'!H$16-VLOOKUP("S1",'DB_243way_Regular Symbol'!$B$3:$H$15,DB_243way_PayCombo!T$1+2,FALSE)*T$2)</f>
        <v>70</v>
      </c>
      <c r="Y16" s="297">
        <f t="shared" si="5"/>
        <v>147420</v>
      </c>
      <c r="Z16" s="14">
        <f t="shared" si="6"/>
        <v>4.4189129474149361E-4</v>
      </c>
    </row>
    <row r="17" spans="1:26">
      <c r="A17" s="295" t="s">
        <v>180</v>
      </c>
      <c r="B17" s="338">
        <v>4</v>
      </c>
      <c r="C17" s="21">
        <f>IF(C$6&lt;=$B17,VLOOKUP($A17,'DB_243way_Regular Symbol'!$B$21:$H$31,DB_243way_PayCombo!C$6+2,FALSE)*P$2,IF(C$6-$B17=1,VLOOKUP($A17,'DB_243way_Regular Symbol'!$B$34:$H$44,DB_243way_PayCombo!C$6+2,FALSE),'DB_243way_Regular Symbol'!D$16))</f>
        <v>27</v>
      </c>
      <c r="D17" s="21">
        <f>IF(D$6&lt;=$B17,VLOOKUP($A17,'DB_243way_Regular Symbol'!$B$21:$H$31,DB_243way_PayCombo!D$6+2,FALSE)*Q$2,IF(D$6-$B17=1,VLOOKUP($A17,'DB_243way_Regular Symbol'!$B$34:$H$44,DB_243way_PayCombo!D$6+2,FALSE),'DB_243way_Regular Symbol'!E$16))</f>
        <v>21</v>
      </c>
      <c r="E17" s="21">
        <f>IF(E$6&lt;=$B17,VLOOKUP($A17,'DB_243way_Regular Symbol'!$B$21:$H$31,DB_243way_PayCombo!E$6+2,FALSE)*R$2,IF(E$6-$B17=1,VLOOKUP($A17,'DB_243way_Regular Symbol'!$B$34:$H$44,DB_243way_PayCombo!E$6+2,FALSE),'DB_243way_Regular Symbol'!F$16))</f>
        <v>24</v>
      </c>
      <c r="F17" s="21">
        <f>IF(F$6&lt;=$B17,VLOOKUP($A17,'DB_243way_Regular Symbol'!$B$21:$H$31,DB_243way_PayCombo!F$6+2,FALSE)*S$2,IF(F$6-$B17=1,VLOOKUP($A17,'DB_243way_Regular Symbol'!$B$34:$H$44,DB_243way_PayCombo!F$6+2,FALSE),'DB_243way_Regular Symbol'!G$16))</f>
        <v>15</v>
      </c>
      <c r="G17" s="21">
        <f>IF(G$6&lt;=$B17,VLOOKUP($A17,'DB_243way_Regular Symbol'!$B$21:$H$31,DB_243way_PayCombo!G$6+2,FALSE)*T$2,IF(G$6-$B17=1,VLOOKUP($A17,'DB_243way_Regular Symbol'!$B$34:$H$44,DB_243way_PayCombo!G$6+2,FALSE),'DB_243way_Regular Symbol'!H$16))</f>
        <v>46</v>
      </c>
      <c r="H17" s="249">
        <f t="shared" si="0"/>
        <v>9389520</v>
      </c>
      <c r="I17" s="237">
        <f t="shared" si="1"/>
        <v>35.530193236714979</v>
      </c>
      <c r="J17" s="183">
        <f>VLOOKUP($A17,DB_OverView!$B$51:$G$62,DB_243way_PayCombo!$B17+1,FALSE)</f>
        <v>12</v>
      </c>
      <c r="K17" s="176">
        <f t="shared" si="2"/>
        <v>1.3509636629389168E-2</v>
      </c>
      <c r="L17" s="269">
        <f t="shared" si="3"/>
        <v>2.8145076311227434E-2</v>
      </c>
      <c r="M17" s="268">
        <f t="shared" si="4"/>
        <v>0.3377409157347292</v>
      </c>
      <c r="N17" s="127"/>
      <c r="O17" s="299" t="s">
        <v>38</v>
      </c>
      <c r="P17" s="299" t="s">
        <v>38</v>
      </c>
      <c r="Q17" s="299" t="s">
        <v>278</v>
      </c>
      <c r="R17" s="299" t="s">
        <v>38</v>
      </c>
      <c r="S17" s="299" t="s">
        <v>278</v>
      </c>
      <c r="T17" s="294">
        <f>IF(O17="S1",VLOOKUP(O17,'DB_243way_Regular Symbol'!$B$3:$H$15,DB_243way_PayCombo!P$1+2,FALSE)*P$2,'DB_243way_Regular Symbol'!D$16-VLOOKUP("S1",'DB_243way_Regular Symbol'!$B$3:$H$15,DB_243way_PayCombo!P$1+2,FALSE)*P$2)</f>
        <v>3</v>
      </c>
      <c r="U17" s="294">
        <f>IF(P17="S1",VLOOKUP(P17,'DB_243way_Regular Symbol'!$B$3:$H$15,DB_243way_PayCombo!Q$1+2,FALSE)*Q$2,'DB_243way_Regular Symbol'!E$16-VLOOKUP("S1",'DB_243way_Regular Symbol'!$B$3:$H$15,DB_243way_PayCombo!Q$1+2,FALSE)*Q$2)</f>
        <v>6</v>
      </c>
      <c r="V17" s="294">
        <f>IF(Q17="S1",VLOOKUP(Q17,'DB_243way_Regular Symbol'!$B$3:$H$15,DB_243way_PayCombo!R$1+2,FALSE)*R$2,'DB_243way_Regular Symbol'!F$16-VLOOKUP("S1",'DB_243way_Regular Symbol'!$B$3:$H$15,DB_243way_PayCombo!R$1+2,FALSE)*R$2)</f>
        <v>59</v>
      </c>
      <c r="W17" s="294">
        <f>IF(R17="S1",VLOOKUP(R17,'DB_243way_Regular Symbol'!$B$3:$H$15,DB_243way_PayCombo!S$1+2,FALSE)*S$2,'DB_243way_Regular Symbol'!G$16-VLOOKUP("S1",'DB_243way_Regular Symbol'!$B$3:$H$15,DB_243way_PayCombo!S$1+2,FALSE)*S$2)</f>
        <v>6</v>
      </c>
      <c r="X17" s="294">
        <f>IF(S17="S1",VLOOKUP(S17,'DB_243way_Regular Symbol'!$B$3:$H$15,DB_243way_PayCombo!T$1+2,FALSE)*T$2,'DB_243way_Regular Symbol'!H$16-VLOOKUP("S1",'DB_243way_Regular Symbol'!$B$3:$H$15,DB_243way_PayCombo!T$1+2,FALSE)*T$2)</f>
        <v>70</v>
      </c>
      <c r="Y17" s="297">
        <f t="shared" si="5"/>
        <v>446040</v>
      </c>
      <c r="Z17" s="14">
        <f t="shared" si="6"/>
        <v>1.3370044302434935E-3</v>
      </c>
    </row>
    <row r="18" spans="1:26">
      <c r="A18" s="295" t="s">
        <v>142</v>
      </c>
      <c r="B18" s="338">
        <v>3</v>
      </c>
      <c r="C18" s="21">
        <f>IF(C$6&lt;=$B18,VLOOKUP($A18,'DB_243way_Regular Symbol'!$B$21:$H$31,DB_243way_PayCombo!C$6+2,FALSE)*P$2,IF(C$6-$B18=1,VLOOKUP($A18,'DB_243way_Regular Symbol'!$B$34:$H$44,DB_243way_PayCombo!C$6+2,FALSE),'DB_243way_Regular Symbol'!D$16))</f>
        <v>6</v>
      </c>
      <c r="D18" s="21">
        <f>IF(D$6&lt;=$B18,VLOOKUP($A18,'DB_243way_Regular Symbol'!$B$21:$H$31,DB_243way_PayCombo!D$6+2,FALSE)*Q$2,IF(D$6-$B18=1,VLOOKUP($A18,'DB_243way_Regular Symbol'!$B$34:$H$44,DB_243way_PayCombo!D$6+2,FALSE),'DB_243way_Regular Symbol'!E$16))</f>
        <v>15</v>
      </c>
      <c r="E18" s="21">
        <f>IF(E$6&lt;=$B18,VLOOKUP($A18,'DB_243way_Regular Symbol'!$B$21:$H$31,DB_243way_PayCombo!E$6+2,FALSE)*R$2,IF(E$6-$B18=1,VLOOKUP($A18,'DB_243way_Regular Symbol'!$B$34:$H$44,DB_243way_PayCombo!E$6+2,FALSE),'DB_243way_Regular Symbol'!F$16))</f>
        <v>18</v>
      </c>
      <c r="F18" s="21">
        <f>IF(F$6&lt;=$B18,VLOOKUP($A18,'DB_243way_Regular Symbol'!$B$21:$H$31,DB_243way_PayCombo!F$6+2,FALSE)*S$2,IF(F$6-$B18=1,VLOOKUP($A18,'DB_243way_Regular Symbol'!$B$34:$H$44,DB_243way_PayCombo!F$6+2,FALSE),'DB_243way_Regular Symbol'!G$16))</f>
        <v>31</v>
      </c>
      <c r="G18" s="21">
        <f>IF(G$6&lt;=$B18,VLOOKUP($A18,'DB_243way_Regular Symbol'!$B$21:$H$31,DB_243way_PayCombo!G$6+2,FALSE)*T$2,IF(G$6-$B18=1,VLOOKUP($A18,'DB_243way_Regular Symbol'!$B$34:$H$44,DB_243way_PayCombo!G$6+2,FALSE),'DB_243way_Regular Symbol'!H$16))</f>
        <v>73</v>
      </c>
      <c r="H18" s="249">
        <f t="shared" si="0"/>
        <v>3666060</v>
      </c>
      <c r="I18" s="237">
        <f t="shared" si="1"/>
        <v>91</v>
      </c>
      <c r="J18" s="183">
        <f>VLOOKUP($A18,DB_OverView!$B$51:$G$62,DB_243way_PayCombo!$B18+1,FALSE)</f>
        <v>50</v>
      </c>
      <c r="K18" s="176">
        <f t="shared" si="2"/>
        <v>2.197802197802198E-2</v>
      </c>
      <c r="L18" s="269">
        <f t="shared" si="3"/>
        <v>1.098901098901099E-2</v>
      </c>
      <c r="M18" s="268">
        <f t="shared" si="4"/>
        <v>0.5494505494505495</v>
      </c>
      <c r="N18" s="127"/>
      <c r="O18" s="299" t="s">
        <v>38</v>
      </c>
      <c r="P18" s="299" t="s">
        <v>38</v>
      </c>
      <c r="Q18" s="299" t="s">
        <v>278</v>
      </c>
      <c r="R18" s="299" t="s">
        <v>278</v>
      </c>
      <c r="S18" s="299" t="s">
        <v>38</v>
      </c>
      <c r="T18" s="294">
        <f>IF(O18="S1",VLOOKUP(O18,'DB_243way_Regular Symbol'!$B$3:$H$15,DB_243way_PayCombo!P$1+2,FALSE)*P$2,'DB_243way_Regular Symbol'!D$16-VLOOKUP("S1",'DB_243way_Regular Symbol'!$B$3:$H$15,DB_243way_PayCombo!P$1+2,FALSE)*P$2)</f>
        <v>3</v>
      </c>
      <c r="U18" s="294">
        <f>IF(P18="S1",VLOOKUP(P18,'DB_243way_Regular Symbol'!$B$3:$H$15,DB_243way_PayCombo!Q$1+2,FALSE)*Q$2,'DB_243way_Regular Symbol'!E$16-VLOOKUP("S1",'DB_243way_Regular Symbol'!$B$3:$H$15,DB_243way_PayCombo!Q$1+2,FALSE)*Q$2)</f>
        <v>6</v>
      </c>
      <c r="V18" s="294">
        <f>IF(Q18="S1",VLOOKUP(Q18,'DB_243way_Regular Symbol'!$B$3:$H$15,DB_243way_PayCombo!R$1+2,FALSE)*R$2,'DB_243way_Regular Symbol'!F$16-VLOOKUP("S1",'DB_243way_Regular Symbol'!$B$3:$H$15,DB_243way_PayCombo!R$1+2,FALSE)*R$2)</f>
        <v>59</v>
      </c>
      <c r="W18" s="294">
        <f>IF(R18="S1",VLOOKUP(R18,'DB_243way_Regular Symbol'!$B$3:$H$15,DB_243way_PayCombo!S$1+2,FALSE)*S$2,'DB_243way_Regular Symbol'!G$16-VLOOKUP("S1",'DB_243way_Regular Symbol'!$B$3:$H$15,DB_243way_PayCombo!S$1+2,FALSE)*S$2)</f>
        <v>39</v>
      </c>
      <c r="X18" s="294">
        <f>IF(S18="S1",VLOOKUP(S18,'DB_243way_Regular Symbol'!$B$3:$H$15,DB_243way_PayCombo!T$1+2,FALSE)*T$2,'DB_243way_Regular Symbol'!H$16-VLOOKUP("S1",'DB_243way_Regular Symbol'!$B$3:$H$15,DB_243way_PayCombo!T$1+2,FALSE)*T$2)</f>
        <v>3</v>
      </c>
      <c r="Y18" s="297">
        <f t="shared" si="5"/>
        <v>124254</v>
      </c>
      <c r="Z18" s="14">
        <f t="shared" si="6"/>
        <v>3.7245123413925886E-4</v>
      </c>
    </row>
    <row r="19" spans="1:26">
      <c r="A19" s="295" t="s">
        <v>78</v>
      </c>
      <c r="B19" s="338">
        <v>3</v>
      </c>
      <c r="C19" s="21">
        <f>IF(C$6&lt;=$B19,VLOOKUP($A19,'DB_243way_Regular Symbol'!$B$21:$H$31,DB_243way_PayCombo!C$6+2,FALSE)*P$2,IF(C$6-$B19=1,VLOOKUP($A19,'DB_243way_Regular Symbol'!$B$34:$H$44,DB_243way_PayCombo!C$6+2,FALSE),'DB_243way_Regular Symbol'!D$16))</f>
        <v>9</v>
      </c>
      <c r="D19" s="21">
        <f>IF(D$6&lt;=$B19,VLOOKUP($A19,'DB_243way_Regular Symbol'!$B$21:$H$31,DB_243way_PayCombo!D$6+2,FALSE)*Q$2,IF(D$6-$B19=1,VLOOKUP($A19,'DB_243way_Regular Symbol'!$B$34:$H$44,DB_243way_PayCombo!D$6+2,FALSE),'DB_243way_Regular Symbol'!E$16))</f>
        <v>12</v>
      </c>
      <c r="E19" s="21">
        <f>IF(E$6&lt;=$B19,VLOOKUP($A19,'DB_243way_Regular Symbol'!$B$21:$H$31,DB_243way_PayCombo!E$6+2,FALSE)*R$2,IF(E$6-$B19=1,VLOOKUP($A19,'DB_243way_Regular Symbol'!$B$34:$H$44,DB_243way_PayCombo!E$6+2,FALSE),'DB_243way_Regular Symbol'!F$16))</f>
        <v>15</v>
      </c>
      <c r="F19" s="21">
        <f>IF(F$6&lt;=$B19,VLOOKUP($A19,'DB_243way_Regular Symbol'!$B$21:$H$31,DB_243way_PayCombo!F$6+2,FALSE)*S$2,IF(F$6-$B19=1,VLOOKUP($A19,'DB_243way_Regular Symbol'!$B$34:$H$44,DB_243way_PayCombo!F$6+2,FALSE),'DB_243way_Regular Symbol'!G$16))</f>
        <v>33</v>
      </c>
      <c r="G19" s="21">
        <f>IF(G$6&lt;=$B19,VLOOKUP($A19,'DB_243way_Regular Symbol'!$B$21:$H$31,DB_243way_PayCombo!G$6+2,FALSE)*T$2,IF(G$6-$B19=1,VLOOKUP($A19,'DB_243way_Regular Symbol'!$B$34:$H$44,DB_243way_PayCombo!G$6+2,FALSE),'DB_243way_Regular Symbol'!H$16))</f>
        <v>73</v>
      </c>
      <c r="H19" s="249">
        <f t="shared" si="0"/>
        <v>3902580</v>
      </c>
      <c r="I19" s="237">
        <f t="shared" si="1"/>
        <v>85.484848484848484</v>
      </c>
      <c r="J19" s="183">
        <f>VLOOKUP($A19,DB_OverView!$B$51:$G$62,DB_243way_PayCombo!$B19+1,FALSE)</f>
        <v>40</v>
      </c>
      <c r="K19" s="176">
        <f t="shared" si="2"/>
        <v>1.8716767103863878E-2</v>
      </c>
      <c r="L19" s="269">
        <f t="shared" si="3"/>
        <v>1.1697979439914925E-2</v>
      </c>
      <c r="M19" s="268">
        <f t="shared" si="4"/>
        <v>0.46791917759659696</v>
      </c>
      <c r="N19" s="127"/>
      <c r="O19" s="299" t="s">
        <v>38</v>
      </c>
      <c r="P19" s="299" t="s">
        <v>278</v>
      </c>
      <c r="Q19" s="299" t="s">
        <v>38</v>
      </c>
      <c r="R19" s="299" t="s">
        <v>38</v>
      </c>
      <c r="S19" s="299" t="s">
        <v>278</v>
      </c>
      <c r="T19" s="294">
        <f>IF(O19="S1",VLOOKUP(O19,'DB_243way_Regular Symbol'!$B$3:$H$15,DB_243way_PayCombo!P$1+2,FALSE)*P$2,'DB_243way_Regular Symbol'!D$16-VLOOKUP("S1",'DB_243way_Regular Symbol'!$B$3:$H$15,DB_243way_PayCombo!P$1+2,FALSE)*P$2)</f>
        <v>3</v>
      </c>
      <c r="U19" s="294">
        <f>IF(P19="S1",VLOOKUP(P19,'DB_243way_Regular Symbol'!$B$3:$H$15,DB_243way_PayCombo!Q$1+2,FALSE)*Q$2,'DB_243way_Regular Symbol'!E$16-VLOOKUP("S1",'DB_243way_Regular Symbol'!$B$3:$H$15,DB_243way_PayCombo!Q$1+2,FALSE)*Q$2)</f>
        <v>33</v>
      </c>
      <c r="V19" s="294">
        <f>IF(Q19="S1",VLOOKUP(Q19,'DB_243way_Regular Symbol'!$B$3:$H$15,DB_243way_PayCombo!R$1+2,FALSE)*R$2,'DB_243way_Regular Symbol'!F$16-VLOOKUP("S1",'DB_243way_Regular Symbol'!$B$3:$H$15,DB_243way_PayCombo!R$1+2,FALSE)*R$2)</f>
        <v>3</v>
      </c>
      <c r="W19" s="294">
        <f>IF(R19="S1",VLOOKUP(R19,'DB_243way_Regular Symbol'!$B$3:$H$15,DB_243way_PayCombo!S$1+2,FALSE)*S$2,'DB_243way_Regular Symbol'!G$16-VLOOKUP("S1",'DB_243way_Regular Symbol'!$B$3:$H$15,DB_243way_PayCombo!S$1+2,FALSE)*S$2)</f>
        <v>6</v>
      </c>
      <c r="X19" s="294">
        <f>IF(S19="S1",VLOOKUP(S19,'DB_243way_Regular Symbol'!$B$3:$H$15,DB_243way_PayCombo!T$1+2,FALSE)*T$2,'DB_243way_Regular Symbol'!H$16-VLOOKUP("S1",'DB_243way_Regular Symbol'!$B$3:$H$15,DB_243way_PayCombo!T$1+2,FALSE)*T$2)</f>
        <v>70</v>
      </c>
      <c r="Y19" s="297">
        <f t="shared" si="5"/>
        <v>124740</v>
      </c>
      <c r="Z19" s="14">
        <f t="shared" si="6"/>
        <v>3.7390801862741764E-4</v>
      </c>
    </row>
    <row r="20" spans="1:26">
      <c r="A20" s="295" t="s">
        <v>76</v>
      </c>
      <c r="B20" s="338">
        <v>3</v>
      </c>
      <c r="C20" s="21">
        <f>IF(C$6&lt;=$B20,VLOOKUP($A20,'DB_243way_Regular Symbol'!$B$21:$H$31,DB_243way_PayCombo!C$6+2,FALSE)*P$2,IF(C$6-$B20=1,VLOOKUP($A20,'DB_243way_Regular Symbol'!$B$34:$H$44,DB_243way_PayCombo!C$6+2,FALSE),'DB_243way_Regular Symbol'!D$16))</f>
        <v>3</v>
      </c>
      <c r="D20" s="21">
        <f>IF(D$6&lt;=$B20,VLOOKUP($A20,'DB_243way_Regular Symbol'!$B$21:$H$31,DB_243way_PayCombo!D$6+2,FALSE)*Q$2,IF(D$6-$B20=1,VLOOKUP($A20,'DB_243way_Regular Symbol'!$B$34:$H$44,DB_243way_PayCombo!D$6+2,FALSE),'DB_243way_Regular Symbol'!E$16))</f>
        <v>18</v>
      </c>
      <c r="E20" s="21">
        <f>IF(E$6&lt;=$B20,VLOOKUP($A20,'DB_243way_Regular Symbol'!$B$21:$H$31,DB_243way_PayCombo!E$6+2,FALSE)*R$2,IF(E$6-$B20=1,VLOOKUP($A20,'DB_243way_Regular Symbol'!$B$34:$H$44,DB_243way_PayCombo!E$6+2,FALSE),'DB_243way_Regular Symbol'!F$16))</f>
        <v>6</v>
      </c>
      <c r="F20" s="21">
        <f>IF(F$6&lt;=$B20,VLOOKUP($A20,'DB_243way_Regular Symbol'!$B$21:$H$31,DB_243way_PayCombo!F$6+2,FALSE)*S$2,IF(F$6-$B20=1,VLOOKUP($A20,'DB_243way_Regular Symbol'!$B$34:$H$44,DB_243way_PayCombo!F$6+2,FALSE),'DB_243way_Regular Symbol'!G$16))</f>
        <v>34</v>
      </c>
      <c r="G20" s="21">
        <f>IF(G$6&lt;=$B20,VLOOKUP($A20,'DB_243way_Regular Symbol'!$B$21:$H$31,DB_243way_PayCombo!G$6+2,FALSE)*T$2,IF(G$6-$B20=1,VLOOKUP($A20,'DB_243way_Regular Symbol'!$B$34:$H$44,DB_243way_PayCombo!G$6+2,FALSE),'DB_243way_Regular Symbol'!H$16))</f>
        <v>73</v>
      </c>
      <c r="H20" s="249">
        <f t="shared" si="0"/>
        <v>804168</v>
      </c>
      <c r="I20" s="237">
        <f t="shared" si="1"/>
        <v>414.85294117647061</v>
      </c>
      <c r="J20" s="183">
        <f>VLOOKUP($A20,DB_OverView!$B$51:$G$62,DB_243way_PayCombo!$B20+1,FALSE)</f>
        <v>25</v>
      </c>
      <c r="K20" s="176">
        <f t="shared" si="2"/>
        <v>2.4104927330733782E-3</v>
      </c>
      <c r="L20" s="269">
        <f t="shared" si="3"/>
        <v>2.4104927330733782E-3</v>
      </c>
      <c r="M20" s="268">
        <f t="shared" si="4"/>
        <v>6.0262318326834458E-2</v>
      </c>
      <c r="N20" s="127"/>
      <c r="O20" s="299" t="s">
        <v>38</v>
      </c>
      <c r="P20" s="299" t="s">
        <v>278</v>
      </c>
      <c r="Q20" s="299" t="s">
        <v>38</v>
      </c>
      <c r="R20" s="299" t="s">
        <v>278</v>
      </c>
      <c r="S20" s="299" t="s">
        <v>38</v>
      </c>
      <c r="T20" s="294">
        <f>IF(O20="S1",VLOOKUP(O20,'DB_243way_Regular Symbol'!$B$3:$H$15,DB_243way_PayCombo!P$1+2,FALSE)*P$2,'DB_243way_Regular Symbol'!D$16-VLOOKUP("S1",'DB_243way_Regular Symbol'!$B$3:$H$15,DB_243way_PayCombo!P$1+2,FALSE)*P$2)</f>
        <v>3</v>
      </c>
      <c r="U20" s="294">
        <f>IF(P20="S1",VLOOKUP(P20,'DB_243way_Regular Symbol'!$B$3:$H$15,DB_243way_PayCombo!Q$1+2,FALSE)*Q$2,'DB_243way_Regular Symbol'!E$16-VLOOKUP("S1",'DB_243way_Regular Symbol'!$B$3:$H$15,DB_243way_PayCombo!Q$1+2,FALSE)*Q$2)</f>
        <v>33</v>
      </c>
      <c r="V20" s="294">
        <f>IF(Q20="S1",VLOOKUP(Q20,'DB_243way_Regular Symbol'!$B$3:$H$15,DB_243way_PayCombo!R$1+2,FALSE)*R$2,'DB_243way_Regular Symbol'!F$16-VLOOKUP("S1",'DB_243way_Regular Symbol'!$B$3:$H$15,DB_243way_PayCombo!R$1+2,FALSE)*R$2)</f>
        <v>3</v>
      </c>
      <c r="W20" s="294">
        <f>IF(R20="S1",VLOOKUP(R20,'DB_243way_Regular Symbol'!$B$3:$H$15,DB_243way_PayCombo!S$1+2,FALSE)*S$2,'DB_243way_Regular Symbol'!G$16-VLOOKUP("S1",'DB_243way_Regular Symbol'!$B$3:$H$15,DB_243way_PayCombo!S$1+2,FALSE)*S$2)</f>
        <v>39</v>
      </c>
      <c r="X20" s="294">
        <f>IF(S20="S1",VLOOKUP(S20,'DB_243way_Regular Symbol'!$B$3:$H$15,DB_243way_PayCombo!T$1+2,FALSE)*T$2,'DB_243way_Regular Symbol'!H$16-VLOOKUP("S1",'DB_243way_Regular Symbol'!$B$3:$H$15,DB_243way_PayCombo!T$1+2,FALSE)*T$2)</f>
        <v>3</v>
      </c>
      <c r="Y20" s="297">
        <f t="shared" si="5"/>
        <v>34749</v>
      </c>
      <c r="Z20" s="14">
        <f t="shared" si="6"/>
        <v>1.0416009090335206E-4</v>
      </c>
    </row>
    <row r="21" spans="1:26">
      <c r="A21" s="295" t="s">
        <v>77</v>
      </c>
      <c r="B21" s="338">
        <v>3</v>
      </c>
      <c r="C21" s="21">
        <f>IF(C$6&lt;=$B21,VLOOKUP($A21,'DB_243way_Regular Symbol'!$B$21:$H$31,DB_243way_PayCombo!C$6+2,FALSE)*P$2,IF(C$6-$B21=1,VLOOKUP($A21,'DB_243way_Regular Symbol'!$B$34:$H$44,DB_243way_PayCombo!C$6+2,FALSE),'DB_243way_Regular Symbol'!D$16))</f>
        <v>6</v>
      </c>
      <c r="D21" s="21">
        <f>IF(D$6&lt;=$B21,VLOOKUP($A21,'DB_243way_Regular Symbol'!$B$21:$H$31,DB_243way_PayCombo!D$6+2,FALSE)*Q$2,IF(D$6-$B21=1,VLOOKUP($A21,'DB_243way_Regular Symbol'!$B$34:$H$44,DB_243way_PayCombo!D$6+2,FALSE),'DB_243way_Regular Symbol'!E$16))</f>
        <v>15</v>
      </c>
      <c r="E21" s="21">
        <f>IF(E$6&lt;=$B21,VLOOKUP($A21,'DB_243way_Regular Symbol'!$B$21:$H$31,DB_243way_PayCombo!E$6+2,FALSE)*R$2,IF(E$6-$B21=1,VLOOKUP($A21,'DB_243way_Regular Symbol'!$B$34:$H$44,DB_243way_PayCombo!E$6+2,FALSE),'DB_243way_Regular Symbol'!F$16))</f>
        <v>18</v>
      </c>
      <c r="F21" s="21">
        <f>IF(F$6&lt;=$B21,VLOOKUP($A21,'DB_243way_Regular Symbol'!$B$21:$H$31,DB_243way_PayCombo!F$6+2,FALSE)*S$2,IF(F$6-$B21=1,VLOOKUP($A21,'DB_243way_Regular Symbol'!$B$34:$H$44,DB_243way_PayCombo!F$6+2,FALSE),'DB_243way_Regular Symbol'!G$16))</f>
        <v>33</v>
      </c>
      <c r="G21" s="21">
        <f>IF(G$6&lt;=$B21,VLOOKUP($A21,'DB_243way_Regular Symbol'!$B$21:$H$31,DB_243way_PayCombo!G$6+2,FALSE)*T$2,IF(G$6-$B21=1,VLOOKUP($A21,'DB_243way_Regular Symbol'!$B$34:$H$44,DB_243way_PayCombo!G$6+2,FALSE),'DB_243way_Regular Symbol'!H$16))</f>
        <v>73</v>
      </c>
      <c r="H21" s="249">
        <f t="shared" si="0"/>
        <v>3902580</v>
      </c>
      <c r="I21" s="237">
        <f t="shared" si="1"/>
        <v>85.484848484848484</v>
      </c>
      <c r="J21" s="183">
        <f>VLOOKUP($A21,DB_OverView!$B$51:$G$62,DB_243way_PayCombo!$B21+1,FALSE)</f>
        <v>20</v>
      </c>
      <c r="K21" s="176">
        <f t="shared" si="2"/>
        <v>9.358383551931939E-3</v>
      </c>
      <c r="L21" s="269">
        <f t="shared" si="3"/>
        <v>1.1697979439914925E-2</v>
      </c>
      <c r="M21" s="268">
        <f t="shared" si="4"/>
        <v>0.23395958879829848</v>
      </c>
      <c r="N21" s="127"/>
      <c r="O21" s="299" t="s">
        <v>38</v>
      </c>
      <c r="P21" s="299" t="s">
        <v>278</v>
      </c>
      <c r="Q21" s="299" t="s">
        <v>278</v>
      </c>
      <c r="R21" s="299" t="s">
        <v>38</v>
      </c>
      <c r="S21" s="299" t="s">
        <v>38</v>
      </c>
      <c r="T21" s="294">
        <f>IF(O21="S1",VLOOKUP(O21,'DB_243way_Regular Symbol'!$B$3:$H$15,DB_243way_PayCombo!P$1+2,FALSE)*P$2,'DB_243way_Regular Symbol'!D$16-VLOOKUP("S1",'DB_243way_Regular Symbol'!$B$3:$H$15,DB_243way_PayCombo!P$1+2,FALSE)*P$2)</f>
        <v>3</v>
      </c>
      <c r="U21" s="294">
        <f>IF(P21="S1",VLOOKUP(P21,'DB_243way_Regular Symbol'!$B$3:$H$15,DB_243way_PayCombo!Q$1+2,FALSE)*Q$2,'DB_243way_Regular Symbol'!E$16-VLOOKUP("S1",'DB_243way_Regular Symbol'!$B$3:$H$15,DB_243way_PayCombo!Q$1+2,FALSE)*Q$2)</f>
        <v>33</v>
      </c>
      <c r="V21" s="294">
        <f>IF(Q21="S1",VLOOKUP(Q21,'DB_243way_Regular Symbol'!$B$3:$H$15,DB_243way_PayCombo!R$1+2,FALSE)*R$2,'DB_243way_Regular Symbol'!F$16-VLOOKUP("S1",'DB_243way_Regular Symbol'!$B$3:$H$15,DB_243way_PayCombo!R$1+2,FALSE)*R$2)</f>
        <v>59</v>
      </c>
      <c r="W21" s="294">
        <f>IF(R21="S1",VLOOKUP(R21,'DB_243way_Regular Symbol'!$B$3:$H$15,DB_243way_PayCombo!S$1+2,FALSE)*S$2,'DB_243way_Regular Symbol'!G$16-VLOOKUP("S1",'DB_243way_Regular Symbol'!$B$3:$H$15,DB_243way_PayCombo!S$1+2,FALSE)*S$2)</f>
        <v>6</v>
      </c>
      <c r="X21" s="294">
        <f>IF(S21="S1",VLOOKUP(S21,'DB_243way_Regular Symbol'!$B$3:$H$15,DB_243way_PayCombo!T$1+2,FALSE)*T$2,'DB_243way_Regular Symbol'!H$16-VLOOKUP("S1",'DB_243way_Regular Symbol'!$B$3:$H$15,DB_243way_PayCombo!T$1+2,FALSE)*T$2)</f>
        <v>3</v>
      </c>
      <c r="Y21" s="297">
        <f t="shared" si="5"/>
        <v>105138</v>
      </c>
      <c r="Z21" s="14">
        <f t="shared" si="6"/>
        <v>3.1515104427168062E-4</v>
      </c>
    </row>
    <row r="22" spans="1:26">
      <c r="A22" s="295" t="s">
        <v>140</v>
      </c>
      <c r="B22" s="338">
        <v>3</v>
      </c>
      <c r="C22" s="21">
        <f>IF(C$6&lt;=$B22,VLOOKUP($A22,'DB_243way_Regular Symbol'!$B$21:$H$31,DB_243way_PayCombo!C$6+2,FALSE)*P$2,IF(C$6-$B22=1,VLOOKUP($A22,'DB_243way_Regular Symbol'!$B$34:$H$44,DB_243way_PayCombo!C$6+2,FALSE),'DB_243way_Regular Symbol'!D$16))</f>
        <v>6</v>
      </c>
      <c r="D22" s="21">
        <f>IF(D$6&lt;=$B22,VLOOKUP($A22,'DB_243way_Regular Symbol'!$B$21:$H$31,DB_243way_PayCombo!D$6+2,FALSE)*Q$2,IF(D$6-$B22=1,VLOOKUP($A22,'DB_243way_Regular Symbol'!$B$34:$H$44,DB_243way_PayCombo!D$6+2,FALSE),'DB_243way_Regular Symbol'!E$16))</f>
        <v>15</v>
      </c>
      <c r="E22" s="21">
        <f>IF(E$6&lt;=$B22,VLOOKUP($A22,'DB_243way_Regular Symbol'!$B$21:$H$31,DB_243way_PayCombo!E$6+2,FALSE)*R$2,IF(E$6-$B22=1,VLOOKUP($A22,'DB_243way_Regular Symbol'!$B$34:$H$44,DB_243way_PayCombo!E$6+2,FALSE),'DB_243way_Regular Symbol'!F$16))</f>
        <v>12</v>
      </c>
      <c r="F22" s="21">
        <f>IF(F$6&lt;=$B22,VLOOKUP($A22,'DB_243way_Regular Symbol'!$B$21:$H$31,DB_243way_PayCombo!F$6+2,FALSE)*S$2,IF(F$6-$B22=1,VLOOKUP($A22,'DB_243way_Regular Symbol'!$B$34:$H$44,DB_243way_PayCombo!F$6+2,FALSE),'DB_243way_Regular Symbol'!G$16))</f>
        <v>27</v>
      </c>
      <c r="G22" s="21">
        <f>IF(G$6&lt;=$B22,VLOOKUP($A22,'DB_243way_Regular Symbol'!$B$21:$H$31,DB_243way_PayCombo!G$6+2,FALSE)*T$2,IF(G$6-$B22=1,VLOOKUP($A22,'DB_243way_Regular Symbol'!$B$34:$H$44,DB_243way_PayCombo!G$6+2,FALSE),'DB_243way_Regular Symbol'!H$16))</f>
        <v>73</v>
      </c>
      <c r="H22" s="249">
        <f t="shared" si="0"/>
        <v>2128680</v>
      </c>
      <c r="I22" s="237">
        <f t="shared" si="1"/>
        <v>156.72222222222223</v>
      </c>
      <c r="J22" s="183">
        <f>VLOOKUP($A22,DB_OverView!$B$51:$G$62,DB_243way_PayCombo!$B22+1,FALSE)</f>
        <v>15</v>
      </c>
      <c r="K22" s="176">
        <f t="shared" si="2"/>
        <v>3.8284296348812478E-3</v>
      </c>
      <c r="L22" s="269">
        <f t="shared" si="3"/>
        <v>6.380716058135413E-3</v>
      </c>
      <c r="M22" s="268">
        <f t="shared" si="4"/>
        <v>9.57107408720312E-2</v>
      </c>
      <c r="N22" s="127"/>
      <c r="O22" s="299" t="s">
        <v>278</v>
      </c>
      <c r="P22" s="299" t="s">
        <v>38</v>
      </c>
      <c r="Q22" s="299" t="s">
        <v>38</v>
      </c>
      <c r="R22" s="299" t="s">
        <v>38</v>
      </c>
      <c r="S22" s="299" t="s">
        <v>278</v>
      </c>
      <c r="T22" s="294">
        <f>IF(O22="S1",VLOOKUP(O22,'DB_243way_Regular Symbol'!$B$3:$H$15,DB_243way_PayCombo!P$1+2,FALSE)*P$2,'DB_243way_Regular Symbol'!D$16-VLOOKUP("S1",'DB_243way_Regular Symbol'!$B$3:$H$15,DB_243way_PayCombo!P$1+2,FALSE)*P$2)</f>
        <v>39</v>
      </c>
      <c r="U22" s="294">
        <f>IF(P22="S1",VLOOKUP(P22,'DB_243way_Regular Symbol'!$B$3:$H$15,DB_243way_PayCombo!Q$1+2,FALSE)*Q$2,'DB_243way_Regular Symbol'!E$16-VLOOKUP("S1",'DB_243way_Regular Symbol'!$B$3:$H$15,DB_243way_PayCombo!Q$1+2,FALSE)*Q$2)</f>
        <v>6</v>
      </c>
      <c r="V22" s="294">
        <f>IF(Q22="S1",VLOOKUP(Q22,'DB_243way_Regular Symbol'!$B$3:$H$15,DB_243way_PayCombo!R$1+2,FALSE)*R$2,'DB_243way_Regular Symbol'!F$16-VLOOKUP("S1",'DB_243way_Regular Symbol'!$B$3:$H$15,DB_243way_PayCombo!R$1+2,FALSE)*R$2)</f>
        <v>3</v>
      </c>
      <c r="W22" s="294">
        <f>IF(R22="S1",VLOOKUP(R22,'DB_243way_Regular Symbol'!$B$3:$H$15,DB_243way_PayCombo!S$1+2,FALSE)*S$2,'DB_243way_Regular Symbol'!G$16-VLOOKUP("S1",'DB_243way_Regular Symbol'!$B$3:$H$15,DB_243way_PayCombo!S$1+2,FALSE)*S$2)</f>
        <v>6</v>
      </c>
      <c r="X22" s="294">
        <f>IF(S22="S1",VLOOKUP(S22,'DB_243way_Regular Symbol'!$B$3:$H$15,DB_243way_PayCombo!T$1+2,FALSE)*T$2,'DB_243way_Regular Symbol'!H$16-VLOOKUP("S1",'DB_243way_Regular Symbol'!$B$3:$H$15,DB_243way_PayCombo!T$1+2,FALSE)*T$2)</f>
        <v>70</v>
      </c>
      <c r="Y22" s="297">
        <f t="shared" si="5"/>
        <v>294840</v>
      </c>
      <c r="Z22" s="14">
        <f t="shared" si="6"/>
        <v>8.8378258948298722E-4</v>
      </c>
    </row>
    <row r="23" spans="1:26">
      <c r="A23" s="295" t="s">
        <v>62</v>
      </c>
      <c r="B23" s="338">
        <v>3</v>
      </c>
      <c r="C23" s="21">
        <f>IF(C$6&lt;=$B23,VLOOKUP($A23,'DB_243way_Regular Symbol'!$B$21:$H$31,DB_243way_PayCombo!C$6+2,FALSE)*P$2,IF(C$6-$B23=1,VLOOKUP($A23,'DB_243way_Regular Symbol'!$B$34:$H$44,DB_243way_PayCombo!C$6+2,FALSE),'DB_243way_Regular Symbol'!D$16))</f>
        <v>6</v>
      </c>
      <c r="D23" s="21">
        <f>IF(D$6&lt;=$B23,VLOOKUP($A23,'DB_243way_Regular Symbol'!$B$21:$H$31,DB_243way_PayCombo!D$6+2,FALSE)*Q$2,IF(D$6-$B23=1,VLOOKUP($A23,'DB_243way_Regular Symbol'!$B$34:$H$44,DB_243way_PayCombo!D$6+2,FALSE),'DB_243way_Regular Symbol'!E$16))</f>
        <v>21</v>
      </c>
      <c r="E23" s="21">
        <f>IF(E$6&lt;=$B23,VLOOKUP($A23,'DB_243way_Regular Symbol'!$B$21:$H$31,DB_243way_PayCombo!E$6+2,FALSE)*R$2,IF(E$6-$B23=1,VLOOKUP($A23,'DB_243way_Regular Symbol'!$B$34:$H$44,DB_243way_PayCombo!E$6+2,FALSE),'DB_243way_Regular Symbol'!F$16))</f>
        <v>9</v>
      </c>
      <c r="F23" s="21">
        <f>IF(F$6&lt;=$B23,VLOOKUP($A23,'DB_243way_Regular Symbol'!$B$21:$H$31,DB_243way_PayCombo!F$6+2,FALSE)*S$2,IF(F$6-$B23=1,VLOOKUP($A23,'DB_243way_Regular Symbol'!$B$34:$H$44,DB_243way_PayCombo!F$6+2,FALSE),'DB_243way_Regular Symbol'!G$16))</f>
        <v>30</v>
      </c>
      <c r="G23" s="21">
        <f>IF(G$6&lt;=$B23,VLOOKUP($A23,'DB_243way_Regular Symbol'!$B$21:$H$31,DB_243way_PayCombo!G$6+2,FALSE)*T$2,IF(G$6-$B23=1,VLOOKUP($A23,'DB_243way_Regular Symbol'!$B$34:$H$44,DB_243way_PayCombo!G$6+2,FALSE),'DB_243way_Regular Symbol'!H$16))</f>
        <v>73</v>
      </c>
      <c r="H23" s="249">
        <f t="shared" si="0"/>
        <v>2483460</v>
      </c>
      <c r="I23" s="237">
        <f t="shared" si="1"/>
        <v>134.33333333333334</v>
      </c>
      <c r="J23" s="183">
        <f>VLOOKUP($A23,DB_OverView!$B$51:$G$62,DB_243way_PayCombo!$B23+1,FALSE)</f>
        <v>10</v>
      </c>
      <c r="K23" s="176">
        <f t="shared" si="2"/>
        <v>2.9776674937965261E-3</v>
      </c>
      <c r="L23" s="269">
        <f t="shared" si="3"/>
        <v>7.4441687344913143E-3</v>
      </c>
      <c r="M23" s="268">
        <f t="shared" si="4"/>
        <v>7.4441687344913146E-2</v>
      </c>
      <c r="N23" s="127"/>
      <c r="O23" s="299" t="s">
        <v>278</v>
      </c>
      <c r="P23" s="299" t="s">
        <v>38</v>
      </c>
      <c r="Q23" s="299" t="s">
        <v>38</v>
      </c>
      <c r="R23" s="299" t="s">
        <v>278</v>
      </c>
      <c r="S23" s="299" t="s">
        <v>38</v>
      </c>
      <c r="T23" s="294">
        <f>IF(O23="S1",VLOOKUP(O23,'DB_243way_Regular Symbol'!$B$3:$H$15,DB_243way_PayCombo!P$1+2,FALSE)*P$2,'DB_243way_Regular Symbol'!D$16-VLOOKUP("S1",'DB_243way_Regular Symbol'!$B$3:$H$15,DB_243way_PayCombo!P$1+2,FALSE)*P$2)</f>
        <v>39</v>
      </c>
      <c r="U23" s="294">
        <f>IF(P23="S1",VLOOKUP(P23,'DB_243way_Regular Symbol'!$B$3:$H$15,DB_243way_PayCombo!Q$1+2,FALSE)*Q$2,'DB_243way_Regular Symbol'!E$16-VLOOKUP("S1",'DB_243way_Regular Symbol'!$B$3:$H$15,DB_243way_PayCombo!Q$1+2,FALSE)*Q$2)</f>
        <v>6</v>
      </c>
      <c r="V23" s="294">
        <f>IF(Q23="S1",VLOOKUP(Q23,'DB_243way_Regular Symbol'!$B$3:$H$15,DB_243way_PayCombo!R$1+2,FALSE)*R$2,'DB_243way_Regular Symbol'!F$16-VLOOKUP("S1",'DB_243way_Regular Symbol'!$B$3:$H$15,DB_243way_PayCombo!R$1+2,FALSE)*R$2)</f>
        <v>3</v>
      </c>
      <c r="W23" s="294">
        <f>IF(R23="S1",VLOOKUP(R23,'DB_243way_Regular Symbol'!$B$3:$H$15,DB_243way_PayCombo!S$1+2,FALSE)*S$2,'DB_243way_Regular Symbol'!G$16-VLOOKUP("S1",'DB_243way_Regular Symbol'!$B$3:$H$15,DB_243way_PayCombo!S$1+2,FALSE)*S$2)</f>
        <v>39</v>
      </c>
      <c r="X23" s="294">
        <f>IF(S23="S1",VLOOKUP(S23,'DB_243way_Regular Symbol'!$B$3:$H$15,DB_243way_PayCombo!T$1+2,FALSE)*T$2,'DB_243way_Regular Symbol'!H$16-VLOOKUP("S1",'DB_243way_Regular Symbol'!$B$3:$H$15,DB_243way_PayCombo!T$1+2,FALSE)*T$2)</f>
        <v>3</v>
      </c>
      <c r="Y23" s="297">
        <f t="shared" si="5"/>
        <v>82134</v>
      </c>
      <c r="Z23" s="14">
        <f t="shared" si="6"/>
        <v>2.4619657849883213E-4</v>
      </c>
    </row>
    <row r="24" spans="1:26">
      <c r="A24" s="295" t="s">
        <v>181</v>
      </c>
      <c r="B24" s="338">
        <v>3</v>
      </c>
      <c r="C24" s="21">
        <f>IF(C$6&lt;=$B24,VLOOKUP($A24,'DB_243way_Regular Symbol'!$B$21:$H$31,DB_243way_PayCombo!C$6+2,FALSE)*P$2,IF(C$6-$B24=1,VLOOKUP($A24,'DB_243way_Regular Symbol'!$B$34:$H$44,DB_243way_PayCombo!C$6+2,FALSE),'DB_243way_Regular Symbol'!D$16))</f>
        <v>6</v>
      </c>
      <c r="D24" s="21">
        <f>IF(D$6&lt;=$B24,VLOOKUP($A24,'DB_243way_Regular Symbol'!$B$21:$H$31,DB_243way_PayCombo!D$6+2,FALSE)*Q$2,IF(D$6-$B24=1,VLOOKUP($A24,'DB_243way_Regular Symbol'!$B$34:$H$44,DB_243way_PayCombo!D$6+2,FALSE),'DB_243way_Regular Symbol'!E$16))</f>
        <v>21</v>
      </c>
      <c r="E24" s="21">
        <f>IF(E$6&lt;=$B24,VLOOKUP($A24,'DB_243way_Regular Symbol'!$B$21:$H$31,DB_243way_PayCombo!E$6+2,FALSE)*R$2,IF(E$6-$B24=1,VLOOKUP($A24,'DB_243way_Regular Symbol'!$B$34:$H$44,DB_243way_PayCombo!E$6+2,FALSE),'DB_243way_Regular Symbol'!F$16))</f>
        <v>18</v>
      </c>
      <c r="F24" s="21">
        <f>IF(F$6&lt;=$B24,VLOOKUP($A24,'DB_243way_Regular Symbol'!$B$21:$H$31,DB_243way_PayCombo!F$6+2,FALSE)*S$2,IF(F$6-$B24=1,VLOOKUP($A24,'DB_243way_Regular Symbol'!$B$34:$H$44,DB_243way_PayCombo!F$6+2,FALSE),'DB_243way_Regular Symbol'!G$16))</f>
        <v>38</v>
      </c>
      <c r="G24" s="21">
        <f>IF(G$6&lt;=$B24,VLOOKUP($A24,'DB_243way_Regular Symbol'!$B$21:$H$31,DB_243way_PayCombo!G$6+2,FALSE)*T$2,IF(G$6-$B24=1,VLOOKUP($A24,'DB_243way_Regular Symbol'!$B$34:$H$44,DB_243way_PayCombo!G$6+2,FALSE),'DB_243way_Regular Symbol'!H$16))</f>
        <v>73</v>
      </c>
      <c r="H24" s="249">
        <f t="shared" si="0"/>
        <v>6291432</v>
      </c>
      <c r="I24" s="237">
        <f t="shared" si="1"/>
        <v>53.026315789473685</v>
      </c>
      <c r="J24" s="183">
        <f>VLOOKUP($A24,DB_OverView!$B$51:$G$62,DB_243way_PayCombo!$B24+1,FALSE)</f>
        <v>10</v>
      </c>
      <c r="K24" s="176">
        <f t="shared" si="2"/>
        <v>7.5434243176178651E-3</v>
      </c>
      <c r="L24" s="269">
        <f t="shared" si="3"/>
        <v>1.8858560794044663E-2</v>
      </c>
      <c r="M24" s="268">
        <f t="shared" si="4"/>
        <v>0.18858560794044663</v>
      </c>
      <c r="N24" s="127"/>
      <c r="O24" s="299" t="s">
        <v>278</v>
      </c>
      <c r="P24" s="299" t="s">
        <v>38</v>
      </c>
      <c r="Q24" s="299" t="s">
        <v>278</v>
      </c>
      <c r="R24" s="299" t="s">
        <v>38</v>
      </c>
      <c r="S24" s="299" t="s">
        <v>38</v>
      </c>
      <c r="T24" s="294">
        <f>IF(O24="S1",VLOOKUP(O24,'DB_243way_Regular Symbol'!$B$3:$H$15,DB_243way_PayCombo!P$1+2,FALSE)*P$2,'DB_243way_Regular Symbol'!D$16-VLOOKUP("S1",'DB_243way_Regular Symbol'!$B$3:$H$15,DB_243way_PayCombo!P$1+2,FALSE)*P$2)</f>
        <v>39</v>
      </c>
      <c r="U24" s="294">
        <f>IF(P24="S1",VLOOKUP(P24,'DB_243way_Regular Symbol'!$B$3:$H$15,DB_243way_PayCombo!Q$1+2,FALSE)*Q$2,'DB_243way_Regular Symbol'!E$16-VLOOKUP("S1",'DB_243way_Regular Symbol'!$B$3:$H$15,DB_243way_PayCombo!Q$1+2,FALSE)*Q$2)</f>
        <v>6</v>
      </c>
      <c r="V24" s="294">
        <f>IF(Q24="S1",VLOOKUP(Q24,'DB_243way_Regular Symbol'!$B$3:$H$15,DB_243way_PayCombo!R$1+2,FALSE)*R$2,'DB_243way_Regular Symbol'!F$16-VLOOKUP("S1",'DB_243way_Regular Symbol'!$B$3:$H$15,DB_243way_PayCombo!R$1+2,FALSE)*R$2)</f>
        <v>59</v>
      </c>
      <c r="W24" s="294">
        <f>IF(R24="S1",VLOOKUP(R24,'DB_243way_Regular Symbol'!$B$3:$H$15,DB_243way_PayCombo!S$1+2,FALSE)*S$2,'DB_243way_Regular Symbol'!G$16-VLOOKUP("S1",'DB_243way_Regular Symbol'!$B$3:$H$15,DB_243way_PayCombo!S$1+2,FALSE)*S$2)</f>
        <v>6</v>
      </c>
      <c r="X24" s="294">
        <f>IF(S24="S1",VLOOKUP(S24,'DB_243way_Regular Symbol'!$B$3:$H$15,DB_243way_PayCombo!T$1+2,FALSE)*T$2,'DB_243way_Regular Symbol'!H$16-VLOOKUP("S1",'DB_243way_Regular Symbol'!$B$3:$H$15,DB_243way_PayCombo!T$1+2,FALSE)*T$2)</f>
        <v>3</v>
      </c>
      <c r="Y24" s="297">
        <f t="shared" si="5"/>
        <v>248508</v>
      </c>
      <c r="Z24" s="14">
        <f t="shared" si="6"/>
        <v>7.4490246827851772E-4</v>
      </c>
    </row>
    <row r="25" spans="1:26">
      <c r="A25" s="295" t="s">
        <v>182</v>
      </c>
      <c r="B25" s="338">
        <v>3</v>
      </c>
      <c r="C25" s="21">
        <f>IF(C$6&lt;=$B25,VLOOKUP($A25,'DB_243way_Regular Symbol'!$B$21:$H$31,DB_243way_PayCombo!C$6+2,FALSE)*P$2,IF(C$6-$B25=1,VLOOKUP($A25,'DB_243way_Regular Symbol'!$B$34:$H$44,DB_243way_PayCombo!C$6+2,FALSE),'DB_243way_Regular Symbol'!D$16))</f>
        <v>15</v>
      </c>
      <c r="D25" s="21">
        <f>IF(D$6&lt;=$B25,VLOOKUP($A25,'DB_243way_Regular Symbol'!$B$21:$H$31,DB_243way_PayCombo!D$6+2,FALSE)*Q$2,IF(D$6-$B25=1,VLOOKUP($A25,'DB_243way_Regular Symbol'!$B$34:$H$44,DB_243way_PayCombo!D$6+2,FALSE),'DB_243way_Regular Symbol'!E$16))</f>
        <v>21</v>
      </c>
      <c r="E25" s="21">
        <f>IF(E$6&lt;=$B25,VLOOKUP($A25,'DB_243way_Regular Symbol'!$B$21:$H$31,DB_243way_PayCombo!E$6+2,FALSE)*R$2,IF(E$6-$B25=1,VLOOKUP($A25,'DB_243way_Regular Symbol'!$B$34:$H$44,DB_243way_PayCombo!E$6+2,FALSE),'DB_243way_Regular Symbol'!F$16))</f>
        <v>18</v>
      </c>
      <c r="F25" s="21">
        <f>IF(F$6&lt;=$B25,VLOOKUP($A25,'DB_243way_Regular Symbol'!$B$21:$H$31,DB_243way_PayCombo!F$6+2,FALSE)*S$2,IF(F$6-$B25=1,VLOOKUP($A25,'DB_243way_Regular Symbol'!$B$34:$H$44,DB_243way_PayCombo!F$6+2,FALSE),'DB_243way_Regular Symbol'!G$16))</f>
        <v>29</v>
      </c>
      <c r="G25" s="21">
        <f>IF(G$6&lt;=$B25,VLOOKUP($A25,'DB_243way_Regular Symbol'!$B$21:$H$31,DB_243way_PayCombo!G$6+2,FALSE)*T$2,IF(G$6-$B25=1,VLOOKUP($A25,'DB_243way_Regular Symbol'!$B$34:$H$44,DB_243way_PayCombo!G$6+2,FALSE),'DB_243way_Regular Symbol'!H$16))</f>
        <v>73</v>
      </c>
      <c r="H25" s="249">
        <f t="shared" si="0"/>
        <v>12003390</v>
      </c>
      <c r="I25" s="237">
        <f t="shared" si="1"/>
        <v>27.793103448275861</v>
      </c>
      <c r="J25" s="183">
        <f>VLOOKUP($A25,DB_OverView!$B$51:$G$62,DB_243way_PayCombo!$B25+1,FALSE)</f>
        <v>8</v>
      </c>
      <c r="K25" s="176">
        <f t="shared" si="2"/>
        <v>1.1513647642679901E-2</v>
      </c>
      <c r="L25" s="269">
        <f t="shared" si="3"/>
        <v>3.5980148883374689E-2</v>
      </c>
      <c r="M25" s="268">
        <f t="shared" si="4"/>
        <v>0.28784119106699751</v>
      </c>
      <c r="N25" s="127"/>
      <c r="O25" s="299" t="s">
        <v>278</v>
      </c>
      <c r="P25" s="299" t="s">
        <v>278</v>
      </c>
      <c r="Q25" s="299" t="s">
        <v>38</v>
      </c>
      <c r="R25" s="299" t="s">
        <v>38</v>
      </c>
      <c r="S25" s="299" t="s">
        <v>38</v>
      </c>
      <c r="T25" s="294">
        <f>IF(O25="S1",VLOOKUP(O25,'DB_243way_Regular Symbol'!$B$3:$H$15,DB_243way_PayCombo!P$1+2,FALSE)*P$2,'DB_243way_Regular Symbol'!D$16-VLOOKUP("S1",'DB_243way_Regular Symbol'!$B$3:$H$15,DB_243way_PayCombo!P$1+2,FALSE)*P$2)</f>
        <v>39</v>
      </c>
      <c r="U25" s="294">
        <f>IF(P25="S1",VLOOKUP(P25,'DB_243way_Regular Symbol'!$B$3:$H$15,DB_243way_PayCombo!Q$1+2,FALSE)*Q$2,'DB_243way_Regular Symbol'!E$16-VLOOKUP("S1",'DB_243way_Regular Symbol'!$B$3:$H$15,DB_243way_PayCombo!Q$1+2,FALSE)*Q$2)</f>
        <v>33</v>
      </c>
      <c r="V25" s="294">
        <f>IF(Q25="S1",VLOOKUP(Q25,'DB_243way_Regular Symbol'!$B$3:$H$15,DB_243way_PayCombo!R$1+2,FALSE)*R$2,'DB_243way_Regular Symbol'!F$16-VLOOKUP("S1",'DB_243way_Regular Symbol'!$B$3:$H$15,DB_243way_PayCombo!R$1+2,FALSE)*R$2)</f>
        <v>3</v>
      </c>
      <c r="W25" s="294">
        <f>IF(R25="S1",VLOOKUP(R25,'DB_243way_Regular Symbol'!$B$3:$H$15,DB_243way_PayCombo!S$1+2,FALSE)*S$2,'DB_243way_Regular Symbol'!G$16-VLOOKUP("S1",'DB_243way_Regular Symbol'!$B$3:$H$15,DB_243way_PayCombo!S$1+2,FALSE)*S$2)</f>
        <v>6</v>
      </c>
      <c r="X25" s="294">
        <f>IF(S25="S1",VLOOKUP(S25,'DB_243way_Regular Symbol'!$B$3:$H$15,DB_243way_PayCombo!T$1+2,FALSE)*T$2,'DB_243way_Regular Symbol'!H$16-VLOOKUP("S1",'DB_243way_Regular Symbol'!$B$3:$H$15,DB_243way_PayCombo!T$1+2,FALSE)*T$2)</f>
        <v>3</v>
      </c>
      <c r="Y25" s="297">
        <f t="shared" si="5"/>
        <v>69498</v>
      </c>
      <c r="Z25" s="14">
        <f t="shared" si="6"/>
        <v>2.0832018180670412E-4</v>
      </c>
    </row>
    <row r="26" spans="1:26">
      <c r="A26" s="295" t="s">
        <v>183</v>
      </c>
      <c r="B26" s="338">
        <v>3</v>
      </c>
      <c r="C26" s="21">
        <f>IF(C$6&lt;=$B26,VLOOKUP($A26,'DB_243way_Regular Symbol'!$B$21:$H$31,DB_243way_PayCombo!C$6+2,FALSE)*P$2,IF(C$6-$B26=1,VLOOKUP($A26,'DB_243way_Regular Symbol'!$B$34:$H$44,DB_243way_PayCombo!C$6+2,FALSE),'DB_243way_Regular Symbol'!D$16))</f>
        <v>12</v>
      </c>
      <c r="D26" s="21">
        <f>IF(D$6&lt;=$B26,VLOOKUP($A26,'DB_243way_Regular Symbol'!$B$21:$H$31,DB_243way_PayCombo!D$6+2,FALSE)*Q$2,IF(D$6-$B26=1,VLOOKUP($A26,'DB_243way_Regular Symbol'!$B$34:$H$44,DB_243way_PayCombo!D$6+2,FALSE),'DB_243way_Regular Symbol'!E$16))</f>
        <v>21</v>
      </c>
      <c r="E26" s="21">
        <f>IF(E$6&lt;=$B26,VLOOKUP($A26,'DB_243way_Regular Symbol'!$B$21:$H$31,DB_243way_PayCombo!E$6+2,FALSE)*R$2,IF(E$6-$B26=1,VLOOKUP($A26,'DB_243way_Regular Symbol'!$B$34:$H$44,DB_243way_PayCombo!E$6+2,FALSE),'DB_243way_Regular Symbol'!F$16))</f>
        <v>18</v>
      </c>
      <c r="F26" s="21">
        <f>IF(F$6&lt;=$B26,VLOOKUP($A26,'DB_243way_Regular Symbol'!$B$21:$H$31,DB_243way_PayCombo!F$6+2,FALSE)*S$2,IF(F$6-$B26=1,VLOOKUP($A26,'DB_243way_Regular Symbol'!$B$34:$H$44,DB_243way_PayCombo!F$6+2,FALSE),'DB_243way_Regular Symbol'!G$16))</f>
        <v>27</v>
      </c>
      <c r="G26" s="21">
        <f>IF(G$6&lt;=$B26,VLOOKUP($A26,'DB_243way_Regular Symbol'!$B$21:$H$31,DB_243way_PayCombo!G$6+2,FALSE)*T$2,IF(G$6-$B26=1,VLOOKUP($A26,'DB_243way_Regular Symbol'!$B$34:$H$44,DB_243way_PayCombo!G$6+2,FALSE),'DB_243way_Regular Symbol'!H$16))</f>
        <v>73</v>
      </c>
      <c r="H26" s="249">
        <f t="shared" si="0"/>
        <v>8940456</v>
      </c>
      <c r="I26" s="237">
        <f t="shared" si="1"/>
        <v>37.314814814814817</v>
      </c>
      <c r="J26" s="183">
        <f>VLOOKUP($A26,DB_OverView!$B$51:$G$62,DB_243way_PayCombo!$B26+1,FALSE)</f>
        <v>8</v>
      </c>
      <c r="K26" s="176">
        <f t="shared" si="2"/>
        <v>8.575682382133994E-3</v>
      </c>
      <c r="L26" s="269">
        <f t="shared" si="3"/>
        <v>2.6799007444168733E-2</v>
      </c>
      <c r="M26" s="268">
        <f t="shared" si="4"/>
        <v>0.21439205955334986</v>
      </c>
      <c r="N26" s="127"/>
    </row>
    <row r="27" spans="1:26">
      <c r="A27" s="295" t="s">
        <v>179</v>
      </c>
      <c r="B27" s="338">
        <v>3</v>
      </c>
      <c r="C27" s="21">
        <f>IF(C$6&lt;=$B27,VLOOKUP($A27,'DB_243way_Regular Symbol'!$B$21:$H$31,DB_243way_PayCombo!C$6+2,FALSE)*P$2,IF(C$6-$B27=1,VLOOKUP($A27,'DB_243way_Regular Symbol'!$B$34:$H$44,DB_243way_PayCombo!C$6+2,FALSE),'DB_243way_Regular Symbol'!D$16))</f>
        <v>27</v>
      </c>
      <c r="D27" s="21">
        <f>IF(D$6&lt;=$B27,VLOOKUP($A27,'DB_243way_Regular Symbol'!$B$21:$H$31,DB_243way_PayCombo!D$6+2,FALSE)*Q$2,IF(D$6-$B27=1,VLOOKUP($A27,'DB_243way_Regular Symbol'!$B$34:$H$44,DB_243way_PayCombo!D$6+2,FALSE),'DB_243way_Regular Symbol'!E$16))</f>
        <v>21</v>
      </c>
      <c r="E27" s="21">
        <f>IF(E$6&lt;=$B27,VLOOKUP($A27,'DB_243way_Regular Symbol'!$B$21:$H$31,DB_243way_PayCombo!E$6+2,FALSE)*R$2,IF(E$6-$B27=1,VLOOKUP($A27,'DB_243way_Regular Symbol'!$B$34:$H$44,DB_243way_PayCombo!E$6+2,FALSE),'DB_243way_Regular Symbol'!F$16))</f>
        <v>27</v>
      </c>
      <c r="F27" s="21">
        <f>IF(F$6&lt;=$B27,VLOOKUP($A27,'DB_243way_Regular Symbol'!$B$21:$H$31,DB_243way_PayCombo!F$6+2,FALSE)*S$2,IF(F$6-$B27=1,VLOOKUP($A27,'DB_243way_Regular Symbol'!$B$34:$H$44,DB_243way_PayCombo!F$6+2,FALSE),'DB_243way_Regular Symbol'!G$16))</f>
        <v>30</v>
      </c>
      <c r="G27" s="21">
        <f>IF(G$6&lt;=$B27,VLOOKUP($A27,'DB_243way_Regular Symbol'!$B$21:$H$31,DB_243way_PayCombo!G$6+2,FALSE)*T$2,IF(G$6-$B27=1,VLOOKUP($A27,'DB_243way_Regular Symbol'!$B$34:$H$44,DB_243way_PayCombo!G$6+2,FALSE),'DB_243way_Regular Symbol'!H$16))</f>
        <v>73</v>
      </c>
      <c r="H27" s="249">
        <f t="shared" si="0"/>
        <v>33526710</v>
      </c>
      <c r="I27" s="237">
        <f t="shared" si="1"/>
        <v>9.9506172839506171</v>
      </c>
      <c r="J27" s="183">
        <f>VLOOKUP($A27,DB_OverView!$B$51:$G$62,DB_243way_PayCombo!$B27+1,FALSE)</f>
        <v>6</v>
      </c>
      <c r="K27" s="176">
        <f t="shared" si="2"/>
        <v>2.4119106699751862E-2</v>
      </c>
      <c r="L27" s="269">
        <f t="shared" si="3"/>
        <v>0.10049627791563276</v>
      </c>
      <c r="M27" s="268">
        <f t="shared" si="4"/>
        <v>0.60297766749379655</v>
      </c>
      <c r="N27" s="127"/>
    </row>
    <row r="28" spans="1:26">
      <c r="A28" s="295" t="s">
        <v>180</v>
      </c>
      <c r="B28" s="338">
        <v>3</v>
      </c>
      <c r="C28" s="21">
        <f>IF(C$6&lt;=$B28,VLOOKUP($A28,'DB_243way_Regular Symbol'!$B$21:$H$31,DB_243way_PayCombo!C$6+2,FALSE)*P$2,IF(C$6-$B28=1,VLOOKUP($A28,'DB_243way_Regular Symbol'!$B$34:$H$44,DB_243way_PayCombo!C$6+2,FALSE),'DB_243way_Regular Symbol'!D$16))</f>
        <v>27</v>
      </c>
      <c r="D28" s="21">
        <f>IF(D$6&lt;=$B28,VLOOKUP($A28,'DB_243way_Regular Symbol'!$B$21:$H$31,DB_243way_PayCombo!D$6+2,FALSE)*Q$2,IF(D$6-$B28=1,VLOOKUP($A28,'DB_243way_Regular Symbol'!$B$34:$H$44,DB_243way_PayCombo!D$6+2,FALSE),'DB_243way_Regular Symbol'!E$16))</f>
        <v>21</v>
      </c>
      <c r="E28" s="21">
        <f>IF(E$6&lt;=$B28,VLOOKUP($A28,'DB_243way_Regular Symbol'!$B$21:$H$31,DB_243way_PayCombo!E$6+2,FALSE)*R$2,IF(E$6-$B28=1,VLOOKUP($A28,'DB_243way_Regular Symbol'!$B$34:$H$44,DB_243way_PayCombo!E$6+2,FALSE),'DB_243way_Regular Symbol'!F$16))</f>
        <v>24</v>
      </c>
      <c r="F28" s="21">
        <f>IF(F$6&lt;=$B28,VLOOKUP($A28,'DB_243way_Regular Symbol'!$B$21:$H$31,DB_243way_PayCombo!F$6+2,FALSE)*S$2,IF(F$6-$B28=1,VLOOKUP($A28,'DB_243way_Regular Symbol'!$B$34:$H$44,DB_243way_PayCombo!F$6+2,FALSE),'DB_243way_Regular Symbol'!G$16))</f>
        <v>30</v>
      </c>
      <c r="G28" s="21">
        <f>IF(G$6&lt;=$B28,VLOOKUP($A28,'DB_243way_Regular Symbol'!$B$21:$H$31,DB_243way_PayCombo!G$6+2,FALSE)*T$2,IF(G$6-$B28=1,VLOOKUP($A28,'DB_243way_Regular Symbol'!$B$34:$H$44,DB_243way_PayCombo!G$6+2,FALSE),'DB_243way_Regular Symbol'!H$16))</f>
        <v>73</v>
      </c>
      <c r="H28" s="249">
        <f t="shared" si="0"/>
        <v>29801520</v>
      </c>
      <c r="I28" s="237">
        <f t="shared" si="1"/>
        <v>11.194444444444445</v>
      </c>
      <c r="J28" s="183">
        <f>VLOOKUP($A28,DB_OverView!$B$51:$G$62,DB_243way_PayCombo!$B28+1,FALSE)</f>
        <v>6</v>
      </c>
      <c r="K28" s="176">
        <f t="shared" si="2"/>
        <v>2.1439205955334984E-2</v>
      </c>
      <c r="L28" s="269">
        <f t="shared" si="3"/>
        <v>8.9330024813895778E-2</v>
      </c>
      <c r="M28" s="268">
        <f t="shared" si="4"/>
        <v>0.53598014888337464</v>
      </c>
      <c r="N28" s="127"/>
      <c r="O28" s="186"/>
      <c r="P28" s="186"/>
      <c r="Q28" s="186"/>
    </row>
    <row r="29" spans="1:26">
      <c r="A29" s="295" t="s">
        <v>142</v>
      </c>
      <c r="B29" s="338">
        <v>2</v>
      </c>
      <c r="C29" s="21">
        <f>IF(C$6&lt;=$B29,VLOOKUP($A29,'DB_243way_Regular Symbol'!$B$21:$H$31,DB_243way_PayCombo!C$6+2,FALSE)*P$2,IF(C$6-$B29=1,VLOOKUP($A29,'DB_243way_Regular Symbol'!$B$34:$H$44,DB_243way_PayCombo!C$6+2,FALSE),'DB_243way_Regular Symbol'!D$16))</f>
        <v>6</v>
      </c>
      <c r="D29" s="21">
        <f>IF(D$6&lt;=$B29,VLOOKUP($A29,'DB_243way_Regular Symbol'!$B$21:$H$31,DB_243way_PayCombo!D$6+2,FALSE)*Q$2,IF(D$6-$B29=1,VLOOKUP($A29,'DB_243way_Regular Symbol'!$B$34:$H$44,DB_243way_PayCombo!D$6+2,FALSE),'DB_243way_Regular Symbol'!E$16))</f>
        <v>15</v>
      </c>
      <c r="E29" s="21">
        <f>IF(E$6&lt;=$B29,VLOOKUP($A29,'DB_243way_Regular Symbol'!$B$21:$H$31,DB_243way_PayCombo!E$6+2,FALSE)*R$2,IF(E$6-$B29=1,VLOOKUP($A29,'DB_243way_Regular Symbol'!$B$34:$H$44,DB_243way_PayCombo!E$6+2,FALSE),'DB_243way_Regular Symbol'!F$16))</f>
        <v>44</v>
      </c>
      <c r="F29" s="21">
        <f>IF(F$6&lt;=$B29,VLOOKUP($A29,'DB_243way_Regular Symbol'!$B$21:$H$31,DB_243way_PayCombo!F$6+2,FALSE)*S$2,IF(F$6-$B29=1,VLOOKUP($A29,'DB_243way_Regular Symbol'!$B$34:$H$44,DB_243way_PayCombo!F$6+2,FALSE),'DB_243way_Regular Symbol'!G$16))</f>
        <v>45</v>
      </c>
      <c r="G29" s="21">
        <f>IF(G$6&lt;=$B29,VLOOKUP($A29,'DB_243way_Regular Symbol'!$B$21:$H$31,DB_243way_PayCombo!G$6+2,FALSE)*T$2,IF(G$6-$B29=1,VLOOKUP($A29,'DB_243way_Regular Symbol'!$B$34:$H$44,DB_243way_PayCombo!G$6+2,FALSE),'DB_243way_Regular Symbol'!H$16))</f>
        <v>73</v>
      </c>
      <c r="H29" s="249">
        <f t="shared" si="0"/>
        <v>13008600</v>
      </c>
      <c r="I29" s="237">
        <f t="shared" si="1"/>
        <v>25.645454545454545</v>
      </c>
      <c r="J29" s="183">
        <f>VLOOKUP($A29,DB_OverView!$B$51:$G$62,DB_243way_PayCombo!$B29+1,FALSE)</f>
        <v>10</v>
      </c>
      <c r="K29" s="176">
        <f t="shared" si="2"/>
        <v>1.5597305919886563E-2</v>
      </c>
      <c r="L29" s="269">
        <f t="shared" si="3"/>
        <v>3.8993264799716411E-2</v>
      </c>
      <c r="M29" s="268">
        <f t="shared" si="4"/>
        <v>0.38993264799716409</v>
      </c>
      <c r="N29" s="127"/>
      <c r="O29" s="186"/>
      <c r="P29" s="186"/>
      <c r="Q29" s="186"/>
    </row>
    <row r="30" spans="1:26">
      <c r="A30" s="295" t="s">
        <v>78</v>
      </c>
      <c r="B30" s="338">
        <v>2</v>
      </c>
      <c r="C30" s="21">
        <f>IF(C$6&lt;=$B30,VLOOKUP($A30,'DB_243way_Regular Symbol'!$B$21:$H$31,DB_243way_PayCombo!C$6+2,FALSE)*P$2,IF(C$6-$B30=1,VLOOKUP($A30,'DB_243way_Regular Symbol'!$B$34:$H$44,DB_243way_PayCombo!C$6+2,FALSE),'DB_243way_Regular Symbol'!D$16))</f>
        <v>9</v>
      </c>
      <c r="D30" s="21">
        <f>IF(D$6&lt;=$B30,VLOOKUP($A30,'DB_243way_Regular Symbol'!$B$21:$H$31,DB_243way_PayCombo!D$6+2,FALSE)*Q$2,IF(D$6-$B30=1,VLOOKUP($A30,'DB_243way_Regular Symbol'!$B$34:$H$44,DB_243way_PayCombo!D$6+2,FALSE),'DB_243way_Regular Symbol'!E$16))</f>
        <v>12</v>
      </c>
      <c r="E30" s="21">
        <f>IF(E$6&lt;=$B30,VLOOKUP($A30,'DB_243way_Regular Symbol'!$B$21:$H$31,DB_243way_PayCombo!E$6+2,FALSE)*R$2,IF(E$6-$B30=1,VLOOKUP($A30,'DB_243way_Regular Symbol'!$B$34:$H$44,DB_243way_PayCombo!E$6+2,FALSE),'DB_243way_Regular Symbol'!F$16))</f>
        <v>47</v>
      </c>
      <c r="F30" s="21">
        <f>IF(F$6&lt;=$B30,VLOOKUP($A30,'DB_243way_Regular Symbol'!$B$21:$H$31,DB_243way_PayCombo!F$6+2,FALSE)*S$2,IF(F$6-$B30=1,VLOOKUP($A30,'DB_243way_Regular Symbol'!$B$34:$H$44,DB_243way_PayCombo!F$6+2,FALSE),'DB_243way_Regular Symbol'!G$16))</f>
        <v>45</v>
      </c>
      <c r="G30" s="21">
        <f>IF(G$6&lt;=$B30,VLOOKUP($A30,'DB_243way_Regular Symbol'!$B$21:$H$31,DB_243way_PayCombo!G$6+2,FALSE)*T$2,IF(G$6-$B30=1,VLOOKUP($A30,'DB_243way_Regular Symbol'!$B$34:$H$44,DB_243way_PayCombo!G$6+2,FALSE),'DB_243way_Regular Symbol'!H$16))</f>
        <v>73</v>
      </c>
      <c r="H30" s="249">
        <f t="shared" si="0"/>
        <v>16674660</v>
      </c>
      <c r="I30" s="237">
        <f t="shared" si="1"/>
        <v>20.00709219858156</v>
      </c>
      <c r="J30" s="183">
        <f>VLOOKUP($A30,DB_OverView!$B$51:$G$62,DB_243way_PayCombo!$B30+1,FALSE)</f>
        <v>4</v>
      </c>
      <c r="K30" s="176">
        <f t="shared" si="2"/>
        <v>7.9971641261963843E-3</v>
      </c>
      <c r="L30" s="269">
        <f t="shared" si="3"/>
        <v>4.9982275788727402E-2</v>
      </c>
      <c r="M30" s="268">
        <f t="shared" si="4"/>
        <v>0.19992910315490961</v>
      </c>
      <c r="N30" s="127"/>
      <c r="O30" s="186"/>
      <c r="P30" s="186"/>
      <c r="Q30" s="186"/>
      <c r="Y30" s="297"/>
      <c r="Z30" s="14"/>
    </row>
    <row r="31" spans="1:26">
      <c r="A31" s="295" t="s">
        <v>76</v>
      </c>
      <c r="B31" s="338">
        <v>2</v>
      </c>
      <c r="C31" s="21">
        <f>IF(C$6&lt;=$B31,VLOOKUP($A31,'DB_243way_Regular Symbol'!$B$21:$H$31,DB_243way_PayCombo!C$6+2,FALSE)*P$2,IF(C$6-$B31=1,VLOOKUP($A31,'DB_243way_Regular Symbol'!$B$34:$H$44,DB_243way_PayCombo!C$6+2,FALSE),'DB_243way_Regular Symbol'!D$16))</f>
        <v>3</v>
      </c>
      <c r="D31" s="21">
        <f>IF(D$6&lt;=$B31,VLOOKUP($A31,'DB_243way_Regular Symbol'!$B$21:$H$31,DB_243way_PayCombo!D$6+2,FALSE)*Q$2,IF(D$6-$B31=1,VLOOKUP($A31,'DB_243way_Regular Symbol'!$B$34:$H$44,DB_243way_PayCombo!D$6+2,FALSE),'DB_243way_Regular Symbol'!E$16))</f>
        <v>18</v>
      </c>
      <c r="E31" s="21">
        <f>IF(E$6&lt;=$B31,VLOOKUP($A31,'DB_243way_Regular Symbol'!$B$21:$H$31,DB_243way_PayCombo!E$6+2,FALSE)*R$2,IF(E$6-$B31=1,VLOOKUP($A31,'DB_243way_Regular Symbol'!$B$34:$H$44,DB_243way_PayCombo!E$6+2,FALSE),'DB_243way_Regular Symbol'!F$16))</f>
        <v>56</v>
      </c>
      <c r="F31" s="21">
        <f>IF(F$6&lt;=$B31,VLOOKUP($A31,'DB_243way_Regular Symbol'!$B$21:$H$31,DB_243way_PayCombo!F$6+2,FALSE)*S$2,IF(F$6-$B31=1,VLOOKUP($A31,'DB_243way_Regular Symbol'!$B$34:$H$44,DB_243way_PayCombo!F$6+2,FALSE),'DB_243way_Regular Symbol'!G$16))</f>
        <v>45</v>
      </c>
      <c r="G31" s="21">
        <f>IF(G$6&lt;=$B31,VLOOKUP($A31,'DB_243way_Regular Symbol'!$B$21:$H$31,DB_243way_PayCombo!G$6+2,FALSE)*T$2,IF(G$6-$B31=1,VLOOKUP($A31,'DB_243way_Regular Symbol'!$B$34:$H$44,DB_243way_PayCombo!G$6+2,FALSE),'DB_243way_Regular Symbol'!H$16))</f>
        <v>73</v>
      </c>
      <c r="H31" s="249">
        <f t="shared" si="0"/>
        <v>9933840</v>
      </c>
      <c r="I31" s="237">
        <f t="shared" si="1"/>
        <v>33.583333333333336</v>
      </c>
      <c r="J31" s="183">
        <f>VLOOKUP($A31,DB_OverView!$B$51:$G$62,DB_243way_PayCombo!$B31+1,FALSE)</f>
        <v>2</v>
      </c>
      <c r="K31" s="176">
        <f t="shared" si="2"/>
        <v>2.3821339950372204E-3</v>
      </c>
      <c r="L31" s="269">
        <f t="shared" si="3"/>
        <v>2.9776674937965257E-2</v>
      </c>
      <c r="M31" s="268">
        <f t="shared" si="4"/>
        <v>5.9553349875930514E-2</v>
      </c>
      <c r="N31" s="127"/>
      <c r="O31" s="186"/>
      <c r="P31" s="186"/>
      <c r="Q31" s="186"/>
      <c r="Y31" s="297"/>
      <c r="Z31" s="14"/>
    </row>
    <row r="32" spans="1:26">
      <c r="B32" s="189" t="s">
        <v>10</v>
      </c>
      <c r="C32" s="189"/>
      <c r="D32" s="189"/>
      <c r="E32" s="189"/>
      <c r="F32" s="189"/>
      <c r="G32" s="189"/>
      <c r="H32" s="250">
        <f>SUM(H7:H31)</f>
        <v>182820483</v>
      </c>
      <c r="I32" s="248">
        <f>SUM(I7:I31)</f>
        <v>4579.7868766531292</v>
      </c>
      <c r="J32" s="189"/>
      <c r="K32" s="270" t="s">
        <v>122</v>
      </c>
      <c r="L32" s="271">
        <f>SUM(K7:K31)</f>
        <v>0.41012783769478417</v>
      </c>
      <c r="M32" s="127"/>
      <c r="N32" s="127"/>
      <c r="O32" s="186"/>
      <c r="P32" s="186"/>
      <c r="Q32" s="186"/>
      <c r="Y32" s="297"/>
      <c r="Z32" s="14"/>
    </row>
    <row r="33" spans="3:18">
      <c r="F33" s="189"/>
      <c r="G33" s="189"/>
      <c r="H33" s="189"/>
      <c r="I33" s="189"/>
      <c r="J33" s="189"/>
      <c r="K33" s="211" t="s">
        <v>123</v>
      </c>
      <c r="L33" s="210"/>
      <c r="M33" s="255"/>
      <c r="N33" s="127"/>
    </row>
    <row r="34" spans="3:18">
      <c r="F34" s="189"/>
      <c r="G34" s="189"/>
      <c r="H34" s="189"/>
      <c r="I34" s="189"/>
      <c r="J34" s="189"/>
      <c r="K34" s="211" t="s">
        <v>124</v>
      </c>
      <c r="L34" s="210">
        <f>L32+L33</f>
        <v>0.41012783769478417</v>
      </c>
      <c r="M34" s="189"/>
      <c r="N34" s="127"/>
    </row>
    <row r="35" spans="3:18">
      <c r="F35" s="189"/>
      <c r="G35" s="189"/>
      <c r="H35" s="189"/>
      <c r="I35" s="189"/>
      <c r="J35" s="189"/>
      <c r="K35" s="14"/>
      <c r="L35" s="24"/>
      <c r="M35" s="189"/>
      <c r="N35" s="127"/>
      <c r="O35" s="186"/>
      <c r="P35" s="186"/>
      <c r="Q35" s="186"/>
    </row>
    <row r="36" spans="3:18">
      <c r="F36" s="127"/>
      <c r="G36" s="189"/>
      <c r="H36" s="189"/>
      <c r="I36" s="189"/>
      <c r="J36" s="189"/>
      <c r="K36" s="188"/>
      <c r="L36" s="304"/>
      <c r="M36" s="221"/>
      <c r="N36" s="127"/>
      <c r="O36" s="186"/>
      <c r="P36" s="186"/>
      <c r="Q36" s="186"/>
    </row>
    <row r="37" spans="3:18">
      <c r="F37" s="127"/>
      <c r="G37" s="189"/>
      <c r="H37" s="189"/>
      <c r="I37" s="189"/>
      <c r="J37" s="189"/>
      <c r="K37" s="220" t="s">
        <v>320</v>
      </c>
      <c r="L37" s="335">
        <f>SUM(K7:K27)</f>
        <v>0.362712027698329</v>
      </c>
      <c r="M37" s="221"/>
      <c r="N37" s="127"/>
    </row>
    <row r="38" spans="3:18">
      <c r="C38" s="266"/>
      <c r="D38" s="266"/>
      <c r="E38" s="266"/>
      <c r="F38" s="266"/>
      <c r="G38" s="239"/>
      <c r="H38" s="189"/>
      <c r="I38" s="189"/>
      <c r="J38" s="189"/>
      <c r="K38" s="186" t="s">
        <v>319</v>
      </c>
      <c r="L38" s="127">
        <f>SUM(K28:K28)</f>
        <v>2.1439205955334984E-2</v>
      </c>
      <c r="M38" s="282"/>
      <c r="N38" s="127"/>
    </row>
    <row r="39" spans="3:18" ht="15">
      <c r="G39" s="189"/>
      <c r="H39" s="189"/>
      <c r="I39" s="189"/>
      <c r="J39" s="189"/>
      <c r="L39" s="334">
        <f>L37+L38</f>
        <v>0.38415123365366399</v>
      </c>
      <c r="M39" s="282"/>
      <c r="N39" s="127"/>
      <c r="Q39" s="333"/>
    </row>
    <row r="40" spans="3:18" ht="15">
      <c r="G40" s="189"/>
      <c r="H40" s="189"/>
      <c r="I40" s="189"/>
      <c r="J40" s="189"/>
      <c r="N40" s="127"/>
      <c r="Q40" s="333"/>
    </row>
    <row r="41" spans="3:18" ht="15">
      <c r="G41" s="189"/>
      <c r="H41" s="189"/>
      <c r="I41" s="189"/>
      <c r="J41" s="189"/>
      <c r="K41" s="220"/>
      <c r="M41" s="221"/>
      <c r="N41" s="127"/>
      <c r="Q41" s="333"/>
    </row>
    <row r="42" spans="3:18" ht="15">
      <c r="K42" s="220"/>
      <c r="M42" s="220"/>
      <c r="N42" s="127"/>
      <c r="Q42" s="333"/>
    </row>
    <row r="43" spans="3:18" ht="15">
      <c r="K43" s="220"/>
      <c r="M43" s="220"/>
      <c r="N43" s="127"/>
      <c r="R43" s="333"/>
    </row>
    <row r="44" spans="3:18">
      <c r="K44" s="220"/>
      <c r="M44" s="220"/>
      <c r="N44" s="127"/>
    </row>
    <row r="45" spans="3:18">
      <c r="F45" s="283"/>
      <c r="K45" s="220"/>
      <c r="L45" s="220"/>
      <c r="M45" s="282"/>
      <c r="N45" s="127"/>
    </row>
    <row r="46" spans="3:18">
      <c r="K46" s="220"/>
      <c r="L46" s="220"/>
      <c r="M46" s="220"/>
      <c r="N46" s="127"/>
    </row>
    <row r="47" spans="3:18">
      <c r="G47" s="220"/>
      <c r="H47" s="220"/>
      <c r="I47" s="220"/>
      <c r="J47" s="220"/>
      <c r="K47" s="222"/>
      <c r="L47" s="188"/>
      <c r="M47" s="188"/>
      <c r="N47" s="127"/>
    </row>
    <row r="48" spans="3:18">
      <c r="J48" s="220"/>
      <c r="K48" s="222"/>
      <c r="L48" s="188"/>
      <c r="M48" s="188"/>
      <c r="N48" s="127"/>
    </row>
    <row r="49" spans="10:17">
      <c r="J49" s="220"/>
      <c r="K49" s="222"/>
      <c r="L49" s="188"/>
      <c r="M49" s="188"/>
      <c r="N49" s="127"/>
      <c r="O49" s="186"/>
      <c r="P49" s="186"/>
      <c r="Q49" s="186"/>
    </row>
    <row r="50" spans="10:17">
      <c r="J50" s="220"/>
      <c r="K50" s="222"/>
      <c r="L50" s="188"/>
      <c r="M50" s="188"/>
      <c r="N50" s="127"/>
      <c r="O50" s="186"/>
      <c r="P50" s="186"/>
      <c r="Q50" s="186"/>
    </row>
    <row r="51" spans="10:17">
      <c r="J51" s="220"/>
      <c r="K51" s="222"/>
      <c r="L51" s="188"/>
      <c r="M51" s="188"/>
      <c r="N51" s="127"/>
      <c r="O51" s="186"/>
      <c r="P51" s="186"/>
      <c r="Q51" s="186"/>
    </row>
    <row r="52" spans="10:17">
      <c r="K52" s="188"/>
      <c r="L52" s="188"/>
      <c r="M52" s="188"/>
      <c r="N52" s="127"/>
      <c r="O52" s="14"/>
      <c r="P52" s="186"/>
      <c r="Q52" s="186"/>
    </row>
    <row r="53" spans="10:17">
      <c r="K53" s="188"/>
      <c r="L53" s="188"/>
      <c r="M53" s="188"/>
      <c r="N53" s="127"/>
    </row>
    <row r="54" spans="10:17">
      <c r="K54" s="188"/>
      <c r="L54" s="188"/>
      <c r="M54" s="188"/>
      <c r="N54" s="127"/>
    </row>
    <row r="55" spans="10:17">
      <c r="K55" s="188"/>
      <c r="L55" s="188"/>
      <c r="M55" s="188"/>
      <c r="N55" s="127"/>
    </row>
    <row r="56" spans="10:17">
      <c r="N56" s="127"/>
    </row>
    <row r="57" spans="10:17">
      <c r="N57" s="127"/>
    </row>
    <row r="58" spans="10:17">
      <c r="N58" s="127"/>
    </row>
    <row r="59" spans="10:17">
      <c r="N59" s="127"/>
      <c r="O59" s="186"/>
      <c r="P59" s="186"/>
      <c r="Q59" s="186"/>
    </row>
    <row r="60" spans="10:17">
      <c r="N60" s="362"/>
      <c r="O60" s="186"/>
      <c r="P60" s="186"/>
      <c r="Q60" s="186"/>
    </row>
    <row r="61" spans="10:17">
      <c r="N61" s="362"/>
      <c r="O61" s="186"/>
      <c r="P61" s="186"/>
      <c r="Q61" s="186"/>
    </row>
    <row r="62" spans="10:17">
      <c r="N62" s="362"/>
      <c r="O62" s="186"/>
      <c r="P62" s="186"/>
      <c r="Q62" s="186"/>
    </row>
    <row r="63" spans="10:17">
      <c r="N63" s="127"/>
      <c r="O63" s="186"/>
      <c r="P63" s="186"/>
      <c r="Q63" s="186"/>
    </row>
    <row r="64" spans="10:17">
      <c r="N64" s="255"/>
      <c r="O64" s="302"/>
      <c r="P64" s="186"/>
      <c r="Q64" s="186"/>
    </row>
    <row r="65" spans="14:17">
      <c r="N65" s="255"/>
      <c r="O65" s="304" t="e">
        <f>SUM(#REF!)</f>
        <v>#REF!</v>
      </c>
    </row>
    <row r="66" spans="14:17">
      <c r="N66" s="127" t="s">
        <v>283</v>
      </c>
    </row>
    <row r="67" spans="14:17">
      <c r="N67" s="14"/>
    </row>
    <row r="68" spans="14:17">
      <c r="N68" s="14"/>
      <c r="O68" s="266"/>
    </row>
    <row r="69" spans="14:17">
      <c r="N69" s="266"/>
      <c r="O69" s="282"/>
    </row>
    <row r="70" spans="14:17">
      <c r="N70" s="282"/>
      <c r="O70" s="186"/>
    </row>
    <row r="71" spans="14:17">
      <c r="O71" s="222"/>
    </row>
    <row r="72" spans="14:17">
      <c r="N72" s="220"/>
      <c r="O72" s="222"/>
    </row>
    <row r="73" spans="14:17">
      <c r="N73" s="220"/>
      <c r="O73" s="221"/>
    </row>
    <row r="74" spans="14:17">
      <c r="N74" s="221"/>
      <c r="O74" s="222"/>
    </row>
    <row r="75" spans="14:17">
      <c r="N75" s="220"/>
      <c r="O75" s="222"/>
    </row>
    <row r="76" spans="14:17">
      <c r="N76" s="220"/>
      <c r="O76" s="222"/>
    </row>
    <row r="77" spans="14:17">
      <c r="N77" s="220"/>
      <c r="O77" s="186"/>
      <c r="P77" s="186"/>
      <c r="Q77" s="186"/>
    </row>
    <row r="78" spans="14:17">
      <c r="O78" s="186"/>
      <c r="P78" s="186"/>
      <c r="Q78" s="186"/>
    </row>
    <row r="79" spans="14:17">
      <c r="O79" s="186"/>
      <c r="P79" s="186"/>
      <c r="Q79" s="186"/>
    </row>
    <row r="80" spans="14:17">
      <c r="O80" s="186"/>
      <c r="P80" s="186"/>
      <c r="Q80" s="186"/>
    </row>
    <row r="81" spans="15:17">
      <c r="O81" s="186"/>
      <c r="P81" s="186"/>
      <c r="Q81" s="186"/>
    </row>
    <row r="82" spans="15:17">
      <c r="O82" s="186"/>
      <c r="P82" s="186"/>
      <c r="Q82" s="186"/>
    </row>
    <row r="83" spans="15:17">
      <c r="O83" s="186"/>
      <c r="P83" s="186"/>
      <c r="Q83" s="186"/>
    </row>
    <row r="84" spans="15:17">
      <c r="O84" s="186"/>
      <c r="P84" s="186"/>
      <c r="Q84" s="186"/>
    </row>
    <row r="85" spans="15:17">
      <c r="O85" s="186"/>
      <c r="P85" s="186"/>
      <c r="Q85" s="186"/>
    </row>
  </sheetData>
  <mergeCells count="2">
    <mergeCell ref="C5:G5"/>
    <mergeCell ref="N60:N62"/>
  </mergeCells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18300-C8DC-5649-9764-EEA134C11D9C}">
  <dimension ref="A1:AG574"/>
  <sheetViews>
    <sheetView topLeftCell="C15" zoomScale="114" zoomScaleNormal="80" workbookViewId="0">
      <selection activeCell="W38" sqref="W38"/>
    </sheetView>
  </sheetViews>
  <sheetFormatPr baseColWidth="10" defaultColWidth="8.83203125" defaultRowHeight="15"/>
  <cols>
    <col min="1" max="2" width="8.83203125" style="217"/>
    <col min="3" max="3" width="44" style="217" customWidth="1"/>
    <col min="4" max="4" width="10.1640625" style="217" bestFit="1" customWidth="1"/>
    <col min="5" max="7" width="5.5" style="217" bestFit="1" customWidth="1"/>
    <col min="8" max="8" width="7.83203125" style="217" customWidth="1"/>
    <col min="9" max="9" width="10.5" style="217" bestFit="1" customWidth="1"/>
    <col min="10" max="10" width="10.5" style="217" customWidth="1"/>
    <col min="11" max="11" width="8.83203125" style="217"/>
    <col min="12" max="12" width="7.5" style="1" bestFit="1" customWidth="1"/>
    <col min="13" max="13" width="6.1640625" style="1" customWidth="1"/>
    <col min="14" max="14" width="6.33203125" style="1" customWidth="1"/>
    <col min="15" max="15" width="5.83203125" style="1" customWidth="1"/>
    <col min="16" max="16" width="6.6640625" style="1" customWidth="1"/>
    <col min="17" max="17" width="6.1640625" style="1" customWidth="1"/>
    <col min="18" max="18" width="8.83203125" style="217"/>
    <col min="19" max="19" width="9.5" style="217" bestFit="1" customWidth="1"/>
    <col min="20" max="20" width="6" style="217" bestFit="1" customWidth="1"/>
    <col min="21" max="21" width="4" style="217" bestFit="1" customWidth="1"/>
    <col min="22" max="22" width="5.33203125" style="217" customWidth="1"/>
    <col min="23" max="23" width="4" style="217" bestFit="1" customWidth="1"/>
    <col min="24" max="24" width="4.33203125" style="217" bestFit="1" customWidth="1"/>
    <col min="25" max="25" width="8.83203125" style="217"/>
    <col min="26" max="26" width="10.83203125" style="1" bestFit="1" customWidth="1"/>
    <col min="27" max="31" width="18.6640625" style="1" bestFit="1" customWidth="1"/>
    <col min="32" max="16384" width="8.83203125" style="217"/>
  </cols>
  <sheetData>
    <row r="1" spans="1:33" ht="16.5" customHeight="1" thickBot="1">
      <c r="B1" s="8" t="s">
        <v>7</v>
      </c>
      <c r="L1" s="1" t="s">
        <v>5</v>
      </c>
      <c r="M1" s="257" t="s">
        <v>175</v>
      </c>
      <c r="N1" s="257"/>
      <c r="O1" s="257"/>
      <c r="P1" s="257"/>
      <c r="Q1" s="257"/>
      <c r="S1" s="217" t="s">
        <v>9</v>
      </c>
      <c r="Z1" s="1" t="s">
        <v>8</v>
      </c>
    </row>
    <row r="2" spans="1:33" ht="16.5" customHeight="1">
      <c r="A2" s="217" t="str">
        <f t="shared" ref="A2:A15" si="0">I2</f>
        <v>ID</v>
      </c>
      <c r="B2" s="185" t="s">
        <v>5</v>
      </c>
      <c r="C2" s="185" t="s">
        <v>8</v>
      </c>
      <c r="D2" s="185" t="s">
        <v>0</v>
      </c>
      <c r="E2" s="185" t="s">
        <v>4</v>
      </c>
      <c r="F2" s="185" t="s">
        <v>1</v>
      </c>
      <c r="G2" s="185" t="s">
        <v>2</v>
      </c>
      <c r="H2" s="185" t="s">
        <v>3</v>
      </c>
      <c r="I2" s="185" t="s">
        <v>9</v>
      </c>
      <c r="J2" s="254"/>
      <c r="L2" s="184"/>
      <c r="M2" s="306" t="s">
        <v>138</v>
      </c>
      <c r="N2" s="306" t="s">
        <v>15</v>
      </c>
      <c r="O2" s="306" t="s">
        <v>16</v>
      </c>
      <c r="P2" s="306" t="s">
        <v>17</v>
      </c>
      <c r="Q2" s="306" t="s">
        <v>18</v>
      </c>
      <c r="S2" s="2" t="s">
        <v>6</v>
      </c>
      <c r="T2" s="2" t="s">
        <v>0</v>
      </c>
      <c r="U2" s="2" t="s">
        <v>4</v>
      </c>
      <c r="V2" s="2" t="s">
        <v>1</v>
      </c>
      <c r="W2" s="2" t="s">
        <v>2</v>
      </c>
      <c r="X2" s="2" t="s">
        <v>3</v>
      </c>
      <c r="Z2" s="184" t="s">
        <v>6</v>
      </c>
      <c r="AA2" s="184" t="s">
        <v>0</v>
      </c>
      <c r="AB2" s="184" t="s">
        <v>4</v>
      </c>
      <c r="AC2" s="184" t="s">
        <v>1</v>
      </c>
      <c r="AD2" s="184" t="s">
        <v>2</v>
      </c>
      <c r="AE2" s="184" t="s">
        <v>3</v>
      </c>
      <c r="AG2" s="31"/>
    </row>
    <row r="3" spans="1:33" ht="18">
      <c r="A3" s="217">
        <f t="shared" si="0"/>
        <v>1</v>
      </c>
      <c r="B3" s="185" t="s">
        <v>142</v>
      </c>
      <c r="C3" s="309" t="s">
        <v>327</v>
      </c>
      <c r="D3" s="3">
        <f t="shared" ref="D3:D15" si="1">COUNTIF(T$3:T$200,$I3)</f>
        <v>1</v>
      </c>
      <c r="E3" s="3">
        <f t="shared" ref="E3:E15" si="2">COUNTIF(U$3:U$200,$I3)</f>
        <v>4</v>
      </c>
      <c r="F3" s="3">
        <f t="shared" ref="F3:F15" si="3">COUNTIF(V$3:V$200,$I3)</f>
        <v>6</v>
      </c>
      <c r="G3" s="3">
        <f t="shared" ref="G3:G15" si="4">COUNTIF(W$3:W$200,$I3)</f>
        <v>2</v>
      </c>
      <c r="H3" s="3">
        <f t="shared" ref="H3:H15" si="5">COUNTIF(X$3:X$200,$I3)</f>
        <v>2</v>
      </c>
      <c r="I3" s="185">
        <v>1</v>
      </c>
      <c r="J3" s="254"/>
      <c r="K3" s="1"/>
      <c r="L3" s="184">
        <v>0</v>
      </c>
      <c r="M3" s="307" t="str">
        <f t="shared" ref="M3:M66" si="6">IF(T3="","",VLOOKUP(T3,$A$3:$B$15,2,FALSE))</f>
        <v>S1</v>
      </c>
      <c r="N3" s="307" t="str">
        <f t="shared" ref="N3:N66" si="7">IF(U3="","",VLOOKUP(U3,$A$3:$B$15,2,FALSE))</f>
        <v>TE</v>
      </c>
      <c r="O3" s="307" t="str">
        <f t="shared" ref="O3:O66" si="8">IF(V3="","",VLOOKUP(V3,$A$3:$B$15,2,FALSE))</f>
        <v>M5</v>
      </c>
      <c r="P3" s="307" t="str">
        <f t="shared" ref="P3:P66" si="9">IF(W3="","",VLOOKUP(W3,$A$3:$B$15,2,FALSE))</f>
        <v>M1</v>
      </c>
      <c r="Q3" s="307" t="str">
        <f t="shared" ref="Q3:Q66" si="10">IF(X3="","",VLOOKUP(X3,$A$3:$B$15,2,FALSE))</f>
        <v>J</v>
      </c>
      <c r="R3" s="305"/>
      <c r="S3" s="101"/>
      <c r="T3" s="327">
        <v>12</v>
      </c>
      <c r="U3" s="327">
        <v>10</v>
      </c>
      <c r="V3" s="327">
        <v>5</v>
      </c>
      <c r="W3" s="327">
        <v>1</v>
      </c>
      <c r="X3" s="327">
        <v>9</v>
      </c>
      <c r="Y3" s="1"/>
      <c r="Z3" s="184"/>
      <c r="AA3" s="242" t="str">
        <f t="shared" ref="AA3:AA34" si="11">IF(T3="","",VLOOKUP(T3,$A$3:$C$15,3,FALSE))</f>
        <v>輪迴門</v>
      </c>
      <c r="AB3" s="242">
        <f t="shared" ref="AB3:AB34" si="12">IF(U3="","",VLOOKUP(U3,$A$3:$C$15,3,FALSE))</f>
        <v>10</v>
      </c>
      <c r="AC3" s="242" t="str">
        <f t="shared" ref="AC3:AC34" si="13">IF(V3="","",VLOOKUP(V3,$A$3:$C$15,3,FALSE))</f>
        <v>九尾狐</v>
      </c>
      <c r="AD3" s="242" t="str">
        <f t="shared" ref="AD3:AD34" si="14">IF(W3="","",VLOOKUP(W3,$A$3:$C$15,3,FALSE))</f>
        <v>姜子牙</v>
      </c>
      <c r="AE3" s="242" t="str">
        <f t="shared" ref="AE3:AE34" si="15">IF(X3="","",VLOOKUP(X3,$A$3:$C$15,3,FALSE))</f>
        <v>Ｊ</v>
      </c>
    </row>
    <row r="4" spans="1:33" ht="18">
      <c r="A4" s="217">
        <f t="shared" si="0"/>
        <v>2</v>
      </c>
      <c r="B4" s="185" t="s">
        <v>143</v>
      </c>
      <c r="C4" s="310" t="s">
        <v>326</v>
      </c>
      <c r="D4" s="3">
        <f t="shared" si="1"/>
        <v>4</v>
      </c>
      <c r="E4" s="3">
        <f t="shared" si="2"/>
        <v>4</v>
      </c>
      <c r="F4" s="3">
        <f t="shared" si="3"/>
        <v>6</v>
      </c>
      <c r="G4" s="3">
        <f t="shared" si="4"/>
        <v>2</v>
      </c>
      <c r="H4" s="3">
        <f t="shared" si="5"/>
        <v>3</v>
      </c>
      <c r="I4" s="185">
        <v>2</v>
      </c>
      <c r="J4" s="254"/>
      <c r="L4" s="184">
        <v>1</v>
      </c>
      <c r="M4" s="307" t="str">
        <f t="shared" si="6"/>
        <v>TE</v>
      </c>
      <c r="N4" s="307" t="str">
        <f t="shared" si="7"/>
        <v>A</v>
      </c>
      <c r="O4" s="307" t="str">
        <f t="shared" si="8"/>
        <v>M2</v>
      </c>
      <c r="P4" s="307" t="str">
        <f t="shared" si="9"/>
        <v>NI</v>
      </c>
      <c r="Q4" s="307" t="str">
        <f t="shared" si="10"/>
        <v>TE</v>
      </c>
      <c r="R4" s="305"/>
      <c r="S4" s="101"/>
      <c r="T4" s="217">
        <v>10</v>
      </c>
      <c r="U4" s="217">
        <v>6</v>
      </c>
      <c r="V4" s="217">
        <v>2</v>
      </c>
      <c r="W4" s="217">
        <v>11</v>
      </c>
      <c r="X4" s="217">
        <v>10</v>
      </c>
      <c r="Y4" s="1"/>
      <c r="Z4" s="184"/>
      <c r="AA4" s="242">
        <f t="shared" si="11"/>
        <v>10</v>
      </c>
      <c r="AB4" s="242" t="str">
        <f t="shared" si="12"/>
        <v>Ａ</v>
      </c>
      <c r="AC4" s="242" t="str">
        <f t="shared" si="13"/>
        <v>四不相</v>
      </c>
      <c r="AD4" s="242" t="str">
        <f t="shared" si="14"/>
        <v>白髮姜子牙</v>
      </c>
      <c r="AE4" s="242">
        <f t="shared" si="15"/>
        <v>10</v>
      </c>
    </row>
    <row r="5" spans="1:33" ht="18">
      <c r="A5" s="217">
        <f t="shared" si="0"/>
        <v>3</v>
      </c>
      <c r="B5" s="185" t="s">
        <v>144</v>
      </c>
      <c r="C5" s="310" t="s">
        <v>325</v>
      </c>
      <c r="D5" s="3">
        <f t="shared" si="1"/>
        <v>3</v>
      </c>
      <c r="E5" s="3">
        <f t="shared" si="2"/>
        <v>3</v>
      </c>
      <c r="F5" s="3">
        <f t="shared" si="3"/>
        <v>2</v>
      </c>
      <c r="G5" s="3">
        <f t="shared" si="4"/>
        <v>2</v>
      </c>
      <c r="H5" s="3">
        <f t="shared" si="5"/>
        <v>1</v>
      </c>
      <c r="I5" s="185">
        <v>3</v>
      </c>
      <c r="J5" s="254"/>
      <c r="L5" s="184">
        <v>2</v>
      </c>
      <c r="M5" s="307" t="str">
        <f t="shared" si="6"/>
        <v>J</v>
      </c>
      <c r="N5" s="307" t="str">
        <f t="shared" si="7"/>
        <v>M3</v>
      </c>
      <c r="O5" s="307" t="str">
        <f t="shared" si="8"/>
        <v>A</v>
      </c>
      <c r="P5" s="307" t="str">
        <f t="shared" si="9"/>
        <v>K</v>
      </c>
      <c r="Q5" s="307" t="str">
        <f t="shared" si="10"/>
        <v>M3</v>
      </c>
      <c r="R5" s="305"/>
      <c r="S5" s="101"/>
      <c r="T5" s="217">
        <v>9</v>
      </c>
      <c r="U5" s="217">
        <v>3</v>
      </c>
      <c r="V5" s="217">
        <v>6</v>
      </c>
      <c r="W5" s="217">
        <v>7</v>
      </c>
      <c r="X5" s="217">
        <v>3</v>
      </c>
      <c r="Y5" s="1"/>
      <c r="Z5" s="184"/>
      <c r="AA5" s="242" t="str">
        <f t="shared" si="11"/>
        <v>Ｊ</v>
      </c>
      <c r="AB5" s="242" t="str">
        <f t="shared" si="12"/>
        <v>小九</v>
      </c>
      <c r="AC5" s="242" t="str">
        <f t="shared" si="13"/>
        <v>Ａ</v>
      </c>
      <c r="AD5" s="242" t="str">
        <f t="shared" si="14"/>
        <v>Ｋ</v>
      </c>
      <c r="AE5" s="242" t="str">
        <f t="shared" si="15"/>
        <v>小九</v>
      </c>
    </row>
    <row r="6" spans="1:33" ht="16.5" customHeight="1">
      <c r="A6" s="217">
        <f t="shared" si="0"/>
        <v>4</v>
      </c>
      <c r="B6" s="185" t="s">
        <v>145</v>
      </c>
      <c r="C6" s="310" t="s">
        <v>324</v>
      </c>
      <c r="D6" s="3">
        <f t="shared" si="1"/>
        <v>8</v>
      </c>
      <c r="E6" s="3">
        <f t="shared" si="2"/>
        <v>3</v>
      </c>
      <c r="F6" s="3">
        <f t="shared" si="3"/>
        <v>5</v>
      </c>
      <c r="G6" s="3">
        <f t="shared" si="4"/>
        <v>2</v>
      </c>
      <c r="H6" s="3">
        <f t="shared" si="5"/>
        <v>2</v>
      </c>
      <c r="I6" s="185">
        <v>4</v>
      </c>
      <c r="J6" s="254"/>
      <c r="L6" s="184">
        <v>3</v>
      </c>
      <c r="M6" s="307" t="str">
        <f t="shared" si="6"/>
        <v>Q</v>
      </c>
      <c r="N6" s="307" t="str">
        <f t="shared" si="7"/>
        <v>TE</v>
      </c>
      <c r="O6" s="307" t="str">
        <f t="shared" si="8"/>
        <v>J</v>
      </c>
      <c r="P6" s="307" t="str">
        <f t="shared" si="9"/>
        <v>M5</v>
      </c>
      <c r="Q6" s="307" t="str">
        <f t="shared" si="10"/>
        <v>A</v>
      </c>
      <c r="R6" s="305"/>
      <c r="S6" s="101"/>
      <c r="T6" s="217">
        <v>8</v>
      </c>
      <c r="U6" s="217">
        <v>10</v>
      </c>
      <c r="V6" s="217">
        <v>9</v>
      </c>
      <c r="W6" s="217">
        <v>5</v>
      </c>
      <c r="X6" s="217">
        <v>6</v>
      </c>
      <c r="Y6" s="1"/>
      <c r="Z6" s="184"/>
      <c r="AA6" s="242" t="str">
        <f t="shared" si="11"/>
        <v>Ｑ</v>
      </c>
      <c r="AB6" s="242">
        <f t="shared" si="12"/>
        <v>10</v>
      </c>
      <c r="AC6" s="242" t="str">
        <f t="shared" si="13"/>
        <v>Ｊ</v>
      </c>
      <c r="AD6" s="242" t="str">
        <f t="shared" si="14"/>
        <v>九尾狐</v>
      </c>
      <c r="AE6" s="242" t="str">
        <f t="shared" si="15"/>
        <v>Ａ</v>
      </c>
    </row>
    <row r="7" spans="1:33" ht="18">
      <c r="A7" s="217">
        <f t="shared" si="0"/>
        <v>5</v>
      </c>
      <c r="B7" s="185" t="s">
        <v>140</v>
      </c>
      <c r="C7" s="310" t="s">
        <v>323</v>
      </c>
      <c r="D7" s="3">
        <f t="shared" si="1"/>
        <v>8</v>
      </c>
      <c r="E7" s="3">
        <f t="shared" si="2"/>
        <v>5</v>
      </c>
      <c r="F7" s="3">
        <f t="shared" si="3"/>
        <v>4</v>
      </c>
      <c r="G7" s="3">
        <f t="shared" si="4"/>
        <v>2</v>
      </c>
      <c r="H7" s="3">
        <f t="shared" si="5"/>
        <v>2</v>
      </c>
      <c r="I7" s="185">
        <v>5</v>
      </c>
      <c r="J7" s="254"/>
      <c r="L7" s="184">
        <v>4</v>
      </c>
      <c r="M7" s="307" t="str">
        <f t="shared" si="6"/>
        <v>M2</v>
      </c>
      <c r="N7" s="307" t="str">
        <f t="shared" si="7"/>
        <v>M5</v>
      </c>
      <c r="O7" s="307" t="str">
        <f t="shared" si="8"/>
        <v>TE</v>
      </c>
      <c r="P7" s="307" t="str">
        <f t="shared" si="9"/>
        <v>NI</v>
      </c>
      <c r="Q7" s="307" t="str">
        <f t="shared" si="10"/>
        <v>TE</v>
      </c>
      <c r="R7" s="305"/>
      <c r="S7" s="101"/>
      <c r="T7" s="217">
        <v>2</v>
      </c>
      <c r="U7" s="217">
        <v>5</v>
      </c>
      <c r="V7" s="217">
        <v>10</v>
      </c>
      <c r="W7" s="217">
        <v>11</v>
      </c>
      <c r="X7" s="217">
        <v>10</v>
      </c>
      <c r="Y7" s="1"/>
      <c r="Z7" s="184"/>
      <c r="AA7" s="242" t="str">
        <f t="shared" si="11"/>
        <v>四不相</v>
      </c>
      <c r="AB7" s="242" t="str">
        <f t="shared" si="12"/>
        <v>九尾狐</v>
      </c>
      <c r="AC7" s="242">
        <f t="shared" si="13"/>
        <v>10</v>
      </c>
      <c r="AD7" s="242" t="str">
        <f t="shared" si="14"/>
        <v>白髮姜子牙</v>
      </c>
      <c r="AE7" s="242">
        <f t="shared" si="15"/>
        <v>10</v>
      </c>
    </row>
    <row r="8" spans="1:33" ht="18">
      <c r="A8" s="217">
        <f t="shared" si="0"/>
        <v>6</v>
      </c>
      <c r="B8" s="272" t="s">
        <v>62</v>
      </c>
      <c r="C8" s="309" t="s">
        <v>255</v>
      </c>
      <c r="D8" s="3">
        <f t="shared" si="1"/>
        <v>6</v>
      </c>
      <c r="E8" s="3">
        <f t="shared" si="2"/>
        <v>4</v>
      </c>
      <c r="F8" s="3">
        <f t="shared" si="3"/>
        <v>2</v>
      </c>
      <c r="G8" s="3">
        <f t="shared" si="4"/>
        <v>3</v>
      </c>
      <c r="H8" s="3">
        <f t="shared" si="5"/>
        <v>2</v>
      </c>
      <c r="I8" s="185">
        <v>6</v>
      </c>
      <c r="J8" s="254"/>
      <c r="L8" s="184">
        <v>5</v>
      </c>
      <c r="M8" s="307" t="str">
        <f t="shared" si="6"/>
        <v>M3</v>
      </c>
      <c r="N8" s="307" t="str">
        <f t="shared" si="7"/>
        <v>Q</v>
      </c>
      <c r="O8" s="307" t="str">
        <f t="shared" si="8"/>
        <v>A</v>
      </c>
      <c r="P8" s="307" t="str">
        <f t="shared" si="9"/>
        <v>S1</v>
      </c>
      <c r="Q8" s="307" t="str">
        <f t="shared" si="10"/>
        <v>M4</v>
      </c>
      <c r="R8" s="305"/>
      <c r="S8" s="101"/>
      <c r="T8" s="217">
        <v>3</v>
      </c>
      <c r="U8" s="217">
        <v>8</v>
      </c>
      <c r="V8" s="217">
        <v>6</v>
      </c>
      <c r="W8" s="217">
        <v>12</v>
      </c>
      <c r="X8" s="217">
        <v>4</v>
      </c>
      <c r="Y8" s="1"/>
      <c r="Z8" s="184"/>
      <c r="AA8" s="242" t="str">
        <f t="shared" si="11"/>
        <v>小九</v>
      </c>
      <c r="AB8" s="242" t="str">
        <f t="shared" si="12"/>
        <v>Ｑ</v>
      </c>
      <c r="AC8" s="242" t="str">
        <f t="shared" si="13"/>
        <v>Ａ</v>
      </c>
      <c r="AD8" s="242" t="str">
        <f t="shared" si="14"/>
        <v>輪迴門</v>
      </c>
      <c r="AE8" s="242" t="str">
        <f t="shared" si="15"/>
        <v>申公豹</v>
      </c>
    </row>
    <row r="9" spans="1:33" ht="18">
      <c r="A9" s="217">
        <f t="shared" si="0"/>
        <v>7</v>
      </c>
      <c r="B9" s="272" t="s">
        <v>181</v>
      </c>
      <c r="C9" s="309" t="s">
        <v>256</v>
      </c>
      <c r="D9" s="3">
        <f t="shared" si="1"/>
        <v>6</v>
      </c>
      <c r="E9" s="3">
        <f t="shared" si="2"/>
        <v>2</v>
      </c>
      <c r="F9" s="3">
        <f t="shared" si="3"/>
        <v>4</v>
      </c>
      <c r="G9" s="3">
        <f t="shared" si="4"/>
        <v>4</v>
      </c>
      <c r="H9" s="3">
        <f t="shared" si="5"/>
        <v>2</v>
      </c>
      <c r="I9" s="185">
        <v>7</v>
      </c>
      <c r="J9" s="254"/>
      <c r="L9" s="184">
        <v>6</v>
      </c>
      <c r="M9" s="307" t="str">
        <f t="shared" si="6"/>
        <v>TE</v>
      </c>
      <c r="N9" s="307" t="str">
        <f t="shared" si="7"/>
        <v>M1</v>
      </c>
      <c r="O9" s="307" t="str">
        <f t="shared" si="8"/>
        <v>J</v>
      </c>
      <c r="P9" s="307" t="str">
        <f t="shared" si="9"/>
        <v>TE</v>
      </c>
      <c r="Q9" s="307" t="str">
        <f t="shared" si="10"/>
        <v>A</v>
      </c>
      <c r="R9" s="305"/>
      <c r="S9" s="101"/>
      <c r="T9" s="217">
        <v>10</v>
      </c>
      <c r="U9" s="217">
        <v>1</v>
      </c>
      <c r="V9" s="217">
        <v>9</v>
      </c>
      <c r="W9" s="217">
        <v>10</v>
      </c>
      <c r="X9" s="217">
        <v>6</v>
      </c>
      <c r="Y9" s="1"/>
      <c r="Z9" s="184"/>
      <c r="AA9" s="242">
        <f t="shared" si="11"/>
        <v>10</v>
      </c>
      <c r="AB9" s="242" t="str">
        <f t="shared" si="12"/>
        <v>姜子牙</v>
      </c>
      <c r="AC9" s="242" t="str">
        <f t="shared" si="13"/>
        <v>Ｊ</v>
      </c>
      <c r="AD9" s="242">
        <f t="shared" si="14"/>
        <v>10</v>
      </c>
      <c r="AE9" s="242" t="str">
        <f t="shared" si="15"/>
        <v>Ａ</v>
      </c>
    </row>
    <row r="10" spans="1:33" ht="18">
      <c r="A10" s="217">
        <f t="shared" si="0"/>
        <v>8</v>
      </c>
      <c r="B10" s="272" t="s">
        <v>182</v>
      </c>
      <c r="C10" s="309" t="s">
        <v>257</v>
      </c>
      <c r="D10" s="3">
        <f t="shared" si="1"/>
        <v>9</v>
      </c>
      <c r="E10" s="3">
        <f t="shared" si="2"/>
        <v>5</v>
      </c>
      <c r="F10" s="3">
        <f t="shared" si="3"/>
        <v>6</v>
      </c>
      <c r="G10" s="3">
        <f t="shared" si="4"/>
        <v>3</v>
      </c>
      <c r="H10" s="3">
        <f t="shared" si="5"/>
        <v>5</v>
      </c>
      <c r="I10" s="185">
        <v>8</v>
      </c>
      <c r="J10" s="254"/>
      <c r="L10" s="184">
        <v>7</v>
      </c>
      <c r="M10" s="307" t="str">
        <f t="shared" si="6"/>
        <v>A</v>
      </c>
      <c r="N10" s="307" t="str">
        <f t="shared" si="7"/>
        <v>J</v>
      </c>
      <c r="O10" s="307" t="str">
        <f t="shared" si="8"/>
        <v>TE</v>
      </c>
      <c r="P10" s="307" t="str">
        <f t="shared" si="9"/>
        <v>M5</v>
      </c>
      <c r="Q10" s="307" t="str">
        <f t="shared" si="10"/>
        <v>NI</v>
      </c>
      <c r="R10" s="305"/>
      <c r="S10" s="101"/>
      <c r="T10" s="217">
        <v>6</v>
      </c>
      <c r="U10" s="217">
        <v>9</v>
      </c>
      <c r="V10" s="217">
        <v>10</v>
      </c>
      <c r="W10" s="217">
        <v>5</v>
      </c>
      <c r="X10" s="217">
        <v>11</v>
      </c>
      <c r="Y10" s="1"/>
      <c r="Z10" s="184"/>
      <c r="AA10" s="242" t="str">
        <f t="shared" si="11"/>
        <v>Ａ</v>
      </c>
      <c r="AB10" s="242" t="str">
        <f t="shared" si="12"/>
        <v>Ｊ</v>
      </c>
      <c r="AC10" s="242">
        <f t="shared" si="13"/>
        <v>10</v>
      </c>
      <c r="AD10" s="242" t="str">
        <f t="shared" si="14"/>
        <v>九尾狐</v>
      </c>
      <c r="AE10" s="242" t="str">
        <f t="shared" si="15"/>
        <v>白髮姜子牙</v>
      </c>
    </row>
    <row r="11" spans="1:33" ht="18">
      <c r="A11" s="217">
        <f t="shared" si="0"/>
        <v>9</v>
      </c>
      <c r="B11" s="272" t="s">
        <v>183</v>
      </c>
      <c r="C11" s="309" t="s">
        <v>258</v>
      </c>
      <c r="D11" s="3">
        <f t="shared" si="1"/>
        <v>9</v>
      </c>
      <c r="E11" s="3">
        <f t="shared" si="2"/>
        <v>5</v>
      </c>
      <c r="F11" s="3">
        <f t="shared" si="3"/>
        <v>7</v>
      </c>
      <c r="G11" s="3">
        <f t="shared" si="4"/>
        <v>4</v>
      </c>
      <c r="H11" s="3">
        <f t="shared" si="5"/>
        <v>4</v>
      </c>
      <c r="I11" s="185">
        <v>9</v>
      </c>
      <c r="J11" s="254"/>
      <c r="L11" s="184">
        <v>8</v>
      </c>
      <c r="M11" s="307" t="str">
        <f t="shared" si="6"/>
        <v>Q</v>
      </c>
      <c r="N11" s="307" t="str">
        <f t="shared" si="7"/>
        <v>M5</v>
      </c>
      <c r="O11" s="307" t="str">
        <f t="shared" si="8"/>
        <v>M3</v>
      </c>
      <c r="P11" s="307" t="str">
        <f t="shared" si="9"/>
        <v>M3</v>
      </c>
      <c r="Q11" s="307" t="str">
        <f t="shared" si="10"/>
        <v>M1</v>
      </c>
      <c r="R11" s="305"/>
      <c r="S11" s="101"/>
      <c r="T11" s="217">
        <v>8</v>
      </c>
      <c r="U11" s="217">
        <v>5</v>
      </c>
      <c r="V11" s="217">
        <v>3</v>
      </c>
      <c r="W11" s="217">
        <v>3</v>
      </c>
      <c r="X11" s="217">
        <v>1</v>
      </c>
      <c r="Y11" s="1"/>
      <c r="Z11" s="184"/>
      <c r="AA11" s="242" t="str">
        <f t="shared" si="11"/>
        <v>Ｑ</v>
      </c>
      <c r="AB11" s="242" t="str">
        <f t="shared" si="12"/>
        <v>九尾狐</v>
      </c>
      <c r="AC11" s="242" t="str">
        <f t="shared" si="13"/>
        <v>小九</v>
      </c>
      <c r="AD11" s="242" t="str">
        <f t="shared" si="14"/>
        <v>小九</v>
      </c>
      <c r="AE11" s="242" t="str">
        <f t="shared" si="15"/>
        <v>姜子牙</v>
      </c>
    </row>
    <row r="12" spans="1:33" ht="18">
      <c r="A12" s="217">
        <f t="shared" si="0"/>
        <v>10</v>
      </c>
      <c r="B12" s="272" t="s">
        <v>179</v>
      </c>
      <c r="C12" s="309">
        <v>10</v>
      </c>
      <c r="D12" s="3">
        <f t="shared" si="1"/>
        <v>9</v>
      </c>
      <c r="E12" s="3">
        <f t="shared" si="2"/>
        <v>4</v>
      </c>
      <c r="F12" s="3">
        <f t="shared" si="3"/>
        <v>10</v>
      </c>
      <c r="G12" s="3">
        <f t="shared" si="4"/>
        <v>3</v>
      </c>
      <c r="H12" s="3">
        <f t="shared" si="5"/>
        <v>9</v>
      </c>
      <c r="I12" s="185">
        <v>10</v>
      </c>
      <c r="J12" s="254"/>
      <c r="L12" s="184">
        <v>9</v>
      </c>
      <c r="M12" s="307" t="str">
        <f t="shared" si="6"/>
        <v>K</v>
      </c>
      <c r="N12" s="307" t="str">
        <f t="shared" si="7"/>
        <v>TE</v>
      </c>
      <c r="O12" s="307" t="str">
        <f t="shared" si="8"/>
        <v>M4</v>
      </c>
      <c r="P12" s="307" t="str">
        <f t="shared" si="9"/>
        <v>NI</v>
      </c>
      <c r="Q12" s="307" t="str">
        <f t="shared" si="10"/>
        <v>TE</v>
      </c>
      <c r="R12" s="305"/>
      <c r="S12" s="101"/>
      <c r="T12" s="217">
        <v>7</v>
      </c>
      <c r="U12" s="217">
        <v>10</v>
      </c>
      <c r="V12" s="217">
        <v>4</v>
      </c>
      <c r="W12" s="217">
        <v>11</v>
      </c>
      <c r="X12" s="217">
        <v>10</v>
      </c>
      <c r="Y12" s="1"/>
      <c r="Z12" s="184"/>
      <c r="AA12" s="242" t="str">
        <f t="shared" si="11"/>
        <v>Ｋ</v>
      </c>
      <c r="AB12" s="242">
        <f t="shared" si="12"/>
        <v>10</v>
      </c>
      <c r="AC12" s="242" t="str">
        <f t="shared" si="13"/>
        <v>申公豹</v>
      </c>
      <c r="AD12" s="242" t="str">
        <f t="shared" si="14"/>
        <v>白髮姜子牙</v>
      </c>
      <c r="AE12" s="242">
        <f t="shared" si="15"/>
        <v>10</v>
      </c>
    </row>
    <row r="13" spans="1:33" ht="18">
      <c r="A13" s="217">
        <f t="shared" si="0"/>
        <v>11</v>
      </c>
      <c r="B13" s="102" t="s">
        <v>180</v>
      </c>
      <c r="C13" s="309" t="s">
        <v>313</v>
      </c>
      <c r="D13" s="3">
        <f t="shared" si="1"/>
        <v>9</v>
      </c>
      <c r="E13" s="3">
        <f t="shared" si="2"/>
        <v>4</v>
      </c>
      <c r="F13" s="3">
        <f t="shared" si="3"/>
        <v>9</v>
      </c>
      <c r="G13" s="3">
        <f t="shared" si="4"/>
        <v>4</v>
      </c>
      <c r="H13" s="3">
        <f t="shared" si="5"/>
        <v>9</v>
      </c>
      <c r="I13" s="185">
        <v>11</v>
      </c>
      <c r="L13" s="184">
        <v>10</v>
      </c>
      <c r="M13" s="307" t="str">
        <f t="shared" si="6"/>
        <v>NI</v>
      </c>
      <c r="N13" s="307" t="str">
        <f t="shared" si="7"/>
        <v>S1</v>
      </c>
      <c r="O13" s="307" t="str">
        <f t="shared" si="8"/>
        <v>Q</v>
      </c>
      <c r="P13" s="307" t="str">
        <f t="shared" si="9"/>
        <v>M4</v>
      </c>
      <c r="Q13" s="307" t="str">
        <f t="shared" si="10"/>
        <v>K</v>
      </c>
      <c r="R13" s="305"/>
      <c r="S13" s="101"/>
      <c r="T13" s="217">
        <v>11</v>
      </c>
      <c r="U13" s="217">
        <v>12</v>
      </c>
      <c r="V13" s="217">
        <v>8</v>
      </c>
      <c r="W13" s="217">
        <v>4</v>
      </c>
      <c r="X13" s="217">
        <v>7</v>
      </c>
      <c r="Y13" s="1"/>
      <c r="Z13" s="184"/>
      <c r="AA13" s="242" t="str">
        <f t="shared" si="11"/>
        <v>白髮姜子牙</v>
      </c>
      <c r="AB13" s="242" t="str">
        <f t="shared" si="12"/>
        <v>輪迴門</v>
      </c>
      <c r="AC13" s="242" t="str">
        <f t="shared" si="13"/>
        <v>Ｑ</v>
      </c>
      <c r="AD13" s="242" t="str">
        <f t="shared" si="14"/>
        <v>申公豹</v>
      </c>
      <c r="AE13" s="242" t="str">
        <f t="shared" si="15"/>
        <v>Ｋ</v>
      </c>
    </row>
    <row r="14" spans="1:33" ht="18">
      <c r="A14" s="217">
        <f t="shared" si="0"/>
        <v>12</v>
      </c>
      <c r="B14" s="184" t="s">
        <v>137</v>
      </c>
      <c r="C14" s="310" t="s">
        <v>312</v>
      </c>
      <c r="D14" s="3">
        <f t="shared" si="1"/>
        <v>1</v>
      </c>
      <c r="E14" s="3">
        <f t="shared" si="2"/>
        <v>1</v>
      </c>
      <c r="F14" s="3">
        <f t="shared" si="3"/>
        <v>1</v>
      </c>
      <c r="G14" s="3">
        <f t="shared" si="4"/>
        <v>1</v>
      </c>
      <c r="H14" s="3">
        <f t="shared" si="5"/>
        <v>1</v>
      </c>
      <c r="I14" s="185">
        <v>12</v>
      </c>
      <c r="J14" s="339"/>
      <c r="L14" s="184">
        <v>11</v>
      </c>
      <c r="M14" s="307" t="str">
        <f t="shared" si="6"/>
        <v>K</v>
      </c>
      <c r="N14" s="307" t="str">
        <f t="shared" si="7"/>
        <v>M5</v>
      </c>
      <c r="O14" s="307" t="str">
        <f t="shared" si="8"/>
        <v>NI</v>
      </c>
      <c r="P14" s="307" t="str">
        <f t="shared" si="9"/>
        <v>TE</v>
      </c>
      <c r="Q14" s="307" t="str">
        <f t="shared" si="10"/>
        <v>M5</v>
      </c>
      <c r="R14" s="305"/>
      <c r="S14" s="101"/>
      <c r="T14" s="217">
        <v>7</v>
      </c>
      <c r="U14" s="217">
        <v>5</v>
      </c>
      <c r="V14" s="217">
        <v>11</v>
      </c>
      <c r="W14" s="217">
        <v>10</v>
      </c>
      <c r="X14" s="217">
        <v>5</v>
      </c>
      <c r="Y14" s="1"/>
      <c r="Z14" s="184"/>
      <c r="AA14" s="242" t="str">
        <f t="shared" si="11"/>
        <v>Ｋ</v>
      </c>
      <c r="AB14" s="242" t="str">
        <f t="shared" si="12"/>
        <v>九尾狐</v>
      </c>
      <c r="AC14" s="242" t="str">
        <f t="shared" si="13"/>
        <v>白髮姜子牙</v>
      </c>
      <c r="AD14" s="242">
        <f t="shared" si="14"/>
        <v>10</v>
      </c>
      <c r="AE14" s="242" t="str">
        <f t="shared" si="15"/>
        <v>九尾狐</v>
      </c>
    </row>
    <row r="15" spans="1:33" ht="18">
      <c r="A15" s="217">
        <f t="shared" si="0"/>
        <v>13</v>
      </c>
      <c r="B15" s="184" t="s">
        <v>136</v>
      </c>
      <c r="C15" s="310" t="s">
        <v>311</v>
      </c>
      <c r="D15" s="3">
        <f t="shared" si="1"/>
        <v>0</v>
      </c>
      <c r="E15" s="3">
        <f t="shared" si="2"/>
        <v>1</v>
      </c>
      <c r="F15" s="3">
        <f t="shared" si="3"/>
        <v>0</v>
      </c>
      <c r="G15" s="3">
        <f t="shared" si="4"/>
        <v>3</v>
      </c>
      <c r="H15" s="3">
        <f t="shared" si="5"/>
        <v>0</v>
      </c>
      <c r="I15" s="185">
        <v>13</v>
      </c>
      <c r="J15" s="339"/>
      <c r="K15" s="1"/>
      <c r="L15" s="184">
        <v>12</v>
      </c>
      <c r="M15" s="307" t="str">
        <f t="shared" si="6"/>
        <v>A</v>
      </c>
      <c r="N15" s="307" t="str">
        <f t="shared" si="7"/>
        <v>M2</v>
      </c>
      <c r="O15" s="307" t="str">
        <f t="shared" si="8"/>
        <v>TE</v>
      </c>
      <c r="P15" s="307" t="str">
        <f t="shared" si="9"/>
        <v>M2</v>
      </c>
      <c r="Q15" s="307" t="str">
        <f t="shared" si="10"/>
        <v>TE</v>
      </c>
      <c r="R15" s="305"/>
      <c r="S15" s="101"/>
      <c r="T15" s="217">
        <v>6</v>
      </c>
      <c r="U15" s="217">
        <v>2</v>
      </c>
      <c r="V15" s="217">
        <v>10</v>
      </c>
      <c r="W15" s="217">
        <v>2</v>
      </c>
      <c r="X15" s="217">
        <v>10</v>
      </c>
      <c r="Y15" s="1"/>
      <c r="Z15" s="184"/>
      <c r="AA15" s="242" t="str">
        <f t="shared" si="11"/>
        <v>Ａ</v>
      </c>
      <c r="AB15" s="242" t="str">
        <f t="shared" si="12"/>
        <v>四不相</v>
      </c>
      <c r="AC15" s="242">
        <f t="shared" si="13"/>
        <v>10</v>
      </c>
      <c r="AD15" s="242" t="str">
        <f t="shared" si="14"/>
        <v>四不相</v>
      </c>
      <c r="AE15" s="242">
        <f t="shared" si="15"/>
        <v>10</v>
      </c>
    </row>
    <row r="16" spans="1:33" ht="18">
      <c r="B16" s="273" t="s">
        <v>10</v>
      </c>
      <c r="C16" s="2"/>
      <c r="D16" s="106">
        <f>SUM(D3:D15)</f>
        <v>73</v>
      </c>
      <c r="E16" s="106">
        <f>SUM(E3:E15)</f>
        <v>45</v>
      </c>
      <c r="F16" s="106">
        <f>SUM(F3:F15)</f>
        <v>62</v>
      </c>
      <c r="G16" s="106">
        <f>SUM(G3:G15)</f>
        <v>35</v>
      </c>
      <c r="H16" s="106">
        <f>SUM(H3:H15)</f>
        <v>42</v>
      </c>
      <c r="L16" s="184">
        <v>13</v>
      </c>
      <c r="M16" s="307" t="str">
        <f t="shared" si="6"/>
        <v>M4</v>
      </c>
      <c r="N16" s="307" t="str">
        <f t="shared" si="7"/>
        <v>Q</v>
      </c>
      <c r="O16" s="307" t="str">
        <f t="shared" si="8"/>
        <v>J</v>
      </c>
      <c r="P16" s="307" t="str">
        <f t="shared" si="9"/>
        <v>A</v>
      </c>
      <c r="Q16" s="307" t="str">
        <f t="shared" si="10"/>
        <v>NI</v>
      </c>
      <c r="R16" s="305"/>
      <c r="S16" s="101"/>
      <c r="T16" s="217">
        <v>4</v>
      </c>
      <c r="U16" s="217">
        <v>8</v>
      </c>
      <c r="V16" s="217">
        <v>9</v>
      </c>
      <c r="W16" s="217">
        <v>6</v>
      </c>
      <c r="X16" s="217">
        <v>11</v>
      </c>
      <c r="Y16" s="1"/>
      <c r="Z16" s="184"/>
      <c r="AA16" s="242" t="str">
        <f t="shared" si="11"/>
        <v>申公豹</v>
      </c>
      <c r="AB16" s="242" t="str">
        <f t="shared" si="12"/>
        <v>Ｑ</v>
      </c>
      <c r="AC16" s="242" t="str">
        <f t="shared" si="13"/>
        <v>Ｊ</v>
      </c>
      <c r="AD16" s="242" t="str">
        <f t="shared" si="14"/>
        <v>Ａ</v>
      </c>
      <c r="AE16" s="242" t="str">
        <f t="shared" si="15"/>
        <v>白髮姜子牙</v>
      </c>
    </row>
    <row r="17" spans="2:31" ht="18">
      <c r="D17" s="15"/>
      <c r="L17" s="184">
        <v>14</v>
      </c>
      <c r="M17" s="307" t="str">
        <f t="shared" si="6"/>
        <v>M1</v>
      </c>
      <c r="N17" s="307" t="str">
        <f t="shared" si="7"/>
        <v>M3</v>
      </c>
      <c r="O17" s="307" t="str">
        <f t="shared" si="8"/>
        <v>M2</v>
      </c>
      <c r="P17" s="307" t="str">
        <f t="shared" si="9"/>
        <v>K</v>
      </c>
      <c r="Q17" s="307" t="str">
        <f t="shared" si="10"/>
        <v>M2</v>
      </c>
      <c r="R17" s="305"/>
      <c r="S17" s="101"/>
      <c r="T17" s="217">
        <v>1</v>
      </c>
      <c r="U17" s="217">
        <v>3</v>
      </c>
      <c r="V17" s="217">
        <v>2</v>
      </c>
      <c r="W17" s="217">
        <v>7</v>
      </c>
      <c r="X17" s="217">
        <v>2</v>
      </c>
      <c r="Y17" s="1"/>
      <c r="Z17" s="184"/>
      <c r="AA17" s="242" t="str">
        <f t="shared" si="11"/>
        <v>姜子牙</v>
      </c>
      <c r="AB17" s="242" t="str">
        <f t="shared" si="12"/>
        <v>小九</v>
      </c>
      <c r="AC17" s="242" t="str">
        <f t="shared" si="13"/>
        <v>四不相</v>
      </c>
      <c r="AD17" s="242" t="str">
        <f t="shared" si="14"/>
        <v>Ｋ</v>
      </c>
      <c r="AE17" s="242" t="str">
        <f t="shared" si="15"/>
        <v>四不相</v>
      </c>
    </row>
    <row r="18" spans="2:31" ht="18">
      <c r="H18" s="192"/>
      <c r="L18" s="184">
        <v>15</v>
      </c>
      <c r="M18" s="307" t="str">
        <f t="shared" si="6"/>
        <v>M5</v>
      </c>
      <c r="N18" s="307" t="str">
        <f t="shared" si="7"/>
        <v>J</v>
      </c>
      <c r="O18" s="307" t="str">
        <f t="shared" si="8"/>
        <v>M1</v>
      </c>
      <c r="P18" s="307" t="str">
        <f t="shared" si="9"/>
        <v>WW</v>
      </c>
      <c r="Q18" s="307" t="str">
        <f t="shared" si="10"/>
        <v>TE</v>
      </c>
      <c r="R18" s="305"/>
      <c r="S18" s="101"/>
      <c r="T18" s="217">
        <v>5</v>
      </c>
      <c r="U18" s="217">
        <v>9</v>
      </c>
      <c r="V18" s="217">
        <v>1</v>
      </c>
      <c r="W18" s="217">
        <v>13</v>
      </c>
      <c r="X18" s="217">
        <v>10</v>
      </c>
      <c r="Y18" s="1"/>
      <c r="Z18" s="184"/>
      <c r="AA18" s="242" t="str">
        <f t="shared" si="11"/>
        <v>九尾狐</v>
      </c>
      <c r="AB18" s="242" t="str">
        <f t="shared" si="12"/>
        <v>Ｊ</v>
      </c>
      <c r="AC18" s="242" t="str">
        <f t="shared" si="13"/>
        <v>姜子牙</v>
      </c>
      <c r="AD18" s="242" t="str">
        <f t="shared" si="14"/>
        <v>手杖</v>
      </c>
      <c r="AE18" s="242">
        <f t="shared" si="15"/>
        <v>10</v>
      </c>
    </row>
    <row r="19" spans="2:31" ht="16" customHeight="1">
      <c r="B19" s="25" t="s">
        <v>11</v>
      </c>
      <c r="C19" s="26"/>
      <c r="D19" s="26"/>
      <c r="E19" s="26"/>
      <c r="F19" s="26"/>
      <c r="G19" s="26"/>
      <c r="H19" s="26"/>
      <c r="L19" s="184">
        <v>16</v>
      </c>
      <c r="M19" s="307" t="str">
        <f t="shared" si="6"/>
        <v>Q</v>
      </c>
      <c r="N19" s="307" t="str">
        <f t="shared" si="7"/>
        <v>M2</v>
      </c>
      <c r="O19" s="307" t="str">
        <f t="shared" si="8"/>
        <v>M3</v>
      </c>
      <c r="P19" s="307" t="str">
        <f t="shared" si="9"/>
        <v>Q</v>
      </c>
      <c r="Q19" s="307" t="str">
        <f t="shared" si="10"/>
        <v>NI</v>
      </c>
      <c r="R19" s="305"/>
      <c r="S19" s="101"/>
      <c r="T19" s="217">
        <v>8</v>
      </c>
      <c r="U19" s="217">
        <v>2</v>
      </c>
      <c r="V19" s="217">
        <v>3</v>
      </c>
      <c r="W19" s="217">
        <v>8</v>
      </c>
      <c r="X19" s="217">
        <v>11</v>
      </c>
      <c r="Y19" s="1"/>
      <c r="Z19" s="184"/>
      <c r="AA19" s="242" t="str">
        <f t="shared" si="11"/>
        <v>Ｑ</v>
      </c>
      <c r="AB19" s="242" t="str">
        <f t="shared" si="12"/>
        <v>四不相</v>
      </c>
      <c r="AC19" s="242" t="str">
        <f t="shared" si="13"/>
        <v>小九</v>
      </c>
      <c r="AD19" s="242" t="str">
        <f t="shared" si="14"/>
        <v>Ｑ</v>
      </c>
      <c r="AE19" s="242" t="str">
        <f t="shared" si="15"/>
        <v>白髮姜子牙</v>
      </c>
    </row>
    <row r="20" spans="2:31" ht="17.25" customHeight="1">
      <c r="B20" s="28" t="s">
        <v>12</v>
      </c>
      <c r="C20" s="28" t="s">
        <v>13</v>
      </c>
      <c r="D20" s="29">
        <v>1</v>
      </c>
      <c r="E20" s="29">
        <v>2</v>
      </c>
      <c r="F20" s="29">
        <v>3</v>
      </c>
      <c r="G20" s="29">
        <v>4</v>
      </c>
      <c r="H20" s="29">
        <v>5</v>
      </c>
      <c r="I20" s="252"/>
      <c r="J20" s="27"/>
      <c r="L20" s="184">
        <v>17</v>
      </c>
      <c r="M20" s="307" t="str">
        <f t="shared" si="6"/>
        <v>NI</v>
      </c>
      <c r="N20" s="307" t="str">
        <f t="shared" si="7"/>
        <v>NI</v>
      </c>
      <c r="O20" s="307" t="str">
        <f t="shared" si="8"/>
        <v>NI</v>
      </c>
      <c r="P20" s="307" t="str">
        <f t="shared" si="9"/>
        <v>J</v>
      </c>
      <c r="Q20" s="307" t="str">
        <f t="shared" si="10"/>
        <v>S1</v>
      </c>
      <c r="R20" s="305"/>
      <c r="S20" s="101"/>
      <c r="T20" s="217">
        <v>11</v>
      </c>
      <c r="U20" s="217">
        <v>11</v>
      </c>
      <c r="V20" s="217">
        <v>11</v>
      </c>
      <c r="W20" s="217">
        <v>9</v>
      </c>
      <c r="X20" s="217">
        <v>12</v>
      </c>
      <c r="Y20" s="1"/>
      <c r="Z20" s="184"/>
      <c r="AA20" s="242" t="str">
        <f t="shared" si="11"/>
        <v>白髮姜子牙</v>
      </c>
      <c r="AB20" s="242" t="str">
        <f t="shared" si="12"/>
        <v>白髮姜子牙</v>
      </c>
      <c r="AC20" s="242" t="str">
        <f t="shared" si="13"/>
        <v>白髮姜子牙</v>
      </c>
      <c r="AD20" s="242" t="str">
        <f t="shared" si="14"/>
        <v>Ｊ</v>
      </c>
      <c r="AE20" s="242" t="str">
        <f t="shared" si="15"/>
        <v>輪迴門</v>
      </c>
    </row>
    <row r="21" spans="2:31" ht="15" customHeight="1">
      <c r="B21" s="185" t="s">
        <v>142</v>
      </c>
      <c r="C21" s="184" t="s">
        <v>246</v>
      </c>
      <c r="D21" s="6">
        <f t="shared" ref="D21:H31" si="16">VLOOKUP($B21,$B$3:$H$15,D$20+2,FALSE)+VLOOKUP($C21,$B$3:$H$15,D$20+2,FALSE)</f>
        <v>1</v>
      </c>
      <c r="E21" s="6">
        <f t="shared" si="16"/>
        <v>5</v>
      </c>
      <c r="F21" s="6">
        <f t="shared" si="16"/>
        <v>6</v>
      </c>
      <c r="G21" s="6">
        <f t="shared" si="16"/>
        <v>5</v>
      </c>
      <c r="H21" s="6">
        <f t="shared" si="16"/>
        <v>2</v>
      </c>
      <c r="L21" s="184">
        <v>18</v>
      </c>
      <c r="M21" s="307" t="str">
        <f t="shared" si="6"/>
        <v>A</v>
      </c>
      <c r="N21" s="307" t="str">
        <f t="shared" si="7"/>
        <v>M4</v>
      </c>
      <c r="O21" s="307" t="str">
        <f t="shared" si="8"/>
        <v>TE</v>
      </c>
      <c r="P21" s="307" t="str">
        <f t="shared" si="9"/>
        <v>M1</v>
      </c>
      <c r="Q21" s="307" t="str">
        <f t="shared" si="10"/>
        <v>Q</v>
      </c>
      <c r="R21" s="305"/>
      <c r="S21" s="101"/>
      <c r="T21" s="217">
        <v>6</v>
      </c>
      <c r="U21" s="217">
        <v>4</v>
      </c>
      <c r="V21" s="217">
        <v>10</v>
      </c>
      <c r="W21" s="217">
        <v>1</v>
      </c>
      <c r="X21" s="217">
        <v>8</v>
      </c>
      <c r="Y21" s="1"/>
      <c r="Z21" s="184"/>
      <c r="AA21" s="242" t="str">
        <f t="shared" si="11"/>
        <v>Ａ</v>
      </c>
      <c r="AB21" s="242" t="str">
        <f t="shared" si="12"/>
        <v>申公豹</v>
      </c>
      <c r="AC21" s="242">
        <f t="shared" si="13"/>
        <v>10</v>
      </c>
      <c r="AD21" s="242" t="str">
        <f t="shared" si="14"/>
        <v>姜子牙</v>
      </c>
      <c r="AE21" s="242" t="str">
        <f t="shared" si="15"/>
        <v>Ｑ</v>
      </c>
    </row>
    <row r="22" spans="2:31" ht="16" customHeight="1">
      <c r="B22" s="185" t="s">
        <v>143</v>
      </c>
      <c r="C22" s="184" t="s">
        <v>246</v>
      </c>
      <c r="D22" s="6">
        <f t="shared" si="16"/>
        <v>4</v>
      </c>
      <c r="E22" s="6">
        <f t="shared" si="16"/>
        <v>5</v>
      </c>
      <c r="F22" s="6">
        <f t="shared" si="16"/>
        <v>6</v>
      </c>
      <c r="G22" s="6">
        <f t="shared" si="16"/>
        <v>5</v>
      </c>
      <c r="H22" s="6">
        <f t="shared" si="16"/>
        <v>3</v>
      </c>
      <c r="L22" s="184">
        <v>19</v>
      </c>
      <c r="M22" s="307" t="str">
        <f t="shared" si="6"/>
        <v>J</v>
      </c>
      <c r="N22" s="307" t="str">
        <f t="shared" si="7"/>
        <v>A</v>
      </c>
      <c r="O22" s="307" t="str">
        <f t="shared" si="8"/>
        <v>K</v>
      </c>
      <c r="P22" s="307" t="str">
        <f t="shared" si="9"/>
        <v>A</v>
      </c>
      <c r="Q22" s="307" t="str">
        <f t="shared" si="10"/>
        <v>NI</v>
      </c>
      <c r="R22" s="305"/>
      <c r="S22" s="101"/>
      <c r="T22" s="217">
        <v>9</v>
      </c>
      <c r="U22" s="217">
        <v>6</v>
      </c>
      <c r="V22" s="217">
        <v>7</v>
      </c>
      <c r="W22" s="217">
        <v>6</v>
      </c>
      <c r="X22" s="217">
        <v>11</v>
      </c>
      <c r="Y22" s="1"/>
      <c r="Z22" s="184"/>
      <c r="AA22" s="242" t="str">
        <f t="shared" si="11"/>
        <v>Ｊ</v>
      </c>
      <c r="AB22" s="242" t="str">
        <f t="shared" si="12"/>
        <v>Ａ</v>
      </c>
      <c r="AC22" s="242" t="str">
        <f t="shared" si="13"/>
        <v>Ｋ</v>
      </c>
      <c r="AD22" s="242" t="str">
        <f t="shared" si="14"/>
        <v>Ａ</v>
      </c>
      <c r="AE22" s="242" t="str">
        <f t="shared" si="15"/>
        <v>白髮姜子牙</v>
      </c>
    </row>
    <row r="23" spans="2:31" ht="18">
      <c r="B23" s="185" t="s">
        <v>144</v>
      </c>
      <c r="C23" s="184" t="s">
        <v>246</v>
      </c>
      <c r="D23" s="6">
        <f t="shared" si="16"/>
        <v>3</v>
      </c>
      <c r="E23" s="6">
        <f t="shared" si="16"/>
        <v>4</v>
      </c>
      <c r="F23" s="6">
        <f t="shared" si="16"/>
        <v>2</v>
      </c>
      <c r="G23" s="6">
        <f t="shared" si="16"/>
        <v>5</v>
      </c>
      <c r="H23" s="6">
        <f t="shared" si="16"/>
        <v>1</v>
      </c>
      <c r="L23" s="184">
        <v>20</v>
      </c>
      <c r="M23" s="307" t="str">
        <f t="shared" si="6"/>
        <v>M4</v>
      </c>
      <c r="N23" s="307" t="str">
        <f t="shared" si="7"/>
        <v>M5</v>
      </c>
      <c r="O23" s="307" t="str">
        <f t="shared" si="8"/>
        <v>NI</v>
      </c>
      <c r="P23" s="307" t="str">
        <f t="shared" si="9"/>
        <v>J</v>
      </c>
      <c r="Q23" s="307" t="str">
        <f t="shared" si="10"/>
        <v>M5</v>
      </c>
      <c r="R23" s="305"/>
      <c r="S23" s="101"/>
      <c r="T23" s="217">
        <v>4</v>
      </c>
      <c r="U23" s="217">
        <v>5</v>
      </c>
      <c r="V23" s="217">
        <v>11</v>
      </c>
      <c r="W23" s="217">
        <v>9</v>
      </c>
      <c r="X23" s="217">
        <v>5</v>
      </c>
      <c r="Y23" s="1"/>
      <c r="Z23" s="184"/>
      <c r="AA23" s="242" t="str">
        <f t="shared" si="11"/>
        <v>申公豹</v>
      </c>
      <c r="AB23" s="242" t="str">
        <f t="shared" si="12"/>
        <v>九尾狐</v>
      </c>
      <c r="AC23" s="242" t="str">
        <f t="shared" si="13"/>
        <v>白髮姜子牙</v>
      </c>
      <c r="AD23" s="242" t="str">
        <f t="shared" si="14"/>
        <v>Ｊ</v>
      </c>
      <c r="AE23" s="242" t="str">
        <f t="shared" si="15"/>
        <v>九尾狐</v>
      </c>
    </row>
    <row r="24" spans="2:31" ht="18">
      <c r="B24" s="185" t="s">
        <v>145</v>
      </c>
      <c r="C24" s="184" t="s">
        <v>246</v>
      </c>
      <c r="D24" s="6">
        <f t="shared" si="16"/>
        <v>8</v>
      </c>
      <c r="E24" s="6">
        <f t="shared" si="16"/>
        <v>4</v>
      </c>
      <c r="F24" s="6">
        <f t="shared" si="16"/>
        <v>5</v>
      </c>
      <c r="G24" s="6">
        <f t="shared" si="16"/>
        <v>5</v>
      </c>
      <c r="H24" s="6">
        <f t="shared" si="16"/>
        <v>2</v>
      </c>
      <c r="L24" s="184">
        <v>21</v>
      </c>
      <c r="M24" s="307" t="str">
        <f t="shared" si="6"/>
        <v>M5</v>
      </c>
      <c r="N24" s="307" t="str">
        <f t="shared" si="7"/>
        <v>NI</v>
      </c>
      <c r="O24" s="307" t="str">
        <f t="shared" si="8"/>
        <v>TE</v>
      </c>
      <c r="P24" s="307" t="str">
        <f t="shared" si="9"/>
        <v>M4</v>
      </c>
      <c r="Q24" s="307" t="str">
        <f t="shared" si="10"/>
        <v>J</v>
      </c>
      <c r="R24" s="305"/>
      <c r="S24" s="101"/>
      <c r="T24" s="217">
        <v>5</v>
      </c>
      <c r="U24" s="217">
        <v>11</v>
      </c>
      <c r="V24" s="217">
        <v>10</v>
      </c>
      <c r="W24" s="217">
        <v>4</v>
      </c>
      <c r="X24" s="217">
        <v>9</v>
      </c>
      <c r="Y24" s="1"/>
      <c r="Z24" s="184"/>
      <c r="AA24" s="242" t="str">
        <f t="shared" si="11"/>
        <v>九尾狐</v>
      </c>
      <c r="AB24" s="242" t="str">
        <f t="shared" si="12"/>
        <v>白髮姜子牙</v>
      </c>
      <c r="AC24" s="242">
        <f t="shared" si="13"/>
        <v>10</v>
      </c>
      <c r="AD24" s="242" t="str">
        <f t="shared" si="14"/>
        <v>申公豹</v>
      </c>
      <c r="AE24" s="242" t="str">
        <f t="shared" si="15"/>
        <v>Ｊ</v>
      </c>
    </row>
    <row r="25" spans="2:31" ht="18">
      <c r="B25" s="185" t="s">
        <v>140</v>
      </c>
      <c r="C25" s="184" t="s">
        <v>246</v>
      </c>
      <c r="D25" s="6">
        <f t="shared" si="16"/>
        <v>8</v>
      </c>
      <c r="E25" s="6">
        <f t="shared" si="16"/>
        <v>6</v>
      </c>
      <c r="F25" s="6">
        <f t="shared" si="16"/>
        <v>4</v>
      </c>
      <c r="G25" s="6">
        <f t="shared" si="16"/>
        <v>5</v>
      </c>
      <c r="H25" s="6">
        <f t="shared" si="16"/>
        <v>2</v>
      </c>
      <c r="I25" s="253"/>
      <c r="J25" s="253"/>
      <c r="L25" s="184">
        <v>22</v>
      </c>
      <c r="M25" s="307" t="str">
        <f t="shared" si="6"/>
        <v>Q</v>
      </c>
      <c r="N25" s="307" t="str">
        <f t="shared" si="7"/>
        <v>M4</v>
      </c>
      <c r="O25" s="307" t="str">
        <f t="shared" si="8"/>
        <v>M5</v>
      </c>
      <c r="P25" s="307" t="str">
        <f t="shared" si="9"/>
        <v>WW</v>
      </c>
      <c r="Q25" s="307" t="str">
        <f t="shared" si="10"/>
        <v>Q</v>
      </c>
      <c r="R25" s="305"/>
      <c r="S25" s="101"/>
      <c r="T25" s="217">
        <v>8</v>
      </c>
      <c r="U25" s="217">
        <v>4</v>
      </c>
      <c r="V25" s="217">
        <v>5</v>
      </c>
      <c r="W25" s="217">
        <v>13</v>
      </c>
      <c r="X25" s="217">
        <v>8</v>
      </c>
      <c r="Y25" s="1"/>
      <c r="Z25" s="184"/>
      <c r="AA25" s="242" t="str">
        <f t="shared" si="11"/>
        <v>Ｑ</v>
      </c>
      <c r="AB25" s="242" t="str">
        <f t="shared" si="12"/>
        <v>申公豹</v>
      </c>
      <c r="AC25" s="242" t="str">
        <f t="shared" si="13"/>
        <v>九尾狐</v>
      </c>
      <c r="AD25" s="242" t="str">
        <f t="shared" si="14"/>
        <v>手杖</v>
      </c>
      <c r="AE25" s="242" t="str">
        <f t="shared" si="15"/>
        <v>Ｑ</v>
      </c>
    </row>
    <row r="26" spans="2:31" ht="18">
      <c r="B26" s="272" t="s">
        <v>62</v>
      </c>
      <c r="C26" s="184" t="s">
        <v>246</v>
      </c>
      <c r="D26" s="6">
        <f t="shared" si="16"/>
        <v>6</v>
      </c>
      <c r="E26" s="6">
        <f t="shared" si="16"/>
        <v>5</v>
      </c>
      <c r="F26" s="6">
        <f t="shared" si="16"/>
        <v>2</v>
      </c>
      <c r="G26" s="6">
        <f t="shared" si="16"/>
        <v>6</v>
      </c>
      <c r="H26" s="6">
        <f t="shared" si="16"/>
        <v>2</v>
      </c>
      <c r="J26" s="253"/>
      <c r="L26" s="184">
        <v>23</v>
      </c>
      <c r="M26" s="307" t="str">
        <f t="shared" si="6"/>
        <v>NI</v>
      </c>
      <c r="N26" s="307" t="str">
        <f t="shared" si="7"/>
        <v>Q</v>
      </c>
      <c r="O26" s="307" t="str">
        <f t="shared" si="8"/>
        <v>S1</v>
      </c>
      <c r="P26" s="307" t="str">
        <f t="shared" si="9"/>
        <v>J</v>
      </c>
      <c r="Q26" s="307" t="str">
        <f t="shared" si="10"/>
        <v>K</v>
      </c>
      <c r="R26" s="305"/>
      <c r="S26" s="101"/>
      <c r="T26" s="217">
        <v>11</v>
      </c>
      <c r="U26" s="217">
        <v>8</v>
      </c>
      <c r="V26" s="217">
        <v>12</v>
      </c>
      <c r="W26" s="217">
        <v>9</v>
      </c>
      <c r="X26" s="217">
        <v>7</v>
      </c>
      <c r="Y26" s="1"/>
      <c r="Z26" s="184"/>
      <c r="AA26" s="242" t="str">
        <f t="shared" si="11"/>
        <v>白髮姜子牙</v>
      </c>
      <c r="AB26" s="242" t="str">
        <f t="shared" si="12"/>
        <v>Ｑ</v>
      </c>
      <c r="AC26" s="242" t="str">
        <f t="shared" si="13"/>
        <v>輪迴門</v>
      </c>
      <c r="AD26" s="242" t="str">
        <f t="shared" si="14"/>
        <v>Ｊ</v>
      </c>
      <c r="AE26" s="242" t="str">
        <f t="shared" si="15"/>
        <v>Ｋ</v>
      </c>
    </row>
    <row r="27" spans="2:31" ht="18">
      <c r="B27" s="272" t="s">
        <v>181</v>
      </c>
      <c r="C27" s="184" t="s">
        <v>246</v>
      </c>
      <c r="D27" s="6">
        <f t="shared" si="16"/>
        <v>6</v>
      </c>
      <c r="E27" s="6">
        <f t="shared" si="16"/>
        <v>3</v>
      </c>
      <c r="F27" s="6">
        <f t="shared" si="16"/>
        <v>4</v>
      </c>
      <c r="G27" s="6">
        <f t="shared" si="16"/>
        <v>7</v>
      </c>
      <c r="H27" s="6">
        <f t="shared" si="16"/>
        <v>2</v>
      </c>
      <c r="J27" s="253"/>
      <c r="L27" s="184">
        <v>24</v>
      </c>
      <c r="M27" s="307" t="str">
        <f t="shared" si="6"/>
        <v>TE</v>
      </c>
      <c r="N27" s="307" t="str">
        <f t="shared" si="7"/>
        <v>M1</v>
      </c>
      <c r="O27" s="307" t="str">
        <f t="shared" si="8"/>
        <v>NI</v>
      </c>
      <c r="P27" s="307" t="str">
        <f t="shared" si="9"/>
        <v>M3</v>
      </c>
      <c r="Q27" s="307" t="str">
        <f t="shared" si="10"/>
        <v>M4</v>
      </c>
      <c r="R27" s="305"/>
      <c r="S27" s="101"/>
      <c r="T27" s="217">
        <v>10</v>
      </c>
      <c r="U27" s="217">
        <v>1</v>
      </c>
      <c r="V27" s="217">
        <v>11</v>
      </c>
      <c r="W27" s="217">
        <v>3</v>
      </c>
      <c r="X27" s="217">
        <v>4</v>
      </c>
      <c r="Y27" s="1"/>
      <c r="Z27" s="184"/>
      <c r="AA27" s="242">
        <f t="shared" si="11"/>
        <v>10</v>
      </c>
      <c r="AB27" s="242" t="str">
        <f t="shared" si="12"/>
        <v>姜子牙</v>
      </c>
      <c r="AC27" s="242" t="str">
        <f t="shared" si="13"/>
        <v>白髮姜子牙</v>
      </c>
      <c r="AD27" s="242" t="str">
        <f t="shared" si="14"/>
        <v>小九</v>
      </c>
      <c r="AE27" s="242" t="str">
        <f t="shared" si="15"/>
        <v>申公豹</v>
      </c>
    </row>
    <row r="28" spans="2:31" ht="18">
      <c r="B28" s="272" t="s">
        <v>182</v>
      </c>
      <c r="C28" s="184" t="s">
        <v>246</v>
      </c>
      <c r="D28" s="6">
        <f t="shared" si="16"/>
        <v>9</v>
      </c>
      <c r="E28" s="6">
        <f t="shared" si="16"/>
        <v>6</v>
      </c>
      <c r="F28" s="6">
        <f t="shared" si="16"/>
        <v>6</v>
      </c>
      <c r="G28" s="6">
        <f t="shared" si="16"/>
        <v>6</v>
      </c>
      <c r="H28" s="6">
        <f t="shared" si="16"/>
        <v>5</v>
      </c>
      <c r="J28" s="253"/>
      <c r="L28" s="184">
        <v>25</v>
      </c>
      <c r="M28" s="307" t="str">
        <f t="shared" si="6"/>
        <v>J</v>
      </c>
      <c r="N28" s="307" t="str">
        <f t="shared" si="7"/>
        <v>J</v>
      </c>
      <c r="O28" s="307" t="str">
        <f t="shared" si="8"/>
        <v>Q</v>
      </c>
      <c r="P28" s="307" t="str">
        <f t="shared" si="9"/>
        <v>NI</v>
      </c>
      <c r="Q28" s="307" t="str">
        <f t="shared" si="10"/>
        <v>TE</v>
      </c>
      <c r="R28" s="305"/>
      <c r="S28" s="101"/>
      <c r="T28" s="217">
        <v>9</v>
      </c>
      <c r="U28" s="217">
        <v>9</v>
      </c>
      <c r="V28" s="217">
        <v>8</v>
      </c>
      <c r="W28" s="217">
        <v>11</v>
      </c>
      <c r="X28" s="217">
        <v>10</v>
      </c>
      <c r="Y28" s="1"/>
      <c r="Z28" s="184"/>
      <c r="AA28" s="242" t="str">
        <f t="shared" si="11"/>
        <v>Ｊ</v>
      </c>
      <c r="AB28" s="242" t="str">
        <f t="shared" si="12"/>
        <v>Ｊ</v>
      </c>
      <c r="AC28" s="242" t="str">
        <f t="shared" si="13"/>
        <v>Ｑ</v>
      </c>
      <c r="AD28" s="242" t="str">
        <f t="shared" si="14"/>
        <v>白髮姜子牙</v>
      </c>
      <c r="AE28" s="242">
        <f t="shared" si="15"/>
        <v>10</v>
      </c>
    </row>
    <row r="29" spans="2:31" ht="18">
      <c r="B29" s="272" t="s">
        <v>183</v>
      </c>
      <c r="C29" s="184" t="s">
        <v>246</v>
      </c>
      <c r="D29" s="6">
        <f t="shared" si="16"/>
        <v>9</v>
      </c>
      <c r="E29" s="6">
        <f t="shared" si="16"/>
        <v>6</v>
      </c>
      <c r="F29" s="6">
        <f t="shared" si="16"/>
        <v>7</v>
      </c>
      <c r="G29" s="6">
        <f t="shared" si="16"/>
        <v>7</v>
      </c>
      <c r="H29" s="6">
        <f t="shared" si="16"/>
        <v>4</v>
      </c>
      <c r="J29" s="253"/>
      <c r="L29" s="184">
        <v>26</v>
      </c>
      <c r="M29" s="307" t="str">
        <f t="shared" si="6"/>
        <v>M4</v>
      </c>
      <c r="N29" s="307" t="str">
        <f t="shared" si="7"/>
        <v>A</v>
      </c>
      <c r="O29" s="307" t="str">
        <f t="shared" si="8"/>
        <v>M1</v>
      </c>
      <c r="P29" s="307" t="str">
        <f t="shared" si="9"/>
        <v>TE</v>
      </c>
      <c r="Q29" s="307" t="str">
        <f t="shared" si="10"/>
        <v>NI</v>
      </c>
      <c r="R29" s="305"/>
      <c r="S29" s="101"/>
      <c r="T29" s="217">
        <v>4</v>
      </c>
      <c r="U29" s="217">
        <v>6</v>
      </c>
      <c r="V29" s="217">
        <v>1</v>
      </c>
      <c r="W29" s="217">
        <v>10</v>
      </c>
      <c r="X29" s="217">
        <v>11</v>
      </c>
      <c r="Y29" s="1"/>
      <c r="Z29" s="184"/>
      <c r="AA29" s="242" t="str">
        <f t="shared" si="11"/>
        <v>申公豹</v>
      </c>
      <c r="AB29" s="242" t="str">
        <f t="shared" si="12"/>
        <v>Ａ</v>
      </c>
      <c r="AC29" s="242" t="str">
        <f t="shared" si="13"/>
        <v>姜子牙</v>
      </c>
      <c r="AD29" s="242">
        <f t="shared" si="14"/>
        <v>10</v>
      </c>
      <c r="AE29" s="242" t="str">
        <f t="shared" si="15"/>
        <v>白髮姜子牙</v>
      </c>
    </row>
    <row r="30" spans="2:31" ht="18">
      <c r="B30" s="272" t="s">
        <v>179</v>
      </c>
      <c r="C30" s="184" t="s">
        <v>246</v>
      </c>
      <c r="D30" s="6">
        <f t="shared" si="16"/>
        <v>9</v>
      </c>
      <c r="E30" s="6">
        <f t="shared" si="16"/>
        <v>5</v>
      </c>
      <c r="F30" s="6">
        <f t="shared" si="16"/>
        <v>10</v>
      </c>
      <c r="G30" s="6">
        <f t="shared" si="16"/>
        <v>6</v>
      </c>
      <c r="H30" s="6">
        <f t="shared" si="16"/>
        <v>9</v>
      </c>
      <c r="J30" s="253"/>
      <c r="L30" s="184">
        <v>27</v>
      </c>
      <c r="M30" s="307" t="str">
        <f t="shared" si="6"/>
        <v>M3</v>
      </c>
      <c r="N30" s="307" t="str">
        <f t="shared" si="7"/>
        <v>Q</v>
      </c>
      <c r="O30" s="307" t="str">
        <f t="shared" si="8"/>
        <v>K</v>
      </c>
      <c r="P30" s="307" t="str">
        <f t="shared" si="9"/>
        <v>M2</v>
      </c>
      <c r="Q30" s="307" t="str">
        <f t="shared" si="10"/>
        <v>M1</v>
      </c>
      <c r="R30" s="305"/>
      <c r="S30" s="101"/>
      <c r="T30" s="217">
        <v>3</v>
      </c>
      <c r="U30" s="217">
        <v>8</v>
      </c>
      <c r="V30" s="217">
        <v>7</v>
      </c>
      <c r="W30" s="217">
        <v>2</v>
      </c>
      <c r="X30" s="217">
        <v>1</v>
      </c>
      <c r="Y30" s="1"/>
      <c r="Z30" s="184"/>
      <c r="AA30" s="242" t="str">
        <f t="shared" si="11"/>
        <v>小九</v>
      </c>
      <c r="AB30" s="242" t="str">
        <f t="shared" si="12"/>
        <v>Ｑ</v>
      </c>
      <c r="AC30" s="242" t="str">
        <f t="shared" si="13"/>
        <v>Ｋ</v>
      </c>
      <c r="AD30" s="242" t="str">
        <f t="shared" si="14"/>
        <v>四不相</v>
      </c>
      <c r="AE30" s="242" t="str">
        <f t="shared" si="15"/>
        <v>姜子牙</v>
      </c>
    </row>
    <row r="31" spans="2:31" ht="18">
      <c r="B31" s="102" t="s">
        <v>180</v>
      </c>
      <c r="C31" s="184" t="s">
        <v>246</v>
      </c>
      <c r="D31" s="6">
        <f t="shared" si="16"/>
        <v>9</v>
      </c>
      <c r="E31" s="6">
        <f t="shared" si="16"/>
        <v>5</v>
      </c>
      <c r="F31" s="6">
        <f t="shared" si="16"/>
        <v>9</v>
      </c>
      <c r="G31" s="6">
        <f t="shared" si="16"/>
        <v>7</v>
      </c>
      <c r="H31" s="6">
        <f t="shared" si="16"/>
        <v>9</v>
      </c>
      <c r="J31" s="253"/>
      <c r="L31" s="184">
        <v>28</v>
      </c>
      <c r="M31" s="307" t="str">
        <f t="shared" si="6"/>
        <v>M5</v>
      </c>
      <c r="N31" s="307" t="str">
        <f t="shared" si="7"/>
        <v>M2</v>
      </c>
      <c r="O31" s="307" t="str">
        <f t="shared" si="8"/>
        <v>Q</v>
      </c>
      <c r="P31" s="307" t="str">
        <f t="shared" si="9"/>
        <v>K</v>
      </c>
      <c r="Q31" s="307" t="str">
        <f t="shared" si="10"/>
        <v>TE</v>
      </c>
      <c r="R31" s="305"/>
      <c r="S31" s="101"/>
      <c r="T31" s="217">
        <v>5</v>
      </c>
      <c r="U31" s="217">
        <v>2</v>
      </c>
      <c r="V31" s="217">
        <v>8</v>
      </c>
      <c r="W31" s="217">
        <v>7</v>
      </c>
      <c r="X31" s="217">
        <v>10</v>
      </c>
      <c r="Y31" s="1"/>
      <c r="Z31" s="184"/>
      <c r="AA31" s="242" t="str">
        <f t="shared" si="11"/>
        <v>九尾狐</v>
      </c>
      <c r="AB31" s="242" t="str">
        <f t="shared" si="12"/>
        <v>四不相</v>
      </c>
      <c r="AC31" s="242" t="str">
        <f t="shared" si="13"/>
        <v>Ｑ</v>
      </c>
      <c r="AD31" s="242" t="str">
        <f t="shared" si="14"/>
        <v>Ｋ</v>
      </c>
      <c r="AE31" s="242">
        <f t="shared" si="15"/>
        <v>10</v>
      </c>
    </row>
    <row r="32" spans="2:31" ht="18">
      <c r="B32" s="184"/>
      <c r="D32" s="34"/>
      <c r="L32" s="184">
        <v>29</v>
      </c>
      <c r="M32" s="307" t="str">
        <f t="shared" si="6"/>
        <v>Q</v>
      </c>
      <c r="N32" s="307" t="str">
        <f t="shared" si="7"/>
        <v>K</v>
      </c>
      <c r="O32" s="307" t="str">
        <f t="shared" si="8"/>
        <v>NI</v>
      </c>
      <c r="P32" s="307" t="str">
        <f t="shared" si="9"/>
        <v>Q</v>
      </c>
      <c r="Q32" s="307" t="str">
        <f t="shared" si="10"/>
        <v>Q</v>
      </c>
      <c r="R32" s="305"/>
      <c r="S32" s="101"/>
      <c r="T32" s="217">
        <v>8</v>
      </c>
      <c r="U32" s="217">
        <v>7</v>
      </c>
      <c r="V32" s="217">
        <v>11</v>
      </c>
      <c r="W32" s="217">
        <v>8</v>
      </c>
      <c r="X32" s="217">
        <v>8</v>
      </c>
      <c r="Y32" s="1"/>
      <c r="Z32" s="184"/>
      <c r="AA32" s="242" t="str">
        <f t="shared" si="11"/>
        <v>Ｑ</v>
      </c>
      <c r="AB32" s="242" t="str">
        <f t="shared" si="12"/>
        <v>Ｋ</v>
      </c>
      <c r="AC32" s="242" t="str">
        <f t="shared" si="13"/>
        <v>白髮姜子牙</v>
      </c>
      <c r="AD32" s="242" t="str">
        <f t="shared" si="14"/>
        <v>Ｑ</v>
      </c>
      <c r="AE32" s="242" t="str">
        <f t="shared" si="15"/>
        <v>Ｑ</v>
      </c>
    </row>
    <row r="33" spans="2:31" ht="18">
      <c r="B33" s="28" t="s">
        <v>12</v>
      </c>
      <c r="C33" s="28" t="s">
        <v>304</v>
      </c>
      <c r="D33" s="29" t="s">
        <v>14</v>
      </c>
      <c r="E33" s="29" t="s">
        <v>15</v>
      </c>
      <c r="F33" s="29" t="s">
        <v>16</v>
      </c>
      <c r="G33" s="29" t="s">
        <v>17</v>
      </c>
      <c r="H33" s="29" t="s">
        <v>18</v>
      </c>
      <c r="L33" s="184">
        <v>30</v>
      </c>
      <c r="M33" s="307" t="str">
        <f t="shared" si="6"/>
        <v>NI</v>
      </c>
      <c r="N33" s="307" t="str">
        <f t="shared" si="7"/>
        <v>NI</v>
      </c>
      <c r="O33" s="307" t="str">
        <f t="shared" si="8"/>
        <v>Q</v>
      </c>
      <c r="P33" s="307" t="str">
        <f t="shared" si="9"/>
        <v>A</v>
      </c>
      <c r="Q33" s="307" t="str">
        <f t="shared" si="10"/>
        <v>NI</v>
      </c>
      <c r="R33" s="305"/>
      <c r="S33" s="101"/>
      <c r="T33" s="217">
        <v>11</v>
      </c>
      <c r="U33" s="217">
        <v>11</v>
      </c>
      <c r="V33" s="217">
        <v>8</v>
      </c>
      <c r="W33" s="217">
        <v>6</v>
      </c>
      <c r="X33" s="217">
        <v>11</v>
      </c>
      <c r="Y33" s="1"/>
      <c r="Z33" s="184"/>
      <c r="AA33" s="242" t="str">
        <f t="shared" si="11"/>
        <v>白髮姜子牙</v>
      </c>
      <c r="AB33" s="242" t="str">
        <f t="shared" si="12"/>
        <v>白髮姜子牙</v>
      </c>
      <c r="AC33" s="242" t="str">
        <f t="shared" si="13"/>
        <v>Ｑ</v>
      </c>
      <c r="AD33" s="242" t="str">
        <f t="shared" si="14"/>
        <v>Ａ</v>
      </c>
      <c r="AE33" s="242" t="str">
        <f t="shared" si="15"/>
        <v>白髮姜子牙</v>
      </c>
    </row>
    <row r="34" spans="2:31" ht="18">
      <c r="B34" s="185" t="s">
        <v>142</v>
      </c>
      <c r="C34" s="289"/>
      <c r="D34" s="290">
        <f>VLOOKUP('FG_243way_Regular Symbol'!$B34,'FG_243way_RegularＸ_W()'!$H$3:$M$15,'FG_243way_RegularＸ_W()'!I$2+1,FALSE)</f>
        <v>70</v>
      </c>
      <c r="E34" s="290">
        <f>VLOOKUP('FG_243way_Regular Symbol'!$B34,'FG_243way_RegularＸ_W()'!$H$3:$M$15,'FG_243way_RegularＸ_W()'!J$2+1,FALSE)</f>
        <v>31</v>
      </c>
      <c r="F34" s="290">
        <f>VLOOKUP('FG_243way_Regular Symbol'!$B34,'FG_243way_RegularＸ_W()'!$H$3:$M$15,'FG_243way_RegularＸ_W()'!K$2+1,FALSE)</f>
        <v>44</v>
      </c>
      <c r="G34" s="290">
        <f>VLOOKUP('FG_243way_Regular Symbol'!$B34,'FG_243way_RegularＸ_W()'!$H$3:$M$15,'FG_243way_RegularＸ_W()'!L$2+1,FALSE)</f>
        <v>20</v>
      </c>
      <c r="H34" s="290">
        <f>VLOOKUP('FG_243way_Regular Symbol'!$B34,'FG_243way_RegularＸ_W()'!$H$3:$M$15,'FG_243way_RegularＸ_W()'!M$2+1,FALSE)</f>
        <v>36</v>
      </c>
      <c r="L34" s="184">
        <v>31</v>
      </c>
      <c r="M34" s="307" t="str">
        <f t="shared" si="6"/>
        <v>TE</v>
      </c>
      <c r="N34" s="307" t="str">
        <f t="shared" si="7"/>
        <v>M4</v>
      </c>
      <c r="O34" s="307" t="str">
        <f t="shared" si="8"/>
        <v>K</v>
      </c>
      <c r="P34" s="307" t="str">
        <f t="shared" si="9"/>
        <v>K</v>
      </c>
      <c r="Q34" s="307" t="str">
        <f t="shared" si="10"/>
        <v>M2</v>
      </c>
      <c r="R34" s="305"/>
      <c r="S34" s="101"/>
      <c r="T34" s="217">
        <v>10</v>
      </c>
      <c r="U34" s="217">
        <v>4</v>
      </c>
      <c r="V34" s="217">
        <v>7</v>
      </c>
      <c r="W34" s="217">
        <v>7</v>
      </c>
      <c r="X34" s="217">
        <v>2</v>
      </c>
      <c r="Y34" s="1"/>
      <c r="Z34" s="184"/>
      <c r="AA34" s="242">
        <f t="shared" si="11"/>
        <v>10</v>
      </c>
      <c r="AB34" s="242" t="str">
        <f t="shared" si="12"/>
        <v>申公豹</v>
      </c>
      <c r="AC34" s="242" t="str">
        <f t="shared" si="13"/>
        <v>Ｋ</v>
      </c>
      <c r="AD34" s="242" t="str">
        <f t="shared" si="14"/>
        <v>Ｋ</v>
      </c>
      <c r="AE34" s="242" t="str">
        <f t="shared" si="15"/>
        <v>四不相</v>
      </c>
    </row>
    <row r="35" spans="2:31" ht="18">
      <c r="B35" s="185" t="s">
        <v>143</v>
      </c>
      <c r="C35" s="289"/>
      <c r="D35" s="290">
        <f>VLOOKUP('FG_243way_Regular Symbol'!$B35,'FG_243way_RegularＸ_W()'!$H$3:$M$15,'FG_243way_RegularＸ_W()'!I$2+1,FALSE)</f>
        <v>61</v>
      </c>
      <c r="E35" s="290">
        <f>VLOOKUP('FG_243way_Regular Symbol'!$B35,'FG_243way_RegularＸ_W()'!$H$3:$M$15,'FG_243way_RegularＸ_W()'!J$2+1,FALSE)</f>
        <v>30</v>
      </c>
      <c r="F35" s="290">
        <f>VLOOKUP('FG_243way_Regular Symbol'!$B35,'FG_243way_RegularＸ_W()'!$H$3:$M$15,'FG_243way_RegularＸ_W()'!K$2+1,FALSE)</f>
        <v>44</v>
      </c>
      <c r="G35" s="290">
        <f>VLOOKUP('FG_243way_Regular Symbol'!$B35,'FG_243way_RegularＸ_W()'!$H$3:$M$15,'FG_243way_RegularＸ_W()'!L$2+1,FALSE)</f>
        <v>20</v>
      </c>
      <c r="H35" s="290">
        <f>VLOOKUP('FG_243way_Regular Symbol'!$B35,'FG_243way_RegularＸ_W()'!$H$3:$M$15,'FG_243way_RegularＸ_W()'!M$2+1,FALSE)</f>
        <v>33</v>
      </c>
      <c r="L35" s="184">
        <v>32</v>
      </c>
      <c r="M35" s="307" t="str">
        <f t="shared" si="6"/>
        <v>J</v>
      </c>
      <c r="N35" s="307" t="str">
        <f t="shared" si="7"/>
        <v>J</v>
      </c>
      <c r="O35" s="307" t="str">
        <f t="shared" si="8"/>
        <v>J</v>
      </c>
      <c r="P35" s="307" t="str">
        <f t="shared" si="9"/>
        <v>WW</v>
      </c>
      <c r="Q35" s="307" t="str">
        <f t="shared" si="10"/>
        <v>J</v>
      </c>
      <c r="R35" s="305"/>
      <c r="S35" s="101"/>
      <c r="T35" s="217">
        <v>9</v>
      </c>
      <c r="U35" s="217">
        <v>9</v>
      </c>
      <c r="V35" s="217">
        <v>9</v>
      </c>
      <c r="W35" s="217">
        <v>13</v>
      </c>
      <c r="X35" s="217">
        <v>9</v>
      </c>
      <c r="Y35" s="1"/>
      <c r="Z35" s="184"/>
      <c r="AA35" s="242" t="str">
        <f t="shared" ref="AA35:AA66" si="17">IF(T35="","",VLOOKUP(T35,$A$3:$C$15,3,FALSE))</f>
        <v>Ｊ</v>
      </c>
      <c r="AB35" s="242" t="str">
        <f t="shared" ref="AB35:AB66" si="18">IF(U35="","",VLOOKUP(U35,$A$3:$C$15,3,FALSE))</f>
        <v>Ｊ</v>
      </c>
      <c r="AC35" s="242" t="str">
        <f t="shared" ref="AC35:AC66" si="19">IF(V35="","",VLOOKUP(V35,$A$3:$C$15,3,FALSE))</f>
        <v>Ｊ</v>
      </c>
      <c r="AD35" s="242" t="str">
        <f t="shared" ref="AD35:AD66" si="20">IF(W35="","",VLOOKUP(W35,$A$3:$C$15,3,FALSE))</f>
        <v>手杖</v>
      </c>
      <c r="AE35" s="242" t="str">
        <f t="shared" ref="AE35:AE66" si="21">IF(X35="","",VLOOKUP(X35,$A$3:$C$15,3,FALSE))</f>
        <v>Ｊ</v>
      </c>
    </row>
    <row r="36" spans="2:31" ht="18">
      <c r="B36" s="185" t="s">
        <v>144</v>
      </c>
      <c r="C36" s="289"/>
      <c r="D36" s="290">
        <f>VLOOKUP('FG_243way_Regular Symbol'!$B36,'FG_243way_RegularＸ_W()'!$H$3:$M$15,'FG_243way_RegularＸ_W()'!I$2+1,FALSE)</f>
        <v>64</v>
      </c>
      <c r="E36" s="290">
        <f>VLOOKUP('FG_243way_Regular Symbol'!$B36,'FG_243way_RegularＸ_W()'!$H$3:$M$15,'FG_243way_RegularＸ_W()'!J$2+1,FALSE)</f>
        <v>34</v>
      </c>
      <c r="F36" s="290">
        <f>VLOOKUP('FG_243way_Regular Symbol'!$B36,'FG_243way_RegularＸ_W()'!$H$3:$M$15,'FG_243way_RegularＸ_W()'!K$2+1,FALSE)</f>
        <v>56</v>
      </c>
      <c r="G36" s="290">
        <f>VLOOKUP('FG_243way_Regular Symbol'!$B36,'FG_243way_RegularＸ_W()'!$H$3:$M$15,'FG_243way_RegularＸ_W()'!L$2+1,FALSE)</f>
        <v>21</v>
      </c>
      <c r="H36" s="290">
        <f>VLOOKUP('FG_243way_Regular Symbol'!$B36,'FG_243way_RegularＸ_W()'!$H$3:$M$15,'FG_243way_RegularＸ_W()'!M$2+1,FALSE)</f>
        <v>39</v>
      </c>
      <c r="L36" s="184">
        <v>33</v>
      </c>
      <c r="M36" s="307" t="str">
        <f t="shared" si="6"/>
        <v>M2</v>
      </c>
      <c r="N36" s="307" t="str">
        <f t="shared" si="7"/>
        <v>A</v>
      </c>
      <c r="O36" s="307" t="str">
        <f t="shared" si="8"/>
        <v>TE</v>
      </c>
      <c r="P36" s="307" t="str">
        <f t="shared" si="9"/>
        <v>Q</v>
      </c>
      <c r="Q36" s="307" t="str">
        <f t="shared" si="10"/>
        <v>NI</v>
      </c>
      <c r="R36" s="305"/>
      <c r="S36" s="101"/>
      <c r="T36" s="217">
        <v>2</v>
      </c>
      <c r="U36" s="217">
        <v>6</v>
      </c>
      <c r="V36" s="217">
        <v>10</v>
      </c>
      <c r="W36" s="217">
        <v>8</v>
      </c>
      <c r="X36" s="217">
        <v>11</v>
      </c>
      <c r="Y36" s="1"/>
      <c r="Z36" s="184"/>
      <c r="AA36" s="242" t="str">
        <f t="shared" si="17"/>
        <v>四不相</v>
      </c>
      <c r="AB36" s="242" t="str">
        <f t="shared" si="18"/>
        <v>Ａ</v>
      </c>
      <c r="AC36" s="242">
        <f t="shared" si="19"/>
        <v>10</v>
      </c>
      <c r="AD36" s="242" t="str">
        <f t="shared" si="20"/>
        <v>Ｑ</v>
      </c>
      <c r="AE36" s="242" t="str">
        <f t="shared" si="21"/>
        <v>白髮姜子牙</v>
      </c>
    </row>
    <row r="37" spans="2:31" ht="18">
      <c r="B37" s="185" t="s">
        <v>145</v>
      </c>
      <c r="C37" s="289"/>
      <c r="D37" s="290">
        <f>VLOOKUP('FG_243way_Regular Symbol'!$B37,'FG_243way_RegularＸ_W()'!$H$3:$M$15,'FG_243way_RegularＸ_W()'!I$2+1,FALSE)</f>
        <v>49</v>
      </c>
      <c r="E37" s="290">
        <f>VLOOKUP('FG_243way_Regular Symbol'!$B37,'FG_243way_RegularＸ_W()'!$H$3:$M$15,'FG_243way_RegularＸ_W()'!J$2+1,FALSE)</f>
        <v>33</v>
      </c>
      <c r="F37" s="290">
        <f>VLOOKUP('FG_243way_Regular Symbol'!$B37,'FG_243way_RegularＸ_W()'!$H$3:$M$15,'FG_243way_RegularＸ_W()'!K$2+1,FALSE)</f>
        <v>47</v>
      </c>
      <c r="G37" s="290">
        <f>VLOOKUP('FG_243way_Regular Symbol'!$B37,'FG_243way_RegularＸ_W()'!$H$3:$M$15,'FG_243way_RegularＸ_W()'!L$2+1,FALSE)</f>
        <v>22</v>
      </c>
      <c r="H37" s="290">
        <f>VLOOKUP('FG_243way_Regular Symbol'!$B37,'FG_243way_RegularＸ_W()'!$H$3:$M$15,'FG_243way_RegularＸ_W()'!M$2+1,FALSE)</f>
        <v>36</v>
      </c>
      <c r="L37" s="184">
        <v>34</v>
      </c>
      <c r="M37" s="307" t="str">
        <f t="shared" si="6"/>
        <v>TE</v>
      </c>
      <c r="N37" s="307" t="str">
        <f t="shared" si="7"/>
        <v>M3</v>
      </c>
      <c r="O37" s="307" t="str">
        <f t="shared" si="8"/>
        <v>NI</v>
      </c>
      <c r="P37" s="307" t="str">
        <f t="shared" si="9"/>
        <v>J</v>
      </c>
      <c r="Q37" s="307" t="str">
        <f t="shared" si="10"/>
        <v>Q</v>
      </c>
      <c r="R37" s="305"/>
      <c r="S37" s="101"/>
      <c r="T37" s="217">
        <v>10</v>
      </c>
      <c r="U37" s="217">
        <v>3</v>
      </c>
      <c r="V37" s="217">
        <v>11</v>
      </c>
      <c r="W37" s="217">
        <v>9</v>
      </c>
      <c r="X37" s="217">
        <v>8</v>
      </c>
      <c r="Y37" s="1"/>
      <c r="Z37" s="184"/>
      <c r="AA37" s="242">
        <f t="shared" si="17"/>
        <v>10</v>
      </c>
      <c r="AB37" s="242" t="str">
        <f t="shared" si="18"/>
        <v>小九</v>
      </c>
      <c r="AC37" s="242" t="str">
        <f t="shared" si="19"/>
        <v>白髮姜子牙</v>
      </c>
      <c r="AD37" s="242" t="str">
        <f t="shared" si="20"/>
        <v>Ｊ</v>
      </c>
      <c r="AE37" s="242" t="str">
        <f t="shared" si="21"/>
        <v>Ｑ</v>
      </c>
    </row>
    <row r="38" spans="2:31" ht="18">
      <c r="B38" s="185" t="s">
        <v>140</v>
      </c>
      <c r="C38" s="289"/>
      <c r="D38" s="290">
        <f>VLOOKUP('FG_243way_Regular Symbol'!$B38,'FG_243way_RegularＸ_W()'!$H$3:$M$15,'FG_243way_RegularＸ_W()'!I$2+1,FALSE)</f>
        <v>49</v>
      </c>
      <c r="E38" s="290">
        <f>VLOOKUP('FG_243way_Regular Symbol'!$B38,'FG_243way_RegularＸ_W()'!$H$3:$M$15,'FG_243way_RegularＸ_W()'!J$2+1,FALSE)</f>
        <v>27</v>
      </c>
      <c r="F38" s="290">
        <f>VLOOKUP('FG_243way_Regular Symbol'!$B38,'FG_243way_RegularＸ_W()'!$H$3:$M$15,'FG_243way_RegularＸ_W()'!K$2+1,FALSE)</f>
        <v>52</v>
      </c>
      <c r="G38" s="290">
        <f>VLOOKUP('FG_243way_Regular Symbol'!$B38,'FG_243way_RegularＸ_W()'!$H$3:$M$15,'FG_243way_RegularＸ_W()'!L$2+1,FALSE)</f>
        <v>20</v>
      </c>
      <c r="H38" s="290">
        <f>VLOOKUP('FG_243way_Regular Symbol'!$B38,'FG_243way_RegularＸ_W()'!$H$3:$M$15,'FG_243way_RegularＸ_W()'!M$2+1,FALSE)</f>
        <v>36</v>
      </c>
      <c r="L38" s="184">
        <v>35</v>
      </c>
      <c r="M38" s="307" t="str">
        <f t="shared" si="6"/>
        <v>NI</v>
      </c>
      <c r="N38" s="307" t="str">
        <f t="shared" si="7"/>
        <v>K</v>
      </c>
      <c r="O38" s="307" t="str">
        <f t="shared" si="8"/>
        <v>Q</v>
      </c>
      <c r="P38" s="307" t="str">
        <f t="shared" si="9"/>
        <v/>
      </c>
      <c r="Q38" s="307" t="str">
        <f t="shared" si="10"/>
        <v>TE</v>
      </c>
      <c r="R38" s="305"/>
      <c r="S38" s="101"/>
      <c r="T38" s="217">
        <v>11</v>
      </c>
      <c r="U38" s="217">
        <v>7</v>
      </c>
      <c r="V38" s="217">
        <v>8</v>
      </c>
      <c r="X38" s="217">
        <v>10</v>
      </c>
      <c r="Y38" s="1"/>
      <c r="Z38" s="184"/>
      <c r="AA38" s="242" t="str">
        <f t="shared" si="17"/>
        <v>白髮姜子牙</v>
      </c>
      <c r="AB38" s="242" t="str">
        <f t="shared" si="18"/>
        <v>Ｋ</v>
      </c>
      <c r="AC38" s="242" t="str">
        <f t="shared" si="19"/>
        <v>Ｑ</v>
      </c>
      <c r="AD38" s="242" t="str">
        <f t="shared" si="20"/>
        <v/>
      </c>
      <c r="AE38" s="242">
        <f t="shared" si="21"/>
        <v>10</v>
      </c>
    </row>
    <row r="39" spans="2:31" ht="18">
      <c r="B39" s="272" t="s">
        <v>62</v>
      </c>
      <c r="C39" s="289"/>
      <c r="D39" s="290">
        <f>VLOOKUP('FG_243way_Regular Symbol'!$B39,'FG_243way_RegularＸ_W()'!$H$3:$M$15,'FG_243way_RegularＸ_W()'!I$2+1,FALSE)</f>
        <v>55</v>
      </c>
      <c r="E39" s="290">
        <f>VLOOKUP('FG_243way_Regular Symbol'!$B39,'FG_243way_RegularＸ_W()'!$H$3:$M$15,'FG_243way_RegularＸ_W()'!J$2+1,FALSE)</f>
        <v>30</v>
      </c>
      <c r="F39" s="290">
        <f>VLOOKUP('FG_243way_Regular Symbol'!$B39,'FG_243way_RegularＸ_W()'!$H$3:$M$15,'FG_243way_RegularＸ_W()'!K$2+1,FALSE)</f>
        <v>56</v>
      </c>
      <c r="G39" s="290">
        <f>VLOOKUP('FG_243way_Regular Symbol'!$B39,'FG_243way_RegularＸ_W()'!$H$3:$M$15,'FG_243way_RegularＸ_W()'!L$2+1,FALSE)</f>
        <v>19</v>
      </c>
      <c r="H39" s="290">
        <f>VLOOKUP('FG_243way_Regular Symbol'!$B39,'FG_243way_RegularＸ_W()'!$H$3:$M$15,'FG_243way_RegularＸ_W()'!M$2+1,FALSE)</f>
        <v>36</v>
      </c>
      <c r="I39" s="30"/>
      <c r="J39" s="30"/>
      <c r="L39" s="184">
        <v>36</v>
      </c>
      <c r="M39" s="307" t="str">
        <f t="shared" si="6"/>
        <v>K</v>
      </c>
      <c r="N39" s="307" t="str">
        <f t="shared" si="7"/>
        <v>WW</v>
      </c>
      <c r="O39" s="307" t="str">
        <f t="shared" si="8"/>
        <v>M1</v>
      </c>
      <c r="P39" s="307" t="str">
        <f t="shared" si="9"/>
        <v/>
      </c>
      <c r="Q39" s="307" t="str">
        <f t="shared" si="10"/>
        <v>M2</v>
      </c>
      <c r="R39" s="305"/>
      <c r="S39" s="101"/>
      <c r="T39" s="217">
        <v>7</v>
      </c>
      <c r="U39" s="217">
        <v>13</v>
      </c>
      <c r="V39" s="217">
        <v>1</v>
      </c>
      <c r="X39" s="217">
        <v>2</v>
      </c>
      <c r="Y39" s="1"/>
      <c r="Z39" s="184"/>
      <c r="AA39" s="242" t="str">
        <f t="shared" si="17"/>
        <v>Ｋ</v>
      </c>
      <c r="AB39" s="242" t="str">
        <f t="shared" si="18"/>
        <v>手杖</v>
      </c>
      <c r="AC39" s="242" t="str">
        <f t="shared" si="19"/>
        <v>姜子牙</v>
      </c>
      <c r="AD39" s="242" t="str">
        <f t="shared" si="20"/>
        <v/>
      </c>
      <c r="AE39" s="242" t="str">
        <f t="shared" si="21"/>
        <v>四不相</v>
      </c>
    </row>
    <row r="40" spans="2:31" ht="18">
      <c r="B40" s="272" t="s">
        <v>181</v>
      </c>
      <c r="C40" s="291"/>
      <c r="D40" s="290">
        <f>VLOOKUP('FG_243way_Regular Symbol'!$B40,'FG_243way_RegularＸ_W()'!$H$3:$M$15,'FG_243way_RegularＸ_W()'!I$2+1,FALSE)</f>
        <v>56</v>
      </c>
      <c r="E40" s="290">
        <f>VLOOKUP('FG_243way_Regular Symbol'!$B40,'FG_243way_RegularＸ_W()'!$H$3:$M$15,'FG_243way_RegularＸ_W()'!J$2+1,FALSE)</f>
        <v>38</v>
      </c>
      <c r="F40" s="290">
        <f>VLOOKUP('FG_243way_Regular Symbol'!$B40,'FG_243way_RegularＸ_W()'!$H$3:$M$15,'FG_243way_RegularＸ_W()'!K$2+1,FALSE)</f>
        <v>50</v>
      </c>
      <c r="G40" s="290">
        <f>VLOOKUP('FG_243way_Regular Symbol'!$B40,'FG_243way_RegularＸ_W()'!$H$3:$M$15,'FG_243way_RegularＸ_W()'!L$2+1,FALSE)</f>
        <v>18</v>
      </c>
      <c r="H40" s="290">
        <f>VLOOKUP('FG_243way_Regular Symbol'!$B40,'FG_243way_RegularＸ_W()'!$H$3:$M$15,'FG_243way_RegularＸ_W()'!M$2+1,FALSE)</f>
        <v>36</v>
      </c>
      <c r="I40" s="30"/>
      <c r="J40" s="30"/>
      <c r="L40" s="184">
        <v>37</v>
      </c>
      <c r="M40" s="307" t="str">
        <f t="shared" si="6"/>
        <v>M4</v>
      </c>
      <c r="N40" s="307" t="str">
        <f t="shared" si="7"/>
        <v>Q</v>
      </c>
      <c r="O40" s="307" t="str">
        <f t="shared" si="8"/>
        <v>M2</v>
      </c>
      <c r="P40" s="307" t="str">
        <f t="shared" si="9"/>
        <v/>
      </c>
      <c r="Q40" s="307" t="str">
        <f t="shared" si="10"/>
        <v>J</v>
      </c>
      <c r="R40" s="305"/>
      <c r="S40" s="101"/>
      <c r="T40" s="217">
        <v>4</v>
      </c>
      <c r="U40" s="217">
        <v>8</v>
      </c>
      <c r="V40" s="217">
        <v>2</v>
      </c>
      <c r="X40" s="217">
        <v>9</v>
      </c>
      <c r="Y40" s="1"/>
      <c r="Z40" s="184"/>
      <c r="AA40" s="242" t="str">
        <f t="shared" si="17"/>
        <v>申公豹</v>
      </c>
      <c r="AB40" s="242" t="str">
        <f t="shared" si="18"/>
        <v>Ｑ</v>
      </c>
      <c r="AC40" s="242" t="str">
        <f t="shared" si="19"/>
        <v>四不相</v>
      </c>
      <c r="AD40" s="242" t="str">
        <f t="shared" si="20"/>
        <v/>
      </c>
      <c r="AE40" s="242" t="str">
        <f t="shared" si="21"/>
        <v>Ｊ</v>
      </c>
    </row>
    <row r="41" spans="2:31" ht="18">
      <c r="B41" s="272" t="s">
        <v>182</v>
      </c>
      <c r="C41" s="291"/>
      <c r="D41" s="290">
        <f>VLOOKUP('FG_243way_Regular Symbol'!$B41,'FG_243way_RegularＸ_W()'!$H$3:$M$15,'FG_243way_RegularＸ_W()'!I$2+1,FALSE)</f>
        <v>46</v>
      </c>
      <c r="E41" s="290">
        <f>VLOOKUP('FG_243way_Regular Symbol'!$B41,'FG_243way_RegularＸ_W()'!$H$3:$M$15,'FG_243way_RegularＸ_W()'!J$2+1,FALSE)</f>
        <v>29</v>
      </c>
      <c r="F41" s="290">
        <f>VLOOKUP('FG_243way_Regular Symbol'!$B41,'FG_243way_RegularＸ_W()'!$H$3:$M$15,'FG_243way_RegularＸ_W()'!K$2+1,FALSE)</f>
        <v>45</v>
      </c>
      <c r="G41" s="290">
        <f>VLOOKUP('FG_243way_Regular Symbol'!$B41,'FG_243way_RegularＸ_W()'!$H$3:$M$15,'FG_243way_RegularＸ_W()'!L$2+1,FALSE)</f>
        <v>21</v>
      </c>
      <c r="H41" s="290">
        <f>VLOOKUP('FG_243way_Regular Symbol'!$B41,'FG_243way_RegularＸ_W()'!$H$3:$M$15,'FG_243way_RegularＸ_W()'!M$2+1,FALSE)</f>
        <v>27</v>
      </c>
      <c r="L41" s="184">
        <v>38</v>
      </c>
      <c r="M41" s="307" t="str">
        <f t="shared" si="6"/>
        <v>A</v>
      </c>
      <c r="N41" s="307" t="str">
        <f t="shared" si="7"/>
        <v>M1</v>
      </c>
      <c r="O41" s="307" t="str">
        <f t="shared" si="8"/>
        <v>M4</v>
      </c>
      <c r="P41" s="307" t="str">
        <f t="shared" si="9"/>
        <v/>
      </c>
      <c r="Q41" s="307" t="str">
        <f t="shared" si="10"/>
        <v>NI</v>
      </c>
      <c r="R41" s="305"/>
      <c r="S41" s="101"/>
      <c r="T41" s="217">
        <v>6</v>
      </c>
      <c r="U41" s="217">
        <v>1</v>
      </c>
      <c r="V41" s="217">
        <v>4</v>
      </c>
      <c r="X41" s="217">
        <v>11</v>
      </c>
      <c r="Y41" s="1"/>
      <c r="Z41" s="184"/>
      <c r="AA41" s="242" t="str">
        <f t="shared" si="17"/>
        <v>Ａ</v>
      </c>
      <c r="AB41" s="242" t="str">
        <f t="shared" si="18"/>
        <v>姜子牙</v>
      </c>
      <c r="AC41" s="242" t="str">
        <f t="shared" si="19"/>
        <v>申公豹</v>
      </c>
      <c r="AD41" s="242" t="str">
        <f t="shared" si="20"/>
        <v/>
      </c>
      <c r="AE41" s="242" t="str">
        <f t="shared" si="21"/>
        <v>白髮姜子牙</v>
      </c>
    </row>
    <row r="42" spans="2:31" ht="18">
      <c r="B42" s="272" t="s">
        <v>183</v>
      </c>
      <c r="C42" s="291"/>
      <c r="D42" s="290">
        <f>VLOOKUP('FG_243way_Regular Symbol'!$B42,'FG_243way_RegularＸ_W()'!$H$3:$M$15,'FG_243way_RegularＸ_W()'!I$2+1,FALSE)</f>
        <v>46</v>
      </c>
      <c r="E42" s="290">
        <f>VLOOKUP('FG_243way_Regular Symbol'!$B42,'FG_243way_RegularＸ_W()'!$H$3:$M$15,'FG_243way_RegularＸ_W()'!J$2+1,FALSE)</f>
        <v>27</v>
      </c>
      <c r="F42" s="290">
        <f>VLOOKUP('FG_243way_Regular Symbol'!$B42,'FG_243way_RegularＸ_W()'!$H$3:$M$15,'FG_243way_RegularＸ_W()'!K$2+1,FALSE)</f>
        <v>41</v>
      </c>
      <c r="G42" s="290">
        <f>VLOOKUP('FG_243way_Regular Symbol'!$B42,'FG_243way_RegularＸ_W()'!$H$3:$M$15,'FG_243way_RegularＸ_W()'!L$2+1,FALSE)</f>
        <v>19</v>
      </c>
      <c r="H42" s="290">
        <f>VLOOKUP('FG_243way_Regular Symbol'!$B42,'FG_243way_RegularＸ_W()'!$H$3:$M$15,'FG_243way_RegularＸ_W()'!M$2+1,FALSE)</f>
        <v>30</v>
      </c>
      <c r="L42" s="184">
        <v>39</v>
      </c>
      <c r="M42" s="307" t="str">
        <f t="shared" si="6"/>
        <v>NI</v>
      </c>
      <c r="N42" s="307" t="str">
        <f t="shared" si="7"/>
        <v>J</v>
      </c>
      <c r="O42" s="307" t="str">
        <f t="shared" si="8"/>
        <v>NI</v>
      </c>
      <c r="P42" s="307" t="str">
        <f t="shared" si="9"/>
        <v/>
      </c>
      <c r="Q42" s="307" t="str">
        <f t="shared" si="10"/>
        <v>Q</v>
      </c>
      <c r="R42" s="164"/>
      <c r="S42" s="184"/>
      <c r="T42" s="217">
        <v>11</v>
      </c>
      <c r="U42" s="217">
        <v>9</v>
      </c>
      <c r="V42" s="217">
        <v>11</v>
      </c>
      <c r="X42" s="217">
        <v>8</v>
      </c>
      <c r="Y42" s="1"/>
      <c r="Z42" s="184"/>
      <c r="AA42" s="242" t="str">
        <f t="shared" si="17"/>
        <v>白髮姜子牙</v>
      </c>
      <c r="AB42" s="242" t="str">
        <f t="shared" si="18"/>
        <v>Ｊ</v>
      </c>
      <c r="AC42" s="242" t="str">
        <f t="shared" si="19"/>
        <v>白髮姜子牙</v>
      </c>
      <c r="AD42" s="242" t="str">
        <f t="shared" si="20"/>
        <v/>
      </c>
      <c r="AE42" s="242" t="str">
        <f t="shared" si="21"/>
        <v>Ｑ</v>
      </c>
    </row>
    <row r="43" spans="2:31" ht="18">
      <c r="B43" s="272" t="s">
        <v>179</v>
      </c>
      <c r="C43" s="291"/>
      <c r="D43" s="290">
        <f>VLOOKUP('FG_243way_Regular Symbol'!$B43,'FG_243way_RegularＸ_W()'!$H$3:$M$15,'FG_243way_RegularＸ_W()'!I$2+1,FALSE)</f>
        <v>47</v>
      </c>
      <c r="E43" s="290">
        <f>VLOOKUP('FG_243way_Regular Symbol'!$B43,'FG_243way_RegularＸ_W()'!$H$3:$M$15,'FG_243way_RegularＸ_W()'!J$2+1,FALSE)</f>
        <v>30</v>
      </c>
      <c r="F43" s="290">
        <f>VLOOKUP('FG_243way_Regular Symbol'!$B43,'FG_243way_RegularＸ_W()'!$H$3:$M$15,'FG_243way_RegularＸ_W()'!K$2+1,FALSE)</f>
        <v>33</v>
      </c>
      <c r="G43" s="290">
        <f>VLOOKUP('FG_243way_Regular Symbol'!$B43,'FG_243way_RegularＸ_W()'!$H$3:$M$15,'FG_243way_RegularＸ_W()'!L$2+1,FALSE)</f>
        <v>17</v>
      </c>
      <c r="H43" s="290">
        <f>VLOOKUP('FG_243way_Regular Symbol'!$B43,'FG_243way_RegularＸ_W()'!$H$3:$M$15,'FG_243way_RegularＸ_W()'!M$2+1,FALSE)</f>
        <v>15</v>
      </c>
      <c r="L43" s="184">
        <v>40</v>
      </c>
      <c r="M43" s="307" t="str">
        <f t="shared" si="6"/>
        <v>Q</v>
      </c>
      <c r="N43" s="307" t="str">
        <f t="shared" si="7"/>
        <v>TE</v>
      </c>
      <c r="O43" s="307" t="str">
        <f t="shared" si="8"/>
        <v>TE</v>
      </c>
      <c r="P43" s="307" t="str">
        <f t="shared" si="9"/>
        <v/>
      </c>
      <c r="Q43" s="307" t="str">
        <f t="shared" si="10"/>
        <v>TE</v>
      </c>
      <c r="R43" s="164"/>
      <c r="S43" s="184"/>
      <c r="T43" s="217">
        <v>8</v>
      </c>
      <c r="U43" s="217">
        <v>10</v>
      </c>
      <c r="V43" s="217">
        <v>10</v>
      </c>
      <c r="X43" s="217">
        <v>10</v>
      </c>
      <c r="Y43" s="1"/>
      <c r="Z43" s="184"/>
      <c r="AA43" s="242" t="str">
        <f t="shared" si="17"/>
        <v>Ｑ</v>
      </c>
      <c r="AB43" s="242">
        <f t="shared" si="18"/>
        <v>10</v>
      </c>
      <c r="AC43" s="242">
        <f t="shared" si="19"/>
        <v>10</v>
      </c>
      <c r="AD43" s="242" t="str">
        <f t="shared" si="20"/>
        <v/>
      </c>
      <c r="AE43" s="242">
        <f t="shared" si="21"/>
        <v>10</v>
      </c>
    </row>
    <row r="44" spans="2:31" ht="18">
      <c r="B44" s="102" t="s">
        <v>180</v>
      </c>
      <c r="C44" s="291"/>
      <c r="D44" s="290">
        <f>VLOOKUP('FG_243way_Regular Symbol'!$B44,'FG_243way_RegularＸ_W()'!$H$3:$M$15,'FG_243way_RegularＸ_W()'!I$2+1,FALSE)</f>
        <v>46</v>
      </c>
      <c r="E44" s="290">
        <f>VLOOKUP('FG_243way_Regular Symbol'!$B44,'FG_243way_RegularＸ_W()'!$H$3:$M$15,'FG_243way_RegularＸ_W()'!J$2+1,FALSE)</f>
        <v>30</v>
      </c>
      <c r="F44" s="290">
        <f>VLOOKUP('FG_243way_Regular Symbol'!$B44,'FG_243way_RegularＸ_W()'!$H$3:$M$15,'FG_243way_RegularＸ_W()'!K$2+1,FALSE)</f>
        <v>35</v>
      </c>
      <c r="G44" s="290">
        <f>VLOOKUP('FG_243way_Regular Symbol'!$B44,'FG_243way_RegularＸ_W()'!$H$3:$M$15,'FG_243way_RegularＸ_W()'!L$2+1,FALSE)</f>
        <v>14</v>
      </c>
      <c r="H44" s="290">
        <f>VLOOKUP('FG_243way_Regular Symbol'!$B44,'FG_243way_RegularＸ_W()'!$H$3:$M$15,'FG_243way_RegularＸ_W()'!M$2+1,FALSE)</f>
        <v>15</v>
      </c>
      <c r="I44" s="30"/>
      <c r="J44" s="30"/>
      <c r="L44" s="184">
        <v>41</v>
      </c>
      <c r="M44" s="307" t="str">
        <f t="shared" si="6"/>
        <v>A</v>
      </c>
      <c r="N44" s="307" t="str">
        <f t="shared" si="7"/>
        <v>NI</v>
      </c>
      <c r="O44" s="307" t="str">
        <f t="shared" si="8"/>
        <v>J</v>
      </c>
      <c r="P44" s="307" t="str">
        <f t="shared" si="9"/>
        <v/>
      </c>
      <c r="Q44" s="307" t="str">
        <f t="shared" si="10"/>
        <v>NI</v>
      </c>
      <c r="R44" s="164"/>
      <c r="S44" s="184"/>
      <c r="T44" s="217">
        <v>6</v>
      </c>
      <c r="U44" s="217">
        <v>11</v>
      </c>
      <c r="V44" s="217">
        <v>9</v>
      </c>
      <c r="X44" s="217">
        <v>11</v>
      </c>
      <c r="Y44" s="1"/>
      <c r="Z44" s="184"/>
      <c r="AA44" s="242" t="str">
        <f t="shared" si="17"/>
        <v>Ａ</v>
      </c>
      <c r="AB44" s="242" t="str">
        <f t="shared" si="18"/>
        <v>白髮姜子牙</v>
      </c>
      <c r="AC44" s="242" t="str">
        <f t="shared" si="19"/>
        <v>Ｊ</v>
      </c>
      <c r="AD44" s="242" t="str">
        <f t="shared" si="20"/>
        <v/>
      </c>
      <c r="AE44" s="242" t="str">
        <f t="shared" si="21"/>
        <v>白髮姜子牙</v>
      </c>
    </row>
    <row r="45" spans="2:31" ht="18">
      <c r="I45" s="30"/>
      <c r="J45" s="30"/>
      <c r="L45" s="184">
        <v>42</v>
      </c>
      <c r="M45" s="307" t="str">
        <f t="shared" si="6"/>
        <v>NI</v>
      </c>
      <c r="N45" s="307" t="str">
        <f t="shared" si="7"/>
        <v>M5</v>
      </c>
      <c r="O45" s="307" t="str">
        <f t="shared" si="8"/>
        <v>M1</v>
      </c>
      <c r="P45" s="307" t="str">
        <f t="shared" si="9"/>
        <v/>
      </c>
      <c r="Q45" s="307" t="str">
        <f t="shared" si="10"/>
        <v/>
      </c>
      <c r="R45" s="164"/>
      <c r="S45" s="184"/>
      <c r="T45" s="217">
        <v>11</v>
      </c>
      <c r="U45" s="217">
        <v>5</v>
      </c>
      <c r="V45" s="217">
        <v>1</v>
      </c>
      <c r="Y45" s="1"/>
      <c r="Z45" s="184"/>
      <c r="AA45" s="242" t="str">
        <f t="shared" si="17"/>
        <v>白髮姜子牙</v>
      </c>
      <c r="AB45" s="242" t="str">
        <f t="shared" si="18"/>
        <v>九尾狐</v>
      </c>
      <c r="AC45" s="242" t="str">
        <f t="shared" si="19"/>
        <v>姜子牙</v>
      </c>
      <c r="AD45" s="242" t="str">
        <f t="shared" si="20"/>
        <v/>
      </c>
      <c r="AE45" s="242" t="str">
        <f t="shared" si="21"/>
        <v/>
      </c>
    </row>
    <row r="46" spans="2:31" ht="18">
      <c r="I46" s="30"/>
      <c r="J46" s="30"/>
      <c r="L46" s="184">
        <v>43</v>
      </c>
      <c r="M46" s="307" t="str">
        <f t="shared" si="6"/>
        <v>Q</v>
      </c>
      <c r="N46" s="307" t="str">
        <f t="shared" si="7"/>
        <v>M2</v>
      </c>
      <c r="O46" s="307" t="str">
        <f t="shared" si="8"/>
        <v>M2</v>
      </c>
      <c r="P46" s="307" t="str">
        <f t="shared" si="9"/>
        <v/>
      </c>
      <c r="Q46" s="307" t="str">
        <f t="shared" si="10"/>
        <v/>
      </c>
      <c r="R46" s="30"/>
      <c r="S46" s="184"/>
      <c r="T46" s="217">
        <v>8</v>
      </c>
      <c r="U46" s="217">
        <v>2</v>
      </c>
      <c r="V46" s="217">
        <v>2</v>
      </c>
      <c r="Y46" s="1"/>
      <c r="Z46" s="184"/>
      <c r="AA46" s="242" t="str">
        <f t="shared" si="17"/>
        <v>Ｑ</v>
      </c>
      <c r="AB46" s="242" t="str">
        <f t="shared" si="18"/>
        <v>四不相</v>
      </c>
      <c r="AC46" s="242" t="str">
        <f t="shared" si="19"/>
        <v>四不相</v>
      </c>
      <c r="AD46" s="242" t="str">
        <f t="shared" si="20"/>
        <v/>
      </c>
      <c r="AE46" s="242" t="str">
        <f t="shared" si="21"/>
        <v/>
      </c>
    </row>
    <row r="47" spans="2:31" ht="18">
      <c r="I47" s="30"/>
      <c r="J47" s="30"/>
      <c r="L47" s="184">
        <v>44</v>
      </c>
      <c r="M47" s="307" t="str">
        <f t="shared" si="6"/>
        <v>M4</v>
      </c>
      <c r="N47" s="307" t="str">
        <f t="shared" si="7"/>
        <v>M1</v>
      </c>
      <c r="O47" s="307" t="str">
        <f t="shared" si="8"/>
        <v>M4</v>
      </c>
      <c r="P47" s="307" t="str">
        <f t="shared" si="9"/>
        <v/>
      </c>
      <c r="Q47" s="307" t="str">
        <f t="shared" si="10"/>
        <v/>
      </c>
      <c r="R47" s="30"/>
      <c r="S47" s="184"/>
      <c r="T47" s="217">
        <v>4</v>
      </c>
      <c r="U47" s="217">
        <v>1</v>
      </c>
      <c r="V47" s="217">
        <v>4</v>
      </c>
      <c r="Y47" s="1"/>
      <c r="Z47" s="184"/>
      <c r="AA47" s="242" t="str">
        <f t="shared" si="17"/>
        <v>申公豹</v>
      </c>
      <c r="AB47" s="242" t="str">
        <f t="shared" si="18"/>
        <v>姜子牙</v>
      </c>
      <c r="AC47" s="242" t="str">
        <f t="shared" si="19"/>
        <v>申公豹</v>
      </c>
      <c r="AD47" s="242" t="str">
        <f t="shared" si="20"/>
        <v/>
      </c>
      <c r="AE47" s="242" t="str">
        <f t="shared" si="21"/>
        <v/>
      </c>
    </row>
    <row r="48" spans="2:31" ht="18">
      <c r="I48" s="30"/>
      <c r="J48" s="30"/>
      <c r="L48" s="184">
        <v>45</v>
      </c>
      <c r="M48" s="307" t="str">
        <f t="shared" si="6"/>
        <v>M5</v>
      </c>
      <c r="N48" s="307" t="str">
        <f t="shared" si="7"/>
        <v/>
      </c>
      <c r="O48" s="307" t="str">
        <f t="shared" si="8"/>
        <v>NI</v>
      </c>
      <c r="P48" s="307" t="str">
        <f t="shared" si="9"/>
        <v/>
      </c>
      <c r="Q48" s="307" t="str">
        <f t="shared" si="10"/>
        <v/>
      </c>
      <c r="R48" s="30"/>
      <c r="S48" s="184"/>
      <c r="T48" s="217">
        <v>5</v>
      </c>
      <c r="V48" s="217">
        <v>11</v>
      </c>
      <c r="Y48" s="1"/>
      <c r="Z48" s="184"/>
      <c r="AA48" s="242" t="str">
        <f t="shared" si="17"/>
        <v>九尾狐</v>
      </c>
      <c r="AB48" s="242" t="str">
        <f t="shared" si="18"/>
        <v/>
      </c>
      <c r="AC48" s="242" t="str">
        <f t="shared" si="19"/>
        <v>白髮姜子牙</v>
      </c>
      <c r="AD48" s="242" t="str">
        <f t="shared" si="20"/>
        <v/>
      </c>
      <c r="AE48" s="242" t="str">
        <f t="shared" si="21"/>
        <v/>
      </c>
    </row>
    <row r="49" spans="9:33" ht="18">
      <c r="I49" s="30"/>
      <c r="J49" s="30"/>
      <c r="L49" s="184">
        <v>46</v>
      </c>
      <c r="M49" s="307" t="str">
        <f t="shared" si="6"/>
        <v>J</v>
      </c>
      <c r="N49" s="307" t="str">
        <f t="shared" si="7"/>
        <v/>
      </c>
      <c r="O49" s="307" t="str">
        <f t="shared" si="8"/>
        <v>TE</v>
      </c>
      <c r="P49" s="307" t="str">
        <f t="shared" si="9"/>
        <v/>
      </c>
      <c r="Q49" s="307" t="str">
        <f t="shared" si="10"/>
        <v/>
      </c>
      <c r="S49" s="184"/>
      <c r="T49" s="217">
        <v>9</v>
      </c>
      <c r="V49" s="217">
        <v>10</v>
      </c>
      <c r="Z49" s="184"/>
      <c r="AA49" s="242" t="str">
        <f t="shared" si="17"/>
        <v>Ｊ</v>
      </c>
      <c r="AB49" s="242" t="str">
        <f t="shared" si="18"/>
        <v/>
      </c>
      <c r="AC49" s="242">
        <f t="shared" si="19"/>
        <v>10</v>
      </c>
      <c r="AD49" s="242" t="str">
        <f t="shared" si="20"/>
        <v/>
      </c>
      <c r="AE49" s="242" t="str">
        <f t="shared" si="21"/>
        <v/>
      </c>
    </row>
    <row r="50" spans="9:33" ht="18">
      <c r="I50" s="30"/>
      <c r="J50" s="30"/>
      <c r="L50" s="184">
        <v>47</v>
      </c>
      <c r="M50" s="307" t="str">
        <f t="shared" si="6"/>
        <v>NI</v>
      </c>
      <c r="N50" s="307" t="str">
        <f t="shared" si="7"/>
        <v/>
      </c>
      <c r="O50" s="307" t="str">
        <f t="shared" si="8"/>
        <v>J</v>
      </c>
      <c r="P50" s="307" t="str">
        <f t="shared" si="9"/>
        <v/>
      </c>
      <c r="Q50" s="307" t="str">
        <f t="shared" si="10"/>
        <v/>
      </c>
      <c r="S50" s="184"/>
      <c r="T50" s="217">
        <v>11</v>
      </c>
      <c r="V50" s="217">
        <v>9</v>
      </c>
      <c r="Z50" s="184"/>
      <c r="AA50" s="242" t="str">
        <f t="shared" si="17"/>
        <v>白髮姜子牙</v>
      </c>
      <c r="AB50" s="242" t="str">
        <f t="shared" si="18"/>
        <v/>
      </c>
      <c r="AC50" s="242" t="str">
        <f t="shared" si="19"/>
        <v>Ｊ</v>
      </c>
      <c r="AD50" s="242" t="str">
        <f t="shared" si="20"/>
        <v/>
      </c>
      <c r="AE50" s="242" t="str">
        <f t="shared" si="21"/>
        <v/>
      </c>
    </row>
    <row r="51" spans="9:33" ht="18">
      <c r="I51" s="30"/>
      <c r="J51" s="30"/>
      <c r="L51" s="184">
        <v>48</v>
      </c>
      <c r="M51" s="307" t="str">
        <f t="shared" si="6"/>
        <v>TE</v>
      </c>
      <c r="N51" s="307" t="str">
        <f t="shared" si="7"/>
        <v/>
      </c>
      <c r="O51" s="307" t="str">
        <f t="shared" si="8"/>
        <v>TE</v>
      </c>
      <c r="P51" s="307" t="str">
        <f t="shared" si="9"/>
        <v/>
      </c>
      <c r="Q51" s="307" t="str">
        <f t="shared" si="10"/>
        <v/>
      </c>
      <c r="S51" s="184"/>
      <c r="T51" s="217">
        <v>10</v>
      </c>
      <c r="V51" s="217">
        <v>10</v>
      </c>
      <c r="Z51" s="184"/>
      <c r="AA51" s="242">
        <f t="shared" si="17"/>
        <v>10</v>
      </c>
      <c r="AB51" s="242" t="str">
        <f t="shared" si="18"/>
        <v/>
      </c>
      <c r="AC51" s="242">
        <f t="shared" si="19"/>
        <v>10</v>
      </c>
      <c r="AD51" s="242" t="str">
        <f t="shared" si="20"/>
        <v/>
      </c>
      <c r="AE51" s="242" t="str">
        <f t="shared" si="21"/>
        <v/>
      </c>
    </row>
    <row r="52" spans="9:33" ht="18">
      <c r="I52" s="30"/>
      <c r="J52" s="30"/>
      <c r="L52" s="184">
        <v>49</v>
      </c>
      <c r="M52" s="307" t="str">
        <f t="shared" si="6"/>
        <v>J</v>
      </c>
      <c r="N52" s="307" t="str">
        <f t="shared" si="7"/>
        <v/>
      </c>
      <c r="O52" s="307" t="str">
        <f t="shared" si="8"/>
        <v>M1</v>
      </c>
      <c r="P52" s="307" t="str">
        <f t="shared" si="9"/>
        <v/>
      </c>
      <c r="Q52" s="307" t="str">
        <f t="shared" si="10"/>
        <v/>
      </c>
      <c r="S52" s="184"/>
      <c r="T52" s="217">
        <v>9</v>
      </c>
      <c r="V52" s="217">
        <v>1</v>
      </c>
      <c r="Z52" s="184"/>
      <c r="AA52" s="242" t="str">
        <f t="shared" si="17"/>
        <v>Ｊ</v>
      </c>
      <c r="AB52" s="242" t="str">
        <f t="shared" si="18"/>
        <v/>
      </c>
      <c r="AC52" s="242" t="str">
        <f t="shared" si="19"/>
        <v>姜子牙</v>
      </c>
      <c r="AD52" s="242" t="str">
        <f t="shared" si="20"/>
        <v/>
      </c>
      <c r="AE52" s="242" t="str">
        <f t="shared" si="21"/>
        <v/>
      </c>
    </row>
    <row r="53" spans="9:33" ht="18">
      <c r="I53" s="30"/>
      <c r="J53" s="30"/>
      <c r="L53" s="184">
        <v>50</v>
      </c>
      <c r="M53" s="307" t="str">
        <f t="shared" si="6"/>
        <v>K</v>
      </c>
      <c r="N53" s="307" t="str">
        <f t="shared" si="7"/>
        <v/>
      </c>
      <c r="O53" s="307" t="str">
        <f t="shared" si="8"/>
        <v>M2</v>
      </c>
      <c r="P53" s="307" t="str">
        <f t="shared" si="9"/>
        <v/>
      </c>
      <c r="Q53" s="307" t="str">
        <f t="shared" si="10"/>
        <v/>
      </c>
      <c r="S53" s="184"/>
      <c r="T53" s="217">
        <v>7</v>
      </c>
      <c r="V53" s="217">
        <v>2</v>
      </c>
      <c r="Z53" s="184"/>
      <c r="AA53" s="242" t="str">
        <f t="shared" si="17"/>
        <v>Ｋ</v>
      </c>
      <c r="AB53" s="242" t="str">
        <f t="shared" si="18"/>
        <v/>
      </c>
      <c r="AC53" s="242" t="str">
        <f t="shared" si="19"/>
        <v>四不相</v>
      </c>
      <c r="AD53" s="242" t="str">
        <f t="shared" si="20"/>
        <v/>
      </c>
      <c r="AE53" s="242" t="str">
        <f t="shared" si="21"/>
        <v/>
      </c>
    </row>
    <row r="54" spans="9:33" ht="18">
      <c r="L54" s="184">
        <v>51</v>
      </c>
      <c r="M54" s="307" t="str">
        <f t="shared" si="6"/>
        <v>TE</v>
      </c>
      <c r="N54" s="307" t="str">
        <f t="shared" si="7"/>
        <v/>
      </c>
      <c r="O54" s="307" t="str">
        <f t="shared" si="8"/>
        <v>M4</v>
      </c>
      <c r="P54" s="307" t="str">
        <f t="shared" si="9"/>
        <v/>
      </c>
      <c r="Q54" s="307" t="str">
        <f t="shared" si="10"/>
        <v/>
      </c>
      <c r="S54" s="184"/>
      <c r="T54" s="217">
        <v>10</v>
      </c>
      <c r="V54" s="217">
        <v>4</v>
      </c>
      <c r="Z54" s="184"/>
      <c r="AA54" s="242">
        <f t="shared" si="17"/>
        <v>10</v>
      </c>
      <c r="AB54" s="242" t="str">
        <f t="shared" si="18"/>
        <v/>
      </c>
      <c r="AC54" s="242" t="str">
        <f t="shared" si="19"/>
        <v>申公豹</v>
      </c>
      <c r="AD54" s="242" t="str">
        <f t="shared" si="20"/>
        <v/>
      </c>
      <c r="AE54" s="242" t="str">
        <f t="shared" si="21"/>
        <v/>
      </c>
      <c r="AF54" s="106"/>
      <c r="AG54" s="106"/>
    </row>
    <row r="55" spans="9:33" ht="18">
      <c r="L55" s="184">
        <v>52</v>
      </c>
      <c r="M55" s="307" t="str">
        <f t="shared" si="6"/>
        <v>M4</v>
      </c>
      <c r="N55" s="307" t="str">
        <f t="shared" si="7"/>
        <v/>
      </c>
      <c r="O55" s="307" t="str">
        <f t="shared" si="8"/>
        <v>M5</v>
      </c>
      <c r="P55" s="307" t="str">
        <f t="shared" si="9"/>
        <v/>
      </c>
      <c r="Q55" s="307" t="str">
        <f t="shared" si="10"/>
        <v/>
      </c>
      <c r="S55" s="184"/>
      <c r="T55" s="217">
        <v>4</v>
      </c>
      <c r="V55" s="217">
        <v>5</v>
      </c>
      <c r="Z55" s="184"/>
      <c r="AA55" s="242" t="str">
        <f t="shared" si="17"/>
        <v>申公豹</v>
      </c>
      <c r="AB55" s="242" t="str">
        <f t="shared" si="18"/>
        <v/>
      </c>
      <c r="AC55" s="242" t="str">
        <f t="shared" si="19"/>
        <v>九尾狐</v>
      </c>
      <c r="AD55" s="242" t="str">
        <f t="shared" si="20"/>
        <v/>
      </c>
      <c r="AE55" s="242" t="str">
        <f t="shared" si="21"/>
        <v/>
      </c>
      <c r="AF55" s="184"/>
      <c r="AG55" s="184"/>
    </row>
    <row r="56" spans="9:33" ht="18">
      <c r="L56" s="184">
        <v>53</v>
      </c>
      <c r="M56" s="307" t="str">
        <f t="shared" si="6"/>
        <v>M5</v>
      </c>
      <c r="N56" s="307" t="str">
        <f t="shared" si="7"/>
        <v/>
      </c>
      <c r="O56" s="307" t="str">
        <f t="shared" si="8"/>
        <v>K</v>
      </c>
      <c r="P56" s="307" t="str">
        <f t="shared" si="9"/>
        <v/>
      </c>
      <c r="Q56" s="307" t="str">
        <f t="shared" si="10"/>
        <v/>
      </c>
      <c r="S56" s="184"/>
      <c r="T56" s="217">
        <v>5</v>
      </c>
      <c r="V56" s="217">
        <v>7</v>
      </c>
      <c r="Z56" s="184"/>
      <c r="AA56" s="242" t="str">
        <f t="shared" si="17"/>
        <v>九尾狐</v>
      </c>
      <c r="AB56" s="242" t="str">
        <f t="shared" si="18"/>
        <v/>
      </c>
      <c r="AC56" s="242" t="str">
        <f t="shared" si="19"/>
        <v>Ｋ</v>
      </c>
      <c r="AD56" s="242" t="str">
        <f t="shared" si="20"/>
        <v/>
      </c>
      <c r="AE56" s="242" t="str">
        <f t="shared" si="21"/>
        <v/>
      </c>
      <c r="AF56" s="184"/>
      <c r="AG56" s="184"/>
    </row>
    <row r="57" spans="9:33" ht="18">
      <c r="L57" s="184">
        <v>54</v>
      </c>
      <c r="M57" s="307" t="str">
        <f t="shared" si="6"/>
        <v>Q</v>
      </c>
      <c r="N57" s="307" t="str">
        <f t="shared" si="7"/>
        <v/>
      </c>
      <c r="O57" s="307" t="str">
        <f t="shared" si="8"/>
        <v>J</v>
      </c>
      <c r="P57" s="307" t="str">
        <f t="shared" si="9"/>
        <v/>
      </c>
      <c r="Q57" s="307" t="str">
        <f t="shared" si="10"/>
        <v/>
      </c>
      <c r="S57" s="184"/>
      <c r="T57" s="217">
        <v>8</v>
      </c>
      <c r="V57" s="217">
        <v>9</v>
      </c>
      <c r="Z57" s="184"/>
      <c r="AA57" s="242" t="str">
        <f t="shared" si="17"/>
        <v>Ｑ</v>
      </c>
      <c r="AB57" s="242" t="str">
        <f t="shared" si="18"/>
        <v/>
      </c>
      <c r="AC57" s="242" t="str">
        <f t="shared" si="19"/>
        <v>Ｊ</v>
      </c>
      <c r="AD57" s="242" t="str">
        <f t="shared" si="20"/>
        <v/>
      </c>
      <c r="AE57" s="242" t="str">
        <f t="shared" si="21"/>
        <v/>
      </c>
      <c r="AF57" s="184"/>
      <c r="AG57" s="184"/>
    </row>
    <row r="58" spans="9:33" ht="18">
      <c r="L58" s="184">
        <v>55</v>
      </c>
      <c r="M58" s="307" t="str">
        <f t="shared" si="6"/>
        <v>K</v>
      </c>
      <c r="N58" s="307" t="str">
        <f t="shared" si="7"/>
        <v/>
      </c>
      <c r="O58" s="307" t="str">
        <f t="shared" si="8"/>
        <v>TE</v>
      </c>
      <c r="P58" s="307" t="str">
        <f t="shared" si="9"/>
        <v/>
      </c>
      <c r="Q58" s="307" t="str">
        <f t="shared" si="10"/>
        <v/>
      </c>
      <c r="S58" s="184"/>
      <c r="T58" s="217">
        <v>7</v>
      </c>
      <c r="V58" s="217">
        <v>10</v>
      </c>
      <c r="Z58" s="184"/>
      <c r="AA58" s="242" t="str">
        <f t="shared" si="17"/>
        <v>Ｋ</v>
      </c>
      <c r="AB58" s="242" t="str">
        <f t="shared" si="18"/>
        <v/>
      </c>
      <c r="AC58" s="242">
        <f t="shared" si="19"/>
        <v>10</v>
      </c>
      <c r="AD58" s="242" t="str">
        <f t="shared" si="20"/>
        <v/>
      </c>
      <c r="AE58" s="242" t="str">
        <f t="shared" si="21"/>
        <v/>
      </c>
      <c r="AF58" s="184"/>
      <c r="AG58" s="184"/>
    </row>
    <row r="59" spans="9:33" ht="18">
      <c r="L59" s="184">
        <v>56</v>
      </c>
      <c r="M59" s="307" t="str">
        <f t="shared" si="6"/>
        <v>J</v>
      </c>
      <c r="N59" s="307" t="str">
        <f t="shared" si="7"/>
        <v/>
      </c>
      <c r="O59" s="307" t="str">
        <f t="shared" si="8"/>
        <v>NI</v>
      </c>
      <c r="P59" s="307" t="str">
        <f t="shared" si="9"/>
        <v/>
      </c>
      <c r="Q59" s="307" t="str">
        <f t="shared" si="10"/>
        <v/>
      </c>
      <c r="S59" s="184"/>
      <c r="T59" s="217">
        <v>9</v>
      </c>
      <c r="V59" s="217">
        <v>11</v>
      </c>
      <c r="Z59" s="184"/>
      <c r="AA59" s="242" t="str">
        <f t="shared" si="17"/>
        <v>Ｊ</v>
      </c>
      <c r="AB59" s="242" t="str">
        <f t="shared" si="18"/>
        <v/>
      </c>
      <c r="AC59" s="242" t="str">
        <f t="shared" si="19"/>
        <v>白髮姜子牙</v>
      </c>
      <c r="AD59" s="242" t="str">
        <f t="shared" si="20"/>
        <v/>
      </c>
      <c r="AE59" s="242" t="str">
        <f t="shared" si="21"/>
        <v/>
      </c>
      <c r="AF59" s="184"/>
      <c r="AG59" s="184"/>
    </row>
    <row r="60" spans="9:33" ht="18">
      <c r="L60" s="184">
        <v>57</v>
      </c>
      <c r="M60" s="307" t="str">
        <f t="shared" si="6"/>
        <v>M5</v>
      </c>
      <c r="N60" s="307" t="str">
        <f t="shared" si="7"/>
        <v/>
      </c>
      <c r="O60" s="307" t="str">
        <f t="shared" si="8"/>
        <v>Q</v>
      </c>
      <c r="P60" s="307" t="str">
        <f t="shared" si="9"/>
        <v/>
      </c>
      <c r="Q60" s="307" t="str">
        <f t="shared" si="10"/>
        <v/>
      </c>
      <c r="S60" s="184"/>
      <c r="T60" s="217">
        <v>5</v>
      </c>
      <c r="V60" s="217">
        <v>8</v>
      </c>
      <c r="Z60" s="184"/>
      <c r="AA60" s="242" t="str">
        <f t="shared" si="17"/>
        <v>九尾狐</v>
      </c>
      <c r="AB60" s="242" t="str">
        <f t="shared" si="18"/>
        <v/>
      </c>
      <c r="AC60" s="242" t="str">
        <f t="shared" si="19"/>
        <v>Ｑ</v>
      </c>
      <c r="AD60" s="242" t="str">
        <f t="shared" si="20"/>
        <v/>
      </c>
      <c r="AE60" s="242" t="str">
        <f t="shared" si="21"/>
        <v/>
      </c>
      <c r="AF60" s="184"/>
      <c r="AG60" s="184"/>
    </row>
    <row r="61" spans="9:33" ht="18">
      <c r="L61" s="184">
        <v>58</v>
      </c>
      <c r="M61" s="307" t="str">
        <f t="shared" si="6"/>
        <v>M2</v>
      </c>
      <c r="N61" s="307" t="str">
        <f t="shared" si="7"/>
        <v/>
      </c>
      <c r="O61" s="307" t="str">
        <f t="shared" si="8"/>
        <v>M1</v>
      </c>
      <c r="P61" s="307" t="str">
        <f t="shared" si="9"/>
        <v/>
      </c>
      <c r="Q61" s="307" t="str">
        <f t="shared" si="10"/>
        <v/>
      </c>
      <c r="S61" s="184"/>
      <c r="T61" s="217">
        <v>2</v>
      </c>
      <c r="V61" s="217">
        <v>1</v>
      </c>
      <c r="Z61" s="184"/>
      <c r="AA61" s="242" t="str">
        <f t="shared" si="17"/>
        <v>四不相</v>
      </c>
      <c r="AB61" s="242" t="str">
        <f t="shared" si="18"/>
        <v/>
      </c>
      <c r="AC61" s="242" t="str">
        <f t="shared" si="19"/>
        <v>姜子牙</v>
      </c>
      <c r="AD61" s="242" t="str">
        <f t="shared" si="20"/>
        <v/>
      </c>
      <c r="AE61" s="242" t="str">
        <f t="shared" si="21"/>
        <v/>
      </c>
      <c r="AF61" s="184"/>
      <c r="AG61" s="184"/>
    </row>
    <row r="62" spans="9:33" ht="18">
      <c r="L62" s="184">
        <v>59</v>
      </c>
      <c r="M62" s="307" t="str">
        <f t="shared" si="6"/>
        <v>Q</v>
      </c>
      <c r="N62" s="307" t="str">
        <f t="shared" si="7"/>
        <v/>
      </c>
      <c r="O62" s="307" t="str">
        <f t="shared" si="8"/>
        <v>M2</v>
      </c>
      <c r="P62" s="307" t="str">
        <f t="shared" si="9"/>
        <v/>
      </c>
      <c r="Q62" s="307" t="str">
        <f t="shared" si="10"/>
        <v/>
      </c>
      <c r="S62" s="184"/>
      <c r="T62" s="217">
        <v>8</v>
      </c>
      <c r="V62" s="217">
        <v>2</v>
      </c>
      <c r="Z62" s="184"/>
      <c r="AA62" s="242" t="str">
        <f t="shared" si="17"/>
        <v>Ｑ</v>
      </c>
      <c r="AB62" s="242" t="str">
        <f t="shared" si="18"/>
        <v/>
      </c>
      <c r="AC62" s="242" t="str">
        <f t="shared" si="19"/>
        <v>四不相</v>
      </c>
      <c r="AD62" s="242" t="str">
        <f t="shared" si="20"/>
        <v/>
      </c>
      <c r="AE62" s="242" t="str">
        <f t="shared" si="21"/>
        <v/>
      </c>
      <c r="AF62" s="184"/>
      <c r="AG62" s="184"/>
    </row>
    <row r="63" spans="9:33" ht="18">
      <c r="L63" s="184">
        <v>60</v>
      </c>
      <c r="M63" s="307" t="str">
        <f t="shared" si="6"/>
        <v>K</v>
      </c>
      <c r="N63" s="307" t="str">
        <f t="shared" si="7"/>
        <v/>
      </c>
      <c r="O63" s="307" t="str">
        <f t="shared" si="8"/>
        <v>M4</v>
      </c>
      <c r="P63" s="307" t="str">
        <f t="shared" si="9"/>
        <v/>
      </c>
      <c r="Q63" s="307" t="str">
        <f t="shared" si="10"/>
        <v/>
      </c>
      <c r="S63" s="184"/>
      <c r="T63" s="217">
        <v>7</v>
      </c>
      <c r="V63" s="217">
        <v>4</v>
      </c>
      <c r="Z63" s="184"/>
      <c r="AA63" s="242" t="str">
        <f t="shared" si="17"/>
        <v>Ｋ</v>
      </c>
      <c r="AB63" s="242" t="str">
        <f t="shared" si="18"/>
        <v/>
      </c>
      <c r="AC63" s="242" t="str">
        <f t="shared" si="19"/>
        <v>申公豹</v>
      </c>
      <c r="AD63" s="242" t="str">
        <f t="shared" si="20"/>
        <v/>
      </c>
      <c r="AE63" s="242" t="str">
        <f t="shared" si="21"/>
        <v/>
      </c>
      <c r="AF63" s="184"/>
      <c r="AG63" s="184"/>
    </row>
    <row r="64" spans="9:33" ht="18">
      <c r="L64" s="184">
        <v>61</v>
      </c>
      <c r="M64" s="307" t="str">
        <f t="shared" si="6"/>
        <v>J</v>
      </c>
      <c r="N64" s="307" t="str">
        <f t="shared" si="7"/>
        <v/>
      </c>
      <c r="O64" s="307" t="str">
        <f t="shared" si="8"/>
        <v>M5</v>
      </c>
      <c r="P64" s="307" t="str">
        <f t="shared" si="9"/>
        <v/>
      </c>
      <c r="Q64" s="307" t="str">
        <f t="shared" si="10"/>
        <v/>
      </c>
      <c r="S64" s="184"/>
      <c r="T64" s="217">
        <v>9</v>
      </c>
      <c r="V64" s="217">
        <v>5</v>
      </c>
      <c r="Z64" s="184"/>
      <c r="AA64" s="242" t="str">
        <f t="shared" si="17"/>
        <v>Ｊ</v>
      </c>
      <c r="AB64" s="242" t="str">
        <f t="shared" si="18"/>
        <v/>
      </c>
      <c r="AC64" s="242" t="str">
        <f t="shared" si="19"/>
        <v>九尾狐</v>
      </c>
      <c r="AD64" s="242" t="str">
        <f t="shared" si="20"/>
        <v/>
      </c>
      <c r="AE64" s="242" t="str">
        <f t="shared" si="21"/>
        <v/>
      </c>
      <c r="AF64" s="184"/>
      <c r="AG64" s="184"/>
    </row>
    <row r="65" spans="12:33" ht="18">
      <c r="L65" s="184">
        <v>62</v>
      </c>
      <c r="M65" s="307" t="str">
        <f t="shared" si="6"/>
        <v>A</v>
      </c>
      <c r="N65" s="307" t="str">
        <f t="shared" si="7"/>
        <v/>
      </c>
      <c r="O65" s="307" t="str">
        <f t="shared" si="8"/>
        <v/>
      </c>
      <c r="P65" s="307" t="str">
        <f t="shared" si="9"/>
        <v/>
      </c>
      <c r="Q65" s="307" t="str">
        <f t="shared" si="10"/>
        <v/>
      </c>
      <c r="S65" s="184"/>
      <c r="T65" s="217">
        <v>6</v>
      </c>
      <c r="Z65" s="184"/>
      <c r="AA65" s="242" t="str">
        <f t="shared" si="17"/>
        <v>Ａ</v>
      </c>
      <c r="AB65" s="242" t="str">
        <f t="shared" si="18"/>
        <v/>
      </c>
      <c r="AC65" s="242" t="str">
        <f t="shared" si="19"/>
        <v/>
      </c>
      <c r="AD65" s="242" t="str">
        <f t="shared" si="20"/>
        <v/>
      </c>
      <c r="AE65" s="242" t="str">
        <f t="shared" si="21"/>
        <v/>
      </c>
      <c r="AF65" s="184"/>
      <c r="AG65" s="184"/>
    </row>
    <row r="66" spans="12:33" ht="18">
      <c r="L66" s="184">
        <v>63</v>
      </c>
      <c r="M66" s="307" t="str">
        <f t="shared" si="6"/>
        <v>M4</v>
      </c>
      <c r="N66" s="307" t="str">
        <f t="shared" si="7"/>
        <v/>
      </c>
      <c r="O66" s="307" t="str">
        <f t="shared" si="8"/>
        <v/>
      </c>
      <c r="P66" s="307" t="str">
        <f t="shared" si="9"/>
        <v/>
      </c>
      <c r="Q66" s="307" t="str">
        <f t="shared" si="10"/>
        <v/>
      </c>
      <c r="S66" s="184"/>
      <c r="T66" s="217">
        <v>4</v>
      </c>
      <c r="Z66" s="184"/>
      <c r="AA66" s="242" t="str">
        <f t="shared" si="17"/>
        <v>申公豹</v>
      </c>
      <c r="AB66" s="242" t="str">
        <f t="shared" si="18"/>
        <v/>
      </c>
      <c r="AC66" s="242" t="str">
        <f t="shared" si="19"/>
        <v/>
      </c>
      <c r="AD66" s="242" t="str">
        <f t="shared" si="20"/>
        <v/>
      </c>
      <c r="AE66" s="242" t="str">
        <f t="shared" si="21"/>
        <v/>
      </c>
      <c r="AF66" s="184"/>
      <c r="AG66" s="184"/>
    </row>
    <row r="67" spans="12:33" ht="18">
      <c r="L67" s="184">
        <v>64</v>
      </c>
      <c r="M67" s="307" t="str">
        <f t="shared" ref="M67:M130" si="22">IF(T67="","",VLOOKUP(T67,$A$3:$B$15,2,FALSE))</f>
        <v>M5</v>
      </c>
      <c r="N67" s="307" t="str">
        <f t="shared" ref="N67:N130" si="23">IF(U67="","",VLOOKUP(U67,$A$3:$B$15,2,FALSE))</f>
        <v/>
      </c>
      <c r="O67" s="307" t="str">
        <f t="shared" ref="O67:O130" si="24">IF(V67="","",VLOOKUP(V67,$A$3:$B$15,2,FALSE))</f>
        <v/>
      </c>
      <c r="P67" s="307" t="str">
        <f t="shared" ref="P67:P130" si="25">IF(W67="","",VLOOKUP(W67,$A$3:$B$15,2,FALSE))</f>
        <v/>
      </c>
      <c r="Q67" s="307" t="str">
        <f t="shared" ref="Q67:Q130" si="26">IF(X67="","",VLOOKUP(X67,$A$3:$B$15,2,FALSE))</f>
        <v/>
      </c>
      <c r="S67" s="184"/>
      <c r="T67" s="217">
        <v>5</v>
      </c>
      <c r="Z67" s="184"/>
      <c r="AA67" s="242" t="str">
        <f t="shared" ref="AA67:AA90" si="27">IF(T67="","",VLOOKUP(T67,$A$3:$C$15,3,FALSE))</f>
        <v>九尾狐</v>
      </c>
      <c r="AB67" s="242" t="str">
        <f t="shared" ref="AB67:AB90" si="28">IF(U67="","",VLOOKUP(U67,$A$3:$C$15,3,FALSE))</f>
        <v/>
      </c>
      <c r="AC67" s="242" t="str">
        <f t="shared" ref="AC67:AC90" si="29">IF(V67="","",VLOOKUP(V67,$A$3:$C$15,3,FALSE))</f>
        <v/>
      </c>
      <c r="AD67" s="242" t="str">
        <f t="shared" ref="AD67:AD90" si="30">IF(W67="","",VLOOKUP(W67,$A$3:$C$15,3,FALSE))</f>
        <v/>
      </c>
      <c r="AE67" s="242" t="str">
        <f t="shared" ref="AE67:AE90" si="31">IF(X67="","",VLOOKUP(X67,$A$3:$C$15,3,FALSE))</f>
        <v/>
      </c>
      <c r="AF67" s="184"/>
      <c r="AG67" s="184"/>
    </row>
    <row r="68" spans="12:33" ht="18">
      <c r="L68" s="184">
        <v>65</v>
      </c>
      <c r="M68" s="307" t="str">
        <f t="shared" si="22"/>
        <v>M2</v>
      </c>
      <c r="N68" s="307" t="str">
        <f t="shared" si="23"/>
        <v/>
      </c>
      <c r="O68" s="307" t="str">
        <f t="shared" si="24"/>
        <v/>
      </c>
      <c r="P68" s="307" t="str">
        <f t="shared" si="25"/>
        <v/>
      </c>
      <c r="Q68" s="307" t="str">
        <f t="shared" si="26"/>
        <v/>
      </c>
      <c r="S68" s="184"/>
      <c r="T68" s="217">
        <v>2</v>
      </c>
      <c r="Z68" s="184"/>
      <c r="AA68" s="242" t="str">
        <f t="shared" si="27"/>
        <v>四不相</v>
      </c>
      <c r="AB68" s="242" t="str">
        <f t="shared" si="28"/>
        <v/>
      </c>
      <c r="AC68" s="242" t="str">
        <f t="shared" si="29"/>
        <v/>
      </c>
      <c r="AD68" s="242" t="str">
        <f t="shared" si="30"/>
        <v/>
      </c>
      <c r="AE68" s="242" t="str">
        <f t="shared" si="31"/>
        <v/>
      </c>
      <c r="AF68" s="184"/>
      <c r="AG68" s="184"/>
    </row>
    <row r="69" spans="12:33" ht="18">
      <c r="L69" s="184">
        <v>66</v>
      </c>
      <c r="M69" s="307" t="str">
        <f t="shared" si="22"/>
        <v>TE</v>
      </c>
      <c r="N69" s="307" t="str">
        <f t="shared" si="23"/>
        <v/>
      </c>
      <c r="O69" s="307" t="str">
        <f t="shared" si="24"/>
        <v/>
      </c>
      <c r="P69" s="307" t="str">
        <f t="shared" si="25"/>
        <v/>
      </c>
      <c r="Q69" s="307" t="str">
        <f t="shared" si="26"/>
        <v/>
      </c>
      <c r="S69" s="184"/>
      <c r="T69" s="217">
        <v>10</v>
      </c>
      <c r="Z69" s="184"/>
      <c r="AA69" s="242">
        <f t="shared" si="27"/>
        <v>10</v>
      </c>
      <c r="AB69" s="242" t="str">
        <f t="shared" si="28"/>
        <v/>
      </c>
      <c r="AC69" s="242" t="str">
        <f t="shared" si="29"/>
        <v/>
      </c>
      <c r="AD69" s="242" t="str">
        <f t="shared" si="30"/>
        <v/>
      </c>
      <c r="AE69" s="242" t="str">
        <f t="shared" si="31"/>
        <v/>
      </c>
      <c r="AF69" s="184"/>
      <c r="AG69" s="184"/>
    </row>
    <row r="70" spans="12:33" ht="18">
      <c r="L70" s="184">
        <v>67</v>
      </c>
      <c r="M70" s="307" t="str">
        <f t="shared" si="22"/>
        <v>J</v>
      </c>
      <c r="N70" s="307" t="str">
        <f t="shared" si="23"/>
        <v/>
      </c>
      <c r="O70" s="307" t="str">
        <f t="shared" si="24"/>
        <v/>
      </c>
      <c r="P70" s="307" t="str">
        <f t="shared" si="25"/>
        <v/>
      </c>
      <c r="Q70" s="307" t="str">
        <f t="shared" si="26"/>
        <v/>
      </c>
      <c r="S70" s="184"/>
      <c r="T70" s="217">
        <v>9</v>
      </c>
      <c r="Z70" s="184"/>
      <c r="AA70" s="242" t="str">
        <f t="shared" si="27"/>
        <v>Ｊ</v>
      </c>
      <c r="AB70" s="242" t="str">
        <f t="shared" si="28"/>
        <v/>
      </c>
      <c r="AC70" s="242" t="str">
        <f t="shared" si="29"/>
        <v/>
      </c>
      <c r="AD70" s="242" t="str">
        <f t="shared" si="30"/>
        <v/>
      </c>
      <c r="AE70" s="242" t="str">
        <f t="shared" si="31"/>
        <v/>
      </c>
      <c r="AF70" s="184"/>
      <c r="AG70" s="184"/>
    </row>
    <row r="71" spans="12:33" ht="18">
      <c r="L71" s="184">
        <v>68</v>
      </c>
      <c r="M71" s="307" t="str">
        <f t="shared" si="22"/>
        <v>TE</v>
      </c>
      <c r="N71" s="307" t="str">
        <f t="shared" si="23"/>
        <v/>
      </c>
      <c r="O71" s="307" t="str">
        <f t="shared" si="24"/>
        <v/>
      </c>
      <c r="P71" s="307" t="str">
        <f t="shared" si="25"/>
        <v/>
      </c>
      <c r="Q71" s="307" t="str">
        <f t="shared" si="26"/>
        <v/>
      </c>
      <c r="S71" s="184"/>
      <c r="T71" s="217">
        <v>10</v>
      </c>
      <c r="Y71" s="1"/>
      <c r="Z71" s="184"/>
      <c r="AA71" s="242">
        <f t="shared" si="27"/>
        <v>10</v>
      </c>
      <c r="AB71" s="242" t="str">
        <f t="shared" si="28"/>
        <v/>
      </c>
      <c r="AC71" s="242" t="str">
        <f t="shared" si="29"/>
        <v/>
      </c>
      <c r="AD71" s="242" t="str">
        <f t="shared" si="30"/>
        <v/>
      </c>
      <c r="AE71" s="242" t="str">
        <f t="shared" si="31"/>
        <v/>
      </c>
      <c r="AF71" s="184"/>
      <c r="AG71" s="184"/>
    </row>
    <row r="72" spans="12:33" ht="18">
      <c r="L72" s="184">
        <v>69</v>
      </c>
      <c r="M72" s="307" t="str">
        <f t="shared" si="22"/>
        <v>NI</v>
      </c>
      <c r="N72" s="307" t="str">
        <f t="shared" si="23"/>
        <v/>
      </c>
      <c r="O72" s="307" t="str">
        <f t="shared" si="24"/>
        <v/>
      </c>
      <c r="P72" s="307" t="str">
        <f t="shared" si="25"/>
        <v/>
      </c>
      <c r="Q72" s="307" t="str">
        <f t="shared" si="26"/>
        <v/>
      </c>
      <c r="S72" s="184"/>
      <c r="T72" s="217">
        <v>11</v>
      </c>
      <c r="Z72" s="184"/>
      <c r="AA72" s="242" t="str">
        <f t="shared" si="27"/>
        <v>白髮姜子牙</v>
      </c>
      <c r="AB72" s="242" t="str">
        <f t="shared" si="28"/>
        <v/>
      </c>
      <c r="AC72" s="242" t="str">
        <f t="shared" si="29"/>
        <v/>
      </c>
      <c r="AD72" s="242" t="str">
        <f t="shared" si="30"/>
        <v/>
      </c>
      <c r="AE72" s="242" t="str">
        <f t="shared" si="31"/>
        <v/>
      </c>
      <c r="AF72" s="184"/>
      <c r="AG72" s="184"/>
    </row>
    <row r="73" spans="12:33" ht="18">
      <c r="L73" s="184">
        <v>70</v>
      </c>
      <c r="M73" s="307" t="str">
        <f t="shared" si="22"/>
        <v>M3</v>
      </c>
      <c r="N73" s="307" t="str">
        <f t="shared" si="23"/>
        <v/>
      </c>
      <c r="O73" s="307" t="str">
        <f t="shared" si="24"/>
        <v/>
      </c>
      <c r="P73" s="307" t="str">
        <f t="shared" si="25"/>
        <v/>
      </c>
      <c r="Q73" s="307" t="str">
        <f t="shared" si="26"/>
        <v/>
      </c>
      <c r="S73" s="184"/>
      <c r="T73" s="217">
        <v>3</v>
      </c>
      <c r="Z73" s="184"/>
      <c r="AA73" s="242" t="str">
        <f t="shared" si="27"/>
        <v>小九</v>
      </c>
      <c r="AB73" s="242" t="str">
        <f t="shared" si="28"/>
        <v/>
      </c>
      <c r="AC73" s="242" t="str">
        <f t="shared" si="29"/>
        <v/>
      </c>
      <c r="AD73" s="242" t="str">
        <f t="shared" si="30"/>
        <v/>
      </c>
      <c r="AE73" s="242" t="str">
        <f t="shared" si="31"/>
        <v/>
      </c>
      <c r="AF73" s="184"/>
      <c r="AG73" s="184"/>
    </row>
    <row r="74" spans="12:33" ht="18">
      <c r="L74" s="184">
        <v>71</v>
      </c>
      <c r="M74" s="307" t="str">
        <f t="shared" si="22"/>
        <v>M4</v>
      </c>
      <c r="N74" s="307" t="str">
        <f t="shared" si="23"/>
        <v/>
      </c>
      <c r="O74" s="307" t="str">
        <f t="shared" si="24"/>
        <v/>
      </c>
      <c r="P74" s="307" t="str">
        <f t="shared" si="25"/>
        <v/>
      </c>
      <c r="Q74" s="307" t="str">
        <f t="shared" si="26"/>
        <v/>
      </c>
      <c r="S74" s="184"/>
      <c r="T74" s="217">
        <v>4</v>
      </c>
      <c r="Z74" s="184"/>
      <c r="AA74" s="242" t="str">
        <f t="shared" si="27"/>
        <v>申公豹</v>
      </c>
      <c r="AB74" s="242" t="str">
        <f t="shared" si="28"/>
        <v/>
      </c>
      <c r="AC74" s="242" t="str">
        <f t="shared" si="29"/>
        <v/>
      </c>
      <c r="AD74" s="242" t="str">
        <f t="shared" si="30"/>
        <v/>
      </c>
      <c r="AE74" s="242" t="str">
        <f t="shared" si="31"/>
        <v/>
      </c>
      <c r="AF74" s="184"/>
      <c r="AG74" s="184"/>
    </row>
    <row r="75" spans="12:33" ht="18">
      <c r="L75" s="184">
        <v>72</v>
      </c>
      <c r="M75" s="307" t="str">
        <f t="shared" si="22"/>
        <v>M5</v>
      </c>
      <c r="N75" s="307" t="str">
        <f t="shared" si="23"/>
        <v/>
      </c>
      <c r="O75" s="307" t="str">
        <f t="shared" si="24"/>
        <v/>
      </c>
      <c r="P75" s="307" t="str">
        <f t="shared" si="25"/>
        <v/>
      </c>
      <c r="Q75" s="307" t="str">
        <f t="shared" si="26"/>
        <v/>
      </c>
      <c r="S75" s="184"/>
      <c r="T75" s="217">
        <v>5</v>
      </c>
      <c r="Z75" s="184"/>
      <c r="AA75" s="242" t="str">
        <f t="shared" si="27"/>
        <v>九尾狐</v>
      </c>
      <c r="AB75" s="242" t="str">
        <f t="shared" si="28"/>
        <v/>
      </c>
      <c r="AC75" s="242" t="str">
        <f t="shared" si="29"/>
        <v/>
      </c>
      <c r="AD75" s="242" t="str">
        <f t="shared" si="30"/>
        <v/>
      </c>
      <c r="AE75" s="242" t="str">
        <f t="shared" si="31"/>
        <v/>
      </c>
      <c r="AF75" s="184"/>
      <c r="AG75" s="184"/>
    </row>
    <row r="76" spans="12:33" ht="18">
      <c r="L76" s="184">
        <v>73</v>
      </c>
      <c r="M76" s="307" t="str">
        <f t="shared" si="22"/>
        <v/>
      </c>
      <c r="N76" s="307" t="str">
        <f t="shared" si="23"/>
        <v/>
      </c>
      <c r="O76" s="307" t="str">
        <f t="shared" si="24"/>
        <v/>
      </c>
      <c r="P76" s="307" t="str">
        <f t="shared" si="25"/>
        <v/>
      </c>
      <c r="Q76" s="307" t="str">
        <f t="shared" si="26"/>
        <v/>
      </c>
      <c r="S76" s="184"/>
      <c r="Z76" s="184"/>
      <c r="AA76" s="242" t="str">
        <f t="shared" si="27"/>
        <v/>
      </c>
      <c r="AB76" s="242" t="str">
        <f t="shared" si="28"/>
        <v/>
      </c>
      <c r="AC76" s="242" t="str">
        <f t="shared" si="29"/>
        <v/>
      </c>
      <c r="AD76" s="242" t="str">
        <f t="shared" si="30"/>
        <v/>
      </c>
      <c r="AE76" s="242" t="str">
        <f t="shared" si="31"/>
        <v/>
      </c>
      <c r="AF76" s="184"/>
      <c r="AG76" s="184"/>
    </row>
    <row r="77" spans="12:33" ht="18">
      <c r="L77" s="184">
        <v>74</v>
      </c>
      <c r="M77" s="307" t="str">
        <f t="shared" si="22"/>
        <v/>
      </c>
      <c r="N77" s="307" t="str">
        <f t="shared" si="23"/>
        <v/>
      </c>
      <c r="O77" s="307" t="str">
        <f t="shared" si="24"/>
        <v/>
      </c>
      <c r="P77" s="307" t="str">
        <f t="shared" si="25"/>
        <v/>
      </c>
      <c r="Q77" s="307" t="str">
        <f t="shared" si="26"/>
        <v/>
      </c>
      <c r="S77" s="184"/>
      <c r="Z77" s="184"/>
      <c r="AA77" s="242" t="str">
        <f t="shared" si="27"/>
        <v/>
      </c>
      <c r="AB77" s="242" t="str">
        <f t="shared" si="28"/>
        <v/>
      </c>
      <c r="AC77" s="242" t="str">
        <f t="shared" si="29"/>
        <v/>
      </c>
      <c r="AD77" s="242" t="str">
        <f t="shared" si="30"/>
        <v/>
      </c>
      <c r="AE77" s="242" t="str">
        <f t="shared" si="31"/>
        <v/>
      </c>
      <c r="AF77" s="184"/>
      <c r="AG77" s="184"/>
    </row>
    <row r="78" spans="12:33" ht="18">
      <c r="L78" s="184">
        <v>75</v>
      </c>
      <c r="M78" s="307" t="str">
        <f t="shared" si="22"/>
        <v/>
      </c>
      <c r="N78" s="307" t="str">
        <f t="shared" si="23"/>
        <v/>
      </c>
      <c r="O78" s="307" t="str">
        <f t="shared" si="24"/>
        <v/>
      </c>
      <c r="P78" s="307" t="str">
        <f t="shared" si="25"/>
        <v/>
      </c>
      <c r="Q78" s="307" t="str">
        <f t="shared" si="26"/>
        <v/>
      </c>
      <c r="S78" s="184"/>
      <c r="Z78" s="184"/>
      <c r="AA78" s="242" t="str">
        <f t="shared" si="27"/>
        <v/>
      </c>
      <c r="AB78" s="242" t="str">
        <f t="shared" si="28"/>
        <v/>
      </c>
      <c r="AC78" s="242" t="str">
        <f t="shared" si="29"/>
        <v/>
      </c>
      <c r="AD78" s="242" t="str">
        <f t="shared" si="30"/>
        <v/>
      </c>
      <c r="AE78" s="242" t="str">
        <f t="shared" si="31"/>
        <v/>
      </c>
      <c r="AF78" s="184"/>
      <c r="AG78" s="184"/>
    </row>
    <row r="79" spans="12:33" ht="18">
      <c r="L79" s="184">
        <v>76</v>
      </c>
      <c r="M79" s="307" t="str">
        <f t="shared" si="22"/>
        <v/>
      </c>
      <c r="N79" s="307" t="str">
        <f t="shared" si="23"/>
        <v/>
      </c>
      <c r="O79" s="307" t="str">
        <f t="shared" si="24"/>
        <v/>
      </c>
      <c r="P79" s="307" t="str">
        <f t="shared" si="25"/>
        <v/>
      </c>
      <c r="Q79" s="307" t="str">
        <f t="shared" si="26"/>
        <v/>
      </c>
      <c r="S79" s="184"/>
      <c r="AA79" s="242" t="str">
        <f t="shared" si="27"/>
        <v/>
      </c>
      <c r="AB79" s="242" t="str">
        <f t="shared" si="28"/>
        <v/>
      </c>
      <c r="AC79" s="242" t="str">
        <f t="shared" si="29"/>
        <v/>
      </c>
      <c r="AD79" s="242" t="str">
        <f t="shared" si="30"/>
        <v/>
      </c>
      <c r="AE79" s="242" t="str">
        <f t="shared" si="31"/>
        <v/>
      </c>
      <c r="AF79" s="184"/>
      <c r="AG79" s="184"/>
    </row>
    <row r="80" spans="12:33" ht="18">
      <c r="L80" s="184">
        <v>77</v>
      </c>
      <c r="M80" s="307" t="str">
        <f t="shared" si="22"/>
        <v/>
      </c>
      <c r="N80" s="307" t="str">
        <f t="shared" si="23"/>
        <v/>
      </c>
      <c r="O80" s="307" t="str">
        <f t="shared" si="24"/>
        <v/>
      </c>
      <c r="P80" s="307" t="str">
        <f t="shared" si="25"/>
        <v/>
      </c>
      <c r="Q80" s="307" t="str">
        <f t="shared" si="26"/>
        <v/>
      </c>
      <c r="S80" s="184"/>
      <c r="AA80" s="242" t="str">
        <f t="shared" si="27"/>
        <v/>
      </c>
      <c r="AB80" s="242" t="str">
        <f t="shared" si="28"/>
        <v/>
      </c>
      <c r="AC80" s="242" t="str">
        <f t="shared" si="29"/>
        <v/>
      </c>
      <c r="AD80" s="242" t="str">
        <f t="shared" si="30"/>
        <v/>
      </c>
      <c r="AE80" s="242" t="str">
        <f t="shared" si="31"/>
        <v/>
      </c>
      <c r="AF80" s="184"/>
      <c r="AG80" s="184"/>
    </row>
    <row r="81" spans="12:33" ht="18">
      <c r="L81" s="184">
        <v>78</v>
      </c>
      <c r="M81" s="307" t="str">
        <f t="shared" si="22"/>
        <v/>
      </c>
      <c r="N81" s="307" t="str">
        <f t="shared" si="23"/>
        <v/>
      </c>
      <c r="O81" s="307" t="str">
        <f t="shared" si="24"/>
        <v/>
      </c>
      <c r="P81" s="307" t="str">
        <f t="shared" si="25"/>
        <v/>
      </c>
      <c r="Q81" s="307" t="str">
        <f t="shared" si="26"/>
        <v/>
      </c>
      <c r="S81" s="184"/>
      <c r="AA81" s="242" t="str">
        <f t="shared" si="27"/>
        <v/>
      </c>
      <c r="AB81" s="242" t="str">
        <f t="shared" si="28"/>
        <v/>
      </c>
      <c r="AC81" s="242" t="str">
        <f t="shared" si="29"/>
        <v/>
      </c>
      <c r="AD81" s="242" t="str">
        <f t="shared" si="30"/>
        <v/>
      </c>
      <c r="AE81" s="242" t="str">
        <f t="shared" si="31"/>
        <v/>
      </c>
      <c r="AF81" s="184"/>
      <c r="AG81" s="184"/>
    </row>
    <row r="82" spans="12:33" ht="18">
      <c r="L82" s="184">
        <v>79</v>
      </c>
      <c r="M82" s="307" t="str">
        <f t="shared" si="22"/>
        <v/>
      </c>
      <c r="N82" s="307" t="str">
        <f t="shared" si="23"/>
        <v/>
      </c>
      <c r="O82" s="307" t="str">
        <f t="shared" si="24"/>
        <v/>
      </c>
      <c r="P82" s="307" t="str">
        <f t="shared" si="25"/>
        <v/>
      </c>
      <c r="Q82" s="307" t="str">
        <f t="shared" si="26"/>
        <v/>
      </c>
      <c r="S82" s="184"/>
      <c r="AA82" s="242" t="str">
        <f t="shared" si="27"/>
        <v/>
      </c>
      <c r="AB82" s="242" t="str">
        <f t="shared" si="28"/>
        <v/>
      </c>
      <c r="AC82" s="242" t="str">
        <f t="shared" si="29"/>
        <v/>
      </c>
      <c r="AD82" s="242" t="str">
        <f t="shared" si="30"/>
        <v/>
      </c>
      <c r="AE82" s="242" t="str">
        <f t="shared" si="31"/>
        <v/>
      </c>
      <c r="AF82" s="184"/>
      <c r="AG82" s="184"/>
    </row>
    <row r="83" spans="12:33" ht="18">
      <c r="L83" s="184">
        <v>80</v>
      </c>
      <c r="M83" s="307" t="str">
        <f t="shared" si="22"/>
        <v/>
      </c>
      <c r="N83" s="307" t="str">
        <f t="shared" si="23"/>
        <v/>
      </c>
      <c r="O83" s="307" t="str">
        <f t="shared" si="24"/>
        <v/>
      </c>
      <c r="P83" s="307" t="str">
        <f t="shared" si="25"/>
        <v/>
      </c>
      <c r="Q83" s="307" t="str">
        <f t="shared" si="26"/>
        <v/>
      </c>
      <c r="S83" s="184"/>
      <c r="AA83" s="242" t="str">
        <f t="shared" si="27"/>
        <v/>
      </c>
      <c r="AB83" s="242" t="str">
        <f t="shared" si="28"/>
        <v/>
      </c>
      <c r="AC83" s="242" t="str">
        <f t="shared" si="29"/>
        <v/>
      </c>
      <c r="AD83" s="242" t="str">
        <f t="shared" si="30"/>
        <v/>
      </c>
      <c r="AE83" s="242" t="str">
        <f t="shared" si="31"/>
        <v/>
      </c>
      <c r="AF83" s="184"/>
      <c r="AG83" s="184"/>
    </row>
    <row r="84" spans="12:33" ht="18">
      <c r="L84" s="184">
        <v>81</v>
      </c>
      <c r="M84" s="307" t="str">
        <f t="shared" si="22"/>
        <v/>
      </c>
      <c r="N84" s="307" t="str">
        <f t="shared" si="23"/>
        <v/>
      </c>
      <c r="O84" s="307" t="str">
        <f t="shared" si="24"/>
        <v/>
      </c>
      <c r="P84" s="307" t="str">
        <f t="shared" si="25"/>
        <v/>
      </c>
      <c r="Q84" s="307" t="str">
        <f t="shared" si="26"/>
        <v/>
      </c>
      <c r="S84" s="184"/>
      <c r="AA84" s="242" t="str">
        <f t="shared" si="27"/>
        <v/>
      </c>
      <c r="AB84" s="242" t="str">
        <f t="shared" si="28"/>
        <v/>
      </c>
      <c r="AC84" s="242" t="str">
        <f t="shared" si="29"/>
        <v/>
      </c>
      <c r="AD84" s="242" t="str">
        <f t="shared" si="30"/>
        <v/>
      </c>
      <c r="AE84" s="242" t="str">
        <f t="shared" si="31"/>
        <v/>
      </c>
      <c r="AF84" s="184"/>
      <c r="AG84" s="184"/>
    </row>
    <row r="85" spans="12:33" ht="18">
      <c r="L85" s="184">
        <v>82</v>
      </c>
      <c r="M85" s="307" t="str">
        <f t="shared" si="22"/>
        <v/>
      </c>
      <c r="N85" s="307" t="str">
        <f t="shared" si="23"/>
        <v/>
      </c>
      <c r="O85" s="307" t="str">
        <f t="shared" si="24"/>
        <v/>
      </c>
      <c r="P85" s="307" t="str">
        <f t="shared" si="25"/>
        <v/>
      </c>
      <c r="Q85" s="307" t="str">
        <f t="shared" si="26"/>
        <v/>
      </c>
      <c r="S85" s="184"/>
      <c r="AA85" s="242" t="str">
        <f t="shared" si="27"/>
        <v/>
      </c>
      <c r="AB85" s="242" t="str">
        <f t="shared" si="28"/>
        <v/>
      </c>
      <c r="AC85" s="242" t="str">
        <f t="shared" si="29"/>
        <v/>
      </c>
      <c r="AD85" s="242" t="str">
        <f t="shared" si="30"/>
        <v/>
      </c>
      <c r="AE85" s="242" t="str">
        <f t="shared" si="31"/>
        <v/>
      </c>
      <c r="AF85" s="184"/>
      <c r="AG85" s="184"/>
    </row>
    <row r="86" spans="12:33" ht="18">
      <c r="L86" s="184">
        <v>83</v>
      </c>
      <c r="M86" s="307" t="str">
        <f t="shared" si="22"/>
        <v/>
      </c>
      <c r="N86" s="307" t="str">
        <f t="shared" si="23"/>
        <v/>
      </c>
      <c r="O86" s="307" t="str">
        <f t="shared" si="24"/>
        <v/>
      </c>
      <c r="P86" s="307" t="str">
        <f t="shared" si="25"/>
        <v/>
      </c>
      <c r="Q86" s="307" t="str">
        <f t="shared" si="26"/>
        <v/>
      </c>
      <c r="S86" s="184"/>
      <c r="AA86" s="242" t="str">
        <f t="shared" si="27"/>
        <v/>
      </c>
      <c r="AB86" s="242" t="str">
        <f t="shared" si="28"/>
        <v/>
      </c>
      <c r="AC86" s="242" t="str">
        <f t="shared" si="29"/>
        <v/>
      </c>
      <c r="AD86" s="242" t="str">
        <f t="shared" si="30"/>
        <v/>
      </c>
      <c r="AE86" s="242" t="str">
        <f t="shared" si="31"/>
        <v/>
      </c>
      <c r="AF86" s="184"/>
      <c r="AG86" s="184"/>
    </row>
    <row r="87" spans="12:33" ht="18">
      <c r="L87" s="184">
        <v>84</v>
      </c>
      <c r="M87" s="307" t="str">
        <f t="shared" si="22"/>
        <v/>
      </c>
      <c r="N87" s="307" t="str">
        <f t="shared" si="23"/>
        <v/>
      </c>
      <c r="O87" s="307" t="str">
        <f t="shared" si="24"/>
        <v/>
      </c>
      <c r="P87" s="307" t="str">
        <f t="shared" si="25"/>
        <v/>
      </c>
      <c r="Q87" s="307" t="str">
        <f t="shared" si="26"/>
        <v/>
      </c>
      <c r="S87" s="184"/>
      <c r="AA87" s="242" t="str">
        <f t="shared" si="27"/>
        <v/>
      </c>
      <c r="AB87" s="242" t="str">
        <f t="shared" si="28"/>
        <v/>
      </c>
      <c r="AC87" s="242" t="str">
        <f t="shared" si="29"/>
        <v/>
      </c>
      <c r="AD87" s="242" t="str">
        <f t="shared" si="30"/>
        <v/>
      </c>
      <c r="AE87" s="242" t="str">
        <f t="shared" si="31"/>
        <v/>
      </c>
      <c r="AF87" s="184"/>
      <c r="AG87" s="184"/>
    </row>
    <row r="88" spans="12:33" ht="18">
      <c r="L88" s="184">
        <v>85</v>
      </c>
      <c r="M88" s="307" t="str">
        <f t="shared" si="22"/>
        <v/>
      </c>
      <c r="N88" s="307" t="str">
        <f t="shared" si="23"/>
        <v/>
      </c>
      <c r="O88" s="307" t="str">
        <f t="shared" si="24"/>
        <v/>
      </c>
      <c r="P88" s="307" t="str">
        <f t="shared" si="25"/>
        <v/>
      </c>
      <c r="Q88" s="307" t="str">
        <f t="shared" si="26"/>
        <v/>
      </c>
      <c r="S88" s="184"/>
      <c r="AA88" s="242" t="str">
        <f t="shared" si="27"/>
        <v/>
      </c>
      <c r="AB88" s="242" t="str">
        <f t="shared" si="28"/>
        <v/>
      </c>
      <c r="AC88" s="242" t="str">
        <f t="shared" si="29"/>
        <v/>
      </c>
      <c r="AD88" s="242" t="str">
        <f t="shared" si="30"/>
        <v/>
      </c>
      <c r="AE88" s="242" t="str">
        <f t="shared" si="31"/>
        <v/>
      </c>
      <c r="AF88" s="184"/>
      <c r="AG88" s="184"/>
    </row>
    <row r="89" spans="12:33" ht="18">
      <c r="L89" s="184">
        <v>86</v>
      </c>
      <c r="M89" s="307" t="str">
        <f t="shared" si="22"/>
        <v/>
      </c>
      <c r="N89" s="307" t="str">
        <f t="shared" si="23"/>
        <v/>
      </c>
      <c r="O89" s="307" t="str">
        <f t="shared" si="24"/>
        <v/>
      </c>
      <c r="P89" s="307" t="str">
        <f t="shared" si="25"/>
        <v/>
      </c>
      <c r="Q89" s="307" t="str">
        <f t="shared" si="26"/>
        <v/>
      </c>
      <c r="S89" s="184"/>
      <c r="AA89" s="242" t="str">
        <f t="shared" si="27"/>
        <v/>
      </c>
      <c r="AB89" s="242" t="str">
        <f t="shared" si="28"/>
        <v/>
      </c>
      <c r="AC89" s="242" t="str">
        <f t="shared" si="29"/>
        <v/>
      </c>
      <c r="AD89" s="242" t="str">
        <f t="shared" si="30"/>
        <v/>
      </c>
      <c r="AE89" s="242" t="str">
        <f t="shared" si="31"/>
        <v/>
      </c>
      <c r="AF89" s="184"/>
      <c r="AG89" s="184"/>
    </row>
    <row r="90" spans="12:33" ht="18">
      <c r="L90" s="184">
        <v>87</v>
      </c>
      <c r="M90" s="307" t="str">
        <f t="shared" si="22"/>
        <v/>
      </c>
      <c r="N90" s="307" t="str">
        <f t="shared" si="23"/>
        <v/>
      </c>
      <c r="O90" s="307" t="str">
        <f t="shared" si="24"/>
        <v/>
      </c>
      <c r="P90" s="307" t="str">
        <f t="shared" si="25"/>
        <v/>
      </c>
      <c r="Q90" s="307" t="str">
        <f t="shared" si="26"/>
        <v/>
      </c>
      <c r="S90" s="184"/>
      <c r="AA90" s="242" t="str">
        <f t="shared" si="27"/>
        <v/>
      </c>
      <c r="AB90" s="242" t="str">
        <f t="shared" si="28"/>
        <v/>
      </c>
      <c r="AC90" s="242" t="str">
        <f t="shared" si="29"/>
        <v/>
      </c>
      <c r="AD90" s="242" t="str">
        <f t="shared" si="30"/>
        <v/>
      </c>
      <c r="AE90" s="242" t="str">
        <f t="shared" si="31"/>
        <v/>
      </c>
      <c r="AF90" s="184"/>
      <c r="AG90" s="184"/>
    </row>
    <row r="91" spans="12:33" ht="18">
      <c r="L91" s="184">
        <v>88</v>
      </c>
      <c r="M91" s="307" t="str">
        <f t="shared" si="22"/>
        <v/>
      </c>
      <c r="N91" s="307" t="str">
        <f t="shared" si="23"/>
        <v/>
      </c>
      <c r="O91" s="307" t="str">
        <f t="shared" si="24"/>
        <v/>
      </c>
      <c r="P91" s="307" t="str">
        <f t="shared" si="25"/>
        <v/>
      </c>
      <c r="Q91" s="307" t="str">
        <f t="shared" si="26"/>
        <v/>
      </c>
      <c r="S91" s="184"/>
      <c r="AA91" s="1" t="str">
        <f>IF(T91="","",VLOOKUP(T91,$A$3:$C$15,3,FALSE))</f>
        <v/>
      </c>
      <c r="AB91" s="184" t="str">
        <f>IF(U91="","",VLOOKUP(U91,$A$3:$C$15,3,FALSE))</f>
        <v/>
      </c>
      <c r="AC91" s="184"/>
      <c r="AD91" s="184"/>
      <c r="AE91" s="184"/>
      <c r="AF91" s="184"/>
      <c r="AG91" s="184"/>
    </row>
    <row r="92" spans="12:33" ht="18">
      <c r="L92" s="184">
        <v>89</v>
      </c>
      <c r="M92" s="307" t="str">
        <f t="shared" si="22"/>
        <v/>
      </c>
      <c r="N92" s="307" t="str">
        <f t="shared" si="23"/>
        <v/>
      </c>
      <c r="O92" s="307" t="str">
        <f t="shared" si="24"/>
        <v/>
      </c>
      <c r="P92" s="307" t="str">
        <f t="shared" si="25"/>
        <v/>
      </c>
      <c r="Q92" s="307" t="str">
        <f t="shared" si="26"/>
        <v/>
      </c>
      <c r="S92" s="184"/>
      <c r="AB92" s="184" t="str">
        <f>IF(U92="","",VLOOKUP(U92,$A$3:$C$15,3,FALSE))</f>
        <v/>
      </c>
      <c r="AC92" s="184"/>
      <c r="AD92" s="184"/>
      <c r="AE92" s="184"/>
      <c r="AF92" s="184"/>
      <c r="AG92" s="184"/>
    </row>
    <row r="93" spans="12:33" ht="18">
      <c r="L93" s="184">
        <v>90</v>
      </c>
      <c r="M93" s="307" t="str">
        <f t="shared" si="22"/>
        <v/>
      </c>
      <c r="N93" s="307" t="str">
        <f t="shared" si="23"/>
        <v/>
      </c>
      <c r="O93" s="307" t="str">
        <f t="shared" si="24"/>
        <v/>
      </c>
      <c r="P93" s="307" t="str">
        <f t="shared" si="25"/>
        <v/>
      </c>
      <c r="Q93" s="307" t="str">
        <f t="shared" si="26"/>
        <v/>
      </c>
      <c r="S93" s="184"/>
      <c r="AB93" s="184" t="str">
        <f>IF(U93="","",VLOOKUP(U93,$A$3:$C$15,3,FALSE))</f>
        <v/>
      </c>
      <c r="AC93" s="184"/>
      <c r="AD93" s="184"/>
      <c r="AE93" s="184"/>
      <c r="AF93" s="184"/>
      <c r="AG93" s="184"/>
    </row>
    <row r="94" spans="12:33" ht="18">
      <c r="L94" s="184">
        <v>91</v>
      </c>
      <c r="M94" s="307" t="str">
        <f t="shared" si="22"/>
        <v/>
      </c>
      <c r="N94" s="307" t="str">
        <f t="shared" si="23"/>
        <v/>
      </c>
      <c r="O94" s="307" t="str">
        <f t="shared" si="24"/>
        <v/>
      </c>
      <c r="P94" s="307" t="str">
        <f t="shared" si="25"/>
        <v/>
      </c>
      <c r="Q94" s="307" t="str">
        <f t="shared" si="26"/>
        <v/>
      </c>
      <c r="S94" s="184"/>
      <c r="AB94" s="184"/>
      <c r="AC94" s="184"/>
      <c r="AD94" s="184"/>
      <c r="AE94" s="184"/>
      <c r="AF94" s="184"/>
      <c r="AG94" s="184"/>
    </row>
    <row r="95" spans="12:33" ht="18">
      <c r="L95" s="184">
        <v>92</v>
      </c>
      <c r="M95" s="307" t="str">
        <f t="shared" si="22"/>
        <v/>
      </c>
      <c r="N95" s="307" t="str">
        <f t="shared" si="23"/>
        <v/>
      </c>
      <c r="O95" s="307" t="str">
        <f t="shared" si="24"/>
        <v/>
      </c>
      <c r="P95" s="307" t="str">
        <f t="shared" si="25"/>
        <v/>
      </c>
      <c r="Q95" s="307" t="str">
        <f t="shared" si="26"/>
        <v/>
      </c>
      <c r="S95" s="184"/>
      <c r="AB95" s="184"/>
      <c r="AC95" s="184"/>
      <c r="AD95" s="184"/>
      <c r="AE95" s="184"/>
      <c r="AF95" s="184"/>
      <c r="AG95" s="184"/>
    </row>
    <row r="96" spans="12:33" ht="18">
      <c r="L96" s="184">
        <v>93</v>
      </c>
      <c r="M96" s="307" t="str">
        <f t="shared" si="22"/>
        <v/>
      </c>
      <c r="N96" s="307" t="str">
        <f t="shared" si="23"/>
        <v/>
      </c>
      <c r="O96" s="307" t="str">
        <f t="shared" si="24"/>
        <v/>
      </c>
      <c r="P96" s="307" t="str">
        <f t="shared" si="25"/>
        <v/>
      </c>
      <c r="Q96" s="307" t="str">
        <f t="shared" si="26"/>
        <v/>
      </c>
      <c r="S96" s="184"/>
      <c r="AB96" s="184"/>
      <c r="AC96" s="184"/>
      <c r="AD96" s="184"/>
      <c r="AE96" s="184"/>
      <c r="AF96" s="184"/>
      <c r="AG96" s="184"/>
    </row>
    <row r="97" spans="12:33" ht="18">
      <c r="L97" s="184">
        <v>94</v>
      </c>
      <c r="M97" s="307" t="str">
        <f t="shared" si="22"/>
        <v/>
      </c>
      <c r="N97" s="307" t="str">
        <f t="shared" si="23"/>
        <v/>
      </c>
      <c r="O97" s="307" t="str">
        <f t="shared" si="24"/>
        <v/>
      </c>
      <c r="P97" s="307" t="str">
        <f t="shared" si="25"/>
        <v/>
      </c>
      <c r="Q97" s="307" t="str">
        <f t="shared" si="26"/>
        <v/>
      </c>
      <c r="S97" s="184"/>
      <c r="AB97" s="184"/>
      <c r="AC97" s="184"/>
      <c r="AD97" s="184"/>
      <c r="AE97" s="184"/>
      <c r="AF97" s="184"/>
      <c r="AG97" s="184"/>
    </row>
    <row r="98" spans="12:33" ht="18">
      <c r="L98" s="184">
        <v>95</v>
      </c>
      <c r="M98" s="307" t="str">
        <f t="shared" si="22"/>
        <v/>
      </c>
      <c r="N98" s="307" t="str">
        <f t="shared" si="23"/>
        <v/>
      </c>
      <c r="O98" s="307" t="str">
        <f t="shared" si="24"/>
        <v/>
      </c>
      <c r="P98" s="307" t="str">
        <f t="shared" si="25"/>
        <v/>
      </c>
      <c r="Q98" s="307" t="str">
        <f t="shared" si="26"/>
        <v/>
      </c>
      <c r="S98" s="184"/>
      <c r="AB98" s="184"/>
      <c r="AC98" s="184"/>
      <c r="AD98" s="184"/>
      <c r="AE98" s="184"/>
      <c r="AF98" s="184"/>
      <c r="AG98" s="184"/>
    </row>
    <row r="99" spans="12:33" ht="18">
      <c r="L99" s="184">
        <v>96</v>
      </c>
      <c r="M99" s="307" t="str">
        <f t="shared" si="22"/>
        <v/>
      </c>
      <c r="N99" s="307" t="str">
        <f t="shared" si="23"/>
        <v/>
      </c>
      <c r="O99" s="307" t="str">
        <f t="shared" si="24"/>
        <v/>
      </c>
      <c r="P99" s="307" t="str">
        <f t="shared" si="25"/>
        <v/>
      </c>
      <c r="Q99" s="307" t="str">
        <f t="shared" si="26"/>
        <v/>
      </c>
      <c r="S99" s="184"/>
      <c r="AB99" s="184"/>
      <c r="AC99" s="184"/>
      <c r="AD99" s="184"/>
      <c r="AE99" s="184"/>
      <c r="AF99" s="184"/>
      <c r="AG99" s="184"/>
    </row>
    <row r="100" spans="12:33" ht="18">
      <c r="L100" s="184">
        <v>97</v>
      </c>
      <c r="M100" s="307" t="str">
        <f t="shared" si="22"/>
        <v/>
      </c>
      <c r="N100" s="307" t="str">
        <f t="shared" si="23"/>
        <v/>
      </c>
      <c r="O100" s="307" t="str">
        <f t="shared" si="24"/>
        <v/>
      </c>
      <c r="P100" s="307" t="str">
        <f t="shared" si="25"/>
        <v/>
      </c>
      <c r="Q100" s="307" t="str">
        <f t="shared" si="26"/>
        <v/>
      </c>
      <c r="S100" s="184"/>
      <c r="AB100" s="184"/>
      <c r="AC100" s="184"/>
      <c r="AD100" s="184"/>
      <c r="AE100" s="184"/>
      <c r="AF100" s="184"/>
      <c r="AG100" s="1"/>
    </row>
    <row r="101" spans="12:33" ht="18">
      <c r="L101" s="184">
        <v>98</v>
      </c>
      <c r="M101" s="307" t="str">
        <f t="shared" si="22"/>
        <v/>
      </c>
      <c r="N101" s="307" t="str">
        <f t="shared" si="23"/>
        <v/>
      </c>
      <c r="O101" s="307" t="str">
        <f t="shared" si="24"/>
        <v/>
      </c>
      <c r="P101" s="307" t="str">
        <f t="shared" si="25"/>
        <v/>
      </c>
      <c r="Q101" s="307" t="str">
        <f t="shared" si="26"/>
        <v/>
      </c>
      <c r="S101" s="184"/>
      <c r="AB101" s="184"/>
      <c r="AC101" s="184"/>
      <c r="AD101" s="184"/>
      <c r="AE101" s="184"/>
      <c r="AF101" s="184"/>
      <c r="AG101" s="1"/>
    </row>
    <row r="102" spans="12:33" ht="18">
      <c r="L102" s="184">
        <v>99</v>
      </c>
      <c r="M102" s="307" t="str">
        <f t="shared" si="22"/>
        <v/>
      </c>
      <c r="N102" s="307" t="str">
        <f t="shared" si="23"/>
        <v/>
      </c>
      <c r="O102" s="307" t="str">
        <f t="shared" si="24"/>
        <v/>
      </c>
      <c r="P102" s="307" t="str">
        <f t="shared" si="25"/>
        <v/>
      </c>
      <c r="Q102" s="307" t="str">
        <f t="shared" si="26"/>
        <v/>
      </c>
      <c r="S102" s="184"/>
      <c r="AB102" s="184"/>
      <c r="AC102" s="184"/>
      <c r="AD102" s="184"/>
      <c r="AE102" s="184"/>
      <c r="AF102" s="184"/>
      <c r="AG102" s="184"/>
    </row>
    <row r="103" spans="12:33" ht="18">
      <c r="L103" s="184">
        <v>100</v>
      </c>
      <c r="M103" s="307" t="str">
        <f t="shared" si="22"/>
        <v/>
      </c>
      <c r="N103" s="307" t="str">
        <f t="shared" si="23"/>
        <v/>
      </c>
      <c r="O103" s="307" t="str">
        <f t="shared" si="24"/>
        <v/>
      </c>
      <c r="P103" s="307" t="str">
        <f t="shared" si="25"/>
        <v/>
      </c>
      <c r="Q103" s="307" t="str">
        <f t="shared" si="26"/>
        <v/>
      </c>
      <c r="S103" s="184"/>
      <c r="AB103" s="184"/>
      <c r="AC103" s="184"/>
      <c r="AD103" s="184"/>
      <c r="AE103" s="184"/>
      <c r="AF103" s="184"/>
      <c r="AG103" s="184"/>
    </row>
    <row r="104" spans="12:33" ht="18">
      <c r="L104" s="184">
        <v>101</v>
      </c>
      <c r="M104" s="307" t="str">
        <f t="shared" si="22"/>
        <v/>
      </c>
      <c r="N104" s="307" t="str">
        <f t="shared" si="23"/>
        <v/>
      </c>
      <c r="O104" s="307" t="str">
        <f t="shared" si="24"/>
        <v/>
      </c>
      <c r="P104" s="307" t="str">
        <f t="shared" si="25"/>
        <v/>
      </c>
      <c r="Q104" s="307" t="str">
        <f t="shared" si="26"/>
        <v/>
      </c>
      <c r="S104" s="184"/>
      <c r="AB104" s="184"/>
      <c r="AC104" s="184"/>
      <c r="AD104" s="184"/>
      <c r="AE104" s="184"/>
      <c r="AF104" s="184"/>
      <c r="AG104" s="184"/>
    </row>
    <row r="105" spans="12:33" ht="18">
      <c r="L105" s="184">
        <v>102</v>
      </c>
      <c r="M105" s="307" t="str">
        <f t="shared" si="22"/>
        <v/>
      </c>
      <c r="N105" s="307" t="str">
        <f t="shared" si="23"/>
        <v/>
      </c>
      <c r="O105" s="307" t="str">
        <f t="shared" si="24"/>
        <v/>
      </c>
      <c r="P105" s="307" t="str">
        <f t="shared" si="25"/>
        <v/>
      </c>
      <c r="Q105" s="307" t="str">
        <f t="shared" si="26"/>
        <v/>
      </c>
      <c r="S105" s="184"/>
      <c r="AB105" s="184"/>
      <c r="AC105" s="184"/>
      <c r="AD105" s="184"/>
      <c r="AE105" s="184"/>
      <c r="AF105" s="184"/>
      <c r="AG105" s="184"/>
    </row>
    <row r="106" spans="12:33" ht="18">
      <c r="L106" s="184">
        <v>103</v>
      </c>
      <c r="M106" s="307" t="str">
        <f t="shared" si="22"/>
        <v/>
      </c>
      <c r="N106" s="307" t="str">
        <f t="shared" si="23"/>
        <v/>
      </c>
      <c r="O106" s="307" t="str">
        <f t="shared" si="24"/>
        <v/>
      </c>
      <c r="P106" s="307" t="str">
        <f t="shared" si="25"/>
        <v/>
      </c>
      <c r="Q106" s="307" t="str">
        <f t="shared" si="26"/>
        <v/>
      </c>
      <c r="S106" s="184"/>
      <c r="AB106" s="184"/>
      <c r="AC106" s="184"/>
      <c r="AD106" s="184"/>
      <c r="AE106" s="184"/>
      <c r="AF106" s="184"/>
      <c r="AG106" s="184"/>
    </row>
    <row r="107" spans="12:33" ht="18">
      <c r="L107" s="184">
        <v>104</v>
      </c>
      <c r="M107" s="307" t="str">
        <f t="shared" si="22"/>
        <v/>
      </c>
      <c r="N107" s="307" t="str">
        <f t="shared" si="23"/>
        <v/>
      </c>
      <c r="O107" s="307" t="str">
        <f t="shared" si="24"/>
        <v/>
      </c>
      <c r="P107" s="307" t="str">
        <f t="shared" si="25"/>
        <v/>
      </c>
      <c r="Q107" s="307" t="str">
        <f t="shared" si="26"/>
        <v/>
      </c>
      <c r="S107" s="184"/>
      <c r="AB107" s="184"/>
      <c r="AC107" s="184"/>
      <c r="AD107" s="184"/>
      <c r="AE107" s="184"/>
      <c r="AF107" s="184"/>
      <c r="AG107" s="184"/>
    </row>
    <row r="108" spans="12:33" ht="18">
      <c r="L108" s="184">
        <v>105</v>
      </c>
      <c r="M108" s="307" t="str">
        <f t="shared" si="22"/>
        <v/>
      </c>
      <c r="N108" s="307" t="str">
        <f t="shared" si="23"/>
        <v/>
      </c>
      <c r="O108" s="307" t="str">
        <f t="shared" si="24"/>
        <v/>
      </c>
      <c r="P108" s="307" t="str">
        <f t="shared" si="25"/>
        <v/>
      </c>
      <c r="Q108" s="307" t="str">
        <f t="shared" si="26"/>
        <v/>
      </c>
      <c r="S108" s="184"/>
      <c r="AB108" s="184"/>
      <c r="AC108" s="184"/>
      <c r="AD108" s="184"/>
      <c r="AE108" s="184"/>
      <c r="AF108" s="184"/>
      <c r="AG108" s="184"/>
    </row>
    <row r="109" spans="12:33" ht="18">
      <c r="L109" s="184">
        <v>106</v>
      </c>
      <c r="M109" s="307" t="str">
        <f t="shared" si="22"/>
        <v/>
      </c>
      <c r="N109" s="307" t="str">
        <f t="shared" si="23"/>
        <v/>
      </c>
      <c r="O109" s="307" t="str">
        <f t="shared" si="24"/>
        <v/>
      </c>
      <c r="P109" s="307" t="str">
        <f t="shared" si="25"/>
        <v/>
      </c>
      <c r="Q109" s="307" t="str">
        <f t="shared" si="26"/>
        <v/>
      </c>
      <c r="S109" s="184"/>
      <c r="AB109" s="184"/>
      <c r="AC109" s="184"/>
      <c r="AD109" s="184"/>
      <c r="AE109" s="184"/>
      <c r="AF109" s="184"/>
      <c r="AG109" s="184"/>
    </row>
    <row r="110" spans="12:33" ht="18">
      <c r="L110" s="184">
        <v>107</v>
      </c>
      <c r="M110" s="307" t="str">
        <f t="shared" si="22"/>
        <v/>
      </c>
      <c r="N110" s="307" t="str">
        <f t="shared" si="23"/>
        <v/>
      </c>
      <c r="O110" s="307" t="str">
        <f t="shared" si="24"/>
        <v/>
      </c>
      <c r="P110" s="307" t="str">
        <f t="shared" si="25"/>
        <v/>
      </c>
      <c r="Q110" s="307" t="str">
        <f t="shared" si="26"/>
        <v/>
      </c>
      <c r="S110" s="184"/>
      <c r="AB110" s="184"/>
      <c r="AC110" s="184"/>
      <c r="AD110" s="184"/>
      <c r="AE110" s="184"/>
      <c r="AF110" s="184"/>
      <c r="AG110" s="184"/>
    </row>
    <row r="111" spans="12:33" ht="18">
      <c r="L111" s="184">
        <v>108</v>
      </c>
      <c r="M111" s="307" t="str">
        <f t="shared" si="22"/>
        <v/>
      </c>
      <c r="N111" s="307" t="str">
        <f t="shared" si="23"/>
        <v/>
      </c>
      <c r="O111" s="307" t="str">
        <f t="shared" si="24"/>
        <v/>
      </c>
      <c r="P111" s="307" t="str">
        <f t="shared" si="25"/>
        <v/>
      </c>
      <c r="Q111" s="307" t="str">
        <f t="shared" si="26"/>
        <v/>
      </c>
      <c r="S111" s="184"/>
      <c r="AB111" s="184"/>
      <c r="AD111" s="184"/>
      <c r="AE111" s="184"/>
      <c r="AF111" s="184"/>
      <c r="AG111" s="184"/>
    </row>
    <row r="112" spans="12:33" ht="18">
      <c r="L112" s="184">
        <v>109</v>
      </c>
      <c r="M112" s="307" t="str">
        <f t="shared" si="22"/>
        <v/>
      </c>
      <c r="N112" s="307" t="str">
        <f t="shared" si="23"/>
        <v/>
      </c>
      <c r="O112" s="307" t="str">
        <f t="shared" si="24"/>
        <v/>
      </c>
      <c r="P112" s="307" t="str">
        <f t="shared" si="25"/>
        <v/>
      </c>
      <c r="Q112" s="307" t="str">
        <f t="shared" si="26"/>
        <v/>
      </c>
      <c r="S112" s="184"/>
      <c r="AB112" s="184"/>
      <c r="AD112" s="184"/>
      <c r="AE112" s="184"/>
      <c r="AF112" s="184"/>
      <c r="AG112" s="184"/>
    </row>
    <row r="113" spans="12:33" ht="18">
      <c r="L113" s="184">
        <v>110</v>
      </c>
      <c r="M113" s="307" t="str">
        <f t="shared" si="22"/>
        <v/>
      </c>
      <c r="N113" s="307" t="str">
        <f t="shared" si="23"/>
        <v/>
      </c>
      <c r="O113" s="307" t="str">
        <f t="shared" si="24"/>
        <v/>
      </c>
      <c r="P113" s="307" t="str">
        <f t="shared" si="25"/>
        <v/>
      </c>
      <c r="Q113" s="307" t="str">
        <f t="shared" si="26"/>
        <v/>
      </c>
      <c r="S113" s="184"/>
      <c r="AB113" s="184"/>
      <c r="AD113" s="184"/>
      <c r="AE113" s="184"/>
      <c r="AF113" s="184"/>
      <c r="AG113" s="184"/>
    </row>
    <row r="114" spans="12:33" ht="18">
      <c r="L114" s="184">
        <v>111</v>
      </c>
      <c r="M114" s="307" t="str">
        <f t="shared" si="22"/>
        <v/>
      </c>
      <c r="N114" s="307" t="str">
        <f t="shared" si="23"/>
        <v/>
      </c>
      <c r="O114" s="307" t="str">
        <f t="shared" si="24"/>
        <v/>
      </c>
      <c r="P114" s="307" t="str">
        <f t="shared" si="25"/>
        <v/>
      </c>
      <c r="Q114" s="307" t="str">
        <f t="shared" si="26"/>
        <v/>
      </c>
      <c r="S114" s="184"/>
    </row>
    <row r="115" spans="12:33" ht="18">
      <c r="L115" s="184">
        <v>112</v>
      </c>
      <c r="M115" s="307" t="str">
        <f t="shared" si="22"/>
        <v/>
      </c>
      <c r="N115" s="307" t="str">
        <f t="shared" si="23"/>
        <v/>
      </c>
      <c r="O115" s="307" t="str">
        <f t="shared" si="24"/>
        <v/>
      </c>
      <c r="P115" s="307" t="str">
        <f t="shared" si="25"/>
        <v/>
      </c>
      <c r="Q115" s="307" t="str">
        <f t="shared" si="26"/>
        <v/>
      </c>
      <c r="S115" s="184"/>
    </row>
    <row r="116" spans="12:33" ht="18">
      <c r="L116" s="184">
        <v>113</v>
      </c>
      <c r="M116" s="307" t="str">
        <f t="shared" si="22"/>
        <v/>
      </c>
      <c r="N116" s="307" t="str">
        <f t="shared" si="23"/>
        <v/>
      </c>
      <c r="O116" s="307" t="str">
        <f t="shared" si="24"/>
        <v/>
      </c>
      <c r="P116" s="307" t="str">
        <f t="shared" si="25"/>
        <v/>
      </c>
      <c r="Q116" s="307" t="str">
        <f t="shared" si="26"/>
        <v/>
      </c>
      <c r="S116" s="184"/>
    </row>
    <row r="117" spans="12:33" ht="18">
      <c r="L117" s="184">
        <v>114</v>
      </c>
      <c r="M117" s="307" t="str">
        <f t="shared" si="22"/>
        <v/>
      </c>
      <c r="N117" s="307" t="str">
        <f t="shared" si="23"/>
        <v/>
      </c>
      <c r="O117" s="307" t="str">
        <f t="shared" si="24"/>
        <v/>
      </c>
      <c r="P117" s="307" t="str">
        <f t="shared" si="25"/>
        <v/>
      </c>
      <c r="Q117" s="307" t="str">
        <f t="shared" si="26"/>
        <v/>
      </c>
      <c r="S117" s="184"/>
    </row>
    <row r="118" spans="12:33" ht="18">
      <c r="L118" s="184">
        <v>115</v>
      </c>
      <c r="M118" s="307" t="str">
        <f t="shared" si="22"/>
        <v/>
      </c>
      <c r="N118" s="307" t="str">
        <f t="shared" si="23"/>
        <v/>
      </c>
      <c r="O118" s="307" t="str">
        <f t="shared" si="24"/>
        <v/>
      </c>
      <c r="P118" s="307" t="str">
        <f t="shared" si="25"/>
        <v/>
      </c>
      <c r="Q118" s="307" t="str">
        <f t="shared" si="26"/>
        <v/>
      </c>
      <c r="S118" s="184"/>
    </row>
    <row r="119" spans="12:33" ht="18">
      <c r="L119" s="184">
        <v>116</v>
      </c>
      <c r="M119" s="307" t="str">
        <f t="shared" si="22"/>
        <v/>
      </c>
      <c r="N119" s="307" t="str">
        <f t="shared" si="23"/>
        <v/>
      </c>
      <c r="O119" s="307" t="str">
        <f t="shared" si="24"/>
        <v/>
      </c>
      <c r="P119" s="307" t="str">
        <f t="shared" si="25"/>
        <v/>
      </c>
      <c r="Q119" s="307" t="str">
        <f t="shared" si="26"/>
        <v/>
      </c>
      <c r="S119" s="184"/>
    </row>
    <row r="120" spans="12:33" ht="18">
      <c r="L120" s="184">
        <v>117</v>
      </c>
      <c r="M120" s="307" t="str">
        <f t="shared" si="22"/>
        <v/>
      </c>
      <c r="N120" s="307" t="str">
        <f t="shared" si="23"/>
        <v/>
      </c>
      <c r="O120" s="307" t="str">
        <f t="shared" si="24"/>
        <v/>
      </c>
      <c r="P120" s="307" t="str">
        <f t="shared" si="25"/>
        <v/>
      </c>
      <c r="Q120" s="307" t="str">
        <f t="shared" si="26"/>
        <v/>
      </c>
      <c r="S120" s="184"/>
    </row>
    <row r="121" spans="12:33" ht="18">
      <c r="L121" s="184">
        <v>118</v>
      </c>
      <c r="M121" s="307" t="str">
        <f t="shared" si="22"/>
        <v/>
      </c>
      <c r="N121" s="307" t="str">
        <f t="shared" si="23"/>
        <v/>
      </c>
      <c r="O121" s="307" t="str">
        <f t="shared" si="24"/>
        <v/>
      </c>
      <c r="P121" s="307" t="str">
        <f t="shared" si="25"/>
        <v/>
      </c>
      <c r="Q121" s="307" t="str">
        <f t="shared" si="26"/>
        <v/>
      </c>
      <c r="S121" s="184"/>
    </row>
    <row r="122" spans="12:33" ht="18">
      <c r="L122" s="184">
        <v>119</v>
      </c>
      <c r="M122" s="307" t="str">
        <f t="shared" si="22"/>
        <v/>
      </c>
      <c r="N122" s="307" t="str">
        <f t="shared" si="23"/>
        <v/>
      </c>
      <c r="O122" s="307" t="str">
        <f t="shared" si="24"/>
        <v/>
      </c>
      <c r="P122" s="307" t="str">
        <f t="shared" si="25"/>
        <v/>
      </c>
      <c r="Q122" s="307" t="str">
        <f t="shared" si="26"/>
        <v/>
      </c>
      <c r="S122" s="184"/>
    </row>
    <row r="123" spans="12:33" ht="18">
      <c r="L123" s="184">
        <v>120</v>
      </c>
      <c r="M123" s="307" t="str">
        <f t="shared" si="22"/>
        <v/>
      </c>
      <c r="N123" s="307" t="str">
        <f t="shared" si="23"/>
        <v/>
      </c>
      <c r="O123" s="307" t="str">
        <f t="shared" si="24"/>
        <v/>
      </c>
      <c r="P123" s="307" t="str">
        <f t="shared" si="25"/>
        <v/>
      </c>
      <c r="Q123" s="307" t="str">
        <f t="shared" si="26"/>
        <v/>
      </c>
      <c r="S123" s="184"/>
    </row>
    <row r="124" spans="12:33" ht="18">
      <c r="L124" s="184">
        <v>121</v>
      </c>
      <c r="M124" s="307" t="str">
        <f t="shared" si="22"/>
        <v/>
      </c>
      <c r="N124" s="307" t="str">
        <f t="shared" si="23"/>
        <v/>
      </c>
      <c r="O124" s="307" t="str">
        <f t="shared" si="24"/>
        <v/>
      </c>
      <c r="P124" s="307" t="str">
        <f t="shared" si="25"/>
        <v/>
      </c>
      <c r="Q124" s="307" t="str">
        <f t="shared" si="26"/>
        <v/>
      </c>
      <c r="S124" s="184"/>
    </row>
    <row r="125" spans="12:33" ht="18">
      <c r="L125" s="184">
        <v>122</v>
      </c>
      <c r="M125" s="307" t="str">
        <f t="shared" si="22"/>
        <v/>
      </c>
      <c r="N125" s="307" t="str">
        <f t="shared" si="23"/>
        <v/>
      </c>
      <c r="O125" s="307" t="str">
        <f t="shared" si="24"/>
        <v/>
      </c>
      <c r="P125" s="307" t="str">
        <f t="shared" si="25"/>
        <v/>
      </c>
      <c r="Q125" s="307" t="str">
        <f t="shared" si="26"/>
        <v/>
      </c>
      <c r="S125" s="184"/>
    </row>
    <row r="126" spans="12:33" ht="18">
      <c r="L126" s="184">
        <v>123</v>
      </c>
      <c r="M126" s="307" t="str">
        <f t="shared" si="22"/>
        <v/>
      </c>
      <c r="N126" s="307" t="str">
        <f t="shared" si="23"/>
        <v/>
      </c>
      <c r="O126" s="307" t="str">
        <f t="shared" si="24"/>
        <v/>
      </c>
      <c r="P126" s="307" t="str">
        <f t="shared" si="25"/>
        <v/>
      </c>
      <c r="Q126" s="307" t="str">
        <f t="shared" si="26"/>
        <v/>
      </c>
      <c r="S126" s="184"/>
    </row>
    <row r="127" spans="12:33" ht="18">
      <c r="L127" s="184">
        <v>124</v>
      </c>
      <c r="M127" s="307" t="str">
        <f t="shared" si="22"/>
        <v/>
      </c>
      <c r="N127" s="307" t="str">
        <f t="shared" si="23"/>
        <v/>
      </c>
      <c r="O127" s="307" t="str">
        <f t="shared" si="24"/>
        <v/>
      </c>
      <c r="P127" s="307" t="str">
        <f t="shared" si="25"/>
        <v/>
      </c>
      <c r="Q127" s="307" t="str">
        <f t="shared" si="26"/>
        <v/>
      </c>
      <c r="S127" s="184"/>
    </row>
    <row r="128" spans="12:33" ht="18">
      <c r="L128" s="184">
        <v>125</v>
      </c>
      <c r="M128" s="307" t="str">
        <f t="shared" si="22"/>
        <v/>
      </c>
      <c r="N128" s="307" t="str">
        <f t="shared" si="23"/>
        <v/>
      </c>
      <c r="O128" s="307" t="str">
        <f t="shared" si="24"/>
        <v/>
      </c>
      <c r="P128" s="307" t="str">
        <f t="shared" si="25"/>
        <v/>
      </c>
      <c r="Q128" s="307" t="str">
        <f t="shared" si="26"/>
        <v/>
      </c>
      <c r="S128" s="184"/>
    </row>
    <row r="129" spans="12:19" ht="18">
      <c r="L129" s="184">
        <v>126</v>
      </c>
      <c r="M129" s="307" t="str">
        <f t="shared" si="22"/>
        <v/>
      </c>
      <c r="N129" s="307" t="str">
        <f t="shared" si="23"/>
        <v/>
      </c>
      <c r="O129" s="307" t="str">
        <f t="shared" si="24"/>
        <v/>
      </c>
      <c r="P129" s="307" t="str">
        <f t="shared" si="25"/>
        <v/>
      </c>
      <c r="Q129" s="307" t="str">
        <f t="shared" si="26"/>
        <v/>
      </c>
      <c r="S129" s="184"/>
    </row>
    <row r="130" spans="12:19" ht="18">
      <c r="L130" s="184">
        <v>127</v>
      </c>
      <c r="M130" s="307" t="str">
        <f t="shared" si="22"/>
        <v/>
      </c>
      <c r="N130" s="307" t="str">
        <f t="shared" si="23"/>
        <v/>
      </c>
      <c r="O130" s="307" t="str">
        <f t="shared" si="24"/>
        <v/>
      </c>
      <c r="P130" s="307" t="str">
        <f t="shared" si="25"/>
        <v/>
      </c>
      <c r="Q130" s="307" t="str">
        <f t="shared" si="26"/>
        <v/>
      </c>
      <c r="S130" s="184"/>
    </row>
    <row r="131" spans="12:19" ht="18">
      <c r="L131" s="184">
        <v>128</v>
      </c>
      <c r="M131" s="307" t="str">
        <f t="shared" ref="M131:M194" si="32">IF(T131="","",VLOOKUP(T131,$A$3:$B$15,2,FALSE))</f>
        <v/>
      </c>
      <c r="N131" s="307" t="str">
        <f t="shared" ref="N131:N194" si="33">IF(U131="","",VLOOKUP(U131,$A$3:$B$15,2,FALSE))</f>
        <v/>
      </c>
      <c r="O131" s="307" t="str">
        <f t="shared" ref="O131:O194" si="34">IF(V131="","",VLOOKUP(V131,$A$3:$B$15,2,FALSE))</f>
        <v/>
      </c>
      <c r="P131" s="307" t="str">
        <f t="shared" ref="P131:P194" si="35">IF(W131="","",VLOOKUP(W131,$A$3:$B$15,2,FALSE))</f>
        <v/>
      </c>
      <c r="Q131" s="307" t="str">
        <f t="shared" ref="Q131:Q194" si="36">IF(X131="","",VLOOKUP(X131,$A$3:$B$15,2,FALSE))</f>
        <v/>
      </c>
      <c r="S131" s="184"/>
    </row>
    <row r="132" spans="12:19" ht="18">
      <c r="L132" s="184">
        <v>129</v>
      </c>
      <c r="M132" s="307" t="str">
        <f t="shared" si="32"/>
        <v/>
      </c>
      <c r="N132" s="307" t="str">
        <f t="shared" si="33"/>
        <v/>
      </c>
      <c r="O132" s="307" t="str">
        <f t="shared" si="34"/>
        <v/>
      </c>
      <c r="P132" s="307" t="str">
        <f t="shared" si="35"/>
        <v/>
      </c>
      <c r="Q132" s="307" t="str">
        <f t="shared" si="36"/>
        <v/>
      </c>
      <c r="S132" s="184"/>
    </row>
    <row r="133" spans="12:19" ht="18">
      <c r="L133" s="184">
        <v>130</v>
      </c>
      <c r="M133" s="307" t="str">
        <f t="shared" si="32"/>
        <v/>
      </c>
      <c r="N133" s="307" t="str">
        <f t="shared" si="33"/>
        <v/>
      </c>
      <c r="O133" s="307" t="str">
        <f t="shared" si="34"/>
        <v/>
      </c>
      <c r="P133" s="307" t="str">
        <f t="shared" si="35"/>
        <v/>
      </c>
      <c r="Q133" s="307" t="str">
        <f t="shared" si="36"/>
        <v/>
      </c>
      <c r="S133" s="184"/>
    </row>
    <row r="134" spans="12:19" ht="18">
      <c r="L134" s="184">
        <v>131</v>
      </c>
      <c r="M134" s="307" t="str">
        <f t="shared" si="32"/>
        <v/>
      </c>
      <c r="N134" s="307" t="str">
        <f t="shared" si="33"/>
        <v/>
      </c>
      <c r="O134" s="307" t="str">
        <f t="shared" si="34"/>
        <v/>
      </c>
      <c r="P134" s="307" t="str">
        <f t="shared" si="35"/>
        <v/>
      </c>
      <c r="Q134" s="307" t="str">
        <f t="shared" si="36"/>
        <v/>
      </c>
      <c r="S134" s="184"/>
    </row>
    <row r="135" spans="12:19" ht="18">
      <c r="L135" s="184">
        <v>132</v>
      </c>
      <c r="M135" s="307" t="str">
        <f t="shared" si="32"/>
        <v/>
      </c>
      <c r="N135" s="307" t="str">
        <f t="shared" si="33"/>
        <v/>
      </c>
      <c r="O135" s="307" t="str">
        <f t="shared" si="34"/>
        <v/>
      </c>
      <c r="P135" s="307" t="str">
        <f t="shared" si="35"/>
        <v/>
      </c>
      <c r="Q135" s="307" t="str">
        <f t="shared" si="36"/>
        <v/>
      </c>
      <c r="S135" s="184"/>
    </row>
    <row r="136" spans="12:19" ht="18">
      <c r="L136" s="184">
        <v>133</v>
      </c>
      <c r="M136" s="307" t="str">
        <f t="shared" si="32"/>
        <v/>
      </c>
      <c r="N136" s="307" t="str">
        <f t="shared" si="33"/>
        <v/>
      </c>
      <c r="O136" s="307" t="str">
        <f t="shared" si="34"/>
        <v/>
      </c>
      <c r="P136" s="307" t="str">
        <f t="shared" si="35"/>
        <v/>
      </c>
      <c r="Q136" s="307" t="str">
        <f t="shared" si="36"/>
        <v/>
      </c>
      <c r="S136" s="184"/>
    </row>
    <row r="137" spans="12:19" ht="18">
      <c r="L137" s="184">
        <v>134</v>
      </c>
      <c r="M137" s="307" t="str">
        <f t="shared" si="32"/>
        <v/>
      </c>
      <c r="N137" s="307" t="str">
        <f t="shared" si="33"/>
        <v/>
      </c>
      <c r="O137" s="307" t="str">
        <f t="shared" si="34"/>
        <v/>
      </c>
      <c r="P137" s="307" t="str">
        <f t="shared" si="35"/>
        <v/>
      </c>
      <c r="Q137" s="307" t="str">
        <f t="shared" si="36"/>
        <v/>
      </c>
      <c r="S137" s="184"/>
    </row>
    <row r="138" spans="12:19" ht="18">
      <c r="L138" s="184">
        <v>135</v>
      </c>
      <c r="M138" s="307" t="str">
        <f t="shared" si="32"/>
        <v/>
      </c>
      <c r="N138" s="307" t="str">
        <f t="shared" si="33"/>
        <v/>
      </c>
      <c r="O138" s="307" t="str">
        <f t="shared" si="34"/>
        <v/>
      </c>
      <c r="P138" s="307" t="str">
        <f t="shared" si="35"/>
        <v/>
      </c>
      <c r="Q138" s="307" t="str">
        <f t="shared" si="36"/>
        <v/>
      </c>
      <c r="S138" s="184"/>
    </row>
    <row r="139" spans="12:19" ht="18">
      <c r="L139" s="184">
        <v>136</v>
      </c>
      <c r="M139" s="307" t="str">
        <f t="shared" si="32"/>
        <v/>
      </c>
      <c r="N139" s="307" t="str">
        <f t="shared" si="33"/>
        <v/>
      </c>
      <c r="O139" s="307" t="str">
        <f t="shared" si="34"/>
        <v/>
      </c>
      <c r="P139" s="307" t="str">
        <f t="shared" si="35"/>
        <v/>
      </c>
      <c r="Q139" s="307" t="str">
        <f t="shared" si="36"/>
        <v/>
      </c>
      <c r="S139" s="184"/>
    </row>
    <row r="140" spans="12:19" ht="18">
      <c r="L140" s="184">
        <v>137</v>
      </c>
      <c r="M140" s="307" t="str">
        <f t="shared" si="32"/>
        <v/>
      </c>
      <c r="N140" s="307" t="str">
        <f t="shared" si="33"/>
        <v/>
      </c>
      <c r="O140" s="307" t="str">
        <f t="shared" si="34"/>
        <v/>
      </c>
      <c r="P140" s="307" t="str">
        <f t="shared" si="35"/>
        <v/>
      </c>
      <c r="Q140" s="307" t="str">
        <f t="shared" si="36"/>
        <v/>
      </c>
      <c r="S140" s="184"/>
    </row>
    <row r="141" spans="12:19" ht="18">
      <c r="L141" s="184">
        <v>138</v>
      </c>
      <c r="M141" s="307" t="str">
        <f t="shared" si="32"/>
        <v/>
      </c>
      <c r="N141" s="307" t="str">
        <f t="shared" si="33"/>
        <v/>
      </c>
      <c r="O141" s="307" t="str">
        <f t="shared" si="34"/>
        <v/>
      </c>
      <c r="P141" s="307" t="str">
        <f t="shared" si="35"/>
        <v/>
      </c>
      <c r="Q141" s="307" t="str">
        <f t="shared" si="36"/>
        <v/>
      </c>
      <c r="S141" s="184"/>
    </row>
    <row r="142" spans="12:19" ht="18">
      <c r="L142" s="184">
        <v>139</v>
      </c>
      <c r="M142" s="307" t="str">
        <f t="shared" si="32"/>
        <v/>
      </c>
      <c r="N142" s="307" t="str">
        <f t="shared" si="33"/>
        <v/>
      </c>
      <c r="O142" s="307" t="str">
        <f t="shared" si="34"/>
        <v/>
      </c>
      <c r="P142" s="307" t="str">
        <f t="shared" si="35"/>
        <v/>
      </c>
      <c r="Q142" s="307" t="str">
        <f t="shared" si="36"/>
        <v/>
      </c>
      <c r="S142" s="184"/>
    </row>
    <row r="143" spans="12:19" ht="18">
      <c r="L143" s="184">
        <v>140</v>
      </c>
      <c r="M143" s="307" t="str">
        <f t="shared" si="32"/>
        <v/>
      </c>
      <c r="N143" s="307" t="str">
        <f t="shared" si="33"/>
        <v/>
      </c>
      <c r="O143" s="307" t="str">
        <f t="shared" si="34"/>
        <v/>
      </c>
      <c r="P143" s="307" t="str">
        <f t="shared" si="35"/>
        <v/>
      </c>
      <c r="Q143" s="307" t="str">
        <f t="shared" si="36"/>
        <v/>
      </c>
      <c r="S143" s="184"/>
    </row>
    <row r="144" spans="12:19" ht="18">
      <c r="L144" s="184">
        <v>141</v>
      </c>
      <c r="M144" s="307" t="str">
        <f t="shared" si="32"/>
        <v/>
      </c>
      <c r="N144" s="307" t="str">
        <f t="shared" si="33"/>
        <v/>
      </c>
      <c r="O144" s="307" t="str">
        <f t="shared" si="34"/>
        <v/>
      </c>
      <c r="P144" s="307" t="str">
        <f t="shared" si="35"/>
        <v/>
      </c>
      <c r="Q144" s="307" t="str">
        <f t="shared" si="36"/>
        <v/>
      </c>
      <c r="S144" s="184"/>
    </row>
    <row r="145" spans="12:19" ht="18">
      <c r="L145" s="184">
        <v>142</v>
      </c>
      <c r="M145" s="307" t="str">
        <f t="shared" si="32"/>
        <v/>
      </c>
      <c r="N145" s="307" t="str">
        <f t="shared" si="33"/>
        <v/>
      </c>
      <c r="O145" s="307" t="str">
        <f t="shared" si="34"/>
        <v/>
      </c>
      <c r="P145" s="307" t="str">
        <f t="shared" si="35"/>
        <v/>
      </c>
      <c r="Q145" s="307" t="str">
        <f t="shared" si="36"/>
        <v/>
      </c>
      <c r="S145" s="184"/>
    </row>
    <row r="146" spans="12:19" ht="18">
      <c r="L146" s="184">
        <v>143</v>
      </c>
      <c r="M146" s="307" t="str">
        <f t="shared" si="32"/>
        <v/>
      </c>
      <c r="N146" s="307" t="str">
        <f t="shared" si="33"/>
        <v/>
      </c>
      <c r="O146" s="307" t="str">
        <f t="shared" si="34"/>
        <v/>
      </c>
      <c r="P146" s="307" t="str">
        <f t="shared" si="35"/>
        <v/>
      </c>
      <c r="Q146" s="307" t="str">
        <f t="shared" si="36"/>
        <v/>
      </c>
      <c r="S146" s="184"/>
    </row>
    <row r="147" spans="12:19" ht="18">
      <c r="L147" s="184">
        <v>144</v>
      </c>
      <c r="M147" s="307" t="str">
        <f t="shared" si="32"/>
        <v/>
      </c>
      <c r="N147" s="307" t="str">
        <f t="shared" si="33"/>
        <v/>
      </c>
      <c r="O147" s="307" t="str">
        <f t="shared" si="34"/>
        <v/>
      </c>
      <c r="P147" s="307" t="str">
        <f t="shared" si="35"/>
        <v/>
      </c>
      <c r="Q147" s="307" t="str">
        <f t="shared" si="36"/>
        <v/>
      </c>
      <c r="S147" s="184"/>
    </row>
    <row r="148" spans="12:19" ht="18">
      <c r="L148" s="184">
        <v>145</v>
      </c>
      <c r="M148" s="307" t="str">
        <f t="shared" si="32"/>
        <v/>
      </c>
      <c r="N148" s="307" t="str">
        <f t="shared" si="33"/>
        <v/>
      </c>
      <c r="O148" s="307" t="str">
        <f t="shared" si="34"/>
        <v/>
      </c>
      <c r="P148" s="307" t="str">
        <f t="shared" si="35"/>
        <v/>
      </c>
      <c r="Q148" s="307" t="str">
        <f t="shared" si="36"/>
        <v/>
      </c>
      <c r="S148" s="184"/>
    </row>
    <row r="149" spans="12:19" ht="18">
      <c r="L149" s="184">
        <v>146</v>
      </c>
      <c r="M149" s="307" t="str">
        <f t="shared" si="32"/>
        <v/>
      </c>
      <c r="N149" s="307" t="str">
        <f t="shared" si="33"/>
        <v/>
      </c>
      <c r="O149" s="307" t="str">
        <f t="shared" si="34"/>
        <v/>
      </c>
      <c r="P149" s="307" t="str">
        <f t="shared" si="35"/>
        <v/>
      </c>
      <c r="Q149" s="307" t="str">
        <f t="shared" si="36"/>
        <v/>
      </c>
      <c r="S149" s="184"/>
    </row>
    <row r="150" spans="12:19" ht="18">
      <c r="L150" s="184">
        <v>147</v>
      </c>
      <c r="M150" s="307" t="str">
        <f t="shared" si="32"/>
        <v/>
      </c>
      <c r="N150" s="307" t="str">
        <f t="shared" si="33"/>
        <v/>
      </c>
      <c r="O150" s="307" t="str">
        <f t="shared" si="34"/>
        <v/>
      </c>
      <c r="P150" s="307" t="str">
        <f t="shared" si="35"/>
        <v/>
      </c>
      <c r="Q150" s="307" t="str">
        <f t="shared" si="36"/>
        <v/>
      </c>
      <c r="S150" s="184"/>
    </row>
    <row r="151" spans="12:19" ht="18">
      <c r="L151" s="184">
        <v>148</v>
      </c>
      <c r="M151" s="307" t="str">
        <f t="shared" si="32"/>
        <v/>
      </c>
      <c r="N151" s="307" t="str">
        <f t="shared" si="33"/>
        <v/>
      </c>
      <c r="O151" s="307" t="str">
        <f t="shared" si="34"/>
        <v/>
      </c>
      <c r="P151" s="307" t="str">
        <f t="shared" si="35"/>
        <v/>
      </c>
      <c r="Q151" s="307" t="str">
        <f t="shared" si="36"/>
        <v/>
      </c>
      <c r="S151" s="184"/>
    </row>
    <row r="152" spans="12:19" ht="18">
      <c r="L152" s="184">
        <v>149</v>
      </c>
      <c r="M152" s="307" t="str">
        <f t="shared" si="32"/>
        <v/>
      </c>
      <c r="N152" s="307" t="str">
        <f t="shared" si="33"/>
        <v/>
      </c>
      <c r="O152" s="307" t="str">
        <f t="shared" si="34"/>
        <v/>
      </c>
      <c r="P152" s="307" t="str">
        <f t="shared" si="35"/>
        <v/>
      </c>
      <c r="Q152" s="307" t="str">
        <f t="shared" si="36"/>
        <v/>
      </c>
      <c r="S152" s="184"/>
    </row>
    <row r="153" spans="12:19" ht="18">
      <c r="L153" s="184">
        <v>150</v>
      </c>
      <c r="M153" s="307" t="str">
        <f t="shared" si="32"/>
        <v/>
      </c>
      <c r="N153" s="307" t="str">
        <f t="shared" si="33"/>
        <v/>
      </c>
      <c r="O153" s="307" t="str">
        <f t="shared" si="34"/>
        <v/>
      </c>
      <c r="P153" s="307" t="str">
        <f t="shared" si="35"/>
        <v/>
      </c>
      <c r="Q153" s="307" t="str">
        <f t="shared" si="36"/>
        <v/>
      </c>
      <c r="S153" s="184"/>
    </row>
    <row r="154" spans="12:19" ht="18">
      <c r="L154" s="184">
        <v>151</v>
      </c>
      <c r="M154" s="307" t="str">
        <f t="shared" si="32"/>
        <v/>
      </c>
      <c r="N154" s="307" t="str">
        <f t="shared" si="33"/>
        <v/>
      </c>
      <c r="O154" s="307" t="str">
        <f t="shared" si="34"/>
        <v/>
      </c>
      <c r="P154" s="307" t="str">
        <f t="shared" si="35"/>
        <v/>
      </c>
      <c r="Q154" s="307" t="str">
        <f t="shared" si="36"/>
        <v/>
      </c>
      <c r="S154" s="184"/>
    </row>
    <row r="155" spans="12:19" ht="18">
      <c r="L155" s="184">
        <v>152</v>
      </c>
      <c r="M155" s="307" t="str">
        <f t="shared" si="32"/>
        <v/>
      </c>
      <c r="N155" s="307" t="str">
        <f t="shared" si="33"/>
        <v/>
      </c>
      <c r="O155" s="307" t="str">
        <f t="shared" si="34"/>
        <v/>
      </c>
      <c r="P155" s="307" t="str">
        <f t="shared" si="35"/>
        <v/>
      </c>
      <c r="Q155" s="307" t="str">
        <f t="shared" si="36"/>
        <v/>
      </c>
      <c r="S155" s="184"/>
    </row>
    <row r="156" spans="12:19" ht="18">
      <c r="L156" s="184">
        <v>153</v>
      </c>
      <c r="M156" s="307" t="str">
        <f t="shared" si="32"/>
        <v/>
      </c>
      <c r="N156" s="307" t="str">
        <f t="shared" si="33"/>
        <v/>
      </c>
      <c r="O156" s="307" t="str">
        <f t="shared" si="34"/>
        <v/>
      </c>
      <c r="P156" s="307" t="str">
        <f t="shared" si="35"/>
        <v/>
      </c>
      <c r="Q156" s="307" t="str">
        <f t="shared" si="36"/>
        <v/>
      </c>
      <c r="S156" s="184"/>
    </row>
    <row r="157" spans="12:19" ht="18">
      <c r="L157" s="184">
        <v>154</v>
      </c>
      <c r="M157" s="307" t="str">
        <f t="shared" si="32"/>
        <v/>
      </c>
      <c r="N157" s="307" t="str">
        <f t="shared" si="33"/>
        <v/>
      </c>
      <c r="O157" s="307" t="str">
        <f t="shared" si="34"/>
        <v/>
      </c>
      <c r="P157" s="307" t="str">
        <f t="shared" si="35"/>
        <v/>
      </c>
      <c r="Q157" s="307" t="str">
        <f t="shared" si="36"/>
        <v/>
      </c>
      <c r="S157" s="184"/>
    </row>
    <row r="158" spans="12:19" ht="18">
      <c r="L158" s="184">
        <v>155</v>
      </c>
      <c r="M158" s="307" t="str">
        <f t="shared" si="32"/>
        <v/>
      </c>
      <c r="N158" s="307" t="str">
        <f t="shared" si="33"/>
        <v/>
      </c>
      <c r="O158" s="307" t="str">
        <f t="shared" si="34"/>
        <v/>
      </c>
      <c r="P158" s="307" t="str">
        <f t="shared" si="35"/>
        <v/>
      </c>
      <c r="Q158" s="307" t="str">
        <f t="shared" si="36"/>
        <v/>
      </c>
      <c r="S158" s="184"/>
    </row>
    <row r="159" spans="12:19" ht="18">
      <c r="L159" s="184">
        <v>156</v>
      </c>
      <c r="M159" s="307" t="str">
        <f t="shared" si="32"/>
        <v/>
      </c>
      <c r="N159" s="307" t="str">
        <f t="shared" si="33"/>
        <v/>
      </c>
      <c r="O159" s="307" t="str">
        <f t="shared" si="34"/>
        <v/>
      </c>
      <c r="P159" s="307" t="str">
        <f t="shared" si="35"/>
        <v/>
      </c>
      <c r="Q159" s="307" t="str">
        <f t="shared" si="36"/>
        <v/>
      </c>
      <c r="S159" s="184"/>
    </row>
    <row r="160" spans="12:19" ht="18">
      <c r="L160" s="184">
        <v>157</v>
      </c>
      <c r="M160" s="307" t="str">
        <f t="shared" si="32"/>
        <v/>
      </c>
      <c r="N160" s="307" t="str">
        <f t="shared" si="33"/>
        <v/>
      </c>
      <c r="O160" s="307" t="str">
        <f t="shared" si="34"/>
        <v/>
      </c>
      <c r="P160" s="307" t="str">
        <f t="shared" si="35"/>
        <v/>
      </c>
      <c r="Q160" s="307" t="str">
        <f t="shared" si="36"/>
        <v/>
      </c>
      <c r="S160" s="184"/>
    </row>
    <row r="161" spans="12:19" ht="18">
      <c r="L161" s="184">
        <v>158</v>
      </c>
      <c r="M161" s="307" t="str">
        <f t="shared" si="32"/>
        <v/>
      </c>
      <c r="N161" s="307" t="str">
        <f t="shared" si="33"/>
        <v/>
      </c>
      <c r="O161" s="307" t="str">
        <f t="shared" si="34"/>
        <v/>
      </c>
      <c r="P161" s="307" t="str">
        <f t="shared" si="35"/>
        <v/>
      </c>
      <c r="Q161" s="307" t="str">
        <f t="shared" si="36"/>
        <v/>
      </c>
      <c r="S161" s="184"/>
    </row>
    <row r="162" spans="12:19" ht="18">
      <c r="L162" s="184">
        <v>159</v>
      </c>
      <c r="M162" s="307" t="str">
        <f t="shared" si="32"/>
        <v/>
      </c>
      <c r="N162" s="307" t="str">
        <f t="shared" si="33"/>
        <v/>
      </c>
      <c r="O162" s="307" t="str">
        <f t="shared" si="34"/>
        <v/>
      </c>
      <c r="P162" s="307" t="str">
        <f t="shared" si="35"/>
        <v/>
      </c>
      <c r="Q162" s="307" t="str">
        <f t="shared" si="36"/>
        <v/>
      </c>
      <c r="S162" s="184"/>
    </row>
    <row r="163" spans="12:19" ht="18">
      <c r="L163" s="184">
        <v>160</v>
      </c>
      <c r="M163" s="307" t="str">
        <f t="shared" si="32"/>
        <v/>
      </c>
      <c r="N163" s="307" t="str">
        <f t="shared" si="33"/>
        <v/>
      </c>
      <c r="O163" s="307" t="str">
        <f t="shared" si="34"/>
        <v/>
      </c>
      <c r="P163" s="307" t="str">
        <f t="shared" si="35"/>
        <v/>
      </c>
      <c r="Q163" s="307" t="str">
        <f t="shared" si="36"/>
        <v/>
      </c>
      <c r="S163" s="184"/>
    </row>
    <row r="164" spans="12:19" ht="18">
      <c r="L164" s="184">
        <v>161</v>
      </c>
      <c r="M164" s="307" t="str">
        <f t="shared" si="32"/>
        <v/>
      </c>
      <c r="N164" s="307" t="str">
        <f t="shared" si="33"/>
        <v/>
      </c>
      <c r="O164" s="307" t="str">
        <f t="shared" si="34"/>
        <v/>
      </c>
      <c r="P164" s="307" t="str">
        <f t="shared" si="35"/>
        <v/>
      </c>
      <c r="Q164" s="307" t="str">
        <f t="shared" si="36"/>
        <v/>
      </c>
      <c r="S164" s="184"/>
    </row>
    <row r="165" spans="12:19" ht="18">
      <c r="L165" s="184">
        <v>162</v>
      </c>
      <c r="M165" s="307" t="str">
        <f t="shared" si="32"/>
        <v/>
      </c>
      <c r="N165" s="307" t="str">
        <f t="shared" si="33"/>
        <v/>
      </c>
      <c r="O165" s="307" t="str">
        <f t="shared" si="34"/>
        <v/>
      </c>
      <c r="P165" s="307" t="str">
        <f t="shared" si="35"/>
        <v/>
      </c>
      <c r="Q165" s="307" t="str">
        <f t="shared" si="36"/>
        <v/>
      </c>
      <c r="S165" s="184"/>
    </row>
    <row r="166" spans="12:19" ht="18">
      <c r="L166" s="184">
        <v>163</v>
      </c>
      <c r="M166" s="307" t="str">
        <f t="shared" si="32"/>
        <v/>
      </c>
      <c r="N166" s="307" t="str">
        <f t="shared" si="33"/>
        <v/>
      </c>
      <c r="O166" s="307" t="str">
        <f t="shared" si="34"/>
        <v/>
      </c>
      <c r="P166" s="307" t="str">
        <f t="shared" si="35"/>
        <v/>
      </c>
      <c r="Q166" s="307" t="str">
        <f t="shared" si="36"/>
        <v/>
      </c>
      <c r="S166" s="184"/>
    </row>
    <row r="167" spans="12:19" ht="18">
      <c r="L167" s="184">
        <v>164</v>
      </c>
      <c r="M167" s="307" t="str">
        <f t="shared" si="32"/>
        <v/>
      </c>
      <c r="N167" s="307" t="str">
        <f t="shared" si="33"/>
        <v/>
      </c>
      <c r="O167" s="307" t="str">
        <f t="shared" si="34"/>
        <v/>
      </c>
      <c r="P167" s="307" t="str">
        <f t="shared" si="35"/>
        <v/>
      </c>
      <c r="Q167" s="307" t="str">
        <f t="shared" si="36"/>
        <v/>
      </c>
      <c r="S167" s="184"/>
    </row>
    <row r="168" spans="12:19" ht="18">
      <c r="L168" s="184">
        <v>165</v>
      </c>
      <c r="M168" s="307" t="str">
        <f t="shared" si="32"/>
        <v/>
      </c>
      <c r="N168" s="307" t="str">
        <f t="shared" si="33"/>
        <v/>
      </c>
      <c r="O168" s="307" t="str">
        <f t="shared" si="34"/>
        <v/>
      </c>
      <c r="P168" s="307" t="str">
        <f t="shared" si="35"/>
        <v/>
      </c>
      <c r="Q168" s="307" t="str">
        <f t="shared" si="36"/>
        <v/>
      </c>
      <c r="S168" s="184"/>
    </row>
    <row r="169" spans="12:19" ht="18">
      <c r="L169" s="184">
        <v>166</v>
      </c>
      <c r="M169" s="307" t="str">
        <f t="shared" si="32"/>
        <v/>
      </c>
      <c r="N169" s="307" t="str">
        <f t="shared" si="33"/>
        <v/>
      </c>
      <c r="O169" s="307" t="str">
        <f t="shared" si="34"/>
        <v/>
      </c>
      <c r="P169" s="307" t="str">
        <f t="shared" si="35"/>
        <v/>
      </c>
      <c r="Q169" s="307" t="str">
        <f t="shared" si="36"/>
        <v/>
      </c>
      <c r="S169" s="184"/>
    </row>
    <row r="170" spans="12:19" ht="18">
      <c r="L170" s="184">
        <v>167</v>
      </c>
      <c r="M170" s="307" t="str">
        <f t="shared" si="32"/>
        <v/>
      </c>
      <c r="N170" s="307" t="str">
        <f t="shared" si="33"/>
        <v/>
      </c>
      <c r="O170" s="307" t="str">
        <f t="shared" si="34"/>
        <v/>
      </c>
      <c r="P170" s="307" t="str">
        <f t="shared" si="35"/>
        <v/>
      </c>
      <c r="Q170" s="307" t="str">
        <f t="shared" si="36"/>
        <v/>
      </c>
      <c r="S170" s="184"/>
    </row>
    <row r="171" spans="12:19" ht="18">
      <c r="L171" s="184">
        <v>168</v>
      </c>
      <c r="M171" s="307" t="str">
        <f t="shared" si="32"/>
        <v/>
      </c>
      <c r="N171" s="307" t="str">
        <f t="shared" si="33"/>
        <v/>
      </c>
      <c r="O171" s="307" t="str">
        <f t="shared" si="34"/>
        <v/>
      </c>
      <c r="P171" s="307" t="str">
        <f t="shared" si="35"/>
        <v/>
      </c>
      <c r="Q171" s="307" t="str">
        <f t="shared" si="36"/>
        <v/>
      </c>
      <c r="S171" s="184"/>
    </row>
    <row r="172" spans="12:19" ht="18">
      <c r="L172" s="184">
        <v>169</v>
      </c>
      <c r="M172" s="307" t="str">
        <f t="shared" si="32"/>
        <v/>
      </c>
      <c r="N172" s="307" t="str">
        <f t="shared" si="33"/>
        <v/>
      </c>
      <c r="O172" s="307" t="str">
        <f t="shared" si="34"/>
        <v/>
      </c>
      <c r="P172" s="307" t="str">
        <f t="shared" si="35"/>
        <v/>
      </c>
      <c r="Q172" s="307" t="str">
        <f t="shared" si="36"/>
        <v/>
      </c>
      <c r="S172" s="184"/>
    </row>
    <row r="173" spans="12:19" ht="18">
      <c r="L173" s="184">
        <v>170</v>
      </c>
      <c r="M173" s="307" t="str">
        <f t="shared" si="32"/>
        <v/>
      </c>
      <c r="N173" s="307" t="str">
        <f t="shared" si="33"/>
        <v/>
      </c>
      <c r="O173" s="307" t="str">
        <f t="shared" si="34"/>
        <v/>
      </c>
      <c r="P173" s="307" t="str">
        <f t="shared" si="35"/>
        <v/>
      </c>
      <c r="Q173" s="307" t="str">
        <f t="shared" si="36"/>
        <v/>
      </c>
      <c r="S173" s="184"/>
    </row>
    <row r="174" spans="12:19" ht="18">
      <c r="L174" s="184">
        <v>171</v>
      </c>
      <c r="M174" s="307" t="str">
        <f t="shared" si="32"/>
        <v/>
      </c>
      <c r="N174" s="307" t="str">
        <f t="shared" si="33"/>
        <v/>
      </c>
      <c r="O174" s="307" t="str">
        <f t="shared" si="34"/>
        <v/>
      </c>
      <c r="P174" s="307" t="str">
        <f t="shared" si="35"/>
        <v/>
      </c>
      <c r="Q174" s="307" t="str">
        <f t="shared" si="36"/>
        <v/>
      </c>
      <c r="S174" s="184"/>
    </row>
    <row r="175" spans="12:19" ht="18">
      <c r="L175" s="184">
        <v>172</v>
      </c>
      <c r="M175" s="307" t="str">
        <f t="shared" si="32"/>
        <v/>
      </c>
      <c r="N175" s="307" t="str">
        <f t="shared" si="33"/>
        <v/>
      </c>
      <c r="O175" s="307" t="str">
        <f t="shared" si="34"/>
        <v/>
      </c>
      <c r="P175" s="307" t="str">
        <f t="shared" si="35"/>
        <v/>
      </c>
      <c r="Q175" s="307" t="str">
        <f t="shared" si="36"/>
        <v/>
      </c>
      <c r="S175" s="184"/>
    </row>
    <row r="176" spans="12:19" ht="18">
      <c r="L176" s="184">
        <v>173</v>
      </c>
      <c r="M176" s="307" t="str">
        <f t="shared" si="32"/>
        <v/>
      </c>
      <c r="N176" s="307" t="str">
        <f t="shared" si="33"/>
        <v/>
      </c>
      <c r="O176" s="307" t="str">
        <f t="shared" si="34"/>
        <v/>
      </c>
      <c r="P176" s="307" t="str">
        <f t="shared" si="35"/>
        <v/>
      </c>
      <c r="Q176" s="307" t="str">
        <f t="shared" si="36"/>
        <v/>
      </c>
      <c r="S176" s="184"/>
    </row>
    <row r="177" spans="12:19" ht="18">
      <c r="L177" s="184">
        <v>174</v>
      </c>
      <c r="M177" s="307" t="str">
        <f t="shared" si="32"/>
        <v/>
      </c>
      <c r="N177" s="307" t="str">
        <f t="shared" si="33"/>
        <v/>
      </c>
      <c r="O177" s="307" t="str">
        <f t="shared" si="34"/>
        <v/>
      </c>
      <c r="P177" s="307" t="str">
        <f t="shared" si="35"/>
        <v/>
      </c>
      <c r="Q177" s="307" t="str">
        <f t="shared" si="36"/>
        <v/>
      </c>
      <c r="S177" s="184"/>
    </row>
    <row r="178" spans="12:19" ht="18">
      <c r="L178" s="184">
        <v>175</v>
      </c>
      <c r="M178" s="307" t="str">
        <f t="shared" si="32"/>
        <v/>
      </c>
      <c r="N178" s="307" t="str">
        <f t="shared" si="33"/>
        <v/>
      </c>
      <c r="O178" s="307" t="str">
        <f t="shared" si="34"/>
        <v/>
      </c>
      <c r="P178" s="307" t="str">
        <f t="shared" si="35"/>
        <v/>
      </c>
      <c r="Q178" s="307" t="str">
        <f t="shared" si="36"/>
        <v/>
      </c>
      <c r="S178" s="184"/>
    </row>
    <row r="179" spans="12:19" ht="18">
      <c r="L179" s="184">
        <v>176</v>
      </c>
      <c r="M179" s="307" t="str">
        <f t="shared" si="32"/>
        <v/>
      </c>
      <c r="N179" s="307" t="str">
        <f t="shared" si="33"/>
        <v/>
      </c>
      <c r="O179" s="307" t="str">
        <f t="shared" si="34"/>
        <v/>
      </c>
      <c r="P179" s="307" t="str">
        <f t="shared" si="35"/>
        <v/>
      </c>
      <c r="Q179" s="307" t="str">
        <f t="shared" si="36"/>
        <v/>
      </c>
      <c r="S179" s="184"/>
    </row>
    <row r="180" spans="12:19" ht="18">
      <c r="L180" s="184">
        <v>177</v>
      </c>
      <c r="M180" s="307" t="str">
        <f t="shared" si="32"/>
        <v/>
      </c>
      <c r="N180" s="307" t="str">
        <f t="shared" si="33"/>
        <v/>
      </c>
      <c r="O180" s="307" t="str">
        <f t="shared" si="34"/>
        <v/>
      </c>
      <c r="P180" s="307" t="str">
        <f t="shared" si="35"/>
        <v/>
      </c>
      <c r="Q180" s="307" t="str">
        <f t="shared" si="36"/>
        <v/>
      </c>
      <c r="S180" s="184"/>
    </row>
    <row r="181" spans="12:19" ht="18">
      <c r="L181" s="184">
        <v>178</v>
      </c>
      <c r="M181" s="307" t="str">
        <f t="shared" si="32"/>
        <v/>
      </c>
      <c r="N181" s="307" t="str">
        <f t="shared" si="33"/>
        <v/>
      </c>
      <c r="O181" s="307" t="str">
        <f t="shared" si="34"/>
        <v/>
      </c>
      <c r="P181" s="307" t="str">
        <f t="shared" si="35"/>
        <v/>
      </c>
      <c r="Q181" s="307" t="str">
        <f t="shared" si="36"/>
        <v/>
      </c>
      <c r="S181" s="184"/>
    </row>
    <row r="182" spans="12:19" ht="18">
      <c r="L182" s="184">
        <v>179</v>
      </c>
      <c r="M182" s="307" t="str">
        <f t="shared" si="32"/>
        <v/>
      </c>
      <c r="N182" s="307" t="str">
        <f t="shared" si="33"/>
        <v/>
      </c>
      <c r="O182" s="307" t="str">
        <f t="shared" si="34"/>
        <v/>
      </c>
      <c r="P182" s="307" t="str">
        <f t="shared" si="35"/>
        <v/>
      </c>
      <c r="Q182" s="307" t="str">
        <f t="shared" si="36"/>
        <v/>
      </c>
      <c r="S182" s="184"/>
    </row>
    <row r="183" spans="12:19" ht="18">
      <c r="L183" s="184">
        <v>180</v>
      </c>
      <c r="M183" s="307" t="str">
        <f t="shared" si="32"/>
        <v/>
      </c>
      <c r="N183" s="307" t="str">
        <f t="shared" si="33"/>
        <v/>
      </c>
      <c r="O183" s="307" t="str">
        <f t="shared" si="34"/>
        <v/>
      </c>
      <c r="P183" s="307" t="str">
        <f t="shared" si="35"/>
        <v/>
      </c>
      <c r="Q183" s="307" t="str">
        <f t="shared" si="36"/>
        <v/>
      </c>
      <c r="S183" s="184"/>
    </row>
    <row r="184" spans="12:19" ht="18">
      <c r="L184" s="184">
        <v>181</v>
      </c>
      <c r="M184" s="307" t="str">
        <f t="shared" si="32"/>
        <v/>
      </c>
      <c r="N184" s="307" t="str">
        <f t="shared" si="33"/>
        <v/>
      </c>
      <c r="O184" s="307" t="str">
        <f t="shared" si="34"/>
        <v/>
      </c>
      <c r="P184" s="307" t="str">
        <f t="shared" si="35"/>
        <v/>
      </c>
      <c r="Q184" s="307" t="str">
        <f t="shared" si="36"/>
        <v/>
      </c>
      <c r="S184" s="184"/>
    </row>
    <row r="185" spans="12:19" ht="18">
      <c r="L185" s="184">
        <v>182</v>
      </c>
      <c r="M185" s="307" t="str">
        <f t="shared" si="32"/>
        <v/>
      </c>
      <c r="N185" s="307" t="str">
        <f t="shared" si="33"/>
        <v/>
      </c>
      <c r="O185" s="307" t="str">
        <f t="shared" si="34"/>
        <v/>
      </c>
      <c r="P185" s="307" t="str">
        <f t="shared" si="35"/>
        <v/>
      </c>
      <c r="Q185" s="307" t="str">
        <f t="shared" si="36"/>
        <v/>
      </c>
      <c r="S185" s="184"/>
    </row>
    <row r="186" spans="12:19" ht="18">
      <c r="L186" s="184">
        <v>183</v>
      </c>
      <c r="M186" s="307" t="str">
        <f t="shared" si="32"/>
        <v/>
      </c>
      <c r="N186" s="307" t="str">
        <f t="shared" si="33"/>
        <v/>
      </c>
      <c r="O186" s="307" t="str">
        <f t="shared" si="34"/>
        <v/>
      </c>
      <c r="P186" s="307" t="str">
        <f t="shared" si="35"/>
        <v/>
      </c>
      <c r="Q186" s="307" t="str">
        <f t="shared" si="36"/>
        <v/>
      </c>
      <c r="S186" s="184"/>
    </row>
    <row r="187" spans="12:19" ht="18">
      <c r="L187" s="184">
        <v>184</v>
      </c>
      <c r="M187" s="307" t="str">
        <f t="shared" si="32"/>
        <v/>
      </c>
      <c r="N187" s="307" t="str">
        <f t="shared" si="33"/>
        <v/>
      </c>
      <c r="O187" s="307" t="str">
        <f t="shared" si="34"/>
        <v/>
      </c>
      <c r="P187" s="307" t="str">
        <f t="shared" si="35"/>
        <v/>
      </c>
      <c r="Q187" s="307" t="str">
        <f t="shared" si="36"/>
        <v/>
      </c>
      <c r="S187" s="184"/>
    </row>
    <row r="188" spans="12:19" ht="18">
      <c r="L188" s="184">
        <v>185</v>
      </c>
      <c r="M188" s="307" t="str">
        <f t="shared" si="32"/>
        <v/>
      </c>
      <c r="N188" s="307" t="str">
        <f t="shared" si="33"/>
        <v/>
      </c>
      <c r="O188" s="307" t="str">
        <f t="shared" si="34"/>
        <v/>
      </c>
      <c r="P188" s="307" t="str">
        <f t="shared" si="35"/>
        <v/>
      </c>
      <c r="Q188" s="307" t="str">
        <f t="shared" si="36"/>
        <v/>
      </c>
      <c r="S188" s="184"/>
    </row>
    <row r="189" spans="12:19" ht="18">
      <c r="L189" s="184">
        <v>186</v>
      </c>
      <c r="M189" s="307" t="str">
        <f t="shared" si="32"/>
        <v/>
      </c>
      <c r="N189" s="307" t="str">
        <f t="shared" si="33"/>
        <v/>
      </c>
      <c r="O189" s="307" t="str">
        <f t="shared" si="34"/>
        <v/>
      </c>
      <c r="P189" s="307" t="str">
        <f t="shared" si="35"/>
        <v/>
      </c>
      <c r="Q189" s="307" t="str">
        <f t="shared" si="36"/>
        <v/>
      </c>
      <c r="S189" s="184"/>
    </row>
    <row r="190" spans="12:19" ht="18">
      <c r="L190" s="184">
        <v>187</v>
      </c>
      <c r="M190" s="307" t="str">
        <f t="shared" si="32"/>
        <v/>
      </c>
      <c r="N190" s="307" t="str">
        <f t="shared" si="33"/>
        <v/>
      </c>
      <c r="O190" s="307" t="str">
        <f t="shared" si="34"/>
        <v/>
      </c>
      <c r="P190" s="307" t="str">
        <f t="shared" si="35"/>
        <v/>
      </c>
      <c r="Q190" s="307" t="str">
        <f t="shared" si="36"/>
        <v/>
      </c>
      <c r="S190" s="184"/>
    </row>
    <row r="191" spans="12:19" ht="18">
      <c r="L191" s="184">
        <v>188</v>
      </c>
      <c r="M191" s="307" t="str">
        <f t="shared" si="32"/>
        <v/>
      </c>
      <c r="N191" s="307" t="str">
        <f t="shared" si="33"/>
        <v/>
      </c>
      <c r="O191" s="307" t="str">
        <f t="shared" si="34"/>
        <v/>
      </c>
      <c r="P191" s="307" t="str">
        <f t="shared" si="35"/>
        <v/>
      </c>
      <c r="Q191" s="307" t="str">
        <f t="shared" si="36"/>
        <v/>
      </c>
      <c r="S191" s="184"/>
    </row>
    <row r="192" spans="12:19" ht="18">
      <c r="L192" s="184">
        <v>189</v>
      </c>
      <c r="M192" s="307" t="str">
        <f t="shared" si="32"/>
        <v/>
      </c>
      <c r="N192" s="307" t="str">
        <f t="shared" si="33"/>
        <v/>
      </c>
      <c r="O192" s="307" t="str">
        <f t="shared" si="34"/>
        <v/>
      </c>
      <c r="P192" s="307" t="str">
        <f t="shared" si="35"/>
        <v/>
      </c>
      <c r="Q192" s="307" t="str">
        <f t="shared" si="36"/>
        <v/>
      </c>
      <c r="S192" s="184"/>
    </row>
    <row r="193" spans="12:19" ht="18">
      <c r="L193" s="184">
        <v>190</v>
      </c>
      <c r="M193" s="307" t="str">
        <f t="shared" si="32"/>
        <v/>
      </c>
      <c r="N193" s="307" t="str">
        <f t="shared" si="33"/>
        <v/>
      </c>
      <c r="O193" s="307" t="str">
        <f t="shared" si="34"/>
        <v/>
      </c>
      <c r="P193" s="307" t="str">
        <f t="shared" si="35"/>
        <v/>
      </c>
      <c r="Q193" s="307" t="str">
        <f t="shared" si="36"/>
        <v/>
      </c>
      <c r="S193" s="184"/>
    </row>
    <row r="194" spans="12:19" ht="18">
      <c r="L194" s="184">
        <v>191</v>
      </c>
      <c r="M194" s="307" t="str">
        <f t="shared" si="32"/>
        <v/>
      </c>
      <c r="N194" s="307" t="str">
        <f t="shared" si="33"/>
        <v/>
      </c>
      <c r="O194" s="307" t="str">
        <f t="shared" si="34"/>
        <v/>
      </c>
      <c r="P194" s="307" t="str">
        <f t="shared" si="35"/>
        <v/>
      </c>
      <c r="Q194" s="307" t="str">
        <f t="shared" si="36"/>
        <v/>
      </c>
      <c r="S194" s="184"/>
    </row>
    <row r="195" spans="12:19" ht="18">
      <c r="L195" s="184">
        <v>192</v>
      </c>
      <c r="M195" s="307" t="str">
        <f t="shared" ref="M195:M258" si="37">IF(T195="","",VLOOKUP(T195,$A$3:$B$15,2,FALSE))</f>
        <v/>
      </c>
      <c r="N195" s="307" t="str">
        <f t="shared" ref="N195:N258" si="38">IF(U195="","",VLOOKUP(U195,$A$3:$B$15,2,FALSE))</f>
        <v/>
      </c>
      <c r="O195" s="307" t="str">
        <f t="shared" ref="O195:O258" si="39">IF(V195="","",VLOOKUP(V195,$A$3:$B$15,2,FALSE))</f>
        <v/>
      </c>
      <c r="P195" s="307" t="str">
        <f t="shared" ref="P195:P258" si="40">IF(W195="","",VLOOKUP(W195,$A$3:$B$15,2,FALSE))</f>
        <v/>
      </c>
      <c r="Q195" s="307" t="str">
        <f t="shared" ref="Q195:Q258" si="41">IF(X195="","",VLOOKUP(X195,$A$3:$B$15,2,FALSE))</f>
        <v/>
      </c>
      <c r="S195" s="184"/>
    </row>
    <row r="196" spans="12:19" ht="18">
      <c r="L196" s="184">
        <v>193</v>
      </c>
      <c r="M196" s="307" t="str">
        <f t="shared" si="37"/>
        <v/>
      </c>
      <c r="N196" s="307" t="str">
        <f t="shared" si="38"/>
        <v/>
      </c>
      <c r="O196" s="307" t="str">
        <f t="shared" si="39"/>
        <v/>
      </c>
      <c r="P196" s="307" t="str">
        <f t="shared" si="40"/>
        <v/>
      </c>
      <c r="Q196" s="307" t="str">
        <f t="shared" si="41"/>
        <v/>
      </c>
      <c r="S196" s="184"/>
    </row>
    <row r="197" spans="12:19" ht="18">
      <c r="L197" s="184">
        <v>194</v>
      </c>
      <c r="M197" s="307" t="str">
        <f t="shared" si="37"/>
        <v/>
      </c>
      <c r="N197" s="307" t="str">
        <f t="shared" si="38"/>
        <v/>
      </c>
      <c r="O197" s="307" t="str">
        <f t="shared" si="39"/>
        <v/>
      </c>
      <c r="P197" s="307" t="str">
        <f t="shared" si="40"/>
        <v/>
      </c>
      <c r="Q197" s="307" t="str">
        <f t="shared" si="41"/>
        <v/>
      </c>
      <c r="S197" s="184"/>
    </row>
    <row r="198" spans="12:19" ht="18">
      <c r="L198" s="184">
        <v>195</v>
      </c>
      <c r="M198" s="307" t="str">
        <f t="shared" si="37"/>
        <v/>
      </c>
      <c r="N198" s="307" t="str">
        <f t="shared" si="38"/>
        <v/>
      </c>
      <c r="O198" s="307" t="str">
        <f t="shared" si="39"/>
        <v/>
      </c>
      <c r="P198" s="307" t="str">
        <f t="shared" si="40"/>
        <v/>
      </c>
      <c r="Q198" s="307" t="str">
        <f t="shared" si="41"/>
        <v/>
      </c>
      <c r="S198" s="184"/>
    </row>
    <row r="199" spans="12:19" ht="18">
      <c r="L199" s="184">
        <v>196</v>
      </c>
      <c r="M199" s="307" t="str">
        <f t="shared" si="37"/>
        <v/>
      </c>
      <c r="N199" s="307" t="str">
        <f t="shared" si="38"/>
        <v/>
      </c>
      <c r="O199" s="307" t="str">
        <f t="shared" si="39"/>
        <v/>
      </c>
      <c r="P199" s="307" t="str">
        <f t="shared" si="40"/>
        <v/>
      </c>
      <c r="Q199" s="307" t="str">
        <f t="shared" si="41"/>
        <v/>
      </c>
      <c r="S199" s="184"/>
    </row>
    <row r="200" spans="12:19" ht="18">
      <c r="L200" s="184">
        <v>197</v>
      </c>
      <c r="M200" s="307" t="str">
        <f t="shared" si="37"/>
        <v/>
      </c>
      <c r="N200" s="307" t="str">
        <f t="shared" si="38"/>
        <v/>
      </c>
      <c r="O200" s="307" t="str">
        <f t="shared" si="39"/>
        <v/>
      </c>
      <c r="P200" s="307" t="str">
        <f t="shared" si="40"/>
        <v/>
      </c>
      <c r="Q200" s="307" t="str">
        <f t="shared" si="41"/>
        <v/>
      </c>
      <c r="S200" s="184"/>
    </row>
    <row r="201" spans="12:19" ht="18">
      <c r="L201" s="184">
        <v>198</v>
      </c>
      <c r="M201" s="307" t="str">
        <f t="shared" si="37"/>
        <v/>
      </c>
      <c r="N201" s="307" t="str">
        <f t="shared" si="38"/>
        <v/>
      </c>
      <c r="O201" s="307" t="str">
        <f t="shared" si="39"/>
        <v/>
      </c>
      <c r="P201" s="307" t="str">
        <f t="shared" si="40"/>
        <v/>
      </c>
      <c r="Q201" s="307" t="str">
        <f t="shared" si="41"/>
        <v/>
      </c>
      <c r="S201" s="184"/>
    </row>
    <row r="202" spans="12:19" ht="18">
      <c r="L202" s="184">
        <v>199</v>
      </c>
      <c r="M202" s="307" t="str">
        <f t="shared" si="37"/>
        <v/>
      </c>
      <c r="N202" s="307" t="str">
        <f t="shared" si="38"/>
        <v/>
      </c>
      <c r="O202" s="307" t="str">
        <f t="shared" si="39"/>
        <v/>
      </c>
      <c r="P202" s="307" t="str">
        <f t="shared" si="40"/>
        <v/>
      </c>
      <c r="Q202" s="307" t="str">
        <f t="shared" si="41"/>
        <v/>
      </c>
      <c r="S202" s="184"/>
    </row>
    <row r="203" spans="12:19" ht="18">
      <c r="L203" s="184">
        <v>200</v>
      </c>
      <c r="M203" s="307" t="str">
        <f t="shared" si="37"/>
        <v/>
      </c>
      <c r="N203" s="307" t="str">
        <f t="shared" si="38"/>
        <v/>
      </c>
      <c r="O203" s="307" t="str">
        <f t="shared" si="39"/>
        <v/>
      </c>
      <c r="P203" s="307" t="str">
        <f t="shared" si="40"/>
        <v/>
      </c>
      <c r="Q203" s="307" t="str">
        <f t="shared" si="41"/>
        <v/>
      </c>
      <c r="S203" s="184"/>
    </row>
    <row r="204" spans="12:19" ht="18">
      <c r="L204" s="184">
        <v>201</v>
      </c>
      <c r="M204" s="307" t="str">
        <f t="shared" si="37"/>
        <v/>
      </c>
      <c r="N204" s="307" t="str">
        <f t="shared" si="38"/>
        <v/>
      </c>
      <c r="O204" s="307" t="str">
        <f t="shared" si="39"/>
        <v/>
      </c>
      <c r="P204" s="307" t="str">
        <f t="shared" si="40"/>
        <v/>
      </c>
      <c r="Q204" s="307" t="str">
        <f t="shared" si="41"/>
        <v/>
      </c>
      <c r="S204" s="184"/>
    </row>
    <row r="205" spans="12:19" ht="18">
      <c r="L205" s="184">
        <v>202</v>
      </c>
      <c r="M205" s="307" t="str">
        <f t="shared" si="37"/>
        <v/>
      </c>
      <c r="N205" s="307" t="str">
        <f t="shared" si="38"/>
        <v/>
      </c>
      <c r="O205" s="307" t="str">
        <f t="shared" si="39"/>
        <v/>
      </c>
      <c r="P205" s="307" t="str">
        <f t="shared" si="40"/>
        <v/>
      </c>
      <c r="Q205" s="307" t="str">
        <f t="shared" si="41"/>
        <v/>
      </c>
      <c r="S205" s="184"/>
    </row>
    <row r="206" spans="12:19" ht="18">
      <c r="L206" s="184">
        <v>203</v>
      </c>
      <c r="M206" s="307" t="str">
        <f t="shared" si="37"/>
        <v/>
      </c>
      <c r="N206" s="307" t="str">
        <f t="shared" si="38"/>
        <v/>
      </c>
      <c r="O206" s="307" t="str">
        <f t="shared" si="39"/>
        <v/>
      </c>
      <c r="P206" s="307" t="str">
        <f t="shared" si="40"/>
        <v/>
      </c>
      <c r="Q206" s="307" t="str">
        <f t="shared" si="41"/>
        <v/>
      </c>
      <c r="S206" s="184"/>
    </row>
    <row r="207" spans="12:19" ht="18">
      <c r="L207" s="184">
        <v>204</v>
      </c>
      <c r="M207" s="307" t="str">
        <f t="shared" si="37"/>
        <v/>
      </c>
      <c r="N207" s="307" t="str">
        <f t="shared" si="38"/>
        <v/>
      </c>
      <c r="O207" s="307" t="str">
        <f t="shared" si="39"/>
        <v/>
      </c>
      <c r="P207" s="307" t="str">
        <f t="shared" si="40"/>
        <v/>
      </c>
      <c r="Q207" s="307" t="str">
        <f t="shared" si="41"/>
        <v/>
      </c>
      <c r="S207" s="184"/>
    </row>
    <row r="208" spans="12:19" ht="18">
      <c r="L208" s="184">
        <v>205</v>
      </c>
      <c r="M208" s="307" t="str">
        <f t="shared" si="37"/>
        <v/>
      </c>
      <c r="N208" s="307" t="str">
        <f t="shared" si="38"/>
        <v/>
      </c>
      <c r="O208" s="307" t="str">
        <f t="shared" si="39"/>
        <v/>
      </c>
      <c r="P208" s="307" t="str">
        <f t="shared" si="40"/>
        <v/>
      </c>
      <c r="Q208" s="307" t="str">
        <f t="shared" si="41"/>
        <v/>
      </c>
      <c r="S208" s="184"/>
    </row>
    <row r="209" spans="12:19" ht="18">
      <c r="L209" s="184">
        <v>206</v>
      </c>
      <c r="M209" s="307" t="str">
        <f t="shared" si="37"/>
        <v/>
      </c>
      <c r="N209" s="307" t="str">
        <f t="shared" si="38"/>
        <v/>
      </c>
      <c r="O209" s="307" t="str">
        <f t="shared" si="39"/>
        <v/>
      </c>
      <c r="P209" s="307" t="str">
        <f t="shared" si="40"/>
        <v/>
      </c>
      <c r="Q209" s="307" t="str">
        <f t="shared" si="41"/>
        <v/>
      </c>
      <c r="S209" s="184"/>
    </row>
    <row r="210" spans="12:19" ht="18">
      <c r="L210" s="184">
        <v>207</v>
      </c>
      <c r="M210" s="307" t="str">
        <f t="shared" si="37"/>
        <v/>
      </c>
      <c r="N210" s="307" t="str">
        <f t="shared" si="38"/>
        <v/>
      </c>
      <c r="O210" s="307" t="str">
        <f t="shared" si="39"/>
        <v/>
      </c>
      <c r="P210" s="307" t="str">
        <f t="shared" si="40"/>
        <v/>
      </c>
      <c r="Q210" s="307" t="str">
        <f t="shared" si="41"/>
        <v/>
      </c>
      <c r="S210" s="184"/>
    </row>
    <row r="211" spans="12:19" ht="18">
      <c r="L211" s="184">
        <v>208</v>
      </c>
      <c r="M211" s="307" t="str">
        <f t="shared" si="37"/>
        <v/>
      </c>
      <c r="N211" s="307" t="str">
        <f t="shared" si="38"/>
        <v/>
      </c>
      <c r="O211" s="307" t="str">
        <f t="shared" si="39"/>
        <v/>
      </c>
      <c r="P211" s="307" t="str">
        <f t="shared" si="40"/>
        <v/>
      </c>
      <c r="Q211" s="307" t="str">
        <f t="shared" si="41"/>
        <v/>
      </c>
      <c r="S211" s="184"/>
    </row>
    <row r="212" spans="12:19" ht="18">
      <c r="L212" s="184">
        <v>209</v>
      </c>
      <c r="M212" s="307" t="str">
        <f t="shared" si="37"/>
        <v/>
      </c>
      <c r="N212" s="307" t="str">
        <f t="shared" si="38"/>
        <v/>
      </c>
      <c r="O212" s="307" t="str">
        <f t="shared" si="39"/>
        <v/>
      </c>
      <c r="P212" s="307" t="str">
        <f t="shared" si="40"/>
        <v/>
      </c>
      <c r="Q212" s="307" t="str">
        <f t="shared" si="41"/>
        <v/>
      </c>
      <c r="S212" s="184"/>
    </row>
    <row r="213" spans="12:19" ht="18">
      <c r="L213" s="184">
        <v>210</v>
      </c>
      <c r="M213" s="307" t="str">
        <f t="shared" si="37"/>
        <v/>
      </c>
      <c r="N213" s="307" t="str">
        <f t="shared" si="38"/>
        <v/>
      </c>
      <c r="O213" s="307" t="str">
        <f t="shared" si="39"/>
        <v/>
      </c>
      <c r="P213" s="307" t="str">
        <f t="shared" si="40"/>
        <v/>
      </c>
      <c r="Q213" s="307" t="str">
        <f t="shared" si="41"/>
        <v/>
      </c>
      <c r="S213" s="184"/>
    </row>
    <row r="214" spans="12:19" ht="18">
      <c r="L214" s="184">
        <v>211</v>
      </c>
      <c r="M214" s="307" t="str">
        <f t="shared" si="37"/>
        <v/>
      </c>
      <c r="N214" s="307" t="str">
        <f t="shared" si="38"/>
        <v/>
      </c>
      <c r="O214" s="307" t="str">
        <f t="shared" si="39"/>
        <v/>
      </c>
      <c r="P214" s="307" t="str">
        <f t="shared" si="40"/>
        <v/>
      </c>
      <c r="Q214" s="307" t="str">
        <f t="shared" si="41"/>
        <v/>
      </c>
      <c r="S214" s="184"/>
    </row>
    <row r="215" spans="12:19" ht="18">
      <c r="L215" s="184">
        <v>212</v>
      </c>
      <c r="M215" s="307" t="str">
        <f t="shared" si="37"/>
        <v/>
      </c>
      <c r="N215" s="307" t="str">
        <f t="shared" si="38"/>
        <v/>
      </c>
      <c r="O215" s="307" t="str">
        <f t="shared" si="39"/>
        <v/>
      </c>
      <c r="P215" s="307" t="str">
        <f t="shared" si="40"/>
        <v/>
      </c>
      <c r="Q215" s="307" t="str">
        <f t="shared" si="41"/>
        <v/>
      </c>
      <c r="S215" s="184"/>
    </row>
    <row r="216" spans="12:19" ht="18">
      <c r="L216" s="184">
        <v>213</v>
      </c>
      <c r="M216" s="307" t="str">
        <f t="shared" si="37"/>
        <v/>
      </c>
      <c r="N216" s="307" t="str">
        <f t="shared" si="38"/>
        <v/>
      </c>
      <c r="O216" s="307" t="str">
        <f t="shared" si="39"/>
        <v/>
      </c>
      <c r="P216" s="307" t="str">
        <f t="shared" si="40"/>
        <v/>
      </c>
      <c r="Q216" s="307" t="str">
        <f t="shared" si="41"/>
        <v/>
      </c>
      <c r="S216" s="184"/>
    </row>
    <row r="217" spans="12:19" ht="18">
      <c r="L217" s="184">
        <v>214</v>
      </c>
      <c r="M217" s="307" t="str">
        <f t="shared" si="37"/>
        <v/>
      </c>
      <c r="N217" s="307" t="str">
        <f t="shared" si="38"/>
        <v/>
      </c>
      <c r="O217" s="307" t="str">
        <f t="shared" si="39"/>
        <v/>
      </c>
      <c r="P217" s="307" t="str">
        <f t="shared" si="40"/>
        <v/>
      </c>
      <c r="Q217" s="307" t="str">
        <f t="shared" si="41"/>
        <v/>
      </c>
      <c r="S217" s="184"/>
    </row>
    <row r="218" spans="12:19" ht="18">
      <c r="L218" s="184">
        <v>215</v>
      </c>
      <c r="M218" s="307" t="str">
        <f t="shared" si="37"/>
        <v/>
      </c>
      <c r="N218" s="307" t="str">
        <f t="shared" si="38"/>
        <v/>
      </c>
      <c r="O218" s="307" t="str">
        <f t="shared" si="39"/>
        <v/>
      </c>
      <c r="P218" s="307" t="str">
        <f t="shared" si="40"/>
        <v/>
      </c>
      <c r="Q218" s="307" t="str">
        <f t="shared" si="41"/>
        <v/>
      </c>
      <c r="S218" s="184"/>
    </row>
    <row r="219" spans="12:19" ht="18">
      <c r="L219" s="184">
        <v>216</v>
      </c>
      <c r="M219" s="307" t="str">
        <f t="shared" si="37"/>
        <v/>
      </c>
      <c r="N219" s="307" t="str">
        <f t="shared" si="38"/>
        <v/>
      </c>
      <c r="O219" s="307" t="str">
        <f t="shared" si="39"/>
        <v/>
      </c>
      <c r="P219" s="307" t="str">
        <f t="shared" si="40"/>
        <v/>
      </c>
      <c r="Q219" s="307" t="str">
        <f t="shared" si="41"/>
        <v/>
      </c>
      <c r="S219" s="184"/>
    </row>
    <row r="220" spans="12:19" ht="18">
      <c r="L220" s="184">
        <v>217</v>
      </c>
      <c r="M220" s="307" t="str">
        <f t="shared" si="37"/>
        <v/>
      </c>
      <c r="N220" s="307" t="str">
        <f t="shared" si="38"/>
        <v/>
      </c>
      <c r="O220" s="307" t="str">
        <f t="shared" si="39"/>
        <v/>
      </c>
      <c r="P220" s="307" t="str">
        <f t="shared" si="40"/>
        <v/>
      </c>
      <c r="Q220" s="307" t="str">
        <f t="shared" si="41"/>
        <v/>
      </c>
      <c r="S220" s="184"/>
    </row>
    <row r="221" spans="12:19" ht="18">
      <c r="L221" s="184">
        <v>218</v>
      </c>
      <c r="M221" s="307" t="str">
        <f t="shared" si="37"/>
        <v/>
      </c>
      <c r="N221" s="307" t="str">
        <f t="shared" si="38"/>
        <v/>
      </c>
      <c r="O221" s="307" t="str">
        <f t="shared" si="39"/>
        <v/>
      </c>
      <c r="P221" s="307" t="str">
        <f t="shared" si="40"/>
        <v/>
      </c>
      <c r="Q221" s="307" t="str">
        <f t="shared" si="41"/>
        <v/>
      </c>
      <c r="S221" s="184"/>
    </row>
    <row r="222" spans="12:19" ht="18">
      <c r="L222" s="184">
        <v>219</v>
      </c>
      <c r="M222" s="307" t="str">
        <f t="shared" si="37"/>
        <v/>
      </c>
      <c r="N222" s="307" t="str">
        <f t="shared" si="38"/>
        <v/>
      </c>
      <c r="O222" s="307" t="str">
        <f t="shared" si="39"/>
        <v/>
      </c>
      <c r="P222" s="307" t="str">
        <f t="shared" si="40"/>
        <v/>
      </c>
      <c r="Q222" s="307" t="str">
        <f t="shared" si="41"/>
        <v/>
      </c>
      <c r="S222" s="184"/>
    </row>
    <row r="223" spans="12:19" ht="18">
      <c r="L223" s="184">
        <v>220</v>
      </c>
      <c r="M223" s="307" t="str">
        <f t="shared" si="37"/>
        <v/>
      </c>
      <c r="N223" s="307" t="str">
        <f t="shared" si="38"/>
        <v/>
      </c>
      <c r="O223" s="307" t="str">
        <f t="shared" si="39"/>
        <v/>
      </c>
      <c r="P223" s="307" t="str">
        <f t="shared" si="40"/>
        <v/>
      </c>
      <c r="Q223" s="307" t="str">
        <f t="shared" si="41"/>
        <v/>
      </c>
      <c r="S223" s="184"/>
    </row>
    <row r="224" spans="12:19" ht="18">
      <c r="L224" s="184">
        <v>221</v>
      </c>
      <c r="M224" s="307" t="str">
        <f t="shared" si="37"/>
        <v/>
      </c>
      <c r="N224" s="307" t="str">
        <f t="shared" si="38"/>
        <v/>
      </c>
      <c r="O224" s="307" t="str">
        <f t="shared" si="39"/>
        <v/>
      </c>
      <c r="P224" s="307" t="str">
        <f t="shared" si="40"/>
        <v/>
      </c>
      <c r="Q224" s="307" t="str">
        <f t="shared" si="41"/>
        <v/>
      </c>
      <c r="S224" s="184"/>
    </row>
    <row r="225" spans="12:19" ht="18">
      <c r="L225" s="184">
        <v>222</v>
      </c>
      <c r="M225" s="307" t="str">
        <f t="shared" si="37"/>
        <v/>
      </c>
      <c r="N225" s="307" t="str">
        <f t="shared" si="38"/>
        <v/>
      </c>
      <c r="O225" s="307" t="str">
        <f t="shared" si="39"/>
        <v/>
      </c>
      <c r="P225" s="307" t="str">
        <f t="shared" si="40"/>
        <v/>
      </c>
      <c r="Q225" s="307" t="str">
        <f t="shared" si="41"/>
        <v/>
      </c>
      <c r="S225" s="184"/>
    </row>
    <row r="226" spans="12:19" ht="18">
      <c r="L226" s="184">
        <v>223</v>
      </c>
      <c r="M226" s="307" t="str">
        <f t="shared" si="37"/>
        <v/>
      </c>
      <c r="N226" s="307" t="str">
        <f t="shared" si="38"/>
        <v/>
      </c>
      <c r="O226" s="307" t="str">
        <f t="shared" si="39"/>
        <v/>
      </c>
      <c r="P226" s="307" t="str">
        <f t="shared" si="40"/>
        <v/>
      </c>
      <c r="Q226" s="307" t="str">
        <f t="shared" si="41"/>
        <v/>
      </c>
      <c r="S226" s="184"/>
    </row>
    <row r="227" spans="12:19" ht="18">
      <c r="L227" s="184">
        <v>224</v>
      </c>
      <c r="M227" s="307" t="str">
        <f t="shared" si="37"/>
        <v/>
      </c>
      <c r="N227" s="307" t="str">
        <f t="shared" si="38"/>
        <v/>
      </c>
      <c r="O227" s="307" t="str">
        <f t="shared" si="39"/>
        <v/>
      </c>
      <c r="P227" s="307" t="str">
        <f t="shared" si="40"/>
        <v/>
      </c>
      <c r="Q227" s="307" t="str">
        <f t="shared" si="41"/>
        <v/>
      </c>
      <c r="S227" s="184"/>
    </row>
    <row r="228" spans="12:19" ht="18">
      <c r="L228" s="184">
        <v>225</v>
      </c>
      <c r="M228" s="307" t="str">
        <f t="shared" si="37"/>
        <v/>
      </c>
      <c r="N228" s="307" t="str">
        <f t="shared" si="38"/>
        <v/>
      </c>
      <c r="O228" s="307" t="str">
        <f t="shared" si="39"/>
        <v/>
      </c>
      <c r="P228" s="307" t="str">
        <f t="shared" si="40"/>
        <v/>
      </c>
      <c r="Q228" s="307" t="str">
        <f t="shared" si="41"/>
        <v/>
      </c>
      <c r="S228" s="184"/>
    </row>
    <row r="229" spans="12:19" ht="18">
      <c r="L229" s="184">
        <v>226</v>
      </c>
      <c r="M229" s="307" t="str">
        <f t="shared" si="37"/>
        <v/>
      </c>
      <c r="N229" s="307" t="str">
        <f t="shared" si="38"/>
        <v/>
      </c>
      <c r="O229" s="307" t="str">
        <f t="shared" si="39"/>
        <v/>
      </c>
      <c r="P229" s="307" t="str">
        <f t="shared" si="40"/>
        <v/>
      </c>
      <c r="Q229" s="307" t="str">
        <f t="shared" si="41"/>
        <v/>
      </c>
      <c r="S229" s="184"/>
    </row>
    <row r="230" spans="12:19" ht="18">
      <c r="L230" s="184">
        <v>227</v>
      </c>
      <c r="M230" s="307" t="str">
        <f t="shared" si="37"/>
        <v/>
      </c>
      <c r="N230" s="307" t="str">
        <f t="shared" si="38"/>
        <v/>
      </c>
      <c r="O230" s="307" t="str">
        <f t="shared" si="39"/>
        <v/>
      </c>
      <c r="P230" s="307" t="str">
        <f t="shared" si="40"/>
        <v/>
      </c>
      <c r="Q230" s="307" t="str">
        <f t="shared" si="41"/>
        <v/>
      </c>
      <c r="S230" s="184"/>
    </row>
    <row r="231" spans="12:19" ht="18">
      <c r="L231" s="184">
        <v>228</v>
      </c>
      <c r="M231" s="307" t="str">
        <f t="shared" si="37"/>
        <v/>
      </c>
      <c r="N231" s="307" t="str">
        <f t="shared" si="38"/>
        <v/>
      </c>
      <c r="O231" s="307" t="str">
        <f t="shared" si="39"/>
        <v/>
      </c>
      <c r="P231" s="307" t="str">
        <f t="shared" si="40"/>
        <v/>
      </c>
      <c r="Q231" s="307" t="str">
        <f t="shared" si="41"/>
        <v/>
      </c>
      <c r="S231" s="184"/>
    </row>
    <row r="232" spans="12:19" ht="18">
      <c r="L232" s="184">
        <v>229</v>
      </c>
      <c r="M232" s="307" t="str">
        <f t="shared" si="37"/>
        <v/>
      </c>
      <c r="N232" s="307" t="str">
        <f t="shared" si="38"/>
        <v/>
      </c>
      <c r="O232" s="307" t="str">
        <f t="shared" si="39"/>
        <v/>
      </c>
      <c r="P232" s="307" t="str">
        <f t="shared" si="40"/>
        <v/>
      </c>
      <c r="Q232" s="307" t="str">
        <f t="shared" si="41"/>
        <v/>
      </c>
      <c r="S232" s="184"/>
    </row>
    <row r="233" spans="12:19" ht="18">
      <c r="L233" s="184">
        <v>230</v>
      </c>
      <c r="M233" s="307" t="str">
        <f t="shared" si="37"/>
        <v/>
      </c>
      <c r="N233" s="307" t="str">
        <f t="shared" si="38"/>
        <v/>
      </c>
      <c r="O233" s="307" t="str">
        <f t="shared" si="39"/>
        <v/>
      </c>
      <c r="P233" s="307" t="str">
        <f t="shared" si="40"/>
        <v/>
      </c>
      <c r="Q233" s="307" t="str">
        <f t="shared" si="41"/>
        <v/>
      </c>
      <c r="S233" s="184"/>
    </row>
    <row r="234" spans="12:19" ht="18">
      <c r="L234" s="184">
        <v>231</v>
      </c>
      <c r="M234" s="307" t="str">
        <f t="shared" si="37"/>
        <v/>
      </c>
      <c r="N234" s="307" t="str">
        <f t="shared" si="38"/>
        <v/>
      </c>
      <c r="O234" s="307" t="str">
        <f t="shared" si="39"/>
        <v/>
      </c>
      <c r="P234" s="307" t="str">
        <f t="shared" si="40"/>
        <v/>
      </c>
      <c r="Q234" s="307" t="str">
        <f t="shared" si="41"/>
        <v/>
      </c>
      <c r="S234" s="184"/>
    </row>
    <row r="235" spans="12:19" ht="18">
      <c r="L235" s="184">
        <v>232</v>
      </c>
      <c r="M235" s="307" t="str">
        <f t="shared" si="37"/>
        <v/>
      </c>
      <c r="N235" s="307" t="str">
        <f t="shared" si="38"/>
        <v/>
      </c>
      <c r="O235" s="307" t="str">
        <f t="shared" si="39"/>
        <v/>
      </c>
      <c r="P235" s="307" t="str">
        <f t="shared" si="40"/>
        <v/>
      </c>
      <c r="Q235" s="307" t="str">
        <f t="shared" si="41"/>
        <v/>
      </c>
      <c r="S235" s="184"/>
    </row>
    <row r="236" spans="12:19" ht="18">
      <c r="L236" s="184">
        <v>233</v>
      </c>
      <c r="M236" s="307" t="str">
        <f t="shared" si="37"/>
        <v/>
      </c>
      <c r="N236" s="307" t="str">
        <f t="shared" si="38"/>
        <v/>
      </c>
      <c r="O236" s="307" t="str">
        <f t="shared" si="39"/>
        <v/>
      </c>
      <c r="P236" s="307" t="str">
        <f t="shared" si="40"/>
        <v/>
      </c>
      <c r="Q236" s="307" t="str">
        <f t="shared" si="41"/>
        <v/>
      </c>
      <c r="S236" s="184"/>
    </row>
    <row r="237" spans="12:19" ht="18">
      <c r="L237" s="184">
        <v>234</v>
      </c>
      <c r="M237" s="307" t="str">
        <f t="shared" si="37"/>
        <v/>
      </c>
      <c r="N237" s="307" t="str">
        <f t="shared" si="38"/>
        <v/>
      </c>
      <c r="O237" s="307" t="str">
        <f t="shared" si="39"/>
        <v/>
      </c>
      <c r="P237" s="307" t="str">
        <f t="shared" si="40"/>
        <v/>
      </c>
      <c r="Q237" s="307" t="str">
        <f t="shared" si="41"/>
        <v/>
      </c>
      <c r="S237" s="184"/>
    </row>
    <row r="238" spans="12:19" ht="18">
      <c r="L238" s="184">
        <v>235</v>
      </c>
      <c r="M238" s="307" t="str">
        <f t="shared" si="37"/>
        <v/>
      </c>
      <c r="N238" s="307" t="str">
        <f t="shared" si="38"/>
        <v/>
      </c>
      <c r="O238" s="307" t="str">
        <f t="shared" si="39"/>
        <v/>
      </c>
      <c r="P238" s="307" t="str">
        <f t="shared" si="40"/>
        <v/>
      </c>
      <c r="Q238" s="307" t="str">
        <f t="shared" si="41"/>
        <v/>
      </c>
      <c r="S238" s="184"/>
    </row>
    <row r="239" spans="12:19" ht="18">
      <c r="L239" s="184">
        <v>236</v>
      </c>
      <c r="M239" s="307" t="str">
        <f t="shared" si="37"/>
        <v/>
      </c>
      <c r="N239" s="307" t="str">
        <f t="shared" si="38"/>
        <v/>
      </c>
      <c r="O239" s="307" t="str">
        <f t="shared" si="39"/>
        <v/>
      </c>
      <c r="P239" s="307" t="str">
        <f t="shared" si="40"/>
        <v/>
      </c>
      <c r="Q239" s="307" t="str">
        <f t="shared" si="41"/>
        <v/>
      </c>
      <c r="S239" s="184"/>
    </row>
    <row r="240" spans="12:19" ht="18">
      <c r="L240" s="184">
        <v>237</v>
      </c>
      <c r="M240" s="307" t="str">
        <f t="shared" si="37"/>
        <v/>
      </c>
      <c r="N240" s="307" t="str">
        <f t="shared" si="38"/>
        <v/>
      </c>
      <c r="O240" s="307" t="str">
        <f t="shared" si="39"/>
        <v/>
      </c>
      <c r="P240" s="307" t="str">
        <f t="shared" si="40"/>
        <v/>
      </c>
      <c r="Q240" s="307" t="str">
        <f t="shared" si="41"/>
        <v/>
      </c>
      <c r="S240" s="184"/>
    </row>
    <row r="241" spans="12:19" ht="18">
      <c r="L241" s="184">
        <v>238</v>
      </c>
      <c r="M241" s="307" t="str">
        <f t="shared" si="37"/>
        <v/>
      </c>
      <c r="N241" s="307" t="str">
        <f t="shared" si="38"/>
        <v/>
      </c>
      <c r="O241" s="307" t="str">
        <f t="shared" si="39"/>
        <v/>
      </c>
      <c r="P241" s="307" t="str">
        <f t="shared" si="40"/>
        <v/>
      </c>
      <c r="Q241" s="307" t="str">
        <f t="shared" si="41"/>
        <v/>
      </c>
      <c r="S241" s="184"/>
    </row>
    <row r="242" spans="12:19" ht="18">
      <c r="L242" s="184">
        <v>239</v>
      </c>
      <c r="M242" s="307" t="str">
        <f t="shared" si="37"/>
        <v/>
      </c>
      <c r="N242" s="307" t="str">
        <f t="shared" si="38"/>
        <v/>
      </c>
      <c r="O242" s="307" t="str">
        <f t="shared" si="39"/>
        <v/>
      </c>
      <c r="P242" s="307" t="str">
        <f t="shared" si="40"/>
        <v/>
      </c>
      <c r="Q242" s="307" t="str">
        <f t="shared" si="41"/>
        <v/>
      </c>
      <c r="S242" s="184"/>
    </row>
    <row r="243" spans="12:19" ht="18">
      <c r="L243" s="184">
        <v>240</v>
      </c>
      <c r="M243" s="307" t="str">
        <f t="shared" si="37"/>
        <v/>
      </c>
      <c r="N243" s="307" t="str">
        <f t="shared" si="38"/>
        <v/>
      </c>
      <c r="O243" s="307" t="str">
        <f t="shared" si="39"/>
        <v/>
      </c>
      <c r="P243" s="307" t="str">
        <f t="shared" si="40"/>
        <v/>
      </c>
      <c r="Q243" s="307" t="str">
        <f t="shared" si="41"/>
        <v/>
      </c>
      <c r="S243" s="184"/>
    </row>
    <row r="244" spans="12:19" ht="18">
      <c r="L244" s="184">
        <v>241</v>
      </c>
      <c r="M244" s="307" t="str">
        <f t="shared" si="37"/>
        <v/>
      </c>
      <c r="N244" s="307" t="str">
        <f t="shared" si="38"/>
        <v/>
      </c>
      <c r="O244" s="307" t="str">
        <f t="shared" si="39"/>
        <v/>
      </c>
      <c r="P244" s="307" t="str">
        <f t="shared" si="40"/>
        <v/>
      </c>
      <c r="Q244" s="307" t="str">
        <f t="shared" si="41"/>
        <v/>
      </c>
      <c r="S244" s="184"/>
    </row>
    <row r="245" spans="12:19" ht="18">
      <c r="L245" s="184">
        <v>242</v>
      </c>
      <c r="M245" s="307" t="str">
        <f t="shared" si="37"/>
        <v/>
      </c>
      <c r="N245" s="307" t="str">
        <f t="shared" si="38"/>
        <v/>
      </c>
      <c r="O245" s="307" t="str">
        <f t="shared" si="39"/>
        <v/>
      </c>
      <c r="P245" s="307" t="str">
        <f t="shared" si="40"/>
        <v/>
      </c>
      <c r="Q245" s="307" t="str">
        <f t="shared" si="41"/>
        <v/>
      </c>
      <c r="S245" s="184"/>
    </row>
    <row r="246" spans="12:19" ht="18">
      <c r="L246" s="184">
        <v>243</v>
      </c>
      <c r="M246" s="307" t="str">
        <f t="shared" si="37"/>
        <v/>
      </c>
      <c r="N246" s="307" t="str">
        <f t="shared" si="38"/>
        <v/>
      </c>
      <c r="O246" s="307" t="str">
        <f t="shared" si="39"/>
        <v/>
      </c>
      <c r="P246" s="307" t="str">
        <f t="shared" si="40"/>
        <v/>
      </c>
      <c r="Q246" s="307" t="str">
        <f t="shared" si="41"/>
        <v/>
      </c>
      <c r="S246" s="184"/>
    </row>
    <row r="247" spans="12:19" ht="18">
      <c r="L247" s="184">
        <v>244</v>
      </c>
      <c r="M247" s="307" t="str">
        <f t="shared" si="37"/>
        <v/>
      </c>
      <c r="N247" s="307" t="str">
        <f t="shared" si="38"/>
        <v/>
      </c>
      <c r="O247" s="307" t="str">
        <f t="shared" si="39"/>
        <v/>
      </c>
      <c r="P247" s="307" t="str">
        <f t="shared" si="40"/>
        <v/>
      </c>
      <c r="Q247" s="307" t="str">
        <f t="shared" si="41"/>
        <v/>
      </c>
      <c r="S247" s="184"/>
    </row>
    <row r="248" spans="12:19" ht="18">
      <c r="L248" s="184">
        <v>245</v>
      </c>
      <c r="M248" s="307" t="str">
        <f t="shared" si="37"/>
        <v/>
      </c>
      <c r="N248" s="307" t="str">
        <f t="shared" si="38"/>
        <v/>
      </c>
      <c r="O248" s="307" t="str">
        <f t="shared" si="39"/>
        <v/>
      </c>
      <c r="P248" s="307" t="str">
        <f t="shared" si="40"/>
        <v/>
      </c>
      <c r="Q248" s="307" t="str">
        <f t="shared" si="41"/>
        <v/>
      </c>
      <c r="S248" s="184"/>
    </row>
    <row r="249" spans="12:19" ht="18">
      <c r="L249" s="184">
        <v>246</v>
      </c>
      <c r="M249" s="307" t="str">
        <f t="shared" si="37"/>
        <v/>
      </c>
      <c r="N249" s="307" t="str">
        <f t="shared" si="38"/>
        <v/>
      </c>
      <c r="O249" s="307" t="str">
        <f t="shared" si="39"/>
        <v/>
      </c>
      <c r="P249" s="307" t="str">
        <f t="shared" si="40"/>
        <v/>
      </c>
      <c r="Q249" s="307" t="str">
        <f t="shared" si="41"/>
        <v/>
      </c>
      <c r="S249" s="184"/>
    </row>
    <row r="250" spans="12:19" ht="18">
      <c r="L250" s="184">
        <v>247</v>
      </c>
      <c r="M250" s="307" t="str">
        <f t="shared" si="37"/>
        <v/>
      </c>
      <c r="N250" s="307" t="str">
        <f t="shared" si="38"/>
        <v/>
      </c>
      <c r="O250" s="307" t="str">
        <f t="shared" si="39"/>
        <v/>
      </c>
      <c r="P250" s="307" t="str">
        <f t="shared" si="40"/>
        <v/>
      </c>
      <c r="Q250" s="307" t="str">
        <f t="shared" si="41"/>
        <v/>
      </c>
      <c r="S250" s="184"/>
    </row>
    <row r="251" spans="12:19" ht="18">
      <c r="L251" s="184">
        <v>248</v>
      </c>
      <c r="M251" s="307" t="str">
        <f t="shared" si="37"/>
        <v/>
      </c>
      <c r="N251" s="307" t="str">
        <f t="shared" si="38"/>
        <v/>
      </c>
      <c r="O251" s="307" t="str">
        <f t="shared" si="39"/>
        <v/>
      </c>
      <c r="P251" s="307" t="str">
        <f t="shared" si="40"/>
        <v/>
      </c>
      <c r="Q251" s="307" t="str">
        <f t="shared" si="41"/>
        <v/>
      </c>
      <c r="S251" s="184"/>
    </row>
    <row r="252" spans="12:19" ht="18">
      <c r="L252" s="184">
        <v>249</v>
      </c>
      <c r="M252" s="307" t="str">
        <f t="shared" si="37"/>
        <v/>
      </c>
      <c r="N252" s="307" t="str">
        <f t="shared" si="38"/>
        <v/>
      </c>
      <c r="O252" s="307" t="str">
        <f t="shared" si="39"/>
        <v/>
      </c>
      <c r="P252" s="307" t="str">
        <f t="shared" si="40"/>
        <v/>
      </c>
      <c r="Q252" s="307" t="str">
        <f t="shared" si="41"/>
        <v/>
      </c>
      <c r="S252" s="184"/>
    </row>
    <row r="253" spans="12:19" ht="18">
      <c r="L253" s="184">
        <v>250</v>
      </c>
      <c r="M253" s="307" t="str">
        <f t="shared" si="37"/>
        <v/>
      </c>
      <c r="N253" s="307" t="str">
        <f t="shared" si="38"/>
        <v/>
      </c>
      <c r="O253" s="307" t="str">
        <f t="shared" si="39"/>
        <v/>
      </c>
      <c r="P253" s="307" t="str">
        <f t="shared" si="40"/>
        <v/>
      </c>
      <c r="Q253" s="307" t="str">
        <f t="shared" si="41"/>
        <v/>
      </c>
      <c r="S253" s="184"/>
    </row>
    <row r="254" spans="12:19" ht="18">
      <c r="L254" s="184">
        <v>251</v>
      </c>
      <c r="M254" s="307" t="str">
        <f t="shared" si="37"/>
        <v/>
      </c>
      <c r="N254" s="307" t="str">
        <f t="shared" si="38"/>
        <v/>
      </c>
      <c r="O254" s="307" t="str">
        <f t="shared" si="39"/>
        <v/>
      </c>
      <c r="P254" s="307" t="str">
        <f t="shared" si="40"/>
        <v/>
      </c>
      <c r="Q254" s="307" t="str">
        <f t="shared" si="41"/>
        <v/>
      </c>
      <c r="S254" s="184"/>
    </row>
    <row r="255" spans="12:19" ht="18">
      <c r="L255" s="184">
        <v>252</v>
      </c>
      <c r="M255" s="307" t="str">
        <f t="shared" si="37"/>
        <v/>
      </c>
      <c r="N255" s="307" t="str">
        <f t="shared" si="38"/>
        <v/>
      </c>
      <c r="O255" s="307" t="str">
        <f t="shared" si="39"/>
        <v/>
      </c>
      <c r="P255" s="307" t="str">
        <f t="shared" si="40"/>
        <v/>
      </c>
      <c r="Q255" s="307" t="str">
        <f t="shared" si="41"/>
        <v/>
      </c>
      <c r="S255" s="184"/>
    </row>
    <row r="256" spans="12:19" ht="18">
      <c r="L256" s="184">
        <v>253</v>
      </c>
      <c r="M256" s="307" t="str">
        <f t="shared" si="37"/>
        <v/>
      </c>
      <c r="N256" s="307" t="str">
        <f t="shared" si="38"/>
        <v/>
      </c>
      <c r="O256" s="307" t="str">
        <f t="shared" si="39"/>
        <v/>
      </c>
      <c r="P256" s="307" t="str">
        <f t="shared" si="40"/>
        <v/>
      </c>
      <c r="Q256" s="307" t="str">
        <f t="shared" si="41"/>
        <v/>
      </c>
      <c r="S256" s="184"/>
    </row>
    <row r="257" spans="12:19" ht="18">
      <c r="L257" s="184">
        <v>254</v>
      </c>
      <c r="M257" s="307" t="str">
        <f t="shared" si="37"/>
        <v/>
      </c>
      <c r="N257" s="307" t="str">
        <f t="shared" si="38"/>
        <v/>
      </c>
      <c r="O257" s="307" t="str">
        <f t="shared" si="39"/>
        <v/>
      </c>
      <c r="P257" s="307" t="str">
        <f t="shared" si="40"/>
        <v/>
      </c>
      <c r="Q257" s="307" t="str">
        <f t="shared" si="41"/>
        <v/>
      </c>
      <c r="S257" s="184"/>
    </row>
    <row r="258" spans="12:19" ht="18">
      <c r="L258" s="184">
        <v>255</v>
      </c>
      <c r="M258" s="307" t="str">
        <f t="shared" si="37"/>
        <v/>
      </c>
      <c r="N258" s="307" t="str">
        <f t="shared" si="38"/>
        <v/>
      </c>
      <c r="O258" s="307" t="str">
        <f t="shared" si="39"/>
        <v/>
      </c>
      <c r="P258" s="307" t="str">
        <f t="shared" si="40"/>
        <v/>
      </c>
      <c r="Q258" s="307" t="str">
        <f t="shared" si="41"/>
        <v/>
      </c>
      <c r="S258" s="184"/>
    </row>
    <row r="259" spans="12:19" ht="18">
      <c r="L259" s="184">
        <v>256</v>
      </c>
      <c r="M259" s="307" t="str">
        <f t="shared" ref="M259:M322" si="42">IF(T259="","",VLOOKUP(T259,$A$3:$B$15,2,FALSE))</f>
        <v/>
      </c>
      <c r="N259" s="307" t="str">
        <f t="shared" ref="N259:N322" si="43">IF(U259="","",VLOOKUP(U259,$A$3:$B$15,2,FALSE))</f>
        <v/>
      </c>
      <c r="O259" s="307" t="str">
        <f t="shared" ref="O259:O322" si="44">IF(V259="","",VLOOKUP(V259,$A$3:$B$15,2,FALSE))</f>
        <v/>
      </c>
      <c r="P259" s="307" t="str">
        <f t="shared" ref="P259:P322" si="45">IF(W259="","",VLOOKUP(W259,$A$3:$B$15,2,FALSE))</f>
        <v/>
      </c>
      <c r="Q259" s="307" t="str">
        <f t="shared" ref="Q259:Q322" si="46">IF(X259="","",VLOOKUP(X259,$A$3:$B$15,2,FALSE))</f>
        <v/>
      </c>
      <c r="S259" s="184"/>
    </row>
    <row r="260" spans="12:19" ht="18">
      <c r="L260" s="184">
        <v>257</v>
      </c>
      <c r="M260" s="307" t="str">
        <f t="shared" si="42"/>
        <v/>
      </c>
      <c r="N260" s="307" t="str">
        <f t="shared" si="43"/>
        <v/>
      </c>
      <c r="O260" s="307" t="str">
        <f t="shared" si="44"/>
        <v/>
      </c>
      <c r="P260" s="307" t="str">
        <f t="shared" si="45"/>
        <v/>
      </c>
      <c r="Q260" s="307" t="str">
        <f t="shared" si="46"/>
        <v/>
      </c>
      <c r="S260" s="184"/>
    </row>
    <row r="261" spans="12:19" ht="18">
      <c r="L261" s="184">
        <v>258</v>
      </c>
      <c r="M261" s="307" t="str">
        <f t="shared" si="42"/>
        <v/>
      </c>
      <c r="N261" s="307" t="str">
        <f t="shared" si="43"/>
        <v/>
      </c>
      <c r="O261" s="307" t="str">
        <f t="shared" si="44"/>
        <v/>
      </c>
      <c r="P261" s="307" t="str">
        <f t="shared" si="45"/>
        <v/>
      </c>
      <c r="Q261" s="307" t="str">
        <f t="shared" si="46"/>
        <v/>
      </c>
      <c r="S261" s="184"/>
    </row>
    <row r="262" spans="12:19" ht="18">
      <c r="L262" s="184">
        <v>259</v>
      </c>
      <c r="M262" s="307" t="str">
        <f t="shared" si="42"/>
        <v/>
      </c>
      <c r="N262" s="307" t="str">
        <f t="shared" si="43"/>
        <v/>
      </c>
      <c r="O262" s="307" t="str">
        <f t="shared" si="44"/>
        <v/>
      </c>
      <c r="P262" s="307" t="str">
        <f t="shared" si="45"/>
        <v/>
      </c>
      <c r="Q262" s="307" t="str">
        <f t="shared" si="46"/>
        <v/>
      </c>
      <c r="S262" s="184"/>
    </row>
    <row r="263" spans="12:19" ht="18">
      <c r="L263" s="184">
        <v>260</v>
      </c>
      <c r="M263" s="307" t="str">
        <f t="shared" si="42"/>
        <v/>
      </c>
      <c r="N263" s="307" t="str">
        <f t="shared" si="43"/>
        <v/>
      </c>
      <c r="O263" s="307" t="str">
        <f t="shared" si="44"/>
        <v/>
      </c>
      <c r="P263" s="307" t="str">
        <f t="shared" si="45"/>
        <v/>
      </c>
      <c r="Q263" s="307" t="str">
        <f t="shared" si="46"/>
        <v/>
      </c>
      <c r="S263" s="184"/>
    </row>
    <row r="264" spans="12:19" ht="18">
      <c r="L264" s="184">
        <v>261</v>
      </c>
      <c r="M264" s="307" t="str">
        <f t="shared" si="42"/>
        <v/>
      </c>
      <c r="N264" s="307" t="str">
        <f t="shared" si="43"/>
        <v/>
      </c>
      <c r="O264" s="307" t="str">
        <f t="shared" si="44"/>
        <v/>
      </c>
      <c r="P264" s="307" t="str">
        <f t="shared" si="45"/>
        <v/>
      </c>
      <c r="Q264" s="307" t="str">
        <f t="shared" si="46"/>
        <v/>
      </c>
      <c r="S264" s="184"/>
    </row>
    <row r="265" spans="12:19" ht="18">
      <c r="L265" s="184">
        <v>262</v>
      </c>
      <c r="M265" s="307" t="str">
        <f t="shared" si="42"/>
        <v/>
      </c>
      <c r="N265" s="307" t="str">
        <f t="shared" si="43"/>
        <v/>
      </c>
      <c r="O265" s="307" t="str">
        <f t="shared" si="44"/>
        <v/>
      </c>
      <c r="P265" s="307" t="str">
        <f t="shared" si="45"/>
        <v/>
      </c>
      <c r="Q265" s="307" t="str">
        <f t="shared" si="46"/>
        <v/>
      </c>
      <c r="S265" s="184"/>
    </row>
    <row r="266" spans="12:19" ht="18">
      <c r="L266" s="184">
        <v>263</v>
      </c>
      <c r="M266" s="307" t="str">
        <f t="shared" si="42"/>
        <v/>
      </c>
      <c r="N266" s="307" t="str">
        <f t="shared" si="43"/>
        <v/>
      </c>
      <c r="O266" s="307" t="str">
        <f t="shared" si="44"/>
        <v/>
      </c>
      <c r="P266" s="307" t="str">
        <f t="shared" si="45"/>
        <v/>
      </c>
      <c r="Q266" s="307" t="str">
        <f t="shared" si="46"/>
        <v/>
      </c>
      <c r="S266" s="184"/>
    </row>
    <row r="267" spans="12:19" ht="18">
      <c r="L267" s="184">
        <v>264</v>
      </c>
      <c r="M267" s="307" t="str">
        <f t="shared" si="42"/>
        <v/>
      </c>
      <c r="N267" s="307" t="str">
        <f t="shared" si="43"/>
        <v/>
      </c>
      <c r="O267" s="307" t="str">
        <f t="shared" si="44"/>
        <v/>
      </c>
      <c r="P267" s="307" t="str">
        <f t="shared" si="45"/>
        <v/>
      </c>
      <c r="Q267" s="307" t="str">
        <f t="shared" si="46"/>
        <v/>
      </c>
      <c r="S267" s="184"/>
    </row>
    <row r="268" spans="12:19" ht="18">
      <c r="L268" s="184">
        <v>265</v>
      </c>
      <c r="M268" s="307" t="str">
        <f t="shared" si="42"/>
        <v/>
      </c>
      <c r="N268" s="307" t="str">
        <f t="shared" si="43"/>
        <v/>
      </c>
      <c r="O268" s="307" t="str">
        <f t="shared" si="44"/>
        <v/>
      </c>
      <c r="P268" s="307" t="str">
        <f t="shared" si="45"/>
        <v/>
      </c>
      <c r="Q268" s="307" t="str">
        <f t="shared" si="46"/>
        <v/>
      </c>
      <c r="S268" s="184"/>
    </row>
    <row r="269" spans="12:19" ht="18">
      <c r="L269" s="184">
        <v>266</v>
      </c>
      <c r="M269" s="307" t="str">
        <f t="shared" si="42"/>
        <v/>
      </c>
      <c r="N269" s="307" t="str">
        <f t="shared" si="43"/>
        <v/>
      </c>
      <c r="O269" s="307" t="str">
        <f t="shared" si="44"/>
        <v/>
      </c>
      <c r="P269" s="307" t="str">
        <f t="shared" si="45"/>
        <v/>
      </c>
      <c r="Q269" s="307" t="str">
        <f t="shared" si="46"/>
        <v/>
      </c>
      <c r="S269" s="184"/>
    </row>
    <row r="270" spans="12:19" ht="18">
      <c r="L270" s="184">
        <v>267</v>
      </c>
      <c r="M270" s="307" t="str">
        <f t="shared" si="42"/>
        <v/>
      </c>
      <c r="N270" s="307" t="str">
        <f t="shared" si="43"/>
        <v/>
      </c>
      <c r="O270" s="307" t="str">
        <f t="shared" si="44"/>
        <v/>
      </c>
      <c r="P270" s="307" t="str">
        <f t="shared" si="45"/>
        <v/>
      </c>
      <c r="Q270" s="307" t="str">
        <f t="shared" si="46"/>
        <v/>
      </c>
      <c r="S270" s="184"/>
    </row>
    <row r="271" spans="12:19" ht="18">
      <c r="L271" s="184">
        <v>268</v>
      </c>
      <c r="M271" s="307" t="str">
        <f t="shared" si="42"/>
        <v/>
      </c>
      <c r="N271" s="307" t="str">
        <f t="shared" si="43"/>
        <v/>
      </c>
      <c r="O271" s="307" t="str">
        <f t="shared" si="44"/>
        <v/>
      </c>
      <c r="P271" s="307" t="str">
        <f t="shared" si="45"/>
        <v/>
      </c>
      <c r="Q271" s="307" t="str">
        <f t="shared" si="46"/>
        <v/>
      </c>
      <c r="S271" s="184"/>
    </row>
    <row r="272" spans="12:19" ht="18">
      <c r="L272" s="184">
        <v>269</v>
      </c>
      <c r="M272" s="307" t="str">
        <f t="shared" si="42"/>
        <v/>
      </c>
      <c r="N272" s="307" t="str">
        <f t="shared" si="43"/>
        <v/>
      </c>
      <c r="O272" s="307" t="str">
        <f t="shared" si="44"/>
        <v/>
      </c>
      <c r="P272" s="307" t="str">
        <f t="shared" si="45"/>
        <v/>
      </c>
      <c r="Q272" s="307" t="str">
        <f t="shared" si="46"/>
        <v/>
      </c>
      <c r="S272" s="184"/>
    </row>
    <row r="273" spans="12:19" ht="18">
      <c r="L273" s="184">
        <v>270</v>
      </c>
      <c r="M273" s="307" t="str">
        <f t="shared" si="42"/>
        <v/>
      </c>
      <c r="N273" s="307" t="str">
        <f t="shared" si="43"/>
        <v/>
      </c>
      <c r="O273" s="307" t="str">
        <f t="shared" si="44"/>
        <v/>
      </c>
      <c r="P273" s="307" t="str">
        <f t="shared" si="45"/>
        <v/>
      </c>
      <c r="Q273" s="307" t="str">
        <f t="shared" si="46"/>
        <v/>
      </c>
      <c r="S273" s="184"/>
    </row>
    <row r="274" spans="12:19" ht="18">
      <c r="L274" s="184">
        <v>271</v>
      </c>
      <c r="M274" s="307" t="str">
        <f t="shared" si="42"/>
        <v/>
      </c>
      <c r="N274" s="307" t="str">
        <f t="shared" si="43"/>
        <v/>
      </c>
      <c r="O274" s="307" t="str">
        <f t="shared" si="44"/>
        <v/>
      </c>
      <c r="P274" s="307" t="str">
        <f t="shared" si="45"/>
        <v/>
      </c>
      <c r="Q274" s="307" t="str">
        <f t="shared" si="46"/>
        <v/>
      </c>
      <c r="S274" s="184"/>
    </row>
    <row r="275" spans="12:19" ht="18">
      <c r="L275" s="184">
        <v>272</v>
      </c>
      <c r="M275" s="307" t="str">
        <f t="shared" si="42"/>
        <v/>
      </c>
      <c r="N275" s="307" t="str">
        <f t="shared" si="43"/>
        <v/>
      </c>
      <c r="O275" s="307" t="str">
        <f t="shared" si="44"/>
        <v/>
      </c>
      <c r="P275" s="307" t="str">
        <f t="shared" si="45"/>
        <v/>
      </c>
      <c r="Q275" s="307" t="str">
        <f t="shared" si="46"/>
        <v/>
      </c>
      <c r="S275" s="184"/>
    </row>
    <row r="276" spans="12:19" ht="18">
      <c r="L276" s="184">
        <v>273</v>
      </c>
      <c r="M276" s="307" t="str">
        <f t="shared" si="42"/>
        <v/>
      </c>
      <c r="N276" s="307" t="str">
        <f t="shared" si="43"/>
        <v/>
      </c>
      <c r="O276" s="307" t="str">
        <f t="shared" si="44"/>
        <v/>
      </c>
      <c r="P276" s="307" t="str">
        <f t="shared" si="45"/>
        <v/>
      </c>
      <c r="Q276" s="307" t="str">
        <f t="shared" si="46"/>
        <v/>
      </c>
      <c r="S276" s="184"/>
    </row>
    <row r="277" spans="12:19" ht="18">
      <c r="L277" s="184">
        <v>274</v>
      </c>
      <c r="M277" s="307" t="str">
        <f t="shared" si="42"/>
        <v/>
      </c>
      <c r="N277" s="307" t="str">
        <f t="shared" si="43"/>
        <v/>
      </c>
      <c r="O277" s="307" t="str">
        <f t="shared" si="44"/>
        <v/>
      </c>
      <c r="P277" s="307" t="str">
        <f t="shared" si="45"/>
        <v/>
      </c>
      <c r="Q277" s="307" t="str">
        <f t="shared" si="46"/>
        <v/>
      </c>
      <c r="S277" s="184"/>
    </row>
    <row r="278" spans="12:19" ht="18">
      <c r="L278" s="184">
        <v>275</v>
      </c>
      <c r="M278" s="307" t="str">
        <f t="shared" si="42"/>
        <v/>
      </c>
      <c r="N278" s="307" t="str">
        <f t="shared" si="43"/>
        <v/>
      </c>
      <c r="O278" s="307" t="str">
        <f t="shared" si="44"/>
        <v/>
      </c>
      <c r="P278" s="307" t="str">
        <f t="shared" si="45"/>
        <v/>
      </c>
      <c r="Q278" s="307" t="str">
        <f t="shared" si="46"/>
        <v/>
      </c>
      <c r="S278" s="184"/>
    </row>
    <row r="279" spans="12:19" ht="18">
      <c r="L279" s="184">
        <v>276</v>
      </c>
      <c r="M279" s="307" t="str">
        <f t="shared" si="42"/>
        <v/>
      </c>
      <c r="N279" s="307" t="str">
        <f t="shared" si="43"/>
        <v/>
      </c>
      <c r="O279" s="307" t="str">
        <f t="shared" si="44"/>
        <v/>
      </c>
      <c r="P279" s="307" t="str">
        <f t="shared" si="45"/>
        <v/>
      </c>
      <c r="Q279" s="307" t="str">
        <f t="shared" si="46"/>
        <v/>
      </c>
      <c r="S279" s="184"/>
    </row>
    <row r="280" spans="12:19" ht="18">
      <c r="L280" s="184">
        <v>277</v>
      </c>
      <c r="M280" s="307" t="str">
        <f t="shared" si="42"/>
        <v/>
      </c>
      <c r="N280" s="307" t="str">
        <f t="shared" si="43"/>
        <v/>
      </c>
      <c r="O280" s="307" t="str">
        <f t="shared" si="44"/>
        <v/>
      </c>
      <c r="P280" s="307" t="str">
        <f t="shared" si="45"/>
        <v/>
      </c>
      <c r="Q280" s="307" t="str">
        <f t="shared" si="46"/>
        <v/>
      </c>
      <c r="S280" s="184"/>
    </row>
    <row r="281" spans="12:19" ht="18">
      <c r="L281" s="184">
        <v>278</v>
      </c>
      <c r="M281" s="307" t="str">
        <f t="shared" si="42"/>
        <v/>
      </c>
      <c r="N281" s="307" t="str">
        <f t="shared" si="43"/>
        <v/>
      </c>
      <c r="O281" s="307" t="str">
        <f t="shared" si="44"/>
        <v/>
      </c>
      <c r="P281" s="307" t="str">
        <f t="shared" si="45"/>
        <v/>
      </c>
      <c r="Q281" s="307" t="str">
        <f t="shared" si="46"/>
        <v/>
      </c>
      <c r="S281" s="184"/>
    </row>
    <row r="282" spans="12:19" ht="18">
      <c r="L282" s="184">
        <v>279</v>
      </c>
      <c r="M282" s="307" t="str">
        <f t="shared" si="42"/>
        <v/>
      </c>
      <c r="N282" s="307" t="str">
        <f t="shared" si="43"/>
        <v/>
      </c>
      <c r="O282" s="307" t="str">
        <f t="shared" si="44"/>
        <v/>
      </c>
      <c r="P282" s="307" t="str">
        <f t="shared" si="45"/>
        <v/>
      </c>
      <c r="Q282" s="307" t="str">
        <f t="shared" si="46"/>
        <v/>
      </c>
      <c r="S282" s="184"/>
    </row>
    <row r="283" spans="12:19" ht="18">
      <c r="L283" s="184">
        <v>280</v>
      </c>
      <c r="M283" s="307" t="str">
        <f t="shared" si="42"/>
        <v/>
      </c>
      <c r="N283" s="307" t="str">
        <f t="shared" si="43"/>
        <v/>
      </c>
      <c r="O283" s="307" t="str">
        <f t="shared" si="44"/>
        <v/>
      </c>
      <c r="P283" s="307" t="str">
        <f t="shared" si="45"/>
        <v/>
      </c>
      <c r="Q283" s="307" t="str">
        <f t="shared" si="46"/>
        <v/>
      </c>
      <c r="S283" s="184"/>
    </row>
    <row r="284" spans="12:19" ht="18">
      <c r="L284" s="184">
        <v>281</v>
      </c>
      <c r="M284" s="307" t="str">
        <f t="shared" si="42"/>
        <v/>
      </c>
      <c r="N284" s="307" t="str">
        <f t="shared" si="43"/>
        <v/>
      </c>
      <c r="O284" s="307" t="str">
        <f t="shared" si="44"/>
        <v/>
      </c>
      <c r="P284" s="307" t="str">
        <f t="shared" si="45"/>
        <v/>
      </c>
      <c r="Q284" s="307" t="str">
        <f t="shared" si="46"/>
        <v/>
      </c>
      <c r="S284" s="184"/>
    </row>
    <row r="285" spans="12:19" ht="18">
      <c r="L285" s="184">
        <v>282</v>
      </c>
      <c r="M285" s="307" t="str">
        <f t="shared" si="42"/>
        <v/>
      </c>
      <c r="N285" s="307" t="str">
        <f t="shared" si="43"/>
        <v/>
      </c>
      <c r="O285" s="307" t="str">
        <f t="shared" si="44"/>
        <v/>
      </c>
      <c r="P285" s="307" t="str">
        <f t="shared" si="45"/>
        <v/>
      </c>
      <c r="Q285" s="307" t="str">
        <f t="shared" si="46"/>
        <v/>
      </c>
      <c r="S285" s="184"/>
    </row>
    <row r="286" spans="12:19" ht="18">
      <c r="L286" s="184">
        <v>283</v>
      </c>
      <c r="M286" s="307" t="str">
        <f t="shared" si="42"/>
        <v/>
      </c>
      <c r="N286" s="307" t="str">
        <f t="shared" si="43"/>
        <v/>
      </c>
      <c r="O286" s="307" t="str">
        <f t="shared" si="44"/>
        <v/>
      </c>
      <c r="P286" s="307" t="str">
        <f t="shared" si="45"/>
        <v/>
      </c>
      <c r="Q286" s="307" t="str">
        <f t="shared" si="46"/>
        <v/>
      </c>
      <c r="S286" s="184"/>
    </row>
    <row r="287" spans="12:19" ht="18">
      <c r="L287" s="184">
        <v>284</v>
      </c>
      <c r="M287" s="307" t="str">
        <f t="shared" si="42"/>
        <v/>
      </c>
      <c r="N287" s="307" t="str">
        <f t="shared" si="43"/>
        <v/>
      </c>
      <c r="O287" s="307" t="str">
        <f t="shared" si="44"/>
        <v/>
      </c>
      <c r="P287" s="307" t="str">
        <f t="shared" si="45"/>
        <v/>
      </c>
      <c r="Q287" s="307" t="str">
        <f t="shared" si="46"/>
        <v/>
      </c>
      <c r="S287" s="184"/>
    </row>
    <row r="288" spans="12:19" ht="18">
      <c r="L288" s="184">
        <v>285</v>
      </c>
      <c r="M288" s="307" t="str">
        <f t="shared" si="42"/>
        <v/>
      </c>
      <c r="N288" s="307" t="str">
        <f t="shared" si="43"/>
        <v/>
      </c>
      <c r="O288" s="307" t="str">
        <f t="shared" si="44"/>
        <v/>
      </c>
      <c r="P288" s="307" t="str">
        <f t="shared" si="45"/>
        <v/>
      </c>
      <c r="Q288" s="307" t="str">
        <f t="shared" si="46"/>
        <v/>
      </c>
      <c r="S288" s="184"/>
    </row>
    <row r="289" spans="12:19" ht="18">
      <c r="L289" s="184">
        <v>286</v>
      </c>
      <c r="M289" s="307" t="str">
        <f t="shared" si="42"/>
        <v/>
      </c>
      <c r="N289" s="307" t="str">
        <f t="shared" si="43"/>
        <v/>
      </c>
      <c r="O289" s="307" t="str">
        <f t="shared" si="44"/>
        <v/>
      </c>
      <c r="P289" s="307" t="str">
        <f t="shared" si="45"/>
        <v/>
      </c>
      <c r="Q289" s="307" t="str">
        <f t="shared" si="46"/>
        <v/>
      </c>
      <c r="S289" s="184"/>
    </row>
    <row r="290" spans="12:19" ht="18">
      <c r="L290" s="184">
        <v>287</v>
      </c>
      <c r="M290" s="307" t="str">
        <f t="shared" si="42"/>
        <v/>
      </c>
      <c r="N290" s="307" t="str">
        <f t="shared" si="43"/>
        <v/>
      </c>
      <c r="O290" s="307" t="str">
        <f t="shared" si="44"/>
        <v/>
      </c>
      <c r="P290" s="307" t="str">
        <f t="shared" si="45"/>
        <v/>
      </c>
      <c r="Q290" s="307" t="str">
        <f t="shared" si="46"/>
        <v/>
      </c>
      <c r="S290" s="184"/>
    </row>
    <row r="291" spans="12:19" ht="18">
      <c r="L291" s="184">
        <v>288</v>
      </c>
      <c r="M291" s="307" t="str">
        <f t="shared" si="42"/>
        <v/>
      </c>
      <c r="N291" s="307" t="str">
        <f t="shared" si="43"/>
        <v/>
      </c>
      <c r="O291" s="307" t="str">
        <f t="shared" si="44"/>
        <v/>
      </c>
      <c r="P291" s="307" t="str">
        <f t="shared" si="45"/>
        <v/>
      </c>
      <c r="Q291" s="307" t="str">
        <f t="shared" si="46"/>
        <v/>
      </c>
      <c r="S291" s="184"/>
    </row>
    <row r="292" spans="12:19" ht="18">
      <c r="L292" s="184">
        <v>289</v>
      </c>
      <c r="M292" s="307" t="str">
        <f t="shared" si="42"/>
        <v/>
      </c>
      <c r="N292" s="307" t="str">
        <f t="shared" si="43"/>
        <v/>
      </c>
      <c r="O292" s="307" t="str">
        <f t="shared" si="44"/>
        <v/>
      </c>
      <c r="P292" s="307" t="str">
        <f t="shared" si="45"/>
        <v/>
      </c>
      <c r="Q292" s="307" t="str">
        <f t="shared" si="46"/>
        <v/>
      </c>
      <c r="S292" s="184"/>
    </row>
    <row r="293" spans="12:19" ht="18">
      <c r="L293" s="184">
        <v>290</v>
      </c>
      <c r="M293" s="307" t="str">
        <f t="shared" si="42"/>
        <v/>
      </c>
      <c r="N293" s="307" t="str">
        <f t="shared" si="43"/>
        <v/>
      </c>
      <c r="O293" s="307" t="str">
        <f t="shared" si="44"/>
        <v/>
      </c>
      <c r="P293" s="307" t="str">
        <f t="shared" si="45"/>
        <v/>
      </c>
      <c r="Q293" s="307" t="str">
        <f t="shared" si="46"/>
        <v/>
      </c>
      <c r="S293" s="184"/>
    </row>
    <row r="294" spans="12:19" ht="18">
      <c r="L294" s="184">
        <v>291</v>
      </c>
      <c r="M294" s="307" t="str">
        <f t="shared" si="42"/>
        <v/>
      </c>
      <c r="N294" s="307" t="str">
        <f t="shared" si="43"/>
        <v/>
      </c>
      <c r="O294" s="307" t="str">
        <f t="shared" si="44"/>
        <v/>
      </c>
      <c r="P294" s="307" t="str">
        <f t="shared" si="45"/>
        <v/>
      </c>
      <c r="Q294" s="307" t="str">
        <f t="shared" si="46"/>
        <v/>
      </c>
      <c r="S294" s="184"/>
    </row>
    <row r="295" spans="12:19" ht="18">
      <c r="L295" s="184">
        <v>292</v>
      </c>
      <c r="M295" s="307" t="str">
        <f t="shared" si="42"/>
        <v/>
      </c>
      <c r="N295" s="307" t="str">
        <f t="shared" si="43"/>
        <v/>
      </c>
      <c r="O295" s="307" t="str">
        <f t="shared" si="44"/>
        <v/>
      </c>
      <c r="P295" s="307" t="str">
        <f t="shared" si="45"/>
        <v/>
      </c>
      <c r="Q295" s="307" t="str">
        <f t="shared" si="46"/>
        <v/>
      </c>
      <c r="S295" s="184"/>
    </row>
    <row r="296" spans="12:19" ht="18">
      <c r="L296" s="184">
        <v>293</v>
      </c>
      <c r="M296" s="307" t="str">
        <f t="shared" si="42"/>
        <v/>
      </c>
      <c r="N296" s="307" t="str">
        <f t="shared" si="43"/>
        <v/>
      </c>
      <c r="O296" s="307" t="str">
        <f t="shared" si="44"/>
        <v/>
      </c>
      <c r="P296" s="307" t="str">
        <f t="shared" si="45"/>
        <v/>
      </c>
      <c r="Q296" s="307" t="str">
        <f t="shared" si="46"/>
        <v/>
      </c>
      <c r="S296" s="184"/>
    </row>
    <row r="297" spans="12:19" ht="18">
      <c r="L297" s="184">
        <v>294</v>
      </c>
      <c r="M297" s="307" t="str">
        <f t="shared" si="42"/>
        <v/>
      </c>
      <c r="N297" s="307" t="str">
        <f t="shared" si="43"/>
        <v/>
      </c>
      <c r="O297" s="307" t="str">
        <f t="shared" si="44"/>
        <v/>
      </c>
      <c r="P297" s="307" t="str">
        <f t="shared" si="45"/>
        <v/>
      </c>
      <c r="Q297" s="307" t="str">
        <f t="shared" si="46"/>
        <v/>
      </c>
      <c r="S297" s="184"/>
    </row>
    <row r="298" spans="12:19" ht="18">
      <c r="L298" s="184">
        <v>295</v>
      </c>
      <c r="M298" s="307" t="str">
        <f t="shared" si="42"/>
        <v/>
      </c>
      <c r="N298" s="307" t="str">
        <f t="shared" si="43"/>
        <v/>
      </c>
      <c r="O298" s="307" t="str">
        <f t="shared" si="44"/>
        <v/>
      </c>
      <c r="P298" s="307" t="str">
        <f t="shared" si="45"/>
        <v/>
      </c>
      <c r="Q298" s="307" t="str">
        <f t="shared" si="46"/>
        <v/>
      </c>
      <c r="S298" s="184"/>
    </row>
    <row r="299" spans="12:19" ht="18">
      <c r="L299" s="184">
        <v>296</v>
      </c>
      <c r="M299" s="307" t="str">
        <f t="shared" si="42"/>
        <v/>
      </c>
      <c r="N299" s="307" t="str">
        <f t="shared" si="43"/>
        <v/>
      </c>
      <c r="O299" s="307" t="str">
        <f t="shared" si="44"/>
        <v/>
      </c>
      <c r="P299" s="307" t="str">
        <f t="shared" si="45"/>
        <v/>
      </c>
      <c r="Q299" s="307" t="str">
        <f t="shared" si="46"/>
        <v/>
      </c>
      <c r="S299" s="184"/>
    </row>
    <row r="300" spans="12:19" ht="18">
      <c r="L300" s="184">
        <v>297</v>
      </c>
      <c r="M300" s="307" t="str">
        <f t="shared" si="42"/>
        <v/>
      </c>
      <c r="N300" s="307" t="str">
        <f t="shared" si="43"/>
        <v/>
      </c>
      <c r="O300" s="307" t="str">
        <f t="shared" si="44"/>
        <v/>
      </c>
      <c r="P300" s="307" t="str">
        <f t="shared" si="45"/>
        <v/>
      </c>
      <c r="Q300" s="307" t="str">
        <f t="shared" si="46"/>
        <v/>
      </c>
      <c r="S300" s="184"/>
    </row>
    <row r="301" spans="12:19" ht="18">
      <c r="L301" s="184">
        <v>298</v>
      </c>
      <c r="M301" s="307" t="str">
        <f t="shared" si="42"/>
        <v/>
      </c>
      <c r="N301" s="307" t="str">
        <f t="shared" si="43"/>
        <v/>
      </c>
      <c r="O301" s="307" t="str">
        <f t="shared" si="44"/>
        <v/>
      </c>
      <c r="P301" s="307" t="str">
        <f t="shared" si="45"/>
        <v/>
      </c>
      <c r="Q301" s="307" t="str">
        <f t="shared" si="46"/>
        <v/>
      </c>
      <c r="S301" s="184"/>
    </row>
    <row r="302" spans="12:19" ht="18">
      <c r="L302" s="184">
        <v>299</v>
      </c>
      <c r="M302" s="307" t="str">
        <f t="shared" si="42"/>
        <v/>
      </c>
      <c r="N302" s="307" t="str">
        <f t="shared" si="43"/>
        <v/>
      </c>
      <c r="O302" s="307" t="str">
        <f t="shared" si="44"/>
        <v/>
      </c>
      <c r="P302" s="307" t="str">
        <f t="shared" si="45"/>
        <v/>
      </c>
      <c r="Q302" s="307" t="str">
        <f t="shared" si="46"/>
        <v/>
      </c>
      <c r="S302" s="184"/>
    </row>
    <row r="303" spans="12:19" ht="18">
      <c r="L303" s="184">
        <v>300</v>
      </c>
      <c r="M303" s="307" t="str">
        <f t="shared" si="42"/>
        <v/>
      </c>
      <c r="N303" s="307" t="str">
        <f t="shared" si="43"/>
        <v/>
      </c>
      <c r="O303" s="307" t="str">
        <f t="shared" si="44"/>
        <v/>
      </c>
      <c r="P303" s="307" t="str">
        <f t="shared" si="45"/>
        <v/>
      </c>
      <c r="Q303" s="307" t="str">
        <f t="shared" si="46"/>
        <v/>
      </c>
      <c r="S303" s="184"/>
    </row>
    <row r="304" spans="12:19" ht="18">
      <c r="L304" s="184">
        <v>301</v>
      </c>
      <c r="M304" s="307" t="str">
        <f t="shared" si="42"/>
        <v/>
      </c>
      <c r="N304" s="307" t="str">
        <f t="shared" si="43"/>
        <v/>
      </c>
      <c r="O304" s="307" t="str">
        <f t="shared" si="44"/>
        <v/>
      </c>
      <c r="P304" s="307" t="str">
        <f t="shared" si="45"/>
        <v/>
      </c>
      <c r="Q304" s="307" t="str">
        <f t="shared" si="46"/>
        <v/>
      </c>
      <c r="S304" s="184"/>
    </row>
    <row r="305" spans="12:19" ht="18">
      <c r="L305" s="184">
        <v>302</v>
      </c>
      <c r="M305" s="307" t="str">
        <f t="shared" si="42"/>
        <v/>
      </c>
      <c r="N305" s="307" t="str">
        <f t="shared" si="43"/>
        <v/>
      </c>
      <c r="O305" s="307" t="str">
        <f t="shared" si="44"/>
        <v/>
      </c>
      <c r="P305" s="307" t="str">
        <f t="shared" si="45"/>
        <v/>
      </c>
      <c r="Q305" s="307" t="str">
        <f t="shared" si="46"/>
        <v/>
      </c>
      <c r="S305" s="184"/>
    </row>
    <row r="306" spans="12:19" ht="18">
      <c r="L306" s="184">
        <v>303</v>
      </c>
      <c r="M306" s="307" t="str">
        <f t="shared" si="42"/>
        <v/>
      </c>
      <c r="N306" s="307" t="str">
        <f t="shared" si="43"/>
        <v/>
      </c>
      <c r="O306" s="307" t="str">
        <f t="shared" si="44"/>
        <v/>
      </c>
      <c r="P306" s="307" t="str">
        <f t="shared" si="45"/>
        <v/>
      </c>
      <c r="Q306" s="307" t="str">
        <f t="shared" si="46"/>
        <v/>
      </c>
      <c r="S306" s="184"/>
    </row>
    <row r="307" spans="12:19" ht="18">
      <c r="L307" s="184">
        <v>304</v>
      </c>
      <c r="M307" s="307" t="str">
        <f t="shared" si="42"/>
        <v/>
      </c>
      <c r="N307" s="307" t="str">
        <f t="shared" si="43"/>
        <v/>
      </c>
      <c r="O307" s="307" t="str">
        <f t="shared" si="44"/>
        <v/>
      </c>
      <c r="P307" s="307" t="str">
        <f t="shared" si="45"/>
        <v/>
      </c>
      <c r="Q307" s="307" t="str">
        <f t="shared" si="46"/>
        <v/>
      </c>
      <c r="S307" s="184"/>
    </row>
    <row r="308" spans="12:19" ht="18">
      <c r="L308" s="184">
        <v>305</v>
      </c>
      <c r="M308" s="307" t="str">
        <f t="shared" si="42"/>
        <v/>
      </c>
      <c r="N308" s="307" t="str">
        <f t="shared" si="43"/>
        <v/>
      </c>
      <c r="O308" s="307" t="str">
        <f t="shared" si="44"/>
        <v/>
      </c>
      <c r="P308" s="307" t="str">
        <f t="shared" si="45"/>
        <v/>
      </c>
      <c r="Q308" s="307" t="str">
        <f t="shared" si="46"/>
        <v/>
      </c>
      <c r="S308" s="184"/>
    </row>
    <row r="309" spans="12:19" ht="18">
      <c r="L309" s="184">
        <v>306</v>
      </c>
      <c r="M309" s="307" t="str">
        <f t="shared" si="42"/>
        <v/>
      </c>
      <c r="N309" s="307" t="str">
        <f t="shared" si="43"/>
        <v/>
      </c>
      <c r="O309" s="307" t="str">
        <f t="shared" si="44"/>
        <v/>
      </c>
      <c r="P309" s="307" t="str">
        <f t="shared" si="45"/>
        <v/>
      </c>
      <c r="Q309" s="307" t="str">
        <f t="shared" si="46"/>
        <v/>
      </c>
      <c r="S309" s="184"/>
    </row>
    <row r="310" spans="12:19" ht="18">
      <c r="L310" s="184">
        <v>307</v>
      </c>
      <c r="M310" s="307" t="str">
        <f t="shared" si="42"/>
        <v/>
      </c>
      <c r="N310" s="307" t="str">
        <f t="shared" si="43"/>
        <v/>
      </c>
      <c r="O310" s="307" t="str">
        <f t="shared" si="44"/>
        <v/>
      </c>
      <c r="P310" s="307" t="str">
        <f t="shared" si="45"/>
        <v/>
      </c>
      <c r="Q310" s="307" t="str">
        <f t="shared" si="46"/>
        <v/>
      </c>
      <c r="S310" s="184"/>
    </row>
    <row r="311" spans="12:19" ht="18">
      <c r="L311" s="184">
        <v>308</v>
      </c>
      <c r="M311" s="307" t="str">
        <f t="shared" si="42"/>
        <v/>
      </c>
      <c r="N311" s="307" t="str">
        <f t="shared" si="43"/>
        <v/>
      </c>
      <c r="O311" s="307" t="str">
        <f t="shared" si="44"/>
        <v/>
      </c>
      <c r="P311" s="307" t="str">
        <f t="shared" si="45"/>
        <v/>
      </c>
      <c r="Q311" s="307" t="str">
        <f t="shared" si="46"/>
        <v/>
      </c>
      <c r="S311" s="184"/>
    </row>
    <row r="312" spans="12:19" ht="18">
      <c r="L312" s="184">
        <v>309</v>
      </c>
      <c r="M312" s="307" t="str">
        <f t="shared" si="42"/>
        <v/>
      </c>
      <c r="N312" s="307" t="str">
        <f t="shared" si="43"/>
        <v/>
      </c>
      <c r="O312" s="307" t="str">
        <f t="shared" si="44"/>
        <v/>
      </c>
      <c r="P312" s="307" t="str">
        <f t="shared" si="45"/>
        <v/>
      </c>
      <c r="Q312" s="307" t="str">
        <f t="shared" si="46"/>
        <v/>
      </c>
      <c r="S312" s="184"/>
    </row>
    <row r="313" spans="12:19" ht="18">
      <c r="L313" s="184">
        <v>310</v>
      </c>
      <c r="M313" s="307" t="str">
        <f t="shared" si="42"/>
        <v/>
      </c>
      <c r="N313" s="307" t="str">
        <f t="shared" si="43"/>
        <v/>
      </c>
      <c r="O313" s="307" t="str">
        <f t="shared" si="44"/>
        <v/>
      </c>
      <c r="P313" s="307" t="str">
        <f t="shared" si="45"/>
        <v/>
      </c>
      <c r="Q313" s="307" t="str">
        <f t="shared" si="46"/>
        <v/>
      </c>
      <c r="S313" s="184"/>
    </row>
    <row r="314" spans="12:19" ht="18">
      <c r="L314" s="184">
        <v>311</v>
      </c>
      <c r="M314" s="307" t="str">
        <f t="shared" si="42"/>
        <v/>
      </c>
      <c r="N314" s="307" t="str">
        <f t="shared" si="43"/>
        <v/>
      </c>
      <c r="O314" s="307" t="str">
        <f t="shared" si="44"/>
        <v/>
      </c>
      <c r="P314" s="307" t="str">
        <f t="shared" si="45"/>
        <v/>
      </c>
      <c r="Q314" s="307" t="str">
        <f t="shared" si="46"/>
        <v/>
      </c>
      <c r="S314" s="184"/>
    </row>
    <row r="315" spans="12:19" ht="18">
      <c r="L315" s="184">
        <v>312</v>
      </c>
      <c r="M315" s="307" t="str">
        <f t="shared" si="42"/>
        <v/>
      </c>
      <c r="N315" s="307" t="str">
        <f t="shared" si="43"/>
        <v/>
      </c>
      <c r="O315" s="307" t="str">
        <f t="shared" si="44"/>
        <v/>
      </c>
      <c r="P315" s="307" t="str">
        <f t="shared" si="45"/>
        <v/>
      </c>
      <c r="Q315" s="307" t="str">
        <f t="shared" si="46"/>
        <v/>
      </c>
      <c r="S315" s="184"/>
    </row>
    <row r="316" spans="12:19" ht="18">
      <c r="L316" s="184">
        <v>313</v>
      </c>
      <c r="M316" s="307" t="str">
        <f t="shared" si="42"/>
        <v/>
      </c>
      <c r="N316" s="307" t="str">
        <f t="shared" si="43"/>
        <v/>
      </c>
      <c r="O316" s="307" t="str">
        <f t="shared" si="44"/>
        <v/>
      </c>
      <c r="P316" s="307" t="str">
        <f t="shared" si="45"/>
        <v/>
      </c>
      <c r="Q316" s="307" t="str">
        <f t="shared" si="46"/>
        <v/>
      </c>
      <c r="S316" s="184"/>
    </row>
    <row r="317" spans="12:19" ht="18">
      <c r="L317" s="184">
        <v>314</v>
      </c>
      <c r="M317" s="307" t="str">
        <f t="shared" si="42"/>
        <v/>
      </c>
      <c r="N317" s="307" t="str">
        <f t="shared" si="43"/>
        <v/>
      </c>
      <c r="O317" s="307" t="str">
        <f t="shared" si="44"/>
        <v/>
      </c>
      <c r="P317" s="307" t="str">
        <f t="shared" si="45"/>
        <v/>
      </c>
      <c r="Q317" s="307" t="str">
        <f t="shared" si="46"/>
        <v/>
      </c>
      <c r="S317" s="184"/>
    </row>
    <row r="318" spans="12:19" ht="18">
      <c r="L318" s="184">
        <v>315</v>
      </c>
      <c r="M318" s="307" t="str">
        <f t="shared" si="42"/>
        <v/>
      </c>
      <c r="N318" s="307" t="str">
        <f t="shared" si="43"/>
        <v/>
      </c>
      <c r="O318" s="307" t="str">
        <f t="shared" si="44"/>
        <v/>
      </c>
      <c r="P318" s="307" t="str">
        <f t="shared" si="45"/>
        <v/>
      </c>
      <c r="Q318" s="307" t="str">
        <f t="shared" si="46"/>
        <v/>
      </c>
      <c r="S318" s="184"/>
    </row>
    <row r="319" spans="12:19" ht="18">
      <c r="L319" s="184">
        <v>316</v>
      </c>
      <c r="M319" s="307" t="str">
        <f t="shared" si="42"/>
        <v/>
      </c>
      <c r="N319" s="307" t="str">
        <f t="shared" si="43"/>
        <v/>
      </c>
      <c r="O319" s="307" t="str">
        <f t="shared" si="44"/>
        <v/>
      </c>
      <c r="P319" s="307" t="str">
        <f t="shared" si="45"/>
        <v/>
      </c>
      <c r="Q319" s="307" t="str">
        <f t="shared" si="46"/>
        <v/>
      </c>
      <c r="S319" s="184"/>
    </row>
    <row r="320" spans="12:19" ht="18">
      <c r="L320" s="184">
        <v>317</v>
      </c>
      <c r="M320" s="307" t="str">
        <f t="shared" si="42"/>
        <v/>
      </c>
      <c r="N320" s="307" t="str">
        <f t="shared" si="43"/>
        <v/>
      </c>
      <c r="O320" s="307" t="str">
        <f t="shared" si="44"/>
        <v/>
      </c>
      <c r="P320" s="307" t="str">
        <f t="shared" si="45"/>
        <v/>
      </c>
      <c r="Q320" s="307" t="str">
        <f t="shared" si="46"/>
        <v/>
      </c>
      <c r="S320" s="184"/>
    </row>
    <row r="321" spans="12:19" ht="18">
      <c r="L321" s="184">
        <v>318</v>
      </c>
      <c r="M321" s="307" t="str">
        <f t="shared" si="42"/>
        <v/>
      </c>
      <c r="N321" s="307" t="str">
        <f t="shared" si="43"/>
        <v/>
      </c>
      <c r="O321" s="307" t="str">
        <f t="shared" si="44"/>
        <v/>
      </c>
      <c r="P321" s="307" t="str">
        <f t="shared" si="45"/>
        <v/>
      </c>
      <c r="Q321" s="307" t="str">
        <f t="shared" si="46"/>
        <v/>
      </c>
      <c r="S321" s="184"/>
    </row>
    <row r="322" spans="12:19" ht="18">
      <c r="L322" s="184">
        <v>319</v>
      </c>
      <c r="M322" s="307" t="str">
        <f t="shared" si="42"/>
        <v/>
      </c>
      <c r="N322" s="307" t="str">
        <f t="shared" si="43"/>
        <v/>
      </c>
      <c r="O322" s="307" t="str">
        <f t="shared" si="44"/>
        <v/>
      </c>
      <c r="P322" s="307" t="str">
        <f t="shared" si="45"/>
        <v/>
      </c>
      <c r="Q322" s="307" t="str">
        <f t="shared" si="46"/>
        <v/>
      </c>
      <c r="S322" s="184"/>
    </row>
    <row r="323" spans="12:19" ht="18">
      <c r="L323" s="184">
        <v>320</v>
      </c>
      <c r="M323" s="307" t="str">
        <f t="shared" ref="M323:M360" si="47">IF(T323="","",VLOOKUP(T323,$A$3:$B$15,2,FALSE))</f>
        <v/>
      </c>
      <c r="N323" s="307" t="str">
        <f t="shared" ref="N323:N360" si="48">IF(U323="","",VLOOKUP(U323,$A$3:$B$15,2,FALSE))</f>
        <v/>
      </c>
      <c r="O323" s="307" t="str">
        <f t="shared" ref="O323:O360" si="49">IF(V323="","",VLOOKUP(V323,$A$3:$B$15,2,FALSE))</f>
        <v/>
      </c>
      <c r="P323" s="307" t="str">
        <f t="shared" ref="P323:P360" si="50">IF(W323="","",VLOOKUP(W323,$A$3:$B$15,2,FALSE))</f>
        <v/>
      </c>
      <c r="Q323" s="307" t="str">
        <f t="shared" ref="Q323:Q360" si="51">IF(X323="","",VLOOKUP(X323,$A$3:$B$15,2,FALSE))</f>
        <v/>
      </c>
      <c r="S323" s="184"/>
    </row>
    <row r="324" spans="12:19" ht="18">
      <c r="L324" s="184">
        <v>321</v>
      </c>
      <c r="M324" s="307" t="str">
        <f t="shared" si="47"/>
        <v/>
      </c>
      <c r="N324" s="307" t="str">
        <f t="shared" si="48"/>
        <v/>
      </c>
      <c r="O324" s="307" t="str">
        <f t="shared" si="49"/>
        <v/>
      </c>
      <c r="P324" s="307" t="str">
        <f t="shared" si="50"/>
        <v/>
      </c>
      <c r="Q324" s="307" t="str">
        <f t="shared" si="51"/>
        <v/>
      </c>
      <c r="S324" s="184"/>
    </row>
    <row r="325" spans="12:19" ht="18">
      <c r="L325" s="184">
        <v>322</v>
      </c>
      <c r="M325" s="307" t="str">
        <f t="shared" si="47"/>
        <v/>
      </c>
      <c r="N325" s="307" t="str">
        <f t="shared" si="48"/>
        <v/>
      </c>
      <c r="O325" s="307" t="str">
        <f t="shared" si="49"/>
        <v/>
      </c>
      <c r="P325" s="307" t="str">
        <f t="shared" si="50"/>
        <v/>
      </c>
      <c r="Q325" s="307" t="str">
        <f t="shared" si="51"/>
        <v/>
      </c>
      <c r="S325" s="184"/>
    </row>
    <row r="326" spans="12:19" ht="18">
      <c r="L326" s="184">
        <v>323</v>
      </c>
      <c r="M326" s="307" t="str">
        <f t="shared" si="47"/>
        <v/>
      </c>
      <c r="N326" s="307" t="str">
        <f t="shared" si="48"/>
        <v/>
      </c>
      <c r="O326" s="307" t="str">
        <f t="shared" si="49"/>
        <v/>
      </c>
      <c r="P326" s="307" t="str">
        <f t="shared" si="50"/>
        <v/>
      </c>
      <c r="Q326" s="307" t="str">
        <f t="shared" si="51"/>
        <v/>
      </c>
      <c r="S326" s="184"/>
    </row>
    <row r="327" spans="12:19" ht="18">
      <c r="L327" s="184">
        <v>324</v>
      </c>
      <c r="M327" s="307" t="str">
        <f t="shared" si="47"/>
        <v/>
      </c>
      <c r="N327" s="307" t="str">
        <f t="shared" si="48"/>
        <v/>
      </c>
      <c r="O327" s="307" t="str">
        <f t="shared" si="49"/>
        <v/>
      </c>
      <c r="P327" s="307" t="str">
        <f t="shared" si="50"/>
        <v/>
      </c>
      <c r="Q327" s="307" t="str">
        <f t="shared" si="51"/>
        <v/>
      </c>
      <c r="S327" s="184"/>
    </row>
    <row r="328" spans="12:19" ht="18">
      <c r="L328" s="184">
        <v>325</v>
      </c>
      <c r="M328" s="307" t="str">
        <f t="shared" si="47"/>
        <v/>
      </c>
      <c r="N328" s="307" t="str">
        <f t="shared" si="48"/>
        <v/>
      </c>
      <c r="O328" s="307" t="str">
        <f t="shared" si="49"/>
        <v/>
      </c>
      <c r="P328" s="307" t="str">
        <f t="shared" si="50"/>
        <v/>
      </c>
      <c r="Q328" s="307" t="str">
        <f t="shared" si="51"/>
        <v/>
      </c>
      <c r="S328" s="184"/>
    </row>
    <row r="329" spans="12:19" ht="18">
      <c r="L329" s="184">
        <v>326</v>
      </c>
      <c r="M329" s="307" t="str">
        <f t="shared" si="47"/>
        <v/>
      </c>
      <c r="N329" s="307" t="str">
        <f t="shared" si="48"/>
        <v/>
      </c>
      <c r="O329" s="307" t="str">
        <f t="shared" si="49"/>
        <v/>
      </c>
      <c r="P329" s="307" t="str">
        <f t="shared" si="50"/>
        <v/>
      </c>
      <c r="Q329" s="307" t="str">
        <f t="shared" si="51"/>
        <v/>
      </c>
      <c r="S329" s="184"/>
    </row>
    <row r="330" spans="12:19" ht="18">
      <c r="L330" s="184">
        <v>327</v>
      </c>
      <c r="M330" s="307" t="str">
        <f t="shared" si="47"/>
        <v/>
      </c>
      <c r="N330" s="307" t="str">
        <f t="shared" si="48"/>
        <v/>
      </c>
      <c r="O330" s="307" t="str">
        <f t="shared" si="49"/>
        <v/>
      </c>
      <c r="P330" s="307" t="str">
        <f t="shared" si="50"/>
        <v/>
      </c>
      <c r="Q330" s="307" t="str">
        <f t="shared" si="51"/>
        <v/>
      </c>
      <c r="S330" s="184"/>
    </row>
    <row r="331" spans="12:19" ht="18">
      <c r="L331" s="184">
        <v>328</v>
      </c>
      <c r="M331" s="307" t="str">
        <f t="shared" si="47"/>
        <v/>
      </c>
      <c r="N331" s="307" t="str">
        <f t="shared" si="48"/>
        <v/>
      </c>
      <c r="O331" s="307" t="str">
        <f t="shared" si="49"/>
        <v/>
      </c>
      <c r="P331" s="307" t="str">
        <f t="shared" si="50"/>
        <v/>
      </c>
      <c r="Q331" s="307" t="str">
        <f t="shared" si="51"/>
        <v/>
      </c>
      <c r="S331" s="184"/>
    </row>
    <row r="332" spans="12:19" ht="18">
      <c r="L332" s="184">
        <v>329</v>
      </c>
      <c r="M332" s="307" t="str">
        <f t="shared" si="47"/>
        <v/>
      </c>
      <c r="N332" s="307" t="str">
        <f t="shared" si="48"/>
        <v/>
      </c>
      <c r="O332" s="307" t="str">
        <f t="shared" si="49"/>
        <v/>
      </c>
      <c r="P332" s="307" t="str">
        <f t="shared" si="50"/>
        <v/>
      </c>
      <c r="Q332" s="307" t="str">
        <f t="shared" si="51"/>
        <v/>
      </c>
      <c r="S332" s="184"/>
    </row>
    <row r="333" spans="12:19" ht="18">
      <c r="L333" s="184">
        <v>330</v>
      </c>
      <c r="M333" s="307" t="str">
        <f t="shared" si="47"/>
        <v/>
      </c>
      <c r="N333" s="307" t="str">
        <f t="shared" si="48"/>
        <v/>
      </c>
      <c r="O333" s="307" t="str">
        <f t="shared" si="49"/>
        <v/>
      </c>
      <c r="P333" s="307" t="str">
        <f t="shared" si="50"/>
        <v/>
      </c>
      <c r="Q333" s="307" t="str">
        <f t="shared" si="51"/>
        <v/>
      </c>
      <c r="S333" s="184"/>
    </row>
    <row r="334" spans="12:19" ht="18">
      <c r="L334" s="184">
        <v>331</v>
      </c>
      <c r="M334" s="307" t="str">
        <f t="shared" si="47"/>
        <v/>
      </c>
      <c r="N334" s="307" t="str">
        <f t="shared" si="48"/>
        <v/>
      </c>
      <c r="O334" s="307" t="str">
        <f t="shared" si="49"/>
        <v/>
      </c>
      <c r="P334" s="307" t="str">
        <f t="shared" si="50"/>
        <v/>
      </c>
      <c r="Q334" s="307" t="str">
        <f t="shared" si="51"/>
        <v/>
      </c>
      <c r="S334" s="184"/>
    </row>
    <row r="335" spans="12:19" ht="18">
      <c r="L335" s="184">
        <v>332</v>
      </c>
      <c r="M335" s="307" t="str">
        <f t="shared" si="47"/>
        <v/>
      </c>
      <c r="N335" s="307" t="str">
        <f t="shared" si="48"/>
        <v/>
      </c>
      <c r="O335" s="307" t="str">
        <f t="shared" si="49"/>
        <v/>
      </c>
      <c r="P335" s="307" t="str">
        <f t="shared" si="50"/>
        <v/>
      </c>
      <c r="Q335" s="307" t="str">
        <f t="shared" si="51"/>
        <v/>
      </c>
      <c r="S335" s="184"/>
    </row>
    <row r="336" spans="12:19" ht="18">
      <c r="L336" s="184">
        <v>333</v>
      </c>
      <c r="M336" s="307" t="str">
        <f t="shared" si="47"/>
        <v/>
      </c>
      <c r="N336" s="307" t="str">
        <f t="shared" si="48"/>
        <v/>
      </c>
      <c r="O336" s="307" t="str">
        <f t="shared" si="49"/>
        <v/>
      </c>
      <c r="P336" s="307" t="str">
        <f t="shared" si="50"/>
        <v/>
      </c>
      <c r="Q336" s="307" t="str">
        <f t="shared" si="51"/>
        <v/>
      </c>
      <c r="S336" s="184"/>
    </row>
    <row r="337" spans="12:19" ht="18">
      <c r="L337" s="184">
        <v>334</v>
      </c>
      <c r="M337" s="307" t="str">
        <f t="shared" si="47"/>
        <v/>
      </c>
      <c r="N337" s="307" t="str">
        <f t="shared" si="48"/>
        <v/>
      </c>
      <c r="O337" s="307" t="str">
        <f t="shared" si="49"/>
        <v/>
      </c>
      <c r="P337" s="307" t="str">
        <f t="shared" si="50"/>
        <v/>
      </c>
      <c r="Q337" s="307" t="str">
        <f t="shared" si="51"/>
        <v/>
      </c>
      <c r="S337" s="184"/>
    </row>
    <row r="338" spans="12:19" ht="18">
      <c r="L338" s="184">
        <v>335</v>
      </c>
      <c r="M338" s="307" t="str">
        <f t="shared" si="47"/>
        <v/>
      </c>
      <c r="N338" s="307" t="str">
        <f t="shared" si="48"/>
        <v/>
      </c>
      <c r="O338" s="307" t="str">
        <f t="shared" si="49"/>
        <v/>
      </c>
      <c r="P338" s="307" t="str">
        <f t="shared" si="50"/>
        <v/>
      </c>
      <c r="Q338" s="307" t="str">
        <f t="shared" si="51"/>
        <v/>
      </c>
      <c r="S338" s="184"/>
    </row>
    <row r="339" spans="12:19" ht="18">
      <c r="L339" s="184">
        <v>336</v>
      </c>
      <c r="M339" s="307" t="str">
        <f t="shared" si="47"/>
        <v/>
      </c>
      <c r="N339" s="307" t="str">
        <f t="shared" si="48"/>
        <v/>
      </c>
      <c r="O339" s="307" t="str">
        <f t="shared" si="49"/>
        <v/>
      </c>
      <c r="P339" s="307" t="str">
        <f t="shared" si="50"/>
        <v/>
      </c>
      <c r="Q339" s="307" t="str">
        <f t="shared" si="51"/>
        <v/>
      </c>
      <c r="S339" s="184"/>
    </row>
    <row r="340" spans="12:19" ht="18">
      <c r="L340" s="184">
        <v>337</v>
      </c>
      <c r="M340" s="307" t="str">
        <f t="shared" si="47"/>
        <v/>
      </c>
      <c r="N340" s="307" t="str">
        <f t="shared" si="48"/>
        <v/>
      </c>
      <c r="O340" s="307" t="str">
        <f t="shared" si="49"/>
        <v/>
      </c>
      <c r="P340" s="307" t="str">
        <f t="shared" si="50"/>
        <v/>
      </c>
      <c r="Q340" s="307" t="str">
        <f t="shared" si="51"/>
        <v/>
      </c>
      <c r="S340" s="184"/>
    </row>
    <row r="341" spans="12:19" ht="18">
      <c r="L341" s="184">
        <v>338</v>
      </c>
      <c r="M341" s="307" t="str">
        <f t="shared" si="47"/>
        <v/>
      </c>
      <c r="N341" s="307" t="str">
        <f t="shared" si="48"/>
        <v/>
      </c>
      <c r="O341" s="307" t="str">
        <f t="shared" si="49"/>
        <v/>
      </c>
      <c r="P341" s="307" t="str">
        <f t="shared" si="50"/>
        <v/>
      </c>
      <c r="Q341" s="307" t="str">
        <f t="shared" si="51"/>
        <v/>
      </c>
      <c r="S341" s="184"/>
    </row>
    <row r="342" spans="12:19" ht="18">
      <c r="L342" s="184">
        <v>339</v>
      </c>
      <c r="M342" s="307" t="str">
        <f t="shared" si="47"/>
        <v/>
      </c>
      <c r="N342" s="307" t="str">
        <f t="shared" si="48"/>
        <v/>
      </c>
      <c r="O342" s="307" t="str">
        <f t="shared" si="49"/>
        <v/>
      </c>
      <c r="P342" s="307" t="str">
        <f t="shared" si="50"/>
        <v/>
      </c>
      <c r="Q342" s="307" t="str">
        <f t="shared" si="51"/>
        <v/>
      </c>
      <c r="S342" s="184"/>
    </row>
    <row r="343" spans="12:19" ht="18">
      <c r="L343" s="184">
        <v>340</v>
      </c>
      <c r="M343" s="307" t="str">
        <f t="shared" si="47"/>
        <v/>
      </c>
      <c r="N343" s="307" t="str">
        <f t="shared" si="48"/>
        <v/>
      </c>
      <c r="O343" s="307" t="str">
        <f t="shared" si="49"/>
        <v/>
      </c>
      <c r="P343" s="307" t="str">
        <f t="shared" si="50"/>
        <v/>
      </c>
      <c r="Q343" s="307" t="str">
        <f t="shared" si="51"/>
        <v/>
      </c>
      <c r="S343" s="184"/>
    </row>
    <row r="344" spans="12:19" ht="18">
      <c r="L344" s="184">
        <v>341</v>
      </c>
      <c r="M344" s="307" t="str">
        <f t="shared" si="47"/>
        <v/>
      </c>
      <c r="N344" s="307" t="str">
        <f t="shared" si="48"/>
        <v/>
      </c>
      <c r="O344" s="307" t="str">
        <f t="shared" si="49"/>
        <v/>
      </c>
      <c r="P344" s="307" t="str">
        <f t="shared" si="50"/>
        <v/>
      </c>
      <c r="Q344" s="307" t="str">
        <f t="shared" si="51"/>
        <v/>
      </c>
      <c r="S344" s="184"/>
    </row>
    <row r="345" spans="12:19" ht="18">
      <c r="L345" s="184">
        <v>342</v>
      </c>
      <c r="M345" s="307" t="str">
        <f t="shared" si="47"/>
        <v/>
      </c>
      <c r="N345" s="307" t="str">
        <f t="shared" si="48"/>
        <v/>
      </c>
      <c r="O345" s="307" t="str">
        <f t="shared" si="49"/>
        <v/>
      </c>
      <c r="P345" s="307" t="str">
        <f t="shared" si="50"/>
        <v/>
      </c>
      <c r="Q345" s="307" t="str">
        <f t="shared" si="51"/>
        <v/>
      </c>
      <c r="S345" s="184"/>
    </row>
    <row r="346" spans="12:19" ht="18">
      <c r="L346" s="184">
        <v>343</v>
      </c>
      <c r="M346" s="307" t="str">
        <f t="shared" si="47"/>
        <v/>
      </c>
      <c r="N346" s="307" t="str">
        <f t="shared" si="48"/>
        <v/>
      </c>
      <c r="O346" s="307" t="str">
        <f t="shared" si="49"/>
        <v/>
      </c>
      <c r="P346" s="307" t="str">
        <f t="shared" si="50"/>
        <v/>
      </c>
      <c r="Q346" s="307" t="str">
        <f t="shared" si="51"/>
        <v/>
      </c>
      <c r="S346" s="184"/>
    </row>
    <row r="347" spans="12:19" ht="18">
      <c r="L347" s="184">
        <v>344</v>
      </c>
      <c r="M347" s="307" t="str">
        <f t="shared" si="47"/>
        <v/>
      </c>
      <c r="N347" s="307" t="str">
        <f t="shared" si="48"/>
        <v/>
      </c>
      <c r="O347" s="307" t="str">
        <f t="shared" si="49"/>
        <v/>
      </c>
      <c r="P347" s="307" t="str">
        <f t="shared" si="50"/>
        <v/>
      </c>
      <c r="Q347" s="307" t="str">
        <f t="shared" si="51"/>
        <v/>
      </c>
      <c r="S347" s="184"/>
    </row>
    <row r="348" spans="12:19" ht="18">
      <c r="L348" s="184">
        <v>345</v>
      </c>
      <c r="M348" s="307" t="str">
        <f t="shared" si="47"/>
        <v/>
      </c>
      <c r="N348" s="307" t="str">
        <f t="shared" si="48"/>
        <v/>
      </c>
      <c r="O348" s="307" t="str">
        <f t="shared" si="49"/>
        <v/>
      </c>
      <c r="P348" s="307" t="str">
        <f t="shared" si="50"/>
        <v/>
      </c>
      <c r="Q348" s="307" t="str">
        <f t="shared" si="51"/>
        <v/>
      </c>
      <c r="S348" s="184"/>
    </row>
    <row r="349" spans="12:19" ht="18">
      <c r="L349" s="184">
        <v>346</v>
      </c>
      <c r="M349" s="307" t="str">
        <f t="shared" si="47"/>
        <v/>
      </c>
      <c r="N349" s="307" t="str">
        <f t="shared" si="48"/>
        <v/>
      </c>
      <c r="O349" s="307" t="str">
        <f t="shared" si="49"/>
        <v/>
      </c>
      <c r="P349" s="307" t="str">
        <f t="shared" si="50"/>
        <v/>
      </c>
      <c r="Q349" s="307" t="str">
        <f t="shared" si="51"/>
        <v/>
      </c>
      <c r="S349" s="184"/>
    </row>
    <row r="350" spans="12:19" ht="18">
      <c r="L350" s="184">
        <v>347</v>
      </c>
      <c r="M350" s="307" t="str">
        <f t="shared" si="47"/>
        <v/>
      </c>
      <c r="N350" s="307" t="str">
        <f t="shared" si="48"/>
        <v/>
      </c>
      <c r="O350" s="307" t="str">
        <f t="shared" si="49"/>
        <v/>
      </c>
      <c r="P350" s="307" t="str">
        <f t="shared" si="50"/>
        <v/>
      </c>
      <c r="Q350" s="307" t="str">
        <f t="shared" si="51"/>
        <v/>
      </c>
      <c r="S350" s="184"/>
    </row>
    <row r="351" spans="12:19" ht="18">
      <c r="L351" s="184">
        <v>348</v>
      </c>
      <c r="M351" s="307" t="str">
        <f t="shared" si="47"/>
        <v/>
      </c>
      <c r="N351" s="307" t="str">
        <f t="shared" si="48"/>
        <v/>
      </c>
      <c r="O351" s="307" t="str">
        <f t="shared" si="49"/>
        <v/>
      </c>
      <c r="P351" s="307" t="str">
        <f t="shared" si="50"/>
        <v/>
      </c>
      <c r="Q351" s="307" t="str">
        <f t="shared" si="51"/>
        <v/>
      </c>
      <c r="S351" s="184"/>
    </row>
    <row r="352" spans="12:19" ht="18">
      <c r="L352" s="184">
        <v>349</v>
      </c>
      <c r="M352" s="307" t="str">
        <f t="shared" si="47"/>
        <v/>
      </c>
      <c r="N352" s="307" t="str">
        <f t="shared" si="48"/>
        <v/>
      </c>
      <c r="O352" s="307" t="str">
        <f t="shared" si="49"/>
        <v/>
      </c>
      <c r="P352" s="307" t="str">
        <f t="shared" si="50"/>
        <v/>
      </c>
      <c r="Q352" s="307" t="str">
        <f t="shared" si="51"/>
        <v/>
      </c>
      <c r="S352" s="184"/>
    </row>
    <row r="353" spans="12:19" ht="18">
      <c r="L353" s="184">
        <v>350</v>
      </c>
      <c r="M353" s="307" t="str">
        <f t="shared" si="47"/>
        <v/>
      </c>
      <c r="N353" s="307" t="str">
        <f t="shared" si="48"/>
        <v/>
      </c>
      <c r="O353" s="307" t="str">
        <f t="shared" si="49"/>
        <v/>
      </c>
      <c r="P353" s="307" t="str">
        <f t="shared" si="50"/>
        <v/>
      </c>
      <c r="Q353" s="307" t="str">
        <f t="shared" si="51"/>
        <v/>
      </c>
      <c r="S353" s="184"/>
    </row>
    <row r="354" spans="12:19" ht="18">
      <c r="L354" s="184">
        <v>351</v>
      </c>
      <c r="M354" s="307" t="str">
        <f t="shared" si="47"/>
        <v/>
      </c>
      <c r="N354" s="307" t="str">
        <f t="shared" si="48"/>
        <v/>
      </c>
      <c r="O354" s="307" t="str">
        <f t="shared" si="49"/>
        <v/>
      </c>
      <c r="P354" s="307" t="str">
        <f t="shared" si="50"/>
        <v/>
      </c>
      <c r="Q354" s="307" t="str">
        <f t="shared" si="51"/>
        <v/>
      </c>
      <c r="S354" s="184"/>
    </row>
    <row r="355" spans="12:19" ht="18">
      <c r="L355" s="184">
        <v>352</v>
      </c>
      <c r="M355" s="307" t="str">
        <f t="shared" si="47"/>
        <v/>
      </c>
      <c r="N355" s="307" t="str">
        <f t="shared" si="48"/>
        <v/>
      </c>
      <c r="O355" s="307" t="str">
        <f t="shared" si="49"/>
        <v/>
      </c>
      <c r="P355" s="307" t="str">
        <f t="shared" si="50"/>
        <v/>
      </c>
      <c r="Q355" s="307" t="str">
        <f t="shared" si="51"/>
        <v/>
      </c>
      <c r="S355" s="184"/>
    </row>
    <row r="356" spans="12:19" ht="18">
      <c r="L356" s="184">
        <v>353</v>
      </c>
      <c r="M356" s="307" t="str">
        <f t="shared" si="47"/>
        <v/>
      </c>
      <c r="N356" s="307" t="str">
        <f t="shared" si="48"/>
        <v/>
      </c>
      <c r="O356" s="307" t="str">
        <f t="shared" si="49"/>
        <v/>
      </c>
      <c r="P356" s="307" t="str">
        <f t="shared" si="50"/>
        <v/>
      </c>
      <c r="Q356" s="307" t="str">
        <f t="shared" si="51"/>
        <v/>
      </c>
      <c r="S356" s="184"/>
    </row>
    <row r="357" spans="12:19" ht="18">
      <c r="L357" s="184">
        <v>354</v>
      </c>
      <c r="M357" s="307" t="str">
        <f t="shared" si="47"/>
        <v/>
      </c>
      <c r="N357" s="307" t="str">
        <f t="shared" si="48"/>
        <v/>
      </c>
      <c r="O357" s="307" t="str">
        <f t="shared" si="49"/>
        <v/>
      </c>
      <c r="P357" s="307" t="str">
        <f t="shared" si="50"/>
        <v/>
      </c>
      <c r="Q357" s="307" t="str">
        <f t="shared" si="51"/>
        <v/>
      </c>
      <c r="S357" s="184"/>
    </row>
    <row r="358" spans="12:19" ht="18">
      <c r="L358" s="184">
        <v>355</v>
      </c>
      <c r="M358" s="307" t="str">
        <f t="shared" si="47"/>
        <v/>
      </c>
      <c r="N358" s="307" t="str">
        <f t="shared" si="48"/>
        <v/>
      </c>
      <c r="O358" s="307" t="str">
        <f t="shared" si="49"/>
        <v/>
      </c>
      <c r="P358" s="307" t="str">
        <f t="shared" si="50"/>
        <v/>
      </c>
      <c r="Q358" s="307" t="str">
        <f t="shared" si="51"/>
        <v/>
      </c>
      <c r="S358" s="184"/>
    </row>
    <row r="359" spans="12:19" ht="18">
      <c r="L359" s="184">
        <v>356</v>
      </c>
      <c r="M359" s="307" t="str">
        <f t="shared" si="47"/>
        <v/>
      </c>
      <c r="N359" s="307" t="str">
        <f t="shared" si="48"/>
        <v/>
      </c>
      <c r="O359" s="307" t="str">
        <f t="shared" si="49"/>
        <v/>
      </c>
      <c r="P359" s="307" t="str">
        <f t="shared" si="50"/>
        <v/>
      </c>
      <c r="Q359" s="307" t="str">
        <f t="shared" si="51"/>
        <v/>
      </c>
      <c r="S359" s="184"/>
    </row>
    <row r="360" spans="12:19" ht="18">
      <c r="L360" s="184">
        <v>357</v>
      </c>
      <c r="M360" s="307" t="str">
        <f t="shared" si="47"/>
        <v/>
      </c>
      <c r="N360" s="307" t="str">
        <f t="shared" si="48"/>
        <v/>
      </c>
      <c r="O360" s="307" t="str">
        <f t="shared" si="49"/>
        <v/>
      </c>
      <c r="P360" s="307" t="str">
        <f t="shared" si="50"/>
        <v/>
      </c>
      <c r="Q360" s="307" t="str">
        <f t="shared" si="51"/>
        <v/>
      </c>
      <c r="S360" s="184"/>
    </row>
    <row r="361" spans="12:19">
      <c r="S361" s="184"/>
    </row>
    <row r="362" spans="12:19">
      <c r="S362" s="184"/>
    </row>
    <row r="363" spans="12:19">
      <c r="S363" s="184"/>
    </row>
    <row r="364" spans="12:19">
      <c r="S364" s="184"/>
    </row>
    <row r="365" spans="12:19">
      <c r="S365" s="184"/>
    </row>
    <row r="366" spans="12:19">
      <c r="S366" s="184"/>
    </row>
    <row r="367" spans="12:19">
      <c r="S367" s="184"/>
    </row>
    <row r="368" spans="12:19">
      <c r="S368" s="184"/>
    </row>
    <row r="369" spans="19:19">
      <c r="S369" s="184"/>
    </row>
    <row r="370" spans="19:19">
      <c r="S370" s="184"/>
    </row>
    <row r="371" spans="19:19">
      <c r="S371" s="184"/>
    </row>
    <row r="372" spans="19:19">
      <c r="S372" s="184"/>
    </row>
    <row r="373" spans="19:19">
      <c r="S373" s="184"/>
    </row>
    <row r="374" spans="19:19">
      <c r="S374" s="184"/>
    </row>
    <row r="375" spans="19:19">
      <c r="S375" s="184"/>
    </row>
    <row r="376" spans="19:19">
      <c r="S376" s="184"/>
    </row>
    <row r="377" spans="19:19">
      <c r="S377" s="184"/>
    </row>
    <row r="378" spans="19:19">
      <c r="S378" s="184"/>
    </row>
    <row r="379" spans="19:19">
      <c r="S379" s="184"/>
    </row>
    <row r="380" spans="19:19">
      <c r="S380" s="184"/>
    </row>
    <row r="381" spans="19:19">
      <c r="S381" s="184"/>
    </row>
    <row r="382" spans="19:19">
      <c r="S382" s="184"/>
    </row>
    <row r="383" spans="19:19">
      <c r="S383" s="184"/>
    </row>
    <row r="384" spans="19:19">
      <c r="S384" s="184"/>
    </row>
    <row r="385" spans="19:19">
      <c r="S385" s="184"/>
    </row>
    <row r="386" spans="19:19">
      <c r="S386" s="184"/>
    </row>
    <row r="387" spans="19:19">
      <c r="S387" s="184"/>
    </row>
    <row r="388" spans="19:19">
      <c r="S388" s="184"/>
    </row>
    <row r="389" spans="19:19">
      <c r="S389" s="184"/>
    </row>
    <row r="390" spans="19:19">
      <c r="S390" s="184"/>
    </row>
    <row r="391" spans="19:19">
      <c r="S391" s="184"/>
    </row>
    <row r="392" spans="19:19">
      <c r="S392" s="184"/>
    </row>
    <row r="393" spans="19:19">
      <c r="S393" s="184"/>
    </row>
    <row r="394" spans="19:19">
      <c r="S394" s="184"/>
    </row>
    <row r="395" spans="19:19">
      <c r="S395" s="184"/>
    </row>
    <row r="396" spans="19:19">
      <c r="S396" s="184"/>
    </row>
    <row r="397" spans="19:19">
      <c r="S397" s="184"/>
    </row>
    <row r="398" spans="19:19">
      <c r="S398" s="184"/>
    </row>
    <row r="399" spans="19:19">
      <c r="S399" s="184"/>
    </row>
    <row r="400" spans="19:19">
      <c r="S400" s="184"/>
    </row>
    <row r="401" spans="19:19">
      <c r="S401" s="184"/>
    </row>
    <row r="402" spans="19:19">
      <c r="S402" s="184"/>
    </row>
    <row r="403" spans="19:19">
      <c r="S403" s="184"/>
    </row>
    <row r="404" spans="19:19">
      <c r="S404" s="184"/>
    </row>
    <row r="405" spans="19:19">
      <c r="S405" s="184"/>
    </row>
    <row r="406" spans="19:19">
      <c r="S406" s="184"/>
    </row>
    <row r="407" spans="19:19">
      <c r="S407" s="184"/>
    </row>
    <row r="408" spans="19:19">
      <c r="S408" s="184"/>
    </row>
    <row r="409" spans="19:19">
      <c r="S409" s="184"/>
    </row>
    <row r="410" spans="19:19">
      <c r="S410" s="184"/>
    </row>
    <row r="411" spans="19:19">
      <c r="S411" s="184"/>
    </row>
    <row r="412" spans="19:19">
      <c r="S412" s="184"/>
    </row>
    <row r="413" spans="19:19">
      <c r="S413" s="184"/>
    </row>
    <row r="414" spans="19:19">
      <c r="S414" s="184"/>
    </row>
    <row r="415" spans="19:19">
      <c r="S415" s="184"/>
    </row>
    <row r="416" spans="19:19">
      <c r="S416" s="184"/>
    </row>
    <row r="417" spans="19:19">
      <c r="S417" s="184"/>
    </row>
    <row r="418" spans="19:19">
      <c r="S418" s="184"/>
    </row>
    <row r="419" spans="19:19">
      <c r="S419" s="184"/>
    </row>
    <row r="420" spans="19:19">
      <c r="S420" s="184"/>
    </row>
    <row r="421" spans="19:19">
      <c r="S421" s="184"/>
    </row>
    <row r="422" spans="19:19">
      <c r="S422" s="184"/>
    </row>
    <row r="423" spans="19:19">
      <c r="S423" s="184"/>
    </row>
    <row r="424" spans="19:19">
      <c r="S424" s="184"/>
    </row>
    <row r="425" spans="19:19">
      <c r="S425" s="184"/>
    </row>
    <row r="426" spans="19:19">
      <c r="S426" s="184"/>
    </row>
    <row r="427" spans="19:19">
      <c r="S427" s="184"/>
    </row>
    <row r="428" spans="19:19">
      <c r="S428" s="184"/>
    </row>
    <row r="429" spans="19:19">
      <c r="S429" s="184"/>
    </row>
    <row r="430" spans="19:19">
      <c r="S430" s="184"/>
    </row>
    <row r="431" spans="19:19">
      <c r="S431" s="184"/>
    </row>
    <row r="432" spans="19:19">
      <c r="S432" s="184"/>
    </row>
    <row r="433" spans="19:19">
      <c r="S433" s="184"/>
    </row>
    <row r="434" spans="19:19">
      <c r="S434" s="184"/>
    </row>
    <row r="435" spans="19:19">
      <c r="S435" s="184"/>
    </row>
    <row r="436" spans="19:19">
      <c r="S436" s="184"/>
    </row>
    <row r="437" spans="19:19">
      <c r="S437" s="184"/>
    </row>
    <row r="438" spans="19:19">
      <c r="S438" s="184"/>
    </row>
    <row r="439" spans="19:19">
      <c r="S439" s="184"/>
    </row>
    <row r="440" spans="19:19">
      <c r="S440" s="184"/>
    </row>
    <row r="441" spans="19:19">
      <c r="S441" s="184"/>
    </row>
    <row r="442" spans="19:19">
      <c r="S442" s="184"/>
    </row>
    <row r="443" spans="19:19">
      <c r="S443" s="184"/>
    </row>
    <row r="444" spans="19:19">
      <c r="S444" s="184"/>
    </row>
    <row r="445" spans="19:19">
      <c r="S445" s="184"/>
    </row>
    <row r="446" spans="19:19">
      <c r="S446" s="184"/>
    </row>
    <row r="447" spans="19:19">
      <c r="S447" s="184"/>
    </row>
    <row r="448" spans="19:19">
      <c r="S448" s="184"/>
    </row>
    <row r="449" spans="19:19">
      <c r="S449" s="184"/>
    </row>
    <row r="450" spans="19:19">
      <c r="S450" s="184"/>
    </row>
    <row r="451" spans="19:19">
      <c r="S451" s="184"/>
    </row>
    <row r="452" spans="19:19">
      <c r="S452" s="184"/>
    </row>
    <row r="453" spans="19:19">
      <c r="S453" s="184"/>
    </row>
    <row r="454" spans="19:19">
      <c r="S454" s="184"/>
    </row>
    <row r="455" spans="19:19">
      <c r="S455" s="184"/>
    </row>
    <row r="456" spans="19:19">
      <c r="S456" s="184"/>
    </row>
    <row r="457" spans="19:19">
      <c r="S457" s="184"/>
    </row>
    <row r="458" spans="19:19">
      <c r="S458" s="184"/>
    </row>
    <row r="459" spans="19:19">
      <c r="S459" s="184"/>
    </row>
    <row r="460" spans="19:19">
      <c r="S460" s="184"/>
    </row>
    <row r="461" spans="19:19">
      <c r="S461" s="184"/>
    </row>
    <row r="462" spans="19:19">
      <c r="S462" s="184"/>
    </row>
    <row r="463" spans="19:19">
      <c r="S463" s="184"/>
    </row>
    <row r="464" spans="19:19">
      <c r="S464" s="184"/>
    </row>
    <row r="465" spans="19:19">
      <c r="S465" s="184"/>
    </row>
    <row r="466" spans="19:19">
      <c r="S466" s="184"/>
    </row>
    <row r="467" spans="19:19">
      <c r="S467" s="184"/>
    </row>
    <row r="468" spans="19:19">
      <c r="S468" s="184"/>
    </row>
    <row r="469" spans="19:19">
      <c r="S469" s="184"/>
    </row>
    <row r="470" spans="19:19">
      <c r="S470" s="184"/>
    </row>
    <row r="471" spans="19:19">
      <c r="S471" s="184"/>
    </row>
    <row r="472" spans="19:19">
      <c r="S472" s="184"/>
    </row>
    <row r="473" spans="19:19">
      <c r="S473" s="184"/>
    </row>
    <row r="474" spans="19:19">
      <c r="S474" s="184"/>
    </row>
    <row r="475" spans="19:19">
      <c r="S475" s="184"/>
    </row>
    <row r="476" spans="19:19">
      <c r="S476" s="184"/>
    </row>
    <row r="477" spans="19:19">
      <c r="S477" s="184"/>
    </row>
    <row r="478" spans="19:19">
      <c r="S478" s="184"/>
    </row>
    <row r="479" spans="19:19">
      <c r="S479" s="184"/>
    </row>
    <row r="480" spans="19:19">
      <c r="S480" s="184"/>
    </row>
    <row r="481" spans="19:19">
      <c r="S481" s="184"/>
    </row>
    <row r="482" spans="19:19">
      <c r="S482" s="184"/>
    </row>
    <row r="483" spans="19:19">
      <c r="S483" s="184"/>
    </row>
    <row r="484" spans="19:19">
      <c r="S484" s="184"/>
    </row>
    <row r="485" spans="19:19">
      <c r="S485" s="184"/>
    </row>
    <row r="486" spans="19:19">
      <c r="S486" s="184"/>
    </row>
    <row r="487" spans="19:19">
      <c r="S487" s="184"/>
    </row>
    <row r="488" spans="19:19">
      <c r="S488" s="184"/>
    </row>
    <row r="489" spans="19:19">
      <c r="S489" s="184"/>
    </row>
    <row r="490" spans="19:19">
      <c r="S490" s="184"/>
    </row>
    <row r="491" spans="19:19">
      <c r="S491" s="184"/>
    </row>
    <row r="492" spans="19:19">
      <c r="S492" s="184"/>
    </row>
    <row r="493" spans="19:19">
      <c r="S493" s="184"/>
    </row>
    <row r="494" spans="19:19">
      <c r="S494" s="184"/>
    </row>
    <row r="495" spans="19:19">
      <c r="S495" s="184"/>
    </row>
    <row r="496" spans="19:19">
      <c r="S496" s="184"/>
    </row>
    <row r="497" spans="19:19">
      <c r="S497" s="184"/>
    </row>
    <row r="498" spans="19:19">
      <c r="S498" s="184"/>
    </row>
    <row r="499" spans="19:19">
      <c r="S499" s="184"/>
    </row>
    <row r="500" spans="19:19">
      <c r="S500" s="184"/>
    </row>
    <row r="501" spans="19:19">
      <c r="S501" s="184"/>
    </row>
    <row r="502" spans="19:19">
      <c r="S502" s="184"/>
    </row>
    <row r="503" spans="19:19">
      <c r="S503" s="184"/>
    </row>
    <row r="504" spans="19:19">
      <c r="S504" s="184"/>
    </row>
    <row r="505" spans="19:19">
      <c r="S505" s="184"/>
    </row>
    <row r="506" spans="19:19">
      <c r="S506" s="184"/>
    </row>
    <row r="507" spans="19:19">
      <c r="S507" s="184"/>
    </row>
    <row r="508" spans="19:19">
      <c r="S508" s="184"/>
    </row>
    <row r="509" spans="19:19">
      <c r="S509" s="184"/>
    </row>
    <row r="510" spans="19:19">
      <c r="S510" s="184"/>
    </row>
    <row r="511" spans="19:19">
      <c r="S511" s="184"/>
    </row>
    <row r="512" spans="19:19">
      <c r="S512" s="184"/>
    </row>
    <row r="513" spans="19:19">
      <c r="S513" s="184"/>
    </row>
    <row r="514" spans="19:19">
      <c r="S514" s="184"/>
    </row>
    <row r="515" spans="19:19">
      <c r="S515" s="184"/>
    </row>
    <row r="516" spans="19:19">
      <c r="S516" s="184"/>
    </row>
    <row r="517" spans="19:19">
      <c r="S517" s="184"/>
    </row>
    <row r="518" spans="19:19">
      <c r="S518" s="184"/>
    </row>
    <row r="519" spans="19:19">
      <c r="S519" s="184"/>
    </row>
    <row r="520" spans="19:19">
      <c r="S520" s="184"/>
    </row>
    <row r="521" spans="19:19">
      <c r="S521" s="184"/>
    </row>
    <row r="522" spans="19:19">
      <c r="S522" s="184"/>
    </row>
    <row r="523" spans="19:19">
      <c r="S523" s="184"/>
    </row>
    <row r="524" spans="19:19">
      <c r="S524" s="184"/>
    </row>
    <row r="525" spans="19:19">
      <c r="S525" s="184"/>
    </row>
    <row r="526" spans="19:19">
      <c r="S526" s="184"/>
    </row>
    <row r="527" spans="19:19">
      <c r="S527" s="184"/>
    </row>
    <row r="528" spans="19:19">
      <c r="S528" s="184"/>
    </row>
    <row r="529" spans="19:19">
      <c r="S529" s="184"/>
    </row>
    <row r="530" spans="19:19">
      <c r="S530" s="184"/>
    </row>
    <row r="531" spans="19:19">
      <c r="S531" s="184"/>
    </row>
    <row r="532" spans="19:19">
      <c r="S532" s="184"/>
    </row>
    <row r="533" spans="19:19">
      <c r="S533" s="184"/>
    </row>
    <row r="534" spans="19:19">
      <c r="S534" s="184"/>
    </row>
    <row r="535" spans="19:19">
      <c r="S535" s="184"/>
    </row>
    <row r="536" spans="19:19">
      <c r="S536" s="184"/>
    </row>
    <row r="537" spans="19:19">
      <c r="S537" s="184"/>
    </row>
    <row r="538" spans="19:19">
      <c r="S538" s="184"/>
    </row>
    <row r="539" spans="19:19">
      <c r="S539" s="184"/>
    </row>
    <row r="540" spans="19:19">
      <c r="S540" s="184"/>
    </row>
    <row r="541" spans="19:19">
      <c r="S541" s="184"/>
    </row>
    <row r="542" spans="19:19">
      <c r="S542" s="184"/>
    </row>
    <row r="543" spans="19:19">
      <c r="S543" s="184"/>
    </row>
    <row r="544" spans="19:19">
      <c r="S544" s="184"/>
    </row>
    <row r="545" spans="19:19">
      <c r="S545" s="184"/>
    </row>
    <row r="546" spans="19:19">
      <c r="S546" s="184"/>
    </row>
    <row r="547" spans="19:19">
      <c r="S547" s="184"/>
    </row>
    <row r="548" spans="19:19">
      <c r="S548" s="184"/>
    </row>
    <row r="549" spans="19:19">
      <c r="S549" s="184"/>
    </row>
    <row r="550" spans="19:19">
      <c r="S550" s="184"/>
    </row>
    <row r="551" spans="19:19">
      <c r="S551" s="184"/>
    </row>
    <row r="552" spans="19:19">
      <c r="S552" s="184"/>
    </row>
    <row r="553" spans="19:19">
      <c r="S553" s="184"/>
    </row>
    <row r="554" spans="19:19">
      <c r="S554" s="184"/>
    </row>
    <row r="555" spans="19:19">
      <c r="S555" s="184"/>
    </row>
    <row r="556" spans="19:19">
      <c r="S556" s="184"/>
    </row>
    <row r="557" spans="19:19">
      <c r="S557" s="184"/>
    </row>
    <row r="558" spans="19:19">
      <c r="S558" s="184"/>
    </row>
    <row r="559" spans="19:19">
      <c r="S559" s="184"/>
    </row>
    <row r="560" spans="19:19">
      <c r="S560" s="184"/>
    </row>
    <row r="561" spans="19:19">
      <c r="S561" s="184"/>
    </row>
    <row r="562" spans="19:19">
      <c r="S562" s="184"/>
    </row>
    <row r="563" spans="19:19">
      <c r="S563" s="184"/>
    </row>
    <row r="564" spans="19:19">
      <c r="S564" s="184"/>
    </row>
    <row r="565" spans="19:19">
      <c r="S565" s="184"/>
    </row>
    <row r="566" spans="19:19">
      <c r="S566" s="184"/>
    </row>
    <row r="567" spans="19:19">
      <c r="S567" s="184"/>
    </row>
    <row r="568" spans="19:19">
      <c r="S568" s="184"/>
    </row>
    <row r="569" spans="19:19">
      <c r="S569" s="184"/>
    </row>
    <row r="570" spans="19:19">
      <c r="S570" s="184"/>
    </row>
    <row r="571" spans="19:19">
      <c r="S571" s="184"/>
    </row>
    <row r="572" spans="19:19">
      <c r="S572" s="184"/>
    </row>
    <row r="573" spans="19:19">
      <c r="S573" s="184"/>
    </row>
    <row r="574" spans="19:19">
      <c r="S574" s="184"/>
    </row>
  </sheetData>
  <dataConsolidate/>
  <phoneticPr fontId="1" type="noConversion"/>
  <conditionalFormatting sqref="R3:R45">
    <cfRule type="cellIs" dxfId="1001" priority="80" operator="equal">
      <formula>"WW"</formula>
    </cfRule>
    <cfRule type="cellIs" dxfId="1000" priority="81" operator="equal">
      <formula>"S1"</formula>
    </cfRule>
    <cfRule type="cellIs" dxfId="999" priority="82" operator="equal">
      <formula>"M5"</formula>
    </cfRule>
    <cfRule type="cellIs" dxfId="998" priority="83" operator="equal">
      <formula>"M4"</formula>
    </cfRule>
    <cfRule type="cellIs" dxfId="997" priority="84" operator="equal">
      <formula>"M3"</formula>
    </cfRule>
    <cfRule type="cellIs" dxfId="996" priority="85" operator="equal">
      <formula>"M2"</formula>
    </cfRule>
    <cfRule type="cellIs" dxfId="995" priority="86" operator="equal">
      <formula>"M1"</formula>
    </cfRule>
  </conditionalFormatting>
  <conditionalFormatting sqref="C21:C31 M3:Q360">
    <cfRule type="cellIs" dxfId="994" priority="72" operator="equal">
      <formula>"S2"</formula>
    </cfRule>
    <cfRule type="cellIs" dxfId="993" priority="73" operator="equal">
      <formula>"WW"</formula>
    </cfRule>
    <cfRule type="cellIs" dxfId="992" priority="74" operator="equal">
      <formula>"S1"</formula>
    </cfRule>
    <cfRule type="cellIs" dxfId="991" priority="75" operator="equal">
      <formula>"M5"</formula>
    </cfRule>
    <cfRule type="cellIs" dxfId="990" priority="76" operator="equal">
      <formula>"M4"</formula>
    </cfRule>
    <cfRule type="cellIs" dxfId="989" priority="77" operator="equal">
      <formula>"M3"</formula>
    </cfRule>
    <cfRule type="cellIs" dxfId="988" priority="78" operator="equal">
      <formula>"M2"</formula>
    </cfRule>
    <cfRule type="cellIs" dxfId="987" priority="79" operator="equal">
      <formula>"M1"</formula>
    </cfRule>
  </conditionalFormatting>
  <conditionalFormatting sqref="M3:Q360">
    <cfRule type="containsText" dxfId="986" priority="2" operator="containsText" text="BN">
      <formula>NOT(ISERROR(SEARCH("BN",M3)))</formula>
    </cfRule>
    <cfRule type="containsText" dxfId="985" priority="3" operator="containsText" text="BN">
      <formula>NOT(ISERROR(SEARCH("BN",M3)))</formula>
    </cfRule>
    <cfRule type="cellIs" dxfId="984" priority="65" operator="equal">
      <formula>"M5"</formula>
    </cfRule>
    <cfRule type="cellIs" dxfId="983" priority="66" operator="equal">
      <formula>"M4"</formula>
    </cfRule>
    <cfRule type="cellIs" dxfId="982" priority="67" operator="equal">
      <formula>"M3"</formula>
    </cfRule>
    <cfRule type="cellIs" dxfId="981" priority="68" operator="equal">
      <formula>"M2"</formula>
    </cfRule>
    <cfRule type="cellIs" dxfId="980" priority="69" operator="equal">
      <formula>"M1"</formula>
    </cfRule>
    <cfRule type="cellIs" dxfId="979" priority="70" operator="equal">
      <formula>"WW"</formula>
    </cfRule>
    <cfRule type="cellIs" dxfId="978" priority="71" operator="equal">
      <formula>"S1"</formula>
    </cfRule>
  </conditionalFormatting>
  <conditionalFormatting sqref="B14">
    <cfRule type="cellIs" dxfId="977" priority="57" operator="equal">
      <formula>"S2"</formula>
    </cfRule>
    <cfRule type="cellIs" dxfId="976" priority="58" operator="equal">
      <formula>"WW"</formula>
    </cfRule>
    <cfRule type="cellIs" dxfId="975" priority="59" operator="equal">
      <formula>"S1"</formula>
    </cfRule>
    <cfRule type="cellIs" dxfId="974" priority="60" operator="equal">
      <formula>"M5"</formula>
    </cfRule>
    <cfRule type="cellIs" dxfId="973" priority="61" operator="equal">
      <formula>"M4"</formula>
    </cfRule>
    <cfRule type="cellIs" dxfId="972" priority="62" operator="equal">
      <formula>"M3"</formula>
    </cfRule>
    <cfRule type="cellIs" dxfId="971" priority="63" operator="equal">
      <formula>"M2"</formula>
    </cfRule>
    <cfRule type="cellIs" dxfId="970" priority="64" operator="equal">
      <formula>"M1"</formula>
    </cfRule>
  </conditionalFormatting>
  <conditionalFormatting sqref="B14 C21:C31">
    <cfRule type="cellIs" dxfId="969" priority="50" operator="equal">
      <formula>"M5"</formula>
    </cfRule>
    <cfRule type="cellIs" dxfId="968" priority="51" operator="equal">
      <formula>"M4"</formula>
    </cfRule>
    <cfRule type="cellIs" dxfId="967" priority="52" operator="equal">
      <formula>"M3"</formula>
    </cfRule>
    <cfRule type="cellIs" dxfId="966" priority="53" operator="equal">
      <formula>"M2"</formula>
    </cfRule>
    <cfRule type="cellIs" dxfId="965" priority="54" operator="equal">
      <formula>"M1"</formula>
    </cfRule>
    <cfRule type="cellIs" dxfId="964" priority="55" operator="equal">
      <formula>"WW"</formula>
    </cfRule>
    <cfRule type="cellIs" dxfId="963" priority="56" operator="equal">
      <formula>"S1"</formula>
    </cfRule>
  </conditionalFormatting>
  <conditionalFormatting sqref="B15">
    <cfRule type="cellIs" dxfId="962" priority="42" operator="equal">
      <formula>"S2"</formula>
    </cfRule>
    <cfRule type="cellIs" dxfId="961" priority="43" operator="equal">
      <formula>"WW"</formula>
    </cfRule>
    <cfRule type="cellIs" dxfId="960" priority="44" operator="equal">
      <formula>"S1"</formula>
    </cfRule>
    <cfRule type="cellIs" dxfId="959" priority="45" operator="equal">
      <formula>"M5"</formula>
    </cfRule>
    <cfRule type="cellIs" dxfId="958" priority="46" operator="equal">
      <formula>"M4"</formula>
    </cfRule>
    <cfRule type="cellIs" dxfId="957" priority="47" operator="equal">
      <formula>"M3"</formula>
    </cfRule>
    <cfRule type="cellIs" dxfId="956" priority="48" operator="equal">
      <formula>"M2"</formula>
    </cfRule>
    <cfRule type="cellIs" dxfId="955" priority="49" operator="equal">
      <formula>"M1"</formula>
    </cfRule>
  </conditionalFormatting>
  <conditionalFormatting sqref="B15">
    <cfRule type="cellIs" dxfId="954" priority="35" operator="equal">
      <formula>"M5"</formula>
    </cfRule>
    <cfRule type="cellIs" dxfId="953" priority="36" operator="equal">
      <formula>"M4"</formula>
    </cfRule>
    <cfRule type="cellIs" dxfId="952" priority="37" operator="equal">
      <formula>"M3"</formula>
    </cfRule>
    <cfRule type="cellIs" dxfId="951" priority="38" operator="equal">
      <formula>"M2"</formula>
    </cfRule>
    <cfRule type="cellIs" dxfId="950" priority="39" operator="equal">
      <formula>"M1"</formula>
    </cfRule>
    <cfRule type="cellIs" dxfId="949" priority="40" operator="equal">
      <formula>"WW"</formula>
    </cfRule>
    <cfRule type="cellIs" dxfId="948" priority="41" operator="equal">
      <formula>"S1"</formula>
    </cfRule>
  </conditionalFormatting>
  <conditionalFormatting sqref="AC91:AC110 AD102:AG113 AD91:AF101 AG60:AG99 AF55:AG59 AF60:AF90">
    <cfRule type="cellIs" dxfId="947" priority="27" operator="equal">
      <formula>"S2"</formula>
    </cfRule>
    <cfRule type="cellIs" dxfId="946" priority="28" operator="equal">
      <formula>"WW"</formula>
    </cfRule>
    <cfRule type="cellIs" dxfId="945" priority="29" operator="equal">
      <formula>"S1"</formula>
    </cfRule>
    <cfRule type="cellIs" dxfId="944" priority="30" operator="equal">
      <formula>"M5"</formula>
    </cfRule>
    <cfRule type="cellIs" dxfId="943" priority="31" operator="equal">
      <formula>"M4"</formula>
    </cfRule>
    <cfRule type="cellIs" dxfId="942" priority="32" operator="equal">
      <formula>"M3"</formula>
    </cfRule>
    <cfRule type="cellIs" dxfId="941" priority="33" operator="equal">
      <formula>"M2"</formula>
    </cfRule>
    <cfRule type="cellIs" dxfId="940" priority="34" operator="equal">
      <formula>"M1"</formula>
    </cfRule>
  </conditionalFormatting>
  <conditionalFormatting sqref="AC91:AC110 AD102:AG113 AD91:AF101 AG60:AG99 AF55:AG59 AF60:AF90">
    <cfRule type="cellIs" dxfId="939" priority="20" operator="equal">
      <formula>"M5"</formula>
    </cfRule>
    <cfRule type="cellIs" dxfId="938" priority="21" operator="equal">
      <formula>"M4"</formula>
    </cfRule>
    <cfRule type="cellIs" dxfId="937" priority="22" operator="equal">
      <formula>"M3"</formula>
    </cfRule>
    <cfRule type="cellIs" dxfId="936" priority="23" operator="equal">
      <formula>"M2"</formula>
    </cfRule>
    <cfRule type="cellIs" dxfId="935" priority="24" operator="equal">
      <formula>"M1"</formula>
    </cfRule>
    <cfRule type="cellIs" dxfId="934" priority="25" operator="equal">
      <formula>"WW"</formula>
    </cfRule>
    <cfRule type="cellIs" dxfId="933" priority="26" operator="equal">
      <formula>"S1"</formula>
    </cfRule>
  </conditionalFormatting>
  <conditionalFormatting sqref="M3:Q360">
    <cfRule type="containsText" dxfId="932" priority="1" operator="containsText" text="BN">
      <formula>NOT(ISERROR(SEARCH("BN",M3)))</formula>
    </cfRule>
    <cfRule type="beginsWith" dxfId="931" priority="19" operator="beginsWith" text="M6">
      <formula>LEFT(M3,LEN("M6"))="M6"</formula>
    </cfRule>
  </conditionalFormatting>
  <conditionalFormatting sqref="B32">
    <cfRule type="cellIs" dxfId="930" priority="11" operator="equal">
      <formula>"S2"</formula>
    </cfRule>
    <cfRule type="cellIs" dxfId="929" priority="12" operator="equal">
      <formula>"WW"</formula>
    </cfRule>
    <cfRule type="cellIs" dxfId="928" priority="13" operator="equal">
      <formula>"S1"</formula>
    </cfRule>
    <cfRule type="cellIs" dxfId="927" priority="14" operator="equal">
      <formula>"M5"</formula>
    </cfRule>
    <cfRule type="cellIs" dxfId="926" priority="15" operator="equal">
      <formula>"M4"</formula>
    </cfRule>
    <cfRule type="cellIs" dxfId="925" priority="16" operator="equal">
      <formula>"M3"</formula>
    </cfRule>
    <cfRule type="cellIs" dxfId="924" priority="17" operator="equal">
      <formula>"M2"</formula>
    </cfRule>
    <cfRule type="cellIs" dxfId="923" priority="18" operator="equal">
      <formula>"M1"</formula>
    </cfRule>
  </conditionalFormatting>
  <conditionalFormatting sqref="B32">
    <cfRule type="cellIs" dxfId="922" priority="4" operator="equal">
      <formula>"M5"</formula>
    </cfRule>
    <cfRule type="cellIs" dxfId="921" priority="5" operator="equal">
      <formula>"M4"</formula>
    </cfRule>
    <cfRule type="cellIs" dxfId="920" priority="6" operator="equal">
      <formula>"M3"</formula>
    </cfRule>
    <cfRule type="cellIs" dxfId="919" priority="7" operator="equal">
      <formula>"M2"</formula>
    </cfRule>
    <cfRule type="cellIs" dxfId="918" priority="8" operator="equal">
      <formula>"M1"</formula>
    </cfRule>
    <cfRule type="cellIs" dxfId="917" priority="9" operator="equal">
      <formula>"WW"</formula>
    </cfRule>
    <cfRule type="cellIs" dxfId="916" priority="10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1A883-7410-6E4E-B8A1-16A6053290F5}">
  <dimension ref="A1:Y85"/>
  <sheetViews>
    <sheetView topLeftCell="C1" zoomScale="138" zoomScaleNormal="125" workbookViewId="0">
      <pane ySplit="6" topLeftCell="A7" activePane="bottomLeft" state="frozen"/>
      <selection activeCell="AO35" sqref="AO35"/>
      <selection pane="bottomLeft" activeCell="L49" sqref="L49"/>
    </sheetView>
  </sheetViews>
  <sheetFormatPr baseColWidth="10" defaultColWidth="9" defaultRowHeight="13"/>
  <cols>
    <col min="1" max="1" width="9" style="186"/>
    <col min="2" max="2" width="19.83203125" style="186" customWidth="1"/>
    <col min="3" max="4" width="11.1640625" style="186" customWidth="1"/>
    <col min="5" max="5" width="11" style="186" customWidth="1"/>
    <col min="6" max="6" width="12" style="186" bestFit="1" customWidth="1"/>
    <col min="7" max="7" width="9" style="186" customWidth="1"/>
    <col min="8" max="8" width="11" style="186" bestFit="1" customWidth="1"/>
    <col min="9" max="9" width="10" style="186" customWidth="1"/>
    <col min="10" max="10" width="8.5" style="186" customWidth="1"/>
    <col min="11" max="11" width="14.1640625" style="186" customWidth="1"/>
    <col min="12" max="12" width="13.1640625" style="186" customWidth="1"/>
    <col min="13" max="13" width="13.33203125" style="186" customWidth="1"/>
    <col min="14" max="14" width="12.1640625" style="188" bestFit="1" customWidth="1"/>
    <col min="15" max="16" width="9" style="188"/>
    <col min="17" max="24" width="9" style="186"/>
    <col min="25" max="25" width="10" style="186" bestFit="1" customWidth="1"/>
    <col min="26" max="16384" width="9" style="186"/>
  </cols>
  <sheetData>
    <row r="1" spans="1:25">
      <c r="N1" s="188" t="s">
        <v>322</v>
      </c>
      <c r="O1" s="188">
        <v>1</v>
      </c>
      <c r="P1" s="188">
        <v>2</v>
      </c>
      <c r="Q1" s="186">
        <v>3</v>
      </c>
      <c r="R1" s="186">
        <v>4</v>
      </c>
      <c r="S1" s="186">
        <v>5</v>
      </c>
    </row>
    <row r="2" spans="1:25">
      <c r="B2" s="186" t="s">
        <v>39</v>
      </c>
      <c r="C2" s="186" t="s">
        <v>40</v>
      </c>
      <c r="D2" s="186" t="s">
        <v>41</v>
      </c>
      <c r="E2" s="186" t="s">
        <v>42</v>
      </c>
      <c r="F2" s="186" t="s">
        <v>43</v>
      </c>
      <c r="O2" s="188">
        <v>3</v>
      </c>
      <c r="P2" s="188">
        <v>3</v>
      </c>
      <c r="Q2" s="186">
        <v>3</v>
      </c>
      <c r="R2" s="186">
        <v>3</v>
      </c>
      <c r="S2" s="186">
        <v>3</v>
      </c>
    </row>
    <row r="3" spans="1:25">
      <c r="C3" s="186">
        <f>[1]FGOverView!B17</f>
        <v>50</v>
      </c>
      <c r="D3" s="186" t="s">
        <v>247</v>
      </c>
      <c r="E3" s="22">
        <f>SUM(K7:K45)</f>
        <v>0.48047104890564252</v>
      </c>
      <c r="F3" s="14">
        <f>SUM(L7:L43)</f>
        <v>0.38685643943834719</v>
      </c>
    </row>
    <row r="5" spans="1:25" ht="14">
      <c r="B5" s="20" t="s">
        <v>19</v>
      </c>
      <c r="C5" s="361">
        <f>PRODUCT('FG_243way_Regular Symbol'!D16:'FG_243way_Regular Symbol'!H16)</f>
        <v>299394900</v>
      </c>
      <c r="D5" s="361"/>
      <c r="E5" s="361"/>
      <c r="F5" s="361"/>
      <c r="G5" s="361"/>
      <c r="H5" s="9"/>
      <c r="I5" s="10"/>
      <c r="J5" s="11"/>
      <c r="K5" s="12"/>
      <c r="L5" s="13"/>
      <c r="M5" s="189"/>
    </row>
    <row r="6" spans="1:25" ht="14">
      <c r="A6" s="186" t="s">
        <v>5</v>
      </c>
      <c r="B6" s="16" t="s">
        <v>321</v>
      </c>
      <c r="C6" s="177">
        <v>1</v>
      </c>
      <c r="D6" s="177">
        <v>2</v>
      </c>
      <c r="E6" s="177">
        <v>3</v>
      </c>
      <c r="F6" s="177">
        <v>4</v>
      </c>
      <c r="G6" s="177">
        <v>5</v>
      </c>
      <c r="H6" s="16" t="s">
        <v>24</v>
      </c>
      <c r="I6" s="17" t="s">
        <v>25</v>
      </c>
      <c r="J6" s="18" t="s">
        <v>26</v>
      </c>
      <c r="K6" s="19" t="s">
        <v>27</v>
      </c>
      <c r="L6" s="231" t="s">
        <v>28</v>
      </c>
      <c r="M6" s="187" t="s">
        <v>117</v>
      </c>
    </row>
    <row r="7" spans="1:25">
      <c r="A7" s="295" t="s">
        <v>142</v>
      </c>
      <c r="B7" s="338">
        <v>5</v>
      </c>
      <c r="C7" s="21">
        <f>IF(C$6&lt;=$B7,VLOOKUP($A7,'FG_243way_Regular Symbol'!$B$21:$H$31,FG_243way_PayCombo!C$6+2,FALSE)*O$2,IF(C$6-$B7=1,VLOOKUP($A7,'FG_243way_Regular Symbol'!$B$34:$H$44,FG_243way_PayCombo!C$6+2,FALSE),'FG_243way_Regular Symbol'!D$16))</f>
        <v>3</v>
      </c>
      <c r="D7" s="21">
        <f>IF(D$6&lt;=$B7,VLOOKUP($A7,'FG_243way_Regular Symbol'!$B$21:$H$31,FG_243way_PayCombo!D$6+2,FALSE)*P$2,IF(D$6-$B7=1,VLOOKUP($A7,'FG_243way_Regular Symbol'!$B$34:$H$44,FG_243way_PayCombo!D$6+2,FALSE),'FG_243way_Regular Symbol'!E$16))</f>
        <v>15</v>
      </c>
      <c r="E7" s="21">
        <f>IF(E$6&lt;=$B7,VLOOKUP($A7,'FG_243way_Regular Symbol'!$B$21:$H$31,FG_243way_PayCombo!E$6+2,FALSE)*Q$2,IF(E$6-$B7=1,VLOOKUP($A7,'FG_243way_Regular Symbol'!$B$34:$H$44,FG_243way_PayCombo!E$6+2,FALSE),'FG_243way_Regular Symbol'!F$16))</f>
        <v>18</v>
      </c>
      <c r="F7" s="21">
        <f>IF(F$6&lt;=$B7,VLOOKUP($A7,'FG_243way_Regular Symbol'!$B$21:$H$31,FG_243way_PayCombo!F$6+2,FALSE)*R$2,IF(F$6-$B7=1,VLOOKUP($A7,'FG_243way_Regular Symbol'!$B$34:$H$44,FG_243way_PayCombo!F$6+2,FALSE),'FG_243way_Regular Symbol'!G$16))</f>
        <v>15</v>
      </c>
      <c r="G7" s="21">
        <f>IF(G$6&lt;=$B7,VLOOKUP($A7,'FG_243way_Regular Symbol'!$B$21:$H$31,FG_243way_PayCombo!G$6+2,FALSE)*S$2,IF(G$6-$B7=1,VLOOKUP($A7,'FG_243way_Regular Symbol'!$B$34:$H$44,FG_243way_PayCombo!G$6+2,FALSE),'FG_243way_Regular Symbol'!H$16))</f>
        <v>6</v>
      </c>
      <c r="H7" s="249">
        <f>PRODUCT(C7:G7)</f>
        <v>72900</v>
      </c>
      <c r="I7" s="237">
        <f>$C$5/H7</f>
        <v>4106.9259259259261</v>
      </c>
      <c r="J7" s="183">
        <f>VLOOKUP($A7,OverView!$B$51:$G$62,FG_243way_PayCombo!$B7+1,FALSE)</f>
        <v>3000</v>
      </c>
      <c r="K7" s="176">
        <f>M7/$C$3</f>
        <v>1.4609467295535094E-2</v>
      </c>
      <c r="L7" s="269">
        <f>1/I7</f>
        <v>2.4349112159225157E-4</v>
      </c>
      <c r="M7" s="268">
        <f>L7*J7</f>
        <v>0.73047336477675473</v>
      </c>
      <c r="N7" s="186"/>
    </row>
    <row r="8" spans="1:25">
      <c r="A8" s="295" t="s">
        <v>78</v>
      </c>
      <c r="B8" s="338">
        <v>5</v>
      </c>
      <c r="C8" s="21">
        <f>IF(C$6&lt;=$B8,VLOOKUP($A8,'FG_243way_Regular Symbol'!$B$21:$H$31,FG_243way_PayCombo!C$6+2,FALSE)*O$2,IF(C$6-$B8=1,VLOOKUP($A8,'FG_243way_Regular Symbol'!$B$34:$H$44,FG_243way_PayCombo!C$6+2,FALSE),'FG_243way_Regular Symbol'!D$16))</f>
        <v>12</v>
      </c>
      <c r="D8" s="21">
        <f>IF(D$6&lt;=$B8,VLOOKUP($A8,'FG_243way_Regular Symbol'!$B$21:$H$31,FG_243way_PayCombo!D$6+2,FALSE)*P$2,IF(D$6-$B8=1,VLOOKUP($A8,'FG_243way_Regular Symbol'!$B$34:$H$44,FG_243way_PayCombo!D$6+2,FALSE),'FG_243way_Regular Symbol'!E$16))</f>
        <v>15</v>
      </c>
      <c r="E8" s="21">
        <f>IF(E$6&lt;=$B8,VLOOKUP($A8,'FG_243way_Regular Symbol'!$B$21:$H$31,FG_243way_PayCombo!E$6+2,FALSE)*Q$2,IF(E$6-$B8=1,VLOOKUP($A8,'FG_243way_Regular Symbol'!$B$34:$H$44,FG_243way_PayCombo!E$6+2,FALSE),'FG_243way_Regular Symbol'!F$16))</f>
        <v>18</v>
      </c>
      <c r="F8" s="21">
        <f>IF(F$6&lt;=$B8,VLOOKUP($A8,'FG_243way_Regular Symbol'!$B$21:$H$31,FG_243way_PayCombo!F$6+2,FALSE)*R$2,IF(F$6-$B8=1,VLOOKUP($A8,'FG_243way_Regular Symbol'!$B$34:$H$44,FG_243way_PayCombo!F$6+2,FALSE),'FG_243way_Regular Symbol'!G$16))</f>
        <v>15</v>
      </c>
      <c r="G8" s="21">
        <f>IF(G$6&lt;=$B8,VLOOKUP($A8,'FG_243way_Regular Symbol'!$B$21:$H$31,FG_243way_PayCombo!G$6+2,FALSE)*S$2,IF(G$6-$B8=1,VLOOKUP($A8,'FG_243way_Regular Symbol'!$B$34:$H$44,FG_243way_PayCombo!G$6+2,FALSE),'FG_243way_Regular Symbol'!H$16))</f>
        <v>9</v>
      </c>
      <c r="H8" s="249">
        <f t="shared" ref="H8:H39" si="0">PRODUCT(C8:G8)</f>
        <v>437400</v>
      </c>
      <c r="I8" s="237">
        <f t="shared" ref="I8:I42" si="1">$C$5/H8</f>
        <v>684.48765432098764</v>
      </c>
      <c r="J8" s="183">
        <f>VLOOKUP($A8,OverView!$B$51:$G$62,FG_243way_PayCombo!$B8+1,FALSE)</f>
        <v>2000</v>
      </c>
      <c r="K8" s="176">
        <f t="shared" ref="K8:K39" si="2">M8/$C$3</f>
        <v>5.8437869182140376E-2</v>
      </c>
      <c r="L8" s="269">
        <f t="shared" ref="L8:L39" si="3">1/I8</f>
        <v>1.4609467295535095E-3</v>
      </c>
      <c r="M8" s="268">
        <f t="shared" ref="M8:M39" si="4">L8*J8</f>
        <v>2.9218934591070189</v>
      </c>
      <c r="N8" s="186" t="s">
        <v>275</v>
      </c>
    </row>
    <row r="9" spans="1:25">
      <c r="A9" s="295" t="s">
        <v>76</v>
      </c>
      <c r="B9" s="338">
        <v>5</v>
      </c>
      <c r="C9" s="21">
        <f>IF(C$6&lt;=$B9,VLOOKUP($A9,'FG_243way_Regular Symbol'!$B$21:$H$31,FG_243way_PayCombo!C$6+2,FALSE)*O$2,IF(C$6-$B9=1,VLOOKUP($A9,'FG_243way_Regular Symbol'!$B$34:$H$44,FG_243way_PayCombo!C$6+2,FALSE),'FG_243way_Regular Symbol'!D$16))</f>
        <v>9</v>
      </c>
      <c r="D9" s="21">
        <f>IF(D$6&lt;=$B9,VLOOKUP($A9,'FG_243way_Regular Symbol'!$B$21:$H$31,FG_243way_PayCombo!D$6+2,FALSE)*P$2,IF(D$6-$B9=1,VLOOKUP($A9,'FG_243way_Regular Symbol'!$B$34:$H$44,FG_243way_PayCombo!D$6+2,FALSE),'FG_243way_Regular Symbol'!E$16))</f>
        <v>12</v>
      </c>
      <c r="E9" s="21">
        <f>IF(E$6&lt;=$B9,VLOOKUP($A9,'FG_243way_Regular Symbol'!$B$21:$H$31,FG_243way_PayCombo!E$6+2,FALSE)*Q$2,IF(E$6-$B9=1,VLOOKUP($A9,'FG_243way_Regular Symbol'!$B$34:$H$44,FG_243way_PayCombo!E$6+2,FALSE),'FG_243way_Regular Symbol'!F$16))</f>
        <v>6</v>
      </c>
      <c r="F9" s="21">
        <f>IF(F$6&lt;=$B9,VLOOKUP($A9,'FG_243way_Regular Symbol'!$B$21:$H$31,FG_243way_PayCombo!F$6+2,FALSE)*R$2,IF(F$6-$B9=1,VLOOKUP($A9,'FG_243way_Regular Symbol'!$B$34:$H$44,FG_243way_PayCombo!F$6+2,FALSE),'FG_243way_Regular Symbol'!G$16))</f>
        <v>15</v>
      </c>
      <c r="G9" s="21">
        <f>IF(G$6&lt;=$B9,VLOOKUP($A9,'FG_243way_Regular Symbol'!$B$21:$H$31,FG_243way_PayCombo!G$6+2,FALSE)*S$2,IF(G$6-$B9=1,VLOOKUP($A9,'FG_243way_Regular Symbol'!$B$34:$H$44,FG_243way_PayCombo!G$6+2,FALSE),'FG_243way_Regular Symbol'!H$16))</f>
        <v>3</v>
      </c>
      <c r="H9" s="249">
        <f t="shared" si="0"/>
        <v>29160</v>
      </c>
      <c r="I9" s="237">
        <f t="shared" si="1"/>
        <v>10267.314814814816</v>
      </c>
      <c r="J9" s="183">
        <f>VLOOKUP($A9,OverView!$B$51:$G$62,FG_243way_PayCombo!$B9+1,FALSE)</f>
        <v>2000</v>
      </c>
      <c r="K9" s="176">
        <f t="shared" si="2"/>
        <v>3.8958579454760251E-3</v>
      </c>
      <c r="L9" s="269">
        <f t="shared" si="3"/>
        <v>9.739644863690062E-5</v>
      </c>
      <c r="M9" s="268">
        <f t="shared" si="4"/>
        <v>0.19479289727380125</v>
      </c>
      <c r="N9" s="294"/>
      <c r="O9" s="294"/>
      <c r="P9" s="294"/>
      <c r="Q9" s="294"/>
      <c r="R9" s="294"/>
      <c r="S9" s="294" t="s">
        <v>0</v>
      </c>
      <c r="T9" s="294" t="s">
        <v>4</v>
      </c>
      <c r="U9" s="294" t="s">
        <v>1</v>
      </c>
      <c r="V9" s="294" t="s">
        <v>2</v>
      </c>
      <c r="W9" s="294" t="s">
        <v>3</v>
      </c>
      <c r="X9" s="295" t="s">
        <v>276</v>
      </c>
      <c r="Y9" s="295" t="s">
        <v>277</v>
      </c>
    </row>
    <row r="10" spans="1:25">
      <c r="A10" s="295" t="s">
        <v>77</v>
      </c>
      <c r="B10" s="338">
        <v>5</v>
      </c>
      <c r="C10" s="21">
        <f>IF(C$6&lt;=$B10,VLOOKUP($A10,'FG_243way_Regular Symbol'!$B$21:$H$31,FG_243way_PayCombo!C$6+2,FALSE)*O$2,IF(C$6-$B10=1,VLOOKUP($A10,'FG_243way_Regular Symbol'!$B$34:$H$44,FG_243way_PayCombo!C$6+2,FALSE),'FG_243way_Regular Symbol'!D$16))</f>
        <v>24</v>
      </c>
      <c r="D10" s="21">
        <f>IF(D$6&lt;=$B10,VLOOKUP($A10,'FG_243way_Regular Symbol'!$B$21:$H$31,FG_243way_PayCombo!D$6+2,FALSE)*P$2,IF(D$6-$B10=1,VLOOKUP($A10,'FG_243way_Regular Symbol'!$B$34:$H$44,FG_243way_PayCombo!D$6+2,FALSE),'FG_243way_Regular Symbol'!E$16))</f>
        <v>12</v>
      </c>
      <c r="E10" s="21">
        <f>IF(E$6&lt;=$B10,VLOOKUP($A10,'FG_243way_Regular Symbol'!$B$21:$H$31,FG_243way_PayCombo!E$6+2,FALSE)*Q$2,IF(E$6-$B10=1,VLOOKUP($A10,'FG_243way_Regular Symbol'!$B$34:$H$44,FG_243way_PayCombo!E$6+2,FALSE),'FG_243way_Regular Symbol'!F$16))</f>
        <v>15</v>
      </c>
      <c r="F10" s="21">
        <f>IF(F$6&lt;=$B10,VLOOKUP($A10,'FG_243way_Regular Symbol'!$B$21:$H$31,FG_243way_PayCombo!F$6+2,FALSE)*R$2,IF(F$6-$B10=1,VLOOKUP($A10,'FG_243way_Regular Symbol'!$B$34:$H$44,FG_243way_PayCombo!F$6+2,FALSE),'FG_243way_Regular Symbol'!G$16))</f>
        <v>15</v>
      </c>
      <c r="G10" s="21">
        <f>IF(G$6&lt;=$B10,VLOOKUP($A10,'FG_243way_Regular Symbol'!$B$21:$H$31,FG_243way_PayCombo!G$6+2,FALSE)*S$2,IF(G$6-$B10=1,VLOOKUP($A10,'FG_243way_Regular Symbol'!$B$34:$H$44,FG_243way_PayCombo!G$6+2,FALSE),'FG_243way_Regular Symbol'!H$16))</f>
        <v>6</v>
      </c>
      <c r="H10" s="249">
        <f t="shared" si="0"/>
        <v>388800</v>
      </c>
      <c r="I10" s="237">
        <f t="shared" si="1"/>
        <v>770.04861111111109</v>
      </c>
      <c r="J10" s="183">
        <f>VLOOKUP($A10,OverView!$B$51:$G$62,FG_243way_PayCombo!$B10+1,FALSE)</f>
        <v>1000</v>
      </c>
      <c r="K10" s="176">
        <f t="shared" si="2"/>
        <v>2.5972386303173504E-2</v>
      </c>
      <c r="L10" s="269">
        <f t="shared" si="3"/>
        <v>1.2986193151586752E-3</v>
      </c>
      <c r="M10" s="268">
        <f t="shared" si="4"/>
        <v>1.2986193151586751</v>
      </c>
      <c r="N10" s="296" t="s">
        <v>38</v>
      </c>
      <c r="O10" s="296" t="s">
        <v>38</v>
      </c>
      <c r="P10" s="296" t="s">
        <v>38</v>
      </c>
      <c r="Q10" s="296" t="s">
        <v>38</v>
      </c>
      <c r="R10" s="296" t="s">
        <v>38</v>
      </c>
      <c r="S10" s="294">
        <f>IF(N10="S1",VLOOKUP(N10,'FG_243way_Regular Symbol'!$B$3:$H$15,FG_243way_PayCombo!O$1+2,FALSE)*O$2,'FG_243way_Regular Symbol'!D$16-VLOOKUP("S1",'FG_243way_Regular Symbol'!$B$3:$H$15,FG_243way_PayCombo!O$1+2,FALSE)*O$2)</f>
        <v>3</v>
      </c>
      <c r="T10" s="294">
        <f>IF(O10="S1",VLOOKUP(O10,'FG_243way_Regular Symbol'!$B$3:$H$15,FG_243way_PayCombo!P$1+2,FALSE)*P$2,'FG_243way_Regular Symbol'!E$16-VLOOKUP("S1",'FG_243way_Regular Symbol'!$B$3:$H$15,FG_243way_PayCombo!P$1+2,FALSE)*P$2)</f>
        <v>3</v>
      </c>
      <c r="U10" s="294">
        <f>IF(P10="S1",VLOOKUP(P10,'FG_243way_Regular Symbol'!$B$3:$H$15,FG_243way_PayCombo!Q$1+2,FALSE)*Q$2,'FG_243way_Regular Symbol'!F$16-VLOOKUP("S1",'FG_243way_Regular Symbol'!$B$3:$H$15,FG_243way_PayCombo!Q$1+2,FALSE)*Q$2)</f>
        <v>3</v>
      </c>
      <c r="V10" s="294">
        <f>IF(Q10="S1",VLOOKUP(Q10,'FG_243way_Regular Symbol'!$B$3:$H$15,FG_243way_PayCombo!R$1+2,FALSE)*R$2,'FG_243way_Regular Symbol'!G$16-VLOOKUP("S1",'FG_243way_Regular Symbol'!$B$3:$H$15,FG_243way_PayCombo!R$1+2,FALSE)*R$2)</f>
        <v>3</v>
      </c>
      <c r="W10" s="294">
        <f>IF(R10="S1",VLOOKUP(R10,'FG_243way_Regular Symbol'!$B$3:$H$15,FG_243way_PayCombo!S$1+2,FALSE)*S$2,'FG_243way_Regular Symbol'!H$16-VLOOKUP("S1",'FG_243way_Regular Symbol'!$B$3:$H$15,FG_243way_PayCombo!S$1+2,FALSE)*S$2)</f>
        <v>3</v>
      </c>
      <c r="X10" s="297">
        <f t="shared" ref="X10:X25" si="5">PRODUCT(S10,T10,U10,V10,W10)</f>
        <v>243</v>
      </c>
      <c r="Y10" s="14">
        <f t="shared" ref="Y10:Y25" si="6">X10/$C$5</f>
        <v>8.1163707197417195E-7</v>
      </c>
    </row>
    <row r="11" spans="1:25">
      <c r="A11" s="295" t="s">
        <v>140</v>
      </c>
      <c r="B11" s="338">
        <v>5</v>
      </c>
      <c r="C11" s="21">
        <f>IF(C$6&lt;=$B11,VLOOKUP($A11,'FG_243way_Regular Symbol'!$B$21:$H$31,FG_243way_PayCombo!C$6+2,FALSE)*O$2,IF(C$6-$B11=1,VLOOKUP($A11,'FG_243way_Regular Symbol'!$B$34:$H$44,FG_243way_PayCombo!C$6+2,FALSE),'FG_243way_Regular Symbol'!D$16))</f>
        <v>24</v>
      </c>
      <c r="D11" s="21">
        <f>IF(D$6&lt;=$B11,VLOOKUP($A11,'FG_243way_Regular Symbol'!$B$21:$H$31,FG_243way_PayCombo!D$6+2,FALSE)*P$2,IF(D$6-$B11=1,VLOOKUP($A11,'FG_243way_Regular Symbol'!$B$34:$H$44,FG_243way_PayCombo!D$6+2,FALSE),'FG_243way_Regular Symbol'!E$16))</f>
        <v>18</v>
      </c>
      <c r="E11" s="21">
        <f>IF(E$6&lt;=$B11,VLOOKUP($A11,'FG_243way_Regular Symbol'!$B$21:$H$31,FG_243way_PayCombo!E$6+2,FALSE)*Q$2,IF(E$6-$B11=1,VLOOKUP($A11,'FG_243way_Regular Symbol'!$B$34:$H$44,FG_243way_PayCombo!E$6+2,FALSE),'FG_243way_Regular Symbol'!F$16))</f>
        <v>12</v>
      </c>
      <c r="F11" s="21">
        <f>IF(F$6&lt;=$B11,VLOOKUP($A11,'FG_243way_Regular Symbol'!$B$21:$H$31,FG_243way_PayCombo!F$6+2,FALSE)*R$2,IF(F$6-$B11=1,VLOOKUP($A11,'FG_243way_Regular Symbol'!$B$34:$H$44,FG_243way_PayCombo!F$6+2,FALSE),'FG_243way_Regular Symbol'!G$16))</f>
        <v>15</v>
      </c>
      <c r="G11" s="21">
        <f>IF(G$6&lt;=$B11,VLOOKUP($A11,'FG_243way_Regular Symbol'!$B$21:$H$31,FG_243way_PayCombo!G$6+2,FALSE)*S$2,IF(G$6-$B11=1,VLOOKUP($A11,'FG_243way_Regular Symbol'!$B$34:$H$44,FG_243way_PayCombo!G$6+2,FALSE),'FG_243way_Regular Symbol'!H$16))</f>
        <v>6</v>
      </c>
      <c r="H11" s="249">
        <f t="shared" si="0"/>
        <v>466560</v>
      </c>
      <c r="I11" s="237">
        <f t="shared" si="1"/>
        <v>641.70717592592598</v>
      </c>
      <c r="J11" s="183">
        <f>VLOOKUP($A11,OverView!$B$51:$G$62,FG_243way_PayCombo!$B11+1,FALSE)</f>
        <v>1000</v>
      </c>
      <c r="K11" s="176">
        <f t="shared" si="2"/>
        <v>3.1166863563808201E-2</v>
      </c>
      <c r="L11" s="269">
        <f t="shared" si="3"/>
        <v>1.5583431781904099E-3</v>
      </c>
      <c r="M11" s="268">
        <f t="shared" si="4"/>
        <v>1.55834317819041</v>
      </c>
      <c r="N11" s="298" t="s">
        <v>38</v>
      </c>
      <c r="O11" s="298" t="s">
        <v>38</v>
      </c>
      <c r="P11" s="298" t="s">
        <v>38</v>
      </c>
      <c r="Q11" s="298" t="s">
        <v>38</v>
      </c>
      <c r="R11" s="298" t="s">
        <v>278</v>
      </c>
      <c r="S11" s="294">
        <f>IF(N11="S1",VLOOKUP(N11,'FG_243way_Regular Symbol'!$B$3:$H$15,FG_243way_PayCombo!O$1+2,FALSE)*O$2,'FG_243way_Regular Symbol'!D$16-VLOOKUP("S1",'FG_243way_Regular Symbol'!$B$3:$H$15,FG_243way_PayCombo!O$1+2,FALSE)*O$2)</f>
        <v>3</v>
      </c>
      <c r="T11" s="294">
        <f>IF(O11="S1",VLOOKUP(O11,'FG_243way_Regular Symbol'!$B$3:$H$15,FG_243way_PayCombo!P$1+2,FALSE)*P$2,'FG_243way_Regular Symbol'!E$16-VLOOKUP("S1",'FG_243way_Regular Symbol'!$B$3:$H$15,FG_243way_PayCombo!P$1+2,FALSE)*P$2)</f>
        <v>3</v>
      </c>
      <c r="U11" s="294">
        <f>IF(P11="S1",VLOOKUP(P11,'FG_243way_Regular Symbol'!$B$3:$H$15,FG_243way_PayCombo!Q$1+2,FALSE)*Q$2,'FG_243way_Regular Symbol'!F$16-VLOOKUP("S1",'FG_243way_Regular Symbol'!$B$3:$H$15,FG_243way_PayCombo!Q$1+2,FALSE)*Q$2)</f>
        <v>3</v>
      </c>
      <c r="V11" s="294">
        <f>IF(Q11="S1",VLOOKUP(Q11,'FG_243way_Regular Symbol'!$B$3:$H$15,FG_243way_PayCombo!R$1+2,FALSE)*R$2,'FG_243way_Regular Symbol'!G$16-VLOOKUP("S1",'FG_243way_Regular Symbol'!$B$3:$H$15,FG_243way_PayCombo!R$1+2,FALSE)*R$2)</f>
        <v>3</v>
      </c>
      <c r="W11" s="294">
        <f>IF(R11="S1",VLOOKUP(R11,'FG_243way_Regular Symbol'!$B$3:$H$15,FG_243way_PayCombo!S$1+2,FALSE)*S$2,'FG_243way_Regular Symbol'!H$16-VLOOKUP("S1",'FG_243way_Regular Symbol'!$B$3:$H$15,FG_243way_PayCombo!S$1+2,FALSE)*S$2)</f>
        <v>39</v>
      </c>
      <c r="X11" s="297">
        <f t="shared" si="5"/>
        <v>3159</v>
      </c>
      <c r="Y11" s="14">
        <f t="shared" si="6"/>
        <v>1.0551281935664235E-5</v>
      </c>
    </row>
    <row r="12" spans="1:25">
      <c r="A12" s="295" t="s">
        <v>62</v>
      </c>
      <c r="B12" s="338">
        <v>5</v>
      </c>
      <c r="C12" s="21">
        <f>IF(C$6&lt;=$B12,VLOOKUP($A12,'FG_243way_Regular Symbol'!$B$21:$H$31,FG_243way_PayCombo!C$6+2,FALSE)*O$2,IF(C$6-$B12=1,VLOOKUP($A12,'FG_243way_Regular Symbol'!$B$34:$H$44,FG_243way_PayCombo!C$6+2,FALSE),'FG_243way_Regular Symbol'!D$16))</f>
        <v>18</v>
      </c>
      <c r="D12" s="21">
        <f>IF(D$6&lt;=$B12,VLOOKUP($A12,'FG_243way_Regular Symbol'!$B$21:$H$31,FG_243way_PayCombo!D$6+2,FALSE)*P$2,IF(D$6-$B12=1,VLOOKUP($A12,'FG_243way_Regular Symbol'!$B$34:$H$44,FG_243way_PayCombo!D$6+2,FALSE),'FG_243way_Regular Symbol'!E$16))</f>
        <v>15</v>
      </c>
      <c r="E12" s="21">
        <f>IF(E$6&lt;=$B12,VLOOKUP($A12,'FG_243way_Regular Symbol'!$B$21:$H$31,FG_243way_PayCombo!E$6+2,FALSE)*Q$2,IF(E$6-$B12=1,VLOOKUP($A12,'FG_243way_Regular Symbol'!$B$34:$H$44,FG_243way_PayCombo!E$6+2,FALSE),'FG_243way_Regular Symbol'!F$16))</f>
        <v>6</v>
      </c>
      <c r="F12" s="21">
        <f>IF(F$6&lt;=$B12,VLOOKUP($A12,'FG_243way_Regular Symbol'!$B$21:$H$31,FG_243way_PayCombo!F$6+2,FALSE)*R$2,IF(F$6-$B12=1,VLOOKUP($A12,'FG_243way_Regular Symbol'!$B$34:$H$44,FG_243way_PayCombo!F$6+2,FALSE),'FG_243way_Regular Symbol'!G$16))</f>
        <v>18</v>
      </c>
      <c r="G12" s="21">
        <f>IF(G$6&lt;=$B12,VLOOKUP($A12,'FG_243way_Regular Symbol'!$B$21:$H$31,FG_243way_PayCombo!G$6+2,FALSE)*S$2,IF(G$6-$B12=1,VLOOKUP($A12,'FG_243way_Regular Symbol'!$B$34:$H$44,FG_243way_PayCombo!G$6+2,FALSE),'FG_243way_Regular Symbol'!H$16))</f>
        <v>6</v>
      </c>
      <c r="H12" s="249">
        <f t="shared" si="0"/>
        <v>174960</v>
      </c>
      <c r="I12" s="237">
        <f t="shared" si="1"/>
        <v>1711.2191358024691</v>
      </c>
      <c r="J12" s="183">
        <f>VLOOKUP($A12,OverView!$B$51:$G$62,FG_243way_PayCombo!$B12+1,FALSE)</f>
        <v>500</v>
      </c>
      <c r="K12" s="176">
        <f t="shared" si="2"/>
        <v>5.8437869182140379E-3</v>
      </c>
      <c r="L12" s="269">
        <f t="shared" si="3"/>
        <v>5.8437869182140375E-4</v>
      </c>
      <c r="M12" s="268">
        <f t="shared" si="4"/>
        <v>0.29218934591070189</v>
      </c>
      <c r="N12" s="298" t="s">
        <v>38</v>
      </c>
      <c r="O12" s="298" t="s">
        <v>38</v>
      </c>
      <c r="P12" s="298" t="s">
        <v>38</v>
      </c>
      <c r="Q12" s="298" t="s">
        <v>278</v>
      </c>
      <c r="R12" s="298" t="s">
        <v>38</v>
      </c>
      <c r="S12" s="294">
        <f>IF(N12="S1",VLOOKUP(N12,'FG_243way_Regular Symbol'!$B$3:$H$15,FG_243way_PayCombo!O$1+2,FALSE)*O$2,'FG_243way_Regular Symbol'!D$16-VLOOKUP("S1",'FG_243way_Regular Symbol'!$B$3:$H$15,FG_243way_PayCombo!O$1+2,FALSE)*O$2)</f>
        <v>3</v>
      </c>
      <c r="T12" s="294">
        <f>IF(O12="S1",VLOOKUP(O12,'FG_243way_Regular Symbol'!$B$3:$H$15,FG_243way_PayCombo!P$1+2,FALSE)*P$2,'FG_243way_Regular Symbol'!E$16-VLOOKUP("S1",'FG_243way_Regular Symbol'!$B$3:$H$15,FG_243way_PayCombo!P$1+2,FALSE)*P$2)</f>
        <v>3</v>
      </c>
      <c r="U12" s="294">
        <f>IF(P12="S1",VLOOKUP(P12,'FG_243way_Regular Symbol'!$B$3:$H$15,FG_243way_PayCombo!Q$1+2,FALSE)*Q$2,'FG_243way_Regular Symbol'!F$16-VLOOKUP("S1",'FG_243way_Regular Symbol'!$B$3:$H$15,FG_243way_PayCombo!Q$1+2,FALSE)*Q$2)</f>
        <v>3</v>
      </c>
      <c r="V12" s="294">
        <f>IF(Q12="S1",VLOOKUP(Q12,'FG_243way_Regular Symbol'!$B$3:$H$15,FG_243way_PayCombo!R$1+2,FALSE)*R$2,'FG_243way_Regular Symbol'!G$16-VLOOKUP("S1",'FG_243way_Regular Symbol'!$B$3:$H$15,FG_243way_PayCombo!R$1+2,FALSE)*R$2)</f>
        <v>32</v>
      </c>
      <c r="W12" s="294">
        <f>IF(R12="S1",VLOOKUP(R12,'FG_243way_Regular Symbol'!$B$3:$H$15,FG_243way_PayCombo!S$1+2,FALSE)*S$2,'FG_243way_Regular Symbol'!H$16-VLOOKUP("S1",'FG_243way_Regular Symbol'!$B$3:$H$15,FG_243way_PayCombo!S$1+2,FALSE)*S$2)</f>
        <v>3</v>
      </c>
      <c r="X12" s="297">
        <f t="shared" si="5"/>
        <v>2592</v>
      </c>
      <c r="Y12" s="14">
        <f t="shared" si="6"/>
        <v>8.657462101057833E-6</v>
      </c>
    </row>
    <row r="13" spans="1:25">
      <c r="A13" s="295" t="s">
        <v>181</v>
      </c>
      <c r="B13" s="338">
        <v>5</v>
      </c>
      <c r="C13" s="21">
        <f>IF(C$6&lt;=$B13,VLOOKUP($A13,'FG_243way_Regular Symbol'!$B$21:$H$31,FG_243way_PayCombo!C$6+2,FALSE)*O$2,IF(C$6-$B13=1,VLOOKUP($A13,'FG_243way_Regular Symbol'!$B$34:$H$44,FG_243way_PayCombo!C$6+2,FALSE),'FG_243way_Regular Symbol'!D$16))</f>
        <v>18</v>
      </c>
      <c r="D13" s="21">
        <f>IF(D$6&lt;=$B13,VLOOKUP($A13,'FG_243way_Regular Symbol'!$B$21:$H$31,FG_243way_PayCombo!D$6+2,FALSE)*P$2,IF(D$6-$B13=1,VLOOKUP($A13,'FG_243way_Regular Symbol'!$B$34:$H$44,FG_243way_PayCombo!D$6+2,FALSE),'FG_243way_Regular Symbol'!E$16))</f>
        <v>9</v>
      </c>
      <c r="E13" s="21">
        <f>IF(E$6&lt;=$B13,VLOOKUP($A13,'FG_243way_Regular Symbol'!$B$21:$H$31,FG_243way_PayCombo!E$6+2,FALSE)*Q$2,IF(E$6-$B13=1,VLOOKUP($A13,'FG_243way_Regular Symbol'!$B$34:$H$44,FG_243way_PayCombo!E$6+2,FALSE),'FG_243way_Regular Symbol'!F$16))</f>
        <v>12</v>
      </c>
      <c r="F13" s="21">
        <f>IF(F$6&lt;=$B13,VLOOKUP($A13,'FG_243way_Regular Symbol'!$B$21:$H$31,FG_243way_PayCombo!F$6+2,FALSE)*R$2,IF(F$6-$B13=1,VLOOKUP($A13,'FG_243way_Regular Symbol'!$B$34:$H$44,FG_243way_PayCombo!F$6+2,FALSE),'FG_243way_Regular Symbol'!G$16))</f>
        <v>21</v>
      </c>
      <c r="G13" s="21">
        <f>IF(G$6&lt;=$B13,VLOOKUP($A13,'FG_243way_Regular Symbol'!$B$21:$H$31,FG_243way_PayCombo!G$6+2,FALSE)*S$2,IF(G$6-$B13=1,VLOOKUP($A13,'FG_243way_Regular Symbol'!$B$34:$H$44,FG_243way_PayCombo!G$6+2,FALSE),'FG_243way_Regular Symbol'!H$16))</f>
        <v>6</v>
      </c>
      <c r="H13" s="249">
        <f t="shared" si="0"/>
        <v>244944</v>
      </c>
      <c r="I13" s="237">
        <f t="shared" si="1"/>
        <v>1222.2993827160494</v>
      </c>
      <c r="J13" s="183">
        <f>VLOOKUP($A13,OverView!$B$51:$G$62,FG_243way_PayCombo!$B13+1,FALSE)</f>
        <v>400</v>
      </c>
      <c r="K13" s="176">
        <f t="shared" si="2"/>
        <v>6.545041348399722E-3</v>
      </c>
      <c r="L13" s="269">
        <f t="shared" si="3"/>
        <v>8.1813016854996525E-4</v>
      </c>
      <c r="M13" s="268">
        <f t="shared" si="4"/>
        <v>0.32725206741998608</v>
      </c>
      <c r="N13" s="298" t="s">
        <v>38</v>
      </c>
      <c r="O13" s="298" t="s">
        <v>38</v>
      </c>
      <c r="P13" s="298" t="s">
        <v>278</v>
      </c>
      <c r="Q13" s="298" t="s">
        <v>38</v>
      </c>
      <c r="R13" s="298" t="s">
        <v>38</v>
      </c>
      <c r="S13" s="294">
        <f>IF(N13="S1",VLOOKUP(N13,'FG_243way_Regular Symbol'!$B$3:$H$15,FG_243way_PayCombo!O$1+2,FALSE)*O$2,'FG_243way_Regular Symbol'!D$16-VLOOKUP("S1",'FG_243way_Regular Symbol'!$B$3:$H$15,FG_243way_PayCombo!O$1+2,FALSE)*O$2)</f>
        <v>3</v>
      </c>
      <c r="T13" s="294">
        <f>IF(O13="S1",VLOOKUP(O13,'FG_243way_Regular Symbol'!$B$3:$H$15,FG_243way_PayCombo!P$1+2,FALSE)*P$2,'FG_243way_Regular Symbol'!E$16-VLOOKUP("S1",'FG_243way_Regular Symbol'!$B$3:$H$15,FG_243way_PayCombo!P$1+2,FALSE)*P$2)</f>
        <v>3</v>
      </c>
      <c r="U13" s="294">
        <f>IF(P13="S1",VLOOKUP(P13,'FG_243way_Regular Symbol'!$B$3:$H$15,FG_243way_PayCombo!Q$1+2,FALSE)*Q$2,'FG_243way_Regular Symbol'!F$16-VLOOKUP("S1",'FG_243way_Regular Symbol'!$B$3:$H$15,FG_243way_PayCombo!Q$1+2,FALSE)*Q$2)</f>
        <v>59</v>
      </c>
      <c r="V13" s="294">
        <f>IF(Q13="S1",VLOOKUP(Q13,'FG_243way_Regular Symbol'!$B$3:$H$15,FG_243way_PayCombo!R$1+2,FALSE)*R$2,'FG_243way_Regular Symbol'!G$16-VLOOKUP("S1",'FG_243way_Regular Symbol'!$B$3:$H$15,FG_243way_PayCombo!R$1+2,FALSE)*R$2)</f>
        <v>3</v>
      </c>
      <c r="W13" s="294">
        <f>IF(R13="S1",VLOOKUP(R13,'FG_243way_Regular Symbol'!$B$3:$H$15,FG_243way_PayCombo!S$1+2,FALSE)*S$2,'FG_243way_Regular Symbol'!H$16-VLOOKUP("S1",'FG_243way_Regular Symbol'!$B$3:$H$15,FG_243way_PayCombo!S$1+2,FALSE)*S$2)</f>
        <v>3</v>
      </c>
      <c r="X13" s="297">
        <f t="shared" si="5"/>
        <v>4779</v>
      </c>
      <c r="Y13" s="14">
        <f t="shared" si="6"/>
        <v>1.596219574882538E-5</v>
      </c>
    </row>
    <row r="14" spans="1:25">
      <c r="A14" s="295" t="s">
        <v>182</v>
      </c>
      <c r="B14" s="338">
        <v>5</v>
      </c>
      <c r="C14" s="21">
        <f>IF(C$6&lt;=$B14,VLOOKUP($A14,'FG_243way_Regular Symbol'!$B$21:$H$31,FG_243way_PayCombo!C$6+2,FALSE)*O$2,IF(C$6-$B14=1,VLOOKUP($A14,'FG_243way_Regular Symbol'!$B$34:$H$44,FG_243way_PayCombo!C$6+2,FALSE),'FG_243way_Regular Symbol'!D$16))</f>
        <v>27</v>
      </c>
      <c r="D14" s="21">
        <f>IF(D$6&lt;=$B14,VLOOKUP($A14,'FG_243way_Regular Symbol'!$B$21:$H$31,FG_243way_PayCombo!D$6+2,FALSE)*P$2,IF(D$6-$B14=1,VLOOKUP($A14,'FG_243way_Regular Symbol'!$B$34:$H$44,FG_243way_PayCombo!D$6+2,FALSE),'FG_243way_Regular Symbol'!E$16))</f>
        <v>18</v>
      </c>
      <c r="E14" s="21">
        <f>IF(E$6&lt;=$B14,VLOOKUP($A14,'FG_243way_Regular Symbol'!$B$21:$H$31,FG_243way_PayCombo!E$6+2,FALSE)*Q$2,IF(E$6-$B14=1,VLOOKUP($A14,'FG_243way_Regular Symbol'!$B$34:$H$44,FG_243way_PayCombo!E$6+2,FALSE),'FG_243way_Regular Symbol'!F$16))</f>
        <v>18</v>
      </c>
      <c r="F14" s="21">
        <f>IF(F$6&lt;=$B14,VLOOKUP($A14,'FG_243way_Regular Symbol'!$B$21:$H$31,FG_243way_PayCombo!F$6+2,FALSE)*R$2,IF(F$6-$B14=1,VLOOKUP($A14,'FG_243way_Regular Symbol'!$B$34:$H$44,FG_243way_PayCombo!F$6+2,FALSE),'FG_243way_Regular Symbol'!G$16))</f>
        <v>18</v>
      </c>
      <c r="G14" s="21">
        <f>IF(G$6&lt;=$B14,VLOOKUP($A14,'FG_243way_Regular Symbol'!$B$21:$H$31,FG_243way_PayCombo!G$6+2,FALSE)*S$2,IF(G$6-$B14=1,VLOOKUP($A14,'FG_243way_Regular Symbol'!$B$34:$H$44,FG_243way_PayCombo!G$6+2,FALSE),'FG_243way_Regular Symbol'!H$16))</f>
        <v>15</v>
      </c>
      <c r="H14" s="249">
        <f t="shared" si="0"/>
        <v>2361960</v>
      </c>
      <c r="I14" s="237">
        <f t="shared" si="1"/>
        <v>126.75697302240512</v>
      </c>
      <c r="J14" s="183">
        <f>VLOOKUP($A14,OverView!$B$51:$G$62,FG_243way_PayCombo!$B14+1,FALSE)</f>
        <v>200</v>
      </c>
      <c r="K14" s="176">
        <f t="shared" si="2"/>
        <v>3.1556449358355804E-2</v>
      </c>
      <c r="L14" s="269">
        <f t="shared" si="3"/>
        <v>7.8891123395889509E-3</v>
      </c>
      <c r="M14" s="268">
        <f t="shared" si="4"/>
        <v>1.5778224679177901</v>
      </c>
      <c r="N14" s="298" t="s">
        <v>38</v>
      </c>
      <c r="O14" s="298" t="s">
        <v>278</v>
      </c>
      <c r="P14" s="298" t="s">
        <v>38</v>
      </c>
      <c r="Q14" s="298" t="s">
        <v>38</v>
      </c>
      <c r="R14" s="298" t="s">
        <v>38</v>
      </c>
      <c r="S14" s="294">
        <f>IF(N14="S1",VLOOKUP(N14,'FG_243way_Regular Symbol'!$B$3:$H$15,FG_243way_PayCombo!O$1+2,FALSE)*O$2,'FG_243way_Regular Symbol'!D$16-VLOOKUP("S1",'FG_243way_Regular Symbol'!$B$3:$H$15,FG_243way_PayCombo!O$1+2,FALSE)*O$2)</f>
        <v>3</v>
      </c>
      <c r="T14" s="294">
        <f>IF(O14="S1",VLOOKUP(O14,'FG_243way_Regular Symbol'!$B$3:$H$15,FG_243way_PayCombo!P$1+2,FALSE)*P$2,'FG_243way_Regular Symbol'!E$16-VLOOKUP("S1",'FG_243way_Regular Symbol'!$B$3:$H$15,FG_243way_PayCombo!P$1+2,FALSE)*P$2)</f>
        <v>42</v>
      </c>
      <c r="U14" s="294">
        <f>IF(P14="S1",VLOOKUP(P14,'FG_243way_Regular Symbol'!$B$3:$H$15,FG_243way_PayCombo!Q$1+2,FALSE)*Q$2,'FG_243way_Regular Symbol'!F$16-VLOOKUP("S1",'FG_243way_Regular Symbol'!$B$3:$H$15,FG_243way_PayCombo!Q$1+2,FALSE)*Q$2)</f>
        <v>3</v>
      </c>
      <c r="V14" s="294">
        <f>IF(Q14="S1",VLOOKUP(Q14,'FG_243way_Regular Symbol'!$B$3:$H$15,FG_243way_PayCombo!R$1+2,FALSE)*R$2,'FG_243way_Regular Symbol'!G$16-VLOOKUP("S1",'FG_243way_Regular Symbol'!$B$3:$H$15,FG_243way_PayCombo!R$1+2,FALSE)*R$2)</f>
        <v>3</v>
      </c>
      <c r="W14" s="294">
        <f>IF(R14="S1",VLOOKUP(R14,'FG_243way_Regular Symbol'!$B$3:$H$15,FG_243way_PayCombo!S$1+2,FALSE)*S$2,'FG_243way_Regular Symbol'!H$16-VLOOKUP("S1",'FG_243way_Regular Symbol'!$B$3:$H$15,FG_243way_PayCombo!S$1+2,FALSE)*S$2)</f>
        <v>3</v>
      </c>
      <c r="X14" s="297">
        <f t="shared" si="5"/>
        <v>3402</v>
      </c>
      <c r="Y14" s="14">
        <f t="shared" si="6"/>
        <v>1.1362919007638407E-5</v>
      </c>
    </row>
    <row r="15" spans="1:25">
      <c r="A15" s="295" t="s">
        <v>183</v>
      </c>
      <c r="B15" s="338">
        <v>5</v>
      </c>
      <c r="C15" s="21">
        <f>IF(C$6&lt;=$B15,VLOOKUP($A15,'FG_243way_Regular Symbol'!$B$21:$H$31,FG_243way_PayCombo!C$6+2,FALSE)*O$2,IF(C$6-$B15=1,VLOOKUP($A15,'FG_243way_Regular Symbol'!$B$34:$H$44,FG_243way_PayCombo!C$6+2,FALSE),'FG_243way_Regular Symbol'!D$16))</f>
        <v>27</v>
      </c>
      <c r="D15" s="21">
        <f>IF(D$6&lt;=$B15,VLOOKUP($A15,'FG_243way_Regular Symbol'!$B$21:$H$31,FG_243way_PayCombo!D$6+2,FALSE)*P$2,IF(D$6-$B15=1,VLOOKUP($A15,'FG_243way_Regular Symbol'!$B$34:$H$44,FG_243way_PayCombo!D$6+2,FALSE),'FG_243way_Regular Symbol'!E$16))</f>
        <v>18</v>
      </c>
      <c r="E15" s="21">
        <f>IF(E$6&lt;=$B15,VLOOKUP($A15,'FG_243way_Regular Symbol'!$B$21:$H$31,FG_243way_PayCombo!E$6+2,FALSE)*Q$2,IF(E$6-$B15=1,VLOOKUP($A15,'FG_243way_Regular Symbol'!$B$34:$H$44,FG_243way_PayCombo!E$6+2,FALSE),'FG_243way_Regular Symbol'!F$16))</f>
        <v>21</v>
      </c>
      <c r="F15" s="21">
        <f>IF(F$6&lt;=$B15,VLOOKUP($A15,'FG_243way_Regular Symbol'!$B$21:$H$31,FG_243way_PayCombo!F$6+2,FALSE)*R$2,IF(F$6-$B15=1,VLOOKUP($A15,'FG_243way_Regular Symbol'!$B$34:$H$44,FG_243way_PayCombo!F$6+2,FALSE),'FG_243way_Regular Symbol'!G$16))</f>
        <v>21</v>
      </c>
      <c r="G15" s="21">
        <f>IF(G$6&lt;=$B15,VLOOKUP($A15,'FG_243way_Regular Symbol'!$B$21:$H$31,FG_243way_PayCombo!G$6+2,FALSE)*S$2,IF(G$6-$B15=1,VLOOKUP($A15,'FG_243way_Regular Symbol'!$B$34:$H$44,FG_243way_PayCombo!G$6+2,FALSE),'FG_243way_Regular Symbol'!H$16))</f>
        <v>12</v>
      </c>
      <c r="H15" s="249">
        <f t="shared" si="0"/>
        <v>2571912</v>
      </c>
      <c r="I15" s="237">
        <f t="shared" si="1"/>
        <v>116.40946502057614</v>
      </c>
      <c r="J15" s="183">
        <f>VLOOKUP($A15,OverView!$B$51:$G$62,FG_243way_PayCombo!$B15+1,FALSE)</f>
        <v>200</v>
      </c>
      <c r="K15" s="176">
        <f t="shared" si="2"/>
        <v>3.436146707909854E-2</v>
      </c>
      <c r="L15" s="269">
        <f t="shared" si="3"/>
        <v>8.590366769774635E-3</v>
      </c>
      <c r="M15" s="268">
        <f t="shared" si="4"/>
        <v>1.7180733539549271</v>
      </c>
      <c r="N15" s="298" t="s">
        <v>278</v>
      </c>
      <c r="O15" s="298" t="s">
        <v>38</v>
      </c>
      <c r="P15" s="298" t="s">
        <v>38</v>
      </c>
      <c r="Q15" s="298" t="s">
        <v>38</v>
      </c>
      <c r="R15" s="298" t="s">
        <v>38</v>
      </c>
      <c r="S15" s="294">
        <f>IF(N15="S1",VLOOKUP(N15,'FG_243way_Regular Symbol'!$B$3:$H$15,FG_243way_PayCombo!O$1+2,FALSE)*O$2,'FG_243way_Regular Symbol'!D$16-VLOOKUP("S1",'FG_243way_Regular Symbol'!$B$3:$H$15,FG_243way_PayCombo!O$1+2,FALSE)*O$2)</f>
        <v>70</v>
      </c>
      <c r="T15" s="294">
        <f>IF(O15="S1",VLOOKUP(O15,'FG_243way_Regular Symbol'!$B$3:$H$15,FG_243way_PayCombo!P$1+2,FALSE)*P$2,'FG_243way_Regular Symbol'!E$16-VLOOKUP("S1",'FG_243way_Regular Symbol'!$B$3:$H$15,FG_243way_PayCombo!P$1+2,FALSE)*P$2)</f>
        <v>3</v>
      </c>
      <c r="U15" s="294">
        <f>IF(P15="S1",VLOOKUP(P15,'FG_243way_Regular Symbol'!$B$3:$H$15,FG_243way_PayCombo!Q$1+2,FALSE)*Q$2,'FG_243way_Regular Symbol'!F$16-VLOOKUP("S1",'FG_243way_Regular Symbol'!$B$3:$H$15,FG_243way_PayCombo!Q$1+2,FALSE)*Q$2)</f>
        <v>3</v>
      </c>
      <c r="V15" s="294">
        <f>IF(Q15="S1",VLOOKUP(Q15,'FG_243way_Regular Symbol'!$B$3:$H$15,FG_243way_PayCombo!R$1+2,FALSE)*R$2,'FG_243way_Regular Symbol'!G$16-VLOOKUP("S1",'FG_243way_Regular Symbol'!$B$3:$H$15,FG_243way_PayCombo!R$1+2,FALSE)*R$2)</f>
        <v>3</v>
      </c>
      <c r="W15" s="294">
        <f>IF(R15="S1",VLOOKUP(R15,'FG_243way_Regular Symbol'!$B$3:$H$15,FG_243way_PayCombo!S$1+2,FALSE)*S$2,'FG_243way_Regular Symbol'!H$16-VLOOKUP("S1",'FG_243way_Regular Symbol'!$B$3:$H$15,FG_243way_PayCombo!S$1+2,FALSE)*S$2)</f>
        <v>3</v>
      </c>
      <c r="X15" s="297">
        <f t="shared" si="5"/>
        <v>5670</v>
      </c>
      <c r="Y15" s="14">
        <f t="shared" si="6"/>
        <v>1.893819834606401E-5</v>
      </c>
    </row>
    <row r="16" spans="1:25">
      <c r="A16" s="295" t="s">
        <v>179</v>
      </c>
      <c r="B16" s="338">
        <v>5</v>
      </c>
      <c r="C16" s="21">
        <f>IF(C$6&lt;=$B16,VLOOKUP($A16,'FG_243way_Regular Symbol'!$B$21:$H$31,FG_243way_PayCombo!C$6+2,FALSE)*O$2,IF(C$6-$B16=1,VLOOKUP($A16,'FG_243way_Regular Symbol'!$B$34:$H$44,FG_243way_PayCombo!C$6+2,FALSE),'FG_243way_Regular Symbol'!D$16))</f>
        <v>27</v>
      </c>
      <c r="D16" s="21">
        <f>IF(D$6&lt;=$B16,VLOOKUP($A16,'FG_243way_Regular Symbol'!$B$21:$H$31,FG_243way_PayCombo!D$6+2,FALSE)*P$2,IF(D$6-$B16=1,VLOOKUP($A16,'FG_243way_Regular Symbol'!$B$34:$H$44,FG_243way_PayCombo!D$6+2,FALSE),'FG_243way_Regular Symbol'!E$16))</f>
        <v>15</v>
      </c>
      <c r="E16" s="21">
        <f>IF(E$6&lt;=$B16,VLOOKUP($A16,'FG_243way_Regular Symbol'!$B$21:$H$31,FG_243way_PayCombo!E$6+2,FALSE)*Q$2,IF(E$6-$B16=1,VLOOKUP($A16,'FG_243way_Regular Symbol'!$B$34:$H$44,FG_243way_PayCombo!E$6+2,FALSE),'FG_243way_Regular Symbol'!F$16))</f>
        <v>30</v>
      </c>
      <c r="F16" s="21">
        <f>IF(F$6&lt;=$B16,VLOOKUP($A16,'FG_243way_Regular Symbol'!$B$21:$H$31,FG_243way_PayCombo!F$6+2,FALSE)*R$2,IF(F$6-$B16=1,VLOOKUP($A16,'FG_243way_Regular Symbol'!$B$34:$H$44,FG_243way_PayCombo!F$6+2,FALSE),'FG_243way_Regular Symbol'!G$16))</f>
        <v>18</v>
      </c>
      <c r="G16" s="21">
        <f>IF(G$6&lt;=$B16,VLOOKUP($A16,'FG_243way_Regular Symbol'!$B$21:$H$31,FG_243way_PayCombo!G$6+2,FALSE)*S$2,IF(G$6-$B16=1,VLOOKUP($A16,'FG_243way_Regular Symbol'!$B$34:$H$44,FG_243way_PayCombo!G$6+2,FALSE),'FG_243way_Regular Symbol'!H$16))</f>
        <v>27</v>
      </c>
      <c r="H16" s="249">
        <f t="shared" si="0"/>
        <v>5904900</v>
      </c>
      <c r="I16" s="237">
        <f t="shared" si="1"/>
        <v>50.702789208962045</v>
      </c>
      <c r="J16" s="183">
        <f>VLOOKUP($A16,OverView!$B$51:$G$62,FG_243way_PayCombo!$B16+1,FALSE)</f>
        <v>100</v>
      </c>
      <c r="K16" s="176">
        <f t="shared" si="2"/>
        <v>3.9445561697944755E-2</v>
      </c>
      <c r="L16" s="269">
        <f t="shared" si="3"/>
        <v>1.9722780848972377E-2</v>
      </c>
      <c r="M16" s="268">
        <f t="shared" si="4"/>
        <v>1.9722780848972377</v>
      </c>
      <c r="N16" s="299" t="s">
        <v>38</v>
      </c>
      <c r="O16" s="299" t="s">
        <v>38</v>
      </c>
      <c r="P16" s="299" t="s">
        <v>38</v>
      </c>
      <c r="Q16" s="299" t="s">
        <v>278</v>
      </c>
      <c r="R16" s="299" t="s">
        <v>278</v>
      </c>
      <c r="S16" s="294">
        <f>IF(N16="S1",VLOOKUP(N16,'FG_243way_Regular Symbol'!$B$3:$H$15,FG_243way_PayCombo!O$1+2,FALSE)*O$2,'FG_243way_Regular Symbol'!D$16-VLOOKUP("S1",'FG_243way_Regular Symbol'!$B$3:$H$15,FG_243way_PayCombo!O$1+2,FALSE)*O$2)</f>
        <v>3</v>
      </c>
      <c r="T16" s="294">
        <f>IF(O16="S1",VLOOKUP(O16,'FG_243way_Regular Symbol'!$B$3:$H$15,FG_243way_PayCombo!P$1+2,FALSE)*P$2,'FG_243way_Regular Symbol'!E$16-VLOOKUP("S1",'FG_243way_Regular Symbol'!$B$3:$H$15,FG_243way_PayCombo!P$1+2,FALSE)*P$2)</f>
        <v>3</v>
      </c>
      <c r="U16" s="294">
        <f>IF(P16="S1",VLOOKUP(P16,'FG_243way_Regular Symbol'!$B$3:$H$15,FG_243way_PayCombo!Q$1+2,FALSE)*Q$2,'FG_243way_Regular Symbol'!F$16-VLOOKUP("S1",'FG_243way_Regular Symbol'!$B$3:$H$15,FG_243way_PayCombo!Q$1+2,FALSE)*Q$2)</f>
        <v>3</v>
      </c>
      <c r="V16" s="294">
        <f>IF(Q16="S1",VLOOKUP(Q16,'FG_243way_Regular Symbol'!$B$3:$H$15,FG_243way_PayCombo!R$1+2,FALSE)*R$2,'FG_243way_Regular Symbol'!G$16-VLOOKUP("S1",'FG_243way_Regular Symbol'!$B$3:$H$15,FG_243way_PayCombo!R$1+2,FALSE)*R$2)</f>
        <v>32</v>
      </c>
      <c r="W16" s="294">
        <f>IF(R16="S1",VLOOKUP(R16,'FG_243way_Regular Symbol'!$B$3:$H$15,FG_243way_PayCombo!S$1+2,FALSE)*S$2,'FG_243way_Regular Symbol'!H$16-VLOOKUP("S1",'FG_243way_Regular Symbol'!$B$3:$H$15,FG_243way_PayCombo!S$1+2,FALSE)*S$2)</f>
        <v>39</v>
      </c>
      <c r="X16" s="297">
        <f t="shared" si="5"/>
        <v>33696</v>
      </c>
      <c r="Y16" s="14">
        <f t="shared" si="6"/>
        <v>1.1254700731375184E-4</v>
      </c>
    </row>
    <row r="17" spans="1:25">
      <c r="A17" s="295" t="s">
        <v>180</v>
      </c>
      <c r="B17" s="338">
        <v>5</v>
      </c>
      <c r="C17" s="21">
        <f>IF(C$6&lt;=$B17,VLOOKUP($A17,'FG_243way_Regular Symbol'!$B$21:$H$31,FG_243way_PayCombo!C$6+2,FALSE)*O$2,IF(C$6-$B17=1,VLOOKUP($A17,'FG_243way_Regular Symbol'!$B$34:$H$44,FG_243way_PayCombo!C$6+2,FALSE),'FG_243way_Regular Symbol'!D$16))</f>
        <v>27</v>
      </c>
      <c r="D17" s="21">
        <f>IF(D$6&lt;=$B17,VLOOKUP($A17,'FG_243way_Regular Symbol'!$B$21:$H$31,FG_243way_PayCombo!D$6+2,FALSE)*P$2,IF(D$6-$B17=1,VLOOKUP($A17,'FG_243way_Regular Symbol'!$B$34:$H$44,FG_243way_PayCombo!D$6+2,FALSE),'FG_243way_Regular Symbol'!E$16))</f>
        <v>15</v>
      </c>
      <c r="E17" s="21">
        <f>IF(E$6&lt;=$B17,VLOOKUP($A17,'FG_243way_Regular Symbol'!$B$21:$H$31,FG_243way_PayCombo!E$6+2,FALSE)*Q$2,IF(E$6-$B17=1,VLOOKUP($A17,'FG_243way_Regular Symbol'!$B$34:$H$44,FG_243way_PayCombo!E$6+2,FALSE),'FG_243way_Regular Symbol'!F$16))</f>
        <v>27</v>
      </c>
      <c r="F17" s="21">
        <f>IF(F$6&lt;=$B17,VLOOKUP($A17,'FG_243way_Regular Symbol'!$B$21:$H$31,FG_243way_PayCombo!F$6+2,FALSE)*R$2,IF(F$6-$B17=1,VLOOKUP($A17,'FG_243way_Regular Symbol'!$B$34:$H$44,FG_243way_PayCombo!F$6+2,FALSE),'FG_243way_Regular Symbol'!G$16))</f>
        <v>21</v>
      </c>
      <c r="G17" s="21">
        <f>IF(G$6&lt;=$B17,VLOOKUP($A17,'FG_243way_Regular Symbol'!$B$21:$H$31,FG_243way_PayCombo!G$6+2,FALSE)*S$2,IF(G$6-$B17=1,VLOOKUP($A17,'FG_243way_Regular Symbol'!$B$34:$H$44,FG_243way_PayCombo!G$6+2,FALSE),'FG_243way_Regular Symbol'!H$16))</f>
        <v>27</v>
      </c>
      <c r="H17" s="249">
        <f t="shared" si="0"/>
        <v>6200145</v>
      </c>
      <c r="I17" s="237">
        <f t="shared" si="1"/>
        <v>48.288370675201953</v>
      </c>
      <c r="J17" s="183">
        <f>VLOOKUP($A17,OverView!$B$51:$G$62,FG_243way_PayCombo!$B17+1,FALSE)</f>
        <v>100</v>
      </c>
      <c r="K17" s="176">
        <f t="shared" si="2"/>
        <v>4.1417839782841991E-2</v>
      </c>
      <c r="L17" s="269">
        <f t="shared" si="3"/>
        <v>2.0708919891420995E-2</v>
      </c>
      <c r="M17" s="268">
        <f t="shared" si="4"/>
        <v>2.0708919891420994</v>
      </c>
      <c r="N17" s="299" t="s">
        <v>38</v>
      </c>
      <c r="O17" s="299" t="s">
        <v>38</v>
      </c>
      <c r="P17" s="299" t="s">
        <v>278</v>
      </c>
      <c r="Q17" s="299" t="s">
        <v>38</v>
      </c>
      <c r="R17" s="299" t="s">
        <v>278</v>
      </c>
      <c r="S17" s="294">
        <f>IF(N17="S1",VLOOKUP(N17,'FG_243way_Regular Symbol'!$B$3:$H$15,FG_243way_PayCombo!O$1+2,FALSE)*O$2,'FG_243way_Regular Symbol'!D$16-VLOOKUP("S1",'FG_243way_Regular Symbol'!$B$3:$H$15,FG_243way_PayCombo!O$1+2,FALSE)*O$2)</f>
        <v>3</v>
      </c>
      <c r="T17" s="294">
        <f>IF(O17="S1",VLOOKUP(O17,'FG_243way_Regular Symbol'!$B$3:$H$15,FG_243way_PayCombo!P$1+2,FALSE)*P$2,'FG_243way_Regular Symbol'!E$16-VLOOKUP("S1",'FG_243way_Regular Symbol'!$B$3:$H$15,FG_243way_PayCombo!P$1+2,FALSE)*P$2)</f>
        <v>3</v>
      </c>
      <c r="U17" s="294">
        <f>IF(P17="S1",VLOOKUP(P17,'FG_243way_Regular Symbol'!$B$3:$H$15,FG_243way_PayCombo!Q$1+2,FALSE)*Q$2,'FG_243way_Regular Symbol'!F$16-VLOOKUP("S1",'FG_243way_Regular Symbol'!$B$3:$H$15,FG_243way_PayCombo!Q$1+2,FALSE)*Q$2)</f>
        <v>59</v>
      </c>
      <c r="V17" s="294">
        <f>IF(Q17="S1",VLOOKUP(Q17,'FG_243way_Regular Symbol'!$B$3:$H$15,FG_243way_PayCombo!R$1+2,FALSE)*R$2,'FG_243way_Regular Symbol'!G$16-VLOOKUP("S1",'FG_243way_Regular Symbol'!$B$3:$H$15,FG_243way_PayCombo!R$1+2,FALSE)*R$2)</f>
        <v>3</v>
      </c>
      <c r="W17" s="294">
        <f>IF(R17="S1",VLOOKUP(R17,'FG_243way_Regular Symbol'!$B$3:$H$15,FG_243way_PayCombo!S$1+2,FALSE)*S$2,'FG_243way_Regular Symbol'!H$16-VLOOKUP("S1",'FG_243way_Regular Symbol'!$B$3:$H$15,FG_243way_PayCombo!S$1+2,FALSE)*S$2)</f>
        <v>39</v>
      </c>
      <c r="X17" s="297">
        <f t="shared" si="5"/>
        <v>62127</v>
      </c>
      <c r="Y17" s="14">
        <f t="shared" si="6"/>
        <v>2.0750854473472995E-4</v>
      </c>
    </row>
    <row r="18" spans="1:25">
      <c r="A18" s="295" t="s">
        <v>142</v>
      </c>
      <c r="B18" s="338">
        <v>4</v>
      </c>
      <c r="C18" s="21">
        <f>IF(C$6&lt;=$B18,VLOOKUP($A18,'FG_243way_Regular Symbol'!$B$21:$H$31,FG_243way_PayCombo!C$6+2,FALSE)*O$2,IF(C$6-$B18=1,VLOOKUP($A18,'FG_243way_Regular Symbol'!$B$34:$H$44,FG_243way_PayCombo!C$6+2,FALSE),'FG_243way_Regular Symbol'!D$16))</f>
        <v>3</v>
      </c>
      <c r="D18" s="21">
        <f>IF(D$6&lt;=$B18,VLOOKUP($A18,'FG_243way_Regular Symbol'!$B$21:$H$31,FG_243way_PayCombo!D$6+2,FALSE)*P$2,IF(D$6-$B18=1,VLOOKUP($A18,'FG_243way_Regular Symbol'!$B$34:$H$44,FG_243way_PayCombo!D$6+2,FALSE),'FG_243way_Regular Symbol'!E$16))</f>
        <v>15</v>
      </c>
      <c r="E18" s="21">
        <f>IF(E$6&lt;=$B18,VLOOKUP($A18,'FG_243way_Regular Symbol'!$B$21:$H$31,FG_243way_PayCombo!E$6+2,FALSE)*Q$2,IF(E$6-$B18=1,VLOOKUP($A18,'FG_243way_Regular Symbol'!$B$34:$H$44,FG_243way_PayCombo!E$6+2,FALSE),'FG_243way_Regular Symbol'!F$16))</f>
        <v>18</v>
      </c>
      <c r="F18" s="21">
        <f>IF(F$6&lt;=$B18,VLOOKUP($A18,'FG_243way_Regular Symbol'!$B$21:$H$31,FG_243way_PayCombo!F$6+2,FALSE)*R$2,IF(F$6-$B18=1,VLOOKUP($A18,'FG_243way_Regular Symbol'!$B$34:$H$44,FG_243way_PayCombo!F$6+2,FALSE),'FG_243way_Regular Symbol'!G$16))</f>
        <v>15</v>
      </c>
      <c r="G18" s="21">
        <f>IF(G$6&lt;=$B18,VLOOKUP($A18,'FG_243way_Regular Symbol'!$B$21:$H$31,FG_243way_PayCombo!G$6+2,FALSE)*S$2,IF(G$6-$B18=1,VLOOKUP($A18,'FG_243way_Regular Symbol'!$B$34:$H$44,FG_243way_PayCombo!G$6+2,FALSE),'FG_243way_Regular Symbol'!H$16))</f>
        <v>36</v>
      </c>
      <c r="H18" s="249">
        <f t="shared" si="0"/>
        <v>437400</v>
      </c>
      <c r="I18" s="237">
        <f t="shared" si="1"/>
        <v>684.48765432098764</v>
      </c>
      <c r="J18" s="183">
        <f>VLOOKUP($A18,OverView!$B$51:$G$62,FG_243way_PayCombo!$B18+1,FALSE)</f>
        <v>500</v>
      </c>
      <c r="K18" s="176">
        <f t="shared" si="2"/>
        <v>1.4609467295535094E-2</v>
      </c>
      <c r="L18" s="269">
        <f t="shared" si="3"/>
        <v>1.4609467295535095E-3</v>
      </c>
      <c r="M18" s="268">
        <f t="shared" si="4"/>
        <v>0.73047336477675473</v>
      </c>
      <c r="N18" s="299" t="s">
        <v>38</v>
      </c>
      <c r="O18" s="299" t="s">
        <v>38</v>
      </c>
      <c r="P18" s="299" t="s">
        <v>278</v>
      </c>
      <c r="Q18" s="299" t="s">
        <v>278</v>
      </c>
      <c r="R18" s="299" t="s">
        <v>38</v>
      </c>
      <c r="S18" s="294">
        <f>IF(N18="S1",VLOOKUP(N18,'FG_243way_Regular Symbol'!$B$3:$H$15,FG_243way_PayCombo!O$1+2,FALSE)*O$2,'FG_243way_Regular Symbol'!D$16-VLOOKUP("S1",'FG_243way_Regular Symbol'!$B$3:$H$15,FG_243way_PayCombo!O$1+2,FALSE)*O$2)</f>
        <v>3</v>
      </c>
      <c r="T18" s="294">
        <f>IF(O18="S1",VLOOKUP(O18,'FG_243way_Regular Symbol'!$B$3:$H$15,FG_243way_PayCombo!P$1+2,FALSE)*P$2,'FG_243way_Regular Symbol'!E$16-VLOOKUP("S1",'FG_243way_Regular Symbol'!$B$3:$H$15,FG_243way_PayCombo!P$1+2,FALSE)*P$2)</f>
        <v>3</v>
      </c>
      <c r="U18" s="294">
        <f>IF(P18="S1",VLOOKUP(P18,'FG_243way_Regular Symbol'!$B$3:$H$15,FG_243way_PayCombo!Q$1+2,FALSE)*Q$2,'FG_243way_Regular Symbol'!F$16-VLOOKUP("S1",'FG_243way_Regular Symbol'!$B$3:$H$15,FG_243way_PayCombo!Q$1+2,FALSE)*Q$2)</f>
        <v>59</v>
      </c>
      <c r="V18" s="294">
        <f>IF(Q18="S1",VLOOKUP(Q18,'FG_243way_Regular Symbol'!$B$3:$H$15,FG_243way_PayCombo!R$1+2,FALSE)*R$2,'FG_243way_Regular Symbol'!G$16-VLOOKUP("S1",'FG_243way_Regular Symbol'!$B$3:$H$15,FG_243way_PayCombo!R$1+2,FALSE)*R$2)</f>
        <v>32</v>
      </c>
      <c r="W18" s="294">
        <f>IF(R18="S1",VLOOKUP(R18,'FG_243way_Regular Symbol'!$B$3:$H$15,FG_243way_PayCombo!S$1+2,FALSE)*S$2,'FG_243way_Regular Symbol'!H$16-VLOOKUP("S1",'FG_243way_Regular Symbol'!$B$3:$H$15,FG_243way_PayCombo!S$1+2,FALSE)*S$2)</f>
        <v>3</v>
      </c>
      <c r="X18" s="297">
        <f t="shared" si="5"/>
        <v>50976</v>
      </c>
      <c r="Y18" s="14">
        <f t="shared" si="6"/>
        <v>1.7026342132080407E-4</v>
      </c>
    </row>
    <row r="19" spans="1:25">
      <c r="A19" s="295" t="s">
        <v>78</v>
      </c>
      <c r="B19" s="338">
        <v>4</v>
      </c>
      <c r="C19" s="21">
        <f>IF(C$6&lt;=$B19,VLOOKUP($A19,'FG_243way_Regular Symbol'!$B$21:$H$31,FG_243way_PayCombo!C$6+2,FALSE)*O$2,IF(C$6-$B19=1,VLOOKUP($A19,'FG_243way_Regular Symbol'!$B$34:$H$44,FG_243way_PayCombo!C$6+2,FALSE),'FG_243way_Regular Symbol'!D$16))</f>
        <v>12</v>
      </c>
      <c r="D19" s="21">
        <f>IF(D$6&lt;=$B19,VLOOKUP($A19,'FG_243way_Regular Symbol'!$B$21:$H$31,FG_243way_PayCombo!D$6+2,FALSE)*P$2,IF(D$6-$B19=1,VLOOKUP($A19,'FG_243way_Regular Symbol'!$B$34:$H$44,FG_243way_PayCombo!D$6+2,FALSE),'FG_243way_Regular Symbol'!E$16))</f>
        <v>15</v>
      </c>
      <c r="E19" s="21">
        <f>IF(E$6&lt;=$B19,VLOOKUP($A19,'FG_243way_Regular Symbol'!$B$21:$H$31,FG_243way_PayCombo!E$6+2,FALSE)*Q$2,IF(E$6-$B19=1,VLOOKUP($A19,'FG_243way_Regular Symbol'!$B$34:$H$44,FG_243way_PayCombo!E$6+2,FALSE),'FG_243way_Regular Symbol'!F$16))</f>
        <v>18</v>
      </c>
      <c r="F19" s="21">
        <f>IF(F$6&lt;=$B19,VLOOKUP($A19,'FG_243way_Regular Symbol'!$B$21:$H$31,FG_243way_PayCombo!F$6+2,FALSE)*R$2,IF(F$6-$B19=1,VLOOKUP($A19,'FG_243way_Regular Symbol'!$B$34:$H$44,FG_243way_PayCombo!F$6+2,FALSE),'FG_243way_Regular Symbol'!G$16))</f>
        <v>15</v>
      </c>
      <c r="G19" s="21">
        <f>IF(G$6&lt;=$B19,VLOOKUP($A19,'FG_243way_Regular Symbol'!$B$21:$H$31,FG_243way_PayCombo!G$6+2,FALSE)*S$2,IF(G$6-$B19=1,VLOOKUP($A19,'FG_243way_Regular Symbol'!$B$34:$H$44,FG_243way_PayCombo!G$6+2,FALSE),'FG_243way_Regular Symbol'!H$16))</f>
        <v>33</v>
      </c>
      <c r="H19" s="249">
        <f t="shared" si="0"/>
        <v>1603800</v>
      </c>
      <c r="I19" s="237">
        <f t="shared" si="1"/>
        <v>186.67845117845118</v>
      </c>
      <c r="J19" s="183">
        <f>VLOOKUP($A19,OverView!$B$51:$G$62,FG_243way_PayCombo!$B19+1,FALSE)</f>
        <v>300</v>
      </c>
      <c r="K19" s="176">
        <f t="shared" si="2"/>
        <v>3.2140828050177206E-2</v>
      </c>
      <c r="L19" s="269">
        <f t="shared" si="3"/>
        <v>5.3568046750295346E-3</v>
      </c>
      <c r="M19" s="268">
        <f t="shared" si="4"/>
        <v>1.6070414025088604</v>
      </c>
      <c r="N19" s="299" t="s">
        <v>38</v>
      </c>
      <c r="O19" s="299" t="s">
        <v>278</v>
      </c>
      <c r="P19" s="299" t="s">
        <v>38</v>
      </c>
      <c r="Q19" s="299" t="s">
        <v>38</v>
      </c>
      <c r="R19" s="299" t="s">
        <v>278</v>
      </c>
      <c r="S19" s="294">
        <f>IF(N19="S1",VLOOKUP(N19,'FG_243way_Regular Symbol'!$B$3:$H$15,FG_243way_PayCombo!O$1+2,FALSE)*O$2,'FG_243way_Regular Symbol'!D$16-VLOOKUP("S1",'FG_243way_Regular Symbol'!$B$3:$H$15,FG_243way_PayCombo!O$1+2,FALSE)*O$2)</f>
        <v>3</v>
      </c>
      <c r="T19" s="294">
        <f>IF(O19="S1",VLOOKUP(O19,'FG_243way_Regular Symbol'!$B$3:$H$15,FG_243way_PayCombo!P$1+2,FALSE)*P$2,'FG_243way_Regular Symbol'!E$16-VLOOKUP("S1",'FG_243way_Regular Symbol'!$B$3:$H$15,FG_243way_PayCombo!P$1+2,FALSE)*P$2)</f>
        <v>42</v>
      </c>
      <c r="U19" s="294">
        <f>IF(P19="S1",VLOOKUP(P19,'FG_243way_Regular Symbol'!$B$3:$H$15,FG_243way_PayCombo!Q$1+2,FALSE)*Q$2,'FG_243way_Regular Symbol'!F$16-VLOOKUP("S1",'FG_243way_Regular Symbol'!$B$3:$H$15,FG_243way_PayCombo!Q$1+2,FALSE)*Q$2)</f>
        <v>3</v>
      </c>
      <c r="V19" s="294">
        <f>IF(Q19="S1",VLOOKUP(Q19,'FG_243way_Regular Symbol'!$B$3:$H$15,FG_243way_PayCombo!R$1+2,FALSE)*R$2,'FG_243way_Regular Symbol'!G$16-VLOOKUP("S1",'FG_243way_Regular Symbol'!$B$3:$H$15,FG_243way_PayCombo!R$1+2,FALSE)*R$2)</f>
        <v>3</v>
      </c>
      <c r="W19" s="294">
        <f>IF(R19="S1",VLOOKUP(R19,'FG_243way_Regular Symbol'!$B$3:$H$15,FG_243way_PayCombo!S$1+2,FALSE)*S$2,'FG_243way_Regular Symbol'!H$16-VLOOKUP("S1",'FG_243way_Regular Symbol'!$B$3:$H$15,FG_243way_PayCombo!S$1+2,FALSE)*S$2)</f>
        <v>39</v>
      </c>
      <c r="X19" s="297">
        <f t="shared" si="5"/>
        <v>44226</v>
      </c>
      <c r="Y19" s="14">
        <f t="shared" si="6"/>
        <v>1.4771794709929928E-4</v>
      </c>
    </row>
    <row r="20" spans="1:25">
      <c r="A20" s="295" t="s">
        <v>76</v>
      </c>
      <c r="B20" s="338">
        <v>4</v>
      </c>
      <c r="C20" s="21">
        <f>IF(C$6&lt;=$B20,VLOOKUP($A20,'FG_243way_Regular Symbol'!$B$21:$H$31,FG_243way_PayCombo!C$6+2,FALSE)*O$2,IF(C$6-$B20=1,VLOOKUP($A20,'FG_243way_Regular Symbol'!$B$34:$H$44,FG_243way_PayCombo!C$6+2,FALSE),'FG_243way_Regular Symbol'!D$16))</f>
        <v>9</v>
      </c>
      <c r="D20" s="21">
        <f>IF(D$6&lt;=$B20,VLOOKUP($A20,'FG_243way_Regular Symbol'!$B$21:$H$31,FG_243way_PayCombo!D$6+2,FALSE)*P$2,IF(D$6-$B20=1,VLOOKUP($A20,'FG_243way_Regular Symbol'!$B$34:$H$44,FG_243way_PayCombo!D$6+2,FALSE),'FG_243way_Regular Symbol'!E$16))</f>
        <v>12</v>
      </c>
      <c r="E20" s="21">
        <f>IF(E$6&lt;=$B20,VLOOKUP($A20,'FG_243way_Regular Symbol'!$B$21:$H$31,FG_243way_PayCombo!E$6+2,FALSE)*Q$2,IF(E$6-$B20=1,VLOOKUP($A20,'FG_243way_Regular Symbol'!$B$34:$H$44,FG_243way_PayCombo!E$6+2,FALSE),'FG_243way_Regular Symbol'!F$16))</f>
        <v>6</v>
      </c>
      <c r="F20" s="21">
        <f>IF(F$6&lt;=$B20,VLOOKUP($A20,'FG_243way_Regular Symbol'!$B$21:$H$31,FG_243way_PayCombo!F$6+2,FALSE)*R$2,IF(F$6-$B20=1,VLOOKUP($A20,'FG_243way_Regular Symbol'!$B$34:$H$44,FG_243way_PayCombo!F$6+2,FALSE),'FG_243way_Regular Symbol'!G$16))</f>
        <v>15</v>
      </c>
      <c r="G20" s="21">
        <f>IF(G$6&lt;=$B20,VLOOKUP($A20,'FG_243way_Regular Symbol'!$B$21:$H$31,FG_243way_PayCombo!G$6+2,FALSE)*S$2,IF(G$6-$B20=1,VLOOKUP($A20,'FG_243way_Regular Symbol'!$B$34:$H$44,FG_243way_PayCombo!G$6+2,FALSE),'FG_243way_Regular Symbol'!H$16))</f>
        <v>39</v>
      </c>
      <c r="H20" s="249">
        <f t="shared" si="0"/>
        <v>379080</v>
      </c>
      <c r="I20" s="237">
        <f t="shared" si="1"/>
        <v>789.79344729344734</v>
      </c>
      <c r="J20" s="183">
        <f>VLOOKUP($A20,OverView!$B$51:$G$62,FG_243way_PayCombo!$B20+1,FALSE)</f>
        <v>200</v>
      </c>
      <c r="K20" s="176">
        <f t="shared" si="2"/>
        <v>5.0646153291188326E-3</v>
      </c>
      <c r="L20" s="269">
        <f t="shared" si="3"/>
        <v>1.2661538322797082E-3</v>
      </c>
      <c r="M20" s="268">
        <f t="shared" si="4"/>
        <v>0.25323076645594161</v>
      </c>
      <c r="N20" s="299" t="s">
        <v>38</v>
      </c>
      <c r="O20" s="299" t="s">
        <v>278</v>
      </c>
      <c r="P20" s="299" t="s">
        <v>38</v>
      </c>
      <c r="Q20" s="299" t="s">
        <v>278</v>
      </c>
      <c r="R20" s="299" t="s">
        <v>38</v>
      </c>
      <c r="S20" s="294">
        <f>IF(N20="S1",VLOOKUP(N20,'FG_243way_Regular Symbol'!$B$3:$H$15,FG_243way_PayCombo!O$1+2,FALSE)*O$2,'FG_243way_Regular Symbol'!D$16-VLOOKUP("S1",'FG_243way_Regular Symbol'!$B$3:$H$15,FG_243way_PayCombo!O$1+2,FALSE)*O$2)</f>
        <v>3</v>
      </c>
      <c r="T20" s="294">
        <f>IF(O20="S1",VLOOKUP(O20,'FG_243way_Regular Symbol'!$B$3:$H$15,FG_243way_PayCombo!P$1+2,FALSE)*P$2,'FG_243way_Regular Symbol'!E$16-VLOOKUP("S1",'FG_243way_Regular Symbol'!$B$3:$H$15,FG_243way_PayCombo!P$1+2,FALSE)*P$2)</f>
        <v>42</v>
      </c>
      <c r="U20" s="294">
        <f>IF(P20="S1",VLOOKUP(P20,'FG_243way_Regular Symbol'!$B$3:$H$15,FG_243way_PayCombo!Q$1+2,FALSE)*Q$2,'FG_243way_Regular Symbol'!F$16-VLOOKUP("S1",'FG_243way_Regular Symbol'!$B$3:$H$15,FG_243way_PayCombo!Q$1+2,FALSE)*Q$2)</f>
        <v>3</v>
      </c>
      <c r="V20" s="294">
        <f>IF(Q20="S1",VLOOKUP(Q20,'FG_243way_Regular Symbol'!$B$3:$H$15,FG_243way_PayCombo!R$1+2,FALSE)*R$2,'FG_243way_Regular Symbol'!G$16-VLOOKUP("S1",'FG_243way_Regular Symbol'!$B$3:$H$15,FG_243way_PayCombo!R$1+2,FALSE)*R$2)</f>
        <v>32</v>
      </c>
      <c r="W20" s="294">
        <f>IF(R20="S1",VLOOKUP(R20,'FG_243way_Regular Symbol'!$B$3:$H$15,FG_243way_PayCombo!S$1+2,FALSE)*S$2,'FG_243way_Regular Symbol'!H$16-VLOOKUP("S1",'FG_243way_Regular Symbol'!$B$3:$H$15,FG_243way_PayCombo!S$1+2,FALSE)*S$2)</f>
        <v>3</v>
      </c>
      <c r="X20" s="297">
        <f t="shared" si="5"/>
        <v>36288</v>
      </c>
      <c r="Y20" s="14">
        <f t="shared" si="6"/>
        <v>1.2120446941480968E-4</v>
      </c>
    </row>
    <row r="21" spans="1:25">
      <c r="A21" s="295" t="s">
        <v>77</v>
      </c>
      <c r="B21" s="338">
        <v>4</v>
      </c>
      <c r="C21" s="21">
        <f>IF(C$6&lt;=$B21,VLOOKUP($A21,'FG_243way_Regular Symbol'!$B$21:$H$31,FG_243way_PayCombo!C$6+2,FALSE)*O$2,IF(C$6-$B21=1,VLOOKUP($A21,'FG_243way_Regular Symbol'!$B$34:$H$44,FG_243way_PayCombo!C$6+2,FALSE),'FG_243way_Regular Symbol'!D$16))</f>
        <v>24</v>
      </c>
      <c r="D21" s="21">
        <f>IF(D$6&lt;=$B21,VLOOKUP($A21,'FG_243way_Regular Symbol'!$B$21:$H$31,FG_243way_PayCombo!D$6+2,FALSE)*P$2,IF(D$6-$B21=1,VLOOKUP($A21,'FG_243way_Regular Symbol'!$B$34:$H$44,FG_243way_PayCombo!D$6+2,FALSE),'FG_243way_Regular Symbol'!E$16))</f>
        <v>12</v>
      </c>
      <c r="E21" s="21">
        <f>IF(E$6&lt;=$B21,VLOOKUP($A21,'FG_243way_Regular Symbol'!$B$21:$H$31,FG_243way_PayCombo!E$6+2,FALSE)*Q$2,IF(E$6-$B21=1,VLOOKUP($A21,'FG_243way_Regular Symbol'!$B$34:$H$44,FG_243way_PayCombo!E$6+2,FALSE),'FG_243way_Regular Symbol'!F$16))</f>
        <v>15</v>
      </c>
      <c r="F21" s="21">
        <f>IF(F$6&lt;=$B21,VLOOKUP($A21,'FG_243way_Regular Symbol'!$B$21:$H$31,FG_243way_PayCombo!F$6+2,FALSE)*R$2,IF(F$6-$B21=1,VLOOKUP($A21,'FG_243way_Regular Symbol'!$B$34:$H$44,FG_243way_PayCombo!F$6+2,FALSE),'FG_243way_Regular Symbol'!G$16))</f>
        <v>15</v>
      </c>
      <c r="G21" s="21">
        <f>IF(G$6&lt;=$B21,VLOOKUP($A21,'FG_243way_Regular Symbol'!$B$21:$H$31,FG_243way_PayCombo!G$6+2,FALSE)*S$2,IF(G$6-$B21=1,VLOOKUP($A21,'FG_243way_Regular Symbol'!$B$34:$H$44,FG_243way_PayCombo!G$6+2,FALSE),'FG_243way_Regular Symbol'!H$16))</f>
        <v>36</v>
      </c>
      <c r="H21" s="249">
        <f t="shared" si="0"/>
        <v>2332800</v>
      </c>
      <c r="I21" s="237">
        <f t="shared" si="1"/>
        <v>128.34143518518519</v>
      </c>
      <c r="J21" s="183">
        <f>VLOOKUP($A21,OverView!$B$51:$G$62,FG_243way_PayCombo!$B21+1,FALSE)</f>
        <v>200</v>
      </c>
      <c r="K21" s="176">
        <f t="shared" si="2"/>
        <v>3.1166863563808201E-2</v>
      </c>
      <c r="L21" s="269">
        <f t="shared" si="3"/>
        <v>7.7917158909520503E-3</v>
      </c>
      <c r="M21" s="268">
        <f t="shared" si="4"/>
        <v>1.55834317819041</v>
      </c>
      <c r="N21" s="299" t="s">
        <v>38</v>
      </c>
      <c r="O21" s="299" t="s">
        <v>278</v>
      </c>
      <c r="P21" s="299" t="s">
        <v>278</v>
      </c>
      <c r="Q21" s="299" t="s">
        <v>38</v>
      </c>
      <c r="R21" s="299" t="s">
        <v>38</v>
      </c>
      <c r="S21" s="294">
        <f>IF(N21="S1",VLOOKUP(N21,'FG_243way_Regular Symbol'!$B$3:$H$15,FG_243way_PayCombo!O$1+2,FALSE)*O$2,'FG_243way_Regular Symbol'!D$16-VLOOKUP("S1",'FG_243way_Regular Symbol'!$B$3:$H$15,FG_243way_PayCombo!O$1+2,FALSE)*O$2)</f>
        <v>3</v>
      </c>
      <c r="T21" s="294">
        <f>IF(O21="S1",VLOOKUP(O21,'FG_243way_Regular Symbol'!$B$3:$H$15,FG_243way_PayCombo!P$1+2,FALSE)*P$2,'FG_243way_Regular Symbol'!E$16-VLOOKUP("S1",'FG_243way_Regular Symbol'!$B$3:$H$15,FG_243way_PayCombo!P$1+2,FALSE)*P$2)</f>
        <v>42</v>
      </c>
      <c r="U21" s="294">
        <f>IF(P21="S1",VLOOKUP(P21,'FG_243way_Regular Symbol'!$B$3:$H$15,FG_243way_PayCombo!Q$1+2,FALSE)*Q$2,'FG_243way_Regular Symbol'!F$16-VLOOKUP("S1",'FG_243way_Regular Symbol'!$B$3:$H$15,FG_243way_PayCombo!Q$1+2,FALSE)*Q$2)</f>
        <v>59</v>
      </c>
      <c r="V21" s="294">
        <f>IF(Q21="S1",VLOOKUP(Q21,'FG_243way_Regular Symbol'!$B$3:$H$15,FG_243way_PayCombo!R$1+2,FALSE)*R$2,'FG_243way_Regular Symbol'!G$16-VLOOKUP("S1",'FG_243way_Regular Symbol'!$B$3:$H$15,FG_243way_PayCombo!R$1+2,FALSE)*R$2)</f>
        <v>3</v>
      </c>
      <c r="W21" s="294">
        <f>IF(R21="S1",VLOOKUP(R21,'FG_243way_Regular Symbol'!$B$3:$H$15,FG_243way_PayCombo!S$1+2,FALSE)*S$2,'FG_243way_Regular Symbol'!H$16-VLOOKUP("S1",'FG_243way_Regular Symbol'!$B$3:$H$15,FG_243way_PayCombo!S$1+2,FALSE)*S$2)</f>
        <v>3</v>
      </c>
      <c r="X21" s="297">
        <f t="shared" si="5"/>
        <v>66906</v>
      </c>
      <c r="Y21" s="14">
        <f t="shared" si="6"/>
        <v>2.2347074048355533E-4</v>
      </c>
    </row>
    <row r="22" spans="1:25">
      <c r="A22" s="295" t="s">
        <v>140</v>
      </c>
      <c r="B22" s="338">
        <v>4</v>
      </c>
      <c r="C22" s="21">
        <f>IF(C$6&lt;=$B22,VLOOKUP($A22,'FG_243way_Regular Symbol'!$B$21:$H$31,FG_243way_PayCombo!C$6+2,FALSE)*O$2,IF(C$6-$B22=1,VLOOKUP($A22,'FG_243way_Regular Symbol'!$B$34:$H$44,FG_243way_PayCombo!C$6+2,FALSE),'FG_243way_Regular Symbol'!D$16))</f>
        <v>24</v>
      </c>
      <c r="D22" s="21">
        <f>IF(D$6&lt;=$B22,VLOOKUP($A22,'FG_243way_Regular Symbol'!$B$21:$H$31,FG_243way_PayCombo!D$6+2,FALSE)*P$2,IF(D$6-$B22=1,VLOOKUP($A22,'FG_243way_Regular Symbol'!$B$34:$H$44,FG_243way_PayCombo!D$6+2,FALSE),'FG_243way_Regular Symbol'!E$16))</f>
        <v>18</v>
      </c>
      <c r="E22" s="21">
        <f>IF(E$6&lt;=$B22,VLOOKUP($A22,'FG_243way_Regular Symbol'!$B$21:$H$31,FG_243way_PayCombo!E$6+2,FALSE)*Q$2,IF(E$6-$B22=1,VLOOKUP($A22,'FG_243way_Regular Symbol'!$B$34:$H$44,FG_243way_PayCombo!E$6+2,FALSE),'FG_243way_Regular Symbol'!F$16))</f>
        <v>12</v>
      </c>
      <c r="F22" s="21">
        <f>IF(F$6&lt;=$B22,VLOOKUP($A22,'FG_243way_Regular Symbol'!$B$21:$H$31,FG_243way_PayCombo!F$6+2,FALSE)*R$2,IF(F$6-$B22=1,VLOOKUP($A22,'FG_243way_Regular Symbol'!$B$34:$H$44,FG_243way_PayCombo!F$6+2,FALSE),'FG_243way_Regular Symbol'!G$16))</f>
        <v>15</v>
      </c>
      <c r="G22" s="21">
        <f>IF(G$6&lt;=$B22,VLOOKUP($A22,'FG_243way_Regular Symbol'!$B$21:$H$31,FG_243way_PayCombo!G$6+2,FALSE)*S$2,IF(G$6-$B22=1,VLOOKUP($A22,'FG_243way_Regular Symbol'!$B$34:$H$44,FG_243way_PayCombo!G$6+2,FALSE),'FG_243way_Regular Symbol'!H$16))</f>
        <v>36</v>
      </c>
      <c r="H22" s="249">
        <f t="shared" si="0"/>
        <v>2799360</v>
      </c>
      <c r="I22" s="237">
        <f t="shared" si="1"/>
        <v>106.95119598765432</v>
      </c>
      <c r="J22" s="183">
        <f>VLOOKUP($A22,OverView!$B$51:$G$62,FG_243way_PayCombo!$B22+1,FALSE)</f>
        <v>100</v>
      </c>
      <c r="K22" s="176">
        <f t="shared" si="2"/>
        <v>1.870011813828492E-2</v>
      </c>
      <c r="L22" s="269">
        <f t="shared" si="3"/>
        <v>9.35005906914246E-3</v>
      </c>
      <c r="M22" s="268">
        <f t="shared" si="4"/>
        <v>0.93500590691424601</v>
      </c>
      <c r="N22" s="299" t="s">
        <v>278</v>
      </c>
      <c r="O22" s="299" t="s">
        <v>38</v>
      </c>
      <c r="P22" s="299" t="s">
        <v>38</v>
      </c>
      <c r="Q22" s="299" t="s">
        <v>38</v>
      </c>
      <c r="R22" s="299" t="s">
        <v>278</v>
      </c>
      <c r="S22" s="294">
        <f>IF(N22="S1",VLOOKUP(N22,'FG_243way_Regular Symbol'!$B$3:$H$15,FG_243way_PayCombo!O$1+2,FALSE)*O$2,'FG_243way_Regular Symbol'!D$16-VLOOKUP("S1",'FG_243way_Regular Symbol'!$B$3:$H$15,FG_243way_PayCombo!O$1+2,FALSE)*O$2)</f>
        <v>70</v>
      </c>
      <c r="T22" s="294">
        <f>IF(O22="S1",VLOOKUP(O22,'FG_243way_Regular Symbol'!$B$3:$H$15,FG_243way_PayCombo!P$1+2,FALSE)*P$2,'FG_243way_Regular Symbol'!E$16-VLOOKUP("S1",'FG_243way_Regular Symbol'!$B$3:$H$15,FG_243way_PayCombo!P$1+2,FALSE)*P$2)</f>
        <v>3</v>
      </c>
      <c r="U22" s="294">
        <f>IF(P22="S1",VLOOKUP(P22,'FG_243way_Regular Symbol'!$B$3:$H$15,FG_243way_PayCombo!Q$1+2,FALSE)*Q$2,'FG_243way_Regular Symbol'!F$16-VLOOKUP("S1",'FG_243way_Regular Symbol'!$B$3:$H$15,FG_243way_PayCombo!Q$1+2,FALSE)*Q$2)</f>
        <v>3</v>
      </c>
      <c r="V22" s="294">
        <f>IF(Q22="S1",VLOOKUP(Q22,'FG_243way_Regular Symbol'!$B$3:$H$15,FG_243way_PayCombo!R$1+2,FALSE)*R$2,'FG_243way_Regular Symbol'!G$16-VLOOKUP("S1",'FG_243way_Regular Symbol'!$B$3:$H$15,FG_243way_PayCombo!R$1+2,FALSE)*R$2)</f>
        <v>3</v>
      </c>
      <c r="W22" s="294">
        <f>IF(R22="S1",VLOOKUP(R22,'FG_243way_Regular Symbol'!$B$3:$H$15,FG_243way_PayCombo!S$1+2,FALSE)*S$2,'FG_243way_Regular Symbol'!H$16-VLOOKUP("S1",'FG_243way_Regular Symbol'!$B$3:$H$15,FG_243way_PayCombo!S$1+2,FALSE)*S$2)</f>
        <v>39</v>
      </c>
      <c r="X22" s="297">
        <f t="shared" si="5"/>
        <v>73710</v>
      </c>
      <c r="Y22" s="14">
        <f t="shared" si="6"/>
        <v>2.4619657849883213E-4</v>
      </c>
    </row>
    <row r="23" spans="1:25">
      <c r="A23" s="295" t="s">
        <v>62</v>
      </c>
      <c r="B23" s="338">
        <v>4</v>
      </c>
      <c r="C23" s="21">
        <f>IF(C$6&lt;=$B23,VLOOKUP($A23,'FG_243way_Regular Symbol'!$B$21:$H$31,FG_243way_PayCombo!C$6+2,FALSE)*O$2,IF(C$6-$B23=1,VLOOKUP($A23,'FG_243way_Regular Symbol'!$B$34:$H$44,FG_243way_PayCombo!C$6+2,FALSE),'FG_243way_Regular Symbol'!D$16))</f>
        <v>18</v>
      </c>
      <c r="D23" s="21">
        <f>IF(D$6&lt;=$B23,VLOOKUP($A23,'FG_243way_Regular Symbol'!$B$21:$H$31,FG_243way_PayCombo!D$6+2,FALSE)*P$2,IF(D$6-$B23=1,VLOOKUP($A23,'FG_243way_Regular Symbol'!$B$34:$H$44,FG_243way_PayCombo!D$6+2,FALSE),'FG_243way_Regular Symbol'!E$16))</f>
        <v>15</v>
      </c>
      <c r="E23" s="21">
        <f>IF(E$6&lt;=$B23,VLOOKUP($A23,'FG_243way_Regular Symbol'!$B$21:$H$31,FG_243way_PayCombo!E$6+2,FALSE)*Q$2,IF(E$6-$B23=1,VLOOKUP($A23,'FG_243way_Regular Symbol'!$B$34:$H$44,FG_243way_PayCombo!E$6+2,FALSE),'FG_243way_Regular Symbol'!F$16))</f>
        <v>6</v>
      </c>
      <c r="F23" s="21">
        <f>IF(F$6&lt;=$B23,VLOOKUP($A23,'FG_243way_Regular Symbol'!$B$21:$H$31,FG_243way_PayCombo!F$6+2,FALSE)*R$2,IF(F$6-$B23=1,VLOOKUP($A23,'FG_243way_Regular Symbol'!$B$34:$H$44,FG_243way_PayCombo!F$6+2,FALSE),'FG_243way_Regular Symbol'!G$16))</f>
        <v>18</v>
      </c>
      <c r="G23" s="21">
        <f>IF(G$6&lt;=$B23,VLOOKUP($A23,'FG_243way_Regular Symbol'!$B$21:$H$31,FG_243way_PayCombo!G$6+2,FALSE)*S$2,IF(G$6-$B23=1,VLOOKUP($A23,'FG_243way_Regular Symbol'!$B$34:$H$44,FG_243way_PayCombo!G$6+2,FALSE),'FG_243way_Regular Symbol'!H$16))</f>
        <v>36</v>
      </c>
      <c r="H23" s="249">
        <f t="shared" si="0"/>
        <v>1049760</v>
      </c>
      <c r="I23" s="237">
        <f t="shared" si="1"/>
        <v>285.20318930041151</v>
      </c>
      <c r="J23" s="183">
        <f>VLOOKUP($A23,OverView!$B$51:$G$62,FG_243way_PayCombo!$B23+1,FALSE)</f>
        <v>50</v>
      </c>
      <c r="K23" s="176">
        <f t="shared" si="2"/>
        <v>3.5062721509284229E-3</v>
      </c>
      <c r="L23" s="269">
        <f t="shared" si="3"/>
        <v>3.5062721509284229E-3</v>
      </c>
      <c r="M23" s="268">
        <f t="shared" si="4"/>
        <v>0.17531360754642114</v>
      </c>
      <c r="N23" s="299" t="s">
        <v>278</v>
      </c>
      <c r="O23" s="299" t="s">
        <v>38</v>
      </c>
      <c r="P23" s="299" t="s">
        <v>38</v>
      </c>
      <c r="Q23" s="299" t="s">
        <v>278</v>
      </c>
      <c r="R23" s="299" t="s">
        <v>38</v>
      </c>
      <c r="S23" s="294">
        <f>IF(N23="S1",VLOOKUP(N23,'FG_243way_Regular Symbol'!$B$3:$H$15,FG_243way_PayCombo!O$1+2,FALSE)*O$2,'FG_243way_Regular Symbol'!D$16-VLOOKUP("S1",'FG_243way_Regular Symbol'!$B$3:$H$15,FG_243way_PayCombo!O$1+2,FALSE)*O$2)</f>
        <v>70</v>
      </c>
      <c r="T23" s="294">
        <f>IF(O23="S1",VLOOKUP(O23,'FG_243way_Regular Symbol'!$B$3:$H$15,FG_243way_PayCombo!P$1+2,FALSE)*P$2,'FG_243way_Regular Symbol'!E$16-VLOOKUP("S1",'FG_243way_Regular Symbol'!$B$3:$H$15,FG_243way_PayCombo!P$1+2,FALSE)*P$2)</f>
        <v>3</v>
      </c>
      <c r="U23" s="294">
        <f>IF(P23="S1",VLOOKUP(P23,'FG_243way_Regular Symbol'!$B$3:$H$15,FG_243way_PayCombo!Q$1+2,FALSE)*Q$2,'FG_243way_Regular Symbol'!F$16-VLOOKUP("S1",'FG_243way_Regular Symbol'!$B$3:$H$15,FG_243way_PayCombo!Q$1+2,FALSE)*Q$2)</f>
        <v>3</v>
      </c>
      <c r="V23" s="294">
        <f>IF(Q23="S1",VLOOKUP(Q23,'FG_243way_Regular Symbol'!$B$3:$H$15,FG_243way_PayCombo!R$1+2,FALSE)*R$2,'FG_243way_Regular Symbol'!G$16-VLOOKUP("S1",'FG_243way_Regular Symbol'!$B$3:$H$15,FG_243way_PayCombo!R$1+2,FALSE)*R$2)</f>
        <v>32</v>
      </c>
      <c r="W23" s="294">
        <f>IF(R23="S1",VLOOKUP(R23,'FG_243way_Regular Symbol'!$B$3:$H$15,FG_243way_PayCombo!S$1+2,FALSE)*S$2,'FG_243way_Regular Symbol'!H$16-VLOOKUP("S1",'FG_243way_Regular Symbol'!$B$3:$H$15,FG_243way_PayCombo!S$1+2,FALSE)*S$2)</f>
        <v>3</v>
      </c>
      <c r="X23" s="297">
        <f t="shared" si="5"/>
        <v>60480</v>
      </c>
      <c r="Y23" s="14">
        <f t="shared" si="6"/>
        <v>2.0200744902468278E-4</v>
      </c>
    </row>
    <row r="24" spans="1:25">
      <c r="A24" s="295" t="s">
        <v>181</v>
      </c>
      <c r="B24" s="338">
        <v>4</v>
      </c>
      <c r="C24" s="21">
        <f>IF(C$6&lt;=$B24,VLOOKUP($A24,'FG_243way_Regular Symbol'!$B$21:$H$31,FG_243way_PayCombo!C$6+2,FALSE)*O$2,IF(C$6-$B24=1,VLOOKUP($A24,'FG_243way_Regular Symbol'!$B$34:$H$44,FG_243way_PayCombo!C$6+2,FALSE),'FG_243way_Regular Symbol'!D$16))</f>
        <v>18</v>
      </c>
      <c r="D24" s="21">
        <f>IF(D$6&lt;=$B24,VLOOKUP($A24,'FG_243way_Regular Symbol'!$B$21:$H$31,FG_243way_PayCombo!D$6+2,FALSE)*P$2,IF(D$6-$B24=1,VLOOKUP($A24,'FG_243way_Regular Symbol'!$B$34:$H$44,FG_243way_PayCombo!D$6+2,FALSE),'FG_243way_Regular Symbol'!E$16))</f>
        <v>9</v>
      </c>
      <c r="E24" s="21">
        <f>IF(E$6&lt;=$B24,VLOOKUP($A24,'FG_243way_Regular Symbol'!$B$21:$H$31,FG_243way_PayCombo!E$6+2,FALSE)*Q$2,IF(E$6-$B24=1,VLOOKUP($A24,'FG_243way_Regular Symbol'!$B$34:$H$44,FG_243way_PayCombo!E$6+2,FALSE),'FG_243way_Regular Symbol'!F$16))</f>
        <v>12</v>
      </c>
      <c r="F24" s="21">
        <f>IF(F$6&lt;=$B24,VLOOKUP($A24,'FG_243way_Regular Symbol'!$B$21:$H$31,FG_243way_PayCombo!F$6+2,FALSE)*R$2,IF(F$6-$B24=1,VLOOKUP($A24,'FG_243way_Regular Symbol'!$B$34:$H$44,FG_243way_PayCombo!F$6+2,FALSE),'FG_243way_Regular Symbol'!G$16))</f>
        <v>21</v>
      </c>
      <c r="G24" s="21">
        <f>IF(G$6&lt;=$B24,VLOOKUP($A24,'FG_243way_Regular Symbol'!$B$21:$H$31,FG_243way_PayCombo!G$6+2,FALSE)*S$2,IF(G$6-$B24=1,VLOOKUP($A24,'FG_243way_Regular Symbol'!$B$34:$H$44,FG_243way_PayCombo!G$6+2,FALSE),'FG_243way_Regular Symbol'!H$16))</f>
        <v>36</v>
      </c>
      <c r="H24" s="249">
        <f t="shared" si="0"/>
        <v>1469664</v>
      </c>
      <c r="I24" s="237">
        <f t="shared" si="1"/>
        <v>203.71656378600824</v>
      </c>
      <c r="J24" s="183">
        <f>VLOOKUP($A24,OverView!$B$51:$G$62,FG_243way_PayCombo!$B24+1,FALSE)</f>
        <v>50</v>
      </c>
      <c r="K24" s="176">
        <f t="shared" si="2"/>
        <v>4.9087810112997919E-3</v>
      </c>
      <c r="L24" s="269">
        <f t="shared" si="3"/>
        <v>4.9087810112997919E-3</v>
      </c>
      <c r="M24" s="268">
        <f t="shared" si="4"/>
        <v>0.2454390505649896</v>
      </c>
      <c r="N24" s="299" t="s">
        <v>278</v>
      </c>
      <c r="O24" s="299" t="s">
        <v>38</v>
      </c>
      <c r="P24" s="299" t="s">
        <v>278</v>
      </c>
      <c r="Q24" s="299" t="s">
        <v>38</v>
      </c>
      <c r="R24" s="299" t="s">
        <v>38</v>
      </c>
      <c r="S24" s="294">
        <f>IF(N24="S1",VLOOKUP(N24,'FG_243way_Regular Symbol'!$B$3:$H$15,FG_243way_PayCombo!O$1+2,FALSE)*O$2,'FG_243way_Regular Symbol'!D$16-VLOOKUP("S1",'FG_243way_Regular Symbol'!$B$3:$H$15,FG_243way_PayCombo!O$1+2,FALSE)*O$2)</f>
        <v>70</v>
      </c>
      <c r="T24" s="294">
        <f>IF(O24="S1",VLOOKUP(O24,'FG_243way_Regular Symbol'!$B$3:$H$15,FG_243way_PayCombo!P$1+2,FALSE)*P$2,'FG_243way_Regular Symbol'!E$16-VLOOKUP("S1",'FG_243way_Regular Symbol'!$B$3:$H$15,FG_243way_PayCombo!P$1+2,FALSE)*P$2)</f>
        <v>3</v>
      </c>
      <c r="U24" s="294">
        <f>IF(P24="S1",VLOOKUP(P24,'FG_243way_Regular Symbol'!$B$3:$H$15,FG_243way_PayCombo!Q$1+2,FALSE)*Q$2,'FG_243way_Regular Symbol'!F$16-VLOOKUP("S1",'FG_243way_Regular Symbol'!$B$3:$H$15,FG_243way_PayCombo!Q$1+2,FALSE)*Q$2)</f>
        <v>59</v>
      </c>
      <c r="V24" s="294">
        <f>IF(Q24="S1",VLOOKUP(Q24,'FG_243way_Regular Symbol'!$B$3:$H$15,FG_243way_PayCombo!R$1+2,FALSE)*R$2,'FG_243way_Regular Symbol'!G$16-VLOOKUP("S1",'FG_243way_Regular Symbol'!$B$3:$H$15,FG_243way_PayCombo!R$1+2,FALSE)*R$2)</f>
        <v>3</v>
      </c>
      <c r="W24" s="294">
        <f>IF(R24="S1",VLOOKUP(R24,'FG_243way_Regular Symbol'!$B$3:$H$15,FG_243way_PayCombo!S$1+2,FALSE)*S$2,'FG_243way_Regular Symbol'!H$16-VLOOKUP("S1",'FG_243way_Regular Symbol'!$B$3:$H$15,FG_243way_PayCombo!S$1+2,FALSE)*S$2)</f>
        <v>3</v>
      </c>
      <c r="X24" s="297">
        <f t="shared" si="5"/>
        <v>111510</v>
      </c>
      <c r="Y24" s="14">
        <f t="shared" si="6"/>
        <v>3.7245123413925886E-4</v>
      </c>
    </row>
    <row r="25" spans="1:25">
      <c r="A25" s="295" t="s">
        <v>182</v>
      </c>
      <c r="B25" s="338">
        <v>4</v>
      </c>
      <c r="C25" s="21">
        <f>IF(C$6&lt;=$B25,VLOOKUP($A25,'FG_243way_Regular Symbol'!$B$21:$H$31,FG_243way_PayCombo!C$6+2,FALSE)*O$2,IF(C$6-$B25=1,VLOOKUP($A25,'FG_243way_Regular Symbol'!$B$34:$H$44,FG_243way_PayCombo!C$6+2,FALSE),'FG_243way_Regular Symbol'!D$16))</f>
        <v>27</v>
      </c>
      <c r="D25" s="21">
        <f>IF(D$6&lt;=$B25,VLOOKUP($A25,'FG_243way_Regular Symbol'!$B$21:$H$31,FG_243way_PayCombo!D$6+2,FALSE)*P$2,IF(D$6-$B25=1,VLOOKUP($A25,'FG_243way_Regular Symbol'!$B$34:$H$44,FG_243way_PayCombo!D$6+2,FALSE),'FG_243way_Regular Symbol'!E$16))</f>
        <v>18</v>
      </c>
      <c r="E25" s="21">
        <f>IF(E$6&lt;=$B25,VLOOKUP($A25,'FG_243way_Regular Symbol'!$B$21:$H$31,FG_243way_PayCombo!E$6+2,FALSE)*Q$2,IF(E$6-$B25=1,VLOOKUP($A25,'FG_243way_Regular Symbol'!$B$34:$H$44,FG_243way_PayCombo!E$6+2,FALSE),'FG_243way_Regular Symbol'!F$16))</f>
        <v>18</v>
      </c>
      <c r="F25" s="21">
        <f>IF(F$6&lt;=$B25,VLOOKUP($A25,'FG_243way_Regular Symbol'!$B$21:$H$31,FG_243way_PayCombo!F$6+2,FALSE)*R$2,IF(F$6-$B25=1,VLOOKUP($A25,'FG_243way_Regular Symbol'!$B$34:$H$44,FG_243way_PayCombo!F$6+2,FALSE),'FG_243way_Regular Symbol'!G$16))</f>
        <v>18</v>
      </c>
      <c r="G25" s="21">
        <f>IF(G$6&lt;=$B25,VLOOKUP($A25,'FG_243way_Regular Symbol'!$B$21:$H$31,FG_243way_PayCombo!G$6+2,FALSE)*S$2,IF(G$6-$B25=1,VLOOKUP($A25,'FG_243way_Regular Symbol'!$B$34:$H$44,FG_243way_PayCombo!G$6+2,FALSE),'FG_243way_Regular Symbol'!H$16))</f>
        <v>27</v>
      </c>
      <c r="H25" s="249">
        <f t="shared" si="0"/>
        <v>4251528</v>
      </c>
      <c r="I25" s="237">
        <f t="shared" si="1"/>
        <v>70.420540568002849</v>
      </c>
      <c r="J25" s="183">
        <f>VLOOKUP($A25,OverView!$B$51:$G$62,FG_243way_PayCombo!$B25+1,FALSE)</f>
        <v>25</v>
      </c>
      <c r="K25" s="176">
        <f t="shared" si="2"/>
        <v>7.1002011056300555E-3</v>
      </c>
      <c r="L25" s="269">
        <f t="shared" si="3"/>
        <v>1.4200402211260111E-2</v>
      </c>
      <c r="M25" s="268">
        <f t="shared" si="4"/>
        <v>0.35501005528150276</v>
      </c>
      <c r="N25" s="299" t="s">
        <v>278</v>
      </c>
      <c r="O25" s="299" t="s">
        <v>278</v>
      </c>
      <c r="P25" s="299" t="s">
        <v>38</v>
      </c>
      <c r="Q25" s="299" t="s">
        <v>38</v>
      </c>
      <c r="R25" s="299" t="s">
        <v>38</v>
      </c>
      <c r="S25" s="294">
        <f>IF(N25="S1",VLOOKUP(N25,'FG_243way_Regular Symbol'!$B$3:$H$15,FG_243way_PayCombo!O$1+2,FALSE)*O$2,'FG_243way_Regular Symbol'!D$16-VLOOKUP("S1",'FG_243way_Regular Symbol'!$B$3:$H$15,FG_243way_PayCombo!O$1+2,FALSE)*O$2)</f>
        <v>70</v>
      </c>
      <c r="T25" s="294">
        <f>IF(O25="S1",VLOOKUP(O25,'FG_243way_Regular Symbol'!$B$3:$H$15,FG_243way_PayCombo!P$1+2,FALSE)*P$2,'FG_243way_Regular Symbol'!E$16-VLOOKUP("S1",'FG_243way_Regular Symbol'!$B$3:$H$15,FG_243way_PayCombo!P$1+2,FALSE)*P$2)</f>
        <v>42</v>
      </c>
      <c r="U25" s="294">
        <f>IF(P25="S1",VLOOKUP(P25,'FG_243way_Regular Symbol'!$B$3:$H$15,FG_243way_PayCombo!Q$1+2,FALSE)*Q$2,'FG_243way_Regular Symbol'!F$16-VLOOKUP("S1",'FG_243way_Regular Symbol'!$B$3:$H$15,FG_243way_PayCombo!Q$1+2,FALSE)*Q$2)</f>
        <v>3</v>
      </c>
      <c r="V25" s="294">
        <f>IF(Q25="S1",VLOOKUP(Q25,'FG_243way_Regular Symbol'!$B$3:$H$15,FG_243way_PayCombo!R$1+2,FALSE)*R$2,'FG_243way_Regular Symbol'!G$16-VLOOKUP("S1",'FG_243way_Regular Symbol'!$B$3:$H$15,FG_243way_PayCombo!R$1+2,FALSE)*R$2)</f>
        <v>3</v>
      </c>
      <c r="W25" s="294">
        <f>IF(R25="S1",VLOOKUP(R25,'FG_243way_Regular Symbol'!$B$3:$H$15,FG_243way_PayCombo!S$1+2,FALSE)*S$2,'FG_243way_Regular Symbol'!H$16-VLOOKUP("S1",'FG_243way_Regular Symbol'!$B$3:$H$15,FG_243way_PayCombo!S$1+2,FALSE)*S$2)</f>
        <v>3</v>
      </c>
      <c r="X25" s="297">
        <f t="shared" si="5"/>
        <v>79380</v>
      </c>
      <c r="Y25" s="14">
        <f t="shared" si="6"/>
        <v>2.6513477684489618E-4</v>
      </c>
    </row>
    <row r="26" spans="1:25">
      <c r="A26" s="295" t="s">
        <v>183</v>
      </c>
      <c r="B26" s="338">
        <v>4</v>
      </c>
      <c r="C26" s="21">
        <f>IF(C$6&lt;=$B26,VLOOKUP($A26,'FG_243way_Regular Symbol'!$B$21:$H$31,FG_243way_PayCombo!C$6+2,FALSE)*O$2,IF(C$6-$B26=1,VLOOKUP($A26,'FG_243way_Regular Symbol'!$B$34:$H$44,FG_243way_PayCombo!C$6+2,FALSE),'FG_243way_Regular Symbol'!D$16))</f>
        <v>27</v>
      </c>
      <c r="D26" s="21">
        <f>IF(D$6&lt;=$B26,VLOOKUP($A26,'FG_243way_Regular Symbol'!$B$21:$H$31,FG_243way_PayCombo!D$6+2,FALSE)*P$2,IF(D$6-$B26=1,VLOOKUP($A26,'FG_243way_Regular Symbol'!$B$34:$H$44,FG_243way_PayCombo!D$6+2,FALSE),'FG_243way_Regular Symbol'!E$16))</f>
        <v>18</v>
      </c>
      <c r="E26" s="21">
        <f>IF(E$6&lt;=$B26,VLOOKUP($A26,'FG_243way_Regular Symbol'!$B$21:$H$31,FG_243way_PayCombo!E$6+2,FALSE)*Q$2,IF(E$6-$B26=1,VLOOKUP($A26,'FG_243way_Regular Symbol'!$B$34:$H$44,FG_243way_PayCombo!E$6+2,FALSE),'FG_243way_Regular Symbol'!F$16))</f>
        <v>21</v>
      </c>
      <c r="F26" s="21">
        <f>IF(F$6&lt;=$B26,VLOOKUP($A26,'FG_243way_Regular Symbol'!$B$21:$H$31,FG_243way_PayCombo!F$6+2,FALSE)*R$2,IF(F$6-$B26=1,VLOOKUP($A26,'FG_243way_Regular Symbol'!$B$34:$H$44,FG_243way_PayCombo!F$6+2,FALSE),'FG_243way_Regular Symbol'!G$16))</f>
        <v>21</v>
      </c>
      <c r="G26" s="21">
        <f>IF(G$6&lt;=$B26,VLOOKUP($A26,'FG_243way_Regular Symbol'!$B$21:$H$31,FG_243way_PayCombo!G$6+2,FALSE)*S$2,IF(G$6-$B26=1,VLOOKUP($A26,'FG_243way_Regular Symbol'!$B$34:$H$44,FG_243way_PayCombo!G$6+2,FALSE),'FG_243way_Regular Symbol'!H$16))</f>
        <v>30</v>
      </c>
      <c r="H26" s="249">
        <f t="shared" si="0"/>
        <v>6429780</v>
      </c>
      <c r="I26" s="237">
        <f t="shared" si="1"/>
        <v>46.563786008230451</v>
      </c>
      <c r="J26" s="183">
        <f>VLOOKUP($A26,OverView!$B$51:$G$62,FG_243way_PayCombo!$B26+1,FALSE)</f>
        <v>25</v>
      </c>
      <c r="K26" s="176">
        <f t="shared" si="2"/>
        <v>1.0737958462218295E-2</v>
      </c>
      <c r="L26" s="269">
        <f t="shared" si="3"/>
        <v>2.1475916924436591E-2</v>
      </c>
      <c r="M26" s="268">
        <f t="shared" si="4"/>
        <v>0.53689792311091478</v>
      </c>
    </row>
    <row r="27" spans="1:25">
      <c r="A27" s="295" t="s">
        <v>179</v>
      </c>
      <c r="B27" s="338">
        <v>4</v>
      </c>
      <c r="C27" s="21">
        <f>IF(C$6&lt;=$B27,VLOOKUP($A27,'FG_243way_Regular Symbol'!$B$21:$H$31,FG_243way_PayCombo!C$6+2,FALSE)*O$2,IF(C$6-$B27=1,VLOOKUP($A27,'FG_243way_Regular Symbol'!$B$34:$H$44,FG_243way_PayCombo!C$6+2,FALSE),'FG_243way_Regular Symbol'!D$16))</f>
        <v>27</v>
      </c>
      <c r="D27" s="21">
        <f>IF(D$6&lt;=$B27,VLOOKUP($A27,'FG_243way_Regular Symbol'!$B$21:$H$31,FG_243way_PayCombo!D$6+2,FALSE)*P$2,IF(D$6-$B27=1,VLOOKUP($A27,'FG_243way_Regular Symbol'!$B$34:$H$44,FG_243way_PayCombo!D$6+2,FALSE),'FG_243way_Regular Symbol'!E$16))</f>
        <v>15</v>
      </c>
      <c r="E27" s="21">
        <f>IF(E$6&lt;=$B27,VLOOKUP($A27,'FG_243way_Regular Symbol'!$B$21:$H$31,FG_243way_PayCombo!E$6+2,FALSE)*Q$2,IF(E$6-$B27=1,VLOOKUP($A27,'FG_243way_Regular Symbol'!$B$34:$H$44,FG_243way_PayCombo!E$6+2,FALSE),'FG_243way_Regular Symbol'!F$16))</f>
        <v>30</v>
      </c>
      <c r="F27" s="21">
        <f>IF(F$6&lt;=$B27,VLOOKUP($A27,'FG_243way_Regular Symbol'!$B$21:$H$31,FG_243way_PayCombo!F$6+2,FALSE)*R$2,IF(F$6-$B27=1,VLOOKUP($A27,'FG_243way_Regular Symbol'!$B$34:$H$44,FG_243way_PayCombo!F$6+2,FALSE),'FG_243way_Regular Symbol'!G$16))</f>
        <v>18</v>
      </c>
      <c r="G27" s="21">
        <f>IF(G$6&lt;=$B27,VLOOKUP($A27,'FG_243way_Regular Symbol'!$B$21:$H$31,FG_243way_PayCombo!G$6+2,FALSE)*S$2,IF(G$6-$B27=1,VLOOKUP($A27,'FG_243way_Regular Symbol'!$B$34:$H$44,FG_243way_PayCombo!G$6+2,FALSE),'FG_243way_Regular Symbol'!H$16))</f>
        <v>15</v>
      </c>
      <c r="H27" s="249">
        <f t="shared" si="0"/>
        <v>3280500</v>
      </c>
      <c r="I27" s="237">
        <f t="shared" si="1"/>
        <v>91.26502057613169</v>
      </c>
      <c r="J27" s="183">
        <f>VLOOKUP($A27,OverView!$B$51:$G$62,FG_243way_PayCombo!$B27+1,FALSE)</f>
        <v>12</v>
      </c>
      <c r="K27" s="176">
        <f t="shared" si="2"/>
        <v>2.6297041131963165E-3</v>
      </c>
      <c r="L27" s="269">
        <f t="shared" si="3"/>
        <v>1.095710047165132E-2</v>
      </c>
      <c r="M27" s="268">
        <f t="shared" si="4"/>
        <v>0.13148520565981583</v>
      </c>
    </row>
    <row r="28" spans="1:25">
      <c r="A28" s="295" t="s">
        <v>180</v>
      </c>
      <c r="B28" s="338">
        <v>4</v>
      </c>
      <c r="C28" s="21">
        <f>IF(C$6&lt;=$B28,VLOOKUP($A28,'FG_243way_Regular Symbol'!$B$21:$H$31,FG_243way_PayCombo!C$6+2,FALSE)*O$2,IF(C$6-$B28=1,VLOOKUP($A28,'FG_243way_Regular Symbol'!$B$34:$H$44,FG_243way_PayCombo!C$6+2,FALSE),'FG_243way_Regular Symbol'!D$16))</f>
        <v>27</v>
      </c>
      <c r="D28" s="21">
        <f>IF(D$6&lt;=$B28,VLOOKUP($A28,'FG_243way_Regular Symbol'!$B$21:$H$31,FG_243way_PayCombo!D$6+2,FALSE)*P$2,IF(D$6-$B28=1,VLOOKUP($A28,'FG_243way_Regular Symbol'!$B$34:$H$44,FG_243way_PayCombo!D$6+2,FALSE),'FG_243way_Regular Symbol'!E$16))</f>
        <v>15</v>
      </c>
      <c r="E28" s="21">
        <f>IF(E$6&lt;=$B28,VLOOKUP($A28,'FG_243way_Regular Symbol'!$B$21:$H$31,FG_243way_PayCombo!E$6+2,FALSE)*Q$2,IF(E$6-$B28=1,VLOOKUP($A28,'FG_243way_Regular Symbol'!$B$34:$H$44,FG_243way_PayCombo!E$6+2,FALSE),'FG_243way_Regular Symbol'!F$16))</f>
        <v>27</v>
      </c>
      <c r="F28" s="21">
        <f>IF(F$6&lt;=$B28,VLOOKUP($A28,'FG_243way_Regular Symbol'!$B$21:$H$31,FG_243way_PayCombo!F$6+2,FALSE)*R$2,IF(F$6-$B28=1,VLOOKUP($A28,'FG_243way_Regular Symbol'!$B$34:$H$44,FG_243way_PayCombo!F$6+2,FALSE),'FG_243way_Regular Symbol'!G$16))</f>
        <v>21</v>
      </c>
      <c r="G28" s="21">
        <f>IF(G$6&lt;=$B28,VLOOKUP($A28,'FG_243way_Regular Symbol'!$B$21:$H$31,FG_243way_PayCombo!G$6+2,FALSE)*S$2,IF(G$6-$B28=1,VLOOKUP($A28,'FG_243way_Regular Symbol'!$B$34:$H$44,FG_243way_PayCombo!G$6+2,FALSE),'FG_243way_Regular Symbol'!H$16))</f>
        <v>15</v>
      </c>
      <c r="H28" s="249">
        <f t="shared" si="0"/>
        <v>3444525</v>
      </c>
      <c r="I28" s="237">
        <f t="shared" si="1"/>
        <v>86.919067215363512</v>
      </c>
      <c r="J28" s="183">
        <f>VLOOKUP($A28,OverView!$B$51:$G$62,FG_243way_PayCombo!$B28+1,FALSE)</f>
        <v>12</v>
      </c>
      <c r="K28" s="176">
        <f t="shared" si="2"/>
        <v>2.7611893188561327E-3</v>
      </c>
      <c r="L28" s="269">
        <f t="shared" si="3"/>
        <v>1.1504955495233886E-2</v>
      </c>
      <c r="M28" s="268">
        <f t="shared" si="4"/>
        <v>0.13805946594280663</v>
      </c>
      <c r="N28" s="186"/>
      <c r="O28" s="186"/>
      <c r="P28" s="186"/>
    </row>
    <row r="29" spans="1:25">
      <c r="A29" s="295" t="s">
        <v>142</v>
      </c>
      <c r="B29" s="338">
        <v>3</v>
      </c>
      <c r="C29" s="21">
        <f>IF(C$6&lt;=$B29,VLOOKUP($A29,'FG_243way_Regular Symbol'!$B$21:$H$31,FG_243way_PayCombo!C$6+2,FALSE)*O$2,IF(C$6-$B29=1,VLOOKUP($A29,'FG_243way_Regular Symbol'!$B$34:$H$44,FG_243way_PayCombo!C$6+2,FALSE),'FG_243way_Regular Symbol'!D$16))</f>
        <v>3</v>
      </c>
      <c r="D29" s="21">
        <f>IF(D$6&lt;=$B29,VLOOKUP($A29,'FG_243way_Regular Symbol'!$B$21:$H$31,FG_243way_PayCombo!D$6+2,FALSE)*P$2,IF(D$6-$B29=1,VLOOKUP($A29,'FG_243way_Regular Symbol'!$B$34:$H$44,FG_243way_PayCombo!D$6+2,FALSE),'FG_243way_Regular Symbol'!E$16))</f>
        <v>15</v>
      </c>
      <c r="E29" s="21">
        <f>IF(E$6&lt;=$B29,VLOOKUP($A29,'FG_243way_Regular Symbol'!$B$21:$H$31,FG_243way_PayCombo!E$6+2,FALSE)*Q$2,IF(E$6-$B29=1,VLOOKUP($A29,'FG_243way_Regular Symbol'!$B$34:$H$44,FG_243way_PayCombo!E$6+2,FALSE),'FG_243way_Regular Symbol'!F$16))</f>
        <v>18</v>
      </c>
      <c r="F29" s="21">
        <f>IF(F$6&lt;=$B29,VLOOKUP($A29,'FG_243way_Regular Symbol'!$B$21:$H$31,FG_243way_PayCombo!F$6+2,FALSE)*R$2,IF(F$6-$B29=1,VLOOKUP($A29,'FG_243way_Regular Symbol'!$B$34:$H$44,FG_243way_PayCombo!F$6+2,FALSE),'FG_243way_Regular Symbol'!G$16))</f>
        <v>20</v>
      </c>
      <c r="G29" s="21">
        <f>IF(G$6&lt;=$B29,VLOOKUP($A29,'FG_243way_Regular Symbol'!$B$21:$H$31,FG_243way_PayCombo!G$6+2,FALSE)*S$2,IF(G$6-$B29=1,VLOOKUP($A29,'FG_243way_Regular Symbol'!$B$34:$H$44,FG_243way_PayCombo!G$6+2,FALSE),'FG_243way_Regular Symbol'!H$16))</f>
        <v>42</v>
      </c>
      <c r="H29" s="249">
        <f t="shared" si="0"/>
        <v>680400</v>
      </c>
      <c r="I29" s="237">
        <f t="shared" si="1"/>
        <v>440.02777777777777</v>
      </c>
      <c r="J29" s="183">
        <f>VLOOKUP($A29,OverView!$B$51:$G$62,FG_243way_PayCombo!$B29+1,FALSE)</f>
        <v>50</v>
      </c>
      <c r="K29" s="176">
        <f t="shared" si="2"/>
        <v>2.2725838015276814E-3</v>
      </c>
      <c r="L29" s="269">
        <f t="shared" si="3"/>
        <v>2.2725838015276814E-3</v>
      </c>
      <c r="M29" s="268">
        <f t="shared" si="4"/>
        <v>0.11362919007638407</v>
      </c>
      <c r="N29" s="186"/>
      <c r="O29" s="186"/>
      <c r="P29" s="186"/>
    </row>
    <row r="30" spans="1:25">
      <c r="A30" s="295" t="s">
        <v>78</v>
      </c>
      <c r="B30" s="338">
        <v>3</v>
      </c>
      <c r="C30" s="21">
        <f>IF(C$6&lt;=$B30,VLOOKUP($A30,'FG_243way_Regular Symbol'!$B$21:$H$31,FG_243way_PayCombo!C$6+2,FALSE)*O$2,IF(C$6-$B30=1,VLOOKUP($A30,'FG_243way_Regular Symbol'!$B$34:$H$44,FG_243way_PayCombo!C$6+2,FALSE),'FG_243way_Regular Symbol'!D$16))</f>
        <v>12</v>
      </c>
      <c r="D30" s="21">
        <f>IF(D$6&lt;=$B30,VLOOKUP($A30,'FG_243way_Regular Symbol'!$B$21:$H$31,FG_243way_PayCombo!D$6+2,FALSE)*P$2,IF(D$6-$B30=1,VLOOKUP($A30,'FG_243way_Regular Symbol'!$B$34:$H$44,FG_243way_PayCombo!D$6+2,FALSE),'FG_243way_Regular Symbol'!E$16))</f>
        <v>15</v>
      </c>
      <c r="E30" s="21">
        <f>IF(E$6&lt;=$B30,VLOOKUP($A30,'FG_243way_Regular Symbol'!$B$21:$H$31,FG_243way_PayCombo!E$6+2,FALSE)*Q$2,IF(E$6-$B30=1,VLOOKUP($A30,'FG_243way_Regular Symbol'!$B$34:$H$44,FG_243way_PayCombo!E$6+2,FALSE),'FG_243way_Regular Symbol'!F$16))</f>
        <v>18</v>
      </c>
      <c r="F30" s="21">
        <f>IF(F$6&lt;=$B30,VLOOKUP($A30,'FG_243way_Regular Symbol'!$B$21:$H$31,FG_243way_PayCombo!F$6+2,FALSE)*R$2,IF(F$6-$B30=1,VLOOKUP($A30,'FG_243way_Regular Symbol'!$B$34:$H$44,FG_243way_PayCombo!F$6+2,FALSE),'FG_243way_Regular Symbol'!G$16))</f>
        <v>20</v>
      </c>
      <c r="G30" s="21">
        <f>IF(G$6&lt;=$B30,VLOOKUP($A30,'FG_243way_Regular Symbol'!$B$21:$H$31,FG_243way_PayCombo!G$6+2,FALSE)*S$2,IF(G$6-$B30=1,VLOOKUP($A30,'FG_243way_Regular Symbol'!$B$34:$H$44,FG_243way_PayCombo!G$6+2,FALSE),'FG_243way_Regular Symbol'!H$16))</f>
        <v>42</v>
      </c>
      <c r="H30" s="249">
        <f t="shared" si="0"/>
        <v>2721600</v>
      </c>
      <c r="I30" s="237">
        <f t="shared" si="1"/>
        <v>110.00694444444444</v>
      </c>
      <c r="J30" s="183">
        <f>VLOOKUP($A30,OverView!$B$51:$G$62,FG_243way_PayCombo!$B30+1,FALSE)</f>
        <v>40</v>
      </c>
      <c r="K30" s="176">
        <f t="shared" si="2"/>
        <v>7.2722681648885804E-3</v>
      </c>
      <c r="L30" s="269">
        <f t="shared" si="3"/>
        <v>9.0903352061107254E-3</v>
      </c>
      <c r="M30" s="268">
        <f t="shared" si="4"/>
        <v>0.363613408244429</v>
      </c>
      <c r="N30" s="186"/>
      <c r="O30" s="186"/>
      <c r="P30" s="186"/>
    </row>
    <row r="31" spans="1:25">
      <c r="A31" s="295" t="s">
        <v>76</v>
      </c>
      <c r="B31" s="338">
        <v>3</v>
      </c>
      <c r="C31" s="21">
        <f>IF(C$6&lt;=$B31,VLOOKUP($A31,'FG_243way_Regular Symbol'!$B$21:$H$31,FG_243way_PayCombo!C$6+2,FALSE)*O$2,IF(C$6-$B31=1,VLOOKUP($A31,'FG_243way_Regular Symbol'!$B$34:$H$44,FG_243way_PayCombo!C$6+2,FALSE),'FG_243way_Regular Symbol'!D$16))</f>
        <v>9</v>
      </c>
      <c r="D31" s="21">
        <f>IF(D$6&lt;=$B31,VLOOKUP($A31,'FG_243way_Regular Symbol'!$B$21:$H$31,FG_243way_PayCombo!D$6+2,FALSE)*P$2,IF(D$6-$B31=1,VLOOKUP($A31,'FG_243way_Regular Symbol'!$B$34:$H$44,FG_243way_PayCombo!D$6+2,FALSE),'FG_243way_Regular Symbol'!E$16))</f>
        <v>12</v>
      </c>
      <c r="E31" s="21">
        <f>IF(E$6&lt;=$B31,VLOOKUP($A31,'FG_243way_Regular Symbol'!$B$21:$H$31,FG_243way_PayCombo!E$6+2,FALSE)*Q$2,IF(E$6-$B31=1,VLOOKUP($A31,'FG_243way_Regular Symbol'!$B$34:$H$44,FG_243way_PayCombo!E$6+2,FALSE),'FG_243way_Regular Symbol'!F$16))</f>
        <v>6</v>
      </c>
      <c r="F31" s="21">
        <f>IF(F$6&lt;=$B31,VLOOKUP($A31,'FG_243way_Regular Symbol'!$B$21:$H$31,FG_243way_PayCombo!F$6+2,FALSE)*R$2,IF(F$6-$B31=1,VLOOKUP($A31,'FG_243way_Regular Symbol'!$B$34:$H$44,FG_243way_PayCombo!F$6+2,FALSE),'FG_243way_Regular Symbol'!G$16))</f>
        <v>21</v>
      </c>
      <c r="G31" s="21">
        <f>IF(G$6&lt;=$B31,VLOOKUP($A31,'FG_243way_Regular Symbol'!$B$21:$H$31,FG_243way_PayCombo!G$6+2,FALSE)*S$2,IF(G$6-$B31=1,VLOOKUP($A31,'FG_243way_Regular Symbol'!$B$34:$H$44,FG_243way_PayCombo!G$6+2,FALSE),'FG_243way_Regular Symbol'!H$16))</f>
        <v>42</v>
      </c>
      <c r="H31" s="249">
        <f t="shared" si="0"/>
        <v>571536</v>
      </c>
      <c r="I31" s="237">
        <f t="shared" si="1"/>
        <v>523.84259259259261</v>
      </c>
      <c r="J31" s="183">
        <f>VLOOKUP($A31,OverView!$B$51:$G$62,FG_243way_PayCombo!$B31+1,FALSE)</f>
        <v>25</v>
      </c>
      <c r="K31" s="176">
        <f t="shared" si="2"/>
        <v>9.5448519664162608E-4</v>
      </c>
      <c r="L31" s="269">
        <f t="shared" si="3"/>
        <v>1.9089703932832522E-3</v>
      </c>
      <c r="M31" s="268">
        <f t="shared" si="4"/>
        <v>4.7724259832081305E-2</v>
      </c>
      <c r="N31" s="186"/>
      <c r="O31" s="186"/>
      <c r="P31" s="186"/>
    </row>
    <row r="32" spans="1:25">
      <c r="A32" s="295" t="s">
        <v>77</v>
      </c>
      <c r="B32" s="338">
        <v>3</v>
      </c>
      <c r="C32" s="21">
        <f>IF(C$6&lt;=$B32,VLOOKUP($A32,'FG_243way_Regular Symbol'!$B$21:$H$31,FG_243way_PayCombo!C$6+2,FALSE)*O$2,IF(C$6-$B32=1,VLOOKUP($A32,'FG_243way_Regular Symbol'!$B$34:$H$44,FG_243way_PayCombo!C$6+2,FALSE),'FG_243way_Regular Symbol'!D$16))</f>
        <v>24</v>
      </c>
      <c r="D32" s="21">
        <f>IF(D$6&lt;=$B32,VLOOKUP($A32,'FG_243way_Regular Symbol'!$B$21:$H$31,FG_243way_PayCombo!D$6+2,FALSE)*P$2,IF(D$6-$B32=1,VLOOKUP($A32,'FG_243way_Regular Symbol'!$B$34:$H$44,FG_243way_PayCombo!D$6+2,FALSE),'FG_243way_Regular Symbol'!E$16))</f>
        <v>12</v>
      </c>
      <c r="E32" s="21">
        <f>IF(E$6&lt;=$B32,VLOOKUP($A32,'FG_243way_Regular Symbol'!$B$21:$H$31,FG_243way_PayCombo!E$6+2,FALSE)*Q$2,IF(E$6-$B32=1,VLOOKUP($A32,'FG_243way_Regular Symbol'!$B$34:$H$44,FG_243way_PayCombo!E$6+2,FALSE),'FG_243way_Regular Symbol'!F$16))</f>
        <v>15</v>
      </c>
      <c r="F32" s="21">
        <f>IF(F$6&lt;=$B32,VLOOKUP($A32,'FG_243way_Regular Symbol'!$B$21:$H$31,FG_243way_PayCombo!F$6+2,FALSE)*R$2,IF(F$6-$B32=1,VLOOKUP($A32,'FG_243way_Regular Symbol'!$B$34:$H$44,FG_243way_PayCombo!F$6+2,FALSE),'FG_243way_Regular Symbol'!G$16))</f>
        <v>22</v>
      </c>
      <c r="G32" s="21">
        <f>IF(G$6&lt;=$B32,VLOOKUP($A32,'FG_243way_Regular Symbol'!$B$21:$H$31,FG_243way_PayCombo!G$6+2,FALSE)*S$2,IF(G$6-$B32=1,VLOOKUP($A32,'FG_243way_Regular Symbol'!$B$34:$H$44,FG_243way_PayCombo!G$6+2,FALSE),'FG_243way_Regular Symbol'!H$16))</f>
        <v>42</v>
      </c>
      <c r="H32" s="249">
        <f t="shared" si="0"/>
        <v>3991680</v>
      </c>
      <c r="I32" s="237">
        <f t="shared" si="1"/>
        <v>75.004734848484844</v>
      </c>
      <c r="J32" s="183">
        <f>VLOOKUP($A32,OverView!$B$51:$G$62,FG_243way_PayCombo!$B32+1,FALSE)</f>
        <v>20</v>
      </c>
      <c r="K32" s="176">
        <f t="shared" si="2"/>
        <v>5.3329966542516264E-3</v>
      </c>
      <c r="L32" s="269">
        <f t="shared" si="3"/>
        <v>1.3332491635629065E-2</v>
      </c>
      <c r="M32" s="268">
        <f t="shared" si="4"/>
        <v>0.2666498327125813</v>
      </c>
      <c r="N32" s="186"/>
      <c r="O32" s="186"/>
      <c r="P32" s="186"/>
    </row>
    <row r="33" spans="1:16">
      <c r="A33" s="295" t="s">
        <v>140</v>
      </c>
      <c r="B33" s="338">
        <v>3</v>
      </c>
      <c r="C33" s="21">
        <f>IF(C$6&lt;=$B33,VLOOKUP($A33,'FG_243way_Regular Symbol'!$B$21:$H$31,FG_243way_PayCombo!C$6+2,FALSE)*O$2,IF(C$6-$B33=1,VLOOKUP($A33,'FG_243way_Regular Symbol'!$B$34:$H$44,FG_243way_PayCombo!C$6+2,FALSE),'FG_243way_Regular Symbol'!D$16))</f>
        <v>24</v>
      </c>
      <c r="D33" s="21">
        <f>IF(D$6&lt;=$B33,VLOOKUP($A33,'FG_243way_Regular Symbol'!$B$21:$H$31,FG_243way_PayCombo!D$6+2,FALSE)*P$2,IF(D$6-$B33=1,VLOOKUP($A33,'FG_243way_Regular Symbol'!$B$34:$H$44,FG_243way_PayCombo!D$6+2,FALSE),'FG_243way_Regular Symbol'!E$16))</f>
        <v>18</v>
      </c>
      <c r="E33" s="21">
        <f>IF(E$6&lt;=$B33,VLOOKUP($A33,'FG_243way_Regular Symbol'!$B$21:$H$31,FG_243way_PayCombo!E$6+2,FALSE)*Q$2,IF(E$6-$B33=1,VLOOKUP($A33,'FG_243way_Regular Symbol'!$B$34:$H$44,FG_243way_PayCombo!E$6+2,FALSE),'FG_243way_Regular Symbol'!F$16))</f>
        <v>12</v>
      </c>
      <c r="F33" s="21">
        <f>IF(F$6&lt;=$B33,VLOOKUP($A33,'FG_243way_Regular Symbol'!$B$21:$H$31,FG_243way_PayCombo!F$6+2,FALSE)*R$2,IF(F$6-$B33=1,VLOOKUP($A33,'FG_243way_Regular Symbol'!$B$34:$H$44,FG_243way_PayCombo!F$6+2,FALSE),'FG_243way_Regular Symbol'!G$16))</f>
        <v>20</v>
      </c>
      <c r="G33" s="21">
        <f>IF(G$6&lt;=$B33,VLOOKUP($A33,'FG_243way_Regular Symbol'!$B$21:$H$31,FG_243way_PayCombo!G$6+2,FALSE)*S$2,IF(G$6-$B33=1,VLOOKUP($A33,'FG_243way_Regular Symbol'!$B$34:$H$44,FG_243way_PayCombo!G$6+2,FALSE),'FG_243way_Regular Symbol'!H$16))</f>
        <v>42</v>
      </c>
      <c r="H33" s="249">
        <f t="shared" si="0"/>
        <v>4354560</v>
      </c>
      <c r="I33" s="237">
        <f t="shared" si="1"/>
        <v>68.754340277777771</v>
      </c>
      <c r="J33" s="183">
        <f>VLOOKUP($A33,OverView!$B$51:$G$62,FG_243way_PayCombo!$B33+1,FALSE)</f>
        <v>15</v>
      </c>
      <c r="K33" s="176">
        <f t="shared" si="2"/>
        <v>4.3633608989331486E-3</v>
      </c>
      <c r="L33" s="269">
        <f t="shared" si="3"/>
        <v>1.4544536329777162E-2</v>
      </c>
      <c r="M33" s="268">
        <f t="shared" si="4"/>
        <v>0.21816804494665742</v>
      </c>
      <c r="N33" s="186"/>
      <c r="O33" s="186"/>
      <c r="P33" s="186"/>
    </row>
    <row r="34" spans="1:16">
      <c r="A34" s="295" t="s">
        <v>62</v>
      </c>
      <c r="B34" s="338">
        <v>3</v>
      </c>
      <c r="C34" s="21">
        <f>IF(C$6&lt;=$B34,VLOOKUP($A34,'FG_243way_Regular Symbol'!$B$21:$H$31,FG_243way_PayCombo!C$6+2,FALSE)*O$2,IF(C$6-$B34=1,VLOOKUP($A34,'FG_243way_Regular Symbol'!$B$34:$H$44,FG_243way_PayCombo!C$6+2,FALSE),'FG_243way_Regular Symbol'!D$16))</f>
        <v>18</v>
      </c>
      <c r="D34" s="21">
        <f>IF(D$6&lt;=$B34,VLOOKUP($A34,'FG_243way_Regular Symbol'!$B$21:$H$31,FG_243way_PayCombo!D$6+2,FALSE)*P$2,IF(D$6-$B34=1,VLOOKUP($A34,'FG_243way_Regular Symbol'!$B$34:$H$44,FG_243way_PayCombo!D$6+2,FALSE),'FG_243way_Regular Symbol'!E$16))</f>
        <v>15</v>
      </c>
      <c r="E34" s="21">
        <f>IF(E$6&lt;=$B34,VLOOKUP($A34,'FG_243way_Regular Symbol'!$B$21:$H$31,FG_243way_PayCombo!E$6+2,FALSE)*Q$2,IF(E$6-$B34=1,VLOOKUP($A34,'FG_243way_Regular Symbol'!$B$34:$H$44,FG_243way_PayCombo!E$6+2,FALSE),'FG_243way_Regular Symbol'!F$16))</f>
        <v>6</v>
      </c>
      <c r="F34" s="21">
        <f>IF(F$6&lt;=$B34,VLOOKUP($A34,'FG_243way_Regular Symbol'!$B$21:$H$31,FG_243way_PayCombo!F$6+2,FALSE)*R$2,IF(F$6-$B34=1,VLOOKUP($A34,'FG_243way_Regular Symbol'!$B$34:$H$44,FG_243way_PayCombo!F$6+2,FALSE),'FG_243way_Regular Symbol'!G$16))</f>
        <v>19</v>
      </c>
      <c r="G34" s="21">
        <f>IF(G$6&lt;=$B34,VLOOKUP($A34,'FG_243way_Regular Symbol'!$B$21:$H$31,FG_243way_PayCombo!G$6+2,FALSE)*S$2,IF(G$6-$B34=1,VLOOKUP($A34,'FG_243way_Regular Symbol'!$B$34:$H$44,FG_243way_PayCombo!G$6+2,FALSE),'FG_243way_Regular Symbol'!H$16))</f>
        <v>42</v>
      </c>
      <c r="H34" s="249">
        <f t="shared" si="0"/>
        <v>1292760</v>
      </c>
      <c r="I34" s="237">
        <f t="shared" si="1"/>
        <v>231.59356725146199</v>
      </c>
      <c r="J34" s="183">
        <f>VLOOKUP($A34,OverView!$B$51:$G$62,FG_243way_PayCombo!$B34+1,FALSE)</f>
        <v>10</v>
      </c>
      <c r="K34" s="176">
        <f t="shared" si="2"/>
        <v>8.635818445805189E-4</v>
      </c>
      <c r="L34" s="269">
        <f t="shared" si="3"/>
        <v>4.3179092229025948E-3</v>
      </c>
      <c r="M34" s="268">
        <f t="shared" si="4"/>
        <v>4.3179092229025946E-2</v>
      </c>
    </row>
    <row r="35" spans="1:16">
      <c r="A35" s="295" t="s">
        <v>181</v>
      </c>
      <c r="B35" s="338">
        <v>3</v>
      </c>
      <c r="C35" s="21">
        <f>IF(C$6&lt;=$B35,VLOOKUP($A35,'FG_243way_Regular Symbol'!$B$21:$H$31,FG_243way_PayCombo!C$6+2,FALSE)*O$2,IF(C$6-$B35=1,VLOOKUP($A35,'FG_243way_Regular Symbol'!$B$34:$H$44,FG_243way_PayCombo!C$6+2,FALSE),'FG_243way_Regular Symbol'!D$16))</f>
        <v>18</v>
      </c>
      <c r="D35" s="21">
        <f>IF(D$6&lt;=$B35,VLOOKUP($A35,'FG_243way_Regular Symbol'!$B$21:$H$31,FG_243way_PayCombo!D$6+2,FALSE)*P$2,IF(D$6-$B35=1,VLOOKUP($A35,'FG_243way_Regular Symbol'!$B$34:$H$44,FG_243way_PayCombo!D$6+2,FALSE),'FG_243way_Regular Symbol'!E$16))</f>
        <v>9</v>
      </c>
      <c r="E35" s="21">
        <f>IF(E$6&lt;=$B35,VLOOKUP($A35,'FG_243way_Regular Symbol'!$B$21:$H$31,FG_243way_PayCombo!E$6+2,FALSE)*Q$2,IF(E$6-$B35=1,VLOOKUP($A35,'FG_243way_Regular Symbol'!$B$34:$H$44,FG_243way_PayCombo!E$6+2,FALSE),'FG_243way_Regular Symbol'!F$16))</f>
        <v>12</v>
      </c>
      <c r="F35" s="21">
        <f>IF(F$6&lt;=$B35,VLOOKUP($A35,'FG_243way_Regular Symbol'!$B$21:$H$31,FG_243way_PayCombo!F$6+2,FALSE)*R$2,IF(F$6-$B35=1,VLOOKUP($A35,'FG_243way_Regular Symbol'!$B$34:$H$44,FG_243way_PayCombo!F$6+2,FALSE),'FG_243way_Regular Symbol'!G$16))</f>
        <v>18</v>
      </c>
      <c r="G35" s="21">
        <f>IF(G$6&lt;=$B35,VLOOKUP($A35,'FG_243way_Regular Symbol'!$B$21:$H$31,FG_243way_PayCombo!G$6+2,FALSE)*S$2,IF(G$6-$B35=1,VLOOKUP($A35,'FG_243way_Regular Symbol'!$B$34:$H$44,FG_243way_PayCombo!G$6+2,FALSE),'FG_243way_Regular Symbol'!H$16))</f>
        <v>42</v>
      </c>
      <c r="H35" s="249">
        <f t="shared" si="0"/>
        <v>1469664</v>
      </c>
      <c r="I35" s="237">
        <f t="shared" si="1"/>
        <v>203.71656378600824</v>
      </c>
      <c r="J35" s="183">
        <f>VLOOKUP($A35,OverView!$B$51:$G$62,FG_243way_PayCombo!$B35+1,FALSE)</f>
        <v>10</v>
      </c>
      <c r="K35" s="176">
        <f t="shared" si="2"/>
        <v>9.8175620225995843E-4</v>
      </c>
      <c r="L35" s="269">
        <f t="shared" si="3"/>
        <v>4.9087810112997919E-3</v>
      </c>
      <c r="M35" s="268">
        <f t="shared" si="4"/>
        <v>4.9087810112997919E-2</v>
      </c>
      <c r="N35" s="186"/>
      <c r="O35" s="186"/>
      <c r="P35" s="186"/>
    </row>
    <row r="36" spans="1:16">
      <c r="A36" s="295" t="s">
        <v>182</v>
      </c>
      <c r="B36" s="338">
        <v>3</v>
      </c>
      <c r="C36" s="21">
        <f>IF(C$6&lt;=$B36,VLOOKUP($A36,'FG_243way_Regular Symbol'!$B$21:$H$31,FG_243way_PayCombo!C$6+2,FALSE)*O$2,IF(C$6-$B36=1,VLOOKUP($A36,'FG_243way_Regular Symbol'!$B$34:$H$44,FG_243way_PayCombo!C$6+2,FALSE),'FG_243way_Regular Symbol'!D$16))</f>
        <v>27</v>
      </c>
      <c r="D36" s="21">
        <f>IF(D$6&lt;=$B36,VLOOKUP($A36,'FG_243way_Regular Symbol'!$B$21:$H$31,FG_243way_PayCombo!D$6+2,FALSE)*P$2,IF(D$6-$B36=1,VLOOKUP($A36,'FG_243way_Regular Symbol'!$B$34:$H$44,FG_243way_PayCombo!D$6+2,FALSE),'FG_243way_Regular Symbol'!E$16))</f>
        <v>18</v>
      </c>
      <c r="E36" s="21">
        <f>IF(E$6&lt;=$B36,VLOOKUP($A36,'FG_243way_Regular Symbol'!$B$21:$H$31,FG_243way_PayCombo!E$6+2,FALSE)*Q$2,IF(E$6-$B36=1,VLOOKUP($A36,'FG_243way_Regular Symbol'!$B$34:$H$44,FG_243way_PayCombo!E$6+2,FALSE),'FG_243way_Regular Symbol'!F$16))</f>
        <v>18</v>
      </c>
      <c r="F36" s="21">
        <f>IF(F$6&lt;=$B36,VLOOKUP($A36,'FG_243way_Regular Symbol'!$B$21:$H$31,FG_243way_PayCombo!F$6+2,FALSE)*R$2,IF(F$6-$B36=1,VLOOKUP($A36,'FG_243way_Regular Symbol'!$B$34:$H$44,FG_243way_PayCombo!F$6+2,FALSE),'FG_243way_Regular Symbol'!G$16))</f>
        <v>21</v>
      </c>
      <c r="G36" s="21">
        <f>IF(G$6&lt;=$B36,VLOOKUP($A36,'FG_243way_Regular Symbol'!$B$21:$H$31,FG_243way_PayCombo!G$6+2,FALSE)*S$2,IF(G$6-$B36=1,VLOOKUP($A36,'FG_243way_Regular Symbol'!$B$34:$H$44,FG_243way_PayCombo!G$6+2,FALSE),'FG_243way_Regular Symbol'!H$16))</f>
        <v>42</v>
      </c>
      <c r="H36" s="249">
        <f t="shared" si="0"/>
        <v>7715736</v>
      </c>
      <c r="I36" s="237">
        <f t="shared" si="1"/>
        <v>38.803155006858709</v>
      </c>
      <c r="J36" s="183">
        <f>VLOOKUP($A36,OverView!$B$51:$G$62,FG_243way_PayCombo!$B36+1,FALSE)</f>
        <v>8</v>
      </c>
      <c r="K36" s="176">
        <f t="shared" si="2"/>
        <v>4.1233760494918253E-3</v>
      </c>
      <c r="L36" s="269">
        <f t="shared" si="3"/>
        <v>2.5771100309323908E-2</v>
      </c>
      <c r="M36" s="268">
        <f t="shared" si="4"/>
        <v>0.20616880247459127</v>
      </c>
      <c r="N36" s="186"/>
      <c r="O36" s="186"/>
      <c r="P36" s="186"/>
    </row>
    <row r="37" spans="1:16">
      <c r="A37" s="295" t="s">
        <v>183</v>
      </c>
      <c r="B37" s="338">
        <v>3</v>
      </c>
      <c r="C37" s="21">
        <f>IF(C$6&lt;=$B37,VLOOKUP($A37,'FG_243way_Regular Symbol'!$B$21:$H$31,FG_243way_PayCombo!C$6+2,FALSE)*O$2,IF(C$6-$B37=1,VLOOKUP($A37,'FG_243way_Regular Symbol'!$B$34:$H$44,FG_243way_PayCombo!C$6+2,FALSE),'FG_243way_Regular Symbol'!D$16))</f>
        <v>27</v>
      </c>
      <c r="D37" s="21">
        <f>IF(D$6&lt;=$B37,VLOOKUP($A37,'FG_243way_Regular Symbol'!$B$21:$H$31,FG_243way_PayCombo!D$6+2,FALSE)*P$2,IF(D$6-$B37=1,VLOOKUP($A37,'FG_243way_Regular Symbol'!$B$34:$H$44,FG_243way_PayCombo!D$6+2,FALSE),'FG_243way_Regular Symbol'!E$16))</f>
        <v>18</v>
      </c>
      <c r="E37" s="21">
        <f>IF(E$6&lt;=$B37,VLOOKUP($A37,'FG_243way_Regular Symbol'!$B$21:$H$31,FG_243way_PayCombo!E$6+2,FALSE)*Q$2,IF(E$6-$B37=1,VLOOKUP($A37,'FG_243way_Regular Symbol'!$B$34:$H$44,FG_243way_PayCombo!E$6+2,FALSE),'FG_243way_Regular Symbol'!F$16))</f>
        <v>21</v>
      </c>
      <c r="F37" s="21">
        <f>IF(F$6&lt;=$B37,VLOOKUP($A37,'FG_243way_Regular Symbol'!$B$21:$H$31,FG_243way_PayCombo!F$6+2,FALSE)*R$2,IF(F$6-$B37=1,VLOOKUP($A37,'FG_243way_Regular Symbol'!$B$34:$H$44,FG_243way_PayCombo!F$6+2,FALSE),'FG_243way_Regular Symbol'!G$16))</f>
        <v>19</v>
      </c>
      <c r="G37" s="21">
        <f>IF(G$6&lt;=$B37,VLOOKUP($A37,'FG_243way_Regular Symbol'!$B$21:$H$31,FG_243way_PayCombo!G$6+2,FALSE)*S$2,IF(G$6-$B37=1,VLOOKUP($A37,'FG_243way_Regular Symbol'!$B$34:$H$44,FG_243way_PayCombo!G$6+2,FALSE),'FG_243way_Regular Symbol'!H$16))</f>
        <v>42</v>
      </c>
      <c r="H37" s="249">
        <f t="shared" si="0"/>
        <v>8144388</v>
      </c>
      <c r="I37" s="237">
        <f t="shared" si="1"/>
        <v>36.760883690708255</v>
      </c>
      <c r="J37" s="183">
        <f>VLOOKUP($A37,OverView!$B$51:$G$62,FG_243way_PayCombo!$B37+1,FALSE)</f>
        <v>8</v>
      </c>
      <c r="K37" s="176">
        <f t="shared" si="2"/>
        <v>4.3524524966858155E-3</v>
      </c>
      <c r="L37" s="269">
        <f t="shared" si="3"/>
        <v>2.7202828104286345E-2</v>
      </c>
      <c r="M37" s="268">
        <f t="shared" si="4"/>
        <v>0.21762262483429076</v>
      </c>
    </row>
    <row r="38" spans="1:16">
      <c r="A38" s="295" t="s">
        <v>179</v>
      </c>
      <c r="B38" s="338">
        <v>3</v>
      </c>
      <c r="C38" s="21">
        <f>IF(C$6&lt;=$B38,VLOOKUP($A38,'FG_243way_Regular Symbol'!$B$21:$H$31,FG_243way_PayCombo!C$6+2,FALSE)*O$2,IF(C$6-$B38=1,VLOOKUP($A38,'FG_243way_Regular Symbol'!$B$34:$H$44,FG_243way_PayCombo!C$6+2,FALSE),'FG_243way_Regular Symbol'!D$16))</f>
        <v>27</v>
      </c>
      <c r="D38" s="21">
        <f>IF(D$6&lt;=$B38,VLOOKUP($A38,'FG_243way_Regular Symbol'!$B$21:$H$31,FG_243way_PayCombo!D$6+2,FALSE)*P$2,IF(D$6-$B38=1,VLOOKUP($A38,'FG_243way_Regular Symbol'!$B$34:$H$44,FG_243way_PayCombo!D$6+2,FALSE),'FG_243way_Regular Symbol'!E$16))</f>
        <v>15</v>
      </c>
      <c r="E38" s="21">
        <f>IF(E$6&lt;=$B38,VLOOKUP($A38,'FG_243way_Regular Symbol'!$B$21:$H$31,FG_243way_PayCombo!E$6+2,FALSE)*Q$2,IF(E$6-$B38=1,VLOOKUP($A38,'FG_243way_Regular Symbol'!$B$34:$H$44,FG_243way_PayCombo!E$6+2,FALSE),'FG_243way_Regular Symbol'!F$16))</f>
        <v>30</v>
      </c>
      <c r="F38" s="21">
        <f>IF(F$6&lt;=$B38,VLOOKUP($A38,'FG_243way_Regular Symbol'!$B$21:$H$31,FG_243way_PayCombo!F$6+2,FALSE)*R$2,IF(F$6-$B38=1,VLOOKUP($A38,'FG_243way_Regular Symbol'!$B$34:$H$44,FG_243way_PayCombo!F$6+2,FALSE),'FG_243way_Regular Symbol'!G$16))</f>
        <v>17</v>
      </c>
      <c r="G38" s="21">
        <f>IF(G$6&lt;=$B38,VLOOKUP($A38,'FG_243way_Regular Symbol'!$B$21:$H$31,FG_243way_PayCombo!G$6+2,FALSE)*S$2,IF(G$6-$B38=1,VLOOKUP($A38,'FG_243way_Regular Symbol'!$B$34:$H$44,FG_243way_PayCombo!G$6+2,FALSE),'FG_243way_Regular Symbol'!H$16))</f>
        <v>42</v>
      </c>
      <c r="H38" s="249">
        <f t="shared" si="0"/>
        <v>8675100</v>
      </c>
      <c r="I38" s="237">
        <f t="shared" si="1"/>
        <v>34.511982570806097</v>
      </c>
      <c r="J38" s="183">
        <f>VLOOKUP($A38,OverView!$B$51:$G$62,FG_243way_PayCombo!$B38+1,FALSE)</f>
        <v>6</v>
      </c>
      <c r="K38" s="176">
        <f t="shared" si="2"/>
        <v>3.4770532163373525E-3</v>
      </c>
      <c r="L38" s="269">
        <f t="shared" si="3"/>
        <v>2.8975443469477939E-2</v>
      </c>
      <c r="M38" s="268">
        <f t="shared" si="4"/>
        <v>0.17385266081686762</v>
      </c>
    </row>
    <row r="39" spans="1:16">
      <c r="A39" s="295" t="s">
        <v>180</v>
      </c>
      <c r="B39" s="338">
        <v>3</v>
      </c>
      <c r="C39" s="21">
        <f>IF(C$6&lt;=$B39,VLOOKUP($A39,'FG_243way_Regular Symbol'!$B$21:$H$31,FG_243way_PayCombo!C$6+2,FALSE)*O$2,IF(C$6-$B39=1,VLOOKUP($A39,'FG_243way_Regular Symbol'!$B$34:$H$44,FG_243way_PayCombo!C$6+2,FALSE),'FG_243way_Regular Symbol'!D$16))</f>
        <v>27</v>
      </c>
      <c r="D39" s="21">
        <f>IF(D$6&lt;=$B39,VLOOKUP($A39,'FG_243way_Regular Symbol'!$B$21:$H$31,FG_243way_PayCombo!D$6+2,FALSE)*P$2,IF(D$6-$B39=1,VLOOKUP($A39,'FG_243way_Regular Symbol'!$B$34:$H$44,FG_243way_PayCombo!D$6+2,FALSE),'FG_243way_Regular Symbol'!E$16))</f>
        <v>15</v>
      </c>
      <c r="E39" s="21">
        <f>IF(E$6&lt;=$B39,VLOOKUP($A39,'FG_243way_Regular Symbol'!$B$21:$H$31,FG_243way_PayCombo!E$6+2,FALSE)*Q$2,IF(E$6-$B39=1,VLOOKUP($A39,'FG_243way_Regular Symbol'!$B$34:$H$44,FG_243way_PayCombo!E$6+2,FALSE),'FG_243way_Regular Symbol'!F$16))</f>
        <v>27</v>
      </c>
      <c r="F39" s="21">
        <f>IF(F$6&lt;=$B39,VLOOKUP($A39,'FG_243way_Regular Symbol'!$B$21:$H$31,FG_243way_PayCombo!F$6+2,FALSE)*R$2,IF(F$6-$B39=1,VLOOKUP($A39,'FG_243way_Regular Symbol'!$B$34:$H$44,FG_243way_PayCombo!F$6+2,FALSE),'FG_243way_Regular Symbol'!G$16))</f>
        <v>14</v>
      </c>
      <c r="G39" s="21">
        <f>IF(G$6&lt;=$B39,VLOOKUP($A39,'FG_243way_Regular Symbol'!$B$21:$H$31,FG_243way_PayCombo!G$6+2,FALSE)*S$2,IF(G$6-$B39=1,VLOOKUP($A39,'FG_243way_Regular Symbol'!$B$34:$H$44,FG_243way_PayCombo!G$6+2,FALSE),'FG_243way_Regular Symbol'!H$16))</f>
        <v>42</v>
      </c>
      <c r="H39" s="249">
        <f t="shared" si="0"/>
        <v>6429780</v>
      </c>
      <c r="I39" s="237">
        <f t="shared" si="1"/>
        <v>46.563786008230451</v>
      </c>
      <c r="J39" s="183">
        <f>VLOOKUP($A39,OverView!$B$51:$G$62,FG_243way_PayCombo!$B39+1,FALSE)</f>
        <v>6</v>
      </c>
      <c r="K39" s="176">
        <f t="shared" si="2"/>
        <v>2.5771100309323908E-3</v>
      </c>
      <c r="L39" s="269">
        <f t="shared" si="3"/>
        <v>2.1475916924436591E-2</v>
      </c>
      <c r="M39" s="268">
        <f t="shared" si="4"/>
        <v>0.12885550154661954</v>
      </c>
    </row>
    <row r="40" spans="1:16">
      <c r="A40" s="295" t="s">
        <v>142</v>
      </c>
      <c r="B40" s="338">
        <v>2</v>
      </c>
      <c r="C40" s="21">
        <f>IF(C$6&lt;=$B40,VLOOKUP($A40,'FG_243way_Regular Symbol'!$B$21:$H$31,FG_243way_PayCombo!C$6+2,FALSE)*O$2,IF(C$6-$B40=1,VLOOKUP($A40,'FG_243way_Regular Symbol'!$B$34:$H$44,FG_243way_PayCombo!C$6+2,FALSE),'FG_243way_Regular Symbol'!D$16))</f>
        <v>3</v>
      </c>
      <c r="D40" s="21">
        <f>IF(D$6&lt;=$B40,VLOOKUP($A40,'FG_243way_Regular Symbol'!$B$21:$H$31,FG_243way_PayCombo!D$6+2,FALSE)*P$2,IF(D$6-$B40=1,VLOOKUP($A40,'FG_243way_Regular Symbol'!$B$34:$H$44,FG_243way_PayCombo!D$6+2,FALSE),'FG_243way_Regular Symbol'!E$16))</f>
        <v>15</v>
      </c>
      <c r="E40" s="21">
        <f>IF(E$6&lt;=$B40,VLOOKUP($A40,'FG_243way_Regular Symbol'!$B$21:$H$31,FG_243way_PayCombo!E$6+2,FALSE)*Q$2,IF(E$6-$B40=1,VLOOKUP($A40,'FG_243way_Regular Symbol'!$B$34:$H$44,FG_243way_PayCombo!E$6+2,FALSE),'FG_243way_Regular Symbol'!F$16))</f>
        <v>44</v>
      </c>
      <c r="F40" s="21">
        <f>IF(F$6&lt;=$B40,VLOOKUP($A40,'FG_243way_Regular Symbol'!$B$21:$H$31,FG_243way_PayCombo!F$6+2,FALSE)*R$2,IF(F$6-$B40=1,VLOOKUP($A40,'FG_243way_Regular Symbol'!$B$34:$H$44,FG_243way_PayCombo!F$6+2,FALSE),'FG_243way_Regular Symbol'!G$16))</f>
        <v>35</v>
      </c>
      <c r="G40" s="21">
        <f>IF(G$6&lt;=$B40,VLOOKUP($A40,'FG_243way_Regular Symbol'!$B$21:$H$31,FG_243way_PayCombo!G$6+2,FALSE)*S$2,IF(G$6-$B40=1,VLOOKUP($A40,'FG_243way_Regular Symbol'!$B$34:$H$44,FG_243way_PayCombo!G$6+2,FALSE),'FG_243way_Regular Symbol'!H$16))</f>
        <v>42</v>
      </c>
      <c r="H40" s="249">
        <f t="shared" ref="H40:H42" si="7">PRODUCT(C40:G40)</f>
        <v>2910600</v>
      </c>
      <c r="I40" s="237">
        <f t="shared" si="1"/>
        <v>102.86363636363636</v>
      </c>
      <c r="J40" s="183">
        <f>VLOOKUP($A40,OverView!$B$51:$G$62,FG_243way_PayCombo!$B40+1,FALSE)</f>
        <v>10</v>
      </c>
      <c r="K40" s="176">
        <f t="shared" ref="K40:K42" si="8">M40/$C$3</f>
        <v>1.9443216968625717E-3</v>
      </c>
      <c r="L40" s="269">
        <f t="shared" ref="L40:L42" si="9">1/I40</f>
        <v>9.7216084843128586E-3</v>
      </c>
      <c r="M40" s="268">
        <f t="shared" ref="M40:M42" si="10">L40*J40</f>
        <v>9.7216084843128589E-2</v>
      </c>
    </row>
    <row r="41" spans="1:16">
      <c r="A41" s="295" t="s">
        <v>78</v>
      </c>
      <c r="B41" s="338">
        <v>2</v>
      </c>
      <c r="C41" s="21">
        <f>IF(C$6&lt;=$B41,VLOOKUP($A41,'FG_243way_Regular Symbol'!$B$21:$H$31,FG_243way_PayCombo!C$6+2,FALSE)*O$2,IF(C$6-$B41=1,VLOOKUP($A41,'FG_243way_Regular Symbol'!$B$34:$H$44,FG_243way_PayCombo!C$6+2,FALSE),'FG_243way_Regular Symbol'!D$16))</f>
        <v>12</v>
      </c>
      <c r="D41" s="21">
        <f>IF(D$6&lt;=$B41,VLOOKUP($A41,'FG_243way_Regular Symbol'!$B$21:$H$31,FG_243way_PayCombo!D$6+2,FALSE)*P$2,IF(D$6-$B41=1,VLOOKUP($A41,'FG_243way_Regular Symbol'!$B$34:$H$44,FG_243way_PayCombo!D$6+2,FALSE),'FG_243way_Regular Symbol'!E$16))</f>
        <v>15</v>
      </c>
      <c r="E41" s="21">
        <f>IF(E$6&lt;=$B41,VLOOKUP($A41,'FG_243way_Regular Symbol'!$B$21:$H$31,FG_243way_PayCombo!E$6+2,FALSE)*Q$2,IF(E$6-$B41=1,VLOOKUP($A41,'FG_243way_Regular Symbol'!$B$34:$H$44,FG_243way_PayCombo!E$6+2,FALSE),'FG_243way_Regular Symbol'!F$16))</f>
        <v>44</v>
      </c>
      <c r="F41" s="21">
        <f>IF(F$6&lt;=$B41,VLOOKUP($A41,'FG_243way_Regular Symbol'!$B$21:$H$31,FG_243way_PayCombo!F$6+2,FALSE)*R$2,IF(F$6-$B41=1,VLOOKUP($A41,'FG_243way_Regular Symbol'!$B$34:$H$44,FG_243way_PayCombo!F$6+2,FALSE),'FG_243way_Regular Symbol'!G$16))</f>
        <v>35</v>
      </c>
      <c r="G41" s="21">
        <f>IF(G$6&lt;=$B41,VLOOKUP($A41,'FG_243way_Regular Symbol'!$B$21:$H$31,FG_243way_PayCombo!G$6+2,FALSE)*S$2,IF(G$6-$B41=1,VLOOKUP($A41,'FG_243way_Regular Symbol'!$B$34:$H$44,FG_243way_PayCombo!G$6+2,FALSE),'FG_243way_Regular Symbol'!H$16))</f>
        <v>42</v>
      </c>
      <c r="H41" s="249">
        <f t="shared" si="7"/>
        <v>11642400</v>
      </c>
      <c r="I41" s="237">
        <f t="shared" si="1"/>
        <v>25.71590909090909</v>
      </c>
      <c r="J41" s="183">
        <f>VLOOKUP($A41,OverView!$B$51:$G$62,FG_243way_PayCombo!$B41+1,FALSE)</f>
        <v>4</v>
      </c>
      <c r="K41" s="176">
        <f t="shared" si="8"/>
        <v>3.1109147149801148E-3</v>
      </c>
      <c r="L41" s="269">
        <f t="shared" si="9"/>
        <v>3.8886433937251434E-2</v>
      </c>
      <c r="M41" s="268">
        <f t="shared" si="10"/>
        <v>0.15554573574900574</v>
      </c>
    </row>
    <row r="42" spans="1:16">
      <c r="A42" s="295" t="s">
        <v>76</v>
      </c>
      <c r="B42" s="338">
        <v>2</v>
      </c>
      <c r="C42" s="21">
        <f>IF(C$6&lt;=$B42,VLOOKUP($A42,'FG_243way_Regular Symbol'!$B$21:$H$31,FG_243way_PayCombo!C$6+2,FALSE)*O$2,IF(C$6-$B42=1,VLOOKUP($A42,'FG_243way_Regular Symbol'!$B$34:$H$44,FG_243way_PayCombo!C$6+2,FALSE),'FG_243way_Regular Symbol'!D$16))</f>
        <v>9</v>
      </c>
      <c r="D42" s="21">
        <f>IF(D$6&lt;=$B42,VLOOKUP($A42,'FG_243way_Regular Symbol'!$B$21:$H$31,FG_243way_PayCombo!D$6+2,FALSE)*P$2,IF(D$6-$B42=1,VLOOKUP($A42,'FG_243way_Regular Symbol'!$B$34:$H$44,FG_243way_PayCombo!D$6+2,FALSE),'FG_243way_Regular Symbol'!E$16))</f>
        <v>12</v>
      </c>
      <c r="E42" s="21">
        <f>IF(E$6&lt;=$B42,VLOOKUP($A42,'FG_243way_Regular Symbol'!$B$21:$H$31,FG_243way_PayCombo!E$6+2,FALSE)*Q$2,IF(E$6-$B42=1,VLOOKUP($A42,'FG_243way_Regular Symbol'!$B$34:$H$44,FG_243way_PayCombo!E$6+2,FALSE),'FG_243way_Regular Symbol'!F$16))</f>
        <v>56</v>
      </c>
      <c r="F42" s="21">
        <f>IF(F$6&lt;=$B42,VLOOKUP($A42,'FG_243way_Regular Symbol'!$B$21:$H$31,FG_243way_PayCombo!F$6+2,FALSE)*R$2,IF(F$6-$B42=1,VLOOKUP($A42,'FG_243way_Regular Symbol'!$B$34:$H$44,FG_243way_PayCombo!F$6+2,FALSE),'FG_243way_Regular Symbol'!G$16))</f>
        <v>35</v>
      </c>
      <c r="G42" s="21">
        <f>IF(G$6&lt;=$B42,VLOOKUP($A42,'FG_243way_Regular Symbol'!$B$21:$H$31,FG_243way_PayCombo!G$6+2,FALSE)*S$2,IF(G$6-$B42=1,VLOOKUP($A42,'FG_243way_Regular Symbol'!$B$34:$H$44,FG_243way_PayCombo!G$6+2,FALSE),'FG_243way_Regular Symbol'!H$16))</f>
        <v>42</v>
      </c>
      <c r="H42" s="249">
        <f t="shared" si="7"/>
        <v>8890560</v>
      </c>
      <c r="I42" s="237">
        <f t="shared" si="1"/>
        <v>33.675595238095241</v>
      </c>
      <c r="J42" s="183">
        <f>VLOOKUP($A42,OverView!$B$51:$G$62,FG_243way_PayCombo!$B42+1,FALSE)</f>
        <v>2</v>
      </c>
      <c r="K42" s="176">
        <f t="shared" si="8"/>
        <v>1.1878038002651346E-3</v>
      </c>
      <c r="L42" s="269">
        <f t="shared" si="9"/>
        <v>2.9695095006628366E-2</v>
      </c>
      <c r="M42" s="268">
        <f t="shared" si="10"/>
        <v>5.9390190013256731E-2</v>
      </c>
    </row>
    <row r="43" spans="1:16">
      <c r="A43" s="295" t="s">
        <v>38</v>
      </c>
      <c r="B43" s="336">
        <v>5</v>
      </c>
      <c r="C43" s="21">
        <f>'FG_243way_Regular Symbol'!D$14*[1]FGOverView!C$26</f>
        <v>3</v>
      </c>
      <c r="D43" s="21">
        <f>'FG_243way_Regular Symbol'!E$14*[1]FGOverView!D$26</f>
        <v>3</v>
      </c>
      <c r="E43" s="21">
        <f>'FG_243way_Regular Symbol'!F$14*[1]FGOverView!E$26</f>
        <v>3</v>
      </c>
      <c r="F43" s="21">
        <f>'FG_243way_Regular Symbol'!G$14*[1]FGOverView!F$26</f>
        <v>3</v>
      </c>
      <c r="G43" s="21">
        <f>'FG_243way_Regular Symbol'!H$14*[1]FGOverView!G$26</f>
        <v>3</v>
      </c>
      <c r="H43" s="249">
        <f>X10</f>
        <v>243</v>
      </c>
      <c r="I43" s="264">
        <f>$C$5/H43</f>
        <v>1232077.7777777778</v>
      </c>
      <c r="J43" s="183">
        <f>VLOOKUP($A43,OverView!$B$51:$G$62,FG_243way_PayCombo!$B43+1,FALSE)</f>
        <v>100</v>
      </c>
      <c r="K43" s="176">
        <f>M43/$C$3</f>
        <v>8.1163707197417199E-5</v>
      </c>
      <c r="L43" s="269">
        <f>1/I43</f>
        <v>8.1163707197417195E-7</v>
      </c>
      <c r="M43" s="268">
        <f>L43*J43*$C$3</f>
        <v>4.0581853598708603E-3</v>
      </c>
    </row>
    <row r="44" spans="1:16">
      <c r="A44" s="295" t="s">
        <v>38</v>
      </c>
      <c r="B44" s="336">
        <v>4</v>
      </c>
      <c r="C44" s="21">
        <f>'FG_243way_Regular Symbol'!D$14*[1]FGOverView!C$26</f>
        <v>3</v>
      </c>
      <c r="D44" s="21">
        <f>'FG_243way_Regular Symbol'!E$14*[1]FGOverView!D$26</f>
        <v>3</v>
      </c>
      <c r="E44" s="21">
        <f>'FG_243way_Regular Symbol'!F$14*[1]FGOverView!E$26</f>
        <v>3</v>
      </c>
      <c r="F44" s="21">
        <f>'FG_243way_Regular Symbol'!G$14*[1]FGOverView!F$26</f>
        <v>3</v>
      </c>
      <c r="G44" s="21">
        <f>'FG_243way_Regular Symbol'!$H$16-'FG_243way_Regular Symbol'!$H$14*[1]FGOverView!G$26</f>
        <v>39</v>
      </c>
      <c r="H44" s="249">
        <f>SUM(X11:X15)</f>
        <v>19602</v>
      </c>
      <c r="I44" s="264">
        <f>$C$5/H44</f>
        <v>15273.691460055097</v>
      </c>
      <c r="J44" s="183">
        <f>VLOOKUP($A44,OverView!$B$51:$G$62,FG_243way_PayCombo!$B44+1,FALSE)</f>
        <v>10</v>
      </c>
      <c r="K44" s="176">
        <f>M44/$C$3</f>
        <v>6.5472057139249866E-4</v>
      </c>
      <c r="L44" s="269">
        <f>1/I44</f>
        <v>6.547205713924986E-5</v>
      </c>
      <c r="M44" s="268">
        <f>L44*J44*$C$3</f>
        <v>3.2736028569624931E-2</v>
      </c>
    </row>
    <row r="45" spans="1:16">
      <c r="A45" s="295" t="s">
        <v>38</v>
      </c>
      <c r="B45" s="336">
        <v>3</v>
      </c>
      <c r="C45" s="21">
        <f>'FG_243way_Regular Symbol'!D$14*[1]FGOverView!C$26</f>
        <v>3</v>
      </c>
      <c r="D45" s="21">
        <f>'FG_243way_Regular Symbol'!E$14*[1]FGOverView!D$26</f>
        <v>3</v>
      </c>
      <c r="E45" s="21">
        <f>'FG_243way_Regular Symbol'!F$14*[1]FGOverView!E$26</f>
        <v>3</v>
      </c>
      <c r="F45" s="21">
        <f>'FG_243way_Regular Symbol'!G$16-'FG_243way_Regular Symbol'!G$14*[1]FGOverView!F$26</f>
        <v>32</v>
      </c>
      <c r="G45" s="21">
        <f>'FG_243way_Regular Symbol'!H$16</f>
        <v>42</v>
      </c>
      <c r="H45" s="249">
        <f>SUM(X16:X25)</f>
        <v>619299</v>
      </c>
      <c r="I45" s="264">
        <f>$C$5/H45</f>
        <v>483.44160090683175</v>
      </c>
      <c r="J45" s="183">
        <f>VLOOKUP($A45,OverView!$B$51:$G$62,FG_243way_PayCombo!$B45+1,FALSE)</f>
        <v>5</v>
      </c>
      <c r="K45" s="176">
        <f>M45/$C$3</f>
        <v>1.0342510844373104E-2</v>
      </c>
      <c r="L45" s="269">
        <f>1/I45</f>
        <v>2.0685021688746203E-3</v>
      </c>
      <c r="M45" s="268">
        <f>L45*J45*$C$3</f>
        <v>0.51712554221865514</v>
      </c>
      <c r="N45" s="188" t="s">
        <v>329</v>
      </c>
    </row>
    <row r="46" spans="1:16">
      <c r="B46" s="189" t="s">
        <v>10</v>
      </c>
      <c r="C46" s="189"/>
      <c r="D46" s="189"/>
      <c r="E46" s="189"/>
      <c r="F46" s="189"/>
      <c r="G46" s="189"/>
      <c r="H46" s="250">
        <f>SUM(H7:H43)</f>
        <v>115822845</v>
      </c>
      <c r="I46" s="248">
        <f>SUM(I7:I43)</f>
        <v>1256476.1198966899</v>
      </c>
      <c r="J46" s="189"/>
      <c r="K46" s="270" t="s">
        <v>122</v>
      </c>
      <c r="L46" s="271">
        <f>SUM(K7:K45)</f>
        <v>0.48047104890564252</v>
      </c>
      <c r="M46" s="127"/>
      <c r="N46" s="188">
        <f>DB_FG_243way_PayCombo!L34</f>
        <v>0.24631866314356055</v>
      </c>
    </row>
    <row r="47" spans="1:16">
      <c r="F47" s="189"/>
      <c r="G47" s="189"/>
      <c r="H47" s="189"/>
      <c r="I47" s="189"/>
      <c r="J47" s="189"/>
      <c r="K47" s="211" t="s">
        <v>123</v>
      </c>
      <c r="L47" s="210"/>
      <c r="M47" s="255"/>
    </row>
    <row r="48" spans="1:16">
      <c r="F48" s="189"/>
      <c r="G48" s="189"/>
      <c r="H48" s="189"/>
      <c r="I48" s="189"/>
      <c r="J48" s="189"/>
      <c r="K48" s="211" t="s">
        <v>124</v>
      </c>
      <c r="L48" s="210">
        <f>L46+L47+N46</f>
        <v>0.72678971204920306</v>
      </c>
      <c r="M48" s="189"/>
    </row>
    <row r="49" spans="3:16">
      <c r="F49" s="189"/>
      <c r="G49" s="189"/>
      <c r="H49" s="189"/>
      <c r="I49" s="189"/>
      <c r="J49" s="189"/>
      <c r="K49" s="14"/>
      <c r="L49" s="24"/>
      <c r="M49" s="189"/>
      <c r="N49" s="186"/>
      <c r="O49" s="186"/>
      <c r="P49" s="186"/>
    </row>
    <row r="50" spans="3:16">
      <c r="F50" s="127"/>
      <c r="G50" s="189"/>
      <c r="H50" s="189"/>
      <c r="I50" s="189"/>
      <c r="J50" s="189"/>
      <c r="K50" s="220"/>
      <c r="L50" s="221"/>
      <c r="M50" s="221"/>
      <c r="N50" s="186"/>
      <c r="O50" s="186"/>
      <c r="P50" s="186"/>
    </row>
    <row r="51" spans="3:16">
      <c r="F51" s="127"/>
      <c r="G51" s="189"/>
      <c r="H51" s="189"/>
      <c r="I51" s="189"/>
      <c r="J51" s="189"/>
      <c r="K51" s="220" t="s">
        <v>320</v>
      </c>
      <c r="L51" s="340">
        <f>SUM(K7:K39)</f>
        <v>0.46314961357057172</v>
      </c>
      <c r="M51" s="221"/>
      <c r="N51" s="186"/>
      <c r="O51" s="186"/>
      <c r="P51" s="186"/>
    </row>
    <row r="52" spans="3:16">
      <c r="C52" s="266"/>
      <c r="D52" s="266"/>
      <c r="E52" s="266"/>
      <c r="F52" s="266"/>
      <c r="G52" s="239"/>
      <c r="H52" s="189"/>
      <c r="I52" s="189"/>
      <c r="J52" s="189"/>
      <c r="K52" s="188" t="s">
        <v>287</v>
      </c>
      <c r="L52" s="304">
        <f>SUM(K43:K45)</f>
        <v>1.107839512296302E-2</v>
      </c>
      <c r="M52" s="282"/>
      <c r="N52" s="186"/>
      <c r="O52" s="186"/>
      <c r="P52" s="186"/>
    </row>
    <row r="53" spans="3:16">
      <c r="G53" s="189"/>
      <c r="H53" s="189"/>
      <c r="I53" s="189"/>
      <c r="J53" s="189"/>
      <c r="L53" s="24"/>
      <c r="M53" s="282"/>
    </row>
    <row r="54" spans="3:16">
      <c r="G54" s="189"/>
      <c r="H54" s="189"/>
      <c r="I54" s="189"/>
      <c r="J54" s="189"/>
    </row>
    <row r="55" spans="3:16">
      <c r="G55" s="189"/>
      <c r="H55" s="189"/>
      <c r="I55" s="189"/>
      <c r="J55" s="189"/>
      <c r="K55" s="220"/>
      <c r="M55" s="221"/>
    </row>
    <row r="56" spans="3:16">
      <c r="K56" s="220"/>
      <c r="M56" s="220"/>
    </row>
    <row r="57" spans="3:16">
      <c r="K57" s="220"/>
      <c r="M57" s="220"/>
    </row>
    <row r="58" spans="3:16">
      <c r="K58" s="220"/>
      <c r="M58" s="220"/>
    </row>
    <row r="59" spans="3:16">
      <c r="F59" s="283"/>
      <c r="K59" s="220"/>
      <c r="L59" s="220"/>
      <c r="M59" s="282"/>
      <c r="N59" s="186"/>
      <c r="O59" s="186"/>
      <c r="P59" s="186"/>
    </row>
    <row r="60" spans="3:16">
      <c r="K60" s="220"/>
      <c r="L60" s="220"/>
      <c r="M60" s="220"/>
      <c r="N60" s="186"/>
      <c r="O60" s="186"/>
      <c r="P60" s="186"/>
    </row>
    <row r="61" spans="3:16">
      <c r="G61" s="220"/>
      <c r="H61" s="220"/>
      <c r="I61" s="220"/>
      <c r="J61" s="220"/>
      <c r="K61" s="222"/>
      <c r="L61" s="188"/>
      <c r="M61" s="188"/>
      <c r="N61" s="186"/>
      <c r="O61" s="186"/>
      <c r="P61" s="186"/>
    </row>
    <row r="62" spans="3:16">
      <c r="J62" s="220"/>
      <c r="K62" s="222"/>
      <c r="L62" s="188"/>
      <c r="M62" s="188"/>
      <c r="N62" s="186"/>
      <c r="O62" s="186"/>
      <c r="P62" s="186"/>
    </row>
    <row r="63" spans="3:16">
      <c r="J63" s="220"/>
      <c r="K63" s="222"/>
      <c r="L63" s="188"/>
      <c r="M63" s="188"/>
      <c r="N63" s="186"/>
      <c r="O63" s="186"/>
      <c r="P63" s="186"/>
    </row>
    <row r="64" spans="3:16">
      <c r="J64" s="220"/>
      <c r="K64" s="222"/>
      <c r="L64" s="188"/>
      <c r="M64" s="188"/>
      <c r="N64" s="302"/>
      <c r="O64" s="186"/>
      <c r="P64" s="186"/>
    </row>
    <row r="65" spans="10:16">
      <c r="J65" s="220"/>
      <c r="K65" s="222"/>
      <c r="L65" s="188"/>
      <c r="M65" s="188"/>
      <c r="N65" s="304">
        <f>SUM(L43:L45)</f>
        <v>2.1347858630858443E-3</v>
      </c>
    </row>
    <row r="66" spans="10:16">
      <c r="K66" s="188"/>
      <c r="L66" s="188"/>
      <c r="M66" s="188"/>
    </row>
    <row r="67" spans="10:16">
      <c r="K67" s="188"/>
      <c r="L67" s="188"/>
      <c r="M67" s="188"/>
    </row>
    <row r="68" spans="10:16">
      <c r="K68" s="188"/>
      <c r="L68" s="188"/>
      <c r="M68" s="188"/>
      <c r="N68" s="266"/>
    </row>
    <row r="69" spans="10:16">
      <c r="K69" s="188"/>
      <c r="L69" s="188"/>
      <c r="M69" s="188"/>
      <c r="N69" s="282"/>
    </row>
    <row r="70" spans="10:16">
      <c r="N70" s="186"/>
    </row>
    <row r="71" spans="10:16">
      <c r="N71" s="222"/>
    </row>
    <row r="72" spans="10:16">
      <c r="N72" s="222"/>
    </row>
    <row r="73" spans="10:16">
      <c r="N73" s="221"/>
    </row>
    <row r="74" spans="10:16">
      <c r="N74" s="222"/>
    </row>
    <row r="75" spans="10:16">
      <c r="N75" s="222"/>
    </row>
    <row r="76" spans="10:16">
      <c r="N76" s="222"/>
    </row>
    <row r="77" spans="10:16">
      <c r="N77" s="186"/>
      <c r="O77" s="186"/>
      <c r="P77" s="186"/>
    </row>
    <row r="78" spans="10:16">
      <c r="N78" s="186"/>
      <c r="O78" s="186"/>
      <c r="P78" s="186"/>
    </row>
    <row r="79" spans="10:16">
      <c r="N79" s="186"/>
      <c r="O79" s="186"/>
      <c r="P79" s="186"/>
    </row>
    <row r="80" spans="10:16">
      <c r="N80" s="186"/>
      <c r="O80" s="186"/>
      <c r="P80" s="186"/>
    </row>
    <row r="81" spans="14:16">
      <c r="N81" s="186"/>
      <c r="O81" s="186"/>
      <c r="P81" s="186"/>
    </row>
    <row r="82" spans="14:16">
      <c r="N82" s="186"/>
      <c r="O82" s="186"/>
      <c r="P82" s="186"/>
    </row>
    <row r="83" spans="14:16">
      <c r="N83" s="186"/>
      <c r="O83" s="186"/>
      <c r="P83" s="186"/>
    </row>
    <row r="84" spans="14:16">
      <c r="N84" s="186"/>
      <c r="O84" s="186"/>
      <c r="P84" s="186"/>
    </row>
    <row r="85" spans="14:16">
      <c r="N85" s="186"/>
      <c r="O85" s="186"/>
      <c r="P85" s="186"/>
    </row>
  </sheetData>
  <mergeCells count="1">
    <mergeCell ref="C5:G5"/>
  </mergeCells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E8CBA2-3C29-9D4D-9E7F-FDC933505EA7}">
  <dimension ref="A1:CS78"/>
  <sheetViews>
    <sheetView topLeftCell="A4" zoomScale="125" workbookViewId="0">
      <pane xSplit="7" topLeftCell="H1" activePane="topRight" state="frozen"/>
      <selection pane="topRight" activeCell="E62" sqref="E62:E71"/>
    </sheetView>
  </sheetViews>
  <sheetFormatPr baseColWidth="10" defaultRowHeight="15"/>
  <cols>
    <col min="1" max="1" width="7.5" style="261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17"/>
  </cols>
  <sheetData>
    <row r="1" spans="1:97">
      <c r="I1" s="2" t="s">
        <v>139</v>
      </c>
      <c r="J1" s="2" t="s">
        <v>142</v>
      </c>
      <c r="K1" s="2"/>
      <c r="L1" s="2"/>
      <c r="M1" s="2"/>
      <c r="O1" s="2" t="s">
        <v>246</v>
      </c>
      <c r="P1" s="2" t="s">
        <v>143</v>
      </c>
      <c r="Q1" s="2"/>
      <c r="R1" s="2"/>
      <c r="S1" s="2"/>
      <c r="U1" s="2" t="s">
        <v>246</v>
      </c>
      <c r="V1" s="2" t="s">
        <v>144</v>
      </c>
      <c r="W1" s="2"/>
      <c r="X1" s="2"/>
      <c r="Y1" s="2"/>
      <c r="AA1" s="2" t="s">
        <v>246</v>
      </c>
      <c r="AB1" s="2" t="s">
        <v>145</v>
      </c>
      <c r="AC1" s="2"/>
      <c r="AD1" s="2"/>
      <c r="AE1" s="2"/>
      <c r="AG1" s="2" t="s">
        <v>246</v>
      </c>
      <c r="AH1" s="2" t="s">
        <v>111</v>
      </c>
      <c r="AI1" s="2"/>
      <c r="AJ1" s="2"/>
      <c r="AK1" s="2"/>
      <c r="AM1" s="2" t="s">
        <v>246</v>
      </c>
      <c r="AN1" s="2" t="s">
        <v>118</v>
      </c>
      <c r="AO1" s="2"/>
      <c r="AP1" s="2"/>
      <c r="AQ1" s="2"/>
      <c r="AS1" s="2" t="s">
        <v>246</v>
      </c>
      <c r="AT1" s="2" t="s">
        <v>119</v>
      </c>
      <c r="AU1" s="2"/>
      <c r="AV1" s="2"/>
      <c r="AW1" s="2"/>
      <c r="AY1" s="2" t="s">
        <v>246</v>
      </c>
      <c r="AZ1" s="2" t="s">
        <v>120</v>
      </c>
      <c r="BA1" s="2"/>
      <c r="BB1" s="2"/>
      <c r="BC1" s="2"/>
      <c r="BE1" s="2" t="s">
        <v>246</v>
      </c>
      <c r="BF1" s="2" t="s">
        <v>121</v>
      </c>
      <c r="BG1" s="2"/>
      <c r="BH1" s="2"/>
      <c r="BI1" s="2"/>
      <c r="BK1" s="2" t="s">
        <v>246</v>
      </c>
      <c r="BL1" s="1" t="s">
        <v>178</v>
      </c>
      <c r="BM1" s="2"/>
      <c r="BN1" s="2"/>
      <c r="BO1" s="2"/>
      <c r="BQ1" s="2" t="s">
        <v>246</v>
      </c>
      <c r="BR1" s="1" t="s">
        <v>181</v>
      </c>
      <c r="BS1" s="2"/>
      <c r="BT1" s="2"/>
      <c r="BU1" s="2"/>
      <c r="BW1" s="2" t="s">
        <v>246</v>
      </c>
      <c r="BX1" s="1" t="s">
        <v>182</v>
      </c>
      <c r="BY1" s="2"/>
      <c r="BZ1" s="2"/>
      <c r="CA1" s="2"/>
      <c r="CC1" s="2" t="s">
        <v>246</v>
      </c>
      <c r="CD1" s="1" t="s">
        <v>183</v>
      </c>
      <c r="CE1" s="2"/>
      <c r="CF1" s="2"/>
      <c r="CG1" s="2"/>
      <c r="CI1" s="2" t="s">
        <v>246</v>
      </c>
      <c r="CJ1" s="1" t="s">
        <v>179</v>
      </c>
      <c r="CK1" s="2"/>
      <c r="CL1" s="2"/>
      <c r="CM1" s="2"/>
      <c r="CO1" s="2" t="s">
        <v>246</v>
      </c>
      <c r="CP1" s="1" t="s">
        <v>180</v>
      </c>
      <c r="CQ1" s="2"/>
      <c r="CR1" s="2"/>
      <c r="CS1" s="2"/>
    </row>
    <row r="2" spans="1:97">
      <c r="A2" s="261" t="e">
        <f>#REF!</f>
        <v>#REF!</v>
      </c>
      <c r="B2" s="1" t="e">
        <f>#REF!</f>
        <v>#REF!</v>
      </c>
      <c r="C2" s="1" t="e">
        <f>#REF!</f>
        <v>#REF!</v>
      </c>
      <c r="D2" s="1" t="e">
        <f>#REF!</f>
        <v>#REF!</v>
      </c>
      <c r="E2" s="1" t="e">
        <f>#REF!</f>
        <v>#REF!</v>
      </c>
      <c r="F2" s="1" t="e">
        <f>#REF!</f>
        <v>#REF!</v>
      </c>
      <c r="I2" s="2"/>
      <c r="J2" s="2"/>
      <c r="K2" s="2"/>
      <c r="L2" s="2"/>
      <c r="M2" s="2"/>
      <c r="O2" s="2"/>
      <c r="P2" s="2"/>
      <c r="Q2" s="2"/>
      <c r="R2" s="2"/>
      <c r="S2" s="2"/>
      <c r="U2" s="2"/>
      <c r="V2" s="2"/>
      <c r="W2" s="2"/>
      <c r="X2" s="2"/>
      <c r="Y2" s="2"/>
      <c r="AA2" s="2"/>
      <c r="AB2" s="2"/>
      <c r="AC2" s="2"/>
      <c r="AD2" s="2"/>
      <c r="AE2" s="2"/>
      <c r="AG2" s="2"/>
      <c r="AH2" s="2"/>
      <c r="AI2" s="2"/>
      <c r="AJ2" s="2"/>
      <c r="AK2" s="2"/>
      <c r="AM2" s="2"/>
      <c r="AN2" s="2"/>
      <c r="AO2" s="2"/>
      <c r="AP2" s="2"/>
      <c r="AQ2" s="2"/>
      <c r="AS2" s="2"/>
      <c r="AT2" s="2"/>
      <c r="AU2" s="2"/>
      <c r="AV2" s="2"/>
      <c r="AW2" s="2"/>
      <c r="AY2" s="2"/>
      <c r="AZ2" s="2"/>
      <c r="BA2" s="2"/>
      <c r="BB2" s="2"/>
      <c r="BC2" s="2"/>
      <c r="BE2" s="2"/>
      <c r="BF2" s="2"/>
      <c r="BG2" s="2"/>
      <c r="BH2" s="2"/>
      <c r="BI2" s="2"/>
      <c r="BK2" s="2"/>
      <c r="BL2" s="2"/>
      <c r="BM2" s="2"/>
      <c r="BN2" s="2"/>
      <c r="BO2" s="2"/>
      <c r="BQ2" s="2"/>
      <c r="BR2" s="2"/>
      <c r="BS2" s="2"/>
      <c r="BT2" s="2"/>
      <c r="BU2" s="2"/>
      <c r="BW2" s="2"/>
      <c r="BX2" s="2"/>
      <c r="BY2" s="2"/>
      <c r="BZ2" s="2"/>
      <c r="CA2" s="2"/>
      <c r="CC2" s="2"/>
      <c r="CD2" s="2"/>
      <c r="CE2" s="2"/>
      <c r="CF2" s="2"/>
      <c r="CG2" s="2"/>
      <c r="CI2" s="2"/>
      <c r="CJ2" s="2"/>
      <c r="CK2" s="2"/>
      <c r="CL2" s="2"/>
      <c r="CM2" s="2"/>
      <c r="CO2" s="2"/>
      <c r="CP2" s="2"/>
      <c r="CQ2" s="2"/>
      <c r="CR2" s="2"/>
      <c r="CS2" s="2"/>
    </row>
    <row r="3" spans="1:97">
      <c r="B3" s="260" t="e">
        <f>#REF!</f>
        <v>#REF!</v>
      </c>
      <c r="C3" s="260" t="e">
        <f>#REF!</f>
        <v>#REF!</v>
      </c>
      <c r="D3" s="260" t="e">
        <f>#REF!</f>
        <v>#REF!</v>
      </c>
      <c r="E3" s="260" t="e">
        <f>#REF!</f>
        <v>#REF!</v>
      </c>
      <c r="F3" s="260" t="e">
        <f>#REF!</f>
        <v>#REF!</v>
      </c>
      <c r="I3" s="106" t="s">
        <v>0</v>
      </c>
      <c r="J3" s="106" t="s">
        <v>15</v>
      </c>
      <c r="K3" s="106" t="s">
        <v>16</v>
      </c>
      <c r="L3" s="106" t="s">
        <v>17</v>
      </c>
      <c r="M3" s="106" t="s">
        <v>18</v>
      </c>
      <c r="O3" s="106" t="s">
        <v>0</v>
      </c>
      <c r="P3" s="106" t="s">
        <v>15</v>
      </c>
      <c r="Q3" s="106" t="s">
        <v>16</v>
      </c>
      <c r="R3" s="106" t="s">
        <v>17</v>
      </c>
      <c r="S3" s="106" t="s">
        <v>18</v>
      </c>
      <c r="U3" s="106" t="s">
        <v>0</v>
      </c>
      <c r="V3" s="106" t="s">
        <v>15</v>
      </c>
      <c r="W3" s="106" t="s">
        <v>16</v>
      </c>
      <c r="X3" s="106" t="s">
        <v>17</v>
      </c>
      <c r="Y3" s="106" t="s">
        <v>18</v>
      </c>
      <c r="AA3" s="106" t="s">
        <v>0</v>
      </c>
      <c r="AB3" s="106" t="s">
        <v>15</v>
      </c>
      <c r="AC3" s="106" t="s">
        <v>16</v>
      </c>
      <c r="AD3" s="106" t="s">
        <v>17</v>
      </c>
      <c r="AE3" s="106" t="s">
        <v>18</v>
      </c>
      <c r="AG3" s="106" t="s">
        <v>0</v>
      </c>
      <c r="AH3" s="106" t="s">
        <v>15</v>
      </c>
      <c r="AI3" s="106" t="s">
        <v>16</v>
      </c>
      <c r="AJ3" s="106" t="s">
        <v>17</v>
      </c>
      <c r="AK3" s="106" t="s">
        <v>18</v>
      </c>
      <c r="AM3" s="106" t="s">
        <v>0</v>
      </c>
      <c r="AN3" s="106" t="s">
        <v>15</v>
      </c>
      <c r="AO3" s="106" t="s">
        <v>16</v>
      </c>
      <c r="AP3" s="106" t="s">
        <v>17</v>
      </c>
      <c r="AQ3" s="106" t="s">
        <v>18</v>
      </c>
      <c r="AS3" s="106" t="s">
        <v>0</v>
      </c>
      <c r="AT3" s="106" t="s">
        <v>15</v>
      </c>
      <c r="AU3" s="106" t="s">
        <v>16</v>
      </c>
      <c r="AV3" s="106" t="s">
        <v>17</v>
      </c>
      <c r="AW3" s="106" t="s">
        <v>18</v>
      </c>
      <c r="AY3" s="106" t="s">
        <v>0</v>
      </c>
      <c r="AZ3" s="106" t="s">
        <v>15</v>
      </c>
      <c r="BA3" s="106" t="s">
        <v>16</v>
      </c>
      <c r="BB3" s="106" t="s">
        <v>17</v>
      </c>
      <c r="BC3" s="106" t="s">
        <v>18</v>
      </c>
      <c r="BE3" s="106" t="s">
        <v>0</v>
      </c>
      <c r="BF3" s="106" t="s">
        <v>15</v>
      </c>
      <c r="BG3" s="106" t="s">
        <v>16</v>
      </c>
      <c r="BH3" s="106" t="s">
        <v>17</v>
      </c>
      <c r="BI3" s="106" t="s">
        <v>18</v>
      </c>
      <c r="BK3" s="106" t="s">
        <v>0</v>
      </c>
      <c r="BL3" s="106" t="s">
        <v>15</v>
      </c>
      <c r="BM3" s="106" t="s">
        <v>16</v>
      </c>
      <c r="BN3" s="106" t="s">
        <v>17</v>
      </c>
      <c r="BO3" s="106" t="s">
        <v>18</v>
      </c>
      <c r="BQ3" s="106" t="s">
        <v>0</v>
      </c>
      <c r="BR3" s="106" t="s">
        <v>15</v>
      </c>
      <c r="BS3" s="106" t="s">
        <v>16</v>
      </c>
      <c r="BT3" s="106" t="s">
        <v>17</v>
      </c>
      <c r="BU3" s="106" t="s">
        <v>18</v>
      </c>
      <c r="BW3" s="106" t="s">
        <v>0</v>
      </c>
      <c r="BX3" s="106" t="s">
        <v>15</v>
      </c>
      <c r="BY3" s="106" t="s">
        <v>16</v>
      </c>
      <c r="BZ3" s="106" t="s">
        <v>17</v>
      </c>
      <c r="CA3" s="106" t="s">
        <v>18</v>
      </c>
      <c r="CC3" s="106" t="s">
        <v>0</v>
      </c>
      <c r="CD3" s="106" t="s">
        <v>15</v>
      </c>
      <c r="CE3" s="106" t="s">
        <v>16</v>
      </c>
      <c r="CF3" s="106" t="s">
        <v>17</v>
      </c>
      <c r="CG3" s="106" t="s">
        <v>18</v>
      </c>
      <c r="CI3" s="106" t="s">
        <v>0</v>
      </c>
      <c r="CJ3" s="106" t="s">
        <v>15</v>
      </c>
      <c r="CK3" s="106" t="s">
        <v>16</v>
      </c>
      <c r="CL3" s="106" t="s">
        <v>17</v>
      </c>
      <c r="CM3" s="106" t="s">
        <v>18</v>
      </c>
      <c r="CO3" s="106" t="s">
        <v>0</v>
      </c>
      <c r="CP3" s="106" t="s">
        <v>15</v>
      </c>
      <c r="CQ3" s="106" t="s">
        <v>16</v>
      </c>
      <c r="CR3" s="106" t="s">
        <v>17</v>
      </c>
      <c r="CS3" s="106" t="s">
        <v>18</v>
      </c>
    </row>
    <row r="4" spans="1:97">
      <c r="A4" s="261">
        <f>'BNRegular Symbol'!K3</f>
        <v>0</v>
      </c>
      <c r="B4" s="1" t="str">
        <f>'BNRegular Symbol'!L3</f>
        <v>M4</v>
      </c>
      <c r="C4" s="1" t="str">
        <f>'BNRegular Symbol'!M3</f>
        <v>M2</v>
      </c>
      <c r="D4" s="1" t="str">
        <f>'BNRegular Symbol'!N3</f>
        <v>M2</v>
      </c>
      <c r="E4" s="1" t="str">
        <f>'BNRegular Symbol'!O3</f>
        <v>M1</v>
      </c>
      <c r="F4" s="1" t="str">
        <f>'BNRegular Symbol'!P3</f>
        <v>M1</v>
      </c>
      <c r="I4" s="2">
        <f>IF(B4=0,"",IF(OR(B4=$I$1,B4=$J$1,B5=$I$1,B5=$J$1,B6=$I$1,B6=$J$1),0,1))</f>
        <v>1</v>
      </c>
      <c r="J4" s="2">
        <f t="shared" ref="J4:M4" si="0">IF(C4=0,"",IF(OR(C4=$I$1,C4=$J$1,C5=$I$1,C5=$J$1,C6=$I$1,C6=$J$1),0,1))</f>
        <v>1</v>
      </c>
      <c r="K4" s="2">
        <f t="shared" si="0"/>
        <v>1</v>
      </c>
      <c r="L4" s="2">
        <f t="shared" si="0"/>
        <v>0</v>
      </c>
      <c r="M4" s="2">
        <f t="shared" si="0"/>
        <v>0</v>
      </c>
      <c r="O4" s="2">
        <f>IF(B4=0,"",IF(OR(B4=$O$1,B4=$P$1,B5=$O$1,B5=$P$1,B6=$O$1,B6=$P$1),0,1))</f>
        <v>1</v>
      </c>
      <c r="P4" s="2">
        <f t="shared" ref="P4:S19" si="1">IF(C4=0,"",IF(OR(C4=$O$1,C4=$P$1,C5=$O$1,C5=$P$1,C6=$O$1,C6=$P$1),0,1))</f>
        <v>0</v>
      </c>
      <c r="Q4" s="2">
        <f t="shared" si="1"/>
        <v>0</v>
      </c>
      <c r="R4" s="2">
        <f t="shared" si="1"/>
        <v>1</v>
      </c>
      <c r="S4" s="2">
        <f t="shared" si="1"/>
        <v>0</v>
      </c>
      <c r="U4" s="2">
        <f>IF(B4=0,"",IF(OR(B4=$U$1,B4=$V$1,B5=$U$1,B5=$V$1,B6=$U$1,,B6=$V$1),0,1))</f>
        <v>1</v>
      </c>
      <c r="V4" s="2">
        <f t="shared" ref="V4:Y19" si="2">IF(C4=0,"",IF(OR(C4=$U$1,C4=$V$1,C5=$U$1,C5=$V$1,C6=$U$1,,C6=$V$1),0,1))</f>
        <v>1</v>
      </c>
      <c r="W4" s="2">
        <f t="shared" si="2"/>
        <v>1</v>
      </c>
      <c r="X4" s="2">
        <f t="shared" si="2"/>
        <v>1</v>
      </c>
      <c r="Y4" s="2">
        <f t="shared" si="2"/>
        <v>1</v>
      </c>
      <c r="AA4" s="2">
        <f>IF(B4=0,"",IF(OR(B4=$AA$1,B4=$AB$1,B5=$AA$1,B5=$AB$1,B6=$AA$1,B6=$AB$1),0,1))</f>
        <v>0</v>
      </c>
      <c r="AB4" s="2">
        <f t="shared" ref="AB4:AE19" si="3">IF(C4=0,"",IF(OR(C4=$AA$1,C4=$AB$1,C5=$AA$1,C5=$AB$1,C6=$AA$1,C6=$AB$1),0,1))</f>
        <v>1</v>
      </c>
      <c r="AC4" s="2">
        <f t="shared" si="3"/>
        <v>1</v>
      </c>
      <c r="AD4" s="2">
        <f t="shared" si="3"/>
        <v>0</v>
      </c>
      <c r="AE4" s="2">
        <f t="shared" si="3"/>
        <v>1</v>
      </c>
      <c r="AG4" s="2">
        <f>IF(B4=0,"",IF(OR(B4=$AG$1,B4=$AH$1,B5=$AG$1,B5=$AH$1,B6=$AG$1,B6=$AH$1),0,1))</f>
        <v>1</v>
      </c>
      <c r="AH4" s="2">
        <f t="shared" ref="AH4:AK19" si="4">IF(C4=0,"",IF(OR(C4=$AG$1,C4=$AH$1,C5=$AG$1,C5=$AH$1,C6=$AG$1,C6=$AH$1),0,1))</f>
        <v>1</v>
      </c>
      <c r="AI4" s="2">
        <f t="shared" si="4"/>
        <v>0</v>
      </c>
      <c r="AJ4" s="2">
        <f>IF(E4=0,"",IF(OR(E4=$AG$1,E4=$AH$1,E5=$AG$1,E5=$AH$1,E6=$AG$1,E6=$AH$1),0,1))</f>
        <v>1</v>
      </c>
      <c r="AK4" s="2">
        <f t="shared" si="4"/>
        <v>0</v>
      </c>
      <c r="AM4" s="2">
        <f>IF(B4=0,"",IF(OR(B4=$AG$1,B4=$AN$1,B5=$AG$1,B5=$AN$1,B6=$AG$1,B6=$AN$1),0,1))</f>
        <v>1</v>
      </c>
      <c r="AN4" s="2">
        <f t="shared" ref="AN4:AQ19" si="5">IF(C4=0,"",IF(OR(C4=$AG$1,C4=$AN$1,C5=$AG$1,C5=$AN$1,C6=$AG$1,C6=$AN$1),0,1))</f>
        <v>1</v>
      </c>
      <c r="AO4" s="2">
        <f>IF(D4=0,"",IF(OR(D4=$AG$1,D4=$AN$1,D5=$AG$1,D5=$AN$1,D6=$AG$1,D6=$AN$1),0,1))</f>
        <v>1</v>
      </c>
      <c r="AP4" s="2">
        <f t="shared" si="5"/>
        <v>1</v>
      </c>
      <c r="AQ4" s="2">
        <f t="shared" si="5"/>
        <v>1</v>
      </c>
      <c r="AS4" s="2">
        <f>IF(B4=0,"",IF(OR(B4=$AG$1,B4=$AT$1,B5=$AG$1,B5=$AT$1,B6=$AG$1,B6=$AT$1),0,1))</f>
        <v>1</v>
      </c>
      <c r="AT4" s="2">
        <f t="shared" ref="AT4:AW19" si="6">IF(C4=0,"",IF(OR(C4=$AG$1,C4=$AT$1,C5=$AG$1,C5=$AT$1,C6=$AG$1,C6=$AT$1),0,1))</f>
        <v>1</v>
      </c>
      <c r="AU4" s="2">
        <f>IF(D4=0,"",IF(OR(D4=$AG$1,D4=$AT$1,D5=$AG$1,D5=$AT$1,D6=$AG$1,D6=$AT$1),0,1))</f>
        <v>1</v>
      </c>
      <c r="AV4" s="2">
        <f t="shared" si="6"/>
        <v>1</v>
      </c>
      <c r="AW4" s="2">
        <f t="shared" si="6"/>
        <v>1</v>
      </c>
      <c r="AY4" s="2">
        <f>IF(B4=0,"",IF(OR(B4=$AG$1,B4=$AZ$1,B5=$AG$1,B5=$AZ$1,B6=$AG$1,B6=$AZ$1),0,1))</f>
        <v>1</v>
      </c>
      <c r="AZ4" s="2">
        <f>IF(C4=0,"",IF(OR(C4=$AG$1,C4=$AZ$1,C5=$AG$1,C5=$AZ$1,C6=$AG$1,C6=$AZ$1),0,1))</f>
        <v>1</v>
      </c>
      <c r="BA4" s="2">
        <f t="shared" ref="AZ4:BC19" si="7">IF(D4=0,"",IF(OR(D4=$AG$1,D4=$AZ$1,D5=$AG$1,D5=$AZ$1,D6=$AG$1,D6=$AZ$1),0,1))</f>
        <v>1</v>
      </c>
      <c r="BB4" s="2">
        <f t="shared" si="7"/>
        <v>1</v>
      </c>
      <c r="BC4" s="2">
        <f t="shared" si="7"/>
        <v>1</v>
      </c>
      <c r="BE4" s="2">
        <f>IF(B4=0,"",IF(OR(B4=$AG$1,B4=$BF$1,B5=$AG$1,B5=$BF$1,B6=$AG$1,B6=$BF$1),0,1))</f>
        <v>1</v>
      </c>
      <c r="BF4" s="2">
        <f t="shared" ref="BF4:BI19" si="8">IF(C4=0,"",IF(OR(C4=$AG$1,C4=$BF$1,C5=$AG$1,C5=$BF$1,C6=$AG$1,C6=$BF$1),0,1))</f>
        <v>1</v>
      </c>
      <c r="BG4" s="2">
        <f t="shared" si="8"/>
        <v>1</v>
      </c>
      <c r="BH4" s="2">
        <f t="shared" si="8"/>
        <v>1</v>
      </c>
      <c r="BI4" s="2">
        <f t="shared" si="8"/>
        <v>1</v>
      </c>
      <c r="BK4" s="2">
        <f>IF(B4=0,"",IF(OR(B4=$BK$1,B4=$BL$1,B5=$BK$1,B5=$BL$1,B6=$BK$1,B6=$BL$1),0,1))</f>
        <v>1</v>
      </c>
      <c r="BL4" s="2">
        <f t="shared" ref="BL4:BO19" si="9">IF(C4=0,"",IF(OR(C4=$BK$1,C4=$BL$1,C5=$BK$1,C5=$BL$1,C6=$BK$1,C6=$BL$1),0,1))</f>
        <v>1</v>
      </c>
      <c r="BM4" s="2">
        <f t="shared" si="9"/>
        <v>1</v>
      </c>
      <c r="BN4" s="2">
        <f t="shared" si="9"/>
        <v>1</v>
      </c>
      <c r="BO4" s="2">
        <f t="shared" si="9"/>
        <v>1</v>
      </c>
      <c r="BQ4" s="2">
        <f>IF(B4=0,"",IF(OR(B4=$BQ$1,B5=$BQ$1,B6=$BQ$1,B4=$BR$1,B5=$BR$1,B6=$BR$1),0,1))</f>
        <v>1</v>
      </c>
      <c r="BR4" s="2">
        <f t="shared" ref="BR4:BU19" si="10">IF(C4=0,"",IF(OR(C4=$BQ$1,C5=$BQ$1,C6=$BQ$1,C4=$BR$1,C5=$BR$1,C6=$BR$1),0,1))</f>
        <v>1</v>
      </c>
      <c r="BS4" s="2">
        <f t="shared" si="10"/>
        <v>1</v>
      </c>
      <c r="BT4" s="2">
        <f t="shared" si="10"/>
        <v>1</v>
      </c>
      <c r="BU4" s="2">
        <f t="shared" si="10"/>
        <v>1</v>
      </c>
      <c r="BW4" s="2">
        <f>IF(B4=0,"",IF(OR(B4=$BQ$1,B5=$BQ$1,B6=$BQ$1,B4=$BX$1,B5=$BX$1,B6=$BX$1),0,1))</f>
        <v>1</v>
      </c>
      <c r="BX4" s="2">
        <f t="shared" ref="BX4:CA19" si="11">IF(C4=0,"",IF(OR(C4=$BQ$1,C5=$BQ$1,C6=$BQ$1,C4=$BX$1,C5=$BX$1,C6=$BX$1),0,1))</f>
        <v>1</v>
      </c>
      <c r="BY4" s="2">
        <f t="shared" si="11"/>
        <v>1</v>
      </c>
      <c r="BZ4" s="2">
        <f t="shared" si="11"/>
        <v>1</v>
      </c>
      <c r="CA4" s="2">
        <f t="shared" si="11"/>
        <v>1</v>
      </c>
      <c r="CC4" s="2">
        <f>IF(B4=0,"",IF(OR(B4=$BQ$1,B5=$BQ$1,B6=$BQ$1,B4=$CD$1,B5=$CD$1,B6=$CD$1),0,1))</f>
        <v>1</v>
      </c>
      <c r="CD4" s="2">
        <f t="shared" ref="CD4:CG19" si="12">IF(C4=0,"",IF(OR(C4=$BQ$1,C5=$BQ$1,C6=$BQ$1,C4=$CD$1,C5=$CD$1,C6=$CD$1),0,1))</f>
        <v>1</v>
      </c>
      <c r="CE4" s="2">
        <f t="shared" si="12"/>
        <v>1</v>
      </c>
      <c r="CF4" s="2">
        <f t="shared" si="12"/>
        <v>1</v>
      </c>
      <c r="CG4" s="2">
        <f t="shared" si="12"/>
        <v>1</v>
      </c>
      <c r="CI4" s="2">
        <f>IF(B4=0,"",IF(OR(B4=$BQ$1,B5=$BQ$1,B6=$BQ$1,B4=$CJ$1,B5=$CJ$1,B6=$CJ$1),0,1))</f>
        <v>1</v>
      </c>
      <c r="CJ4" s="2">
        <f t="shared" ref="CJ4:CM19" si="13">IF(C4=0,"",IF(OR(C4=$BQ$1,C5=$BQ$1,C6=$BQ$1,C4=$CJ$1,C5=$CJ$1,C6=$CJ$1),0,1))</f>
        <v>1</v>
      </c>
      <c r="CK4" s="2">
        <f t="shared" si="13"/>
        <v>1</v>
      </c>
      <c r="CL4" s="2">
        <f t="shared" si="13"/>
        <v>1</v>
      </c>
      <c r="CM4" s="2">
        <f t="shared" si="13"/>
        <v>1</v>
      </c>
      <c r="CO4" s="2">
        <f>IF(B4=0,"",IF(OR(B4=$BQ$1,B5=$BQ$1,B6=$BQ$1,B4=$CP$1,B5=$CP$1,B6=$CP$1),0,1))</f>
        <v>1</v>
      </c>
      <c r="CP4" s="2">
        <f t="shared" ref="CP4:CS19" si="14">IF(C4=0,"",IF(OR(C4=$BQ$1,C5=$BQ$1,C6=$BQ$1,C4=$CP$1,C5=$CP$1,C6=$CP$1),0,1))</f>
        <v>1</v>
      </c>
      <c r="CQ4" s="2">
        <f t="shared" si="14"/>
        <v>1</v>
      </c>
      <c r="CR4" s="2">
        <f t="shared" si="14"/>
        <v>1</v>
      </c>
      <c r="CS4" s="2">
        <f t="shared" si="14"/>
        <v>1</v>
      </c>
    </row>
    <row r="5" spans="1:97">
      <c r="A5" s="261">
        <f>'BNRegular Symbol'!K4</f>
        <v>1</v>
      </c>
      <c r="B5" s="1" t="str">
        <f>'BNRegular Symbol'!L4</f>
        <v>M4</v>
      </c>
      <c r="C5" s="1" t="str">
        <f>'BNRegular Symbol'!M4</f>
        <v>M2</v>
      </c>
      <c r="D5" s="1" t="str">
        <f>'BNRegular Symbol'!N4</f>
        <v>M5</v>
      </c>
      <c r="E5" s="1" t="str">
        <f>'BNRegular Symbol'!O4</f>
        <v>M4</v>
      </c>
      <c r="F5" s="1" t="str">
        <f>'BNRegular Symbol'!P4</f>
        <v>M2</v>
      </c>
      <c r="I5" s="2">
        <f t="shared" ref="I5:I59" si="15">IF(B5=0,"",IF(OR(B5=$I$1,B5=$J$1,B6=$I$1,B6=$J$1,B7=$I$1,B7=$J$1),0,1))</f>
        <v>1</v>
      </c>
      <c r="J5" s="2">
        <f t="shared" ref="J5:J59" si="16">IF(C5=0,"",IF(OR(C5=$I$1,C5=$J$1,C6=$I$1,C6=$J$1,C7=$I$1,C7=$J$1),0,1))</f>
        <v>1</v>
      </c>
      <c r="K5" s="2">
        <f t="shared" ref="K5:K59" si="17">IF(D5=0,"",IF(OR(D5=$I$1,D5=$J$1,D6=$I$1,D6=$J$1,D7=$I$1,D7=$J$1),0,1))</f>
        <v>1</v>
      </c>
      <c r="L5" s="2">
        <f t="shared" ref="L5:L59" si="18">IF(E5=0,"",IF(OR(E5=$I$1,E5=$J$1,E6=$I$1,E6=$J$1,E7=$I$1,E7=$J$1),0,1))</f>
        <v>1</v>
      </c>
      <c r="M5" s="2">
        <f t="shared" ref="M5:M59" si="19">IF(F5=0,"",IF(OR(F5=$I$1,F5=$J$1,F6=$I$1,F6=$J$1,F7=$I$1,F7=$J$1),0,1))</f>
        <v>1</v>
      </c>
      <c r="O5" s="2">
        <f t="shared" ref="O5:S20" si="20">IF(B5=0,"",IF(OR(B5=$O$1,B5=$P$1,B6=$O$1,B6=$P$1,B7=$O$1,B7=$P$1),0,1))</f>
        <v>0</v>
      </c>
      <c r="P5" s="2">
        <f t="shared" si="1"/>
        <v>0</v>
      </c>
      <c r="Q5" s="2">
        <f t="shared" si="1"/>
        <v>1</v>
      </c>
      <c r="R5" s="2">
        <f t="shared" si="1"/>
        <v>1</v>
      </c>
      <c r="S5" s="2">
        <f t="shared" si="1"/>
        <v>0</v>
      </c>
      <c r="U5" s="2">
        <f t="shared" ref="U5:U68" si="21">IF(B5=0,"",IF(OR(B5=$U$1,B5=$V$1,B6=$U$1,B6=$V$1,B7=$U$1,,B7=$V$1),0,1))</f>
        <v>1</v>
      </c>
      <c r="V5" s="2">
        <f t="shared" si="2"/>
        <v>0</v>
      </c>
      <c r="W5" s="2">
        <f t="shared" si="2"/>
        <v>1</v>
      </c>
      <c r="X5" s="2">
        <f t="shared" si="2"/>
        <v>1</v>
      </c>
      <c r="Y5" s="2">
        <f t="shared" si="2"/>
        <v>0</v>
      </c>
      <c r="AA5" s="2">
        <f t="shared" ref="AA5:AA68" si="22">IF(B5=0,"",IF(OR(B5=$AA$1,B5=$AB$1,B6=$AA$1,B6=$AB$1,B7=$AA$1,B7=$AB$1),0,1))</f>
        <v>0</v>
      </c>
      <c r="AB5" s="2">
        <f t="shared" si="3"/>
        <v>1</v>
      </c>
      <c r="AC5" s="2">
        <f t="shared" si="3"/>
        <v>1</v>
      </c>
      <c r="AD5" s="2">
        <f t="shared" si="3"/>
        <v>0</v>
      </c>
      <c r="AE5" s="2">
        <f t="shared" si="3"/>
        <v>1</v>
      </c>
      <c r="AG5" s="2">
        <f t="shared" ref="AG5:AG68" si="23">IF(B5=0,"",IF(OR(B5=$AG$1,B5=$AH$1,B6=$AG$1,B6=$AH$1,B7=$AG$1,B7=$AH$1),0,1))</f>
        <v>1</v>
      </c>
      <c r="AH5" s="2">
        <f t="shared" si="4"/>
        <v>1</v>
      </c>
      <c r="AI5" s="2">
        <f t="shared" si="4"/>
        <v>0</v>
      </c>
      <c r="AJ5" s="2">
        <f>IF(E5=0,"",IF(OR(E5=$AG$1,E5=$AH$1,E6=$AG$1,E6=$AH$1,E7=$AG$1,E7=$AH$1),0,1))</f>
        <v>1</v>
      </c>
      <c r="AK5" s="2">
        <f t="shared" si="4"/>
        <v>0</v>
      </c>
      <c r="AM5" s="2">
        <f t="shared" ref="AM5:AQ20" si="24">IF(B5=0,"",IF(OR(B5=$AG$1,B5=$AN$1,B6=$AG$1,B6=$AN$1,B7=$AG$1,B7=$AN$1),0,1))</f>
        <v>1</v>
      </c>
      <c r="AN5" s="2">
        <f t="shared" si="5"/>
        <v>1</v>
      </c>
      <c r="AO5" s="2">
        <f t="shared" si="5"/>
        <v>1</v>
      </c>
      <c r="AP5" s="2">
        <f t="shared" si="5"/>
        <v>1</v>
      </c>
      <c r="AQ5" s="2">
        <f t="shared" si="5"/>
        <v>1</v>
      </c>
      <c r="AS5" s="2">
        <f t="shared" ref="AS5:AW20" si="25">IF(B5=0,"",IF(OR(B5=$AG$1,B5=$AT$1,B6=$AG$1,B6=$AT$1,B7=$AG$1,B7=$AT$1),0,1))</f>
        <v>1</v>
      </c>
      <c r="AT5" s="2">
        <f t="shared" si="6"/>
        <v>1</v>
      </c>
      <c r="AU5" s="2">
        <f t="shared" si="6"/>
        <v>1</v>
      </c>
      <c r="AV5" s="2">
        <f t="shared" si="6"/>
        <v>1</v>
      </c>
      <c r="AW5" s="2">
        <f t="shared" si="6"/>
        <v>1</v>
      </c>
      <c r="AY5" s="2">
        <f t="shared" ref="AY5:BC20" si="26">IF(B5=0,"",IF(OR(B5=$AG$1,B5=$AZ$1,B6=$AG$1,B6=$AZ$1,B7=$AG$1,B7=$AZ$1),0,1))</f>
        <v>1</v>
      </c>
      <c r="AZ5" s="2">
        <f t="shared" si="7"/>
        <v>1</v>
      </c>
      <c r="BA5" s="2">
        <f t="shared" si="7"/>
        <v>1</v>
      </c>
      <c r="BB5" s="2">
        <f t="shared" si="7"/>
        <v>1</v>
      </c>
      <c r="BC5" s="2">
        <f t="shared" si="7"/>
        <v>1</v>
      </c>
      <c r="BE5" s="2">
        <f t="shared" ref="BE5:BI20" si="27">IF(B5=0,"",IF(OR(B5=$AG$1,B5=$BF$1,B6=$AG$1,B6=$BF$1,B7=$AG$1,B7=$BF$1),0,1))</f>
        <v>1</v>
      </c>
      <c r="BF5" s="2">
        <f t="shared" si="8"/>
        <v>1</v>
      </c>
      <c r="BG5" s="2">
        <f t="shared" si="8"/>
        <v>1</v>
      </c>
      <c r="BH5" s="2">
        <f t="shared" si="8"/>
        <v>1</v>
      </c>
      <c r="BI5" s="2">
        <f t="shared" si="8"/>
        <v>1</v>
      </c>
      <c r="BK5" s="2">
        <f t="shared" ref="BK5:BK68" si="28">IF(B5=0,"",IF(OR(B5=$BK$1,B5=$BL$1,B6=$BK$1,B6=$BL$1,B7=$BK$1,B7=$BL$1),0,1))</f>
        <v>1</v>
      </c>
      <c r="BL5" s="2">
        <f t="shared" si="9"/>
        <v>1</v>
      </c>
      <c r="BM5" s="2">
        <f t="shared" si="9"/>
        <v>1</v>
      </c>
      <c r="BN5" s="2">
        <f t="shared" si="9"/>
        <v>1</v>
      </c>
      <c r="BO5" s="2">
        <f t="shared" si="9"/>
        <v>1</v>
      </c>
      <c r="BQ5" s="2">
        <f t="shared" ref="BQ5:BQ68" si="29">IF(B5=0,"",IF(OR(B5=$BQ$1,B6=$BQ$1,B7=$BQ$1,B5=$BR$1,B6=$BR$1,B7=$BR$1),0,1))</f>
        <v>1</v>
      </c>
      <c r="BR5" s="2">
        <f t="shared" si="10"/>
        <v>1</v>
      </c>
      <c r="BS5" s="2">
        <f t="shared" si="10"/>
        <v>1</v>
      </c>
      <c r="BT5" s="2">
        <f t="shared" si="10"/>
        <v>1</v>
      </c>
      <c r="BU5" s="2">
        <f t="shared" si="10"/>
        <v>1</v>
      </c>
      <c r="BW5" s="2">
        <f t="shared" ref="BW5:BW68" si="30">IF(B5=0,"",IF(OR(B5=$BQ$1,B6=$BQ$1,B7=$BQ$1,B5=$BX$1,B6=$BX$1,B7=$BX$1),0,1))</f>
        <v>1</v>
      </c>
      <c r="BX5" s="2">
        <f t="shared" si="11"/>
        <v>1</v>
      </c>
      <c r="BY5" s="2">
        <f t="shared" si="11"/>
        <v>1</v>
      </c>
      <c r="BZ5" s="2">
        <f t="shared" si="11"/>
        <v>1</v>
      </c>
      <c r="CA5" s="2">
        <f t="shared" si="11"/>
        <v>1</v>
      </c>
      <c r="CC5" s="2">
        <f t="shared" ref="CC5:CC68" si="31">IF(B5=0,"",IF(OR(B5=$BQ$1,B6=$BQ$1,B7=$BQ$1,B5=$CD$1,B6=$CD$1,B7=$CD$1),0,1))</f>
        <v>1</v>
      </c>
      <c r="CD5" s="2">
        <f t="shared" si="12"/>
        <v>1</v>
      </c>
      <c r="CE5" s="2">
        <f t="shared" si="12"/>
        <v>1</v>
      </c>
      <c r="CF5" s="2">
        <f t="shared" si="12"/>
        <v>1</v>
      </c>
      <c r="CG5" s="2">
        <f t="shared" si="12"/>
        <v>1</v>
      </c>
      <c r="CI5" s="2">
        <f t="shared" ref="CI5:CI68" si="32">IF(B5=0,"",IF(OR(B5=$BQ$1,B6=$BQ$1,B7=$BQ$1,B5=$CJ$1,B6=$CJ$1,B7=$CJ$1),0,1))</f>
        <v>1</v>
      </c>
      <c r="CJ5" s="2">
        <f t="shared" si="13"/>
        <v>1</v>
      </c>
      <c r="CK5" s="2">
        <f t="shared" si="13"/>
        <v>1</v>
      </c>
      <c r="CL5" s="2">
        <f t="shared" si="13"/>
        <v>1</v>
      </c>
      <c r="CM5" s="2">
        <f t="shared" si="13"/>
        <v>1</v>
      </c>
      <c r="CO5" s="2">
        <f t="shared" ref="CO5:CO68" si="33">IF(B5=0,"",IF(OR(B5=$BQ$1,B6=$BQ$1,B7=$BQ$1,B5=$CP$1,B6=$CP$1,B7=$CP$1),0,1))</f>
        <v>1</v>
      </c>
      <c r="CP5" s="2">
        <f t="shared" si="14"/>
        <v>1</v>
      </c>
      <c r="CQ5" s="2">
        <f t="shared" si="14"/>
        <v>1</v>
      </c>
      <c r="CR5" s="2">
        <f t="shared" si="14"/>
        <v>1</v>
      </c>
      <c r="CS5" s="2">
        <f t="shared" si="14"/>
        <v>1</v>
      </c>
    </row>
    <row r="6" spans="1:97">
      <c r="A6" s="261">
        <f>'BNRegular Symbol'!K5</f>
        <v>2</v>
      </c>
      <c r="B6" s="1" t="str">
        <f>'BNRegular Symbol'!L5</f>
        <v>M4</v>
      </c>
      <c r="C6" s="1" t="str">
        <f>'BNRegular Symbol'!M5</f>
        <v>M2</v>
      </c>
      <c r="D6" s="1" t="str">
        <f>'BNRegular Symbol'!N5</f>
        <v>M5</v>
      </c>
      <c r="E6" s="1" t="str">
        <f>'BNRegular Symbol'!O5</f>
        <v>M4</v>
      </c>
      <c r="F6" s="1" t="str">
        <f>'BNRegular Symbol'!P5</f>
        <v>M5</v>
      </c>
      <c r="I6" s="2">
        <f t="shared" si="15"/>
        <v>1</v>
      </c>
      <c r="J6" s="2">
        <f t="shared" si="16"/>
        <v>1</v>
      </c>
      <c r="K6" s="2">
        <f t="shared" si="17"/>
        <v>1</v>
      </c>
      <c r="L6" s="2">
        <f t="shared" si="18"/>
        <v>1</v>
      </c>
      <c r="M6" s="2">
        <f t="shared" si="19"/>
        <v>1</v>
      </c>
      <c r="O6" s="2">
        <f t="shared" si="20"/>
        <v>0</v>
      </c>
      <c r="P6" s="2">
        <f t="shared" si="1"/>
        <v>0</v>
      </c>
      <c r="Q6" s="2">
        <f t="shared" si="1"/>
        <v>1</v>
      </c>
      <c r="R6" s="2">
        <f t="shared" si="1"/>
        <v>0</v>
      </c>
      <c r="S6" s="2">
        <f t="shared" si="1"/>
        <v>0</v>
      </c>
      <c r="U6" s="2">
        <f t="shared" si="21"/>
        <v>1</v>
      </c>
      <c r="V6" s="2">
        <f t="shared" si="2"/>
        <v>0</v>
      </c>
      <c r="W6" s="2">
        <f t="shared" si="2"/>
        <v>0</v>
      </c>
      <c r="X6" s="2">
        <f t="shared" si="2"/>
        <v>1</v>
      </c>
      <c r="Y6" s="2">
        <f t="shared" si="2"/>
        <v>0</v>
      </c>
      <c r="AA6" s="2">
        <f t="shared" si="22"/>
        <v>0</v>
      </c>
      <c r="AB6" s="2">
        <f t="shared" si="3"/>
        <v>1</v>
      </c>
      <c r="AC6" s="2">
        <f t="shared" si="3"/>
        <v>1</v>
      </c>
      <c r="AD6" s="2">
        <f t="shared" si="3"/>
        <v>0</v>
      </c>
      <c r="AE6" s="2">
        <f t="shared" si="3"/>
        <v>1</v>
      </c>
      <c r="AG6" s="2">
        <f t="shared" si="23"/>
        <v>1</v>
      </c>
      <c r="AH6" s="2">
        <f t="shared" si="4"/>
        <v>1</v>
      </c>
      <c r="AI6" s="2">
        <f t="shared" si="4"/>
        <v>0</v>
      </c>
      <c r="AJ6" s="2">
        <f t="shared" si="4"/>
        <v>1</v>
      </c>
      <c r="AK6" s="2">
        <f t="shared" si="4"/>
        <v>0</v>
      </c>
      <c r="AM6" s="2">
        <f t="shared" si="24"/>
        <v>1</v>
      </c>
      <c r="AN6" s="2">
        <f t="shared" si="5"/>
        <v>1</v>
      </c>
      <c r="AO6" s="2">
        <f t="shared" si="5"/>
        <v>1</v>
      </c>
      <c r="AP6" s="2">
        <f t="shared" si="5"/>
        <v>1</v>
      </c>
      <c r="AQ6" s="2">
        <f t="shared" si="5"/>
        <v>1</v>
      </c>
      <c r="AS6" s="2">
        <f t="shared" si="25"/>
        <v>1</v>
      </c>
      <c r="AT6" s="2">
        <f t="shared" si="6"/>
        <v>1</v>
      </c>
      <c r="AU6" s="2">
        <f t="shared" si="6"/>
        <v>1</v>
      </c>
      <c r="AV6" s="2">
        <f t="shared" si="6"/>
        <v>1</v>
      </c>
      <c r="AW6" s="2">
        <f t="shared" si="6"/>
        <v>1</v>
      </c>
      <c r="AY6" s="2">
        <f t="shared" si="26"/>
        <v>1</v>
      </c>
      <c r="AZ6" s="2">
        <f t="shared" si="7"/>
        <v>1</v>
      </c>
      <c r="BA6" s="2">
        <f t="shared" si="7"/>
        <v>1</v>
      </c>
      <c r="BB6" s="2">
        <f t="shared" si="7"/>
        <v>1</v>
      </c>
      <c r="BC6" s="2">
        <f t="shared" si="7"/>
        <v>1</v>
      </c>
      <c r="BE6" s="2">
        <f t="shared" si="27"/>
        <v>1</v>
      </c>
      <c r="BF6" s="2">
        <f t="shared" si="8"/>
        <v>1</v>
      </c>
      <c r="BG6" s="2">
        <f t="shared" si="8"/>
        <v>1</v>
      </c>
      <c r="BH6" s="2">
        <f t="shared" si="8"/>
        <v>1</v>
      </c>
      <c r="BI6" s="2">
        <f t="shared" si="8"/>
        <v>1</v>
      </c>
      <c r="BK6" s="2">
        <f t="shared" si="28"/>
        <v>1</v>
      </c>
      <c r="BL6" s="2">
        <f t="shared" si="9"/>
        <v>1</v>
      </c>
      <c r="BM6" s="2">
        <f t="shared" si="9"/>
        <v>1</v>
      </c>
      <c r="BN6" s="2">
        <f t="shared" si="9"/>
        <v>1</v>
      </c>
      <c r="BO6" s="2">
        <f t="shared" si="9"/>
        <v>1</v>
      </c>
      <c r="BQ6" s="2">
        <f t="shared" si="29"/>
        <v>1</v>
      </c>
      <c r="BR6" s="2">
        <f t="shared" si="10"/>
        <v>1</v>
      </c>
      <c r="BS6" s="2">
        <f t="shared" si="10"/>
        <v>1</v>
      </c>
      <c r="BT6" s="2">
        <f t="shared" si="10"/>
        <v>1</v>
      </c>
      <c r="BU6" s="2">
        <f t="shared" si="10"/>
        <v>1</v>
      </c>
      <c r="BW6" s="2">
        <f t="shared" si="30"/>
        <v>1</v>
      </c>
      <c r="BX6" s="2">
        <f t="shared" si="11"/>
        <v>1</v>
      </c>
      <c r="BY6" s="2">
        <f t="shared" si="11"/>
        <v>1</v>
      </c>
      <c r="BZ6" s="2">
        <f t="shared" si="11"/>
        <v>1</v>
      </c>
      <c r="CA6" s="2">
        <f t="shared" si="11"/>
        <v>1</v>
      </c>
      <c r="CC6" s="2">
        <f t="shared" si="31"/>
        <v>1</v>
      </c>
      <c r="CD6" s="2">
        <f t="shared" si="12"/>
        <v>1</v>
      </c>
      <c r="CE6" s="2">
        <f t="shared" si="12"/>
        <v>1</v>
      </c>
      <c r="CF6" s="2">
        <f t="shared" si="12"/>
        <v>1</v>
      </c>
      <c r="CG6" s="2">
        <f t="shared" si="12"/>
        <v>1</v>
      </c>
      <c r="CI6" s="2">
        <f t="shared" si="32"/>
        <v>1</v>
      </c>
      <c r="CJ6" s="2">
        <f t="shared" si="13"/>
        <v>1</v>
      </c>
      <c r="CK6" s="2">
        <f t="shared" si="13"/>
        <v>1</v>
      </c>
      <c r="CL6" s="2">
        <f t="shared" si="13"/>
        <v>1</v>
      </c>
      <c r="CM6" s="2">
        <f t="shared" si="13"/>
        <v>1</v>
      </c>
      <c r="CO6" s="2">
        <f t="shared" si="33"/>
        <v>1</v>
      </c>
      <c r="CP6" s="2">
        <f t="shared" si="14"/>
        <v>1</v>
      </c>
      <c r="CQ6" s="2">
        <f t="shared" si="14"/>
        <v>1</v>
      </c>
      <c r="CR6" s="2">
        <f t="shared" si="14"/>
        <v>1</v>
      </c>
      <c r="CS6" s="2">
        <f t="shared" si="14"/>
        <v>1</v>
      </c>
    </row>
    <row r="7" spans="1:97">
      <c r="A7" s="261">
        <f>'BNRegular Symbol'!K6</f>
        <v>3</v>
      </c>
      <c r="B7" s="1" t="str">
        <f>'BNRegular Symbol'!L6</f>
        <v>M2</v>
      </c>
      <c r="C7" s="1" t="str">
        <f>'BNRegular Symbol'!M6</f>
        <v>M3</v>
      </c>
      <c r="D7" s="1" t="str">
        <f>'BNRegular Symbol'!N6</f>
        <v>S1</v>
      </c>
      <c r="E7" s="1" t="str">
        <f>'BNRegular Symbol'!O6</f>
        <v>M4</v>
      </c>
      <c r="F7" s="1" t="str">
        <f>'BNRegular Symbol'!P6</f>
        <v>M3</v>
      </c>
      <c r="I7" s="2">
        <f t="shared" si="15"/>
        <v>1</v>
      </c>
      <c r="J7" s="2">
        <f t="shared" si="16"/>
        <v>1</v>
      </c>
      <c r="K7" s="2">
        <f t="shared" si="17"/>
        <v>1</v>
      </c>
      <c r="L7" s="2">
        <f t="shared" si="18"/>
        <v>1</v>
      </c>
      <c r="M7" s="2">
        <f t="shared" si="19"/>
        <v>1</v>
      </c>
      <c r="O7" s="2">
        <f t="shared" si="20"/>
        <v>0</v>
      </c>
      <c r="P7" s="2">
        <f t="shared" si="1"/>
        <v>1</v>
      </c>
      <c r="Q7" s="2">
        <f t="shared" si="1"/>
        <v>1</v>
      </c>
      <c r="R7" s="2">
        <f t="shared" si="1"/>
        <v>0</v>
      </c>
      <c r="S7" s="2">
        <f t="shared" si="1"/>
        <v>0</v>
      </c>
      <c r="U7" s="2">
        <f t="shared" si="21"/>
        <v>0</v>
      </c>
      <c r="V7" s="2">
        <f t="shared" si="2"/>
        <v>0</v>
      </c>
      <c r="W7" s="2">
        <f t="shared" si="2"/>
        <v>0</v>
      </c>
      <c r="X7" s="2">
        <f t="shared" si="2"/>
        <v>1</v>
      </c>
      <c r="Y7" s="2">
        <f t="shared" si="2"/>
        <v>0</v>
      </c>
      <c r="AA7" s="2">
        <f t="shared" si="22"/>
        <v>1</v>
      </c>
      <c r="AB7" s="2">
        <f t="shared" si="3"/>
        <v>1</v>
      </c>
      <c r="AC7" s="2">
        <f t="shared" si="3"/>
        <v>1</v>
      </c>
      <c r="AD7" s="2">
        <f t="shared" si="3"/>
        <v>0</v>
      </c>
      <c r="AE7" s="2">
        <f t="shared" si="3"/>
        <v>0</v>
      </c>
      <c r="AG7" s="2">
        <f t="shared" si="23"/>
        <v>1</v>
      </c>
      <c r="AH7" s="2">
        <f t="shared" si="4"/>
        <v>1</v>
      </c>
      <c r="AI7" s="2">
        <f t="shared" si="4"/>
        <v>1</v>
      </c>
      <c r="AJ7" s="2">
        <f t="shared" si="4"/>
        <v>1</v>
      </c>
      <c r="AK7" s="2">
        <f t="shared" si="4"/>
        <v>1</v>
      </c>
      <c r="AM7" s="2">
        <f t="shared" si="24"/>
        <v>1</v>
      </c>
      <c r="AN7" s="2">
        <f t="shared" si="5"/>
        <v>1</v>
      </c>
      <c r="AO7" s="2">
        <f t="shared" si="5"/>
        <v>1</v>
      </c>
      <c r="AP7" s="2">
        <f t="shared" si="5"/>
        <v>1</v>
      </c>
      <c r="AQ7" s="2">
        <f t="shared" si="5"/>
        <v>1</v>
      </c>
      <c r="AS7" s="2">
        <f t="shared" si="25"/>
        <v>1</v>
      </c>
      <c r="AT7" s="2">
        <f t="shared" si="6"/>
        <v>1</v>
      </c>
      <c r="AU7" s="2">
        <f t="shared" si="6"/>
        <v>1</v>
      </c>
      <c r="AV7" s="2">
        <f t="shared" si="6"/>
        <v>1</v>
      </c>
      <c r="AW7" s="2">
        <f t="shared" si="6"/>
        <v>1</v>
      </c>
      <c r="AY7" s="2">
        <f t="shared" si="26"/>
        <v>1</v>
      </c>
      <c r="AZ7" s="2">
        <f t="shared" si="7"/>
        <v>1</v>
      </c>
      <c r="BA7" s="2">
        <f t="shared" si="7"/>
        <v>1</v>
      </c>
      <c r="BB7" s="2">
        <f t="shared" si="7"/>
        <v>1</v>
      </c>
      <c r="BC7" s="2">
        <f t="shared" si="7"/>
        <v>1</v>
      </c>
      <c r="BE7" s="2">
        <f t="shared" si="27"/>
        <v>1</v>
      </c>
      <c r="BF7" s="2">
        <f t="shared" si="8"/>
        <v>1</v>
      </c>
      <c r="BG7" s="2">
        <f t="shared" si="8"/>
        <v>1</v>
      </c>
      <c r="BH7" s="2">
        <f t="shared" si="8"/>
        <v>1</v>
      </c>
      <c r="BI7" s="2">
        <f t="shared" si="8"/>
        <v>1</v>
      </c>
      <c r="BK7" s="2">
        <f t="shared" si="28"/>
        <v>1</v>
      </c>
      <c r="BL7" s="2">
        <f t="shared" si="9"/>
        <v>1</v>
      </c>
      <c r="BM7" s="2">
        <f t="shared" si="9"/>
        <v>1</v>
      </c>
      <c r="BN7" s="2">
        <f t="shared" si="9"/>
        <v>1</v>
      </c>
      <c r="BO7" s="2">
        <f t="shared" si="9"/>
        <v>1</v>
      </c>
      <c r="BQ7" s="2">
        <f t="shared" si="29"/>
        <v>1</v>
      </c>
      <c r="BR7" s="2">
        <f t="shared" si="10"/>
        <v>1</v>
      </c>
      <c r="BS7" s="2">
        <f t="shared" si="10"/>
        <v>1</v>
      </c>
      <c r="BT7" s="2">
        <f t="shared" si="10"/>
        <v>1</v>
      </c>
      <c r="BU7" s="2">
        <f t="shared" si="10"/>
        <v>1</v>
      </c>
      <c r="BW7" s="2">
        <f t="shared" si="30"/>
        <v>1</v>
      </c>
      <c r="BX7" s="2">
        <f t="shared" si="11"/>
        <v>1</v>
      </c>
      <c r="BY7" s="2">
        <f t="shared" si="11"/>
        <v>1</v>
      </c>
      <c r="BZ7" s="2">
        <f t="shared" si="11"/>
        <v>1</v>
      </c>
      <c r="CA7" s="2">
        <f t="shared" si="11"/>
        <v>1</v>
      </c>
      <c r="CC7" s="2">
        <f t="shared" si="31"/>
        <v>1</v>
      </c>
      <c r="CD7" s="2">
        <f t="shared" si="12"/>
        <v>1</v>
      </c>
      <c r="CE7" s="2">
        <f t="shared" si="12"/>
        <v>1</v>
      </c>
      <c r="CF7" s="2">
        <f t="shared" si="12"/>
        <v>1</v>
      </c>
      <c r="CG7" s="2">
        <f t="shared" si="12"/>
        <v>1</v>
      </c>
      <c r="CI7" s="2">
        <f t="shared" si="32"/>
        <v>1</v>
      </c>
      <c r="CJ7" s="2">
        <f t="shared" si="13"/>
        <v>1</v>
      </c>
      <c r="CK7" s="2">
        <f t="shared" si="13"/>
        <v>1</v>
      </c>
      <c r="CL7" s="2">
        <f t="shared" si="13"/>
        <v>1</v>
      </c>
      <c r="CM7" s="2">
        <f t="shared" si="13"/>
        <v>1</v>
      </c>
      <c r="CO7" s="2">
        <f t="shared" si="33"/>
        <v>1</v>
      </c>
      <c r="CP7" s="2">
        <f t="shared" si="14"/>
        <v>1</v>
      </c>
      <c r="CQ7" s="2">
        <f t="shared" si="14"/>
        <v>1</v>
      </c>
      <c r="CR7" s="2">
        <f t="shared" si="14"/>
        <v>1</v>
      </c>
      <c r="CS7" s="2">
        <f t="shared" si="14"/>
        <v>1</v>
      </c>
    </row>
    <row r="8" spans="1:97">
      <c r="A8" s="261">
        <f>'BNRegular Symbol'!K7</f>
        <v>4</v>
      </c>
      <c r="B8" s="1" t="str">
        <f>'BNRegular Symbol'!L7</f>
        <v>M2</v>
      </c>
      <c r="C8" s="1" t="str">
        <f>'BNRegular Symbol'!M7</f>
        <v>M3</v>
      </c>
      <c r="D8" s="1" t="str">
        <f>'BNRegular Symbol'!N7</f>
        <v>M3</v>
      </c>
      <c r="E8" s="1" t="str">
        <f>'BNRegular Symbol'!O7</f>
        <v>M2</v>
      </c>
      <c r="F8" s="1" t="str">
        <f>'BNRegular Symbol'!P7</f>
        <v>M2</v>
      </c>
      <c r="I8" s="2">
        <f t="shared" si="15"/>
        <v>1</v>
      </c>
      <c r="J8" s="2">
        <f t="shared" si="16"/>
        <v>1</v>
      </c>
      <c r="K8" s="2">
        <f t="shared" si="17"/>
        <v>1</v>
      </c>
      <c r="L8" s="2">
        <f t="shared" si="18"/>
        <v>1</v>
      </c>
      <c r="M8" s="2">
        <f t="shared" si="19"/>
        <v>1</v>
      </c>
      <c r="O8" s="2">
        <f t="shared" si="20"/>
        <v>0</v>
      </c>
      <c r="P8" s="2">
        <f t="shared" si="1"/>
        <v>1</v>
      </c>
      <c r="Q8" s="2">
        <f t="shared" si="1"/>
        <v>1</v>
      </c>
      <c r="R8" s="2">
        <f t="shared" si="1"/>
        <v>0</v>
      </c>
      <c r="S8" s="2">
        <f t="shared" si="1"/>
        <v>0</v>
      </c>
      <c r="U8" s="2">
        <f t="shared" si="21"/>
        <v>0</v>
      </c>
      <c r="V8" s="2">
        <f t="shared" si="2"/>
        <v>0</v>
      </c>
      <c r="W8" s="2">
        <f t="shared" si="2"/>
        <v>0</v>
      </c>
      <c r="X8" s="2">
        <f t="shared" si="2"/>
        <v>1</v>
      </c>
      <c r="Y8" s="2">
        <f t="shared" si="2"/>
        <v>0</v>
      </c>
      <c r="AA8" s="2">
        <f t="shared" si="22"/>
        <v>1</v>
      </c>
      <c r="AB8" s="2">
        <f t="shared" si="3"/>
        <v>1</v>
      </c>
      <c r="AC8" s="2">
        <f t="shared" si="3"/>
        <v>1</v>
      </c>
      <c r="AD8" s="2">
        <f t="shared" si="3"/>
        <v>1</v>
      </c>
      <c r="AE8" s="2">
        <f t="shared" si="3"/>
        <v>0</v>
      </c>
      <c r="AG8" s="2">
        <f t="shared" si="23"/>
        <v>1</v>
      </c>
      <c r="AH8" s="2">
        <f t="shared" si="4"/>
        <v>0</v>
      </c>
      <c r="AI8" s="2">
        <f t="shared" si="4"/>
        <v>1</v>
      </c>
      <c r="AJ8" s="2">
        <f t="shared" si="4"/>
        <v>0</v>
      </c>
      <c r="AK8" s="2">
        <f t="shared" si="4"/>
        <v>1</v>
      </c>
      <c r="AM8" s="2">
        <f t="shared" si="24"/>
        <v>1</v>
      </c>
      <c r="AN8" s="2">
        <f t="shared" si="5"/>
        <v>1</v>
      </c>
      <c r="AO8" s="2">
        <f t="shared" si="5"/>
        <v>1</v>
      </c>
      <c r="AP8" s="2">
        <f t="shared" si="5"/>
        <v>1</v>
      </c>
      <c r="AQ8" s="2">
        <f t="shared" si="5"/>
        <v>1</v>
      </c>
      <c r="AS8" s="2">
        <f t="shared" si="25"/>
        <v>1</v>
      </c>
      <c r="AT8" s="2">
        <f t="shared" si="6"/>
        <v>1</v>
      </c>
      <c r="AU8" s="2">
        <f t="shared" si="6"/>
        <v>1</v>
      </c>
      <c r="AV8" s="2">
        <f t="shared" si="6"/>
        <v>1</v>
      </c>
      <c r="AW8" s="2">
        <f t="shared" si="6"/>
        <v>1</v>
      </c>
      <c r="AY8" s="2">
        <f t="shared" si="26"/>
        <v>1</v>
      </c>
      <c r="AZ8" s="2">
        <f t="shared" si="7"/>
        <v>1</v>
      </c>
      <c r="BA8" s="2">
        <f t="shared" si="7"/>
        <v>1</v>
      </c>
      <c r="BB8" s="2">
        <f t="shared" si="7"/>
        <v>1</v>
      </c>
      <c r="BC8" s="2">
        <f t="shared" si="7"/>
        <v>1</v>
      </c>
      <c r="BE8" s="2">
        <f t="shared" si="27"/>
        <v>1</v>
      </c>
      <c r="BF8" s="2">
        <f t="shared" si="8"/>
        <v>1</v>
      </c>
      <c r="BG8" s="2">
        <f t="shared" si="8"/>
        <v>1</v>
      </c>
      <c r="BH8" s="2">
        <f t="shared" si="8"/>
        <v>1</v>
      </c>
      <c r="BI8" s="2">
        <f t="shared" si="8"/>
        <v>1</v>
      </c>
      <c r="BK8" s="2">
        <f t="shared" si="28"/>
        <v>1</v>
      </c>
      <c r="BL8" s="2">
        <f t="shared" si="9"/>
        <v>1</v>
      </c>
      <c r="BM8" s="2">
        <f t="shared" si="9"/>
        <v>1</v>
      </c>
      <c r="BN8" s="2">
        <f t="shared" si="9"/>
        <v>1</v>
      </c>
      <c r="BO8" s="2">
        <f t="shared" si="9"/>
        <v>1</v>
      </c>
      <c r="BQ8" s="2">
        <f t="shared" si="29"/>
        <v>1</v>
      </c>
      <c r="BR8" s="2">
        <f t="shared" si="10"/>
        <v>1</v>
      </c>
      <c r="BS8" s="2">
        <f t="shared" si="10"/>
        <v>1</v>
      </c>
      <c r="BT8" s="2">
        <f t="shared" si="10"/>
        <v>1</v>
      </c>
      <c r="BU8" s="2">
        <f t="shared" si="10"/>
        <v>1</v>
      </c>
      <c r="BW8" s="2">
        <f t="shared" si="30"/>
        <v>1</v>
      </c>
      <c r="BX8" s="2">
        <f t="shared" si="11"/>
        <v>1</v>
      </c>
      <c r="BY8" s="2">
        <f t="shared" si="11"/>
        <v>1</v>
      </c>
      <c r="BZ8" s="2">
        <f t="shared" si="11"/>
        <v>1</v>
      </c>
      <c r="CA8" s="2">
        <f t="shared" si="11"/>
        <v>1</v>
      </c>
      <c r="CC8" s="2">
        <f t="shared" si="31"/>
        <v>1</v>
      </c>
      <c r="CD8" s="2">
        <f t="shared" si="12"/>
        <v>1</v>
      </c>
      <c r="CE8" s="2">
        <f t="shared" si="12"/>
        <v>1</v>
      </c>
      <c r="CF8" s="2">
        <f t="shared" si="12"/>
        <v>1</v>
      </c>
      <c r="CG8" s="2">
        <f t="shared" si="12"/>
        <v>1</v>
      </c>
      <c r="CI8" s="2">
        <f t="shared" si="32"/>
        <v>1</v>
      </c>
      <c r="CJ8" s="2">
        <f t="shared" si="13"/>
        <v>1</v>
      </c>
      <c r="CK8" s="2">
        <f t="shared" si="13"/>
        <v>1</v>
      </c>
      <c r="CL8" s="2">
        <f t="shared" si="13"/>
        <v>1</v>
      </c>
      <c r="CM8" s="2">
        <f t="shared" si="13"/>
        <v>1</v>
      </c>
      <c r="CO8" s="2">
        <f t="shared" si="33"/>
        <v>1</v>
      </c>
      <c r="CP8" s="2">
        <f t="shared" si="14"/>
        <v>1</v>
      </c>
      <c r="CQ8" s="2">
        <f t="shared" si="14"/>
        <v>1</v>
      </c>
      <c r="CR8" s="2">
        <f t="shared" si="14"/>
        <v>1</v>
      </c>
      <c r="CS8" s="2">
        <f t="shared" si="14"/>
        <v>1</v>
      </c>
    </row>
    <row r="9" spans="1:97">
      <c r="A9" s="261">
        <f>'BNRegular Symbol'!K8</f>
        <v>5</v>
      </c>
      <c r="B9" s="1" t="str">
        <f>'BNRegular Symbol'!L8</f>
        <v>M3</v>
      </c>
      <c r="C9" s="1" t="str">
        <f>'BNRegular Symbol'!M8</f>
        <v>M3</v>
      </c>
      <c r="D9" s="1" t="str">
        <f>'BNRegular Symbol'!N8</f>
        <v>M3</v>
      </c>
      <c r="E9" s="1" t="str">
        <f>'BNRegular Symbol'!O8</f>
        <v>M2</v>
      </c>
      <c r="F9" s="1" t="str">
        <f>'BNRegular Symbol'!P8</f>
        <v>M4</v>
      </c>
      <c r="I9" s="2">
        <f t="shared" si="15"/>
        <v>1</v>
      </c>
      <c r="J9" s="2">
        <f t="shared" si="16"/>
        <v>1</v>
      </c>
      <c r="K9" s="2">
        <f t="shared" si="17"/>
        <v>1</v>
      </c>
      <c r="L9" s="2">
        <f t="shared" si="18"/>
        <v>1</v>
      </c>
      <c r="M9" s="2">
        <f t="shared" si="19"/>
        <v>1</v>
      </c>
      <c r="O9" s="2">
        <f t="shared" si="20"/>
        <v>1</v>
      </c>
      <c r="P9" s="2">
        <f t="shared" si="1"/>
        <v>1</v>
      </c>
      <c r="Q9" s="2">
        <f t="shared" si="1"/>
        <v>0</v>
      </c>
      <c r="R9" s="2">
        <f t="shared" si="1"/>
        <v>0</v>
      </c>
      <c r="S9" s="2">
        <f t="shared" si="1"/>
        <v>1</v>
      </c>
      <c r="U9" s="2">
        <f t="shared" si="21"/>
        <v>0</v>
      </c>
      <c r="V9" s="2">
        <f t="shared" si="2"/>
        <v>0</v>
      </c>
      <c r="W9" s="2">
        <f t="shared" si="2"/>
        <v>0</v>
      </c>
      <c r="X9" s="2">
        <f t="shared" si="2"/>
        <v>1</v>
      </c>
      <c r="Y9" s="2">
        <f t="shared" si="2"/>
        <v>0</v>
      </c>
      <c r="AA9" s="2">
        <f t="shared" si="22"/>
        <v>1</v>
      </c>
      <c r="AB9" s="2">
        <f t="shared" si="3"/>
        <v>1</v>
      </c>
      <c r="AC9" s="2">
        <f t="shared" si="3"/>
        <v>1</v>
      </c>
      <c r="AD9" s="2">
        <f t="shared" si="3"/>
        <v>1</v>
      </c>
      <c r="AE9" s="2">
        <f t="shared" si="3"/>
        <v>0</v>
      </c>
      <c r="AG9" s="2">
        <f t="shared" si="23"/>
        <v>1</v>
      </c>
      <c r="AH9" s="2">
        <f t="shared" si="4"/>
        <v>0</v>
      </c>
      <c r="AI9" s="2">
        <f t="shared" si="4"/>
        <v>1</v>
      </c>
      <c r="AJ9" s="2">
        <f>IF(E9=0,"",IF(OR(E9=$AG$1,E9=$AH$1,E10=$AG$1,E10=$AH$1,E11=$AG$1,E11=$AH$1),0,1))</f>
        <v>0</v>
      </c>
      <c r="AK9" s="2">
        <f t="shared" si="4"/>
        <v>0</v>
      </c>
      <c r="AM9" s="2">
        <f t="shared" si="24"/>
        <v>1</v>
      </c>
      <c r="AN9" s="2">
        <f t="shared" si="5"/>
        <v>1</v>
      </c>
      <c r="AO9" s="2">
        <f t="shared" si="5"/>
        <v>1</v>
      </c>
      <c r="AP9" s="2">
        <f t="shared" si="5"/>
        <v>1</v>
      </c>
      <c r="AQ9" s="2">
        <f t="shared" si="5"/>
        <v>1</v>
      </c>
      <c r="AS9" s="2">
        <f t="shared" si="25"/>
        <v>1</v>
      </c>
      <c r="AT9" s="2">
        <f t="shared" si="6"/>
        <v>1</v>
      </c>
      <c r="AU9" s="2">
        <f t="shared" si="6"/>
        <v>1</v>
      </c>
      <c r="AV9" s="2">
        <f t="shared" si="6"/>
        <v>1</v>
      </c>
      <c r="AW9" s="2">
        <f t="shared" si="6"/>
        <v>1</v>
      </c>
      <c r="AY9" s="2">
        <f t="shared" si="26"/>
        <v>1</v>
      </c>
      <c r="AZ9" s="2">
        <f t="shared" si="7"/>
        <v>1</v>
      </c>
      <c r="BA9" s="2">
        <f t="shared" si="7"/>
        <v>1</v>
      </c>
      <c r="BB9" s="2">
        <f t="shared" si="7"/>
        <v>1</v>
      </c>
      <c r="BC9" s="2">
        <f t="shared" si="7"/>
        <v>1</v>
      </c>
      <c r="BE9" s="2">
        <f t="shared" si="27"/>
        <v>1</v>
      </c>
      <c r="BF9" s="2">
        <f t="shared" si="8"/>
        <v>1</v>
      </c>
      <c r="BG9" s="2">
        <f t="shared" si="8"/>
        <v>1</v>
      </c>
      <c r="BH9" s="2">
        <f t="shared" si="8"/>
        <v>1</v>
      </c>
      <c r="BI9" s="2">
        <f t="shared" si="8"/>
        <v>1</v>
      </c>
      <c r="BK9" s="2">
        <f t="shared" si="28"/>
        <v>1</v>
      </c>
      <c r="BL9" s="2">
        <f t="shared" si="9"/>
        <v>1</v>
      </c>
      <c r="BM9" s="2">
        <f t="shared" si="9"/>
        <v>1</v>
      </c>
      <c r="BN9" s="2">
        <f t="shared" si="9"/>
        <v>1</v>
      </c>
      <c r="BO9" s="2">
        <f t="shared" si="9"/>
        <v>1</v>
      </c>
      <c r="BQ9" s="2">
        <f t="shared" si="29"/>
        <v>1</v>
      </c>
      <c r="BR9" s="2">
        <f t="shared" si="10"/>
        <v>1</v>
      </c>
      <c r="BS9" s="2">
        <f t="shared" si="10"/>
        <v>1</v>
      </c>
      <c r="BT9" s="2">
        <f t="shared" si="10"/>
        <v>1</v>
      </c>
      <c r="BU9" s="2">
        <f t="shared" si="10"/>
        <v>1</v>
      </c>
      <c r="BW9" s="2">
        <f t="shared" si="30"/>
        <v>1</v>
      </c>
      <c r="BX9" s="2">
        <f t="shared" si="11"/>
        <v>1</v>
      </c>
      <c r="BY9" s="2">
        <f t="shared" si="11"/>
        <v>1</v>
      </c>
      <c r="BZ9" s="2">
        <f t="shared" si="11"/>
        <v>1</v>
      </c>
      <c r="CA9" s="2">
        <f t="shared" si="11"/>
        <v>1</v>
      </c>
      <c r="CC9" s="2">
        <f t="shared" si="31"/>
        <v>1</v>
      </c>
      <c r="CD9" s="2">
        <f t="shared" si="12"/>
        <v>1</v>
      </c>
      <c r="CE9" s="2">
        <f t="shared" si="12"/>
        <v>1</v>
      </c>
      <c r="CF9" s="2">
        <f t="shared" si="12"/>
        <v>1</v>
      </c>
      <c r="CG9" s="2">
        <f t="shared" si="12"/>
        <v>1</v>
      </c>
      <c r="CI9" s="2">
        <f t="shared" si="32"/>
        <v>1</v>
      </c>
      <c r="CJ9" s="2">
        <f t="shared" si="13"/>
        <v>1</v>
      </c>
      <c r="CK9" s="2">
        <f t="shared" si="13"/>
        <v>1</v>
      </c>
      <c r="CL9" s="2">
        <f t="shared" si="13"/>
        <v>1</v>
      </c>
      <c r="CM9" s="2">
        <f t="shared" si="13"/>
        <v>1</v>
      </c>
      <c r="CO9" s="2">
        <f t="shared" si="33"/>
        <v>1</v>
      </c>
      <c r="CP9" s="2">
        <f t="shared" si="14"/>
        <v>1</v>
      </c>
      <c r="CQ9" s="2">
        <f t="shared" si="14"/>
        <v>1</v>
      </c>
      <c r="CR9" s="2">
        <f t="shared" si="14"/>
        <v>1</v>
      </c>
      <c r="CS9" s="2">
        <f t="shared" si="14"/>
        <v>1</v>
      </c>
    </row>
    <row r="10" spans="1:97">
      <c r="A10" s="261">
        <f>'BNRegular Symbol'!K9</f>
        <v>6</v>
      </c>
      <c r="B10" s="1" t="str">
        <f>'BNRegular Symbol'!L9</f>
        <v>M3</v>
      </c>
      <c r="C10" s="1" t="str">
        <f>'BNRegular Symbol'!M9</f>
        <v>M5</v>
      </c>
      <c r="D10" s="1" t="str">
        <f>'BNRegular Symbol'!N9</f>
        <v>M3</v>
      </c>
      <c r="E10" s="1" t="str">
        <f>'BNRegular Symbol'!O9</f>
        <v>M5</v>
      </c>
      <c r="F10" s="1" t="str">
        <f>'BNRegular Symbol'!P9</f>
        <v>M3</v>
      </c>
      <c r="I10" s="2">
        <f t="shared" si="15"/>
        <v>1</v>
      </c>
      <c r="J10" s="2">
        <f t="shared" si="16"/>
        <v>1</v>
      </c>
      <c r="K10" s="2">
        <f t="shared" si="17"/>
        <v>1</v>
      </c>
      <c r="L10" s="2">
        <f t="shared" si="18"/>
        <v>1</v>
      </c>
      <c r="M10" s="2">
        <f t="shared" si="19"/>
        <v>1</v>
      </c>
      <c r="O10" s="2">
        <f t="shared" si="20"/>
        <v>1</v>
      </c>
      <c r="P10" s="2">
        <f t="shared" si="1"/>
        <v>1</v>
      </c>
      <c r="Q10" s="2">
        <f t="shared" si="1"/>
        <v>0</v>
      </c>
      <c r="R10" s="2">
        <f t="shared" si="1"/>
        <v>1</v>
      </c>
      <c r="S10" s="2">
        <f t="shared" si="1"/>
        <v>1</v>
      </c>
      <c r="U10" s="2">
        <f t="shared" si="21"/>
        <v>0</v>
      </c>
      <c r="V10" s="2">
        <f t="shared" si="2"/>
        <v>1</v>
      </c>
      <c r="W10" s="2">
        <f t="shared" si="2"/>
        <v>0</v>
      </c>
      <c r="X10" s="2">
        <f t="shared" si="2"/>
        <v>1</v>
      </c>
      <c r="Y10" s="2">
        <f t="shared" si="2"/>
        <v>0</v>
      </c>
      <c r="AA10" s="2">
        <f t="shared" si="22"/>
        <v>1</v>
      </c>
      <c r="AB10" s="2">
        <f t="shared" si="3"/>
        <v>1</v>
      </c>
      <c r="AC10" s="2">
        <f t="shared" si="3"/>
        <v>1</v>
      </c>
      <c r="AD10" s="2">
        <f t="shared" si="3"/>
        <v>1</v>
      </c>
      <c r="AE10" s="2">
        <f t="shared" si="3"/>
        <v>0</v>
      </c>
      <c r="AG10" s="2">
        <f t="shared" si="23"/>
        <v>0</v>
      </c>
      <c r="AH10" s="2">
        <f t="shared" si="4"/>
        <v>0</v>
      </c>
      <c r="AI10" s="2">
        <f t="shared" si="4"/>
        <v>1</v>
      </c>
      <c r="AJ10" s="2">
        <f t="shared" si="4"/>
        <v>0</v>
      </c>
      <c r="AK10" s="2">
        <f t="shared" si="4"/>
        <v>0</v>
      </c>
      <c r="AM10" s="2">
        <f t="shared" si="24"/>
        <v>1</v>
      </c>
      <c r="AN10" s="2">
        <f t="shared" si="5"/>
        <v>1</v>
      </c>
      <c r="AO10" s="2">
        <f t="shared" si="5"/>
        <v>1</v>
      </c>
      <c r="AP10" s="2">
        <f t="shared" si="5"/>
        <v>1</v>
      </c>
      <c r="AQ10" s="2">
        <f t="shared" si="5"/>
        <v>1</v>
      </c>
      <c r="AS10" s="2">
        <f t="shared" si="25"/>
        <v>1</v>
      </c>
      <c r="AT10" s="2">
        <f t="shared" si="6"/>
        <v>1</v>
      </c>
      <c r="AU10" s="2">
        <f t="shared" si="6"/>
        <v>1</v>
      </c>
      <c r="AV10" s="2">
        <f t="shared" si="6"/>
        <v>1</v>
      </c>
      <c r="AW10" s="2">
        <f t="shared" si="6"/>
        <v>1</v>
      </c>
      <c r="AY10" s="2">
        <f t="shared" si="26"/>
        <v>1</v>
      </c>
      <c r="AZ10" s="2">
        <f t="shared" si="7"/>
        <v>1</v>
      </c>
      <c r="BA10" s="2">
        <f t="shared" si="7"/>
        <v>1</v>
      </c>
      <c r="BB10" s="2">
        <f t="shared" si="7"/>
        <v>1</v>
      </c>
      <c r="BC10" s="2">
        <f t="shared" si="7"/>
        <v>1</v>
      </c>
      <c r="BE10" s="2">
        <f t="shared" si="27"/>
        <v>1</v>
      </c>
      <c r="BF10" s="2">
        <f t="shared" si="8"/>
        <v>1</v>
      </c>
      <c r="BG10" s="2">
        <f t="shared" si="8"/>
        <v>1</v>
      </c>
      <c r="BH10" s="2">
        <f t="shared" si="8"/>
        <v>1</v>
      </c>
      <c r="BI10" s="2">
        <f t="shared" si="8"/>
        <v>1</v>
      </c>
      <c r="BK10" s="2">
        <f t="shared" si="28"/>
        <v>1</v>
      </c>
      <c r="BL10" s="2">
        <f t="shared" si="9"/>
        <v>1</v>
      </c>
      <c r="BM10" s="2">
        <f t="shared" si="9"/>
        <v>1</v>
      </c>
      <c r="BN10" s="2">
        <f t="shared" si="9"/>
        <v>1</v>
      </c>
      <c r="BO10" s="2">
        <f t="shared" si="9"/>
        <v>1</v>
      </c>
      <c r="BQ10" s="2">
        <f t="shared" si="29"/>
        <v>1</v>
      </c>
      <c r="BR10" s="2">
        <f t="shared" si="10"/>
        <v>1</v>
      </c>
      <c r="BS10" s="2">
        <f t="shared" si="10"/>
        <v>1</v>
      </c>
      <c r="BT10" s="2">
        <f t="shared" si="10"/>
        <v>1</v>
      </c>
      <c r="BU10" s="2">
        <f t="shared" si="10"/>
        <v>1</v>
      </c>
      <c r="BW10" s="2">
        <f t="shared" si="30"/>
        <v>1</v>
      </c>
      <c r="BX10" s="2">
        <f t="shared" si="11"/>
        <v>1</v>
      </c>
      <c r="BY10" s="2">
        <f t="shared" si="11"/>
        <v>1</v>
      </c>
      <c r="BZ10" s="2">
        <f t="shared" si="11"/>
        <v>1</v>
      </c>
      <c r="CA10" s="2">
        <f t="shared" si="11"/>
        <v>1</v>
      </c>
      <c r="CC10" s="2">
        <f t="shared" si="31"/>
        <v>1</v>
      </c>
      <c r="CD10" s="2">
        <f t="shared" si="12"/>
        <v>1</v>
      </c>
      <c r="CE10" s="2">
        <f t="shared" si="12"/>
        <v>1</v>
      </c>
      <c r="CF10" s="2">
        <f t="shared" si="12"/>
        <v>1</v>
      </c>
      <c r="CG10" s="2">
        <f t="shared" si="12"/>
        <v>1</v>
      </c>
      <c r="CI10" s="2">
        <f t="shared" si="32"/>
        <v>1</v>
      </c>
      <c r="CJ10" s="2">
        <f t="shared" si="13"/>
        <v>1</v>
      </c>
      <c r="CK10" s="2">
        <f t="shared" si="13"/>
        <v>1</v>
      </c>
      <c r="CL10" s="2">
        <f t="shared" si="13"/>
        <v>1</v>
      </c>
      <c r="CM10" s="2">
        <f t="shared" si="13"/>
        <v>1</v>
      </c>
      <c r="CO10" s="2">
        <f t="shared" si="33"/>
        <v>1</v>
      </c>
      <c r="CP10" s="2">
        <f t="shared" si="14"/>
        <v>1</v>
      </c>
      <c r="CQ10" s="2">
        <f t="shared" si="14"/>
        <v>1</v>
      </c>
      <c r="CR10" s="2">
        <f t="shared" si="14"/>
        <v>1</v>
      </c>
      <c r="CS10" s="2">
        <f t="shared" si="14"/>
        <v>1</v>
      </c>
    </row>
    <row r="11" spans="1:97">
      <c r="A11" s="261">
        <f>'BNRegular Symbol'!K10</f>
        <v>7</v>
      </c>
      <c r="B11" s="1" t="str">
        <f>'BNRegular Symbol'!L10</f>
        <v>M3</v>
      </c>
      <c r="C11" s="1" t="str">
        <f>'BNRegular Symbol'!M10</f>
        <v>M5</v>
      </c>
      <c r="D11" s="1" t="str">
        <f>'BNRegular Symbol'!N10</f>
        <v>M2</v>
      </c>
      <c r="E11" s="1" t="str">
        <f>'BNRegular Symbol'!O10</f>
        <v>M5</v>
      </c>
      <c r="F11" s="1" t="str">
        <f>'BNRegular Symbol'!P10</f>
        <v>M5</v>
      </c>
      <c r="I11" s="2">
        <f t="shared" si="15"/>
        <v>1</v>
      </c>
      <c r="J11" s="2">
        <f t="shared" si="16"/>
        <v>1</v>
      </c>
      <c r="K11" s="2">
        <f t="shared" si="17"/>
        <v>0</v>
      </c>
      <c r="L11" s="2">
        <f t="shared" si="18"/>
        <v>1</v>
      </c>
      <c r="M11" s="2">
        <f t="shared" si="19"/>
        <v>1</v>
      </c>
      <c r="O11" s="2">
        <f t="shared" si="20"/>
        <v>1</v>
      </c>
      <c r="P11" s="2">
        <f t="shared" si="1"/>
        <v>0</v>
      </c>
      <c r="Q11" s="2">
        <f t="shared" si="1"/>
        <v>0</v>
      </c>
      <c r="R11" s="2">
        <f t="shared" si="1"/>
        <v>0</v>
      </c>
      <c r="S11" s="2">
        <f t="shared" si="1"/>
        <v>1</v>
      </c>
      <c r="U11" s="2">
        <f t="shared" si="21"/>
        <v>0</v>
      </c>
      <c r="V11" s="2">
        <f t="shared" si="2"/>
        <v>1</v>
      </c>
      <c r="W11" s="2">
        <f t="shared" si="2"/>
        <v>0</v>
      </c>
      <c r="X11" s="2">
        <f t="shared" si="2"/>
        <v>1</v>
      </c>
      <c r="Y11" s="2">
        <f t="shared" si="2"/>
        <v>1</v>
      </c>
      <c r="AA11" s="2">
        <f t="shared" si="22"/>
        <v>1</v>
      </c>
      <c r="AB11" s="2">
        <f t="shared" si="3"/>
        <v>1</v>
      </c>
      <c r="AC11" s="2">
        <f t="shared" si="3"/>
        <v>0</v>
      </c>
      <c r="AD11" s="2">
        <f t="shared" si="3"/>
        <v>1</v>
      </c>
      <c r="AE11" s="2">
        <f t="shared" si="3"/>
        <v>0</v>
      </c>
      <c r="AG11" s="2">
        <f t="shared" si="23"/>
        <v>0</v>
      </c>
      <c r="AH11" s="2">
        <f t="shared" si="4"/>
        <v>0</v>
      </c>
      <c r="AI11" s="2">
        <f t="shared" si="4"/>
        <v>0</v>
      </c>
      <c r="AJ11" s="2">
        <f t="shared" si="4"/>
        <v>0</v>
      </c>
      <c r="AK11" s="2">
        <f t="shared" si="4"/>
        <v>0</v>
      </c>
      <c r="AM11" s="2">
        <f t="shared" si="24"/>
        <v>1</v>
      </c>
      <c r="AN11" s="2">
        <f t="shared" si="5"/>
        <v>1</v>
      </c>
      <c r="AO11" s="2">
        <f t="shared" si="5"/>
        <v>0</v>
      </c>
      <c r="AP11" s="2">
        <f t="shared" si="5"/>
        <v>1</v>
      </c>
      <c r="AQ11" s="2">
        <f t="shared" si="5"/>
        <v>1</v>
      </c>
      <c r="AS11" s="2">
        <f t="shared" si="25"/>
        <v>1</v>
      </c>
      <c r="AT11" s="2">
        <f t="shared" si="6"/>
        <v>1</v>
      </c>
      <c r="AU11" s="2">
        <f t="shared" si="6"/>
        <v>0</v>
      </c>
      <c r="AV11" s="2">
        <f t="shared" si="6"/>
        <v>1</v>
      </c>
      <c r="AW11" s="2">
        <f t="shared" si="6"/>
        <v>1</v>
      </c>
      <c r="AY11" s="2">
        <f t="shared" si="26"/>
        <v>1</v>
      </c>
      <c r="AZ11" s="2">
        <f t="shared" si="7"/>
        <v>1</v>
      </c>
      <c r="BA11" s="2">
        <f t="shared" si="7"/>
        <v>0</v>
      </c>
      <c r="BB11" s="2">
        <f t="shared" si="7"/>
        <v>1</v>
      </c>
      <c r="BC11" s="2">
        <f t="shared" si="7"/>
        <v>1</v>
      </c>
      <c r="BE11" s="2">
        <f t="shared" si="27"/>
        <v>1</v>
      </c>
      <c r="BF11" s="2">
        <f t="shared" si="8"/>
        <v>1</v>
      </c>
      <c r="BG11" s="2">
        <f t="shared" si="8"/>
        <v>0</v>
      </c>
      <c r="BH11" s="2">
        <f t="shared" si="8"/>
        <v>1</v>
      </c>
      <c r="BI11" s="2">
        <f t="shared" si="8"/>
        <v>1</v>
      </c>
      <c r="BK11" s="2">
        <f t="shared" si="28"/>
        <v>1</v>
      </c>
      <c r="BL11" s="2">
        <f t="shared" si="9"/>
        <v>1</v>
      </c>
      <c r="BM11" s="2">
        <f t="shared" si="9"/>
        <v>0</v>
      </c>
      <c r="BN11" s="2">
        <f t="shared" si="9"/>
        <v>1</v>
      </c>
      <c r="BO11" s="2">
        <f t="shared" si="9"/>
        <v>1</v>
      </c>
      <c r="BQ11" s="2">
        <f t="shared" si="29"/>
        <v>1</v>
      </c>
      <c r="BR11" s="2">
        <f t="shared" si="10"/>
        <v>1</v>
      </c>
      <c r="BS11" s="2">
        <f t="shared" si="10"/>
        <v>0</v>
      </c>
      <c r="BT11" s="2">
        <f t="shared" si="10"/>
        <v>1</v>
      </c>
      <c r="BU11" s="2">
        <f t="shared" si="10"/>
        <v>1</v>
      </c>
      <c r="BW11" s="2">
        <f t="shared" si="30"/>
        <v>1</v>
      </c>
      <c r="BX11" s="2">
        <f t="shared" si="11"/>
        <v>1</v>
      </c>
      <c r="BY11" s="2">
        <f t="shared" si="11"/>
        <v>0</v>
      </c>
      <c r="BZ11" s="2">
        <f t="shared" si="11"/>
        <v>1</v>
      </c>
      <c r="CA11" s="2">
        <f t="shared" si="11"/>
        <v>1</v>
      </c>
      <c r="CC11" s="2">
        <f t="shared" si="31"/>
        <v>1</v>
      </c>
      <c r="CD11" s="2">
        <f t="shared" si="12"/>
        <v>1</v>
      </c>
      <c r="CE11" s="2">
        <f t="shared" si="12"/>
        <v>0</v>
      </c>
      <c r="CF11" s="2">
        <f t="shared" si="12"/>
        <v>1</v>
      </c>
      <c r="CG11" s="2">
        <f t="shared" si="12"/>
        <v>1</v>
      </c>
      <c r="CI11" s="2">
        <f t="shared" si="32"/>
        <v>1</v>
      </c>
      <c r="CJ11" s="2">
        <f t="shared" si="13"/>
        <v>1</v>
      </c>
      <c r="CK11" s="2">
        <f t="shared" si="13"/>
        <v>0</v>
      </c>
      <c r="CL11" s="2">
        <f t="shared" si="13"/>
        <v>1</v>
      </c>
      <c r="CM11" s="2">
        <f t="shared" si="13"/>
        <v>1</v>
      </c>
      <c r="CO11" s="2">
        <f t="shared" si="33"/>
        <v>1</v>
      </c>
      <c r="CP11" s="2">
        <f t="shared" si="14"/>
        <v>1</v>
      </c>
      <c r="CQ11" s="2">
        <f t="shared" si="14"/>
        <v>0</v>
      </c>
      <c r="CR11" s="2">
        <f t="shared" si="14"/>
        <v>1</v>
      </c>
      <c r="CS11" s="2">
        <f t="shared" si="14"/>
        <v>1</v>
      </c>
    </row>
    <row r="12" spans="1:97">
      <c r="A12" s="261">
        <f>'BNRegular Symbol'!K11</f>
        <v>8</v>
      </c>
      <c r="B12" s="1" t="str">
        <f>'BNRegular Symbol'!L11</f>
        <v>M5</v>
      </c>
      <c r="C12" s="1" t="str">
        <f>'BNRegular Symbol'!M11</f>
        <v>M5</v>
      </c>
      <c r="D12" s="1" t="str">
        <f>'BNRegular Symbol'!N11</f>
        <v>M2</v>
      </c>
      <c r="E12" s="1" t="str">
        <f>'BNRegular Symbol'!O11</f>
        <v>M5</v>
      </c>
      <c r="F12" s="1" t="str">
        <f>'BNRegular Symbol'!P11</f>
        <v>M4</v>
      </c>
      <c r="I12" s="2">
        <f t="shared" si="15"/>
        <v>1</v>
      </c>
      <c r="J12" s="2">
        <f t="shared" si="16"/>
        <v>1</v>
      </c>
      <c r="K12" s="2">
        <f t="shared" si="17"/>
        <v>0</v>
      </c>
      <c r="L12" s="2">
        <f t="shared" si="18"/>
        <v>1</v>
      </c>
      <c r="M12" s="2">
        <f t="shared" si="19"/>
        <v>1</v>
      </c>
      <c r="O12" s="2">
        <f t="shared" si="20"/>
        <v>1</v>
      </c>
      <c r="P12" s="2">
        <f t="shared" si="1"/>
        <v>0</v>
      </c>
      <c r="Q12" s="2">
        <f t="shared" si="1"/>
        <v>0</v>
      </c>
      <c r="R12" s="2">
        <f t="shared" si="1"/>
        <v>0</v>
      </c>
      <c r="S12" s="2">
        <f t="shared" si="1"/>
        <v>0</v>
      </c>
      <c r="U12" s="2">
        <f t="shared" si="21"/>
        <v>1</v>
      </c>
      <c r="V12" s="2">
        <f t="shared" si="2"/>
        <v>1</v>
      </c>
      <c r="W12" s="2">
        <f t="shared" si="2"/>
        <v>0</v>
      </c>
      <c r="X12" s="2">
        <f t="shared" si="2"/>
        <v>1</v>
      </c>
      <c r="Y12" s="2">
        <f t="shared" si="2"/>
        <v>1</v>
      </c>
      <c r="AA12" s="2">
        <f t="shared" si="22"/>
        <v>1</v>
      </c>
      <c r="AB12" s="2">
        <f t="shared" si="3"/>
        <v>1</v>
      </c>
      <c r="AC12" s="2">
        <f t="shared" si="3"/>
        <v>0</v>
      </c>
      <c r="AD12" s="2">
        <f t="shared" si="3"/>
        <v>1</v>
      </c>
      <c r="AE12" s="2">
        <f t="shared" si="3"/>
        <v>0</v>
      </c>
      <c r="AG12" s="2">
        <f t="shared" si="23"/>
        <v>0</v>
      </c>
      <c r="AH12" s="2">
        <f t="shared" si="4"/>
        <v>0</v>
      </c>
      <c r="AI12" s="2">
        <f t="shared" si="4"/>
        <v>0</v>
      </c>
      <c r="AJ12" s="2">
        <f t="shared" si="4"/>
        <v>0</v>
      </c>
      <c r="AK12" s="2">
        <f t="shared" si="4"/>
        <v>1</v>
      </c>
      <c r="AM12" s="2">
        <f t="shared" si="24"/>
        <v>1</v>
      </c>
      <c r="AN12" s="2">
        <f t="shared" si="5"/>
        <v>1</v>
      </c>
      <c r="AO12" s="2">
        <f t="shared" si="5"/>
        <v>0</v>
      </c>
      <c r="AP12" s="2">
        <f t="shared" si="5"/>
        <v>1</v>
      </c>
      <c r="AQ12" s="2">
        <f t="shared" si="5"/>
        <v>1</v>
      </c>
      <c r="AS12" s="2">
        <f t="shared" si="25"/>
        <v>1</v>
      </c>
      <c r="AT12" s="2">
        <f t="shared" si="6"/>
        <v>1</v>
      </c>
      <c r="AU12" s="2">
        <f t="shared" si="6"/>
        <v>0</v>
      </c>
      <c r="AV12" s="2">
        <f t="shared" si="6"/>
        <v>1</v>
      </c>
      <c r="AW12" s="2">
        <f t="shared" si="6"/>
        <v>1</v>
      </c>
      <c r="AY12" s="2">
        <f t="shared" si="26"/>
        <v>1</v>
      </c>
      <c r="AZ12" s="2">
        <f t="shared" si="7"/>
        <v>1</v>
      </c>
      <c r="BA12" s="2">
        <f t="shared" si="7"/>
        <v>0</v>
      </c>
      <c r="BB12" s="2">
        <f t="shared" si="7"/>
        <v>1</v>
      </c>
      <c r="BC12" s="2">
        <f t="shared" si="7"/>
        <v>1</v>
      </c>
      <c r="BE12" s="2">
        <f t="shared" si="27"/>
        <v>1</v>
      </c>
      <c r="BF12" s="2">
        <f t="shared" si="8"/>
        <v>1</v>
      </c>
      <c r="BG12" s="2">
        <f t="shared" si="8"/>
        <v>0</v>
      </c>
      <c r="BH12" s="2">
        <f t="shared" si="8"/>
        <v>1</v>
      </c>
      <c r="BI12" s="2">
        <f t="shared" si="8"/>
        <v>1</v>
      </c>
      <c r="BK12" s="2">
        <f t="shared" si="28"/>
        <v>1</v>
      </c>
      <c r="BL12" s="2">
        <f t="shared" si="9"/>
        <v>1</v>
      </c>
      <c r="BM12" s="2">
        <f t="shared" si="9"/>
        <v>0</v>
      </c>
      <c r="BN12" s="2">
        <f t="shared" si="9"/>
        <v>1</v>
      </c>
      <c r="BO12" s="2">
        <f t="shared" si="9"/>
        <v>1</v>
      </c>
      <c r="BQ12" s="2">
        <f t="shared" si="29"/>
        <v>1</v>
      </c>
      <c r="BR12" s="2">
        <f t="shared" si="10"/>
        <v>1</v>
      </c>
      <c r="BS12" s="2">
        <f t="shared" si="10"/>
        <v>0</v>
      </c>
      <c r="BT12" s="2">
        <f t="shared" si="10"/>
        <v>1</v>
      </c>
      <c r="BU12" s="2">
        <f t="shared" si="10"/>
        <v>1</v>
      </c>
      <c r="BW12" s="2">
        <f t="shared" si="30"/>
        <v>1</v>
      </c>
      <c r="BX12" s="2">
        <f t="shared" si="11"/>
        <v>1</v>
      </c>
      <c r="BY12" s="2">
        <f t="shared" si="11"/>
        <v>0</v>
      </c>
      <c r="BZ12" s="2">
        <f t="shared" si="11"/>
        <v>1</v>
      </c>
      <c r="CA12" s="2">
        <f t="shared" si="11"/>
        <v>1</v>
      </c>
      <c r="CC12" s="2">
        <f t="shared" si="31"/>
        <v>1</v>
      </c>
      <c r="CD12" s="2">
        <f t="shared" si="12"/>
        <v>1</v>
      </c>
      <c r="CE12" s="2">
        <f t="shared" si="12"/>
        <v>0</v>
      </c>
      <c r="CF12" s="2">
        <f t="shared" si="12"/>
        <v>1</v>
      </c>
      <c r="CG12" s="2">
        <f t="shared" si="12"/>
        <v>1</v>
      </c>
      <c r="CI12" s="2">
        <f t="shared" si="32"/>
        <v>1</v>
      </c>
      <c r="CJ12" s="2">
        <f t="shared" si="13"/>
        <v>1</v>
      </c>
      <c r="CK12" s="2">
        <f t="shared" si="13"/>
        <v>0</v>
      </c>
      <c r="CL12" s="2">
        <f t="shared" si="13"/>
        <v>1</v>
      </c>
      <c r="CM12" s="2">
        <f t="shared" si="13"/>
        <v>1</v>
      </c>
      <c r="CO12" s="2">
        <f t="shared" si="33"/>
        <v>1</v>
      </c>
      <c r="CP12" s="2">
        <f t="shared" si="14"/>
        <v>1</v>
      </c>
      <c r="CQ12" s="2">
        <f t="shared" si="14"/>
        <v>0</v>
      </c>
      <c r="CR12" s="2">
        <f t="shared" si="14"/>
        <v>1</v>
      </c>
      <c r="CS12" s="2">
        <f t="shared" si="14"/>
        <v>1</v>
      </c>
    </row>
    <row r="13" spans="1:97">
      <c r="A13" s="261">
        <f>'BNRegular Symbol'!K12</f>
        <v>9</v>
      </c>
      <c r="B13" s="1" t="str">
        <f>'BNRegular Symbol'!L12</f>
        <v>M5</v>
      </c>
      <c r="C13" s="1" t="str">
        <f>'BNRegular Symbol'!M12</f>
        <v>M2</v>
      </c>
      <c r="D13" s="1" t="str">
        <f>'BNRegular Symbol'!N12</f>
        <v>WW</v>
      </c>
      <c r="E13" s="1" t="str">
        <f>'BNRegular Symbol'!O12</f>
        <v>M2</v>
      </c>
      <c r="F13" s="1" t="str">
        <f>'BNRegular Symbol'!P12</f>
        <v>M4</v>
      </c>
      <c r="I13" s="2">
        <f t="shared" si="15"/>
        <v>1</v>
      </c>
      <c r="J13" s="2">
        <f t="shared" si="16"/>
        <v>1</v>
      </c>
      <c r="K13" s="2">
        <f t="shared" si="17"/>
        <v>0</v>
      </c>
      <c r="L13" s="2">
        <f t="shared" si="18"/>
        <v>1</v>
      </c>
      <c r="M13" s="2">
        <f t="shared" si="19"/>
        <v>1</v>
      </c>
      <c r="O13" s="2">
        <f t="shared" si="20"/>
        <v>0</v>
      </c>
      <c r="P13" s="2">
        <f t="shared" si="1"/>
        <v>0</v>
      </c>
      <c r="Q13" s="2">
        <f t="shared" si="1"/>
        <v>0</v>
      </c>
      <c r="R13" s="2">
        <f t="shared" si="1"/>
        <v>0</v>
      </c>
      <c r="S13" s="2">
        <f t="shared" si="1"/>
        <v>0</v>
      </c>
      <c r="U13" s="2">
        <f t="shared" si="21"/>
        <v>1</v>
      </c>
      <c r="V13" s="2">
        <f t="shared" si="2"/>
        <v>1</v>
      </c>
      <c r="W13" s="2">
        <f t="shared" si="2"/>
        <v>0</v>
      </c>
      <c r="X13" s="2">
        <f t="shared" si="2"/>
        <v>1</v>
      </c>
      <c r="Y13" s="2">
        <f t="shared" si="2"/>
        <v>1</v>
      </c>
      <c r="AA13" s="2">
        <f t="shared" si="22"/>
        <v>1</v>
      </c>
      <c r="AB13" s="2">
        <f t="shared" si="3"/>
        <v>0</v>
      </c>
      <c r="AC13" s="2">
        <f t="shared" si="3"/>
        <v>0</v>
      </c>
      <c r="AD13" s="2">
        <f t="shared" si="3"/>
        <v>0</v>
      </c>
      <c r="AE13" s="2">
        <f t="shared" si="3"/>
        <v>0</v>
      </c>
      <c r="AG13" s="2">
        <f t="shared" si="23"/>
        <v>0</v>
      </c>
      <c r="AH13" s="2">
        <f t="shared" si="4"/>
        <v>1</v>
      </c>
      <c r="AI13" s="2">
        <f t="shared" si="4"/>
        <v>0</v>
      </c>
      <c r="AJ13" s="2">
        <f t="shared" si="4"/>
        <v>1</v>
      </c>
      <c r="AK13" s="2">
        <f t="shared" si="4"/>
        <v>0</v>
      </c>
      <c r="AM13" s="2">
        <f t="shared" si="24"/>
        <v>1</v>
      </c>
      <c r="AN13" s="2">
        <f t="shared" si="5"/>
        <v>1</v>
      </c>
      <c r="AO13" s="2">
        <f t="shared" si="5"/>
        <v>0</v>
      </c>
      <c r="AP13" s="2">
        <f t="shared" si="5"/>
        <v>1</v>
      </c>
      <c r="AQ13" s="2">
        <f t="shared" si="5"/>
        <v>1</v>
      </c>
      <c r="AS13" s="2">
        <f t="shared" si="25"/>
        <v>1</v>
      </c>
      <c r="AT13" s="2">
        <f t="shared" si="6"/>
        <v>1</v>
      </c>
      <c r="AU13" s="2">
        <f t="shared" si="6"/>
        <v>0</v>
      </c>
      <c r="AV13" s="2">
        <f t="shared" si="6"/>
        <v>1</v>
      </c>
      <c r="AW13" s="2">
        <f t="shared" si="6"/>
        <v>1</v>
      </c>
      <c r="AY13" s="2">
        <f t="shared" si="26"/>
        <v>1</v>
      </c>
      <c r="AZ13" s="2">
        <f t="shared" si="7"/>
        <v>1</v>
      </c>
      <c r="BA13" s="2">
        <f t="shared" si="7"/>
        <v>0</v>
      </c>
      <c r="BB13" s="2">
        <f t="shared" si="7"/>
        <v>1</v>
      </c>
      <c r="BC13" s="2">
        <f t="shared" si="7"/>
        <v>1</v>
      </c>
      <c r="BE13" s="2">
        <f t="shared" si="27"/>
        <v>1</v>
      </c>
      <c r="BF13" s="2">
        <f t="shared" si="8"/>
        <v>1</v>
      </c>
      <c r="BG13" s="2">
        <f t="shared" si="8"/>
        <v>0</v>
      </c>
      <c r="BH13" s="2">
        <f t="shared" si="8"/>
        <v>1</v>
      </c>
      <c r="BI13" s="2">
        <f t="shared" si="8"/>
        <v>1</v>
      </c>
      <c r="BK13" s="2">
        <f t="shared" si="28"/>
        <v>1</v>
      </c>
      <c r="BL13" s="2">
        <f t="shared" si="9"/>
        <v>1</v>
      </c>
      <c r="BM13" s="2">
        <f t="shared" si="9"/>
        <v>0</v>
      </c>
      <c r="BN13" s="2">
        <f t="shared" si="9"/>
        <v>1</v>
      </c>
      <c r="BO13" s="2">
        <f t="shared" si="9"/>
        <v>1</v>
      </c>
      <c r="BQ13" s="2">
        <f t="shared" si="29"/>
        <v>1</v>
      </c>
      <c r="BR13" s="2">
        <f t="shared" si="10"/>
        <v>1</v>
      </c>
      <c r="BS13" s="2">
        <f t="shared" si="10"/>
        <v>0</v>
      </c>
      <c r="BT13" s="2">
        <f t="shared" si="10"/>
        <v>1</v>
      </c>
      <c r="BU13" s="2">
        <f t="shared" si="10"/>
        <v>1</v>
      </c>
      <c r="BW13" s="2">
        <f t="shared" si="30"/>
        <v>1</v>
      </c>
      <c r="BX13" s="2">
        <f t="shared" si="11"/>
        <v>1</v>
      </c>
      <c r="BY13" s="2">
        <f t="shared" si="11"/>
        <v>0</v>
      </c>
      <c r="BZ13" s="2">
        <f t="shared" si="11"/>
        <v>1</v>
      </c>
      <c r="CA13" s="2">
        <f t="shared" si="11"/>
        <v>1</v>
      </c>
      <c r="CC13" s="2">
        <f t="shared" si="31"/>
        <v>1</v>
      </c>
      <c r="CD13" s="2">
        <f t="shared" si="12"/>
        <v>1</v>
      </c>
      <c r="CE13" s="2">
        <f t="shared" si="12"/>
        <v>0</v>
      </c>
      <c r="CF13" s="2">
        <f t="shared" si="12"/>
        <v>1</v>
      </c>
      <c r="CG13" s="2">
        <f t="shared" si="12"/>
        <v>1</v>
      </c>
      <c r="CI13" s="2">
        <f t="shared" si="32"/>
        <v>1</v>
      </c>
      <c r="CJ13" s="2">
        <f t="shared" si="13"/>
        <v>1</v>
      </c>
      <c r="CK13" s="2">
        <f t="shared" si="13"/>
        <v>0</v>
      </c>
      <c r="CL13" s="2">
        <f t="shared" si="13"/>
        <v>1</v>
      </c>
      <c r="CM13" s="2">
        <f t="shared" si="13"/>
        <v>1</v>
      </c>
      <c r="CO13" s="2">
        <f t="shared" si="33"/>
        <v>1</v>
      </c>
      <c r="CP13" s="2">
        <f t="shared" si="14"/>
        <v>1</v>
      </c>
      <c r="CQ13" s="2">
        <f t="shared" si="14"/>
        <v>0</v>
      </c>
      <c r="CR13" s="2">
        <f t="shared" si="14"/>
        <v>1</v>
      </c>
      <c r="CS13" s="2">
        <f t="shared" si="14"/>
        <v>1</v>
      </c>
    </row>
    <row r="14" spans="1:97">
      <c r="A14" s="261">
        <f>'BNRegular Symbol'!K13</f>
        <v>10</v>
      </c>
      <c r="B14" s="1" t="str">
        <f>'BNRegular Symbol'!L13</f>
        <v>M5</v>
      </c>
      <c r="C14" s="1" t="str">
        <f>'BNRegular Symbol'!M13</f>
        <v>M2</v>
      </c>
      <c r="D14" s="1" t="str">
        <f>'BNRegular Symbol'!N13</f>
        <v>M5</v>
      </c>
      <c r="E14" s="1" t="str">
        <f>'BNRegular Symbol'!O13</f>
        <v>M2</v>
      </c>
      <c r="F14" s="1" t="str">
        <f>'BNRegular Symbol'!P13</f>
        <v>M2</v>
      </c>
      <c r="I14" s="2">
        <f t="shared" si="15"/>
        <v>1</v>
      </c>
      <c r="J14" s="2">
        <f t="shared" si="16"/>
        <v>1</v>
      </c>
      <c r="K14" s="2">
        <f t="shared" si="17"/>
        <v>0</v>
      </c>
      <c r="L14" s="2">
        <f t="shared" si="18"/>
        <v>1</v>
      </c>
      <c r="M14" s="2">
        <f t="shared" si="19"/>
        <v>1</v>
      </c>
      <c r="O14" s="2">
        <f t="shared" si="20"/>
        <v>0</v>
      </c>
      <c r="P14" s="2">
        <f t="shared" si="1"/>
        <v>0</v>
      </c>
      <c r="Q14" s="2">
        <f t="shared" si="1"/>
        <v>0</v>
      </c>
      <c r="R14" s="2">
        <f t="shared" si="1"/>
        <v>0</v>
      </c>
      <c r="S14" s="2">
        <f t="shared" si="1"/>
        <v>0</v>
      </c>
      <c r="U14" s="2">
        <f t="shared" si="21"/>
        <v>1</v>
      </c>
      <c r="V14" s="2">
        <f t="shared" si="2"/>
        <v>1</v>
      </c>
      <c r="W14" s="2">
        <f t="shared" si="2"/>
        <v>0</v>
      </c>
      <c r="X14" s="2">
        <f t="shared" si="2"/>
        <v>1</v>
      </c>
      <c r="Y14" s="2">
        <f t="shared" si="2"/>
        <v>0</v>
      </c>
      <c r="AA14" s="2">
        <f t="shared" si="22"/>
        <v>1</v>
      </c>
      <c r="AB14" s="2">
        <f t="shared" si="3"/>
        <v>0</v>
      </c>
      <c r="AC14" s="2">
        <f t="shared" si="3"/>
        <v>0</v>
      </c>
      <c r="AD14" s="2">
        <f t="shared" si="3"/>
        <v>0</v>
      </c>
      <c r="AE14" s="2">
        <f t="shared" si="3"/>
        <v>1</v>
      </c>
      <c r="AG14" s="2">
        <f t="shared" si="23"/>
        <v>0</v>
      </c>
      <c r="AH14" s="2">
        <f t="shared" si="4"/>
        <v>1</v>
      </c>
      <c r="AI14" s="2">
        <f t="shared" si="4"/>
        <v>0</v>
      </c>
      <c r="AJ14" s="2">
        <f t="shared" si="4"/>
        <v>1</v>
      </c>
      <c r="AK14" s="2">
        <f t="shared" si="4"/>
        <v>0</v>
      </c>
      <c r="AM14" s="2">
        <f t="shared" si="24"/>
        <v>1</v>
      </c>
      <c r="AN14" s="2">
        <f t="shared" si="5"/>
        <v>1</v>
      </c>
      <c r="AO14" s="2">
        <f t="shared" si="5"/>
        <v>0</v>
      </c>
      <c r="AP14" s="2">
        <f t="shared" si="5"/>
        <v>1</v>
      </c>
      <c r="AQ14" s="2">
        <f t="shared" si="5"/>
        <v>1</v>
      </c>
      <c r="AS14" s="2">
        <f t="shared" si="25"/>
        <v>1</v>
      </c>
      <c r="AT14" s="2">
        <f t="shared" si="6"/>
        <v>1</v>
      </c>
      <c r="AU14" s="2">
        <f t="shared" si="6"/>
        <v>0</v>
      </c>
      <c r="AV14" s="2">
        <f t="shared" si="6"/>
        <v>1</v>
      </c>
      <c r="AW14" s="2">
        <f t="shared" si="6"/>
        <v>1</v>
      </c>
      <c r="AY14" s="2">
        <f t="shared" si="26"/>
        <v>1</v>
      </c>
      <c r="AZ14" s="2">
        <f t="shared" si="7"/>
        <v>1</v>
      </c>
      <c r="BA14" s="2">
        <f t="shared" si="7"/>
        <v>0</v>
      </c>
      <c r="BB14" s="2">
        <f t="shared" si="7"/>
        <v>1</v>
      </c>
      <c r="BC14" s="2">
        <f t="shared" si="7"/>
        <v>1</v>
      </c>
      <c r="BE14" s="2">
        <f t="shared" si="27"/>
        <v>1</v>
      </c>
      <c r="BF14" s="2">
        <f t="shared" si="8"/>
        <v>1</v>
      </c>
      <c r="BG14" s="2">
        <f t="shared" si="8"/>
        <v>0</v>
      </c>
      <c r="BH14" s="2">
        <f t="shared" si="8"/>
        <v>1</v>
      </c>
      <c r="BI14" s="2">
        <f t="shared" si="8"/>
        <v>1</v>
      </c>
      <c r="BK14" s="2">
        <f t="shared" si="28"/>
        <v>1</v>
      </c>
      <c r="BL14" s="2">
        <f t="shared" si="9"/>
        <v>1</v>
      </c>
      <c r="BM14" s="2">
        <f t="shared" si="9"/>
        <v>0</v>
      </c>
      <c r="BN14" s="2">
        <f t="shared" si="9"/>
        <v>1</v>
      </c>
      <c r="BO14" s="2">
        <f t="shared" si="9"/>
        <v>1</v>
      </c>
      <c r="BQ14" s="2">
        <f t="shared" si="29"/>
        <v>1</v>
      </c>
      <c r="BR14" s="2">
        <f t="shared" si="10"/>
        <v>1</v>
      </c>
      <c r="BS14" s="2">
        <f t="shared" si="10"/>
        <v>0</v>
      </c>
      <c r="BT14" s="2">
        <f t="shared" si="10"/>
        <v>1</v>
      </c>
      <c r="BU14" s="2">
        <f t="shared" si="10"/>
        <v>1</v>
      </c>
      <c r="BW14" s="2">
        <f t="shared" si="30"/>
        <v>1</v>
      </c>
      <c r="BX14" s="2">
        <f t="shared" si="11"/>
        <v>1</v>
      </c>
      <c r="BY14" s="2">
        <f t="shared" si="11"/>
        <v>0</v>
      </c>
      <c r="BZ14" s="2">
        <f t="shared" si="11"/>
        <v>1</v>
      </c>
      <c r="CA14" s="2">
        <f t="shared" si="11"/>
        <v>1</v>
      </c>
      <c r="CC14" s="2">
        <f t="shared" si="31"/>
        <v>1</v>
      </c>
      <c r="CD14" s="2">
        <f t="shared" si="12"/>
        <v>1</v>
      </c>
      <c r="CE14" s="2">
        <f t="shared" si="12"/>
        <v>0</v>
      </c>
      <c r="CF14" s="2">
        <f t="shared" si="12"/>
        <v>1</v>
      </c>
      <c r="CG14" s="2">
        <f t="shared" si="12"/>
        <v>1</v>
      </c>
      <c r="CI14" s="2">
        <f t="shared" si="32"/>
        <v>1</v>
      </c>
      <c r="CJ14" s="2">
        <f t="shared" si="13"/>
        <v>1</v>
      </c>
      <c r="CK14" s="2">
        <f t="shared" si="13"/>
        <v>0</v>
      </c>
      <c r="CL14" s="2">
        <f t="shared" si="13"/>
        <v>1</v>
      </c>
      <c r="CM14" s="2">
        <f t="shared" si="13"/>
        <v>1</v>
      </c>
      <c r="CO14" s="2">
        <f t="shared" si="33"/>
        <v>1</v>
      </c>
      <c r="CP14" s="2">
        <f t="shared" si="14"/>
        <v>1</v>
      </c>
      <c r="CQ14" s="2">
        <f t="shared" si="14"/>
        <v>0</v>
      </c>
      <c r="CR14" s="2">
        <f t="shared" si="14"/>
        <v>1</v>
      </c>
      <c r="CS14" s="2">
        <f t="shared" si="14"/>
        <v>1</v>
      </c>
    </row>
    <row r="15" spans="1:97">
      <c r="A15" s="261">
        <f>'BNRegular Symbol'!K14</f>
        <v>11</v>
      </c>
      <c r="B15" s="1" t="str">
        <f>'BNRegular Symbol'!L14</f>
        <v>M2</v>
      </c>
      <c r="C15" s="1" t="str">
        <f>'BNRegular Symbol'!M14</f>
        <v>M4</v>
      </c>
      <c r="D15" s="1" t="str">
        <f>'BNRegular Symbol'!N14</f>
        <v>M5</v>
      </c>
      <c r="E15" s="1" t="str">
        <f>'BNRegular Symbol'!O14</f>
        <v>M4</v>
      </c>
      <c r="F15" s="1" t="str">
        <f>'BNRegular Symbol'!P14</f>
        <v>M5</v>
      </c>
      <c r="I15" s="2">
        <f t="shared" si="15"/>
        <v>1</v>
      </c>
      <c r="J15" s="2">
        <f t="shared" si="16"/>
        <v>1</v>
      </c>
      <c r="K15" s="2">
        <f t="shared" si="17"/>
        <v>0</v>
      </c>
      <c r="L15" s="2">
        <f t="shared" si="18"/>
        <v>1</v>
      </c>
      <c r="M15" s="2">
        <f t="shared" si="19"/>
        <v>1</v>
      </c>
      <c r="O15" s="2">
        <f t="shared" si="20"/>
        <v>0</v>
      </c>
      <c r="P15" s="2">
        <f t="shared" si="1"/>
        <v>1</v>
      </c>
      <c r="Q15" s="2">
        <f t="shared" si="1"/>
        <v>0</v>
      </c>
      <c r="R15" s="2">
        <f t="shared" si="1"/>
        <v>1</v>
      </c>
      <c r="S15" s="2">
        <f t="shared" si="1"/>
        <v>0</v>
      </c>
      <c r="U15" s="2">
        <f t="shared" si="21"/>
        <v>1</v>
      </c>
      <c r="V15" s="2">
        <f t="shared" si="2"/>
        <v>1</v>
      </c>
      <c r="W15" s="2">
        <f t="shared" si="2"/>
        <v>0</v>
      </c>
      <c r="X15" s="2">
        <f t="shared" si="2"/>
        <v>0</v>
      </c>
      <c r="Y15" s="2">
        <f t="shared" si="2"/>
        <v>0</v>
      </c>
      <c r="AA15" s="2">
        <f t="shared" si="22"/>
        <v>1</v>
      </c>
      <c r="AB15" s="2">
        <f t="shared" si="3"/>
        <v>0</v>
      </c>
      <c r="AC15" s="2">
        <f t="shared" si="3"/>
        <v>0</v>
      </c>
      <c r="AD15" s="2">
        <f t="shared" si="3"/>
        <v>0</v>
      </c>
      <c r="AE15" s="2">
        <f t="shared" si="3"/>
        <v>1</v>
      </c>
      <c r="AG15" s="2">
        <f t="shared" si="23"/>
        <v>1</v>
      </c>
      <c r="AH15" s="2">
        <f t="shared" si="4"/>
        <v>1</v>
      </c>
      <c r="AI15" s="2">
        <f t="shared" si="4"/>
        <v>0</v>
      </c>
      <c r="AJ15" s="2">
        <f t="shared" si="4"/>
        <v>1</v>
      </c>
      <c r="AK15" s="2">
        <f t="shared" si="4"/>
        <v>0</v>
      </c>
      <c r="AM15" s="2">
        <f t="shared" si="24"/>
        <v>1</v>
      </c>
      <c r="AN15" s="2">
        <f t="shared" si="5"/>
        <v>1</v>
      </c>
      <c r="AO15" s="2">
        <f t="shared" si="5"/>
        <v>0</v>
      </c>
      <c r="AP15" s="2">
        <f t="shared" si="5"/>
        <v>1</v>
      </c>
      <c r="AQ15" s="2">
        <f t="shared" si="5"/>
        <v>1</v>
      </c>
      <c r="AS15" s="2">
        <f t="shared" si="25"/>
        <v>1</v>
      </c>
      <c r="AT15" s="2">
        <f t="shared" si="6"/>
        <v>1</v>
      </c>
      <c r="AU15" s="2">
        <f t="shared" si="6"/>
        <v>0</v>
      </c>
      <c r="AV15" s="2">
        <f t="shared" si="6"/>
        <v>1</v>
      </c>
      <c r="AW15" s="2">
        <f t="shared" si="6"/>
        <v>1</v>
      </c>
      <c r="AY15" s="2">
        <f t="shared" si="26"/>
        <v>1</v>
      </c>
      <c r="AZ15" s="2">
        <f t="shared" si="7"/>
        <v>1</v>
      </c>
      <c r="BA15" s="2">
        <f t="shared" si="7"/>
        <v>0</v>
      </c>
      <c r="BB15" s="2">
        <f t="shared" si="7"/>
        <v>1</v>
      </c>
      <c r="BC15" s="2">
        <f t="shared" si="7"/>
        <v>1</v>
      </c>
      <c r="BE15" s="2">
        <f t="shared" si="27"/>
        <v>1</v>
      </c>
      <c r="BF15" s="2">
        <f t="shared" si="8"/>
        <v>1</v>
      </c>
      <c r="BG15" s="2">
        <f t="shared" si="8"/>
        <v>0</v>
      </c>
      <c r="BH15" s="2">
        <f t="shared" si="8"/>
        <v>1</v>
      </c>
      <c r="BI15" s="2">
        <f t="shared" si="8"/>
        <v>1</v>
      </c>
      <c r="BK15" s="2">
        <f t="shared" si="28"/>
        <v>1</v>
      </c>
      <c r="BL15" s="2">
        <f t="shared" si="9"/>
        <v>1</v>
      </c>
      <c r="BM15" s="2">
        <f t="shared" si="9"/>
        <v>0</v>
      </c>
      <c r="BN15" s="2">
        <f t="shared" si="9"/>
        <v>1</v>
      </c>
      <c r="BO15" s="2">
        <f t="shared" si="9"/>
        <v>1</v>
      </c>
      <c r="BQ15" s="2">
        <f t="shared" si="29"/>
        <v>1</v>
      </c>
      <c r="BR15" s="2">
        <f t="shared" si="10"/>
        <v>1</v>
      </c>
      <c r="BS15" s="2">
        <f t="shared" si="10"/>
        <v>0</v>
      </c>
      <c r="BT15" s="2">
        <f t="shared" si="10"/>
        <v>1</v>
      </c>
      <c r="BU15" s="2">
        <f t="shared" si="10"/>
        <v>1</v>
      </c>
      <c r="BW15" s="2">
        <f t="shared" si="30"/>
        <v>1</v>
      </c>
      <c r="BX15" s="2">
        <f t="shared" si="11"/>
        <v>1</v>
      </c>
      <c r="BY15" s="2">
        <f t="shared" si="11"/>
        <v>0</v>
      </c>
      <c r="BZ15" s="2">
        <f t="shared" si="11"/>
        <v>1</v>
      </c>
      <c r="CA15" s="2">
        <f t="shared" si="11"/>
        <v>1</v>
      </c>
      <c r="CC15" s="2">
        <f t="shared" si="31"/>
        <v>1</v>
      </c>
      <c r="CD15" s="2">
        <f t="shared" si="12"/>
        <v>1</v>
      </c>
      <c r="CE15" s="2">
        <f t="shared" si="12"/>
        <v>0</v>
      </c>
      <c r="CF15" s="2">
        <f t="shared" si="12"/>
        <v>1</v>
      </c>
      <c r="CG15" s="2">
        <f t="shared" si="12"/>
        <v>1</v>
      </c>
      <c r="CI15" s="2">
        <f t="shared" si="32"/>
        <v>1</v>
      </c>
      <c r="CJ15" s="2">
        <f t="shared" si="13"/>
        <v>1</v>
      </c>
      <c r="CK15" s="2">
        <f t="shared" si="13"/>
        <v>0</v>
      </c>
      <c r="CL15" s="2">
        <f t="shared" si="13"/>
        <v>1</v>
      </c>
      <c r="CM15" s="2">
        <f t="shared" si="13"/>
        <v>1</v>
      </c>
      <c r="CO15" s="2">
        <f t="shared" si="33"/>
        <v>1</v>
      </c>
      <c r="CP15" s="2">
        <f t="shared" si="14"/>
        <v>1</v>
      </c>
      <c r="CQ15" s="2">
        <f t="shared" si="14"/>
        <v>0</v>
      </c>
      <c r="CR15" s="2">
        <f t="shared" si="14"/>
        <v>1</v>
      </c>
      <c r="CS15" s="2">
        <f t="shared" si="14"/>
        <v>1</v>
      </c>
    </row>
    <row r="16" spans="1:97">
      <c r="A16" s="261">
        <f>'BNRegular Symbol'!K15</f>
        <v>12</v>
      </c>
      <c r="B16" s="1" t="str">
        <f>'BNRegular Symbol'!L15</f>
        <v>M2</v>
      </c>
      <c r="C16" s="1" t="str">
        <f>'BNRegular Symbol'!M15</f>
        <v>M4</v>
      </c>
      <c r="D16" s="1" t="str">
        <f>'BNRegular Symbol'!N15</f>
        <v>WW</v>
      </c>
      <c r="E16" s="1" t="str">
        <f>'BNRegular Symbol'!O15</f>
        <v>M4</v>
      </c>
      <c r="F16" s="1" t="str">
        <f>'BNRegular Symbol'!P15</f>
        <v>M3</v>
      </c>
      <c r="I16" s="2">
        <f t="shared" si="15"/>
        <v>1</v>
      </c>
      <c r="J16" s="2">
        <f t="shared" si="16"/>
        <v>1</v>
      </c>
      <c r="K16" s="2">
        <f t="shared" si="17"/>
        <v>0</v>
      </c>
      <c r="L16" s="2">
        <f t="shared" si="18"/>
        <v>0</v>
      </c>
      <c r="M16" s="2">
        <f t="shared" si="19"/>
        <v>1</v>
      </c>
      <c r="O16" s="2">
        <f t="shared" si="20"/>
        <v>0</v>
      </c>
      <c r="P16" s="2">
        <f t="shared" si="1"/>
        <v>1</v>
      </c>
      <c r="Q16" s="2">
        <f t="shared" si="1"/>
        <v>0</v>
      </c>
      <c r="R16" s="2">
        <f t="shared" si="1"/>
        <v>1</v>
      </c>
      <c r="S16" s="2">
        <f t="shared" si="1"/>
        <v>0</v>
      </c>
      <c r="U16" s="2">
        <f t="shared" si="21"/>
        <v>1</v>
      </c>
      <c r="V16" s="2">
        <f t="shared" si="2"/>
        <v>1</v>
      </c>
      <c r="W16" s="2">
        <f t="shared" si="2"/>
        <v>0</v>
      </c>
      <c r="X16" s="2">
        <f t="shared" si="2"/>
        <v>0</v>
      </c>
      <c r="Y16" s="2">
        <f t="shared" si="2"/>
        <v>0</v>
      </c>
      <c r="AA16" s="2">
        <f t="shared" si="22"/>
        <v>0</v>
      </c>
      <c r="AB16" s="2">
        <f t="shared" si="3"/>
        <v>0</v>
      </c>
      <c r="AC16" s="2">
        <f t="shared" si="3"/>
        <v>0</v>
      </c>
      <c r="AD16" s="2">
        <f t="shared" si="3"/>
        <v>0</v>
      </c>
      <c r="AE16" s="2">
        <f t="shared" si="3"/>
        <v>1</v>
      </c>
      <c r="AG16" s="2">
        <f t="shared" si="23"/>
        <v>1</v>
      </c>
      <c r="AH16" s="2">
        <f t="shared" si="4"/>
        <v>1</v>
      </c>
      <c r="AI16" s="2">
        <f t="shared" si="4"/>
        <v>0</v>
      </c>
      <c r="AJ16" s="2">
        <f t="shared" si="4"/>
        <v>1</v>
      </c>
      <c r="AK16" s="2">
        <f t="shared" si="4"/>
        <v>0</v>
      </c>
      <c r="AM16" s="2">
        <f t="shared" si="24"/>
        <v>1</v>
      </c>
      <c r="AN16" s="2">
        <f t="shared" si="5"/>
        <v>1</v>
      </c>
      <c r="AO16" s="2">
        <f t="shared" si="5"/>
        <v>0</v>
      </c>
      <c r="AP16" s="2">
        <f t="shared" si="5"/>
        <v>1</v>
      </c>
      <c r="AQ16" s="2">
        <f t="shared" si="5"/>
        <v>1</v>
      </c>
      <c r="AS16" s="2">
        <f t="shared" si="25"/>
        <v>1</v>
      </c>
      <c r="AT16" s="2">
        <f t="shared" si="6"/>
        <v>1</v>
      </c>
      <c r="AU16" s="2">
        <f t="shared" si="6"/>
        <v>0</v>
      </c>
      <c r="AV16" s="2">
        <f t="shared" si="6"/>
        <v>1</v>
      </c>
      <c r="AW16" s="2">
        <f t="shared" si="6"/>
        <v>1</v>
      </c>
      <c r="AY16" s="2">
        <f t="shared" si="26"/>
        <v>1</v>
      </c>
      <c r="AZ16" s="2">
        <f t="shared" si="7"/>
        <v>1</v>
      </c>
      <c r="BA16" s="2">
        <f t="shared" si="7"/>
        <v>0</v>
      </c>
      <c r="BB16" s="2">
        <f t="shared" si="7"/>
        <v>1</v>
      </c>
      <c r="BC16" s="2">
        <f t="shared" si="7"/>
        <v>1</v>
      </c>
      <c r="BE16" s="2">
        <f t="shared" si="27"/>
        <v>1</v>
      </c>
      <c r="BF16" s="2">
        <f t="shared" si="8"/>
        <v>1</v>
      </c>
      <c r="BG16" s="2">
        <f t="shared" si="8"/>
        <v>0</v>
      </c>
      <c r="BH16" s="2">
        <f t="shared" si="8"/>
        <v>1</v>
      </c>
      <c r="BI16" s="2">
        <f t="shared" si="8"/>
        <v>1</v>
      </c>
      <c r="BK16" s="2">
        <f t="shared" si="28"/>
        <v>1</v>
      </c>
      <c r="BL16" s="2">
        <f t="shared" si="9"/>
        <v>1</v>
      </c>
      <c r="BM16" s="2">
        <f t="shared" si="9"/>
        <v>0</v>
      </c>
      <c r="BN16" s="2">
        <f t="shared" si="9"/>
        <v>1</v>
      </c>
      <c r="BO16" s="2">
        <f t="shared" si="9"/>
        <v>1</v>
      </c>
      <c r="BQ16" s="2">
        <f t="shared" si="29"/>
        <v>1</v>
      </c>
      <c r="BR16" s="2">
        <f t="shared" si="10"/>
        <v>1</v>
      </c>
      <c r="BS16" s="2">
        <f t="shared" si="10"/>
        <v>0</v>
      </c>
      <c r="BT16" s="2">
        <f t="shared" si="10"/>
        <v>1</v>
      </c>
      <c r="BU16" s="2">
        <f t="shared" si="10"/>
        <v>1</v>
      </c>
      <c r="BW16" s="2">
        <f t="shared" si="30"/>
        <v>1</v>
      </c>
      <c r="BX16" s="2">
        <f t="shared" si="11"/>
        <v>1</v>
      </c>
      <c r="BY16" s="2">
        <f t="shared" si="11"/>
        <v>0</v>
      </c>
      <c r="BZ16" s="2">
        <f t="shared" si="11"/>
        <v>1</v>
      </c>
      <c r="CA16" s="2">
        <f t="shared" si="11"/>
        <v>1</v>
      </c>
      <c r="CC16" s="2">
        <f t="shared" si="31"/>
        <v>1</v>
      </c>
      <c r="CD16" s="2">
        <f t="shared" si="12"/>
        <v>1</v>
      </c>
      <c r="CE16" s="2">
        <f t="shared" si="12"/>
        <v>0</v>
      </c>
      <c r="CF16" s="2">
        <f t="shared" si="12"/>
        <v>1</v>
      </c>
      <c r="CG16" s="2">
        <f t="shared" si="12"/>
        <v>1</v>
      </c>
      <c r="CI16" s="2">
        <f t="shared" si="32"/>
        <v>1</v>
      </c>
      <c r="CJ16" s="2">
        <f t="shared" si="13"/>
        <v>1</v>
      </c>
      <c r="CK16" s="2">
        <f t="shared" si="13"/>
        <v>0</v>
      </c>
      <c r="CL16" s="2">
        <f t="shared" si="13"/>
        <v>1</v>
      </c>
      <c r="CM16" s="2">
        <f t="shared" si="13"/>
        <v>1</v>
      </c>
      <c r="CO16" s="2">
        <f t="shared" si="33"/>
        <v>1</v>
      </c>
      <c r="CP16" s="2">
        <f t="shared" si="14"/>
        <v>1</v>
      </c>
      <c r="CQ16" s="2">
        <f t="shared" si="14"/>
        <v>0</v>
      </c>
      <c r="CR16" s="2">
        <f t="shared" si="14"/>
        <v>1</v>
      </c>
      <c r="CS16" s="2">
        <f t="shared" si="14"/>
        <v>1</v>
      </c>
    </row>
    <row r="17" spans="1:97">
      <c r="A17" s="261">
        <f>'BNRegular Symbol'!K16</f>
        <v>13</v>
      </c>
      <c r="B17" s="1" t="str">
        <f>'BNRegular Symbol'!L16</f>
        <v>M2</v>
      </c>
      <c r="C17" s="1" t="str">
        <f>'BNRegular Symbol'!M16</f>
        <v>M4</v>
      </c>
      <c r="D17" s="1" t="str">
        <f>'BNRegular Symbol'!N16</f>
        <v>M4</v>
      </c>
      <c r="E17" s="1" t="str">
        <f>'BNRegular Symbol'!O16</f>
        <v>M3</v>
      </c>
      <c r="F17" s="1" t="str">
        <f>'BNRegular Symbol'!P16</f>
        <v>M2</v>
      </c>
      <c r="I17" s="2">
        <f t="shared" si="15"/>
        <v>1</v>
      </c>
      <c r="J17" s="2">
        <f t="shared" si="16"/>
        <v>1</v>
      </c>
      <c r="K17" s="2">
        <f t="shared" si="17"/>
        <v>1</v>
      </c>
      <c r="L17" s="2">
        <f t="shared" si="18"/>
        <v>0</v>
      </c>
      <c r="M17" s="2">
        <f t="shared" si="19"/>
        <v>1</v>
      </c>
      <c r="O17" s="2">
        <f t="shared" si="20"/>
        <v>0</v>
      </c>
      <c r="P17" s="2">
        <f t="shared" si="1"/>
        <v>0</v>
      </c>
      <c r="Q17" s="2">
        <f t="shared" si="1"/>
        <v>0</v>
      </c>
      <c r="R17" s="2">
        <f t="shared" si="1"/>
        <v>0</v>
      </c>
      <c r="S17" s="2">
        <f t="shared" si="1"/>
        <v>0</v>
      </c>
      <c r="U17" s="2">
        <f t="shared" si="21"/>
        <v>1</v>
      </c>
      <c r="V17" s="2">
        <f t="shared" si="2"/>
        <v>1</v>
      </c>
      <c r="W17" s="2">
        <f t="shared" si="2"/>
        <v>1</v>
      </c>
      <c r="X17" s="2">
        <f t="shared" si="2"/>
        <v>0</v>
      </c>
      <c r="Y17" s="2">
        <f t="shared" si="2"/>
        <v>0</v>
      </c>
      <c r="AA17" s="2">
        <f t="shared" si="22"/>
        <v>0</v>
      </c>
      <c r="AB17" s="2">
        <f t="shared" si="3"/>
        <v>0</v>
      </c>
      <c r="AC17" s="2">
        <f t="shared" si="3"/>
        <v>0</v>
      </c>
      <c r="AD17" s="2">
        <f t="shared" si="3"/>
        <v>0</v>
      </c>
      <c r="AE17" s="2">
        <f t="shared" si="3"/>
        <v>1</v>
      </c>
      <c r="AG17" s="2">
        <f t="shared" si="23"/>
        <v>1</v>
      </c>
      <c r="AH17" s="2">
        <f t="shared" si="4"/>
        <v>1</v>
      </c>
      <c r="AI17" s="2">
        <f t="shared" si="4"/>
        <v>1</v>
      </c>
      <c r="AJ17" s="2">
        <f t="shared" si="4"/>
        <v>0</v>
      </c>
      <c r="AK17" s="2">
        <f t="shared" si="4"/>
        <v>0</v>
      </c>
      <c r="AM17" s="2">
        <f t="shared" si="24"/>
        <v>1</v>
      </c>
      <c r="AN17" s="2">
        <f t="shared" si="5"/>
        <v>1</v>
      </c>
      <c r="AO17" s="2">
        <f t="shared" si="5"/>
        <v>1</v>
      </c>
      <c r="AP17" s="2">
        <f t="shared" si="5"/>
        <v>0</v>
      </c>
      <c r="AQ17" s="2">
        <f t="shared" si="5"/>
        <v>1</v>
      </c>
      <c r="AS17" s="2">
        <f t="shared" si="25"/>
        <v>1</v>
      </c>
      <c r="AT17" s="2">
        <f t="shared" si="6"/>
        <v>1</v>
      </c>
      <c r="AU17" s="2">
        <f t="shared" si="6"/>
        <v>1</v>
      </c>
      <c r="AV17" s="2">
        <f t="shared" si="6"/>
        <v>0</v>
      </c>
      <c r="AW17" s="2">
        <f t="shared" si="6"/>
        <v>1</v>
      </c>
      <c r="AY17" s="2">
        <f t="shared" si="26"/>
        <v>1</v>
      </c>
      <c r="AZ17" s="2">
        <f t="shared" si="7"/>
        <v>1</v>
      </c>
      <c r="BA17" s="2">
        <f t="shared" si="7"/>
        <v>1</v>
      </c>
      <c r="BB17" s="2">
        <f t="shared" si="7"/>
        <v>0</v>
      </c>
      <c r="BC17" s="2">
        <f t="shared" si="7"/>
        <v>1</v>
      </c>
      <c r="BE17" s="2">
        <f t="shared" si="27"/>
        <v>1</v>
      </c>
      <c r="BF17" s="2">
        <f t="shared" si="8"/>
        <v>1</v>
      </c>
      <c r="BG17" s="2">
        <f t="shared" si="8"/>
        <v>1</v>
      </c>
      <c r="BH17" s="2">
        <f t="shared" si="8"/>
        <v>0</v>
      </c>
      <c r="BI17" s="2">
        <f t="shared" si="8"/>
        <v>1</v>
      </c>
      <c r="BK17" s="2">
        <f t="shared" si="28"/>
        <v>1</v>
      </c>
      <c r="BL17" s="2">
        <f t="shared" si="9"/>
        <v>1</v>
      </c>
      <c r="BM17" s="2">
        <f t="shared" si="9"/>
        <v>1</v>
      </c>
      <c r="BN17" s="2">
        <f t="shared" si="9"/>
        <v>0</v>
      </c>
      <c r="BO17" s="2">
        <f t="shared" si="9"/>
        <v>1</v>
      </c>
      <c r="BQ17" s="2">
        <f t="shared" si="29"/>
        <v>1</v>
      </c>
      <c r="BR17" s="2">
        <f t="shared" si="10"/>
        <v>1</v>
      </c>
      <c r="BS17" s="2">
        <f t="shared" si="10"/>
        <v>1</v>
      </c>
      <c r="BT17" s="2">
        <f t="shared" si="10"/>
        <v>0</v>
      </c>
      <c r="BU17" s="2">
        <f t="shared" si="10"/>
        <v>1</v>
      </c>
      <c r="BW17" s="2">
        <f t="shared" si="30"/>
        <v>1</v>
      </c>
      <c r="BX17" s="2">
        <f t="shared" si="11"/>
        <v>1</v>
      </c>
      <c r="BY17" s="2">
        <f t="shared" si="11"/>
        <v>1</v>
      </c>
      <c r="BZ17" s="2">
        <f t="shared" si="11"/>
        <v>0</v>
      </c>
      <c r="CA17" s="2">
        <f t="shared" si="11"/>
        <v>1</v>
      </c>
      <c r="CC17" s="2">
        <f t="shared" si="31"/>
        <v>1</v>
      </c>
      <c r="CD17" s="2">
        <f t="shared" si="12"/>
        <v>1</v>
      </c>
      <c r="CE17" s="2">
        <f t="shared" si="12"/>
        <v>1</v>
      </c>
      <c r="CF17" s="2">
        <f t="shared" si="12"/>
        <v>0</v>
      </c>
      <c r="CG17" s="2">
        <f t="shared" si="12"/>
        <v>1</v>
      </c>
      <c r="CI17" s="2">
        <f t="shared" si="32"/>
        <v>1</v>
      </c>
      <c r="CJ17" s="2">
        <f t="shared" si="13"/>
        <v>1</v>
      </c>
      <c r="CK17" s="2">
        <f t="shared" si="13"/>
        <v>1</v>
      </c>
      <c r="CL17" s="2">
        <f t="shared" si="13"/>
        <v>0</v>
      </c>
      <c r="CM17" s="2">
        <f t="shared" si="13"/>
        <v>1</v>
      </c>
      <c r="CO17" s="2">
        <f t="shared" si="33"/>
        <v>1</v>
      </c>
      <c r="CP17" s="2">
        <f t="shared" si="14"/>
        <v>1</v>
      </c>
      <c r="CQ17" s="2">
        <f t="shared" si="14"/>
        <v>1</v>
      </c>
      <c r="CR17" s="2">
        <f t="shared" si="14"/>
        <v>0</v>
      </c>
      <c r="CS17" s="2">
        <f t="shared" si="14"/>
        <v>1</v>
      </c>
    </row>
    <row r="18" spans="1:97">
      <c r="A18" s="261">
        <f>'BNRegular Symbol'!K17</f>
        <v>14</v>
      </c>
      <c r="B18" s="1" t="str">
        <f>'BNRegular Symbol'!L17</f>
        <v>M4</v>
      </c>
      <c r="C18" s="1" t="str">
        <f>'BNRegular Symbol'!M17</f>
        <v>S1</v>
      </c>
      <c r="D18" s="1" t="str">
        <f>'BNRegular Symbol'!N17</f>
        <v>M4</v>
      </c>
      <c r="E18" s="1" t="str">
        <f>'BNRegular Symbol'!O17</f>
        <v>M1</v>
      </c>
      <c r="F18" s="1" t="str">
        <f>'BNRegular Symbol'!P17</f>
        <v>M5</v>
      </c>
      <c r="I18" s="2">
        <f t="shared" si="15"/>
        <v>1</v>
      </c>
      <c r="J18" s="2">
        <f t="shared" si="16"/>
        <v>1</v>
      </c>
      <c r="K18" s="2">
        <f t="shared" si="17"/>
        <v>1</v>
      </c>
      <c r="L18" s="2">
        <f t="shared" si="18"/>
        <v>0</v>
      </c>
      <c r="M18" s="2">
        <f t="shared" si="19"/>
        <v>1</v>
      </c>
      <c r="O18" s="2">
        <f t="shared" si="20"/>
        <v>1</v>
      </c>
      <c r="P18" s="2">
        <f t="shared" si="1"/>
        <v>0</v>
      </c>
      <c r="Q18" s="2">
        <f t="shared" si="1"/>
        <v>0</v>
      </c>
      <c r="R18" s="2">
        <f t="shared" si="1"/>
        <v>0</v>
      </c>
      <c r="S18" s="2">
        <f t="shared" si="1"/>
        <v>1</v>
      </c>
      <c r="U18" s="2">
        <f t="shared" si="21"/>
        <v>1</v>
      </c>
      <c r="V18" s="2">
        <f t="shared" si="2"/>
        <v>1</v>
      </c>
      <c r="W18" s="2">
        <f t="shared" si="2"/>
        <v>1</v>
      </c>
      <c r="X18" s="2">
        <f t="shared" si="2"/>
        <v>0</v>
      </c>
      <c r="Y18" s="2">
        <f t="shared" si="2"/>
        <v>0</v>
      </c>
      <c r="AA18" s="2">
        <f t="shared" si="22"/>
        <v>0</v>
      </c>
      <c r="AB18" s="2">
        <f t="shared" si="3"/>
        <v>1</v>
      </c>
      <c r="AC18" s="2">
        <f t="shared" si="3"/>
        <v>0</v>
      </c>
      <c r="AD18" s="2">
        <f t="shared" si="3"/>
        <v>0</v>
      </c>
      <c r="AE18" s="2">
        <f t="shared" si="3"/>
        <v>0</v>
      </c>
      <c r="AG18" s="2">
        <f t="shared" si="23"/>
        <v>1</v>
      </c>
      <c r="AH18" s="2">
        <f t="shared" si="4"/>
        <v>0</v>
      </c>
      <c r="AI18" s="2">
        <f t="shared" si="4"/>
        <v>1</v>
      </c>
      <c r="AJ18" s="2">
        <f t="shared" si="4"/>
        <v>0</v>
      </c>
      <c r="AK18" s="2">
        <f t="shared" si="4"/>
        <v>0</v>
      </c>
      <c r="AM18" s="2">
        <f t="shared" si="24"/>
        <v>1</v>
      </c>
      <c r="AN18" s="2">
        <f t="shared" si="5"/>
        <v>1</v>
      </c>
      <c r="AO18" s="2">
        <f t="shared" si="5"/>
        <v>1</v>
      </c>
      <c r="AP18" s="2">
        <f t="shared" si="5"/>
        <v>0</v>
      </c>
      <c r="AQ18" s="2">
        <f t="shared" si="5"/>
        <v>1</v>
      </c>
      <c r="AS18" s="2">
        <f t="shared" si="25"/>
        <v>1</v>
      </c>
      <c r="AT18" s="2">
        <f t="shared" si="6"/>
        <v>1</v>
      </c>
      <c r="AU18" s="2">
        <f t="shared" si="6"/>
        <v>1</v>
      </c>
      <c r="AV18" s="2">
        <f t="shared" si="6"/>
        <v>0</v>
      </c>
      <c r="AW18" s="2">
        <f t="shared" si="6"/>
        <v>1</v>
      </c>
      <c r="AY18" s="2">
        <f t="shared" si="26"/>
        <v>1</v>
      </c>
      <c r="AZ18" s="2">
        <f t="shared" si="7"/>
        <v>1</v>
      </c>
      <c r="BA18" s="2">
        <f t="shared" si="7"/>
        <v>1</v>
      </c>
      <c r="BB18" s="2">
        <f t="shared" si="7"/>
        <v>0</v>
      </c>
      <c r="BC18" s="2">
        <f t="shared" si="7"/>
        <v>1</v>
      </c>
      <c r="BE18" s="2">
        <f t="shared" si="27"/>
        <v>1</v>
      </c>
      <c r="BF18" s="2">
        <f t="shared" si="8"/>
        <v>1</v>
      </c>
      <c r="BG18" s="2">
        <f t="shared" si="8"/>
        <v>1</v>
      </c>
      <c r="BH18" s="2">
        <f t="shared" si="8"/>
        <v>0</v>
      </c>
      <c r="BI18" s="2">
        <f t="shared" si="8"/>
        <v>1</v>
      </c>
      <c r="BK18" s="2">
        <f t="shared" si="28"/>
        <v>1</v>
      </c>
      <c r="BL18" s="2">
        <f t="shared" si="9"/>
        <v>1</v>
      </c>
      <c r="BM18" s="2">
        <f t="shared" si="9"/>
        <v>1</v>
      </c>
      <c r="BN18" s="2">
        <f t="shared" si="9"/>
        <v>0</v>
      </c>
      <c r="BO18" s="2">
        <f t="shared" si="9"/>
        <v>1</v>
      </c>
      <c r="BQ18" s="2">
        <f t="shared" si="29"/>
        <v>1</v>
      </c>
      <c r="BR18" s="2">
        <f t="shared" si="10"/>
        <v>1</v>
      </c>
      <c r="BS18" s="2">
        <f t="shared" si="10"/>
        <v>1</v>
      </c>
      <c r="BT18" s="2">
        <f t="shared" si="10"/>
        <v>0</v>
      </c>
      <c r="BU18" s="2">
        <f t="shared" si="10"/>
        <v>1</v>
      </c>
      <c r="BW18" s="2">
        <f t="shared" si="30"/>
        <v>1</v>
      </c>
      <c r="BX18" s="2">
        <f t="shared" si="11"/>
        <v>1</v>
      </c>
      <c r="BY18" s="2">
        <f t="shared" si="11"/>
        <v>1</v>
      </c>
      <c r="BZ18" s="2">
        <f t="shared" si="11"/>
        <v>0</v>
      </c>
      <c r="CA18" s="2">
        <f t="shared" si="11"/>
        <v>1</v>
      </c>
      <c r="CC18" s="2">
        <f t="shared" si="31"/>
        <v>1</v>
      </c>
      <c r="CD18" s="2">
        <f t="shared" si="12"/>
        <v>1</v>
      </c>
      <c r="CE18" s="2">
        <f t="shared" si="12"/>
        <v>1</v>
      </c>
      <c r="CF18" s="2">
        <f t="shared" si="12"/>
        <v>0</v>
      </c>
      <c r="CG18" s="2">
        <f t="shared" si="12"/>
        <v>1</v>
      </c>
      <c r="CI18" s="2">
        <f t="shared" si="32"/>
        <v>1</v>
      </c>
      <c r="CJ18" s="2">
        <f t="shared" si="13"/>
        <v>1</v>
      </c>
      <c r="CK18" s="2">
        <f t="shared" si="13"/>
        <v>1</v>
      </c>
      <c r="CL18" s="2">
        <f t="shared" si="13"/>
        <v>0</v>
      </c>
      <c r="CM18" s="2">
        <f t="shared" si="13"/>
        <v>1</v>
      </c>
      <c r="CO18" s="2">
        <f t="shared" si="33"/>
        <v>1</v>
      </c>
      <c r="CP18" s="2">
        <f t="shared" si="14"/>
        <v>1</v>
      </c>
      <c r="CQ18" s="2">
        <f t="shared" si="14"/>
        <v>1</v>
      </c>
      <c r="CR18" s="2">
        <f t="shared" si="14"/>
        <v>0</v>
      </c>
      <c r="CS18" s="2">
        <f t="shared" si="14"/>
        <v>1</v>
      </c>
    </row>
    <row r="19" spans="1:97">
      <c r="A19" s="261">
        <f>'BNRegular Symbol'!K18</f>
        <v>15</v>
      </c>
      <c r="B19" s="1" t="str">
        <f>'BNRegular Symbol'!L18</f>
        <v>M4</v>
      </c>
      <c r="C19" s="1" t="str">
        <f>'BNRegular Symbol'!M18</f>
        <v>M2</v>
      </c>
      <c r="D19" s="1" t="str">
        <f>'BNRegular Symbol'!N18</f>
        <v>M2</v>
      </c>
      <c r="E19" s="1" t="str">
        <f>'BNRegular Symbol'!O18</f>
        <v>WW</v>
      </c>
      <c r="F19" s="1" t="str">
        <f>'BNRegular Symbol'!P18</f>
        <v>M3</v>
      </c>
      <c r="I19" s="2">
        <f t="shared" si="15"/>
        <v>1</v>
      </c>
      <c r="J19" s="2">
        <f t="shared" si="16"/>
        <v>1</v>
      </c>
      <c r="K19" s="2">
        <f t="shared" si="17"/>
        <v>1</v>
      </c>
      <c r="L19" s="2">
        <f t="shared" si="18"/>
        <v>0</v>
      </c>
      <c r="M19" s="2">
        <f t="shared" si="19"/>
        <v>1</v>
      </c>
      <c r="O19" s="2">
        <f t="shared" si="20"/>
        <v>1</v>
      </c>
      <c r="P19" s="2">
        <f t="shared" si="1"/>
        <v>0</v>
      </c>
      <c r="Q19" s="2">
        <f t="shared" si="1"/>
        <v>0</v>
      </c>
      <c r="R19" s="2">
        <f t="shared" si="1"/>
        <v>0</v>
      </c>
      <c r="S19" s="2">
        <f t="shared" si="1"/>
        <v>1</v>
      </c>
      <c r="U19" s="2">
        <f t="shared" si="21"/>
        <v>0</v>
      </c>
      <c r="V19" s="2">
        <f t="shared" si="2"/>
        <v>1</v>
      </c>
      <c r="W19" s="2">
        <f t="shared" si="2"/>
        <v>1</v>
      </c>
      <c r="X19" s="2">
        <f t="shared" si="2"/>
        <v>0</v>
      </c>
      <c r="Y19" s="2">
        <f t="shared" si="2"/>
        <v>0</v>
      </c>
      <c r="AA19" s="2">
        <f t="shared" si="22"/>
        <v>0</v>
      </c>
      <c r="AB19" s="2">
        <f t="shared" si="3"/>
        <v>1</v>
      </c>
      <c r="AC19" s="2">
        <f t="shared" si="3"/>
        <v>1</v>
      </c>
      <c r="AD19" s="2">
        <f t="shared" si="3"/>
        <v>0</v>
      </c>
      <c r="AE19" s="2">
        <f t="shared" si="3"/>
        <v>0</v>
      </c>
      <c r="AG19" s="2">
        <f t="shared" si="23"/>
        <v>1</v>
      </c>
      <c r="AH19" s="2">
        <f t="shared" si="4"/>
        <v>0</v>
      </c>
      <c r="AI19" s="2">
        <f t="shared" si="4"/>
        <v>0</v>
      </c>
      <c r="AJ19" s="2">
        <f t="shared" si="4"/>
        <v>0</v>
      </c>
      <c r="AK19" s="2">
        <f t="shared" si="4"/>
        <v>1</v>
      </c>
      <c r="AM19" s="2">
        <f t="shared" si="24"/>
        <v>1</v>
      </c>
      <c r="AN19" s="2">
        <f t="shared" si="5"/>
        <v>1</v>
      </c>
      <c r="AO19" s="2">
        <f t="shared" si="5"/>
        <v>1</v>
      </c>
      <c r="AP19" s="2">
        <f t="shared" si="5"/>
        <v>0</v>
      </c>
      <c r="AQ19" s="2">
        <f t="shared" si="5"/>
        <v>1</v>
      </c>
      <c r="AS19" s="2">
        <f t="shared" si="25"/>
        <v>1</v>
      </c>
      <c r="AT19" s="2">
        <f t="shared" si="6"/>
        <v>1</v>
      </c>
      <c r="AU19" s="2">
        <f t="shared" si="6"/>
        <v>1</v>
      </c>
      <c r="AV19" s="2">
        <f t="shared" si="6"/>
        <v>0</v>
      </c>
      <c r="AW19" s="2">
        <f t="shared" si="6"/>
        <v>1</v>
      </c>
      <c r="AY19" s="2">
        <f t="shared" si="26"/>
        <v>1</v>
      </c>
      <c r="AZ19" s="2">
        <f t="shared" si="7"/>
        <v>1</v>
      </c>
      <c r="BA19" s="2">
        <f t="shared" si="7"/>
        <v>1</v>
      </c>
      <c r="BB19" s="2">
        <f t="shared" si="7"/>
        <v>0</v>
      </c>
      <c r="BC19" s="2">
        <f t="shared" si="7"/>
        <v>1</v>
      </c>
      <c r="BE19" s="2">
        <f t="shared" si="27"/>
        <v>1</v>
      </c>
      <c r="BF19" s="2">
        <f t="shared" si="8"/>
        <v>1</v>
      </c>
      <c r="BG19" s="2">
        <f t="shared" si="8"/>
        <v>1</v>
      </c>
      <c r="BH19" s="2">
        <f t="shared" si="8"/>
        <v>0</v>
      </c>
      <c r="BI19" s="2">
        <f t="shared" si="8"/>
        <v>1</v>
      </c>
      <c r="BK19" s="2">
        <f t="shared" si="28"/>
        <v>1</v>
      </c>
      <c r="BL19" s="2">
        <f t="shared" si="9"/>
        <v>1</v>
      </c>
      <c r="BM19" s="2">
        <f t="shared" si="9"/>
        <v>1</v>
      </c>
      <c r="BN19" s="2">
        <f t="shared" si="9"/>
        <v>0</v>
      </c>
      <c r="BO19" s="2">
        <f t="shared" si="9"/>
        <v>1</v>
      </c>
      <c r="BQ19" s="2">
        <f t="shared" si="29"/>
        <v>1</v>
      </c>
      <c r="BR19" s="2">
        <f t="shared" si="10"/>
        <v>1</v>
      </c>
      <c r="BS19" s="2">
        <f t="shared" si="10"/>
        <v>1</v>
      </c>
      <c r="BT19" s="2">
        <f t="shared" si="10"/>
        <v>0</v>
      </c>
      <c r="BU19" s="2">
        <f t="shared" si="10"/>
        <v>1</v>
      </c>
      <c r="BW19" s="2">
        <f t="shared" si="30"/>
        <v>1</v>
      </c>
      <c r="BX19" s="2">
        <f t="shared" si="11"/>
        <v>1</v>
      </c>
      <c r="BY19" s="2">
        <f t="shared" si="11"/>
        <v>1</v>
      </c>
      <c r="BZ19" s="2">
        <f t="shared" si="11"/>
        <v>0</v>
      </c>
      <c r="CA19" s="2">
        <f t="shared" si="11"/>
        <v>1</v>
      </c>
      <c r="CC19" s="2">
        <f t="shared" si="31"/>
        <v>1</v>
      </c>
      <c r="CD19" s="2">
        <f t="shared" si="12"/>
        <v>1</v>
      </c>
      <c r="CE19" s="2">
        <f t="shared" si="12"/>
        <v>1</v>
      </c>
      <c r="CF19" s="2">
        <f t="shared" si="12"/>
        <v>0</v>
      </c>
      <c r="CG19" s="2">
        <f t="shared" si="12"/>
        <v>1</v>
      </c>
      <c r="CI19" s="2">
        <f t="shared" si="32"/>
        <v>1</v>
      </c>
      <c r="CJ19" s="2">
        <f t="shared" si="13"/>
        <v>1</v>
      </c>
      <c r="CK19" s="2">
        <f t="shared" si="13"/>
        <v>1</v>
      </c>
      <c r="CL19" s="2">
        <f t="shared" si="13"/>
        <v>0</v>
      </c>
      <c r="CM19" s="2">
        <f t="shared" si="13"/>
        <v>1</v>
      </c>
      <c r="CO19" s="2">
        <f t="shared" si="33"/>
        <v>1</v>
      </c>
      <c r="CP19" s="2">
        <f t="shared" si="14"/>
        <v>1</v>
      </c>
      <c r="CQ19" s="2">
        <f t="shared" si="14"/>
        <v>1</v>
      </c>
      <c r="CR19" s="2">
        <f t="shared" si="14"/>
        <v>0</v>
      </c>
      <c r="CS19" s="2">
        <f t="shared" si="14"/>
        <v>1</v>
      </c>
    </row>
    <row r="20" spans="1:97">
      <c r="A20" s="261">
        <f>'BNRegular Symbol'!K19</f>
        <v>16</v>
      </c>
      <c r="B20" s="1" t="str">
        <f>'BNRegular Symbol'!L19</f>
        <v>M4</v>
      </c>
      <c r="C20" s="1" t="str">
        <f>'BNRegular Symbol'!M19</f>
        <v>M5</v>
      </c>
      <c r="D20" s="1" t="str">
        <f>'BNRegular Symbol'!N19</f>
        <v>M2</v>
      </c>
      <c r="E20" s="1" t="str">
        <f>'BNRegular Symbol'!O19</f>
        <v>M3</v>
      </c>
      <c r="F20" s="1" t="str">
        <f>'BNRegular Symbol'!P19</f>
        <v>M4</v>
      </c>
      <c r="I20" s="2">
        <f t="shared" si="15"/>
        <v>1</v>
      </c>
      <c r="J20" s="2">
        <f t="shared" si="16"/>
        <v>0</v>
      </c>
      <c r="K20" s="2">
        <f t="shared" si="17"/>
        <v>1</v>
      </c>
      <c r="L20" s="2">
        <f t="shared" si="18"/>
        <v>1</v>
      </c>
      <c r="M20" s="2">
        <f t="shared" si="19"/>
        <v>1</v>
      </c>
      <c r="O20" s="2">
        <f t="shared" si="20"/>
        <v>1</v>
      </c>
      <c r="P20" s="2">
        <f t="shared" si="20"/>
        <v>0</v>
      </c>
      <c r="Q20" s="2">
        <f t="shared" si="20"/>
        <v>0</v>
      </c>
      <c r="R20" s="2">
        <f t="shared" si="20"/>
        <v>1</v>
      </c>
      <c r="S20" s="2">
        <f t="shared" si="20"/>
        <v>1</v>
      </c>
      <c r="U20" s="2">
        <f t="shared" si="21"/>
        <v>0</v>
      </c>
      <c r="V20" s="2">
        <f t="shared" ref="V20:Y71" si="34">IF(C20=0,"",IF(OR(C20=$U$1,C20=$V$1,C21=$U$1,C21=$V$1,C22=$U$1,,C22=$V$1),0,1))</f>
        <v>0</v>
      </c>
      <c r="W20" s="2">
        <f t="shared" si="34"/>
        <v>1</v>
      </c>
      <c r="X20" s="2">
        <f t="shared" si="34"/>
        <v>0</v>
      </c>
      <c r="Y20" s="2">
        <f t="shared" si="34"/>
        <v>0</v>
      </c>
      <c r="AA20" s="2">
        <f t="shared" si="22"/>
        <v>0</v>
      </c>
      <c r="AB20" s="2">
        <f t="shared" ref="AB20:AE71" si="35">IF(C20=0,"",IF(OR(C20=$AA$1,C20=$AB$1,C21=$AA$1,C21=$AB$1,C22=$AA$1,C22=$AB$1),0,1))</f>
        <v>0</v>
      </c>
      <c r="AC20" s="2">
        <f t="shared" si="35"/>
        <v>1</v>
      </c>
      <c r="AD20" s="2">
        <f t="shared" si="35"/>
        <v>1</v>
      </c>
      <c r="AE20" s="2">
        <f t="shared" si="35"/>
        <v>0</v>
      </c>
      <c r="AG20" s="2">
        <f t="shared" si="23"/>
        <v>1</v>
      </c>
      <c r="AH20" s="2">
        <f t="shared" ref="AH20:AK71" si="36">IF(C20=0,"",IF(OR(C20=$AG$1,C20=$AH$1,C21=$AG$1,C21=$AH$1,C22=$AG$1,C22=$AH$1),0,1))</f>
        <v>0</v>
      </c>
      <c r="AI20" s="2">
        <f t="shared" si="36"/>
        <v>0</v>
      </c>
      <c r="AJ20" s="2">
        <f t="shared" si="36"/>
        <v>0</v>
      </c>
      <c r="AK20" s="2">
        <f t="shared" si="36"/>
        <v>1</v>
      </c>
      <c r="AM20" s="2">
        <f t="shared" si="24"/>
        <v>1</v>
      </c>
      <c r="AN20" s="2">
        <f t="shared" si="24"/>
        <v>0</v>
      </c>
      <c r="AO20" s="2">
        <f t="shared" si="24"/>
        <v>1</v>
      </c>
      <c r="AP20" s="2">
        <f t="shared" si="24"/>
        <v>1</v>
      </c>
      <c r="AQ20" s="2">
        <f t="shared" si="24"/>
        <v>1</v>
      </c>
      <c r="AS20" s="2">
        <f t="shared" si="25"/>
        <v>1</v>
      </c>
      <c r="AT20" s="2">
        <f t="shared" si="25"/>
        <v>0</v>
      </c>
      <c r="AU20" s="2">
        <f t="shared" si="25"/>
        <v>1</v>
      </c>
      <c r="AV20" s="2">
        <f t="shared" si="25"/>
        <v>1</v>
      </c>
      <c r="AW20" s="2">
        <f t="shared" si="25"/>
        <v>1</v>
      </c>
      <c r="AY20" s="2">
        <f t="shared" si="26"/>
        <v>1</v>
      </c>
      <c r="AZ20" s="2">
        <f t="shared" si="26"/>
        <v>0</v>
      </c>
      <c r="BA20" s="2">
        <f t="shared" si="26"/>
        <v>1</v>
      </c>
      <c r="BB20" s="2">
        <f t="shared" si="26"/>
        <v>1</v>
      </c>
      <c r="BC20" s="2">
        <f t="shared" si="26"/>
        <v>1</v>
      </c>
      <c r="BE20" s="2">
        <f t="shared" si="27"/>
        <v>1</v>
      </c>
      <c r="BF20" s="2">
        <f t="shared" si="27"/>
        <v>0</v>
      </c>
      <c r="BG20" s="2">
        <f t="shared" si="27"/>
        <v>1</v>
      </c>
      <c r="BH20" s="2">
        <f t="shared" si="27"/>
        <v>1</v>
      </c>
      <c r="BI20" s="2">
        <f t="shared" si="27"/>
        <v>1</v>
      </c>
      <c r="BK20" s="2">
        <f t="shared" si="28"/>
        <v>1</v>
      </c>
      <c r="BL20" s="2">
        <f t="shared" ref="BL20:BO71" si="37">IF(C20=0,"",IF(OR(C20=$BK$1,C20=$BL$1,C21=$BK$1,C21=$BL$1,C22=$BK$1,C22=$BL$1),0,1))</f>
        <v>0</v>
      </c>
      <c r="BM20" s="2">
        <f t="shared" si="37"/>
        <v>1</v>
      </c>
      <c r="BN20" s="2">
        <f t="shared" si="37"/>
        <v>1</v>
      </c>
      <c r="BO20" s="2">
        <f t="shared" si="37"/>
        <v>1</v>
      </c>
      <c r="BQ20" s="2">
        <f t="shared" si="29"/>
        <v>1</v>
      </c>
      <c r="BR20" s="2">
        <f t="shared" ref="BR20:BU71" si="38">IF(C20=0,"",IF(OR(C20=$BQ$1,C21=$BQ$1,C22=$BQ$1,C20=$BR$1,C21=$BR$1,C22=$BR$1),0,1))</f>
        <v>0</v>
      </c>
      <c r="BS20" s="2">
        <f t="shared" si="38"/>
        <v>1</v>
      </c>
      <c r="BT20" s="2">
        <f t="shared" si="38"/>
        <v>1</v>
      </c>
      <c r="BU20" s="2">
        <f t="shared" si="38"/>
        <v>1</v>
      </c>
      <c r="BW20" s="2">
        <f t="shared" si="30"/>
        <v>1</v>
      </c>
      <c r="BX20" s="2">
        <f t="shared" ref="BX20:CA71" si="39">IF(C20=0,"",IF(OR(C20=$BQ$1,C21=$BQ$1,C22=$BQ$1,C20=$BX$1,C21=$BX$1,C22=$BX$1),0,1))</f>
        <v>0</v>
      </c>
      <c r="BY20" s="2">
        <f t="shared" si="39"/>
        <v>1</v>
      </c>
      <c r="BZ20" s="2">
        <f t="shared" si="39"/>
        <v>1</v>
      </c>
      <c r="CA20" s="2">
        <f t="shared" si="39"/>
        <v>1</v>
      </c>
      <c r="CC20" s="2">
        <f t="shared" si="31"/>
        <v>1</v>
      </c>
      <c r="CD20" s="2">
        <f t="shared" ref="CD20:CG71" si="40">IF(C20=0,"",IF(OR(C20=$BQ$1,C21=$BQ$1,C22=$BQ$1,C20=$CD$1,C21=$CD$1,C22=$CD$1),0,1))</f>
        <v>0</v>
      </c>
      <c r="CE20" s="2">
        <f t="shared" si="40"/>
        <v>1</v>
      </c>
      <c r="CF20" s="2">
        <f t="shared" si="40"/>
        <v>1</v>
      </c>
      <c r="CG20" s="2">
        <f t="shared" si="40"/>
        <v>1</v>
      </c>
      <c r="CI20" s="2">
        <f t="shared" si="32"/>
        <v>1</v>
      </c>
      <c r="CJ20" s="2">
        <f t="shared" ref="CJ20:CM71" si="41">IF(C20=0,"",IF(OR(C20=$BQ$1,C21=$BQ$1,C22=$BQ$1,C20=$CJ$1,C21=$CJ$1,C22=$CJ$1),0,1))</f>
        <v>0</v>
      </c>
      <c r="CK20" s="2">
        <f t="shared" si="41"/>
        <v>1</v>
      </c>
      <c r="CL20" s="2">
        <f t="shared" si="41"/>
        <v>1</v>
      </c>
      <c r="CM20" s="2">
        <f t="shared" si="41"/>
        <v>1</v>
      </c>
      <c r="CO20" s="2">
        <f t="shared" si="33"/>
        <v>1</v>
      </c>
      <c r="CP20" s="2">
        <f t="shared" ref="CP20:CS71" si="42">IF(C20=0,"",IF(OR(C20=$BQ$1,C21=$BQ$1,C22=$BQ$1,C20=$CP$1,C21=$CP$1,C22=$CP$1),0,1))</f>
        <v>0</v>
      </c>
      <c r="CQ20" s="2">
        <f t="shared" si="42"/>
        <v>1</v>
      </c>
      <c r="CR20" s="2">
        <f t="shared" si="42"/>
        <v>1</v>
      </c>
      <c r="CS20" s="2">
        <f t="shared" si="42"/>
        <v>1</v>
      </c>
    </row>
    <row r="21" spans="1:97">
      <c r="A21" s="261">
        <f>'BNRegular Symbol'!K20</f>
        <v>17</v>
      </c>
      <c r="B21" s="1" t="str">
        <f>'BNRegular Symbol'!L20</f>
        <v>M3</v>
      </c>
      <c r="C21" s="1" t="str">
        <f>'BNRegular Symbol'!M20</f>
        <v>M5</v>
      </c>
      <c r="D21" s="1" t="str">
        <f>'BNRegular Symbol'!N20</f>
        <v>M5</v>
      </c>
      <c r="E21" s="1" t="str">
        <f>'BNRegular Symbol'!O20</f>
        <v>M5</v>
      </c>
      <c r="F21" s="1" t="str">
        <f>'BNRegular Symbol'!P20</f>
        <v>M4</v>
      </c>
      <c r="I21" s="2">
        <f t="shared" si="15"/>
        <v>1</v>
      </c>
      <c r="J21" s="2">
        <f t="shared" si="16"/>
        <v>0</v>
      </c>
      <c r="K21" s="2">
        <f t="shared" si="17"/>
        <v>1</v>
      </c>
      <c r="L21" s="2">
        <f t="shared" si="18"/>
        <v>1</v>
      </c>
      <c r="M21" s="2">
        <f t="shared" si="19"/>
        <v>1</v>
      </c>
      <c r="O21" s="2">
        <f t="shared" ref="O21:S36" si="43">IF(B21=0,"",IF(OR(B21=$O$1,B21=$P$1,B22=$O$1,B22=$P$1,B23=$O$1,B23=$P$1),0,1))</f>
        <v>1</v>
      </c>
      <c r="P21" s="2">
        <f t="shared" si="43"/>
        <v>0</v>
      </c>
      <c r="Q21" s="2">
        <f t="shared" si="43"/>
        <v>1</v>
      </c>
      <c r="R21" s="2">
        <f t="shared" si="43"/>
        <v>1</v>
      </c>
      <c r="S21" s="2">
        <f t="shared" si="43"/>
        <v>1</v>
      </c>
      <c r="U21" s="2">
        <f t="shared" si="21"/>
        <v>0</v>
      </c>
      <c r="V21" s="2">
        <f t="shared" si="34"/>
        <v>0</v>
      </c>
      <c r="W21" s="2">
        <f t="shared" si="34"/>
        <v>0</v>
      </c>
      <c r="X21" s="2">
        <f t="shared" si="34"/>
        <v>1</v>
      </c>
      <c r="Y21" s="2">
        <f t="shared" si="34"/>
        <v>0</v>
      </c>
      <c r="AA21" s="2">
        <f t="shared" si="22"/>
        <v>1</v>
      </c>
      <c r="AB21" s="2">
        <f t="shared" si="35"/>
        <v>0</v>
      </c>
      <c r="AC21" s="2">
        <f t="shared" si="35"/>
        <v>1</v>
      </c>
      <c r="AD21" s="2">
        <f t="shared" si="35"/>
        <v>1</v>
      </c>
      <c r="AE21" s="2">
        <f t="shared" si="35"/>
        <v>0</v>
      </c>
      <c r="AG21" s="2">
        <f t="shared" si="23"/>
        <v>1</v>
      </c>
      <c r="AH21" s="2">
        <f t="shared" si="36"/>
        <v>0</v>
      </c>
      <c r="AI21" s="2">
        <f t="shared" si="36"/>
        <v>0</v>
      </c>
      <c r="AJ21" s="2">
        <f t="shared" si="36"/>
        <v>0</v>
      </c>
      <c r="AK21" s="2">
        <f t="shared" si="36"/>
        <v>1</v>
      </c>
      <c r="AM21" s="2">
        <f t="shared" ref="AM21:AQ36" si="44">IF(B21=0,"",IF(OR(B21=$AG$1,B21=$AN$1,B22=$AG$1,B22=$AN$1,B23=$AG$1,B23=$AN$1),0,1))</f>
        <v>1</v>
      </c>
      <c r="AN21" s="2">
        <f t="shared" si="44"/>
        <v>0</v>
      </c>
      <c r="AO21" s="2">
        <f t="shared" si="44"/>
        <v>1</v>
      </c>
      <c r="AP21" s="2">
        <f t="shared" si="44"/>
        <v>1</v>
      </c>
      <c r="AQ21" s="2">
        <f t="shared" si="44"/>
        <v>1</v>
      </c>
      <c r="AS21" s="2">
        <f t="shared" ref="AS21:AW36" si="45">IF(B21=0,"",IF(OR(B21=$AG$1,B21=$AT$1,B22=$AG$1,B22=$AT$1,B23=$AG$1,B23=$AT$1),0,1))</f>
        <v>1</v>
      </c>
      <c r="AT21" s="2">
        <f t="shared" si="45"/>
        <v>0</v>
      </c>
      <c r="AU21" s="2">
        <f t="shared" si="45"/>
        <v>1</v>
      </c>
      <c r="AV21" s="2">
        <f t="shared" si="45"/>
        <v>1</v>
      </c>
      <c r="AW21" s="2">
        <f t="shared" si="45"/>
        <v>1</v>
      </c>
      <c r="AY21" s="2">
        <f t="shared" ref="AY21:BC36" si="46">IF(B21=0,"",IF(OR(B21=$AG$1,B21=$AZ$1,B22=$AG$1,B22=$AZ$1,B23=$AG$1,B23=$AZ$1),0,1))</f>
        <v>1</v>
      </c>
      <c r="AZ21" s="2">
        <f t="shared" si="46"/>
        <v>0</v>
      </c>
      <c r="BA21" s="2">
        <f t="shared" si="46"/>
        <v>1</v>
      </c>
      <c r="BB21" s="2">
        <f t="shared" si="46"/>
        <v>1</v>
      </c>
      <c r="BC21" s="2">
        <f t="shared" si="46"/>
        <v>1</v>
      </c>
      <c r="BE21" s="2">
        <f t="shared" ref="BE21:BI36" si="47">IF(B21=0,"",IF(OR(B21=$AG$1,B21=$BF$1,B22=$AG$1,B22=$BF$1,B23=$AG$1,B23=$BF$1),0,1))</f>
        <v>1</v>
      </c>
      <c r="BF21" s="2">
        <f t="shared" si="47"/>
        <v>0</v>
      </c>
      <c r="BG21" s="2">
        <f t="shared" si="47"/>
        <v>1</v>
      </c>
      <c r="BH21" s="2">
        <f t="shared" si="47"/>
        <v>1</v>
      </c>
      <c r="BI21" s="2">
        <f t="shared" si="47"/>
        <v>1</v>
      </c>
      <c r="BK21" s="2">
        <f t="shared" si="28"/>
        <v>1</v>
      </c>
      <c r="BL21" s="2">
        <f t="shared" si="37"/>
        <v>0</v>
      </c>
      <c r="BM21" s="2">
        <f t="shared" si="37"/>
        <v>1</v>
      </c>
      <c r="BN21" s="2">
        <f t="shared" si="37"/>
        <v>1</v>
      </c>
      <c r="BO21" s="2">
        <f t="shared" si="37"/>
        <v>1</v>
      </c>
      <c r="BQ21" s="2">
        <f t="shared" si="29"/>
        <v>1</v>
      </c>
      <c r="BR21" s="2">
        <f t="shared" si="38"/>
        <v>0</v>
      </c>
      <c r="BS21" s="2">
        <f t="shared" si="38"/>
        <v>1</v>
      </c>
      <c r="BT21" s="2">
        <f t="shared" si="38"/>
        <v>1</v>
      </c>
      <c r="BU21" s="2">
        <f t="shared" si="38"/>
        <v>1</v>
      </c>
      <c r="BW21" s="2">
        <f t="shared" si="30"/>
        <v>1</v>
      </c>
      <c r="BX21" s="2">
        <f t="shared" si="39"/>
        <v>0</v>
      </c>
      <c r="BY21" s="2">
        <f t="shared" si="39"/>
        <v>1</v>
      </c>
      <c r="BZ21" s="2">
        <f t="shared" si="39"/>
        <v>1</v>
      </c>
      <c r="CA21" s="2">
        <f t="shared" si="39"/>
        <v>1</v>
      </c>
      <c r="CC21" s="2">
        <f t="shared" si="31"/>
        <v>1</v>
      </c>
      <c r="CD21" s="2">
        <f t="shared" si="40"/>
        <v>0</v>
      </c>
      <c r="CE21" s="2">
        <f t="shared" si="40"/>
        <v>1</v>
      </c>
      <c r="CF21" s="2">
        <f t="shared" si="40"/>
        <v>1</v>
      </c>
      <c r="CG21" s="2">
        <f t="shared" si="40"/>
        <v>1</v>
      </c>
      <c r="CI21" s="2">
        <f t="shared" si="32"/>
        <v>1</v>
      </c>
      <c r="CJ21" s="2">
        <f t="shared" si="41"/>
        <v>0</v>
      </c>
      <c r="CK21" s="2">
        <f t="shared" si="41"/>
        <v>1</v>
      </c>
      <c r="CL21" s="2">
        <f t="shared" si="41"/>
        <v>1</v>
      </c>
      <c r="CM21" s="2">
        <f t="shared" si="41"/>
        <v>1</v>
      </c>
      <c r="CO21" s="2">
        <f t="shared" si="33"/>
        <v>1</v>
      </c>
      <c r="CP21" s="2">
        <f t="shared" si="42"/>
        <v>0</v>
      </c>
      <c r="CQ21" s="2">
        <f t="shared" si="42"/>
        <v>1</v>
      </c>
      <c r="CR21" s="2">
        <f t="shared" si="42"/>
        <v>1</v>
      </c>
      <c r="CS21" s="2">
        <f t="shared" si="42"/>
        <v>1</v>
      </c>
    </row>
    <row r="22" spans="1:97">
      <c r="A22" s="261">
        <f>'BNRegular Symbol'!K21</f>
        <v>18</v>
      </c>
      <c r="B22" s="1" t="str">
        <f>'BNRegular Symbol'!L21</f>
        <v>M3</v>
      </c>
      <c r="C22" s="1" t="str">
        <f>'BNRegular Symbol'!M21</f>
        <v>WW</v>
      </c>
      <c r="D22" s="1" t="str">
        <f>'BNRegular Symbol'!N21</f>
        <v>M5</v>
      </c>
      <c r="E22" s="1" t="str">
        <f>'BNRegular Symbol'!O21</f>
        <v>M5</v>
      </c>
      <c r="F22" s="1" t="str">
        <f>'BNRegular Symbol'!P21</f>
        <v>M3</v>
      </c>
      <c r="I22" s="2">
        <f t="shared" si="15"/>
        <v>1</v>
      </c>
      <c r="J22" s="2">
        <f t="shared" si="16"/>
        <v>0</v>
      </c>
      <c r="K22" s="2">
        <f t="shared" si="17"/>
        <v>1</v>
      </c>
      <c r="L22" s="2">
        <f t="shared" si="18"/>
        <v>1</v>
      </c>
      <c r="M22" s="2">
        <f t="shared" si="19"/>
        <v>1</v>
      </c>
      <c r="O22" s="2">
        <f t="shared" si="43"/>
        <v>0</v>
      </c>
      <c r="P22" s="2">
        <f t="shared" si="43"/>
        <v>0</v>
      </c>
      <c r="Q22" s="2">
        <f t="shared" si="43"/>
        <v>1</v>
      </c>
      <c r="R22" s="2">
        <f t="shared" si="43"/>
        <v>1</v>
      </c>
      <c r="S22" s="2">
        <f t="shared" si="43"/>
        <v>0</v>
      </c>
      <c r="U22" s="2">
        <f t="shared" si="21"/>
        <v>0</v>
      </c>
      <c r="V22" s="2">
        <f t="shared" si="34"/>
        <v>0</v>
      </c>
      <c r="W22" s="2">
        <f t="shared" si="34"/>
        <v>0</v>
      </c>
      <c r="X22" s="2">
        <f t="shared" si="34"/>
        <v>0</v>
      </c>
      <c r="Y22" s="2">
        <f t="shared" si="34"/>
        <v>0</v>
      </c>
      <c r="AA22" s="2">
        <f t="shared" si="22"/>
        <v>1</v>
      </c>
      <c r="AB22" s="2">
        <f t="shared" si="35"/>
        <v>0</v>
      </c>
      <c r="AC22" s="2">
        <f t="shared" si="35"/>
        <v>1</v>
      </c>
      <c r="AD22" s="2">
        <f t="shared" si="35"/>
        <v>1</v>
      </c>
      <c r="AE22" s="2">
        <f t="shared" si="35"/>
        <v>1</v>
      </c>
      <c r="AG22" s="2">
        <f t="shared" si="23"/>
        <v>1</v>
      </c>
      <c r="AH22" s="2">
        <f t="shared" si="36"/>
        <v>0</v>
      </c>
      <c r="AI22" s="2">
        <f t="shared" si="36"/>
        <v>0</v>
      </c>
      <c r="AJ22" s="2">
        <f t="shared" si="36"/>
        <v>0</v>
      </c>
      <c r="AK22" s="2">
        <f t="shared" si="36"/>
        <v>1</v>
      </c>
      <c r="AM22" s="2">
        <f t="shared" si="44"/>
        <v>1</v>
      </c>
      <c r="AN22" s="2">
        <f t="shared" si="44"/>
        <v>0</v>
      </c>
      <c r="AO22" s="2">
        <f t="shared" si="44"/>
        <v>1</v>
      </c>
      <c r="AP22" s="2">
        <f t="shared" si="44"/>
        <v>1</v>
      </c>
      <c r="AQ22" s="2">
        <f t="shared" si="44"/>
        <v>1</v>
      </c>
      <c r="AS22" s="2">
        <f t="shared" si="45"/>
        <v>1</v>
      </c>
      <c r="AT22" s="2">
        <f t="shared" si="45"/>
        <v>0</v>
      </c>
      <c r="AU22" s="2">
        <f t="shared" si="45"/>
        <v>1</v>
      </c>
      <c r="AV22" s="2">
        <f t="shared" si="45"/>
        <v>1</v>
      </c>
      <c r="AW22" s="2">
        <f t="shared" si="45"/>
        <v>1</v>
      </c>
      <c r="AY22" s="2">
        <f t="shared" si="46"/>
        <v>1</v>
      </c>
      <c r="AZ22" s="2">
        <f t="shared" si="46"/>
        <v>0</v>
      </c>
      <c r="BA22" s="2">
        <f t="shared" si="46"/>
        <v>1</v>
      </c>
      <c r="BB22" s="2">
        <f t="shared" si="46"/>
        <v>1</v>
      </c>
      <c r="BC22" s="2">
        <f t="shared" si="46"/>
        <v>1</v>
      </c>
      <c r="BE22" s="2">
        <f t="shared" si="47"/>
        <v>1</v>
      </c>
      <c r="BF22" s="2">
        <f t="shared" si="47"/>
        <v>0</v>
      </c>
      <c r="BG22" s="2">
        <f t="shared" si="47"/>
        <v>1</v>
      </c>
      <c r="BH22" s="2">
        <f t="shared" si="47"/>
        <v>1</v>
      </c>
      <c r="BI22" s="2">
        <f t="shared" si="47"/>
        <v>1</v>
      </c>
      <c r="BK22" s="2">
        <f t="shared" si="28"/>
        <v>1</v>
      </c>
      <c r="BL22" s="2">
        <f t="shared" si="37"/>
        <v>0</v>
      </c>
      <c r="BM22" s="2">
        <f t="shared" si="37"/>
        <v>1</v>
      </c>
      <c r="BN22" s="2">
        <f t="shared" si="37"/>
        <v>1</v>
      </c>
      <c r="BO22" s="2">
        <f t="shared" si="37"/>
        <v>1</v>
      </c>
      <c r="BQ22" s="2">
        <f t="shared" si="29"/>
        <v>1</v>
      </c>
      <c r="BR22" s="2">
        <f t="shared" si="38"/>
        <v>0</v>
      </c>
      <c r="BS22" s="2">
        <f t="shared" si="38"/>
        <v>1</v>
      </c>
      <c r="BT22" s="2">
        <f t="shared" si="38"/>
        <v>1</v>
      </c>
      <c r="BU22" s="2">
        <f t="shared" si="38"/>
        <v>1</v>
      </c>
      <c r="BW22" s="2">
        <f t="shared" si="30"/>
        <v>1</v>
      </c>
      <c r="BX22" s="2">
        <f t="shared" si="39"/>
        <v>0</v>
      </c>
      <c r="BY22" s="2">
        <f t="shared" si="39"/>
        <v>1</v>
      </c>
      <c r="BZ22" s="2">
        <f t="shared" si="39"/>
        <v>1</v>
      </c>
      <c r="CA22" s="2">
        <f t="shared" si="39"/>
        <v>1</v>
      </c>
      <c r="CC22" s="2">
        <f t="shared" si="31"/>
        <v>1</v>
      </c>
      <c r="CD22" s="2">
        <f t="shared" si="40"/>
        <v>0</v>
      </c>
      <c r="CE22" s="2">
        <f t="shared" si="40"/>
        <v>1</v>
      </c>
      <c r="CF22" s="2">
        <f t="shared" si="40"/>
        <v>1</v>
      </c>
      <c r="CG22" s="2">
        <f t="shared" si="40"/>
        <v>1</v>
      </c>
      <c r="CI22" s="2">
        <f t="shared" si="32"/>
        <v>1</v>
      </c>
      <c r="CJ22" s="2">
        <f t="shared" si="41"/>
        <v>0</v>
      </c>
      <c r="CK22" s="2">
        <f t="shared" si="41"/>
        <v>1</v>
      </c>
      <c r="CL22" s="2">
        <f t="shared" si="41"/>
        <v>1</v>
      </c>
      <c r="CM22" s="2">
        <f t="shared" si="41"/>
        <v>1</v>
      </c>
      <c r="CO22" s="2">
        <f t="shared" si="33"/>
        <v>1</v>
      </c>
      <c r="CP22" s="2">
        <f t="shared" si="42"/>
        <v>0</v>
      </c>
      <c r="CQ22" s="2">
        <f t="shared" si="42"/>
        <v>1</v>
      </c>
      <c r="CR22" s="2">
        <f t="shared" si="42"/>
        <v>1</v>
      </c>
      <c r="CS22" s="2">
        <f t="shared" si="42"/>
        <v>1</v>
      </c>
    </row>
    <row r="23" spans="1:97">
      <c r="A23" s="261">
        <f>'BNRegular Symbol'!K22</f>
        <v>19</v>
      </c>
      <c r="B23" s="1" t="str">
        <f>'BNRegular Symbol'!L22</f>
        <v>M3</v>
      </c>
      <c r="C23" s="1" t="str">
        <f>'BNRegular Symbol'!M22</f>
        <v>M2</v>
      </c>
      <c r="D23" s="1" t="str">
        <f>'BNRegular Symbol'!N22</f>
        <v>M3</v>
      </c>
      <c r="E23" s="1" t="str">
        <f>'BNRegular Symbol'!O22</f>
        <v>S1</v>
      </c>
      <c r="F23" s="1" t="str">
        <f>'BNRegular Symbol'!P22</f>
        <v>M3</v>
      </c>
      <c r="I23" s="2">
        <f t="shared" si="15"/>
        <v>1</v>
      </c>
      <c r="J23" s="2">
        <f t="shared" si="16"/>
        <v>1</v>
      </c>
      <c r="K23" s="2">
        <f t="shared" si="17"/>
        <v>0</v>
      </c>
      <c r="L23" s="2">
        <f t="shared" si="18"/>
        <v>1</v>
      </c>
      <c r="M23" s="2">
        <f t="shared" si="19"/>
        <v>1</v>
      </c>
      <c r="O23" s="2">
        <f t="shared" si="43"/>
        <v>0</v>
      </c>
      <c r="P23" s="2">
        <f t="shared" si="43"/>
        <v>0</v>
      </c>
      <c r="Q23" s="2">
        <f t="shared" si="43"/>
        <v>1</v>
      </c>
      <c r="R23" s="2">
        <f t="shared" si="43"/>
        <v>1</v>
      </c>
      <c r="S23" s="2">
        <f t="shared" si="43"/>
        <v>0</v>
      </c>
      <c r="U23" s="2">
        <f t="shared" si="21"/>
        <v>0</v>
      </c>
      <c r="V23" s="2">
        <f t="shared" si="34"/>
        <v>1</v>
      </c>
      <c r="W23" s="2">
        <f t="shared" si="34"/>
        <v>0</v>
      </c>
      <c r="X23" s="2">
        <f t="shared" si="34"/>
        <v>0</v>
      </c>
      <c r="Y23" s="2">
        <f t="shared" si="34"/>
        <v>0</v>
      </c>
      <c r="AA23" s="2">
        <f t="shared" si="22"/>
        <v>1</v>
      </c>
      <c r="AB23" s="2">
        <f t="shared" si="35"/>
        <v>1</v>
      </c>
      <c r="AC23" s="2">
        <f t="shared" si="35"/>
        <v>1</v>
      </c>
      <c r="AD23" s="2">
        <f t="shared" si="35"/>
        <v>1</v>
      </c>
      <c r="AE23" s="2">
        <f t="shared" si="35"/>
        <v>1</v>
      </c>
      <c r="AG23" s="2">
        <f t="shared" si="23"/>
        <v>1</v>
      </c>
      <c r="AH23" s="2">
        <f t="shared" si="36"/>
        <v>1</v>
      </c>
      <c r="AI23" s="2">
        <f t="shared" si="36"/>
        <v>1</v>
      </c>
      <c r="AJ23" s="2">
        <f t="shared" si="36"/>
        <v>1</v>
      </c>
      <c r="AK23" s="2">
        <f t="shared" si="36"/>
        <v>1</v>
      </c>
      <c r="AM23" s="2">
        <f t="shared" si="44"/>
        <v>1</v>
      </c>
      <c r="AN23" s="2">
        <f t="shared" si="44"/>
        <v>1</v>
      </c>
      <c r="AO23" s="2">
        <f t="shared" si="44"/>
        <v>1</v>
      </c>
      <c r="AP23" s="2">
        <f t="shared" si="44"/>
        <v>1</v>
      </c>
      <c r="AQ23" s="2">
        <f t="shared" si="44"/>
        <v>1</v>
      </c>
      <c r="AS23" s="2">
        <f t="shared" si="45"/>
        <v>1</v>
      </c>
      <c r="AT23" s="2">
        <f t="shared" si="45"/>
        <v>1</v>
      </c>
      <c r="AU23" s="2">
        <f t="shared" si="45"/>
        <v>1</v>
      </c>
      <c r="AV23" s="2">
        <f t="shared" si="45"/>
        <v>1</v>
      </c>
      <c r="AW23" s="2">
        <f t="shared" si="45"/>
        <v>1</v>
      </c>
      <c r="AY23" s="2">
        <f t="shared" si="46"/>
        <v>1</v>
      </c>
      <c r="AZ23" s="2">
        <f t="shared" si="46"/>
        <v>1</v>
      </c>
      <c r="BA23" s="2">
        <f t="shared" si="46"/>
        <v>1</v>
      </c>
      <c r="BB23" s="2">
        <f t="shared" si="46"/>
        <v>1</v>
      </c>
      <c r="BC23" s="2">
        <f t="shared" si="46"/>
        <v>1</v>
      </c>
      <c r="BE23" s="2">
        <f t="shared" si="47"/>
        <v>1</v>
      </c>
      <c r="BF23" s="2">
        <f t="shared" si="47"/>
        <v>1</v>
      </c>
      <c r="BG23" s="2">
        <f t="shared" si="47"/>
        <v>1</v>
      </c>
      <c r="BH23" s="2">
        <f t="shared" si="47"/>
        <v>1</v>
      </c>
      <c r="BI23" s="2">
        <f t="shared" si="47"/>
        <v>1</v>
      </c>
      <c r="BK23" s="2">
        <f t="shared" si="28"/>
        <v>1</v>
      </c>
      <c r="BL23" s="2">
        <f t="shared" si="37"/>
        <v>1</v>
      </c>
      <c r="BM23" s="2">
        <f t="shared" si="37"/>
        <v>1</v>
      </c>
      <c r="BN23" s="2">
        <f t="shared" si="37"/>
        <v>1</v>
      </c>
      <c r="BO23" s="2">
        <f t="shared" si="37"/>
        <v>1</v>
      </c>
      <c r="BQ23" s="2">
        <f t="shared" si="29"/>
        <v>1</v>
      </c>
      <c r="BR23" s="2">
        <f t="shared" si="38"/>
        <v>1</v>
      </c>
      <c r="BS23" s="2">
        <f t="shared" si="38"/>
        <v>1</v>
      </c>
      <c r="BT23" s="2">
        <f t="shared" si="38"/>
        <v>1</v>
      </c>
      <c r="BU23" s="2">
        <f t="shared" si="38"/>
        <v>1</v>
      </c>
      <c r="BW23" s="2">
        <f t="shared" si="30"/>
        <v>1</v>
      </c>
      <c r="BX23" s="2">
        <f t="shared" si="39"/>
        <v>1</v>
      </c>
      <c r="BY23" s="2">
        <f t="shared" si="39"/>
        <v>1</v>
      </c>
      <c r="BZ23" s="2">
        <f t="shared" si="39"/>
        <v>1</v>
      </c>
      <c r="CA23" s="2">
        <f t="shared" si="39"/>
        <v>1</v>
      </c>
      <c r="CC23" s="2">
        <f t="shared" si="31"/>
        <v>1</v>
      </c>
      <c r="CD23" s="2">
        <f t="shared" si="40"/>
        <v>1</v>
      </c>
      <c r="CE23" s="2">
        <f t="shared" si="40"/>
        <v>1</v>
      </c>
      <c r="CF23" s="2">
        <f t="shared" si="40"/>
        <v>1</v>
      </c>
      <c r="CG23" s="2">
        <f t="shared" si="40"/>
        <v>1</v>
      </c>
      <c r="CI23" s="2">
        <f t="shared" si="32"/>
        <v>1</v>
      </c>
      <c r="CJ23" s="2">
        <f t="shared" si="41"/>
        <v>1</v>
      </c>
      <c r="CK23" s="2">
        <f t="shared" si="41"/>
        <v>1</v>
      </c>
      <c r="CL23" s="2">
        <f t="shared" si="41"/>
        <v>1</v>
      </c>
      <c r="CM23" s="2">
        <f t="shared" si="41"/>
        <v>1</v>
      </c>
      <c r="CO23" s="2">
        <f t="shared" si="33"/>
        <v>1</v>
      </c>
      <c r="CP23" s="2">
        <f t="shared" si="42"/>
        <v>1</v>
      </c>
      <c r="CQ23" s="2">
        <f t="shared" si="42"/>
        <v>1</v>
      </c>
      <c r="CR23" s="2">
        <f t="shared" si="42"/>
        <v>1</v>
      </c>
      <c r="CS23" s="2">
        <f t="shared" si="42"/>
        <v>1</v>
      </c>
    </row>
    <row r="24" spans="1:97">
      <c r="A24" s="261">
        <f>'BNRegular Symbol'!K23</f>
        <v>20</v>
      </c>
      <c r="B24" s="1" t="str">
        <f>'BNRegular Symbol'!L23</f>
        <v>M2</v>
      </c>
      <c r="C24" s="1" t="str">
        <f>'BNRegular Symbol'!M23</f>
        <v>M2</v>
      </c>
      <c r="D24" s="1" t="str">
        <f>'BNRegular Symbol'!N23</f>
        <v>M3</v>
      </c>
      <c r="E24" s="1" t="str">
        <f>'BNRegular Symbol'!O23</f>
        <v>M3</v>
      </c>
      <c r="F24" s="1" t="str">
        <f>'BNRegular Symbol'!P23</f>
        <v>M2</v>
      </c>
      <c r="I24" s="2">
        <f t="shared" si="15"/>
        <v>1</v>
      </c>
      <c r="J24" s="2">
        <f t="shared" si="16"/>
        <v>1</v>
      </c>
      <c r="K24" s="2">
        <f t="shared" si="17"/>
        <v>0</v>
      </c>
      <c r="L24" s="2">
        <f t="shared" si="18"/>
        <v>1</v>
      </c>
      <c r="M24" s="2">
        <f t="shared" si="19"/>
        <v>1</v>
      </c>
      <c r="O24" s="2">
        <f t="shared" si="43"/>
        <v>0</v>
      </c>
      <c r="P24" s="2">
        <f t="shared" si="43"/>
        <v>0</v>
      </c>
      <c r="Q24" s="2">
        <f t="shared" si="43"/>
        <v>1</v>
      </c>
      <c r="R24" s="2">
        <f t="shared" si="43"/>
        <v>1</v>
      </c>
      <c r="S24" s="2">
        <f t="shared" si="43"/>
        <v>0</v>
      </c>
      <c r="U24" s="2">
        <f t="shared" si="21"/>
        <v>1</v>
      </c>
      <c r="V24" s="2">
        <f t="shared" si="34"/>
        <v>1</v>
      </c>
      <c r="W24" s="2">
        <f t="shared" si="34"/>
        <v>0</v>
      </c>
      <c r="X24" s="2">
        <f t="shared" si="34"/>
        <v>0</v>
      </c>
      <c r="Y24" s="2">
        <f t="shared" si="34"/>
        <v>1</v>
      </c>
      <c r="AA24" s="2">
        <f t="shared" si="22"/>
        <v>0</v>
      </c>
      <c r="AB24" s="2">
        <f t="shared" si="35"/>
        <v>1</v>
      </c>
      <c r="AC24" s="2">
        <f t="shared" si="35"/>
        <v>1</v>
      </c>
      <c r="AD24" s="2">
        <f t="shared" si="35"/>
        <v>1</v>
      </c>
      <c r="AE24" s="2">
        <f t="shared" si="35"/>
        <v>1</v>
      </c>
      <c r="AG24" s="2">
        <f t="shared" si="23"/>
        <v>1</v>
      </c>
      <c r="AH24" s="2">
        <f t="shared" si="36"/>
        <v>1</v>
      </c>
      <c r="AI24" s="2">
        <f t="shared" si="36"/>
        <v>1</v>
      </c>
      <c r="AJ24" s="2">
        <f t="shared" si="36"/>
        <v>0</v>
      </c>
      <c r="AK24" s="2">
        <f t="shared" si="36"/>
        <v>1</v>
      </c>
      <c r="AM24" s="2">
        <f t="shared" si="44"/>
        <v>1</v>
      </c>
      <c r="AN24" s="2">
        <f t="shared" si="44"/>
        <v>1</v>
      </c>
      <c r="AO24" s="2">
        <f t="shared" si="44"/>
        <v>1</v>
      </c>
      <c r="AP24" s="2">
        <f t="shared" si="44"/>
        <v>1</v>
      </c>
      <c r="AQ24" s="2">
        <f t="shared" si="44"/>
        <v>1</v>
      </c>
      <c r="AS24" s="2">
        <f t="shared" si="45"/>
        <v>1</v>
      </c>
      <c r="AT24" s="2">
        <f t="shared" si="45"/>
        <v>1</v>
      </c>
      <c r="AU24" s="2">
        <f t="shared" si="45"/>
        <v>1</v>
      </c>
      <c r="AV24" s="2">
        <f t="shared" si="45"/>
        <v>1</v>
      </c>
      <c r="AW24" s="2">
        <f t="shared" si="45"/>
        <v>1</v>
      </c>
      <c r="AY24" s="2">
        <f t="shared" si="46"/>
        <v>1</v>
      </c>
      <c r="AZ24" s="2">
        <f t="shared" si="46"/>
        <v>1</v>
      </c>
      <c r="BA24" s="2">
        <f t="shared" si="46"/>
        <v>1</v>
      </c>
      <c r="BB24" s="2">
        <f t="shared" si="46"/>
        <v>1</v>
      </c>
      <c r="BC24" s="2">
        <f t="shared" si="46"/>
        <v>1</v>
      </c>
      <c r="BE24" s="2">
        <f t="shared" si="47"/>
        <v>1</v>
      </c>
      <c r="BF24" s="2">
        <f t="shared" si="47"/>
        <v>1</v>
      </c>
      <c r="BG24" s="2">
        <f t="shared" si="47"/>
        <v>1</v>
      </c>
      <c r="BH24" s="2">
        <f t="shared" si="47"/>
        <v>1</v>
      </c>
      <c r="BI24" s="2">
        <f t="shared" si="47"/>
        <v>1</v>
      </c>
      <c r="BK24" s="2">
        <f t="shared" si="28"/>
        <v>1</v>
      </c>
      <c r="BL24" s="2">
        <f t="shared" si="37"/>
        <v>1</v>
      </c>
      <c r="BM24" s="2">
        <f t="shared" si="37"/>
        <v>1</v>
      </c>
      <c r="BN24" s="2">
        <f t="shared" si="37"/>
        <v>1</v>
      </c>
      <c r="BO24" s="2">
        <f t="shared" si="37"/>
        <v>1</v>
      </c>
      <c r="BQ24" s="2">
        <f t="shared" si="29"/>
        <v>1</v>
      </c>
      <c r="BR24" s="2">
        <f t="shared" si="38"/>
        <v>1</v>
      </c>
      <c r="BS24" s="2">
        <f t="shared" si="38"/>
        <v>1</v>
      </c>
      <c r="BT24" s="2">
        <f t="shared" si="38"/>
        <v>1</v>
      </c>
      <c r="BU24" s="2">
        <f t="shared" si="38"/>
        <v>1</v>
      </c>
      <c r="BW24" s="2">
        <f t="shared" si="30"/>
        <v>1</v>
      </c>
      <c r="BX24" s="2">
        <f t="shared" si="39"/>
        <v>1</v>
      </c>
      <c r="BY24" s="2">
        <f t="shared" si="39"/>
        <v>1</v>
      </c>
      <c r="BZ24" s="2">
        <f t="shared" si="39"/>
        <v>1</v>
      </c>
      <c r="CA24" s="2">
        <f t="shared" si="39"/>
        <v>1</v>
      </c>
      <c r="CC24" s="2">
        <f t="shared" si="31"/>
        <v>1</v>
      </c>
      <c r="CD24" s="2">
        <f t="shared" si="40"/>
        <v>1</v>
      </c>
      <c r="CE24" s="2">
        <f t="shared" si="40"/>
        <v>1</v>
      </c>
      <c r="CF24" s="2">
        <f t="shared" si="40"/>
        <v>1</v>
      </c>
      <c r="CG24" s="2">
        <f t="shared" si="40"/>
        <v>1</v>
      </c>
      <c r="CI24" s="2">
        <f t="shared" si="32"/>
        <v>1</v>
      </c>
      <c r="CJ24" s="2">
        <f t="shared" si="41"/>
        <v>1</v>
      </c>
      <c r="CK24" s="2">
        <f t="shared" si="41"/>
        <v>1</v>
      </c>
      <c r="CL24" s="2">
        <f t="shared" si="41"/>
        <v>1</v>
      </c>
      <c r="CM24" s="2">
        <f t="shared" si="41"/>
        <v>1</v>
      </c>
      <c r="CO24" s="2">
        <f t="shared" si="33"/>
        <v>1</v>
      </c>
      <c r="CP24" s="2">
        <f t="shared" si="42"/>
        <v>1</v>
      </c>
      <c r="CQ24" s="2">
        <f t="shared" si="42"/>
        <v>1</v>
      </c>
      <c r="CR24" s="2">
        <f t="shared" si="42"/>
        <v>1</v>
      </c>
      <c r="CS24" s="2">
        <f t="shared" si="42"/>
        <v>1</v>
      </c>
    </row>
    <row r="25" spans="1:97">
      <c r="A25" s="261">
        <f>'BNRegular Symbol'!K24</f>
        <v>21</v>
      </c>
      <c r="B25" s="1" t="str">
        <f>'BNRegular Symbol'!L24</f>
        <v>M2</v>
      </c>
      <c r="C25" s="1" t="str">
        <f>'BNRegular Symbol'!M24</f>
        <v>M2</v>
      </c>
      <c r="D25" s="1" t="str">
        <f>'BNRegular Symbol'!N24</f>
        <v>M1</v>
      </c>
      <c r="E25" s="1" t="str">
        <f>'BNRegular Symbol'!O24</f>
        <v>M3</v>
      </c>
      <c r="F25" s="1" t="str">
        <f>'BNRegular Symbol'!P24</f>
        <v>M2</v>
      </c>
      <c r="I25" s="2">
        <f t="shared" si="15"/>
        <v>1</v>
      </c>
      <c r="J25" s="2">
        <f t="shared" si="16"/>
        <v>1</v>
      </c>
      <c r="K25" s="2">
        <f t="shared" si="17"/>
        <v>0</v>
      </c>
      <c r="L25" s="2">
        <f t="shared" si="18"/>
        <v>1</v>
      </c>
      <c r="M25" s="2">
        <f t="shared" si="19"/>
        <v>1</v>
      </c>
      <c r="O25" s="2">
        <f t="shared" si="43"/>
        <v>0</v>
      </c>
      <c r="P25" s="2">
        <f t="shared" si="43"/>
        <v>0</v>
      </c>
      <c r="Q25" s="2">
        <f t="shared" si="43"/>
        <v>1</v>
      </c>
      <c r="R25" s="2">
        <f t="shared" si="43"/>
        <v>0</v>
      </c>
      <c r="S25" s="2">
        <f t="shared" si="43"/>
        <v>0</v>
      </c>
      <c r="U25" s="2">
        <f t="shared" si="21"/>
        <v>1</v>
      </c>
      <c r="V25" s="2">
        <f t="shared" si="34"/>
        <v>1</v>
      </c>
      <c r="W25" s="2">
        <f t="shared" si="34"/>
        <v>1</v>
      </c>
      <c r="X25" s="2">
        <f t="shared" si="34"/>
        <v>0</v>
      </c>
      <c r="Y25" s="2">
        <f t="shared" si="34"/>
        <v>1</v>
      </c>
      <c r="AA25" s="2">
        <f t="shared" si="22"/>
        <v>0</v>
      </c>
      <c r="AB25" s="2">
        <f t="shared" si="35"/>
        <v>1</v>
      </c>
      <c r="AC25" s="2">
        <f t="shared" si="35"/>
        <v>1</v>
      </c>
      <c r="AD25" s="2">
        <f t="shared" si="35"/>
        <v>1</v>
      </c>
      <c r="AE25" s="2">
        <f t="shared" si="35"/>
        <v>0</v>
      </c>
      <c r="AG25" s="2">
        <f t="shared" si="23"/>
        <v>1</v>
      </c>
      <c r="AH25" s="2">
        <f t="shared" si="36"/>
        <v>0</v>
      </c>
      <c r="AI25" s="2">
        <f t="shared" si="36"/>
        <v>0</v>
      </c>
      <c r="AJ25" s="2">
        <f t="shared" si="36"/>
        <v>0</v>
      </c>
      <c r="AK25" s="2">
        <f t="shared" si="36"/>
        <v>1</v>
      </c>
      <c r="AM25" s="2">
        <f t="shared" si="44"/>
        <v>1</v>
      </c>
      <c r="AN25" s="2">
        <f t="shared" si="44"/>
        <v>1</v>
      </c>
      <c r="AO25" s="2">
        <f t="shared" si="44"/>
        <v>1</v>
      </c>
      <c r="AP25" s="2">
        <f t="shared" si="44"/>
        <v>1</v>
      </c>
      <c r="AQ25" s="2">
        <f t="shared" si="44"/>
        <v>1</v>
      </c>
      <c r="AS25" s="2">
        <f t="shared" si="45"/>
        <v>1</v>
      </c>
      <c r="AT25" s="2">
        <f t="shared" si="45"/>
        <v>1</v>
      </c>
      <c r="AU25" s="2">
        <f t="shared" si="45"/>
        <v>1</v>
      </c>
      <c r="AV25" s="2">
        <f t="shared" si="45"/>
        <v>1</v>
      </c>
      <c r="AW25" s="2">
        <f t="shared" si="45"/>
        <v>1</v>
      </c>
      <c r="AY25" s="2">
        <f t="shared" si="46"/>
        <v>1</v>
      </c>
      <c r="AZ25" s="2">
        <f t="shared" si="46"/>
        <v>1</v>
      </c>
      <c r="BA25" s="2">
        <f t="shared" si="46"/>
        <v>1</v>
      </c>
      <c r="BB25" s="2">
        <f t="shared" si="46"/>
        <v>1</v>
      </c>
      <c r="BC25" s="2">
        <f t="shared" si="46"/>
        <v>1</v>
      </c>
      <c r="BE25" s="2">
        <f t="shared" si="47"/>
        <v>1</v>
      </c>
      <c r="BF25" s="2">
        <f t="shared" si="47"/>
        <v>1</v>
      </c>
      <c r="BG25" s="2">
        <f t="shared" si="47"/>
        <v>1</v>
      </c>
      <c r="BH25" s="2">
        <f t="shared" si="47"/>
        <v>1</v>
      </c>
      <c r="BI25" s="2">
        <f t="shared" si="47"/>
        <v>1</v>
      </c>
      <c r="BK25" s="2">
        <f t="shared" si="28"/>
        <v>1</v>
      </c>
      <c r="BL25" s="2">
        <f t="shared" si="37"/>
        <v>1</v>
      </c>
      <c r="BM25" s="2">
        <f t="shared" si="37"/>
        <v>1</v>
      </c>
      <c r="BN25" s="2">
        <f t="shared" si="37"/>
        <v>1</v>
      </c>
      <c r="BO25" s="2">
        <f t="shared" si="37"/>
        <v>1</v>
      </c>
      <c r="BQ25" s="2">
        <f t="shared" si="29"/>
        <v>1</v>
      </c>
      <c r="BR25" s="2">
        <f t="shared" si="38"/>
        <v>1</v>
      </c>
      <c r="BS25" s="2">
        <f t="shared" si="38"/>
        <v>1</v>
      </c>
      <c r="BT25" s="2">
        <f t="shared" si="38"/>
        <v>1</v>
      </c>
      <c r="BU25" s="2">
        <f t="shared" si="38"/>
        <v>1</v>
      </c>
      <c r="BW25" s="2">
        <f t="shared" si="30"/>
        <v>1</v>
      </c>
      <c r="BX25" s="2">
        <f t="shared" si="39"/>
        <v>1</v>
      </c>
      <c r="BY25" s="2">
        <f t="shared" si="39"/>
        <v>1</v>
      </c>
      <c r="BZ25" s="2">
        <f t="shared" si="39"/>
        <v>1</v>
      </c>
      <c r="CA25" s="2">
        <f t="shared" si="39"/>
        <v>1</v>
      </c>
      <c r="CC25" s="2">
        <f t="shared" si="31"/>
        <v>1</v>
      </c>
      <c r="CD25" s="2">
        <f t="shared" si="40"/>
        <v>1</v>
      </c>
      <c r="CE25" s="2">
        <f t="shared" si="40"/>
        <v>1</v>
      </c>
      <c r="CF25" s="2">
        <f t="shared" si="40"/>
        <v>1</v>
      </c>
      <c r="CG25" s="2">
        <f t="shared" si="40"/>
        <v>1</v>
      </c>
      <c r="CI25" s="2">
        <f t="shared" si="32"/>
        <v>1</v>
      </c>
      <c r="CJ25" s="2">
        <f t="shared" si="41"/>
        <v>1</v>
      </c>
      <c r="CK25" s="2">
        <f t="shared" si="41"/>
        <v>1</v>
      </c>
      <c r="CL25" s="2">
        <f t="shared" si="41"/>
        <v>1</v>
      </c>
      <c r="CM25" s="2">
        <f t="shared" si="41"/>
        <v>1</v>
      </c>
      <c r="CO25" s="2">
        <f t="shared" si="33"/>
        <v>1</v>
      </c>
      <c r="CP25" s="2">
        <f t="shared" si="42"/>
        <v>1</v>
      </c>
      <c r="CQ25" s="2">
        <f t="shared" si="42"/>
        <v>1</v>
      </c>
      <c r="CR25" s="2">
        <f t="shared" si="42"/>
        <v>1</v>
      </c>
      <c r="CS25" s="2">
        <f t="shared" si="42"/>
        <v>1</v>
      </c>
    </row>
    <row r="26" spans="1:97">
      <c r="A26" s="261">
        <f>'BNRegular Symbol'!K25</f>
        <v>22</v>
      </c>
      <c r="B26" s="1" t="str">
        <f>'BNRegular Symbol'!L25</f>
        <v>M4</v>
      </c>
      <c r="C26" s="1" t="str">
        <f>'BNRegular Symbol'!M25</f>
        <v>S1</v>
      </c>
      <c r="D26" s="1" t="str">
        <f>'BNRegular Symbol'!N25</f>
        <v>M1</v>
      </c>
      <c r="E26" s="1" t="str">
        <f>'BNRegular Symbol'!O25</f>
        <v>M5</v>
      </c>
      <c r="F26" s="1" t="str">
        <f>'BNRegular Symbol'!P25</f>
        <v>M2</v>
      </c>
      <c r="I26" s="2">
        <f t="shared" si="15"/>
        <v>1</v>
      </c>
      <c r="J26" s="2">
        <f t="shared" si="16"/>
        <v>1</v>
      </c>
      <c r="K26" s="2">
        <f t="shared" si="17"/>
        <v>0</v>
      </c>
      <c r="L26" s="2">
        <f t="shared" si="18"/>
        <v>1</v>
      </c>
      <c r="M26" s="2">
        <f t="shared" si="19"/>
        <v>1</v>
      </c>
      <c r="O26" s="2">
        <f t="shared" si="43"/>
        <v>1</v>
      </c>
      <c r="P26" s="2">
        <f t="shared" si="43"/>
        <v>1</v>
      </c>
      <c r="Q26" s="2">
        <f t="shared" si="43"/>
        <v>1</v>
      </c>
      <c r="R26" s="2">
        <f t="shared" si="43"/>
        <v>0</v>
      </c>
      <c r="S26" s="2">
        <f t="shared" si="43"/>
        <v>0</v>
      </c>
      <c r="U26" s="2">
        <f t="shared" si="21"/>
        <v>1</v>
      </c>
      <c r="V26" s="2">
        <f t="shared" si="34"/>
        <v>1</v>
      </c>
      <c r="W26" s="2">
        <f t="shared" si="34"/>
        <v>1</v>
      </c>
      <c r="X26" s="2">
        <f t="shared" si="34"/>
        <v>1</v>
      </c>
      <c r="Y26" s="2">
        <f t="shared" si="34"/>
        <v>1</v>
      </c>
      <c r="AA26" s="2">
        <f t="shared" si="22"/>
        <v>0</v>
      </c>
      <c r="AB26" s="2">
        <f t="shared" si="35"/>
        <v>1</v>
      </c>
      <c r="AC26" s="2">
        <f t="shared" si="35"/>
        <v>1</v>
      </c>
      <c r="AD26" s="2">
        <f t="shared" si="35"/>
        <v>1</v>
      </c>
      <c r="AE26" s="2">
        <f t="shared" si="35"/>
        <v>0</v>
      </c>
      <c r="AG26" s="2">
        <f t="shared" si="23"/>
        <v>1</v>
      </c>
      <c r="AH26" s="2">
        <f t="shared" si="36"/>
        <v>0</v>
      </c>
      <c r="AI26" s="2">
        <f t="shared" si="36"/>
        <v>0</v>
      </c>
      <c r="AJ26" s="2">
        <f t="shared" si="36"/>
        <v>0</v>
      </c>
      <c r="AK26" s="2">
        <f t="shared" si="36"/>
        <v>1</v>
      </c>
      <c r="AM26" s="2">
        <f t="shared" si="44"/>
        <v>1</v>
      </c>
      <c r="AN26" s="2">
        <f t="shared" si="44"/>
        <v>1</v>
      </c>
      <c r="AO26" s="2">
        <f t="shared" si="44"/>
        <v>1</v>
      </c>
      <c r="AP26" s="2">
        <f t="shared" si="44"/>
        <v>1</v>
      </c>
      <c r="AQ26" s="2">
        <f t="shared" si="44"/>
        <v>1</v>
      </c>
      <c r="AS26" s="2">
        <f t="shared" si="45"/>
        <v>1</v>
      </c>
      <c r="AT26" s="2">
        <f t="shared" si="45"/>
        <v>1</v>
      </c>
      <c r="AU26" s="2">
        <f t="shared" si="45"/>
        <v>1</v>
      </c>
      <c r="AV26" s="2">
        <f t="shared" si="45"/>
        <v>1</v>
      </c>
      <c r="AW26" s="2">
        <f t="shared" si="45"/>
        <v>1</v>
      </c>
      <c r="AY26" s="2">
        <f t="shared" si="46"/>
        <v>1</v>
      </c>
      <c r="AZ26" s="2">
        <f t="shared" si="46"/>
        <v>1</v>
      </c>
      <c r="BA26" s="2">
        <f t="shared" si="46"/>
        <v>1</v>
      </c>
      <c r="BB26" s="2">
        <f t="shared" si="46"/>
        <v>1</v>
      </c>
      <c r="BC26" s="2">
        <f t="shared" si="46"/>
        <v>1</v>
      </c>
      <c r="BE26" s="2">
        <f t="shared" si="47"/>
        <v>1</v>
      </c>
      <c r="BF26" s="2">
        <f t="shared" si="47"/>
        <v>1</v>
      </c>
      <c r="BG26" s="2">
        <f t="shared" si="47"/>
        <v>1</v>
      </c>
      <c r="BH26" s="2">
        <f t="shared" si="47"/>
        <v>1</v>
      </c>
      <c r="BI26" s="2">
        <f t="shared" si="47"/>
        <v>1</v>
      </c>
      <c r="BK26" s="2">
        <f t="shared" si="28"/>
        <v>1</v>
      </c>
      <c r="BL26" s="2">
        <f t="shared" si="37"/>
        <v>1</v>
      </c>
      <c r="BM26" s="2">
        <f t="shared" si="37"/>
        <v>1</v>
      </c>
      <c r="BN26" s="2">
        <f t="shared" si="37"/>
        <v>1</v>
      </c>
      <c r="BO26" s="2">
        <f t="shared" si="37"/>
        <v>1</v>
      </c>
      <c r="BQ26" s="2">
        <f t="shared" si="29"/>
        <v>1</v>
      </c>
      <c r="BR26" s="2">
        <f t="shared" si="38"/>
        <v>1</v>
      </c>
      <c r="BS26" s="2">
        <f t="shared" si="38"/>
        <v>1</v>
      </c>
      <c r="BT26" s="2">
        <f t="shared" si="38"/>
        <v>1</v>
      </c>
      <c r="BU26" s="2">
        <f t="shared" si="38"/>
        <v>1</v>
      </c>
      <c r="BW26" s="2">
        <f t="shared" si="30"/>
        <v>1</v>
      </c>
      <c r="BX26" s="2">
        <f t="shared" si="39"/>
        <v>1</v>
      </c>
      <c r="BY26" s="2">
        <f t="shared" si="39"/>
        <v>1</v>
      </c>
      <c r="BZ26" s="2">
        <f t="shared" si="39"/>
        <v>1</v>
      </c>
      <c r="CA26" s="2">
        <f t="shared" si="39"/>
        <v>1</v>
      </c>
      <c r="CC26" s="2">
        <f t="shared" si="31"/>
        <v>1</v>
      </c>
      <c r="CD26" s="2">
        <f t="shared" si="40"/>
        <v>1</v>
      </c>
      <c r="CE26" s="2">
        <f t="shared" si="40"/>
        <v>1</v>
      </c>
      <c r="CF26" s="2">
        <f t="shared" si="40"/>
        <v>1</v>
      </c>
      <c r="CG26" s="2">
        <f t="shared" si="40"/>
        <v>1</v>
      </c>
      <c r="CI26" s="2">
        <f t="shared" si="32"/>
        <v>1</v>
      </c>
      <c r="CJ26" s="2">
        <f t="shared" si="41"/>
        <v>1</v>
      </c>
      <c r="CK26" s="2">
        <f t="shared" si="41"/>
        <v>1</v>
      </c>
      <c r="CL26" s="2">
        <f t="shared" si="41"/>
        <v>1</v>
      </c>
      <c r="CM26" s="2">
        <f t="shared" si="41"/>
        <v>1</v>
      </c>
      <c r="CO26" s="2">
        <f t="shared" si="33"/>
        <v>1</v>
      </c>
      <c r="CP26" s="2">
        <f t="shared" si="42"/>
        <v>1</v>
      </c>
      <c r="CQ26" s="2">
        <f t="shared" si="42"/>
        <v>1</v>
      </c>
      <c r="CR26" s="2">
        <f t="shared" si="42"/>
        <v>1</v>
      </c>
      <c r="CS26" s="2">
        <f t="shared" si="42"/>
        <v>1</v>
      </c>
    </row>
    <row r="27" spans="1:97">
      <c r="A27" s="261">
        <f>'BNRegular Symbol'!K26</f>
        <v>23</v>
      </c>
      <c r="B27" s="1" t="str">
        <f>'BNRegular Symbol'!L26</f>
        <v>M4</v>
      </c>
      <c r="C27" s="1" t="str">
        <f>'BNRegular Symbol'!M26</f>
        <v>M5</v>
      </c>
      <c r="D27" s="1" t="str">
        <f>'BNRegular Symbol'!N26</f>
        <v>M5</v>
      </c>
      <c r="E27" s="1" t="str">
        <f>'BNRegular Symbol'!O26</f>
        <v>M2</v>
      </c>
      <c r="F27" s="1" t="str">
        <f>'BNRegular Symbol'!P26</f>
        <v>M4</v>
      </c>
      <c r="I27" s="2">
        <f t="shared" si="15"/>
        <v>0</v>
      </c>
      <c r="J27" s="2">
        <f t="shared" si="16"/>
        <v>1</v>
      </c>
      <c r="K27" s="2">
        <f t="shared" si="17"/>
        <v>1</v>
      </c>
      <c r="L27" s="2">
        <f t="shared" si="18"/>
        <v>1</v>
      </c>
      <c r="M27" s="2">
        <f t="shared" si="19"/>
        <v>1</v>
      </c>
      <c r="O27" s="2">
        <f t="shared" si="43"/>
        <v>1</v>
      </c>
      <c r="P27" s="2">
        <f t="shared" si="43"/>
        <v>1</v>
      </c>
      <c r="Q27" s="2">
        <f t="shared" si="43"/>
        <v>1</v>
      </c>
      <c r="R27" s="2">
        <f t="shared" si="43"/>
        <v>0</v>
      </c>
      <c r="S27" s="2">
        <f t="shared" si="43"/>
        <v>1</v>
      </c>
      <c r="U27" s="2">
        <f t="shared" si="21"/>
        <v>1</v>
      </c>
      <c r="V27" s="2">
        <f t="shared" si="34"/>
        <v>1</v>
      </c>
      <c r="W27" s="2">
        <f t="shared" si="34"/>
        <v>1</v>
      </c>
      <c r="X27" s="2">
        <f t="shared" si="34"/>
        <v>1</v>
      </c>
      <c r="Y27" s="2">
        <f t="shared" si="34"/>
        <v>0</v>
      </c>
      <c r="AA27" s="2">
        <f t="shared" si="22"/>
        <v>0</v>
      </c>
      <c r="AB27" s="2">
        <f t="shared" si="35"/>
        <v>1</v>
      </c>
      <c r="AC27" s="2">
        <f t="shared" si="35"/>
        <v>1</v>
      </c>
      <c r="AD27" s="2">
        <f t="shared" si="35"/>
        <v>1</v>
      </c>
      <c r="AE27" s="2">
        <f t="shared" si="35"/>
        <v>0</v>
      </c>
      <c r="AG27" s="2">
        <f t="shared" si="23"/>
        <v>1</v>
      </c>
      <c r="AH27" s="2">
        <f t="shared" si="36"/>
        <v>0</v>
      </c>
      <c r="AI27" s="2">
        <f t="shared" si="36"/>
        <v>0</v>
      </c>
      <c r="AJ27" s="2">
        <f t="shared" si="36"/>
        <v>1</v>
      </c>
      <c r="AK27" s="2">
        <f t="shared" si="36"/>
        <v>1</v>
      </c>
      <c r="AM27" s="2">
        <f t="shared" si="44"/>
        <v>1</v>
      </c>
      <c r="AN27" s="2">
        <f t="shared" si="44"/>
        <v>1</v>
      </c>
      <c r="AO27" s="2">
        <f t="shared" si="44"/>
        <v>1</v>
      </c>
      <c r="AP27" s="2">
        <f t="shared" si="44"/>
        <v>1</v>
      </c>
      <c r="AQ27" s="2">
        <f t="shared" si="44"/>
        <v>1</v>
      </c>
      <c r="AS27" s="2">
        <f t="shared" si="45"/>
        <v>1</v>
      </c>
      <c r="AT27" s="2">
        <f t="shared" si="45"/>
        <v>1</v>
      </c>
      <c r="AU27" s="2">
        <f t="shared" si="45"/>
        <v>1</v>
      </c>
      <c r="AV27" s="2">
        <f t="shared" si="45"/>
        <v>1</v>
      </c>
      <c r="AW27" s="2">
        <f t="shared" si="45"/>
        <v>1</v>
      </c>
      <c r="AY27" s="2">
        <f t="shared" si="46"/>
        <v>1</v>
      </c>
      <c r="AZ27" s="2">
        <f t="shared" si="46"/>
        <v>1</v>
      </c>
      <c r="BA27" s="2">
        <f t="shared" si="46"/>
        <v>1</v>
      </c>
      <c r="BB27" s="2">
        <f t="shared" si="46"/>
        <v>1</v>
      </c>
      <c r="BC27" s="2">
        <f t="shared" si="46"/>
        <v>1</v>
      </c>
      <c r="BE27" s="2">
        <f t="shared" si="47"/>
        <v>1</v>
      </c>
      <c r="BF27" s="2">
        <f t="shared" si="47"/>
        <v>1</v>
      </c>
      <c r="BG27" s="2">
        <f t="shared" si="47"/>
        <v>1</v>
      </c>
      <c r="BH27" s="2">
        <f t="shared" si="47"/>
        <v>1</v>
      </c>
      <c r="BI27" s="2">
        <f t="shared" si="47"/>
        <v>1</v>
      </c>
      <c r="BK27" s="2">
        <f t="shared" si="28"/>
        <v>1</v>
      </c>
      <c r="BL27" s="2">
        <f t="shared" si="37"/>
        <v>1</v>
      </c>
      <c r="BM27" s="2">
        <f t="shared" si="37"/>
        <v>1</v>
      </c>
      <c r="BN27" s="2">
        <f t="shared" si="37"/>
        <v>1</v>
      </c>
      <c r="BO27" s="2">
        <f t="shared" si="37"/>
        <v>1</v>
      </c>
      <c r="BQ27" s="2">
        <f t="shared" si="29"/>
        <v>1</v>
      </c>
      <c r="BR27" s="2">
        <f t="shared" si="38"/>
        <v>1</v>
      </c>
      <c r="BS27" s="2">
        <f t="shared" si="38"/>
        <v>1</v>
      </c>
      <c r="BT27" s="2">
        <f t="shared" si="38"/>
        <v>1</v>
      </c>
      <c r="BU27" s="2">
        <f t="shared" si="38"/>
        <v>1</v>
      </c>
      <c r="BW27" s="2">
        <f t="shared" si="30"/>
        <v>1</v>
      </c>
      <c r="BX27" s="2">
        <f t="shared" si="39"/>
        <v>1</v>
      </c>
      <c r="BY27" s="2">
        <f t="shared" si="39"/>
        <v>1</v>
      </c>
      <c r="BZ27" s="2">
        <f t="shared" si="39"/>
        <v>1</v>
      </c>
      <c r="CA27" s="2">
        <f t="shared" si="39"/>
        <v>1</v>
      </c>
      <c r="CC27" s="2">
        <f t="shared" si="31"/>
        <v>1</v>
      </c>
      <c r="CD27" s="2">
        <f t="shared" si="40"/>
        <v>1</v>
      </c>
      <c r="CE27" s="2">
        <f t="shared" si="40"/>
        <v>1</v>
      </c>
      <c r="CF27" s="2">
        <f t="shared" si="40"/>
        <v>1</v>
      </c>
      <c r="CG27" s="2">
        <f t="shared" si="40"/>
        <v>1</v>
      </c>
      <c r="CI27" s="2">
        <f t="shared" si="32"/>
        <v>1</v>
      </c>
      <c r="CJ27" s="2">
        <f t="shared" si="41"/>
        <v>1</v>
      </c>
      <c r="CK27" s="2">
        <f t="shared" si="41"/>
        <v>1</v>
      </c>
      <c r="CL27" s="2">
        <f t="shared" si="41"/>
        <v>1</v>
      </c>
      <c r="CM27" s="2">
        <f t="shared" si="41"/>
        <v>1</v>
      </c>
      <c r="CO27" s="2">
        <f t="shared" si="33"/>
        <v>1</v>
      </c>
      <c r="CP27" s="2">
        <f t="shared" si="42"/>
        <v>1</v>
      </c>
      <c r="CQ27" s="2">
        <f t="shared" si="42"/>
        <v>1</v>
      </c>
      <c r="CR27" s="2">
        <f t="shared" si="42"/>
        <v>1</v>
      </c>
      <c r="CS27" s="2">
        <f t="shared" si="42"/>
        <v>1</v>
      </c>
    </row>
    <row r="28" spans="1:97">
      <c r="A28" s="261">
        <f>'BNRegular Symbol'!K27</f>
        <v>24</v>
      </c>
      <c r="B28" s="1" t="str">
        <f>'BNRegular Symbol'!L27</f>
        <v>M4</v>
      </c>
      <c r="C28" s="1" t="str">
        <f>'BNRegular Symbol'!M27</f>
        <v>M5</v>
      </c>
      <c r="D28" s="1" t="str">
        <f>'BNRegular Symbol'!N27</f>
        <v>M5</v>
      </c>
      <c r="E28" s="1" t="str">
        <f>'BNRegular Symbol'!O27</f>
        <v>M2</v>
      </c>
      <c r="F28" s="1" t="str">
        <f>'BNRegular Symbol'!P27</f>
        <v>M4</v>
      </c>
      <c r="I28" s="2">
        <f t="shared" si="15"/>
        <v>0</v>
      </c>
      <c r="J28" s="2">
        <f t="shared" si="16"/>
        <v>1</v>
      </c>
      <c r="K28" s="2">
        <f t="shared" si="17"/>
        <v>1</v>
      </c>
      <c r="L28" s="2">
        <f t="shared" si="18"/>
        <v>1</v>
      </c>
      <c r="M28" s="2">
        <f t="shared" si="19"/>
        <v>1</v>
      </c>
      <c r="O28" s="2">
        <f t="shared" si="43"/>
        <v>1</v>
      </c>
      <c r="P28" s="2">
        <f t="shared" si="43"/>
        <v>1</v>
      </c>
      <c r="Q28" s="2">
        <f t="shared" si="43"/>
        <v>1</v>
      </c>
      <c r="R28" s="2">
        <f t="shared" si="43"/>
        <v>0</v>
      </c>
      <c r="S28" s="2">
        <f t="shared" si="43"/>
        <v>1</v>
      </c>
      <c r="U28" s="2">
        <f t="shared" si="21"/>
        <v>1</v>
      </c>
      <c r="V28" s="2">
        <f t="shared" si="34"/>
        <v>0</v>
      </c>
      <c r="W28" s="2">
        <f t="shared" si="34"/>
        <v>1</v>
      </c>
      <c r="X28" s="2">
        <f t="shared" si="34"/>
        <v>1</v>
      </c>
      <c r="Y28" s="2">
        <f t="shared" si="34"/>
        <v>0</v>
      </c>
      <c r="AA28" s="2">
        <f t="shared" si="22"/>
        <v>0</v>
      </c>
      <c r="AB28" s="2">
        <f t="shared" si="35"/>
        <v>1</v>
      </c>
      <c r="AC28" s="2">
        <f t="shared" si="35"/>
        <v>1</v>
      </c>
      <c r="AD28" s="2">
        <f t="shared" si="35"/>
        <v>0</v>
      </c>
      <c r="AE28" s="2">
        <f t="shared" si="35"/>
        <v>0</v>
      </c>
      <c r="AG28" s="2">
        <f t="shared" si="23"/>
        <v>1</v>
      </c>
      <c r="AH28" s="2">
        <f t="shared" si="36"/>
        <v>0</v>
      </c>
      <c r="AI28" s="2">
        <f t="shared" si="36"/>
        <v>0</v>
      </c>
      <c r="AJ28" s="2">
        <f t="shared" si="36"/>
        <v>1</v>
      </c>
      <c r="AK28" s="2">
        <f t="shared" si="36"/>
        <v>1</v>
      </c>
      <c r="AM28" s="2">
        <f t="shared" si="44"/>
        <v>1</v>
      </c>
      <c r="AN28" s="2">
        <f t="shared" si="44"/>
        <v>1</v>
      </c>
      <c r="AO28" s="2">
        <f t="shared" si="44"/>
        <v>1</v>
      </c>
      <c r="AP28" s="2">
        <f t="shared" si="44"/>
        <v>1</v>
      </c>
      <c r="AQ28" s="2">
        <f t="shared" si="44"/>
        <v>1</v>
      </c>
      <c r="AS28" s="2">
        <f t="shared" si="45"/>
        <v>1</v>
      </c>
      <c r="AT28" s="2">
        <f t="shared" si="45"/>
        <v>1</v>
      </c>
      <c r="AU28" s="2">
        <f t="shared" si="45"/>
        <v>1</v>
      </c>
      <c r="AV28" s="2">
        <f t="shared" si="45"/>
        <v>1</v>
      </c>
      <c r="AW28" s="2">
        <f t="shared" si="45"/>
        <v>1</v>
      </c>
      <c r="AY28" s="2">
        <f t="shared" si="46"/>
        <v>1</v>
      </c>
      <c r="AZ28" s="2">
        <f t="shared" si="46"/>
        <v>1</v>
      </c>
      <c r="BA28" s="2">
        <f t="shared" si="46"/>
        <v>1</v>
      </c>
      <c r="BB28" s="2">
        <f t="shared" si="46"/>
        <v>1</v>
      </c>
      <c r="BC28" s="2">
        <f t="shared" si="46"/>
        <v>1</v>
      </c>
      <c r="BE28" s="2">
        <f t="shared" si="47"/>
        <v>1</v>
      </c>
      <c r="BF28" s="2">
        <f t="shared" si="47"/>
        <v>1</v>
      </c>
      <c r="BG28" s="2">
        <f t="shared" si="47"/>
        <v>1</v>
      </c>
      <c r="BH28" s="2">
        <f t="shared" si="47"/>
        <v>1</v>
      </c>
      <c r="BI28" s="2">
        <f t="shared" si="47"/>
        <v>1</v>
      </c>
      <c r="BK28" s="2">
        <f t="shared" si="28"/>
        <v>1</v>
      </c>
      <c r="BL28" s="2">
        <f t="shared" si="37"/>
        <v>1</v>
      </c>
      <c r="BM28" s="2">
        <f t="shared" si="37"/>
        <v>1</v>
      </c>
      <c r="BN28" s="2">
        <f t="shared" si="37"/>
        <v>1</v>
      </c>
      <c r="BO28" s="2">
        <f t="shared" si="37"/>
        <v>1</v>
      </c>
      <c r="BQ28" s="2">
        <f t="shared" si="29"/>
        <v>1</v>
      </c>
      <c r="BR28" s="2">
        <f t="shared" si="38"/>
        <v>1</v>
      </c>
      <c r="BS28" s="2">
        <f t="shared" si="38"/>
        <v>1</v>
      </c>
      <c r="BT28" s="2">
        <f t="shared" si="38"/>
        <v>1</v>
      </c>
      <c r="BU28" s="2">
        <f t="shared" si="38"/>
        <v>1</v>
      </c>
      <c r="BW28" s="2">
        <f t="shared" si="30"/>
        <v>1</v>
      </c>
      <c r="BX28" s="2">
        <f t="shared" si="39"/>
        <v>1</v>
      </c>
      <c r="BY28" s="2">
        <f t="shared" si="39"/>
        <v>1</v>
      </c>
      <c r="BZ28" s="2">
        <f t="shared" si="39"/>
        <v>1</v>
      </c>
      <c r="CA28" s="2">
        <f t="shared" si="39"/>
        <v>1</v>
      </c>
      <c r="CC28" s="2">
        <f t="shared" si="31"/>
        <v>1</v>
      </c>
      <c r="CD28" s="2">
        <f t="shared" si="40"/>
        <v>1</v>
      </c>
      <c r="CE28" s="2">
        <f t="shared" si="40"/>
        <v>1</v>
      </c>
      <c r="CF28" s="2">
        <f t="shared" si="40"/>
        <v>1</v>
      </c>
      <c r="CG28" s="2">
        <f t="shared" si="40"/>
        <v>1</v>
      </c>
      <c r="CI28" s="2">
        <f t="shared" si="32"/>
        <v>1</v>
      </c>
      <c r="CJ28" s="2">
        <f t="shared" si="41"/>
        <v>1</v>
      </c>
      <c r="CK28" s="2">
        <f t="shared" si="41"/>
        <v>1</v>
      </c>
      <c r="CL28" s="2">
        <f t="shared" si="41"/>
        <v>1</v>
      </c>
      <c r="CM28" s="2">
        <f t="shared" si="41"/>
        <v>1</v>
      </c>
      <c r="CO28" s="2">
        <f t="shared" si="33"/>
        <v>1</v>
      </c>
      <c r="CP28" s="2">
        <f t="shared" si="42"/>
        <v>1</v>
      </c>
      <c r="CQ28" s="2">
        <f t="shared" si="42"/>
        <v>1</v>
      </c>
      <c r="CR28" s="2">
        <f t="shared" si="42"/>
        <v>1</v>
      </c>
      <c r="CS28" s="2">
        <f t="shared" si="42"/>
        <v>1</v>
      </c>
    </row>
    <row r="29" spans="1:97">
      <c r="A29" s="261">
        <f>'BNRegular Symbol'!K28</f>
        <v>25</v>
      </c>
      <c r="B29" s="1" t="str">
        <f>'BNRegular Symbol'!L28</f>
        <v>M1</v>
      </c>
      <c r="C29" s="1" t="str">
        <f>'BNRegular Symbol'!M28</f>
        <v>M5</v>
      </c>
      <c r="D29" s="1" t="str">
        <f>'BNRegular Symbol'!N28</f>
        <v>S1</v>
      </c>
      <c r="E29" s="1" t="str">
        <f>'BNRegular Symbol'!O28</f>
        <v>S1</v>
      </c>
      <c r="F29" s="1" t="str">
        <f>'BNRegular Symbol'!P28</f>
        <v>M3</v>
      </c>
      <c r="I29" s="2">
        <f t="shared" si="15"/>
        <v>0</v>
      </c>
      <c r="J29" s="2">
        <f t="shared" si="16"/>
        <v>0</v>
      </c>
      <c r="K29" s="2">
        <f t="shared" si="17"/>
        <v>1</v>
      </c>
      <c r="L29" s="2">
        <f t="shared" si="18"/>
        <v>1</v>
      </c>
      <c r="M29" s="2">
        <f t="shared" si="19"/>
        <v>1</v>
      </c>
      <c r="O29" s="2">
        <f t="shared" si="43"/>
        <v>1</v>
      </c>
      <c r="P29" s="2">
        <f t="shared" si="43"/>
        <v>0</v>
      </c>
      <c r="Q29" s="2">
        <f t="shared" si="43"/>
        <v>1</v>
      </c>
      <c r="R29" s="2">
        <f t="shared" si="43"/>
        <v>1</v>
      </c>
      <c r="S29" s="2">
        <f t="shared" si="43"/>
        <v>0</v>
      </c>
      <c r="U29" s="2">
        <f t="shared" si="21"/>
        <v>1</v>
      </c>
      <c r="V29" s="2">
        <f t="shared" si="34"/>
        <v>0</v>
      </c>
      <c r="W29" s="2">
        <f t="shared" si="34"/>
        <v>1</v>
      </c>
      <c r="X29" s="2">
        <f t="shared" si="34"/>
        <v>1</v>
      </c>
      <c r="Y29" s="2">
        <f t="shared" si="34"/>
        <v>0</v>
      </c>
      <c r="AA29" s="2">
        <f t="shared" si="22"/>
        <v>1</v>
      </c>
      <c r="AB29" s="2">
        <f t="shared" si="35"/>
        <v>0</v>
      </c>
      <c r="AC29" s="2">
        <f t="shared" si="35"/>
        <v>1</v>
      </c>
      <c r="AD29" s="2">
        <f t="shared" si="35"/>
        <v>0</v>
      </c>
      <c r="AE29" s="2">
        <f t="shared" si="35"/>
        <v>1</v>
      </c>
      <c r="AG29" s="2">
        <f t="shared" si="23"/>
        <v>1</v>
      </c>
      <c r="AH29" s="2">
        <f t="shared" si="36"/>
        <v>0</v>
      </c>
      <c r="AI29" s="2">
        <f t="shared" si="36"/>
        <v>0</v>
      </c>
      <c r="AJ29" s="2">
        <f t="shared" si="36"/>
        <v>1</v>
      </c>
      <c r="AK29" s="2">
        <f t="shared" si="36"/>
        <v>1</v>
      </c>
      <c r="AM29" s="2">
        <f t="shared" si="44"/>
        <v>1</v>
      </c>
      <c r="AN29" s="2">
        <f t="shared" si="44"/>
        <v>0</v>
      </c>
      <c r="AO29" s="2">
        <f t="shared" si="44"/>
        <v>1</v>
      </c>
      <c r="AP29" s="2">
        <f t="shared" si="44"/>
        <v>1</v>
      </c>
      <c r="AQ29" s="2">
        <f t="shared" si="44"/>
        <v>1</v>
      </c>
      <c r="AS29" s="2">
        <f t="shared" si="45"/>
        <v>1</v>
      </c>
      <c r="AT29" s="2">
        <f t="shared" si="45"/>
        <v>0</v>
      </c>
      <c r="AU29" s="2">
        <f t="shared" si="45"/>
        <v>1</v>
      </c>
      <c r="AV29" s="2">
        <f t="shared" si="45"/>
        <v>1</v>
      </c>
      <c r="AW29" s="2">
        <f t="shared" si="45"/>
        <v>1</v>
      </c>
      <c r="AY29" s="2">
        <f t="shared" si="46"/>
        <v>1</v>
      </c>
      <c r="AZ29" s="2">
        <f t="shared" si="46"/>
        <v>0</v>
      </c>
      <c r="BA29" s="2">
        <f t="shared" si="46"/>
        <v>1</v>
      </c>
      <c r="BB29" s="2">
        <f t="shared" si="46"/>
        <v>1</v>
      </c>
      <c r="BC29" s="2">
        <f t="shared" si="46"/>
        <v>1</v>
      </c>
      <c r="BE29" s="2">
        <f t="shared" si="47"/>
        <v>1</v>
      </c>
      <c r="BF29" s="2">
        <f t="shared" si="47"/>
        <v>0</v>
      </c>
      <c r="BG29" s="2">
        <f t="shared" si="47"/>
        <v>1</v>
      </c>
      <c r="BH29" s="2">
        <f t="shared" si="47"/>
        <v>1</v>
      </c>
      <c r="BI29" s="2">
        <f t="shared" si="47"/>
        <v>1</v>
      </c>
      <c r="BK29" s="2">
        <f t="shared" si="28"/>
        <v>1</v>
      </c>
      <c r="BL29" s="2">
        <f t="shared" si="37"/>
        <v>0</v>
      </c>
      <c r="BM29" s="2">
        <f t="shared" si="37"/>
        <v>1</v>
      </c>
      <c r="BN29" s="2">
        <f t="shared" si="37"/>
        <v>1</v>
      </c>
      <c r="BO29" s="2">
        <f t="shared" si="37"/>
        <v>1</v>
      </c>
      <c r="BQ29" s="2">
        <f t="shared" si="29"/>
        <v>1</v>
      </c>
      <c r="BR29" s="2">
        <f t="shared" si="38"/>
        <v>0</v>
      </c>
      <c r="BS29" s="2">
        <f t="shared" si="38"/>
        <v>1</v>
      </c>
      <c r="BT29" s="2">
        <f t="shared" si="38"/>
        <v>1</v>
      </c>
      <c r="BU29" s="2">
        <f t="shared" si="38"/>
        <v>1</v>
      </c>
      <c r="BW29" s="2">
        <f t="shared" si="30"/>
        <v>1</v>
      </c>
      <c r="BX29" s="2">
        <f t="shared" si="39"/>
        <v>0</v>
      </c>
      <c r="BY29" s="2">
        <f t="shared" si="39"/>
        <v>1</v>
      </c>
      <c r="BZ29" s="2">
        <f t="shared" si="39"/>
        <v>1</v>
      </c>
      <c r="CA29" s="2">
        <f t="shared" si="39"/>
        <v>1</v>
      </c>
      <c r="CC29" s="2">
        <f t="shared" si="31"/>
        <v>1</v>
      </c>
      <c r="CD29" s="2">
        <f t="shared" si="40"/>
        <v>0</v>
      </c>
      <c r="CE29" s="2">
        <f t="shared" si="40"/>
        <v>1</v>
      </c>
      <c r="CF29" s="2">
        <f t="shared" si="40"/>
        <v>1</v>
      </c>
      <c r="CG29" s="2">
        <f t="shared" si="40"/>
        <v>1</v>
      </c>
      <c r="CI29" s="2">
        <f t="shared" si="32"/>
        <v>1</v>
      </c>
      <c r="CJ29" s="2">
        <f t="shared" si="41"/>
        <v>0</v>
      </c>
      <c r="CK29" s="2">
        <f t="shared" si="41"/>
        <v>1</v>
      </c>
      <c r="CL29" s="2">
        <f t="shared" si="41"/>
        <v>1</v>
      </c>
      <c r="CM29" s="2">
        <f t="shared" si="41"/>
        <v>1</v>
      </c>
      <c r="CO29" s="2">
        <f t="shared" si="33"/>
        <v>1</v>
      </c>
      <c r="CP29" s="2">
        <f t="shared" si="42"/>
        <v>0</v>
      </c>
      <c r="CQ29" s="2">
        <f t="shared" si="42"/>
        <v>1</v>
      </c>
      <c r="CR29" s="2">
        <f t="shared" si="42"/>
        <v>1</v>
      </c>
      <c r="CS29" s="2">
        <f t="shared" si="42"/>
        <v>1</v>
      </c>
    </row>
    <row r="30" spans="1:97">
      <c r="A30" s="261">
        <f>'BNRegular Symbol'!K29</f>
        <v>26</v>
      </c>
      <c r="B30" s="1" t="str">
        <f>'BNRegular Symbol'!L29</f>
        <v>M1</v>
      </c>
      <c r="C30" s="1" t="str">
        <f>'BNRegular Symbol'!M29</f>
        <v>M3</v>
      </c>
      <c r="D30" s="1" t="str">
        <f>'BNRegular Symbol'!N29</f>
        <v>M5</v>
      </c>
      <c r="E30" s="1" t="str">
        <f>'BNRegular Symbol'!O29</f>
        <v>M4</v>
      </c>
      <c r="F30" s="1" t="str">
        <f>'BNRegular Symbol'!P29</f>
        <v>M3</v>
      </c>
      <c r="I30" s="2">
        <f t="shared" si="15"/>
        <v>0</v>
      </c>
      <c r="J30" s="2">
        <f t="shared" si="16"/>
        <v>0</v>
      </c>
      <c r="K30" s="2">
        <f t="shared" si="17"/>
        <v>1</v>
      </c>
      <c r="L30" s="2">
        <f t="shared" si="18"/>
        <v>1</v>
      </c>
      <c r="M30" s="2">
        <f t="shared" si="19"/>
        <v>1</v>
      </c>
      <c r="O30" s="2">
        <f t="shared" si="43"/>
        <v>1</v>
      </c>
      <c r="P30" s="2">
        <f t="shared" si="43"/>
        <v>0</v>
      </c>
      <c r="Q30" s="2">
        <f t="shared" si="43"/>
        <v>1</v>
      </c>
      <c r="R30" s="2">
        <f t="shared" si="43"/>
        <v>1</v>
      </c>
      <c r="S30" s="2">
        <f t="shared" si="43"/>
        <v>0</v>
      </c>
      <c r="U30" s="2">
        <f t="shared" si="21"/>
        <v>1</v>
      </c>
      <c r="V30" s="2">
        <f t="shared" si="34"/>
        <v>0</v>
      </c>
      <c r="W30" s="2">
        <f t="shared" si="34"/>
        <v>1</v>
      </c>
      <c r="X30" s="2">
        <f t="shared" si="34"/>
        <v>1</v>
      </c>
      <c r="Y30" s="2">
        <f t="shared" si="34"/>
        <v>0</v>
      </c>
      <c r="AA30" s="2">
        <f t="shared" si="22"/>
        <v>0</v>
      </c>
      <c r="AB30" s="2">
        <f t="shared" si="35"/>
        <v>0</v>
      </c>
      <c r="AC30" s="2">
        <f t="shared" si="35"/>
        <v>0</v>
      </c>
      <c r="AD30" s="2">
        <f t="shared" si="35"/>
        <v>0</v>
      </c>
      <c r="AE30" s="2">
        <f t="shared" si="35"/>
        <v>0</v>
      </c>
      <c r="AG30" s="2">
        <f t="shared" si="23"/>
        <v>1</v>
      </c>
      <c r="AH30" s="2">
        <f t="shared" si="36"/>
        <v>0</v>
      </c>
      <c r="AI30" s="2">
        <f t="shared" si="36"/>
        <v>0</v>
      </c>
      <c r="AJ30" s="2">
        <f t="shared" si="36"/>
        <v>1</v>
      </c>
      <c r="AK30" s="2">
        <f t="shared" si="36"/>
        <v>1</v>
      </c>
      <c r="AM30" s="2">
        <f t="shared" si="44"/>
        <v>1</v>
      </c>
      <c r="AN30" s="2">
        <f t="shared" si="44"/>
        <v>0</v>
      </c>
      <c r="AO30" s="2">
        <f t="shared" si="44"/>
        <v>1</v>
      </c>
      <c r="AP30" s="2">
        <f t="shared" si="44"/>
        <v>1</v>
      </c>
      <c r="AQ30" s="2">
        <f t="shared" si="44"/>
        <v>1</v>
      </c>
      <c r="AS30" s="2">
        <f t="shared" si="45"/>
        <v>1</v>
      </c>
      <c r="AT30" s="2">
        <f t="shared" si="45"/>
        <v>0</v>
      </c>
      <c r="AU30" s="2">
        <f t="shared" si="45"/>
        <v>1</v>
      </c>
      <c r="AV30" s="2">
        <f t="shared" si="45"/>
        <v>1</v>
      </c>
      <c r="AW30" s="2">
        <f t="shared" si="45"/>
        <v>1</v>
      </c>
      <c r="AY30" s="2">
        <f t="shared" si="46"/>
        <v>1</v>
      </c>
      <c r="AZ30" s="2">
        <f t="shared" si="46"/>
        <v>0</v>
      </c>
      <c r="BA30" s="2">
        <f t="shared" si="46"/>
        <v>1</v>
      </c>
      <c r="BB30" s="2">
        <f t="shared" si="46"/>
        <v>1</v>
      </c>
      <c r="BC30" s="2">
        <f t="shared" si="46"/>
        <v>1</v>
      </c>
      <c r="BE30" s="2">
        <f t="shared" si="47"/>
        <v>1</v>
      </c>
      <c r="BF30" s="2">
        <f t="shared" si="47"/>
        <v>0</v>
      </c>
      <c r="BG30" s="2">
        <f t="shared" si="47"/>
        <v>1</v>
      </c>
      <c r="BH30" s="2">
        <f t="shared" si="47"/>
        <v>1</v>
      </c>
      <c r="BI30" s="2">
        <f t="shared" si="47"/>
        <v>1</v>
      </c>
      <c r="BK30" s="2">
        <f t="shared" si="28"/>
        <v>1</v>
      </c>
      <c r="BL30" s="2">
        <f t="shared" si="37"/>
        <v>0</v>
      </c>
      <c r="BM30" s="2">
        <f t="shared" si="37"/>
        <v>1</v>
      </c>
      <c r="BN30" s="2">
        <f t="shared" si="37"/>
        <v>1</v>
      </c>
      <c r="BO30" s="2">
        <f t="shared" si="37"/>
        <v>1</v>
      </c>
      <c r="BQ30" s="2">
        <f t="shared" si="29"/>
        <v>1</v>
      </c>
      <c r="BR30" s="2">
        <f t="shared" si="38"/>
        <v>0</v>
      </c>
      <c r="BS30" s="2">
        <f t="shared" si="38"/>
        <v>1</v>
      </c>
      <c r="BT30" s="2">
        <f t="shared" si="38"/>
        <v>1</v>
      </c>
      <c r="BU30" s="2">
        <f t="shared" si="38"/>
        <v>1</v>
      </c>
      <c r="BW30" s="2">
        <f t="shared" si="30"/>
        <v>1</v>
      </c>
      <c r="BX30" s="2">
        <f t="shared" si="39"/>
        <v>0</v>
      </c>
      <c r="BY30" s="2">
        <f t="shared" si="39"/>
        <v>1</v>
      </c>
      <c r="BZ30" s="2">
        <f t="shared" si="39"/>
        <v>1</v>
      </c>
      <c r="CA30" s="2">
        <f t="shared" si="39"/>
        <v>1</v>
      </c>
      <c r="CC30" s="2">
        <f t="shared" si="31"/>
        <v>1</v>
      </c>
      <c r="CD30" s="2">
        <f t="shared" si="40"/>
        <v>0</v>
      </c>
      <c r="CE30" s="2">
        <f t="shared" si="40"/>
        <v>1</v>
      </c>
      <c r="CF30" s="2">
        <f t="shared" si="40"/>
        <v>1</v>
      </c>
      <c r="CG30" s="2">
        <f t="shared" si="40"/>
        <v>1</v>
      </c>
      <c r="CI30" s="2">
        <f t="shared" si="32"/>
        <v>1</v>
      </c>
      <c r="CJ30" s="2">
        <f t="shared" si="41"/>
        <v>0</v>
      </c>
      <c r="CK30" s="2">
        <f t="shared" si="41"/>
        <v>1</v>
      </c>
      <c r="CL30" s="2">
        <f t="shared" si="41"/>
        <v>1</v>
      </c>
      <c r="CM30" s="2">
        <f t="shared" si="41"/>
        <v>1</v>
      </c>
      <c r="CO30" s="2">
        <f t="shared" si="33"/>
        <v>1</v>
      </c>
      <c r="CP30" s="2">
        <f t="shared" si="42"/>
        <v>0</v>
      </c>
      <c r="CQ30" s="2">
        <f t="shared" si="42"/>
        <v>1</v>
      </c>
      <c r="CR30" s="2">
        <f t="shared" si="42"/>
        <v>1</v>
      </c>
      <c r="CS30" s="2">
        <f t="shared" si="42"/>
        <v>1</v>
      </c>
    </row>
    <row r="31" spans="1:97">
      <c r="A31" s="261">
        <f>'BNRegular Symbol'!K30</f>
        <v>27</v>
      </c>
      <c r="B31" s="1" t="str">
        <f>'BNRegular Symbol'!L30</f>
        <v>M1</v>
      </c>
      <c r="C31" s="1" t="str">
        <f>'BNRegular Symbol'!M30</f>
        <v>WW</v>
      </c>
      <c r="D31" s="1" t="str">
        <f>'BNRegular Symbol'!N30</f>
        <v>M5</v>
      </c>
      <c r="E31" s="1" t="str">
        <f>'BNRegular Symbol'!O30</f>
        <v>M4</v>
      </c>
      <c r="F31" s="1" t="str">
        <f>'BNRegular Symbol'!P30</f>
        <v>M2</v>
      </c>
      <c r="I31" s="2">
        <f t="shared" si="15"/>
        <v>0</v>
      </c>
      <c r="J31" s="2">
        <f t="shared" si="16"/>
        <v>0</v>
      </c>
      <c r="K31" s="2">
        <f t="shared" si="17"/>
        <v>1</v>
      </c>
      <c r="L31" s="2">
        <f t="shared" si="18"/>
        <v>0</v>
      </c>
      <c r="M31" s="2">
        <f t="shared" si="19"/>
        <v>1</v>
      </c>
      <c r="O31" s="2">
        <f t="shared" si="43"/>
        <v>1</v>
      </c>
      <c r="P31" s="2">
        <f t="shared" si="43"/>
        <v>0</v>
      </c>
      <c r="Q31" s="2">
        <f t="shared" si="43"/>
        <v>1</v>
      </c>
      <c r="R31" s="2">
        <f t="shared" si="43"/>
        <v>0</v>
      </c>
      <c r="S31" s="2">
        <f t="shared" si="43"/>
        <v>0</v>
      </c>
      <c r="U31" s="2">
        <f t="shared" si="21"/>
        <v>1</v>
      </c>
      <c r="V31" s="2">
        <f t="shared" si="34"/>
        <v>0</v>
      </c>
      <c r="W31" s="2">
        <f t="shared" si="34"/>
        <v>0</v>
      </c>
      <c r="X31" s="2">
        <f t="shared" si="34"/>
        <v>0</v>
      </c>
      <c r="Y31" s="2">
        <f t="shared" si="34"/>
        <v>1</v>
      </c>
      <c r="AA31" s="2">
        <f t="shared" si="22"/>
        <v>0</v>
      </c>
      <c r="AB31" s="2">
        <f t="shared" si="35"/>
        <v>0</v>
      </c>
      <c r="AC31" s="2">
        <f t="shared" si="35"/>
        <v>0</v>
      </c>
      <c r="AD31" s="2">
        <f t="shared" si="35"/>
        <v>0</v>
      </c>
      <c r="AE31" s="2">
        <f t="shared" si="35"/>
        <v>0</v>
      </c>
      <c r="AG31" s="2">
        <f t="shared" si="23"/>
        <v>1</v>
      </c>
      <c r="AH31" s="2">
        <f t="shared" si="36"/>
        <v>0</v>
      </c>
      <c r="AI31" s="2">
        <f t="shared" si="36"/>
        <v>0</v>
      </c>
      <c r="AJ31" s="2">
        <f t="shared" si="36"/>
        <v>0</v>
      </c>
      <c r="AK31" s="2">
        <f t="shared" si="36"/>
        <v>1</v>
      </c>
      <c r="AM31" s="2">
        <f t="shared" si="44"/>
        <v>1</v>
      </c>
      <c r="AN31" s="2">
        <f t="shared" si="44"/>
        <v>0</v>
      </c>
      <c r="AO31" s="2">
        <f t="shared" si="44"/>
        <v>1</v>
      </c>
      <c r="AP31" s="2">
        <f t="shared" si="44"/>
        <v>0</v>
      </c>
      <c r="AQ31" s="2">
        <f t="shared" si="44"/>
        <v>1</v>
      </c>
      <c r="AS31" s="2">
        <f t="shared" si="45"/>
        <v>1</v>
      </c>
      <c r="AT31" s="2">
        <f t="shared" si="45"/>
        <v>0</v>
      </c>
      <c r="AU31" s="2">
        <f t="shared" si="45"/>
        <v>1</v>
      </c>
      <c r="AV31" s="2">
        <f t="shared" si="45"/>
        <v>0</v>
      </c>
      <c r="AW31" s="2">
        <f t="shared" si="45"/>
        <v>1</v>
      </c>
      <c r="AY31" s="2">
        <f t="shared" si="46"/>
        <v>1</v>
      </c>
      <c r="AZ31" s="2">
        <f t="shared" si="46"/>
        <v>0</v>
      </c>
      <c r="BA31" s="2">
        <f t="shared" si="46"/>
        <v>1</v>
      </c>
      <c r="BB31" s="2">
        <f t="shared" si="46"/>
        <v>0</v>
      </c>
      <c r="BC31" s="2">
        <f t="shared" si="46"/>
        <v>1</v>
      </c>
      <c r="BE31" s="2">
        <f t="shared" si="47"/>
        <v>1</v>
      </c>
      <c r="BF31" s="2">
        <f t="shared" si="47"/>
        <v>0</v>
      </c>
      <c r="BG31" s="2">
        <f t="shared" si="47"/>
        <v>1</v>
      </c>
      <c r="BH31" s="2">
        <f t="shared" si="47"/>
        <v>0</v>
      </c>
      <c r="BI31" s="2">
        <f t="shared" si="47"/>
        <v>1</v>
      </c>
      <c r="BK31" s="2">
        <f t="shared" si="28"/>
        <v>1</v>
      </c>
      <c r="BL31" s="2">
        <f t="shared" si="37"/>
        <v>0</v>
      </c>
      <c r="BM31" s="2">
        <f t="shared" si="37"/>
        <v>1</v>
      </c>
      <c r="BN31" s="2">
        <f t="shared" si="37"/>
        <v>0</v>
      </c>
      <c r="BO31" s="2">
        <f t="shared" si="37"/>
        <v>1</v>
      </c>
      <c r="BQ31" s="2">
        <f t="shared" si="29"/>
        <v>1</v>
      </c>
      <c r="BR31" s="2">
        <f t="shared" si="38"/>
        <v>0</v>
      </c>
      <c r="BS31" s="2">
        <f t="shared" si="38"/>
        <v>1</v>
      </c>
      <c r="BT31" s="2">
        <f t="shared" si="38"/>
        <v>0</v>
      </c>
      <c r="BU31" s="2">
        <f t="shared" si="38"/>
        <v>1</v>
      </c>
      <c r="BW31" s="2">
        <f t="shared" si="30"/>
        <v>1</v>
      </c>
      <c r="BX31" s="2">
        <f t="shared" si="39"/>
        <v>0</v>
      </c>
      <c r="BY31" s="2">
        <f t="shared" si="39"/>
        <v>1</v>
      </c>
      <c r="BZ31" s="2">
        <f t="shared" si="39"/>
        <v>0</v>
      </c>
      <c r="CA31" s="2">
        <f t="shared" si="39"/>
        <v>1</v>
      </c>
      <c r="CC31" s="2">
        <f t="shared" si="31"/>
        <v>1</v>
      </c>
      <c r="CD31" s="2">
        <f t="shared" si="40"/>
        <v>0</v>
      </c>
      <c r="CE31" s="2">
        <f t="shared" si="40"/>
        <v>1</v>
      </c>
      <c r="CF31" s="2">
        <f t="shared" si="40"/>
        <v>0</v>
      </c>
      <c r="CG31" s="2">
        <f t="shared" si="40"/>
        <v>1</v>
      </c>
      <c r="CI31" s="2">
        <f t="shared" si="32"/>
        <v>1</v>
      </c>
      <c r="CJ31" s="2">
        <f t="shared" si="41"/>
        <v>0</v>
      </c>
      <c r="CK31" s="2">
        <f t="shared" si="41"/>
        <v>1</v>
      </c>
      <c r="CL31" s="2">
        <f t="shared" si="41"/>
        <v>0</v>
      </c>
      <c r="CM31" s="2">
        <f t="shared" si="41"/>
        <v>1</v>
      </c>
      <c r="CO31" s="2">
        <f t="shared" si="33"/>
        <v>1</v>
      </c>
      <c r="CP31" s="2">
        <f t="shared" si="42"/>
        <v>0</v>
      </c>
      <c r="CQ31" s="2">
        <f t="shared" si="42"/>
        <v>1</v>
      </c>
      <c r="CR31" s="2">
        <f t="shared" si="42"/>
        <v>0</v>
      </c>
      <c r="CS31" s="2">
        <f t="shared" si="42"/>
        <v>1</v>
      </c>
    </row>
    <row r="32" spans="1:97">
      <c r="A32" s="261">
        <f>'BNRegular Symbol'!K31</f>
        <v>28</v>
      </c>
      <c r="B32" s="1" t="str">
        <f>'BNRegular Symbol'!L31</f>
        <v>M4</v>
      </c>
      <c r="C32" s="1" t="str">
        <f>'BNRegular Symbol'!M31</f>
        <v>M5</v>
      </c>
      <c r="D32" s="1" t="str">
        <f>'BNRegular Symbol'!N31</f>
        <v>M4</v>
      </c>
      <c r="E32" s="1" t="str">
        <f>'BNRegular Symbol'!O31</f>
        <v>M4</v>
      </c>
      <c r="F32" s="1" t="str">
        <f>'BNRegular Symbol'!P31</f>
        <v>M4</v>
      </c>
      <c r="I32" s="2">
        <f t="shared" si="15"/>
        <v>1</v>
      </c>
      <c r="J32" s="2">
        <f t="shared" si="16"/>
        <v>0</v>
      </c>
      <c r="K32" s="2">
        <f t="shared" si="17"/>
        <v>1</v>
      </c>
      <c r="L32" s="2">
        <f t="shared" si="18"/>
        <v>0</v>
      </c>
      <c r="M32" s="2">
        <f t="shared" si="19"/>
        <v>1</v>
      </c>
      <c r="O32" s="2">
        <f t="shared" si="43"/>
        <v>1</v>
      </c>
      <c r="P32" s="2">
        <f t="shared" si="43"/>
        <v>0</v>
      </c>
      <c r="Q32" s="2">
        <f t="shared" si="43"/>
        <v>1</v>
      </c>
      <c r="R32" s="2">
        <f t="shared" si="43"/>
        <v>0</v>
      </c>
      <c r="S32" s="2">
        <f t="shared" si="43"/>
        <v>1</v>
      </c>
      <c r="U32" s="2">
        <f t="shared" si="21"/>
        <v>1</v>
      </c>
      <c r="V32" s="2">
        <f t="shared" si="34"/>
        <v>1</v>
      </c>
      <c r="W32" s="2">
        <f t="shared" si="34"/>
        <v>0</v>
      </c>
      <c r="X32" s="2">
        <f t="shared" si="34"/>
        <v>0</v>
      </c>
      <c r="Y32" s="2">
        <f t="shared" si="34"/>
        <v>0</v>
      </c>
      <c r="AA32" s="2">
        <f t="shared" si="22"/>
        <v>0</v>
      </c>
      <c r="AB32" s="2">
        <f t="shared" si="35"/>
        <v>1</v>
      </c>
      <c r="AC32" s="2">
        <f t="shared" si="35"/>
        <v>0</v>
      </c>
      <c r="AD32" s="2">
        <f t="shared" si="35"/>
        <v>0</v>
      </c>
      <c r="AE32" s="2">
        <f t="shared" si="35"/>
        <v>0</v>
      </c>
      <c r="AG32" s="2">
        <f t="shared" si="23"/>
        <v>1</v>
      </c>
      <c r="AH32" s="2">
        <f t="shared" si="36"/>
        <v>0</v>
      </c>
      <c r="AI32" s="2">
        <f t="shared" si="36"/>
        <v>1</v>
      </c>
      <c r="AJ32" s="2">
        <f t="shared" si="36"/>
        <v>0</v>
      </c>
      <c r="AK32" s="2">
        <f t="shared" si="36"/>
        <v>1</v>
      </c>
      <c r="AM32" s="2">
        <f t="shared" si="44"/>
        <v>1</v>
      </c>
      <c r="AN32" s="2">
        <f t="shared" si="44"/>
        <v>1</v>
      </c>
      <c r="AO32" s="2">
        <f t="shared" si="44"/>
        <v>1</v>
      </c>
      <c r="AP32" s="2">
        <f t="shared" si="44"/>
        <v>0</v>
      </c>
      <c r="AQ32" s="2">
        <f t="shared" si="44"/>
        <v>1</v>
      </c>
      <c r="AS32" s="2">
        <f t="shared" si="45"/>
        <v>1</v>
      </c>
      <c r="AT32" s="2">
        <f t="shared" si="45"/>
        <v>1</v>
      </c>
      <c r="AU32" s="2">
        <f t="shared" si="45"/>
        <v>1</v>
      </c>
      <c r="AV32" s="2">
        <f t="shared" si="45"/>
        <v>0</v>
      </c>
      <c r="AW32" s="2">
        <f t="shared" si="45"/>
        <v>1</v>
      </c>
      <c r="AY32" s="2">
        <f t="shared" si="46"/>
        <v>1</v>
      </c>
      <c r="AZ32" s="2">
        <f t="shared" si="46"/>
        <v>1</v>
      </c>
      <c r="BA32" s="2">
        <f t="shared" si="46"/>
        <v>1</v>
      </c>
      <c r="BB32" s="2">
        <f t="shared" si="46"/>
        <v>0</v>
      </c>
      <c r="BC32" s="2">
        <f t="shared" si="46"/>
        <v>1</v>
      </c>
      <c r="BE32" s="2">
        <f t="shared" si="47"/>
        <v>1</v>
      </c>
      <c r="BF32" s="2">
        <f t="shared" si="47"/>
        <v>1</v>
      </c>
      <c r="BG32" s="2">
        <f t="shared" si="47"/>
        <v>1</v>
      </c>
      <c r="BH32" s="2">
        <f t="shared" si="47"/>
        <v>0</v>
      </c>
      <c r="BI32" s="2">
        <f t="shared" si="47"/>
        <v>1</v>
      </c>
      <c r="BK32" s="2">
        <f t="shared" si="28"/>
        <v>1</v>
      </c>
      <c r="BL32" s="2">
        <f t="shared" si="37"/>
        <v>1</v>
      </c>
      <c r="BM32" s="2">
        <f t="shared" si="37"/>
        <v>1</v>
      </c>
      <c r="BN32" s="2">
        <f t="shared" si="37"/>
        <v>0</v>
      </c>
      <c r="BO32" s="2">
        <f t="shared" si="37"/>
        <v>1</v>
      </c>
      <c r="BQ32" s="2">
        <f t="shared" si="29"/>
        <v>1</v>
      </c>
      <c r="BR32" s="2">
        <f t="shared" si="38"/>
        <v>1</v>
      </c>
      <c r="BS32" s="2">
        <f t="shared" si="38"/>
        <v>1</v>
      </c>
      <c r="BT32" s="2">
        <f t="shared" si="38"/>
        <v>0</v>
      </c>
      <c r="BU32" s="2">
        <f t="shared" si="38"/>
        <v>1</v>
      </c>
      <c r="BW32" s="2">
        <f t="shared" si="30"/>
        <v>1</v>
      </c>
      <c r="BX32" s="2">
        <f t="shared" si="39"/>
        <v>1</v>
      </c>
      <c r="BY32" s="2">
        <f t="shared" si="39"/>
        <v>1</v>
      </c>
      <c r="BZ32" s="2">
        <f t="shared" si="39"/>
        <v>0</v>
      </c>
      <c r="CA32" s="2">
        <f t="shared" si="39"/>
        <v>1</v>
      </c>
      <c r="CC32" s="2">
        <f t="shared" si="31"/>
        <v>1</v>
      </c>
      <c r="CD32" s="2">
        <f t="shared" si="40"/>
        <v>1</v>
      </c>
      <c r="CE32" s="2">
        <f t="shared" si="40"/>
        <v>1</v>
      </c>
      <c r="CF32" s="2">
        <f t="shared" si="40"/>
        <v>0</v>
      </c>
      <c r="CG32" s="2">
        <f t="shared" si="40"/>
        <v>1</v>
      </c>
      <c r="CI32" s="2">
        <f t="shared" si="32"/>
        <v>1</v>
      </c>
      <c r="CJ32" s="2">
        <f t="shared" si="41"/>
        <v>1</v>
      </c>
      <c r="CK32" s="2">
        <f t="shared" si="41"/>
        <v>1</v>
      </c>
      <c r="CL32" s="2">
        <f t="shared" si="41"/>
        <v>0</v>
      </c>
      <c r="CM32" s="2">
        <f t="shared" si="41"/>
        <v>1</v>
      </c>
      <c r="CO32" s="2">
        <f t="shared" si="33"/>
        <v>1</v>
      </c>
      <c r="CP32" s="2">
        <f t="shared" si="42"/>
        <v>1</v>
      </c>
      <c r="CQ32" s="2">
        <f t="shared" si="42"/>
        <v>1</v>
      </c>
      <c r="CR32" s="2">
        <f t="shared" si="42"/>
        <v>0</v>
      </c>
      <c r="CS32" s="2">
        <f t="shared" si="42"/>
        <v>1</v>
      </c>
    </row>
    <row r="33" spans="1:97">
      <c r="A33" s="261">
        <f>'BNRegular Symbol'!K32</f>
        <v>29</v>
      </c>
      <c r="B33" s="1" t="str">
        <f>'BNRegular Symbol'!L32</f>
        <v>M4</v>
      </c>
      <c r="C33" s="1" t="str">
        <f>'BNRegular Symbol'!M32</f>
        <v>M1</v>
      </c>
      <c r="D33" s="1" t="str">
        <f>'BNRegular Symbol'!N32</f>
        <v>M3</v>
      </c>
      <c r="E33" s="1" t="str">
        <f>'BNRegular Symbol'!O32</f>
        <v>WW</v>
      </c>
      <c r="F33" s="1" t="str">
        <f>'BNRegular Symbol'!P32</f>
        <v>M4</v>
      </c>
      <c r="I33" s="2">
        <f t="shared" si="15"/>
        <v>0</v>
      </c>
      <c r="J33" s="2">
        <f t="shared" si="16"/>
        <v>0</v>
      </c>
      <c r="K33" s="2">
        <f t="shared" si="17"/>
        <v>0</v>
      </c>
      <c r="L33" s="2">
        <f t="shared" si="18"/>
        <v>0</v>
      </c>
      <c r="M33" s="2">
        <f t="shared" si="19"/>
        <v>1</v>
      </c>
      <c r="O33" s="2">
        <f t="shared" si="43"/>
        <v>1</v>
      </c>
      <c r="P33" s="2">
        <f t="shared" si="43"/>
        <v>0</v>
      </c>
      <c r="Q33" s="2">
        <f t="shared" si="43"/>
        <v>1</v>
      </c>
      <c r="R33" s="2">
        <f t="shared" si="43"/>
        <v>0</v>
      </c>
      <c r="S33" s="2">
        <f t="shared" si="43"/>
        <v>1</v>
      </c>
      <c r="U33" s="2">
        <f t="shared" si="21"/>
        <v>1</v>
      </c>
      <c r="V33" s="2">
        <f t="shared" si="34"/>
        <v>0</v>
      </c>
      <c r="W33" s="2">
        <f t="shared" si="34"/>
        <v>0</v>
      </c>
      <c r="X33" s="2">
        <f t="shared" si="34"/>
        <v>0</v>
      </c>
      <c r="Y33" s="2">
        <f t="shared" si="34"/>
        <v>0</v>
      </c>
      <c r="AA33" s="2">
        <f t="shared" si="22"/>
        <v>0</v>
      </c>
      <c r="AB33" s="2">
        <f t="shared" si="35"/>
        <v>1</v>
      </c>
      <c r="AC33" s="2">
        <f t="shared" si="35"/>
        <v>1</v>
      </c>
      <c r="AD33" s="2">
        <f t="shared" si="35"/>
        <v>0</v>
      </c>
      <c r="AE33" s="2">
        <f t="shared" si="35"/>
        <v>0</v>
      </c>
      <c r="AG33" s="2">
        <f t="shared" si="23"/>
        <v>1</v>
      </c>
      <c r="AH33" s="2">
        <f t="shared" si="36"/>
        <v>1</v>
      </c>
      <c r="AI33" s="2">
        <f t="shared" si="36"/>
        <v>1</v>
      </c>
      <c r="AJ33" s="2">
        <f t="shared" si="36"/>
        <v>0</v>
      </c>
      <c r="AK33" s="2">
        <f t="shared" si="36"/>
        <v>1</v>
      </c>
      <c r="AM33" s="2">
        <f t="shared" si="44"/>
        <v>1</v>
      </c>
      <c r="AN33" s="2">
        <f t="shared" si="44"/>
        <v>1</v>
      </c>
      <c r="AO33" s="2">
        <f t="shared" si="44"/>
        <v>1</v>
      </c>
      <c r="AP33" s="2">
        <f t="shared" si="44"/>
        <v>0</v>
      </c>
      <c r="AQ33" s="2">
        <f t="shared" si="44"/>
        <v>1</v>
      </c>
      <c r="AS33" s="2">
        <f t="shared" si="45"/>
        <v>1</v>
      </c>
      <c r="AT33" s="2">
        <f t="shared" si="45"/>
        <v>1</v>
      </c>
      <c r="AU33" s="2">
        <f t="shared" si="45"/>
        <v>1</v>
      </c>
      <c r="AV33" s="2">
        <f t="shared" si="45"/>
        <v>0</v>
      </c>
      <c r="AW33" s="2">
        <f t="shared" si="45"/>
        <v>1</v>
      </c>
      <c r="AY33" s="2">
        <f t="shared" si="46"/>
        <v>1</v>
      </c>
      <c r="AZ33" s="2">
        <f t="shared" si="46"/>
        <v>1</v>
      </c>
      <c r="BA33" s="2">
        <f t="shared" si="46"/>
        <v>1</v>
      </c>
      <c r="BB33" s="2">
        <f t="shared" si="46"/>
        <v>0</v>
      </c>
      <c r="BC33" s="2">
        <f t="shared" si="46"/>
        <v>1</v>
      </c>
      <c r="BE33" s="2">
        <f t="shared" si="47"/>
        <v>1</v>
      </c>
      <c r="BF33" s="2">
        <f t="shared" si="47"/>
        <v>1</v>
      </c>
      <c r="BG33" s="2">
        <f t="shared" si="47"/>
        <v>1</v>
      </c>
      <c r="BH33" s="2">
        <f t="shared" si="47"/>
        <v>0</v>
      </c>
      <c r="BI33" s="2">
        <f t="shared" si="47"/>
        <v>1</v>
      </c>
      <c r="BK33" s="2">
        <f t="shared" si="28"/>
        <v>1</v>
      </c>
      <c r="BL33" s="2">
        <f t="shared" si="37"/>
        <v>1</v>
      </c>
      <c r="BM33" s="2">
        <f t="shared" si="37"/>
        <v>1</v>
      </c>
      <c r="BN33" s="2">
        <f t="shared" si="37"/>
        <v>0</v>
      </c>
      <c r="BO33" s="2">
        <f t="shared" si="37"/>
        <v>1</v>
      </c>
      <c r="BQ33" s="2">
        <f t="shared" si="29"/>
        <v>1</v>
      </c>
      <c r="BR33" s="2">
        <f t="shared" si="38"/>
        <v>1</v>
      </c>
      <c r="BS33" s="2">
        <f t="shared" si="38"/>
        <v>1</v>
      </c>
      <c r="BT33" s="2">
        <f t="shared" si="38"/>
        <v>0</v>
      </c>
      <c r="BU33" s="2">
        <f t="shared" si="38"/>
        <v>1</v>
      </c>
      <c r="BW33" s="2">
        <f t="shared" si="30"/>
        <v>1</v>
      </c>
      <c r="BX33" s="2">
        <f t="shared" si="39"/>
        <v>1</v>
      </c>
      <c r="BY33" s="2">
        <f t="shared" si="39"/>
        <v>1</v>
      </c>
      <c r="BZ33" s="2">
        <f t="shared" si="39"/>
        <v>0</v>
      </c>
      <c r="CA33" s="2">
        <f t="shared" si="39"/>
        <v>1</v>
      </c>
      <c r="CC33" s="2">
        <f t="shared" si="31"/>
        <v>1</v>
      </c>
      <c r="CD33" s="2">
        <f t="shared" si="40"/>
        <v>1</v>
      </c>
      <c r="CE33" s="2">
        <f t="shared" si="40"/>
        <v>1</v>
      </c>
      <c r="CF33" s="2">
        <f t="shared" si="40"/>
        <v>0</v>
      </c>
      <c r="CG33" s="2">
        <f t="shared" si="40"/>
        <v>1</v>
      </c>
      <c r="CI33" s="2">
        <f t="shared" si="32"/>
        <v>1</v>
      </c>
      <c r="CJ33" s="2">
        <f t="shared" si="41"/>
        <v>1</v>
      </c>
      <c r="CK33" s="2">
        <f t="shared" si="41"/>
        <v>1</v>
      </c>
      <c r="CL33" s="2">
        <f t="shared" si="41"/>
        <v>0</v>
      </c>
      <c r="CM33" s="2">
        <f t="shared" si="41"/>
        <v>1</v>
      </c>
      <c r="CO33" s="2">
        <f t="shared" si="33"/>
        <v>1</v>
      </c>
      <c r="CP33" s="2">
        <f t="shared" si="42"/>
        <v>1</v>
      </c>
      <c r="CQ33" s="2">
        <f t="shared" si="42"/>
        <v>1</v>
      </c>
      <c r="CR33" s="2">
        <f t="shared" si="42"/>
        <v>0</v>
      </c>
      <c r="CS33" s="2">
        <f t="shared" si="42"/>
        <v>1</v>
      </c>
    </row>
    <row r="34" spans="1:97">
      <c r="A34" s="261">
        <f>'BNRegular Symbol'!K33</f>
        <v>30</v>
      </c>
      <c r="B34" s="1" t="str">
        <f>'BNRegular Symbol'!L33</f>
        <v>M4</v>
      </c>
      <c r="C34" s="1" t="str">
        <f>'BNRegular Symbol'!M33</f>
        <v>M2</v>
      </c>
      <c r="D34" s="1" t="str">
        <f>'BNRegular Symbol'!N33</f>
        <v>M3</v>
      </c>
      <c r="E34" s="1" t="str">
        <f>'BNRegular Symbol'!O33</f>
        <v>M2</v>
      </c>
      <c r="F34" s="1" t="str">
        <f>'BNRegular Symbol'!P33</f>
        <v>M3</v>
      </c>
      <c r="I34" s="2">
        <f t="shared" si="15"/>
        <v>0</v>
      </c>
      <c r="J34" s="2">
        <f t="shared" si="16"/>
        <v>1</v>
      </c>
      <c r="K34" s="2">
        <f t="shared" si="17"/>
        <v>0</v>
      </c>
      <c r="L34" s="2">
        <f t="shared" si="18"/>
        <v>0</v>
      </c>
      <c r="M34" s="2">
        <f t="shared" si="19"/>
        <v>1</v>
      </c>
      <c r="O34" s="2">
        <f t="shared" si="43"/>
        <v>1</v>
      </c>
      <c r="P34" s="2">
        <f t="shared" si="43"/>
        <v>0</v>
      </c>
      <c r="Q34" s="2">
        <f t="shared" si="43"/>
        <v>1</v>
      </c>
      <c r="R34" s="2">
        <f t="shared" si="43"/>
        <v>0</v>
      </c>
      <c r="S34" s="2">
        <f t="shared" si="43"/>
        <v>1</v>
      </c>
      <c r="U34" s="2">
        <f t="shared" si="21"/>
        <v>1</v>
      </c>
      <c r="V34" s="2">
        <f t="shared" si="34"/>
        <v>0</v>
      </c>
      <c r="W34" s="2">
        <f t="shared" si="34"/>
        <v>0</v>
      </c>
      <c r="X34" s="2">
        <f t="shared" si="34"/>
        <v>1</v>
      </c>
      <c r="Y34" s="2">
        <f t="shared" si="34"/>
        <v>0</v>
      </c>
      <c r="AA34" s="2">
        <f t="shared" si="22"/>
        <v>0</v>
      </c>
      <c r="AB34" s="2">
        <f t="shared" si="35"/>
        <v>1</v>
      </c>
      <c r="AC34" s="2">
        <f t="shared" si="35"/>
        <v>1</v>
      </c>
      <c r="AD34" s="2">
        <f t="shared" si="35"/>
        <v>1</v>
      </c>
      <c r="AE34" s="2">
        <f t="shared" si="35"/>
        <v>1</v>
      </c>
      <c r="AG34" s="2">
        <f t="shared" si="23"/>
        <v>1</v>
      </c>
      <c r="AH34" s="2">
        <f t="shared" si="36"/>
        <v>1</v>
      </c>
      <c r="AI34" s="2">
        <f t="shared" si="36"/>
        <v>1</v>
      </c>
      <c r="AJ34" s="2">
        <f t="shared" si="36"/>
        <v>1</v>
      </c>
      <c r="AK34" s="2">
        <f t="shared" si="36"/>
        <v>1</v>
      </c>
      <c r="AM34" s="2">
        <f t="shared" si="44"/>
        <v>1</v>
      </c>
      <c r="AN34" s="2">
        <f t="shared" si="44"/>
        <v>1</v>
      </c>
      <c r="AO34" s="2">
        <f t="shared" si="44"/>
        <v>1</v>
      </c>
      <c r="AP34" s="2">
        <f t="shared" si="44"/>
        <v>1</v>
      </c>
      <c r="AQ34" s="2">
        <f t="shared" si="44"/>
        <v>1</v>
      </c>
      <c r="AS34" s="2">
        <f t="shared" si="45"/>
        <v>1</v>
      </c>
      <c r="AT34" s="2">
        <f t="shared" si="45"/>
        <v>1</v>
      </c>
      <c r="AU34" s="2">
        <f t="shared" si="45"/>
        <v>1</v>
      </c>
      <c r="AV34" s="2">
        <f t="shared" si="45"/>
        <v>1</v>
      </c>
      <c r="AW34" s="2">
        <f t="shared" si="45"/>
        <v>1</v>
      </c>
      <c r="AY34" s="2">
        <f t="shared" si="46"/>
        <v>1</v>
      </c>
      <c r="AZ34" s="2">
        <f t="shared" si="46"/>
        <v>1</v>
      </c>
      <c r="BA34" s="2">
        <f t="shared" si="46"/>
        <v>1</v>
      </c>
      <c r="BB34" s="2">
        <f t="shared" si="46"/>
        <v>1</v>
      </c>
      <c r="BC34" s="2">
        <f t="shared" si="46"/>
        <v>1</v>
      </c>
      <c r="BE34" s="2">
        <f t="shared" si="47"/>
        <v>1</v>
      </c>
      <c r="BF34" s="2">
        <f t="shared" si="47"/>
        <v>1</v>
      </c>
      <c r="BG34" s="2">
        <f t="shared" si="47"/>
        <v>1</v>
      </c>
      <c r="BH34" s="2">
        <f t="shared" si="47"/>
        <v>1</v>
      </c>
      <c r="BI34" s="2">
        <f t="shared" si="47"/>
        <v>1</v>
      </c>
      <c r="BK34" s="2">
        <f t="shared" si="28"/>
        <v>1</v>
      </c>
      <c r="BL34" s="2">
        <f t="shared" si="37"/>
        <v>1</v>
      </c>
      <c r="BM34" s="2">
        <f t="shared" si="37"/>
        <v>1</v>
      </c>
      <c r="BN34" s="2">
        <f t="shared" si="37"/>
        <v>1</v>
      </c>
      <c r="BO34" s="2">
        <f t="shared" si="37"/>
        <v>1</v>
      </c>
      <c r="BQ34" s="2">
        <f t="shared" si="29"/>
        <v>1</v>
      </c>
      <c r="BR34" s="2">
        <f t="shared" si="38"/>
        <v>1</v>
      </c>
      <c r="BS34" s="2">
        <f t="shared" si="38"/>
        <v>1</v>
      </c>
      <c r="BT34" s="2">
        <f t="shared" si="38"/>
        <v>1</v>
      </c>
      <c r="BU34" s="2">
        <f t="shared" si="38"/>
        <v>1</v>
      </c>
      <c r="BW34" s="2">
        <f t="shared" si="30"/>
        <v>1</v>
      </c>
      <c r="BX34" s="2">
        <f t="shared" si="39"/>
        <v>1</v>
      </c>
      <c r="BY34" s="2">
        <f t="shared" si="39"/>
        <v>1</v>
      </c>
      <c r="BZ34" s="2">
        <f t="shared" si="39"/>
        <v>1</v>
      </c>
      <c r="CA34" s="2">
        <f t="shared" si="39"/>
        <v>1</v>
      </c>
      <c r="CC34" s="2">
        <f t="shared" si="31"/>
        <v>1</v>
      </c>
      <c r="CD34" s="2">
        <f t="shared" si="40"/>
        <v>1</v>
      </c>
      <c r="CE34" s="2">
        <f t="shared" si="40"/>
        <v>1</v>
      </c>
      <c r="CF34" s="2">
        <f t="shared" si="40"/>
        <v>1</v>
      </c>
      <c r="CG34" s="2">
        <f t="shared" si="40"/>
        <v>1</v>
      </c>
      <c r="CI34" s="2">
        <f t="shared" si="32"/>
        <v>1</v>
      </c>
      <c r="CJ34" s="2">
        <f t="shared" si="41"/>
        <v>1</v>
      </c>
      <c r="CK34" s="2">
        <f t="shared" si="41"/>
        <v>1</v>
      </c>
      <c r="CL34" s="2">
        <f t="shared" si="41"/>
        <v>1</v>
      </c>
      <c r="CM34" s="2">
        <f t="shared" si="41"/>
        <v>1</v>
      </c>
      <c r="CO34" s="2">
        <f t="shared" si="33"/>
        <v>1</v>
      </c>
      <c r="CP34" s="2">
        <f t="shared" si="42"/>
        <v>1</v>
      </c>
      <c r="CQ34" s="2">
        <f t="shared" si="42"/>
        <v>1</v>
      </c>
      <c r="CR34" s="2">
        <f t="shared" si="42"/>
        <v>1</v>
      </c>
      <c r="CS34" s="2">
        <f t="shared" si="42"/>
        <v>1</v>
      </c>
    </row>
    <row r="35" spans="1:97">
      <c r="A35" s="261">
        <f>'BNRegular Symbol'!K34</f>
        <v>31</v>
      </c>
      <c r="B35" s="1" t="str">
        <f>'BNRegular Symbol'!L34</f>
        <v>M1</v>
      </c>
      <c r="C35" s="1" t="str">
        <f>'BNRegular Symbol'!M34</f>
        <v>M3</v>
      </c>
      <c r="D35" s="1" t="str">
        <f>'BNRegular Symbol'!N34</f>
        <v>M1</v>
      </c>
      <c r="E35" s="1" t="str">
        <f>'BNRegular Symbol'!O34</f>
        <v>M1</v>
      </c>
      <c r="F35" s="1" t="str">
        <f>'BNRegular Symbol'!P34</f>
        <v>M3</v>
      </c>
      <c r="I35" s="2">
        <f t="shared" si="15"/>
        <v>0</v>
      </c>
      <c r="J35" s="2">
        <f t="shared" si="16"/>
        <v>1</v>
      </c>
      <c r="K35" s="2">
        <f t="shared" si="17"/>
        <v>0</v>
      </c>
      <c r="L35" s="2">
        <f t="shared" si="18"/>
        <v>0</v>
      </c>
      <c r="M35" s="2">
        <f t="shared" si="19"/>
        <v>1</v>
      </c>
      <c r="O35" s="2">
        <f t="shared" si="43"/>
        <v>1</v>
      </c>
      <c r="P35" s="2">
        <f t="shared" si="43"/>
        <v>0</v>
      </c>
      <c r="Q35" s="2">
        <f t="shared" si="43"/>
        <v>1</v>
      </c>
      <c r="R35" s="2">
        <f t="shared" si="43"/>
        <v>1</v>
      </c>
      <c r="S35" s="2">
        <f t="shared" si="43"/>
        <v>1</v>
      </c>
      <c r="U35" s="2">
        <f t="shared" si="21"/>
        <v>1</v>
      </c>
      <c r="V35" s="2">
        <f t="shared" si="34"/>
        <v>0</v>
      </c>
      <c r="W35" s="2">
        <f t="shared" si="34"/>
        <v>1</v>
      </c>
      <c r="X35" s="2">
        <f t="shared" si="34"/>
        <v>1</v>
      </c>
      <c r="Y35" s="2">
        <f t="shared" si="34"/>
        <v>0</v>
      </c>
      <c r="AA35" s="2">
        <f t="shared" si="22"/>
        <v>1</v>
      </c>
      <c r="AB35" s="2">
        <f t="shared" si="35"/>
        <v>1</v>
      </c>
      <c r="AC35" s="2">
        <f t="shared" si="35"/>
        <v>1</v>
      </c>
      <c r="AD35" s="2">
        <f t="shared" si="35"/>
        <v>1</v>
      </c>
      <c r="AE35" s="2">
        <f t="shared" si="35"/>
        <v>1</v>
      </c>
      <c r="AG35" s="2">
        <f t="shared" si="23"/>
        <v>1</v>
      </c>
      <c r="AH35" s="2">
        <f t="shared" si="36"/>
        <v>1</v>
      </c>
      <c r="AI35" s="2">
        <f t="shared" si="36"/>
        <v>1</v>
      </c>
      <c r="AJ35" s="2">
        <f t="shared" si="36"/>
        <v>0</v>
      </c>
      <c r="AK35" s="2">
        <f t="shared" si="36"/>
        <v>0</v>
      </c>
      <c r="AM35" s="2">
        <f t="shared" si="44"/>
        <v>1</v>
      </c>
      <c r="AN35" s="2">
        <f t="shared" si="44"/>
        <v>1</v>
      </c>
      <c r="AO35" s="2">
        <f t="shared" si="44"/>
        <v>1</v>
      </c>
      <c r="AP35" s="2">
        <f t="shared" si="44"/>
        <v>1</v>
      </c>
      <c r="AQ35" s="2">
        <f t="shared" si="44"/>
        <v>1</v>
      </c>
      <c r="AS35" s="2">
        <f t="shared" si="45"/>
        <v>1</v>
      </c>
      <c r="AT35" s="2">
        <f t="shared" si="45"/>
        <v>1</v>
      </c>
      <c r="AU35" s="2">
        <f t="shared" si="45"/>
        <v>1</v>
      </c>
      <c r="AV35" s="2">
        <f t="shared" si="45"/>
        <v>1</v>
      </c>
      <c r="AW35" s="2">
        <f t="shared" si="45"/>
        <v>1</v>
      </c>
      <c r="AY35" s="2">
        <f t="shared" si="46"/>
        <v>1</v>
      </c>
      <c r="AZ35" s="2">
        <f t="shared" si="46"/>
        <v>1</v>
      </c>
      <c r="BA35" s="2">
        <f t="shared" si="46"/>
        <v>1</v>
      </c>
      <c r="BB35" s="2">
        <f t="shared" si="46"/>
        <v>1</v>
      </c>
      <c r="BC35" s="2">
        <f t="shared" si="46"/>
        <v>1</v>
      </c>
      <c r="BE35" s="2">
        <f t="shared" si="47"/>
        <v>1</v>
      </c>
      <c r="BF35" s="2">
        <f t="shared" si="47"/>
        <v>1</v>
      </c>
      <c r="BG35" s="2">
        <f t="shared" si="47"/>
        <v>1</v>
      </c>
      <c r="BH35" s="2">
        <f t="shared" si="47"/>
        <v>1</v>
      </c>
      <c r="BI35" s="2">
        <f t="shared" si="47"/>
        <v>1</v>
      </c>
      <c r="BK35" s="2">
        <f t="shared" si="28"/>
        <v>1</v>
      </c>
      <c r="BL35" s="2">
        <f t="shared" si="37"/>
        <v>1</v>
      </c>
      <c r="BM35" s="2">
        <f t="shared" si="37"/>
        <v>1</v>
      </c>
      <c r="BN35" s="2">
        <f t="shared" si="37"/>
        <v>1</v>
      </c>
      <c r="BO35" s="2">
        <f t="shared" si="37"/>
        <v>1</v>
      </c>
      <c r="BQ35" s="2">
        <f t="shared" si="29"/>
        <v>1</v>
      </c>
      <c r="BR35" s="2">
        <f t="shared" si="38"/>
        <v>1</v>
      </c>
      <c r="BS35" s="2">
        <f t="shared" si="38"/>
        <v>1</v>
      </c>
      <c r="BT35" s="2">
        <f t="shared" si="38"/>
        <v>1</v>
      </c>
      <c r="BU35" s="2">
        <f t="shared" si="38"/>
        <v>1</v>
      </c>
      <c r="BW35" s="2">
        <f t="shared" si="30"/>
        <v>1</v>
      </c>
      <c r="BX35" s="2">
        <f t="shared" si="39"/>
        <v>1</v>
      </c>
      <c r="BY35" s="2">
        <f t="shared" si="39"/>
        <v>1</v>
      </c>
      <c r="BZ35" s="2">
        <f t="shared" si="39"/>
        <v>1</v>
      </c>
      <c r="CA35" s="2">
        <f t="shared" si="39"/>
        <v>1</v>
      </c>
      <c r="CC35" s="2">
        <f t="shared" si="31"/>
        <v>1</v>
      </c>
      <c r="CD35" s="2">
        <f t="shared" si="40"/>
        <v>1</v>
      </c>
      <c r="CE35" s="2">
        <f t="shared" si="40"/>
        <v>1</v>
      </c>
      <c r="CF35" s="2">
        <f t="shared" si="40"/>
        <v>1</v>
      </c>
      <c r="CG35" s="2">
        <f t="shared" si="40"/>
        <v>1</v>
      </c>
      <c r="CI35" s="2">
        <f t="shared" si="32"/>
        <v>1</v>
      </c>
      <c r="CJ35" s="2">
        <f t="shared" si="41"/>
        <v>1</v>
      </c>
      <c r="CK35" s="2">
        <f t="shared" si="41"/>
        <v>1</v>
      </c>
      <c r="CL35" s="2">
        <f t="shared" si="41"/>
        <v>1</v>
      </c>
      <c r="CM35" s="2">
        <f t="shared" si="41"/>
        <v>1</v>
      </c>
      <c r="CO35" s="2">
        <f t="shared" si="33"/>
        <v>1</v>
      </c>
      <c r="CP35" s="2">
        <f t="shared" si="42"/>
        <v>1</v>
      </c>
      <c r="CQ35" s="2">
        <f t="shared" si="42"/>
        <v>1</v>
      </c>
      <c r="CR35" s="2">
        <f t="shared" si="42"/>
        <v>1</v>
      </c>
      <c r="CS35" s="2">
        <f t="shared" si="42"/>
        <v>1</v>
      </c>
    </row>
    <row r="36" spans="1:97">
      <c r="A36" s="261">
        <f>'BNRegular Symbol'!K35</f>
        <v>32</v>
      </c>
      <c r="B36" s="1" t="str">
        <f>'BNRegular Symbol'!L35</f>
        <v>M1</v>
      </c>
      <c r="C36" s="1" t="str">
        <f>'BNRegular Symbol'!M35</f>
        <v>M3</v>
      </c>
      <c r="D36" s="1" t="str">
        <f>'BNRegular Symbol'!N35</f>
        <v>M1</v>
      </c>
      <c r="E36" s="1" t="str">
        <f>'BNRegular Symbol'!O35</f>
        <v>M1</v>
      </c>
      <c r="F36" s="1" t="str">
        <f>'BNRegular Symbol'!P35</f>
        <v>M3</v>
      </c>
      <c r="I36" s="2">
        <f t="shared" si="15"/>
        <v>0</v>
      </c>
      <c r="J36" s="2">
        <f t="shared" si="16"/>
        <v>1</v>
      </c>
      <c r="K36" s="2">
        <f t="shared" si="17"/>
        <v>0</v>
      </c>
      <c r="L36" s="2">
        <f t="shared" si="18"/>
        <v>0</v>
      </c>
      <c r="M36" s="2">
        <f t="shared" si="19"/>
        <v>1</v>
      </c>
      <c r="O36" s="2">
        <f t="shared" si="43"/>
        <v>1</v>
      </c>
      <c r="P36" s="2">
        <f t="shared" si="43"/>
        <v>0</v>
      </c>
      <c r="Q36" s="2">
        <f t="shared" si="43"/>
        <v>0</v>
      </c>
      <c r="R36" s="2">
        <f t="shared" si="43"/>
        <v>1</v>
      </c>
      <c r="S36" s="2">
        <f t="shared" si="43"/>
        <v>0</v>
      </c>
      <c r="U36" s="2">
        <f t="shared" si="21"/>
        <v>1</v>
      </c>
      <c r="V36" s="2">
        <f t="shared" si="34"/>
        <v>0</v>
      </c>
      <c r="W36" s="2">
        <f t="shared" si="34"/>
        <v>1</v>
      </c>
      <c r="X36" s="2">
        <f t="shared" si="34"/>
        <v>1</v>
      </c>
      <c r="Y36" s="2">
        <f t="shared" si="34"/>
        <v>0</v>
      </c>
      <c r="AA36" s="2">
        <f t="shared" si="22"/>
        <v>1</v>
      </c>
      <c r="AB36" s="2">
        <f t="shared" si="35"/>
        <v>1</v>
      </c>
      <c r="AC36" s="2">
        <f t="shared" si="35"/>
        <v>1</v>
      </c>
      <c r="AD36" s="2">
        <f t="shared" si="35"/>
        <v>1</v>
      </c>
      <c r="AE36" s="2">
        <f t="shared" si="35"/>
        <v>1</v>
      </c>
      <c r="AG36" s="2">
        <f t="shared" si="23"/>
        <v>1</v>
      </c>
      <c r="AH36" s="2">
        <f t="shared" si="36"/>
        <v>0</v>
      </c>
      <c r="AI36" s="2">
        <f t="shared" si="36"/>
        <v>1</v>
      </c>
      <c r="AJ36" s="2">
        <f t="shared" si="36"/>
        <v>0</v>
      </c>
      <c r="AK36" s="2">
        <f t="shared" si="36"/>
        <v>0</v>
      </c>
      <c r="AM36" s="2">
        <f t="shared" si="44"/>
        <v>1</v>
      </c>
      <c r="AN36" s="2">
        <f t="shared" si="44"/>
        <v>1</v>
      </c>
      <c r="AO36" s="2">
        <f t="shared" si="44"/>
        <v>1</v>
      </c>
      <c r="AP36" s="2">
        <f t="shared" si="44"/>
        <v>1</v>
      </c>
      <c r="AQ36" s="2">
        <f t="shared" si="44"/>
        <v>1</v>
      </c>
      <c r="AS36" s="2">
        <f t="shared" si="45"/>
        <v>1</v>
      </c>
      <c r="AT36" s="2">
        <f t="shared" si="45"/>
        <v>1</v>
      </c>
      <c r="AU36" s="2">
        <f t="shared" si="45"/>
        <v>1</v>
      </c>
      <c r="AV36" s="2">
        <f t="shared" si="45"/>
        <v>1</v>
      </c>
      <c r="AW36" s="2">
        <f t="shared" si="45"/>
        <v>1</v>
      </c>
      <c r="AY36" s="2">
        <f t="shared" si="46"/>
        <v>1</v>
      </c>
      <c r="AZ36" s="2">
        <f t="shared" si="46"/>
        <v>1</v>
      </c>
      <c r="BA36" s="2">
        <f t="shared" si="46"/>
        <v>1</v>
      </c>
      <c r="BB36" s="2">
        <f t="shared" si="46"/>
        <v>1</v>
      </c>
      <c r="BC36" s="2">
        <f t="shared" si="46"/>
        <v>1</v>
      </c>
      <c r="BE36" s="2">
        <f t="shared" si="47"/>
        <v>1</v>
      </c>
      <c r="BF36" s="2">
        <f t="shared" si="47"/>
        <v>1</v>
      </c>
      <c r="BG36" s="2">
        <f t="shared" si="47"/>
        <v>1</v>
      </c>
      <c r="BH36" s="2">
        <f t="shared" si="47"/>
        <v>1</v>
      </c>
      <c r="BI36" s="2">
        <f t="shared" si="47"/>
        <v>1</v>
      </c>
      <c r="BK36" s="2">
        <f t="shared" si="28"/>
        <v>1</v>
      </c>
      <c r="BL36" s="2">
        <f t="shared" si="37"/>
        <v>1</v>
      </c>
      <c r="BM36" s="2">
        <f t="shared" si="37"/>
        <v>1</v>
      </c>
      <c r="BN36" s="2">
        <f t="shared" si="37"/>
        <v>1</v>
      </c>
      <c r="BO36" s="2">
        <f t="shared" si="37"/>
        <v>1</v>
      </c>
      <c r="BQ36" s="2">
        <f t="shared" si="29"/>
        <v>1</v>
      </c>
      <c r="BR36" s="2">
        <f t="shared" si="38"/>
        <v>1</v>
      </c>
      <c r="BS36" s="2">
        <f t="shared" si="38"/>
        <v>1</v>
      </c>
      <c r="BT36" s="2">
        <f t="shared" si="38"/>
        <v>1</v>
      </c>
      <c r="BU36" s="2">
        <f t="shared" si="38"/>
        <v>1</v>
      </c>
      <c r="BW36" s="2">
        <f t="shared" si="30"/>
        <v>1</v>
      </c>
      <c r="BX36" s="2">
        <f t="shared" si="39"/>
        <v>1</v>
      </c>
      <c r="BY36" s="2">
        <f t="shared" si="39"/>
        <v>1</v>
      </c>
      <c r="BZ36" s="2">
        <f t="shared" si="39"/>
        <v>1</v>
      </c>
      <c r="CA36" s="2">
        <f t="shared" si="39"/>
        <v>1</v>
      </c>
      <c r="CC36" s="2">
        <f t="shared" si="31"/>
        <v>1</v>
      </c>
      <c r="CD36" s="2">
        <f t="shared" si="40"/>
        <v>1</v>
      </c>
      <c r="CE36" s="2">
        <f t="shared" si="40"/>
        <v>1</v>
      </c>
      <c r="CF36" s="2">
        <f t="shared" si="40"/>
        <v>1</v>
      </c>
      <c r="CG36" s="2">
        <f t="shared" si="40"/>
        <v>1</v>
      </c>
      <c r="CI36" s="2">
        <f t="shared" si="32"/>
        <v>1</v>
      </c>
      <c r="CJ36" s="2">
        <f t="shared" si="41"/>
        <v>1</v>
      </c>
      <c r="CK36" s="2">
        <f t="shared" si="41"/>
        <v>1</v>
      </c>
      <c r="CL36" s="2">
        <f t="shared" si="41"/>
        <v>1</v>
      </c>
      <c r="CM36" s="2">
        <f t="shared" si="41"/>
        <v>1</v>
      </c>
      <c r="CO36" s="2">
        <f t="shared" si="33"/>
        <v>1</v>
      </c>
      <c r="CP36" s="2">
        <f t="shared" si="42"/>
        <v>1</v>
      </c>
      <c r="CQ36" s="2">
        <f t="shared" si="42"/>
        <v>1</v>
      </c>
      <c r="CR36" s="2">
        <f t="shared" si="42"/>
        <v>1</v>
      </c>
      <c r="CS36" s="2">
        <f t="shared" si="42"/>
        <v>1</v>
      </c>
    </row>
    <row r="37" spans="1:97">
      <c r="A37" s="261">
        <f>'BNRegular Symbol'!K36</f>
        <v>33</v>
      </c>
      <c r="B37" s="1" t="str">
        <f>'BNRegular Symbol'!L36</f>
        <v>M1</v>
      </c>
      <c r="C37" s="1" t="str">
        <f>'BNRegular Symbol'!M36</f>
        <v>M2</v>
      </c>
      <c r="D37" s="1" t="str">
        <f>'BNRegular Symbol'!N36</f>
        <v>M1</v>
      </c>
      <c r="E37" s="1" t="str">
        <f>'BNRegular Symbol'!O36</f>
        <v>M5</v>
      </c>
      <c r="F37" s="1" t="str">
        <f>'BNRegular Symbol'!P36</f>
        <v>M5</v>
      </c>
      <c r="I37" s="2">
        <f t="shared" si="15"/>
        <v>0</v>
      </c>
      <c r="J37" s="2">
        <f t="shared" si="16"/>
        <v>1</v>
      </c>
      <c r="K37" s="2">
        <f t="shared" si="17"/>
        <v>0</v>
      </c>
      <c r="L37" s="2">
        <f t="shared" si="18"/>
        <v>1</v>
      </c>
      <c r="M37" s="2">
        <f t="shared" si="19"/>
        <v>1</v>
      </c>
      <c r="O37" s="2">
        <f t="shared" ref="O37:S52" si="48">IF(B37=0,"",IF(OR(B37=$O$1,B37=$P$1,B38=$O$1,B38=$P$1,B39=$O$1,B39=$P$1),0,1))</f>
        <v>1</v>
      </c>
      <c r="P37" s="2">
        <f t="shared" si="48"/>
        <v>0</v>
      </c>
      <c r="Q37" s="2">
        <f t="shared" si="48"/>
        <v>0</v>
      </c>
      <c r="R37" s="2">
        <f t="shared" si="48"/>
        <v>1</v>
      </c>
      <c r="S37" s="2">
        <f t="shared" si="48"/>
        <v>0</v>
      </c>
      <c r="U37" s="2">
        <f t="shared" si="21"/>
        <v>0</v>
      </c>
      <c r="V37" s="2">
        <f t="shared" si="34"/>
        <v>1</v>
      </c>
      <c r="W37" s="2">
        <f t="shared" si="34"/>
        <v>1</v>
      </c>
      <c r="X37" s="2">
        <f t="shared" si="34"/>
        <v>1</v>
      </c>
      <c r="Y37" s="2">
        <f t="shared" si="34"/>
        <v>0</v>
      </c>
      <c r="AA37" s="2">
        <f t="shared" si="22"/>
        <v>1</v>
      </c>
      <c r="AB37" s="2">
        <f t="shared" si="35"/>
        <v>1</v>
      </c>
      <c r="AC37" s="2">
        <f t="shared" si="35"/>
        <v>1</v>
      </c>
      <c r="AD37" s="2">
        <f t="shared" si="35"/>
        <v>1</v>
      </c>
      <c r="AE37" s="2">
        <f t="shared" si="35"/>
        <v>1</v>
      </c>
      <c r="AG37" s="2">
        <f t="shared" si="23"/>
        <v>1</v>
      </c>
      <c r="AH37" s="2">
        <f t="shared" si="36"/>
        <v>0</v>
      </c>
      <c r="AI37" s="2">
        <f t="shared" si="36"/>
        <v>1</v>
      </c>
      <c r="AJ37" s="2">
        <f t="shared" si="36"/>
        <v>0</v>
      </c>
      <c r="AK37" s="2">
        <f t="shared" si="36"/>
        <v>0</v>
      </c>
      <c r="AM37" s="2">
        <f t="shared" ref="AM37:AQ52" si="49">IF(B37=0,"",IF(OR(B37=$AG$1,B37=$AN$1,B38=$AG$1,B38=$AN$1,B39=$AG$1,B39=$AN$1),0,1))</f>
        <v>1</v>
      </c>
      <c r="AN37" s="2">
        <f t="shared" si="49"/>
        <v>1</v>
      </c>
      <c r="AO37" s="2">
        <f t="shared" si="49"/>
        <v>1</v>
      </c>
      <c r="AP37" s="2">
        <f t="shared" si="49"/>
        <v>1</v>
      </c>
      <c r="AQ37" s="2">
        <f t="shared" si="49"/>
        <v>1</v>
      </c>
      <c r="AS37" s="2">
        <f t="shared" ref="AS37:AW52" si="50">IF(B37=0,"",IF(OR(B37=$AG$1,B37=$AT$1,B38=$AG$1,B38=$AT$1,B39=$AG$1,B39=$AT$1),0,1))</f>
        <v>1</v>
      </c>
      <c r="AT37" s="2">
        <f t="shared" si="50"/>
        <v>1</v>
      </c>
      <c r="AU37" s="2">
        <f t="shared" si="50"/>
        <v>1</v>
      </c>
      <c r="AV37" s="2">
        <f t="shared" si="50"/>
        <v>1</v>
      </c>
      <c r="AW37" s="2">
        <f t="shared" si="50"/>
        <v>1</v>
      </c>
      <c r="AY37" s="2">
        <f t="shared" ref="AY37:BC52" si="51">IF(B37=0,"",IF(OR(B37=$AG$1,B37=$AZ$1,B38=$AG$1,B38=$AZ$1,B39=$AG$1,B39=$AZ$1),0,1))</f>
        <v>1</v>
      </c>
      <c r="AZ37" s="2">
        <f t="shared" si="51"/>
        <v>1</v>
      </c>
      <c r="BA37" s="2">
        <f t="shared" si="51"/>
        <v>1</v>
      </c>
      <c r="BB37" s="2">
        <f t="shared" si="51"/>
        <v>1</v>
      </c>
      <c r="BC37" s="2">
        <f t="shared" si="51"/>
        <v>1</v>
      </c>
      <c r="BE37" s="2">
        <f t="shared" ref="BE37:BI52" si="52">IF(B37=0,"",IF(OR(B37=$AG$1,B37=$BF$1,B38=$AG$1,B38=$BF$1,B39=$AG$1,B39=$BF$1),0,1))</f>
        <v>1</v>
      </c>
      <c r="BF37" s="2">
        <f t="shared" si="52"/>
        <v>1</v>
      </c>
      <c r="BG37" s="2">
        <f t="shared" si="52"/>
        <v>1</v>
      </c>
      <c r="BH37" s="2">
        <f t="shared" si="52"/>
        <v>1</v>
      </c>
      <c r="BI37" s="2">
        <f t="shared" si="52"/>
        <v>1</v>
      </c>
      <c r="BK37" s="2">
        <f t="shared" si="28"/>
        <v>1</v>
      </c>
      <c r="BL37" s="2">
        <f t="shared" si="37"/>
        <v>1</v>
      </c>
      <c r="BM37" s="2">
        <f t="shared" si="37"/>
        <v>1</v>
      </c>
      <c r="BN37" s="2">
        <f t="shared" si="37"/>
        <v>1</v>
      </c>
      <c r="BO37" s="2">
        <f t="shared" si="37"/>
        <v>1</v>
      </c>
      <c r="BQ37" s="2">
        <f t="shared" si="29"/>
        <v>1</v>
      </c>
      <c r="BR37" s="2">
        <f t="shared" si="38"/>
        <v>1</v>
      </c>
      <c r="BS37" s="2">
        <f t="shared" si="38"/>
        <v>1</v>
      </c>
      <c r="BT37" s="2">
        <f t="shared" si="38"/>
        <v>1</v>
      </c>
      <c r="BU37" s="2">
        <f t="shared" si="38"/>
        <v>1</v>
      </c>
      <c r="BW37" s="2">
        <f t="shared" si="30"/>
        <v>1</v>
      </c>
      <c r="BX37" s="2">
        <f t="shared" si="39"/>
        <v>1</v>
      </c>
      <c r="BY37" s="2">
        <f t="shared" si="39"/>
        <v>1</v>
      </c>
      <c r="BZ37" s="2">
        <f t="shared" si="39"/>
        <v>1</v>
      </c>
      <c r="CA37" s="2">
        <f t="shared" si="39"/>
        <v>1</v>
      </c>
      <c r="CC37" s="2">
        <f t="shared" si="31"/>
        <v>1</v>
      </c>
      <c r="CD37" s="2">
        <f t="shared" si="40"/>
        <v>1</v>
      </c>
      <c r="CE37" s="2">
        <f t="shared" si="40"/>
        <v>1</v>
      </c>
      <c r="CF37" s="2">
        <f t="shared" si="40"/>
        <v>1</v>
      </c>
      <c r="CG37" s="2">
        <f t="shared" si="40"/>
        <v>1</v>
      </c>
      <c r="CI37" s="2">
        <f t="shared" si="32"/>
        <v>1</v>
      </c>
      <c r="CJ37" s="2">
        <f t="shared" si="41"/>
        <v>1</v>
      </c>
      <c r="CK37" s="2">
        <f t="shared" si="41"/>
        <v>1</v>
      </c>
      <c r="CL37" s="2">
        <f t="shared" si="41"/>
        <v>1</v>
      </c>
      <c r="CM37" s="2">
        <f t="shared" si="41"/>
        <v>1</v>
      </c>
      <c r="CO37" s="2">
        <f t="shared" si="33"/>
        <v>1</v>
      </c>
      <c r="CP37" s="2">
        <f t="shared" si="42"/>
        <v>1</v>
      </c>
      <c r="CQ37" s="2">
        <f t="shared" si="42"/>
        <v>1</v>
      </c>
      <c r="CR37" s="2">
        <f t="shared" si="42"/>
        <v>1</v>
      </c>
      <c r="CS37" s="2">
        <f t="shared" si="42"/>
        <v>1</v>
      </c>
    </row>
    <row r="38" spans="1:97">
      <c r="A38" s="261">
        <f>'BNRegular Symbol'!K37</f>
        <v>34</v>
      </c>
      <c r="B38" s="1" t="str">
        <f>'BNRegular Symbol'!L37</f>
        <v>S1</v>
      </c>
      <c r="C38" s="1" t="str">
        <f>'BNRegular Symbol'!M37</f>
        <v>M5</v>
      </c>
      <c r="D38" s="1" t="str">
        <f>'BNRegular Symbol'!N37</f>
        <v>M2</v>
      </c>
      <c r="E38" s="1" t="str">
        <f>'BNRegular Symbol'!O37</f>
        <v>M5</v>
      </c>
      <c r="F38" s="1" t="str">
        <f>'BNRegular Symbol'!P37</f>
        <v>M2</v>
      </c>
      <c r="I38" s="2">
        <f t="shared" si="15"/>
        <v>1</v>
      </c>
      <c r="J38" s="2">
        <f t="shared" si="16"/>
        <v>0</v>
      </c>
      <c r="K38" s="2">
        <f t="shared" si="17"/>
        <v>1</v>
      </c>
      <c r="L38" s="2">
        <f t="shared" si="18"/>
        <v>0</v>
      </c>
      <c r="M38" s="2">
        <f t="shared" si="19"/>
        <v>1</v>
      </c>
      <c r="O38" s="2">
        <f t="shared" si="48"/>
        <v>1</v>
      </c>
      <c r="P38" s="2">
        <f t="shared" si="48"/>
        <v>1</v>
      </c>
      <c r="Q38" s="2">
        <f t="shared" si="48"/>
        <v>0</v>
      </c>
      <c r="R38" s="2">
        <f t="shared" si="48"/>
        <v>0</v>
      </c>
      <c r="S38" s="2">
        <f t="shared" si="48"/>
        <v>0</v>
      </c>
      <c r="U38" s="2">
        <f t="shared" si="21"/>
        <v>0</v>
      </c>
      <c r="V38" s="2">
        <f t="shared" si="34"/>
        <v>1</v>
      </c>
      <c r="W38" s="2">
        <f t="shared" si="34"/>
        <v>1</v>
      </c>
      <c r="X38" s="2">
        <f t="shared" si="34"/>
        <v>0</v>
      </c>
      <c r="Y38" s="2">
        <f t="shared" si="34"/>
        <v>0</v>
      </c>
      <c r="AA38" s="2">
        <f t="shared" si="22"/>
        <v>0</v>
      </c>
      <c r="AB38" s="2">
        <f t="shared" si="35"/>
        <v>1</v>
      </c>
      <c r="AC38" s="2">
        <f t="shared" si="35"/>
        <v>1</v>
      </c>
      <c r="AD38" s="2">
        <f t="shared" si="35"/>
        <v>0</v>
      </c>
      <c r="AE38" s="2">
        <f t="shared" si="35"/>
        <v>0</v>
      </c>
      <c r="AG38" s="2">
        <f t="shared" si="23"/>
        <v>1</v>
      </c>
      <c r="AH38" s="2">
        <f t="shared" si="36"/>
        <v>0</v>
      </c>
      <c r="AI38" s="2">
        <f t="shared" si="36"/>
        <v>1</v>
      </c>
      <c r="AJ38" s="2">
        <f t="shared" si="36"/>
        <v>0</v>
      </c>
      <c r="AK38" s="2">
        <f t="shared" si="36"/>
        <v>1</v>
      </c>
      <c r="AM38" s="2">
        <f t="shared" si="49"/>
        <v>1</v>
      </c>
      <c r="AN38" s="2">
        <f t="shared" si="49"/>
        <v>1</v>
      </c>
      <c r="AO38" s="2">
        <f t="shared" si="49"/>
        <v>1</v>
      </c>
      <c r="AP38" s="2">
        <f t="shared" si="49"/>
        <v>0</v>
      </c>
      <c r="AQ38" s="2">
        <f t="shared" si="49"/>
        <v>1</v>
      </c>
      <c r="AS38" s="2">
        <f t="shared" si="50"/>
        <v>1</v>
      </c>
      <c r="AT38" s="2">
        <f t="shared" si="50"/>
        <v>1</v>
      </c>
      <c r="AU38" s="2">
        <f t="shared" si="50"/>
        <v>1</v>
      </c>
      <c r="AV38" s="2">
        <f t="shared" si="50"/>
        <v>0</v>
      </c>
      <c r="AW38" s="2">
        <f t="shared" si="50"/>
        <v>1</v>
      </c>
      <c r="AY38" s="2">
        <f t="shared" si="51"/>
        <v>1</v>
      </c>
      <c r="AZ38" s="2">
        <f t="shared" si="51"/>
        <v>1</v>
      </c>
      <c r="BA38" s="2">
        <f t="shared" si="51"/>
        <v>1</v>
      </c>
      <c r="BB38" s="2">
        <f t="shared" si="51"/>
        <v>0</v>
      </c>
      <c r="BC38" s="2">
        <f t="shared" si="51"/>
        <v>1</v>
      </c>
      <c r="BE38" s="2">
        <f t="shared" si="52"/>
        <v>1</v>
      </c>
      <c r="BF38" s="2">
        <f t="shared" si="52"/>
        <v>1</v>
      </c>
      <c r="BG38" s="2">
        <f t="shared" si="52"/>
        <v>1</v>
      </c>
      <c r="BH38" s="2">
        <f t="shared" si="52"/>
        <v>0</v>
      </c>
      <c r="BI38" s="2">
        <f t="shared" si="52"/>
        <v>1</v>
      </c>
      <c r="BK38" s="2">
        <f t="shared" si="28"/>
        <v>1</v>
      </c>
      <c r="BL38" s="2">
        <f t="shared" si="37"/>
        <v>1</v>
      </c>
      <c r="BM38" s="2">
        <f t="shared" si="37"/>
        <v>1</v>
      </c>
      <c r="BN38" s="2">
        <f t="shared" si="37"/>
        <v>0</v>
      </c>
      <c r="BO38" s="2">
        <f t="shared" si="37"/>
        <v>1</v>
      </c>
      <c r="BQ38" s="2">
        <f t="shared" si="29"/>
        <v>1</v>
      </c>
      <c r="BR38" s="2">
        <f t="shared" si="38"/>
        <v>1</v>
      </c>
      <c r="BS38" s="2">
        <f t="shared" si="38"/>
        <v>1</v>
      </c>
      <c r="BT38" s="2">
        <f t="shared" si="38"/>
        <v>0</v>
      </c>
      <c r="BU38" s="2">
        <f t="shared" si="38"/>
        <v>1</v>
      </c>
      <c r="BW38" s="2">
        <f t="shared" si="30"/>
        <v>1</v>
      </c>
      <c r="BX38" s="2">
        <f t="shared" si="39"/>
        <v>1</v>
      </c>
      <c r="BY38" s="2">
        <f t="shared" si="39"/>
        <v>1</v>
      </c>
      <c r="BZ38" s="2">
        <f t="shared" si="39"/>
        <v>0</v>
      </c>
      <c r="CA38" s="2">
        <f t="shared" si="39"/>
        <v>1</v>
      </c>
      <c r="CC38" s="2">
        <f t="shared" si="31"/>
        <v>1</v>
      </c>
      <c r="CD38" s="2">
        <f t="shared" si="40"/>
        <v>1</v>
      </c>
      <c r="CE38" s="2">
        <f t="shared" si="40"/>
        <v>1</v>
      </c>
      <c r="CF38" s="2">
        <f t="shared" si="40"/>
        <v>0</v>
      </c>
      <c r="CG38" s="2">
        <f t="shared" si="40"/>
        <v>1</v>
      </c>
      <c r="CI38" s="2">
        <f t="shared" si="32"/>
        <v>1</v>
      </c>
      <c r="CJ38" s="2">
        <f t="shared" si="41"/>
        <v>1</v>
      </c>
      <c r="CK38" s="2">
        <f t="shared" si="41"/>
        <v>1</v>
      </c>
      <c r="CL38" s="2">
        <f t="shared" si="41"/>
        <v>0</v>
      </c>
      <c r="CM38" s="2">
        <f t="shared" si="41"/>
        <v>1</v>
      </c>
      <c r="CO38" s="2">
        <f t="shared" si="33"/>
        <v>1</v>
      </c>
      <c r="CP38" s="2">
        <f t="shared" si="42"/>
        <v>1</v>
      </c>
      <c r="CQ38" s="2">
        <f t="shared" si="42"/>
        <v>1</v>
      </c>
      <c r="CR38" s="2">
        <f t="shared" si="42"/>
        <v>0</v>
      </c>
      <c r="CS38" s="2">
        <f t="shared" si="42"/>
        <v>1</v>
      </c>
    </row>
    <row r="39" spans="1:97">
      <c r="A39" s="261">
        <f>'BNRegular Symbol'!K38</f>
        <v>35</v>
      </c>
      <c r="B39" s="1" t="str">
        <f>'BNRegular Symbol'!L38</f>
        <v>M3</v>
      </c>
      <c r="C39" s="1" t="str">
        <f>'BNRegular Symbol'!M38</f>
        <v>S1</v>
      </c>
      <c r="D39" s="1" t="str">
        <f>'BNRegular Symbol'!N38</f>
        <v>M2</v>
      </c>
      <c r="E39" s="1" t="str">
        <f>'BNRegular Symbol'!O38</f>
        <v>M5</v>
      </c>
      <c r="F39" s="1" t="str">
        <f>'BNRegular Symbol'!P38</f>
        <v>M3</v>
      </c>
      <c r="I39" s="2">
        <f t="shared" si="15"/>
        <v>1</v>
      </c>
      <c r="J39" s="2">
        <f t="shared" si="16"/>
        <v>0</v>
      </c>
      <c r="K39" s="2">
        <f t="shared" si="17"/>
        <v>1</v>
      </c>
      <c r="L39" s="2">
        <f t="shared" si="18"/>
        <v>0</v>
      </c>
      <c r="M39" s="2">
        <f t="shared" si="19"/>
        <v>1</v>
      </c>
      <c r="O39" s="2">
        <f t="shared" si="48"/>
        <v>1</v>
      </c>
      <c r="P39" s="2">
        <f t="shared" si="48"/>
        <v>1</v>
      </c>
      <c r="Q39" s="2">
        <f t="shared" si="48"/>
        <v>0</v>
      </c>
      <c r="R39" s="2">
        <f t="shared" si="48"/>
        <v>0</v>
      </c>
      <c r="S39" s="2">
        <f t="shared" si="48"/>
        <v>1</v>
      </c>
      <c r="U39" s="2">
        <f t="shared" si="21"/>
        <v>0</v>
      </c>
      <c r="V39" s="2">
        <f t="shared" si="34"/>
        <v>1</v>
      </c>
      <c r="W39" s="2">
        <f t="shared" si="34"/>
        <v>1</v>
      </c>
      <c r="X39" s="2">
        <f t="shared" si="34"/>
        <v>0</v>
      </c>
      <c r="Y39" s="2">
        <f t="shared" si="34"/>
        <v>0</v>
      </c>
      <c r="AA39" s="2">
        <f t="shared" si="22"/>
        <v>0</v>
      </c>
      <c r="AB39" s="2">
        <f t="shared" si="35"/>
        <v>1</v>
      </c>
      <c r="AC39" s="2">
        <f t="shared" si="35"/>
        <v>1</v>
      </c>
      <c r="AD39" s="2">
        <f t="shared" si="35"/>
        <v>0</v>
      </c>
      <c r="AE39" s="2">
        <f t="shared" si="35"/>
        <v>0</v>
      </c>
      <c r="AG39" s="2">
        <f t="shared" si="23"/>
        <v>1</v>
      </c>
      <c r="AH39" s="2">
        <f t="shared" si="36"/>
        <v>0</v>
      </c>
      <c r="AI39" s="2">
        <f t="shared" si="36"/>
        <v>1</v>
      </c>
      <c r="AJ39" s="2">
        <f t="shared" si="36"/>
        <v>0</v>
      </c>
      <c r="AK39" s="2">
        <f t="shared" si="36"/>
        <v>0</v>
      </c>
      <c r="AM39" s="2">
        <f t="shared" si="49"/>
        <v>1</v>
      </c>
      <c r="AN39" s="2">
        <f t="shared" si="49"/>
        <v>1</v>
      </c>
      <c r="AO39" s="2">
        <f t="shared" si="49"/>
        <v>1</v>
      </c>
      <c r="AP39" s="2">
        <f t="shared" si="49"/>
        <v>0</v>
      </c>
      <c r="AQ39" s="2">
        <f t="shared" si="49"/>
        <v>1</v>
      </c>
      <c r="AS39" s="2">
        <f t="shared" si="50"/>
        <v>1</v>
      </c>
      <c r="AT39" s="2">
        <f t="shared" si="50"/>
        <v>1</v>
      </c>
      <c r="AU39" s="2">
        <f t="shared" si="50"/>
        <v>1</v>
      </c>
      <c r="AV39" s="2">
        <f t="shared" si="50"/>
        <v>0</v>
      </c>
      <c r="AW39" s="2">
        <f t="shared" si="50"/>
        <v>1</v>
      </c>
      <c r="AY39" s="2">
        <f t="shared" si="51"/>
        <v>1</v>
      </c>
      <c r="AZ39" s="2">
        <f t="shared" si="51"/>
        <v>1</v>
      </c>
      <c r="BA39" s="2">
        <f t="shared" si="51"/>
        <v>1</v>
      </c>
      <c r="BB39" s="2">
        <f t="shared" si="51"/>
        <v>0</v>
      </c>
      <c r="BC39" s="2">
        <f t="shared" si="51"/>
        <v>1</v>
      </c>
      <c r="BE39" s="2">
        <f t="shared" si="52"/>
        <v>1</v>
      </c>
      <c r="BF39" s="2">
        <f t="shared" si="52"/>
        <v>1</v>
      </c>
      <c r="BG39" s="2">
        <f t="shared" si="52"/>
        <v>1</v>
      </c>
      <c r="BH39" s="2">
        <f t="shared" si="52"/>
        <v>0</v>
      </c>
      <c r="BI39" s="2">
        <f t="shared" si="52"/>
        <v>1</v>
      </c>
      <c r="BK39" s="2">
        <f t="shared" si="28"/>
        <v>1</v>
      </c>
      <c r="BL39" s="2">
        <f t="shared" si="37"/>
        <v>1</v>
      </c>
      <c r="BM39" s="2">
        <f t="shared" si="37"/>
        <v>1</v>
      </c>
      <c r="BN39" s="2">
        <f t="shared" si="37"/>
        <v>0</v>
      </c>
      <c r="BO39" s="2">
        <f t="shared" si="37"/>
        <v>1</v>
      </c>
      <c r="BQ39" s="2">
        <f t="shared" si="29"/>
        <v>1</v>
      </c>
      <c r="BR39" s="2">
        <f t="shared" si="38"/>
        <v>1</v>
      </c>
      <c r="BS39" s="2">
        <f t="shared" si="38"/>
        <v>1</v>
      </c>
      <c r="BT39" s="2">
        <f t="shared" si="38"/>
        <v>0</v>
      </c>
      <c r="BU39" s="2">
        <f t="shared" si="38"/>
        <v>1</v>
      </c>
      <c r="BW39" s="2">
        <f t="shared" si="30"/>
        <v>1</v>
      </c>
      <c r="BX39" s="2">
        <f t="shared" si="39"/>
        <v>1</v>
      </c>
      <c r="BY39" s="2">
        <f t="shared" si="39"/>
        <v>1</v>
      </c>
      <c r="BZ39" s="2">
        <f t="shared" si="39"/>
        <v>0</v>
      </c>
      <c r="CA39" s="2">
        <f t="shared" si="39"/>
        <v>1</v>
      </c>
      <c r="CC39" s="2">
        <f t="shared" si="31"/>
        <v>1</v>
      </c>
      <c r="CD39" s="2">
        <f t="shared" si="40"/>
        <v>1</v>
      </c>
      <c r="CE39" s="2">
        <f t="shared" si="40"/>
        <v>1</v>
      </c>
      <c r="CF39" s="2">
        <f t="shared" si="40"/>
        <v>0</v>
      </c>
      <c r="CG39" s="2">
        <f t="shared" si="40"/>
        <v>1</v>
      </c>
      <c r="CI39" s="2">
        <f t="shared" si="32"/>
        <v>1</v>
      </c>
      <c r="CJ39" s="2">
        <f t="shared" si="41"/>
        <v>1</v>
      </c>
      <c r="CK39" s="2">
        <f t="shared" si="41"/>
        <v>1</v>
      </c>
      <c r="CL39" s="2">
        <f t="shared" si="41"/>
        <v>0</v>
      </c>
      <c r="CM39" s="2">
        <f t="shared" si="41"/>
        <v>1</v>
      </c>
      <c r="CO39" s="2">
        <f t="shared" si="33"/>
        <v>1</v>
      </c>
      <c r="CP39" s="2">
        <f t="shared" si="42"/>
        <v>1</v>
      </c>
      <c r="CQ39" s="2">
        <f t="shared" si="42"/>
        <v>1</v>
      </c>
      <c r="CR39" s="2">
        <f t="shared" si="42"/>
        <v>0</v>
      </c>
      <c r="CS39" s="2">
        <f t="shared" si="42"/>
        <v>1</v>
      </c>
    </row>
    <row r="40" spans="1:97">
      <c r="A40" s="261">
        <f>'BNRegular Symbol'!K39</f>
        <v>36</v>
      </c>
      <c r="B40" s="1" t="str">
        <f>'BNRegular Symbol'!L39</f>
        <v>M4</v>
      </c>
      <c r="C40" s="1" t="str">
        <f>'BNRegular Symbol'!M39</f>
        <v>M1</v>
      </c>
      <c r="D40" s="1" t="str">
        <f>'BNRegular Symbol'!N39</f>
        <v>M2</v>
      </c>
      <c r="E40" s="1" t="str">
        <f>'BNRegular Symbol'!O39</f>
        <v>WW</v>
      </c>
      <c r="F40" s="1" t="str">
        <f>'BNRegular Symbol'!P39</f>
        <v>M4</v>
      </c>
      <c r="I40" s="2">
        <f t="shared" si="15"/>
        <v>1</v>
      </c>
      <c r="J40" s="2">
        <f t="shared" si="16"/>
        <v>0</v>
      </c>
      <c r="K40" s="2">
        <f t="shared" si="17"/>
        <v>1</v>
      </c>
      <c r="L40" s="2">
        <f t="shared" si="18"/>
        <v>0</v>
      </c>
      <c r="M40" s="2">
        <f t="shared" si="19"/>
        <v>1</v>
      </c>
      <c r="O40" s="2">
        <f t="shared" si="48"/>
        <v>1</v>
      </c>
      <c r="P40" s="2">
        <f t="shared" si="48"/>
        <v>0</v>
      </c>
      <c r="Q40" s="2">
        <f t="shared" si="48"/>
        <v>0</v>
      </c>
      <c r="R40" s="2">
        <f t="shared" si="48"/>
        <v>0</v>
      </c>
      <c r="S40" s="2">
        <f t="shared" si="48"/>
        <v>1</v>
      </c>
      <c r="U40" s="2">
        <f t="shared" si="21"/>
        <v>0</v>
      </c>
      <c r="V40" s="2">
        <f t="shared" si="34"/>
        <v>1</v>
      </c>
      <c r="W40" s="2">
        <f t="shared" si="34"/>
        <v>0</v>
      </c>
      <c r="X40" s="2">
        <f t="shared" si="34"/>
        <v>0</v>
      </c>
      <c r="Y40" s="2">
        <f t="shared" si="34"/>
        <v>1</v>
      </c>
      <c r="AA40" s="2">
        <f t="shared" si="22"/>
        <v>0</v>
      </c>
      <c r="AB40" s="2">
        <f t="shared" si="35"/>
        <v>1</v>
      </c>
      <c r="AC40" s="2">
        <f t="shared" si="35"/>
        <v>1</v>
      </c>
      <c r="AD40" s="2">
        <f t="shared" si="35"/>
        <v>0</v>
      </c>
      <c r="AE40" s="2">
        <f t="shared" si="35"/>
        <v>0</v>
      </c>
      <c r="AG40" s="2">
        <f t="shared" si="23"/>
        <v>1</v>
      </c>
      <c r="AH40" s="2">
        <f t="shared" si="36"/>
        <v>0</v>
      </c>
      <c r="AI40" s="2">
        <f t="shared" si="36"/>
        <v>1</v>
      </c>
      <c r="AJ40" s="2">
        <f t="shared" si="36"/>
        <v>0</v>
      </c>
      <c r="AK40" s="2">
        <f t="shared" si="36"/>
        <v>0</v>
      </c>
      <c r="AM40" s="2">
        <f t="shared" si="49"/>
        <v>1</v>
      </c>
      <c r="AN40" s="2">
        <f t="shared" si="49"/>
        <v>1</v>
      </c>
      <c r="AO40" s="2">
        <f t="shared" si="49"/>
        <v>1</v>
      </c>
      <c r="AP40" s="2">
        <f t="shared" si="49"/>
        <v>0</v>
      </c>
      <c r="AQ40" s="2">
        <f t="shared" si="49"/>
        <v>1</v>
      </c>
      <c r="AS40" s="2">
        <f t="shared" si="50"/>
        <v>1</v>
      </c>
      <c r="AT40" s="2">
        <f t="shared" si="50"/>
        <v>1</v>
      </c>
      <c r="AU40" s="2">
        <f t="shared" si="50"/>
        <v>1</v>
      </c>
      <c r="AV40" s="2">
        <f t="shared" si="50"/>
        <v>0</v>
      </c>
      <c r="AW40" s="2">
        <f t="shared" si="50"/>
        <v>1</v>
      </c>
      <c r="AY40" s="2">
        <f t="shared" si="51"/>
        <v>1</v>
      </c>
      <c r="AZ40" s="2">
        <f t="shared" si="51"/>
        <v>1</v>
      </c>
      <c r="BA40" s="2">
        <f t="shared" si="51"/>
        <v>1</v>
      </c>
      <c r="BB40" s="2">
        <f t="shared" si="51"/>
        <v>0</v>
      </c>
      <c r="BC40" s="2">
        <f t="shared" si="51"/>
        <v>1</v>
      </c>
      <c r="BE40" s="2">
        <f t="shared" si="52"/>
        <v>1</v>
      </c>
      <c r="BF40" s="2">
        <f t="shared" si="52"/>
        <v>1</v>
      </c>
      <c r="BG40" s="2">
        <f t="shared" si="52"/>
        <v>1</v>
      </c>
      <c r="BH40" s="2">
        <f t="shared" si="52"/>
        <v>0</v>
      </c>
      <c r="BI40" s="2">
        <f t="shared" si="52"/>
        <v>1</v>
      </c>
      <c r="BK40" s="2">
        <f t="shared" si="28"/>
        <v>1</v>
      </c>
      <c r="BL40" s="2">
        <f t="shared" si="37"/>
        <v>1</v>
      </c>
      <c r="BM40" s="2">
        <f t="shared" si="37"/>
        <v>1</v>
      </c>
      <c r="BN40" s="2">
        <f t="shared" si="37"/>
        <v>0</v>
      </c>
      <c r="BO40" s="2">
        <f t="shared" si="37"/>
        <v>1</v>
      </c>
      <c r="BQ40" s="2">
        <f t="shared" si="29"/>
        <v>1</v>
      </c>
      <c r="BR40" s="2">
        <f t="shared" si="38"/>
        <v>1</v>
      </c>
      <c r="BS40" s="2">
        <f t="shared" si="38"/>
        <v>1</v>
      </c>
      <c r="BT40" s="2">
        <f t="shared" si="38"/>
        <v>0</v>
      </c>
      <c r="BU40" s="2">
        <f t="shared" si="38"/>
        <v>1</v>
      </c>
      <c r="BW40" s="2">
        <f t="shared" si="30"/>
        <v>1</v>
      </c>
      <c r="BX40" s="2">
        <f t="shared" si="39"/>
        <v>1</v>
      </c>
      <c r="BY40" s="2">
        <f t="shared" si="39"/>
        <v>1</v>
      </c>
      <c r="BZ40" s="2">
        <f t="shared" si="39"/>
        <v>0</v>
      </c>
      <c r="CA40" s="2">
        <f t="shared" si="39"/>
        <v>1</v>
      </c>
      <c r="CC40" s="2">
        <f t="shared" si="31"/>
        <v>1</v>
      </c>
      <c r="CD40" s="2">
        <f t="shared" si="40"/>
        <v>1</v>
      </c>
      <c r="CE40" s="2">
        <f t="shared" si="40"/>
        <v>1</v>
      </c>
      <c r="CF40" s="2">
        <f t="shared" si="40"/>
        <v>0</v>
      </c>
      <c r="CG40" s="2">
        <f t="shared" si="40"/>
        <v>1</v>
      </c>
      <c r="CI40" s="2">
        <f t="shared" si="32"/>
        <v>1</v>
      </c>
      <c r="CJ40" s="2">
        <f t="shared" si="41"/>
        <v>1</v>
      </c>
      <c r="CK40" s="2">
        <f t="shared" si="41"/>
        <v>1</v>
      </c>
      <c r="CL40" s="2">
        <f t="shared" si="41"/>
        <v>0</v>
      </c>
      <c r="CM40" s="2">
        <f t="shared" si="41"/>
        <v>1</v>
      </c>
      <c r="CO40" s="2">
        <f t="shared" si="33"/>
        <v>1</v>
      </c>
      <c r="CP40" s="2">
        <f t="shared" si="42"/>
        <v>1</v>
      </c>
      <c r="CQ40" s="2">
        <f t="shared" si="42"/>
        <v>1</v>
      </c>
      <c r="CR40" s="2">
        <f t="shared" si="42"/>
        <v>0</v>
      </c>
      <c r="CS40" s="2">
        <f t="shared" si="42"/>
        <v>1</v>
      </c>
    </row>
    <row r="41" spans="1:97">
      <c r="A41" s="261">
        <f>'BNRegular Symbol'!K40</f>
        <v>37</v>
      </c>
      <c r="B41" s="1" t="str">
        <f>'BNRegular Symbol'!L40</f>
        <v>M4</v>
      </c>
      <c r="C41" s="1" t="str">
        <f>'BNRegular Symbol'!M40</f>
        <v>M5</v>
      </c>
      <c r="D41" s="1" t="str">
        <f>'BNRegular Symbol'!N40</f>
        <v>S1</v>
      </c>
      <c r="E41" s="1" t="str">
        <f>'BNRegular Symbol'!O40</f>
        <v>M4</v>
      </c>
      <c r="F41" s="1" t="str">
        <f>'BNRegular Symbol'!P40</f>
        <v>M5</v>
      </c>
      <c r="I41" s="2">
        <f t="shared" si="15"/>
        <v>1</v>
      </c>
      <c r="J41" s="2">
        <f t="shared" si="16"/>
        <v>0</v>
      </c>
      <c r="K41" s="2">
        <f t="shared" si="17"/>
        <v>1</v>
      </c>
      <c r="L41" s="2">
        <f t="shared" si="18"/>
        <v>1</v>
      </c>
      <c r="M41" s="2">
        <f t="shared" si="19"/>
        <v>1</v>
      </c>
      <c r="O41" s="2">
        <f t="shared" si="48"/>
        <v>1</v>
      </c>
      <c r="P41" s="2">
        <f t="shared" si="48"/>
        <v>0</v>
      </c>
      <c r="Q41" s="2">
        <f t="shared" si="48"/>
        <v>0</v>
      </c>
      <c r="R41" s="2">
        <f t="shared" si="48"/>
        <v>0</v>
      </c>
      <c r="S41" s="2">
        <f t="shared" si="48"/>
        <v>1</v>
      </c>
      <c r="U41" s="2">
        <f t="shared" si="21"/>
        <v>0</v>
      </c>
      <c r="V41" s="2">
        <f t="shared" si="34"/>
        <v>1</v>
      </c>
      <c r="W41" s="2">
        <f t="shared" si="34"/>
        <v>0</v>
      </c>
      <c r="X41" s="2">
        <f t="shared" si="34"/>
        <v>1</v>
      </c>
      <c r="Y41" s="2">
        <f t="shared" si="34"/>
        <v>0</v>
      </c>
      <c r="AA41" s="2">
        <f t="shared" si="22"/>
        <v>0</v>
      </c>
      <c r="AB41" s="2">
        <f t="shared" si="35"/>
        <v>1</v>
      </c>
      <c r="AC41" s="2">
        <f t="shared" si="35"/>
        <v>1</v>
      </c>
      <c r="AD41" s="2">
        <f t="shared" si="35"/>
        <v>0</v>
      </c>
      <c r="AE41" s="2">
        <f t="shared" si="35"/>
        <v>1</v>
      </c>
      <c r="AG41" s="2">
        <f t="shared" si="23"/>
        <v>1</v>
      </c>
      <c r="AH41" s="2">
        <f t="shared" si="36"/>
        <v>0</v>
      </c>
      <c r="AI41" s="2">
        <f t="shared" si="36"/>
        <v>1</v>
      </c>
      <c r="AJ41" s="2">
        <f t="shared" si="36"/>
        <v>1</v>
      </c>
      <c r="AK41" s="2">
        <f t="shared" si="36"/>
        <v>0</v>
      </c>
      <c r="AM41" s="2">
        <f t="shared" si="49"/>
        <v>1</v>
      </c>
      <c r="AN41" s="2">
        <f t="shared" si="49"/>
        <v>1</v>
      </c>
      <c r="AO41" s="2">
        <f t="shared" si="49"/>
        <v>1</v>
      </c>
      <c r="AP41" s="2">
        <f t="shared" si="49"/>
        <v>1</v>
      </c>
      <c r="AQ41" s="2">
        <f t="shared" si="49"/>
        <v>1</v>
      </c>
      <c r="AS41" s="2">
        <f t="shared" si="50"/>
        <v>1</v>
      </c>
      <c r="AT41" s="2">
        <f t="shared" si="50"/>
        <v>1</v>
      </c>
      <c r="AU41" s="2">
        <f t="shared" si="50"/>
        <v>1</v>
      </c>
      <c r="AV41" s="2">
        <f t="shared" si="50"/>
        <v>1</v>
      </c>
      <c r="AW41" s="2">
        <f t="shared" si="50"/>
        <v>1</v>
      </c>
      <c r="AY41" s="2">
        <f t="shared" si="51"/>
        <v>1</v>
      </c>
      <c r="AZ41" s="2">
        <f t="shared" si="51"/>
        <v>1</v>
      </c>
      <c r="BA41" s="2">
        <f t="shared" si="51"/>
        <v>1</v>
      </c>
      <c r="BB41" s="2">
        <f t="shared" si="51"/>
        <v>1</v>
      </c>
      <c r="BC41" s="2">
        <f t="shared" si="51"/>
        <v>1</v>
      </c>
      <c r="BE41" s="2">
        <f t="shared" si="52"/>
        <v>1</v>
      </c>
      <c r="BF41" s="2">
        <f t="shared" si="52"/>
        <v>1</v>
      </c>
      <c r="BG41" s="2">
        <f t="shared" si="52"/>
        <v>1</v>
      </c>
      <c r="BH41" s="2">
        <f t="shared" si="52"/>
        <v>1</v>
      </c>
      <c r="BI41" s="2">
        <f t="shared" si="52"/>
        <v>1</v>
      </c>
      <c r="BK41" s="2">
        <f t="shared" si="28"/>
        <v>1</v>
      </c>
      <c r="BL41" s="2">
        <f t="shared" si="37"/>
        <v>1</v>
      </c>
      <c r="BM41" s="2">
        <f t="shared" si="37"/>
        <v>1</v>
      </c>
      <c r="BN41" s="2">
        <f t="shared" si="37"/>
        <v>1</v>
      </c>
      <c r="BO41" s="2">
        <f t="shared" si="37"/>
        <v>1</v>
      </c>
      <c r="BQ41" s="2">
        <f t="shared" si="29"/>
        <v>1</v>
      </c>
      <c r="BR41" s="2">
        <f t="shared" si="38"/>
        <v>1</v>
      </c>
      <c r="BS41" s="2">
        <f t="shared" si="38"/>
        <v>1</v>
      </c>
      <c r="BT41" s="2">
        <f t="shared" si="38"/>
        <v>1</v>
      </c>
      <c r="BU41" s="2">
        <f t="shared" si="38"/>
        <v>1</v>
      </c>
      <c r="BW41" s="2">
        <f t="shared" si="30"/>
        <v>1</v>
      </c>
      <c r="BX41" s="2">
        <f t="shared" si="39"/>
        <v>1</v>
      </c>
      <c r="BY41" s="2">
        <f t="shared" si="39"/>
        <v>1</v>
      </c>
      <c r="BZ41" s="2">
        <f t="shared" si="39"/>
        <v>1</v>
      </c>
      <c r="CA41" s="2">
        <f t="shared" si="39"/>
        <v>1</v>
      </c>
      <c r="CC41" s="2">
        <f t="shared" si="31"/>
        <v>1</v>
      </c>
      <c r="CD41" s="2">
        <f t="shared" si="40"/>
        <v>1</v>
      </c>
      <c r="CE41" s="2">
        <f t="shared" si="40"/>
        <v>1</v>
      </c>
      <c r="CF41" s="2">
        <f t="shared" si="40"/>
        <v>1</v>
      </c>
      <c r="CG41" s="2">
        <f t="shared" si="40"/>
        <v>1</v>
      </c>
      <c r="CI41" s="2">
        <f t="shared" si="32"/>
        <v>1</v>
      </c>
      <c r="CJ41" s="2">
        <f t="shared" si="41"/>
        <v>1</v>
      </c>
      <c r="CK41" s="2">
        <f t="shared" si="41"/>
        <v>1</v>
      </c>
      <c r="CL41" s="2">
        <f t="shared" si="41"/>
        <v>1</v>
      </c>
      <c r="CM41" s="2">
        <f t="shared" si="41"/>
        <v>1</v>
      </c>
      <c r="CO41" s="2">
        <f t="shared" si="33"/>
        <v>1</v>
      </c>
      <c r="CP41" s="2">
        <f t="shared" si="42"/>
        <v>1</v>
      </c>
      <c r="CQ41" s="2">
        <f t="shared" si="42"/>
        <v>1</v>
      </c>
      <c r="CR41" s="2">
        <f t="shared" si="42"/>
        <v>1</v>
      </c>
      <c r="CS41" s="2">
        <f t="shared" si="42"/>
        <v>1</v>
      </c>
    </row>
    <row r="42" spans="1:97">
      <c r="A42" s="261">
        <f>'BNRegular Symbol'!K41</f>
        <v>38</v>
      </c>
      <c r="B42" s="1" t="str">
        <f>'BNRegular Symbol'!L41</f>
        <v>M3</v>
      </c>
      <c r="C42" s="1" t="str">
        <f>'BNRegular Symbol'!M41</f>
        <v>M2</v>
      </c>
      <c r="D42" s="1" t="str">
        <f>'BNRegular Symbol'!N41</f>
        <v>M3</v>
      </c>
      <c r="E42" s="1" t="str">
        <f>'BNRegular Symbol'!O41</f>
        <v>M4</v>
      </c>
      <c r="F42" s="1" t="str">
        <f>'BNRegular Symbol'!P41</f>
        <v>M5</v>
      </c>
      <c r="I42" s="2">
        <f t="shared" si="15"/>
        <v>1</v>
      </c>
      <c r="J42" s="2">
        <f t="shared" si="16"/>
        <v>0</v>
      </c>
      <c r="K42" s="2">
        <f t="shared" si="17"/>
        <v>0</v>
      </c>
      <c r="L42" s="2">
        <f t="shared" si="18"/>
        <v>1</v>
      </c>
      <c r="M42" s="2">
        <f t="shared" si="19"/>
        <v>1</v>
      </c>
      <c r="O42" s="2">
        <f t="shared" si="48"/>
        <v>1</v>
      </c>
      <c r="P42" s="2">
        <f t="shared" si="48"/>
        <v>0</v>
      </c>
      <c r="Q42" s="2">
        <f t="shared" si="48"/>
        <v>0</v>
      </c>
      <c r="R42" s="2">
        <f t="shared" si="48"/>
        <v>0</v>
      </c>
      <c r="S42" s="2">
        <f t="shared" si="48"/>
        <v>0</v>
      </c>
      <c r="U42" s="2">
        <f t="shared" si="21"/>
        <v>0</v>
      </c>
      <c r="V42" s="2">
        <f t="shared" si="34"/>
        <v>1</v>
      </c>
      <c r="W42" s="2">
        <f t="shared" si="34"/>
        <v>0</v>
      </c>
      <c r="X42" s="2">
        <f t="shared" si="34"/>
        <v>1</v>
      </c>
      <c r="Y42" s="2">
        <f t="shared" si="34"/>
        <v>0</v>
      </c>
      <c r="AA42" s="2">
        <f t="shared" si="22"/>
        <v>0</v>
      </c>
      <c r="AB42" s="2">
        <f t="shared" si="35"/>
        <v>1</v>
      </c>
      <c r="AC42" s="2">
        <f t="shared" si="35"/>
        <v>1</v>
      </c>
      <c r="AD42" s="2">
        <f t="shared" si="35"/>
        <v>0</v>
      </c>
      <c r="AE42" s="2">
        <f t="shared" si="35"/>
        <v>1</v>
      </c>
      <c r="AG42" s="2">
        <f t="shared" si="23"/>
        <v>1</v>
      </c>
      <c r="AH42" s="2">
        <f t="shared" si="36"/>
        <v>0</v>
      </c>
      <c r="AI42" s="2">
        <f t="shared" si="36"/>
        <v>1</v>
      </c>
      <c r="AJ42" s="2">
        <f t="shared" si="36"/>
        <v>0</v>
      </c>
      <c r="AK42" s="2">
        <f t="shared" si="36"/>
        <v>0</v>
      </c>
      <c r="AM42" s="2">
        <f t="shared" si="49"/>
        <v>1</v>
      </c>
      <c r="AN42" s="2">
        <f t="shared" si="49"/>
        <v>1</v>
      </c>
      <c r="AO42" s="2">
        <f t="shared" si="49"/>
        <v>1</v>
      </c>
      <c r="AP42" s="2">
        <f t="shared" si="49"/>
        <v>1</v>
      </c>
      <c r="AQ42" s="2">
        <f t="shared" si="49"/>
        <v>1</v>
      </c>
      <c r="AS42" s="2">
        <f t="shared" si="50"/>
        <v>1</v>
      </c>
      <c r="AT42" s="2">
        <f t="shared" si="50"/>
        <v>1</v>
      </c>
      <c r="AU42" s="2">
        <f t="shared" si="50"/>
        <v>1</v>
      </c>
      <c r="AV42" s="2">
        <f t="shared" si="50"/>
        <v>1</v>
      </c>
      <c r="AW42" s="2">
        <f t="shared" si="50"/>
        <v>1</v>
      </c>
      <c r="AY42" s="2">
        <f t="shared" si="51"/>
        <v>1</v>
      </c>
      <c r="AZ42" s="2">
        <f t="shared" si="51"/>
        <v>1</v>
      </c>
      <c r="BA42" s="2">
        <f t="shared" si="51"/>
        <v>1</v>
      </c>
      <c r="BB42" s="2">
        <f t="shared" si="51"/>
        <v>1</v>
      </c>
      <c r="BC42" s="2">
        <f t="shared" si="51"/>
        <v>1</v>
      </c>
      <c r="BE42" s="2">
        <f t="shared" si="52"/>
        <v>1</v>
      </c>
      <c r="BF42" s="2">
        <f t="shared" si="52"/>
        <v>1</v>
      </c>
      <c r="BG42" s="2">
        <f t="shared" si="52"/>
        <v>1</v>
      </c>
      <c r="BH42" s="2">
        <f t="shared" si="52"/>
        <v>1</v>
      </c>
      <c r="BI42" s="2">
        <f t="shared" si="52"/>
        <v>1</v>
      </c>
      <c r="BK42" s="2">
        <f t="shared" si="28"/>
        <v>1</v>
      </c>
      <c r="BL42" s="2">
        <f t="shared" si="37"/>
        <v>1</v>
      </c>
      <c r="BM42" s="2">
        <f t="shared" si="37"/>
        <v>1</v>
      </c>
      <c r="BN42" s="2">
        <f t="shared" si="37"/>
        <v>1</v>
      </c>
      <c r="BO42" s="2">
        <f t="shared" si="37"/>
        <v>1</v>
      </c>
      <c r="BQ42" s="2">
        <f t="shared" si="29"/>
        <v>1</v>
      </c>
      <c r="BR42" s="2">
        <f t="shared" si="38"/>
        <v>1</v>
      </c>
      <c r="BS42" s="2">
        <f t="shared" si="38"/>
        <v>1</v>
      </c>
      <c r="BT42" s="2">
        <f t="shared" si="38"/>
        <v>1</v>
      </c>
      <c r="BU42" s="2">
        <f t="shared" si="38"/>
        <v>1</v>
      </c>
      <c r="BW42" s="2">
        <f t="shared" si="30"/>
        <v>1</v>
      </c>
      <c r="BX42" s="2">
        <f t="shared" si="39"/>
        <v>1</v>
      </c>
      <c r="BY42" s="2">
        <f t="shared" si="39"/>
        <v>1</v>
      </c>
      <c r="BZ42" s="2">
        <f t="shared" si="39"/>
        <v>1</v>
      </c>
      <c r="CA42" s="2">
        <f t="shared" si="39"/>
        <v>1</v>
      </c>
      <c r="CC42" s="2">
        <f t="shared" si="31"/>
        <v>1</v>
      </c>
      <c r="CD42" s="2">
        <f t="shared" si="40"/>
        <v>1</v>
      </c>
      <c r="CE42" s="2">
        <f t="shared" si="40"/>
        <v>1</v>
      </c>
      <c r="CF42" s="2">
        <f t="shared" si="40"/>
        <v>1</v>
      </c>
      <c r="CG42" s="2">
        <f t="shared" si="40"/>
        <v>1</v>
      </c>
      <c r="CI42" s="2">
        <f t="shared" si="32"/>
        <v>1</v>
      </c>
      <c r="CJ42" s="2">
        <f t="shared" si="41"/>
        <v>1</v>
      </c>
      <c r="CK42" s="2">
        <f t="shared" si="41"/>
        <v>1</v>
      </c>
      <c r="CL42" s="2">
        <f t="shared" si="41"/>
        <v>1</v>
      </c>
      <c r="CM42" s="2">
        <f t="shared" si="41"/>
        <v>1</v>
      </c>
      <c r="CO42" s="2">
        <f t="shared" si="33"/>
        <v>1</v>
      </c>
      <c r="CP42" s="2">
        <f t="shared" si="42"/>
        <v>1</v>
      </c>
      <c r="CQ42" s="2">
        <f t="shared" si="42"/>
        <v>1</v>
      </c>
      <c r="CR42" s="2">
        <f t="shared" si="42"/>
        <v>1</v>
      </c>
      <c r="CS42" s="2">
        <f t="shared" si="42"/>
        <v>1</v>
      </c>
    </row>
    <row r="43" spans="1:97">
      <c r="A43" s="261">
        <f>'BNRegular Symbol'!K42</f>
        <v>39</v>
      </c>
      <c r="B43" s="1" t="str">
        <f>'BNRegular Symbol'!L42</f>
        <v>M3</v>
      </c>
      <c r="C43" s="1" t="str">
        <f>'BNRegular Symbol'!M42</f>
        <v>M1</v>
      </c>
      <c r="D43" s="1" t="str">
        <f>'BNRegular Symbol'!N42</f>
        <v>M2</v>
      </c>
      <c r="E43" s="1" t="str">
        <f>'BNRegular Symbol'!O42</f>
        <v>M2</v>
      </c>
      <c r="F43" s="1" t="str">
        <f>'BNRegular Symbol'!P42</f>
        <v>M3</v>
      </c>
      <c r="I43" s="2">
        <f t="shared" si="15"/>
        <v>1</v>
      </c>
      <c r="J43" s="2">
        <f t="shared" si="16"/>
        <v>0</v>
      </c>
      <c r="K43" s="2">
        <f t="shared" si="17"/>
        <v>0</v>
      </c>
      <c r="L43" s="2">
        <f t="shared" si="18"/>
        <v>1</v>
      </c>
      <c r="M43" s="2">
        <f t="shared" si="19"/>
        <v>1</v>
      </c>
      <c r="O43" s="2">
        <f t="shared" si="48"/>
        <v>1</v>
      </c>
      <c r="P43" s="2">
        <f t="shared" si="48"/>
        <v>0</v>
      </c>
      <c r="Q43" s="2">
        <f t="shared" si="48"/>
        <v>0</v>
      </c>
      <c r="R43" s="2">
        <f t="shared" si="48"/>
        <v>0</v>
      </c>
      <c r="S43" s="2">
        <f t="shared" si="48"/>
        <v>0</v>
      </c>
      <c r="U43" s="2">
        <f t="shared" si="21"/>
        <v>0</v>
      </c>
      <c r="V43" s="2">
        <f t="shared" si="34"/>
        <v>1</v>
      </c>
      <c r="W43" s="2">
        <f t="shared" si="34"/>
        <v>1</v>
      </c>
      <c r="X43" s="2">
        <f t="shared" si="34"/>
        <v>0</v>
      </c>
      <c r="Y43" s="2">
        <f t="shared" si="34"/>
        <v>0</v>
      </c>
      <c r="AA43" s="2">
        <f t="shared" si="22"/>
        <v>0</v>
      </c>
      <c r="AB43" s="2">
        <f t="shared" si="35"/>
        <v>1</v>
      </c>
      <c r="AC43" s="2">
        <f t="shared" si="35"/>
        <v>1</v>
      </c>
      <c r="AD43" s="2">
        <f t="shared" si="35"/>
        <v>1</v>
      </c>
      <c r="AE43" s="2">
        <f t="shared" si="35"/>
        <v>0</v>
      </c>
      <c r="AG43" s="2">
        <f t="shared" si="23"/>
        <v>1</v>
      </c>
      <c r="AH43" s="2">
        <f t="shared" si="36"/>
        <v>0</v>
      </c>
      <c r="AI43" s="2">
        <f t="shared" si="36"/>
        <v>1</v>
      </c>
      <c r="AJ43" s="2">
        <f t="shared" si="36"/>
        <v>0</v>
      </c>
      <c r="AK43" s="2">
        <f t="shared" si="36"/>
        <v>1</v>
      </c>
      <c r="AM43" s="2">
        <f t="shared" si="49"/>
        <v>1</v>
      </c>
      <c r="AN43" s="2">
        <f t="shared" si="49"/>
        <v>1</v>
      </c>
      <c r="AO43" s="2">
        <f t="shared" si="49"/>
        <v>1</v>
      </c>
      <c r="AP43" s="2">
        <f t="shared" si="49"/>
        <v>1</v>
      </c>
      <c r="AQ43" s="2">
        <f t="shared" si="49"/>
        <v>1</v>
      </c>
      <c r="AS43" s="2">
        <f t="shared" si="50"/>
        <v>1</v>
      </c>
      <c r="AT43" s="2">
        <f t="shared" si="50"/>
        <v>1</v>
      </c>
      <c r="AU43" s="2">
        <f t="shared" si="50"/>
        <v>1</v>
      </c>
      <c r="AV43" s="2">
        <f t="shared" si="50"/>
        <v>1</v>
      </c>
      <c r="AW43" s="2">
        <f t="shared" si="50"/>
        <v>1</v>
      </c>
      <c r="AY43" s="2">
        <f t="shared" si="51"/>
        <v>1</v>
      </c>
      <c r="AZ43" s="2">
        <f t="shared" si="51"/>
        <v>1</v>
      </c>
      <c r="BA43" s="2">
        <f t="shared" si="51"/>
        <v>1</v>
      </c>
      <c r="BB43" s="2">
        <f t="shared" si="51"/>
        <v>1</v>
      </c>
      <c r="BC43" s="2">
        <f t="shared" si="51"/>
        <v>1</v>
      </c>
      <c r="BE43" s="2">
        <f t="shared" si="52"/>
        <v>1</v>
      </c>
      <c r="BF43" s="2">
        <f t="shared" si="52"/>
        <v>1</v>
      </c>
      <c r="BG43" s="2">
        <f t="shared" si="52"/>
        <v>1</v>
      </c>
      <c r="BH43" s="2">
        <f t="shared" si="52"/>
        <v>1</v>
      </c>
      <c r="BI43" s="2">
        <f t="shared" si="52"/>
        <v>1</v>
      </c>
      <c r="BK43" s="2">
        <f t="shared" si="28"/>
        <v>1</v>
      </c>
      <c r="BL43" s="2">
        <f t="shared" si="37"/>
        <v>1</v>
      </c>
      <c r="BM43" s="2">
        <f t="shared" si="37"/>
        <v>1</v>
      </c>
      <c r="BN43" s="2">
        <f t="shared" si="37"/>
        <v>1</v>
      </c>
      <c r="BO43" s="2">
        <f t="shared" si="37"/>
        <v>1</v>
      </c>
      <c r="BQ43" s="2">
        <f t="shared" si="29"/>
        <v>1</v>
      </c>
      <c r="BR43" s="2">
        <f t="shared" si="38"/>
        <v>1</v>
      </c>
      <c r="BS43" s="2">
        <f t="shared" si="38"/>
        <v>1</v>
      </c>
      <c r="BT43" s="2">
        <f t="shared" si="38"/>
        <v>1</v>
      </c>
      <c r="BU43" s="2">
        <f t="shared" si="38"/>
        <v>1</v>
      </c>
      <c r="BW43" s="2">
        <f t="shared" si="30"/>
        <v>1</v>
      </c>
      <c r="BX43" s="2">
        <f t="shared" si="39"/>
        <v>1</v>
      </c>
      <c r="BY43" s="2">
        <f t="shared" si="39"/>
        <v>1</v>
      </c>
      <c r="BZ43" s="2">
        <f t="shared" si="39"/>
        <v>1</v>
      </c>
      <c r="CA43" s="2">
        <f t="shared" si="39"/>
        <v>1</v>
      </c>
      <c r="CC43" s="2">
        <f t="shared" si="31"/>
        <v>1</v>
      </c>
      <c r="CD43" s="2">
        <f t="shared" si="40"/>
        <v>1</v>
      </c>
      <c r="CE43" s="2">
        <f t="shared" si="40"/>
        <v>1</v>
      </c>
      <c r="CF43" s="2">
        <f t="shared" si="40"/>
        <v>1</v>
      </c>
      <c r="CG43" s="2">
        <f t="shared" si="40"/>
        <v>1</v>
      </c>
      <c r="CI43" s="2">
        <f t="shared" si="32"/>
        <v>1</v>
      </c>
      <c r="CJ43" s="2">
        <f t="shared" si="41"/>
        <v>1</v>
      </c>
      <c r="CK43" s="2">
        <f t="shared" si="41"/>
        <v>1</v>
      </c>
      <c r="CL43" s="2">
        <f t="shared" si="41"/>
        <v>1</v>
      </c>
      <c r="CM43" s="2">
        <f t="shared" si="41"/>
        <v>1</v>
      </c>
      <c r="CO43" s="2">
        <f t="shared" si="33"/>
        <v>1</v>
      </c>
      <c r="CP43" s="2">
        <f t="shared" si="42"/>
        <v>1</v>
      </c>
      <c r="CQ43" s="2">
        <f t="shared" si="42"/>
        <v>1</v>
      </c>
      <c r="CR43" s="2">
        <f t="shared" si="42"/>
        <v>1</v>
      </c>
      <c r="CS43" s="2">
        <f t="shared" si="42"/>
        <v>1</v>
      </c>
    </row>
    <row r="44" spans="1:97">
      <c r="A44" s="261">
        <f>'BNRegular Symbol'!K43</f>
        <v>40</v>
      </c>
      <c r="B44" s="1" t="str">
        <f>'BNRegular Symbol'!L43</f>
        <v>M4</v>
      </c>
      <c r="C44" s="1" t="str">
        <f>'BNRegular Symbol'!M43</f>
        <v>M5</v>
      </c>
      <c r="D44" s="1" t="str">
        <f>'BNRegular Symbol'!N43</f>
        <v>M1</v>
      </c>
      <c r="E44" s="1" t="str">
        <f>'BNRegular Symbol'!O43</f>
        <v>M5</v>
      </c>
      <c r="F44" s="1" t="str">
        <f>'BNRegular Symbol'!P43</f>
        <v>M2</v>
      </c>
      <c r="I44" s="2">
        <f t="shared" si="15"/>
        <v>1</v>
      </c>
      <c r="J44" s="2">
        <f t="shared" si="16"/>
        <v>1</v>
      </c>
      <c r="K44" s="2">
        <f t="shared" si="17"/>
        <v>0</v>
      </c>
      <c r="L44" s="2">
        <f t="shared" si="18"/>
        <v>1</v>
      </c>
      <c r="M44" s="2">
        <f t="shared" si="19"/>
        <v>1</v>
      </c>
      <c r="O44" s="2">
        <f t="shared" si="48"/>
        <v>1</v>
      </c>
      <c r="P44" s="2">
        <f t="shared" si="48"/>
        <v>0</v>
      </c>
      <c r="Q44" s="2">
        <f t="shared" si="48"/>
        <v>0</v>
      </c>
      <c r="R44" s="2">
        <f t="shared" si="48"/>
        <v>0</v>
      </c>
      <c r="S44" s="2">
        <f t="shared" si="48"/>
        <v>0</v>
      </c>
      <c r="U44" s="2">
        <f t="shared" si="21"/>
        <v>1</v>
      </c>
      <c r="V44" s="2">
        <f t="shared" si="34"/>
        <v>1</v>
      </c>
      <c r="W44" s="2">
        <f t="shared" si="34"/>
        <v>0</v>
      </c>
      <c r="X44" s="2">
        <f t="shared" si="34"/>
        <v>0</v>
      </c>
      <c r="Y44" s="2">
        <f t="shared" si="34"/>
        <v>1</v>
      </c>
      <c r="AA44" s="2">
        <f t="shared" si="22"/>
        <v>0</v>
      </c>
      <c r="AB44" s="2">
        <f t="shared" si="35"/>
        <v>0</v>
      </c>
      <c r="AC44" s="2">
        <f t="shared" si="35"/>
        <v>0</v>
      </c>
      <c r="AD44" s="2">
        <f t="shared" si="35"/>
        <v>1</v>
      </c>
      <c r="AE44" s="2">
        <f t="shared" si="35"/>
        <v>0</v>
      </c>
      <c r="AG44" s="2">
        <f t="shared" si="23"/>
        <v>1</v>
      </c>
      <c r="AH44" s="2">
        <f t="shared" si="36"/>
        <v>0</v>
      </c>
      <c r="AI44" s="2">
        <f t="shared" si="36"/>
        <v>0</v>
      </c>
      <c r="AJ44" s="2">
        <f t="shared" si="36"/>
        <v>0</v>
      </c>
      <c r="AK44" s="2">
        <f t="shared" si="36"/>
        <v>1</v>
      </c>
      <c r="AM44" s="2">
        <f t="shared" si="49"/>
        <v>1</v>
      </c>
      <c r="AN44" s="2">
        <f t="shared" si="49"/>
        <v>1</v>
      </c>
      <c r="AO44" s="2">
        <f t="shared" si="49"/>
        <v>0</v>
      </c>
      <c r="AP44" s="2">
        <f t="shared" si="49"/>
        <v>1</v>
      </c>
      <c r="AQ44" s="2">
        <f t="shared" si="49"/>
        <v>1</v>
      </c>
      <c r="AS44" s="2">
        <f t="shared" si="50"/>
        <v>1</v>
      </c>
      <c r="AT44" s="2">
        <f t="shared" si="50"/>
        <v>1</v>
      </c>
      <c r="AU44" s="2">
        <f t="shared" si="50"/>
        <v>0</v>
      </c>
      <c r="AV44" s="2">
        <f t="shared" si="50"/>
        <v>1</v>
      </c>
      <c r="AW44" s="2">
        <f t="shared" si="50"/>
        <v>1</v>
      </c>
      <c r="AY44" s="2">
        <f t="shared" si="51"/>
        <v>1</v>
      </c>
      <c r="AZ44" s="2">
        <f t="shared" si="51"/>
        <v>1</v>
      </c>
      <c r="BA44" s="2">
        <f t="shared" si="51"/>
        <v>0</v>
      </c>
      <c r="BB44" s="2">
        <f t="shared" si="51"/>
        <v>1</v>
      </c>
      <c r="BC44" s="2">
        <f t="shared" si="51"/>
        <v>1</v>
      </c>
      <c r="BE44" s="2">
        <f t="shared" si="52"/>
        <v>1</v>
      </c>
      <c r="BF44" s="2">
        <f t="shared" si="52"/>
        <v>1</v>
      </c>
      <c r="BG44" s="2">
        <f t="shared" si="52"/>
        <v>0</v>
      </c>
      <c r="BH44" s="2">
        <f t="shared" si="52"/>
        <v>1</v>
      </c>
      <c r="BI44" s="2">
        <f t="shared" si="52"/>
        <v>1</v>
      </c>
      <c r="BK44" s="2">
        <f t="shared" si="28"/>
        <v>1</v>
      </c>
      <c r="BL44" s="2">
        <f t="shared" si="37"/>
        <v>1</v>
      </c>
      <c r="BM44" s="2">
        <f t="shared" si="37"/>
        <v>0</v>
      </c>
      <c r="BN44" s="2">
        <f t="shared" si="37"/>
        <v>1</v>
      </c>
      <c r="BO44" s="2">
        <f t="shared" si="37"/>
        <v>1</v>
      </c>
      <c r="BQ44" s="2">
        <f t="shared" si="29"/>
        <v>1</v>
      </c>
      <c r="BR44" s="2">
        <f t="shared" si="38"/>
        <v>1</v>
      </c>
      <c r="BS44" s="2">
        <f t="shared" si="38"/>
        <v>0</v>
      </c>
      <c r="BT44" s="2">
        <f t="shared" si="38"/>
        <v>1</v>
      </c>
      <c r="BU44" s="2">
        <f t="shared" si="38"/>
        <v>1</v>
      </c>
      <c r="BW44" s="2">
        <f t="shared" si="30"/>
        <v>1</v>
      </c>
      <c r="BX44" s="2">
        <f t="shared" si="39"/>
        <v>1</v>
      </c>
      <c r="BY44" s="2">
        <f t="shared" si="39"/>
        <v>0</v>
      </c>
      <c r="BZ44" s="2">
        <f t="shared" si="39"/>
        <v>1</v>
      </c>
      <c r="CA44" s="2">
        <f t="shared" si="39"/>
        <v>1</v>
      </c>
      <c r="CC44" s="2">
        <f t="shared" si="31"/>
        <v>1</v>
      </c>
      <c r="CD44" s="2">
        <f t="shared" si="40"/>
        <v>1</v>
      </c>
      <c r="CE44" s="2">
        <f t="shared" si="40"/>
        <v>0</v>
      </c>
      <c r="CF44" s="2">
        <f t="shared" si="40"/>
        <v>1</v>
      </c>
      <c r="CG44" s="2">
        <f t="shared" si="40"/>
        <v>1</v>
      </c>
      <c r="CI44" s="2">
        <f t="shared" si="32"/>
        <v>1</v>
      </c>
      <c r="CJ44" s="2">
        <f t="shared" si="41"/>
        <v>1</v>
      </c>
      <c r="CK44" s="2">
        <f t="shared" si="41"/>
        <v>0</v>
      </c>
      <c r="CL44" s="2">
        <f t="shared" si="41"/>
        <v>1</v>
      </c>
      <c r="CM44" s="2">
        <f t="shared" si="41"/>
        <v>1</v>
      </c>
      <c r="CO44" s="2">
        <f t="shared" si="33"/>
        <v>1</v>
      </c>
      <c r="CP44" s="2">
        <f t="shared" si="42"/>
        <v>1</v>
      </c>
      <c r="CQ44" s="2">
        <f t="shared" si="42"/>
        <v>0</v>
      </c>
      <c r="CR44" s="2">
        <f t="shared" si="42"/>
        <v>1</v>
      </c>
      <c r="CS44" s="2">
        <f t="shared" si="42"/>
        <v>1</v>
      </c>
    </row>
    <row r="45" spans="1:97">
      <c r="A45" s="261">
        <f>'BNRegular Symbol'!K44</f>
        <v>41</v>
      </c>
      <c r="B45" s="1" t="str">
        <f>'BNRegular Symbol'!L44</f>
        <v>M4</v>
      </c>
      <c r="C45" s="1" t="str">
        <f>'BNRegular Symbol'!M44</f>
        <v>M2</v>
      </c>
      <c r="D45" s="1" t="str">
        <f>'BNRegular Symbol'!N44</f>
        <v>M1</v>
      </c>
      <c r="E45" s="1" t="str">
        <f>'BNRegular Symbol'!O44</f>
        <v>M3</v>
      </c>
      <c r="F45" s="1" t="str">
        <f>'BNRegular Symbol'!P44</f>
        <v>M4</v>
      </c>
      <c r="I45" s="2">
        <f t="shared" si="15"/>
        <v>1</v>
      </c>
      <c r="J45" s="2">
        <f t="shared" si="16"/>
        <v>1</v>
      </c>
      <c r="K45" s="2">
        <f t="shared" si="17"/>
        <v>0</v>
      </c>
      <c r="L45" s="2">
        <f t="shared" si="18"/>
        <v>0</v>
      </c>
      <c r="M45" s="2">
        <f t="shared" si="19"/>
        <v>1</v>
      </c>
      <c r="O45" s="2">
        <f t="shared" si="48"/>
        <v>1</v>
      </c>
      <c r="P45" s="2">
        <f t="shared" si="48"/>
        <v>0</v>
      </c>
      <c r="Q45" s="2">
        <f t="shared" si="48"/>
        <v>0</v>
      </c>
      <c r="R45" s="2">
        <f t="shared" si="48"/>
        <v>0</v>
      </c>
      <c r="S45" s="2">
        <f t="shared" si="48"/>
        <v>0</v>
      </c>
      <c r="U45" s="2">
        <f t="shared" si="21"/>
        <v>0</v>
      </c>
      <c r="V45" s="2">
        <f t="shared" si="34"/>
        <v>0</v>
      </c>
      <c r="W45" s="2">
        <f t="shared" si="34"/>
        <v>0</v>
      </c>
      <c r="X45" s="2">
        <f t="shared" si="34"/>
        <v>0</v>
      </c>
      <c r="Y45" s="2">
        <f t="shared" si="34"/>
        <v>1</v>
      </c>
      <c r="AA45" s="2">
        <f t="shared" si="22"/>
        <v>0</v>
      </c>
      <c r="AB45" s="2">
        <f t="shared" si="35"/>
        <v>0</v>
      </c>
      <c r="AC45" s="2">
        <f t="shared" si="35"/>
        <v>0</v>
      </c>
      <c r="AD45" s="2">
        <f t="shared" si="35"/>
        <v>1</v>
      </c>
      <c r="AE45" s="2">
        <f t="shared" si="35"/>
        <v>0</v>
      </c>
      <c r="AG45" s="2">
        <f t="shared" si="23"/>
        <v>1</v>
      </c>
      <c r="AH45" s="2">
        <f t="shared" si="36"/>
        <v>1</v>
      </c>
      <c r="AI45" s="2">
        <f t="shared" si="36"/>
        <v>0</v>
      </c>
      <c r="AJ45" s="2">
        <f t="shared" si="36"/>
        <v>1</v>
      </c>
      <c r="AK45" s="2">
        <f t="shared" si="36"/>
        <v>1</v>
      </c>
      <c r="AM45" s="2">
        <f t="shared" si="49"/>
        <v>1</v>
      </c>
      <c r="AN45" s="2">
        <f t="shared" si="49"/>
        <v>1</v>
      </c>
      <c r="AO45" s="2">
        <f t="shared" si="49"/>
        <v>0</v>
      </c>
      <c r="AP45" s="2">
        <f t="shared" si="49"/>
        <v>1</v>
      </c>
      <c r="AQ45" s="2">
        <f t="shared" si="49"/>
        <v>1</v>
      </c>
      <c r="AS45" s="2">
        <f t="shared" si="50"/>
        <v>1</v>
      </c>
      <c r="AT45" s="2">
        <f t="shared" si="50"/>
        <v>1</v>
      </c>
      <c r="AU45" s="2">
        <f t="shared" si="50"/>
        <v>0</v>
      </c>
      <c r="AV45" s="2">
        <f t="shared" si="50"/>
        <v>1</v>
      </c>
      <c r="AW45" s="2">
        <f t="shared" si="50"/>
        <v>1</v>
      </c>
      <c r="AY45" s="2">
        <f t="shared" si="51"/>
        <v>1</v>
      </c>
      <c r="AZ45" s="2">
        <f t="shared" si="51"/>
        <v>1</v>
      </c>
      <c r="BA45" s="2">
        <f t="shared" si="51"/>
        <v>0</v>
      </c>
      <c r="BB45" s="2">
        <f t="shared" si="51"/>
        <v>1</v>
      </c>
      <c r="BC45" s="2">
        <f t="shared" si="51"/>
        <v>1</v>
      </c>
      <c r="BE45" s="2">
        <f t="shared" si="52"/>
        <v>1</v>
      </c>
      <c r="BF45" s="2">
        <f t="shared" si="52"/>
        <v>1</v>
      </c>
      <c r="BG45" s="2">
        <f t="shared" si="52"/>
        <v>0</v>
      </c>
      <c r="BH45" s="2">
        <f t="shared" si="52"/>
        <v>1</v>
      </c>
      <c r="BI45" s="2">
        <f t="shared" si="52"/>
        <v>1</v>
      </c>
      <c r="BK45" s="2">
        <f t="shared" si="28"/>
        <v>1</v>
      </c>
      <c r="BL45" s="2">
        <f t="shared" si="37"/>
        <v>1</v>
      </c>
      <c r="BM45" s="2">
        <f t="shared" si="37"/>
        <v>0</v>
      </c>
      <c r="BN45" s="2">
        <f t="shared" si="37"/>
        <v>1</v>
      </c>
      <c r="BO45" s="2">
        <f t="shared" si="37"/>
        <v>1</v>
      </c>
      <c r="BQ45" s="2">
        <f t="shared" si="29"/>
        <v>1</v>
      </c>
      <c r="BR45" s="2">
        <f t="shared" si="38"/>
        <v>1</v>
      </c>
      <c r="BS45" s="2">
        <f t="shared" si="38"/>
        <v>0</v>
      </c>
      <c r="BT45" s="2">
        <f t="shared" si="38"/>
        <v>1</v>
      </c>
      <c r="BU45" s="2">
        <f t="shared" si="38"/>
        <v>1</v>
      </c>
      <c r="BW45" s="2">
        <f t="shared" si="30"/>
        <v>1</v>
      </c>
      <c r="BX45" s="2">
        <f t="shared" si="39"/>
        <v>1</v>
      </c>
      <c r="BY45" s="2">
        <f t="shared" si="39"/>
        <v>0</v>
      </c>
      <c r="BZ45" s="2">
        <f t="shared" si="39"/>
        <v>1</v>
      </c>
      <c r="CA45" s="2">
        <f t="shared" si="39"/>
        <v>1</v>
      </c>
      <c r="CC45" s="2">
        <f t="shared" si="31"/>
        <v>1</v>
      </c>
      <c r="CD45" s="2">
        <f t="shared" si="40"/>
        <v>1</v>
      </c>
      <c r="CE45" s="2">
        <f t="shared" si="40"/>
        <v>0</v>
      </c>
      <c r="CF45" s="2">
        <f t="shared" si="40"/>
        <v>1</v>
      </c>
      <c r="CG45" s="2">
        <f t="shared" si="40"/>
        <v>1</v>
      </c>
      <c r="CI45" s="2">
        <f t="shared" si="32"/>
        <v>1</v>
      </c>
      <c r="CJ45" s="2">
        <f t="shared" si="41"/>
        <v>1</v>
      </c>
      <c r="CK45" s="2">
        <f t="shared" si="41"/>
        <v>0</v>
      </c>
      <c r="CL45" s="2">
        <f t="shared" si="41"/>
        <v>1</v>
      </c>
      <c r="CM45" s="2">
        <f t="shared" si="41"/>
        <v>1</v>
      </c>
      <c r="CO45" s="2">
        <f t="shared" si="33"/>
        <v>1</v>
      </c>
      <c r="CP45" s="2">
        <f t="shared" si="42"/>
        <v>1</v>
      </c>
      <c r="CQ45" s="2">
        <f t="shared" si="42"/>
        <v>0</v>
      </c>
      <c r="CR45" s="2">
        <f t="shared" si="42"/>
        <v>1</v>
      </c>
      <c r="CS45" s="2">
        <f t="shared" si="42"/>
        <v>1</v>
      </c>
    </row>
    <row r="46" spans="1:97">
      <c r="A46" s="261">
        <f>'BNRegular Symbol'!K45</f>
        <v>42</v>
      </c>
      <c r="B46" s="1" t="str">
        <f>'BNRegular Symbol'!L45</f>
        <v>M4</v>
      </c>
      <c r="C46" s="1" t="str">
        <f>'BNRegular Symbol'!M45</f>
        <v>M4</v>
      </c>
      <c r="D46" s="1" t="str">
        <f>'BNRegular Symbol'!N45</f>
        <v>WW</v>
      </c>
      <c r="E46" s="1" t="str">
        <f>'BNRegular Symbol'!O45</f>
        <v>M2</v>
      </c>
      <c r="F46" s="1" t="str">
        <f>'BNRegular Symbol'!P45</f>
        <v>M4</v>
      </c>
      <c r="I46" s="2">
        <f t="shared" si="15"/>
        <v>1</v>
      </c>
      <c r="J46" s="2">
        <f t="shared" si="16"/>
        <v>1</v>
      </c>
      <c r="K46" s="2">
        <f t="shared" si="17"/>
        <v>0</v>
      </c>
      <c r="L46" s="2">
        <f t="shared" si="18"/>
        <v>0</v>
      </c>
      <c r="M46" s="2">
        <f t="shared" si="19"/>
        <v>1</v>
      </c>
      <c r="O46" s="2">
        <f t="shared" si="48"/>
        <v>1</v>
      </c>
      <c r="P46" s="2">
        <f t="shared" si="48"/>
        <v>0</v>
      </c>
      <c r="Q46" s="2">
        <f t="shared" si="48"/>
        <v>0</v>
      </c>
      <c r="R46" s="2">
        <f t="shared" si="48"/>
        <v>0</v>
      </c>
      <c r="S46" s="2">
        <f t="shared" si="48"/>
        <v>0</v>
      </c>
      <c r="U46" s="2">
        <f t="shared" si="21"/>
        <v>0</v>
      </c>
      <c r="V46" s="2">
        <f t="shared" si="34"/>
        <v>0</v>
      </c>
      <c r="W46" s="2">
        <f t="shared" si="34"/>
        <v>0</v>
      </c>
      <c r="X46" s="2">
        <f t="shared" si="34"/>
        <v>0</v>
      </c>
      <c r="Y46" s="2">
        <f t="shared" si="34"/>
        <v>1</v>
      </c>
      <c r="AA46" s="2">
        <f t="shared" si="22"/>
        <v>0</v>
      </c>
      <c r="AB46" s="2">
        <f t="shared" si="35"/>
        <v>0</v>
      </c>
      <c r="AC46" s="2">
        <f t="shared" si="35"/>
        <v>0</v>
      </c>
      <c r="AD46" s="2">
        <f t="shared" si="35"/>
        <v>1</v>
      </c>
      <c r="AE46" s="2">
        <f t="shared" si="35"/>
        <v>0</v>
      </c>
      <c r="AG46" s="2">
        <f t="shared" si="23"/>
        <v>1</v>
      </c>
      <c r="AH46" s="2">
        <f t="shared" si="36"/>
        <v>1</v>
      </c>
      <c r="AI46" s="2">
        <f t="shared" si="36"/>
        <v>0</v>
      </c>
      <c r="AJ46" s="2">
        <f t="shared" si="36"/>
        <v>1</v>
      </c>
      <c r="AK46" s="2">
        <f t="shared" si="36"/>
        <v>0</v>
      </c>
      <c r="AM46" s="2">
        <f t="shared" si="49"/>
        <v>1</v>
      </c>
      <c r="AN46" s="2">
        <f t="shared" si="49"/>
        <v>1</v>
      </c>
      <c r="AO46" s="2">
        <f t="shared" si="49"/>
        <v>0</v>
      </c>
      <c r="AP46" s="2">
        <f t="shared" si="49"/>
        <v>1</v>
      </c>
      <c r="AQ46" s="2">
        <f t="shared" si="49"/>
        <v>1</v>
      </c>
      <c r="AS46" s="2">
        <f t="shared" si="50"/>
        <v>1</v>
      </c>
      <c r="AT46" s="2">
        <f t="shared" si="50"/>
        <v>1</v>
      </c>
      <c r="AU46" s="2">
        <f t="shared" si="50"/>
        <v>0</v>
      </c>
      <c r="AV46" s="2">
        <f t="shared" si="50"/>
        <v>1</v>
      </c>
      <c r="AW46" s="2">
        <f t="shared" si="50"/>
        <v>1</v>
      </c>
      <c r="AY46" s="2">
        <f t="shared" si="51"/>
        <v>1</v>
      </c>
      <c r="AZ46" s="2">
        <f t="shared" si="51"/>
        <v>1</v>
      </c>
      <c r="BA46" s="2">
        <f t="shared" si="51"/>
        <v>0</v>
      </c>
      <c r="BB46" s="2">
        <f t="shared" si="51"/>
        <v>1</v>
      </c>
      <c r="BC46" s="2">
        <f t="shared" si="51"/>
        <v>1</v>
      </c>
      <c r="BE46" s="2">
        <f t="shared" si="52"/>
        <v>1</v>
      </c>
      <c r="BF46" s="2">
        <f t="shared" si="52"/>
        <v>1</v>
      </c>
      <c r="BG46" s="2">
        <f t="shared" si="52"/>
        <v>0</v>
      </c>
      <c r="BH46" s="2">
        <f t="shared" si="52"/>
        <v>1</v>
      </c>
      <c r="BI46" s="2">
        <f t="shared" si="52"/>
        <v>1</v>
      </c>
      <c r="BK46" s="2">
        <f t="shared" si="28"/>
        <v>1</v>
      </c>
      <c r="BL46" s="2">
        <f t="shared" si="37"/>
        <v>1</v>
      </c>
      <c r="BM46" s="2">
        <f t="shared" si="37"/>
        <v>0</v>
      </c>
      <c r="BN46" s="2">
        <f t="shared" si="37"/>
        <v>1</v>
      </c>
      <c r="BO46" s="2">
        <f t="shared" si="37"/>
        <v>1</v>
      </c>
      <c r="BQ46" s="2">
        <f t="shared" si="29"/>
        <v>1</v>
      </c>
      <c r="BR46" s="2">
        <f t="shared" si="38"/>
        <v>1</v>
      </c>
      <c r="BS46" s="2">
        <f t="shared" si="38"/>
        <v>0</v>
      </c>
      <c r="BT46" s="2">
        <f t="shared" si="38"/>
        <v>1</v>
      </c>
      <c r="BU46" s="2">
        <f t="shared" si="38"/>
        <v>1</v>
      </c>
      <c r="BW46" s="2">
        <f t="shared" si="30"/>
        <v>1</v>
      </c>
      <c r="BX46" s="2">
        <f t="shared" si="39"/>
        <v>1</v>
      </c>
      <c r="BY46" s="2">
        <f t="shared" si="39"/>
        <v>0</v>
      </c>
      <c r="BZ46" s="2">
        <f t="shared" si="39"/>
        <v>1</v>
      </c>
      <c r="CA46" s="2">
        <f t="shared" si="39"/>
        <v>1</v>
      </c>
      <c r="CC46" s="2">
        <f t="shared" si="31"/>
        <v>1</v>
      </c>
      <c r="CD46" s="2">
        <f t="shared" si="40"/>
        <v>1</v>
      </c>
      <c r="CE46" s="2">
        <f t="shared" si="40"/>
        <v>0</v>
      </c>
      <c r="CF46" s="2">
        <f t="shared" si="40"/>
        <v>1</v>
      </c>
      <c r="CG46" s="2">
        <f t="shared" si="40"/>
        <v>1</v>
      </c>
      <c r="CI46" s="2">
        <f t="shared" si="32"/>
        <v>1</v>
      </c>
      <c r="CJ46" s="2">
        <f t="shared" si="41"/>
        <v>1</v>
      </c>
      <c r="CK46" s="2">
        <f t="shared" si="41"/>
        <v>0</v>
      </c>
      <c r="CL46" s="2">
        <f t="shared" si="41"/>
        <v>1</v>
      </c>
      <c r="CM46" s="2">
        <f t="shared" si="41"/>
        <v>1</v>
      </c>
      <c r="CO46" s="2">
        <f t="shared" si="33"/>
        <v>1</v>
      </c>
      <c r="CP46" s="2">
        <f t="shared" si="42"/>
        <v>1</v>
      </c>
      <c r="CQ46" s="2">
        <f t="shared" si="42"/>
        <v>0</v>
      </c>
      <c r="CR46" s="2">
        <f t="shared" si="42"/>
        <v>1</v>
      </c>
      <c r="CS46" s="2">
        <f t="shared" si="42"/>
        <v>1</v>
      </c>
    </row>
    <row r="47" spans="1:97">
      <c r="A47" s="261">
        <f>'BNRegular Symbol'!K46</f>
        <v>43</v>
      </c>
      <c r="B47" s="1" t="str">
        <f>'BNRegular Symbol'!L46</f>
        <v>M3</v>
      </c>
      <c r="C47" s="1" t="str">
        <f>'BNRegular Symbol'!M46</f>
        <v>M3</v>
      </c>
      <c r="D47" s="1" t="str">
        <f>'BNRegular Symbol'!N46</f>
        <v>M5</v>
      </c>
      <c r="E47" s="1" t="str">
        <f>'BNRegular Symbol'!O46</f>
        <v>M1</v>
      </c>
      <c r="F47" s="1" t="str">
        <f>'BNRegular Symbol'!P46</f>
        <v>M2</v>
      </c>
      <c r="I47" s="2">
        <f t="shared" si="15"/>
        <v>1</v>
      </c>
      <c r="J47" s="2">
        <f t="shared" si="16"/>
        <v>1</v>
      </c>
      <c r="K47" s="2">
        <f t="shared" si="17"/>
        <v>1</v>
      </c>
      <c r="L47" s="2">
        <f t="shared" si="18"/>
        <v>0</v>
      </c>
      <c r="M47" s="2">
        <f t="shared" si="19"/>
        <v>1</v>
      </c>
      <c r="O47" s="2">
        <f t="shared" si="48"/>
        <v>1</v>
      </c>
      <c r="P47" s="2">
        <f t="shared" si="48"/>
        <v>0</v>
      </c>
      <c r="Q47" s="2">
        <f t="shared" si="48"/>
        <v>1</v>
      </c>
      <c r="R47" s="2">
        <f t="shared" si="48"/>
        <v>1</v>
      </c>
      <c r="S47" s="2">
        <f t="shared" si="48"/>
        <v>0</v>
      </c>
      <c r="U47" s="2">
        <f t="shared" si="21"/>
        <v>0</v>
      </c>
      <c r="V47" s="2">
        <f t="shared" si="34"/>
        <v>0</v>
      </c>
      <c r="W47" s="2">
        <f t="shared" si="34"/>
        <v>0</v>
      </c>
      <c r="X47" s="2">
        <f t="shared" si="34"/>
        <v>0</v>
      </c>
      <c r="Y47" s="2">
        <f t="shared" si="34"/>
        <v>0</v>
      </c>
      <c r="AA47" s="2">
        <f t="shared" si="22"/>
        <v>1</v>
      </c>
      <c r="AB47" s="2">
        <f t="shared" si="35"/>
        <v>1</v>
      </c>
      <c r="AC47" s="2">
        <f t="shared" si="35"/>
        <v>0</v>
      </c>
      <c r="AD47" s="2">
        <f t="shared" si="35"/>
        <v>1</v>
      </c>
      <c r="AE47" s="2">
        <f t="shared" si="35"/>
        <v>1</v>
      </c>
      <c r="AG47" s="2">
        <f t="shared" si="23"/>
        <v>1</v>
      </c>
      <c r="AH47" s="2">
        <f t="shared" si="36"/>
        <v>0</v>
      </c>
      <c r="AI47" s="2">
        <f t="shared" si="36"/>
        <v>0</v>
      </c>
      <c r="AJ47" s="2">
        <f t="shared" si="36"/>
        <v>0</v>
      </c>
      <c r="AK47" s="2">
        <f t="shared" si="36"/>
        <v>0</v>
      </c>
      <c r="AM47" s="2">
        <f t="shared" si="49"/>
        <v>1</v>
      </c>
      <c r="AN47" s="2">
        <f t="shared" si="49"/>
        <v>1</v>
      </c>
      <c r="AO47" s="2">
        <f t="shared" si="49"/>
        <v>1</v>
      </c>
      <c r="AP47" s="2">
        <f t="shared" si="49"/>
        <v>1</v>
      </c>
      <c r="AQ47" s="2">
        <f t="shared" si="49"/>
        <v>1</v>
      </c>
      <c r="AS47" s="2">
        <f t="shared" si="50"/>
        <v>1</v>
      </c>
      <c r="AT47" s="2">
        <f t="shared" si="50"/>
        <v>1</v>
      </c>
      <c r="AU47" s="2">
        <f t="shared" si="50"/>
        <v>1</v>
      </c>
      <c r="AV47" s="2">
        <f t="shared" si="50"/>
        <v>1</v>
      </c>
      <c r="AW47" s="2">
        <f t="shared" si="50"/>
        <v>1</v>
      </c>
      <c r="AY47" s="2">
        <f t="shared" si="51"/>
        <v>1</v>
      </c>
      <c r="AZ47" s="2">
        <f t="shared" si="51"/>
        <v>1</v>
      </c>
      <c r="BA47" s="2">
        <f t="shared" si="51"/>
        <v>1</v>
      </c>
      <c r="BB47" s="2">
        <f t="shared" si="51"/>
        <v>1</v>
      </c>
      <c r="BC47" s="2">
        <f t="shared" si="51"/>
        <v>1</v>
      </c>
      <c r="BE47" s="2">
        <f t="shared" si="52"/>
        <v>1</v>
      </c>
      <c r="BF47" s="2">
        <f t="shared" si="52"/>
        <v>1</v>
      </c>
      <c r="BG47" s="2">
        <f t="shared" si="52"/>
        <v>1</v>
      </c>
      <c r="BH47" s="2">
        <f t="shared" si="52"/>
        <v>1</v>
      </c>
      <c r="BI47" s="2">
        <f t="shared" si="52"/>
        <v>1</v>
      </c>
      <c r="BK47" s="2">
        <f t="shared" si="28"/>
        <v>1</v>
      </c>
      <c r="BL47" s="2">
        <f t="shared" si="37"/>
        <v>1</v>
      </c>
      <c r="BM47" s="2">
        <f t="shared" si="37"/>
        <v>1</v>
      </c>
      <c r="BN47" s="2">
        <f t="shared" si="37"/>
        <v>1</v>
      </c>
      <c r="BO47" s="2">
        <f t="shared" si="37"/>
        <v>1</v>
      </c>
      <c r="BQ47" s="2">
        <f t="shared" si="29"/>
        <v>1</v>
      </c>
      <c r="BR47" s="2">
        <f t="shared" si="38"/>
        <v>1</v>
      </c>
      <c r="BS47" s="2">
        <f t="shared" si="38"/>
        <v>1</v>
      </c>
      <c r="BT47" s="2">
        <f t="shared" si="38"/>
        <v>1</v>
      </c>
      <c r="BU47" s="2">
        <f t="shared" si="38"/>
        <v>1</v>
      </c>
      <c r="BW47" s="2">
        <f t="shared" si="30"/>
        <v>1</v>
      </c>
      <c r="BX47" s="2">
        <f t="shared" si="39"/>
        <v>1</v>
      </c>
      <c r="BY47" s="2">
        <f t="shared" si="39"/>
        <v>1</v>
      </c>
      <c r="BZ47" s="2">
        <f t="shared" si="39"/>
        <v>1</v>
      </c>
      <c r="CA47" s="2">
        <f t="shared" si="39"/>
        <v>1</v>
      </c>
      <c r="CC47" s="2">
        <f t="shared" si="31"/>
        <v>1</v>
      </c>
      <c r="CD47" s="2">
        <f t="shared" si="40"/>
        <v>1</v>
      </c>
      <c r="CE47" s="2">
        <f t="shared" si="40"/>
        <v>1</v>
      </c>
      <c r="CF47" s="2">
        <f t="shared" si="40"/>
        <v>1</v>
      </c>
      <c r="CG47" s="2">
        <f t="shared" si="40"/>
        <v>1</v>
      </c>
      <c r="CI47" s="2">
        <f t="shared" si="32"/>
        <v>1</v>
      </c>
      <c r="CJ47" s="2">
        <f t="shared" si="41"/>
        <v>1</v>
      </c>
      <c r="CK47" s="2">
        <f t="shared" si="41"/>
        <v>1</v>
      </c>
      <c r="CL47" s="2">
        <f t="shared" si="41"/>
        <v>1</v>
      </c>
      <c r="CM47" s="2">
        <f t="shared" si="41"/>
        <v>1</v>
      </c>
      <c r="CO47" s="2">
        <f t="shared" si="33"/>
        <v>1</v>
      </c>
      <c r="CP47" s="2">
        <f t="shared" si="42"/>
        <v>1</v>
      </c>
      <c r="CQ47" s="2">
        <f t="shared" si="42"/>
        <v>1</v>
      </c>
      <c r="CR47" s="2">
        <f t="shared" si="42"/>
        <v>1</v>
      </c>
      <c r="CS47" s="2">
        <f t="shared" si="42"/>
        <v>1</v>
      </c>
    </row>
    <row r="48" spans="1:97">
      <c r="A48" s="261">
        <f>'BNRegular Symbol'!K47</f>
        <v>44</v>
      </c>
      <c r="B48" s="1" t="str">
        <f>'BNRegular Symbol'!L47</f>
        <v>M3</v>
      </c>
      <c r="C48" s="1" t="str">
        <f>'BNRegular Symbol'!M47</f>
        <v>M2</v>
      </c>
      <c r="D48" s="1" t="str">
        <f>'BNRegular Symbol'!N47</f>
        <v>M4</v>
      </c>
      <c r="E48" s="1" t="str">
        <f>'BNRegular Symbol'!O47</f>
        <v>M3</v>
      </c>
      <c r="F48" s="1" t="str">
        <f>'BNRegular Symbol'!P47</f>
        <v>M5</v>
      </c>
      <c r="I48" s="2">
        <f t="shared" si="15"/>
        <v>1</v>
      </c>
      <c r="J48" s="2">
        <f t="shared" si="16"/>
        <v>1</v>
      </c>
      <c r="K48" s="2">
        <f t="shared" si="17"/>
        <v>1</v>
      </c>
      <c r="L48" s="2">
        <f t="shared" si="18"/>
        <v>1</v>
      </c>
      <c r="M48" s="2">
        <f t="shared" si="19"/>
        <v>1</v>
      </c>
      <c r="O48" s="2">
        <f t="shared" si="48"/>
        <v>1</v>
      </c>
      <c r="P48" s="2">
        <f t="shared" si="48"/>
        <v>0</v>
      </c>
      <c r="Q48" s="2">
        <f t="shared" si="48"/>
        <v>1</v>
      </c>
      <c r="R48" s="2">
        <f t="shared" si="48"/>
        <v>1</v>
      </c>
      <c r="S48" s="2">
        <f t="shared" si="48"/>
        <v>0</v>
      </c>
      <c r="U48" s="2">
        <f t="shared" si="21"/>
        <v>0</v>
      </c>
      <c r="V48" s="2">
        <f t="shared" si="34"/>
        <v>1</v>
      </c>
      <c r="W48" s="2">
        <f t="shared" si="34"/>
        <v>0</v>
      </c>
      <c r="X48" s="2">
        <f t="shared" si="34"/>
        <v>0</v>
      </c>
      <c r="Y48" s="2">
        <f t="shared" si="34"/>
        <v>0</v>
      </c>
      <c r="AA48" s="2">
        <f t="shared" si="22"/>
        <v>0</v>
      </c>
      <c r="AB48" s="2">
        <f t="shared" si="35"/>
        <v>1</v>
      </c>
      <c r="AC48" s="2">
        <f t="shared" si="35"/>
        <v>0</v>
      </c>
      <c r="AD48" s="2">
        <f t="shared" si="35"/>
        <v>1</v>
      </c>
      <c r="AE48" s="2">
        <f t="shared" si="35"/>
        <v>1</v>
      </c>
      <c r="AG48" s="2">
        <f t="shared" si="23"/>
        <v>1</v>
      </c>
      <c r="AH48" s="2">
        <f t="shared" si="36"/>
        <v>0</v>
      </c>
      <c r="AI48" s="2">
        <f t="shared" si="36"/>
        <v>0</v>
      </c>
      <c r="AJ48" s="2">
        <f t="shared" si="36"/>
        <v>0</v>
      </c>
      <c r="AK48" s="2">
        <f t="shared" si="36"/>
        <v>0</v>
      </c>
      <c r="AM48" s="2">
        <f t="shared" si="49"/>
        <v>1</v>
      </c>
      <c r="AN48" s="2">
        <f t="shared" si="49"/>
        <v>1</v>
      </c>
      <c r="AO48" s="2">
        <f t="shared" si="49"/>
        <v>1</v>
      </c>
      <c r="AP48" s="2">
        <f t="shared" si="49"/>
        <v>1</v>
      </c>
      <c r="AQ48" s="2">
        <f t="shared" si="49"/>
        <v>1</v>
      </c>
      <c r="AS48" s="2">
        <f t="shared" si="50"/>
        <v>1</v>
      </c>
      <c r="AT48" s="2">
        <f t="shared" si="50"/>
        <v>1</v>
      </c>
      <c r="AU48" s="2">
        <f t="shared" si="50"/>
        <v>1</v>
      </c>
      <c r="AV48" s="2">
        <f t="shared" si="50"/>
        <v>1</v>
      </c>
      <c r="AW48" s="2">
        <f t="shared" si="50"/>
        <v>1</v>
      </c>
      <c r="AY48" s="2">
        <f t="shared" si="51"/>
        <v>1</v>
      </c>
      <c r="AZ48" s="2">
        <f t="shared" si="51"/>
        <v>1</v>
      </c>
      <c r="BA48" s="2">
        <f t="shared" si="51"/>
        <v>1</v>
      </c>
      <c r="BB48" s="2">
        <f t="shared" si="51"/>
        <v>1</v>
      </c>
      <c r="BC48" s="2">
        <f t="shared" si="51"/>
        <v>1</v>
      </c>
      <c r="BE48" s="2">
        <f t="shared" si="52"/>
        <v>1</v>
      </c>
      <c r="BF48" s="2">
        <f t="shared" si="52"/>
        <v>1</v>
      </c>
      <c r="BG48" s="2">
        <f t="shared" si="52"/>
        <v>1</v>
      </c>
      <c r="BH48" s="2">
        <f t="shared" si="52"/>
        <v>1</v>
      </c>
      <c r="BI48" s="2">
        <f t="shared" si="52"/>
        <v>1</v>
      </c>
      <c r="BK48" s="2">
        <f t="shared" si="28"/>
        <v>1</v>
      </c>
      <c r="BL48" s="2">
        <f t="shared" si="37"/>
        <v>1</v>
      </c>
      <c r="BM48" s="2">
        <f t="shared" si="37"/>
        <v>1</v>
      </c>
      <c r="BN48" s="2">
        <f t="shared" si="37"/>
        <v>1</v>
      </c>
      <c r="BO48" s="2">
        <f t="shared" si="37"/>
        <v>1</v>
      </c>
      <c r="BQ48" s="2">
        <f t="shared" si="29"/>
        <v>1</v>
      </c>
      <c r="BR48" s="2">
        <f t="shared" si="38"/>
        <v>1</v>
      </c>
      <c r="BS48" s="2">
        <f t="shared" si="38"/>
        <v>1</v>
      </c>
      <c r="BT48" s="2">
        <f t="shared" si="38"/>
        <v>1</v>
      </c>
      <c r="BU48" s="2">
        <f t="shared" si="38"/>
        <v>1</v>
      </c>
      <c r="BW48" s="2">
        <f t="shared" si="30"/>
        <v>1</v>
      </c>
      <c r="BX48" s="2">
        <f t="shared" si="39"/>
        <v>1</v>
      </c>
      <c r="BY48" s="2">
        <f t="shared" si="39"/>
        <v>1</v>
      </c>
      <c r="BZ48" s="2">
        <f t="shared" si="39"/>
        <v>1</v>
      </c>
      <c r="CA48" s="2">
        <f t="shared" si="39"/>
        <v>1</v>
      </c>
      <c r="CC48" s="2">
        <f t="shared" si="31"/>
        <v>1</v>
      </c>
      <c r="CD48" s="2">
        <f t="shared" si="40"/>
        <v>1</v>
      </c>
      <c r="CE48" s="2">
        <f t="shared" si="40"/>
        <v>1</v>
      </c>
      <c r="CF48" s="2">
        <f t="shared" si="40"/>
        <v>1</v>
      </c>
      <c r="CG48" s="2">
        <f t="shared" si="40"/>
        <v>1</v>
      </c>
      <c r="CI48" s="2">
        <f t="shared" si="32"/>
        <v>1</v>
      </c>
      <c r="CJ48" s="2">
        <f t="shared" si="41"/>
        <v>1</v>
      </c>
      <c r="CK48" s="2">
        <f t="shared" si="41"/>
        <v>1</v>
      </c>
      <c r="CL48" s="2">
        <f t="shared" si="41"/>
        <v>1</v>
      </c>
      <c r="CM48" s="2">
        <f t="shared" si="41"/>
        <v>1</v>
      </c>
      <c r="CO48" s="2">
        <f t="shared" si="33"/>
        <v>1</v>
      </c>
      <c r="CP48" s="2">
        <f t="shared" si="42"/>
        <v>1</v>
      </c>
      <c r="CQ48" s="2">
        <f t="shared" si="42"/>
        <v>1</v>
      </c>
      <c r="CR48" s="2">
        <f t="shared" si="42"/>
        <v>1</v>
      </c>
      <c r="CS48" s="2">
        <f t="shared" si="42"/>
        <v>1</v>
      </c>
    </row>
    <row r="49" spans="1:97">
      <c r="A49" s="261">
        <f>'BNRegular Symbol'!K48</f>
        <v>45</v>
      </c>
      <c r="B49" s="1" t="str">
        <f>'BNRegular Symbol'!L48</f>
        <v>M3</v>
      </c>
      <c r="C49" s="1" t="str">
        <f>'BNRegular Symbol'!M48</f>
        <v>M5</v>
      </c>
      <c r="D49" s="1" t="str">
        <f>'BNRegular Symbol'!N48</f>
        <v>M3</v>
      </c>
      <c r="E49" s="1" t="str">
        <f>'BNRegular Symbol'!O48</f>
        <v>M5</v>
      </c>
      <c r="F49" s="1" t="str">
        <f>'BNRegular Symbol'!P48</f>
        <v>M3</v>
      </c>
      <c r="I49" s="2">
        <f t="shared" si="15"/>
        <v>1</v>
      </c>
      <c r="J49" s="2">
        <f t="shared" si="16"/>
        <v>0</v>
      </c>
      <c r="K49" s="2">
        <f t="shared" si="17"/>
        <v>0</v>
      </c>
      <c r="L49" s="2">
        <f t="shared" si="18"/>
        <v>1</v>
      </c>
      <c r="M49" s="2">
        <f t="shared" si="19"/>
        <v>1</v>
      </c>
      <c r="O49" s="2">
        <f t="shared" si="48"/>
        <v>1</v>
      </c>
      <c r="P49" s="2">
        <f t="shared" si="48"/>
        <v>0</v>
      </c>
      <c r="Q49" s="2">
        <f t="shared" si="48"/>
        <v>0</v>
      </c>
      <c r="R49" s="2">
        <f t="shared" si="48"/>
        <v>1</v>
      </c>
      <c r="S49" s="2">
        <f t="shared" si="48"/>
        <v>0</v>
      </c>
      <c r="U49" s="2">
        <f t="shared" si="21"/>
        <v>0</v>
      </c>
      <c r="V49" s="2">
        <f t="shared" si="34"/>
        <v>0</v>
      </c>
      <c r="W49" s="2">
        <f t="shared" si="34"/>
        <v>0</v>
      </c>
      <c r="X49" s="2">
        <f t="shared" si="34"/>
        <v>0</v>
      </c>
      <c r="Y49" s="2">
        <f t="shared" si="34"/>
        <v>0</v>
      </c>
      <c r="AA49" s="2">
        <f t="shared" si="22"/>
        <v>0</v>
      </c>
      <c r="AB49" s="2">
        <f t="shared" si="35"/>
        <v>0</v>
      </c>
      <c r="AC49" s="2">
        <f t="shared" si="35"/>
        <v>0</v>
      </c>
      <c r="AD49" s="2">
        <f t="shared" si="35"/>
        <v>1</v>
      </c>
      <c r="AE49" s="2">
        <f t="shared" si="35"/>
        <v>0</v>
      </c>
      <c r="AG49" s="2">
        <f t="shared" si="23"/>
        <v>1</v>
      </c>
      <c r="AH49" s="2">
        <f t="shared" si="36"/>
        <v>0</v>
      </c>
      <c r="AI49" s="2">
        <f t="shared" si="36"/>
        <v>0</v>
      </c>
      <c r="AJ49" s="2">
        <f t="shared" si="36"/>
        <v>0</v>
      </c>
      <c r="AK49" s="2">
        <f t="shared" si="36"/>
        <v>1</v>
      </c>
      <c r="AM49" s="2">
        <f t="shared" si="49"/>
        <v>1</v>
      </c>
      <c r="AN49" s="2">
        <f t="shared" si="49"/>
        <v>0</v>
      </c>
      <c r="AO49" s="2">
        <f t="shared" si="49"/>
        <v>0</v>
      </c>
      <c r="AP49" s="2">
        <f t="shared" si="49"/>
        <v>1</v>
      </c>
      <c r="AQ49" s="2">
        <f t="shared" si="49"/>
        <v>1</v>
      </c>
      <c r="AS49" s="2">
        <f t="shared" si="50"/>
        <v>1</v>
      </c>
      <c r="AT49" s="2">
        <f t="shared" si="50"/>
        <v>0</v>
      </c>
      <c r="AU49" s="2">
        <f t="shared" si="50"/>
        <v>0</v>
      </c>
      <c r="AV49" s="2">
        <f t="shared" si="50"/>
        <v>1</v>
      </c>
      <c r="AW49" s="2">
        <f t="shared" si="50"/>
        <v>1</v>
      </c>
      <c r="AY49" s="2">
        <f t="shared" si="51"/>
        <v>1</v>
      </c>
      <c r="AZ49" s="2">
        <f t="shared" si="51"/>
        <v>0</v>
      </c>
      <c r="BA49" s="2">
        <f t="shared" si="51"/>
        <v>0</v>
      </c>
      <c r="BB49" s="2">
        <f t="shared" si="51"/>
        <v>1</v>
      </c>
      <c r="BC49" s="2">
        <f t="shared" si="51"/>
        <v>1</v>
      </c>
      <c r="BE49" s="2">
        <f t="shared" si="52"/>
        <v>1</v>
      </c>
      <c r="BF49" s="2">
        <f t="shared" si="52"/>
        <v>0</v>
      </c>
      <c r="BG49" s="2">
        <f t="shared" si="52"/>
        <v>0</v>
      </c>
      <c r="BH49" s="2">
        <f t="shared" si="52"/>
        <v>1</v>
      </c>
      <c r="BI49" s="2">
        <f t="shared" si="52"/>
        <v>1</v>
      </c>
      <c r="BK49" s="2">
        <f t="shared" si="28"/>
        <v>1</v>
      </c>
      <c r="BL49" s="2">
        <f t="shared" si="37"/>
        <v>0</v>
      </c>
      <c r="BM49" s="2">
        <f t="shared" si="37"/>
        <v>0</v>
      </c>
      <c r="BN49" s="2">
        <f t="shared" si="37"/>
        <v>1</v>
      </c>
      <c r="BO49" s="2">
        <f t="shared" si="37"/>
        <v>1</v>
      </c>
      <c r="BQ49" s="2">
        <f t="shared" si="29"/>
        <v>1</v>
      </c>
      <c r="BR49" s="2">
        <f t="shared" si="38"/>
        <v>0</v>
      </c>
      <c r="BS49" s="2">
        <f t="shared" si="38"/>
        <v>0</v>
      </c>
      <c r="BT49" s="2">
        <f t="shared" si="38"/>
        <v>1</v>
      </c>
      <c r="BU49" s="2">
        <f t="shared" si="38"/>
        <v>1</v>
      </c>
      <c r="BW49" s="2">
        <f t="shared" si="30"/>
        <v>1</v>
      </c>
      <c r="BX49" s="2">
        <f t="shared" si="39"/>
        <v>0</v>
      </c>
      <c r="BY49" s="2">
        <f t="shared" si="39"/>
        <v>0</v>
      </c>
      <c r="BZ49" s="2">
        <f t="shared" si="39"/>
        <v>1</v>
      </c>
      <c r="CA49" s="2">
        <f t="shared" si="39"/>
        <v>1</v>
      </c>
      <c r="CC49" s="2">
        <f t="shared" si="31"/>
        <v>1</v>
      </c>
      <c r="CD49" s="2">
        <f t="shared" si="40"/>
        <v>0</v>
      </c>
      <c r="CE49" s="2">
        <f t="shared" si="40"/>
        <v>0</v>
      </c>
      <c r="CF49" s="2">
        <f t="shared" si="40"/>
        <v>1</v>
      </c>
      <c r="CG49" s="2">
        <f t="shared" si="40"/>
        <v>1</v>
      </c>
      <c r="CI49" s="2">
        <f t="shared" si="32"/>
        <v>1</v>
      </c>
      <c r="CJ49" s="2">
        <f t="shared" si="41"/>
        <v>0</v>
      </c>
      <c r="CK49" s="2">
        <f t="shared" si="41"/>
        <v>0</v>
      </c>
      <c r="CL49" s="2">
        <f t="shared" si="41"/>
        <v>1</v>
      </c>
      <c r="CM49" s="2">
        <f t="shared" si="41"/>
        <v>1</v>
      </c>
      <c r="CO49" s="2">
        <f t="shared" si="33"/>
        <v>1</v>
      </c>
      <c r="CP49" s="2">
        <f t="shared" si="42"/>
        <v>0</v>
      </c>
      <c r="CQ49" s="2">
        <f t="shared" si="42"/>
        <v>0</v>
      </c>
      <c r="CR49" s="2">
        <f t="shared" si="42"/>
        <v>1</v>
      </c>
      <c r="CS49" s="2">
        <f t="shared" si="42"/>
        <v>1</v>
      </c>
    </row>
    <row r="50" spans="1:97">
      <c r="A50" s="261">
        <f>'BNRegular Symbol'!K49</f>
        <v>46</v>
      </c>
      <c r="B50" s="1" t="str">
        <f>'BNRegular Symbol'!L49</f>
        <v>M4</v>
      </c>
      <c r="C50" s="1" t="str">
        <f>'BNRegular Symbol'!M49</f>
        <v>M5</v>
      </c>
      <c r="D50" s="1" t="str">
        <f>'BNRegular Symbol'!N49</f>
        <v>M5</v>
      </c>
      <c r="E50" s="1" t="str">
        <f>'BNRegular Symbol'!O49</f>
        <v>M5</v>
      </c>
      <c r="F50" s="1" t="str">
        <f>'BNRegular Symbol'!P49</f>
        <v>M2</v>
      </c>
      <c r="I50" s="2">
        <f t="shared" si="15"/>
        <v>1</v>
      </c>
      <c r="J50" s="2">
        <f t="shared" si="16"/>
        <v>0</v>
      </c>
      <c r="K50" s="2">
        <f t="shared" si="17"/>
        <v>0</v>
      </c>
      <c r="L50" s="2">
        <f t="shared" si="18"/>
        <v>0</v>
      </c>
      <c r="M50" s="2">
        <f t="shared" si="19"/>
        <v>1</v>
      </c>
      <c r="O50" s="2">
        <f t="shared" si="48"/>
        <v>1</v>
      </c>
      <c r="P50" s="2">
        <f t="shared" si="48"/>
        <v>0</v>
      </c>
      <c r="Q50" s="2">
        <f t="shared" si="48"/>
        <v>0</v>
      </c>
      <c r="R50" s="2">
        <f t="shared" si="48"/>
        <v>1</v>
      </c>
      <c r="S50" s="2">
        <f t="shared" si="48"/>
        <v>0</v>
      </c>
      <c r="U50" s="2">
        <f t="shared" si="21"/>
        <v>1</v>
      </c>
      <c r="V50" s="2">
        <f t="shared" si="34"/>
        <v>0</v>
      </c>
      <c r="W50" s="2">
        <f t="shared" si="34"/>
        <v>0</v>
      </c>
      <c r="X50" s="2">
        <f t="shared" si="34"/>
        <v>0</v>
      </c>
      <c r="Y50" s="2">
        <f t="shared" si="34"/>
        <v>1</v>
      </c>
      <c r="AA50" s="2">
        <f t="shared" si="22"/>
        <v>0</v>
      </c>
      <c r="AB50" s="2">
        <f t="shared" si="35"/>
        <v>0</v>
      </c>
      <c r="AC50" s="2">
        <f t="shared" si="35"/>
        <v>0</v>
      </c>
      <c r="AD50" s="2">
        <f t="shared" si="35"/>
        <v>1</v>
      </c>
      <c r="AE50" s="2">
        <f t="shared" si="35"/>
        <v>0</v>
      </c>
      <c r="AG50" s="2">
        <f t="shared" si="23"/>
        <v>1</v>
      </c>
      <c r="AH50" s="2">
        <f t="shared" si="36"/>
        <v>0</v>
      </c>
      <c r="AI50" s="2">
        <f t="shared" si="36"/>
        <v>0</v>
      </c>
      <c r="AJ50" s="2">
        <f t="shared" si="36"/>
        <v>0</v>
      </c>
      <c r="AK50" s="2">
        <f t="shared" si="36"/>
        <v>1</v>
      </c>
      <c r="AM50" s="2">
        <f t="shared" si="49"/>
        <v>1</v>
      </c>
      <c r="AN50" s="2">
        <f t="shared" si="49"/>
        <v>0</v>
      </c>
      <c r="AO50" s="2">
        <f t="shared" si="49"/>
        <v>0</v>
      </c>
      <c r="AP50" s="2">
        <f t="shared" si="49"/>
        <v>1</v>
      </c>
      <c r="AQ50" s="2">
        <f t="shared" si="49"/>
        <v>1</v>
      </c>
      <c r="AS50" s="2">
        <f t="shared" si="50"/>
        <v>1</v>
      </c>
      <c r="AT50" s="2">
        <f t="shared" si="50"/>
        <v>0</v>
      </c>
      <c r="AU50" s="2">
        <f t="shared" si="50"/>
        <v>0</v>
      </c>
      <c r="AV50" s="2">
        <f t="shared" si="50"/>
        <v>1</v>
      </c>
      <c r="AW50" s="2">
        <f t="shared" si="50"/>
        <v>1</v>
      </c>
      <c r="AY50" s="2">
        <f t="shared" si="51"/>
        <v>1</v>
      </c>
      <c r="AZ50" s="2">
        <f t="shared" si="51"/>
        <v>0</v>
      </c>
      <c r="BA50" s="2">
        <f t="shared" si="51"/>
        <v>0</v>
      </c>
      <c r="BB50" s="2">
        <f t="shared" si="51"/>
        <v>1</v>
      </c>
      <c r="BC50" s="2">
        <f t="shared" si="51"/>
        <v>1</v>
      </c>
      <c r="BE50" s="2">
        <f t="shared" si="52"/>
        <v>1</v>
      </c>
      <c r="BF50" s="2">
        <f t="shared" si="52"/>
        <v>0</v>
      </c>
      <c r="BG50" s="2">
        <f t="shared" si="52"/>
        <v>0</v>
      </c>
      <c r="BH50" s="2">
        <f t="shared" si="52"/>
        <v>1</v>
      </c>
      <c r="BI50" s="2">
        <f t="shared" si="52"/>
        <v>1</v>
      </c>
      <c r="BK50" s="2">
        <f t="shared" si="28"/>
        <v>1</v>
      </c>
      <c r="BL50" s="2">
        <f t="shared" si="37"/>
        <v>0</v>
      </c>
      <c r="BM50" s="2">
        <f t="shared" si="37"/>
        <v>0</v>
      </c>
      <c r="BN50" s="2">
        <f t="shared" si="37"/>
        <v>1</v>
      </c>
      <c r="BO50" s="2">
        <f t="shared" si="37"/>
        <v>1</v>
      </c>
      <c r="BQ50" s="2">
        <f t="shared" si="29"/>
        <v>1</v>
      </c>
      <c r="BR50" s="2">
        <f t="shared" si="38"/>
        <v>0</v>
      </c>
      <c r="BS50" s="2">
        <f t="shared" si="38"/>
        <v>0</v>
      </c>
      <c r="BT50" s="2">
        <f t="shared" si="38"/>
        <v>1</v>
      </c>
      <c r="BU50" s="2">
        <f t="shared" si="38"/>
        <v>1</v>
      </c>
      <c r="BW50" s="2">
        <f t="shared" si="30"/>
        <v>1</v>
      </c>
      <c r="BX50" s="2">
        <f t="shared" si="39"/>
        <v>0</v>
      </c>
      <c r="BY50" s="2">
        <f t="shared" si="39"/>
        <v>0</v>
      </c>
      <c r="BZ50" s="2">
        <f t="shared" si="39"/>
        <v>1</v>
      </c>
      <c r="CA50" s="2">
        <f t="shared" si="39"/>
        <v>1</v>
      </c>
      <c r="CC50" s="2">
        <f t="shared" si="31"/>
        <v>1</v>
      </c>
      <c r="CD50" s="2">
        <f t="shared" si="40"/>
        <v>0</v>
      </c>
      <c r="CE50" s="2">
        <f t="shared" si="40"/>
        <v>0</v>
      </c>
      <c r="CF50" s="2">
        <f t="shared" si="40"/>
        <v>1</v>
      </c>
      <c r="CG50" s="2">
        <f t="shared" si="40"/>
        <v>1</v>
      </c>
      <c r="CI50" s="2">
        <f t="shared" si="32"/>
        <v>1</v>
      </c>
      <c r="CJ50" s="2">
        <f t="shared" si="41"/>
        <v>0</v>
      </c>
      <c r="CK50" s="2">
        <f t="shared" si="41"/>
        <v>0</v>
      </c>
      <c r="CL50" s="2">
        <f t="shared" si="41"/>
        <v>1</v>
      </c>
      <c r="CM50" s="2">
        <f t="shared" si="41"/>
        <v>1</v>
      </c>
      <c r="CO50" s="2">
        <f t="shared" si="33"/>
        <v>1</v>
      </c>
      <c r="CP50" s="2">
        <f t="shared" si="42"/>
        <v>0</v>
      </c>
      <c r="CQ50" s="2">
        <f t="shared" si="42"/>
        <v>0</v>
      </c>
      <c r="CR50" s="2">
        <f t="shared" si="42"/>
        <v>1</v>
      </c>
      <c r="CS50" s="2">
        <f t="shared" si="42"/>
        <v>1</v>
      </c>
    </row>
    <row r="51" spans="1:97">
      <c r="A51" s="261">
        <f>'BNRegular Symbol'!K50</f>
        <v>47</v>
      </c>
      <c r="B51" s="1" t="str">
        <f>'BNRegular Symbol'!L50</f>
        <v>M4</v>
      </c>
      <c r="C51" s="1" t="str">
        <f>'BNRegular Symbol'!M50</f>
        <v>WW</v>
      </c>
      <c r="D51" s="1" t="str">
        <f>'BNRegular Symbol'!N50</f>
        <v>WW</v>
      </c>
      <c r="E51" s="1" t="str">
        <f>'BNRegular Symbol'!O50</f>
        <v>M3</v>
      </c>
      <c r="F51" s="1" t="str">
        <f>'BNRegular Symbol'!P50</f>
        <v>M4</v>
      </c>
      <c r="I51" s="2">
        <f t="shared" si="15"/>
        <v>1</v>
      </c>
      <c r="J51" s="2">
        <f t="shared" si="16"/>
        <v>0</v>
      </c>
      <c r="K51" s="2">
        <f t="shared" si="17"/>
        <v>0</v>
      </c>
      <c r="L51" s="2">
        <f t="shared" si="18"/>
        <v>0</v>
      </c>
      <c r="M51" s="2">
        <f t="shared" si="19"/>
        <v>1</v>
      </c>
      <c r="O51" s="2">
        <f t="shared" si="48"/>
        <v>1</v>
      </c>
      <c r="P51" s="2">
        <f t="shared" si="48"/>
        <v>0</v>
      </c>
      <c r="Q51" s="2">
        <f t="shared" si="48"/>
        <v>0</v>
      </c>
      <c r="R51" s="2">
        <f t="shared" si="48"/>
        <v>1</v>
      </c>
      <c r="S51" s="2">
        <f t="shared" si="48"/>
        <v>1</v>
      </c>
      <c r="U51" s="2">
        <f t="shared" si="21"/>
        <v>1</v>
      </c>
      <c r="V51" s="2">
        <f t="shared" si="34"/>
        <v>0</v>
      </c>
      <c r="W51" s="2">
        <f t="shared" si="34"/>
        <v>0</v>
      </c>
      <c r="X51" s="2">
        <f t="shared" si="34"/>
        <v>0</v>
      </c>
      <c r="Y51" s="2">
        <f t="shared" si="34"/>
        <v>1</v>
      </c>
      <c r="AA51" s="2">
        <f t="shared" si="22"/>
        <v>0</v>
      </c>
      <c r="AB51" s="2">
        <f t="shared" si="35"/>
        <v>0</v>
      </c>
      <c r="AC51" s="2">
        <f t="shared" si="35"/>
        <v>0</v>
      </c>
      <c r="AD51" s="2">
        <f t="shared" si="35"/>
        <v>1</v>
      </c>
      <c r="AE51" s="2">
        <f t="shared" si="35"/>
        <v>0</v>
      </c>
      <c r="AG51" s="2">
        <f t="shared" si="23"/>
        <v>0</v>
      </c>
      <c r="AH51" s="2">
        <f t="shared" si="36"/>
        <v>0</v>
      </c>
      <c r="AI51" s="2">
        <f t="shared" si="36"/>
        <v>0</v>
      </c>
      <c r="AJ51" s="2">
        <f t="shared" si="36"/>
        <v>1</v>
      </c>
      <c r="AK51" s="2">
        <f t="shared" si="36"/>
        <v>1</v>
      </c>
      <c r="AM51" s="2">
        <f t="shared" si="49"/>
        <v>1</v>
      </c>
      <c r="AN51" s="2">
        <f t="shared" si="49"/>
        <v>0</v>
      </c>
      <c r="AO51" s="2">
        <f t="shared" si="49"/>
        <v>0</v>
      </c>
      <c r="AP51" s="2">
        <f t="shared" si="49"/>
        <v>1</v>
      </c>
      <c r="AQ51" s="2">
        <f t="shared" si="49"/>
        <v>1</v>
      </c>
      <c r="AS51" s="2">
        <f t="shared" si="50"/>
        <v>1</v>
      </c>
      <c r="AT51" s="2">
        <f t="shared" si="50"/>
        <v>0</v>
      </c>
      <c r="AU51" s="2">
        <f t="shared" si="50"/>
        <v>0</v>
      </c>
      <c r="AV51" s="2">
        <f t="shared" si="50"/>
        <v>1</v>
      </c>
      <c r="AW51" s="2">
        <f t="shared" si="50"/>
        <v>1</v>
      </c>
      <c r="AY51" s="2">
        <f t="shared" si="51"/>
        <v>1</v>
      </c>
      <c r="AZ51" s="2">
        <f t="shared" si="51"/>
        <v>0</v>
      </c>
      <c r="BA51" s="2">
        <f t="shared" si="51"/>
        <v>0</v>
      </c>
      <c r="BB51" s="2">
        <f t="shared" si="51"/>
        <v>1</v>
      </c>
      <c r="BC51" s="2">
        <f t="shared" si="51"/>
        <v>1</v>
      </c>
      <c r="BE51" s="2">
        <f t="shared" si="52"/>
        <v>1</v>
      </c>
      <c r="BF51" s="2">
        <f t="shared" si="52"/>
        <v>0</v>
      </c>
      <c r="BG51" s="2">
        <f t="shared" si="52"/>
        <v>0</v>
      </c>
      <c r="BH51" s="2">
        <f t="shared" si="52"/>
        <v>1</v>
      </c>
      <c r="BI51" s="2">
        <f t="shared" si="52"/>
        <v>1</v>
      </c>
      <c r="BK51" s="2">
        <f t="shared" si="28"/>
        <v>1</v>
      </c>
      <c r="BL51" s="2">
        <f t="shared" si="37"/>
        <v>0</v>
      </c>
      <c r="BM51" s="2">
        <f t="shared" si="37"/>
        <v>0</v>
      </c>
      <c r="BN51" s="2">
        <f t="shared" si="37"/>
        <v>1</v>
      </c>
      <c r="BO51" s="2">
        <f t="shared" si="37"/>
        <v>1</v>
      </c>
      <c r="BQ51" s="2">
        <f t="shared" si="29"/>
        <v>1</v>
      </c>
      <c r="BR51" s="2">
        <f t="shared" si="38"/>
        <v>0</v>
      </c>
      <c r="BS51" s="2">
        <f t="shared" si="38"/>
        <v>0</v>
      </c>
      <c r="BT51" s="2">
        <f t="shared" si="38"/>
        <v>1</v>
      </c>
      <c r="BU51" s="2">
        <f t="shared" si="38"/>
        <v>1</v>
      </c>
      <c r="BW51" s="2">
        <f t="shared" si="30"/>
        <v>1</v>
      </c>
      <c r="BX51" s="2">
        <f t="shared" si="39"/>
        <v>0</v>
      </c>
      <c r="BY51" s="2">
        <f t="shared" si="39"/>
        <v>0</v>
      </c>
      <c r="BZ51" s="2">
        <f t="shared" si="39"/>
        <v>1</v>
      </c>
      <c r="CA51" s="2">
        <f t="shared" si="39"/>
        <v>1</v>
      </c>
      <c r="CC51" s="2">
        <f t="shared" si="31"/>
        <v>1</v>
      </c>
      <c r="CD51" s="2">
        <f t="shared" si="40"/>
        <v>0</v>
      </c>
      <c r="CE51" s="2">
        <f t="shared" si="40"/>
        <v>0</v>
      </c>
      <c r="CF51" s="2">
        <f t="shared" si="40"/>
        <v>1</v>
      </c>
      <c r="CG51" s="2">
        <f t="shared" si="40"/>
        <v>1</v>
      </c>
      <c r="CI51" s="2">
        <f t="shared" si="32"/>
        <v>1</v>
      </c>
      <c r="CJ51" s="2">
        <f t="shared" si="41"/>
        <v>0</v>
      </c>
      <c r="CK51" s="2">
        <f t="shared" si="41"/>
        <v>0</v>
      </c>
      <c r="CL51" s="2">
        <f t="shared" si="41"/>
        <v>1</v>
      </c>
      <c r="CM51" s="2">
        <f t="shared" si="41"/>
        <v>1</v>
      </c>
      <c r="CO51" s="2">
        <f t="shared" si="33"/>
        <v>1</v>
      </c>
      <c r="CP51" s="2">
        <f t="shared" si="42"/>
        <v>0</v>
      </c>
      <c r="CQ51" s="2">
        <f t="shared" si="42"/>
        <v>0</v>
      </c>
      <c r="CR51" s="2">
        <f t="shared" si="42"/>
        <v>1</v>
      </c>
      <c r="CS51" s="2">
        <f t="shared" si="42"/>
        <v>1</v>
      </c>
    </row>
    <row r="52" spans="1:97">
      <c r="A52" s="261">
        <f>'BNRegular Symbol'!K51</f>
        <v>48</v>
      </c>
      <c r="B52" s="1" t="str">
        <f>'BNRegular Symbol'!L51</f>
        <v>M4</v>
      </c>
      <c r="C52" s="1" t="str">
        <f>'BNRegular Symbol'!M51</f>
        <v>M1</v>
      </c>
      <c r="D52" s="1" t="str">
        <f>'BNRegular Symbol'!N51</f>
        <v>M5</v>
      </c>
      <c r="E52" s="1" t="str">
        <f>'BNRegular Symbol'!O51</f>
        <v>M1</v>
      </c>
      <c r="F52" s="1" t="str">
        <f>'BNRegular Symbol'!P51</f>
        <v>M4</v>
      </c>
      <c r="I52" s="2">
        <f t="shared" si="15"/>
        <v>1</v>
      </c>
      <c r="J52" s="2">
        <f t="shared" si="16"/>
        <v>0</v>
      </c>
      <c r="K52" s="2">
        <f t="shared" si="17"/>
        <v>1</v>
      </c>
      <c r="L52" s="2">
        <f t="shared" si="18"/>
        <v>0</v>
      </c>
      <c r="M52" s="2">
        <f t="shared" si="19"/>
        <v>0</v>
      </c>
      <c r="O52" s="2">
        <f t="shared" si="48"/>
        <v>1</v>
      </c>
      <c r="P52" s="2">
        <f t="shared" si="48"/>
        <v>1</v>
      </c>
      <c r="Q52" s="2">
        <f t="shared" si="48"/>
        <v>1</v>
      </c>
      <c r="R52" s="2">
        <f t="shared" si="48"/>
        <v>1</v>
      </c>
      <c r="S52" s="2">
        <f t="shared" si="48"/>
        <v>1</v>
      </c>
      <c r="U52" s="2">
        <f t="shared" si="21"/>
        <v>1</v>
      </c>
      <c r="V52" s="2">
        <f t="shared" si="34"/>
        <v>1</v>
      </c>
      <c r="W52" s="2">
        <f t="shared" si="34"/>
        <v>0</v>
      </c>
      <c r="X52" s="2">
        <f t="shared" si="34"/>
        <v>1</v>
      </c>
      <c r="Y52" s="2">
        <f t="shared" si="34"/>
        <v>1</v>
      </c>
      <c r="AA52" s="2">
        <f t="shared" si="22"/>
        <v>0</v>
      </c>
      <c r="AB52" s="2">
        <f t="shared" si="35"/>
        <v>1</v>
      </c>
      <c r="AC52" s="2">
        <f t="shared" si="35"/>
        <v>0</v>
      </c>
      <c r="AD52" s="2">
        <f t="shared" si="35"/>
        <v>1</v>
      </c>
      <c r="AE52" s="2">
        <f t="shared" si="35"/>
        <v>0</v>
      </c>
      <c r="AG52" s="2">
        <f t="shared" si="23"/>
        <v>0</v>
      </c>
      <c r="AH52" s="2">
        <f t="shared" si="36"/>
        <v>1</v>
      </c>
      <c r="AI52" s="2">
        <f t="shared" si="36"/>
        <v>0</v>
      </c>
      <c r="AJ52" s="2">
        <f t="shared" si="36"/>
        <v>1</v>
      </c>
      <c r="AK52" s="2">
        <f t="shared" si="36"/>
        <v>1</v>
      </c>
      <c r="AM52" s="2">
        <f t="shared" si="49"/>
        <v>1</v>
      </c>
      <c r="AN52" s="2">
        <f t="shared" si="49"/>
        <v>1</v>
      </c>
      <c r="AO52" s="2">
        <f t="shared" si="49"/>
        <v>1</v>
      </c>
      <c r="AP52" s="2">
        <f t="shared" si="49"/>
        <v>1</v>
      </c>
      <c r="AQ52" s="2">
        <f t="shared" si="49"/>
        <v>1</v>
      </c>
      <c r="AS52" s="2">
        <f t="shared" si="50"/>
        <v>1</v>
      </c>
      <c r="AT52" s="2">
        <f t="shared" si="50"/>
        <v>1</v>
      </c>
      <c r="AU52" s="2">
        <f t="shared" si="50"/>
        <v>1</v>
      </c>
      <c r="AV52" s="2">
        <f t="shared" si="50"/>
        <v>1</v>
      </c>
      <c r="AW52" s="2">
        <f t="shared" si="50"/>
        <v>1</v>
      </c>
      <c r="AY52" s="2">
        <f t="shared" si="51"/>
        <v>1</v>
      </c>
      <c r="AZ52" s="2">
        <f t="shared" si="51"/>
        <v>1</v>
      </c>
      <c r="BA52" s="2">
        <f t="shared" si="51"/>
        <v>1</v>
      </c>
      <c r="BB52" s="2">
        <f t="shared" si="51"/>
        <v>1</v>
      </c>
      <c r="BC52" s="2">
        <f t="shared" si="51"/>
        <v>1</v>
      </c>
      <c r="BE52" s="2">
        <f t="shared" si="52"/>
        <v>1</v>
      </c>
      <c r="BF52" s="2">
        <f t="shared" si="52"/>
        <v>1</v>
      </c>
      <c r="BG52" s="2">
        <f t="shared" si="52"/>
        <v>1</v>
      </c>
      <c r="BH52" s="2">
        <f t="shared" si="52"/>
        <v>1</v>
      </c>
      <c r="BI52" s="2">
        <f t="shared" si="52"/>
        <v>1</v>
      </c>
      <c r="BK52" s="2">
        <f t="shared" si="28"/>
        <v>1</v>
      </c>
      <c r="BL52" s="2">
        <f t="shared" si="37"/>
        <v>1</v>
      </c>
      <c r="BM52" s="2">
        <f t="shared" si="37"/>
        <v>1</v>
      </c>
      <c r="BN52" s="2">
        <f t="shared" si="37"/>
        <v>1</v>
      </c>
      <c r="BO52" s="2">
        <f t="shared" si="37"/>
        <v>1</v>
      </c>
      <c r="BQ52" s="2">
        <f t="shared" si="29"/>
        <v>1</v>
      </c>
      <c r="BR52" s="2">
        <f t="shared" si="38"/>
        <v>1</v>
      </c>
      <c r="BS52" s="2">
        <f t="shared" si="38"/>
        <v>1</v>
      </c>
      <c r="BT52" s="2">
        <f t="shared" si="38"/>
        <v>1</v>
      </c>
      <c r="BU52" s="2">
        <f t="shared" si="38"/>
        <v>1</v>
      </c>
      <c r="BW52" s="2">
        <f t="shared" si="30"/>
        <v>1</v>
      </c>
      <c r="BX52" s="2">
        <f t="shared" si="39"/>
        <v>1</v>
      </c>
      <c r="BY52" s="2">
        <f t="shared" si="39"/>
        <v>1</v>
      </c>
      <c r="BZ52" s="2">
        <f t="shared" si="39"/>
        <v>1</v>
      </c>
      <c r="CA52" s="2">
        <f t="shared" si="39"/>
        <v>1</v>
      </c>
      <c r="CC52" s="2">
        <f t="shared" si="31"/>
        <v>1</v>
      </c>
      <c r="CD52" s="2">
        <f t="shared" si="40"/>
        <v>1</v>
      </c>
      <c r="CE52" s="2">
        <f t="shared" si="40"/>
        <v>1</v>
      </c>
      <c r="CF52" s="2">
        <f t="shared" si="40"/>
        <v>1</v>
      </c>
      <c r="CG52" s="2">
        <f t="shared" si="40"/>
        <v>1</v>
      </c>
      <c r="CI52" s="2">
        <f t="shared" si="32"/>
        <v>1</v>
      </c>
      <c r="CJ52" s="2">
        <f t="shared" si="41"/>
        <v>1</v>
      </c>
      <c r="CK52" s="2">
        <f t="shared" si="41"/>
        <v>1</v>
      </c>
      <c r="CL52" s="2">
        <f t="shared" si="41"/>
        <v>1</v>
      </c>
      <c r="CM52" s="2">
        <f t="shared" si="41"/>
        <v>1</v>
      </c>
      <c r="CO52" s="2">
        <f t="shared" si="33"/>
        <v>1</v>
      </c>
      <c r="CP52" s="2">
        <f t="shared" si="42"/>
        <v>1</v>
      </c>
      <c r="CQ52" s="2">
        <f t="shared" si="42"/>
        <v>1</v>
      </c>
      <c r="CR52" s="2">
        <f t="shared" si="42"/>
        <v>1</v>
      </c>
      <c r="CS52" s="2">
        <f t="shared" si="42"/>
        <v>1</v>
      </c>
    </row>
    <row r="53" spans="1:97">
      <c r="A53" s="261">
        <f>'BNRegular Symbol'!K52</f>
        <v>49</v>
      </c>
      <c r="B53" s="1" t="str">
        <f>'BNRegular Symbol'!L52</f>
        <v>M5</v>
      </c>
      <c r="C53" s="1" t="str">
        <f>'BNRegular Symbol'!M52</f>
        <v>M1</v>
      </c>
      <c r="D53" s="1" t="str">
        <f>'BNRegular Symbol'!N52</f>
        <v>M3</v>
      </c>
      <c r="E53" s="1" t="str">
        <f>'BNRegular Symbol'!O52</f>
        <v>M1</v>
      </c>
      <c r="F53" s="1" t="str">
        <f>'BNRegular Symbol'!P52</f>
        <v>S1</v>
      </c>
      <c r="I53" s="2">
        <f t="shared" si="15"/>
        <v>1</v>
      </c>
      <c r="J53" s="2">
        <f t="shared" si="16"/>
        <v>0</v>
      </c>
      <c r="K53" s="2">
        <f t="shared" si="17"/>
        <v>1</v>
      </c>
      <c r="L53" s="2">
        <f t="shared" si="18"/>
        <v>0</v>
      </c>
      <c r="M53" s="2">
        <f t="shared" si="19"/>
        <v>0</v>
      </c>
      <c r="O53" s="2">
        <f t="shared" ref="O53:S68" si="53">IF(B53=0,"",IF(OR(B53=$O$1,B53=$P$1,B54=$O$1,B54=$P$1,B55=$O$1,B55=$P$1),0,1))</f>
        <v>1</v>
      </c>
      <c r="P53" s="2">
        <f t="shared" si="53"/>
        <v>0</v>
      </c>
      <c r="Q53" s="2">
        <f t="shared" si="53"/>
        <v>0</v>
      </c>
      <c r="R53" s="2">
        <f t="shared" si="53"/>
        <v>1</v>
      </c>
      <c r="S53" s="2">
        <f t="shared" si="53"/>
        <v>1</v>
      </c>
      <c r="U53" s="2">
        <f t="shared" si="21"/>
        <v>0</v>
      </c>
      <c r="V53" s="2">
        <f t="shared" si="34"/>
        <v>1</v>
      </c>
      <c r="W53" s="2">
        <f t="shared" si="34"/>
        <v>0</v>
      </c>
      <c r="X53" s="2">
        <f t="shared" si="34"/>
        <v>0</v>
      </c>
      <c r="Y53" s="2">
        <f t="shared" si="34"/>
        <v>1</v>
      </c>
      <c r="AA53" s="2">
        <f t="shared" si="22"/>
        <v>1</v>
      </c>
      <c r="AB53" s="2">
        <f t="shared" si="35"/>
        <v>1</v>
      </c>
      <c r="AC53" s="2">
        <f t="shared" si="35"/>
        <v>0</v>
      </c>
      <c r="AD53" s="2">
        <f t="shared" si="35"/>
        <v>1</v>
      </c>
      <c r="AE53" s="2">
        <f t="shared" si="35"/>
        <v>1</v>
      </c>
      <c r="AG53" s="2">
        <f t="shared" si="23"/>
        <v>0</v>
      </c>
      <c r="AH53" s="2">
        <f t="shared" si="36"/>
        <v>1</v>
      </c>
      <c r="AI53" s="2">
        <f t="shared" si="36"/>
        <v>1</v>
      </c>
      <c r="AJ53" s="2">
        <f t="shared" si="36"/>
        <v>1</v>
      </c>
      <c r="AK53" s="2">
        <f t="shared" si="36"/>
        <v>0</v>
      </c>
      <c r="AM53" s="2">
        <f t="shared" ref="AM53:AQ68" si="54">IF(B53=0,"",IF(OR(B53=$AG$1,B53=$AN$1,B54=$AG$1,B54=$AN$1,B55=$AG$1,B55=$AN$1),0,1))</f>
        <v>1</v>
      </c>
      <c r="AN53" s="2">
        <f t="shared" si="54"/>
        <v>1</v>
      </c>
      <c r="AO53" s="2">
        <f t="shared" si="54"/>
        <v>1</v>
      </c>
      <c r="AP53" s="2">
        <f t="shared" si="54"/>
        <v>1</v>
      </c>
      <c r="AQ53" s="2">
        <f t="shared" si="54"/>
        <v>1</v>
      </c>
      <c r="AS53" s="2">
        <f t="shared" ref="AS53:AW68" si="55">IF(B53=0,"",IF(OR(B53=$AG$1,B53=$AT$1,B54=$AG$1,B54=$AT$1,B55=$AG$1,B55=$AT$1),0,1))</f>
        <v>1</v>
      </c>
      <c r="AT53" s="2">
        <f t="shared" si="55"/>
        <v>1</v>
      </c>
      <c r="AU53" s="2">
        <f t="shared" si="55"/>
        <v>1</v>
      </c>
      <c r="AV53" s="2">
        <f t="shared" si="55"/>
        <v>1</v>
      </c>
      <c r="AW53" s="2">
        <f t="shared" si="55"/>
        <v>1</v>
      </c>
      <c r="AY53" s="2">
        <f t="shared" ref="AY53:BC68" si="56">IF(B53=0,"",IF(OR(B53=$AG$1,B53=$AZ$1,B54=$AG$1,B54=$AZ$1,B55=$AG$1,B55=$AZ$1),0,1))</f>
        <v>1</v>
      </c>
      <c r="AZ53" s="2">
        <f t="shared" si="56"/>
        <v>1</v>
      </c>
      <c r="BA53" s="2">
        <f t="shared" si="56"/>
        <v>1</v>
      </c>
      <c r="BB53" s="2">
        <f t="shared" si="56"/>
        <v>1</v>
      </c>
      <c r="BC53" s="2">
        <f t="shared" si="56"/>
        <v>1</v>
      </c>
      <c r="BE53" s="2">
        <f t="shared" ref="BE53:BI68" si="57">IF(B53=0,"",IF(OR(B53=$AG$1,B53=$BF$1,B54=$AG$1,B54=$BF$1,B55=$AG$1,B55=$BF$1),0,1))</f>
        <v>1</v>
      </c>
      <c r="BF53" s="2">
        <f t="shared" si="57"/>
        <v>1</v>
      </c>
      <c r="BG53" s="2">
        <f t="shared" si="57"/>
        <v>1</v>
      </c>
      <c r="BH53" s="2">
        <f t="shared" si="57"/>
        <v>1</v>
      </c>
      <c r="BI53" s="2">
        <f t="shared" si="57"/>
        <v>1</v>
      </c>
      <c r="BK53" s="2">
        <f t="shared" si="28"/>
        <v>1</v>
      </c>
      <c r="BL53" s="2">
        <f t="shared" si="37"/>
        <v>1</v>
      </c>
      <c r="BM53" s="2">
        <f t="shared" si="37"/>
        <v>1</v>
      </c>
      <c r="BN53" s="2">
        <f t="shared" si="37"/>
        <v>1</v>
      </c>
      <c r="BO53" s="2">
        <f t="shared" si="37"/>
        <v>1</v>
      </c>
      <c r="BQ53" s="2">
        <f t="shared" si="29"/>
        <v>1</v>
      </c>
      <c r="BR53" s="2">
        <f t="shared" si="38"/>
        <v>1</v>
      </c>
      <c r="BS53" s="2">
        <f t="shared" si="38"/>
        <v>1</v>
      </c>
      <c r="BT53" s="2">
        <f t="shared" si="38"/>
        <v>1</v>
      </c>
      <c r="BU53" s="2">
        <f t="shared" si="38"/>
        <v>1</v>
      </c>
      <c r="BW53" s="2">
        <f t="shared" si="30"/>
        <v>1</v>
      </c>
      <c r="BX53" s="2">
        <f t="shared" si="39"/>
        <v>1</v>
      </c>
      <c r="BY53" s="2">
        <f t="shared" si="39"/>
        <v>1</v>
      </c>
      <c r="BZ53" s="2">
        <f t="shared" si="39"/>
        <v>1</v>
      </c>
      <c r="CA53" s="2">
        <f t="shared" si="39"/>
        <v>1</v>
      </c>
      <c r="CC53" s="2">
        <f t="shared" si="31"/>
        <v>1</v>
      </c>
      <c r="CD53" s="2">
        <f t="shared" si="40"/>
        <v>1</v>
      </c>
      <c r="CE53" s="2">
        <f t="shared" si="40"/>
        <v>1</v>
      </c>
      <c r="CF53" s="2">
        <f t="shared" si="40"/>
        <v>1</v>
      </c>
      <c r="CG53" s="2">
        <f t="shared" si="40"/>
        <v>1</v>
      </c>
      <c r="CI53" s="2">
        <f t="shared" si="32"/>
        <v>1</v>
      </c>
      <c r="CJ53" s="2">
        <f t="shared" si="41"/>
        <v>1</v>
      </c>
      <c r="CK53" s="2">
        <f t="shared" si="41"/>
        <v>1</v>
      </c>
      <c r="CL53" s="2">
        <f t="shared" si="41"/>
        <v>1</v>
      </c>
      <c r="CM53" s="2">
        <f t="shared" si="41"/>
        <v>1</v>
      </c>
      <c r="CO53" s="2">
        <f t="shared" si="33"/>
        <v>1</v>
      </c>
      <c r="CP53" s="2">
        <f t="shared" si="42"/>
        <v>1</v>
      </c>
      <c r="CQ53" s="2">
        <f t="shared" si="42"/>
        <v>1</v>
      </c>
      <c r="CR53" s="2">
        <f t="shared" si="42"/>
        <v>1</v>
      </c>
      <c r="CS53" s="2">
        <f t="shared" si="42"/>
        <v>1</v>
      </c>
    </row>
    <row r="54" spans="1:97">
      <c r="A54" s="261">
        <f>'BNRegular Symbol'!K53</f>
        <v>50</v>
      </c>
      <c r="B54" s="1" t="str">
        <f>'BNRegular Symbol'!L53</f>
        <v>M5</v>
      </c>
      <c r="C54" s="1" t="str">
        <f>'BNRegular Symbol'!M53</f>
        <v>M1</v>
      </c>
      <c r="D54" s="1" t="str">
        <f>'BNRegular Symbol'!N53</f>
        <v>M4</v>
      </c>
      <c r="E54" s="1" t="str">
        <f>'BNRegular Symbol'!O53</f>
        <v>M1</v>
      </c>
      <c r="F54" s="1" t="str">
        <f>'BNRegular Symbol'!P53</f>
        <v>M1</v>
      </c>
      <c r="I54" s="2">
        <f t="shared" si="15"/>
        <v>1</v>
      </c>
      <c r="J54" s="2">
        <f t="shared" si="16"/>
        <v>0</v>
      </c>
      <c r="K54" s="2">
        <f t="shared" si="17"/>
        <v>1</v>
      </c>
      <c r="L54" s="2">
        <f t="shared" si="18"/>
        <v>0</v>
      </c>
      <c r="M54" s="2">
        <f t="shared" si="19"/>
        <v>0</v>
      </c>
      <c r="O54" s="2">
        <f t="shared" si="53"/>
        <v>1</v>
      </c>
      <c r="P54" s="2">
        <f t="shared" si="53"/>
        <v>0</v>
      </c>
      <c r="Q54" s="2">
        <f t="shared" si="53"/>
        <v>0</v>
      </c>
      <c r="R54" s="2">
        <f t="shared" si="53"/>
        <v>1</v>
      </c>
      <c r="S54" s="2">
        <f t="shared" si="53"/>
        <v>1</v>
      </c>
      <c r="U54" s="2">
        <f t="shared" si="21"/>
        <v>0</v>
      </c>
      <c r="V54" s="2">
        <f t="shared" si="34"/>
        <v>1</v>
      </c>
      <c r="W54" s="2">
        <f t="shared" si="34"/>
        <v>1</v>
      </c>
      <c r="X54" s="2">
        <f t="shared" si="34"/>
        <v>0</v>
      </c>
      <c r="Y54" s="2">
        <f t="shared" si="34"/>
        <v>1</v>
      </c>
      <c r="AA54" s="2">
        <f t="shared" si="22"/>
        <v>1</v>
      </c>
      <c r="AB54" s="2">
        <f t="shared" si="35"/>
        <v>0</v>
      </c>
      <c r="AC54" s="2">
        <f t="shared" si="35"/>
        <v>0</v>
      </c>
      <c r="AD54" s="2">
        <f t="shared" si="35"/>
        <v>0</v>
      </c>
      <c r="AE54" s="2">
        <f t="shared" si="35"/>
        <v>1</v>
      </c>
      <c r="AG54" s="2">
        <f t="shared" si="23"/>
        <v>0</v>
      </c>
      <c r="AH54" s="2">
        <f t="shared" si="36"/>
        <v>1</v>
      </c>
      <c r="AI54" s="2">
        <f t="shared" si="36"/>
        <v>0</v>
      </c>
      <c r="AJ54" s="2">
        <f t="shared" si="36"/>
        <v>1</v>
      </c>
      <c r="AK54" s="2">
        <f t="shared" si="36"/>
        <v>0</v>
      </c>
      <c r="AM54" s="2">
        <f t="shared" si="54"/>
        <v>1</v>
      </c>
      <c r="AN54" s="2">
        <f t="shared" si="54"/>
        <v>1</v>
      </c>
      <c r="AO54" s="2">
        <f t="shared" si="54"/>
        <v>1</v>
      </c>
      <c r="AP54" s="2">
        <f t="shared" si="54"/>
        <v>1</v>
      </c>
      <c r="AQ54" s="2">
        <f t="shared" si="54"/>
        <v>1</v>
      </c>
      <c r="AS54" s="2">
        <f t="shared" si="55"/>
        <v>1</v>
      </c>
      <c r="AT54" s="2">
        <f t="shared" si="55"/>
        <v>1</v>
      </c>
      <c r="AU54" s="2">
        <f t="shared" si="55"/>
        <v>1</v>
      </c>
      <c r="AV54" s="2">
        <f t="shared" si="55"/>
        <v>1</v>
      </c>
      <c r="AW54" s="2">
        <f t="shared" si="55"/>
        <v>1</v>
      </c>
      <c r="AY54" s="2">
        <f t="shared" si="56"/>
        <v>1</v>
      </c>
      <c r="AZ54" s="2">
        <f t="shared" si="56"/>
        <v>1</v>
      </c>
      <c r="BA54" s="2">
        <f t="shared" si="56"/>
        <v>1</v>
      </c>
      <c r="BB54" s="2">
        <f t="shared" si="56"/>
        <v>1</v>
      </c>
      <c r="BC54" s="2">
        <f t="shared" si="56"/>
        <v>1</v>
      </c>
      <c r="BE54" s="2">
        <f t="shared" si="57"/>
        <v>1</v>
      </c>
      <c r="BF54" s="2">
        <f t="shared" si="57"/>
        <v>1</v>
      </c>
      <c r="BG54" s="2">
        <f t="shared" si="57"/>
        <v>1</v>
      </c>
      <c r="BH54" s="2">
        <f t="shared" si="57"/>
        <v>1</v>
      </c>
      <c r="BI54" s="2">
        <f t="shared" si="57"/>
        <v>1</v>
      </c>
      <c r="BK54" s="2">
        <f t="shared" si="28"/>
        <v>1</v>
      </c>
      <c r="BL54" s="2">
        <f t="shared" si="37"/>
        <v>1</v>
      </c>
      <c r="BM54" s="2">
        <f t="shared" si="37"/>
        <v>1</v>
      </c>
      <c r="BN54" s="2">
        <f t="shared" si="37"/>
        <v>1</v>
      </c>
      <c r="BO54" s="2">
        <f t="shared" si="37"/>
        <v>1</v>
      </c>
      <c r="BQ54" s="2">
        <f t="shared" si="29"/>
        <v>1</v>
      </c>
      <c r="BR54" s="2">
        <f t="shared" si="38"/>
        <v>1</v>
      </c>
      <c r="BS54" s="2">
        <f t="shared" si="38"/>
        <v>1</v>
      </c>
      <c r="BT54" s="2">
        <f t="shared" si="38"/>
        <v>1</v>
      </c>
      <c r="BU54" s="2">
        <f t="shared" si="38"/>
        <v>1</v>
      </c>
      <c r="BW54" s="2">
        <f t="shared" si="30"/>
        <v>1</v>
      </c>
      <c r="BX54" s="2">
        <f t="shared" si="39"/>
        <v>1</v>
      </c>
      <c r="BY54" s="2">
        <f t="shared" si="39"/>
        <v>1</v>
      </c>
      <c r="BZ54" s="2">
        <f t="shared" si="39"/>
        <v>1</v>
      </c>
      <c r="CA54" s="2">
        <f t="shared" si="39"/>
        <v>1</v>
      </c>
      <c r="CC54" s="2">
        <f t="shared" si="31"/>
        <v>1</v>
      </c>
      <c r="CD54" s="2">
        <f t="shared" si="40"/>
        <v>1</v>
      </c>
      <c r="CE54" s="2">
        <f t="shared" si="40"/>
        <v>1</v>
      </c>
      <c r="CF54" s="2">
        <f t="shared" si="40"/>
        <v>1</v>
      </c>
      <c r="CG54" s="2">
        <f t="shared" si="40"/>
        <v>1</v>
      </c>
      <c r="CI54" s="2">
        <f t="shared" si="32"/>
        <v>1</v>
      </c>
      <c r="CJ54" s="2">
        <f t="shared" si="41"/>
        <v>1</v>
      </c>
      <c r="CK54" s="2">
        <f t="shared" si="41"/>
        <v>1</v>
      </c>
      <c r="CL54" s="2">
        <f t="shared" si="41"/>
        <v>1</v>
      </c>
      <c r="CM54" s="2">
        <f t="shared" si="41"/>
        <v>1</v>
      </c>
      <c r="CO54" s="2">
        <f t="shared" si="33"/>
        <v>1</v>
      </c>
      <c r="CP54" s="2">
        <f t="shared" si="42"/>
        <v>1</v>
      </c>
      <c r="CQ54" s="2">
        <f t="shared" si="42"/>
        <v>1</v>
      </c>
      <c r="CR54" s="2">
        <f t="shared" si="42"/>
        <v>1</v>
      </c>
      <c r="CS54" s="2">
        <f t="shared" si="42"/>
        <v>1</v>
      </c>
    </row>
    <row r="55" spans="1:97">
      <c r="A55" s="261">
        <f>'BNRegular Symbol'!K54</f>
        <v>51</v>
      </c>
      <c r="B55" s="1" t="str">
        <f>'BNRegular Symbol'!L54</f>
        <v>M3</v>
      </c>
      <c r="C55" s="1" t="str">
        <f>'BNRegular Symbol'!M54</f>
        <v>M2</v>
      </c>
      <c r="D55" s="1" t="str">
        <f>'BNRegular Symbol'!N54</f>
        <v>M2</v>
      </c>
      <c r="E55" s="1" t="str">
        <f>'BNRegular Symbol'!O54</f>
        <v>M3</v>
      </c>
      <c r="F55" s="1" t="str">
        <f>'BNRegular Symbol'!P54</f>
        <v>M5</v>
      </c>
      <c r="I55" s="2">
        <f t="shared" si="15"/>
        <v>1</v>
      </c>
      <c r="J55" s="2">
        <f t="shared" si="16"/>
        <v>1</v>
      </c>
      <c r="K55" s="2">
        <f t="shared" si="17"/>
        <v>1</v>
      </c>
      <c r="L55" s="2">
        <f t="shared" si="18"/>
        <v>1</v>
      </c>
      <c r="M55" s="2">
        <f t="shared" si="19"/>
        <v>1</v>
      </c>
      <c r="O55" s="2">
        <f t="shared" si="53"/>
        <v>1</v>
      </c>
      <c r="P55" s="2">
        <f t="shared" si="53"/>
        <v>0</v>
      </c>
      <c r="Q55" s="2">
        <f t="shared" si="53"/>
        <v>0</v>
      </c>
      <c r="R55" s="2">
        <f t="shared" si="53"/>
        <v>1</v>
      </c>
      <c r="S55" s="2">
        <f t="shared" si="53"/>
        <v>1</v>
      </c>
      <c r="U55" s="2">
        <f t="shared" si="21"/>
        <v>0</v>
      </c>
      <c r="V55" s="2">
        <f t="shared" si="34"/>
        <v>1</v>
      </c>
      <c r="W55" s="2">
        <f t="shared" si="34"/>
        <v>0</v>
      </c>
      <c r="X55" s="2">
        <f t="shared" si="34"/>
        <v>0</v>
      </c>
      <c r="Y55" s="2">
        <f t="shared" si="34"/>
        <v>0</v>
      </c>
      <c r="AA55" s="2">
        <f t="shared" si="22"/>
        <v>0</v>
      </c>
      <c r="AB55" s="2">
        <f t="shared" si="35"/>
        <v>0</v>
      </c>
      <c r="AC55" s="2">
        <f t="shared" si="35"/>
        <v>1</v>
      </c>
      <c r="AD55" s="2">
        <f t="shared" si="35"/>
        <v>0</v>
      </c>
      <c r="AE55" s="2">
        <f t="shared" si="35"/>
        <v>1</v>
      </c>
      <c r="AG55" s="2">
        <f t="shared" si="23"/>
        <v>1</v>
      </c>
      <c r="AH55" s="2">
        <f t="shared" si="36"/>
        <v>1</v>
      </c>
      <c r="AI55" s="2">
        <f t="shared" si="36"/>
        <v>0</v>
      </c>
      <c r="AJ55" s="2">
        <f t="shared" si="36"/>
        <v>0</v>
      </c>
      <c r="AK55" s="2">
        <f t="shared" si="36"/>
        <v>0</v>
      </c>
      <c r="AM55" s="2">
        <f t="shared" si="54"/>
        <v>1</v>
      </c>
      <c r="AN55" s="2">
        <f t="shared" si="54"/>
        <v>1</v>
      </c>
      <c r="AO55" s="2">
        <f t="shared" si="54"/>
        <v>1</v>
      </c>
      <c r="AP55" s="2">
        <f t="shared" si="54"/>
        <v>1</v>
      </c>
      <c r="AQ55" s="2">
        <f t="shared" si="54"/>
        <v>1</v>
      </c>
      <c r="AS55" s="2">
        <f t="shared" si="55"/>
        <v>1</v>
      </c>
      <c r="AT55" s="2">
        <f t="shared" si="55"/>
        <v>1</v>
      </c>
      <c r="AU55" s="2">
        <f t="shared" si="55"/>
        <v>1</v>
      </c>
      <c r="AV55" s="2">
        <f t="shared" si="55"/>
        <v>1</v>
      </c>
      <c r="AW55" s="2">
        <f t="shared" si="55"/>
        <v>1</v>
      </c>
      <c r="AY55" s="2">
        <f t="shared" si="56"/>
        <v>1</v>
      </c>
      <c r="AZ55" s="2">
        <f t="shared" si="56"/>
        <v>1</v>
      </c>
      <c r="BA55" s="2">
        <f t="shared" si="56"/>
        <v>1</v>
      </c>
      <c r="BB55" s="2">
        <f t="shared" si="56"/>
        <v>1</v>
      </c>
      <c r="BC55" s="2">
        <f t="shared" si="56"/>
        <v>1</v>
      </c>
      <c r="BE55" s="2">
        <f t="shared" si="57"/>
        <v>1</v>
      </c>
      <c r="BF55" s="2">
        <f t="shared" si="57"/>
        <v>1</v>
      </c>
      <c r="BG55" s="2">
        <f t="shared" si="57"/>
        <v>1</v>
      </c>
      <c r="BH55" s="2">
        <f t="shared" si="57"/>
        <v>1</v>
      </c>
      <c r="BI55" s="2">
        <f t="shared" si="57"/>
        <v>1</v>
      </c>
      <c r="BK55" s="2">
        <f t="shared" si="28"/>
        <v>1</v>
      </c>
      <c r="BL55" s="2">
        <f t="shared" si="37"/>
        <v>1</v>
      </c>
      <c r="BM55" s="2">
        <f t="shared" si="37"/>
        <v>1</v>
      </c>
      <c r="BN55" s="2">
        <f t="shared" si="37"/>
        <v>1</v>
      </c>
      <c r="BO55" s="2">
        <f t="shared" si="37"/>
        <v>1</v>
      </c>
      <c r="BQ55" s="2">
        <f t="shared" si="29"/>
        <v>1</v>
      </c>
      <c r="BR55" s="2">
        <f t="shared" si="38"/>
        <v>1</v>
      </c>
      <c r="BS55" s="2">
        <f t="shared" si="38"/>
        <v>1</v>
      </c>
      <c r="BT55" s="2">
        <f t="shared" si="38"/>
        <v>1</v>
      </c>
      <c r="BU55" s="2">
        <f t="shared" si="38"/>
        <v>1</v>
      </c>
      <c r="BW55" s="2">
        <f t="shared" si="30"/>
        <v>1</v>
      </c>
      <c r="BX55" s="2">
        <f t="shared" si="39"/>
        <v>1</v>
      </c>
      <c r="BY55" s="2">
        <f t="shared" si="39"/>
        <v>1</v>
      </c>
      <c r="BZ55" s="2">
        <f t="shared" si="39"/>
        <v>1</v>
      </c>
      <c r="CA55" s="2">
        <f t="shared" si="39"/>
        <v>1</v>
      </c>
      <c r="CC55" s="2">
        <f t="shared" si="31"/>
        <v>1</v>
      </c>
      <c r="CD55" s="2">
        <f t="shared" si="40"/>
        <v>1</v>
      </c>
      <c r="CE55" s="2">
        <f t="shared" si="40"/>
        <v>1</v>
      </c>
      <c r="CF55" s="2">
        <f t="shared" si="40"/>
        <v>1</v>
      </c>
      <c r="CG55" s="2">
        <f t="shared" si="40"/>
        <v>1</v>
      </c>
      <c r="CI55" s="2">
        <f t="shared" si="32"/>
        <v>1</v>
      </c>
      <c r="CJ55" s="2">
        <f t="shared" si="41"/>
        <v>1</v>
      </c>
      <c r="CK55" s="2">
        <f t="shared" si="41"/>
        <v>1</v>
      </c>
      <c r="CL55" s="2">
        <f t="shared" si="41"/>
        <v>1</v>
      </c>
      <c r="CM55" s="2">
        <f t="shared" si="41"/>
        <v>1</v>
      </c>
      <c r="CO55" s="2">
        <f t="shared" si="33"/>
        <v>1</v>
      </c>
      <c r="CP55" s="2">
        <f t="shared" si="42"/>
        <v>1</v>
      </c>
      <c r="CQ55" s="2">
        <f t="shared" si="42"/>
        <v>1</v>
      </c>
      <c r="CR55" s="2">
        <f t="shared" si="42"/>
        <v>1</v>
      </c>
      <c r="CS55" s="2">
        <f t="shared" si="42"/>
        <v>1</v>
      </c>
    </row>
    <row r="56" spans="1:97">
      <c r="A56" s="261">
        <f>'BNRegular Symbol'!K55</f>
        <v>52</v>
      </c>
      <c r="B56" s="1" t="str">
        <f>'BNRegular Symbol'!L55</f>
        <v>M3</v>
      </c>
      <c r="C56" s="1" t="str">
        <f>'BNRegular Symbol'!M55</f>
        <v>M4</v>
      </c>
      <c r="D56" s="1" t="str">
        <f>'BNRegular Symbol'!N55</f>
        <v>M5</v>
      </c>
      <c r="E56" s="1" t="str">
        <f>'BNRegular Symbol'!O55</f>
        <v>M4</v>
      </c>
      <c r="F56" s="1" t="str">
        <f>'BNRegular Symbol'!P55</f>
        <v>M5</v>
      </c>
      <c r="I56" s="2">
        <f t="shared" si="15"/>
        <v>1</v>
      </c>
      <c r="J56" s="2">
        <f t="shared" si="16"/>
        <v>1</v>
      </c>
      <c r="K56" s="2">
        <f t="shared" si="17"/>
        <v>1</v>
      </c>
      <c r="L56" s="2">
        <f t="shared" si="18"/>
        <v>1</v>
      </c>
      <c r="M56" s="2">
        <f t="shared" si="19"/>
        <v>1</v>
      </c>
      <c r="O56" s="2">
        <f t="shared" si="53"/>
        <v>1</v>
      </c>
      <c r="P56" s="2">
        <f t="shared" si="53"/>
        <v>1</v>
      </c>
      <c r="Q56" s="2">
        <f t="shared" si="53"/>
        <v>0</v>
      </c>
      <c r="R56" s="2">
        <f t="shared" si="53"/>
        <v>1</v>
      </c>
      <c r="S56" s="2">
        <f t="shared" si="53"/>
        <v>1</v>
      </c>
      <c r="U56" s="2">
        <f t="shared" si="21"/>
        <v>0</v>
      </c>
      <c r="V56" s="2">
        <f t="shared" si="34"/>
        <v>1</v>
      </c>
      <c r="W56" s="2">
        <f t="shared" si="34"/>
        <v>0</v>
      </c>
      <c r="X56" s="2">
        <f t="shared" si="34"/>
        <v>1</v>
      </c>
      <c r="Y56" s="2">
        <f t="shared" si="34"/>
        <v>0</v>
      </c>
      <c r="AA56" s="2">
        <f t="shared" si="22"/>
        <v>0</v>
      </c>
      <c r="AB56" s="2">
        <f t="shared" si="35"/>
        <v>0</v>
      </c>
      <c r="AC56" s="2">
        <f t="shared" si="35"/>
        <v>1</v>
      </c>
      <c r="AD56" s="2">
        <f t="shared" si="35"/>
        <v>0</v>
      </c>
      <c r="AE56" s="2">
        <f t="shared" si="35"/>
        <v>0</v>
      </c>
      <c r="AG56" s="2">
        <f t="shared" si="23"/>
        <v>1</v>
      </c>
      <c r="AH56" s="2">
        <f t="shared" si="36"/>
        <v>1</v>
      </c>
      <c r="AI56" s="2">
        <f t="shared" si="36"/>
        <v>0</v>
      </c>
      <c r="AJ56" s="2">
        <f t="shared" si="36"/>
        <v>0</v>
      </c>
      <c r="AK56" s="2">
        <f t="shared" si="36"/>
        <v>0</v>
      </c>
      <c r="AM56" s="2">
        <f t="shared" si="54"/>
        <v>1</v>
      </c>
      <c r="AN56" s="2">
        <f t="shared" si="54"/>
        <v>1</v>
      </c>
      <c r="AO56" s="2">
        <f t="shared" si="54"/>
        <v>1</v>
      </c>
      <c r="AP56" s="2">
        <f t="shared" si="54"/>
        <v>1</v>
      </c>
      <c r="AQ56" s="2">
        <f t="shared" si="54"/>
        <v>1</v>
      </c>
      <c r="AS56" s="2">
        <f t="shared" si="55"/>
        <v>1</v>
      </c>
      <c r="AT56" s="2">
        <f t="shared" si="55"/>
        <v>1</v>
      </c>
      <c r="AU56" s="2">
        <f t="shared" si="55"/>
        <v>1</v>
      </c>
      <c r="AV56" s="2">
        <f t="shared" si="55"/>
        <v>1</v>
      </c>
      <c r="AW56" s="2">
        <f t="shared" si="55"/>
        <v>1</v>
      </c>
      <c r="AY56" s="2">
        <f t="shared" si="56"/>
        <v>1</v>
      </c>
      <c r="AZ56" s="2">
        <f t="shared" si="56"/>
        <v>1</v>
      </c>
      <c r="BA56" s="2">
        <f t="shared" si="56"/>
        <v>1</v>
      </c>
      <c r="BB56" s="2">
        <f t="shared" si="56"/>
        <v>1</v>
      </c>
      <c r="BC56" s="2">
        <f t="shared" si="56"/>
        <v>1</v>
      </c>
      <c r="BE56" s="2">
        <f t="shared" si="57"/>
        <v>1</v>
      </c>
      <c r="BF56" s="2">
        <f t="shared" si="57"/>
        <v>1</v>
      </c>
      <c r="BG56" s="2">
        <f t="shared" si="57"/>
        <v>1</v>
      </c>
      <c r="BH56" s="2">
        <f t="shared" si="57"/>
        <v>1</v>
      </c>
      <c r="BI56" s="2">
        <f t="shared" si="57"/>
        <v>1</v>
      </c>
      <c r="BK56" s="2">
        <f t="shared" si="28"/>
        <v>1</v>
      </c>
      <c r="BL56" s="2">
        <f t="shared" si="37"/>
        <v>1</v>
      </c>
      <c r="BM56" s="2">
        <f t="shared" si="37"/>
        <v>1</v>
      </c>
      <c r="BN56" s="2">
        <f t="shared" si="37"/>
        <v>1</v>
      </c>
      <c r="BO56" s="2">
        <f t="shared" si="37"/>
        <v>1</v>
      </c>
      <c r="BQ56" s="2">
        <f t="shared" si="29"/>
        <v>1</v>
      </c>
      <c r="BR56" s="2">
        <f t="shared" si="38"/>
        <v>1</v>
      </c>
      <c r="BS56" s="2">
        <f t="shared" si="38"/>
        <v>1</v>
      </c>
      <c r="BT56" s="2">
        <f t="shared" si="38"/>
        <v>1</v>
      </c>
      <c r="BU56" s="2">
        <f t="shared" si="38"/>
        <v>1</v>
      </c>
      <c r="BW56" s="2">
        <f t="shared" si="30"/>
        <v>1</v>
      </c>
      <c r="BX56" s="2">
        <f t="shared" si="39"/>
        <v>1</v>
      </c>
      <c r="BY56" s="2">
        <f t="shared" si="39"/>
        <v>1</v>
      </c>
      <c r="BZ56" s="2">
        <f t="shared" si="39"/>
        <v>1</v>
      </c>
      <c r="CA56" s="2">
        <f t="shared" si="39"/>
        <v>1</v>
      </c>
      <c r="CC56" s="2">
        <f t="shared" si="31"/>
        <v>1</v>
      </c>
      <c r="CD56" s="2">
        <f t="shared" si="40"/>
        <v>1</v>
      </c>
      <c r="CE56" s="2">
        <f t="shared" si="40"/>
        <v>1</v>
      </c>
      <c r="CF56" s="2">
        <f t="shared" si="40"/>
        <v>1</v>
      </c>
      <c r="CG56" s="2">
        <f t="shared" si="40"/>
        <v>1</v>
      </c>
      <c r="CI56" s="2">
        <f t="shared" si="32"/>
        <v>1</v>
      </c>
      <c r="CJ56" s="2">
        <f t="shared" si="41"/>
        <v>1</v>
      </c>
      <c r="CK56" s="2">
        <f t="shared" si="41"/>
        <v>1</v>
      </c>
      <c r="CL56" s="2">
        <f t="shared" si="41"/>
        <v>1</v>
      </c>
      <c r="CM56" s="2">
        <f t="shared" si="41"/>
        <v>1</v>
      </c>
      <c r="CO56" s="2">
        <f t="shared" si="33"/>
        <v>1</v>
      </c>
      <c r="CP56" s="2">
        <f t="shared" si="42"/>
        <v>1</v>
      </c>
      <c r="CQ56" s="2">
        <f t="shared" si="42"/>
        <v>1</v>
      </c>
      <c r="CR56" s="2">
        <f t="shared" si="42"/>
        <v>1</v>
      </c>
      <c r="CS56" s="2">
        <f t="shared" si="42"/>
        <v>1</v>
      </c>
    </row>
    <row r="57" spans="1:97">
      <c r="A57" s="261">
        <f>'BNRegular Symbol'!K56</f>
        <v>53</v>
      </c>
      <c r="B57" s="1" t="str">
        <f>'BNRegular Symbol'!L56</f>
        <v>M4</v>
      </c>
      <c r="C57" s="1" t="str">
        <f>'BNRegular Symbol'!M56</f>
        <v>M4</v>
      </c>
      <c r="D57" s="1" t="str">
        <f>'BNRegular Symbol'!N56</f>
        <v>M3</v>
      </c>
      <c r="E57" s="1" t="str">
        <f>'BNRegular Symbol'!O56</f>
        <v>M5</v>
      </c>
      <c r="F57" s="1" t="str">
        <f>'BNRegular Symbol'!P56</f>
        <v>M3</v>
      </c>
      <c r="I57" s="2">
        <f t="shared" si="15"/>
        <v>1</v>
      </c>
      <c r="J57" s="2">
        <f t="shared" si="16"/>
        <v>0</v>
      </c>
      <c r="K57" s="2">
        <f t="shared" si="17"/>
        <v>1</v>
      </c>
      <c r="L57" s="2">
        <f t="shared" si="18"/>
        <v>1</v>
      </c>
      <c r="M57" s="2">
        <f t="shared" si="19"/>
        <v>1</v>
      </c>
      <c r="O57" s="2">
        <f t="shared" si="53"/>
        <v>1</v>
      </c>
      <c r="P57" s="2">
        <f t="shared" si="53"/>
        <v>0</v>
      </c>
      <c r="Q57" s="2">
        <f t="shared" si="53"/>
        <v>0</v>
      </c>
      <c r="R57" s="2">
        <f t="shared" si="53"/>
        <v>0</v>
      </c>
      <c r="S57" s="2">
        <f t="shared" si="53"/>
        <v>1</v>
      </c>
      <c r="U57" s="2">
        <f t="shared" si="21"/>
        <v>0</v>
      </c>
      <c r="V57" s="2">
        <f t="shared" si="34"/>
        <v>0</v>
      </c>
      <c r="W57" s="2">
        <f t="shared" si="34"/>
        <v>0</v>
      </c>
      <c r="X57" s="2">
        <f t="shared" si="34"/>
        <v>1</v>
      </c>
      <c r="Y57" s="2">
        <f t="shared" si="34"/>
        <v>0</v>
      </c>
      <c r="AA57" s="2">
        <f t="shared" si="22"/>
        <v>0</v>
      </c>
      <c r="AB57" s="2">
        <f t="shared" si="35"/>
        <v>0</v>
      </c>
      <c r="AC57" s="2">
        <f t="shared" si="35"/>
        <v>1</v>
      </c>
      <c r="AD57" s="2">
        <f t="shared" si="35"/>
        <v>1</v>
      </c>
      <c r="AE57" s="2">
        <f t="shared" si="35"/>
        <v>0</v>
      </c>
      <c r="AG57" s="2">
        <f t="shared" si="23"/>
        <v>1</v>
      </c>
      <c r="AH57" s="2">
        <f t="shared" si="36"/>
        <v>0</v>
      </c>
      <c r="AI57" s="2">
        <f t="shared" si="36"/>
        <v>0</v>
      </c>
      <c r="AJ57" s="2">
        <f t="shared" si="36"/>
        <v>0</v>
      </c>
      <c r="AK57" s="2">
        <f t="shared" si="36"/>
        <v>1</v>
      </c>
      <c r="AM57" s="2">
        <f t="shared" si="54"/>
        <v>1</v>
      </c>
      <c r="AN57" s="2">
        <f t="shared" si="54"/>
        <v>0</v>
      </c>
      <c r="AO57" s="2">
        <f t="shared" si="54"/>
        <v>1</v>
      </c>
      <c r="AP57" s="2">
        <f t="shared" si="54"/>
        <v>1</v>
      </c>
      <c r="AQ57" s="2">
        <f t="shared" si="54"/>
        <v>1</v>
      </c>
      <c r="AS57" s="2">
        <f t="shared" si="55"/>
        <v>1</v>
      </c>
      <c r="AT57" s="2">
        <f t="shared" si="55"/>
        <v>0</v>
      </c>
      <c r="AU57" s="2">
        <f t="shared" si="55"/>
        <v>1</v>
      </c>
      <c r="AV57" s="2">
        <f t="shared" si="55"/>
        <v>1</v>
      </c>
      <c r="AW57" s="2">
        <f t="shared" si="55"/>
        <v>1</v>
      </c>
      <c r="AY57" s="2">
        <f t="shared" si="56"/>
        <v>1</v>
      </c>
      <c r="AZ57" s="2">
        <f t="shared" si="56"/>
        <v>0</v>
      </c>
      <c r="BA57" s="2">
        <f t="shared" si="56"/>
        <v>1</v>
      </c>
      <c r="BB57" s="2">
        <f t="shared" si="56"/>
        <v>1</v>
      </c>
      <c r="BC57" s="2">
        <f t="shared" si="56"/>
        <v>1</v>
      </c>
      <c r="BE57" s="2">
        <f t="shared" si="57"/>
        <v>1</v>
      </c>
      <c r="BF57" s="2">
        <f t="shared" si="57"/>
        <v>0</v>
      </c>
      <c r="BG57" s="2">
        <f t="shared" si="57"/>
        <v>1</v>
      </c>
      <c r="BH57" s="2">
        <f t="shared" si="57"/>
        <v>1</v>
      </c>
      <c r="BI57" s="2">
        <f t="shared" si="57"/>
        <v>1</v>
      </c>
      <c r="BK57" s="2">
        <f t="shared" si="28"/>
        <v>1</v>
      </c>
      <c r="BL57" s="2">
        <f t="shared" si="37"/>
        <v>0</v>
      </c>
      <c r="BM57" s="2">
        <f t="shared" si="37"/>
        <v>1</v>
      </c>
      <c r="BN57" s="2">
        <f t="shared" si="37"/>
        <v>1</v>
      </c>
      <c r="BO57" s="2">
        <f t="shared" si="37"/>
        <v>1</v>
      </c>
      <c r="BQ57" s="2">
        <f t="shared" si="29"/>
        <v>1</v>
      </c>
      <c r="BR57" s="2">
        <f t="shared" si="38"/>
        <v>0</v>
      </c>
      <c r="BS57" s="2">
        <f t="shared" si="38"/>
        <v>1</v>
      </c>
      <c r="BT57" s="2">
        <f t="shared" si="38"/>
        <v>1</v>
      </c>
      <c r="BU57" s="2">
        <f t="shared" si="38"/>
        <v>1</v>
      </c>
      <c r="BW57" s="2">
        <f t="shared" si="30"/>
        <v>1</v>
      </c>
      <c r="BX57" s="2">
        <f t="shared" si="39"/>
        <v>0</v>
      </c>
      <c r="BY57" s="2">
        <f t="shared" si="39"/>
        <v>1</v>
      </c>
      <c r="BZ57" s="2">
        <f t="shared" si="39"/>
        <v>1</v>
      </c>
      <c r="CA57" s="2">
        <f t="shared" si="39"/>
        <v>1</v>
      </c>
      <c r="CC57" s="2">
        <f t="shared" si="31"/>
        <v>1</v>
      </c>
      <c r="CD57" s="2">
        <f t="shared" si="40"/>
        <v>0</v>
      </c>
      <c r="CE57" s="2">
        <f t="shared" si="40"/>
        <v>1</v>
      </c>
      <c r="CF57" s="2">
        <f t="shared" si="40"/>
        <v>1</v>
      </c>
      <c r="CG57" s="2">
        <f t="shared" si="40"/>
        <v>1</v>
      </c>
      <c r="CI57" s="2">
        <f t="shared" si="32"/>
        <v>1</v>
      </c>
      <c r="CJ57" s="2">
        <f t="shared" si="41"/>
        <v>0</v>
      </c>
      <c r="CK57" s="2">
        <f t="shared" si="41"/>
        <v>1</v>
      </c>
      <c r="CL57" s="2">
        <f t="shared" si="41"/>
        <v>1</v>
      </c>
      <c r="CM57" s="2">
        <f t="shared" si="41"/>
        <v>1</v>
      </c>
      <c r="CO57" s="2">
        <f t="shared" si="33"/>
        <v>1</v>
      </c>
      <c r="CP57" s="2">
        <f t="shared" si="42"/>
        <v>0</v>
      </c>
      <c r="CQ57" s="2">
        <f t="shared" si="42"/>
        <v>1</v>
      </c>
      <c r="CR57" s="2">
        <f t="shared" si="42"/>
        <v>1</v>
      </c>
      <c r="CS57" s="2">
        <f t="shared" si="42"/>
        <v>1</v>
      </c>
    </row>
    <row r="58" spans="1:97">
      <c r="A58" s="261">
        <f>'BNRegular Symbol'!K57</f>
        <v>54</v>
      </c>
      <c r="B58" s="1" t="str">
        <f>'BNRegular Symbol'!L57</f>
        <v>M3</v>
      </c>
      <c r="C58" s="1" t="str">
        <f>'BNRegular Symbol'!M57</f>
        <v>M4</v>
      </c>
      <c r="D58" s="1" t="str">
        <f>'BNRegular Symbol'!N57</f>
        <v>M2</v>
      </c>
      <c r="E58" s="1" t="str">
        <f>'BNRegular Symbol'!O57</f>
        <v>M5</v>
      </c>
      <c r="F58" s="1" t="str">
        <f>'BNRegular Symbol'!P57</f>
        <v>M4</v>
      </c>
      <c r="I58" s="2">
        <f t="shared" si="15"/>
        <v>1</v>
      </c>
      <c r="J58" s="2">
        <f t="shared" si="16"/>
        <v>0</v>
      </c>
      <c r="K58" s="2">
        <f t="shared" si="17"/>
        <v>1</v>
      </c>
      <c r="L58" s="2">
        <f t="shared" si="18"/>
        <v>0</v>
      </c>
      <c r="M58" s="2">
        <f t="shared" si="19"/>
        <v>1</v>
      </c>
      <c r="O58" s="2">
        <f t="shared" si="53"/>
        <v>1</v>
      </c>
      <c r="P58" s="2">
        <f t="shared" si="53"/>
        <v>0</v>
      </c>
      <c r="Q58" s="2">
        <f t="shared" si="53"/>
        <v>0</v>
      </c>
      <c r="R58" s="2">
        <f t="shared" si="53"/>
        <v>0</v>
      </c>
      <c r="S58" s="2">
        <f t="shared" si="53"/>
        <v>1</v>
      </c>
      <c r="U58" s="2">
        <f t="shared" si="21"/>
        <v>0</v>
      </c>
      <c r="V58" s="2">
        <f t="shared" si="34"/>
        <v>0</v>
      </c>
      <c r="W58" s="2">
        <f t="shared" si="34"/>
        <v>0</v>
      </c>
      <c r="X58" s="2">
        <f t="shared" si="34"/>
        <v>1</v>
      </c>
      <c r="Y58" s="2">
        <f t="shared" si="34"/>
        <v>0</v>
      </c>
      <c r="AA58" s="2">
        <f t="shared" si="22"/>
        <v>0</v>
      </c>
      <c r="AB58" s="2">
        <f t="shared" si="35"/>
        <v>0</v>
      </c>
      <c r="AC58" s="2">
        <f t="shared" si="35"/>
        <v>1</v>
      </c>
      <c r="AD58" s="2">
        <f t="shared" si="35"/>
        <v>1</v>
      </c>
      <c r="AE58" s="2">
        <f t="shared" si="35"/>
        <v>0</v>
      </c>
      <c r="AG58" s="2">
        <f t="shared" si="23"/>
        <v>1</v>
      </c>
      <c r="AH58" s="2">
        <f t="shared" si="36"/>
        <v>0</v>
      </c>
      <c r="AI58" s="2">
        <f t="shared" si="36"/>
        <v>0</v>
      </c>
      <c r="AJ58" s="2">
        <f t="shared" si="36"/>
        <v>0</v>
      </c>
      <c r="AK58" s="2">
        <f t="shared" si="36"/>
        <v>1</v>
      </c>
      <c r="AM58" s="2">
        <f t="shared" si="54"/>
        <v>1</v>
      </c>
      <c r="AN58" s="2">
        <f t="shared" si="54"/>
        <v>0</v>
      </c>
      <c r="AO58" s="2">
        <f t="shared" si="54"/>
        <v>1</v>
      </c>
      <c r="AP58" s="2">
        <f t="shared" si="54"/>
        <v>1</v>
      </c>
      <c r="AQ58" s="2">
        <f t="shared" si="54"/>
        <v>1</v>
      </c>
      <c r="AS58" s="2">
        <f t="shared" si="55"/>
        <v>1</v>
      </c>
      <c r="AT58" s="2">
        <f t="shared" si="55"/>
        <v>0</v>
      </c>
      <c r="AU58" s="2">
        <f t="shared" si="55"/>
        <v>1</v>
      </c>
      <c r="AV58" s="2">
        <f t="shared" si="55"/>
        <v>1</v>
      </c>
      <c r="AW58" s="2">
        <f t="shared" si="55"/>
        <v>1</v>
      </c>
      <c r="AY58" s="2">
        <f t="shared" si="56"/>
        <v>1</v>
      </c>
      <c r="AZ58" s="2">
        <f t="shared" si="56"/>
        <v>0</v>
      </c>
      <c r="BA58" s="2">
        <f t="shared" si="56"/>
        <v>1</v>
      </c>
      <c r="BB58" s="2">
        <f t="shared" si="56"/>
        <v>1</v>
      </c>
      <c r="BC58" s="2">
        <f t="shared" si="56"/>
        <v>1</v>
      </c>
      <c r="BE58" s="2">
        <f t="shared" si="57"/>
        <v>1</v>
      </c>
      <c r="BF58" s="2">
        <f t="shared" si="57"/>
        <v>0</v>
      </c>
      <c r="BG58" s="2">
        <f t="shared" si="57"/>
        <v>1</v>
      </c>
      <c r="BH58" s="2">
        <f t="shared" si="57"/>
        <v>1</v>
      </c>
      <c r="BI58" s="2">
        <f t="shared" si="57"/>
        <v>1</v>
      </c>
      <c r="BK58" s="2">
        <f t="shared" si="28"/>
        <v>1</v>
      </c>
      <c r="BL58" s="2">
        <f t="shared" si="37"/>
        <v>0</v>
      </c>
      <c r="BM58" s="2">
        <f t="shared" si="37"/>
        <v>1</v>
      </c>
      <c r="BN58" s="2">
        <f t="shared" si="37"/>
        <v>1</v>
      </c>
      <c r="BO58" s="2">
        <f t="shared" si="37"/>
        <v>1</v>
      </c>
      <c r="BQ58" s="2">
        <f t="shared" si="29"/>
        <v>1</v>
      </c>
      <c r="BR58" s="2">
        <f t="shared" si="38"/>
        <v>0</v>
      </c>
      <c r="BS58" s="2">
        <f t="shared" si="38"/>
        <v>1</v>
      </c>
      <c r="BT58" s="2">
        <f t="shared" si="38"/>
        <v>1</v>
      </c>
      <c r="BU58" s="2">
        <f t="shared" si="38"/>
        <v>1</v>
      </c>
      <c r="BW58" s="2">
        <f t="shared" si="30"/>
        <v>1</v>
      </c>
      <c r="BX58" s="2">
        <f t="shared" si="39"/>
        <v>0</v>
      </c>
      <c r="BY58" s="2">
        <f t="shared" si="39"/>
        <v>1</v>
      </c>
      <c r="BZ58" s="2">
        <f t="shared" si="39"/>
        <v>1</v>
      </c>
      <c r="CA58" s="2">
        <f t="shared" si="39"/>
        <v>1</v>
      </c>
      <c r="CC58" s="2">
        <f t="shared" si="31"/>
        <v>1</v>
      </c>
      <c r="CD58" s="2">
        <f t="shared" si="40"/>
        <v>0</v>
      </c>
      <c r="CE58" s="2">
        <f t="shared" si="40"/>
        <v>1</v>
      </c>
      <c r="CF58" s="2">
        <f t="shared" si="40"/>
        <v>1</v>
      </c>
      <c r="CG58" s="2">
        <f t="shared" si="40"/>
        <v>1</v>
      </c>
      <c r="CI58" s="2">
        <f t="shared" si="32"/>
        <v>1</v>
      </c>
      <c r="CJ58" s="2">
        <f t="shared" si="41"/>
        <v>0</v>
      </c>
      <c r="CK58" s="2">
        <f t="shared" si="41"/>
        <v>1</v>
      </c>
      <c r="CL58" s="2">
        <f t="shared" si="41"/>
        <v>1</v>
      </c>
      <c r="CM58" s="2">
        <f t="shared" si="41"/>
        <v>1</v>
      </c>
      <c r="CO58" s="2">
        <f t="shared" si="33"/>
        <v>1</v>
      </c>
      <c r="CP58" s="2">
        <f t="shared" si="42"/>
        <v>0</v>
      </c>
      <c r="CQ58" s="2">
        <f t="shared" si="42"/>
        <v>1</v>
      </c>
      <c r="CR58" s="2">
        <f t="shared" si="42"/>
        <v>1</v>
      </c>
      <c r="CS58" s="2">
        <f t="shared" si="42"/>
        <v>1</v>
      </c>
    </row>
    <row r="59" spans="1:97">
      <c r="A59" s="261">
        <f>'BNRegular Symbol'!K58</f>
        <v>55</v>
      </c>
      <c r="B59" s="1" t="str">
        <f>'BNRegular Symbol'!L58</f>
        <v>M3</v>
      </c>
      <c r="C59" s="1" t="str">
        <f>'BNRegular Symbol'!M58</f>
        <v>WW</v>
      </c>
      <c r="D59" s="1" t="str">
        <f>'BNRegular Symbol'!N58</f>
        <v>M5</v>
      </c>
      <c r="E59" s="1" t="str">
        <f>'BNRegular Symbol'!O58</f>
        <v>M2</v>
      </c>
      <c r="F59" s="1" t="str">
        <f>'BNRegular Symbol'!P58</f>
        <v>M4</v>
      </c>
      <c r="I59" s="2">
        <f t="shared" si="15"/>
        <v>1</v>
      </c>
      <c r="J59" s="2">
        <f t="shared" si="16"/>
        <v>0</v>
      </c>
      <c r="K59" s="2">
        <f t="shared" si="17"/>
        <v>1</v>
      </c>
      <c r="L59" s="2">
        <f t="shared" si="18"/>
        <v>0</v>
      </c>
      <c r="M59" s="2">
        <f t="shared" si="19"/>
        <v>1</v>
      </c>
      <c r="O59" s="2">
        <f t="shared" si="53"/>
        <v>1</v>
      </c>
      <c r="P59" s="2">
        <f t="shared" si="53"/>
        <v>0</v>
      </c>
      <c r="Q59" s="2">
        <f t="shared" si="53"/>
        <v>0</v>
      </c>
      <c r="R59" s="2">
        <f t="shared" si="53"/>
        <v>0</v>
      </c>
      <c r="S59" s="2">
        <f t="shared" si="53"/>
        <v>1</v>
      </c>
      <c r="U59" s="2">
        <f t="shared" si="21"/>
        <v>0</v>
      </c>
      <c r="V59" s="2">
        <f t="shared" si="34"/>
        <v>0</v>
      </c>
      <c r="W59" s="2">
        <f t="shared" si="34"/>
        <v>0</v>
      </c>
      <c r="X59" s="2">
        <f t="shared" si="34"/>
        <v>1</v>
      </c>
      <c r="Y59" s="2">
        <f t="shared" si="34"/>
        <v>0</v>
      </c>
      <c r="AA59" s="2">
        <f t="shared" si="22"/>
        <v>0</v>
      </c>
      <c r="AB59" s="2">
        <f t="shared" si="35"/>
        <v>0</v>
      </c>
      <c r="AC59" s="2">
        <f t="shared" si="35"/>
        <v>1</v>
      </c>
      <c r="AD59" s="2">
        <f t="shared" si="35"/>
        <v>0</v>
      </c>
      <c r="AE59" s="2">
        <f t="shared" si="35"/>
        <v>0</v>
      </c>
      <c r="AG59" s="2">
        <f t="shared" si="23"/>
        <v>1</v>
      </c>
      <c r="AH59" s="2">
        <f t="shared" si="36"/>
        <v>0</v>
      </c>
      <c r="AI59" s="2">
        <f t="shared" si="36"/>
        <v>0</v>
      </c>
      <c r="AJ59" s="2">
        <f>IF(E59=0,"",IF(OR(E59=$AG$1,E59=$AH$1,E60=$AG$1,E60=$AH$1,E61=$AG$1,E61=$AH$1),0,1))</f>
        <v>1</v>
      </c>
      <c r="AK59" s="2">
        <f t="shared" si="36"/>
        <v>0</v>
      </c>
      <c r="AM59" s="2">
        <f t="shared" si="54"/>
        <v>1</v>
      </c>
      <c r="AN59" s="2">
        <f t="shared" si="54"/>
        <v>0</v>
      </c>
      <c r="AO59" s="2">
        <f t="shared" si="54"/>
        <v>1</v>
      </c>
      <c r="AP59" s="2">
        <f t="shared" si="54"/>
        <v>1</v>
      </c>
      <c r="AQ59" s="2">
        <f t="shared" si="54"/>
        <v>1</v>
      </c>
      <c r="AS59" s="2">
        <f t="shared" si="55"/>
        <v>1</v>
      </c>
      <c r="AT59" s="2">
        <f t="shared" si="55"/>
        <v>0</v>
      </c>
      <c r="AU59" s="2">
        <f t="shared" si="55"/>
        <v>1</v>
      </c>
      <c r="AV59" s="2">
        <f t="shared" si="55"/>
        <v>1</v>
      </c>
      <c r="AW59" s="2">
        <f t="shared" si="55"/>
        <v>1</v>
      </c>
      <c r="AY59" s="2">
        <f t="shared" si="56"/>
        <v>1</v>
      </c>
      <c r="AZ59" s="2">
        <f t="shared" si="56"/>
        <v>0</v>
      </c>
      <c r="BA59" s="2">
        <f t="shared" si="56"/>
        <v>1</v>
      </c>
      <c r="BB59" s="2">
        <f t="shared" si="56"/>
        <v>1</v>
      </c>
      <c r="BC59" s="2">
        <f t="shared" si="56"/>
        <v>1</v>
      </c>
      <c r="BE59" s="2">
        <f t="shared" si="57"/>
        <v>1</v>
      </c>
      <c r="BF59" s="2">
        <f t="shared" si="57"/>
        <v>0</v>
      </c>
      <c r="BG59" s="2">
        <f t="shared" si="57"/>
        <v>1</v>
      </c>
      <c r="BH59" s="2">
        <f t="shared" si="57"/>
        <v>1</v>
      </c>
      <c r="BI59" s="2">
        <f t="shared" si="57"/>
        <v>1</v>
      </c>
      <c r="BK59" s="2">
        <f t="shared" si="28"/>
        <v>1</v>
      </c>
      <c r="BL59" s="2">
        <f t="shared" si="37"/>
        <v>0</v>
      </c>
      <c r="BM59" s="2">
        <f t="shared" si="37"/>
        <v>1</v>
      </c>
      <c r="BN59" s="2">
        <f t="shared" si="37"/>
        <v>1</v>
      </c>
      <c r="BO59" s="2">
        <f t="shared" si="37"/>
        <v>1</v>
      </c>
      <c r="BQ59" s="2">
        <f t="shared" si="29"/>
        <v>1</v>
      </c>
      <c r="BR59" s="2">
        <f t="shared" si="38"/>
        <v>0</v>
      </c>
      <c r="BS59" s="2">
        <f t="shared" si="38"/>
        <v>1</v>
      </c>
      <c r="BT59" s="2">
        <f t="shared" si="38"/>
        <v>1</v>
      </c>
      <c r="BU59" s="2">
        <f t="shared" si="38"/>
        <v>1</v>
      </c>
      <c r="BW59" s="2">
        <f t="shared" si="30"/>
        <v>1</v>
      </c>
      <c r="BX59" s="2">
        <f t="shared" si="39"/>
        <v>0</v>
      </c>
      <c r="BY59" s="2">
        <f t="shared" si="39"/>
        <v>1</v>
      </c>
      <c r="BZ59" s="2">
        <f t="shared" si="39"/>
        <v>1</v>
      </c>
      <c r="CA59" s="2">
        <f t="shared" si="39"/>
        <v>1</v>
      </c>
      <c r="CC59" s="2">
        <f t="shared" si="31"/>
        <v>1</v>
      </c>
      <c r="CD59" s="2">
        <f t="shared" si="40"/>
        <v>0</v>
      </c>
      <c r="CE59" s="2">
        <f t="shared" si="40"/>
        <v>1</v>
      </c>
      <c r="CF59" s="2">
        <f t="shared" si="40"/>
        <v>1</v>
      </c>
      <c r="CG59" s="2">
        <f t="shared" si="40"/>
        <v>1</v>
      </c>
      <c r="CI59" s="2">
        <f t="shared" si="32"/>
        <v>1</v>
      </c>
      <c r="CJ59" s="2">
        <f t="shared" si="41"/>
        <v>0</v>
      </c>
      <c r="CK59" s="2">
        <f t="shared" si="41"/>
        <v>1</v>
      </c>
      <c r="CL59" s="2">
        <f t="shared" si="41"/>
        <v>1</v>
      </c>
      <c r="CM59" s="2">
        <f t="shared" si="41"/>
        <v>1</v>
      </c>
      <c r="CO59" s="2">
        <f t="shared" si="33"/>
        <v>1</v>
      </c>
      <c r="CP59" s="2">
        <f t="shared" si="42"/>
        <v>0</v>
      </c>
      <c r="CQ59" s="2">
        <f t="shared" si="42"/>
        <v>1</v>
      </c>
      <c r="CR59" s="2">
        <f t="shared" si="42"/>
        <v>1</v>
      </c>
      <c r="CS59" s="2">
        <f t="shared" si="42"/>
        <v>1</v>
      </c>
    </row>
    <row r="60" spans="1:97">
      <c r="A60" s="261">
        <f>'BNRegular Symbol'!K59</f>
        <v>56</v>
      </c>
      <c r="B60" s="260" t="str">
        <f>B4</f>
        <v>M4</v>
      </c>
      <c r="C60" s="1" t="str">
        <f>'BNRegular Symbol'!M59</f>
        <v>M5</v>
      </c>
      <c r="D60" s="1" t="str">
        <f>'BNRegular Symbol'!N59</f>
        <v>M3</v>
      </c>
      <c r="E60" s="260" t="str">
        <f>E4</f>
        <v>M1</v>
      </c>
      <c r="F60" s="1" t="str">
        <f>'BNRegular Symbol'!P59</f>
        <v>M3</v>
      </c>
      <c r="I60" s="2"/>
      <c r="J60" s="2">
        <f t="shared" ref="J60:M71" si="58">IF(C60=0,"",IF(OR(C60=$I$1,C60=$J$1,C61=$I$1,C61=$J$1,C62=$I$1,C62=$J$1),0,1))</f>
        <v>1</v>
      </c>
      <c r="K60" s="2">
        <f>IF(D60=0,"",IF(OR(D60=$I$1,D60=$J$1,D61=$I$1,D61=$J$1,D62=$I$1,D62=$J$1),0,1))</f>
        <v>1</v>
      </c>
      <c r="L60" s="2"/>
      <c r="M60" s="2">
        <f t="shared" si="58"/>
        <v>0</v>
      </c>
      <c r="O60" s="2"/>
      <c r="P60" s="2">
        <f t="shared" si="53"/>
        <v>0</v>
      </c>
      <c r="Q60" s="2">
        <f t="shared" si="53"/>
        <v>0</v>
      </c>
      <c r="R60" s="2"/>
      <c r="S60" s="2">
        <f t="shared" si="53"/>
        <v>1</v>
      </c>
      <c r="U60" s="2"/>
      <c r="V60" s="2">
        <f t="shared" si="34"/>
        <v>1</v>
      </c>
      <c r="W60" s="2">
        <f t="shared" si="34"/>
        <v>0</v>
      </c>
      <c r="X60" s="2"/>
      <c r="Y60" s="2">
        <f t="shared" si="34"/>
        <v>0</v>
      </c>
      <c r="AA60" s="2"/>
      <c r="AB60" s="2">
        <f t="shared" si="35"/>
        <v>1</v>
      </c>
      <c r="AC60" s="2">
        <f t="shared" si="35"/>
        <v>1</v>
      </c>
      <c r="AD60" s="2"/>
      <c r="AE60" s="2">
        <f t="shared" si="35"/>
        <v>1</v>
      </c>
      <c r="AG60" s="2"/>
      <c r="AH60" s="2">
        <f t="shared" si="36"/>
        <v>0</v>
      </c>
      <c r="AI60" s="2">
        <f t="shared" si="36"/>
        <v>0</v>
      </c>
      <c r="AJ60" s="2"/>
      <c r="AK60" s="2">
        <f t="shared" si="36"/>
        <v>0</v>
      </c>
      <c r="AM60" s="2"/>
      <c r="AN60" s="2">
        <f t="shared" si="54"/>
        <v>1</v>
      </c>
      <c r="AO60" s="2">
        <f t="shared" si="54"/>
        <v>1</v>
      </c>
      <c r="AP60" s="2"/>
      <c r="AQ60" s="2">
        <f t="shared" si="54"/>
        <v>1</v>
      </c>
      <c r="AS60" s="2"/>
      <c r="AT60" s="2">
        <f t="shared" si="55"/>
        <v>1</v>
      </c>
      <c r="AU60" s="2">
        <f t="shared" si="55"/>
        <v>1</v>
      </c>
      <c r="AV60" s="2"/>
      <c r="AW60" s="2">
        <f t="shared" si="55"/>
        <v>1</v>
      </c>
      <c r="AY60" s="2"/>
      <c r="AZ60" s="2">
        <f t="shared" si="56"/>
        <v>1</v>
      </c>
      <c r="BA60" s="2">
        <f t="shared" si="56"/>
        <v>1</v>
      </c>
      <c r="BB60" s="2"/>
      <c r="BC60" s="2">
        <f t="shared" si="56"/>
        <v>1</v>
      </c>
      <c r="BE60" s="2"/>
      <c r="BF60" s="2">
        <f t="shared" si="57"/>
        <v>1</v>
      </c>
      <c r="BG60" s="2">
        <f t="shared" si="57"/>
        <v>1</v>
      </c>
      <c r="BH60" s="2"/>
      <c r="BI60" s="2">
        <f t="shared" si="57"/>
        <v>1</v>
      </c>
      <c r="BK60" s="2"/>
      <c r="BL60" s="2">
        <f t="shared" si="37"/>
        <v>1</v>
      </c>
      <c r="BM60" s="2">
        <f t="shared" si="37"/>
        <v>1</v>
      </c>
      <c r="BN60" s="2"/>
      <c r="BO60" s="2">
        <f t="shared" si="37"/>
        <v>1</v>
      </c>
      <c r="BQ60" s="2"/>
      <c r="BR60" s="2">
        <f t="shared" si="38"/>
        <v>1</v>
      </c>
      <c r="BS60" s="2">
        <f t="shared" si="38"/>
        <v>1</v>
      </c>
      <c r="BT60" s="2"/>
      <c r="BU60" s="2">
        <f t="shared" si="38"/>
        <v>1</v>
      </c>
      <c r="BW60" s="2"/>
      <c r="BX60" s="2">
        <f t="shared" si="39"/>
        <v>1</v>
      </c>
      <c r="BY60" s="2">
        <f t="shared" si="39"/>
        <v>1</v>
      </c>
      <c r="BZ60" s="2"/>
      <c r="CA60" s="2">
        <f t="shared" si="39"/>
        <v>1</v>
      </c>
      <c r="CC60" s="2"/>
      <c r="CD60" s="2">
        <f t="shared" si="40"/>
        <v>1</v>
      </c>
      <c r="CE60" s="2">
        <f t="shared" si="40"/>
        <v>1</v>
      </c>
      <c r="CF60" s="2"/>
      <c r="CG60" s="2">
        <f t="shared" si="40"/>
        <v>1</v>
      </c>
      <c r="CI60" s="2"/>
      <c r="CJ60" s="2">
        <f t="shared" si="41"/>
        <v>1</v>
      </c>
      <c r="CK60" s="2">
        <f t="shared" si="41"/>
        <v>1</v>
      </c>
      <c r="CL60" s="2"/>
      <c r="CM60" s="2">
        <f t="shared" si="41"/>
        <v>1</v>
      </c>
      <c r="CO60" s="2"/>
      <c r="CP60" s="2">
        <f t="shared" si="42"/>
        <v>1</v>
      </c>
      <c r="CQ60" s="2">
        <f t="shared" si="42"/>
        <v>1</v>
      </c>
      <c r="CR60" s="2"/>
      <c r="CS60" s="2">
        <f t="shared" si="42"/>
        <v>1</v>
      </c>
    </row>
    <row r="61" spans="1:97">
      <c r="A61" s="261">
        <f>'BNRegular Symbol'!K60</f>
        <v>57</v>
      </c>
      <c r="B61" s="260" t="str">
        <f>B5</f>
        <v>M4</v>
      </c>
      <c r="C61" s="1" t="str">
        <f>'BNRegular Symbol'!M60</f>
        <v>M5</v>
      </c>
      <c r="D61" s="260" t="str">
        <f>D4</f>
        <v>M2</v>
      </c>
      <c r="E61" s="260" t="str">
        <f>E5</f>
        <v>M4</v>
      </c>
      <c r="F61" s="1" t="str">
        <f>'BNRegular Symbol'!P60</f>
        <v>M5</v>
      </c>
      <c r="I61" s="2"/>
      <c r="J61" s="2">
        <f>IF(C61=0,"",IF(OR(C61=$I$1,C61=$J$1,C62=$I$1,C62=$J$1,C63=$I$1,C63=$J$1),0,1))</f>
        <v>1</v>
      </c>
      <c r="K61" s="2"/>
      <c r="L61" s="2"/>
      <c r="M61" s="2">
        <f t="shared" si="58"/>
        <v>0</v>
      </c>
      <c r="O61" s="2"/>
      <c r="P61" s="2">
        <f t="shared" si="53"/>
        <v>0</v>
      </c>
      <c r="Q61" s="2"/>
      <c r="R61" s="2"/>
      <c r="S61" s="2">
        <f t="shared" si="53"/>
        <v>0</v>
      </c>
      <c r="U61" s="2"/>
      <c r="V61" s="2">
        <f t="shared" si="34"/>
        <v>1</v>
      </c>
      <c r="W61" s="2"/>
      <c r="X61" s="2"/>
      <c r="Y61" s="2">
        <f t="shared" si="34"/>
        <v>1</v>
      </c>
      <c r="AA61" s="2"/>
      <c r="AB61" s="2">
        <f t="shared" si="35"/>
        <v>1</v>
      </c>
      <c r="AC61" s="2"/>
      <c r="AD61" s="2"/>
      <c r="AE61" s="2">
        <f t="shared" si="35"/>
        <v>1</v>
      </c>
      <c r="AG61" s="2"/>
      <c r="AH61" s="2">
        <f t="shared" si="36"/>
        <v>0</v>
      </c>
      <c r="AI61" s="2"/>
      <c r="AJ61" s="2"/>
      <c r="AK61" s="2">
        <f t="shared" si="36"/>
        <v>0</v>
      </c>
      <c r="AM61" s="2"/>
      <c r="AN61" s="2">
        <f t="shared" si="54"/>
        <v>1</v>
      </c>
      <c r="AO61" s="2"/>
      <c r="AP61" s="2"/>
      <c r="AQ61" s="2">
        <f t="shared" si="54"/>
        <v>1</v>
      </c>
      <c r="AS61" s="2"/>
      <c r="AT61" s="2">
        <f t="shared" si="55"/>
        <v>1</v>
      </c>
      <c r="AU61" s="2"/>
      <c r="AV61" s="2"/>
      <c r="AW61" s="2">
        <f t="shared" si="55"/>
        <v>1</v>
      </c>
      <c r="AY61" s="2"/>
      <c r="AZ61" s="2">
        <f t="shared" si="56"/>
        <v>1</v>
      </c>
      <c r="BA61" s="2"/>
      <c r="BB61" s="2"/>
      <c r="BC61" s="2">
        <f t="shared" si="56"/>
        <v>1</v>
      </c>
      <c r="BE61" s="2"/>
      <c r="BF61" s="2">
        <f t="shared" si="57"/>
        <v>1</v>
      </c>
      <c r="BG61" s="2"/>
      <c r="BH61" s="2"/>
      <c r="BI61" s="2">
        <f t="shared" si="57"/>
        <v>1</v>
      </c>
      <c r="BK61" s="2"/>
      <c r="BL61" s="2">
        <f t="shared" si="37"/>
        <v>1</v>
      </c>
      <c r="BM61" s="2"/>
      <c r="BN61" s="2"/>
      <c r="BO61" s="2">
        <f t="shared" si="37"/>
        <v>1</v>
      </c>
      <c r="BQ61" s="2"/>
      <c r="BR61" s="2">
        <f t="shared" si="38"/>
        <v>1</v>
      </c>
      <c r="BS61" s="2"/>
      <c r="BT61" s="2"/>
      <c r="BU61" s="2">
        <f t="shared" si="38"/>
        <v>1</v>
      </c>
      <c r="BW61" s="2"/>
      <c r="BX61" s="2">
        <f t="shared" si="39"/>
        <v>1</v>
      </c>
      <c r="BY61" s="2"/>
      <c r="BZ61" s="2"/>
      <c r="CA61" s="2">
        <f t="shared" si="39"/>
        <v>1</v>
      </c>
      <c r="CC61" s="2"/>
      <c r="CD61" s="2">
        <f t="shared" si="40"/>
        <v>1</v>
      </c>
      <c r="CE61" s="2"/>
      <c r="CF61" s="2"/>
      <c r="CG61" s="2">
        <f t="shared" si="40"/>
        <v>1</v>
      </c>
      <c r="CI61" s="2"/>
      <c r="CJ61" s="2">
        <f t="shared" si="41"/>
        <v>1</v>
      </c>
      <c r="CK61" s="2"/>
      <c r="CL61" s="2"/>
      <c r="CM61" s="2">
        <f t="shared" si="41"/>
        <v>1</v>
      </c>
      <c r="CO61" s="2"/>
      <c r="CP61" s="2">
        <f t="shared" si="42"/>
        <v>1</v>
      </c>
      <c r="CQ61" s="2"/>
      <c r="CR61" s="2"/>
      <c r="CS61" s="2">
        <f t="shared" si="42"/>
        <v>1</v>
      </c>
    </row>
    <row r="62" spans="1:97">
      <c r="A62" s="261">
        <f>'BNRegular Symbol'!K61</f>
        <v>58</v>
      </c>
      <c r="C62" s="260" t="str">
        <f>C4</f>
        <v>M2</v>
      </c>
      <c r="D62" s="260" t="str">
        <f>D5</f>
        <v>M5</v>
      </c>
      <c r="F62" s="1" t="str">
        <f>'BNRegular Symbol'!P61</f>
        <v>M1</v>
      </c>
      <c r="I62" s="2" t="str">
        <f t="shared" ref="I62:I71" si="59">IF(B62=0,"",IF(OR(B62=$I$1,B62=$J$1,B63=$I$1,B63=$J$1,B64=$I$1,B64=$J$1),0,1))</f>
        <v/>
      </c>
      <c r="J62" s="2"/>
      <c r="K62" s="2"/>
      <c r="L62" s="2" t="str">
        <f t="shared" ref="L62:L71" si="60">IF(E62=0,"",IF(OR(E62=$I$1,E62=$J$1,E63=$I$1,E63=$J$1,E64=$I$1,E64=$J$1),0,1))</f>
        <v/>
      </c>
      <c r="M62" s="2">
        <f t="shared" si="58"/>
        <v>0</v>
      </c>
      <c r="O62" s="2" t="str">
        <f t="shared" si="53"/>
        <v/>
      </c>
      <c r="P62" s="2"/>
      <c r="Q62" s="2"/>
      <c r="R62" s="2" t="str">
        <f t="shared" si="53"/>
        <v/>
      </c>
      <c r="S62" s="2">
        <f t="shared" si="53"/>
        <v>0</v>
      </c>
      <c r="U62" s="2" t="str">
        <f t="shared" si="21"/>
        <v/>
      </c>
      <c r="V62" s="2"/>
      <c r="W62" s="2"/>
      <c r="X62" s="2" t="str">
        <f t="shared" si="34"/>
        <v/>
      </c>
      <c r="Y62" s="2">
        <f t="shared" si="34"/>
        <v>1</v>
      </c>
      <c r="AA62" s="2" t="str">
        <f t="shared" si="22"/>
        <v/>
      </c>
      <c r="AB62" s="2"/>
      <c r="AC62" s="2"/>
      <c r="AD62" s="2" t="str">
        <f t="shared" si="35"/>
        <v/>
      </c>
      <c r="AE62" s="2">
        <f t="shared" si="35"/>
        <v>1</v>
      </c>
      <c r="AG62" s="2" t="str">
        <f t="shared" si="23"/>
        <v/>
      </c>
      <c r="AH62" s="2"/>
      <c r="AI62" s="2"/>
      <c r="AJ62" s="2" t="str">
        <f t="shared" si="36"/>
        <v/>
      </c>
      <c r="AK62" s="2">
        <f t="shared" si="36"/>
        <v>0</v>
      </c>
      <c r="AM62" s="2" t="str">
        <f t="shared" si="54"/>
        <v/>
      </c>
      <c r="AN62" s="2"/>
      <c r="AO62" s="2"/>
      <c r="AP62" s="2"/>
      <c r="AQ62" s="2">
        <f t="shared" si="54"/>
        <v>1</v>
      </c>
      <c r="AS62" s="2" t="str">
        <f t="shared" si="55"/>
        <v/>
      </c>
      <c r="AT62" s="2"/>
      <c r="AU62" s="2"/>
      <c r="AV62" s="2" t="str">
        <f t="shared" si="55"/>
        <v/>
      </c>
      <c r="AW62" s="2">
        <f t="shared" si="55"/>
        <v>1</v>
      </c>
      <c r="AY62" s="2" t="str">
        <f t="shared" si="56"/>
        <v/>
      </c>
      <c r="AZ62" s="2"/>
      <c r="BA62" s="2"/>
      <c r="BB62" s="2" t="str">
        <f t="shared" si="56"/>
        <v/>
      </c>
      <c r="BC62" s="2">
        <f t="shared" si="56"/>
        <v>1</v>
      </c>
      <c r="BE62" s="2" t="str">
        <f t="shared" si="57"/>
        <v/>
      </c>
      <c r="BF62" s="2"/>
      <c r="BG62" s="2"/>
      <c r="BH62" s="2" t="str">
        <f t="shared" si="57"/>
        <v/>
      </c>
      <c r="BI62" s="2">
        <f t="shared" si="57"/>
        <v>1</v>
      </c>
      <c r="BK62" s="2" t="str">
        <f t="shared" si="28"/>
        <v/>
      </c>
      <c r="BL62" s="2"/>
      <c r="BM62" s="2"/>
      <c r="BN62" s="2" t="str">
        <f t="shared" si="37"/>
        <v/>
      </c>
      <c r="BO62" s="2">
        <f t="shared" si="37"/>
        <v>1</v>
      </c>
      <c r="BQ62" s="2" t="str">
        <f t="shared" si="29"/>
        <v/>
      </c>
      <c r="BR62" s="2"/>
      <c r="BS62" s="2"/>
      <c r="BT62" s="2" t="str">
        <f t="shared" si="38"/>
        <v/>
      </c>
      <c r="BU62" s="2">
        <f t="shared" si="38"/>
        <v>1</v>
      </c>
      <c r="BW62" s="2" t="str">
        <f t="shared" si="30"/>
        <v/>
      </c>
      <c r="BX62" s="2"/>
      <c r="BY62" s="2"/>
      <c r="BZ62" s="2" t="str">
        <f t="shared" si="39"/>
        <v/>
      </c>
      <c r="CA62" s="2">
        <f t="shared" si="39"/>
        <v>1</v>
      </c>
      <c r="CC62" s="2" t="str">
        <f t="shared" si="31"/>
        <v/>
      </c>
      <c r="CD62" s="2"/>
      <c r="CE62" s="2"/>
      <c r="CF62" s="2" t="str">
        <f t="shared" si="40"/>
        <v/>
      </c>
      <c r="CG62" s="2">
        <f t="shared" si="40"/>
        <v>1</v>
      </c>
      <c r="CI62" s="2" t="str">
        <f t="shared" si="32"/>
        <v/>
      </c>
      <c r="CJ62" s="2"/>
      <c r="CK62" s="2"/>
      <c r="CL62" s="2" t="str">
        <f t="shared" si="41"/>
        <v/>
      </c>
      <c r="CM62" s="2">
        <f t="shared" si="41"/>
        <v>1</v>
      </c>
      <c r="CO62" s="2" t="str">
        <f t="shared" si="33"/>
        <v/>
      </c>
      <c r="CP62" s="2"/>
      <c r="CQ62" s="2"/>
      <c r="CR62" s="2" t="str">
        <f t="shared" si="42"/>
        <v/>
      </c>
      <c r="CS62" s="2">
        <f t="shared" si="42"/>
        <v>1</v>
      </c>
    </row>
    <row r="63" spans="1:97">
      <c r="A63" s="261">
        <f>'BNRegular Symbol'!K62</f>
        <v>59</v>
      </c>
      <c r="C63" s="260" t="str">
        <f>C5</f>
        <v>M2</v>
      </c>
      <c r="F63" s="1" t="str">
        <f>'BNRegular Symbol'!P62</f>
        <v>M2</v>
      </c>
      <c r="I63" s="2" t="str">
        <f t="shared" si="59"/>
        <v/>
      </c>
      <c r="J63" s="2"/>
      <c r="K63" s="2" t="str">
        <f t="shared" ref="K63:K68" si="61">IF(D63=0,"",IF(OR(D63=$I$1,D63=$J$1,D64=$I$1,D64=$J$1,D65=$I$1,D65=$J$1),0,1))</f>
        <v/>
      </c>
      <c r="L63" s="2" t="str">
        <f t="shared" si="60"/>
        <v/>
      </c>
      <c r="M63" s="2">
        <f t="shared" si="58"/>
        <v>1</v>
      </c>
      <c r="O63" s="2" t="str">
        <f t="shared" si="53"/>
        <v/>
      </c>
      <c r="P63" s="2"/>
      <c r="Q63" s="2" t="str">
        <f t="shared" si="53"/>
        <v/>
      </c>
      <c r="R63" s="2" t="str">
        <f t="shared" si="53"/>
        <v/>
      </c>
      <c r="S63" s="2">
        <f t="shared" si="53"/>
        <v>0</v>
      </c>
      <c r="U63" s="2" t="str">
        <f t="shared" si="21"/>
        <v/>
      </c>
      <c r="V63" s="2"/>
      <c r="W63" s="2" t="str">
        <f t="shared" si="34"/>
        <v/>
      </c>
      <c r="X63" s="2" t="str">
        <f t="shared" si="34"/>
        <v/>
      </c>
      <c r="Y63" s="2">
        <f t="shared" si="34"/>
        <v>0</v>
      </c>
      <c r="AA63" s="2" t="str">
        <f t="shared" si="22"/>
        <v/>
      </c>
      <c r="AB63" s="2"/>
      <c r="AC63" s="2" t="str">
        <f t="shared" si="35"/>
        <v/>
      </c>
      <c r="AD63" s="2" t="str">
        <f t="shared" si="35"/>
        <v/>
      </c>
      <c r="AE63" s="2">
        <f t="shared" si="35"/>
        <v>1</v>
      </c>
      <c r="AG63" s="2" t="str">
        <f t="shared" si="23"/>
        <v/>
      </c>
      <c r="AH63" s="2"/>
      <c r="AI63" s="2" t="str">
        <f t="shared" si="36"/>
        <v/>
      </c>
      <c r="AJ63" s="2" t="str">
        <f t="shared" si="36"/>
        <v/>
      </c>
      <c r="AK63" s="2">
        <f t="shared" si="36"/>
        <v>0</v>
      </c>
      <c r="AM63" s="2" t="str">
        <f t="shared" si="54"/>
        <v/>
      </c>
      <c r="AN63" s="2"/>
      <c r="AO63" s="2" t="str">
        <f t="shared" si="54"/>
        <v/>
      </c>
      <c r="AP63" s="2" t="str">
        <f t="shared" si="54"/>
        <v/>
      </c>
      <c r="AQ63" s="2">
        <f t="shared" si="54"/>
        <v>1</v>
      </c>
      <c r="AS63" s="2" t="str">
        <f t="shared" si="55"/>
        <v/>
      </c>
      <c r="AT63" s="2"/>
      <c r="AU63" s="2" t="str">
        <f t="shared" si="55"/>
        <v/>
      </c>
      <c r="AV63" s="2" t="str">
        <f t="shared" si="55"/>
        <v/>
      </c>
      <c r="AW63" s="2">
        <f t="shared" si="55"/>
        <v>1</v>
      </c>
      <c r="AY63" s="2" t="str">
        <f t="shared" si="56"/>
        <v/>
      </c>
      <c r="AZ63" s="2"/>
      <c r="BA63" s="2" t="str">
        <f t="shared" si="56"/>
        <v/>
      </c>
      <c r="BB63" s="2" t="str">
        <f t="shared" si="56"/>
        <v/>
      </c>
      <c r="BC63" s="2">
        <f t="shared" si="56"/>
        <v>1</v>
      </c>
      <c r="BE63" s="2" t="str">
        <f t="shared" si="57"/>
        <v/>
      </c>
      <c r="BF63" s="2"/>
      <c r="BG63" s="2" t="str">
        <f t="shared" si="57"/>
        <v/>
      </c>
      <c r="BH63" s="2" t="str">
        <f t="shared" si="57"/>
        <v/>
      </c>
      <c r="BI63" s="2">
        <f t="shared" si="57"/>
        <v>1</v>
      </c>
      <c r="BK63" s="2" t="str">
        <f t="shared" si="28"/>
        <v/>
      </c>
      <c r="BL63" s="2"/>
      <c r="BM63" s="2" t="str">
        <f t="shared" si="37"/>
        <v/>
      </c>
      <c r="BN63" s="2" t="str">
        <f t="shared" si="37"/>
        <v/>
      </c>
      <c r="BO63" s="2">
        <f t="shared" si="37"/>
        <v>1</v>
      </c>
      <c r="BQ63" s="2" t="str">
        <f t="shared" si="29"/>
        <v/>
      </c>
      <c r="BR63" s="2"/>
      <c r="BS63" s="2" t="str">
        <f t="shared" si="38"/>
        <v/>
      </c>
      <c r="BT63" s="2" t="str">
        <f t="shared" si="38"/>
        <v/>
      </c>
      <c r="BU63" s="2">
        <f t="shared" si="38"/>
        <v>1</v>
      </c>
      <c r="BW63" s="2" t="str">
        <f t="shared" si="30"/>
        <v/>
      </c>
      <c r="BX63" s="2"/>
      <c r="BY63" s="2" t="str">
        <f t="shared" si="39"/>
        <v/>
      </c>
      <c r="BZ63" s="2" t="str">
        <f t="shared" si="39"/>
        <v/>
      </c>
      <c r="CA63" s="2">
        <f t="shared" si="39"/>
        <v>1</v>
      </c>
      <c r="CC63" s="2" t="str">
        <f t="shared" si="31"/>
        <v/>
      </c>
      <c r="CD63" s="2"/>
      <c r="CE63" s="2" t="str">
        <f t="shared" si="40"/>
        <v/>
      </c>
      <c r="CF63" s="2" t="str">
        <f t="shared" si="40"/>
        <v/>
      </c>
      <c r="CG63" s="2">
        <f t="shared" si="40"/>
        <v>1</v>
      </c>
      <c r="CI63" s="2" t="str">
        <f t="shared" si="32"/>
        <v/>
      </c>
      <c r="CJ63" s="2"/>
      <c r="CK63" s="2" t="str">
        <f t="shared" si="41"/>
        <v/>
      </c>
      <c r="CL63" s="2" t="str">
        <f t="shared" si="41"/>
        <v/>
      </c>
      <c r="CM63" s="2">
        <f t="shared" si="41"/>
        <v>1</v>
      </c>
      <c r="CO63" s="2" t="str">
        <f t="shared" si="33"/>
        <v/>
      </c>
      <c r="CP63" s="2"/>
      <c r="CQ63" s="2" t="str">
        <f t="shared" si="42"/>
        <v/>
      </c>
      <c r="CR63" s="2" t="str">
        <f t="shared" si="42"/>
        <v/>
      </c>
      <c r="CS63" s="2">
        <f t="shared" si="42"/>
        <v>1</v>
      </c>
    </row>
    <row r="64" spans="1:97">
      <c r="A64" s="261">
        <f>'BNRegular Symbol'!K63</f>
        <v>60</v>
      </c>
      <c r="F64" s="1" t="str">
        <f>'BNRegular Symbol'!P63</f>
        <v>M5</v>
      </c>
      <c r="I64" s="2" t="str">
        <f t="shared" si="59"/>
        <v/>
      </c>
      <c r="J64" s="2" t="str">
        <f t="shared" si="58"/>
        <v/>
      </c>
      <c r="K64" s="2" t="str">
        <f t="shared" si="61"/>
        <v/>
      </c>
      <c r="L64" s="2" t="str">
        <f t="shared" si="60"/>
        <v/>
      </c>
      <c r="M64" s="2">
        <f t="shared" si="58"/>
        <v>1</v>
      </c>
      <c r="O64" s="2" t="str">
        <f t="shared" si="53"/>
        <v/>
      </c>
      <c r="P64" s="2" t="str">
        <f t="shared" si="53"/>
        <v/>
      </c>
      <c r="Q64" s="2" t="str">
        <f t="shared" si="53"/>
        <v/>
      </c>
      <c r="R64" s="2" t="str">
        <f t="shared" si="53"/>
        <v/>
      </c>
      <c r="S64" s="2">
        <f t="shared" si="53"/>
        <v>0</v>
      </c>
      <c r="U64" s="2" t="str">
        <f t="shared" si="21"/>
        <v/>
      </c>
      <c r="V64" s="2" t="str">
        <f t="shared" si="34"/>
        <v/>
      </c>
      <c r="W64" s="2" t="str">
        <f t="shared" si="34"/>
        <v/>
      </c>
      <c r="X64" s="2" t="str">
        <f t="shared" si="34"/>
        <v/>
      </c>
      <c r="Y64" s="2">
        <f t="shared" si="34"/>
        <v>0</v>
      </c>
      <c r="AA64" s="2" t="str">
        <f t="shared" si="22"/>
        <v/>
      </c>
      <c r="AB64" s="2" t="str">
        <f t="shared" si="35"/>
        <v/>
      </c>
      <c r="AC64" s="2" t="str">
        <f t="shared" si="35"/>
        <v/>
      </c>
      <c r="AD64" s="2" t="str">
        <f t="shared" si="35"/>
        <v/>
      </c>
      <c r="AE64" s="2">
        <f t="shared" si="35"/>
        <v>1</v>
      </c>
      <c r="AG64" s="2" t="str">
        <f t="shared" si="23"/>
        <v/>
      </c>
      <c r="AH64" s="2" t="str">
        <f t="shared" si="36"/>
        <v/>
      </c>
      <c r="AI64" s="2" t="str">
        <f t="shared" si="36"/>
        <v/>
      </c>
      <c r="AJ64" s="2" t="str">
        <f t="shared" si="36"/>
        <v/>
      </c>
      <c r="AK64" s="2">
        <f t="shared" si="36"/>
        <v>0</v>
      </c>
      <c r="AM64" s="2" t="str">
        <f t="shared" si="54"/>
        <v/>
      </c>
      <c r="AN64" s="2" t="str">
        <f t="shared" si="54"/>
        <v/>
      </c>
      <c r="AO64" s="2" t="str">
        <f t="shared" si="54"/>
        <v/>
      </c>
      <c r="AP64" s="2" t="str">
        <f t="shared" si="54"/>
        <v/>
      </c>
      <c r="AQ64" s="2">
        <f t="shared" si="54"/>
        <v>1</v>
      </c>
      <c r="AS64" s="2" t="str">
        <f t="shared" si="55"/>
        <v/>
      </c>
      <c r="AT64" s="2" t="str">
        <f t="shared" si="55"/>
        <v/>
      </c>
      <c r="AU64" s="2" t="str">
        <f t="shared" si="55"/>
        <v/>
      </c>
      <c r="AV64" s="2" t="str">
        <f t="shared" si="55"/>
        <v/>
      </c>
      <c r="AW64" s="2">
        <f t="shared" si="55"/>
        <v>1</v>
      </c>
      <c r="AY64" s="2" t="str">
        <f t="shared" si="56"/>
        <v/>
      </c>
      <c r="AZ64" s="2" t="str">
        <f t="shared" si="56"/>
        <v/>
      </c>
      <c r="BA64" s="2" t="str">
        <f t="shared" si="56"/>
        <v/>
      </c>
      <c r="BB64" s="2" t="str">
        <f t="shared" si="56"/>
        <v/>
      </c>
      <c r="BC64" s="2">
        <f t="shared" si="56"/>
        <v>1</v>
      </c>
      <c r="BE64" s="2" t="str">
        <f t="shared" si="57"/>
        <v/>
      </c>
      <c r="BF64" s="2" t="str">
        <f t="shared" si="57"/>
        <v/>
      </c>
      <c r="BG64" s="2" t="str">
        <f t="shared" si="57"/>
        <v/>
      </c>
      <c r="BH64" s="2" t="str">
        <f t="shared" si="57"/>
        <v/>
      </c>
      <c r="BI64" s="2">
        <f t="shared" si="57"/>
        <v>1</v>
      </c>
      <c r="BK64" s="2" t="str">
        <f t="shared" si="28"/>
        <v/>
      </c>
      <c r="BL64" s="2" t="str">
        <f t="shared" si="37"/>
        <v/>
      </c>
      <c r="BM64" s="2" t="str">
        <f t="shared" si="37"/>
        <v/>
      </c>
      <c r="BN64" s="2" t="str">
        <f t="shared" si="37"/>
        <v/>
      </c>
      <c r="BO64" s="2">
        <f t="shared" si="37"/>
        <v>1</v>
      </c>
      <c r="BQ64" s="2" t="str">
        <f t="shared" si="29"/>
        <v/>
      </c>
      <c r="BR64" s="2" t="str">
        <f t="shared" si="38"/>
        <v/>
      </c>
      <c r="BS64" s="2" t="str">
        <f t="shared" si="38"/>
        <v/>
      </c>
      <c r="BT64" s="2" t="str">
        <f t="shared" si="38"/>
        <v/>
      </c>
      <c r="BU64" s="2">
        <f t="shared" si="38"/>
        <v>1</v>
      </c>
      <c r="BW64" s="2" t="str">
        <f t="shared" si="30"/>
        <v/>
      </c>
      <c r="BX64" s="2" t="str">
        <f t="shared" si="39"/>
        <v/>
      </c>
      <c r="BY64" s="2" t="str">
        <f t="shared" si="39"/>
        <v/>
      </c>
      <c r="BZ64" s="2" t="str">
        <f t="shared" si="39"/>
        <v/>
      </c>
      <c r="CA64" s="2">
        <f t="shared" si="39"/>
        <v>1</v>
      </c>
      <c r="CC64" s="2" t="str">
        <f t="shared" si="31"/>
        <v/>
      </c>
      <c r="CD64" s="2" t="str">
        <f t="shared" si="40"/>
        <v/>
      </c>
      <c r="CE64" s="2" t="str">
        <f t="shared" si="40"/>
        <v/>
      </c>
      <c r="CF64" s="2" t="str">
        <f t="shared" si="40"/>
        <v/>
      </c>
      <c r="CG64" s="2">
        <f t="shared" si="40"/>
        <v>1</v>
      </c>
      <c r="CI64" s="2" t="str">
        <f t="shared" si="32"/>
        <v/>
      </c>
      <c r="CJ64" s="2" t="str">
        <f t="shared" si="41"/>
        <v/>
      </c>
      <c r="CK64" s="2" t="str">
        <f t="shared" si="41"/>
        <v/>
      </c>
      <c r="CL64" s="2" t="str">
        <f t="shared" si="41"/>
        <v/>
      </c>
      <c r="CM64" s="2">
        <f t="shared" si="41"/>
        <v>1</v>
      </c>
      <c r="CO64" s="2" t="str">
        <f t="shared" si="33"/>
        <v/>
      </c>
      <c r="CP64" s="2" t="str">
        <f t="shared" si="42"/>
        <v/>
      </c>
      <c r="CQ64" s="2" t="str">
        <f t="shared" si="42"/>
        <v/>
      </c>
      <c r="CR64" s="2" t="str">
        <f t="shared" si="42"/>
        <v/>
      </c>
      <c r="CS64" s="2">
        <f t="shared" si="42"/>
        <v>1</v>
      </c>
    </row>
    <row r="65" spans="1:97">
      <c r="A65" s="261">
        <f>'BNRegular Symbol'!K64</f>
        <v>61</v>
      </c>
      <c r="F65" s="1" t="str">
        <f>'BNRegular Symbol'!P64</f>
        <v>M3</v>
      </c>
      <c r="I65" s="2" t="str">
        <f t="shared" si="59"/>
        <v/>
      </c>
      <c r="J65" s="2" t="str">
        <f t="shared" si="58"/>
        <v/>
      </c>
      <c r="K65" s="2" t="str">
        <f t="shared" si="61"/>
        <v/>
      </c>
      <c r="L65" s="2" t="str">
        <f t="shared" si="60"/>
        <v/>
      </c>
      <c r="M65" s="2">
        <f t="shared" si="58"/>
        <v>1</v>
      </c>
      <c r="O65" s="2" t="str">
        <f t="shared" si="53"/>
        <v/>
      </c>
      <c r="P65" s="2" t="str">
        <f t="shared" si="53"/>
        <v/>
      </c>
      <c r="Q65" s="2" t="str">
        <f t="shared" si="53"/>
        <v/>
      </c>
      <c r="R65" s="2" t="str">
        <f t="shared" si="53"/>
        <v/>
      </c>
      <c r="S65" s="2">
        <f t="shared" si="53"/>
        <v>0</v>
      </c>
      <c r="U65" s="2" t="str">
        <f t="shared" si="21"/>
        <v/>
      </c>
      <c r="V65" s="2" t="str">
        <f t="shared" si="34"/>
        <v/>
      </c>
      <c r="W65" s="2" t="str">
        <f t="shared" si="34"/>
        <v/>
      </c>
      <c r="X65" s="2" t="str">
        <f t="shared" si="34"/>
        <v/>
      </c>
      <c r="Y65" s="2">
        <f t="shared" si="34"/>
        <v>0</v>
      </c>
      <c r="AA65" s="2" t="str">
        <f t="shared" si="22"/>
        <v/>
      </c>
      <c r="AB65" s="2" t="str">
        <f t="shared" si="35"/>
        <v/>
      </c>
      <c r="AC65" s="2" t="str">
        <f t="shared" si="35"/>
        <v/>
      </c>
      <c r="AD65" s="2" t="str">
        <f t="shared" si="35"/>
        <v/>
      </c>
      <c r="AE65" s="2">
        <f t="shared" si="35"/>
        <v>0</v>
      </c>
      <c r="AG65" s="2" t="str">
        <f t="shared" si="23"/>
        <v/>
      </c>
      <c r="AH65" s="2" t="str">
        <f t="shared" si="36"/>
        <v/>
      </c>
      <c r="AI65" s="2" t="str">
        <f t="shared" si="36"/>
        <v/>
      </c>
      <c r="AJ65" s="2" t="str">
        <f t="shared" si="36"/>
        <v/>
      </c>
      <c r="AK65" s="2">
        <f t="shared" si="36"/>
        <v>1</v>
      </c>
      <c r="AM65" s="2" t="str">
        <f t="shared" si="54"/>
        <v/>
      </c>
      <c r="AN65" s="2" t="str">
        <f t="shared" si="54"/>
        <v/>
      </c>
      <c r="AO65" s="2" t="str">
        <f t="shared" si="54"/>
        <v/>
      </c>
      <c r="AP65" s="2" t="str">
        <f t="shared" si="54"/>
        <v/>
      </c>
      <c r="AQ65" s="2">
        <f t="shared" si="54"/>
        <v>1</v>
      </c>
      <c r="AS65" s="2" t="str">
        <f t="shared" si="55"/>
        <v/>
      </c>
      <c r="AT65" s="2" t="str">
        <f t="shared" si="55"/>
        <v/>
      </c>
      <c r="AU65" s="2" t="str">
        <f t="shared" si="55"/>
        <v/>
      </c>
      <c r="AV65" s="2" t="str">
        <f t="shared" si="55"/>
        <v/>
      </c>
      <c r="AW65" s="2">
        <f t="shared" si="55"/>
        <v>1</v>
      </c>
      <c r="AY65" s="2" t="str">
        <f t="shared" si="56"/>
        <v/>
      </c>
      <c r="AZ65" s="2" t="str">
        <f t="shared" si="56"/>
        <v/>
      </c>
      <c r="BA65" s="2" t="str">
        <f t="shared" si="56"/>
        <v/>
      </c>
      <c r="BB65" s="2" t="str">
        <f t="shared" si="56"/>
        <v/>
      </c>
      <c r="BC65" s="2">
        <f t="shared" si="56"/>
        <v>1</v>
      </c>
      <c r="BE65" s="2" t="str">
        <f t="shared" si="57"/>
        <v/>
      </c>
      <c r="BF65" s="2" t="str">
        <f t="shared" si="57"/>
        <v/>
      </c>
      <c r="BG65" s="2" t="str">
        <f t="shared" si="57"/>
        <v/>
      </c>
      <c r="BH65" s="2" t="str">
        <f t="shared" si="57"/>
        <v/>
      </c>
      <c r="BI65" s="2">
        <f t="shared" si="57"/>
        <v>1</v>
      </c>
      <c r="BK65" s="2" t="str">
        <f t="shared" si="28"/>
        <v/>
      </c>
      <c r="BL65" s="2" t="str">
        <f t="shared" si="37"/>
        <v/>
      </c>
      <c r="BM65" s="2" t="str">
        <f t="shared" si="37"/>
        <v/>
      </c>
      <c r="BN65" s="2" t="str">
        <f t="shared" si="37"/>
        <v/>
      </c>
      <c r="BO65" s="2">
        <f t="shared" si="37"/>
        <v>1</v>
      </c>
      <c r="BQ65" s="2" t="str">
        <f t="shared" si="29"/>
        <v/>
      </c>
      <c r="BR65" s="2" t="str">
        <f t="shared" si="38"/>
        <v/>
      </c>
      <c r="BS65" s="2" t="str">
        <f t="shared" si="38"/>
        <v/>
      </c>
      <c r="BT65" s="2" t="str">
        <f t="shared" si="38"/>
        <v/>
      </c>
      <c r="BU65" s="2">
        <f t="shared" si="38"/>
        <v>1</v>
      </c>
      <c r="BW65" s="2" t="str">
        <f t="shared" si="30"/>
        <v/>
      </c>
      <c r="BX65" s="2" t="str">
        <f t="shared" si="39"/>
        <v/>
      </c>
      <c r="BY65" s="2" t="str">
        <f t="shared" si="39"/>
        <v/>
      </c>
      <c r="BZ65" s="2" t="str">
        <f t="shared" si="39"/>
        <v/>
      </c>
      <c r="CA65" s="2">
        <f t="shared" si="39"/>
        <v>1</v>
      </c>
      <c r="CC65" s="2" t="str">
        <f t="shared" si="31"/>
        <v/>
      </c>
      <c r="CD65" s="2" t="str">
        <f t="shared" si="40"/>
        <v/>
      </c>
      <c r="CE65" s="2" t="str">
        <f t="shared" si="40"/>
        <v/>
      </c>
      <c r="CF65" s="2" t="str">
        <f t="shared" si="40"/>
        <v/>
      </c>
      <c r="CG65" s="2">
        <f t="shared" si="40"/>
        <v>1</v>
      </c>
      <c r="CI65" s="2" t="str">
        <f t="shared" si="32"/>
        <v/>
      </c>
      <c r="CJ65" s="2" t="str">
        <f t="shared" si="41"/>
        <v/>
      </c>
      <c r="CK65" s="2" t="str">
        <f t="shared" si="41"/>
        <v/>
      </c>
      <c r="CL65" s="2" t="str">
        <f t="shared" si="41"/>
        <v/>
      </c>
      <c r="CM65" s="2">
        <f t="shared" si="41"/>
        <v>1</v>
      </c>
      <c r="CO65" s="2" t="str">
        <f t="shared" si="33"/>
        <v/>
      </c>
      <c r="CP65" s="2" t="str">
        <f t="shared" si="42"/>
        <v/>
      </c>
      <c r="CQ65" s="2" t="str">
        <f t="shared" si="42"/>
        <v/>
      </c>
      <c r="CR65" s="2" t="str">
        <f t="shared" si="42"/>
        <v/>
      </c>
      <c r="CS65" s="2">
        <f t="shared" si="42"/>
        <v>1</v>
      </c>
    </row>
    <row r="66" spans="1:97">
      <c r="A66" s="261">
        <f>'BNRegular Symbol'!K65</f>
        <v>62</v>
      </c>
      <c r="F66" s="1" t="str">
        <f>'BNRegular Symbol'!P65</f>
        <v>M2</v>
      </c>
      <c r="I66" s="2" t="str">
        <f t="shared" si="59"/>
        <v/>
      </c>
      <c r="J66" s="2" t="str">
        <f t="shared" si="58"/>
        <v/>
      </c>
      <c r="K66" s="2" t="str">
        <f t="shared" si="61"/>
        <v/>
      </c>
      <c r="L66" s="2" t="str">
        <f t="shared" si="60"/>
        <v/>
      </c>
      <c r="M66" s="2">
        <f t="shared" si="58"/>
        <v>1</v>
      </c>
      <c r="O66" s="2" t="str">
        <f t="shared" si="53"/>
        <v/>
      </c>
      <c r="P66" s="2" t="str">
        <f t="shared" si="53"/>
        <v/>
      </c>
      <c r="Q66" s="2" t="str">
        <f t="shared" si="53"/>
        <v/>
      </c>
      <c r="R66" s="2" t="str">
        <f t="shared" si="53"/>
        <v/>
      </c>
      <c r="S66" s="2">
        <f t="shared" si="53"/>
        <v>0</v>
      </c>
      <c r="U66" s="2" t="str">
        <f t="shared" si="21"/>
        <v/>
      </c>
      <c r="V66" s="2" t="str">
        <f t="shared" si="34"/>
        <v/>
      </c>
      <c r="W66" s="2" t="str">
        <f t="shared" si="34"/>
        <v/>
      </c>
      <c r="X66" s="2" t="str">
        <f t="shared" si="34"/>
        <v/>
      </c>
      <c r="Y66" s="2">
        <f t="shared" si="34"/>
        <v>0</v>
      </c>
      <c r="AA66" s="2" t="str">
        <f t="shared" si="22"/>
        <v/>
      </c>
      <c r="AB66" s="2" t="str">
        <f t="shared" si="35"/>
        <v/>
      </c>
      <c r="AC66" s="2" t="str">
        <f t="shared" si="35"/>
        <v/>
      </c>
      <c r="AD66" s="2" t="str">
        <f t="shared" si="35"/>
        <v/>
      </c>
      <c r="AE66" s="2">
        <f t="shared" si="35"/>
        <v>0</v>
      </c>
      <c r="AG66" s="2" t="str">
        <f t="shared" si="23"/>
        <v/>
      </c>
      <c r="AH66" s="2" t="str">
        <f t="shared" si="36"/>
        <v/>
      </c>
      <c r="AI66" s="2" t="str">
        <f t="shared" si="36"/>
        <v/>
      </c>
      <c r="AJ66" s="2" t="str">
        <f t="shared" si="36"/>
        <v/>
      </c>
      <c r="AK66" s="2">
        <f t="shared" si="36"/>
        <v>1</v>
      </c>
      <c r="AM66" s="2" t="str">
        <f t="shared" si="54"/>
        <v/>
      </c>
      <c r="AN66" s="2" t="str">
        <f t="shared" si="54"/>
        <v/>
      </c>
      <c r="AO66" s="2" t="str">
        <f t="shared" si="54"/>
        <v/>
      </c>
      <c r="AP66" s="2" t="str">
        <f t="shared" si="54"/>
        <v/>
      </c>
      <c r="AQ66" s="2">
        <f t="shared" si="54"/>
        <v>1</v>
      </c>
      <c r="AS66" s="2" t="str">
        <f t="shared" si="55"/>
        <v/>
      </c>
      <c r="AT66" s="2" t="str">
        <f t="shared" si="55"/>
        <v/>
      </c>
      <c r="AU66" s="2" t="str">
        <f t="shared" si="55"/>
        <v/>
      </c>
      <c r="AV66" s="2" t="str">
        <f t="shared" si="55"/>
        <v/>
      </c>
      <c r="AW66" s="2">
        <f t="shared" si="55"/>
        <v>1</v>
      </c>
      <c r="AY66" s="2" t="str">
        <f t="shared" si="56"/>
        <v/>
      </c>
      <c r="AZ66" s="2" t="str">
        <f t="shared" si="56"/>
        <v/>
      </c>
      <c r="BA66" s="2" t="str">
        <f t="shared" si="56"/>
        <v/>
      </c>
      <c r="BB66" s="2" t="str">
        <f t="shared" si="56"/>
        <v/>
      </c>
      <c r="BC66" s="2">
        <f t="shared" si="56"/>
        <v>1</v>
      </c>
      <c r="BE66" s="2" t="str">
        <f t="shared" si="57"/>
        <v/>
      </c>
      <c r="BF66" s="2" t="str">
        <f t="shared" si="57"/>
        <v/>
      </c>
      <c r="BG66" s="2" t="str">
        <f t="shared" si="57"/>
        <v/>
      </c>
      <c r="BH66" s="2" t="str">
        <f t="shared" si="57"/>
        <v/>
      </c>
      <c r="BI66" s="2">
        <f t="shared" si="57"/>
        <v>1</v>
      </c>
      <c r="BK66" s="2" t="str">
        <f t="shared" si="28"/>
        <v/>
      </c>
      <c r="BL66" s="2" t="str">
        <f t="shared" si="37"/>
        <v/>
      </c>
      <c r="BM66" s="2" t="str">
        <f t="shared" si="37"/>
        <v/>
      </c>
      <c r="BN66" s="2" t="str">
        <f t="shared" si="37"/>
        <v/>
      </c>
      <c r="BO66" s="2">
        <f t="shared" si="37"/>
        <v>1</v>
      </c>
      <c r="BQ66" s="2" t="str">
        <f t="shared" si="29"/>
        <v/>
      </c>
      <c r="BR66" s="2" t="str">
        <f t="shared" si="38"/>
        <v/>
      </c>
      <c r="BS66" s="2" t="str">
        <f t="shared" si="38"/>
        <v/>
      </c>
      <c r="BT66" s="2" t="str">
        <f t="shared" si="38"/>
        <v/>
      </c>
      <c r="BU66" s="2">
        <f t="shared" si="38"/>
        <v>1</v>
      </c>
      <c r="BW66" s="2" t="str">
        <f t="shared" si="30"/>
        <v/>
      </c>
      <c r="BX66" s="2" t="str">
        <f t="shared" si="39"/>
        <v/>
      </c>
      <c r="BY66" s="2" t="str">
        <f t="shared" si="39"/>
        <v/>
      </c>
      <c r="BZ66" s="2" t="str">
        <f t="shared" si="39"/>
        <v/>
      </c>
      <c r="CA66" s="2">
        <f t="shared" si="39"/>
        <v>1</v>
      </c>
      <c r="CC66" s="2" t="str">
        <f t="shared" si="31"/>
        <v/>
      </c>
      <c r="CD66" s="2" t="str">
        <f t="shared" si="40"/>
        <v/>
      </c>
      <c r="CE66" s="2" t="str">
        <f t="shared" si="40"/>
        <v/>
      </c>
      <c r="CF66" s="2" t="str">
        <f t="shared" si="40"/>
        <v/>
      </c>
      <c r="CG66" s="2">
        <f t="shared" si="40"/>
        <v>1</v>
      </c>
      <c r="CI66" s="2" t="str">
        <f t="shared" si="32"/>
        <v/>
      </c>
      <c r="CJ66" s="2" t="str">
        <f t="shared" si="41"/>
        <v/>
      </c>
      <c r="CK66" s="2" t="str">
        <f t="shared" si="41"/>
        <v/>
      </c>
      <c r="CL66" s="2" t="str">
        <f t="shared" si="41"/>
        <v/>
      </c>
      <c r="CM66" s="2">
        <f t="shared" si="41"/>
        <v>1</v>
      </c>
      <c r="CO66" s="2" t="str">
        <f t="shared" si="33"/>
        <v/>
      </c>
      <c r="CP66" s="2" t="str">
        <f t="shared" si="42"/>
        <v/>
      </c>
      <c r="CQ66" s="2" t="str">
        <f t="shared" si="42"/>
        <v/>
      </c>
      <c r="CR66" s="2" t="str">
        <f t="shared" si="42"/>
        <v/>
      </c>
      <c r="CS66" s="2">
        <f t="shared" si="42"/>
        <v>1</v>
      </c>
    </row>
    <row r="67" spans="1:97">
      <c r="A67" s="261">
        <f>'BNRegular Symbol'!K66</f>
        <v>63</v>
      </c>
      <c r="F67" s="1" t="str">
        <f>'BNRegular Symbol'!P66</f>
        <v>M4</v>
      </c>
      <c r="I67" s="2" t="str">
        <f t="shared" si="59"/>
        <v/>
      </c>
      <c r="J67" s="2" t="str">
        <f t="shared" si="58"/>
        <v/>
      </c>
      <c r="K67" s="2" t="str">
        <f t="shared" si="61"/>
        <v/>
      </c>
      <c r="L67" s="2" t="str">
        <f t="shared" si="60"/>
        <v/>
      </c>
      <c r="M67" s="2">
        <f t="shared" si="58"/>
        <v>1</v>
      </c>
      <c r="O67" s="2" t="str">
        <f t="shared" si="53"/>
        <v/>
      </c>
      <c r="P67" s="2" t="str">
        <f t="shared" si="53"/>
        <v/>
      </c>
      <c r="Q67" s="2" t="str">
        <f t="shared" si="53"/>
        <v/>
      </c>
      <c r="R67" s="2" t="str">
        <f t="shared" si="53"/>
        <v/>
      </c>
      <c r="S67" s="2">
        <f t="shared" si="53"/>
        <v>1</v>
      </c>
      <c r="U67" s="2" t="str">
        <f t="shared" si="21"/>
        <v/>
      </c>
      <c r="V67" s="2" t="str">
        <f t="shared" si="34"/>
        <v/>
      </c>
      <c r="W67" s="2" t="str">
        <f t="shared" si="34"/>
        <v/>
      </c>
      <c r="X67" s="2" t="str">
        <f t="shared" si="34"/>
        <v/>
      </c>
      <c r="Y67" s="2">
        <f t="shared" si="34"/>
        <v>0</v>
      </c>
      <c r="AA67" s="2" t="str">
        <f t="shared" si="22"/>
        <v/>
      </c>
      <c r="AB67" s="2" t="str">
        <f t="shared" si="35"/>
        <v/>
      </c>
      <c r="AC67" s="2" t="str">
        <f t="shared" si="35"/>
        <v/>
      </c>
      <c r="AD67" s="2" t="str">
        <f t="shared" si="35"/>
        <v/>
      </c>
      <c r="AE67" s="2">
        <f t="shared" si="35"/>
        <v>0</v>
      </c>
      <c r="AG67" s="2" t="str">
        <f t="shared" si="23"/>
        <v/>
      </c>
      <c r="AH67" s="2" t="str">
        <f t="shared" si="36"/>
        <v/>
      </c>
      <c r="AI67" s="2" t="str">
        <f t="shared" si="36"/>
        <v/>
      </c>
      <c r="AJ67" s="2" t="str">
        <f t="shared" si="36"/>
        <v/>
      </c>
      <c r="AK67" s="2">
        <f t="shared" si="36"/>
        <v>0</v>
      </c>
      <c r="AM67" s="2" t="str">
        <f t="shared" si="54"/>
        <v/>
      </c>
      <c r="AN67" s="2" t="str">
        <f t="shared" si="54"/>
        <v/>
      </c>
      <c r="AO67" s="2" t="str">
        <f t="shared" si="54"/>
        <v/>
      </c>
      <c r="AP67" s="2" t="str">
        <f t="shared" si="54"/>
        <v/>
      </c>
      <c r="AQ67" s="2">
        <f t="shared" si="54"/>
        <v>1</v>
      </c>
      <c r="AS67" s="2" t="str">
        <f t="shared" si="55"/>
        <v/>
      </c>
      <c r="AT67" s="2" t="str">
        <f t="shared" si="55"/>
        <v/>
      </c>
      <c r="AU67" s="2" t="str">
        <f t="shared" si="55"/>
        <v/>
      </c>
      <c r="AV67" s="2" t="str">
        <f t="shared" si="55"/>
        <v/>
      </c>
      <c r="AW67" s="2">
        <f t="shared" si="55"/>
        <v>1</v>
      </c>
      <c r="AY67" s="2" t="str">
        <f t="shared" si="56"/>
        <v/>
      </c>
      <c r="AZ67" s="2" t="str">
        <f t="shared" si="56"/>
        <v/>
      </c>
      <c r="BA67" s="2" t="str">
        <f t="shared" si="56"/>
        <v/>
      </c>
      <c r="BB67" s="2" t="str">
        <f t="shared" si="56"/>
        <v/>
      </c>
      <c r="BC67" s="2">
        <f t="shared" si="56"/>
        <v>1</v>
      </c>
      <c r="BE67" s="2" t="str">
        <f t="shared" si="57"/>
        <v/>
      </c>
      <c r="BF67" s="2" t="str">
        <f t="shared" si="57"/>
        <v/>
      </c>
      <c r="BG67" s="2" t="str">
        <f t="shared" si="57"/>
        <v/>
      </c>
      <c r="BH67" s="2" t="str">
        <f t="shared" si="57"/>
        <v/>
      </c>
      <c r="BI67" s="2">
        <f t="shared" si="57"/>
        <v>1</v>
      </c>
      <c r="BK67" s="2" t="str">
        <f t="shared" si="28"/>
        <v/>
      </c>
      <c r="BL67" s="2" t="str">
        <f t="shared" si="37"/>
        <v/>
      </c>
      <c r="BM67" s="2" t="str">
        <f t="shared" si="37"/>
        <v/>
      </c>
      <c r="BN67" s="2" t="str">
        <f t="shared" si="37"/>
        <v/>
      </c>
      <c r="BO67" s="2">
        <f t="shared" si="37"/>
        <v>1</v>
      </c>
      <c r="BQ67" s="2" t="str">
        <f t="shared" si="29"/>
        <v/>
      </c>
      <c r="BR67" s="2" t="str">
        <f t="shared" si="38"/>
        <v/>
      </c>
      <c r="BS67" s="2" t="str">
        <f t="shared" si="38"/>
        <v/>
      </c>
      <c r="BT67" s="2" t="str">
        <f t="shared" si="38"/>
        <v/>
      </c>
      <c r="BU67" s="2">
        <f t="shared" si="38"/>
        <v>1</v>
      </c>
      <c r="BW67" s="2" t="str">
        <f t="shared" si="30"/>
        <v/>
      </c>
      <c r="BX67" s="2" t="str">
        <f t="shared" si="39"/>
        <v/>
      </c>
      <c r="BY67" s="2" t="str">
        <f t="shared" si="39"/>
        <v/>
      </c>
      <c r="BZ67" s="2" t="str">
        <f t="shared" si="39"/>
        <v/>
      </c>
      <c r="CA67" s="2">
        <f t="shared" si="39"/>
        <v>1</v>
      </c>
      <c r="CC67" s="2" t="str">
        <f t="shared" si="31"/>
        <v/>
      </c>
      <c r="CD67" s="2" t="str">
        <f t="shared" si="40"/>
        <v/>
      </c>
      <c r="CE67" s="2" t="str">
        <f t="shared" si="40"/>
        <v/>
      </c>
      <c r="CF67" s="2" t="str">
        <f t="shared" si="40"/>
        <v/>
      </c>
      <c r="CG67" s="2">
        <f t="shared" si="40"/>
        <v>1</v>
      </c>
      <c r="CI67" s="2" t="str">
        <f t="shared" si="32"/>
        <v/>
      </c>
      <c r="CJ67" s="2" t="str">
        <f t="shared" si="41"/>
        <v/>
      </c>
      <c r="CK67" s="2" t="str">
        <f t="shared" si="41"/>
        <v/>
      </c>
      <c r="CL67" s="2" t="str">
        <f t="shared" si="41"/>
        <v/>
      </c>
      <c r="CM67" s="2">
        <f t="shared" si="41"/>
        <v>1</v>
      </c>
      <c r="CO67" s="2" t="str">
        <f t="shared" si="33"/>
        <v/>
      </c>
      <c r="CP67" s="2" t="str">
        <f t="shared" si="42"/>
        <v/>
      </c>
      <c r="CQ67" s="2" t="str">
        <f t="shared" si="42"/>
        <v/>
      </c>
      <c r="CR67" s="2" t="str">
        <f t="shared" si="42"/>
        <v/>
      </c>
      <c r="CS67" s="2">
        <f t="shared" si="42"/>
        <v>1</v>
      </c>
    </row>
    <row r="68" spans="1:97">
      <c r="A68" s="261">
        <f>'BNRegular Symbol'!K67</f>
        <v>64</v>
      </c>
      <c r="F68" s="1" t="str">
        <f>'BNRegular Symbol'!P67</f>
        <v>M3</v>
      </c>
      <c r="I68" s="2" t="str">
        <f t="shared" si="59"/>
        <v/>
      </c>
      <c r="J68" s="2" t="str">
        <f t="shared" si="58"/>
        <v/>
      </c>
      <c r="K68" s="2" t="str">
        <f t="shared" si="61"/>
        <v/>
      </c>
      <c r="L68" s="2" t="str">
        <f t="shared" si="60"/>
        <v/>
      </c>
      <c r="M68" s="2">
        <f t="shared" si="58"/>
        <v>1</v>
      </c>
      <c r="O68" s="2" t="str">
        <f t="shared" si="53"/>
        <v/>
      </c>
      <c r="P68" s="2" t="str">
        <f t="shared" si="53"/>
        <v/>
      </c>
      <c r="Q68" s="2" t="str">
        <f t="shared" si="53"/>
        <v/>
      </c>
      <c r="R68" s="2" t="str">
        <f t="shared" si="53"/>
        <v/>
      </c>
      <c r="S68" s="2">
        <f t="shared" si="53"/>
        <v>1</v>
      </c>
      <c r="U68" s="2" t="str">
        <f t="shared" si="21"/>
        <v/>
      </c>
      <c r="V68" s="2" t="str">
        <f t="shared" si="34"/>
        <v/>
      </c>
      <c r="W68" s="2" t="str">
        <f t="shared" si="34"/>
        <v/>
      </c>
      <c r="X68" s="2" t="str">
        <f t="shared" si="34"/>
        <v/>
      </c>
      <c r="Y68" s="2">
        <f t="shared" si="34"/>
        <v>0</v>
      </c>
      <c r="AA68" s="2" t="str">
        <f t="shared" si="22"/>
        <v/>
      </c>
      <c r="AB68" s="2" t="str">
        <f t="shared" si="35"/>
        <v/>
      </c>
      <c r="AC68" s="2" t="str">
        <f t="shared" si="35"/>
        <v/>
      </c>
      <c r="AD68" s="2" t="str">
        <f t="shared" si="35"/>
        <v/>
      </c>
      <c r="AE68" s="2">
        <f t="shared" si="35"/>
        <v>1</v>
      </c>
      <c r="AG68" s="2" t="str">
        <f t="shared" si="23"/>
        <v/>
      </c>
      <c r="AH68" s="2" t="str">
        <f t="shared" si="36"/>
        <v/>
      </c>
      <c r="AI68" s="2" t="str">
        <f t="shared" si="36"/>
        <v/>
      </c>
      <c r="AJ68" s="2" t="str">
        <f t="shared" si="36"/>
        <v/>
      </c>
      <c r="AK68" s="2">
        <f t="shared" si="36"/>
        <v>0</v>
      </c>
      <c r="AM68" s="2" t="str">
        <f t="shared" si="54"/>
        <v/>
      </c>
      <c r="AN68" s="2" t="str">
        <f t="shared" si="54"/>
        <v/>
      </c>
      <c r="AO68" s="2" t="str">
        <f t="shared" si="54"/>
        <v/>
      </c>
      <c r="AP68" s="2" t="str">
        <f t="shared" si="54"/>
        <v/>
      </c>
      <c r="AQ68" s="2">
        <f t="shared" si="54"/>
        <v>1</v>
      </c>
      <c r="AS68" s="2" t="str">
        <f t="shared" si="55"/>
        <v/>
      </c>
      <c r="AT68" s="2" t="str">
        <f t="shared" si="55"/>
        <v/>
      </c>
      <c r="AU68" s="2" t="str">
        <f t="shared" si="55"/>
        <v/>
      </c>
      <c r="AV68" s="2" t="str">
        <f t="shared" si="55"/>
        <v/>
      </c>
      <c r="AW68" s="2">
        <f t="shared" si="55"/>
        <v>1</v>
      </c>
      <c r="AY68" s="2" t="str">
        <f t="shared" si="56"/>
        <v/>
      </c>
      <c r="AZ68" s="2" t="str">
        <f t="shared" si="56"/>
        <v/>
      </c>
      <c r="BA68" s="2" t="str">
        <f t="shared" si="56"/>
        <v/>
      </c>
      <c r="BB68" s="2" t="str">
        <f t="shared" si="56"/>
        <v/>
      </c>
      <c r="BC68" s="2">
        <f t="shared" si="56"/>
        <v>1</v>
      </c>
      <c r="BE68" s="2" t="str">
        <f t="shared" si="57"/>
        <v/>
      </c>
      <c r="BF68" s="2" t="str">
        <f t="shared" si="57"/>
        <v/>
      </c>
      <c r="BG68" s="2" t="str">
        <f t="shared" si="57"/>
        <v/>
      </c>
      <c r="BH68" s="2" t="str">
        <f t="shared" si="57"/>
        <v/>
      </c>
      <c r="BI68" s="2">
        <f t="shared" si="57"/>
        <v>1</v>
      </c>
      <c r="BK68" s="2" t="str">
        <f t="shared" si="28"/>
        <v/>
      </c>
      <c r="BL68" s="2" t="str">
        <f t="shared" si="37"/>
        <v/>
      </c>
      <c r="BM68" s="2" t="str">
        <f t="shared" si="37"/>
        <v/>
      </c>
      <c r="BN68" s="2" t="str">
        <f t="shared" si="37"/>
        <v/>
      </c>
      <c r="BO68" s="2">
        <f t="shared" si="37"/>
        <v>1</v>
      </c>
      <c r="BQ68" s="2" t="str">
        <f t="shared" si="29"/>
        <v/>
      </c>
      <c r="BR68" s="2" t="str">
        <f t="shared" si="38"/>
        <v/>
      </c>
      <c r="BS68" s="2" t="str">
        <f t="shared" si="38"/>
        <v/>
      </c>
      <c r="BT68" s="2" t="str">
        <f t="shared" si="38"/>
        <v/>
      </c>
      <c r="BU68" s="2">
        <f t="shared" si="38"/>
        <v>1</v>
      </c>
      <c r="BW68" s="2" t="str">
        <f t="shared" si="30"/>
        <v/>
      </c>
      <c r="BX68" s="2" t="str">
        <f t="shared" si="39"/>
        <v/>
      </c>
      <c r="BY68" s="2" t="str">
        <f t="shared" si="39"/>
        <v/>
      </c>
      <c r="BZ68" s="2" t="str">
        <f t="shared" si="39"/>
        <v/>
      </c>
      <c r="CA68" s="2">
        <f t="shared" si="39"/>
        <v>1</v>
      </c>
      <c r="CC68" s="2" t="str">
        <f t="shared" si="31"/>
        <v/>
      </c>
      <c r="CD68" s="2" t="str">
        <f t="shared" si="40"/>
        <v/>
      </c>
      <c r="CE68" s="2" t="str">
        <f t="shared" si="40"/>
        <v/>
      </c>
      <c r="CF68" s="2" t="str">
        <f t="shared" si="40"/>
        <v/>
      </c>
      <c r="CG68" s="2">
        <f t="shared" si="40"/>
        <v>1</v>
      </c>
      <c r="CI68" s="2" t="str">
        <f t="shared" si="32"/>
        <v/>
      </c>
      <c r="CJ68" s="2" t="str">
        <f t="shared" si="41"/>
        <v/>
      </c>
      <c r="CK68" s="2" t="str">
        <f t="shared" si="41"/>
        <v/>
      </c>
      <c r="CL68" s="2" t="str">
        <f t="shared" si="41"/>
        <v/>
      </c>
      <c r="CM68" s="2">
        <f t="shared" si="41"/>
        <v>1</v>
      </c>
      <c r="CO68" s="2" t="str">
        <f t="shared" si="33"/>
        <v/>
      </c>
      <c r="CP68" s="2" t="str">
        <f t="shared" si="42"/>
        <v/>
      </c>
      <c r="CQ68" s="2" t="str">
        <f t="shared" si="42"/>
        <v/>
      </c>
      <c r="CR68" s="2" t="str">
        <f t="shared" si="42"/>
        <v/>
      </c>
      <c r="CS68" s="2">
        <f t="shared" si="42"/>
        <v>1</v>
      </c>
    </row>
    <row r="69" spans="1:97">
      <c r="A69" s="261">
        <f>'BNRegular Symbol'!K68</f>
        <v>65</v>
      </c>
      <c r="F69" s="1" t="str">
        <f>'BNRegular Symbol'!P68</f>
        <v>M5</v>
      </c>
      <c r="I69" s="2" t="str">
        <f t="shared" si="59"/>
        <v/>
      </c>
      <c r="J69" s="2" t="str">
        <f t="shared" si="58"/>
        <v/>
      </c>
      <c r="K69" s="2" t="str">
        <f t="shared" si="58"/>
        <v/>
      </c>
      <c r="L69" s="2" t="str">
        <f t="shared" si="60"/>
        <v/>
      </c>
      <c r="M69" s="2">
        <f t="shared" si="58"/>
        <v>1</v>
      </c>
      <c r="O69" s="2" t="str">
        <f t="shared" ref="O69:S71" si="62">IF(B69=0,"",IF(OR(B69=$O$1,B69=$P$1,B70=$O$1,B70=$P$1,B71=$O$1,B71=$P$1),0,1))</f>
        <v/>
      </c>
      <c r="P69" s="2" t="str">
        <f t="shared" si="62"/>
        <v/>
      </c>
      <c r="Q69" s="2" t="str">
        <f t="shared" si="62"/>
        <v/>
      </c>
      <c r="R69" s="2" t="str">
        <f t="shared" si="62"/>
        <v/>
      </c>
      <c r="S69" s="2">
        <f t="shared" si="62"/>
        <v>1</v>
      </c>
      <c r="U69" s="2" t="str">
        <f t="shared" ref="U69:U71" si="63">IF(B69=0,"",IF(OR(B69=$U$1,B69=$V$1,B70=$U$1,B70=$V$1,B71=$U$1,,B71=$V$1),0,1))</f>
        <v/>
      </c>
      <c r="V69" s="2" t="str">
        <f t="shared" si="34"/>
        <v/>
      </c>
      <c r="W69" s="2" t="str">
        <f t="shared" si="34"/>
        <v/>
      </c>
      <c r="X69" s="2" t="str">
        <f t="shared" si="34"/>
        <v/>
      </c>
      <c r="Y69" s="2">
        <f t="shared" si="34"/>
        <v>1</v>
      </c>
      <c r="AA69" s="2" t="str">
        <f t="shared" ref="AA69:AA71" si="64">IF(B69=0,"",IF(OR(B69=$AA$1,B69=$AB$1,B70=$AA$1,B70=$AB$1,B71=$AA$1,B71=$AB$1),0,1))</f>
        <v/>
      </c>
      <c r="AB69" s="2" t="str">
        <f t="shared" si="35"/>
        <v/>
      </c>
      <c r="AC69" s="2" t="str">
        <f t="shared" si="35"/>
        <v/>
      </c>
      <c r="AD69" s="2" t="str">
        <f t="shared" si="35"/>
        <v/>
      </c>
      <c r="AE69" s="2">
        <f t="shared" si="35"/>
        <v>1</v>
      </c>
      <c r="AG69" s="2" t="str">
        <f t="shared" ref="AG69:AG71" si="65">IF(B69=0,"",IF(OR(B69=$AG$1,B69=$AH$1,B70=$AG$1,B70=$AH$1,B71=$AG$1,B71=$AH$1),0,1))</f>
        <v/>
      </c>
      <c r="AH69" s="2" t="str">
        <f t="shared" si="36"/>
        <v/>
      </c>
      <c r="AI69" s="2" t="str">
        <f t="shared" si="36"/>
        <v/>
      </c>
      <c r="AJ69" s="2" t="str">
        <f t="shared" si="36"/>
        <v/>
      </c>
      <c r="AK69" s="2">
        <f t="shared" si="36"/>
        <v>0</v>
      </c>
      <c r="AM69" s="2" t="str">
        <f t="shared" ref="AM69:AQ71" si="66">IF(B69=0,"",IF(OR(B69=$AG$1,B69=$AN$1,B70=$AG$1,B70=$AN$1,B71=$AG$1,B71=$AN$1),0,1))</f>
        <v/>
      </c>
      <c r="AN69" s="2" t="str">
        <f t="shared" si="66"/>
        <v/>
      </c>
      <c r="AO69" s="2" t="str">
        <f t="shared" si="66"/>
        <v/>
      </c>
      <c r="AP69" s="2" t="str">
        <f t="shared" si="66"/>
        <v/>
      </c>
      <c r="AQ69" s="2">
        <f t="shared" si="66"/>
        <v>1</v>
      </c>
      <c r="AS69" s="2" t="str">
        <f t="shared" ref="AS69:AW71" si="67">IF(B69=0,"",IF(OR(B69=$AG$1,B69=$AT$1,B70=$AG$1,B70=$AT$1,B71=$AG$1,B71=$AT$1),0,1))</f>
        <v/>
      </c>
      <c r="AT69" s="2" t="str">
        <f t="shared" si="67"/>
        <v/>
      </c>
      <c r="AU69" s="2" t="str">
        <f t="shared" si="67"/>
        <v/>
      </c>
      <c r="AV69" s="2" t="str">
        <f t="shared" si="67"/>
        <v/>
      </c>
      <c r="AW69" s="2">
        <f t="shared" si="67"/>
        <v>1</v>
      </c>
      <c r="AY69" s="2" t="str">
        <f t="shared" ref="AY69:BC71" si="68">IF(B69=0,"",IF(OR(B69=$AG$1,B69=$AZ$1,B70=$AG$1,B70=$AZ$1,B71=$AG$1,B71=$AZ$1),0,1))</f>
        <v/>
      </c>
      <c r="AZ69" s="2" t="str">
        <f t="shared" si="68"/>
        <v/>
      </c>
      <c r="BA69" s="2" t="str">
        <f t="shared" si="68"/>
        <v/>
      </c>
      <c r="BB69" s="2" t="str">
        <f t="shared" si="68"/>
        <v/>
      </c>
      <c r="BC69" s="2">
        <f t="shared" si="68"/>
        <v>1</v>
      </c>
      <c r="BE69" s="2" t="str">
        <f t="shared" ref="BE69:BI71" si="69">IF(B69=0,"",IF(OR(B69=$AG$1,B69=$BF$1,B70=$AG$1,B70=$BF$1,B71=$AG$1,B71=$BF$1),0,1))</f>
        <v/>
      </c>
      <c r="BF69" s="2" t="str">
        <f t="shared" si="69"/>
        <v/>
      </c>
      <c r="BG69" s="2" t="str">
        <f t="shared" si="69"/>
        <v/>
      </c>
      <c r="BH69" s="2" t="str">
        <f t="shared" si="69"/>
        <v/>
      </c>
      <c r="BI69" s="2">
        <f t="shared" si="69"/>
        <v>1</v>
      </c>
      <c r="BK69" s="2" t="str">
        <f t="shared" ref="BK69:BK71" si="70">IF(B69=0,"",IF(OR(B69=$BK$1,B69=$BL$1,B70=$BK$1,B70=$BL$1,B71=$BK$1,B71=$BL$1),0,1))</f>
        <v/>
      </c>
      <c r="BL69" s="2" t="str">
        <f t="shared" si="37"/>
        <v/>
      </c>
      <c r="BM69" s="2" t="str">
        <f t="shared" si="37"/>
        <v/>
      </c>
      <c r="BN69" s="2" t="str">
        <f t="shared" si="37"/>
        <v/>
      </c>
      <c r="BO69" s="2">
        <f t="shared" si="37"/>
        <v>1</v>
      </c>
      <c r="BQ69" s="2" t="str">
        <f t="shared" ref="BQ69:BQ71" si="71">IF(B69=0,"",IF(OR(B69=$BQ$1,B70=$BQ$1,B71=$BQ$1,B69=$BR$1,B70=$BR$1,B71=$BR$1),0,1))</f>
        <v/>
      </c>
      <c r="BR69" s="2" t="str">
        <f t="shared" si="38"/>
        <v/>
      </c>
      <c r="BS69" s="2" t="str">
        <f t="shared" si="38"/>
        <v/>
      </c>
      <c r="BT69" s="2" t="str">
        <f t="shared" si="38"/>
        <v/>
      </c>
      <c r="BU69" s="2">
        <f t="shared" si="38"/>
        <v>1</v>
      </c>
      <c r="BW69" s="2" t="str">
        <f t="shared" ref="BW69:BW71" si="72">IF(B69=0,"",IF(OR(B69=$BQ$1,B70=$BQ$1,B71=$BQ$1,B69=$BX$1,B70=$BX$1,B71=$BX$1),0,1))</f>
        <v/>
      </c>
      <c r="BX69" s="2" t="str">
        <f t="shared" si="39"/>
        <v/>
      </c>
      <c r="BY69" s="2" t="str">
        <f t="shared" si="39"/>
        <v/>
      </c>
      <c r="BZ69" s="2" t="str">
        <f t="shared" si="39"/>
        <v/>
      </c>
      <c r="CA69" s="2">
        <f t="shared" si="39"/>
        <v>1</v>
      </c>
      <c r="CC69" s="2" t="str">
        <f t="shared" ref="CC69:CC71" si="73">IF(B69=0,"",IF(OR(B69=$BQ$1,B70=$BQ$1,B71=$BQ$1,B69=$CD$1,B70=$CD$1,B71=$CD$1),0,1))</f>
        <v/>
      </c>
      <c r="CD69" s="2" t="str">
        <f t="shared" si="40"/>
        <v/>
      </c>
      <c r="CE69" s="2" t="str">
        <f t="shared" si="40"/>
        <v/>
      </c>
      <c r="CF69" s="2" t="str">
        <f t="shared" si="40"/>
        <v/>
      </c>
      <c r="CG69" s="2">
        <f t="shared" si="40"/>
        <v>1</v>
      </c>
      <c r="CI69" s="2" t="str">
        <f t="shared" ref="CI69:CI71" si="74">IF(B69=0,"",IF(OR(B69=$BQ$1,B70=$BQ$1,B71=$BQ$1,B69=$CJ$1,B70=$CJ$1,B71=$CJ$1),0,1))</f>
        <v/>
      </c>
      <c r="CJ69" s="2" t="str">
        <f t="shared" si="41"/>
        <v/>
      </c>
      <c r="CK69" s="2" t="str">
        <f t="shared" si="41"/>
        <v/>
      </c>
      <c r="CL69" s="2" t="str">
        <f t="shared" si="41"/>
        <v/>
      </c>
      <c r="CM69" s="2">
        <f t="shared" si="41"/>
        <v>1</v>
      </c>
      <c r="CO69" s="2" t="str">
        <f t="shared" ref="CO69:CO71" si="75">IF(B69=0,"",IF(OR(B69=$BQ$1,B70=$BQ$1,B71=$BQ$1,B69=$CP$1,B70=$CP$1,B71=$CP$1),0,1))</f>
        <v/>
      </c>
      <c r="CP69" s="2" t="str">
        <f t="shared" si="42"/>
        <v/>
      </c>
      <c r="CQ69" s="2" t="str">
        <f t="shared" si="42"/>
        <v/>
      </c>
      <c r="CR69" s="2" t="str">
        <f t="shared" si="42"/>
        <v/>
      </c>
      <c r="CS69" s="2">
        <f t="shared" si="42"/>
        <v>1</v>
      </c>
    </row>
    <row r="70" spans="1:97">
      <c r="A70" s="261">
        <f>'BNRegular Symbol'!K69</f>
        <v>66</v>
      </c>
      <c r="F70" s="1" t="str">
        <f>'BNRegular Symbol'!P69</f>
        <v>M5</v>
      </c>
      <c r="I70" s="2" t="str">
        <f t="shared" si="59"/>
        <v/>
      </c>
      <c r="J70" s="2" t="str">
        <f t="shared" si="58"/>
        <v/>
      </c>
      <c r="K70" s="2" t="str">
        <f t="shared" si="58"/>
        <v/>
      </c>
      <c r="L70" s="2" t="str">
        <f t="shared" si="60"/>
        <v/>
      </c>
      <c r="M70" s="2">
        <f t="shared" si="58"/>
        <v>0</v>
      </c>
      <c r="O70" s="2" t="str">
        <f t="shared" si="62"/>
        <v/>
      </c>
      <c r="P70" s="2" t="str">
        <f t="shared" si="62"/>
        <v/>
      </c>
      <c r="Q70" s="2" t="str">
        <f t="shared" si="62"/>
        <v/>
      </c>
      <c r="R70" s="2" t="str">
        <f t="shared" si="62"/>
        <v/>
      </c>
      <c r="S70" s="2">
        <f t="shared" si="62"/>
        <v>1</v>
      </c>
      <c r="U70" s="2" t="str">
        <f t="shared" si="63"/>
        <v/>
      </c>
      <c r="V70" s="2" t="str">
        <f t="shared" si="34"/>
        <v/>
      </c>
      <c r="W70" s="2" t="str">
        <f t="shared" si="34"/>
        <v/>
      </c>
      <c r="X70" s="2" t="str">
        <f t="shared" si="34"/>
        <v/>
      </c>
      <c r="Y70" s="2">
        <f t="shared" si="34"/>
        <v>1</v>
      </c>
      <c r="AA70" s="2" t="str">
        <f t="shared" si="64"/>
        <v/>
      </c>
      <c r="AB70" s="2" t="str">
        <f t="shared" si="35"/>
        <v/>
      </c>
      <c r="AC70" s="2" t="str">
        <f t="shared" si="35"/>
        <v/>
      </c>
      <c r="AD70" s="2" t="str">
        <f t="shared" si="35"/>
        <v/>
      </c>
      <c r="AE70" s="2">
        <f t="shared" si="35"/>
        <v>1</v>
      </c>
      <c r="AG70" s="2" t="str">
        <f t="shared" si="65"/>
        <v/>
      </c>
      <c r="AH70" s="2" t="str">
        <f t="shared" si="36"/>
        <v/>
      </c>
      <c r="AI70" s="2" t="str">
        <f t="shared" si="36"/>
        <v/>
      </c>
      <c r="AJ70" s="2" t="str">
        <f t="shared" si="36"/>
        <v/>
      </c>
      <c r="AK70" s="2">
        <f t="shared" si="36"/>
        <v>0</v>
      </c>
      <c r="AM70" s="2" t="str">
        <f t="shared" si="66"/>
        <v/>
      </c>
      <c r="AN70" s="2" t="str">
        <f t="shared" si="66"/>
        <v/>
      </c>
      <c r="AO70" s="2" t="str">
        <f t="shared" si="66"/>
        <v/>
      </c>
      <c r="AP70" s="2" t="str">
        <f t="shared" si="66"/>
        <v/>
      </c>
      <c r="AQ70" s="2">
        <f t="shared" si="66"/>
        <v>1</v>
      </c>
      <c r="AS70" s="2" t="str">
        <f t="shared" si="67"/>
        <v/>
      </c>
      <c r="AT70" s="2" t="str">
        <f t="shared" si="67"/>
        <v/>
      </c>
      <c r="AU70" s="2" t="str">
        <f t="shared" si="67"/>
        <v/>
      </c>
      <c r="AV70" s="2" t="str">
        <f t="shared" si="67"/>
        <v/>
      </c>
      <c r="AW70" s="2">
        <f t="shared" si="67"/>
        <v>1</v>
      </c>
      <c r="AY70" s="2" t="str">
        <f t="shared" si="68"/>
        <v/>
      </c>
      <c r="AZ70" s="2" t="str">
        <f t="shared" si="68"/>
        <v/>
      </c>
      <c r="BA70" s="2" t="str">
        <f t="shared" si="68"/>
        <v/>
      </c>
      <c r="BB70" s="2" t="str">
        <f t="shared" si="68"/>
        <v/>
      </c>
      <c r="BC70" s="2">
        <f t="shared" si="68"/>
        <v>1</v>
      </c>
      <c r="BE70" s="2" t="str">
        <f t="shared" si="69"/>
        <v/>
      </c>
      <c r="BF70" s="2" t="str">
        <f t="shared" si="69"/>
        <v/>
      </c>
      <c r="BG70" s="2" t="str">
        <f t="shared" si="69"/>
        <v/>
      </c>
      <c r="BH70" s="2" t="str">
        <f t="shared" si="69"/>
        <v/>
      </c>
      <c r="BI70" s="2">
        <f t="shared" si="69"/>
        <v>1</v>
      </c>
      <c r="BK70" s="2" t="str">
        <f t="shared" si="70"/>
        <v/>
      </c>
      <c r="BL70" s="2" t="str">
        <f t="shared" si="37"/>
        <v/>
      </c>
      <c r="BM70" s="2" t="str">
        <f t="shared" si="37"/>
        <v/>
      </c>
      <c r="BN70" s="2" t="str">
        <f t="shared" si="37"/>
        <v/>
      </c>
      <c r="BO70" s="2">
        <f t="shared" si="37"/>
        <v>1</v>
      </c>
      <c r="BQ70" s="2" t="str">
        <f t="shared" si="71"/>
        <v/>
      </c>
      <c r="BR70" s="2" t="str">
        <f t="shared" si="38"/>
        <v/>
      </c>
      <c r="BS70" s="2" t="str">
        <f t="shared" si="38"/>
        <v/>
      </c>
      <c r="BT70" s="2" t="str">
        <f t="shared" si="38"/>
        <v/>
      </c>
      <c r="BU70" s="2">
        <f t="shared" si="38"/>
        <v>1</v>
      </c>
      <c r="BW70" s="2" t="str">
        <f t="shared" si="72"/>
        <v/>
      </c>
      <c r="BX70" s="2" t="str">
        <f t="shared" si="39"/>
        <v/>
      </c>
      <c r="BY70" s="2" t="str">
        <f t="shared" si="39"/>
        <v/>
      </c>
      <c r="BZ70" s="2" t="str">
        <f t="shared" si="39"/>
        <v/>
      </c>
      <c r="CA70" s="2">
        <f t="shared" si="39"/>
        <v>1</v>
      </c>
      <c r="CC70" s="2" t="str">
        <f t="shared" si="73"/>
        <v/>
      </c>
      <c r="CD70" s="2" t="str">
        <f t="shared" si="40"/>
        <v/>
      </c>
      <c r="CE70" s="2" t="str">
        <f t="shared" si="40"/>
        <v/>
      </c>
      <c r="CF70" s="2" t="str">
        <f t="shared" si="40"/>
        <v/>
      </c>
      <c r="CG70" s="2">
        <f t="shared" si="40"/>
        <v>1</v>
      </c>
      <c r="CI70" s="2" t="str">
        <f t="shared" si="74"/>
        <v/>
      </c>
      <c r="CJ70" s="2" t="str">
        <f t="shared" si="41"/>
        <v/>
      </c>
      <c r="CK70" s="2" t="str">
        <f t="shared" si="41"/>
        <v/>
      </c>
      <c r="CL70" s="2" t="str">
        <f t="shared" si="41"/>
        <v/>
      </c>
      <c r="CM70" s="2">
        <f t="shared" si="41"/>
        <v>1</v>
      </c>
      <c r="CO70" s="2" t="str">
        <f t="shared" si="75"/>
        <v/>
      </c>
      <c r="CP70" s="2" t="str">
        <f t="shared" si="42"/>
        <v/>
      </c>
      <c r="CQ70" s="2" t="str">
        <f t="shared" si="42"/>
        <v/>
      </c>
      <c r="CR70" s="2" t="str">
        <f t="shared" si="42"/>
        <v/>
      </c>
      <c r="CS70" s="2">
        <f t="shared" si="42"/>
        <v>1</v>
      </c>
    </row>
    <row r="71" spans="1:97">
      <c r="A71" s="261">
        <f>'BNRegular Symbol'!K70</f>
        <v>67</v>
      </c>
      <c r="B71" s="286"/>
      <c r="C71" s="286"/>
      <c r="D71" s="286"/>
      <c r="E71" s="286"/>
      <c r="F71" s="1" t="str">
        <f>'BNRegular Symbol'!P70</f>
        <v>S1</v>
      </c>
      <c r="I71" s="2" t="str">
        <f t="shared" si="59"/>
        <v/>
      </c>
      <c r="J71" s="2" t="str">
        <f t="shared" si="58"/>
        <v/>
      </c>
      <c r="K71" s="2" t="str">
        <f t="shared" si="58"/>
        <v/>
      </c>
      <c r="L71" s="2" t="str">
        <f t="shared" si="60"/>
        <v/>
      </c>
      <c r="M71" s="2">
        <f t="shared" si="58"/>
        <v>0</v>
      </c>
      <c r="O71" s="2" t="str">
        <f t="shared" si="62"/>
        <v/>
      </c>
      <c r="P71" s="2" t="str">
        <f t="shared" si="62"/>
        <v/>
      </c>
      <c r="Q71" s="2" t="str">
        <f t="shared" si="62"/>
        <v/>
      </c>
      <c r="R71" s="2" t="str">
        <f t="shared" si="62"/>
        <v/>
      </c>
      <c r="S71" s="2">
        <f t="shared" si="62"/>
        <v>0</v>
      </c>
      <c r="U71" s="2" t="str">
        <f t="shared" si="63"/>
        <v/>
      </c>
      <c r="V71" s="2" t="str">
        <f t="shared" si="34"/>
        <v/>
      </c>
      <c r="W71" s="2" t="str">
        <f t="shared" si="34"/>
        <v/>
      </c>
      <c r="X71" s="2" t="str">
        <f t="shared" si="34"/>
        <v/>
      </c>
      <c r="Y71" s="2">
        <f t="shared" si="34"/>
        <v>1</v>
      </c>
      <c r="AA71" s="2" t="str">
        <f t="shared" si="64"/>
        <v/>
      </c>
      <c r="AB71" s="2" t="str">
        <f t="shared" si="35"/>
        <v/>
      </c>
      <c r="AC71" s="2" t="str">
        <f t="shared" si="35"/>
        <v/>
      </c>
      <c r="AD71" s="2" t="str">
        <f t="shared" si="35"/>
        <v/>
      </c>
      <c r="AE71" s="2">
        <f t="shared" si="35"/>
        <v>1</v>
      </c>
      <c r="AG71" s="2" t="str">
        <f t="shared" si="65"/>
        <v/>
      </c>
      <c r="AH71" s="2" t="str">
        <f t="shared" si="36"/>
        <v/>
      </c>
      <c r="AI71" s="2" t="str">
        <f t="shared" si="36"/>
        <v/>
      </c>
      <c r="AJ71" s="2" t="str">
        <f t="shared" si="36"/>
        <v/>
      </c>
      <c r="AK71" s="2">
        <f t="shared" si="36"/>
        <v>1</v>
      </c>
      <c r="AM71" s="2" t="str">
        <f t="shared" si="66"/>
        <v/>
      </c>
      <c r="AN71" s="2" t="str">
        <f t="shared" si="66"/>
        <v/>
      </c>
      <c r="AO71" s="2" t="str">
        <f t="shared" si="66"/>
        <v/>
      </c>
      <c r="AP71" s="2" t="str">
        <f t="shared" si="66"/>
        <v/>
      </c>
      <c r="AQ71" s="2">
        <f t="shared" si="66"/>
        <v>1</v>
      </c>
      <c r="AS71" s="2" t="str">
        <f t="shared" si="67"/>
        <v/>
      </c>
      <c r="AT71" s="2" t="str">
        <f t="shared" si="67"/>
        <v/>
      </c>
      <c r="AU71" s="2" t="str">
        <f t="shared" si="67"/>
        <v/>
      </c>
      <c r="AV71" s="2" t="str">
        <f t="shared" si="67"/>
        <v/>
      </c>
      <c r="AW71" s="2">
        <f t="shared" si="67"/>
        <v>1</v>
      </c>
      <c r="AY71" s="2" t="str">
        <f t="shared" si="68"/>
        <v/>
      </c>
      <c r="AZ71" s="2" t="str">
        <f t="shared" si="68"/>
        <v/>
      </c>
      <c r="BA71" s="2" t="str">
        <f t="shared" si="68"/>
        <v/>
      </c>
      <c r="BB71" s="2" t="str">
        <f t="shared" si="68"/>
        <v/>
      </c>
      <c r="BC71" s="2">
        <f t="shared" si="68"/>
        <v>1</v>
      </c>
      <c r="BE71" s="2" t="str">
        <f t="shared" si="69"/>
        <v/>
      </c>
      <c r="BF71" s="2" t="str">
        <f t="shared" si="69"/>
        <v/>
      </c>
      <c r="BG71" s="2" t="str">
        <f t="shared" si="69"/>
        <v/>
      </c>
      <c r="BH71" s="2" t="str">
        <f t="shared" si="69"/>
        <v/>
      </c>
      <c r="BI71" s="2">
        <f t="shared" si="69"/>
        <v>1</v>
      </c>
      <c r="BK71" s="2" t="str">
        <f t="shared" si="70"/>
        <v/>
      </c>
      <c r="BL71" s="2" t="str">
        <f t="shared" si="37"/>
        <v/>
      </c>
      <c r="BM71" s="2" t="str">
        <f t="shared" si="37"/>
        <v/>
      </c>
      <c r="BN71" s="2" t="str">
        <f t="shared" si="37"/>
        <v/>
      </c>
      <c r="BO71" s="2">
        <f t="shared" si="37"/>
        <v>1</v>
      </c>
      <c r="BQ71" s="2" t="str">
        <f t="shared" si="71"/>
        <v/>
      </c>
      <c r="BR71" s="2" t="str">
        <f t="shared" si="38"/>
        <v/>
      </c>
      <c r="BS71" s="2" t="str">
        <f t="shared" si="38"/>
        <v/>
      </c>
      <c r="BT71" s="2" t="str">
        <f t="shared" si="38"/>
        <v/>
      </c>
      <c r="BU71" s="2">
        <f t="shared" si="38"/>
        <v>1</v>
      </c>
      <c r="BW71" s="2" t="str">
        <f t="shared" si="72"/>
        <v/>
      </c>
      <c r="BX71" s="2" t="str">
        <f t="shared" si="39"/>
        <v/>
      </c>
      <c r="BY71" s="2" t="str">
        <f t="shared" si="39"/>
        <v/>
      </c>
      <c r="BZ71" s="2" t="str">
        <f t="shared" si="39"/>
        <v/>
      </c>
      <c r="CA71" s="2">
        <f t="shared" si="39"/>
        <v>1</v>
      </c>
      <c r="CC71" s="2" t="str">
        <f t="shared" si="73"/>
        <v/>
      </c>
      <c r="CD71" s="2" t="str">
        <f t="shared" si="40"/>
        <v/>
      </c>
      <c r="CE71" s="2" t="str">
        <f t="shared" si="40"/>
        <v/>
      </c>
      <c r="CF71" s="2" t="str">
        <f t="shared" si="40"/>
        <v/>
      </c>
      <c r="CG71" s="2">
        <f t="shared" si="40"/>
        <v>1</v>
      </c>
      <c r="CI71" s="2" t="str">
        <f t="shared" si="74"/>
        <v/>
      </c>
      <c r="CJ71" s="2" t="str">
        <f t="shared" si="41"/>
        <v/>
      </c>
      <c r="CK71" s="2" t="str">
        <f t="shared" si="41"/>
        <v/>
      </c>
      <c r="CL71" s="2" t="str">
        <f t="shared" si="41"/>
        <v/>
      </c>
      <c r="CM71" s="2">
        <f t="shared" si="41"/>
        <v>1</v>
      </c>
      <c r="CO71" s="2" t="str">
        <f t="shared" si="75"/>
        <v/>
      </c>
      <c r="CP71" s="2" t="str">
        <f t="shared" si="42"/>
        <v/>
      </c>
      <c r="CQ71" s="2" t="str">
        <f t="shared" si="42"/>
        <v/>
      </c>
      <c r="CR71" s="2" t="str">
        <f t="shared" si="42"/>
        <v/>
      </c>
      <c r="CS71" s="2">
        <f>IF(F71=0,"",IF(OR(F71=$BQ$1,F72=$BQ$1,F73=$BQ$1,F71=$CP$1,F72=$CP$1,F73=$CP$1),0,1))</f>
        <v>1</v>
      </c>
    </row>
    <row r="72" spans="1:97">
      <c r="A72" s="285"/>
      <c r="F72" s="260" t="str">
        <f>F4</f>
        <v>M1</v>
      </c>
    </row>
    <row r="73" spans="1:97">
      <c r="A73" s="262"/>
      <c r="F73" s="260" t="str">
        <f>F5</f>
        <v>M2</v>
      </c>
    </row>
    <row r="74" spans="1:97">
      <c r="A74" s="262"/>
      <c r="B74" s="184"/>
      <c r="C74" s="184"/>
      <c r="D74" s="184"/>
      <c r="E74" s="184"/>
      <c r="F74" s="184"/>
    </row>
    <row r="75" spans="1:97">
      <c r="A75" s="262"/>
      <c r="B75" s="184"/>
      <c r="C75" s="184"/>
      <c r="D75" s="184"/>
      <c r="E75" s="184"/>
      <c r="F75" s="184"/>
    </row>
    <row r="76" spans="1:97">
      <c r="A76" s="262"/>
      <c r="B76" s="184"/>
      <c r="C76" s="184"/>
      <c r="D76" s="184"/>
      <c r="E76" s="184"/>
      <c r="F76" s="184"/>
    </row>
    <row r="77" spans="1:97">
      <c r="A77" s="262"/>
      <c r="B77" s="184"/>
      <c r="C77" s="184"/>
      <c r="D77" s="184"/>
      <c r="E77" s="184"/>
      <c r="F77" s="184"/>
    </row>
    <row r="78" spans="1:97">
      <c r="A78" s="262"/>
      <c r="B78" s="184"/>
      <c r="C78" s="184"/>
      <c r="D78" s="184"/>
      <c r="E78" s="184"/>
      <c r="F78" s="184"/>
    </row>
  </sheetData>
  <phoneticPr fontId="1" type="noConversion"/>
  <conditionalFormatting sqref="B1:F1">
    <cfRule type="cellIs" dxfId="915" priority="61" operator="equal">
      <formula>"M5"</formula>
    </cfRule>
    <cfRule type="cellIs" dxfId="914" priority="62" operator="equal">
      <formula>"M4"</formula>
    </cfRule>
    <cfRule type="cellIs" dxfId="913" priority="63" operator="equal">
      <formula>"M3"</formula>
    </cfRule>
    <cfRule type="cellIs" dxfId="912" priority="64" operator="equal">
      <formula>"M2"</formula>
    </cfRule>
    <cfRule type="cellIs" dxfId="911" priority="65" operator="equal">
      <formula>"M1"</formula>
    </cfRule>
    <cfRule type="cellIs" dxfId="910" priority="66" operator="equal">
      <formula>"WW"</formula>
    </cfRule>
    <cfRule type="cellIs" dxfId="909" priority="67" operator="equal">
      <formula>"S1"</formula>
    </cfRule>
  </conditionalFormatting>
  <conditionalFormatting sqref="AM3:AQ3">
    <cfRule type="cellIs" dxfId="908" priority="53" operator="equal">
      <formula>"S2"</formula>
    </cfRule>
    <cfRule type="cellIs" dxfId="907" priority="54" operator="equal">
      <formula>"WW"</formula>
    </cfRule>
    <cfRule type="cellIs" dxfId="906" priority="55" operator="equal">
      <formula>"S1"</formula>
    </cfRule>
    <cfRule type="cellIs" dxfId="905" priority="56" operator="equal">
      <formula>"M5"</formula>
    </cfRule>
    <cfRule type="cellIs" dxfId="904" priority="57" operator="equal">
      <formula>"M4"</formula>
    </cfRule>
    <cfRule type="cellIs" dxfId="903" priority="58" operator="equal">
      <formula>"M3"</formula>
    </cfRule>
    <cfRule type="cellIs" dxfId="902" priority="59" operator="equal">
      <formula>"M2"</formula>
    </cfRule>
    <cfRule type="cellIs" dxfId="901" priority="60" operator="equal">
      <formula>"M1"</formula>
    </cfRule>
  </conditionalFormatting>
  <conditionalFormatting sqref="AM3:AQ3">
    <cfRule type="cellIs" dxfId="900" priority="46" operator="equal">
      <formula>"M5"</formula>
    </cfRule>
    <cfRule type="cellIs" dxfId="899" priority="47" operator="equal">
      <formula>"M4"</formula>
    </cfRule>
    <cfRule type="cellIs" dxfId="898" priority="48" operator="equal">
      <formula>"M3"</formula>
    </cfRule>
    <cfRule type="cellIs" dxfId="897" priority="49" operator="equal">
      <formula>"M2"</formula>
    </cfRule>
    <cfRule type="cellIs" dxfId="896" priority="50" operator="equal">
      <formula>"M1"</formula>
    </cfRule>
    <cfRule type="cellIs" dxfId="895" priority="51" operator="equal">
      <formula>"WW"</formula>
    </cfRule>
    <cfRule type="cellIs" dxfId="894" priority="52" operator="equal">
      <formula>"S1"</formula>
    </cfRule>
  </conditionalFormatting>
  <conditionalFormatting sqref="AS3:AW3">
    <cfRule type="cellIs" dxfId="893" priority="38" operator="equal">
      <formula>"S2"</formula>
    </cfRule>
    <cfRule type="cellIs" dxfId="892" priority="39" operator="equal">
      <formula>"WW"</formula>
    </cfRule>
    <cfRule type="cellIs" dxfId="891" priority="40" operator="equal">
      <formula>"S1"</formula>
    </cfRule>
    <cfRule type="cellIs" dxfId="890" priority="41" operator="equal">
      <formula>"M5"</formula>
    </cfRule>
    <cfRule type="cellIs" dxfId="889" priority="42" operator="equal">
      <formula>"M4"</formula>
    </cfRule>
    <cfRule type="cellIs" dxfId="888" priority="43" operator="equal">
      <formula>"M3"</formula>
    </cfRule>
    <cfRule type="cellIs" dxfId="887" priority="44" operator="equal">
      <formula>"M2"</formula>
    </cfRule>
    <cfRule type="cellIs" dxfId="886" priority="45" operator="equal">
      <formula>"M1"</formula>
    </cfRule>
  </conditionalFormatting>
  <conditionalFormatting sqref="AS3:AW3">
    <cfRule type="cellIs" dxfId="885" priority="31" operator="equal">
      <formula>"M5"</formula>
    </cfRule>
    <cfRule type="cellIs" dxfId="884" priority="32" operator="equal">
      <formula>"M4"</formula>
    </cfRule>
    <cfRule type="cellIs" dxfId="883" priority="33" operator="equal">
      <formula>"M3"</formula>
    </cfRule>
    <cfRule type="cellIs" dxfId="882" priority="34" operator="equal">
      <formula>"M2"</formula>
    </cfRule>
    <cfRule type="cellIs" dxfId="881" priority="35" operator="equal">
      <formula>"M1"</formula>
    </cfRule>
    <cfRule type="cellIs" dxfId="880" priority="36" operator="equal">
      <formula>"WW"</formula>
    </cfRule>
    <cfRule type="cellIs" dxfId="879" priority="37" operator="equal">
      <formula>"S1"</formula>
    </cfRule>
  </conditionalFormatting>
  <conditionalFormatting sqref="AY3:BC3">
    <cfRule type="cellIs" dxfId="878" priority="23" operator="equal">
      <formula>"S2"</formula>
    </cfRule>
    <cfRule type="cellIs" dxfId="877" priority="24" operator="equal">
      <formula>"WW"</formula>
    </cfRule>
    <cfRule type="cellIs" dxfId="876" priority="25" operator="equal">
      <formula>"S1"</formula>
    </cfRule>
    <cfRule type="cellIs" dxfId="875" priority="26" operator="equal">
      <formula>"M5"</formula>
    </cfRule>
    <cfRule type="cellIs" dxfId="874" priority="27" operator="equal">
      <formula>"M4"</formula>
    </cfRule>
    <cfRule type="cellIs" dxfId="873" priority="28" operator="equal">
      <formula>"M3"</formula>
    </cfRule>
    <cfRule type="cellIs" dxfId="872" priority="29" operator="equal">
      <formula>"M2"</formula>
    </cfRule>
    <cfRule type="cellIs" dxfId="871" priority="30" operator="equal">
      <formula>"M1"</formula>
    </cfRule>
  </conditionalFormatting>
  <conditionalFormatting sqref="AY3:BC3">
    <cfRule type="cellIs" dxfId="870" priority="16" operator="equal">
      <formula>"M5"</formula>
    </cfRule>
    <cfRule type="cellIs" dxfId="869" priority="17" operator="equal">
      <formula>"M4"</formula>
    </cfRule>
    <cfRule type="cellIs" dxfId="868" priority="18" operator="equal">
      <formula>"M3"</formula>
    </cfRule>
    <cfRule type="cellIs" dxfId="867" priority="19" operator="equal">
      <formula>"M2"</formula>
    </cfRule>
    <cfRule type="cellIs" dxfId="866" priority="20" operator="equal">
      <formula>"M1"</formula>
    </cfRule>
    <cfRule type="cellIs" dxfId="865" priority="21" operator="equal">
      <formula>"WW"</formula>
    </cfRule>
    <cfRule type="cellIs" dxfId="864" priority="22" operator="equal">
      <formula>"S1"</formula>
    </cfRule>
  </conditionalFormatting>
  <conditionalFormatting sqref="BE3:BI3">
    <cfRule type="cellIs" dxfId="863" priority="8" operator="equal">
      <formula>"S2"</formula>
    </cfRule>
    <cfRule type="cellIs" dxfId="862" priority="9" operator="equal">
      <formula>"WW"</formula>
    </cfRule>
    <cfRule type="cellIs" dxfId="861" priority="10" operator="equal">
      <formula>"S1"</formula>
    </cfRule>
    <cfRule type="cellIs" dxfId="860" priority="11" operator="equal">
      <formula>"M5"</formula>
    </cfRule>
    <cfRule type="cellIs" dxfId="859" priority="12" operator="equal">
      <formula>"M4"</formula>
    </cfRule>
    <cfRule type="cellIs" dxfId="858" priority="13" operator="equal">
      <formula>"M3"</formula>
    </cfRule>
    <cfRule type="cellIs" dxfId="857" priority="14" operator="equal">
      <formula>"M2"</formula>
    </cfRule>
    <cfRule type="cellIs" dxfId="856" priority="15" operator="equal">
      <formula>"M1"</formula>
    </cfRule>
  </conditionalFormatting>
  <conditionalFormatting sqref="BE3:BI3">
    <cfRule type="cellIs" dxfId="855" priority="1" operator="equal">
      <formula>"M5"</formula>
    </cfRule>
    <cfRule type="cellIs" dxfId="854" priority="2" operator="equal">
      <formula>"M4"</formula>
    </cfRule>
    <cfRule type="cellIs" dxfId="853" priority="3" operator="equal">
      <formula>"M3"</formula>
    </cfRule>
    <cfRule type="cellIs" dxfId="852" priority="4" operator="equal">
      <formula>"M2"</formula>
    </cfRule>
    <cfRule type="cellIs" dxfId="851" priority="5" operator="equal">
      <formula>"M1"</formula>
    </cfRule>
    <cfRule type="cellIs" dxfId="850" priority="6" operator="equal">
      <formula>"WW"</formula>
    </cfRule>
    <cfRule type="cellIs" dxfId="849" priority="7" operator="equal">
      <formula>"S1"</formula>
    </cfRule>
  </conditionalFormatting>
  <conditionalFormatting sqref="F74:F75 E74:E78 D74 C74:C78 B74 I3:M3">
    <cfRule type="cellIs" dxfId="848" priority="225" operator="equal">
      <formula>"S2"</formula>
    </cfRule>
    <cfRule type="cellIs" dxfId="847" priority="226" operator="equal">
      <formula>"WW"</formula>
    </cfRule>
    <cfRule type="cellIs" dxfId="846" priority="227" operator="equal">
      <formula>"S1"</formula>
    </cfRule>
    <cfRule type="cellIs" dxfId="845" priority="228" operator="equal">
      <formula>"M5"</formula>
    </cfRule>
    <cfRule type="cellIs" dxfId="844" priority="229" operator="equal">
      <formula>"M4"</formula>
    </cfRule>
    <cfRule type="cellIs" dxfId="843" priority="230" operator="equal">
      <formula>"M3"</formula>
    </cfRule>
    <cfRule type="cellIs" dxfId="842" priority="231" operator="equal">
      <formula>"M2"</formula>
    </cfRule>
    <cfRule type="cellIs" dxfId="841" priority="232" operator="equal">
      <formula>"M1"</formula>
    </cfRule>
  </conditionalFormatting>
  <conditionalFormatting sqref="B80:F95 B74:F78 I3:M3">
    <cfRule type="cellIs" dxfId="840" priority="218" operator="equal">
      <formula>"M5"</formula>
    </cfRule>
    <cfRule type="cellIs" dxfId="839" priority="219" operator="equal">
      <formula>"M4"</formula>
    </cfRule>
    <cfRule type="cellIs" dxfId="838" priority="220" operator="equal">
      <formula>"M3"</formula>
    </cfRule>
    <cfRule type="cellIs" dxfId="837" priority="221" operator="equal">
      <formula>"M2"</formula>
    </cfRule>
    <cfRule type="cellIs" dxfId="836" priority="222" operator="equal">
      <formula>"M1"</formula>
    </cfRule>
    <cfRule type="cellIs" dxfId="835" priority="223" operator="equal">
      <formula>"WW"</formula>
    </cfRule>
    <cfRule type="cellIs" dxfId="834" priority="224" operator="equal">
      <formula>"S1"</formula>
    </cfRule>
  </conditionalFormatting>
  <conditionalFormatting sqref="AG3:AK3">
    <cfRule type="cellIs" dxfId="833" priority="165" operator="equal">
      <formula>"S2"</formula>
    </cfRule>
    <cfRule type="cellIs" dxfId="832" priority="166" operator="equal">
      <formula>"WW"</formula>
    </cfRule>
    <cfRule type="cellIs" dxfId="831" priority="167" operator="equal">
      <formula>"S1"</formula>
    </cfRule>
    <cfRule type="cellIs" dxfId="830" priority="168" operator="equal">
      <formula>"M5"</formula>
    </cfRule>
    <cfRule type="cellIs" dxfId="829" priority="169" operator="equal">
      <formula>"M4"</formula>
    </cfRule>
    <cfRule type="cellIs" dxfId="828" priority="170" operator="equal">
      <formula>"M3"</formula>
    </cfRule>
    <cfRule type="cellIs" dxfId="827" priority="171" operator="equal">
      <formula>"M2"</formula>
    </cfRule>
    <cfRule type="cellIs" dxfId="826" priority="172" operator="equal">
      <formula>"M1"</formula>
    </cfRule>
  </conditionalFormatting>
  <conditionalFormatting sqref="AG3:AK3">
    <cfRule type="cellIs" dxfId="825" priority="158" operator="equal">
      <formula>"M5"</formula>
    </cfRule>
    <cfRule type="cellIs" dxfId="824" priority="159" operator="equal">
      <formula>"M4"</formula>
    </cfRule>
    <cfRule type="cellIs" dxfId="823" priority="160" operator="equal">
      <formula>"M3"</formula>
    </cfRule>
    <cfRule type="cellIs" dxfId="822" priority="161" operator="equal">
      <formula>"M2"</formula>
    </cfRule>
    <cfRule type="cellIs" dxfId="821" priority="162" operator="equal">
      <formula>"M1"</formula>
    </cfRule>
    <cfRule type="cellIs" dxfId="820" priority="163" operator="equal">
      <formula>"WW"</formula>
    </cfRule>
    <cfRule type="cellIs" dxfId="819" priority="164" operator="equal">
      <formula>"S1"</formula>
    </cfRule>
  </conditionalFormatting>
  <conditionalFormatting sqref="BK3:BO3">
    <cfRule type="cellIs" dxfId="818" priority="150" operator="equal">
      <formula>"S2"</formula>
    </cfRule>
    <cfRule type="cellIs" dxfId="817" priority="151" operator="equal">
      <formula>"WW"</formula>
    </cfRule>
    <cfRule type="cellIs" dxfId="816" priority="152" operator="equal">
      <formula>"S1"</formula>
    </cfRule>
    <cfRule type="cellIs" dxfId="815" priority="153" operator="equal">
      <formula>"M5"</formula>
    </cfRule>
    <cfRule type="cellIs" dxfId="814" priority="154" operator="equal">
      <formula>"M4"</formula>
    </cfRule>
    <cfRule type="cellIs" dxfId="813" priority="155" operator="equal">
      <formula>"M3"</formula>
    </cfRule>
    <cfRule type="cellIs" dxfId="812" priority="156" operator="equal">
      <formula>"M2"</formula>
    </cfRule>
    <cfRule type="cellIs" dxfId="811" priority="157" operator="equal">
      <formula>"M1"</formula>
    </cfRule>
  </conditionalFormatting>
  <conditionalFormatting sqref="BK3:BO3">
    <cfRule type="cellIs" dxfId="810" priority="143" operator="equal">
      <formula>"M5"</formula>
    </cfRule>
    <cfRule type="cellIs" dxfId="809" priority="144" operator="equal">
      <formula>"M4"</formula>
    </cfRule>
    <cfRule type="cellIs" dxfId="808" priority="145" operator="equal">
      <formula>"M3"</formula>
    </cfRule>
    <cfRule type="cellIs" dxfId="807" priority="146" operator="equal">
      <formula>"M2"</formula>
    </cfRule>
    <cfRule type="cellIs" dxfId="806" priority="147" operator="equal">
      <formula>"M1"</formula>
    </cfRule>
    <cfRule type="cellIs" dxfId="805" priority="148" operator="equal">
      <formula>"WW"</formula>
    </cfRule>
    <cfRule type="cellIs" dxfId="804" priority="149" operator="equal">
      <formula>"S1"</formula>
    </cfRule>
  </conditionalFormatting>
  <conditionalFormatting sqref="BQ3:BU3">
    <cfRule type="cellIs" dxfId="803" priority="135" operator="equal">
      <formula>"S2"</formula>
    </cfRule>
    <cfRule type="cellIs" dxfId="802" priority="136" operator="equal">
      <formula>"WW"</formula>
    </cfRule>
    <cfRule type="cellIs" dxfId="801" priority="137" operator="equal">
      <formula>"S1"</formula>
    </cfRule>
    <cfRule type="cellIs" dxfId="800" priority="138" operator="equal">
      <formula>"M5"</formula>
    </cfRule>
    <cfRule type="cellIs" dxfId="799" priority="139" operator="equal">
      <formula>"M4"</formula>
    </cfRule>
    <cfRule type="cellIs" dxfId="798" priority="140" operator="equal">
      <formula>"M3"</formula>
    </cfRule>
    <cfRule type="cellIs" dxfId="797" priority="141" operator="equal">
      <formula>"M2"</formula>
    </cfRule>
    <cfRule type="cellIs" dxfId="796" priority="142" operator="equal">
      <formula>"M1"</formula>
    </cfRule>
  </conditionalFormatting>
  <conditionalFormatting sqref="BQ3:BU3">
    <cfRule type="cellIs" dxfId="795" priority="128" operator="equal">
      <formula>"M5"</formula>
    </cfRule>
    <cfRule type="cellIs" dxfId="794" priority="129" operator="equal">
      <formula>"M4"</formula>
    </cfRule>
    <cfRule type="cellIs" dxfId="793" priority="130" operator="equal">
      <formula>"M3"</formula>
    </cfRule>
    <cfRule type="cellIs" dxfId="792" priority="131" operator="equal">
      <formula>"M2"</formula>
    </cfRule>
    <cfRule type="cellIs" dxfId="791" priority="132" operator="equal">
      <formula>"M1"</formula>
    </cfRule>
    <cfRule type="cellIs" dxfId="790" priority="133" operator="equal">
      <formula>"WW"</formula>
    </cfRule>
    <cfRule type="cellIs" dxfId="789" priority="134" operator="equal">
      <formula>"S1"</formula>
    </cfRule>
  </conditionalFormatting>
  <conditionalFormatting sqref="O3:S3">
    <cfRule type="cellIs" dxfId="788" priority="210" operator="equal">
      <formula>"S2"</formula>
    </cfRule>
    <cfRule type="cellIs" dxfId="787" priority="211" operator="equal">
      <formula>"WW"</formula>
    </cfRule>
    <cfRule type="cellIs" dxfId="786" priority="212" operator="equal">
      <formula>"S1"</formula>
    </cfRule>
    <cfRule type="cellIs" dxfId="785" priority="213" operator="equal">
      <formula>"M5"</formula>
    </cfRule>
    <cfRule type="cellIs" dxfId="784" priority="214" operator="equal">
      <formula>"M4"</formula>
    </cfRule>
    <cfRule type="cellIs" dxfId="783" priority="215" operator="equal">
      <formula>"M3"</formula>
    </cfRule>
    <cfRule type="cellIs" dxfId="782" priority="216" operator="equal">
      <formula>"M2"</formula>
    </cfRule>
    <cfRule type="cellIs" dxfId="781" priority="217" operator="equal">
      <formula>"M1"</formula>
    </cfRule>
  </conditionalFormatting>
  <conditionalFormatting sqref="O3:S3">
    <cfRule type="cellIs" dxfId="780" priority="203" operator="equal">
      <formula>"M5"</formula>
    </cfRule>
    <cfRule type="cellIs" dxfId="779" priority="204" operator="equal">
      <formula>"M4"</formula>
    </cfRule>
    <cfRule type="cellIs" dxfId="778" priority="205" operator="equal">
      <formula>"M3"</formula>
    </cfRule>
    <cfRule type="cellIs" dxfId="777" priority="206" operator="equal">
      <formula>"M2"</formula>
    </cfRule>
    <cfRule type="cellIs" dxfId="776" priority="207" operator="equal">
      <formula>"M1"</formula>
    </cfRule>
    <cfRule type="cellIs" dxfId="775" priority="208" operator="equal">
      <formula>"WW"</formula>
    </cfRule>
    <cfRule type="cellIs" dxfId="774" priority="209" operator="equal">
      <formula>"S1"</formula>
    </cfRule>
  </conditionalFormatting>
  <conditionalFormatting sqref="U3:Y3">
    <cfRule type="cellIs" dxfId="773" priority="195" operator="equal">
      <formula>"S2"</formula>
    </cfRule>
    <cfRule type="cellIs" dxfId="772" priority="196" operator="equal">
      <formula>"WW"</formula>
    </cfRule>
    <cfRule type="cellIs" dxfId="771" priority="197" operator="equal">
      <formula>"S1"</formula>
    </cfRule>
    <cfRule type="cellIs" dxfId="770" priority="198" operator="equal">
      <formula>"M5"</formula>
    </cfRule>
    <cfRule type="cellIs" dxfId="769" priority="199" operator="equal">
      <formula>"M4"</formula>
    </cfRule>
    <cfRule type="cellIs" dxfId="768" priority="200" operator="equal">
      <formula>"M3"</formula>
    </cfRule>
    <cfRule type="cellIs" dxfId="767" priority="201" operator="equal">
      <formula>"M2"</formula>
    </cfRule>
    <cfRule type="cellIs" dxfId="766" priority="202" operator="equal">
      <formula>"M1"</formula>
    </cfRule>
  </conditionalFormatting>
  <conditionalFormatting sqref="U3:Y3">
    <cfRule type="cellIs" dxfId="765" priority="188" operator="equal">
      <formula>"M5"</formula>
    </cfRule>
    <cfRule type="cellIs" dxfId="764" priority="189" operator="equal">
      <formula>"M4"</formula>
    </cfRule>
    <cfRule type="cellIs" dxfId="763" priority="190" operator="equal">
      <formula>"M3"</formula>
    </cfRule>
    <cfRule type="cellIs" dxfId="762" priority="191" operator="equal">
      <formula>"M2"</formula>
    </cfRule>
    <cfRule type="cellIs" dxfId="761" priority="192" operator="equal">
      <formula>"M1"</formula>
    </cfRule>
    <cfRule type="cellIs" dxfId="760" priority="193" operator="equal">
      <formula>"WW"</formula>
    </cfRule>
    <cfRule type="cellIs" dxfId="759" priority="194" operator="equal">
      <formula>"S1"</formula>
    </cfRule>
  </conditionalFormatting>
  <conditionalFormatting sqref="AA3:AE3">
    <cfRule type="cellIs" dxfId="758" priority="180" operator="equal">
      <formula>"S2"</formula>
    </cfRule>
    <cfRule type="cellIs" dxfId="757" priority="181" operator="equal">
      <formula>"WW"</formula>
    </cfRule>
    <cfRule type="cellIs" dxfId="756" priority="182" operator="equal">
      <formula>"S1"</formula>
    </cfRule>
    <cfRule type="cellIs" dxfId="755" priority="183" operator="equal">
      <formula>"M5"</formula>
    </cfRule>
    <cfRule type="cellIs" dxfId="754" priority="184" operator="equal">
      <formula>"M4"</formula>
    </cfRule>
    <cfRule type="cellIs" dxfId="753" priority="185" operator="equal">
      <formula>"M3"</formula>
    </cfRule>
    <cfRule type="cellIs" dxfId="752" priority="186" operator="equal">
      <formula>"M2"</formula>
    </cfRule>
    <cfRule type="cellIs" dxfId="751" priority="187" operator="equal">
      <formula>"M1"</formula>
    </cfRule>
  </conditionalFormatting>
  <conditionalFormatting sqref="AA3:AE3">
    <cfRule type="cellIs" dxfId="750" priority="173" operator="equal">
      <formula>"M5"</formula>
    </cfRule>
    <cfRule type="cellIs" dxfId="749" priority="174" operator="equal">
      <formula>"M4"</formula>
    </cfRule>
    <cfRule type="cellIs" dxfId="748" priority="175" operator="equal">
      <formula>"M3"</formula>
    </cfRule>
    <cfRule type="cellIs" dxfId="747" priority="176" operator="equal">
      <formula>"M2"</formula>
    </cfRule>
    <cfRule type="cellIs" dxfId="746" priority="177" operator="equal">
      <formula>"M1"</formula>
    </cfRule>
    <cfRule type="cellIs" dxfId="745" priority="178" operator="equal">
      <formula>"WW"</formula>
    </cfRule>
    <cfRule type="cellIs" dxfId="744" priority="179" operator="equal">
      <formula>"S1"</formula>
    </cfRule>
  </conditionalFormatting>
  <conditionalFormatting sqref="BW3:CA3">
    <cfRule type="cellIs" dxfId="743" priority="120" operator="equal">
      <formula>"S2"</formula>
    </cfRule>
    <cfRule type="cellIs" dxfId="742" priority="121" operator="equal">
      <formula>"WW"</formula>
    </cfRule>
    <cfRule type="cellIs" dxfId="741" priority="122" operator="equal">
      <formula>"S1"</formula>
    </cfRule>
    <cfRule type="cellIs" dxfId="740" priority="123" operator="equal">
      <formula>"M5"</formula>
    </cfRule>
    <cfRule type="cellIs" dxfId="739" priority="124" operator="equal">
      <formula>"M4"</formula>
    </cfRule>
    <cfRule type="cellIs" dxfId="738" priority="125" operator="equal">
      <formula>"M3"</formula>
    </cfRule>
    <cfRule type="cellIs" dxfId="737" priority="126" operator="equal">
      <formula>"M2"</formula>
    </cfRule>
    <cfRule type="cellIs" dxfId="736" priority="127" operator="equal">
      <formula>"M1"</formula>
    </cfRule>
  </conditionalFormatting>
  <conditionalFormatting sqref="BW3:CA3">
    <cfRule type="cellIs" dxfId="735" priority="113" operator="equal">
      <formula>"M5"</formula>
    </cfRule>
    <cfRule type="cellIs" dxfId="734" priority="114" operator="equal">
      <formula>"M4"</formula>
    </cfRule>
    <cfRule type="cellIs" dxfId="733" priority="115" operator="equal">
      <formula>"M3"</formula>
    </cfRule>
    <cfRule type="cellIs" dxfId="732" priority="116" operator="equal">
      <formula>"M2"</formula>
    </cfRule>
    <cfRule type="cellIs" dxfId="731" priority="117" operator="equal">
      <formula>"M1"</formula>
    </cfRule>
    <cfRule type="cellIs" dxfId="730" priority="118" operator="equal">
      <formula>"WW"</formula>
    </cfRule>
    <cfRule type="cellIs" dxfId="729" priority="119" operator="equal">
      <formula>"S1"</formula>
    </cfRule>
  </conditionalFormatting>
  <conditionalFormatting sqref="CC3:CG3">
    <cfRule type="cellIs" dxfId="728" priority="105" operator="equal">
      <formula>"S2"</formula>
    </cfRule>
    <cfRule type="cellIs" dxfId="727" priority="106" operator="equal">
      <formula>"WW"</formula>
    </cfRule>
    <cfRule type="cellIs" dxfId="726" priority="107" operator="equal">
      <formula>"S1"</formula>
    </cfRule>
    <cfRule type="cellIs" dxfId="725" priority="108" operator="equal">
      <formula>"M5"</formula>
    </cfRule>
    <cfRule type="cellIs" dxfId="724" priority="109" operator="equal">
      <formula>"M4"</formula>
    </cfRule>
    <cfRule type="cellIs" dxfId="723" priority="110" operator="equal">
      <formula>"M3"</formula>
    </cfRule>
    <cfRule type="cellIs" dxfId="722" priority="111" operator="equal">
      <formula>"M2"</formula>
    </cfRule>
    <cfRule type="cellIs" dxfId="721" priority="112" operator="equal">
      <formula>"M1"</formula>
    </cfRule>
  </conditionalFormatting>
  <conditionalFormatting sqref="CC3:CG3">
    <cfRule type="cellIs" dxfId="720" priority="98" operator="equal">
      <formula>"M5"</formula>
    </cfRule>
    <cfRule type="cellIs" dxfId="719" priority="99" operator="equal">
      <formula>"M4"</formula>
    </cfRule>
    <cfRule type="cellIs" dxfId="718" priority="100" operator="equal">
      <formula>"M3"</formula>
    </cfRule>
    <cfRule type="cellIs" dxfId="717" priority="101" operator="equal">
      <formula>"M2"</formula>
    </cfRule>
    <cfRule type="cellIs" dxfId="716" priority="102" operator="equal">
      <formula>"M1"</formula>
    </cfRule>
    <cfRule type="cellIs" dxfId="715" priority="103" operator="equal">
      <formula>"WW"</formula>
    </cfRule>
    <cfRule type="cellIs" dxfId="714" priority="104" operator="equal">
      <formula>"S1"</formula>
    </cfRule>
  </conditionalFormatting>
  <conditionalFormatting sqref="CI3:CM3">
    <cfRule type="cellIs" dxfId="713" priority="90" operator="equal">
      <formula>"S2"</formula>
    </cfRule>
    <cfRule type="cellIs" dxfId="712" priority="91" operator="equal">
      <formula>"WW"</formula>
    </cfRule>
    <cfRule type="cellIs" dxfId="711" priority="92" operator="equal">
      <formula>"S1"</formula>
    </cfRule>
    <cfRule type="cellIs" dxfId="710" priority="93" operator="equal">
      <formula>"M5"</formula>
    </cfRule>
    <cfRule type="cellIs" dxfId="709" priority="94" operator="equal">
      <formula>"M4"</formula>
    </cfRule>
    <cfRule type="cellIs" dxfId="708" priority="95" operator="equal">
      <formula>"M3"</formula>
    </cfRule>
    <cfRule type="cellIs" dxfId="707" priority="96" operator="equal">
      <formula>"M2"</formula>
    </cfRule>
    <cfRule type="cellIs" dxfId="706" priority="97" operator="equal">
      <formula>"M1"</formula>
    </cfRule>
  </conditionalFormatting>
  <conditionalFormatting sqref="CI3:CM3">
    <cfRule type="cellIs" dxfId="705" priority="83" operator="equal">
      <formula>"M5"</formula>
    </cfRule>
    <cfRule type="cellIs" dxfId="704" priority="84" operator="equal">
      <formula>"M4"</formula>
    </cfRule>
    <cfRule type="cellIs" dxfId="703" priority="85" operator="equal">
      <formula>"M3"</formula>
    </cfRule>
    <cfRule type="cellIs" dxfId="702" priority="86" operator="equal">
      <formula>"M2"</formula>
    </cfRule>
    <cfRule type="cellIs" dxfId="701" priority="87" operator="equal">
      <formula>"M1"</formula>
    </cfRule>
    <cfRule type="cellIs" dxfId="700" priority="88" operator="equal">
      <formula>"WW"</formula>
    </cfRule>
    <cfRule type="cellIs" dxfId="699" priority="89" operator="equal">
      <formula>"S1"</formula>
    </cfRule>
  </conditionalFormatting>
  <conditionalFormatting sqref="CO3:CS3">
    <cfRule type="cellIs" dxfId="698" priority="75" operator="equal">
      <formula>"S2"</formula>
    </cfRule>
    <cfRule type="cellIs" dxfId="697" priority="76" operator="equal">
      <formula>"WW"</formula>
    </cfRule>
    <cfRule type="cellIs" dxfId="696" priority="77" operator="equal">
      <formula>"S1"</formula>
    </cfRule>
    <cfRule type="cellIs" dxfId="695" priority="78" operator="equal">
      <formula>"M5"</formula>
    </cfRule>
    <cfRule type="cellIs" dxfId="694" priority="79" operator="equal">
      <formula>"M4"</formula>
    </cfRule>
    <cfRule type="cellIs" dxfId="693" priority="80" operator="equal">
      <formula>"M3"</formula>
    </cfRule>
    <cfRule type="cellIs" dxfId="692" priority="81" operator="equal">
      <formula>"M2"</formula>
    </cfRule>
    <cfRule type="cellIs" dxfId="691" priority="82" operator="equal">
      <formula>"M1"</formula>
    </cfRule>
  </conditionalFormatting>
  <conditionalFormatting sqref="CO3:CS3">
    <cfRule type="cellIs" dxfId="690" priority="68" operator="equal">
      <formula>"M5"</formula>
    </cfRule>
    <cfRule type="cellIs" dxfId="689" priority="69" operator="equal">
      <formula>"M4"</formula>
    </cfRule>
    <cfRule type="cellIs" dxfId="688" priority="70" operator="equal">
      <formula>"M3"</formula>
    </cfRule>
    <cfRule type="cellIs" dxfId="687" priority="71" operator="equal">
      <formula>"M2"</formula>
    </cfRule>
    <cfRule type="cellIs" dxfId="686" priority="72" operator="equal">
      <formula>"M1"</formula>
    </cfRule>
    <cfRule type="cellIs" dxfId="685" priority="73" operator="equal">
      <formula>"WW"</formula>
    </cfRule>
    <cfRule type="cellIs" dxfId="684" priority="74" operator="equal">
      <formula>"S1"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工作表4"/>
  <dimension ref="A1:AD204"/>
  <sheetViews>
    <sheetView zoomScale="125" zoomScaleNormal="70" workbookViewId="0">
      <pane xSplit="9" topLeftCell="J1" activePane="topRight" state="frozen"/>
      <selection pane="topRight" activeCell="R1" sqref="R1:W71"/>
    </sheetView>
  </sheetViews>
  <sheetFormatPr baseColWidth="10" defaultColWidth="9" defaultRowHeight="15"/>
  <cols>
    <col min="1" max="1" width="9" style="217"/>
    <col min="2" max="2" width="9" style="125"/>
    <col min="3" max="3" width="44" style="125" customWidth="1"/>
    <col min="4" max="4" width="7.83203125" style="125" bestFit="1" customWidth="1"/>
    <col min="5" max="7" width="5.5" style="125" bestFit="1" customWidth="1"/>
    <col min="8" max="8" width="11.6640625" style="125" bestFit="1" customWidth="1"/>
    <col min="9" max="9" width="10.5" style="125" bestFit="1" customWidth="1"/>
    <col min="10" max="10" width="9" style="125"/>
    <col min="11" max="11" width="7.5" style="1" bestFit="1" customWidth="1"/>
    <col min="12" max="12" width="10.1640625" style="1" bestFit="1" customWidth="1"/>
    <col min="13" max="13" width="5" style="1" bestFit="1" customWidth="1"/>
    <col min="14" max="14" width="4.1640625" style="1" bestFit="1" customWidth="1"/>
    <col min="15" max="15" width="5" style="1" bestFit="1" customWidth="1"/>
    <col min="16" max="16" width="4.1640625" style="1" bestFit="1" customWidth="1"/>
    <col min="17" max="17" width="9" style="125"/>
    <col min="18" max="18" width="9.5" style="125" bestFit="1" customWidth="1"/>
    <col min="19" max="19" width="7.1640625" style="125" bestFit="1" customWidth="1"/>
    <col min="20" max="20" width="3.6640625" style="125" bestFit="1" customWidth="1"/>
    <col min="21" max="21" width="5.33203125" style="125" customWidth="1"/>
    <col min="22" max="23" width="3.6640625" style="125" bestFit="1" customWidth="1"/>
    <col min="24" max="24" width="9" style="125"/>
    <col min="25" max="25" width="10.5" style="1" bestFit="1" customWidth="1"/>
    <col min="26" max="30" width="18.6640625" style="1" bestFit="1" customWidth="1"/>
    <col min="31" max="16384" width="9" style="125"/>
  </cols>
  <sheetData>
    <row r="1" spans="1:30" ht="16.5" customHeight="1" thickBot="1">
      <c r="B1" s="8" t="s">
        <v>7</v>
      </c>
      <c r="K1" s="1" t="s">
        <v>5</v>
      </c>
      <c r="L1" s="257" t="s">
        <v>184</v>
      </c>
      <c r="M1" s="257"/>
      <c r="N1" s="257"/>
      <c r="O1" s="257"/>
      <c r="P1" s="257"/>
      <c r="R1" s="125" t="s">
        <v>9</v>
      </c>
      <c r="Y1" s="1" t="s">
        <v>8</v>
      </c>
    </row>
    <row r="2" spans="1:30" ht="16.5" customHeight="1" thickBot="1">
      <c r="A2" s="217" t="str">
        <f>I2</f>
        <v>ID</v>
      </c>
      <c r="B2" s="185" t="s">
        <v>5</v>
      </c>
      <c r="C2" s="185" t="s">
        <v>8</v>
      </c>
      <c r="D2" s="185" t="s">
        <v>0</v>
      </c>
      <c r="E2" s="185" t="s">
        <v>4</v>
      </c>
      <c r="F2" s="185" t="s">
        <v>1</v>
      </c>
      <c r="G2" s="185" t="s">
        <v>2</v>
      </c>
      <c r="H2" s="185" t="s">
        <v>3</v>
      </c>
      <c r="I2" s="185" t="s">
        <v>9</v>
      </c>
      <c r="K2" s="184"/>
      <c r="L2" s="258" t="s">
        <v>138</v>
      </c>
      <c r="M2" s="258" t="s">
        <v>15</v>
      </c>
      <c r="N2" s="258" t="s">
        <v>16</v>
      </c>
      <c r="O2" s="258" t="s">
        <v>17</v>
      </c>
      <c r="P2" s="258" t="s">
        <v>18</v>
      </c>
      <c r="R2" s="2" t="s">
        <v>6</v>
      </c>
      <c r="S2" s="2" t="s">
        <v>0</v>
      </c>
      <c r="T2" s="2" t="s">
        <v>4</v>
      </c>
      <c r="U2" s="2" t="s">
        <v>1</v>
      </c>
      <c r="V2" s="2" t="s">
        <v>2</v>
      </c>
      <c r="W2" s="2" t="s">
        <v>3</v>
      </c>
      <c r="Y2" s="184" t="s">
        <v>6</v>
      </c>
      <c r="Z2" s="184" t="s">
        <v>0</v>
      </c>
      <c r="AA2" s="184" t="s">
        <v>4</v>
      </c>
      <c r="AB2" s="184" t="s">
        <v>1</v>
      </c>
      <c r="AC2" s="184" t="s">
        <v>2</v>
      </c>
      <c r="AD2" s="184" t="s">
        <v>3</v>
      </c>
    </row>
    <row r="3" spans="1:30" ht="18">
      <c r="A3" s="217">
        <f t="shared" ref="A3:A7" si="0">I3</f>
        <v>1</v>
      </c>
      <c r="B3" s="185" t="s">
        <v>142</v>
      </c>
      <c r="C3" s="184" t="s">
        <v>250</v>
      </c>
      <c r="D3" s="3">
        <f>COUNTIF(L$3:L$80,$B3)</f>
        <v>6</v>
      </c>
      <c r="E3" s="3">
        <f t="shared" ref="E3:G3" si="1">COUNTIF(M$3:M$80,$B3)</f>
        <v>6</v>
      </c>
      <c r="F3" s="3">
        <f t="shared" si="1"/>
        <v>7</v>
      </c>
      <c r="G3" s="3">
        <f t="shared" si="1"/>
        <v>8</v>
      </c>
      <c r="H3" s="3">
        <f>COUNTIF(P$3:P$80,$B3)</f>
        <v>3</v>
      </c>
      <c r="I3" s="185">
        <v>1</v>
      </c>
      <c r="J3" s="1"/>
      <c r="K3" s="184">
        <v>0</v>
      </c>
      <c r="L3" s="259" t="str">
        <f>VLOOKUP(S3,$A$3:$B$19,2,FALSE)</f>
        <v>M4</v>
      </c>
      <c r="M3" s="259" t="str">
        <f t="shared" ref="M3" si="2">VLOOKUP(T3,$A$3:$B$19,2,FALSE)</f>
        <v>M2</v>
      </c>
      <c r="N3" s="259" t="str">
        <f t="shared" ref="N3" si="3">VLOOKUP(U3,$A$3:$B$19,2,FALSE)</f>
        <v>M2</v>
      </c>
      <c r="O3" s="259" t="str">
        <f t="shared" ref="O3" si="4">VLOOKUP(V3,$A$3:$B$19,2,FALSE)</f>
        <v>M1</v>
      </c>
      <c r="P3" s="259" t="str">
        <f t="shared" ref="P3" si="5">VLOOKUP(W3,$A$3:$B$19,2,FALSE)</f>
        <v>M1</v>
      </c>
      <c r="Q3" s="102"/>
      <c r="R3" s="101">
        <v>0</v>
      </c>
      <c r="S3" s="217">
        <v>4</v>
      </c>
      <c r="T3" s="217">
        <v>2</v>
      </c>
      <c r="U3" s="217">
        <v>2</v>
      </c>
      <c r="V3" s="217">
        <v>1</v>
      </c>
      <c r="W3" s="217">
        <v>1</v>
      </c>
      <c r="X3" s="1"/>
      <c r="Y3" s="184">
        <v>0</v>
      </c>
      <c r="Z3" s="106" t="str">
        <f t="shared" ref="Z3:Z34" si="6">VLOOKUP(L3,$B$3:$I$11,2,FALSE)</f>
        <v>金元寶</v>
      </c>
      <c r="AA3" s="106" t="str">
        <f t="shared" ref="AA3:AA34" si="7">VLOOKUP(M3,$B$3:$I$11,2,FALSE)</f>
        <v>金船</v>
      </c>
      <c r="AB3" s="106" t="str">
        <f t="shared" ref="AB3:AB34" si="8">VLOOKUP(N3,$B$3:$I$11,2,FALSE)</f>
        <v>金船</v>
      </c>
      <c r="AC3" s="106" t="str">
        <f t="shared" ref="AC3:AC34" si="9">VLOOKUP(O3,$B$3:$I$11,2,FALSE)</f>
        <v>金鳥</v>
      </c>
      <c r="AD3" s="106" t="str">
        <f t="shared" ref="AD3:AD34" si="10">VLOOKUP(P3,$B$3:$I$11,2,FALSE)</f>
        <v>金鳥</v>
      </c>
    </row>
    <row r="4" spans="1:30" ht="18">
      <c r="A4" s="217">
        <f t="shared" si="0"/>
        <v>2</v>
      </c>
      <c r="B4" s="185" t="s">
        <v>143</v>
      </c>
      <c r="C4" s="184" t="s">
        <v>251</v>
      </c>
      <c r="D4" s="3">
        <f t="shared" ref="D4:D12" si="11">COUNTIF(L$3:L$80,$B4)</f>
        <v>7</v>
      </c>
      <c r="E4" s="3">
        <f t="shared" ref="E4:E13" si="12">COUNTIF(M$3:M$80,$B4)</f>
        <v>15</v>
      </c>
      <c r="F4" s="3">
        <f t="shared" ref="F4:F13" si="13">COUNTIF(N$3:N$80,$B4)</f>
        <v>11</v>
      </c>
      <c r="G4" s="3">
        <f t="shared" ref="G4:G13" si="14">COUNTIF(O$3:O$80,$B4)</f>
        <v>10</v>
      </c>
      <c r="H4" s="3">
        <f t="shared" ref="H4:H13" si="15">COUNTIF(P$3:P$80,$B4)</f>
        <v>14</v>
      </c>
      <c r="I4" s="185">
        <v>2</v>
      </c>
      <c r="K4" s="184">
        <v>1</v>
      </c>
      <c r="L4" s="259" t="str">
        <f t="shared" ref="L4:L58" si="16">VLOOKUP(S4,$A$3:$B$19,2,FALSE)</f>
        <v>M4</v>
      </c>
      <c r="M4" s="259" t="str">
        <f t="shared" ref="M4:M60" si="17">VLOOKUP(T4,$A$3:$B$19,2,FALSE)</f>
        <v>M2</v>
      </c>
      <c r="N4" s="259" t="str">
        <f t="shared" ref="N4:N59" si="18">VLOOKUP(U4,$A$3:$B$19,2,FALSE)</f>
        <v>M5</v>
      </c>
      <c r="O4" s="259" t="str">
        <f t="shared" ref="O4:O58" si="19">VLOOKUP(V4,$A$3:$B$19,2,FALSE)</f>
        <v>M4</v>
      </c>
      <c r="P4" s="259" t="str">
        <f t="shared" ref="P4:P67" si="20">VLOOKUP(W4,$A$3:$B$19,2,FALSE)</f>
        <v>M2</v>
      </c>
      <c r="Q4" s="102"/>
      <c r="R4" s="101">
        <v>1</v>
      </c>
      <c r="S4" s="217">
        <v>4</v>
      </c>
      <c r="T4" s="217">
        <v>2</v>
      </c>
      <c r="U4" s="217">
        <v>5</v>
      </c>
      <c r="V4" s="217">
        <v>4</v>
      </c>
      <c r="W4" s="217">
        <v>2</v>
      </c>
      <c r="X4" s="1"/>
      <c r="Y4" s="184">
        <v>1</v>
      </c>
      <c r="Z4" s="106" t="str">
        <f t="shared" si="6"/>
        <v>金元寶</v>
      </c>
      <c r="AA4" s="106" t="str">
        <f t="shared" si="7"/>
        <v>金船</v>
      </c>
      <c r="AB4" s="106" t="str">
        <f t="shared" si="8"/>
        <v>招財進寶</v>
      </c>
      <c r="AC4" s="106" t="str">
        <f t="shared" si="9"/>
        <v>金元寶</v>
      </c>
      <c r="AD4" s="106" t="str">
        <f t="shared" si="10"/>
        <v>金船</v>
      </c>
    </row>
    <row r="5" spans="1:30" ht="18">
      <c r="A5" s="217">
        <f t="shared" si="0"/>
        <v>3</v>
      </c>
      <c r="B5" s="185" t="s">
        <v>144</v>
      </c>
      <c r="C5" s="184" t="s">
        <v>252</v>
      </c>
      <c r="D5" s="3">
        <f t="shared" si="11"/>
        <v>16</v>
      </c>
      <c r="E5" s="3">
        <f t="shared" si="12"/>
        <v>7</v>
      </c>
      <c r="F5" s="3">
        <f t="shared" si="13"/>
        <v>12</v>
      </c>
      <c r="G5" s="3">
        <f t="shared" si="14"/>
        <v>8</v>
      </c>
      <c r="H5" s="3">
        <f t="shared" si="15"/>
        <v>18</v>
      </c>
      <c r="I5" s="185">
        <v>3</v>
      </c>
      <c r="K5" s="184">
        <v>2</v>
      </c>
      <c r="L5" s="259" t="str">
        <f t="shared" si="16"/>
        <v>M4</v>
      </c>
      <c r="M5" s="259" t="str">
        <f t="shared" si="17"/>
        <v>M2</v>
      </c>
      <c r="N5" s="259" t="str">
        <f t="shared" si="18"/>
        <v>M5</v>
      </c>
      <c r="O5" s="259" t="str">
        <f t="shared" si="19"/>
        <v>M4</v>
      </c>
      <c r="P5" s="259" t="str">
        <f t="shared" si="20"/>
        <v>M5</v>
      </c>
      <c r="Q5" s="102"/>
      <c r="R5" s="101">
        <v>2</v>
      </c>
      <c r="S5" s="217">
        <v>4</v>
      </c>
      <c r="T5" s="217">
        <v>2</v>
      </c>
      <c r="U5" s="217">
        <v>5</v>
      </c>
      <c r="V5" s="217">
        <v>4</v>
      </c>
      <c r="W5" s="217">
        <v>5</v>
      </c>
      <c r="X5" s="1"/>
      <c r="Y5" s="184">
        <v>2</v>
      </c>
      <c r="Z5" s="106" t="str">
        <f t="shared" si="6"/>
        <v>金元寶</v>
      </c>
      <c r="AA5" s="106" t="str">
        <f t="shared" si="7"/>
        <v>金船</v>
      </c>
      <c r="AB5" s="106" t="str">
        <f t="shared" si="8"/>
        <v>招財進寶</v>
      </c>
      <c r="AC5" s="106" t="str">
        <f t="shared" si="9"/>
        <v>金元寶</v>
      </c>
      <c r="AD5" s="106" t="str">
        <f t="shared" si="10"/>
        <v>招財進寶</v>
      </c>
    </row>
    <row r="6" spans="1:30" ht="16.5" customHeight="1">
      <c r="A6" s="217">
        <f t="shared" si="0"/>
        <v>4</v>
      </c>
      <c r="B6" s="185" t="s">
        <v>145</v>
      </c>
      <c r="C6" s="184" t="s">
        <v>253</v>
      </c>
      <c r="D6" s="3">
        <f t="shared" si="11"/>
        <v>21</v>
      </c>
      <c r="E6" s="3">
        <f t="shared" si="12"/>
        <v>7</v>
      </c>
      <c r="F6" s="3">
        <f t="shared" si="13"/>
        <v>5</v>
      </c>
      <c r="G6" s="3">
        <f t="shared" si="14"/>
        <v>11</v>
      </c>
      <c r="H6" s="3">
        <f t="shared" si="15"/>
        <v>17</v>
      </c>
      <c r="I6" s="185">
        <v>4</v>
      </c>
      <c r="J6" s="232" t="e">
        <f>#REF!</f>
        <v>#REF!</v>
      </c>
      <c r="K6" s="184">
        <v>3</v>
      </c>
      <c r="L6" s="259" t="str">
        <f t="shared" si="16"/>
        <v>M2</v>
      </c>
      <c r="M6" s="259" t="str">
        <f t="shared" si="17"/>
        <v>M3</v>
      </c>
      <c r="N6" s="259" t="str">
        <f t="shared" si="18"/>
        <v>S1</v>
      </c>
      <c r="O6" s="259" t="str">
        <f t="shared" si="19"/>
        <v>M4</v>
      </c>
      <c r="P6" s="259" t="str">
        <f t="shared" si="20"/>
        <v>M3</v>
      </c>
      <c r="Q6" s="102"/>
      <c r="R6" s="101">
        <v>3</v>
      </c>
      <c r="S6" s="217">
        <v>2</v>
      </c>
      <c r="T6" s="217">
        <v>3</v>
      </c>
      <c r="U6" s="217">
        <v>13</v>
      </c>
      <c r="V6" s="217">
        <v>4</v>
      </c>
      <c r="W6" s="217">
        <v>3</v>
      </c>
      <c r="X6" s="1"/>
      <c r="Y6" s="184">
        <v>3</v>
      </c>
      <c r="Z6" s="106" t="str">
        <f t="shared" si="6"/>
        <v>金船</v>
      </c>
      <c r="AA6" s="106" t="str">
        <f t="shared" si="7"/>
        <v>金龜</v>
      </c>
      <c r="AB6" s="106" t="e">
        <f t="shared" si="8"/>
        <v>#N/A</v>
      </c>
      <c r="AC6" s="106" t="str">
        <f t="shared" si="9"/>
        <v>金元寶</v>
      </c>
      <c r="AD6" s="106" t="str">
        <f t="shared" si="10"/>
        <v>金龜</v>
      </c>
    </row>
    <row r="7" spans="1:30" ht="18">
      <c r="A7" s="217">
        <f t="shared" si="0"/>
        <v>5</v>
      </c>
      <c r="B7" s="185" t="s">
        <v>140</v>
      </c>
      <c r="C7" s="184" t="s">
        <v>254</v>
      </c>
      <c r="D7" s="3">
        <f t="shared" si="11"/>
        <v>5</v>
      </c>
      <c r="E7" s="3">
        <f t="shared" si="12"/>
        <v>16</v>
      </c>
      <c r="F7" s="3">
        <f t="shared" si="13"/>
        <v>15</v>
      </c>
      <c r="G7" s="3">
        <f t="shared" si="14"/>
        <v>14</v>
      </c>
      <c r="H7" s="3">
        <f t="shared" si="15"/>
        <v>14</v>
      </c>
      <c r="I7" s="185">
        <v>5</v>
      </c>
      <c r="K7" s="184">
        <v>4</v>
      </c>
      <c r="L7" s="259" t="str">
        <f t="shared" si="16"/>
        <v>M2</v>
      </c>
      <c r="M7" s="259" t="str">
        <f t="shared" si="17"/>
        <v>M3</v>
      </c>
      <c r="N7" s="259" t="str">
        <f t="shared" si="18"/>
        <v>M3</v>
      </c>
      <c r="O7" s="259" t="str">
        <f t="shared" si="19"/>
        <v>M2</v>
      </c>
      <c r="P7" s="259" t="str">
        <f t="shared" si="20"/>
        <v>M2</v>
      </c>
      <c r="Q7" s="102"/>
      <c r="R7" s="101">
        <v>4</v>
      </c>
      <c r="S7" s="217">
        <v>2</v>
      </c>
      <c r="T7" s="217">
        <v>3</v>
      </c>
      <c r="U7" s="217">
        <v>3</v>
      </c>
      <c r="V7" s="217">
        <v>2</v>
      </c>
      <c r="W7" s="217">
        <v>2</v>
      </c>
      <c r="X7" s="1"/>
      <c r="Y7" s="184">
        <v>4</v>
      </c>
      <c r="Z7" s="106" t="str">
        <f t="shared" si="6"/>
        <v>金船</v>
      </c>
      <c r="AA7" s="106" t="str">
        <f t="shared" si="7"/>
        <v>金龜</v>
      </c>
      <c r="AB7" s="106" t="str">
        <f t="shared" si="8"/>
        <v>金龜</v>
      </c>
      <c r="AC7" s="106" t="str">
        <f t="shared" si="9"/>
        <v>金船</v>
      </c>
      <c r="AD7" s="106" t="str">
        <f t="shared" si="10"/>
        <v>金船</v>
      </c>
    </row>
    <row r="8" spans="1:30" ht="18">
      <c r="A8" s="217">
        <f t="shared" ref="A8:A15" si="21">I8</f>
        <v>6</v>
      </c>
      <c r="B8" s="184" t="s">
        <v>171</v>
      </c>
      <c r="C8" s="184" t="s">
        <v>171</v>
      </c>
      <c r="D8" s="3">
        <f t="shared" si="11"/>
        <v>0</v>
      </c>
      <c r="E8" s="3">
        <f t="shared" si="12"/>
        <v>0</v>
      </c>
      <c r="F8" s="3">
        <f t="shared" si="13"/>
        <v>0</v>
      </c>
      <c r="G8" s="3">
        <f t="shared" si="14"/>
        <v>0</v>
      </c>
      <c r="H8" s="3">
        <f t="shared" si="15"/>
        <v>0</v>
      </c>
      <c r="I8" s="185">
        <v>6</v>
      </c>
      <c r="K8" s="184">
        <v>5</v>
      </c>
      <c r="L8" s="259" t="str">
        <f t="shared" si="16"/>
        <v>M3</v>
      </c>
      <c r="M8" s="259" t="str">
        <f t="shared" si="17"/>
        <v>M3</v>
      </c>
      <c r="N8" s="259" t="str">
        <f t="shared" si="18"/>
        <v>M3</v>
      </c>
      <c r="O8" s="259" t="str">
        <f t="shared" si="19"/>
        <v>M2</v>
      </c>
      <c r="P8" s="259" t="str">
        <f t="shared" si="20"/>
        <v>M4</v>
      </c>
      <c r="Q8" s="102"/>
      <c r="R8" s="101">
        <v>5</v>
      </c>
      <c r="S8" s="217">
        <v>3</v>
      </c>
      <c r="T8" s="217">
        <v>3</v>
      </c>
      <c r="U8" s="217">
        <v>3</v>
      </c>
      <c r="V8" s="217">
        <v>2</v>
      </c>
      <c r="W8" s="217">
        <v>4</v>
      </c>
      <c r="X8" s="1"/>
      <c r="Y8" s="184">
        <v>5</v>
      </c>
      <c r="Z8" s="106" t="str">
        <f t="shared" si="6"/>
        <v>金龜</v>
      </c>
      <c r="AA8" s="106" t="str">
        <f t="shared" si="7"/>
        <v>金龜</v>
      </c>
      <c r="AB8" s="106" t="str">
        <f t="shared" si="8"/>
        <v>金龜</v>
      </c>
      <c r="AC8" s="106" t="str">
        <f t="shared" si="9"/>
        <v>金船</v>
      </c>
      <c r="AD8" s="106" t="str">
        <f t="shared" si="10"/>
        <v>金元寶</v>
      </c>
    </row>
    <row r="9" spans="1:30" ht="18">
      <c r="A9" s="217">
        <f t="shared" si="21"/>
        <v>7</v>
      </c>
      <c r="B9" s="272" t="s">
        <v>172</v>
      </c>
      <c r="C9" s="272" t="s">
        <v>172</v>
      </c>
      <c r="D9" s="3">
        <f t="shared" si="11"/>
        <v>0</v>
      </c>
      <c r="E9" s="3">
        <f t="shared" si="12"/>
        <v>0</v>
      </c>
      <c r="F9" s="3">
        <f t="shared" si="13"/>
        <v>0</v>
      </c>
      <c r="G9" s="3">
        <f t="shared" si="14"/>
        <v>0</v>
      </c>
      <c r="H9" s="3">
        <f t="shared" si="15"/>
        <v>0</v>
      </c>
      <c r="I9" s="185">
        <v>7</v>
      </c>
      <c r="K9" s="184">
        <v>6</v>
      </c>
      <c r="L9" s="259" t="str">
        <f t="shared" si="16"/>
        <v>M3</v>
      </c>
      <c r="M9" s="259" t="str">
        <f t="shared" si="17"/>
        <v>M5</v>
      </c>
      <c r="N9" s="259" t="str">
        <f t="shared" si="18"/>
        <v>M3</v>
      </c>
      <c r="O9" s="259" t="str">
        <f t="shared" si="19"/>
        <v>M5</v>
      </c>
      <c r="P9" s="259" t="str">
        <f t="shared" si="20"/>
        <v>M3</v>
      </c>
      <c r="Q9" s="102"/>
      <c r="R9" s="101">
        <v>6</v>
      </c>
      <c r="S9" s="217">
        <v>3</v>
      </c>
      <c r="T9" s="217">
        <v>5</v>
      </c>
      <c r="U9" s="217">
        <v>3</v>
      </c>
      <c r="V9" s="217">
        <v>5</v>
      </c>
      <c r="W9" s="217">
        <v>3</v>
      </c>
      <c r="X9" s="1"/>
      <c r="Y9" s="184">
        <v>6</v>
      </c>
      <c r="Z9" s="106" t="str">
        <f t="shared" si="6"/>
        <v>金龜</v>
      </c>
      <c r="AA9" s="106" t="str">
        <f t="shared" si="7"/>
        <v>招財進寶</v>
      </c>
      <c r="AB9" s="106" t="str">
        <f t="shared" si="8"/>
        <v>金龜</v>
      </c>
      <c r="AC9" s="106" t="str">
        <f t="shared" si="9"/>
        <v>招財進寶</v>
      </c>
      <c r="AD9" s="106" t="str">
        <f t="shared" si="10"/>
        <v>金龜</v>
      </c>
    </row>
    <row r="10" spans="1:30" ht="18">
      <c r="A10" s="217">
        <f t="shared" si="21"/>
        <v>8</v>
      </c>
      <c r="B10" s="272" t="s">
        <v>173</v>
      </c>
      <c r="C10" s="272" t="s">
        <v>173</v>
      </c>
      <c r="D10" s="3">
        <f t="shared" si="11"/>
        <v>0</v>
      </c>
      <c r="E10" s="3">
        <f t="shared" si="12"/>
        <v>0</v>
      </c>
      <c r="F10" s="3">
        <f t="shared" si="13"/>
        <v>0</v>
      </c>
      <c r="G10" s="3">
        <f t="shared" si="14"/>
        <v>0</v>
      </c>
      <c r="H10" s="3">
        <f t="shared" si="15"/>
        <v>0</v>
      </c>
      <c r="I10" s="185">
        <v>8</v>
      </c>
      <c r="K10" s="184">
        <v>7</v>
      </c>
      <c r="L10" s="259" t="str">
        <f t="shared" si="16"/>
        <v>M3</v>
      </c>
      <c r="M10" s="259" t="str">
        <f t="shared" si="17"/>
        <v>M5</v>
      </c>
      <c r="N10" s="259" t="str">
        <f t="shared" si="18"/>
        <v>M2</v>
      </c>
      <c r="O10" s="259" t="str">
        <f t="shared" si="19"/>
        <v>M5</v>
      </c>
      <c r="P10" s="259" t="str">
        <f t="shared" si="20"/>
        <v>M5</v>
      </c>
      <c r="Q10" s="102"/>
      <c r="R10" s="101">
        <v>7</v>
      </c>
      <c r="S10" s="217">
        <v>3</v>
      </c>
      <c r="T10" s="217">
        <v>5</v>
      </c>
      <c r="U10" s="217">
        <v>2</v>
      </c>
      <c r="V10" s="217">
        <v>5</v>
      </c>
      <c r="W10" s="217">
        <v>5</v>
      </c>
      <c r="X10" s="1"/>
      <c r="Y10" s="184">
        <v>7</v>
      </c>
      <c r="Z10" s="106" t="str">
        <f t="shared" si="6"/>
        <v>金龜</v>
      </c>
      <c r="AA10" s="106" t="str">
        <f t="shared" si="7"/>
        <v>招財進寶</v>
      </c>
      <c r="AB10" s="106" t="str">
        <f t="shared" si="8"/>
        <v>金船</v>
      </c>
      <c r="AC10" s="106" t="str">
        <f t="shared" si="9"/>
        <v>招財進寶</v>
      </c>
      <c r="AD10" s="106" t="str">
        <f t="shared" si="10"/>
        <v>招財進寶</v>
      </c>
    </row>
    <row r="11" spans="1:30" ht="18">
      <c r="A11" s="217">
        <f t="shared" si="21"/>
        <v>9</v>
      </c>
      <c r="B11" s="272" t="s">
        <v>174</v>
      </c>
      <c r="C11" s="272" t="s">
        <v>174</v>
      </c>
      <c r="D11" s="3">
        <f t="shared" si="11"/>
        <v>0</v>
      </c>
      <c r="E11" s="3">
        <f t="shared" si="12"/>
        <v>0</v>
      </c>
      <c r="F11" s="3">
        <f t="shared" si="13"/>
        <v>0</v>
      </c>
      <c r="G11" s="3">
        <f t="shared" si="14"/>
        <v>0</v>
      </c>
      <c r="H11" s="3">
        <f t="shared" si="15"/>
        <v>0</v>
      </c>
      <c r="I11" s="185">
        <v>9</v>
      </c>
      <c r="K11" s="184">
        <v>8</v>
      </c>
      <c r="L11" s="259" t="str">
        <f t="shared" si="16"/>
        <v>M5</v>
      </c>
      <c r="M11" s="259" t="str">
        <f t="shared" si="17"/>
        <v>M5</v>
      </c>
      <c r="N11" s="259" t="str">
        <f t="shared" si="18"/>
        <v>M2</v>
      </c>
      <c r="O11" s="259" t="str">
        <f t="shared" si="19"/>
        <v>M5</v>
      </c>
      <c r="P11" s="259" t="str">
        <f t="shared" si="20"/>
        <v>M4</v>
      </c>
      <c r="Q11" s="102"/>
      <c r="R11" s="101">
        <v>8</v>
      </c>
      <c r="S11" s="217">
        <v>5</v>
      </c>
      <c r="T11" s="217">
        <v>5</v>
      </c>
      <c r="U11" s="217">
        <v>2</v>
      </c>
      <c r="V11" s="217">
        <v>5</v>
      </c>
      <c r="W11" s="217">
        <v>4</v>
      </c>
      <c r="X11" s="1"/>
      <c r="Y11" s="184">
        <v>8</v>
      </c>
      <c r="Z11" s="106" t="str">
        <f t="shared" si="6"/>
        <v>招財進寶</v>
      </c>
      <c r="AA11" s="106" t="str">
        <f t="shared" si="7"/>
        <v>招財進寶</v>
      </c>
      <c r="AB11" s="106" t="str">
        <f t="shared" si="8"/>
        <v>金船</v>
      </c>
      <c r="AC11" s="106" t="str">
        <f t="shared" si="9"/>
        <v>招財進寶</v>
      </c>
      <c r="AD11" s="106" t="str">
        <f t="shared" si="10"/>
        <v>金元寶</v>
      </c>
    </row>
    <row r="12" spans="1:30" ht="18">
      <c r="A12" s="217">
        <f t="shared" si="21"/>
        <v>10</v>
      </c>
      <c r="B12" s="272" t="s">
        <v>179</v>
      </c>
      <c r="C12" s="272">
        <v>10</v>
      </c>
      <c r="D12" s="3">
        <f t="shared" si="11"/>
        <v>0</v>
      </c>
      <c r="E12" s="3">
        <f t="shared" si="12"/>
        <v>0</v>
      </c>
      <c r="F12" s="3">
        <f t="shared" si="13"/>
        <v>0</v>
      </c>
      <c r="G12" s="3">
        <f t="shared" si="14"/>
        <v>0</v>
      </c>
      <c r="H12" s="3">
        <f t="shared" si="15"/>
        <v>0</v>
      </c>
      <c r="I12" s="185">
        <v>10</v>
      </c>
      <c r="K12" s="184">
        <v>9</v>
      </c>
      <c r="L12" s="259" t="str">
        <f t="shared" si="16"/>
        <v>M5</v>
      </c>
      <c r="M12" s="259" t="str">
        <f t="shared" si="17"/>
        <v>M2</v>
      </c>
      <c r="N12" s="259" t="str">
        <f t="shared" si="18"/>
        <v>WW</v>
      </c>
      <c r="O12" s="259" t="str">
        <f t="shared" si="19"/>
        <v>M2</v>
      </c>
      <c r="P12" s="259" t="str">
        <f t="shared" si="20"/>
        <v>M4</v>
      </c>
      <c r="Q12" s="102"/>
      <c r="R12" s="101">
        <v>9</v>
      </c>
      <c r="S12" s="217">
        <v>5</v>
      </c>
      <c r="T12" s="217">
        <v>2</v>
      </c>
      <c r="U12" s="217">
        <v>12</v>
      </c>
      <c r="V12" s="217">
        <v>2</v>
      </c>
      <c r="W12" s="217">
        <v>4</v>
      </c>
      <c r="X12" s="1"/>
      <c r="Y12" s="184">
        <v>9</v>
      </c>
      <c r="Z12" s="106" t="str">
        <f t="shared" si="6"/>
        <v>招財進寶</v>
      </c>
      <c r="AA12" s="106" t="str">
        <f t="shared" si="7"/>
        <v>金船</v>
      </c>
      <c r="AB12" s="106" t="e">
        <f t="shared" si="8"/>
        <v>#N/A</v>
      </c>
      <c r="AC12" s="106" t="str">
        <f t="shared" si="9"/>
        <v>金船</v>
      </c>
      <c r="AD12" s="106" t="str">
        <f t="shared" si="10"/>
        <v>金元寶</v>
      </c>
    </row>
    <row r="13" spans="1:30" ht="18">
      <c r="A13" s="217">
        <f t="shared" si="21"/>
        <v>11</v>
      </c>
      <c r="B13" s="272" t="s">
        <v>180</v>
      </c>
      <c r="C13" s="272">
        <v>9</v>
      </c>
      <c r="D13" s="3">
        <f>COUNTIF(L$3:L$80,$B13)</f>
        <v>0</v>
      </c>
      <c r="E13" s="3">
        <f t="shared" si="12"/>
        <v>0</v>
      </c>
      <c r="F13" s="3">
        <f t="shared" si="13"/>
        <v>0</v>
      </c>
      <c r="G13" s="3">
        <f t="shared" si="14"/>
        <v>0</v>
      </c>
      <c r="H13" s="3">
        <f t="shared" si="15"/>
        <v>0</v>
      </c>
      <c r="I13" s="185">
        <v>11</v>
      </c>
      <c r="K13" s="184">
        <v>10</v>
      </c>
      <c r="L13" s="259" t="str">
        <f t="shared" si="16"/>
        <v>M5</v>
      </c>
      <c r="M13" s="259" t="str">
        <f t="shared" si="17"/>
        <v>M2</v>
      </c>
      <c r="N13" s="259" t="str">
        <f t="shared" si="18"/>
        <v>M5</v>
      </c>
      <c r="O13" s="259" t="str">
        <f t="shared" si="19"/>
        <v>M2</v>
      </c>
      <c r="P13" s="259" t="str">
        <f t="shared" si="20"/>
        <v>M2</v>
      </c>
      <c r="Q13" s="102"/>
      <c r="R13" s="101">
        <v>10</v>
      </c>
      <c r="S13" s="217">
        <v>5</v>
      </c>
      <c r="T13" s="217">
        <v>2</v>
      </c>
      <c r="U13" s="217">
        <v>5</v>
      </c>
      <c r="V13" s="217">
        <v>2</v>
      </c>
      <c r="W13" s="217">
        <v>2</v>
      </c>
      <c r="X13" s="1"/>
      <c r="Y13" s="184">
        <v>10</v>
      </c>
      <c r="Z13" s="106" t="str">
        <f t="shared" si="6"/>
        <v>招財進寶</v>
      </c>
      <c r="AA13" s="106" t="str">
        <f t="shared" si="7"/>
        <v>金船</v>
      </c>
      <c r="AB13" s="106" t="str">
        <f t="shared" si="8"/>
        <v>招財進寶</v>
      </c>
      <c r="AC13" s="106" t="str">
        <f t="shared" si="9"/>
        <v>金船</v>
      </c>
      <c r="AD13" s="106" t="str">
        <f t="shared" si="10"/>
        <v>金船</v>
      </c>
    </row>
    <row r="14" spans="1:30" ht="18">
      <c r="A14" s="217">
        <f t="shared" si="21"/>
        <v>13</v>
      </c>
      <c r="B14" s="184" t="s">
        <v>137</v>
      </c>
      <c r="C14" s="184" t="s">
        <v>248</v>
      </c>
      <c r="D14" s="3">
        <f t="shared" ref="D14:D15" si="22">COUNTIF(L$3:L$80,$B14)</f>
        <v>1</v>
      </c>
      <c r="E14" s="3">
        <f t="shared" ref="E14:E15" si="23">COUNTIF(M$3:M$80,$B14)</f>
        <v>3</v>
      </c>
      <c r="F14" s="3">
        <f t="shared" ref="F14:F15" si="24">COUNTIF(N$3:N$80,$B14)</f>
        <v>3</v>
      </c>
      <c r="G14" s="3">
        <f t="shared" ref="G14:G15" si="25">COUNTIF(O$3:O$80,$B14)</f>
        <v>2</v>
      </c>
      <c r="H14" s="3">
        <f t="shared" ref="H14:H15" si="26">COUNTIF(P$3:P$80,$B14)</f>
        <v>2</v>
      </c>
      <c r="I14" s="185">
        <v>13</v>
      </c>
      <c r="K14" s="184">
        <v>11</v>
      </c>
      <c r="L14" s="259" t="str">
        <f t="shared" si="16"/>
        <v>M2</v>
      </c>
      <c r="M14" s="259" t="str">
        <f t="shared" si="17"/>
        <v>M4</v>
      </c>
      <c r="N14" s="259" t="str">
        <f t="shared" si="18"/>
        <v>M5</v>
      </c>
      <c r="O14" s="259" t="str">
        <f t="shared" si="19"/>
        <v>M4</v>
      </c>
      <c r="P14" s="259" t="str">
        <f t="shared" si="20"/>
        <v>M5</v>
      </c>
      <c r="Q14" s="102"/>
      <c r="R14" s="101">
        <v>11</v>
      </c>
      <c r="S14" s="217">
        <v>2</v>
      </c>
      <c r="T14" s="217">
        <v>4</v>
      </c>
      <c r="U14" s="217">
        <v>5</v>
      </c>
      <c r="V14" s="217">
        <v>4</v>
      </c>
      <c r="W14" s="217">
        <v>5</v>
      </c>
      <c r="X14" s="1"/>
      <c r="Y14" s="184">
        <v>11</v>
      </c>
      <c r="Z14" s="106" t="str">
        <f t="shared" si="6"/>
        <v>金船</v>
      </c>
      <c r="AA14" s="106" t="str">
        <f t="shared" si="7"/>
        <v>金元寶</v>
      </c>
      <c r="AB14" s="106" t="str">
        <f t="shared" si="8"/>
        <v>招財進寶</v>
      </c>
      <c r="AC14" s="106" t="str">
        <f t="shared" si="9"/>
        <v>金元寶</v>
      </c>
      <c r="AD14" s="106" t="str">
        <f t="shared" si="10"/>
        <v>招財進寶</v>
      </c>
    </row>
    <row r="15" spans="1:30" ht="18">
      <c r="A15" s="217">
        <f t="shared" si="21"/>
        <v>12</v>
      </c>
      <c r="B15" s="272" t="s">
        <v>136</v>
      </c>
      <c r="C15" s="272" t="s">
        <v>249</v>
      </c>
      <c r="D15" s="3">
        <f t="shared" si="22"/>
        <v>0</v>
      </c>
      <c r="E15" s="3">
        <f t="shared" si="23"/>
        <v>4</v>
      </c>
      <c r="F15" s="3">
        <f t="shared" si="24"/>
        <v>4</v>
      </c>
      <c r="G15" s="3">
        <f t="shared" si="25"/>
        <v>3</v>
      </c>
      <c r="H15" s="3">
        <f t="shared" si="26"/>
        <v>0</v>
      </c>
      <c r="I15" s="185">
        <v>12</v>
      </c>
      <c r="J15" s="1"/>
      <c r="K15" s="184">
        <v>12</v>
      </c>
      <c r="L15" s="259" t="str">
        <f t="shared" si="16"/>
        <v>M2</v>
      </c>
      <c r="M15" s="259" t="str">
        <f t="shared" si="17"/>
        <v>M4</v>
      </c>
      <c r="N15" s="259" t="str">
        <f t="shared" si="18"/>
        <v>WW</v>
      </c>
      <c r="O15" s="259" t="str">
        <f t="shared" si="19"/>
        <v>M4</v>
      </c>
      <c r="P15" s="259" t="str">
        <f t="shared" si="20"/>
        <v>M3</v>
      </c>
      <c r="Q15" s="102"/>
      <c r="R15" s="101">
        <v>12</v>
      </c>
      <c r="S15" s="217">
        <v>2</v>
      </c>
      <c r="T15" s="217">
        <v>4</v>
      </c>
      <c r="U15" s="217">
        <v>12</v>
      </c>
      <c r="V15" s="217">
        <v>4</v>
      </c>
      <c r="W15" s="217">
        <v>3</v>
      </c>
      <c r="X15" s="1"/>
      <c r="Y15" s="184">
        <v>12</v>
      </c>
      <c r="Z15" s="106" t="str">
        <f t="shared" si="6"/>
        <v>金船</v>
      </c>
      <c r="AA15" s="106" t="str">
        <f t="shared" si="7"/>
        <v>金元寶</v>
      </c>
      <c r="AB15" s="106" t="e">
        <f t="shared" si="8"/>
        <v>#N/A</v>
      </c>
      <c r="AC15" s="106" t="str">
        <f t="shared" si="9"/>
        <v>金元寶</v>
      </c>
      <c r="AD15" s="106" t="str">
        <f t="shared" si="10"/>
        <v>金龜</v>
      </c>
    </row>
    <row r="16" spans="1:30" ht="18">
      <c r="B16" s="273" t="s">
        <v>10</v>
      </c>
      <c r="C16" s="2"/>
      <c r="D16" s="106">
        <f>SUM(D3:D15)</f>
        <v>56</v>
      </c>
      <c r="E16" s="106">
        <f>SUM(E3:E15)</f>
        <v>58</v>
      </c>
      <c r="F16" s="106">
        <f>SUM(F3:F15)</f>
        <v>57</v>
      </c>
      <c r="G16" s="106">
        <f>SUM(G3:G15)</f>
        <v>56</v>
      </c>
      <c r="H16" s="106">
        <f>SUM(H3:H15)</f>
        <v>68</v>
      </c>
      <c r="I16" s="2"/>
      <c r="K16" s="184">
        <v>13</v>
      </c>
      <c r="L16" s="259" t="str">
        <f t="shared" si="16"/>
        <v>M2</v>
      </c>
      <c r="M16" s="259" t="str">
        <f t="shared" si="17"/>
        <v>M4</v>
      </c>
      <c r="N16" s="259" t="str">
        <f t="shared" si="18"/>
        <v>M4</v>
      </c>
      <c r="O16" s="259" t="str">
        <f t="shared" si="19"/>
        <v>M3</v>
      </c>
      <c r="P16" s="259" t="str">
        <f t="shared" si="20"/>
        <v>M2</v>
      </c>
      <c r="Q16" s="102"/>
      <c r="R16" s="101">
        <v>13</v>
      </c>
      <c r="S16" s="217">
        <v>2</v>
      </c>
      <c r="T16" s="217">
        <v>4</v>
      </c>
      <c r="U16" s="217">
        <v>4</v>
      </c>
      <c r="V16" s="217">
        <v>3</v>
      </c>
      <c r="W16" s="217">
        <v>2</v>
      </c>
      <c r="X16" s="1"/>
      <c r="Y16" s="184">
        <v>13</v>
      </c>
      <c r="Z16" s="106" t="str">
        <f t="shared" si="6"/>
        <v>金船</v>
      </c>
      <c r="AA16" s="106" t="str">
        <f t="shared" si="7"/>
        <v>金元寶</v>
      </c>
      <c r="AB16" s="106" t="str">
        <f t="shared" si="8"/>
        <v>金元寶</v>
      </c>
      <c r="AC16" s="106" t="str">
        <f t="shared" si="9"/>
        <v>金龜</v>
      </c>
      <c r="AD16" s="106" t="str">
        <f t="shared" si="10"/>
        <v>金船</v>
      </c>
    </row>
    <row r="17" spans="2:30" ht="18">
      <c r="B17" s="217"/>
      <c r="C17" s="217"/>
      <c r="D17" s="15"/>
      <c r="E17" s="217"/>
      <c r="F17" s="217"/>
      <c r="G17" s="217"/>
      <c r="H17" s="217"/>
      <c r="K17" s="184">
        <v>14</v>
      </c>
      <c r="L17" s="259" t="str">
        <f t="shared" si="16"/>
        <v>M4</v>
      </c>
      <c r="M17" s="259" t="str">
        <f t="shared" si="17"/>
        <v>S1</v>
      </c>
      <c r="N17" s="259" t="str">
        <f t="shared" si="18"/>
        <v>M4</v>
      </c>
      <c r="O17" s="259" t="str">
        <f t="shared" si="19"/>
        <v>M1</v>
      </c>
      <c r="P17" s="259" t="str">
        <f t="shared" si="20"/>
        <v>M5</v>
      </c>
      <c r="Q17" s="102"/>
      <c r="R17" s="101">
        <v>14</v>
      </c>
      <c r="S17" s="217">
        <v>4</v>
      </c>
      <c r="T17" s="217">
        <v>13</v>
      </c>
      <c r="U17" s="217">
        <v>4</v>
      </c>
      <c r="V17" s="217">
        <v>1</v>
      </c>
      <c r="W17" s="217">
        <v>5</v>
      </c>
      <c r="X17" s="1"/>
      <c r="Y17" s="184">
        <v>14</v>
      </c>
      <c r="Z17" s="106" t="str">
        <f t="shared" si="6"/>
        <v>金元寶</v>
      </c>
      <c r="AA17" s="106" t="e">
        <f t="shared" si="7"/>
        <v>#N/A</v>
      </c>
      <c r="AB17" s="106" t="str">
        <f t="shared" si="8"/>
        <v>金元寶</v>
      </c>
      <c r="AC17" s="106" t="str">
        <f t="shared" si="9"/>
        <v>金鳥</v>
      </c>
      <c r="AD17" s="106" t="str">
        <f t="shared" si="10"/>
        <v>招財進寶</v>
      </c>
    </row>
    <row r="18" spans="2:30" ht="18">
      <c r="B18" s="217"/>
      <c r="C18" s="217"/>
      <c r="D18" s="217"/>
      <c r="E18" s="217"/>
      <c r="F18" s="217"/>
      <c r="G18" s="217"/>
      <c r="H18" s="192"/>
      <c r="K18" s="184">
        <v>15</v>
      </c>
      <c r="L18" s="259" t="str">
        <f t="shared" si="16"/>
        <v>M4</v>
      </c>
      <c r="M18" s="259" t="str">
        <f t="shared" si="17"/>
        <v>M2</v>
      </c>
      <c r="N18" s="259" t="str">
        <f t="shared" si="18"/>
        <v>M2</v>
      </c>
      <c r="O18" s="259" t="str">
        <f t="shared" si="19"/>
        <v>WW</v>
      </c>
      <c r="P18" s="259" t="str">
        <f t="shared" si="20"/>
        <v>M3</v>
      </c>
      <c r="Q18" s="102"/>
      <c r="R18" s="101">
        <v>15</v>
      </c>
      <c r="S18" s="217">
        <v>4</v>
      </c>
      <c r="T18" s="217">
        <v>2</v>
      </c>
      <c r="U18" s="217">
        <v>2</v>
      </c>
      <c r="V18" s="217">
        <v>12</v>
      </c>
      <c r="W18" s="217">
        <v>3</v>
      </c>
      <c r="X18" s="1"/>
      <c r="Y18" s="184">
        <v>15</v>
      </c>
      <c r="Z18" s="106" t="str">
        <f t="shared" si="6"/>
        <v>金元寶</v>
      </c>
      <c r="AA18" s="106" t="str">
        <f t="shared" si="7"/>
        <v>金船</v>
      </c>
      <c r="AB18" s="106" t="str">
        <f t="shared" si="8"/>
        <v>金船</v>
      </c>
      <c r="AC18" s="106" t="e">
        <f t="shared" si="9"/>
        <v>#N/A</v>
      </c>
      <c r="AD18" s="106" t="str">
        <f t="shared" si="10"/>
        <v>金龜</v>
      </c>
    </row>
    <row r="19" spans="2:30" ht="16" customHeight="1">
      <c r="B19" s="25" t="s">
        <v>11</v>
      </c>
      <c r="C19" s="26"/>
      <c r="D19" s="26"/>
      <c r="E19" s="26"/>
      <c r="F19" s="26"/>
      <c r="G19" s="26"/>
      <c r="H19" s="26"/>
      <c r="K19" s="184">
        <v>16</v>
      </c>
      <c r="L19" s="259" t="str">
        <f t="shared" si="16"/>
        <v>M4</v>
      </c>
      <c r="M19" s="259" t="str">
        <f t="shared" si="17"/>
        <v>M5</v>
      </c>
      <c r="N19" s="259" t="str">
        <f t="shared" si="18"/>
        <v>M2</v>
      </c>
      <c r="O19" s="259" t="str">
        <f t="shared" si="19"/>
        <v>M3</v>
      </c>
      <c r="P19" s="259" t="str">
        <f t="shared" si="20"/>
        <v>M4</v>
      </c>
      <c r="Q19" s="102"/>
      <c r="R19" s="101">
        <v>16</v>
      </c>
      <c r="S19" s="217">
        <v>4</v>
      </c>
      <c r="T19" s="217">
        <v>5</v>
      </c>
      <c r="U19" s="217">
        <v>2</v>
      </c>
      <c r="V19" s="217">
        <v>3</v>
      </c>
      <c r="W19" s="217">
        <v>4</v>
      </c>
      <c r="X19" s="1"/>
      <c r="Y19" s="184">
        <v>16</v>
      </c>
      <c r="Z19" s="106" t="str">
        <f t="shared" si="6"/>
        <v>金元寶</v>
      </c>
      <c r="AA19" s="106" t="str">
        <f t="shared" si="7"/>
        <v>招財進寶</v>
      </c>
      <c r="AB19" s="106" t="str">
        <f t="shared" si="8"/>
        <v>金船</v>
      </c>
      <c r="AC19" s="106" t="str">
        <f t="shared" si="9"/>
        <v>金龜</v>
      </c>
      <c r="AD19" s="106" t="str">
        <f t="shared" si="10"/>
        <v>金元寶</v>
      </c>
    </row>
    <row r="20" spans="2:30" ht="17.25" customHeight="1">
      <c r="B20" s="28" t="s">
        <v>12</v>
      </c>
      <c r="C20" s="28" t="s">
        <v>13</v>
      </c>
      <c r="D20" s="292" t="s">
        <v>14</v>
      </c>
      <c r="E20" s="292" t="s">
        <v>15</v>
      </c>
      <c r="F20" s="292" t="s">
        <v>16</v>
      </c>
      <c r="G20" s="292" t="s">
        <v>17</v>
      </c>
      <c r="H20" s="292" t="s">
        <v>18</v>
      </c>
      <c r="K20" s="184">
        <v>17</v>
      </c>
      <c r="L20" s="259" t="str">
        <f t="shared" si="16"/>
        <v>M3</v>
      </c>
      <c r="M20" s="259" t="str">
        <f t="shared" si="17"/>
        <v>M5</v>
      </c>
      <c r="N20" s="259" t="str">
        <f t="shared" si="18"/>
        <v>M5</v>
      </c>
      <c r="O20" s="259" t="str">
        <f t="shared" si="19"/>
        <v>M5</v>
      </c>
      <c r="P20" s="259" t="str">
        <f t="shared" si="20"/>
        <v>M4</v>
      </c>
      <c r="Q20" s="102"/>
      <c r="R20" s="101">
        <v>17</v>
      </c>
      <c r="S20" s="217">
        <v>3</v>
      </c>
      <c r="T20" s="217">
        <v>5</v>
      </c>
      <c r="U20" s="217">
        <v>5</v>
      </c>
      <c r="V20" s="217">
        <v>5</v>
      </c>
      <c r="W20" s="217">
        <v>4</v>
      </c>
      <c r="X20" s="1"/>
      <c r="Y20" s="184">
        <v>17</v>
      </c>
      <c r="Z20" s="106" t="str">
        <f t="shared" si="6"/>
        <v>金龜</v>
      </c>
      <c r="AA20" s="106" t="str">
        <f t="shared" si="7"/>
        <v>招財進寶</v>
      </c>
      <c r="AB20" s="106" t="str">
        <f t="shared" si="8"/>
        <v>招財進寶</v>
      </c>
      <c r="AC20" s="106" t="str">
        <f t="shared" si="9"/>
        <v>招財進寶</v>
      </c>
      <c r="AD20" s="106" t="str">
        <f t="shared" si="10"/>
        <v>金元寶</v>
      </c>
    </row>
    <row r="21" spans="2:30" ht="15" customHeight="1">
      <c r="B21" s="287" t="s">
        <v>10</v>
      </c>
      <c r="C21" s="288" t="s">
        <v>185</v>
      </c>
      <c r="D21" s="243">
        <f>D16</f>
        <v>56</v>
      </c>
      <c r="E21" s="243">
        <f>E16</f>
        <v>58</v>
      </c>
      <c r="F21" s="243">
        <f>F16</f>
        <v>57</v>
      </c>
      <c r="G21" s="243">
        <f>G16</f>
        <v>56</v>
      </c>
      <c r="H21" s="243">
        <f>H16</f>
        <v>68</v>
      </c>
      <c r="K21" s="184">
        <v>18</v>
      </c>
      <c r="L21" s="259" t="str">
        <f t="shared" si="16"/>
        <v>M3</v>
      </c>
      <c r="M21" s="259" t="str">
        <f t="shared" si="17"/>
        <v>WW</v>
      </c>
      <c r="N21" s="259" t="str">
        <f t="shared" si="18"/>
        <v>M5</v>
      </c>
      <c r="O21" s="259" t="str">
        <f t="shared" si="19"/>
        <v>M5</v>
      </c>
      <c r="P21" s="259" t="str">
        <f t="shared" si="20"/>
        <v>M3</v>
      </c>
      <c r="Q21" s="102"/>
      <c r="R21" s="101">
        <v>18</v>
      </c>
      <c r="S21" s="217">
        <v>3</v>
      </c>
      <c r="T21" s="217">
        <v>12</v>
      </c>
      <c r="U21" s="217">
        <v>5</v>
      </c>
      <c r="V21" s="217">
        <v>5</v>
      </c>
      <c r="W21" s="217">
        <v>3</v>
      </c>
      <c r="X21" s="1"/>
      <c r="Y21" s="184">
        <v>18</v>
      </c>
      <c r="Z21" s="106" t="str">
        <f t="shared" si="6"/>
        <v>金龜</v>
      </c>
      <c r="AA21" s="106" t="e">
        <f t="shared" si="7"/>
        <v>#N/A</v>
      </c>
      <c r="AB21" s="106" t="str">
        <f t="shared" si="8"/>
        <v>招財進寶</v>
      </c>
      <c r="AC21" s="106" t="str">
        <f t="shared" si="9"/>
        <v>招財進寶</v>
      </c>
      <c r="AD21" s="106" t="str">
        <f t="shared" si="10"/>
        <v>金龜</v>
      </c>
    </row>
    <row r="22" spans="2:30" ht="16" customHeight="1">
      <c r="B22" s="287" t="s">
        <v>147</v>
      </c>
      <c r="C22" s="288" t="s">
        <v>151</v>
      </c>
      <c r="D22" s="293">
        <f t="shared" ref="D22:H32" si="27">D$15+D3</f>
        <v>6</v>
      </c>
      <c r="E22" s="293">
        <f t="shared" si="27"/>
        <v>10</v>
      </c>
      <c r="F22" s="293">
        <f t="shared" si="27"/>
        <v>11</v>
      </c>
      <c r="G22" s="293">
        <f t="shared" si="27"/>
        <v>11</v>
      </c>
      <c r="H22" s="293">
        <f t="shared" si="27"/>
        <v>3</v>
      </c>
      <c r="K22" s="184">
        <v>19</v>
      </c>
      <c r="L22" s="259" t="str">
        <f t="shared" si="16"/>
        <v>M3</v>
      </c>
      <c r="M22" s="259" t="str">
        <f t="shared" si="17"/>
        <v>M2</v>
      </c>
      <c r="N22" s="259" t="str">
        <f t="shared" si="18"/>
        <v>M3</v>
      </c>
      <c r="O22" s="259" t="str">
        <f t="shared" si="19"/>
        <v>S1</v>
      </c>
      <c r="P22" s="259" t="str">
        <f t="shared" si="20"/>
        <v>M3</v>
      </c>
      <c r="Q22" s="102"/>
      <c r="R22" s="101">
        <v>19</v>
      </c>
      <c r="S22" s="217">
        <v>3</v>
      </c>
      <c r="T22" s="217">
        <v>2</v>
      </c>
      <c r="U22" s="217">
        <v>3</v>
      </c>
      <c r="V22" s="217">
        <v>13</v>
      </c>
      <c r="W22" s="217">
        <v>3</v>
      </c>
      <c r="X22" s="1"/>
      <c r="Y22" s="184">
        <v>19</v>
      </c>
      <c r="Z22" s="106" t="str">
        <f t="shared" si="6"/>
        <v>金龜</v>
      </c>
      <c r="AA22" s="106" t="str">
        <f t="shared" si="7"/>
        <v>金船</v>
      </c>
      <c r="AB22" s="106" t="str">
        <f t="shared" si="8"/>
        <v>金龜</v>
      </c>
      <c r="AC22" s="106" t="e">
        <f t="shared" si="9"/>
        <v>#N/A</v>
      </c>
      <c r="AD22" s="106" t="str">
        <f t="shared" si="10"/>
        <v>金龜</v>
      </c>
    </row>
    <row r="23" spans="2:30" ht="18">
      <c r="B23" s="287" t="s">
        <v>148</v>
      </c>
      <c r="C23" s="288" t="s">
        <v>152</v>
      </c>
      <c r="D23" s="293">
        <f t="shared" si="27"/>
        <v>7</v>
      </c>
      <c r="E23" s="293">
        <f t="shared" si="27"/>
        <v>19</v>
      </c>
      <c r="F23" s="293">
        <f t="shared" si="27"/>
        <v>15</v>
      </c>
      <c r="G23" s="293">
        <f t="shared" si="27"/>
        <v>13</v>
      </c>
      <c r="H23" s="293">
        <f t="shared" si="27"/>
        <v>14</v>
      </c>
      <c r="K23" s="184">
        <v>20</v>
      </c>
      <c r="L23" s="259" t="str">
        <f t="shared" si="16"/>
        <v>M2</v>
      </c>
      <c r="M23" s="259" t="str">
        <f t="shared" si="17"/>
        <v>M2</v>
      </c>
      <c r="N23" s="259" t="str">
        <f t="shared" si="18"/>
        <v>M3</v>
      </c>
      <c r="O23" s="259" t="str">
        <f t="shared" si="19"/>
        <v>M3</v>
      </c>
      <c r="P23" s="259" t="str">
        <f t="shared" si="20"/>
        <v>M2</v>
      </c>
      <c r="Q23" s="102"/>
      <c r="R23" s="101">
        <v>20</v>
      </c>
      <c r="S23" s="217">
        <v>2</v>
      </c>
      <c r="T23" s="217">
        <v>2</v>
      </c>
      <c r="U23" s="217">
        <v>3</v>
      </c>
      <c r="V23" s="217">
        <v>3</v>
      </c>
      <c r="W23" s="217">
        <v>2</v>
      </c>
      <c r="X23" s="1"/>
      <c r="Y23" s="184">
        <v>20</v>
      </c>
      <c r="Z23" s="106" t="str">
        <f t="shared" si="6"/>
        <v>金船</v>
      </c>
      <c r="AA23" s="106" t="str">
        <f t="shared" si="7"/>
        <v>金船</v>
      </c>
      <c r="AB23" s="106" t="str">
        <f t="shared" si="8"/>
        <v>金龜</v>
      </c>
      <c r="AC23" s="106" t="str">
        <f t="shared" si="9"/>
        <v>金龜</v>
      </c>
      <c r="AD23" s="106" t="str">
        <f t="shared" si="10"/>
        <v>金船</v>
      </c>
    </row>
    <row r="24" spans="2:30" ht="18">
      <c r="B24" s="287" t="s">
        <v>149</v>
      </c>
      <c r="C24" s="288" t="s">
        <v>153</v>
      </c>
      <c r="D24" s="293">
        <f t="shared" si="27"/>
        <v>16</v>
      </c>
      <c r="E24" s="293">
        <f t="shared" si="27"/>
        <v>11</v>
      </c>
      <c r="F24" s="293">
        <f t="shared" si="27"/>
        <v>16</v>
      </c>
      <c r="G24" s="293">
        <f t="shared" si="27"/>
        <v>11</v>
      </c>
      <c r="H24" s="293">
        <f t="shared" si="27"/>
        <v>18</v>
      </c>
      <c r="K24" s="184">
        <v>21</v>
      </c>
      <c r="L24" s="259" t="str">
        <f t="shared" si="16"/>
        <v>M2</v>
      </c>
      <c r="M24" s="259" t="str">
        <f t="shared" si="17"/>
        <v>M2</v>
      </c>
      <c r="N24" s="259" t="str">
        <f t="shared" si="18"/>
        <v>M1</v>
      </c>
      <c r="O24" s="259" t="str">
        <f t="shared" si="19"/>
        <v>M3</v>
      </c>
      <c r="P24" s="259" t="str">
        <f t="shared" si="20"/>
        <v>M2</v>
      </c>
      <c r="Q24" s="102"/>
      <c r="R24" s="101">
        <v>21</v>
      </c>
      <c r="S24" s="217">
        <v>2</v>
      </c>
      <c r="T24" s="217">
        <v>2</v>
      </c>
      <c r="U24" s="217">
        <v>1</v>
      </c>
      <c r="V24" s="217">
        <v>3</v>
      </c>
      <c r="W24" s="217">
        <v>2</v>
      </c>
      <c r="X24" s="1"/>
      <c r="Y24" s="184">
        <v>21</v>
      </c>
      <c r="Z24" s="106" t="str">
        <f t="shared" si="6"/>
        <v>金船</v>
      </c>
      <c r="AA24" s="106" t="str">
        <f t="shared" si="7"/>
        <v>金船</v>
      </c>
      <c r="AB24" s="106" t="str">
        <f t="shared" si="8"/>
        <v>金鳥</v>
      </c>
      <c r="AC24" s="106" t="str">
        <f t="shared" si="9"/>
        <v>金龜</v>
      </c>
      <c r="AD24" s="106" t="str">
        <f t="shared" si="10"/>
        <v>金船</v>
      </c>
    </row>
    <row r="25" spans="2:30" ht="18">
      <c r="B25" s="287" t="s">
        <v>150</v>
      </c>
      <c r="C25" s="288" t="s">
        <v>154</v>
      </c>
      <c r="D25" s="293">
        <f t="shared" si="27"/>
        <v>21</v>
      </c>
      <c r="E25" s="293">
        <f t="shared" si="27"/>
        <v>11</v>
      </c>
      <c r="F25" s="293">
        <f t="shared" si="27"/>
        <v>9</v>
      </c>
      <c r="G25" s="293">
        <f t="shared" si="27"/>
        <v>14</v>
      </c>
      <c r="H25" s="293">
        <f t="shared" si="27"/>
        <v>17</v>
      </c>
      <c r="K25" s="184">
        <v>22</v>
      </c>
      <c r="L25" s="259" t="str">
        <f t="shared" si="16"/>
        <v>M4</v>
      </c>
      <c r="M25" s="259" t="str">
        <f t="shared" si="17"/>
        <v>S1</v>
      </c>
      <c r="N25" s="259" t="str">
        <f t="shared" si="18"/>
        <v>M1</v>
      </c>
      <c r="O25" s="259" t="str">
        <f t="shared" si="19"/>
        <v>M5</v>
      </c>
      <c r="P25" s="259" t="str">
        <f t="shared" si="20"/>
        <v>M2</v>
      </c>
      <c r="Q25" s="102"/>
      <c r="R25" s="101">
        <v>22</v>
      </c>
      <c r="S25" s="217">
        <v>4</v>
      </c>
      <c r="T25" s="217">
        <v>13</v>
      </c>
      <c r="U25" s="217">
        <v>1</v>
      </c>
      <c r="V25" s="217">
        <v>5</v>
      </c>
      <c r="W25" s="217">
        <v>2</v>
      </c>
      <c r="X25" s="1"/>
      <c r="Y25" s="184">
        <v>22</v>
      </c>
      <c r="Z25" s="106" t="str">
        <f t="shared" si="6"/>
        <v>金元寶</v>
      </c>
      <c r="AA25" s="106" t="e">
        <f t="shared" si="7"/>
        <v>#N/A</v>
      </c>
      <c r="AB25" s="106" t="str">
        <f t="shared" si="8"/>
        <v>金鳥</v>
      </c>
      <c r="AC25" s="106" t="str">
        <f t="shared" si="9"/>
        <v>招財進寶</v>
      </c>
      <c r="AD25" s="106" t="str">
        <f t="shared" si="10"/>
        <v>金船</v>
      </c>
    </row>
    <row r="26" spans="2:30" ht="18">
      <c r="B26" s="287" t="s">
        <v>259</v>
      </c>
      <c r="C26" s="288" t="s">
        <v>155</v>
      </c>
      <c r="D26" s="293">
        <f t="shared" si="27"/>
        <v>5</v>
      </c>
      <c r="E26" s="293">
        <f t="shared" si="27"/>
        <v>20</v>
      </c>
      <c r="F26" s="293">
        <f t="shared" si="27"/>
        <v>19</v>
      </c>
      <c r="G26" s="293">
        <f t="shared" si="27"/>
        <v>17</v>
      </c>
      <c r="H26" s="293">
        <f t="shared" si="27"/>
        <v>14</v>
      </c>
      <c r="K26" s="184">
        <v>23</v>
      </c>
      <c r="L26" s="259" t="str">
        <f t="shared" si="16"/>
        <v>M4</v>
      </c>
      <c r="M26" s="259" t="str">
        <f t="shared" si="17"/>
        <v>M5</v>
      </c>
      <c r="N26" s="259" t="str">
        <f t="shared" si="18"/>
        <v>M5</v>
      </c>
      <c r="O26" s="259" t="str">
        <f t="shared" si="19"/>
        <v>M2</v>
      </c>
      <c r="P26" s="259" t="str">
        <f t="shared" si="20"/>
        <v>M4</v>
      </c>
      <c r="Q26" s="102"/>
      <c r="R26" s="101">
        <v>23</v>
      </c>
      <c r="S26" s="217">
        <v>4</v>
      </c>
      <c r="T26" s="217">
        <v>5</v>
      </c>
      <c r="U26" s="217">
        <v>5</v>
      </c>
      <c r="V26" s="217">
        <v>2</v>
      </c>
      <c r="W26" s="217">
        <v>4</v>
      </c>
      <c r="X26" s="1"/>
      <c r="Y26" s="184">
        <v>23</v>
      </c>
      <c r="Z26" s="106" t="str">
        <f t="shared" si="6"/>
        <v>金元寶</v>
      </c>
      <c r="AA26" s="106" t="str">
        <f t="shared" si="7"/>
        <v>招財進寶</v>
      </c>
      <c r="AB26" s="106" t="str">
        <f t="shared" si="8"/>
        <v>招財進寶</v>
      </c>
      <c r="AC26" s="106" t="str">
        <f t="shared" si="9"/>
        <v>金船</v>
      </c>
      <c r="AD26" s="106" t="str">
        <f t="shared" si="10"/>
        <v>金元寶</v>
      </c>
    </row>
    <row r="27" spans="2:30" ht="18">
      <c r="B27" s="287" t="s">
        <v>186</v>
      </c>
      <c r="C27" s="288" t="s">
        <v>192</v>
      </c>
      <c r="D27" s="293">
        <f t="shared" si="27"/>
        <v>0</v>
      </c>
      <c r="E27" s="293">
        <f t="shared" si="27"/>
        <v>4</v>
      </c>
      <c r="F27" s="293">
        <f t="shared" si="27"/>
        <v>4</v>
      </c>
      <c r="G27" s="293">
        <f t="shared" si="27"/>
        <v>3</v>
      </c>
      <c r="H27" s="293">
        <f t="shared" si="27"/>
        <v>0</v>
      </c>
      <c r="K27" s="184">
        <v>24</v>
      </c>
      <c r="L27" s="259" t="str">
        <f t="shared" si="16"/>
        <v>M4</v>
      </c>
      <c r="M27" s="259" t="str">
        <f t="shared" si="17"/>
        <v>M5</v>
      </c>
      <c r="N27" s="259" t="str">
        <f t="shared" si="18"/>
        <v>M5</v>
      </c>
      <c r="O27" s="259" t="str">
        <f t="shared" si="19"/>
        <v>M2</v>
      </c>
      <c r="P27" s="259" t="str">
        <f t="shared" si="20"/>
        <v>M4</v>
      </c>
      <c r="Q27" s="102"/>
      <c r="R27" s="101">
        <v>24</v>
      </c>
      <c r="S27" s="217">
        <v>4</v>
      </c>
      <c r="T27" s="217">
        <v>5</v>
      </c>
      <c r="U27" s="217">
        <v>5</v>
      </c>
      <c r="V27" s="217">
        <v>2</v>
      </c>
      <c r="W27" s="217">
        <v>4</v>
      </c>
      <c r="X27" s="1"/>
      <c r="Y27" s="184">
        <v>24</v>
      </c>
      <c r="Z27" s="106" t="str">
        <f t="shared" si="6"/>
        <v>金元寶</v>
      </c>
      <c r="AA27" s="106" t="str">
        <f t="shared" si="7"/>
        <v>招財進寶</v>
      </c>
      <c r="AB27" s="106" t="str">
        <f t="shared" si="8"/>
        <v>招財進寶</v>
      </c>
      <c r="AC27" s="106" t="str">
        <f t="shared" si="9"/>
        <v>金船</v>
      </c>
      <c r="AD27" s="106" t="str">
        <f t="shared" si="10"/>
        <v>金元寶</v>
      </c>
    </row>
    <row r="28" spans="2:30" ht="18">
      <c r="B28" s="287" t="s">
        <v>187</v>
      </c>
      <c r="C28" s="288" t="s">
        <v>193</v>
      </c>
      <c r="D28" s="293">
        <f t="shared" si="27"/>
        <v>0</v>
      </c>
      <c r="E28" s="293">
        <f t="shared" si="27"/>
        <v>4</v>
      </c>
      <c r="F28" s="293">
        <f t="shared" si="27"/>
        <v>4</v>
      </c>
      <c r="G28" s="293">
        <f t="shared" si="27"/>
        <v>3</v>
      </c>
      <c r="H28" s="293">
        <f t="shared" si="27"/>
        <v>0</v>
      </c>
      <c r="K28" s="184">
        <v>25</v>
      </c>
      <c r="L28" s="259" t="str">
        <f t="shared" si="16"/>
        <v>M1</v>
      </c>
      <c r="M28" s="259" t="str">
        <f t="shared" si="17"/>
        <v>M5</v>
      </c>
      <c r="N28" s="259" t="str">
        <f t="shared" si="18"/>
        <v>S1</v>
      </c>
      <c r="O28" s="259" t="str">
        <f t="shared" si="19"/>
        <v>S1</v>
      </c>
      <c r="P28" s="259" t="str">
        <f t="shared" si="20"/>
        <v>M3</v>
      </c>
      <c r="Q28" s="102"/>
      <c r="R28" s="101">
        <v>25</v>
      </c>
      <c r="S28" s="217">
        <v>1</v>
      </c>
      <c r="T28" s="217">
        <v>5</v>
      </c>
      <c r="U28" s="217">
        <v>13</v>
      </c>
      <c r="V28" s="217">
        <v>13</v>
      </c>
      <c r="W28" s="217">
        <v>3</v>
      </c>
      <c r="X28" s="1"/>
      <c r="Y28" s="184">
        <v>25</v>
      </c>
      <c r="Z28" s="106" t="str">
        <f t="shared" si="6"/>
        <v>金鳥</v>
      </c>
      <c r="AA28" s="106" t="str">
        <f t="shared" si="7"/>
        <v>招財進寶</v>
      </c>
      <c r="AB28" s="106" t="e">
        <f t="shared" si="8"/>
        <v>#N/A</v>
      </c>
      <c r="AC28" s="106" t="e">
        <f t="shared" si="9"/>
        <v>#N/A</v>
      </c>
      <c r="AD28" s="106" t="str">
        <f t="shared" si="10"/>
        <v>金龜</v>
      </c>
    </row>
    <row r="29" spans="2:30" ht="18">
      <c r="B29" s="287" t="s">
        <v>188</v>
      </c>
      <c r="C29" s="2"/>
      <c r="D29" s="293">
        <f t="shared" si="27"/>
        <v>0</v>
      </c>
      <c r="E29" s="293">
        <f t="shared" si="27"/>
        <v>4</v>
      </c>
      <c r="F29" s="293">
        <f t="shared" si="27"/>
        <v>4</v>
      </c>
      <c r="G29" s="293">
        <f t="shared" si="27"/>
        <v>3</v>
      </c>
      <c r="H29" s="293">
        <f t="shared" si="27"/>
        <v>0</v>
      </c>
      <c r="K29" s="184">
        <v>26</v>
      </c>
      <c r="L29" s="259" t="str">
        <f t="shared" si="16"/>
        <v>M1</v>
      </c>
      <c r="M29" s="259" t="str">
        <f t="shared" si="17"/>
        <v>M3</v>
      </c>
      <c r="N29" s="259" t="str">
        <f t="shared" si="18"/>
        <v>M5</v>
      </c>
      <c r="O29" s="259" t="str">
        <f t="shared" si="19"/>
        <v>M4</v>
      </c>
      <c r="P29" s="259" t="str">
        <f t="shared" si="20"/>
        <v>M3</v>
      </c>
      <c r="Q29" s="102"/>
      <c r="R29" s="101">
        <v>26</v>
      </c>
      <c r="S29" s="217">
        <v>1</v>
      </c>
      <c r="T29" s="217">
        <v>3</v>
      </c>
      <c r="U29" s="217">
        <v>5</v>
      </c>
      <c r="V29" s="217">
        <v>4</v>
      </c>
      <c r="W29" s="217">
        <v>3</v>
      </c>
      <c r="X29" s="1"/>
      <c r="Y29" s="184">
        <v>26</v>
      </c>
      <c r="Z29" s="106" t="str">
        <f t="shared" si="6"/>
        <v>金鳥</v>
      </c>
      <c r="AA29" s="106" t="str">
        <f t="shared" si="7"/>
        <v>金龜</v>
      </c>
      <c r="AB29" s="106" t="str">
        <f t="shared" si="8"/>
        <v>招財進寶</v>
      </c>
      <c r="AC29" s="106" t="str">
        <f t="shared" si="9"/>
        <v>金元寶</v>
      </c>
      <c r="AD29" s="106" t="str">
        <f t="shared" si="10"/>
        <v>金龜</v>
      </c>
    </row>
    <row r="30" spans="2:30" ht="18">
      <c r="B30" s="287" t="s">
        <v>189</v>
      </c>
      <c r="C30" s="2"/>
      <c r="D30" s="293">
        <f t="shared" si="27"/>
        <v>0</v>
      </c>
      <c r="E30" s="293">
        <f t="shared" si="27"/>
        <v>4</v>
      </c>
      <c r="F30" s="293">
        <f t="shared" si="27"/>
        <v>4</v>
      </c>
      <c r="G30" s="293">
        <f t="shared" si="27"/>
        <v>3</v>
      </c>
      <c r="H30" s="293">
        <f t="shared" si="27"/>
        <v>0</v>
      </c>
      <c r="K30" s="184">
        <v>27</v>
      </c>
      <c r="L30" s="259" t="str">
        <f t="shared" si="16"/>
        <v>M1</v>
      </c>
      <c r="M30" s="259" t="str">
        <f t="shared" si="17"/>
        <v>WW</v>
      </c>
      <c r="N30" s="259" t="str">
        <f t="shared" si="18"/>
        <v>M5</v>
      </c>
      <c r="O30" s="259" t="str">
        <f t="shared" si="19"/>
        <v>M4</v>
      </c>
      <c r="P30" s="259" t="str">
        <f t="shared" si="20"/>
        <v>M2</v>
      </c>
      <c r="Q30" s="102"/>
      <c r="R30" s="101">
        <v>27</v>
      </c>
      <c r="S30" s="217">
        <v>1</v>
      </c>
      <c r="T30" s="217">
        <v>12</v>
      </c>
      <c r="U30" s="217">
        <v>5</v>
      </c>
      <c r="V30" s="217">
        <v>4</v>
      </c>
      <c r="W30" s="217">
        <v>2</v>
      </c>
      <c r="X30" s="1"/>
      <c r="Y30" s="184">
        <v>27</v>
      </c>
      <c r="Z30" s="106" t="str">
        <f t="shared" si="6"/>
        <v>金鳥</v>
      </c>
      <c r="AA30" s="106" t="e">
        <f t="shared" si="7"/>
        <v>#N/A</v>
      </c>
      <c r="AB30" s="106" t="str">
        <f t="shared" si="8"/>
        <v>招財進寶</v>
      </c>
      <c r="AC30" s="106" t="str">
        <f t="shared" si="9"/>
        <v>金元寶</v>
      </c>
      <c r="AD30" s="106" t="str">
        <f t="shared" si="10"/>
        <v>金船</v>
      </c>
    </row>
    <row r="31" spans="2:30" ht="18">
      <c r="B31" s="287" t="s">
        <v>190</v>
      </c>
      <c r="C31" s="2"/>
      <c r="D31" s="293">
        <f t="shared" si="27"/>
        <v>0</v>
      </c>
      <c r="E31" s="293">
        <f t="shared" si="27"/>
        <v>4</v>
      </c>
      <c r="F31" s="293">
        <f t="shared" si="27"/>
        <v>4</v>
      </c>
      <c r="G31" s="293">
        <f t="shared" si="27"/>
        <v>3</v>
      </c>
      <c r="H31" s="293">
        <f t="shared" si="27"/>
        <v>0</v>
      </c>
      <c r="K31" s="184">
        <v>28</v>
      </c>
      <c r="L31" s="259" t="str">
        <f t="shared" si="16"/>
        <v>M4</v>
      </c>
      <c r="M31" s="259" t="str">
        <f t="shared" si="17"/>
        <v>M5</v>
      </c>
      <c r="N31" s="259" t="str">
        <f t="shared" si="18"/>
        <v>M4</v>
      </c>
      <c r="O31" s="259" t="str">
        <f t="shared" si="19"/>
        <v>M4</v>
      </c>
      <c r="P31" s="259" t="str">
        <f t="shared" si="20"/>
        <v>M4</v>
      </c>
      <c r="Q31" s="102"/>
      <c r="R31" s="101">
        <v>28</v>
      </c>
      <c r="S31" s="217">
        <v>4</v>
      </c>
      <c r="T31" s="217">
        <v>5</v>
      </c>
      <c r="U31" s="217">
        <v>4</v>
      </c>
      <c r="V31" s="217">
        <v>4</v>
      </c>
      <c r="W31" s="217">
        <v>4</v>
      </c>
      <c r="X31" s="1"/>
      <c r="Y31" s="184">
        <v>28</v>
      </c>
      <c r="Z31" s="106" t="str">
        <f t="shared" si="6"/>
        <v>金元寶</v>
      </c>
      <c r="AA31" s="106" t="str">
        <f t="shared" si="7"/>
        <v>招財進寶</v>
      </c>
      <c r="AB31" s="106" t="str">
        <f t="shared" si="8"/>
        <v>金元寶</v>
      </c>
      <c r="AC31" s="106" t="str">
        <f t="shared" si="9"/>
        <v>金元寶</v>
      </c>
      <c r="AD31" s="106" t="str">
        <f t="shared" si="10"/>
        <v>金元寶</v>
      </c>
    </row>
    <row r="32" spans="2:30" ht="18">
      <c r="B32" s="287" t="s">
        <v>191</v>
      </c>
      <c r="C32" s="2"/>
      <c r="D32" s="293">
        <f t="shared" si="27"/>
        <v>0</v>
      </c>
      <c r="E32" s="293">
        <f t="shared" si="27"/>
        <v>4</v>
      </c>
      <c r="F32" s="293">
        <f t="shared" si="27"/>
        <v>4</v>
      </c>
      <c r="G32" s="293">
        <f t="shared" si="27"/>
        <v>3</v>
      </c>
      <c r="H32" s="293">
        <f t="shared" si="27"/>
        <v>0</v>
      </c>
      <c r="K32" s="184">
        <v>29</v>
      </c>
      <c r="L32" s="259" t="str">
        <f t="shared" si="16"/>
        <v>M4</v>
      </c>
      <c r="M32" s="259" t="str">
        <f t="shared" si="17"/>
        <v>M1</v>
      </c>
      <c r="N32" s="259" t="str">
        <f t="shared" si="18"/>
        <v>M3</v>
      </c>
      <c r="O32" s="259" t="str">
        <f t="shared" si="19"/>
        <v>WW</v>
      </c>
      <c r="P32" s="259" t="str">
        <f t="shared" si="20"/>
        <v>M4</v>
      </c>
      <c r="Q32" s="102"/>
      <c r="R32" s="101">
        <v>29</v>
      </c>
      <c r="S32" s="217">
        <v>4</v>
      </c>
      <c r="T32" s="217">
        <v>1</v>
      </c>
      <c r="U32" s="217">
        <v>3</v>
      </c>
      <c r="V32" s="217">
        <v>12</v>
      </c>
      <c r="W32" s="217">
        <v>4</v>
      </c>
      <c r="X32" s="1"/>
      <c r="Y32" s="184">
        <v>29</v>
      </c>
      <c r="Z32" s="106" t="str">
        <f t="shared" si="6"/>
        <v>金元寶</v>
      </c>
      <c r="AA32" s="106" t="str">
        <f t="shared" si="7"/>
        <v>金鳥</v>
      </c>
      <c r="AB32" s="106" t="str">
        <f t="shared" si="8"/>
        <v>金龜</v>
      </c>
      <c r="AC32" s="106" t="e">
        <f t="shared" si="9"/>
        <v>#N/A</v>
      </c>
      <c r="AD32" s="106" t="str">
        <f t="shared" si="10"/>
        <v>金元寶</v>
      </c>
    </row>
    <row r="33" spans="2:30" ht="18">
      <c r="K33" s="184">
        <v>30</v>
      </c>
      <c r="L33" s="259" t="str">
        <f t="shared" si="16"/>
        <v>M4</v>
      </c>
      <c r="M33" s="259" t="str">
        <f t="shared" si="17"/>
        <v>M2</v>
      </c>
      <c r="N33" s="259" t="str">
        <f t="shared" si="18"/>
        <v>M3</v>
      </c>
      <c r="O33" s="259" t="str">
        <f t="shared" si="19"/>
        <v>M2</v>
      </c>
      <c r="P33" s="259" t="str">
        <f t="shared" si="20"/>
        <v>M3</v>
      </c>
      <c r="Q33" s="102"/>
      <c r="R33" s="101">
        <v>30</v>
      </c>
      <c r="S33" s="217">
        <v>4</v>
      </c>
      <c r="T33" s="217">
        <v>2</v>
      </c>
      <c r="U33" s="217">
        <v>3</v>
      </c>
      <c r="V33" s="217">
        <v>2</v>
      </c>
      <c r="W33" s="217">
        <v>3</v>
      </c>
      <c r="X33" s="1"/>
      <c r="Y33" s="184">
        <v>30</v>
      </c>
      <c r="Z33" s="106" t="str">
        <f t="shared" si="6"/>
        <v>金元寶</v>
      </c>
      <c r="AA33" s="106" t="str">
        <f t="shared" si="7"/>
        <v>金船</v>
      </c>
      <c r="AB33" s="106" t="str">
        <f t="shared" si="8"/>
        <v>金龜</v>
      </c>
      <c r="AC33" s="106" t="str">
        <f t="shared" si="9"/>
        <v>金船</v>
      </c>
      <c r="AD33" s="106" t="str">
        <f t="shared" si="10"/>
        <v>金龜</v>
      </c>
    </row>
    <row r="34" spans="2:30" ht="18">
      <c r="I34" s="30"/>
      <c r="K34" s="184">
        <v>31</v>
      </c>
      <c r="L34" s="259" t="str">
        <f t="shared" si="16"/>
        <v>M1</v>
      </c>
      <c r="M34" s="259" t="str">
        <f t="shared" si="17"/>
        <v>M3</v>
      </c>
      <c r="N34" s="259" t="str">
        <f t="shared" si="18"/>
        <v>M1</v>
      </c>
      <c r="O34" s="259" t="str">
        <f t="shared" si="19"/>
        <v>M1</v>
      </c>
      <c r="P34" s="259" t="str">
        <f t="shared" si="20"/>
        <v>M3</v>
      </c>
      <c r="Q34" s="102"/>
      <c r="R34" s="101">
        <v>31</v>
      </c>
      <c r="S34" s="217">
        <v>1</v>
      </c>
      <c r="T34" s="217">
        <v>3</v>
      </c>
      <c r="U34" s="217">
        <v>1</v>
      </c>
      <c r="V34" s="217">
        <v>1</v>
      </c>
      <c r="W34" s="217">
        <v>3</v>
      </c>
      <c r="X34" s="1"/>
      <c r="Y34" s="184">
        <v>31</v>
      </c>
      <c r="Z34" s="106" t="str">
        <f t="shared" si="6"/>
        <v>金鳥</v>
      </c>
      <c r="AA34" s="106" t="str">
        <f t="shared" si="7"/>
        <v>金龜</v>
      </c>
      <c r="AB34" s="106" t="str">
        <f t="shared" si="8"/>
        <v>金鳥</v>
      </c>
      <c r="AC34" s="106" t="str">
        <f t="shared" si="9"/>
        <v>金鳥</v>
      </c>
      <c r="AD34" s="106" t="str">
        <f t="shared" si="10"/>
        <v>金龜</v>
      </c>
    </row>
    <row r="35" spans="2:30" ht="18">
      <c r="B35" s="28" t="s">
        <v>12</v>
      </c>
      <c r="C35" s="28" t="s">
        <v>13</v>
      </c>
      <c r="D35" s="292" t="s">
        <v>14</v>
      </c>
      <c r="E35" s="292" t="s">
        <v>15</v>
      </c>
      <c r="F35" s="292" t="s">
        <v>16</v>
      </c>
      <c r="G35" s="292" t="s">
        <v>17</v>
      </c>
      <c r="H35" s="292" t="s">
        <v>18</v>
      </c>
      <c r="I35" s="30"/>
      <c r="K35" s="184">
        <v>32</v>
      </c>
      <c r="L35" s="259" t="str">
        <f t="shared" si="16"/>
        <v>M1</v>
      </c>
      <c r="M35" s="259" t="str">
        <f t="shared" si="17"/>
        <v>M3</v>
      </c>
      <c r="N35" s="259" t="str">
        <f t="shared" si="18"/>
        <v>M1</v>
      </c>
      <c r="O35" s="259" t="str">
        <f t="shared" si="19"/>
        <v>M1</v>
      </c>
      <c r="P35" s="259" t="str">
        <f t="shared" si="20"/>
        <v>M3</v>
      </c>
      <c r="Q35" s="102"/>
      <c r="R35" s="101">
        <v>32</v>
      </c>
      <c r="S35" s="217">
        <v>1</v>
      </c>
      <c r="T35" s="217">
        <v>3</v>
      </c>
      <c r="U35" s="217">
        <v>1</v>
      </c>
      <c r="V35" s="217">
        <v>1</v>
      </c>
      <c r="W35" s="217">
        <v>3</v>
      </c>
      <c r="X35" s="1"/>
      <c r="Y35" s="184">
        <v>32</v>
      </c>
      <c r="Z35" s="106" t="str">
        <f t="shared" ref="Z35:Z62" si="28">VLOOKUP(L35,$B$3:$I$11,2,FALSE)</f>
        <v>金鳥</v>
      </c>
      <c r="AA35" s="106" t="str">
        <f t="shared" ref="AA35:AA62" si="29">VLOOKUP(M35,$B$3:$I$11,2,FALSE)</f>
        <v>金龜</v>
      </c>
      <c r="AB35" s="106" t="str">
        <f t="shared" ref="AB35:AB62" si="30">VLOOKUP(N35,$B$3:$I$11,2,FALSE)</f>
        <v>金鳥</v>
      </c>
      <c r="AC35" s="106" t="str">
        <f t="shared" ref="AC35:AC62" si="31">VLOOKUP(O35,$B$3:$I$11,2,FALSE)</f>
        <v>金鳥</v>
      </c>
      <c r="AD35" s="106" t="str">
        <f t="shared" ref="AD35:AD62" si="32">VLOOKUP(P35,$B$3:$I$11,2,FALSE)</f>
        <v>金龜</v>
      </c>
    </row>
    <row r="36" spans="2:30" ht="18">
      <c r="B36" s="287" t="s">
        <v>10</v>
      </c>
      <c r="C36" s="288" t="s">
        <v>164</v>
      </c>
      <c r="D36" s="7">
        <f>D21</f>
        <v>56</v>
      </c>
      <c r="E36" s="7">
        <f>E21</f>
        <v>58</v>
      </c>
      <c r="F36" s="7">
        <f>F21</f>
        <v>57</v>
      </c>
      <c r="G36" s="7">
        <f>G21</f>
        <v>56</v>
      </c>
      <c r="H36" s="7">
        <f>H21</f>
        <v>68</v>
      </c>
      <c r="K36" s="184">
        <v>33</v>
      </c>
      <c r="L36" s="259" t="str">
        <f t="shared" si="16"/>
        <v>M1</v>
      </c>
      <c r="M36" s="259" t="str">
        <f t="shared" si="17"/>
        <v>M2</v>
      </c>
      <c r="N36" s="259" t="str">
        <f t="shared" si="18"/>
        <v>M1</v>
      </c>
      <c r="O36" s="259" t="str">
        <f t="shared" si="19"/>
        <v>M5</v>
      </c>
      <c r="P36" s="259" t="str">
        <f t="shared" si="20"/>
        <v>M5</v>
      </c>
      <c r="Q36" s="102"/>
      <c r="R36" s="101">
        <v>33</v>
      </c>
      <c r="S36" s="217">
        <v>1</v>
      </c>
      <c r="T36" s="217">
        <v>2</v>
      </c>
      <c r="U36" s="217">
        <v>1</v>
      </c>
      <c r="V36" s="217">
        <v>5</v>
      </c>
      <c r="W36" s="217">
        <v>5</v>
      </c>
      <c r="X36" s="1"/>
      <c r="Y36" s="184">
        <v>33</v>
      </c>
      <c r="Z36" s="106" t="str">
        <f t="shared" si="28"/>
        <v>金鳥</v>
      </c>
      <c r="AA36" s="106" t="str">
        <f t="shared" si="29"/>
        <v>金船</v>
      </c>
      <c r="AB36" s="106" t="str">
        <f t="shared" si="30"/>
        <v>金鳥</v>
      </c>
      <c r="AC36" s="106" t="str">
        <f t="shared" si="31"/>
        <v>招財進寶</v>
      </c>
      <c r="AD36" s="106" t="str">
        <f t="shared" si="32"/>
        <v>招財進寶</v>
      </c>
    </row>
    <row r="37" spans="2:30" ht="18">
      <c r="B37" s="287" t="s">
        <v>165</v>
      </c>
      <c r="C37" s="288"/>
      <c r="D37" s="290">
        <f>SUM('BNRegularＸ_W()'!I4:I84)</f>
        <v>46</v>
      </c>
      <c r="E37" s="290">
        <f>SUM('BNRegularＸ_W()'!J4:J84)</f>
        <v>35</v>
      </c>
      <c r="F37" s="290">
        <f>SUM('BNRegularＸ_W()'!K4:K84)</f>
        <v>34</v>
      </c>
      <c r="G37" s="290">
        <f>SUM('BNRegularＸ_W()'!L4:L84)</f>
        <v>32</v>
      </c>
      <c r="H37" s="290">
        <f>SUM('BNRegularＸ_W()'!M4:M84)</f>
        <v>59</v>
      </c>
      <c r="K37" s="184">
        <v>34</v>
      </c>
      <c r="L37" s="259" t="str">
        <f t="shared" si="16"/>
        <v>S1</v>
      </c>
      <c r="M37" s="259" t="str">
        <f t="shared" si="17"/>
        <v>M5</v>
      </c>
      <c r="N37" s="259" t="str">
        <f t="shared" si="18"/>
        <v>M2</v>
      </c>
      <c r="O37" s="259" t="str">
        <f t="shared" si="19"/>
        <v>M5</v>
      </c>
      <c r="P37" s="259" t="str">
        <f t="shared" si="20"/>
        <v>M2</v>
      </c>
      <c r="Q37" s="102"/>
      <c r="R37" s="101">
        <v>34</v>
      </c>
      <c r="S37" s="217">
        <v>13</v>
      </c>
      <c r="T37" s="217">
        <v>5</v>
      </c>
      <c r="U37" s="217">
        <v>2</v>
      </c>
      <c r="V37" s="217">
        <v>5</v>
      </c>
      <c r="W37" s="217">
        <v>2</v>
      </c>
      <c r="X37" s="1"/>
      <c r="Y37" s="184">
        <v>34</v>
      </c>
      <c r="Z37" s="106" t="e">
        <f t="shared" si="28"/>
        <v>#N/A</v>
      </c>
      <c r="AA37" s="106" t="str">
        <f t="shared" si="29"/>
        <v>招財進寶</v>
      </c>
      <c r="AB37" s="106" t="str">
        <f t="shared" si="30"/>
        <v>金船</v>
      </c>
      <c r="AC37" s="106" t="str">
        <f t="shared" si="31"/>
        <v>招財進寶</v>
      </c>
      <c r="AD37" s="106" t="str">
        <f t="shared" si="32"/>
        <v>金船</v>
      </c>
    </row>
    <row r="38" spans="2:30" ht="18">
      <c r="B38" s="287" t="s">
        <v>166</v>
      </c>
      <c r="C38" s="288"/>
      <c r="D38" s="290">
        <f>SUM('BNRegularＸ_W()'!O4:O84)</f>
        <v>43</v>
      </c>
      <c r="E38" s="290">
        <f>SUM('BNRegularＸ_W()'!P4:P84)</f>
        <v>13</v>
      </c>
      <c r="F38" s="290">
        <f>SUM('BNRegularＸ_W()'!Q4:Q84)</f>
        <v>22</v>
      </c>
      <c r="G38" s="290">
        <f>SUM('BNRegularＸ_W()'!R4:R84)</f>
        <v>25</v>
      </c>
      <c r="H38" s="290">
        <f>SUM('BNRegularＸ_W()'!S4:S84)</f>
        <v>30</v>
      </c>
      <c r="K38" s="184">
        <v>35</v>
      </c>
      <c r="L38" s="259" t="str">
        <f t="shared" si="16"/>
        <v>M3</v>
      </c>
      <c r="M38" s="259" t="str">
        <f t="shared" si="17"/>
        <v>S1</v>
      </c>
      <c r="N38" s="259" t="str">
        <f t="shared" si="18"/>
        <v>M2</v>
      </c>
      <c r="O38" s="259" t="str">
        <f t="shared" si="19"/>
        <v>M5</v>
      </c>
      <c r="P38" s="259" t="str">
        <f t="shared" si="20"/>
        <v>M3</v>
      </c>
      <c r="Q38" s="102"/>
      <c r="R38" s="101">
        <v>35</v>
      </c>
      <c r="S38" s="217">
        <v>3</v>
      </c>
      <c r="T38" s="217">
        <v>13</v>
      </c>
      <c r="U38" s="217">
        <v>2</v>
      </c>
      <c r="V38" s="217">
        <v>5</v>
      </c>
      <c r="W38" s="217">
        <v>3</v>
      </c>
      <c r="X38" s="1"/>
      <c r="Y38" s="184">
        <v>35</v>
      </c>
      <c r="Z38" s="106" t="str">
        <f t="shared" si="28"/>
        <v>金龜</v>
      </c>
      <c r="AA38" s="106" t="e">
        <f t="shared" si="29"/>
        <v>#N/A</v>
      </c>
      <c r="AB38" s="106" t="str">
        <f t="shared" si="30"/>
        <v>金船</v>
      </c>
      <c r="AC38" s="106" t="str">
        <f t="shared" si="31"/>
        <v>招財進寶</v>
      </c>
      <c r="AD38" s="106" t="str">
        <f t="shared" si="32"/>
        <v>金龜</v>
      </c>
    </row>
    <row r="39" spans="2:30" ht="18">
      <c r="B39" s="287" t="s">
        <v>167</v>
      </c>
      <c r="C39" s="288"/>
      <c r="D39" s="290">
        <f>SUM('BNRegularＸ_W()'!U4:U84)</f>
        <v>27</v>
      </c>
      <c r="E39" s="290">
        <f>SUM('BNRegularＸ_W()'!V4:V84)</f>
        <v>33</v>
      </c>
      <c r="F39" s="290">
        <f>SUM('BNRegularＸ_W()'!W4:W84)</f>
        <v>19</v>
      </c>
      <c r="G39" s="290">
        <f>SUM('BNRegularＸ_W()'!X4:X84)</f>
        <v>28</v>
      </c>
      <c r="H39" s="290">
        <f>SUM('BNRegularＸ_W()'!Y4:Y84)</f>
        <v>22</v>
      </c>
      <c r="I39" s="30"/>
      <c r="K39" s="184">
        <v>36</v>
      </c>
      <c r="L39" s="259" t="str">
        <f t="shared" si="16"/>
        <v>M4</v>
      </c>
      <c r="M39" s="259" t="str">
        <f t="shared" si="17"/>
        <v>M1</v>
      </c>
      <c r="N39" s="259" t="str">
        <f t="shared" si="18"/>
        <v>M2</v>
      </c>
      <c r="O39" s="259" t="str">
        <f t="shared" si="19"/>
        <v>WW</v>
      </c>
      <c r="P39" s="259" t="str">
        <f t="shared" si="20"/>
        <v>M4</v>
      </c>
      <c r="Q39" s="102"/>
      <c r="R39" s="101">
        <v>36</v>
      </c>
      <c r="S39" s="217">
        <v>4</v>
      </c>
      <c r="T39" s="217">
        <v>1</v>
      </c>
      <c r="U39" s="217">
        <v>2</v>
      </c>
      <c r="V39" s="217">
        <v>12</v>
      </c>
      <c r="W39" s="217">
        <v>4</v>
      </c>
      <c r="X39" s="1"/>
      <c r="Y39" s="184">
        <v>36</v>
      </c>
      <c r="Z39" s="106" t="str">
        <f t="shared" si="28"/>
        <v>金元寶</v>
      </c>
      <c r="AA39" s="106" t="str">
        <f t="shared" si="29"/>
        <v>金鳥</v>
      </c>
      <c r="AB39" s="106" t="str">
        <f t="shared" si="30"/>
        <v>金船</v>
      </c>
      <c r="AC39" s="106" t="e">
        <f t="shared" si="31"/>
        <v>#N/A</v>
      </c>
      <c r="AD39" s="106" t="str">
        <f t="shared" si="32"/>
        <v>金元寶</v>
      </c>
    </row>
    <row r="40" spans="2:30" ht="18">
      <c r="B40" s="287" t="s">
        <v>168</v>
      </c>
      <c r="C40" s="288"/>
      <c r="D40" s="290">
        <f>SUM('BNRegularＸ_W()'!AA4:AA84)</f>
        <v>19</v>
      </c>
      <c r="E40" s="290">
        <f>SUM('BNRegularＸ_W()'!AB4:AB84)</f>
        <v>35</v>
      </c>
      <c r="F40" s="290">
        <f>SUM('BNRegularＸ_W()'!AC4:AC84)</f>
        <v>35</v>
      </c>
      <c r="G40" s="290">
        <f>SUM('BNRegularＸ_W()'!AD4:AD84)</f>
        <v>30</v>
      </c>
      <c r="H40" s="290">
        <f>SUM('BNRegularＸ_W()'!AE4:AE84)</f>
        <v>31</v>
      </c>
      <c r="I40" s="30"/>
      <c r="K40" s="184">
        <v>37</v>
      </c>
      <c r="L40" s="259" t="str">
        <f t="shared" si="16"/>
        <v>M4</v>
      </c>
      <c r="M40" s="259" t="str">
        <f t="shared" si="17"/>
        <v>M5</v>
      </c>
      <c r="N40" s="259" t="str">
        <f t="shared" si="18"/>
        <v>S1</v>
      </c>
      <c r="O40" s="259" t="str">
        <f t="shared" si="19"/>
        <v>M4</v>
      </c>
      <c r="P40" s="259" t="str">
        <f t="shared" si="20"/>
        <v>M5</v>
      </c>
      <c r="Q40" s="102"/>
      <c r="R40" s="101">
        <v>37</v>
      </c>
      <c r="S40" s="217">
        <v>4</v>
      </c>
      <c r="T40" s="217">
        <v>5</v>
      </c>
      <c r="U40" s="217">
        <v>13</v>
      </c>
      <c r="V40" s="217">
        <v>4</v>
      </c>
      <c r="W40" s="217">
        <v>5</v>
      </c>
      <c r="X40" s="1"/>
      <c r="Y40" s="184">
        <v>37</v>
      </c>
      <c r="Z40" s="106" t="str">
        <f t="shared" si="28"/>
        <v>金元寶</v>
      </c>
      <c r="AA40" s="106" t="str">
        <f t="shared" si="29"/>
        <v>招財進寶</v>
      </c>
      <c r="AB40" s="106" t="e">
        <f t="shared" si="30"/>
        <v>#N/A</v>
      </c>
      <c r="AC40" s="106" t="str">
        <f t="shared" si="31"/>
        <v>金元寶</v>
      </c>
      <c r="AD40" s="106" t="str">
        <f t="shared" si="32"/>
        <v>招財進寶</v>
      </c>
    </row>
    <row r="41" spans="2:30" ht="18">
      <c r="B41" s="287" t="s">
        <v>169</v>
      </c>
      <c r="C41" s="288"/>
      <c r="D41" s="290">
        <f>SUM('BNRegularＸ_W()'!AG4:AG84)</f>
        <v>47</v>
      </c>
      <c r="E41" s="290">
        <f>SUM('BNRegularＸ_W()'!AH4:AH84)</f>
        <v>21</v>
      </c>
      <c r="F41" s="290">
        <f>SUM('BNRegularＸ_W()'!AI4:AI84)</f>
        <v>21</v>
      </c>
      <c r="G41" s="290">
        <f>SUM('BNRegularＸ_W()'!AJ4:AJ84)</f>
        <v>22</v>
      </c>
      <c r="H41" s="290">
        <f>SUM('BNRegularＸ_W()'!AK4:AK84)</f>
        <v>32</v>
      </c>
      <c r="I41" s="30"/>
      <c r="K41" s="184">
        <v>38</v>
      </c>
      <c r="L41" s="259" t="str">
        <f t="shared" si="16"/>
        <v>M3</v>
      </c>
      <c r="M41" s="259" t="str">
        <f t="shared" si="17"/>
        <v>M2</v>
      </c>
      <c r="N41" s="259" t="str">
        <f t="shared" si="18"/>
        <v>M3</v>
      </c>
      <c r="O41" s="259" t="str">
        <f t="shared" si="19"/>
        <v>M4</v>
      </c>
      <c r="P41" s="259" t="str">
        <f t="shared" si="20"/>
        <v>M5</v>
      </c>
      <c r="Q41" s="102"/>
      <c r="R41" s="101">
        <v>38</v>
      </c>
      <c r="S41" s="217">
        <v>3</v>
      </c>
      <c r="T41" s="217">
        <v>2</v>
      </c>
      <c r="U41" s="217">
        <v>3</v>
      </c>
      <c r="V41" s="217">
        <v>4</v>
      </c>
      <c r="W41" s="217">
        <v>5</v>
      </c>
      <c r="X41" s="1"/>
      <c r="Y41" s="184">
        <v>38</v>
      </c>
      <c r="Z41" s="106" t="str">
        <f t="shared" si="28"/>
        <v>金龜</v>
      </c>
      <c r="AA41" s="106" t="str">
        <f t="shared" si="29"/>
        <v>金船</v>
      </c>
      <c r="AB41" s="106" t="str">
        <f t="shared" si="30"/>
        <v>金龜</v>
      </c>
      <c r="AC41" s="106" t="str">
        <f t="shared" si="31"/>
        <v>金元寶</v>
      </c>
      <c r="AD41" s="106" t="str">
        <f t="shared" si="32"/>
        <v>招財進寶</v>
      </c>
    </row>
    <row r="42" spans="2:30" ht="18">
      <c r="B42" s="287" t="s">
        <v>260</v>
      </c>
      <c r="C42" s="288"/>
      <c r="D42" s="290">
        <f>SUM('BNRegularＸ_W()'!AM4:AM84)</f>
        <v>56</v>
      </c>
      <c r="E42" s="290">
        <f>SUM('BNRegularＸ_W()'!AN4:AN84)</f>
        <v>46</v>
      </c>
      <c r="F42" s="290">
        <f>SUM('BNRegularＸ_W()'!AO4:AO84)</f>
        <v>45</v>
      </c>
      <c r="G42" s="290">
        <f>SUM('BNRegularＸ_W()'!AP4:AP84)</f>
        <v>47</v>
      </c>
      <c r="H42" s="290">
        <f>SUM('BNRegularＸ_W()'!AQ4:AQ84)</f>
        <v>68</v>
      </c>
      <c r="I42" s="30"/>
      <c r="K42" s="184">
        <v>39</v>
      </c>
      <c r="L42" s="259" t="str">
        <f t="shared" si="16"/>
        <v>M3</v>
      </c>
      <c r="M42" s="259" t="str">
        <f t="shared" si="17"/>
        <v>M1</v>
      </c>
      <c r="N42" s="259" t="str">
        <f t="shared" si="18"/>
        <v>M2</v>
      </c>
      <c r="O42" s="259" t="str">
        <f t="shared" si="19"/>
        <v>M2</v>
      </c>
      <c r="P42" s="259" t="str">
        <f t="shared" si="20"/>
        <v>M3</v>
      </c>
      <c r="Q42" s="102"/>
      <c r="R42" s="101">
        <v>39</v>
      </c>
      <c r="S42" s="217">
        <v>3</v>
      </c>
      <c r="T42" s="217">
        <v>1</v>
      </c>
      <c r="U42" s="217">
        <v>2</v>
      </c>
      <c r="V42" s="217">
        <v>2</v>
      </c>
      <c r="W42" s="217">
        <v>3</v>
      </c>
      <c r="X42" s="1"/>
      <c r="Y42" s="184">
        <v>39</v>
      </c>
      <c r="Z42" s="106" t="str">
        <f t="shared" si="28"/>
        <v>金龜</v>
      </c>
      <c r="AA42" s="106" t="str">
        <f t="shared" si="29"/>
        <v>金鳥</v>
      </c>
      <c r="AB42" s="106" t="str">
        <f t="shared" si="30"/>
        <v>金船</v>
      </c>
      <c r="AC42" s="106" t="str">
        <f t="shared" si="31"/>
        <v>金船</v>
      </c>
      <c r="AD42" s="106" t="str">
        <f t="shared" si="32"/>
        <v>金龜</v>
      </c>
    </row>
    <row r="43" spans="2:30" ht="18">
      <c r="B43" s="287" t="s">
        <v>261</v>
      </c>
      <c r="C43" s="288"/>
      <c r="D43" s="290">
        <f>SUM('BNRegularＸ_W()'!AS4:AS84)</f>
        <v>56</v>
      </c>
      <c r="E43" s="290">
        <f>SUM('BNRegularＸ_W()'!AT4:AT84)</f>
        <v>46</v>
      </c>
      <c r="F43" s="290">
        <f>SUM('BNRegularＸ_W()'!AU4:AU84)</f>
        <v>45</v>
      </c>
      <c r="G43" s="290">
        <f>SUM('BNRegularＸ_W()'!AV4:AV84)</f>
        <v>47</v>
      </c>
      <c r="H43" s="290">
        <f>SUM('BNRegularＸ_W()'!AW4:AW84)</f>
        <v>68</v>
      </c>
      <c r="I43" s="30"/>
      <c r="K43" s="184">
        <v>40</v>
      </c>
      <c r="L43" s="259" t="str">
        <f t="shared" si="16"/>
        <v>M4</v>
      </c>
      <c r="M43" s="259" t="str">
        <f t="shared" si="17"/>
        <v>M5</v>
      </c>
      <c r="N43" s="259" t="str">
        <f t="shared" si="18"/>
        <v>M1</v>
      </c>
      <c r="O43" s="259" t="str">
        <f t="shared" si="19"/>
        <v>M5</v>
      </c>
      <c r="P43" s="259" t="str">
        <f t="shared" si="20"/>
        <v>M2</v>
      </c>
      <c r="Q43" s="102"/>
      <c r="R43" s="101">
        <v>40</v>
      </c>
      <c r="S43" s="217">
        <v>4</v>
      </c>
      <c r="T43" s="217">
        <v>5</v>
      </c>
      <c r="U43" s="217">
        <v>1</v>
      </c>
      <c r="V43" s="217">
        <v>5</v>
      </c>
      <c r="W43" s="217">
        <v>2</v>
      </c>
      <c r="X43" s="1"/>
      <c r="Y43" s="184">
        <v>40</v>
      </c>
      <c r="Z43" s="106" t="str">
        <f t="shared" si="28"/>
        <v>金元寶</v>
      </c>
      <c r="AA43" s="106" t="str">
        <f t="shared" si="29"/>
        <v>招財進寶</v>
      </c>
      <c r="AB43" s="106" t="str">
        <f t="shared" si="30"/>
        <v>金鳥</v>
      </c>
      <c r="AC43" s="106" t="str">
        <f t="shared" si="31"/>
        <v>招財進寶</v>
      </c>
      <c r="AD43" s="106" t="str">
        <f t="shared" si="32"/>
        <v>金船</v>
      </c>
    </row>
    <row r="44" spans="2:30" ht="18">
      <c r="B44" s="287" t="s">
        <v>262</v>
      </c>
      <c r="C44" s="288"/>
      <c r="D44" s="290">
        <f>SUM('BNRegularＸ_W()'!AY4:AY84)</f>
        <v>56</v>
      </c>
      <c r="E44" s="290">
        <f>SUM('BNRegularＸ_W()'!AZ4:AZ84)</f>
        <v>46</v>
      </c>
      <c r="F44" s="290">
        <f>SUM('BNRegularＸ_W()'!BA4:BA84)</f>
        <v>45</v>
      </c>
      <c r="G44" s="290">
        <f>SUM('BNRegularＸ_W()'!BB4:BB84)</f>
        <v>47</v>
      </c>
      <c r="H44" s="290">
        <f>SUM('BNRegularＸ_W()'!BC4:BC84)</f>
        <v>68</v>
      </c>
      <c r="I44" s="30"/>
      <c r="K44" s="184">
        <v>41</v>
      </c>
      <c r="L44" s="259" t="str">
        <f t="shared" si="16"/>
        <v>M4</v>
      </c>
      <c r="M44" s="259" t="str">
        <f t="shared" si="17"/>
        <v>M2</v>
      </c>
      <c r="N44" s="259" t="str">
        <f t="shared" si="18"/>
        <v>M1</v>
      </c>
      <c r="O44" s="259" t="str">
        <f t="shared" si="19"/>
        <v>M3</v>
      </c>
      <c r="P44" s="259" t="str">
        <f t="shared" si="20"/>
        <v>M4</v>
      </c>
      <c r="Q44" s="102"/>
      <c r="R44" s="101">
        <v>41</v>
      </c>
      <c r="S44" s="217">
        <v>4</v>
      </c>
      <c r="T44" s="217">
        <v>2</v>
      </c>
      <c r="U44" s="217">
        <v>1</v>
      </c>
      <c r="V44" s="217">
        <v>3</v>
      </c>
      <c r="W44" s="217">
        <v>4</v>
      </c>
      <c r="X44" s="1"/>
      <c r="Y44" s="184">
        <v>41</v>
      </c>
      <c r="Z44" s="106" t="str">
        <f t="shared" si="28"/>
        <v>金元寶</v>
      </c>
      <c r="AA44" s="106" t="str">
        <f t="shared" si="29"/>
        <v>金船</v>
      </c>
      <c r="AB44" s="106" t="str">
        <f t="shared" si="30"/>
        <v>金鳥</v>
      </c>
      <c r="AC44" s="106" t="str">
        <f t="shared" si="31"/>
        <v>金龜</v>
      </c>
      <c r="AD44" s="106" t="str">
        <f t="shared" si="32"/>
        <v>金元寶</v>
      </c>
    </row>
    <row r="45" spans="2:30" ht="18">
      <c r="B45" s="287" t="s">
        <v>263</v>
      </c>
      <c r="C45" s="288"/>
      <c r="D45" s="290">
        <f>SUM('BNRegularＸ_W()'!BE4:BE84)</f>
        <v>56</v>
      </c>
      <c r="E45" s="290">
        <f>SUM('BNRegularＸ_W()'!BF4:BF84)</f>
        <v>46</v>
      </c>
      <c r="F45" s="290">
        <f>SUM('BNRegularＸ_W()'!BG4:BG84)</f>
        <v>45</v>
      </c>
      <c r="G45" s="290">
        <f>SUM('BNRegularＸ_W()'!BH4:BH84)</f>
        <v>47</v>
      </c>
      <c r="H45" s="290">
        <f>SUM('BNRegularＸ_W()'!BI4:BI84)</f>
        <v>68</v>
      </c>
      <c r="I45" s="30"/>
      <c r="K45" s="184">
        <v>42</v>
      </c>
      <c r="L45" s="259" t="str">
        <f t="shared" si="16"/>
        <v>M4</v>
      </c>
      <c r="M45" s="259" t="str">
        <f t="shared" si="17"/>
        <v>M4</v>
      </c>
      <c r="N45" s="259" t="str">
        <f t="shared" si="18"/>
        <v>WW</v>
      </c>
      <c r="O45" s="259" t="str">
        <f t="shared" si="19"/>
        <v>M2</v>
      </c>
      <c r="P45" s="259" t="str">
        <f t="shared" si="20"/>
        <v>M4</v>
      </c>
      <c r="Q45" s="102"/>
      <c r="R45" s="101">
        <v>42</v>
      </c>
      <c r="S45" s="217">
        <v>4</v>
      </c>
      <c r="T45" s="217">
        <v>4</v>
      </c>
      <c r="U45" s="217">
        <v>12</v>
      </c>
      <c r="V45" s="217">
        <v>2</v>
      </c>
      <c r="W45" s="217">
        <v>4</v>
      </c>
      <c r="X45" s="1"/>
      <c r="Y45" s="184">
        <v>42</v>
      </c>
      <c r="Z45" s="106" t="str">
        <f t="shared" si="28"/>
        <v>金元寶</v>
      </c>
      <c r="AA45" s="106" t="str">
        <f t="shared" si="29"/>
        <v>金元寶</v>
      </c>
      <c r="AB45" s="106" t="e">
        <f t="shared" si="30"/>
        <v>#N/A</v>
      </c>
      <c r="AC45" s="106" t="str">
        <f t="shared" si="31"/>
        <v>金船</v>
      </c>
      <c r="AD45" s="106" t="str">
        <f t="shared" si="32"/>
        <v>金元寶</v>
      </c>
    </row>
    <row r="46" spans="2:30" ht="18">
      <c r="B46" s="287" t="s">
        <v>264</v>
      </c>
      <c r="C46" s="288"/>
      <c r="D46" s="290">
        <f>SUM('BNRegularＸ_W()'!BK4:BK84)</f>
        <v>56</v>
      </c>
      <c r="E46" s="290">
        <f>SUM('BNRegularＸ_W()'!BL4:BL84)</f>
        <v>46</v>
      </c>
      <c r="F46" s="290">
        <f>SUM('BNRegularＸ_W()'!BM4:BM84)</f>
        <v>45</v>
      </c>
      <c r="G46" s="290">
        <f>SUM('BNRegularＸ_W()'!BN4:BN84)</f>
        <v>47</v>
      </c>
      <c r="H46" s="290">
        <f>SUM('BNRegularＸ_W()'!BO4:BO84)</f>
        <v>68</v>
      </c>
      <c r="I46" s="30"/>
      <c r="K46" s="184">
        <v>43</v>
      </c>
      <c r="L46" s="259" t="str">
        <f t="shared" si="16"/>
        <v>M3</v>
      </c>
      <c r="M46" s="259" t="str">
        <f t="shared" si="17"/>
        <v>M3</v>
      </c>
      <c r="N46" s="259" t="str">
        <f t="shared" si="18"/>
        <v>M5</v>
      </c>
      <c r="O46" s="259" t="str">
        <f t="shared" si="19"/>
        <v>M1</v>
      </c>
      <c r="P46" s="259" t="str">
        <f t="shared" si="20"/>
        <v>M2</v>
      </c>
      <c r="Q46" s="233"/>
      <c r="R46" s="184">
        <v>43</v>
      </c>
      <c r="S46" s="217">
        <v>3</v>
      </c>
      <c r="T46" s="217">
        <v>3</v>
      </c>
      <c r="U46" s="217">
        <v>5</v>
      </c>
      <c r="V46" s="217">
        <v>1</v>
      </c>
      <c r="W46" s="217">
        <v>2</v>
      </c>
      <c r="X46" s="1"/>
      <c r="Y46" s="184">
        <v>43</v>
      </c>
      <c r="Z46" s="106" t="str">
        <f t="shared" si="28"/>
        <v>金龜</v>
      </c>
      <c r="AA46" s="106" t="str">
        <f t="shared" si="29"/>
        <v>金龜</v>
      </c>
      <c r="AB46" s="106" t="str">
        <f t="shared" si="30"/>
        <v>招財進寶</v>
      </c>
      <c r="AC46" s="106" t="str">
        <f t="shared" si="31"/>
        <v>金鳥</v>
      </c>
      <c r="AD46" s="106" t="str">
        <f t="shared" si="32"/>
        <v>金船</v>
      </c>
    </row>
    <row r="47" spans="2:30" ht="18">
      <c r="B47" s="287" t="s">
        <v>265</v>
      </c>
      <c r="C47" s="2"/>
      <c r="D47" s="290">
        <f>SUM('BNRegularＸ_W()'!BQ4:BQ84)</f>
        <v>56</v>
      </c>
      <c r="E47" s="290">
        <f>SUM('BNRegularＸ_W()'!BR4:BR84)</f>
        <v>46</v>
      </c>
      <c r="F47" s="290">
        <f>SUM('BNRegularＸ_W()'!BS4:BS84)</f>
        <v>45</v>
      </c>
      <c r="G47" s="290">
        <f>SUM('BNRegularＸ_W()'!BT4:BT84)</f>
        <v>47</v>
      </c>
      <c r="H47" s="290">
        <f>SUM('BNRegularＸ_W()'!BU4:BU84)</f>
        <v>68</v>
      </c>
      <c r="I47" s="30"/>
      <c r="K47" s="184">
        <v>44</v>
      </c>
      <c r="L47" s="259" t="str">
        <f t="shared" si="16"/>
        <v>M3</v>
      </c>
      <c r="M47" s="259" t="str">
        <f t="shared" si="17"/>
        <v>M2</v>
      </c>
      <c r="N47" s="259" t="str">
        <f t="shared" si="18"/>
        <v>M4</v>
      </c>
      <c r="O47" s="259" t="str">
        <f t="shared" si="19"/>
        <v>M3</v>
      </c>
      <c r="P47" s="259" t="str">
        <f t="shared" si="20"/>
        <v>M5</v>
      </c>
      <c r="Q47" s="233"/>
      <c r="R47" s="184">
        <v>44</v>
      </c>
      <c r="S47" s="217">
        <v>3</v>
      </c>
      <c r="T47" s="217">
        <v>2</v>
      </c>
      <c r="U47" s="217">
        <v>4</v>
      </c>
      <c r="V47" s="217">
        <v>3</v>
      </c>
      <c r="W47" s="217">
        <v>5</v>
      </c>
      <c r="X47" s="1"/>
      <c r="Y47" s="184">
        <v>44</v>
      </c>
      <c r="Z47" s="106" t="str">
        <f t="shared" si="28"/>
        <v>金龜</v>
      </c>
      <c r="AA47" s="106" t="str">
        <f t="shared" si="29"/>
        <v>金船</v>
      </c>
      <c r="AB47" s="106" t="str">
        <f t="shared" si="30"/>
        <v>金元寶</v>
      </c>
      <c r="AC47" s="106" t="str">
        <f t="shared" si="31"/>
        <v>金龜</v>
      </c>
      <c r="AD47" s="106" t="str">
        <f t="shared" si="32"/>
        <v>招財進寶</v>
      </c>
    </row>
    <row r="48" spans="2:30" ht="18">
      <c r="B48" s="287" t="s">
        <v>266</v>
      </c>
      <c r="C48" s="2"/>
      <c r="D48" s="291">
        <f>SUM('BNRegularＸ_W()'!BW4:BW84)</f>
        <v>56</v>
      </c>
      <c r="E48" s="291">
        <f>SUM('BNRegularＸ_W()'!BX4:BX84)</f>
        <v>46</v>
      </c>
      <c r="F48" s="291">
        <f>SUM('BNRegularＸ_W()'!BY4:BY84)</f>
        <v>45</v>
      </c>
      <c r="G48" s="291">
        <f>SUM('BNRegularＸ_W()'!BZ4:BZ84)</f>
        <v>47</v>
      </c>
      <c r="H48" s="291">
        <f>SUM('BNRegularＸ_W()'!CA4:CA84)</f>
        <v>68</v>
      </c>
      <c r="I48" s="30"/>
      <c r="K48" s="184">
        <v>45</v>
      </c>
      <c r="L48" s="259" t="str">
        <f t="shared" si="16"/>
        <v>M3</v>
      </c>
      <c r="M48" s="259" t="str">
        <f t="shared" si="17"/>
        <v>M5</v>
      </c>
      <c r="N48" s="259" t="str">
        <f t="shared" si="18"/>
        <v>M3</v>
      </c>
      <c r="O48" s="259" t="str">
        <f t="shared" si="19"/>
        <v>M5</v>
      </c>
      <c r="P48" s="259" t="str">
        <f t="shared" si="20"/>
        <v>M3</v>
      </c>
      <c r="Q48" s="233"/>
      <c r="R48" s="184">
        <v>45</v>
      </c>
      <c r="S48" s="217">
        <v>3</v>
      </c>
      <c r="T48" s="217">
        <v>5</v>
      </c>
      <c r="U48" s="217">
        <v>3</v>
      </c>
      <c r="V48" s="217">
        <v>5</v>
      </c>
      <c r="W48" s="217">
        <v>3</v>
      </c>
      <c r="X48" s="1"/>
      <c r="Y48" s="184">
        <v>45</v>
      </c>
      <c r="Z48" s="106" t="str">
        <f t="shared" si="28"/>
        <v>金龜</v>
      </c>
      <c r="AA48" s="106" t="str">
        <f t="shared" si="29"/>
        <v>招財進寶</v>
      </c>
      <c r="AB48" s="106" t="str">
        <f t="shared" si="30"/>
        <v>金龜</v>
      </c>
      <c r="AC48" s="106" t="str">
        <f t="shared" si="31"/>
        <v>招財進寶</v>
      </c>
      <c r="AD48" s="106" t="str">
        <f t="shared" si="32"/>
        <v>金龜</v>
      </c>
    </row>
    <row r="49" spans="2:30" ht="18">
      <c r="B49" s="287" t="s">
        <v>267</v>
      </c>
      <c r="C49" s="2"/>
      <c r="D49" s="291">
        <f>SUM('BNRegularＸ_W()'!CC4:CC84)</f>
        <v>56</v>
      </c>
      <c r="E49" s="291">
        <f>SUM('BNRegularＸ_W()'!CD4:CD84)</f>
        <v>46</v>
      </c>
      <c r="F49" s="291">
        <f>SUM('BNRegularＸ_W()'!CE4:CE84)</f>
        <v>45</v>
      </c>
      <c r="G49" s="291">
        <f>SUM('BNRegularＸ_W()'!CF4:CF84)</f>
        <v>47</v>
      </c>
      <c r="H49" s="291">
        <f>SUM('BNRegularＸ_W()'!CG4:CG84)</f>
        <v>68</v>
      </c>
      <c r="K49" s="184">
        <v>46</v>
      </c>
      <c r="L49" s="259" t="str">
        <f t="shared" si="16"/>
        <v>M4</v>
      </c>
      <c r="M49" s="259" t="str">
        <f t="shared" si="17"/>
        <v>M5</v>
      </c>
      <c r="N49" s="259" t="str">
        <f t="shared" si="18"/>
        <v>M5</v>
      </c>
      <c r="O49" s="259" t="str">
        <f t="shared" si="19"/>
        <v>M5</v>
      </c>
      <c r="P49" s="259" t="str">
        <f t="shared" si="20"/>
        <v>M2</v>
      </c>
      <c r="R49" s="184">
        <v>46</v>
      </c>
      <c r="S49" s="217">
        <v>4</v>
      </c>
      <c r="T49" s="217">
        <v>5</v>
      </c>
      <c r="U49" s="217">
        <v>5</v>
      </c>
      <c r="V49" s="217">
        <v>5</v>
      </c>
      <c r="W49" s="217">
        <v>2</v>
      </c>
      <c r="Y49" s="184">
        <v>46</v>
      </c>
      <c r="Z49" s="106" t="str">
        <f t="shared" si="28"/>
        <v>金元寶</v>
      </c>
      <c r="AA49" s="106" t="str">
        <f t="shared" si="29"/>
        <v>招財進寶</v>
      </c>
      <c r="AB49" s="106" t="str">
        <f t="shared" si="30"/>
        <v>招財進寶</v>
      </c>
      <c r="AC49" s="106" t="str">
        <f t="shared" si="31"/>
        <v>招財進寶</v>
      </c>
      <c r="AD49" s="106" t="str">
        <f t="shared" si="32"/>
        <v>金船</v>
      </c>
    </row>
    <row r="50" spans="2:30" ht="18">
      <c r="B50" s="287" t="s">
        <v>268</v>
      </c>
      <c r="C50" s="2"/>
      <c r="D50" s="291">
        <f>SUM('BNRegularＸ_W()'!CI4:CI84)</f>
        <v>56</v>
      </c>
      <c r="E50" s="291">
        <f>SUM('BNRegularＸ_W()'!CJ4:CJ84)</f>
        <v>46</v>
      </c>
      <c r="F50" s="291">
        <f>SUM('BNRegularＸ_W()'!CK4:CK84)</f>
        <v>45</v>
      </c>
      <c r="G50" s="291">
        <f>SUM('BNRegularＸ_W()'!CL4:CL84)</f>
        <v>47</v>
      </c>
      <c r="H50" s="291">
        <f>SUM('BNRegularＸ_W()'!CM4:CM84)</f>
        <v>68</v>
      </c>
      <c r="K50" s="184">
        <v>47</v>
      </c>
      <c r="L50" s="259" t="str">
        <f t="shared" si="16"/>
        <v>M4</v>
      </c>
      <c r="M50" s="259" t="str">
        <f t="shared" si="17"/>
        <v>WW</v>
      </c>
      <c r="N50" s="259" t="str">
        <f t="shared" si="18"/>
        <v>WW</v>
      </c>
      <c r="O50" s="259" t="str">
        <f t="shared" si="19"/>
        <v>M3</v>
      </c>
      <c r="P50" s="259" t="str">
        <f t="shared" si="20"/>
        <v>M4</v>
      </c>
      <c r="R50" s="184">
        <v>47</v>
      </c>
      <c r="S50" s="217">
        <v>4</v>
      </c>
      <c r="T50" s="217">
        <v>12</v>
      </c>
      <c r="U50" s="217">
        <v>12</v>
      </c>
      <c r="V50" s="217">
        <v>3</v>
      </c>
      <c r="W50" s="217">
        <v>4</v>
      </c>
      <c r="Y50" s="184">
        <v>47</v>
      </c>
      <c r="Z50" s="106" t="str">
        <f t="shared" si="28"/>
        <v>金元寶</v>
      </c>
      <c r="AA50" s="106" t="e">
        <f t="shared" si="29"/>
        <v>#N/A</v>
      </c>
      <c r="AB50" s="106" t="e">
        <f t="shared" si="30"/>
        <v>#N/A</v>
      </c>
      <c r="AC50" s="106" t="str">
        <f t="shared" si="31"/>
        <v>金龜</v>
      </c>
      <c r="AD50" s="106" t="str">
        <f t="shared" si="32"/>
        <v>金元寶</v>
      </c>
    </row>
    <row r="51" spans="2:30" ht="18">
      <c r="B51" s="287" t="s">
        <v>269</v>
      </c>
      <c r="C51" s="2"/>
      <c r="D51" s="291">
        <f>SUM('BNRegularＸ_W()'!CO4:CO84)</f>
        <v>56</v>
      </c>
      <c r="E51" s="291">
        <f>SUM('BNRegularＸ_W()'!CP4:CP84)</f>
        <v>46</v>
      </c>
      <c r="F51" s="291">
        <f>SUM('BNRegularＸ_W()'!CQ4:CQ84)</f>
        <v>45</v>
      </c>
      <c r="G51" s="291">
        <f>SUM('BNRegularＸ_W()'!CR4:CR84)</f>
        <v>47</v>
      </c>
      <c r="H51" s="291">
        <f>SUM('BNRegularＸ_W()'!CS4:CS84)</f>
        <v>68</v>
      </c>
      <c r="K51" s="184">
        <v>48</v>
      </c>
      <c r="L51" s="259" t="str">
        <f t="shared" si="16"/>
        <v>M4</v>
      </c>
      <c r="M51" s="259" t="str">
        <f t="shared" si="17"/>
        <v>M1</v>
      </c>
      <c r="N51" s="259" t="str">
        <f t="shared" si="18"/>
        <v>M5</v>
      </c>
      <c r="O51" s="259" t="str">
        <f t="shared" si="19"/>
        <v>M1</v>
      </c>
      <c r="P51" s="259" t="str">
        <f t="shared" si="20"/>
        <v>M4</v>
      </c>
      <c r="R51" s="184">
        <v>48</v>
      </c>
      <c r="S51" s="217">
        <v>4</v>
      </c>
      <c r="T51" s="217">
        <v>1</v>
      </c>
      <c r="U51" s="217">
        <v>5</v>
      </c>
      <c r="V51" s="217">
        <v>1</v>
      </c>
      <c r="W51" s="217">
        <v>4</v>
      </c>
      <c r="Y51" s="184">
        <v>48</v>
      </c>
      <c r="Z51" s="106" t="str">
        <f t="shared" si="28"/>
        <v>金元寶</v>
      </c>
      <c r="AA51" s="106" t="str">
        <f t="shared" si="29"/>
        <v>金鳥</v>
      </c>
      <c r="AB51" s="106" t="str">
        <f t="shared" si="30"/>
        <v>招財進寶</v>
      </c>
      <c r="AC51" s="106" t="str">
        <f t="shared" si="31"/>
        <v>金鳥</v>
      </c>
      <c r="AD51" s="106" t="str">
        <f t="shared" si="32"/>
        <v>金元寶</v>
      </c>
    </row>
    <row r="52" spans="2:30" ht="18">
      <c r="K52" s="184">
        <v>49</v>
      </c>
      <c r="L52" s="259" t="str">
        <f t="shared" si="16"/>
        <v>M5</v>
      </c>
      <c r="M52" s="259" t="str">
        <f t="shared" si="17"/>
        <v>M1</v>
      </c>
      <c r="N52" s="259" t="str">
        <f t="shared" si="18"/>
        <v>M3</v>
      </c>
      <c r="O52" s="259" t="str">
        <f t="shared" si="19"/>
        <v>M1</v>
      </c>
      <c r="P52" s="259" t="str">
        <f t="shared" si="20"/>
        <v>S1</v>
      </c>
      <c r="R52" s="184">
        <v>49</v>
      </c>
      <c r="S52" s="217">
        <v>5</v>
      </c>
      <c r="T52" s="217">
        <v>1</v>
      </c>
      <c r="U52" s="217">
        <v>3</v>
      </c>
      <c r="V52" s="217">
        <v>1</v>
      </c>
      <c r="W52" s="217">
        <v>13</v>
      </c>
      <c r="Y52" s="184">
        <v>49</v>
      </c>
      <c r="Z52" s="106" t="str">
        <f t="shared" si="28"/>
        <v>招財進寶</v>
      </c>
      <c r="AA52" s="106" t="str">
        <f t="shared" si="29"/>
        <v>金鳥</v>
      </c>
      <c r="AB52" s="106" t="str">
        <f t="shared" si="30"/>
        <v>金龜</v>
      </c>
      <c r="AC52" s="106" t="str">
        <f t="shared" si="31"/>
        <v>金鳥</v>
      </c>
      <c r="AD52" s="106" t="e">
        <f t="shared" si="32"/>
        <v>#N/A</v>
      </c>
    </row>
    <row r="53" spans="2:30" ht="18">
      <c r="K53" s="184">
        <v>50</v>
      </c>
      <c r="L53" s="259" t="str">
        <f t="shared" si="16"/>
        <v>M5</v>
      </c>
      <c r="M53" s="259" t="str">
        <f t="shared" si="17"/>
        <v>M1</v>
      </c>
      <c r="N53" s="259" t="str">
        <f t="shared" si="18"/>
        <v>M4</v>
      </c>
      <c r="O53" s="259" t="str">
        <f t="shared" si="19"/>
        <v>M1</v>
      </c>
      <c r="P53" s="259" t="str">
        <f t="shared" si="20"/>
        <v>M1</v>
      </c>
      <c r="R53" s="184">
        <v>50</v>
      </c>
      <c r="S53" s="217">
        <v>5</v>
      </c>
      <c r="T53" s="217">
        <v>1</v>
      </c>
      <c r="U53" s="217">
        <v>4</v>
      </c>
      <c r="V53" s="217">
        <v>1</v>
      </c>
      <c r="W53" s="217">
        <v>1</v>
      </c>
      <c r="Y53" s="184">
        <v>50</v>
      </c>
      <c r="Z53" s="106" t="str">
        <f t="shared" si="28"/>
        <v>招財進寶</v>
      </c>
      <c r="AA53" s="106" t="str">
        <f t="shared" si="29"/>
        <v>金鳥</v>
      </c>
      <c r="AB53" s="106" t="str">
        <f t="shared" si="30"/>
        <v>金元寶</v>
      </c>
      <c r="AC53" s="106" t="str">
        <f t="shared" si="31"/>
        <v>金鳥</v>
      </c>
      <c r="AD53" s="106" t="str">
        <f t="shared" si="32"/>
        <v>金鳥</v>
      </c>
    </row>
    <row r="54" spans="2:30" ht="18">
      <c r="K54" s="184">
        <v>51</v>
      </c>
      <c r="L54" s="259" t="str">
        <f t="shared" si="16"/>
        <v>M3</v>
      </c>
      <c r="M54" s="259" t="str">
        <f t="shared" si="17"/>
        <v>M2</v>
      </c>
      <c r="N54" s="259" t="str">
        <f t="shared" si="18"/>
        <v>M2</v>
      </c>
      <c r="O54" s="259" t="str">
        <f t="shared" si="19"/>
        <v>M3</v>
      </c>
      <c r="P54" s="259" t="str">
        <f t="shared" si="20"/>
        <v>M5</v>
      </c>
      <c r="R54" s="184">
        <v>51</v>
      </c>
      <c r="S54" s="217">
        <v>3</v>
      </c>
      <c r="T54" s="217">
        <v>2</v>
      </c>
      <c r="U54" s="217">
        <v>2</v>
      </c>
      <c r="V54" s="217">
        <v>3</v>
      </c>
      <c r="W54" s="217">
        <v>5</v>
      </c>
      <c r="Y54" s="184">
        <v>51</v>
      </c>
      <c r="Z54" s="106" t="str">
        <f t="shared" si="28"/>
        <v>金龜</v>
      </c>
      <c r="AA54" s="106" t="str">
        <f t="shared" si="29"/>
        <v>金船</v>
      </c>
      <c r="AB54" s="106" t="str">
        <f t="shared" si="30"/>
        <v>金船</v>
      </c>
      <c r="AC54" s="106" t="str">
        <f t="shared" si="31"/>
        <v>金龜</v>
      </c>
      <c r="AD54" s="106" t="str">
        <f t="shared" si="32"/>
        <v>招財進寶</v>
      </c>
    </row>
    <row r="55" spans="2:30" ht="18">
      <c r="K55" s="184">
        <v>52</v>
      </c>
      <c r="L55" s="259" t="str">
        <f t="shared" si="16"/>
        <v>M3</v>
      </c>
      <c r="M55" s="259" t="str">
        <f t="shared" si="17"/>
        <v>M4</v>
      </c>
      <c r="N55" s="259" t="str">
        <f t="shared" si="18"/>
        <v>M5</v>
      </c>
      <c r="O55" s="259" t="str">
        <f t="shared" si="19"/>
        <v>M4</v>
      </c>
      <c r="P55" s="259" t="str">
        <f t="shared" si="20"/>
        <v>M5</v>
      </c>
      <c r="R55" s="184">
        <v>52</v>
      </c>
      <c r="S55" s="217">
        <v>3</v>
      </c>
      <c r="T55" s="217">
        <v>4</v>
      </c>
      <c r="U55" s="217">
        <v>5</v>
      </c>
      <c r="V55" s="217">
        <v>4</v>
      </c>
      <c r="W55" s="217">
        <v>5</v>
      </c>
      <c r="Y55" s="184">
        <v>52</v>
      </c>
      <c r="Z55" s="106" t="str">
        <f t="shared" si="28"/>
        <v>金龜</v>
      </c>
      <c r="AA55" s="106" t="str">
        <f t="shared" si="29"/>
        <v>金元寶</v>
      </c>
      <c r="AB55" s="106" t="str">
        <f t="shared" si="30"/>
        <v>招財進寶</v>
      </c>
      <c r="AC55" s="106" t="str">
        <f t="shared" si="31"/>
        <v>金元寶</v>
      </c>
      <c r="AD55" s="106" t="str">
        <f t="shared" si="32"/>
        <v>招財進寶</v>
      </c>
    </row>
    <row r="56" spans="2:30" ht="18">
      <c r="K56" s="184">
        <v>53</v>
      </c>
      <c r="L56" s="259" t="str">
        <f t="shared" si="16"/>
        <v>M4</v>
      </c>
      <c r="M56" s="259" t="str">
        <f t="shared" si="17"/>
        <v>M4</v>
      </c>
      <c r="N56" s="259" t="str">
        <f t="shared" si="18"/>
        <v>M3</v>
      </c>
      <c r="O56" s="259" t="str">
        <f t="shared" si="19"/>
        <v>M5</v>
      </c>
      <c r="P56" s="259" t="str">
        <f t="shared" si="20"/>
        <v>M3</v>
      </c>
      <c r="R56" s="184">
        <v>53</v>
      </c>
      <c r="S56" s="217">
        <v>4</v>
      </c>
      <c r="T56" s="217">
        <v>4</v>
      </c>
      <c r="U56" s="217">
        <v>3</v>
      </c>
      <c r="V56" s="217">
        <v>5</v>
      </c>
      <c r="W56" s="217">
        <v>3</v>
      </c>
      <c r="Y56" s="184">
        <v>53</v>
      </c>
      <c r="Z56" s="106" t="str">
        <f t="shared" si="28"/>
        <v>金元寶</v>
      </c>
      <c r="AA56" s="106" t="str">
        <f t="shared" si="29"/>
        <v>金元寶</v>
      </c>
      <c r="AB56" s="106" t="str">
        <f t="shared" si="30"/>
        <v>金龜</v>
      </c>
      <c r="AC56" s="106" t="str">
        <f t="shared" si="31"/>
        <v>招財進寶</v>
      </c>
      <c r="AD56" s="106" t="str">
        <f t="shared" si="32"/>
        <v>金龜</v>
      </c>
    </row>
    <row r="57" spans="2:30" ht="18">
      <c r="K57" s="184">
        <v>54</v>
      </c>
      <c r="L57" s="259" t="str">
        <f t="shared" si="16"/>
        <v>M3</v>
      </c>
      <c r="M57" s="259" t="str">
        <f t="shared" si="17"/>
        <v>M4</v>
      </c>
      <c r="N57" s="259" t="str">
        <f t="shared" si="18"/>
        <v>M2</v>
      </c>
      <c r="O57" s="259" t="str">
        <f t="shared" si="19"/>
        <v>M5</v>
      </c>
      <c r="P57" s="259" t="str">
        <f t="shared" si="20"/>
        <v>M4</v>
      </c>
      <c r="R57" s="184">
        <v>54</v>
      </c>
      <c r="S57" s="217">
        <v>3</v>
      </c>
      <c r="T57" s="217">
        <v>4</v>
      </c>
      <c r="U57" s="217">
        <v>2</v>
      </c>
      <c r="V57" s="217">
        <v>5</v>
      </c>
      <c r="W57" s="217">
        <v>4</v>
      </c>
      <c r="Y57" s="184">
        <v>54</v>
      </c>
      <c r="Z57" s="106" t="str">
        <f t="shared" si="28"/>
        <v>金龜</v>
      </c>
      <c r="AA57" s="106" t="str">
        <f t="shared" si="29"/>
        <v>金元寶</v>
      </c>
      <c r="AB57" s="106" t="str">
        <f t="shared" si="30"/>
        <v>金船</v>
      </c>
      <c r="AC57" s="106" t="str">
        <f t="shared" si="31"/>
        <v>招財進寶</v>
      </c>
      <c r="AD57" s="106" t="str">
        <f t="shared" si="32"/>
        <v>金元寶</v>
      </c>
    </row>
    <row r="58" spans="2:30" ht="18">
      <c r="K58" s="184">
        <v>55</v>
      </c>
      <c r="L58" s="259" t="str">
        <f t="shared" si="16"/>
        <v>M3</v>
      </c>
      <c r="M58" s="259" t="str">
        <f t="shared" si="17"/>
        <v>WW</v>
      </c>
      <c r="N58" s="259" t="str">
        <f t="shared" si="18"/>
        <v>M5</v>
      </c>
      <c r="O58" s="259" t="str">
        <f t="shared" si="19"/>
        <v>M2</v>
      </c>
      <c r="P58" s="259" t="str">
        <f t="shared" si="20"/>
        <v>M4</v>
      </c>
      <c r="R58" s="184">
        <v>55</v>
      </c>
      <c r="S58" s="217">
        <v>3</v>
      </c>
      <c r="T58" s="217">
        <v>12</v>
      </c>
      <c r="U58" s="217">
        <v>5</v>
      </c>
      <c r="V58" s="217">
        <v>2</v>
      </c>
      <c r="W58" s="217">
        <v>4</v>
      </c>
      <c r="Y58" s="184">
        <v>55</v>
      </c>
      <c r="Z58" s="106" t="str">
        <f t="shared" si="28"/>
        <v>金龜</v>
      </c>
      <c r="AA58" s="106" t="e">
        <f t="shared" si="29"/>
        <v>#N/A</v>
      </c>
      <c r="AB58" s="106" t="str">
        <f t="shared" si="30"/>
        <v>招財進寶</v>
      </c>
      <c r="AC58" s="106" t="str">
        <f t="shared" si="31"/>
        <v>金船</v>
      </c>
      <c r="AD58" s="106" t="str">
        <f t="shared" si="32"/>
        <v>金元寶</v>
      </c>
    </row>
    <row r="59" spans="2:30" ht="18">
      <c r="K59" s="184">
        <v>56</v>
      </c>
      <c r="L59" s="259"/>
      <c r="M59" s="259" t="str">
        <f t="shared" si="17"/>
        <v>M5</v>
      </c>
      <c r="N59" s="259" t="str">
        <f t="shared" si="18"/>
        <v>M3</v>
      </c>
      <c r="O59" s="259"/>
      <c r="P59" s="259" t="str">
        <f t="shared" si="20"/>
        <v>M3</v>
      </c>
      <c r="R59" s="184">
        <v>56</v>
      </c>
      <c r="S59" s="217"/>
      <c r="T59" s="217">
        <v>5</v>
      </c>
      <c r="U59" s="217">
        <v>3</v>
      </c>
      <c r="V59" s="217"/>
      <c r="W59" s="217">
        <v>3</v>
      </c>
      <c r="Y59" s="184">
        <v>56</v>
      </c>
      <c r="Z59" s="106" t="e">
        <f t="shared" si="28"/>
        <v>#N/A</v>
      </c>
      <c r="AA59" s="106" t="str">
        <f t="shared" si="29"/>
        <v>招財進寶</v>
      </c>
      <c r="AB59" s="106" t="str">
        <f t="shared" si="30"/>
        <v>金龜</v>
      </c>
      <c r="AC59" s="106" t="e">
        <f t="shared" si="31"/>
        <v>#N/A</v>
      </c>
      <c r="AD59" s="106" t="str">
        <f t="shared" si="32"/>
        <v>金龜</v>
      </c>
    </row>
    <row r="60" spans="2:30" ht="18">
      <c r="K60" s="184">
        <v>57</v>
      </c>
      <c r="L60" s="259"/>
      <c r="M60" s="259" t="str">
        <f t="shared" si="17"/>
        <v>M5</v>
      </c>
      <c r="N60" s="259"/>
      <c r="O60" s="259"/>
      <c r="P60" s="259" t="str">
        <f t="shared" si="20"/>
        <v>M5</v>
      </c>
      <c r="R60" s="184">
        <v>57</v>
      </c>
      <c r="S60" s="217"/>
      <c r="T60" s="217">
        <v>5</v>
      </c>
      <c r="U60" s="217"/>
      <c r="V60" s="217"/>
      <c r="W60" s="217">
        <v>5</v>
      </c>
      <c r="Y60" s="184">
        <v>57</v>
      </c>
      <c r="Z60" s="106" t="e">
        <f t="shared" si="28"/>
        <v>#N/A</v>
      </c>
      <c r="AA60" s="106" t="str">
        <f t="shared" si="29"/>
        <v>招財進寶</v>
      </c>
      <c r="AB60" s="106" t="e">
        <f t="shared" si="30"/>
        <v>#N/A</v>
      </c>
      <c r="AC60" s="106" t="e">
        <f t="shared" si="31"/>
        <v>#N/A</v>
      </c>
      <c r="AD60" s="106" t="str">
        <f t="shared" si="32"/>
        <v>招財進寶</v>
      </c>
    </row>
    <row r="61" spans="2:30" ht="18">
      <c r="K61" s="184">
        <v>58</v>
      </c>
      <c r="L61" s="259"/>
      <c r="M61" s="259"/>
      <c r="N61" s="259"/>
      <c r="O61" s="259"/>
      <c r="P61" s="259" t="str">
        <f t="shared" si="20"/>
        <v>M1</v>
      </c>
      <c r="R61" s="184">
        <v>58</v>
      </c>
      <c r="S61" s="217"/>
      <c r="T61" s="217"/>
      <c r="U61" s="217"/>
      <c r="V61" s="217"/>
      <c r="W61" s="217">
        <v>1</v>
      </c>
      <c r="Y61" s="184">
        <v>58</v>
      </c>
      <c r="Z61" s="106" t="e">
        <f t="shared" si="28"/>
        <v>#N/A</v>
      </c>
      <c r="AA61" s="106" t="e">
        <f t="shared" si="29"/>
        <v>#N/A</v>
      </c>
      <c r="AB61" s="106" t="e">
        <f t="shared" si="30"/>
        <v>#N/A</v>
      </c>
      <c r="AC61" s="106" t="e">
        <f t="shared" si="31"/>
        <v>#N/A</v>
      </c>
      <c r="AD61" s="106" t="str">
        <f t="shared" si="32"/>
        <v>金鳥</v>
      </c>
    </row>
    <row r="62" spans="2:30" ht="18">
      <c r="K62" s="184">
        <v>59</v>
      </c>
      <c r="L62" s="259"/>
      <c r="M62" s="259"/>
      <c r="N62" s="259"/>
      <c r="O62" s="259"/>
      <c r="P62" s="259" t="str">
        <f t="shared" si="20"/>
        <v>M2</v>
      </c>
      <c r="R62" s="184">
        <v>59</v>
      </c>
      <c r="S62" s="217"/>
      <c r="T62" s="217"/>
      <c r="U62" s="217"/>
      <c r="V62" s="217"/>
      <c r="W62" s="217">
        <v>2</v>
      </c>
      <c r="Y62" s="184">
        <v>59</v>
      </c>
      <c r="Z62" s="106" t="e">
        <f t="shared" si="28"/>
        <v>#N/A</v>
      </c>
      <c r="AA62" s="106" t="e">
        <f t="shared" si="29"/>
        <v>#N/A</v>
      </c>
      <c r="AB62" s="106" t="e">
        <f t="shared" si="30"/>
        <v>#N/A</v>
      </c>
      <c r="AC62" s="106" t="e">
        <f t="shared" si="31"/>
        <v>#N/A</v>
      </c>
      <c r="AD62" s="106" t="str">
        <f t="shared" si="32"/>
        <v>金船</v>
      </c>
    </row>
    <row r="63" spans="2:30" ht="18">
      <c r="K63" s="184">
        <v>60</v>
      </c>
      <c r="L63" s="259"/>
      <c r="M63" s="259"/>
      <c r="N63" s="259"/>
      <c r="O63" s="259"/>
      <c r="P63" s="259" t="str">
        <f t="shared" si="20"/>
        <v>M5</v>
      </c>
      <c r="R63" s="184">
        <v>60</v>
      </c>
      <c r="S63" s="217"/>
      <c r="T63" s="217"/>
      <c r="U63" s="217"/>
      <c r="V63" s="217"/>
      <c r="W63" s="217">
        <v>5</v>
      </c>
      <c r="Y63" s="184">
        <v>60</v>
      </c>
      <c r="Z63" s="106"/>
      <c r="AA63" s="106"/>
      <c r="AB63" s="106"/>
      <c r="AC63" s="106"/>
      <c r="AD63" s="106"/>
    </row>
    <row r="64" spans="2:30" ht="18">
      <c r="K64" s="184">
        <v>61</v>
      </c>
      <c r="L64" s="259"/>
      <c r="M64" s="259"/>
      <c r="N64" s="259"/>
      <c r="O64" s="259"/>
      <c r="P64" s="259" t="str">
        <f t="shared" si="20"/>
        <v>M3</v>
      </c>
      <c r="R64" s="184">
        <v>61</v>
      </c>
      <c r="S64" s="217"/>
      <c r="T64" s="217"/>
      <c r="U64" s="217"/>
      <c r="V64" s="217"/>
      <c r="W64" s="217">
        <v>3</v>
      </c>
      <c r="Y64" s="184">
        <v>61</v>
      </c>
      <c r="Z64" s="106"/>
      <c r="AA64" s="106"/>
      <c r="AB64" s="106"/>
      <c r="AC64" s="106"/>
      <c r="AD64" s="106"/>
    </row>
    <row r="65" spans="11:30" ht="18">
      <c r="K65" s="184">
        <v>62</v>
      </c>
      <c r="L65" s="259"/>
      <c r="M65" s="259"/>
      <c r="N65" s="259"/>
      <c r="O65" s="259"/>
      <c r="P65" s="259" t="str">
        <f t="shared" si="20"/>
        <v>M2</v>
      </c>
      <c r="R65" s="184">
        <v>62</v>
      </c>
      <c r="S65" s="217"/>
      <c r="T65" s="217"/>
      <c r="U65" s="217"/>
      <c r="V65" s="217"/>
      <c r="W65" s="217">
        <v>2</v>
      </c>
      <c r="Y65" s="184">
        <v>62</v>
      </c>
      <c r="Z65" s="106"/>
      <c r="AA65" s="106"/>
      <c r="AB65" s="106"/>
      <c r="AC65" s="106"/>
      <c r="AD65" s="106"/>
    </row>
    <row r="66" spans="11:30" ht="18">
      <c r="K66" s="184">
        <v>63</v>
      </c>
      <c r="L66" s="259"/>
      <c r="M66" s="259"/>
      <c r="N66" s="259"/>
      <c r="O66" s="259"/>
      <c r="P66" s="259" t="str">
        <f t="shared" si="20"/>
        <v>M4</v>
      </c>
      <c r="R66" s="184">
        <v>63</v>
      </c>
      <c r="S66" s="217"/>
      <c r="T66" s="217"/>
      <c r="U66" s="217"/>
      <c r="V66" s="217"/>
      <c r="W66" s="217">
        <v>4</v>
      </c>
      <c r="Y66" s="184">
        <v>63</v>
      </c>
      <c r="Z66" s="106"/>
      <c r="AA66" s="106"/>
      <c r="AB66" s="106"/>
      <c r="AC66" s="106"/>
      <c r="AD66" s="106"/>
    </row>
    <row r="67" spans="11:30" ht="18">
      <c r="K67" s="184">
        <v>64</v>
      </c>
      <c r="L67" s="259"/>
      <c r="M67" s="259"/>
      <c r="N67" s="259"/>
      <c r="O67" s="259"/>
      <c r="P67" s="259" t="str">
        <f t="shared" si="20"/>
        <v>M3</v>
      </c>
      <c r="R67" s="184">
        <v>64</v>
      </c>
      <c r="S67" s="217"/>
      <c r="T67" s="217"/>
      <c r="U67" s="217"/>
      <c r="V67" s="217"/>
      <c r="W67" s="217">
        <v>3</v>
      </c>
      <c r="Y67" s="184">
        <v>64</v>
      </c>
      <c r="Z67" s="106"/>
      <c r="AA67" s="106"/>
      <c r="AB67" s="106"/>
      <c r="AC67" s="106"/>
      <c r="AD67" s="106"/>
    </row>
    <row r="68" spans="11:30" ht="18">
      <c r="K68" s="184">
        <v>65</v>
      </c>
      <c r="L68" s="259"/>
      <c r="M68" s="259"/>
      <c r="N68" s="259"/>
      <c r="O68" s="259"/>
      <c r="P68" s="259" t="str">
        <f t="shared" ref="P68:P70" si="33">VLOOKUP(W68,$A$3:$B$19,2,FALSE)</f>
        <v>M5</v>
      </c>
      <c r="R68" s="184">
        <v>65</v>
      </c>
      <c r="S68" s="217"/>
      <c r="T68" s="217"/>
      <c r="U68" s="217"/>
      <c r="V68" s="217"/>
      <c r="W68" s="217">
        <v>5</v>
      </c>
      <c r="Y68" s="184">
        <v>65</v>
      </c>
      <c r="Z68" s="106"/>
      <c r="AA68" s="106"/>
      <c r="AB68" s="106"/>
      <c r="AC68" s="106"/>
      <c r="AD68" s="106"/>
    </row>
    <row r="69" spans="11:30" ht="18">
      <c r="K69" s="184">
        <v>66</v>
      </c>
      <c r="L69" s="259"/>
      <c r="M69" s="259"/>
      <c r="N69" s="259"/>
      <c r="O69" s="259"/>
      <c r="P69" s="259" t="str">
        <f t="shared" si="33"/>
        <v>M5</v>
      </c>
      <c r="R69" s="184">
        <v>66</v>
      </c>
      <c r="S69" s="217"/>
      <c r="T69" s="217"/>
      <c r="U69" s="217"/>
      <c r="V69" s="217"/>
      <c r="W69" s="217">
        <v>5</v>
      </c>
      <c r="Y69" s="184">
        <v>66</v>
      </c>
      <c r="Z69" s="106"/>
      <c r="AA69" s="106"/>
      <c r="AB69" s="106"/>
      <c r="AC69" s="106"/>
      <c r="AD69" s="106"/>
    </row>
    <row r="70" spans="11:30" ht="18">
      <c r="K70" s="184">
        <v>67</v>
      </c>
      <c r="L70" s="259"/>
      <c r="M70" s="259"/>
      <c r="N70" s="259"/>
      <c r="O70" s="259"/>
      <c r="P70" s="259" t="str">
        <f t="shared" si="33"/>
        <v>S1</v>
      </c>
      <c r="R70" s="184">
        <v>67</v>
      </c>
      <c r="S70" s="217"/>
      <c r="T70" s="217"/>
      <c r="U70" s="217"/>
      <c r="V70" s="217"/>
      <c r="W70" s="217">
        <v>13</v>
      </c>
      <c r="Y70" s="184">
        <v>67</v>
      </c>
      <c r="Z70" s="106"/>
      <c r="AA70" s="106"/>
      <c r="AB70" s="106"/>
      <c r="AC70" s="106"/>
      <c r="AD70" s="106"/>
    </row>
    <row r="71" spans="11:30" ht="18">
      <c r="K71" s="184">
        <v>68</v>
      </c>
      <c r="L71" s="259"/>
      <c r="M71" s="259"/>
      <c r="N71" s="259"/>
      <c r="O71" s="259"/>
      <c r="P71" s="259"/>
      <c r="R71" s="184">
        <v>68</v>
      </c>
      <c r="S71" s="106"/>
      <c r="T71" s="106"/>
      <c r="U71" s="106"/>
      <c r="V71" s="106"/>
      <c r="W71" s="106"/>
      <c r="X71" s="1"/>
      <c r="Y71" s="184">
        <v>68</v>
      </c>
      <c r="Z71" s="106"/>
      <c r="AA71" s="106"/>
      <c r="AB71" s="106"/>
      <c r="AC71" s="106"/>
      <c r="AD71" s="106"/>
    </row>
    <row r="72" spans="11:30" ht="18">
      <c r="K72" s="184">
        <v>69</v>
      </c>
      <c r="L72" s="259"/>
      <c r="M72" s="259"/>
      <c r="N72" s="259"/>
      <c r="O72" s="259"/>
      <c r="P72" s="259"/>
      <c r="R72" s="184">
        <v>69</v>
      </c>
      <c r="S72" s="106"/>
      <c r="T72" s="106"/>
      <c r="U72" s="106"/>
      <c r="V72" s="106"/>
      <c r="W72" s="106"/>
      <c r="Y72" s="184">
        <v>69</v>
      </c>
      <c r="Z72" s="106"/>
      <c r="AA72" s="106"/>
      <c r="AB72" s="106"/>
      <c r="AC72" s="106"/>
      <c r="AD72" s="106"/>
    </row>
    <row r="73" spans="11:30" ht="18">
      <c r="K73" s="184">
        <v>70</v>
      </c>
      <c r="L73" s="259"/>
      <c r="M73" s="259"/>
      <c r="N73" s="259"/>
      <c r="O73" s="259"/>
      <c r="P73" s="259"/>
      <c r="R73" s="184">
        <v>70</v>
      </c>
      <c r="S73" s="106"/>
      <c r="T73" s="106"/>
      <c r="U73" s="106"/>
      <c r="V73" s="106"/>
      <c r="W73" s="106"/>
      <c r="Y73" s="184">
        <v>70</v>
      </c>
      <c r="Z73" s="106"/>
      <c r="AA73" s="106"/>
      <c r="AB73" s="106"/>
      <c r="AC73" s="106"/>
      <c r="AD73" s="106"/>
    </row>
    <row r="74" spans="11:30" ht="18">
      <c r="K74" s="184">
        <v>71</v>
      </c>
      <c r="L74" s="259"/>
      <c r="M74" s="259"/>
      <c r="N74" s="259"/>
      <c r="O74" s="259"/>
      <c r="P74" s="259"/>
      <c r="R74" s="184">
        <v>71</v>
      </c>
      <c r="S74" s="106"/>
      <c r="T74" s="106"/>
      <c r="U74" s="106"/>
      <c r="V74" s="106"/>
      <c r="W74" s="106"/>
      <c r="Y74" s="184">
        <v>71</v>
      </c>
      <c r="Z74" s="106"/>
      <c r="AA74" s="106"/>
      <c r="AB74" s="106"/>
      <c r="AC74" s="106"/>
      <c r="AD74" s="106"/>
    </row>
    <row r="75" spans="11:30" ht="18">
      <c r="K75" s="184">
        <v>72</v>
      </c>
      <c r="L75" s="259"/>
      <c r="M75" s="259"/>
      <c r="N75" s="259"/>
      <c r="O75" s="259"/>
      <c r="P75" s="259"/>
      <c r="R75" s="184">
        <v>72</v>
      </c>
      <c r="S75" s="106"/>
      <c r="T75" s="106"/>
      <c r="U75" s="106"/>
      <c r="V75" s="106"/>
      <c r="W75" s="106"/>
      <c r="Y75" s="184">
        <v>72</v>
      </c>
      <c r="Z75" s="106"/>
      <c r="AA75" s="106"/>
      <c r="AB75" s="106"/>
      <c r="AC75" s="106"/>
      <c r="AD75" s="106"/>
    </row>
    <row r="76" spans="11:30" ht="18">
      <c r="K76" s="184">
        <v>73</v>
      </c>
      <c r="L76" s="259"/>
      <c r="M76" s="259"/>
      <c r="N76" s="259"/>
      <c r="O76" s="259"/>
      <c r="P76" s="259"/>
      <c r="R76" s="184">
        <v>73</v>
      </c>
      <c r="S76" s="106"/>
      <c r="T76" s="106"/>
      <c r="U76" s="106"/>
      <c r="V76" s="106"/>
      <c r="W76" s="106"/>
      <c r="Y76" s="184">
        <v>73</v>
      </c>
      <c r="Z76" s="106"/>
      <c r="AA76" s="106"/>
      <c r="AB76" s="106"/>
      <c r="AC76" s="106"/>
      <c r="AD76" s="106"/>
    </row>
    <row r="77" spans="11:30" ht="18">
      <c r="K77" s="184">
        <v>74</v>
      </c>
      <c r="L77" s="259"/>
      <c r="M77" s="259"/>
      <c r="N77" s="259"/>
      <c r="O77" s="259"/>
      <c r="P77" s="259"/>
      <c r="R77" s="184">
        <v>74</v>
      </c>
      <c r="S77" s="106"/>
      <c r="T77" s="106"/>
      <c r="U77" s="106"/>
      <c r="V77" s="106"/>
      <c r="W77" s="106"/>
      <c r="Y77" s="184">
        <v>74</v>
      </c>
      <c r="Z77" s="106"/>
      <c r="AA77" s="106"/>
      <c r="AB77" s="106"/>
      <c r="AC77" s="106"/>
      <c r="AD77" s="106"/>
    </row>
    <row r="78" spans="11:30" ht="18">
      <c r="K78" s="184">
        <f>K77+1</f>
        <v>75</v>
      </c>
      <c r="L78" s="259"/>
      <c r="M78" s="259"/>
      <c r="N78" s="259"/>
      <c r="O78" s="259"/>
      <c r="P78" s="259"/>
      <c r="R78" s="184">
        <f>R77+1</f>
        <v>75</v>
      </c>
      <c r="S78" s="106"/>
      <c r="T78" s="106"/>
      <c r="U78" s="106"/>
      <c r="V78" s="106"/>
      <c r="W78" s="106"/>
      <c r="Y78" s="184">
        <f>Y77+1</f>
        <v>75</v>
      </c>
      <c r="Z78" s="106" t="str">
        <f>IF(L78="","",VLOOKUP(L78,$B$3:$I$11,2,0))</f>
        <v/>
      </c>
      <c r="AA78" s="106" t="str">
        <f>IF(M78="","",VLOOKUP(M78,$B$3:$I$11,2,0))</f>
        <v/>
      </c>
      <c r="AB78" s="106" t="str">
        <f>IF(N78="","",VLOOKUP(N78,$B$3:$I$11,2,0))</f>
        <v/>
      </c>
      <c r="AC78" s="106" t="str">
        <f>IF(O78="","",VLOOKUP(O78,$B$3:$I$11,2,0))</f>
        <v/>
      </c>
      <c r="AD78" s="106" t="str">
        <f>IF(P78="","",VLOOKUP(P78,$B$3:$I$11,2,0))</f>
        <v/>
      </c>
    </row>
    <row r="79" spans="11:30" ht="18">
      <c r="K79" s="184">
        <f t="shared" ref="K79:K92" si="34">K78+1</f>
        <v>76</v>
      </c>
      <c r="L79" s="184"/>
      <c r="M79" s="259"/>
      <c r="N79" s="259"/>
      <c r="O79" s="259"/>
      <c r="P79" s="259"/>
      <c r="R79" s="184">
        <f t="shared" ref="R79:R103" si="35">R78+1</f>
        <v>76</v>
      </c>
      <c r="S79" s="2"/>
      <c r="T79" s="2"/>
      <c r="U79" s="2"/>
      <c r="V79" s="2"/>
      <c r="W79" s="2"/>
      <c r="Y79" s="184">
        <f t="shared" ref="Y79:Y103" si="36">Y78+1</f>
        <v>76</v>
      </c>
      <c r="Z79" s="184"/>
      <c r="AA79" s="184"/>
      <c r="AB79" s="184"/>
      <c r="AC79" s="184"/>
      <c r="AD79" s="184"/>
    </row>
    <row r="80" spans="11:30" ht="18">
      <c r="K80" s="184">
        <f t="shared" si="34"/>
        <v>77</v>
      </c>
      <c r="L80" s="184"/>
      <c r="M80" s="259"/>
      <c r="N80" s="259"/>
      <c r="O80" s="259"/>
      <c r="P80" s="259"/>
      <c r="R80" s="184">
        <f t="shared" si="35"/>
        <v>77</v>
      </c>
      <c r="S80" s="2"/>
      <c r="T80" s="2"/>
      <c r="U80" s="2"/>
      <c r="V80" s="2"/>
      <c r="W80" s="2"/>
      <c r="Y80" s="184">
        <f t="shared" si="36"/>
        <v>77</v>
      </c>
      <c r="Z80" s="184"/>
      <c r="AA80" s="184"/>
      <c r="AB80" s="184"/>
      <c r="AC80" s="184"/>
      <c r="AD80" s="184"/>
    </row>
    <row r="81" spans="11:30" ht="18">
      <c r="K81" s="184">
        <f t="shared" si="34"/>
        <v>78</v>
      </c>
      <c r="L81" s="184"/>
      <c r="M81" s="259"/>
      <c r="N81" s="259"/>
      <c r="O81" s="259"/>
      <c r="P81" s="259"/>
      <c r="R81" s="184">
        <f t="shared" si="35"/>
        <v>78</v>
      </c>
      <c r="S81" s="2"/>
      <c r="T81" s="2"/>
      <c r="U81" s="2"/>
      <c r="V81" s="2"/>
      <c r="W81" s="2"/>
      <c r="Y81" s="184">
        <f t="shared" si="36"/>
        <v>78</v>
      </c>
      <c r="Z81" s="184"/>
      <c r="AA81" s="184"/>
      <c r="AB81" s="184"/>
      <c r="AC81" s="184"/>
      <c r="AD81" s="184"/>
    </row>
    <row r="82" spans="11:30" ht="18">
      <c r="K82" s="184">
        <f t="shared" si="34"/>
        <v>79</v>
      </c>
      <c r="L82" s="184"/>
      <c r="M82" s="259"/>
      <c r="N82" s="259"/>
      <c r="O82" s="259"/>
      <c r="P82" s="259"/>
      <c r="R82" s="184">
        <f t="shared" si="35"/>
        <v>79</v>
      </c>
      <c r="S82" s="2"/>
      <c r="T82" s="2"/>
      <c r="U82" s="2"/>
      <c r="V82" s="2"/>
      <c r="W82" s="2"/>
      <c r="Y82" s="184">
        <f t="shared" si="36"/>
        <v>79</v>
      </c>
      <c r="Z82" s="184"/>
      <c r="AA82" s="184"/>
      <c r="AB82" s="184"/>
      <c r="AC82" s="184"/>
      <c r="AD82" s="184"/>
    </row>
    <row r="83" spans="11:30" ht="18">
      <c r="K83" s="184">
        <f t="shared" si="34"/>
        <v>80</v>
      </c>
      <c r="L83" s="184"/>
      <c r="M83" s="259"/>
      <c r="N83" s="259"/>
      <c r="O83" s="259"/>
      <c r="P83" s="259"/>
      <c r="R83" s="184">
        <f t="shared" si="35"/>
        <v>80</v>
      </c>
      <c r="S83" s="2"/>
      <c r="T83" s="2"/>
      <c r="U83" s="2"/>
      <c r="V83" s="2"/>
      <c r="W83" s="2"/>
      <c r="Y83" s="184">
        <f t="shared" si="36"/>
        <v>80</v>
      </c>
      <c r="Z83" s="184"/>
      <c r="AA83" s="184"/>
      <c r="AB83" s="184"/>
      <c r="AC83" s="184"/>
      <c r="AD83" s="184"/>
    </row>
    <row r="84" spans="11:30" ht="18">
      <c r="K84" s="184">
        <f t="shared" si="34"/>
        <v>81</v>
      </c>
      <c r="L84" s="184"/>
      <c r="M84" s="259"/>
      <c r="N84" s="259"/>
      <c r="O84" s="259"/>
      <c r="P84" s="259"/>
      <c r="R84" s="184">
        <f t="shared" si="35"/>
        <v>81</v>
      </c>
      <c r="S84" s="2"/>
      <c r="T84" s="2"/>
      <c r="U84" s="2"/>
      <c r="V84" s="2"/>
      <c r="W84" s="2"/>
      <c r="Y84" s="184">
        <f t="shared" si="36"/>
        <v>81</v>
      </c>
      <c r="Z84" s="184"/>
      <c r="AA84" s="184"/>
      <c r="AB84" s="184"/>
      <c r="AC84" s="184"/>
      <c r="AD84" s="184"/>
    </row>
    <row r="85" spans="11:30" ht="18">
      <c r="K85" s="184">
        <f t="shared" si="34"/>
        <v>82</v>
      </c>
      <c r="L85" s="184"/>
      <c r="M85" s="259"/>
      <c r="N85" s="259"/>
      <c r="O85" s="259"/>
      <c r="P85" s="259"/>
      <c r="R85" s="184">
        <f t="shared" si="35"/>
        <v>82</v>
      </c>
      <c r="S85" s="2"/>
      <c r="T85" s="2"/>
      <c r="U85" s="2"/>
      <c r="V85" s="2"/>
      <c r="W85" s="2"/>
      <c r="Y85" s="184">
        <f t="shared" si="36"/>
        <v>82</v>
      </c>
      <c r="Z85" s="184"/>
      <c r="AA85" s="184"/>
      <c r="AB85" s="184"/>
      <c r="AC85" s="184"/>
      <c r="AD85" s="184"/>
    </row>
    <row r="86" spans="11:30" ht="18">
      <c r="K86" s="184">
        <f t="shared" si="34"/>
        <v>83</v>
      </c>
      <c r="L86" s="184"/>
      <c r="M86" s="259"/>
      <c r="N86" s="259"/>
      <c r="O86" s="259"/>
      <c r="P86" s="259"/>
      <c r="R86" s="184">
        <f t="shared" si="35"/>
        <v>83</v>
      </c>
      <c r="S86" s="2"/>
      <c r="T86" s="2"/>
      <c r="U86" s="2"/>
      <c r="V86" s="2"/>
      <c r="W86" s="2"/>
      <c r="Y86" s="184">
        <f t="shared" si="36"/>
        <v>83</v>
      </c>
      <c r="Z86" s="184"/>
      <c r="AA86" s="184"/>
      <c r="AB86" s="184"/>
      <c r="AC86" s="184"/>
      <c r="AD86" s="184"/>
    </row>
    <row r="87" spans="11:30" ht="18">
      <c r="K87" s="184">
        <f t="shared" si="34"/>
        <v>84</v>
      </c>
      <c r="L87" s="184"/>
      <c r="M87" s="259"/>
      <c r="N87" s="259"/>
      <c r="O87" s="259"/>
      <c r="P87" s="259"/>
      <c r="R87" s="184">
        <f t="shared" si="35"/>
        <v>84</v>
      </c>
      <c r="S87" s="2"/>
      <c r="T87" s="2"/>
      <c r="U87" s="2"/>
      <c r="V87" s="2"/>
      <c r="W87" s="2"/>
      <c r="Y87" s="184">
        <f t="shared" si="36"/>
        <v>84</v>
      </c>
      <c r="Z87" s="184"/>
      <c r="AA87" s="184"/>
      <c r="AB87" s="184"/>
      <c r="AC87" s="184"/>
      <c r="AD87" s="184"/>
    </row>
    <row r="88" spans="11:30" ht="18">
      <c r="K88" s="184">
        <f t="shared" si="34"/>
        <v>85</v>
      </c>
      <c r="L88" s="184"/>
      <c r="M88" s="259"/>
      <c r="N88" s="259"/>
      <c r="O88" s="259"/>
      <c r="P88" s="259"/>
      <c r="R88" s="184">
        <f t="shared" si="35"/>
        <v>85</v>
      </c>
      <c r="S88" s="2"/>
      <c r="T88" s="2"/>
      <c r="U88" s="2"/>
      <c r="V88" s="2"/>
      <c r="W88" s="2"/>
      <c r="Y88" s="184">
        <f t="shared" si="36"/>
        <v>85</v>
      </c>
      <c r="Z88" s="184"/>
      <c r="AA88" s="184"/>
      <c r="AB88" s="184"/>
      <c r="AC88" s="184"/>
      <c r="AD88" s="184"/>
    </row>
    <row r="89" spans="11:30" ht="18">
      <c r="K89" s="184">
        <f t="shared" si="34"/>
        <v>86</v>
      </c>
      <c r="L89" s="184"/>
      <c r="M89" s="259"/>
      <c r="N89" s="259"/>
      <c r="O89" s="259"/>
      <c r="P89" s="259"/>
      <c r="R89" s="184">
        <f t="shared" si="35"/>
        <v>86</v>
      </c>
      <c r="S89" s="2"/>
      <c r="T89" s="2"/>
      <c r="U89" s="2"/>
      <c r="V89" s="2"/>
      <c r="W89" s="2"/>
      <c r="Y89" s="184">
        <f t="shared" si="36"/>
        <v>86</v>
      </c>
      <c r="Z89" s="184"/>
      <c r="AA89" s="184"/>
      <c r="AB89" s="184"/>
      <c r="AC89" s="184"/>
      <c r="AD89" s="184"/>
    </row>
    <row r="90" spans="11:30" ht="18">
      <c r="K90" s="184">
        <f t="shared" si="34"/>
        <v>87</v>
      </c>
      <c r="L90" s="184"/>
      <c r="M90" s="259"/>
      <c r="N90" s="259"/>
      <c r="O90" s="259"/>
      <c r="P90" s="259"/>
      <c r="R90" s="184">
        <f t="shared" si="35"/>
        <v>87</v>
      </c>
      <c r="S90" s="2"/>
      <c r="T90" s="2"/>
      <c r="U90" s="2"/>
      <c r="V90" s="2"/>
      <c r="W90" s="2"/>
      <c r="Y90" s="184">
        <f t="shared" si="36"/>
        <v>87</v>
      </c>
      <c r="Z90" s="184"/>
      <c r="AA90" s="184"/>
      <c r="AB90" s="184"/>
      <c r="AC90" s="184"/>
      <c r="AD90" s="184"/>
    </row>
    <row r="91" spans="11:30" ht="18">
      <c r="K91" s="184">
        <f t="shared" si="34"/>
        <v>88</v>
      </c>
      <c r="L91" s="184"/>
      <c r="M91" s="259"/>
      <c r="N91" s="259"/>
      <c r="O91" s="259"/>
      <c r="P91" s="259"/>
      <c r="R91" s="184">
        <f t="shared" si="35"/>
        <v>88</v>
      </c>
      <c r="S91" s="2"/>
      <c r="T91" s="2"/>
      <c r="U91" s="2"/>
      <c r="V91" s="2"/>
      <c r="W91" s="2"/>
      <c r="Y91" s="184">
        <f t="shared" si="36"/>
        <v>88</v>
      </c>
      <c r="Z91" s="184"/>
      <c r="AA91" s="184"/>
      <c r="AB91" s="184"/>
      <c r="AC91" s="184"/>
      <c r="AD91" s="184"/>
    </row>
    <row r="92" spans="11:30" ht="18">
      <c r="K92" s="184">
        <f t="shared" si="34"/>
        <v>89</v>
      </c>
      <c r="L92" s="184"/>
      <c r="M92" s="259"/>
      <c r="N92" s="259"/>
      <c r="O92" s="259"/>
      <c r="P92" s="259"/>
      <c r="R92" s="184">
        <f t="shared" si="35"/>
        <v>89</v>
      </c>
      <c r="S92" s="2"/>
      <c r="T92" s="2"/>
      <c r="U92" s="2"/>
      <c r="V92" s="2"/>
      <c r="W92" s="2"/>
      <c r="Y92" s="184">
        <f t="shared" si="36"/>
        <v>89</v>
      </c>
      <c r="Z92" s="184"/>
      <c r="AA92" s="184"/>
      <c r="AB92" s="184"/>
      <c r="AC92" s="184"/>
      <c r="AD92" s="184"/>
    </row>
    <row r="93" spans="11:30" ht="18">
      <c r="K93" s="184">
        <f>K92+1</f>
        <v>90</v>
      </c>
      <c r="L93" s="184"/>
      <c r="M93" s="259"/>
      <c r="N93" s="259"/>
      <c r="O93" s="259"/>
      <c r="P93" s="259"/>
      <c r="R93" s="184">
        <f t="shared" si="35"/>
        <v>90</v>
      </c>
      <c r="S93" s="2"/>
      <c r="T93" s="2"/>
      <c r="U93" s="2"/>
      <c r="V93" s="2"/>
      <c r="W93" s="2"/>
      <c r="Y93" s="184">
        <f t="shared" si="36"/>
        <v>90</v>
      </c>
      <c r="Z93" s="184"/>
      <c r="AA93" s="184"/>
      <c r="AB93" s="184"/>
      <c r="AC93" s="184"/>
      <c r="AD93" s="184"/>
    </row>
    <row r="94" spans="11:30" ht="18">
      <c r="K94" s="184">
        <f t="shared" ref="K94:K103" si="37">K93+1</f>
        <v>91</v>
      </c>
      <c r="L94" s="184"/>
      <c r="M94" s="259"/>
      <c r="N94" s="259"/>
      <c r="O94" s="259"/>
      <c r="P94" s="259"/>
      <c r="R94" s="184">
        <f t="shared" si="35"/>
        <v>91</v>
      </c>
      <c r="S94" s="2"/>
      <c r="T94" s="2"/>
      <c r="U94" s="2"/>
      <c r="V94" s="2"/>
      <c r="W94" s="2"/>
      <c r="Y94" s="184">
        <f t="shared" si="36"/>
        <v>91</v>
      </c>
      <c r="Z94" s="184"/>
      <c r="AA94" s="184"/>
      <c r="AB94" s="184"/>
      <c r="AC94" s="184"/>
      <c r="AD94" s="184"/>
    </row>
    <row r="95" spans="11:30" ht="18">
      <c r="K95" s="184">
        <f t="shared" si="37"/>
        <v>92</v>
      </c>
      <c r="L95" s="184"/>
      <c r="M95" s="259"/>
      <c r="N95" s="259"/>
      <c r="O95" s="259"/>
      <c r="P95" s="259"/>
      <c r="R95" s="184">
        <f t="shared" si="35"/>
        <v>92</v>
      </c>
      <c r="S95" s="2"/>
      <c r="T95" s="2"/>
      <c r="U95" s="2"/>
      <c r="V95" s="2"/>
      <c r="W95" s="2"/>
      <c r="Y95" s="184">
        <f t="shared" si="36"/>
        <v>92</v>
      </c>
      <c r="Z95" s="184"/>
      <c r="AA95" s="184"/>
      <c r="AB95" s="184"/>
      <c r="AC95" s="184"/>
      <c r="AD95" s="184"/>
    </row>
    <row r="96" spans="11:30" ht="18">
      <c r="K96" s="184">
        <f t="shared" si="37"/>
        <v>93</v>
      </c>
      <c r="L96" s="184"/>
      <c r="M96" s="259"/>
      <c r="N96" s="259"/>
      <c r="O96" s="259"/>
      <c r="P96" s="259"/>
      <c r="R96" s="184">
        <f t="shared" si="35"/>
        <v>93</v>
      </c>
      <c r="S96" s="2"/>
      <c r="T96" s="2"/>
      <c r="U96" s="2"/>
      <c r="V96" s="2"/>
      <c r="W96" s="2"/>
      <c r="Y96" s="184">
        <f t="shared" si="36"/>
        <v>93</v>
      </c>
      <c r="Z96" s="184"/>
      <c r="AA96" s="184"/>
      <c r="AB96" s="184"/>
      <c r="AC96" s="184"/>
      <c r="AD96" s="184"/>
    </row>
    <row r="97" spans="11:30" ht="18">
      <c r="K97" s="184">
        <f t="shared" si="37"/>
        <v>94</v>
      </c>
      <c r="L97" s="184"/>
      <c r="M97" s="259"/>
      <c r="N97" s="259"/>
      <c r="O97" s="259"/>
      <c r="P97" s="259"/>
      <c r="R97" s="184">
        <f t="shared" si="35"/>
        <v>94</v>
      </c>
      <c r="S97" s="2"/>
      <c r="T97" s="2"/>
      <c r="U97" s="2"/>
      <c r="V97" s="2"/>
      <c r="W97" s="2"/>
      <c r="Y97" s="184">
        <f t="shared" si="36"/>
        <v>94</v>
      </c>
      <c r="Z97" s="184"/>
      <c r="AA97" s="184"/>
      <c r="AB97" s="184"/>
      <c r="AC97" s="184"/>
      <c r="AD97" s="184"/>
    </row>
    <row r="98" spans="11:30" ht="18">
      <c r="K98" s="184">
        <f t="shared" si="37"/>
        <v>95</v>
      </c>
      <c r="L98" s="184"/>
      <c r="M98" s="259"/>
      <c r="N98" s="259"/>
      <c r="O98" s="259"/>
      <c r="P98" s="259"/>
      <c r="R98" s="184">
        <f t="shared" si="35"/>
        <v>95</v>
      </c>
      <c r="S98" s="2"/>
      <c r="T98" s="2"/>
      <c r="U98" s="2"/>
      <c r="V98" s="2"/>
      <c r="W98" s="2"/>
      <c r="Y98" s="184">
        <f t="shared" si="36"/>
        <v>95</v>
      </c>
      <c r="Z98" s="184"/>
      <c r="AA98" s="184"/>
      <c r="AB98" s="184"/>
      <c r="AC98" s="184"/>
      <c r="AD98" s="184"/>
    </row>
    <row r="99" spans="11:30" ht="18">
      <c r="K99" s="184">
        <f t="shared" si="37"/>
        <v>96</v>
      </c>
      <c r="L99" s="184"/>
      <c r="M99" s="259"/>
      <c r="N99" s="259"/>
      <c r="O99" s="259"/>
      <c r="P99" s="259"/>
      <c r="R99" s="184">
        <f t="shared" si="35"/>
        <v>96</v>
      </c>
      <c r="S99" s="2"/>
      <c r="T99" s="2"/>
      <c r="U99" s="2"/>
      <c r="V99" s="2"/>
      <c r="W99" s="2"/>
      <c r="Y99" s="184">
        <f t="shared" si="36"/>
        <v>96</v>
      </c>
      <c r="Z99" s="184"/>
      <c r="AA99" s="184"/>
      <c r="AB99" s="184"/>
      <c r="AC99" s="184"/>
      <c r="AD99" s="184"/>
    </row>
    <row r="100" spans="11:30" ht="18">
      <c r="K100" s="184">
        <f t="shared" si="37"/>
        <v>97</v>
      </c>
      <c r="L100" s="184"/>
      <c r="M100" s="259"/>
      <c r="N100" s="259"/>
      <c r="O100" s="259"/>
      <c r="P100" s="259"/>
      <c r="R100" s="184">
        <f t="shared" si="35"/>
        <v>97</v>
      </c>
      <c r="S100" s="2"/>
      <c r="T100" s="2"/>
      <c r="U100" s="2"/>
      <c r="V100" s="2"/>
      <c r="W100" s="2"/>
      <c r="Y100" s="184">
        <f t="shared" si="36"/>
        <v>97</v>
      </c>
      <c r="Z100" s="184"/>
      <c r="AA100" s="184"/>
      <c r="AB100" s="184"/>
      <c r="AC100" s="184"/>
      <c r="AD100" s="184"/>
    </row>
    <row r="101" spans="11:30" ht="18">
      <c r="K101" s="184">
        <f t="shared" si="37"/>
        <v>98</v>
      </c>
      <c r="L101" s="184"/>
      <c r="M101" s="259"/>
      <c r="N101" s="259"/>
      <c r="O101" s="259"/>
      <c r="P101" s="259"/>
      <c r="R101" s="184">
        <f t="shared" si="35"/>
        <v>98</v>
      </c>
      <c r="S101" s="2"/>
      <c r="T101" s="2"/>
      <c r="U101" s="2"/>
      <c r="V101" s="2"/>
      <c r="W101" s="2"/>
      <c r="Y101" s="184">
        <f t="shared" si="36"/>
        <v>98</v>
      </c>
      <c r="Z101" s="184"/>
      <c r="AA101" s="184"/>
      <c r="AB101" s="184"/>
      <c r="AC101" s="184"/>
      <c r="AD101" s="184"/>
    </row>
    <row r="102" spans="11:30" ht="18">
      <c r="K102" s="184">
        <f t="shared" si="37"/>
        <v>99</v>
      </c>
      <c r="L102" s="184"/>
      <c r="M102" s="259"/>
      <c r="N102" s="259"/>
      <c r="O102" s="259"/>
      <c r="P102" s="259"/>
      <c r="R102" s="184">
        <f t="shared" si="35"/>
        <v>99</v>
      </c>
      <c r="S102" s="2"/>
      <c r="T102" s="2"/>
      <c r="U102" s="2"/>
      <c r="V102" s="2"/>
      <c r="W102" s="2"/>
      <c r="Y102" s="184">
        <f t="shared" si="36"/>
        <v>99</v>
      </c>
      <c r="Z102" s="184"/>
      <c r="AA102" s="184"/>
      <c r="AB102" s="184"/>
      <c r="AC102" s="184"/>
      <c r="AD102" s="184"/>
    </row>
    <row r="103" spans="11:30" ht="18">
      <c r="K103" s="184">
        <f t="shared" si="37"/>
        <v>100</v>
      </c>
      <c r="L103" s="184"/>
      <c r="M103" s="259"/>
      <c r="N103" s="259"/>
      <c r="O103" s="259"/>
      <c r="P103" s="259"/>
      <c r="R103" s="184">
        <f t="shared" si="35"/>
        <v>100</v>
      </c>
      <c r="S103" s="2"/>
      <c r="T103" s="2"/>
      <c r="U103" s="2"/>
      <c r="V103" s="2"/>
      <c r="W103" s="2"/>
      <c r="Y103" s="184">
        <f t="shared" si="36"/>
        <v>100</v>
      </c>
      <c r="Z103" s="184"/>
      <c r="AA103" s="184"/>
      <c r="AB103" s="184"/>
      <c r="AC103" s="184"/>
      <c r="AD103" s="184"/>
    </row>
    <row r="204" spans="18:18">
      <c r="R204" s="125">
        <v>1</v>
      </c>
    </row>
  </sheetData>
  <phoneticPr fontId="1" type="noConversion"/>
  <conditionalFormatting sqref="Q3:Q45">
    <cfRule type="cellIs" dxfId="683" priority="181" operator="equal">
      <formula>"WW"</formula>
    </cfRule>
    <cfRule type="cellIs" dxfId="682" priority="182" operator="equal">
      <formula>"S1"</formula>
    </cfRule>
    <cfRule type="cellIs" dxfId="681" priority="183" operator="equal">
      <formula>"M5"</formula>
    </cfRule>
    <cfRule type="cellIs" dxfId="680" priority="184" operator="equal">
      <formula>"M4"</formula>
    </cfRule>
    <cfRule type="cellIs" dxfId="679" priority="185" operator="equal">
      <formula>"M3"</formula>
    </cfRule>
    <cfRule type="cellIs" dxfId="678" priority="186" operator="equal">
      <formula>"M2"</formula>
    </cfRule>
    <cfRule type="cellIs" dxfId="677" priority="187" operator="equal">
      <formula>"M1"</formula>
    </cfRule>
  </conditionalFormatting>
  <conditionalFormatting sqref="L79:L94">
    <cfRule type="cellIs" dxfId="676" priority="166" operator="equal">
      <formula>"M5"</formula>
    </cfRule>
    <cfRule type="cellIs" dxfId="675" priority="167" operator="equal">
      <formula>"M4"</formula>
    </cfRule>
    <cfRule type="cellIs" dxfId="674" priority="168" operator="equal">
      <formula>"M3"</formula>
    </cfRule>
    <cfRule type="cellIs" dxfId="673" priority="169" operator="equal">
      <formula>"M2"</formula>
    </cfRule>
    <cfRule type="cellIs" dxfId="672" priority="170" operator="equal">
      <formula>"M1"</formula>
    </cfRule>
    <cfRule type="cellIs" dxfId="671" priority="171" operator="equal">
      <formula>"WW"</formula>
    </cfRule>
    <cfRule type="cellIs" dxfId="670" priority="172" operator="equal">
      <formula>"S1"</formula>
    </cfRule>
  </conditionalFormatting>
  <conditionalFormatting sqref="L4:L78 L3:P3 M4:P103">
    <cfRule type="cellIs" dxfId="669" priority="98" operator="equal">
      <formula>"S2"</formula>
    </cfRule>
    <cfRule type="cellIs" dxfId="668" priority="99" operator="equal">
      <formula>"WW"</formula>
    </cfRule>
    <cfRule type="cellIs" dxfId="667" priority="100" operator="equal">
      <formula>"S1"</formula>
    </cfRule>
    <cfRule type="cellIs" dxfId="666" priority="101" operator="equal">
      <formula>"M5"</formula>
    </cfRule>
    <cfRule type="cellIs" dxfId="665" priority="102" operator="equal">
      <formula>"M4"</formula>
    </cfRule>
    <cfRule type="cellIs" dxfId="664" priority="103" operator="equal">
      <formula>"M3"</formula>
    </cfRule>
    <cfRule type="cellIs" dxfId="663" priority="104" operator="equal">
      <formula>"M2"</formula>
    </cfRule>
    <cfRule type="cellIs" dxfId="662" priority="105" operator="equal">
      <formula>"M1"</formula>
    </cfRule>
  </conditionalFormatting>
  <conditionalFormatting sqref="L4:L78 L3:P3 M4:P103">
    <cfRule type="cellIs" dxfId="661" priority="91" operator="equal">
      <formula>"M5"</formula>
    </cfRule>
    <cfRule type="cellIs" dxfId="660" priority="92" operator="equal">
      <formula>"M4"</formula>
    </cfRule>
    <cfRule type="cellIs" dxfId="659" priority="93" operator="equal">
      <formula>"M3"</formula>
    </cfRule>
    <cfRule type="cellIs" dxfId="658" priority="94" operator="equal">
      <formula>"M2"</formula>
    </cfRule>
    <cfRule type="cellIs" dxfId="657" priority="95" operator="equal">
      <formula>"M1"</formula>
    </cfRule>
    <cfRule type="cellIs" dxfId="656" priority="96" operator="equal">
      <formula>"WW"</formula>
    </cfRule>
    <cfRule type="cellIs" dxfId="655" priority="97" operator="equal">
      <formula>"S1"</formula>
    </cfRule>
  </conditionalFormatting>
  <conditionalFormatting sqref="B14">
    <cfRule type="cellIs" dxfId="654" priority="23" operator="equal">
      <formula>"S2"</formula>
    </cfRule>
    <cfRule type="cellIs" dxfId="653" priority="24" operator="equal">
      <formula>"WW"</formula>
    </cfRule>
    <cfRule type="cellIs" dxfId="652" priority="25" operator="equal">
      <formula>"S1"</formula>
    </cfRule>
    <cfRule type="cellIs" dxfId="651" priority="26" operator="equal">
      <formula>"M5"</formula>
    </cfRule>
    <cfRule type="cellIs" dxfId="650" priority="27" operator="equal">
      <formula>"M4"</formula>
    </cfRule>
    <cfRule type="cellIs" dxfId="649" priority="28" operator="equal">
      <formula>"M3"</formula>
    </cfRule>
    <cfRule type="cellIs" dxfId="648" priority="29" operator="equal">
      <formula>"M2"</formula>
    </cfRule>
    <cfRule type="cellIs" dxfId="647" priority="30" operator="equal">
      <formula>"M1"</formula>
    </cfRule>
  </conditionalFormatting>
  <conditionalFormatting sqref="B14">
    <cfRule type="cellIs" dxfId="646" priority="16" operator="equal">
      <formula>"M5"</formula>
    </cfRule>
    <cfRule type="cellIs" dxfId="645" priority="17" operator="equal">
      <formula>"M4"</formula>
    </cfRule>
    <cfRule type="cellIs" dxfId="644" priority="18" operator="equal">
      <formula>"M3"</formula>
    </cfRule>
    <cfRule type="cellIs" dxfId="643" priority="19" operator="equal">
      <formula>"M2"</formula>
    </cfRule>
    <cfRule type="cellIs" dxfId="642" priority="20" operator="equal">
      <formula>"M1"</formula>
    </cfRule>
    <cfRule type="cellIs" dxfId="641" priority="21" operator="equal">
      <formula>"WW"</formula>
    </cfRule>
    <cfRule type="cellIs" dxfId="640" priority="22" operator="equal">
      <formula>"S1"</formula>
    </cfRule>
  </conditionalFormatting>
  <conditionalFormatting sqref="B15">
    <cfRule type="cellIs" dxfId="639" priority="8" operator="equal">
      <formula>"S2"</formula>
    </cfRule>
    <cfRule type="cellIs" dxfId="638" priority="9" operator="equal">
      <formula>"WW"</formula>
    </cfRule>
    <cfRule type="cellIs" dxfId="637" priority="10" operator="equal">
      <formula>"S1"</formula>
    </cfRule>
    <cfRule type="cellIs" dxfId="636" priority="11" operator="equal">
      <formula>"M5"</formula>
    </cfRule>
    <cfRule type="cellIs" dxfId="635" priority="12" operator="equal">
      <formula>"M4"</formula>
    </cfRule>
    <cfRule type="cellIs" dxfId="634" priority="13" operator="equal">
      <formula>"M3"</formula>
    </cfRule>
    <cfRule type="cellIs" dxfId="633" priority="14" operator="equal">
      <formula>"M2"</formula>
    </cfRule>
    <cfRule type="cellIs" dxfId="632" priority="15" operator="equal">
      <formula>"M1"</formula>
    </cfRule>
  </conditionalFormatting>
  <conditionalFormatting sqref="B15">
    <cfRule type="cellIs" dxfId="631" priority="1" operator="equal">
      <formula>"M5"</formula>
    </cfRule>
    <cfRule type="cellIs" dxfId="630" priority="2" operator="equal">
      <formula>"M4"</formula>
    </cfRule>
    <cfRule type="cellIs" dxfId="629" priority="3" operator="equal">
      <formula>"M3"</formula>
    </cfRule>
    <cfRule type="cellIs" dxfId="628" priority="4" operator="equal">
      <formula>"M2"</formula>
    </cfRule>
    <cfRule type="cellIs" dxfId="627" priority="5" operator="equal">
      <formula>"M1"</formula>
    </cfRule>
    <cfRule type="cellIs" dxfId="626" priority="6" operator="equal">
      <formula>"WW"</formula>
    </cfRule>
    <cfRule type="cellIs" dxfId="625" priority="7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3824E-D3A0-FA44-8A97-669CE9A0F054}">
  <dimension ref="A2:Y76"/>
  <sheetViews>
    <sheetView zoomScale="138" zoomScaleNormal="125" workbookViewId="0">
      <pane ySplit="6" topLeftCell="A7" activePane="bottomLeft" state="frozen"/>
      <selection pane="bottomLeft" activeCell="J33" sqref="J29:L33"/>
    </sheetView>
  </sheetViews>
  <sheetFormatPr baseColWidth="10" defaultColWidth="9" defaultRowHeight="13"/>
  <cols>
    <col min="1" max="1" width="19.83203125" style="186" customWidth="1"/>
    <col min="2" max="3" width="11.1640625" style="186" customWidth="1"/>
    <col min="4" max="4" width="11" style="186" customWidth="1"/>
    <col min="5" max="5" width="12" style="186" bestFit="1" customWidth="1"/>
    <col min="6" max="6" width="9" style="186" customWidth="1"/>
    <col min="7" max="7" width="12.33203125" style="186" bestFit="1" customWidth="1"/>
    <col min="8" max="8" width="10" style="186" customWidth="1"/>
    <col min="9" max="9" width="8.5" style="186" customWidth="1"/>
    <col min="10" max="10" width="14.1640625" style="186" customWidth="1"/>
    <col min="11" max="11" width="13.1640625" style="186" customWidth="1"/>
    <col min="12" max="12" width="13.33203125" style="186" customWidth="1"/>
    <col min="13" max="13" width="17.6640625" style="186" customWidth="1"/>
    <col min="14" max="14" width="11.1640625" style="188" bestFit="1" customWidth="1"/>
    <col min="15" max="16" width="9" style="188"/>
    <col min="17" max="24" width="9" style="186"/>
    <col min="25" max="25" width="10" style="186" bestFit="1" customWidth="1"/>
    <col min="26" max="16384" width="9" style="186"/>
  </cols>
  <sheetData>
    <row r="2" spans="1:25">
      <c r="A2" s="186" t="s">
        <v>39</v>
      </c>
      <c r="B2" s="186" t="s">
        <v>40</v>
      </c>
      <c r="C2" s="186" t="s">
        <v>41</v>
      </c>
      <c r="D2" s="186" t="s">
        <v>42</v>
      </c>
      <c r="E2" s="186" t="s">
        <v>43</v>
      </c>
    </row>
    <row r="3" spans="1:25">
      <c r="B3" s="186" t="e">
        <f>#REF!</f>
        <v>#REF!</v>
      </c>
      <c r="C3" s="186" t="s">
        <v>247</v>
      </c>
      <c r="D3" s="22" t="e">
        <f>B50</f>
        <v>#REF!</v>
      </c>
      <c r="E3" s="14" t="e">
        <f>SUM(K7:K39)</f>
        <v>#REF!</v>
      </c>
    </row>
    <row r="5" spans="1:25" ht="14">
      <c r="A5" s="20" t="s">
        <v>19</v>
      </c>
      <c r="B5" s="361">
        <f>PRODUCT('BNRegular Symbol'!D16:'BNRegular Symbol'!H16)</f>
        <v>704997888</v>
      </c>
      <c r="C5" s="361"/>
      <c r="D5" s="361"/>
      <c r="E5" s="361"/>
      <c r="F5" s="361"/>
      <c r="G5" s="9"/>
      <c r="H5" s="10"/>
      <c r="I5" s="11"/>
      <c r="J5" s="12"/>
      <c r="K5" s="13"/>
      <c r="L5" s="189"/>
      <c r="M5" s="189"/>
    </row>
    <row r="6" spans="1:25" ht="14">
      <c r="A6" s="16" t="s">
        <v>23</v>
      </c>
      <c r="B6" s="177">
        <v>1</v>
      </c>
      <c r="C6" s="177">
        <v>2</v>
      </c>
      <c r="D6" s="177">
        <v>3</v>
      </c>
      <c r="E6" s="177">
        <v>4</v>
      </c>
      <c r="F6" s="177">
        <v>5</v>
      </c>
      <c r="G6" s="16" t="s">
        <v>24</v>
      </c>
      <c r="H6" s="17" t="s">
        <v>25</v>
      </c>
      <c r="I6" s="18" t="s">
        <v>26</v>
      </c>
      <c r="J6" s="19" t="s">
        <v>27</v>
      </c>
      <c r="K6" s="231" t="s">
        <v>28</v>
      </c>
      <c r="L6" s="187" t="s">
        <v>117</v>
      </c>
      <c r="M6" s="201"/>
    </row>
    <row r="7" spans="1:25">
      <c r="A7" s="178" t="s">
        <v>29</v>
      </c>
      <c r="B7" s="21" t="e">
        <f>'BNRegular Symbol'!D22*#REF!</f>
        <v>#REF!</v>
      </c>
      <c r="C7" s="21" t="e">
        <f>'BNRegular Symbol'!E22*#REF!</f>
        <v>#REF!</v>
      </c>
      <c r="D7" s="21" t="e">
        <f>'BNRegular Symbol'!F22*#REF!</f>
        <v>#REF!</v>
      </c>
      <c r="E7" s="21" t="e">
        <f>'BNRegular Symbol'!G22*#REF!</f>
        <v>#REF!</v>
      </c>
      <c r="F7" s="21" t="e">
        <f>'BNRegular Symbol'!H22*#REF!</f>
        <v>#REF!</v>
      </c>
      <c r="G7" s="249" t="e">
        <f>PRODUCT(B7:F7)</f>
        <v>#REF!</v>
      </c>
      <c r="H7" s="237" t="e">
        <f t="shared" ref="H7:H10" si="0">$B$5/G7</f>
        <v>#REF!</v>
      </c>
      <c r="I7" s="183" t="e">
        <f>#REF!</f>
        <v>#REF!</v>
      </c>
      <c r="J7" s="176" t="e">
        <f t="shared" ref="J7:J10" si="1">L7/$B$3</f>
        <v>#REF!</v>
      </c>
      <c r="K7" s="269" t="e">
        <f t="shared" ref="K7:K10" si="2">1/H7</f>
        <v>#REF!</v>
      </c>
      <c r="L7" s="268" t="e">
        <f t="shared" ref="L7:L10" si="3">K7*I7</f>
        <v>#REF!</v>
      </c>
      <c r="M7" s="127"/>
      <c r="N7" s="186"/>
      <c r="O7" s="186"/>
      <c r="P7" s="186"/>
    </row>
    <row r="8" spans="1:25">
      <c r="A8" s="178" t="s">
        <v>20</v>
      </c>
      <c r="B8" s="21" t="e">
        <f>'BNRegular Symbol'!D23*#REF!</f>
        <v>#REF!</v>
      </c>
      <c r="C8" s="21" t="e">
        <f>'BNRegular Symbol'!E23*#REF!</f>
        <v>#REF!</v>
      </c>
      <c r="D8" s="21" t="e">
        <f>'BNRegular Symbol'!F23*#REF!</f>
        <v>#REF!</v>
      </c>
      <c r="E8" s="21" t="e">
        <f>'BNRegular Symbol'!G23*#REF!</f>
        <v>#REF!</v>
      </c>
      <c r="F8" s="21" t="e">
        <f>'BNRegular Symbol'!H23*#REF!</f>
        <v>#REF!</v>
      </c>
      <c r="G8" s="249" t="e">
        <f t="shared" ref="G8:G42" si="4">PRODUCT(B8:F8)</f>
        <v>#REF!</v>
      </c>
      <c r="H8" s="237" t="e">
        <f t="shared" si="0"/>
        <v>#REF!</v>
      </c>
      <c r="I8" s="183" t="e">
        <f>#REF!</f>
        <v>#REF!</v>
      </c>
      <c r="J8" s="176" t="e">
        <f t="shared" si="1"/>
        <v>#REF!</v>
      </c>
      <c r="K8" s="269" t="e">
        <f t="shared" si="2"/>
        <v>#REF!</v>
      </c>
      <c r="L8" s="268" t="e">
        <f t="shared" si="3"/>
        <v>#REF!</v>
      </c>
      <c r="M8" s="127"/>
      <c r="N8" s="186"/>
      <c r="O8" s="186"/>
      <c r="P8" s="186"/>
    </row>
    <row r="9" spans="1:25">
      <c r="A9" s="178" t="s">
        <v>21</v>
      </c>
      <c r="B9" s="21" t="e">
        <f>'BNRegular Symbol'!D24*#REF!</f>
        <v>#REF!</v>
      </c>
      <c r="C9" s="21" t="e">
        <f>'BNRegular Symbol'!E24*#REF!</f>
        <v>#REF!</v>
      </c>
      <c r="D9" s="21" t="e">
        <f>'BNRegular Symbol'!F24*#REF!</f>
        <v>#REF!</v>
      </c>
      <c r="E9" s="21" t="e">
        <f>'BNRegular Symbol'!G24*#REF!</f>
        <v>#REF!</v>
      </c>
      <c r="F9" s="21" t="e">
        <f>'BNRegular Symbol'!H24*#REF!</f>
        <v>#REF!</v>
      </c>
      <c r="G9" s="249" t="e">
        <f t="shared" si="4"/>
        <v>#REF!</v>
      </c>
      <c r="H9" s="237" t="e">
        <f t="shared" si="0"/>
        <v>#REF!</v>
      </c>
      <c r="I9" s="183" t="e">
        <f>#REF!</f>
        <v>#REF!</v>
      </c>
      <c r="J9" s="176" t="e">
        <f t="shared" si="1"/>
        <v>#REF!</v>
      </c>
      <c r="K9" s="269" t="e">
        <f t="shared" si="2"/>
        <v>#REF!</v>
      </c>
      <c r="L9" s="268" t="e">
        <f t="shared" si="3"/>
        <v>#REF!</v>
      </c>
      <c r="M9" s="127"/>
      <c r="N9" s="186" t="s">
        <v>275</v>
      </c>
    </row>
    <row r="10" spans="1:25">
      <c r="A10" s="178" t="s">
        <v>22</v>
      </c>
      <c r="B10" s="21" t="e">
        <f>'BNRegular Symbol'!D25*#REF!</f>
        <v>#REF!</v>
      </c>
      <c r="C10" s="21" t="e">
        <f>'BNRegular Symbol'!E25*#REF!</f>
        <v>#REF!</v>
      </c>
      <c r="D10" s="21" t="e">
        <f>'BNRegular Symbol'!F25*#REF!</f>
        <v>#REF!</v>
      </c>
      <c r="E10" s="21" t="e">
        <f>'BNRegular Symbol'!G25*#REF!</f>
        <v>#REF!</v>
      </c>
      <c r="F10" s="21" t="e">
        <f>'BNRegular Symbol'!H25*#REF!</f>
        <v>#REF!</v>
      </c>
      <c r="G10" s="249" t="e">
        <f t="shared" si="4"/>
        <v>#REF!</v>
      </c>
      <c r="H10" s="237" t="e">
        <f t="shared" si="0"/>
        <v>#REF!</v>
      </c>
      <c r="I10" s="183" t="e">
        <f>#REF!</f>
        <v>#REF!</v>
      </c>
      <c r="J10" s="176" t="e">
        <f t="shared" si="1"/>
        <v>#REF!</v>
      </c>
      <c r="K10" s="269" t="e">
        <f t="shared" si="2"/>
        <v>#REF!</v>
      </c>
      <c r="L10" s="268" t="e">
        <f t="shared" si="3"/>
        <v>#REF!</v>
      </c>
      <c r="M10" s="127"/>
      <c r="N10" s="294"/>
      <c r="O10" s="294"/>
      <c r="P10" s="294"/>
      <c r="Q10" s="294"/>
      <c r="R10" s="294"/>
      <c r="S10" s="294" t="s">
        <v>0</v>
      </c>
      <c r="T10" s="294" t="s">
        <v>4</v>
      </c>
      <c r="U10" s="294" t="s">
        <v>1</v>
      </c>
      <c r="V10" s="294" t="s">
        <v>2</v>
      </c>
      <c r="W10" s="294" t="s">
        <v>3</v>
      </c>
      <c r="X10" s="295" t="s">
        <v>276</v>
      </c>
      <c r="Y10" s="295" t="s">
        <v>277</v>
      </c>
    </row>
    <row r="11" spans="1:25">
      <c r="A11" s="178" t="s">
        <v>112</v>
      </c>
      <c r="B11" s="21" t="e">
        <f>'BNRegular Symbol'!D26*#REF!</f>
        <v>#REF!</v>
      </c>
      <c r="C11" s="21" t="e">
        <f>'BNRegular Symbol'!E26*#REF!</f>
        <v>#REF!</v>
      </c>
      <c r="D11" s="21" t="e">
        <f>'BNRegular Symbol'!F26*#REF!</f>
        <v>#REF!</v>
      </c>
      <c r="E11" s="21" t="e">
        <f>'BNRegular Symbol'!G26*#REF!</f>
        <v>#REF!</v>
      </c>
      <c r="F11" s="21" t="e">
        <f>'BNRegular Symbol'!H26*#REF!</f>
        <v>#REF!</v>
      </c>
      <c r="G11" s="249" t="e">
        <f t="shared" si="4"/>
        <v>#REF!</v>
      </c>
      <c r="H11" s="237" t="e">
        <f t="shared" ref="H11:H42" si="5">$B$5/G11</f>
        <v>#REF!</v>
      </c>
      <c r="I11" s="183" t="e">
        <f>#REF!</f>
        <v>#REF!</v>
      </c>
      <c r="J11" s="176" t="e">
        <f t="shared" ref="J11:J33" si="6">L11/$B$3</f>
        <v>#REF!</v>
      </c>
      <c r="K11" s="269" t="e">
        <f t="shared" ref="K11:K33" si="7">1/H11</f>
        <v>#REF!</v>
      </c>
      <c r="L11" s="268" t="e">
        <f t="shared" ref="L11:L33" si="8">K11*I11</f>
        <v>#REF!</v>
      </c>
      <c r="M11" s="127"/>
      <c r="N11" s="296" t="s">
        <v>38</v>
      </c>
      <c r="O11" s="296" t="s">
        <v>38</v>
      </c>
      <c r="P11" s="296" t="s">
        <v>38</v>
      </c>
      <c r="Q11" s="296" t="s">
        <v>38</v>
      </c>
      <c r="R11" s="296" t="s">
        <v>38</v>
      </c>
      <c r="S11" s="294" t="e">
        <f>IF(N11="S1",'BNRegular Symbol'!D$14*#REF!,'BNRegular Symbol'!D$16-'BNRegular Symbol'!D$14*#REF!)</f>
        <v>#REF!</v>
      </c>
      <c r="T11" s="294" t="e">
        <f>IF(O11="S1",'BNRegular Symbol'!E$14*#REF!,'BNRegular Symbol'!E$16-'BNRegular Symbol'!E$14*#REF!)</f>
        <v>#REF!</v>
      </c>
      <c r="U11" s="294" t="e">
        <f>IF(P11="S1",'BNRegular Symbol'!F$14*#REF!,'BNRegular Symbol'!F$16-'BNRegular Symbol'!F$14*#REF!)</f>
        <v>#REF!</v>
      </c>
      <c r="V11" s="294" t="e">
        <f>IF(Q11="S1",'BNRegular Symbol'!G$14*#REF!,'BNRegular Symbol'!G$16-'BNRegular Symbol'!G$14*#REF!)</f>
        <v>#REF!</v>
      </c>
      <c r="W11" s="294" t="e">
        <f>IF(R11="S1",'BNRegular Symbol'!H$14*#REF!,'BNRegular Symbol'!H$16-'BNRegular Symbol'!H$14*#REF!)</f>
        <v>#REF!</v>
      </c>
      <c r="X11" s="297" t="e">
        <f>PRODUCT(S11,T11,U11,V11,W11)</f>
        <v>#REF!</v>
      </c>
      <c r="Y11" s="14" t="e">
        <f>X11/$B$5</f>
        <v>#REF!</v>
      </c>
    </row>
    <row r="12" spans="1:25">
      <c r="A12" s="178" t="s">
        <v>197</v>
      </c>
      <c r="B12" s="21" t="e">
        <f>'BNRegular Symbol'!D27*#REF!</f>
        <v>#REF!</v>
      </c>
      <c r="C12" s="21" t="e">
        <f>'BNRegular Symbol'!E27*#REF!</f>
        <v>#REF!</v>
      </c>
      <c r="D12" s="21" t="e">
        <f>'BNRegular Symbol'!F27*#REF!</f>
        <v>#REF!</v>
      </c>
      <c r="E12" s="21" t="e">
        <f>'BNRegular Symbol'!G27*#REF!</f>
        <v>#REF!</v>
      </c>
      <c r="F12" s="21" t="e">
        <f>'BNRegular Symbol'!H27*#REF!</f>
        <v>#REF!</v>
      </c>
      <c r="G12" s="249" t="e">
        <f t="shared" si="4"/>
        <v>#REF!</v>
      </c>
      <c r="H12" s="237"/>
      <c r="I12" s="183" t="e">
        <f>#REF!</f>
        <v>#REF!</v>
      </c>
      <c r="J12" s="176"/>
      <c r="K12" s="269"/>
      <c r="L12" s="268"/>
      <c r="M12" s="127"/>
      <c r="N12" s="298" t="s">
        <v>38</v>
      </c>
      <c r="O12" s="298" t="s">
        <v>38</v>
      </c>
      <c r="P12" s="298" t="s">
        <v>38</v>
      </c>
      <c r="Q12" s="298" t="s">
        <v>38</v>
      </c>
      <c r="R12" s="298" t="s">
        <v>278</v>
      </c>
      <c r="S12" s="294" t="e">
        <f>IF(N12="S1",'BNRegular Symbol'!D$14*#REF!,'BNRegular Symbol'!D$16-'BNRegular Symbol'!D$14*#REF!)</f>
        <v>#REF!</v>
      </c>
      <c r="T12" s="294" t="e">
        <f>IF(O12="S1",'BNRegular Symbol'!E$14*#REF!,'BNRegular Symbol'!E$16-'BNRegular Symbol'!E$14*#REF!)</f>
        <v>#REF!</v>
      </c>
      <c r="U12" s="294" t="e">
        <f>IF(P12="S1",'BNRegular Symbol'!F$14*#REF!,'BNRegular Symbol'!F$16-'BNRegular Symbol'!F$14*#REF!)</f>
        <v>#REF!</v>
      </c>
      <c r="V12" s="294" t="e">
        <f>IF(Q12="S1",'BNRegular Symbol'!G$14*#REF!,'BNRegular Symbol'!G$16-'BNRegular Symbol'!G$14*#REF!)</f>
        <v>#REF!</v>
      </c>
      <c r="W12" s="294" t="e">
        <f>IF(R12="S1",'BNRegular Symbol'!H$14*#REF!,'BNRegular Symbol'!H$16-'BNRegular Symbol'!H$14*#REF!)</f>
        <v>#REF!</v>
      </c>
      <c r="X12" s="297" t="e">
        <f>PRODUCT(S12,T12,U12,V12,W12)</f>
        <v>#REF!</v>
      </c>
      <c r="Y12" s="14" t="e">
        <f t="shared" ref="Y12:Y26" si="9">X12/$B$5</f>
        <v>#REF!</v>
      </c>
    </row>
    <row r="13" spans="1:25">
      <c r="A13" s="178" t="s">
        <v>195</v>
      </c>
      <c r="B13" s="21" t="e">
        <f>'BNRegular Symbol'!D28*#REF!</f>
        <v>#REF!</v>
      </c>
      <c r="C13" s="21" t="e">
        <f>'BNRegular Symbol'!E28*#REF!</f>
        <v>#REF!</v>
      </c>
      <c r="D13" s="21" t="e">
        <f>'BNRegular Symbol'!F28*#REF!</f>
        <v>#REF!</v>
      </c>
      <c r="E13" s="21" t="e">
        <f>'BNRegular Symbol'!G28*#REF!</f>
        <v>#REF!</v>
      </c>
      <c r="F13" s="21" t="e">
        <f>'BNRegular Symbol'!H28*#REF!</f>
        <v>#REF!</v>
      </c>
      <c r="G13" s="249" t="e">
        <f t="shared" si="4"/>
        <v>#REF!</v>
      </c>
      <c r="H13" s="237"/>
      <c r="I13" s="183" t="e">
        <f>#REF!</f>
        <v>#REF!</v>
      </c>
      <c r="J13" s="176"/>
      <c r="K13" s="269"/>
      <c r="L13" s="268"/>
      <c r="M13" s="127"/>
      <c r="N13" s="298" t="s">
        <v>38</v>
      </c>
      <c r="O13" s="298" t="s">
        <v>38</v>
      </c>
      <c r="P13" s="298" t="s">
        <v>38</v>
      </c>
      <c r="Q13" s="298" t="s">
        <v>278</v>
      </c>
      <c r="R13" s="298" t="s">
        <v>38</v>
      </c>
      <c r="S13" s="294" t="e">
        <f>IF(N13="S1",'BNRegular Symbol'!D$14*#REF!,'BNRegular Symbol'!D$16-'BNRegular Symbol'!D$14*#REF!)</f>
        <v>#REF!</v>
      </c>
      <c r="T13" s="294" t="e">
        <f>IF(O13="S1",'BNRegular Symbol'!E$14*#REF!,'BNRegular Symbol'!E$16-'BNRegular Symbol'!E$14*#REF!)</f>
        <v>#REF!</v>
      </c>
      <c r="U13" s="294" t="e">
        <f>IF(P13="S1",'BNRegular Symbol'!F$14*#REF!,'BNRegular Symbol'!F$16-'BNRegular Symbol'!F$14*#REF!)</f>
        <v>#REF!</v>
      </c>
      <c r="V13" s="294" t="e">
        <f>IF(Q13="S1",'BNRegular Symbol'!G$14*#REF!,'BNRegular Symbol'!G$16-'BNRegular Symbol'!G$14*#REF!)</f>
        <v>#REF!</v>
      </c>
      <c r="W13" s="294" t="e">
        <f>IF(R13="S1",'BNRegular Symbol'!H$14*#REF!,'BNRegular Symbol'!H$16-'BNRegular Symbol'!H$14*#REF!)</f>
        <v>#REF!</v>
      </c>
      <c r="X13" s="297" t="e">
        <f t="shared" ref="X13:X26" si="10">PRODUCT(S13,T13,U13,V13,W13)</f>
        <v>#REF!</v>
      </c>
      <c r="Y13" s="14" t="e">
        <f t="shared" si="9"/>
        <v>#REF!</v>
      </c>
    </row>
    <row r="14" spans="1:25">
      <c r="A14" s="178" t="s">
        <v>196</v>
      </c>
      <c r="B14" s="21" t="e">
        <f>'BNRegular Symbol'!D29*#REF!</f>
        <v>#REF!</v>
      </c>
      <c r="C14" s="21" t="e">
        <f>'BNRegular Symbol'!E29*#REF!</f>
        <v>#REF!</v>
      </c>
      <c r="D14" s="21" t="e">
        <f>'BNRegular Symbol'!F29*#REF!</f>
        <v>#REF!</v>
      </c>
      <c r="E14" s="21" t="e">
        <f>'BNRegular Symbol'!G29*#REF!</f>
        <v>#REF!</v>
      </c>
      <c r="F14" s="21" t="e">
        <f>'BNRegular Symbol'!H29*#REF!</f>
        <v>#REF!</v>
      </c>
      <c r="G14" s="249" t="e">
        <f t="shared" si="4"/>
        <v>#REF!</v>
      </c>
      <c r="H14" s="237"/>
      <c r="I14" s="183" t="e">
        <f>#REF!</f>
        <v>#REF!</v>
      </c>
      <c r="J14" s="176"/>
      <c r="K14" s="269"/>
      <c r="L14" s="268"/>
      <c r="M14" s="127"/>
      <c r="N14" s="298" t="s">
        <v>38</v>
      </c>
      <c r="O14" s="298" t="s">
        <v>38</v>
      </c>
      <c r="P14" s="298" t="s">
        <v>278</v>
      </c>
      <c r="Q14" s="298" t="s">
        <v>38</v>
      </c>
      <c r="R14" s="298" t="s">
        <v>38</v>
      </c>
      <c r="S14" s="294" t="e">
        <f>IF(N14="S1",'BNRegular Symbol'!D$14*#REF!,'BNRegular Symbol'!D$16-'BNRegular Symbol'!D$14*#REF!)</f>
        <v>#REF!</v>
      </c>
      <c r="T14" s="294" t="e">
        <f>IF(O14="S1",'BNRegular Symbol'!E$14*#REF!,'BNRegular Symbol'!E$16-'BNRegular Symbol'!E$14*#REF!)</f>
        <v>#REF!</v>
      </c>
      <c r="U14" s="294" t="e">
        <f>IF(P14="S1",'BNRegular Symbol'!F$14*#REF!,'BNRegular Symbol'!F$16-'BNRegular Symbol'!F$14*#REF!)</f>
        <v>#REF!</v>
      </c>
      <c r="V14" s="294" t="e">
        <f>IF(Q14="S1",'BNRegular Symbol'!G$14*#REF!,'BNRegular Symbol'!G$16-'BNRegular Symbol'!G$14*#REF!)</f>
        <v>#REF!</v>
      </c>
      <c r="W14" s="294" t="e">
        <f>IF(R14="S1",'BNRegular Symbol'!H$14*#REF!,'BNRegular Symbol'!H$16-'BNRegular Symbol'!H$14*#REF!)</f>
        <v>#REF!</v>
      </c>
      <c r="X14" s="297" t="e">
        <f t="shared" si="10"/>
        <v>#REF!</v>
      </c>
      <c r="Y14" s="14" t="e">
        <f t="shared" si="9"/>
        <v>#REF!</v>
      </c>
    </row>
    <row r="15" spans="1:25">
      <c r="A15" s="178" t="s">
        <v>198</v>
      </c>
      <c r="B15" s="21" t="e">
        <f>'BNRegular Symbol'!D30*#REF!</f>
        <v>#REF!</v>
      </c>
      <c r="C15" s="21" t="e">
        <f>'BNRegular Symbol'!E30*#REF!</f>
        <v>#REF!</v>
      </c>
      <c r="D15" s="21" t="e">
        <f>'BNRegular Symbol'!F30*#REF!</f>
        <v>#REF!</v>
      </c>
      <c r="E15" s="21" t="e">
        <f>'BNRegular Symbol'!G30*#REF!</f>
        <v>#REF!</v>
      </c>
      <c r="F15" s="21" t="e">
        <f>'BNRegular Symbol'!H30*#REF!</f>
        <v>#REF!</v>
      </c>
      <c r="G15" s="249" t="e">
        <f t="shared" si="4"/>
        <v>#REF!</v>
      </c>
      <c r="H15" s="237"/>
      <c r="I15" s="183" t="e">
        <f>#REF!</f>
        <v>#REF!</v>
      </c>
      <c r="J15" s="176"/>
      <c r="K15" s="269"/>
      <c r="L15" s="268"/>
      <c r="M15" s="127"/>
      <c r="N15" s="298" t="s">
        <v>38</v>
      </c>
      <c r="O15" s="298" t="s">
        <v>278</v>
      </c>
      <c r="P15" s="298" t="s">
        <v>38</v>
      </c>
      <c r="Q15" s="298" t="s">
        <v>38</v>
      </c>
      <c r="R15" s="298" t="s">
        <v>38</v>
      </c>
      <c r="S15" s="294" t="e">
        <f>IF(N15="S1",'BNRegular Symbol'!D$14*#REF!,'BNRegular Symbol'!D$16-'BNRegular Symbol'!D$14*#REF!)</f>
        <v>#REF!</v>
      </c>
      <c r="T15" s="294" t="e">
        <f>IF(O15="S1",'BNRegular Symbol'!E$14*#REF!,'BNRegular Symbol'!E$16-'BNRegular Symbol'!E$14*#REF!)</f>
        <v>#REF!</v>
      </c>
      <c r="U15" s="294" t="e">
        <f>IF(P15="S1",'BNRegular Symbol'!F$14*#REF!,'BNRegular Symbol'!F$16-'BNRegular Symbol'!F$14*#REF!)</f>
        <v>#REF!</v>
      </c>
      <c r="V15" s="294" t="e">
        <f>IF(Q15="S1",'BNRegular Symbol'!G$14*#REF!,'BNRegular Symbol'!G$16-'BNRegular Symbol'!G$14*#REF!)</f>
        <v>#REF!</v>
      </c>
      <c r="W15" s="294" t="e">
        <f>IF(R15="S1",'BNRegular Symbol'!H$14*#REF!,'BNRegular Symbol'!H$16-'BNRegular Symbol'!H$14*#REF!)</f>
        <v>#REF!</v>
      </c>
      <c r="X15" s="297" t="e">
        <f t="shared" si="10"/>
        <v>#REF!</v>
      </c>
      <c r="Y15" s="14" t="e">
        <f t="shared" si="9"/>
        <v>#REF!</v>
      </c>
    </row>
    <row r="16" spans="1:25">
      <c r="A16" s="178" t="s">
        <v>207</v>
      </c>
      <c r="B16" s="21" t="e">
        <f>'BNRegular Symbol'!D31*#REF!</f>
        <v>#REF!</v>
      </c>
      <c r="C16" s="21" t="e">
        <f>'BNRegular Symbol'!E31*#REF!</f>
        <v>#REF!</v>
      </c>
      <c r="D16" s="21" t="e">
        <f>'BNRegular Symbol'!F31*#REF!</f>
        <v>#REF!</v>
      </c>
      <c r="E16" s="21" t="e">
        <f>'BNRegular Symbol'!G31*#REF!</f>
        <v>#REF!</v>
      </c>
      <c r="F16" s="21" t="e">
        <f>'BNRegular Symbol'!H31*#REF!</f>
        <v>#REF!</v>
      </c>
      <c r="G16" s="249" t="e">
        <f t="shared" si="4"/>
        <v>#REF!</v>
      </c>
      <c r="H16" s="237"/>
      <c r="I16" s="183" t="e">
        <f>#REF!</f>
        <v>#REF!</v>
      </c>
      <c r="J16" s="176"/>
      <c r="K16" s="269"/>
      <c r="L16" s="268"/>
      <c r="M16" s="127"/>
      <c r="N16" s="298" t="s">
        <v>278</v>
      </c>
      <c r="O16" s="298" t="s">
        <v>38</v>
      </c>
      <c r="P16" s="298" t="s">
        <v>38</v>
      </c>
      <c r="Q16" s="298" t="s">
        <v>38</v>
      </c>
      <c r="R16" s="298" t="s">
        <v>38</v>
      </c>
      <c r="S16" s="294" t="e">
        <f>IF(N16="S1",'BNRegular Symbol'!D$14*#REF!,'BNRegular Symbol'!D$16-'BNRegular Symbol'!D$14*#REF!)</f>
        <v>#REF!</v>
      </c>
      <c r="T16" s="294" t="e">
        <f>IF(O16="S1",'BNRegular Symbol'!E$14*#REF!,'BNRegular Symbol'!E$16-'BNRegular Symbol'!E$14*#REF!)</f>
        <v>#REF!</v>
      </c>
      <c r="U16" s="294" t="e">
        <f>IF(P16="S1",'BNRegular Symbol'!F$14*#REF!,'BNRegular Symbol'!F$16-'BNRegular Symbol'!F$14*#REF!)</f>
        <v>#REF!</v>
      </c>
      <c r="V16" s="294" t="e">
        <f>IF(Q16="S1",'BNRegular Symbol'!G$14*#REF!,'BNRegular Symbol'!G$16-'BNRegular Symbol'!G$14*#REF!)</f>
        <v>#REF!</v>
      </c>
      <c r="W16" s="294" t="e">
        <f>IF(R16="S1",'BNRegular Symbol'!H$14*#REF!,'BNRegular Symbol'!H$16-'BNRegular Symbol'!H$14*#REF!)</f>
        <v>#REF!</v>
      </c>
      <c r="X16" s="297" t="e">
        <f t="shared" si="10"/>
        <v>#REF!</v>
      </c>
      <c r="Y16" s="14" t="e">
        <f t="shared" si="9"/>
        <v>#REF!</v>
      </c>
    </row>
    <row r="17" spans="1:25">
      <c r="A17" s="178" t="s">
        <v>210</v>
      </c>
      <c r="B17" s="21" t="e">
        <f>'BNRegular Symbol'!D32*#REF!</f>
        <v>#REF!</v>
      </c>
      <c r="C17" s="21" t="e">
        <f>'BNRegular Symbol'!E32*#REF!</f>
        <v>#REF!</v>
      </c>
      <c r="D17" s="21" t="e">
        <f>'BNRegular Symbol'!F32*#REF!</f>
        <v>#REF!</v>
      </c>
      <c r="E17" s="21" t="e">
        <f>'BNRegular Symbol'!G32*#REF!</f>
        <v>#REF!</v>
      </c>
      <c r="F17" s="21" t="e">
        <f>'BNRegular Symbol'!H32*#REF!</f>
        <v>#REF!</v>
      </c>
      <c r="G17" s="249" t="e">
        <f t="shared" si="4"/>
        <v>#REF!</v>
      </c>
      <c r="H17" s="237"/>
      <c r="I17" s="183" t="e">
        <f>#REF!</f>
        <v>#REF!</v>
      </c>
      <c r="J17" s="176"/>
      <c r="K17" s="269"/>
      <c r="L17" s="268"/>
      <c r="M17" s="127"/>
      <c r="N17" s="299" t="s">
        <v>38</v>
      </c>
      <c r="O17" s="299" t="s">
        <v>38</v>
      </c>
      <c r="P17" s="299" t="s">
        <v>38</v>
      </c>
      <c r="Q17" s="299" t="s">
        <v>278</v>
      </c>
      <c r="R17" s="299" t="s">
        <v>278</v>
      </c>
      <c r="S17" s="294" t="e">
        <f>IF(N17="S1",'BNRegular Symbol'!D$14*#REF!,'BNRegular Symbol'!D$16-'BNRegular Symbol'!D$14*#REF!)</f>
        <v>#REF!</v>
      </c>
      <c r="T17" s="294" t="e">
        <f>IF(O17="S1",'BNRegular Symbol'!E$14*#REF!,'BNRegular Symbol'!E$16-'BNRegular Symbol'!E$14*#REF!)</f>
        <v>#REF!</v>
      </c>
      <c r="U17" s="294" t="e">
        <f>IF(P17="S1",'BNRegular Symbol'!F$14*#REF!,'BNRegular Symbol'!F$16-'BNRegular Symbol'!F$14*#REF!)</f>
        <v>#REF!</v>
      </c>
      <c r="V17" s="294" t="e">
        <f>IF(Q17="S1",'BNRegular Symbol'!G$14*#REF!,'BNRegular Symbol'!G$16-'BNRegular Symbol'!G$14*#REF!)</f>
        <v>#REF!</v>
      </c>
      <c r="W17" s="294" t="e">
        <f>IF(R17="S1",'BNRegular Symbol'!H$14*#REF!,'BNRegular Symbol'!H$16-'BNRegular Symbol'!H$14*#REF!)</f>
        <v>#REF!</v>
      </c>
      <c r="X17" s="297" t="e">
        <f t="shared" si="10"/>
        <v>#REF!</v>
      </c>
      <c r="Y17" s="14" t="e">
        <f t="shared" si="9"/>
        <v>#REF!</v>
      </c>
    </row>
    <row r="18" spans="1:25">
      <c r="A18" s="178" t="s">
        <v>30</v>
      </c>
      <c r="B18" s="21" t="e">
        <f>'BNRegular Symbol'!D22*#REF!</f>
        <v>#REF!</v>
      </c>
      <c r="C18" s="21" t="e">
        <f>'BNRegular Symbol'!E22*#REF!</f>
        <v>#REF!</v>
      </c>
      <c r="D18" s="21" t="e">
        <f>'BNRegular Symbol'!F22*#REF!</f>
        <v>#REF!</v>
      </c>
      <c r="E18" s="21" t="e">
        <f>'BNRegular Symbol'!G22*#REF!</f>
        <v>#REF!</v>
      </c>
      <c r="F18" s="236">
        <f>'BNRegular Symbol'!H37</f>
        <v>59</v>
      </c>
      <c r="G18" s="249" t="e">
        <f t="shared" si="4"/>
        <v>#REF!</v>
      </c>
      <c r="H18" s="237" t="e">
        <f t="shared" si="5"/>
        <v>#REF!</v>
      </c>
      <c r="I18" s="235" t="e">
        <f>#REF!</f>
        <v>#REF!</v>
      </c>
      <c r="J18" s="176" t="e">
        <f t="shared" ref="J18:J21" si="11">L18/$B$3</f>
        <v>#REF!</v>
      </c>
      <c r="K18" s="269" t="e">
        <f t="shared" ref="K18:K21" si="12">1/H18</f>
        <v>#REF!</v>
      </c>
      <c r="L18" s="268" t="e">
        <f t="shared" ref="L18:L21" si="13">K18*I18</f>
        <v>#REF!</v>
      </c>
      <c r="M18" s="127"/>
      <c r="N18" s="299" t="s">
        <v>38</v>
      </c>
      <c r="O18" s="299" t="s">
        <v>38</v>
      </c>
      <c r="P18" s="299" t="s">
        <v>278</v>
      </c>
      <c r="Q18" s="299" t="s">
        <v>38</v>
      </c>
      <c r="R18" s="299" t="s">
        <v>278</v>
      </c>
      <c r="S18" s="294" t="e">
        <f>IF(N18="S1",'BNRegular Symbol'!D$14*#REF!,'BNRegular Symbol'!D$16-'BNRegular Symbol'!D$14*#REF!)</f>
        <v>#REF!</v>
      </c>
      <c r="T18" s="294" t="e">
        <f>IF(O18="S1",'BNRegular Symbol'!E$14*#REF!,'BNRegular Symbol'!E$16-'BNRegular Symbol'!E$14*#REF!)</f>
        <v>#REF!</v>
      </c>
      <c r="U18" s="294" t="e">
        <f>IF(P18="S1",'BNRegular Symbol'!F$14*#REF!,'BNRegular Symbol'!F$16-'BNRegular Symbol'!F$14*#REF!)</f>
        <v>#REF!</v>
      </c>
      <c r="V18" s="294" t="e">
        <f>IF(Q18="S1",'BNRegular Symbol'!G$14*#REF!,'BNRegular Symbol'!G$16-'BNRegular Symbol'!G$14*#REF!)</f>
        <v>#REF!</v>
      </c>
      <c r="W18" s="294" t="e">
        <f>IF(R18="S1",'BNRegular Symbol'!H$14*#REF!,'BNRegular Symbol'!H$16-'BNRegular Symbol'!H$14*#REF!)</f>
        <v>#REF!</v>
      </c>
      <c r="X18" s="297" t="e">
        <f t="shared" si="10"/>
        <v>#REF!</v>
      </c>
      <c r="Y18" s="14" t="e">
        <f t="shared" si="9"/>
        <v>#REF!</v>
      </c>
    </row>
    <row r="19" spans="1:25">
      <c r="A19" s="178" t="s">
        <v>31</v>
      </c>
      <c r="B19" s="21" t="e">
        <f>'BNRegular Symbol'!D23*#REF!</f>
        <v>#REF!</v>
      </c>
      <c r="C19" s="21" t="e">
        <f>'BNRegular Symbol'!E23*#REF!</f>
        <v>#REF!</v>
      </c>
      <c r="D19" s="21" t="e">
        <f>'BNRegular Symbol'!F23*#REF!</f>
        <v>#REF!</v>
      </c>
      <c r="E19" s="21" t="e">
        <f>'BNRegular Symbol'!G23*#REF!</f>
        <v>#REF!</v>
      </c>
      <c r="F19" s="236">
        <f>'BNRegular Symbol'!H38</f>
        <v>30</v>
      </c>
      <c r="G19" s="249" t="e">
        <f t="shared" si="4"/>
        <v>#REF!</v>
      </c>
      <c r="H19" s="237" t="e">
        <f t="shared" si="5"/>
        <v>#REF!</v>
      </c>
      <c r="I19" s="235" t="e">
        <f>#REF!</f>
        <v>#REF!</v>
      </c>
      <c r="J19" s="176" t="e">
        <f t="shared" si="11"/>
        <v>#REF!</v>
      </c>
      <c r="K19" s="269" t="e">
        <f t="shared" si="12"/>
        <v>#REF!</v>
      </c>
      <c r="L19" s="268" t="e">
        <f t="shared" si="13"/>
        <v>#REF!</v>
      </c>
      <c r="M19" s="127"/>
      <c r="N19" s="299" t="s">
        <v>38</v>
      </c>
      <c r="O19" s="299" t="s">
        <v>38</v>
      </c>
      <c r="P19" s="299" t="s">
        <v>278</v>
      </c>
      <c r="Q19" s="299" t="s">
        <v>278</v>
      </c>
      <c r="R19" s="299" t="s">
        <v>38</v>
      </c>
      <c r="S19" s="294" t="e">
        <f>IF(N19="S1",'BNRegular Symbol'!D$14*#REF!,'BNRegular Symbol'!D$16-'BNRegular Symbol'!D$14*#REF!)</f>
        <v>#REF!</v>
      </c>
      <c r="T19" s="294" t="e">
        <f>IF(O19="S1",'BNRegular Symbol'!E$14*#REF!,'BNRegular Symbol'!E$16-'BNRegular Symbol'!E$14*#REF!)</f>
        <v>#REF!</v>
      </c>
      <c r="U19" s="294" t="e">
        <f>IF(P19="S1",'BNRegular Symbol'!F$14*#REF!,'BNRegular Symbol'!F$16-'BNRegular Symbol'!F$14*#REF!)</f>
        <v>#REF!</v>
      </c>
      <c r="V19" s="294" t="e">
        <f>IF(Q19="S1",'BNRegular Symbol'!G$14*#REF!,'BNRegular Symbol'!G$16-'BNRegular Symbol'!G$14*#REF!)</f>
        <v>#REF!</v>
      </c>
      <c r="W19" s="294" t="e">
        <f>IF(R19="S1",'BNRegular Symbol'!H$14*#REF!,'BNRegular Symbol'!H$16-'BNRegular Symbol'!H$14*#REF!)</f>
        <v>#REF!</v>
      </c>
      <c r="X19" s="297" t="e">
        <f>PRODUCT(S19,T19,U19,V19,W19)</f>
        <v>#REF!</v>
      </c>
      <c r="Y19" s="14" t="e">
        <f t="shared" si="9"/>
        <v>#REF!</v>
      </c>
    </row>
    <row r="20" spans="1:25">
      <c r="A20" s="178" t="s">
        <v>32</v>
      </c>
      <c r="B20" s="21" t="e">
        <f>'BNRegular Symbol'!D24*#REF!</f>
        <v>#REF!</v>
      </c>
      <c r="C20" s="21" t="e">
        <f>'BNRegular Symbol'!E24*#REF!</f>
        <v>#REF!</v>
      </c>
      <c r="D20" s="21" t="e">
        <f>'BNRegular Symbol'!F24*#REF!</f>
        <v>#REF!</v>
      </c>
      <c r="E20" s="21" t="e">
        <f>'BNRegular Symbol'!G24*#REF!</f>
        <v>#REF!</v>
      </c>
      <c r="F20" s="236">
        <f>'BNRegular Symbol'!H39</f>
        <v>22</v>
      </c>
      <c r="G20" s="249" t="e">
        <f t="shared" si="4"/>
        <v>#REF!</v>
      </c>
      <c r="H20" s="237" t="e">
        <f t="shared" si="5"/>
        <v>#REF!</v>
      </c>
      <c r="I20" s="235" t="e">
        <f>#REF!</f>
        <v>#REF!</v>
      </c>
      <c r="J20" s="176" t="e">
        <f t="shared" si="11"/>
        <v>#REF!</v>
      </c>
      <c r="K20" s="269" t="e">
        <f t="shared" si="12"/>
        <v>#REF!</v>
      </c>
      <c r="L20" s="268" t="e">
        <f t="shared" si="13"/>
        <v>#REF!</v>
      </c>
      <c r="M20" s="127"/>
      <c r="N20" s="299" t="s">
        <v>38</v>
      </c>
      <c r="O20" s="299" t="s">
        <v>278</v>
      </c>
      <c r="P20" s="299" t="s">
        <v>38</v>
      </c>
      <c r="Q20" s="299" t="s">
        <v>38</v>
      </c>
      <c r="R20" s="299" t="s">
        <v>278</v>
      </c>
      <c r="S20" s="294" t="e">
        <f>IF(N20="S1",'BNRegular Symbol'!D$14*#REF!,'BNRegular Symbol'!D$16-'BNRegular Symbol'!D$14*#REF!)</f>
        <v>#REF!</v>
      </c>
      <c r="T20" s="294" t="e">
        <f>IF(O20="S1",'BNRegular Symbol'!E$14*#REF!,'BNRegular Symbol'!E$16-'BNRegular Symbol'!E$14*#REF!)</f>
        <v>#REF!</v>
      </c>
      <c r="U20" s="294" t="e">
        <f>IF(P20="S1",'BNRegular Symbol'!F$14*#REF!,'BNRegular Symbol'!F$16-'BNRegular Symbol'!F$14*#REF!)</f>
        <v>#REF!</v>
      </c>
      <c r="V20" s="294" t="e">
        <f>IF(Q20="S1",'BNRegular Symbol'!G$14*#REF!,'BNRegular Symbol'!G$16-'BNRegular Symbol'!G$14*#REF!)</f>
        <v>#REF!</v>
      </c>
      <c r="W20" s="294" t="e">
        <f>IF(R20="S1",'BNRegular Symbol'!H$14*#REF!,'BNRegular Symbol'!H$16-'BNRegular Symbol'!H$14*#REF!)</f>
        <v>#REF!</v>
      </c>
      <c r="X20" s="297" t="e">
        <f t="shared" si="10"/>
        <v>#REF!</v>
      </c>
      <c r="Y20" s="14" t="e">
        <f t="shared" si="9"/>
        <v>#REF!</v>
      </c>
    </row>
    <row r="21" spans="1:25">
      <c r="A21" s="178" t="s">
        <v>33</v>
      </c>
      <c r="B21" s="21" t="e">
        <f>'BNRegular Symbol'!D25*#REF!</f>
        <v>#REF!</v>
      </c>
      <c r="C21" s="21" t="e">
        <f>'BNRegular Symbol'!E25*#REF!</f>
        <v>#REF!</v>
      </c>
      <c r="D21" s="21" t="e">
        <f>'BNRegular Symbol'!F25*#REF!</f>
        <v>#REF!</v>
      </c>
      <c r="E21" s="21" t="e">
        <f>'BNRegular Symbol'!G25*#REF!</f>
        <v>#REF!</v>
      </c>
      <c r="F21" s="236">
        <f>'BNRegular Symbol'!H40</f>
        <v>31</v>
      </c>
      <c r="G21" s="249" t="e">
        <f t="shared" si="4"/>
        <v>#REF!</v>
      </c>
      <c r="H21" s="237" t="e">
        <f t="shared" si="5"/>
        <v>#REF!</v>
      </c>
      <c r="I21" s="235" t="e">
        <f>#REF!</f>
        <v>#REF!</v>
      </c>
      <c r="J21" s="176" t="e">
        <f t="shared" si="11"/>
        <v>#REF!</v>
      </c>
      <c r="K21" s="269" t="e">
        <f t="shared" si="12"/>
        <v>#REF!</v>
      </c>
      <c r="L21" s="268" t="e">
        <f t="shared" si="13"/>
        <v>#REF!</v>
      </c>
      <c r="M21" s="127"/>
      <c r="N21" s="299" t="s">
        <v>38</v>
      </c>
      <c r="O21" s="299" t="s">
        <v>278</v>
      </c>
      <c r="P21" s="299" t="s">
        <v>38</v>
      </c>
      <c r="Q21" s="299" t="s">
        <v>278</v>
      </c>
      <c r="R21" s="299" t="s">
        <v>38</v>
      </c>
      <c r="S21" s="294" t="e">
        <f>IF(N21="S1",'BNRegular Symbol'!D$14*#REF!,'BNRegular Symbol'!D$16-'BNRegular Symbol'!D$14*#REF!)</f>
        <v>#REF!</v>
      </c>
      <c r="T21" s="294" t="e">
        <f>IF(O21="S1",'BNRegular Symbol'!E$14*#REF!,'BNRegular Symbol'!E$16-'BNRegular Symbol'!E$14*#REF!)</f>
        <v>#REF!</v>
      </c>
      <c r="U21" s="294" t="e">
        <f>IF(P21="S1",'BNRegular Symbol'!F$14*#REF!,'BNRegular Symbol'!F$16-'BNRegular Symbol'!F$14*#REF!)</f>
        <v>#REF!</v>
      </c>
      <c r="V21" s="294" t="e">
        <f>IF(Q21="S1",'BNRegular Symbol'!G$14*#REF!,'BNRegular Symbol'!G$16-'BNRegular Symbol'!G$14*#REF!)</f>
        <v>#REF!</v>
      </c>
      <c r="W21" s="294" t="e">
        <f>IF(R21="S1",'BNRegular Symbol'!H$14*#REF!,'BNRegular Symbol'!H$16-'BNRegular Symbol'!H$14*#REF!)</f>
        <v>#REF!</v>
      </c>
      <c r="X21" s="297" t="e">
        <f t="shared" si="10"/>
        <v>#REF!</v>
      </c>
      <c r="Y21" s="14" t="e">
        <f t="shared" si="9"/>
        <v>#REF!</v>
      </c>
    </row>
    <row r="22" spans="1:25">
      <c r="A22" s="178" t="s">
        <v>113</v>
      </c>
      <c r="B22" s="21" t="e">
        <f>'BNRegular Symbol'!D26*#REF!</f>
        <v>#REF!</v>
      </c>
      <c r="C22" s="21" t="e">
        <f>'BNRegular Symbol'!E26*#REF!</f>
        <v>#REF!</v>
      </c>
      <c r="D22" s="21" t="e">
        <f>'BNRegular Symbol'!F26*#REF!</f>
        <v>#REF!</v>
      </c>
      <c r="E22" s="21" t="e">
        <f>'BNRegular Symbol'!G26*#REF!</f>
        <v>#REF!</v>
      </c>
      <c r="F22" s="236">
        <f>'BNRegular Symbol'!H41</f>
        <v>32</v>
      </c>
      <c r="G22" s="249" t="e">
        <f t="shared" si="4"/>
        <v>#REF!</v>
      </c>
      <c r="H22" s="237" t="e">
        <f t="shared" si="5"/>
        <v>#REF!</v>
      </c>
      <c r="I22" s="235" t="e">
        <f>#REF!</f>
        <v>#REF!</v>
      </c>
      <c r="J22" s="176" t="e">
        <f t="shared" si="6"/>
        <v>#REF!</v>
      </c>
      <c r="K22" s="269" t="e">
        <f t="shared" si="7"/>
        <v>#REF!</v>
      </c>
      <c r="L22" s="268" t="e">
        <f t="shared" si="8"/>
        <v>#REF!</v>
      </c>
      <c r="M22" s="127"/>
      <c r="N22" s="299" t="s">
        <v>38</v>
      </c>
      <c r="O22" s="299" t="s">
        <v>278</v>
      </c>
      <c r="P22" s="299" t="s">
        <v>278</v>
      </c>
      <c r="Q22" s="299" t="s">
        <v>38</v>
      </c>
      <c r="R22" s="299" t="s">
        <v>38</v>
      </c>
      <c r="S22" s="294" t="e">
        <f>IF(N22="S1",'BNRegular Symbol'!D$14*#REF!,'BNRegular Symbol'!D$16-'BNRegular Symbol'!D$14*#REF!)</f>
        <v>#REF!</v>
      </c>
      <c r="T22" s="294" t="e">
        <f>IF(O22="S1",'BNRegular Symbol'!E$14*#REF!,'BNRegular Symbol'!E$16-'BNRegular Symbol'!E$14*#REF!)</f>
        <v>#REF!</v>
      </c>
      <c r="U22" s="294" t="e">
        <f>IF(P22="S1",'BNRegular Symbol'!F$14*#REF!,'BNRegular Symbol'!F$16-'BNRegular Symbol'!F$14*#REF!)</f>
        <v>#REF!</v>
      </c>
      <c r="V22" s="294" t="e">
        <f>IF(Q22="S1",'BNRegular Symbol'!G$14*#REF!,'BNRegular Symbol'!G$16-'BNRegular Symbol'!G$14*#REF!)</f>
        <v>#REF!</v>
      </c>
      <c r="W22" s="294" t="e">
        <f>IF(R22="S1",'BNRegular Symbol'!H$14*#REF!,'BNRegular Symbol'!H$16-'BNRegular Symbol'!H$14*#REF!)</f>
        <v>#REF!</v>
      </c>
      <c r="X22" s="297" t="e">
        <f t="shared" si="10"/>
        <v>#REF!</v>
      </c>
      <c r="Y22" s="14" t="e">
        <f t="shared" si="9"/>
        <v>#REF!</v>
      </c>
    </row>
    <row r="23" spans="1:25">
      <c r="A23" s="178" t="s">
        <v>199</v>
      </c>
      <c r="B23" s="21" t="e">
        <f>'BNRegular Symbol'!D27*#REF!</f>
        <v>#REF!</v>
      </c>
      <c r="C23" s="21" t="e">
        <f>'BNRegular Symbol'!E27*#REF!</f>
        <v>#REF!</v>
      </c>
      <c r="D23" s="21" t="e">
        <f>'BNRegular Symbol'!F27*#REF!</f>
        <v>#REF!</v>
      </c>
      <c r="E23" s="21" t="e">
        <f>'BNRegular Symbol'!G27*#REF!</f>
        <v>#REF!</v>
      </c>
      <c r="F23" s="236">
        <f>'BNRegular Symbol'!H46</f>
        <v>68</v>
      </c>
      <c r="G23" s="249" t="e">
        <f t="shared" si="4"/>
        <v>#REF!</v>
      </c>
      <c r="H23" s="237"/>
      <c r="I23" s="235" t="e">
        <f>#REF!</f>
        <v>#REF!</v>
      </c>
      <c r="J23" s="176"/>
      <c r="K23" s="269"/>
      <c r="L23" s="268"/>
      <c r="M23" s="127"/>
      <c r="N23" s="299" t="s">
        <v>278</v>
      </c>
      <c r="O23" s="299" t="s">
        <v>38</v>
      </c>
      <c r="P23" s="299" t="s">
        <v>38</v>
      </c>
      <c r="Q23" s="299" t="s">
        <v>38</v>
      </c>
      <c r="R23" s="299" t="s">
        <v>278</v>
      </c>
      <c r="S23" s="294" t="e">
        <f>IF(N23="S1",'BNRegular Symbol'!D$14*#REF!,'BNRegular Symbol'!D$16-'BNRegular Symbol'!D$14*#REF!)</f>
        <v>#REF!</v>
      </c>
      <c r="T23" s="294" t="e">
        <f>IF(O23="S1",'BNRegular Symbol'!E$14*#REF!,'BNRegular Symbol'!E$16-'BNRegular Symbol'!E$14*#REF!)</f>
        <v>#REF!</v>
      </c>
      <c r="U23" s="294" t="e">
        <f>IF(P23="S1",'BNRegular Symbol'!F$14*#REF!,'BNRegular Symbol'!F$16-'BNRegular Symbol'!F$14*#REF!)</f>
        <v>#REF!</v>
      </c>
      <c r="V23" s="294" t="e">
        <f>IF(Q23="S1",'BNRegular Symbol'!G$14*#REF!,'BNRegular Symbol'!G$16-'BNRegular Symbol'!G$14*#REF!)</f>
        <v>#REF!</v>
      </c>
      <c r="W23" s="294" t="e">
        <f>IF(R23="S1",'BNRegular Symbol'!H$14*#REF!,'BNRegular Symbol'!H$16-'BNRegular Symbol'!H$14*#REF!)</f>
        <v>#REF!</v>
      </c>
      <c r="X23" s="297" t="e">
        <f t="shared" si="10"/>
        <v>#REF!</v>
      </c>
      <c r="Y23" s="14" t="e">
        <f t="shared" si="9"/>
        <v>#REF!</v>
      </c>
    </row>
    <row r="24" spans="1:25">
      <c r="A24" s="178" t="s">
        <v>200</v>
      </c>
      <c r="B24" s="21" t="e">
        <f>'BNRegular Symbol'!D28*#REF!</f>
        <v>#REF!</v>
      </c>
      <c r="C24" s="21" t="e">
        <f>'BNRegular Symbol'!E28*#REF!</f>
        <v>#REF!</v>
      </c>
      <c r="D24" s="21" t="e">
        <f>'BNRegular Symbol'!F28*#REF!</f>
        <v>#REF!</v>
      </c>
      <c r="E24" s="21" t="e">
        <f>'BNRegular Symbol'!G28*#REF!</f>
        <v>#REF!</v>
      </c>
      <c r="F24" s="236">
        <f>'BNRegular Symbol'!H47</f>
        <v>68</v>
      </c>
      <c r="G24" s="249" t="e">
        <f t="shared" si="4"/>
        <v>#REF!</v>
      </c>
      <c r="H24" s="237"/>
      <c r="I24" s="235" t="e">
        <f>#REF!</f>
        <v>#REF!</v>
      </c>
      <c r="J24" s="176"/>
      <c r="K24" s="269"/>
      <c r="L24" s="268"/>
      <c r="M24" s="127"/>
      <c r="N24" s="299" t="s">
        <v>278</v>
      </c>
      <c r="O24" s="299" t="s">
        <v>38</v>
      </c>
      <c r="P24" s="299" t="s">
        <v>38</v>
      </c>
      <c r="Q24" s="299" t="s">
        <v>278</v>
      </c>
      <c r="R24" s="299" t="s">
        <v>38</v>
      </c>
      <c r="S24" s="294" t="e">
        <f>IF(N24="S1",'BNRegular Symbol'!D$14*#REF!,'BNRegular Symbol'!D$16-'BNRegular Symbol'!D$14*#REF!)</f>
        <v>#REF!</v>
      </c>
      <c r="T24" s="294" t="e">
        <f>IF(O24="S1",'BNRegular Symbol'!E$14*#REF!,'BNRegular Symbol'!E$16-'BNRegular Symbol'!E$14*#REF!)</f>
        <v>#REF!</v>
      </c>
      <c r="U24" s="294" t="e">
        <f>IF(P24="S1",'BNRegular Symbol'!F$14*#REF!,'BNRegular Symbol'!F$16-'BNRegular Symbol'!F$14*#REF!)</f>
        <v>#REF!</v>
      </c>
      <c r="V24" s="294" t="e">
        <f>IF(Q24="S1",'BNRegular Symbol'!G$14*#REF!,'BNRegular Symbol'!G$16-'BNRegular Symbol'!G$14*#REF!)</f>
        <v>#REF!</v>
      </c>
      <c r="W24" s="294" t="e">
        <f>IF(R24="S1",'BNRegular Symbol'!H$14*#REF!,'BNRegular Symbol'!H$16-'BNRegular Symbol'!H$14*#REF!)</f>
        <v>#REF!</v>
      </c>
      <c r="X24" s="297" t="e">
        <f>PRODUCT(S24,T24,U24,V24,W24)</f>
        <v>#REF!</v>
      </c>
      <c r="Y24" s="14" t="e">
        <f t="shared" si="9"/>
        <v>#REF!</v>
      </c>
    </row>
    <row r="25" spans="1:25">
      <c r="A25" s="178" t="s">
        <v>201</v>
      </c>
      <c r="B25" s="21" t="e">
        <f>'BNRegular Symbol'!D29*#REF!</f>
        <v>#REF!</v>
      </c>
      <c r="C25" s="21" t="e">
        <f>'BNRegular Symbol'!E29*#REF!</f>
        <v>#REF!</v>
      </c>
      <c r="D25" s="21" t="e">
        <f>'BNRegular Symbol'!F29*#REF!</f>
        <v>#REF!</v>
      </c>
      <c r="E25" s="21" t="e">
        <f>'BNRegular Symbol'!G29*#REF!</f>
        <v>#REF!</v>
      </c>
      <c r="F25" s="236">
        <f>'BNRegular Symbol'!H48</f>
        <v>68</v>
      </c>
      <c r="G25" s="249" t="e">
        <f t="shared" si="4"/>
        <v>#REF!</v>
      </c>
      <c r="H25" s="237"/>
      <c r="I25" s="235" t="e">
        <f>#REF!</f>
        <v>#REF!</v>
      </c>
      <c r="J25" s="176"/>
      <c r="K25" s="269"/>
      <c r="L25" s="268"/>
      <c r="M25" s="127"/>
      <c r="N25" s="299" t="s">
        <v>278</v>
      </c>
      <c r="O25" s="299" t="s">
        <v>38</v>
      </c>
      <c r="P25" s="299" t="s">
        <v>278</v>
      </c>
      <c r="Q25" s="299" t="s">
        <v>38</v>
      </c>
      <c r="R25" s="299" t="s">
        <v>38</v>
      </c>
      <c r="S25" s="294" t="e">
        <f>IF(N25="S1",'BNRegular Symbol'!D$14*#REF!,'BNRegular Symbol'!D$16-'BNRegular Symbol'!D$14*#REF!)</f>
        <v>#REF!</v>
      </c>
      <c r="T25" s="294" t="e">
        <f>IF(O25="S1",'BNRegular Symbol'!E$14*#REF!,'BNRegular Symbol'!E$16-'BNRegular Symbol'!E$14*#REF!)</f>
        <v>#REF!</v>
      </c>
      <c r="U25" s="294" t="e">
        <f>IF(P25="S1",'BNRegular Symbol'!F$14*#REF!,'BNRegular Symbol'!F$16-'BNRegular Symbol'!F$14*#REF!)</f>
        <v>#REF!</v>
      </c>
      <c r="V25" s="294" t="e">
        <f>IF(Q25="S1",'BNRegular Symbol'!G$14*#REF!,'BNRegular Symbol'!G$16-'BNRegular Symbol'!G$14*#REF!)</f>
        <v>#REF!</v>
      </c>
      <c r="W25" s="294" t="e">
        <f>IF(R25="S1",'BNRegular Symbol'!H$14*#REF!,'BNRegular Symbol'!H$16-'BNRegular Symbol'!H$14*#REF!)</f>
        <v>#REF!</v>
      </c>
      <c r="X25" s="297" t="e">
        <f t="shared" si="10"/>
        <v>#REF!</v>
      </c>
      <c r="Y25" s="14" t="e">
        <f t="shared" si="9"/>
        <v>#REF!</v>
      </c>
    </row>
    <row r="26" spans="1:25">
      <c r="A26" s="178" t="s">
        <v>202</v>
      </c>
      <c r="B26" s="21" t="e">
        <f>'BNRegular Symbol'!D30*#REF!</f>
        <v>#REF!</v>
      </c>
      <c r="C26" s="21" t="e">
        <f>'BNRegular Symbol'!E30*#REF!</f>
        <v>#REF!</v>
      </c>
      <c r="D26" s="21" t="e">
        <f>'BNRegular Symbol'!F30*#REF!</f>
        <v>#REF!</v>
      </c>
      <c r="E26" s="21" t="e">
        <f>'BNRegular Symbol'!G30*#REF!</f>
        <v>#REF!</v>
      </c>
      <c r="F26" s="236">
        <f>'BNRegular Symbol'!H49</f>
        <v>68</v>
      </c>
      <c r="G26" s="249" t="e">
        <f t="shared" si="4"/>
        <v>#REF!</v>
      </c>
      <c r="H26" s="237"/>
      <c r="I26" s="235" t="e">
        <f>#REF!</f>
        <v>#REF!</v>
      </c>
      <c r="J26" s="176"/>
      <c r="K26" s="269"/>
      <c r="L26" s="268"/>
      <c r="M26" s="127"/>
      <c r="N26" s="299" t="s">
        <v>278</v>
      </c>
      <c r="O26" s="299" t="s">
        <v>278</v>
      </c>
      <c r="P26" s="299" t="s">
        <v>38</v>
      </c>
      <c r="Q26" s="299" t="s">
        <v>38</v>
      </c>
      <c r="R26" s="299" t="s">
        <v>38</v>
      </c>
      <c r="S26" s="294" t="e">
        <f>IF(N26="S1",'BNRegular Symbol'!D$14*#REF!,'BNRegular Symbol'!D$16-'BNRegular Symbol'!D$14*#REF!)</f>
        <v>#REF!</v>
      </c>
      <c r="T26" s="294" t="e">
        <f>IF(O26="S1",'BNRegular Symbol'!E$14*#REF!,'BNRegular Symbol'!E$16-'BNRegular Symbol'!E$14*#REF!)</f>
        <v>#REF!</v>
      </c>
      <c r="U26" s="294" t="e">
        <f>IF(P26="S1",'BNRegular Symbol'!F$14*#REF!,'BNRegular Symbol'!F$16-'BNRegular Symbol'!F$14*#REF!)</f>
        <v>#REF!</v>
      </c>
      <c r="V26" s="294" t="e">
        <f>IF(Q26="S1",'BNRegular Symbol'!G$14*#REF!,'BNRegular Symbol'!G$16-'BNRegular Symbol'!G$14*#REF!)</f>
        <v>#REF!</v>
      </c>
      <c r="W26" s="294" t="e">
        <f>IF(R26="S1",'BNRegular Symbol'!H$14*#REF!,'BNRegular Symbol'!H$16-'BNRegular Symbol'!H$14*#REF!)</f>
        <v>#REF!</v>
      </c>
      <c r="X26" s="297" t="e">
        <f t="shared" si="10"/>
        <v>#REF!</v>
      </c>
      <c r="Y26" s="14" t="e">
        <f t="shared" si="9"/>
        <v>#REF!</v>
      </c>
    </row>
    <row r="27" spans="1:25">
      <c r="A27" s="178" t="s">
        <v>208</v>
      </c>
      <c r="B27" s="21" t="e">
        <f>'BNRegular Symbol'!D31*#REF!</f>
        <v>#REF!</v>
      </c>
      <c r="C27" s="21" t="e">
        <f>'BNRegular Symbol'!E31*#REF!</f>
        <v>#REF!</v>
      </c>
      <c r="D27" s="21" t="e">
        <f>'BNRegular Symbol'!F31*#REF!</f>
        <v>#REF!</v>
      </c>
      <c r="E27" s="21" t="e">
        <f>'BNRegular Symbol'!G31*#REF!</f>
        <v>#REF!</v>
      </c>
      <c r="F27" s="236">
        <f>'BNRegular Symbol'!H50</f>
        <v>68</v>
      </c>
      <c r="G27" s="249" t="e">
        <f t="shared" si="4"/>
        <v>#REF!</v>
      </c>
      <c r="H27" s="237"/>
      <c r="I27" s="235" t="e">
        <f>#REF!</f>
        <v>#REF!</v>
      </c>
      <c r="J27" s="176"/>
      <c r="K27" s="269"/>
      <c r="L27" s="268"/>
      <c r="M27" s="127"/>
      <c r="N27" s="186"/>
      <c r="O27" s="186"/>
      <c r="P27" s="186"/>
    </row>
    <row r="28" spans="1:25">
      <c r="A28" s="178" t="s">
        <v>211</v>
      </c>
      <c r="B28" s="21" t="e">
        <f>'BNRegular Symbol'!D32*#REF!</f>
        <v>#REF!</v>
      </c>
      <c r="C28" s="21" t="e">
        <f>'BNRegular Symbol'!E32*#REF!</f>
        <v>#REF!</v>
      </c>
      <c r="D28" s="21" t="e">
        <f>'BNRegular Symbol'!F32*#REF!</f>
        <v>#REF!</v>
      </c>
      <c r="E28" s="21" t="e">
        <f>'BNRegular Symbol'!G32*#REF!</f>
        <v>#REF!</v>
      </c>
      <c r="F28" s="236">
        <f>'BNRegular Symbol'!H51</f>
        <v>68</v>
      </c>
      <c r="G28" s="249" t="e">
        <f t="shared" si="4"/>
        <v>#REF!</v>
      </c>
      <c r="H28" s="237"/>
      <c r="I28" s="235" t="e">
        <f>#REF!</f>
        <v>#REF!</v>
      </c>
      <c r="J28" s="176"/>
      <c r="K28" s="269"/>
      <c r="L28" s="268"/>
      <c r="M28" s="127"/>
      <c r="N28" s="186"/>
      <c r="O28" s="186"/>
      <c r="P28" s="186"/>
    </row>
    <row r="29" spans="1:25">
      <c r="A29" s="178" t="s">
        <v>34</v>
      </c>
      <c r="B29" s="21" t="e">
        <f>'BNRegular Symbol'!D22*#REF!</f>
        <v>#REF!</v>
      </c>
      <c r="C29" s="21" t="e">
        <f>'BNRegular Symbol'!E22*#REF!</f>
        <v>#REF!</v>
      </c>
      <c r="D29" s="21" t="e">
        <f>'BNRegular Symbol'!F22*#REF!</f>
        <v>#REF!</v>
      </c>
      <c r="E29" s="236">
        <f>'BNRegular Symbol'!G37</f>
        <v>32</v>
      </c>
      <c r="F29" s="236">
        <f>'BNRegular Symbol'!H$16</f>
        <v>68</v>
      </c>
      <c r="G29" s="249" t="e">
        <f t="shared" si="4"/>
        <v>#REF!</v>
      </c>
      <c r="H29" s="237" t="e">
        <f t="shared" si="5"/>
        <v>#REF!</v>
      </c>
      <c r="I29" s="235" t="e">
        <f>#REF!</f>
        <v>#REF!</v>
      </c>
      <c r="J29" s="176" t="e">
        <f t="shared" ref="J29:J32" si="14">L29/$B$3</f>
        <v>#REF!</v>
      </c>
      <c r="K29" s="269" t="e">
        <f t="shared" ref="K29:K32" si="15">1/H29</f>
        <v>#REF!</v>
      </c>
      <c r="L29" s="268" t="e">
        <f t="shared" ref="L29:L32" si="16">K29*I29</f>
        <v>#REF!</v>
      </c>
      <c r="M29" s="127"/>
      <c r="N29" s="186"/>
      <c r="O29" s="186"/>
      <c r="P29" s="186"/>
    </row>
    <row r="30" spans="1:25">
      <c r="A30" s="178" t="s">
        <v>35</v>
      </c>
      <c r="B30" s="21" t="e">
        <f>'BNRegular Symbol'!D23*#REF!</f>
        <v>#REF!</v>
      </c>
      <c r="C30" s="21" t="e">
        <f>'BNRegular Symbol'!E23*#REF!</f>
        <v>#REF!</v>
      </c>
      <c r="D30" s="21" t="e">
        <f>'BNRegular Symbol'!F23*#REF!</f>
        <v>#REF!</v>
      </c>
      <c r="E30" s="236">
        <f>'BNRegular Symbol'!G38</f>
        <v>25</v>
      </c>
      <c r="F30" s="236">
        <f>'BNRegular Symbol'!H$16</f>
        <v>68</v>
      </c>
      <c r="G30" s="249" t="e">
        <f t="shared" si="4"/>
        <v>#REF!</v>
      </c>
      <c r="H30" s="237" t="e">
        <f t="shared" si="5"/>
        <v>#REF!</v>
      </c>
      <c r="I30" s="235" t="e">
        <f>#REF!</f>
        <v>#REF!</v>
      </c>
      <c r="J30" s="176" t="e">
        <f t="shared" si="14"/>
        <v>#REF!</v>
      </c>
      <c r="K30" s="269" t="e">
        <f t="shared" si="15"/>
        <v>#REF!</v>
      </c>
      <c r="L30" s="268" t="e">
        <f t="shared" si="16"/>
        <v>#REF!</v>
      </c>
      <c r="M30" s="127"/>
      <c r="N30" s="186"/>
      <c r="O30" s="186"/>
      <c r="P30" s="186"/>
    </row>
    <row r="31" spans="1:25">
      <c r="A31" s="178" t="s">
        <v>36</v>
      </c>
      <c r="B31" s="21" t="e">
        <f>'BNRegular Symbol'!D24*#REF!</f>
        <v>#REF!</v>
      </c>
      <c r="C31" s="21" t="e">
        <f>'BNRegular Symbol'!E24*#REF!</f>
        <v>#REF!</v>
      </c>
      <c r="D31" s="21" t="e">
        <f>'BNRegular Symbol'!F24*#REF!</f>
        <v>#REF!</v>
      </c>
      <c r="E31" s="236">
        <f>'BNRegular Symbol'!G39</f>
        <v>28</v>
      </c>
      <c r="F31" s="236">
        <f>'BNRegular Symbol'!H$16</f>
        <v>68</v>
      </c>
      <c r="G31" s="249" t="e">
        <f t="shared" si="4"/>
        <v>#REF!</v>
      </c>
      <c r="H31" s="237" t="e">
        <f t="shared" si="5"/>
        <v>#REF!</v>
      </c>
      <c r="I31" s="235" t="e">
        <f>#REF!</f>
        <v>#REF!</v>
      </c>
      <c r="J31" s="176" t="e">
        <f t="shared" si="14"/>
        <v>#REF!</v>
      </c>
      <c r="K31" s="269" t="e">
        <f t="shared" si="15"/>
        <v>#REF!</v>
      </c>
      <c r="L31" s="268" t="e">
        <f t="shared" si="16"/>
        <v>#REF!</v>
      </c>
      <c r="M31" s="127"/>
      <c r="N31" s="186"/>
      <c r="O31" s="186"/>
      <c r="P31" s="186"/>
    </row>
    <row r="32" spans="1:25">
      <c r="A32" s="178" t="s">
        <v>37</v>
      </c>
      <c r="B32" s="21" t="e">
        <f>'BNRegular Symbol'!D25*#REF!</f>
        <v>#REF!</v>
      </c>
      <c r="C32" s="21" t="e">
        <f>'BNRegular Symbol'!E25*#REF!</f>
        <v>#REF!</v>
      </c>
      <c r="D32" s="21" t="e">
        <f>'BNRegular Symbol'!F25*#REF!</f>
        <v>#REF!</v>
      </c>
      <c r="E32" s="236">
        <f>'BNRegular Symbol'!G40</f>
        <v>30</v>
      </c>
      <c r="F32" s="236">
        <f>'BNRegular Symbol'!H$16</f>
        <v>68</v>
      </c>
      <c r="G32" s="249" t="e">
        <f t="shared" si="4"/>
        <v>#REF!</v>
      </c>
      <c r="H32" s="237" t="e">
        <f t="shared" si="5"/>
        <v>#REF!</v>
      </c>
      <c r="I32" s="235" t="e">
        <f>#REF!</f>
        <v>#REF!</v>
      </c>
      <c r="J32" s="176" t="e">
        <f t="shared" si="14"/>
        <v>#REF!</v>
      </c>
      <c r="K32" s="269" t="e">
        <f t="shared" si="15"/>
        <v>#REF!</v>
      </c>
      <c r="L32" s="268" t="e">
        <f t="shared" si="16"/>
        <v>#REF!</v>
      </c>
      <c r="M32" s="127"/>
      <c r="N32" s="186"/>
      <c r="O32" s="186"/>
      <c r="P32" s="186"/>
    </row>
    <row r="33" spans="1:16">
      <c r="A33" s="178" t="s">
        <v>114</v>
      </c>
      <c r="B33" s="21" t="e">
        <f>'BNRegular Symbol'!D26*#REF!</f>
        <v>#REF!</v>
      </c>
      <c r="C33" s="21" t="e">
        <f>'BNRegular Symbol'!E26*#REF!</f>
        <v>#REF!</v>
      </c>
      <c r="D33" s="21" t="e">
        <f>'BNRegular Symbol'!F26*#REF!</f>
        <v>#REF!</v>
      </c>
      <c r="E33" s="236">
        <f>'BNRegular Symbol'!G41</f>
        <v>22</v>
      </c>
      <c r="F33" s="236">
        <f>'BNRegular Symbol'!H$16</f>
        <v>68</v>
      </c>
      <c r="G33" s="249" t="e">
        <f t="shared" si="4"/>
        <v>#REF!</v>
      </c>
      <c r="H33" s="237" t="e">
        <f t="shared" si="5"/>
        <v>#REF!</v>
      </c>
      <c r="I33" s="235" t="e">
        <f>#REF!</f>
        <v>#REF!</v>
      </c>
      <c r="J33" s="176" t="e">
        <f t="shared" si="6"/>
        <v>#REF!</v>
      </c>
      <c r="K33" s="269" t="e">
        <f t="shared" si="7"/>
        <v>#REF!</v>
      </c>
      <c r="L33" s="268" t="e">
        <f t="shared" si="8"/>
        <v>#REF!</v>
      </c>
      <c r="M33" s="127"/>
      <c r="N33" s="186"/>
      <c r="O33" s="186"/>
      <c r="P33" s="186"/>
    </row>
    <row r="34" spans="1:16">
      <c r="A34" s="178" t="s">
        <v>203</v>
      </c>
      <c r="B34" s="21" t="e">
        <f>'BNRegular Symbol'!D27*#REF!</f>
        <v>#REF!</v>
      </c>
      <c r="C34" s="21" t="e">
        <f>'BNRegular Symbol'!E27*#REF!</f>
        <v>#REF!</v>
      </c>
      <c r="D34" s="21" t="e">
        <f>'BNRegular Symbol'!F27*#REF!</f>
        <v>#REF!</v>
      </c>
      <c r="E34" s="236">
        <f>'BNRegular Symbol'!G46</f>
        <v>47</v>
      </c>
      <c r="F34" s="236">
        <f>'BNRegular Symbol'!H$16</f>
        <v>68</v>
      </c>
      <c r="G34" s="249" t="e">
        <f t="shared" si="4"/>
        <v>#REF!</v>
      </c>
      <c r="H34" s="237"/>
      <c r="I34" s="235" t="e">
        <f>#REF!</f>
        <v>#REF!</v>
      </c>
      <c r="J34" s="176"/>
      <c r="K34" s="269"/>
      <c r="L34" s="268"/>
      <c r="M34" s="127"/>
      <c r="N34" s="186"/>
      <c r="O34" s="186"/>
      <c r="P34" s="186"/>
    </row>
    <row r="35" spans="1:16">
      <c r="A35" s="178" t="s">
        <v>204</v>
      </c>
      <c r="B35" s="21" t="e">
        <f>'BNRegular Symbol'!D28*#REF!</f>
        <v>#REF!</v>
      </c>
      <c r="C35" s="21" t="e">
        <f>'BNRegular Symbol'!E28*#REF!</f>
        <v>#REF!</v>
      </c>
      <c r="D35" s="21" t="e">
        <f>'BNRegular Symbol'!F28*#REF!</f>
        <v>#REF!</v>
      </c>
      <c r="E35" s="236">
        <f>'BNRegular Symbol'!G47</f>
        <v>47</v>
      </c>
      <c r="F35" s="236">
        <f>'BNRegular Symbol'!H$16</f>
        <v>68</v>
      </c>
      <c r="G35" s="249" t="e">
        <f t="shared" si="4"/>
        <v>#REF!</v>
      </c>
      <c r="H35" s="237"/>
      <c r="I35" s="235" t="e">
        <f>#REF!</f>
        <v>#REF!</v>
      </c>
      <c r="J35" s="176"/>
      <c r="K35" s="269"/>
      <c r="L35" s="268"/>
      <c r="M35" s="127"/>
      <c r="N35" s="186"/>
      <c r="O35" s="186"/>
      <c r="P35" s="186"/>
    </row>
    <row r="36" spans="1:16">
      <c r="A36" s="178" t="s">
        <v>205</v>
      </c>
      <c r="B36" s="21" t="e">
        <f>'BNRegular Symbol'!D29*#REF!</f>
        <v>#REF!</v>
      </c>
      <c r="C36" s="21" t="e">
        <f>'BNRegular Symbol'!E29*#REF!</f>
        <v>#REF!</v>
      </c>
      <c r="D36" s="21" t="e">
        <f>'BNRegular Symbol'!F29*#REF!</f>
        <v>#REF!</v>
      </c>
      <c r="E36" s="236">
        <f>'BNRegular Symbol'!G48</f>
        <v>47</v>
      </c>
      <c r="F36" s="236">
        <f>'BNRegular Symbol'!H$16</f>
        <v>68</v>
      </c>
      <c r="G36" s="249" t="e">
        <f t="shared" si="4"/>
        <v>#REF!</v>
      </c>
      <c r="H36" s="237"/>
      <c r="I36" s="235" t="e">
        <f>#REF!</f>
        <v>#REF!</v>
      </c>
      <c r="J36" s="176"/>
      <c r="K36" s="269"/>
      <c r="L36" s="268"/>
      <c r="M36" s="127"/>
    </row>
    <row r="37" spans="1:16">
      <c r="A37" s="178" t="s">
        <v>206</v>
      </c>
      <c r="B37" s="21" t="e">
        <f>'BNRegular Symbol'!D30*#REF!</f>
        <v>#REF!</v>
      </c>
      <c r="C37" s="21" t="e">
        <f>'BNRegular Symbol'!E30*#REF!</f>
        <v>#REF!</v>
      </c>
      <c r="D37" s="21" t="e">
        <f>'BNRegular Symbol'!F30*#REF!</f>
        <v>#REF!</v>
      </c>
      <c r="E37" s="236">
        <f>'BNRegular Symbol'!G49</f>
        <v>47</v>
      </c>
      <c r="F37" s="236">
        <f>'BNRegular Symbol'!H$16</f>
        <v>68</v>
      </c>
      <c r="G37" s="249" t="e">
        <f t="shared" si="4"/>
        <v>#REF!</v>
      </c>
      <c r="H37" s="237"/>
      <c r="I37" s="235" t="e">
        <f>#REF!</f>
        <v>#REF!</v>
      </c>
      <c r="J37" s="176"/>
      <c r="K37" s="269"/>
      <c r="L37" s="268"/>
      <c r="M37" s="127"/>
    </row>
    <row r="38" spans="1:16">
      <c r="A38" s="178" t="s">
        <v>209</v>
      </c>
      <c r="B38" s="21" t="e">
        <f>'BNRegular Symbol'!D31*#REF!</f>
        <v>#REF!</v>
      </c>
      <c r="C38" s="21" t="e">
        <f>'BNRegular Symbol'!E31*#REF!</f>
        <v>#REF!</v>
      </c>
      <c r="D38" s="21" t="e">
        <f>'BNRegular Symbol'!F31*#REF!</f>
        <v>#REF!</v>
      </c>
      <c r="E38" s="236">
        <f>'BNRegular Symbol'!G50</f>
        <v>47</v>
      </c>
      <c r="F38" s="236">
        <f>'BNRegular Symbol'!H$16</f>
        <v>68</v>
      </c>
      <c r="G38" s="249" t="e">
        <f t="shared" si="4"/>
        <v>#REF!</v>
      </c>
      <c r="H38" s="237"/>
      <c r="I38" s="235" t="e">
        <f>#REF!</f>
        <v>#REF!</v>
      </c>
      <c r="J38" s="176"/>
      <c r="K38" s="269"/>
      <c r="L38" s="268"/>
      <c r="M38" s="127"/>
    </row>
    <row r="39" spans="1:16">
      <c r="A39" s="178" t="s">
        <v>212</v>
      </c>
      <c r="B39" s="21" t="e">
        <f>'BNRegular Symbol'!D32*#REF!</f>
        <v>#REF!</v>
      </c>
      <c r="C39" s="21" t="e">
        <f>'BNRegular Symbol'!E32*#REF!</f>
        <v>#REF!</v>
      </c>
      <c r="D39" s="21" t="e">
        <f>'BNRegular Symbol'!F32*#REF!</f>
        <v>#REF!</v>
      </c>
      <c r="E39" s="236">
        <f>'BNRegular Symbol'!G51</f>
        <v>47</v>
      </c>
      <c r="F39" s="236">
        <f>'BNRegular Symbol'!H$16</f>
        <v>68</v>
      </c>
      <c r="G39" s="249" t="e">
        <f t="shared" si="4"/>
        <v>#REF!</v>
      </c>
      <c r="H39" s="237"/>
      <c r="I39" s="235" t="e">
        <f>#REF!</f>
        <v>#REF!</v>
      </c>
      <c r="J39" s="176"/>
      <c r="K39" s="269"/>
      <c r="L39" s="268"/>
      <c r="M39" s="127"/>
    </row>
    <row r="40" spans="1:16">
      <c r="A40" s="174" t="s">
        <v>271</v>
      </c>
      <c r="B40" s="21" t="e">
        <f>'BNRegular Symbol'!D$14*#REF!</f>
        <v>#REF!</v>
      </c>
      <c r="C40" s="21" t="e">
        <f>'BNRegular Symbol'!E$14*#REF!</f>
        <v>#REF!</v>
      </c>
      <c r="D40" s="21" t="e">
        <f>'BNRegular Symbol'!F$14*#REF!</f>
        <v>#REF!</v>
      </c>
      <c r="E40" s="21" t="e">
        <f>'BNRegular Symbol'!G$14*#REF!</f>
        <v>#REF!</v>
      </c>
      <c r="F40" s="21" t="e">
        <f>'BNRegular Symbol'!H$14*#REF!</f>
        <v>#REF!</v>
      </c>
      <c r="G40" s="249" t="e">
        <f t="shared" si="4"/>
        <v>#REF!</v>
      </c>
      <c r="H40" s="237" t="e">
        <f>$B$5/G40</f>
        <v>#REF!</v>
      </c>
      <c r="I40" s="175" t="e">
        <f>#REF!</f>
        <v>#REF!</v>
      </c>
      <c r="J40" s="176" t="e">
        <f>L40/$B$3</f>
        <v>#REF!</v>
      </c>
      <c r="K40" s="269" t="e">
        <f t="shared" ref="K40:K42" si="17">1/H40</f>
        <v>#REF!</v>
      </c>
      <c r="L40" s="268" t="e">
        <f>K40*I40*$B$3</f>
        <v>#REF!</v>
      </c>
      <c r="M40" s="127"/>
    </row>
    <row r="41" spans="1:16">
      <c r="A41" s="174" t="s">
        <v>272</v>
      </c>
      <c r="B41" s="21" t="e">
        <f>'BNRegular Symbol'!D$14*#REF!</f>
        <v>#REF!</v>
      </c>
      <c r="C41" s="21" t="e">
        <f>'BNRegular Symbol'!E$14*#REF!</f>
        <v>#REF!</v>
      </c>
      <c r="D41" s="21" t="e">
        <f>'BNRegular Symbol'!F$14*#REF!</f>
        <v>#REF!</v>
      </c>
      <c r="E41" s="21" t="e">
        <f>'BNRegular Symbol'!G$14*#REF!</f>
        <v>#REF!</v>
      </c>
      <c r="F41" s="21" t="e">
        <f>'BNRegular Symbol'!$H$16-'BNRegular Symbol'!$H$14*#REF!</f>
        <v>#REF!</v>
      </c>
      <c r="G41" s="249" t="e">
        <f t="shared" si="4"/>
        <v>#REF!</v>
      </c>
      <c r="H41" s="237" t="e">
        <f t="shared" si="5"/>
        <v>#REF!</v>
      </c>
      <c r="I41" s="175" t="e">
        <f>#REF!</f>
        <v>#REF!</v>
      </c>
      <c r="J41" s="176" t="e">
        <f t="shared" ref="J41:J42" si="18">L41/$B$3</f>
        <v>#REF!</v>
      </c>
      <c r="K41" s="269" t="e">
        <f t="shared" si="17"/>
        <v>#REF!</v>
      </c>
      <c r="L41" s="268" t="e">
        <f t="shared" ref="L41" si="19">K41*I41*$B$3</f>
        <v>#REF!</v>
      </c>
      <c r="M41" s="127"/>
    </row>
    <row r="42" spans="1:16">
      <c r="A42" s="174" t="s">
        <v>273</v>
      </c>
      <c r="B42" s="21" t="e">
        <f>'BNRegular Symbol'!D$14*#REF!</f>
        <v>#REF!</v>
      </c>
      <c r="C42" s="21" t="e">
        <f>'BNRegular Symbol'!E$14*#REF!</f>
        <v>#REF!</v>
      </c>
      <c r="D42" s="21" t="e">
        <f>'BNRegular Symbol'!F$14*#REF!</f>
        <v>#REF!</v>
      </c>
      <c r="E42" s="21" t="e">
        <f>'BNRegular Symbol'!G$16-'BNRegular Symbol'!G$14*#REF!</f>
        <v>#REF!</v>
      </c>
      <c r="F42" s="21">
        <f>'BNRegular Symbol'!$H$16</f>
        <v>68</v>
      </c>
      <c r="G42" s="249" t="e">
        <f t="shared" si="4"/>
        <v>#REF!</v>
      </c>
      <c r="H42" s="237" t="e">
        <f t="shared" si="5"/>
        <v>#REF!</v>
      </c>
      <c r="I42" s="175" t="e">
        <f>#REF!</f>
        <v>#REF!</v>
      </c>
      <c r="J42" s="176" t="e">
        <f t="shared" si="18"/>
        <v>#REF!</v>
      </c>
      <c r="K42" s="269" t="e">
        <f t="shared" si="17"/>
        <v>#REF!</v>
      </c>
      <c r="L42" s="268" t="e">
        <f>K42*I42*$B$3</f>
        <v>#REF!</v>
      </c>
      <c r="M42" s="127"/>
      <c r="N42" s="186"/>
      <c r="O42" s="186"/>
      <c r="P42" s="186"/>
    </row>
    <row r="43" spans="1:16">
      <c r="A43" s="186" t="s">
        <v>274</v>
      </c>
      <c r="E43" s="189"/>
      <c r="F43" s="189"/>
      <c r="G43" s="248" t="e">
        <f>SUM(G7:G42)</f>
        <v>#REF!</v>
      </c>
      <c r="H43" s="248" t="e">
        <f>SUM(H7:H42)</f>
        <v>#REF!</v>
      </c>
      <c r="I43" s="248"/>
      <c r="J43" s="281" t="e">
        <f>SUM(J7:J42)</f>
        <v>#REF!</v>
      </c>
      <c r="K43" s="281" t="e">
        <f>SUM(K7:K42)</f>
        <v>#REF!</v>
      </c>
      <c r="L43" s="281" t="e">
        <f>SUM(L7:L42)</f>
        <v>#REF!</v>
      </c>
      <c r="M43" s="127"/>
      <c r="N43" s="186"/>
      <c r="O43" s="186"/>
      <c r="P43" s="186"/>
    </row>
    <row r="44" spans="1:16">
      <c r="E44" s="189"/>
      <c r="F44" s="189"/>
      <c r="G44" s="189"/>
      <c r="H44" s="189"/>
      <c r="I44" s="189"/>
      <c r="J44" s="14"/>
      <c r="K44" s="24"/>
      <c r="L44" s="189"/>
      <c r="M44" s="127"/>
      <c r="N44" s="186"/>
      <c r="O44" s="186"/>
      <c r="P44" s="186"/>
    </row>
    <row r="45" spans="1:16">
      <c r="E45" s="127"/>
      <c r="F45" s="189"/>
      <c r="G45" s="189"/>
      <c r="H45" s="189"/>
      <c r="I45" s="189"/>
      <c r="J45" s="220"/>
      <c r="K45" s="221"/>
      <c r="L45" s="221"/>
      <c r="M45" s="127"/>
      <c r="N45" s="186"/>
      <c r="O45" s="186"/>
      <c r="P45" s="186"/>
    </row>
    <row r="46" spans="1:16">
      <c r="A46" s="186" t="s">
        <v>279</v>
      </c>
      <c r="E46" s="127"/>
      <c r="F46" s="189"/>
      <c r="G46" s="189"/>
      <c r="H46" s="189"/>
      <c r="I46" s="189"/>
      <c r="J46" s="220"/>
      <c r="K46" s="221"/>
      <c r="L46" s="221"/>
      <c r="M46" s="127"/>
    </row>
    <row r="47" spans="1:16" ht="14">
      <c r="A47" s="301" t="s">
        <v>282</v>
      </c>
      <c r="B47" s="274" t="e">
        <f>SUM(J7:J42)*10</f>
        <v>#REF!</v>
      </c>
      <c r="C47" s="303"/>
      <c r="D47" s="274"/>
      <c r="E47" s="274"/>
      <c r="F47" s="239"/>
      <c r="G47" s="189"/>
      <c r="H47" s="189"/>
      <c r="I47" s="189"/>
      <c r="K47" s="24"/>
      <c r="L47" s="282"/>
      <c r="M47" s="127"/>
    </row>
    <row r="48" spans="1:16" ht="15">
      <c r="A48" s="275" t="s">
        <v>280</v>
      </c>
      <c r="B48" s="300" t="e">
        <f>SUM(K40:K42)</f>
        <v>#REF!</v>
      </c>
      <c r="C48" s="276"/>
      <c r="D48" s="300"/>
      <c r="E48" s="276"/>
      <c r="F48" s="189"/>
      <c r="G48" s="189"/>
      <c r="H48" s="189"/>
      <c r="I48" s="189"/>
      <c r="K48" s="24"/>
      <c r="L48" s="282"/>
      <c r="M48" s="127"/>
    </row>
    <row r="49" spans="1:16" ht="14">
      <c r="B49" s="189" t="e">
        <f>(1-10*B48^10)/(1-10*B48)</f>
        <v>#REF!</v>
      </c>
      <c r="C49" s="276"/>
      <c r="D49" s="276"/>
      <c r="E49" s="276"/>
      <c r="F49" s="189"/>
      <c r="H49" s="189"/>
      <c r="I49" s="189"/>
      <c r="M49" s="127"/>
    </row>
    <row r="50" spans="1:16" ht="15">
      <c r="A50" s="275" t="s">
        <v>281</v>
      </c>
      <c r="B50" s="277" t="e">
        <f>B47*B49</f>
        <v>#REF!</v>
      </c>
      <c r="C50" s="277"/>
      <c r="D50" s="277"/>
      <c r="E50" s="277"/>
      <c r="F50" s="189"/>
      <c r="G50" s="189"/>
      <c r="H50" s="189"/>
      <c r="I50" s="189"/>
      <c r="J50" s="220"/>
      <c r="L50" s="221"/>
      <c r="M50" s="127"/>
    </row>
    <row r="51" spans="1:16" ht="14">
      <c r="A51" s="275"/>
      <c r="B51" s="278"/>
      <c r="C51" s="278"/>
      <c r="D51" s="278"/>
      <c r="E51" s="278"/>
      <c r="J51" s="220"/>
      <c r="L51" s="220"/>
      <c r="M51" s="127"/>
    </row>
    <row r="52" spans="1:16" ht="14">
      <c r="A52" s="275"/>
      <c r="B52" s="279"/>
      <c r="C52" s="279"/>
      <c r="D52" s="279"/>
      <c r="E52" s="279"/>
      <c r="J52" s="220"/>
      <c r="L52" s="220"/>
      <c r="M52" s="127"/>
      <c r="N52" s="186"/>
      <c r="O52" s="186"/>
      <c r="P52" s="186"/>
    </row>
    <row r="53" spans="1:16" ht="14">
      <c r="A53" s="275"/>
      <c r="B53" s="280"/>
      <c r="C53" s="280"/>
      <c r="D53" s="280"/>
      <c r="E53" s="280"/>
      <c r="J53" s="220"/>
      <c r="L53" s="220"/>
      <c r="M53" s="127"/>
      <c r="N53" s="186"/>
      <c r="O53" s="186"/>
      <c r="P53" s="186"/>
    </row>
    <row r="54" spans="1:16">
      <c r="B54" s="266"/>
      <c r="C54" s="266"/>
      <c r="D54" s="266"/>
      <c r="E54" s="266"/>
      <c r="J54" s="220"/>
      <c r="K54" s="220"/>
      <c r="L54" s="282"/>
      <c r="M54" s="127"/>
      <c r="N54" s="186"/>
      <c r="O54" s="186"/>
      <c r="P54" s="186"/>
    </row>
    <row r="55" spans="1:16">
      <c r="J55" s="220"/>
      <c r="K55" s="220"/>
      <c r="L55" s="220"/>
      <c r="M55" s="281"/>
      <c r="N55" s="186"/>
      <c r="O55" s="186"/>
      <c r="P55" s="186"/>
    </row>
    <row r="56" spans="1:16">
      <c r="F56" s="220"/>
      <c r="G56" s="220"/>
      <c r="H56" s="220"/>
      <c r="I56" s="220"/>
      <c r="J56" s="222"/>
      <c r="K56" s="188"/>
      <c r="L56" s="188"/>
      <c r="M56" s="127"/>
    </row>
    <row r="57" spans="1:16">
      <c r="I57" s="220"/>
      <c r="J57" s="222"/>
      <c r="K57" s="188"/>
      <c r="L57" s="188"/>
    </row>
    <row r="58" spans="1:16">
      <c r="I58" s="220"/>
      <c r="J58" s="222"/>
      <c r="K58" s="188"/>
      <c r="L58" s="188"/>
    </row>
    <row r="59" spans="1:16">
      <c r="I59" s="220"/>
      <c r="J59" s="222"/>
      <c r="K59" s="188"/>
      <c r="L59" s="188"/>
      <c r="M59" s="266"/>
      <c r="N59" s="266"/>
    </row>
    <row r="60" spans="1:16">
      <c r="I60" s="220"/>
      <c r="J60" s="222"/>
      <c r="K60" s="188"/>
      <c r="L60" s="188"/>
      <c r="M60" s="282"/>
      <c r="N60" s="282"/>
    </row>
    <row r="61" spans="1:16">
      <c r="E61" s="283"/>
      <c r="J61" s="188"/>
      <c r="K61" s="188"/>
      <c r="L61" s="188"/>
      <c r="N61" s="186"/>
    </row>
    <row r="62" spans="1:16">
      <c r="J62" s="188"/>
      <c r="K62" s="188"/>
      <c r="L62" s="188"/>
      <c r="M62" s="220"/>
      <c r="N62" s="222"/>
    </row>
    <row r="63" spans="1:16">
      <c r="J63" s="188"/>
      <c r="K63" s="188"/>
      <c r="L63" s="188"/>
      <c r="M63" s="220"/>
      <c r="N63" s="222"/>
    </row>
    <row r="64" spans="1:16">
      <c r="J64" s="188"/>
      <c r="K64" s="188"/>
      <c r="L64" s="188"/>
      <c r="M64" s="221"/>
      <c r="N64" s="221"/>
    </row>
    <row r="65" spans="13:16">
      <c r="M65" s="220"/>
      <c r="N65" s="222"/>
    </row>
    <row r="66" spans="13:16">
      <c r="M66" s="220"/>
      <c r="N66" s="222"/>
    </row>
    <row r="67" spans="13:16">
      <c r="M67" s="220"/>
      <c r="N67" s="222"/>
    </row>
    <row r="68" spans="13:16">
      <c r="N68" s="186"/>
      <c r="O68" s="186"/>
      <c r="P68" s="186"/>
    </row>
    <row r="69" spans="13:16">
      <c r="N69" s="186"/>
      <c r="O69" s="186"/>
      <c r="P69" s="186"/>
    </row>
    <row r="70" spans="13:16">
      <c r="N70" s="186"/>
      <c r="O70" s="186"/>
      <c r="P70" s="186"/>
    </row>
    <row r="71" spans="13:16">
      <c r="N71" s="186"/>
      <c r="O71" s="186"/>
      <c r="P71" s="186"/>
    </row>
    <row r="72" spans="13:16">
      <c r="N72" s="186"/>
      <c r="O72" s="186"/>
      <c r="P72" s="186"/>
    </row>
    <row r="73" spans="13:16">
      <c r="N73" s="186"/>
      <c r="O73" s="186"/>
      <c r="P73" s="186"/>
    </row>
    <row r="74" spans="13:16">
      <c r="N74" s="186"/>
      <c r="O74" s="186"/>
      <c r="P74" s="186"/>
    </row>
    <row r="75" spans="13:16">
      <c r="N75" s="186"/>
      <c r="O75" s="186"/>
      <c r="P75" s="186"/>
    </row>
    <row r="76" spans="13:16">
      <c r="N76" s="186"/>
      <c r="O76" s="186"/>
      <c r="P76" s="186"/>
    </row>
  </sheetData>
  <mergeCells count="1">
    <mergeCell ref="B5:F5"/>
  </mergeCells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工作表5"/>
  <dimension ref="A2:P77"/>
  <sheetViews>
    <sheetView zoomScale="172" zoomScaleNormal="100" workbookViewId="0">
      <pane ySplit="6" topLeftCell="A7" activePane="bottomLeft" state="frozen"/>
      <selection pane="bottomLeft" activeCell="L17" sqref="L17:L28"/>
    </sheetView>
  </sheetViews>
  <sheetFormatPr baseColWidth="10" defaultColWidth="9" defaultRowHeight="13"/>
  <cols>
    <col min="1" max="1" width="19.83203125" style="186" customWidth="1"/>
    <col min="2" max="3" width="11.1640625" style="186" customWidth="1"/>
    <col min="4" max="4" width="11" style="186" customWidth="1"/>
    <col min="5" max="5" width="8.5" style="186" customWidth="1"/>
    <col min="6" max="6" width="9" style="186" customWidth="1"/>
    <col min="7" max="7" width="8.83203125" style="186" customWidth="1"/>
    <col min="8" max="8" width="10" style="186" customWidth="1"/>
    <col min="9" max="9" width="8.5" style="186" customWidth="1"/>
    <col min="10" max="10" width="14.1640625" style="186" customWidth="1"/>
    <col min="11" max="11" width="15.6640625" style="186" customWidth="1"/>
    <col min="12" max="12" width="13.33203125" style="186" customWidth="1"/>
    <col min="13" max="13" width="19.83203125" style="188" customWidth="1"/>
    <col min="14" max="16" width="9" style="188"/>
    <col min="17" max="24" width="9" style="186"/>
    <col min="25" max="25" width="10" style="186" bestFit="1" customWidth="1"/>
    <col min="26" max="16384" width="9" style="186"/>
  </cols>
  <sheetData>
    <row r="2" spans="1:16">
      <c r="A2" s="186" t="s">
        <v>39</v>
      </c>
      <c r="B2" s="186" t="s">
        <v>40</v>
      </c>
      <c r="C2" s="186" t="s">
        <v>41</v>
      </c>
      <c r="D2" s="186" t="s">
        <v>42</v>
      </c>
      <c r="E2" s="186" t="s">
        <v>43</v>
      </c>
    </row>
    <row r="3" spans="1:16">
      <c r="B3" s="186">
        <v>1</v>
      </c>
      <c r="C3" s="186">
        <v>50</v>
      </c>
      <c r="D3" s="22" t="e">
        <f>SUM(J7:J51)</f>
        <v>#DIV/0!</v>
      </c>
      <c r="E3" s="14" t="e">
        <f>SUM(K7:K51)</f>
        <v>#DIV/0!</v>
      </c>
    </row>
    <row r="5" spans="1:16" ht="14">
      <c r="A5" s="20" t="s">
        <v>19</v>
      </c>
      <c r="B5" s="361">
        <f>PRODUCT('BNRegular Symbol'!D12:H12)</f>
        <v>0</v>
      </c>
      <c r="C5" s="361"/>
      <c r="D5" s="361"/>
      <c r="E5" s="361"/>
      <c r="F5" s="361"/>
      <c r="G5" s="9"/>
      <c r="H5" s="10"/>
      <c r="I5" s="11"/>
      <c r="J5" s="12"/>
      <c r="K5" s="13"/>
      <c r="L5" s="189"/>
      <c r="M5" s="186"/>
    </row>
    <row r="6" spans="1:16" ht="14">
      <c r="A6" s="16" t="s">
        <v>23</v>
      </c>
      <c r="B6" s="177">
        <v>1</v>
      </c>
      <c r="C6" s="177">
        <v>2</v>
      </c>
      <c r="D6" s="177">
        <v>3</v>
      </c>
      <c r="E6" s="177">
        <v>4</v>
      </c>
      <c r="F6" s="177">
        <v>5</v>
      </c>
      <c r="G6" s="16" t="s">
        <v>24</v>
      </c>
      <c r="H6" s="17" t="s">
        <v>25</v>
      </c>
      <c r="I6" s="18" t="s">
        <v>26</v>
      </c>
      <c r="J6" s="19" t="s">
        <v>27</v>
      </c>
      <c r="K6" s="231" t="s">
        <v>28</v>
      </c>
      <c r="L6" s="187" t="s">
        <v>117</v>
      </c>
      <c r="M6" s="201"/>
    </row>
    <row r="7" spans="1:16">
      <c r="A7" s="178" t="s">
        <v>213</v>
      </c>
      <c r="B7" s="21">
        <f>'BNRegular Symbol'!D5</f>
        <v>16</v>
      </c>
      <c r="C7" s="21">
        <f>'BNRegular Symbol'!E5</f>
        <v>7</v>
      </c>
      <c r="D7" s="21">
        <f>'BNRegular Symbol'!F5</f>
        <v>12</v>
      </c>
      <c r="E7" s="21">
        <f>'BNRegular Symbol'!G5</f>
        <v>8</v>
      </c>
      <c r="F7" s="21">
        <f>'BNRegular Symbol'!H5</f>
        <v>18</v>
      </c>
      <c r="G7" s="249">
        <f>PRODUCT(B7:F7)</f>
        <v>193536</v>
      </c>
      <c r="H7" s="237">
        <f t="shared" ref="H7:H51" si="0">$B$5/G7</f>
        <v>0</v>
      </c>
      <c r="I7" s="183" t="e">
        <f>#REF!</f>
        <v>#REF!</v>
      </c>
      <c r="J7" s="176" t="e">
        <f>L7/$C$3</f>
        <v>#DIV/0!</v>
      </c>
      <c r="K7" s="238" t="e">
        <f t="shared" ref="K7:K51" si="1">1/H7</f>
        <v>#DIV/0!</v>
      </c>
      <c r="L7" s="23" t="e">
        <f>K7*I7</f>
        <v>#DIV/0!</v>
      </c>
      <c r="M7" s="127"/>
      <c r="N7" s="186"/>
      <c r="O7" s="186"/>
      <c r="P7" s="186"/>
    </row>
    <row r="8" spans="1:16">
      <c r="A8" s="178" t="s">
        <v>214</v>
      </c>
      <c r="B8" s="21">
        <f>'BNRegular Symbol'!D6</f>
        <v>21</v>
      </c>
      <c r="C8" s="21">
        <f>'BNRegular Symbol'!E6</f>
        <v>7</v>
      </c>
      <c r="D8" s="21">
        <f>'BNRegular Symbol'!F6</f>
        <v>5</v>
      </c>
      <c r="E8" s="21">
        <f>'BNRegular Symbol'!G6</f>
        <v>11</v>
      </c>
      <c r="F8" s="21">
        <f>'BNRegular Symbol'!H6</f>
        <v>17</v>
      </c>
      <c r="G8" s="249">
        <f t="shared" ref="G8:G51" si="2">PRODUCT(B8:F8)</f>
        <v>137445</v>
      </c>
      <c r="H8" s="237">
        <f t="shared" si="0"/>
        <v>0</v>
      </c>
      <c r="I8" s="183" t="e">
        <f>#REF!</f>
        <v>#REF!</v>
      </c>
      <c r="J8" s="176" t="e">
        <f t="shared" ref="J8:J51" si="3">L8/$C$3</f>
        <v>#DIV/0!</v>
      </c>
      <c r="K8" s="238" t="e">
        <f t="shared" si="1"/>
        <v>#DIV/0!</v>
      </c>
      <c r="L8" s="23" t="e">
        <f t="shared" ref="L8:L50" si="4">K8*I8</f>
        <v>#DIV/0!</v>
      </c>
      <c r="M8" s="127"/>
      <c r="N8" s="186"/>
      <c r="O8" s="186"/>
      <c r="P8" s="186"/>
    </row>
    <row r="9" spans="1:16">
      <c r="A9" s="178" t="s">
        <v>215</v>
      </c>
      <c r="B9" s="21">
        <f>'BNRegular Symbol'!D7</f>
        <v>5</v>
      </c>
      <c r="C9" s="21">
        <f>'BNRegular Symbol'!E7</f>
        <v>16</v>
      </c>
      <c r="D9" s="21">
        <f>'BNRegular Symbol'!F7</f>
        <v>15</v>
      </c>
      <c r="E9" s="21">
        <f>'BNRegular Symbol'!G7</f>
        <v>14</v>
      </c>
      <c r="F9" s="21">
        <f>'BNRegular Symbol'!H7</f>
        <v>14</v>
      </c>
      <c r="G9" s="249">
        <f t="shared" si="2"/>
        <v>235200</v>
      </c>
      <c r="H9" s="237">
        <f t="shared" si="0"/>
        <v>0</v>
      </c>
      <c r="I9" s="183" t="e">
        <f>#REF!</f>
        <v>#REF!</v>
      </c>
      <c r="J9" s="176" t="e">
        <f t="shared" si="3"/>
        <v>#DIV/0!</v>
      </c>
      <c r="K9" s="238" t="e">
        <f t="shared" si="1"/>
        <v>#DIV/0!</v>
      </c>
      <c r="L9" s="23" t="e">
        <f t="shared" si="4"/>
        <v>#DIV/0!</v>
      </c>
      <c r="M9" s="127"/>
      <c r="N9" s="186"/>
      <c r="O9" s="186"/>
      <c r="P9" s="186"/>
    </row>
    <row r="10" spans="1:16">
      <c r="A10" s="178" t="s">
        <v>216</v>
      </c>
      <c r="B10" s="21" t="e">
        <f>'BNRegular Symbol'!#REF!</f>
        <v>#REF!</v>
      </c>
      <c r="C10" s="21" t="e">
        <f>'BNRegular Symbol'!#REF!</f>
        <v>#REF!</v>
      </c>
      <c r="D10" s="21" t="e">
        <f>'BNRegular Symbol'!#REF!</f>
        <v>#REF!</v>
      </c>
      <c r="E10" s="21" t="e">
        <f>'BNRegular Symbol'!#REF!</f>
        <v>#REF!</v>
      </c>
      <c r="F10" s="21" t="e">
        <f>'BNRegular Symbol'!#REF!</f>
        <v>#REF!</v>
      </c>
      <c r="G10" s="249" t="e">
        <f t="shared" si="2"/>
        <v>#REF!</v>
      </c>
      <c r="H10" s="237" t="e">
        <f t="shared" si="0"/>
        <v>#REF!</v>
      </c>
      <c r="I10" s="183" t="e">
        <f>#REF!</f>
        <v>#REF!</v>
      </c>
      <c r="J10" s="176" t="e">
        <f t="shared" si="3"/>
        <v>#REF!</v>
      </c>
      <c r="K10" s="238" t="e">
        <f t="shared" si="1"/>
        <v>#REF!</v>
      </c>
      <c r="L10" s="23" t="e">
        <f t="shared" si="4"/>
        <v>#REF!</v>
      </c>
      <c r="M10" s="127"/>
      <c r="N10" s="186"/>
      <c r="O10" s="186"/>
      <c r="P10" s="186"/>
    </row>
    <row r="11" spans="1:16">
      <c r="A11" s="178" t="s">
        <v>217</v>
      </c>
      <c r="B11" s="21" t="e">
        <f>'BNRegular Symbol'!#REF!</f>
        <v>#REF!</v>
      </c>
      <c r="C11" s="21" t="e">
        <f>'BNRegular Symbol'!#REF!</f>
        <v>#REF!</v>
      </c>
      <c r="D11" s="21" t="e">
        <f>'BNRegular Symbol'!#REF!</f>
        <v>#REF!</v>
      </c>
      <c r="E11" s="21" t="e">
        <f>'BNRegular Symbol'!#REF!</f>
        <v>#REF!</v>
      </c>
      <c r="F11" s="21" t="e">
        <f>'BNRegular Symbol'!#REF!</f>
        <v>#REF!</v>
      </c>
      <c r="G11" s="249" t="e">
        <f t="shared" si="2"/>
        <v>#REF!</v>
      </c>
      <c r="H11" s="237" t="e">
        <f t="shared" si="0"/>
        <v>#REF!</v>
      </c>
      <c r="I11" s="183" t="e">
        <f>#REF!</f>
        <v>#REF!</v>
      </c>
      <c r="J11" s="176" t="e">
        <f t="shared" si="3"/>
        <v>#REF!</v>
      </c>
      <c r="K11" s="238" t="e">
        <f t="shared" si="1"/>
        <v>#REF!</v>
      </c>
      <c r="L11" s="23" t="e">
        <f t="shared" si="4"/>
        <v>#REF!</v>
      </c>
      <c r="M11" s="127"/>
      <c r="N11" s="186"/>
      <c r="O11" s="186"/>
      <c r="P11" s="186"/>
    </row>
    <row r="12" spans="1:16">
      <c r="A12" s="178" t="s">
        <v>219</v>
      </c>
      <c r="B12" s="21" t="e">
        <f>'BNRegular Symbol'!#REF!</f>
        <v>#REF!</v>
      </c>
      <c r="C12" s="21" t="e">
        <f>'BNRegular Symbol'!#REF!</f>
        <v>#REF!</v>
      </c>
      <c r="D12" s="21" t="e">
        <f>'BNRegular Symbol'!#REF!</f>
        <v>#REF!</v>
      </c>
      <c r="E12" s="21" t="e">
        <f>'BNRegular Symbol'!#REF!</f>
        <v>#REF!</v>
      </c>
      <c r="F12" s="21" t="e">
        <f>'BNRegular Symbol'!#REF!</f>
        <v>#REF!</v>
      </c>
      <c r="G12" s="249" t="e">
        <f t="shared" si="2"/>
        <v>#REF!</v>
      </c>
      <c r="H12" s="237" t="e">
        <f t="shared" si="0"/>
        <v>#REF!</v>
      </c>
      <c r="I12" s="183" t="e">
        <f>#REF!</f>
        <v>#REF!</v>
      </c>
      <c r="J12" s="176" t="e">
        <f t="shared" si="3"/>
        <v>#REF!</v>
      </c>
      <c r="K12" s="238" t="e">
        <f t="shared" si="1"/>
        <v>#REF!</v>
      </c>
      <c r="L12" s="23" t="e">
        <f t="shared" si="4"/>
        <v>#REF!</v>
      </c>
      <c r="M12" s="127"/>
      <c r="N12" s="186"/>
      <c r="O12" s="186"/>
      <c r="P12" s="186"/>
    </row>
    <row r="13" spans="1:16">
      <c r="A13" s="178" t="s">
        <v>218</v>
      </c>
      <c r="B13" s="21" t="e">
        <f>'BNRegular Symbol'!#REF!</f>
        <v>#REF!</v>
      </c>
      <c r="C13" s="21" t="e">
        <f>'BNRegular Symbol'!#REF!</f>
        <v>#REF!</v>
      </c>
      <c r="D13" s="21" t="e">
        <f>'BNRegular Symbol'!#REF!</f>
        <v>#REF!</v>
      </c>
      <c r="E13" s="21" t="e">
        <f>'BNRegular Symbol'!#REF!</f>
        <v>#REF!</v>
      </c>
      <c r="F13" s="21" t="e">
        <f>'BNRegular Symbol'!#REF!</f>
        <v>#REF!</v>
      </c>
      <c r="G13" s="249" t="e">
        <f t="shared" si="2"/>
        <v>#REF!</v>
      </c>
      <c r="H13" s="237" t="e">
        <f t="shared" si="0"/>
        <v>#REF!</v>
      </c>
      <c r="I13" s="183" t="e">
        <f>#REF!</f>
        <v>#REF!</v>
      </c>
      <c r="J13" s="176" t="e">
        <f t="shared" si="3"/>
        <v>#REF!</v>
      </c>
      <c r="K13" s="238" t="e">
        <f t="shared" si="1"/>
        <v>#REF!</v>
      </c>
      <c r="L13" s="23" t="e">
        <f t="shared" si="4"/>
        <v>#REF!</v>
      </c>
      <c r="M13" s="127"/>
      <c r="N13" s="186"/>
      <c r="O13" s="186"/>
      <c r="P13" s="186"/>
    </row>
    <row r="14" spans="1:16">
      <c r="A14" s="178" t="s">
        <v>220</v>
      </c>
      <c r="B14" s="21">
        <f>'BNRegular Symbol'!D8</f>
        <v>0</v>
      </c>
      <c r="C14" s="21">
        <f>'BNRegular Symbol'!E8</f>
        <v>0</v>
      </c>
      <c r="D14" s="21">
        <f>'BNRegular Symbol'!F8</f>
        <v>0</v>
      </c>
      <c r="E14" s="21">
        <f>'BNRegular Symbol'!G8</f>
        <v>0</v>
      </c>
      <c r="F14" s="21">
        <f>'BNRegular Symbol'!H8</f>
        <v>0</v>
      </c>
      <c r="G14" s="249">
        <f t="shared" si="2"/>
        <v>0</v>
      </c>
      <c r="H14" s="237" t="e">
        <f t="shared" si="0"/>
        <v>#DIV/0!</v>
      </c>
      <c r="I14" s="183" t="e">
        <f>#REF!</f>
        <v>#REF!</v>
      </c>
      <c r="J14" s="176" t="e">
        <f t="shared" si="3"/>
        <v>#DIV/0!</v>
      </c>
      <c r="K14" s="238" t="e">
        <f t="shared" si="1"/>
        <v>#DIV/0!</v>
      </c>
      <c r="L14" s="23" t="e">
        <f t="shared" si="4"/>
        <v>#DIV/0!</v>
      </c>
      <c r="M14" s="127"/>
      <c r="N14" s="186"/>
      <c r="O14" s="186"/>
      <c r="P14" s="186"/>
    </row>
    <row r="15" spans="1:16">
      <c r="A15" s="178" t="s">
        <v>221</v>
      </c>
      <c r="B15" s="21">
        <f>'BNRegular Symbol'!D9</f>
        <v>0</v>
      </c>
      <c r="C15" s="21">
        <f>'BNRegular Symbol'!E9</f>
        <v>0</v>
      </c>
      <c r="D15" s="21">
        <f>'BNRegular Symbol'!F9</f>
        <v>0</v>
      </c>
      <c r="E15" s="21">
        <f>'BNRegular Symbol'!G9</f>
        <v>0</v>
      </c>
      <c r="F15" s="21">
        <f>'BNRegular Symbol'!H9</f>
        <v>0</v>
      </c>
      <c r="G15" s="249">
        <f t="shared" si="2"/>
        <v>0</v>
      </c>
      <c r="H15" s="237" t="e">
        <f t="shared" si="0"/>
        <v>#DIV/0!</v>
      </c>
      <c r="I15" s="183" t="e">
        <f>#REF!</f>
        <v>#REF!</v>
      </c>
      <c r="J15" s="176" t="e">
        <f t="shared" si="3"/>
        <v>#DIV/0!</v>
      </c>
      <c r="K15" s="238" t="e">
        <f t="shared" si="1"/>
        <v>#DIV/0!</v>
      </c>
      <c r="L15" s="23" t="e">
        <f t="shared" si="4"/>
        <v>#DIV/0!</v>
      </c>
      <c r="M15" s="127"/>
      <c r="N15" s="186"/>
      <c r="O15" s="186"/>
      <c r="P15" s="186"/>
    </row>
    <row r="16" spans="1:16">
      <c r="A16" s="178" t="s">
        <v>222</v>
      </c>
      <c r="B16" s="21">
        <f>'BNRegular Symbol'!D10</f>
        <v>0</v>
      </c>
      <c r="C16" s="21">
        <f>'BNRegular Symbol'!E10</f>
        <v>0</v>
      </c>
      <c r="D16" s="21">
        <f>'BNRegular Symbol'!F10</f>
        <v>0</v>
      </c>
      <c r="E16" s="21">
        <f>'BNRegular Symbol'!G10</f>
        <v>0</v>
      </c>
      <c r="F16" s="21">
        <f>'BNRegular Symbol'!H10</f>
        <v>0</v>
      </c>
      <c r="G16" s="249">
        <f t="shared" si="2"/>
        <v>0</v>
      </c>
      <c r="H16" s="237" t="e">
        <f t="shared" si="0"/>
        <v>#DIV/0!</v>
      </c>
      <c r="I16" s="183" t="e">
        <f>#REF!</f>
        <v>#REF!</v>
      </c>
      <c r="J16" s="176" t="e">
        <f t="shared" si="3"/>
        <v>#DIV/0!</v>
      </c>
      <c r="K16" s="238" t="e">
        <f t="shared" si="1"/>
        <v>#DIV/0!</v>
      </c>
      <c r="L16" s="23" t="e">
        <f t="shared" si="4"/>
        <v>#DIV/0!</v>
      </c>
      <c r="M16" s="127"/>
      <c r="N16" s="186"/>
      <c r="O16" s="186"/>
      <c r="P16" s="186"/>
    </row>
    <row r="17" spans="1:16">
      <c r="A17" s="178" t="s">
        <v>223</v>
      </c>
      <c r="B17" s="21">
        <f>'BNRegular Symbol'!D11</f>
        <v>0</v>
      </c>
      <c r="C17" s="21">
        <f>'BNRegular Symbol'!E11</f>
        <v>0</v>
      </c>
      <c r="D17" s="21">
        <f>'BNRegular Symbol'!F11</f>
        <v>0</v>
      </c>
      <c r="E17" s="21">
        <f>'BNRegular Symbol'!G11</f>
        <v>0</v>
      </c>
      <c r="F17" s="21">
        <f>'BNRegular Symbol'!H11</f>
        <v>0</v>
      </c>
      <c r="G17" s="249">
        <f t="shared" si="2"/>
        <v>0</v>
      </c>
      <c r="H17" s="237" t="e">
        <f t="shared" si="0"/>
        <v>#DIV/0!</v>
      </c>
      <c r="I17" s="183" t="e">
        <f>#REF!</f>
        <v>#REF!</v>
      </c>
      <c r="J17" s="176" t="e">
        <f t="shared" si="3"/>
        <v>#DIV/0!</v>
      </c>
      <c r="K17" s="238" t="e">
        <f t="shared" si="1"/>
        <v>#DIV/0!</v>
      </c>
      <c r="L17" s="23" t="e">
        <f t="shared" si="4"/>
        <v>#DIV/0!</v>
      </c>
      <c r="M17" s="127"/>
      <c r="N17" s="186"/>
      <c r="O17" s="186"/>
      <c r="P17" s="186"/>
    </row>
    <row r="18" spans="1:16">
      <c r="A18" s="178" t="s">
        <v>224</v>
      </c>
      <c r="B18" s="21">
        <f>'BNRegular Symbol'!D5</f>
        <v>16</v>
      </c>
      <c r="C18" s="21">
        <f>'BNRegular Symbol'!E22</f>
        <v>10</v>
      </c>
      <c r="D18" s="21">
        <f>'BNRegular Symbol'!F22</f>
        <v>11</v>
      </c>
      <c r="E18" s="21">
        <f>'BNRegular Symbol'!G22</f>
        <v>11</v>
      </c>
      <c r="F18" s="21">
        <f>'BNRegular Symbol'!H22</f>
        <v>3</v>
      </c>
      <c r="G18" s="249">
        <f>PRODUCT(B18:F18)-G7</f>
        <v>-135456</v>
      </c>
      <c r="H18" s="237">
        <f t="shared" si="0"/>
        <v>0</v>
      </c>
      <c r="I18" s="183"/>
      <c r="J18" s="176" t="e">
        <f t="shared" si="3"/>
        <v>#DIV/0!</v>
      </c>
      <c r="K18" s="238" t="e">
        <f t="shared" si="1"/>
        <v>#DIV/0!</v>
      </c>
      <c r="L18" s="23" t="e">
        <f t="shared" si="4"/>
        <v>#DIV/0!</v>
      </c>
      <c r="M18" s="127"/>
      <c r="N18" s="186"/>
      <c r="O18" s="186"/>
      <c r="P18" s="186"/>
    </row>
    <row r="19" spans="1:16">
      <c r="A19" s="178" t="s">
        <v>225</v>
      </c>
      <c r="B19" s="21">
        <f>'BNRegular Symbol'!D6</f>
        <v>21</v>
      </c>
      <c r="C19" s="21">
        <f>'BNRegular Symbol'!E23</f>
        <v>19</v>
      </c>
      <c r="D19" s="21">
        <f>'BNRegular Symbol'!F23</f>
        <v>15</v>
      </c>
      <c r="E19" s="21">
        <f>'BNRegular Symbol'!G23</f>
        <v>13</v>
      </c>
      <c r="F19" s="21">
        <f>'BNRegular Symbol'!H23</f>
        <v>14</v>
      </c>
      <c r="G19" s="249">
        <f>PRODUCT(B19:F19)-G8</f>
        <v>951825</v>
      </c>
      <c r="H19" s="237">
        <f t="shared" si="0"/>
        <v>0</v>
      </c>
      <c r="I19" s="183"/>
      <c r="J19" s="176" t="e">
        <f t="shared" si="3"/>
        <v>#DIV/0!</v>
      </c>
      <c r="K19" s="238" t="e">
        <f t="shared" si="1"/>
        <v>#DIV/0!</v>
      </c>
      <c r="L19" s="23" t="e">
        <f t="shared" si="4"/>
        <v>#DIV/0!</v>
      </c>
      <c r="M19" s="127"/>
      <c r="N19" s="186"/>
      <c r="O19" s="186"/>
      <c r="P19" s="186"/>
    </row>
    <row r="20" spans="1:16">
      <c r="A20" s="178" t="s">
        <v>226</v>
      </c>
      <c r="B20" s="21">
        <f>'BNRegular Symbol'!D7</f>
        <v>5</v>
      </c>
      <c r="C20" s="21">
        <f>'BNRegular Symbol'!E24</f>
        <v>11</v>
      </c>
      <c r="D20" s="21">
        <f>'BNRegular Symbol'!F24</f>
        <v>16</v>
      </c>
      <c r="E20" s="21">
        <f>'BNRegular Symbol'!G24</f>
        <v>11</v>
      </c>
      <c r="F20" s="21">
        <f>'BNRegular Symbol'!H24</f>
        <v>18</v>
      </c>
      <c r="G20" s="249">
        <f t="shared" ref="G20:G28" si="5">PRODUCT(B20:F20)-G9</f>
        <v>-60960</v>
      </c>
      <c r="H20" s="237">
        <f t="shared" si="0"/>
        <v>0</v>
      </c>
      <c r="I20" s="183"/>
      <c r="J20" s="176" t="e">
        <f t="shared" si="3"/>
        <v>#DIV/0!</v>
      </c>
      <c r="K20" s="238" t="e">
        <f t="shared" si="1"/>
        <v>#DIV/0!</v>
      </c>
      <c r="L20" s="23" t="e">
        <f t="shared" si="4"/>
        <v>#DIV/0!</v>
      </c>
      <c r="M20" s="127"/>
      <c r="N20" s="186"/>
      <c r="O20" s="186"/>
      <c r="P20" s="186"/>
    </row>
    <row r="21" spans="1:16">
      <c r="A21" s="178" t="s">
        <v>227</v>
      </c>
      <c r="B21" s="21" t="e">
        <f>'BNRegular Symbol'!#REF!</f>
        <v>#REF!</v>
      </c>
      <c r="C21" s="21">
        <f>'BNRegular Symbol'!E25</f>
        <v>11</v>
      </c>
      <c r="D21" s="21">
        <f>'BNRegular Symbol'!F25</f>
        <v>9</v>
      </c>
      <c r="E21" s="21">
        <f>'BNRegular Symbol'!G25</f>
        <v>14</v>
      </c>
      <c r="F21" s="21">
        <f>'BNRegular Symbol'!H25</f>
        <v>17</v>
      </c>
      <c r="G21" s="249" t="e">
        <f t="shared" si="5"/>
        <v>#REF!</v>
      </c>
      <c r="H21" s="237" t="e">
        <f t="shared" si="0"/>
        <v>#REF!</v>
      </c>
      <c r="I21" s="183"/>
      <c r="J21" s="176" t="e">
        <f t="shared" si="3"/>
        <v>#REF!</v>
      </c>
      <c r="K21" s="238" t="e">
        <f t="shared" si="1"/>
        <v>#REF!</v>
      </c>
      <c r="L21" s="23" t="e">
        <f t="shared" si="4"/>
        <v>#REF!</v>
      </c>
      <c r="M21" s="127"/>
      <c r="N21" s="186"/>
      <c r="O21" s="186"/>
      <c r="P21" s="186"/>
    </row>
    <row r="22" spans="1:16">
      <c r="A22" s="178" t="s">
        <v>228</v>
      </c>
      <c r="B22" s="21" t="e">
        <f>'BNRegular Symbol'!#REF!</f>
        <v>#REF!</v>
      </c>
      <c r="C22" s="21">
        <f>'BNRegular Symbol'!E26</f>
        <v>20</v>
      </c>
      <c r="D22" s="21">
        <f>'BNRegular Symbol'!F26</f>
        <v>19</v>
      </c>
      <c r="E22" s="21">
        <f>'BNRegular Symbol'!G26</f>
        <v>17</v>
      </c>
      <c r="F22" s="21">
        <f>'BNRegular Symbol'!H26</f>
        <v>14</v>
      </c>
      <c r="G22" s="249" t="e">
        <f t="shared" si="5"/>
        <v>#REF!</v>
      </c>
      <c r="H22" s="237" t="e">
        <f t="shared" si="0"/>
        <v>#REF!</v>
      </c>
      <c r="I22" s="183"/>
      <c r="J22" s="176" t="e">
        <f t="shared" si="3"/>
        <v>#REF!</v>
      </c>
      <c r="K22" s="238" t="e">
        <f t="shared" si="1"/>
        <v>#REF!</v>
      </c>
      <c r="L22" s="23" t="e">
        <f t="shared" si="4"/>
        <v>#REF!</v>
      </c>
      <c r="M22" s="127"/>
      <c r="N22" s="186"/>
      <c r="O22" s="186"/>
      <c r="P22" s="186"/>
    </row>
    <row r="23" spans="1:16">
      <c r="A23" s="178" t="s">
        <v>229</v>
      </c>
      <c r="B23" s="21" t="e">
        <f>'BNRegular Symbol'!#REF!</f>
        <v>#REF!</v>
      </c>
      <c r="C23" s="21" t="e">
        <f>'BNRegular Symbol'!#REF!</f>
        <v>#REF!</v>
      </c>
      <c r="D23" s="21" t="e">
        <f>'BNRegular Symbol'!#REF!</f>
        <v>#REF!</v>
      </c>
      <c r="E23" s="21" t="e">
        <f>'BNRegular Symbol'!#REF!</f>
        <v>#REF!</v>
      </c>
      <c r="F23" s="21" t="e">
        <f>'BNRegular Symbol'!#REF!</f>
        <v>#REF!</v>
      </c>
      <c r="G23" s="249" t="e">
        <f t="shared" si="5"/>
        <v>#REF!</v>
      </c>
      <c r="H23" s="237" t="e">
        <f t="shared" si="0"/>
        <v>#REF!</v>
      </c>
      <c r="I23" s="183"/>
      <c r="J23" s="176" t="e">
        <f t="shared" si="3"/>
        <v>#REF!</v>
      </c>
      <c r="K23" s="238" t="e">
        <f t="shared" si="1"/>
        <v>#REF!</v>
      </c>
      <c r="L23" s="23" t="e">
        <f t="shared" si="4"/>
        <v>#REF!</v>
      </c>
      <c r="M23" s="127"/>
      <c r="N23" s="186"/>
      <c r="O23" s="186"/>
      <c r="P23" s="186"/>
    </row>
    <row r="24" spans="1:16">
      <c r="A24" s="178" t="s">
        <v>230</v>
      </c>
      <c r="B24" s="21" t="e">
        <f>'BNRegular Symbol'!#REF!</f>
        <v>#REF!</v>
      </c>
      <c r="C24" s="21" t="e">
        <f>'BNRegular Symbol'!#REF!</f>
        <v>#REF!</v>
      </c>
      <c r="D24" s="21" t="e">
        <f>'BNRegular Symbol'!#REF!</f>
        <v>#REF!</v>
      </c>
      <c r="E24" s="21" t="e">
        <f>'BNRegular Symbol'!#REF!</f>
        <v>#REF!</v>
      </c>
      <c r="F24" s="21" t="e">
        <f>'BNRegular Symbol'!#REF!</f>
        <v>#REF!</v>
      </c>
      <c r="G24" s="249" t="e">
        <f t="shared" si="5"/>
        <v>#REF!</v>
      </c>
      <c r="H24" s="237" t="e">
        <f t="shared" si="0"/>
        <v>#REF!</v>
      </c>
      <c r="I24" s="183"/>
      <c r="J24" s="176" t="e">
        <f t="shared" si="3"/>
        <v>#REF!</v>
      </c>
      <c r="K24" s="238" t="e">
        <f t="shared" si="1"/>
        <v>#REF!</v>
      </c>
      <c r="L24" s="23" t="e">
        <f t="shared" si="4"/>
        <v>#REF!</v>
      </c>
      <c r="M24" s="127"/>
      <c r="N24" s="186"/>
      <c r="O24" s="186"/>
      <c r="P24" s="186"/>
    </row>
    <row r="25" spans="1:16">
      <c r="A25" s="178" t="s">
        <v>231</v>
      </c>
      <c r="B25" s="21">
        <f>'BNRegular Symbol'!D8</f>
        <v>0</v>
      </c>
      <c r="C25" s="21" t="e">
        <f>'BNRegular Symbol'!#REF!</f>
        <v>#REF!</v>
      </c>
      <c r="D25" s="21" t="e">
        <f>'BNRegular Symbol'!#REF!</f>
        <v>#REF!</v>
      </c>
      <c r="E25" s="21" t="e">
        <f>'BNRegular Symbol'!#REF!</f>
        <v>#REF!</v>
      </c>
      <c r="F25" s="21" t="e">
        <f>'BNRegular Symbol'!#REF!</f>
        <v>#REF!</v>
      </c>
      <c r="G25" s="249" t="e">
        <f t="shared" si="5"/>
        <v>#REF!</v>
      </c>
      <c r="H25" s="237" t="e">
        <f t="shared" si="0"/>
        <v>#REF!</v>
      </c>
      <c r="I25" s="183"/>
      <c r="J25" s="176" t="e">
        <f t="shared" si="3"/>
        <v>#REF!</v>
      </c>
      <c r="K25" s="238" t="e">
        <f t="shared" si="1"/>
        <v>#REF!</v>
      </c>
      <c r="L25" s="23" t="e">
        <f t="shared" si="4"/>
        <v>#REF!</v>
      </c>
      <c r="M25" s="127"/>
      <c r="N25" s="186"/>
      <c r="O25" s="186"/>
      <c r="P25" s="186"/>
    </row>
    <row r="26" spans="1:16">
      <c r="A26" s="178" t="s">
        <v>232</v>
      </c>
      <c r="B26" s="21">
        <f>'BNRegular Symbol'!D9</f>
        <v>0</v>
      </c>
      <c r="C26" s="21" t="e">
        <f>'BNRegular Symbol'!#REF!</f>
        <v>#REF!</v>
      </c>
      <c r="D26" s="21" t="e">
        <f>'BNRegular Symbol'!#REF!</f>
        <v>#REF!</v>
      </c>
      <c r="E26" s="21" t="e">
        <f>'BNRegular Symbol'!#REF!</f>
        <v>#REF!</v>
      </c>
      <c r="F26" s="21" t="e">
        <f>'BNRegular Symbol'!#REF!</f>
        <v>#REF!</v>
      </c>
      <c r="G26" s="249" t="e">
        <f t="shared" si="5"/>
        <v>#REF!</v>
      </c>
      <c r="H26" s="237" t="e">
        <f t="shared" si="0"/>
        <v>#REF!</v>
      </c>
      <c r="I26" s="183"/>
      <c r="J26" s="176" t="e">
        <f t="shared" si="3"/>
        <v>#REF!</v>
      </c>
      <c r="K26" s="238" t="e">
        <f t="shared" si="1"/>
        <v>#REF!</v>
      </c>
      <c r="L26" s="23" t="e">
        <f t="shared" si="4"/>
        <v>#REF!</v>
      </c>
      <c r="M26" s="127"/>
      <c r="N26" s="186"/>
      <c r="O26" s="186"/>
      <c r="P26" s="186"/>
    </row>
    <row r="27" spans="1:16">
      <c r="A27" s="178" t="s">
        <v>233</v>
      </c>
      <c r="B27" s="21">
        <f>'BNRegular Symbol'!D10</f>
        <v>0</v>
      </c>
      <c r="C27" s="21">
        <f>'BNRegular Symbol'!E27</f>
        <v>4</v>
      </c>
      <c r="D27" s="21">
        <f>'BNRegular Symbol'!F27</f>
        <v>4</v>
      </c>
      <c r="E27" s="21">
        <f>'BNRegular Symbol'!G27</f>
        <v>3</v>
      </c>
      <c r="F27" s="21">
        <f>'BNRegular Symbol'!H27</f>
        <v>0</v>
      </c>
      <c r="G27" s="249">
        <f t="shared" si="5"/>
        <v>0</v>
      </c>
      <c r="H27" s="237" t="e">
        <f t="shared" si="0"/>
        <v>#DIV/0!</v>
      </c>
      <c r="I27" s="183"/>
      <c r="J27" s="176" t="e">
        <f t="shared" si="3"/>
        <v>#DIV/0!</v>
      </c>
      <c r="K27" s="238" t="e">
        <f t="shared" si="1"/>
        <v>#DIV/0!</v>
      </c>
      <c r="L27" s="23" t="e">
        <f t="shared" si="4"/>
        <v>#DIV/0!</v>
      </c>
      <c r="M27" s="127"/>
      <c r="N27" s="186"/>
      <c r="O27" s="186"/>
      <c r="P27" s="186"/>
    </row>
    <row r="28" spans="1:16">
      <c r="A28" s="178" t="s">
        <v>234</v>
      </c>
      <c r="B28" s="21">
        <f>'BNRegular Symbol'!D11</f>
        <v>0</v>
      </c>
      <c r="C28" s="21">
        <f>'BNRegular Symbol'!E28</f>
        <v>4</v>
      </c>
      <c r="D28" s="21">
        <f>'BNRegular Symbol'!F28</f>
        <v>4</v>
      </c>
      <c r="E28" s="21">
        <f>'BNRegular Symbol'!G28</f>
        <v>3</v>
      </c>
      <c r="F28" s="21">
        <f>'BNRegular Symbol'!H28</f>
        <v>0</v>
      </c>
      <c r="G28" s="249">
        <f t="shared" si="5"/>
        <v>0</v>
      </c>
      <c r="H28" s="237" t="e">
        <f t="shared" si="0"/>
        <v>#DIV/0!</v>
      </c>
      <c r="I28" s="183"/>
      <c r="J28" s="176" t="e">
        <f t="shared" si="3"/>
        <v>#DIV/0!</v>
      </c>
      <c r="K28" s="238" t="e">
        <f t="shared" si="1"/>
        <v>#DIV/0!</v>
      </c>
      <c r="L28" s="23" t="e">
        <f t="shared" si="4"/>
        <v>#DIV/0!</v>
      </c>
      <c r="M28" s="127"/>
      <c r="N28" s="186"/>
      <c r="O28" s="186"/>
      <c r="P28" s="186"/>
    </row>
    <row r="29" spans="1:16">
      <c r="A29" s="178" t="s">
        <v>235</v>
      </c>
      <c r="B29" s="21">
        <f>'BNRegular Symbol'!D5</f>
        <v>16</v>
      </c>
      <c r="C29" s="21">
        <f>'BNRegular Symbol'!E5</f>
        <v>7</v>
      </c>
      <c r="D29" s="21">
        <f>'BNRegular Symbol'!F5</f>
        <v>12</v>
      </c>
      <c r="E29" s="21">
        <f>'BNRegular Symbol'!G5</f>
        <v>8</v>
      </c>
      <c r="F29" s="21">
        <f>'BNRegular Symbol'!H37</f>
        <v>59</v>
      </c>
      <c r="G29" s="249">
        <f t="shared" si="2"/>
        <v>634368</v>
      </c>
      <c r="H29" s="237">
        <f t="shared" si="0"/>
        <v>0</v>
      </c>
      <c r="I29" s="235" t="e">
        <f>#REF!</f>
        <v>#REF!</v>
      </c>
      <c r="J29" s="176" t="e">
        <f t="shared" si="3"/>
        <v>#DIV/0!</v>
      </c>
      <c r="K29" s="238" t="e">
        <f t="shared" si="1"/>
        <v>#DIV/0!</v>
      </c>
      <c r="L29" s="23" t="e">
        <f t="shared" si="4"/>
        <v>#DIV/0!</v>
      </c>
      <c r="M29" s="127"/>
      <c r="N29" s="186"/>
      <c r="O29" s="186"/>
      <c r="P29" s="186"/>
    </row>
    <row r="30" spans="1:16">
      <c r="A30" s="178" t="s">
        <v>236</v>
      </c>
      <c r="B30" s="21">
        <f>'BNRegular Symbol'!D6</f>
        <v>21</v>
      </c>
      <c r="C30" s="21">
        <f>'BNRegular Symbol'!E6</f>
        <v>7</v>
      </c>
      <c r="D30" s="21">
        <f>'BNRegular Symbol'!F6</f>
        <v>5</v>
      </c>
      <c r="E30" s="21">
        <f>'BNRegular Symbol'!G6</f>
        <v>11</v>
      </c>
      <c r="F30" s="21">
        <f>'BNRegular Symbol'!H38</f>
        <v>30</v>
      </c>
      <c r="G30" s="249">
        <f t="shared" si="2"/>
        <v>242550</v>
      </c>
      <c r="H30" s="237">
        <f t="shared" si="0"/>
        <v>0</v>
      </c>
      <c r="I30" s="235" t="e">
        <f>#REF!</f>
        <v>#REF!</v>
      </c>
      <c r="J30" s="176" t="e">
        <f t="shared" si="3"/>
        <v>#DIV/0!</v>
      </c>
      <c r="K30" s="238" t="e">
        <f t="shared" si="1"/>
        <v>#DIV/0!</v>
      </c>
      <c r="L30" s="23" t="e">
        <f t="shared" si="4"/>
        <v>#DIV/0!</v>
      </c>
      <c r="M30" s="127"/>
      <c r="N30" s="186"/>
      <c r="O30" s="186"/>
      <c r="P30" s="186"/>
    </row>
    <row r="31" spans="1:16">
      <c r="A31" s="178" t="s">
        <v>237</v>
      </c>
      <c r="B31" s="21">
        <f>'BNRegular Symbol'!D7</f>
        <v>5</v>
      </c>
      <c r="C31" s="21">
        <f>'BNRegular Symbol'!E7</f>
        <v>16</v>
      </c>
      <c r="D31" s="21">
        <f>'BNRegular Symbol'!F7</f>
        <v>15</v>
      </c>
      <c r="E31" s="21">
        <f>'BNRegular Symbol'!G7</f>
        <v>14</v>
      </c>
      <c r="F31" s="21">
        <f>'BNRegular Symbol'!H39</f>
        <v>22</v>
      </c>
      <c r="G31" s="249">
        <f t="shared" si="2"/>
        <v>369600</v>
      </c>
      <c r="H31" s="237">
        <f t="shared" si="0"/>
        <v>0</v>
      </c>
      <c r="I31" s="235" t="e">
        <f>#REF!</f>
        <v>#REF!</v>
      </c>
      <c r="J31" s="176" t="e">
        <f t="shared" si="3"/>
        <v>#DIV/0!</v>
      </c>
      <c r="K31" s="238" t="e">
        <f t="shared" si="1"/>
        <v>#DIV/0!</v>
      </c>
      <c r="L31" s="23" t="e">
        <f t="shared" si="4"/>
        <v>#DIV/0!</v>
      </c>
      <c r="M31" s="127"/>
      <c r="N31" s="186"/>
      <c r="O31" s="186"/>
      <c r="P31" s="186"/>
    </row>
    <row r="32" spans="1:16">
      <c r="A32" s="178" t="s">
        <v>238</v>
      </c>
      <c r="B32" s="21" t="e">
        <f>'BNRegular Symbol'!#REF!</f>
        <v>#REF!</v>
      </c>
      <c r="C32" s="21" t="e">
        <f>'BNRegular Symbol'!#REF!</f>
        <v>#REF!</v>
      </c>
      <c r="D32" s="21" t="e">
        <f>'BNRegular Symbol'!#REF!</f>
        <v>#REF!</v>
      </c>
      <c r="E32" s="21" t="e">
        <f>'BNRegular Symbol'!#REF!</f>
        <v>#REF!</v>
      </c>
      <c r="F32" s="21">
        <f>'BNRegular Symbol'!H40</f>
        <v>31</v>
      </c>
      <c r="G32" s="249" t="e">
        <f t="shared" si="2"/>
        <v>#REF!</v>
      </c>
      <c r="H32" s="237" t="e">
        <f t="shared" si="0"/>
        <v>#REF!</v>
      </c>
      <c r="I32" s="235" t="e">
        <f>#REF!</f>
        <v>#REF!</v>
      </c>
      <c r="J32" s="176" t="e">
        <f t="shared" si="3"/>
        <v>#REF!</v>
      </c>
      <c r="K32" s="238" t="e">
        <f t="shared" si="1"/>
        <v>#REF!</v>
      </c>
      <c r="L32" s="23" t="e">
        <f t="shared" si="4"/>
        <v>#REF!</v>
      </c>
      <c r="M32" s="127"/>
      <c r="N32" s="186"/>
      <c r="O32" s="186"/>
      <c r="P32" s="186"/>
    </row>
    <row r="33" spans="1:16">
      <c r="A33" s="178" t="s">
        <v>239</v>
      </c>
      <c r="B33" s="21" t="e">
        <f>'BNRegular Symbol'!#REF!</f>
        <v>#REF!</v>
      </c>
      <c r="C33" s="21" t="e">
        <f>'BNRegular Symbol'!#REF!</f>
        <v>#REF!</v>
      </c>
      <c r="D33" s="21" t="e">
        <f>'BNRegular Symbol'!#REF!</f>
        <v>#REF!</v>
      </c>
      <c r="E33" s="21" t="e">
        <f>'BNRegular Symbol'!#REF!</f>
        <v>#REF!</v>
      </c>
      <c r="F33" s="21">
        <f>'BNRegular Symbol'!H41</f>
        <v>32</v>
      </c>
      <c r="G33" s="249" t="e">
        <f t="shared" si="2"/>
        <v>#REF!</v>
      </c>
      <c r="H33" s="237" t="e">
        <f t="shared" si="0"/>
        <v>#REF!</v>
      </c>
      <c r="I33" s="235" t="e">
        <f>#REF!</f>
        <v>#REF!</v>
      </c>
      <c r="J33" s="176" t="e">
        <f t="shared" si="3"/>
        <v>#REF!</v>
      </c>
      <c r="K33" s="238" t="e">
        <f t="shared" si="1"/>
        <v>#REF!</v>
      </c>
      <c r="L33" s="23" t="e">
        <f t="shared" si="4"/>
        <v>#REF!</v>
      </c>
      <c r="M33" s="127"/>
      <c r="N33" s="186"/>
      <c r="O33" s="186"/>
      <c r="P33" s="186"/>
    </row>
    <row r="34" spans="1:16">
      <c r="A34" s="178" t="s">
        <v>240</v>
      </c>
      <c r="B34" s="21" t="e">
        <f>'BNRegular Symbol'!#REF!</f>
        <v>#REF!</v>
      </c>
      <c r="C34" s="21" t="e">
        <f>'BNRegular Symbol'!#REF!</f>
        <v>#REF!</v>
      </c>
      <c r="D34" s="21" t="e">
        <f>'BNRegular Symbol'!#REF!</f>
        <v>#REF!</v>
      </c>
      <c r="E34" s="21" t="e">
        <f>'BNRegular Symbol'!#REF!</f>
        <v>#REF!</v>
      </c>
      <c r="F34" s="21">
        <f>'BNRegular Symbol'!H42</f>
        <v>68</v>
      </c>
      <c r="G34" s="249" t="e">
        <f t="shared" si="2"/>
        <v>#REF!</v>
      </c>
      <c r="H34" s="237" t="e">
        <f t="shared" si="0"/>
        <v>#REF!</v>
      </c>
      <c r="I34" s="235" t="e">
        <f>#REF!</f>
        <v>#REF!</v>
      </c>
      <c r="J34" s="176" t="e">
        <f t="shared" si="3"/>
        <v>#REF!</v>
      </c>
      <c r="K34" s="238" t="e">
        <f t="shared" si="1"/>
        <v>#REF!</v>
      </c>
      <c r="L34" s="23" t="e">
        <f t="shared" si="4"/>
        <v>#REF!</v>
      </c>
      <c r="M34" s="127"/>
      <c r="N34" s="186"/>
      <c r="O34" s="186"/>
      <c r="P34" s="186"/>
    </row>
    <row r="35" spans="1:16">
      <c r="A35" s="178" t="s">
        <v>241</v>
      </c>
      <c r="B35" s="21" t="e">
        <f>'BNRegular Symbol'!#REF!</f>
        <v>#REF!</v>
      </c>
      <c r="C35" s="21" t="e">
        <f>'BNRegular Symbol'!#REF!</f>
        <v>#REF!</v>
      </c>
      <c r="D35" s="21" t="e">
        <f>'BNRegular Symbol'!#REF!</f>
        <v>#REF!</v>
      </c>
      <c r="E35" s="21" t="e">
        <f>'BNRegular Symbol'!#REF!</f>
        <v>#REF!</v>
      </c>
      <c r="F35" s="21">
        <f>'BNRegular Symbol'!H43</f>
        <v>68</v>
      </c>
      <c r="G35" s="249" t="e">
        <f t="shared" si="2"/>
        <v>#REF!</v>
      </c>
      <c r="H35" s="237" t="e">
        <f t="shared" si="0"/>
        <v>#REF!</v>
      </c>
      <c r="I35" s="235" t="e">
        <f>#REF!</f>
        <v>#REF!</v>
      </c>
      <c r="J35" s="176" t="e">
        <f t="shared" si="3"/>
        <v>#REF!</v>
      </c>
      <c r="K35" s="238" t="e">
        <f t="shared" si="1"/>
        <v>#REF!</v>
      </c>
      <c r="L35" s="23" t="e">
        <f t="shared" si="4"/>
        <v>#REF!</v>
      </c>
      <c r="M35" s="127"/>
      <c r="N35" s="186"/>
      <c r="O35" s="186"/>
      <c r="P35" s="186"/>
    </row>
    <row r="36" spans="1:16">
      <c r="A36" s="178" t="s">
        <v>242</v>
      </c>
      <c r="B36" s="21">
        <f>'BNRegular Symbol'!D8</f>
        <v>0</v>
      </c>
      <c r="C36" s="21">
        <f>'BNRegular Symbol'!E8</f>
        <v>0</v>
      </c>
      <c r="D36" s="21">
        <f>'BNRegular Symbol'!F8</f>
        <v>0</v>
      </c>
      <c r="E36" s="21">
        <f>'BNRegular Symbol'!G8</f>
        <v>0</v>
      </c>
      <c r="F36" s="21">
        <f>'BNRegular Symbol'!H44</f>
        <v>68</v>
      </c>
      <c r="G36" s="249">
        <f t="shared" si="2"/>
        <v>0</v>
      </c>
      <c r="H36" s="237" t="e">
        <f t="shared" si="0"/>
        <v>#DIV/0!</v>
      </c>
      <c r="I36" s="235" t="e">
        <f>#REF!</f>
        <v>#REF!</v>
      </c>
      <c r="J36" s="176" t="e">
        <f t="shared" si="3"/>
        <v>#DIV/0!</v>
      </c>
      <c r="K36" s="238" t="e">
        <f t="shared" si="1"/>
        <v>#DIV/0!</v>
      </c>
      <c r="L36" s="23" t="e">
        <f t="shared" si="4"/>
        <v>#DIV/0!</v>
      </c>
      <c r="M36" s="127"/>
      <c r="N36" s="186"/>
      <c r="O36" s="186"/>
      <c r="P36" s="186"/>
    </row>
    <row r="37" spans="1:16">
      <c r="A37" s="178" t="s">
        <v>243</v>
      </c>
      <c r="B37" s="21">
        <f>'BNRegular Symbol'!D9</f>
        <v>0</v>
      </c>
      <c r="C37" s="21">
        <f>'BNRegular Symbol'!E9</f>
        <v>0</v>
      </c>
      <c r="D37" s="21">
        <f>'BNRegular Symbol'!F9</f>
        <v>0</v>
      </c>
      <c r="E37" s="21">
        <f>'BNRegular Symbol'!G9</f>
        <v>0</v>
      </c>
      <c r="F37" s="21">
        <f>'BNRegular Symbol'!H45</f>
        <v>68</v>
      </c>
      <c r="G37" s="249">
        <f t="shared" si="2"/>
        <v>0</v>
      </c>
      <c r="H37" s="237" t="e">
        <f t="shared" si="0"/>
        <v>#DIV/0!</v>
      </c>
      <c r="I37" s="235" t="e">
        <f>#REF!</f>
        <v>#REF!</v>
      </c>
      <c r="J37" s="176" t="e">
        <f t="shared" si="3"/>
        <v>#DIV/0!</v>
      </c>
      <c r="K37" s="238" t="e">
        <f t="shared" si="1"/>
        <v>#DIV/0!</v>
      </c>
      <c r="L37" s="23" t="e">
        <f t="shared" si="4"/>
        <v>#DIV/0!</v>
      </c>
      <c r="M37" s="127"/>
      <c r="N37" s="186"/>
      <c r="O37" s="186"/>
      <c r="P37" s="186"/>
    </row>
    <row r="38" spans="1:16">
      <c r="A38" s="178" t="s">
        <v>244</v>
      </c>
      <c r="B38" s="21">
        <f>'BNRegular Symbol'!D10</f>
        <v>0</v>
      </c>
      <c r="C38" s="21">
        <f>'BNRegular Symbol'!E10</f>
        <v>0</v>
      </c>
      <c r="D38" s="21">
        <f>'BNRegular Symbol'!F10</f>
        <v>0</v>
      </c>
      <c r="E38" s="21">
        <f>'BNRegular Symbol'!G10</f>
        <v>0</v>
      </c>
      <c r="F38" s="21">
        <f>'BNRegular Symbol'!H46</f>
        <v>68</v>
      </c>
      <c r="G38" s="249">
        <f t="shared" si="2"/>
        <v>0</v>
      </c>
      <c r="H38" s="237" t="e">
        <f t="shared" si="0"/>
        <v>#DIV/0!</v>
      </c>
      <c r="I38" s="235" t="e">
        <f>#REF!</f>
        <v>#REF!</v>
      </c>
      <c r="J38" s="176" t="e">
        <f t="shared" si="3"/>
        <v>#DIV/0!</v>
      </c>
      <c r="K38" s="238" t="e">
        <f t="shared" si="1"/>
        <v>#DIV/0!</v>
      </c>
      <c r="L38" s="23" t="e">
        <f t="shared" si="4"/>
        <v>#DIV/0!</v>
      </c>
      <c r="M38" s="127"/>
      <c r="N38" s="186"/>
      <c r="O38" s="186"/>
      <c r="P38" s="186"/>
    </row>
    <row r="39" spans="1:16">
      <c r="A39" s="178" t="s">
        <v>245</v>
      </c>
      <c r="B39" s="21">
        <f>'BNRegular Symbol'!D11</f>
        <v>0</v>
      </c>
      <c r="C39" s="21">
        <f>'BNRegular Symbol'!E11</f>
        <v>0</v>
      </c>
      <c r="D39" s="21">
        <f>'BNRegular Symbol'!F11</f>
        <v>0</v>
      </c>
      <c r="E39" s="21">
        <f>'BNRegular Symbol'!G11</f>
        <v>0</v>
      </c>
      <c r="F39" s="21">
        <f>'BNRegular Symbol'!H47</f>
        <v>68</v>
      </c>
      <c r="G39" s="249">
        <f t="shared" si="2"/>
        <v>0</v>
      </c>
      <c r="H39" s="237" t="e">
        <f t="shared" si="0"/>
        <v>#DIV/0!</v>
      </c>
      <c r="I39" s="235" t="e">
        <f>#REF!</f>
        <v>#REF!</v>
      </c>
      <c r="J39" s="176" t="e">
        <f t="shared" si="3"/>
        <v>#DIV/0!</v>
      </c>
      <c r="K39" s="238" t="e">
        <f t="shared" si="1"/>
        <v>#DIV/0!</v>
      </c>
      <c r="L39" s="23" t="e">
        <f t="shared" si="4"/>
        <v>#DIV/0!</v>
      </c>
      <c r="M39" s="127"/>
    </row>
    <row r="40" spans="1:16">
      <c r="A40" s="178" t="s">
        <v>34</v>
      </c>
      <c r="B40" s="21">
        <f>'BNRegular Symbol'!D22*3</f>
        <v>18</v>
      </c>
      <c r="C40" s="21">
        <f>'BNRegular Symbol'!E22*3</f>
        <v>30</v>
      </c>
      <c r="D40" s="21">
        <f>'BNRegular Symbol'!F22*3</f>
        <v>33</v>
      </c>
      <c r="E40" s="236">
        <f>'BNRegular Symbol'!G37</f>
        <v>32</v>
      </c>
      <c r="F40" s="236">
        <f>'BNRegular Symbol'!H$12</f>
        <v>0</v>
      </c>
      <c r="G40" s="249">
        <f t="shared" si="2"/>
        <v>0</v>
      </c>
      <c r="H40" s="237" t="e">
        <f t="shared" si="0"/>
        <v>#DIV/0!</v>
      </c>
      <c r="I40" s="235" t="e">
        <f>#REF!</f>
        <v>#REF!</v>
      </c>
      <c r="J40" s="176" t="e">
        <f t="shared" si="3"/>
        <v>#DIV/0!</v>
      </c>
      <c r="K40" s="238" t="e">
        <f t="shared" si="1"/>
        <v>#DIV/0!</v>
      </c>
      <c r="L40" s="23" t="e">
        <f t="shared" si="4"/>
        <v>#DIV/0!</v>
      </c>
      <c r="M40" s="127"/>
    </row>
    <row r="41" spans="1:16">
      <c r="A41" s="178" t="s">
        <v>35</v>
      </c>
      <c r="B41" s="21">
        <f>'BNRegular Symbol'!D23*3</f>
        <v>21</v>
      </c>
      <c r="C41" s="21">
        <f>'BNRegular Symbol'!E23*3</f>
        <v>57</v>
      </c>
      <c r="D41" s="21">
        <f>'BNRegular Symbol'!F23*3</f>
        <v>45</v>
      </c>
      <c r="E41" s="236">
        <f>'BNRegular Symbol'!G38</f>
        <v>25</v>
      </c>
      <c r="F41" s="236">
        <f>'BNRegular Symbol'!H$12</f>
        <v>0</v>
      </c>
      <c r="G41" s="249">
        <f t="shared" si="2"/>
        <v>0</v>
      </c>
      <c r="H41" s="237" t="e">
        <f t="shared" si="0"/>
        <v>#DIV/0!</v>
      </c>
      <c r="I41" s="235" t="e">
        <f>#REF!</f>
        <v>#REF!</v>
      </c>
      <c r="J41" s="176" t="e">
        <f t="shared" si="3"/>
        <v>#DIV/0!</v>
      </c>
      <c r="K41" s="238" t="e">
        <f t="shared" si="1"/>
        <v>#DIV/0!</v>
      </c>
      <c r="L41" s="23" t="e">
        <f t="shared" si="4"/>
        <v>#DIV/0!</v>
      </c>
      <c r="M41" s="127"/>
    </row>
    <row r="42" spans="1:16">
      <c r="A42" s="178" t="s">
        <v>36</v>
      </c>
      <c r="B42" s="21">
        <f>'BNRegular Symbol'!D24*3</f>
        <v>48</v>
      </c>
      <c r="C42" s="21">
        <f>'BNRegular Symbol'!E24*3</f>
        <v>33</v>
      </c>
      <c r="D42" s="21">
        <f>'BNRegular Symbol'!F24*3</f>
        <v>48</v>
      </c>
      <c r="E42" s="236">
        <f>'BNRegular Symbol'!G39</f>
        <v>28</v>
      </c>
      <c r="F42" s="236">
        <f>'BNRegular Symbol'!H$12</f>
        <v>0</v>
      </c>
      <c r="G42" s="249">
        <f t="shared" si="2"/>
        <v>0</v>
      </c>
      <c r="H42" s="237" t="e">
        <f t="shared" si="0"/>
        <v>#DIV/0!</v>
      </c>
      <c r="I42" s="235" t="e">
        <f>#REF!</f>
        <v>#REF!</v>
      </c>
      <c r="J42" s="176" t="e">
        <f t="shared" si="3"/>
        <v>#DIV/0!</v>
      </c>
      <c r="K42" s="238" t="e">
        <f t="shared" si="1"/>
        <v>#DIV/0!</v>
      </c>
      <c r="L42" s="23" t="e">
        <f t="shared" si="4"/>
        <v>#DIV/0!</v>
      </c>
      <c r="M42" s="127"/>
    </row>
    <row r="43" spans="1:16">
      <c r="A43" s="178" t="s">
        <v>37</v>
      </c>
      <c r="B43" s="21">
        <f>'BNRegular Symbol'!D25*3</f>
        <v>63</v>
      </c>
      <c r="C43" s="21">
        <f>'BNRegular Symbol'!E25*3</f>
        <v>33</v>
      </c>
      <c r="D43" s="21">
        <f>'BNRegular Symbol'!F25*3</f>
        <v>27</v>
      </c>
      <c r="E43" s="236">
        <f>'BNRegular Symbol'!G40</f>
        <v>30</v>
      </c>
      <c r="F43" s="236">
        <f>'BNRegular Symbol'!H$12</f>
        <v>0</v>
      </c>
      <c r="G43" s="249">
        <f t="shared" si="2"/>
        <v>0</v>
      </c>
      <c r="H43" s="237" t="e">
        <f t="shared" si="0"/>
        <v>#DIV/0!</v>
      </c>
      <c r="I43" s="235" t="e">
        <f>#REF!</f>
        <v>#REF!</v>
      </c>
      <c r="J43" s="176" t="e">
        <f t="shared" si="3"/>
        <v>#DIV/0!</v>
      </c>
      <c r="K43" s="238" t="e">
        <f t="shared" si="1"/>
        <v>#DIV/0!</v>
      </c>
      <c r="L43" s="23" t="e">
        <f t="shared" si="4"/>
        <v>#DIV/0!</v>
      </c>
      <c r="M43" s="127"/>
    </row>
    <row r="44" spans="1:16">
      <c r="A44" s="178" t="s">
        <v>114</v>
      </c>
      <c r="B44" s="21">
        <f>'BNRegular Symbol'!D26*3</f>
        <v>15</v>
      </c>
      <c r="C44" s="21">
        <f>'BNRegular Symbol'!E26*3</f>
        <v>60</v>
      </c>
      <c r="D44" s="21">
        <f>'BNRegular Symbol'!F26*3</f>
        <v>57</v>
      </c>
      <c r="E44" s="236">
        <f>'BNRegular Symbol'!G41</f>
        <v>22</v>
      </c>
      <c r="F44" s="236">
        <f>'BNRegular Symbol'!H$12</f>
        <v>0</v>
      </c>
      <c r="G44" s="249">
        <f t="shared" si="2"/>
        <v>0</v>
      </c>
      <c r="H44" s="237" t="e">
        <f t="shared" si="0"/>
        <v>#DIV/0!</v>
      </c>
      <c r="I44" s="235" t="e">
        <f>#REF!</f>
        <v>#REF!</v>
      </c>
      <c r="J44" s="176" t="e">
        <f t="shared" si="3"/>
        <v>#DIV/0!</v>
      </c>
      <c r="K44" s="238" t="e">
        <f t="shared" si="1"/>
        <v>#DIV/0!</v>
      </c>
      <c r="L44" s="23" t="e">
        <f t="shared" si="4"/>
        <v>#DIV/0!</v>
      </c>
      <c r="M44" s="127"/>
    </row>
    <row r="45" spans="1:16">
      <c r="A45" s="178" t="s">
        <v>203</v>
      </c>
      <c r="B45" s="21" t="e">
        <f>'BNRegular Symbol'!#REF!*3</f>
        <v>#REF!</v>
      </c>
      <c r="C45" s="21" t="e">
        <f>'BNRegular Symbol'!#REF!*3</f>
        <v>#REF!</v>
      </c>
      <c r="D45" s="21" t="e">
        <f>'BNRegular Symbol'!#REF!*3</f>
        <v>#REF!</v>
      </c>
      <c r="E45" s="236">
        <f>'BNRegular Symbol'!G42</f>
        <v>47</v>
      </c>
      <c r="F45" s="236">
        <f>'BNRegular Symbol'!H$12</f>
        <v>0</v>
      </c>
      <c r="G45" s="249" t="e">
        <f t="shared" si="2"/>
        <v>#REF!</v>
      </c>
      <c r="H45" s="237" t="e">
        <f t="shared" si="0"/>
        <v>#REF!</v>
      </c>
      <c r="I45" s="235" t="e">
        <f>#REF!</f>
        <v>#REF!</v>
      </c>
      <c r="J45" s="176" t="e">
        <f t="shared" si="3"/>
        <v>#REF!</v>
      </c>
      <c r="K45" s="238" t="e">
        <f t="shared" si="1"/>
        <v>#REF!</v>
      </c>
      <c r="L45" s="23" t="e">
        <f t="shared" si="4"/>
        <v>#REF!</v>
      </c>
      <c r="M45" s="127"/>
    </row>
    <row r="46" spans="1:16">
      <c r="A46" s="178" t="s">
        <v>204</v>
      </c>
      <c r="B46" s="21" t="e">
        <f>'BNRegular Symbol'!#REF!*3</f>
        <v>#REF!</v>
      </c>
      <c r="C46" s="21" t="e">
        <f>'BNRegular Symbol'!#REF!*3</f>
        <v>#REF!</v>
      </c>
      <c r="D46" s="21" t="e">
        <f>'BNRegular Symbol'!#REF!*3</f>
        <v>#REF!</v>
      </c>
      <c r="E46" s="236">
        <f>'BNRegular Symbol'!G43</f>
        <v>47</v>
      </c>
      <c r="F46" s="236">
        <f>'BNRegular Symbol'!H$12</f>
        <v>0</v>
      </c>
      <c r="G46" s="249" t="e">
        <f t="shared" si="2"/>
        <v>#REF!</v>
      </c>
      <c r="H46" s="237" t="e">
        <f t="shared" si="0"/>
        <v>#REF!</v>
      </c>
      <c r="I46" s="235" t="e">
        <f>#REF!</f>
        <v>#REF!</v>
      </c>
      <c r="J46" s="176" t="e">
        <f t="shared" si="3"/>
        <v>#REF!</v>
      </c>
      <c r="K46" s="238" t="e">
        <f t="shared" si="1"/>
        <v>#REF!</v>
      </c>
      <c r="L46" s="23" t="e">
        <f t="shared" si="4"/>
        <v>#REF!</v>
      </c>
      <c r="M46" s="127"/>
    </row>
    <row r="47" spans="1:16">
      <c r="A47" s="178" t="s">
        <v>205</v>
      </c>
      <c r="B47" s="21" t="e">
        <f>'BNRegular Symbol'!#REF!*3</f>
        <v>#REF!</v>
      </c>
      <c r="C47" s="21" t="e">
        <f>'BNRegular Symbol'!#REF!*3</f>
        <v>#REF!</v>
      </c>
      <c r="D47" s="21" t="e">
        <f>'BNRegular Symbol'!#REF!*3</f>
        <v>#REF!</v>
      </c>
      <c r="E47" s="236">
        <f>'BNRegular Symbol'!G44</f>
        <v>47</v>
      </c>
      <c r="F47" s="236">
        <f>'BNRegular Symbol'!H$12</f>
        <v>0</v>
      </c>
      <c r="G47" s="249" t="e">
        <f t="shared" si="2"/>
        <v>#REF!</v>
      </c>
      <c r="H47" s="237" t="e">
        <f t="shared" si="0"/>
        <v>#REF!</v>
      </c>
      <c r="I47" s="235" t="e">
        <f>#REF!</f>
        <v>#REF!</v>
      </c>
      <c r="J47" s="176" t="e">
        <f t="shared" si="3"/>
        <v>#REF!</v>
      </c>
      <c r="K47" s="238" t="e">
        <f t="shared" si="1"/>
        <v>#REF!</v>
      </c>
      <c r="L47" s="23" t="e">
        <f t="shared" si="4"/>
        <v>#REF!</v>
      </c>
      <c r="M47" s="127"/>
    </row>
    <row r="48" spans="1:16">
      <c r="A48" s="178" t="s">
        <v>206</v>
      </c>
      <c r="B48" s="21" t="e">
        <f>'BNRegular Symbol'!#REF!*3</f>
        <v>#REF!</v>
      </c>
      <c r="C48" s="21" t="e">
        <f>'BNRegular Symbol'!#REF!*3</f>
        <v>#REF!</v>
      </c>
      <c r="D48" s="21" t="e">
        <f>'BNRegular Symbol'!#REF!*3</f>
        <v>#REF!</v>
      </c>
      <c r="E48" s="236">
        <f>'BNRegular Symbol'!G45</f>
        <v>47</v>
      </c>
      <c r="F48" s="236">
        <f>'BNRegular Symbol'!H$12</f>
        <v>0</v>
      </c>
      <c r="G48" s="249" t="e">
        <f t="shared" si="2"/>
        <v>#REF!</v>
      </c>
      <c r="H48" s="237" t="e">
        <f t="shared" si="0"/>
        <v>#REF!</v>
      </c>
      <c r="I48" s="235" t="e">
        <f>#REF!</f>
        <v>#REF!</v>
      </c>
      <c r="J48" s="176" t="e">
        <f t="shared" si="3"/>
        <v>#REF!</v>
      </c>
      <c r="K48" s="238" t="e">
        <f t="shared" si="1"/>
        <v>#REF!</v>
      </c>
      <c r="L48" s="23" t="e">
        <f t="shared" si="4"/>
        <v>#REF!</v>
      </c>
      <c r="M48" s="127"/>
    </row>
    <row r="49" spans="1:16">
      <c r="A49" s="178" t="s">
        <v>209</v>
      </c>
      <c r="B49" s="21">
        <f>'BNRegular Symbol'!D27*3</f>
        <v>0</v>
      </c>
      <c r="C49" s="21">
        <f>'BNRegular Symbol'!E27*3</f>
        <v>12</v>
      </c>
      <c r="D49" s="21">
        <f>'BNRegular Symbol'!F27*3</f>
        <v>12</v>
      </c>
      <c r="E49" s="236">
        <f>'BNRegular Symbol'!G46</f>
        <v>47</v>
      </c>
      <c r="F49" s="236">
        <f>'BNRegular Symbol'!H$12</f>
        <v>0</v>
      </c>
      <c r="G49" s="249">
        <f t="shared" si="2"/>
        <v>0</v>
      </c>
      <c r="H49" s="237" t="e">
        <f t="shared" si="0"/>
        <v>#DIV/0!</v>
      </c>
      <c r="I49" s="235" t="e">
        <f>#REF!</f>
        <v>#REF!</v>
      </c>
      <c r="J49" s="176" t="e">
        <f t="shared" si="3"/>
        <v>#DIV/0!</v>
      </c>
      <c r="K49" s="238" t="e">
        <f t="shared" si="1"/>
        <v>#DIV/0!</v>
      </c>
      <c r="L49" s="23" t="e">
        <f t="shared" si="4"/>
        <v>#DIV/0!</v>
      </c>
      <c r="M49" s="127"/>
    </row>
    <row r="50" spans="1:16">
      <c r="A50" s="178" t="s">
        <v>212</v>
      </c>
      <c r="B50" s="21">
        <f>'BNRegular Symbol'!D28*3</f>
        <v>0</v>
      </c>
      <c r="C50" s="21">
        <f>'BNRegular Symbol'!E28*3</f>
        <v>12</v>
      </c>
      <c r="D50" s="21">
        <f>'BNRegular Symbol'!F28*3</f>
        <v>12</v>
      </c>
      <c r="E50" s="236">
        <f>'BNRegular Symbol'!G47</f>
        <v>47</v>
      </c>
      <c r="F50" s="236">
        <f>'BNRegular Symbol'!H$12</f>
        <v>0</v>
      </c>
      <c r="G50" s="249">
        <f t="shared" si="2"/>
        <v>0</v>
      </c>
      <c r="H50" s="237" t="e">
        <f t="shared" si="0"/>
        <v>#DIV/0!</v>
      </c>
      <c r="I50" s="235" t="e">
        <f>#REF!</f>
        <v>#REF!</v>
      </c>
      <c r="J50" s="176" t="e">
        <f t="shared" si="3"/>
        <v>#DIV/0!</v>
      </c>
      <c r="K50" s="238" t="e">
        <f t="shared" si="1"/>
        <v>#DIV/0!</v>
      </c>
      <c r="L50" s="23" t="e">
        <f t="shared" si="4"/>
        <v>#DIV/0!</v>
      </c>
      <c r="M50" s="127"/>
    </row>
    <row r="51" spans="1:16">
      <c r="A51" s="174" t="s">
        <v>194</v>
      </c>
      <c r="B51" s="195">
        <f>'BNRegular Symbol'!D12</f>
        <v>0</v>
      </c>
      <c r="C51" s="195">
        <f>'BNRegular Symbol'!E3*3</f>
        <v>18</v>
      </c>
      <c r="D51" s="195">
        <f>'BNRegular Symbol'!F3*3</f>
        <v>21</v>
      </c>
      <c r="E51" s="195">
        <f>'BNRegular Symbol'!G3*3</f>
        <v>24</v>
      </c>
      <c r="F51" s="195">
        <f>'BNRegular Symbol'!H$12</f>
        <v>0</v>
      </c>
      <c r="G51" s="263">
        <f t="shared" si="2"/>
        <v>0</v>
      </c>
      <c r="H51" s="264" t="e">
        <f t="shared" si="0"/>
        <v>#DIV/0!</v>
      </c>
      <c r="I51" s="175">
        <v>2</v>
      </c>
      <c r="J51" s="241" t="e">
        <f t="shared" si="3"/>
        <v>#DIV/0!</v>
      </c>
      <c r="K51" s="265" t="e">
        <f t="shared" si="1"/>
        <v>#DIV/0!</v>
      </c>
      <c r="L51" s="240" t="e">
        <f>K51*I51*50</f>
        <v>#DIV/0!</v>
      </c>
      <c r="M51" s="127"/>
      <c r="N51" s="186"/>
      <c r="O51" s="186"/>
      <c r="P51" s="186"/>
    </row>
    <row r="52" spans="1:16">
      <c r="A52" s="189"/>
      <c r="B52" s="189"/>
      <c r="C52" s="189"/>
      <c r="D52" s="189"/>
      <c r="E52" s="189"/>
      <c r="F52" s="189"/>
      <c r="G52" s="189"/>
      <c r="H52" s="189"/>
      <c r="I52" s="189"/>
      <c r="J52" s="202"/>
      <c r="K52" s="24"/>
      <c r="L52" s="127"/>
    </row>
    <row r="53" spans="1:16">
      <c r="J53" s="202"/>
      <c r="K53" s="24"/>
      <c r="L53" s="189"/>
    </row>
    <row r="54" spans="1:16">
      <c r="J54" s="202"/>
      <c r="K54" s="24"/>
      <c r="L54" s="189"/>
    </row>
    <row r="55" spans="1:16">
      <c r="J55" s="14"/>
      <c r="K55" s="24"/>
      <c r="L55" s="189"/>
    </row>
    <row r="56" spans="1:16">
      <c r="J56" s="14"/>
      <c r="K56" s="24"/>
      <c r="L56" s="189"/>
    </row>
    <row r="57" spans="1:16">
      <c r="J57" s="14"/>
      <c r="K57" s="24"/>
      <c r="L57" s="189"/>
    </row>
    <row r="58" spans="1:16">
      <c r="J58" s="14"/>
      <c r="K58" s="24"/>
      <c r="L58" s="189"/>
    </row>
    <row r="59" spans="1:16">
      <c r="J59" s="14"/>
      <c r="K59" s="24"/>
      <c r="L59" s="189"/>
    </row>
    <row r="60" spans="1:16">
      <c r="J60" s="14"/>
      <c r="K60" s="24"/>
      <c r="L60" s="189"/>
    </row>
    <row r="61" spans="1:16">
      <c r="J61" s="14"/>
      <c r="K61" s="24"/>
      <c r="L61" s="189"/>
    </row>
    <row r="62" spans="1:16">
      <c r="J62" s="14"/>
      <c r="K62" s="24"/>
      <c r="L62" s="189"/>
    </row>
    <row r="63" spans="1:16">
      <c r="J63" s="14"/>
    </row>
    <row r="67" spans="8:16">
      <c r="H67" s="188"/>
      <c r="I67" s="188"/>
      <c r="J67" s="188"/>
      <c r="K67" s="188"/>
      <c r="M67" s="186"/>
      <c r="N67" s="186"/>
      <c r="O67" s="186"/>
      <c r="P67" s="186"/>
    </row>
    <row r="68" spans="8:16">
      <c r="H68" s="188"/>
      <c r="I68" s="188"/>
      <c r="J68" s="188"/>
      <c r="K68" s="188"/>
      <c r="M68" s="186"/>
      <c r="N68" s="186"/>
      <c r="O68" s="186"/>
      <c r="P68" s="186"/>
    </row>
    <row r="69" spans="8:16">
      <c r="H69" s="188"/>
      <c r="I69" s="188"/>
      <c r="J69" s="188"/>
      <c r="K69" s="188"/>
      <c r="M69" s="186"/>
      <c r="N69" s="186"/>
      <c r="O69" s="186"/>
      <c r="P69" s="186"/>
    </row>
    <row r="70" spans="8:16">
      <c r="H70" s="188"/>
      <c r="I70" s="188"/>
      <c r="J70" s="188"/>
      <c r="K70" s="188"/>
      <c r="M70" s="186"/>
      <c r="N70" s="186"/>
      <c r="O70" s="186"/>
      <c r="P70" s="186"/>
    </row>
    <row r="71" spans="8:16">
      <c r="H71" s="188"/>
      <c r="I71" s="188"/>
      <c r="J71" s="188"/>
      <c r="K71" s="188"/>
      <c r="M71" s="186"/>
      <c r="N71" s="186"/>
      <c r="O71" s="186"/>
      <c r="P71" s="186"/>
    </row>
    <row r="72" spans="8:16">
      <c r="H72" s="188"/>
      <c r="I72" s="188"/>
      <c r="J72" s="188"/>
      <c r="K72" s="188"/>
      <c r="M72" s="186"/>
      <c r="N72" s="186"/>
      <c r="O72" s="186"/>
      <c r="P72" s="186"/>
    </row>
    <row r="73" spans="8:16">
      <c r="H73" s="188"/>
      <c r="I73" s="188"/>
      <c r="J73" s="188"/>
      <c r="K73" s="188"/>
      <c r="M73" s="186"/>
      <c r="N73" s="186"/>
      <c r="O73" s="186"/>
      <c r="P73" s="186"/>
    </row>
    <row r="74" spans="8:16">
      <c r="H74" s="188"/>
      <c r="I74" s="188"/>
      <c r="J74" s="188"/>
      <c r="K74" s="188"/>
      <c r="M74" s="186"/>
      <c r="N74" s="186"/>
      <c r="O74" s="186"/>
      <c r="P74" s="186"/>
    </row>
    <row r="75" spans="8:16">
      <c r="H75" s="188"/>
      <c r="I75" s="188"/>
      <c r="J75" s="188"/>
      <c r="K75" s="188"/>
      <c r="M75" s="186"/>
      <c r="N75" s="186"/>
      <c r="O75" s="186"/>
      <c r="P75" s="186"/>
    </row>
    <row r="76" spans="8:16">
      <c r="H76" s="188"/>
      <c r="I76" s="188"/>
      <c r="J76" s="188"/>
      <c r="K76" s="188"/>
      <c r="M76" s="186"/>
      <c r="N76" s="186"/>
      <c r="O76" s="186"/>
      <c r="P76" s="186"/>
    </row>
    <row r="77" spans="8:16">
      <c r="H77" s="188"/>
      <c r="I77" s="188"/>
      <c r="J77" s="188"/>
      <c r="K77" s="188"/>
      <c r="M77" s="186"/>
      <c r="N77" s="186"/>
      <c r="O77" s="186"/>
      <c r="P77" s="186"/>
    </row>
  </sheetData>
  <mergeCells count="1">
    <mergeCell ref="B5:F5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1CCCA-2B33-084C-93A6-CF76707C0070}">
  <dimension ref="A1:N210"/>
  <sheetViews>
    <sheetView zoomScale="135" zoomScaleNormal="80" workbookViewId="0">
      <selection activeCell="B27" sqref="B27:G28"/>
    </sheetView>
  </sheetViews>
  <sheetFormatPr baseColWidth="10" defaultColWidth="9" defaultRowHeight="15"/>
  <cols>
    <col min="1" max="1" width="18.33203125" style="31" bestFit="1" customWidth="1"/>
    <col min="2" max="2" width="18.5" style="31" bestFit="1" customWidth="1"/>
    <col min="3" max="3" width="14.5" style="31" customWidth="1"/>
    <col min="4" max="4" width="13" style="31" customWidth="1"/>
    <col min="5" max="5" width="14.6640625" style="31" customWidth="1"/>
    <col min="6" max="6" width="16.33203125" style="31" customWidth="1"/>
    <col min="7" max="7" width="13.5" style="31" customWidth="1"/>
    <col min="8" max="8" width="12.6640625" style="31" bestFit="1" customWidth="1"/>
    <col min="9" max="9" width="21.1640625" style="31" customWidth="1"/>
    <col min="10" max="10" width="17.6640625" style="31" customWidth="1"/>
    <col min="11" max="11" width="35.1640625" style="31" customWidth="1"/>
    <col min="12" max="12" width="18.1640625" style="31" customWidth="1"/>
    <col min="13" max="16384" width="9" style="31"/>
  </cols>
  <sheetData>
    <row r="1" spans="1:13" ht="16.5" customHeight="1"/>
    <row r="2" spans="1:13" ht="16.5" customHeight="1"/>
    <row r="3" spans="1:13" ht="16.5" customHeight="1">
      <c r="A3" s="179"/>
      <c r="B3" s="170" t="s">
        <v>109</v>
      </c>
      <c r="C3" s="256" t="s">
        <v>309</v>
      </c>
      <c r="D3" s="217"/>
      <c r="E3" s="217"/>
      <c r="F3" s="217"/>
      <c r="G3" s="217"/>
      <c r="H3" s="217"/>
      <c r="I3" s="217"/>
      <c r="J3" s="217"/>
      <c r="K3" s="217"/>
      <c r="L3" s="217"/>
      <c r="M3" s="217"/>
    </row>
    <row r="4" spans="1:13" ht="16.5" customHeight="1">
      <c r="B4" s="170" t="s">
        <v>135</v>
      </c>
      <c r="C4" s="171" t="s">
        <v>146</v>
      </c>
      <c r="D4" s="217"/>
      <c r="E4" s="217"/>
      <c r="F4" s="217"/>
      <c r="G4" s="217"/>
      <c r="H4" s="217"/>
      <c r="I4" s="217"/>
      <c r="J4" s="217"/>
      <c r="K4" s="217"/>
      <c r="L4" s="217"/>
      <c r="M4" s="217"/>
    </row>
    <row r="5" spans="1:13" ht="16.5" customHeight="1">
      <c r="B5" s="169" t="s">
        <v>108</v>
      </c>
      <c r="C5" s="173"/>
      <c r="D5" s="217"/>
      <c r="E5" s="217"/>
      <c r="F5" s="217"/>
      <c r="G5" s="217"/>
      <c r="H5" s="217"/>
      <c r="I5" s="217"/>
      <c r="J5" s="217"/>
      <c r="K5" s="217"/>
      <c r="L5" s="217"/>
      <c r="M5" s="217"/>
    </row>
    <row r="6" spans="1:13" ht="16.5" customHeight="1">
      <c r="B6" s="169" t="s">
        <v>107</v>
      </c>
      <c r="C6" s="168"/>
      <c r="D6" s="217"/>
      <c r="E6" s="217"/>
      <c r="F6" s="217"/>
      <c r="G6" s="217"/>
      <c r="H6" s="217"/>
      <c r="I6" s="217"/>
      <c r="J6" s="217"/>
      <c r="K6" s="217"/>
      <c r="L6" s="217"/>
      <c r="M6" s="217"/>
    </row>
    <row r="7" spans="1:13" ht="16.5" customHeight="1" thickBot="1">
      <c r="B7" s="142"/>
      <c r="C7" s="135"/>
      <c r="D7" s="217"/>
      <c r="E7" s="217"/>
      <c r="F7" s="217"/>
      <c r="G7" s="217"/>
      <c r="H7" s="217"/>
      <c r="I7" s="217"/>
      <c r="J7" s="217"/>
      <c r="K7" s="217"/>
      <c r="L7" s="217"/>
      <c r="M7" s="217"/>
    </row>
    <row r="8" spans="1:13" ht="16.5" customHeight="1">
      <c r="B8" s="167" t="s">
        <v>107</v>
      </c>
      <c r="C8" s="166" t="s">
        <v>106</v>
      </c>
      <c r="D8" s="166" t="s">
        <v>105</v>
      </c>
      <c r="E8" s="126"/>
      <c r="F8" s="126"/>
      <c r="G8" s="126"/>
      <c r="H8" s="126"/>
      <c r="I8" s="126"/>
      <c r="J8" s="113"/>
      <c r="K8" s="217"/>
      <c r="L8" s="217"/>
      <c r="M8" s="217"/>
    </row>
    <row r="9" spans="1:13" ht="16.5" customHeight="1">
      <c r="B9" s="165"/>
      <c r="C9" s="164"/>
      <c r="D9" s="326"/>
      <c r="E9" s="4"/>
      <c r="F9" s="4"/>
      <c r="G9" s="4"/>
      <c r="H9" s="4"/>
      <c r="I9" s="4"/>
      <c r="J9" s="115"/>
      <c r="K9" s="217"/>
      <c r="L9" s="217"/>
      <c r="M9" s="217"/>
    </row>
    <row r="10" spans="1:13" ht="16.5" customHeight="1">
      <c r="B10" s="165"/>
      <c r="C10" s="164"/>
      <c r="D10" s="4"/>
      <c r="E10" s="4"/>
      <c r="F10" s="4"/>
      <c r="G10" s="4"/>
      <c r="H10" s="4"/>
      <c r="I10" s="4"/>
      <c r="J10" s="115"/>
      <c r="K10" s="217"/>
      <c r="L10" s="217"/>
      <c r="M10" s="217"/>
    </row>
    <row r="11" spans="1:13" ht="16.5" customHeight="1">
      <c r="B11" s="165"/>
      <c r="C11" s="164"/>
      <c r="D11" s="4"/>
      <c r="E11" s="4"/>
      <c r="F11" s="4"/>
      <c r="G11" s="4"/>
      <c r="H11" s="4"/>
      <c r="I11" s="4"/>
      <c r="J11" s="115"/>
      <c r="K11" s="217"/>
      <c r="L11" s="217"/>
      <c r="M11" s="217"/>
    </row>
    <row r="12" spans="1:13" ht="16.5" customHeight="1">
      <c r="B12" s="165"/>
      <c r="C12" s="164"/>
      <c r="D12" s="4"/>
      <c r="E12" s="4"/>
      <c r="F12" s="4"/>
      <c r="G12" s="4"/>
      <c r="H12" s="4"/>
      <c r="I12" s="4"/>
      <c r="J12" s="115"/>
      <c r="K12" s="217"/>
      <c r="L12" s="217"/>
      <c r="M12" s="217"/>
    </row>
    <row r="13" spans="1:13" ht="16.5" customHeight="1">
      <c r="B13" s="165"/>
      <c r="C13" s="164"/>
      <c r="D13" s="4"/>
      <c r="E13" s="4"/>
      <c r="F13" s="37"/>
      <c r="G13" s="4"/>
      <c r="H13" s="4"/>
      <c r="I13" s="4"/>
      <c r="J13" s="115"/>
      <c r="K13" s="217"/>
      <c r="L13" s="217"/>
      <c r="M13" s="217"/>
    </row>
    <row r="14" spans="1:13" ht="16.5" customHeight="1" thickBot="1">
      <c r="B14" s="163"/>
      <c r="C14" s="162"/>
      <c r="D14" s="161"/>
      <c r="E14" s="160"/>
      <c r="F14" s="159"/>
      <c r="G14" s="161"/>
      <c r="H14" s="160"/>
      <c r="I14" s="159"/>
      <c r="J14" s="158"/>
      <c r="K14" s="217"/>
      <c r="L14" s="217"/>
      <c r="M14" s="217"/>
    </row>
    <row r="15" spans="1:13" ht="16.5" customHeight="1" thickBot="1">
      <c r="B15" s="142"/>
      <c r="C15" s="135"/>
      <c r="D15" s="217"/>
      <c r="E15" s="217"/>
      <c r="F15" s="217"/>
      <c r="G15" s="217"/>
      <c r="H15" s="217"/>
      <c r="I15" s="217"/>
      <c r="J15" s="217"/>
      <c r="K15" s="217"/>
      <c r="L15" s="217"/>
      <c r="M15" s="217"/>
    </row>
    <row r="16" spans="1:13" ht="16.5" customHeight="1">
      <c r="B16" s="157" t="s">
        <v>104</v>
      </c>
      <c r="C16" s="156" t="s">
        <v>103</v>
      </c>
      <c r="D16" s="156" t="s">
        <v>102</v>
      </c>
      <c r="E16" s="156" t="s">
        <v>101</v>
      </c>
      <c r="F16" s="156" t="s">
        <v>100</v>
      </c>
      <c r="G16" s="156" t="s">
        <v>99</v>
      </c>
      <c r="H16" s="155" t="s">
        <v>82</v>
      </c>
      <c r="I16" s="155" t="s">
        <v>98</v>
      </c>
      <c r="J16" s="155" t="s">
        <v>97</v>
      </c>
      <c r="K16" s="155" t="s">
        <v>134</v>
      </c>
      <c r="L16" s="154" t="s">
        <v>96</v>
      </c>
      <c r="M16" s="217"/>
    </row>
    <row r="17" spans="2:13" ht="16.5" customHeight="1">
      <c r="B17" s="153">
        <v>25</v>
      </c>
      <c r="C17" s="152" t="s">
        <v>308</v>
      </c>
      <c r="D17" s="267">
        <f>DB_243way_PayCombo!L34</f>
        <v>0.41012783769478417</v>
      </c>
      <c r="E17" s="267">
        <f>1-D17</f>
        <v>0.58987216230521589</v>
      </c>
      <c r="F17" s="267">
        <f>DB_243way_PayCombo!L32</f>
        <v>0.41012783769478417</v>
      </c>
      <c r="G17" s="267">
        <f>DB_243way_PayCombo!L33</f>
        <v>0</v>
      </c>
      <c r="H17" s="267">
        <f>SUM(DB_243way_PayCombo!L7:L31)</f>
        <v>0.54800420525122251</v>
      </c>
      <c r="I17" s="267" t="e">
        <f>SUM(DB_243way_PayCombo!#REF!)</f>
        <v>#REF!</v>
      </c>
      <c r="J17" s="151" t="e">
        <f>[1]VI!B7</f>
        <v>#REF!</v>
      </c>
      <c r="K17" s="151" t="e">
        <f>[1]VI!B9</f>
        <v>#REF!</v>
      </c>
      <c r="L17" s="150"/>
      <c r="M17" s="217"/>
    </row>
    <row r="18" spans="2:13" ht="16.5" customHeight="1">
      <c r="B18" s="149"/>
      <c r="C18" s="2"/>
      <c r="D18" s="2"/>
      <c r="E18" s="190"/>
      <c r="F18" s="2"/>
      <c r="G18" s="2"/>
      <c r="H18" s="2"/>
      <c r="I18" s="2"/>
      <c r="J18" s="2"/>
      <c r="K18" s="2"/>
      <c r="L18" s="128"/>
      <c r="M18" s="217"/>
    </row>
    <row r="19" spans="2:13" ht="16.5" customHeight="1" thickBot="1">
      <c r="B19" s="148"/>
      <c r="C19" s="147"/>
      <c r="D19" s="147"/>
      <c r="E19" s="147"/>
      <c r="F19" s="147"/>
      <c r="G19" s="147"/>
      <c r="H19" s="147"/>
      <c r="I19" s="147"/>
      <c r="J19" s="147"/>
      <c r="K19" s="147"/>
      <c r="L19" s="146"/>
      <c r="M19" s="217"/>
    </row>
    <row r="20" spans="2:13" ht="16.5" customHeight="1" thickBot="1">
      <c r="B20" s="142"/>
      <c r="C20" s="135"/>
      <c r="D20" s="217"/>
      <c r="E20" s="217"/>
      <c r="F20" s="217"/>
      <c r="G20" s="217"/>
      <c r="H20" s="217"/>
      <c r="I20" s="217"/>
      <c r="J20" s="217"/>
      <c r="K20" s="217"/>
      <c r="L20" s="217"/>
      <c r="M20" s="217"/>
    </row>
    <row r="21" spans="2:13" ht="16.5" customHeight="1">
      <c r="B21" s="145" t="s">
        <v>95</v>
      </c>
      <c r="C21" s="144" t="s">
        <v>170</v>
      </c>
      <c r="D21" s="217"/>
      <c r="E21" s="217"/>
      <c r="F21" s="15"/>
      <c r="G21" s="217"/>
      <c r="H21" s="217"/>
      <c r="I21" s="217"/>
      <c r="J21" s="217"/>
      <c r="K21" s="217"/>
      <c r="L21" s="217"/>
      <c r="M21" s="217"/>
    </row>
    <row r="22" spans="2:13" ht="16.5" customHeight="1" thickBot="1">
      <c r="B22" s="143" t="s">
        <v>94</v>
      </c>
      <c r="C22" s="136" t="e">
        <f>IF((1/SUM(DB_243way_PayCombo!#REF!))&gt;=150,"infrequency",(IF((1/SUM(DB_243way_PayCombo!#REF!))&gt;=100,"Average","Frequency")))</f>
        <v>#REF!</v>
      </c>
      <c r="D22" s="217"/>
      <c r="E22" s="217"/>
      <c r="F22" s="217"/>
      <c r="G22" s="217"/>
      <c r="H22" s="217"/>
      <c r="I22" s="217"/>
      <c r="J22" s="217"/>
      <c r="K22" s="217"/>
      <c r="L22" s="217"/>
      <c r="M22" s="217"/>
    </row>
    <row r="23" spans="2:13" ht="16.5" customHeight="1">
      <c r="B23" s="142"/>
      <c r="C23" s="135"/>
      <c r="D23" s="217"/>
      <c r="E23" s="217"/>
      <c r="F23" s="217"/>
      <c r="G23" s="217"/>
      <c r="H23" s="217"/>
      <c r="I23" s="217"/>
      <c r="J23" s="217"/>
      <c r="K23" s="217"/>
      <c r="L23" s="217"/>
      <c r="M23" s="217"/>
    </row>
    <row r="24" spans="2:13" ht="16.5" customHeight="1" thickBot="1">
      <c r="B24" s="142"/>
      <c r="C24" s="135"/>
      <c r="D24" s="217"/>
      <c r="E24" s="217"/>
      <c r="F24" s="217"/>
      <c r="G24" s="217"/>
      <c r="H24" s="217"/>
      <c r="I24" s="217"/>
      <c r="J24" s="217"/>
      <c r="K24" s="217"/>
      <c r="L24" s="217"/>
      <c r="M24" s="217"/>
    </row>
    <row r="25" spans="2:13" ht="16.5" customHeight="1">
      <c r="B25" s="141" t="s">
        <v>91</v>
      </c>
      <c r="C25" s="140">
        <v>1</v>
      </c>
      <c r="D25" s="140">
        <v>2</v>
      </c>
      <c r="E25" s="140">
        <v>3</v>
      </c>
      <c r="F25" s="139">
        <v>4</v>
      </c>
      <c r="G25" s="138">
        <v>5</v>
      </c>
      <c r="H25" s="217"/>
      <c r="I25" s="217"/>
      <c r="J25" s="217"/>
      <c r="K25" s="217"/>
      <c r="L25" s="217"/>
      <c r="M25" s="217"/>
    </row>
    <row r="26" spans="2:13" ht="17" thickBot="1">
      <c r="B26" s="137" t="s">
        <v>141</v>
      </c>
      <c r="C26" s="71">
        <v>3</v>
      </c>
      <c r="D26" s="71">
        <v>3</v>
      </c>
      <c r="E26" s="71">
        <v>3</v>
      </c>
      <c r="F26" s="71">
        <v>3</v>
      </c>
      <c r="G26" s="71">
        <v>3</v>
      </c>
      <c r="H26" s="135"/>
      <c r="I26" s="217"/>
      <c r="J26" s="217"/>
      <c r="K26" s="217"/>
      <c r="L26" s="217"/>
      <c r="M26" s="217"/>
    </row>
    <row r="27" spans="2:13" ht="16.5" customHeight="1" thickBot="1">
      <c r="B27" s="137"/>
      <c r="C27" s="71"/>
      <c r="D27" s="71"/>
      <c r="E27" s="71"/>
      <c r="F27" s="71"/>
      <c r="G27" s="71"/>
      <c r="H27" s="217"/>
      <c r="I27" s="217"/>
      <c r="J27" s="217"/>
      <c r="K27" s="217"/>
      <c r="L27" s="217"/>
      <c r="M27" s="217"/>
    </row>
    <row r="28" spans="2:13" ht="16.5" customHeight="1" thickBot="1">
      <c r="B28" s="137"/>
      <c r="C28" s="71"/>
      <c r="D28" s="71"/>
      <c r="E28" s="71"/>
      <c r="F28" s="71"/>
      <c r="G28" s="71"/>
      <c r="H28" s="217"/>
      <c r="I28" s="217"/>
      <c r="J28" s="217"/>
      <c r="K28" s="217"/>
      <c r="L28" s="217"/>
      <c r="M28" s="217"/>
    </row>
    <row r="29" spans="2:13" ht="16.5" customHeight="1">
      <c r="B29" s="217"/>
      <c r="C29" s="217"/>
      <c r="D29" s="217"/>
      <c r="E29" s="217"/>
      <c r="F29" s="217"/>
      <c r="G29" s="217"/>
      <c r="H29" s="217"/>
      <c r="I29" s="217"/>
      <c r="J29" s="217"/>
      <c r="K29" s="217"/>
      <c r="L29" s="217"/>
      <c r="M29" s="217"/>
    </row>
    <row r="30" spans="2:13" ht="16.5" customHeight="1">
      <c r="B30" s="217" t="s">
        <v>93</v>
      </c>
      <c r="C30" s="217"/>
      <c r="D30" s="217"/>
      <c r="E30" s="217"/>
      <c r="F30" s="217"/>
      <c r="G30" s="217"/>
      <c r="H30" s="217"/>
      <c r="I30" s="217"/>
      <c r="J30" s="217"/>
      <c r="K30" s="217"/>
      <c r="L30" s="217"/>
      <c r="M30" s="217"/>
    </row>
    <row r="31" spans="2:13" ht="16.5" customHeight="1">
      <c r="B31" s="359"/>
      <c r="C31" s="360"/>
      <c r="D31" s="360"/>
      <c r="E31" s="360"/>
      <c r="F31" s="360"/>
      <c r="G31" s="360"/>
      <c r="H31" s="217"/>
      <c r="I31" s="217"/>
      <c r="J31" s="217"/>
      <c r="K31" s="217"/>
      <c r="L31" s="217"/>
      <c r="M31" s="217"/>
    </row>
    <row r="32" spans="2:13" ht="16.5" customHeight="1">
      <c r="B32" s="360"/>
      <c r="C32" s="360"/>
      <c r="D32" s="360"/>
      <c r="E32" s="360"/>
      <c r="F32" s="360"/>
      <c r="G32" s="360"/>
      <c r="H32" s="217"/>
      <c r="I32" s="217"/>
      <c r="J32" s="217"/>
      <c r="K32" s="217"/>
      <c r="L32" s="217"/>
      <c r="M32" s="217"/>
    </row>
    <row r="33" spans="2:14" ht="16.5" customHeight="1">
      <c r="B33" s="360"/>
      <c r="C33" s="360"/>
      <c r="D33" s="360"/>
      <c r="E33" s="360"/>
      <c r="F33" s="360"/>
      <c r="G33" s="360"/>
      <c r="H33" s="217"/>
      <c r="I33" s="217"/>
      <c r="J33" s="217"/>
      <c r="K33" s="217"/>
      <c r="L33" s="217"/>
      <c r="M33" s="217"/>
    </row>
    <row r="34" spans="2:14" ht="16.5" customHeight="1">
      <c r="B34" s="360"/>
      <c r="C34" s="360"/>
      <c r="D34" s="360"/>
      <c r="E34" s="360"/>
      <c r="F34" s="360"/>
      <c r="G34" s="360"/>
      <c r="H34" s="217"/>
      <c r="I34" s="217"/>
      <c r="J34" s="217"/>
      <c r="K34" s="217"/>
      <c r="L34" s="217"/>
      <c r="M34" s="217"/>
      <c r="N34" s="217"/>
    </row>
    <row r="35" spans="2:14" ht="16.5" customHeight="1">
      <c r="B35" s="360"/>
      <c r="C35" s="360"/>
      <c r="D35" s="360"/>
      <c r="E35" s="360"/>
      <c r="F35" s="360"/>
      <c r="G35" s="360"/>
      <c r="H35" s="217"/>
      <c r="I35" s="217"/>
      <c r="J35" s="217"/>
      <c r="K35" s="217"/>
      <c r="L35" s="217"/>
      <c r="M35" s="217"/>
      <c r="N35" s="217"/>
    </row>
    <row r="36" spans="2:14" ht="16.5" customHeight="1">
      <c r="B36" s="360"/>
      <c r="C36" s="360"/>
      <c r="D36" s="360"/>
      <c r="E36" s="360"/>
      <c r="F36" s="360"/>
      <c r="G36" s="360"/>
      <c r="H36" s="217"/>
      <c r="I36" s="217"/>
      <c r="J36" s="217"/>
      <c r="K36" s="217"/>
      <c r="L36" s="217"/>
      <c r="M36" s="217"/>
    </row>
    <row r="37" spans="2:14" ht="16.5" customHeight="1">
      <c r="B37" s="360"/>
      <c r="C37" s="360"/>
      <c r="D37" s="360"/>
      <c r="E37" s="360"/>
      <c r="F37" s="360"/>
      <c r="G37" s="360"/>
      <c r="H37" s="217"/>
      <c r="I37" s="217"/>
      <c r="J37" s="217"/>
      <c r="K37" s="217"/>
      <c r="L37" s="217"/>
      <c r="M37" s="217"/>
    </row>
    <row r="38" spans="2:14" ht="16.5" customHeight="1">
      <c r="B38" s="360"/>
      <c r="C38" s="360"/>
      <c r="D38" s="360"/>
      <c r="E38" s="360"/>
      <c r="F38" s="360"/>
      <c r="G38" s="360"/>
      <c r="H38" s="217"/>
      <c r="I38" s="217"/>
      <c r="J38" s="217"/>
      <c r="K38" s="217"/>
      <c r="L38" s="217"/>
      <c r="M38" s="217"/>
    </row>
    <row r="39" spans="2:14" ht="16.5" customHeight="1">
      <c r="B39" s="360"/>
      <c r="C39" s="360"/>
      <c r="D39" s="360"/>
      <c r="E39" s="360"/>
      <c r="F39" s="360"/>
      <c r="G39" s="360"/>
      <c r="H39" s="217"/>
      <c r="I39" s="217"/>
      <c r="J39" s="217"/>
      <c r="K39" s="217"/>
      <c r="L39" s="217"/>
      <c r="M39" s="217"/>
    </row>
    <row r="40" spans="2:14" ht="16.5" customHeight="1">
      <c r="B40" s="360"/>
      <c r="C40" s="360"/>
      <c r="D40" s="360"/>
      <c r="E40" s="360"/>
      <c r="F40" s="360"/>
      <c r="G40" s="360"/>
      <c r="H40" s="217"/>
      <c r="I40" s="217"/>
      <c r="J40" s="217"/>
      <c r="K40" s="217"/>
      <c r="L40" s="217"/>
      <c r="M40" s="217"/>
    </row>
    <row r="41" spans="2:14" ht="16.5" customHeight="1">
      <c r="B41" s="360"/>
      <c r="C41" s="360"/>
      <c r="D41" s="360"/>
      <c r="E41" s="360"/>
      <c r="F41" s="360"/>
      <c r="G41" s="360"/>
      <c r="H41" s="217"/>
      <c r="I41" s="217"/>
      <c r="J41" s="217"/>
      <c r="K41" s="217"/>
      <c r="L41" s="217"/>
      <c r="M41" s="217"/>
    </row>
    <row r="42" spans="2:14" ht="16.5" customHeight="1">
      <c r="B42" s="360"/>
      <c r="C42" s="360"/>
      <c r="D42" s="360"/>
      <c r="E42" s="360"/>
      <c r="F42" s="360"/>
      <c r="G42" s="360"/>
      <c r="H42" s="217"/>
      <c r="I42" s="217"/>
      <c r="J42" s="217"/>
      <c r="K42" s="217"/>
      <c r="L42" s="217"/>
      <c r="M42" s="217"/>
    </row>
    <row r="43" spans="2:14" ht="16.5" customHeight="1">
      <c r="B43" s="360"/>
      <c r="C43" s="360"/>
      <c r="D43" s="360"/>
      <c r="E43" s="360"/>
      <c r="F43" s="360"/>
      <c r="G43" s="360"/>
      <c r="H43" s="217"/>
      <c r="I43" s="217"/>
      <c r="J43" s="217"/>
      <c r="K43" s="217"/>
      <c r="L43" s="217"/>
      <c r="M43" s="217"/>
    </row>
    <row r="44" spans="2:14" ht="16.5" customHeight="1">
      <c r="B44" s="360"/>
      <c r="C44" s="360"/>
      <c r="D44" s="360"/>
      <c r="E44" s="360"/>
      <c r="F44" s="360"/>
      <c r="G44" s="360"/>
      <c r="H44" s="217"/>
      <c r="I44" s="217"/>
      <c r="J44" s="217"/>
      <c r="K44" s="217"/>
      <c r="L44" s="217"/>
      <c r="M44" s="217"/>
    </row>
    <row r="45" spans="2:14" ht="16.5" customHeight="1">
      <c r="B45" s="360"/>
      <c r="C45" s="360"/>
      <c r="D45" s="360"/>
      <c r="E45" s="360"/>
      <c r="F45" s="360"/>
      <c r="G45" s="360"/>
      <c r="H45" s="217"/>
      <c r="I45" s="217"/>
      <c r="J45" s="217"/>
      <c r="K45" s="217"/>
      <c r="L45" s="217"/>
      <c r="M45" s="217"/>
    </row>
    <row r="46" spans="2:14" ht="16.5" customHeight="1">
      <c r="B46" s="217"/>
      <c r="C46" s="217"/>
      <c r="D46" s="217"/>
      <c r="E46" s="217"/>
      <c r="F46" s="217"/>
      <c r="G46" s="217"/>
      <c r="H46" s="217"/>
      <c r="I46" s="217"/>
      <c r="J46" s="217"/>
      <c r="K46" s="217"/>
      <c r="L46" s="217"/>
      <c r="M46" s="217"/>
    </row>
    <row r="47" spans="2:14" ht="16.5" customHeight="1">
      <c r="B47" s="217"/>
      <c r="C47" s="217"/>
      <c r="D47" s="217"/>
      <c r="E47" s="217"/>
      <c r="F47" s="217"/>
      <c r="G47" s="217"/>
      <c r="H47" s="217"/>
      <c r="I47" s="217"/>
    </row>
    <row r="48" spans="2:14" ht="16.5" customHeight="1">
      <c r="G48" s="1"/>
      <c r="H48" s="217"/>
      <c r="I48" s="217"/>
    </row>
    <row r="49" spans="1:9" ht="16.5" customHeight="1">
      <c r="B49" s="134" t="s">
        <v>92</v>
      </c>
      <c r="C49" s="1"/>
      <c r="D49" s="1"/>
      <c r="E49" s="1"/>
      <c r="F49" s="1"/>
      <c r="G49" s="217"/>
      <c r="H49" s="217"/>
      <c r="I49" s="217"/>
    </row>
    <row r="50" spans="1:9" ht="16.5" customHeight="1">
      <c r="B50" s="134" t="s">
        <v>91</v>
      </c>
      <c r="C50" s="134">
        <v>1</v>
      </c>
      <c r="D50" s="134">
        <v>2</v>
      </c>
      <c r="E50" s="134">
        <v>3</v>
      </c>
      <c r="F50" s="134">
        <v>4</v>
      </c>
      <c r="G50" s="330">
        <v>5</v>
      </c>
      <c r="H50" s="217"/>
      <c r="I50" s="217"/>
    </row>
    <row r="51" spans="1:9" ht="16.5" customHeight="1">
      <c r="A51" s="179"/>
      <c r="B51" s="134" t="s">
        <v>52</v>
      </c>
      <c r="C51" s="329">
        <v>0</v>
      </c>
      <c r="D51" s="329">
        <v>10</v>
      </c>
      <c r="E51" s="194">
        <v>50</v>
      </c>
      <c r="F51" s="194">
        <v>500</v>
      </c>
      <c r="G51" s="194">
        <v>3000</v>
      </c>
      <c r="H51" s="217"/>
      <c r="I51" s="217"/>
    </row>
    <row r="52" spans="1:9" ht="16.5" customHeight="1">
      <c r="B52" s="134" t="s">
        <v>78</v>
      </c>
      <c r="C52" s="329">
        <v>0</v>
      </c>
      <c r="D52" s="329">
        <v>4</v>
      </c>
      <c r="E52" s="194">
        <v>40</v>
      </c>
      <c r="F52" s="194">
        <v>300</v>
      </c>
      <c r="G52" s="194">
        <v>2000</v>
      </c>
      <c r="H52" s="217"/>
      <c r="I52" s="217"/>
    </row>
    <row r="53" spans="1:9" ht="16.5" customHeight="1">
      <c r="B53" s="134" t="s">
        <v>76</v>
      </c>
      <c r="C53" s="329">
        <v>0</v>
      </c>
      <c r="D53" s="329">
        <v>2</v>
      </c>
      <c r="E53" s="194">
        <v>25</v>
      </c>
      <c r="F53" s="194">
        <v>200</v>
      </c>
      <c r="G53" s="194">
        <v>2000</v>
      </c>
      <c r="H53" s="217"/>
      <c r="I53" s="217"/>
    </row>
    <row r="54" spans="1:9" ht="16.5" customHeight="1">
      <c r="B54" s="134" t="s">
        <v>77</v>
      </c>
      <c r="C54" s="329">
        <v>0</v>
      </c>
      <c r="D54" s="329">
        <v>0</v>
      </c>
      <c r="E54" s="194">
        <v>20</v>
      </c>
      <c r="F54" s="194">
        <v>200</v>
      </c>
      <c r="G54" s="194">
        <v>1000</v>
      </c>
      <c r="H54" s="217"/>
      <c r="I54" s="217"/>
    </row>
    <row r="55" spans="1:9" ht="16.5" customHeight="1">
      <c r="B55" s="134" t="s">
        <v>111</v>
      </c>
      <c r="C55" s="329">
        <v>0</v>
      </c>
      <c r="D55" s="329">
        <v>0</v>
      </c>
      <c r="E55" s="194">
        <v>15</v>
      </c>
      <c r="F55" s="194">
        <v>100</v>
      </c>
      <c r="G55" s="194">
        <v>1000</v>
      </c>
      <c r="H55" s="217"/>
      <c r="I55" s="217"/>
    </row>
    <row r="56" spans="1:9" ht="16.5" customHeight="1">
      <c r="B56" s="134" t="s">
        <v>62</v>
      </c>
      <c r="C56" s="329">
        <v>0</v>
      </c>
      <c r="D56" s="329">
        <v>0</v>
      </c>
      <c r="E56" s="194">
        <v>10</v>
      </c>
      <c r="F56" s="194">
        <v>50</v>
      </c>
      <c r="G56" s="194">
        <v>500</v>
      </c>
      <c r="H56" s="217"/>
      <c r="I56" s="217"/>
    </row>
    <row r="57" spans="1:9" ht="16.5" customHeight="1">
      <c r="B57" s="172" t="s">
        <v>270</v>
      </c>
      <c r="C57" s="329">
        <v>0</v>
      </c>
      <c r="D57" s="329">
        <v>0</v>
      </c>
      <c r="E57" s="194">
        <v>10</v>
      </c>
      <c r="F57" s="194">
        <v>50</v>
      </c>
      <c r="G57" s="194">
        <v>400</v>
      </c>
      <c r="H57" s="217"/>
      <c r="I57" s="217"/>
    </row>
    <row r="58" spans="1:9" ht="16.5" customHeight="1">
      <c r="B58" s="172" t="s">
        <v>182</v>
      </c>
      <c r="C58" s="329">
        <v>0</v>
      </c>
      <c r="D58" s="329">
        <v>0</v>
      </c>
      <c r="E58" s="194">
        <v>8</v>
      </c>
      <c r="F58" s="194">
        <v>25</v>
      </c>
      <c r="G58" s="194">
        <v>200</v>
      </c>
      <c r="H58" s="217"/>
      <c r="I58" s="217"/>
    </row>
    <row r="59" spans="1:9" ht="16.5" customHeight="1">
      <c r="B59" s="172" t="s">
        <v>183</v>
      </c>
      <c r="C59" s="329">
        <v>0</v>
      </c>
      <c r="D59" s="329">
        <v>0</v>
      </c>
      <c r="E59" s="194">
        <v>8</v>
      </c>
      <c r="F59" s="194">
        <v>25</v>
      </c>
      <c r="G59" s="194">
        <v>200</v>
      </c>
    </row>
    <row r="60" spans="1:9" ht="16.5" customHeight="1">
      <c r="B60" s="172" t="s">
        <v>179</v>
      </c>
      <c r="C60" s="329">
        <v>0</v>
      </c>
      <c r="D60" s="329">
        <v>0</v>
      </c>
      <c r="E60" s="194">
        <v>6</v>
      </c>
      <c r="F60" s="194">
        <v>12</v>
      </c>
      <c r="G60" s="194">
        <v>100</v>
      </c>
    </row>
    <row r="61" spans="1:9" ht="16.5" customHeight="1">
      <c r="B61" s="172" t="s">
        <v>180</v>
      </c>
      <c r="C61" s="329">
        <v>0</v>
      </c>
      <c r="D61" s="329">
        <v>0</v>
      </c>
      <c r="E61" s="194">
        <v>6</v>
      </c>
      <c r="F61" s="194">
        <v>12</v>
      </c>
      <c r="G61" s="194">
        <v>100</v>
      </c>
    </row>
    <row r="62" spans="1:9" ht="16.5" customHeight="1">
      <c r="B62" s="172" t="s">
        <v>38</v>
      </c>
      <c r="C62" s="329">
        <v>0</v>
      </c>
      <c r="D62" s="329">
        <v>0</v>
      </c>
      <c r="E62" s="194">
        <v>5</v>
      </c>
      <c r="F62" s="193">
        <v>10</v>
      </c>
      <c r="G62" s="194">
        <v>100</v>
      </c>
    </row>
    <row r="63" spans="1:9" ht="16.5" customHeight="1">
      <c r="F63" s="328"/>
    </row>
    <row r="64" spans="1:9" ht="16.5" customHeight="1">
      <c r="B64" s="71"/>
      <c r="C64" s="71"/>
      <c r="D64" s="71"/>
      <c r="E64" s="71"/>
    </row>
    <row r="65" spans="2:7" ht="16.5" customHeight="1">
      <c r="B65" s="71"/>
      <c r="C65" s="182"/>
      <c r="D65" s="182"/>
      <c r="E65" s="182"/>
      <c r="F65" s="71"/>
    </row>
    <row r="66" spans="2:7" ht="16.5" customHeight="1">
      <c r="B66" s="71"/>
      <c r="C66" s="182"/>
      <c r="D66" s="182"/>
      <c r="E66" s="182"/>
      <c r="F66" s="182"/>
    </row>
    <row r="67" spans="2:7" ht="16.5" customHeight="1">
      <c r="B67" s="71"/>
      <c r="C67" s="182"/>
      <c r="D67" s="182"/>
      <c r="E67" s="182"/>
      <c r="F67" s="182"/>
    </row>
    <row r="68" spans="2:7" ht="16.5" customHeight="1">
      <c r="B68" s="71"/>
      <c r="C68" s="182"/>
      <c r="D68" s="182"/>
      <c r="E68" s="182"/>
      <c r="F68" s="182"/>
    </row>
    <row r="69" spans="2:7" ht="16.5" customHeight="1">
      <c r="B69" s="71"/>
      <c r="C69" s="182"/>
      <c r="D69" s="182"/>
      <c r="E69" s="182"/>
      <c r="F69" s="182"/>
      <c r="G69" s="71"/>
    </row>
    <row r="70" spans="2:7" ht="16.5" customHeight="1">
      <c r="B70" s="71"/>
      <c r="C70" s="182"/>
      <c r="D70" s="182"/>
      <c r="E70" s="182"/>
      <c r="F70" s="182"/>
      <c r="G70" s="182"/>
    </row>
    <row r="71" spans="2:7" ht="16.5" customHeight="1">
      <c r="B71" s="71"/>
      <c r="C71" s="182"/>
      <c r="D71" s="182"/>
      <c r="E71" s="182"/>
      <c r="F71" s="182"/>
      <c r="G71" s="182"/>
    </row>
    <row r="72" spans="2:7" ht="16.5" customHeight="1">
      <c r="B72" s="71"/>
      <c r="C72" s="182"/>
      <c r="D72" s="182"/>
      <c r="E72" s="182"/>
      <c r="F72" s="182"/>
      <c r="G72" s="182"/>
    </row>
    <row r="73" spans="2:7" ht="16.5" customHeight="1">
      <c r="B73" s="71"/>
      <c r="C73" s="182"/>
      <c r="D73" s="182"/>
      <c r="E73" s="182"/>
      <c r="F73" s="234"/>
      <c r="G73" s="182"/>
    </row>
    <row r="74" spans="2:7" ht="16.5" customHeight="1">
      <c r="B74" s="71"/>
      <c r="C74" s="182"/>
      <c r="D74" s="182"/>
      <c r="E74" s="182"/>
      <c r="F74" s="182"/>
      <c r="G74" s="182"/>
    </row>
    <row r="75" spans="2:7" ht="16.5" customHeight="1">
      <c r="B75" s="71"/>
      <c r="C75" s="182"/>
      <c r="D75" s="182"/>
      <c r="E75" s="182"/>
      <c r="F75" s="182"/>
      <c r="G75" s="182"/>
    </row>
    <row r="76" spans="2:7" ht="16.5" customHeight="1">
      <c r="B76" s="71"/>
      <c r="C76" s="182"/>
      <c r="D76" s="182"/>
      <c r="E76" s="182"/>
      <c r="F76" s="182"/>
      <c r="G76" s="182"/>
    </row>
    <row r="77" spans="2:7" ht="16.5" customHeight="1">
      <c r="B77" s="71"/>
      <c r="C77" s="182"/>
      <c r="D77" s="182"/>
      <c r="E77" s="182"/>
      <c r="F77" s="182"/>
      <c r="G77" s="182"/>
    </row>
    <row r="78" spans="2:7" ht="16.5" customHeight="1">
      <c r="B78" s="71"/>
      <c r="C78" s="182"/>
      <c r="D78" s="182"/>
      <c r="E78" s="182"/>
      <c r="F78" s="182"/>
      <c r="G78" s="182"/>
    </row>
    <row r="79" spans="2:7" ht="16.5" customHeight="1">
      <c r="B79" s="71"/>
      <c r="C79" s="182"/>
      <c r="D79" s="182"/>
      <c r="E79" s="182"/>
      <c r="F79" s="182"/>
      <c r="G79" s="182"/>
    </row>
    <row r="80" spans="2:7" ht="16.5" customHeight="1">
      <c r="B80" s="71"/>
      <c r="C80" s="182"/>
      <c r="D80" s="182"/>
      <c r="E80" s="182"/>
      <c r="F80" s="182"/>
      <c r="G80" s="182"/>
    </row>
    <row r="81" spans="2:7" ht="16.5" customHeight="1">
      <c r="B81" s="71"/>
      <c r="C81" s="182"/>
      <c r="D81" s="182"/>
      <c r="E81" s="182"/>
      <c r="F81" s="182"/>
      <c r="G81" s="182"/>
    </row>
    <row r="82" spans="2:7" ht="16.5" customHeight="1">
      <c r="B82" s="71"/>
      <c r="C82" s="182"/>
      <c r="D82" s="182"/>
      <c r="E82" s="182"/>
      <c r="F82" s="182"/>
      <c r="G82" s="182"/>
    </row>
    <row r="83" spans="2:7" ht="16.5" customHeight="1">
      <c r="B83" s="71"/>
      <c r="C83" s="182"/>
      <c r="D83" s="182"/>
      <c r="E83" s="182"/>
      <c r="F83" s="182"/>
      <c r="G83" s="182"/>
    </row>
    <row r="84" spans="2:7" ht="16.5" customHeight="1">
      <c r="B84" s="71"/>
      <c r="C84" s="182"/>
      <c r="D84" s="182"/>
      <c r="E84" s="182"/>
      <c r="F84" s="182"/>
      <c r="G84" s="182"/>
    </row>
    <row r="85" spans="2:7" ht="16.5" customHeight="1">
      <c r="B85" s="71"/>
      <c r="C85" s="71"/>
      <c r="D85" s="71"/>
      <c r="E85" s="71"/>
      <c r="F85" s="182"/>
      <c r="G85" s="182"/>
    </row>
    <row r="86" spans="2:7" ht="16.5" customHeight="1">
      <c r="B86" s="71"/>
      <c r="C86" s="71"/>
      <c r="D86" s="71"/>
      <c r="E86" s="71"/>
      <c r="F86" s="71"/>
      <c r="G86" s="182"/>
    </row>
    <row r="87" spans="2:7" ht="16.5" customHeight="1">
      <c r="B87" s="71"/>
      <c r="C87" s="71"/>
      <c r="D87" s="71"/>
      <c r="E87" s="71"/>
      <c r="F87" s="71"/>
      <c r="G87" s="182"/>
    </row>
    <row r="88" spans="2:7" ht="16">
      <c r="B88" s="71"/>
      <c r="C88" s="71"/>
      <c r="D88" s="71"/>
      <c r="E88" s="71"/>
      <c r="F88" s="71"/>
      <c r="G88" s="182"/>
    </row>
    <row r="89" spans="2:7" ht="16">
      <c r="B89" s="71"/>
      <c r="C89" s="71"/>
      <c r="D89" s="71"/>
      <c r="E89" s="71"/>
      <c r="F89" s="71"/>
      <c r="G89" s="182"/>
    </row>
    <row r="90" spans="2:7">
      <c r="B90" s="71"/>
      <c r="C90" s="71"/>
      <c r="D90" s="71"/>
      <c r="E90" s="71"/>
      <c r="F90" s="71"/>
      <c r="G90" s="71"/>
    </row>
    <row r="91" spans="2:7">
      <c r="B91" s="71"/>
      <c r="C91" s="71"/>
      <c r="D91" s="71"/>
      <c r="E91" s="71"/>
      <c r="F91" s="71"/>
      <c r="G91" s="71"/>
    </row>
    <row r="92" spans="2:7">
      <c r="B92" s="71"/>
      <c r="C92" s="71"/>
      <c r="D92" s="71"/>
      <c r="E92" s="71"/>
      <c r="F92" s="71"/>
      <c r="G92" s="71"/>
    </row>
    <row r="93" spans="2:7">
      <c r="B93" s="71"/>
      <c r="C93" s="71"/>
      <c r="D93" s="71"/>
      <c r="E93" s="71"/>
      <c r="F93" s="71"/>
      <c r="G93" s="71"/>
    </row>
    <row r="94" spans="2:7">
      <c r="B94" s="71"/>
      <c r="C94" s="71"/>
      <c r="D94" s="71"/>
      <c r="E94" s="71"/>
      <c r="F94" s="71"/>
      <c r="G94" s="71"/>
    </row>
    <row r="95" spans="2:7">
      <c r="B95" s="71"/>
      <c r="C95" s="71"/>
      <c r="D95" s="71"/>
      <c r="E95" s="71"/>
      <c r="F95" s="71"/>
      <c r="G95" s="71"/>
    </row>
    <row r="96" spans="2:7">
      <c r="B96" s="71"/>
      <c r="C96" s="71"/>
      <c r="D96" s="71"/>
      <c r="E96" s="71"/>
      <c r="F96" s="71"/>
      <c r="G96" s="71"/>
    </row>
    <row r="97" spans="2:7">
      <c r="B97" s="71"/>
      <c r="C97" s="71"/>
      <c r="D97" s="71"/>
      <c r="E97" s="71"/>
      <c r="F97" s="71"/>
      <c r="G97" s="71"/>
    </row>
    <row r="98" spans="2:7">
      <c r="B98" s="71"/>
      <c r="C98" s="71"/>
      <c r="D98" s="71"/>
      <c r="E98" s="71"/>
      <c r="F98" s="71"/>
      <c r="G98" s="71"/>
    </row>
    <row r="99" spans="2:7">
      <c r="B99" s="71"/>
      <c r="C99" s="71"/>
      <c r="D99" s="71"/>
      <c r="E99" s="71"/>
      <c r="F99" s="71"/>
      <c r="G99" s="71"/>
    </row>
    <row r="100" spans="2:7">
      <c r="B100" s="71"/>
      <c r="C100" s="71"/>
      <c r="D100" s="71"/>
      <c r="E100" s="71"/>
      <c r="F100" s="71"/>
      <c r="G100" s="71"/>
    </row>
    <row r="101" spans="2:7">
      <c r="B101" s="71"/>
      <c r="C101" s="71"/>
      <c r="D101" s="71"/>
      <c r="E101" s="71"/>
      <c r="F101" s="71"/>
      <c r="G101" s="71"/>
    </row>
    <row r="102" spans="2:7">
      <c r="B102" s="71"/>
      <c r="C102" s="71"/>
      <c r="D102" s="71"/>
      <c r="E102" s="71"/>
      <c r="F102" s="71"/>
      <c r="G102" s="71"/>
    </row>
    <row r="103" spans="2:7">
      <c r="B103" s="71"/>
      <c r="C103" s="71"/>
      <c r="D103" s="71"/>
      <c r="E103" s="71"/>
      <c r="F103" s="71"/>
      <c r="G103" s="71"/>
    </row>
    <row r="104" spans="2:7">
      <c r="B104" s="71"/>
      <c r="C104" s="71"/>
      <c r="D104" s="71"/>
      <c r="E104" s="71"/>
      <c r="F104" s="71"/>
      <c r="G104" s="71"/>
    </row>
    <row r="105" spans="2:7">
      <c r="B105" s="71"/>
      <c r="C105" s="71"/>
      <c r="D105" s="71"/>
      <c r="E105" s="71"/>
      <c r="F105" s="71"/>
      <c r="G105" s="71"/>
    </row>
    <row r="106" spans="2:7">
      <c r="B106" s="71"/>
      <c r="C106" s="71"/>
      <c r="D106" s="71"/>
      <c r="E106" s="71"/>
      <c r="F106" s="71"/>
      <c r="G106" s="71"/>
    </row>
    <row r="107" spans="2:7">
      <c r="B107" s="71"/>
      <c r="C107" s="71"/>
      <c r="D107" s="71"/>
      <c r="E107" s="71"/>
      <c r="F107" s="71"/>
      <c r="G107" s="71"/>
    </row>
    <row r="108" spans="2:7">
      <c r="B108" s="71"/>
      <c r="C108" s="71"/>
      <c r="D108" s="71"/>
      <c r="E108" s="71"/>
      <c r="F108" s="71"/>
      <c r="G108" s="71"/>
    </row>
    <row r="109" spans="2:7">
      <c r="B109" s="71"/>
      <c r="C109" s="71"/>
      <c r="D109" s="71"/>
      <c r="E109" s="71"/>
      <c r="F109" s="71"/>
      <c r="G109" s="71"/>
    </row>
    <row r="110" spans="2:7">
      <c r="B110" s="71"/>
      <c r="C110" s="71"/>
      <c r="D110" s="71"/>
      <c r="E110" s="71"/>
      <c r="F110" s="71"/>
      <c r="G110" s="71"/>
    </row>
    <row r="111" spans="2:7">
      <c r="B111" s="71"/>
      <c r="C111" s="71"/>
      <c r="D111" s="71"/>
      <c r="E111" s="71"/>
      <c r="F111" s="71"/>
      <c r="G111" s="71"/>
    </row>
    <row r="112" spans="2:7">
      <c r="B112" s="71"/>
      <c r="C112" s="71"/>
      <c r="D112" s="71"/>
      <c r="E112" s="71"/>
      <c r="F112" s="71"/>
      <c r="G112" s="71"/>
    </row>
    <row r="113" spans="2:7">
      <c r="B113" s="71"/>
      <c r="C113" s="71"/>
      <c r="D113" s="71"/>
      <c r="E113" s="71"/>
      <c r="F113" s="71"/>
      <c r="G113" s="71"/>
    </row>
    <row r="114" spans="2:7">
      <c r="B114" s="71"/>
      <c r="C114" s="71"/>
      <c r="D114" s="71"/>
      <c r="E114" s="71"/>
      <c r="F114" s="71"/>
      <c r="G114" s="71"/>
    </row>
    <row r="115" spans="2:7">
      <c r="C115" s="200"/>
      <c r="D115" s="200"/>
      <c r="E115" s="200"/>
      <c r="F115" s="71"/>
      <c r="G115" s="71"/>
    </row>
    <row r="116" spans="2:7">
      <c r="F116" s="200"/>
      <c r="G116" s="71"/>
    </row>
    <row r="117" spans="2:7">
      <c r="G117" s="71"/>
    </row>
    <row r="118" spans="2:7">
      <c r="G118" s="71"/>
    </row>
    <row r="119" spans="2:7">
      <c r="G119" s="71"/>
    </row>
    <row r="120" spans="2:7">
      <c r="G120" s="200"/>
    </row>
    <row r="210" spans="3:3">
      <c r="C210" s="179" t="s">
        <v>110</v>
      </c>
    </row>
  </sheetData>
  <mergeCells count="1">
    <mergeCell ref="B31:G45"/>
  </mergeCells>
  <phoneticPr fontId="1" type="noConversion"/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EA9F5-B089-6648-901B-95815F2DDDC5}">
  <dimension ref="A1:CY340"/>
  <sheetViews>
    <sheetView zoomScale="141" workbookViewId="0">
      <pane xSplit="6" topLeftCell="G1" activePane="topRight" state="frozen"/>
      <selection pane="topRight" activeCell="E8" sqref="E8"/>
    </sheetView>
  </sheetViews>
  <sheetFormatPr baseColWidth="10" defaultRowHeight="15"/>
  <cols>
    <col min="1" max="1" width="7.5" style="261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17"/>
  </cols>
  <sheetData>
    <row r="1" spans="1:103" ht="16" thickBot="1">
      <c r="O1" s="357" t="s">
        <v>139</v>
      </c>
      <c r="P1" s="356" t="s">
        <v>142</v>
      </c>
      <c r="Q1" s="356"/>
      <c r="R1" s="356"/>
      <c r="S1" s="355"/>
      <c r="U1" s="357" t="s">
        <v>246</v>
      </c>
      <c r="V1" s="356" t="s">
        <v>143</v>
      </c>
      <c r="W1" s="356"/>
      <c r="X1" s="356"/>
      <c r="Y1" s="355"/>
      <c r="AA1" s="357" t="s">
        <v>246</v>
      </c>
      <c r="AB1" s="356" t="s">
        <v>144</v>
      </c>
      <c r="AC1" s="356"/>
      <c r="AD1" s="356"/>
      <c r="AE1" s="355"/>
      <c r="AG1" s="357" t="s">
        <v>246</v>
      </c>
      <c r="AH1" s="356" t="s">
        <v>145</v>
      </c>
      <c r="AI1" s="356"/>
      <c r="AJ1" s="356"/>
      <c r="AK1" s="355"/>
      <c r="AM1" s="357" t="s">
        <v>246</v>
      </c>
      <c r="AN1" s="356" t="s">
        <v>111</v>
      </c>
      <c r="AO1" s="356"/>
      <c r="AP1" s="356"/>
      <c r="AQ1" s="355"/>
      <c r="AS1" s="357" t="s">
        <v>246</v>
      </c>
      <c r="AT1" s="356" t="s">
        <v>118</v>
      </c>
      <c r="AU1" s="356"/>
      <c r="AV1" s="356"/>
      <c r="AW1" s="355"/>
      <c r="AY1" s="357" t="s">
        <v>310</v>
      </c>
      <c r="AZ1" s="356" t="s">
        <v>310</v>
      </c>
      <c r="BA1" s="356"/>
      <c r="BB1" s="356"/>
      <c r="BC1" s="355"/>
      <c r="BE1" s="357" t="s">
        <v>246</v>
      </c>
      <c r="BF1" s="356" t="s">
        <v>310</v>
      </c>
      <c r="BG1" s="356"/>
      <c r="BH1" s="356"/>
      <c r="BI1" s="355"/>
      <c r="BK1" s="357" t="s">
        <v>246</v>
      </c>
      <c r="BL1" s="356" t="s">
        <v>121</v>
      </c>
      <c r="BM1" s="356"/>
      <c r="BN1" s="356"/>
      <c r="BO1" s="355"/>
      <c r="BQ1" s="2" t="s">
        <v>246</v>
      </c>
      <c r="BR1" s="1" t="s">
        <v>178</v>
      </c>
      <c r="BS1" s="2"/>
      <c r="BT1" s="2"/>
      <c r="BU1" s="2"/>
      <c r="BW1" s="2" t="s">
        <v>246</v>
      </c>
      <c r="BX1" s="1" t="s">
        <v>284</v>
      </c>
      <c r="BY1" s="2"/>
      <c r="BZ1" s="2"/>
      <c r="CA1" s="2"/>
      <c r="CC1" s="2" t="s">
        <v>246</v>
      </c>
      <c r="CD1" s="1" t="s">
        <v>285</v>
      </c>
      <c r="CE1" s="2"/>
      <c r="CF1" s="2"/>
      <c r="CG1" s="2"/>
      <c r="CI1" s="2" t="s">
        <v>246</v>
      </c>
      <c r="CJ1" s="1" t="s">
        <v>286</v>
      </c>
      <c r="CK1" s="2"/>
      <c r="CL1" s="2"/>
      <c r="CM1" s="2"/>
      <c r="CO1" s="2" t="s">
        <v>246</v>
      </c>
      <c r="CP1" s="1" t="s">
        <v>177</v>
      </c>
      <c r="CQ1" s="2"/>
      <c r="CR1" s="2"/>
      <c r="CS1" s="2"/>
      <c r="CU1" s="2" t="s">
        <v>246</v>
      </c>
      <c r="CV1" s="1" t="s">
        <v>176</v>
      </c>
      <c r="CW1" s="2"/>
      <c r="CX1" s="2"/>
      <c r="CY1" s="2"/>
    </row>
    <row r="2" spans="1:103">
      <c r="A2" s="354" t="str">
        <f>'DB_243way_Regular Symbol'!L1</f>
        <v>Symbol</v>
      </c>
      <c r="B2" s="140">
        <f>DB_OverView!C26</f>
        <v>3</v>
      </c>
      <c r="C2" s="140">
        <f>DB_OverView!D26</f>
        <v>3</v>
      </c>
      <c r="D2" s="140">
        <f>DB_OverView!E26</f>
        <v>3</v>
      </c>
      <c r="E2" s="140">
        <f>DB_OverView!F26</f>
        <v>3</v>
      </c>
      <c r="F2" s="144">
        <f>DB_OverView!G26</f>
        <v>3</v>
      </c>
      <c r="H2" s="353" t="s">
        <v>322</v>
      </c>
      <c r="I2" s="352">
        <v>1</v>
      </c>
      <c r="J2" s="352">
        <v>2</v>
      </c>
      <c r="K2" s="352">
        <v>3</v>
      </c>
      <c r="L2" s="352">
        <v>4</v>
      </c>
      <c r="M2" s="351">
        <v>5</v>
      </c>
      <c r="O2" s="342"/>
      <c r="P2" s="2"/>
      <c r="Q2" s="2"/>
      <c r="R2" s="2"/>
      <c r="S2" s="128"/>
      <c r="U2" s="342"/>
      <c r="V2" s="2"/>
      <c r="W2" s="2"/>
      <c r="X2" s="2"/>
      <c r="Y2" s="128"/>
      <c r="AA2" s="342"/>
      <c r="AB2" s="2"/>
      <c r="AC2" s="2"/>
      <c r="AD2" s="2"/>
      <c r="AE2" s="128"/>
      <c r="AG2" s="342"/>
      <c r="AH2" s="2"/>
      <c r="AI2" s="2"/>
      <c r="AJ2" s="2"/>
      <c r="AK2" s="128"/>
      <c r="AM2" s="342"/>
      <c r="AN2" s="2"/>
      <c r="AO2" s="2"/>
      <c r="AP2" s="2"/>
      <c r="AQ2" s="128"/>
      <c r="AS2" s="342"/>
      <c r="AT2" s="2"/>
      <c r="AU2" s="2"/>
      <c r="AV2" s="2"/>
      <c r="AW2" s="128"/>
      <c r="AY2" s="342"/>
      <c r="AZ2" s="2"/>
      <c r="BA2" s="2"/>
      <c r="BB2" s="2"/>
      <c r="BC2" s="128"/>
      <c r="BE2" s="342"/>
      <c r="BF2" s="2"/>
      <c r="BG2" s="2"/>
      <c r="BH2" s="2"/>
      <c r="BI2" s="128"/>
      <c r="BK2" s="342"/>
      <c r="BL2" s="2"/>
      <c r="BM2" s="2"/>
      <c r="BN2" s="2"/>
      <c r="BO2" s="128"/>
      <c r="BQ2" s="2"/>
      <c r="BR2" s="2"/>
      <c r="BS2" s="2"/>
      <c r="BT2" s="2"/>
      <c r="BU2" s="2"/>
      <c r="BW2" s="2"/>
      <c r="BX2" s="2"/>
      <c r="BY2" s="2"/>
      <c r="BZ2" s="2"/>
      <c r="CA2" s="2"/>
      <c r="CC2" s="2"/>
      <c r="CD2" s="2"/>
      <c r="CE2" s="2"/>
      <c r="CF2" s="2"/>
      <c r="CG2" s="2"/>
      <c r="CI2" s="2"/>
      <c r="CJ2" s="2"/>
      <c r="CK2" s="2"/>
      <c r="CL2" s="2"/>
      <c r="CM2" s="2"/>
      <c r="CO2" s="2"/>
      <c r="CP2" s="2"/>
      <c r="CQ2" s="2"/>
      <c r="CR2" s="2"/>
      <c r="CS2" s="2"/>
      <c r="CU2" s="2"/>
      <c r="CV2" s="2"/>
      <c r="CW2" s="2"/>
      <c r="CX2" s="2"/>
      <c r="CY2" s="2"/>
    </row>
    <row r="3" spans="1:103">
      <c r="A3" s="350" t="s">
        <v>322</v>
      </c>
      <c r="B3" s="349">
        <v>1</v>
      </c>
      <c r="C3" s="349">
        <v>2</v>
      </c>
      <c r="D3" s="349">
        <v>3</v>
      </c>
      <c r="E3" s="349">
        <v>4</v>
      </c>
      <c r="F3" s="348">
        <v>5</v>
      </c>
      <c r="H3" s="345" t="s">
        <v>142</v>
      </c>
      <c r="I3" s="2">
        <f>SUM(O4:O200)</f>
        <v>36</v>
      </c>
      <c r="J3" s="2">
        <f>SUM(P4:P200)</f>
        <v>24</v>
      </c>
      <c r="K3" s="2">
        <f>SUM(Q4:Q200)</f>
        <v>44</v>
      </c>
      <c r="L3" s="2">
        <f>SUM(R4:R200)</f>
        <v>31</v>
      </c>
      <c r="M3" s="2">
        <f>SUM(S4:S200)</f>
        <v>70</v>
      </c>
      <c r="O3" s="347" t="s">
        <v>0</v>
      </c>
      <c r="P3" s="106" t="s">
        <v>15</v>
      </c>
      <c r="Q3" s="106" t="s">
        <v>16</v>
      </c>
      <c r="R3" s="106" t="s">
        <v>17</v>
      </c>
      <c r="S3" s="346" t="s">
        <v>18</v>
      </c>
      <c r="U3" s="347" t="s">
        <v>0</v>
      </c>
      <c r="V3" s="106" t="s">
        <v>15</v>
      </c>
      <c r="W3" s="106" t="s">
        <v>16</v>
      </c>
      <c r="X3" s="106" t="s">
        <v>17</v>
      </c>
      <c r="Y3" s="346" t="s">
        <v>18</v>
      </c>
      <c r="AA3" s="347" t="s">
        <v>0</v>
      </c>
      <c r="AB3" s="106" t="s">
        <v>15</v>
      </c>
      <c r="AC3" s="106" t="s">
        <v>16</v>
      </c>
      <c r="AD3" s="106" t="s">
        <v>17</v>
      </c>
      <c r="AE3" s="346" t="s">
        <v>18</v>
      </c>
      <c r="AG3" s="347" t="s">
        <v>0</v>
      </c>
      <c r="AH3" s="106" t="s">
        <v>15</v>
      </c>
      <c r="AI3" s="106" t="s">
        <v>16</v>
      </c>
      <c r="AJ3" s="106" t="s">
        <v>17</v>
      </c>
      <c r="AK3" s="346" t="s">
        <v>18</v>
      </c>
      <c r="AM3" s="347" t="s">
        <v>0</v>
      </c>
      <c r="AN3" s="106" t="s">
        <v>15</v>
      </c>
      <c r="AO3" s="106" t="s">
        <v>16</v>
      </c>
      <c r="AP3" s="106" t="s">
        <v>17</v>
      </c>
      <c r="AQ3" s="346" t="s">
        <v>18</v>
      </c>
      <c r="AS3" s="347" t="s">
        <v>0</v>
      </c>
      <c r="AT3" s="106" t="s">
        <v>15</v>
      </c>
      <c r="AU3" s="106" t="s">
        <v>16</v>
      </c>
      <c r="AV3" s="106" t="s">
        <v>17</v>
      </c>
      <c r="AW3" s="346" t="s">
        <v>18</v>
      </c>
      <c r="AY3" s="347" t="s">
        <v>0</v>
      </c>
      <c r="AZ3" s="106" t="s">
        <v>15</v>
      </c>
      <c r="BA3" s="106" t="s">
        <v>16</v>
      </c>
      <c r="BB3" s="106" t="s">
        <v>17</v>
      </c>
      <c r="BC3" s="346" t="s">
        <v>18</v>
      </c>
      <c r="BE3" s="347" t="s">
        <v>0</v>
      </c>
      <c r="BF3" s="106" t="s">
        <v>15</v>
      </c>
      <c r="BG3" s="106" t="s">
        <v>16</v>
      </c>
      <c r="BH3" s="106" t="s">
        <v>17</v>
      </c>
      <c r="BI3" s="346" t="s">
        <v>18</v>
      </c>
      <c r="BK3" s="347" t="s">
        <v>0</v>
      </c>
      <c r="BL3" s="106" t="s">
        <v>15</v>
      </c>
      <c r="BM3" s="106" t="s">
        <v>16</v>
      </c>
      <c r="BN3" s="106" t="s">
        <v>17</v>
      </c>
      <c r="BO3" s="346" t="s">
        <v>18</v>
      </c>
      <c r="BQ3" s="106" t="s">
        <v>0</v>
      </c>
      <c r="BR3" s="106" t="s">
        <v>15</v>
      </c>
      <c r="BS3" s="106" t="s">
        <v>16</v>
      </c>
      <c r="BT3" s="106" t="s">
        <v>17</v>
      </c>
      <c r="BU3" s="106" t="s">
        <v>18</v>
      </c>
      <c r="BW3" s="106" t="s">
        <v>0</v>
      </c>
      <c r="BX3" s="106" t="s">
        <v>15</v>
      </c>
      <c r="BY3" s="106" t="s">
        <v>16</v>
      </c>
      <c r="BZ3" s="106" t="s">
        <v>17</v>
      </c>
      <c r="CA3" s="106" t="s">
        <v>18</v>
      </c>
      <c r="CC3" s="106" t="s">
        <v>0</v>
      </c>
      <c r="CD3" s="106" t="s">
        <v>15</v>
      </c>
      <c r="CE3" s="106" t="s">
        <v>16</v>
      </c>
      <c r="CF3" s="106" t="s">
        <v>17</v>
      </c>
      <c r="CG3" s="106" t="s">
        <v>18</v>
      </c>
      <c r="CI3" s="106" t="s">
        <v>0</v>
      </c>
      <c r="CJ3" s="106" t="s">
        <v>15</v>
      </c>
      <c r="CK3" s="106" t="s">
        <v>16</v>
      </c>
      <c r="CL3" s="106" t="s">
        <v>17</v>
      </c>
      <c r="CM3" s="106" t="s">
        <v>18</v>
      </c>
      <c r="CO3" s="106" t="s">
        <v>0</v>
      </c>
      <c r="CP3" s="106" t="s">
        <v>15</v>
      </c>
      <c r="CQ3" s="106" t="s">
        <v>16</v>
      </c>
      <c r="CR3" s="106" t="s">
        <v>17</v>
      </c>
      <c r="CS3" s="106" t="s">
        <v>18</v>
      </c>
      <c r="CU3" s="106" t="s">
        <v>0</v>
      </c>
      <c r="CV3" s="106" t="s">
        <v>15</v>
      </c>
      <c r="CW3" s="106" t="s">
        <v>16</v>
      </c>
      <c r="CX3" s="106" t="s">
        <v>17</v>
      </c>
      <c r="CY3" s="106" t="s">
        <v>18</v>
      </c>
    </row>
    <row r="4" spans="1:103">
      <c r="A4" s="341">
        <f>IF('DB_243way_Regular Symbol'!L3="","",'DB_243way_Regular Symbol'!L3)</f>
        <v>0</v>
      </c>
      <c r="B4" s="184" t="str">
        <f>IF('DB_243way_Regular Symbol'!M3="",
IF($A4-'DB_243way_Regular Symbol'!D$16&gt;='DB_243way_RegularＸ_W()'!B$2-1,"",VLOOKUP($A4-'DB_243way_Regular Symbol'!D$16,'DB_243way_Regular Symbol'!$L$3:$Q$250,'DB_243way_RegularＸ_W()'!B$3+1,FALSE)),
'DB_243way_Regular Symbol'!M3)</f>
        <v>J</v>
      </c>
      <c r="C4" s="184" t="str">
        <f>IF('DB_243way_Regular Symbol'!N3="",
IF($A4-'DB_243way_Regular Symbol'!E$16&gt;='DB_243way_RegularＸ_W()'!C$2-1,"",VLOOKUP($A4-'DB_243way_Regular Symbol'!E$16,'DB_243way_Regular Symbol'!$L$3:$Q$250,'DB_243way_RegularＸ_W()'!C$3+1,FALSE)),
'DB_243way_Regular Symbol'!N3)</f>
        <v>M1</v>
      </c>
      <c r="D4" s="184" t="str">
        <f>IF('DB_243way_Regular Symbol'!O3="",
IF($A4-'DB_243way_Regular Symbol'!F$16&gt;='DB_243way_RegularＸ_W()'!D$2-1,"",VLOOKUP($A4-'DB_243way_Regular Symbol'!F$16,'DB_243way_Regular Symbol'!$L$3:$Q$250,'DB_243way_RegularＸ_W()'!D$3+1,FALSE)),
'DB_243way_Regular Symbol'!O3)</f>
        <v>M5</v>
      </c>
      <c r="E4" s="184" t="str">
        <f>IF('DB_243way_Regular Symbol'!P3="",
IF($A4-'DB_243way_Regular Symbol'!G$16&gt;='DB_243way_RegularＸ_W()'!E$2-1,"",VLOOKUP($A4-'DB_243way_Regular Symbol'!G$16,'DB_243way_Regular Symbol'!$L$3:$Q$250,'DB_243way_RegularＸ_W()'!E$3+1,FALSE)),
'DB_243way_Regular Symbol'!P3)</f>
        <v>TE</v>
      </c>
      <c r="F4" s="184" t="str">
        <f>IF('DB_243way_Regular Symbol'!Q3="",
IF($A4-'DB_243way_Regular Symbol'!H$16&gt;='DB_243way_RegularＸ_W()'!F$2-1,"",VLOOKUP($A4-'DB_243way_Regular Symbol'!H$16,'DB_243way_Regular Symbol'!$L$3:$Q$250,'DB_243way_RegularＸ_W()'!F$3+1,FALSE)),
'DB_243way_Regular Symbol'!Q3)</f>
        <v>S1</v>
      </c>
      <c r="H4" s="345" t="s">
        <v>143</v>
      </c>
      <c r="I4" s="2">
        <f>SUM(U4:U200)</f>
        <v>33</v>
      </c>
      <c r="J4" s="2">
        <f>SUM(V4:V200)</f>
        <v>27</v>
      </c>
      <c r="K4" s="2">
        <f>SUM(W4:W200)</f>
        <v>47</v>
      </c>
      <c r="L4" s="2">
        <f>SUM(X4:X200)</f>
        <v>33</v>
      </c>
      <c r="M4" s="2">
        <f>SUM(Y4:Y200)</f>
        <v>61</v>
      </c>
      <c r="O4" s="342">
        <f>IF($A4&gt;='DB_243way_Regular Symbol'!D$16,"",IF(B4=0,"",IF(OR(B4=$O$1,B4=$P$1,B5=$O$1,B5=$P$1,B6=$O$1,B6=$P$1),0,1)))</f>
        <v>1</v>
      </c>
      <c r="P4" s="2">
        <f>IF($A4&gt;='DB_243way_Regular Symbol'!E$16,"",IF(C4=0,"",IF(OR(C4=$O$1,C4=$P$1,C5=$O$1,C5=$P$1,C6=$O$1,C6=$P$1),0,1)))</f>
        <v>0</v>
      </c>
      <c r="Q4" s="2">
        <f>IF($A4&gt;='DB_243way_Regular Symbol'!F$16,"",IF(D4=0,"",IF(OR(D4=$O$1,D4=$P$1,D5=$O$1,D5=$P$1,D6=$O$1,D6=$P$1),0,1)))</f>
        <v>1</v>
      </c>
      <c r="R4" s="2">
        <f>IF($A4&gt;='DB_243way_Regular Symbol'!G$16,"",IF(E4=0,"",IF(OR(E4=$O$1,E4=$P$1,E5=$O$1,E5=$P$1,E6=$O$1,E6=$P$1),0,1)))</f>
        <v>1</v>
      </c>
      <c r="S4" s="128">
        <f>IF($A4&gt;='DB_243way_Regular Symbol'!H$16,"",IF(F4=0,"",IF(OR(F4=$O$1,F4=$P$1,F5=$O$1,F5=$P$1,F6=$O$1,F6=$P$1),0,1)))</f>
        <v>1</v>
      </c>
      <c r="U4" s="342">
        <f>IF($A4&gt;='DB_243way_Regular Symbol'!D$16,"",IF(B4=0,"",IF(OR(B4=$U$1,B4=$V$1,B5=$U$1,B5=$V$1,B6=$U$1,B6=$V$1),0,1)))</f>
        <v>1</v>
      </c>
      <c r="V4" s="2">
        <f>IF($A4&gt;='DB_243way_Regular Symbol'!E$16,"",IF(C4=0,"",IF(OR(C4=$U$1,C4=$V$1,C5=$U$1,C5=$V$1,C6=$U$1,C6=$V$1),0,1)))</f>
        <v>1</v>
      </c>
      <c r="W4" s="2">
        <f>IF($A4&gt;='DB_243way_Regular Symbol'!F$16,"",IF(D4=0,"",IF(OR(D4=$U$1,D4=$V$1,D5=$U$1,D5=$V$1,D6=$U$1,D6=$V$1),0,1)))</f>
        <v>1</v>
      </c>
      <c r="X4" s="2">
        <f>IF($A4&gt;='DB_243way_Regular Symbol'!G$16,"",IF(E4=0,"",IF(OR(E4=$U$1,E4=$V$1,E5=$U$1,E5=$V$1,E6=$U$1,E6=$V$1),0,1)))</f>
        <v>1</v>
      </c>
      <c r="Y4" s="128">
        <f>IF($A4&gt;='DB_243way_Regular Symbol'!H$16,"",IF(F4=0,"",IF(OR(F4=$U$1,F4=$V$1,F5=$U$1,F5=$V$1,F6=$U$1,F6=$V$1),0,1)))</f>
        <v>1</v>
      </c>
      <c r="AA4" s="342">
        <f>IF($A4&gt;='DB_243way_Regular Symbol'!D$16,"",IF(B4=0,"",IF(OR(B4=$AA$1,B4=$AB$1,B5=$AA$1,B5=$AB$1,B6=$AA$1,,B6=$AB$1),0,1)))</f>
        <v>0</v>
      </c>
      <c r="AB4" s="2">
        <f>IF($A4&gt;='DB_243way_Regular Symbol'!E$16,"",IF(C4=0,"",IF(OR(C4=$AA$1,C4=$AB$1,C5=$AA$1,C5=$AB$1,C6=$AA$1,,C6=$AB$1),0,1)))</f>
        <v>1</v>
      </c>
      <c r="AC4" s="2">
        <f>IF($A4&gt;='DB_243way_Regular Symbol'!F$16,"",IF(D4=0,"",IF(OR(D4=$AA$1,D4=$AB$1,D5=$AA$1,D5=$AB$1,D6=$AA$1,,D6=$AB$1),0,1)))</f>
        <v>1</v>
      </c>
      <c r="AD4" s="2">
        <f>IF($A4&gt;='DB_243way_Regular Symbol'!G$16,"",IF(E4=0,"",IF(OR(E4=$AA$1,E4=$AB$1,E5=$AA$1,E5=$AB$1,E6=$AA$1,,E6=$AB$1),0,1)))</f>
        <v>0</v>
      </c>
      <c r="AE4" s="128">
        <f>IF($A4&gt;='DB_243way_Regular Symbol'!H$16,"",IF(F4=0,"",IF(OR(F4=$AA$1,F4=$AB$1,F5=$AA$1,F5=$AB$1,F6=$AA$1,,F6=$AB$1),0,1)))</f>
        <v>1</v>
      </c>
      <c r="AG4" s="342">
        <f>IF($A4&gt;='DB_243way_Regular Symbol'!D$16,"",IF(B4=0,"",IF(OR(B4=$AG$1,B4=$AH$1,B5=$AG$1,B5=$AH$1,B6=$AG$1,B6=$AH$1),0,1)))</f>
        <v>1</v>
      </c>
      <c r="AH4" s="2">
        <f>IF($A4&gt;='DB_243way_Regular Symbol'!E$16,"",IF(C4=0,"",IF(OR(C4=$AG$1,C4=$AH$1,C5=$AG$1,C5=$AH$1,C6=$AG$1,C6=$AH$1),0,1)))</f>
        <v>1</v>
      </c>
      <c r="AI4" s="2">
        <f>IF($A4&gt;='DB_243way_Regular Symbol'!F$16,"",IF(D4=0,"",IF(OR(D4=$AG$1,D4=$AH$1,D5=$AG$1,D5=$AH$1,D6=$AG$1,D6=$AH$1),0,1)))</f>
        <v>1</v>
      </c>
      <c r="AJ4" s="2">
        <f>IF($A4&gt;='DB_243way_Regular Symbol'!G$16,"",IF(E4=0,"",IF(OR(E4=$AG$1,E4=$AH$1,E5=$AG$1,E5=$AH$1,E6=$AG$1,E6=$AH$1),0,1)))</f>
        <v>1</v>
      </c>
      <c r="AK4" s="128">
        <f>IF($A4&gt;='DB_243way_Regular Symbol'!H$16,"",IF(F4=0,"",IF(OR(F4=$AG$1,F4=$AH$1,F5=$AG$1,F5=$AH$1,F6=$AG$1,F6=$AH$1),0,1)))</f>
        <v>1</v>
      </c>
      <c r="AM4" s="342">
        <f>IF($A4&gt;='DB_243way_Regular Symbol'!D$16,"",IF(B4=0,"",IF(OR(B4=$AM$1,B4=$AN$1,B5=$AM$1,B5=$AN$1,B6=$AM$1,B6=$AN$1),0,1)))</f>
        <v>1</v>
      </c>
      <c r="AN4" s="2">
        <f>IF($A4&gt;='DB_243way_Regular Symbol'!E$16,"",IF(C4=0,"",IF(OR(C4=$AM$1,C4=$AN$1,C5=$AM$1,C5=$AN$1,C6=$AM$1,C6=$AN$1),0,1)))</f>
        <v>1</v>
      </c>
      <c r="AO4" s="2">
        <f>IF($A4&gt;='DB_243way_Regular Symbol'!F$16,"",IF(D4=0,"",IF(OR(D4=$AM$1,D4=$AN$1,D5=$AM$1,D5=$AN$1,D6=$AM$1,D6=$AN$1),0,1)))</f>
        <v>0</v>
      </c>
      <c r="AP4" s="2">
        <f>IF($A4&gt;='DB_243way_Regular Symbol'!G$16,"",IF(E4=0,"",IF(OR(E4=$AM$1,E4=$AN$1,E5=$AM$1,E5=$AN$1,E6=$AM$1,E6=$AN$1),0,1)))</f>
        <v>1</v>
      </c>
      <c r="AQ4" s="128">
        <f>IF($A4&gt;='DB_243way_Regular Symbol'!H$16,"",IF(F4=0,"",IF(OR(F4=$AM$1,F4=$AN$1,F5=$AM$1,F5=$AN$1,F6=$AM$1,F6=$AN$1),0,1)))</f>
        <v>1</v>
      </c>
      <c r="AS4" s="342">
        <f>IF($A4&gt;='DB_243way_Regular Symbol'!D$16,"",IF(B4=0,"",IF(OR(B4=$AM$1,B4=$AT$1,B5=$AM$1,B5=$AT$1,B6=$AM$1,B6=$AT$1),0,1)))</f>
        <v>1</v>
      </c>
      <c r="AT4" s="2">
        <f>IF($A4&gt;='DB_243way_Regular Symbol'!E$16,"",IF(C4=0,"",IF(OR(C4=$AM$1,C4=$AT$1,C5=$AM$1,C5=$AT$1,C6=$AM$1,C6=$AT$1),0,1)))</f>
        <v>1</v>
      </c>
      <c r="AU4" s="2">
        <f>IF($A4&gt;='DB_243way_Regular Symbol'!F$16,"",IF(D4=0,"",IF(OR(D4=$AM$1,D4=$AT$1,D5=$AM$1,D5=$AT$1,D6=$AM$1,D6=$AT$1),0,1)))</f>
        <v>1</v>
      </c>
      <c r="AV4" s="2">
        <f>IF($A4&gt;='DB_243way_Regular Symbol'!G$16,"",IF(E4=0,"",IF(OR(E4=$AM$1,E4=$AT$1,E5=$AM$1,E5=$AT$1,E6=$AM$1,E6=$AT$1),0,1)))</f>
        <v>1</v>
      </c>
      <c r="AW4" s="128">
        <f>IF($A4&gt;='DB_243way_Regular Symbol'!H$16,"",IF(F4=0,"",IF(OR(F4=$AM$1,F4=$AT$1,F5=$AM$1,F5=$AT$1,F6=$AM$1,F6=$AT$1),0,1)))</f>
        <v>1</v>
      </c>
      <c r="AY4" s="342"/>
      <c r="AZ4" s="2"/>
      <c r="BA4" s="2">
        <f>IF($A4&gt;='DB_243way_Regular Symbol'!F$16,"",COUNTIF(D4:D6,$AZ$1))</f>
        <v>0</v>
      </c>
      <c r="BB4" s="2">
        <f>IF($A4&gt;='DB_243way_Regular Symbol'!G$16,"",COUNTIF(E4:E6,$AZ$1))</f>
        <v>0</v>
      </c>
      <c r="BC4" s="2">
        <f>IF($A4&gt;='DB_243way_Regular Symbol'!H$16,"",COUNTIF(F4:F6,$AZ$1))</f>
        <v>0</v>
      </c>
      <c r="BE4" s="342">
        <f>IF($A4&gt;='DB_243way_Regular Symbol'!D$16,"",IF(B4=0,"",IF(OR(B4=$AM$1,B4=$BF$1,B5=$AM$1,B5=$BF$1,B6=$AM$1,B6=$BF$1),1,0)))</f>
        <v>0</v>
      </c>
      <c r="BF4" s="342">
        <f>IF($A4&gt;='DB_243way_Regular Symbol'!E$16,"",IF(C4=0,"",IF(OR(C4=$AM$1,C4=$BF$1,C5=$AM$1,C5=$BF$1,C6=$AM$1,C6=$BF$1),1,0)))</f>
        <v>0</v>
      </c>
      <c r="BG4" s="342">
        <f>IF($A4&gt;='DB_243way_Regular Symbol'!F$16,"",IF(D4=0,"",IF(OR(D4=$AM$1,D4=$BF$1,D5=$AM$1,D5=$BF$1,D6=$AM$1,D6=$BF$1),1,0)))</f>
        <v>0</v>
      </c>
      <c r="BH4" s="342">
        <f>IF($A4&gt;='DB_243way_Regular Symbol'!G$16,"",IF(E4=0,"",IF(OR(E4=$AM$1,E4=$BF$1,E5=$AM$1,E5=$BF$1,E6=$AM$1,E6=$BF$1),1,0)))</f>
        <v>0</v>
      </c>
      <c r="BI4" s="342">
        <f>IF($A4&gt;='DB_243way_Regular Symbol'!H$16,"",IF(F4=0,"",IF(OR(F4=$AM$1,F4=$BF$1,F5=$AM$1,F5=$BF$1,F6=$AM$1,F6=$BF$1),1,0)))</f>
        <v>0</v>
      </c>
      <c r="BK4" s="342">
        <f>IF($A4&gt;='DB_243way_Regular Symbol'!D$16,"",IF(B4=0,"",IF(OR(B4=$AM$1,B4=$BL$1,B5=$AM$1,B5=$BL$1,B6=$AM$1,B6=$BL$1),0,1)))</f>
        <v>1</v>
      </c>
      <c r="BL4" s="2">
        <f>IF($A4&gt;='DB_243way_Regular Symbol'!E$16,"",IF(C4=0,"",IF(OR(C4=$AM$1,C4=$BL$1,C5=$AM$1,C5=$BL$1,C6=$AM$1,C6=$BL$1),0,1)))</f>
        <v>1</v>
      </c>
      <c r="BM4" s="2">
        <f>IF($A4&gt;='DB_243way_Regular Symbol'!F$16,"",IF(D4=0,"",IF(OR(D4=$AM$1,D4=$BL$1,D5=$AM$1,D5=$BL$1,D6=$AM$1,D6=$BL$1),0,1)))</f>
        <v>1</v>
      </c>
      <c r="BN4" s="2">
        <f>IF($A4&gt;='DB_243way_Regular Symbol'!G$16,"",IF(E4=0,"",IF(OR(E4=$AM$1,E4=$BL$1,E5=$AM$1,E5=$BL$1,E6=$AM$1,E6=$BL$1),0,1)))</f>
        <v>1</v>
      </c>
      <c r="BO4" s="128">
        <f>IF($A4&gt;='DB_243way_Regular Symbol'!H$16,"",IF(F4=0,"",IF(OR(F4=$AM$1,F4=$BL$1,F5=$AM$1,F5=$BL$1,F6=$AM$1,F6=$BL$1),0,1)))</f>
        <v>1</v>
      </c>
      <c r="BQ4" s="2">
        <f>IF($A4&gt;='DB_243way_Regular Symbol'!D$16,"",IF(B4=0,"",IF(OR(B4=$BQ$1,B4=$BR$1,B5=$BQ$1,B5=$BR$1,B6=$BQ$1,B6=$BR$1),0,1)))</f>
        <v>1</v>
      </c>
      <c r="BR4" s="2">
        <f>IF($A4&gt;='DB_243way_Regular Symbol'!E$16,"",IF(C4=0,"",IF(OR(C4=$BQ$1,C4=$BR$1,C5=$BQ$1,C5=$BR$1,C6=$BQ$1,C6=$BR$1),0,1)))</f>
        <v>1</v>
      </c>
      <c r="BS4" s="2">
        <f>IF($A4&gt;='DB_243way_Regular Symbol'!F$16,"",IF(D4=0,"",IF(OR(D4=$BQ$1,D4=$BR$1,D5=$BQ$1,D5=$BR$1,D6=$BQ$1,D6=$BR$1),0,1)))</f>
        <v>0</v>
      </c>
      <c r="BT4" s="2">
        <f>IF($A4&gt;='DB_243way_Regular Symbol'!G$16,"",IF(E4=0,"",IF(OR(E4=$BQ$1,E4=$BR$1,E5=$BQ$1,E5=$BR$1,E6=$BQ$1,E6=$BR$1),0,1)))</f>
        <v>0</v>
      </c>
      <c r="BU4" s="2">
        <f>IF($A4&gt;='DB_243way_Regular Symbol'!H$16,"",IF(F4=0,"",IF(OR(F4=$BQ$1,F4=$BR$1,F5=$BQ$1,F5=$BR$1,F6=$BQ$1,F6=$BR$1),0,1)))</f>
        <v>1</v>
      </c>
      <c r="BW4" s="2">
        <f>IF($A4&gt;='DB_243way_Regular Symbol'!D$16,"",IF(B4=0,"",IF(OR(B4=$BW$1,B5=$BW$1,B6=$BW$1,B4=$BX$1,B5=$BX$1,B6=$BX$1),0,1)))</f>
        <v>1</v>
      </c>
      <c r="BX4" s="2">
        <f>IF($A4&gt;='DB_243way_Regular Symbol'!E$16,"",IF(C4=0,"",IF(OR(C4=$BW$1,C5=$BW$1,C6=$BW$1,C4=$BX$1,C5=$BX$1,C6=$BX$1),0,1)))</f>
        <v>0</v>
      </c>
      <c r="BY4" s="2">
        <f>IF($A4&gt;='DB_243way_Regular Symbol'!F$16,"",IF(D4=0,"",IF(OR(D4=$BW$1,D5=$BW$1,D6=$BW$1,D4=$BX$1,D5=$BX$1,D6=$BX$1),0,1)))</f>
        <v>0</v>
      </c>
      <c r="BZ4" s="2">
        <f>IF($A4&gt;='DB_243way_Regular Symbol'!G$16,"",IF(E4=0,"",IF(OR(E4=$BW$1,E5=$BW$1,E6=$BW$1,E4=$BX$1,E5=$BX$1,E6=$BX$1),0,1)))</f>
        <v>1</v>
      </c>
      <c r="CA4" s="2">
        <f>IF($A4&gt;='DB_243way_Regular Symbol'!H$16,"",IF(F4=0,"",IF(OR(F4=$BW$1,F5=$BW$1,F6=$BW$1,F4=$BX$1,F5=$BX$1,F6=$BX$1),0,1)))</f>
        <v>1</v>
      </c>
      <c r="CC4" s="2">
        <f>IF($A4&gt;='DB_243way_Regular Symbol'!D$16,"",IF(B4=0,"",IF(OR(B4=$BW$1,B5=$BW$1,B6=$BW$1,B4=$CD$1,B5=$CD$1,B6=$CD$1),0,1)))</f>
        <v>1</v>
      </c>
      <c r="CD4" s="2">
        <f>IF($A4&gt;='DB_243way_Regular Symbol'!E$16,"",IF(C4=0,"",IF(OR(C4=$BW$1,C5=$BW$1,C6=$BW$1,C4=$CD$1,C5=$CD$1,C6=$CD$1),0,1)))</f>
        <v>1</v>
      </c>
      <c r="CE4" s="2">
        <f>IF($A4&gt;='DB_243way_Regular Symbol'!F$16,"",IF(D4=0,"",IF(OR(D4=$BW$1,D5=$BW$1,D6=$BW$1,D4=$CD$1,D5=$CD$1,D6=$CD$1),0,1)))</f>
        <v>1</v>
      </c>
      <c r="CF4" s="2">
        <f>IF($A4&gt;='DB_243way_Regular Symbol'!G$16,"",IF(E4=0,"",IF(OR(E4=$BW$1,E5=$BW$1,E6=$BW$1,E4=$CD$1,E5=$CD$1,E6=$CD$1),0,1)))</f>
        <v>1</v>
      </c>
      <c r="CG4" s="2">
        <f>IF($A4&gt;='DB_243way_Regular Symbol'!H$16,"",IF(F4=0,"",IF(OR(F4=$BW$1,F5=$BW$1,F6=$BW$1,F4=$CD$1,F5=$CD$1,F6=$CD$1),0,1)))</f>
        <v>1</v>
      </c>
      <c r="CI4" s="2">
        <f>IF($A4&gt;='DB_243way_Regular Symbol'!D$16,"",IF(B4=0,"",IF(OR(B4=$BW$1,B5=$BW$1,B6=$BW$1,B4=$CJ$1,B5=$CJ$1,B6=$CJ$1),0,1)))</f>
        <v>0</v>
      </c>
      <c r="CJ4" s="2">
        <f>IF($A4&gt;='DB_243way_Regular Symbol'!E$16,"",IF(C4=0,"",IF(OR(C4=$BW$1,C5=$BW$1,C6=$BW$1,C4=$CJ$1,C5=$CJ$1,C6=$CJ$1),0,1)))</f>
        <v>1</v>
      </c>
      <c r="CK4" s="2">
        <f>IF($A4&gt;='DB_243way_Regular Symbol'!F$16,"",IF(D4=0,"",IF(OR(D4=$BW$1,D5=$BW$1,D6=$BW$1,D4=$CJ$1,D5=$CJ$1,D6=$CJ$1),0,1)))</f>
        <v>1</v>
      </c>
      <c r="CL4" s="2">
        <f>IF($A4&gt;='DB_243way_Regular Symbol'!G$16,"",IF(E4=0,"",IF(OR(E4=$BW$1,E5=$BW$1,E6=$BW$1,E4=$CJ$1,E5=$CJ$1,E6=$CJ$1),0,1)))</f>
        <v>1</v>
      </c>
      <c r="CM4" s="2">
        <f>IF($A4&gt;='DB_243way_Regular Symbol'!H$16,"",IF(F4=0,"",IF(OR(F4=$BW$1,F5=$BW$1,F6=$BW$1,F4=$CJ$1,F5=$CJ$1,F6=$CJ$1),0,1)))</f>
        <v>0</v>
      </c>
      <c r="CO4" s="2">
        <f>IF($A4&gt;='DB_243way_Regular Symbol'!D$16,"",IF(B4=0,"",IF(OR(B4=$BW$1,B5=$BW$1,B6=$BW$1,B4=$CP$1,B5=$CP$1,B6=$CP$1),0,1)))</f>
        <v>0</v>
      </c>
      <c r="CP4" s="2">
        <f>IF($A4&gt;='DB_243way_Regular Symbol'!E$16,"",IF(C4=0,"",IF(OR(C4=$BW$1,C5=$BW$1,C6=$BW$1,C4=$CP$1,C5=$CP$1,C6=$CP$1),0,1)))</f>
        <v>1</v>
      </c>
      <c r="CQ4" s="2">
        <f>IF($A4&gt;='DB_243way_Regular Symbol'!F$16,"",IF(D4=0,"",IF(OR(D4=$BW$1,D5=$BW$1,D6=$BW$1,D4=$CP$1,D5=$CP$1,D6=$CP$1),0,1)))</f>
        <v>1</v>
      </c>
      <c r="CR4" s="2">
        <f>IF($A4&gt;='DB_243way_Regular Symbol'!G$16,"",IF(E4=0,"",IF(OR(E4=$BW$1,E5=$BW$1,E6=$BW$1,E4=$CP$1,E5=$CP$1,E6=$CP$1),0,1)))</f>
        <v>0</v>
      </c>
      <c r="CS4" s="2">
        <f>IF($A4&gt;='DB_243way_Regular Symbol'!H$16,"",IF(F4=0,"",IF(OR(F4=$BW$1,F5=$BW$1,F6=$BW$1,F4=$CP$1,F5=$CP$1,F6=$CP$1),0,1)))</f>
        <v>0</v>
      </c>
      <c r="CU4" s="2">
        <f>IF($A4&gt;='DB_243way_Regular Symbol'!D$16,"",IF(B4=0,"",IF(OR(B4=$BW$1,B5=$BW$1,B6=$BW$1,B4=$CV$1,B5=$CV$1,B6=$CV$1),0,1)))</f>
        <v>1</v>
      </c>
      <c r="CV4" s="2">
        <f>IF($A4&gt;='DB_243way_Regular Symbol'!E$16,"",IF(C4=0,"",IF(OR(C4=$BW$1,C5=$BW$1,C6=$BW$1,C4=$CV$1,C5=$CV$1,C6=$CV$1),0,1)))</f>
        <v>0</v>
      </c>
      <c r="CW4" s="2">
        <f>IF($A4&gt;='DB_243way_Regular Symbol'!F$16,"",IF(D4=0,"",IF(OR(D4=$BW$1,D5=$BW$1,D6=$BW$1,D4=$CV$1,D5=$CV$1,D6=$CV$1),0,1)))</f>
        <v>1</v>
      </c>
      <c r="CX4" s="2">
        <f>IF($A4&gt;='DB_243way_Regular Symbol'!G$16,"",IF(E4=0,"",IF(OR(E4=$BW$1,E5=$BW$1,E6=$BW$1,E4=$CV$1,E5=$CV$1,E6=$CV$1),0,1)))</f>
        <v>1</v>
      </c>
      <c r="CY4" s="2">
        <f>IF($A4&gt;='DB_243way_Regular Symbol'!H$16,"",IF(F4=0,"",IF(OR(F4=$BW$1,F5=$BW$1,F6=$BW$1,F4=$CV$1,F5=$CV$1,F6=$CV$1),0,1)))</f>
        <v>1</v>
      </c>
    </row>
    <row r="5" spans="1:103">
      <c r="A5" s="341">
        <f>IF('DB_243way_Regular Symbol'!L4="","",'DB_243way_Regular Symbol'!L4)</f>
        <v>1</v>
      </c>
      <c r="B5" s="184" t="str">
        <f>IF('DB_243way_Regular Symbol'!M4="",
IF($A5-'DB_243way_Regular Symbol'!D$16&gt;='DB_243way_RegularＸ_W()'!B$2-1,"",VLOOKUP($A5-'DB_243way_Regular Symbol'!D$16,'DB_243way_Regular Symbol'!$L$3:$Q$250,'DB_243way_RegularＸ_W()'!B$3+1,FALSE)),
'DB_243way_Regular Symbol'!M4)</f>
        <v>TE</v>
      </c>
      <c r="C5" s="184" t="str">
        <f>IF('DB_243way_Regular Symbol'!N4="",
IF($A5-'DB_243way_Regular Symbol'!E$16&gt;='DB_243way_RegularＸ_W()'!C$2-1,"",VLOOKUP($A5-'DB_243way_Regular Symbol'!E$16,'DB_243way_Regular Symbol'!$L$3:$Q$250,'DB_243way_RegularＸ_W()'!C$3+1,FALSE)),
'DB_243way_Regular Symbol'!N4)</f>
        <v>NI</v>
      </c>
      <c r="D5" s="184" t="str">
        <f>IF('DB_243way_Regular Symbol'!O4="",
IF($A5-'DB_243way_Regular Symbol'!F$16&gt;='DB_243way_RegularＸ_W()'!D$2-1,"",VLOOKUP($A5-'DB_243way_Regular Symbol'!F$16,'DB_243way_Regular Symbol'!$L$3:$Q$250,'DB_243way_RegularＸ_W()'!D$3+1,FALSE)),
'DB_243way_Regular Symbol'!O4)</f>
        <v>A</v>
      </c>
      <c r="E5" s="184" t="str">
        <f>IF('DB_243way_Regular Symbol'!P4="",
IF($A5-'DB_243way_Regular Symbol'!G$16&gt;='DB_243way_RegularＸ_W()'!E$2-1,"",VLOOKUP($A5-'DB_243way_Regular Symbol'!G$16,'DB_243way_Regular Symbol'!$L$3:$Q$250,'DB_243way_RegularＸ_W()'!E$3+1,FALSE)),
'DB_243way_Regular Symbol'!P4)</f>
        <v>A</v>
      </c>
      <c r="F5" s="184" t="str">
        <f>IF('DB_243way_Regular Symbol'!Q4="",
IF($A5-'DB_243way_Regular Symbol'!H$16&gt;='DB_243way_RegularＸ_W()'!F$2-1,"",VLOOKUP($A5-'DB_243way_Regular Symbol'!H$16,'DB_243way_Regular Symbol'!$L$3:$Q$250,'DB_243way_RegularＸ_W()'!F$3+1,FALSE)),
'DB_243way_Regular Symbol'!Q4)</f>
        <v>TE</v>
      </c>
      <c r="H5" s="345" t="s">
        <v>76</v>
      </c>
      <c r="I5" s="2">
        <f>SUM(AA4:AA200)</f>
        <v>39</v>
      </c>
      <c r="J5" s="2">
        <f>SUM(AB4:AB200)</f>
        <v>22</v>
      </c>
      <c r="K5" s="2">
        <f>SUM(AC4:AC200)</f>
        <v>56</v>
      </c>
      <c r="L5" s="2">
        <f>SUM(AD4:AD200)</f>
        <v>34</v>
      </c>
      <c r="M5" s="2">
        <f>SUM(AE4:AE200)</f>
        <v>64</v>
      </c>
      <c r="O5" s="342">
        <f>IF($A5&gt;='DB_243way_Regular Symbol'!D$16,"",IF(B5=0,"",IF(OR(B5=$O$1,B5=$P$1,B6=$O$1,B6=$P$1,B7=$O$1,B7=$P$1),0,1)))</f>
        <v>1</v>
      </c>
      <c r="P5" s="2">
        <f>IF($A5&gt;='DB_243way_Regular Symbol'!E$16,"",IF(C5=0,"",IF(OR(C5=$O$1,C5=$P$1,C6=$O$1,C6=$P$1,C7=$O$1,C7=$P$1),0,1)))</f>
        <v>1</v>
      </c>
      <c r="Q5" s="2">
        <f>IF($A5&gt;='DB_243way_Regular Symbol'!F$16,"",IF(D5=0,"",IF(OR(D5=$O$1,D5=$P$1,D6=$O$1,D6=$P$1,D7=$O$1,D7=$P$1),0,1)))</f>
        <v>1</v>
      </c>
      <c r="R5" s="2">
        <f>IF($A5&gt;='DB_243way_Regular Symbol'!G$16,"",IF(E5=0,"",IF(OR(E5=$O$1,E5=$P$1,E6=$O$1,E6=$P$1,E7=$O$1,E7=$P$1),0,1)))</f>
        <v>1</v>
      </c>
      <c r="S5" s="128">
        <f>IF($A5&gt;='DB_243way_Regular Symbol'!H$16,"",IF(F5=0,"",IF(OR(F5=$O$1,F5=$P$1,F6=$O$1,F6=$P$1,F7=$O$1,F7=$P$1),0,1)))</f>
        <v>1</v>
      </c>
      <c r="U5" s="342">
        <f>IF($A5&gt;='DB_243way_Regular Symbol'!D$16,"",IF(B5=0,"",IF(OR(B5=$U$1,B5=$V$1,B6=$U$1,B6=$V$1,B7=$U$1,B7=$V$1),0,1)))</f>
        <v>1</v>
      </c>
      <c r="V5" s="2">
        <f>IF($A5&gt;='DB_243way_Regular Symbol'!E$16,"",IF(C5=0,"",IF(OR(C5=$U$1,C5=$V$1,C6=$U$1,C6=$V$1,C7=$U$1,C7=$V$1),0,1)))</f>
        <v>1</v>
      </c>
      <c r="W5" s="2">
        <f>IF($A5&gt;='DB_243way_Regular Symbol'!F$16,"",IF(D5=0,"",IF(OR(D5=$U$1,D5=$V$1,D6=$U$1,D6=$V$1,D7=$U$1,D7=$V$1),0,1)))</f>
        <v>1</v>
      </c>
      <c r="X5" s="2">
        <f>IF($A5&gt;='DB_243way_Regular Symbol'!G$16,"",IF(E5=0,"",IF(OR(E5=$U$1,E5=$V$1,E6=$U$1,E6=$V$1,E7=$U$1,E7=$V$1),0,1)))</f>
        <v>1</v>
      </c>
      <c r="Y5" s="128">
        <f>IF($A5&gt;='DB_243way_Regular Symbol'!H$16,"",IF(F5=0,"",IF(OR(F5=$U$1,F5=$V$1,F6=$U$1,F6=$V$1,F7=$U$1,F7=$V$1),0,1)))</f>
        <v>1</v>
      </c>
      <c r="AA5" s="342">
        <f>IF($A5&gt;='DB_243way_Regular Symbol'!D$16,"",IF(B5=0,"",IF(OR(B5=$AA$1,B5=$AB$1,B6=$AA$1,B6=$AB$1,B7=$AA$1,,B7=$AB$1),0,1)))</f>
        <v>0</v>
      </c>
      <c r="AB5" s="2">
        <f>IF($A5&gt;='DB_243way_Regular Symbol'!E$16,"",IF(C5=0,"",IF(OR(C5=$AA$1,C5=$AB$1,C6=$AA$1,C6=$AB$1,C7=$AA$1,,C7=$AB$1),0,1)))</f>
        <v>1</v>
      </c>
      <c r="AC5" s="2">
        <f>IF($A5&gt;='DB_243way_Regular Symbol'!F$16,"",IF(D5=0,"",IF(OR(D5=$AA$1,D5=$AB$1,D6=$AA$1,D6=$AB$1,D7=$AA$1,,D7=$AB$1),0,1)))</f>
        <v>1</v>
      </c>
      <c r="AD5" s="2">
        <f>IF($A5&gt;='DB_243way_Regular Symbol'!G$16,"",IF(E5=0,"",IF(OR(E5=$AA$1,E5=$AB$1,E6=$AA$1,E6=$AB$1,E7=$AA$1,,E7=$AB$1),0,1)))</f>
        <v>0</v>
      </c>
      <c r="AE5" s="128">
        <f>IF($A5&gt;='DB_243way_Regular Symbol'!H$16,"",IF(F5=0,"",IF(OR(F5=$AA$1,F5=$AB$1,F6=$AA$1,F6=$AB$1,F7=$AA$1,,F7=$AB$1),0,1)))</f>
        <v>1</v>
      </c>
      <c r="AG5" s="342">
        <f>IF($A5&gt;='DB_243way_Regular Symbol'!D$16,"",IF(B5=0,"",IF(OR(B5=$AG$1,B5=$AH$1,B6=$AG$1,B6=$AH$1,B7=$AG$1,B7=$AH$1),0,1)))</f>
        <v>1</v>
      </c>
      <c r="AH5" s="2">
        <f>IF($A5&gt;='DB_243way_Regular Symbol'!E$16,"",IF(C5=0,"",IF(OR(C5=$AG$1,C5=$AH$1,C6=$AG$1,C6=$AH$1,C7=$AG$1,C7=$AH$1),0,1)))</f>
        <v>1</v>
      </c>
      <c r="AI5" s="2">
        <f>IF($A5&gt;='DB_243way_Regular Symbol'!F$16,"",IF(D5=0,"",IF(OR(D5=$AG$1,D5=$AH$1,D6=$AG$1,D6=$AH$1,D7=$AG$1,D7=$AH$1),0,1)))</f>
        <v>1</v>
      </c>
      <c r="AJ5" s="2">
        <f>IF($A5&gt;='DB_243way_Regular Symbol'!G$16,"",IF(E5=0,"",IF(OR(E5=$AG$1,E5=$AH$1,E6=$AG$1,E6=$AH$1,E7=$AG$1,E7=$AH$1),0,1)))</f>
        <v>1</v>
      </c>
      <c r="AK5" s="128">
        <f>IF($A5&gt;='DB_243way_Regular Symbol'!H$16,"",IF(F5=0,"",IF(OR(F5=$AG$1,F5=$AH$1,F6=$AG$1,F6=$AH$1,F7=$AG$1,F7=$AH$1),0,1)))</f>
        <v>1</v>
      </c>
      <c r="AM5" s="342">
        <f>IF($A5&gt;='DB_243way_Regular Symbol'!D$16,"",IF(B5=0,"",IF(OR(B5=$AM$1,B5=$AN$1,B6=$AM$1,B6=$AN$1,B7=$AM$1,B7=$AN$1),0,1)))</f>
        <v>1</v>
      </c>
      <c r="AN5" s="2">
        <f>IF($A5&gt;='DB_243way_Regular Symbol'!E$16,"",IF(C5=0,"",IF(OR(C5=$AM$1,C5=$AN$1,C6=$AM$1,C6=$AN$1,C7=$AM$1,C7=$AN$1),0,1)))</f>
        <v>0</v>
      </c>
      <c r="AO5" s="2">
        <f>IF($A5&gt;='DB_243way_Regular Symbol'!F$16,"",IF(D5=0,"",IF(OR(D5=$AM$1,D5=$AN$1,D6=$AM$1,D6=$AN$1,D7=$AM$1,D7=$AN$1),0,1)))</f>
        <v>1</v>
      </c>
      <c r="AP5" s="2">
        <f>IF($A5&gt;='DB_243way_Regular Symbol'!G$16,"",IF(E5=0,"",IF(OR(E5=$AM$1,E5=$AN$1,E6=$AM$1,E6=$AN$1,E7=$AM$1,E7=$AN$1),0,1)))</f>
        <v>1</v>
      </c>
      <c r="AQ5" s="128">
        <f>IF($A5&gt;='DB_243way_Regular Symbol'!H$16,"",IF(F5=0,"",IF(OR(F5=$AM$1,F5=$AN$1,F6=$AM$1,F6=$AN$1,F7=$AM$1,F7=$AN$1),0,1)))</f>
        <v>1</v>
      </c>
      <c r="AS5" s="342">
        <f>IF($A5&gt;='DB_243way_Regular Symbol'!D$16,"",IF(B5=0,"",IF(OR(B5=$AM$1,B5=$AT$1,B6=$AM$1,B6=$AT$1,B7=$AM$1,B7=$AT$1),0,1)))</f>
        <v>1</v>
      </c>
      <c r="AT5" s="2">
        <f>IF($A5&gt;='DB_243way_Regular Symbol'!E$16,"",IF(C5=0,"",IF(OR(C5=$AM$1,C5=$AT$1,C6=$AM$1,C6=$AT$1,C7=$AM$1,C7=$AT$1),0,1)))</f>
        <v>1</v>
      </c>
      <c r="AU5" s="2">
        <f>IF($A5&gt;='DB_243way_Regular Symbol'!F$16,"",IF(D5=0,"",IF(OR(D5=$AM$1,D5=$AT$1,D6=$AM$1,D6=$AT$1,D7=$AM$1,D7=$AT$1),0,1)))</f>
        <v>1</v>
      </c>
      <c r="AV5" s="2">
        <f>IF($A5&gt;='DB_243way_Regular Symbol'!G$16,"",IF(E5=0,"",IF(OR(E5=$AM$1,E5=$AT$1,E6=$AM$1,E6=$AT$1,E7=$AM$1,E7=$AT$1),0,1)))</f>
        <v>1</v>
      </c>
      <c r="AW5" s="128">
        <f>IF($A5&gt;='DB_243way_Regular Symbol'!H$16,"",IF(F5=0,"",IF(OR(F5=$AM$1,F5=$AT$1,F6=$AM$1,F6=$AT$1,F7=$AM$1,F7=$AT$1),0,1)))</f>
        <v>1</v>
      </c>
      <c r="AY5" s="342"/>
      <c r="AZ5" s="2"/>
      <c r="BA5" s="2">
        <f>IF($A5&gt;='DB_243way_Regular Symbol'!F$16,"",COUNTIF(D5:D7,$AZ$1))</f>
        <v>0</v>
      </c>
      <c r="BB5" s="2">
        <f>IF($A5&gt;='DB_243way_Regular Symbol'!G$16,"",COUNTIF(E5:E7,$AZ$1))</f>
        <v>0</v>
      </c>
      <c r="BC5" s="2">
        <f>IF($A5&gt;='DB_243way_Regular Symbol'!H$16,"",COUNTIF(F5:F7,$AZ$1))</f>
        <v>0</v>
      </c>
      <c r="BE5" s="342">
        <f>IF($A5&gt;='DB_243way_Regular Symbol'!D$16,"",IF(B5=0,"",IF(OR(B5=$AM$1,B5=$BF$1,B6=$AM$1,B6=$BF$1,B7=$AM$1,B7=$BF$1),1,0)))</f>
        <v>0</v>
      </c>
      <c r="BF5" s="342">
        <f>IF($A5&gt;='DB_243way_Regular Symbol'!E$16,"",IF(C5=0,"",IF(OR(C5=$AM$1,C5=$BF$1,C6=$AM$1,C6=$BF$1,C7=$AM$1,C7=$BF$1),1,0)))</f>
        <v>0</v>
      </c>
      <c r="BG5" s="342">
        <f>IF($A5&gt;='DB_243way_Regular Symbol'!F$16,"",IF(D5=0,"",IF(OR(D5=$AM$1,D5=$BF$1,D6=$AM$1,D6=$BF$1,D7=$AM$1,D7=$BF$1),1,0)))</f>
        <v>0</v>
      </c>
      <c r="BH5" s="342">
        <f>IF($A5&gt;='DB_243way_Regular Symbol'!G$16,"",IF(E5=0,"",IF(OR(E5=$AM$1,E5=$BF$1,E6=$AM$1,E6=$BF$1,E7=$AM$1,E7=$BF$1),1,0)))</f>
        <v>0</v>
      </c>
      <c r="BI5" s="342">
        <f>IF($A5&gt;='DB_243way_Regular Symbol'!H$16,"",IF(F5=0,"",IF(OR(F5=$AM$1,F5=$BF$1,F6=$AM$1,F6=$BF$1,F7=$AM$1,F7=$BF$1),1,0)))</f>
        <v>0</v>
      </c>
      <c r="BK5" s="342">
        <f>IF($A5&gt;='DB_243way_Regular Symbol'!D$16,"",IF(B5=0,"",IF(OR(B5=$AM$1,B5=$BL$1,B6=$AM$1,B6=$BL$1,B7=$AM$1,B7=$BL$1),0,1)))</f>
        <v>1</v>
      </c>
      <c r="BL5" s="2">
        <f>IF($A5&gt;='DB_243way_Regular Symbol'!E$16,"",IF(C5=0,"",IF(OR(C5=$AM$1,C5=$BL$1,C6=$AM$1,C6=$BL$1,C7=$AM$1,C7=$BL$1),0,1)))</f>
        <v>1</v>
      </c>
      <c r="BM5" s="2">
        <f>IF($A5&gt;='DB_243way_Regular Symbol'!F$16,"",IF(D5=0,"",IF(OR(D5=$AM$1,D5=$BL$1,D6=$AM$1,D6=$BL$1,D7=$AM$1,D7=$BL$1),0,1)))</f>
        <v>1</v>
      </c>
      <c r="BN5" s="2">
        <f>IF($A5&gt;='DB_243way_Regular Symbol'!G$16,"",IF(E5=0,"",IF(OR(E5=$AM$1,E5=$BL$1,E6=$AM$1,E6=$BL$1,E7=$AM$1,E7=$BL$1),0,1)))</f>
        <v>1</v>
      </c>
      <c r="BO5" s="128">
        <f>IF($A5&gt;='DB_243way_Regular Symbol'!H$16,"",IF(F5=0,"",IF(OR(F5=$AM$1,F5=$BL$1,F6=$AM$1,F6=$BL$1,F7=$AM$1,F7=$BL$1),0,1)))</f>
        <v>1</v>
      </c>
      <c r="BQ5" s="2">
        <f>IF($A5&gt;='DB_243way_Regular Symbol'!D$16,"",IF(B5=0,"",IF(OR(B5=$BQ$1,B5=$BR$1,B6=$BQ$1,B6=$BR$1,B7=$BQ$1,B7=$BR$1),0,1)))</f>
        <v>0</v>
      </c>
      <c r="BR5" s="2">
        <f>IF($A5&gt;='DB_243way_Regular Symbol'!E$16,"",IF(C5=0,"",IF(OR(C5=$BQ$1,C5=$BR$1,C6=$BQ$1,C6=$BR$1,C7=$BQ$1,C7=$BR$1),0,1)))</f>
        <v>1</v>
      </c>
      <c r="BS5" s="2">
        <f>IF($A5&gt;='DB_243way_Regular Symbol'!F$16,"",IF(D5=0,"",IF(OR(D5=$BQ$1,D5=$BR$1,D6=$BQ$1,D6=$BR$1,D7=$BQ$1,D7=$BR$1),0,1)))</f>
        <v>0</v>
      </c>
      <c r="BT5" s="2">
        <f>IF($A5&gt;='DB_243way_Regular Symbol'!G$16,"",IF(E5=0,"",IF(OR(E5=$BQ$1,E5=$BR$1,E6=$BQ$1,E6=$BR$1,E7=$BQ$1,E7=$BR$1),0,1)))</f>
        <v>0</v>
      </c>
      <c r="BU5" s="2">
        <f>IF($A5&gt;='DB_243way_Regular Symbol'!H$16,"",IF(F5=0,"",IF(OR(F5=$BQ$1,F5=$BR$1,F6=$BQ$1,F6=$BR$1,F7=$BQ$1,F7=$BR$1),0,1)))</f>
        <v>1</v>
      </c>
      <c r="BW5" s="2">
        <f>IF($A5&gt;='DB_243way_Regular Symbol'!D$16,"",IF(B5=0,"",IF(OR(B5=$BW$1,B6=$BW$1,B7=$BW$1,B5=$BX$1,B6=$BX$1,B7=$BX$1),0,1)))</f>
        <v>1</v>
      </c>
      <c r="BX5" s="2">
        <f>IF($A5&gt;='DB_243way_Regular Symbol'!E$16,"",IF(C5=0,"",IF(OR(C5=$BW$1,C6=$BW$1,C7=$BW$1,C5=$BX$1,C6=$BX$1,C7=$BX$1),0,1)))</f>
        <v>0</v>
      </c>
      <c r="BY5" s="2">
        <f>IF($A5&gt;='DB_243way_Regular Symbol'!F$16,"",IF(D5=0,"",IF(OR(D5=$BW$1,D6=$BW$1,D7=$BW$1,D5=$BX$1,D6=$BX$1,D7=$BX$1),0,1)))</f>
        <v>0</v>
      </c>
      <c r="BZ5" s="2">
        <f>IF($A5&gt;='DB_243way_Regular Symbol'!G$16,"",IF(E5=0,"",IF(OR(E5=$BW$1,E6=$BW$1,E7=$BW$1,E5=$BX$1,E6=$BX$1,E7=$BX$1),0,1)))</f>
        <v>1</v>
      </c>
      <c r="CA5" s="2">
        <f>IF($A5&gt;='DB_243way_Regular Symbol'!H$16,"",IF(F5=0,"",IF(OR(F5=$BW$1,F6=$BW$1,F7=$BW$1,F5=$BX$1,F6=$BX$1,F7=$BX$1),0,1)))</f>
        <v>1</v>
      </c>
      <c r="CC5" s="2">
        <f>IF($A5&gt;='DB_243way_Regular Symbol'!D$16,"",IF(B5=0,"",IF(OR(B5=$BW$1,B6=$BW$1,B7=$BW$1,B5=$CD$1,B6=$CD$1,B7=$CD$1),0,1)))</f>
        <v>1</v>
      </c>
      <c r="CD5" s="2">
        <f>IF($A5&gt;='DB_243way_Regular Symbol'!E$16,"",IF(C5=0,"",IF(OR(C5=$BW$1,C6=$BW$1,C7=$BW$1,C5=$CD$1,C6=$CD$1,C7=$CD$1),0,1)))</f>
        <v>1</v>
      </c>
      <c r="CE5" s="2">
        <f>IF($A5&gt;='DB_243way_Regular Symbol'!F$16,"",IF(D5=0,"",IF(OR(D5=$BW$1,D6=$BW$1,D7=$BW$1,D5=$CD$1,D6=$CD$1,D7=$CD$1),0,1)))</f>
        <v>1</v>
      </c>
      <c r="CF5" s="2">
        <f>IF($A5&gt;='DB_243way_Regular Symbol'!G$16,"",IF(E5=0,"",IF(OR(E5=$BW$1,E6=$BW$1,E7=$BW$1,E5=$CD$1,E6=$CD$1,E7=$CD$1),0,1)))</f>
        <v>1</v>
      </c>
      <c r="CG5" s="2">
        <f>IF($A5&gt;='DB_243way_Regular Symbol'!H$16,"",IF(F5=0,"",IF(OR(F5=$BW$1,F6=$BW$1,F7=$BW$1,F5=$CD$1,F6=$CD$1,F7=$CD$1),0,1)))</f>
        <v>0</v>
      </c>
      <c r="CI5" s="2">
        <f>IF($A5&gt;='DB_243way_Regular Symbol'!D$16,"",IF(B5=0,"",IF(OR(B5=$BW$1,B6=$BW$1,B7=$BW$1,B5=$CJ$1,B6=$CJ$1,B7=$CJ$1),0,1)))</f>
        <v>1</v>
      </c>
      <c r="CJ5" s="2">
        <f>IF($A5&gt;='DB_243way_Regular Symbol'!E$16,"",IF(C5=0,"",IF(OR(C5=$BW$1,C6=$BW$1,C7=$BW$1,C5=$CJ$1,C6=$CJ$1,C7=$CJ$1),0,1)))</f>
        <v>1</v>
      </c>
      <c r="CK5" s="2">
        <f>IF($A5&gt;='DB_243way_Regular Symbol'!F$16,"",IF(D5=0,"",IF(OR(D5=$BW$1,D6=$BW$1,D7=$BW$1,D5=$CJ$1,D6=$CJ$1,D7=$CJ$1),0,1)))</f>
        <v>1</v>
      </c>
      <c r="CL5" s="2">
        <f>IF($A5&gt;='DB_243way_Regular Symbol'!G$16,"",IF(E5=0,"",IF(OR(E5=$BW$1,E6=$BW$1,E7=$BW$1,E5=$CJ$1,E6=$CJ$1,E7=$CJ$1),0,1)))</f>
        <v>1</v>
      </c>
      <c r="CM5" s="2">
        <f>IF($A5&gt;='DB_243way_Regular Symbol'!H$16,"",IF(F5=0,"",IF(OR(F5=$BW$1,F6=$BW$1,F7=$BW$1,F5=$CJ$1,F6=$CJ$1,F7=$CJ$1),0,1)))</f>
        <v>0</v>
      </c>
      <c r="CO5" s="2">
        <f>IF($A5&gt;='DB_243way_Regular Symbol'!D$16,"",IF(B5=0,"",IF(OR(B5=$BW$1,B6=$BW$1,B7=$BW$1,B5=$CP$1,B6=$CP$1,B7=$CP$1),0,1)))</f>
        <v>0</v>
      </c>
      <c r="CP5" s="2">
        <f>IF($A5&gt;='DB_243way_Regular Symbol'!E$16,"",IF(C5=0,"",IF(OR(C5=$BW$1,C6=$BW$1,C7=$BW$1,C5=$CP$1,C6=$CP$1,C7=$CP$1),0,1)))</f>
        <v>1</v>
      </c>
      <c r="CQ5" s="2">
        <f>IF($A5&gt;='DB_243way_Regular Symbol'!F$16,"",IF(D5=0,"",IF(OR(D5=$BW$1,D6=$BW$1,D7=$BW$1,D5=$CP$1,D6=$CP$1,D7=$CP$1),0,1)))</f>
        <v>1</v>
      </c>
      <c r="CR5" s="2">
        <f>IF($A5&gt;='DB_243way_Regular Symbol'!G$16,"",IF(E5=0,"",IF(OR(E5=$BW$1,E6=$BW$1,E7=$BW$1,E5=$CP$1,E6=$CP$1,E7=$CP$1),0,1)))</f>
        <v>0</v>
      </c>
      <c r="CS5" s="2">
        <f>IF($A5&gt;='DB_243way_Regular Symbol'!H$16,"",IF(F5=0,"",IF(OR(F5=$BW$1,F6=$BW$1,F7=$BW$1,F5=$CP$1,F6=$CP$1,F7=$CP$1),0,1)))</f>
        <v>0</v>
      </c>
      <c r="CU5" s="2">
        <f>IF($A5&gt;='DB_243way_Regular Symbol'!D$16,"",IF(B5=0,"",IF(OR(B5=$BW$1,B6=$BW$1,B7=$BW$1,B5=$CV$1,B6=$CV$1,B7=$CV$1),0,1)))</f>
        <v>1</v>
      </c>
      <c r="CV5" s="2">
        <f>IF($A5&gt;='DB_243way_Regular Symbol'!E$16,"",IF(C5=0,"",IF(OR(C5=$BW$1,C6=$BW$1,C7=$BW$1,C5=$CV$1,C6=$CV$1,C7=$CV$1),0,1)))</f>
        <v>0</v>
      </c>
      <c r="CW5" s="2">
        <f>IF($A5&gt;='DB_243way_Regular Symbol'!F$16,"",IF(D5=0,"",IF(OR(D5=$BW$1,D6=$BW$1,D7=$BW$1,D5=$CV$1,D6=$CV$1,D7=$CV$1),0,1)))</f>
        <v>1</v>
      </c>
      <c r="CX5" s="2">
        <f>IF($A5&gt;='DB_243way_Regular Symbol'!G$16,"",IF(E5=0,"",IF(OR(E5=$BW$1,E6=$BW$1,E7=$BW$1,E5=$CV$1,E6=$CV$1,E7=$CV$1),0,1)))</f>
        <v>1</v>
      </c>
      <c r="CY5" s="2">
        <f>IF($A5&gt;='DB_243way_Regular Symbol'!H$16,"",IF(F5=0,"",IF(OR(F5=$BW$1,F6=$BW$1,F7=$BW$1,F5=$CV$1,F6=$CV$1,F7=$CV$1),0,1)))</f>
        <v>1</v>
      </c>
    </row>
    <row r="6" spans="1:103">
      <c r="A6" s="341">
        <f>IF('DB_243way_Regular Symbol'!L5="","",'DB_243way_Regular Symbol'!L5)</f>
        <v>2</v>
      </c>
      <c r="B6" s="184" t="str">
        <f>IF('DB_243way_Regular Symbol'!M5="",
IF($A6-'DB_243way_Regular Symbol'!D$16&gt;='DB_243way_RegularＸ_W()'!B$2-1,"",VLOOKUP($A6-'DB_243way_Regular Symbol'!D$16,'DB_243way_Regular Symbol'!$L$3:$Q$250,'DB_243way_RegularＸ_W()'!B$3+1,FALSE)),
'DB_243way_Regular Symbol'!M5)</f>
        <v>M3</v>
      </c>
      <c r="C6" s="184" t="str">
        <f>IF('DB_243way_Regular Symbol'!N5="",
IF($A6-'DB_243way_Regular Symbol'!E$16&gt;='DB_243way_RegularＸ_W()'!C$2-1,"",VLOOKUP($A6-'DB_243way_Regular Symbol'!E$16,'DB_243way_Regular Symbol'!$L$3:$Q$250,'DB_243way_RegularＸ_W()'!C$3+1,FALSE)),
'DB_243way_Regular Symbol'!N5)</f>
        <v>K</v>
      </c>
      <c r="D6" s="184" t="str">
        <f>IF('DB_243way_Regular Symbol'!O5="",
IF($A6-'DB_243way_Regular Symbol'!F$16&gt;='DB_243way_RegularＸ_W()'!D$2-1,"",VLOOKUP($A6-'DB_243way_Regular Symbol'!F$16,'DB_243way_Regular Symbol'!$L$3:$Q$250,'DB_243way_RegularＸ_W()'!D$3+1,FALSE)),
'DB_243way_Regular Symbol'!O5)</f>
        <v>K</v>
      </c>
      <c r="E6" s="184" t="str">
        <f>IF('DB_243way_Regular Symbol'!P5="",
IF($A6-'DB_243way_Regular Symbol'!G$16&gt;='DB_243way_RegularＸ_W()'!E$2-1,"",VLOOKUP($A6-'DB_243way_Regular Symbol'!G$16,'DB_243way_Regular Symbol'!$L$3:$Q$250,'DB_243way_RegularＸ_W()'!E$3+1,FALSE)),
'DB_243way_Regular Symbol'!P5)</f>
        <v>M3</v>
      </c>
      <c r="F6" s="184" t="str">
        <f>IF('DB_243way_Regular Symbol'!Q5="",
IF($A6-'DB_243way_Regular Symbol'!H$16&gt;='DB_243way_RegularＸ_W()'!F$2-1,"",VLOOKUP($A6-'DB_243way_Regular Symbol'!H$16,'DB_243way_Regular Symbol'!$L$3:$Q$250,'DB_243way_RegularＸ_W()'!F$3+1,FALSE)),
'DB_243way_Regular Symbol'!Q5)</f>
        <v>J</v>
      </c>
      <c r="H6" s="345" t="s">
        <v>77</v>
      </c>
      <c r="I6" s="2">
        <f>SUM(AG4:AG200)</f>
        <v>36</v>
      </c>
      <c r="J6" s="2">
        <f>SUM(AH4:AH200)</f>
        <v>26</v>
      </c>
      <c r="K6" s="2">
        <f>SUM(AI4:AI200)</f>
        <v>44</v>
      </c>
      <c r="L6" s="2">
        <f>SUM(AJ4:AJ200)</f>
        <v>33</v>
      </c>
      <c r="M6" s="2">
        <f>SUM(AK4:AK200)</f>
        <v>49</v>
      </c>
      <c r="O6" s="342">
        <f>IF($A6&gt;='DB_243way_Regular Symbol'!D$16,"",IF(B6=0,"",IF(OR(B6=$O$1,B6=$P$1,B7=$O$1,B7=$P$1,B8=$O$1,B8=$P$1),0,1)))</f>
        <v>1</v>
      </c>
      <c r="P6" s="2">
        <f>IF($A6&gt;='DB_243way_Regular Symbol'!E$16,"",IF(C6=0,"",IF(OR(C6=$O$1,C6=$P$1,C7=$O$1,C7=$P$1,C8=$O$1,C8=$P$1),0,1)))</f>
        <v>1</v>
      </c>
      <c r="Q6" s="2">
        <f>IF($A6&gt;='DB_243way_Regular Symbol'!F$16,"",IF(D6=0,"",IF(OR(D6=$O$1,D6=$P$1,D7=$O$1,D7=$P$1,D8=$O$1,D8=$P$1),0,1)))</f>
        <v>1</v>
      </c>
      <c r="R6" s="2">
        <f>IF($A6&gt;='DB_243way_Regular Symbol'!G$16,"",IF(E6=0,"",IF(OR(E6=$O$1,E6=$P$1,E7=$O$1,E7=$P$1,E8=$O$1,E8=$P$1),0,1)))</f>
        <v>1</v>
      </c>
      <c r="S6" s="128">
        <f>IF($A6&gt;='DB_243way_Regular Symbol'!H$16,"",IF(F6=0,"",IF(OR(F6=$O$1,F6=$P$1,F7=$O$1,F7=$P$1,F8=$O$1,F8=$P$1),0,1)))</f>
        <v>1</v>
      </c>
      <c r="U6" s="342">
        <f>IF($A6&gt;='DB_243way_Regular Symbol'!D$16,"",IF(B6=0,"",IF(OR(B6=$U$1,B6=$V$1,B7=$U$1,B7=$V$1,B8=$U$1,B8=$V$1),0,1)))</f>
        <v>1</v>
      </c>
      <c r="V6" s="2">
        <f>IF($A6&gt;='DB_243way_Regular Symbol'!E$16,"",IF(C6=0,"",IF(OR(C6=$U$1,C6=$V$1,C7=$U$1,C7=$V$1,C8=$U$1,C8=$V$1),0,1)))</f>
        <v>1</v>
      </c>
      <c r="W6" s="2">
        <f>IF($A6&gt;='DB_243way_Regular Symbol'!F$16,"",IF(D6=0,"",IF(OR(D6=$U$1,D6=$V$1,D7=$U$1,D7=$V$1,D8=$U$1,D8=$V$1),0,1)))</f>
        <v>1</v>
      </c>
      <c r="X6" s="2">
        <f>IF($A6&gt;='DB_243way_Regular Symbol'!G$16,"",IF(E6=0,"",IF(OR(E6=$U$1,E6=$V$1,E7=$U$1,E7=$V$1,E8=$U$1,E8=$V$1),0,1)))</f>
        <v>1</v>
      </c>
      <c r="Y6" s="128">
        <f>IF($A6&gt;='DB_243way_Regular Symbol'!H$16,"",IF(F6=0,"",IF(OR(F6=$U$1,F6=$V$1,F7=$U$1,F7=$V$1,F8=$U$1,F8=$V$1),0,1)))</f>
        <v>0</v>
      </c>
      <c r="AA6" s="342">
        <f>IF($A6&gt;='DB_243way_Regular Symbol'!D$16,"",IF(B6=0,"",IF(OR(B6=$AA$1,B6=$AB$1,B7=$AA$1,B7=$AB$1,B8=$AA$1,,B8=$AB$1),0,1)))</f>
        <v>0</v>
      </c>
      <c r="AB6" s="2">
        <f>IF($A6&gt;='DB_243way_Regular Symbol'!E$16,"",IF(C6=0,"",IF(OR(C6=$AA$1,C6=$AB$1,C7=$AA$1,C7=$AB$1,C8=$AA$1,,C8=$AB$1),0,1)))</f>
        <v>1</v>
      </c>
      <c r="AC6" s="2">
        <f>IF($A6&gt;='DB_243way_Regular Symbol'!F$16,"",IF(D6=0,"",IF(OR(D6=$AA$1,D6=$AB$1,D7=$AA$1,D7=$AB$1,D8=$AA$1,,D8=$AB$1),0,1)))</f>
        <v>1</v>
      </c>
      <c r="AD6" s="2">
        <f>IF($A6&gt;='DB_243way_Regular Symbol'!G$16,"",IF(E6=0,"",IF(OR(E6=$AA$1,E6=$AB$1,E7=$AA$1,E7=$AB$1,E8=$AA$1,,E8=$AB$1),0,1)))</f>
        <v>0</v>
      </c>
      <c r="AE6" s="128">
        <f>IF($A6&gt;='DB_243way_Regular Symbol'!H$16,"",IF(F6=0,"",IF(OR(F6=$AA$1,F6=$AB$1,F7=$AA$1,F7=$AB$1,F8=$AA$1,,F8=$AB$1),0,1)))</f>
        <v>1</v>
      </c>
      <c r="AG6" s="342">
        <f>IF($A6&gt;='DB_243way_Regular Symbol'!D$16,"",IF(B6=0,"",IF(OR(B6=$AG$1,B6=$AH$1,B7=$AG$1,B7=$AH$1,B8=$AG$1,B8=$AH$1),0,1)))</f>
        <v>1</v>
      </c>
      <c r="AH6" s="2">
        <f>IF($A6&gt;='DB_243way_Regular Symbol'!E$16,"",IF(C6=0,"",IF(OR(C6=$AG$1,C6=$AH$1,C7=$AG$1,C7=$AH$1,C8=$AG$1,C8=$AH$1),0,1)))</f>
        <v>1</v>
      </c>
      <c r="AI6" s="2">
        <f>IF($A6&gt;='DB_243way_Regular Symbol'!F$16,"",IF(D6=0,"",IF(OR(D6=$AG$1,D6=$AH$1,D7=$AG$1,D7=$AH$1,D8=$AG$1,D8=$AH$1),0,1)))</f>
        <v>0</v>
      </c>
      <c r="AJ6" s="2">
        <f>IF($A6&gt;='DB_243way_Regular Symbol'!G$16,"",IF(E6=0,"",IF(OR(E6=$AG$1,E6=$AH$1,E7=$AG$1,E7=$AH$1,E8=$AG$1,E8=$AH$1),0,1)))</f>
        <v>1</v>
      </c>
      <c r="AK6" s="128">
        <f>IF($A6&gt;='DB_243way_Regular Symbol'!H$16,"",IF(F6=0,"",IF(OR(F6=$AG$1,F6=$AH$1,F7=$AG$1,F7=$AH$1,F8=$AG$1,F8=$AH$1),0,1)))</f>
        <v>1</v>
      </c>
      <c r="AM6" s="342">
        <f>IF($A6&gt;='DB_243way_Regular Symbol'!D$16,"",IF(B6=0,"",IF(OR(B6=$AM$1,B6=$AN$1,B7=$AM$1,B7=$AN$1,B8=$AM$1,B8=$AN$1),0,1)))</f>
        <v>1</v>
      </c>
      <c r="AN6" s="2">
        <f>IF($A6&gt;='DB_243way_Regular Symbol'!E$16,"",IF(C6=0,"",IF(OR(C6=$AM$1,C6=$AN$1,C7=$AM$1,C7=$AN$1,C8=$AM$1,C8=$AN$1),0,1)))</f>
        <v>0</v>
      </c>
      <c r="AO6" s="2">
        <f>IF($A6&gt;='DB_243way_Regular Symbol'!F$16,"",IF(D6=0,"",IF(OR(D6=$AM$1,D6=$AN$1,D7=$AM$1,D7=$AN$1,D8=$AM$1,D8=$AN$1),0,1)))</f>
        <v>1</v>
      </c>
      <c r="AP6" s="2">
        <f>IF($A6&gt;='DB_243way_Regular Symbol'!G$16,"",IF(E6=0,"",IF(OR(E6=$AM$1,E6=$AN$1,E7=$AM$1,E7=$AN$1,E8=$AM$1,E8=$AN$1),0,1)))</f>
        <v>0</v>
      </c>
      <c r="AQ6" s="128">
        <f>IF($A6&gt;='DB_243way_Regular Symbol'!H$16,"",IF(F6=0,"",IF(OR(F6=$AM$1,F6=$AN$1,F7=$AM$1,F7=$AN$1,F8=$AM$1,F8=$AN$1),0,1)))</f>
        <v>1</v>
      </c>
      <c r="AS6" s="342">
        <f>IF($A6&gt;='DB_243way_Regular Symbol'!D$16,"",IF(B6=0,"",IF(OR(B6=$AM$1,B6=$AT$1,B7=$AM$1,B7=$AT$1,B8=$AM$1,B8=$AT$1),0,1)))</f>
        <v>1</v>
      </c>
      <c r="AT6" s="2">
        <f>IF($A6&gt;='DB_243way_Regular Symbol'!E$16,"",IF(C6=0,"",IF(OR(C6=$AM$1,C6=$AT$1,C7=$AM$1,C7=$AT$1,C8=$AM$1,C8=$AT$1),0,1)))</f>
        <v>1</v>
      </c>
      <c r="AU6" s="2">
        <f>IF($A6&gt;='DB_243way_Regular Symbol'!F$16,"",IF(D6=0,"",IF(OR(D6=$AM$1,D6=$AT$1,D7=$AM$1,D7=$AT$1,D8=$AM$1,D8=$AT$1),0,1)))</f>
        <v>1</v>
      </c>
      <c r="AV6" s="2">
        <f>IF($A6&gt;='DB_243way_Regular Symbol'!G$16,"",IF(E6=0,"",IF(OR(E6=$AM$1,E6=$AT$1,E7=$AM$1,E7=$AT$1,E8=$AM$1,E8=$AT$1),0,1)))</f>
        <v>1</v>
      </c>
      <c r="AW6" s="128">
        <f>IF($A6&gt;='DB_243way_Regular Symbol'!H$16,"",IF(F6=0,"",IF(OR(F6=$AM$1,F6=$AT$1,F7=$AM$1,F7=$AT$1,F8=$AM$1,F8=$AT$1),0,1)))</f>
        <v>1</v>
      </c>
      <c r="AY6" s="342"/>
      <c r="AZ6" s="2"/>
      <c r="BA6" s="2">
        <f>IF($A6&gt;='DB_243way_Regular Symbol'!F$16,"",COUNTIF(D6:D8,$AZ$1))</f>
        <v>0</v>
      </c>
      <c r="BB6" s="2">
        <f>IF($A6&gt;='DB_243way_Regular Symbol'!G$16,"",COUNTIF(E6:E8,$AZ$1))</f>
        <v>0</v>
      </c>
      <c r="BC6" s="2">
        <f>IF($A6&gt;='DB_243way_Regular Symbol'!H$16,"",COUNTIF(F6:F8,$AZ$1))</f>
        <v>0</v>
      </c>
      <c r="BE6" s="342">
        <f>IF($A6&gt;='DB_243way_Regular Symbol'!D$16,"",IF(B6=0,"",IF(OR(B6=$AM$1,B6=$BF$1,B7=$AM$1,B7=$BF$1,B8=$AM$1,B8=$BF$1),1,0)))</f>
        <v>0</v>
      </c>
      <c r="BF6" s="342">
        <f>IF($A6&gt;='DB_243way_Regular Symbol'!E$16,"",IF(C6=0,"",IF(OR(C6=$AM$1,C6=$BF$1,C7=$AM$1,C7=$BF$1,C8=$AM$1,C8=$BF$1),1,0)))</f>
        <v>0</v>
      </c>
      <c r="BG6" s="342">
        <f>IF($A6&gt;='DB_243way_Regular Symbol'!F$16,"",IF(D6=0,"",IF(OR(D6=$AM$1,D6=$BF$1,D7=$AM$1,D7=$BF$1,D8=$AM$1,D8=$BF$1),1,0)))</f>
        <v>0</v>
      </c>
      <c r="BH6" s="342">
        <f>IF($A6&gt;='DB_243way_Regular Symbol'!G$16,"",IF(E6=0,"",IF(OR(E6=$AM$1,E6=$BF$1,E7=$AM$1,E7=$BF$1,E8=$AM$1,E8=$BF$1),1,0)))</f>
        <v>0</v>
      </c>
      <c r="BI6" s="342">
        <f>IF($A6&gt;='DB_243way_Regular Symbol'!H$16,"",IF(F6=0,"",IF(OR(F6=$AM$1,F6=$BF$1,F7=$AM$1,F7=$BF$1,F8=$AM$1,F8=$BF$1),1,0)))</f>
        <v>0</v>
      </c>
      <c r="BK6" s="342">
        <f>IF($A6&gt;='DB_243way_Regular Symbol'!D$16,"",IF(B6=0,"",IF(OR(B6=$AM$1,B6=$BL$1,B7=$AM$1,B7=$BL$1,B8=$AM$1,B8=$BL$1),0,1)))</f>
        <v>1</v>
      </c>
      <c r="BL6" s="2">
        <f>IF($A6&gt;='DB_243way_Regular Symbol'!E$16,"",IF(C6=0,"",IF(OR(C6=$AM$1,C6=$BL$1,C7=$AM$1,C7=$BL$1,C8=$AM$1,C8=$BL$1),0,1)))</f>
        <v>1</v>
      </c>
      <c r="BM6" s="2">
        <f>IF($A6&gt;='DB_243way_Regular Symbol'!F$16,"",IF(D6=0,"",IF(OR(D6=$AM$1,D6=$BL$1,D7=$AM$1,D7=$BL$1,D8=$AM$1,D8=$BL$1),0,1)))</f>
        <v>1</v>
      </c>
      <c r="BN6" s="2">
        <f>IF($A6&gt;='DB_243way_Regular Symbol'!G$16,"",IF(E6=0,"",IF(OR(E6=$AM$1,E6=$BL$1,E7=$AM$1,E7=$BL$1,E8=$AM$1,E8=$BL$1),0,1)))</f>
        <v>1</v>
      </c>
      <c r="BO6" s="128">
        <f>IF($A6&gt;='DB_243way_Regular Symbol'!H$16,"",IF(F6=0,"",IF(OR(F6=$AM$1,F6=$BL$1,F7=$AM$1,F7=$BL$1,F8=$AM$1,F8=$BL$1),0,1)))</f>
        <v>1</v>
      </c>
      <c r="BQ6" s="2">
        <f>IF($A6&gt;='DB_243way_Regular Symbol'!D$16,"",IF(B6=0,"",IF(OR(B6=$BQ$1,B6=$BR$1,B7=$BQ$1,B7=$BR$1,B8=$BQ$1,B8=$BR$1),0,1)))</f>
        <v>0</v>
      </c>
      <c r="BR6" s="2">
        <f>IF($A6&gt;='DB_243way_Regular Symbol'!E$16,"",IF(C6=0,"",IF(OR(C6=$BQ$1,C6=$BR$1,C7=$BQ$1,C7=$BR$1,C8=$BQ$1,C8=$BR$1),0,1)))</f>
        <v>1</v>
      </c>
      <c r="BS6" s="2">
        <f>IF($A6&gt;='DB_243way_Regular Symbol'!F$16,"",IF(D6=0,"",IF(OR(D6=$BQ$1,D6=$BR$1,D7=$BQ$1,D7=$BR$1,D8=$BQ$1,D8=$BR$1),0,1)))</f>
        <v>0</v>
      </c>
      <c r="BT6" s="2">
        <f>IF($A6&gt;='DB_243way_Regular Symbol'!G$16,"",IF(E6=0,"",IF(OR(E6=$BQ$1,E6=$BR$1,E7=$BQ$1,E7=$BR$1,E8=$BQ$1,E8=$BR$1),0,1)))</f>
        <v>1</v>
      </c>
      <c r="BU6" s="2">
        <f>IF($A6&gt;='DB_243way_Regular Symbol'!H$16,"",IF(F6=0,"",IF(OR(F6=$BQ$1,F6=$BR$1,F7=$BQ$1,F7=$BR$1,F8=$BQ$1,F8=$BR$1),0,1)))</f>
        <v>1</v>
      </c>
      <c r="BW6" s="2">
        <f>IF($A6&gt;='DB_243way_Regular Symbol'!D$16,"",IF(B6=0,"",IF(OR(B6=$BW$1,B7=$BW$1,B8=$BW$1,B6=$BX$1,B7=$BX$1,B8=$BX$1),0,1)))</f>
        <v>1</v>
      </c>
      <c r="BX6" s="2">
        <f>IF($A6&gt;='DB_243way_Regular Symbol'!E$16,"",IF(C6=0,"",IF(OR(C6=$BW$1,C7=$BW$1,C8=$BW$1,C6=$BX$1,C7=$BX$1,C8=$BX$1),0,1)))</f>
        <v>0</v>
      </c>
      <c r="BY6" s="2">
        <f>IF($A6&gt;='DB_243way_Regular Symbol'!F$16,"",IF(D6=0,"",IF(OR(D6=$BW$1,D7=$BW$1,D8=$BW$1,D6=$BX$1,D7=$BX$1,D8=$BX$1),0,1)))</f>
        <v>0</v>
      </c>
      <c r="BZ6" s="2">
        <f>IF($A6&gt;='DB_243way_Regular Symbol'!G$16,"",IF(E6=0,"",IF(OR(E6=$BW$1,E7=$BW$1,E8=$BW$1,E6=$BX$1,E7=$BX$1,E8=$BX$1),0,1)))</f>
        <v>1</v>
      </c>
      <c r="CA6" s="2">
        <f>IF($A6&gt;='DB_243way_Regular Symbol'!H$16,"",IF(F6=0,"",IF(OR(F6=$BW$1,F7=$BW$1,F8=$BW$1,F6=$BX$1,F7=$BX$1,F8=$BX$1),0,1)))</f>
        <v>1</v>
      </c>
      <c r="CC6" s="2">
        <f>IF($A6&gt;='DB_243way_Regular Symbol'!D$16,"",IF(B6=0,"",IF(OR(B6=$BW$1,B7=$BW$1,B8=$BW$1,B6=$CD$1,B7=$CD$1,B8=$CD$1),0,1)))</f>
        <v>1</v>
      </c>
      <c r="CD6" s="2">
        <f>IF($A6&gt;='DB_243way_Regular Symbol'!E$16,"",IF(C6=0,"",IF(OR(C6=$BW$1,C7=$BW$1,C8=$BW$1,C6=$CD$1,C7=$CD$1,C8=$CD$1),0,1)))</f>
        <v>1</v>
      </c>
      <c r="CE6" s="2">
        <f>IF($A6&gt;='DB_243way_Regular Symbol'!F$16,"",IF(D6=0,"",IF(OR(D6=$BW$1,D7=$BW$1,D8=$BW$1,D6=$CD$1,D7=$CD$1,D8=$CD$1),0,1)))</f>
        <v>1</v>
      </c>
      <c r="CF6" s="2">
        <f>IF($A6&gt;='DB_243way_Regular Symbol'!G$16,"",IF(E6=0,"",IF(OR(E6=$BW$1,E7=$BW$1,E8=$BW$1,E6=$CD$1,E7=$CD$1,E8=$CD$1),0,1)))</f>
        <v>1</v>
      </c>
      <c r="CG6" s="2">
        <f>IF($A6&gt;='DB_243way_Regular Symbol'!H$16,"",IF(F6=0,"",IF(OR(F6=$BW$1,F7=$BW$1,F8=$BW$1,F6=$CD$1,F7=$CD$1,F8=$CD$1),0,1)))</f>
        <v>0</v>
      </c>
      <c r="CI6" s="2">
        <f>IF($A6&gt;='DB_243way_Regular Symbol'!D$16,"",IF(B6=0,"",IF(OR(B6=$BW$1,B7=$BW$1,B8=$BW$1,B6=$CJ$1,B7=$CJ$1,B8=$CJ$1),0,1)))</f>
        <v>1</v>
      </c>
      <c r="CJ6" s="2">
        <f>IF($A6&gt;='DB_243way_Regular Symbol'!E$16,"",IF(C6=0,"",IF(OR(C6=$BW$1,C7=$BW$1,C8=$BW$1,C6=$CJ$1,C7=$CJ$1,C8=$CJ$1),0,1)))</f>
        <v>1</v>
      </c>
      <c r="CK6" s="2">
        <f>IF($A6&gt;='DB_243way_Regular Symbol'!F$16,"",IF(D6=0,"",IF(OR(D6=$BW$1,D7=$BW$1,D8=$BW$1,D6=$CJ$1,D7=$CJ$1,D8=$CJ$1),0,1)))</f>
        <v>1</v>
      </c>
      <c r="CL6" s="2">
        <f>IF($A6&gt;='DB_243way_Regular Symbol'!G$16,"",IF(E6=0,"",IF(OR(E6=$BW$1,E7=$BW$1,E8=$BW$1,E6=$CJ$1,E7=$CJ$1,E8=$CJ$1),0,1)))</f>
        <v>1</v>
      </c>
      <c r="CM6" s="2">
        <f>IF($A6&gt;='DB_243way_Regular Symbol'!H$16,"",IF(F6=0,"",IF(OR(F6=$BW$1,F7=$BW$1,F8=$BW$1,F6=$CJ$1,F7=$CJ$1,F8=$CJ$1),0,1)))</f>
        <v>0</v>
      </c>
      <c r="CO6" s="2">
        <f>IF($A6&gt;='DB_243way_Regular Symbol'!D$16,"",IF(B6=0,"",IF(OR(B6=$BW$1,B7=$BW$1,B8=$BW$1,B6=$CP$1,B7=$CP$1,B8=$CP$1),0,1)))</f>
        <v>0</v>
      </c>
      <c r="CP6" s="2">
        <f>IF($A6&gt;='DB_243way_Regular Symbol'!E$16,"",IF(C6=0,"",IF(OR(C6=$BW$1,C7=$BW$1,C8=$BW$1,C6=$CP$1,C7=$CP$1,C8=$CP$1),0,1)))</f>
        <v>1</v>
      </c>
      <c r="CQ6" s="2">
        <f>IF($A6&gt;='DB_243way_Regular Symbol'!F$16,"",IF(D6=0,"",IF(OR(D6=$BW$1,D7=$BW$1,D8=$BW$1,D6=$CP$1,D7=$CP$1,D8=$CP$1),0,1)))</f>
        <v>1</v>
      </c>
      <c r="CR6" s="2">
        <f>IF($A6&gt;='DB_243way_Regular Symbol'!G$16,"",IF(E6=0,"",IF(OR(E6=$BW$1,E7=$BW$1,E8=$BW$1,E6=$CP$1,E7=$CP$1,E8=$CP$1),0,1)))</f>
        <v>0</v>
      </c>
      <c r="CS6" s="2">
        <f>IF($A6&gt;='DB_243way_Regular Symbol'!H$16,"",IF(F6=0,"",IF(OR(F6=$BW$1,F7=$BW$1,F8=$BW$1,F6=$CP$1,F7=$CP$1,F8=$CP$1),0,1)))</f>
        <v>1</v>
      </c>
      <c r="CU6" s="2">
        <f>IF($A6&gt;='DB_243way_Regular Symbol'!D$16,"",IF(B6=0,"",IF(OR(B6=$BW$1,B7=$BW$1,B8=$BW$1,B6=$CV$1,B7=$CV$1,B8=$CV$1),0,1)))</f>
        <v>1</v>
      </c>
      <c r="CV6" s="2">
        <f>IF($A6&gt;='DB_243way_Regular Symbol'!E$16,"",IF(C6=0,"",IF(OR(C6=$BW$1,C7=$BW$1,C8=$BW$1,C6=$CV$1,C7=$CV$1,C8=$CV$1),0,1)))</f>
        <v>0</v>
      </c>
      <c r="CW6" s="2">
        <f>IF($A6&gt;='DB_243way_Regular Symbol'!F$16,"",IF(D6=0,"",IF(OR(D6=$BW$1,D7=$BW$1,D8=$BW$1,D6=$CV$1,D7=$CV$1,D8=$CV$1),0,1)))</f>
        <v>1</v>
      </c>
      <c r="CX6" s="2">
        <f>IF($A6&gt;='DB_243way_Regular Symbol'!G$16,"",IF(E6=0,"",IF(OR(E6=$BW$1,E7=$BW$1,E8=$BW$1,E6=$CV$1,E7=$CV$1,E8=$CV$1),0,1)))</f>
        <v>1</v>
      </c>
      <c r="CY6" s="2">
        <f>IF($A6&gt;='DB_243way_Regular Symbol'!H$16,"",IF(F6=0,"",IF(OR(F6=$BW$1,F7=$BW$1,F8=$BW$1,F6=$CV$1,F7=$CV$1,F8=$CV$1),0,1)))</f>
        <v>1</v>
      </c>
    </row>
    <row r="7" spans="1:103">
      <c r="A7" s="341">
        <f>IF('DB_243way_Regular Symbol'!L6="","",'DB_243way_Regular Symbol'!L6)</f>
        <v>3</v>
      </c>
      <c r="B7" s="184" t="str">
        <f>IF('DB_243way_Regular Symbol'!M6="",
IF($A7-'DB_243way_Regular Symbol'!D$16&gt;='DB_243way_RegularＸ_W()'!B$2-1,"",VLOOKUP($A7-'DB_243way_Regular Symbol'!D$16,'DB_243way_Regular Symbol'!$L$3:$Q$250,'DB_243way_RegularＸ_W()'!B$3+1,FALSE)),
'DB_243way_Regular Symbol'!M6)</f>
        <v>A</v>
      </c>
      <c r="C7" s="184" t="str">
        <f>IF('DB_243way_Regular Symbol'!N6="",
IF($A7-'DB_243way_Regular Symbol'!E$16&gt;='DB_243way_RegularＸ_W()'!C$2-1,"",VLOOKUP($A7-'DB_243way_Regular Symbol'!E$16,'DB_243way_Regular Symbol'!$L$3:$Q$250,'DB_243way_RegularＸ_W()'!C$3+1,FALSE)),
'DB_243way_Regular Symbol'!N6)</f>
        <v>M5</v>
      </c>
      <c r="D7" s="184" t="str">
        <f>IF('DB_243way_Regular Symbol'!O6="",
IF($A7-'DB_243way_Regular Symbol'!F$16&gt;='DB_243way_RegularＸ_W()'!D$2-1,"",VLOOKUP($A7-'DB_243way_Regular Symbol'!F$16,'DB_243way_Regular Symbol'!$L$3:$Q$250,'DB_243way_RegularＸ_W()'!D$3+1,FALSE)),
'DB_243way_Regular Symbol'!O6)</f>
        <v>A</v>
      </c>
      <c r="E7" s="184" t="str">
        <f>IF('DB_243way_Regular Symbol'!P6="",
IF($A7-'DB_243way_Regular Symbol'!G$16&gt;='DB_243way_RegularＸ_W()'!E$2-1,"",VLOOKUP($A7-'DB_243way_Regular Symbol'!G$16,'DB_243way_Regular Symbol'!$L$3:$Q$250,'DB_243way_RegularＸ_W()'!E$3+1,FALSE)),
'DB_243way_Regular Symbol'!P6)</f>
        <v>TE</v>
      </c>
      <c r="F7" s="184" t="str">
        <f>IF('DB_243way_Regular Symbol'!Q6="",
IF($A7-'DB_243way_Regular Symbol'!H$16&gt;='DB_243way_RegularＸ_W()'!F$2-1,"",VLOOKUP($A7-'DB_243way_Regular Symbol'!H$16,'DB_243way_Regular Symbol'!$L$3:$Q$250,'DB_243way_RegularＸ_W()'!F$3+1,FALSE)),
'DB_243way_Regular Symbol'!Q6)</f>
        <v>Q</v>
      </c>
      <c r="H7" s="345" t="s">
        <v>140</v>
      </c>
      <c r="I7" s="2">
        <f>SUM(AM4:AM200)</f>
        <v>36</v>
      </c>
      <c r="J7" s="2">
        <f>SUM(AN4:AN200)</f>
        <v>24</v>
      </c>
      <c r="K7" s="2">
        <f>SUM(AO4:AO200)</f>
        <v>52</v>
      </c>
      <c r="L7" s="2">
        <f>SUM(AP4:AP200)</f>
        <v>27</v>
      </c>
      <c r="M7" s="2">
        <f>SUM(AQ4:AQ200)</f>
        <v>49</v>
      </c>
      <c r="O7" s="342">
        <f>IF($A7&gt;='DB_243way_Regular Symbol'!D$16,"",IF(B7=0,"",IF(OR(B7=$O$1,B7=$P$1,B8=$O$1,B8=$P$1,B9=$O$1,B9=$P$1),0,1)))</f>
        <v>1</v>
      </c>
      <c r="P7" s="2">
        <f>IF($A7&gt;='DB_243way_Regular Symbol'!E$16,"",IF(C7=0,"",IF(OR(C7=$O$1,C7=$P$1,C8=$O$1,C8=$P$1,C9=$O$1,C9=$P$1),0,1)))</f>
        <v>1</v>
      </c>
      <c r="Q7" s="2">
        <f>IF($A7&gt;='DB_243way_Regular Symbol'!F$16,"",IF(D7=0,"",IF(OR(D7=$O$1,D7=$P$1,D8=$O$1,D8=$P$1,D9=$O$1,D9=$P$1),0,1)))</f>
        <v>1</v>
      </c>
      <c r="R7" s="2">
        <f>IF($A7&gt;='DB_243way_Regular Symbol'!G$16,"",IF(E7=0,"",IF(OR(E7=$O$1,E7=$P$1,E8=$O$1,E8=$P$1,E9=$O$1,E9=$P$1),0,1)))</f>
        <v>1</v>
      </c>
      <c r="S7" s="128">
        <f>IF($A7&gt;='DB_243way_Regular Symbol'!H$16,"",IF(F7=0,"",IF(OR(F7=$O$1,F7=$P$1,F8=$O$1,F8=$P$1,F9=$O$1,F9=$P$1),0,1)))</f>
        <v>1</v>
      </c>
      <c r="U7" s="342">
        <f>IF($A7&gt;='DB_243way_Regular Symbol'!D$16,"",IF(B7=0,"",IF(OR(B7=$U$1,B7=$V$1,B8=$U$1,B8=$V$1,B9=$U$1,B9=$V$1),0,1)))</f>
        <v>1</v>
      </c>
      <c r="V7" s="2">
        <f>IF($A7&gt;='DB_243way_Regular Symbol'!E$16,"",IF(C7=0,"",IF(OR(C7=$U$1,C7=$V$1,C8=$U$1,C8=$V$1,C9=$U$1,C9=$V$1),0,1)))</f>
        <v>1</v>
      </c>
      <c r="W7" s="2">
        <f>IF($A7&gt;='DB_243way_Regular Symbol'!F$16,"",IF(D7=0,"",IF(OR(D7=$U$1,D7=$V$1,D8=$U$1,D8=$V$1,D9=$U$1,D9=$V$1),0,1)))</f>
        <v>1</v>
      </c>
      <c r="X7" s="2">
        <f>IF($A7&gt;='DB_243way_Regular Symbol'!G$16,"",IF(E7=0,"",IF(OR(E7=$U$1,E7=$V$1,E8=$U$1,E8=$V$1,E9=$U$1,E9=$V$1),0,1)))</f>
        <v>1</v>
      </c>
      <c r="Y7" s="128">
        <f>IF($A7&gt;='DB_243way_Regular Symbol'!H$16,"",IF(F7=0,"",IF(OR(F7=$U$1,F7=$V$1,F8=$U$1,F8=$V$1,F9=$U$1,F9=$V$1),0,1)))</f>
        <v>0</v>
      </c>
      <c r="AA7" s="342">
        <f>IF($A7&gt;='DB_243way_Regular Symbol'!D$16,"",IF(B7=0,"",IF(OR(B7=$AA$1,B7=$AB$1,B8=$AA$1,B8=$AB$1,B9=$AA$1,,B9=$AB$1),0,1)))</f>
        <v>1</v>
      </c>
      <c r="AB7" s="2">
        <f>IF($A7&gt;='DB_243way_Regular Symbol'!E$16,"",IF(C7=0,"",IF(OR(C7=$AA$1,C7=$AB$1,C8=$AA$1,C8=$AB$1,C9=$AA$1,,C9=$AB$1),0,1)))</f>
        <v>1</v>
      </c>
      <c r="AC7" s="2">
        <f>IF($A7&gt;='DB_243way_Regular Symbol'!F$16,"",IF(D7=0,"",IF(OR(D7=$AA$1,D7=$AB$1,D8=$AA$1,D8=$AB$1,D9=$AA$1,,D9=$AB$1),0,1)))</f>
        <v>1</v>
      </c>
      <c r="AD7" s="2">
        <f>IF($A7&gt;='DB_243way_Regular Symbol'!G$16,"",IF(E7=0,"",IF(OR(E7=$AA$1,E7=$AB$1,E8=$AA$1,E8=$AB$1,E9=$AA$1,,E9=$AB$1),0,1)))</f>
        <v>1</v>
      </c>
      <c r="AE7" s="128">
        <f>IF($A7&gt;='DB_243way_Regular Symbol'!H$16,"",IF(F7=0,"",IF(OR(F7=$AA$1,F7=$AB$1,F8=$AA$1,F8=$AB$1,F9=$AA$1,,F9=$AB$1),0,1)))</f>
        <v>0</v>
      </c>
      <c r="AG7" s="342">
        <f>IF($A7&gt;='DB_243way_Regular Symbol'!D$16,"",IF(B7=0,"",IF(OR(B7=$AG$1,B7=$AH$1,B8=$AG$1,B8=$AH$1,B9=$AG$1,B9=$AH$1),0,1)))</f>
        <v>0</v>
      </c>
      <c r="AH7" s="2">
        <f>IF($A7&gt;='DB_243way_Regular Symbol'!E$16,"",IF(C7=0,"",IF(OR(C7=$AG$1,C7=$AH$1,C8=$AG$1,C8=$AH$1,C9=$AG$1,C9=$AH$1),0,1)))</f>
        <v>1</v>
      </c>
      <c r="AI7" s="2">
        <f>IF($A7&gt;='DB_243way_Regular Symbol'!F$16,"",IF(D7=0,"",IF(OR(D7=$AG$1,D7=$AH$1,D8=$AG$1,D8=$AH$1,D9=$AG$1,D9=$AH$1),0,1)))</f>
        <v>0</v>
      </c>
      <c r="AJ7" s="2">
        <f>IF($A7&gt;='DB_243way_Regular Symbol'!G$16,"",IF(E7=0,"",IF(OR(E7=$AG$1,E7=$AH$1,E8=$AG$1,E8=$AH$1,E9=$AG$1,E9=$AH$1),0,1)))</f>
        <v>1</v>
      </c>
      <c r="AK7" s="128">
        <f>IF($A7&gt;='DB_243way_Regular Symbol'!H$16,"",IF(F7=0,"",IF(OR(F7=$AG$1,F7=$AH$1,F8=$AG$1,F8=$AH$1,F9=$AG$1,F9=$AH$1),0,1)))</f>
        <v>1</v>
      </c>
      <c r="AM7" s="342">
        <f>IF($A7&gt;='DB_243way_Regular Symbol'!D$16,"",IF(B7=0,"",IF(OR(B7=$AM$1,B7=$AN$1,B8=$AM$1,B8=$AN$1,B9=$AM$1,B9=$AN$1),0,1)))</f>
        <v>1</v>
      </c>
      <c r="AN7" s="2">
        <f>IF($A7&gt;='DB_243way_Regular Symbol'!E$16,"",IF(C7=0,"",IF(OR(C7=$AM$1,C7=$AN$1,C8=$AM$1,C8=$AN$1,C9=$AM$1,C9=$AN$1),0,1)))</f>
        <v>0</v>
      </c>
      <c r="AO7" s="2">
        <f>IF($A7&gt;='DB_243way_Regular Symbol'!F$16,"",IF(D7=0,"",IF(OR(D7=$AM$1,D7=$AN$1,D8=$AM$1,D8=$AN$1,D9=$AM$1,D9=$AN$1),0,1)))</f>
        <v>1</v>
      </c>
      <c r="AP7" s="2">
        <f>IF($A7&gt;='DB_243way_Regular Symbol'!G$16,"",IF(E7=0,"",IF(OR(E7=$AM$1,E7=$AN$1,E8=$AM$1,E8=$AN$1,E9=$AM$1,E9=$AN$1),0,1)))</f>
        <v>0</v>
      </c>
      <c r="AQ7" s="128">
        <f>IF($A7&gt;='DB_243way_Regular Symbol'!H$16,"",IF(F7=0,"",IF(OR(F7=$AM$1,F7=$AN$1,F8=$AM$1,F8=$AN$1,F9=$AM$1,F9=$AN$1),0,1)))</f>
        <v>1</v>
      </c>
      <c r="AS7" s="342">
        <f>IF($A7&gt;='DB_243way_Regular Symbol'!D$16,"",IF(B7=0,"",IF(OR(B7=$AM$1,B7=$AT$1,B8=$AM$1,B8=$AT$1,B9=$AM$1,B9=$AT$1),0,1)))</f>
        <v>1</v>
      </c>
      <c r="AT7" s="2">
        <f>IF($A7&gt;='DB_243way_Regular Symbol'!E$16,"",IF(C7=0,"",IF(OR(C7=$AM$1,C7=$AT$1,C8=$AM$1,C8=$AT$1,C9=$AM$1,C9=$AT$1),0,1)))</f>
        <v>1</v>
      </c>
      <c r="AU7" s="2">
        <f>IF($A7&gt;='DB_243way_Regular Symbol'!F$16,"",IF(D7=0,"",IF(OR(D7=$AM$1,D7=$AT$1,D8=$AM$1,D8=$AT$1,D9=$AM$1,D9=$AT$1),0,1)))</f>
        <v>1</v>
      </c>
      <c r="AV7" s="2">
        <f>IF($A7&gt;='DB_243way_Regular Symbol'!G$16,"",IF(E7=0,"",IF(OR(E7=$AM$1,E7=$AT$1,E8=$AM$1,E8=$AT$1,E9=$AM$1,E9=$AT$1),0,1)))</f>
        <v>1</v>
      </c>
      <c r="AW7" s="128">
        <f>IF($A7&gt;='DB_243way_Regular Symbol'!H$16,"",IF(F7=0,"",IF(OR(F7=$AM$1,F7=$AT$1,F8=$AM$1,F8=$AT$1,F9=$AM$1,F9=$AT$1),0,1)))</f>
        <v>1</v>
      </c>
      <c r="AY7" s="342"/>
      <c r="AZ7" s="2"/>
      <c r="BA7" s="2">
        <f>IF($A7&gt;='DB_243way_Regular Symbol'!F$16,"",COUNTIF(D7:D9,$AZ$1))</f>
        <v>0</v>
      </c>
      <c r="BB7" s="2">
        <f>IF($A7&gt;='DB_243way_Regular Symbol'!G$16,"",COUNTIF(E7:E9,$AZ$1))</f>
        <v>0</v>
      </c>
      <c r="BC7" s="2">
        <f>IF($A7&gt;='DB_243way_Regular Symbol'!H$16,"",COUNTIF(F7:F9,$AZ$1))</f>
        <v>0</v>
      </c>
      <c r="BE7" s="342">
        <f>IF($A7&gt;='DB_243way_Regular Symbol'!D$16,"",IF(B7=0,"",IF(OR(B7=$AM$1,B7=$BF$1,B8=$AM$1,B8=$BF$1,B9=$AM$1,B9=$BF$1),1,0)))</f>
        <v>0</v>
      </c>
      <c r="BF7" s="342">
        <f>IF($A7&gt;='DB_243way_Regular Symbol'!E$16,"",IF(C7=0,"",IF(OR(C7=$AM$1,C7=$BF$1,C8=$AM$1,C8=$BF$1,C9=$AM$1,C9=$BF$1),1,0)))</f>
        <v>0</v>
      </c>
      <c r="BG7" s="342">
        <f>IF($A7&gt;='DB_243way_Regular Symbol'!F$16,"",IF(D7=0,"",IF(OR(D7=$AM$1,D7=$BF$1,D8=$AM$1,D8=$BF$1,D9=$AM$1,D9=$BF$1),1,0)))</f>
        <v>0</v>
      </c>
      <c r="BH7" s="342">
        <f>IF($A7&gt;='DB_243way_Regular Symbol'!G$16,"",IF(E7=0,"",IF(OR(E7=$AM$1,E7=$BF$1,E8=$AM$1,E8=$BF$1,E9=$AM$1,E9=$BF$1),1,0)))</f>
        <v>0</v>
      </c>
      <c r="BI7" s="342">
        <f>IF($A7&gt;='DB_243way_Regular Symbol'!H$16,"",IF(F7=0,"",IF(OR(F7=$AM$1,F7=$BF$1,F8=$AM$1,F8=$BF$1,F9=$AM$1,F9=$BF$1),1,0)))</f>
        <v>0</v>
      </c>
      <c r="BK7" s="342">
        <f>IF($A7&gt;='DB_243way_Regular Symbol'!D$16,"",IF(B7=0,"",IF(OR(B7=$AM$1,B7=$BL$1,B8=$AM$1,B8=$BL$1,B9=$AM$1,B9=$BL$1),0,1)))</f>
        <v>1</v>
      </c>
      <c r="BL7" s="2">
        <f>IF($A7&gt;='DB_243way_Regular Symbol'!E$16,"",IF(C7=0,"",IF(OR(C7=$AM$1,C7=$BL$1,C8=$AM$1,C8=$BL$1,C9=$AM$1,C9=$BL$1),0,1)))</f>
        <v>1</v>
      </c>
      <c r="BM7" s="2">
        <f>IF($A7&gt;='DB_243way_Regular Symbol'!F$16,"",IF(D7=0,"",IF(OR(D7=$AM$1,D7=$BL$1,D8=$AM$1,D8=$BL$1,D9=$AM$1,D9=$BL$1),0,1)))</f>
        <v>1</v>
      </c>
      <c r="BN7" s="2">
        <f>IF($A7&gt;='DB_243way_Regular Symbol'!G$16,"",IF(E7=0,"",IF(OR(E7=$AM$1,E7=$BL$1,E8=$AM$1,E8=$BL$1,E9=$AM$1,E9=$BL$1),0,1)))</f>
        <v>1</v>
      </c>
      <c r="BO7" s="128">
        <f>IF($A7&gt;='DB_243way_Regular Symbol'!H$16,"",IF(F7=0,"",IF(OR(F7=$AM$1,F7=$BL$1,F8=$AM$1,F8=$BL$1,F9=$AM$1,F9=$BL$1),0,1)))</f>
        <v>1</v>
      </c>
      <c r="BQ7" s="2">
        <f>IF($A7&gt;='DB_243way_Regular Symbol'!D$16,"",IF(B7=0,"",IF(OR(B7=$BQ$1,B7=$BR$1,B8=$BQ$1,B8=$BR$1,B9=$BQ$1,B9=$BR$1),0,1)))</f>
        <v>0</v>
      </c>
      <c r="BR7" s="2">
        <f>IF($A7&gt;='DB_243way_Regular Symbol'!E$16,"",IF(C7=0,"",IF(OR(C7=$BQ$1,C7=$BR$1,C8=$BQ$1,C8=$BR$1,C9=$BQ$1,C9=$BR$1),0,1)))</f>
        <v>1</v>
      </c>
      <c r="BS7" s="2">
        <f>IF($A7&gt;='DB_243way_Regular Symbol'!F$16,"",IF(D7=0,"",IF(OR(D7=$BQ$1,D7=$BR$1,D8=$BQ$1,D8=$BR$1,D9=$BQ$1,D9=$BR$1),0,1)))</f>
        <v>0</v>
      </c>
      <c r="BT7" s="2">
        <f>IF($A7&gt;='DB_243way_Regular Symbol'!G$16,"",IF(E7=0,"",IF(OR(E7=$BQ$1,E7=$BR$1,E8=$BQ$1,E8=$BR$1,E9=$BQ$1,E9=$BR$1),0,1)))</f>
        <v>1</v>
      </c>
      <c r="BU7" s="2">
        <f>IF($A7&gt;='DB_243way_Regular Symbol'!H$16,"",IF(F7=0,"",IF(OR(F7=$BQ$1,F7=$BR$1,F8=$BQ$1,F8=$BR$1,F9=$BQ$1,F9=$BR$1),0,1)))</f>
        <v>1</v>
      </c>
      <c r="BW7" s="2">
        <f>IF($A7&gt;='DB_243way_Regular Symbol'!D$16,"",IF(B7=0,"",IF(OR(B7=$BW$1,B8=$BW$1,B9=$BW$1,B7=$BX$1,B8=$BX$1,B9=$BX$1),0,1)))</f>
        <v>1</v>
      </c>
      <c r="BX7" s="2">
        <f>IF($A7&gt;='DB_243way_Regular Symbol'!E$16,"",IF(C7=0,"",IF(OR(C7=$BW$1,C8=$BW$1,C9=$BW$1,C7=$BX$1,C8=$BX$1,C9=$BX$1),0,1)))</f>
        <v>1</v>
      </c>
      <c r="BY7" s="2">
        <f>IF($A7&gt;='DB_243way_Regular Symbol'!F$16,"",IF(D7=0,"",IF(OR(D7=$BW$1,D8=$BW$1,D9=$BW$1,D7=$BX$1,D8=$BX$1,D9=$BX$1),0,1)))</f>
        <v>1</v>
      </c>
      <c r="BZ7" s="2">
        <f>IF($A7&gt;='DB_243way_Regular Symbol'!G$16,"",IF(E7=0,"",IF(OR(E7=$BW$1,E8=$BW$1,E9=$BW$1,E7=$BX$1,E8=$BX$1,E9=$BX$1),0,1)))</f>
        <v>1</v>
      </c>
      <c r="CA7" s="2">
        <f>IF($A7&gt;='DB_243way_Regular Symbol'!H$16,"",IF(F7=0,"",IF(OR(F7=$BW$1,F8=$BW$1,F9=$BW$1,F7=$BX$1,F8=$BX$1,F9=$BX$1),0,1)))</f>
        <v>1</v>
      </c>
      <c r="CC7" s="2">
        <f>IF($A7&gt;='DB_243way_Regular Symbol'!D$16,"",IF(B7=0,"",IF(OR(B7=$BW$1,B8=$BW$1,B9=$BW$1,B7=$CD$1,B8=$CD$1,B9=$CD$1),0,1)))</f>
        <v>1</v>
      </c>
      <c r="CD7" s="2">
        <f>IF($A7&gt;='DB_243way_Regular Symbol'!E$16,"",IF(C7=0,"",IF(OR(C7=$BW$1,C8=$BW$1,C9=$BW$1,C7=$CD$1,C8=$CD$1,C9=$CD$1),0,1)))</f>
        <v>1</v>
      </c>
      <c r="CE7" s="2">
        <f>IF($A7&gt;='DB_243way_Regular Symbol'!F$16,"",IF(D7=0,"",IF(OR(D7=$BW$1,D8=$BW$1,D9=$BW$1,D7=$CD$1,D8=$CD$1,D9=$CD$1),0,1)))</f>
        <v>1</v>
      </c>
      <c r="CF7" s="2">
        <f>IF($A7&gt;='DB_243way_Regular Symbol'!G$16,"",IF(E7=0,"",IF(OR(E7=$BW$1,E8=$BW$1,E9=$BW$1,E7=$CD$1,E8=$CD$1,E9=$CD$1),0,1)))</f>
        <v>0</v>
      </c>
      <c r="CG7" s="2">
        <f>IF($A7&gt;='DB_243way_Regular Symbol'!H$16,"",IF(F7=0,"",IF(OR(F7=$BW$1,F8=$BW$1,F9=$BW$1,F7=$CD$1,F8=$CD$1,F9=$CD$1),0,1)))</f>
        <v>0</v>
      </c>
      <c r="CI7" s="2">
        <f>IF($A7&gt;='DB_243way_Regular Symbol'!D$16,"",IF(B7=0,"",IF(OR(B7=$BW$1,B8=$BW$1,B9=$BW$1,B7=$CJ$1,B8=$CJ$1,B9=$CJ$1),0,1)))</f>
        <v>1</v>
      </c>
      <c r="CJ7" s="2">
        <f>IF($A7&gt;='DB_243way_Regular Symbol'!E$16,"",IF(C7=0,"",IF(OR(C7=$BW$1,C8=$BW$1,C9=$BW$1,C7=$CJ$1,C8=$CJ$1,C9=$CJ$1),0,1)))</f>
        <v>1</v>
      </c>
      <c r="CK7" s="2">
        <f>IF($A7&gt;='DB_243way_Regular Symbol'!F$16,"",IF(D7=0,"",IF(OR(D7=$BW$1,D8=$BW$1,D9=$BW$1,D7=$CJ$1,D8=$CJ$1,D9=$CJ$1),0,1)))</f>
        <v>1</v>
      </c>
      <c r="CL7" s="2">
        <f>IF($A7&gt;='DB_243way_Regular Symbol'!G$16,"",IF(E7=0,"",IF(OR(E7=$BW$1,E8=$BW$1,E9=$BW$1,E7=$CJ$1,E8=$CJ$1,E9=$CJ$1),0,1)))</f>
        <v>1</v>
      </c>
      <c r="CM7" s="2">
        <f>IF($A7&gt;='DB_243way_Regular Symbol'!H$16,"",IF(F7=0,"",IF(OR(F7=$BW$1,F8=$BW$1,F9=$BW$1,F7=$CJ$1,F8=$CJ$1,F9=$CJ$1),0,1)))</f>
        <v>1</v>
      </c>
      <c r="CO7" s="2">
        <f>IF($A7&gt;='DB_243way_Regular Symbol'!D$16,"",IF(B7=0,"",IF(OR(B7=$BW$1,B8=$BW$1,B9=$BW$1,B7=$CP$1,B8=$CP$1,B9=$CP$1),0,1)))</f>
        <v>0</v>
      </c>
      <c r="CP7" s="2">
        <f>IF($A7&gt;='DB_243way_Regular Symbol'!E$16,"",IF(C7=0,"",IF(OR(C7=$BW$1,C8=$BW$1,C9=$BW$1,C7=$CP$1,C8=$CP$1,C9=$CP$1),0,1)))</f>
        <v>1</v>
      </c>
      <c r="CQ7" s="2">
        <f>IF($A7&gt;='DB_243way_Regular Symbol'!F$16,"",IF(D7=0,"",IF(OR(D7=$BW$1,D8=$BW$1,D9=$BW$1,D7=$CP$1,D8=$CP$1,D9=$CP$1),0,1)))</f>
        <v>1</v>
      </c>
      <c r="CR7" s="2">
        <f>IF($A7&gt;='DB_243way_Regular Symbol'!G$16,"",IF(E7=0,"",IF(OR(E7=$BW$1,E8=$BW$1,E9=$BW$1,E7=$CP$1,E8=$CP$1,E9=$CP$1),0,1)))</f>
        <v>0</v>
      </c>
      <c r="CS7" s="2">
        <f>IF($A7&gt;='DB_243way_Regular Symbol'!H$16,"",IF(F7=0,"",IF(OR(F7=$BW$1,F8=$BW$1,F9=$BW$1,F7=$CP$1,F8=$CP$1,F9=$CP$1),0,1)))</f>
        <v>1</v>
      </c>
      <c r="CU7" s="2">
        <f>IF($A7&gt;='DB_243way_Regular Symbol'!D$16,"",IF(B7=0,"",IF(OR(B7=$BW$1,B8=$BW$1,B9=$BW$1,B7=$CV$1,B8=$CV$1,B9=$CV$1),0,1)))</f>
        <v>1</v>
      </c>
      <c r="CV7" s="2">
        <f>IF($A7&gt;='DB_243way_Regular Symbol'!E$16,"",IF(C7=0,"",IF(OR(C7=$BW$1,C8=$BW$1,C9=$BW$1,C7=$CV$1,C8=$CV$1,C9=$CV$1),0,1)))</f>
        <v>0</v>
      </c>
      <c r="CW7" s="2">
        <f>IF($A7&gt;='DB_243way_Regular Symbol'!F$16,"",IF(D7=0,"",IF(OR(D7=$BW$1,D8=$BW$1,D9=$BW$1,D7=$CV$1,D8=$CV$1,D9=$CV$1),0,1)))</f>
        <v>1</v>
      </c>
      <c r="CX7" s="2">
        <f>IF($A7&gt;='DB_243way_Regular Symbol'!G$16,"",IF(E7=0,"",IF(OR(E7=$BW$1,E8=$BW$1,E9=$BW$1,E7=$CV$1,E8=$CV$1,E9=$CV$1),0,1)))</f>
        <v>1</v>
      </c>
      <c r="CY7" s="2">
        <f>IF($A7&gt;='DB_243way_Regular Symbol'!H$16,"",IF(F7=0,"",IF(OR(F7=$BW$1,F8=$BW$1,F9=$BW$1,F7=$CV$1,F8=$CV$1,F9=$CV$1),0,1)))</f>
        <v>1</v>
      </c>
    </row>
    <row r="8" spans="1:103">
      <c r="A8" s="341">
        <f>IF('DB_243way_Regular Symbol'!L7="","",'DB_243way_Regular Symbol'!L7)</f>
        <v>4</v>
      </c>
      <c r="B8" s="184" t="str">
        <f>IF('DB_243way_Regular Symbol'!M7="",
IF($A8-'DB_243way_Regular Symbol'!D$16&gt;='DB_243way_RegularＸ_W()'!B$2-1,"",VLOOKUP($A8-'DB_243way_Regular Symbol'!D$16,'DB_243way_Regular Symbol'!$L$3:$Q$250,'DB_243way_RegularＸ_W()'!B$3+1,FALSE)),
'DB_243way_Regular Symbol'!M7)</f>
        <v>TE</v>
      </c>
      <c r="C8" s="184" t="str">
        <f>IF('DB_243way_Regular Symbol'!N7="",
IF($A8-'DB_243way_Regular Symbol'!E$16&gt;='DB_243way_RegularＸ_W()'!C$2-1,"",VLOOKUP($A8-'DB_243way_Regular Symbol'!E$16,'DB_243way_Regular Symbol'!$L$3:$Q$250,'DB_243way_RegularＸ_W()'!C$3+1,FALSE)),
'DB_243way_Regular Symbol'!N7)</f>
        <v>NI</v>
      </c>
      <c r="D8" s="184" t="str">
        <f>IF('DB_243way_Regular Symbol'!O7="",
IF($A8-'DB_243way_Regular Symbol'!F$16&gt;='DB_243way_RegularＸ_W()'!D$2-1,"",VLOOKUP($A8-'DB_243way_Regular Symbol'!F$16,'DB_243way_Regular Symbol'!$L$3:$Q$250,'DB_243way_RegularＸ_W()'!D$3+1,FALSE)),
'DB_243way_Regular Symbol'!O7)</f>
        <v>M4</v>
      </c>
      <c r="E8" s="184" t="str">
        <f>IF('DB_243way_Regular Symbol'!P7="",
IF($A8-'DB_243way_Regular Symbol'!G$16&gt;='DB_243way_RegularＸ_W()'!E$2-1,"",VLOOKUP($A8-'DB_243way_Regular Symbol'!G$16,'DB_243way_Regular Symbol'!$L$3:$Q$250,'DB_243way_RegularＸ_W()'!E$3+1,FALSE)),
'DB_243way_Regular Symbol'!P7)</f>
        <v>M5</v>
      </c>
      <c r="F8" s="184" t="str">
        <f>IF('DB_243way_Regular Symbol'!Q7="",
IF($A8-'DB_243way_Regular Symbol'!H$16&gt;='DB_243way_RegularＸ_W()'!F$2-1,"",VLOOKUP($A8-'DB_243way_Regular Symbol'!H$16,'DB_243way_Regular Symbol'!$L$3:$Q$250,'DB_243way_RegularＸ_W()'!F$3+1,FALSE)),
'DB_243way_Regular Symbol'!Q7)</f>
        <v>M2</v>
      </c>
      <c r="H8" s="345" t="s">
        <v>328</v>
      </c>
      <c r="I8" s="2">
        <f>SUM(AS4:AS200)</f>
        <v>42</v>
      </c>
      <c r="J8" s="2">
        <f>SUM(AT4:AT200)</f>
        <v>30</v>
      </c>
      <c r="K8" s="2">
        <f>SUM(AU4:AU200)</f>
        <v>62</v>
      </c>
      <c r="L8" s="2">
        <f>SUM(AV4:AV200)</f>
        <v>42</v>
      </c>
      <c r="M8" s="2">
        <f>SUM(AW4:AW200)</f>
        <v>73</v>
      </c>
      <c r="O8" s="342">
        <f>IF($A8&gt;='DB_243way_Regular Symbol'!D$16,"",IF(B8=0,"",IF(OR(B8=$O$1,B8=$P$1,B9=$O$1,B9=$P$1,B10=$O$1,B10=$P$1),0,1)))</f>
        <v>1</v>
      </c>
      <c r="P8" s="2">
        <f>IF($A8&gt;='DB_243way_Regular Symbol'!E$16,"",IF(C8=0,"",IF(OR(C8=$O$1,C8=$P$1,C9=$O$1,C9=$P$1,C10=$O$1,C10=$P$1),0,1)))</f>
        <v>1</v>
      </c>
      <c r="Q8" s="2">
        <f>IF($A8&gt;='DB_243way_Regular Symbol'!F$16,"",IF(D8=0,"",IF(OR(D8=$O$1,D8=$P$1,D9=$O$1,D9=$P$1,D10=$O$1,D10=$P$1),0,1)))</f>
        <v>1</v>
      </c>
      <c r="R8" s="2">
        <f>IF($A8&gt;='DB_243way_Regular Symbol'!G$16,"",IF(E8=0,"",IF(OR(E8=$O$1,E8=$P$1,E9=$O$1,E9=$P$1,E10=$O$1,E10=$P$1),0,1)))</f>
        <v>0</v>
      </c>
      <c r="S8" s="128">
        <f>IF($A8&gt;='DB_243way_Regular Symbol'!H$16,"",IF(F8=0,"",IF(OR(F8=$O$1,F8=$P$1,F9=$O$1,F9=$P$1,F10=$O$1,F10=$P$1),0,1)))</f>
        <v>1</v>
      </c>
      <c r="U8" s="342">
        <f>IF($A8&gt;='DB_243way_Regular Symbol'!D$16,"",IF(B8=0,"",IF(OR(B8=$U$1,B8=$V$1,B9=$U$1,B9=$V$1,B10=$U$1,B10=$V$1),0,1)))</f>
        <v>1</v>
      </c>
      <c r="V8" s="2">
        <f>IF($A8&gt;='DB_243way_Regular Symbol'!E$16,"",IF(C8=0,"",IF(OR(C8=$U$1,C8=$V$1,C9=$U$1,C9=$V$1,C10=$U$1,C10=$V$1),0,1)))</f>
        <v>1</v>
      </c>
      <c r="W8" s="2">
        <f>IF($A8&gt;='DB_243way_Regular Symbol'!F$16,"",IF(D8=0,"",IF(OR(D8=$U$1,D8=$V$1,D9=$U$1,D9=$V$1,D10=$U$1,D10=$V$1),0,1)))</f>
        <v>1</v>
      </c>
      <c r="X8" s="2">
        <f>IF($A8&gt;='DB_243way_Regular Symbol'!G$16,"",IF(E8=0,"",IF(OR(E8=$U$1,E8=$V$1,E9=$U$1,E9=$V$1,E10=$U$1,E10=$V$1),0,1)))</f>
        <v>1</v>
      </c>
      <c r="Y8" s="128">
        <f>IF($A8&gt;='DB_243way_Regular Symbol'!H$16,"",IF(F8=0,"",IF(OR(F8=$U$1,F8=$V$1,F9=$U$1,F9=$V$1,F10=$U$1,F10=$V$1),0,1)))</f>
        <v>0</v>
      </c>
      <c r="AA8" s="342">
        <f>IF($A8&gt;='DB_243way_Regular Symbol'!D$16,"",IF(B8=0,"",IF(OR(B8=$AA$1,B8=$AB$1,B9=$AA$1,B9=$AB$1,B10=$AA$1,,B10=$AB$1),0,1)))</f>
        <v>1</v>
      </c>
      <c r="AB8" s="2">
        <f>IF($A8&gt;='DB_243way_Regular Symbol'!E$16,"",IF(C8=0,"",IF(OR(C8=$AA$1,C8=$AB$1,C9=$AA$1,C9=$AB$1,C10=$AA$1,,C10=$AB$1),0,1)))</f>
        <v>1</v>
      </c>
      <c r="AC8" s="2">
        <f>IF($A8&gt;='DB_243way_Regular Symbol'!F$16,"",IF(D8=0,"",IF(OR(D8=$AA$1,D8=$AB$1,D9=$AA$1,D9=$AB$1,D10=$AA$1,,D10=$AB$1),0,1)))</f>
        <v>1</v>
      </c>
      <c r="AD8" s="2">
        <f>IF($A8&gt;='DB_243way_Regular Symbol'!G$16,"",IF(E8=0,"",IF(OR(E8=$AA$1,E8=$AB$1,E9=$AA$1,E9=$AB$1,E10=$AA$1,,E10=$AB$1),0,1)))</f>
        <v>1</v>
      </c>
      <c r="AE8" s="128">
        <f>IF($A8&gt;='DB_243way_Regular Symbol'!H$16,"",IF(F8=0,"",IF(OR(F8=$AA$1,F8=$AB$1,F9=$AA$1,F9=$AB$1,F10=$AA$1,,F10=$AB$1),0,1)))</f>
        <v>0</v>
      </c>
      <c r="AG8" s="342">
        <f>IF($A8&gt;='DB_243way_Regular Symbol'!D$16,"",IF(B8=0,"",IF(OR(B8=$AG$1,B8=$AH$1,B9=$AG$1,B9=$AH$1,B10=$AG$1,B10=$AH$1),0,1)))</f>
        <v>0</v>
      </c>
      <c r="AH8" s="2">
        <f>IF($A8&gt;='DB_243way_Regular Symbol'!E$16,"",IF(C8=0,"",IF(OR(C8=$AG$1,C8=$AH$1,C9=$AG$1,C9=$AH$1,C10=$AG$1,C10=$AH$1),0,1)))</f>
        <v>1</v>
      </c>
      <c r="AI8" s="2">
        <f>IF($A8&gt;='DB_243way_Regular Symbol'!F$16,"",IF(D8=0,"",IF(OR(D8=$AG$1,D8=$AH$1,D9=$AG$1,D9=$AH$1,D10=$AG$1,D10=$AH$1),0,1)))</f>
        <v>0</v>
      </c>
      <c r="AJ8" s="2">
        <f>IF($A8&gt;='DB_243way_Regular Symbol'!G$16,"",IF(E8=0,"",IF(OR(E8=$AG$1,E8=$AH$1,E9=$AG$1,E9=$AH$1,E10=$AG$1,E10=$AH$1),0,1)))</f>
        <v>1</v>
      </c>
      <c r="AK8" s="128">
        <f>IF($A8&gt;='DB_243way_Regular Symbol'!H$16,"",IF(F8=0,"",IF(OR(F8=$AG$1,F8=$AH$1,F9=$AG$1,F9=$AH$1,F10=$AG$1,F10=$AH$1),0,1)))</f>
        <v>1</v>
      </c>
      <c r="AM8" s="342">
        <f>IF($A8&gt;='DB_243way_Regular Symbol'!D$16,"",IF(B8=0,"",IF(OR(B8=$AM$1,B8=$AN$1,B9=$AM$1,B9=$AN$1,B10=$AM$1,B10=$AN$1),0,1)))</f>
        <v>1</v>
      </c>
      <c r="AN8" s="2">
        <f>IF($A8&gt;='DB_243way_Regular Symbol'!E$16,"",IF(C8=0,"",IF(OR(C8=$AM$1,C8=$AN$1,C9=$AM$1,C9=$AN$1,C10=$AM$1,C10=$AN$1),0,1)))</f>
        <v>1</v>
      </c>
      <c r="AO8" s="2">
        <f>IF($A8&gt;='DB_243way_Regular Symbol'!F$16,"",IF(D8=0,"",IF(OR(D8=$AM$1,D8=$AN$1,D9=$AM$1,D9=$AN$1,D10=$AM$1,D10=$AN$1),0,1)))</f>
        <v>1</v>
      </c>
      <c r="AP8" s="2">
        <f>IF($A8&gt;='DB_243way_Regular Symbol'!G$16,"",IF(E8=0,"",IF(OR(E8=$AM$1,E8=$AN$1,E9=$AM$1,E9=$AN$1,E10=$AM$1,E10=$AN$1),0,1)))</f>
        <v>0</v>
      </c>
      <c r="AQ8" s="128">
        <f>IF($A8&gt;='DB_243way_Regular Symbol'!H$16,"",IF(F8=0,"",IF(OR(F8=$AM$1,F8=$AN$1,F9=$AM$1,F9=$AN$1,F10=$AM$1,F10=$AN$1),0,1)))</f>
        <v>1</v>
      </c>
      <c r="AS8" s="342">
        <f>IF($A8&gt;='DB_243way_Regular Symbol'!D$16,"",IF(B8=0,"",IF(OR(B8=$AM$1,B8=$AT$1,B9=$AM$1,B9=$AT$1,B10=$AM$1,B10=$AT$1),0,1)))</f>
        <v>1</v>
      </c>
      <c r="AT8" s="2">
        <f>IF($A8&gt;='DB_243way_Regular Symbol'!E$16,"",IF(C8=0,"",IF(OR(C8=$AM$1,C8=$AT$1,C9=$AM$1,C9=$AT$1,C10=$AM$1,C10=$AT$1),0,1)))</f>
        <v>1</v>
      </c>
      <c r="AU8" s="2">
        <f>IF($A8&gt;='DB_243way_Regular Symbol'!F$16,"",IF(D8=0,"",IF(OR(D8=$AM$1,D8=$AT$1,D9=$AM$1,D9=$AT$1,D10=$AM$1,D10=$AT$1),0,1)))</f>
        <v>1</v>
      </c>
      <c r="AV8" s="2">
        <f>IF($A8&gt;='DB_243way_Regular Symbol'!G$16,"",IF(E8=0,"",IF(OR(E8=$AM$1,E8=$AT$1,E9=$AM$1,E9=$AT$1,E10=$AM$1,E10=$AT$1),0,1)))</f>
        <v>1</v>
      </c>
      <c r="AW8" s="128">
        <f>IF($A8&gt;='DB_243way_Regular Symbol'!H$16,"",IF(F8=0,"",IF(OR(F8=$AM$1,F8=$AT$1,F9=$AM$1,F9=$AT$1,F10=$AM$1,F10=$AT$1),0,1)))</f>
        <v>1</v>
      </c>
      <c r="AY8" s="342"/>
      <c r="AZ8" s="2"/>
      <c r="BA8" s="2">
        <f>IF($A8&gt;='DB_243way_Regular Symbol'!F$16,"",COUNTIF(D8:D10,$AZ$1))</f>
        <v>0</v>
      </c>
      <c r="BB8" s="2">
        <f>IF($A8&gt;='DB_243way_Regular Symbol'!G$16,"",COUNTIF(E8:E10,$AZ$1))</f>
        <v>0</v>
      </c>
      <c r="BC8" s="2">
        <f>IF($A8&gt;='DB_243way_Regular Symbol'!H$16,"",COUNTIF(F8:F10,$AZ$1))</f>
        <v>0</v>
      </c>
      <c r="BE8" s="342">
        <f>IF($A8&gt;='DB_243way_Regular Symbol'!D$16,"",IF(B8=0,"",IF(OR(B8=$AM$1,B8=$BF$1,B9=$AM$1,B9=$BF$1,B10=$AM$1,B10=$BF$1),1,0)))</f>
        <v>0</v>
      </c>
      <c r="BF8" s="342">
        <f>IF($A8&gt;='DB_243way_Regular Symbol'!E$16,"",IF(C8=0,"",IF(OR(C8=$AM$1,C8=$BF$1,C9=$AM$1,C9=$BF$1,C10=$AM$1,C10=$BF$1),1,0)))</f>
        <v>0</v>
      </c>
      <c r="BG8" s="342">
        <f>IF($A8&gt;='DB_243way_Regular Symbol'!F$16,"",IF(D8=0,"",IF(OR(D8=$AM$1,D8=$BF$1,D9=$AM$1,D9=$BF$1,D10=$AM$1,D10=$BF$1),1,0)))</f>
        <v>0</v>
      </c>
      <c r="BH8" s="342">
        <f>IF($A8&gt;='DB_243way_Regular Symbol'!G$16,"",IF(E8=0,"",IF(OR(E8=$AM$1,E8=$BF$1,E9=$AM$1,E9=$BF$1,E10=$AM$1,E10=$BF$1),1,0)))</f>
        <v>0</v>
      </c>
      <c r="BI8" s="342">
        <f>IF($A8&gt;='DB_243way_Regular Symbol'!H$16,"",IF(F8=0,"",IF(OR(F8=$AM$1,F8=$BF$1,F9=$AM$1,F9=$BF$1,F10=$AM$1,F10=$BF$1),1,0)))</f>
        <v>0</v>
      </c>
      <c r="BK8" s="342">
        <f>IF($A8&gt;='DB_243way_Regular Symbol'!D$16,"",IF(B8=0,"",IF(OR(B8=$AM$1,B8=$BL$1,B9=$AM$1,B9=$BL$1,B10=$AM$1,B10=$BL$1),0,1)))</f>
        <v>1</v>
      </c>
      <c r="BL8" s="2">
        <f>IF($A8&gt;='DB_243way_Regular Symbol'!E$16,"",IF(C8=0,"",IF(OR(C8=$AM$1,C8=$BL$1,C9=$AM$1,C9=$BL$1,C10=$AM$1,C10=$BL$1),0,1)))</f>
        <v>1</v>
      </c>
      <c r="BM8" s="2">
        <f>IF($A8&gt;='DB_243way_Regular Symbol'!F$16,"",IF(D8=0,"",IF(OR(D8=$AM$1,D8=$BL$1,D9=$AM$1,D9=$BL$1,D10=$AM$1,D10=$BL$1),0,1)))</f>
        <v>1</v>
      </c>
      <c r="BN8" s="2">
        <f>IF($A8&gt;='DB_243way_Regular Symbol'!G$16,"",IF(E8=0,"",IF(OR(E8=$AM$1,E8=$BL$1,E9=$AM$1,E9=$BL$1,E10=$AM$1,E10=$BL$1),0,1)))</f>
        <v>1</v>
      </c>
      <c r="BO8" s="128">
        <f>IF($A8&gt;='DB_243way_Regular Symbol'!H$16,"",IF(F8=0,"",IF(OR(F8=$AM$1,F8=$BL$1,F9=$AM$1,F9=$BL$1,F10=$AM$1,F10=$BL$1),0,1)))</f>
        <v>1</v>
      </c>
      <c r="BQ8" s="2">
        <f>IF($A8&gt;='DB_243way_Regular Symbol'!D$16,"",IF(B8=0,"",IF(OR(B8=$BQ$1,B8=$BR$1,B9=$BQ$1,B9=$BR$1,B10=$BQ$1,B10=$BR$1),0,1)))</f>
        <v>0</v>
      </c>
      <c r="BR8" s="2">
        <f>IF($A8&gt;='DB_243way_Regular Symbol'!E$16,"",IF(C8=0,"",IF(OR(C8=$BQ$1,C8=$BR$1,C9=$BQ$1,C9=$BR$1,C10=$BQ$1,C10=$BR$1),0,1)))</f>
        <v>1</v>
      </c>
      <c r="BS8" s="2">
        <f>IF($A8&gt;='DB_243way_Regular Symbol'!F$16,"",IF(D8=0,"",IF(OR(D8=$BQ$1,D8=$BR$1,D9=$BQ$1,D9=$BR$1,D10=$BQ$1,D10=$BR$1),0,1)))</f>
        <v>0</v>
      </c>
      <c r="BT8" s="2">
        <f>IF($A8&gt;='DB_243way_Regular Symbol'!G$16,"",IF(E8=0,"",IF(OR(E8=$BQ$1,E8=$BR$1,E9=$BQ$1,E9=$BR$1,E10=$BQ$1,E10=$BR$1),0,1)))</f>
        <v>1</v>
      </c>
      <c r="BU8" s="2">
        <f>IF($A8&gt;='DB_243way_Regular Symbol'!H$16,"",IF(F8=0,"",IF(OR(F8=$BQ$1,F8=$BR$1,F9=$BQ$1,F9=$BR$1,F10=$BQ$1,F10=$BR$1),0,1)))</f>
        <v>1</v>
      </c>
      <c r="BW8" s="2">
        <f>IF($A8&gt;='DB_243way_Regular Symbol'!D$16,"",IF(B8=0,"",IF(OR(B8=$BW$1,B9=$BW$1,B10=$BW$1,B8=$BX$1,B9=$BX$1,B10=$BX$1),0,1)))</f>
        <v>1</v>
      </c>
      <c r="BX8" s="2">
        <f>IF($A8&gt;='DB_243way_Regular Symbol'!E$16,"",IF(C8=0,"",IF(OR(C8=$BW$1,C9=$BW$1,C10=$BW$1,C8=$BX$1,C9=$BX$1,C10=$BX$1),0,1)))</f>
        <v>1</v>
      </c>
      <c r="BY8" s="2">
        <f>IF($A8&gt;='DB_243way_Regular Symbol'!F$16,"",IF(D8=0,"",IF(OR(D8=$BW$1,D9=$BW$1,D10=$BW$1,D8=$BX$1,D9=$BX$1,D10=$BX$1),0,1)))</f>
        <v>1</v>
      </c>
      <c r="BZ8" s="2">
        <f>IF($A8&gt;='DB_243way_Regular Symbol'!G$16,"",IF(E8=0,"",IF(OR(E8=$BW$1,E9=$BW$1,E10=$BW$1,E8=$BX$1,E9=$BX$1,E10=$BX$1),0,1)))</f>
        <v>1</v>
      </c>
      <c r="CA8" s="2">
        <f>IF($A8&gt;='DB_243way_Regular Symbol'!H$16,"",IF(F8=0,"",IF(OR(F8=$BW$1,F9=$BW$1,F10=$BW$1,F8=$BX$1,F9=$BX$1,F10=$BX$1),0,1)))</f>
        <v>1</v>
      </c>
      <c r="CC8" s="2">
        <f>IF($A8&gt;='DB_243way_Regular Symbol'!D$16,"",IF(B8=0,"",IF(OR(B8=$BW$1,B9=$BW$1,B10=$BW$1,B8=$CD$1,B9=$CD$1,B10=$CD$1),0,1)))</f>
        <v>1</v>
      </c>
      <c r="CD8" s="2">
        <f>IF($A8&gt;='DB_243way_Regular Symbol'!E$16,"",IF(C8=0,"",IF(OR(C8=$BW$1,C9=$BW$1,C10=$BW$1,C8=$CD$1,C9=$CD$1,C10=$CD$1),0,1)))</f>
        <v>1</v>
      </c>
      <c r="CE8" s="2">
        <f>IF($A8&gt;='DB_243way_Regular Symbol'!F$16,"",IF(D8=0,"",IF(OR(D8=$BW$1,D9=$BW$1,D10=$BW$1,D8=$CD$1,D9=$CD$1,D10=$CD$1),0,1)))</f>
        <v>1</v>
      </c>
      <c r="CF8" s="2">
        <f>IF($A8&gt;='DB_243way_Regular Symbol'!G$16,"",IF(E8=0,"",IF(OR(E8=$BW$1,E9=$BW$1,E10=$BW$1,E8=$CD$1,E9=$CD$1,E10=$CD$1),0,1)))</f>
        <v>0</v>
      </c>
      <c r="CG8" s="2">
        <f>IF($A8&gt;='DB_243way_Regular Symbol'!H$16,"",IF(F8=0,"",IF(OR(F8=$BW$1,F9=$BW$1,F10=$BW$1,F8=$CD$1,F9=$CD$1,F10=$CD$1),0,1)))</f>
        <v>1</v>
      </c>
      <c r="CI8" s="2">
        <f>IF($A8&gt;='DB_243way_Regular Symbol'!D$16,"",IF(B8=0,"",IF(OR(B8=$BW$1,B9=$BW$1,B10=$BW$1,B8=$CJ$1,B9=$CJ$1,B10=$CJ$1),0,1)))</f>
        <v>1</v>
      </c>
      <c r="CJ8" s="2">
        <f>IF($A8&gt;='DB_243way_Regular Symbol'!E$16,"",IF(C8=0,"",IF(OR(C8=$BW$1,C9=$BW$1,C10=$BW$1,C8=$CJ$1,C9=$CJ$1,C10=$CJ$1),0,1)))</f>
        <v>1</v>
      </c>
      <c r="CK8" s="2">
        <f>IF($A8&gt;='DB_243way_Regular Symbol'!F$16,"",IF(D8=0,"",IF(OR(D8=$BW$1,D9=$BW$1,D10=$BW$1,D8=$CJ$1,D9=$CJ$1,D10=$CJ$1),0,1)))</f>
        <v>0</v>
      </c>
      <c r="CL8" s="2">
        <f>IF($A8&gt;='DB_243way_Regular Symbol'!G$16,"",IF(E8=0,"",IF(OR(E8=$BW$1,E9=$BW$1,E10=$BW$1,E8=$CJ$1,E9=$CJ$1,E10=$CJ$1),0,1)))</f>
        <v>1</v>
      </c>
      <c r="CM8" s="2">
        <f>IF($A8&gt;='DB_243way_Regular Symbol'!H$16,"",IF(F8=0,"",IF(OR(F8=$BW$1,F9=$BW$1,F10=$BW$1,F8=$CJ$1,F9=$CJ$1,F10=$CJ$1),0,1)))</f>
        <v>1</v>
      </c>
      <c r="CO8" s="2">
        <f>IF($A8&gt;='DB_243way_Regular Symbol'!D$16,"",IF(B8=0,"",IF(OR(B8=$BW$1,B9=$BW$1,B10=$BW$1,B8=$CP$1,B9=$CP$1,B10=$CP$1),0,1)))</f>
        <v>0</v>
      </c>
      <c r="CP8" s="2">
        <f>IF($A8&gt;='DB_243way_Regular Symbol'!E$16,"",IF(C8=0,"",IF(OR(C8=$BW$1,C9=$BW$1,C10=$BW$1,C8=$CP$1,C9=$CP$1,C10=$CP$1),0,1)))</f>
        <v>0</v>
      </c>
      <c r="CQ8" s="2">
        <f>IF($A8&gt;='DB_243way_Regular Symbol'!F$16,"",IF(D8=0,"",IF(OR(D8=$BW$1,D9=$BW$1,D10=$BW$1,D8=$CP$1,D9=$CP$1,D10=$CP$1),0,1)))</f>
        <v>1</v>
      </c>
      <c r="CR8" s="2">
        <f>IF($A8&gt;='DB_243way_Regular Symbol'!G$16,"",IF(E8=0,"",IF(OR(E8=$BW$1,E9=$BW$1,E10=$BW$1,E8=$CP$1,E9=$CP$1,E10=$CP$1),0,1)))</f>
        <v>1</v>
      </c>
      <c r="CS8" s="2">
        <f>IF($A8&gt;='DB_243way_Regular Symbol'!H$16,"",IF(F8=0,"",IF(OR(F8=$BW$1,F9=$BW$1,F10=$BW$1,F8=$CP$1,F9=$CP$1,F10=$CP$1),0,1)))</f>
        <v>0</v>
      </c>
      <c r="CU8" s="2">
        <f>IF($A8&gt;='DB_243way_Regular Symbol'!D$16,"",IF(B8=0,"",IF(OR(B8=$BW$1,B9=$BW$1,B10=$BW$1,B8=$CV$1,B9=$CV$1,B10=$CV$1),0,1)))</f>
        <v>1</v>
      </c>
      <c r="CV8" s="2">
        <f>IF($A8&gt;='DB_243way_Regular Symbol'!E$16,"",IF(C8=0,"",IF(OR(C8=$BW$1,C9=$BW$1,C10=$BW$1,C8=$CV$1,C9=$CV$1,C10=$CV$1),0,1)))</f>
        <v>0</v>
      </c>
      <c r="CW8" s="2">
        <f>IF($A8&gt;='DB_243way_Regular Symbol'!F$16,"",IF(D8=0,"",IF(OR(D8=$BW$1,D9=$BW$1,D10=$BW$1,D8=$CV$1,D9=$CV$1,D10=$CV$1),0,1)))</f>
        <v>1</v>
      </c>
      <c r="CX8" s="2">
        <f>IF($A8&gt;='DB_243way_Regular Symbol'!G$16,"",IF(E8=0,"",IF(OR(E8=$BW$1,E9=$BW$1,E10=$BW$1,E8=$CV$1,E9=$CV$1,E10=$CV$1),0,1)))</f>
        <v>1</v>
      </c>
      <c r="CY8" s="2">
        <f>IF($A8&gt;='DB_243way_Regular Symbol'!H$16,"",IF(F8=0,"",IF(OR(F8=$BW$1,F9=$BW$1,F10=$BW$1,F8=$CV$1,F9=$CV$1,F10=$CV$1),0,1)))</f>
        <v>1</v>
      </c>
    </row>
    <row r="9" spans="1:103">
      <c r="A9" s="341">
        <f>IF('DB_243way_Regular Symbol'!L8="","",'DB_243way_Regular Symbol'!L8)</f>
        <v>5</v>
      </c>
      <c r="B9" s="184" t="str">
        <f>IF('DB_243way_Regular Symbol'!M8="",
IF($A9-'DB_243way_Regular Symbol'!D$16&gt;='DB_243way_RegularＸ_W()'!B$2-1,"",VLOOKUP($A9-'DB_243way_Regular Symbol'!D$16,'DB_243way_Regular Symbol'!$L$3:$Q$250,'DB_243way_RegularＸ_W()'!B$3+1,FALSE)),
'DB_243way_Regular Symbol'!M8)</f>
        <v>M4</v>
      </c>
      <c r="C9" s="184" t="str">
        <f>IF('DB_243way_Regular Symbol'!N8="",
IF($A9-'DB_243way_Regular Symbol'!E$16&gt;='DB_243way_RegularＸ_W()'!C$2-1,"",VLOOKUP($A9-'DB_243way_Regular Symbol'!E$16,'DB_243way_Regular Symbol'!$L$3:$Q$250,'DB_243way_RegularＸ_W()'!C$3+1,FALSE)),
'DB_243way_Regular Symbol'!N8)</f>
        <v>S1</v>
      </c>
      <c r="D9" s="184" t="str">
        <f>IF('DB_243way_Regular Symbol'!O8="",
IF($A9-'DB_243way_Regular Symbol'!F$16&gt;='DB_243way_RegularＸ_W()'!D$2-1,"",VLOOKUP($A9-'DB_243way_Regular Symbol'!F$16,'DB_243way_Regular Symbol'!$L$3:$Q$250,'DB_243way_RegularＸ_W()'!D$3+1,FALSE)),
'DB_243way_Regular Symbol'!O8)</f>
        <v>A</v>
      </c>
      <c r="E9" s="184" t="str">
        <f>IF('DB_243way_Regular Symbol'!P8="",
IF($A9-'DB_243way_Regular Symbol'!G$16&gt;='DB_243way_RegularＸ_W()'!E$2-1,"",VLOOKUP($A9-'DB_243way_Regular Symbol'!G$16,'DB_243way_Regular Symbol'!$L$3:$Q$250,'DB_243way_RegularＸ_W()'!E$3+1,FALSE)),
'DB_243way_Regular Symbol'!P8)</f>
        <v>Q</v>
      </c>
      <c r="F9" s="184" t="str">
        <f>IF('DB_243way_Regular Symbol'!Q8="",
IF($A9-'DB_243way_Regular Symbol'!H$16&gt;='DB_243way_RegularＸ_W()'!F$2-1,"",VLOOKUP($A9-'DB_243way_Regular Symbol'!H$16,'DB_243way_Regular Symbol'!$L$3:$Q$250,'DB_243way_RegularＸ_W()'!F$3+1,FALSE)),
'DB_243way_Regular Symbol'!Q8)</f>
        <v>M3</v>
      </c>
      <c r="H9" s="345" t="s">
        <v>62</v>
      </c>
      <c r="I9" s="2">
        <f>SUM(BQ4:BQ200)</f>
        <v>36</v>
      </c>
      <c r="J9" s="2">
        <f>SUM(BR4:BR200)</f>
        <v>20</v>
      </c>
      <c r="K9" s="2">
        <f>SUM(BS4:BS200)</f>
        <v>55</v>
      </c>
      <c r="L9" s="2">
        <f>SUM(BT4:BT200)</f>
        <v>30</v>
      </c>
      <c r="M9" s="2">
        <f>SUM(BU4:BU200)</f>
        <v>55</v>
      </c>
      <c r="O9" s="342">
        <f>IF($A9&gt;='DB_243way_Regular Symbol'!D$16,"",IF(B9=0,"",IF(OR(B9=$O$1,B9=$P$1,B10=$O$1,B10=$P$1,B11=$O$1,B11=$P$1),0,1)))</f>
        <v>1</v>
      </c>
      <c r="P9" s="2">
        <f>IF($A9&gt;='DB_243way_Regular Symbol'!E$16,"",IF(C9=0,"",IF(OR(C9=$O$1,C9=$P$1,C10=$O$1,C10=$P$1,C11=$O$1,C11=$P$1),0,1)))</f>
        <v>1</v>
      </c>
      <c r="Q9" s="2">
        <f>IF($A9&gt;='DB_243way_Regular Symbol'!F$16,"",IF(D9=0,"",IF(OR(D9=$O$1,D9=$P$1,D10=$O$1,D10=$P$1,D11=$O$1,D11=$P$1),0,1)))</f>
        <v>1</v>
      </c>
      <c r="R9" s="2">
        <f>IF($A9&gt;='DB_243way_Regular Symbol'!G$16,"",IF(E9=0,"",IF(OR(E9=$O$1,E9=$P$1,E10=$O$1,E10=$P$1,E11=$O$1,E11=$P$1),0,1)))</f>
        <v>0</v>
      </c>
      <c r="S9" s="128">
        <f>IF($A9&gt;='DB_243way_Regular Symbol'!H$16,"",IF(F9=0,"",IF(OR(F9=$O$1,F9=$P$1,F10=$O$1,F10=$P$1,F11=$O$1,F11=$P$1),0,1)))</f>
        <v>1</v>
      </c>
      <c r="U9" s="342">
        <f>IF($A9&gt;='DB_243way_Regular Symbol'!D$16,"",IF(B9=0,"",IF(OR(B9=$U$1,B9=$V$1,B10=$U$1,B10=$V$1,B11=$U$1,B11=$V$1),0,1)))</f>
        <v>1</v>
      </c>
      <c r="V9" s="2">
        <f>IF($A9&gt;='DB_243way_Regular Symbol'!E$16,"",IF(C9=0,"",IF(OR(C9=$U$1,C9=$V$1,C10=$U$1,C10=$V$1,C11=$U$1,C11=$V$1),0,1)))</f>
        <v>1</v>
      </c>
      <c r="W9" s="2">
        <f>IF($A9&gt;='DB_243way_Regular Symbol'!F$16,"",IF(D9=0,"",IF(OR(D9=$U$1,D9=$V$1,D10=$U$1,D10=$V$1,D11=$U$1,D11=$V$1),0,1)))</f>
        <v>1</v>
      </c>
      <c r="X9" s="2">
        <f>IF($A9&gt;='DB_243way_Regular Symbol'!G$16,"",IF(E9=0,"",IF(OR(E9=$U$1,E9=$V$1,E10=$U$1,E10=$V$1,E11=$U$1,E11=$V$1),0,1)))</f>
        <v>1</v>
      </c>
      <c r="Y9" s="128">
        <f>IF($A9&gt;='DB_243way_Regular Symbol'!H$16,"",IF(F9=0,"",IF(OR(F9=$U$1,F9=$V$1,F10=$U$1,F10=$V$1,F11=$U$1,F11=$V$1),0,1)))</f>
        <v>1</v>
      </c>
      <c r="AA9" s="342">
        <f>IF($A9&gt;='DB_243way_Regular Symbol'!D$16,"",IF(B9=0,"",IF(OR(B9=$AA$1,B9=$AB$1,B10=$AA$1,B10=$AB$1,B11=$AA$1,,B11=$AB$1),0,1)))</f>
        <v>1</v>
      </c>
      <c r="AB9" s="2">
        <f>IF($A9&gt;='DB_243way_Regular Symbol'!E$16,"",IF(C9=0,"",IF(OR(C9=$AA$1,C9=$AB$1,C10=$AA$1,C10=$AB$1,C11=$AA$1,,C11=$AB$1),0,1)))</f>
        <v>1</v>
      </c>
      <c r="AC9" s="2">
        <f>IF($A9&gt;='DB_243way_Regular Symbol'!F$16,"",IF(D9=0,"",IF(OR(D9=$AA$1,D9=$AB$1,D10=$AA$1,D10=$AB$1,D11=$AA$1,,D11=$AB$1),0,1)))</f>
        <v>1</v>
      </c>
      <c r="AD9" s="2">
        <f>IF($A9&gt;='DB_243way_Regular Symbol'!G$16,"",IF(E9=0,"",IF(OR(E9=$AA$1,E9=$AB$1,E10=$AA$1,E10=$AB$1,E11=$AA$1,,E11=$AB$1),0,1)))</f>
        <v>1</v>
      </c>
      <c r="AE9" s="128">
        <f>IF($A9&gt;='DB_243way_Regular Symbol'!H$16,"",IF(F9=0,"",IF(OR(F9=$AA$1,F9=$AB$1,F10=$AA$1,F10=$AB$1,F11=$AA$1,,F11=$AB$1),0,1)))</f>
        <v>0</v>
      </c>
      <c r="AG9" s="342">
        <f>IF($A9&gt;='DB_243way_Regular Symbol'!D$16,"",IF(B9=0,"",IF(OR(B9=$AG$1,B9=$AH$1,B10=$AG$1,B10=$AH$1,B11=$AG$1,B11=$AH$1),0,1)))</f>
        <v>0</v>
      </c>
      <c r="AH9" s="2">
        <f>IF($A9&gt;='DB_243way_Regular Symbol'!E$16,"",IF(C9=0,"",IF(OR(C9=$AG$1,C9=$AH$1,C10=$AG$1,C10=$AH$1,C11=$AG$1,C11=$AH$1),0,1)))</f>
        <v>1</v>
      </c>
      <c r="AI9" s="2">
        <f>IF($A9&gt;='DB_243way_Regular Symbol'!F$16,"",IF(D9=0,"",IF(OR(D9=$AG$1,D9=$AH$1,D10=$AG$1,D10=$AH$1,D11=$AG$1,D11=$AH$1),0,1)))</f>
        <v>1</v>
      </c>
      <c r="AJ9" s="2">
        <f>IF($A9&gt;='DB_243way_Regular Symbol'!G$16,"",IF(E9=0,"",IF(OR(E9=$AG$1,E9=$AH$1,E10=$AG$1,E10=$AH$1,E11=$AG$1,E11=$AH$1),0,1)))</f>
        <v>1</v>
      </c>
      <c r="AK9" s="128">
        <f>IF($A9&gt;='DB_243way_Regular Symbol'!H$16,"",IF(F9=0,"",IF(OR(F9=$AG$1,F9=$AH$1,F10=$AG$1,F10=$AH$1,F11=$AG$1,F11=$AH$1),0,1)))</f>
        <v>1</v>
      </c>
      <c r="AM9" s="342">
        <f>IF($A9&gt;='DB_243way_Regular Symbol'!D$16,"",IF(B9=0,"",IF(OR(B9=$AM$1,B9=$AN$1,B10=$AM$1,B10=$AN$1,B11=$AM$1,B11=$AN$1),0,1)))</f>
        <v>1</v>
      </c>
      <c r="AN9" s="2">
        <f>IF($A9&gt;='DB_243way_Regular Symbol'!E$16,"",IF(C9=0,"",IF(OR(C9=$AM$1,C9=$AN$1,C10=$AM$1,C10=$AN$1,C11=$AM$1,C11=$AN$1),0,1)))</f>
        <v>0</v>
      </c>
      <c r="AO9" s="2">
        <f>IF($A9&gt;='DB_243way_Regular Symbol'!F$16,"",IF(D9=0,"",IF(OR(D9=$AM$1,D9=$AN$1,D10=$AM$1,D10=$AN$1,D11=$AM$1,D11=$AN$1),0,1)))</f>
        <v>1</v>
      </c>
      <c r="AP9" s="2">
        <f>IF($A9&gt;='DB_243way_Regular Symbol'!G$16,"",IF(E9=0,"",IF(OR(E9=$AM$1,E9=$AN$1,E10=$AM$1,E10=$AN$1,E11=$AM$1,E11=$AN$1),0,1)))</f>
        <v>1</v>
      </c>
      <c r="AQ9" s="128">
        <f>IF($A9&gt;='DB_243way_Regular Symbol'!H$16,"",IF(F9=0,"",IF(OR(F9=$AM$1,F9=$AN$1,F10=$AM$1,F10=$AN$1,F11=$AM$1,F11=$AN$1),0,1)))</f>
        <v>1</v>
      </c>
      <c r="AS9" s="342">
        <f>IF($A9&gt;='DB_243way_Regular Symbol'!D$16,"",IF(B9=0,"",IF(OR(B9=$AM$1,B9=$AT$1,B10=$AM$1,B10=$AT$1,B11=$AM$1,B11=$AT$1),0,1)))</f>
        <v>1</v>
      </c>
      <c r="AT9" s="2">
        <f>IF($A9&gt;='DB_243way_Regular Symbol'!E$16,"",IF(C9=0,"",IF(OR(C9=$AM$1,C9=$AT$1,C10=$AM$1,C10=$AT$1,C11=$AM$1,C11=$AT$1),0,1)))</f>
        <v>1</v>
      </c>
      <c r="AU9" s="2">
        <f>IF($A9&gt;='DB_243way_Regular Symbol'!F$16,"",IF(D9=0,"",IF(OR(D9=$AM$1,D9=$AT$1,D10=$AM$1,D10=$AT$1,D11=$AM$1,D11=$AT$1),0,1)))</f>
        <v>1</v>
      </c>
      <c r="AV9" s="2">
        <f>IF($A9&gt;='DB_243way_Regular Symbol'!G$16,"",IF(E9=0,"",IF(OR(E9=$AM$1,E9=$AT$1,E10=$AM$1,E10=$AT$1,E11=$AM$1,E11=$AT$1),0,1)))</f>
        <v>1</v>
      </c>
      <c r="AW9" s="128">
        <f>IF($A9&gt;='DB_243way_Regular Symbol'!H$16,"",IF(F9=0,"",IF(OR(F9=$AM$1,F9=$AT$1,F10=$AM$1,F10=$AT$1,F11=$AM$1,F11=$AT$1),0,1)))</f>
        <v>1</v>
      </c>
      <c r="AY9" s="342"/>
      <c r="AZ9" s="2"/>
      <c r="BA9" s="2">
        <f>IF($A9&gt;='DB_243way_Regular Symbol'!F$16,"",COUNTIF(D9:D11,$AZ$1))</f>
        <v>0</v>
      </c>
      <c r="BB9" s="2">
        <f>IF($A9&gt;='DB_243way_Regular Symbol'!G$16,"",COUNTIF(E9:E11,$AZ$1))</f>
        <v>0</v>
      </c>
      <c r="BC9" s="2">
        <f>IF($A9&gt;='DB_243way_Regular Symbol'!H$16,"",COUNTIF(F9:F11,$AZ$1))</f>
        <v>0</v>
      </c>
      <c r="BE9" s="342">
        <f>IF($A9&gt;='DB_243way_Regular Symbol'!D$16,"",IF(B9=0,"",IF(OR(B9=$AM$1,B9=$BF$1,B10=$AM$1,B10=$BF$1,B11=$AM$1,B11=$BF$1),1,0)))</f>
        <v>0</v>
      </c>
      <c r="BF9" s="342">
        <f>IF($A9&gt;='DB_243way_Regular Symbol'!E$16,"",IF(C9=0,"",IF(OR(C9=$AM$1,C9=$BF$1,C10=$AM$1,C10=$BF$1,C11=$AM$1,C11=$BF$1),1,0)))</f>
        <v>0</v>
      </c>
      <c r="BG9" s="342">
        <f>IF($A9&gt;='DB_243way_Regular Symbol'!F$16,"",IF(D9=0,"",IF(OR(D9=$AM$1,D9=$BF$1,D10=$AM$1,D10=$BF$1,D11=$AM$1,D11=$BF$1),1,0)))</f>
        <v>0</v>
      </c>
      <c r="BH9" s="342">
        <f>IF($A9&gt;='DB_243way_Regular Symbol'!G$16,"",IF(E9=0,"",IF(OR(E9=$AM$1,E9=$BF$1,E10=$AM$1,E10=$BF$1,E11=$AM$1,E11=$BF$1),1,0)))</f>
        <v>0</v>
      </c>
      <c r="BI9" s="342">
        <f>IF($A9&gt;='DB_243way_Regular Symbol'!H$16,"",IF(F9=0,"",IF(OR(F9=$AM$1,F9=$BF$1,F10=$AM$1,F10=$BF$1,F11=$AM$1,F11=$BF$1),1,0)))</f>
        <v>0</v>
      </c>
      <c r="BK9" s="342">
        <f>IF($A9&gt;='DB_243way_Regular Symbol'!D$16,"",IF(B9=0,"",IF(OR(B9=$AM$1,B9=$BL$1,B10=$AM$1,B10=$BL$1,B11=$AM$1,B11=$BL$1),0,1)))</f>
        <v>1</v>
      </c>
      <c r="BL9" s="2">
        <f>IF($A9&gt;='DB_243way_Regular Symbol'!E$16,"",IF(C9=0,"",IF(OR(C9=$AM$1,C9=$BL$1,C10=$AM$1,C10=$BL$1,C11=$AM$1,C11=$BL$1),0,1)))</f>
        <v>1</v>
      </c>
      <c r="BM9" s="2">
        <f>IF($A9&gt;='DB_243way_Regular Symbol'!F$16,"",IF(D9=0,"",IF(OR(D9=$AM$1,D9=$BL$1,D10=$AM$1,D10=$BL$1,D11=$AM$1,D11=$BL$1),0,1)))</f>
        <v>1</v>
      </c>
      <c r="BN9" s="2">
        <f>IF($A9&gt;='DB_243way_Regular Symbol'!G$16,"",IF(E9=0,"",IF(OR(E9=$AM$1,E9=$BL$1,E10=$AM$1,E10=$BL$1,E11=$AM$1,E11=$BL$1),0,1)))</f>
        <v>1</v>
      </c>
      <c r="BO9" s="128">
        <f>IF($A9&gt;='DB_243way_Regular Symbol'!H$16,"",IF(F9=0,"",IF(OR(F9=$AM$1,F9=$BL$1,F10=$AM$1,F10=$BL$1,F11=$AM$1,F11=$BL$1),0,1)))</f>
        <v>1</v>
      </c>
      <c r="BQ9" s="2">
        <f>IF($A9&gt;='DB_243way_Regular Symbol'!D$16,"",IF(B9=0,"",IF(OR(B9=$BQ$1,B9=$BR$1,B10=$BQ$1,B10=$BR$1,B11=$BQ$1,B11=$BR$1),0,1)))</f>
        <v>0</v>
      </c>
      <c r="BR9" s="2">
        <f>IF($A9&gt;='DB_243way_Regular Symbol'!E$16,"",IF(C9=0,"",IF(OR(C9=$BQ$1,C9=$BR$1,C10=$BQ$1,C10=$BR$1,C11=$BQ$1,C11=$BR$1),0,1)))</f>
        <v>1</v>
      </c>
      <c r="BS9" s="2">
        <f>IF($A9&gt;='DB_243way_Regular Symbol'!F$16,"",IF(D9=0,"",IF(OR(D9=$BQ$1,D9=$BR$1,D10=$BQ$1,D10=$BR$1,D11=$BQ$1,D11=$BR$1),0,1)))</f>
        <v>0</v>
      </c>
      <c r="BT9" s="2">
        <f>IF($A9&gt;='DB_243way_Regular Symbol'!G$16,"",IF(E9=0,"",IF(OR(E9=$BQ$1,E9=$BR$1,E10=$BQ$1,E10=$BR$1,E11=$BQ$1,E11=$BR$1),0,1)))</f>
        <v>1</v>
      </c>
      <c r="BU9" s="2">
        <f>IF($A9&gt;='DB_243way_Regular Symbol'!H$16,"",IF(F9=0,"",IF(OR(F9=$BQ$1,F9=$BR$1,F10=$BQ$1,F10=$BR$1,F11=$BQ$1,F11=$BR$1),0,1)))</f>
        <v>0</v>
      </c>
      <c r="BW9" s="2">
        <f>IF($A9&gt;='DB_243way_Regular Symbol'!D$16,"",IF(B9=0,"",IF(OR(B9=$BW$1,B10=$BW$1,B11=$BW$1,B9=$BX$1,B10=$BX$1,B11=$BX$1),0,1)))</f>
        <v>1</v>
      </c>
      <c r="BX9" s="2">
        <f>IF($A9&gt;='DB_243way_Regular Symbol'!E$16,"",IF(C9=0,"",IF(OR(C9=$BW$1,C10=$BW$1,C11=$BW$1,C9=$BX$1,C10=$BX$1,C11=$BX$1),0,1)))</f>
        <v>1</v>
      </c>
      <c r="BY9" s="2">
        <f>IF($A9&gt;='DB_243way_Regular Symbol'!F$16,"",IF(D9=0,"",IF(OR(D9=$BW$1,D10=$BW$1,D11=$BW$1,D9=$BX$1,D10=$BX$1,D11=$BX$1),0,1)))</f>
        <v>1</v>
      </c>
      <c r="BZ9" s="2">
        <f>IF($A9&gt;='DB_243way_Regular Symbol'!G$16,"",IF(E9=0,"",IF(OR(E9=$BW$1,E10=$BW$1,E11=$BW$1,E9=$BX$1,E10=$BX$1,E11=$BX$1),0,1)))</f>
        <v>1</v>
      </c>
      <c r="CA9" s="2">
        <f>IF($A9&gt;='DB_243way_Regular Symbol'!H$16,"",IF(F9=0,"",IF(OR(F9=$BW$1,F10=$BW$1,F11=$BW$1,F9=$BX$1,F10=$BX$1,F11=$BX$1),0,1)))</f>
        <v>1</v>
      </c>
      <c r="CC9" s="2">
        <f>IF($A9&gt;='DB_243way_Regular Symbol'!D$16,"",IF(B9=0,"",IF(OR(B9=$BW$1,B10=$BW$1,B11=$BW$1,B9=$CD$1,B10=$CD$1,B11=$CD$1),0,1)))</f>
        <v>1</v>
      </c>
      <c r="CD9" s="2">
        <f>IF($A9&gt;='DB_243way_Regular Symbol'!E$16,"",IF(C9=0,"",IF(OR(C9=$BW$1,C10=$BW$1,C11=$BW$1,C9=$CD$1,C10=$CD$1,C11=$CD$1),0,1)))</f>
        <v>1</v>
      </c>
      <c r="CE9" s="2">
        <f>IF($A9&gt;='DB_243way_Regular Symbol'!F$16,"",IF(D9=0,"",IF(OR(D9=$BW$1,D10=$BW$1,D11=$BW$1,D9=$CD$1,D10=$CD$1,D11=$CD$1),0,1)))</f>
        <v>1</v>
      </c>
      <c r="CF9" s="2">
        <f>IF($A9&gt;='DB_243way_Regular Symbol'!G$16,"",IF(E9=0,"",IF(OR(E9=$BW$1,E10=$BW$1,E11=$BW$1,E9=$CD$1,E10=$CD$1,E11=$CD$1),0,1)))</f>
        <v>0</v>
      </c>
      <c r="CG9" s="2">
        <f>IF($A9&gt;='DB_243way_Regular Symbol'!H$16,"",IF(F9=0,"",IF(OR(F9=$BW$1,F10=$BW$1,F11=$BW$1,F9=$CD$1,F10=$CD$1,F11=$CD$1),0,1)))</f>
        <v>1</v>
      </c>
      <c r="CI9" s="2">
        <f>IF($A9&gt;='DB_243way_Regular Symbol'!D$16,"",IF(B9=0,"",IF(OR(B9=$BW$1,B10=$BW$1,B11=$BW$1,B9=$CJ$1,B10=$CJ$1,B11=$CJ$1),0,1)))</f>
        <v>1</v>
      </c>
      <c r="CJ9" s="2">
        <f>IF($A9&gt;='DB_243way_Regular Symbol'!E$16,"",IF(C9=0,"",IF(OR(C9=$BW$1,C10=$BW$1,C11=$BW$1,C9=$CJ$1,C10=$CJ$1,C11=$CJ$1),0,1)))</f>
        <v>1</v>
      </c>
      <c r="CK9" s="2">
        <f>IF($A9&gt;='DB_243way_Regular Symbol'!F$16,"",IF(D9=0,"",IF(OR(D9=$BW$1,D10=$BW$1,D11=$BW$1,D9=$CJ$1,D10=$CJ$1,D11=$CJ$1),0,1)))</f>
        <v>0</v>
      </c>
      <c r="CL9" s="2">
        <f>IF($A9&gt;='DB_243way_Regular Symbol'!G$16,"",IF(E9=0,"",IF(OR(E9=$BW$1,E10=$BW$1,E11=$BW$1,E9=$CJ$1,E10=$CJ$1,E11=$CJ$1),0,1)))</f>
        <v>0</v>
      </c>
      <c r="CM9" s="2">
        <f>IF($A9&gt;='DB_243way_Regular Symbol'!H$16,"",IF(F9=0,"",IF(OR(F9=$BW$1,F10=$BW$1,F11=$BW$1,F9=$CJ$1,F10=$CJ$1,F11=$CJ$1),0,1)))</f>
        <v>1</v>
      </c>
      <c r="CO9" s="2">
        <f>IF($A9&gt;='DB_243way_Regular Symbol'!D$16,"",IF(B9=0,"",IF(OR(B9=$BW$1,B10=$BW$1,B11=$BW$1,B9=$CP$1,B10=$CP$1,B11=$CP$1),0,1)))</f>
        <v>1</v>
      </c>
      <c r="CP9" s="2">
        <f>IF($A9&gt;='DB_243way_Regular Symbol'!E$16,"",IF(C9=0,"",IF(OR(C9=$BW$1,C10=$BW$1,C11=$BW$1,C9=$CP$1,C10=$CP$1,C11=$CP$1),0,1)))</f>
        <v>0</v>
      </c>
      <c r="CQ9" s="2">
        <f>IF($A9&gt;='DB_243way_Regular Symbol'!F$16,"",IF(D9=0,"",IF(OR(D9=$BW$1,D10=$BW$1,D11=$BW$1,D9=$CP$1,D10=$CP$1,D11=$CP$1),0,1)))</f>
        <v>0</v>
      </c>
      <c r="CR9" s="2">
        <f>IF($A9&gt;='DB_243way_Regular Symbol'!G$16,"",IF(E9=0,"",IF(OR(E9=$BW$1,E10=$BW$1,E11=$BW$1,E9=$CP$1,E10=$CP$1,E11=$CP$1),0,1)))</f>
        <v>1</v>
      </c>
      <c r="CS9" s="2">
        <f>IF($A9&gt;='DB_243way_Regular Symbol'!H$16,"",IF(F9=0,"",IF(OR(F9=$BW$1,F10=$BW$1,F11=$BW$1,F9=$CP$1,F10=$CP$1,F11=$CP$1),0,1)))</f>
        <v>0</v>
      </c>
      <c r="CU9" s="2">
        <f>IF($A9&gt;='DB_243way_Regular Symbol'!D$16,"",IF(B9=0,"",IF(OR(B9=$BW$1,B10=$BW$1,B11=$BW$1,B9=$CV$1,B10=$CV$1,B11=$CV$1),0,1)))</f>
        <v>0</v>
      </c>
      <c r="CV9" s="2">
        <f>IF($A9&gt;='DB_243way_Regular Symbol'!E$16,"",IF(C9=0,"",IF(OR(C9=$BW$1,C10=$BW$1,C11=$BW$1,C9=$CV$1,C10=$CV$1,C11=$CV$1),0,1)))</f>
        <v>1</v>
      </c>
      <c r="CW9" s="2">
        <f>IF($A9&gt;='DB_243way_Regular Symbol'!F$16,"",IF(D9=0,"",IF(OR(D9=$BW$1,D10=$BW$1,D11=$BW$1,D9=$CV$1,D10=$CV$1,D11=$CV$1),0,1)))</f>
        <v>1</v>
      </c>
      <c r="CX9" s="2">
        <f>IF($A9&gt;='DB_243way_Regular Symbol'!G$16,"",IF(E9=0,"",IF(OR(E9=$BW$1,E10=$BW$1,E11=$BW$1,E9=$CV$1,E10=$CV$1,E11=$CV$1),0,1)))</f>
        <v>1</v>
      </c>
      <c r="CY9" s="2">
        <f>IF($A9&gt;='DB_243way_Regular Symbol'!H$16,"",IF(F9=0,"",IF(OR(F9=$BW$1,F10=$BW$1,F11=$BW$1,F9=$CV$1,F10=$CV$1,F11=$CV$1),0,1)))</f>
        <v>1</v>
      </c>
    </row>
    <row r="10" spans="1:103">
      <c r="A10" s="341">
        <f>IF('DB_243way_Regular Symbol'!L9="","",'DB_243way_Regular Symbol'!L9)</f>
        <v>6</v>
      </c>
      <c r="B10" s="184" t="str">
        <f>IF('DB_243way_Regular Symbol'!M9="",
IF($A10-'DB_243way_Regular Symbol'!D$16&gt;='DB_243way_RegularＸ_W()'!B$2-1,"",VLOOKUP($A10-'DB_243way_Regular Symbol'!D$16,'DB_243way_Regular Symbol'!$L$3:$Q$250,'DB_243way_RegularＸ_W()'!B$3+1,FALSE)),
'DB_243way_Regular Symbol'!M9)</f>
        <v>A</v>
      </c>
      <c r="C10" s="184" t="str">
        <f>IF('DB_243way_Regular Symbol'!N9="",
IF($A10-'DB_243way_Regular Symbol'!E$16&gt;='DB_243way_RegularＸ_W()'!C$2-1,"",VLOOKUP($A10-'DB_243way_Regular Symbol'!E$16,'DB_243way_Regular Symbol'!$L$3:$Q$250,'DB_243way_RegularＸ_W()'!C$3+1,FALSE)),
'DB_243way_Regular Symbol'!N9)</f>
        <v>TE</v>
      </c>
      <c r="D10" s="184" t="str">
        <f>IF('DB_243way_Regular Symbol'!O9="",
IF($A10-'DB_243way_Regular Symbol'!F$16&gt;='DB_243way_RegularＸ_W()'!D$2-1,"",VLOOKUP($A10-'DB_243way_Regular Symbol'!F$16,'DB_243way_Regular Symbol'!$L$3:$Q$250,'DB_243way_RegularＸ_W()'!D$3+1,FALSE)),
'DB_243way_Regular Symbol'!O9)</f>
        <v>J</v>
      </c>
      <c r="E10" s="184" t="str">
        <f>IF('DB_243way_Regular Symbol'!P9="",
IF($A10-'DB_243way_Regular Symbol'!G$16&gt;='DB_243way_RegularＸ_W()'!E$2-1,"",VLOOKUP($A10-'DB_243way_Regular Symbol'!G$16,'DB_243way_Regular Symbol'!$L$3:$Q$250,'DB_243way_RegularＸ_W()'!E$3+1,FALSE)),
'DB_243way_Regular Symbol'!P9)</f>
        <v>M1</v>
      </c>
      <c r="F10" s="184" t="str">
        <f>IF('DB_243way_Regular Symbol'!Q9="",
IF($A10-'DB_243way_Regular Symbol'!H$16&gt;='DB_243way_RegularＸ_W()'!F$2-1,"",VLOOKUP($A10-'DB_243way_Regular Symbol'!H$16,'DB_243way_Regular Symbol'!$L$3:$Q$250,'DB_243way_RegularＸ_W()'!F$3+1,FALSE)),
'DB_243way_Regular Symbol'!Q9)</f>
        <v>TE</v>
      </c>
      <c r="H10" s="345" t="s">
        <v>181</v>
      </c>
      <c r="I10" s="2">
        <f>SUM(BW4:BW200)</f>
        <v>36</v>
      </c>
      <c r="J10" s="2">
        <f>SUM(BX4:BX200)</f>
        <v>22</v>
      </c>
      <c r="K10" s="2">
        <f>SUM(BY4:BY200)</f>
        <v>44</v>
      </c>
      <c r="L10" s="2">
        <f>SUM(BZ4:BZ200)</f>
        <v>38</v>
      </c>
      <c r="M10" s="2">
        <f>SUM(CA4:CA200)</f>
        <v>56</v>
      </c>
      <c r="O10" s="342">
        <f>IF($A10&gt;='DB_243way_Regular Symbol'!D$16,"",IF(B10=0,"",IF(OR(B10=$O$1,B10=$P$1,B11=$O$1,B11=$P$1,B12=$O$1,B12=$P$1),0,1)))</f>
        <v>0</v>
      </c>
      <c r="P10" s="2">
        <f>IF($A10&gt;='DB_243way_Regular Symbol'!E$16,"",IF(C10=0,"",IF(OR(C10=$O$1,C10=$P$1,C11=$O$1,C11=$P$1,C12=$O$1,C12=$P$1),0,1)))</f>
        <v>1</v>
      </c>
      <c r="Q10" s="2">
        <f>IF($A10&gt;='DB_243way_Regular Symbol'!F$16,"",IF(D10=0,"",IF(OR(D10=$O$1,D10=$P$1,D11=$O$1,D11=$P$1,D12=$O$1,D12=$P$1),0,1)))</f>
        <v>1</v>
      </c>
      <c r="R10" s="2">
        <f>IF($A10&gt;='DB_243way_Regular Symbol'!G$16,"",IF(E10=0,"",IF(OR(E10=$O$1,E10=$P$1,E11=$O$1,E11=$P$1,E12=$O$1,E12=$P$1),0,1)))</f>
        <v>0</v>
      </c>
      <c r="S10" s="128">
        <f>IF($A10&gt;='DB_243way_Regular Symbol'!H$16,"",IF(F10=0,"",IF(OR(F10=$O$1,F10=$P$1,F11=$O$1,F11=$P$1,F12=$O$1,F12=$P$1),0,1)))</f>
        <v>1</v>
      </c>
      <c r="U10" s="342">
        <f>IF($A10&gt;='DB_243way_Regular Symbol'!D$16,"",IF(B10=0,"",IF(OR(B10=$U$1,B10=$V$1,B11=$U$1,B11=$V$1,B12=$U$1,B12=$V$1),0,1)))</f>
        <v>1</v>
      </c>
      <c r="V10" s="2">
        <f>IF($A10&gt;='DB_243way_Regular Symbol'!E$16,"",IF(C10=0,"",IF(OR(C10=$U$1,C10=$V$1,C11=$U$1,C11=$V$1,C12=$U$1,C12=$V$1),0,1)))</f>
        <v>1</v>
      </c>
      <c r="W10" s="2">
        <f>IF($A10&gt;='DB_243way_Regular Symbol'!F$16,"",IF(D10=0,"",IF(OR(D10=$U$1,D10=$V$1,D11=$U$1,D11=$V$1,D12=$U$1,D12=$V$1),0,1)))</f>
        <v>1</v>
      </c>
      <c r="X10" s="2">
        <f>IF($A10&gt;='DB_243way_Regular Symbol'!G$16,"",IF(E10=0,"",IF(OR(E10=$U$1,E10=$V$1,E11=$U$1,E11=$V$1,E12=$U$1,E12=$V$1),0,1)))</f>
        <v>1</v>
      </c>
      <c r="Y10" s="128">
        <f>IF($A10&gt;='DB_243way_Regular Symbol'!H$16,"",IF(F10=0,"",IF(OR(F10=$U$1,F10=$V$1,F11=$U$1,F11=$V$1,F12=$U$1,F12=$V$1),0,1)))</f>
        <v>1</v>
      </c>
      <c r="AA10" s="342">
        <f>IF($A10&gt;='DB_243way_Regular Symbol'!D$16,"",IF(B10=0,"",IF(OR(B10=$AA$1,B10=$AB$1,B11=$AA$1,B11=$AB$1,B12=$AA$1,,B12=$AB$1),0,1)))</f>
        <v>1</v>
      </c>
      <c r="AB10" s="2">
        <f>IF($A10&gt;='DB_243way_Regular Symbol'!E$16,"",IF(C10=0,"",IF(OR(C10=$AA$1,C10=$AB$1,C11=$AA$1,C11=$AB$1,C12=$AA$1,,C12=$AB$1),0,1)))</f>
        <v>0</v>
      </c>
      <c r="AC10" s="2">
        <f>IF($A10&gt;='DB_243way_Regular Symbol'!F$16,"",IF(D10=0,"",IF(OR(D10=$AA$1,D10=$AB$1,D11=$AA$1,D11=$AB$1,D12=$AA$1,,D12=$AB$1),0,1)))</f>
        <v>0</v>
      </c>
      <c r="AD10" s="2">
        <f>IF($A10&gt;='DB_243way_Regular Symbol'!G$16,"",IF(E10=0,"",IF(OR(E10=$AA$1,E10=$AB$1,E11=$AA$1,E11=$AB$1,E12=$AA$1,,E12=$AB$1),0,1)))</f>
        <v>1</v>
      </c>
      <c r="AE10" s="128">
        <f>IF($A10&gt;='DB_243way_Regular Symbol'!H$16,"",IF(F10=0,"",IF(OR(F10=$AA$1,F10=$AB$1,F11=$AA$1,F11=$AB$1,F12=$AA$1,,F12=$AB$1),0,1)))</f>
        <v>1</v>
      </c>
      <c r="AG10" s="342">
        <f>IF($A10&gt;='DB_243way_Regular Symbol'!D$16,"",IF(B10=0,"",IF(OR(B10=$AG$1,B10=$AH$1,B11=$AG$1,B11=$AH$1,B12=$AG$1,B12=$AH$1),0,1)))</f>
        <v>1</v>
      </c>
      <c r="AH10" s="2">
        <f>IF($A10&gt;='DB_243way_Regular Symbol'!E$16,"",IF(C10=0,"",IF(OR(C10=$AG$1,C10=$AH$1,C11=$AG$1,C11=$AH$1,C12=$AG$1,C12=$AH$1),0,1)))</f>
        <v>1</v>
      </c>
      <c r="AI10" s="2">
        <f>IF($A10&gt;='DB_243way_Regular Symbol'!F$16,"",IF(D10=0,"",IF(OR(D10=$AG$1,D10=$AH$1,D11=$AG$1,D11=$AH$1,D12=$AG$1,D12=$AH$1),0,1)))</f>
        <v>1</v>
      </c>
      <c r="AJ10" s="2">
        <f>IF($A10&gt;='DB_243way_Regular Symbol'!G$16,"",IF(E10=0,"",IF(OR(E10=$AG$1,E10=$AH$1,E11=$AG$1,E11=$AH$1,E12=$AG$1,E12=$AH$1),0,1)))</f>
        <v>1</v>
      </c>
      <c r="AK10" s="128">
        <f>IF($A10&gt;='DB_243way_Regular Symbol'!H$16,"",IF(F10=0,"",IF(OR(F10=$AG$1,F10=$AH$1,F11=$AG$1,F11=$AH$1,F12=$AG$1,F12=$AH$1),0,1)))</f>
        <v>1</v>
      </c>
      <c r="AM10" s="342">
        <f>IF($A10&gt;='DB_243way_Regular Symbol'!D$16,"",IF(B10=0,"",IF(OR(B10=$AM$1,B10=$AN$1,B11=$AM$1,B11=$AN$1,B12=$AM$1,B12=$AN$1),0,1)))</f>
        <v>1</v>
      </c>
      <c r="AN10" s="2">
        <f>IF($A10&gt;='DB_243way_Regular Symbol'!E$16,"",IF(C10=0,"",IF(OR(C10=$AM$1,C10=$AN$1,C11=$AM$1,C11=$AN$1,C12=$AM$1,C12=$AN$1),0,1)))</f>
        <v>0</v>
      </c>
      <c r="AO10" s="2">
        <f>IF($A10&gt;='DB_243way_Regular Symbol'!F$16,"",IF(D10=0,"",IF(OR(D10=$AM$1,D10=$AN$1,D11=$AM$1,D11=$AN$1,D12=$AM$1,D12=$AN$1),0,1)))</f>
        <v>1</v>
      </c>
      <c r="AP10" s="2">
        <f>IF($A10&gt;='DB_243way_Regular Symbol'!G$16,"",IF(E10=0,"",IF(OR(E10=$AM$1,E10=$AN$1,E11=$AM$1,E11=$AN$1,E12=$AM$1,E12=$AN$1),0,1)))</f>
        <v>0</v>
      </c>
      <c r="AQ10" s="128">
        <f>IF($A10&gt;='DB_243way_Regular Symbol'!H$16,"",IF(F10=0,"",IF(OR(F10=$AM$1,F10=$AN$1,F11=$AM$1,F11=$AN$1,F12=$AM$1,F12=$AN$1),0,1)))</f>
        <v>1</v>
      </c>
      <c r="AS10" s="342">
        <f>IF($A10&gt;='DB_243way_Regular Symbol'!D$16,"",IF(B10=0,"",IF(OR(B10=$AM$1,B10=$AT$1,B11=$AM$1,B11=$AT$1,B12=$AM$1,B12=$AT$1),0,1)))</f>
        <v>1</v>
      </c>
      <c r="AT10" s="2">
        <f>IF($A10&gt;='DB_243way_Regular Symbol'!E$16,"",IF(C10=0,"",IF(OR(C10=$AM$1,C10=$AT$1,C11=$AM$1,C11=$AT$1,C12=$AM$1,C12=$AT$1),0,1)))</f>
        <v>1</v>
      </c>
      <c r="AU10" s="2">
        <f>IF($A10&gt;='DB_243way_Regular Symbol'!F$16,"",IF(D10=0,"",IF(OR(D10=$AM$1,D10=$AT$1,D11=$AM$1,D11=$AT$1,D12=$AM$1,D12=$AT$1),0,1)))</f>
        <v>1</v>
      </c>
      <c r="AV10" s="2">
        <f>IF($A10&gt;='DB_243way_Regular Symbol'!G$16,"",IF(E10=0,"",IF(OR(E10=$AM$1,E10=$AT$1,E11=$AM$1,E11=$AT$1,E12=$AM$1,E12=$AT$1),0,1)))</f>
        <v>1</v>
      </c>
      <c r="AW10" s="128">
        <f>IF($A10&gt;='DB_243way_Regular Symbol'!H$16,"",IF(F10=0,"",IF(OR(F10=$AM$1,F10=$AT$1,F11=$AM$1,F11=$AT$1,F12=$AM$1,F12=$AT$1),0,1)))</f>
        <v>1</v>
      </c>
      <c r="AY10" s="342"/>
      <c r="AZ10" s="2"/>
      <c r="BA10" s="2">
        <f>IF($A10&gt;='DB_243way_Regular Symbol'!F$16,"",COUNTIF(D10:D12,$AZ$1))</f>
        <v>0</v>
      </c>
      <c r="BB10" s="2">
        <f>IF($A10&gt;='DB_243way_Regular Symbol'!G$16,"",COUNTIF(E10:E12,$AZ$1))</f>
        <v>0</v>
      </c>
      <c r="BC10" s="2">
        <f>IF($A10&gt;='DB_243way_Regular Symbol'!H$16,"",COUNTIF(F10:F12,$AZ$1))</f>
        <v>0</v>
      </c>
      <c r="BE10" s="342">
        <f>IF($A10&gt;='DB_243way_Regular Symbol'!D$16,"",IF(B10=0,"",IF(OR(B10=$AM$1,B10=$BF$1,B11=$AM$1,B11=$BF$1,B12=$AM$1,B12=$BF$1),1,0)))</f>
        <v>0</v>
      </c>
      <c r="BF10" s="342">
        <f>IF($A10&gt;='DB_243way_Regular Symbol'!E$16,"",IF(C10=0,"",IF(OR(C10=$AM$1,C10=$BF$1,C11=$AM$1,C11=$BF$1,C12=$AM$1,C12=$BF$1),1,0)))</f>
        <v>0</v>
      </c>
      <c r="BG10" s="342">
        <f>IF($A10&gt;='DB_243way_Regular Symbol'!F$16,"",IF(D10=0,"",IF(OR(D10=$AM$1,D10=$BF$1,D11=$AM$1,D11=$BF$1,D12=$AM$1,D12=$BF$1),1,0)))</f>
        <v>0</v>
      </c>
      <c r="BH10" s="342">
        <f>IF($A10&gt;='DB_243way_Regular Symbol'!G$16,"",IF(E10=0,"",IF(OR(E10=$AM$1,E10=$BF$1,E11=$AM$1,E11=$BF$1,E12=$AM$1,E12=$BF$1),1,0)))</f>
        <v>0</v>
      </c>
      <c r="BI10" s="342">
        <f>IF($A10&gt;='DB_243way_Regular Symbol'!H$16,"",IF(F10=0,"",IF(OR(F10=$AM$1,F10=$BF$1,F11=$AM$1,F11=$BF$1,F12=$AM$1,F12=$BF$1),1,0)))</f>
        <v>0</v>
      </c>
      <c r="BK10" s="342">
        <f>IF($A10&gt;='DB_243way_Regular Symbol'!D$16,"",IF(B10=0,"",IF(OR(B10=$AM$1,B10=$BL$1,B11=$AM$1,B11=$BL$1,B12=$AM$1,B12=$BL$1),0,1)))</f>
        <v>1</v>
      </c>
      <c r="BL10" s="2">
        <f>IF($A10&gt;='DB_243way_Regular Symbol'!E$16,"",IF(C10=0,"",IF(OR(C10=$AM$1,C10=$BL$1,C11=$AM$1,C11=$BL$1,C12=$AM$1,C12=$BL$1),0,1)))</f>
        <v>1</v>
      </c>
      <c r="BM10" s="2">
        <f>IF($A10&gt;='DB_243way_Regular Symbol'!F$16,"",IF(D10=0,"",IF(OR(D10=$AM$1,D10=$BL$1,D11=$AM$1,D11=$BL$1,D12=$AM$1,D12=$BL$1),0,1)))</f>
        <v>1</v>
      </c>
      <c r="BN10" s="2">
        <f>IF($A10&gt;='DB_243way_Regular Symbol'!G$16,"",IF(E10=0,"",IF(OR(E10=$AM$1,E10=$BL$1,E11=$AM$1,E11=$BL$1,E12=$AM$1,E12=$BL$1),0,1)))</f>
        <v>1</v>
      </c>
      <c r="BO10" s="128">
        <f>IF($A10&gt;='DB_243way_Regular Symbol'!H$16,"",IF(F10=0,"",IF(OR(F10=$AM$1,F10=$BL$1,F11=$AM$1,F11=$BL$1,F12=$AM$1,F12=$BL$1),0,1)))</f>
        <v>1</v>
      </c>
      <c r="BQ10" s="2">
        <f>IF($A10&gt;='DB_243way_Regular Symbol'!D$16,"",IF(B10=0,"",IF(OR(B10=$BQ$1,B10=$BR$1,B11=$BQ$1,B11=$BR$1,B12=$BQ$1,B12=$BR$1),0,1)))</f>
        <v>0</v>
      </c>
      <c r="BR10" s="2">
        <f>IF($A10&gt;='DB_243way_Regular Symbol'!E$16,"",IF(C10=0,"",IF(OR(C10=$BQ$1,C10=$BR$1,C11=$BQ$1,C11=$BR$1,C12=$BQ$1,C12=$BR$1),0,1)))</f>
        <v>1</v>
      </c>
      <c r="BS10" s="2">
        <f>IF($A10&gt;='DB_243way_Regular Symbol'!F$16,"",IF(D10=0,"",IF(OR(D10=$BQ$1,D10=$BR$1,D11=$BQ$1,D11=$BR$1,D12=$BQ$1,D12=$BR$1),0,1)))</f>
        <v>1</v>
      </c>
      <c r="BT10" s="2">
        <f>IF($A10&gt;='DB_243way_Regular Symbol'!G$16,"",IF(E10=0,"",IF(OR(E10=$BQ$1,E10=$BR$1,E11=$BQ$1,E11=$BR$1,E12=$BQ$1,E12=$BR$1),0,1)))</f>
        <v>1</v>
      </c>
      <c r="BU10" s="2">
        <f>IF($A10&gt;='DB_243way_Regular Symbol'!H$16,"",IF(F10=0,"",IF(OR(F10=$BQ$1,F10=$BR$1,F11=$BQ$1,F11=$BR$1,F12=$BQ$1,F12=$BR$1),0,1)))</f>
        <v>0</v>
      </c>
      <c r="BW10" s="2">
        <f>IF($A10&gt;='DB_243way_Regular Symbol'!D$16,"",IF(B10=0,"",IF(OR(B10=$BW$1,B11=$BW$1,B12=$BW$1,B10=$BX$1,B11=$BX$1,B12=$BX$1),0,1)))</f>
        <v>1</v>
      </c>
      <c r="BX10" s="2">
        <f>IF($A10&gt;='DB_243way_Regular Symbol'!E$16,"",IF(C10=0,"",IF(OR(C10=$BW$1,C11=$BW$1,C12=$BW$1,C10=$BX$1,C11=$BX$1,C12=$BX$1),0,1)))</f>
        <v>1</v>
      </c>
      <c r="BY10" s="2">
        <f>IF($A10&gt;='DB_243way_Regular Symbol'!F$16,"",IF(D10=0,"",IF(OR(D10=$BW$1,D11=$BW$1,D12=$BW$1,D10=$BX$1,D11=$BX$1,D12=$BX$1),0,1)))</f>
        <v>1</v>
      </c>
      <c r="BZ10" s="2">
        <f>IF($A10&gt;='DB_243way_Regular Symbol'!G$16,"",IF(E10=0,"",IF(OR(E10=$BW$1,E11=$BW$1,E12=$BW$1,E10=$BX$1,E11=$BX$1,E12=$BX$1),0,1)))</f>
        <v>1</v>
      </c>
      <c r="CA10" s="2">
        <f>IF($A10&gt;='DB_243way_Regular Symbol'!H$16,"",IF(F10=0,"",IF(OR(F10=$BW$1,F11=$BW$1,F12=$BW$1,F10=$BX$1,F11=$BX$1,F12=$BX$1),0,1)))</f>
        <v>1</v>
      </c>
      <c r="CC10" s="2">
        <f>IF($A10&gt;='DB_243way_Regular Symbol'!D$16,"",IF(B10=0,"",IF(OR(B10=$BW$1,B11=$BW$1,B12=$BW$1,B10=$CD$1,B11=$CD$1,B12=$CD$1),0,1)))</f>
        <v>1</v>
      </c>
      <c r="CD10" s="2">
        <f>IF($A10&gt;='DB_243way_Regular Symbol'!E$16,"",IF(C10=0,"",IF(OR(C10=$BW$1,C11=$BW$1,C12=$BW$1,C10=$CD$1,C11=$CD$1,C12=$CD$1),0,1)))</f>
        <v>1</v>
      </c>
      <c r="CE10" s="2">
        <f>IF($A10&gt;='DB_243way_Regular Symbol'!F$16,"",IF(D10=0,"",IF(OR(D10=$BW$1,D11=$BW$1,D12=$BW$1,D10=$CD$1,D11=$CD$1,D12=$CD$1),0,1)))</f>
        <v>1</v>
      </c>
      <c r="CF10" s="2">
        <f>IF($A10&gt;='DB_243way_Regular Symbol'!G$16,"",IF(E10=0,"",IF(OR(E10=$BW$1,E11=$BW$1,E12=$BW$1,E10=$CD$1,E11=$CD$1,E12=$CD$1),0,1)))</f>
        <v>1</v>
      </c>
      <c r="CG10" s="2">
        <f>IF($A10&gt;='DB_243way_Regular Symbol'!H$16,"",IF(F10=0,"",IF(OR(F10=$BW$1,F11=$BW$1,F12=$BW$1,F10=$CD$1,F11=$CD$1,F12=$CD$1),0,1)))</f>
        <v>0</v>
      </c>
      <c r="CI10" s="2">
        <f>IF($A10&gt;='DB_243way_Regular Symbol'!D$16,"",IF(B10=0,"",IF(OR(B10=$BW$1,B11=$BW$1,B12=$BW$1,B10=$CJ$1,B11=$CJ$1,B12=$CJ$1),0,1)))</f>
        <v>1</v>
      </c>
      <c r="CJ10" s="2">
        <f>IF($A10&gt;='DB_243way_Regular Symbol'!E$16,"",IF(C10=0,"",IF(OR(C10=$BW$1,C11=$BW$1,C12=$BW$1,C10=$CJ$1,C11=$CJ$1,C12=$CJ$1),0,1)))</f>
        <v>1</v>
      </c>
      <c r="CK10" s="2">
        <f>IF($A10&gt;='DB_243way_Regular Symbol'!F$16,"",IF(D10=0,"",IF(OR(D10=$BW$1,D11=$BW$1,D12=$BW$1,D10=$CJ$1,D11=$CJ$1,D12=$CJ$1),0,1)))</f>
        <v>0</v>
      </c>
      <c r="CL10" s="2">
        <f>IF($A10&gt;='DB_243way_Regular Symbol'!G$16,"",IF(E10=0,"",IF(OR(E10=$BW$1,E11=$BW$1,E12=$BW$1,E10=$CJ$1,E11=$CJ$1,E12=$CJ$1),0,1)))</f>
        <v>0</v>
      </c>
      <c r="CM10" s="2">
        <f>IF($A10&gt;='DB_243way_Regular Symbol'!H$16,"",IF(F10=0,"",IF(OR(F10=$BW$1,F11=$BW$1,F12=$BW$1,F10=$CJ$1,F11=$CJ$1,F12=$CJ$1),0,1)))</f>
        <v>1</v>
      </c>
      <c r="CO10" s="2">
        <f>IF($A10&gt;='DB_243way_Regular Symbol'!D$16,"",IF(B10=0,"",IF(OR(B10=$BW$1,B11=$BW$1,B12=$BW$1,B10=$CP$1,B11=$CP$1,B12=$CP$1),0,1)))</f>
        <v>1</v>
      </c>
      <c r="CP10" s="2">
        <f>IF($A10&gt;='DB_243way_Regular Symbol'!E$16,"",IF(C10=0,"",IF(OR(C10=$BW$1,C11=$BW$1,C12=$BW$1,C10=$CP$1,C11=$CP$1,C12=$CP$1),0,1)))</f>
        <v>0</v>
      </c>
      <c r="CQ10" s="2">
        <f>IF($A10&gt;='DB_243way_Regular Symbol'!F$16,"",IF(D10=0,"",IF(OR(D10=$BW$1,D11=$BW$1,D12=$BW$1,D10=$CP$1,D11=$CP$1,D12=$CP$1),0,1)))</f>
        <v>0</v>
      </c>
      <c r="CR10" s="2">
        <f>IF($A10&gt;='DB_243way_Regular Symbol'!G$16,"",IF(E10=0,"",IF(OR(E10=$BW$1,E11=$BW$1,E12=$BW$1,E10=$CP$1,E11=$CP$1,E12=$CP$1),0,1)))</f>
        <v>1</v>
      </c>
      <c r="CS10" s="2">
        <f>IF($A10&gt;='DB_243way_Regular Symbol'!H$16,"",IF(F10=0,"",IF(OR(F10=$BW$1,F11=$BW$1,F12=$BW$1,F10=$CP$1,F11=$CP$1,F12=$CP$1),0,1)))</f>
        <v>0</v>
      </c>
      <c r="CU10" s="2">
        <f>IF($A10&gt;='DB_243way_Regular Symbol'!D$16,"",IF(B10=0,"",IF(OR(B10=$BW$1,B11=$BW$1,B12=$BW$1,B10=$CV$1,B11=$CV$1,B12=$CV$1),0,1)))</f>
        <v>0</v>
      </c>
      <c r="CV10" s="2">
        <f>IF($A10&gt;='DB_243way_Regular Symbol'!E$16,"",IF(C10=0,"",IF(OR(C10=$BW$1,C11=$BW$1,C12=$BW$1,C10=$CV$1,C11=$CV$1,C12=$CV$1),0,1)))</f>
        <v>1</v>
      </c>
      <c r="CW10" s="2">
        <f>IF($A10&gt;='DB_243way_Regular Symbol'!F$16,"",IF(D10=0,"",IF(OR(D10=$BW$1,D11=$BW$1,D12=$BW$1,D10=$CV$1,D11=$CV$1,D12=$CV$1),0,1)))</f>
        <v>1</v>
      </c>
      <c r="CX10" s="2">
        <f>IF($A10&gt;='DB_243way_Regular Symbol'!G$16,"",IF(E10=0,"",IF(OR(E10=$BW$1,E11=$BW$1,E12=$BW$1,E10=$CV$1,E11=$CV$1,E12=$CV$1),0,1)))</f>
        <v>1</v>
      </c>
      <c r="CY10" s="2">
        <f>IF($A10&gt;='DB_243way_Regular Symbol'!H$16,"",IF(F10=0,"",IF(OR(F10=$BW$1,F11=$BW$1,F12=$BW$1,F10=$CV$1,F11=$CV$1,F12=$CV$1),0,1)))</f>
        <v>1</v>
      </c>
    </row>
    <row r="11" spans="1:103">
      <c r="A11" s="341">
        <f>IF('DB_243way_Regular Symbol'!L10="","",'DB_243way_Regular Symbol'!L10)</f>
        <v>7</v>
      </c>
      <c r="B11" s="184" t="str">
        <f>IF('DB_243way_Regular Symbol'!M10="",
IF($A11-'DB_243way_Regular Symbol'!D$16&gt;='DB_243way_RegularＸ_W()'!B$2-1,"",VLOOKUP($A11-'DB_243way_Regular Symbol'!D$16,'DB_243way_Regular Symbol'!$L$3:$Q$250,'DB_243way_RegularＸ_W()'!B$3+1,FALSE)),
'DB_243way_Regular Symbol'!M10)</f>
        <v>NI</v>
      </c>
      <c r="C11" s="184" t="str">
        <f>IF('DB_243way_Regular Symbol'!N10="",
IF($A11-'DB_243way_Regular Symbol'!E$16&gt;='DB_243way_RegularＸ_W()'!C$2-1,"",VLOOKUP($A11-'DB_243way_Regular Symbol'!E$16,'DB_243way_Regular Symbol'!$L$3:$Q$250,'DB_243way_RegularＸ_W()'!C$3+1,FALSE)),
'DB_243way_Regular Symbol'!N10)</f>
        <v>M5</v>
      </c>
      <c r="D11" s="184" t="str">
        <f>IF('DB_243way_Regular Symbol'!O10="",
IF($A11-'DB_243way_Regular Symbol'!F$16&gt;='DB_243way_RegularＸ_W()'!D$2-1,"",VLOOKUP($A11-'DB_243way_Regular Symbol'!F$16,'DB_243way_Regular Symbol'!$L$3:$Q$250,'DB_243way_RegularＸ_W()'!D$3+1,FALSE)),
'DB_243way_Regular Symbol'!O10)</f>
        <v>TE</v>
      </c>
      <c r="E11" s="184" t="str">
        <f>IF('DB_243way_Regular Symbol'!P10="",
IF($A11-'DB_243way_Regular Symbol'!G$16&gt;='DB_243way_RegularＸ_W()'!E$2-1,"",VLOOKUP($A11-'DB_243way_Regular Symbol'!G$16,'DB_243way_Regular Symbol'!$L$3:$Q$250,'DB_243way_RegularＸ_W()'!E$3+1,FALSE)),
'DB_243way_Regular Symbol'!P10)</f>
        <v>J</v>
      </c>
      <c r="F11" s="184" t="str">
        <f>IF('DB_243way_Regular Symbol'!Q10="",
IF($A11-'DB_243way_Regular Symbol'!H$16&gt;='DB_243way_RegularＸ_W()'!F$2-1,"",VLOOKUP($A11-'DB_243way_Regular Symbol'!H$16,'DB_243way_Regular Symbol'!$L$3:$Q$250,'DB_243way_RegularＸ_W()'!F$3+1,FALSE)),
'DB_243way_Regular Symbol'!Q10)</f>
        <v>A</v>
      </c>
      <c r="H11" s="345" t="s">
        <v>182</v>
      </c>
      <c r="I11" s="2">
        <f>SUM(CC4:CC200)</f>
        <v>27</v>
      </c>
      <c r="J11" s="2">
        <f>SUM(CD4:CD200)</f>
        <v>22</v>
      </c>
      <c r="K11" s="2">
        <f>SUM(CE4:CE200)</f>
        <v>45</v>
      </c>
      <c r="L11" s="2">
        <f>SUM(CF4:CF200)</f>
        <v>29</v>
      </c>
      <c r="M11" s="2">
        <f>SUM(CG4:CG200)</f>
        <v>46</v>
      </c>
      <c r="O11" s="342">
        <f>IF($A11&gt;='DB_243way_Regular Symbol'!D$16,"",IF(B11=0,"",IF(OR(B11=$O$1,B11=$P$1,B12=$O$1,B12=$P$1,B13=$O$1,B13=$P$1),0,1)))</f>
        <v>0</v>
      </c>
      <c r="P11" s="2">
        <f>IF($A11&gt;='DB_243way_Regular Symbol'!E$16,"",IF(C11=0,"",IF(OR(C11=$O$1,C11=$P$1,C12=$O$1,C12=$P$1,C13=$O$1,C13=$P$1),0,1)))</f>
        <v>1</v>
      </c>
      <c r="Q11" s="2">
        <f>IF($A11&gt;='DB_243way_Regular Symbol'!F$16,"",IF(D11=0,"",IF(OR(D11=$O$1,D11=$P$1,D12=$O$1,D12=$P$1,D13=$O$1,D13=$P$1),0,1)))</f>
        <v>1</v>
      </c>
      <c r="R11" s="2">
        <f>IF($A11&gt;='DB_243way_Regular Symbol'!G$16,"",IF(E11=0,"",IF(OR(E11=$O$1,E11=$P$1,E12=$O$1,E12=$P$1,E13=$O$1,E13=$P$1),0,1)))</f>
        <v>1</v>
      </c>
      <c r="S11" s="128">
        <f>IF($A11&gt;='DB_243way_Regular Symbol'!H$16,"",IF(F11=0,"",IF(OR(F11=$O$1,F11=$P$1,F12=$O$1,F12=$P$1,F13=$O$1,F13=$P$1),0,1)))</f>
        <v>1</v>
      </c>
      <c r="U11" s="342">
        <f>IF($A11&gt;='DB_243way_Regular Symbol'!D$16,"",IF(B11=0,"",IF(OR(B11=$U$1,B11=$V$1,B12=$U$1,B12=$V$1,B13=$U$1,B13=$V$1),0,1)))</f>
        <v>1</v>
      </c>
      <c r="V11" s="2">
        <f>IF($A11&gt;='DB_243way_Regular Symbol'!E$16,"",IF(C11=0,"",IF(OR(C11=$U$1,C11=$V$1,C12=$U$1,C12=$V$1,C13=$U$1,C13=$V$1),0,1)))</f>
        <v>1</v>
      </c>
      <c r="W11" s="2">
        <f>IF($A11&gt;='DB_243way_Regular Symbol'!F$16,"",IF(D11=0,"",IF(OR(D11=$U$1,D11=$V$1,D12=$U$1,D12=$V$1,D13=$U$1,D13=$V$1),0,1)))</f>
        <v>1</v>
      </c>
      <c r="X11" s="2">
        <f>IF($A11&gt;='DB_243way_Regular Symbol'!G$16,"",IF(E11=0,"",IF(OR(E11=$U$1,E11=$V$1,E12=$U$1,E12=$V$1,E13=$U$1,E13=$V$1),0,1)))</f>
        <v>1</v>
      </c>
      <c r="Y11" s="128">
        <f>IF($A11&gt;='DB_243way_Regular Symbol'!H$16,"",IF(F11=0,"",IF(OR(F11=$U$1,F11=$V$1,F12=$U$1,F12=$V$1,F13=$U$1,F13=$V$1),0,1)))</f>
        <v>1</v>
      </c>
      <c r="AA11" s="342">
        <f>IF($A11&gt;='DB_243way_Regular Symbol'!D$16,"",IF(B11=0,"",IF(OR(B11=$AA$1,B11=$AB$1,B12=$AA$1,B12=$AB$1,B13=$AA$1,,B13=$AB$1),0,1)))</f>
        <v>1</v>
      </c>
      <c r="AB11" s="2">
        <f>IF($A11&gt;='DB_243way_Regular Symbol'!E$16,"",IF(C11=0,"",IF(OR(C11=$AA$1,C11=$AB$1,C12=$AA$1,C12=$AB$1,C13=$AA$1,,C13=$AB$1),0,1)))</f>
        <v>0</v>
      </c>
      <c r="AC11" s="2">
        <f>IF($A11&gt;='DB_243way_Regular Symbol'!F$16,"",IF(D11=0,"",IF(OR(D11=$AA$1,D11=$AB$1,D12=$AA$1,D12=$AB$1,D13=$AA$1,,D13=$AB$1),0,1)))</f>
        <v>0</v>
      </c>
      <c r="AD11" s="2">
        <f>IF($A11&gt;='DB_243way_Regular Symbol'!G$16,"",IF(E11=0,"",IF(OR(E11=$AA$1,E11=$AB$1,E12=$AA$1,E12=$AB$1,E13=$AA$1,,E13=$AB$1),0,1)))</f>
        <v>1</v>
      </c>
      <c r="AE11" s="128">
        <f>IF($A11&gt;='DB_243way_Regular Symbol'!H$16,"",IF(F11=0,"",IF(OR(F11=$AA$1,F11=$AB$1,F12=$AA$1,F12=$AB$1,F13=$AA$1,,F13=$AB$1),0,1)))</f>
        <v>1</v>
      </c>
      <c r="AG11" s="342">
        <f>IF($A11&gt;='DB_243way_Regular Symbol'!D$16,"",IF(B11=0,"",IF(OR(B11=$AG$1,B11=$AH$1,B12=$AG$1,B12=$AH$1,B13=$AG$1,B13=$AH$1),0,1)))</f>
        <v>1</v>
      </c>
      <c r="AH11" s="2">
        <f>IF($A11&gt;='DB_243way_Regular Symbol'!E$16,"",IF(C11=0,"",IF(OR(C11=$AG$1,C11=$AH$1,C12=$AG$1,C12=$AH$1,C13=$AG$1,C13=$AH$1),0,1)))</f>
        <v>1</v>
      </c>
      <c r="AI11" s="2">
        <f>IF($A11&gt;='DB_243way_Regular Symbol'!F$16,"",IF(D11=0,"",IF(OR(D11=$AG$1,D11=$AH$1,D12=$AG$1,D12=$AH$1,D13=$AG$1,D13=$AH$1),0,1)))</f>
        <v>0</v>
      </c>
      <c r="AJ11" s="2">
        <f>IF($A11&gt;='DB_243way_Regular Symbol'!G$16,"",IF(E11=0,"",IF(OR(E11=$AG$1,E11=$AH$1,E12=$AG$1,E12=$AH$1,E13=$AG$1,E13=$AH$1),0,1)))</f>
        <v>1</v>
      </c>
      <c r="AK11" s="128">
        <f>IF($A11&gt;='DB_243way_Regular Symbol'!H$16,"",IF(F11=0,"",IF(OR(F11=$AG$1,F11=$AH$1,F12=$AG$1,F12=$AH$1,F13=$AG$1,F13=$AH$1),0,1)))</f>
        <v>1</v>
      </c>
      <c r="AM11" s="342">
        <f>IF($A11&gt;='DB_243way_Regular Symbol'!D$16,"",IF(B11=0,"",IF(OR(B11=$AM$1,B11=$AN$1,B12=$AM$1,B12=$AN$1,B13=$AM$1,B13=$AN$1),0,1)))</f>
        <v>1</v>
      </c>
      <c r="AN11" s="2">
        <f>IF($A11&gt;='DB_243way_Regular Symbol'!E$16,"",IF(C11=0,"",IF(OR(C11=$AM$1,C11=$AN$1,C12=$AM$1,C12=$AN$1,C13=$AM$1,C13=$AN$1),0,1)))</f>
        <v>0</v>
      </c>
      <c r="AO11" s="2">
        <f>IF($A11&gt;='DB_243way_Regular Symbol'!F$16,"",IF(D11=0,"",IF(OR(D11=$AM$1,D11=$AN$1,D12=$AM$1,D12=$AN$1,D13=$AM$1,D13=$AN$1),0,1)))</f>
        <v>1</v>
      </c>
      <c r="AP11" s="2">
        <f>IF($A11&gt;='DB_243way_Regular Symbol'!G$16,"",IF(E11=0,"",IF(OR(E11=$AM$1,E11=$AN$1,E12=$AM$1,E12=$AN$1,E13=$AM$1,E13=$AN$1),0,1)))</f>
        <v>0</v>
      </c>
      <c r="AQ11" s="128">
        <f>IF($A11&gt;='DB_243way_Regular Symbol'!H$16,"",IF(F11=0,"",IF(OR(F11=$AM$1,F11=$AN$1,F12=$AM$1,F12=$AN$1,F13=$AM$1,F13=$AN$1),0,1)))</f>
        <v>1</v>
      </c>
      <c r="AS11" s="342">
        <f>IF($A11&gt;='DB_243way_Regular Symbol'!D$16,"",IF(B11=0,"",IF(OR(B11=$AM$1,B11=$AT$1,B12=$AM$1,B12=$AT$1,B13=$AM$1,B13=$AT$1),0,1)))</f>
        <v>1</v>
      </c>
      <c r="AT11" s="2">
        <f>IF($A11&gt;='DB_243way_Regular Symbol'!E$16,"",IF(C11=0,"",IF(OR(C11=$AM$1,C11=$AT$1,C12=$AM$1,C12=$AT$1,C13=$AM$1,C13=$AT$1),0,1)))</f>
        <v>1</v>
      </c>
      <c r="AU11" s="2">
        <f>IF($A11&gt;='DB_243way_Regular Symbol'!F$16,"",IF(D11=0,"",IF(OR(D11=$AM$1,D11=$AT$1,D12=$AM$1,D12=$AT$1,D13=$AM$1,D13=$AT$1),0,1)))</f>
        <v>1</v>
      </c>
      <c r="AV11" s="2">
        <f>IF($A11&gt;='DB_243way_Regular Symbol'!G$16,"",IF(E11=0,"",IF(OR(E11=$AM$1,E11=$AT$1,E12=$AM$1,E12=$AT$1,E13=$AM$1,E13=$AT$1),0,1)))</f>
        <v>1</v>
      </c>
      <c r="AW11" s="128">
        <f>IF($A11&gt;='DB_243way_Regular Symbol'!H$16,"",IF(F11=0,"",IF(OR(F11=$AM$1,F11=$AT$1,F12=$AM$1,F12=$AT$1,F13=$AM$1,F13=$AT$1),0,1)))</f>
        <v>1</v>
      </c>
      <c r="AY11" s="342"/>
      <c r="AZ11" s="2"/>
      <c r="BA11" s="2">
        <f>IF($A11&gt;='DB_243way_Regular Symbol'!F$16,"",COUNTIF(D11:D13,$AZ$1))</f>
        <v>0</v>
      </c>
      <c r="BB11" s="2">
        <f>IF($A11&gt;='DB_243way_Regular Symbol'!G$16,"",COUNTIF(E11:E13,$AZ$1))</f>
        <v>0</v>
      </c>
      <c r="BC11" s="2">
        <f>IF($A11&gt;='DB_243way_Regular Symbol'!H$16,"",COUNTIF(F11:F13,$AZ$1))</f>
        <v>0</v>
      </c>
      <c r="BE11" s="342">
        <f>IF($A11&gt;='DB_243way_Regular Symbol'!D$16,"",IF(B11=0,"",IF(OR(B11=$AM$1,B11=$BF$1,B12=$AM$1,B12=$BF$1,B13=$AM$1,B13=$BF$1),1,0)))</f>
        <v>0</v>
      </c>
      <c r="BF11" s="342">
        <f>IF($A11&gt;='DB_243way_Regular Symbol'!E$16,"",IF(C11=0,"",IF(OR(C11=$AM$1,C11=$BF$1,C12=$AM$1,C12=$BF$1,C13=$AM$1,C13=$BF$1),1,0)))</f>
        <v>0</v>
      </c>
      <c r="BG11" s="342">
        <f>IF($A11&gt;='DB_243way_Regular Symbol'!F$16,"",IF(D11=0,"",IF(OR(D11=$AM$1,D11=$BF$1,D12=$AM$1,D12=$BF$1,D13=$AM$1,D13=$BF$1),1,0)))</f>
        <v>0</v>
      </c>
      <c r="BH11" s="342">
        <f>IF($A11&gt;='DB_243way_Regular Symbol'!G$16,"",IF(E11=0,"",IF(OR(E11=$AM$1,E11=$BF$1,E12=$AM$1,E12=$BF$1,E13=$AM$1,E13=$BF$1),1,0)))</f>
        <v>0</v>
      </c>
      <c r="BI11" s="342">
        <f>IF($A11&gt;='DB_243way_Regular Symbol'!H$16,"",IF(F11=0,"",IF(OR(F11=$AM$1,F11=$BF$1,F12=$AM$1,F12=$BF$1,F13=$AM$1,F13=$BF$1),1,0)))</f>
        <v>0</v>
      </c>
      <c r="BK11" s="342">
        <f>IF($A11&gt;='DB_243way_Regular Symbol'!D$16,"",IF(B11=0,"",IF(OR(B11=$AM$1,B11=$BL$1,B12=$AM$1,B12=$BL$1,B13=$AM$1,B13=$BL$1),0,1)))</f>
        <v>1</v>
      </c>
      <c r="BL11" s="2">
        <f>IF($A11&gt;='DB_243way_Regular Symbol'!E$16,"",IF(C11=0,"",IF(OR(C11=$AM$1,C11=$BL$1,C12=$AM$1,C12=$BL$1,C13=$AM$1,C13=$BL$1),0,1)))</f>
        <v>1</v>
      </c>
      <c r="BM11" s="2">
        <f>IF($A11&gt;='DB_243way_Regular Symbol'!F$16,"",IF(D11=0,"",IF(OR(D11=$AM$1,D11=$BL$1,D12=$AM$1,D12=$BL$1,D13=$AM$1,D13=$BL$1),0,1)))</f>
        <v>1</v>
      </c>
      <c r="BN11" s="2">
        <f>IF($A11&gt;='DB_243way_Regular Symbol'!G$16,"",IF(E11=0,"",IF(OR(E11=$AM$1,E11=$BL$1,E12=$AM$1,E12=$BL$1,E13=$AM$1,E13=$BL$1),0,1)))</f>
        <v>1</v>
      </c>
      <c r="BO11" s="128">
        <f>IF($A11&gt;='DB_243way_Regular Symbol'!H$16,"",IF(F11=0,"",IF(OR(F11=$AM$1,F11=$BL$1,F12=$AM$1,F12=$BL$1,F13=$AM$1,F13=$BL$1),0,1)))</f>
        <v>1</v>
      </c>
      <c r="BQ11" s="2">
        <f>IF($A11&gt;='DB_243way_Regular Symbol'!D$16,"",IF(B11=0,"",IF(OR(B11=$BQ$1,B11=$BR$1,B12=$BQ$1,B12=$BR$1,B13=$BQ$1,B13=$BR$1),0,1)))</f>
        <v>1</v>
      </c>
      <c r="BR11" s="2">
        <f>IF($A11&gt;='DB_243way_Regular Symbol'!E$16,"",IF(C11=0,"",IF(OR(C11=$BQ$1,C11=$BR$1,C12=$BQ$1,C12=$BR$1,C13=$BQ$1,C13=$BR$1),0,1)))</f>
        <v>1</v>
      </c>
      <c r="BS11" s="2">
        <f>IF($A11&gt;='DB_243way_Regular Symbol'!F$16,"",IF(D11=0,"",IF(OR(D11=$BQ$1,D11=$BR$1,D12=$BQ$1,D12=$BR$1,D13=$BQ$1,D13=$BR$1),0,1)))</f>
        <v>1</v>
      </c>
      <c r="BT11" s="2">
        <f>IF($A11&gt;='DB_243way_Regular Symbol'!G$16,"",IF(E11=0,"",IF(OR(E11=$BQ$1,E11=$BR$1,E12=$BQ$1,E12=$BR$1,E13=$BQ$1,E13=$BR$1),0,1)))</f>
        <v>1</v>
      </c>
      <c r="BU11" s="2">
        <f>IF($A11&gt;='DB_243way_Regular Symbol'!H$16,"",IF(F11=0,"",IF(OR(F11=$BQ$1,F11=$BR$1,F12=$BQ$1,F12=$BR$1,F13=$BQ$1,F13=$BR$1),0,1)))</f>
        <v>0</v>
      </c>
      <c r="BW11" s="2">
        <f>IF($A11&gt;='DB_243way_Regular Symbol'!D$16,"",IF(B11=0,"",IF(OR(B11=$BW$1,B12=$BW$1,B13=$BW$1,B11=$BX$1,B12=$BX$1,B13=$BX$1),0,1)))</f>
        <v>1</v>
      </c>
      <c r="BX11" s="2">
        <f>IF($A11&gt;='DB_243way_Regular Symbol'!E$16,"",IF(C11=0,"",IF(OR(C11=$BW$1,C12=$BW$1,C13=$BW$1,C11=$BX$1,C12=$BX$1,C13=$BX$1),0,1)))</f>
        <v>1</v>
      </c>
      <c r="BY11" s="2">
        <f>IF($A11&gt;='DB_243way_Regular Symbol'!F$16,"",IF(D11=0,"",IF(OR(D11=$BW$1,D12=$BW$1,D13=$BW$1,D11=$BX$1,D12=$BX$1,D13=$BX$1),0,1)))</f>
        <v>1</v>
      </c>
      <c r="BZ11" s="2">
        <f>IF($A11&gt;='DB_243way_Regular Symbol'!G$16,"",IF(E11=0,"",IF(OR(E11=$BW$1,E12=$BW$1,E13=$BW$1,E11=$BX$1,E12=$BX$1,E13=$BX$1),0,1)))</f>
        <v>1</v>
      </c>
      <c r="CA11" s="2">
        <f>IF($A11&gt;='DB_243way_Regular Symbol'!H$16,"",IF(F11=0,"",IF(OR(F11=$BW$1,F12=$BW$1,F13=$BW$1,F11=$BX$1,F12=$BX$1,F13=$BX$1),0,1)))</f>
        <v>0</v>
      </c>
      <c r="CC11" s="2">
        <f>IF($A11&gt;='DB_243way_Regular Symbol'!D$16,"",IF(B11=0,"",IF(OR(B11=$BW$1,B12=$BW$1,B13=$BW$1,B11=$CD$1,B12=$CD$1,B13=$CD$1),0,1)))</f>
        <v>1</v>
      </c>
      <c r="CD11" s="2">
        <f>IF($A11&gt;='DB_243way_Regular Symbol'!E$16,"",IF(C11=0,"",IF(OR(C11=$BW$1,C12=$BW$1,C13=$BW$1,C11=$CD$1,C12=$CD$1,C13=$CD$1),0,1)))</f>
        <v>1</v>
      </c>
      <c r="CE11" s="2">
        <f>IF($A11&gt;='DB_243way_Regular Symbol'!F$16,"",IF(D11=0,"",IF(OR(D11=$BW$1,D12=$BW$1,D13=$BW$1,D11=$CD$1,D12=$CD$1,D13=$CD$1),0,1)))</f>
        <v>1</v>
      </c>
      <c r="CF11" s="2">
        <f>IF($A11&gt;='DB_243way_Regular Symbol'!G$16,"",IF(E11=0,"",IF(OR(E11=$BW$1,E12=$BW$1,E13=$BW$1,E11=$CD$1,E12=$CD$1,E13=$CD$1),0,1)))</f>
        <v>1</v>
      </c>
      <c r="CG11" s="2">
        <f>IF($A11&gt;='DB_243way_Regular Symbol'!H$16,"",IF(F11=0,"",IF(OR(F11=$BW$1,F12=$BW$1,F13=$BW$1,F11=$CD$1,F12=$CD$1,F13=$CD$1),0,1)))</f>
        <v>0</v>
      </c>
      <c r="CI11" s="2">
        <f>IF($A11&gt;='DB_243way_Regular Symbol'!D$16,"",IF(B11=0,"",IF(OR(B11=$BW$1,B12=$BW$1,B13=$BW$1,B11=$CJ$1,B12=$CJ$1,B13=$CJ$1),0,1)))</f>
        <v>1</v>
      </c>
      <c r="CJ11" s="2">
        <f>IF($A11&gt;='DB_243way_Regular Symbol'!E$16,"",IF(C11=0,"",IF(OR(C11=$BW$1,C12=$BW$1,C13=$BW$1,C11=$CJ$1,C12=$CJ$1,C13=$CJ$1),0,1)))</f>
        <v>1</v>
      </c>
      <c r="CK11" s="2">
        <f>IF($A11&gt;='DB_243way_Regular Symbol'!F$16,"",IF(D11=0,"",IF(OR(D11=$BW$1,D12=$BW$1,D13=$BW$1,D11=$CJ$1,D12=$CJ$1,D13=$CJ$1),0,1)))</f>
        <v>1</v>
      </c>
      <c r="CL11" s="2">
        <f>IF($A11&gt;='DB_243way_Regular Symbol'!G$16,"",IF(E11=0,"",IF(OR(E11=$BW$1,E12=$BW$1,E13=$BW$1,E11=$CJ$1,E12=$CJ$1,E13=$CJ$1),0,1)))</f>
        <v>0</v>
      </c>
      <c r="CM11" s="2">
        <f>IF($A11&gt;='DB_243way_Regular Symbol'!H$16,"",IF(F11=0,"",IF(OR(F11=$BW$1,F12=$BW$1,F13=$BW$1,F11=$CJ$1,F12=$CJ$1,F13=$CJ$1),0,1)))</f>
        <v>1</v>
      </c>
      <c r="CO11" s="2">
        <f>IF($A11&gt;='DB_243way_Regular Symbol'!D$16,"",IF(B11=0,"",IF(OR(B11=$BW$1,B12=$BW$1,B13=$BW$1,B11=$CP$1,B12=$CP$1,B13=$CP$1),0,1)))</f>
        <v>0</v>
      </c>
      <c r="CP11" s="2">
        <f>IF($A11&gt;='DB_243way_Regular Symbol'!E$16,"",IF(C11=0,"",IF(OR(C11=$BW$1,C12=$BW$1,C13=$BW$1,C11=$CP$1,C12=$CP$1,C13=$CP$1),0,1)))</f>
        <v>1</v>
      </c>
      <c r="CQ11" s="2">
        <f>IF($A11&gt;='DB_243way_Regular Symbol'!F$16,"",IF(D11=0,"",IF(OR(D11=$BW$1,D12=$BW$1,D13=$BW$1,D11=$CP$1,D12=$CP$1,D13=$CP$1),0,1)))</f>
        <v>0</v>
      </c>
      <c r="CR11" s="2">
        <f>IF($A11&gt;='DB_243way_Regular Symbol'!G$16,"",IF(E11=0,"",IF(OR(E11=$BW$1,E12=$BW$1,E13=$BW$1,E11=$CP$1,E12=$CP$1,E13=$CP$1),0,1)))</f>
        <v>0</v>
      </c>
      <c r="CS11" s="2">
        <f>IF($A11&gt;='DB_243way_Regular Symbol'!H$16,"",IF(F11=0,"",IF(OR(F11=$BW$1,F12=$BW$1,F13=$BW$1,F11=$CP$1,F12=$CP$1,F13=$CP$1),0,1)))</f>
        <v>1</v>
      </c>
      <c r="CU11" s="2">
        <f>IF($A11&gt;='DB_243way_Regular Symbol'!D$16,"",IF(B11=0,"",IF(OR(B11=$BW$1,B12=$BW$1,B13=$BW$1,B11=$CV$1,B12=$CV$1,B13=$CV$1),0,1)))</f>
        <v>0</v>
      </c>
      <c r="CV11" s="2">
        <f>IF($A11&gt;='DB_243way_Regular Symbol'!E$16,"",IF(C11=0,"",IF(OR(C11=$BW$1,C12=$BW$1,C13=$BW$1,C11=$CV$1,C12=$CV$1,C13=$CV$1),0,1)))</f>
        <v>0</v>
      </c>
      <c r="CW11" s="2">
        <f>IF($A11&gt;='DB_243way_Regular Symbol'!F$16,"",IF(D11=0,"",IF(OR(D11=$BW$1,D12=$BW$1,D13=$BW$1,D11=$CV$1,D12=$CV$1,D13=$CV$1),0,1)))</f>
        <v>1</v>
      </c>
      <c r="CX11" s="2">
        <f>IF($A11&gt;='DB_243way_Regular Symbol'!G$16,"",IF(E11=0,"",IF(OR(E11=$BW$1,E12=$BW$1,E13=$BW$1,E11=$CV$1,E12=$CV$1,E13=$CV$1),0,1)))</f>
        <v>1</v>
      </c>
      <c r="CY11" s="2">
        <f>IF($A11&gt;='DB_243way_Regular Symbol'!H$16,"",IF(F11=0,"",IF(OR(F11=$BW$1,F12=$BW$1,F13=$BW$1,F11=$CV$1,F12=$CV$1,F13=$CV$1),0,1)))</f>
        <v>1</v>
      </c>
    </row>
    <row r="12" spans="1:103">
      <c r="A12" s="341">
        <f>IF('DB_243way_Regular Symbol'!L11="","",'DB_243way_Regular Symbol'!L11)</f>
        <v>8</v>
      </c>
      <c r="B12" s="184" t="str">
        <f>IF('DB_243way_Regular Symbol'!M11="",
IF($A12-'DB_243way_Regular Symbol'!D$16&gt;='DB_243way_RegularＸ_W()'!B$2-1,"",VLOOKUP($A12-'DB_243way_Regular Symbol'!D$16,'DB_243way_Regular Symbol'!$L$3:$Q$250,'DB_243way_RegularＸ_W()'!B$3+1,FALSE)),
'DB_243way_Regular Symbol'!M11)</f>
        <v>M1</v>
      </c>
      <c r="C12" s="184" t="str">
        <f>IF('DB_243way_Regular Symbol'!N11="",
IF($A12-'DB_243way_Regular Symbol'!E$16&gt;='DB_243way_RegularＸ_W()'!C$2-1,"",VLOOKUP($A12-'DB_243way_Regular Symbol'!E$16,'DB_243way_Regular Symbol'!$L$3:$Q$250,'DB_243way_RegularＸ_W()'!C$3+1,FALSE)),
'DB_243way_Regular Symbol'!N11)</f>
        <v>M3</v>
      </c>
      <c r="D12" s="184" t="str">
        <f>IF('DB_243way_Regular Symbol'!O11="",
IF($A12-'DB_243way_Regular Symbol'!F$16&gt;='DB_243way_RegularＸ_W()'!D$2-1,"",VLOOKUP($A12-'DB_243way_Regular Symbol'!F$16,'DB_243way_Regular Symbol'!$L$3:$Q$250,'DB_243way_RegularＸ_W()'!D$3+1,FALSE)),
'DB_243way_Regular Symbol'!O11)</f>
        <v>M3</v>
      </c>
      <c r="E12" s="184" t="str">
        <f>IF('DB_243way_Regular Symbol'!P11="",
IF($A12-'DB_243way_Regular Symbol'!G$16&gt;='DB_243way_RegularＸ_W()'!E$2-1,"",VLOOKUP($A12-'DB_243way_Regular Symbol'!G$16,'DB_243way_Regular Symbol'!$L$3:$Q$250,'DB_243way_RegularＸ_W()'!E$3+1,FALSE)),
'DB_243way_Regular Symbol'!P11)</f>
        <v>M5</v>
      </c>
      <c r="F12" s="184" t="str">
        <f>IF('DB_243way_Regular Symbol'!Q11="",
IF($A12-'DB_243way_Regular Symbol'!H$16&gt;='DB_243way_RegularＸ_W()'!F$2-1,"",VLOOKUP($A12-'DB_243way_Regular Symbol'!H$16,'DB_243way_Regular Symbol'!$L$3:$Q$250,'DB_243way_RegularＸ_W()'!F$3+1,FALSE)),
'DB_243way_Regular Symbol'!Q11)</f>
        <v>Q</v>
      </c>
      <c r="H12" s="345" t="s">
        <v>183</v>
      </c>
      <c r="I12" s="2">
        <f>SUM(CI4:CI200)</f>
        <v>30</v>
      </c>
      <c r="J12" s="2">
        <f>SUM(CJ4:CJ200)</f>
        <v>23</v>
      </c>
      <c r="K12" s="2">
        <f>SUM(CK4:CK200)</f>
        <v>44</v>
      </c>
      <c r="L12" s="2">
        <f>SUM(CL4:CL200)</f>
        <v>27</v>
      </c>
      <c r="M12" s="2">
        <f>SUM(CM4:CM200)</f>
        <v>46</v>
      </c>
      <c r="O12" s="342">
        <f>IF($A12&gt;='DB_243way_Regular Symbol'!D$16,"",IF(B12=0,"",IF(OR(B12=$O$1,B12=$P$1,B13=$O$1,B13=$P$1,B14=$O$1,B14=$P$1),0,1)))</f>
        <v>0</v>
      </c>
      <c r="P12" s="2">
        <f>IF($A12&gt;='DB_243way_Regular Symbol'!E$16,"",IF(C12=0,"",IF(OR(C12=$O$1,C12=$P$1,C13=$O$1,C13=$P$1,C14=$O$1,C14=$P$1),0,1)))</f>
        <v>1</v>
      </c>
      <c r="Q12" s="2">
        <f>IF($A12&gt;='DB_243way_Regular Symbol'!F$16,"",IF(D12=0,"",IF(OR(D12=$O$1,D12=$P$1,D13=$O$1,D13=$P$1,D14=$O$1,D14=$P$1),0,1)))</f>
        <v>1</v>
      </c>
      <c r="R12" s="2">
        <f>IF($A12&gt;='DB_243way_Regular Symbol'!G$16,"",IF(E12=0,"",IF(OR(E12=$O$1,E12=$P$1,E13=$O$1,E13=$P$1,E14=$O$1,E14=$P$1),0,1)))</f>
        <v>1</v>
      </c>
      <c r="S12" s="128">
        <f>IF($A12&gt;='DB_243way_Regular Symbol'!H$16,"",IF(F12=0,"",IF(OR(F12=$O$1,F12=$P$1,F13=$O$1,F13=$P$1,F14=$O$1,F14=$P$1),0,1)))</f>
        <v>1</v>
      </c>
      <c r="U12" s="342">
        <f>IF($A12&gt;='DB_243way_Regular Symbol'!D$16,"",IF(B12=0,"",IF(OR(B12=$U$1,B12=$V$1,B13=$U$1,B13=$V$1,B14=$U$1,B14=$V$1),0,1)))</f>
        <v>1</v>
      </c>
      <c r="V12" s="2">
        <f>IF($A12&gt;='DB_243way_Regular Symbol'!E$16,"",IF(C12=0,"",IF(OR(C12=$U$1,C12=$V$1,C13=$U$1,C13=$V$1,C14=$U$1,C14=$V$1),0,1)))</f>
        <v>1</v>
      </c>
      <c r="W12" s="2">
        <f>IF($A12&gt;='DB_243way_Regular Symbol'!F$16,"",IF(D12=0,"",IF(OR(D12=$U$1,D12=$V$1,D13=$U$1,D13=$V$1,D14=$U$1,D14=$V$1),0,1)))</f>
        <v>1</v>
      </c>
      <c r="X12" s="2">
        <f>IF($A12&gt;='DB_243way_Regular Symbol'!G$16,"",IF(E12=0,"",IF(OR(E12=$U$1,E12=$V$1,E13=$U$1,E13=$V$1,E14=$U$1,E14=$V$1),0,1)))</f>
        <v>1</v>
      </c>
      <c r="Y12" s="128">
        <f>IF($A12&gt;='DB_243way_Regular Symbol'!H$16,"",IF(F12=0,"",IF(OR(F12=$U$1,F12=$V$1,F13=$U$1,F13=$V$1,F14=$U$1,F14=$V$1),0,1)))</f>
        <v>1</v>
      </c>
      <c r="AA12" s="342">
        <f>IF($A12&gt;='DB_243way_Regular Symbol'!D$16,"",IF(B12=0,"",IF(OR(B12=$AA$1,B12=$AB$1,B13=$AA$1,B13=$AB$1,B14=$AA$1,,B14=$AB$1),0,1)))</f>
        <v>1</v>
      </c>
      <c r="AB12" s="2">
        <f>IF($A12&gt;='DB_243way_Regular Symbol'!E$16,"",IF(C12=0,"",IF(OR(C12=$AA$1,C12=$AB$1,C13=$AA$1,C13=$AB$1,C14=$AA$1,,C14=$AB$1),0,1)))</f>
        <v>0</v>
      </c>
      <c r="AC12" s="2">
        <f>IF($A12&gt;='DB_243way_Regular Symbol'!F$16,"",IF(D12=0,"",IF(OR(D12=$AA$1,D12=$AB$1,D13=$AA$1,D13=$AB$1,D14=$AA$1,,D14=$AB$1),0,1)))</f>
        <v>0</v>
      </c>
      <c r="AD12" s="2">
        <f>IF($A12&gt;='DB_243way_Regular Symbol'!G$16,"",IF(E12=0,"",IF(OR(E12=$AA$1,E12=$AB$1,E13=$AA$1,E13=$AB$1,E14=$AA$1,,E14=$AB$1),0,1)))</f>
        <v>1</v>
      </c>
      <c r="AE12" s="128">
        <f>IF($A12&gt;='DB_243way_Regular Symbol'!H$16,"",IF(F12=0,"",IF(OR(F12=$AA$1,F12=$AB$1,F13=$AA$1,F13=$AB$1,F14=$AA$1,,F14=$AB$1),0,1)))</f>
        <v>1</v>
      </c>
      <c r="AG12" s="342">
        <f>IF($A12&gt;='DB_243way_Regular Symbol'!D$16,"",IF(B12=0,"",IF(OR(B12=$AG$1,B12=$AH$1,B13=$AG$1,B13=$AH$1,B14=$AG$1,B14=$AH$1),0,1)))</f>
        <v>1</v>
      </c>
      <c r="AH12" s="2">
        <f>IF($A12&gt;='DB_243way_Regular Symbol'!E$16,"",IF(C12=0,"",IF(OR(C12=$AG$1,C12=$AH$1,C13=$AG$1,C13=$AH$1,C14=$AG$1,C14=$AH$1),0,1)))</f>
        <v>0</v>
      </c>
      <c r="AI12" s="2">
        <f>IF($A12&gt;='DB_243way_Regular Symbol'!F$16,"",IF(D12=0,"",IF(OR(D12=$AG$1,D12=$AH$1,D13=$AG$1,D13=$AH$1,D14=$AG$1,D14=$AH$1),0,1)))</f>
        <v>0</v>
      </c>
      <c r="AJ12" s="2">
        <f>IF($A12&gt;='DB_243way_Regular Symbol'!G$16,"",IF(E12=0,"",IF(OR(E12=$AG$1,E12=$AH$1,E13=$AG$1,E13=$AH$1,E14=$AG$1,E14=$AH$1),0,1)))</f>
        <v>1</v>
      </c>
      <c r="AK12" s="128">
        <f>IF($A12&gt;='DB_243way_Regular Symbol'!H$16,"",IF(F12=0,"",IF(OR(F12=$AG$1,F12=$AH$1,F13=$AG$1,F13=$AH$1,F14=$AG$1,F14=$AH$1),0,1)))</f>
        <v>1</v>
      </c>
      <c r="AM12" s="342">
        <f>IF($A12&gt;='DB_243way_Regular Symbol'!D$16,"",IF(B12=0,"",IF(OR(B12=$AM$1,B12=$AN$1,B13=$AM$1,B13=$AN$1,B14=$AM$1,B14=$AN$1),0,1)))</f>
        <v>1</v>
      </c>
      <c r="AN12" s="2">
        <f>IF($A12&gt;='DB_243way_Regular Symbol'!E$16,"",IF(C12=0,"",IF(OR(C12=$AM$1,C12=$AN$1,C13=$AM$1,C13=$AN$1,C14=$AM$1,C14=$AN$1),0,1)))</f>
        <v>1</v>
      </c>
      <c r="AO12" s="2">
        <f>IF($A12&gt;='DB_243way_Regular Symbol'!F$16,"",IF(D12=0,"",IF(OR(D12=$AM$1,D12=$AN$1,D13=$AM$1,D13=$AN$1,D14=$AM$1,D14=$AN$1),0,1)))</f>
        <v>1</v>
      </c>
      <c r="AP12" s="2">
        <f>IF($A12&gt;='DB_243way_Regular Symbol'!G$16,"",IF(E12=0,"",IF(OR(E12=$AM$1,E12=$AN$1,E13=$AM$1,E13=$AN$1,E14=$AM$1,E14=$AN$1),0,1)))</f>
        <v>0</v>
      </c>
      <c r="AQ12" s="128">
        <f>IF($A12&gt;='DB_243way_Regular Symbol'!H$16,"",IF(F12=0,"",IF(OR(F12=$AM$1,F12=$AN$1,F13=$AM$1,F13=$AN$1,F14=$AM$1,F14=$AN$1),0,1)))</f>
        <v>1</v>
      </c>
      <c r="AS12" s="342">
        <f>IF($A12&gt;='DB_243way_Regular Symbol'!D$16,"",IF(B12=0,"",IF(OR(B12=$AM$1,B12=$AT$1,B13=$AM$1,B13=$AT$1,B14=$AM$1,B14=$AT$1),0,1)))</f>
        <v>1</v>
      </c>
      <c r="AT12" s="2">
        <f>IF($A12&gt;='DB_243way_Regular Symbol'!E$16,"",IF(C12=0,"",IF(OR(C12=$AM$1,C12=$AT$1,C13=$AM$1,C13=$AT$1,C14=$AM$1,C14=$AT$1),0,1)))</f>
        <v>1</v>
      </c>
      <c r="AU12" s="2">
        <f>IF($A12&gt;='DB_243way_Regular Symbol'!F$16,"",IF(D12=0,"",IF(OR(D12=$AM$1,D12=$AT$1,D13=$AM$1,D13=$AT$1,D14=$AM$1,D14=$AT$1),0,1)))</f>
        <v>1</v>
      </c>
      <c r="AV12" s="2">
        <f>IF($A12&gt;='DB_243way_Regular Symbol'!G$16,"",IF(E12=0,"",IF(OR(E12=$AM$1,E12=$AT$1,E13=$AM$1,E13=$AT$1,E14=$AM$1,E14=$AT$1),0,1)))</f>
        <v>1</v>
      </c>
      <c r="AW12" s="128">
        <f>IF($A12&gt;='DB_243way_Regular Symbol'!H$16,"",IF(F12=0,"",IF(OR(F12=$AM$1,F12=$AT$1,F13=$AM$1,F13=$AT$1,F14=$AM$1,F14=$AT$1),0,1)))</f>
        <v>1</v>
      </c>
      <c r="AY12" s="342"/>
      <c r="AZ12" s="2"/>
      <c r="BA12" s="2">
        <f>IF($A12&gt;='DB_243way_Regular Symbol'!F$16,"",COUNTIF(D12:D14,$AZ$1))</f>
        <v>0</v>
      </c>
      <c r="BB12" s="2">
        <f>IF($A12&gt;='DB_243way_Regular Symbol'!G$16,"",COUNTIF(E12:E14,$AZ$1))</f>
        <v>0</v>
      </c>
      <c r="BC12" s="2">
        <f>IF($A12&gt;='DB_243way_Regular Symbol'!H$16,"",COUNTIF(F12:F14,$AZ$1))</f>
        <v>0</v>
      </c>
      <c r="BE12" s="342">
        <f>IF($A12&gt;='DB_243way_Regular Symbol'!D$16,"",IF(B12=0,"",IF(OR(B12=$AM$1,B12=$BF$1,B13=$AM$1,B13=$BF$1,B14=$AM$1,B14=$BF$1),1,0)))</f>
        <v>0</v>
      </c>
      <c r="BF12" s="342">
        <f>IF($A12&gt;='DB_243way_Regular Symbol'!E$16,"",IF(C12=0,"",IF(OR(C12=$AM$1,C12=$BF$1,C13=$AM$1,C13=$BF$1,C14=$AM$1,C14=$BF$1),1,0)))</f>
        <v>0</v>
      </c>
      <c r="BG12" s="342">
        <f>IF($A12&gt;='DB_243way_Regular Symbol'!F$16,"",IF(D12=0,"",IF(OR(D12=$AM$1,D12=$BF$1,D13=$AM$1,D13=$BF$1,D14=$AM$1,D14=$BF$1),1,0)))</f>
        <v>0</v>
      </c>
      <c r="BH12" s="342">
        <f>IF($A12&gt;='DB_243way_Regular Symbol'!G$16,"",IF(E12=0,"",IF(OR(E12=$AM$1,E12=$BF$1,E13=$AM$1,E13=$BF$1,E14=$AM$1,E14=$BF$1),1,0)))</f>
        <v>0</v>
      </c>
      <c r="BI12" s="342">
        <f>IF($A12&gt;='DB_243way_Regular Symbol'!H$16,"",IF(F12=0,"",IF(OR(F12=$AM$1,F12=$BF$1,F13=$AM$1,F13=$BF$1,F14=$AM$1,F14=$BF$1),1,0)))</f>
        <v>0</v>
      </c>
      <c r="BK12" s="342">
        <f>IF($A12&gt;='DB_243way_Regular Symbol'!D$16,"",IF(B12=0,"",IF(OR(B12=$AM$1,B12=$BL$1,B13=$AM$1,B13=$BL$1,B14=$AM$1,B14=$BL$1),0,1)))</f>
        <v>1</v>
      </c>
      <c r="BL12" s="2">
        <f>IF($A12&gt;='DB_243way_Regular Symbol'!E$16,"",IF(C12=0,"",IF(OR(C12=$AM$1,C12=$BL$1,C13=$AM$1,C13=$BL$1,C14=$AM$1,C14=$BL$1),0,1)))</f>
        <v>1</v>
      </c>
      <c r="BM12" s="2">
        <f>IF($A12&gt;='DB_243way_Regular Symbol'!F$16,"",IF(D12=0,"",IF(OR(D12=$AM$1,D12=$BL$1,D13=$AM$1,D13=$BL$1,D14=$AM$1,D14=$BL$1),0,1)))</f>
        <v>1</v>
      </c>
      <c r="BN12" s="2">
        <f>IF($A12&gt;='DB_243way_Regular Symbol'!G$16,"",IF(E12=0,"",IF(OR(E12=$AM$1,E12=$BL$1,E13=$AM$1,E13=$BL$1,E14=$AM$1,E14=$BL$1),0,1)))</f>
        <v>1</v>
      </c>
      <c r="BO12" s="128">
        <f>IF($A12&gt;='DB_243way_Regular Symbol'!H$16,"",IF(F12=0,"",IF(OR(F12=$AM$1,F12=$BL$1,F13=$AM$1,F13=$BL$1,F14=$AM$1,F14=$BL$1),0,1)))</f>
        <v>1</v>
      </c>
      <c r="BQ12" s="2">
        <f>IF($A12&gt;='DB_243way_Regular Symbol'!D$16,"",IF(B12=0,"",IF(OR(B12=$BQ$1,B12=$BR$1,B13=$BQ$1,B13=$BR$1,B14=$BQ$1,B14=$BR$1),0,1)))</f>
        <v>1</v>
      </c>
      <c r="BR12" s="2">
        <f>IF($A12&gt;='DB_243way_Regular Symbol'!E$16,"",IF(C12=0,"",IF(OR(C12=$BQ$1,C12=$BR$1,C13=$BQ$1,C13=$BR$1,C14=$BQ$1,C14=$BR$1),0,1)))</f>
        <v>1</v>
      </c>
      <c r="BS12" s="2">
        <f>IF($A12&gt;='DB_243way_Regular Symbol'!F$16,"",IF(D12=0,"",IF(OR(D12=$BQ$1,D12=$BR$1,D13=$BQ$1,D13=$BR$1,D14=$BQ$1,D14=$BR$1),0,1)))</f>
        <v>1</v>
      </c>
      <c r="BT12" s="2">
        <f>IF($A12&gt;='DB_243way_Regular Symbol'!G$16,"",IF(E12=0,"",IF(OR(E12=$BQ$1,E12=$BR$1,E13=$BQ$1,E13=$BR$1,E14=$BQ$1,E14=$BR$1),0,1)))</f>
        <v>1</v>
      </c>
      <c r="BU12" s="2">
        <f>IF($A12&gt;='DB_243way_Regular Symbol'!H$16,"",IF(F12=0,"",IF(OR(F12=$BQ$1,F12=$BR$1,F13=$BQ$1,F13=$BR$1,F14=$BQ$1,F14=$BR$1),0,1)))</f>
        <v>1</v>
      </c>
      <c r="BW12" s="2">
        <f>IF($A12&gt;='DB_243way_Regular Symbol'!D$16,"",IF(B12=0,"",IF(OR(B12=$BW$1,B13=$BW$1,B14=$BW$1,B12=$BX$1,B13=$BX$1,B14=$BX$1),0,1)))</f>
        <v>0</v>
      </c>
      <c r="BX12" s="2">
        <f>IF($A12&gt;='DB_243way_Regular Symbol'!E$16,"",IF(C12=0,"",IF(OR(C12=$BW$1,C13=$BW$1,C14=$BW$1,C12=$BX$1,C13=$BX$1,C14=$BX$1),0,1)))</f>
        <v>1</v>
      </c>
      <c r="BY12" s="2">
        <f>IF($A12&gt;='DB_243way_Regular Symbol'!F$16,"",IF(D12=0,"",IF(OR(D12=$BW$1,D13=$BW$1,D14=$BW$1,D12=$BX$1,D13=$BX$1,D14=$BX$1),0,1)))</f>
        <v>1</v>
      </c>
      <c r="BZ12" s="2">
        <f>IF($A12&gt;='DB_243way_Regular Symbol'!G$16,"",IF(E12=0,"",IF(OR(E12=$BW$1,E13=$BW$1,E14=$BW$1,E12=$BX$1,E13=$BX$1,E14=$BX$1),0,1)))</f>
        <v>1</v>
      </c>
      <c r="CA12" s="2">
        <f>IF($A12&gt;='DB_243way_Regular Symbol'!H$16,"",IF(F12=0,"",IF(OR(F12=$BW$1,F13=$BW$1,F14=$BW$1,F12=$BX$1,F13=$BX$1,F14=$BX$1),0,1)))</f>
        <v>0</v>
      </c>
      <c r="CC12" s="2">
        <f>IF($A12&gt;='DB_243way_Regular Symbol'!D$16,"",IF(B12=0,"",IF(OR(B12=$BW$1,B13=$BW$1,B14=$BW$1,B12=$CD$1,B13=$CD$1,B14=$CD$1),0,1)))</f>
        <v>1</v>
      </c>
      <c r="CD12" s="2">
        <f>IF($A12&gt;='DB_243way_Regular Symbol'!E$16,"",IF(C12=0,"",IF(OR(C12=$BW$1,C13=$BW$1,C14=$BW$1,C12=$CD$1,C13=$CD$1,C14=$CD$1),0,1)))</f>
        <v>1</v>
      </c>
      <c r="CE12" s="2">
        <f>IF($A12&gt;='DB_243way_Regular Symbol'!F$16,"",IF(D12=0,"",IF(OR(D12=$BW$1,D13=$BW$1,D14=$BW$1,D12=$CD$1,D13=$CD$1,D14=$CD$1),0,1)))</f>
        <v>0</v>
      </c>
      <c r="CF12" s="2">
        <f>IF($A12&gt;='DB_243way_Regular Symbol'!G$16,"",IF(E12=0,"",IF(OR(E12=$BW$1,E13=$BW$1,E14=$BW$1,E12=$CD$1,E13=$CD$1,E14=$CD$1),0,1)))</f>
        <v>1</v>
      </c>
      <c r="CG12" s="2">
        <f>IF($A12&gt;='DB_243way_Regular Symbol'!H$16,"",IF(F12=0,"",IF(OR(F12=$BW$1,F13=$BW$1,F14=$BW$1,F12=$CD$1,F13=$CD$1,F14=$CD$1),0,1)))</f>
        <v>0</v>
      </c>
      <c r="CI12" s="2">
        <f>IF($A12&gt;='DB_243way_Regular Symbol'!D$16,"",IF(B12=0,"",IF(OR(B12=$BW$1,B13=$BW$1,B14=$BW$1,B12=$CJ$1,B13=$CJ$1,B14=$CJ$1),0,1)))</f>
        <v>1</v>
      </c>
      <c r="CJ12" s="2">
        <f>IF($A12&gt;='DB_243way_Regular Symbol'!E$16,"",IF(C12=0,"",IF(OR(C12=$BW$1,C13=$BW$1,C14=$BW$1,C12=$CJ$1,C13=$CJ$1,C14=$CJ$1),0,1)))</f>
        <v>1</v>
      </c>
      <c r="CK12" s="2">
        <f>IF($A12&gt;='DB_243way_Regular Symbol'!F$16,"",IF(D12=0,"",IF(OR(D12=$BW$1,D13=$BW$1,D14=$BW$1,D12=$CJ$1,D13=$CJ$1,D14=$CJ$1),0,1)))</f>
        <v>1</v>
      </c>
      <c r="CL12" s="2">
        <f>IF($A12&gt;='DB_243way_Regular Symbol'!G$16,"",IF(E12=0,"",IF(OR(E12=$BW$1,E13=$BW$1,E14=$BW$1,E12=$CJ$1,E13=$CJ$1,E14=$CJ$1),0,1)))</f>
        <v>1</v>
      </c>
      <c r="CM12" s="2">
        <f>IF($A12&gt;='DB_243way_Regular Symbol'!H$16,"",IF(F12=0,"",IF(OR(F12=$BW$1,F13=$BW$1,F14=$BW$1,F12=$CJ$1,F13=$CJ$1,F14=$CJ$1),0,1)))</f>
        <v>1</v>
      </c>
      <c r="CO12" s="2">
        <f>IF($A12&gt;='DB_243way_Regular Symbol'!D$16,"",IF(B12=0,"",IF(OR(B12=$BW$1,B13=$BW$1,B14=$BW$1,B12=$CP$1,B13=$CP$1,B14=$CP$1),0,1)))</f>
        <v>0</v>
      </c>
      <c r="CP12" s="2">
        <f>IF($A12&gt;='DB_243way_Regular Symbol'!E$16,"",IF(C12=0,"",IF(OR(C12=$BW$1,C13=$BW$1,C14=$BW$1,C12=$CP$1,C13=$CP$1,C14=$CP$1),0,1)))</f>
        <v>1</v>
      </c>
      <c r="CQ12" s="2">
        <f>IF($A12&gt;='DB_243way_Regular Symbol'!F$16,"",IF(D12=0,"",IF(OR(D12=$BW$1,D13=$BW$1,D14=$BW$1,D12=$CP$1,D13=$CP$1,D14=$CP$1),0,1)))</f>
        <v>1</v>
      </c>
      <c r="CR12" s="2">
        <f>IF($A12&gt;='DB_243way_Regular Symbol'!G$16,"",IF(E12=0,"",IF(OR(E12=$BW$1,E13=$BW$1,E14=$BW$1,E12=$CP$1,E13=$CP$1,E14=$CP$1),0,1)))</f>
        <v>0</v>
      </c>
      <c r="CS12" s="2">
        <f>IF($A12&gt;='DB_243way_Regular Symbol'!H$16,"",IF(F12=0,"",IF(OR(F12=$BW$1,F13=$BW$1,F14=$BW$1,F12=$CP$1,F13=$CP$1,F14=$CP$1),0,1)))</f>
        <v>1</v>
      </c>
      <c r="CU12" s="2">
        <f>IF($A12&gt;='DB_243way_Regular Symbol'!D$16,"",IF(B12=0,"",IF(OR(B12=$BW$1,B13=$BW$1,B14=$BW$1,B12=$CV$1,B13=$CV$1,B14=$CV$1),0,1)))</f>
        <v>1</v>
      </c>
      <c r="CV12" s="2">
        <f>IF($A12&gt;='DB_243way_Regular Symbol'!E$16,"",IF(C12=0,"",IF(OR(C12=$BW$1,C13=$BW$1,C14=$BW$1,C12=$CV$1,C13=$CV$1,C14=$CV$1),0,1)))</f>
        <v>0</v>
      </c>
      <c r="CW12" s="2">
        <f>IF($A12&gt;='DB_243way_Regular Symbol'!F$16,"",IF(D12=0,"",IF(OR(D12=$BW$1,D13=$BW$1,D14=$BW$1,D12=$CV$1,D13=$CV$1,D14=$CV$1),0,1)))</f>
        <v>1</v>
      </c>
      <c r="CX12" s="2">
        <f>IF($A12&gt;='DB_243way_Regular Symbol'!G$16,"",IF(E12=0,"",IF(OR(E12=$BW$1,E13=$BW$1,E14=$BW$1,E12=$CV$1,E13=$CV$1,E14=$CV$1),0,1)))</f>
        <v>1</v>
      </c>
      <c r="CY12" s="2">
        <f>IF($A12&gt;='DB_243way_Regular Symbol'!H$16,"",IF(F12=0,"",IF(OR(F12=$BW$1,F13=$BW$1,F14=$BW$1,F12=$CV$1,F13=$CV$1,F14=$CV$1),0,1)))</f>
        <v>0</v>
      </c>
    </row>
    <row r="13" spans="1:103">
      <c r="A13" s="341">
        <f>IF('DB_243way_Regular Symbol'!L12="","",'DB_243way_Regular Symbol'!L12)</f>
        <v>9</v>
      </c>
      <c r="B13" s="184" t="str">
        <f>IF('DB_243way_Regular Symbol'!M12="",
IF($A13-'DB_243way_Regular Symbol'!D$16&gt;='DB_243way_RegularＸ_W()'!B$2-1,"",VLOOKUP($A13-'DB_243way_Regular Symbol'!D$16,'DB_243way_Regular Symbol'!$L$3:$Q$250,'DB_243way_RegularＸ_W()'!B$3+1,FALSE)),
'DB_243way_Regular Symbol'!M12)</f>
        <v>TE</v>
      </c>
      <c r="C13" s="184" t="str">
        <f>IF('DB_243way_Regular Symbol'!N12="",
IF($A13-'DB_243way_Regular Symbol'!E$16&gt;='DB_243way_RegularＸ_W()'!C$2-1,"",VLOOKUP($A13-'DB_243way_Regular Symbol'!E$16,'DB_243way_Regular Symbol'!$L$3:$Q$250,'DB_243way_RegularＸ_W()'!C$3+1,FALSE)),
'DB_243way_Regular Symbol'!N12)</f>
        <v>NI</v>
      </c>
      <c r="D13" s="184" t="str">
        <f>IF('DB_243way_Regular Symbol'!O12="",
IF($A13-'DB_243way_Regular Symbol'!F$16&gt;='DB_243way_RegularＸ_W()'!D$2-1,"",VLOOKUP($A13-'DB_243way_Regular Symbol'!F$16,'DB_243way_Regular Symbol'!$L$3:$Q$250,'DB_243way_RegularＸ_W()'!D$3+1,FALSE)),
'DB_243way_Regular Symbol'!O12)</f>
        <v>M4</v>
      </c>
      <c r="E13" s="184" t="str">
        <f>IF('DB_243way_Regular Symbol'!P12="",
IF($A13-'DB_243way_Regular Symbol'!G$16&gt;='DB_243way_RegularＸ_W()'!E$2-1,"",VLOOKUP($A13-'DB_243way_Regular Symbol'!G$16,'DB_243way_Regular Symbol'!$L$3:$Q$250,'DB_243way_RegularＸ_W()'!E$3+1,FALSE)),
'DB_243way_Regular Symbol'!P12)</f>
        <v>TE</v>
      </c>
      <c r="F13" s="184" t="str">
        <f>IF('DB_243way_Regular Symbol'!Q12="",
IF($A13-'DB_243way_Regular Symbol'!H$16&gt;='DB_243way_RegularＸ_W()'!F$2-1,"",VLOOKUP($A13-'DB_243way_Regular Symbol'!H$16,'DB_243way_Regular Symbol'!$L$3:$Q$250,'DB_243way_RegularＸ_W()'!F$3+1,FALSE)),
'DB_243way_Regular Symbol'!Q12)</f>
        <v>K</v>
      </c>
      <c r="H13" s="345" t="s">
        <v>179</v>
      </c>
      <c r="I13" s="2">
        <f>SUM(CO4:CO200)</f>
        <v>15</v>
      </c>
      <c r="J13" s="2">
        <f>SUM(CP4:CP200)</f>
        <v>18</v>
      </c>
      <c r="K13" s="2">
        <f>SUM(CQ4:CQ200)</f>
        <v>36</v>
      </c>
      <c r="L13" s="2">
        <f>SUM(CR4:CR200)</f>
        <v>30</v>
      </c>
      <c r="M13" s="2">
        <f>SUM(CS4:CS200)</f>
        <v>47</v>
      </c>
      <c r="O13" s="342">
        <f>IF($A13&gt;='DB_243way_Regular Symbol'!D$16,"",IF(B13=0,"",IF(OR(B13=$O$1,B13=$P$1,B14=$O$1,B14=$P$1,B15=$O$1,B15=$P$1),0,1)))</f>
        <v>1</v>
      </c>
      <c r="P13" s="2">
        <f>IF($A13&gt;='DB_243way_Regular Symbol'!E$16,"",IF(C13=0,"",IF(OR(C13=$O$1,C13=$P$1,C14=$O$1,C14=$P$1,C15=$O$1,C15=$P$1),0,1)))</f>
        <v>1</v>
      </c>
      <c r="Q13" s="2">
        <f>IF($A13&gt;='DB_243way_Regular Symbol'!F$16,"",IF(D13=0,"",IF(OR(D13=$O$1,D13=$P$1,D14=$O$1,D14=$P$1,D15=$O$1,D15=$P$1),0,1)))</f>
        <v>1</v>
      </c>
      <c r="R13" s="2">
        <f>IF($A13&gt;='DB_243way_Regular Symbol'!G$16,"",IF(E13=0,"",IF(OR(E13=$O$1,E13=$P$1,E14=$O$1,E14=$P$1,E15=$O$1,E15=$P$1),0,1)))</f>
        <v>1</v>
      </c>
      <c r="S13" s="128">
        <f>IF($A13&gt;='DB_243way_Regular Symbol'!H$16,"",IF(F13=0,"",IF(OR(F13=$O$1,F13=$P$1,F14=$O$1,F14=$P$1,F15=$O$1,F15=$P$1),0,1)))</f>
        <v>1</v>
      </c>
      <c r="U13" s="342">
        <f>IF($A13&gt;='DB_243way_Regular Symbol'!D$16,"",IF(B13=0,"",IF(OR(B13=$U$1,B13=$V$1,B14=$U$1,B14=$V$1,B15=$U$1,B15=$V$1),0,1)))</f>
        <v>1</v>
      </c>
      <c r="V13" s="2">
        <f>IF($A13&gt;='DB_243way_Regular Symbol'!E$16,"",IF(C13=0,"",IF(OR(C13=$U$1,C13=$V$1,C14=$U$1,C14=$V$1,C15=$U$1,C15=$V$1),0,1)))</f>
        <v>1</v>
      </c>
      <c r="W13" s="2">
        <f>IF($A13&gt;='DB_243way_Regular Symbol'!F$16,"",IF(D13=0,"",IF(OR(D13=$U$1,D13=$V$1,D14=$U$1,D14=$V$1,D15=$U$1,D15=$V$1),0,1)))</f>
        <v>1</v>
      </c>
      <c r="X13" s="2">
        <f>IF($A13&gt;='DB_243way_Regular Symbol'!G$16,"",IF(E13=0,"",IF(OR(E13=$U$1,E13=$V$1,E14=$U$1,E14=$V$1,E15=$U$1,E15=$V$1),0,1)))</f>
        <v>1</v>
      </c>
      <c r="Y13" s="128">
        <f>IF($A13&gt;='DB_243way_Regular Symbol'!H$16,"",IF(F13=0,"",IF(OR(F13=$U$1,F13=$V$1,F14=$U$1,F14=$V$1,F15=$U$1,F15=$V$1),0,1)))</f>
        <v>1</v>
      </c>
      <c r="AA13" s="342">
        <f>IF($A13&gt;='DB_243way_Regular Symbol'!D$16,"",IF(B13=0,"",IF(OR(B13=$AA$1,B13=$AB$1,B14=$AA$1,B14=$AB$1,B15=$AA$1,,B15=$AB$1),0,1)))</f>
        <v>1</v>
      </c>
      <c r="AB13" s="2">
        <f>IF($A13&gt;='DB_243way_Regular Symbol'!E$16,"",IF(C13=0,"",IF(OR(C13=$AA$1,C13=$AB$1,C14=$AA$1,C14=$AB$1,C15=$AA$1,,C15=$AB$1),0,1)))</f>
        <v>1</v>
      </c>
      <c r="AC13" s="2">
        <f>IF($A13&gt;='DB_243way_Regular Symbol'!F$16,"",IF(D13=0,"",IF(OR(D13=$AA$1,D13=$AB$1,D14=$AA$1,D14=$AB$1,D15=$AA$1,,D15=$AB$1),0,1)))</f>
        <v>1</v>
      </c>
      <c r="AD13" s="2">
        <f>IF($A13&gt;='DB_243way_Regular Symbol'!G$16,"",IF(E13=0,"",IF(OR(E13=$AA$1,E13=$AB$1,E14=$AA$1,E14=$AB$1,E15=$AA$1,,E15=$AB$1),0,1)))</f>
        <v>1</v>
      </c>
      <c r="AE13" s="128">
        <f>IF($A13&gt;='DB_243way_Regular Symbol'!H$16,"",IF(F13=0,"",IF(OR(F13=$AA$1,F13=$AB$1,F14=$AA$1,F14=$AB$1,F15=$AA$1,,F15=$AB$1),0,1)))</f>
        <v>1</v>
      </c>
      <c r="AG13" s="342">
        <f>IF($A13&gt;='DB_243way_Regular Symbol'!D$16,"",IF(B13=0,"",IF(OR(B13=$AG$1,B13=$AH$1,B14=$AG$1,B14=$AH$1,B15=$AG$1,B15=$AH$1),0,1)))</f>
        <v>1</v>
      </c>
      <c r="AH13" s="2">
        <f>IF($A13&gt;='DB_243way_Regular Symbol'!E$16,"",IF(C13=0,"",IF(OR(C13=$AG$1,C13=$AH$1,C14=$AG$1,C14=$AH$1,C15=$AG$1,C15=$AH$1),0,1)))</f>
        <v>0</v>
      </c>
      <c r="AI13" s="2">
        <f>IF($A13&gt;='DB_243way_Regular Symbol'!F$16,"",IF(D13=0,"",IF(OR(D13=$AG$1,D13=$AH$1,D14=$AG$1,D14=$AH$1,D15=$AG$1,D15=$AH$1),0,1)))</f>
        <v>0</v>
      </c>
      <c r="AJ13" s="2">
        <f>IF($A13&gt;='DB_243way_Regular Symbol'!G$16,"",IF(E13=0,"",IF(OR(E13=$AG$1,E13=$AH$1,E14=$AG$1,E14=$AH$1,E15=$AG$1,E15=$AH$1),0,1)))</f>
        <v>1</v>
      </c>
      <c r="AK13" s="128">
        <f>IF($A13&gt;='DB_243way_Regular Symbol'!H$16,"",IF(F13=0,"",IF(OR(F13=$AG$1,F13=$AH$1,F14=$AG$1,F14=$AH$1,F15=$AG$1,F15=$AH$1),0,1)))</f>
        <v>1</v>
      </c>
      <c r="AM13" s="342">
        <f>IF($A13&gt;='DB_243way_Regular Symbol'!D$16,"",IF(B13=0,"",IF(OR(B13=$AM$1,B13=$AN$1,B14=$AM$1,B14=$AN$1,B15=$AM$1,B15=$AN$1),0,1)))</f>
        <v>0</v>
      </c>
      <c r="AN13" s="2">
        <f>IF($A13&gt;='DB_243way_Regular Symbol'!E$16,"",IF(C13=0,"",IF(OR(C13=$AM$1,C13=$AN$1,C14=$AM$1,C14=$AN$1,C15=$AM$1,C15=$AN$1),0,1)))</f>
        <v>1</v>
      </c>
      <c r="AO13" s="2">
        <f>IF($A13&gt;='DB_243way_Regular Symbol'!F$16,"",IF(D13=0,"",IF(OR(D13=$AM$1,D13=$AN$1,D14=$AM$1,D14=$AN$1,D15=$AM$1,D15=$AN$1),0,1)))</f>
        <v>1</v>
      </c>
      <c r="AP13" s="2">
        <f>IF($A13&gt;='DB_243way_Regular Symbol'!G$16,"",IF(E13=0,"",IF(OR(E13=$AM$1,E13=$AN$1,E14=$AM$1,E14=$AN$1,E15=$AM$1,E15=$AN$1),0,1)))</f>
        <v>0</v>
      </c>
      <c r="AQ13" s="128">
        <f>IF($A13&gt;='DB_243way_Regular Symbol'!H$16,"",IF(F13=0,"",IF(OR(F13=$AM$1,F13=$AN$1,F14=$AM$1,F14=$AN$1,F15=$AM$1,F15=$AN$1),0,1)))</f>
        <v>1</v>
      </c>
      <c r="AS13" s="342">
        <f>IF($A13&gt;='DB_243way_Regular Symbol'!D$16,"",IF(B13=0,"",IF(OR(B13=$AM$1,B13=$AT$1,B14=$AM$1,B14=$AT$1,B15=$AM$1,B15=$AT$1),0,1)))</f>
        <v>1</v>
      </c>
      <c r="AT13" s="2">
        <f>IF($A13&gt;='DB_243way_Regular Symbol'!E$16,"",IF(C13=0,"",IF(OR(C13=$AM$1,C13=$AT$1,C14=$AM$1,C14=$AT$1,C15=$AM$1,C15=$AT$1),0,1)))</f>
        <v>1</v>
      </c>
      <c r="AU13" s="2">
        <f>IF($A13&gt;='DB_243way_Regular Symbol'!F$16,"",IF(D13=0,"",IF(OR(D13=$AM$1,D13=$AT$1,D14=$AM$1,D14=$AT$1,D15=$AM$1,D15=$AT$1),0,1)))</f>
        <v>1</v>
      </c>
      <c r="AV13" s="2">
        <f>IF($A13&gt;='DB_243way_Regular Symbol'!G$16,"",IF(E13=0,"",IF(OR(E13=$AM$1,E13=$AT$1,E14=$AM$1,E14=$AT$1,E15=$AM$1,E15=$AT$1),0,1)))</f>
        <v>1</v>
      </c>
      <c r="AW13" s="128">
        <f>IF($A13&gt;='DB_243way_Regular Symbol'!H$16,"",IF(F13=0,"",IF(OR(F13=$AM$1,F13=$AT$1,F14=$AM$1,F14=$AT$1,F15=$AM$1,F15=$AT$1),0,1)))</f>
        <v>1</v>
      </c>
      <c r="AY13" s="342"/>
      <c r="AZ13" s="2"/>
      <c r="BA13" s="2">
        <f>IF($A13&gt;='DB_243way_Regular Symbol'!F$16,"",COUNTIF(D13:D15,$AZ$1))</f>
        <v>0</v>
      </c>
      <c r="BB13" s="2">
        <f>IF($A13&gt;='DB_243way_Regular Symbol'!G$16,"",COUNTIF(E13:E15,$AZ$1))</f>
        <v>0</v>
      </c>
      <c r="BC13" s="2">
        <f>IF($A13&gt;='DB_243way_Regular Symbol'!H$16,"",COUNTIF(F13:F15,$AZ$1))</f>
        <v>0</v>
      </c>
      <c r="BE13" s="342">
        <f>IF($A13&gt;='DB_243way_Regular Symbol'!D$16,"",IF(B13=0,"",IF(OR(B13=$AM$1,B13=$BF$1,B14=$AM$1,B14=$BF$1,B15=$AM$1,B15=$BF$1),1,0)))</f>
        <v>0</v>
      </c>
      <c r="BF13" s="342">
        <f>IF($A13&gt;='DB_243way_Regular Symbol'!E$16,"",IF(C13=0,"",IF(OR(C13=$AM$1,C13=$BF$1,C14=$AM$1,C14=$BF$1,C15=$AM$1,C15=$BF$1),1,0)))</f>
        <v>0</v>
      </c>
      <c r="BG13" s="342">
        <f>IF($A13&gt;='DB_243way_Regular Symbol'!F$16,"",IF(D13=0,"",IF(OR(D13=$AM$1,D13=$BF$1,D14=$AM$1,D14=$BF$1,D15=$AM$1,D15=$BF$1),1,0)))</f>
        <v>0</v>
      </c>
      <c r="BH13" s="342">
        <f>IF($A13&gt;='DB_243way_Regular Symbol'!G$16,"",IF(E13=0,"",IF(OR(E13=$AM$1,E13=$BF$1,E14=$AM$1,E14=$BF$1,E15=$AM$1,E15=$BF$1),1,0)))</f>
        <v>0</v>
      </c>
      <c r="BI13" s="342">
        <f>IF($A13&gt;='DB_243way_Regular Symbol'!H$16,"",IF(F13=0,"",IF(OR(F13=$AM$1,F13=$BF$1,F14=$AM$1,F14=$BF$1,F15=$AM$1,F15=$BF$1),1,0)))</f>
        <v>0</v>
      </c>
      <c r="BK13" s="342">
        <f>IF($A13&gt;='DB_243way_Regular Symbol'!D$16,"",IF(B13=0,"",IF(OR(B13=$AM$1,B13=$BL$1,B14=$AM$1,B14=$BL$1,B15=$AM$1,B15=$BL$1),0,1)))</f>
        <v>1</v>
      </c>
      <c r="BL13" s="2">
        <f>IF($A13&gt;='DB_243way_Regular Symbol'!E$16,"",IF(C13=0,"",IF(OR(C13=$AM$1,C13=$BL$1,C14=$AM$1,C14=$BL$1,C15=$AM$1,C15=$BL$1),0,1)))</f>
        <v>1</v>
      </c>
      <c r="BM13" s="2">
        <f>IF($A13&gt;='DB_243way_Regular Symbol'!F$16,"",IF(D13=0,"",IF(OR(D13=$AM$1,D13=$BL$1,D14=$AM$1,D14=$BL$1,D15=$AM$1,D15=$BL$1),0,1)))</f>
        <v>1</v>
      </c>
      <c r="BN13" s="2">
        <f>IF($A13&gt;='DB_243way_Regular Symbol'!G$16,"",IF(E13=0,"",IF(OR(E13=$AM$1,E13=$BL$1,E14=$AM$1,E14=$BL$1,E15=$AM$1,E15=$BL$1),0,1)))</f>
        <v>1</v>
      </c>
      <c r="BO13" s="128">
        <f>IF($A13&gt;='DB_243way_Regular Symbol'!H$16,"",IF(F13=0,"",IF(OR(F13=$AM$1,F13=$BL$1,F14=$AM$1,F14=$BL$1,F15=$AM$1,F15=$BL$1),0,1)))</f>
        <v>1</v>
      </c>
      <c r="BQ13" s="2">
        <f>IF($A13&gt;='DB_243way_Regular Symbol'!D$16,"",IF(B13=0,"",IF(OR(B13=$BQ$1,B13=$BR$1,B14=$BQ$1,B14=$BR$1,B15=$BQ$1,B15=$BR$1),0,1)))</f>
        <v>1</v>
      </c>
      <c r="BR13" s="2">
        <f>IF($A13&gt;='DB_243way_Regular Symbol'!E$16,"",IF(C13=0,"",IF(OR(C13=$BQ$1,C13=$BR$1,C14=$BQ$1,C14=$BR$1,C15=$BQ$1,C15=$BR$1),0,1)))</f>
        <v>1</v>
      </c>
      <c r="BS13" s="2">
        <f>IF($A13&gt;='DB_243way_Regular Symbol'!F$16,"",IF(D13=0,"",IF(OR(D13=$BQ$1,D13=$BR$1,D14=$BQ$1,D14=$BR$1,D15=$BQ$1,D15=$BR$1),0,1)))</f>
        <v>1</v>
      </c>
      <c r="BT13" s="2">
        <f>IF($A13&gt;='DB_243way_Regular Symbol'!G$16,"",IF(E13=0,"",IF(OR(E13=$BQ$1,E13=$BR$1,E14=$BQ$1,E14=$BR$1,E15=$BQ$1,E15=$BR$1),0,1)))</f>
        <v>1</v>
      </c>
      <c r="BU13" s="2">
        <f>IF($A13&gt;='DB_243way_Regular Symbol'!H$16,"",IF(F13=0,"",IF(OR(F13=$BQ$1,F13=$BR$1,F14=$BQ$1,F14=$BR$1,F15=$BQ$1,F15=$BR$1),0,1)))</f>
        <v>1</v>
      </c>
      <c r="BW13" s="2">
        <f>IF($A13&gt;='DB_243way_Regular Symbol'!D$16,"",IF(B13=0,"",IF(OR(B13=$BW$1,B14=$BW$1,B15=$BW$1,B13=$BX$1,B14=$BX$1,B15=$BX$1),0,1)))</f>
        <v>0</v>
      </c>
      <c r="BX13" s="2">
        <f>IF($A13&gt;='DB_243way_Regular Symbol'!E$16,"",IF(C13=0,"",IF(OR(C13=$BW$1,C14=$BW$1,C15=$BW$1,C13=$BX$1,C14=$BX$1,C15=$BX$1),0,1)))</f>
        <v>1</v>
      </c>
      <c r="BY13" s="2">
        <f>IF($A13&gt;='DB_243way_Regular Symbol'!F$16,"",IF(D13=0,"",IF(OR(D13=$BW$1,D14=$BW$1,D15=$BW$1,D13=$BX$1,D14=$BX$1,D15=$BX$1),0,1)))</f>
        <v>0</v>
      </c>
      <c r="BZ13" s="2">
        <f>IF($A13&gt;='DB_243way_Regular Symbol'!G$16,"",IF(E13=0,"",IF(OR(E13=$BW$1,E14=$BW$1,E15=$BW$1,E13=$BX$1,E14=$BX$1,E15=$BX$1),0,1)))</f>
        <v>1</v>
      </c>
      <c r="CA13" s="2">
        <f>IF($A13&gt;='DB_243way_Regular Symbol'!H$16,"",IF(F13=0,"",IF(OR(F13=$BW$1,F14=$BW$1,F15=$BW$1,F13=$BX$1,F14=$BX$1,F15=$BX$1),0,1)))</f>
        <v>0</v>
      </c>
      <c r="CC13" s="2">
        <f>IF($A13&gt;='DB_243way_Regular Symbol'!D$16,"",IF(B13=0,"",IF(OR(B13=$BW$1,B14=$BW$1,B15=$BW$1,B13=$CD$1,B14=$CD$1,B15=$CD$1),0,1)))</f>
        <v>1</v>
      </c>
      <c r="CD13" s="2">
        <f>IF($A13&gt;='DB_243way_Regular Symbol'!E$16,"",IF(C13=0,"",IF(OR(C13=$BW$1,C14=$BW$1,C15=$BW$1,C13=$CD$1,C14=$CD$1,C15=$CD$1),0,1)))</f>
        <v>1</v>
      </c>
      <c r="CE13" s="2">
        <f>IF($A13&gt;='DB_243way_Regular Symbol'!F$16,"",IF(D13=0,"",IF(OR(D13=$BW$1,D14=$BW$1,D15=$BW$1,D13=$CD$1,D14=$CD$1,D15=$CD$1),0,1)))</f>
        <v>0</v>
      </c>
      <c r="CF13" s="2">
        <f>IF($A13&gt;='DB_243way_Regular Symbol'!G$16,"",IF(E13=0,"",IF(OR(E13=$BW$1,E14=$BW$1,E15=$BW$1,E13=$CD$1,E14=$CD$1,E15=$CD$1),0,1)))</f>
        <v>1</v>
      </c>
      <c r="CG13" s="2">
        <f>IF($A13&gt;='DB_243way_Regular Symbol'!H$16,"",IF(F13=0,"",IF(OR(F13=$BW$1,F14=$BW$1,F15=$BW$1,F13=$CD$1,F14=$CD$1,F15=$CD$1),0,1)))</f>
        <v>1</v>
      </c>
      <c r="CI13" s="2">
        <f>IF($A13&gt;='DB_243way_Regular Symbol'!D$16,"",IF(B13=0,"",IF(OR(B13=$BW$1,B14=$BW$1,B15=$BW$1,B13=$CJ$1,B14=$CJ$1,B15=$CJ$1),0,1)))</f>
        <v>1</v>
      </c>
      <c r="CJ13" s="2">
        <f>IF($A13&gt;='DB_243way_Regular Symbol'!E$16,"",IF(C13=0,"",IF(OR(C13=$BW$1,C14=$BW$1,C15=$BW$1,C13=$CJ$1,C14=$CJ$1,C15=$CJ$1),0,1)))</f>
        <v>1</v>
      </c>
      <c r="CK13" s="2">
        <f>IF($A13&gt;='DB_243way_Regular Symbol'!F$16,"",IF(D13=0,"",IF(OR(D13=$BW$1,D14=$BW$1,D15=$BW$1,D13=$CJ$1,D14=$CJ$1,D15=$CJ$1),0,1)))</f>
        <v>1</v>
      </c>
      <c r="CL13" s="2">
        <f>IF($A13&gt;='DB_243way_Regular Symbol'!G$16,"",IF(E13=0,"",IF(OR(E13=$BW$1,E14=$BW$1,E15=$BW$1,E13=$CJ$1,E14=$CJ$1,E15=$CJ$1),0,1)))</f>
        <v>1</v>
      </c>
      <c r="CM13" s="2">
        <f>IF($A13&gt;='DB_243way_Regular Symbol'!H$16,"",IF(F13=0,"",IF(OR(F13=$BW$1,F14=$BW$1,F15=$BW$1,F13=$CJ$1,F14=$CJ$1,F15=$CJ$1),0,1)))</f>
        <v>1</v>
      </c>
      <c r="CO13" s="2">
        <f>IF($A13&gt;='DB_243way_Regular Symbol'!D$16,"",IF(B13=0,"",IF(OR(B13=$BW$1,B14=$BW$1,B15=$BW$1,B13=$CP$1,B14=$CP$1,B15=$CP$1),0,1)))</f>
        <v>0</v>
      </c>
      <c r="CP13" s="2">
        <f>IF($A13&gt;='DB_243way_Regular Symbol'!E$16,"",IF(C13=0,"",IF(OR(C13=$BW$1,C14=$BW$1,C15=$BW$1,C13=$CP$1,C14=$CP$1,C15=$CP$1),0,1)))</f>
        <v>0</v>
      </c>
      <c r="CQ13" s="2">
        <f>IF($A13&gt;='DB_243way_Regular Symbol'!F$16,"",IF(D13=0,"",IF(OR(D13=$BW$1,D14=$BW$1,D15=$BW$1,D13=$CP$1,D14=$CP$1,D15=$CP$1),0,1)))</f>
        <v>1</v>
      </c>
      <c r="CR13" s="2">
        <f>IF($A13&gt;='DB_243way_Regular Symbol'!G$16,"",IF(E13=0,"",IF(OR(E13=$BW$1,E14=$BW$1,E15=$BW$1,E13=$CP$1,E14=$CP$1,E15=$CP$1),0,1)))</f>
        <v>0</v>
      </c>
      <c r="CS13" s="2">
        <f>IF($A13&gt;='DB_243way_Regular Symbol'!H$16,"",IF(F13=0,"",IF(OR(F13=$BW$1,F14=$BW$1,F15=$BW$1,F13=$CP$1,F14=$CP$1,F15=$CP$1),0,1)))</f>
        <v>1</v>
      </c>
      <c r="CU13" s="2">
        <f>IF($A13&gt;='DB_243way_Regular Symbol'!D$16,"",IF(B13=0,"",IF(OR(B13=$BW$1,B14=$BW$1,B15=$BW$1,B13=$CV$1,B14=$CV$1,B15=$CV$1),0,1)))</f>
        <v>1</v>
      </c>
      <c r="CV13" s="2">
        <f>IF($A13&gt;='DB_243way_Regular Symbol'!E$16,"",IF(C13=0,"",IF(OR(C13=$BW$1,C14=$BW$1,C15=$BW$1,C13=$CV$1,C14=$CV$1,C15=$CV$1),0,1)))</f>
        <v>0</v>
      </c>
      <c r="CW13" s="2">
        <f>IF($A13&gt;='DB_243way_Regular Symbol'!F$16,"",IF(D13=0,"",IF(OR(D13=$BW$1,D14=$BW$1,D15=$BW$1,D13=$CV$1,D14=$CV$1,D15=$CV$1),0,1)))</f>
        <v>1</v>
      </c>
      <c r="CX13" s="2">
        <f>IF($A13&gt;='DB_243way_Regular Symbol'!G$16,"",IF(E13=0,"",IF(OR(E13=$BW$1,E14=$BW$1,E15=$BW$1,E13=$CV$1,E14=$CV$1,E15=$CV$1),0,1)))</f>
        <v>1</v>
      </c>
      <c r="CY13" s="2">
        <f>IF($A13&gt;='DB_243way_Regular Symbol'!H$16,"",IF(F13=0,"",IF(OR(F13=$BW$1,F14=$BW$1,F15=$BW$1,F13=$CV$1,F14=$CV$1,F15=$CV$1),0,1)))</f>
        <v>0</v>
      </c>
    </row>
    <row r="14" spans="1:103" ht="16" thickBot="1">
      <c r="A14" s="341">
        <f>IF('DB_243way_Regular Symbol'!L13="","",'DB_243way_Regular Symbol'!L13)</f>
        <v>10</v>
      </c>
      <c r="B14" s="184" t="str">
        <f>IF('DB_243way_Regular Symbol'!M13="",
IF($A14-'DB_243way_Regular Symbol'!D$16&gt;='DB_243way_RegularＸ_W()'!B$2-1,"",VLOOKUP($A14-'DB_243way_Regular Symbol'!D$16,'DB_243way_Regular Symbol'!$L$3:$Q$250,'DB_243way_RegularＸ_W()'!B$3+1,FALSE)),
'DB_243way_Regular Symbol'!M13)</f>
        <v>K</v>
      </c>
      <c r="C14" s="184" t="str">
        <f>IF('DB_243way_Regular Symbol'!N13="",
IF($A14-'DB_243way_Regular Symbol'!E$16&gt;='DB_243way_RegularＸ_W()'!C$2-1,"",VLOOKUP($A14-'DB_243way_Regular Symbol'!E$16,'DB_243way_Regular Symbol'!$L$3:$Q$250,'DB_243way_RegularＸ_W()'!C$3+1,FALSE)),
'DB_243way_Regular Symbol'!N13)</f>
        <v>M4</v>
      </c>
      <c r="D14" s="184" t="str">
        <f>IF('DB_243way_Regular Symbol'!O13="",
IF($A14-'DB_243way_Regular Symbol'!F$16&gt;='DB_243way_RegularＸ_W()'!D$2-1,"",VLOOKUP($A14-'DB_243way_Regular Symbol'!F$16,'DB_243way_Regular Symbol'!$L$3:$Q$250,'DB_243way_RegularＸ_W()'!D$3+1,FALSE)),
'DB_243way_Regular Symbol'!O13)</f>
        <v>Q</v>
      </c>
      <c r="E14" s="184" t="str">
        <f>IF('DB_243way_Regular Symbol'!P13="",
IF($A14-'DB_243way_Regular Symbol'!G$16&gt;='DB_243way_RegularＸ_W()'!E$2-1,"",VLOOKUP($A14-'DB_243way_Regular Symbol'!G$16,'DB_243way_Regular Symbol'!$L$3:$Q$250,'DB_243way_RegularＸ_W()'!E$3+1,FALSE)),
'DB_243way_Regular Symbol'!P13)</f>
        <v>S1</v>
      </c>
      <c r="F14" s="184" t="str">
        <f>IF('DB_243way_Regular Symbol'!Q13="",
IF($A14-'DB_243way_Regular Symbol'!H$16&gt;='DB_243way_RegularＸ_W()'!F$2-1,"",VLOOKUP($A14-'DB_243way_Regular Symbol'!H$16,'DB_243way_Regular Symbol'!$L$3:$Q$250,'DB_243way_RegularＸ_W()'!F$3+1,FALSE)),
'DB_243way_Regular Symbol'!Q13)</f>
        <v>NI</v>
      </c>
      <c r="H14" s="344" t="s">
        <v>180</v>
      </c>
      <c r="I14" s="147">
        <f>SUM(CU4:CU200)</f>
        <v>15</v>
      </c>
      <c r="J14" s="147">
        <f>SUM(CV4:CV200)</f>
        <v>18</v>
      </c>
      <c r="K14" s="147">
        <f>SUM(CW4:CW200)</f>
        <v>38</v>
      </c>
      <c r="L14" s="147">
        <f>SUM(CX4:CX200)</f>
        <v>30</v>
      </c>
      <c r="M14" s="147">
        <f>SUM(CY4:CY200)</f>
        <v>46</v>
      </c>
      <c r="O14" s="342">
        <f>IF($A14&gt;='DB_243way_Regular Symbol'!D$16,"",IF(B14=0,"",IF(OR(B14=$O$1,B14=$P$1,B15=$O$1,B15=$P$1,B16=$O$1,B16=$P$1),0,1)))</f>
        <v>1</v>
      </c>
      <c r="P14" s="2">
        <f>IF($A14&gt;='DB_243way_Regular Symbol'!E$16,"",IF(C14=0,"",IF(OR(C14=$O$1,C14=$P$1,C15=$O$1,C15=$P$1,C16=$O$1,C16=$P$1),0,1)))</f>
        <v>1</v>
      </c>
      <c r="Q14" s="2">
        <f>IF($A14&gt;='DB_243way_Regular Symbol'!F$16,"",IF(D14=0,"",IF(OR(D14=$O$1,D14=$P$1,D15=$O$1,D15=$P$1,D16=$O$1,D16=$P$1),0,1)))</f>
        <v>1</v>
      </c>
      <c r="R14" s="2">
        <f>IF($A14&gt;='DB_243way_Regular Symbol'!G$16,"",IF(E14=0,"",IF(OR(E14=$O$1,E14=$P$1,E15=$O$1,E15=$P$1,E16=$O$1,E16=$P$1),0,1)))</f>
        <v>1</v>
      </c>
      <c r="S14" s="128">
        <f>IF($A14&gt;='DB_243way_Regular Symbol'!H$16,"",IF(F14=0,"",IF(OR(F14=$O$1,F14=$P$1,F15=$O$1,F15=$P$1,F16=$O$1,F16=$P$1),0,1)))</f>
        <v>1</v>
      </c>
      <c r="U14" s="342">
        <f>IF($A14&gt;='DB_243way_Regular Symbol'!D$16,"",IF(B14=0,"",IF(OR(B14=$U$1,B14=$V$1,B15=$U$1,B15=$V$1,B16=$U$1,B16=$V$1),0,1)))</f>
        <v>1</v>
      </c>
      <c r="V14" s="2">
        <f>IF($A14&gt;='DB_243way_Regular Symbol'!E$16,"",IF(C14=0,"",IF(OR(C14=$U$1,C14=$V$1,C15=$U$1,C15=$V$1,C16=$U$1,C16=$V$1),0,1)))</f>
        <v>0</v>
      </c>
      <c r="W14" s="2">
        <f>IF($A14&gt;='DB_243way_Regular Symbol'!F$16,"",IF(D14=0,"",IF(OR(D14=$U$1,D14=$V$1,D15=$U$1,D15=$V$1,D16=$U$1,D16=$V$1),0,1)))</f>
        <v>1</v>
      </c>
      <c r="X14" s="2">
        <f>IF($A14&gt;='DB_243way_Regular Symbol'!G$16,"",IF(E14=0,"",IF(OR(E14=$U$1,E14=$V$1,E15=$U$1,E15=$V$1,E16=$U$1,E16=$V$1),0,1)))</f>
        <v>0</v>
      </c>
      <c r="Y14" s="128">
        <f>IF($A14&gt;='DB_243way_Regular Symbol'!H$16,"",IF(F14=0,"",IF(OR(F14=$U$1,F14=$V$1,F15=$U$1,F15=$V$1,F16=$U$1,F16=$V$1),0,1)))</f>
        <v>1</v>
      </c>
      <c r="AA14" s="342">
        <f>IF($A14&gt;='DB_243way_Regular Symbol'!D$16,"",IF(B14=0,"",IF(OR(B14=$AA$1,B14=$AB$1,B15=$AA$1,B15=$AB$1,B16=$AA$1,,B16=$AB$1),0,1)))</f>
        <v>1</v>
      </c>
      <c r="AB14" s="2">
        <f>IF($A14&gt;='DB_243way_Regular Symbol'!E$16,"",IF(C14=0,"",IF(OR(C14=$AA$1,C14=$AB$1,C15=$AA$1,C15=$AB$1,C16=$AA$1,,C16=$AB$1),0,1)))</f>
        <v>1</v>
      </c>
      <c r="AC14" s="2">
        <f>IF($A14&gt;='DB_243way_Regular Symbol'!F$16,"",IF(D14=0,"",IF(OR(D14=$AA$1,D14=$AB$1,D15=$AA$1,D15=$AB$1,D16=$AA$1,,D16=$AB$1),0,1)))</f>
        <v>1</v>
      </c>
      <c r="AD14" s="2">
        <f>IF($A14&gt;='DB_243way_Regular Symbol'!G$16,"",IF(E14=0,"",IF(OR(E14=$AA$1,E14=$AB$1,E15=$AA$1,E15=$AB$1,E16=$AA$1,,E16=$AB$1),0,1)))</f>
        <v>1</v>
      </c>
      <c r="AE14" s="128">
        <f>IF($A14&gt;='DB_243way_Regular Symbol'!H$16,"",IF(F14=0,"",IF(OR(F14=$AA$1,F14=$AB$1,F15=$AA$1,F15=$AB$1,F16=$AA$1,,F16=$AB$1),0,1)))</f>
        <v>1</v>
      </c>
      <c r="AG14" s="342">
        <f>IF($A14&gt;='DB_243way_Regular Symbol'!D$16,"",IF(B14=0,"",IF(OR(B14=$AG$1,B14=$AH$1,B15=$AG$1,B15=$AH$1,B16=$AG$1,B16=$AH$1),0,1)))</f>
        <v>1</v>
      </c>
      <c r="AH14" s="2">
        <f>IF($A14&gt;='DB_243way_Regular Symbol'!E$16,"",IF(C14=0,"",IF(OR(C14=$AG$1,C14=$AH$1,C15=$AG$1,C15=$AH$1,C16=$AG$1,C16=$AH$1),0,1)))</f>
        <v>0</v>
      </c>
      <c r="AI14" s="2">
        <f>IF($A14&gt;='DB_243way_Regular Symbol'!F$16,"",IF(D14=0,"",IF(OR(D14=$AG$1,D14=$AH$1,D15=$AG$1,D15=$AH$1,D16=$AG$1,D16=$AH$1),0,1)))</f>
        <v>1</v>
      </c>
      <c r="AJ14" s="2">
        <f>IF($A14&gt;='DB_243way_Regular Symbol'!G$16,"",IF(E14=0,"",IF(OR(E14=$AG$1,E14=$AH$1,E15=$AG$1,E15=$AH$1,E16=$AG$1,E16=$AH$1),0,1)))</f>
        <v>1</v>
      </c>
      <c r="AK14" s="128">
        <f>IF($A14&gt;='DB_243way_Regular Symbol'!H$16,"",IF(F14=0,"",IF(OR(F14=$AG$1,F14=$AH$1,F15=$AG$1,F15=$AH$1,F16=$AG$1,F16=$AH$1),0,1)))</f>
        <v>1</v>
      </c>
      <c r="AM14" s="342">
        <f>IF($A14&gt;='DB_243way_Regular Symbol'!D$16,"",IF(B14=0,"",IF(OR(B14=$AM$1,B14=$AN$1,B15=$AM$1,B15=$AN$1,B16=$AM$1,B16=$AN$1),0,1)))</f>
        <v>0</v>
      </c>
      <c r="AN14" s="2">
        <f>IF($A14&gt;='DB_243way_Regular Symbol'!E$16,"",IF(C14=0,"",IF(OR(C14=$AM$1,C14=$AN$1,C15=$AM$1,C15=$AN$1,C16=$AM$1,C16=$AN$1),0,1)))</f>
        <v>1</v>
      </c>
      <c r="AO14" s="2">
        <f>IF($A14&gt;='DB_243way_Regular Symbol'!F$16,"",IF(D14=0,"",IF(OR(D14=$AM$1,D14=$AN$1,D15=$AM$1,D15=$AN$1,D16=$AM$1,D16=$AN$1),0,1)))</f>
        <v>1</v>
      </c>
      <c r="AP14" s="2">
        <f>IF($A14&gt;='DB_243way_Regular Symbol'!G$16,"",IF(E14=0,"",IF(OR(E14=$AM$1,E14=$AN$1,E15=$AM$1,E15=$AN$1,E16=$AM$1,E16=$AN$1),0,1)))</f>
        <v>0</v>
      </c>
      <c r="AQ14" s="128">
        <f>IF($A14&gt;='DB_243way_Regular Symbol'!H$16,"",IF(F14=0,"",IF(OR(F14=$AM$1,F14=$AN$1,F15=$AM$1,F15=$AN$1,F16=$AM$1,F16=$AN$1),0,1)))</f>
        <v>1</v>
      </c>
      <c r="AS14" s="342">
        <f>IF($A14&gt;='DB_243way_Regular Symbol'!D$16,"",IF(B14=0,"",IF(OR(B14=$AM$1,B14=$AT$1,B15=$AM$1,B15=$AT$1,B16=$AM$1,B16=$AT$1),0,1)))</f>
        <v>1</v>
      </c>
      <c r="AT14" s="2">
        <f>IF($A14&gt;='DB_243way_Regular Symbol'!E$16,"",IF(C14=0,"",IF(OR(C14=$AM$1,C14=$AT$1,C15=$AM$1,C15=$AT$1,C16=$AM$1,C16=$AT$1),0,1)))</f>
        <v>1</v>
      </c>
      <c r="AU14" s="2">
        <f>IF($A14&gt;='DB_243way_Regular Symbol'!F$16,"",IF(D14=0,"",IF(OR(D14=$AM$1,D14=$AT$1,D15=$AM$1,D15=$AT$1,D16=$AM$1,D16=$AT$1),0,1)))</f>
        <v>1</v>
      </c>
      <c r="AV14" s="2">
        <f>IF($A14&gt;='DB_243way_Regular Symbol'!G$16,"",IF(E14=0,"",IF(OR(E14=$AM$1,E14=$AT$1,E15=$AM$1,E15=$AT$1,E16=$AM$1,E16=$AT$1),0,1)))</f>
        <v>1</v>
      </c>
      <c r="AW14" s="128">
        <f>IF($A14&gt;='DB_243way_Regular Symbol'!H$16,"",IF(F14=0,"",IF(OR(F14=$AM$1,F14=$AT$1,F15=$AM$1,F15=$AT$1,F16=$AM$1,F16=$AT$1),0,1)))</f>
        <v>1</v>
      </c>
      <c r="AY14" s="342"/>
      <c r="AZ14" s="2"/>
      <c r="BA14" s="2">
        <f>IF($A14&gt;='DB_243way_Regular Symbol'!F$16,"",COUNTIF(D14:D16,$AZ$1))</f>
        <v>0</v>
      </c>
      <c r="BB14" s="2">
        <f>IF($A14&gt;='DB_243way_Regular Symbol'!G$16,"",COUNTIF(E14:E16,$AZ$1))</f>
        <v>0</v>
      </c>
      <c r="BC14" s="2">
        <f>IF($A14&gt;='DB_243way_Regular Symbol'!H$16,"",COUNTIF(F14:F16,$AZ$1))</f>
        <v>0</v>
      </c>
      <c r="BE14" s="342">
        <f>IF($A14&gt;='DB_243way_Regular Symbol'!D$16,"",IF(B14=0,"",IF(OR(B14=$AM$1,B14=$BF$1,B15=$AM$1,B15=$BF$1,B16=$AM$1,B16=$BF$1),1,0)))</f>
        <v>0</v>
      </c>
      <c r="BF14" s="342">
        <f>IF($A14&gt;='DB_243way_Regular Symbol'!E$16,"",IF(C14=0,"",IF(OR(C14=$AM$1,C14=$BF$1,C15=$AM$1,C15=$BF$1,C16=$AM$1,C16=$BF$1),1,0)))</f>
        <v>0</v>
      </c>
      <c r="BG14" s="342">
        <f>IF($A14&gt;='DB_243way_Regular Symbol'!F$16,"",IF(D14=0,"",IF(OR(D14=$AM$1,D14=$BF$1,D15=$AM$1,D15=$BF$1,D16=$AM$1,D16=$BF$1),1,0)))</f>
        <v>0</v>
      </c>
      <c r="BH14" s="342">
        <f>IF($A14&gt;='DB_243way_Regular Symbol'!G$16,"",IF(E14=0,"",IF(OR(E14=$AM$1,E14=$BF$1,E15=$AM$1,E15=$BF$1,E16=$AM$1,E16=$BF$1),1,0)))</f>
        <v>0</v>
      </c>
      <c r="BI14" s="342">
        <f>IF($A14&gt;='DB_243way_Regular Symbol'!H$16,"",IF(F14=0,"",IF(OR(F14=$AM$1,F14=$BF$1,F15=$AM$1,F15=$BF$1,F16=$AM$1,F16=$BF$1),1,0)))</f>
        <v>0</v>
      </c>
      <c r="BK14" s="342">
        <f>IF($A14&gt;='DB_243way_Regular Symbol'!D$16,"",IF(B14=0,"",IF(OR(B14=$AM$1,B14=$BL$1,B15=$AM$1,B15=$BL$1,B16=$AM$1,B16=$BL$1),0,1)))</f>
        <v>1</v>
      </c>
      <c r="BL14" s="2">
        <f>IF($A14&gt;='DB_243way_Regular Symbol'!E$16,"",IF(C14=0,"",IF(OR(C14=$AM$1,C14=$BL$1,C15=$AM$1,C15=$BL$1,C16=$AM$1,C16=$BL$1),0,1)))</f>
        <v>1</v>
      </c>
      <c r="BM14" s="2">
        <f>IF($A14&gt;='DB_243way_Regular Symbol'!F$16,"",IF(D14=0,"",IF(OR(D14=$AM$1,D14=$BL$1,D15=$AM$1,D15=$BL$1,D16=$AM$1,D16=$BL$1),0,1)))</f>
        <v>1</v>
      </c>
      <c r="BN14" s="2">
        <f>IF($A14&gt;='DB_243way_Regular Symbol'!G$16,"",IF(E14=0,"",IF(OR(E14=$AM$1,E14=$BL$1,E15=$AM$1,E15=$BL$1,E16=$AM$1,E16=$BL$1),0,1)))</f>
        <v>1</v>
      </c>
      <c r="BO14" s="128">
        <f>IF($A14&gt;='DB_243way_Regular Symbol'!H$16,"",IF(F14=0,"",IF(OR(F14=$AM$1,F14=$BL$1,F15=$AM$1,F15=$BL$1,F16=$AM$1,F16=$BL$1),0,1)))</f>
        <v>1</v>
      </c>
      <c r="BQ14" s="2">
        <f>IF($A14&gt;='DB_243way_Regular Symbol'!D$16,"",IF(B14=0,"",IF(OR(B14=$BQ$1,B14=$BR$1,B15=$BQ$1,B15=$BR$1,B16=$BQ$1,B16=$BR$1),0,1)))</f>
        <v>1</v>
      </c>
      <c r="BR14" s="2">
        <f>IF($A14&gt;='DB_243way_Regular Symbol'!E$16,"",IF(C14=0,"",IF(OR(C14=$BQ$1,C14=$BR$1,C15=$BQ$1,C15=$BR$1,C16=$BQ$1,C16=$BR$1),0,1)))</f>
        <v>1</v>
      </c>
      <c r="BS14" s="2">
        <f>IF($A14&gt;='DB_243way_Regular Symbol'!F$16,"",IF(D14=0,"",IF(OR(D14=$BQ$1,D14=$BR$1,D15=$BQ$1,D15=$BR$1,D16=$BQ$1,D16=$BR$1),0,1)))</f>
        <v>1</v>
      </c>
      <c r="BT14" s="2">
        <f>IF($A14&gt;='DB_243way_Regular Symbol'!G$16,"",IF(E14=0,"",IF(OR(E14=$BQ$1,E14=$BR$1,E15=$BQ$1,E15=$BR$1,E16=$BQ$1,E16=$BR$1),0,1)))</f>
        <v>1</v>
      </c>
      <c r="BU14" s="2">
        <f>IF($A14&gt;='DB_243way_Regular Symbol'!H$16,"",IF(F14=0,"",IF(OR(F14=$BQ$1,F14=$BR$1,F15=$BQ$1,F15=$BR$1,F16=$BQ$1,F16=$BR$1),0,1)))</f>
        <v>0</v>
      </c>
      <c r="BW14" s="2">
        <f>IF($A14&gt;='DB_243way_Regular Symbol'!D$16,"",IF(B14=0,"",IF(OR(B14=$BW$1,B15=$BW$1,B16=$BW$1,B14=$BX$1,B15=$BX$1,B16=$BX$1),0,1)))</f>
        <v>0</v>
      </c>
      <c r="BX14" s="2">
        <f>IF($A14&gt;='DB_243way_Regular Symbol'!E$16,"",IF(C14=0,"",IF(OR(C14=$BW$1,C15=$BW$1,C16=$BW$1,C14=$BX$1,C15=$BX$1,C16=$BX$1),0,1)))</f>
        <v>1</v>
      </c>
      <c r="BY14" s="2">
        <f>IF($A14&gt;='DB_243way_Regular Symbol'!F$16,"",IF(D14=0,"",IF(OR(D14=$BW$1,D15=$BW$1,D16=$BW$1,D14=$BX$1,D15=$BX$1,D16=$BX$1),0,1)))</f>
        <v>0</v>
      </c>
      <c r="BZ14" s="2">
        <f>IF($A14&gt;='DB_243way_Regular Symbol'!G$16,"",IF(E14=0,"",IF(OR(E14=$BW$1,E15=$BW$1,E16=$BW$1,E14=$BX$1,E15=$BX$1,E16=$BX$1),0,1)))</f>
        <v>1</v>
      </c>
      <c r="CA14" s="2">
        <f>IF($A14&gt;='DB_243way_Regular Symbol'!H$16,"",IF(F14=0,"",IF(OR(F14=$BW$1,F15=$BW$1,F16=$BW$1,F14=$BX$1,F15=$BX$1,F16=$BX$1),0,1)))</f>
        <v>0</v>
      </c>
      <c r="CC14" s="2">
        <f>IF($A14&gt;='DB_243way_Regular Symbol'!D$16,"",IF(B14=0,"",IF(OR(B14=$BW$1,B15=$BW$1,B16=$BW$1,B14=$CD$1,B15=$CD$1,B16=$CD$1),0,1)))</f>
        <v>1</v>
      </c>
      <c r="CD14" s="2">
        <f>IF($A14&gt;='DB_243way_Regular Symbol'!E$16,"",IF(C14=0,"",IF(OR(C14=$BW$1,C15=$BW$1,C16=$BW$1,C14=$CD$1,C15=$CD$1,C16=$CD$1),0,1)))</f>
        <v>1</v>
      </c>
      <c r="CE14" s="2">
        <f>IF($A14&gt;='DB_243way_Regular Symbol'!F$16,"",IF(D14=0,"",IF(OR(D14=$BW$1,D15=$BW$1,D16=$BW$1,D14=$CD$1,D15=$CD$1,D16=$CD$1),0,1)))</f>
        <v>0</v>
      </c>
      <c r="CF14" s="2">
        <f>IF($A14&gt;='DB_243way_Regular Symbol'!G$16,"",IF(E14=0,"",IF(OR(E14=$BW$1,E15=$BW$1,E16=$BW$1,E14=$CD$1,E15=$CD$1,E16=$CD$1),0,1)))</f>
        <v>1</v>
      </c>
      <c r="CG14" s="2">
        <f>IF($A14&gt;='DB_243way_Regular Symbol'!H$16,"",IF(F14=0,"",IF(OR(F14=$BW$1,F15=$BW$1,F16=$BW$1,F14=$CD$1,F15=$CD$1,F16=$CD$1),0,1)))</f>
        <v>1</v>
      </c>
      <c r="CI14" s="2">
        <f>IF($A14&gt;='DB_243way_Regular Symbol'!D$16,"",IF(B14=0,"",IF(OR(B14=$BW$1,B15=$BW$1,B16=$BW$1,B14=$CJ$1,B15=$CJ$1,B16=$CJ$1),0,1)))</f>
        <v>1</v>
      </c>
      <c r="CJ14" s="2">
        <f>IF($A14&gt;='DB_243way_Regular Symbol'!E$16,"",IF(C14=0,"",IF(OR(C14=$BW$1,C15=$BW$1,C16=$BW$1,C14=$CJ$1,C15=$CJ$1,C16=$CJ$1),0,1)))</f>
        <v>1</v>
      </c>
      <c r="CK14" s="2">
        <f>IF($A14&gt;='DB_243way_Regular Symbol'!F$16,"",IF(D14=0,"",IF(OR(D14=$BW$1,D15=$BW$1,D16=$BW$1,D14=$CJ$1,D15=$CJ$1,D16=$CJ$1),0,1)))</f>
        <v>1</v>
      </c>
      <c r="CL14" s="2">
        <f>IF($A14&gt;='DB_243way_Regular Symbol'!G$16,"",IF(E14=0,"",IF(OR(E14=$BW$1,E15=$BW$1,E16=$BW$1,E14=$CJ$1,E15=$CJ$1,E16=$CJ$1),0,1)))</f>
        <v>1</v>
      </c>
      <c r="CM14" s="2">
        <f>IF($A14&gt;='DB_243way_Regular Symbol'!H$16,"",IF(F14=0,"",IF(OR(F14=$BW$1,F15=$BW$1,F16=$BW$1,F14=$CJ$1,F15=$CJ$1,F16=$CJ$1),0,1)))</f>
        <v>1</v>
      </c>
      <c r="CO14" s="2">
        <f>IF($A14&gt;='DB_243way_Regular Symbol'!D$16,"",IF(B14=0,"",IF(OR(B14=$BW$1,B15=$BW$1,B16=$BW$1,B14=$CP$1,B15=$CP$1,B16=$CP$1),0,1)))</f>
        <v>0</v>
      </c>
      <c r="CP14" s="2">
        <f>IF($A14&gt;='DB_243way_Regular Symbol'!E$16,"",IF(C14=0,"",IF(OR(C14=$BW$1,C15=$BW$1,C16=$BW$1,C14=$CP$1,C15=$CP$1,C16=$CP$1),0,1)))</f>
        <v>0</v>
      </c>
      <c r="CQ14" s="2">
        <f>IF($A14&gt;='DB_243way_Regular Symbol'!F$16,"",IF(D14=0,"",IF(OR(D14=$BW$1,D15=$BW$1,D16=$BW$1,D14=$CP$1,D15=$CP$1,D16=$CP$1),0,1)))</f>
        <v>0</v>
      </c>
      <c r="CR14" s="2">
        <f>IF($A14&gt;='DB_243way_Regular Symbol'!G$16,"",IF(E14=0,"",IF(OR(E14=$BW$1,E15=$BW$1,E16=$BW$1,E14=$CP$1,E15=$CP$1,E16=$CP$1),0,1)))</f>
        <v>1</v>
      </c>
      <c r="CS14" s="2">
        <f>IF($A14&gt;='DB_243way_Regular Symbol'!H$16,"",IF(F14=0,"",IF(OR(F14=$BW$1,F15=$BW$1,F16=$BW$1,F14=$CP$1,F15=$CP$1,F16=$CP$1),0,1)))</f>
        <v>1</v>
      </c>
      <c r="CU14" s="2">
        <f>IF($A14&gt;='DB_243way_Regular Symbol'!D$16,"",IF(B14=0,"",IF(OR(B14=$BW$1,B15=$BW$1,B16=$BW$1,B14=$CV$1,B15=$CV$1,B16=$CV$1),0,1)))</f>
        <v>1</v>
      </c>
      <c r="CV14" s="2">
        <f>IF($A14&gt;='DB_243way_Regular Symbol'!E$16,"",IF(C14=0,"",IF(OR(C14=$BW$1,C15=$BW$1,C16=$BW$1,C14=$CV$1,C15=$CV$1,C16=$CV$1),0,1)))</f>
        <v>1</v>
      </c>
      <c r="CW14" s="2">
        <f>IF($A14&gt;='DB_243way_Regular Symbol'!F$16,"",IF(D14=0,"",IF(OR(D14=$BW$1,D15=$BW$1,D16=$BW$1,D14=$CV$1,D15=$CV$1,D16=$CV$1),0,1)))</f>
        <v>1</v>
      </c>
      <c r="CX14" s="2">
        <f>IF($A14&gt;='DB_243way_Regular Symbol'!G$16,"",IF(E14=0,"",IF(OR(E14=$BW$1,E15=$BW$1,E16=$BW$1,E14=$CV$1,E15=$CV$1,E16=$CV$1),0,1)))</f>
        <v>1</v>
      </c>
      <c r="CY14" s="2">
        <f>IF($A14&gt;='DB_243way_Regular Symbol'!H$16,"",IF(F14=0,"",IF(OR(F14=$BW$1,F15=$BW$1,F16=$BW$1,F14=$CV$1,F15=$CV$1,F16=$CV$1),0,1)))</f>
        <v>0</v>
      </c>
    </row>
    <row r="15" spans="1:103">
      <c r="A15" s="341">
        <f>IF('DB_243way_Regular Symbol'!L14="","",'DB_243way_Regular Symbol'!L14)</f>
        <v>11</v>
      </c>
      <c r="B15" s="184" t="str">
        <f>IF('DB_243way_Regular Symbol'!M14="",
IF($A15-'DB_243way_Regular Symbol'!D$16&gt;='DB_243way_RegularＸ_W()'!B$2-1,"",VLOOKUP($A15-'DB_243way_Regular Symbol'!D$16,'DB_243way_Regular Symbol'!$L$3:$Q$250,'DB_243way_RegularＸ_W()'!B$3+1,FALSE)),
'DB_243way_Regular Symbol'!M14)</f>
        <v>M5</v>
      </c>
      <c r="C15" s="184" t="str">
        <f>IF('DB_243way_Regular Symbol'!N14="",
IF($A15-'DB_243way_Regular Symbol'!E$16&gt;='DB_243way_RegularＸ_W()'!C$2-1,"",VLOOKUP($A15-'DB_243way_Regular Symbol'!E$16,'DB_243way_Regular Symbol'!$L$3:$Q$250,'DB_243way_RegularＸ_W()'!C$3+1,FALSE)),
'DB_243way_Regular Symbol'!N14)</f>
        <v>TE</v>
      </c>
      <c r="D15" s="184" t="str">
        <f>IF('DB_243way_Regular Symbol'!O14="",
IF($A15-'DB_243way_Regular Symbol'!F$16&gt;='DB_243way_RegularＸ_W()'!D$2-1,"",VLOOKUP($A15-'DB_243way_Regular Symbol'!F$16,'DB_243way_Regular Symbol'!$L$3:$Q$250,'DB_243way_RegularＸ_W()'!D$3+1,FALSE)),
'DB_243way_Regular Symbol'!O14)</f>
        <v>K</v>
      </c>
      <c r="E15" s="184" t="str">
        <f>IF('DB_243way_Regular Symbol'!P14="",
IF($A15-'DB_243way_Regular Symbol'!G$16&gt;='DB_243way_RegularＸ_W()'!E$2-1,"",VLOOKUP($A15-'DB_243way_Regular Symbol'!G$16,'DB_243way_Regular Symbol'!$L$3:$Q$250,'DB_243way_RegularＸ_W()'!E$3+1,FALSE)),
'DB_243way_Regular Symbol'!P14)</f>
        <v>M5</v>
      </c>
      <c r="F15" s="184" t="str">
        <f>IF('DB_243way_Regular Symbol'!Q14="",
IF($A15-'DB_243way_Regular Symbol'!H$16&gt;='DB_243way_RegularＸ_W()'!F$2-1,"",VLOOKUP($A15-'DB_243way_Regular Symbol'!H$16,'DB_243way_Regular Symbol'!$L$3:$Q$250,'DB_243way_RegularＸ_W()'!F$3+1,FALSE)),
'DB_243way_Regular Symbol'!Q14)</f>
        <v>K</v>
      </c>
      <c r="H15" s="343" t="s">
        <v>310</v>
      </c>
      <c r="K15" s="217">
        <f>COUNTIF(BA4:BA200,0)</f>
        <v>62</v>
      </c>
      <c r="L15" s="217">
        <f>COUNTIF(BB4:BB200,0)</f>
        <v>45</v>
      </c>
      <c r="M15" s="217">
        <f>COUNTIF(BC4:BC200,0)</f>
        <v>73</v>
      </c>
      <c r="O15" s="342">
        <f>IF($A15&gt;='DB_243way_Regular Symbol'!D$16,"",IF(B15=0,"",IF(OR(B15=$O$1,B15=$P$1,B16=$O$1,B16=$P$1,B17=$O$1,B17=$P$1),0,1)))</f>
        <v>1</v>
      </c>
      <c r="P15" s="2">
        <f>IF($A15&gt;='DB_243way_Regular Symbol'!E$16,"",IF(C15=0,"",IF(OR(C15=$O$1,C15=$P$1,C16=$O$1,C16=$P$1,C17=$O$1,C17=$P$1),0,1)))</f>
        <v>1</v>
      </c>
      <c r="Q15" s="2">
        <f>IF($A15&gt;='DB_243way_Regular Symbol'!F$16,"",IF(D15=0,"",IF(OR(D15=$O$1,D15=$P$1,D16=$O$1,D16=$P$1,D17=$O$1,D17=$P$1),0,1)))</f>
        <v>1</v>
      </c>
      <c r="R15" s="2">
        <f>IF($A15&gt;='DB_243way_Regular Symbol'!G$16,"",IF(E15=0,"",IF(OR(E15=$O$1,E15=$P$1,E16=$O$1,E16=$P$1,E17=$O$1,E17=$P$1),0,1)))</f>
        <v>1</v>
      </c>
      <c r="S15" s="128">
        <f>IF($A15&gt;='DB_243way_Regular Symbol'!H$16,"",IF(F15=0,"",IF(OR(F15=$O$1,F15=$P$1,F16=$O$1,F16=$P$1,F17=$O$1,F17=$P$1),0,1)))</f>
        <v>1</v>
      </c>
      <c r="U15" s="342">
        <f>IF($A15&gt;='DB_243way_Regular Symbol'!D$16,"",IF(B15=0,"",IF(OR(B15=$U$1,B15=$V$1,B16=$U$1,B16=$V$1,B17=$U$1,B17=$V$1),0,1)))</f>
        <v>1</v>
      </c>
      <c r="V15" s="2">
        <f>IF($A15&gt;='DB_243way_Regular Symbol'!E$16,"",IF(C15=0,"",IF(OR(C15=$U$1,C15=$V$1,C16=$U$1,C16=$V$1,C17=$U$1,C17=$V$1),0,1)))</f>
        <v>0</v>
      </c>
      <c r="W15" s="2">
        <f>IF($A15&gt;='DB_243way_Regular Symbol'!F$16,"",IF(D15=0,"",IF(OR(D15=$U$1,D15=$V$1,D16=$U$1,D16=$V$1,D17=$U$1,D17=$V$1),0,1)))</f>
        <v>1</v>
      </c>
      <c r="X15" s="2">
        <f>IF($A15&gt;='DB_243way_Regular Symbol'!G$16,"",IF(E15=0,"",IF(OR(E15=$U$1,E15=$V$1,E16=$U$1,E16=$V$1,E17=$U$1,E17=$V$1),0,1)))</f>
        <v>0</v>
      </c>
      <c r="Y15" s="128">
        <f>IF($A15&gt;='DB_243way_Regular Symbol'!H$16,"",IF(F15=0,"",IF(OR(F15=$U$1,F15=$V$1,F16=$U$1,F16=$V$1,F17=$U$1,F17=$V$1),0,1)))</f>
        <v>1</v>
      </c>
      <c r="AA15" s="342">
        <f>IF($A15&gt;='DB_243way_Regular Symbol'!D$16,"",IF(B15=0,"",IF(OR(B15=$AA$1,B15=$AB$1,B16=$AA$1,B16=$AB$1,B17=$AA$1,,B17=$AB$1),0,1)))</f>
        <v>1</v>
      </c>
      <c r="AB15" s="2">
        <f>IF($A15&gt;='DB_243way_Regular Symbol'!E$16,"",IF(C15=0,"",IF(OR(C15=$AA$1,C15=$AB$1,C16=$AA$1,C16=$AB$1,C17=$AA$1,,C17=$AB$1),0,1)))</f>
        <v>1</v>
      </c>
      <c r="AC15" s="2">
        <f>IF($A15&gt;='DB_243way_Regular Symbol'!F$16,"",IF(D15=0,"",IF(OR(D15=$AA$1,D15=$AB$1,D16=$AA$1,D16=$AB$1,D17=$AA$1,,D17=$AB$1),0,1)))</f>
        <v>1</v>
      </c>
      <c r="AD15" s="2">
        <f>IF($A15&gt;='DB_243way_Regular Symbol'!G$16,"",IF(E15=0,"",IF(OR(E15=$AA$1,E15=$AB$1,E16=$AA$1,E16=$AB$1,E17=$AA$1,,E17=$AB$1),0,1)))</f>
        <v>1</v>
      </c>
      <c r="AE15" s="128">
        <f>IF($A15&gt;='DB_243way_Regular Symbol'!H$16,"",IF(F15=0,"",IF(OR(F15=$AA$1,F15=$AB$1,F16=$AA$1,F16=$AB$1,F17=$AA$1,,F17=$AB$1),0,1)))</f>
        <v>1</v>
      </c>
      <c r="AG15" s="342">
        <f>IF($A15&gt;='DB_243way_Regular Symbol'!D$16,"",IF(B15=0,"",IF(OR(B15=$AG$1,B15=$AH$1,B16=$AG$1,B16=$AH$1,B17=$AG$1,B17=$AH$1),0,1)))</f>
        <v>1</v>
      </c>
      <c r="AH15" s="2">
        <f>IF($A15&gt;='DB_243way_Regular Symbol'!E$16,"",IF(C15=0,"",IF(OR(C15=$AG$1,C15=$AH$1,C16=$AG$1,C16=$AH$1,C17=$AG$1,C17=$AH$1),0,1)))</f>
        <v>1</v>
      </c>
      <c r="AI15" s="2">
        <f>IF($A15&gt;='DB_243way_Regular Symbol'!F$16,"",IF(D15=0,"",IF(OR(D15=$AG$1,D15=$AH$1,D16=$AG$1,D16=$AH$1,D17=$AG$1,D17=$AH$1),0,1)))</f>
        <v>1</v>
      </c>
      <c r="AJ15" s="2">
        <f>IF($A15&gt;='DB_243way_Regular Symbol'!G$16,"",IF(E15=0,"",IF(OR(E15=$AG$1,E15=$AH$1,E16=$AG$1,E16=$AH$1,E17=$AG$1,E17=$AH$1),0,1)))</f>
        <v>1</v>
      </c>
      <c r="AK15" s="128">
        <f>IF($A15&gt;='DB_243way_Regular Symbol'!H$16,"",IF(F15=0,"",IF(OR(F15=$AG$1,F15=$AH$1,F16=$AG$1,F16=$AH$1,F17=$AG$1,F17=$AH$1),0,1)))</f>
        <v>0</v>
      </c>
      <c r="AM15" s="342">
        <f>IF($A15&gt;='DB_243way_Regular Symbol'!D$16,"",IF(B15=0,"",IF(OR(B15=$AM$1,B15=$AN$1,B16=$AM$1,B16=$AN$1,B17=$AM$1,B17=$AN$1),0,1)))</f>
        <v>0</v>
      </c>
      <c r="AN15" s="2">
        <f>IF($A15&gt;='DB_243way_Regular Symbol'!E$16,"",IF(C15=0,"",IF(OR(C15=$AM$1,C15=$AN$1,C16=$AM$1,C16=$AN$1,C17=$AM$1,C17=$AN$1),0,1)))</f>
        <v>1</v>
      </c>
      <c r="AO15" s="2">
        <f>IF($A15&gt;='DB_243way_Regular Symbol'!F$16,"",IF(D15=0,"",IF(OR(D15=$AM$1,D15=$AN$1,D16=$AM$1,D16=$AN$1,D17=$AM$1,D17=$AN$1),0,1)))</f>
        <v>1</v>
      </c>
      <c r="AP15" s="2">
        <f>IF($A15&gt;='DB_243way_Regular Symbol'!G$16,"",IF(E15=0,"",IF(OR(E15=$AM$1,E15=$AN$1,E16=$AM$1,E16=$AN$1,E17=$AM$1,E17=$AN$1),0,1)))</f>
        <v>0</v>
      </c>
      <c r="AQ15" s="128">
        <f>IF($A15&gt;='DB_243way_Regular Symbol'!H$16,"",IF(F15=0,"",IF(OR(F15=$AM$1,F15=$AN$1,F16=$AM$1,F16=$AN$1,F17=$AM$1,F17=$AN$1),0,1)))</f>
        <v>1</v>
      </c>
      <c r="AS15" s="342">
        <f>IF($A15&gt;='DB_243way_Regular Symbol'!D$16,"",IF(B15=0,"",IF(OR(B15=$AM$1,B15=$AT$1,B16=$AM$1,B16=$AT$1,B17=$AM$1,B17=$AT$1),0,1)))</f>
        <v>1</v>
      </c>
      <c r="AT15" s="2">
        <f>IF($A15&gt;='DB_243way_Regular Symbol'!E$16,"",IF(C15=0,"",IF(OR(C15=$AM$1,C15=$AT$1,C16=$AM$1,C16=$AT$1,C17=$AM$1,C17=$AT$1),0,1)))</f>
        <v>1</v>
      </c>
      <c r="AU15" s="2">
        <f>IF($A15&gt;='DB_243way_Regular Symbol'!F$16,"",IF(D15=0,"",IF(OR(D15=$AM$1,D15=$AT$1,D16=$AM$1,D16=$AT$1,D17=$AM$1,D17=$AT$1),0,1)))</f>
        <v>1</v>
      </c>
      <c r="AV15" s="2">
        <f>IF($A15&gt;='DB_243way_Regular Symbol'!G$16,"",IF(E15=0,"",IF(OR(E15=$AM$1,E15=$AT$1,E16=$AM$1,E16=$AT$1,E17=$AM$1,E17=$AT$1),0,1)))</f>
        <v>1</v>
      </c>
      <c r="AW15" s="128">
        <f>IF($A15&gt;='DB_243way_Regular Symbol'!H$16,"",IF(F15=0,"",IF(OR(F15=$AM$1,F15=$AT$1,F16=$AM$1,F16=$AT$1,F17=$AM$1,F17=$AT$1),0,1)))</f>
        <v>1</v>
      </c>
      <c r="AY15" s="342"/>
      <c r="AZ15" s="2"/>
      <c r="BA15" s="2">
        <f>IF($A15&gt;='DB_243way_Regular Symbol'!F$16,"",COUNTIF(D15:D17,$AZ$1))</f>
        <v>0</v>
      </c>
      <c r="BB15" s="2">
        <f>IF($A15&gt;='DB_243way_Regular Symbol'!G$16,"",COUNTIF(E15:E17,$AZ$1))</f>
        <v>0</v>
      </c>
      <c r="BC15" s="2">
        <f>IF($A15&gt;='DB_243way_Regular Symbol'!H$16,"",COUNTIF(F15:F17,$AZ$1))</f>
        <v>0</v>
      </c>
      <c r="BE15" s="342">
        <f>IF($A15&gt;='DB_243way_Regular Symbol'!D$16,"",IF(B15=0,"",IF(OR(B15=$AM$1,B15=$BF$1,B16=$AM$1,B16=$BF$1,B17=$AM$1,B17=$BF$1),1,0)))</f>
        <v>0</v>
      </c>
      <c r="BF15" s="342">
        <f>IF($A15&gt;='DB_243way_Regular Symbol'!E$16,"",IF(C15=0,"",IF(OR(C15=$AM$1,C15=$BF$1,C16=$AM$1,C16=$BF$1,C17=$AM$1,C17=$BF$1),1,0)))</f>
        <v>0</v>
      </c>
      <c r="BG15" s="342">
        <f>IF($A15&gt;='DB_243way_Regular Symbol'!F$16,"",IF(D15=0,"",IF(OR(D15=$AM$1,D15=$BF$1,D16=$AM$1,D16=$BF$1,D17=$AM$1,D17=$BF$1),1,0)))</f>
        <v>0</v>
      </c>
      <c r="BH15" s="342">
        <f>IF($A15&gt;='DB_243way_Regular Symbol'!G$16,"",IF(E15=0,"",IF(OR(E15=$AM$1,E15=$BF$1,E16=$AM$1,E16=$BF$1,E17=$AM$1,E17=$BF$1),1,0)))</f>
        <v>0</v>
      </c>
      <c r="BI15" s="342">
        <f>IF($A15&gt;='DB_243way_Regular Symbol'!H$16,"",IF(F15=0,"",IF(OR(F15=$AM$1,F15=$BF$1,F16=$AM$1,F16=$BF$1,F17=$AM$1,F17=$BF$1),1,0)))</f>
        <v>0</v>
      </c>
      <c r="BK15" s="342">
        <f>IF($A15&gt;='DB_243way_Regular Symbol'!D$16,"",IF(B15=0,"",IF(OR(B15=$AM$1,B15=$BL$1,B16=$AM$1,B16=$BL$1,B17=$AM$1,B17=$BL$1),0,1)))</f>
        <v>1</v>
      </c>
      <c r="BL15" s="2">
        <f>IF($A15&gt;='DB_243way_Regular Symbol'!E$16,"",IF(C15=0,"",IF(OR(C15=$AM$1,C15=$BL$1,C16=$AM$1,C16=$BL$1,C17=$AM$1,C17=$BL$1),0,1)))</f>
        <v>1</v>
      </c>
      <c r="BM15" s="2">
        <f>IF($A15&gt;='DB_243way_Regular Symbol'!F$16,"",IF(D15=0,"",IF(OR(D15=$AM$1,D15=$BL$1,D16=$AM$1,D16=$BL$1,D17=$AM$1,D17=$BL$1),0,1)))</f>
        <v>1</v>
      </c>
      <c r="BN15" s="2">
        <f>IF($A15&gt;='DB_243way_Regular Symbol'!G$16,"",IF(E15=0,"",IF(OR(E15=$AM$1,E15=$BL$1,E16=$AM$1,E16=$BL$1,E17=$AM$1,E17=$BL$1),0,1)))</f>
        <v>1</v>
      </c>
      <c r="BO15" s="128">
        <f>IF($A15&gt;='DB_243way_Regular Symbol'!H$16,"",IF(F15=0,"",IF(OR(F15=$AM$1,F15=$BL$1,F16=$AM$1,F16=$BL$1,F17=$AM$1,F17=$BL$1),0,1)))</f>
        <v>1</v>
      </c>
      <c r="BQ15" s="2">
        <f>IF($A15&gt;='DB_243way_Regular Symbol'!D$16,"",IF(B15=0,"",IF(OR(B15=$BQ$1,B15=$BR$1,B16=$BQ$1,B16=$BR$1,B17=$BQ$1,B17=$BR$1),0,1)))</f>
        <v>1</v>
      </c>
      <c r="BR15" s="2">
        <f>IF($A15&gt;='DB_243way_Regular Symbol'!E$16,"",IF(C15=0,"",IF(OR(C15=$BQ$1,C15=$BR$1,C16=$BQ$1,C16=$BR$1,C17=$BQ$1,C17=$BR$1),0,1)))</f>
        <v>0</v>
      </c>
      <c r="BS15" s="2">
        <f>IF($A15&gt;='DB_243way_Regular Symbol'!F$16,"",IF(D15=0,"",IF(OR(D15=$BQ$1,D15=$BR$1,D16=$BQ$1,D16=$BR$1,D17=$BQ$1,D17=$BR$1),0,1)))</f>
        <v>1</v>
      </c>
      <c r="BT15" s="2">
        <f>IF($A15&gt;='DB_243way_Regular Symbol'!G$16,"",IF(E15=0,"",IF(OR(E15=$BQ$1,E15=$BR$1,E16=$BQ$1,E16=$BR$1,E17=$BQ$1,E17=$BR$1),0,1)))</f>
        <v>1</v>
      </c>
      <c r="BU15" s="2">
        <f>IF($A15&gt;='DB_243way_Regular Symbol'!H$16,"",IF(F15=0,"",IF(OR(F15=$BQ$1,F15=$BR$1,F16=$BQ$1,F16=$BR$1,F17=$BQ$1,F17=$BR$1),0,1)))</f>
        <v>0</v>
      </c>
      <c r="BW15" s="2">
        <f>IF($A15&gt;='DB_243way_Regular Symbol'!D$16,"",IF(B15=0,"",IF(OR(B15=$BW$1,B16=$BW$1,B17=$BW$1,B15=$BX$1,B16=$BX$1,B17=$BX$1),0,1)))</f>
        <v>1</v>
      </c>
      <c r="BX15" s="2">
        <f>IF($A15&gt;='DB_243way_Regular Symbol'!E$16,"",IF(C15=0,"",IF(OR(C15=$BW$1,C16=$BW$1,C17=$BW$1,C15=$BX$1,C16=$BX$1,C17=$BX$1),0,1)))</f>
        <v>1</v>
      </c>
      <c r="BY15" s="2">
        <f>IF($A15&gt;='DB_243way_Regular Symbol'!F$16,"",IF(D15=0,"",IF(OR(D15=$BW$1,D16=$BW$1,D17=$BW$1,D15=$BX$1,D16=$BX$1,D17=$BX$1),0,1)))</f>
        <v>0</v>
      </c>
      <c r="BZ15" s="2">
        <f>IF($A15&gt;='DB_243way_Regular Symbol'!G$16,"",IF(E15=0,"",IF(OR(E15=$BW$1,E16=$BW$1,E17=$BW$1,E15=$BX$1,E16=$BX$1,E17=$BX$1),0,1)))</f>
        <v>1</v>
      </c>
      <c r="CA15" s="2">
        <f>IF($A15&gt;='DB_243way_Regular Symbol'!H$16,"",IF(F15=0,"",IF(OR(F15=$BW$1,F16=$BW$1,F17=$BW$1,F15=$BX$1,F16=$BX$1,F17=$BX$1),0,1)))</f>
        <v>0</v>
      </c>
      <c r="CC15" s="2">
        <f>IF($A15&gt;='DB_243way_Regular Symbol'!D$16,"",IF(B15=0,"",IF(OR(B15=$BW$1,B16=$BW$1,B17=$BW$1,B15=$CD$1,B16=$CD$1,B17=$CD$1),0,1)))</f>
        <v>1</v>
      </c>
      <c r="CD15" s="2">
        <f>IF($A15&gt;='DB_243way_Regular Symbol'!E$16,"",IF(C15=0,"",IF(OR(C15=$BW$1,C16=$BW$1,C17=$BW$1,C15=$CD$1,C16=$CD$1,C17=$CD$1),0,1)))</f>
        <v>1</v>
      </c>
      <c r="CE15" s="2">
        <f>IF($A15&gt;='DB_243way_Regular Symbol'!F$16,"",IF(D15=0,"",IF(OR(D15=$BW$1,D16=$BW$1,D17=$BW$1,D15=$CD$1,D16=$CD$1,D17=$CD$1),0,1)))</f>
        <v>1</v>
      </c>
      <c r="CF15" s="2">
        <f>IF($A15&gt;='DB_243way_Regular Symbol'!G$16,"",IF(E15=0,"",IF(OR(E15=$BW$1,E16=$BW$1,E17=$BW$1,E15=$CD$1,E16=$CD$1,E17=$CD$1),0,1)))</f>
        <v>0</v>
      </c>
      <c r="CG15" s="2">
        <f>IF($A15&gt;='DB_243way_Regular Symbol'!H$16,"",IF(F15=0,"",IF(OR(F15=$BW$1,F16=$BW$1,F17=$BW$1,F15=$CD$1,F16=$CD$1,F17=$CD$1),0,1)))</f>
        <v>1</v>
      </c>
      <c r="CI15" s="2">
        <f>IF($A15&gt;='DB_243way_Regular Symbol'!D$16,"",IF(B15=0,"",IF(OR(B15=$BW$1,B16=$BW$1,B17=$BW$1,B15=$CJ$1,B16=$CJ$1,B17=$CJ$1),0,1)))</f>
        <v>1</v>
      </c>
      <c r="CJ15" s="2">
        <f>IF($A15&gt;='DB_243way_Regular Symbol'!E$16,"",IF(C15=0,"",IF(OR(C15=$BW$1,C16=$BW$1,C17=$BW$1,C15=$CJ$1,C16=$CJ$1,C17=$CJ$1),0,1)))</f>
        <v>1</v>
      </c>
      <c r="CK15" s="2">
        <f>IF($A15&gt;='DB_243way_Regular Symbol'!F$16,"",IF(D15=0,"",IF(OR(D15=$BW$1,D16=$BW$1,D17=$BW$1,D15=$CJ$1,D16=$CJ$1,D17=$CJ$1),0,1)))</f>
        <v>0</v>
      </c>
      <c r="CL15" s="2">
        <f>IF($A15&gt;='DB_243way_Regular Symbol'!G$16,"",IF(E15=0,"",IF(OR(E15=$BW$1,E16=$BW$1,E17=$BW$1,E15=$CJ$1,E16=$CJ$1,E17=$CJ$1),0,1)))</f>
        <v>1</v>
      </c>
      <c r="CM15" s="2">
        <f>IF($A15&gt;='DB_243way_Regular Symbol'!H$16,"",IF(F15=0,"",IF(OR(F15=$BW$1,F16=$BW$1,F17=$BW$1,F15=$CJ$1,F16=$CJ$1,F17=$CJ$1),0,1)))</f>
        <v>1</v>
      </c>
      <c r="CO15" s="2">
        <f>IF($A15&gt;='DB_243way_Regular Symbol'!D$16,"",IF(B15=0,"",IF(OR(B15=$BW$1,B16=$BW$1,B17=$BW$1,B15=$CP$1,B16=$CP$1,B17=$CP$1),0,1)))</f>
        <v>0</v>
      </c>
      <c r="CP15" s="2">
        <f>IF($A15&gt;='DB_243way_Regular Symbol'!E$16,"",IF(C15=0,"",IF(OR(C15=$BW$1,C16=$BW$1,C17=$BW$1,C15=$CP$1,C16=$CP$1,C17=$CP$1),0,1)))</f>
        <v>0</v>
      </c>
      <c r="CQ15" s="2">
        <f>IF($A15&gt;='DB_243way_Regular Symbol'!F$16,"",IF(D15=0,"",IF(OR(D15=$BW$1,D16=$BW$1,D17=$BW$1,D15=$CP$1,D16=$CP$1,D17=$CP$1),0,1)))</f>
        <v>0</v>
      </c>
      <c r="CR15" s="2">
        <f>IF($A15&gt;='DB_243way_Regular Symbol'!G$16,"",IF(E15=0,"",IF(OR(E15=$BW$1,E16=$BW$1,E17=$BW$1,E15=$CP$1,E16=$CP$1,E17=$CP$1),0,1)))</f>
        <v>1</v>
      </c>
      <c r="CS15" s="2">
        <f>IF($A15&gt;='DB_243way_Regular Symbol'!H$16,"",IF(F15=0,"",IF(OR(F15=$BW$1,F16=$BW$1,F17=$BW$1,F15=$CP$1,F16=$CP$1,F17=$CP$1),0,1)))</f>
        <v>1</v>
      </c>
      <c r="CU15" s="2">
        <f>IF($A15&gt;='DB_243way_Regular Symbol'!D$16,"",IF(B15=0,"",IF(OR(B15=$BW$1,B16=$BW$1,B17=$BW$1,B15=$CV$1,B16=$CV$1,B17=$CV$1),0,1)))</f>
        <v>0</v>
      </c>
      <c r="CV15" s="2">
        <f>IF($A15&gt;='DB_243way_Regular Symbol'!E$16,"",IF(C15=0,"",IF(OR(C15=$BW$1,C16=$BW$1,C17=$BW$1,C15=$CV$1,C16=$CV$1,C17=$CV$1),0,1)))</f>
        <v>1</v>
      </c>
      <c r="CW15" s="2">
        <f>IF($A15&gt;='DB_243way_Regular Symbol'!F$16,"",IF(D15=0,"",IF(OR(D15=$BW$1,D16=$BW$1,D17=$BW$1,D15=$CV$1,D16=$CV$1,D17=$CV$1),0,1)))</f>
        <v>1</v>
      </c>
      <c r="CX15" s="2">
        <f>IF($A15&gt;='DB_243way_Regular Symbol'!G$16,"",IF(E15=0,"",IF(OR(E15=$BW$1,E16=$BW$1,E17=$BW$1,E15=$CV$1,E16=$CV$1,E17=$CV$1),0,1)))</f>
        <v>1</v>
      </c>
      <c r="CY15" s="2">
        <f>IF($A15&gt;='DB_243way_Regular Symbol'!H$16,"",IF(F15=0,"",IF(OR(F15=$BW$1,F16=$BW$1,F17=$BW$1,F15=$CV$1,F16=$CV$1,F17=$CV$1),0,1)))</f>
        <v>1</v>
      </c>
    </row>
    <row r="16" spans="1:103">
      <c r="A16" s="341">
        <f>IF('DB_243way_Regular Symbol'!L15="","",'DB_243way_Regular Symbol'!L15)</f>
        <v>12</v>
      </c>
      <c r="B16" s="184" t="str">
        <f>IF('DB_243way_Regular Symbol'!M15="",
IF($A16-'DB_243way_Regular Symbol'!D$16&gt;='DB_243way_RegularＸ_W()'!B$2-1,"",VLOOKUP($A16-'DB_243way_Regular Symbol'!D$16,'DB_243way_Regular Symbol'!$L$3:$Q$250,'DB_243way_RegularＸ_W()'!B$3+1,FALSE)),
'DB_243way_Regular Symbol'!M15)</f>
        <v>TE</v>
      </c>
      <c r="C16" s="184" t="str">
        <f>IF('DB_243way_Regular Symbol'!N15="",
IF($A16-'DB_243way_Regular Symbol'!E$16&gt;='DB_243way_RegularＸ_W()'!C$2-1,"",VLOOKUP($A16-'DB_243way_Regular Symbol'!E$16,'DB_243way_Regular Symbol'!$L$3:$Q$250,'DB_243way_RegularＸ_W()'!C$3+1,FALSE)),
'DB_243way_Regular Symbol'!N15)</f>
        <v>M2</v>
      </c>
      <c r="D16" s="184" t="str">
        <f>IF('DB_243way_Regular Symbol'!O15="",
IF($A16-'DB_243way_Regular Symbol'!F$16&gt;='DB_243way_RegularＸ_W()'!D$2-1,"",VLOOKUP($A16-'DB_243way_Regular Symbol'!F$16,'DB_243way_Regular Symbol'!$L$3:$Q$250,'DB_243way_RegularＸ_W()'!D$3+1,FALSE)),
'DB_243way_Regular Symbol'!O15)</f>
        <v>TE</v>
      </c>
      <c r="E16" s="184" t="str">
        <f>IF('DB_243way_Regular Symbol'!P15="",
IF($A16-'DB_243way_Regular Symbol'!G$16&gt;='DB_243way_RegularＸ_W()'!E$2-1,"",VLOOKUP($A16-'DB_243way_Regular Symbol'!G$16,'DB_243way_Regular Symbol'!$L$3:$Q$250,'DB_243way_RegularＸ_W()'!E$3+1,FALSE)),
'DB_243way_Regular Symbol'!P15)</f>
        <v>M2</v>
      </c>
      <c r="F16" s="184" t="str">
        <f>IF('DB_243way_Regular Symbol'!Q15="",
IF($A16-'DB_243way_Regular Symbol'!H$16&gt;='DB_243way_RegularＸ_W()'!F$2-1,"",VLOOKUP($A16-'DB_243way_Regular Symbol'!H$16,'DB_243way_Regular Symbol'!$L$3:$Q$250,'DB_243way_RegularＸ_W()'!F$3+1,FALSE)),
'DB_243way_Regular Symbol'!Q15)</f>
        <v>A</v>
      </c>
      <c r="O16" s="342">
        <f>IF($A16&gt;='DB_243way_Regular Symbol'!D$16,"",IF(B16=0,"",IF(OR(B16=$O$1,B16=$P$1,B17=$O$1,B17=$P$1,B18=$O$1,B18=$P$1),0,1)))</f>
        <v>1</v>
      </c>
      <c r="P16" s="2">
        <f>IF($A16&gt;='DB_243way_Regular Symbol'!E$16,"",IF(C16=0,"",IF(OR(C16=$O$1,C16=$P$1,C17=$O$1,C17=$P$1,C18=$O$1,C18=$P$1),0,1)))</f>
        <v>1</v>
      </c>
      <c r="Q16" s="2">
        <f>IF($A16&gt;='DB_243way_Regular Symbol'!F$16,"",IF(D16=0,"",IF(OR(D16=$O$1,D16=$P$1,D17=$O$1,D17=$P$1,D18=$O$1,D18=$P$1),0,1)))</f>
        <v>1</v>
      </c>
      <c r="R16" s="2">
        <f>IF($A16&gt;='DB_243way_Regular Symbol'!G$16,"",IF(E16=0,"",IF(OR(E16=$O$1,E16=$P$1,E17=$O$1,E17=$P$1,E18=$O$1,E18=$P$1),0,1)))</f>
        <v>1</v>
      </c>
      <c r="S16" s="128">
        <f>IF($A16&gt;='DB_243way_Regular Symbol'!H$16,"",IF(F16=0,"",IF(OR(F16=$O$1,F16=$P$1,F17=$O$1,F17=$P$1,F18=$O$1,F18=$P$1),0,1)))</f>
        <v>0</v>
      </c>
      <c r="U16" s="342">
        <f>IF($A16&gt;='DB_243way_Regular Symbol'!D$16,"",IF(B16=0,"",IF(OR(B16=$U$1,B16=$V$1,B17=$U$1,B17=$V$1,B18=$U$1,B18=$V$1),0,1)))</f>
        <v>0</v>
      </c>
      <c r="V16" s="2">
        <f>IF($A16&gt;='DB_243way_Regular Symbol'!E$16,"",IF(C16=0,"",IF(OR(C16=$U$1,C16=$V$1,C17=$U$1,C17=$V$1,C18=$U$1,C18=$V$1),0,1)))</f>
        <v>0</v>
      </c>
      <c r="W16" s="2">
        <f>IF($A16&gt;='DB_243way_Regular Symbol'!F$16,"",IF(D16=0,"",IF(OR(D16=$U$1,D16=$V$1,D17=$U$1,D17=$V$1,D18=$U$1,D18=$V$1),0,1)))</f>
        <v>0</v>
      </c>
      <c r="X16" s="2">
        <f>IF($A16&gt;='DB_243way_Regular Symbol'!G$16,"",IF(E16=0,"",IF(OR(E16=$U$1,E16=$V$1,E17=$U$1,E17=$V$1,E18=$U$1,E18=$V$1),0,1)))</f>
        <v>0</v>
      </c>
      <c r="Y16" s="128">
        <f>IF($A16&gt;='DB_243way_Regular Symbol'!H$16,"",IF(F16=0,"",IF(OR(F16=$U$1,F16=$V$1,F17=$U$1,F17=$V$1,F18=$U$1,F18=$V$1),0,1)))</f>
        <v>1</v>
      </c>
      <c r="AA16" s="342">
        <f>IF($A16&gt;='DB_243way_Regular Symbol'!D$16,"",IF(B16=0,"",IF(OR(B16=$AA$1,B16=$AB$1,B17=$AA$1,B17=$AB$1,B18=$AA$1,,B18=$AB$1),0,1)))</f>
        <v>1</v>
      </c>
      <c r="AB16" s="2">
        <f>IF($A16&gt;='DB_243way_Regular Symbol'!E$16,"",IF(C16=0,"",IF(OR(C16=$AA$1,C16=$AB$1,C17=$AA$1,C17=$AB$1,C18=$AA$1,,C18=$AB$1),0,1)))</f>
        <v>1</v>
      </c>
      <c r="AC16" s="2">
        <f>IF($A16&gt;='DB_243way_Regular Symbol'!F$16,"",IF(D16=0,"",IF(OR(D16=$AA$1,D16=$AB$1,D17=$AA$1,D17=$AB$1,D18=$AA$1,,D18=$AB$1),0,1)))</f>
        <v>1</v>
      </c>
      <c r="AD16" s="2">
        <f>IF($A16&gt;='DB_243way_Regular Symbol'!G$16,"",IF(E16=0,"",IF(OR(E16=$AA$1,E16=$AB$1,E17=$AA$1,E17=$AB$1,E18=$AA$1,,E18=$AB$1),0,1)))</f>
        <v>0</v>
      </c>
      <c r="AE16" s="128">
        <f>IF($A16&gt;='DB_243way_Regular Symbol'!H$16,"",IF(F16=0,"",IF(OR(F16=$AA$1,F16=$AB$1,F17=$AA$1,F17=$AB$1,F18=$AA$1,,F18=$AB$1),0,1)))</f>
        <v>1</v>
      </c>
      <c r="AG16" s="342">
        <f>IF($A16&gt;='DB_243way_Regular Symbol'!D$16,"",IF(B16=0,"",IF(OR(B16=$AG$1,B16=$AH$1,B17=$AG$1,B17=$AH$1,B18=$AG$1,B18=$AH$1),0,1)))</f>
        <v>1</v>
      </c>
      <c r="AH16" s="2">
        <f>IF($A16&gt;='DB_243way_Regular Symbol'!E$16,"",IF(C16=0,"",IF(OR(C16=$AG$1,C16=$AH$1,C17=$AG$1,C17=$AH$1,C18=$AG$1,C18=$AH$1),0,1)))</f>
        <v>1</v>
      </c>
      <c r="AI16" s="2">
        <f>IF($A16&gt;='DB_243way_Regular Symbol'!F$16,"",IF(D16=0,"",IF(OR(D16=$AG$1,D16=$AH$1,D17=$AG$1,D17=$AH$1,D18=$AG$1,D18=$AH$1),0,1)))</f>
        <v>1</v>
      </c>
      <c r="AJ16" s="2">
        <f>IF($A16&gt;='DB_243way_Regular Symbol'!G$16,"",IF(E16=0,"",IF(OR(E16=$AG$1,E16=$AH$1,E17=$AG$1,E17=$AH$1,E18=$AG$1,E18=$AH$1),0,1)))</f>
        <v>1</v>
      </c>
      <c r="AK16" s="128">
        <f>IF($A16&gt;='DB_243way_Regular Symbol'!H$16,"",IF(F16=0,"",IF(OR(F16=$AG$1,F16=$AH$1,F17=$AG$1,F17=$AH$1,F18=$AG$1,F18=$AH$1),0,1)))</f>
        <v>0</v>
      </c>
      <c r="AM16" s="342">
        <f>IF($A16&gt;='DB_243way_Regular Symbol'!D$16,"",IF(B16=0,"",IF(OR(B16=$AM$1,B16=$AN$1,B17=$AM$1,B17=$AN$1,B18=$AM$1,B18=$AN$1),0,1)))</f>
        <v>1</v>
      </c>
      <c r="AN16" s="2">
        <f>IF($A16&gt;='DB_243way_Regular Symbol'!E$16,"",IF(C16=0,"",IF(OR(C16=$AM$1,C16=$AN$1,C17=$AM$1,C17=$AN$1,C18=$AM$1,C18=$AN$1),0,1)))</f>
        <v>1</v>
      </c>
      <c r="AO16" s="2">
        <f>IF($A16&gt;='DB_243way_Regular Symbol'!F$16,"",IF(D16=0,"",IF(OR(D16=$AM$1,D16=$AN$1,D17=$AM$1,D17=$AN$1,D18=$AM$1,D18=$AN$1),0,1)))</f>
        <v>1</v>
      </c>
      <c r="AP16" s="2">
        <f>IF($A16&gt;='DB_243way_Regular Symbol'!G$16,"",IF(E16=0,"",IF(OR(E16=$AM$1,E16=$AN$1,E17=$AM$1,E17=$AN$1,E18=$AM$1,E18=$AN$1),0,1)))</f>
        <v>1</v>
      </c>
      <c r="AQ16" s="128">
        <f>IF($A16&gt;='DB_243way_Regular Symbol'!H$16,"",IF(F16=0,"",IF(OR(F16=$AM$1,F16=$AN$1,F17=$AM$1,F17=$AN$1,F18=$AM$1,F18=$AN$1),0,1)))</f>
        <v>1</v>
      </c>
      <c r="AS16" s="342">
        <f>IF($A16&gt;='DB_243way_Regular Symbol'!D$16,"",IF(B16=0,"",IF(OR(B16=$AM$1,B16=$AT$1,B17=$AM$1,B17=$AT$1,B18=$AM$1,B18=$AT$1),0,1)))</f>
        <v>1</v>
      </c>
      <c r="AT16" s="2">
        <f>IF($A16&gt;='DB_243way_Regular Symbol'!E$16,"",IF(C16=0,"",IF(OR(C16=$AM$1,C16=$AT$1,C17=$AM$1,C17=$AT$1,C18=$AM$1,C18=$AT$1),0,1)))</f>
        <v>1</v>
      </c>
      <c r="AU16" s="2">
        <f>IF($A16&gt;='DB_243way_Regular Symbol'!F$16,"",IF(D16=0,"",IF(OR(D16=$AM$1,D16=$AT$1,D17=$AM$1,D17=$AT$1,D18=$AM$1,D18=$AT$1),0,1)))</f>
        <v>1</v>
      </c>
      <c r="AV16" s="2">
        <f>IF($A16&gt;='DB_243way_Regular Symbol'!G$16,"",IF(E16=0,"",IF(OR(E16=$AM$1,E16=$AT$1,E17=$AM$1,E17=$AT$1,E18=$AM$1,E18=$AT$1),0,1)))</f>
        <v>1</v>
      </c>
      <c r="AW16" s="128">
        <f>IF($A16&gt;='DB_243way_Regular Symbol'!H$16,"",IF(F16=0,"",IF(OR(F16=$AM$1,F16=$AT$1,F17=$AM$1,F17=$AT$1,F18=$AM$1,F18=$AT$1),0,1)))</f>
        <v>1</v>
      </c>
      <c r="AY16" s="342"/>
      <c r="AZ16" s="2"/>
      <c r="BA16" s="2">
        <f>IF($A16&gt;='DB_243way_Regular Symbol'!F$16,"",COUNTIF(D16:D18,$AZ$1))</f>
        <v>0</v>
      </c>
      <c r="BB16" s="2">
        <f>IF($A16&gt;='DB_243way_Regular Symbol'!G$16,"",COUNTIF(E16:E18,$AZ$1))</f>
        <v>0</v>
      </c>
      <c r="BC16" s="2">
        <f>IF($A16&gt;='DB_243way_Regular Symbol'!H$16,"",COUNTIF(F16:F18,$AZ$1))</f>
        <v>0</v>
      </c>
      <c r="BE16" s="342">
        <f>IF($A16&gt;='DB_243way_Regular Symbol'!D$16,"",IF(B16=0,"",IF(OR(B16=$AM$1,B16=$BF$1,B17=$AM$1,B17=$BF$1,B18=$AM$1,B18=$BF$1),1,0)))</f>
        <v>0</v>
      </c>
      <c r="BF16" s="342">
        <f>IF($A16&gt;='DB_243way_Regular Symbol'!E$16,"",IF(C16=0,"",IF(OR(C16=$AM$1,C16=$BF$1,C17=$AM$1,C17=$BF$1,C18=$AM$1,C18=$BF$1),1,0)))</f>
        <v>0</v>
      </c>
      <c r="BG16" s="342">
        <f>IF($A16&gt;='DB_243way_Regular Symbol'!F$16,"",IF(D16=0,"",IF(OR(D16=$AM$1,D16=$BF$1,D17=$AM$1,D17=$BF$1,D18=$AM$1,D18=$BF$1),1,0)))</f>
        <v>0</v>
      </c>
      <c r="BH16" s="342">
        <f>IF($A16&gt;='DB_243way_Regular Symbol'!G$16,"",IF(E16=0,"",IF(OR(E16=$AM$1,E16=$BF$1,E17=$AM$1,E17=$BF$1,E18=$AM$1,E18=$BF$1),1,0)))</f>
        <v>0</v>
      </c>
      <c r="BI16" s="342">
        <f>IF($A16&gt;='DB_243way_Regular Symbol'!H$16,"",IF(F16=0,"",IF(OR(F16=$AM$1,F16=$BF$1,F17=$AM$1,F17=$BF$1,F18=$AM$1,F18=$BF$1),1,0)))</f>
        <v>0</v>
      </c>
      <c r="BK16" s="342">
        <f>IF($A16&gt;='DB_243way_Regular Symbol'!D$16,"",IF(B16=0,"",IF(OR(B16=$AM$1,B16=$BL$1,B17=$AM$1,B17=$BL$1,B18=$AM$1,B18=$BL$1),0,1)))</f>
        <v>1</v>
      </c>
      <c r="BL16" s="2">
        <f>IF($A16&gt;='DB_243way_Regular Symbol'!E$16,"",IF(C16=0,"",IF(OR(C16=$AM$1,C16=$BL$1,C17=$AM$1,C17=$BL$1,C18=$AM$1,C18=$BL$1),0,1)))</f>
        <v>1</v>
      </c>
      <c r="BM16" s="2">
        <f>IF($A16&gt;='DB_243way_Regular Symbol'!F$16,"",IF(D16=0,"",IF(OR(D16=$AM$1,D16=$BL$1,D17=$AM$1,D17=$BL$1,D18=$AM$1,D18=$BL$1),0,1)))</f>
        <v>1</v>
      </c>
      <c r="BN16" s="2">
        <f>IF($A16&gt;='DB_243way_Regular Symbol'!G$16,"",IF(E16=0,"",IF(OR(E16=$AM$1,E16=$BL$1,E17=$AM$1,E17=$BL$1,E18=$AM$1,E18=$BL$1),0,1)))</f>
        <v>1</v>
      </c>
      <c r="BO16" s="128">
        <f>IF($A16&gt;='DB_243way_Regular Symbol'!H$16,"",IF(F16=0,"",IF(OR(F16=$AM$1,F16=$BL$1,F17=$AM$1,F17=$BL$1,F18=$AM$1,F18=$BL$1),0,1)))</f>
        <v>1</v>
      </c>
      <c r="BQ16" s="2">
        <f>IF($A16&gt;='DB_243way_Regular Symbol'!D$16,"",IF(B16=0,"",IF(OR(B16=$BQ$1,B16=$BR$1,B17=$BQ$1,B17=$BR$1,B18=$BQ$1,B18=$BR$1),0,1)))</f>
        <v>1</v>
      </c>
      <c r="BR16" s="2">
        <f>IF($A16&gt;='DB_243way_Regular Symbol'!E$16,"",IF(C16=0,"",IF(OR(C16=$BQ$1,C16=$BR$1,C17=$BQ$1,C17=$BR$1,C18=$BQ$1,C18=$BR$1),0,1)))</f>
        <v>0</v>
      </c>
      <c r="BS16" s="2">
        <f>IF($A16&gt;='DB_243way_Regular Symbol'!F$16,"",IF(D16=0,"",IF(OR(D16=$BQ$1,D16=$BR$1,D17=$BQ$1,D17=$BR$1,D18=$BQ$1,D18=$BR$1),0,1)))</f>
        <v>1</v>
      </c>
      <c r="BT16" s="2">
        <f>IF($A16&gt;='DB_243way_Regular Symbol'!G$16,"",IF(E16=0,"",IF(OR(E16=$BQ$1,E16=$BR$1,E17=$BQ$1,E17=$BR$1,E18=$BQ$1,E18=$BR$1),0,1)))</f>
        <v>1</v>
      </c>
      <c r="BU16" s="2">
        <f>IF($A16&gt;='DB_243way_Regular Symbol'!H$16,"",IF(F16=0,"",IF(OR(F16=$BQ$1,F16=$BR$1,F17=$BQ$1,F17=$BR$1,F18=$BQ$1,F18=$BR$1),0,1)))</f>
        <v>0</v>
      </c>
      <c r="BW16" s="2">
        <f>IF($A16&gt;='DB_243way_Regular Symbol'!D$16,"",IF(B16=0,"",IF(OR(B16=$BW$1,B17=$BW$1,B18=$BW$1,B16=$BX$1,B17=$BX$1,B18=$BX$1),0,1)))</f>
        <v>1</v>
      </c>
      <c r="BX16" s="2">
        <f>IF($A16&gt;='DB_243way_Regular Symbol'!E$16,"",IF(C16=0,"",IF(OR(C16=$BW$1,C17=$BW$1,C18=$BW$1,C16=$BX$1,C17=$BX$1,C18=$BX$1),0,1)))</f>
        <v>0</v>
      </c>
      <c r="BY16" s="2">
        <f>IF($A16&gt;='DB_243way_Regular Symbol'!F$16,"",IF(D16=0,"",IF(OR(D16=$BW$1,D17=$BW$1,D18=$BW$1,D16=$BX$1,D17=$BX$1,D18=$BX$1),0,1)))</f>
        <v>1</v>
      </c>
      <c r="BZ16" s="2">
        <f>IF($A16&gt;='DB_243way_Regular Symbol'!G$16,"",IF(E16=0,"",IF(OR(E16=$BW$1,E17=$BW$1,E18=$BW$1,E16=$BX$1,E17=$BX$1,E18=$BX$1),0,1)))</f>
        <v>1</v>
      </c>
      <c r="CA16" s="2">
        <f>IF($A16&gt;='DB_243way_Regular Symbol'!H$16,"",IF(F16=0,"",IF(OR(F16=$BW$1,F17=$BW$1,F18=$BW$1,F16=$BX$1,F17=$BX$1,F18=$BX$1),0,1)))</f>
        <v>1</v>
      </c>
      <c r="CC16" s="2">
        <f>IF($A16&gt;='DB_243way_Regular Symbol'!D$16,"",IF(B16=0,"",IF(OR(B16=$BW$1,B17=$BW$1,B18=$BW$1,B16=$CD$1,B17=$CD$1,B18=$CD$1),0,1)))</f>
        <v>1</v>
      </c>
      <c r="CD16" s="2">
        <f>IF($A16&gt;='DB_243way_Regular Symbol'!E$16,"",IF(C16=0,"",IF(OR(C16=$BW$1,C17=$BW$1,C18=$BW$1,C16=$CD$1,C17=$CD$1,C18=$CD$1),0,1)))</f>
        <v>1</v>
      </c>
      <c r="CE16" s="2">
        <f>IF($A16&gt;='DB_243way_Regular Symbol'!F$16,"",IF(D16=0,"",IF(OR(D16=$BW$1,D17=$BW$1,D18=$BW$1,D16=$CD$1,D17=$CD$1,D18=$CD$1),0,1)))</f>
        <v>1</v>
      </c>
      <c r="CF16" s="2">
        <f>IF($A16&gt;='DB_243way_Regular Symbol'!G$16,"",IF(E16=0,"",IF(OR(E16=$BW$1,E17=$BW$1,E18=$BW$1,E16=$CD$1,E17=$CD$1,E18=$CD$1),0,1)))</f>
        <v>0</v>
      </c>
      <c r="CG16" s="2">
        <f>IF($A16&gt;='DB_243way_Regular Symbol'!H$16,"",IF(F16=0,"",IF(OR(F16=$BW$1,F17=$BW$1,F18=$BW$1,F16=$CD$1,F17=$CD$1,F18=$CD$1),0,1)))</f>
        <v>1</v>
      </c>
      <c r="CI16" s="2">
        <f>IF($A16&gt;='DB_243way_Regular Symbol'!D$16,"",IF(B16=0,"",IF(OR(B16=$BW$1,B17=$BW$1,B18=$BW$1,B16=$CJ$1,B17=$CJ$1,B18=$CJ$1),0,1)))</f>
        <v>1</v>
      </c>
      <c r="CJ16" s="2">
        <f>IF($A16&gt;='DB_243way_Regular Symbol'!E$16,"",IF(C16=0,"",IF(OR(C16=$BW$1,C17=$BW$1,C18=$BW$1,C16=$CJ$1,C17=$CJ$1,C18=$CJ$1),0,1)))</f>
        <v>1</v>
      </c>
      <c r="CK16" s="2">
        <f>IF($A16&gt;='DB_243way_Regular Symbol'!F$16,"",IF(D16=0,"",IF(OR(D16=$BW$1,D17=$BW$1,D18=$BW$1,D16=$CJ$1,D17=$CJ$1,D18=$CJ$1),0,1)))</f>
        <v>0</v>
      </c>
      <c r="CL16" s="2">
        <f>IF($A16&gt;='DB_243way_Regular Symbol'!G$16,"",IF(E16=0,"",IF(OR(E16=$BW$1,E17=$BW$1,E18=$BW$1,E16=$CJ$1,E17=$CJ$1,E18=$CJ$1),0,1)))</f>
        <v>1</v>
      </c>
      <c r="CM16" s="2">
        <f>IF($A16&gt;='DB_243way_Regular Symbol'!H$16,"",IF(F16=0,"",IF(OR(F16=$BW$1,F17=$BW$1,F18=$BW$1,F16=$CJ$1,F17=$CJ$1,F18=$CJ$1),0,1)))</f>
        <v>1</v>
      </c>
      <c r="CO16" s="2">
        <f>IF($A16&gt;='DB_243way_Regular Symbol'!D$16,"",IF(B16=0,"",IF(OR(B16=$BW$1,B17=$BW$1,B18=$BW$1,B16=$CP$1,B17=$CP$1,B18=$CP$1),0,1)))</f>
        <v>0</v>
      </c>
      <c r="CP16" s="2">
        <f>IF($A16&gt;='DB_243way_Regular Symbol'!E$16,"",IF(C16=0,"",IF(OR(C16=$BW$1,C17=$BW$1,C18=$BW$1,C16=$CP$1,C17=$CP$1,C18=$CP$1),0,1)))</f>
        <v>1</v>
      </c>
      <c r="CQ16" s="2">
        <f>IF($A16&gt;='DB_243way_Regular Symbol'!F$16,"",IF(D16=0,"",IF(OR(D16=$BW$1,D17=$BW$1,D18=$BW$1,D16=$CP$1,D17=$CP$1,D18=$CP$1),0,1)))</f>
        <v>0</v>
      </c>
      <c r="CR16" s="2">
        <f>IF($A16&gt;='DB_243way_Regular Symbol'!G$16,"",IF(E16=0,"",IF(OR(E16=$BW$1,E17=$BW$1,E18=$BW$1,E16=$CP$1,E17=$CP$1,E18=$CP$1),0,1)))</f>
        <v>1</v>
      </c>
      <c r="CS16" s="2">
        <f>IF($A16&gt;='DB_243way_Regular Symbol'!H$16,"",IF(F16=0,"",IF(OR(F16=$BW$1,F17=$BW$1,F18=$BW$1,F16=$CP$1,F17=$CP$1,F18=$CP$1),0,1)))</f>
        <v>1</v>
      </c>
      <c r="CU16" s="2">
        <f>IF($A16&gt;='DB_243way_Regular Symbol'!D$16,"",IF(B16=0,"",IF(OR(B16=$BW$1,B17=$BW$1,B18=$BW$1,B16=$CV$1,B17=$CV$1,B18=$CV$1),0,1)))</f>
        <v>0</v>
      </c>
      <c r="CV16" s="2">
        <f>IF($A16&gt;='DB_243way_Regular Symbol'!E$16,"",IF(C16=0,"",IF(OR(C16=$BW$1,C17=$BW$1,C18=$BW$1,C16=$CV$1,C17=$CV$1,C18=$CV$1),0,1)))</f>
        <v>1</v>
      </c>
      <c r="CW16" s="2">
        <f>IF($A16&gt;='DB_243way_Regular Symbol'!F$16,"",IF(D16=0,"",IF(OR(D16=$BW$1,D17=$BW$1,D18=$BW$1,D16=$CV$1,D17=$CV$1,D18=$CV$1),0,1)))</f>
        <v>1</v>
      </c>
      <c r="CX16" s="2">
        <f>IF($A16&gt;='DB_243way_Regular Symbol'!G$16,"",IF(E16=0,"",IF(OR(E16=$BW$1,E17=$BW$1,E18=$BW$1,E16=$CV$1,E17=$CV$1,E18=$CV$1),0,1)))</f>
        <v>1</v>
      </c>
      <c r="CY16" s="2">
        <f>IF($A16&gt;='DB_243way_Regular Symbol'!H$16,"",IF(F16=0,"",IF(OR(F16=$BW$1,F17=$BW$1,F18=$BW$1,F16=$CV$1,F17=$CV$1,F18=$CV$1),0,1)))</f>
        <v>1</v>
      </c>
    </row>
    <row r="17" spans="1:103">
      <c r="A17" s="341">
        <f>IF('DB_243way_Regular Symbol'!L16="","",'DB_243way_Regular Symbol'!L16)</f>
        <v>13</v>
      </c>
      <c r="B17" s="184" t="str">
        <f>IF('DB_243way_Regular Symbol'!M16="",
IF($A17-'DB_243way_Regular Symbol'!D$16&gt;='DB_243way_RegularＸ_W()'!B$2-1,"",VLOOKUP($A17-'DB_243way_Regular Symbol'!D$16,'DB_243way_Regular Symbol'!$L$3:$Q$250,'DB_243way_RegularＸ_W()'!B$3+1,FALSE)),
'DB_243way_Regular Symbol'!M16)</f>
        <v>NI</v>
      </c>
      <c r="C17" s="184" t="str">
        <f>IF('DB_243way_Regular Symbol'!N16="",
IF($A17-'DB_243way_Regular Symbol'!E$16&gt;='DB_243way_RegularＸ_W()'!C$2-1,"",VLOOKUP($A17-'DB_243way_Regular Symbol'!E$16,'DB_243way_Regular Symbol'!$L$3:$Q$250,'DB_243way_RegularＸ_W()'!C$3+1,FALSE)),
'DB_243way_Regular Symbol'!N16)</f>
        <v>A</v>
      </c>
      <c r="D17" s="184" t="str">
        <f>IF('DB_243way_Regular Symbol'!O16="",
IF($A17-'DB_243way_Regular Symbol'!F$16&gt;='DB_243way_RegularＸ_W()'!D$2-1,"",VLOOKUP($A17-'DB_243way_Regular Symbol'!F$16,'DB_243way_Regular Symbol'!$L$3:$Q$250,'DB_243way_RegularＸ_W()'!D$3+1,FALSE)),
'DB_243way_Regular Symbol'!O16)</f>
        <v>J</v>
      </c>
      <c r="E17" s="184" t="str">
        <f>IF('DB_243way_Regular Symbol'!P16="",
IF($A17-'DB_243way_Regular Symbol'!G$16&gt;='DB_243way_RegularＸ_W()'!E$2-1,"",VLOOKUP($A17-'DB_243way_Regular Symbol'!G$16,'DB_243way_Regular Symbol'!$L$3:$Q$250,'DB_243way_RegularＸ_W()'!E$3+1,FALSE)),
'DB_243way_Regular Symbol'!P16)</f>
        <v>Q</v>
      </c>
      <c r="F17" s="184" t="str">
        <f>IF('DB_243way_Regular Symbol'!Q16="",
IF($A17-'DB_243way_Regular Symbol'!H$16&gt;='DB_243way_RegularＸ_W()'!F$2-1,"",VLOOKUP($A17-'DB_243way_Regular Symbol'!H$16,'DB_243way_Regular Symbol'!$L$3:$Q$250,'DB_243way_RegularＸ_W()'!F$3+1,FALSE)),
'DB_243way_Regular Symbol'!Q16)</f>
        <v>M4</v>
      </c>
      <c r="O17" s="342">
        <f>IF($A17&gt;='DB_243way_Regular Symbol'!D$16,"",IF(B17=0,"",IF(OR(B17=$O$1,B17=$P$1,B18=$O$1,B18=$P$1,B19=$O$1,B19=$P$1),0,1)))</f>
        <v>1</v>
      </c>
      <c r="P17" s="2">
        <f>IF($A17&gt;='DB_243way_Regular Symbol'!E$16,"",IF(C17=0,"",IF(OR(C17=$O$1,C17=$P$1,C18=$O$1,C18=$P$1,C19=$O$1,C19=$P$1),0,1)))</f>
        <v>0</v>
      </c>
      <c r="Q17" s="2">
        <f>IF($A17&gt;='DB_243way_Regular Symbol'!F$16,"",IF(D17=0,"",IF(OR(D17=$O$1,D17=$P$1,D18=$O$1,D18=$P$1,D19=$O$1,D19=$P$1),0,1)))</f>
        <v>0</v>
      </c>
      <c r="R17" s="2">
        <f>IF($A17&gt;='DB_243way_Regular Symbol'!G$16,"",IF(E17=0,"",IF(OR(E17=$O$1,E17=$P$1,E18=$O$1,E18=$P$1,E19=$O$1,E19=$P$1),0,1)))</f>
        <v>1</v>
      </c>
      <c r="S17" s="128">
        <f>IF($A17&gt;='DB_243way_Regular Symbol'!H$16,"",IF(F17=0,"",IF(OR(F17=$O$1,F17=$P$1,F18=$O$1,F18=$P$1,F19=$O$1,F19=$P$1),0,1)))</f>
        <v>0</v>
      </c>
      <c r="U17" s="342">
        <f>IF($A17&gt;='DB_243way_Regular Symbol'!D$16,"",IF(B17=0,"",IF(OR(B17=$U$1,B17=$V$1,B18=$U$1,B18=$V$1,B19=$U$1,B19=$V$1),0,1)))</f>
        <v>0</v>
      </c>
      <c r="V17" s="2">
        <f>IF($A17&gt;='DB_243way_Regular Symbol'!E$16,"",IF(C17=0,"",IF(OR(C17=$U$1,C17=$V$1,C18=$U$1,C18=$V$1,C19=$U$1,C19=$V$1),0,1)))</f>
        <v>0</v>
      </c>
      <c r="W17" s="2">
        <f>IF($A17&gt;='DB_243way_Regular Symbol'!F$16,"",IF(D17=0,"",IF(OR(D17=$U$1,D17=$V$1,D18=$U$1,D18=$V$1,D19=$U$1,D19=$V$1),0,1)))</f>
        <v>0</v>
      </c>
      <c r="X17" s="2">
        <f>IF($A17&gt;='DB_243way_Regular Symbol'!G$16,"",IF(E17=0,"",IF(OR(E17=$U$1,E17=$V$1,E18=$U$1,E18=$V$1,E19=$U$1,E19=$V$1),0,1)))</f>
        <v>1</v>
      </c>
      <c r="Y17" s="128">
        <f>IF($A17&gt;='DB_243way_Regular Symbol'!H$16,"",IF(F17=0,"",IF(OR(F17=$U$1,F17=$V$1,F18=$U$1,F18=$V$1,F19=$U$1,F19=$V$1),0,1)))</f>
        <v>1</v>
      </c>
      <c r="AA17" s="342">
        <f>IF($A17&gt;='DB_243way_Regular Symbol'!D$16,"",IF(B17=0,"",IF(OR(B17=$AA$1,B17=$AB$1,B18=$AA$1,B18=$AB$1,B19=$AA$1,,B19=$AB$1),0,1)))</f>
        <v>1</v>
      </c>
      <c r="AB17" s="2">
        <f>IF($A17&gt;='DB_243way_Regular Symbol'!E$16,"",IF(C17=0,"",IF(OR(C17=$AA$1,C17=$AB$1,C18=$AA$1,C18=$AB$1,C19=$AA$1,,C19=$AB$1),0,1)))</f>
        <v>0</v>
      </c>
      <c r="AC17" s="2">
        <f>IF($A17&gt;='DB_243way_Regular Symbol'!F$16,"",IF(D17=0,"",IF(OR(D17=$AA$1,D17=$AB$1,D18=$AA$1,D18=$AB$1,D19=$AA$1,,D19=$AB$1),0,1)))</f>
        <v>1</v>
      </c>
      <c r="AD17" s="2">
        <f>IF($A17&gt;='DB_243way_Regular Symbol'!G$16,"",IF(E17=0,"",IF(OR(E17=$AA$1,E17=$AB$1,E18=$AA$1,E18=$AB$1,E19=$AA$1,,E19=$AB$1),0,1)))</f>
        <v>0</v>
      </c>
      <c r="AE17" s="128">
        <f>IF($A17&gt;='DB_243way_Regular Symbol'!H$16,"",IF(F17=0,"",IF(OR(F17=$AA$1,F17=$AB$1,F18=$AA$1,F18=$AB$1,F19=$AA$1,,F19=$AB$1),0,1)))</f>
        <v>1</v>
      </c>
      <c r="AG17" s="342">
        <f>IF($A17&gt;='DB_243way_Regular Symbol'!D$16,"",IF(B17=0,"",IF(OR(B17=$AG$1,B17=$AH$1,B18=$AG$1,B18=$AH$1,B19=$AG$1,B19=$AH$1),0,1)))</f>
        <v>1</v>
      </c>
      <c r="AH17" s="2">
        <f>IF($A17&gt;='DB_243way_Regular Symbol'!E$16,"",IF(C17=0,"",IF(OR(C17=$AG$1,C17=$AH$1,C18=$AG$1,C18=$AH$1,C19=$AG$1,C19=$AH$1),0,1)))</f>
        <v>0</v>
      </c>
      <c r="AI17" s="2">
        <f>IF($A17&gt;='DB_243way_Regular Symbol'!F$16,"",IF(D17=0,"",IF(OR(D17=$AG$1,D17=$AH$1,D18=$AG$1,D18=$AH$1,D19=$AG$1,D19=$AH$1),0,1)))</f>
        <v>1</v>
      </c>
      <c r="AJ17" s="2">
        <f>IF($A17&gt;='DB_243way_Regular Symbol'!G$16,"",IF(E17=0,"",IF(OR(E17=$AG$1,E17=$AH$1,E18=$AG$1,E18=$AH$1,E19=$AG$1,E19=$AH$1),0,1)))</f>
        <v>1</v>
      </c>
      <c r="AK17" s="128">
        <f>IF($A17&gt;='DB_243way_Regular Symbol'!H$16,"",IF(F17=0,"",IF(OR(F17=$AG$1,F17=$AH$1,F18=$AG$1,F18=$AH$1,F19=$AG$1,F19=$AH$1),0,1)))</f>
        <v>0</v>
      </c>
      <c r="AM17" s="342">
        <f>IF($A17&gt;='DB_243way_Regular Symbol'!D$16,"",IF(B17=0,"",IF(OR(B17=$AM$1,B17=$AN$1,B18=$AM$1,B18=$AN$1,B19=$AM$1,B19=$AN$1),0,1)))</f>
        <v>1</v>
      </c>
      <c r="AN17" s="2">
        <f>IF($A17&gt;='DB_243way_Regular Symbol'!E$16,"",IF(C17=0,"",IF(OR(C17=$AM$1,C17=$AN$1,C18=$AM$1,C18=$AN$1,C19=$AM$1,C19=$AN$1),0,1)))</f>
        <v>0</v>
      </c>
      <c r="AO17" s="2">
        <f>IF($A17&gt;='DB_243way_Regular Symbol'!F$16,"",IF(D17=0,"",IF(OR(D17=$AM$1,D17=$AN$1,D18=$AM$1,D18=$AN$1,D19=$AM$1,D19=$AN$1),0,1)))</f>
        <v>1</v>
      </c>
      <c r="AP17" s="2">
        <f>IF($A17&gt;='DB_243way_Regular Symbol'!G$16,"",IF(E17=0,"",IF(OR(E17=$AM$1,E17=$AN$1,E18=$AM$1,E18=$AN$1,E19=$AM$1,E19=$AN$1),0,1)))</f>
        <v>1</v>
      </c>
      <c r="AQ17" s="128">
        <f>IF($A17&gt;='DB_243way_Regular Symbol'!H$16,"",IF(F17=0,"",IF(OR(F17=$AM$1,F17=$AN$1,F18=$AM$1,F18=$AN$1,F19=$AM$1,F19=$AN$1),0,1)))</f>
        <v>0</v>
      </c>
      <c r="AS17" s="342">
        <f>IF($A17&gt;='DB_243way_Regular Symbol'!D$16,"",IF(B17=0,"",IF(OR(B17=$AM$1,B17=$AT$1,B18=$AM$1,B18=$AT$1,B19=$AM$1,B19=$AT$1),0,1)))</f>
        <v>1</v>
      </c>
      <c r="AT17" s="2">
        <f>IF($A17&gt;='DB_243way_Regular Symbol'!E$16,"",IF(C17=0,"",IF(OR(C17=$AM$1,C17=$AT$1,C18=$AM$1,C18=$AT$1,C19=$AM$1,C19=$AT$1),0,1)))</f>
        <v>0</v>
      </c>
      <c r="AU17" s="2">
        <f>IF($A17&gt;='DB_243way_Regular Symbol'!F$16,"",IF(D17=0,"",IF(OR(D17=$AM$1,D17=$AT$1,D18=$AM$1,D18=$AT$1,D19=$AM$1,D19=$AT$1),0,1)))</f>
        <v>1</v>
      </c>
      <c r="AV17" s="2">
        <f>IF($A17&gt;='DB_243way_Regular Symbol'!G$16,"",IF(E17=0,"",IF(OR(E17=$AM$1,E17=$AT$1,E18=$AM$1,E18=$AT$1,E19=$AM$1,E19=$AT$1),0,1)))</f>
        <v>1</v>
      </c>
      <c r="AW17" s="128">
        <f>IF($A17&gt;='DB_243way_Regular Symbol'!H$16,"",IF(F17=0,"",IF(OR(F17=$AM$1,F17=$AT$1,F18=$AM$1,F18=$AT$1,F19=$AM$1,F19=$AT$1),0,1)))</f>
        <v>1</v>
      </c>
      <c r="AY17" s="342"/>
      <c r="AZ17" s="2"/>
      <c r="BA17" s="2">
        <f>IF($A17&gt;='DB_243way_Regular Symbol'!F$16,"",COUNTIF(D17:D19,$AZ$1))</f>
        <v>0</v>
      </c>
      <c r="BB17" s="2">
        <f>IF($A17&gt;='DB_243way_Regular Symbol'!G$16,"",COUNTIF(E17:E19,$AZ$1))</f>
        <v>0</v>
      </c>
      <c r="BC17" s="2">
        <f>IF($A17&gt;='DB_243way_Regular Symbol'!H$16,"",COUNTIF(F17:F19,$AZ$1))</f>
        <v>0</v>
      </c>
      <c r="BE17" s="342">
        <f>IF($A17&gt;='DB_243way_Regular Symbol'!D$16,"",IF(B17=0,"",IF(OR(B17=$AM$1,B17=$BF$1,B18=$AM$1,B18=$BF$1,B19=$AM$1,B19=$BF$1),1,0)))</f>
        <v>0</v>
      </c>
      <c r="BF17" s="342">
        <f>IF($A17&gt;='DB_243way_Regular Symbol'!E$16,"",IF(C17=0,"",IF(OR(C17=$AM$1,C17=$BF$1,C18=$AM$1,C18=$BF$1,C19=$AM$1,C19=$BF$1),1,0)))</f>
        <v>1</v>
      </c>
      <c r="BG17" s="342">
        <f>IF($A17&gt;='DB_243way_Regular Symbol'!F$16,"",IF(D17=0,"",IF(OR(D17=$AM$1,D17=$BF$1,D18=$AM$1,D18=$BF$1,D19=$AM$1,D19=$BF$1),1,0)))</f>
        <v>0</v>
      </c>
      <c r="BH17" s="342">
        <f>IF($A17&gt;='DB_243way_Regular Symbol'!G$16,"",IF(E17=0,"",IF(OR(E17=$AM$1,E17=$BF$1,E18=$AM$1,E18=$BF$1,E19=$AM$1,E19=$BF$1),1,0)))</f>
        <v>0</v>
      </c>
      <c r="BI17" s="342">
        <f>IF($A17&gt;='DB_243way_Regular Symbol'!H$16,"",IF(F17=0,"",IF(OR(F17=$AM$1,F17=$BF$1,F18=$AM$1,F18=$BF$1,F19=$AM$1,F19=$BF$1),1,0)))</f>
        <v>0</v>
      </c>
      <c r="BK17" s="342">
        <f>IF($A17&gt;='DB_243way_Regular Symbol'!D$16,"",IF(B17=0,"",IF(OR(B17=$AM$1,B17=$BL$1,B18=$AM$1,B18=$BL$1,B19=$AM$1,B19=$BL$1),0,1)))</f>
        <v>1</v>
      </c>
      <c r="BL17" s="2">
        <f>IF($A17&gt;='DB_243way_Regular Symbol'!E$16,"",IF(C17=0,"",IF(OR(C17=$AM$1,C17=$BL$1,C18=$AM$1,C18=$BL$1,C19=$AM$1,C19=$BL$1),0,1)))</f>
        <v>0</v>
      </c>
      <c r="BM17" s="2">
        <f>IF($A17&gt;='DB_243way_Regular Symbol'!F$16,"",IF(D17=0,"",IF(OR(D17=$AM$1,D17=$BL$1,D18=$AM$1,D18=$BL$1,D19=$AM$1,D19=$BL$1),0,1)))</f>
        <v>1</v>
      </c>
      <c r="BN17" s="2">
        <f>IF($A17&gt;='DB_243way_Regular Symbol'!G$16,"",IF(E17=0,"",IF(OR(E17=$AM$1,E17=$BL$1,E18=$AM$1,E18=$BL$1,E19=$AM$1,E19=$BL$1),0,1)))</f>
        <v>1</v>
      </c>
      <c r="BO17" s="128">
        <f>IF($A17&gt;='DB_243way_Regular Symbol'!H$16,"",IF(F17=0,"",IF(OR(F17=$AM$1,F17=$BL$1,F18=$AM$1,F18=$BL$1,F19=$AM$1,F19=$BL$1),0,1)))</f>
        <v>1</v>
      </c>
      <c r="BQ17" s="2">
        <f>IF($A17&gt;='DB_243way_Regular Symbol'!D$16,"",IF(B17=0,"",IF(OR(B17=$BQ$1,B17=$BR$1,B18=$BQ$1,B18=$BR$1,B19=$BQ$1,B19=$BR$1),0,1)))</f>
        <v>1</v>
      </c>
      <c r="BR17" s="2">
        <f>IF($A17&gt;='DB_243way_Regular Symbol'!E$16,"",IF(C17=0,"",IF(OR(C17=$BQ$1,C17=$BR$1,C18=$BQ$1,C18=$BR$1,C19=$BQ$1,C19=$BR$1),0,1)))</f>
        <v>0</v>
      </c>
      <c r="BS17" s="2">
        <f>IF($A17&gt;='DB_243way_Regular Symbol'!F$16,"",IF(D17=0,"",IF(OR(D17=$BQ$1,D17=$BR$1,D18=$BQ$1,D18=$BR$1,D19=$BQ$1,D19=$BR$1),0,1)))</f>
        <v>1</v>
      </c>
      <c r="BT17" s="2">
        <f>IF($A17&gt;='DB_243way_Regular Symbol'!G$16,"",IF(E17=0,"",IF(OR(E17=$BQ$1,E17=$BR$1,E18=$BQ$1,E18=$BR$1,E19=$BQ$1,E19=$BR$1),0,1)))</f>
        <v>1</v>
      </c>
      <c r="BU17" s="2">
        <f>IF($A17&gt;='DB_243way_Regular Symbol'!H$16,"",IF(F17=0,"",IF(OR(F17=$BQ$1,F17=$BR$1,F18=$BQ$1,F18=$BR$1,F19=$BQ$1,F19=$BR$1),0,1)))</f>
        <v>1</v>
      </c>
      <c r="BW17" s="2">
        <f>IF($A17&gt;='DB_243way_Regular Symbol'!D$16,"",IF(B17=0,"",IF(OR(B17=$BW$1,B18=$BW$1,B19=$BW$1,B17=$BX$1,B18=$BX$1,B19=$BX$1),0,1)))</f>
        <v>1</v>
      </c>
      <c r="BX17" s="2">
        <f>IF($A17&gt;='DB_243way_Regular Symbol'!E$16,"",IF(C17=0,"",IF(OR(C17=$BW$1,C18=$BW$1,C19=$BW$1,C17=$BX$1,C18=$BX$1,C19=$BX$1),0,1)))</f>
        <v>0</v>
      </c>
      <c r="BY17" s="2">
        <f>IF($A17&gt;='DB_243way_Regular Symbol'!F$16,"",IF(D17=0,"",IF(OR(D17=$BW$1,D18=$BW$1,D19=$BW$1,D17=$BX$1,D18=$BX$1,D19=$BX$1),0,1)))</f>
        <v>1</v>
      </c>
      <c r="BZ17" s="2">
        <f>IF($A17&gt;='DB_243way_Regular Symbol'!G$16,"",IF(E17=0,"",IF(OR(E17=$BW$1,E18=$BW$1,E19=$BW$1,E17=$BX$1,E18=$BX$1,E19=$BX$1),0,1)))</f>
        <v>1</v>
      </c>
      <c r="CA17" s="2">
        <f>IF($A17&gt;='DB_243way_Regular Symbol'!H$16,"",IF(F17=0,"",IF(OR(F17=$BW$1,F18=$BW$1,F19=$BW$1,F17=$BX$1,F18=$BX$1,F19=$BX$1),0,1)))</f>
        <v>1</v>
      </c>
      <c r="CC17" s="2">
        <f>IF($A17&gt;='DB_243way_Regular Symbol'!D$16,"",IF(B17=0,"",IF(OR(B17=$BW$1,B18=$BW$1,B19=$BW$1,B17=$CD$1,B18=$CD$1,B19=$CD$1),0,1)))</f>
        <v>1</v>
      </c>
      <c r="CD17" s="2">
        <f>IF($A17&gt;='DB_243way_Regular Symbol'!E$16,"",IF(C17=0,"",IF(OR(C17=$BW$1,C18=$BW$1,C19=$BW$1,C17=$CD$1,C18=$CD$1,C19=$CD$1),0,1)))</f>
        <v>0</v>
      </c>
      <c r="CE17" s="2">
        <f>IF($A17&gt;='DB_243way_Regular Symbol'!F$16,"",IF(D17=0,"",IF(OR(D17=$BW$1,D18=$BW$1,D19=$BW$1,D17=$CD$1,D18=$CD$1,D19=$CD$1),0,1)))</f>
        <v>1</v>
      </c>
      <c r="CF17" s="2">
        <f>IF($A17&gt;='DB_243way_Regular Symbol'!G$16,"",IF(E17=0,"",IF(OR(E17=$BW$1,E18=$BW$1,E19=$BW$1,E17=$CD$1,E18=$CD$1,E19=$CD$1),0,1)))</f>
        <v>0</v>
      </c>
      <c r="CG17" s="2">
        <f>IF($A17&gt;='DB_243way_Regular Symbol'!H$16,"",IF(F17=0,"",IF(OR(F17=$BW$1,F18=$BW$1,F19=$BW$1,F17=$CD$1,F18=$CD$1,F19=$CD$1),0,1)))</f>
        <v>1</v>
      </c>
      <c r="CI17" s="2">
        <f>IF($A17&gt;='DB_243way_Regular Symbol'!D$16,"",IF(B17=0,"",IF(OR(B17=$BW$1,B18=$BW$1,B19=$BW$1,B17=$CJ$1,B18=$CJ$1,B19=$CJ$1),0,1)))</f>
        <v>1</v>
      </c>
      <c r="CJ17" s="2">
        <f>IF($A17&gt;='DB_243way_Regular Symbol'!E$16,"",IF(C17=0,"",IF(OR(C17=$BW$1,C18=$BW$1,C19=$BW$1,C17=$CJ$1,C18=$CJ$1,C19=$CJ$1),0,1)))</f>
        <v>0</v>
      </c>
      <c r="CK17" s="2">
        <f>IF($A17&gt;='DB_243way_Regular Symbol'!F$16,"",IF(D17=0,"",IF(OR(D17=$BW$1,D18=$BW$1,D19=$BW$1,D17=$CJ$1,D18=$CJ$1,D19=$CJ$1),0,1)))</f>
        <v>0</v>
      </c>
      <c r="CL17" s="2">
        <f>IF($A17&gt;='DB_243way_Regular Symbol'!G$16,"",IF(E17=0,"",IF(OR(E17=$BW$1,E18=$BW$1,E19=$BW$1,E17=$CJ$1,E18=$CJ$1,E19=$CJ$1),0,1)))</f>
        <v>0</v>
      </c>
      <c r="CM17" s="2">
        <f>IF($A17&gt;='DB_243way_Regular Symbol'!H$16,"",IF(F17=0,"",IF(OR(F17=$BW$1,F18=$BW$1,F19=$BW$1,F17=$CJ$1,F18=$CJ$1,F19=$CJ$1),0,1)))</f>
        <v>1</v>
      </c>
      <c r="CO17" s="2">
        <f>IF($A17&gt;='DB_243way_Regular Symbol'!D$16,"",IF(B17=0,"",IF(OR(B17=$BW$1,B18=$BW$1,B19=$BW$1,B17=$CP$1,B18=$CP$1,B19=$CP$1),0,1)))</f>
        <v>0</v>
      </c>
      <c r="CP17" s="2">
        <f>IF($A17&gt;='DB_243way_Regular Symbol'!E$16,"",IF(C17=0,"",IF(OR(C17=$BW$1,C18=$BW$1,C19=$BW$1,C17=$CP$1,C18=$CP$1,C19=$CP$1),0,1)))</f>
        <v>0</v>
      </c>
      <c r="CQ17" s="2">
        <f>IF($A17&gt;='DB_243way_Regular Symbol'!F$16,"",IF(D17=0,"",IF(OR(D17=$BW$1,D18=$BW$1,D19=$BW$1,D17=$CP$1,D18=$CP$1,D19=$CP$1),0,1)))</f>
        <v>1</v>
      </c>
      <c r="CR17" s="2">
        <f>IF($A17&gt;='DB_243way_Regular Symbol'!G$16,"",IF(E17=0,"",IF(OR(E17=$BW$1,E18=$BW$1,E19=$BW$1,E17=$CP$1,E18=$CP$1,E19=$CP$1),0,1)))</f>
        <v>1</v>
      </c>
      <c r="CS17" s="2">
        <f>IF($A17&gt;='DB_243way_Regular Symbol'!H$16,"",IF(F17=0,"",IF(OR(F17=$BW$1,F18=$BW$1,F19=$BW$1,F17=$CP$1,F18=$CP$1,F19=$CP$1),0,1)))</f>
        <v>1</v>
      </c>
      <c r="CU17" s="2">
        <f>IF($A17&gt;='DB_243way_Regular Symbol'!D$16,"",IF(B17=0,"",IF(OR(B17=$BW$1,B18=$BW$1,B19=$BW$1,B17=$CV$1,B18=$CV$1,B19=$CV$1),0,1)))</f>
        <v>0</v>
      </c>
      <c r="CV17" s="2">
        <f>IF($A17&gt;='DB_243way_Regular Symbol'!E$16,"",IF(C17=0,"",IF(OR(C17=$BW$1,C18=$BW$1,C19=$BW$1,C17=$CV$1,C18=$CV$1,C19=$CV$1),0,1)))</f>
        <v>0</v>
      </c>
      <c r="CW17" s="2">
        <f>IF($A17&gt;='DB_243way_Regular Symbol'!F$16,"",IF(D17=0,"",IF(OR(D17=$BW$1,D18=$BW$1,D19=$BW$1,D17=$CV$1,D18=$CV$1,D19=$CV$1),0,1)))</f>
        <v>1</v>
      </c>
      <c r="CX17" s="2">
        <f>IF($A17&gt;='DB_243way_Regular Symbol'!G$16,"",IF(E17=0,"",IF(OR(E17=$BW$1,E18=$BW$1,E19=$BW$1,E17=$CV$1,E18=$CV$1,E19=$CV$1),0,1)))</f>
        <v>1</v>
      </c>
      <c r="CY17" s="2">
        <f>IF($A17&gt;='DB_243way_Regular Symbol'!H$16,"",IF(F17=0,"",IF(OR(F17=$BW$1,F18=$BW$1,F19=$BW$1,F17=$CV$1,F18=$CV$1,F19=$CV$1),0,1)))</f>
        <v>1</v>
      </c>
    </row>
    <row r="18" spans="1:103">
      <c r="A18" s="341">
        <f>IF('DB_243way_Regular Symbol'!L17="","",'DB_243way_Regular Symbol'!L17)</f>
        <v>14</v>
      </c>
      <c r="B18" s="184" t="str">
        <f>IF('DB_243way_Regular Symbol'!M17="",
IF($A18-'DB_243way_Regular Symbol'!D$16&gt;='DB_243way_RegularＸ_W()'!B$2-1,"",VLOOKUP($A18-'DB_243way_Regular Symbol'!D$16,'DB_243way_Regular Symbol'!$L$3:$Q$250,'DB_243way_RegularＸ_W()'!B$3+1,FALSE)),
'DB_243way_Regular Symbol'!M17)</f>
        <v>M2</v>
      </c>
      <c r="C18" s="184" t="str">
        <f>IF('DB_243way_Regular Symbol'!N17="",
IF($A18-'DB_243way_Regular Symbol'!E$16&gt;='DB_243way_RegularＸ_W()'!C$2-1,"",VLOOKUP($A18-'DB_243way_Regular Symbol'!E$16,'DB_243way_Regular Symbol'!$L$3:$Q$250,'DB_243way_RegularＸ_W()'!C$3+1,FALSE)),
'DB_243way_Regular Symbol'!N17)</f>
        <v>K</v>
      </c>
      <c r="D18" s="184" t="str">
        <f>IF('DB_243way_Regular Symbol'!O17="",
IF($A18-'DB_243way_Regular Symbol'!F$16&gt;='DB_243way_RegularＸ_W()'!D$2-1,"",VLOOKUP($A18-'DB_243way_Regular Symbol'!F$16,'DB_243way_Regular Symbol'!$L$3:$Q$250,'DB_243way_RegularＸ_W()'!D$3+1,FALSE)),
'DB_243way_Regular Symbol'!O17)</f>
        <v>M2</v>
      </c>
      <c r="E18" s="184" t="str">
        <f>IF('DB_243way_Regular Symbol'!P17="",
IF($A18-'DB_243way_Regular Symbol'!G$16&gt;='DB_243way_RegularＸ_W()'!E$2-1,"",VLOOKUP($A18-'DB_243way_Regular Symbol'!G$16,'DB_243way_Regular Symbol'!$L$3:$Q$250,'DB_243way_RegularＸ_W()'!E$3+1,FALSE)),
'DB_243way_Regular Symbol'!P17)</f>
        <v>M3</v>
      </c>
      <c r="F18" s="184" t="str">
        <f>IF('DB_243way_Regular Symbol'!Q17="",
IF($A18-'DB_243way_Regular Symbol'!H$16&gt;='DB_243way_RegularＸ_W()'!F$2-1,"",VLOOKUP($A18-'DB_243way_Regular Symbol'!H$16,'DB_243way_Regular Symbol'!$L$3:$Q$250,'DB_243way_RegularＸ_W()'!F$3+1,FALSE)),
'DB_243way_Regular Symbol'!Q17)</f>
        <v>M1</v>
      </c>
      <c r="O18" s="342">
        <f>IF($A18&gt;='DB_243way_Regular Symbol'!D$16,"",IF(B18=0,"",IF(OR(B18=$O$1,B18=$P$1,B19=$O$1,B19=$P$1,B20=$O$1,B20=$P$1),0,1)))</f>
        <v>1</v>
      </c>
      <c r="P18" s="2">
        <f>IF($A18&gt;='DB_243way_Regular Symbol'!E$16,"",IF(C18=0,"",IF(OR(C18=$O$1,C18=$P$1,C19=$O$1,C19=$P$1,C20=$O$1,C20=$P$1),0,1)))</f>
        <v>0</v>
      </c>
      <c r="Q18" s="2">
        <f>IF($A18&gt;='DB_243way_Regular Symbol'!F$16,"",IF(D18=0,"",IF(OR(D18=$O$1,D18=$P$1,D19=$O$1,D19=$P$1,D20=$O$1,D20=$P$1),0,1)))</f>
        <v>0</v>
      </c>
      <c r="R18" s="2">
        <f>IF($A18&gt;='DB_243way_Regular Symbol'!G$16,"",IF(E18=0,"",IF(OR(E18=$O$1,E18=$P$1,E19=$O$1,E19=$P$1,E20=$O$1,E20=$P$1),0,1)))</f>
        <v>1</v>
      </c>
      <c r="S18" s="128">
        <f>IF($A18&gt;='DB_243way_Regular Symbol'!H$16,"",IF(F18=0,"",IF(OR(F18=$O$1,F18=$P$1,F19=$O$1,F19=$P$1,F20=$O$1,F20=$P$1),0,1)))</f>
        <v>0</v>
      </c>
      <c r="U18" s="342">
        <f>IF($A18&gt;='DB_243way_Regular Symbol'!D$16,"",IF(B18=0,"",IF(OR(B18=$U$1,B18=$V$1,B19=$U$1,B19=$V$1,B20=$U$1,B20=$V$1),0,1)))</f>
        <v>0</v>
      </c>
      <c r="V18" s="2">
        <f>IF($A18&gt;='DB_243way_Regular Symbol'!E$16,"",IF(C18=0,"",IF(OR(C18=$U$1,C18=$V$1,C19=$U$1,C19=$V$1,C20=$U$1,C20=$V$1),0,1)))</f>
        <v>0</v>
      </c>
      <c r="W18" s="2">
        <f>IF($A18&gt;='DB_243way_Regular Symbol'!F$16,"",IF(D18=0,"",IF(OR(D18=$U$1,D18=$V$1,D19=$U$1,D19=$V$1,D20=$U$1,D20=$V$1),0,1)))</f>
        <v>0</v>
      </c>
      <c r="X18" s="2">
        <f>IF($A18&gt;='DB_243way_Regular Symbol'!G$16,"",IF(E18=0,"",IF(OR(E18=$U$1,E18=$V$1,E19=$U$1,E19=$V$1,E20=$U$1,E20=$V$1),0,1)))</f>
        <v>0</v>
      </c>
      <c r="Y18" s="128">
        <f>IF($A18&gt;='DB_243way_Regular Symbol'!H$16,"",IF(F18=0,"",IF(OR(F18=$U$1,F18=$V$1,F19=$U$1,F19=$V$1,F20=$U$1,F20=$V$1),0,1)))</f>
        <v>1</v>
      </c>
      <c r="AA18" s="342">
        <f>IF($A18&gt;='DB_243way_Regular Symbol'!D$16,"",IF(B18=0,"",IF(OR(B18=$AA$1,B18=$AB$1,B19=$AA$1,B19=$AB$1,B20=$AA$1,,B20=$AB$1),0,1)))</f>
        <v>1</v>
      </c>
      <c r="AB18" s="2">
        <f>IF($A18&gt;='DB_243way_Regular Symbol'!E$16,"",IF(C18=0,"",IF(OR(C18=$AA$1,C18=$AB$1,C19=$AA$1,C19=$AB$1,C20=$AA$1,,C20=$AB$1),0,1)))</f>
        <v>0</v>
      </c>
      <c r="AC18" s="2">
        <f>IF($A18&gt;='DB_243way_Regular Symbol'!F$16,"",IF(D18=0,"",IF(OR(D18=$AA$1,D18=$AB$1,D19=$AA$1,D19=$AB$1,D20=$AA$1,,D20=$AB$1),0,1)))</f>
        <v>0</v>
      </c>
      <c r="AD18" s="2">
        <f>IF($A18&gt;='DB_243way_Regular Symbol'!G$16,"",IF(E18=0,"",IF(OR(E18=$AA$1,E18=$AB$1,E19=$AA$1,E19=$AB$1,E20=$AA$1,,E20=$AB$1),0,1)))</f>
        <v>0</v>
      </c>
      <c r="AE18" s="128">
        <f>IF($A18&gt;='DB_243way_Regular Symbol'!H$16,"",IF(F18=0,"",IF(OR(F18=$AA$1,F18=$AB$1,F19=$AA$1,F19=$AB$1,F20=$AA$1,,F20=$AB$1),0,1)))</f>
        <v>1</v>
      </c>
      <c r="AG18" s="342">
        <f>IF($A18&gt;='DB_243way_Regular Symbol'!D$16,"",IF(B18=0,"",IF(OR(B18=$AG$1,B18=$AH$1,B19=$AG$1,B19=$AH$1,B20=$AG$1,B20=$AH$1),0,1)))</f>
        <v>1</v>
      </c>
      <c r="AH18" s="2">
        <f>IF($A18&gt;='DB_243way_Regular Symbol'!E$16,"",IF(C18=0,"",IF(OR(C18=$AG$1,C18=$AH$1,C19=$AG$1,C19=$AH$1,C20=$AG$1,C20=$AH$1),0,1)))</f>
        <v>0</v>
      </c>
      <c r="AI18" s="2">
        <f>IF($A18&gt;='DB_243way_Regular Symbol'!F$16,"",IF(D18=0,"",IF(OR(D18=$AG$1,D18=$AH$1,D19=$AG$1,D19=$AH$1,D20=$AG$1,D20=$AH$1),0,1)))</f>
        <v>1</v>
      </c>
      <c r="AJ18" s="2">
        <f>IF($A18&gt;='DB_243way_Regular Symbol'!G$16,"",IF(E18=0,"",IF(OR(E18=$AG$1,E18=$AH$1,E19=$AG$1,E19=$AH$1,E20=$AG$1,E20=$AH$1),0,1)))</f>
        <v>1</v>
      </c>
      <c r="AK18" s="128">
        <f>IF($A18&gt;='DB_243way_Regular Symbol'!H$16,"",IF(F18=0,"",IF(OR(F18=$AG$1,F18=$AH$1,F19=$AG$1,F19=$AH$1,F20=$AG$1,F20=$AH$1),0,1)))</f>
        <v>1</v>
      </c>
      <c r="AM18" s="342">
        <f>IF($A18&gt;='DB_243way_Regular Symbol'!D$16,"",IF(B18=0,"",IF(OR(B18=$AM$1,B18=$AN$1,B19=$AM$1,B19=$AN$1,B20=$AM$1,B20=$AN$1),0,1)))</f>
        <v>1</v>
      </c>
      <c r="AN18" s="2">
        <f>IF($A18&gt;='DB_243way_Regular Symbol'!E$16,"",IF(C18=0,"",IF(OR(C18=$AM$1,C18=$AN$1,C19=$AM$1,C19=$AN$1,C20=$AM$1,C20=$AN$1),0,1)))</f>
        <v>0</v>
      </c>
      <c r="AO18" s="2">
        <f>IF($A18&gt;='DB_243way_Regular Symbol'!F$16,"",IF(D18=0,"",IF(OR(D18=$AM$1,D18=$AN$1,D19=$AM$1,D19=$AN$1,D20=$AM$1,D20=$AN$1),0,1)))</f>
        <v>1</v>
      </c>
      <c r="AP18" s="2">
        <f>IF($A18&gt;='DB_243way_Regular Symbol'!G$16,"",IF(E18=0,"",IF(OR(E18=$AM$1,E18=$AN$1,E19=$AM$1,E19=$AN$1,E20=$AM$1,E20=$AN$1),0,1)))</f>
        <v>1</v>
      </c>
      <c r="AQ18" s="128">
        <f>IF($A18&gt;='DB_243way_Regular Symbol'!H$16,"",IF(F18=0,"",IF(OR(F18=$AM$1,F18=$AN$1,F19=$AM$1,F19=$AN$1,F20=$AM$1,F20=$AN$1),0,1)))</f>
        <v>0</v>
      </c>
      <c r="AS18" s="342">
        <f>IF($A18&gt;='DB_243way_Regular Symbol'!D$16,"",IF(B18=0,"",IF(OR(B18=$AM$1,B18=$AT$1,B19=$AM$1,B19=$AT$1,B20=$AM$1,B20=$AT$1),0,1)))</f>
        <v>1</v>
      </c>
      <c r="AT18" s="2">
        <f>IF($A18&gt;='DB_243way_Regular Symbol'!E$16,"",IF(C18=0,"",IF(OR(C18=$AM$1,C18=$AT$1,C19=$AM$1,C19=$AT$1,C20=$AM$1,C20=$AT$1),0,1)))</f>
        <v>0</v>
      </c>
      <c r="AU18" s="2">
        <f>IF($A18&gt;='DB_243way_Regular Symbol'!F$16,"",IF(D18=0,"",IF(OR(D18=$AM$1,D18=$AT$1,D19=$AM$1,D19=$AT$1,D20=$AM$1,D20=$AT$1),0,1)))</f>
        <v>1</v>
      </c>
      <c r="AV18" s="2">
        <f>IF($A18&gt;='DB_243way_Regular Symbol'!G$16,"",IF(E18=0,"",IF(OR(E18=$AM$1,E18=$AT$1,E19=$AM$1,E19=$AT$1,E20=$AM$1,E20=$AT$1),0,1)))</f>
        <v>1</v>
      </c>
      <c r="AW18" s="128">
        <f>IF($A18&gt;='DB_243way_Regular Symbol'!H$16,"",IF(F18=0,"",IF(OR(F18=$AM$1,F18=$AT$1,F19=$AM$1,F19=$AT$1,F20=$AM$1,F20=$AT$1),0,1)))</f>
        <v>1</v>
      </c>
      <c r="AY18" s="342"/>
      <c r="AZ18" s="2"/>
      <c r="BA18" s="2">
        <f>IF($A18&gt;='DB_243way_Regular Symbol'!F$16,"",COUNTIF(D18:D20,$AZ$1))</f>
        <v>0</v>
      </c>
      <c r="BB18" s="2">
        <f>IF($A18&gt;='DB_243way_Regular Symbol'!G$16,"",COUNTIF(E18:E20,$AZ$1))</f>
        <v>0</v>
      </c>
      <c r="BC18" s="2">
        <f>IF($A18&gt;='DB_243way_Regular Symbol'!H$16,"",COUNTIF(F18:F20,$AZ$1))</f>
        <v>0</v>
      </c>
      <c r="BE18" s="342">
        <f>IF($A18&gt;='DB_243way_Regular Symbol'!D$16,"",IF(B18=0,"",IF(OR(B18=$AM$1,B18=$BF$1,B19=$AM$1,B19=$BF$1,B20=$AM$1,B20=$BF$1),1,0)))</f>
        <v>0</v>
      </c>
      <c r="BF18" s="342">
        <f>IF($A18&gt;='DB_243way_Regular Symbol'!E$16,"",IF(C18=0,"",IF(OR(C18=$AM$1,C18=$BF$1,C19=$AM$1,C19=$BF$1,C20=$AM$1,C20=$BF$1),1,0)))</f>
        <v>1</v>
      </c>
      <c r="BG18" s="342">
        <f>IF($A18&gt;='DB_243way_Regular Symbol'!F$16,"",IF(D18=0,"",IF(OR(D18=$AM$1,D18=$BF$1,D19=$AM$1,D19=$BF$1,D20=$AM$1,D20=$BF$1),1,0)))</f>
        <v>0</v>
      </c>
      <c r="BH18" s="342">
        <f>IF($A18&gt;='DB_243way_Regular Symbol'!G$16,"",IF(E18=0,"",IF(OR(E18=$AM$1,E18=$BF$1,E19=$AM$1,E19=$BF$1,E20=$AM$1,E20=$BF$1),1,0)))</f>
        <v>0</v>
      </c>
      <c r="BI18" s="342">
        <f>IF($A18&gt;='DB_243way_Regular Symbol'!H$16,"",IF(F18=0,"",IF(OR(F18=$AM$1,F18=$BF$1,F19=$AM$1,F19=$BF$1,F20=$AM$1,F20=$BF$1),1,0)))</f>
        <v>0</v>
      </c>
      <c r="BK18" s="342">
        <f>IF($A18&gt;='DB_243way_Regular Symbol'!D$16,"",IF(B18=0,"",IF(OR(B18=$AM$1,B18=$BL$1,B19=$AM$1,B19=$BL$1,B20=$AM$1,B20=$BL$1),0,1)))</f>
        <v>1</v>
      </c>
      <c r="BL18" s="2">
        <f>IF($A18&gt;='DB_243way_Regular Symbol'!E$16,"",IF(C18=0,"",IF(OR(C18=$AM$1,C18=$BL$1,C19=$AM$1,C19=$BL$1,C20=$AM$1,C20=$BL$1),0,1)))</f>
        <v>0</v>
      </c>
      <c r="BM18" s="2">
        <f>IF($A18&gt;='DB_243way_Regular Symbol'!F$16,"",IF(D18=0,"",IF(OR(D18=$AM$1,D18=$BL$1,D19=$AM$1,D19=$BL$1,D20=$AM$1,D20=$BL$1),0,1)))</f>
        <v>1</v>
      </c>
      <c r="BN18" s="2">
        <f>IF($A18&gt;='DB_243way_Regular Symbol'!G$16,"",IF(E18=0,"",IF(OR(E18=$AM$1,E18=$BL$1,E19=$AM$1,E19=$BL$1,E20=$AM$1,E20=$BL$1),0,1)))</f>
        <v>1</v>
      </c>
      <c r="BO18" s="128">
        <f>IF($A18&gt;='DB_243way_Regular Symbol'!H$16,"",IF(F18=0,"",IF(OR(F18=$AM$1,F18=$BL$1,F19=$AM$1,F19=$BL$1,F20=$AM$1,F20=$BL$1),0,1)))</f>
        <v>1</v>
      </c>
      <c r="BQ18" s="2">
        <f>IF($A18&gt;='DB_243way_Regular Symbol'!D$16,"",IF(B18=0,"",IF(OR(B18=$BQ$1,B18=$BR$1,B19=$BQ$1,B19=$BR$1,B20=$BQ$1,B20=$BR$1),0,1)))</f>
        <v>1</v>
      </c>
      <c r="BR18" s="2">
        <f>IF($A18&gt;='DB_243way_Regular Symbol'!E$16,"",IF(C18=0,"",IF(OR(C18=$BQ$1,C18=$BR$1,C19=$BQ$1,C19=$BR$1,C20=$BQ$1,C20=$BR$1),0,1)))</f>
        <v>0</v>
      </c>
      <c r="BS18" s="2">
        <f>IF($A18&gt;='DB_243way_Regular Symbol'!F$16,"",IF(D18=0,"",IF(OR(D18=$BQ$1,D18=$BR$1,D19=$BQ$1,D19=$BR$1,D20=$BQ$1,D20=$BR$1),0,1)))</f>
        <v>1</v>
      </c>
      <c r="BT18" s="2">
        <f>IF($A18&gt;='DB_243way_Regular Symbol'!G$16,"",IF(E18=0,"",IF(OR(E18=$BQ$1,E18=$BR$1,E19=$BQ$1,E19=$BR$1,E20=$BQ$1,E20=$BR$1),0,1)))</f>
        <v>1</v>
      </c>
      <c r="BU18" s="2">
        <f>IF($A18&gt;='DB_243way_Regular Symbol'!H$16,"",IF(F18=0,"",IF(OR(F18=$BQ$1,F18=$BR$1,F19=$BQ$1,F19=$BR$1,F20=$BQ$1,F20=$BR$1),0,1)))</f>
        <v>1</v>
      </c>
      <c r="BW18" s="2">
        <f>IF($A18&gt;='DB_243way_Regular Symbol'!D$16,"",IF(B18=0,"",IF(OR(B18=$BW$1,B19=$BW$1,B20=$BW$1,B18=$BX$1,B19=$BX$1,B20=$BX$1),0,1)))</f>
        <v>1</v>
      </c>
      <c r="BX18" s="2">
        <f>IF($A18&gt;='DB_243way_Regular Symbol'!E$16,"",IF(C18=0,"",IF(OR(C18=$BW$1,C19=$BW$1,C20=$BW$1,C18=$BX$1,C19=$BX$1,C20=$BX$1),0,1)))</f>
        <v>0</v>
      </c>
      <c r="BY18" s="2">
        <f>IF($A18&gt;='DB_243way_Regular Symbol'!F$16,"",IF(D18=0,"",IF(OR(D18=$BW$1,D19=$BW$1,D20=$BW$1,D18=$BX$1,D19=$BX$1,D20=$BX$1),0,1)))</f>
        <v>1</v>
      </c>
      <c r="BZ18" s="2">
        <f>IF($A18&gt;='DB_243way_Regular Symbol'!G$16,"",IF(E18=0,"",IF(OR(E18=$BW$1,E19=$BW$1,E20=$BW$1,E18=$BX$1,E19=$BX$1,E20=$BX$1),0,1)))</f>
        <v>1</v>
      </c>
      <c r="CA18" s="2">
        <f>IF($A18&gt;='DB_243way_Regular Symbol'!H$16,"",IF(F18=0,"",IF(OR(F18=$BW$1,F19=$BW$1,F20=$BW$1,F18=$BX$1,F19=$BX$1,F20=$BX$1),0,1)))</f>
        <v>1</v>
      </c>
      <c r="CC18" s="2">
        <f>IF($A18&gt;='DB_243way_Regular Symbol'!D$16,"",IF(B18=0,"",IF(OR(B18=$BW$1,B19=$BW$1,B20=$BW$1,B18=$CD$1,B19=$CD$1,B20=$CD$1),0,1)))</f>
        <v>1</v>
      </c>
      <c r="CD18" s="2">
        <f>IF($A18&gt;='DB_243way_Regular Symbol'!E$16,"",IF(C18=0,"",IF(OR(C18=$BW$1,C19=$BW$1,C20=$BW$1,C18=$CD$1,C19=$CD$1,C20=$CD$1),0,1)))</f>
        <v>0</v>
      </c>
      <c r="CE18" s="2">
        <f>IF($A18&gt;='DB_243way_Regular Symbol'!F$16,"",IF(D18=0,"",IF(OR(D18=$BW$1,D19=$BW$1,D20=$BW$1,D18=$CD$1,D19=$CD$1,D20=$CD$1),0,1)))</f>
        <v>1</v>
      </c>
      <c r="CF18" s="2">
        <f>IF($A18&gt;='DB_243way_Regular Symbol'!G$16,"",IF(E18=0,"",IF(OR(E18=$BW$1,E19=$BW$1,E20=$BW$1,E18=$CD$1,E19=$CD$1,E20=$CD$1),0,1)))</f>
        <v>1</v>
      </c>
      <c r="CG18" s="2">
        <f>IF($A18&gt;='DB_243way_Regular Symbol'!H$16,"",IF(F18=0,"",IF(OR(F18=$BW$1,F19=$BW$1,F20=$BW$1,F18=$CD$1,F19=$CD$1,F20=$CD$1),0,1)))</f>
        <v>0</v>
      </c>
      <c r="CI18" s="2">
        <f>IF($A18&gt;='DB_243way_Regular Symbol'!D$16,"",IF(B18=0,"",IF(OR(B18=$BW$1,B19=$BW$1,B20=$BW$1,B18=$CJ$1,B19=$CJ$1,B20=$CJ$1),0,1)))</f>
        <v>1</v>
      </c>
      <c r="CJ18" s="2">
        <f>IF($A18&gt;='DB_243way_Regular Symbol'!E$16,"",IF(C18=0,"",IF(OR(C18=$BW$1,C19=$BW$1,C20=$BW$1,C18=$CJ$1,C19=$CJ$1,C20=$CJ$1),0,1)))</f>
        <v>0</v>
      </c>
      <c r="CK18" s="2">
        <f>IF($A18&gt;='DB_243way_Regular Symbol'!F$16,"",IF(D18=0,"",IF(OR(D18=$BW$1,D19=$BW$1,D20=$BW$1,D18=$CJ$1,D19=$CJ$1,D20=$CJ$1),0,1)))</f>
        <v>1</v>
      </c>
      <c r="CL18" s="2">
        <f>IF($A18&gt;='DB_243way_Regular Symbol'!G$16,"",IF(E18=0,"",IF(OR(E18=$BW$1,E19=$BW$1,E20=$BW$1,E18=$CJ$1,E19=$CJ$1,E20=$CJ$1),0,1)))</f>
        <v>0</v>
      </c>
      <c r="CM18" s="2">
        <f>IF($A18&gt;='DB_243way_Regular Symbol'!H$16,"",IF(F18=0,"",IF(OR(F18=$BW$1,F19=$BW$1,F20=$BW$1,F18=$CJ$1,F19=$CJ$1,F20=$CJ$1),0,1)))</f>
        <v>1</v>
      </c>
      <c r="CO18" s="2">
        <f>IF($A18&gt;='DB_243way_Regular Symbol'!D$16,"",IF(B18=0,"",IF(OR(B18=$BW$1,B19=$BW$1,B20=$BW$1,B18=$CP$1,B19=$CP$1,B20=$CP$1),0,1)))</f>
        <v>0</v>
      </c>
      <c r="CP18" s="2">
        <f>IF($A18&gt;='DB_243way_Regular Symbol'!E$16,"",IF(C18=0,"",IF(OR(C18=$BW$1,C19=$BW$1,C20=$BW$1,C18=$CP$1,C19=$CP$1,C20=$CP$1),0,1)))</f>
        <v>0</v>
      </c>
      <c r="CQ18" s="2">
        <f>IF($A18&gt;='DB_243way_Regular Symbol'!F$16,"",IF(D18=0,"",IF(OR(D18=$BW$1,D19=$BW$1,D20=$BW$1,D18=$CP$1,D19=$CP$1,D20=$CP$1),0,1)))</f>
        <v>1</v>
      </c>
      <c r="CR18" s="2">
        <f>IF($A18&gt;='DB_243way_Regular Symbol'!G$16,"",IF(E18=0,"",IF(OR(E18=$BW$1,E19=$BW$1,E20=$BW$1,E18=$CP$1,E19=$CP$1,E20=$CP$1),0,1)))</f>
        <v>1</v>
      </c>
      <c r="CS18" s="2">
        <f>IF($A18&gt;='DB_243way_Regular Symbol'!H$16,"",IF(F18=0,"",IF(OR(F18=$BW$1,F19=$BW$1,F20=$BW$1,F18=$CP$1,F19=$CP$1,F20=$CP$1),0,1)))</f>
        <v>1</v>
      </c>
      <c r="CU18" s="2">
        <f>IF($A18&gt;='DB_243way_Regular Symbol'!D$16,"",IF(B18=0,"",IF(OR(B18=$BW$1,B19=$BW$1,B20=$BW$1,B18=$CV$1,B19=$CV$1,B20=$CV$1),0,1)))</f>
        <v>0</v>
      </c>
      <c r="CV18" s="2">
        <f>IF($A18&gt;='DB_243way_Regular Symbol'!E$16,"",IF(C18=0,"",IF(OR(C18=$BW$1,C19=$BW$1,C20=$BW$1,C18=$CV$1,C19=$CV$1,C20=$CV$1),0,1)))</f>
        <v>0</v>
      </c>
      <c r="CW18" s="2">
        <f>IF($A18&gt;='DB_243way_Regular Symbol'!F$16,"",IF(D18=0,"",IF(OR(D18=$BW$1,D19=$BW$1,D20=$BW$1,D18=$CV$1,D19=$CV$1,D20=$CV$1),0,1)))</f>
        <v>1</v>
      </c>
      <c r="CX18" s="2">
        <f>IF($A18&gt;='DB_243way_Regular Symbol'!G$16,"",IF(E18=0,"",IF(OR(E18=$BW$1,E19=$BW$1,E20=$BW$1,E18=$CV$1,E19=$CV$1,E20=$CV$1),0,1)))</f>
        <v>1</v>
      </c>
      <c r="CY18" s="2">
        <f>IF($A18&gt;='DB_243way_Regular Symbol'!H$16,"",IF(F18=0,"",IF(OR(F18=$BW$1,F19=$BW$1,F20=$BW$1,F18=$CV$1,F19=$CV$1,F20=$CV$1),0,1)))</f>
        <v>1</v>
      </c>
    </row>
    <row r="19" spans="1:103">
      <c r="A19" s="341">
        <f>IF('DB_243way_Regular Symbol'!L18="","",'DB_243way_Regular Symbol'!L18)</f>
        <v>15</v>
      </c>
      <c r="B19" s="184" t="str">
        <f>IF('DB_243way_Regular Symbol'!M18="",
IF($A19-'DB_243way_Regular Symbol'!D$16&gt;='DB_243way_RegularＸ_W()'!B$2-1,"",VLOOKUP($A19-'DB_243way_Regular Symbol'!D$16,'DB_243way_Regular Symbol'!$L$3:$Q$250,'DB_243way_RegularＸ_W()'!B$3+1,FALSE)),
'DB_243way_Regular Symbol'!M18)</f>
        <v>TE</v>
      </c>
      <c r="C19" s="184" t="str">
        <f>IF('DB_243way_Regular Symbol'!N18="",
IF($A19-'DB_243way_Regular Symbol'!E$16&gt;='DB_243way_RegularＸ_W()'!C$2-1,"",VLOOKUP($A19-'DB_243way_Regular Symbol'!E$16,'DB_243way_Regular Symbol'!$L$3:$Q$250,'DB_243way_RegularＸ_W()'!C$3+1,FALSE)),
'DB_243way_Regular Symbol'!N18)</f>
        <v>WW</v>
      </c>
      <c r="D19" s="184" t="str">
        <f>IF('DB_243way_Regular Symbol'!O18="",
IF($A19-'DB_243way_Regular Symbol'!F$16&gt;='DB_243way_RegularＸ_W()'!D$2-1,"",VLOOKUP($A19-'DB_243way_Regular Symbol'!F$16,'DB_243way_Regular Symbol'!$L$3:$Q$250,'DB_243way_RegularＸ_W()'!D$3+1,FALSE)),
'DB_243way_Regular Symbol'!O18)</f>
        <v>M1</v>
      </c>
      <c r="E19" s="184" t="str">
        <f>IF('DB_243way_Regular Symbol'!P18="",
IF($A19-'DB_243way_Regular Symbol'!G$16&gt;='DB_243way_RegularＸ_W()'!E$2-1,"",VLOOKUP($A19-'DB_243way_Regular Symbol'!G$16,'DB_243way_Regular Symbol'!$L$3:$Q$250,'DB_243way_RegularＸ_W()'!E$3+1,FALSE)),
'DB_243way_Regular Symbol'!P18)</f>
        <v>J</v>
      </c>
      <c r="F19" s="184" t="str">
        <f>IF('DB_243way_Regular Symbol'!Q18="",
IF($A19-'DB_243way_Regular Symbol'!H$16&gt;='DB_243way_RegularＸ_W()'!F$2-1,"",VLOOKUP($A19-'DB_243way_Regular Symbol'!H$16,'DB_243way_Regular Symbol'!$L$3:$Q$250,'DB_243way_RegularＸ_W()'!F$3+1,FALSE)),
'DB_243way_Regular Symbol'!Q18)</f>
        <v>M5</v>
      </c>
      <c r="O19" s="342">
        <f>IF($A19&gt;='DB_243way_Regular Symbol'!D$16,"",IF(B19=0,"",IF(OR(B19=$O$1,B19=$P$1,B20=$O$1,B20=$P$1,B21=$O$1,B21=$P$1),0,1)))</f>
        <v>1</v>
      </c>
      <c r="P19" s="2">
        <f>IF($A19&gt;='DB_243way_Regular Symbol'!E$16,"",IF(C19=0,"",IF(OR(C19=$O$1,C19=$P$1,C20=$O$1,C20=$P$1,C21=$O$1,C21=$P$1),0,1)))</f>
        <v>0</v>
      </c>
      <c r="Q19" s="2">
        <f>IF($A19&gt;='DB_243way_Regular Symbol'!F$16,"",IF(D19=0,"",IF(OR(D19=$O$1,D19=$P$1,D20=$O$1,D20=$P$1,D21=$O$1,D21=$P$1),0,1)))</f>
        <v>0</v>
      </c>
      <c r="R19" s="2">
        <f>IF($A19&gt;='DB_243way_Regular Symbol'!G$16,"",IF(E19=0,"",IF(OR(E19=$O$1,E19=$P$1,E20=$O$1,E20=$P$1,E21=$O$1,E21=$P$1),0,1)))</f>
        <v>1</v>
      </c>
      <c r="S19" s="128">
        <f>IF($A19&gt;='DB_243way_Regular Symbol'!H$16,"",IF(F19=0,"",IF(OR(F19=$O$1,F19=$P$1,F20=$O$1,F20=$P$1,F21=$O$1,F21=$P$1),0,1)))</f>
        <v>1</v>
      </c>
      <c r="U19" s="342">
        <f>IF($A19&gt;='DB_243way_Regular Symbol'!D$16,"",IF(B19=0,"",IF(OR(B19=$U$1,B19=$V$1,B20=$U$1,B20=$V$1,B21=$U$1,B21=$V$1),0,1)))</f>
        <v>1</v>
      </c>
      <c r="V19" s="2">
        <f>IF($A19&gt;='DB_243way_Regular Symbol'!E$16,"",IF(C19=0,"",IF(OR(C19=$U$1,C19=$V$1,C20=$U$1,C20=$V$1,C21=$U$1,C21=$V$1),0,1)))</f>
        <v>0</v>
      </c>
      <c r="W19" s="2">
        <f>IF($A19&gt;='DB_243way_Regular Symbol'!F$16,"",IF(D19=0,"",IF(OR(D19=$U$1,D19=$V$1,D20=$U$1,D20=$V$1,D21=$U$1,D21=$V$1),0,1)))</f>
        <v>1</v>
      </c>
      <c r="X19" s="2">
        <f>IF($A19&gt;='DB_243way_Regular Symbol'!G$16,"",IF(E19=0,"",IF(OR(E19=$U$1,E19=$V$1,E20=$U$1,E20=$V$1,E21=$U$1,E21=$V$1),0,1)))</f>
        <v>0</v>
      </c>
      <c r="Y19" s="128">
        <f>IF($A19&gt;='DB_243way_Regular Symbol'!H$16,"",IF(F19=0,"",IF(OR(F19=$U$1,F19=$V$1,F20=$U$1,F20=$V$1,F21=$U$1,F21=$V$1),0,1)))</f>
        <v>1</v>
      </c>
      <c r="AA19" s="342">
        <f>IF($A19&gt;='DB_243way_Regular Symbol'!D$16,"",IF(B19=0,"",IF(OR(B19=$AA$1,B19=$AB$1,B20=$AA$1,B20=$AB$1,B21=$AA$1,,B21=$AB$1),0,1)))</f>
        <v>1</v>
      </c>
      <c r="AB19" s="2">
        <f>IF($A19&gt;='DB_243way_Regular Symbol'!E$16,"",IF(C19=0,"",IF(OR(C19=$AA$1,C19=$AB$1,C20=$AA$1,C20=$AB$1,C21=$AA$1,,C21=$AB$1),0,1)))</f>
        <v>0</v>
      </c>
      <c r="AC19" s="2">
        <f>IF($A19&gt;='DB_243way_Regular Symbol'!F$16,"",IF(D19=0,"",IF(OR(D19=$AA$1,D19=$AB$1,D20=$AA$1,D20=$AB$1,D21=$AA$1,,D21=$AB$1),0,1)))</f>
        <v>0</v>
      </c>
      <c r="AD19" s="2">
        <f>IF($A19&gt;='DB_243way_Regular Symbol'!G$16,"",IF(E19=0,"",IF(OR(E19=$AA$1,E19=$AB$1,E20=$AA$1,E20=$AB$1,E21=$AA$1,,E21=$AB$1),0,1)))</f>
        <v>1</v>
      </c>
      <c r="AE19" s="128">
        <f>IF($A19&gt;='DB_243way_Regular Symbol'!H$16,"",IF(F19=0,"",IF(OR(F19=$AA$1,F19=$AB$1,F20=$AA$1,F20=$AB$1,F21=$AA$1,,F21=$AB$1),0,1)))</f>
        <v>1</v>
      </c>
      <c r="AG19" s="342">
        <f>IF($A19&gt;='DB_243way_Regular Symbol'!D$16,"",IF(B19=0,"",IF(OR(B19=$AG$1,B19=$AH$1,B20=$AG$1,B20=$AH$1,B21=$AG$1,B21=$AH$1),0,1)))</f>
        <v>1</v>
      </c>
      <c r="AH19" s="2">
        <f>IF($A19&gt;='DB_243way_Regular Symbol'!E$16,"",IF(C19=0,"",IF(OR(C19=$AG$1,C19=$AH$1,C20=$AG$1,C20=$AH$1,C21=$AG$1,C21=$AH$1),0,1)))</f>
        <v>0</v>
      </c>
      <c r="AI19" s="2">
        <f>IF($A19&gt;='DB_243way_Regular Symbol'!F$16,"",IF(D19=0,"",IF(OR(D19=$AG$1,D19=$AH$1,D20=$AG$1,D20=$AH$1,D21=$AG$1,D21=$AH$1),0,1)))</f>
        <v>1</v>
      </c>
      <c r="AJ19" s="2">
        <f>IF($A19&gt;='DB_243way_Regular Symbol'!G$16,"",IF(E19=0,"",IF(OR(E19=$AG$1,E19=$AH$1,E20=$AG$1,E20=$AH$1,E21=$AG$1,E21=$AH$1),0,1)))</f>
        <v>1</v>
      </c>
      <c r="AK19" s="128">
        <f>IF($A19&gt;='DB_243way_Regular Symbol'!H$16,"",IF(F19=0,"",IF(OR(F19=$AG$1,F19=$AH$1,F20=$AG$1,F20=$AH$1,F21=$AG$1,F21=$AH$1),0,1)))</f>
        <v>1</v>
      </c>
      <c r="AM19" s="342">
        <f>IF($A19&gt;='DB_243way_Regular Symbol'!D$16,"",IF(B19=0,"",IF(OR(B19=$AM$1,B19=$AN$1,B20=$AM$1,B20=$AN$1,B21=$AM$1,B21=$AN$1),0,1)))</f>
        <v>1</v>
      </c>
      <c r="AN19" s="2">
        <f>IF($A19&gt;='DB_243way_Regular Symbol'!E$16,"",IF(C19=0,"",IF(OR(C19=$AM$1,C19=$AN$1,C20=$AM$1,C20=$AN$1,C21=$AM$1,C21=$AN$1),0,1)))</f>
        <v>0</v>
      </c>
      <c r="AO19" s="2">
        <f>IF($A19&gt;='DB_243way_Regular Symbol'!F$16,"",IF(D19=0,"",IF(OR(D19=$AM$1,D19=$AN$1,D20=$AM$1,D20=$AN$1,D21=$AM$1,D21=$AN$1),0,1)))</f>
        <v>1</v>
      </c>
      <c r="AP19" s="2">
        <f>IF($A19&gt;='DB_243way_Regular Symbol'!G$16,"",IF(E19=0,"",IF(OR(E19=$AM$1,E19=$AN$1,E20=$AM$1,E20=$AN$1,E21=$AM$1,E21=$AN$1),0,1)))</f>
        <v>1</v>
      </c>
      <c r="AQ19" s="128">
        <f>IF($A19&gt;='DB_243way_Regular Symbol'!H$16,"",IF(F19=0,"",IF(OR(F19=$AM$1,F19=$AN$1,F20=$AM$1,F20=$AN$1,F21=$AM$1,F21=$AN$1),0,1)))</f>
        <v>0</v>
      </c>
      <c r="AS19" s="342">
        <f>IF($A19&gt;='DB_243way_Regular Symbol'!D$16,"",IF(B19=0,"",IF(OR(B19=$AM$1,B19=$AT$1,B20=$AM$1,B20=$AT$1,B21=$AM$1,B21=$AT$1),0,1)))</f>
        <v>1</v>
      </c>
      <c r="AT19" s="2">
        <f>IF($A19&gt;='DB_243way_Regular Symbol'!E$16,"",IF(C19=0,"",IF(OR(C19=$AM$1,C19=$AT$1,C20=$AM$1,C20=$AT$1,C21=$AM$1,C21=$AT$1),0,1)))</f>
        <v>0</v>
      </c>
      <c r="AU19" s="2">
        <f>IF($A19&gt;='DB_243way_Regular Symbol'!F$16,"",IF(D19=0,"",IF(OR(D19=$AM$1,D19=$AT$1,D20=$AM$1,D20=$AT$1,D21=$AM$1,D21=$AT$1),0,1)))</f>
        <v>1</v>
      </c>
      <c r="AV19" s="2">
        <f>IF($A19&gt;='DB_243way_Regular Symbol'!G$16,"",IF(E19=0,"",IF(OR(E19=$AM$1,E19=$AT$1,E20=$AM$1,E20=$AT$1,E21=$AM$1,E21=$AT$1),0,1)))</f>
        <v>1</v>
      </c>
      <c r="AW19" s="128">
        <f>IF($A19&gt;='DB_243way_Regular Symbol'!H$16,"",IF(F19=0,"",IF(OR(F19=$AM$1,F19=$AT$1,F20=$AM$1,F20=$AT$1,F21=$AM$1,F21=$AT$1),0,1)))</f>
        <v>1</v>
      </c>
      <c r="AY19" s="342"/>
      <c r="AZ19" s="2"/>
      <c r="BA19" s="2">
        <f>IF($A19&gt;='DB_243way_Regular Symbol'!F$16,"",COUNTIF(D19:D21,$AZ$1))</f>
        <v>0</v>
      </c>
      <c r="BB19" s="2">
        <f>IF($A19&gt;='DB_243way_Regular Symbol'!G$16,"",COUNTIF(E19:E21,$AZ$1))</f>
        <v>0</v>
      </c>
      <c r="BC19" s="2">
        <f>IF($A19&gt;='DB_243way_Regular Symbol'!H$16,"",COUNTIF(F19:F21,$AZ$1))</f>
        <v>0</v>
      </c>
      <c r="BE19" s="342">
        <f>IF($A19&gt;='DB_243way_Regular Symbol'!D$16,"",IF(B19=0,"",IF(OR(B19=$AM$1,B19=$BF$1,B20=$AM$1,B20=$BF$1,B21=$AM$1,B21=$BF$1),1,0)))</f>
        <v>0</v>
      </c>
      <c r="BF19" s="342">
        <f>IF($A19&gt;='DB_243way_Regular Symbol'!E$16,"",IF(C19=0,"",IF(OR(C19=$AM$1,C19=$BF$1,C20=$AM$1,C20=$BF$1,C21=$AM$1,C21=$BF$1),1,0)))</f>
        <v>1</v>
      </c>
      <c r="BG19" s="342">
        <f>IF($A19&gt;='DB_243way_Regular Symbol'!F$16,"",IF(D19=0,"",IF(OR(D19=$AM$1,D19=$BF$1,D20=$AM$1,D20=$BF$1,D21=$AM$1,D21=$BF$1),1,0)))</f>
        <v>0</v>
      </c>
      <c r="BH19" s="342">
        <f>IF($A19&gt;='DB_243way_Regular Symbol'!G$16,"",IF(E19=0,"",IF(OR(E19=$AM$1,E19=$BF$1,E20=$AM$1,E20=$BF$1,E21=$AM$1,E21=$BF$1),1,0)))</f>
        <v>0</v>
      </c>
      <c r="BI19" s="342">
        <f>IF($A19&gt;='DB_243way_Regular Symbol'!H$16,"",IF(F19=0,"",IF(OR(F19=$AM$1,F19=$BF$1,F20=$AM$1,F20=$BF$1,F21=$AM$1,F21=$BF$1),1,0)))</f>
        <v>0</v>
      </c>
      <c r="BK19" s="342">
        <f>IF($A19&gt;='DB_243way_Regular Symbol'!D$16,"",IF(B19=0,"",IF(OR(B19=$AM$1,B19=$BL$1,B20=$AM$1,B20=$BL$1,B21=$AM$1,B21=$BL$1),0,1)))</f>
        <v>1</v>
      </c>
      <c r="BL19" s="2">
        <f>IF($A19&gt;='DB_243way_Regular Symbol'!E$16,"",IF(C19=0,"",IF(OR(C19=$AM$1,C19=$BL$1,C20=$AM$1,C20=$BL$1,C21=$AM$1,C21=$BL$1),0,1)))</f>
        <v>0</v>
      </c>
      <c r="BM19" s="2">
        <f>IF($A19&gt;='DB_243way_Regular Symbol'!F$16,"",IF(D19=0,"",IF(OR(D19=$AM$1,D19=$BL$1,D20=$AM$1,D20=$BL$1,D21=$AM$1,D21=$BL$1),0,1)))</f>
        <v>1</v>
      </c>
      <c r="BN19" s="2">
        <f>IF($A19&gt;='DB_243way_Regular Symbol'!G$16,"",IF(E19=0,"",IF(OR(E19=$AM$1,E19=$BL$1,E20=$AM$1,E20=$BL$1,E21=$AM$1,E21=$BL$1),0,1)))</f>
        <v>1</v>
      </c>
      <c r="BO19" s="128">
        <f>IF($A19&gt;='DB_243way_Regular Symbol'!H$16,"",IF(F19=0,"",IF(OR(F19=$AM$1,F19=$BL$1,F20=$AM$1,F20=$BL$1,F21=$AM$1,F21=$BL$1),0,1)))</f>
        <v>1</v>
      </c>
      <c r="BQ19" s="2">
        <f>IF($A19&gt;='DB_243way_Regular Symbol'!D$16,"",IF(B19=0,"",IF(OR(B19=$BQ$1,B19=$BR$1,B20=$BQ$1,B20=$BR$1,B21=$BQ$1,B21=$BR$1),0,1)))</f>
        <v>1</v>
      </c>
      <c r="BR19" s="2">
        <f>IF($A19&gt;='DB_243way_Regular Symbol'!E$16,"",IF(C19=0,"",IF(OR(C19=$BQ$1,C19=$BR$1,C20=$BQ$1,C20=$BR$1,C21=$BQ$1,C21=$BR$1),0,1)))</f>
        <v>0</v>
      </c>
      <c r="BS19" s="2">
        <f>IF($A19&gt;='DB_243way_Regular Symbol'!F$16,"",IF(D19=0,"",IF(OR(D19=$BQ$1,D19=$BR$1,D20=$BQ$1,D20=$BR$1,D21=$BQ$1,D21=$BR$1),0,1)))</f>
        <v>1</v>
      </c>
      <c r="BT19" s="2">
        <f>IF($A19&gt;='DB_243way_Regular Symbol'!G$16,"",IF(E19=0,"",IF(OR(E19=$BQ$1,E19=$BR$1,E20=$BQ$1,E20=$BR$1,E21=$BQ$1,E21=$BR$1),0,1)))</f>
        <v>1</v>
      </c>
      <c r="BU19" s="2">
        <f>IF($A19&gt;='DB_243way_Regular Symbol'!H$16,"",IF(F19=0,"",IF(OR(F19=$BQ$1,F19=$BR$1,F20=$BQ$1,F20=$BR$1,F21=$BQ$1,F21=$BR$1),0,1)))</f>
        <v>1</v>
      </c>
      <c r="BW19" s="2">
        <f>IF($A19&gt;='DB_243way_Regular Symbol'!D$16,"",IF(B19=0,"",IF(OR(B19=$BW$1,B20=$BW$1,B21=$BW$1,B19=$BX$1,B20=$BX$1,B21=$BX$1),0,1)))</f>
        <v>1</v>
      </c>
      <c r="BX19" s="2">
        <f>IF($A19&gt;='DB_243way_Regular Symbol'!E$16,"",IF(C19=0,"",IF(OR(C19=$BW$1,C20=$BW$1,C21=$BW$1,C19=$BX$1,C20=$BX$1,C21=$BX$1),0,1)))</f>
        <v>0</v>
      </c>
      <c r="BY19" s="2">
        <f>IF($A19&gt;='DB_243way_Regular Symbol'!F$16,"",IF(D19=0,"",IF(OR(D19=$BW$1,D20=$BW$1,D21=$BW$1,D19=$BX$1,D20=$BX$1,D21=$BX$1),0,1)))</f>
        <v>1</v>
      </c>
      <c r="BZ19" s="2">
        <f>IF($A19&gt;='DB_243way_Regular Symbol'!G$16,"",IF(E19=0,"",IF(OR(E19=$BW$1,E20=$BW$1,E21=$BW$1,E19=$BX$1,E20=$BX$1,E21=$BX$1),0,1)))</f>
        <v>1</v>
      </c>
      <c r="CA19" s="2">
        <f>IF($A19&gt;='DB_243way_Regular Symbol'!H$16,"",IF(F19=0,"",IF(OR(F19=$BW$1,F20=$BW$1,F21=$BW$1,F19=$BX$1,F20=$BX$1,F21=$BX$1),0,1)))</f>
        <v>1</v>
      </c>
      <c r="CC19" s="2">
        <f>IF($A19&gt;='DB_243way_Regular Symbol'!D$16,"",IF(B19=0,"",IF(OR(B19=$BW$1,B20=$BW$1,B21=$BW$1,B19=$CD$1,B20=$CD$1,B21=$CD$1),0,1)))</f>
        <v>1</v>
      </c>
      <c r="CD19" s="2">
        <f>IF($A19&gt;='DB_243way_Regular Symbol'!E$16,"",IF(C19=0,"",IF(OR(C19=$BW$1,C20=$BW$1,C21=$BW$1,C19=$CD$1,C20=$CD$1,C21=$CD$1),0,1)))</f>
        <v>0</v>
      </c>
      <c r="CE19" s="2">
        <f>IF($A19&gt;='DB_243way_Regular Symbol'!F$16,"",IF(D19=0,"",IF(OR(D19=$BW$1,D20=$BW$1,D21=$BW$1,D19=$CD$1,D20=$CD$1,D21=$CD$1),0,1)))</f>
        <v>1</v>
      </c>
      <c r="CF19" s="2">
        <f>IF($A19&gt;='DB_243way_Regular Symbol'!G$16,"",IF(E19=0,"",IF(OR(E19=$BW$1,E20=$BW$1,E21=$BW$1,E19=$CD$1,E20=$CD$1,E21=$CD$1),0,1)))</f>
        <v>1</v>
      </c>
      <c r="CG19" s="2">
        <f>IF($A19&gt;='DB_243way_Regular Symbol'!H$16,"",IF(F19=0,"",IF(OR(F19=$BW$1,F20=$BW$1,F21=$BW$1,F19=$CD$1,F20=$CD$1,F21=$CD$1),0,1)))</f>
        <v>0</v>
      </c>
      <c r="CI19" s="2">
        <f>IF($A19&gt;='DB_243way_Regular Symbol'!D$16,"",IF(B19=0,"",IF(OR(B19=$BW$1,B20=$BW$1,B21=$BW$1,B19=$CJ$1,B20=$CJ$1,B21=$CJ$1),0,1)))</f>
        <v>1</v>
      </c>
      <c r="CJ19" s="2">
        <f>IF($A19&gt;='DB_243way_Regular Symbol'!E$16,"",IF(C19=0,"",IF(OR(C19=$BW$1,C20=$BW$1,C21=$BW$1,C19=$CJ$1,C20=$CJ$1,C21=$CJ$1),0,1)))</f>
        <v>0</v>
      </c>
      <c r="CK19" s="2">
        <f>IF($A19&gt;='DB_243way_Regular Symbol'!F$16,"",IF(D19=0,"",IF(OR(D19=$BW$1,D20=$BW$1,D21=$BW$1,D19=$CJ$1,D20=$CJ$1,D21=$CJ$1),0,1)))</f>
        <v>1</v>
      </c>
      <c r="CL19" s="2">
        <f>IF($A19&gt;='DB_243way_Regular Symbol'!G$16,"",IF(E19=0,"",IF(OR(E19=$BW$1,E20=$BW$1,E21=$BW$1,E19=$CJ$1,E20=$CJ$1,E21=$CJ$1),0,1)))</f>
        <v>0</v>
      </c>
      <c r="CM19" s="2">
        <f>IF($A19&gt;='DB_243way_Regular Symbol'!H$16,"",IF(F19=0,"",IF(OR(F19=$BW$1,F20=$BW$1,F21=$BW$1,F19=$CJ$1,F20=$CJ$1,F21=$CJ$1),0,1)))</f>
        <v>1</v>
      </c>
      <c r="CO19" s="2">
        <f>IF($A19&gt;='DB_243way_Regular Symbol'!D$16,"",IF(B19=0,"",IF(OR(B19=$BW$1,B20=$BW$1,B21=$BW$1,B19=$CP$1,B20=$CP$1,B21=$CP$1),0,1)))</f>
        <v>0</v>
      </c>
      <c r="CP19" s="2">
        <f>IF($A19&gt;='DB_243way_Regular Symbol'!E$16,"",IF(C19=0,"",IF(OR(C19=$BW$1,C20=$BW$1,C21=$BW$1,C19=$CP$1,C20=$CP$1,C21=$CP$1),0,1)))</f>
        <v>0</v>
      </c>
      <c r="CQ19" s="2">
        <f>IF($A19&gt;='DB_243way_Regular Symbol'!F$16,"",IF(D19=0,"",IF(OR(D19=$BW$1,D20=$BW$1,D21=$BW$1,D19=$CP$1,D20=$CP$1,D21=$CP$1),0,1)))</f>
        <v>1</v>
      </c>
      <c r="CR19" s="2">
        <f>IF($A19&gt;='DB_243way_Regular Symbol'!G$16,"",IF(E19=0,"",IF(OR(E19=$BW$1,E20=$BW$1,E21=$BW$1,E19=$CP$1,E20=$CP$1,E21=$CP$1),0,1)))</f>
        <v>1</v>
      </c>
      <c r="CS19" s="2">
        <f>IF($A19&gt;='DB_243way_Regular Symbol'!H$16,"",IF(F19=0,"",IF(OR(F19=$BW$1,F20=$BW$1,F21=$BW$1,F19=$CP$1,F20=$CP$1,F21=$CP$1),0,1)))</f>
        <v>1</v>
      </c>
      <c r="CU19" s="2">
        <f>IF($A19&gt;='DB_243way_Regular Symbol'!D$16,"",IF(B19=0,"",IF(OR(B19=$BW$1,B20=$BW$1,B21=$BW$1,B19=$CV$1,B20=$CV$1,B21=$CV$1),0,1)))</f>
        <v>0</v>
      </c>
      <c r="CV19" s="2">
        <f>IF($A19&gt;='DB_243way_Regular Symbol'!E$16,"",IF(C19=0,"",IF(OR(C19=$BW$1,C20=$BW$1,C21=$BW$1,C19=$CV$1,C20=$CV$1,C21=$CV$1),0,1)))</f>
        <v>0</v>
      </c>
      <c r="CW19" s="2">
        <f>IF($A19&gt;='DB_243way_Regular Symbol'!F$16,"",IF(D19=0,"",IF(OR(D19=$BW$1,D20=$BW$1,D21=$BW$1,D19=$CV$1,D20=$CV$1,D21=$CV$1),0,1)))</f>
        <v>0</v>
      </c>
      <c r="CX19" s="2">
        <f>IF($A19&gt;='DB_243way_Regular Symbol'!G$16,"",IF(E19=0,"",IF(OR(E19=$BW$1,E20=$BW$1,E21=$BW$1,E19=$CV$1,E20=$CV$1,E21=$CV$1),0,1)))</f>
        <v>0</v>
      </c>
      <c r="CY19" s="2">
        <f>IF($A19&gt;='DB_243way_Regular Symbol'!H$16,"",IF(F19=0,"",IF(OR(F19=$BW$1,F20=$BW$1,F21=$BW$1,F19=$CV$1,F20=$CV$1,F21=$CV$1),0,1)))</f>
        <v>0</v>
      </c>
    </row>
    <row r="20" spans="1:103">
      <c r="A20" s="341">
        <f>IF('DB_243way_Regular Symbol'!L19="","",'DB_243way_Regular Symbol'!L19)</f>
        <v>16</v>
      </c>
      <c r="B20" s="184" t="str">
        <f>IF('DB_243way_Regular Symbol'!M19="",
IF($A20-'DB_243way_Regular Symbol'!D$16&gt;='DB_243way_RegularＸ_W()'!B$2-1,"",VLOOKUP($A20-'DB_243way_Regular Symbol'!D$16,'DB_243way_Regular Symbol'!$L$3:$Q$250,'DB_243way_RegularＸ_W()'!B$3+1,FALSE)),
'DB_243way_Regular Symbol'!M19)</f>
        <v>NI</v>
      </c>
      <c r="C20" s="184" t="str">
        <f>IF('DB_243way_Regular Symbol'!N19="",
IF($A20-'DB_243way_Regular Symbol'!E$16&gt;='DB_243way_RegularＸ_W()'!C$2-1,"",VLOOKUP($A20-'DB_243way_Regular Symbol'!E$16,'DB_243way_Regular Symbol'!$L$3:$Q$250,'DB_243way_RegularＸ_W()'!C$3+1,FALSE)),
'DB_243way_Regular Symbol'!N19)</f>
        <v>Q</v>
      </c>
      <c r="D20" s="184" t="str">
        <f>IF('DB_243way_Regular Symbol'!O19="",
IF($A20-'DB_243way_Regular Symbol'!F$16&gt;='DB_243way_RegularＸ_W()'!D$2-1,"",VLOOKUP($A20-'DB_243way_Regular Symbol'!F$16,'DB_243way_Regular Symbol'!$L$3:$Q$250,'DB_243way_RegularＸ_W()'!D$3+1,FALSE)),
'DB_243way_Regular Symbol'!O19)</f>
        <v>M3</v>
      </c>
      <c r="E20" s="184" t="str">
        <f>IF('DB_243way_Regular Symbol'!P19="",
IF($A20-'DB_243way_Regular Symbol'!G$16&gt;='DB_243way_RegularＸ_W()'!E$2-1,"",VLOOKUP($A20-'DB_243way_Regular Symbol'!G$16,'DB_243way_Regular Symbol'!$L$3:$Q$250,'DB_243way_RegularＸ_W()'!E$3+1,FALSE)),
'DB_243way_Regular Symbol'!P19)</f>
        <v>M2</v>
      </c>
      <c r="F20" s="184" t="str">
        <f>IF('DB_243way_Regular Symbol'!Q19="",
IF($A20-'DB_243way_Regular Symbol'!H$16&gt;='DB_243way_RegularＸ_W()'!F$2-1,"",VLOOKUP($A20-'DB_243way_Regular Symbol'!H$16,'DB_243way_Regular Symbol'!$L$3:$Q$250,'DB_243way_RegularＸ_W()'!F$3+1,FALSE)),
'DB_243way_Regular Symbol'!Q19)</f>
        <v>Q</v>
      </c>
      <c r="O20" s="342">
        <f>IF($A20&gt;='DB_243way_Regular Symbol'!D$16,"",IF(B20=0,"",IF(OR(B20=$O$1,B20=$P$1,B21=$O$1,B21=$P$1,B22=$O$1,B22=$P$1),0,1)))</f>
        <v>1</v>
      </c>
      <c r="P20" s="2">
        <f>IF($A20&gt;='DB_243way_Regular Symbol'!E$16,"",IF(C20=0,"",IF(OR(C20=$O$1,C20=$P$1,C21=$O$1,C21=$P$1,C22=$O$1,C22=$P$1),0,1)))</f>
        <v>0</v>
      </c>
      <c r="Q20" s="2">
        <f>IF($A20&gt;='DB_243way_Regular Symbol'!F$16,"",IF(D20=0,"",IF(OR(D20=$O$1,D20=$P$1,D21=$O$1,D21=$P$1,D22=$O$1,D22=$P$1),0,1)))</f>
        <v>1</v>
      </c>
      <c r="R20" s="2">
        <f>IF($A20&gt;='DB_243way_Regular Symbol'!G$16,"",IF(E20=0,"",IF(OR(E20=$O$1,E20=$P$1,E21=$O$1,E21=$P$1,E22=$O$1,E22=$P$1),0,1)))</f>
        <v>1</v>
      </c>
      <c r="S20" s="128">
        <f>IF($A20&gt;='DB_243way_Regular Symbol'!H$16,"",IF(F20=0,"",IF(OR(F20=$O$1,F20=$P$1,F21=$O$1,F21=$P$1,F22=$O$1,F22=$P$1),0,1)))</f>
        <v>1</v>
      </c>
      <c r="U20" s="342">
        <f>IF($A20&gt;='DB_243way_Regular Symbol'!D$16,"",IF(B20=0,"",IF(OR(B20=$U$1,B20=$V$1,B21=$U$1,B21=$V$1,B22=$U$1,B22=$V$1),0,1)))</f>
        <v>1</v>
      </c>
      <c r="V20" s="2">
        <f>IF($A20&gt;='DB_243way_Regular Symbol'!E$16,"",IF(C20=0,"",IF(OR(C20=$U$1,C20=$V$1,C21=$U$1,C21=$V$1,C22=$U$1,C22=$V$1),0,1)))</f>
        <v>1</v>
      </c>
      <c r="W20" s="2">
        <f>IF($A20&gt;='DB_243way_Regular Symbol'!F$16,"",IF(D20=0,"",IF(OR(D20=$U$1,D20=$V$1,D21=$U$1,D21=$V$1,D22=$U$1,D22=$V$1),0,1)))</f>
        <v>1</v>
      </c>
      <c r="X20" s="2">
        <f>IF($A20&gt;='DB_243way_Regular Symbol'!G$16,"",IF(E20=0,"",IF(OR(E20=$U$1,E20=$V$1,E21=$U$1,E21=$V$1,E22=$U$1,E22=$V$1),0,1)))</f>
        <v>0</v>
      </c>
      <c r="Y20" s="128">
        <f>IF($A20&gt;='DB_243way_Regular Symbol'!H$16,"",IF(F20=0,"",IF(OR(F20=$U$1,F20=$V$1,F21=$U$1,F21=$V$1,F22=$U$1,F22=$V$1),0,1)))</f>
        <v>1</v>
      </c>
      <c r="AA20" s="342">
        <f>IF($A20&gt;='DB_243way_Regular Symbol'!D$16,"",IF(B20=0,"",IF(OR(B20=$AA$1,B20=$AB$1,B21=$AA$1,B21=$AB$1,B22=$AA$1,,B22=$AB$1),0,1)))</f>
        <v>1</v>
      </c>
      <c r="AB20" s="2">
        <f>IF($A20&gt;='DB_243way_Regular Symbol'!E$16,"",IF(C20=0,"",IF(OR(C20=$AA$1,C20=$AB$1,C21=$AA$1,C21=$AB$1,C22=$AA$1,,C22=$AB$1),0,1)))</f>
        <v>1</v>
      </c>
      <c r="AC20" s="2">
        <f>IF($A20&gt;='DB_243way_Regular Symbol'!F$16,"",IF(D20=0,"",IF(OR(D20=$AA$1,D20=$AB$1,D21=$AA$1,D21=$AB$1,D22=$AA$1,,D22=$AB$1),0,1)))</f>
        <v>0</v>
      </c>
      <c r="AD20" s="2">
        <f>IF($A20&gt;='DB_243way_Regular Symbol'!G$16,"",IF(E20=0,"",IF(OR(E20=$AA$1,E20=$AB$1,E21=$AA$1,E21=$AB$1,E22=$AA$1,,E22=$AB$1),0,1)))</f>
        <v>1</v>
      </c>
      <c r="AE20" s="128">
        <f>IF($A20&gt;='DB_243way_Regular Symbol'!H$16,"",IF(F20=0,"",IF(OR(F20=$AA$1,F20=$AB$1,F21=$AA$1,F21=$AB$1,F22=$AA$1,,F22=$AB$1),0,1)))</f>
        <v>1</v>
      </c>
      <c r="AG20" s="342">
        <f>IF($A20&gt;='DB_243way_Regular Symbol'!D$16,"",IF(B20=0,"",IF(OR(B20=$AG$1,B20=$AH$1,B21=$AG$1,B21=$AH$1,B22=$AG$1,B22=$AH$1),0,1)))</f>
        <v>1</v>
      </c>
      <c r="AH20" s="2">
        <f>IF($A20&gt;='DB_243way_Regular Symbol'!E$16,"",IF(C20=0,"",IF(OR(C20=$AG$1,C20=$AH$1,C21=$AG$1,C21=$AH$1,C22=$AG$1,C22=$AH$1),0,1)))</f>
        <v>1</v>
      </c>
      <c r="AI20" s="2">
        <f>IF($A20&gt;='DB_243way_Regular Symbol'!F$16,"",IF(D20=0,"",IF(OR(D20=$AG$1,D20=$AH$1,D21=$AG$1,D21=$AH$1,D22=$AG$1,D22=$AH$1),0,1)))</f>
        <v>1</v>
      </c>
      <c r="AJ20" s="2">
        <f>IF($A20&gt;='DB_243way_Regular Symbol'!G$16,"",IF(E20=0,"",IF(OR(E20=$AG$1,E20=$AH$1,E21=$AG$1,E21=$AH$1,E22=$AG$1,E22=$AH$1),0,1)))</f>
        <v>0</v>
      </c>
      <c r="AK20" s="128">
        <f>IF($A20&gt;='DB_243way_Regular Symbol'!H$16,"",IF(F20=0,"",IF(OR(F20=$AG$1,F20=$AH$1,F21=$AG$1,F21=$AH$1,F22=$AG$1,F22=$AH$1),0,1)))</f>
        <v>1</v>
      </c>
      <c r="AM20" s="342">
        <f>IF($A20&gt;='DB_243way_Regular Symbol'!D$16,"",IF(B20=0,"",IF(OR(B20=$AM$1,B20=$AN$1,B21=$AM$1,B21=$AN$1,B22=$AM$1,B22=$AN$1),0,1)))</f>
        <v>1</v>
      </c>
      <c r="AN20" s="2">
        <f>IF($A20&gt;='DB_243way_Regular Symbol'!E$16,"",IF(C20=0,"",IF(OR(C20=$AM$1,C20=$AN$1,C21=$AM$1,C21=$AN$1,C22=$AM$1,C22=$AN$1),0,1)))</f>
        <v>1</v>
      </c>
      <c r="AO20" s="2">
        <f>IF($A20&gt;='DB_243way_Regular Symbol'!F$16,"",IF(D20=0,"",IF(OR(D20=$AM$1,D20=$AN$1,D21=$AM$1,D21=$AN$1,D22=$AM$1,D22=$AN$1),0,1)))</f>
        <v>1</v>
      </c>
      <c r="AP20" s="2">
        <f>IF($A20&gt;='DB_243way_Regular Symbol'!G$16,"",IF(E20=0,"",IF(OR(E20=$AM$1,E20=$AN$1,E21=$AM$1,E21=$AN$1,E22=$AM$1,E22=$AN$1),0,1)))</f>
        <v>1</v>
      </c>
      <c r="AQ20" s="128">
        <f>IF($A20&gt;='DB_243way_Regular Symbol'!H$16,"",IF(F20=0,"",IF(OR(F20=$AM$1,F20=$AN$1,F21=$AM$1,F21=$AN$1,F22=$AM$1,F22=$AN$1),0,1)))</f>
        <v>1</v>
      </c>
      <c r="AS20" s="342">
        <f>IF($A20&gt;='DB_243way_Regular Symbol'!D$16,"",IF(B20=0,"",IF(OR(B20=$AM$1,B20=$AT$1,B21=$AM$1,B21=$AT$1,B22=$AM$1,B22=$AT$1),0,1)))</f>
        <v>1</v>
      </c>
      <c r="AT20" s="2">
        <f>IF($A20&gt;='DB_243way_Regular Symbol'!E$16,"",IF(C20=0,"",IF(OR(C20=$AM$1,C20=$AT$1,C21=$AM$1,C21=$AT$1,C22=$AM$1,C22=$AT$1),0,1)))</f>
        <v>1</v>
      </c>
      <c r="AU20" s="2">
        <f>IF($A20&gt;='DB_243way_Regular Symbol'!F$16,"",IF(D20=0,"",IF(OR(D20=$AM$1,D20=$AT$1,D21=$AM$1,D21=$AT$1,D22=$AM$1,D22=$AT$1),0,1)))</f>
        <v>1</v>
      </c>
      <c r="AV20" s="2">
        <f>IF($A20&gt;='DB_243way_Regular Symbol'!G$16,"",IF(E20=0,"",IF(OR(E20=$AM$1,E20=$AT$1,E21=$AM$1,E21=$AT$1,E22=$AM$1,E22=$AT$1),0,1)))</f>
        <v>1</v>
      </c>
      <c r="AW20" s="128">
        <f>IF($A20&gt;='DB_243way_Regular Symbol'!H$16,"",IF(F20=0,"",IF(OR(F20=$AM$1,F20=$AT$1,F21=$AM$1,F21=$AT$1,F22=$AM$1,F22=$AT$1),0,1)))</f>
        <v>1</v>
      </c>
      <c r="AY20" s="342"/>
      <c r="AZ20" s="2"/>
      <c r="BA20" s="2">
        <f>IF($A20&gt;='DB_243way_Regular Symbol'!F$16,"",COUNTIF(D20:D22,$AZ$1))</f>
        <v>0</v>
      </c>
      <c r="BB20" s="2">
        <f>IF($A20&gt;='DB_243way_Regular Symbol'!G$16,"",COUNTIF(E20:E22,$AZ$1))</f>
        <v>0</v>
      </c>
      <c r="BC20" s="2">
        <f>IF($A20&gt;='DB_243way_Regular Symbol'!H$16,"",COUNTIF(F20:F22,$AZ$1))</f>
        <v>0</v>
      </c>
      <c r="BE20" s="342">
        <f>IF($A20&gt;='DB_243way_Regular Symbol'!D$16,"",IF(B20=0,"",IF(OR(B20=$AM$1,B20=$BF$1,B21=$AM$1,B21=$BF$1,B22=$AM$1,B22=$BF$1),1,0)))</f>
        <v>0</v>
      </c>
      <c r="BF20" s="342">
        <f>IF($A20&gt;='DB_243way_Regular Symbol'!E$16,"",IF(C20=0,"",IF(OR(C20=$AM$1,C20=$BF$1,C21=$AM$1,C21=$BF$1,C22=$AM$1,C22=$BF$1),1,0)))</f>
        <v>0</v>
      </c>
      <c r="BG20" s="342">
        <f>IF($A20&gt;='DB_243way_Regular Symbol'!F$16,"",IF(D20=0,"",IF(OR(D20=$AM$1,D20=$BF$1,D21=$AM$1,D21=$BF$1,D22=$AM$1,D22=$BF$1),1,0)))</f>
        <v>0</v>
      </c>
      <c r="BH20" s="342">
        <f>IF($A20&gt;='DB_243way_Regular Symbol'!G$16,"",IF(E20=0,"",IF(OR(E20=$AM$1,E20=$BF$1,E21=$AM$1,E21=$BF$1,E22=$AM$1,E22=$BF$1),1,0)))</f>
        <v>0</v>
      </c>
      <c r="BI20" s="342">
        <f>IF($A20&gt;='DB_243way_Regular Symbol'!H$16,"",IF(F20=0,"",IF(OR(F20=$AM$1,F20=$BF$1,F21=$AM$1,F21=$BF$1,F22=$AM$1,F22=$BF$1),1,0)))</f>
        <v>0</v>
      </c>
      <c r="BK20" s="342">
        <f>IF($A20&gt;='DB_243way_Regular Symbol'!D$16,"",IF(B20=0,"",IF(OR(B20=$AM$1,B20=$BL$1,B21=$AM$1,B21=$BL$1,B22=$AM$1,B22=$BL$1),0,1)))</f>
        <v>1</v>
      </c>
      <c r="BL20" s="2">
        <f>IF($A20&gt;='DB_243way_Regular Symbol'!E$16,"",IF(C20=0,"",IF(OR(C20=$AM$1,C20=$BL$1,C21=$AM$1,C21=$BL$1,C22=$AM$1,C22=$BL$1),0,1)))</f>
        <v>1</v>
      </c>
      <c r="BM20" s="2">
        <f>IF($A20&gt;='DB_243way_Regular Symbol'!F$16,"",IF(D20=0,"",IF(OR(D20=$AM$1,D20=$BL$1,D21=$AM$1,D21=$BL$1,D22=$AM$1,D22=$BL$1),0,1)))</f>
        <v>1</v>
      </c>
      <c r="BN20" s="2">
        <f>IF($A20&gt;='DB_243way_Regular Symbol'!G$16,"",IF(E20=0,"",IF(OR(E20=$AM$1,E20=$BL$1,E21=$AM$1,E21=$BL$1,E22=$AM$1,E22=$BL$1),0,1)))</f>
        <v>1</v>
      </c>
      <c r="BO20" s="128">
        <f>IF($A20&gt;='DB_243way_Regular Symbol'!H$16,"",IF(F20=0,"",IF(OR(F20=$AM$1,F20=$BL$1,F21=$AM$1,F21=$BL$1,F22=$AM$1,F22=$BL$1),0,1)))</f>
        <v>1</v>
      </c>
      <c r="BQ20" s="2">
        <f>IF($A20&gt;='DB_243way_Regular Symbol'!D$16,"",IF(B20=0,"",IF(OR(B20=$BQ$1,B20=$BR$1,B21=$BQ$1,B21=$BR$1,B22=$BQ$1,B22=$BR$1),0,1)))</f>
        <v>1</v>
      </c>
      <c r="BR20" s="2">
        <f>IF($A20&gt;='DB_243way_Regular Symbol'!E$16,"",IF(C20=0,"",IF(OR(C20=$BQ$1,C20=$BR$1,C21=$BQ$1,C21=$BR$1,C22=$BQ$1,C22=$BR$1),0,1)))</f>
        <v>1</v>
      </c>
      <c r="BS20" s="2">
        <f>IF($A20&gt;='DB_243way_Regular Symbol'!F$16,"",IF(D20=0,"",IF(OR(D20=$BQ$1,D20=$BR$1,D21=$BQ$1,D21=$BR$1,D22=$BQ$1,D22=$BR$1),0,1)))</f>
        <v>1</v>
      </c>
      <c r="BT20" s="2">
        <f>IF($A20&gt;='DB_243way_Regular Symbol'!G$16,"",IF(E20=0,"",IF(OR(E20=$BQ$1,E20=$BR$1,E21=$BQ$1,E21=$BR$1,E22=$BQ$1,E22=$BR$1),0,1)))</f>
        <v>1</v>
      </c>
      <c r="BU20" s="2">
        <f>IF($A20&gt;='DB_243way_Regular Symbol'!H$16,"",IF(F20=0,"",IF(OR(F20=$BQ$1,F20=$BR$1,F21=$BQ$1,F21=$BR$1,F22=$BQ$1,F22=$BR$1),0,1)))</f>
        <v>0</v>
      </c>
      <c r="BW20" s="2">
        <f>IF($A20&gt;='DB_243way_Regular Symbol'!D$16,"",IF(B20=0,"",IF(OR(B20=$BW$1,B21=$BW$1,B22=$BW$1,B20=$BX$1,B21=$BX$1,B22=$BX$1),0,1)))</f>
        <v>1</v>
      </c>
      <c r="BX20" s="2">
        <f>IF($A20&gt;='DB_243way_Regular Symbol'!E$16,"",IF(C20=0,"",IF(OR(C20=$BW$1,C21=$BW$1,C22=$BW$1,C20=$BX$1,C21=$BX$1,C22=$BX$1),0,1)))</f>
        <v>1</v>
      </c>
      <c r="BY20" s="2">
        <f>IF($A20&gt;='DB_243way_Regular Symbol'!F$16,"",IF(D20=0,"",IF(OR(D20=$BW$1,D21=$BW$1,D22=$BW$1,D20=$BX$1,D21=$BX$1,D22=$BX$1),0,1)))</f>
        <v>1</v>
      </c>
      <c r="BZ20" s="2">
        <f>IF($A20&gt;='DB_243way_Regular Symbol'!G$16,"",IF(E20=0,"",IF(OR(E20=$BW$1,E21=$BW$1,E22=$BW$1,E20=$BX$1,E21=$BX$1,E22=$BX$1),0,1)))</f>
        <v>1</v>
      </c>
      <c r="CA20" s="2">
        <f>IF($A20&gt;='DB_243way_Regular Symbol'!H$16,"",IF(F20=0,"",IF(OR(F20=$BW$1,F21=$BW$1,F22=$BW$1,F20=$BX$1,F21=$BX$1,F22=$BX$1),0,1)))</f>
        <v>1</v>
      </c>
      <c r="CC20" s="2">
        <f>IF($A20&gt;='DB_243way_Regular Symbol'!D$16,"",IF(B20=0,"",IF(OR(B20=$BW$1,B21=$BW$1,B22=$BW$1,B20=$CD$1,B21=$CD$1,B22=$CD$1),0,1)))</f>
        <v>0</v>
      </c>
      <c r="CD20" s="2">
        <f>IF($A20&gt;='DB_243way_Regular Symbol'!E$16,"",IF(C20=0,"",IF(OR(C20=$BW$1,C21=$BW$1,C22=$BW$1,C20=$CD$1,C21=$CD$1,C22=$CD$1),0,1)))</f>
        <v>0</v>
      </c>
      <c r="CE20" s="2">
        <f>IF($A20&gt;='DB_243way_Regular Symbol'!F$16,"",IF(D20=0,"",IF(OR(D20=$BW$1,D21=$BW$1,D22=$BW$1,D20=$CD$1,D21=$CD$1,D22=$CD$1),0,1)))</f>
        <v>1</v>
      </c>
      <c r="CF20" s="2">
        <f>IF($A20&gt;='DB_243way_Regular Symbol'!G$16,"",IF(E20=0,"",IF(OR(E20=$BW$1,E21=$BW$1,E22=$BW$1,E20=$CD$1,E21=$CD$1,E22=$CD$1),0,1)))</f>
        <v>1</v>
      </c>
      <c r="CG20" s="2">
        <f>IF($A20&gt;='DB_243way_Regular Symbol'!H$16,"",IF(F20=0,"",IF(OR(F20=$BW$1,F21=$BW$1,F22=$BW$1,F20=$CD$1,F21=$CD$1,F22=$CD$1),0,1)))</f>
        <v>0</v>
      </c>
      <c r="CI20" s="2">
        <f>IF($A20&gt;='DB_243way_Regular Symbol'!D$16,"",IF(B20=0,"",IF(OR(B20=$BW$1,B21=$BW$1,B22=$BW$1,B20=$CJ$1,B21=$CJ$1,B22=$CJ$1),0,1)))</f>
        <v>1</v>
      </c>
      <c r="CJ20" s="2">
        <f>IF($A20&gt;='DB_243way_Regular Symbol'!E$16,"",IF(C20=0,"",IF(OR(C20=$BW$1,C21=$BW$1,C22=$BW$1,C20=$CJ$1,C21=$CJ$1,C22=$CJ$1),0,1)))</f>
        <v>0</v>
      </c>
      <c r="CK20" s="2">
        <f>IF($A20&gt;='DB_243way_Regular Symbol'!F$16,"",IF(D20=0,"",IF(OR(D20=$BW$1,D21=$BW$1,D22=$BW$1,D20=$CJ$1,D21=$CJ$1,D22=$CJ$1),0,1)))</f>
        <v>1</v>
      </c>
      <c r="CL20" s="2">
        <f>IF($A20&gt;='DB_243way_Regular Symbol'!G$16,"",IF(E20=0,"",IF(OR(E20=$BW$1,E21=$BW$1,E22=$BW$1,E20=$CJ$1,E21=$CJ$1,E22=$CJ$1),0,1)))</f>
        <v>1</v>
      </c>
      <c r="CM20" s="2">
        <f>IF($A20&gt;='DB_243way_Regular Symbol'!H$16,"",IF(F20=0,"",IF(OR(F20=$BW$1,F21=$BW$1,F22=$BW$1,F20=$CJ$1,F21=$CJ$1,F22=$CJ$1),0,1)))</f>
        <v>1</v>
      </c>
      <c r="CO20" s="2">
        <f>IF($A20&gt;='DB_243way_Regular Symbol'!D$16,"",IF(B20=0,"",IF(OR(B20=$BW$1,B21=$BW$1,B22=$BW$1,B20=$CP$1,B21=$CP$1,B22=$CP$1),0,1)))</f>
        <v>1</v>
      </c>
      <c r="CP20" s="2">
        <f>IF($A20&gt;='DB_243way_Regular Symbol'!E$16,"",IF(C20=0,"",IF(OR(C20=$BW$1,C21=$BW$1,C22=$BW$1,C20=$CP$1,C21=$CP$1,C22=$CP$1),0,1)))</f>
        <v>1</v>
      </c>
      <c r="CQ20" s="2">
        <f>IF($A20&gt;='DB_243way_Regular Symbol'!F$16,"",IF(D20=0,"",IF(OR(D20=$BW$1,D21=$BW$1,D22=$BW$1,D20=$CP$1,D21=$CP$1,D22=$CP$1),0,1)))</f>
        <v>0</v>
      </c>
      <c r="CR20" s="2">
        <f>IF($A20&gt;='DB_243way_Regular Symbol'!G$16,"",IF(E20=0,"",IF(OR(E20=$BW$1,E21=$BW$1,E22=$BW$1,E20=$CP$1,E21=$CP$1,E22=$CP$1),0,1)))</f>
        <v>1</v>
      </c>
      <c r="CS20" s="2">
        <f>IF($A20&gt;='DB_243way_Regular Symbol'!H$16,"",IF(F20=0,"",IF(OR(F20=$BW$1,F21=$BW$1,F22=$BW$1,F20=$CP$1,F21=$CP$1,F22=$CP$1),0,1)))</f>
        <v>1</v>
      </c>
      <c r="CU20" s="2">
        <f>IF($A20&gt;='DB_243way_Regular Symbol'!D$16,"",IF(B20=0,"",IF(OR(B20=$BW$1,B21=$BW$1,B22=$BW$1,B20=$CV$1,B21=$CV$1,B22=$CV$1),0,1)))</f>
        <v>0</v>
      </c>
      <c r="CV20" s="2">
        <f>IF($A20&gt;='DB_243way_Regular Symbol'!E$16,"",IF(C20=0,"",IF(OR(C20=$BW$1,C21=$BW$1,C22=$BW$1,C20=$CV$1,C21=$CV$1,C22=$CV$1),0,1)))</f>
        <v>1</v>
      </c>
      <c r="CW20" s="2">
        <f>IF($A20&gt;='DB_243way_Regular Symbol'!F$16,"",IF(D20=0,"",IF(OR(D20=$BW$1,D21=$BW$1,D22=$BW$1,D20=$CV$1,D21=$CV$1,D22=$CV$1),0,1)))</f>
        <v>0</v>
      </c>
      <c r="CX20" s="2">
        <f>IF($A20&gt;='DB_243way_Regular Symbol'!G$16,"",IF(E20=0,"",IF(OR(E20=$BW$1,E21=$BW$1,E22=$BW$1,E20=$CV$1,E21=$CV$1,E22=$CV$1),0,1)))</f>
        <v>0</v>
      </c>
      <c r="CY20" s="2">
        <f>IF($A20&gt;='DB_243way_Regular Symbol'!H$16,"",IF(F20=0,"",IF(OR(F20=$BW$1,F21=$BW$1,F22=$BW$1,F20=$CV$1,F21=$CV$1,F22=$CV$1),0,1)))</f>
        <v>0</v>
      </c>
    </row>
    <row r="21" spans="1:103">
      <c r="A21" s="341">
        <f>IF('DB_243way_Regular Symbol'!L20="","",'DB_243way_Regular Symbol'!L20)</f>
        <v>17</v>
      </c>
      <c r="B21" s="184" t="str">
        <f>IF('DB_243way_Regular Symbol'!M20="",
IF($A21-'DB_243way_Regular Symbol'!D$16&gt;='DB_243way_RegularＸ_W()'!B$2-1,"",VLOOKUP($A21-'DB_243way_Regular Symbol'!D$16,'DB_243way_Regular Symbol'!$L$3:$Q$250,'DB_243way_RegularＸ_W()'!B$3+1,FALSE)),
'DB_243way_Regular Symbol'!M20)</f>
        <v>S1</v>
      </c>
      <c r="C21" s="184" t="str">
        <f>IF('DB_243way_Regular Symbol'!N20="",
IF($A21-'DB_243way_Regular Symbol'!E$16&gt;='DB_243way_RegularＸ_W()'!C$2-1,"",VLOOKUP($A21-'DB_243way_Regular Symbol'!E$16,'DB_243way_Regular Symbol'!$L$3:$Q$250,'DB_243way_RegularＸ_W()'!C$3+1,FALSE)),
'DB_243way_Regular Symbol'!N20)</f>
        <v>J</v>
      </c>
      <c r="D21" s="184" t="str">
        <f>IF('DB_243way_Regular Symbol'!O20="",
IF($A21-'DB_243way_Regular Symbol'!F$16&gt;='DB_243way_RegularＸ_W()'!D$2-1,"",VLOOKUP($A21-'DB_243way_Regular Symbol'!F$16,'DB_243way_Regular Symbol'!$L$3:$Q$250,'DB_243way_RegularＸ_W()'!D$3+1,FALSE)),
'DB_243way_Regular Symbol'!O20)</f>
        <v>NI</v>
      </c>
      <c r="E21" s="184" t="str">
        <f>IF('DB_243way_Regular Symbol'!P20="",
IF($A21-'DB_243way_Regular Symbol'!G$16&gt;='DB_243way_RegularＸ_W()'!E$2-1,"",VLOOKUP($A21-'DB_243way_Regular Symbol'!G$16,'DB_243way_Regular Symbol'!$L$3:$Q$250,'DB_243way_RegularＸ_W()'!E$3+1,FALSE)),
'DB_243way_Regular Symbol'!P20)</f>
        <v>NI</v>
      </c>
      <c r="F21" s="184" t="str">
        <f>IF('DB_243way_Regular Symbol'!Q20="",
IF($A21-'DB_243way_Regular Symbol'!H$16&gt;='DB_243way_RegularＸ_W()'!F$2-1,"",VLOOKUP($A21-'DB_243way_Regular Symbol'!H$16,'DB_243way_Regular Symbol'!$L$3:$Q$250,'DB_243way_RegularＸ_W()'!F$3+1,FALSE)),
'DB_243way_Regular Symbol'!Q20)</f>
        <v>NI</v>
      </c>
      <c r="O21" s="342">
        <f>IF($A21&gt;='DB_243way_Regular Symbol'!D$16,"",IF(B21=0,"",IF(OR(B21=$O$1,B21=$P$1,B22=$O$1,B22=$P$1,B23=$O$1,B23=$P$1),0,1)))</f>
        <v>1</v>
      </c>
      <c r="P21" s="2">
        <f>IF($A21&gt;='DB_243way_Regular Symbol'!E$16,"",IF(C21=0,"",IF(OR(C21=$O$1,C21=$P$1,C22=$O$1,C22=$P$1,C23=$O$1,C23=$P$1),0,1)))</f>
        <v>0</v>
      </c>
      <c r="Q21" s="2">
        <f>IF($A21&gt;='DB_243way_Regular Symbol'!F$16,"",IF(D21=0,"",IF(OR(D21=$O$1,D21=$P$1,D22=$O$1,D22=$P$1,D23=$O$1,D23=$P$1),0,1)))</f>
        <v>1</v>
      </c>
      <c r="R21" s="2">
        <f>IF($A21&gt;='DB_243way_Regular Symbol'!G$16,"",IF(E21=0,"",IF(OR(E21=$O$1,E21=$P$1,E22=$O$1,E22=$P$1,E23=$O$1,E23=$P$1),0,1)))</f>
        <v>1</v>
      </c>
      <c r="S21" s="128">
        <f>IF($A21&gt;='DB_243way_Regular Symbol'!H$16,"",IF(F21=0,"",IF(OR(F21=$O$1,F21=$P$1,F22=$O$1,F22=$P$1,F23=$O$1,F23=$P$1),0,1)))</f>
        <v>1</v>
      </c>
      <c r="U21" s="342">
        <f>IF($A21&gt;='DB_243way_Regular Symbol'!D$16,"",IF(B21=0,"",IF(OR(B21=$U$1,B21=$V$1,B22=$U$1,B22=$V$1,B23=$U$1,B23=$V$1),0,1)))</f>
        <v>1</v>
      </c>
      <c r="V21" s="2">
        <f>IF($A21&gt;='DB_243way_Regular Symbol'!E$16,"",IF(C21=0,"",IF(OR(C21=$U$1,C21=$V$1,C22=$U$1,C22=$V$1,C23=$U$1,C23=$V$1),0,1)))</f>
        <v>1</v>
      </c>
      <c r="W21" s="2">
        <f>IF($A21&gt;='DB_243way_Regular Symbol'!F$16,"",IF(D21=0,"",IF(OR(D21=$U$1,D21=$V$1,D22=$U$1,D22=$V$1,D23=$U$1,D23=$V$1),0,1)))</f>
        <v>1</v>
      </c>
      <c r="X21" s="2">
        <f>IF($A21&gt;='DB_243way_Regular Symbol'!G$16,"",IF(E21=0,"",IF(OR(E21=$U$1,E21=$V$1,E22=$U$1,E22=$V$1,E23=$U$1,E23=$V$1),0,1)))</f>
        <v>1</v>
      </c>
      <c r="Y21" s="128">
        <f>IF($A21&gt;='DB_243way_Regular Symbol'!H$16,"",IF(F21=0,"",IF(OR(F21=$U$1,F21=$V$1,F22=$U$1,F22=$V$1,F23=$U$1,F23=$V$1),0,1)))</f>
        <v>1</v>
      </c>
      <c r="AA21" s="342">
        <f>IF($A21&gt;='DB_243way_Regular Symbol'!D$16,"",IF(B21=0,"",IF(OR(B21=$AA$1,B21=$AB$1,B22=$AA$1,B22=$AB$1,B23=$AA$1,,B23=$AB$1),0,1)))</f>
        <v>1</v>
      </c>
      <c r="AB21" s="2">
        <f>IF($A21&gt;='DB_243way_Regular Symbol'!E$16,"",IF(C21=0,"",IF(OR(C21=$AA$1,C21=$AB$1,C22=$AA$1,C22=$AB$1,C23=$AA$1,,C23=$AB$1),0,1)))</f>
        <v>1</v>
      </c>
      <c r="AC21" s="2">
        <f>IF($A21&gt;='DB_243way_Regular Symbol'!F$16,"",IF(D21=0,"",IF(OR(D21=$AA$1,D21=$AB$1,D22=$AA$1,D22=$AB$1,D23=$AA$1,,D23=$AB$1),0,1)))</f>
        <v>1</v>
      </c>
      <c r="AD21" s="2">
        <f>IF($A21&gt;='DB_243way_Regular Symbol'!G$16,"",IF(E21=0,"",IF(OR(E21=$AA$1,E21=$AB$1,E22=$AA$1,E22=$AB$1,E23=$AA$1,,E23=$AB$1),0,1)))</f>
        <v>1</v>
      </c>
      <c r="AE21" s="128">
        <f>IF($A21&gt;='DB_243way_Regular Symbol'!H$16,"",IF(F21=0,"",IF(OR(F21=$AA$1,F21=$AB$1,F22=$AA$1,F22=$AB$1,F23=$AA$1,,F23=$AB$1),0,1)))</f>
        <v>1</v>
      </c>
      <c r="AG21" s="342">
        <f>IF($A21&gt;='DB_243way_Regular Symbol'!D$16,"",IF(B21=0,"",IF(OR(B21=$AG$1,B21=$AH$1,B22=$AG$1,B22=$AH$1,B23=$AG$1,B23=$AH$1),0,1)))</f>
        <v>1</v>
      </c>
      <c r="AH21" s="2">
        <f>IF($A21&gt;='DB_243way_Regular Symbol'!E$16,"",IF(C21=0,"",IF(OR(C21=$AG$1,C21=$AH$1,C22=$AG$1,C22=$AH$1,C23=$AG$1,C23=$AH$1),0,1)))</f>
        <v>1</v>
      </c>
      <c r="AI21" s="2">
        <f>IF($A21&gt;='DB_243way_Regular Symbol'!F$16,"",IF(D21=0,"",IF(OR(D21=$AG$1,D21=$AH$1,D22=$AG$1,D22=$AH$1,D23=$AG$1,D23=$AH$1),0,1)))</f>
        <v>1</v>
      </c>
      <c r="AJ21" s="2">
        <f>IF($A21&gt;='DB_243way_Regular Symbol'!G$16,"",IF(E21=0,"",IF(OR(E21=$AG$1,E21=$AH$1,E22=$AG$1,E22=$AH$1,E23=$AG$1,E23=$AH$1),0,1)))</f>
        <v>0</v>
      </c>
      <c r="AK21" s="128">
        <f>IF($A21&gt;='DB_243way_Regular Symbol'!H$16,"",IF(F21=0,"",IF(OR(F21=$AG$1,F21=$AH$1,F22=$AG$1,F22=$AH$1,F23=$AG$1,F23=$AH$1),0,1)))</f>
        <v>1</v>
      </c>
      <c r="AM21" s="342">
        <f>IF($A21&gt;='DB_243way_Regular Symbol'!D$16,"",IF(B21=0,"",IF(OR(B21=$AM$1,B21=$AN$1,B22=$AM$1,B22=$AN$1,B23=$AM$1,B23=$AN$1),0,1)))</f>
        <v>1</v>
      </c>
      <c r="AN21" s="2">
        <f>IF($A21&gt;='DB_243way_Regular Symbol'!E$16,"",IF(C21=0,"",IF(OR(C21=$AM$1,C21=$AN$1,C22=$AM$1,C22=$AN$1,C23=$AM$1,C23=$AN$1),0,1)))</f>
        <v>1</v>
      </c>
      <c r="AO21" s="2">
        <f>IF($A21&gt;='DB_243way_Regular Symbol'!F$16,"",IF(D21=0,"",IF(OR(D21=$AM$1,D21=$AN$1,D22=$AM$1,D22=$AN$1,D23=$AM$1,D23=$AN$1),0,1)))</f>
        <v>1</v>
      </c>
      <c r="AP21" s="2">
        <f>IF($A21&gt;='DB_243way_Regular Symbol'!G$16,"",IF(E21=0,"",IF(OR(E21=$AM$1,E21=$AN$1,E22=$AM$1,E22=$AN$1,E23=$AM$1,E23=$AN$1),0,1)))</f>
        <v>1</v>
      </c>
      <c r="AQ21" s="128">
        <f>IF($A21&gt;='DB_243way_Regular Symbol'!H$16,"",IF(F21=0,"",IF(OR(F21=$AM$1,F21=$AN$1,F22=$AM$1,F22=$AN$1,F23=$AM$1,F23=$AN$1),0,1)))</f>
        <v>1</v>
      </c>
      <c r="AS21" s="342">
        <f>IF($A21&gt;='DB_243way_Regular Symbol'!D$16,"",IF(B21=0,"",IF(OR(B21=$AM$1,B21=$AT$1,B22=$AM$1,B22=$AT$1,B23=$AM$1,B23=$AT$1),0,1)))</f>
        <v>1</v>
      </c>
      <c r="AT21" s="2">
        <f>IF($A21&gt;='DB_243way_Regular Symbol'!E$16,"",IF(C21=0,"",IF(OR(C21=$AM$1,C21=$AT$1,C22=$AM$1,C22=$AT$1,C23=$AM$1,C23=$AT$1),0,1)))</f>
        <v>1</v>
      </c>
      <c r="AU21" s="2">
        <f>IF($A21&gt;='DB_243way_Regular Symbol'!F$16,"",IF(D21=0,"",IF(OR(D21=$AM$1,D21=$AT$1,D22=$AM$1,D22=$AT$1,D23=$AM$1,D23=$AT$1),0,1)))</f>
        <v>1</v>
      </c>
      <c r="AV21" s="2">
        <f>IF($A21&gt;='DB_243way_Regular Symbol'!G$16,"",IF(E21=0,"",IF(OR(E21=$AM$1,E21=$AT$1,E22=$AM$1,E22=$AT$1,E23=$AM$1,E23=$AT$1),0,1)))</f>
        <v>1</v>
      </c>
      <c r="AW21" s="128">
        <f>IF($A21&gt;='DB_243way_Regular Symbol'!H$16,"",IF(F21=0,"",IF(OR(F21=$AM$1,F21=$AT$1,F22=$AM$1,F22=$AT$1,F23=$AM$1,F23=$AT$1),0,1)))</f>
        <v>1</v>
      </c>
      <c r="AY21" s="342"/>
      <c r="AZ21" s="2"/>
      <c r="BA21" s="2">
        <f>IF($A21&gt;='DB_243way_Regular Symbol'!F$16,"",COUNTIF(D21:D23,$AZ$1))</f>
        <v>0</v>
      </c>
      <c r="BB21" s="2">
        <f>IF($A21&gt;='DB_243way_Regular Symbol'!G$16,"",COUNTIF(E21:E23,$AZ$1))</f>
        <v>0</v>
      </c>
      <c r="BC21" s="2">
        <f>IF($A21&gt;='DB_243way_Regular Symbol'!H$16,"",COUNTIF(F21:F23,$AZ$1))</f>
        <v>0</v>
      </c>
      <c r="BE21" s="342">
        <f>IF($A21&gt;='DB_243way_Regular Symbol'!D$16,"",IF(B21=0,"",IF(OR(B21=$AM$1,B21=$BF$1,B22=$AM$1,B22=$BF$1,B23=$AM$1,B23=$BF$1),1,0)))</f>
        <v>0</v>
      </c>
      <c r="BF21" s="342">
        <f>IF($A21&gt;='DB_243way_Regular Symbol'!E$16,"",IF(C21=0,"",IF(OR(C21=$AM$1,C21=$BF$1,C22=$AM$1,C22=$BF$1,C23=$AM$1,C23=$BF$1),1,0)))</f>
        <v>0</v>
      </c>
      <c r="BG21" s="342">
        <f>IF($A21&gt;='DB_243way_Regular Symbol'!F$16,"",IF(D21=0,"",IF(OR(D21=$AM$1,D21=$BF$1,D22=$AM$1,D22=$BF$1,D23=$AM$1,D23=$BF$1),1,0)))</f>
        <v>0</v>
      </c>
      <c r="BH21" s="342">
        <f>IF($A21&gt;='DB_243way_Regular Symbol'!G$16,"",IF(E21=0,"",IF(OR(E21=$AM$1,E21=$BF$1,E22=$AM$1,E22=$BF$1,E23=$AM$1,E23=$BF$1),1,0)))</f>
        <v>0</v>
      </c>
      <c r="BI21" s="342">
        <f>IF($A21&gt;='DB_243way_Regular Symbol'!H$16,"",IF(F21=0,"",IF(OR(F21=$AM$1,F21=$BF$1,F22=$AM$1,F22=$BF$1,F23=$AM$1,F23=$BF$1),1,0)))</f>
        <v>0</v>
      </c>
      <c r="BK21" s="342">
        <f>IF($A21&gt;='DB_243way_Regular Symbol'!D$16,"",IF(B21=0,"",IF(OR(B21=$AM$1,B21=$BL$1,B22=$AM$1,B22=$BL$1,B23=$AM$1,B23=$BL$1),0,1)))</f>
        <v>1</v>
      </c>
      <c r="BL21" s="2">
        <f>IF($A21&gt;='DB_243way_Regular Symbol'!E$16,"",IF(C21=0,"",IF(OR(C21=$AM$1,C21=$BL$1,C22=$AM$1,C22=$BL$1,C23=$AM$1,C23=$BL$1),0,1)))</f>
        <v>1</v>
      </c>
      <c r="BM21" s="2">
        <f>IF($A21&gt;='DB_243way_Regular Symbol'!F$16,"",IF(D21=0,"",IF(OR(D21=$AM$1,D21=$BL$1,D22=$AM$1,D22=$BL$1,D23=$AM$1,D23=$BL$1),0,1)))</f>
        <v>1</v>
      </c>
      <c r="BN21" s="2">
        <f>IF($A21&gt;='DB_243way_Regular Symbol'!G$16,"",IF(E21=0,"",IF(OR(E21=$AM$1,E21=$BL$1,E22=$AM$1,E22=$BL$1,E23=$AM$1,E23=$BL$1),0,1)))</f>
        <v>1</v>
      </c>
      <c r="BO21" s="128">
        <f>IF($A21&gt;='DB_243way_Regular Symbol'!H$16,"",IF(F21=0,"",IF(OR(F21=$AM$1,F21=$BL$1,F22=$AM$1,F22=$BL$1,F23=$AM$1,F23=$BL$1),0,1)))</f>
        <v>1</v>
      </c>
      <c r="BQ21" s="2">
        <f>IF($A21&gt;='DB_243way_Regular Symbol'!D$16,"",IF(B21=0,"",IF(OR(B21=$BQ$1,B21=$BR$1,B22=$BQ$1,B22=$BR$1,B23=$BQ$1,B23=$BR$1),0,1)))</f>
        <v>1</v>
      </c>
      <c r="BR21" s="2">
        <f>IF($A21&gt;='DB_243way_Regular Symbol'!E$16,"",IF(C21=0,"",IF(OR(C21=$BQ$1,C21=$BR$1,C22=$BQ$1,C22=$BR$1,C23=$BQ$1,C23=$BR$1),0,1)))</f>
        <v>0</v>
      </c>
      <c r="BS21" s="2">
        <f>IF($A21&gt;='DB_243way_Regular Symbol'!F$16,"",IF(D21=0,"",IF(OR(D21=$BQ$1,D21=$BR$1,D22=$BQ$1,D22=$BR$1,D23=$BQ$1,D23=$BR$1),0,1)))</f>
        <v>1</v>
      </c>
      <c r="BT21" s="2">
        <f>IF($A21&gt;='DB_243way_Regular Symbol'!G$16,"",IF(E21=0,"",IF(OR(E21=$BQ$1,E21=$BR$1,E22=$BQ$1,E22=$BR$1,E23=$BQ$1,E23=$BR$1),0,1)))</f>
        <v>0</v>
      </c>
      <c r="BU21" s="2">
        <f>IF($A21&gt;='DB_243way_Regular Symbol'!H$16,"",IF(F21=0,"",IF(OR(F21=$BQ$1,F21=$BR$1,F22=$BQ$1,F22=$BR$1,F23=$BQ$1,F23=$BR$1),0,1)))</f>
        <v>0</v>
      </c>
      <c r="BW21" s="2">
        <f>IF($A21&gt;='DB_243way_Regular Symbol'!D$16,"",IF(B21=0,"",IF(OR(B21=$BW$1,B22=$BW$1,B23=$BW$1,B21=$BX$1,B22=$BX$1,B23=$BX$1),0,1)))</f>
        <v>1</v>
      </c>
      <c r="BX21" s="2">
        <f>IF($A21&gt;='DB_243way_Regular Symbol'!E$16,"",IF(C21=0,"",IF(OR(C21=$BW$1,C22=$BW$1,C23=$BW$1,C21=$BX$1,C22=$BX$1,C23=$BX$1),0,1)))</f>
        <v>1</v>
      </c>
      <c r="BY21" s="2">
        <f>IF($A21&gt;='DB_243way_Regular Symbol'!F$16,"",IF(D21=0,"",IF(OR(D21=$BW$1,D22=$BW$1,D23=$BW$1,D21=$BX$1,D22=$BX$1,D23=$BX$1),0,1)))</f>
        <v>0</v>
      </c>
      <c r="BZ21" s="2">
        <f>IF($A21&gt;='DB_243way_Regular Symbol'!G$16,"",IF(E21=0,"",IF(OR(E21=$BW$1,E22=$BW$1,E23=$BW$1,E21=$BX$1,E22=$BX$1,E23=$BX$1),0,1)))</f>
        <v>1</v>
      </c>
      <c r="CA21" s="2">
        <f>IF($A21&gt;='DB_243way_Regular Symbol'!H$16,"",IF(F21=0,"",IF(OR(F21=$BW$1,F22=$BW$1,F23=$BW$1,F21=$BX$1,F22=$BX$1,F23=$BX$1),0,1)))</f>
        <v>1</v>
      </c>
      <c r="CC21" s="2">
        <f>IF($A21&gt;='DB_243way_Regular Symbol'!D$16,"",IF(B21=0,"",IF(OR(B21=$BW$1,B22=$BW$1,B23=$BW$1,B21=$CD$1,B22=$CD$1,B23=$CD$1),0,1)))</f>
        <v>0</v>
      </c>
      <c r="CD21" s="2">
        <f>IF($A21&gt;='DB_243way_Regular Symbol'!E$16,"",IF(C21=0,"",IF(OR(C21=$BW$1,C22=$BW$1,C23=$BW$1,C21=$CD$1,C22=$CD$1,C23=$CD$1),0,1)))</f>
        <v>1</v>
      </c>
      <c r="CE21" s="2">
        <f>IF($A21&gt;='DB_243way_Regular Symbol'!F$16,"",IF(D21=0,"",IF(OR(D21=$BW$1,D22=$BW$1,D23=$BW$1,D21=$CD$1,D22=$CD$1,D23=$CD$1),0,1)))</f>
        <v>1</v>
      </c>
      <c r="CF21" s="2">
        <f>IF($A21&gt;='DB_243way_Regular Symbol'!G$16,"",IF(E21=0,"",IF(OR(E21=$BW$1,E22=$BW$1,E23=$BW$1,E21=$CD$1,E22=$CD$1,E23=$CD$1),0,1)))</f>
        <v>1</v>
      </c>
      <c r="CG21" s="2">
        <f>IF($A21&gt;='DB_243way_Regular Symbol'!H$16,"",IF(F21=0,"",IF(OR(F21=$BW$1,F22=$BW$1,F23=$BW$1,F21=$CD$1,F22=$CD$1,F23=$CD$1),0,1)))</f>
        <v>1</v>
      </c>
      <c r="CI21" s="2">
        <f>IF($A21&gt;='DB_243way_Regular Symbol'!D$16,"",IF(B21=0,"",IF(OR(B21=$BW$1,B22=$BW$1,B23=$BW$1,B21=$CJ$1,B22=$CJ$1,B23=$CJ$1),0,1)))</f>
        <v>1</v>
      </c>
      <c r="CJ21" s="2">
        <f>IF($A21&gt;='DB_243way_Regular Symbol'!E$16,"",IF(C21=0,"",IF(OR(C21=$BW$1,C22=$BW$1,C23=$BW$1,C21=$CJ$1,C22=$CJ$1,C23=$CJ$1),0,1)))</f>
        <v>0</v>
      </c>
      <c r="CK21" s="2">
        <f>IF($A21&gt;='DB_243way_Regular Symbol'!F$16,"",IF(D21=0,"",IF(OR(D21=$BW$1,D22=$BW$1,D23=$BW$1,D21=$CJ$1,D22=$CJ$1,D23=$CJ$1),0,1)))</f>
        <v>1</v>
      </c>
      <c r="CL21" s="2">
        <f>IF($A21&gt;='DB_243way_Regular Symbol'!G$16,"",IF(E21=0,"",IF(OR(E21=$BW$1,E22=$BW$1,E23=$BW$1,E21=$CJ$1,E22=$CJ$1,E23=$CJ$1),0,1)))</f>
        <v>1</v>
      </c>
      <c r="CM21" s="2">
        <f>IF($A21&gt;='DB_243way_Regular Symbol'!H$16,"",IF(F21=0,"",IF(OR(F21=$BW$1,F22=$BW$1,F23=$BW$1,F21=$CJ$1,F22=$CJ$1,F23=$CJ$1),0,1)))</f>
        <v>0</v>
      </c>
      <c r="CO21" s="2">
        <f>IF($A21&gt;='DB_243way_Regular Symbol'!D$16,"",IF(B21=0,"",IF(OR(B21=$BW$1,B22=$BW$1,B23=$BW$1,B21=$CP$1,B22=$CP$1,B23=$CP$1),0,1)))</f>
        <v>1</v>
      </c>
      <c r="CP21" s="2">
        <f>IF($A21&gt;='DB_243way_Regular Symbol'!E$16,"",IF(C21=0,"",IF(OR(C21=$BW$1,C22=$BW$1,C23=$BW$1,C21=$CP$1,C22=$CP$1,C23=$CP$1),0,1)))</f>
        <v>1</v>
      </c>
      <c r="CQ21" s="2">
        <f>IF($A21&gt;='DB_243way_Regular Symbol'!F$16,"",IF(D21=0,"",IF(OR(D21=$BW$1,D22=$BW$1,D23=$BW$1,D21=$CP$1,D22=$CP$1,D23=$CP$1),0,1)))</f>
        <v>0</v>
      </c>
      <c r="CR21" s="2">
        <f>IF($A21&gt;='DB_243way_Regular Symbol'!G$16,"",IF(E21=0,"",IF(OR(E21=$BW$1,E22=$BW$1,E23=$BW$1,E21=$CP$1,E22=$CP$1,E23=$CP$1),0,1)))</f>
        <v>1</v>
      </c>
      <c r="CS21" s="2">
        <f>IF($A21&gt;='DB_243way_Regular Symbol'!H$16,"",IF(F21=0,"",IF(OR(F21=$BW$1,F22=$BW$1,F23=$BW$1,F21=$CP$1,F22=$CP$1,F23=$CP$1),0,1)))</f>
        <v>1</v>
      </c>
      <c r="CU21" s="2">
        <f>IF($A21&gt;='DB_243way_Regular Symbol'!D$16,"",IF(B21=0,"",IF(OR(B21=$BW$1,B22=$BW$1,B23=$BW$1,B21=$CV$1,B22=$CV$1,B23=$CV$1),0,1)))</f>
        <v>0</v>
      </c>
      <c r="CV21" s="2">
        <f>IF($A21&gt;='DB_243way_Regular Symbol'!E$16,"",IF(C21=0,"",IF(OR(C21=$BW$1,C22=$BW$1,C23=$BW$1,C21=$CV$1,C22=$CV$1,C23=$CV$1),0,1)))</f>
        <v>1</v>
      </c>
      <c r="CW21" s="2">
        <f>IF($A21&gt;='DB_243way_Regular Symbol'!F$16,"",IF(D21=0,"",IF(OR(D21=$BW$1,D22=$BW$1,D23=$BW$1,D21=$CV$1,D22=$CV$1,D23=$CV$1),0,1)))</f>
        <v>0</v>
      </c>
      <c r="CX21" s="2">
        <f>IF($A21&gt;='DB_243way_Regular Symbol'!G$16,"",IF(E21=0,"",IF(OR(E21=$BW$1,E22=$BW$1,E23=$BW$1,E21=$CV$1,E22=$CV$1,E23=$CV$1),0,1)))</f>
        <v>0</v>
      </c>
      <c r="CY21" s="2">
        <f>IF($A21&gt;='DB_243way_Regular Symbol'!H$16,"",IF(F21=0,"",IF(OR(F21=$BW$1,F22=$BW$1,F23=$BW$1,F21=$CV$1,F22=$CV$1,F23=$CV$1),0,1)))</f>
        <v>0</v>
      </c>
    </row>
    <row r="22" spans="1:103">
      <c r="A22" s="341">
        <f>IF('DB_243way_Regular Symbol'!L21="","",'DB_243way_Regular Symbol'!L21)</f>
        <v>18</v>
      </c>
      <c r="B22" s="184" t="str">
        <f>IF('DB_243way_Regular Symbol'!M21="",
IF($A22-'DB_243way_Regular Symbol'!D$16&gt;='DB_243way_RegularＸ_W()'!B$2-1,"",VLOOKUP($A22-'DB_243way_Regular Symbol'!D$16,'DB_243way_Regular Symbol'!$L$3:$Q$250,'DB_243way_RegularＸ_W()'!B$3+1,FALSE)),
'DB_243way_Regular Symbol'!M21)</f>
        <v>Q</v>
      </c>
      <c r="C22" s="184" t="str">
        <f>IF('DB_243way_Regular Symbol'!N21="",
IF($A22-'DB_243way_Regular Symbol'!E$16&gt;='DB_243way_RegularＸ_W()'!C$2-1,"",VLOOKUP($A22-'DB_243way_Regular Symbol'!E$16,'DB_243way_Regular Symbol'!$L$3:$Q$250,'DB_243way_RegularＸ_W()'!C$3+1,FALSE)),
'DB_243way_Regular Symbol'!N21)</f>
        <v>M1</v>
      </c>
      <c r="D22" s="184" t="str">
        <f>IF('DB_243way_Regular Symbol'!O21="",
IF($A22-'DB_243way_Regular Symbol'!F$16&gt;='DB_243way_RegularＸ_W()'!D$2-1,"",VLOOKUP($A22-'DB_243way_Regular Symbol'!F$16,'DB_243way_Regular Symbol'!$L$3:$Q$250,'DB_243way_RegularＸ_W()'!D$3+1,FALSE)),
'DB_243way_Regular Symbol'!O21)</f>
        <v>TE</v>
      </c>
      <c r="E22" s="184" t="str">
        <f>IF('DB_243way_Regular Symbol'!P21="",
IF($A22-'DB_243way_Regular Symbol'!G$16&gt;='DB_243way_RegularＸ_W()'!E$2-1,"",VLOOKUP($A22-'DB_243way_Regular Symbol'!G$16,'DB_243way_Regular Symbol'!$L$3:$Q$250,'DB_243way_RegularＸ_W()'!E$3+1,FALSE)),
'DB_243way_Regular Symbol'!P21)</f>
        <v>M4</v>
      </c>
      <c r="F22" s="184" t="str">
        <f>IF('DB_243way_Regular Symbol'!Q21="",
IF($A22-'DB_243way_Regular Symbol'!H$16&gt;='DB_243way_RegularＸ_W()'!F$2-1,"",VLOOKUP($A22-'DB_243way_Regular Symbol'!H$16,'DB_243way_Regular Symbol'!$L$3:$Q$250,'DB_243way_RegularＸ_W()'!F$3+1,FALSE)),
'DB_243way_Regular Symbol'!Q21)</f>
        <v>A</v>
      </c>
      <c r="O22" s="342">
        <f>IF($A22&gt;='DB_243way_Regular Symbol'!D$16,"",IF(B22=0,"",IF(OR(B22=$O$1,B22=$P$1,B23=$O$1,B23=$P$1,B24=$O$1,B24=$P$1),0,1)))</f>
        <v>1</v>
      </c>
      <c r="P22" s="2">
        <f>IF($A22&gt;='DB_243way_Regular Symbol'!E$16,"",IF(C22=0,"",IF(OR(C22=$O$1,C22=$P$1,C23=$O$1,C23=$P$1,C24=$O$1,C24=$P$1),0,1)))</f>
        <v>0</v>
      </c>
      <c r="Q22" s="2">
        <f>IF($A22&gt;='DB_243way_Regular Symbol'!F$16,"",IF(D22=0,"",IF(OR(D22=$O$1,D22=$P$1,D23=$O$1,D23=$P$1,D24=$O$1,D24=$P$1),0,1)))</f>
        <v>1</v>
      </c>
      <c r="R22" s="2">
        <f>IF($A22&gt;='DB_243way_Regular Symbol'!G$16,"",IF(E22=0,"",IF(OR(E22=$O$1,E22=$P$1,E23=$O$1,E23=$P$1,E24=$O$1,E24=$P$1),0,1)))</f>
        <v>1</v>
      </c>
      <c r="S22" s="128">
        <f>IF($A22&gt;='DB_243way_Regular Symbol'!H$16,"",IF(F22=0,"",IF(OR(F22=$O$1,F22=$P$1,F23=$O$1,F23=$P$1,F24=$O$1,F24=$P$1),0,1)))</f>
        <v>1</v>
      </c>
      <c r="U22" s="342">
        <f>IF($A22&gt;='DB_243way_Regular Symbol'!D$16,"",IF(B22=0,"",IF(OR(B22=$U$1,B22=$V$1,B23=$U$1,B23=$V$1,B24=$U$1,B24=$V$1),0,1)))</f>
        <v>1</v>
      </c>
      <c r="V22" s="2">
        <f>IF($A22&gt;='DB_243way_Regular Symbol'!E$16,"",IF(C22=0,"",IF(OR(C22=$U$1,C22=$V$1,C23=$U$1,C23=$V$1,C24=$U$1,C24=$V$1),0,1)))</f>
        <v>1</v>
      </c>
      <c r="W22" s="2">
        <f>IF($A22&gt;='DB_243way_Regular Symbol'!F$16,"",IF(D22=0,"",IF(OR(D22=$U$1,D22=$V$1,D23=$U$1,D23=$V$1,D24=$U$1,D24=$V$1),0,1)))</f>
        <v>1</v>
      </c>
      <c r="X22" s="2">
        <f>IF($A22&gt;='DB_243way_Regular Symbol'!G$16,"",IF(E22=0,"",IF(OR(E22=$U$1,E22=$V$1,E23=$U$1,E23=$V$1,E24=$U$1,E24=$V$1),0,1)))</f>
        <v>1</v>
      </c>
      <c r="Y22" s="128">
        <f>IF($A22&gt;='DB_243way_Regular Symbol'!H$16,"",IF(F22=0,"",IF(OR(F22=$U$1,F22=$V$1,F23=$U$1,F23=$V$1,F24=$U$1,F24=$V$1),0,1)))</f>
        <v>1</v>
      </c>
      <c r="AA22" s="342">
        <f>IF($A22&gt;='DB_243way_Regular Symbol'!D$16,"",IF(B22=0,"",IF(OR(B22=$AA$1,B22=$AB$1,B23=$AA$1,B23=$AB$1,B24=$AA$1,,B24=$AB$1),0,1)))</f>
        <v>1</v>
      </c>
      <c r="AB22" s="2">
        <f>IF($A22&gt;='DB_243way_Regular Symbol'!E$16,"",IF(C22=0,"",IF(OR(C22=$AA$1,C22=$AB$1,C23=$AA$1,C23=$AB$1,C24=$AA$1,,C24=$AB$1),0,1)))</f>
        <v>1</v>
      </c>
      <c r="AC22" s="2">
        <f>IF($A22&gt;='DB_243way_Regular Symbol'!F$16,"",IF(D22=0,"",IF(OR(D22=$AA$1,D22=$AB$1,D23=$AA$1,D23=$AB$1,D24=$AA$1,,D24=$AB$1),0,1)))</f>
        <v>1</v>
      </c>
      <c r="AD22" s="2">
        <f>IF($A22&gt;='DB_243way_Regular Symbol'!G$16,"",IF(E22=0,"",IF(OR(E22=$AA$1,E22=$AB$1,E23=$AA$1,E23=$AB$1,E24=$AA$1,,E24=$AB$1),0,1)))</f>
        <v>1</v>
      </c>
      <c r="AE22" s="128">
        <f>IF($A22&gt;='DB_243way_Regular Symbol'!H$16,"",IF(F22=0,"",IF(OR(F22=$AA$1,F22=$AB$1,F23=$AA$1,F23=$AB$1,F24=$AA$1,,F24=$AB$1),0,1)))</f>
        <v>1</v>
      </c>
      <c r="AG22" s="342">
        <f>IF($A22&gt;='DB_243way_Regular Symbol'!D$16,"",IF(B22=0,"",IF(OR(B22=$AG$1,B22=$AH$1,B23=$AG$1,B23=$AH$1,B24=$AG$1,B24=$AH$1),0,1)))</f>
        <v>1</v>
      </c>
      <c r="AH22" s="2">
        <f>IF($A22&gt;='DB_243way_Regular Symbol'!E$16,"",IF(C22=0,"",IF(OR(C22=$AG$1,C22=$AH$1,C23=$AG$1,C23=$AH$1,C24=$AG$1,C24=$AH$1),0,1)))</f>
        <v>1</v>
      </c>
      <c r="AI22" s="2">
        <f>IF($A22&gt;='DB_243way_Regular Symbol'!F$16,"",IF(D22=0,"",IF(OR(D22=$AG$1,D22=$AH$1,D23=$AG$1,D23=$AH$1,D24=$AG$1,D24=$AH$1),0,1)))</f>
        <v>1</v>
      </c>
      <c r="AJ22" s="2">
        <f>IF($A22&gt;='DB_243way_Regular Symbol'!G$16,"",IF(E22=0,"",IF(OR(E22=$AG$1,E22=$AH$1,E23=$AG$1,E23=$AH$1,E24=$AG$1,E24=$AH$1),0,1)))</f>
        <v>0</v>
      </c>
      <c r="AK22" s="128">
        <f>IF($A22&gt;='DB_243way_Regular Symbol'!H$16,"",IF(F22=0,"",IF(OR(F22=$AG$1,F22=$AH$1,F23=$AG$1,F23=$AH$1,F24=$AG$1,F24=$AH$1),0,1)))</f>
        <v>0</v>
      </c>
      <c r="AM22" s="342">
        <f>IF($A22&gt;='DB_243way_Regular Symbol'!D$16,"",IF(B22=0,"",IF(OR(B22=$AM$1,B22=$AN$1,B23=$AM$1,B23=$AN$1,B24=$AM$1,B24=$AN$1),0,1)))</f>
        <v>0</v>
      </c>
      <c r="AN22" s="2">
        <f>IF($A22&gt;='DB_243way_Regular Symbol'!E$16,"",IF(C22=0,"",IF(OR(C22=$AM$1,C22=$AN$1,C23=$AM$1,C23=$AN$1,C24=$AM$1,C24=$AN$1),0,1)))</f>
        <v>1</v>
      </c>
      <c r="AO22" s="2">
        <f>IF($A22&gt;='DB_243way_Regular Symbol'!F$16,"",IF(D22=0,"",IF(OR(D22=$AM$1,D22=$AN$1,D23=$AM$1,D23=$AN$1,D24=$AM$1,D24=$AN$1),0,1)))</f>
        <v>1</v>
      </c>
      <c r="AP22" s="2">
        <f>IF($A22&gt;='DB_243way_Regular Symbol'!G$16,"",IF(E22=0,"",IF(OR(E22=$AM$1,E22=$AN$1,E23=$AM$1,E23=$AN$1,E24=$AM$1,E24=$AN$1),0,1)))</f>
        <v>0</v>
      </c>
      <c r="AQ22" s="128">
        <f>IF($A22&gt;='DB_243way_Regular Symbol'!H$16,"",IF(F22=0,"",IF(OR(F22=$AM$1,F22=$AN$1,F23=$AM$1,F23=$AN$1,F24=$AM$1,F24=$AN$1),0,1)))</f>
        <v>1</v>
      </c>
      <c r="AS22" s="342">
        <f>IF($A22&gt;='DB_243way_Regular Symbol'!D$16,"",IF(B22=0,"",IF(OR(B22=$AM$1,B22=$AT$1,B23=$AM$1,B23=$AT$1,B24=$AM$1,B24=$AT$1),0,1)))</f>
        <v>1</v>
      </c>
      <c r="AT22" s="2">
        <f>IF($A22&gt;='DB_243way_Regular Symbol'!E$16,"",IF(C22=0,"",IF(OR(C22=$AM$1,C22=$AT$1,C23=$AM$1,C23=$AT$1,C24=$AM$1,C24=$AT$1),0,1)))</f>
        <v>1</v>
      </c>
      <c r="AU22" s="2">
        <f>IF($A22&gt;='DB_243way_Regular Symbol'!F$16,"",IF(D22=0,"",IF(OR(D22=$AM$1,D22=$AT$1,D23=$AM$1,D23=$AT$1,D24=$AM$1,D24=$AT$1),0,1)))</f>
        <v>1</v>
      </c>
      <c r="AV22" s="2">
        <f>IF($A22&gt;='DB_243way_Regular Symbol'!G$16,"",IF(E22=0,"",IF(OR(E22=$AM$1,E22=$AT$1,E23=$AM$1,E23=$AT$1,E24=$AM$1,E24=$AT$1),0,1)))</f>
        <v>1</v>
      </c>
      <c r="AW22" s="128">
        <f>IF($A22&gt;='DB_243way_Regular Symbol'!H$16,"",IF(F22=0,"",IF(OR(F22=$AM$1,F22=$AT$1,F23=$AM$1,F23=$AT$1,F24=$AM$1,F24=$AT$1),0,1)))</f>
        <v>1</v>
      </c>
      <c r="AY22" s="342"/>
      <c r="AZ22" s="2"/>
      <c r="BA22" s="2">
        <f>IF($A22&gt;='DB_243way_Regular Symbol'!F$16,"",COUNTIF(D22:D24,$AZ$1))</f>
        <v>0</v>
      </c>
      <c r="BB22" s="2">
        <f>IF($A22&gt;='DB_243way_Regular Symbol'!G$16,"",COUNTIF(E22:E24,$AZ$1))</f>
        <v>0</v>
      </c>
      <c r="BC22" s="2">
        <f>IF($A22&gt;='DB_243way_Regular Symbol'!H$16,"",COUNTIF(F22:F24,$AZ$1))</f>
        <v>0</v>
      </c>
      <c r="BE22" s="342">
        <f>IF($A22&gt;='DB_243way_Regular Symbol'!D$16,"",IF(B22=0,"",IF(OR(B22=$AM$1,B22=$BF$1,B23=$AM$1,B23=$BF$1,B24=$AM$1,B24=$BF$1),1,0)))</f>
        <v>0</v>
      </c>
      <c r="BF22" s="342">
        <f>IF($A22&gt;='DB_243way_Regular Symbol'!E$16,"",IF(C22=0,"",IF(OR(C22=$AM$1,C22=$BF$1,C23=$AM$1,C23=$BF$1,C24=$AM$1,C24=$BF$1),1,0)))</f>
        <v>0</v>
      </c>
      <c r="BG22" s="342">
        <f>IF($A22&gt;='DB_243way_Regular Symbol'!F$16,"",IF(D22=0,"",IF(OR(D22=$AM$1,D22=$BF$1,D23=$AM$1,D23=$BF$1,D24=$AM$1,D24=$BF$1),1,0)))</f>
        <v>0</v>
      </c>
      <c r="BH22" s="342">
        <f>IF($A22&gt;='DB_243way_Regular Symbol'!G$16,"",IF(E22=0,"",IF(OR(E22=$AM$1,E22=$BF$1,E23=$AM$1,E23=$BF$1,E24=$AM$1,E24=$BF$1),1,0)))</f>
        <v>0</v>
      </c>
      <c r="BI22" s="342">
        <f>IF($A22&gt;='DB_243way_Regular Symbol'!H$16,"",IF(F22=0,"",IF(OR(F22=$AM$1,F22=$BF$1,F23=$AM$1,F23=$BF$1,F24=$AM$1,F24=$BF$1),1,0)))</f>
        <v>0</v>
      </c>
      <c r="BK22" s="342">
        <f>IF($A22&gt;='DB_243way_Regular Symbol'!D$16,"",IF(B22=0,"",IF(OR(B22=$AM$1,B22=$BL$1,B23=$AM$1,B23=$BL$1,B24=$AM$1,B24=$BL$1),0,1)))</f>
        <v>1</v>
      </c>
      <c r="BL22" s="2">
        <f>IF($A22&gt;='DB_243way_Regular Symbol'!E$16,"",IF(C22=0,"",IF(OR(C22=$AM$1,C22=$BL$1,C23=$AM$1,C23=$BL$1,C24=$AM$1,C24=$BL$1),0,1)))</f>
        <v>1</v>
      </c>
      <c r="BM22" s="2">
        <f>IF($A22&gt;='DB_243way_Regular Symbol'!F$16,"",IF(D22=0,"",IF(OR(D22=$AM$1,D22=$BL$1,D23=$AM$1,D23=$BL$1,D24=$AM$1,D24=$BL$1),0,1)))</f>
        <v>1</v>
      </c>
      <c r="BN22" s="2">
        <f>IF($A22&gt;='DB_243way_Regular Symbol'!G$16,"",IF(E22=0,"",IF(OR(E22=$AM$1,E22=$BL$1,E23=$AM$1,E23=$BL$1,E24=$AM$1,E24=$BL$1),0,1)))</f>
        <v>1</v>
      </c>
      <c r="BO22" s="128">
        <f>IF($A22&gt;='DB_243way_Regular Symbol'!H$16,"",IF(F22=0,"",IF(OR(F22=$AM$1,F22=$BL$1,F23=$AM$1,F23=$BL$1,F24=$AM$1,F24=$BL$1),0,1)))</f>
        <v>1</v>
      </c>
      <c r="BQ22" s="2">
        <f>IF($A22&gt;='DB_243way_Regular Symbol'!D$16,"",IF(B22=0,"",IF(OR(B22=$BQ$1,B22=$BR$1,B23=$BQ$1,B23=$BR$1,B24=$BQ$1,B24=$BR$1),0,1)))</f>
        <v>1</v>
      </c>
      <c r="BR22" s="2">
        <f>IF($A22&gt;='DB_243way_Regular Symbol'!E$16,"",IF(C22=0,"",IF(OR(C22=$BQ$1,C22=$BR$1,C23=$BQ$1,C23=$BR$1,C24=$BQ$1,C24=$BR$1),0,1)))</f>
        <v>0</v>
      </c>
      <c r="BS22" s="2">
        <f>IF($A22&gt;='DB_243way_Regular Symbol'!F$16,"",IF(D22=0,"",IF(OR(D22=$BQ$1,D22=$BR$1,D23=$BQ$1,D23=$BR$1,D24=$BQ$1,D24=$BR$1),0,1)))</f>
        <v>1</v>
      </c>
      <c r="BT22" s="2">
        <f>IF($A22&gt;='DB_243way_Regular Symbol'!G$16,"",IF(E22=0,"",IF(OR(E22=$BQ$1,E22=$BR$1,E23=$BQ$1,E23=$BR$1,E24=$BQ$1,E24=$BR$1),0,1)))</f>
        <v>0</v>
      </c>
      <c r="BU22" s="2">
        <f>IF($A22&gt;='DB_243way_Regular Symbol'!H$16,"",IF(F22=0,"",IF(OR(F22=$BQ$1,F22=$BR$1,F23=$BQ$1,F23=$BR$1,F24=$BQ$1,F24=$BR$1),0,1)))</f>
        <v>0</v>
      </c>
      <c r="BW22" s="2">
        <f>IF($A22&gt;='DB_243way_Regular Symbol'!D$16,"",IF(B22=0,"",IF(OR(B22=$BW$1,B23=$BW$1,B24=$BW$1,B22=$BX$1,B23=$BX$1,B24=$BX$1),0,1)))</f>
        <v>1</v>
      </c>
      <c r="BX22" s="2">
        <f>IF($A22&gt;='DB_243way_Regular Symbol'!E$16,"",IF(C22=0,"",IF(OR(C22=$BW$1,C23=$BW$1,C24=$BW$1,C22=$BX$1,C23=$BX$1,C24=$BX$1),0,1)))</f>
        <v>1</v>
      </c>
      <c r="BY22" s="2">
        <f>IF($A22&gt;='DB_243way_Regular Symbol'!F$16,"",IF(D22=0,"",IF(OR(D22=$BW$1,D23=$BW$1,D24=$BW$1,D22=$BX$1,D23=$BX$1,D24=$BX$1),0,1)))</f>
        <v>0</v>
      </c>
      <c r="BZ22" s="2">
        <f>IF($A22&gt;='DB_243way_Regular Symbol'!G$16,"",IF(E22=0,"",IF(OR(E22=$BW$1,E23=$BW$1,E24=$BW$1,E22=$BX$1,E23=$BX$1,E24=$BX$1),0,1)))</f>
        <v>1</v>
      </c>
      <c r="CA22" s="2">
        <f>IF($A22&gt;='DB_243way_Regular Symbol'!H$16,"",IF(F22=0,"",IF(OR(F22=$BW$1,F23=$BW$1,F24=$BW$1,F22=$BX$1,F23=$BX$1,F24=$BX$1),0,1)))</f>
        <v>1</v>
      </c>
      <c r="CC22" s="2">
        <f>IF($A22&gt;='DB_243way_Regular Symbol'!D$16,"",IF(B22=0,"",IF(OR(B22=$BW$1,B23=$BW$1,B24=$BW$1,B22=$CD$1,B23=$CD$1,B24=$CD$1),0,1)))</f>
        <v>0</v>
      </c>
      <c r="CD22" s="2">
        <f>IF($A22&gt;='DB_243way_Regular Symbol'!E$16,"",IF(C22=0,"",IF(OR(C22=$BW$1,C23=$BW$1,C24=$BW$1,C22=$CD$1,C23=$CD$1,C24=$CD$1),0,1)))</f>
        <v>1</v>
      </c>
      <c r="CE22" s="2">
        <f>IF($A22&gt;='DB_243way_Regular Symbol'!F$16,"",IF(D22=0,"",IF(OR(D22=$BW$1,D23=$BW$1,D24=$BW$1,D22=$CD$1,D23=$CD$1,D24=$CD$1),0,1)))</f>
        <v>1</v>
      </c>
      <c r="CF22" s="2">
        <f>IF($A22&gt;='DB_243way_Regular Symbol'!G$16,"",IF(E22=0,"",IF(OR(E22=$BW$1,E23=$BW$1,E24=$BW$1,E22=$CD$1,E23=$CD$1,E24=$CD$1),0,1)))</f>
        <v>1</v>
      </c>
      <c r="CG22" s="2">
        <f>IF($A22&gt;='DB_243way_Regular Symbol'!H$16,"",IF(F22=0,"",IF(OR(F22=$BW$1,F23=$BW$1,F24=$BW$1,F22=$CD$1,F23=$CD$1,F24=$CD$1),0,1)))</f>
        <v>1</v>
      </c>
      <c r="CI22" s="2">
        <f>IF($A22&gt;='DB_243way_Regular Symbol'!D$16,"",IF(B22=0,"",IF(OR(B22=$BW$1,B23=$BW$1,B24=$BW$1,B22=$CJ$1,B23=$CJ$1,B24=$CJ$1),0,1)))</f>
        <v>1</v>
      </c>
      <c r="CJ22" s="2">
        <f>IF($A22&gt;='DB_243way_Regular Symbol'!E$16,"",IF(C22=0,"",IF(OR(C22=$BW$1,C23=$BW$1,C24=$BW$1,C22=$CJ$1,C23=$CJ$1,C24=$CJ$1),0,1)))</f>
        <v>0</v>
      </c>
      <c r="CK22" s="2">
        <f>IF($A22&gt;='DB_243way_Regular Symbol'!F$16,"",IF(D22=0,"",IF(OR(D22=$BW$1,D23=$BW$1,D24=$BW$1,D22=$CJ$1,D23=$CJ$1,D24=$CJ$1),0,1)))</f>
        <v>1</v>
      </c>
      <c r="CL22" s="2">
        <f>IF($A22&gt;='DB_243way_Regular Symbol'!G$16,"",IF(E22=0,"",IF(OR(E22=$BW$1,E23=$BW$1,E24=$BW$1,E22=$CJ$1,E23=$CJ$1,E24=$CJ$1),0,1)))</f>
        <v>1</v>
      </c>
      <c r="CM22" s="2">
        <f>IF($A22&gt;='DB_243way_Regular Symbol'!H$16,"",IF(F22=0,"",IF(OR(F22=$BW$1,F23=$BW$1,F24=$BW$1,F22=$CJ$1,F23=$CJ$1,F24=$CJ$1),0,1)))</f>
        <v>0</v>
      </c>
      <c r="CO22" s="2">
        <f>IF($A22&gt;='DB_243way_Regular Symbol'!D$16,"",IF(B22=0,"",IF(OR(B22=$BW$1,B23=$BW$1,B24=$BW$1,B22=$CP$1,B23=$CP$1,B24=$CP$1),0,1)))</f>
        <v>1</v>
      </c>
      <c r="CP22" s="2">
        <f>IF($A22&gt;='DB_243way_Regular Symbol'!E$16,"",IF(C22=0,"",IF(OR(C22=$BW$1,C23=$BW$1,C24=$BW$1,C22=$CP$1,C23=$CP$1,C24=$CP$1),0,1)))</f>
        <v>1</v>
      </c>
      <c r="CQ22" s="2">
        <f>IF($A22&gt;='DB_243way_Regular Symbol'!F$16,"",IF(D22=0,"",IF(OR(D22=$BW$1,D23=$BW$1,D24=$BW$1,D22=$CP$1,D23=$CP$1,D24=$CP$1),0,1)))</f>
        <v>0</v>
      </c>
      <c r="CR22" s="2">
        <f>IF($A22&gt;='DB_243way_Regular Symbol'!G$16,"",IF(E22=0,"",IF(OR(E22=$BW$1,E23=$BW$1,E24=$BW$1,E22=$CP$1,E23=$CP$1,E24=$CP$1),0,1)))</f>
        <v>1</v>
      </c>
      <c r="CS22" s="2">
        <f>IF($A22&gt;='DB_243way_Regular Symbol'!H$16,"",IF(F22=0,"",IF(OR(F22=$BW$1,F23=$BW$1,F24=$BW$1,F22=$CP$1,F23=$CP$1,F24=$CP$1),0,1)))</f>
        <v>1</v>
      </c>
      <c r="CU22" s="2">
        <f>IF($A22&gt;='DB_243way_Regular Symbol'!D$16,"",IF(B22=0,"",IF(OR(B22=$BW$1,B23=$BW$1,B24=$BW$1,B22=$CV$1,B23=$CV$1,B24=$CV$1),0,1)))</f>
        <v>0</v>
      </c>
      <c r="CV22" s="2">
        <f>IF($A22&gt;='DB_243way_Regular Symbol'!E$16,"",IF(C22=0,"",IF(OR(C22=$BW$1,C23=$BW$1,C24=$BW$1,C22=$CV$1,C23=$CV$1,C24=$CV$1),0,1)))</f>
        <v>1</v>
      </c>
      <c r="CW22" s="2">
        <f>IF($A22&gt;='DB_243way_Regular Symbol'!F$16,"",IF(D22=0,"",IF(OR(D22=$BW$1,D23=$BW$1,D24=$BW$1,D22=$CV$1,D23=$CV$1,D24=$CV$1),0,1)))</f>
        <v>0</v>
      </c>
      <c r="CX22" s="2">
        <f>IF($A22&gt;='DB_243way_Regular Symbol'!G$16,"",IF(E22=0,"",IF(OR(E22=$BW$1,E23=$BW$1,E24=$BW$1,E22=$CV$1,E23=$CV$1,E24=$CV$1),0,1)))</f>
        <v>1</v>
      </c>
      <c r="CY22" s="2">
        <f>IF($A22&gt;='DB_243way_Regular Symbol'!H$16,"",IF(F22=0,"",IF(OR(F22=$BW$1,F23=$BW$1,F24=$BW$1,F22=$CV$1,F23=$CV$1,F24=$CV$1),0,1)))</f>
        <v>1</v>
      </c>
    </row>
    <row r="23" spans="1:103">
      <c r="A23" s="341">
        <f>IF('DB_243way_Regular Symbol'!L22="","",'DB_243way_Regular Symbol'!L22)</f>
        <v>19</v>
      </c>
      <c r="B23" s="184" t="str">
        <f>IF('DB_243way_Regular Symbol'!M22="",
IF($A23-'DB_243way_Regular Symbol'!D$16&gt;='DB_243way_RegularＸ_W()'!B$2-1,"",VLOOKUP($A23-'DB_243way_Regular Symbol'!D$16,'DB_243way_Regular Symbol'!$L$3:$Q$250,'DB_243way_RegularＸ_W()'!B$3+1,FALSE)),
'DB_243way_Regular Symbol'!M22)</f>
        <v>NI</v>
      </c>
      <c r="C23" s="184" t="str">
        <f>IF('DB_243way_Regular Symbol'!N22="",
IF($A23-'DB_243way_Regular Symbol'!E$16&gt;='DB_243way_RegularＸ_W()'!C$2-1,"",VLOOKUP($A23-'DB_243way_Regular Symbol'!E$16,'DB_243way_Regular Symbol'!$L$3:$Q$250,'DB_243way_RegularＸ_W()'!C$3+1,FALSE)),
'DB_243way_Regular Symbol'!N22)</f>
        <v>A</v>
      </c>
      <c r="D23" s="184" t="str">
        <f>IF('DB_243way_Regular Symbol'!O22="",
IF($A23-'DB_243way_Regular Symbol'!F$16&gt;='DB_243way_RegularＸ_W()'!D$2-1,"",VLOOKUP($A23-'DB_243way_Regular Symbol'!F$16,'DB_243way_Regular Symbol'!$L$3:$Q$250,'DB_243way_RegularＸ_W()'!D$3+1,FALSE)),
'DB_243way_Regular Symbol'!O22)</f>
        <v>K</v>
      </c>
      <c r="E23" s="184" t="str">
        <f>IF('DB_243way_Regular Symbol'!P22="",
IF($A23-'DB_243way_Regular Symbol'!G$16&gt;='DB_243way_RegularＸ_W()'!E$2-1,"",VLOOKUP($A23-'DB_243way_Regular Symbol'!G$16,'DB_243way_Regular Symbol'!$L$3:$Q$250,'DB_243way_RegularＸ_W()'!E$3+1,FALSE)),
'DB_243way_Regular Symbol'!P22)</f>
        <v>A</v>
      </c>
      <c r="F23" s="184" t="str">
        <f>IF('DB_243way_Regular Symbol'!Q22="",
IF($A23-'DB_243way_Regular Symbol'!H$16&gt;='DB_243way_RegularＸ_W()'!F$2-1,"",VLOOKUP($A23-'DB_243way_Regular Symbol'!H$16,'DB_243way_Regular Symbol'!$L$3:$Q$250,'DB_243way_RegularＸ_W()'!F$3+1,FALSE)),
'DB_243way_Regular Symbol'!Q22)</f>
        <v>J</v>
      </c>
      <c r="O23" s="342">
        <f>IF($A23&gt;='DB_243way_Regular Symbol'!D$16,"",IF(B23=0,"",IF(OR(B23=$O$1,B23=$P$1,B24=$O$1,B24=$P$1,B25=$O$1,B25=$P$1),0,1)))</f>
        <v>1</v>
      </c>
      <c r="P23" s="2">
        <f>IF($A23&gt;='DB_243way_Regular Symbol'!E$16,"",IF(C23=0,"",IF(OR(C23=$O$1,C23=$P$1,C24=$O$1,C24=$P$1,C25=$O$1,C25=$P$1),0,1)))</f>
        <v>1</v>
      </c>
      <c r="Q23" s="2">
        <f>IF($A23&gt;='DB_243way_Regular Symbol'!F$16,"",IF(D23=0,"",IF(OR(D23=$O$1,D23=$P$1,D24=$O$1,D24=$P$1,D25=$O$1,D25=$P$1),0,1)))</f>
        <v>1</v>
      </c>
      <c r="R23" s="2">
        <f>IF($A23&gt;='DB_243way_Regular Symbol'!G$16,"",IF(E23=0,"",IF(OR(E23=$O$1,E23=$P$1,E24=$O$1,E24=$P$1,E25=$O$1,E25=$P$1),0,1)))</f>
        <v>1</v>
      </c>
      <c r="S23" s="128">
        <f>IF($A23&gt;='DB_243way_Regular Symbol'!H$16,"",IF(F23=0,"",IF(OR(F23=$O$1,F23=$P$1,F24=$O$1,F24=$P$1,F25=$O$1,F25=$P$1),0,1)))</f>
        <v>1</v>
      </c>
      <c r="U23" s="342">
        <f>IF($A23&gt;='DB_243way_Regular Symbol'!D$16,"",IF(B23=0,"",IF(OR(B23=$U$1,B23=$V$1,B24=$U$1,B24=$V$1,B25=$U$1,B25=$V$1),0,1)))</f>
        <v>1</v>
      </c>
      <c r="V23" s="2">
        <f>IF($A23&gt;='DB_243way_Regular Symbol'!E$16,"",IF(C23=0,"",IF(OR(C23=$U$1,C23=$V$1,C24=$U$1,C24=$V$1,C25=$U$1,C25=$V$1),0,1)))</f>
        <v>1</v>
      </c>
      <c r="W23" s="2">
        <f>IF($A23&gt;='DB_243way_Regular Symbol'!F$16,"",IF(D23=0,"",IF(OR(D23=$U$1,D23=$V$1,D24=$U$1,D24=$V$1,D25=$U$1,D25=$V$1),0,1)))</f>
        <v>1</v>
      </c>
      <c r="X23" s="2">
        <f>IF($A23&gt;='DB_243way_Regular Symbol'!G$16,"",IF(E23=0,"",IF(OR(E23=$U$1,E23=$V$1,E24=$U$1,E24=$V$1,E25=$U$1,E25=$V$1),0,1)))</f>
        <v>1</v>
      </c>
      <c r="Y23" s="128">
        <f>IF($A23&gt;='DB_243way_Regular Symbol'!H$16,"",IF(F23=0,"",IF(OR(F23=$U$1,F23=$V$1,F24=$U$1,F24=$V$1,F25=$U$1,F25=$V$1),0,1)))</f>
        <v>1</v>
      </c>
      <c r="AA23" s="342">
        <f>IF($A23&gt;='DB_243way_Regular Symbol'!D$16,"",IF(B23=0,"",IF(OR(B23=$AA$1,B23=$AB$1,B24=$AA$1,B24=$AB$1,B25=$AA$1,,B25=$AB$1),0,1)))</f>
        <v>1</v>
      </c>
      <c r="AB23" s="2">
        <f>IF($A23&gt;='DB_243way_Regular Symbol'!E$16,"",IF(C23=0,"",IF(OR(C23=$AA$1,C23=$AB$1,C24=$AA$1,C24=$AB$1,C25=$AA$1,,C25=$AB$1),0,1)))</f>
        <v>1</v>
      </c>
      <c r="AC23" s="2">
        <f>IF($A23&gt;='DB_243way_Regular Symbol'!F$16,"",IF(D23=0,"",IF(OR(D23=$AA$1,D23=$AB$1,D24=$AA$1,D24=$AB$1,D25=$AA$1,,D25=$AB$1),0,1)))</f>
        <v>1</v>
      </c>
      <c r="AD23" s="2">
        <f>IF($A23&gt;='DB_243way_Regular Symbol'!G$16,"",IF(E23=0,"",IF(OR(E23=$AA$1,E23=$AB$1,E24=$AA$1,E24=$AB$1,E25=$AA$1,,E25=$AB$1),0,1)))</f>
        <v>1</v>
      </c>
      <c r="AE23" s="128">
        <f>IF($A23&gt;='DB_243way_Regular Symbol'!H$16,"",IF(F23=0,"",IF(OR(F23=$AA$1,F23=$AB$1,F24=$AA$1,F24=$AB$1,F25=$AA$1,,F25=$AB$1),0,1)))</f>
        <v>1</v>
      </c>
      <c r="AG23" s="342">
        <f>IF($A23&gt;='DB_243way_Regular Symbol'!D$16,"",IF(B23=0,"",IF(OR(B23=$AG$1,B23=$AH$1,B24=$AG$1,B24=$AH$1,B25=$AG$1,B25=$AH$1),0,1)))</f>
        <v>1</v>
      </c>
      <c r="AH23" s="2">
        <f>IF($A23&gt;='DB_243way_Regular Symbol'!E$16,"",IF(C23=0,"",IF(OR(C23=$AG$1,C23=$AH$1,C24=$AG$1,C24=$AH$1,C25=$AG$1,C25=$AH$1),0,1)))</f>
        <v>0</v>
      </c>
      <c r="AI23" s="2">
        <f>IF($A23&gt;='DB_243way_Regular Symbol'!F$16,"",IF(D23=0,"",IF(OR(D23=$AG$1,D23=$AH$1,D24=$AG$1,D24=$AH$1,D25=$AG$1,D25=$AH$1),0,1)))</f>
        <v>1</v>
      </c>
      <c r="AJ23" s="2">
        <f>IF($A23&gt;='DB_243way_Regular Symbol'!G$16,"",IF(E23=0,"",IF(OR(E23=$AG$1,E23=$AH$1,E24=$AG$1,E24=$AH$1,E25=$AG$1,E25=$AH$1),0,1)))</f>
        <v>1</v>
      </c>
      <c r="AK23" s="128">
        <f>IF($A23&gt;='DB_243way_Regular Symbol'!H$16,"",IF(F23=0,"",IF(OR(F23=$AG$1,F23=$AH$1,F24=$AG$1,F24=$AH$1,F25=$AG$1,F25=$AH$1),0,1)))</f>
        <v>0</v>
      </c>
      <c r="AM23" s="342">
        <f>IF($A23&gt;='DB_243way_Regular Symbol'!D$16,"",IF(B23=0,"",IF(OR(B23=$AM$1,B23=$AN$1,B24=$AM$1,B24=$AN$1,B25=$AM$1,B25=$AN$1),0,1)))</f>
        <v>0</v>
      </c>
      <c r="AN23" s="2">
        <f>IF($A23&gt;='DB_243way_Regular Symbol'!E$16,"",IF(C23=0,"",IF(OR(C23=$AM$1,C23=$AN$1,C24=$AM$1,C24=$AN$1,C25=$AM$1,C25=$AN$1),0,1)))</f>
        <v>1</v>
      </c>
      <c r="AO23" s="2">
        <f>IF($A23&gt;='DB_243way_Regular Symbol'!F$16,"",IF(D23=0,"",IF(OR(D23=$AM$1,D23=$AN$1,D24=$AM$1,D24=$AN$1,D25=$AM$1,D25=$AN$1),0,1)))</f>
        <v>1</v>
      </c>
      <c r="AP23" s="2">
        <f>IF($A23&gt;='DB_243way_Regular Symbol'!G$16,"",IF(E23=0,"",IF(OR(E23=$AM$1,E23=$AN$1,E24=$AM$1,E24=$AN$1,E25=$AM$1,E25=$AN$1),0,1)))</f>
        <v>0</v>
      </c>
      <c r="AQ23" s="128">
        <f>IF($A23&gt;='DB_243way_Regular Symbol'!H$16,"",IF(F23=0,"",IF(OR(F23=$AM$1,F23=$AN$1,F24=$AM$1,F24=$AN$1,F25=$AM$1,F25=$AN$1),0,1)))</f>
        <v>0</v>
      </c>
      <c r="AS23" s="342">
        <f>IF($A23&gt;='DB_243way_Regular Symbol'!D$16,"",IF(B23=0,"",IF(OR(B23=$AM$1,B23=$AT$1,B24=$AM$1,B24=$AT$1,B25=$AM$1,B25=$AT$1),0,1)))</f>
        <v>1</v>
      </c>
      <c r="AT23" s="2">
        <f>IF($A23&gt;='DB_243way_Regular Symbol'!E$16,"",IF(C23=0,"",IF(OR(C23=$AM$1,C23=$AT$1,C24=$AM$1,C24=$AT$1,C25=$AM$1,C25=$AT$1),0,1)))</f>
        <v>1</v>
      </c>
      <c r="AU23" s="2">
        <f>IF($A23&gt;='DB_243way_Regular Symbol'!F$16,"",IF(D23=0,"",IF(OR(D23=$AM$1,D23=$AT$1,D24=$AM$1,D24=$AT$1,D25=$AM$1,D25=$AT$1),0,1)))</f>
        <v>1</v>
      </c>
      <c r="AV23" s="2">
        <f>IF($A23&gt;='DB_243way_Regular Symbol'!G$16,"",IF(E23=0,"",IF(OR(E23=$AM$1,E23=$AT$1,E24=$AM$1,E24=$AT$1,E25=$AM$1,E25=$AT$1),0,1)))</f>
        <v>1</v>
      </c>
      <c r="AW23" s="128">
        <f>IF($A23&gt;='DB_243way_Regular Symbol'!H$16,"",IF(F23=0,"",IF(OR(F23=$AM$1,F23=$AT$1,F24=$AM$1,F24=$AT$1,F25=$AM$1,F25=$AT$1),0,1)))</f>
        <v>1</v>
      </c>
      <c r="AY23" s="342"/>
      <c r="AZ23" s="2"/>
      <c r="BA23" s="2">
        <f>IF($A23&gt;='DB_243way_Regular Symbol'!F$16,"",COUNTIF(D23:D25,$AZ$1))</f>
        <v>0</v>
      </c>
      <c r="BB23" s="2">
        <f>IF($A23&gt;='DB_243way_Regular Symbol'!G$16,"",COUNTIF(E23:E25,$AZ$1))</f>
        <v>0</v>
      </c>
      <c r="BC23" s="2">
        <f>IF($A23&gt;='DB_243way_Regular Symbol'!H$16,"",COUNTIF(F23:F25,$AZ$1))</f>
        <v>0</v>
      </c>
      <c r="BE23" s="342">
        <f>IF($A23&gt;='DB_243way_Regular Symbol'!D$16,"",IF(B23=0,"",IF(OR(B23=$AM$1,B23=$BF$1,B24=$AM$1,B24=$BF$1,B25=$AM$1,B25=$BF$1),1,0)))</f>
        <v>0</v>
      </c>
      <c r="BF23" s="342">
        <f>IF($A23&gt;='DB_243way_Regular Symbol'!E$16,"",IF(C23=0,"",IF(OR(C23=$AM$1,C23=$BF$1,C24=$AM$1,C24=$BF$1,C25=$AM$1,C25=$BF$1),1,0)))</f>
        <v>0</v>
      </c>
      <c r="BG23" s="342">
        <f>IF($A23&gt;='DB_243way_Regular Symbol'!F$16,"",IF(D23=0,"",IF(OR(D23=$AM$1,D23=$BF$1,D24=$AM$1,D24=$BF$1,D25=$AM$1,D25=$BF$1),1,0)))</f>
        <v>0</v>
      </c>
      <c r="BH23" s="342">
        <f>IF($A23&gt;='DB_243way_Regular Symbol'!G$16,"",IF(E23=0,"",IF(OR(E23=$AM$1,E23=$BF$1,E24=$AM$1,E24=$BF$1,E25=$AM$1,E25=$BF$1),1,0)))</f>
        <v>0</v>
      </c>
      <c r="BI23" s="342">
        <f>IF($A23&gt;='DB_243way_Regular Symbol'!H$16,"",IF(F23=0,"",IF(OR(F23=$AM$1,F23=$BF$1,F24=$AM$1,F24=$BF$1,F25=$AM$1,F25=$BF$1),1,0)))</f>
        <v>0</v>
      </c>
      <c r="BK23" s="342">
        <f>IF($A23&gt;='DB_243way_Regular Symbol'!D$16,"",IF(B23=0,"",IF(OR(B23=$AM$1,B23=$BL$1,B24=$AM$1,B24=$BL$1,B25=$AM$1,B25=$BL$1),0,1)))</f>
        <v>1</v>
      </c>
      <c r="BL23" s="2">
        <f>IF($A23&gt;='DB_243way_Regular Symbol'!E$16,"",IF(C23=0,"",IF(OR(C23=$AM$1,C23=$BL$1,C24=$AM$1,C24=$BL$1,C25=$AM$1,C25=$BL$1),0,1)))</f>
        <v>1</v>
      </c>
      <c r="BM23" s="2">
        <f>IF($A23&gt;='DB_243way_Regular Symbol'!F$16,"",IF(D23=0,"",IF(OR(D23=$AM$1,D23=$BL$1,D24=$AM$1,D24=$BL$1,D25=$AM$1,D25=$BL$1),0,1)))</f>
        <v>1</v>
      </c>
      <c r="BN23" s="2">
        <f>IF($A23&gt;='DB_243way_Regular Symbol'!G$16,"",IF(E23=0,"",IF(OR(E23=$AM$1,E23=$BL$1,E24=$AM$1,E24=$BL$1,E25=$AM$1,E25=$BL$1),0,1)))</f>
        <v>1</v>
      </c>
      <c r="BO23" s="128">
        <f>IF($A23&gt;='DB_243way_Regular Symbol'!H$16,"",IF(F23=0,"",IF(OR(F23=$AM$1,F23=$BL$1,F24=$AM$1,F24=$BL$1,F25=$AM$1,F25=$BL$1),0,1)))</f>
        <v>1</v>
      </c>
      <c r="BQ23" s="2">
        <f>IF($A23&gt;='DB_243way_Regular Symbol'!D$16,"",IF(B23=0,"",IF(OR(B23=$BQ$1,B23=$BR$1,B24=$BQ$1,B24=$BR$1,B25=$BQ$1,B25=$BR$1),0,1)))</f>
        <v>1</v>
      </c>
      <c r="BR23" s="2">
        <f>IF($A23&gt;='DB_243way_Regular Symbol'!E$16,"",IF(C23=0,"",IF(OR(C23=$BQ$1,C23=$BR$1,C24=$BQ$1,C24=$BR$1,C25=$BQ$1,C25=$BR$1),0,1)))</f>
        <v>0</v>
      </c>
      <c r="BS23" s="2">
        <f>IF($A23&gt;='DB_243way_Regular Symbol'!F$16,"",IF(D23=0,"",IF(OR(D23=$BQ$1,D23=$BR$1,D24=$BQ$1,D24=$BR$1,D25=$BQ$1,D25=$BR$1),0,1)))</f>
        <v>1</v>
      </c>
      <c r="BT23" s="2">
        <f>IF($A23&gt;='DB_243way_Regular Symbol'!G$16,"",IF(E23=0,"",IF(OR(E23=$BQ$1,E23=$BR$1,E24=$BQ$1,E24=$BR$1,E25=$BQ$1,E25=$BR$1),0,1)))</f>
        <v>0</v>
      </c>
      <c r="BU23" s="2">
        <f>IF($A23&gt;='DB_243way_Regular Symbol'!H$16,"",IF(F23=0,"",IF(OR(F23=$BQ$1,F23=$BR$1,F24=$BQ$1,F24=$BR$1,F25=$BQ$1,F25=$BR$1),0,1)))</f>
        <v>1</v>
      </c>
      <c r="BW23" s="2">
        <f>IF($A23&gt;='DB_243way_Regular Symbol'!D$16,"",IF(B23=0,"",IF(OR(B23=$BW$1,B24=$BW$1,B25=$BW$1,B23=$BX$1,B24=$BX$1,B25=$BX$1),0,1)))</f>
        <v>1</v>
      </c>
      <c r="BX23" s="2">
        <f>IF($A23&gt;='DB_243way_Regular Symbol'!E$16,"",IF(C23=0,"",IF(OR(C23=$BW$1,C24=$BW$1,C25=$BW$1,C23=$BX$1,C24=$BX$1,C25=$BX$1),0,1)))</f>
        <v>1</v>
      </c>
      <c r="BY23" s="2">
        <f>IF($A23&gt;='DB_243way_Regular Symbol'!F$16,"",IF(D23=0,"",IF(OR(D23=$BW$1,D24=$BW$1,D25=$BW$1,D23=$BX$1,D24=$BX$1,D25=$BX$1),0,1)))</f>
        <v>0</v>
      </c>
      <c r="BZ23" s="2">
        <f>IF($A23&gt;='DB_243way_Regular Symbol'!G$16,"",IF(E23=0,"",IF(OR(E23=$BW$1,E24=$BW$1,E25=$BW$1,E23=$BX$1,E24=$BX$1,E25=$BX$1),0,1)))</f>
        <v>1</v>
      </c>
      <c r="CA23" s="2">
        <f>IF($A23&gt;='DB_243way_Regular Symbol'!H$16,"",IF(F23=0,"",IF(OR(F23=$BW$1,F24=$BW$1,F25=$BW$1,F23=$BX$1,F24=$BX$1,F25=$BX$1),0,1)))</f>
        <v>1</v>
      </c>
      <c r="CC23" s="2">
        <f>IF($A23&gt;='DB_243way_Regular Symbol'!D$16,"",IF(B23=0,"",IF(OR(B23=$BW$1,B24=$BW$1,B25=$BW$1,B23=$CD$1,B24=$CD$1,B25=$CD$1),0,1)))</f>
        <v>1</v>
      </c>
      <c r="CD23" s="2">
        <f>IF($A23&gt;='DB_243way_Regular Symbol'!E$16,"",IF(C23=0,"",IF(OR(C23=$BW$1,C24=$BW$1,C25=$BW$1,C23=$CD$1,C24=$CD$1,C25=$CD$1),0,1)))</f>
        <v>1</v>
      </c>
      <c r="CE23" s="2">
        <f>IF($A23&gt;='DB_243way_Regular Symbol'!F$16,"",IF(D23=0,"",IF(OR(D23=$BW$1,D24=$BW$1,D25=$BW$1,D23=$CD$1,D24=$CD$1,D25=$CD$1),0,1)))</f>
        <v>1</v>
      </c>
      <c r="CF23" s="2">
        <f>IF($A23&gt;='DB_243way_Regular Symbol'!G$16,"",IF(E23=0,"",IF(OR(E23=$BW$1,E24=$BW$1,E25=$BW$1,E23=$CD$1,E24=$CD$1,E25=$CD$1),0,1)))</f>
        <v>1</v>
      </c>
      <c r="CG23" s="2">
        <f>IF($A23&gt;='DB_243way_Regular Symbol'!H$16,"",IF(F23=0,"",IF(OR(F23=$BW$1,F24=$BW$1,F25=$BW$1,F23=$CD$1,F24=$CD$1,F25=$CD$1),0,1)))</f>
        <v>1</v>
      </c>
      <c r="CI23" s="2">
        <f>IF($A23&gt;='DB_243way_Regular Symbol'!D$16,"",IF(B23=0,"",IF(OR(B23=$BW$1,B24=$BW$1,B25=$BW$1,B23=$CJ$1,B24=$CJ$1,B25=$CJ$1),0,1)))</f>
        <v>0</v>
      </c>
      <c r="CJ23" s="2">
        <f>IF($A23&gt;='DB_243way_Regular Symbol'!E$16,"",IF(C23=0,"",IF(OR(C23=$BW$1,C24=$BW$1,C25=$BW$1,C23=$CJ$1,C24=$CJ$1,C25=$CJ$1),0,1)))</f>
        <v>0</v>
      </c>
      <c r="CK23" s="2">
        <f>IF($A23&gt;='DB_243way_Regular Symbol'!F$16,"",IF(D23=0,"",IF(OR(D23=$BW$1,D24=$BW$1,D25=$BW$1,D23=$CJ$1,D24=$CJ$1,D25=$CJ$1),0,1)))</f>
        <v>1</v>
      </c>
      <c r="CL23" s="2">
        <f>IF($A23&gt;='DB_243way_Regular Symbol'!G$16,"",IF(E23=0,"",IF(OR(E23=$BW$1,E24=$BW$1,E25=$BW$1,E23=$CJ$1,E24=$CJ$1,E25=$CJ$1),0,1)))</f>
        <v>1</v>
      </c>
      <c r="CM23" s="2">
        <f>IF($A23&gt;='DB_243way_Regular Symbol'!H$16,"",IF(F23=0,"",IF(OR(F23=$BW$1,F24=$BW$1,F25=$BW$1,F23=$CJ$1,F24=$CJ$1,F25=$CJ$1),0,1)))</f>
        <v>0</v>
      </c>
      <c r="CO23" s="2">
        <f>IF($A23&gt;='DB_243way_Regular Symbol'!D$16,"",IF(B23=0,"",IF(OR(B23=$BW$1,B24=$BW$1,B25=$BW$1,B23=$CP$1,B24=$CP$1,B25=$CP$1),0,1)))</f>
        <v>1</v>
      </c>
      <c r="CP23" s="2">
        <f>IF($A23&gt;='DB_243way_Regular Symbol'!E$16,"",IF(C23=0,"",IF(OR(C23=$BW$1,C24=$BW$1,C25=$BW$1,C23=$CP$1,C24=$CP$1,C25=$CP$1),0,1)))</f>
        <v>1</v>
      </c>
      <c r="CQ23" s="2">
        <f>IF($A23&gt;='DB_243way_Regular Symbol'!F$16,"",IF(D23=0,"",IF(OR(D23=$BW$1,D24=$BW$1,D25=$BW$1,D23=$CP$1,D24=$CP$1,D25=$CP$1),0,1)))</f>
        <v>0</v>
      </c>
      <c r="CR23" s="2">
        <f>IF($A23&gt;='DB_243way_Regular Symbol'!G$16,"",IF(E23=0,"",IF(OR(E23=$BW$1,E24=$BW$1,E25=$BW$1,E23=$CP$1,E24=$CP$1,E25=$CP$1),0,1)))</f>
        <v>1</v>
      </c>
      <c r="CS23" s="2">
        <f>IF($A23&gt;='DB_243way_Regular Symbol'!H$16,"",IF(F23=0,"",IF(OR(F23=$BW$1,F24=$BW$1,F25=$BW$1,F23=$CP$1,F24=$CP$1,F25=$CP$1),0,1)))</f>
        <v>1</v>
      </c>
      <c r="CU23" s="2">
        <f>IF($A23&gt;='DB_243way_Regular Symbol'!D$16,"",IF(B23=0,"",IF(OR(B23=$BW$1,B24=$BW$1,B25=$BW$1,B23=$CV$1,B24=$CV$1,B25=$CV$1),0,1)))</f>
        <v>0</v>
      </c>
      <c r="CV23" s="2">
        <f>IF($A23&gt;='DB_243way_Regular Symbol'!E$16,"",IF(C23=0,"",IF(OR(C23=$BW$1,C24=$BW$1,C25=$BW$1,C23=$CV$1,C24=$CV$1,C25=$CV$1),0,1)))</f>
        <v>1</v>
      </c>
      <c r="CW23" s="2">
        <f>IF($A23&gt;='DB_243way_Regular Symbol'!F$16,"",IF(D23=0,"",IF(OR(D23=$BW$1,D24=$BW$1,D25=$BW$1,D23=$CV$1,D24=$CV$1,D25=$CV$1),0,1)))</f>
        <v>0</v>
      </c>
      <c r="CX23" s="2">
        <f>IF($A23&gt;='DB_243way_Regular Symbol'!G$16,"",IF(E23=0,"",IF(OR(E23=$BW$1,E24=$BW$1,E25=$BW$1,E23=$CV$1,E24=$CV$1,E25=$CV$1),0,1)))</f>
        <v>0</v>
      </c>
      <c r="CY23" s="2">
        <f>IF($A23&gt;='DB_243way_Regular Symbol'!H$16,"",IF(F23=0,"",IF(OR(F23=$BW$1,F24=$BW$1,F25=$BW$1,F23=$CV$1,F24=$CV$1,F25=$CV$1),0,1)))</f>
        <v>1</v>
      </c>
    </row>
    <row r="24" spans="1:103">
      <c r="A24" s="341">
        <f>IF('DB_243way_Regular Symbol'!L23="","",'DB_243way_Regular Symbol'!L23)</f>
        <v>20</v>
      </c>
      <c r="B24" s="184" t="str">
        <f>IF('DB_243way_Regular Symbol'!M23="",
IF($A24-'DB_243way_Regular Symbol'!D$16&gt;='DB_243way_RegularＸ_W()'!B$2-1,"",VLOOKUP($A24-'DB_243way_Regular Symbol'!D$16,'DB_243way_Regular Symbol'!$L$3:$Q$250,'DB_243way_RegularＸ_W()'!B$3+1,FALSE)),
'DB_243way_Regular Symbol'!M23)</f>
        <v>M5</v>
      </c>
      <c r="C24" s="184" t="str">
        <f>IF('DB_243way_Regular Symbol'!N23="",
IF($A24-'DB_243way_Regular Symbol'!E$16&gt;='DB_243way_RegularＸ_W()'!C$2-1,"",VLOOKUP($A24-'DB_243way_Regular Symbol'!E$16,'DB_243way_Regular Symbol'!$L$3:$Q$250,'DB_243way_RegularＸ_W()'!C$3+1,FALSE)),
'DB_243way_Regular Symbol'!N23)</f>
        <v>J</v>
      </c>
      <c r="D24" s="184" t="str">
        <f>IF('DB_243way_Regular Symbol'!O23="",
IF($A24-'DB_243way_Regular Symbol'!F$16&gt;='DB_243way_RegularＸ_W()'!D$2-1,"",VLOOKUP($A24-'DB_243way_Regular Symbol'!F$16,'DB_243way_Regular Symbol'!$L$3:$Q$250,'DB_243way_RegularＸ_W()'!D$3+1,FALSE)),
'DB_243way_Regular Symbol'!O23)</f>
        <v>NI</v>
      </c>
      <c r="E24" s="184" t="str">
        <f>IF('DB_243way_Regular Symbol'!P23="",
IF($A24-'DB_243way_Regular Symbol'!G$16&gt;='DB_243way_RegularＸ_W()'!E$2-1,"",VLOOKUP($A24-'DB_243way_Regular Symbol'!G$16,'DB_243way_Regular Symbol'!$L$3:$Q$250,'DB_243way_RegularＸ_W()'!E$3+1,FALSE)),
'DB_243way_Regular Symbol'!P23)</f>
        <v>M5</v>
      </c>
      <c r="F24" s="184" t="str">
        <f>IF('DB_243way_Regular Symbol'!Q23="",
IF($A24-'DB_243way_Regular Symbol'!H$16&gt;='DB_243way_RegularＸ_W()'!F$2-1,"",VLOOKUP($A24-'DB_243way_Regular Symbol'!H$16,'DB_243way_Regular Symbol'!$L$3:$Q$250,'DB_243way_RegularＸ_W()'!F$3+1,FALSE)),
'DB_243way_Regular Symbol'!Q23)</f>
        <v>M4</v>
      </c>
      <c r="O24" s="342">
        <f>IF($A24&gt;='DB_243way_Regular Symbol'!D$16,"",IF(B24=0,"",IF(OR(B24=$O$1,B24=$P$1,B25=$O$1,B25=$P$1,B26=$O$1,B26=$P$1),0,1)))</f>
        <v>1</v>
      </c>
      <c r="P24" s="2">
        <f>IF($A24&gt;='DB_243way_Regular Symbol'!E$16,"",IF(C24=0,"",IF(OR(C24=$O$1,C24=$P$1,C25=$O$1,C25=$P$1,C26=$O$1,C26=$P$1),0,1)))</f>
        <v>0</v>
      </c>
      <c r="Q24" s="2">
        <f>IF($A24&gt;='DB_243way_Regular Symbol'!F$16,"",IF(D24=0,"",IF(OR(D24=$O$1,D24=$P$1,D25=$O$1,D25=$P$1,D26=$O$1,D26=$P$1),0,1)))</f>
        <v>1</v>
      </c>
      <c r="R24" s="2">
        <f>IF($A24&gt;='DB_243way_Regular Symbol'!G$16,"",IF(E24=0,"",IF(OR(E24=$O$1,E24=$P$1,E25=$O$1,E25=$P$1,E26=$O$1,E26=$P$1),0,1)))</f>
        <v>1</v>
      </c>
      <c r="S24" s="128">
        <f>IF($A24&gt;='DB_243way_Regular Symbol'!H$16,"",IF(F24=0,"",IF(OR(F24=$O$1,F24=$P$1,F25=$O$1,F25=$P$1,F26=$O$1,F26=$P$1),0,1)))</f>
        <v>1</v>
      </c>
      <c r="U24" s="342">
        <f>IF($A24&gt;='DB_243way_Regular Symbol'!D$16,"",IF(B24=0,"",IF(OR(B24=$U$1,B24=$V$1,B25=$U$1,B25=$V$1,B26=$U$1,B26=$V$1),0,1)))</f>
        <v>1</v>
      </c>
      <c r="V24" s="2">
        <f>IF($A24&gt;='DB_243way_Regular Symbol'!E$16,"",IF(C24=0,"",IF(OR(C24=$U$1,C24=$V$1,C25=$U$1,C25=$V$1,C26=$U$1,C26=$V$1),0,1)))</f>
        <v>0</v>
      </c>
      <c r="W24" s="2">
        <f>IF($A24&gt;='DB_243way_Regular Symbol'!F$16,"",IF(D24=0,"",IF(OR(D24=$U$1,D24=$V$1,D25=$U$1,D25=$V$1,D26=$U$1,D26=$V$1),0,1)))</f>
        <v>1</v>
      </c>
      <c r="X24" s="2">
        <f>IF($A24&gt;='DB_243way_Regular Symbol'!G$16,"",IF(E24=0,"",IF(OR(E24=$U$1,E24=$V$1,E25=$U$1,E25=$V$1,E26=$U$1,E26=$V$1),0,1)))</f>
        <v>1</v>
      </c>
      <c r="Y24" s="128">
        <f>IF($A24&gt;='DB_243way_Regular Symbol'!H$16,"",IF(F24=0,"",IF(OR(F24=$U$1,F24=$V$1,F25=$U$1,F25=$V$1,F26=$U$1,F26=$V$1),0,1)))</f>
        <v>1</v>
      </c>
      <c r="AA24" s="342">
        <f>IF($A24&gt;='DB_243way_Regular Symbol'!D$16,"",IF(B24=0,"",IF(OR(B24=$AA$1,B24=$AB$1,B25=$AA$1,B25=$AB$1,B26=$AA$1,,B26=$AB$1),0,1)))</f>
        <v>1</v>
      </c>
      <c r="AB24" s="2">
        <f>IF($A24&gt;='DB_243way_Regular Symbol'!E$16,"",IF(C24=0,"",IF(OR(C24=$AA$1,C24=$AB$1,C25=$AA$1,C25=$AB$1,C26=$AA$1,,C26=$AB$1),0,1)))</f>
        <v>0</v>
      </c>
      <c r="AC24" s="2">
        <f>IF($A24&gt;='DB_243way_Regular Symbol'!F$16,"",IF(D24=0,"",IF(OR(D24=$AA$1,D24=$AB$1,D25=$AA$1,D25=$AB$1,D26=$AA$1,,D26=$AB$1),0,1)))</f>
        <v>1</v>
      </c>
      <c r="AD24" s="2">
        <f>IF($A24&gt;='DB_243way_Regular Symbol'!G$16,"",IF(E24=0,"",IF(OR(E24=$AA$1,E24=$AB$1,E25=$AA$1,E25=$AB$1,E26=$AA$1,,E26=$AB$1),0,1)))</f>
        <v>1</v>
      </c>
      <c r="AE24" s="128">
        <f>IF($A24&gt;='DB_243way_Regular Symbol'!H$16,"",IF(F24=0,"",IF(OR(F24=$AA$1,F24=$AB$1,F25=$AA$1,F25=$AB$1,F26=$AA$1,,F26=$AB$1),0,1)))</f>
        <v>1</v>
      </c>
      <c r="AG24" s="342">
        <f>IF($A24&gt;='DB_243way_Regular Symbol'!D$16,"",IF(B24=0,"",IF(OR(B24=$AG$1,B24=$AH$1,B25=$AG$1,B25=$AH$1,B26=$AG$1,B26=$AH$1),0,1)))</f>
        <v>1</v>
      </c>
      <c r="AH24" s="2">
        <f>IF($A24&gt;='DB_243way_Regular Symbol'!E$16,"",IF(C24=0,"",IF(OR(C24=$AG$1,C24=$AH$1,C25=$AG$1,C25=$AH$1,C26=$AG$1,C26=$AH$1),0,1)))</f>
        <v>0</v>
      </c>
      <c r="AI24" s="2">
        <f>IF($A24&gt;='DB_243way_Regular Symbol'!F$16,"",IF(D24=0,"",IF(OR(D24=$AG$1,D24=$AH$1,D25=$AG$1,D25=$AH$1,D26=$AG$1,D26=$AH$1),0,1)))</f>
        <v>1</v>
      </c>
      <c r="AJ24" s="2">
        <f>IF($A24&gt;='DB_243way_Regular Symbol'!G$16,"",IF(E24=0,"",IF(OR(E24=$AG$1,E24=$AH$1,E25=$AG$1,E25=$AH$1,E26=$AG$1,E26=$AH$1),0,1)))</f>
        <v>0</v>
      </c>
      <c r="AK24" s="128">
        <f>IF($A24&gt;='DB_243way_Regular Symbol'!H$16,"",IF(F24=0,"",IF(OR(F24=$AG$1,F24=$AH$1,F25=$AG$1,F25=$AH$1,F26=$AG$1,F26=$AH$1),0,1)))</f>
        <v>0</v>
      </c>
      <c r="AM24" s="342">
        <f>IF($A24&gt;='DB_243way_Regular Symbol'!D$16,"",IF(B24=0,"",IF(OR(B24=$AM$1,B24=$AN$1,B25=$AM$1,B25=$AN$1,B26=$AM$1,B26=$AN$1),0,1)))</f>
        <v>0</v>
      </c>
      <c r="AN24" s="2">
        <f>IF($A24&gt;='DB_243way_Regular Symbol'!E$16,"",IF(C24=0,"",IF(OR(C24=$AM$1,C24=$AN$1,C25=$AM$1,C25=$AN$1,C26=$AM$1,C26=$AN$1),0,1)))</f>
        <v>0</v>
      </c>
      <c r="AO24" s="2">
        <f>IF($A24&gt;='DB_243way_Regular Symbol'!F$16,"",IF(D24=0,"",IF(OR(D24=$AM$1,D24=$AN$1,D25=$AM$1,D25=$AN$1,D26=$AM$1,D26=$AN$1),0,1)))</f>
        <v>0</v>
      </c>
      <c r="AP24" s="2">
        <f>IF($A24&gt;='DB_243way_Regular Symbol'!G$16,"",IF(E24=0,"",IF(OR(E24=$AM$1,E24=$AN$1,E25=$AM$1,E25=$AN$1,E26=$AM$1,E26=$AN$1),0,1)))</f>
        <v>0</v>
      </c>
      <c r="AQ24" s="128">
        <f>IF($A24&gt;='DB_243way_Regular Symbol'!H$16,"",IF(F24=0,"",IF(OR(F24=$AM$1,F24=$AN$1,F25=$AM$1,F25=$AN$1,F26=$AM$1,F26=$AN$1),0,1)))</f>
        <v>0</v>
      </c>
      <c r="AS24" s="342">
        <f>IF($A24&gt;='DB_243way_Regular Symbol'!D$16,"",IF(B24=0,"",IF(OR(B24=$AM$1,B24=$AT$1,B25=$AM$1,B25=$AT$1,B26=$AM$1,B26=$AT$1),0,1)))</f>
        <v>1</v>
      </c>
      <c r="AT24" s="2">
        <f>IF($A24&gt;='DB_243way_Regular Symbol'!E$16,"",IF(C24=0,"",IF(OR(C24=$AM$1,C24=$AT$1,C25=$AM$1,C25=$AT$1,C26=$AM$1,C26=$AT$1),0,1)))</f>
        <v>0</v>
      </c>
      <c r="AU24" s="2">
        <f>IF($A24&gt;='DB_243way_Regular Symbol'!F$16,"",IF(D24=0,"",IF(OR(D24=$AM$1,D24=$AT$1,D25=$AM$1,D25=$AT$1,D26=$AM$1,D26=$AT$1),0,1)))</f>
        <v>1</v>
      </c>
      <c r="AV24" s="2">
        <f>IF($A24&gt;='DB_243way_Regular Symbol'!G$16,"",IF(E24=0,"",IF(OR(E24=$AM$1,E24=$AT$1,E25=$AM$1,E25=$AT$1,E26=$AM$1,E26=$AT$1),0,1)))</f>
        <v>1</v>
      </c>
      <c r="AW24" s="128">
        <f>IF($A24&gt;='DB_243way_Regular Symbol'!H$16,"",IF(F24=0,"",IF(OR(F24=$AM$1,F24=$AT$1,F25=$AM$1,F25=$AT$1,F26=$AM$1,F26=$AT$1),0,1)))</f>
        <v>1</v>
      </c>
      <c r="AY24" s="342"/>
      <c r="AZ24" s="2"/>
      <c r="BA24" s="2">
        <f>IF($A24&gt;='DB_243way_Regular Symbol'!F$16,"",COUNTIF(D24:D26,$AZ$1))</f>
        <v>0</v>
      </c>
      <c r="BB24" s="2">
        <f>IF($A24&gt;='DB_243way_Regular Symbol'!G$16,"",COUNTIF(E24:E26,$AZ$1))</f>
        <v>0</v>
      </c>
      <c r="BC24" s="2">
        <f>IF($A24&gt;='DB_243way_Regular Symbol'!H$16,"",COUNTIF(F24:F26,$AZ$1))</f>
        <v>0</v>
      </c>
      <c r="BE24" s="342">
        <f>IF($A24&gt;='DB_243way_Regular Symbol'!D$16,"",IF(B24=0,"",IF(OR(B24=$AM$1,B24=$BF$1,B25=$AM$1,B25=$BF$1,B26=$AM$1,B26=$BF$1),1,0)))</f>
        <v>0</v>
      </c>
      <c r="BF24" s="342">
        <f>IF($A24&gt;='DB_243way_Regular Symbol'!E$16,"",IF(C24=0,"",IF(OR(C24=$AM$1,C24=$BF$1,C25=$AM$1,C25=$BF$1,C26=$AM$1,C26=$BF$1),1,0)))</f>
        <v>1</v>
      </c>
      <c r="BG24" s="342">
        <f>IF($A24&gt;='DB_243way_Regular Symbol'!F$16,"",IF(D24=0,"",IF(OR(D24=$AM$1,D24=$BF$1,D25=$AM$1,D25=$BF$1,D26=$AM$1,D26=$BF$1),1,0)))</f>
        <v>0</v>
      </c>
      <c r="BH24" s="342">
        <f>IF($A24&gt;='DB_243way_Regular Symbol'!G$16,"",IF(E24=0,"",IF(OR(E24=$AM$1,E24=$BF$1,E25=$AM$1,E25=$BF$1,E26=$AM$1,E26=$BF$1),1,0)))</f>
        <v>0</v>
      </c>
      <c r="BI24" s="342">
        <f>IF($A24&gt;='DB_243way_Regular Symbol'!H$16,"",IF(F24=0,"",IF(OR(F24=$AM$1,F24=$BF$1,F25=$AM$1,F25=$BF$1,F26=$AM$1,F26=$BF$1),1,0)))</f>
        <v>0</v>
      </c>
      <c r="BK24" s="342">
        <f>IF($A24&gt;='DB_243way_Regular Symbol'!D$16,"",IF(B24=0,"",IF(OR(B24=$AM$1,B24=$BL$1,B25=$AM$1,B25=$BL$1,B26=$AM$1,B26=$BL$1),0,1)))</f>
        <v>1</v>
      </c>
      <c r="BL24" s="2">
        <f>IF($A24&gt;='DB_243way_Regular Symbol'!E$16,"",IF(C24=0,"",IF(OR(C24=$AM$1,C24=$BL$1,C25=$AM$1,C25=$BL$1,C26=$AM$1,C26=$BL$1),0,1)))</f>
        <v>0</v>
      </c>
      <c r="BM24" s="2">
        <f>IF($A24&gt;='DB_243way_Regular Symbol'!F$16,"",IF(D24=0,"",IF(OR(D24=$AM$1,D24=$BL$1,D25=$AM$1,D25=$BL$1,D26=$AM$1,D26=$BL$1),0,1)))</f>
        <v>1</v>
      </c>
      <c r="BN24" s="2">
        <f>IF($A24&gt;='DB_243way_Regular Symbol'!G$16,"",IF(E24=0,"",IF(OR(E24=$AM$1,E24=$BL$1,E25=$AM$1,E25=$BL$1,E26=$AM$1,E26=$BL$1),0,1)))</f>
        <v>1</v>
      </c>
      <c r="BO24" s="128">
        <f>IF($A24&gt;='DB_243way_Regular Symbol'!H$16,"",IF(F24=0,"",IF(OR(F24=$AM$1,F24=$BL$1,F25=$AM$1,F25=$BL$1,F26=$AM$1,F26=$BL$1),0,1)))</f>
        <v>1</v>
      </c>
      <c r="BQ24" s="2">
        <f>IF($A24&gt;='DB_243way_Regular Symbol'!D$16,"",IF(B24=0,"",IF(OR(B24=$BQ$1,B24=$BR$1,B25=$BQ$1,B25=$BR$1,B26=$BQ$1,B26=$BR$1),0,1)))</f>
        <v>1</v>
      </c>
      <c r="BR24" s="2">
        <f>IF($A24&gt;='DB_243way_Regular Symbol'!E$16,"",IF(C24=0,"",IF(OR(C24=$BQ$1,C24=$BR$1,C25=$BQ$1,C25=$BR$1,C26=$BQ$1,C26=$BR$1),0,1)))</f>
        <v>0</v>
      </c>
      <c r="BS24" s="2">
        <f>IF($A24&gt;='DB_243way_Regular Symbol'!F$16,"",IF(D24=0,"",IF(OR(D24=$BQ$1,D24=$BR$1,D25=$BQ$1,D25=$BR$1,D26=$BQ$1,D26=$BR$1),0,1)))</f>
        <v>1</v>
      </c>
      <c r="BT24" s="2">
        <f>IF($A24&gt;='DB_243way_Regular Symbol'!G$16,"",IF(E24=0,"",IF(OR(E24=$BQ$1,E24=$BR$1,E25=$BQ$1,E25=$BR$1,E26=$BQ$1,E26=$BR$1),0,1)))</f>
        <v>1</v>
      </c>
      <c r="BU24" s="2">
        <f>IF($A24&gt;='DB_243way_Regular Symbol'!H$16,"",IF(F24=0,"",IF(OR(F24=$BQ$1,F24=$BR$1,F25=$BQ$1,F25=$BR$1,F26=$BQ$1,F26=$BR$1),0,1)))</f>
        <v>1</v>
      </c>
      <c r="BW24" s="2">
        <f>IF($A24&gt;='DB_243way_Regular Symbol'!D$16,"",IF(B24=0,"",IF(OR(B24=$BW$1,B25=$BW$1,B26=$BW$1,B24=$BX$1,B25=$BX$1,B26=$BX$1),0,1)))</f>
        <v>1</v>
      </c>
      <c r="BX24" s="2">
        <f>IF($A24&gt;='DB_243way_Regular Symbol'!E$16,"",IF(C24=0,"",IF(OR(C24=$BW$1,C25=$BW$1,C26=$BW$1,C24=$BX$1,C25=$BX$1,C26=$BX$1),0,1)))</f>
        <v>0</v>
      </c>
      <c r="BY24" s="2">
        <f>IF($A24&gt;='DB_243way_Regular Symbol'!F$16,"",IF(D24=0,"",IF(OR(D24=$BW$1,D25=$BW$1,D26=$BW$1,D24=$BX$1,D25=$BX$1,D26=$BX$1),0,1)))</f>
        <v>1</v>
      </c>
      <c r="BZ24" s="2">
        <f>IF($A24&gt;='DB_243way_Regular Symbol'!G$16,"",IF(E24=0,"",IF(OR(E24=$BW$1,E25=$BW$1,E26=$BW$1,E24=$BX$1,E25=$BX$1,E26=$BX$1),0,1)))</f>
        <v>1</v>
      </c>
      <c r="CA24" s="2">
        <f>IF($A24&gt;='DB_243way_Regular Symbol'!H$16,"",IF(F24=0,"",IF(OR(F24=$BW$1,F25=$BW$1,F26=$BW$1,F24=$BX$1,F25=$BX$1,F26=$BX$1),0,1)))</f>
        <v>1</v>
      </c>
      <c r="CC24" s="2">
        <f>IF($A24&gt;='DB_243way_Regular Symbol'!D$16,"",IF(B24=0,"",IF(OR(B24=$BW$1,B25=$BW$1,B26=$BW$1,B24=$CD$1,B25=$CD$1,B26=$CD$1),0,1)))</f>
        <v>0</v>
      </c>
      <c r="CD24" s="2">
        <f>IF($A24&gt;='DB_243way_Regular Symbol'!E$16,"",IF(C24=0,"",IF(OR(C24=$BW$1,C25=$BW$1,C26=$BW$1,C24=$CD$1,C25=$CD$1,C26=$CD$1),0,1)))</f>
        <v>0</v>
      </c>
      <c r="CE24" s="2">
        <f>IF($A24&gt;='DB_243way_Regular Symbol'!F$16,"",IF(D24=0,"",IF(OR(D24=$BW$1,D25=$BW$1,D26=$BW$1,D24=$CD$1,D25=$CD$1,D26=$CD$1),0,1)))</f>
        <v>1</v>
      </c>
      <c r="CF24" s="2">
        <f>IF($A24&gt;='DB_243way_Regular Symbol'!G$16,"",IF(E24=0,"",IF(OR(E24=$BW$1,E25=$BW$1,E26=$BW$1,E24=$CD$1,E25=$CD$1,E26=$CD$1),0,1)))</f>
        <v>1</v>
      </c>
      <c r="CG24" s="2">
        <f>IF($A24&gt;='DB_243way_Regular Symbol'!H$16,"",IF(F24=0,"",IF(OR(F24=$BW$1,F25=$BW$1,F26=$BW$1,F24=$CD$1,F25=$CD$1,F26=$CD$1),0,1)))</f>
        <v>0</v>
      </c>
      <c r="CI24" s="2">
        <f>IF($A24&gt;='DB_243way_Regular Symbol'!D$16,"",IF(B24=0,"",IF(OR(B24=$BW$1,B25=$BW$1,B26=$BW$1,B24=$CJ$1,B25=$CJ$1,B26=$CJ$1),0,1)))</f>
        <v>0</v>
      </c>
      <c r="CJ24" s="2">
        <f>IF($A24&gt;='DB_243way_Regular Symbol'!E$16,"",IF(C24=0,"",IF(OR(C24=$BW$1,C25=$BW$1,C26=$BW$1,C24=$CJ$1,C25=$CJ$1,C26=$CJ$1),0,1)))</f>
        <v>0</v>
      </c>
      <c r="CK24" s="2">
        <f>IF($A24&gt;='DB_243way_Regular Symbol'!F$16,"",IF(D24=0,"",IF(OR(D24=$BW$1,D25=$BW$1,D26=$BW$1,D24=$CJ$1,D25=$CJ$1,D26=$CJ$1),0,1)))</f>
        <v>1</v>
      </c>
      <c r="CL24" s="2">
        <f>IF($A24&gt;='DB_243way_Regular Symbol'!G$16,"",IF(E24=0,"",IF(OR(E24=$BW$1,E25=$BW$1,E26=$BW$1,E24=$CJ$1,E25=$CJ$1,E26=$CJ$1),0,1)))</f>
        <v>1</v>
      </c>
      <c r="CM24" s="2">
        <f>IF($A24&gt;='DB_243way_Regular Symbol'!H$16,"",IF(F24=0,"",IF(OR(F24=$BW$1,F25=$BW$1,F26=$BW$1,F24=$CJ$1,F25=$CJ$1,F26=$CJ$1),0,1)))</f>
        <v>1</v>
      </c>
      <c r="CO24" s="2">
        <f>IF($A24&gt;='DB_243way_Regular Symbol'!D$16,"",IF(B24=0,"",IF(OR(B24=$BW$1,B25=$BW$1,B26=$BW$1,B24=$CP$1,B25=$CP$1,B26=$CP$1),0,1)))</f>
        <v>1</v>
      </c>
      <c r="CP24" s="2">
        <f>IF($A24&gt;='DB_243way_Regular Symbol'!E$16,"",IF(C24=0,"",IF(OR(C24=$BW$1,C25=$BW$1,C26=$BW$1,C24=$CP$1,C25=$CP$1,C26=$CP$1),0,1)))</f>
        <v>0</v>
      </c>
      <c r="CQ24" s="2">
        <f>IF($A24&gt;='DB_243way_Regular Symbol'!F$16,"",IF(D24=0,"",IF(OR(D24=$BW$1,D25=$BW$1,D26=$BW$1,D24=$CP$1,D25=$CP$1,D26=$CP$1),0,1)))</f>
        <v>0</v>
      </c>
      <c r="CR24" s="2">
        <f>IF($A24&gt;='DB_243way_Regular Symbol'!G$16,"",IF(E24=0,"",IF(OR(E24=$BW$1,E25=$BW$1,E26=$BW$1,E24=$CP$1,E25=$CP$1,E26=$CP$1),0,1)))</f>
        <v>1</v>
      </c>
      <c r="CS24" s="2">
        <f>IF($A24&gt;='DB_243way_Regular Symbol'!H$16,"",IF(F24=0,"",IF(OR(F24=$BW$1,F25=$BW$1,F26=$BW$1,F24=$CP$1,F25=$CP$1,F26=$CP$1),0,1)))</f>
        <v>1</v>
      </c>
      <c r="CU24" s="2">
        <f>IF($A24&gt;='DB_243way_Regular Symbol'!D$16,"",IF(B24=0,"",IF(OR(B24=$BW$1,B25=$BW$1,B26=$BW$1,B24=$CV$1,B25=$CV$1,B26=$CV$1),0,1)))</f>
        <v>1</v>
      </c>
      <c r="CV24" s="2">
        <f>IF($A24&gt;='DB_243way_Regular Symbol'!E$16,"",IF(C24=0,"",IF(OR(C24=$BW$1,C25=$BW$1,C26=$BW$1,C24=$CV$1,C25=$CV$1,C26=$CV$1),0,1)))</f>
        <v>0</v>
      </c>
      <c r="CW24" s="2">
        <f>IF($A24&gt;='DB_243way_Regular Symbol'!F$16,"",IF(D24=0,"",IF(OR(D24=$BW$1,D25=$BW$1,D26=$BW$1,D24=$CV$1,D25=$CV$1,D26=$CV$1),0,1)))</f>
        <v>0</v>
      </c>
      <c r="CX24" s="2">
        <f>IF($A24&gt;='DB_243way_Regular Symbol'!G$16,"",IF(E24=0,"",IF(OR(E24=$BW$1,E25=$BW$1,E26=$BW$1,E24=$CV$1,E25=$CV$1,E26=$CV$1),0,1)))</f>
        <v>0</v>
      </c>
      <c r="CY24" s="2">
        <f>IF($A24&gt;='DB_243way_Regular Symbol'!H$16,"",IF(F24=0,"",IF(OR(F24=$BW$1,F25=$BW$1,F26=$BW$1,F24=$CV$1,F25=$CV$1,F26=$CV$1),0,1)))</f>
        <v>1</v>
      </c>
    </row>
    <row r="25" spans="1:103">
      <c r="A25" s="341">
        <f>IF('DB_243way_Regular Symbol'!L24="","",'DB_243way_Regular Symbol'!L24)</f>
        <v>21</v>
      </c>
      <c r="B25" s="184" t="str">
        <f>IF('DB_243way_Regular Symbol'!M24="",
IF($A25-'DB_243way_Regular Symbol'!D$16&gt;='DB_243way_RegularＸ_W()'!B$2-1,"",VLOOKUP($A25-'DB_243way_Regular Symbol'!D$16,'DB_243way_Regular Symbol'!$L$3:$Q$250,'DB_243way_RegularＸ_W()'!B$3+1,FALSE)),
'DB_243way_Regular Symbol'!M24)</f>
        <v>J</v>
      </c>
      <c r="C25" s="184" t="str">
        <f>IF('DB_243way_Regular Symbol'!N24="",
IF($A25-'DB_243way_Regular Symbol'!E$16&gt;='DB_243way_RegularＸ_W()'!C$2-1,"",VLOOKUP($A25-'DB_243way_Regular Symbol'!E$16,'DB_243way_Regular Symbol'!$L$3:$Q$250,'DB_243way_RegularＸ_W()'!C$3+1,FALSE)),
'DB_243way_Regular Symbol'!N24)</f>
        <v>M4</v>
      </c>
      <c r="D25" s="184" t="str">
        <f>IF('DB_243way_Regular Symbol'!O24="",
IF($A25-'DB_243way_Regular Symbol'!F$16&gt;='DB_243way_RegularＸ_W()'!D$2-1,"",VLOOKUP($A25-'DB_243way_Regular Symbol'!F$16,'DB_243way_Regular Symbol'!$L$3:$Q$250,'DB_243way_RegularＸ_W()'!D$3+1,FALSE)),
'DB_243way_Regular Symbol'!O24)</f>
        <v>TE</v>
      </c>
      <c r="E25" s="184" t="str">
        <f>IF('DB_243way_Regular Symbol'!P24="",
IF($A25-'DB_243way_Regular Symbol'!G$16&gt;='DB_243way_RegularＸ_W()'!E$2-1,"",VLOOKUP($A25-'DB_243way_Regular Symbol'!G$16,'DB_243way_Regular Symbol'!$L$3:$Q$250,'DB_243way_RegularＸ_W()'!E$3+1,FALSE)),
'DB_243way_Regular Symbol'!P24)</f>
        <v>NI</v>
      </c>
      <c r="F25" s="184" t="str">
        <f>IF('DB_243way_Regular Symbol'!Q24="",
IF($A25-'DB_243way_Regular Symbol'!H$16&gt;='DB_243way_RegularＸ_W()'!F$2-1,"",VLOOKUP($A25-'DB_243way_Regular Symbol'!H$16,'DB_243way_Regular Symbol'!$L$3:$Q$250,'DB_243way_RegularＸ_W()'!F$3+1,FALSE)),
'DB_243way_Regular Symbol'!Q24)</f>
        <v>M5</v>
      </c>
      <c r="O25" s="342">
        <f>IF($A25&gt;='DB_243way_Regular Symbol'!D$16,"",IF(B25=0,"",IF(OR(B25=$O$1,B25=$P$1,B26=$O$1,B26=$P$1,B27=$O$1,B27=$P$1),0,1)))</f>
        <v>1</v>
      </c>
      <c r="P25" s="2">
        <f>IF($A25&gt;='DB_243way_Regular Symbol'!E$16,"",IF(C25=0,"",IF(OR(C25=$O$1,C25=$P$1,C26=$O$1,C26=$P$1,C27=$O$1,C27=$P$1),0,1)))</f>
        <v>0</v>
      </c>
      <c r="Q25" s="2">
        <f>IF($A25&gt;='DB_243way_Regular Symbol'!F$16,"",IF(D25=0,"",IF(OR(D25=$O$1,D25=$P$1,D26=$O$1,D26=$P$1,D27=$O$1,D27=$P$1),0,1)))</f>
        <v>1</v>
      </c>
      <c r="R25" s="2">
        <f>IF($A25&gt;='DB_243way_Regular Symbol'!G$16,"",IF(E25=0,"",IF(OR(E25=$O$1,E25=$P$1,E26=$O$1,E26=$P$1,E27=$O$1,E27=$P$1),0,1)))</f>
        <v>1</v>
      </c>
      <c r="S25" s="128">
        <f>IF($A25&gt;='DB_243way_Regular Symbol'!H$16,"",IF(F25=0,"",IF(OR(F25=$O$1,F25=$P$1,F26=$O$1,F26=$P$1,F27=$O$1,F27=$P$1),0,1)))</f>
        <v>1</v>
      </c>
      <c r="U25" s="342">
        <f>IF($A25&gt;='DB_243way_Regular Symbol'!D$16,"",IF(B25=0,"",IF(OR(B25=$U$1,B25=$V$1,B26=$U$1,B26=$V$1,B27=$U$1,B27=$V$1),0,1)))</f>
        <v>1</v>
      </c>
      <c r="V25" s="2">
        <f>IF($A25&gt;='DB_243way_Regular Symbol'!E$16,"",IF(C25=0,"",IF(OR(C25=$U$1,C25=$V$1,C26=$U$1,C26=$V$1,C27=$U$1,C27=$V$1),0,1)))</f>
        <v>0</v>
      </c>
      <c r="W25" s="2">
        <f>IF($A25&gt;='DB_243way_Regular Symbol'!F$16,"",IF(D25=0,"",IF(OR(D25=$U$1,D25=$V$1,D26=$U$1,D26=$V$1,D27=$U$1,D27=$V$1),0,1)))</f>
        <v>1</v>
      </c>
      <c r="X25" s="2">
        <f>IF($A25&gt;='DB_243way_Regular Symbol'!G$16,"",IF(E25=0,"",IF(OR(E25=$U$1,E25=$V$1,E26=$U$1,E26=$V$1,E27=$U$1,E27=$V$1),0,1)))</f>
        <v>1</v>
      </c>
      <c r="Y25" s="128">
        <f>IF($A25&gt;='DB_243way_Regular Symbol'!H$16,"",IF(F25=0,"",IF(OR(F25=$U$1,F25=$V$1,F26=$U$1,F26=$V$1,F27=$U$1,F27=$V$1),0,1)))</f>
        <v>1</v>
      </c>
      <c r="AA25" s="342">
        <f>IF($A25&gt;='DB_243way_Regular Symbol'!D$16,"",IF(B25=0,"",IF(OR(B25=$AA$1,B25=$AB$1,B26=$AA$1,B26=$AB$1,B27=$AA$1,,B27=$AB$1),0,1)))</f>
        <v>1</v>
      </c>
      <c r="AB25" s="2">
        <f>IF($A25&gt;='DB_243way_Regular Symbol'!E$16,"",IF(C25=0,"",IF(OR(C25=$AA$1,C25=$AB$1,C26=$AA$1,C26=$AB$1,C27=$AA$1,,C27=$AB$1),0,1)))</f>
        <v>0</v>
      </c>
      <c r="AC25" s="2">
        <f>IF($A25&gt;='DB_243way_Regular Symbol'!F$16,"",IF(D25=0,"",IF(OR(D25=$AA$1,D25=$AB$1,D26=$AA$1,D26=$AB$1,D27=$AA$1,,D27=$AB$1),0,1)))</f>
        <v>1</v>
      </c>
      <c r="AD25" s="2">
        <f>IF($A25&gt;='DB_243way_Regular Symbol'!G$16,"",IF(E25=0,"",IF(OR(E25=$AA$1,E25=$AB$1,E26=$AA$1,E26=$AB$1,E27=$AA$1,,E27=$AB$1),0,1)))</f>
        <v>1</v>
      </c>
      <c r="AE25" s="128">
        <f>IF($A25&gt;='DB_243way_Regular Symbol'!H$16,"",IF(F25=0,"",IF(OR(F25=$AA$1,F25=$AB$1,F26=$AA$1,F26=$AB$1,F27=$AA$1,,F27=$AB$1),0,1)))</f>
        <v>1</v>
      </c>
      <c r="AG25" s="342">
        <f>IF($A25&gt;='DB_243way_Regular Symbol'!D$16,"",IF(B25=0,"",IF(OR(B25=$AG$1,B25=$AH$1,B26=$AG$1,B26=$AH$1,B27=$AG$1,B27=$AH$1),0,1)))</f>
        <v>1</v>
      </c>
      <c r="AH25" s="2">
        <f>IF($A25&gt;='DB_243way_Regular Symbol'!E$16,"",IF(C25=0,"",IF(OR(C25=$AG$1,C25=$AH$1,C26=$AG$1,C26=$AH$1,C27=$AG$1,C27=$AH$1),0,1)))</f>
        <v>0</v>
      </c>
      <c r="AI25" s="2">
        <f>IF($A25&gt;='DB_243way_Regular Symbol'!F$16,"",IF(D25=0,"",IF(OR(D25=$AG$1,D25=$AH$1,D26=$AG$1,D26=$AH$1,D27=$AG$1,D27=$AH$1),0,1)))</f>
        <v>1</v>
      </c>
      <c r="AJ25" s="2">
        <f>IF($A25&gt;='DB_243way_Regular Symbol'!G$16,"",IF(E25=0,"",IF(OR(E25=$AG$1,E25=$AH$1,E26=$AG$1,E26=$AH$1,E27=$AG$1,E27=$AH$1),0,1)))</f>
        <v>0</v>
      </c>
      <c r="AK25" s="128">
        <f>IF($A25&gt;='DB_243way_Regular Symbol'!H$16,"",IF(F25=0,"",IF(OR(F25=$AG$1,F25=$AH$1,F26=$AG$1,F26=$AH$1,F27=$AG$1,F27=$AH$1),0,1)))</f>
        <v>1</v>
      </c>
      <c r="AM25" s="342">
        <f>IF($A25&gt;='DB_243way_Regular Symbol'!D$16,"",IF(B25=0,"",IF(OR(B25=$AM$1,B25=$AN$1,B26=$AM$1,B26=$AN$1,B27=$AM$1,B27=$AN$1),0,1)))</f>
        <v>1</v>
      </c>
      <c r="AN25" s="2">
        <f>IF($A25&gt;='DB_243way_Regular Symbol'!E$16,"",IF(C25=0,"",IF(OR(C25=$AM$1,C25=$AN$1,C26=$AM$1,C26=$AN$1,C27=$AM$1,C27=$AN$1),0,1)))</f>
        <v>0</v>
      </c>
      <c r="AO25" s="2">
        <f>IF($A25&gt;='DB_243way_Regular Symbol'!F$16,"",IF(D25=0,"",IF(OR(D25=$AM$1,D25=$AN$1,D26=$AM$1,D26=$AN$1,D27=$AM$1,D27=$AN$1),0,1)))</f>
        <v>0</v>
      </c>
      <c r="AP25" s="2">
        <f>IF($A25&gt;='DB_243way_Regular Symbol'!G$16,"",IF(E25=0,"",IF(OR(E25=$AM$1,E25=$AN$1,E26=$AM$1,E26=$AN$1,E27=$AM$1,E27=$AN$1),0,1)))</f>
        <v>1</v>
      </c>
      <c r="AQ25" s="128">
        <f>IF($A25&gt;='DB_243way_Regular Symbol'!H$16,"",IF(F25=0,"",IF(OR(F25=$AM$1,F25=$AN$1,F26=$AM$1,F26=$AN$1,F27=$AM$1,F27=$AN$1),0,1)))</f>
        <v>0</v>
      </c>
      <c r="AS25" s="342">
        <f>IF($A25&gt;='DB_243way_Regular Symbol'!D$16,"",IF(B25=0,"",IF(OR(B25=$AM$1,B25=$AT$1,B26=$AM$1,B26=$AT$1,B27=$AM$1,B27=$AT$1),0,1)))</f>
        <v>1</v>
      </c>
      <c r="AT25" s="2">
        <f>IF($A25&gt;='DB_243way_Regular Symbol'!E$16,"",IF(C25=0,"",IF(OR(C25=$AM$1,C25=$AT$1,C26=$AM$1,C26=$AT$1,C27=$AM$1,C27=$AT$1),0,1)))</f>
        <v>0</v>
      </c>
      <c r="AU25" s="2">
        <f>IF($A25&gt;='DB_243way_Regular Symbol'!F$16,"",IF(D25=0,"",IF(OR(D25=$AM$1,D25=$AT$1,D26=$AM$1,D26=$AT$1,D27=$AM$1,D27=$AT$1),0,1)))</f>
        <v>1</v>
      </c>
      <c r="AV25" s="2">
        <f>IF($A25&gt;='DB_243way_Regular Symbol'!G$16,"",IF(E25=0,"",IF(OR(E25=$AM$1,E25=$AT$1,E26=$AM$1,E26=$AT$1,E27=$AM$1,E27=$AT$1),0,1)))</f>
        <v>1</v>
      </c>
      <c r="AW25" s="128">
        <f>IF($A25&gt;='DB_243way_Regular Symbol'!H$16,"",IF(F25=0,"",IF(OR(F25=$AM$1,F25=$AT$1,F26=$AM$1,F26=$AT$1,F27=$AM$1,F27=$AT$1),0,1)))</f>
        <v>1</v>
      </c>
      <c r="AY25" s="342"/>
      <c r="AZ25" s="2"/>
      <c r="BA25" s="2">
        <f>IF($A25&gt;='DB_243way_Regular Symbol'!F$16,"",COUNTIF(D25:D27,$AZ$1))</f>
        <v>0</v>
      </c>
      <c r="BB25" s="2">
        <f>IF($A25&gt;='DB_243way_Regular Symbol'!G$16,"",COUNTIF(E25:E27,$AZ$1))</f>
        <v>0</v>
      </c>
      <c r="BC25" s="2">
        <f>IF($A25&gt;='DB_243way_Regular Symbol'!H$16,"",COUNTIF(F25:F27,$AZ$1))</f>
        <v>0</v>
      </c>
      <c r="BE25" s="342">
        <f>IF($A25&gt;='DB_243way_Regular Symbol'!D$16,"",IF(B25=0,"",IF(OR(B25=$AM$1,B25=$BF$1,B26=$AM$1,B26=$BF$1,B27=$AM$1,B27=$BF$1),1,0)))</f>
        <v>0</v>
      </c>
      <c r="BF25" s="342">
        <f>IF($A25&gt;='DB_243way_Regular Symbol'!E$16,"",IF(C25=0,"",IF(OR(C25=$AM$1,C25=$BF$1,C26=$AM$1,C26=$BF$1,C27=$AM$1,C27=$BF$1),1,0)))</f>
        <v>1</v>
      </c>
      <c r="BG25" s="342">
        <f>IF($A25&gt;='DB_243way_Regular Symbol'!F$16,"",IF(D25=0,"",IF(OR(D25=$AM$1,D25=$BF$1,D26=$AM$1,D26=$BF$1,D27=$AM$1,D27=$BF$1),1,0)))</f>
        <v>0</v>
      </c>
      <c r="BH25" s="342">
        <f>IF($A25&gt;='DB_243way_Regular Symbol'!G$16,"",IF(E25=0,"",IF(OR(E25=$AM$1,E25=$BF$1,E26=$AM$1,E26=$BF$1,E27=$AM$1,E27=$BF$1),1,0)))</f>
        <v>0</v>
      </c>
      <c r="BI25" s="342">
        <f>IF($A25&gt;='DB_243way_Regular Symbol'!H$16,"",IF(F25=0,"",IF(OR(F25=$AM$1,F25=$BF$1,F26=$AM$1,F26=$BF$1,F27=$AM$1,F27=$BF$1),1,0)))</f>
        <v>0</v>
      </c>
      <c r="BK25" s="342">
        <f>IF($A25&gt;='DB_243way_Regular Symbol'!D$16,"",IF(B25=0,"",IF(OR(B25=$AM$1,B25=$BL$1,B26=$AM$1,B26=$BL$1,B27=$AM$1,B27=$BL$1),0,1)))</f>
        <v>1</v>
      </c>
      <c r="BL25" s="2">
        <f>IF($A25&gt;='DB_243way_Regular Symbol'!E$16,"",IF(C25=0,"",IF(OR(C25=$AM$1,C25=$BL$1,C26=$AM$1,C26=$BL$1,C27=$AM$1,C27=$BL$1),0,1)))</f>
        <v>0</v>
      </c>
      <c r="BM25" s="2">
        <f>IF($A25&gt;='DB_243way_Regular Symbol'!F$16,"",IF(D25=0,"",IF(OR(D25=$AM$1,D25=$BL$1,D26=$AM$1,D26=$BL$1,D27=$AM$1,D27=$BL$1),0,1)))</f>
        <v>1</v>
      </c>
      <c r="BN25" s="2">
        <f>IF($A25&gt;='DB_243way_Regular Symbol'!G$16,"",IF(E25=0,"",IF(OR(E25=$AM$1,E25=$BL$1,E26=$AM$1,E26=$BL$1,E27=$AM$1,E27=$BL$1),0,1)))</f>
        <v>1</v>
      </c>
      <c r="BO25" s="128">
        <f>IF($A25&gt;='DB_243way_Regular Symbol'!H$16,"",IF(F25=0,"",IF(OR(F25=$AM$1,F25=$BL$1,F26=$AM$1,F26=$BL$1,F27=$AM$1,F27=$BL$1),0,1)))</f>
        <v>1</v>
      </c>
      <c r="BQ25" s="2">
        <f>IF($A25&gt;='DB_243way_Regular Symbol'!D$16,"",IF(B25=0,"",IF(OR(B25=$BQ$1,B25=$BR$1,B26=$BQ$1,B26=$BR$1,B27=$BQ$1,B27=$BR$1),0,1)))</f>
        <v>1</v>
      </c>
      <c r="BR25" s="2">
        <f>IF($A25&gt;='DB_243way_Regular Symbol'!E$16,"",IF(C25=0,"",IF(OR(C25=$BQ$1,C25=$BR$1,C26=$BQ$1,C26=$BR$1,C27=$BQ$1,C27=$BR$1),0,1)))</f>
        <v>0</v>
      </c>
      <c r="BS25" s="2">
        <f>IF($A25&gt;='DB_243way_Regular Symbol'!F$16,"",IF(D25=0,"",IF(OR(D25=$BQ$1,D25=$BR$1,D26=$BQ$1,D26=$BR$1,D27=$BQ$1,D27=$BR$1),0,1)))</f>
        <v>1</v>
      </c>
      <c r="BT25" s="2">
        <f>IF($A25&gt;='DB_243way_Regular Symbol'!G$16,"",IF(E25=0,"",IF(OR(E25=$BQ$1,E25=$BR$1,E26=$BQ$1,E26=$BR$1,E27=$BQ$1,E27=$BR$1),0,1)))</f>
        <v>1</v>
      </c>
      <c r="BU25" s="2">
        <f>IF($A25&gt;='DB_243way_Regular Symbol'!H$16,"",IF(F25=0,"",IF(OR(F25=$BQ$1,F25=$BR$1,F26=$BQ$1,F26=$BR$1,F27=$BQ$1,F27=$BR$1),0,1)))</f>
        <v>1</v>
      </c>
      <c r="BW25" s="2">
        <f>IF($A25&gt;='DB_243way_Regular Symbol'!D$16,"",IF(B25=0,"",IF(OR(B25=$BW$1,B26=$BW$1,B27=$BW$1,B25=$BX$1,B26=$BX$1,B27=$BX$1),0,1)))</f>
        <v>0</v>
      </c>
      <c r="BX25" s="2">
        <f>IF($A25&gt;='DB_243way_Regular Symbol'!E$16,"",IF(C25=0,"",IF(OR(C25=$BW$1,C26=$BW$1,C27=$BW$1,C25=$BX$1,C26=$BX$1,C27=$BX$1),0,1)))</f>
        <v>0</v>
      </c>
      <c r="BY25" s="2">
        <f>IF($A25&gt;='DB_243way_Regular Symbol'!F$16,"",IF(D25=0,"",IF(OR(D25=$BW$1,D26=$BW$1,D27=$BW$1,D25=$BX$1,D26=$BX$1,D27=$BX$1),0,1)))</f>
        <v>1</v>
      </c>
      <c r="BZ25" s="2">
        <f>IF($A25&gt;='DB_243way_Regular Symbol'!G$16,"",IF(E25=0,"",IF(OR(E25=$BW$1,E26=$BW$1,E27=$BW$1,E25=$BX$1,E26=$BX$1,E27=$BX$1),0,1)))</f>
        <v>1</v>
      </c>
      <c r="CA25" s="2">
        <f>IF($A25&gt;='DB_243way_Regular Symbol'!H$16,"",IF(F25=0,"",IF(OR(F25=$BW$1,F26=$BW$1,F27=$BW$1,F25=$BX$1,F26=$BX$1,F27=$BX$1),0,1)))</f>
        <v>1</v>
      </c>
      <c r="CC25" s="2">
        <f>IF($A25&gt;='DB_243way_Regular Symbol'!D$16,"",IF(B25=0,"",IF(OR(B25=$BW$1,B26=$BW$1,B27=$BW$1,B25=$CD$1,B26=$CD$1,B27=$CD$1),0,1)))</f>
        <v>0</v>
      </c>
      <c r="CD25" s="2">
        <f>IF($A25&gt;='DB_243way_Regular Symbol'!E$16,"",IF(C25=0,"",IF(OR(C25=$BW$1,C26=$BW$1,C27=$BW$1,C25=$CD$1,C26=$CD$1,C27=$CD$1),0,1)))</f>
        <v>0</v>
      </c>
      <c r="CE25" s="2">
        <f>IF($A25&gt;='DB_243way_Regular Symbol'!F$16,"",IF(D25=0,"",IF(OR(D25=$BW$1,D26=$BW$1,D27=$BW$1,D25=$CD$1,D26=$CD$1,D27=$CD$1),0,1)))</f>
        <v>1</v>
      </c>
      <c r="CF25" s="2">
        <f>IF($A25&gt;='DB_243way_Regular Symbol'!G$16,"",IF(E25=0,"",IF(OR(E25=$BW$1,E26=$BW$1,E27=$BW$1,E25=$CD$1,E26=$CD$1,E27=$CD$1),0,1)))</f>
        <v>0</v>
      </c>
      <c r="CG25" s="2">
        <f>IF($A25&gt;='DB_243way_Regular Symbol'!H$16,"",IF(F25=0,"",IF(OR(F25=$BW$1,F26=$BW$1,F27=$BW$1,F25=$CD$1,F26=$CD$1,F27=$CD$1),0,1)))</f>
        <v>0</v>
      </c>
      <c r="CI25" s="2">
        <f>IF($A25&gt;='DB_243way_Regular Symbol'!D$16,"",IF(B25=0,"",IF(OR(B25=$BW$1,B26=$BW$1,B27=$BW$1,B25=$CJ$1,B26=$CJ$1,B27=$CJ$1),0,1)))</f>
        <v>0</v>
      </c>
      <c r="CJ25" s="2">
        <f>IF($A25&gt;='DB_243way_Regular Symbol'!E$16,"",IF(C25=0,"",IF(OR(C25=$BW$1,C26=$BW$1,C27=$BW$1,C25=$CJ$1,C26=$CJ$1,C27=$CJ$1),0,1)))</f>
        <v>0</v>
      </c>
      <c r="CK25" s="2">
        <f>IF($A25&gt;='DB_243way_Regular Symbol'!F$16,"",IF(D25=0,"",IF(OR(D25=$BW$1,D26=$BW$1,D27=$BW$1,D25=$CJ$1,D26=$CJ$1,D27=$CJ$1),0,1)))</f>
        <v>1</v>
      </c>
      <c r="CL25" s="2">
        <f>IF($A25&gt;='DB_243way_Regular Symbol'!G$16,"",IF(E25=0,"",IF(OR(E25=$BW$1,E26=$BW$1,E27=$BW$1,E25=$CJ$1,E26=$CJ$1,E27=$CJ$1),0,1)))</f>
        <v>1</v>
      </c>
      <c r="CM25" s="2">
        <f>IF($A25&gt;='DB_243way_Regular Symbol'!H$16,"",IF(F25=0,"",IF(OR(F25=$BW$1,F26=$BW$1,F27=$BW$1,F25=$CJ$1,F26=$CJ$1,F27=$CJ$1),0,1)))</f>
        <v>1</v>
      </c>
      <c r="CO25" s="2">
        <f>IF($A25&gt;='DB_243way_Regular Symbol'!D$16,"",IF(B25=0,"",IF(OR(B25=$BW$1,B26=$BW$1,B27=$BW$1,B25=$CP$1,B26=$CP$1,B27=$CP$1),0,1)))</f>
        <v>1</v>
      </c>
      <c r="CP25" s="2">
        <f>IF($A25&gt;='DB_243way_Regular Symbol'!E$16,"",IF(C25=0,"",IF(OR(C25=$BW$1,C26=$BW$1,C27=$BW$1,C25=$CP$1,C26=$CP$1,C27=$CP$1),0,1)))</f>
        <v>0</v>
      </c>
      <c r="CQ25" s="2">
        <f>IF($A25&gt;='DB_243way_Regular Symbol'!F$16,"",IF(D25=0,"",IF(OR(D25=$BW$1,D26=$BW$1,D27=$BW$1,D25=$CP$1,D26=$CP$1,D27=$CP$1),0,1)))</f>
        <v>0</v>
      </c>
      <c r="CR25" s="2">
        <f>IF($A25&gt;='DB_243way_Regular Symbol'!G$16,"",IF(E25=0,"",IF(OR(E25=$BW$1,E26=$BW$1,E27=$BW$1,E25=$CP$1,E26=$CP$1,E27=$CP$1),0,1)))</f>
        <v>1</v>
      </c>
      <c r="CS25" s="2">
        <f>IF($A25&gt;='DB_243way_Regular Symbol'!H$16,"",IF(F25=0,"",IF(OR(F25=$BW$1,F26=$BW$1,F27=$BW$1,F25=$CP$1,F26=$CP$1,F27=$CP$1),0,1)))</f>
        <v>1</v>
      </c>
      <c r="CU25" s="2">
        <f>IF($A25&gt;='DB_243way_Regular Symbol'!D$16,"",IF(B25=0,"",IF(OR(B25=$BW$1,B26=$BW$1,B27=$BW$1,B25=$CV$1,B26=$CV$1,B27=$CV$1),0,1)))</f>
        <v>1</v>
      </c>
      <c r="CV25" s="2">
        <f>IF($A25&gt;='DB_243way_Regular Symbol'!E$16,"",IF(C25=0,"",IF(OR(C25=$BW$1,C26=$BW$1,C27=$BW$1,C25=$CV$1,C26=$CV$1,C27=$CV$1),0,1)))</f>
        <v>0</v>
      </c>
      <c r="CW25" s="2">
        <f>IF($A25&gt;='DB_243way_Regular Symbol'!F$16,"",IF(D25=0,"",IF(OR(D25=$BW$1,D26=$BW$1,D27=$BW$1,D25=$CV$1,D26=$CV$1,D27=$CV$1),0,1)))</f>
        <v>1</v>
      </c>
      <c r="CX25" s="2">
        <f>IF($A25&gt;='DB_243way_Regular Symbol'!G$16,"",IF(E25=0,"",IF(OR(E25=$BW$1,E26=$BW$1,E27=$BW$1,E25=$CV$1,E26=$CV$1,E27=$CV$1),0,1)))</f>
        <v>0</v>
      </c>
      <c r="CY25" s="2">
        <f>IF($A25&gt;='DB_243way_Regular Symbol'!H$16,"",IF(F25=0,"",IF(OR(F25=$BW$1,F26=$BW$1,F27=$BW$1,F25=$CV$1,F26=$CV$1,F27=$CV$1),0,1)))</f>
        <v>0</v>
      </c>
    </row>
    <row r="26" spans="1:103">
      <c r="A26" s="341">
        <f>IF('DB_243way_Regular Symbol'!L25="","",'DB_243way_Regular Symbol'!L25)</f>
        <v>22</v>
      </c>
      <c r="B26" s="184" t="str">
        <f>IF('DB_243way_Regular Symbol'!M25="",
IF($A26-'DB_243way_Regular Symbol'!D$16&gt;='DB_243way_RegularＸ_W()'!B$2-1,"",VLOOKUP($A26-'DB_243way_Regular Symbol'!D$16,'DB_243way_Regular Symbol'!$L$3:$Q$250,'DB_243way_RegularＸ_W()'!B$3+1,FALSE)),
'DB_243way_Regular Symbol'!M25)</f>
        <v>Q</v>
      </c>
      <c r="C26" s="184" t="str">
        <f>IF('DB_243way_Regular Symbol'!N25="",
IF($A26-'DB_243way_Regular Symbol'!E$16&gt;='DB_243way_RegularＸ_W()'!C$2-1,"",VLOOKUP($A26-'DB_243way_Regular Symbol'!E$16,'DB_243way_Regular Symbol'!$L$3:$Q$250,'DB_243way_RegularＸ_W()'!C$3+1,FALSE)),
'DB_243way_Regular Symbol'!N25)</f>
        <v>WW</v>
      </c>
      <c r="D26" s="184" t="str">
        <f>IF('DB_243way_Regular Symbol'!O25="",
IF($A26-'DB_243way_Regular Symbol'!F$16&gt;='DB_243way_RegularＸ_W()'!D$2-1,"",VLOOKUP($A26-'DB_243way_Regular Symbol'!F$16,'DB_243way_Regular Symbol'!$L$3:$Q$250,'DB_243way_RegularＸ_W()'!D$3+1,FALSE)),
'DB_243way_Regular Symbol'!O25)</f>
        <v>M5</v>
      </c>
      <c r="E26" s="184" t="str">
        <f>IF('DB_243way_Regular Symbol'!P25="",
IF($A26-'DB_243way_Regular Symbol'!G$16&gt;='DB_243way_RegularＸ_W()'!E$2-1,"",VLOOKUP($A26-'DB_243way_Regular Symbol'!G$16,'DB_243way_Regular Symbol'!$L$3:$Q$250,'DB_243way_RegularＸ_W()'!E$3+1,FALSE)),
'DB_243way_Regular Symbol'!P25)</f>
        <v>M4</v>
      </c>
      <c r="F26" s="184" t="str">
        <f>IF('DB_243way_Regular Symbol'!Q25="",
IF($A26-'DB_243way_Regular Symbol'!H$16&gt;='DB_243way_RegularＸ_W()'!F$2-1,"",VLOOKUP($A26-'DB_243way_Regular Symbol'!H$16,'DB_243way_Regular Symbol'!$L$3:$Q$250,'DB_243way_RegularＸ_W()'!F$3+1,FALSE)),
'DB_243way_Regular Symbol'!Q25)</f>
        <v>Q</v>
      </c>
      <c r="O26" s="342">
        <f>IF($A26&gt;='DB_243way_Regular Symbol'!D$16,"",IF(B26=0,"",IF(OR(B26=$O$1,B26=$P$1,B27=$O$1,B27=$P$1,B28=$O$1,B28=$P$1),0,1)))</f>
        <v>1</v>
      </c>
      <c r="P26" s="2">
        <f>IF($A26&gt;='DB_243way_Regular Symbol'!E$16,"",IF(C26=0,"",IF(OR(C26=$O$1,C26=$P$1,C27=$O$1,C27=$P$1,C28=$O$1,C28=$P$1),0,1)))</f>
        <v>0</v>
      </c>
      <c r="Q26" s="2">
        <f>IF($A26&gt;='DB_243way_Regular Symbol'!F$16,"",IF(D26=0,"",IF(OR(D26=$O$1,D26=$P$1,D27=$O$1,D27=$P$1,D28=$O$1,D28=$P$1),0,1)))</f>
        <v>1</v>
      </c>
      <c r="R26" s="2">
        <f>IF($A26&gt;='DB_243way_Regular Symbol'!G$16,"",IF(E26=0,"",IF(OR(E26=$O$1,E26=$P$1,E27=$O$1,E27=$P$1,E28=$O$1,E28=$P$1),0,1)))</f>
        <v>0</v>
      </c>
      <c r="S26" s="128">
        <f>IF($A26&gt;='DB_243way_Regular Symbol'!H$16,"",IF(F26=0,"",IF(OR(F26=$O$1,F26=$P$1,F27=$O$1,F27=$P$1,F28=$O$1,F28=$P$1),0,1)))</f>
        <v>1</v>
      </c>
      <c r="U26" s="342">
        <f>IF($A26&gt;='DB_243way_Regular Symbol'!D$16,"",IF(B26=0,"",IF(OR(B26=$U$1,B26=$V$1,B27=$U$1,B27=$V$1,B28=$U$1,B28=$V$1),0,1)))</f>
        <v>1</v>
      </c>
      <c r="V26" s="2">
        <f>IF($A26&gt;='DB_243way_Regular Symbol'!E$16,"",IF(C26=0,"",IF(OR(C26=$U$1,C26=$V$1,C27=$U$1,C27=$V$1,C28=$U$1,C28=$V$1),0,1)))</f>
        <v>0</v>
      </c>
      <c r="W26" s="2">
        <f>IF($A26&gt;='DB_243way_Regular Symbol'!F$16,"",IF(D26=0,"",IF(OR(D26=$U$1,D26=$V$1,D27=$U$1,D27=$V$1,D28=$U$1,D28=$V$1),0,1)))</f>
        <v>1</v>
      </c>
      <c r="X26" s="2">
        <f>IF($A26&gt;='DB_243way_Regular Symbol'!G$16,"",IF(E26=0,"",IF(OR(E26=$U$1,E26=$V$1,E27=$U$1,E27=$V$1,E28=$U$1,E28=$V$1),0,1)))</f>
        <v>1</v>
      </c>
      <c r="Y26" s="128">
        <f>IF($A26&gt;='DB_243way_Regular Symbol'!H$16,"",IF(F26=0,"",IF(OR(F26=$U$1,F26=$V$1,F27=$U$1,F27=$V$1,F28=$U$1,F28=$V$1),0,1)))</f>
        <v>1</v>
      </c>
      <c r="AA26" s="342">
        <f>IF($A26&gt;='DB_243way_Regular Symbol'!D$16,"",IF(B26=0,"",IF(OR(B26=$AA$1,B26=$AB$1,B27=$AA$1,B27=$AB$1,B28=$AA$1,,B28=$AB$1),0,1)))</f>
        <v>1</v>
      </c>
      <c r="AB26" s="2">
        <f>IF($A26&gt;='DB_243way_Regular Symbol'!E$16,"",IF(C26=0,"",IF(OR(C26=$AA$1,C26=$AB$1,C27=$AA$1,C27=$AB$1,C28=$AA$1,,C28=$AB$1),0,1)))</f>
        <v>0</v>
      </c>
      <c r="AC26" s="2">
        <f>IF($A26&gt;='DB_243way_Regular Symbol'!F$16,"",IF(D26=0,"",IF(OR(D26=$AA$1,D26=$AB$1,D27=$AA$1,D27=$AB$1,D28=$AA$1,,D28=$AB$1),0,1)))</f>
        <v>1</v>
      </c>
      <c r="AD26" s="2">
        <f>IF($A26&gt;='DB_243way_Regular Symbol'!G$16,"",IF(E26=0,"",IF(OR(E26=$AA$1,E26=$AB$1,E27=$AA$1,E27=$AB$1,E28=$AA$1,,E28=$AB$1),0,1)))</f>
        <v>1</v>
      </c>
      <c r="AE26" s="128">
        <f>IF($A26&gt;='DB_243way_Regular Symbol'!H$16,"",IF(F26=0,"",IF(OR(F26=$AA$1,F26=$AB$1,F27=$AA$1,F27=$AB$1,F28=$AA$1,,F28=$AB$1),0,1)))</f>
        <v>1</v>
      </c>
      <c r="AG26" s="342">
        <f>IF($A26&gt;='DB_243way_Regular Symbol'!D$16,"",IF(B26=0,"",IF(OR(B26=$AG$1,B26=$AH$1,B27=$AG$1,B27=$AH$1,B28=$AG$1,B28=$AH$1),0,1)))</f>
        <v>0</v>
      </c>
      <c r="AH26" s="2">
        <f>IF($A26&gt;='DB_243way_Regular Symbol'!E$16,"",IF(C26=0,"",IF(OR(C26=$AG$1,C26=$AH$1,C27=$AG$1,C27=$AH$1,C28=$AG$1,C28=$AH$1),0,1)))</f>
        <v>0</v>
      </c>
      <c r="AI26" s="2">
        <f>IF($A26&gt;='DB_243way_Regular Symbol'!F$16,"",IF(D26=0,"",IF(OR(D26=$AG$1,D26=$AH$1,D27=$AG$1,D27=$AH$1,D28=$AG$1,D28=$AH$1),0,1)))</f>
        <v>1</v>
      </c>
      <c r="AJ26" s="2">
        <f>IF($A26&gt;='DB_243way_Regular Symbol'!G$16,"",IF(E26=0,"",IF(OR(E26=$AG$1,E26=$AH$1,E27=$AG$1,E27=$AH$1,E28=$AG$1,E28=$AH$1),0,1)))</f>
        <v>0</v>
      </c>
      <c r="AK26" s="128">
        <f>IF($A26&gt;='DB_243way_Regular Symbol'!H$16,"",IF(F26=0,"",IF(OR(F26=$AG$1,F26=$AH$1,F27=$AG$1,F27=$AH$1,F28=$AG$1,F28=$AH$1),0,1)))</f>
        <v>1</v>
      </c>
      <c r="AM26" s="342">
        <f>IF($A26&gt;='DB_243way_Regular Symbol'!D$16,"",IF(B26=0,"",IF(OR(B26=$AM$1,B26=$AN$1,B27=$AM$1,B27=$AN$1,B28=$AM$1,B28=$AN$1),0,1)))</f>
        <v>1</v>
      </c>
      <c r="AN26" s="2">
        <f>IF($A26&gt;='DB_243way_Regular Symbol'!E$16,"",IF(C26=0,"",IF(OR(C26=$AM$1,C26=$AN$1,C27=$AM$1,C27=$AN$1,C28=$AM$1,C28=$AN$1),0,1)))</f>
        <v>0</v>
      </c>
      <c r="AO26" s="2">
        <f>IF($A26&gt;='DB_243way_Regular Symbol'!F$16,"",IF(D26=0,"",IF(OR(D26=$AM$1,D26=$AN$1,D27=$AM$1,D27=$AN$1,D28=$AM$1,D28=$AN$1),0,1)))</f>
        <v>0</v>
      </c>
      <c r="AP26" s="2">
        <f>IF($A26&gt;='DB_243way_Regular Symbol'!G$16,"",IF(E26=0,"",IF(OR(E26=$AM$1,E26=$AN$1,E27=$AM$1,E27=$AN$1,E28=$AM$1,E28=$AN$1),0,1)))</f>
        <v>1</v>
      </c>
      <c r="AQ26" s="128">
        <f>IF($A26&gt;='DB_243way_Regular Symbol'!H$16,"",IF(F26=0,"",IF(OR(F26=$AM$1,F26=$AN$1,F27=$AM$1,F27=$AN$1,F28=$AM$1,F28=$AN$1),0,1)))</f>
        <v>1</v>
      </c>
      <c r="AS26" s="342">
        <f>IF($A26&gt;='DB_243way_Regular Symbol'!D$16,"",IF(B26=0,"",IF(OR(B26=$AM$1,B26=$AT$1,B27=$AM$1,B27=$AT$1,B28=$AM$1,B28=$AT$1),0,1)))</f>
        <v>1</v>
      </c>
      <c r="AT26" s="2">
        <f>IF($A26&gt;='DB_243way_Regular Symbol'!E$16,"",IF(C26=0,"",IF(OR(C26=$AM$1,C26=$AT$1,C27=$AM$1,C27=$AT$1,C28=$AM$1,C28=$AT$1),0,1)))</f>
        <v>0</v>
      </c>
      <c r="AU26" s="2">
        <f>IF($A26&gt;='DB_243way_Regular Symbol'!F$16,"",IF(D26=0,"",IF(OR(D26=$AM$1,D26=$AT$1,D27=$AM$1,D27=$AT$1,D28=$AM$1,D28=$AT$1),0,1)))</f>
        <v>1</v>
      </c>
      <c r="AV26" s="2">
        <f>IF($A26&gt;='DB_243way_Regular Symbol'!G$16,"",IF(E26=0,"",IF(OR(E26=$AM$1,E26=$AT$1,E27=$AM$1,E27=$AT$1,E28=$AM$1,E28=$AT$1),0,1)))</f>
        <v>1</v>
      </c>
      <c r="AW26" s="128">
        <f>IF($A26&gt;='DB_243way_Regular Symbol'!H$16,"",IF(F26=0,"",IF(OR(F26=$AM$1,F26=$AT$1,F27=$AM$1,F27=$AT$1,F28=$AM$1,F28=$AT$1),0,1)))</f>
        <v>1</v>
      </c>
      <c r="AY26" s="342"/>
      <c r="AZ26" s="2"/>
      <c r="BA26" s="2">
        <f>IF($A26&gt;='DB_243way_Regular Symbol'!F$16,"",COUNTIF(D26:D28,$AZ$1))</f>
        <v>0</v>
      </c>
      <c r="BB26" s="2">
        <f>IF($A26&gt;='DB_243way_Regular Symbol'!G$16,"",COUNTIF(E26:E28,$AZ$1))</f>
        <v>0</v>
      </c>
      <c r="BC26" s="2">
        <f>IF($A26&gt;='DB_243way_Regular Symbol'!H$16,"",COUNTIF(F26:F28,$AZ$1))</f>
        <v>0</v>
      </c>
      <c r="BE26" s="342">
        <f>IF($A26&gt;='DB_243way_Regular Symbol'!D$16,"",IF(B26=0,"",IF(OR(B26=$AM$1,B26=$BF$1,B27=$AM$1,B27=$BF$1,B28=$AM$1,B28=$BF$1),1,0)))</f>
        <v>0</v>
      </c>
      <c r="BF26" s="342">
        <f>IF($A26&gt;='DB_243way_Regular Symbol'!E$16,"",IF(C26=0,"",IF(OR(C26=$AM$1,C26=$BF$1,C27=$AM$1,C27=$BF$1,C28=$AM$1,C28=$BF$1),1,0)))</f>
        <v>1</v>
      </c>
      <c r="BG26" s="342">
        <f>IF($A26&gt;='DB_243way_Regular Symbol'!F$16,"",IF(D26=0,"",IF(OR(D26=$AM$1,D26=$BF$1,D27=$AM$1,D27=$BF$1,D28=$AM$1,D28=$BF$1),1,0)))</f>
        <v>0</v>
      </c>
      <c r="BH26" s="342">
        <f>IF($A26&gt;='DB_243way_Regular Symbol'!G$16,"",IF(E26=0,"",IF(OR(E26=$AM$1,E26=$BF$1,E27=$AM$1,E27=$BF$1,E28=$AM$1,E28=$BF$1),1,0)))</f>
        <v>0</v>
      </c>
      <c r="BI26" s="342">
        <f>IF($A26&gt;='DB_243way_Regular Symbol'!H$16,"",IF(F26=0,"",IF(OR(F26=$AM$1,F26=$BF$1,F27=$AM$1,F27=$BF$1,F28=$AM$1,F28=$BF$1),1,0)))</f>
        <v>0</v>
      </c>
      <c r="BK26" s="342">
        <f>IF($A26&gt;='DB_243way_Regular Symbol'!D$16,"",IF(B26=0,"",IF(OR(B26=$AM$1,B26=$BL$1,B27=$AM$1,B27=$BL$1,B28=$AM$1,B28=$BL$1),0,1)))</f>
        <v>1</v>
      </c>
      <c r="BL26" s="2">
        <f>IF($A26&gt;='DB_243way_Regular Symbol'!E$16,"",IF(C26=0,"",IF(OR(C26=$AM$1,C26=$BL$1,C27=$AM$1,C27=$BL$1,C28=$AM$1,C28=$BL$1),0,1)))</f>
        <v>0</v>
      </c>
      <c r="BM26" s="2">
        <f>IF($A26&gt;='DB_243way_Regular Symbol'!F$16,"",IF(D26=0,"",IF(OR(D26=$AM$1,D26=$BL$1,D27=$AM$1,D27=$BL$1,D28=$AM$1,D28=$BL$1),0,1)))</f>
        <v>1</v>
      </c>
      <c r="BN26" s="2">
        <f>IF($A26&gt;='DB_243way_Regular Symbol'!G$16,"",IF(E26=0,"",IF(OR(E26=$AM$1,E26=$BL$1,E27=$AM$1,E27=$BL$1,E28=$AM$1,E28=$BL$1),0,1)))</f>
        <v>1</v>
      </c>
      <c r="BO26" s="128">
        <f>IF($A26&gt;='DB_243way_Regular Symbol'!H$16,"",IF(F26=0,"",IF(OR(F26=$AM$1,F26=$BL$1,F27=$AM$1,F27=$BL$1,F28=$AM$1,F28=$BL$1),0,1)))</f>
        <v>1</v>
      </c>
      <c r="BQ26" s="2">
        <f>IF($A26&gt;='DB_243way_Regular Symbol'!D$16,"",IF(B26=0,"",IF(OR(B26=$BQ$1,B26=$BR$1,B27=$BQ$1,B27=$BR$1,B28=$BQ$1,B28=$BR$1),0,1)))</f>
        <v>1</v>
      </c>
      <c r="BR26" s="2">
        <f>IF($A26&gt;='DB_243way_Regular Symbol'!E$16,"",IF(C26=0,"",IF(OR(C26=$BQ$1,C26=$BR$1,C27=$BQ$1,C27=$BR$1,C28=$BQ$1,C28=$BR$1),0,1)))</f>
        <v>0</v>
      </c>
      <c r="BS26" s="2">
        <f>IF($A26&gt;='DB_243way_Regular Symbol'!F$16,"",IF(D26=0,"",IF(OR(D26=$BQ$1,D26=$BR$1,D27=$BQ$1,D27=$BR$1,D28=$BQ$1,D28=$BR$1),0,1)))</f>
        <v>1</v>
      </c>
      <c r="BT26" s="2">
        <f>IF($A26&gt;='DB_243way_Regular Symbol'!G$16,"",IF(E26=0,"",IF(OR(E26=$BQ$1,E26=$BR$1,E27=$BQ$1,E27=$BR$1,E28=$BQ$1,E28=$BR$1),0,1)))</f>
        <v>1</v>
      </c>
      <c r="BU26" s="2">
        <f>IF($A26&gt;='DB_243way_Regular Symbol'!H$16,"",IF(F26=0,"",IF(OR(F26=$BQ$1,F26=$BR$1,F27=$BQ$1,F27=$BR$1,F28=$BQ$1,F28=$BR$1),0,1)))</f>
        <v>1</v>
      </c>
      <c r="BW26" s="2">
        <f>IF($A26&gt;='DB_243way_Regular Symbol'!D$16,"",IF(B26=0,"",IF(OR(B26=$BW$1,B27=$BW$1,B28=$BW$1,B26=$BX$1,B27=$BX$1,B28=$BX$1),0,1)))</f>
        <v>0</v>
      </c>
      <c r="BX26" s="2">
        <f>IF($A26&gt;='DB_243way_Regular Symbol'!E$16,"",IF(C26=0,"",IF(OR(C26=$BW$1,C27=$BW$1,C28=$BW$1,C26=$BX$1,C27=$BX$1,C28=$BX$1),0,1)))</f>
        <v>0</v>
      </c>
      <c r="BY26" s="2">
        <f>IF($A26&gt;='DB_243way_Regular Symbol'!F$16,"",IF(D26=0,"",IF(OR(D26=$BW$1,D27=$BW$1,D28=$BW$1,D26=$BX$1,D27=$BX$1,D28=$BX$1),0,1)))</f>
        <v>1</v>
      </c>
      <c r="BZ26" s="2">
        <f>IF($A26&gt;='DB_243way_Regular Symbol'!G$16,"",IF(E26=0,"",IF(OR(E26=$BW$1,E27=$BW$1,E28=$BW$1,E26=$BX$1,E27=$BX$1,E28=$BX$1),0,1)))</f>
        <v>1</v>
      </c>
      <c r="CA26" s="2">
        <f>IF($A26&gt;='DB_243way_Regular Symbol'!H$16,"",IF(F26=0,"",IF(OR(F26=$BW$1,F27=$BW$1,F28=$BW$1,F26=$BX$1,F27=$BX$1,F28=$BX$1),0,1)))</f>
        <v>1</v>
      </c>
      <c r="CC26" s="2">
        <f>IF($A26&gt;='DB_243way_Regular Symbol'!D$16,"",IF(B26=0,"",IF(OR(B26=$BW$1,B27=$BW$1,B28=$BW$1,B26=$CD$1,B27=$CD$1,B28=$CD$1),0,1)))</f>
        <v>0</v>
      </c>
      <c r="CD26" s="2">
        <f>IF($A26&gt;='DB_243way_Regular Symbol'!E$16,"",IF(C26=0,"",IF(OR(C26=$BW$1,C27=$BW$1,C28=$BW$1,C26=$CD$1,C27=$CD$1,C28=$CD$1),0,1)))</f>
        <v>0</v>
      </c>
      <c r="CE26" s="2">
        <f>IF($A26&gt;='DB_243way_Regular Symbol'!F$16,"",IF(D26=0,"",IF(OR(D26=$BW$1,D27=$BW$1,D28=$BW$1,D26=$CD$1,D27=$CD$1,D28=$CD$1),0,1)))</f>
        <v>1</v>
      </c>
      <c r="CF26" s="2">
        <f>IF($A26&gt;='DB_243way_Regular Symbol'!G$16,"",IF(E26=0,"",IF(OR(E26=$BW$1,E27=$BW$1,E28=$BW$1,E26=$CD$1,E27=$CD$1,E28=$CD$1),0,1)))</f>
        <v>0</v>
      </c>
      <c r="CG26" s="2">
        <f>IF($A26&gt;='DB_243way_Regular Symbol'!H$16,"",IF(F26=0,"",IF(OR(F26=$BW$1,F27=$BW$1,F28=$BW$1,F26=$CD$1,F27=$CD$1,F28=$CD$1),0,1)))</f>
        <v>0</v>
      </c>
      <c r="CI26" s="2">
        <f>IF($A26&gt;='DB_243way_Regular Symbol'!D$16,"",IF(B26=0,"",IF(OR(B26=$BW$1,B27=$BW$1,B28=$BW$1,B26=$CJ$1,B27=$CJ$1,B28=$CJ$1),0,1)))</f>
        <v>1</v>
      </c>
      <c r="CJ26" s="2">
        <f>IF($A26&gt;='DB_243way_Regular Symbol'!E$16,"",IF(C26=0,"",IF(OR(C26=$BW$1,C27=$BW$1,C28=$BW$1,C26=$CJ$1,C27=$CJ$1,C28=$CJ$1),0,1)))</f>
        <v>0</v>
      </c>
      <c r="CK26" s="2">
        <f>IF($A26&gt;='DB_243way_Regular Symbol'!F$16,"",IF(D26=0,"",IF(OR(D26=$BW$1,D27=$BW$1,D28=$BW$1,D26=$CJ$1,D27=$CJ$1,D28=$CJ$1),0,1)))</f>
        <v>1</v>
      </c>
      <c r="CL26" s="2">
        <f>IF($A26&gt;='DB_243way_Regular Symbol'!G$16,"",IF(E26=0,"",IF(OR(E26=$BW$1,E27=$BW$1,E28=$BW$1,E26=$CJ$1,E27=$CJ$1,E28=$CJ$1),0,1)))</f>
        <v>1</v>
      </c>
      <c r="CM26" s="2">
        <f>IF($A26&gt;='DB_243way_Regular Symbol'!H$16,"",IF(F26=0,"",IF(OR(F26=$BW$1,F27=$BW$1,F28=$BW$1,F26=$CJ$1,F27=$CJ$1,F28=$CJ$1),0,1)))</f>
        <v>1</v>
      </c>
      <c r="CO26" s="2">
        <f>IF($A26&gt;='DB_243way_Regular Symbol'!D$16,"",IF(B26=0,"",IF(OR(B26=$BW$1,B27=$BW$1,B28=$BW$1,B26=$CP$1,B27=$CP$1,B28=$CP$1),0,1)))</f>
        <v>1</v>
      </c>
      <c r="CP26" s="2">
        <f>IF($A26&gt;='DB_243way_Regular Symbol'!E$16,"",IF(C26=0,"",IF(OR(C26=$BW$1,C27=$BW$1,C28=$BW$1,C26=$CP$1,C27=$CP$1,C28=$CP$1),0,1)))</f>
        <v>0</v>
      </c>
      <c r="CQ26" s="2">
        <f>IF($A26&gt;='DB_243way_Regular Symbol'!F$16,"",IF(D26=0,"",IF(OR(D26=$BW$1,D27=$BW$1,D28=$BW$1,D26=$CP$1,D27=$CP$1,D28=$CP$1),0,1)))</f>
        <v>1</v>
      </c>
      <c r="CR26" s="2">
        <f>IF($A26&gt;='DB_243way_Regular Symbol'!G$16,"",IF(E26=0,"",IF(OR(E26=$BW$1,E27=$BW$1,E28=$BW$1,E26=$CP$1,E27=$CP$1,E28=$CP$1),0,1)))</f>
        <v>1</v>
      </c>
      <c r="CS26" s="2">
        <f>IF($A26&gt;='DB_243way_Regular Symbol'!H$16,"",IF(F26=0,"",IF(OR(F26=$BW$1,F27=$BW$1,F28=$BW$1,F26=$CP$1,F27=$CP$1,F28=$CP$1),0,1)))</f>
        <v>0</v>
      </c>
      <c r="CU26" s="2">
        <f>IF($A26&gt;='DB_243way_Regular Symbol'!D$16,"",IF(B26=0,"",IF(OR(B26=$BW$1,B27=$BW$1,B28=$BW$1,B26=$CV$1,B27=$CV$1,B28=$CV$1),0,1)))</f>
        <v>1</v>
      </c>
      <c r="CV26" s="2">
        <f>IF($A26&gt;='DB_243way_Regular Symbol'!E$16,"",IF(C26=0,"",IF(OR(C26=$BW$1,C27=$BW$1,C28=$BW$1,C26=$CV$1,C27=$CV$1,C28=$CV$1),0,1)))</f>
        <v>0</v>
      </c>
      <c r="CW26" s="2">
        <f>IF($A26&gt;='DB_243way_Regular Symbol'!F$16,"",IF(D26=0,"",IF(OR(D26=$BW$1,D27=$BW$1,D28=$BW$1,D26=$CV$1,D27=$CV$1,D28=$CV$1),0,1)))</f>
        <v>0</v>
      </c>
      <c r="CX26" s="2">
        <f>IF($A26&gt;='DB_243way_Regular Symbol'!G$16,"",IF(E26=0,"",IF(OR(E26=$BW$1,E27=$BW$1,E28=$BW$1,E26=$CV$1,E27=$CV$1,E28=$CV$1),0,1)))</f>
        <v>1</v>
      </c>
      <c r="CY26" s="2">
        <f>IF($A26&gt;='DB_243way_Regular Symbol'!H$16,"",IF(F26=0,"",IF(OR(F26=$BW$1,F27=$BW$1,F28=$BW$1,F26=$CV$1,F27=$CV$1,F28=$CV$1),0,1)))</f>
        <v>0</v>
      </c>
    </row>
    <row r="27" spans="1:103">
      <c r="A27" s="341">
        <f>IF('DB_243way_Regular Symbol'!L26="","",'DB_243way_Regular Symbol'!L26)</f>
        <v>23</v>
      </c>
      <c r="B27" s="184" t="str">
        <f>IF('DB_243way_Regular Symbol'!M26="",
IF($A27-'DB_243way_Regular Symbol'!D$16&gt;='DB_243way_RegularＸ_W()'!B$2-1,"",VLOOKUP($A27-'DB_243way_Regular Symbol'!D$16,'DB_243way_Regular Symbol'!$L$3:$Q$250,'DB_243way_RegularＸ_W()'!B$3+1,FALSE)),
'DB_243way_Regular Symbol'!M26)</f>
        <v>K</v>
      </c>
      <c r="C27" s="184" t="str">
        <f>IF('DB_243way_Regular Symbol'!N26="",
IF($A27-'DB_243way_Regular Symbol'!E$16&gt;='DB_243way_RegularＸ_W()'!C$2-1,"",VLOOKUP($A27-'DB_243way_Regular Symbol'!E$16,'DB_243way_Regular Symbol'!$L$3:$Q$250,'DB_243way_RegularＸ_W()'!C$3+1,FALSE)),
'DB_243way_Regular Symbol'!N26)</f>
        <v>J</v>
      </c>
      <c r="D27" s="184" t="str">
        <f>IF('DB_243way_Regular Symbol'!O26="",
IF($A27-'DB_243way_Regular Symbol'!F$16&gt;='DB_243way_RegularＸ_W()'!D$2-1,"",VLOOKUP($A27-'DB_243way_Regular Symbol'!F$16,'DB_243way_Regular Symbol'!$L$3:$Q$250,'DB_243way_RegularＸ_W()'!D$3+1,FALSE)),
'DB_243way_Regular Symbol'!O26)</f>
        <v>S1</v>
      </c>
      <c r="E27" s="184" t="str">
        <f>IF('DB_243way_Regular Symbol'!P26="",
IF($A27-'DB_243way_Regular Symbol'!G$16&gt;='DB_243way_RegularＸ_W()'!E$2-1,"",VLOOKUP($A27-'DB_243way_Regular Symbol'!G$16,'DB_243way_Regular Symbol'!$L$3:$Q$250,'DB_243way_RegularＸ_W()'!E$3+1,FALSE)),
'DB_243way_Regular Symbol'!P26)</f>
        <v>Q</v>
      </c>
      <c r="F27" s="184" t="str">
        <f>IF('DB_243way_Regular Symbol'!Q26="",
IF($A27-'DB_243way_Regular Symbol'!H$16&gt;='DB_243way_RegularＸ_W()'!F$2-1,"",VLOOKUP($A27-'DB_243way_Regular Symbol'!H$16,'DB_243way_Regular Symbol'!$L$3:$Q$250,'DB_243way_RegularＸ_W()'!F$3+1,FALSE)),
'DB_243way_Regular Symbol'!Q26)</f>
        <v>NI</v>
      </c>
      <c r="O27" s="342">
        <f>IF($A27&gt;='DB_243way_Regular Symbol'!D$16,"",IF(B27=0,"",IF(OR(B27=$O$1,B27=$P$1,B28=$O$1,B28=$P$1,B29=$O$1,B29=$P$1),0,1)))</f>
        <v>1</v>
      </c>
      <c r="P27" s="2">
        <f>IF($A27&gt;='DB_243way_Regular Symbol'!E$16,"",IF(C27=0,"",IF(OR(C27=$O$1,C27=$P$1,C28=$O$1,C28=$P$1,C29=$O$1,C29=$P$1),0,1)))</f>
        <v>1</v>
      </c>
      <c r="Q27" s="2">
        <f>IF($A27&gt;='DB_243way_Regular Symbol'!F$16,"",IF(D27=0,"",IF(OR(D27=$O$1,D27=$P$1,D28=$O$1,D28=$P$1,D29=$O$1,D29=$P$1),0,1)))</f>
        <v>1</v>
      </c>
      <c r="R27" s="2">
        <f>IF($A27&gt;='DB_243way_Regular Symbol'!G$16,"",IF(E27=0,"",IF(OR(E27=$O$1,E27=$P$1,E28=$O$1,E28=$P$1,E29=$O$1,E29=$P$1),0,1)))</f>
        <v>0</v>
      </c>
      <c r="S27" s="128">
        <f>IF($A27&gt;='DB_243way_Regular Symbol'!H$16,"",IF(F27=0,"",IF(OR(F27=$O$1,F27=$P$1,F28=$O$1,F28=$P$1,F29=$O$1,F29=$P$1),0,1)))</f>
        <v>1</v>
      </c>
      <c r="U27" s="342">
        <f>IF($A27&gt;='DB_243way_Regular Symbol'!D$16,"",IF(B27=0,"",IF(OR(B27=$U$1,B27=$V$1,B28=$U$1,B28=$V$1,B29=$U$1,B29=$V$1),0,1)))</f>
        <v>1</v>
      </c>
      <c r="V27" s="2">
        <f>IF($A27&gt;='DB_243way_Regular Symbol'!E$16,"",IF(C27=0,"",IF(OR(C27=$U$1,C27=$V$1,C28=$U$1,C28=$V$1,C29=$U$1,C29=$V$1),0,1)))</f>
        <v>1</v>
      </c>
      <c r="W27" s="2">
        <f>IF($A27&gt;='DB_243way_Regular Symbol'!F$16,"",IF(D27=0,"",IF(OR(D27=$U$1,D27=$V$1,D28=$U$1,D28=$V$1,D29=$U$1,D29=$V$1),0,1)))</f>
        <v>1</v>
      </c>
      <c r="X27" s="2">
        <f>IF($A27&gt;='DB_243way_Regular Symbol'!G$16,"",IF(E27=0,"",IF(OR(E27=$U$1,E27=$V$1,E28=$U$1,E28=$V$1,E29=$U$1,E29=$V$1),0,1)))</f>
        <v>1</v>
      </c>
      <c r="Y27" s="128">
        <f>IF($A27&gt;='DB_243way_Regular Symbol'!H$16,"",IF(F27=0,"",IF(OR(F27=$U$1,F27=$V$1,F28=$U$1,F28=$V$1,F29=$U$1,F29=$V$1),0,1)))</f>
        <v>1</v>
      </c>
      <c r="AA27" s="342">
        <f>IF($A27&gt;='DB_243way_Regular Symbol'!D$16,"",IF(B27=0,"",IF(OR(B27=$AA$1,B27=$AB$1,B28=$AA$1,B28=$AB$1,B29=$AA$1,,B29=$AB$1),0,1)))</f>
        <v>1</v>
      </c>
      <c r="AB27" s="2">
        <f>IF($A27&gt;='DB_243way_Regular Symbol'!E$16,"",IF(C27=0,"",IF(OR(C27=$AA$1,C27=$AB$1,C28=$AA$1,C28=$AB$1,C29=$AA$1,,C29=$AB$1),0,1)))</f>
        <v>0</v>
      </c>
      <c r="AC27" s="2">
        <f>IF($A27&gt;='DB_243way_Regular Symbol'!F$16,"",IF(D27=0,"",IF(OR(D27=$AA$1,D27=$AB$1,D28=$AA$1,D28=$AB$1,D29=$AA$1,,D29=$AB$1),0,1)))</f>
        <v>1</v>
      </c>
      <c r="AD27" s="2">
        <f>IF($A27&gt;='DB_243way_Regular Symbol'!G$16,"",IF(E27=0,"",IF(OR(E27=$AA$1,E27=$AB$1,E28=$AA$1,E28=$AB$1,E29=$AA$1,,E29=$AB$1),0,1)))</f>
        <v>1</v>
      </c>
      <c r="AE27" s="128">
        <f>IF($A27&gt;='DB_243way_Regular Symbol'!H$16,"",IF(F27=0,"",IF(OR(F27=$AA$1,F27=$AB$1,F28=$AA$1,F28=$AB$1,F29=$AA$1,,F29=$AB$1),0,1)))</f>
        <v>1</v>
      </c>
      <c r="AG27" s="342">
        <f>IF($A27&gt;='DB_243way_Regular Symbol'!D$16,"",IF(B27=0,"",IF(OR(B27=$AG$1,B27=$AH$1,B28=$AG$1,B28=$AH$1,B29=$AG$1,B29=$AH$1),0,1)))</f>
        <v>0</v>
      </c>
      <c r="AH27" s="2">
        <f>IF($A27&gt;='DB_243way_Regular Symbol'!E$16,"",IF(C27=0,"",IF(OR(C27=$AG$1,C27=$AH$1,C28=$AG$1,C28=$AH$1,C29=$AG$1,C29=$AH$1),0,1)))</f>
        <v>1</v>
      </c>
      <c r="AI27" s="2">
        <f>IF($A27&gt;='DB_243way_Regular Symbol'!F$16,"",IF(D27=0,"",IF(OR(D27=$AG$1,D27=$AH$1,D28=$AG$1,D28=$AH$1,D29=$AG$1,D29=$AH$1),0,1)))</f>
        <v>1</v>
      </c>
      <c r="AJ27" s="2">
        <f>IF($A27&gt;='DB_243way_Regular Symbol'!G$16,"",IF(E27=0,"",IF(OR(E27=$AG$1,E27=$AH$1,E28=$AG$1,E28=$AH$1,E29=$AG$1,E29=$AH$1),0,1)))</f>
        <v>1</v>
      </c>
      <c r="AK27" s="128">
        <f>IF($A27&gt;='DB_243way_Regular Symbol'!H$16,"",IF(F27=0,"",IF(OR(F27=$AG$1,F27=$AH$1,F28=$AG$1,F28=$AH$1,F29=$AG$1,F29=$AH$1),0,1)))</f>
        <v>1</v>
      </c>
      <c r="AM27" s="342">
        <f>IF($A27&gt;='DB_243way_Regular Symbol'!D$16,"",IF(B27=0,"",IF(OR(B27=$AM$1,B27=$AN$1,B28=$AM$1,B28=$AN$1,B29=$AM$1,B29=$AN$1),0,1)))</f>
        <v>1</v>
      </c>
      <c r="AN27" s="2">
        <f>IF($A27&gt;='DB_243way_Regular Symbol'!E$16,"",IF(C27=0,"",IF(OR(C27=$AM$1,C27=$AN$1,C28=$AM$1,C28=$AN$1,C29=$AM$1,C29=$AN$1),0,1)))</f>
        <v>1</v>
      </c>
      <c r="AO27" s="2">
        <f>IF($A27&gt;='DB_243way_Regular Symbol'!F$16,"",IF(D27=0,"",IF(OR(D27=$AM$1,D27=$AN$1,D28=$AM$1,D28=$AN$1,D29=$AM$1,D29=$AN$1),0,1)))</f>
        <v>1</v>
      </c>
      <c r="AP27" s="2">
        <f>IF($A27&gt;='DB_243way_Regular Symbol'!G$16,"",IF(E27=0,"",IF(OR(E27=$AM$1,E27=$AN$1,E28=$AM$1,E28=$AN$1,E29=$AM$1,E29=$AN$1),0,1)))</f>
        <v>1</v>
      </c>
      <c r="AQ27" s="128">
        <f>IF($A27&gt;='DB_243way_Regular Symbol'!H$16,"",IF(F27=0,"",IF(OR(F27=$AM$1,F27=$AN$1,F28=$AM$1,F28=$AN$1,F29=$AM$1,F29=$AN$1),0,1)))</f>
        <v>1</v>
      </c>
      <c r="AS27" s="342">
        <f>IF($A27&gt;='DB_243way_Regular Symbol'!D$16,"",IF(B27=0,"",IF(OR(B27=$AM$1,B27=$AT$1,B28=$AM$1,B28=$AT$1,B29=$AM$1,B29=$AT$1),0,1)))</f>
        <v>1</v>
      </c>
      <c r="AT27" s="2">
        <f>IF($A27&gt;='DB_243way_Regular Symbol'!E$16,"",IF(C27=0,"",IF(OR(C27=$AM$1,C27=$AT$1,C28=$AM$1,C28=$AT$1,C29=$AM$1,C29=$AT$1),0,1)))</f>
        <v>1</v>
      </c>
      <c r="AU27" s="2">
        <f>IF($A27&gt;='DB_243way_Regular Symbol'!F$16,"",IF(D27=0,"",IF(OR(D27=$AM$1,D27=$AT$1,D28=$AM$1,D28=$AT$1,D29=$AM$1,D29=$AT$1),0,1)))</f>
        <v>1</v>
      </c>
      <c r="AV27" s="2">
        <f>IF($A27&gt;='DB_243way_Regular Symbol'!G$16,"",IF(E27=0,"",IF(OR(E27=$AM$1,E27=$AT$1,E28=$AM$1,E28=$AT$1,E29=$AM$1,E29=$AT$1),0,1)))</f>
        <v>1</v>
      </c>
      <c r="AW27" s="128">
        <f>IF($A27&gt;='DB_243way_Regular Symbol'!H$16,"",IF(F27=0,"",IF(OR(F27=$AM$1,F27=$AT$1,F28=$AM$1,F28=$AT$1,F29=$AM$1,F29=$AT$1),0,1)))</f>
        <v>1</v>
      </c>
      <c r="AY27" s="342"/>
      <c r="AZ27" s="2"/>
      <c r="BA27" s="2">
        <f>IF($A27&gt;='DB_243way_Regular Symbol'!F$16,"",COUNTIF(D27:D29,$AZ$1))</f>
        <v>0</v>
      </c>
      <c r="BB27" s="2">
        <f>IF($A27&gt;='DB_243way_Regular Symbol'!G$16,"",COUNTIF(E27:E29,$AZ$1))</f>
        <v>0</v>
      </c>
      <c r="BC27" s="2">
        <f>IF($A27&gt;='DB_243way_Regular Symbol'!H$16,"",COUNTIF(F27:F29,$AZ$1))</f>
        <v>0</v>
      </c>
      <c r="BE27" s="342">
        <f>IF($A27&gt;='DB_243way_Regular Symbol'!D$16,"",IF(B27=0,"",IF(OR(B27=$AM$1,B27=$BF$1,B28=$AM$1,B28=$BF$1,B29=$AM$1,B29=$BF$1),1,0)))</f>
        <v>0</v>
      </c>
      <c r="BF27" s="342">
        <f>IF($A27&gt;='DB_243way_Regular Symbol'!E$16,"",IF(C27=0,"",IF(OR(C27=$AM$1,C27=$BF$1,C28=$AM$1,C28=$BF$1,C29=$AM$1,C29=$BF$1),1,0)))</f>
        <v>0</v>
      </c>
      <c r="BG27" s="342">
        <f>IF($A27&gt;='DB_243way_Regular Symbol'!F$16,"",IF(D27=0,"",IF(OR(D27=$AM$1,D27=$BF$1,D28=$AM$1,D28=$BF$1,D29=$AM$1,D29=$BF$1),1,0)))</f>
        <v>0</v>
      </c>
      <c r="BH27" s="342">
        <f>IF($A27&gt;='DB_243way_Regular Symbol'!G$16,"",IF(E27=0,"",IF(OR(E27=$AM$1,E27=$BF$1,E28=$AM$1,E28=$BF$1,E29=$AM$1,E29=$BF$1),1,0)))</f>
        <v>0</v>
      </c>
      <c r="BI27" s="342">
        <f>IF($A27&gt;='DB_243way_Regular Symbol'!H$16,"",IF(F27=0,"",IF(OR(F27=$AM$1,F27=$BF$1,F28=$AM$1,F28=$BF$1,F29=$AM$1,F29=$BF$1),1,0)))</f>
        <v>0</v>
      </c>
      <c r="BK27" s="342">
        <f>IF($A27&gt;='DB_243way_Regular Symbol'!D$16,"",IF(B27=0,"",IF(OR(B27=$AM$1,B27=$BL$1,B28=$AM$1,B28=$BL$1,B29=$AM$1,B29=$BL$1),0,1)))</f>
        <v>1</v>
      </c>
      <c r="BL27" s="2">
        <f>IF($A27&gt;='DB_243way_Regular Symbol'!E$16,"",IF(C27=0,"",IF(OR(C27=$AM$1,C27=$BL$1,C28=$AM$1,C28=$BL$1,C29=$AM$1,C29=$BL$1),0,1)))</f>
        <v>1</v>
      </c>
      <c r="BM27" s="2">
        <f>IF($A27&gt;='DB_243way_Regular Symbol'!F$16,"",IF(D27=0,"",IF(OR(D27=$AM$1,D27=$BL$1,D28=$AM$1,D28=$BL$1,D29=$AM$1,D29=$BL$1),0,1)))</f>
        <v>1</v>
      </c>
      <c r="BN27" s="2">
        <f>IF($A27&gt;='DB_243way_Regular Symbol'!G$16,"",IF(E27=0,"",IF(OR(E27=$AM$1,E27=$BL$1,E28=$AM$1,E28=$BL$1,E29=$AM$1,E29=$BL$1),0,1)))</f>
        <v>1</v>
      </c>
      <c r="BO27" s="128">
        <f>IF($A27&gt;='DB_243way_Regular Symbol'!H$16,"",IF(F27=0,"",IF(OR(F27=$AM$1,F27=$BL$1,F28=$AM$1,F28=$BL$1,F29=$AM$1,F29=$BL$1),0,1)))</f>
        <v>1</v>
      </c>
      <c r="BQ27" s="2">
        <f>IF($A27&gt;='DB_243way_Regular Symbol'!D$16,"",IF(B27=0,"",IF(OR(B27=$BQ$1,B27=$BR$1,B28=$BQ$1,B28=$BR$1,B29=$BQ$1,B29=$BR$1),0,1)))</f>
        <v>1</v>
      </c>
      <c r="BR27" s="2">
        <f>IF($A27&gt;='DB_243way_Regular Symbol'!E$16,"",IF(C27=0,"",IF(OR(C27=$BQ$1,C27=$BR$1,C28=$BQ$1,C28=$BR$1,C29=$BQ$1,C29=$BR$1),0,1)))</f>
        <v>1</v>
      </c>
      <c r="BS27" s="2">
        <f>IF($A27&gt;='DB_243way_Regular Symbol'!F$16,"",IF(D27=0,"",IF(OR(D27=$BQ$1,D27=$BR$1,D28=$BQ$1,D28=$BR$1,D29=$BQ$1,D29=$BR$1),0,1)))</f>
        <v>1</v>
      </c>
      <c r="BT27" s="2">
        <f>IF($A27&gt;='DB_243way_Regular Symbol'!G$16,"",IF(E27=0,"",IF(OR(E27=$BQ$1,E27=$BR$1,E28=$BQ$1,E28=$BR$1,E29=$BQ$1,E29=$BR$1),0,1)))</f>
        <v>1</v>
      </c>
      <c r="BU27" s="2">
        <f>IF($A27&gt;='DB_243way_Regular Symbol'!H$16,"",IF(F27=0,"",IF(OR(F27=$BQ$1,F27=$BR$1,F28=$BQ$1,F28=$BR$1,F29=$BQ$1,F29=$BR$1),0,1)))</f>
        <v>1</v>
      </c>
      <c r="BW27" s="2">
        <f>IF($A27&gt;='DB_243way_Regular Symbol'!D$16,"",IF(B27=0,"",IF(OR(B27=$BW$1,B28=$BW$1,B29=$BW$1,B27=$BX$1,B28=$BX$1,B29=$BX$1),0,1)))</f>
        <v>0</v>
      </c>
      <c r="BX27" s="2">
        <f>IF($A27&gt;='DB_243way_Regular Symbol'!E$16,"",IF(C27=0,"",IF(OR(C27=$BW$1,C28=$BW$1,C29=$BW$1,C27=$BX$1,C28=$BX$1,C29=$BX$1),0,1)))</f>
        <v>1</v>
      </c>
      <c r="BY27" s="2">
        <f>IF($A27&gt;='DB_243way_Regular Symbol'!F$16,"",IF(D27=0,"",IF(OR(D27=$BW$1,D28=$BW$1,D29=$BW$1,D27=$BX$1,D28=$BX$1,D29=$BX$1),0,1)))</f>
        <v>1</v>
      </c>
      <c r="BZ27" s="2">
        <f>IF($A27&gt;='DB_243way_Regular Symbol'!G$16,"",IF(E27=0,"",IF(OR(E27=$BW$1,E28=$BW$1,E29=$BW$1,E27=$BX$1,E28=$BX$1,E29=$BX$1),0,1)))</f>
        <v>1</v>
      </c>
      <c r="CA27" s="2">
        <f>IF($A27&gt;='DB_243way_Regular Symbol'!H$16,"",IF(F27=0,"",IF(OR(F27=$BW$1,F28=$BW$1,F29=$BW$1,F27=$BX$1,F28=$BX$1,F29=$BX$1),0,1)))</f>
        <v>1</v>
      </c>
      <c r="CC27" s="2">
        <f>IF($A27&gt;='DB_243way_Regular Symbol'!D$16,"",IF(B27=0,"",IF(OR(B27=$BW$1,B28=$BW$1,B29=$BW$1,B27=$CD$1,B28=$CD$1,B29=$CD$1),0,1)))</f>
        <v>1</v>
      </c>
      <c r="CD27" s="2">
        <f>IF($A27&gt;='DB_243way_Regular Symbol'!E$16,"",IF(C27=0,"",IF(OR(C27=$BW$1,C28=$BW$1,C29=$BW$1,C27=$CD$1,C28=$CD$1,C29=$CD$1),0,1)))</f>
        <v>1</v>
      </c>
      <c r="CE27" s="2">
        <f>IF($A27&gt;='DB_243way_Regular Symbol'!F$16,"",IF(D27=0,"",IF(OR(D27=$BW$1,D28=$BW$1,D29=$BW$1,D27=$CD$1,D28=$CD$1,D29=$CD$1),0,1)))</f>
        <v>0</v>
      </c>
      <c r="CF27" s="2">
        <f>IF($A27&gt;='DB_243way_Regular Symbol'!G$16,"",IF(E27=0,"",IF(OR(E27=$BW$1,E28=$BW$1,E29=$BW$1,E27=$CD$1,E28=$CD$1,E29=$CD$1),0,1)))</f>
        <v>0</v>
      </c>
      <c r="CG27" s="2">
        <f>IF($A27&gt;='DB_243way_Regular Symbol'!H$16,"",IF(F27=0,"",IF(OR(F27=$BW$1,F28=$BW$1,F29=$BW$1,F27=$CD$1,F28=$CD$1,F29=$CD$1),0,1)))</f>
        <v>1</v>
      </c>
      <c r="CI27" s="2">
        <f>IF($A27&gt;='DB_243way_Regular Symbol'!D$16,"",IF(B27=0,"",IF(OR(B27=$BW$1,B28=$BW$1,B29=$BW$1,B27=$CJ$1,B28=$CJ$1,B29=$CJ$1),0,1)))</f>
        <v>1</v>
      </c>
      <c r="CJ27" s="2">
        <f>IF($A27&gt;='DB_243way_Regular Symbol'!E$16,"",IF(C27=0,"",IF(OR(C27=$BW$1,C28=$BW$1,C29=$BW$1,C27=$CJ$1,C28=$CJ$1,C29=$CJ$1),0,1)))</f>
        <v>0</v>
      </c>
      <c r="CK27" s="2">
        <f>IF($A27&gt;='DB_243way_Regular Symbol'!F$16,"",IF(D27=0,"",IF(OR(D27=$BW$1,D28=$BW$1,D29=$BW$1,D27=$CJ$1,D28=$CJ$1,D29=$CJ$1),0,1)))</f>
        <v>1</v>
      </c>
      <c r="CL27" s="2">
        <f>IF($A27&gt;='DB_243way_Regular Symbol'!G$16,"",IF(E27=0,"",IF(OR(E27=$BW$1,E28=$BW$1,E29=$BW$1,E27=$CJ$1,E28=$CJ$1,E29=$CJ$1),0,1)))</f>
        <v>0</v>
      </c>
      <c r="CM27" s="2">
        <f>IF($A27&gt;='DB_243way_Regular Symbol'!H$16,"",IF(F27=0,"",IF(OR(F27=$BW$1,F28=$BW$1,F29=$BW$1,F27=$CJ$1,F28=$CJ$1,F29=$CJ$1),0,1)))</f>
        <v>0</v>
      </c>
      <c r="CO27" s="2">
        <f>IF($A27&gt;='DB_243way_Regular Symbol'!D$16,"",IF(B27=0,"",IF(OR(B27=$BW$1,B28=$BW$1,B29=$BW$1,B27=$CP$1,B28=$CP$1,B29=$CP$1),0,1)))</f>
        <v>0</v>
      </c>
      <c r="CP27" s="2">
        <f>IF($A27&gt;='DB_243way_Regular Symbol'!E$16,"",IF(C27=0,"",IF(OR(C27=$BW$1,C28=$BW$1,C29=$BW$1,C27=$CP$1,C28=$CP$1,C29=$CP$1),0,1)))</f>
        <v>1</v>
      </c>
      <c r="CQ27" s="2">
        <f>IF($A27&gt;='DB_243way_Regular Symbol'!F$16,"",IF(D27=0,"",IF(OR(D27=$BW$1,D28=$BW$1,D29=$BW$1,D27=$CP$1,D28=$CP$1,D29=$CP$1),0,1)))</f>
        <v>1</v>
      </c>
      <c r="CR27" s="2">
        <f>IF($A27&gt;='DB_243way_Regular Symbol'!G$16,"",IF(E27=0,"",IF(OR(E27=$BW$1,E28=$BW$1,E29=$BW$1,E27=$CP$1,E28=$CP$1,E29=$CP$1),0,1)))</f>
        <v>1</v>
      </c>
      <c r="CS27" s="2">
        <f>IF($A27&gt;='DB_243way_Regular Symbol'!H$16,"",IF(F27=0,"",IF(OR(F27=$BW$1,F28=$BW$1,F29=$BW$1,F27=$CP$1,F28=$CP$1,F29=$CP$1),0,1)))</f>
        <v>0</v>
      </c>
      <c r="CU27" s="2">
        <f>IF($A27&gt;='DB_243way_Regular Symbol'!D$16,"",IF(B27=0,"",IF(OR(B27=$BW$1,B28=$BW$1,B29=$BW$1,B27=$CV$1,B28=$CV$1,B29=$CV$1),0,1)))</f>
        <v>1</v>
      </c>
      <c r="CV27" s="2">
        <f>IF($A27&gt;='DB_243way_Regular Symbol'!E$16,"",IF(C27=0,"",IF(OR(C27=$BW$1,C28=$BW$1,C29=$BW$1,C27=$CV$1,C28=$CV$1,C29=$CV$1),0,1)))</f>
        <v>0</v>
      </c>
      <c r="CW27" s="2">
        <f>IF($A27&gt;='DB_243way_Regular Symbol'!F$16,"",IF(D27=0,"",IF(OR(D27=$BW$1,D28=$BW$1,D29=$BW$1,D27=$CV$1,D28=$CV$1,D29=$CV$1),0,1)))</f>
        <v>0</v>
      </c>
      <c r="CX27" s="2">
        <f>IF($A27&gt;='DB_243way_Regular Symbol'!G$16,"",IF(E27=0,"",IF(OR(E27=$BW$1,E28=$BW$1,E29=$BW$1,E27=$CV$1,E28=$CV$1,E29=$CV$1),0,1)))</f>
        <v>1</v>
      </c>
      <c r="CY27" s="2">
        <f>IF($A27&gt;='DB_243way_Regular Symbol'!H$16,"",IF(F27=0,"",IF(OR(F27=$BW$1,F28=$BW$1,F29=$BW$1,F27=$CV$1,F28=$CV$1,F29=$CV$1),0,1)))</f>
        <v>0</v>
      </c>
    </row>
    <row r="28" spans="1:103">
      <c r="A28" s="341">
        <f>IF('DB_243way_Regular Symbol'!L27="","",'DB_243way_Regular Symbol'!L27)</f>
        <v>24</v>
      </c>
      <c r="B28" s="184" t="str">
        <f>IF('DB_243way_Regular Symbol'!M27="",
IF($A28-'DB_243way_Regular Symbol'!D$16&gt;='DB_243way_RegularＸ_W()'!B$2-1,"",VLOOKUP($A28-'DB_243way_Regular Symbol'!D$16,'DB_243way_Regular Symbol'!$L$3:$Q$250,'DB_243way_RegularＸ_W()'!B$3+1,FALSE)),
'DB_243way_Regular Symbol'!M27)</f>
        <v>M4</v>
      </c>
      <c r="C28" s="184" t="str">
        <f>IF('DB_243way_Regular Symbol'!N27="",
IF($A28-'DB_243way_Regular Symbol'!E$16&gt;='DB_243way_RegularＸ_W()'!C$2-1,"",VLOOKUP($A28-'DB_243way_Regular Symbol'!E$16,'DB_243way_Regular Symbol'!$L$3:$Q$250,'DB_243way_RegularＸ_W()'!C$3+1,FALSE)),
'DB_243way_Regular Symbol'!N27)</f>
        <v>M3</v>
      </c>
      <c r="D28" s="184" t="str">
        <f>IF('DB_243way_Regular Symbol'!O27="",
IF($A28-'DB_243way_Regular Symbol'!F$16&gt;='DB_243way_RegularＸ_W()'!D$2-1,"",VLOOKUP($A28-'DB_243way_Regular Symbol'!F$16,'DB_243way_Regular Symbol'!$L$3:$Q$250,'DB_243way_RegularＸ_W()'!D$3+1,FALSE)),
'DB_243way_Regular Symbol'!O27)</f>
        <v>NI</v>
      </c>
      <c r="E28" s="184" t="str">
        <f>IF('DB_243way_Regular Symbol'!P27="",
IF($A28-'DB_243way_Regular Symbol'!G$16&gt;='DB_243way_RegularＸ_W()'!E$2-1,"",VLOOKUP($A28-'DB_243way_Regular Symbol'!G$16,'DB_243way_Regular Symbol'!$L$3:$Q$250,'DB_243way_RegularＸ_W()'!E$3+1,FALSE)),
'DB_243way_Regular Symbol'!P27)</f>
        <v>M1</v>
      </c>
      <c r="F28" s="184" t="str">
        <f>IF('DB_243way_Regular Symbol'!Q27="",
IF($A28-'DB_243way_Regular Symbol'!H$16&gt;='DB_243way_RegularＸ_W()'!F$2-1,"",VLOOKUP($A28-'DB_243way_Regular Symbol'!H$16,'DB_243way_Regular Symbol'!$L$3:$Q$250,'DB_243way_RegularＸ_W()'!F$3+1,FALSE)),
'DB_243way_Regular Symbol'!Q27)</f>
        <v>TE</v>
      </c>
      <c r="O28" s="342">
        <f>IF($A28&gt;='DB_243way_Regular Symbol'!D$16,"",IF(B28=0,"",IF(OR(B28=$O$1,B28=$P$1,B29=$O$1,B29=$P$1,B30=$O$1,B30=$P$1),0,1)))</f>
        <v>1</v>
      </c>
      <c r="P28" s="2">
        <f>IF($A28&gt;='DB_243way_Regular Symbol'!E$16,"",IF(C28=0,"",IF(OR(C28=$O$1,C28=$P$1,C29=$O$1,C29=$P$1,C30=$O$1,C30=$P$1),0,1)))</f>
        <v>1</v>
      </c>
      <c r="Q28" s="2">
        <f>IF($A28&gt;='DB_243way_Regular Symbol'!F$16,"",IF(D28=0,"",IF(OR(D28=$O$1,D28=$P$1,D29=$O$1,D29=$P$1,D30=$O$1,D30=$P$1),0,1)))</f>
        <v>0</v>
      </c>
      <c r="R28" s="2">
        <f>IF($A28&gt;='DB_243way_Regular Symbol'!G$16,"",IF(E28=0,"",IF(OR(E28=$O$1,E28=$P$1,E29=$O$1,E29=$P$1,E30=$O$1,E30=$P$1),0,1)))</f>
        <v>0</v>
      </c>
      <c r="S28" s="128">
        <f>IF($A28&gt;='DB_243way_Regular Symbol'!H$16,"",IF(F28=0,"",IF(OR(F28=$O$1,F28=$P$1,F29=$O$1,F29=$P$1,F30=$O$1,F30=$P$1),0,1)))</f>
        <v>1</v>
      </c>
      <c r="U28" s="342">
        <f>IF($A28&gt;='DB_243way_Regular Symbol'!D$16,"",IF(B28=0,"",IF(OR(B28=$U$1,B28=$V$1,B29=$U$1,B29=$V$1,B30=$U$1,B30=$V$1),0,1)))</f>
        <v>1</v>
      </c>
      <c r="V28" s="2">
        <f>IF($A28&gt;='DB_243way_Regular Symbol'!E$16,"",IF(C28=0,"",IF(OR(C28=$U$1,C28=$V$1,C29=$U$1,C29=$V$1,C30=$U$1,C30=$V$1),0,1)))</f>
        <v>1</v>
      </c>
      <c r="W28" s="2">
        <f>IF($A28&gt;='DB_243way_Regular Symbol'!F$16,"",IF(D28=0,"",IF(OR(D28=$U$1,D28=$V$1,D29=$U$1,D29=$V$1,D30=$U$1,D30=$V$1),0,1)))</f>
        <v>1</v>
      </c>
      <c r="X28" s="2">
        <f>IF($A28&gt;='DB_243way_Regular Symbol'!G$16,"",IF(E28=0,"",IF(OR(E28=$U$1,E28=$V$1,E29=$U$1,E29=$V$1,E30=$U$1,E30=$V$1),0,1)))</f>
        <v>1</v>
      </c>
      <c r="Y28" s="128">
        <f>IF($A28&gt;='DB_243way_Regular Symbol'!H$16,"",IF(F28=0,"",IF(OR(F28=$U$1,F28=$V$1,F29=$U$1,F29=$V$1,F30=$U$1,F30=$V$1),0,1)))</f>
        <v>1</v>
      </c>
      <c r="AA28" s="342">
        <f>IF($A28&gt;='DB_243way_Regular Symbol'!D$16,"",IF(B28=0,"",IF(OR(B28=$AA$1,B28=$AB$1,B29=$AA$1,B29=$AB$1,B30=$AA$1,,B30=$AB$1),0,1)))</f>
        <v>1</v>
      </c>
      <c r="AB28" s="2">
        <f>IF($A28&gt;='DB_243way_Regular Symbol'!E$16,"",IF(C28=0,"",IF(OR(C28=$AA$1,C28=$AB$1,C29=$AA$1,C29=$AB$1,C30=$AA$1,,C30=$AB$1),0,1)))</f>
        <v>0</v>
      </c>
      <c r="AC28" s="2">
        <f>IF($A28&gt;='DB_243way_Regular Symbol'!F$16,"",IF(D28=0,"",IF(OR(D28=$AA$1,D28=$AB$1,D29=$AA$1,D29=$AB$1,D30=$AA$1,,D30=$AB$1),0,1)))</f>
        <v>1</v>
      </c>
      <c r="AD28" s="2">
        <f>IF($A28&gt;='DB_243way_Regular Symbol'!G$16,"",IF(E28=0,"",IF(OR(E28=$AA$1,E28=$AB$1,E29=$AA$1,E29=$AB$1,E30=$AA$1,,E30=$AB$1),0,1)))</f>
        <v>1</v>
      </c>
      <c r="AE28" s="128">
        <f>IF($A28&gt;='DB_243way_Regular Symbol'!H$16,"",IF(F28=0,"",IF(OR(F28=$AA$1,F28=$AB$1,F29=$AA$1,F29=$AB$1,F30=$AA$1,,F30=$AB$1),0,1)))</f>
        <v>1</v>
      </c>
      <c r="AG28" s="342">
        <f>IF($A28&gt;='DB_243way_Regular Symbol'!D$16,"",IF(B28=0,"",IF(OR(B28=$AG$1,B28=$AH$1,B29=$AG$1,B29=$AH$1,B30=$AG$1,B30=$AH$1),0,1)))</f>
        <v>0</v>
      </c>
      <c r="AH28" s="2">
        <f>IF($A28&gt;='DB_243way_Regular Symbol'!E$16,"",IF(C28=0,"",IF(OR(C28=$AG$1,C28=$AH$1,C29=$AG$1,C29=$AH$1,C30=$AG$1,C30=$AH$1),0,1)))</f>
        <v>1</v>
      </c>
      <c r="AI28" s="2">
        <f>IF($A28&gt;='DB_243way_Regular Symbol'!F$16,"",IF(D28=0,"",IF(OR(D28=$AG$1,D28=$AH$1,D29=$AG$1,D29=$AH$1,D30=$AG$1,D30=$AH$1),0,1)))</f>
        <v>1</v>
      </c>
      <c r="AJ28" s="2">
        <f>IF($A28&gt;='DB_243way_Regular Symbol'!G$16,"",IF(E28=0,"",IF(OR(E28=$AG$1,E28=$AH$1,E29=$AG$1,E29=$AH$1,E30=$AG$1,E30=$AH$1),0,1)))</f>
        <v>1</v>
      </c>
      <c r="AK28" s="128">
        <f>IF($A28&gt;='DB_243way_Regular Symbol'!H$16,"",IF(F28=0,"",IF(OR(F28=$AG$1,F28=$AH$1,F29=$AG$1,F29=$AH$1,F30=$AG$1,F30=$AH$1),0,1)))</f>
        <v>0</v>
      </c>
      <c r="AM28" s="342">
        <f>IF($A28&gt;='DB_243way_Regular Symbol'!D$16,"",IF(B28=0,"",IF(OR(B28=$AM$1,B28=$AN$1,B29=$AM$1,B29=$AN$1,B30=$AM$1,B30=$AN$1),0,1)))</f>
        <v>1</v>
      </c>
      <c r="AN28" s="2">
        <f>IF($A28&gt;='DB_243way_Regular Symbol'!E$16,"",IF(C28=0,"",IF(OR(C28=$AM$1,C28=$AN$1,C29=$AM$1,C29=$AN$1,C30=$AM$1,C30=$AN$1),0,1)))</f>
        <v>1</v>
      </c>
      <c r="AO28" s="2">
        <f>IF($A28&gt;='DB_243way_Regular Symbol'!F$16,"",IF(D28=0,"",IF(OR(D28=$AM$1,D28=$AN$1,D29=$AM$1,D29=$AN$1,D30=$AM$1,D30=$AN$1),0,1)))</f>
        <v>1</v>
      </c>
      <c r="AP28" s="2">
        <f>IF($A28&gt;='DB_243way_Regular Symbol'!G$16,"",IF(E28=0,"",IF(OR(E28=$AM$1,E28=$AN$1,E29=$AM$1,E29=$AN$1,E30=$AM$1,E30=$AN$1),0,1)))</f>
        <v>1</v>
      </c>
      <c r="AQ28" s="128">
        <f>IF($A28&gt;='DB_243way_Regular Symbol'!H$16,"",IF(F28=0,"",IF(OR(F28=$AM$1,F28=$AN$1,F29=$AM$1,F29=$AN$1,F30=$AM$1,F30=$AN$1),0,1)))</f>
        <v>1</v>
      </c>
      <c r="AS28" s="342">
        <f>IF($A28&gt;='DB_243way_Regular Symbol'!D$16,"",IF(B28=0,"",IF(OR(B28=$AM$1,B28=$AT$1,B29=$AM$1,B29=$AT$1,B30=$AM$1,B30=$AT$1),0,1)))</f>
        <v>1</v>
      </c>
      <c r="AT28" s="2">
        <f>IF($A28&gt;='DB_243way_Regular Symbol'!E$16,"",IF(C28=0,"",IF(OR(C28=$AM$1,C28=$AT$1,C29=$AM$1,C29=$AT$1,C30=$AM$1,C30=$AT$1),0,1)))</f>
        <v>1</v>
      </c>
      <c r="AU28" s="2">
        <f>IF($A28&gt;='DB_243way_Regular Symbol'!F$16,"",IF(D28=0,"",IF(OR(D28=$AM$1,D28=$AT$1,D29=$AM$1,D29=$AT$1,D30=$AM$1,D30=$AT$1),0,1)))</f>
        <v>1</v>
      </c>
      <c r="AV28" s="2">
        <f>IF($A28&gt;='DB_243way_Regular Symbol'!G$16,"",IF(E28=0,"",IF(OR(E28=$AM$1,E28=$AT$1,E29=$AM$1,E29=$AT$1,E30=$AM$1,E30=$AT$1),0,1)))</f>
        <v>1</v>
      </c>
      <c r="AW28" s="128">
        <f>IF($A28&gt;='DB_243way_Regular Symbol'!H$16,"",IF(F28=0,"",IF(OR(F28=$AM$1,F28=$AT$1,F29=$AM$1,F29=$AT$1,F30=$AM$1,F30=$AT$1),0,1)))</f>
        <v>1</v>
      </c>
      <c r="AY28" s="342"/>
      <c r="AZ28" s="2"/>
      <c r="BA28" s="2">
        <f>IF($A28&gt;='DB_243way_Regular Symbol'!F$16,"",COUNTIF(D28:D30,$AZ$1))</f>
        <v>0</v>
      </c>
      <c r="BB28" s="2">
        <f>IF($A28&gt;='DB_243way_Regular Symbol'!G$16,"",COUNTIF(E28:E30,$AZ$1))</f>
        <v>0</v>
      </c>
      <c r="BC28" s="2">
        <f>IF($A28&gt;='DB_243way_Regular Symbol'!H$16,"",COUNTIF(F28:F30,$AZ$1))</f>
        <v>0</v>
      </c>
      <c r="BE28" s="342">
        <f>IF($A28&gt;='DB_243way_Regular Symbol'!D$16,"",IF(B28=0,"",IF(OR(B28=$AM$1,B28=$BF$1,B29=$AM$1,B29=$BF$1,B30=$AM$1,B30=$BF$1),1,0)))</f>
        <v>0</v>
      </c>
      <c r="BF28" s="342">
        <f>IF($A28&gt;='DB_243way_Regular Symbol'!E$16,"",IF(C28=0,"",IF(OR(C28=$AM$1,C28=$BF$1,C29=$AM$1,C29=$BF$1,C30=$AM$1,C30=$BF$1),1,0)))</f>
        <v>0</v>
      </c>
      <c r="BG28" s="342">
        <f>IF($A28&gt;='DB_243way_Regular Symbol'!F$16,"",IF(D28=0,"",IF(OR(D28=$AM$1,D28=$BF$1,D29=$AM$1,D29=$BF$1,D30=$AM$1,D30=$BF$1),1,0)))</f>
        <v>0</v>
      </c>
      <c r="BH28" s="342">
        <f>IF($A28&gt;='DB_243way_Regular Symbol'!G$16,"",IF(E28=0,"",IF(OR(E28=$AM$1,E28=$BF$1,E29=$AM$1,E29=$BF$1,E30=$AM$1,E30=$BF$1),1,0)))</f>
        <v>0</v>
      </c>
      <c r="BI28" s="342">
        <f>IF($A28&gt;='DB_243way_Regular Symbol'!H$16,"",IF(F28=0,"",IF(OR(F28=$AM$1,F28=$BF$1,F29=$AM$1,F29=$BF$1,F30=$AM$1,F30=$BF$1),1,0)))</f>
        <v>0</v>
      </c>
      <c r="BK28" s="342">
        <f>IF($A28&gt;='DB_243way_Regular Symbol'!D$16,"",IF(B28=0,"",IF(OR(B28=$AM$1,B28=$BL$1,B29=$AM$1,B29=$BL$1,B30=$AM$1,B30=$BL$1),0,1)))</f>
        <v>1</v>
      </c>
      <c r="BL28" s="2">
        <f>IF($A28&gt;='DB_243way_Regular Symbol'!E$16,"",IF(C28=0,"",IF(OR(C28=$AM$1,C28=$BL$1,C29=$AM$1,C29=$BL$1,C30=$AM$1,C30=$BL$1),0,1)))</f>
        <v>1</v>
      </c>
      <c r="BM28" s="2">
        <f>IF($A28&gt;='DB_243way_Regular Symbol'!F$16,"",IF(D28=0,"",IF(OR(D28=$AM$1,D28=$BL$1,D29=$AM$1,D29=$BL$1,D30=$AM$1,D30=$BL$1),0,1)))</f>
        <v>1</v>
      </c>
      <c r="BN28" s="2">
        <f>IF($A28&gt;='DB_243way_Regular Symbol'!G$16,"",IF(E28=0,"",IF(OR(E28=$AM$1,E28=$BL$1,E29=$AM$1,E29=$BL$1,E30=$AM$1,E30=$BL$1),0,1)))</f>
        <v>1</v>
      </c>
      <c r="BO28" s="128">
        <f>IF($A28&gt;='DB_243way_Regular Symbol'!H$16,"",IF(F28=0,"",IF(OR(F28=$AM$1,F28=$BL$1,F29=$AM$1,F29=$BL$1,F30=$AM$1,F30=$BL$1),0,1)))</f>
        <v>1</v>
      </c>
      <c r="BQ28" s="2">
        <f>IF($A28&gt;='DB_243way_Regular Symbol'!D$16,"",IF(B28=0,"",IF(OR(B28=$BQ$1,B28=$BR$1,B29=$BQ$1,B29=$BR$1,B30=$BQ$1,B30=$BR$1),0,1)))</f>
        <v>1</v>
      </c>
      <c r="BR28" s="2">
        <f>IF($A28&gt;='DB_243way_Regular Symbol'!E$16,"",IF(C28=0,"",IF(OR(C28=$BQ$1,C28=$BR$1,C29=$BQ$1,C29=$BR$1,C30=$BQ$1,C30=$BR$1),0,1)))</f>
        <v>1</v>
      </c>
      <c r="BS28" s="2">
        <f>IF($A28&gt;='DB_243way_Regular Symbol'!F$16,"",IF(D28=0,"",IF(OR(D28=$BQ$1,D28=$BR$1,D29=$BQ$1,D29=$BR$1,D30=$BQ$1,D30=$BR$1),0,1)))</f>
        <v>1</v>
      </c>
      <c r="BT28" s="2">
        <f>IF($A28&gt;='DB_243way_Regular Symbol'!G$16,"",IF(E28=0,"",IF(OR(E28=$BQ$1,E28=$BR$1,E29=$BQ$1,E29=$BR$1,E30=$BQ$1,E30=$BR$1),0,1)))</f>
        <v>0</v>
      </c>
      <c r="BU28" s="2">
        <f>IF($A28&gt;='DB_243way_Regular Symbol'!H$16,"",IF(F28=0,"",IF(OR(F28=$BQ$1,F28=$BR$1,F29=$BQ$1,F29=$BR$1,F30=$BQ$1,F30=$BR$1),0,1)))</f>
        <v>1</v>
      </c>
      <c r="BW28" s="2">
        <f>IF($A28&gt;='DB_243way_Regular Symbol'!D$16,"",IF(B28=0,"",IF(OR(B28=$BW$1,B29=$BW$1,B30=$BW$1,B28=$BX$1,B29=$BX$1,B30=$BX$1),0,1)))</f>
        <v>1</v>
      </c>
      <c r="BX28" s="2">
        <f>IF($A28&gt;='DB_243way_Regular Symbol'!E$16,"",IF(C28=0,"",IF(OR(C28=$BW$1,C29=$BW$1,C30=$BW$1,C28=$BX$1,C29=$BX$1,C30=$BX$1),0,1)))</f>
        <v>1</v>
      </c>
      <c r="BY28" s="2">
        <f>IF($A28&gt;='DB_243way_Regular Symbol'!F$16,"",IF(D28=0,"",IF(OR(D28=$BW$1,D29=$BW$1,D30=$BW$1,D28=$BX$1,D29=$BX$1,D30=$BX$1),0,1)))</f>
        <v>1</v>
      </c>
      <c r="BZ28" s="2">
        <f>IF($A28&gt;='DB_243way_Regular Symbol'!G$16,"",IF(E28=0,"",IF(OR(E28=$BW$1,E29=$BW$1,E30=$BW$1,E28=$BX$1,E29=$BX$1,E30=$BX$1),0,1)))</f>
        <v>1</v>
      </c>
      <c r="CA28" s="2">
        <f>IF($A28&gt;='DB_243way_Regular Symbol'!H$16,"",IF(F28=0,"",IF(OR(F28=$BW$1,F29=$BW$1,F30=$BW$1,F28=$BX$1,F29=$BX$1,F30=$BX$1),0,1)))</f>
        <v>1</v>
      </c>
      <c r="CC28" s="2">
        <f>IF($A28&gt;='DB_243way_Regular Symbol'!D$16,"",IF(B28=0,"",IF(OR(B28=$BW$1,B29=$BW$1,B30=$BW$1,B28=$CD$1,B29=$CD$1,B30=$CD$1),0,1)))</f>
        <v>1</v>
      </c>
      <c r="CD28" s="2">
        <f>IF($A28&gt;='DB_243way_Regular Symbol'!E$16,"",IF(C28=0,"",IF(OR(C28=$BW$1,C29=$BW$1,C30=$BW$1,C28=$CD$1,C29=$CD$1,C30=$CD$1),0,1)))</f>
        <v>1</v>
      </c>
      <c r="CE28" s="2">
        <f>IF($A28&gt;='DB_243way_Regular Symbol'!F$16,"",IF(D28=0,"",IF(OR(D28=$BW$1,D29=$BW$1,D30=$BW$1,D28=$CD$1,D29=$CD$1,D30=$CD$1),0,1)))</f>
        <v>0</v>
      </c>
      <c r="CF28" s="2">
        <f>IF($A28&gt;='DB_243way_Regular Symbol'!G$16,"",IF(E28=0,"",IF(OR(E28=$BW$1,E29=$BW$1,E30=$BW$1,E28=$CD$1,E29=$CD$1,E30=$CD$1),0,1)))</f>
        <v>1</v>
      </c>
      <c r="CG28" s="2">
        <f>IF($A28&gt;='DB_243way_Regular Symbol'!H$16,"",IF(F28=0,"",IF(OR(F28=$BW$1,F29=$BW$1,F30=$BW$1,F28=$CD$1,F29=$CD$1,F30=$CD$1),0,1)))</f>
        <v>1</v>
      </c>
      <c r="CI28" s="2">
        <f>IF($A28&gt;='DB_243way_Regular Symbol'!D$16,"",IF(B28=0,"",IF(OR(B28=$BW$1,B29=$BW$1,B30=$BW$1,B28=$CJ$1,B29=$CJ$1,B30=$CJ$1),0,1)))</f>
        <v>1</v>
      </c>
      <c r="CJ28" s="2">
        <f>IF($A28&gt;='DB_243way_Regular Symbol'!E$16,"",IF(C28=0,"",IF(OR(C28=$BW$1,C29=$BW$1,C30=$BW$1,C28=$CJ$1,C29=$CJ$1,C30=$CJ$1),0,1)))</f>
        <v>1</v>
      </c>
      <c r="CK28" s="2">
        <f>IF($A28&gt;='DB_243way_Regular Symbol'!F$16,"",IF(D28=0,"",IF(OR(D28=$BW$1,D29=$BW$1,D30=$BW$1,D28=$CJ$1,D29=$CJ$1,D30=$CJ$1),0,1)))</f>
        <v>1</v>
      </c>
      <c r="CL28" s="2">
        <f>IF($A28&gt;='DB_243way_Regular Symbol'!G$16,"",IF(E28=0,"",IF(OR(E28=$BW$1,E29=$BW$1,E30=$BW$1,E28=$CJ$1,E29=$CJ$1,E30=$CJ$1),0,1)))</f>
        <v>0</v>
      </c>
      <c r="CM28" s="2">
        <f>IF($A28&gt;='DB_243way_Regular Symbol'!H$16,"",IF(F28=0,"",IF(OR(F28=$BW$1,F29=$BW$1,F30=$BW$1,F28=$CJ$1,F29=$CJ$1,F30=$CJ$1),0,1)))</f>
        <v>0</v>
      </c>
      <c r="CO28" s="2">
        <f>IF($A28&gt;='DB_243way_Regular Symbol'!D$16,"",IF(B28=0,"",IF(OR(B28=$BW$1,B29=$BW$1,B30=$BW$1,B28=$CP$1,B29=$CP$1,B30=$CP$1),0,1)))</f>
        <v>0</v>
      </c>
      <c r="CP28" s="2">
        <f>IF($A28&gt;='DB_243way_Regular Symbol'!E$16,"",IF(C28=0,"",IF(OR(C28=$BW$1,C29=$BW$1,C30=$BW$1,C28=$CP$1,C29=$CP$1,C30=$CP$1),0,1)))</f>
        <v>0</v>
      </c>
      <c r="CQ28" s="2">
        <f>IF($A28&gt;='DB_243way_Regular Symbol'!F$16,"",IF(D28=0,"",IF(OR(D28=$BW$1,D29=$BW$1,D30=$BW$1,D28=$CP$1,D29=$CP$1,D30=$CP$1),0,1)))</f>
        <v>1</v>
      </c>
      <c r="CR28" s="2">
        <f>IF($A28&gt;='DB_243way_Regular Symbol'!G$16,"",IF(E28=0,"",IF(OR(E28=$BW$1,E29=$BW$1,E30=$BW$1,E28=$CP$1,E29=$CP$1,E30=$CP$1),0,1)))</f>
        <v>1</v>
      </c>
      <c r="CS28" s="2">
        <f>IF($A28&gt;='DB_243way_Regular Symbol'!H$16,"",IF(F28=0,"",IF(OR(F28=$BW$1,F29=$BW$1,F30=$BW$1,F28=$CP$1,F29=$CP$1,F30=$CP$1),0,1)))</f>
        <v>0</v>
      </c>
      <c r="CU28" s="2">
        <f>IF($A28&gt;='DB_243way_Regular Symbol'!D$16,"",IF(B28=0,"",IF(OR(B28=$BW$1,B29=$BW$1,B30=$BW$1,B28=$CV$1,B29=$CV$1,B30=$CV$1),0,1)))</f>
        <v>0</v>
      </c>
      <c r="CV28" s="2">
        <f>IF($A28&gt;='DB_243way_Regular Symbol'!E$16,"",IF(C28=0,"",IF(OR(C28=$BW$1,C29=$BW$1,C30=$BW$1,C28=$CV$1,C29=$CV$1,C30=$CV$1),0,1)))</f>
        <v>0</v>
      </c>
      <c r="CW28" s="2">
        <f>IF($A28&gt;='DB_243way_Regular Symbol'!F$16,"",IF(D28=0,"",IF(OR(D28=$BW$1,D29=$BW$1,D30=$BW$1,D28=$CV$1,D29=$CV$1,D30=$CV$1),0,1)))</f>
        <v>0</v>
      </c>
      <c r="CX28" s="2">
        <f>IF($A28&gt;='DB_243way_Regular Symbol'!G$16,"",IF(E28=0,"",IF(OR(E28=$BW$1,E29=$BW$1,E30=$BW$1,E28=$CV$1,E29=$CV$1,E30=$CV$1),0,1)))</f>
        <v>1</v>
      </c>
      <c r="CY28" s="2">
        <f>IF($A28&gt;='DB_243way_Regular Symbol'!H$16,"",IF(F28=0,"",IF(OR(F28=$BW$1,F29=$BW$1,F30=$BW$1,F28=$CV$1,F29=$CV$1,F30=$CV$1),0,1)))</f>
        <v>1</v>
      </c>
    </row>
    <row r="29" spans="1:103">
      <c r="A29" s="341">
        <f>IF('DB_243way_Regular Symbol'!L28="","",'DB_243way_Regular Symbol'!L28)</f>
        <v>25</v>
      </c>
      <c r="B29" s="184" t="str">
        <f>IF('DB_243way_Regular Symbol'!M28="",
IF($A29-'DB_243way_Regular Symbol'!D$16&gt;='DB_243way_RegularＸ_W()'!B$2-1,"",VLOOKUP($A29-'DB_243way_Regular Symbol'!D$16,'DB_243way_Regular Symbol'!$L$3:$Q$250,'DB_243way_RegularＸ_W()'!B$3+1,FALSE)),
'DB_243way_Regular Symbol'!M28)</f>
        <v>TE</v>
      </c>
      <c r="C29" s="184" t="str">
        <f>IF('DB_243way_Regular Symbol'!N28="",
IF($A29-'DB_243way_Regular Symbol'!E$16&gt;='DB_243way_RegularＸ_W()'!C$2-1,"",VLOOKUP($A29-'DB_243way_Regular Symbol'!E$16,'DB_243way_Regular Symbol'!$L$3:$Q$250,'DB_243way_RegularＸ_W()'!C$3+1,FALSE)),
'DB_243way_Regular Symbol'!N28)</f>
        <v>NI</v>
      </c>
      <c r="D29" s="184" t="str">
        <f>IF('DB_243way_Regular Symbol'!O28="",
IF($A29-'DB_243way_Regular Symbol'!F$16&gt;='DB_243way_RegularＸ_W()'!D$2-1,"",VLOOKUP($A29-'DB_243way_Regular Symbol'!F$16,'DB_243way_Regular Symbol'!$L$3:$Q$250,'DB_243way_RegularＸ_W()'!D$3+1,FALSE)),
'DB_243way_Regular Symbol'!O28)</f>
        <v>Q</v>
      </c>
      <c r="E29" s="184" t="str">
        <f>IF('DB_243way_Regular Symbol'!P28="",
IF($A29-'DB_243way_Regular Symbol'!G$16&gt;='DB_243way_RegularＸ_W()'!E$2-1,"",VLOOKUP($A29-'DB_243way_Regular Symbol'!G$16,'DB_243way_Regular Symbol'!$L$3:$Q$250,'DB_243way_RegularＸ_W()'!E$3+1,FALSE)),
'DB_243way_Regular Symbol'!P28)</f>
        <v>J</v>
      </c>
      <c r="F29" s="184" t="str">
        <f>IF('DB_243way_Regular Symbol'!Q28="",
IF($A29-'DB_243way_Regular Symbol'!H$16&gt;='DB_243way_RegularＸ_W()'!F$2-1,"",VLOOKUP($A29-'DB_243way_Regular Symbol'!H$16,'DB_243way_Regular Symbol'!$L$3:$Q$250,'DB_243way_RegularＸ_W()'!F$3+1,FALSE)),
'DB_243way_Regular Symbol'!Q28)</f>
        <v>J</v>
      </c>
      <c r="O29" s="342">
        <f>IF($A29&gt;='DB_243way_Regular Symbol'!D$16,"",IF(B29=0,"",IF(OR(B29=$O$1,B29=$P$1,B30=$O$1,B30=$P$1,B31=$O$1,B31=$P$1),0,1)))</f>
        <v>0</v>
      </c>
      <c r="P29" s="2">
        <f>IF($A29&gt;='DB_243way_Regular Symbol'!E$16,"",IF(C29=0,"",IF(OR(C29=$O$1,C29=$P$1,C30=$O$1,C30=$P$1,C31=$O$1,C31=$P$1),0,1)))</f>
        <v>1</v>
      </c>
      <c r="Q29" s="2">
        <f>IF($A29&gt;='DB_243way_Regular Symbol'!F$16,"",IF(D29=0,"",IF(OR(D29=$O$1,D29=$P$1,D30=$O$1,D30=$P$1,D31=$O$1,D31=$P$1),0,1)))</f>
        <v>0</v>
      </c>
      <c r="R29" s="2">
        <f>IF($A29&gt;='DB_243way_Regular Symbol'!G$16,"",IF(E29=0,"",IF(OR(E29=$O$1,E29=$P$1,E30=$O$1,E30=$P$1,E31=$O$1,E31=$P$1),0,1)))</f>
        <v>1</v>
      </c>
      <c r="S29" s="128">
        <f>IF($A29&gt;='DB_243way_Regular Symbol'!H$16,"",IF(F29=0,"",IF(OR(F29=$O$1,F29=$P$1,F30=$O$1,F30=$P$1,F31=$O$1,F31=$P$1),0,1)))</f>
        <v>1</v>
      </c>
      <c r="U29" s="342">
        <f>IF($A29&gt;='DB_243way_Regular Symbol'!D$16,"",IF(B29=0,"",IF(OR(B29=$U$1,B29=$V$1,B30=$U$1,B30=$V$1,B31=$U$1,B31=$V$1),0,1)))</f>
        <v>1</v>
      </c>
      <c r="V29" s="2">
        <f>IF($A29&gt;='DB_243way_Regular Symbol'!E$16,"",IF(C29=0,"",IF(OR(C29=$U$1,C29=$V$1,C30=$U$1,C30=$V$1,C31=$U$1,C31=$V$1),0,1)))</f>
        <v>1</v>
      </c>
      <c r="W29" s="2">
        <f>IF($A29&gt;='DB_243way_Regular Symbol'!F$16,"",IF(D29=0,"",IF(OR(D29=$U$1,D29=$V$1,D30=$U$1,D30=$V$1,D31=$U$1,D31=$V$1),0,1)))</f>
        <v>1</v>
      </c>
      <c r="X29" s="2">
        <f>IF($A29&gt;='DB_243way_Regular Symbol'!G$16,"",IF(E29=0,"",IF(OR(E29=$U$1,E29=$V$1,E30=$U$1,E30=$V$1,E31=$U$1,E31=$V$1),0,1)))</f>
        <v>1</v>
      </c>
      <c r="Y29" s="128">
        <f>IF($A29&gt;='DB_243way_Regular Symbol'!H$16,"",IF(F29=0,"",IF(OR(F29=$U$1,F29=$V$1,F30=$U$1,F30=$V$1,F31=$U$1,F31=$V$1),0,1)))</f>
        <v>1</v>
      </c>
      <c r="AA29" s="342">
        <f>IF($A29&gt;='DB_243way_Regular Symbol'!D$16,"",IF(B29=0,"",IF(OR(B29=$AA$1,B29=$AB$1,B30=$AA$1,B30=$AB$1,B31=$AA$1,,B31=$AB$1),0,1)))</f>
        <v>1</v>
      </c>
      <c r="AB29" s="2">
        <f>IF($A29&gt;='DB_243way_Regular Symbol'!E$16,"",IF(C29=0,"",IF(OR(C29=$AA$1,C29=$AB$1,C30=$AA$1,C30=$AB$1,C31=$AA$1,,C31=$AB$1),0,1)))</f>
        <v>1</v>
      </c>
      <c r="AC29" s="2">
        <f>IF($A29&gt;='DB_243way_Regular Symbol'!F$16,"",IF(D29=0,"",IF(OR(D29=$AA$1,D29=$AB$1,D30=$AA$1,D30=$AB$1,D31=$AA$1,,D31=$AB$1),0,1)))</f>
        <v>1</v>
      </c>
      <c r="AD29" s="2">
        <f>IF($A29&gt;='DB_243way_Regular Symbol'!G$16,"",IF(E29=0,"",IF(OR(E29=$AA$1,E29=$AB$1,E30=$AA$1,E30=$AB$1,E31=$AA$1,,E31=$AB$1),0,1)))</f>
        <v>1</v>
      </c>
      <c r="AE29" s="128">
        <f>IF($A29&gt;='DB_243way_Regular Symbol'!H$16,"",IF(F29=0,"",IF(OR(F29=$AA$1,F29=$AB$1,F30=$AA$1,F30=$AB$1,F31=$AA$1,,F31=$AB$1),0,1)))</f>
        <v>0</v>
      </c>
      <c r="AG29" s="342">
        <f>IF($A29&gt;='DB_243way_Regular Symbol'!D$16,"",IF(B29=0,"",IF(OR(B29=$AG$1,B29=$AH$1,B30=$AG$1,B30=$AH$1,B31=$AG$1,B31=$AH$1),0,1)))</f>
        <v>1</v>
      </c>
      <c r="AH29" s="2">
        <f>IF($A29&gt;='DB_243way_Regular Symbol'!E$16,"",IF(C29=0,"",IF(OR(C29=$AG$1,C29=$AH$1,C30=$AG$1,C30=$AH$1,C31=$AG$1,C31=$AH$1),0,1)))</f>
        <v>1</v>
      </c>
      <c r="AI29" s="2">
        <f>IF($A29&gt;='DB_243way_Regular Symbol'!F$16,"",IF(D29=0,"",IF(OR(D29=$AG$1,D29=$AH$1,D30=$AG$1,D30=$AH$1,D31=$AG$1,D31=$AH$1),0,1)))</f>
        <v>1</v>
      </c>
      <c r="AJ29" s="2">
        <f>IF($A29&gt;='DB_243way_Regular Symbol'!G$16,"",IF(E29=0,"",IF(OR(E29=$AG$1,E29=$AH$1,E30=$AG$1,E30=$AH$1,E31=$AG$1,E31=$AH$1),0,1)))</f>
        <v>1</v>
      </c>
      <c r="AK29" s="128">
        <f>IF($A29&gt;='DB_243way_Regular Symbol'!H$16,"",IF(F29=0,"",IF(OR(F29=$AG$1,F29=$AH$1,F30=$AG$1,F30=$AH$1,F31=$AG$1,F31=$AH$1),0,1)))</f>
        <v>0</v>
      </c>
      <c r="AM29" s="342">
        <f>IF($A29&gt;='DB_243way_Regular Symbol'!D$16,"",IF(B29=0,"",IF(OR(B29=$AM$1,B29=$AN$1,B30=$AM$1,B30=$AN$1,B31=$AM$1,B31=$AN$1),0,1)))</f>
        <v>1</v>
      </c>
      <c r="AN29" s="2">
        <f>IF($A29&gt;='DB_243way_Regular Symbol'!E$16,"",IF(C29=0,"",IF(OR(C29=$AM$1,C29=$AN$1,C30=$AM$1,C30=$AN$1,C31=$AM$1,C31=$AN$1),0,1)))</f>
        <v>1</v>
      </c>
      <c r="AO29" s="2">
        <f>IF($A29&gt;='DB_243way_Regular Symbol'!F$16,"",IF(D29=0,"",IF(OR(D29=$AM$1,D29=$AN$1,D30=$AM$1,D30=$AN$1,D31=$AM$1,D31=$AN$1),0,1)))</f>
        <v>1</v>
      </c>
      <c r="AP29" s="2">
        <f>IF($A29&gt;='DB_243way_Regular Symbol'!G$16,"",IF(E29=0,"",IF(OR(E29=$AM$1,E29=$AN$1,E30=$AM$1,E30=$AN$1,E31=$AM$1,E31=$AN$1),0,1)))</f>
        <v>1</v>
      </c>
      <c r="AQ29" s="128">
        <f>IF($A29&gt;='DB_243way_Regular Symbol'!H$16,"",IF(F29=0,"",IF(OR(F29=$AM$1,F29=$AN$1,F30=$AM$1,F30=$AN$1,F31=$AM$1,F31=$AN$1),0,1)))</f>
        <v>1</v>
      </c>
      <c r="AS29" s="342">
        <f>IF($A29&gt;='DB_243way_Regular Symbol'!D$16,"",IF(B29=0,"",IF(OR(B29=$AM$1,B29=$AT$1,B30=$AM$1,B30=$AT$1,B31=$AM$1,B31=$AT$1),0,1)))</f>
        <v>1</v>
      </c>
      <c r="AT29" s="2">
        <f>IF($A29&gt;='DB_243way_Regular Symbol'!E$16,"",IF(C29=0,"",IF(OR(C29=$AM$1,C29=$AT$1,C30=$AM$1,C30=$AT$1,C31=$AM$1,C31=$AT$1),0,1)))</f>
        <v>1</v>
      </c>
      <c r="AU29" s="2">
        <f>IF($A29&gt;='DB_243way_Regular Symbol'!F$16,"",IF(D29=0,"",IF(OR(D29=$AM$1,D29=$AT$1,D30=$AM$1,D30=$AT$1,D31=$AM$1,D31=$AT$1),0,1)))</f>
        <v>1</v>
      </c>
      <c r="AV29" s="2">
        <f>IF($A29&gt;='DB_243way_Regular Symbol'!G$16,"",IF(E29=0,"",IF(OR(E29=$AM$1,E29=$AT$1,E30=$AM$1,E30=$AT$1,E31=$AM$1,E31=$AT$1),0,1)))</f>
        <v>1</v>
      </c>
      <c r="AW29" s="128">
        <f>IF($A29&gt;='DB_243way_Regular Symbol'!H$16,"",IF(F29=0,"",IF(OR(F29=$AM$1,F29=$AT$1,F30=$AM$1,F30=$AT$1,F31=$AM$1,F31=$AT$1),0,1)))</f>
        <v>1</v>
      </c>
      <c r="AY29" s="342"/>
      <c r="AZ29" s="2"/>
      <c r="BA29" s="2">
        <f>IF($A29&gt;='DB_243way_Regular Symbol'!F$16,"",COUNTIF(D29:D31,$AZ$1))</f>
        <v>0</v>
      </c>
      <c r="BB29" s="2">
        <f>IF($A29&gt;='DB_243way_Regular Symbol'!G$16,"",COUNTIF(E29:E31,$AZ$1))</f>
        <v>0</v>
      </c>
      <c r="BC29" s="2">
        <f>IF($A29&gt;='DB_243way_Regular Symbol'!H$16,"",COUNTIF(F29:F31,$AZ$1))</f>
        <v>0</v>
      </c>
      <c r="BE29" s="342">
        <f>IF($A29&gt;='DB_243way_Regular Symbol'!D$16,"",IF(B29=0,"",IF(OR(B29=$AM$1,B29=$BF$1,B30=$AM$1,B30=$BF$1,B31=$AM$1,B31=$BF$1),1,0)))</f>
        <v>0</v>
      </c>
      <c r="BF29" s="342">
        <f>IF($A29&gt;='DB_243way_Regular Symbol'!E$16,"",IF(C29=0,"",IF(OR(C29=$AM$1,C29=$BF$1,C30=$AM$1,C30=$BF$1,C31=$AM$1,C31=$BF$1),1,0)))</f>
        <v>0</v>
      </c>
      <c r="BG29" s="342">
        <f>IF($A29&gt;='DB_243way_Regular Symbol'!F$16,"",IF(D29=0,"",IF(OR(D29=$AM$1,D29=$BF$1,D30=$AM$1,D30=$BF$1,D31=$AM$1,D31=$BF$1),1,0)))</f>
        <v>0</v>
      </c>
      <c r="BH29" s="342">
        <f>IF($A29&gt;='DB_243way_Regular Symbol'!G$16,"",IF(E29=0,"",IF(OR(E29=$AM$1,E29=$BF$1,E30=$AM$1,E30=$BF$1,E31=$AM$1,E31=$BF$1),1,0)))</f>
        <v>0</v>
      </c>
      <c r="BI29" s="342">
        <f>IF($A29&gt;='DB_243way_Regular Symbol'!H$16,"",IF(F29=0,"",IF(OR(F29=$AM$1,F29=$BF$1,F30=$AM$1,F30=$BF$1,F31=$AM$1,F31=$BF$1),1,0)))</f>
        <v>0</v>
      </c>
      <c r="BK29" s="342">
        <f>IF($A29&gt;='DB_243way_Regular Symbol'!D$16,"",IF(B29=0,"",IF(OR(B29=$AM$1,B29=$BL$1,B30=$AM$1,B30=$BL$1,B31=$AM$1,B31=$BL$1),0,1)))</f>
        <v>1</v>
      </c>
      <c r="BL29" s="2">
        <f>IF($A29&gt;='DB_243way_Regular Symbol'!E$16,"",IF(C29=0,"",IF(OR(C29=$AM$1,C29=$BL$1,C30=$AM$1,C30=$BL$1,C31=$AM$1,C31=$BL$1),0,1)))</f>
        <v>1</v>
      </c>
      <c r="BM29" s="2">
        <f>IF($A29&gt;='DB_243way_Regular Symbol'!F$16,"",IF(D29=0,"",IF(OR(D29=$AM$1,D29=$BL$1,D30=$AM$1,D30=$BL$1,D31=$AM$1,D31=$BL$1),0,1)))</f>
        <v>1</v>
      </c>
      <c r="BN29" s="2">
        <f>IF($A29&gt;='DB_243way_Regular Symbol'!G$16,"",IF(E29=0,"",IF(OR(E29=$AM$1,E29=$BL$1,E30=$AM$1,E30=$BL$1,E31=$AM$1,E31=$BL$1),0,1)))</f>
        <v>1</v>
      </c>
      <c r="BO29" s="128">
        <f>IF($A29&gt;='DB_243way_Regular Symbol'!H$16,"",IF(F29=0,"",IF(OR(F29=$AM$1,F29=$BL$1,F30=$AM$1,F30=$BL$1,F31=$AM$1,F31=$BL$1),0,1)))</f>
        <v>1</v>
      </c>
      <c r="BQ29" s="2">
        <f>IF($A29&gt;='DB_243way_Regular Symbol'!D$16,"",IF(B29=0,"",IF(OR(B29=$BQ$1,B29=$BR$1,B30=$BQ$1,B30=$BR$1,B31=$BQ$1,B31=$BR$1),0,1)))</f>
        <v>1</v>
      </c>
      <c r="BR29" s="2">
        <f>IF($A29&gt;='DB_243way_Regular Symbol'!E$16,"",IF(C29=0,"",IF(OR(C29=$BQ$1,C29=$BR$1,C30=$BQ$1,C30=$BR$1,C31=$BQ$1,C31=$BR$1),0,1)))</f>
        <v>1</v>
      </c>
      <c r="BS29" s="2">
        <f>IF($A29&gt;='DB_243way_Regular Symbol'!F$16,"",IF(D29=0,"",IF(OR(D29=$BQ$1,D29=$BR$1,D30=$BQ$1,D30=$BR$1,D31=$BQ$1,D31=$BR$1),0,1)))</f>
        <v>1</v>
      </c>
      <c r="BT29" s="2">
        <f>IF($A29&gt;='DB_243way_Regular Symbol'!G$16,"",IF(E29=0,"",IF(OR(E29=$BQ$1,E29=$BR$1,E30=$BQ$1,E30=$BR$1,E31=$BQ$1,E31=$BR$1),0,1)))</f>
        <v>0</v>
      </c>
      <c r="BU29" s="2">
        <f>IF($A29&gt;='DB_243way_Regular Symbol'!H$16,"",IF(F29=0,"",IF(OR(F29=$BQ$1,F29=$BR$1,F30=$BQ$1,F30=$BR$1,F31=$BQ$1,F31=$BR$1),0,1)))</f>
        <v>1</v>
      </c>
      <c r="BW29" s="2">
        <f>IF($A29&gt;='DB_243way_Regular Symbol'!D$16,"",IF(B29=0,"",IF(OR(B29=$BW$1,B30=$BW$1,B31=$BW$1,B29=$BX$1,B30=$BX$1,B31=$BX$1),0,1)))</f>
        <v>1</v>
      </c>
      <c r="BX29" s="2">
        <f>IF($A29&gt;='DB_243way_Regular Symbol'!E$16,"",IF(C29=0,"",IF(OR(C29=$BW$1,C30=$BW$1,C31=$BW$1,C29=$BX$1,C30=$BX$1,C31=$BX$1),0,1)))</f>
        <v>1</v>
      </c>
      <c r="BY29" s="2">
        <f>IF($A29&gt;='DB_243way_Regular Symbol'!F$16,"",IF(D29=0,"",IF(OR(D29=$BW$1,D30=$BW$1,D31=$BW$1,D29=$BX$1,D30=$BX$1,D31=$BX$1),0,1)))</f>
        <v>0</v>
      </c>
      <c r="BZ29" s="2">
        <f>IF($A29&gt;='DB_243way_Regular Symbol'!G$16,"",IF(E29=0,"",IF(OR(E29=$BW$1,E30=$BW$1,E31=$BW$1,E29=$BX$1,E30=$BX$1,E31=$BX$1),0,1)))</f>
        <v>1</v>
      </c>
      <c r="CA29" s="2">
        <f>IF($A29&gt;='DB_243way_Regular Symbol'!H$16,"",IF(F29=0,"",IF(OR(F29=$BW$1,F30=$BW$1,F31=$BW$1,F29=$BX$1,F30=$BX$1,F31=$BX$1),0,1)))</f>
        <v>1</v>
      </c>
      <c r="CC29" s="2">
        <f>IF($A29&gt;='DB_243way_Regular Symbol'!D$16,"",IF(B29=0,"",IF(OR(B29=$BW$1,B30=$BW$1,B31=$BW$1,B29=$CD$1,B30=$CD$1,B31=$CD$1),0,1)))</f>
        <v>1</v>
      </c>
      <c r="CD29" s="2">
        <f>IF($A29&gt;='DB_243way_Regular Symbol'!E$16,"",IF(C29=0,"",IF(OR(C29=$BW$1,C30=$BW$1,C31=$BW$1,C29=$CD$1,C30=$CD$1,C31=$CD$1),0,1)))</f>
        <v>1</v>
      </c>
      <c r="CE29" s="2">
        <f>IF($A29&gt;='DB_243way_Regular Symbol'!F$16,"",IF(D29=0,"",IF(OR(D29=$BW$1,D30=$BW$1,D31=$BW$1,D29=$CD$1,D30=$CD$1,D31=$CD$1),0,1)))</f>
        <v>0</v>
      </c>
      <c r="CF29" s="2">
        <f>IF($A29&gt;='DB_243way_Regular Symbol'!G$16,"",IF(E29=0,"",IF(OR(E29=$BW$1,E30=$BW$1,E31=$BW$1,E29=$CD$1,E30=$CD$1,E31=$CD$1),0,1)))</f>
        <v>0</v>
      </c>
      <c r="CG29" s="2">
        <f>IF($A29&gt;='DB_243way_Regular Symbol'!H$16,"",IF(F29=0,"",IF(OR(F29=$BW$1,F30=$BW$1,F31=$BW$1,F29=$CD$1,F30=$CD$1,F31=$CD$1),0,1)))</f>
        <v>1</v>
      </c>
      <c r="CI29" s="2">
        <f>IF($A29&gt;='DB_243way_Regular Symbol'!D$16,"",IF(B29=0,"",IF(OR(B29=$BW$1,B30=$BW$1,B31=$BW$1,B29=$CJ$1,B30=$CJ$1,B31=$CJ$1),0,1)))</f>
        <v>1</v>
      </c>
      <c r="CJ29" s="2">
        <f>IF($A29&gt;='DB_243way_Regular Symbol'!E$16,"",IF(C29=0,"",IF(OR(C29=$BW$1,C30=$BW$1,C31=$BW$1,C29=$CJ$1,C30=$CJ$1,C31=$CJ$1),0,1)))</f>
        <v>1</v>
      </c>
      <c r="CK29" s="2">
        <f>IF($A29&gt;='DB_243way_Regular Symbol'!F$16,"",IF(D29=0,"",IF(OR(D29=$BW$1,D30=$BW$1,D31=$BW$1,D29=$CJ$1,D30=$CJ$1,D31=$CJ$1),0,1)))</f>
        <v>1</v>
      </c>
      <c r="CL29" s="2">
        <f>IF($A29&gt;='DB_243way_Regular Symbol'!G$16,"",IF(E29=0,"",IF(OR(E29=$BW$1,E30=$BW$1,E31=$BW$1,E29=$CJ$1,E30=$CJ$1,E31=$CJ$1),0,1)))</f>
        <v>0</v>
      </c>
      <c r="CM29" s="2">
        <f>IF($A29&gt;='DB_243way_Regular Symbol'!H$16,"",IF(F29=0,"",IF(OR(F29=$BW$1,F30=$BW$1,F31=$BW$1,F29=$CJ$1,F30=$CJ$1,F31=$CJ$1),0,1)))</f>
        <v>0</v>
      </c>
      <c r="CO29" s="2">
        <f>IF($A29&gt;='DB_243way_Regular Symbol'!D$16,"",IF(B29=0,"",IF(OR(B29=$BW$1,B30=$BW$1,B31=$BW$1,B29=$CP$1,B30=$CP$1,B31=$CP$1),0,1)))</f>
        <v>0</v>
      </c>
      <c r="CP29" s="2">
        <f>IF($A29&gt;='DB_243way_Regular Symbol'!E$16,"",IF(C29=0,"",IF(OR(C29=$BW$1,C30=$BW$1,C31=$BW$1,C29=$CP$1,C30=$CP$1,C31=$CP$1),0,1)))</f>
        <v>0</v>
      </c>
      <c r="CQ29" s="2">
        <f>IF($A29&gt;='DB_243way_Regular Symbol'!F$16,"",IF(D29=0,"",IF(OR(D29=$BW$1,D30=$BW$1,D31=$BW$1,D29=$CP$1,D30=$CP$1,D31=$CP$1),0,1)))</f>
        <v>1</v>
      </c>
      <c r="CR29" s="2">
        <f>IF($A29&gt;='DB_243way_Regular Symbol'!G$16,"",IF(E29=0,"",IF(OR(E29=$BW$1,E30=$BW$1,E31=$BW$1,E29=$CP$1,E30=$CP$1,E31=$CP$1),0,1)))</f>
        <v>1</v>
      </c>
      <c r="CS29" s="2">
        <f>IF($A29&gt;='DB_243way_Regular Symbol'!H$16,"",IF(F29=0,"",IF(OR(F29=$BW$1,F30=$BW$1,F31=$BW$1,F29=$CP$1,F30=$CP$1,F31=$CP$1),0,1)))</f>
        <v>1</v>
      </c>
      <c r="CU29" s="2">
        <f>IF($A29&gt;='DB_243way_Regular Symbol'!D$16,"",IF(B29=0,"",IF(OR(B29=$BW$1,B30=$BW$1,B31=$BW$1,B29=$CV$1,B30=$CV$1,B31=$CV$1),0,1)))</f>
        <v>0</v>
      </c>
      <c r="CV29" s="2">
        <f>IF($A29&gt;='DB_243way_Regular Symbol'!E$16,"",IF(C29=0,"",IF(OR(C29=$BW$1,C30=$BW$1,C31=$BW$1,C29=$CV$1,C30=$CV$1,C31=$CV$1),0,1)))</f>
        <v>0</v>
      </c>
      <c r="CW29" s="2">
        <f>IF($A29&gt;='DB_243way_Regular Symbol'!F$16,"",IF(D29=0,"",IF(OR(D29=$BW$1,D30=$BW$1,D31=$BW$1,D29=$CV$1,D30=$CV$1,D31=$CV$1),0,1)))</f>
        <v>1</v>
      </c>
      <c r="CX29" s="2">
        <f>IF($A29&gt;='DB_243way_Regular Symbol'!G$16,"",IF(E29=0,"",IF(OR(E29=$BW$1,E30=$BW$1,E31=$BW$1,E29=$CV$1,E30=$CV$1,E31=$CV$1),0,1)))</f>
        <v>1</v>
      </c>
      <c r="CY29" s="2">
        <f>IF($A29&gt;='DB_243way_Regular Symbol'!H$16,"",IF(F29=0,"",IF(OR(F29=$BW$1,F30=$BW$1,F31=$BW$1,F29=$CV$1,F30=$CV$1,F31=$CV$1),0,1)))</f>
        <v>1</v>
      </c>
    </row>
    <row r="30" spans="1:103">
      <c r="A30" s="341">
        <f>IF('DB_243way_Regular Symbol'!L29="","",'DB_243way_Regular Symbol'!L29)</f>
        <v>26</v>
      </c>
      <c r="B30" s="184" t="str">
        <f>IF('DB_243way_Regular Symbol'!M29="",
IF($A30-'DB_243way_Regular Symbol'!D$16&gt;='DB_243way_RegularＸ_W()'!B$2-1,"",VLOOKUP($A30-'DB_243way_Regular Symbol'!D$16,'DB_243way_Regular Symbol'!$L$3:$Q$250,'DB_243way_RegularＸ_W()'!B$3+1,FALSE)),
'DB_243way_Regular Symbol'!M29)</f>
        <v>NI</v>
      </c>
      <c r="C30" s="184" t="str">
        <f>IF('DB_243way_Regular Symbol'!N29="",
IF($A30-'DB_243way_Regular Symbol'!E$16&gt;='DB_243way_RegularＸ_W()'!C$2-1,"",VLOOKUP($A30-'DB_243way_Regular Symbol'!E$16,'DB_243way_Regular Symbol'!$L$3:$Q$250,'DB_243way_RegularＸ_W()'!C$3+1,FALSE)),
'DB_243way_Regular Symbol'!N29)</f>
        <v>TE</v>
      </c>
      <c r="D30" s="184" t="str">
        <f>IF('DB_243way_Regular Symbol'!O29="",
IF($A30-'DB_243way_Regular Symbol'!F$16&gt;='DB_243way_RegularＸ_W()'!D$2-1,"",VLOOKUP($A30-'DB_243way_Regular Symbol'!F$16,'DB_243way_Regular Symbol'!$L$3:$Q$250,'DB_243way_RegularＸ_W()'!D$3+1,FALSE)),
'DB_243way_Regular Symbol'!O29)</f>
        <v>M1</v>
      </c>
      <c r="E30" s="184" t="str">
        <f>IF('DB_243way_Regular Symbol'!P29="",
IF($A30-'DB_243way_Regular Symbol'!G$16&gt;='DB_243way_RegularＸ_W()'!E$2-1,"",VLOOKUP($A30-'DB_243way_Regular Symbol'!G$16,'DB_243way_Regular Symbol'!$L$3:$Q$250,'DB_243way_RegularＸ_W()'!E$3+1,FALSE)),
'DB_243way_Regular Symbol'!P29)</f>
        <v>A</v>
      </c>
      <c r="F30" s="184" t="str">
        <f>IF('DB_243way_Regular Symbol'!Q29="",
IF($A30-'DB_243way_Regular Symbol'!H$16&gt;='DB_243way_RegularＸ_W()'!F$2-1,"",VLOOKUP($A30-'DB_243way_Regular Symbol'!H$16,'DB_243way_Regular Symbol'!$L$3:$Q$250,'DB_243way_RegularＸ_W()'!F$3+1,FALSE)),
'DB_243way_Regular Symbol'!Q29)</f>
        <v>M4</v>
      </c>
      <c r="O30" s="342">
        <f>IF($A30&gt;='DB_243way_Regular Symbol'!D$16,"",IF(B30=0,"",IF(OR(B30=$O$1,B30=$P$1,B31=$O$1,B31=$P$1,B32=$O$1,B32=$P$1),0,1)))</f>
        <v>0</v>
      </c>
      <c r="P30" s="2">
        <f>IF($A30&gt;='DB_243way_Regular Symbol'!E$16,"",IF(C30=0,"",IF(OR(C30=$O$1,C30=$P$1,C31=$O$1,C31=$P$1,C32=$O$1,C32=$P$1),0,1)))</f>
        <v>1</v>
      </c>
      <c r="Q30" s="2">
        <f>IF($A30&gt;='DB_243way_Regular Symbol'!F$16,"",IF(D30=0,"",IF(OR(D30=$O$1,D30=$P$1,D31=$O$1,D31=$P$1,D32=$O$1,D32=$P$1),0,1)))</f>
        <v>0</v>
      </c>
      <c r="R30" s="2">
        <f>IF($A30&gt;='DB_243way_Regular Symbol'!G$16,"",IF(E30=0,"",IF(OR(E30=$O$1,E30=$P$1,E31=$O$1,E31=$P$1,E32=$O$1,E32=$P$1),0,1)))</f>
        <v>1</v>
      </c>
      <c r="S30" s="128">
        <f>IF($A30&gt;='DB_243way_Regular Symbol'!H$16,"",IF(F30=0,"",IF(OR(F30=$O$1,F30=$P$1,F31=$O$1,F31=$P$1,F32=$O$1,F32=$P$1),0,1)))</f>
        <v>1</v>
      </c>
      <c r="U30" s="342">
        <f>IF($A30&gt;='DB_243way_Regular Symbol'!D$16,"",IF(B30=0,"",IF(OR(B30=$U$1,B30=$V$1,B31=$U$1,B31=$V$1,B32=$U$1,B32=$V$1),0,1)))</f>
        <v>1</v>
      </c>
      <c r="V30" s="2">
        <f>IF($A30&gt;='DB_243way_Regular Symbol'!E$16,"",IF(C30=0,"",IF(OR(C30=$U$1,C30=$V$1,C31=$U$1,C31=$V$1,C32=$U$1,C32=$V$1),0,1)))</f>
        <v>1</v>
      </c>
      <c r="W30" s="2">
        <f>IF($A30&gt;='DB_243way_Regular Symbol'!F$16,"",IF(D30=0,"",IF(OR(D30=$U$1,D30=$V$1,D31=$U$1,D31=$V$1,D32=$U$1,D32=$V$1),0,1)))</f>
        <v>1</v>
      </c>
      <c r="X30" s="2">
        <f>IF($A30&gt;='DB_243way_Regular Symbol'!G$16,"",IF(E30=0,"",IF(OR(E30=$U$1,E30=$V$1,E31=$U$1,E31=$V$1,E32=$U$1,E32=$V$1),0,1)))</f>
        <v>1</v>
      </c>
      <c r="Y30" s="128">
        <f>IF($A30&gt;='DB_243way_Regular Symbol'!H$16,"",IF(F30=0,"",IF(OR(F30=$U$1,F30=$V$1,F31=$U$1,F31=$V$1,F32=$U$1,F32=$V$1),0,1)))</f>
        <v>1</v>
      </c>
      <c r="AA30" s="342">
        <f>IF($A30&gt;='DB_243way_Regular Symbol'!D$16,"",IF(B30=0,"",IF(OR(B30=$AA$1,B30=$AB$1,B31=$AA$1,B31=$AB$1,B32=$AA$1,,B32=$AB$1),0,1)))</f>
        <v>1</v>
      </c>
      <c r="AB30" s="2">
        <f>IF($A30&gt;='DB_243way_Regular Symbol'!E$16,"",IF(C30=0,"",IF(OR(C30=$AA$1,C30=$AB$1,C31=$AA$1,C31=$AB$1,C32=$AA$1,,C32=$AB$1),0,1)))</f>
        <v>1</v>
      </c>
      <c r="AC30" s="2">
        <f>IF($A30&gt;='DB_243way_Regular Symbol'!F$16,"",IF(D30=0,"",IF(OR(D30=$AA$1,D30=$AB$1,D31=$AA$1,D31=$AB$1,D32=$AA$1,,D32=$AB$1),0,1)))</f>
        <v>1</v>
      </c>
      <c r="AD30" s="2">
        <f>IF($A30&gt;='DB_243way_Regular Symbol'!G$16,"",IF(E30=0,"",IF(OR(E30=$AA$1,E30=$AB$1,E31=$AA$1,E31=$AB$1,E32=$AA$1,,E32=$AB$1),0,1)))</f>
        <v>1</v>
      </c>
      <c r="AE30" s="128">
        <f>IF($A30&gt;='DB_243way_Regular Symbol'!H$16,"",IF(F30=0,"",IF(OR(F30=$AA$1,F30=$AB$1,F31=$AA$1,F31=$AB$1,F32=$AA$1,,F32=$AB$1),0,1)))</f>
        <v>0</v>
      </c>
      <c r="AG30" s="342">
        <f>IF($A30&gt;='DB_243way_Regular Symbol'!D$16,"",IF(B30=0,"",IF(OR(B30=$AG$1,B30=$AH$1,B31=$AG$1,B31=$AH$1,B32=$AG$1,B32=$AH$1),0,1)))</f>
        <v>1</v>
      </c>
      <c r="AH30" s="2">
        <f>IF($A30&gt;='DB_243way_Regular Symbol'!E$16,"",IF(C30=0,"",IF(OR(C30=$AG$1,C30=$AH$1,C31=$AG$1,C31=$AH$1,C32=$AG$1,C32=$AH$1),0,1)))</f>
        <v>1</v>
      </c>
      <c r="AI30" s="2">
        <f>IF($A30&gt;='DB_243way_Regular Symbol'!F$16,"",IF(D30=0,"",IF(OR(D30=$AG$1,D30=$AH$1,D31=$AG$1,D31=$AH$1,D32=$AG$1,D32=$AH$1),0,1)))</f>
        <v>1</v>
      </c>
      <c r="AJ30" s="2">
        <f>IF($A30&gt;='DB_243way_Regular Symbol'!G$16,"",IF(E30=0,"",IF(OR(E30=$AG$1,E30=$AH$1,E31=$AG$1,E31=$AH$1,E32=$AG$1,E32=$AH$1),0,1)))</f>
        <v>1</v>
      </c>
      <c r="AK30" s="128">
        <f>IF($A30&gt;='DB_243way_Regular Symbol'!H$16,"",IF(F30=0,"",IF(OR(F30=$AG$1,F30=$AH$1,F31=$AG$1,F31=$AH$1,F32=$AG$1,F32=$AH$1),0,1)))</f>
        <v>0</v>
      </c>
      <c r="AM30" s="342">
        <f>IF($A30&gt;='DB_243way_Regular Symbol'!D$16,"",IF(B30=0,"",IF(OR(B30=$AM$1,B30=$AN$1,B31=$AM$1,B31=$AN$1,B32=$AM$1,B32=$AN$1),0,1)))</f>
        <v>1</v>
      </c>
      <c r="AN30" s="2">
        <f>IF($A30&gt;='DB_243way_Regular Symbol'!E$16,"",IF(C30=0,"",IF(OR(C30=$AM$1,C30=$AN$1,C31=$AM$1,C31=$AN$1,C32=$AM$1,C32=$AN$1),0,1)))</f>
        <v>1</v>
      </c>
      <c r="AO30" s="2">
        <f>IF($A30&gt;='DB_243way_Regular Symbol'!F$16,"",IF(D30=0,"",IF(OR(D30=$AM$1,D30=$AN$1,D31=$AM$1,D31=$AN$1,D32=$AM$1,D32=$AN$1),0,1)))</f>
        <v>1</v>
      </c>
      <c r="AP30" s="2">
        <f>IF($A30&gt;='DB_243way_Regular Symbol'!G$16,"",IF(E30=0,"",IF(OR(E30=$AM$1,E30=$AN$1,E31=$AM$1,E31=$AN$1,E32=$AM$1,E32=$AN$1),0,1)))</f>
        <v>1</v>
      </c>
      <c r="AQ30" s="128">
        <f>IF($A30&gt;='DB_243way_Regular Symbol'!H$16,"",IF(F30=0,"",IF(OR(F30=$AM$1,F30=$AN$1,F31=$AM$1,F31=$AN$1,F32=$AM$1,F32=$AN$1),0,1)))</f>
        <v>0</v>
      </c>
      <c r="AS30" s="342">
        <f>IF($A30&gt;='DB_243way_Regular Symbol'!D$16,"",IF(B30=0,"",IF(OR(B30=$AM$1,B30=$AT$1,B31=$AM$1,B31=$AT$1,B32=$AM$1,B32=$AT$1),0,1)))</f>
        <v>1</v>
      </c>
      <c r="AT30" s="2">
        <f>IF($A30&gt;='DB_243way_Regular Symbol'!E$16,"",IF(C30=0,"",IF(OR(C30=$AM$1,C30=$AT$1,C31=$AM$1,C31=$AT$1,C32=$AM$1,C32=$AT$1),0,1)))</f>
        <v>1</v>
      </c>
      <c r="AU30" s="2">
        <f>IF($A30&gt;='DB_243way_Regular Symbol'!F$16,"",IF(D30=0,"",IF(OR(D30=$AM$1,D30=$AT$1,D31=$AM$1,D31=$AT$1,D32=$AM$1,D32=$AT$1),0,1)))</f>
        <v>1</v>
      </c>
      <c r="AV30" s="2">
        <f>IF($A30&gt;='DB_243way_Regular Symbol'!G$16,"",IF(E30=0,"",IF(OR(E30=$AM$1,E30=$AT$1,E31=$AM$1,E31=$AT$1,E32=$AM$1,E32=$AT$1),0,1)))</f>
        <v>1</v>
      </c>
      <c r="AW30" s="128">
        <f>IF($A30&gt;='DB_243way_Regular Symbol'!H$16,"",IF(F30=0,"",IF(OR(F30=$AM$1,F30=$AT$1,F31=$AM$1,F31=$AT$1,F32=$AM$1,F32=$AT$1),0,1)))</f>
        <v>1</v>
      </c>
      <c r="AY30" s="342"/>
      <c r="AZ30" s="2"/>
      <c r="BA30" s="2">
        <f>IF($A30&gt;='DB_243way_Regular Symbol'!F$16,"",COUNTIF(D30:D32,$AZ$1))</f>
        <v>0</v>
      </c>
      <c r="BB30" s="2">
        <f>IF($A30&gt;='DB_243way_Regular Symbol'!G$16,"",COUNTIF(E30:E32,$AZ$1))</f>
        <v>0</v>
      </c>
      <c r="BC30" s="2">
        <f>IF($A30&gt;='DB_243way_Regular Symbol'!H$16,"",COUNTIF(F30:F32,$AZ$1))</f>
        <v>0</v>
      </c>
      <c r="BE30" s="342">
        <f>IF($A30&gt;='DB_243way_Regular Symbol'!D$16,"",IF(B30=0,"",IF(OR(B30=$AM$1,B30=$BF$1,B31=$AM$1,B31=$BF$1,B32=$AM$1,B32=$BF$1),1,0)))</f>
        <v>0</v>
      </c>
      <c r="BF30" s="342">
        <f>IF($A30&gt;='DB_243way_Regular Symbol'!E$16,"",IF(C30=0,"",IF(OR(C30=$AM$1,C30=$BF$1,C31=$AM$1,C31=$BF$1,C32=$AM$1,C32=$BF$1),1,0)))</f>
        <v>0</v>
      </c>
      <c r="BG30" s="342">
        <f>IF($A30&gt;='DB_243way_Regular Symbol'!F$16,"",IF(D30=0,"",IF(OR(D30=$AM$1,D30=$BF$1,D31=$AM$1,D31=$BF$1,D32=$AM$1,D32=$BF$1),1,0)))</f>
        <v>0</v>
      </c>
      <c r="BH30" s="342">
        <f>IF($A30&gt;='DB_243way_Regular Symbol'!G$16,"",IF(E30=0,"",IF(OR(E30=$AM$1,E30=$BF$1,E31=$AM$1,E31=$BF$1,E32=$AM$1,E32=$BF$1),1,0)))</f>
        <v>0</v>
      </c>
      <c r="BI30" s="342">
        <f>IF($A30&gt;='DB_243way_Regular Symbol'!H$16,"",IF(F30=0,"",IF(OR(F30=$AM$1,F30=$BF$1,F31=$AM$1,F31=$BF$1,F32=$AM$1,F32=$BF$1),1,0)))</f>
        <v>0</v>
      </c>
      <c r="BK30" s="342">
        <f>IF($A30&gt;='DB_243way_Regular Symbol'!D$16,"",IF(B30=0,"",IF(OR(B30=$AM$1,B30=$BL$1,B31=$AM$1,B31=$BL$1,B32=$AM$1,B32=$BL$1),0,1)))</f>
        <v>1</v>
      </c>
      <c r="BL30" s="2">
        <f>IF($A30&gt;='DB_243way_Regular Symbol'!E$16,"",IF(C30=0,"",IF(OR(C30=$AM$1,C30=$BL$1,C31=$AM$1,C31=$BL$1,C32=$AM$1,C32=$BL$1),0,1)))</f>
        <v>1</v>
      </c>
      <c r="BM30" s="2">
        <f>IF($A30&gt;='DB_243way_Regular Symbol'!F$16,"",IF(D30=0,"",IF(OR(D30=$AM$1,D30=$BL$1,D31=$AM$1,D31=$BL$1,D32=$AM$1,D32=$BL$1),0,1)))</f>
        <v>1</v>
      </c>
      <c r="BN30" s="2">
        <f>IF($A30&gt;='DB_243way_Regular Symbol'!G$16,"",IF(E30=0,"",IF(OR(E30=$AM$1,E30=$BL$1,E31=$AM$1,E31=$BL$1,E32=$AM$1,E32=$BL$1),0,1)))</f>
        <v>1</v>
      </c>
      <c r="BO30" s="128">
        <f>IF($A30&gt;='DB_243way_Regular Symbol'!H$16,"",IF(F30=0,"",IF(OR(F30=$AM$1,F30=$BL$1,F31=$AM$1,F31=$BL$1,F32=$AM$1,F32=$BL$1),0,1)))</f>
        <v>1</v>
      </c>
      <c r="BQ30" s="2">
        <f>IF($A30&gt;='DB_243way_Regular Symbol'!D$16,"",IF(B30=0,"",IF(OR(B30=$BQ$1,B30=$BR$1,B31=$BQ$1,B31=$BR$1,B32=$BQ$1,B32=$BR$1),0,1)))</f>
        <v>1</v>
      </c>
      <c r="BR30" s="2">
        <f>IF($A30&gt;='DB_243way_Regular Symbol'!E$16,"",IF(C30=0,"",IF(OR(C30=$BQ$1,C30=$BR$1,C31=$BQ$1,C31=$BR$1,C32=$BQ$1,C32=$BR$1),0,1)))</f>
        <v>1</v>
      </c>
      <c r="BS30" s="2">
        <f>IF($A30&gt;='DB_243way_Regular Symbol'!F$16,"",IF(D30=0,"",IF(OR(D30=$BQ$1,D30=$BR$1,D31=$BQ$1,D31=$BR$1,D32=$BQ$1,D32=$BR$1),0,1)))</f>
        <v>1</v>
      </c>
      <c r="BT30" s="2">
        <f>IF($A30&gt;='DB_243way_Regular Symbol'!G$16,"",IF(E30=0,"",IF(OR(E30=$BQ$1,E30=$BR$1,E31=$BQ$1,E31=$BR$1,E32=$BQ$1,E32=$BR$1),0,1)))</f>
        <v>0</v>
      </c>
      <c r="BU30" s="2">
        <f>IF($A30&gt;='DB_243way_Regular Symbol'!H$16,"",IF(F30=0,"",IF(OR(F30=$BQ$1,F30=$BR$1,F31=$BQ$1,F31=$BR$1,F32=$BQ$1,F32=$BR$1),0,1)))</f>
        <v>1</v>
      </c>
      <c r="BW30" s="2">
        <f>IF($A30&gt;='DB_243way_Regular Symbol'!D$16,"",IF(B30=0,"",IF(OR(B30=$BW$1,B31=$BW$1,B32=$BW$1,B30=$BX$1,B31=$BX$1,B32=$BX$1),0,1)))</f>
        <v>1</v>
      </c>
      <c r="BX30" s="2">
        <f>IF($A30&gt;='DB_243way_Regular Symbol'!E$16,"",IF(C30=0,"",IF(OR(C30=$BW$1,C31=$BW$1,C32=$BW$1,C30=$BX$1,C31=$BX$1,C32=$BX$1),0,1)))</f>
        <v>0</v>
      </c>
      <c r="BY30" s="2">
        <f>IF($A30&gt;='DB_243way_Regular Symbol'!F$16,"",IF(D30=0,"",IF(OR(D30=$BW$1,D31=$BW$1,D32=$BW$1,D30=$BX$1,D31=$BX$1,D32=$BX$1),0,1)))</f>
        <v>0</v>
      </c>
      <c r="BZ30" s="2">
        <f>IF($A30&gt;='DB_243way_Regular Symbol'!G$16,"",IF(E30=0,"",IF(OR(E30=$BW$1,E31=$BW$1,E32=$BW$1,E30=$BX$1,E31=$BX$1,E32=$BX$1),0,1)))</f>
        <v>1</v>
      </c>
      <c r="CA30" s="2">
        <f>IF($A30&gt;='DB_243way_Regular Symbol'!H$16,"",IF(F30=0,"",IF(OR(F30=$BW$1,F31=$BW$1,F32=$BW$1,F30=$BX$1,F31=$BX$1,F32=$BX$1),0,1)))</f>
        <v>1</v>
      </c>
      <c r="CC30" s="2">
        <f>IF($A30&gt;='DB_243way_Regular Symbol'!D$16,"",IF(B30=0,"",IF(OR(B30=$BW$1,B31=$BW$1,B32=$BW$1,B30=$CD$1,B31=$CD$1,B32=$CD$1),0,1)))</f>
        <v>1</v>
      </c>
      <c r="CD30" s="2">
        <f>IF($A30&gt;='DB_243way_Regular Symbol'!E$16,"",IF(C30=0,"",IF(OR(C30=$BW$1,C31=$BW$1,C32=$BW$1,C30=$CD$1,C31=$CD$1,C32=$CD$1),0,1)))</f>
        <v>1</v>
      </c>
      <c r="CE30" s="2">
        <f>IF($A30&gt;='DB_243way_Regular Symbol'!F$16,"",IF(D30=0,"",IF(OR(D30=$BW$1,D31=$BW$1,D32=$BW$1,D30=$CD$1,D31=$CD$1,D32=$CD$1),0,1)))</f>
        <v>0</v>
      </c>
      <c r="CF30" s="2">
        <f>IF($A30&gt;='DB_243way_Regular Symbol'!G$16,"",IF(E30=0,"",IF(OR(E30=$BW$1,E31=$BW$1,E32=$BW$1,E30=$CD$1,E31=$CD$1,E32=$CD$1),0,1)))</f>
        <v>0</v>
      </c>
      <c r="CG30" s="2">
        <f>IF($A30&gt;='DB_243way_Regular Symbol'!H$16,"",IF(F30=0,"",IF(OR(F30=$BW$1,F31=$BW$1,F32=$BW$1,F30=$CD$1,F31=$CD$1,F32=$CD$1),0,1)))</f>
        <v>1</v>
      </c>
      <c r="CI30" s="2">
        <f>IF($A30&gt;='DB_243way_Regular Symbol'!D$16,"",IF(B30=0,"",IF(OR(B30=$BW$1,B31=$BW$1,B32=$BW$1,B30=$CJ$1,B31=$CJ$1,B32=$CJ$1),0,1)))</f>
        <v>1</v>
      </c>
      <c r="CJ30" s="2">
        <f>IF($A30&gt;='DB_243way_Regular Symbol'!E$16,"",IF(C30=0,"",IF(OR(C30=$BW$1,C31=$BW$1,C32=$BW$1,C30=$CJ$1,C31=$CJ$1,C32=$CJ$1),0,1)))</f>
        <v>1</v>
      </c>
      <c r="CK30" s="2">
        <f>IF($A30&gt;='DB_243way_Regular Symbol'!F$16,"",IF(D30=0,"",IF(OR(D30=$BW$1,D31=$BW$1,D32=$BW$1,D30=$CJ$1,D31=$CJ$1,D32=$CJ$1),0,1)))</f>
        <v>1</v>
      </c>
      <c r="CL30" s="2">
        <f>IF($A30&gt;='DB_243way_Regular Symbol'!G$16,"",IF(E30=0,"",IF(OR(E30=$BW$1,E31=$BW$1,E32=$BW$1,E30=$CJ$1,E31=$CJ$1,E32=$CJ$1),0,1)))</f>
        <v>1</v>
      </c>
      <c r="CM30" s="2">
        <f>IF($A30&gt;='DB_243way_Regular Symbol'!H$16,"",IF(F30=0,"",IF(OR(F30=$BW$1,F31=$BW$1,F32=$BW$1,F30=$CJ$1,F31=$CJ$1,F32=$CJ$1),0,1)))</f>
        <v>1</v>
      </c>
      <c r="CO30" s="2">
        <f>IF($A30&gt;='DB_243way_Regular Symbol'!D$16,"",IF(B30=0,"",IF(OR(B30=$BW$1,B31=$BW$1,B32=$BW$1,B30=$CP$1,B31=$CP$1,B32=$CP$1),0,1)))</f>
        <v>0</v>
      </c>
      <c r="CP30" s="2">
        <f>IF($A30&gt;='DB_243way_Regular Symbol'!E$16,"",IF(C30=0,"",IF(OR(C30=$BW$1,C31=$BW$1,C32=$BW$1,C30=$CP$1,C31=$CP$1,C32=$CP$1),0,1)))</f>
        <v>0</v>
      </c>
      <c r="CQ30" s="2">
        <f>IF($A30&gt;='DB_243way_Regular Symbol'!F$16,"",IF(D30=0,"",IF(OR(D30=$BW$1,D31=$BW$1,D32=$BW$1,D30=$CP$1,D31=$CP$1,D32=$CP$1),0,1)))</f>
        <v>1</v>
      </c>
      <c r="CR30" s="2">
        <f>IF($A30&gt;='DB_243way_Regular Symbol'!G$16,"",IF(E30=0,"",IF(OR(E30=$BW$1,E31=$BW$1,E32=$BW$1,E30=$CP$1,E31=$CP$1,E32=$CP$1),0,1)))</f>
        <v>1</v>
      </c>
      <c r="CS30" s="2">
        <f>IF($A30&gt;='DB_243way_Regular Symbol'!H$16,"",IF(F30=0,"",IF(OR(F30=$BW$1,F31=$BW$1,F32=$BW$1,F30=$CP$1,F31=$CP$1,F32=$CP$1),0,1)))</f>
        <v>1</v>
      </c>
      <c r="CU30" s="2">
        <f>IF($A30&gt;='DB_243way_Regular Symbol'!D$16,"",IF(B30=0,"",IF(OR(B30=$BW$1,B31=$BW$1,B32=$BW$1,B30=$CV$1,B31=$CV$1,B32=$CV$1),0,1)))</f>
        <v>0</v>
      </c>
      <c r="CV30" s="2">
        <f>IF($A30&gt;='DB_243way_Regular Symbol'!E$16,"",IF(C30=0,"",IF(OR(C30=$BW$1,C31=$BW$1,C32=$BW$1,C30=$CV$1,C31=$CV$1,C32=$CV$1),0,1)))</f>
        <v>1</v>
      </c>
      <c r="CW30" s="2">
        <f>IF($A30&gt;='DB_243way_Regular Symbol'!F$16,"",IF(D30=0,"",IF(OR(D30=$BW$1,D31=$BW$1,D32=$BW$1,D30=$CV$1,D31=$CV$1,D32=$CV$1),0,1)))</f>
        <v>1</v>
      </c>
      <c r="CX30" s="2">
        <f>IF($A30&gt;='DB_243way_Regular Symbol'!G$16,"",IF(E30=0,"",IF(OR(E30=$BW$1,E31=$BW$1,E32=$BW$1,E30=$CV$1,E31=$CV$1,E32=$CV$1),0,1)))</f>
        <v>1</v>
      </c>
      <c r="CY30" s="2">
        <f>IF($A30&gt;='DB_243way_Regular Symbol'!H$16,"",IF(F30=0,"",IF(OR(F30=$BW$1,F31=$BW$1,F32=$BW$1,F30=$CV$1,F31=$CV$1,F32=$CV$1),0,1)))</f>
        <v>1</v>
      </c>
    </row>
    <row r="31" spans="1:103">
      <c r="A31" s="341">
        <f>IF('DB_243way_Regular Symbol'!L30="","",'DB_243way_Regular Symbol'!L30)</f>
        <v>27</v>
      </c>
      <c r="B31" s="184" t="str">
        <f>IF('DB_243way_Regular Symbol'!M30="",
IF($A31-'DB_243way_Regular Symbol'!D$16&gt;='DB_243way_RegularＸ_W()'!B$2-1,"",VLOOKUP($A31-'DB_243way_Regular Symbol'!D$16,'DB_243way_Regular Symbol'!$L$3:$Q$250,'DB_243way_RegularＸ_W()'!B$3+1,FALSE)),
'DB_243way_Regular Symbol'!M30)</f>
        <v>M1</v>
      </c>
      <c r="C31" s="184" t="str">
        <f>IF('DB_243way_Regular Symbol'!N30="",
IF($A31-'DB_243way_Regular Symbol'!E$16&gt;='DB_243way_RegularＸ_W()'!C$2-1,"",VLOOKUP($A31-'DB_243way_Regular Symbol'!E$16,'DB_243way_Regular Symbol'!$L$3:$Q$250,'DB_243way_RegularＸ_W()'!C$3+1,FALSE)),
'DB_243way_Regular Symbol'!N30)</f>
        <v>S1</v>
      </c>
      <c r="D31" s="184" t="str">
        <f>IF('DB_243way_Regular Symbol'!O30="",
IF($A31-'DB_243way_Regular Symbol'!F$16&gt;='DB_243way_RegularＸ_W()'!D$2-1,"",VLOOKUP($A31-'DB_243way_Regular Symbol'!F$16,'DB_243way_Regular Symbol'!$L$3:$Q$250,'DB_243way_RegularＸ_W()'!D$3+1,FALSE)),
'DB_243way_Regular Symbol'!O30)</f>
        <v>K</v>
      </c>
      <c r="E31" s="184" t="str">
        <f>IF('DB_243way_Regular Symbol'!P30="",
IF($A31-'DB_243way_Regular Symbol'!G$16&gt;='DB_243way_RegularＸ_W()'!E$2-1,"",VLOOKUP($A31-'DB_243way_Regular Symbol'!G$16,'DB_243way_Regular Symbol'!$L$3:$Q$250,'DB_243way_RegularＸ_W()'!E$3+1,FALSE)),
'DB_243way_Regular Symbol'!P30)</f>
        <v>Q</v>
      </c>
      <c r="F31" s="184" t="str">
        <f>IF('DB_243way_Regular Symbol'!Q30="",
IF($A31-'DB_243way_Regular Symbol'!H$16&gt;='DB_243way_RegularＸ_W()'!F$2-1,"",VLOOKUP($A31-'DB_243way_Regular Symbol'!H$16,'DB_243way_Regular Symbol'!$L$3:$Q$250,'DB_243way_RegularＸ_W()'!F$3+1,FALSE)),
'DB_243way_Regular Symbol'!Q30)</f>
        <v>M3</v>
      </c>
      <c r="O31" s="342">
        <f>IF($A31&gt;='DB_243way_Regular Symbol'!D$16,"",IF(B31=0,"",IF(OR(B31=$O$1,B31=$P$1,B32=$O$1,B32=$P$1,B33=$O$1,B33=$P$1),0,1)))</f>
        <v>0</v>
      </c>
      <c r="P31" s="2">
        <f>IF($A31&gt;='DB_243way_Regular Symbol'!E$16,"",IF(C31=0,"",IF(OR(C31=$O$1,C31=$P$1,C32=$O$1,C32=$P$1,C33=$O$1,C33=$P$1),0,1)))</f>
        <v>1</v>
      </c>
      <c r="Q31" s="2">
        <f>IF($A31&gt;='DB_243way_Regular Symbol'!F$16,"",IF(D31=0,"",IF(OR(D31=$O$1,D31=$P$1,D32=$O$1,D32=$P$1,D33=$O$1,D33=$P$1),0,1)))</f>
        <v>1</v>
      </c>
      <c r="R31" s="2">
        <f>IF($A31&gt;='DB_243way_Regular Symbol'!G$16,"",IF(E31=0,"",IF(OR(E31=$O$1,E31=$P$1,E32=$O$1,E32=$P$1,E33=$O$1,E33=$P$1),0,1)))</f>
        <v>1</v>
      </c>
      <c r="S31" s="128">
        <f>IF($A31&gt;='DB_243way_Regular Symbol'!H$16,"",IF(F31=0,"",IF(OR(F31=$O$1,F31=$P$1,F32=$O$1,F32=$P$1,F33=$O$1,F33=$P$1),0,1)))</f>
        <v>1</v>
      </c>
      <c r="U31" s="342">
        <f>IF($A31&gt;='DB_243way_Regular Symbol'!D$16,"",IF(B31=0,"",IF(OR(B31=$U$1,B31=$V$1,B32=$U$1,B32=$V$1,B33=$U$1,B33=$V$1),0,1)))</f>
        <v>1</v>
      </c>
      <c r="V31" s="2">
        <f>IF($A31&gt;='DB_243way_Regular Symbol'!E$16,"",IF(C31=0,"",IF(OR(C31=$U$1,C31=$V$1,C32=$U$1,C32=$V$1,C33=$U$1,C33=$V$1),0,1)))</f>
        <v>1</v>
      </c>
      <c r="W31" s="2">
        <f>IF($A31&gt;='DB_243way_Regular Symbol'!F$16,"",IF(D31=0,"",IF(OR(D31=$U$1,D31=$V$1,D32=$U$1,D32=$V$1,D33=$U$1,D33=$V$1),0,1)))</f>
        <v>1</v>
      </c>
      <c r="X31" s="2">
        <f>IF($A31&gt;='DB_243way_Regular Symbol'!G$16,"",IF(E31=0,"",IF(OR(E31=$U$1,E31=$V$1,E32=$U$1,E32=$V$1,E33=$U$1,E33=$V$1),0,1)))</f>
        <v>1</v>
      </c>
      <c r="Y31" s="128">
        <f>IF($A31&gt;='DB_243way_Regular Symbol'!H$16,"",IF(F31=0,"",IF(OR(F31=$U$1,F31=$V$1,F32=$U$1,F32=$V$1,F33=$U$1,F33=$V$1),0,1)))</f>
        <v>1</v>
      </c>
      <c r="AA31" s="342">
        <f>IF($A31&gt;='DB_243way_Regular Symbol'!D$16,"",IF(B31=0,"",IF(OR(B31=$AA$1,B31=$AB$1,B32=$AA$1,B32=$AB$1,B33=$AA$1,,B33=$AB$1),0,1)))</f>
        <v>1</v>
      </c>
      <c r="AB31" s="2">
        <f>IF($A31&gt;='DB_243way_Regular Symbol'!E$16,"",IF(C31=0,"",IF(OR(C31=$AA$1,C31=$AB$1,C32=$AA$1,C32=$AB$1,C33=$AA$1,,C33=$AB$1),0,1)))</f>
        <v>1</v>
      </c>
      <c r="AC31" s="2">
        <f>IF($A31&gt;='DB_243way_Regular Symbol'!F$16,"",IF(D31=0,"",IF(OR(D31=$AA$1,D31=$AB$1,D32=$AA$1,D32=$AB$1,D33=$AA$1,,D33=$AB$1),0,1)))</f>
        <v>1</v>
      </c>
      <c r="AD31" s="2">
        <f>IF($A31&gt;='DB_243way_Regular Symbol'!G$16,"",IF(E31=0,"",IF(OR(E31=$AA$1,E31=$AB$1,E32=$AA$1,E32=$AB$1,E33=$AA$1,,E33=$AB$1),0,1)))</f>
        <v>1</v>
      </c>
      <c r="AE31" s="128">
        <f>IF($A31&gt;='DB_243way_Regular Symbol'!H$16,"",IF(F31=0,"",IF(OR(F31=$AA$1,F31=$AB$1,F32=$AA$1,F32=$AB$1,F33=$AA$1,,F33=$AB$1),0,1)))</f>
        <v>0</v>
      </c>
      <c r="AG31" s="342">
        <f>IF($A31&gt;='DB_243way_Regular Symbol'!D$16,"",IF(B31=0,"",IF(OR(B31=$AG$1,B31=$AH$1,B32=$AG$1,B32=$AH$1,B33=$AG$1,B33=$AH$1),0,1)))</f>
        <v>1</v>
      </c>
      <c r="AH31" s="2">
        <f>IF($A31&gt;='DB_243way_Regular Symbol'!E$16,"",IF(C31=0,"",IF(OR(C31=$AG$1,C31=$AH$1,C32=$AG$1,C32=$AH$1,C33=$AG$1,C33=$AH$1),0,1)))</f>
        <v>1</v>
      </c>
      <c r="AI31" s="2">
        <f>IF($A31&gt;='DB_243way_Regular Symbol'!F$16,"",IF(D31=0,"",IF(OR(D31=$AG$1,D31=$AH$1,D32=$AG$1,D32=$AH$1,D33=$AG$1,D33=$AH$1),0,1)))</f>
        <v>1</v>
      </c>
      <c r="AJ31" s="2">
        <f>IF($A31&gt;='DB_243way_Regular Symbol'!G$16,"",IF(E31=0,"",IF(OR(E31=$AG$1,E31=$AH$1,E32=$AG$1,E32=$AH$1,E33=$AG$1,E33=$AH$1),0,1)))</f>
        <v>1</v>
      </c>
      <c r="AK31" s="128">
        <f>IF($A31&gt;='DB_243way_Regular Symbol'!H$16,"",IF(F31=0,"",IF(OR(F31=$AG$1,F31=$AH$1,F32=$AG$1,F32=$AH$1,F33=$AG$1,F33=$AH$1),0,1)))</f>
        <v>1</v>
      </c>
      <c r="AM31" s="342">
        <f>IF($A31&gt;='DB_243way_Regular Symbol'!D$16,"",IF(B31=0,"",IF(OR(B31=$AM$1,B31=$AN$1,B32=$AM$1,B32=$AN$1,B33=$AM$1,B33=$AN$1),0,1)))</f>
        <v>1</v>
      </c>
      <c r="AN31" s="2">
        <f>IF($A31&gt;='DB_243way_Regular Symbol'!E$16,"",IF(C31=0,"",IF(OR(C31=$AM$1,C31=$AN$1,C32=$AM$1,C32=$AN$1,C33=$AM$1,C33=$AN$1),0,1)))</f>
        <v>1</v>
      </c>
      <c r="AO31" s="2">
        <f>IF($A31&gt;='DB_243way_Regular Symbol'!F$16,"",IF(D31=0,"",IF(OR(D31=$AM$1,D31=$AN$1,D32=$AM$1,D32=$AN$1,D33=$AM$1,D33=$AN$1),0,1)))</f>
        <v>1</v>
      </c>
      <c r="AP31" s="2">
        <f>IF($A31&gt;='DB_243way_Regular Symbol'!G$16,"",IF(E31=0,"",IF(OR(E31=$AM$1,E31=$AN$1,E32=$AM$1,E32=$AN$1,E33=$AM$1,E33=$AN$1),0,1)))</f>
        <v>1</v>
      </c>
      <c r="AQ31" s="128">
        <f>IF($A31&gt;='DB_243way_Regular Symbol'!H$16,"",IF(F31=0,"",IF(OR(F31=$AM$1,F31=$AN$1,F32=$AM$1,F32=$AN$1,F33=$AM$1,F33=$AN$1),0,1)))</f>
        <v>0</v>
      </c>
      <c r="AS31" s="342">
        <f>IF($A31&gt;='DB_243way_Regular Symbol'!D$16,"",IF(B31=0,"",IF(OR(B31=$AM$1,B31=$AT$1,B32=$AM$1,B32=$AT$1,B33=$AM$1,B33=$AT$1),0,1)))</f>
        <v>1</v>
      </c>
      <c r="AT31" s="2">
        <f>IF($A31&gt;='DB_243way_Regular Symbol'!E$16,"",IF(C31=0,"",IF(OR(C31=$AM$1,C31=$AT$1,C32=$AM$1,C32=$AT$1,C33=$AM$1,C33=$AT$1),0,1)))</f>
        <v>1</v>
      </c>
      <c r="AU31" s="2">
        <f>IF($A31&gt;='DB_243way_Regular Symbol'!F$16,"",IF(D31=0,"",IF(OR(D31=$AM$1,D31=$AT$1,D32=$AM$1,D32=$AT$1,D33=$AM$1,D33=$AT$1),0,1)))</f>
        <v>1</v>
      </c>
      <c r="AV31" s="2">
        <f>IF($A31&gt;='DB_243way_Regular Symbol'!G$16,"",IF(E31=0,"",IF(OR(E31=$AM$1,E31=$AT$1,E32=$AM$1,E32=$AT$1,E33=$AM$1,E33=$AT$1),0,1)))</f>
        <v>1</v>
      </c>
      <c r="AW31" s="128">
        <f>IF($A31&gt;='DB_243way_Regular Symbol'!H$16,"",IF(F31=0,"",IF(OR(F31=$AM$1,F31=$AT$1,F32=$AM$1,F32=$AT$1,F33=$AM$1,F33=$AT$1),0,1)))</f>
        <v>1</v>
      </c>
      <c r="AY31" s="342"/>
      <c r="AZ31" s="2"/>
      <c r="BA31" s="2">
        <f>IF($A31&gt;='DB_243way_Regular Symbol'!F$16,"",COUNTIF(D31:D33,$AZ$1))</f>
        <v>0</v>
      </c>
      <c r="BB31" s="2">
        <f>IF($A31&gt;='DB_243way_Regular Symbol'!G$16,"",COUNTIF(E31:E33,$AZ$1))</f>
        <v>0</v>
      </c>
      <c r="BC31" s="2">
        <f>IF($A31&gt;='DB_243way_Regular Symbol'!H$16,"",COUNTIF(F31:F33,$AZ$1))</f>
        <v>0</v>
      </c>
      <c r="BE31" s="342">
        <f>IF($A31&gt;='DB_243way_Regular Symbol'!D$16,"",IF(B31=0,"",IF(OR(B31=$AM$1,B31=$BF$1,B32=$AM$1,B32=$BF$1,B33=$AM$1,B33=$BF$1),1,0)))</f>
        <v>0</v>
      </c>
      <c r="BF31" s="342">
        <f>IF($A31&gt;='DB_243way_Regular Symbol'!E$16,"",IF(C31=0,"",IF(OR(C31=$AM$1,C31=$BF$1,C32=$AM$1,C32=$BF$1,C33=$AM$1,C33=$BF$1),1,0)))</f>
        <v>0</v>
      </c>
      <c r="BG31" s="342">
        <f>IF($A31&gt;='DB_243way_Regular Symbol'!F$16,"",IF(D31=0,"",IF(OR(D31=$AM$1,D31=$BF$1,D32=$AM$1,D32=$BF$1,D33=$AM$1,D33=$BF$1),1,0)))</f>
        <v>0</v>
      </c>
      <c r="BH31" s="342">
        <f>IF($A31&gt;='DB_243way_Regular Symbol'!G$16,"",IF(E31=0,"",IF(OR(E31=$AM$1,E31=$BF$1,E32=$AM$1,E32=$BF$1,E33=$AM$1,E33=$BF$1),1,0)))</f>
        <v>0</v>
      </c>
      <c r="BI31" s="342">
        <f>IF($A31&gt;='DB_243way_Regular Symbol'!H$16,"",IF(F31=0,"",IF(OR(F31=$AM$1,F31=$BF$1,F32=$AM$1,F32=$BF$1,F33=$AM$1,F33=$BF$1),1,0)))</f>
        <v>0</v>
      </c>
      <c r="BK31" s="342">
        <f>IF($A31&gt;='DB_243way_Regular Symbol'!D$16,"",IF(B31=0,"",IF(OR(B31=$AM$1,B31=$BL$1,B32=$AM$1,B32=$BL$1,B33=$AM$1,B33=$BL$1),0,1)))</f>
        <v>1</v>
      </c>
      <c r="BL31" s="2">
        <f>IF($A31&gt;='DB_243way_Regular Symbol'!E$16,"",IF(C31=0,"",IF(OR(C31=$AM$1,C31=$BL$1,C32=$AM$1,C32=$BL$1,C33=$AM$1,C33=$BL$1),0,1)))</f>
        <v>1</v>
      </c>
      <c r="BM31" s="2">
        <f>IF($A31&gt;='DB_243way_Regular Symbol'!F$16,"",IF(D31=0,"",IF(OR(D31=$AM$1,D31=$BL$1,D32=$AM$1,D32=$BL$1,D33=$AM$1,D33=$BL$1),0,1)))</f>
        <v>1</v>
      </c>
      <c r="BN31" s="2">
        <f>IF($A31&gt;='DB_243way_Regular Symbol'!G$16,"",IF(E31=0,"",IF(OR(E31=$AM$1,E31=$BL$1,E32=$AM$1,E32=$BL$1,E33=$AM$1,E33=$BL$1),0,1)))</f>
        <v>1</v>
      </c>
      <c r="BO31" s="128">
        <f>IF($A31&gt;='DB_243way_Regular Symbol'!H$16,"",IF(F31=0,"",IF(OR(F31=$AM$1,F31=$BL$1,F32=$AM$1,F32=$BL$1,F33=$AM$1,F33=$BL$1),0,1)))</f>
        <v>1</v>
      </c>
      <c r="BQ31" s="2">
        <f>IF($A31&gt;='DB_243way_Regular Symbol'!D$16,"",IF(B31=0,"",IF(OR(B31=$BQ$1,B31=$BR$1,B32=$BQ$1,B32=$BR$1,B33=$BQ$1,B33=$BR$1),0,1)))</f>
        <v>1</v>
      </c>
      <c r="BR31" s="2">
        <f>IF($A31&gt;='DB_243way_Regular Symbol'!E$16,"",IF(C31=0,"",IF(OR(C31=$BQ$1,C31=$BR$1,C32=$BQ$1,C32=$BR$1,C33=$BQ$1,C33=$BR$1),0,1)))</f>
        <v>1</v>
      </c>
      <c r="BS31" s="2">
        <f>IF($A31&gt;='DB_243way_Regular Symbol'!F$16,"",IF(D31=0,"",IF(OR(D31=$BQ$1,D31=$BR$1,D32=$BQ$1,D32=$BR$1,D33=$BQ$1,D33=$BR$1),0,1)))</f>
        <v>1</v>
      </c>
      <c r="BT31" s="2">
        <f>IF($A31&gt;='DB_243way_Regular Symbol'!G$16,"",IF(E31=0,"",IF(OR(E31=$BQ$1,E31=$BR$1,E32=$BQ$1,E32=$BR$1,E33=$BQ$1,E33=$BR$1),0,1)))</f>
        <v>1</v>
      </c>
      <c r="BU31" s="2">
        <f>IF($A31&gt;='DB_243way_Regular Symbol'!H$16,"",IF(F31=0,"",IF(OR(F31=$BQ$1,F31=$BR$1,F32=$BQ$1,F32=$BR$1,F33=$BQ$1,F33=$BR$1),0,1)))</f>
        <v>1</v>
      </c>
      <c r="BW31" s="2">
        <f>IF($A31&gt;='DB_243way_Regular Symbol'!D$16,"",IF(B31=0,"",IF(OR(B31=$BW$1,B32=$BW$1,B33=$BW$1,B31=$BX$1,B32=$BX$1,B33=$BX$1),0,1)))</f>
        <v>1</v>
      </c>
      <c r="BX31" s="2">
        <f>IF($A31&gt;='DB_243way_Regular Symbol'!E$16,"",IF(C31=0,"",IF(OR(C31=$BW$1,C32=$BW$1,C33=$BW$1,C31=$BX$1,C32=$BX$1,C33=$BX$1),0,1)))</f>
        <v>0</v>
      </c>
      <c r="BY31" s="2">
        <f>IF($A31&gt;='DB_243way_Regular Symbol'!F$16,"",IF(D31=0,"",IF(OR(D31=$BW$1,D32=$BW$1,D33=$BW$1,D31=$BX$1,D32=$BX$1,D33=$BX$1),0,1)))</f>
        <v>0</v>
      </c>
      <c r="BZ31" s="2">
        <f>IF($A31&gt;='DB_243way_Regular Symbol'!G$16,"",IF(E31=0,"",IF(OR(E31=$BW$1,E32=$BW$1,E33=$BW$1,E31=$BX$1,E32=$BX$1,E33=$BX$1),0,1)))</f>
        <v>0</v>
      </c>
      <c r="CA31" s="2">
        <f>IF($A31&gt;='DB_243way_Regular Symbol'!H$16,"",IF(F31=0,"",IF(OR(F31=$BW$1,F32=$BW$1,F33=$BW$1,F31=$BX$1,F32=$BX$1,F33=$BX$1),0,1)))</f>
        <v>1</v>
      </c>
      <c r="CC31" s="2">
        <f>IF($A31&gt;='DB_243way_Regular Symbol'!D$16,"",IF(B31=0,"",IF(OR(B31=$BW$1,B32=$BW$1,B33=$BW$1,B31=$CD$1,B32=$CD$1,B33=$CD$1),0,1)))</f>
        <v>0</v>
      </c>
      <c r="CD31" s="2">
        <f>IF($A31&gt;='DB_243way_Regular Symbol'!E$16,"",IF(C31=0,"",IF(OR(C31=$BW$1,C32=$BW$1,C33=$BW$1,C31=$CD$1,C32=$CD$1,C33=$CD$1),0,1)))</f>
        <v>0</v>
      </c>
      <c r="CE31" s="2">
        <f>IF($A31&gt;='DB_243way_Regular Symbol'!F$16,"",IF(D31=0,"",IF(OR(D31=$BW$1,D32=$BW$1,D33=$BW$1,D31=$CD$1,D32=$CD$1,D33=$CD$1),0,1)))</f>
        <v>0</v>
      </c>
      <c r="CF31" s="2">
        <f>IF($A31&gt;='DB_243way_Regular Symbol'!G$16,"",IF(E31=0,"",IF(OR(E31=$BW$1,E32=$BW$1,E33=$BW$1,E31=$CD$1,E32=$CD$1,E33=$CD$1),0,1)))</f>
        <v>0</v>
      </c>
      <c r="CG31" s="2">
        <f>IF($A31&gt;='DB_243way_Regular Symbol'!H$16,"",IF(F31=0,"",IF(OR(F31=$BW$1,F32=$BW$1,F33=$BW$1,F31=$CD$1,F32=$CD$1,F33=$CD$1),0,1)))</f>
        <v>0</v>
      </c>
      <c r="CI31" s="2">
        <f>IF($A31&gt;='DB_243way_Regular Symbol'!D$16,"",IF(B31=0,"",IF(OR(B31=$BW$1,B32=$BW$1,B33=$BW$1,B31=$CJ$1,B32=$CJ$1,B33=$CJ$1),0,1)))</f>
        <v>1</v>
      </c>
      <c r="CJ31" s="2">
        <f>IF($A31&gt;='DB_243way_Regular Symbol'!E$16,"",IF(C31=0,"",IF(OR(C31=$BW$1,C32=$BW$1,C33=$BW$1,C31=$CJ$1,C32=$CJ$1,C33=$CJ$1),0,1)))</f>
        <v>1</v>
      </c>
      <c r="CK31" s="2">
        <f>IF($A31&gt;='DB_243way_Regular Symbol'!F$16,"",IF(D31=0,"",IF(OR(D31=$BW$1,D32=$BW$1,D33=$BW$1,D31=$CJ$1,D32=$CJ$1,D33=$CJ$1),0,1)))</f>
        <v>1</v>
      </c>
      <c r="CL31" s="2">
        <f>IF($A31&gt;='DB_243way_Regular Symbol'!G$16,"",IF(E31=0,"",IF(OR(E31=$BW$1,E32=$BW$1,E33=$BW$1,E31=$CJ$1,E32=$CJ$1,E33=$CJ$1),0,1)))</f>
        <v>1</v>
      </c>
      <c r="CM31" s="2">
        <f>IF($A31&gt;='DB_243way_Regular Symbol'!H$16,"",IF(F31=0,"",IF(OR(F31=$BW$1,F32=$BW$1,F33=$BW$1,F31=$CJ$1,F32=$CJ$1,F33=$CJ$1),0,1)))</f>
        <v>1</v>
      </c>
      <c r="CO31" s="2">
        <f>IF($A31&gt;='DB_243way_Regular Symbol'!D$16,"",IF(B31=0,"",IF(OR(B31=$BW$1,B32=$BW$1,B33=$BW$1,B31=$CP$1,B32=$CP$1,B33=$CP$1),0,1)))</f>
        <v>0</v>
      </c>
      <c r="CP31" s="2">
        <f>IF($A31&gt;='DB_243way_Regular Symbol'!E$16,"",IF(C31=0,"",IF(OR(C31=$BW$1,C32=$BW$1,C33=$BW$1,C31=$CP$1,C32=$CP$1,C33=$CP$1),0,1)))</f>
        <v>1</v>
      </c>
      <c r="CQ31" s="2">
        <f>IF($A31&gt;='DB_243way_Regular Symbol'!F$16,"",IF(D31=0,"",IF(OR(D31=$BW$1,D32=$BW$1,D33=$BW$1,D31=$CP$1,D32=$CP$1,D33=$CP$1),0,1)))</f>
        <v>1</v>
      </c>
      <c r="CR31" s="2">
        <f>IF($A31&gt;='DB_243way_Regular Symbol'!G$16,"",IF(E31=0,"",IF(OR(E31=$BW$1,E32=$BW$1,E33=$BW$1,E31=$CP$1,E32=$CP$1,E33=$CP$1),0,1)))</f>
        <v>1</v>
      </c>
      <c r="CS31" s="2">
        <f>IF($A31&gt;='DB_243way_Regular Symbol'!H$16,"",IF(F31=0,"",IF(OR(F31=$BW$1,F32=$BW$1,F33=$BW$1,F31=$CP$1,F32=$CP$1,F33=$CP$1),0,1)))</f>
        <v>1</v>
      </c>
      <c r="CU31" s="2">
        <f>IF($A31&gt;='DB_243way_Regular Symbol'!D$16,"",IF(B31=0,"",IF(OR(B31=$BW$1,B32=$BW$1,B33=$BW$1,B31=$CV$1,B32=$CV$1,B33=$CV$1),0,1)))</f>
        <v>1</v>
      </c>
      <c r="CV31" s="2">
        <f>IF($A31&gt;='DB_243way_Regular Symbol'!E$16,"",IF(C31=0,"",IF(OR(C31=$BW$1,C32=$BW$1,C33=$BW$1,C31=$CV$1,C32=$CV$1,C33=$CV$1),0,1)))</f>
        <v>1</v>
      </c>
      <c r="CW31" s="2">
        <f>IF($A31&gt;='DB_243way_Regular Symbol'!F$16,"",IF(D31=0,"",IF(OR(D31=$BW$1,D32=$BW$1,D33=$BW$1,D31=$CV$1,D32=$CV$1,D33=$CV$1),0,1)))</f>
        <v>0</v>
      </c>
      <c r="CX31" s="2">
        <f>IF($A31&gt;='DB_243way_Regular Symbol'!G$16,"",IF(E31=0,"",IF(OR(E31=$BW$1,E32=$BW$1,E33=$BW$1,E31=$CV$1,E32=$CV$1,E33=$CV$1),0,1)))</f>
        <v>1</v>
      </c>
      <c r="CY31" s="2">
        <f>IF($A31&gt;='DB_243way_Regular Symbol'!H$16,"",IF(F31=0,"",IF(OR(F31=$BW$1,F32=$BW$1,F33=$BW$1,F31=$CV$1,F32=$CV$1,F33=$CV$1),0,1)))</f>
        <v>1</v>
      </c>
    </row>
    <row r="32" spans="1:103">
      <c r="A32" s="341">
        <f>IF('DB_243way_Regular Symbol'!L31="","",'DB_243way_Regular Symbol'!L31)</f>
        <v>28</v>
      </c>
      <c r="B32" s="184" t="str">
        <f>IF('DB_243way_Regular Symbol'!M31="",
IF($A32-'DB_243way_Regular Symbol'!D$16&gt;='DB_243way_RegularＸ_W()'!B$2-1,"",VLOOKUP($A32-'DB_243way_Regular Symbol'!D$16,'DB_243way_Regular Symbol'!$L$3:$Q$250,'DB_243way_RegularＸ_W()'!B$3+1,FALSE)),
'DB_243way_Regular Symbol'!M31)</f>
        <v>TE</v>
      </c>
      <c r="C32" s="184" t="str">
        <f>IF('DB_243way_Regular Symbol'!N31="",
IF($A32-'DB_243way_Regular Symbol'!E$16&gt;='DB_243way_RegularＸ_W()'!C$2-1,"",VLOOKUP($A32-'DB_243way_Regular Symbol'!E$16,'DB_243way_Regular Symbol'!$L$3:$Q$250,'DB_243way_RegularＸ_W()'!C$3+1,FALSE)),
'DB_243way_Regular Symbol'!N31)</f>
        <v>K</v>
      </c>
      <c r="D32" s="184" t="str">
        <f>IF('DB_243way_Regular Symbol'!O31="",
IF($A32-'DB_243way_Regular Symbol'!F$16&gt;='DB_243way_RegularＸ_W()'!D$2-1,"",VLOOKUP($A32-'DB_243way_Regular Symbol'!F$16,'DB_243way_Regular Symbol'!$L$3:$Q$250,'DB_243way_RegularＸ_W()'!D$3+1,FALSE)),
'DB_243way_Regular Symbol'!O31)</f>
        <v>Q</v>
      </c>
      <c r="E32" s="184" t="str">
        <f>IF('DB_243way_Regular Symbol'!P31="",
IF($A32-'DB_243way_Regular Symbol'!G$16&gt;='DB_243way_RegularＸ_W()'!E$2-1,"",VLOOKUP($A32-'DB_243way_Regular Symbol'!G$16,'DB_243way_Regular Symbol'!$L$3:$Q$250,'DB_243way_RegularＸ_W()'!E$3+1,FALSE)),
'DB_243way_Regular Symbol'!P31)</f>
        <v>S1</v>
      </c>
      <c r="F32" s="184" t="str">
        <f>IF('DB_243way_Regular Symbol'!Q31="",
IF($A32-'DB_243way_Regular Symbol'!H$16&gt;='DB_243way_RegularＸ_W()'!F$2-1,"",VLOOKUP($A32-'DB_243way_Regular Symbol'!H$16,'DB_243way_Regular Symbol'!$L$3:$Q$250,'DB_243way_RegularＸ_W()'!F$3+1,FALSE)),
'DB_243way_Regular Symbol'!Q31)</f>
        <v>M5</v>
      </c>
      <c r="O32" s="342">
        <f>IF($A32&gt;='DB_243way_Regular Symbol'!D$16,"",IF(B32=0,"",IF(OR(B32=$O$1,B32=$P$1,B33=$O$1,B33=$P$1,B34=$O$1,B34=$P$1),0,1)))</f>
        <v>1</v>
      </c>
      <c r="P32" s="2">
        <f>IF($A32&gt;='DB_243way_Regular Symbol'!E$16,"",IF(C32=0,"",IF(OR(C32=$O$1,C32=$P$1,C33=$O$1,C33=$P$1,C34=$O$1,C34=$P$1),0,1)))</f>
        <v>1</v>
      </c>
      <c r="Q32" s="2">
        <f>IF($A32&gt;='DB_243way_Regular Symbol'!F$16,"",IF(D32=0,"",IF(OR(D32=$O$1,D32=$P$1,D33=$O$1,D33=$P$1,D34=$O$1,D34=$P$1),0,1)))</f>
        <v>1</v>
      </c>
      <c r="R32" s="2">
        <f>IF($A32&gt;='DB_243way_Regular Symbol'!G$16,"",IF(E32=0,"",IF(OR(E32=$O$1,E32=$P$1,E33=$O$1,E33=$P$1,E34=$O$1,E34=$P$1),0,1)))</f>
        <v>1</v>
      </c>
      <c r="S32" s="128">
        <f>IF($A32&gt;='DB_243way_Regular Symbol'!H$16,"",IF(F32=0,"",IF(OR(F32=$O$1,F32=$P$1,F33=$O$1,F33=$P$1,F34=$O$1,F34=$P$1),0,1)))</f>
        <v>1</v>
      </c>
      <c r="U32" s="342">
        <f>IF($A32&gt;='DB_243way_Regular Symbol'!D$16,"",IF(B32=0,"",IF(OR(B32=$U$1,B32=$V$1,B33=$U$1,B33=$V$1,B34=$U$1,B34=$V$1),0,1)))</f>
        <v>1</v>
      </c>
      <c r="V32" s="2">
        <f>IF($A32&gt;='DB_243way_Regular Symbol'!E$16,"",IF(C32=0,"",IF(OR(C32=$U$1,C32=$V$1,C33=$U$1,C33=$V$1,C34=$U$1,C34=$V$1),0,1)))</f>
        <v>1</v>
      </c>
      <c r="W32" s="2">
        <f>IF($A32&gt;='DB_243way_Regular Symbol'!F$16,"",IF(D32=0,"",IF(OR(D32=$U$1,D32=$V$1,D33=$U$1,D33=$V$1,D34=$U$1,D34=$V$1),0,1)))</f>
        <v>1</v>
      </c>
      <c r="X32" s="2">
        <f>IF($A32&gt;='DB_243way_Regular Symbol'!G$16,"",IF(E32=0,"",IF(OR(E32=$U$1,E32=$V$1,E33=$U$1,E33=$V$1,E34=$U$1,E34=$V$1),0,1)))</f>
        <v>1</v>
      </c>
      <c r="Y32" s="128">
        <f>IF($A32&gt;='DB_243way_Regular Symbol'!H$16,"",IF(F32=0,"",IF(OR(F32=$U$1,F32=$V$1,F33=$U$1,F33=$V$1,F34=$U$1,F34=$V$1),0,1)))</f>
        <v>1</v>
      </c>
      <c r="AA32" s="342">
        <f>IF($A32&gt;='DB_243way_Regular Symbol'!D$16,"",IF(B32=0,"",IF(OR(B32=$AA$1,B32=$AB$1,B33=$AA$1,B33=$AB$1,B34=$AA$1,,B34=$AB$1),0,1)))</f>
        <v>1</v>
      </c>
      <c r="AB32" s="2">
        <f>IF($A32&gt;='DB_243way_Regular Symbol'!E$16,"",IF(C32=0,"",IF(OR(C32=$AA$1,C32=$AB$1,C33=$AA$1,C33=$AB$1,C34=$AA$1,,C34=$AB$1),0,1)))</f>
        <v>1</v>
      </c>
      <c r="AC32" s="2">
        <f>IF($A32&gt;='DB_243way_Regular Symbol'!F$16,"",IF(D32=0,"",IF(OR(D32=$AA$1,D32=$AB$1,D33=$AA$1,D33=$AB$1,D34=$AA$1,,D34=$AB$1),0,1)))</f>
        <v>1</v>
      </c>
      <c r="AD32" s="2">
        <f>IF($A32&gt;='DB_243way_Regular Symbol'!G$16,"",IF(E32=0,"",IF(OR(E32=$AA$1,E32=$AB$1,E33=$AA$1,E33=$AB$1,E34=$AA$1,,E34=$AB$1),0,1)))</f>
        <v>1</v>
      </c>
      <c r="AE32" s="128">
        <f>IF($A32&gt;='DB_243way_Regular Symbol'!H$16,"",IF(F32=0,"",IF(OR(F32=$AA$1,F32=$AB$1,F33=$AA$1,F33=$AB$1,F34=$AA$1,,F34=$AB$1),0,1)))</f>
        <v>1</v>
      </c>
      <c r="AG32" s="342">
        <f>IF($A32&gt;='DB_243way_Regular Symbol'!D$16,"",IF(B32=0,"",IF(OR(B32=$AG$1,B32=$AH$1,B33=$AG$1,B33=$AH$1,B34=$AG$1,B34=$AH$1),0,1)))</f>
        <v>1</v>
      </c>
      <c r="AH32" s="2">
        <f>IF($A32&gt;='DB_243way_Regular Symbol'!E$16,"",IF(C32=0,"",IF(OR(C32=$AG$1,C32=$AH$1,C33=$AG$1,C33=$AH$1,C34=$AG$1,C34=$AH$1),0,1)))</f>
        <v>1</v>
      </c>
      <c r="AI32" s="2">
        <f>IF($A32&gt;='DB_243way_Regular Symbol'!F$16,"",IF(D32=0,"",IF(OR(D32=$AG$1,D32=$AH$1,D33=$AG$1,D33=$AH$1,D34=$AG$1,D34=$AH$1),0,1)))</f>
        <v>1</v>
      </c>
      <c r="AJ32" s="2">
        <f>IF($A32&gt;='DB_243way_Regular Symbol'!G$16,"",IF(E32=0,"",IF(OR(E32=$AG$1,E32=$AH$1,E33=$AG$1,E33=$AH$1,E34=$AG$1,E34=$AH$1),0,1)))</f>
        <v>1</v>
      </c>
      <c r="AK32" s="128">
        <f>IF($A32&gt;='DB_243way_Regular Symbol'!H$16,"",IF(F32=0,"",IF(OR(F32=$AG$1,F32=$AH$1,F33=$AG$1,F33=$AH$1,F34=$AG$1,F34=$AH$1),0,1)))</f>
        <v>1</v>
      </c>
      <c r="AM32" s="342">
        <f>IF($A32&gt;='DB_243way_Regular Symbol'!D$16,"",IF(B32=0,"",IF(OR(B32=$AM$1,B32=$AN$1,B33=$AM$1,B33=$AN$1,B34=$AM$1,B34=$AN$1),0,1)))</f>
        <v>1</v>
      </c>
      <c r="AN32" s="2">
        <f>IF($A32&gt;='DB_243way_Regular Symbol'!E$16,"",IF(C32=0,"",IF(OR(C32=$AM$1,C32=$AN$1,C33=$AM$1,C33=$AN$1,C34=$AM$1,C34=$AN$1),0,1)))</f>
        <v>1</v>
      </c>
      <c r="AO32" s="2">
        <f>IF($A32&gt;='DB_243way_Regular Symbol'!F$16,"",IF(D32=0,"",IF(OR(D32=$AM$1,D32=$AN$1,D33=$AM$1,D33=$AN$1,D34=$AM$1,D34=$AN$1),0,1)))</f>
        <v>1</v>
      </c>
      <c r="AP32" s="2">
        <f>IF($A32&gt;='DB_243way_Regular Symbol'!G$16,"",IF(E32=0,"",IF(OR(E32=$AM$1,E32=$AN$1,E33=$AM$1,E33=$AN$1,E34=$AM$1,E34=$AN$1),0,1)))</f>
        <v>1</v>
      </c>
      <c r="AQ32" s="128">
        <f>IF($A32&gt;='DB_243way_Regular Symbol'!H$16,"",IF(F32=0,"",IF(OR(F32=$AM$1,F32=$AN$1,F33=$AM$1,F33=$AN$1,F34=$AM$1,F34=$AN$1),0,1)))</f>
        <v>0</v>
      </c>
      <c r="AS32" s="342">
        <f>IF($A32&gt;='DB_243way_Regular Symbol'!D$16,"",IF(B32=0,"",IF(OR(B32=$AM$1,B32=$AT$1,B33=$AM$1,B33=$AT$1,B34=$AM$1,B34=$AT$1),0,1)))</f>
        <v>1</v>
      </c>
      <c r="AT32" s="2">
        <f>IF($A32&gt;='DB_243way_Regular Symbol'!E$16,"",IF(C32=0,"",IF(OR(C32=$AM$1,C32=$AT$1,C33=$AM$1,C33=$AT$1,C34=$AM$1,C34=$AT$1),0,1)))</f>
        <v>1</v>
      </c>
      <c r="AU32" s="2">
        <f>IF($A32&gt;='DB_243way_Regular Symbol'!F$16,"",IF(D32=0,"",IF(OR(D32=$AM$1,D32=$AT$1,D33=$AM$1,D33=$AT$1,D34=$AM$1,D34=$AT$1),0,1)))</f>
        <v>1</v>
      </c>
      <c r="AV32" s="2">
        <f>IF($A32&gt;='DB_243way_Regular Symbol'!G$16,"",IF(E32=0,"",IF(OR(E32=$AM$1,E32=$AT$1,E33=$AM$1,E33=$AT$1,E34=$AM$1,E34=$AT$1),0,1)))</f>
        <v>1</v>
      </c>
      <c r="AW32" s="128">
        <f>IF($A32&gt;='DB_243way_Regular Symbol'!H$16,"",IF(F32=0,"",IF(OR(F32=$AM$1,F32=$AT$1,F33=$AM$1,F33=$AT$1,F34=$AM$1,F34=$AT$1),0,1)))</f>
        <v>1</v>
      </c>
      <c r="AY32" s="342"/>
      <c r="AZ32" s="2"/>
      <c r="BA32" s="2">
        <f>IF($A32&gt;='DB_243way_Regular Symbol'!F$16,"",COUNTIF(D32:D34,$AZ$1))</f>
        <v>0</v>
      </c>
      <c r="BB32" s="2">
        <f>IF($A32&gt;='DB_243way_Regular Symbol'!G$16,"",COUNTIF(E32:E34,$AZ$1))</f>
        <v>0</v>
      </c>
      <c r="BC32" s="2">
        <f>IF($A32&gt;='DB_243way_Regular Symbol'!H$16,"",COUNTIF(F32:F34,$AZ$1))</f>
        <v>0</v>
      </c>
      <c r="BE32" s="342">
        <f>IF($A32&gt;='DB_243way_Regular Symbol'!D$16,"",IF(B32=0,"",IF(OR(B32=$AM$1,B32=$BF$1,B33=$AM$1,B33=$BF$1,B34=$AM$1,B34=$BF$1),1,0)))</f>
        <v>0</v>
      </c>
      <c r="BF32" s="342">
        <f>IF($A32&gt;='DB_243way_Regular Symbol'!E$16,"",IF(C32=0,"",IF(OR(C32=$AM$1,C32=$BF$1,C33=$AM$1,C33=$BF$1,C34=$AM$1,C34=$BF$1),1,0)))</f>
        <v>0</v>
      </c>
      <c r="BG32" s="342">
        <f>IF($A32&gt;='DB_243way_Regular Symbol'!F$16,"",IF(D32=0,"",IF(OR(D32=$AM$1,D32=$BF$1,D33=$AM$1,D33=$BF$1,D34=$AM$1,D34=$BF$1),1,0)))</f>
        <v>0</v>
      </c>
      <c r="BH32" s="342">
        <f>IF($A32&gt;='DB_243way_Regular Symbol'!G$16,"",IF(E32=0,"",IF(OR(E32=$AM$1,E32=$BF$1,E33=$AM$1,E33=$BF$1,E34=$AM$1,E34=$BF$1),1,0)))</f>
        <v>0</v>
      </c>
      <c r="BI32" s="342">
        <f>IF($A32&gt;='DB_243way_Regular Symbol'!H$16,"",IF(F32=0,"",IF(OR(F32=$AM$1,F32=$BF$1,F33=$AM$1,F33=$BF$1,F34=$AM$1,F34=$BF$1),1,0)))</f>
        <v>0</v>
      </c>
      <c r="BK32" s="342">
        <f>IF($A32&gt;='DB_243way_Regular Symbol'!D$16,"",IF(B32=0,"",IF(OR(B32=$AM$1,B32=$BL$1,B33=$AM$1,B33=$BL$1,B34=$AM$1,B34=$BL$1),0,1)))</f>
        <v>1</v>
      </c>
      <c r="BL32" s="2">
        <f>IF($A32&gt;='DB_243way_Regular Symbol'!E$16,"",IF(C32=0,"",IF(OR(C32=$AM$1,C32=$BL$1,C33=$AM$1,C33=$BL$1,C34=$AM$1,C34=$BL$1),0,1)))</f>
        <v>1</v>
      </c>
      <c r="BM32" s="2">
        <f>IF($A32&gt;='DB_243way_Regular Symbol'!F$16,"",IF(D32=0,"",IF(OR(D32=$AM$1,D32=$BL$1,D33=$AM$1,D33=$BL$1,D34=$AM$1,D34=$BL$1),0,1)))</f>
        <v>1</v>
      </c>
      <c r="BN32" s="2">
        <f>IF($A32&gt;='DB_243way_Regular Symbol'!G$16,"",IF(E32=0,"",IF(OR(E32=$AM$1,E32=$BL$1,E33=$AM$1,E33=$BL$1,E34=$AM$1,E34=$BL$1),0,1)))</f>
        <v>1</v>
      </c>
      <c r="BO32" s="128">
        <f>IF($A32&gt;='DB_243way_Regular Symbol'!H$16,"",IF(F32=0,"",IF(OR(F32=$AM$1,F32=$BL$1,F33=$AM$1,F33=$BL$1,F34=$AM$1,F34=$BL$1),0,1)))</f>
        <v>1</v>
      </c>
      <c r="BQ32" s="2">
        <f>IF($A32&gt;='DB_243way_Regular Symbol'!D$16,"",IF(B32=0,"",IF(OR(B32=$BQ$1,B32=$BR$1,B33=$BQ$1,B33=$BR$1,B34=$BQ$1,B34=$BR$1),0,1)))</f>
        <v>1</v>
      </c>
      <c r="BR32" s="2">
        <f>IF($A32&gt;='DB_243way_Regular Symbol'!E$16,"",IF(C32=0,"",IF(OR(C32=$BQ$1,C32=$BR$1,C33=$BQ$1,C33=$BR$1,C34=$BQ$1,C34=$BR$1),0,1)))</f>
        <v>0</v>
      </c>
      <c r="BS32" s="2">
        <f>IF($A32&gt;='DB_243way_Regular Symbol'!F$16,"",IF(D32=0,"",IF(OR(D32=$BQ$1,D32=$BR$1,D33=$BQ$1,D33=$BR$1,D34=$BQ$1,D34=$BR$1),0,1)))</f>
        <v>1</v>
      </c>
      <c r="BT32" s="2">
        <f>IF($A32&gt;='DB_243way_Regular Symbol'!G$16,"",IF(E32=0,"",IF(OR(E32=$BQ$1,E32=$BR$1,E33=$BQ$1,E33=$BR$1,E34=$BQ$1,E34=$BR$1),0,1)))</f>
        <v>1</v>
      </c>
      <c r="BU32" s="2">
        <f>IF($A32&gt;='DB_243way_Regular Symbol'!H$16,"",IF(F32=0,"",IF(OR(F32=$BQ$1,F32=$BR$1,F33=$BQ$1,F33=$BR$1,F34=$BQ$1,F34=$BR$1),0,1)))</f>
        <v>1</v>
      </c>
      <c r="BW32" s="2">
        <f>IF($A32&gt;='DB_243way_Regular Symbol'!D$16,"",IF(B32=0,"",IF(OR(B32=$BW$1,B33=$BW$1,B34=$BW$1,B32=$BX$1,B33=$BX$1,B34=$BX$1),0,1)))</f>
        <v>1</v>
      </c>
      <c r="BX32" s="2">
        <f>IF($A32&gt;='DB_243way_Regular Symbol'!E$16,"",IF(C32=0,"",IF(OR(C32=$BW$1,C33=$BW$1,C34=$BW$1,C32=$BX$1,C33=$BX$1,C34=$BX$1),0,1)))</f>
        <v>0</v>
      </c>
      <c r="BY32" s="2">
        <f>IF($A32&gt;='DB_243way_Regular Symbol'!F$16,"",IF(D32=0,"",IF(OR(D32=$BW$1,D33=$BW$1,D34=$BW$1,D32=$BX$1,D33=$BX$1,D34=$BX$1),0,1)))</f>
        <v>1</v>
      </c>
      <c r="BZ32" s="2">
        <f>IF($A32&gt;='DB_243way_Regular Symbol'!G$16,"",IF(E32=0,"",IF(OR(E32=$BW$1,E33=$BW$1,E34=$BW$1,E32=$BX$1,E33=$BX$1,E34=$BX$1),0,1)))</f>
        <v>0</v>
      </c>
      <c r="CA32" s="2">
        <f>IF($A32&gt;='DB_243way_Regular Symbol'!H$16,"",IF(F32=0,"",IF(OR(F32=$BW$1,F33=$BW$1,F34=$BW$1,F32=$BX$1,F33=$BX$1,F34=$BX$1),0,1)))</f>
        <v>1</v>
      </c>
      <c r="CC32" s="2">
        <f>IF($A32&gt;='DB_243way_Regular Symbol'!D$16,"",IF(B32=0,"",IF(OR(B32=$BW$1,B33=$BW$1,B34=$BW$1,B32=$CD$1,B33=$CD$1,B34=$CD$1),0,1)))</f>
        <v>0</v>
      </c>
      <c r="CD32" s="2">
        <f>IF($A32&gt;='DB_243way_Regular Symbol'!E$16,"",IF(C32=0,"",IF(OR(C32=$BW$1,C33=$BW$1,C34=$BW$1,C32=$CD$1,C33=$CD$1,C34=$CD$1),0,1)))</f>
        <v>0</v>
      </c>
      <c r="CE32" s="2">
        <f>IF($A32&gt;='DB_243way_Regular Symbol'!F$16,"",IF(D32=0,"",IF(OR(D32=$BW$1,D33=$BW$1,D34=$BW$1,D32=$CD$1,D33=$CD$1,D34=$CD$1),0,1)))</f>
        <v>0</v>
      </c>
      <c r="CF32" s="2">
        <f>IF($A32&gt;='DB_243way_Regular Symbol'!G$16,"",IF(E32=0,"",IF(OR(E32=$BW$1,E33=$BW$1,E34=$BW$1,E32=$CD$1,E33=$CD$1,E34=$CD$1),0,1)))</f>
        <v>1</v>
      </c>
      <c r="CG32" s="2">
        <f>IF($A32&gt;='DB_243way_Regular Symbol'!H$16,"",IF(F32=0,"",IF(OR(F32=$BW$1,F33=$BW$1,F34=$BW$1,F32=$CD$1,F33=$CD$1,F34=$CD$1),0,1)))</f>
        <v>0</v>
      </c>
      <c r="CI32" s="2">
        <f>IF($A32&gt;='DB_243way_Regular Symbol'!D$16,"",IF(B32=0,"",IF(OR(B32=$BW$1,B33=$BW$1,B34=$BW$1,B32=$CJ$1,B33=$CJ$1,B34=$CJ$1),0,1)))</f>
        <v>1</v>
      </c>
      <c r="CJ32" s="2">
        <f>IF($A32&gt;='DB_243way_Regular Symbol'!E$16,"",IF(C32=0,"",IF(OR(C32=$BW$1,C33=$BW$1,C34=$BW$1,C32=$CJ$1,C33=$CJ$1,C34=$CJ$1),0,1)))</f>
        <v>1</v>
      </c>
      <c r="CK32" s="2">
        <f>IF($A32&gt;='DB_243way_Regular Symbol'!F$16,"",IF(D32=0,"",IF(OR(D32=$BW$1,D33=$BW$1,D34=$BW$1,D32=$CJ$1,D33=$CJ$1,D34=$CJ$1),0,1)))</f>
        <v>1</v>
      </c>
      <c r="CL32" s="2">
        <f>IF($A32&gt;='DB_243way_Regular Symbol'!G$16,"",IF(E32=0,"",IF(OR(E32=$BW$1,E33=$BW$1,E34=$BW$1,E32=$CJ$1,E33=$CJ$1,E34=$CJ$1),0,1)))</f>
        <v>1</v>
      </c>
      <c r="CM32" s="2">
        <f>IF($A32&gt;='DB_243way_Regular Symbol'!H$16,"",IF(F32=0,"",IF(OR(F32=$BW$1,F33=$BW$1,F34=$BW$1,F32=$CJ$1,F33=$CJ$1,F34=$CJ$1),0,1)))</f>
        <v>1</v>
      </c>
      <c r="CO32" s="2">
        <f>IF($A32&gt;='DB_243way_Regular Symbol'!D$16,"",IF(B32=0,"",IF(OR(B32=$BW$1,B33=$BW$1,B34=$BW$1,B32=$CP$1,B33=$CP$1,B34=$CP$1),0,1)))</f>
        <v>0</v>
      </c>
      <c r="CP32" s="2">
        <f>IF($A32&gt;='DB_243way_Regular Symbol'!E$16,"",IF(C32=0,"",IF(OR(C32=$BW$1,C33=$BW$1,C34=$BW$1,C32=$CP$1,C33=$CP$1,C34=$CP$1),0,1)))</f>
        <v>1</v>
      </c>
      <c r="CQ32" s="2">
        <f>IF($A32&gt;='DB_243way_Regular Symbol'!F$16,"",IF(D32=0,"",IF(OR(D32=$BW$1,D33=$BW$1,D34=$BW$1,D32=$CP$1,D33=$CP$1,D34=$CP$1),0,1)))</f>
        <v>1</v>
      </c>
      <c r="CR32" s="2">
        <f>IF($A32&gt;='DB_243way_Regular Symbol'!G$16,"",IF(E32=0,"",IF(OR(E32=$BW$1,E33=$BW$1,E34=$BW$1,E32=$CP$1,E33=$CP$1,E34=$CP$1),0,1)))</f>
        <v>1</v>
      </c>
      <c r="CS32" s="2">
        <f>IF($A32&gt;='DB_243way_Regular Symbol'!H$16,"",IF(F32=0,"",IF(OR(F32=$BW$1,F33=$BW$1,F34=$BW$1,F32=$CP$1,F33=$CP$1,F34=$CP$1),0,1)))</f>
        <v>1</v>
      </c>
      <c r="CU32" s="2">
        <f>IF($A32&gt;='DB_243way_Regular Symbol'!D$16,"",IF(B32=0,"",IF(OR(B32=$BW$1,B33=$BW$1,B34=$BW$1,B32=$CV$1,B33=$CV$1,B34=$CV$1),0,1)))</f>
        <v>0</v>
      </c>
      <c r="CV32" s="2">
        <f>IF($A32&gt;='DB_243way_Regular Symbol'!E$16,"",IF(C32=0,"",IF(OR(C32=$BW$1,C33=$BW$1,C34=$BW$1,C32=$CV$1,C33=$CV$1,C34=$CV$1),0,1)))</f>
        <v>1</v>
      </c>
      <c r="CW32" s="2">
        <f>IF($A32&gt;='DB_243way_Regular Symbol'!F$16,"",IF(D32=0,"",IF(OR(D32=$BW$1,D33=$BW$1,D34=$BW$1,D32=$CV$1,D33=$CV$1,D34=$CV$1),0,1)))</f>
        <v>0</v>
      </c>
      <c r="CX32" s="2">
        <f>IF($A32&gt;='DB_243way_Regular Symbol'!G$16,"",IF(E32=0,"",IF(OR(E32=$BW$1,E33=$BW$1,E34=$BW$1,E32=$CV$1,E33=$CV$1,E34=$CV$1),0,1)))</f>
        <v>0</v>
      </c>
      <c r="CY32" s="2">
        <f>IF($A32&gt;='DB_243way_Regular Symbol'!H$16,"",IF(F32=0,"",IF(OR(F32=$BW$1,F33=$BW$1,F34=$BW$1,F32=$CV$1,F33=$CV$1,F34=$CV$1),0,1)))</f>
        <v>0</v>
      </c>
    </row>
    <row r="33" spans="1:103">
      <c r="A33" s="341">
        <f>IF('DB_243way_Regular Symbol'!L32="","",'DB_243way_Regular Symbol'!L32)</f>
        <v>29</v>
      </c>
      <c r="B33" s="184" t="str">
        <f>IF('DB_243way_Regular Symbol'!M32="",
IF($A33-'DB_243way_Regular Symbol'!D$16&gt;='DB_243way_RegularＸ_W()'!B$2-1,"",VLOOKUP($A33-'DB_243way_Regular Symbol'!D$16,'DB_243way_Regular Symbol'!$L$3:$Q$250,'DB_243way_RegularＸ_W()'!B$3+1,FALSE)),
'DB_243way_Regular Symbol'!M32)</f>
        <v>Q</v>
      </c>
      <c r="C33" s="184" t="str">
        <f>IF('DB_243way_Regular Symbol'!N32="",
IF($A33-'DB_243way_Regular Symbol'!E$16&gt;='DB_243way_RegularＸ_W()'!C$2-1,"",VLOOKUP($A33-'DB_243way_Regular Symbol'!E$16,'DB_243way_Regular Symbol'!$L$3:$Q$250,'DB_243way_RegularＸ_W()'!C$3+1,FALSE)),
'DB_243way_Regular Symbol'!N32)</f>
        <v>Q</v>
      </c>
      <c r="D33" s="184" t="str">
        <f>IF('DB_243way_Regular Symbol'!O32="",
IF($A33-'DB_243way_Regular Symbol'!F$16&gt;='DB_243way_RegularＸ_W()'!D$2-1,"",VLOOKUP($A33-'DB_243way_Regular Symbol'!F$16,'DB_243way_Regular Symbol'!$L$3:$Q$250,'DB_243way_RegularＸ_W()'!D$3+1,FALSE)),
'DB_243way_Regular Symbol'!O32)</f>
        <v>NI</v>
      </c>
      <c r="E33" s="184" t="str">
        <f>IF('DB_243way_Regular Symbol'!P32="",
IF($A33-'DB_243way_Regular Symbol'!G$16&gt;='DB_243way_RegularＸ_W()'!E$2-1,"",VLOOKUP($A33-'DB_243way_Regular Symbol'!G$16,'DB_243way_Regular Symbol'!$L$3:$Q$250,'DB_243way_RegularＸ_W()'!E$3+1,FALSE)),
'DB_243way_Regular Symbol'!P32)</f>
        <v>K</v>
      </c>
      <c r="F33" s="184" t="str">
        <f>IF('DB_243way_Regular Symbol'!Q32="",
IF($A33-'DB_243way_Regular Symbol'!H$16&gt;='DB_243way_RegularＸ_W()'!F$2-1,"",VLOOKUP($A33-'DB_243way_Regular Symbol'!H$16,'DB_243way_Regular Symbol'!$L$3:$Q$250,'DB_243way_RegularＸ_W()'!F$3+1,FALSE)),
'DB_243way_Regular Symbol'!Q32)</f>
        <v>Q</v>
      </c>
      <c r="O33" s="342">
        <f>IF($A33&gt;='DB_243way_Regular Symbol'!D$16,"",IF(B33=0,"",IF(OR(B33=$O$1,B33=$P$1,B34=$O$1,B34=$P$1,B35=$O$1,B35=$P$1),0,1)))</f>
        <v>1</v>
      </c>
      <c r="P33" s="2">
        <f>IF($A33&gt;='DB_243way_Regular Symbol'!E$16,"",IF(C33=0,"",IF(OR(C33=$O$1,C33=$P$1,C34=$O$1,C34=$P$1,C35=$O$1,C35=$P$1),0,1)))</f>
        <v>1</v>
      </c>
      <c r="Q33" s="2">
        <f>IF($A33&gt;='DB_243way_Regular Symbol'!F$16,"",IF(D33=0,"",IF(OR(D33=$O$1,D33=$P$1,D34=$O$1,D34=$P$1,D35=$O$1,D35=$P$1),0,1)))</f>
        <v>1</v>
      </c>
      <c r="R33" s="2">
        <f>IF($A33&gt;='DB_243way_Regular Symbol'!G$16,"",IF(E33=0,"",IF(OR(E33=$O$1,E33=$P$1,E34=$O$1,E34=$P$1,E35=$O$1,E35=$P$1),0,1)))</f>
        <v>1</v>
      </c>
      <c r="S33" s="128">
        <f>IF($A33&gt;='DB_243way_Regular Symbol'!H$16,"",IF(F33=0,"",IF(OR(F33=$O$1,F33=$P$1,F34=$O$1,F34=$P$1,F35=$O$1,F35=$P$1),0,1)))</f>
        <v>1</v>
      </c>
      <c r="U33" s="342">
        <f>IF($A33&gt;='DB_243way_Regular Symbol'!D$16,"",IF(B33=0,"",IF(OR(B33=$U$1,B33=$V$1,B34=$U$1,B34=$V$1,B35=$U$1,B35=$V$1),0,1)))</f>
        <v>0</v>
      </c>
      <c r="V33" s="2">
        <f>IF($A33&gt;='DB_243way_Regular Symbol'!E$16,"",IF(C33=0,"",IF(OR(C33=$U$1,C33=$V$1,C34=$U$1,C34=$V$1,C35=$U$1,C35=$V$1),0,1)))</f>
        <v>1</v>
      </c>
      <c r="W33" s="2">
        <f>IF($A33&gt;='DB_243way_Regular Symbol'!F$16,"",IF(D33=0,"",IF(OR(D33=$U$1,D33=$V$1,D34=$U$1,D34=$V$1,D35=$U$1,D35=$V$1),0,1)))</f>
        <v>1</v>
      </c>
      <c r="X33" s="2">
        <f>IF($A33&gt;='DB_243way_Regular Symbol'!G$16,"",IF(E33=0,"",IF(OR(E33=$U$1,E33=$V$1,E34=$U$1,E34=$V$1,E35=$U$1,E35=$V$1),0,1)))</f>
        <v>1</v>
      </c>
      <c r="Y33" s="128">
        <f>IF($A33&gt;='DB_243way_Regular Symbol'!H$16,"",IF(F33=0,"",IF(OR(F33=$U$1,F33=$V$1,F34=$U$1,F34=$V$1,F35=$U$1,F35=$V$1),0,1)))</f>
        <v>1</v>
      </c>
      <c r="AA33" s="342">
        <f>IF($A33&gt;='DB_243way_Regular Symbol'!D$16,"",IF(B33=0,"",IF(OR(B33=$AA$1,B33=$AB$1,B34=$AA$1,B34=$AB$1,B35=$AA$1,,B35=$AB$1),0,1)))</f>
        <v>1</v>
      </c>
      <c r="AB33" s="2">
        <f>IF($A33&gt;='DB_243way_Regular Symbol'!E$16,"",IF(C33=0,"",IF(OR(C33=$AA$1,C33=$AB$1,C34=$AA$1,C34=$AB$1,C35=$AA$1,,C35=$AB$1),0,1)))</f>
        <v>1</v>
      </c>
      <c r="AC33" s="2">
        <f>IF($A33&gt;='DB_243way_Regular Symbol'!F$16,"",IF(D33=0,"",IF(OR(D33=$AA$1,D33=$AB$1,D34=$AA$1,D34=$AB$1,D35=$AA$1,,D35=$AB$1),0,1)))</f>
        <v>1</v>
      </c>
      <c r="AD33" s="2">
        <f>IF($A33&gt;='DB_243way_Regular Symbol'!G$16,"",IF(E33=0,"",IF(OR(E33=$AA$1,E33=$AB$1,E34=$AA$1,E34=$AB$1,E35=$AA$1,,E35=$AB$1),0,1)))</f>
        <v>1</v>
      </c>
      <c r="AE33" s="128">
        <f>IF($A33&gt;='DB_243way_Regular Symbol'!H$16,"",IF(F33=0,"",IF(OR(F33=$AA$1,F33=$AB$1,F34=$AA$1,F34=$AB$1,F35=$AA$1,,F35=$AB$1),0,1)))</f>
        <v>1</v>
      </c>
      <c r="AG33" s="342">
        <f>IF($A33&gt;='DB_243way_Regular Symbol'!D$16,"",IF(B33=0,"",IF(OR(B33=$AG$1,B33=$AH$1,B34=$AG$1,B34=$AH$1,B35=$AG$1,B35=$AH$1),0,1)))</f>
        <v>1</v>
      </c>
      <c r="AH33" s="2">
        <f>IF($A33&gt;='DB_243way_Regular Symbol'!E$16,"",IF(C33=0,"",IF(OR(C33=$AG$1,C33=$AH$1,C34=$AG$1,C34=$AH$1,C35=$AG$1,C35=$AH$1),0,1)))</f>
        <v>1</v>
      </c>
      <c r="AI33" s="2">
        <f>IF($A33&gt;='DB_243way_Regular Symbol'!F$16,"",IF(D33=0,"",IF(OR(D33=$AG$1,D33=$AH$1,D34=$AG$1,D34=$AH$1,D35=$AG$1,D35=$AH$1),0,1)))</f>
        <v>1</v>
      </c>
      <c r="AJ33" s="2">
        <f>IF($A33&gt;='DB_243way_Regular Symbol'!G$16,"",IF(E33=0,"",IF(OR(E33=$AG$1,E33=$AH$1,E34=$AG$1,E34=$AH$1,E35=$AG$1,E35=$AH$1),0,1)))</f>
        <v>0</v>
      </c>
      <c r="AK33" s="128">
        <f>IF($A33&gt;='DB_243way_Regular Symbol'!H$16,"",IF(F33=0,"",IF(OR(F33=$AG$1,F33=$AH$1,F34=$AG$1,F34=$AH$1,F35=$AG$1,F35=$AH$1),0,1)))</f>
        <v>1</v>
      </c>
      <c r="AM33" s="342">
        <f>IF($A33&gt;='DB_243way_Regular Symbol'!D$16,"",IF(B33=0,"",IF(OR(B33=$AM$1,B33=$AN$1,B34=$AM$1,B34=$AN$1,B35=$AM$1,B35=$AN$1),0,1)))</f>
        <v>1</v>
      </c>
      <c r="AN33" s="2">
        <f>IF($A33&gt;='DB_243way_Regular Symbol'!E$16,"",IF(C33=0,"",IF(OR(C33=$AM$1,C33=$AN$1,C34=$AM$1,C34=$AN$1,C35=$AM$1,C35=$AN$1),0,1)))</f>
        <v>1</v>
      </c>
      <c r="AO33" s="2">
        <f>IF($A33&gt;='DB_243way_Regular Symbol'!F$16,"",IF(D33=0,"",IF(OR(D33=$AM$1,D33=$AN$1,D34=$AM$1,D34=$AN$1,D35=$AM$1,D35=$AN$1),0,1)))</f>
        <v>1</v>
      </c>
      <c r="AP33" s="2">
        <f>IF($A33&gt;='DB_243way_Regular Symbol'!G$16,"",IF(E33=0,"",IF(OR(E33=$AM$1,E33=$AN$1,E34=$AM$1,E34=$AN$1,E35=$AM$1,E35=$AN$1),0,1)))</f>
        <v>1</v>
      </c>
      <c r="AQ33" s="128">
        <f>IF($A33&gt;='DB_243way_Regular Symbol'!H$16,"",IF(F33=0,"",IF(OR(F33=$AM$1,F33=$AN$1,F34=$AM$1,F34=$AN$1,F35=$AM$1,F35=$AN$1),0,1)))</f>
        <v>1</v>
      </c>
      <c r="AS33" s="342">
        <f>IF($A33&gt;='DB_243way_Regular Symbol'!D$16,"",IF(B33=0,"",IF(OR(B33=$AM$1,B33=$AT$1,B34=$AM$1,B34=$AT$1,B35=$AM$1,B35=$AT$1),0,1)))</f>
        <v>1</v>
      </c>
      <c r="AT33" s="2">
        <f>IF($A33&gt;='DB_243way_Regular Symbol'!E$16,"",IF(C33=0,"",IF(OR(C33=$AM$1,C33=$AT$1,C34=$AM$1,C34=$AT$1,C35=$AM$1,C35=$AT$1),0,1)))</f>
        <v>1</v>
      </c>
      <c r="AU33" s="2">
        <f>IF($A33&gt;='DB_243way_Regular Symbol'!F$16,"",IF(D33=0,"",IF(OR(D33=$AM$1,D33=$AT$1,D34=$AM$1,D34=$AT$1,D35=$AM$1,D35=$AT$1),0,1)))</f>
        <v>1</v>
      </c>
      <c r="AV33" s="2">
        <f>IF($A33&gt;='DB_243way_Regular Symbol'!G$16,"",IF(E33=0,"",IF(OR(E33=$AM$1,E33=$AT$1,E34=$AM$1,E34=$AT$1,E35=$AM$1,E35=$AT$1),0,1)))</f>
        <v>1</v>
      </c>
      <c r="AW33" s="128">
        <f>IF($A33&gt;='DB_243way_Regular Symbol'!H$16,"",IF(F33=0,"",IF(OR(F33=$AM$1,F33=$AT$1,F34=$AM$1,F34=$AT$1,F35=$AM$1,F35=$AT$1),0,1)))</f>
        <v>1</v>
      </c>
      <c r="AY33" s="342"/>
      <c r="AZ33" s="2"/>
      <c r="BA33" s="2">
        <f>IF($A33&gt;='DB_243way_Regular Symbol'!F$16,"",COUNTIF(D33:D35,$AZ$1))</f>
        <v>0</v>
      </c>
      <c r="BB33" s="2">
        <f>IF($A33&gt;='DB_243way_Regular Symbol'!G$16,"",COUNTIF(E33:E35,$AZ$1))</f>
        <v>0</v>
      </c>
      <c r="BC33" s="2">
        <f>IF($A33&gt;='DB_243way_Regular Symbol'!H$16,"",COUNTIF(F33:F35,$AZ$1))</f>
        <v>0</v>
      </c>
      <c r="BE33" s="342">
        <f>IF($A33&gt;='DB_243way_Regular Symbol'!D$16,"",IF(B33=0,"",IF(OR(B33=$AM$1,B33=$BF$1,B34=$AM$1,B34=$BF$1,B35=$AM$1,B35=$BF$1),1,0)))</f>
        <v>0</v>
      </c>
      <c r="BF33" s="342">
        <f>IF($A33&gt;='DB_243way_Regular Symbol'!E$16,"",IF(C33=0,"",IF(OR(C33=$AM$1,C33=$BF$1,C34=$AM$1,C34=$BF$1,C35=$AM$1,C35=$BF$1),1,0)))</f>
        <v>0</v>
      </c>
      <c r="BG33" s="342">
        <f>IF($A33&gt;='DB_243way_Regular Symbol'!F$16,"",IF(D33=0,"",IF(OR(D33=$AM$1,D33=$BF$1,D34=$AM$1,D34=$BF$1,D35=$AM$1,D35=$BF$1),1,0)))</f>
        <v>0</v>
      </c>
      <c r="BH33" s="342">
        <f>IF($A33&gt;='DB_243way_Regular Symbol'!G$16,"",IF(E33=0,"",IF(OR(E33=$AM$1,E33=$BF$1,E34=$AM$1,E34=$BF$1,E35=$AM$1,E35=$BF$1),1,0)))</f>
        <v>0</v>
      </c>
      <c r="BI33" s="342">
        <f>IF($A33&gt;='DB_243way_Regular Symbol'!H$16,"",IF(F33=0,"",IF(OR(F33=$AM$1,F33=$BF$1,F34=$AM$1,F34=$BF$1,F35=$AM$1,F35=$BF$1),1,0)))</f>
        <v>0</v>
      </c>
      <c r="BK33" s="342">
        <f>IF($A33&gt;='DB_243way_Regular Symbol'!D$16,"",IF(B33=0,"",IF(OR(B33=$AM$1,B33=$BL$1,B34=$AM$1,B34=$BL$1,B35=$AM$1,B35=$BL$1),0,1)))</f>
        <v>1</v>
      </c>
      <c r="BL33" s="2">
        <f>IF($A33&gt;='DB_243way_Regular Symbol'!E$16,"",IF(C33=0,"",IF(OR(C33=$AM$1,C33=$BL$1,C34=$AM$1,C34=$BL$1,C35=$AM$1,C35=$BL$1),0,1)))</f>
        <v>1</v>
      </c>
      <c r="BM33" s="2">
        <f>IF($A33&gt;='DB_243way_Regular Symbol'!F$16,"",IF(D33=0,"",IF(OR(D33=$AM$1,D33=$BL$1,D34=$AM$1,D34=$BL$1,D35=$AM$1,D35=$BL$1),0,1)))</f>
        <v>1</v>
      </c>
      <c r="BN33" s="2">
        <f>IF($A33&gt;='DB_243way_Regular Symbol'!G$16,"",IF(E33=0,"",IF(OR(E33=$AM$1,E33=$BL$1,E34=$AM$1,E34=$BL$1,E35=$AM$1,E35=$BL$1),0,1)))</f>
        <v>1</v>
      </c>
      <c r="BO33" s="128">
        <f>IF($A33&gt;='DB_243way_Regular Symbol'!H$16,"",IF(F33=0,"",IF(OR(F33=$AM$1,F33=$BL$1,F34=$AM$1,F34=$BL$1,F35=$AM$1,F35=$BL$1),0,1)))</f>
        <v>1</v>
      </c>
      <c r="BQ33" s="2">
        <f>IF($A33&gt;='DB_243way_Regular Symbol'!D$16,"",IF(B33=0,"",IF(OR(B33=$BQ$1,B33=$BR$1,B34=$BQ$1,B34=$BR$1,B35=$BQ$1,B35=$BR$1),0,1)))</f>
        <v>1</v>
      </c>
      <c r="BR33" s="2">
        <f>IF($A33&gt;='DB_243way_Regular Symbol'!E$16,"",IF(C33=0,"",IF(OR(C33=$BQ$1,C33=$BR$1,C34=$BQ$1,C34=$BR$1,C35=$BQ$1,C35=$BR$1),0,1)))</f>
        <v>0</v>
      </c>
      <c r="BS33" s="2">
        <f>IF($A33&gt;='DB_243way_Regular Symbol'!F$16,"",IF(D33=0,"",IF(OR(D33=$BQ$1,D33=$BR$1,D34=$BQ$1,D34=$BR$1,D35=$BQ$1,D35=$BR$1),0,1)))</f>
        <v>1</v>
      </c>
      <c r="BT33" s="2">
        <f>IF($A33&gt;='DB_243way_Regular Symbol'!G$16,"",IF(E33=0,"",IF(OR(E33=$BQ$1,E33=$BR$1,E34=$BQ$1,E34=$BR$1,E35=$BQ$1,E35=$BR$1),0,1)))</f>
        <v>1</v>
      </c>
      <c r="BU33" s="2">
        <f>IF($A33&gt;='DB_243way_Regular Symbol'!H$16,"",IF(F33=0,"",IF(OR(F33=$BQ$1,F33=$BR$1,F34=$BQ$1,F34=$BR$1,F35=$BQ$1,F35=$BR$1),0,1)))</f>
        <v>1</v>
      </c>
      <c r="BW33" s="2">
        <f>IF($A33&gt;='DB_243way_Regular Symbol'!D$16,"",IF(B33=0,"",IF(OR(B33=$BW$1,B34=$BW$1,B35=$BW$1,B33=$BX$1,B34=$BX$1,B35=$BX$1),0,1)))</f>
        <v>1</v>
      </c>
      <c r="BX33" s="2">
        <f>IF($A33&gt;='DB_243way_Regular Symbol'!E$16,"",IF(C33=0,"",IF(OR(C33=$BW$1,C34=$BW$1,C35=$BW$1,C33=$BX$1,C34=$BX$1,C35=$BX$1),0,1)))</f>
        <v>0</v>
      </c>
      <c r="BY33" s="2">
        <f>IF($A33&gt;='DB_243way_Regular Symbol'!F$16,"",IF(D33=0,"",IF(OR(D33=$BW$1,D34=$BW$1,D35=$BW$1,D33=$BX$1,D34=$BX$1,D35=$BX$1),0,1)))</f>
        <v>0</v>
      </c>
      <c r="BZ33" s="2">
        <f>IF($A33&gt;='DB_243way_Regular Symbol'!G$16,"",IF(E33=0,"",IF(OR(E33=$BW$1,E34=$BW$1,E35=$BW$1,E33=$BX$1,E34=$BX$1,E35=$BX$1),0,1)))</f>
        <v>0</v>
      </c>
      <c r="CA33" s="2">
        <f>IF($A33&gt;='DB_243way_Regular Symbol'!H$16,"",IF(F33=0,"",IF(OR(F33=$BW$1,F34=$BW$1,F35=$BW$1,F33=$BX$1,F34=$BX$1,F35=$BX$1),0,1)))</f>
        <v>1</v>
      </c>
      <c r="CC33" s="2">
        <f>IF($A33&gt;='DB_243way_Regular Symbol'!D$16,"",IF(B33=0,"",IF(OR(B33=$BW$1,B34=$BW$1,B35=$BW$1,B33=$CD$1,B34=$CD$1,B35=$CD$1),0,1)))</f>
        <v>0</v>
      </c>
      <c r="CD33" s="2">
        <f>IF($A33&gt;='DB_243way_Regular Symbol'!E$16,"",IF(C33=0,"",IF(OR(C33=$BW$1,C34=$BW$1,C35=$BW$1,C33=$CD$1,C34=$CD$1,C35=$CD$1),0,1)))</f>
        <v>0</v>
      </c>
      <c r="CE33" s="2">
        <f>IF($A33&gt;='DB_243way_Regular Symbol'!F$16,"",IF(D33=0,"",IF(OR(D33=$BW$1,D34=$BW$1,D35=$BW$1,D33=$CD$1,D34=$CD$1,D35=$CD$1),0,1)))</f>
        <v>0</v>
      </c>
      <c r="CF33" s="2">
        <f>IF($A33&gt;='DB_243way_Regular Symbol'!G$16,"",IF(E33=0,"",IF(OR(E33=$BW$1,E34=$BW$1,E35=$BW$1,E33=$CD$1,E34=$CD$1,E35=$CD$1),0,1)))</f>
        <v>1</v>
      </c>
      <c r="CG33" s="2">
        <f>IF($A33&gt;='DB_243way_Regular Symbol'!H$16,"",IF(F33=0,"",IF(OR(F33=$BW$1,F34=$BW$1,F35=$BW$1,F33=$CD$1,F34=$CD$1,F35=$CD$1),0,1)))</f>
        <v>0</v>
      </c>
      <c r="CI33" s="2">
        <f>IF($A33&gt;='DB_243way_Regular Symbol'!D$16,"",IF(B33=0,"",IF(OR(B33=$BW$1,B34=$BW$1,B35=$BW$1,B33=$CJ$1,B34=$CJ$1,B35=$CJ$1),0,1)))</f>
        <v>1</v>
      </c>
      <c r="CJ33" s="2">
        <f>IF($A33&gt;='DB_243way_Regular Symbol'!E$16,"",IF(C33=0,"",IF(OR(C33=$BW$1,C34=$BW$1,C35=$BW$1,C33=$CJ$1,C34=$CJ$1,C35=$CJ$1),0,1)))</f>
        <v>1</v>
      </c>
      <c r="CK33" s="2">
        <f>IF($A33&gt;='DB_243way_Regular Symbol'!F$16,"",IF(D33=0,"",IF(OR(D33=$BW$1,D34=$BW$1,D35=$BW$1,D33=$CJ$1,D34=$CJ$1,D35=$CJ$1),0,1)))</f>
        <v>1</v>
      </c>
      <c r="CL33" s="2">
        <f>IF($A33&gt;='DB_243way_Regular Symbol'!G$16,"",IF(E33=0,"",IF(OR(E33=$BW$1,E34=$BW$1,E35=$BW$1,E33=$CJ$1,E34=$CJ$1,E35=$CJ$1),0,1)))</f>
        <v>1</v>
      </c>
      <c r="CM33" s="2">
        <f>IF($A33&gt;='DB_243way_Regular Symbol'!H$16,"",IF(F33=0,"",IF(OR(F33=$BW$1,F34=$BW$1,F35=$BW$1,F33=$CJ$1,F34=$CJ$1,F35=$CJ$1),0,1)))</f>
        <v>1</v>
      </c>
      <c r="CO33" s="2">
        <f>IF($A33&gt;='DB_243way_Regular Symbol'!D$16,"",IF(B33=0,"",IF(OR(B33=$BW$1,B34=$BW$1,B35=$BW$1,B33=$CP$1,B34=$CP$1,B35=$CP$1),0,1)))</f>
        <v>1</v>
      </c>
      <c r="CP33" s="2">
        <f>IF($A33&gt;='DB_243way_Regular Symbol'!E$16,"",IF(C33=0,"",IF(OR(C33=$BW$1,C34=$BW$1,C35=$BW$1,C33=$CP$1,C34=$CP$1,C35=$CP$1),0,1)))</f>
        <v>1</v>
      </c>
      <c r="CQ33" s="2">
        <f>IF($A33&gt;='DB_243way_Regular Symbol'!F$16,"",IF(D33=0,"",IF(OR(D33=$BW$1,D34=$BW$1,D35=$BW$1,D33=$CP$1,D34=$CP$1,D35=$CP$1),0,1)))</f>
        <v>1</v>
      </c>
      <c r="CR33" s="2">
        <f>IF($A33&gt;='DB_243way_Regular Symbol'!G$16,"",IF(E33=0,"",IF(OR(E33=$BW$1,E34=$BW$1,E35=$BW$1,E33=$CP$1,E34=$CP$1,E35=$CP$1),0,1)))</f>
        <v>1</v>
      </c>
      <c r="CS33" s="2">
        <f>IF($A33&gt;='DB_243way_Regular Symbol'!H$16,"",IF(F33=0,"",IF(OR(F33=$BW$1,F34=$BW$1,F35=$BW$1,F33=$CP$1,F34=$CP$1,F35=$CP$1),0,1)))</f>
        <v>0</v>
      </c>
      <c r="CU33" s="2">
        <f>IF($A33&gt;='DB_243way_Regular Symbol'!D$16,"",IF(B33=0,"",IF(OR(B33=$BW$1,B34=$BW$1,B35=$BW$1,B33=$CV$1,B34=$CV$1,B35=$CV$1),0,1)))</f>
        <v>0</v>
      </c>
      <c r="CV33" s="2">
        <f>IF($A33&gt;='DB_243way_Regular Symbol'!E$16,"",IF(C33=0,"",IF(OR(C33=$BW$1,C34=$BW$1,C35=$BW$1,C33=$CV$1,C34=$CV$1,C35=$CV$1),0,1)))</f>
        <v>1</v>
      </c>
      <c r="CW33" s="2">
        <f>IF($A33&gt;='DB_243way_Regular Symbol'!F$16,"",IF(D33=0,"",IF(OR(D33=$BW$1,D34=$BW$1,D35=$BW$1,D33=$CV$1,D34=$CV$1,D35=$CV$1),0,1)))</f>
        <v>0</v>
      </c>
      <c r="CX33" s="2">
        <f>IF($A33&gt;='DB_243way_Regular Symbol'!G$16,"",IF(E33=0,"",IF(OR(E33=$BW$1,E34=$BW$1,E35=$BW$1,E33=$CV$1,E34=$CV$1,E35=$CV$1),0,1)))</f>
        <v>0</v>
      </c>
      <c r="CY33" s="2">
        <f>IF($A33&gt;='DB_243way_Regular Symbol'!H$16,"",IF(F33=0,"",IF(OR(F33=$BW$1,F34=$BW$1,F35=$BW$1,F33=$CV$1,F34=$CV$1,F35=$CV$1),0,1)))</f>
        <v>0</v>
      </c>
    </row>
    <row r="34" spans="1:103">
      <c r="A34" s="341">
        <f>IF('DB_243way_Regular Symbol'!L33="","",'DB_243way_Regular Symbol'!L33)</f>
        <v>30</v>
      </c>
      <c r="B34" s="184" t="str">
        <f>IF('DB_243way_Regular Symbol'!M33="",
IF($A34-'DB_243way_Regular Symbol'!D$16&gt;='DB_243way_RegularＸ_W()'!B$2-1,"",VLOOKUP($A34-'DB_243way_Regular Symbol'!D$16,'DB_243way_Regular Symbol'!$L$3:$Q$250,'DB_243way_RegularＸ_W()'!B$3+1,FALSE)),
'DB_243way_Regular Symbol'!M33)</f>
        <v>NI</v>
      </c>
      <c r="C34" s="184" t="str">
        <f>IF('DB_243way_Regular Symbol'!N33="",
IF($A34-'DB_243way_Regular Symbol'!E$16&gt;='DB_243way_RegularＸ_W()'!C$2-1,"",VLOOKUP($A34-'DB_243way_Regular Symbol'!E$16,'DB_243way_Regular Symbol'!$L$3:$Q$250,'DB_243way_RegularＸ_W()'!C$3+1,FALSE)),
'DB_243way_Regular Symbol'!N33)</f>
        <v>A</v>
      </c>
      <c r="D34" s="184" t="str">
        <f>IF('DB_243way_Regular Symbol'!O33="",
IF($A34-'DB_243way_Regular Symbol'!F$16&gt;='DB_243way_RegularＸ_W()'!D$2-1,"",VLOOKUP($A34-'DB_243way_Regular Symbol'!F$16,'DB_243way_Regular Symbol'!$L$3:$Q$250,'DB_243way_RegularＸ_W()'!D$3+1,FALSE)),
'DB_243way_Regular Symbol'!O33)</f>
        <v>Q</v>
      </c>
      <c r="E34" s="184" t="str">
        <f>IF('DB_243way_Regular Symbol'!P33="",
IF($A34-'DB_243way_Regular Symbol'!G$16&gt;='DB_243way_RegularＸ_W()'!E$2-1,"",VLOOKUP($A34-'DB_243way_Regular Symbol'!G$16,'DB_243way_Regular Symbol'!$L$3:$Q$250,'DB_243way_RegularＸ_W()'!E$3+1,FALSE)),
'DB_243way_Regular Symbol'!P33)</f>
        <v>NI</v>
      </c>
      <c r="F34" s="184" t="str">
        <f>IF('DB_243way_Regular Symbol'!Q33="",
IF($A34-'DB_243way_Regular Symbol'!H$16&gt;='DB_243way_RegularＸ_W()'!F$2-1,"",VLOOKUP($A34-'DB_243way_Regular Symbol'!H$16,'DB_243way_Regular Symbol'!$L$3:$Q$250,'DB_243way_RegularＸ_W()'!F$3+1,FALSE)),
'DB_243way_Regular Symbol'!Q33)</f>
        <v>NI</v>
      </c>
      <c r="O34" s="342">
        <f>IF($A34&gt;='DB_243way_Regular Symbol'!D$16,"",IF(B34=0,"",IF(OR(B34=$O$1,B34=$P$1,B35=$O$1,B35=$P$1,B36=$O$1,B36=$P$1),0,1)))</f>
        <v>1</v>
      </c>
      <c r="P34" s="2">
        <f>IF($A34&gt;='DB_243way_Regular Symbol'!E$16,"",IF(C34=0,"",IF(OR(C34=$O$1,C34=$P$1,C35=$O$1,C35=$P$1,C36=$O$1,C36=$P$1),0,1)))</f>
        <v>0</v>
      </c>
      <c r="Q34" s="2">
        <f>IF($A34&gt;='DB_243way_Regular Symbol'!F$16,"",IF(D34=0,"",IF(OR(D34=$O$1,D34=$P$1,D35=$O$1,D35=$P$1,D36=$O$1,D36=$P$1),0,1)))</f>
        <v>1</v>
      </c>
      <c r="R34" s="2">
        <f>IF($A34&gt;='DB_243way_Regular Symbol'!G$16,"",IF(E34=0,"",IF(OR(E34=$O$1,E34=$P$1,E35=$O$1,E35=$P$1,E36=$O$1,E36=$P$1),0,1)))</f>
        <v>1</v>
      </c>
      <c r="S34" s="128">
        <f>IF($A34&gt;='DB_243way_Regular Symbol'!H$16,"",IF(F34=0,"",IF(OR(F34=$O$1,F34=$P$1,F35=$O$1,F35=$P$1,F36=$O$1,F36=$P$1),0,1)))</f>
        <v>1</v>
      </c>
      <c r="U34" s="342">
        <f>IF($A34&gt;='DB_243way_Regular Symbol'!D$16,"",IF(B34=0,"",IF(OR(B34=$U$1,B34=$V$1,B35=$U$1,B35=$V$1,B36=$U$1,B36=$V$1),0,1)))</f>
        <v>0</v>
      </c>
      <c r="V34" s="2">
        <f>IF($A34&gt;='DB_243way_Regular Symbol'!E$16,"",IF(C34=0,"",IF(OR(C34=$U$1,C34=$V$1,C35=$U$1,C35=$V$1,C36=$U$1,C36=$V$1),0,1)))</f>
        <v>0</v>
      </c>
      <c r="W34" s="2">
        <f>IF($A34&gt;='DB_243way_Regular Symbol'!F$16,"",IF(D34=0,"",IF(OR(D34=$U$1,D34=$V$1,D35=$U$1,D35=$V$1,D36=$U$1,D36=$V$1),0,1)))</f>
        <v>1</v>
      </c>
      <c r="X34" s="2">
        <f>IF($A34&gt;='DB_243way_Regular Symbol'!G$16,"",IF(E34=0,"",IF(OR(E34=$U$1,E34=$V$1,E35=$U$1,E35=$V$1,E36=$U$1,E36=$V$1),0,1)))</f>
        <v>1</v>
      </c>
      <c r="Y34" s="128">
        <f>IF($A34&gt;='DB_243way_Regular Symbol'!H$16,"",IF(F34=0,"",IF(OR(F34=$U$1,F34=$V$1,F35=$U$1,F35=$V$1,F36=$U$1,F36=$V$1),0,1)))</f>
        <v>1</v>
      </c>
      <c r="AA34" s="342">
        <f>IF($A34&gt;='DB_243way_Regular Symbol'!D$16,"",IF(B34=0,"",IF(OR(B34=$AA$1,B34=$AB$1,B35=$AA$1,B35=$AB$1,B36=$AA$1,,B36=$AB$1),0,1)))</f>
        <v>1</v>
      </c>
      <c r="AB34" s="2">
        <f>IF($A34&gt;='DB_243way_Regular Symbol'!E$16,"",IF(C34=0,"",IF(OR(C34=$AA$1,C34=$AB$1,C35=$AA$1,C35=$AB$1,C36=$AA$1,,C36=$AB$1),0,1)))</f>
        <v>0</v>
      </c>
      <c r="AC34" s="2">
        <f>IF($A34&gt;='DB_243way_Regular Symbol'!F$16,"",IF(D34=0,"",IF(OR(D34=$AA$1,D34=$AB$1,D35=$AA$1,D35=$AB$1,D36=$AA$1,,D36=$AB$1),0,1)))</f>
        <v>1</v>
      </c>
      <c r="AD34" s="2">
        <f>IF($A34&gt;='DB_243way_Regular Symbol'!G$16,"",IF(E34=0,"",IF(OR(E34=$AA$1,E34=$AB$1,E35=$AA$1,E35=$AB$1,E36=$AA$1,,E36=$AB$1),0,1)))</f>
        <v>1</v>
      </c>
      <c r="AE34" s="128">
        <f>IF($A34&gt;='DB_243way_Regular Symbol'!H$16,"",IF(F34=0,"",IF(OR(F34=$AA$1,F34=$AB$1,F35=$AA$1,F35=$AB$1,F36=$AA$1,,F36=$AB$1),0,1)))</f>
        <v>1</v>
      </c>
      <c r="AG34" s="342">
        <f>IF($A34&gt;='DB_243way_Regular Symbol'!D$16,"",IF(B34=0,"",IF(OR(B34=$AG$1,B34=$AH$1,B35=$AG$1,B35=$AH$1,B36=$AG$1,B36=$AH$1),0,1)))</f>
        <v>1</v>
      </c>
      <c r="AH34" s="2">
        <f>IF($A34&gt;='DB_243way_Regular Symbol'!E$16,"",IF(C34=0,"",IF(OR(C34=$AG$1,C34=$AH$1,C35=$AG$1,C35=$AH$1,C36=$AG$1,C36=$AH$1),0,1)))</f>
        <v>0</v>
      </c>
      <c r="AI34" s="2">
        <f>IF($A34&gt;='DB_243way_Regular Symbol'!F$16,"",IF(D34=0,"",IF(OR(D34=$AG$1,D34=$AH$1,D35=$AG$1,D35=$AH$1,D36=$AG$1,D36=$AH$1),0,1)))</f>
        <v>1</v>
      </c>
      <c r="AJ34" s="2">
        <f>IF($A34&gt;='DB_243way_Regular Symbol'!G$16,"",IF(E34=0,"",IF(OR(E34=$AG$1,E34=$AH$1,E35=$AG$1,E35=$AH$1,E36=$AG$1,E36=$AH$1),0,1)))</f>
        <v>0</v>
      </c>
      <c r="AK34" s="128">
        <f>IF($A34&gt;='DB_243way_Regular Symbol'!H$16,"",IF(F34=0,"",IF(OR(F34=$AG$1,F34=$AH$1,F35=$AG$1,F35=$AH$1,F36=$AG$1,F36=$AH$1),0,1)))</f>
        <v>1</v>
      </c>
      <c r="AM34" s="342">
        <f>IF($A34&gt;='DB_243way_Regular Symbol'!D$16,"",IF(B34=0,"",IF(OR(B34=$AM$1,B34=$AN$1,B35=$AM$1,B35=$AN$1,B36=$AM$1,B36=$AN$1),0,1)))</f>
        <v>1</v>
      </c>
      <c r="AN34" s="2">
        <f>IF($A34&gt;='DB_243way_Regular Symbol'!E$16,"",IF(C34=0,"",IF(OR(C34=$AM$1,C34=$AN$1,C35=$AM$1,C35=$AN$1,C36=$AM$1,C36=$AN$1),0,1)))</f>
        <v>0</v>
      </c>
      <c r="AO34" s="2">
        <f>IF($A34&gt;='DB_243way_Regular Symbol'!F$16,"",IF(D34=0,"",IF(OR(D34=$AM$1,D34=$AN$1,D35=$AM$1,D35=$AN$1,D36=$AM$1,D36=$AN$1),0,1)))</f>
        <v>1</v>
      </c>
      <c r="AP34" s="2">
        <f>IF($A34&gt;='DB_243way_Regular Symbol'!G$16,"",IF(E34=0,"",IF(OR(E34=$AM$1,E34=$AN$1,E35=$AM$1,E35=$AN$1,E36=$AM$1,E36=$AN$1),0,1)))</f>
        <v>1</v>
      </c>
      <c r="AQ34" s="128">
        <f>IF($A34&gt;='DB_243way_Regular Symbol'!H$16,"",IF(F34=0,"",IF(OR(F34=$AM$1,F34=$AN$1,F35=$AM$1,F35=$AN$1,F36=$AM$1,F36=$AN$1),0,1)))</f>
        <v>1</v>
      </c>
      <c r="AS34" s="342">
        <f>IF($A34&gt;='DB_243way_Regular Symbol'!D$16,"",IF(B34=0,"",IF(OR(B34=$AM$1,B34=$AT$1,B35=$AM$1,B35=$AT$1,B36=$AM$1,B36=$AT$1),0,1)))</f>
        <v>1</v>
      </c>
      <c r="AT34" s="2">
        <f>IF($A34&gt;='DB_243way_Regular Symbol'!E$16,"",IF(C34=0,"",IF(OR(C34=$AM$1,C34=$AT$1,C35=$AM$1,C35=$AT$1,C36=$AM$1,C36=$AT$1),0,1)))</f>
        <v>0</v>
      </c>
      <c r="AU34" s="2">
        <f>IF($A34&gt;='DB_243way_Regular Symbol'!F$16,"",IF(D34=0,"",IF(OR(D34=$AM$1,D34=$AT$1,D35=$AM$1,D35=$AT$1,D36=$AM$1,D36=$AT$1),0,1)))</f>
        <v>1</v>
      </c>
      <c r="AV34" s="2">
        <f>IF($A34&gt;='DB_243way_Regular Symbol'!G$16,"",IF(E34=0,"",IF(OR(E34=$AM$1,E34=$AT$1,E35=$AM$1,E35=$AT$1,E36=$AM$1,E36=$AT$1),0,1)))</f>
        <v>1</v>
      </c>
      <c r="AW34" s="128">
        <f>IF($A34&gt;='DB_243way_Regular Symbol'!H$16,"",IF(F34=0,"",IF(OR(F34=$AM$1,F34=$AT$1,F35=$AM$1,F35=$AT$1,F36=$AM$1,F36=$AT$1),0,1)))</f>
        <v>1</v>
      </c>
      <c r="AY34" s="342"/>
      <c r="AZ34" s="2"/>
      <c r="BA34" s="2">
        <f>IF($A34&gt;='DB_243way_Regular Symbol'!F$16,"",COUNTIF(D34:D36,$AZ$1))</f>
        <v>0</v>
      </c>
      <c r="BB34" s="2">
        <f>IF($A34&gt;='DB_243way_Regular Symbol'!G$16,"",COUNTIF(E34:E36,$AZ$1))</f>
        <v>0</v>
      </c>
      <c r="BC34" s="2">
        <f>IF($A34&gt;='DB_243way_Regular Symbol'!H$16,"",COUNTIF(F34:F36,$AZ$1))</f>
        <v>0</v>
      </c>
      <c r="BE34" s="342">
        <f>IF($A34&gt;='DB_243way_Regular Symbol'!D$16,"",IF(B34=0,"",IF(OR(B34=$AM$1,B34=$BF$1,B35=$AM$1,B35=$BF$1,B36=$AM$1,B36=$BF$1),1,0)))</f>
        <v>0</v>
      </c>
      <c r="BF34" s="342">
        <f>IF($A34&gt;='DB_243way_Regular Symbol'!E$16,"",IF(C34=0,"",IF(OR(C34=$AM$1,C34=$BF$1,C35=$AM$1,C35=$BF$1,C36=$AM$1,C36=$BF$1),1,0)))</f>
        <v>1</v>
      </c>
      <c r="BG34" s="342">
        <f>IF($A34&gt;='DB_243way_Regular Symbol'!F$16,"",IF(D34=0,"",IF(OR(D34=$AM$1,D34=$BF$1,D35=$AM$1,D35=$BF$1,D36=$AM$1,D36=$BF$1),1,0)))</f>
        <v>0</v>
      </c>
      <c r="BH34" s="342">
        <f>IF($A34&gt;='DB_243way_Regular Symbol'!G$16,"",IF(E34=0,"",IF(OR(E34=$AM$1,E34=$BF$1,E35=$AM$1,E35=$BF$1,E36=$AM$1,E36=$BF$1),1,0)))</f>
        <v>0</v>
      </c>
      <c r="BI34" s="342">
        <f>IF($A34&gt;='DB_243way_Regular Symbol'!H$16,"",IF(F34=0,"",IF(OR(F34=$AM$1,F34=$BF$1,F35=$AM$1,F35=$BF$1,F36=$AM$1,F36=$BF$1),1,0)))</f>
        <v>0</v>
      </c>
      <c r="BK34" s="342">
        <f>IF($A34&gt;='DB_243way_Regular Symbol'!D$16,"",IF(B34=0,"",IF(OR(B34=$AM$1,B34=$BL$1,B35=$AM$1,B35=$BL$1,B36=$AM$1,B36=$BL$1),0,1)))</f>
        <v>1</v>
      </c>
      <c r="BL34" s="2">
        <f>IF($A34&gt;='DB_243way_Regular Symbol'!E$16,"",IF(C34=0,"",IF(OR(C34=$AM$1,C34=$BL$1,C35=$AM$1,C35=$BL$1,C36=$AM$1,C36=$BL$1),0,1)))</f>
        <v>0</v>
      </c>
      <c r="BM34" s="2">
        <f>IF($A34&gt;='DB_243way_Regular Symbol'!F$16,"",IF(D34=0,"",IF(OR(D34=$AM$1,D34=$BL$1,D35=$AM$1,D35=$BL$1,D36=$AM$1,D36=$BL$1),0,1)))</f>
        <v>1</v>
      </c>
      <c r="BN34" s="2">
        <f>IF($A34&gt;='DB_243way_Regular Symbol'!G$16,"",IF(E34=0,"",IF(OR(E34=$AM$1,E34=$BL$1,E35=$AM$1,E35=$BL$1,E36=$AM$1,E36=$BL$1),0,1)))</f>
        <v>1</v>
      </c>
      <c r="BO34" s="128">
        <f>IF($A34&gt;='DB_243way_Regular Symbol'!H$16,"",IF(F34=0,"",IF(OR(F34=$AM$1,F34=$BL$1,F35=$AM$1,F35=$BL$1,F36=$AM$1,F36=$BL$1),0,1)))</f>
        <v>1</v>
      </c>
      <c r="BQ34" s="2">
        <f>IF($A34&gt;='DB_243way_Regular Symbol'!D$16,"",IF(B34=0,"",IF(OR(B34=$BQ$1,B34=$BR$1,B35=$BQ$1,B35=$BR$1,B36=$BQ$1,B36=$BR$1),0,1)))</f>
        <v>1</v>
      </c>
      <c r="BR34" s="2">
        <f>IF($A34&gt;='DB_243way_Regular Symbol'!E$16,"",IF(C34=0,"",IF(OR(C34=$BQ$1,C34=$BR$1,C35=$BQ$1,C35=$BR$1,C36=$BQ$1,C36=$BR$1),0,1)))</f>
        <v>0</v>
      </c>
      <c r="BS34" s="2">
        <f>IF($A34&gt;='DB_243way_Regular Symbol'!F$16,"",IF(D34=0,"",IF(OR(D34=$BQ$1,D34=$BR$1,D35=$BQ$1,D35=$BR$1,D36=$BQ$1,D36=$BR$1),0,1)))</f>
        <v>1</v>
      </c>
      <c r="BT34" s="2">
        <f>IF($A34&gt;='DB_243way_Regular Symbol'!G$16,"",IF(E34=0,"",IF(OR(E34=$BQ$1,E34=$BR$1,E35=$BQ$1,E35=$BR$1,E36=$BQ$1,E36=$BR$1),0,1)))</f>
        <v>1</v>
      </c>
      <c r="BU34" s="2">
        <f>IF($A34&gt;='DB_243way_Regular Symbol'!H$16,"",IF(F34=0,"",IF(OR(F34=$BQ$1,F34=$BR$1,F35=$BQ$1,F35=$BR$1,F36=$BQ$1,F36=$BR$1),0,1)))</f>
        <v>1</v>
      </c>
      <c r="BW34" s="2">
        <f>IF($A34&gt;='DB_243way_Regular Symbol'!D$16,"",IF(B34=0,"",IF(OR(B34=$BW$1,B35=$BW$1,B36=$BW$1,B34=$BX$1,B35=$BX$1,B36=$BX$1),0,1)))</f>
        <v>1</v>
      </c>
      <c r="BX34" s="2">
        <f>IF($A34&gt;='DB_243way_Regular Symbol'!E$16,"",IF(C34=0,"",IF(OR(C34=$BW$1,C35=$BW$1,C36=$BW$1,C34=$BX$1,C35=$BX$1,C36=$BX$1),0,1)))</f>
        <v>0</v>
      </c>
      <c r="BY34" s="2">
        <f>IF($A34&gt;='DB_243way_Regular Symbol'!F$16,"",IF(D34=0,"",IF(OR(D34=$BW$1,D35=$BW$1,D36=$BW$1,D34=$BX$1,D35=$BX$1,D36=$BX$1),0,1)))</f>
        <v>0</v>
      </c>
      <c r="BZ34" s="2">
        <f>IF($A34&gt;='DB_243way_Regular Symbol'!G$16,"",IF(E34=0,"",IF(OR(E34=$BW$1,E35=$BW$1,E36=$BW$1,E34=$BX$1,E35=$BX$1,E36=$BX$1),0,1)))</f>
        <v>1</v>
      </c>
      <c r="CA34" s="2">
        <f>IF($A34&gt;='DB_243way_Regular Symbol'!H$16,"",IF(F34=0,"",IF(OR(F34=$BW$1,F35=$BW$1,F36=$BW$1,F34=$BX$1,F35=$BX$1,F36=$BX$1),0,1)))</f>
        <v>1</v>
      </c>
      <c r="CC34" s="2">
        <f>IF($A34&gt;='DB_243way_Regular Symbol'!D$16,"",IF(B34=0,"",IF(OR(B34=$BW$1,B35=$BW$1,B36=$BW$1,B34=$CD$1,B35=$CD$1,B36=$CD$1),0,1)))</f>
        <v>1</v>
      </c>
      <c r="CD34" s="2">
        <f>IF($A34&gt;='DB_243way_Regular Symbol'!E$16,"",IF(C34=0,"",IF(OR(C34=$BW$1,C35=$BW$1,C36=$BW$1,C34=$CD$1,C35=$CD$1,C36=$CD$1),0,1)))</f>
        <v>0</v>
      </c>
      <c r="CE34" s="2">
        <f>IF($A34&gt;='DB_243way_Regular Symbol'!F$16,"",IF(D34=0,"",IF(OR(D34=$BW$1,D35=$BW$1,D36=$BW$1,D34=$CD$1,D35=$CD$1,D36=$CD$1),0,1)))</f>
        <v>0</v>
      </c>
      <c r="CF34" s="2">
        <f>IF($A34&gt;='DB_243way_Regular Symbol'!G$16,"",IF(E34=0,"",IF(OR(E34=$BW$1,E35=$BW$1,E36=$BW$1,E34=$CD$1,E35=$CD$1,E36=$CD$1),0,1)))</f>
        <v>1</v>
      </c>
      <c r="CG34" s="2">
        <f>IF($A34&gt;='DB_243way_Regular Symbol'!H$16,"",IF(F34=0,"",IF(OR(F34=$BW$1,F35=$BW$1,F36=$BW$1,F34=$CD$1,F35=$CD$1,F36=$CD$1),0,1)))</f>
        <v>1</v>
      </c>
      <c r="CI34" s="2">
        <f>IF($A34&gt;='DB_243way_Regular Symbol'!D$16,"",IF(B34=0,"",IF(OR(B34=$BW$1,B35=$BW$1,B36=$BW$1,B34=$CJ$1,B35=$CJ$1,B36=$CJ$1),0,1)))</f>
        <v>0</v>
      </c>
      <c r="CJ34" s="2">
        <f>IF($A34&gt;='DB_243way_Regular Symbol'!E$16,"",IF(C34=0,"",IF(OR(C34=$BW$1,C35=$BW$1,C36=$BW$1,C34=$CJ$1,C35=$CJ$1,C36=$CJ$1),0,1)))</f>
        <v>0</v>
      </c>
      <c r="CK34" s="2">
        <f>IF($A34&gt;='DB_243way_Regular Symbol'!F$16,"",IF(D34=0,"",IF(OR(D34=$BW$1,D35=$BW$1,D36=$BW$1,D34=$CJ$1,D35=$CJ$1,D36=$CJ$1),0,1)))</f>
        <v>0</v>
      </c>
      <c r="CL34" s="2">
        <f>IF($A34&gt;='DB_243way_Regular Symbol'!G$16,"",IF(E34=0,"",IF(OR(E34=$BW$1,E35=$BW$1,E36=$BW$1,E34=$CJ$1,E35=$CJ$1,E36=$CJ$1),0,1)))</f>
        <v>0</v>
      </c>
      <c r="CM34" s="2">
        <f>IF($A34&gt;='DB_243way_Regular Symbol'!H$16,"",IF(F34=0,"",IF(OR(F34=$BW$1,F35=$BW$1,F36=$BW$1,F34=$CJ$1,F35=$CJ$1,F36=$CJ$1),0,1)))</f>
        <v>0</v>
      </c>
      <c r="CO34" s="2">
        <f>IF($A34&gt;='DB_243way_Regular Symbol'!D$16,"",IF(B34=0,"",IF(OR(B34=$BW$1,B35=$BW$1,B36=$BW$1,B34=$CP$1,B35=$CP$1,B36=$CP$1),0,1)))</f>
        <v>1</v>
      </c>
      <c r="CP34" s="2">
        <f>IF($A34&gt;='DB_243way_Regular Symbol'!E$16,"",IF(C34=0,"",IF(OR(C34=$BW$1,C35=$BW$1,C36=$BW$1,C34=$CP$1,C35=$CP$1,C36=$CP$1),0,1)))</f>
        <v>0</v>
      </c>
      <c r="CQ34" s="2">
        <f>IF($A34&gt;='DB_243way_Regular Symbol'!F$16,"",IF(D34=0,"",IF(OR(D34=$BW$1,D35=$BW$1,D36=$BW$1,D34=$CP$1,D35=$CP$1,D36=$CP$1),0,1)))</f>
        <v>1</v>
      </c>
      <c r="CR34" s="2">
        <f>IF($A34&gt;='DB_243way_Regular Symbol'!G$16,"",IF(E34=0,"",IF(OR(E34=$BW$1,E35=$BW$1,E36=$BW$1,E34=$CP$1,E35=$CP$1,E36=$CP$1),0,1)))</f>
        <v>1</v>
      </c>
      <c r="CS34" s="2">
        <f>IF($A34&gt;='DB_243way_Regular Symbol'!H$16,"",IF(F34=0,"",IF(OR(F34=$BW$1,F35=$BW$1,F36=$BW$1,F34=$CP$1,F35=$CP$1,F36=$CP$1),0,1)))</f>
        <v>0</v>
      </c>
      <c r="CU34" s="2">
        <f>IF($A34&gt;='DB_243way_Regular Symbol'!D$16,"",IF(B34=0,"",IF(OR(B34=$BW$1,B35=$BW$1,B36=$BW$1,B34=$CV$1,B35=$CV$1,B36=$CV$1),0,1)))</f>
        <v>0</v>
      </c>
      <c r="CV34" s="2">
        <f>IF($A34&gt;='DB_243way_Regular Symbol'!E$16,"",IF(C34=0,"",IF(OR(C34=$BW$1,C35=$BW$1,C36=$BW$1,C34=$CV$1,C35=$CV$1,C36=$CV$1),0,1)))</f>
        <v>0</v>
      </c>
      <c r="CW34" s="2">
        <f>IF($A34&gt;='DB_243way_Regular Symbol'!F$16,"",IF(D34=0,"",IF(OR(D34=$BW$1,D35=$BW$1,D36=$BW$1,D34=$CV$1,D35=$CV$1,D36=$CV$1),0,1)))</f>
        <v>1</v>
      </c>
      <c r="CX34" s="2">
        <f>IF($A34&gt;='DB_243way_Regular Symbol'!G$16,"",IF(E34=0,"",IF(OR(E34=$BW$1,E35=$BW$1,E36=$BW$1,E34=$CV$1,E35=$CV$1,E36=$CV$1),0,1)))</f>
        <v>0</v>
      </c>
      <c r="CY34" s="2">
        <f>IF($A34&gt;='DB_243way_Regular Symbol'!H$16,"",IF(F34=0,"",IF(OR(F34=$BW$1,F35=$BW$1,F36=$BW$1,F34=$CV$1,F35=$CV$1,F36=$CV$1),0,1)))</f>
        <v>0</v>
      </c>
    </row>
    <row r="35" spans="1:103">
      <c r="A35" s="341">
        <f>IF('DB_243way_Regular Symbol'!L34="","",'DB_243way_Regular Symbol'!L34)</f>
        <v>31</v>
      </c>
      <c r="B35" s="184" t="str">
        <f>IF('DB_243way_Regular Symbol'!M34="",
IF($A35-'DB_243way_Regular Symbol'!D$16&gt;='DB_243way_RegularＸ_W()'!B$2-1,"",VLOOKUP($A35-'DB_243way_Regular Symbol'!D$16,'DB_243way_Regular Symbol'!$L$3:$Q$250,'DB_243way_RegularＸ_W()'!B$3+1,FALSE)),
'DB_243way_Regular Symbol'!M34)</f>
        <v>M2</v>
      </c>
      <c r="C35" s="184" t="str">
        <f>IF('DB_243way_Regular Symbol'!N34="",
IF($A35-'DB_243way_Regular Symbol'!E$16&gt;='DB_243way_RegularＸ_W()'!C$2-1,"",VLOOKUP($A35-'DB_243way_Regular Symbol'!E$16,'DB_243way_Regular Symbol'!$L$3:$Q$250,'DB_243way_RegularＸ_W()'!C$3+1,FALSE)),
'DB_243way_Regular Symbol'!N34)</f>
        <v>K</v>
      </c>
      <c r="D35" s="184" t="str">
        <f>IF('DB_243way_Regular Symbol'!O34="",
IF($A35-'DB_243way_Regular Symbol'!F$16&gt;='DB_243way_RegularＸ_W()'!D$2-1,"",VLOOKUP($A35-'DB_243way_Regular Symbol'!F$16,'DB_243way_Regular Symbol'!$L$3:$Q$250,'DB_243way_RegularＸ_W()'!D$3+1,FALSE)),
'DB_243way_Regular Symbol'!O34)</f>
        <v>K</v>
      </c>
      <c r="E35" s="184" t="str">
        <f>IF('DB_243way_Regular Symbol'!P34="",
IF($A35-'DB_243way_Regular Symbol'!G$16&gt;='DB_243way_RegularＸ_W()'!E$2-1,"",VLOOKUP($A35-'DB_243way_Regular Symbol'!G$16,'DB_243way_Regular Symbol'!$L$3:$Q$250,'DB_243way_RegularＸ_W()'!E$3+1,FALSE)),
'DB_243way_Regular Symbol'!P34)</f>
        <v>M4</v>
      </c>
      <c r="F35" s="184" t="str">
        <f>IF('DB_243way_Regular Symbol'!Q34="",
IF($A35-'DB_243way_Regular Symbol'!H$16&gt;='DB_243way_RegularＸ_W()'!F$2-1,"",VLOOKUP($A35-'DB_243way_Regular Symbol'!H$16,'DB_243way_Regular Symbol'!$L$3:$Q$250,'DB_243way_RegularＸ_W()'!F$3+1,FALSE)),
'DB_243way_Regular Symbol'!Q34)</f>
        <v>TE</v>
      </c>
      <c r="O35" s="342">
        <f>IF($A35&gt;='DB_243way_Regular Symbol'!D$16,"",IF(B35=0,"",IF(OR(B35=$O$1,B35=$P$1,B36=$O$1,B36=$P$1,B37=$O$1,B37=$P$1),0,1)))</f>
        <v>1</v>
      </c>
      <c r="P35" s="2">
        <f>IF($A35&gt;='DB_243way_Regular Symbol'!E$16,"",IF(C35=0,"",IF(OR(C35=$O$1,C35=$P$1,C36=$O$1,C36=$P$1,C37=$O$1,C37=$P$1),0,1)))</f>
        <v>0</v>
      </c>
      <c r="Q35" s="2">
        <f>IF($A35&gt;='DB_243way_Regular Symbol'!F$16,"",IF(D35=0,"",IF(OR(D35=$O$1,D35=$P$1,D36=$O$1,D36=$P$1,D37=$O$1,D37=$P$1),0,1)))</f>
        <v>1</v>
      </c>
      <c r="R35" s="2">
        <f>IF($A35&gt;='DB_243way_Regular Symbol'!G$16,"",IF(E35=0,"",IF(OR(E35=$O$1,E35=$P$1,E36=$O$1,E36=$P$1,E37=$O$1,E37=$P$1),0,1)))</f>
        <v>1</v>
      </c>
      <c r="S35" s="128">
        <f>IF($A35&gt;='DB_243way_Regular Symbol'!H$16,"",IF(F35=0,"",IF(OR(F35=$O$1,F35=$P$1,F36=$O$1,F36=$P$1,F37=$O$1,F37=$P$1),0,1)))</f>
        <v>1</v>
      </c>
      <c r="U35" s="342">
        <f>IF($A35&gt;='DB_243way_Regular Symbol'!D$16,"",IF(B35=0,"",IF(OR(B35=$U$1,B35=$V$1,B36=$U$1,B36=$V$1,B37=$U$1,B37=$V$1),0,1)))</f>
        <v>0</v>
      </c>
      <c r="V35" s="2">
        <f>IF($A35&gt;='DB_243way_Regular Symbol'!E$16,"",IF(C35=0,"",IF(OR(C35=$U$1,C35=$V$1,C36=$U$1,C36=$V$1,C37=$U$1,C37=$V$1),0,1)))</f>
        <v>0</v>
      </c>
      <c r="W35" s="2">
        <f>IF($A35&gt;='DB_243way_Regular Symbol'!F$16,"",IF(D35=0,"",IF(OR(D35=$U$1,D35=$V$1,D36=$U$1,D36=$V$1,D37=$U$1,D37=$V$1),0,1)))</f>
        <v>1</v>
      </c>
      <c r="X35" s="2">
        <f>IF($A35&gt;='DB_243way_Regular Symbol'!G$16,"",IF(E35=0,"",IF(OR(E35=$U$1,E35=$V$1,E36=$U$1,E36=$V$1,E37=$U$1,E37=$V$1),0,1)))</f>
        <v>1</v>
      </c>
      <c r="Y35" s="128">
        <f>IF($A35&gt;='DB_243way_Regular Symbol'!H$16,"",IF(F35=0,"",IF(OR(F35=$U$1,F35=$V$1,F36=$U$1,F36=$V$1,F37=$U$1,F37=$V$1),0,1)))</f>
        <v>0</v>
      </c>
      <c r="AA35" s="342">
        <f>IF($A35&gt;='DB_243way_Regular Symbol'!D$16,"",IF(B35=0,"",IF(OR(B35=$AA$1,B35=$AB$1,B36=$AA$1,B36=$AB$1,B37=$AA$1,,B37=$AB$1),0,1)))</f>
        <v>1</v>
      </c>
      <c r="AB35" s="2">
        <f>IF($A35&gt;='DB_243way_Regular Symbol'!E$16,"",IF(C35=0,"",IF(OR(C35=$AA$1,C35=$AB$1,C36=$AA$1,C36=$AB$1,C37=$AA$1,,C37=$AB$1),0,1)))</f>
        <v>0</v>
      </c>
      <c r="AC35" s="2">
        <f>IF($A35&gt;='DB_243way_Regular Symbol'!F$16,"",IF(D35=0,"",IF(OR(D35=$AA$1,D35=$AB$1,D36=$AA$1,D36=$AB$1,D37=$AA$1,,D37=$AB$1),0,1)))</f>
        <v>1</v>
      </c>
      <c r="AD35" s="2">
        <f>IF($A35&gt;='DB_243way_Regular Symbol'!G$16,"",IF(E35=0,"",IF(OR(E35=$AA$1,E35=$AB$1,E36=$AA$1,E36=$AB$1,E37=$AA$1,,E37=$AB$1),0,1)))</f>
        <v>1</v>
      </c>
      <c r="AE35" s="128">
        <f>IF($A35&gt;='DB_243way_Regular Symbol'!H$16,"",IF(F35=0,"",IF(OR(F35=$AA$1,F35=$AB$1,F36=$AA$1,F36=$AB$1,F37=$AA$1,,F37=$AB$1),0,1)))</f>
        <v>1</v>
      </c>
      <c r="AG35" s="342">
        <f>IF($A35&gt;='DB_243way_Regular Symbol'!D$16,"",IF(B35=0,"",IF(OR(B35=$AG$1,B35=$AH$1,B36=$AG$1,B36=$AH$1,B37=$AG$1,B37=$AH$1),0,1)))</f>
        <v>1</v>
      </c>
      <c r="AH35" s="2">
        <f>IF($A35&gt;='DB_243way_Regular Symbol'!E$16,"",IF(C35=0,"",IF(OR(C35=$AG$1,C35=$AH$1,C36=$AG$1,C36=$AH$1,C37=$AG$1,C37=$AH$1),0,1)))</f>
        <v>0</v>
      </c>
      <c r="AI35" s="2">
        <f>IF($A35&gt;='DB_243way_Regular Symbol'!F$16,"",IF(D35=0,"",IF(OR(D35=$AG$1,D35=$AH$1,D36=$AG$1,D36=$AH$1,D37=$AG$1,D37=$AH$1),0,1)))</f>
        <v>1</v>
      </c>
      <c r="AJ35" s="2">
        <f>IF($A35&gt;='DB_243way_Regular Symbol'!G$16,"",IF(E35=0,"",IF(OR(E35=$AG$1,E35=$AH$1,E36=$AG$1,E36=$AH$1,E37=$AG$1,E37=$AH$1),0,1)))</f>
        <v>0</v>
      </c>
      <c r="AK35" s="128">
        <f>IF($A35&gt;='DB_243way_Regular Symbol'!H$16,"",IF(F35=0,"",IF(OR(F35=$AG$1,F35=$AH$1,F36=$AG$1,F36=$AH$1,F37=$AG$1,F37=$AH$1),0,1)))</f>
        <v>1</v>
      </c>
      <c r="AM35" s="342">
        <f>IF($A35&gt;='DB_243way_Regular Symbol'!D$16,"",IF(B35=0,"",IF(OR(B35=$AM$1,B35=$AN$1,B36=$AM$1,B36=$AN$1,B37=$AM$1,B37=$AN$1),0,1)))</f>
        <v>1</v>
      </c>
      <c r="AN35" s="2">
        <f>IF($A35&gt;='DB_243way_Regular Symbol'!E$16,"",IF(C35=0,"",IF(OR(C35=$AM$1,C35=$AN$1,C36=$AM$1,C36=$AN$1,C37=$AM$1,C37=$AN$1),0,1)))</f>
        <v>0</v>
      </c>
      <c r="AO35" s="2">
        <f>IF($A35&gt;='DB_243way_Regular Symbol'!F$16,"",IF(D35=0,"",IF(OR(D35=$AM$1,D35=$AN$1,D36=$AM$1,D36=$AN$1,D37=$AM$1,D37=$AN$1),0,1)))</f>
        <v>1</v>
      </c>
      <c r="AP35" s="2">
        <f>IF($A35&gt;='DB_243way_Regular Symbol'!G$16,"",IF(E35=0,"",IF(OR(E35=$AM$1,E35=$AN$1,E36=$AM$1,E36=$AN$1,E37=$AM$1,E37=$AN$1),0,1)))</f>
        <v>1</v>
      </c>
      <c r="AQ35" s="128">
        <f>IF($A35&gt;='DB_243way_Regular Symbol'!H$16,"",IF(F35=0,"",IF(OR(F35=$AM$1,F35=$AN$1,F36=$AM$1,F36=$AN$1,F37=$AM$1,F37=$AN$1),0,1)))</f>
        <v>1</v>
      </c>
      <c r="AS35" s="342">
        <f>IF($A35&gt;='DB_243way_Regular Symbol'!D$16,"",IF(B35=0,"",IF(OR(B35=$AM$1,B35=$AT$1,B36=$AM$1,B36=$AT$1,B37=$AM$1,B37=$AT$1),0,1)))</f>
        <v>1</v>
      </c>
      <c r="AT35" s="2">
        <f>IF($A35&gt;='DB_243way_Regular Symbol'!E$16,"",IF(C35=0,"",IF(OR(C35=$AM$1,C35=$AT$1,C36=$AM$1,C36=$AT$1,C37=$AM$1,C37=$AT$1),0,1)))</f>
        <v>0</v>
      </c>
      <c r="AU35" s="2">
        <f>IF($A35&gt;='DB_243way_Regular Symbol'!F$16,"",IF(D35=0,"",IF(OR(D35=$AM$1,D35=$AT$1,D36=$AM$1,D36=$AT$1,D37=$AM$1,D37=$AT$1),0,1)))</f>
        <v>1</v>
      </c>
      <c r="AV35" s="2">
        <f>IF($A35&gt;='DB_243way_Regular Symbol'!G$16,"",IF(E35=0,"",IF(OR(E35=$AM$1,E35=$AT$1,E36=$AM$1,E36=$AT$1,E37=$AM$1,E37=$AT$1),0,1)))</f>
        <v>1</v>
      </c>
      <c r="AW35" s="128">
        <f>IF($A35&gt;='DB_243way_Regular Symbol'!H$16,"",IF(F35=0,"",IF(OR(F35=$AM$1,F35=$AT$1,F36=$AM$1,F36=$AT$1,F37=$AM$1,F37=$AT$1),0,1)))</f>
        <v>1</v>
      </c>
      <c r="AY35" s="342"/>
      <c r="AZ35" s="2"/>
      <c r="BA35" s="2">
        <f>IF($A35&gt;='DB_243way_Regular Symbol'!F$16,"",COUNTIF(D35:D37,$AZ$1))</f>
        <v>0</v>
      </c>
      <c r="BB35" s="2">
        <f>IF($A35&gt;='DB_243way_Regular Symbol'!G$16,"",COUNTIF(E35:E37,$AZ$1))</f>
        <v>0</v>
      </c>
      <c r="BC35" s="2">
        <f>IF($A35&gt;='DB_243way_Regular Symbol'!H$16,"",COUNTIF(F35:F37,$AZ$1))</f>
        <v>0</v>
      </c>
      <c r="BE35" s="342">
        <f>IF($A35&gt;='DB_243way_Regular Symbol'!D$16,"",IF(B35=0,"",IF(OR(B35=$AM$1,B35=$BF$1,B36=$AM$1,B36=$BF$1,B37=$AM$1,B37=$BF$1),1,0)))</f>
        <v>0</v>
      </c>
      <c r="BF35" s="342">
        <f>IF($A35&gt;='DB_243way_Regular Symbol'!E$16,"",IF(C35=0,"",IF(OR(C35=$AM$1,C35=$BF$1,C36=$AM$1,C36=$BF$1,C37=$AM$1,C37=$BF$1),1,0)))</f>
        <v>1</v>
      </c>
      <c r="BG35" s="342">
        <f>IF($A35&gt;='DB_243way_Regular Symbol'!F$16,"",IF(D35=0,"",IF(OR(D35=$AM$1,D35=$BF$1,D36=$AM$1,D36=$BF$1,D37=$AM$1,D37=$BF$1),1,0)))</f>
        <v>0</v>
      </c>
      <c r="BH35" s="342">
        <f>IF($A35&gt;='DB_243way_Regular Symbol'!G$16,"",IF(E35=0,"",IF(OR(E35=$AM$1,E35=$BF$1,E36=$AM$1,E36=$BF$1,E37=$AM$1,E37=$BF$1),1,0)))</f>
        <v>0</v>
      </c>
      <c r="BI35" s="342">
        <f>IF($A35&gt;='DB_243way_Regular Symbol'!H$16,"",IF(F35=0,"",IF(OR(F35=$AM$1,F35=$BF$1,F36=$AM$1,F36=$BF$1,F37=$AM$1,F37=$BF$1),1,0)))</f>
        <v>0</v>
      </c>
      <c r="BK35" s="342">
        <f>IF($A35&gt;='DB_243way_Regular Symbol'!D$16,"",IF(B35=0,"",IF(OR(B35=$AM$1,B35=$BL$1,B36=$AM$1,B36=$BL$1,B37=$AM$1,B37=$BL$1),0,1)))</f>
        <v>1</v>
      </c>
      <c r="BL35" s="2">
        <f>IF($A35&gt;='DB_243way_Regular Symbol'!E$16,"",IF(C35=0,"",IF(OR(C35=$AM$1,C35=$BL$1,C36=$AM$1,C36=$BL$1,C37=$AM$1,C37=$BL$1),0,1)))</f>
        <v>0</v>
      </c>
      <c r="BM35" s="2">
        <f>IF($A35&gt;='DB_243way_Regular Symbol'!F$16,"",IF(D35=0,"",IF(OR(D35=$AM$1,D35=$BL$1,D36=$AM$1,D36=$BL$1,D37=$AM$1,D37=$BL$1),0,1)))</f>
        <v>1</v>
      </c>
      <c r="BN35" s="2">
        <f>IF($A35&gt;='DB_243way_Regular Symbol'!G$16,"",IF(E35=0,"",IF(OR(E35=$AM$1,E35=$BL$1,E36=$AM$1,E36=$BL$1,E37=$AM$1,E37=$BL$1),0,1)))</f>
        <v>1</v>
      </c>
      <c r="BO35" s="128">
        <f>IF($A35&gt;='DB_243way_Regular Symbol'!H$16,"",IF(F35=0,"",IF(OR(F35=$AM$1,F35=$BL$1,F36=$AM$1,F36=$BL$1,F37=$AM$1,F37=$BL$1),0,1)))</f>
        <v>1</v>
      </c>
      <c r="BQ35" s="2">
        <f>IF($A35&gt;='DB_243way_Regular Symbol'!D$16,"",IF(B35=0,"",IF(OR(B35=$BQ$1,B35=$BR$1,B36=$BQ$1,B36=$BR$1,B37=$BQ$1,B37=$BR$1),0,1)))</f>
        <v>1</v>
      </c>
      <c r="BR35" s="2">
        <f>IF($A35&gt;='DB_243way_Regular Symbol'!E$16,"",IF(C35=0,"",IF(OR(C35=$BQ$1,C35=$BR$1,C36=$BQ$1,C36=$BR$1,C37=$BQ$1,C37=$BR$1),0,1)))</f>
        <v>0</v>
      </c>
      <c r="BS35" s="2">
        <f>IF($A35&gt;='DB_243way_Regular Symbol'!F$16,"",IF(D35=0,"",IF(OR(D35=$BQ$1,D35=$BR$1,D36=$BQ$1,D36=$BR$1,D37=$BQ$1,D37=$BR$1),0,1)))</f>
        <v>1</v>
      </c>
      <c r="BT35" s="2">
        <f>IF($A35&gt;='DB_243way_Regular Symbol'!G$16,"",IF(E35=0,"",IF(OR(E35=$BQ$1,E35=$BR$1,E36=$BQ$1,E36=$BR$1,E37=$BQ$1,E37=$BR$1),0,1)))</f>
        <v>0</v>
      </c>
      <c r="BU35" s="2">
        <f>IF($A35&gt;='DB_243way_Regular Symbol'!H$16,"",IF(F35=0,"",IF(OR(F35=$BQ$1,F35=$BR$1,F36=$BQ$1,F36=$BR$1,F37=$BQ$1,F37=$BR$1),0,1)))</f>
        <v>1</v>
      </c>
      <c r="BW35" s="2">
        <f>IF($A35&gt;='DB_243way_Regular Symbol'!D$16,"",IF(B35=0,"",IF(OR(B35=$BW$1,B36=$BW$1,B37=$BW$1,B35=$BX$1,B36=$BX$1,B37=$BX$1),0,1)))</f>
        <v>1</v>
      </c>
      <c r="BX35" s="2">
        <f>IF($A35&gt;='DB_243way_Regular Symbol'!E$16,"",IF(C35=0,"",IF(OR(C35=$BW$1,C36=$BW$1,C37=$BW$1,C35=$BX$1,C36=$BX$1,C37=$BX$1),0,1)))</f>
        <v>0</v>
      </c>
      <c r="BY35" s="2">
        <f>IF($A35&gt;='DB_243way_Regular Symbol'!F$16,"",IF(D35=0,"",IF(OR(D35=$BW$1,D36=$BW$1,D37=$BW$1,D35=$BX$1,D36=$BX$1,D37=$BX$1),0,1)))</f>
        <v>0</v>
      </c>
      <c r="BZ35" s="2">
        <f>IF($A35&gt;='DB_243way_Regular Symbol'!G$16,"",IF(E35=0,"",IF(OR(E35=$BW$1,E36=$BW$1,E37=$BW$1,E35=$BX$1,E36=$BX$1,E37=$BX$1),0,1)))</f>
        <v>1</v>
      </c>
      <c r="CA35" s="2">
        <f>IF($A35&gt;='DB_243way_Regular Symbol'!H$16,"",IF(F35=0,"",IF(OR(F35=$BW$1,F36=$BW$1,F37=$BW$1,F35=$BX$1,F36=$BX$1,F37=$BX$1),0,1)))</f>
        <v>1</v>
      </c>
      <c r="CC35" s="2">
        <f>IF($A35&gt;='DB_243way_Regular Symbol'!D$16,"",IF(B35=0,"",IF(OR(B35=$BW$1,B36=$BW$1,B37=$BW$1,B35=$CD$1,B36=$CD$1,B37=$CD$1),0,1)))</f>
        <v>1</v>
      </c>
      <c r="CD35" s="2">
        <f>IF($A35&gt;='DB_243way_Regular Symbol'!E$16,"",IF(C35=0,"",IF(OR(C35=$BW$1,C36=$BW$1,C37=$BW$1,C35=$CD$1,C36=$CD$1,C37=$CD$1),0,1)))</f>
        <v>0</v>
      </c>
      <c r="CE35" s="2">
        <f>IF($A35&gt;='DB_243way_Regular Symbol'!F$16,"",IF(D35=0,"",IF(OR(D35=$BW$1,D36=$BW$1,D37=$BW$1,D35=$CD$1,D36=$CD$1,D37=$CD$1),0,1)))</f>
        <v>1</v>
      </c>
      <c r="CF35" s="2">
        <f>IF($A35&gt;='DB_243way_Regular Symbol'!G$16,"",IF(E35=0,"",IF(OR(E35=$BW$1,E36=$BW$1,E37=$BW$1,E35=$CD$1,E36=$CD$1,E37=$CD$1),0,1)))</f>
        <v>1</v>
      </c>
      <c r="CG35" s="2">
        <f>IF($A35&gt;='DB_243way_Regular Symbol'!H$16,"",IF(F35=0,"",IF(OR(F35=$BW$1,F36=$BW$1,F37=$BW$1,F35=$CD$1,F36=$CD$1,F37=$CD$1),0,1)))</f>
        <v>1</v>
      </c>
      <c r="CI35" s="2">
        <f>IF($A35&gt;='DB_243way_Regular Symbol'!D$16,"",IF(B35=0,"",IF(OR(B35=$BW$1,B36=$BW$1,B37=$BW$1,B35=$CJ$1,B36=$CJ$1,B37=$CJ$1),0,1)))</f>
        <v>0</v>
      </c>
      <c r="CJ35" s="2">
        <f>IF($A35&gt;='DB_243way_Regular Symbol'!E$16,"",IF(C35=0,"",IF(OR(C35=$BW$1,C36=$BW$1,C37=$BW$1,C35=$CJ$1,C36=$CJ$1,C37=$CJ$1),0,1)))</f>
        <v>0</v>
      </c>
      <c r="CK35" s="2">
        <f>IF($A35&gt;='DB_243way_Regular Symbol'!F$16,"",IF(D35=0,"",IF(OR(D35=$BW$1,D36=$BW$1,D37=$BW$1,D35=$CJ$1,D36=$CJ$1,D37=$CJ$1),0,1)))</f>
        <v>0</v>
      </c>
      <c r="CL35" s="2">
        <f>IF($A35&gt;='DB_243way_Regular Symbol'!G$16,"",IF(E35=0,"",IF(OR(E35=$BW$1,E36=$BW$1,E37=$BW$1,E35=$CJ$1,E36=$CJ$1,E37=$CJ$1),0,1)))</f>
        <v>0</v>
      </c>
      <c r="CM35" s="2">
        <f>IF($A35&gt;='DB_243way_Regular Symbol'!H$16,"",IF(F35=0,"",IF(OR(F35=$BW$1,F36=$BW$1,F37=$BW$1,F35=$CJ$1,F36=$CJ$1,F37=$CJ$1),0,1)))</f>
        <v>0</v>
      </c>
      <c r="CO35" s="2">
        <f>IF($A35&gt;='DB_243way_Regular Symbol'!D$16,"",IF(B35=0,"",IF(OR(B35=$BW$1,B36=$BW$1,B37=$BW$1,B35=$CP$1,B36=$CP$1,B37=$CP$1),0,1)))</f>
        <v>1</v>
      </c>
      <c r="CP35" s="2">
        <f>IF($A35&gt;='DB_243way_Regular Symbol'!E$16,"",IF(C35=0,"",IF(OR(C35=$BW$1,C36=$BW$1,C37=$BW$1,C35=$CP$1,C36=$CP$1,C37=$CP$1),0,1)))</f>
        <v>0</v>
      </c>
      <c r="CQ35" s="2">
        <f>IF($A35&gt;='DB_243way_Regular Symbol'!F$16,"",IF(D35=0,"",IF(OR(D35=$BW$1,D36=$BW$1,D37=$BW$1,D35=$CP$1,D36=$CP$1,D37=$CP$1),0,1)))</f>
        <v>0</v>
      </c>
      <c r="CR35" s="2">
        <f>IF($A35&gt;='DB_243way_Regular Symbol'!G$16,"",IF(E35=0,"",IF(OR(E35=$BW$1,E36=$BW$1,E37=$BW$1,E35=$CP$1,E36=$CP$1,E37=$CP$1),0,1)))</f>
        <v>1</v>
      </c>
      <c r="CS35" s="2">
        <f>IF($A35&gt;='DB_243way_Regular Symbol'!H$16,"",IF(F35=0,"",IF(OR(F35=$BW$1,F36=$BW$1,F37=$BW$1,F35=$CP$1,F36=$CP$1,F37=$CP$1),0,1)))</f>
        <v>0</v>
      </c>
      <c r="CU35" s="2">
        <f>IF($A35&gt;='DB_243way_Regular Symbol'!D$16,"",IF(B35=0,"",IF(OR(B35=$BW$1,B36=$BW$1,B37=$BW$1,B35=$CV$1,B36=$CV$1,B37=$CV$1),0,1)))</f>
        <v>0</v>
      </c>
      <c r="CV35" s="2">
        <f>IF($A35&gt;='DB_243way_Regular Symbol'!E$16,"",IF(C35=0,"",IF(OR(C35=$BW$1,C36=$BW$1,C37=$BW$1,C35=$CV$1,C36=$CV$1,C37=$CV$1),0,1)))</f>
        <v>0</v>
      </c>
      <c r="CW35" s="2">
        <f>IF($A35&gt;='DB_243way_Regular Symbol'!F$16,"",IF(D35=0,"",IF(OR(D35=$BW$1,D36=$BW$1,D37=$BW$1,D35=$CV$1,D36=$CV$1,D37=$CV$1),0,1)))</f>
        <v>1</v>
      </c>
      <c r="CX35" s="2">
        <f>IF($A35&gt;='DB_243way_Regular Symbol'!G$16,"",IF(E35=0,"",IF(OR(E35=$BW$1,E36=$BW$1,E37=$BW$1,E35=$CV$1,E36=$CV$1,E37=$CV$1),0,1)))</f>
        <v>1</v>
      </c>
      <c r="CY35" s="2">
        <f>IF($A35&gt;='DB_243way_Regular Symbol'!H$16,"",IF(F35=0,"",IF(OR(F35=$BW$1,F36=$BW$1,F37=$BW$1,F35=$CV$1,F36=$CV$1,F37=$CV$1),0,1)))</f>
        <v>1</v>
      </c>
    </row>
    <row r="36" spans="1:103">
      <c r="A36" s="341">
        <f>IF('DB_243way_Regular Symbol'!L35="","",'DB_243way_Regular Symbol'!L35)</f>
        <v>32</v>
      </c>
      <c r="B36" s="184" t="str">
        <f>IF('DB_243way_Regular Symbol'!M35="",
IF($A36-'DB_243way_Regular Symbol'!D$16&gt;='DB_243way_RegularＸ_W()'!B$2-1,"",VLOOKUP($A36-'DB_243way_Regular Symbol'!D$16,'DB_243way_Regular Symbol'!$L$3:$Q$250,'DB_243way_RegularＸ_W()'!B$3+1,FALSE)),
'DB_243way_Regular Symbol'!M35)</f>
        <v>J</v>
      </c>
      <c r="C36" s="184" t="str">
        <f>IF('DB_243way_Regular Symbol'!N35="",
IF($A36-'DB_243way_Regular Symbol'!E$16&gt;='DB_243way_RegularＸ_W()'!C$2-1,"",VLOOKUP($A36-'DB_243way_Regular Symbol'!E$16,'DB_243way_Regular Symbol'!$L$3:$Q$250,'DB_243way_RegularＸ_W()'!C$3+1,FALSE)),
'DB_243way_Regular Symbol'!N35)</f>
        <v>WW</v>
      </c>
      <c r="D36" s="184" t="str">
        <f>IF('DB_243way_Regular Symbol'!O35="",
IF($A36-'DB_243way_Regular Symbol'!F$16&gt;='DB_243way_RegularＸ_W()'!D$2-1,"",VLOOKUP($A36-'DB_243way_Regular Symbol'!F$16,'DB_243way_Regular Symbol'!$L$3:$Q$250,'DB_243way_RegularＸ_W()'!D$3+1,FALSE)),
'DB_243way_Regular Symbol'!O35)</f>
        <v>J</v>
      </c>
      <c r="E36" s="184" t="str">
        <f>IF('DB_243way_Regular Symbol'!P35="",
IF($A36-'DB_243way_Regular Symbol'!G$16&gt;='DB_243way_RegularＸ_W()'!E$2-1,"",VLOOKUP($A36-'DB_243way_Regular Symbol'!G$16,'DB_243way_Regular Symbol'!$L$3:$Q$250,'DB_243way_RegularＸ_W()'!E$3+1,FALSE)),
'DB_243way_Regular Symbol'!P35)</f>
        <v>J</v>
      </c>
      <c r="F36" s="184" t="str">
        <f>IF('DB_243way_Regular Symbol'!Q35="",
IF($A36-'DB_243way_Regular Symbol'!H$16&gt;='DB_243way_RegularＸ_W()'!F$2-1,"",VLOOKUP($A36-'DB_243way_Regular Symbol'!H$16,'DB_243way_Regular Symbol'!$L$3:$Q$250,'DB_243way_RegularＸ_W()'!F$3+1,FALSE)),
'DB_243way_Regular Symbol'!Q35)</f>
        <v>J</v>
      </c>
      <c r="O36" s="342">
        <f>IF($A36&gt;='DB_243way_Regular Symbol'!D$16,"",IF(B36=0,"",IF(OR(B36=$O$1,B36=$P$1,B37=$O$1,B37=$P$1,B38=$O$1,B38=$P$1),0,1)))</f>
        <v>1</v>
      </c>
      <c r="P36" s="2">
        <f>IF($A36&gt;='DB_243way_Regular Symbol'!E$16,"",IF(C36=0,"",IF(OR(C36=$O$1,C36=$P$1,C37=$O$1,C37=$P$1,C38=$O$1,C38=$P$1),0,1)))</f>
        <v>0</v>
      </c>
      <c r="Q36" s="2">
        <f>IF($A36&gt;='DB_243way_Regular Symbol'!F$16,"",IF(D36=0,"",IF(OR(D36=$O$1,D36=$P$1,D37=$O$1,D37=$P$1,D38=$O$1,D38=$P$1),0,1)))</f>
        <v>1</v>
      </c>
      <c r="R36" s="2">
        <f>IF($A36&gt;='DB_243way_Regular Symbol'!G$16,"",IF(E36=0,"",IF(OR(E36=$O$1,E36=$P$1,E37=$O$1,E37=$P$1,E38=$O$1,E38=$P$1),0,1)))</f>
        <v>1</v>
      </c>
      <c r="S36" s="128">
        <f>IF($A36&gt;='DB_243way_Regular Symbol'!H$16,"",IF(F36=0,"",IF(OR(F36=$O$1,F36=$P$1,F37=$O$1,F37=$P$1,F38=$O$1,F38=$P$1),0,1)))</f>
        <v>1</v>
      </c>
      <c r="U36" s="342">
        <f>IF($A36&gt;='DB_243way_Regular Symbol'!D$16,"",IF(B36=0,"",IF(OR(B36=$U$1,B36=$V$1,B37=$U$1,B37=$V$1,B38=$U$1,B38=$V$1),0,1)))</f>
        <v>1</v>
      </c>
      <c r="V36" s="2">
        <f>IF($A36&gt;='DB_243way_Regular Symbol'!E$16,"",IF(C36=0,"",IF(OR(C36=$U$1,C36=$V$1,C37=$U$1,C37=$V$1,C38=$U$1,C38=$V$1),0,1)))</f>
        <v>0</v>
      </c>
      <c r="W36" s="2">
        <f>IF($A36&gt;='DB_243way_Regular Symbol'!F$16,"",IF(D36=0,"",IF(OR(D36=$U$1,D36=$V$1,D37=$U$1,D37=$V$1,D38=$U$1,D38=$V$1),0,1)))</f>
        <v>1</v>
      </c>
      <c r="X36" s="2">
        <f>IF($A36&gt;='DB_243way_Regular Symbol'!G$16,"",IF(E36=0,"",IF(OR(E36=$U$1,E36=$V$1,E37=$U$1,E37=$V$1,E38=$U$1,E38=$V$1),0,1)))</f>
        <v>1</v>
      </c>
      <c r="Y36" s="128">
        <f>IF($A36&gt;='DB_243way_Regular Symbol'!H$16,"",IF(F36=0,"",IF(OR(F36=$U$1,F36=$V$1,F37=$U$1,F37=$V$1,F38=$U$1,F38=$V$1),0,1)))</f>
        <v>0</v>
      </c>
      <c r="AA36" s="342">
        <f>IF($A36&gt;='DB_243way_Regular Symbol'!D$16,"",IF(B36=0,"",IF(OR(B36=$AA$1,B36=$AB$1,B37=$AA$1,B37=$AB$1,B38=$AA$1,,B38=$AB$1),0,1)))</f>
        <v>1</v>
      </c>
      <c r="AB36" s="2">
        <f>IF($A36&gt;='DB_243way_Regular Symbol'!E$16,"",IF(C36=0,"",IF(OR(C36=$AA$1,C36=$AB$1,C37=$AA$1,C37=$AB$1,C38=$AA$1,,C38=$AB$1),0,1)))</f>
        <v>0</v>
      </c>
      <c r="AC36" s="2">
        <f>IF($A36&gt;='DB_243way_Regular Symbol'!F$16,"",IF(D36=0,"",IF(OR(D36=$AA$1,D36=$AB$1,D37=$AA$1,D37=$AB$1,D38=$AA$1,,D38=$AB$1),0,1)))</f>
        <v>1</v>
      </c>
      <c r="AD36" s="2">
        <f>IF($A36&gt;='DB_243way_Regular Symbol'!G$16,"",IF(E36=0,"",IF(OR(E36=$AA$1,E36=$AB$1,E37=$AA$1,E37=$AB$1,E38=$AA$1,,E38=$AB$1),0,1)))</f>
        <v>0</v>
      </c>
      <c r="AE36" s="128">
        <f>IF($A36&gt;='DB_243way_Regular Symbol'!H$16,"",IF(F36=0,"",IF(OR(F36=$AA$1,F36=$AB$1,F37=$AA$1,F37=$AB$1,F38=$AA$1,,F38=$AB$1),0,1)))</f>
        <v>1</v>
      </c>
      <c r="AG36" s="342">
        <f>IF($A36&gt;='DB_243way_Regular Symbol'!D$16,"",IF(B36=0,"",IF(OR(B36=$AG$1,B36=$AH$1,B37=$AG$1,B37=$AH$1,B38=$AG$1,B38=$AH$1),0,1)))</f>
        <v>1</v>
      </c>
      <c r="AH36" s="2">
        <f>IF($A36&gt;='DB_243way_Regular Symbol'!E$16,"",IF(C36=0,"",IF(OR(C36=$AG$1,C36=$AH$1,C37=$AG$1,C37=$AH$1,C38=$AG$1,C38=$AH$1),0,1)))</f>
        <v>0</v>
      </c>
      <c r="AI36" s="2">
        <f>IF($A36&gt;='DB_243way_Regular Symbol'!F$16,"",IF(D36=0,"",IF(OR(D36=$AG$1,D36=$AH$1,D37=$AG$1,D37=$AH$1,D38=$AG$1,D38=$AH$1),0,1)))</f>
        <v>1</v>
      </c>
      <c r="AJ36" s="2">
        <f>IF($A36&gt;='DB_243way_Regular Symbol'!G$16,"",IF(E36=0,"",IF(OR(E36=$AG$1,E36=$AH$1,E37=$AG$1,E37=$AH$1,E38=$AG$1,E38=$AH$1),0,1)))</f>
        <v>1</v>
      </c>
      <c r="AK36" s="128">
        <f>IF($A36&gt;='DB_243way_Regular Symbol'!H$16,"",IF(F36=0,"",IF(OR(F36=$AG$1,F36=$AH$1,F37=$AG$1,F37=$AH$1,F38=$AG$1,F38=$AH$1),0,1)))</f>
        <v>1</v>
      </c>
      <c r="AM36" s="342">
        <f>IF($A36&gt;='DB_243way_Regular Symbol'!D$16,"",IF(B36=0,"",IF(OR(B36=$AM$1,B36=$AN$1,B37=$AM$1,B37=$AN$1,B38=$AM$1,B38=$AN$1),0,1)))</f>
        <v>1</v>
      </c>
      <c r="AN36" s="2">
        <f>IF($A36&gt;='DB_243way_Regular Symbol'!E$16,"",IF(C36=0,"",IF(OR(C36=$AM$1,C36=$AN$1,C37=$AM$1,C37=$AN$1,C38=$AM$1,C38=$AN$1),0,1)))</f>
        <v>0</v>
      </c>
      <c r="AO36" s="2">
        <f>IF($A36&gt;='DB_243way_Regular Symbol'!F$16,"",IF(D36=0,"",IF(OR(D36=$AM$1,D36=$AN$1,D37=$AM$1,D37=$AN$1,D38=$AM$1,D38=$AN$1),0,1)))</f>
        <v>1</v>
      </c>
      <c r="AP36" s="2">
        <f>IF($A36&gt;='DB_243way_Regular Symbol'!G$16,"",IF(E36=0,"",IF(OR(E36=$AM$1,E36=$AN$1,E37=$AM$1,E37=$AN$1,E38=$AM$1,E38=$AN$1),0,1)))</f>
        <v>1</v>
      </c>
      <c r="AQ36" s="128">
        <f>IF($A36&gt;='DB_243way_Regular Symbol'!H$16,"",IF(F36=0,"",IF(OR(F36=$AM$1,F36=$AN$1,F37=$AM$1,F37=$AN$1,F38=$AM$1,F38=$AN$1),0,1)))</f>
        <v>1</v>
      </c>
      <c r="AS36" s="342">
        <f>IF($A36&gt;='DB_243way_Regular Symbol'!D$16,"",IF(B36=0,"",IF(OR(B36=$AM$1,B36=$AT$1,B37=$AM$1,B37=$AT$1,B38=$AM$1,B38=$AT$1),0,1)))</f>
        <v>1</v>
      </c>
      <c r="AT36" s="2">
        <f>IF($A36&gt;='DB_243way_Regular Symbol'!E$16,"",IF(C36=0,"",IF(OR(C36=$AM$1,C36=$AT$1,C37=$AM$1,C37=$AT$1,C38=$AM$1,C38=$AT$1),0,1)))</f>
        <v>0</v>
      </c>
      <c r="AU36" s="2">
        <f>IF($A36&gt;='DB_243way_Regular Symbol'!F$16,"",IF(D36=0,"",IF(OR(D36=$AM$1,D36=$AT$1,D37=$AM$1,D37=$AT$1,D38=$AM$1,D38=$AT$1),0,1)))</f>
        <v>1</v>
      </c>
      <c r="AV36" s="2">
        <f>IF($A36&gt;='DB_243way_Regular Symbol'!G$16,"",IF(E36=0,"",IF(OR(E36=$AM$1,E36=$AT$1,E37=$AM$1,E37=$AT$1,E38=$AM$1,E38=$AT$1),0,1)))</f>
        <v>1</v>
      </c>
      <c r="AW36" s="128">
        <f>IF($A36&gt;='DB_243way_Regular Symbol'!H$16,"",IF(F36=0,"",IF(OR(F36=$AM$1,F36=$AT$1,F37=$AM$1,F37=$AT$1,F38=$AM$1,F38=$AT$1),0,1)))</f>
        <v>1</v>
      </c>
      <c r="AY36" s="342"/>
      <c r="AZ36" s="2"/>
      <c r="BA36" s="2">
        <f>IF($A36&gt;='DB_243way_Regular Symbol'!F$16,"",COUNTIF(D36:D38,$AZ$1))</f>
        <v>0</v>
      </c>
      <c r="BB36" s="2">
        <f>IF($A36&gt;='DB_243way_Regular Symbol'!G$16,"",COUNTIF(E36:E38,$AZ$1))</f>
        <v>0</v>
      </c>
      <c r="BC36" s="2">
        <f>IF($A36&gt;='DB_243way_Regular Symbol'!H$16,"",COUNTIF(F36:F38,$AZ$1))</f>
        <v>0</v>
      </c>
      <c r="BE36" s="342">
        <f>IF($A36&gt;='DB_243way_Regular Symbol'!D$16,"",IF(B36=0,"",IF(OR(B36=$AM$1,B36=$BF$1,B37=$AM$1,B37=$BF$1,B38=$AM$1,B38=$BF$1),1,0)))</f>
        <v>0</v>
      </c>
      <c r="BF36" s="342">
        <f>IF($A36&gt;='DB_243way_Regular Symbol'!E$16,"",IF(C36=0,"",IF(OR(C36=$AM$1,C36=$BF$1,C37=$AM$1,C37=$BF$1,C38=$AM$1,C38=$BF$1),1,0)))</f>
        <v>1</v>
      </c>
      <c r="BG36" s="342">
        <f>IF($A36&gt;='DB_243way_Regular Symbol'!F$16,"",IF(D36=0,"",IF(OR(D36=$AM$1,D36=$BF$1,D37=$AM$1,D37=$BF$1,D38=$AM$1,D38=$BF$1),1,0)))</f>
        <v>0</v>
      </c>
      <c r="BH36" s="342">
        <f>IF($A36&gt;='DB_243way_Regular Symbol'!G$16,"",IF(E36=0,"",IF(OR(E36=$AM$1,E36=$BF$1,E37=$AM$1,E37=$BF$1,E38=$AM$1,E38=$BF$1),1,0)))</f>
        <v>0</v>
      </c>
      <c r="BI36" s="342">
        <f>IF($A36&gt;='DB_243way_Regular Symbol'!H$16,"",IF(F36=0,"",IF(OR(F36=$AM$1,F36=$BF$1,F37=$AM$1,F37=$BF$1,F38=$AM$1,F38=$BF$1),1,0)))</f>
        <v>0</v>
      </c>
      <c r="BK36" s="342">
        <f>IF($A36&gt;='DB_243way_Regular Symbol'!D$16,"",IF(B36=0,"",IF(OR(B36=$AM$1,B36=$BL$1,B37=$AM$1,B37=$BL$1,B38=$AM$1,B38=$BL$1),0,1)))</f>
        <v>1</v>
      </c>
      <c r="BL36" s="2">
        <f>IF($A36&gt;='DB_243way_Regular Symbol'!E$16,"",IF(C36=0,"",IF(OR(C36=$AM$1,C36=$BL$1,C37=$AM$1,C37=$BL$1,C38=$AM$1,C38=$BL$1),0,1)))</f>
        <v>0</v>
      </c>
      <c r="BM36" s="2">
        <f>IF($A36&gt;='DB_243way_Regular Symbol'!F$16,"",IF(D36=0,"",IF(OR(D36=$AM$1,D36=$BL$1,D37=$AM$1,D37=$BL$1,D38=$AM$1,D38=$BL$1),0,1)))</f>
        <v>1</v>
      </c>
      <c r="BN36" s="2">
        <f>IF($A36&gt;='DB_243way_Regular Symbol'!G$16,"",IF(E36=0,"",IF(OR(E36=$AM$1,E36=$BL$1,E37=$AM$1,E37=$BL$1,E38=$AM$1,E38=$BL$1),0,1)))</f>
        <v>1</v>
      </c>
      <c r="BO36" s="128">
        <f>IF($A36&gt;='DB_243way_Regular Symbol'!H$16,"",IF(F36=0,"",IF(OR(F36=$AM$1,F36=$BL$1,F37=$AM$1,F37=$BL$1,F38=$AM$1,F38=$BL$1),0,1)))</f>
        <v>1</v>
      </c>
      <c r="BQ36" s="2">
        <f>IF($A36&gt;='DB_243way_Regular Symbol'!D$16,"",IF(B36=0,"",IF(OR(B36=$BQ$1,B36=$BR$1,B37=$BQ$1,B37=$BR$1,B38=$BQ$1,B38=$BR$1),0,1)))</f>
        <v>1</v>
      </c>
      <c r="BR36" s="2">
        <f>IF($A36&gt;='DB_243way_Regular Symbol'!E$16,"",IF(C36=0,"",IF(OR(C36=$BQ$1,C36=$BR$1,C37=$BQ$1,C37=$BR$1,C38=$BQ$1,C38=$BR$1),0,1)))</f>
        <v>0</v>
      </c>
      <c r="BS36" s="2">
        <f>IF($A36&gt;='DB_243way_Regular Symbol'!F$16,"",IF(D36=0,"",IF(OR(D36=$BQ$1,D36=$BR$1,D37=$BQ$1,D37=$BR$1,D38=$BQ$1,D38=$BR$1),0,1)))</f>
        <v>1</v>
      </c>
      <c r="BT36" s="2">
        <f>IF($A36&gt;='DB_243way_Regular Symbol'!G$16,"",IF(E36=0,"",IF(OR(E36=$BQ$1,E36=$BR$1,E37=$BQ$1,E37=$BR$1,E38=$BQ$1,E38=$BR$1),0,1)))</f>
        <v>0</v>
      </c>
      <c r="BU36" s="2">
        <f>IF($A36&gt;='DB_243way_Regular Symbol'!H$16,"",IF(F36=0,"",IF(OR(F36=$BQ$1,F36=$BR$1,F37=$BQ$1,F37=$BR$1,F38=$BQ$1,F38=$BR$1),0,1)))</f>
        <v>1</v>
      </c>
      <c r="BW36" s="2">
        <f>IF($A36&gt;='DB_243way_Regular Symbol'!D$16,"",IF(B36=0,"",IF(OR(B36=$BW$1,B37=$BW$1,B38=$BW$1,B36=$BX$1,B37=$BX$1,B38=$BX$1),0,1)))</f>
        <v>1</v>
      </c>
      <c r="BX36" s="2">
        <f>IF($A36&gt;='DB_243way_Regular Symbol'!E$16,"",IF(C36=0,"",IF(OR(C36=$BW$1,C37=$BW$1,C38=$BW$1,C36=$BX$1,C37=$BX$1,C38=$BX$1),0,1)))</f>
        <v>0</v>
      </c>
      <c r="BY36" s="2">
        <f>IF($A36&gt;='DB_243way_Regular Symbol'!F$16,"",IF(D36=0,"",IF(OR(D36=$BW$1,D37=$BW$1,D38=$BW$1,D36=$BX$1,D37=$BX$1,D38=$BX$1),0,1)))</f>
        <v>1</v>
      </c>
      <c r="BZ36" s="2">
        <f>IF($A36&gt;='DB_243way_Regular Symbol'!G$16,"",IF(E36=0,"",IF(OR(E36=$BW$1,E37=$BW$1,E38=$BW$1,E36=$BX$1,E37=$BX$1,E38=$BX$1),0,1)))</f>
        <v>1</v>
      </c>
      <c r="CA36" s="2">
        <f>IF($A36&gt;='DB_243way_Regular Symbol'!H$16,"",IF(F36=0,"",IF(OR(F36=$BW$1,F37=$BW$1,F38=$BW$1,F36=$BX$1,F37=$BX$1,F38=$BX$1),0,1)))</f>
        <v>1</v>
      </c>
      <c r="CC36" s="2">
        <f>IF($A36&gt;='DB_243way_Regular Symbol'!D$16,"",IF(B36=0,"",IF(OR(B36=$BW$1,B37=$BW$1,B38=$BW$1,B36=$CD$1,B37=$CD$1,B38=$CD$1),0,1)))</f>
        <v>0</v>
      </c>
      <c r="CD36" s="2">
        <f>IF($A36&gt;='DB_243way_Regular Symbol'!E$16,"",IF(C36=0,"",IF(OR(C36=$BW$1,C37=$BW$1,C38=$BW$1,C36=$CD$1,C37=$CD$1,C38=$CD$1),0,1)))</f>
        <v>0</v>
      </c>
      <c r="CE36" s="2">
        <f>IF($A36&gt;='DB_243way_Regular Symbol'!F$16,"",IF(D36=0,"",IF(OR(D36=$BW$1,D37=$BW$1,D38=$BW$1,D36=$CD$1,D37=$CD$1,D38=$CD$1),0,1)))</f>
        <v>1</v>
      </c>
      <c r="CF36" s="2">
        <f>IF($A36&gt;='DB_243way_Regular Symbol'!G$16,"",IF(E36=0,"",IF(OR(E36=$BW$1,E37=$BW$1,E38=$BW$1,E36=$CD$1,E37=$CD$1,E38=$CD$1),0,1)))</f>
        <v>1</v>
      </c>
      <c r="CG36" s="2">
        <f>IF($A36&gt;='DB_243way_Regular Symbol'!H$16,"",IF(F36=0,"",IF(OR(F36=$BW$1,F37=$BW$1,F38=$BW$1,F36=$CD$1,F37=$CD$1,F38=$CD$1),0,1)))</f>
        <v>1</v>
      </c>
      <c r="CI36" s="2">
        <f>IF($A36&gt;='DB_243way_Regular Symbol'!D$16,"",IF(B36=0,"",IF(OR(B36=$BW$1,B37=$BW$1,B38=$BW$1,B36=$CJ$1,B37=$CJ$1,B38=$CJ$1),0,1)))</f>
        <v>0</v>
      </c>
      <c r="CJ36" s="2">
        <f>IF($A36&gt;='DB_243way_Regular Symbol'!E$16,"",IF(C36=0,"",IF(OR(C36=$BW$1,C37=$BW$1,C38=$BW$1,C36=$CJ$1,C37=$CJ$1,C38=$CJ$1),0,1)))</f>
        <v>0</v>
      </c>
      <c r="CK36" s="2">
        <f>IF($A36&gt;='DB_243way_Regular Symbol'!F$16,"",IF(D36=0,"",IF(OR(D36=$BW$1,D37=$BW$1,D38=$BW$1,D36=$CJ$1,D37=$CJ$1,D38=$CJ$1),0,1)))</f>
        <v>0</v>
      </c>
      <c r="CL36" s="2">
        <f>IF($A36&gt;='DB_243way_Regular Symbol'!G$16,"",IF(E36=0,"",IF(OR(E36=$BW$1,E37=$BW$1,E38=$BW$1,E36=$CJ$1,E37=$CJ$1,E38=$CJ$1),0,1)))</f>
        <v>0</v>
      </c>
      <c r="CM36" s="2">
        <f>IF($A36&gt;='DB_243way_Regular Symbol'!H$16,"",IF(F36=0,"",IF(OR(F36=$BW$1,F37=$BW$1,F38=$BW$1,F36=$CJ$1,F37=$CJ$1,F38=$CJ$1),0,1)))</f>
        <v>0</v>
      </c>
      <c r="CO36" s="2">
        <f>IF($A36&gt;='DB_243way_Regular Symbol'!D$16,"",IF(B36=0,"",IF(OR(B36=$BW$1,B37=$BW$1,B38=$BW$1,B36=$CP$1,B37=$CP$1,B38=$CP$1),0,1)))</f>
        <v>1</v>
      </c>
      <c r="CP36" s="2">
        <f>IF($A36&gt;='DB_243way_Regular Symbol'!E$16,"",IF(C36=0,"",IF(OR(C36=$BW$1,C37=$BW$1,C38=$BW$1,C36=$CP$1,C37=$CP$1,C38=$CP$1),0,1)))</f>
        <v>0</v>
      </c>
      <c r="CQ36" s="2">
        <f>IF($A36&gt;='DB_243way_Regular Symbol'!F$16,"",IF(D36=0,"",IF(OR(D36=$BW$1,D37=$BW$1,D38=$BW$1,D36=$CP$1,D37=$CP$1,D38=$CP$1),0,1)))</f>
        <v>0</v>
      </c>
      <c r="CR36" s="2">
        <f>IF($A36&gt;='DB_243way_Regular Symbol'!G$16,"",IF(E36=0,"",IF(OR(E36=$BW$1,E37=$BW$1,E38=$BW$1,E36=$CP$1,E37=$CP$1,E38=$CP$1),0,1)))</f>
        <v>1</v>
      </c>
      <c r="CS36" s="2">
        <f>IF($A36&gt;='DB_243way_Regular Symbol'!H$16,"",IF(F36=0,"",IF(OR(F36=$BW$1,F37=$BW$1,F38=$BW$1,F36=$CP$1,F37=$CP$1,F38=$CP$1),0,1)))</f>
        <v>0</v>
      </c>
      <c r="CU36" s="2">
        <f>IF($A36&gt;='DB_243way_Regular Symbol'!D$16,"",IF(B36=0,"",IF(OR(B36=$BW$1,B37=$BW$1,B38=$BW$1,B36=$CV$1,B37=$CV$1,B38=$CV$1),0,1)))</f>
        <v>0</v>
      </c>
      <c r="CV36" s="2">
        <f>IF($A36&gt;='DB_243way_Regular Symbol'!E$16,"",IF(C36=0,"",IF(OR(C36=$BW$1,C37=$BW$1,C38=$BW$1,C36=$CV$1,C37=$CV$1,C38=$CV$1),0,1)))</f>
        <v>0</v>
      </c>
      <c r="CW36" s="2">
        <f>IF($A36&gt;='DB_243way_Regular Symbol'!F$16,"",IF(D36=0,"",IF(OR(D36=$BW$1,D37=$BW$1,D38=$BW$1,D36=$CV$1,D37=$CV$1,D38=$CV$1),0,1)))</f>
        <v>0</v>
      </c>
      <c r="CX36" s="2">
        <f>IF($A36&gt;='DB_243way_Regular Symbol'!G$16,"",IF(E36=0,"",IF(OR(E36=$BW$1,E37=$BW$1,E38=$BW$1,E36=$CV$1,E37=$CV$1,E38=$CV$1),0,1)))</f>
        <v>1</v>
      </c>
      <c r="CY36" s="2">
        <f>IF($A36&gt;='DB_243way_Regular Symbol'!H$16,"",IF(F36=0,"",IF(OR(F36=$BW$1,F37=$BW$1,F38=$BW$1,F36=$CV$1,F37=$CV$1,F38=$CV$1),0,1)))</f>
        <v>1</v>
      </c>
    </row>
    <row r="37" spans="1:103">
      <c r="A37" s="341">
        <f>IF('DB_243way_Regular Symbol'!L36="","",'DB_243way_Regular Symbol'!L36)</f>
        <v>33</v>
      </c>
      <c r="B37" s="184" t="str">
        <f>IF('DB_243way_Regular Symbol'!M36="",
IF($A37-'DB_243way_Regular Symbol'!D$16&gt;='DB_243way_RegularＸ_W()'!B$2-1,"",VLOOKUP($A37-'DB_243way_Regular Symbol'!D$16,'DB_243way_Regular Symbol'!$L$3:$Q$250,'DB_243way_RegularＸ_W()'!B$3+1,FALSE)),
'DB_243way_Regular Symbol'!M36)</f>
        <v>NI</v>
      </c>
      <c r="C37" s="184" t="str">
        <f>IF('DB_243way_Regular Symbol'!N36="",
IF($A37-'DB_243way_Regular Symbol'!E$16&gt;='DB_243way_RegularＸ_W()'!C$2-1,"",VLOOKUP($A37-'DB_243way_Regular Symbol'!E$16,'DB_243way_Regular Symbol'!$L$3:$Q$250,'DB_243way_RegularＸ_W()'!C$3+1,FALSE)),
'DB_243way_Regular Symbol'!N36)</f>
        <v>Q</v>
      </c>
      <c r="D37" s="184" t="str">
        <f>IF('DB_243way_Regular Symbol'!O36="",
IF($A37-'DB_243way_Regular Symbol'!F$16&gt;='DB_243way_RegularＸ_W()'!D$2-1,"",VLOOKUP($A37-'DB_243way_Regular Symbol'!F$16,'DB_243way_Regular Symbol'!$L$3:$Q$250,'DB_243way_RegularＸ_W()'!D$3+1,FALSE)),
'DB_243way_Regular Symbol'!O36)</f>
        <v>TE</v>
      </c>
      <c r="E37" s="184" t="str">
        <f>IF('DB_243way_Regular Symbol'!P36="",
IF($A37-'DB_243way_Regular Symbol'!G$16&gt;='DB_243way_RegularＸ_W()'!E$2-1,"",VLOOKUP($A37-'DB_243way_Regular Symbol'!G$16,'DB_243way_Regular Symbol'!$L$3:$Q$250,'DB_243way_RegularＸ_W()'!E$3+1,FALSE)),
'DB_243way_Regular Symbol'!P36)</f>
        <v>A</v>
      </c>
      <c r="F37" s="184" t="str">
        <f>IF('DB_243way_Regular Symbol'!Q36="",
IF($A37-'DB_243way_Regular Symbol'!H$16&gt;='DB_243way_RegularＸ_W()'!F$2-1,"",VLOOKUP($A37-'DB_243way_Regular Symbol'!H$16,'DB_243way_Regular Symbol'!$L$3:$Q$250,'DB_243way_RegularＸ_W()'!F$3+1,FALSE)),
'DB_243way_Regular Symbol'!Q36)</f>
        <v>M2</v>
      </c>
      <c r="O37" s="342">
        <f>IF($A37&gt;='DB_243way_Regular Symbol'!D$16,"",IF(B37=0,"",IF(OR(B37=$O$1,B37=$P$1,B38=$O$1,B38=$P$1,B39=$O$1,B39=$P$1),0,1)))</f>
        <v>1</v>
      </c>
      <c r="P37" s="2">
        <f>IF($A37&gt;='DB_243way_Regular Symbol'!E$16,"",IF(C37=0,"",IF(OR(C37=$O$1,C37=$P$1,C38=$O$1,C38=$P$1,C39=$O$1,C39=$P$1),0,1)))</f>
        <v>1</v>
      </c>
      <c r="Q37" s="2">
        <f>IF($A37&gt;='DB_243way_Regular Symbol'!F$16,"",IF(D37=0,"",IF(OR(D37=$O$1,D37=$P$1,D38=$O$1,D38=$P$1,D39=$O$1,D39=$P$1),0,1)))</f>
        <v>1</v>
      </c>
      <c r="R37" s="2">
        <f>IF($A37&gt;='DB_243way_Regular Symbol'!G$16,"",IF(E37=0,"",IF(OR(E37=$O$1,E37=$P$1,E38=$O$1,E38=$P$1,E39=$O$1,E39=$P$1),0,1)))</f>
        <v>1</v>
      </c>
      <c r="S37" s="128">
        <f>IF($A37&gt;='DB_243way_Regular Symbol'!H$16,"",IF(F37=0,"",IF(OR(F37=$O$1,F37=$P$1,F38=$O$1,F38=$P$1,F39=$O$1,F39=$P$1),0,1)))</f>
        <v>1</v>
      </c>
      <c r="U37" s="342">
        <f>IF($A37&gt;='DB_243way_Regular Symbol'!D$16,"",IF(B37=0,"",IF(OR(B37=$U$1,B37=$V$1,B38=$U$1,B38=$V$1,B39=$U$1,B39=$V$1),0,1)))</f>
        <v>1</v>
      </c>
      <c r="V37" s="2">
        <f>IF($A37&gt;='DB_243way_Regular Symbol'!E$16,"",IF(C37=0,"",IF(OR(C37=$U$1,C37=$V$1,C38=$U$1,C38=$V$1,C39=$U$1,C39=$V$1),0,1)))</f>
        <v>1</v>
      </c>
      <c r="W37" s="2">
        <f>IF($A37&gt;='DB_243way_Regular Symbol'!F$16,"",IF(D37=0,"",IF(OR(D37=$U$1,D37=$V$1,D38=$U$1,D38=$V$1,D39=$U$1,D39=$V$1),0,1)))</f>
        <v>1</v>
      </c>
      <c r="X37" s="2">
        <f>IF($A37&gt;='DB_243way_Regular Symbol'!G$16,"",IF(E37=0,"",IF(OR(E37=$U$1,E37=$V$1,E38=$U$1,E38=$V$1,E39=$U$1,E39=$V$1),0,1)))</f>
        <v>1</v>
      </c>
      <c r="Y37" s="128">
        <f>IF($A37&gt;='DB_243way_Regular Symbol'!H$16,"",IF(F37=0,"",IF(OR(F37=$U$1,F37=$V$1,F38=$U$1,F38=$V$1,F39=$U$1,F39=$V$1),0,1)))</f>
        <v>0</v>
      </c>
      <c r="AA37" s="342">
        <f>IF($A37&gt;='DB_243way_Regular Symbol'!D$16,"",IF(B37=0,"",IF(OR(B37=$AA$1,B37=$AB$1,B38=$AA$1,B38=$AB$1,B39=$AA$1,,B39=$AB$1),0,1)))</f>
        <v>1</v>
      </c>
      <c r="AB37" s="2">
        <f>IF($A37&gt;='DB_243way_Regular Symbol'!E$16,"",IF(C37=0,"",IF(OR(C37=$AA$1,C37=$AB$1,C38=$AA$1,C38=$AB$1,C39=$AA$1,,C39=$AB$1),0,1)))</f>
        <v>0</v>
      </c>
      <c r="AC37" s="2">
        <f>IF($A37&gt;='DB_243way_Regular Symbol'!F$16,"",IF(D37=0,"",IF(OR(D37=$AA$1,D37=$AB$1,D38=$AA$1,D38=$AB$1,D39=$AA$1,,D39=$AB$1),0,1)))</f>
        <v>1</v>
      </c>
      <c r="AD37" s="2">
        <f>IF($A37&gt;='DB_243way_Regular Symbol'!G$16,"",IF(E37=0,"",IF(OR(E37=$AA$1,E37=$AB$1,E38=$AA$1,E38=$AB$1,E39=$AA$1,,E39=$AB$1),0,1)))</f>
        <v>0</v>
      </c>
      <c r="AE37" s="128">
        <f>IF($A37&gt;='DB_243way_Regular Symbol'!H$16,"",IF(F37=0,"",IF(OR(F37=$AA$1,F37=$AB$1,F38=$AA$1,F38=$AB$1,F39=$AA$1,,F39=$AB$1),0,1)))</f>
        <v>1</v>
      </c>
      <c r="AG37" s="342">
        <f>IF($A37&gt;='DB_243way_Regular Symbol'!D$16,"",IF(B37=0,"",IF(OR(B37=$AG$1,B37=$AH$1,B38=$AG$1,B38=$AH$1,B39=$AG$1,B39=$AH$1),0,1)))</f>
        <v>1</v>
      </c>
      <c r="AH37" s="2">
        <f>IF($A37&gt;='DB_243way_Regular Symbol'!E$16,"",IF(C37=0,"",IF(OR(C37=$AG$1,C37=$AH$1,C38=$AG$1,C38=$AH$1,C39=$AG$1,C39=$AH$1),0,1)))</f>
        <v>1</v>
      </c>
      <c r="AI37" s="2">
        <f>IF($A37&gt;='DB_243way_Regular Symbol'!F$16,"",IF(D37=0,"",IF(OR(D37=$AG$1,D37=$AH$1,D38=$AG$1,D38=$AH$1,D39=$AG$1,D39=$AH$1),0,1)))</f>
        <v>1</v>
      </c>
      <c r="AJ37" s="2">
        <f>IF($A37&gt;='DB_243way_Regular Symbol'!G$16,"",IF(E37=0,"",IF(OR(E37=$AG$1,E37=$AH$1,E38=$AG$1,E38=$AH$1,E39=$AG$1,E39=$AH$1),0,1)))</f>
        <v>1</v>
      </c>
      <c r="AK37" s="128">
        <f>IF($A37&gt;='DB_243way_Regular Symbol'!H$16,"",IF(F37=0,"",IF(OR(F37=$AG$1,F37=$AH$1,F38=$AG$1,F38=$AH$1,F39=$AG$1,F39=$AH$1),0,1)))</f>
        <v>1</v>
      </c>
      <c r="AM37" s="342">
        <f>IF($A37&gt;='DB_243way_Regular Symbol'!D$16,"",IF(B37=0,"",IF(OR(B37=$AM$1,B37=$AN$1,B38=$AM$1,B38=$AN$1,B39=$AM$1,B39=$AN$1),0,1)))</f>
        <v>1</v>
      </c>
      <c r="AN37" s="2">
        <f>IF($A37&gt;='DB_243way_Regular Symbol'!E$16,"",IF(C37=0,"",IF(OR(C37=$AM$1,C37=$AN$1,C38=$AM$1,C38=$AN$1,C39=$AM$1,C39=$AN$1),0,1)))</f>
        <v>1</v>
      </c>
      <c r="AO37" s="2">
        <f>IF($A37&gt;='DB_243way_Regular Symbol'!F$16,"",IF(D37=0,"",IF(OR(D37=$AM$1,D37=$AN$1,D38=$AM$1,D38=$AN$1,D39=$AM$1,D39=$AN$1),0,1)))</f>
        <v>1</v>
      </c>
      <c r="AP37" s="2">
        <f>IF($A37&gt;='DB_243way_Regular Symbol'!G$16,"",IF(E37=0,"",IF(OR(E37=$AM$1,E37=$AN$1,E38=$AM$1,E38=$AN$1,E39=$AM$1,E39=$AN$1),0,1)))</f>
        <v>1</v>
      </c>
      <c r="AQ37" s="128">
        <f>IF($A37&gt;='DB_243way_Regular Symbol'!H$16,"",IF(F37=0,"",IF(OR(F37=$AM$1,F37=$AN$1,F38=$AM$1,F38=$AN$1,F39=$AM$1,F39=$AN$1),0,1)))</f>
        <v>1</v>
      </c>
      <c r="AS37" s="342">
        <f>IF($A37&gt;='DB_243way_Regular Symbol'!D$16,"",IF(B37=0,"",IF(OR(B37=$AM$1,B37=$AT$1,B38=$AM$1,B38=$AT$1,B39=$AM$1,B39=$AT$1),0,1)))</f>
        <v>1</v>
      </c>
      <c r="AT37" s="2">
        <f>IF($A37&gt;='DB_243way_Regular Symbol'!E$16,"",IF(C37=0,"",IF(OR(C37=$AM$1,C37=$AT$1,C38=$AM$1,C38=$AT$1,C39=$AM$1,C39=$AT$1),0,1)))</f>
        <v>1</v>
      </c>
      <c r="AU37" s="2">
        <f>IF($A37&gt;='DB_243way_Regular Symbol'!F$16,"",IF(D37=0,"",IF(OR(D37=$AM$1,D37=$AT$1,D38=$AM$1,D38=$AT$1,D39=$AM$1,D39=$AT$1),0,1)))</f>
        <v>1</v>
      </c>
      <c r="AV37" s="2">
        <f>IF($A37&gt;='DB_243way_Regular Symbol'!G$16,"",IF(E37=0,"",IF(OR(E37=$AM$1,E37=$AT$1,E38=$AM$1,E38=$AT$1,E39=$AM$1,E39=$AT$1),0,1)))</f>
        <v>1</v>
      </c>
      <c r="AW37" s="128">
        <f>IF($A37&gt;='DB_243way_Regular Symbol'!H$16,"",IF(F37=0,"",IF(OR(F37=$AM$1,F37=$AT$1,F38=$AM$1,F38=$AT$1,F39=$AM$1,F39=$AT$1),0,1)))</f>
        <v>1</v>
      </c>
      <c r="AY37" s="342"/>
      <c r="AZ37" s="2"/>
      <c r="BA37" s="2">
        <f>IF($A37&gt;='DB_243way_Regular Symbol'!F$16,"",COUNTIF(D37:D39,$AZ$1))</f>
        <v>0</v>
      </c>
      <c r="BB37" s="2">
        <f>IF($A37&gt;='DB_243way_Regular Symbol'!G$16,"",COUNTIF(E37:E39,$AZ$1))</f>
        <v>0</v>
      </c>
      <c r="BC37" s="2">
        <f>IF($A37&gt;='DB_243way_Regular Symbol'!H$16,"",COUNTIF(F37:F39,$AZ$1))</f>
        <v>0</v>
      </c>
      <c r="BE37" s="342">
        <f>IF($A37&gt;='DB_243way_Regular Symbol'!D$16,"",IF(B37=0,"",IF(OR(B37=$AM$1,B37=$BF$1,B38=$AM$1,B38=$BF$1,B39=$AM$1,B39=$BF$1),1,0)))</f>
        <v>0</v>
      </c>
      <c r="BF37" s="342">
        <f>IF($A37&gt;='DB_243way_Regular Symbol'!E$16,"",IF(C37=0,"",IF(OR(C37=$AM$1,C37=$BF$1,C38=$AM$1,C38=$BF$1,C39=$AM$1,C39=$BF$1),1,0)))</f>
        <v>0</v>
      </c>
      <c r="BG37" s="342">
        <f>IF($A37&gt;='DB_243way_Regular Symbol'!F$16,"",IF(D37=0,"",IF(OR(D37=$AM$1,D37=$BF$1,D38=$AM$1,D38=$BF$1,D39=$AM$1,D39=$BF$1),1,0)))</f>
        <v>0</v>
      </c>
      <c r="BH37" s="342">
        <f>IF($A37&gt;='DB_243way_Regular Symbol'!G$16,"",IF(E37=0,"",IF(OR(E37=$AM$1,E37=$BF$1,E38=$AM$1,E38=$BF$1,E39=$AM$1,E39=$BF$1),1,0)))</f>
        <v>0</v>
      </c>
      <c r="BI37" s="342">
        <f>IF($A37&gt;='DB_243way_Regular Symbol'!H$16,"",IF(F37=0,"",IF(OR(F37=$AM$1,F37=$BF$1,F38=$AM$1,F38=$BF$1,F39=$AM$1,F39=$BF$1),1,0)))</f>
        <v>0</v>
      </c>
      <c r="BK37" s="342">
        <f>IF($A37&gt;='DB_243way_Regular Symbol'!D$16,"",IF(B37=0,"",IF(OR(B37=$AM$1,B37=$BL$1,B38=$AM$1,B38=$BL$1,B39=$AM$1,B39=$BL$1),0,1)))</f>
        <v>1</v>
      </c>
      <c r="BL37" s="2">
        <f>IF($A37&gt;='DB_243way_Regular Symbol'!E$16,"",IF(C37=0,"",IF(OR(C37=$AM$1,C37=$BL$1,C38=$AM$1,C38=$BL$1,C39=$AM$1,C39=$BL$1),0,1)))</f>
        <v>1</v>
      </c>
      <c r="BM37" s="2">
        <f>IF($A37&gt;='DB_243way_Regular Symbol'!F$16,"",IF(D37=0,"",IF(OR(D37=$AM$1,D37=$BL$1,D38=$AM$1,D38=$BL$1,D39=$AM$1,D39=$BL$1),0,1)))</f>
        <v>1</v>
      </c>
      <c r="BN37" s="2">
        <f>IF($A37&gt;='DB_243way_Regular Symbol'!G$16,"",IF(E37=0,"",IF(OR(E37=$AM$1,E37=$BL$1,E38=$AM$1,E38=$BL$1,E39=$AM$1,E39=$BL$1),0,1)))</f>
        <v>1</v>
      </c>
      <c r="BO37" s="128">
        <f>IF($A37&gt;='DB_243way_Regular Symbol'!H$16,"",IF(F37=0,"",IF(OR(F37=$AM$1,F37=$BL$1,F38=$AM$1,F38=$BL$1,F39=$AM$1,F39=$BL$1),0,1)))</f>
        <v>1</v>
      </c>
      <c r="BQ37" s="2">
        <f>IF($A37&gt;='DB_243way_Regular Symbol'!D$16,"",IF(B37=0,"",IF(OR(B37=$BQ$1,B37=$BR$1,B38=$BQ$1,B38=$BR$1,B39=$BQ$1,B39=$BR$1),0,1)))</f>
        <v>1</v>
      </c>
      <c r="BR37" s="2">
        <f>IF($A37&gt;='DB_243way_Regular Symbol'!E$16,"",IF(C37=0,"",IF(OR(C37=$BQ$1,C37=$BR$1,C38=$BQ$1,C38=$BR$1,C39=$BQ$1,C39=$BR$1),0,1)))</f>
        <v>1</v>
      </c>
      <c r="BS37" s="2">
        <f>IF($A37&gt;='DB_243way_Regular Symbol'!F$16,"",IF(D37=0,"",IF(OR(D37=$BQ$1,D37=$BR$1,D38=$BQ$1,D38=$BR$1,D39=$BQ$1,D39=$BR$1),0,1)))</f>
        <v>1</v>
      </c>
      <c r="BT37" s="2">
        <f>IF($A37&gt;='DB_243way_Regular Symbol'!G$16,"",IF(E37=0,"",IF(OR(E37=$BQ$1,E37=$BR$1,E38=$BQ$1,E38=$BR$1,E39=$BQ$1,E39=$BR$1),0,1)))</f>
        <v>0</v>
      </c>
      <c r="BU37" s="2">
        <f>IF($A37&gt;='DB_243way_Regular Symbol'!H$16,"",IF(F37=0,"",IF(OR(F37=$BQ$1,F37=$BR$1,F38=$BQ$1,F38=$BR$1,F39=$BQ$1,F39=$BR$1),0,1)))</f>
        <v>1</v>
      </c>
      <c r="BW37" s="2">
        <f>IF($A37&gt;='DB_243way_Regular Symbol'!D$16,"",IF(B37=0,"",IF(OR(B37=$BW$1,B38=$BW$1,B39=$BW$1,B37=$BX$1,B38=$BX$1,B39=$BX$1),0,1)))</f>
        <v>1</v>
      </c>
      <c r="BX37" s="2">
        <f>IF($A37&gt;='DB_243way_Regular Symbol'!E$16,"",IF(C37=0,"",IF(OR(C37=$BW$1,C38=$BW$1,C39=$BW$1,C37=$BX$1,C38=$BX$1,C39=$BX$1),0,1)))</f>
        <v>1</v>
      </c>
      <c r="BY37" s="2">
        <f>IF($A37&gt;='DB_243way_Regular Symbol'!F$16,"",IF(D37=0,"",IF(OR(D37=$BW$1,D38=$BW$1,D39=$BW$1,D37=$BX$1,D38=$BX$1,D39=$BX$1),0,1)))</f>
        <v>1</v>
      </c>
      <c r="BZ37" s="2">
        <f>IF($A37&gt;='DB_243way_Regular Symbol'!G$16,"",IF(E37=0,"",IF(OR(E37=$BW$1,E38=$BW$1,E39=$BW$1,E37=$BX$1,E38=$BX$1,E39=$BX$1),0,1)))</f>
        <v>0</v>
      </c>
      <c r="CA37" s="2">
        <f>IF($A37&gt;='DB_243way_Regular Symbol'!H$16,"",IF(F37=0,"",IF(OR(F37=$BW$1,F38=$BW$1,F39=$BW$1,F37=$BX$1,F38=$BX$1,F39=$BX$1),0,1)))</f>
        <v>1</v>
      </c>
      <c r="CC37" s="2">
        <f>IF($A37&gt;='DB_243way_Regular Symbol'!D$16,"",IF(B37=0,"",IF(OR(B37=$BW$1,B38=$BW$1,B39=$BW$1,B37=$CD$1,B38=$CD$1,B39=$CD$1),0,1)))</f>
        <v>0</v>
      </c>
      <c r="CD37" s="2">
        <f>IF($A37&gt;='DB_243way_Regular Symbol'!E$16,"",IF(C37=0,"",IF(OR(C37=$BW$1,C38=$BW$1,C39=$BW$1,C37=$CD$1,C38=$CD$1,C39=$CD$1),0,1)))</f>
        <v>0</v>
      </c>
      <c r="CE37" s="2">
        <f>IF($A37&gt;='DB_243way_Regular Symbol'!F$16,"",IF(D37=0,"",IF(OR(D37=$BW$1,D38=$BW$1,D39=$BW$1,D37=$CD$1,D38=$CD$1,D39=$CD$1),0,1)))</f>
        <v>0</v>
      </c>
      <c r="CF37" s="2">
        <f>IF($A37&gt;='DB_243way_Regular Symbol'!G$16,"",IF(E37=0,"",IF(OR(E37=$BW$1,E38=$BW$1,E39=$BW$1,E37=$CD$1,E38=$CD$1,E39=$CD$1),0,1)))</f>
        <v>1</v>
      </c>
      <c r="CG37" s="2">
        <f>IF($A37&gt;='DB_243way_Regular Symbol'!H$16,"",IF(F37=0,"",IF(OR(F37=$BW$1,F38=$BW$1,F39=$BW$1,F37=$CD$1,F38=$CD$1,F39=$CD$1),0,1)))</f>
        <v>1</v>
      </c>
      <c r="CI37" s="2">
        <f>IF($A37&gt;='DB_243way_Regular Symbol'!D$16,"",IF(B37=0,"",IF(OR(B37=$BW$1,B38=$BW$1,B39=$BW$1,B37=$CJ$1,B38=$CJ$1,B39=$CJ$1),0,1)))</f>
        <v>1</v>
      </c>
      <c r="CJ37" s="2">
        <f>IF($A37&gt;='DB_243way_Regular Symbol'!E$16,"",IF(C37=0,"",IF(OR(C37=$BW$1,C38=$BW$1,C39=$BW$1,C37=$CJ$1,C38=$CJ$1,C39=$CJ$1),0,1)))</f>
        <v>0</v>
      </c>
      <c r="CK37" s="2">
        <f>IF($A37&gt;='DB_243way_Regular Symbol'!F$16,"",IF(D37=0,"",IF(OR(D37=$BW$1,D38=$BW$1,D39=$BW$1,D37=$CJ$1,D38=$CJ$1,D39=$CJ$1),0,1)))</f>
        <v>1</v>
      </c>
      <c r="CL37" s="2">
        <f>IF($A37&gt;='DB_243way_Regular Symbol'!G$16,"",IF(E37=0,"",IF(OR(E37=$BW$1,E38=$BW$1,E39=$BW$1,E37=$CJ$1,E38=$CJ$1,E39=$CJ$1),0,1)))</f>
        <v>1</v>
      </c>
      <c r="CM37" s="2">
        <f>IF($A37&gt;='DB_243way_Regular Symbol'!H$16,"",IF(F37=0,"",IF(OR(F37=$BW$1,F38=$BW$1,F39=$BW$1,F37=$CJ$1,F38=$CJ$1,F39=$CJ$1),0,1)))</f>
        <v>1</v>
      </c>
      <c r="CO37" s="2">
        <f>IF($A37&gt;='DB_243way_Regular Symbol'!D$16,"",IF(B37=0,"",IF(OR(B37=$BW$1,B38=$BW$1,B39=$BW$1,B37=$CP$1,B38=$CP$1,B39=$CP$1),0,1)))</f>
        <v>0</v>
      </c>
      <c r="CP37" s="2">
        <f>IF($A37&gt;='DB_243way_Regular Symbol'!E$16,"",IF(C37=0,"",IF(OR(C37=$BW$1,C38=$BW$1,C39=$BW$1,C37=$CP$1,C38=$CP$1,C39=$CP$1),0,1)))</f>
        <v>1</v>
      </c>
      <c r="CQ37" s="2">
        <f>IF($A37&gt;='DB_243way_Regular Symbol'!F$16,"",IF(D37=0,"",IF(OR(D37=$BW$1,D38=$BW$1,D39=$BW$1,D37=$CP$1,D38=$CP$1,D39=$CP$1),0,1)))</f>
        <v>0</v>
      </c>
      <c r="CR37" s="2">
        <f>IF($A37&gt;='DB_243way_Regular Symbol'!G$16,"",IF(E37=0,"",IF(OR(E37=$BW$1,E38=$BW$1,E39=$BW$1,E37=$CP$1,E38=$CP$1,E39=$CP$1),0,1)))</f>
        <v>1</v>
      </c>
      <c r="CS37" s="2">
        <f>IF($A37&gt;='DB_243way_Regular Symbol'!H$16,"",IF(F37=0,"",IF(OR(F37=$BW$1,F38=$BW$1,F39=$BW$1,F37=$CP$1,F38=$CP$1,F39=$CP$1),0,1)))</f>
        <v>0</v>
      </c>
      <c r="CU37" s="2">
        <f>IF($A37&gt;='DB_243way_Regular Symbol'!D$16,"",IF(B37=0,"",IF(OR(B37=$BW$1,B38=$BW$1,B39=$BW$1,B37=$CV$1,B38=$CV$1,B39=$CV$1),0,1)))</f>
        <v>0</v>
      </c>
      <c r="CV37" s="2">
        <f>IF($A37&gt;='DB_243way_Regular Symbol'!E$16,"",IF(C37=0,"",IF(OR(C37=$BW$1,C38=$BW$1,C39=$BW$1,C37=$CV$1,C38=$CV$1,C39=$CV$1),0,1)))</f>
        <v>1</v>
      </c>
      <c r="CW37" s="2">
        <f>IF($A37&gt;='DB_243way_Regular Symbol'!F$16,"",IF(D37=0,"",IF(OR(D37=$BW$1,D38=$BW$1,D39=$BW$1,D37=$CV$1,D38=$CV$1,D39=$CV$1),0,1)))</f>
        <v>0</v>
      </c>
      <c r="CX37" s="2">
        <f>IF($A37&gt;='DB_243way_Regular Symbol'!G$16,"",IF(E37=0,"",IF(OR(E37=$BW$1,E38=$BW$1,E39=$BW$1,E37=$CV$1,E38=$CV$1,E39=$CV$1),0,1)))</f>
        <v>1</v>
      </c>
      <c r="CY37" s="2">
        <f>IF($A37&gt;='DB_243way_Regular Symbol'!H$16,"",IF(F37=0,"",IF(OR(F37=$BW$1,F38=$BW$1,F39=$BW$1,F37=$CV$1,F38=$CV$1,F39=$CV$1),0,1)))</f>
        <v>0</v>
      </c>
    </row>
    <row r="38" spans="1:103">
      <c r="A38" s="341">
        <f>IF('DB_243way_Regular Symbol'!L37="","",'DB_243way_Regular Symbol'!L37)</f>
        <v>34</v>
      </c>
      <c r="B38" s="184" t="str">
        <f>IF('DB_243way_Regular Symbol'!M37="",
IF($A38-'DB_243way_Regular Symbol'!D$16&gt;='DB_243way_RegularＸ_W()'!B$2-1,"",VLOOKUP($A38-'DB_243way_Regular Symbol'!D$16,'DB_243way_Regular Symbol'!$L$3:$Q$250,'DB_243way_RegularＸ_W()'!B$3+1,FALSE)),
'DB_243way_Regular Symbol'!M37)</f>
        <v>Q</v>
      </c>
      <c r="C38" s="184" t="str">
        <f>IF('DB_243way_Regular Symbol'!N37="",
IF($A38-'DB_243way_Regular Symbol'!E$16&gt;='DB_243way_RegularＸ_W()'!C$2-1,"",VLOOKUP($A38-'DB_243way_Regular Symbol'!E$16,'DB_243way_Regular Symbol'!$L$3:$Q$250,'DB_243way_RegularＸ_W()'!C$3+1,FALSE)),
'DB_243way_Regular Symbol'!N37)</f>
        <v>J</v>
      </c>
      <c r="D38" s="184" t="str">
        <f>IF('DB_243way_Regular Symbol'!O37="",
IF($A38-'DB_243way_Regular Symbol'!F$16&gt;='DB_243way_RegularＸ_W()'!D$2-1,"",VLOOKUP($A38-'DB_243way_Regular Symbol'!F$16,'DB_243way_Regular Symbol'!$L$3:$Q$250,'DB_243way_RegularＸ_W()'!D$3+1,FALSE)),
'DB_243way_Regular Symbol'!O37)</f>
        <v>NI</v>
      </c>
      <c r="E38" s="184" t="str">
        <f>IF('DB_243way_Regular Symbol'!P37="",
IF($A38-'DB_243way_Regular Symbol'!G$16&gt;='DB_243way_RegularＸ_W()'!E$2-1,"",VLOOKUP($A38-'DB_243way_Regular Symbol'!G$16,'DB_243way_Regular Symbol'!$L$3:$Q$250,'DB_243way_RegularＸ_W()'!E$3+1,FALSE)),
'DB_243way_Regular Symbol'!P37)</f>
        <v>M3</v>
      </c>
      <c r="F38" s="184" t="str">
        <f>IF('DB_243way_Regular Symbol'!Q37="",
IF($A38-'DB_243way_Regular Symbol'!H$16&gt;='DB_243way_RegularＸ_W()'!F$2-1,"",VLOOKUP($A38-'DB_243way_Regular Symbol'!H$16,'DB_243way_Regular Symbol'!$L$3:$Q$250,'DB_243way_RegularＸ_W()'!F$3+1,FALSE)),
'DB_243way_Regular Symbol'!Q37)</f>
        <v>TE</v>
      </c>
      <c r="O38" s="342">
        <f>IF($A38&gt;='DB_243way_Regular Symbol'!D$16,"",IF(B38=0,"",IF(OR(B38=$O$1,B38=$P$1,B39=$O$1,B39=$P$1,B40=$O$1,B40=$P$1),0,1)))</f>
        <v>1</v>
      </c>
      <c r="P38" s="2">
        <f>IF($A38&gt;='DB_243way_Regular Symbol'!E$16,"",IF(C38=0,"",IF(OR(C38=$O$1,C38=$P$1,C39=$O$1,C39=$P$1,C40=$O$1,C40=$P$1),0,1)))</f>
        <v>1</v>
      </c>
      <c r="Q38" s="2">
        <f>IF($A38&gt;='DB_243way_Regular Symbol'!F$16,"",IF(D38=0,"",IF(OR(D38=$O$1,D38=$P$1,D39=$O$1,D39=$P$1,D40=$O$1,D40=$P$1),0,1)))</f>
        <v>0</v>
      </c>
      <c r="R38" s="2">
        <f>IF($A38&gt;='DB_243way_Regular Symbol'!G$16,"",IF(E38=0,"",IF(OR(E38=$O$1,E38=$P$1,E39=$O$1,E39=$P$1,E40=$O$1,E40=$P$1),0,1)))</f>
        <v>0</v>
      </c>
      <c r="S38" s="128">
        <f>IF($A38&gt;='DB_243way_Regular Symbol'!H$16,"",IF(F38=0,"",IF(OR(F38=$O$1,F38=$P$1,F39=$O$1,F39=$P$1,F40=$O$1,F40=$P$1),0,1)))</f>
        <v>1</v>
      </c>
      <c r="U38" s="342">
        <f>IF($A38&gt;='DB_243way_Regular Symbol'!D$16,"",IF(B38=0,"",IF(OR(B38=$U$1,B38=$V$1,B39=$U$1,B39=$V$1,B40=$U$1,B40=$V$1),0,1)))</f>
        <v>0</v>
      </c>
      <c r="V38" s="2">
        <f>IF($A38&gt;='DB_243way_Regular Symbol'!E$16,"",IF(C38=0,"",IF(OR(C38=$U$1,C38=$V$1,C39=$U$1,C39=$V$1,C40=$U$1,C40=$V$1),0,1)))</f>
        <v>1</v>
      </c>
      <c r="W38" s="2">
        <f>IF($A38&gt;='DB_243way_Regular Symbol'!F$16,"",IF(D38=0,"",IF(OR(D38=$U$1,D38=$V$1,D39=$U$1,D39=$V$1,D40=$U$1,D40=$V$1),0,1)))</f>
        <v>1</v>
      </c>
      <c r="X38" s="2">
        <f>IF($A38&gt;='DB_243way_Regular Symbol'!G$16,"",IF(E38=0,"",IF(OR(E38=$U$1,E38=$V$1,E39=$U$1,E39=$V$1,E40=$U$1,E40=$V$1),0,1)))</f>
        <v>0</v>
      </c>
      <c r="Y38" s="128">
        <f>IF($A38&gt;='DB_243way_Regular Symbol'!H$16,"",IF(F38=0,"",IF(OR(F38=$U$1,F38=$V$1,F39=$U$1,F39=$V$1,F40=$U$1,F40=$V$1),0,1)))</f>
        <v>1</v>
      </c>
      <c r="AA38" s="342">
        <f>IF($A38&gt;='DB_243way_Regular Symbol'!D$16,"",IF(B38=0,"",IF(OR(B38=$AA$1,B38=$AB$1,B39=$AA$1,B39=$AB$1,B40=$AA$1,,B40=$AB$1),0,1)))</f>
        <v>1</v>
      </c>
      <c r="AB38" s="2">
        <f>IF($A38&gt;='DB_243way_Regular Symbol'!E$16,"",IF(C38=0,"",IF(OR(C38=$AA$1,C38=$AB$1,C39=$AA$1,C39=$AB$1,C40=$AA$1,,C40=$AB$1),0,1)))</f>
        <v>0</v>
      </c>
      <c r="AC38" s="2">
        <f>IF($A38&gt;='DB_243way_Regular Symbol'!F$16,"",IF(D38=0,"",IF(OR(D38=$AA$1,D38=$AB$1,D39=$AA$1,D39=$AB$1,D40=$AA$1,,D40=$AB$1),0,1)))</f>
        <v>1</v>
      </c>
      <c r="AD38" s="2">
        <f>IF($A38&gt;='DB_243way_Regular Symbol'!G$16,"",IF(E38=0,"",IF(OR(E38=$AA$1,E38=$AB$1,E39=$AA$1,E39=$AB$1,E40=$AA$1,,E40=$AB$1),0,1)))</f>
        <v>0</v>
      </c>
      <c r="AE38" s="128">
        <f>IF($A38&gt;='DB_243way_Regular Symbol'!H$16,"",IF(F38=0,"",IF(OR(F38=$AA$1,F38=$AB$1,F39=$AA$1,F39=$AB$1,F40=$AA$1,,F40=$AB$1),0,1)))</f>
        <v>1</v>
      </c>
      <c r="AG38" s="342">
        <f>IF($A38&gt;='DB_243way_Regular Symbol'!D$16,"",IF(B38=0,"",IF(OR(B38=$AG$1,B38=$AH$1,B39=$AG$1,B39=$AH$1,B40=$AG$1,B40=$AH$1),0,1)))</f>
        <v>1</v>
      </c>
      <c r="AH38" s="2">
        <f>IF($A38&gt;='DB_243way_Regular Symbol'!E$16,"",IF(C38=0,"",IF(OR(C38=$AG$1,C38=$AH$1,C39=$AG$1,C39=$AH$1,C40=$AG$1,C40=$AH$1),0,1)))</f>
        <v>1</v>
      </c>
      <c r="AI38" s="2">
        <f>IF($A38&gt;='DB_243way_Regular Symbol'!F$16,"",IF(D38=0,"",IF(OR(D38=$AG$1,D38=$AH$1,D39=$AG$1,D39=$AH$1,D40=$AG$1,D40=$AH$1),0,1)))</f>
        <v>1</v>
      </c>
      <c r="AJ38" s="2">
        <f>IF($A38&gt;='DB_243way_Regular Symbol'!G$16,"",IF(E38=0,"",IF(OR(E38=$AG$1,E38=$AH$1,E39=$AG$1,E39=$AH$1,E40=$AG$1,E40=$AH$1),0,1)))</f>
        <v>0</v>
      </c>
      <c r="AK38" s="128">
        <f>IF($A38&gt;='DB_243way_Regular Symbol'!H$16,"",IF(F38=0,"",IF(OR(F38=$AG$1,F38=$AH$1,F39=$AG$1,F39=$AH$1,F40=$AG$1,F40=$AH$1),0,1)))</f>
        <v>1</v>
      </c>
      <c r="AM38" s="342">
        <f>IF($A38&gt;='DB_243way_Regular Symbol'!D$16,"",IF(B38=0,"",IF(OR(B38=$AM$1,B38=$AN$1,B39=$AM$1,B39=$AN$1,B40=$AM$1,B40=$AN$1),0,1)))</f>
        <v>1</v>
      </c>
      <c r="AN38" s="2">
        <f>IF($A38&gt;='DB_243way_Regular Symbol'!E$16,"",IF(C38=0,"",IF(OR(C38=$AM$1,C38=$AN$1,C39=$AM$1,C39=$AN$1,C40=$AM$1,C40=$AN$1),0,1)))</f>
        <v>1</v>
      </c>
      <c r="AO38" s="2">
        <f>IF($A38&gt;='DB_243way_Regular Symbol'!F$16,"",IF(D38=0,"",IF(OR(D38=$AM$1,D38=$AN$1,D39=$AM$1,D39=$AN$1,D40=$AM$1,D40=$AN$1),0,1)))</f>
        <v>1</v>
      </c>
      <c r="AP38" s="2">
        <f>IF($A38&gt;='DB_243way_Regular Symbol'!G$16,"",IF(E38=0,"",IF(OR(E38=$AM$1,E38=$AN$1,E39=$AM$1,E39=$AN$1,E40=$AM$1,E40=$AN$1),0,1)))</f>
        <v>0</v>
      </c>
      <c r="AQ38" s="128">
        <f>IF($A38&gt;='DB_243way_Regular Symbol'!H$16,"",IF(F38=0,"",IF(OR(F38=$AM$1,F38=$AN$1,F39=$AM$1,F39=$AN$1,F40=$AM$1,F40=$AN$1),0,1)))</f>
        <v>1</v>
      </c>
      <c r="AS38" s="342">
        <f>IF($A38&gt;='DB_243way_Regular Symbol'!D$16,"",IF(B38=0,"",IF(OR(B38=$AM$1,B38=$AT$1,B39=$AM$1,B39=$AT$1,B40=$AM$1,B40=$AT$1),0,1)))</f>
        <v>1</v>
      </c>
      <c r="AT38" s="2">
        <f>IF($A38&gt;='DB_243way_Regular Symbol'!E$16,"",IF(C38=0,"",IF(OR(C38=$AM$1,C38=$AT$1,C39=$AM$1,C39=$AT$1,C40=$AM$1,C40=$AT$1),0,1)))</f>
        <v>1</v>
      </c>
      <c r="AU38" s="2">
        <f>IF($A38&gt;='DB_243way_Regular Symbol'!F$16,"",IF(D38=0,"",IF(OR(D38=$AM$1,D38=$AT$1,D39=$AM$1,D39=$AT$1,D40=$AM$1,D40=$AT$1),0,1)))</f>
        <v>1</v>
      </c>
      <c r="AV38" s="2">
        <f>IF($A38&gt;='DB_243way_Regular Symbol'!G$16,"",IF(E38=0,"",IF(OR(E38=$AM$1,E38=$AT$1,E39=$AM$1,E39=$AT$1,E40=$AM$1,E40=$AT$1),0,1)))</f>
        <v>0</v>
      </c>
      <c r="AW38" s="128">
        <f>IF($A38&gt;='DB_243way_Regular Symbol'!H$16,"",IF(F38=0,"",IF(OR(F38=$AM$1,F38=$AT$1,F39=$AM$1,F39=$AT$1,F40=$AM$1,F40=$AT$1),0,1)))</f>
        <v>1</v>
      </c>
      <c r="AY38" s="342"/>
      <c r="AZ38" s="2"/>
      <c r="BA38" s="2">
        <f>IF($A38&gt;='DB_243way_Regular Symbol'!F$16,"",COUNTIF(D38:D40,$AZ$1))</f>
        <v>0</v>
      </c>
      <c r="BB38" s="2">
        <f>IF($A38&gt;='DB_243way_Regular Symbol'!G$16,"",COUNTIF(E38:E40,$AZ$1))</f>
        <v>0</v>
      </c>
      <c r="BC38" s="2">
        <f>IF($A38&gt;='DB_243way_Regular Symbol'!H$16,"",COUNTIF(F38:F40,$AZ$1))</f>
        <v>0</v>
      </c>
      <c r="BE38" s="342">
        <f>IF($A38&gt;='DB_243way_Regular Symbol'!D$16,"",IF(B38=0,"",IF(OR(B38=$AM$1,B38=$BF$1,B39=$AM$1,B39=$BF$1,B40=$AM$1,B40=$BF$1),1,0)))</f>
        <v>0</v>
      </c>
      <c r="BF38" s="342">
        <f>IF($A38&gt;='DB_243way_Regular Symbol'!E$16,"",IF(C38=0,"",IF(OR(C38=$AM$1,C38=$BF$1,C39=$AM$1,C39=$BF$1,C40=$AM$1,C40=$BF$1),1,0)))</f>
        <v>0</v>
      </c>
      <c r="BG38" s="342">
        <f>IF($A38&gt;='DB_243way_Regular Symbol'!F$16,"",IF(D38=0,"",IF(OR(D38=$AM$1,D38=$BF$1,D39=$AM$1,D39=$BF$1,D40=$AM$1,D40=$BF$1),1,0)))</f>
        <v>0</v>
      </c>
      <c r="BH38" s="342">
        <f>IF($A38&gt;='DB_243way_Regular Symbol'!G$16,"",IF(E38=0,"",IF(OR(E38=$AM$1,E38=$BF$1,E39=$AM$1,E39=$BF$1,E40=$AM$1,E40=$BF$1),1,0)))</f>
        <v>1</v>
      </c>
      <c r="BI38" s="342">
        <f>IF($A38&gt;='DB_243way_Regular Symbol'!H$16,"",IF(F38=0,"",IF(OR(F38=$AM$1,F38=$BF$1,F39=$AM$1,F39=$BF$1,F40=$AM$1,F40=$BF$1),1,0)))</f>
        <v>0</v>
      </c>
      <c r="BK38" s="342">
        <f>IF($A38&gt;='DB_243way_Regular Symbol'!D$16,"",IF(B38=0,"",IF(OR(B38=$AM$1,B38=$BL$1,B39=$AM$1,B39=$BL$1,B40=$AM$1,B40=$BL$1),0,1)))</f>
        <v>1</v>
      </c>
      <c r="BL38" s="2">
        <f>IF($A38&gt;='DB_243way_Regular Symbol'!E$16,"",IF(C38=0,"",IF(OR(C38=$AM$1,C38=$BL$1,C39=$AM$1,C39=$BL$1,C40=$AM$1,C40=$BL$1),0,1)))</f>
        <v>1</v>
      </c>
      <c r="BM38" s="2">
        <f>IF($A38&gt;='DB_243way_Regular Symbol'!F$16,"",IF(D38=0,"",IF(OR(D38=$AM$1,D38=$BL$1,D39=$AM$1,D39=$BL$1,D40=$AM$1,D40=$BL$1),0,1)))</f>
        <v>1</v>
      </c>
      <c r="BN38" s="2">
        <f>IF($A38&gt;='DB_243way_Regular Symbol'!G$16,"",IF(E38=0,"",IF(OR(E38=$AM$1,E38=$BL$1,E39=$AM$1,E39=$BL$1,E40=$AM$1,E40=$BL$1),0,1)))</f>
        <v>0</v>
      </c>
      <c r="BO38" s="128">
        <f>IF($A38&gt;='DB_243way_Regular Symbol'!H$16,"",IF(F38=0,"",IF(OR(F38=$AM$1,F38=$BL$1,F39=$AM$1,F39=$BL$1,F40=$AM$1,F40=$BL$1),0,1)))</f>
        <v>1</v>
      </c>
      <c r="BQ38" s="2">
        <f>IF($A38&gt;='DB_243way_Regular Symbol'!D$16,"",IF(B38=0,"",IF(OR(B38=$BQ$1,B38=$BR$1,B39=$BQ$1,B39=$BR$1,B40=$BQ$1,B40=$BR$1),0,1)))</f>
        <v>1</v>
      </c>
      <c r="BR38" s="2">
        <f>IF($A38&gt;='DB_243way_Regular Symbol'!E$16,"",IF(C38=0,"",IF(OR(C38=$BQ$1,C38=$BR$1,C39=$BQ$1,C39=$BR$1,C40=$BQ$1,C40=$BR$1),0,1)))</f>
        <v>0</v>
      </c>
      <c r="BS38" s="2">
        <f>IF($A38&gt;='DB_243way_Regular Symbol'!F$16,"",IF(D38=0,"",IF(OR(D38=$BQ$1,D38=$BR$1,D39=$BQ$1,D39=$BR$1,D40=$BQ$1,D40=$BR$1),0,1)))</f>
        <v>1</v>
      </c>
      <c r="BT38" s="2">
        <f>IF($A38&gt;='DB_243way_Regular Symbol'!G$16,"",IF(E38=0,"",IF(OR(E38=$BQ$1,E38=$BR$1,E39=$BQ$1,E39=$BR$1,E40=$BQ$1,E40=$BR$1),0,1)))</f>
        <v>0</v>
      </c>
      <c r="BU38" s="2">
        <f>IF($A38&gt;='DB_243way_Regular Symbol'!H$16,"",IF(F38=0,"",IF(OR(F38=$BQ$1,F38=$BR$1,F39=$BQ$1,F39=$BR$1,F40=$BQ$1,F40=$BR$1),0,1)))</f>
        <v>1</v>
      </c>
      <c r="BW38" s="2">
        <f>IF($A38&gt;='DB_243way_Regular Symbol'!D$16,"",IF(B38=0,"",IF(OR(B38=$BW$1,B39=$BW$1,B40=$BW$1,B38=$BX$1,B39=$BX$1,B40=$BX$1),0,1)))</f>
        <v>1</v>
      </c>
      <c r="BX38" s="2">
        <f>IF($A38&gt;='DB_243way_Regular Symbol'!E$16,"",IF(C38=0,"",IF(OR(C38=$BW$1,C39=$BW$1,C40=$BW$1,C38=$BX$1,C39=$BX$1,C40=$BX$1),0,1)))</f>
        <v>1</v>
      </c>
      <c r="BY38" s="2">
        <f>IF($A38&gt;='DB_243way_Regular Symbol'!F$16,"",IF(D38=0,"",IF(OR(D38=$BW$1,D39=$BW$1,D40=$BW$1,D38=$BX$1,D39=$BX$1,D40=$BX$1),0,1)))</f>
        <v>1</v>
      </c>
      <c r="BZ38" s="2">
        <f>IF($A38&gt;='DB_243way_Regular Symbol'!G$16,"",IF(E38=0,"",IF(OR(E38=$BW$1,E39=$BW$1,E40=$BW$1,E38=$BX$1,E39=$BX$1,E40=$BX$1),0,1)))</f>
        <v>0</v>
      </c>
      <c r="CA38" s="2">
        <f>IF($A38&gt;='DB_243way_Regular Symbol'!H$16,"",IF(F38=0,"",IF(OR(F38=$BW$1,F39=$BW$1,F40=$BW$1,F38=$BX$1,F39=$BX$1,F40=$BX$1),0,1)))</f>
        <v>0</v>
      </c>
      <c r="CC38" s="2">
        <f>IF($A38&gt;='DB_243way_Regular Symbol'!D$16,"",IF(B38=0,"",IF(OR(B38=$BW$1,B39=$BW$1,B40=$BW$1,B38=$CD$1,B39=$CD$1,B40=$CD$1),0,1)))</f>
        <v>0</v>
      </c>
      <c r="CD38" s="2">
        <f>IF($A38&gt;='DB_243way_Regular Symbol'!E$16,"",IF(C38=0,"",IF(OR(C38=$BW$1,C39=$BW$1,C40=$BW$1,C38=$CD$1,C39=$CD$1,C40=$CD$1),0,1)))</f>
        <v>1</v>
      </c>
      <c r="CE38" s="2">
        <f>IF($A38&gt;='DB_243way_Regular Symbol'!F$16,"",IF(D38=0,"",IF(OR(D38=$BW$1,D39=$BW$1,D40=$BW$1,D38=$CD$1,D39=$CD$1,D40=$CD$1),0,1)))</f>
        <v>0</v>
      </c>
      <c r="CF38" s="2">
        <f>IF($A38&gt;='DB_243way_Regular Symbol'!G$16,"",IF(E38=0,"",IF(OR(E38=$BW$1,E39=$BW$1,E40=$BW$1,E38=$CD$1,E39=$CD$1,E40=$CD$1),0,1)))</f>
        <v>0</v>
      </c>
      <c r="CG38" s="2">
        <f>IF($A38&gt;='DB_243way_Regular Symbol'!H$16,"",IF(F38=0,"",IF(OR(F38=$BW$1,F39=$BW$1,F40=$BW$1,F38=$CD$1,F39=$CD$1,F40=$CD$1),0,1)))</f>
        <v>1</v>
      </c>
      <c r="CI38" s="2">
        <f>IF($A38&gt;='DB_243way_Regular Symbol'!D$16,"",IF(B38=0,"",IF(OR(B38=$BW$1,B39=$BW$1,B40=$BW$1,B38=$CJ$1,B39=$CJ$1,B40=$CJ$1),0,1)))</f>
        <v>1</v>
      </c>
      <c r="CJ38" s="2">
        <f>IF($A38&gt;='DB_243way_Regular Symbol'!E$16,"",IF(C38=0,"",IF(OR(C38=$BW$1,C39=$BW$1,C40=$BW$1,C38=$CJ$1,C39=$CJ$1,C40=$CJ$1),0,1)))</f>
        <v>0</v>
      </c>
      <c r="CK38" s="2">
        <f>IF($A38&gt;='DB_243way_Regular Symbol'!F$16,"",IF(D38=0,"",IF(OR(D38=$BW$1,D39=$BW$1,D40=$BW$1,D38=$CJ$1,D39=$CJ$1,D40=$CJ$1),0,1)))</f>
        <v>1</v>
      </c>
      <c r="CL38" s="2">
        <f>IF($A38&gt;='DB_243way_Regular Symbol'!G$16,"",IF(E38=0,"",IF(OR(E38=$BW$1,E39=$BW$1,E40=$BW$1,E38=$CJ$1,E39=$CJ$1,E40=$CJ$1),0,1)))</f>
        <v>0</v>
      </c>
      <c r="CM38" s="2">
        <f>IF($A38&gt;='DB_243way_Regular Symbol'!H$16,"",IF(F38=0,"",IF(OR(F38=$BW$1,F39=$BW$1,F40=$BW$1,F38=$CJ$1,F39=$CJ$1,F40=$CJ$1),0,1)))</f>
        <v>1</v>
      </c>
      <c r="CO38" s="2">
        <f>IF($A38&gt;='DB_243way_Regular Symbol'!D$16,"",IF(B38=0,"",IF(OR(B38=$BW$1,B39=$BW$1,B40=$BW$1,B38=$CP$1,B39=$CP$1,B40=$CP$1),0,1)))</f>
        <v>0</v>
      </c>
      <c r="CP38" s="2">
        <f>IF($A38&gt;='DB_243way_Regular Symbol'!E$16,"",IF(C38=0,"",IF(OR(C38=$BW$1,C39=$BW$1,C40=$BW$1,C38=$CP$1,C39=$CP$1,C40=$CP$1),0,1)))</f>
        <v>1</v>
      </c>
      <c r="CQ38" s="2">
        <f>IF($A38&gt;='DB_243way_Regular Symbol'!F$16,"",IF(D38=0,"",IF(OR(D38=$BW$1,D39=$BW$1,D40=$BW$1,D38=$CP$1,D39=$CP$1,D40=$CP$1),0,1)))</f>
        <v>1</v>
      </c>
      <c r="CR38" s="2">
        <f>IF($A38&gt;='DB_243way_Regular Symbol'!G$16,"",IF(E38=0,"",IF(OR(E38=$BW$1,E39=$BW$1,E40=$BW$1,E38=$CP$1,E39=$CP$1,E40=$CP$1),0,1)))</f>
        <v>0</v>
      </c>
      <c r="CS38" s="2">
        <f>IF($A38&gt;='DB_243way_Regular Symbol'!H$16,"",IF(F38=0,"",IF(OR(F38=$BW$1,F39=$BW$1,F40=$BW$1,F38=$CP$1,F39=$CP$1,F40=$CP$1),0,1)))</f>
        <v>0</v>
      </c>
      <c r="CU38" s="2">
        <f>IF($A38&gt;='DB_243way_Regular Symbol'!D$16,"",IF(B38=0,"",IF(OR(B38=$BW$1,B39=$BW$1,B40=$BW$1,B38=$CV$1,B39=$CV$1,B40=$CV$1),0,1)))</f>
        <v>1</v>
      </c>
      <c r="CV38" s="2">
        <f>IF($A38&gt;='DB_243way_Regular Symbol'!E$16,"",IF(C38=0,"",IF(OR(C38=$BW$1,C39=$BW$1,C40=$BW$1,C38=$CV$1,C39=$CV$1,C40=$CV$1),0,1)))</f>
        <v>1</v>
      </c>
      <c r="CW38" s="2">
        <f>IF($A38&gt;='DB_243way_Regular Symbol'!F$16,"",IF(D38=0,"",IF(OR(D38=$BW$1,D39=$BW$1,D40=$BW$1,D38=$CV$1,D39=$CV$1,D40=$CV$1),0,1)))</f>
        <v>0</v>
      </c>
      <c r="CX38" s="2">
        <f>IF($A38&gt;='DB_243way_Regular Symbol'!G$16,"",IF(E38=0,"",IF(OR(E38=$BW$1,E39=$BW$1,E40=$BW$1,E38=$CV$1,E39=$CV$1,E40=$CV$1),0,1)))</f>
        <v>0</v>
      </c>
      <c r="CY38" s="2">
        <f>IF($A38&gt;='DB_243way_Regular Symbol'!H$16,"",IF(F38=0,"",IF(OR(F38=$BW$1,F39=$BW$1,F40=$BW$1,F38=$CV$1,F39=$CV$1,F40=$CV$1),0,1)))</f>
        <v>0</v>
      </c>
    </row>
    <row r="39" spans="1:103">
      <c r="A39" s="341">
        <f>IF('DB_243way_Regular Symbol'!L38="","",'DB_243way_Regular Symbol'!L38)</f>
        <v>35</v>
      </c>
      <c r="B39" s="184" t="str">
        <f>IF('DB_243way_Regular Symbol'!M38="",
IF($A39-'DB_243way_Regular Symbol'!D$16&gt;='DB_243way_RegularＸ_W()'!B$2-1,"",VLOOKUP($A39-'DB_243way_Regular Symbol'!D$16,'DB_243way_Regular Symbol'!$L$3:$Q$250,'DB_243way_RegularＸ_W()'!B$3+1,FALSE)),
'DB_243way_Regular Symbol'!M38)</f>
        <v>TE</v>
      </c>
      <c r="C39" s="184" t="str">
        <f>IF('DB_243way_Regular Symbol'!N38="",
IF($A39-'DB_243way_Regular Symbol'!E$16&gt;='DB_243way_RegularＸ_W()'!C$2-1,"",VLOOKUP($A39-'DB_243way_Regular Symbol'!E$16,'DB_243way_Regular Symbol'!$L$3:$Q$250,'DB_243way_RegularＸ_W()'!C$3+1,FALSE)),
'DB_243way_Regular Symbol'!N38)</f>
        <v>M3</v>
      </c>
      <c r="D39" s="184" t="str">
        <f>IF('DB_243way_Regular Symbol'!O38="",
IF($A39-'DB_243way_Regular Symbol'!F$16&gt;='DB_243way_RegularＸ_W()'!D$2-1,"",VLOOKUP($A39-'DB_243way_Regular Symbol'!F$16,'DB_243way_Regular Symbol'!$L$3:$Q$250,'DB_243way_RegularＸ_W()'!D$3+1,FALSE)),
'DB_243way_Regular Symbol'!O38)</f>
        <v>Q</v>
      </c>
      <c r="E39" s="184" t="str">
        <f>IF('DB_243way_Regular Symbol'!P38="",
IF($A39-'DB_243way_Regular Symbol'!G$16&gt;='DB_243way_RegularＸ_W()'!E$2-1,"",VLOOKUP($A39-'DB_243way_Regular Symbol'!G$16,'DB_243way_Regular Symbol'!$L$3:$Q$250,'DB_243way_RegularＸ_W()'!E$3+1,FALSE)),
'DB_243way_Regular Symbol'!P38)</f>
        <v>K</v>
      </c>
      <c r="F39" s="184" t="str">
        <f>IF('DB_243way_Regular Symbol'!Q38="",
IF($A39-'DB_243way_Regular Symbol'!H$16&gt;='DB_243way_RegularＸ_W()'!F$2-1,"",VLOOKUP($A39-'DB_243way_Regular Symbol'!H$16,'DB_243way_Regular Symbol'!$L$3:$Q$250,'DB_243way_RegularＸ_W()'!F$3+1,FALSE)),
'DB_243way_Regular Symbol'!Q38)</f>
        <v>NI</v>
      </c>
      <c r="O39" s="342">
        <f>IF($A39&gt;='DB_243way_Regular Symbol'!D$16,"",IF(B39=0,"",IF(OR(B39=$O$1,B39=$P$1,B40=$O$1,B40=$P$1,B41=$O$1,B41=$P$1),0,1)))</f>
        <v>1</v>
      </c>
      <c r="P39" s="2">
        <f>IF($A39&gt;='DB_243way_Regular Symbol'!E$16,"",IF(C39=0,"",IF(OR(C39=$O$1,C39=$P$1,C40=$O$1,C40=$P$1,C41=$O$1,C41=$P$1),0,1)))</f>
        <v>1</v>
      </c>
      <c r="Q39" s="2">
        <f>IF($A39&gt;='DB_243way_Regular Symbol'!F$16,"",IF(D39=0,"",IF(OR(D39=$O$1,D39=$P$1,D40=$O$1,D40=$P$1,D41=$O$1,D41=$P$1),0,1)))</f>
        <v>0</v>
      </c>
      <c r="R39" s="2">
        <f>IF($A39&gt;='DB_243way_Regular Symbol'!G$16,"",IF(E39=0,"",IF(OR(E39=$O$1,E39=$P$1,E40=$O$1,E40=$P$1,E41=$O$1,E41=$P$1),0,1)))</f>
        <v>0</v>
      </c>
      <c r="S39" s="128">
        <f>IF($A39&gt;='DB_243way_Regular Symbol'!H$16,"",IF(F39=0,"",IF(OR(F39=$O$1,F39=$P$1,F40=$O$1,F40=$P$1,F41=$O$1,F41=$P$1),0,1)))</f>
        <v>1</v>
      </c>
      <c r="U39" s="342">
        <f>IF($A39&gt;='DB_243way_Regular Symbol'!D$16,"",IF(B39=0,"",IF(OR(B39=$U$1,B39=$V$1,B40=$U$1,B40=$V$1,B41=$U$1,B41=$V$1),0,1)))</f>
        <v>0</v>
      </c>
      <c r="V39" s="2">
        <f>IF($A39&gt;='DB_243way_Regular Symbol'!E$16,"",IF(C39=0,"",IF(OR(C39=$U$1,C39=$V$1,C40=$U$1,C40=$V$1,C41=$U$1,C41=$V$1),0,1)))</f>
        <v>1</v>
      </c>
      <c r="W39" s="2">
        <f>IF($A39&gt;='DB_243way_Regular Symbol'!F$16,"",IF(D39=0,"",IF(OR(D39=$U$1,D39=$V$1,D40=$U$1,D40=$V$1,D41=$U$1,D41=$V$1),0,1)))</f>
        <v>0</v>
      </c>
      <c r="X39" s="2">
        <f>IF($A39&gt;='DB_243way_Regular Symbol'!G$16,"",IF(E39=0,"",IF(OR(E39=$U$1,E39=$V$1,E40=$U$1,E40=$V$1,E41=$U$1,E41=$V$1),0,1)))</f>
        <v>0</v>
      </c>
      <c r="Y39" s="128">
        <f>IF($A39&gt;='DB_243way_Regular Symbol'!H$16,"",IF(F39=0,"",IF(OR(F39=$U$1,F39=$V$1,F40=$U$1,F40=$V$1,F41=$U$1,F41=$V$1),0,1)))</f>
        <v>1</v>
      </c>
      <c r="AA39" s="342">
        <f>IF($A39&gt;='DB_243way_Regular Symbol'!D$16,"",IF(B39=0,"",IF(OR(B39=$AA$1,B39=$AB$1,B40=$AA$1,B40=$AB$1,B41=$AA$1,,B41=$AB$1),0,1)))</f>
        <v>1</v>
      </c>
      <c r="AB39" s="2">
        <f>IF($A39&gt;='DB_243way_Regular Symbol'!E$16,"",IF(C39=0,"",IF(OR(C39=$AA$1,C39=$AB$1,C40=$AA$1,C40=$AB$1,C41=$AA$1,,C41=$AB$1),0,1)))</f>
        <v>0</v>
      </c>
      <c r="AC39" s="2">
        <f>IF($A39&gt;='DB_243way_Regular Symbol'!F$16,"",IF(D39=0,"",IF(OR(D39=$AA$1,D39=$AB$1,D40=$AA$1,D40=$AB$1,D41=$AA$1,,D41=$AB$1),0,1)))</f>
        <v>1</v>
      </c>
      <c r="AD39" s="2">
        <f>IF($A39&gt;='DB_243way_Regular Symbol'!G$16,"",IF(E39=0,"",IF(OR(E39=$AA$1,E39=$AB$1,E40=$AA$1,E40=$AB$1,E41=$AA$1,,E41=$AB$1),0,1)))</f>
        <v>0</v>
      </c>
      <c r="AE39" s="128">
        <f>IF($A39&gt;='DB_243way_Regular Symbol'!H$16,"",IF(F39=0,"",IF(OR(F39=$AA$1,F39=$AB$1,F40=$AA$1,F40=$AB$1,F41=$AA$1,,F41=$AB$1),0,1)))</f>
        <v>1</v>
      </c>
      <c r="AG39" s="342">
        <f>IF($A39&gt;='DB_243way_Regular Symbol'!D$16,"",IF(B39=0,"",IF(OR(B39=$AG$1,B39=$AH$1,B40=$AG$1,B40=$AH$1,B41=$AG$1,B41=$AH$1),0,1)))</f>
        <v>1</v>
      </c>
      <c r="AH39" s="2">
        <f>IF($A39&gt;='DB_243way_Regular Symbol'!E$16,"",IF(C39=0,"",IF(OR(C39=$AG$1,C39=$AH$1,C40=$AG$1,C40=$AH$1,C41=$AG$1,C41=$AH$1),0,1)))</f>
        <v>1</v>
      </c>
      <c r="AI39" s="2">
        <f>IF($A39&gt;='DB_243way_Regular Symbol'!F$16,"",IF(D39=0,"",IF(OR(D39=$AG$1,D39=$AH$1,D40=$AG$1,D40=$AH$1,D41=$AG$1,D41=$AH$1),0,1)))</f>
        <v>1</v>
      </c>
      <c r="AJ39" s="2">
        <f>IF($A39&gt;='DB_243way_Regular Symbol'!G$16,"",IF(E39=0,"",IF(OR(E39=$AG$1,E39=$AH$1,E40=$AG$1,E40=$AH$1,E41=$AG$1,E41=$AH$1),0,1)))</f>
        <v>0</v>
      </c>
      <c r="AK39" s="128">
        <f>IF($A39&gt;='DB_243way_Regular Symbol'!H$16,"",IF(F39=0,"",IF(OR(F39=$AG$1,F39=$AH$1,F40=$AG$1,F40=$AH$1,F41=$AG$1,F41=$AH$1),0,1)))</f>
        <v>0</v>
      </c>
      <c r="AM39" s="342">
        <f>IF($A39&gt;='DB_243way_Regular Symbol'!D$16,"",IF(B39=0,"",IF(OR(B39=$AM$1,B39=$AN$1,B40=$AM$1,B40=$AN$1,B41=$AM$1,B41=$AN$1),0,1)))</f>
        <v>1</v>
      </c>
      <c r="AN39" s="2">
        <f>IF($A39&gt;='DB_243way_Regular Symbol'!E$16,"",IF(C39=0,"",IF(OR(C39=$AM$1,C39=$AN$1,C40=$AM$1,C40=$AN$1,C41=$AM$1,C41=$AN$1),0,1)))</f>
        <v>1</v>
      </c>
      <c r="AO39" s="2">
        <f>IF($A39&gt;='DB_243way_Regular Symbol'!F$16,"",IF(D39=0,"",IF(OR(D39=$AM$1,D39=$AN$1,D40=$AM$1,D40=$AN$1,D41=$AM$1,D41=$AN$1),0,1)))</f>
        <v>1</v>
      </c>
      <c r="AP39" s="2">
        <f>IF($A39&gt;='DB_243way_Regular Symbol'!G$16,"",IF(E39=0,"",IF(OR(E39=$AM$1,E39=$AN$1,E40=$AM$1,E40=$AN$1,E41=$AM$1,E41=$AN$1),0,1)))</f>
        <v>0</v>
      </c>
      <c r="AQ39" s="128">
        <f>IF($A39&gt;='DB_243way_Regular Symbol'!H$16,"",IF(F39=0,"",IF(OR(F39=$AM$1,F39=$AN$1,F40=$AM$1,F40=$AN$1,F41=$AM$1,F41=$AN$1),0,1)))</f>
        <v>1</v>
      </c>
      <c r="AS39" s="342">
        <f>IF($A39&gt;='DB_243way_Regular Symbol'!D$16,"",IF(B39=0,"",IF(OR(B39=$AM$1,B39=$AT$1,B40=$AM$1,B40=$AT$1,B41=$AM$1,B41=$AT$1),0,1)))</f>
        <v>1</v>
      </c>
      <c r="AT39" s="2">
        <f>IF($A39&gt;='DB_243way_Regular Symbol'!E$16,"",IF(C39=0,"",IF(OR(C39=$AM$1,C39=$AT$1,C40=$AM$1,C40=$AT$1,C41=$AM$1,C41=$AT$1),0,1)))</f>
        <v>1</v>
      </c>
      <c r="AU39" s="2">
        <f>IF($A39&gt;='DB_243way_Regular Symbol'!F$16,"",IF(D39=0,"",IF(OR(D39=$AM$1,D39=$AT$1,D40=$AM$1,D40=$AT$1,D41=$AM$1,D41=$AT$1),0,1)))</f>
        <v>1</v>
      </c>
      <c r="AV39" s="2">
        <f>IF($A39&gt;='DB_243way_Regular Symbol'!G$16,"",IF(E39=0,"",IF(OR(E39=$AM$1,E39=$AT$1,E40=$AM$1,E40=$AT$1,E41=$AM$1,E41=$AT$1),0,1)))</f>
        <v>0</v>
      </c>
      <c r="AW39" s="128">
        <f>IF($A39&gt;='DB_243way_Regular Symbol'!H$16,"",IF(F39=0,"",IF(OR(F39=$AM$1,F39=$AT$1,F40=$AM$1,F40=$AT$1,F41=$AM$1,F41=$AT$1),0,1)))</f>
        <v>1</v>
      </c>
      <c r="AY39" s="342"/>
      <c r="AZ39" s="2"/>
      <c r="BA39" s="2">
        <f>IF($A39&gt;='DB_243way_Regular Symbol'!F$16,"",COUNTIF(D39:D41,$AZ$1))</f>
        <v>0</v>
      </c>
      <c r="BB39" s="2">
        <f>IF($A39&gt;='DB_243way_Regular Symbol'!G$16,"",COUNTIF(E39:E41,$AZ$1))</f>
        <v>0</v>
      </c>
      <c r="BC39" s="2">
        <f>IF($A39&gt;='DB_243way_Regular Symbol'!H$16,"",COUNTIF(F39:F41,$AZ$1))</f>
        <v>0</v>
      </c>
      <c r="BE39" s="342">
        <f>IF($A39&gt;='DB_243way_Regular Symbol'!D$16,"",IF(B39=0,"",IF(OR(B39=$AM$1,B39=$BF$1,B40=$AM$1,B40=$BF$1,B41=$AM$1,B41=$BF$1),1,0)))</f>
        <v>0</v>
      </c>
      <c r="BF39" s="342">
        <f>IF($A39&gt;='DB_243way_Regular Symbol'!E$16,"",IF(C39=0,"",IF(OR(C39=$AM$1,C39=$BF$1,C40=$AM$1,C40=$BF$1,C41=$AM$1,C41=$BF$1),1,0)))</f>
        <v>0</v>
      </c>
      <c r="BG39" s="342">
        <f>IF($A39&gt;='DB_243way_Regular Symbol'!F$16,"",IF(D39=0,"",IF(OR(D39=$AM$1,D39=$BF$1,D40=$AM$1,D40=$BF$1,D41=$AM$1,D41=$BF$1),1,0)))</f>
        <v>0</v>
      </c>
      <c r="BH39" s="342">
        <f>IF($A39&gt;='DB_243way_Regular Symbol'!G$16,"",IF(E39=0,"",IF(OR(E39=$AM$1,E39=$BF$1,E40=$AM$1,E40=$BF$1,E41=$AM$1,E41=$BF$1),1,0)))</f>
        <v>1</v>
      </c>
      <c r="BI39" s="342">
        <f>IF($A39&gt;='DB_243way_Regular Symbol'!H$16,"",IF(F39=0,"",IF(OR(F39=$AM$1,F39=$BF$1,F40=$AM$1,F40=$BF$1,F41=$AM$1,F41=$BF$1),1,0)))</f>
        <v>0</v>
      </c>
      <c r="BK39" s="342">
        <f>IF($A39&gt;='DB_243way_Regular Symbol'!D$16,"",IF(B39=0,"",IF(OR(B39=$AM$1,B39=$BL$1,B40=$AM$1,B40=$BL$1,B41=$AM$1,B41=$BL$1),0,1)))</f>
        <v>1</v>
      </c>
      <c r="BL39" s="2">
        <f>IF($A39&gt;='DB_243way_Regular Symbol'!E$16,"",IF(C39=0,"",IF(OR(C39=$AM$1,C39=$BL$1,C40=$AM$1,C40=$BL$1,C41=$AM$1,C41=$BL$1),0,1)))</f>
        <v>1</v>
      </c>
      <c r="BM39" s="2">
        <f>IF($A39&gt;='DB_243way_Regular Symbol'!F$16,"",IF(D39=0,"",IF(OR(D39=$AM$1,D39=$BL$1,D40=$AM$1,D40=$BL$1,D41=$AM$1,D41=$BL$1),0,1)))</f>
        <v>1</v>
      </c>
      <c r="BN39" s="2">
        <f>IF($A39&gt;='DB_243way_Regular Symbol'!G$16,"",IF(E39=0,"",IF(OR(E39=$AM$1,E39=$BL$1,E40=$AM$1,E40=$BL$1,E41=$AM$1,E41=$BL$1),0,1)))</f>
        <v>0</v>
      </c>
      <c r="BO39" s="128">
        <f>IF($A39&gt;='DB_243way_Regular Symbol'!H$16,"",IF(F39=0,"",IF(OR(F39=$AM$1,F39=$BL$1,F40=$AM$1,F40=$BL$1,F41=$AM$1,F41=$BL$1),0,1)))</f>
        <v>1</v>
      </c>
      <c r="BQ39" s="2">
        <f>IF($A39&gt;='DB_243way_Regular Symbol'!D$16,"",IF(B39=0,"",IF(OR(B39=$BQ$1,B39=$BR$1,B40=$BQ$1,B40=$BR$1,B41=$BQ$1,B41=$BR$1),0,1)))</f>
        <v>1</v>
      </c>
      <c r="BR39" s="2">
        <f>IF($A39&gt;='DB_243way_Regular Symbol'!E$16,"",IF(C39=0,"",IF(OR(C39=$BQ$1,C39=$BR$1,C40=$BQ$1,C40=$BR$1,C41=$BQ$1,C41=$BR$1),0,1)))</f>
        <v>0</v>
      </c>
      <c r="BS39" s="2">
        <f>IF($A39&gt;='DB_243way_Regular Symbol'!F$16,"",IF(D39=0,"",IF(OR(D39=$BQ$1,D39=$BR$1,D40=$BQ$1,D40=$BR$1,D41=$BQ$1,D41=$BR$1),0,1)))</f>
        <v>1</v>
      </c>
      <c r="BT39" s="2">
        <f>IF($A39&gt;='DB_243way_Regular Symbol'!G$16,"",IF(E39=0,"",IF(OR(E39=$BQ$1,E39=$BR$1,E40=$BQ$1,E40=$BR$1,E41=$BQ$1,E41=$BR$1),0,1)))</f>
        <v>0</v>
      </c>
      <c r="BU39" s="2">
        <f>IF($A39&gt;='DB_243way_Regular Symbol'!H$16,"",IF(F39=0,"",IF(OR(F39=$BQ$1,F39=$BR$1,F40=$BQ$1,F40=$BR$1,F41=$BQ$1,F41=$BR$1),0,1)))</f>
        <v>1</v>
      </c>
      <c r="BW39" s="2">
        <f>IF($A39&gt;='DB_243way_Regular Symbol'!D$16,"",IF(B39=0,"",IF(OR(B39=$BW$1,B40=$BW$1,B41=$BW$1,B39=$BX$1,B40=$BX$1,B41=$BX$1),0,1)))</f>
        <v>1</v>
      </c>
      <c r="BX39" s="2">
        <f>IF($A39&gt;='DB_243way_Regular Symbol'!E$16,"",IF(C39=0,"",IF(OR(C39=$BW$1,C40=$BW$1,C41=$BW$1,C39=$BX$1,C40=$BX$1,C41=$BX$1),0,1)))</f>
        <v>1</v>
      </c>
      <c r="BY39" s="2">
        <f>IF($A39&gt;='DB_243way_Regular Symbol'!F$16,"",IF(D39=0,"",IF(OR(D39=$BW$1,D40=$BW$1,D41=$BW$1,D39=$BX$1,D40=$BX$1,D41=$BX$1),0,1)))</f>
        <v>1</v>
      </c>
      <c r="BZ39" s="2">
        <f>IF($A39&gt;='DB_243way_Regular Symbol'!G$16,"",IF(E39=0,"",IF(OR(E39=$BW$1,E40=$BW$1,E41=$BW$1,E39=$BX$1,E40=$BX$1,E41=$BX$1),0,1)))</f>
        <v>0</v>
      </c>
      <c r="CA39" s="2">
        <f>IF($A39&gt;='DB_243way_Regular Symbol'!H$16,"",IF(F39=0,"",IF(OR(F39=$BW$1,F40=$BW$1,F41=$BW$1,F39=$BX$1,F40=$BX$1,F41=$BX$1),0,1)))</f>
        <v>0</v>
      </c>
      <c r="CC39" s="2">
        <f>IF($A39&gt;='DB_243way_Regular Symbol'!D$16,"",IF(B39=0,"",IF(OR(B39=$BW$1,B40=$BW$1,B41=$BW$1,B39=$CD$1,B40=$CD$1,B41=$CD$1),0,1)))</f>
        <v>1</v>
      </c>
      <c r="CD39" s="2">
        <f>IF($A39&gt;='DB_243way_Regular Symbol'!E$16,"",IF(C39=0,"",IF(OR(C39=$BW$1,C40=$BW$1,C41=$BW$1,C39=$CD$1,C40=$CD$1,C41=$CD$1),0,1)))</f>
        <v>0</v>
      </c>
      <c r="CE39" s="2">
        <f>IF($A39&gt;='DB_243way_Regular Symbol'!F$16,"",IF(D39=0,"",IF(OR(D39=$BW$1,D40=$BW$1,D41=$BW$1,D39=$CD$1,D40=$CD$1,D41=$CD$1),0,1)))</f>
        <v>0</v>
      </c>
      <c r="CF39" s="2">
        <f>IF($A39&gt;='DB_243way_Regular Symbol'!G$16,"",IF(E39=0,"",IF(OR(E39=$BW$1,E40=$BW$1,E41=$BW$1,E39=$CD$1,E40=$CD$1,E41=$CD$1),0,1)))</f>
        <v>0</v>
      </c>
      <c r="CG39" s="2">
        <f>IF($A39&gt;='DB_243way_Regular Symbol'!H$16,"",IF(F39=0,"",IF(OR(F39=$BW$1,F40=$BW$1,F41=$BW$1,F39=$CD$1,F40=$CD$1,F41=$CD$1),0,1)))</f>
        <v>1</v>
      </c>
      <c r="CI39" s="2">
        <f>IF($A39&gt;='DB_243way_Regular Symbol'!D$16,"",IF(B39=0,"",IF(OR(B39=$BW$1,B40=$BW$1,B41=$BW$1,B39=$CJ$1,B40=$CJ$1,B41=$CJ$1),0,1)))</f>
        <v>0</v>
      </c>
      <c r="CJ39" s="2">
        <f>IF($A39&gt;='DB_243way_Regular Symbol'!E$16,"",IF(C39=0,"",IF(OR(C39=$BW$1,C40=$BW$1,C41=$BW$1,C39=$CJ$1,C40=$CJ$1,C41=$CJ$1),0,1)))</f>
        <v>1</v>
      </c>
      <c r="CK39" s="2">
        <f>IF($A39&gt;='DB_243way_Regular Symbol'!F$16,"",IF(D39=0,"",IF(OR(D39=$BW$1,D40=$BW$1,D41=$BW$1,D39=$CJ$1,D40=$CJ$1,D41=$CJ$1),0,1)))</f>
        <v>1</v>
      </c>
      <c r="CL39" s="2">
        <f>IF($A39&gt;='DB_243way_Regular Symbol'!G$16,"",IF(E39=0,"",IF(OR(E39=$BW$1,E40=$BW$1,E41=$BW$1,E39=$CJ$1,E40=$CJ$1,E41=$CJ$1),0,1)))</f>
        <v>0</v>
      </c>
      <c r="CM39" s="2">
        <f>IF($A39&gt;='DB_243way_Regular Symbol'!H$16,"",IF(F39=0,"",IF(OR(F39=$BW$1,F40=$BW$1,F41=$BW$1,F39=$CJ$1,F40=$CJ$1,F41=$CJ$1),0,1)))</f>
        <v>1</v>
      </c>
      <c r="CO39" s="2">
        <f>IF($A39&gt;='DB_243way_Regular Symbol'!D$16,"",IF(B39=0,"",IF(OR(B39=$BW$1,B40=$BW$1,B41=$BW$1,B39=$CP$1,B40=$CP$1,B41=$CP$1),0,1)))</f>
        <v>0</v>
      </c>
      <c r="CP39" s="2">
        <f>IF($A39&gt;='DB_243way_Regular Symbol'!E$16,"",IF(C39=0,"",IF(OR(C39=$BW$1,C40=$BW$1,C41=$BW$1,C39=$CP$1,C40=$CP$1,C41=$CP$1),0,1)))</f>
        <v>1</v>
      </c>
      <c r="CQ39" s="2">
        <f>IF($A39&gt;='DB_243way_Regular Symbol'!F$16,"",IF(D39=0,"",IF(OR(D39=$BW$1,D40=$BW$1,D41=$BW$1,D39=$CP$1,D40=$CP$1,D41=$CP$1),0,1)))</f>
        <v>1</v>
      </c>
      <c r="CR39" s="2">
        <f>IF($A39&gt;='DB_243way_Regular Symbol'!G$16,"",IF(E39=0,"",IF(OR(E39=$BW$1,E40=$BW$1,E41=$BW$1,E39=$CP$1,E40=$CP$1,E41=$CP$1),0,1)))</f>
        <v>0</v>
      </c>
      <c r="CS39" s="2">
        <f>IF($A39&gt;='DB_243way_Regular Symbol'!H$16,"",IF(F39=0,"",IF(OR(F39=$BW$1,F40=$BW$1,F41=$BW$1,F39=$CP$1,F40=$CP$1,F41=$CP$1),0,1)))</f>
        <v>1</v>
      </c>
      <c r="CU39" s="2">
        <f>IF($A39&gt;='DB_243way_Regular Symbol'!D$16,"",IF(B39=0,"",IF(OR(B39=$BW$1,B40=$BW$1,B41=$BW$1,B39=$CV$1,B40=$CV$1,B41=$CV$1),0,1)))</f>
        <v>1</v>
      </c>
      <c r="CV39" s="2">
        <f>IF($A39&gt;='DB_243way_Regular Symbol'!E$16,"",IF(C39=0,"",IF(OR(C39=$BW$1,C40=$BW$1,C41=$BW$1,C39=$CV$1,C40=$CV$1,C41=$CV$1),0,1)))</f>
        <v>1</v>
      </c>
      <c r="CW39" s="2">
        <f>IF($A39&gt;='DB_243way_Regular Symbol'!F$16,"",IF(D39=0,"",IF(OR(D39=$BW$1,D40=$BW$1,D41=$BW$1,D39=$CV$1,D40=$CV$1,D41=$CV$1),0,1)))</f>
        <v>1</v>
      </c>
      <c r="CX39" s="2">
        <f>IF($A39&gt;='DB_243way_Regular Symbol'!G$16,"",IF(E39=0,"",IF(OR(E39=$BW$1,E40=$BW$1,E41=$BW$1,E39=$CV$1,E40=$CV$1,E41=$CV$1),0,1)))</f>
        <v>0</v>
      </c>
      <c r="CY39" s="2">
        <f>IF($A39&gt;='DB_243way_Regular Symbol'!H$16,"",IF(F39=0,"",IF(OR(F39=$BW$1,F40=$BW$1,F41=$BW$1,F39=$CV$1,F40=$CV$1,F41=$CV$1),0,1)))</f>
        <v>0</v>
      </c>
    </row>
    <row r="40" spans="1:103">
      <c r="A40" s="341">
        <f>IF('DB_243way_Regular Symbol'!L39="","",'DB_243way_Regular Symbol'!L39)</f>
        <v>36</v>
      </c>
      <c r="B40" s="184" t="str">
        <f>IF('DB_243way_Regular Symbol'!M39="",
IF($A40-'DB_243way_Regular Symbol'!D$16&gt;='DB_243way_RegularＸ_W()'!B$2-1,"",VLOOKUP($A40-'DB_243way_Regular Symbol'!D$16,'DB_243way_Regular Symbol'!$L$3:$Q$250,'DB_243way_RegularＸ_W()'!B$3+1,FALSE)),
'DB_243way_Regular Symbol'!M39)</f>
        <v>M2</v>
      </c>
      <c r="C40" s="184" t="str">
        <f>IF('DB_243way_Regular Symbol'!N39="",
IF($A40-'DB_243way_Regular Symbol'!E$16&gt;='DB_243way_RegularＸ_W()'!C$2-1,"",VLOOKUP($A40-'DB_243way_Regular Symbol'!E$16,'DB_243way_Regular Symbol'!$L$3:$Q$250,'DB_243way_RegularＸ_W()'!C$3+1,FALSE)),
'DB_243way_Regular Symbol'!N39)</f>
        <v>A</v>
      </c>
      <c r="D40" s="184" t="str">
        <f>IF('DB_243way_Regular Symbol'!O39="",
IF($A40-'DB_243way_Regular Symbol'!F$16&gt;='DB_243way_RegularＸ_W()'!D$2-1,"",VLOOKUP($A40-'DB_243way_Regular Symbol'!F$16,'DB_243way_Regular Symbol'!$L$3:$Q$250,'DB_243way_RegularＸ_W()'!D$3+1,FALSE)),
'DB_243way_Regular Symbol'!O39)</f>
        <v>M1</v>
      </c>
      <c r="E40" s="184" t="str">
        <f>IF('DB_243way_Regular Symbol'!P39="",
IF($A40-'DB_243way_Regular Symbol'!G$16&gt;='DB_243way_RegularＸ_W()'!E$2-1,"",VLOOKUP($A40-'DB_243way_Regular Symbol'!G$16,'DB_243way_Regular Symbol'!$L$3:$Q$250,'DB_243way_RegularＸ_W()'!E$3+1,FALSE)),
'DB_243way_Regular Symbol'!P39)</f>
        <v>WW</v>
      </c>
      <c r="F40" s="184" t="str">
        <f>IF('DB_243way_Regular Symbol'!Q39="",
IF($A40-'DB_243way_Regular Symbol'!H$16&gt;='DB_243way_RegularＸ_W()'!F$2-1,"",VLOOKUP($A40-'DB_243way_Regular Symbol'!H$16,'DB_243way_Regular Symbol'!$L$3:$Q$250,'DB_243way_RegularＸ_W()'!F$3+1,FALSE)),
'DB_243way_Regular Symbol'!Q39)</f>
        <v>K</v>
      </c>
      <c r="O40" s="342">
        <f>IF($A40&gt;='DB_243way_Regular Symbol'!D$16,"",IF(B40=0,"",IF(OR(B40=$O$1,B40=$P$1,B41=$O$1,B41=$P$1,B42=$O$1,B42=$P$1),0,1)))</f>
        <v>1</v>
      </c>
      <c r="P40" s="2">
        <f>IF($A40&gt;='DB_243way_Regular Symbol'!E$16,"",IF(C40=0,"",IF(OR(C40=$O$1,C40=$P$1,C41=$O$1,C41=$P$1,C42=$O$1,C42=$P$1),0,1)))</f>
        <v>1</v>
      </c>
      <c r="Q40" s="2">
        <f>IF($A40&gt;='DB_243way_Regular Symbol'!F$16,"",IF(D40=0,"",IF(OR(D40=$O$1,D40=$P$1,D41=$O$1,D41=$P$1,D42=$O$1,D42=$P$1),0,1)))</f>
        <v>0</v>
      </c>
      <c r="R40" s="2">
        <f>IF($A40&gt;='DB_243way_Regular Symbol'!G$16,"",IF(E40=0,"",IF(OR(E40=$O$1,E40=$P$1,E41=$O$1,E41=$P$1,E42=$O$1,E42=$P$1),0,1)))</f>
        <v>0</v>
      </c>
      <c r="S40" s="128">
        <f>IF($A40&gt;='DB_243way_Regular Symbol'!H$16,"",IF(F40=0,"",IF(OR(F40=$O$1,F40=$P$1,F41=$O$1,F41=$P$1,F42=$O$1,F42=$P$1),0,1)))</f>
        <v>1</v>
      </c>
      <c r="U40" s="342">
        <f>IF($A40&gt;='DB_243way_Regular Symbol'!D$16,"",IF(B40=0,"",IF(OR(B40=$U$1,B40=$V$1,B41=$U$1,B41=$V$1,B42=$U$1,B42=$V$1),0,1)))</f>
        <v>0</v>
      </c>
      <c r="V40" s="2">
        <f>IF($A40&gt;='DB_243way_Regular Symbol'!E$16,"",IF(C40=0,"",IF(OR(C40=$U$1,C40=$V$1,C41=$U$1,C41=$V$1,C42=$U$1,C42=$V$1),0,1)))</f>
        <v>1</v>
      </c>
      <c r="W40" s="2">
        <f>IF($A40&gt;='DB_243way_Regular Symbol'!F$16,"",IF(D40=0,"",IF(OR(D40=$U$1,D40=$V$1,D41=$U$1,D41=$V$1,D42=$U$1,D42=$V$1),0,1)))</f>
        <v>0</v>
      </c>
      <c r="X40" s="2">
        <f>IF($A40&gt;='DB_243way_Regular Symbol'!G$16,"",IF(E40=0,"",IF(OR(E40=$U$1,E40=$V$1,E41=$U$1,E41=$V$1,E42=$U$1,E42=$V$1),0,1)))</f>
        <v>0</v>
      </c>
      <c r="Y40" s="128">
        <f>IF($A40&gt;='DB_243way_Regular Symbol'!H$16,"",IF(F40=0,"",IF(OR(F40=$U$1,F40=$V$1,F41=$U$1,F41=$V$1,F42=$U$1,F42=$V$1),0,1)))</f>
        <v>1</v>
      </c>
      <c r="AA40" s="342">
        <f>IF($A40&gt;='DB_243way_Regular Symbol'!D$16,"",IF(B40=0,"",IF(OR(B40=$AA$1,B40=$AB$1,B41=$AA$1,B41=$AB$1,B42=$AA$1,,B42=$AB$1),0,1)))</f>
        <v>1</v>
      </c>
      <c r="AB40" s="2">
        <f>IF($A40&gt;='DB_243way_Regular Symbol'!E$16,"",IF(C40=0,"",IF(OR(C40=$AA$1,C40=$AB$1,C41=$AA$1,C41=$AB$1,C42=$AA$1,,C42=$AB$1),0,1)))</f>
        <v>1</v>
      </c>
      <c r="AC40" s="2">
        <f>IF($A40&gt;='DB_243way_Regular Symbol'!F$16,"",IF(D40=0,"",IF(OR(D40=$AA$1,D40=$AB$1,D41=$AA$1,D41=$AB$1,D42=$AA$1,,D42=$AB$1),0,1)))</f>
        <v>1</v>
      </c>
      <c r="AD40" s="2">
        <f>IF($A40&gt;='DB_243way_Regular Symbol'!G$16,"",IF(E40=0,"",IF(OR(E40=$AA$1,E40=$AB$1,E41=$AA$1,E41=$AB$1,E42=$AA$1,,E42=$AB$1),0,1)))</f>
        <v>0</v>
      </c>
      <c r="AE40" s="128">
        <f>IF($A40&gt;='DB_243way_Regular Symbol'!H$16,"",IF(F40=0,"",IF(OR(F40=$AA$1,F40=$AB$1,F41=$AA$1,F41=$AB$1,F42=$AA$1,,F42=$AB$1),0,1)))</f>
        <v>1</v>
      </c>
      <c r="AG40" s="342">
        <f>IF($A40&gt;='DB_243way_Regular Symbol'!D$16,"",IF(B40=0,"",IF(OR(B40=$AG$1,B40=$AH$1,B41=$AG$1,B41=$AH$1,B42=$AG$1,B42=$AH$1),0,1)))</f>
        <v>1</v>
      </c>
      <c r="AH40" s="2">
        <f>IF($A40&gt;='DB_243way_Regular Symbol'!E$16,"",IF(C40=0,"",IF(OR(C40=$AG$1,C40=$AH$1,C41=$AG$1,C41=$AH$1,C42=$AG$1,C42=$AH$1),0,1)))</f>
        <v>1</v>
      </c>
      <c r="AI40" s="2">
        <f>IF($A40&gt;='DB_243way_Regular Symbol'!F$16,"",IF(D40=0,"",IF(OR(D40=$AG$1,D40=$AH$1,D41=$AG$1,D41=$AH$1,D42=$AG$1,D42=$AH$1),0,1)))</f>
        <v>0</v>
      </c>
      <c r="AJ40" s="2">
        <f>IF($A40&gt;='DB_243way_Regular Symbol'!G$16,"",IF(E40=0,"",IF(OR(E40=$AG$1,E40=$AH$1,E41=$AG$1,E41=$AH$1,E42=$AG$1,E42=$AH$1),0,1)))</f>
        <v>0</v>
      </c>
      <c r="AK40" s="128">
        <f>IF($A40&gt;='DB_243way_Regular Symbol'!H$16,"",IF(F40=0,"",IF(OR(F40=$AG$1,F40=$AH$1,F41=$AG$1,F41=$AH$1,F42=$AG$1,F42=$AH$1),0,1)))</f>
        <v>0</v>
      </c>
      <c r="AM40" s="342">
        <f>IF($A40&gt;='DB_243way_Regular Symbol'!D$16,"",IF(B40=0,"",IF(OR(B40=$AM$1,B40=$AN$1,B41=$AM$1,B41=$AN$1,B42=$AM$1,B42=$AN$1),0,1)))</f>
        <v>1</v>
      </c>
      <c r="AN40" s="2">
        <f>IF($A40&gt;='DB_243way_Regular Symbol'!E$16,"",IF(C40=0,"",IF(OR(C40=$AM$1,C40=$AN$1,C41=$AM$1,C41=$AN$1,C42=$AM$1,C42=$AN$1),0,1)))</f>
        <v>1</v>
      </c>
      <c r="AO40" s="2">
        <f>IF($A40&gt;='DB_243way_Regular Symbol'!F$16,"",IF(D40=0,"",IF(OR(D40=$AM$1,D40=$AN$1,D41=$AM$1,D41=$AN$1,D42=$AM$1,D42=$AN$1),0,1)))</f>
        <v>1</v>
      </c>
      <c r="AP40" s="2">
        <f>IF($A40&gt;='DB_243way_Regular Symbol'!G$16,"",IF(E40=0,"",IF(OR(E40=$AM$1,E40=$AN$1,E41=$AM$1,E41=$AN$1,E42=$AM$1,E42=$AN$1),0,1)))</f>
        <v>0</v>
      </c>
      <c r="AQ40" s="128">
        <f>IF($A40&gt;='DB_243way_Regular Symbol'!H$16,"",IF(F40=0,"",IF(OR(F40=$AM$1,F40=$AN$1,F41=$AM$1,F41=$AN$1,F42=$AM$1,F42=$AN$1),0,1)))</f>
        <v>1</v>
      </c>
      <c r="AS40" s="342">
        <f>IF($A40&gt;='DB_243way_Regular Symbol'!D$16,"",IF(B40=0,"",IF(OR(B40=$AM$1,B40=$AT$1,B41=$AM$1,B41=$AT$1,B42=$AM$1,B42=$AT$1),0,1)))</f>
        <v>1</v>
      </c>
      <c r="AT40" s="2">
        <f>IF($A40&gt;='DB_243way_Regular Symbol'!E$16,"",IF(C40=0,"",IF(OR(C40=$AM$1,C40=$AT$1,C41=$AM$1,C41=$AT$1,C42=$AM$1,C42=$AT$1),0,1)))</f>
        <v>1</v>
      </c>
      <c r="AU40" s="2">
        <f>IF($A40&gt;='DB_243way_Regular Symbol'!F$16,"",IF(D40=0,"",IF(OR(D40=$AM$1,D40=$AT$1,D41=$AM$1,D41=$AT$1,D42=$AM$1,D42=$AT$1),0,1)))</f>
        <v>1</v>
      </c>
      <c r="AV40" s="2">
        <f>IF($A40&gt;='DB_243way_Regular Symbol'!G$16,"",IF(E40=0,"",IF(OR(E40=$AM$1,E40=$AT$1,E41=$AM$1,E41=$AT$1,E42=$AM$1,E42=$AT$1),0,1)))</f>
        <v>0</v>
      </c>
      <c r="AW40" s="128">
        <f>IF($A40&gt;='DB_243way_Regular Symbol'!H$16,"",IF(F40=0,"",IF(OR(F40=$AM$1,F40=$AT$1,F41=$AM$1,F41=$AT$1,F42=$AM$1,F42=$AT$1),0,1)))</f>
        <v>1</v>
      </c>
      <c r="AY40" s="342"/>
      <c r="AZ40" s="2"/>
      <c r="BA40" s="2">
        <f>IF($A40&gt;='DB_243way_Regular Symbol'!F$16,"",COUNTIF(D40:D42,$AZ$1))</f>
        <v>0</v>
      </c>
      <c r="BB40" s="2">
        <f>IF($A40&gt;='DB_243way_Regular Symbol'!G$16,"",COUNTIF(E40:E42,$AZ$1))</f>
        <v>0</v>
      </c>
      <c r="BC40" s="2">
        <f>IF($A40&gt;='DB_243way_Regular Symbol'!H$16,"",COUNTIF(F40:F42,$AZ$1))</f>
        <v>0</v>
      </c>
      <c r="BE40" s="342">
        <f>IF($A40&gt;='DB_243way_Regular Symbol'!D$16,"",IF(B40=0,"",IF(OR(B40=$AM$1,B40=$BF$1,B41=$AM$1,B41=$BF$1,B42=$AM$1,B42=$BF$1),1,0)))</f>
        <v>0</v>
      </c>
      <c r="BF40" s="342">
        <f>IF($A40&gt;='DB_243way_Regular Symbol'!E$16,"",IF(C40=0,"",IF(OR(C40=$AM$1,C40=$BF$1,C41=$AM$1,C41=$BF$1,C42=$AM$1,C42=$BF$1),1,0)))</f>
        <v>0</v>
      </c>
      <c r="BG40" s="342">
        <f>IF($A40&gt;='DB_243way_Regular Symbol'!F$16,"",IF(D40=0,"",IF(OR(D40=$AM$1,D40=$BF$1,D41=$AM$1,D41=$BF$1,D42=$AM$1,D42=$BF$1),1,0)))</f>
        <v>0</v>
      </c>
      <c r="BH40" s="342">
        <f>IF($A40&gt;='DB_243way_Regular Symbol'!G$16,"",IF(E40=0,"",IF(OR(E40=$AM$1,E40=$BF$1,E41=$AM$1,E41=$BF$1,E42=$AM$1,E42=$BF$1),1,0)))</f>
        <v>1</v>
      </c>
      <c r="BI40" s="342">
        <f>IF($A40&gt;='DB_243way_Regular Symbol'!H$16,"",IF(F40=0,"",IF(OR(F40=$AM$1,F40=$BF$1,F41=$AM$1,F41=$BF$1,F42=$AM$1,F42=$BF$1),1,0)))</f>
        <v>0</v>
      </c>
      <c r="BK40" s="342">
        <f>IF($A40&gt;='DB_243way_Regular Symbol'!D$16,"",IF(B40=0,"",IF(OR(B40=$AM$1,B40=$BL$1,B41=$AM$1,B41=$BL$1,B42=$AM$1,B42=$BL$1),0,1)))</f>
        <v>1</v>
      </c>
      <c r="BL40" s="2">
        <f>IF($A40&gt;='DB_243way_Regular Symbol'!E$16,"",IF(C40=0,"",IF(OR(C40=$AM$1,C40=$BL$1,C41=$AM$1,C41=$BL$1,C42=$AM$1,C42=$BL$1),0,1)))</f>
        <v>1</v>
      </c>
      <c r="BM40" s="2">
        <f>IF($A40&gt;='DB_243way_Regular Symbol'!F$16,"",IF(D40=0,"",IF(OR(D40=$AM$1,D40=$BL$1,D41=$AM$1,D41=$BL$1,D42=$AM$1,D42=$BL$1),0,1)))</f>
        <v>1</v>
      </c>
      <c r="BN40" s="2">
        <f>IF($A40&gt;='DB_243way_Regular Symbol'!G$16,"",IF(E40=0,"",IF(OR(E40=$AM$1,E40=$BL$1,E41=$AM$1,E41=$BL$1,E42=$AM$1,E42=$BL$1),0,1)))</f>
        <v>0</v>
      </c>
      <c r="BO40" s="128">
        <f>IF($A40&gt;='DB_243way_Regular Symbol'!H$16,"",IF(F40=0,"",IF(OR(F40=$AM$1,F40=$BL$1,F41=$AM$1,F41=$BL$1,F42=$AM$1,F42=$BL$1),0,1)))</f>
        <v>1</v>
      </c>
      <c r="BQ40" s="2">
        <f>IF($A40&gt;='DB_243way_Regular Symbol'!D$16,"",IF(B40=0,"",IF(OR(B40=$BQ$1,B40=$BR$1,B41=$BQ$1,B41=$BR$1,B42=$BQ$1,B42=$BR$1),0,1)))</f>
        <v>1</v>
      </c>
      <c r="BR40" s="2">
        <f>IF($A40&gt;='DB_243way_Regular Symbol'!E$16,"",IF(C40=0,"",IF(OR(C40=$BQ$1,C40=$BR$1,C41=$BQ$1,C41=$BR$1,C42=$BQ$1,C42=$BR$1),0,1)))</f>
        <v>0</v>
      </c>
      <c r="BS40" s="2">
        <f>IF($A40&gt;='DB_243way_Regular Symbol'!F$16,"",IF(D40=0,"",IF(OR(D40=$BQ$1,D40=$BR$1,D41=$BQ$1,D41=$BR$1,D42=$BQ$1,D42=$BR$1),0,1)))</f>
        <v>1</v>
      </c>
      <c r="BT40" s="2">
        <f>IF($A40&gt;='DB_243way_Regular Symbol'!G$16,"",IF(E40=0,"",IF(OR(E40=$BQ$1,E40=$BR$1,E41=$BQ$1,E41=$BR$1,E42=$BQ$1,E42=$BR$1),0,1)))</f>
        <v>0</v>
      </c>
      <c r="BU40" s="2">
        <f>IF($A40&gt;='DB_243way_Regular Symbol'!H$16,"",IF(F40=0,"",IF(OR(F40=$BQ$1,F40=$BR$1,F41=$BQ$1,F41=$BR$1,F42=$BQ$1,F42=$BR$1),0,1)))</f>
        <v>0</v>
      </c>
      <c r="BW40" s="2">
        <f>IF($A40&gt;='DB_243way_Regular Symbol'!D$16,"",IF(B40=0,"",IF(OR(B40=$BW$1,B41=$BW$1,B42=$BW$1,B40=$BX$1,B41=$BX$1,B42=$BX$1),0,1)))</f>
        <v>1</v>
      </c>
      <c r="BX40" s="2">
        <f>IF($A40&gt;='DB_243way_Regular Symbol'!E$16,"",IF(C40=0,"",IF(OR(C40=$BW$1,C41=$BW$1,C42=$BW$1,C40=$BX$1,C41=$BX$1,C42=$BX$1),0,1)))</f>
        <v>1</v>
      </c>
      <c r="BY40" s="2">
        <f>IF($A40&gt;='DB_243way_Regular Symbol'!F$16,"",IF(D40=0,"",IF(OR(D40=$BW$1,D41=$BW$1,D42=$BW$1,D40=$BX$1,D41=$BX$1,D42=$BX$1),0,1)))</f>
        <v>1</v>
      </c>
      <c r="BZ40" s="2">
        <f>IF($A40&gt;='DB_243way_Regular Symbol'!G$16,"",IF(E40=0,"",IF(OR(E40=$BW$1,E41=$BW$1,E42=$BW$1,E40=$BX$1,E41=$BX$1,E42=$BX$1),0,1)))</f>
        <v>0</v>
      </c>
      <c r="CA40" s="2">
        <f>IF($A40&gt;='DB_243way_Regular Symbol'!H$16,"",IF(F40=0,"",IF(OR(F40=$BW$1,F41=$BW$1,F42=$BW$1,F40=$BX$1,F41=$BX$1,F42=$BX$1),0,1)))</f>
        <v>0</v>
      </c>
      <c r="CC40" s="2">
        <f>IF($A40&gt;='DB_243way_Regular Symbol'!D$16,"",IF(B40=0,"",IF(OR(B40=$BW$1,B41=$BW$1,B42=$BW$1,B40=$CD$1,B41=$CD$1,B42=$CD$1),0,1)))</f>
        <v>1</v>
      </c>
      <c r="CD40" s="2">
        <f>IF($A40&gt;='DB_243way_Regular Symbol'!E$16,"",IF(C40=0,"",IF(OR(C40=$BW$1,C41=$BW$1,C42=$BW$1,C40=$CD$1,C41=$CD$1,C42=$CD$1),0,1)))</f>
        <v>0</v>
      </c>
      <c r="CE40" s="2">
        <f>IF($A40&gt;='DB_243way_Regular Symbol'!F$16,"",IF(D40=0,"",IF(OR(D40=$BW$1,D41=$BW$1,D42=$BW$1,D40=$CD$1,D41=$CD$1,D42=$CD$1),0,1)))</f>
        <v>1</v>
      </c>
      <c r="CF40" s="2">
        <f>IF($A40&gt;='DB_243way_Regular Symbol'!G$16,"",IF(E40=0,"",IF(OR(E40=$BW$1,E41=$BW$1,E42=$BW$1,E40=$CD$1,E41=$CD$1,E42=$CD$1),0,1)))</f>
        <v>0</v>
      </c>
      <c r="CG40" s="2">
        <f>IF($A40&gt;='DB_243way_Regular Symbol'!H$16,"",IF(F40=0,"",IF(OR(F40=$BW$1,F41=$BW$1,F42=$BW$1,F40=$CD$1,F41=$CD$1,F42=$CD$1),0,1)))</f>
        <v>1</v>
      </c>
      <c r="CI40" s="2">
        <f>IF($A40&gt;='DB_243way_Regular Symbol'!D$16,"",IF(B40=0,"",IF(OR(B40=$BW$1,B41=$BW$1,B42=$BW$1,B40=$CJ$1,B41=$CJ$1,B42=$CJ$1),0,1)))</f>
        <v>0</v>
      </c>
      <c r="CJ40" s="2">
        <f>IF($A40&gt;='DB_243way_Regular Symbol'!E$16,"",IF(C40=0,"",IF(OR(C40=$BW$1,C41=$BW$1,C42=$BW$1,C40=$CJ$1,C41=$CJ$1,C42=$CJ$1),0,1)))</f>
        <v>1</v>
      </c>
      <c r="CK40" s="2">
        <f>IF($A40&gt;='DB_243way_Regular Symbol'!F$16,"",IF(D40=0,"",IF(OR(D40=$BW$1,D41=$BW$1,D42=$BW$1,D40=$CJ$1,D41=$CJ$1,D42=$CJ$1),0,1)))</f>
        <v>1</v>
      </c>
      <c r="CL40" s="2">
        <f>IF($A40&gt;='DB_243way_Regular Symbol'!G$16,"",IF(E40=0,"",IF(OR(E40=$BW$1,E41=$BW$1,E42=$BW$1,E40=$CJ$1,E41=$CJ$1,E42=$CJ$1),0,1)))</f>
        <v>0</v>
      </c>
      <c r="CM40" s="2">
        <f>IF($A40&gt;='DB_243way_Regular Symbol'!H$16,"",IF(F40=0,"",IF(OR(F40=$BW$1,F41=$BW$1,F42=$BW$1,F40=$CJ$1,F41=$CJ$1,F42=$CJ$1),0,1)))</f>
        <v>1</v>
      </c>
      <c r="CO40" s="2">
        <f>IF($A40&gt;='DB_243way_Regular Symbol'!D$16,"",IF(B40=0,"",IF(OR(B40=$BW$1,B41=$BW$1,B42=$BW$1,B40=$CP$1,B41=$CP$1,B42=$CP$1),0,1)))</f>
        <v>1</v>
      </c>
      <c r="CP40" s="2">
        <f>IF($A40&gt;='DB_243way_Regular Symbol'!E$16,"",IF(C40=0,"",IF(OR(C40=$BW$1,C41=$BW$1,C42=$BW$1,C40=$CP$1,C41=$CP$1,C42=$CP$1),0,1)))</f>
        <v>0</v>
      </c>
      <c r="CQ40" s="2">
        <f>IF($A40&gt;='DB_243way_Regular Symbol'!F$16,"",IF(D40=0,"",IF(OR(D40=$BW$1,D41=$BW$1,D42=$BW$1,D40=$CP$1,D41=$CP$1,D42=$CP$1),0,1)))</f>
        <v>1</v>
      </c>
      <c r="CR40" s="2">
        <f>IF($A40&gt;='DB_243way_Regular Symbol'!G$16,"",IF(E40=0,"",IF(OR(E40=$BW$1,E41=$BW$1,E42=$BW$1,E40=$CP$1,E41=$CP$1,E42=$CP$1),0,1)))</f>
        <v>0</v>
      </c>
      <c r="CS40" s="2">
        <f>IF($A40&gt;='DB_243way_Regular Symbol'!H$16,"",IF(F40=0,"",IF(OR(F40=$BW$1,F41=$BW$1,F42=$BW$1,F40=$CP$1,F41=$CP$1,F42=$CP$1),0,1)))</f>
        <v>1</v>
      </c>
      <c r="CU40" s="2">
        <f>IF($A40&gt;='DB_243way_Regular Symbol'!D$16,"",IF(B40=0,"",IF(OR(B40=$BW$1,B41=$BW$1,B42=$BW$1,B40=$CV$1,B41=$CV$1,B42=$CV$1),0,1)))</f>
        <v>0</v>
      </c>
      <c r="CV40" s="2">
        <f>IF($A40&gt;='DB_243way_Regular Symbol'!E$16,"",IF(C40=0,"",IF(OR(C40=$BW$1,C41=$BW$1,C42=$BW$1,C40=$CV$1,C41=$CV$1,C42=$CV$1),0,1)))</f>
        <v>1</v>
      </c>
      <c r="CW40" s="2">
        <f>IF($A40&gt;='DB_243way_Regular Symbol'!F$16,"",IF(D40=0,"",IF(OR(D40=$BW$1,D41=$BW$1,D42=$BW$1,D40=$CV$1,D41=$CV$1,D42=$CV$1),0,1)))</f>
        <v>1</v>
      </c>
      <c r="CX40" s="2">
        <f>IF($A40&gt;='DB_243way_Regular Symbol'!G$16,"",IF(E40=0,"",IF(OR(E40=$BW$1,E41=$BW$1,E42=$BW$1,E40=$CV$1,E41=$CV$1,E42=$CV$1),0,1)))</f>
        <v>0</v>
      </c>
      <c r="CY40" s="2">
        <f>IF($A40&gt;='DB_243way_Regular Symbol'!H$16,"",IF(F40=0,"",IF(OR(F40=$BW$1,F41=$BW$1,F42=$BW$1,F40=$CV$1,F41=$CV$1,F42=$CV$1),0,1)))</f>
        <v>1</v>
      </c>
    </row>
    <row r="41" spans="1:103">
      <c r="A41" s="341">
        <f>IF('DB_243way_Regular Symbol'!L40="","",'DB_243way_Regular Symbol'!L40)</f>
        <v>37</v>
      </c>
      <c r="B41" s="184" t="str">
        <f>IF('DB_243way_Regular Symbol'!M40="",
IF($A41-'DB_243way_Regular Symbol'!D$16&gt;='DB_243way_RegularＸ_W()'!B$2-1,"",VLOOKUP($A41-'DB_243way_Regular Symbol'!D$16,'DB_243way_Regular Symbol'!$L$3:$Q$250,'DB_243way_RegularＸ_W()'!B$3+1,FALSE)),
'DB_243way_Regular Symbol'!M40)</f>
        <v>J</v>
      </c>
      <c r="C41" s="184" t="str">
        <f>IF('DB_243way_Regular Symbol'!N40="",
IF($A41-'DB_243way_Regular Symbol'!E$16&gt;='DB_243way_RegularＸ_W()'!C$2-1,"",VLOOKUP($A41-'DB_243way_Regular Symbol'!E$16,'DB_243way_Regular Symbol'!$L$3:$Q$250,'DB_243way_RegularＸ_W()'!C$3+1,FALSE)),
'DB_243way_Regular Symbol'!N40)</f>
        <v>Q</v>
      </c>
      <c r="D41" s="184" t="str">
        <f>IF('DB_243way_Regular Symbol'!O40="",
IF($A41-'DB_243way_Regular Symbol'!F$16&gt;='DB_243way_RegularＸ_W()'!D$2-1,"",VLOOKUP($A41-'DB_243way_Regular Symbol'!F$16,'DB_243way_Regular Symbol'!$L$3:$Q$250,'DB_243way_RegularＸ_W()'!D$3+1,FALSE)),
'DB_243way_Regular Symbol'!O40)</f>
        <v>M2</v>
      </c>
      <c r="E41" s="184" t="str">
        <f>IF('DB_243way_Regular Symbol'!P40="",
IF($A41-'DB_243way_Regular Symbol'!G$16&gt;='DB_243way_RegularＸ_W()'!E$2-1,"",VLOOKUP($A41-'DB_243way_Regular Symbol'!G$16,'DB_243way_Regular Symbol'!$L$3:$Q$250,'DB_243way_RegularＸ_W()'!E$3+1,FALSE)),
'DB_243way_Regular Symbol'!P40)</f>
        <v>Q</v>
      </c>
      <c r="F41" s="184" t="str">
        <f>IF('DB_243way_Regular Symbol'!Q40="",
IF($A41-'DB_243way_Regular Symbol'!H$16&gt;='DB_243way_RegularＸ_W()'!F$2-1,"",VLOOKUP($A41-'DB_243way_Regular Symbol'!H$16,'DB_243way_Regular Symbol'!$L$3:$Q$250,'DB_243way_RegularＸ_W()'!F$3+1,FALSE)),
'DB_243way_Regular Symbol'!Q40)</f>
        <v>M4</v>
      </c>
      <c r="O41" s="342">
        <f>IF($A41&gt;='DB_243way_Regular Symbol'!D$16,"",IF(B41=0,"",IF(OR(B41=$O$1,B41=$P$1,B42=$O$1,B42=$P$1,B43=$O$1,B43=$P$1),0,1)))</f>
        <v>1</v>
      </c>
      <c r="P41" s="2">
        <f>IF($A41&gt;='DB_243way_Regular Symbol'!E$16,"",IF(C41=0,"",IF(OR(C41=$O$1,C41=$P$1,C42=$O$1,C42=$P$1,C43=$O$1,C43=$P$1),0,1)))</f>
        <v>0</v>
      </c>
      <c r="Q41" s="2">
        <f>IF($A41&gt;='DB_243way_Regular Symbol'!F$16,"",IF(D41=0,"",IF(OR(D41=$O$1,D41=$P$1,D42=$O$1,D42=$P$1,D43=$O$1,D43=$P$1),0,1)))</f>
        <v>1</v>
      </c>
      <c r="R41" s="2">
        <f>IF($A41&gt;='DB_243way_Regular Symbol'!G$16,"",IF(E41=0,"",IF(OR(E41=$O$1,E41=$P$1,E42=$O$1,E42=$P$1,E43=$O$1,E43=$P$1),0,1)))</f>
        <v>0</v>
      </c>
      <c r="S41" s="128">
        <f>IF($A41&gt;='DB_243way_Regular Symbol'!H$16,"",IF(F41=0,"",IF(OR(F41=$O$1,F41=$P$1,F42=$O$1,F42=$P$1,F43=$O$1,F43=$P$1),0,1)))</f>
        <v>1</v>
      </c>
      <c r="U41" s="342">
        <f>IF($A41&gt;='DB_243way_Regular Symbol'!D$16,"",IF(B41=0,"",IF(OR(B41=$U$1,B41=$V$1,B42=$U$1,B42=$V$1,B43=$U$1,B43=$V$1),0,1)))</f>
        <v>1</v>
      </c>
      <c r="V41" s="2">
        <f>IF($A41&gt;='DB_243way_Regular Symbol'!E$16,"",IF(C41=0,"",IF(OR(C41=$U$1,C41=$V$1,C42=$U$1,C42=$V$1,C43=$U$1,C43=$V$1),0,1)))</f>
        <v>1</v>
      </c>
      <c r="W41" s="2">
        <f>IF($A41&gt;='DB_243way_Regular Symbol'!F$16,"",IF(D41=0,"",IF(OR(D41=$U$1,D41=$V$1,D42=$U$1,D42=$V$1,D43=$U$1,D43=$V$1),0,1)))</f>
        <v>0</v>
      </c>
      <c r="X41" s="2">
        <f>IF($A41&gt;='DB_243way_Regular Symbol'!G$16,"",IF(E41=0,"",IF(OR(E41=$U$1,E41=$V$1,E42=$U$1,E42=$V$1,E43=$U$1,E43=$V$1),0,1)))</f>
        <v>1</v>
      </c>
      <c r="Y41" s="128">
        <f>IF($A41&gt;='DB_243way_Regular Symbol'!H$16,"",IF(F41=0,"",IF(OR(F41=$U$1,F41=$V$1,F42=$U$1,F42=$V$1,F43=$U$1,F43=$V$1),0,1)))</f>
        <v>1</v>
      </c>
      <c r="AA41" s="342">
        <f>IF($A41&gt;='DB_243way_Regular Symbol'!D$16,"",IF(B41=0,"",IF(OR(B41=$AA$1,B41=$AB$1,B42=$AA$1,B42=$AB$1,B43=$AA$1,,B43=$AB$1),0,1)))</f>
        <v>1</v>
      </c>
      <c r="AB41" s="2">
        <f>IF($A41&gt;='DB_243way_Regular Symbol'!E$16,"",IF(C41=0,"",IF(OR(C41=$AA$1,C41=$AB$1,C42=$AA$1,C42=$AB$1,C43=$AA$1,,C43=$AB$1),0,1)))</f>
        <v>1</v>
      </c>
      <c r="AC41" s="2">
        <f>IF($A41&gt;='DB_243way_Regular Symbol'!F$16,"",IF(D41=0,"",IF(OR(D41=$AA$1,D41=$AB$1,D42=$AA$1,D42=$AB$1,D43=$AA$1,,D43=$AB$1),0,1)))</f>
        <v>1</v>
      </c>
      <c r="AD41" s="2">
        <f>IF($A41&gt;='DB_243way_Regular Symbol'!G$16,"",IF(E41=0,"",IF(OR(E41=$AA$1,E41=$AB$1,E42=$AA$1,E42=$AB$1,E43=$AA$1,,E43=$AB$1),0,1)))</f>
        <v>1</v>
      </c>
      <c r="AE41" s="128">
        <f>IF($A41&gt;='DB_243way_Regular Symbol'!H$16,"",IF(F41=0,"",IF(OR(F41=$AA$1,F41=$AB$1,F42=$AA$1,F42=$AB$1,F43=$AA$1,,F43=$AB$1),0,1)))</f>
        <v>1</v>
      </c>
      <c r="AG41" s="342">
        <f>IF($A41&gt;='DB_243way_Regular Symbol'!D$16,"",IF(B41=0,"",IF(OR(B41=$AG$1,B41=$AH$1,B42=$AG$1,B42=$AH$1,B43=$AG$1,B43=$AH$1),0,1)))</f>
        <v>1</v>
      </c>
      <c r="AH41" s="2">
        <f>IF($A41&gt;='DB_243way_Regular Symbol'!E$16,"",IF(C41=0,"",IF(OR(C41=$AG$1,C41=$AH$1,C42=$AG$1,C42=$AH$1,C43=$AG$1,C43=$AH$1),0,1)))</f>
        <v>1</v>
      </c>
      <c r="AI41" s="2">
        <f>IF($A41&gt;='DB_243way_Regular Symbol'!F$16,"",IF(D41=0,"",IF(OR(D41=$AG$1,D41=$AH$1,D42=$AG$1,D42=$AH$1,D43=$AG$1,D43=$AH$1),0,1)))</f>
        <v>0</v>
      </c>
      <c r="AJ41" s="2">
        <f>IF($A41&gt;='DB_243way_Regular Symbol'!G$16,"",IF(E41=0,"",IF(OR(E41=$AG$1,E41=$AH$1,E42=$AG$1,E42=$AH$1,E43=$AG$1,E43=$AH$1),0,1)))</f>
        <v>1</v>
      </c>
      <c r="AK41" s="128">
        <f>IF($A41&gt;='DB_243way_Regular Symbol'!H$16,"",IF(F41=0,"",IF(OR(F41=$AG$1,F41=$AH$1,F42=$AG$1,F42=$AH$1,F43=$AG$1,F43=$AH$1),0,1)))</f>
        <v>0</v>
      </c>
      <c r="AM41" s="342">
        <f>IF($A41&gt;='DB_243way_Regular Symbol'!D$16,"",IF(B41=0,"",IF(OR(B41=$AM$1,B41=$AN$1,B42=$AM$1,B42=$AN$1,B43=$AM$1,B43=$AN$1),0,1)))</f>
        <v>1</v>
      </c>
      <c r="AN41" s="2">
        <f>IF($A41&gt;='DB_243way_Regular Symbol'!E$16,"",IF(C41=0,"",IF(OR(C41=$AM$1,C41=$AN$1,C42=$AM$1,C42=$AN$1,C43=$AM$1,C43=$AN$1),0,1)))</f>
        <v>1</v>
      </c>
      <c r="AO41" s="2">
        <f>IF($A41&gt;='DB_243way_Regular Symbol'!F$16,"",IF(D41=0,"",IF(OR(D41=$AM$1,D41=$AN$1,D42=$AM$1,D42=$AN$1,D43=$AM$1,D43=$AN$1),0,1)))</f>
        <v>1</v>
      </c>
      <c r="AP41" s="2">
        <f>IF($A41&gt;='DB_243way_Regular Symbol'!G$16,"",IF(E41=0,"",IF(OR(E41=$AM$1,E41=$AN$1,E42=$AM$1,E42=$AN$1,E43=$AM$1,E43=$AN$1),0,1)))</f>
        <v>1</v>
      </c>
      <c r="AQ41" s="128">
        <f>IF($A41&gt;='DB_243way_Regular Symbol'!H$16,"",IF(F41=0,"",IF(OR(F41=$AM$1,F41=$AN$1,F42=$AM$1,F42=$AN$1,F43=$AM$1,F43=$AN$1),0,1)))</f>
        <v>1</v>
      </c>
      <c r="AS41" s="342">
        <f>IF($A41&gt;='DB_243way_Regular Symbol'!D$16,"",IF(B41=0,"",IF(OR(B41=$AM$1,B41=$AT$1,B42=$AM$1,B42=$AT$1,B43=$AM$1,B43=$AT$1),0,1)))</f>
        <v>1</v>
      </c>
      <c r="AT41" s="2">
        <f>IF($A41&gt;='DB_243way_Regular Symbol'!E$16,"",IF(C41=0,"",IF(OR(C41=$AM$1,C41=$AT$1,C42=$AM$1,C42=$AT$1,C43=$AM$1,C43=$AT$1),0,1)))</f>
        <v>1</v>
      </c>
      <c r="AU41" s="2">
        <f>IF($A41&gt;='DB_243way_Regular Symbol'!F$16,"",IF(D41=0,"",IF(OR(D41=$AM$1,D41=$AT$1,D42=$AM$1,D42=$AT$1,D43=$AM$1,D43=$AT$1),0,1)))</f>
        <v>1</v>
      </c>
      <c r="AV41" s="2">
        <f>IF($A41&gt;='DB_243way_Regular Symbol'!G$16,"",IF(E41=0,"",IF(OR(E41=$AM$1,E41=$AT$1,E42=$AM$1,E42=$AT$1,E43=$AM$1,E43=$AT$1),0,1)))</f>
        <v>1</v>
      </c>
      <c r="AW41" s="128">
        <f>IF($A41&gt;='DB_243way_Regular Symbol'!H$16,"",IF(F41=0,"",IF(OR(F41=$AM$1,F41=$AT$1,F42=$AM$1,F42=$AT$1,F43=$AM$1,F43=$AT$1),0,1)))</f>
        <v>1</v>
      </c>
      <c r="AY41" s="342"/>
      <c r="AZ41" s="2"/>
      <c r="BA41" s="2">
        <f>IF($A41&gt;='DB_243way_Regular Symbol'!F$16,"",COUNTIF(D41:D43,$AZ$1))</f>
        <v>0</v>
      </c>
      <c r="BB41" s="2">
        <f>IF($A41&gt;='DB_243way_Regular Symbol'!G$16,"",COUNTIF(E41:E43,$AZ$1))</f>
        <v>0</v>
      </c>
      <c r="BC41" s="2">
        <f>IF($A41&gt;='DB_243way_Regular Symbol'!H$16,"",COUNTIF(F41:F43,$AZ$1))</f>
        <v>0</v>
      </c>
      <c r="BE41" s="342">
        <f>IF($A41&gt;='DB_243way_Regular Symbol'!D$16,"",IF(B41=0,"",IF(OR(B41=$AM$1,B41=$BF$1,B42=$AM$1,B42=$BF$1,B43=$AM$1,B43=$BF$1),1,0)))</f>
        <v>0</v>
      </c>
      <c r="BF41" s="342">
        <f>IF($A41&gt;='DB_243way_Regular Symbol'!E$16,"",IF(C41=0,"",IF(OR(C41=$AM$1,C41=$BF$1,C42=$AM$1,C42=$BF$1,C43=$AM$1,C43=$BF$1),1,0)))</f>
        <v>0</v>
      </c>
      <c r="BG41" s="342">
        <f>IF($A41&gt;='DB_243way_Regular Symbol'!F$16,"",IF(D41=0,"",IF(OR(D41=$AM$1,D41=$BF$1,D42=$AM$1,D42=$BF$1,D43=$AM$1,D43=$BF$1),1,0)))</f>
        <v>0</v>
      </c>
      <c r="BH41" s="342">
        <f>IF($A41&gt;='DB_243way_Regular Symbol'!G$16,"",IF(E41=0,"",IF(OR(E41=$AM$1,E41=$BF$1,E42=$AM$1,E42=$BF$1,E43=$AM$1,E43=$BF$1),1,0)))</f>
        <v>0</v>
      </c>
      <c r="BI41" s="342">
        <f>IF($A41&gt;='DB_243way_Regular Symbol'!H$16,"",IF(F41=0,"",IF(OR(F41=$AM$1,F41=$BF$1,F42=$AM$1,F42=$BF$1,F43=$AM$1,F43=$BF$1),1,0)))</f>
        <v>0</v>
      </c>
      <c r="BK41" s="342">
        <f>IF($A41&gt;='DB_243way_Regular Symbol'!D$16,"",IF(B41=0,"",IF(OR(B41=$AM$1,B41=$BL$1,B42=$AM$1,B42=$BL$1,B43=$AM$1,B43=$BL$1),0,1)))</f>
        <v>1</v>
      </c>
      <c r="BL41" s="2">
        <f>IF($A41&gt;='DB_243way_Regular Symbol'!E$16,"",IF(C41=0,"",IF(OR(C41=$AM$1,C41=$BL$1,C42=$AM$1,C42=$BL$1,C43=$AM$1,C43=$BL$1),0,1)))</f>
        <v>1</v>
      </c>
      <c r="BM41" s="2">
        <f>IF($A41&gt;='DB_243way_Regular Symbol'!F$16,"",IF(D41=0,"",IF(OR(D41=$AM$1,D41=$BL$1,D42=$AM$1,D42=$BL$1,D43=$AM$1,D43=$BL$1),0,1)))</f>
        <v>1</v>
      </c>
      <c r="BN41" s="2">
        <f>IF($A41&gt;='DB_243way_Regular Symbol'!G$16,"",IF(E41=0,"",IF(OR(E41=$AM$1,E41=$BL$1,E42=$AM$1,E42=$BL$1,E43=$AM$1,E43=$BL$1),0,1)))</f>
        <v>1</v>
      </c>
      <c r="BO41" s="128">
        <f>IF($A41&gt;='DB_243way_Regular Symbol'!H$16,"",IF(F41=0,"",IF(OR(F41=$AM$1,F41=$BL$1,F42=$AM$1,F42=$BL$1,F43=$AM$1,F43=$BL$1),0,1)))</f>
        <v>1</v>
      </c>
      <c r="BQ41" s="2">
        <f>IF($A41&gt;='DB_243way_Regular Symbol'!D$16,"",IF(B41=0,"",IF(OR(B41=$BQ$1,B41=$BR$1,B42=$BQ$1,B42=$BR$1,B43=$BQ$1,B43=$BR$1),0,1)))</f>
        <v>1</v>
      </c>
      <c r="BR41" s="2">
        <f>IF($A41&gt;='DB_243way_Regular Symbol'!E$16,"",IF(C41=0,"",IF(OR(C41=$BQ$1,C41=$BR$1,C42=$BQ$1,C42=$BR$1,C43=$BQ$1,C43=$BR$1),0,1)))</f>
        <v>1</v>
      </c>
      <c r="BS41" s="2">
        <f>IF($A41&gt;='DB_243way_Regular Symbol'!F$16,"",IF(D41=0,"",IF(OR(D41=$BQ$1,D41=$BR$1,D42=$BQ$1,D42=$BR$1,D43=$BQ$1,D43=$BR$1),0,1)))</f>
        <v>1</v>
      </c>
      <c r="BT41" s="2">
        <f>IF($A41&gt;='DB_243way_Regular Symbol'!G$16,"",IF(E41=0,"",IF(OR(E41=$BQ$1,E41=$BR$1,E42=$BQ$1,E42=$BR$1,E43=$BQ$1,E43=$BR$1),0,1)))</f>
        <v>1</v>
      </c>
      <c r="BU41" s="2">
        <f>IF($A41&gt;='DB_243way_Regular Symbol'!H$16,"",IF(F41=0,"",IF(OR(F41=$BQ$1,F41=$BR$1,F42=$BQ$1,F42=$BR$1,F43=$BQ$1,F43=$BR$1),0,1)))</f>
        <v>0</v>
      </c>
      <c r="BW41" s="2">
        <f>IF($A41&gt;='DB_243way_Regular Symbol'!D$16,"",IF(B41=0,"",IF(OR(B41=$BW$1,B42=$BW$1,B43=$BW$1,B41=$BX$1,B42=$BX$1,B43=$BX$1),0,1)))</f>
        <v>1</v>
      </c>
      <c r="BX41" s="2">
        <f>IF($A41&gt;='DB_243way_Regular Symbol'!E$16,"",IF(C41=0,"",IF(OR(C41=$BW$1,C42=$BW$1,C43=$BW$1,C41=$BX$1,C42=$BX$1,C43=$BX$1),0,1)))</f>
        <v>1</v>
      </c>
      <c r="BY41" s="2">
        <f>IF($A41&gt;='DB_243way_Regular Symbol'!F$16,"",IF(D41=0,"",IF(OR(D41=$BW$1,D42=$BW$1,D43=$BW$1,D41=$BX$1,D42=$BX$1,D43=$BX$1),0,1)))</f>
        <v>1</v>
      </c>
      <c r="BZ41" s="2">
        <f>IF($A41&gt;='DB_243way_Regular Symbol'!G$16,"",IF(E41=0,"",IF(OR(E41=$BW$1,E42=$BW$1,E43=$BW$1,E41=$BX$1,E42=$BX$1,E43=$BX$1),0,1)))</f>
        <v>1</v>
      </c>
      <c r="CA41" s="2">
        <f>IF($A41&gt;='DB_243way_Regular Symbol'!H$16,"",IF(F41=0,"",IF(OR(F41=$BW$1,F42=$BW$1,F43=$BW$1,F41=$BX$1,F42=$BX$1,F43=$BX$1),0,1)))</f>
        <v>1</v>
      </c>
      <c r="CC41" s="2">
        <f>IF($A41&gt;='DB_243way_Regular Symbol'!D$16,"",IF(B41=0,"",IF(OR(B41=$BW$1,B42=$BW$1,B43=$BW$1,B41=$CD$1,B42=$CD$1,B43=$CD$1),0,1)))</f>
        <v>0</v>
      </c>
      <c r="CD41" s="2">
        <f>IF($A41&gt;='DB_243way_Regular Symbol'!E$16,"",IF(C41=0,"",IF(OR(C41=$BW$1,C42=$BW$1,C43=$BW$1,C41=$CD$1,C42=$CD$1,C43=$CD$1),0,1)))</f>
        <v>0</v>
      </c>
      <c r="CE41" s="2">
        <f>IF($A41&gt;='DB_243way_Regular Symbol'!F$16,"",IF(D41=0,"",IF(OR(D41=$BW$1,D42=$BW$1,D43=$BW$1,D41=$CD$1,D42=$CD$1,D43=$CD$1),0,1)))</f>
        <v>1</v>
      </c>
      <c r="CF41" s="2">
        <f>IF($A41&gt;='DB_243way_Regular Symbol'!G$16,"",IF(E41=0,"",IF(OR(E41=$BW$1,E42=$BW$1,E43=$BW$1,E41=$CD$1,E42=$CD$1,E43=$CD$1),0,1)))</f>
        <v>0</v>
      </c>
      <c r="CG41" s="2">
        <f>IF($A41&gt;='DB_243way_Regular Symbol'!H$16,"",IF(F41=0,"",IF(OR(F41=$BW$1,F42=$BW$1,F43=$BW$1,F41=$CD$1,F42=$CD$1,F43=$CD$1),0,1)))</f>
        <v>1</v>
      </c>
      <c r="CI41" s="2">
        <f>IF($A41&gt;='DB_243way_Regular Symbol'!D$16,"",IF(B41=0,"",IF(OR(B41=$BW$1,B42=$BW$1,B43=$BW$1,B41=$CJ$1,B42=$CJ$1,B43=$CJ$1),0,1)))</f>
        <v>0</v>
      </c>
      <c r="CJ41" s="2">
        <f>IF($A41&gt;='DB_243way_Regular Symbol'!E$16,"",IF(C41=0,"",IF(OR(C41=$BW$1,C42=$BW$1,C43=$BW$1,C41=$CJ$1,C42=$CJ$1,C43=$CJ$1),0,1)))</f>
        <v>1</v>
      </c>
      <c r="CK41" s="2">
        <f>IF($A41&gt;='DB_243way_Regular Symbol'!F$16,"",IF(D41=0,"",IF(OR(D41=$BW$1,D42=$BW$1,D43=$BW$1,D41=$CJ$1,D42=$CJ$1,D43=$CJ$1),0,1)))</f>
        <v>1</v>
      </c>
      <c r="CL41" s="2">
        <f>IF($A41&gt;='DB_243way_Regular Symbol'!G$16,"",IF(E41=0,"",IF(OR(E41=$BW$1,E42=$BW$1,E43=$BW$1,E41=$CJ$1,E42=$CJ$1,E43=$CJ$1),0,1)))</f>
        <v>0</v>
      </c>
      <c r="CM41" s="2">
        <f>IF($A41&gt;='DB_243way_Regular Symbol'!H$16,"",IF(F41=0,"",IF(OR(F41=$BW$1,F42=$BW$1,F43=$BW$1,F41=$CJ$1,F42=$CJ$1,F43=$CJ$1),0,1)))</f>
        <v>1</v>
      </c>
      <c r="CO41" s="2">
        <f>IF($A41&gt;='DB_243way_Regular Symbol'!D$16,"",IF(B41=0,"",IF(OR(B41=$BW$1,B42=$BW$1,B43=$BW$1,B41=$CP$1,B42=$CP$1,B43=$CP$1),0,1)))</f>
        <v>1</v>
      </c>
      <c r="CP41" s="2">
        <f>IF($A41&gt;='DB_243way_Regular Symbol'!E$16,"",IF(C41=0,"",IF(OR(C41=$BW$1,C42=$BW$1,C43=$BW$1,C41=$CP$1,C42=$CP$1,C43=$CP$1),0,1)))</f>
        <v>0</v>
      </c>
      <c r="CQ41" s="2">
        <f>IF($A41&gt;='DB_243way_Regular Symbol'!F$16,"",IF(D41=0,"",IF(OR(D41=$BW$1,D42=$BW$1,D43=$BW$1,D41=$CP$1,D42=$CP$1,D43=$CP$1),0,1)))</f>
        <v>1</v>
      </c>
      <c r="CR41" s="2">
        <f>IF($A41&gt;='DB_243way_Regular Symbol'!G$16,"",IF(E41=0,"",IF(OR(E41=$BW$1,E42=$BW$1,E43=$BW$1,E41=$CP$1,E42=$CP$1,E43=$CP$1),0,1)))</f>
        <v>1</v>
      </c>
      <c r="CS41" s="2">
        <f>IF($A41&gt;='DB_243way_Regular Symbol'!H$16,"",IF(F41=0,"",IF(OR(F41=$BW$1,F42=$BW$1,F43=$BW$1,F41=$CP$1,F42=$CP$1,F43=$CP$1),0,1)))</f>
        <v>1</v>
      </c>
      <c r="CU41" s="2">
        <f>IF($A41&gt;='DB_243way_Regular Symbol'!D$16,"",IF(B41=0,"",IF(OR(B41=$BW$1,B42=$BW$1,B43=$BW$1,B41=$CV$1,B42=$CV$1,B43=$CV$1),0,1)))</f>
        <v>0</v>
      </c>
      <c r="CV41" s="2">
        <f>IF($A41&gt;='DB_243way_Regular Symbol'!E$16,"",IF(C41=0,"",IF(OR(C41=$BW$1,C42=$BW$1,C43=$BW$1,C41=$CV$1,C42=$CV$1,C43=$CV$1),0,1)))</f>
        <v>1</v>
      </c>
      <c r="CW41" s="2">
        <f>IF($A41&gt;='DB_243way_Regular Symbol'!F$16,"",IF(D41=0,"",IF(OR(D41=$BW$1,D42=$BW$1,D43=$BW$1,D41=$CV$1,D42=$CV$1,D43=$CV$1),0,1)))</f>
        <v>0</v>
      </c>
      <c r="CX41" s="2">
        <f>IF($A41&gt;='DB_243way_Regular Symbol'!G$16,"",IF(E41=0,"",IF(OR(E41=$BW$1,E42=$BW$1,E43=$BW$1,E41=$CV$1,E42=$CV$1,E43=$CV$1),0,1)))</f>
        <v>1</v>
      </c>
      <c r="CY41" s="2">
        <f>IF($A41&gt;='DB_243way_Regular Symbol'!H$16,"",IF(F41=0,"",IF(OR(F41=$BW$1,F42=$BW$1,F43=$BW$1,F41=$CV$1,F42=$CV$1,F43=$CV$1),0,1)))</f>
        <v>0</v>
      </c>
    </row>
    <row r="42" spans="1:103">
      <c r="A42" s="341">
        <f>IF('DB_243way_Regular Symbol'!L41="","",'DB_243way_Regular Symbol'!L41)</f>
        <v>38</v>
      </c>
      <c r="B42" s="184" t="str">
        <f>IF('DB_243way_Regular Symbol'!M41="",
IF($A42-'DB_243way_Regular Symbol'!D$16&gt;='DB_243way_RegularＸ_W()'!B$2-1,"",VLOOKUP($A42-'DB_243way_Regular Symbol'!D$16,'DB_243way_Regular Symbol'!$L$3:$Q$250,'DB_243way_RegularＸ_W()'!B$3+1,FALSE)),
'DB_243way_Regular Symbol'!M41)</f>
        <v>NI</v>
      </c>
      <c r="C42" s="184" t="str">
        <f>IF('DB_243way_Regular Symbol'!N41="",
IF($A42-'DB_243way_Regular Symbol'!E$16&gt;='DB_243way_RegularＸ_W()'!C$2-1,"",VLOOKUP($A42-'DB_243way_Regular Symbol'!E$16,'DB_243way_Regular Symbol'!$L$3:$Q$250,'DB_243way_RegularＸ_W()'!C$3+1,FALSE)),
'DB_243way_Regular Symbol'!N41)</f>
        <v>TE</v>
      </c>
      <c r="D42" s="184" t="str">
        <f>IF('DB_243way_Regular Symbol'!O41="",
IF($A42-'DB_243way_Regular Symbol'!F$16&gt;='DB_243way_RegularＸ_W()'!D$2-1,"",VLOOKUP($A42-'DB_243way_Regular Symbol'!F$16,'DB_243way_Regular Symbol'!$L$3:$Q$250,'DB_243way_RegularＸ_W()'!D$3+1,FALSE)),
'DB_243way_Regular Symbol'!O41)</f>
        <v>M4</v>
      </c>
      <c r="E42" s="184" t="str">
        <f>IF('DB_243way_Regular Symbol'!P41="",
IF($A42-'DB_243way_Regular Symbol'!G$16&gt;='DB_243way_RegularＸ_W()'!E$2-1,"",VLOOKUP($A42-'DB_243way_Regular Symbol'!G$16,'DB_243way_Regular Symbol'!$L$3:$Q$250,'DB_243way_RegularＸ_W()'!E$3+1,FALSE)),
'DB_243way_Regular Symbol'!P41)</f>
        <v>M1</v>
      </c>
      <c r="F42" s="184" t="str">
        <f>IF('DB_243way_Regular Symbol'!Q41="",
IF($A42-'DB_243way_Regular Symbol'!H$16&gt;='DB_243way_RegularＸ_W()'!F$2-1,"",VLOOKUP($A42-'DB_243way_Regular Symbol'!H$16,'DB_243way_Regular Symbol'!$L$3:$Q$250,'DB_243way_RegularＸ_W()'!F$3+1,FALSE)),
'DB_243way_Regular Symbol'!Q41)</f>
        <v>A</v>
      </c>
      <c r="O42" s="342">
        <f>IF($A42&gt;='DB_243way_Regular Symbol'!D$16,"",IF(B42=0,"",IF(OR(B42=$O$1,B42=$P$1,B43=$O$1,B43=$P$1,B44=$O$1,B44=$P$1),0,1)))</f>
        <v>1</v>
      </c>
      <c r="P42" s="2">
        <f>IF($A42&gt;='DB_243way_Regular Symbol'!E$16,"",IF(C42=0,"",IF(OR(C42=$O$1,C42=$P$1,C43=$O$1,C43=$P$1,C44=$O$1,C44=$P$1),0,1)))</f>
        <v>0</v>
      </c>
      <c r="Q42" s="2">
        <f>IF($A42&gt;='DB_243way_Regular Symbol'!F$16,"",IF(D42=0,"",IF(OR(D42=$O$1,D42=$P$1,D43=$O$1,D43=$P$1,D44=$O$1,D44=$P$1),0,1)))</f>
        <v>1</v>
      </c>
      <c r="R42" s="2">
        <f>IF($A42&gt;='DB_243way_Regular Symbol'!G$16,"",IF(E42=0,"",IF(OR(E42=$O$1,E42=$P$1,E43=$O$1,E43=$P$1,E44=$O$1,E44=$P$1),0,1)))</f>
        <v>0</v>
      </c>
      <c r="S42" s="128">
        <f>IF($A42&gt;='DB_243way_Regular Symbol'!H$16,"",IF(F42=0,"",IF(OR(F42=$O$1,F42=$P$1,F43=$O$1,F43=$P$1,F44=$O$1,F44=$P$1),0,1)))</f>
        <v>1</v>
      </c>
      <c r="U42" s="342">
        <f>IF($A42&gt;='DB_243way_Regular Symbol'!D$16,"",IF(B42=0,"",IF(OR(B42=$U$1,B42=$V$1,B43=$U$1,B43=$V$1,B44=$U$1,B44=$V$1),0,1)))</f>
        <v>1</v>
      </c>
      <c r="V42" s="2">
        <f>IF($A42&gt;='DB_243way_Regular Symbol'!E$16,"",IF(C42=0,"",IF(OR(C42=$U$1,C42=$V$1,C43=$U$1,C43=$V$1,C44=$U$1,C44=$V$1),0,1)))</f>
        <v>1</v>
      </c>
      <c r="W42" s="2">
        <f>IF($A42&gt;='DB_243way_Regular Symbol'!F$16,"",IF(D42=0,"",IF(OR(D42=$U$1,D42=$V$1,D43=$U$1,D43=$V$1,D44=$U$1,D44=$V$1),0,1)))</f>
        <v>1</v>
      </c>
      <c r="X42" s="2">
        <f>IF($A42&gt;='DB_243way_Regular Symbol'!G$16,"",IF(E42=0,"",IF(OR(E42=$U$1,E42=$V$1,E43=$U$1,E43=$V$1,E44=$U$1,E44=$V$1),0,1)))</f>
        <v>1</v>
      </c>
      <c r="Y42" s="128">
        <f>IF($A42&gt;='DB_243way_Regular Symbol'!H$16,"",IF(F42=0,"",IF(OR(F42=$U$1,F42=$V$1,F43=$U$1,F43=$V$1,F44=$U$1,F44=$V$1),0,1)))</f>
        <v>1</v>
      </c>
      <c r="AA42" s="342">
        <f>IF($A42&gt;='DB_243way_Regular Symbol'!D$16,"",IF(B42=0,"",IF(OR(B42=$AA$1,B42=$AB$1,B43=$AA$1,B43=$AB$1,B44=$AA$1,,B44=$AB$1),0,1)))</f>
        <v>1</v>
      </c>
      <c r="AB42" s="2">
        <f>IF($A42&gt;='DB_243way_Regular Symbol'!E$16,"",IF(C42=0,"",IF(OR(C42=$AA$1,C42=$AB$1,C43=$AA$1,C43=$AB$1,C44=$AA$1,,C44=$AB$1),0,1)))</f>
        <v>1</v>
      </c>
      <c r="AC42" s="2">
        <f>IF($A42&gt;='DB_243way_Regular Symbol'!F$16,"",IF(D42=0,"",IF(OR(D42=$AA$1,D42=$AB$1,D43=$AA$1,D43=$AB$1,D44=$AA$1,,D44=$AB$1),0,1)))</f>
        <v>1</v>
      </c>
      <c r="AD42" s="2">
        <f>IF($A42&gt;='DB_243way_Regular Symbol'!G$16,"",IF(E42=0,"",IF(OR(E42=$AA$1,E42=$AB$1,E43=$AA$1,E43=$AB$1,E44=$AA$1,,E44=$AB$1),0,1)))</f>
        <v>1</v>
      </c>
      <c r="AE42" s="128">
        <f>IF($A42&gt;='DB_243way_Regular Symbol'!H$16,"",IF(F42=0,"",IF(OR(F42=$AA$1,F42=$AB$1,F43=$AA$1,F43=$AB$1,F44=$AA$1,,F44=$AB$1),0,1)))</f>
        <v>1</v>
      </c>
      <c r="AG42" s="342">
        <f>IF($A42&gt;='DB_243way_Regular Symbol'!D$16,"",IF(B42=0,"",IF(OR(B42=$AG$1,B42=$AH$1,B43=$AG$1,B43=$AH$1,B44=$AG$1,B44=$AH$1),0,1)))</f>
        <v>1</v>
      </c>
      <c r="AH42" s="2">
        <f>IF($A42&gt;='DB_243way_Regular Symbol'!E$16,"",IF(C42=0,"",IF(OR(C42=$AG$1,C42=$AH$1,C43=$AG$1,C43=$AH$1,C44=$AG$1,C44=$AH$1),0,1)))</f>
        <v>1</v>
      </c>
      <c r="AI42" s="2">
        <f>IF($A42&gt;='DB_243way_Regular Symbol'!F$16,"",IF(D42=0,"",IF(OR(D42=$AG$1,D42=$AH$1,D43=$AG$1,D43=$AH$1,D44=$AG$1,D44=$AH$1),0,1)))</f>
        <v>0</v>
      </c>
      <c r="AJ42" s="2">
        <f>IF($A42&gt;='DB_243way_Regular Symbol'!G$16,"",IF(E42=0,"",IF(OR(E42=$AG$1,E42=$AH$1,E43=$AG$1,E43=$AH$1,E44=$AG$1,E44=$AH$1),0,1)))</f>
        <v>1</v>
      </c>
      <c r="AK42" s="128">
        <f>IF($A42&gt;='DB_243way_Regular Symbol'!H$16,"",IF(F42=0,"",IF(OR(F42=$AG$1,F42=$AH$1,F43=$AG$1,F43=$AH$1,F44=$AG$1,F44=$AH$1),0,1)))</f>
        <v>1</v>
      </c>
      <c r="AM42" s="342">
        <f>IF($A42&gt;='DB_243way_Regular Symbol'!D$16,"",IF(B42=0,"",IF(OR(B42=$AM$1,B42=$AN$1,B43=$AM$1,B43=$AN$1,B44=$AM$1,B44=$AN$1),0,1)))</f>
        <v>1</v>
      </c>
      <c r="AN42" s="2">
        <f>IF($A42&gt;='DB_243way_Regular Symbol'!E$16,"",IF(C42=0,"",IF(OR(C42=$AM$1,C42=$AN$1,C43=$AM$1,C43=$AN$1,C44=$AM$1,C44=$AN$1),0,1)))</f>
        <v>1</v>
      </c>
      <c r="AO42" s="2">
        <f>IF($A42&gt;='DB_243way_Regular Symbol'!F$16,"",IF(D42=0,"",IF(OR(D42=$AM$1,D42=$AN$1,D43=$AM$1,D43=$AN$1,D44=$AM$1,D44=$AN$1),0,1)))</f>
        <v>1</v>
      </c>
      <c r="AP42" s="2">
        <f>IF($A42&gt;='DB_243way_Regular Symbol'!G$16,"",IF(E42=0,"",IF(OR(E42=$AM$1,E42=$AN$1,E43=$AM$1,E43=$AN$1,E44=$AM$1,E44=$AN$1),0,1)))</f>
        <v>1</v>
      </c>
      <c r="AQ42" s="128">
        <f>IF($A42&gt;='DB_243way_Regular Symbol'!H$16,"",IF(F42=0,"",IF(OR(F42=$AM$1,F42=$AN$1,F43=$AM$1,F43=$AN$1,F44=$AM$1,F44=$AN$1),0,1)))</f>
        <v>1</v>
      </c>
      <c r="AS42" s="342">
        <f>IF($A42&gt;='DB_243way_Regular Symbol'!D$16,"",IF(B42=0,"",IF(OR(B42=$AM$1,B42=$AT$1,B43=$AM$1,B43=$AT$1,B44=$AM$1,B44=$AT$1),0,1)))</f>
        <v>1</v>
      </c>
      <c r="AT42" s="2">
        <f>IF($A42&gt;='DB_243way_Regular Symbol'!E$16,"",IF(C42=0,"",IF(OR(C42=$AM$1,C42=$AT$1,C43=$AM$1,C43=$AT$1,C44=$AM$1,C44=$AT$1),0,1)))</f>
        <v>1</v>
      </c>
      <c r="AU42" s="2">
        <f>IF($A42&gt;='DB_243way_Regular Symbol'!F$16,"",IF(D42=0,"",IF(OR(D42=$AM$1,D42=$AT$1,D43=$AM$1,D43=$AT$1,D44=$AM$1,D44=$AT$1),0,1)))</f>
        <v>1</v>
      </c>
      <c r="AV42" s="2">
        <f>IF($A42&gt;='DB_243way_Regular Symbol'!G$16,"",IF(E42=0,"",IF(OR(E42=$AM$1,E42=$AT$1,E43=$AM$1,E43=$AT$1,E44=$AM$1,E44=$AT$1),0,1)))</f>
        <v>1</v>
      </c>
      <c r="AW42" s="128">
        <f>IF($A42&gt;='DB_243way_Regular Symbol'!H$16,"",IF(F42=0,"",IF(OR(F42=$AM$1,F42=$AT$1,F43=$AM$1,F43=$AT$1,F44=$AM$1,F44=$AT$1),0,1)))</f>
        <v>1</v>
      </c>
      <c r="AY42" s="342"/>
      <c r="AZ42" s="2"/>
      <c r="BA42" s="2">
        <f>IF($A42&gt;='DB_243way_Regular Symbol'!F$16,"",COUNTIF(D42:D44,$AZ$1))</f>
        <v>0</v>
      </c>
      <c r="BB42" s="2">
        <f>IF($A42&gt;='DB_243way_Regular Symbol'!G$16,"",COUNTIF(E42:E44,$AZ$1))</f>
        <v>0</v>
      </c>
      <c r="BC42" s="2">
        <f>IF($A42&gt;='DB_243way_Regular Symbol'!H$16,"",COUNTIF(F42:F44,$AZ$1))</f>
        <v>0</v>
      </c>
      <c r="BE42" s="342">
        <f>IF($A42&gt;='DB_243way_Regular Symbol'!D$16,"",IF(B42=0,"",IF(OR(B42=$AM$1,B42=$BF$1,B43=$AM$1,B43=$BF$1,B44=$AM$1,B44=$BF$1),1,0)))</f>
        <v>0</v>
      </c>
      <c r="BF42" s="342">
        <f>IF($A42&gt;='DB_243way_Regular Symbol'!E$16,"",IF(C42=0,"",IF(OR(C42=$AM$1,C42=$BF$1,C43=$AM$1,C43=$BF$1,C44=$AM$1,C44=$BF$1),1,0)))</f>
        <v>0</v>
      </c>
      <c r="BG42" s="342">
        <f>IF($A42&gt;='DB_243way_Regular Symbol'!F$16,"",IF(D42=0,"",IF(OR(D42=$AM$1,D42=$BF$1,D43=$AM$1,D43=$BF$1,D44=$AM$1,D44=$BF$1),1,0)))</f>
        <v>0</v>
      </c>
      <c r="BH42" s="342">
        <f>IF($A42&gt;='DB_243way_Regular Symbol'!G$16,"",IF(E42=0,"",IF(OR(E42=$AM$1,E42=$BF$1,E43=$AM$1,E43=$BF$1,E44=$AM$1,E44=$BF$1),1,0)))</f>
        <v>0</v>
      </c>
      <c r="BI42" s="342">
        <f>IF($A42&gt;='DB_243way_Regular Symbol'!H$16,"",IF(F42=0,"",IF(OR(F42=$AM$1,F42=$BF$1,F43=$AM$1,F43=$BF$1,F44=$AM$1,F44=$BF$1),1,0)))</f>
        <v>0</v>
      </c>
      <c r="BK42" s="342">
        <f>IF($A42&gt;='DB_243way_Regular Symbol'!D$16,"",IF(B42=0,"",IF(OR(B42=$AM$1,B42=$BL$1,B43=$AM$1,B43=$BL$1,B44=$AM$1,B44=$BL$1),0,1)))</f>
        <v>1</v>
      </c>
      <c r="BL42" s="2">
        <f>IF($A42&gt;='DB_243way_Regular Symbol'!E$16,"",IF(C42=0,"",IF(OR(C42=$AM$1,C42=$BL$1,C43=$AM$1,C43=$BL$1,C44=$AM$1,C44=$BL$1),0,1)))</f>
        <v>1</v>
      </c>
      <c r="BM42" s="2">
        <f>IF($A42&gt;='DB_243way_Regular Symbol'!F$16,"",IF(D42=0,"",IF(OR(D42=$AM$1,D42=$BL$1,D43=$AM$1,D43=$BL$1,D44=$AM$1,D44=$BL$1),0,1)))</f>
        <v>1</v>
      </c>
      <c r="BN42" s="2">
        <f>IF($A42&gt;='DB_243way_Regular Symbol'!G$16,"",IF(E42=0,"",IF(OR(E42=$AM$1,E42=$BL$1,E43=$AM$1,E43=$BL$1,E44=$AM$1,E44=$BL$1),0,1)))</f>
        <v>1</v>
      </c>
      <c r="BO42" s="128">
        <f>IF($A42&gt;='DB_243way_Regular Symbol'!H$16,"",IF(F42=0,"",IF(OR(F42=$AM$1,F42=$BL$1,F43=$AM$1,F43=$BL$1,F44=$AM$1,F44=$BL$1),0,1)))</f>
        <v>1</v>
      </c>
      <c r="BQ42" s="2">
        <f>IF($A42&gt;='DB_243way_Regular Symbol'!D$16,"",IF(B42=0,"",IF(OR(B42=$BQ$1,B42=$BR$1,B43=$BQ$1,B43=$BR$1,B44=$BQ$1,B44=$BR$1),0,1)))</f>
        <v>1</v>
      </c>
      <c r="BR42" s="2">
        <f>IF($A42&gt;='DB_243way_Regular Symbol'!E$16,"",IF(C42=0,"",IF(OR(C42=$BQ$1,C42=$BR$1,C43=$BQ$1,C43=$BR$1,C44=$BQ$1,C44=$BR$1),0,1)))</f>
        <v>1</v>
      </c>
      <c r="BS42" s="2">
        <f>IF($A42&gt;='DB_243way_Regular Symbol'!F$16,"",IF(D42=0,"",IF(OR(D42=$BQ$1,D42=$BR$1,D43=$BQ$1,D43=$BR$1,D44=$BQ$1,D44=$BR$1),0,1)))</f>
        <v>1</v>
      </c>
      <c r="BT42" s="2">
        <f>IF($A42&gt;='DB_243way_Regular Symbol'!G$16,"",IF(E42=0,"",IF(OR(E42=$BQ$1,E42=$BR$1,E43=$BQ$1,E43=$BR$1,E44=$BQ$1,E44=$BR$1),0,1)))</f>
        <v>1</v>
      </c>
      <c r="BU42" s="2">
        <f>IF($A42&gt;='DB_243way_Regular Symbol'!H$16,"",IF(F42=0,"",IF(OR(F42=$BQ$1,F42=$BR$1,F43=$BQ$1,F43=$BR$1,F44=$BQ$1,F44=$BR$1),0,1)))</f>
        <v>0</v>
      </c>
      <c r="BW42" s="2">
        <f>IF($A42&gt;='DB_243way_Regular Symbol'!D$16,"",IF(B42=0,"",IF(OR(B42=$BW$1,B43=$BW$1,B44=$BW$1,B42=$BX$1,B43=$BX$1,B44=$BX$1),0,1)))</f>
        <v>1</v>
      </c>
      <c r="BX42" s="2">
        <f>IF($A42&gt;='DB_243way_Regular Symbol'!E$16,"",IF(C42=0,"",IF(OR(C42=$BW$1,C43=$BW$1,C44=$BW$1,C42=$BX$1,C43=$BX$1,C44=$BX$1),0,1)))</f>
        <v>1</v>
      </c>
      <c r="BY42" s="2">
        <f>IF($A42&gt;='DB_243way_Regular Symbol'!F$16,"",IF(D42=0,"",IF(OR(D42=$BW$1,D43=$BW$1,D44=$BW$1,D42=$BX$1,D43=$BX$1,D44=$BX$1),0,1)))</f>
        <v>1</v>
      </c>
      <c r="BZ42" s="2">
        <f>IF($A42&gt;='DB_243way_Regular Symbol'!G$16,"",IF(E42=0,"",IF(OR(E42=$BW$1,E43=$BW$1,E44=$BW$1,E42=$BX$1,E43=$BX$1,E44=$BX$1),0,1)))</f>
        <v>1</v>
      </c>
      <c r="CA42" s="2">
        <f>IF($A42&gt;='DB_243way_Regular Symbol'!H$16,"",IF(F42=0,"",IF(OR(F42=$BW$1,F43=$BW$1,F44=$BW$1,F42=$BX$1,F43=$BX$1,F44=$BX$1),0,1)))</f>
        <v>1</v>
      </c>
      <c r="CC42" s="2">
        <f>IF($A42&gt;='DB_243way_Regular Symbol'!D$16,"",IF(B42=0,"",IF(OR(B42=$BW$1,B43=$BW$1,B44=$BW$1,B42=$CD$1,B43=$CD$1,B44=$CD$1),0,1)))</f>
        <v>0</v>
      </c>
      <c r="CD42" s="2">
        <f>IF($A42&gt;='DB_243way_Regular Symbol'!E$16,"",IF(C42=0,"",IF(OR(C42=$BW$1,C43=$BW$1,C44=$BW$1,C42=$CD$1,C43=$CD$1,C44=$CD$1),0,1)))</f>
        <v>1</v>
      </c>
      <c r="CE42" s="2">
        <f>IF($A42&gt;='DB_243way_Regular Symbol'!F$16,"",IF(D42=0,"",IF(OR(D42=$BW$1,D43=$BW$1,D44=$BW$1,D42=$CD$1,D43=$CD$1,D44=$CD$1),0,1)))</f>
        <v>1</v>
      </c>
      <c r="CF42" s="2">
        <f>IF($A42&gt;='DB_243way_Regular Symbol'!G$16,"",IF(E42=0,"",IF(OR(E42=$BW$1,E43=$BW$1,E44=$BW$1,E42=$CD$1,E43=$CD$1,E44=$CD$1),0,1)))</f>
        <v>1</v>
      </c>
      <c r="CG42" s="2">
        <f>IF($A42&gt;='DB_243way_Regular Symbol'!H$16,"",IF(F42=0,"",IF(OR(F42=$BW$1,F43=$BW$1,F44=$BW$1,F42=$CD$1,F43=$CD$1,F44=$CD$1),0,1)))</f>
        <v>0</v>
      </c>
      <c r="CI42" s="2">
        <f>IF($A42&gt;='DB_243way_Regular Symbol'!D$16,"",IF(B42=0,"",IF(OR(B42=$BW$1,B43=$BW$1,B44=$BW$1,B42=$CJ$1,B43=$CJ$1,B44=$CJ$1),0,1)))</f>
        <v>1</v>
      </c>
      <c r="CJ42" s="2">
        <f>IF($A42&gt;='DB_243way_Regular Symbol'!E$16,"",IF(C42=0,"",IF(OR(C42=$BW$1,C43=$BW$1,C44=$BW$1,C42=$CJ$1,C43=$CJ$1,C44=$CJ$1),0,1)))</f>
        <v>1</v>
      </c>
      <c r="CK42" s="2">
        <f>IF($A42&gt;='DB_243way_Regular Symbol'!F$16,"",IF(D42=0,"",IF(OR(D42=$BW$1,D43=$BW$1,D44=$BW$1,D42=$CJ$1,D43=$CJ$1,D44=$CJ$1),0,1)))</f>
        <v>1</v>
      </c>
      <c r="CL42" s="2">
        <f>IF($A42&gt;='DB_243way_Regular Symbol'!G$16,"",IF(E42=0,"",IF(OR(E42=$BW$1,E43=$BW$1,E44=$BW$1,E42=$CJ$1,E43=$CJ$1,E44=$CJ$1),0,1)))</f>
        <v>0</v>
      </c>
      <c r="CM42" s="2">
        <f>IF($A42&gt;='DB_243way_Regular Symbol'!H$16,"",IF(F42=0,"",IF(OR(F42=$BW$1,F43=$BW$1,F44=$BW$1,F42=$CJ$1,F43=$CJ$1,F44=$CJ$1),0,1)))</f>
        <v>1</v>
      </c>
      <c r="CO42" s="2">
        <f>IF($A42&gt;='DB_243way_Regular Symbol'!D$16,"",IF(B42=0,"",IF(OR(B42=$BW$1,B43=$BW$1,B44=$BW$1,B42=$CP$1,B43=$CP$1,B44=$CP$1),0,1)))</f>
        <v>0</v>
      </c>
      <c r="CP42" s="2">
        <f>IF($A42&gt;='DB_243way_Regular Symbol'!E$16,"",IF(C42=0,"",IF(OR(C42=$BW$1,C43=$BW$1,C44=$BW$1,C42=$CP$1,C43=$CP$1,C44=$CP$1),0,1)))</f>
        <v>0</v>
      </c>
      <c r="CQ42" s="2">
        <f>IF($A42&gt;='DB_243way_Regular Symbol'!F$16,"",IF(D42=0,"",IF(OR(D42=$BW$1,D43=$BW$1,D44=$BW$1,D42=$CP$1,D43=$CP$1,D44=$CP$1),0,1)))</f>
        <v>0</v>
      </c>
      <c r="CR42" s="2">
        <f>IF($A42&gt;='DB_243way_Regular Symbol'!G$16,"",IF(E42=0,"",IF(OR(E42=$BW$1,E43=$BW$1,E44=$BW$1,E42=$CP$1,E43=$CP$1,E44=$CP$1),0,1)))</f>
        <v>0</v>
      </c>
      <c r="CS42" s="2">
        <f>IF($A42&gt;='DB_243way_Regular Symbol'!H$16,"",IF(F42=0,"",IF(OR(F42=$BW$1,F43=$BW$1,F44=$BW$1,F42=$CP$1,F43=$CP$1,F44=$CP$1),0,1)))</f>
        <v>1</v>
      </c>
      <c r="CU42" s="2">
        <f>IF($A42&gt;='DB_243way_Regular Symbol'!D$16,"",IF(B42=0,"",IF(OR(B42=$BW$1,B43=$BW$1,B44=$BW$1,B42=$CV$1,B43=$CV$1,B44=$CV$1),0,1)))</f>
        <v>0</v>
      </c>
      <c r="CV42" s="2">
        <f>IF($A42&gt;='DB_243way_Regular Symbol'!E$16,"",IF(C42=0,"",IF(OR(C42=$BW$1,C43=$BW$1,C44=$BW$1,C42=$CV$1,C43=$CV$1,C44=$CV$1),0,1)))</f>
        <v>0</v>
      </c>
      <c r="CW42" s="2">
        <f>IF($A42&gt;='DB_243way_Regular Symbol'!F$16,"",IF(D42=0,"",IF(OR(D42=$BW$1,D43=$BW$1,D44=$BW$1,D42=$CV$1,D43=$CV$1,D44=$CV$1),0,1)))</f>
        <v>0</v>
      </c>
      <c r="CX42" s="2">
        <f>IF($A42&gt;='DB_243way_Regular Symbol'!G$16,"",IF(E42=0,"",IF(OR(E42=$BW$1,E43=$BW$1,E44=$BW$1,E42=$CV$1,E43=$CV$1,E44=$CV$1),0,1)))</f>
        <v>1</v>
      </c>
      <c r="CY42" s="2">
        <f>IF($A42&gt;='DB_243way_Regular Symbol'!H$16,"",IF(F42=0,"",IF(OR(F42=$BW$1,F43=$BW$1,F44=$BW$1,F42=$CV$1,F43=$CV$1,F44=$CV$1),0,1)))</f>
        <v>0</v>
      </c>
    </row>
    <row r="43" spans="1:103">
      <c r="A43" s="341">
        <f>IF('DB_243way_Regular Symbol'!L42="","",'DB_243way_Regular Symbol'!L42)</f>
        <v>39</v>
      </c>
      <c r="B43" s="184" t="str">
        <f>IF('DB_243way_Regular Symbol'!M42="",
IF($A43-'DB_243way_Regular Symbol'!D$16&gt;='DB_243way_RegularＸ_W()'!B$2-1,"",VLOOKUP($A43-'DB_243way_Regular Symbol'!D$16,'DB_243way_Regular Symbol'!$L$3:$Q$250,'DB_243way_RegularＸ_W()'!B$3+1,FALSE)),
'DB_243way_Regular Symbol'!M42)</f>
        <v>Q</v>
      </c>
      <c r="C43" s="184" t="str">
        <f>IF('DB_243way_Regular Symbol'!N42="",
IF($A43-'DB_243way_Regular Symbol'!E$16&gt;='DB_243way_RegularＸ_W()'!C$2-1,"",VLOOKUP($A43-'DB_243way_Regular Symbol'!E$16,'DB_243way_Regular Symbol'!$L$3:$Q$250,'DB_243way_RegularＸ_W()'!C$3+1,FALSE)),
'DB_243way_Regular Symbol'!N42)</f>
        <v>M1</v>
      </c>
      <c r="D43" s="184" t="str">
        <f>IF('DB_243way_Regular Symbol'!O42="",
IF($A43-'DB_243way_Regular Symbol'!F$16&gt;='DB_243way_RegularＸ_W()'!D$2-1,"",VLOOKUP($A43-'DB_243way_Regular Symbol'!F$16,'DB_243way_Regular Symbol'!$L$3:$Q$250,'DB_243way_RegularＸ_W()'!D$3+1,FALSE)),
'DB_243way_Regular Symbol'!O42)</f>
        <v>NI</v>
      </c>
      <c r="E43" s="184" t="str">
        <f>IF('DB_243way_Regular Symbol'!P42="",
IF($A43-'DB_243way_Regular Symbol'!G$16&gt;='DB_243way_RegularＸ_W()'!E$2-1,"",VLOOKUP($A43-'DB_243way_Regular Symbol'!G$16,'DB_243way_Regular Symbol'!$L$3:$Q$250,'DB_243way_RegularＸ_W()'!E$3+1,FALSE)),
'DB_243way_Regular Symbol'!P42)</f>
        <v>J</v>
      </c>
      <c r="F43" s="184" t="str">
        <f>IF('DB_243way_Regular Symbol'!Q42="",
IF($A43-'DB_243way_Regular Symbol'!H$16&gt;='DB_243way_RegularＸ_W()'!F$2-1,"",VLOOKUP($A43-'DB_243way_Regular Symbol'!H$16,'DB_243way_Regular Symbol'!$L$3:$Q$250,'DB_243way_RegularＸ_W()'!F$3+1,FALSE)),
'DB_243way_Regular Symbol'!Q42)</f>
        <v>NI</v>
      </c>
      <c r="O43" s="342">
        <f>IF($A43&gt;='DB_243way_Regular Symbol'!D$16,"",IF(B43=0,"",IF(OR(B43=$O$1,B43=$P$1,B44=$O$1,B44=$P$1,B45=$O$1,B45=$P$1),0,1)))</f>
        <v>1</v>
      </c>
      <c r="P43" s="2" t="str">
        <f>IF($A43&gt;='DB_243way_Regular Symbol'!E$16,"",IF(C43=0,"",IF(OR(C43=$O$1,C43=$P$1,C44=$O$1,C44=$P$1,C45=$O$1,C45=$P$1),0,1)))</f>
        <v/>
      </c>
      <c r="Q43" s="2">
        <f>IF($A43&gt;='DB_243way_Regular Symbol'!F$16,"",IF(D43=0,"",IF(OR(D43=$O$1,D43=$P$1,D44=$O$1,D44=$P$1,D45=$O$1,D45=$P$1),0,1)))</f>
        <v>1</v>
      </c>
      <c r="R43" s="2">
        <f>IF($A43&gt;='DB_243way_Regular Symbol'!G$16,"",IF(E43=0,"",IF(OR(E43=$O$1,E43=$P$1,E44=$O$1,E44=$P$1,E45=$O$1,E45=$P$1),0,1)))</f>
        <v>1</v>
      </c>
      <c r="S43" s="128">
        <f>IF($A43&gt;='DB_243way_Regular Symbol'!H$16,"",IF(F43=0,"",IF(OR(F43=$O$1,F43=$P$1,F44=$O$1,F44=$P$1,F45=$O$1,F45=$P$1),0,1)))</f>
        <v>1</v>
      </c>
      <c r="U43" s="342">
        <f>IF($A43&gt;='DB_243way_Regular Symbol'!D$16,"",IF(B43=0,"",IF(OR(B43=$U$1,B43=$V$1,B44=$U$1,B44=$V$1,B45=$U$1,B45=$V$1),0,1)))</f>
        <v>1</v>
      </c>
      <c r="V43" s="2" t="str">
        <f>IF($A43&gt;='DB_243way_Regular Symbol'!E$16,"",IF(C43=0,"",IF(OR(C43=$U$1,C43=$V$1,C44=$U$1,C44=$V$1,C45=$U$1,C45=$V$1),0,1)))</f>
        <v/>
      </c>
      <c r="W43" s="2">
        <f>IF($A43&gt;='DB_243way_Regular Symbol'!F$16,"",IF(D43=0,"",IF(OR(D43=$U$1,D43=$V$1,D44=$U$1,D44=$V$1,D45=$U$1,D45=$V$1),0,1)))</f>
        <v>1</v>
      </c>
      <c r="X43" s="2">
        <f>IF($A43&gt;='DB_243way_Regular Symbol'!G$16,"",IF(E43=0,"",IF(OR(E43=$U$1,E43=$V$1,E44=$U$1,E44=$V$1,E45=$U$1,E45=$V$1),0,1)))</f>
        <v>1</v>
      </c>
      <c r="Y43" s="128">
        <f>IF($A43&gt;='DB_243way_Regular Symbol'!H$16,"",IF(F43=0,"",IF(OR(F43=$U$1,F43=$V$1,F44=$U$1,F44=$V$1,F45=$U$1,F45=$V$1),0,1)))</f>
        <v>1</v>
      </c>
      <c r="AA43" s="342">
        <f>IF($A43&gt;='DB_243way_Regular Symbol'!D$16,"",IF(B43=0,"",IF(OR(B43=$AA$1,B43=$AB$1,B44=$AA$1,B44=$AB$1,B45=$AA$1,,B45=$AB$1),0,1)))</f>
        <v>1</v>
      </c>
      <c r="AB43" s="2" t="str">
        <f>IF($A43&gt;='DB_243way_Regular Symbol'!E$16,"",IF(C43=0,"",IF(OR(C43=$AA$1,C43=$AB$1,C44=$AA$1,C44=$AB$1,C45=$AA$1,,C45=$AB$1),0,1)))</f>
        <v/>
      </c>
      <c r="AC43" s="2">
        <f>IF($A43&gt;='DB_243way_Regular Symbol'!F$16,"",IF(D43=0,"",IF(OR(D43=$AA$1,D43=$AB$1,D44=$AA$1,D44=$AB$1,D45=$AA$1,,D45=$AB$1),0,1)))</f>
        <v>1</v>
      </c>
      <c r="AD43" s="2">
        <f>IF($A43&gt;='DB_243way_Regular Symbol'!G$16,"",IF(E43=0,"",IF(OR(E43=$AA$1,E43=$AB$1,E44=$AA$1,E44=$AB$1,E45=$AA$1,,E45=$AB$1),0,1)))</f>
        <v>1</v>
      </c>
      <c r="AE43" s="128">
        <f>IF($A43&gt;='DB_243way_Regular Symbol'!H$16,"",IF(F43=0,"",IF(OR(F43=$AA$1,F43=$AB$1,F44=$AA$1,F44=$AB$1,F45=$AA$1,,F45=$AB$1),0,1)))</f>
        <v>1</v>
      </c>
      <c r="AG43" s="342">
        <f>IF($A43&gt;='DB_243way_Regular Symbol'!D$16,"",IF(B43=0,"",IF(OR(B43=$AG$1,B43=$AH$1,B44=$AG$1,B44=$AH$1,B45=$AG$1,B45=$AH$1),0,1)))</f>
        <v>1</v>
      </c>
      <c r="AH43" s="2" t="str">
        <f>IF($A43&gt;='DB_243way_Regular Symbol'!E$16,"",IF(C43=0,"",IF(OR(C43=$AG$1,C43=$AH$1,C44=$AG$1,C44=$AH$1,C45=$AG$1,C45=$AH$1),0,1)))</f>
        <v/>
      </c>
      <c r="AI43" s="2">
        <f>IF($A43&gt;='DB_243way_Regular Symbol'!F$16,"",IF(D43=0,"",IF(OR(D43=$AG$1,D43=$AH$1,D44=$AG$1,D44=$AH$1,D45=$AG$1,D45=$AH$1),0,1)))</f>
        <v>1</v>
      </c>
      <c r="AJ43" s="2">
        <f>IF($A43&gt;='DB_243way_Regular Symbol'!G$16,"",IF(E43=0,"",IF(OR(E43=$AG$1,E43=$AH$1,E44=$AG$1,E44=$AH$1,E45=$AG$1,E45=$AH$1),0,1)))</f>
        <v>1</v>
      </c>
      <c r="AK43" s="128">
        <f>IF($A43&gt;='DB_243way_Regular Symbol'!H$16,"",IF(F43=0,"",IF(OR(F43=$AG$1,F43=$AH$1,F44=$AG$1,F44=$AH$1,F45=$AG$1,F45=$AH$1),0,1)))</f>
        <v>1</v>
      </c>
      <c r="AM43" s="342">
        <f>IF($A43&gt;='DB_243way_Regular Symbol'!D$16,"",IF(B43=0,"",IF(OR(B43=$AM$1,B43=$AN$1,B44=$AM$1,B44=$AN$1,B45=$AM$1,B45=$AN$1),0,1)))</f>
        <v>1</v>
      </c>
      <c r="AN43" s="2" t="str">
        <f>IF($A43&gt;='DB_243way_Regular Symbol'!E$16,"",IF(C43=0,"",IF(OR(C43=$AM$1,C43=$AN$1,C44=$AM$1,C44=$AN$1,C45=$AM$1,C45=$AN$1),0,1)))</f>
        <v/>
      </c>
      <c r="AO43" s="2">
        <f>IF($A43&gt;='DB_243way_Regular Symbol'!F$16,"",IF(D43=0,"",IF(OR(D43=$AM$1,D43=$AN$1,D44=$AM$1,D44=$AN$1,D45=$AM$1,D45=$AN$1),0,1)))</f>
        <v>1</v>
      </c>
      <c r="AP43" s="2">
        <f>IF($A43&gt;='DB_243way_Regular Symbol'!G$16,"",IF(E43=0,"",IF(OR(E43=$AM$1,E43=$AN$1,E44=$AM$1,E44=$AN$1,E45=$AM$1,E45=$AN$1),0,1)))</f>
        <v>1</v>
      </c>
      <c r="AQ43" s="128">
        <f>IF($A43&gt;='DB_243way_Regular Symbol'!H$16,"",IF(F43=0,"",IF(OR(F43=$AM$1,F43=$AN$1,F44=$AM$1,F44=$AN$1,F45=$AM$1,F45=$AN$1),0,1)))</f>
        <v>1</v>
      </c>
      <c r="AS43" s="342">
        <f>IF($A43&gt;='DB_243way_Regular Symbol'!D$16,"",IF(B43=0,"",IF(OR(B43=$AM$1,B43=$AT$1,B44=$AM$1,B44=$AT$1,B45=$AM$1,B45=$AT$1),0,1)))</f>
        <v>1</v>
      </c>
      <c r="AT43" s="2" t="str">
        <f>IF($A43&gt;='DB_243way_Regular Symbol'!E$16,"",IF(C43=0,"",IF(OR(C43=$AM$1,C43=$AT$1,C44=$AM$1,C44=$AT$1,C45=$AM$1,C45=$AT$1),0,1)))</f>
        <v/>
      </c>
      <c r="AU43" s="2">
        <f>IF($A43&gt;='DB_243way_Regular Symbol'!F$16,"",IF(D43=0,"",IF(OR(D43=$AM$1,D43=$AT$1,D44=$AM$1,D44=$AT$1,D45=$AM$1,D45=$AT$1),0,1)))</f>
        <v>1</v>
      </c>
      <c r="AV43" s="2">
        <f>IF($A43&gt;='DB_243way_Regular Symbol'!G$16,"",IF(E43=0,"",IF(OR(E43=$AM$1,E43=$AT$1,E44=$AM$1,E44=$AT$1,E45=$AM$1,E45=$AT$1),0,1)))</f>
        <v>1</v>
      </c>
      <c r="AW43" s="128">
        <f>IF($A43&gt;='DB_243way_Regular Symbol'!H$16,"",IF(F43=0,"",IF(OR(F43=$AM$1,F43=$AT$1,F44=$AM$1,F44=$AT$1,F45=$AM$1,F45=$AT$1),0,1)))</f>
        <v>1</v>
      </c>
      <c r="AY43" s="342"/>
      <c r="AZ43" s="2"/>
      <c r="BA43" s="2">
        <f>IF($A43&gt;='DB_243way_Regular Symbol'!F$16,"",COUNTIF(D43:D45,$AZ$1))</f>
        <v>0</v>
      </c>
      <c r="BB43" s="2">
        <f>IF($A43&gt;='DB_243way_Regular Symbol'!G$16,"",COUNTIF(E43:E45,$AZ$1))</f>
        <v>0</v>
      </c>
      <c r="BC43" s="2">
        <f>IF($A43&gt;='DB_243way_Regular Symbol'!H$16,"",COUNTIF(F43:F45,$AZ$1))</f>
        <v>0</v>
      </c>
      <c r="BE43" s="342">
        <f>IF($A43&gt;='DB_243way_Regular Symbol'!D$16,"",IF(B43=0,"",IF(OR(B43=$AM$1,B43=$BF$1,B44=$AM$1,B44=$BF$1,B45=$AM$1,B45=$BF$1),1,0)))</f>
        <v>0</v>
      </c>
      <c r="BF43" s="342" t="str">
        <f>IF($A43&gt;='DB_243way_Regular Symbol'!E$16,"",IF(C43=0,"",IF(OR(C43=$AM$1,C43=$BF$1,C44=$AM$1,C44=$BF$1,C45=$AM$1,C45=$BF$1),1,0)))</f>
        <v/>
      </c>
      <c r="BG43" s="342">
        <f>IF($A43&gt;='DB_243way_Regular Symbol'!F$16,"",IF(D43=0,"",IF(OR(D43=$AM$1,D43=$BF$1,D44=$AM$1,D44=$BF$1,D45=$AM$1,D45=$BF$1),1,0)))</f>
        <v>0</v>
      </c>
      <c r="BH43" s="342">
        <f>IF($A43&gt;='DB_243way_Regular Symbol'!G$16,"",IF(E43=0,"",IF(OR(E43=$AM$1,E43=$BF$1,E44=$AM$1,E44=$BF$1,E45=$AM$1,E45=$BF$1),1,0)))</f>
        <v>0</v>
      </c>
      <c r="BI43" s="342">
        <f>IF($A43&gt;='DB_243way_Regular Symbol'!H$16,"",IF(F43=0,"",IF(OR(F43=$AM$1,F43=$BF$1,F44=$AM$1,F44=$BF$1,F45=$AM$1,F45=$BF$1),1,0)))</f>
        <v>0</v>
      </c>
      <c r="BK43" s="342">
        <f>IF($A43&gt;='DB_243way_Regular Symbol'!D$16,"",IF(B43=0,"",IF(OR(B43=$AM$1,B43=$BL$1,B44=$AM$1,B44=$BL$1,B45=$AM$1,B45=$BL$1),0,1)))</f>
        <v>1</v>
      </c>
      <c r="BL43" s="2" t="str">
        <f>IF($A43&gt;='DB_243way_Regular Symbol'!E$16,"",IF(C43=0,"",IF(OR(C43=$AM$1,C43=$BL$1,C44=$AM$1,C44=$BL$1,C45=$AM$1,C45=$BL$1),0,1)))</f>
        <v/>
      </c>
      <c r="BM43" s="2">
        <f>IF($A43&gt;='DB_243way_Regular Symbol'!F$16,"",IF(D43=0,"",IF(OR(D43=$AM$1,D43=$BL$1,D44=$AM$1,D44=$BL$1,D45=$AM$1,D45=$BL$1),0,1)))</f>
        <v>1</v>
      </c>
      <c r="BN43" s="2">
        <f>IF($A43&gt;='DB_243way_Regular Symbol'!G$16,"",IF(E43=0,"",IF(OR(E43=$AM$1,E43=$BL$1,E44=$AM$1,E44=$BL$1,E45=$AM$1,E45=$BL$1),0,1)))</f>
        <v>1</v>
      </c>
      <c r="BO43" s="128">
        <f>IF($A43&gt;='DB_243way_Regular Symbol'!H$16,"",IF(F43=0,"",IF(OR(F43=$AM$1,F43=$BL$1,F44=$AM$1,F44=$BL$1,F45=$AM$1,F45=$BL$1),0,1)))</f>
        <v>1</v>
      </c>
      <c r="BQ43" s="2">
        <f>IF($A43&gt;='DB_243way_Regular Symbol'!D$16,"",IF(B43=0,"",IF(OR(B43=$BQ$1,B43=$BR$1,B44=$BQ$1,B44=$BR$1,B45=$BQ$1,B45=$BR$1),0,1)))</f>
        <v>1</v>
      </c>
      <c r="BR43" s="2" t="str">
        <f>IF($A43&gt;='DB_243way_Regular Symbol'!E$16,"",IF(C43=0,"",IF(OR(C43=$BQ$1,C43=$BR$1,C44=$BQ$1,C44=$BR$1,C45=$BQ$1,C45=$BR$1),0,1)))</f>
        <v/>
      </c>
      <c r="BS43" s="2">
        <f>IF($A43&gt;='DB_243way_Regular Symbol'!F$16,"",IF(D43=0,"",IF(OR(D43=$BQ$1,D43=$BR$1,D44=$BQ$1,D44=$BR$1,D45=$BQ$1,D45=$BR$1),0,1)))</f>
        <v>1</v>
      </c>
      <c r="BT43" s="2">
        <f>IF($A43&gt;='DB_243way_Regular Symbol'!G$16,"",IF(E43=0,"",IF(OR(E43=$BQ$1,E43=$BR$1,E44=$BQ$1,E44=$BR$1,E45=$BQ$1,E45=$BR$1),0,1)))</f>
        <v>1</v>
      </c>
      <c r="BU43" s="2">
        <f>IF($A43&gt;='DB_243way_Regular Symbol'!H$16,"",IF(F43=0,"",IF(OR(F43=$BQ$1,F43=$BR$1,F44=$BQ$1,F44=$BR$1,F45=$BQ$1,F45=$BR$1),0,1)))</f>
        <v>0</v>
      </c>
      <c r="BW43" s="2">
        <f>IF($A43&gt;='DB_243way_Regular Symbol'!D$16,"",IF(B43=0,"",IF(OR(B43=$BW$1,B44=$BW$1,B45=$BW$1,B43=$BX$1,B44=$BX$1,B45=$BX$1),0,1)))</f>
        <v>1</v>
      </c>
      <c r="BX43" s="2" t="str">
        <f>IF($A43&gt;='DB_243way_Regular Symbol'!E$16,"",IF(C43=0,"",IF(OR(C43=$BW$1,C44=$BW$1,C45=$BW$1,C43=$BX$1,C44=$BX$1,C45=$BX$1),0,1)))</f>
        <v/>
      </c>
      <c r="BY43" s="2">
        <f>IF($A43&gt;='DB_243way_Regular Symbol'!F$16,"",IF(D43=0,"",IF(OR(D43=$BW$1,D44=$BW$1,D45=$BW$1,D43=$BX$1,D44=$BX$1,D45=$BX$1),0,1)))</f>
        <v>1</v>
      </c>
      <c r="BZ43" s="2">
        <f>IF($A43&gt;='DB_243way_Regular Symbol'!G$16,"",IF(E43=0,"",IF(OR(E43=$BW$1,E44=$BW$1,E45=$BW$1,E43=$BX$1,E44=$BX$1,E45=$BX$1),0,1)))</f>
        <v>1</v>
      </c>
      <c r="CA43" s="2">
        <f>IF($A43&gt;='DB_243way_Regular Symbol'!H$16,"",IF(F43=0,"",IF(OR(F43=$BW$1,F44=$BW$1,F45=$BW$1,F43=$BX$1,F44=$BX$1,F45=$BX$1),0,1)))</f>
        <v>1</v>
      </c>
      <c r="CC43" s="2">
        <f>IF($A43&gt;='DB_243way_Regular Symbol'!D$16,"",IF(B43=0,"",IF(OR(B43=$BW$1,B44=$BW$1,B45=$BW$1,B43=$CD$1,B44=$CD$1,B45=$CD$1),0,1)))</f>
        <v>0</v>
      </c>
      <c r="CD43" s="2" t="str">
        <f>IF($A43&gt;='DB_243way_Regular Symbol'!E$16,"",IF(C43=0,"",IF(OR(C43=$BW$1,C44=$BW$1,C45=$BW$1,C43=$CD$1,C44=$CD$1,C45=$CD$1),0,1)))</f>
        <v/>
      </c>
      <c r="CE43" s="2">
        <f>IF($A43&gt;='DB_243way_Regular Symbol'!F$16,"",IF(D43=0,"",IF(OR(D43=$BW$1,D44=$BW$1,D45=$BW$1,D43=$CD$1,D44=$CD$1,D45=$CD$1),0,1)))</f>
        <v>1</v>
      </c>
      <c r="CF43" s="2">
        <f>IF($A43&gt;='DB_243way_Regular Symbol'!G$16,"",IF(E43=0,"",IF(OR(E43=$BW$1,E44=$BW$1,E45=$BW$1,E43=$CD$1,E44=$CD$1,E45=$CD$1),0,1)))</f>
        <v>1</v>
      </c>
      <c r="CG43" s="2">
        <f>IF($A43&gt;='DB_243way_Regular Symbol'!H$16,"",IF(F43=0,"",IF(OR(F43=$BW$1,F44=$BW$1,F45=$BW$1,F43=$CD$1,F44=$CD$1,F45=$CD$1),0,1)))</f>
        <v>0</v>
      </c>
      <c r="CI43" s="2">
        <f>IF($A43&gt;='DB_243way_Regular Symbol'!D$16,"",IF(B43=0,"",IF(OR(B43=$BW$1,B44=$BW$1,B45=$BW$1,B43=$CJ$1,B44=$CJ$1,B45=$CJ$1),0,1)))</f>
        <v>1</v>
      </c>
      <c r="CJ43" s="2" t="str">
        <f>IF($A43&gt;='DB_243way_Regular Symbol'!E$16,"",IF(C43=0,"",IF(OR(C43=$BW$1,C44=$BW$1,C45=$BW$1,C43=$CJ$1,C44=$CJ$1,C45=$CJ$1),0,1)))</f>
        <v/>
      </c>
      <c r="CK43" s="2">
        <f>IF($A43&gt;='DB_243way_Regular Symbol'!F$16,"",IF(D43=0,"",IF(OR(D43=$BW$1,D44=$BW$1,D45=$BW$1,D43=$CJ$1,D44=$CJ$1,D45=$CJ$1),0,1)))</f>
        <v>0</v>
      </c>
      <c r="CL43" s="2">
        <f>IF($A43&gt;='DB_243way_Regular Symbol'!G$16,"",IF(E43=0,"",IF(OR(E43=$BW$1,E44=$BW$1,E45=$BW$1,E43=$CJ$1,E44=$CJ$1,E45=$CJ$1),0,1)))</f>
        <v>0</v>
      </c>
      <c r="CM43" s="2">
        <f>IF($A43&gt;='DB_243way_Regular Symbol'!H$16,"",IF(F43=0,"",IF(OR(F43=$BW$1,F44=$BW$1,F45=$BW$1,F43=$CJ$1,F44=$CJ$1,F45=$CJ$1),0,1)))</f>
        <v>1</v>
      </c>
      <c r="CO43" s="2">
        <f>IF($A43&gt;='DB_243way_Regular Symbol'!D$16,"",IF(B43=0,"",IF(OR(B43=$BW$1,B44=$BW$1,B45=$BW$1,B43=$CP$1,B44=$CP$1,B45=$CP$1),0,1)))</f>
        <v>0</v>
      </c>
      <c r="CP43" s="2" t="str">
        <f>IF($A43&gt;='DB_243way_Regular Symbol'!E$16,"",IF(C43=0,"",IF(OR(C43=$BW$1,C44=$BW$1,C45=$BW$1,C43=$CP$1,C44=$CP$1,C45=$CP$1),0,1)))</f>
        <v/>
      </c>
      <c r="CQ43" s="2">
        <f>IF($A43&gt;='DB_243way_Regular Symbol'!F$16,"",IF(D43=0,"",IF(OR(D43=$BW$1,D44=$BW$1,D45=$BW$1,D43=$CP$1,D44=$CP$1,D45=$CP$1),0,1)))</f>
        <v>0</v>
      </c>
      <c r="CR43" s="2">
        <f>IF($A43&gt;='DB_243way_Regular Symbol'!G$16,"",IF(E43=0,"",IF(OR(E43=$BW$1,E44=$BW$1,E45=$BW$1,E43=$CP$1,E44=$CP$1,E45=$CP$1),0,1)))</f>
        <v>0</v>
      </c>
      <c r="CS43" s="2">
        <f>IF($A43&gt;='DB_243way_Regular Symbol'!H$16,"",IF(F43=0,"",IF(OR(F43=$BW$1,F44=$BW$1,F45=$BW$1,F43=$CP$1,F44=$CP$1,F45=$CP$1),0,1)))</f>
        <v>1</v>
      </c>
      <c r="CU43" s="2">
        <f>IF($A43&gt;='DB_243way_Regular Symbol'!D$16,"",IF(B43=0,"",IF(OR(B43=$BW$1,B44=$BW$1,B45=$BW$1,B43=$CV$1,B44=$CV$1,B45=$CV$1),0,1)))</f>
        <v>0</v>
      </c>
      <c r="CV43" s="2" t="str">
        <f>IF($A43&gt;='DB_243way_Regular Symbol'!E$16,"",IF(C43=0,"",IF(OR(C43=$BW$1,C44=$BW$1,C45=$BW$1,C43=$CV$1,C44=$CV$1,C45=$CV$1),0,1)))</f>
        <v/>
      </c>
      <c r="CW43" s="2">
        <f>IF($A43&gt;='DB_243way_Regular Symbol'!F$16,"",IF(D43=0,"",IF(OR(D43=$BW$1,D44=$BW$1,D45=$BW$1,D43=$CV$1,D44=$CV$1,D45=$CV$1),0,1)))</f>
        <v>0</v>
      </c>
      <c r="CX43" s="2">
        <f>IF($A43&gt;='DB_243way_Regular Symbol'!G$16,"",IF(E43=0,"",IF(OR(E43=$BW$1,E44=$BW$1,E45=$BW$1,E43=$CV$1,E44=$CV$1,E45=$CV$1),0,1)))</f>
        <v>0</v>
      </c>
      <c r="CY43" s="2">
        <f>IF($A43&gt;='DB_243way_Regular Symbol'!H$16,"",IF(F43=0,"",IF(OR(F43=$BW$1,F44=$BW$1,F45=$BW$1,F43=$CV$1,F44=$CV$1,F45=$CV$1),0,1)))</f>
        <v>0</v>
      </c>
    </row>
    <row r="44" spans="1:103">
      <c r="A44" s="341">
        <f>IF('DB_243way_Regular Symbol'!L43="","",'DB_243way_Regular Symbol'!L43)</f>
        <v>40</v>
      </c>
      <c r="B44" s="184" t="str">
        <f>IF('DB_243way_Regular Symbol'!M43="",
IF($A44-'DB_243way_Regular Symbol'!D$16&gt;='DB_243way_RegularＸ_W()'!B$2-1,"",VLOOKUP($A44-'DB_243way_Regular Symbol'!D$16,'DB_243way_Regular Symbol'!$L$3:$Q$250,'DB_243way_RegularＸ_W()'!B$3+1,FALSE)),
'DB_243way_Regular Symbol'!M43)</f>
        <v>TE</v>
      </c>
      <c r="C44" s="184" t="str">
        <f>IF('DB_243way_Regular Symbol'!N43="",
IF($A44-'DB_243way_Regular Symbol'!E$16&gt;='DB_243way_RegularＸ_W()'!C$2-1,"",VLOOKUP($A44-'DB_243way_Regular Symbol'!E$16,'DB_243way_Regular Symbol'!$L$3:$Q$250,'DB_243way_RegularＸ_W()'!C$3+1,FALSE)),
'DB_243way_Regular Symbol'!N43)</f>
        <v>NI</v>
      </c>
      <c r="D44" s="184" t="str">
        <f>IF('DB_243way_Regular Symbol'!O43="",
IF($A44-'DB_243way_Regular Symbol'!F$16&gt;='DB_243way_RegularＸ_W()'!D$2-1,"",VLOOKUP($A44-'DB_243way_Regular Symbol'!F$16,'DB_243way_Regular Symbol'!$L$3:$Q$250,'DB_243way_RegularＸ_W()'!D$3+1,FALSE)),
'DB_243way_Regular Symbol'!O43)</f>
        <v>TE</v>
      </c>
      <c r="E44" s="184" t="str">
        <f>IF('DB_243way_Regular Symbol'!P43="",
IF($A44-'DB_243way_Regular Symbol'!G$16&gt;='DB_243way_RegularＸ_W()'!E$2-1,"",VLOOKUP($A44-'DB_243way_Regular Symbol'!G$16,'DB_243way_Regular Symbol'!$L$3:$Q$250,'DB_243way_RegularＸ_W()'!E$3+1,FALSE)),
'DB_243way_Regular Symbol'!P43)</f>
        <v>TE</v>
      </c>
      <c r="F44" s="184" t="str">
        <f>IF('DB_243way_Regular Symbol'!Q43="",
IF($A44-'DB_243way_Regular Symbol'!H$16&gt;='DB_243way_RegularＸ_W()'!F$2-1,"",VLOOKUP($A44-'DB_243way_Regular Symbol'!H$16,'DB_243way_Regular Symbol'!$L$3:$Q$250,'DB_243way_RegularＸ_W()'!F$3+1,FALSE)),
'DB_243way_Regular Symbol'!Q43)</f>
        <v>Q</v>
      </c>
      <c r="O44" s="342">
        <f>IF($A44&gt;='DB_243way_Regular Symbol'!D$16,"",IF(B44=0,"",IF(OR(B44=$O$1,B44=$P$1,B45=$O$1,B45=$P$1,B46=$O$1,B46=$P$1),0,1)))</f>
        <v>1</v>
      </c>
      <c r="P44" s="2" t="str">
        <f>IF($A44&gt;='DB_243way_Regular Symbol'!E$16,"",IF(C44=0,"",IF(OR(C44=$O$1,C44=$P$1,C45=$O$1,C45=$P$1,C46=$O$1,C46=$P$1),0,1)))</f>
        <v/>
      </c>
      <c r="Q44" s="2">
        <f>IF($A44&gt;='DB_243way_Regular Symbol'!F$16,"",IF(D44=0,"",IF(OR(D44=$O$1,D44=$P$1,D45=$O$1,D45=$P$1,D46=$O$1,D46=$P$1),0,1)))</f>
        <v>0</v>
      </c>
      <c r="R44" s="2">
        <f>IF($A44&gt;='DB_243way_Regular Symbol'!G$16,"",IF(E44=0,"",IF(OR(E44=$O$1,E44=$P$1,E45=$O$1,E45=$P$1,E46=$O$1,E46=$P$1),0,1)))</f>
        <v>1</v>
      </c>
      <c r="S44" s="128">
        <f>IF($A44&gt;='DB_243way_Regular Symbol'!H$16,"",IF(F44=0,"",IF(OR(F44=$O$1,F44=$P$1,F45=$O$1,F45=$P$1,F46=$O$1,F46=$P$1),0,1)))</f>
        <v>1</v>
      </c>
      <c r="U44" s="342">
        <f>IF($A44&gt;='DB_243way_Regular Symbol'!D$16,"",IF(B44=0,"",IF(OR(B44=$U$1,B44=$V$1,B45=$U$1,B45=$V$1,B46=$U$1,B46=$V$1),0,1)))</f>
        <v>1</v>
      </c>
      <c r="V44" s="2" t="str">
        <f>IF($A44&gt;='DB_243way_Regular Symbol'!E$16,"",IF(C44=0,"",IF(OR(C44=$U$1,C44=$V$1,C45=$U$1,C45=$V$1,C46=$U$1,C46=$V$1),0,1)))</f>
        <v/>
      </c>
      <c r="W44" s="2">
        <f>IF($A44&gt;='DB_243way_Regular Symbol'!F$16,"",IF(D44=0,"",IF(OR(D44=$U$1,D44=$V$1,D45=$U$1,D45=$V$1,D46=$U$1,D46=$V$1),0,1)))</f>
        <v>1</v>
      </c>
      <c r="X44" s="2">
        <f>IF($A44&gt;='DB_243way_Regular Symbol'!G$16,"",IF(E44=0,"",IF(OR(E44=$U$1,E44=$V$1,E45=$U$1,E45=$V$1,E46=$U$1,E46=$V$1),0,1)))</f>
        <v>1</v>
      </c>
      <c r="Y44" s="128">
        <f>IF($A44&gt;='DB_243way_Regular Symbol'!H$16,"",IF(F44=0,"",IF(OR(F44=$U$1,F44=$V$1,F45=$U$1,F45=$V$1,F46=$U$1,F46=$V$1),0,1)))</f>
        <v>1</v>
      </c>
      <c r="AA44" s="342">
        <f>IF($A44&gt;='DB_243way_Regular Symbol'!D$16,"",IF(B44=0,"",IF(OR(B44=$AA$1,B44=$AB$1,B45=$AA$1,B45=$AB$1,B46=$AA$1,,B46=$AB$1),0,1)))</f>
        <v>1</v>
      </c>
      <c r="AB44" s="2" t="str">
        <f>IF($A44&gt;='DB_243way_Regular Symbol'!E$16,"",IF(C44=0,"",IF(OR(C44=$AA$1,C44=$AB$1,C45=$AA$1,C45=$AB$1,C46=$AA$1,,C46=$AB$1),0,1)))</f>
        <v/>
      </c>
      <c r="AC44" s="2">
        <f>IF($A44&gt;='DB_243way_Regular Symbol'!F$16,"",IF(D44=0,"",IF(OR(D44=$AA$1,D44=$AB$1,D45=$AA$1,D45=$AB$1,D46=$AA$1,,D46=$AB$1),0,1)))</f>
        <v>1</v>
      </c>
      <c r="AD44" s="2">
        <f>IF($A44&gt;='DB_243way_Regular Symbol'!G$16,"",IF(E44=0,"",IF(OR(E44=$AA$1,E44=$AB$1,E45=$AA$1,E45=$AB$1,E46=$AA$1,,E46=$AB$1),0,1)))</f>
        <v>1</v>
      </c>
      <c r="AE44" s="128">
        <f>IF($A44&gt;='DB_243way_Regular Symbol'!H$16,"",IF(F44=0,"",IF(OR(F44=$AA$1,F44=$AB$1,F45=$AA$1,F45=$AB$1,F46=$AA$1,,F46=$AB$1),0,1)))</f>
        <v>1</v>
      </c>
      <c r="AG44" s="342">
        <f>IF($A44&gt;='DB_243way_Regular Symbol'!D$16,"",IF(B44=0,"",IF(OR(B44=$AG$1,B44=$AH$1,B45=$AG$1,B45=$AH$1,B46=$AG$1,B46=$AH$1),0,1)))</f>
        <v>1</v>
      </c>
      <c r="AH44" s="2" t="str">
        <f>IF($A44&gt;='DB_243way_Regular Symbol'!E$16,"",IF(C44=0,"",IF(OR(C44=$AG$1,C44=$AH$1,C45=$AG$1,C45=$AH$1,C46=$AG$1,C46=$AH$1),0,1)))</f>
        <v/>
      </c>
      <c r="AI44" s="2">
        <f>IF($A44&gt;='DB_243way_Regular Symbol'!F$16,"",IF(D44=0,"",IF(OR(D44=$AG$1,D44=$AH$1,D45=$AG$1,D45=$AH$1,D46=$AG$1,D46=$AH$1),0,1)))</f>
        <v>1</v>
      </c>
      <c r="AJ44" s="2">
        <f>IF($A44&gt;='DB_243way_Regular Symbol'!G$16,"",IF(E44=0,"",IF(OR(E44=$AG$1,E44=$AH$1,E45=$AG$1,E45=$AH$1,E46=$AG$1,E46=$AH$1),0,1)))</f>
        <v>1</v>
      </c>
      <c r="AK44" s="128">
        <f>IF($A44&gt;='DB_243way_Regular Symbol'!H$16,"",IF(F44=0,"",IF(OR(F44=$AG$1,F44=$AH$1,F45=$AG$1,F45=$AH$1,F46=$AG$1,F46=$AH$1),0,1)))</f>
        <v>1</v>
      </c>
      <c r="AM44" s="342">
        <f>IF($A44&gt;='DB_243way_Regular Symbol'!D$16,"",IF(B44=0,"",IF(OR(B44=$AM$1,B44=$AN$1,B45=$AM$1,B45=$AN$1,B46=$AM$1,B46=$AN$1),0,1)))</f>
        <v>1</v>
      </c>
      <c r="AN44" s="2" t="str">
        <f>IF($A44&gt;='DB_243way_Regular Symbol'!E$16,"",IF(C44=0,"",IF(OR(C44=$AM$1,C44=$AN$1,C45=$AM$1,C45=$AN$1,C46=$AM$1,C46=$AN$1),0,1)))</f>
        <v/>
      </c>
      <c r="AO44" s="2">
        <f>IF($A44&gt;='DB_243way_Regular Symbol'!F$16,"",IF(D44=0,"",IF(OR(D44=$AM$1,D44=$AN$1,D45=$AM$1,D45=$AN$1,D46=$AM$1,D46=$AN$1),0,1)))</f>
        <v>1</v>
      </c>
      <c r="AP44" s="2">
        <f>IF($A44&gt;='DB_243way_Regular Symbol'!G$16,"",IF(E44=0,"",IF(OR(E44=$AM$1,E44=$AN$1,E45=$AM$1,E45=$AN$1,E46=$AM$1,E46=$AN$1),0,1)))</f>
        <v>0</v>
      </c>
      <c r="AQ44" s="128">
        <f>IF($A44&gt;='DB_243way_Regular Symbol'!H$16,"",IF(F44=0,"",IF(OR(F44=$AM$1,F44=$AN$1,F45=$AM$1,F45=$AN$1,F46=$AM$1,F46=$AN$1),0,1)))</f>
        <v>1</v>
      </c>
      <c r="AS44" s="342">
        <f>IF($A44&gt;='DB_243way_Regular Symbol'!D$16,"",IF(B44=0,"",IF(OR(B44=$AM$1,B44=$AT$1,B45=$AM$1,B45=$AT$1,B46=$AM$1,B46=$AT$1),0,1)))</f>
        <v>1</v>
      </c>
      <c r="AT44" s="2" t="str">
        <f>IF($A44&gt;='DB_243way_Regular Symbol'!E$16,"",IF(C44=0,"",IF(OR(C44=$AM$1,C44=$AT$1,C45=$AM$1,C45=$AT$1,C46=$AM$1,C46=$AT$1),0,1)))</f>
        <v/>
      </c>
      <c r="AU44" s="2">
        <f>IF($A44&gt;='DB_243way_Regular Symbol'!F$16,"",IF(D44=0,"",IF(OR(D44=$AM$1,D44=$AT$1,D45=$AM$1,D45=$AT$1,D46=$AM$1,D46=$AT$1),0,1)))</f>
        <v>1</v>
      </c>
      <c r="AV44" s="2">
        <f>IF($A44&gt;='DB_243way_Regular Symbol'!G$16,"",IF(E44=0,"",IF(OR(E44=$AM$1,E44=$AT$1,E45=$AM$1,E45=$AT$1,E46=$AM$1,E46=$AT$1),0,1)))</f>
        <v>1</v>
      </c>
      <c r="AW44" s="128">
        <f>IF($A44&gt;='DB_243way_Regular Symbol'!H$16,"",IF(F44=0,"",IF(OR(F44=$AM$1,F44=$AT$1,F45=$AM$1,F45=$AT$1,F46=$AM$1,F46=$AT$1),0,1)))</f>
        <v>1</v>
      </c>
      <c r="AY44" s="342"/>
      <c r="AZ44" s="2"/>
      <c r="BA44" s="2">
        <f>IF($A44&gt;='DB_243way_Regular Symbol'!F$16,"",COUNTIF(D44:D46,$AZ$1))</f>
        <v>0</v>
      </c>
      <c r="BB44" s="2">
        <f>IF($A44&gt;='DB_243way_Regular Symbol'!G$16,"",COUNTIF(E44:E46,$AZ$1))</f>
        <v>0</v>
      </c>
      <c r="BC44" s="2">
        <f>IF($A44&gt;='DB_243way_Regular Symbol'!H$16,"",COUNTIF(F44:F46,$AZ$1))</f>
        <v>0</v>
      </c>
      <c r="BE44" s="342">
        <f>IF($A44&gt;='DB_243way_Regular Symbol'!D$16,"",IF(B44=0,"",IF(OR(B44=$AM$1,B44=$BF$1,B45=$AM$1,B45=$BF$1,B46=$AM$1,B46=$BF$1),1,0)))</f>
        <v>0</v>
      </c>
      <c r="BF44" s="342" t="str">
        <f>IF($A44&gt;='DB_243way_Regular Symbol'!E$16,"",IF(C44=0,"",IF(OR(C44=$AM$1,C44=$BF$1,C45=$AM$1,C45=$BF$1,C46=$AM$1,C46=$BF$1),1,0)))</f>
        <v/>
      </c>
      <c r="BG44" s="342">
        <f>IF($A44&gt;='DB_243way_Regular Symbol'!F$16,"",IF(D44=0,"",IF(OR(D44=$AM$1,D44=$BF$1,D45=$AM$1,D45=$BF$1,D46=$AM$1,D46=$BF$1),1,0)))</f>
        <v>0</v>
      </c>
      <c r="BH44" s="342">
        <f>IF($A44&gt;='DB_243way_Regular Symbol'!G$16,"",IF(E44=0,"",IF(OR(E44=$AM$1,E44=$BF$1,E45=$AM$1,E45=$BF$1,E46=$AM$1,E46=$BF$1),1,0)))</f>
        <v>0</v>
      </c>
      <c r="BI44" s="342">
        <f>IF($A44&gt;='DB_243way_Regular Symbol'!H$16,"",IF(F44=0,"",IF(OR(F44=$AM$1,F44=$BF$1,F45=$AM$1,F45=$BF$1,F46=$AM$1,F46=$BF$1),1,0)))</f>
        <v>0</v>
      </c>
      <c r="BK44" s="342">
        <f>IF($A44&gt;='DB_243way_Regular Symbol'!D$16,"",IF(B44=0,"",IF(OR(B44=$AM$1,B44=$BL$1,B45=$AM$1,B45=$BL$1,B46=$AM$1,B46=$BL$1),0,1)))</f>
        <v>1</v>
      </c>
      <c r="BL44" s="2" t="str">
        <f>IF($A44&gt;='DB_243way_Regular Symbol'!E$16,"",IF(C44=0,"",IF(OR(C44=$AM$1,C44=$BL$1,C45=$AM$1,C45=$BL$1,C46=$AM$1,C46=$BL$1),0,1)))</f>
        <v/>
      </c>
      <c r="BM44" s="2">
        <f>IF($A44&gt;='DB_243way_Regular Symbol'!F$16,"",IF(D44=0,"",IF(OR(D44=$AM$1,D44=$BL$1,D45=$AM$1,D45=$BL$1,D46=$AM$1,D46=$BL$1),0,1)))</f>
        <v>1</v>
      </c>
      <c r="BN44" s="2">
        <f>IF($A44&gt;='DB_243way_Regular Symbol'!G$16,"",IF(E44=0,"",IF(OR(E44=$AM$1,E44=$BL$1,E45=$AM$1,E45=$BL$1,E46=$AM$1,E46=$BL$1),0,1)))</f>
        <v>1</v>
      </c>
      <c r="BO44" s="128">
        <f>IF($A44&gt;='DB_243way_Regular Symbol'!H$16,"",IF(F44=0,"",IF(OR(F44=$AM$1,F44=$BL$1,F45=$AM$1,F45=$BL$1,F46=$AM$1,F46=$BL$1),0,1)))</f>
        <v>1</v>
      </c>
      <c r="BQ44" s="2">
        <f>IF($A44&gt;='DB_243way_Regular Symbol'!D$16,"",IF(B44=0,"",IF(OR(B44=$BQ$1,B44=$BR$1,B45=$BQ$1,B45=$BR$1,B46=$BQ$1,B46=$BR$1),0,1)))</f>
        <v>1</v>
      </c>
      <c r="BR44" s="2" t="str">
        <f>IF($A44&gt;='DB_243way_Regular Symbol'!E$16,"",IF(C44=0,"",IF(OR(C44=$BQ$1,C44=$BR$1,C45=$BQ$1,C45=$BR$1,C46=$BQ$1,C46=$BR$1),0,1)))</f>
        <v/>
      </c>
      <c r="BS44" s="2">
        <f>IF($A44&gt;='DB_243way_Regular Symbol'!F$16,"",IF(D44=0,"",IF(OR(D44=$BQ$1,D44=$BR$1,D45=$BQ$1,D45=$BR$1,D46=$BQ$1,D46=$BR$1),0,1)))</f>
        <v>1</v>
      </c>
      <c r="BT44" s="2">
        <f>IF($A44&gt;='DB_243way_Regular Symbol'!G$16,"",IF(E44=0,"",IF(OR(E44=$BQ$1,E44=$BR$1,E45=$BQ$1,E45=$BR$1,E46=$BQ$1,E46=$BR$1),0,1)))</f>
        <v>1</v>
      </c>
      <c r="BU44" s="2">
        <f>IF($A44&gt;='DB_243way_Regular Symbol'!H$16,"",IF(F44=0,"",IF(OR(F44=$BQ$1,F44=$BR$1,F45=$BQ$1,F45=$BR$1,F46=$BQ$1,F46=$BR$1),0,1)))</f>
        <v>0</v>
      </c>
      <c r="BW44" s="2">
        <f>IF($A44&gt;='DB_243way_Regular Symbol'!D$16,"",IF(B44=0,"",IF(OR(B44=$BW$1,B45=$BW$1,B46=$BW$1,B44=$BX$1,B45=$BX$1,B46=$BX$1),0,1)))</f>
        <v>1</v>
      </c>
      <c r="BX44" s="2" t="str">
        <f>IF($A44&gt;='DB_243way_Regular Symbol'!E$16,"",IF(C44=0,"",IF(OR(C44=$BW$1,C45=$BW$1,C46=$BW$1,C44=$BX$1,C45=$BX$1,C46=$BX$1),0,1)))</f>
        <v/>
      </c>
      <c r="BY44" s="2">
        <f>IF($A44&gt;='DB_243way_Regular Symbol'!F$16,"",IF(D44=0,"",IF(OR(D44=$BW$1,D45=$BW$1,D46=$BW$1,D44=$BX$1,D45=$BX$1,D46=$BX$1),0,1)))</f>
        <v>1</v>
      </c>
      <c r="BZ44" s="2">
        <f>IF($A44&gt;='DB_243way_Regular Symbol'!G$16,"",IF(E44=0,"",IF(OR(E44=$BW$1,E45=$BW$1,E46=$BW$1,E44=$BX$1,E45=$BX$1,E46=$BX$1),0,1)))</f>
        <v>1</v>
      </c>
      <c r="CA44" s="2">
        <f>IF($A44&gt;='DB_243way_Regular Symbol'!H$16,"",IF(F44=0,"",IF(OR(F44=$BW$1,F45=$BW$1,F46=$BW$1,F44=$BX$1,F45=$BX$1,F46=$BX$1),0,1)))</f>
        <v>1</v>
      </c>
      <c r="CC44" s="2">
        <f>IF($A44&gt;='DB_243way_Regular Symbol'!D$16,"",IF(B44=0,"",IF(OR(B44=$BW$1,B45=$BW$1,B46=$BW$1,B44=$CD$1,B45=$CD$1,B46=$CD$1),0,1)))</f>
        <v>1</v>
      </c>
      <c r="CD44" s="2" t="str">
        <f>IF($A44&gt;='DB_243way_Regular Symbol'!E$16,"",IF(C44=0,"",IF(OR(C44=$BW$1,C45=$BW$1,C46=$BW$1,C44=$CD$1,C45=$CD$1,C46=$CD$1),0,1)))</f>
        <v/>
      </c>
      <c r="CE44" s="2">
        <f>IF($A44&gt;='DB_243way_Regular Symbol'!F$16,"",IF(D44=0,"",IF(OR(D44=$BW$1,D45=$BW$1,D46=$BW$1,D44=$CD$1,D45=$CD$1,D46=$CD$1),0,1)))</f>
        <v>1</v>
      </c>
      <c r="CF44" s="2">
        <f>IF($A44&gt;='DB_243way_Regular Symbol'!G$16,"",IF(E44=0,"",IF(OR(E44=$BW$1,E45=$BW$1,E46=$BW$1,E44=$CD$1,E45=$CD$1,E46=$CD$1),0,1)))</f>
        <v>1</v>
      </c>
      <c r="CG44" s="2">
        <f>IF($A44&gt;='DB_243way_Regular Symbol'!H$16,"",IF(F44=0,"",IF(OR(F44=$BW$1,F45=$BW$1,F46=$BW$1,F44=$CD$1,F45=$CD$1,F46=$CD$1),0,1)))</f>
        <v>0</v>
      </c>
      <c r="CI44" s="2">
        <f>IF($A44&gt;='DB_243way_Regular Symbol'!D$16,"",IF(B44=0,"",IF(OR(B44=$BW$1,B45=$BW$1,B46=$BW$1,B44=$CJ$1,B45=$CJ$1,B46=$CJ$1),0,1)))</f>
        <v>0</v>
      </c>
      <c r="CJ44" s="2" t="str">
        <f>IF($A44&gt;='DB_243way_Regular Symbol'!E$16,"",IF(C44=0,"",IF(OR(C44=$BW$1,C45=$BW$1,C46=$BW$1,C44=$CJ$1,C45=$CJ$1,C46=$CJ$1),0,1)))</f>
        <v/>
      </c>
      <c r="CK44" s="2">
        <f>IF($A44&gt;='DB_243way_Regular Symbol'!F$16,"",IF(D44=0,"",IF(OR(D44=$BW$1,D45=$BW$1,D46=$BW$1,D44=$CJ$1,D45=$CJ$1,D46=$CJ$1),0,1)))</f>
        <v>0</v>
      </c>
      <c r="CL44" s="2">
        <f>IF($A44&gt;='DB_243way_Regular Symbol'!G$16,"",IF(E44=0,"",IF(OR(E44=$BW$1,E45=$BW$1,E46=$BW$1,E44=$CJ$1,E45=$CJ$1,E46=$CJ$1),0,1)))</f>
        <v>1</v>
      </c>
      <c r="CM44" s="2">
        <f>IF($A44&gt;='DB_243way_Regular Symbol'!H$16,"",IF(F44=0,"",IF(OR(F44=$BW$1,F45=$BW$1,F46=$BW$1,F44=$CJ$1,F45=$CJ$1,F46=$CJ$1),0,1)))</f>
        <v>1</v>
      </c>
      <c r="CO44" s="2">
        <f>IF($A44&gt;='DB_243way_Regular Symbol'!D$16,"",IF(B44=0,"",IF(OR(B44=$BW$1,B45=$BW$1,B46=$BW$1,B44=$CP$1,B45=$CP$1,B46=$CP$1),0,1)))</f>
        <v>0</v>
      </c>
      <c r="CP44" s="2" t="str">
        <f>IF($A44&gt;='DB_243way_Regular Symbol'!E$16,"",IF(C44=0,"",IF(OR(C44=$BW$1,C45=$BW$1,C46=$BW$1,C44=$CP$1,C45=$CP$1,C46=$CP$1),0,1)))</f>
        <v/>
      </c>
      <c r="CQ44" s="2">
        <f>IF($A44&gt;='DB_243way_Regular Symbol'!F$16,"",IF(D44=0,"",IF(OR(D44=$BW$1,D45=$BW$1,D46=$BW$1,D44=$CP$1,D45=$CP$1,D46=$CP$1),0,1)))</f>
        <v>0</v>
      </c>
      <c r="CR44" s="2">
        <f>IF($A44&gt;='DB_243way_Regular Symbol'!G$16,"",IF(E44=0,"",IF(OR(E44=$BW$1,E45=$BW$1,E46=$BW$1,E44=$CP$1,E45=$CP$1,E46=$CP$1),0,1)))</f>
        <v>0</v>
      </c>
      <c r="CS44" s="2">
        <f>IF($A44&gt;='DB_243way_Regular Symbol'!H$16,"",IF(F44=0,"",IF(OR(F44=$BW$1,F45=$BW$1,F46=$BW$1,F44=$CP$1,F45=$CP$1,F46=$CP$1),0,1)))</f>
        <v>1</v>
      </c>
      <c r="CU44" s="2">
        <f>IF($A44&gt;='DB_243way_Regular Symbol'!D$16,"",IF(B44=0,"",IF(OR(B44=$BW$1,B45=$BW$1,B46=$BW$1,B44=$CV$1,B45=$CV$1,B46=$CV$1),0,1)))</f>
        <v>0</v>
      </c>
      <c r="CV44" s="2" t="str">
        <f>IF($A44&gt;='DB_243way_Regular Symbol'!E$16,"",IF(C44=0,"",IF(OR(C44=$BW$1,C45=$BW$1,C46=$BW$1,C44=$CV$1,C45=$CV$1,C46=$CV$1),0,1)))</f>
        <v/>
      </c>
      <c r="CW44" s="2">
        <f>IF($A44&gt;='DB_243way_Regular Symbol'!F$16,"",IF(D44=0,"",IF(OR(D44=$BW$1,D45=$BW$1,D46=$BW$1,D44=$CV$1,D45=$CV$1,D46=$CV$1),0,1)))</f>
        <v>1</v>
      </c>
      <c r="CX44" s="2">
        <f>IF($A44&gt;='DB_243way_Regular Symbol'!G$16,"",IF(E44=0,"",IF(OR(E44=$BW$1,E45=$BW$1,E46=$BW$1,E44=$CV$1,E45=$CV$1,E46=$CV$1),0,1)))</f>
        <v>0</v>
      </c>
      <c r="CY44" s="2">
        <f>IF($A44&gt;='DB_243way_Regular Symbol'!H$16,"",IF(F44=0,"",IF(OR(F44=$BW$1,F45=$BW$1,F46=$BW$1,F44=$CV$1,F45=$CV$1,F46=$CV$1),0,1)))</f>
        <v>0</v>
      </c>
    </row>
    <row r="45" spans="1:103">
      <c r="A45" s="341">
        <f>IF('DB_243way_Regular Symbol'!L44="","",'DB_243way_Regular Symbol'!L44)</f>
        <v>41</v>
      </c>
      <c r="B45" s="184" t="str">
        <f>IF('DB_243way_Regular Symbol'!M44="",
IF($A45-'DB_243way_Regular Symbol'!D$16&gt;='DB_243way_RegularＸ_W()'!B$2-1,"",VLOOKUP($A45-'DB_243way_Regular Symbol'!D$16,'DB_243way_Regular Symbol'!$L$3:$Q$250,'DB_243way_RegularＸ_W()'!B$3+1,FALSE)),
'DB_243way_Regular Symbol'!M44)</f>
        <v>NI</v>
      </c>
      <c r="C45" s="184" t="str">
        <f>IF('DB_243way_Regular Symbol'!N44="",
IF($A45-'DB_243way_Regular Symbol'!E$16&gt;='DB_243way_RegularＸ_W()'!C$2-1,"",VLOOKUP($A45-'DB_243way_Regular Symbol'!E$16,'DB_243way_Regular Symbol'!$L$3:$Q$250,'DB_243way_RegularＸ_W()'!C$3+1,FALSE)),
'DB_243way_Regular Symbol'!N44)</f>
        <v/>
      </c>
      <c r="D45" s="184" t="str">
        <f>IF('DB_243way_Regular Symbol'!O44="",
IF($A45-'DB_243way_Regular Symbol'!F$16&gt;='DB_243way_RegularＸ_W()'!D$2-1,"",VLOOKUP($A45-'DB_243way_Regular Symbol'!F$16,'DB_243way_Regular Symbol'!$L$3:$Q$250,'DB_243way_RegularＸ_W()'!D$3+1,FALSE)),
'DB_243way_Regular Symbol'!O44)</f>
        <v>J</v>
      </c>
      <c r="E45" s="184" t="str">
        <f>IF('DB_243way_Regular Symbol'!P44="",
IF($A45-'DB_243way_Regular Symbol'!G$16&gt;='DB_243way_RegularＸ_W()'!E$2-1,"",VLOOKUP($A45-'DB_243way_Regular Symbol'!G$16,'DB_243way_Regular Symbol'!$L$3:$Q$250,'DB_243way_RegularＸ_W()'!E$3+1,FALSE)),
'DB_243way_Regular Symbol'!P44)</f>
        <v>NI</v>
      </c>
      <c r="F45" s="184" t="str">
        <f>IF('DB_243way_Regular Symbol'!Q44="",
IF($A45-'DB_243way_Regular Symbol'!H$16&gt;='DB_243way_RegularＸ_W()'!F$2-1,"",VLOOKUP($A45-'DB_243way_Regular Symbol'!H$16,'DB_243way_Regular Symbol'!$L$3:$Q$250,'DB_243way_RegularＸ_W()'!F$3+1,FALSE)),
'DB_243way_Regular Symbol'!Q44)</f>
        <v>A</v>
      </c>
      <c r="O45" s="342">
        <f>IF($A45&gt;='DB_243way_Regular Symbol'!D$16,"",IF(B45=0,"",IF(OR(B45=$O$1,B45=$P$1,B46=$O$1,B46=$P$1,B47=$O$1,B47=$P$1),0,1)))</f>
        <v>1</v>
      </c>
      <c r="P45" s="2" t="str">
        <f>IF($A45&gt;='DB_243way_Regular Symbol'!E$16,"",IF(C45=0,"",IF(OR(C45=$O$1,C45=$P$1,C46=$O$1,C46=$P$1,C47=$O$1,C47=$P$1),0,1)))</f>
        <v/>
      </c>
      <c r="Q45" s="2">
        <f>IF($A45&gt;='DB_243way_Regular Symbol'!F$16,"",IF(D45=0,"",IF(OR(D45=$O$1,D45=$P$1,D46=$O$1,D46=$P$1,D47=$O$1,D47=$P$1),0,1)))</f>
        <v>0</v>
      </c>
      <c r="R45" s="2">
        <f>IF($A45&gt;='DB_243way_Regular Symbol'!G$16,"",IF(E45=0,"",IF(OR(E45=$O$1,E45=$P$1,E46=$O$1,E46=$P$1,E47=$O$1,E47=$P$1),0,1)))</f>
        <v>1</v>
      </c>
      <c r="S45" s="128">
        <f>IF($A45&gt;='DB_243way_Regular Symbol'!H$16,"",IF(F45=0,"",IF(OR(F45=$O$1,F45=$P$1,F46=$O$1,F46=$P$1,F47=$O$1,F47=$P$1),0,1)))</f>
        <v>1</v>
      </c>
      <c r="U45" s="342">
        <f>IF($A45&gt;='DB_243way_Regular Symbol'!D$16,"",IF(B45=0,"",IF(OR(B45=$U$1,B45=$V$1,B46=$U$1,B46=$V$1,B47=$U$1,B47=$V$1),0,1)))</f>
        <v>1</v>
      </c>
      <c r="V45" s="2" t="str">
        <f>IF($A45&gt;='DB_243way_Regular Symbol'!E$16,"",IF(C45=0,"",IF(OR(C45=$U$1,C45=$V$1,C46=$U$1,C46=$V$1,C47=$U$1,C47=$V$1),0,1)))</f>
        <v/>
      </c>
      <c r="W45" s="2">
        <f>IF($A45&gt;='DB_243way_Regular Symbol'!F$16,"",IF(D45=0,"",IF(OR(D45=$U$1,D45=$V$1,D46=$U$1,D46=$V$1,D47=$U$1,D47=$V$1),0,1)))</f>
        <v>0</v>
      </c>
      <c r="X45" s="2">
        <f>IF($A45&gt;='DB_243way_Regular Symbol'!G$16,"",IF(E45=0,"",IF(OR(E45=$U$1,E45=$V$1,E46=$U$1,E46=$V$1,E47=$U$1,E47=$V$1),0,1)))</f>
        <v>0</v>
      </c>
      <c r="Y45" s="128">
        <f>IF($A45&gt;='DB_243way_Regular Symbol'!H$16,"",IF(F45=0,"",IF(OR(F45=$U$1,F45=$V$1,F46=$U$1,F46=$V$1,F47=$U$1,F47=$V$1),0,1)))</f>
        <v>1</v>
      </c>
      <c r="AA45" s="342">
        <f>IF($A45&gt;='DB_243way_Regular Symbol'!D$16,"",IF(B45=0,"",IF(OR(B45=$AA$1,B45=$AB$1,B46=$AA$1,B46=$AB$1,B47=$AA$1,,B47=$AB$1),0,1)))</f>
        <v>1</v>
      </c>
      <c r="AB45" s="2" t="str">
        <f>IF($A45&gt;='DB_243way_Regular Symbol'!E$16,"",IF(C45=0,"",IF(OR(C45=$AA$1,C45=$AB$1,C46=$AA$1,C46=$AB$1,C47=$AA$1,,C47=$AB$1),0,1)))</f>
        <v/>
      </c>
      <c r="AC45" s="2">
        <f>IF($A45&gt;='DB_243way_Regular Symbol'!F$16,"",IF(D45=0,"",IF(OR(D45=$AA$1,D45=$AB$1,D46=$AA$1,D46=$AB$1,D47=$AA$1,,D47=$AB$1),0,1)))</f>
        <v>1</v>
      </c>
      <c r="AD45" s="2">
        <f>IF($A45&gt;='DB_243way_Regular Symbol'!G$16,"",IF(E45=0,"",IF(OR(E45=$AA$1,E45=$AB$1,E46=$AA$1,E46=$AB$1,E47=$AA$1,,E47=$AB$1),0,1)))</f>
        <v>1</v>
      </c>
      <c r="AE45" s="128">
        <f>IF($A45&gt;='DB_243way_Regular Symbol'!H$16,"",IF(F45=0,"",IF(OR(F45=$AA$1,F45=$AB$1,F46=$AA$1,F46=$AB$1,F47=$AA$1,,F47=$AB$1),0,1)))</f>
        <v>1</v>
      </c>
      <c r="AG45" s="342">
        <f>IF($A45&gt;='DB_243way_Regular Symbol'!D$16,"",IF(B45=0,"",IF(OR(B45=$AG$1,B45=$AH$1,B46=$AG$1,B46=$AH$1,B47=$AG$1,B47=$AH$1),0,1)))</f>
        <v>1</v>
      </c>
      <c r="AH45" s="2" t="str">
        <f>IF($A45&gt;='DB_243way_Regular Symbol'!E$16,"",IF(C45=0,"",IF(OR(C45=$AG$1,C45=$AH$1,C46=$AG$1,C46=$AH$1,C47=$AG$1,C47=$AH$1),0,1)))</f>
        <v/>
      </c>
      <c r="AI45" s="2">
        <f>IF($A45&gt;='DB_243way_Regular Symbol'!F$16,"",IF(D45=0,"",IF(OR(D45=$AG$1,D45=$AH$1,D46=$AG$1,D46=$AH$1,D47=$AG$1,D47=$AH$1),0,1)))</f>
        <v>1</v>
      </c>
      <c r="AJ45" s="2">
        <f>IF($A45&gt;='DB_243way_Regular Symbol'!G$16,"",IF(E45=0,"",IF(OR(E45=$AG$1,E45=$AH$1,E46=$AG$1,E46=$AH$1,E47=$AG$1,E47=$AH$1),0,1)))</f>
        <v>1</v>
      </c>
      <c r="AK45" s="128">
        <f>IF($A45&gt;='DB_243way_Regular Symbol'!H$16,"",IF(F45=0,"",IF(OR(F45=$AG$1,F45=$AH$1,F46=$AG$1,F46=$AH$1,F47=$AG$1,F47=$AH$1),0,1)))</f>
        <v>1</v>
      </c>
      <c r="AM45" s="342">
        <f>IF($A45&gt;='DB_243way_Regular Symbol'!D$16,"",IF(B45=0,"",IF(OR(B45=$AM$1,B45=$AN$1,B46=$AM$1,B46=$AN$1,B47=$AM$1,B47=$AN$1),0,1)))</f>
        <v>1</v>
      </c>
      <c r="AN45" s="2" t="str">
        <f>IF($A45&gt;='DB_243way_Regular Symbol'!E$16,"",IF(C45=0,"",IF(OR(C45=$AM$1,C45=$AN$1,C46=$AM$1,C46=$AN$1,C47=$AM$1,C47=$AN$1),0,1)))</f>
        <v/>
      </c>
      <c r="AO45" s="2">
        <f>IF($A45&gt;='DB_243way_Regular Symbol'!F$16,"",IF(D45=0,"",IF(OR(D45=$AM$1,D45=$AN$1,D46=$AM$1,D46=$AN$1,D47=$AM$1,D47=$AN$1),0,1)))</f>
        <v>1</v>
      </c>
      <c r="AP45" s="2">
        <f>IF($A45&gt;='DB_243way_Regular Symbol'!G$16,"",IF(E45=0,"",IF(OR(E45=$AM$1,E45=$AN$1,E46=$AM$1,E46=$AN$1,E47=$AM$1,E47=$AN$1),0,1)))</f>
        <v>0</v>
      </c>
      <c r="AQ45" s="128">
        <f>IF($A45&gt;='DB_243way_Regular Symbol'!H$16,"",IF(F45=0,"",IF(OR(F45=$AM$1,F45=$AN$1,F46=$AM$1,F46=$AN$1,F47=$AM$1,F47=$AN$1),0,1)))</f>
        <v>1</v>
      </c>
      <c r="AS45" s="342">
        <f>IF($A45&gt;='DB_243way_Regular Symbol'!D$16,"",IF(B45=0,"",IF(OR(B45=$AM$1,B45=$AT$1,B46=$AM$1,B46=$AT$1,B47=$AM$1,B47=$AT$1),0,1)))</f>
        <v>1</v>
      </c>
      <c r="AT45" s="2" t="str">
        <f>IF($A45&gt;='DB_243way_Regular Symbol'!E$16,"",IF(C45=0,"",IF(OR(C45=$AM$1,C45=$AT$1,C46=$AM$1,C46=$AT$1,C47=$AM$1,C47=$AT$1),0,1)))</f>
        <v/>
      </c>
      <c r="AU45" s="2">
        <f>IF($A45&gt;='DB_243way_Regular Symbol'!F$16,"",IF(D45=0,"",IF(OR(D45=$AM$1,D45=$AT$1,D46=$AM$1,D46=$AT$1,D47=$AM$1,D47=$AT$1),0,1)))</f>
        <v>1</v>
      </c>
      <c r="AV45" s="2">
        <f>IF($A45&gt;='DB_243way_Regular Symbol'!G$16,"",IF(E45=0,"",IF(OR(E45=$AM$1,E45=$AT$1,E46=$AM$1,E46=$AT$1,E47=$AM$1,E47=$AT$1),0,1)))</f>
        <v>1</v>
      </c>
      <c r="AW45" s="128">
        <f>IF($A45&gt;='DB_243way_Regular Symbol'!H$16,"",IF(F45=0,"",IF(OR(F45=$AM$1,F45=$AT$1,F46=$AM$1,F46=$AT$1,F47=$AM$1,F47=$AT$1),0,1)))</f>
        <v>1</v>
      </c>
      <c r="AY45" s="342"/>
      <c r="AZ45" s="2"/>
      <c r="BA45" s="2">
        <f>IF($A45&gt;='DB_243way_Regular Symbol'!F$16,"",COUNTIF(D45:D47,$AZ$1))</f>
        <v>0</v>
      </c>
      <c r="BB45" s="2">
        <f>IF($A45&gt;='DB_243way_Regular Symbol'!G$16,"",COUNTIF(E45:E47,$AZ$1))</f>
        <v>0</v>
      </c>
      <c r="BC45" s="2">
        <f>IF($A45&gt;='DB_243way_Regular Symbol'!H$16,"",COUNTIF(F45:F47,$AZ$1))</f>
        <v>0</v>
      </c>
      <c r="BE45" s="342">
        <f>IF($A45&gt;='DB_243way_Regular Symbol'!D$16,"",IF(B45=0,"",IF(OR(B45=$AM$1,B45=$BF$1,B46=$AM$1,B46=$BF$1,B47=$AM$1,B47=$BF$1),1,0)))</f>
        <v>0</v>
      </c>
      <c r="BF45" s="342" t="str">
        <f>IF($A45&gt;='DB_243way_Regular Symbol'!E$16,"",IF(C45=0,"",IF(OR(C45=$AM$1,C45=$BF$1,C46=$AM$1,C46=$BF$1,C47=$AM$1,C47=$BF$1),1,0)))</f>
        <v/>
      </c>
      <c r="BG45" s="342">
        <f>IF($A45&gt;='DB_243way_Regular Symbol'!F$16,"",IF(D45=0,"",IF(OR(D45=$AM$1,D45=$BF$1,D46=$AM$1,D46=$BF$1,D47=$AM$1,D47=$BF$1),1,0)))</f>
        <v>0</v>
      </c>
      <c r="BH45" s="342">
        <f>IF($A45&gt;='DB_243way_Regular Symbol'!G$16,"",IF(E45=0,"",IF(OR(E45=$AM$1,E45=$BF$1,E46=$AM$1,E46=$BF$1,E47=$AM$1,E47=$BF$1),1,0)))</f>
        <v>0</v>
      </c>
      <c r="BI45" s="342">
        <f>IF($A45&gt;='DB_243way_Regular Symbol'!H$16,"",IF(F45=0,"",IF(OR(F45=$AM$1,F45=$BF$1,F46=$AM$1,F46=$BF$1,F47=$AM$1,F47=$BF$1),1,0)))</f>
        <v>0</v>
      </c>
      <c r="BK45" s="342">
        <f>IF($A45&gt;='DB_243way_Regular Symbol'!D$16,"",IF(B45=0,"",IF(OR(B45=$AM$1,B45=$BL$1,B46=$AM$1,B46=$BL$1,B47=$AM$1,B47=$BL$1),0,1)))</f>
        <v>1</v>
      </c>
      <c r="BL45" s="2" t="str">
        <f>IF($A45&gt;='DB_243way_Regular Symbol'!E$16,"",IF(C45=0,"",IF(OR(C45=$AM$1,C45=$BL$1,C46=$AM$1,C46=$BL$1,C47=$AM$1,C47=$BL$1),0,1)))</f>
        <v/>
      </c>
      <c r="BM45" s="2">
        <f>IF($A45&gt;='DB_243way_Regular Symbol'!F$16,"",IF(D45=0,"",IF(OR(D45=$AM$1,D45=$BL$1,D46=$AM$1,D46=$BL$1,D47=$AM$1,D47=$BL$1),0,1)))</f>
        <v>1</v>
      </c>
      <c r="BN45" s="2">
        <f>IF($A45&gt;='DB_243way_Regular Symbol'!G$16,"",IF(E45=0,"",IF(OR(E45=$AM$1,E45=$BL$1,E46=$AM$1,E46=$BL$1,E47=$AM$1,E47=$BL$1),0,1)))</f>
        <v>1</v>
      </c>
      <c r="BO45" s="128">
        <f>IF($A45&gt;='DB_243way_Regular Symbol'!H$16,"",IF(F45=0,"",IF(OR(F45=$AM$1,F45=$BL$1,F46=$AM$1,F46=$BL$1,F47=$AM$1,F47=$BL$1),0,1)))</f>
        <v>1</v>
      </c>
      <c r="BQ45" s="2">
        <f>IF($A45&gt;='DB_243way_Regular Symbol'!D$16,"",IF(B45=0,"",IF(OR(B45=$BQ$1,B45=$BR$1,B46=$BQ$1,B46=$BR$1,B47=$BQ$1,B47=$BR$1),0,1)))</f>
        <v>1</v>
      </c>
      <c r="BR45" s="2" t="str">
        <f>IF($A45&gt;='DB_243way_Regular Symbol'!E$16,"",IF(C45=0,"",IF(OR(C45=$BQ$1,C45=$BR$1,C46=$BQ$1,C46=$BR$1,C47=$BQ$1,C47=$BR$1),0,1)))</f>
        <v/>
      </c>
      <c r="BS45" s="2">
        <f>IF($A45&gt;='DB_243way_Regular Symbol'!F$16,"",IF(D45=0,"",IF(OR(D45=$BQ$1,D45=$BR$1,D46=$BQ$1,D46=$BR$1,D47=$BQ$1,D47=$BR$1),0,1)))</f>
        <v>1</v>
      </c>
      <c r="BT45" s="2">
        <f>IF($A45&gt;='DB_243way_Regular Symbol'!G$16,"",IF(E45=0,"",IF(OR(E45=$BQ$1,E45=$BR$1,E46=$BQ$1,E46=$BR$1,E47=$BQ$1,E47=$BR$1),0,1)))</f>
        <v>1</v>
      </c>
      <c r="BU45" s="2">
        <f>IF($A45&gt;='DB_243way_Regular Symbol'!H$16,"",IF(F45=0,"",IF(OR(F45=$BQ$1,F45=$BR$1,F46=$BQ$1,F46=$BR$1,F47=$BQ$1,F47=$BR$1),0,1)))</f>
        <v>0</v>
      </c>
      <c r="BW45" s="2">
        <f>IF($A45&gt;='DB_243way_Regular Symbol'!D$16,"",IF(B45=0,"",IF(OR(B45=$BW$1,B46=$BW$1,B47=$BW$1,B45=$BX$1,B46=$BX$1,B47=$BX$1),0,1)))</f>
        <v>1</v>
      </c>
      <c r="BX45" s="2" t="str">
        <f>IF($A45&gt;='DB_243way_Regular Symbol'!E$16,"",IF(C45=0,"",IF(OR(C45=$BW$1,C46=$BW$1,C47=$BW$1,C45=$BX$1,C46=$BX$1,C47=$BX$1),0,1)))</f>
        <v/>
      </c>
      <c r="BY45" s="2">
        <f>IF($A45&gt;='DB_243way_Regular Symbol'!F$16,"",IF(D45=0,"",IF(OR(D45=$BW$1,D46=$BW$1,D47=$BW$1,D45=$BX$1,D46=$BX$1,D47=$BX$1),0,1)))</f>
        <v>1</v>
      </c>
      <c r="BZ45" s="2">
        <f>IF($A45&gt;='DB_243way_Regular Symbol'!G$16,"",IF(E45=0,"",IF(OR(E45=$BW$1,E46=$BW$1,E47=$BW$1,E45=$BX$1,E46=$BX$1,E47=$BX$1),0,1)))</f>
        <v>1</v>
      </c>
      <c r="CA45" s="2">
        <f>IF($A45&gt;='DB_243way_Regular Symbol'!H$16,"",IF(F45=0,"",IF(OR(F45=$BW$1,F46=$BW$1,F47=$BW$1,F45=$BX$1,F46=$BX$1,F47=$BX$1),0,1)))</f>
        <v>1</v>
      </c>
      <c r="CC45" s="2">
        <f>IF($A45&gt;='DB_243way_Regular Symbol'!D$16,"",IF(B45=0,"",IF(OR(B45=$BW$1,B46=$BW$1,B47=$BW$1,B45=$CD$1,B46=$CD$1,B47=$CD$1),0,1)))</f>
        <v>1</v>
      </c>
      <c r="CD45" s="2" t="str">
        <f>IF($A45&gt;='DB_243way_Regular Symbol'!E$16,"",IF(C45=0,"",IF(OR(C45=$BW$1,C46=$BW$1,C47=$BW$1,C45=$CD$1,C46=$CD$1,C47=$CD$1),0,1)))</f>
        <v/>
      </c>
      <c r="CE45" s="2">
        <f>IF($A45&gt;='DB_243way_Regular Symbol'!F$16,"",IF(D45=0,"",IF(OR(D45=$BW$1,D46=$BW$1,D47=$BW$1,D45=$CD$1,D46=$CD$1,D47=$CD$1),0,1)))</f>
        <v>1</v>
      </c>
      <c r="CF45" s="2">
        <f>IF($A45&gt;='DB_243way_Regular Symbol'!G$16,"",IF(E45=0,"",IF(OR(E45=$BW$1,E46=$BW$1,E47=$BW$1,E45=$CD$1,E46=$CD$1,E47=$CD$1),0,1)))</f>
        <v>1</v>
      </c>
      <c r="CG45" s="2">
        <f>IF($A45&gt;='DB_243way_Regular Symbol'!H$16,"",IF(F45=0,"",IF(OR(F45=$BW$1,F46=$BW$1,F47=$BW$1,F45=$CD$1,F46=$CD$1,F47=$CD$1),0,1)))</f>
        <v>0</v>
      </c>
      <c r="CI45" s="2">
        <f>IF($A45&gt;='DB_243way_Regular Symbol'!D$16,"",IF(B45=0,"",IF(OR(B45=$BW$1,B46=$BW$1,B47=$BW$1,B45=$CJ$1,B46=$CJ$1,B47=$CJ$1),0,1)))</f>
        <v>0</v>
      </c>
      <c r="CJ45" s="2" t="str">
        <f>IF($A45&gt;='DB_243way_Regular Symbol'!E$16,"",IF(C45=0,"",IF(OR(C45=$BW$1,C46=$BW$1,C47=$BW$1,C45=$CJ$1,C46=$CJ$1,C47=$CJ$1),0,1)))</f>
        <v/>
      </c>
      <c r="CK45" s="2">
        <f>IF($A45&gt;='DB_243way_Regular Symbol'!F$16,"",IF(D45=0,"",IF(OR(D45=$BW$1,D46=$BW$1,D47=$BW$1,D45=$CJ$1,D46=$CJ$1,D47=$CJ$1),0,1)))</f>
        <v>0</v>
      </c>
      <c r="CL45" s="2">
        <f>IF($A45&gt;='DB_243way_Regular Symbol'!G$16,"",IF(E45=0,"",IF(OR(E45=$BW$1,E46=$BW$1,E47=$BW$1,E45=$CJ$1,E46=$CJ$1,E47=$CJ$1),0,1)))</f>
        <v>1</v>
      </c>
      <c r="CM45" s="2">
        <f>IF($A45&gt;='DB_243way_Regular Symbol'!H$16,"",IF(F45=0,"",IF(OR(F45=$BW$1,F46=$BW$1,F47=$BW$1,F45=$CJ$1,F46=$CJ$1,F47=$CJ$1),0,1)))</f>
        <v>1</v>
      </c>
      <c r="CO45" s="2">
        <f>IF($A45&gt;='DB_243way_Regular Symbol'!D$16,"",IF(B45=0,"",IF(OR(B45=$BW$1,B46=$BW$1,B47=$BW$1,B45=$CP$1,B46=$CP$1,B47=$CP$1),0,1)))</f>
        <v>0</v>
      </c>
      <c r="CP45" s="2" t="str">
        <f>IF($A45&gt;='DB_243way_Regular Symbol'!E$16,"",IF(C45=0,"",IF(OR(C45=$BW$1,C46=$BW$1,C47=$BW$1,C45=$CP$1,C46=$CP$1,C47=$CP$1),0,1)))</f>
        <v/>
      </c>
      <c r="CQ45" s="2">
        <f>IF($A45&gt;='DB_243way_Regular Symbol'!F$16,"",IF(D45=0,"",IF(OR(D45=$BW$1,D46=$BW$1,D47=$BW$1,D45=$CP$1,D46=$CP$1,D47=$CP$1),0,1)))</f>
        <v>1</v>
      </c>
      <c r="CR45" s="2">
        <f>IF($A45&gt;='DB_243way_Regular Symbol'!G$16,"",IF(E45=0,"",IF(OR(E45=$BW$1,E46=$BW$1,E47=$BW$1,E45=$CP$1,E46=$CP$1,E47=$CP$1),0,1)))</f>
        <v>1</v>
      </c>
      <c r="CS45" s="2">
        <f>IF($A45&gt;='DB_243way_Regular Symbol'!H$16,"",IF(F45=0,"",IF(OR(F45=$BW$1,F46=$BW$1,F47=$BW$1,F45=$CP$1,F46=$CP$1,F47=$CP$1),0,1)))</f>
        <v>1</v>
      </c>
      <c r="CU45" s="2">
        <f>IF($A45&gt;='DB_243way_Regular Symbol'!D$16,"",IF(B45=0,"",IF(OR(B45=$BW$1,B46=$BW$1,B47=$BW$1,B45=$CV$1,B46=$CV$1,B47=$CV$1),0,1)))</f>
        <v>0</v>
      </c>
      <c r="CV45" s="2" t="str">
        <f>IF($A45&gt;='DB_243way_Regular Symbol'!E$16,"",IF(C45=0,"",IF(OR(C45=$BW$1,C46=$BW$1,C47=$BW$1,C45=$CV$1,C46=$CV$1,C47=$CV$1),0,1)))</f>
        <v/>
      </c>
      <c r="CW45" s="2">
        <f>IF($A45&gt;='DB_243way_Regular Symbol'!F$16,"",IF(D45=0,"",IF(OR(D45=$BW$1,D46=$BW$1,D47=$BW$1,D45=$CV$1,D46=$CV$1,D47=$CV$1),0,1)))</f>
        <v>1</v>
      </c>
      <c r="CX45" s="2">
        <f>IF($A45&gt;='DB_243way_Regular Symbol'!G$16,"",IF(E45=0,"",IF(OR(E45=$BW$1,E46=$BW$1,E47=$BW$1,E45=$CV$1,E46=$CV$1,E47=$CV$1),0,1)))</f>
        <v>0</v>
      </c>
      <c r="CY45" s="2">
        <f>IF($A45&gt;='DB_243way_Regular Symbol'!H$16,"",IF(F45=0,"",IF(OR(F45=$BW$1,F46=$BW$1,F47=$BW$1,F45=$CV$1,F46=$CV$1,F47=$CV$1),0,1)))</f>
        <v>0</v>
      </c>
    </row>
    <row r="46" spans="1:103">
      <c r="A46" s="341">
        <f>IF('DB_243way_Regular Symbol'!L45="","",'DB_243way_Regular Symbol'!L45)</f>
        <v>42</v>
      </c>
      <c r="B46" s="184" t="str">
        <f>IF('DB_243way_Regular Symbol'!M45="",
IF($A46-'DB_243way_Regular Symbol'!D$16&gt;='DB_243way_RegularＸ_W()'!B$2-1,"",VLOOKUP($A46-'DB_243way_Regular Symbol'!D$16,'DB_243way_Regular Symbol'!$L$3:$Q$250,'DB_243way_RegularＸ_W()'!B$3+1,FALSE)),
'DB_243way_Regular Symbol'!M45)</f>
        <v>J</v>
      </c>
      <c r="C46" s="184" t="str">
        <f>IF('DB_243way_Regular Symbol'!N45="",
IF($A46-'DB_243way_Regular Symbol'!E$16&gt;='DB_243way_RegularＸ_W()'!C$2-1,"",VLOOKUP($A46-'DB_243way_Regular Symbol'!E$16,'DB_243way_Regular Symbol'!$L$3:$Q$250,'DB_243way_RegularＸ_W()'!C$3+1,FALSE)),
'DB_243way_Regular Symbol'!N45)</f>
        <v/>
      </c>
      <c r="D46" s="184" t="str">
        <f>IF('DB_243way_Regular Symbol'!O45="",
IF($A46-'DB_243way_Regular Symbol'!F$16&gt;='DB_243way_RegularＸ_W()'!D$2-1,"",VLOOKUP($A46-'DB_243way_Regular Symbol'!F$16,'DB_243way_Regular Symbol'!$L$3:$Q$250,'DB_243way_RegularＸ_W()'!D$3+1,FALSE)),
'DB_243way_Regular Symbol'!O45)</f>
        <v>M1</v>
      </c>
      <c r="E46" s="184" t="str">
        <f>IF('DB_243way_Regular Symbol'!P45="",
IF($A46-'DB_243way_Regular Symbol'!G$16&gt;='DB_243way_RegularＸ_W()'!E$2-1,"",VLOOKUP($A46-'DB_243way_Regular Symbol'!G$16,'DB_243way_Regular Symbol'!$L$3:$Q$250,'DB_243way_RegularＸ_W()'!E$3+1,FALSE)),
'DB_243way_Regular Symbol'!P45)</f>
        <v>M5</v>
      </c>
      <c r="F46" s="184" t="str">
        <f>IF('DB_243way_Regular Symbol'!Q45="",
IF($A46-'DB_243way_Regular Symbol'!H$16&gt;='DB_243way_RegularＸ_W()'!F$2-1,"",VLOOKUP($A46-'DB_243way_Regular Symbol'!H$16,'DB_243way_Regular Symbol'!$L$3:$Q$250,'DB_243way_RegularＸ_W()'!F$3+1,FALSE)),
'DB_243way_Regular Symbol'!Q45)</f>
        <v>NI</v>
      </c>
      <c r="O46" s="342" t="str">
        <f>IF($A46&gt;='DB_243way_Regular Symbol'!D$16,"",IF(B46=0,"",IF(OR(B46=$O$1,B46=$P$1,B47=$O$1,B47=$P$1,B48=$O$1,B48=$P$1),0,1)))</f>
        <v/>
      </c>
      <c r="P46" s="2" t="str">
        <f>IF($A46&gt;='DB_243way_Regular Symbol'!E$16,"",IF(C46=0,"",IF(OR(C46=$O$1,C46=$P$1,C47=$O$1,C47=$P$1,C48=$O$1,C48=$P$1),0,1)))</f>
        <v/>
      </c>
      <c r="Q46" s="2">
        <f>IF($A46&gt;='DB_243way_Regular Symbol'!F$16,"",IF(D46=0,"",IF(OR(D46=$O$1,D46=$P$1,D47=$O$1,D47=$P$1,D48=$O$1,D48=$P$1),0,1)))</f>
        <v>0</v>
      </c>
      <c r="R46" s="2">
        <f>IF($A46&gt;='DB_243way_Regular Symbol'!G$16,"",IF(E46=0,"",IF(OR(E46=$O$1,E46=$P$1,E47=$O$1,E47=$P$1,E48=$O$1,E48=$P$1),0,1)))</f>
        <v>0</v>
      </c>
      <c r="S46" s="128">
        <f>IF($A46&gt;='DB_243way_Regular Symbol'!H$16,"",IF(F46=0,"",IF(OR(F46=$O$1,F46=$P$1,F47=$O$1,F47=$P$1,F48=$O$1,F48=$P$1),0,1)))</f>
        <v>1</v>
      </c>
      <c r="U46" s="342" t="str">
        <f>IF($A46&gt;='DB_243way_Regular Symbol'!D$16,"",IF(B46=0,"",IF(OR(B46=$U$1,B46=$V$1,B47=$U$1,B47=$V$1,B48=$U$1,B48=$V$1),0,1)))</f>
        <v/>
      </c>
      <c r="V46" s="2" t="str">
        <f>IF($A46&gt;='DB_243way_Regular Symbol'!E$16,"",IF(C46=0,"",IF(OR(C46=$U$1,C46=$V$1,C47=$U$1,C47=$V$1,C48=$U$1,C48=$V$1),0,1)))</f>
        <v/>
      </c>
      <c r="W46" s="2">
        <f>IF($A46&gt;='DB_243way_Regular Symbol'!F$16,"",IF(D46=0,"",IF(OR(D46=$U$1,D46=$V$1,D47=$U$1,D47=$V$1,D48=$U$1,D48=$V$1),0,1)))</f>
        <v>0</v>
      </c>
      <c r="X46" s="2">
        <f>IF($A46&gt;='DB_243way_Regular Symbol'!G$16,"",IF(E46=0,"",IF(OR(E46=$U$1,E46=$V$1,E47=$U$1,E47=$V$1,E48=$U$1,E48=$V$1),0,1)))</f>
        <v>0</v>
      </c>
      <c r="Y46" s="128">
        <f>IF($A46&gt;='DB_243way_Regular Symbol'!H$16,"",IF(F46=0,"",IF(OR(F46=$U$1,F46=$V$1,F47=$U$1,F47=$V$1,F48=$U$1,F48=$V$1),0,1)))</f>
        <v>1</v>
      </c>
      <c r="AA46" s="342" t="str">
        <f>IF($A46&gt;='DB_243way_Regular Symbol'!D$16,"",IF(B46=0,"",IF(OR(B46=$AA$1,B46=$AB$1,B47=$AA$1,B47=$AB$1,B48=$AA$1,,B48=$AB$1),0,1)))</f>
        <v/>
      </c>
      <c r="AB46" s="2" t="str">
        <f>IF($A46&gt;='DB_243way_Regular Symbol'!E$16,"",IF(C46=0,"",IF(OR(C46=$AA$1,C46=$AB$1,C47=$AA$1,C47=$AB$1,C48=$AA$1,,C48=$AB$1),0,1)))</f>
        <v/>
      </c>
      <c r="AC46" s="2">
        <f>IF($A46&gt;='DB_243way_Regular Symbol'!F$16,"",IF(D46=0,"",IF(OR(D46=$AA$1,D46=$AB$1,D47=$AA$1,D47=$AB$1,D48=$AA$1,,D48=$AB$1),0,1)))</f>
        <v>1</v>
      </c>
      <c r="AD46" s="2">
        <f>IF($A46&gt;='DB_243way_Regular Symbol'!G$16,"",IF(E46=0,"",IF(OR(E46=$AA$1,E46=$AB$1,E47=$AA$1,E47=$AB$1,E48=$AA$1,,E48=$AB$1),0,1)))</f>
        <v>1</v>
      </c>
      <c r="AE46" s="128">
        <f>IF($A46&gt;='DB_243way_Regular Symbol'!H$16,"",IF(F46=0,"",IF(OR(F46=$AA$1,F46=$AB$1,F47=$AA$1,F47=$AB$1,F48=$AA$1,,F48=$AB$1),0,1)))</f>
        <v>1</v>
      </c>
      <c r="AG46" s="342" t="str">
        <f>IF($A46&gt;='DB_243way_Regular Symbol'!D$16,"",IF(B46=0,"",IF(OR(B46=$AG$1,B46=$AH$1,B47=$AG$1,B47=$AH$1,B48=$AG$1,B48=$AH$1),0,1)))</f>
        <v/>
      </c>
      <c r="AH46" s="2" t="str">
        <f>IF($A46&gt;='DB_243way_Regular Symbol'!E$16,"",IF(C46=0,"",IF(OR(C46=$AG$1,C46=$AH$1,C47=$AG$1,C47=$AH$1,C48=$AG$1,C48=$AH$1),0,1)))</f>
        <v/>
      </c>
      <c r="AI46" s="2">
        <f>IF($A46&gt;='DB_243way_Regular Symbol'!F$16,"",IF(D46=0,"",IF(OR(D46=$AG$1,D46=$AH$1,D47=$AG$1,D47=$AH$1,D48=$AG$1,D48=$AH$1),0,1)))</f>
        <v>0</v>
      </c>
      <c r="AJ46" s="2">
        <f>IF($A46&gt;='DB_243way_Regular Symbol'!G$16,"",IF(E46=0,"",IF(OR(E46=$AG$1,E46=$AH$1,E47=$AG$1,E47=$AH$1,E48=$AG$1,E48=$AH$1),0,1)))</f>
        <v>1</v>
      </c>
      <c r="AK46" s="128">
        <f>IF($A46&gt;='DB_243way_Regular Symbol'!H$16,"",IF(F46=0,"",IF(OR(F46=$AG$1,F46=$AH$1,F47=$AG$1,F47=$AH$1,F48=$AG$1,F48=$AH$1),0,1)))</f>
        <v>0</v>
      </c>
      <c r="AM46" s="342" t="str">
        <f>IF($A46&gt;='DB_243way_Regular Symbol'!D$16,"",IF(B46=0,"",IF(OR(B46=$AM$1,B46=$AN$1,B47=$AM$1,B47=$AN$1,B48=$AM$1,B48=$AN$1),0,1)))</f>
        <v/>
      </c>
      <c r="AN46" s="2" t="str">
        <f>IF($A46&gt;='DB_243way_Regular Symbol'!E$16,"",IF(C46=0,"",IF(OR(C46=$AM$1,C46=$AN$1,C47=$AM$1,C47=$AN$1,C48=$AM$1,C48=$AN$1),0,1)))</f>
        <v/>
      </c>
      <c r="AO46" s="2">
        <f>IF($A46&gt;='DB_243way_Regular Symbol'!F$16,"",IF(D46=0,"",IF(OR(D46=$AM$1,D46=$AN$1,D47=$AM$1,D47=$AN$1,D48=$AM$1,D48=$AN$1),0,1)))</f>
        <v>1</v>
      </c>
      <c r="AP46" s="2">
        <f>IF($A46&gt;='DB_243way_Regular Symbol'!G$16,"",IF(E46=0,"",IF(OR(E46=$AM$1,E46=$AN$1,E47=$AM$1,E47=$AN$1,E48=$AM$1,E48=$AN$1),0,1)))</f>
        <v>0</v>
      </c>
      <c r="AQ46" s="128">
        <f>IF($A46&gt;='DB_243way_Regular Symbol'!H$16,"",IF(F46=0,"",IF(OR(F46=$AM$1,F46=$AN$1,F47=$AM$1,F47=$AN$1,F48=$AM$1,F48=$AN$1),0,1)))</f>
        <v>1</v>
      </c>
      <c r="AS46" s="342" t="str">
        <f>IF($A46&gt;='DB_243way_Regular Symbol'!D$16,"",IF(B46=0,"",IF(OR(B46=$AM$1,B46=$AT$1,B47=$AM$1,B47=$AT$1,B48=$AM$1,B48=$AT$1),0,1)))</f>
        <v/>
      </c>
      <c r="AT46" s="2" t="str">
        <f>IF($A46&gt;='DB_243way_Regular Symbol'!E$16,"",IF(C46=0,"",IF(OR(C46=$AM$1,C46=$AT$1,C47=$AM$1,C47=$AT$1,C48=$AM$1,C48=$AT$1),0,1)))</f>
        <v/>
      </c>
      <c r="AU46" s="2">
        <f>IF($A46&gt;='DB_243way_Regular Symbol'!F$16,"",IF(D46=0,"",IF(OR(D46=$AM$1,D46=$AT$1,D47=$AM$1,D47=$AT$1,D48=$AM$1,D48=$AT$1),0,1)))</f>
        <v>1</v>
      </c>
      <c r="AV46" s="2">
        <f>IF($A46&gt;='DB_243way_Regular Symbol'!G$16,"",IF(E46=0,"",IF(OR(E46=$AM$1,E46=$AT$1,E47=$AM$1,E47=$AT$1,E48=$AM$1,E48=$AT$1),0,1)))</f>
        <v>1</v>
      </c>
      <c r="AW46" s="128">
        <f>IF($A46&gt;='DB_243way_Regular Symbol'!H$16,"",IF(F46=0,"",IF(OR(F46=$AM$1,F46=$AT$1,F47=$AM$1,F47=$AT$1,F48=$AM$1,F48=$AT$1),0,1)))</f>
        <v>1</v>
      </c>
      <c r="AY46" s="342"/>
      <c r="AZ46" s="2"/>
      <c r="BA46" s="2">
        <f>IF($A46&gt;='DB_243way_Regular Symbol'!F$16,"",COUNTIF(D46:D48,$AZ$1))</f>
        <v>0</v>
      </c>
      <c r="BB46" s="2">
        <f>IF($A46&gt;='DB_243way_Regular Symbol'!G$16,"",COUNTIF(E46:E48,$AZ$1))</f>
        <v>0</v>
      </c>
      <c r="BC46" s="2">
        <f>IF($A46&gt;='DB_243way_Regular Symbol'!H$16,"",COUNTIF(F46:F48,$AZ$1))</f>
        <v>0</v>
      </c>
      <c r="BE46" s="342" t="str">
        <f>IF($A46&gt;='DB_243way_Regular Symbol'!D$16,"",IF(B46=0,"",IF(OR(B46=$AM$1,B46=$BF$1,B47=$AM$1,B47=$BF$1,B48=$AM$1,B48=$BF$1),1,0)))</f>
        <v/>
      </c>
      <c r="BF46" s="342" t="str">
        <f>IF($A46&gt;='DB_243way_Regular Symbol'!E$16,"",IF(C46=0,"",IF(OR(C46=$AM$1,C46=$BF$1,C47=$AM$1,C47=$BF$1,C48=$AM$1,C48=$BF$1),1,0)))</f>
        <v/>
      </c>
      <c r="BG46" s="342">
        <f>IF($A46&gt;='DB_243way_Regular Symbol'!F$16,"",IF(D46=0,"",IF(OR(D46=$AM$1,D46=$BF$1,D47=$AM$1,D47=$BF$1,D48=$AM$1,D48=$BF$1),1,0)))</f>
        <v>0</v>
      </c>
      <c r="BH46" s="342">
        <f>IF($A46&gt;='DB_243way_Regular Symbol'!G$16,"",IF(E46=0,"",IF(OR(E46=$AM$1,E46=$BF$1,E47=$AM$1,E47=$BF$1,E48=$AM$1,E48=$BF$1),1,0)))</f>
        <v>0</v>
      </c>
      <c r="BI46" s="342">
        <f>IF($A46&gt;='DB_243way_Regular Symbol'!H$16,"",IF(F46=0,"",IF(OR(F46=$AM$1,F46=$BF$1,F47=$AM$1,F47=$BF$1,F48=$AM$1,F48=$BF$1),1,0)))</f>
        <v>0</v>
      </c>
      <c r="BK46" s="342" t="str">
        <f>IF($A46&gt;='DB_243way_Regular Symbol'!D$16,"",IF(B46=0,"",IF(OR(B46=$AM$1,B46=$BL$1,B47=$AM$1,B47=$BL$1,B48=$AM$1,B48=$BL$1),0,1)))</f>
        <v/>
      </c>
      <c r="BL46" s="2" t="str">
        <f>IF($A46&gt;='DB_243way_Regular Symbol'!E$16,"",IF(C46=0,"",IF(OR(C46=$AM$1,C46=$BL$1,C47=$AM$1,C47=$BL$1,C48=$AM$1,C48=$BL$1),0,1)))</f>
        <v/>
      </c>
      <c r="BM46" s="2">
        <f>IF($A46&gt;='DB_243way_Regular Symbol'!F$16,"",IF(D46=0,"",IF(OR(D46=$AM$1,D46=$BL$1,D47=$AM$1,D47=$BL$1,D48=$AM$1,D48=$BL$1),0,1)))</f>
        <v>1</v>
      </c>
      <c r="BN46" s="2">
        <f>IF($A46&gt;='DB_243way_Regular Symbol'!G$16,"",IF(E46=0,"",IF(OR(E46=$AM$1,E46=$BL$1,E47=$AM$1,E47=$BL$1,E48=$AM$1,E48=$BL$1),0,1)))</f>
        <v>1</v>
      </c>
      <c r="BO46" s="128">
        <f>IF($A46&gt;='DB_243way_Regular Symbol'!H$16,"",IF(F46=0,"",IF(OR(F46=$AM$1,F46=$BL$1,F47=$AM$1,F47=$BL$1,F48=$AM$1,F48=$BL$1),0,1)))</f>
        <v>1</v>
      </c>
      <c r="BQ46" s="2" t="str">
        <f>IF($A46&gt;='DB_243way_Regular Symbol'!D$16,"",IF(B46=0,"",IF(OR(B46=$BQ$1,B46=$BR$1,B47=$BQ$1,B47=$BR$1,B48=$BQ$1,B48=$BR$1),0,1)))</f>
        <v/>
      </c>
      <c r="BR46" s="2" t="str">
        <f>IF($A46&gt;='DB_243way_Regular Symbol'!E$16,"",IF(C46=0,"",IF(OR(C46=$BQ$1,C46=$BR$1,C47=$BQ$1,C47=$BR$1,C48=$BQ$1,C48=$BR$1),0,1)))</f>
        <v/>
      </c>
      <c r="BS46" s="2">
        <f>IF($A46&gt;='DB_243way_Regular Symbol'!F$16,"",IF(D46=0,"",IF(OR(D46=$BQ$1,D46=$BR$1,D47=$BQ$1,D47=$BR$1,D48=$BQ$1,D48=$BR$1),0,1)))</f>
        <v>1</v>
      </c>
      <c r="BT46" s="2">
        <f>IF($A46&gt;='DB_243way_Regular Symbol'!G$16,"",IF(E46=0,"",IF(OR(E46=$BQ$1,E46=$BR$1,E47=$BQ$1,E47=$BR$1,E48=$BQ$1,E48=$BR$1),0,1)))</f>
        <v>1</v>
      </c>
      <c r="BU46" s="2">
        <f>IF($A46&gt;='DB_243way_Regular Symbol'!H$16,"",IF(F46=0,"",IF(OR(F46=$BQ$1,F46=$BR$1,F47=$BQ$1,F47=$BR$1,F48=$BQ$1,F48=$BR$1),0,1)))</f>
        <v>1</v>
      </c>
      <c r="BW46" s="2" t="str">
        <f>IF($A46&gt;='DB_243way_Regular Symbol'!D$16,"",IF(B46=0,"",IF(OR(B46=$BW$1,B47=$BW$1,B48=$BW$1,B46=$BX$1,B47=$BX$1,B48=$BX$1),0,1)))</f>
        <v/>
      </c>
      <c r="BX46" s="2" t="str">
        <f>IF($A46&gt;='DB_243way_Regular Symbol'!E$16,"",IF(C46=0,"",IF(OR(C46=$BW$1,C47=$BW$1,C48=$BW$1,C46=$BX$1,C47=$BX$1,C48=$BX$1),0,1)))</f>
        <v/>
      </c>
      <c r="BY46" s="2">
        <f>IF($A46&gt;='DB_243way_Regular Symbol'!F$16,"",IF(D46=0,"",IF(OR(D46=$BW$1,D47=$BW$1,D48=$BW$1,D46=$BX$1,D47=$BX$1,D48=$BX$1),0,1)))</f>
        <v>1</v>
      </c>
      <c r="BZ46" s="2">
        <f>IF($A46&gt;='DB_243way_Regular Symbol'!G$16,"",IF(E46=0,"",IF(OR(E46=$BW$1,E47=$BW$1,E48=$BW$1,E46=$BX$1,E47=$BX$1,E48=$BX$1),0,1)))</f>
        <v>1</v>
      </c>
      <c r="CA46" s="2">
        <f>IF($A46&gt;='DB_243way_Regular Symbol'!H$16,"",IF(F46=0,"",IF(OR(F46=$BW$1,F47=$BW$1,F48=$BW$1,F46=$BX$1,F47=$BX$1,F48=$BX$1),0,1)))</f>
        <v>1</v>
      </c>
      <c r="CC46" s="2" t="str">
        <f>IF($A46&gt;='DB_243way_Regular Symbol'!D$16,"",IF(B46=0,"",IF(OR(B46=$BW$1,B47=$BW$1,B48=$BW$1,B46=$CD$1,B47=$CD$1,B48=$CD$1),0,1)))</f>
        <v/>
      </c>
      <c r="CD46" s="2" t="str">
        <f>IF($A46&gt;='DB_243way_Regular Symbol'!E$16,"",IF(C46=0,"",IF(OR(C46=$BW$1,C47=$BW$1,C48=$BW$1,C46=$CD$1,C47=$CD$1,C48=$CD$1),0,1)))</f>
        <v/>
      </c>
      <c r="CE46" s="2">
        <f>IF($A46&gt;='DB_243way_Regular Symbol'!F$16,"",IF(D46=0,"",IF(OR(D46=$BW$1,D47=$BW$1,D48=$BW$1,D46=$CD$1,D47=$CD$1,D48=$CD$1),0,1)))</f>
        <v>1</v>
      </c>
      <c r="CF46" s="2">
        <f>IF($A46&gt;='DB_243way_Regular Symbol'!G$16,"",IF(E46=0,"",IF(OR(E46=$BW$1,E47=$BW$1,E48=$BW$1,E46=$CD$1,E47=$CD$1,E48=$CD$1),0,1)))</f>
        <v>1</v>
      </c>
      <c r="CG46" s="2">
        <f>IF($A46&gt;='DB_243way_Regular Symbol'!H$16,"",IF(F46=0,"",IF(OR(F46=$BW$1,F47=$BW$1,F48=$BW$1,F46=$CD$1,F47=$CD$1,F48=$CD$1),0,1)))</f>
        <v>0</v>
      </c>
      <c r="CI46" s="2" t="str">
        <f>IF($A46&gt;='DB_243way_Regular Symbol'!D$16,"",IF(B46=0,"",IF(OR(B46=$BW$1,B47=$BW$1,B48=$BW$1,B46=$CJ$1,B47=$CJ$1,B48=$CJ$1),0,1)))</f>
        <v/>
      </c>
      <c r="CJ46" s="2" t="str">
        <f>IF($A46&gt;='DB_243way_Regular Symbol'!E$16,"",IF(C46=0,"",IF(OR(C46=$BW$1,C47=$BW$1,C48=$BW$1,C46=$CJ$1,C47=$CJ$1,C48=$CJ$1),0,1)))</f>
        <v/>
      </c>
      <c r="CK46" s="2">
        <f>IF($A46&gt;='DB_243way_Regular Symbol'!F$16,"",IF(D46=0,"",IF(OR(D46=$BW$1,D47=$BW$1,D48=$BW$1,D46=$CJ$1,D47=$CJ$1,D48=$CJ$1),0,1)))</f>
        <v>1</v>
      </c>
      <c r="CL46" s="2">
        <f>IF($A46&gt;='DB_243way_Regular Symbol'!G$16,"",IF(E46=0,"",IF(OR(E46=$BW$1,E47=$BW$1,E48=$BW$1,E46=$CJ$1,E47=$CJ$1,E48=$CJ$1),0,1)))</f>
        <v>1</v>
      </c>
      <c r="CM46" s="2">
        <f>IF($A46&gt;='DB_243way_Regular Symbol'!H$16,"",IF(F46=0,"",IF(OR(F46=$BW$1,F47=$BW$1,F48=$BW$1,F46=$CJ$1,F47=$CJ$1,F48=$CJ$1),0,1)))</f>
        <v>1</v>
      </c>
      <c r="CO46" s="2" t="str">
        <f>IF($A46&gt;='DB_243way_Regular Symbol'!D$16,"",IF(B46=0,"",IF(OR(B46=$BW$1,B47=$BW$1,B48=$BW$1,B46=$CP$1,B47=$CP$1,B48=$CP$1),0,1)))</f>
        <v/>
      </c>
      <c r="CP46" s="2" t="str">
        <f>IF($A46&gt;='DB_243way_Regular Symbol'!E$16,"",IF(C46=0,"",IF(OR(C46=$BW$1,C47=$BW$1,C48=$BW$1,C46=$CP$1,C47=$CP$1,C48=$CP$1),0,1)))</f>
        <v/>
      </c>
      <c r="CQ46" s="2">
        <f>IF($A46&gt;='DB_243way_Regular Symbol'!F$16,"",IF(D46=0,"",IF(OR(D46=$BW$1,D47=$BW$1,D48=$BW$1,D46=$CP$1,D47=$CP$1,D48=$CP$1),0,1)))</f>
        <v>1</v>
      </c>
      <c r="CR46" s="2">
        <f>IF($A46&gt;='DB_243way_Regular Symbol'!G$16,"",IF(E46=0,"",IF(OR(E46=$BW$1,E47=$BW$1,E48=$BW$1,E46=$CP$1,E47=$CP$1,E48=$CP$1),0,1)))</f>
        <v>1</v>
      </c>
      <c r="CS46" s="2">
        <f>IF($A46&gt;='DB_243way_Regular Symbol'!H$16,"",IF(F46=0,"",IF(OR(F46=$BW$1,F47=$BW$1,F48=$BW$1,F46=$CP$1,F47=$CP$1,F48=$CP$1),0,1)))</f>
        <v>1</v>
      </c>
      <c r="CU46" s="2" t="str">
        <f>IF($A46&gt;='DB_243way_Regular Symbol'!D$16,"",IF(B46=0,"",IF(OR(B46=$BW$1,B47=$BW$1,B48=$BW$1,B46=$CV$1,B47=$CV$1,B48=$CV$1),0,1)))</f>
        <v/>
      </c>
      <c r="CV46" s="2" t="str">
        <f>IF($A46&gt;='DB_243way_Regular Symbol'!E$16,"",IF(C46=0,"",IF(OR(C46=$BW$1,C47=$BW$1,C48=$BW$1,C46=$CV$1,C47=$CV$1,C48=$CV$1),0,1)))</f>
        <v/>
      </c>
      <c r="CW46" s="2">
        <f>IF($A46&gt;='DB_243way_Regular Symbol'!F$16,"",IF(D46=0,"",IF(OR(D46=$BW$1,D47=$BW$1,D48=$BW$1,D46=$CV$1,D47=$CV$1,D48=$CV$1),0,1)))</f>
        <v>1</v>
      </c>
      <c r="CX46" s="2">
        <f>IF($A46&gt;='DB_243way_Regular Symbol'!G$16,"",IF(E46=0,"",IF(OR(E46=$BW$1,E47=$BW$1,E48=$BW$1,E46=$CV$1,E47=$CV$1,E48=$CV$1),0,1)))</f>
        <v>1</v>
      </c>
      <c r="CY46" s="2">
        <f>IF($A46&gt;='DB_243way_Regular Symbol'!H$16,"",IF(F46=0,"",IF(OR(F46=$BW$1,F47=$BW$1,F48=$BW$1,F46=$CV$1,F47=$CV$1,F48=$CV$1),0,1)))</f>
        <v>0</v>
      </c>
    </row>
    <row r="47" spans="1:103">
      <c r="A47" s="341">
        <f>IF('DB_243way_Regular Symbol'!L46="","",'DB_243way_Regular Symbol'!L46)</f>
        <v>43</v>
      </c>
      <c r="B47" s="184" t="str">
        <f>IF('DB_243way_Regular Symbol'!M46="",
IF($A47-'DB_243way_Regular Symbol'!D$16&gt;='DB_243way_RegularＸ_W()'!B$2-1,"",VLOOKUP($A47-'DB_243way_Regular Symbol'!D$16,'DB_243way_Regular Symbol'!$L$3:$Q$250,'DB_243way_RegularＸ_W()'!B$3+1,FALSE)),
'DB_243way_Regular Symbol'!M46)</f>
        <v>TE</v>
      </c>
      <c r="C47" s="184" t="str">
        <f>IF('DB_243way_Regular Symbol'!N46="",
IF($A47-'DB_243way_Regular Symbol'!E$16&gt;='DB_243way_RegularＸ_W()'!C$2-1,"",VLOOKUP($A47-'DB_243way_Regular Symbol'!E$16,'DB_243way_Regular Symbol'!$L$3:$Q$250,'DB_243way_RegularＸ_W()'!C$3+1,FALSE)),
'DB_243way_Regular Symbol'!N46)</f>
        <v/>
      </c>
      <c r="D47" s="184" t="str">
        <f>IF('DB_243way_Regular Symbol'!O46="",
IF($A47-'DB_243way_Regular Symbol'!F$16&gt;='DB_243way_RegularＸ_W()'!D$2-1,"",VLOOKUP($A47-'DB_243way_Regular Symbol'!F$16,'DB_243way_Regular Symbol'!$L$3:$Q$250,'DB_243way_RegularＸ_W()'!D$3+1,FALSE)),
'DB_243way_Regular Symbol'!O46)</f>
        <v>M2</v>
      </c>
      <c r="E47" s="184" t="str">
        <f>IF('DB_243way_Regular Symbol'!P46="",
IF($A47-'DB_243way_Regular Symbol'!G$16&gt;='DB_243way_RegularＸ_W()'!E$2-1,"",VLOOKUP($A47-'DB_243way_Regular Symbol'!G$16,'DB_243way_Regular Symbol'!$L$3:$Q$250,'DB_243way_RegularＸ_W()'!E$3+1,FALSE)),
'DB_243way_Regular Symbol'!P46)</f>
        <v>M2</v>
      </c>
      <c r="F47" s="184" t="str">
        <f>IF('DB_243way_Regular Symbol'!Q46="",
IF($A47-'DB_243way_Regular Symbol'!H$16&gt;='DB_243way_RegularＸ_W()'!F$2-1,"",VLOOKUP($A47-'DB_243way_Regular Symbol'!H$16,'DB_243way_Regular Symbol'!$L$3:$Q$250,'DB_243way_RegularＸ_W()'!F$3+1,FALSE)),
'DB_243way_Regular Symbol'!Q46)</f>
        <v>Q</v>
      </c>
      <c r="O47" s="342" t="str">
        <f>IF($A47&gt;='DB_243way_Regular Symbol'!D$16,"",IF(B47=0,"",IF(OR(B47=$O$1,B47=$P$1,B48=$O$1,B48=$P$1,B49=$O$1,B49=$P$1),0,1)))</f>
        <v/>
      </c>
      <c r="P47" s="2" t="str">
        <f>IF($A47&gt;='DB_243way_Regular Symbol'!E$16,"",IF(C47=0,"",IF(OR(C47=$O$1,C47=$P$1,C48=$O$1,C48=$P$1,C49=$O$1,C49=$P$1),0,1)))</f>
        <v/>
      </c>
      <c r="Q47" s="2">
        <f>IF($A47&gt;='DB_243way_Regular Symbol'!F$16,"",IF(D47=0,"",IF(OR(D47=$O$1,D47=$P$1,D48=$O$1,D48=$P$1,D49=$O$1,D49=$P$1),0,1)))</f>
        <v>1</v>
      </c>
      <c r="R47" s="2">
        <f>IF($A47&gt;='DB_243way_Regular Symbol'!G$16,"",IF(E47=0,"",IF(OR(E47=$O$1,E47=$P$1,E48=$O$1,E48=$P$1,E49=$O$1,E49=$P$1),0,1)))</f>
        <v>0</v>
      </c>
      <c r="S47" s="128">
        <f>IF($A47&gt;='DB_243way_Regular Symbol'!H$16,"",IF(F47=0,"",IF(OR(F47=$O$1,F47=$P$1,F48=$O$1,F48=$P$1,F49=$O$1,F49=$P$1),0,1)))</f>
        <v>1</v>
      </c>
      <c r="U47" s="342" t="str">
        <f>IF($A47&gt;='DB_243way_Regular Symbol'!D$16,"",IF(B47=0,"",IF(OR(B47=$U$1,B47=$V$1,B48=$U$1,B48=$V$1,B49=$U$1,B49=$V$1),0,1)))</f>
        <v/>
      </c>
      <c r="V47" s="2" t="str">
        <f>IF($A47&gt;='DB_243way_Regular Symbol'!E$16,"",IF(C47=0,"",IF(OR(C47=$U$1,C47=$V$1,C48=$U$1,C48=$V$1,C49=$U$1,C49=$V$1),0,1)))</f>
        <v/>
      </c>
      <c r="W47" s="2">
        <f>IF($A47&gt;='DB_243way_Regular Symbol'!F$16,"",IF(D47=0,"",IF(OR(D47=$U$1,D47=$V$1,D48=$U$1,D48=$V$1,D49=$U$1,D49=$V$1),0,1)))</f>
        <v>0</v>
      </c>
      <c r="X47" s="2">
        <f>IF($A47&gt;='DB_243way_Regular Symbol'!G$16,"",IF(E47=0,"",IF(OR(E47=$U$1,E47=$V$1,E48=$U$1,E48=$V$1,E49=$U$1,E49=$V$1),0,1)))</f>
        <v>0</v>
      </c>
      <c r="Y47" s="128">
        <f>IF($A47&gt;='DB_243way_Regular Symbol'!H$16,"",IF(F47=0,"",IF(OR(F47=$U$1,F47=$V$1,F48=$U$1,F48=$V$1,F49=$U$1,F49=$V$1),0,1)))</f>
        <v>1</v>
      </c>
      <c r="AA47" s="342" t="str">
        <f>IF($A47&gt;='DB_243way_Regular Symbol'!D$16,"",IF(B47=0,"",IF(OR(B47=$AA$1,B47=$AB$1,B48=$AA$1,B48=$AB$1,B49=$AA$1,,B49=$AB$1),0,1)))</f>
        <v/>
      </c>
      <c r="AB47" s="2" t="str">
        <f>IF($A47&gt;='DB_243way_Regular Symbol'!E$16,"",IF(C47=0,"",IF(OR(C47=$AA$1,C47=$AB$1,C48=$AA$1,C48=$AB$1,C49=$AA$1,,C49=$AB$1),0,1)))</f>
        <v/>
      </c>
      <c r="AC47" s="2">
        <f>IF($A47&gt;='DB_243way_Regular Symbol'!F$16,"",IF(D47=0,"",IF(OR(D47=$AA$1,D47=$AB$1,D48=$AA$1,D48=$AB$1,D49=$AA$1,,D49=$AB$1),0,1)))</f>
        <v>1</v>
      </c>
      <c r="AD47" s="2">
        <f>IF($A47&gt;='DB_243way_Regular Symbol'!G$16,"",IF(E47=0,"",IF(OR(E47=$AA$1,E47=$AB$1,E48=$AA$1,E48=$AB$1,E49=$AA$1,,E49=$AB$1),0,1)))</f>
        <v>1</v>
      </c>
      <c r="AE47" s="128">
        <f>IF($A47&gt;='DB_243way_Regular Symbol'!H$16,"",IF(F47=0,"",IF(OR(F47=$AA$1,F47=$AB$1,F48=$AA$1,F48=$AB$1,F49=$AA$1,,F49=$AB$1),0,1)))</f>
        <v>1</v>
      </c>
      <c r="AG47" s="342" t="str">
        <f>IF($A47&gt;='DB_243way_Regular Symbol'!D$16,"",IF(B47=0,"",IF(OR(B47=$AG$1,B47=$AH$1,B48=$AG$1,B48=$AH$1,B49=$AG$1,B49=$AH$1),0,1)))</f>
        <v/>
      </c>
      <c r="AH47" s="2" t="str">
        <f>IF($A47&gt;='DB_243way_Regular Symbol'!E$16,"",IF(C47=0,"",IF(OR(C47=$AG$1,C47=$AH$1,C48=$AG$1,C48=$AH$1,C49=$AG$1,C49=$AH$1),0,1)))</f>
        <v/>
      </c>
      <c r="AI47" s="2">
        <f>IF($A47&gt;='DB_243way_Regular Symbol'!F$16,"",IF(D47=0,"",IF(OR(D47=$AG$1,D47=$AH$1,D48=$AG$1,D48=$AH$1,D49=$AG$1,D49=$AH$1),0,1)))</f>
        <v>0</v>
      </c>
      <c r="AJ47" s="2">
        <f>IF($A47&gt;='DB_243way_Regular Symbol'!G$16,"",IF(E47=0,"",IF(OR(E47=$AG$1,E47=$AH$1,E48=$AG$1,E48=$AH$1,E49=$AG$1,E49=$AH$1),0,1)))</f>
        <v>1</v>
      </c>
      <c r="AK47" s="128">
        <f>IF($A47&gt;='DB_243way_Regular Symbol'!H$16,"",IF(F47=0,"",IF(OR(F47=$AG$1,F47=$AH$1,F48=$AG$1,F48=$AH$1,F49=$AG$1,F49=$AH$1),0,1)))</f>
        <v>0</v>
      </c>
      <c r="AM47" s="342" t="str">
        <f>IF($A47&gt;='DB_243way_Regular Symbol'!D$16,"",IF(B47=0,"",IF(OR(B47=$AM$1,B47=$AN$1,B48=$AM$1,B48=$AN$1,B49=$AM$1,B49=$AN$1),0,1)))</f>
        <v/>
      </c>
      <c r="AN47" s="2" t="str">
        <f>IF($A47&gt;='DB_243way_Regular Symbol'!E$16,"",IF(C47=0,"",IF(OR(C47=$AM$1,C47=$AN$1,C48=$AM$1,C48=$AN$1,C49=$AM$1,C49=$AN$1),0,1)))</f>
        <v/>
      </c>
      <c r="AO47" s="2">
        <f>IF($A47&gt;='DB_243way_Regular Symbol'!F$16,"",IF(D47=0,"",IF(OR(D47=$AM$1,D47=$AN$1,D48=$AM$1,D48=$AN$1,D49=$AM$1,D49=$AN$1),0,1)))</f>
        <v>1</v>
      </c>
      <c r="AP47" s="2">
        <f>IF($A47&gt;='DB_243way_Regular Symbol'!G$16,"",IF(E47=0,"",IF(OR(E47=$AM$1,E47=$AN$1,E48=$AM$1,E48=$AN$1,E49=$AM$1,E49=$AN$1),0,1)))</f>
        <v>1</v>
      </c>
      <c r="AQ47" s="128">
        <f>IF($A47&gt;='DB_243way_Regular Symbol'!H$16,"",IF(F47=0,"",IF(OR(F47=$AM$1,F47=$AN$1,F48=$AM$1,F48=$AN$1,F49=$AM$1,F49=$AN$1),0,1)))</f>
        <v>0</v>
      </c>
      <c r="AS47" s="342" t="str">
        <f>IF($A47&gt;='DB_243way_Regular Symbol'!D$16,"",IF(B47=0,"",IF(OR(B47=$AM$1,B47=$AT$1,B48=$AM$1,B48=$AT$1,B49=$AM$1,B49=$AT$1),0,1)))</f>
        <v/>
      </c>
      <c r="AT47" s="2" t="str">
        <f>IF($A47&gt;='DB_243way_Regular Symbol'!E$16,"",IF(C47=0,"",IF(OR(C47=$AM$1,C47=$AT$1,C48=$AM$1,C48=$AT$1,C49=$AM$1,C49=$AT$1),0,1)))</f>
        <v/>
      </c>
      <c r="AU47" s="2">
        <f>IF($A47&gt;='DB_243way_Regular Symbol'!F$16,"",IF(D47=0,"",IF(OR(D47=$AM$1,D47=$AT$1,D48=$AM$1,D48=$AT$1,D49=$AM$1,D49=$AT$1),0,1)))</f>
        <v>1</v>
      </c>
      <c r="AV47" s="2">
        <f>IF($A47&gt;='DB_243way_Regular Symbol'!G$16,"",IF(E47=0,"",IF(OR(E47=$AM$1,E47=$AT$1,E48=$AM$1,E48=$AT$1,E49=$AM$1,E49=$AT$1),0,1)))</f>
        <v>1</v>
      </c>
      <c r="AW47" s="128">
        <f>IF($A47&gt;='DB_243way_Regular Symbol'!H$16,"",IF(F47=0,"",IF(OR(F47=$AM$1,F47=$AT$1,F48=$AM$1,F48=$AT$1,F49=$AM$1,F49=$AT$1),0,1)))</f>
        <v>1</v>
      </c>
      <c r="AY47" s="342"/>
      <c r="AZ47" s="2"/>
      <c r="BA47" s="2">
        <f>IF($A47&gt;='DB_243way_Regular Symbol'!F$16,"",COUNTIF(D47:D49,$AZ$1))</f>
        <v>0</v>
      </c>
      <c r="BB47" s="2">
        <f>IF($A47&gt;='DB_243way_Regular Symbol'!G$16,"",COUNTIF(E47:E49,$AZ$1))</f>
        <v>0</v>
      </c>
      <c r="BC47" s="2">
        <f>IF($A47&gt;='DB_243way_Regular Symbol'!H$16,"",COUNTIF(F47:F49,$AZ$1))</f>
        <v>0</v>
      </c>
      <c r="BE47" s="342" t="str">
        <f>IF($A47&gt;='DB_243way_Regular Symbol'!D$16,"",IF(B47=0,"",IF(OR(B47=$AM$1,B47=$BF$1,B48=$AM$1,B48=$BF$1,B49=$AM$1,B49=$BF$1),1,0)))</f>
        <v/>
      </c>
      <c r="BF47" s="342" t="str">
        <f>IF($A47&gt;='DB_243way_Regular Symbol'!E$16,"",IF(C47=0,"",IF(OR(C47=$AM$1,C47=$BF$1,C48=$AM$1,C48=$BF$1,C49=$AM$1,C49=$BF$1),1,0)))</f>
        <v/>
      </c>
      <c r="BG47" s="342">
        <f>IF($A47&gt;='DB_243way_Regular Symbol'!F$16,"",IF(D47=0,"",IF(OR(D47=$AM$1,D47=$BF$1,D48=$AM$1,D48=$BF$1,D49=$AM$1,D49=$BF$1),1,0)))</f>
        <v>0</v>
      </c>
      <c r="BH47" s="342">
        <f>IF($A47&gt;='DB_243way_Regular Symbol'!G$16,"",IF(E47=0,"",IF(OR(E47=$AM$1,E47=$BF$1,E48=$AM$1,E48=$BF$1,E49=$AM$1,E49=$BF$1),1,0)))</f>
        <v>0</v>
      </c>
      <c r="BI47" s="342">
        <f>IF($A47&gt;='DB_243way_Regular Symbol'!H$16,"",IF(F47=0,"",IF(OR(F47=$AM$1,F47=$BF$1,F48=$AM$1,F48=$BF$1,F49=$AM$1,F49=$BF$1),1,0)))</f>
        <v>0</v>
      </c>
      <c r="BK47" s="342" t="str">
        <f>IF($A47&gt;='DB_243way_Regular Symbol'!D$16,"",IF(B47=0,"",IF(OR(B47=$AM$1,B47=$BL$1,B48=$AM$1,B48=$BL$1,B49=$AM$1,B49=$BL$1),0,1)))</f>
        <v/>
      </c>
      <c r="BL47" s="2" t="str">
        <f>IF($A47&gt;='DB_243way_Regular Symbol'!E$16,"",IF(C47=0,"",IF(OR(C47=$AM$1,C47=$BL$1,C48=$AM$1,C48=$BL$1,C49=$AM$1,C49=$BL$1),0,1)))</f>
        <v/>
      </c>
      <c r="BM47" s="2">
        <f>IF($A47&gt;='DB_243way_Regular Symbol'!F$16,"",IF(D47=0,"",IF(OR(D47=$AM$1,D47=$BL$1,D48=$AM$1,D48=$BL$1,D49=$AM$1,D49=$BL$1),0,1)))</f>
        <v>1</v>
      </c>
      <c r="BN47" s="2">
        <f>IF($A47&gt;='DB_243way_Regular Symbol'!G$16,"",IF(E47=0,"",IF(OR(E47=$AM$1,E47=$BL$1,E48=$AM$1,E48=$BL$1,E49=$AM$1,E49=$BL$1),0,1)))</f>
        <v>1</v>
      </c>
      <c r="BO47" s="128">
        <f>IF($A47&gt;='DB_243way_Regular Symbol'!H$16,"",IF(F47=0,"",IF(OR(F47=$AM$1,F47=$BL$1,F48=$AM$1,F48=$BL$1,F49=$AM$1,F49=$BL$1),0,1)))</f>
        <v>1</v>
      </c>
      <c r="BQ47" s="2" t="str">
        <f>IF($A47&gt;='DB_243way_Regular Symbol'!D$16,"",IF(B47=0,"",IF(OR(B47=$BQ$1,B47=$BR$1,B48=$BQ$1,B48=$BR$1,B49=$BQ$1,B49=$BR$1),0,1)))</f>
        <v/>
      </c>
      <c r="BR47" s="2" t="str">
        <f>IF($A47&gt;='DB_243way_Regular Symbol'!E$16,"",IF(C47=0,"",IF(OR(C47=$BQ$1,C47=$BR$1,C48=$BQ$1,C48=$BR$1,C49=$BQ$1,C49=$BR$1),0,1)))</f>
        <v/>
      </c>
      <c r="BS47" s="2">
        <f>IF($A47&gt;='DB_243way_Regular Symbol'!F$16,"",IF(D47=0,"",IF(OR(D47=$BQ$1,D47=$BR$1,D48=$BQ$1,D48=$BR$1,D49=$BQ$1,D49=$BR$1),0,1)))</f>
        <v>1</v>
      </c>
      <c r="BT47" s="2">
        <f>IF($A47&gt;='DB_243way_Regular Symbol'!G$16,"",IF(E47=0,"",IF(OR(E47=$BQ$1,E47=$BR$1,E48=$BQ$1,E48=$BR$1,E49=$BQ$1,E49=$BR$1),0,1)))</f>
        <v>1</v>
      </c>
      <c r="BU47" s="2">
        <f>IF($A47&gt;='DB_243way_Regular Symbol'!H$16,"",IF(F47=0,"",IF(OR(F47=$BQ$1,F47=$BR$1,F48=$BQ$1,F48=$BR$1,F49=$BQ$1,F49=$BR$1),0,1)))</f>
        <v>1</v>
      </c>
      <c r="BW47" s="2" t="str">
        <f>IF($A47&gt;='DB_243way_Regular Symbol'!D$16,"",IF(B47=0,"",IF(OR(B47=$BW$1,B48=$BW$1,B49=$BW$1,B47=$BX$1,B48=$BX$1,B49=$BX$1),0,1)))</f>
        <v/>
      </c>
      <c r="BX47" s="2" t="str">
        <f>IF($A47&gt;='DB_243way_Regular Symbol'!E$16,"",IF(C47=0,"",IF(OR(C47=$BW$1,C48=$BW$1,C49=$BW$1,C47=$BX$1,C48=$BX$1,C49=$BX$1),0,1)))</f>
        <v/>
      </c>
      <c r="BY47" s="2">
        <f>IF($A47&gt;='DB_243way_Regular Symbol'!F$16,"",IF(D47=0,"",IF(OR(D47=$BW$1,D48=$BW$1,D49=$BW$1,D47=$BX$1,D48=$BX$1,D49=$BX$1),0,1)))</f>
        <v>1</v>
      </c>
      <c r="BZ47" s="2">
        <f>IF($A47&gt;='DB_243way_Regular Symbol'!G$16,"",IF(E47=0,"",IF(OR(E47=$BW$1,E48=$BW$1,E49=$BW$1,E47=$BX$1,E48=$BX$1,E49=$BX$1),0,1)))</f>
        <v>1</v>
      </c>
      <c r="CA47" s="2">
        <f>IF($A47&gt;='DB_243way_Regular Symbol'!H$16,"",IF(F47=0,"",IF(OR(F47=$BW$1,F48=$BW$1,F49=$BW$1,F47=$BX$1,F48=$BX$1,F49=$BX$1),0,1)))</f>
        <v>1</v>
      </c>
      <c r="CC47" s="2" t="str">
        <f>IF($A47&gt;='DB_243way_Regular Symbol'!D$16,"",IF(B47=0,"",IF(OR(B47=$BW$1,B48=$BW$1,B49=$BW$1,B47=$CD$1,B48=$CD$1,B49=$CD$1),0,1)))</f>
        <v/>
      </c>
      <c r="CD47" s="2" t="str">
        <f>IF($A47&gt;='DB_243way_Regular Symbol'!E$16,"",IF(C47=0,"",IF(OR(C47=$BW$1,C48=$BW$1,C49=$BW$1,C47=$CD$1,C48=$CD$1,C49=$CD$1),0,1)))</f>
        <v/>
      </c>
      <c r="CE47" s="2">
        <f>IF($A47&gt;='DB_243way_Regular Symbol'!F$16,"",IF(D47=0,"",IF(OR(D47=$BW$1,D48=$BW$1,D49=$BW$1,D47=$CD$1,D48=$CD$1,D49=$CD$1),0,1)))</f>
        <v>1</v>
      </c>
      <c r="CF47" s="2">
        <f>IF($A47&gt;='DB_243way_Regular Symbol'!G$16,"",IF(E47=0,"",IF(OR(E47=$BW$1,E48=$BW$1,E49=$BW$1,E47=$CD$1,E48=$CD$1,E49=$CD$1),0,1)))</f>
        <v>1</v>
      </c>
      <c r="CG47" s="2">
        <f>IF($A47&gt;='DB_243way_Regular Symbol'!H$16,"",IF(F47=0,"",IF(OR(F47=$BW$1,F48=$BW$1,F49=$BW$1,F47=$CD$1,F48=$CD$1,F49=$CD$1),0,1)))</f>
        <v>0</v>
      </c>
      <c r="CI47" s="2" t="str">
        <f>IF($A47&gt;='DB_243way_Regular Symbol'!D$16,"",IF(B47=0,"",IF(OR(B47=$BW$1,B48=$BW$1,B49=$BW$1,B47=$CJ$1,B48=$CJ$1,B49=$CJ$1),0,1)))</f>
        <v/>
      </c>
      <c r="CJ47" s="2" t="str">
        <f>IF($A47&gt;='DB_243way_Regular Symbol'!E$16,"",IF(C47=0,"",IF(OR(C47=$BW$1,C48=$BW$1,C49=$BW$1,C47=$CJ$1,C48=$CJ$1,C49=$CJ$1),0,1)))</f>
        <v/>
      </c>
      <c r="CK47" s="2">
        <f>IF($A47&gt;='DB_243way_Regular Symbol'!F$16,"",IF(D47=0,"",IF(OR(D47=$BW$1,D48=$BW$1,D49=$BW$1,D47=$CJ$1,D48=$CJ$1,D49=$CJ$1),0,1)))</f>
        <v>1</v>
      </c>
      <c r="CL47" s="2">
        <f>IF($A47&gt;='DB_243way_Regular Symbol'!G$16,"",IF(E47=0,"",IF(OR(E47=$BW$1,E48=$BW$1,E49=$BW$1,E47=$CJ$1,E48=$CJ$1,E49=$CJ$1),0,1)))</f>
        <v>1</v>
      </c>
      <c r="CM47" s="2">
        <f>IF($A47&gt;='DB_243way_Regular Symbol'!H$16,"",IF(F47=0,"",IF(OR(F47=$BW$1,F48=$BW$1,F49=$BW$1,F47=$CJ$1,F48=$CJ$1,F49=$CJ$1),0,1)))</f>
        <v>1</v>
      </c>
      <c r="CO47" s="2" t="str">
        <f>IF($A47&gt;='DB_243way_Regular Symbol'!D$16,"",IF(B47=0,"",IF(OR(B47=$BW$1,B48=$BW$1,B49=$BW$1,B47=$CP$1,B48=$CP$1,B49=$CP$1),0,1)))</f>
        <v/>
      </c>
      <c r="CP47" s="2" t="str">
        <f>IF($A47&gt;='DB_243way_Regular Symbol'!E$16,"",IF(C47=0,"",IF(OR(C47=$BW$1,C48=$BW$1,C49=$BW$1,C47=$CP$1,C48=$CP$1,C49=$CP$1),0,1)))</f>
        <v/>
      </c>
      <c r="CQ47" s="2">
        <f>IF($A47&gt;='DB_243way_Regular Symbol'!F$16,"",IF(D47=0,"",IF(OR(D47=$BW$1,D48=$BW$1,D49=$BW$1,D47=$CP$1,D48=$CP$1,D49=$CP$1),0,1)))</f>
        <v>1</v>
      </c>
      <c r="CR47" s="2">
        <f>IF($A47&gt;='DB_243way_Regular Symbol'!G$16,"",IF(E47=0,"",IF(OR(E47=$BW$1,E48=$BW$1,E49=$BW$1,E47=$CP$1,E48=$CP$1,E49=$CP$1),0,1)))</f>
        <v>0</v>
      </c>
      <c r="CS47" s="2">
        <f>IF($A47&gt;='DB_243way_Regular Symbol'!H$16,"",IF(F47=0,"",IF(OR(F47=$BW$1,F48=$BW$1,F49=$BW$1,F47=$CP$1,F48=$CP$1,F49=$CP$1),0,1)))</f>
        <v>1</v>
      </c>
      <c r="CU47" s="2" t="str">
        <f>IF($A47&gt;='DB_243way_Regular Symbol'!D$16,"",IF(B47=0,"",IF(OR(B47=$BW$1,B48=$BW$1,B49=$BW$1,B47=$CV$1,B48=$CV$1,B49=$CV$1),0,1)))</f>
        <v/>
      </c>
      <c r="CV47" s="2" t="str">
        <f>IF($A47&gt;='DB_243way_Regular Symbol'!E$16,"",IF(C47=0,"",IF(OR(C47=$BW$1,C48=$BW$1,C49=$BW$1,C47=$CV$1,C48=$CV$1,C49=$CV$1),0,1)))</f>
        <v/>
      </c>
      <c r="CW47" s="2">
        <f>IF($A47&gt;='DB_243way_Regular Symbol'!F$16,"",IF(D47=0,"",IF(OR(D47=$BW$1,D48=$BW$1,D49=$BW$1,D47=$CV$1,D48=$CV$1,D49=$CV$1),0,1)))</f>
        <v>0</v>
      </c>
      <c r="CX47" s="2">
        <f>IF($A47&gt;='DB_243way_Regular Symbol'!G$16,"",IF(E47=0,"",IF(OR(E47=$BW$1,E48=$BW$1,E49=$BW$1,E47=$CV$1,E48=$CV$1,E49=$CV$1),0,1)))</f>
        <v>1</v>
      </c>
      <c r="CY47" s="2">
        <f>IF($A47&gt;='DB_243way_Regular Symbol'!H$16,"",IF(F47=0,"",IF(OR(F47=$BW$1,F48=$BW$1,F49=$BW$1,F47=$CV$1,F48=$CV$1,F49=$CV$1),0,1)))</f>
        <v>1</v>
      </c>
    </row>
    <row r="48" spans="1:103">
      <c r="A48" s="341">
        <f>IF('DB_243way_Regular Symbol'!L47="","",'DB_243way_Regular Symbol'!L47)</f>
        <v>44</v>
      </c>
      <c r="B48" s="184" t="str">
        <f>IF('DB_243way_Regular Symbol'!M47="",
IF($A48-'DB_243way_Regular Symbol'!D$16&gt;='DB_243way_RegularＸ_W()'!B$2-1,"",VLOOKUP($A48-'DB_243way_Regular Symbol'!D$16,'DB_243way_Regular Symbol'!$L$3:$Q$250,'DB_243way_RegularＸ_W()'!B$3+1,FALSE)),
'DB_243way_Regular Symbol'!M47)</f>
        <v/>
      </c>
      <c r="C48" s="184" t="str">
        <f>IF('DB_243way_Regular Symbol'!N47="",
IF($A48-'DB_243way_Regular Symbol'!E$16&gt;='DB_243way_RegularＸ_W()'!C$2-1,"",VLOOKUP($A48-'DB_243way_Regular Symbol'!E$16,'DB_243way_Regular Symbol'!$L$3:$Q$250,'DB_243way_RegularＸ_W()'!C$3+1,FALSE)),
'DB_243way_Regular Symbol'!N47)</f>
        <v/>
      </c>
      <c r="D48" s="184" t="str">
        <f>IF('DB_243way_Regular Symbol'!O47="",
IF($A48-'DB_243way_Regular Symbol'!F$16&gt;='DB_243way_RegularＸ_W()'!D$2-1,"",VLOOKUP($A48-'DB_243way_Regular Symbol'!F$16,'DB_243way_Regular Symbol'!$L$3:$Q$250,'DB_243way_RegularＸ_W()'!D$3+1,FALSE)),
'DB_243way_Regular Symbol'!O47)</f>
        <v>M4</v>
      </c>
      <c r="E48" s="184" t="str">
        <f>IF('DB_243way_Regular Symbol'!P47="",
IF($A48-'DB_243way_Regular Symbol'!G$16&gt;='DB_243way_RegularＸ_W()'!E$2-1,"",VLOOKUP($A48-'DB_243way_Regular Symbol'!G$16,'DB_243way_Regular Symbol'!$L$3:$Q$250,'DB_243way_RegularＸ_W()'!E$3+1,FALSE)),
'DB_243way_Regular Symbol'!P47)</f>
        <v>M1</v>
      </c>
      <c r="F48" s="184" t="str">
        <f>IF('DB_243way_Regular Symbol'!Q47="",
IF($A48-'DB_243way_Regular Symbol'!H$16&gt;='DB_243way_RegularＸ_W()'!F$2-1,"",VLOOKUP($A48-'DB_243way_Regular Symbol'!H$16,'DB_243way_Regular Symbol'!$L$3:$Q$250,'DB_243way_RegularＸ_W()'!F$3+1,FALSE)),
'DB_243way_Regular Symbol'!Q47)</f>
        <v>M4</v>
      </c>
      <c r="O48" s="342" t="str">
        <f>IF($A48&gt;='DB_243way_Regular Symbol'!D$16,"",IF(B48=0,"",IF(OR(B48=$O$1,B48=$P$1,B49=$O$1,B49=$P$1,B50=$O$1,B50=$P$1),0,1)))</f>
        <v/>
      </c>
      <c r="P48" s="2" t="str">
        <f>IF($A48&gt;='DB_243way_Regular Symbol'!E$16,"",IF(C48=0,"",IF(OR(C48=$O$1,C48=$P$1,C49=$O$1,C49=$P$1,C50=$O$1,C50=$P$1),0,1)))</f>
        <v/>
      </c>
      <c r="Q48" s="2">
        <f>IF($A48&gt;='DB_243way_Regular Symbol'!F$16,"",IF(D48=0,"",IF(OR(D48=$O$1,D48=$P$1,D49=$O$1,D49=$P$1,D50=$O$1,D50=$P$1),0,1)))</f>
        <v>1</v>
      </c>
      <c r="R48" s="2">
        <f>IF($A48&gt;='DB_243way_Regular Symbol'!G$16,"",IF(E48=0,"",IF(OR(E48=$O$1,E48=$P$1,E49=$O$1,E49=$P$1,E50=$O$1,E50=$P$1),0,1)))</f>
        <v>0</v>
      </c>
      <c r="S48" s="128">
        <f>IF($A48&gt;='DB_243way_Regular Symbol'!H$16,"",IF(F48=0,"",IF(OR(F48=$O$1,F48=$P$1,F49=$O$1,F49=$P$1,F50=$O$1,F50=$P$1),0,1)))</f>
        <v>1</v>
      </c>
      <c r="U48" s="342" t="str">
        <f>IF($A48&gt;='DB_243way_Regular Symbol'!D$16,"",IF(B48=0,"",IF(OR(B48=$U$1,B48=$V$1,B49=$U$1,B49=$V$1,B50=$U$1,B50=$V$1),0,1)))</f>
        <v/>
      </c>
      <c r="V48" s="2" t="str">
        <f>IF($A48&gt;='DB_243way_Regular Symbol'!E$16,"",IF(C48=0,"",IF(OR(C48=$U$1,C48=$V$1,C49=$U$1,C49=$V$1,C50=$U$1,C50=$V$1),0,1)))</f>
        <v/>
      </c>
      <c r="W48" s="2">
        <f>IF($A48&gt;='DB_243way_Regular Symbol'!F$16,"",IF(D48=0,"",IF(OR(D48=$U$1,D48=$V$1,D49=$U$1,D49=$V$1,D50=$U$1,D50=$V$1),0,1)))</f>
        <v>1</v>
      </c>
      <c r="X48" s="2">
        <f>IF($A48&gt;='DB_243way_Regular Symbol'!G$16,"",IF(E48=0,"",IF(OR(E48=$U$1,E48=$V$1,E49=$U$1,E49=$V$1,E50=$U$1,E50=$V$1),0,1)))</f>
        <v>1</v>
      </c>
      <c r="Y48" s="128">
        <f>IF($A48&gt;='DB_243way_Regular Symbol'!H$16,"",IF(F48=0,"",IF(OR(F48=$U$1,F48=$V$1,F49=$U$1,F49=$V$1,F50=$U$1,F50=$V$1),0,1)))</f>
        <v>1</v>
      </c>
      <c r="AA48" s="342" t="str">
        <f>IF($A48&gt;='DB_243way_Regular Symbol'!D$16,"",IF(B48=0,"",IF(OR(B48=$AA$1,B48=$AB$1,B49=$AA$1,B49=$AB$1,B50=$AA$1,,B50=$AB$1),0,1)))</f>
        <v/>
      </c>
      <c r="AB48" s="2" t="str">
        <f>IF($A48&gt;='DB_243way_Regular Symbol'!E$16,"",IF(C48=0,"",IF(OR(C48=$AA$1,C48=$AB$1,C49=$AA$1,C49=$AB$1,C50=$AA$1,,C50=$AB$1),0,1)))</f>
        <v/>
      </c>
      <c r="AC48" s="2">
        <f>IF($A48&gt;='DB_243way_Regular Symbol'!F$16,"",IF(D48=0,"",IF(OR(D48=$AA$1,D48=$AB$1,D49=$AA$1,D49=$AB$1,D50=$AA$1,,D50=$AB$1),0,1)))</f>
        <v>1</v>
      </c>
      <c r="AD48" s="2">
        <f>IF($A48&gt;='DB_243way_Regular Symbol'!G$16,"",IF(E48=0,"",IF(OR(E48=$AA$1,E48=$AB$1,E49=$AA$1,E49=$AB$1,E50=$AA$1,,E50=$AB$1),0,1)))</f>
        <v>1</v>
      </c>
      <c r="AE48" s="128">
        <f>IF($A48&gt;='DB_243way_Regular Symbol'!H$16,"",IF(F48=0,"",IF(OR(F48=$AA$1,F48=$AB$1,F49=$AA$1,F49=$AB$1,F50=$AA$1,,F50=$AB$1),0,1)))</f>
        <v>1</v>
      </c>
      <c r="AG48" s="342" t="str">
        <f>IF($A48&gt;='DB_243way_Regular Symbol'!D$16,"",IF(B48=0,"",IF(OR(B48=$AG$1,B48=$AH$1,B49=$AG$1,B49=$AH$1,B50=$AG$1,B50=$AH$1),0,1)))</f>
        <v/>
      </c>
      <c r="AH48" s="2" t="str">
        <f>IF($A48&gt;='DB_243way_Regular Symbol'!E$16,"",IF(C48=0,"",IF(OR(C48=$AG$1,C48=$AH$1,C49=$AG$1,C49=$AH$1,C50=$AG$1,C50=$AH$1),0,1)))</f>
        <v/>
      </c>
      <c r="AI48" s="2">
        <f>IF($A48&gt;='DB_243way_Regular Symbol'!F$16,"",IF(D48=0,"",IF(OR(D48=$AG$1,D48=$AH$1,D49=$AG$1,D49=$AH$1,D50=$AG$1,D50=$AH$1),0,1)))</f>
        <v>0</v>
      </c>
      <c r="AJ48" s="2">
        <f>IF($A48&gt;='DB_243way_Regular Symbol'!G$16,"",IF(E48=0,"",IF(OR(E48=$AG$1,E48=$AH$1,E49=$AG$1,E49=$AH$1,E50=$AG$1,E50=$AH$1),0,1)))</f>
        <v>1</v>
      </c>
      <c r="AK48" s="128">
        <f>IF($A48&gt;='DB_243way_Regular Symbol'!H$16,"",IF(F48=0,"",IF(OR(F48=$AG$1,F48=$AH$1,F49=$AG$1,F49=$AH$1,F50=$AG$1,F50=$AH$1),0,1)))</f>
        <v>0</v>
      </c>
      <c r="AM48" s="342" t="str">
        <f>IF($A48&gt;='DB_243way_Regular Symbol'!D$16,"",IF(B48=0,"",IF(OR(B48=$AM$1,B48=$AN$1,B49=$AM$1,B49=$AN$1,B50=$AM$1,B50=$AN$1),0,1)))</f>
        <v/>
      </c>
      <c r="AN48" s="2" t="str">
        <f>IF($A48&gt;='DB_243way_Regular Symbol'!E$16,"",IF(C48=0,"",IF(OR(C48=$AM$1,C48=$AN$1,C49=$AM$1,C49=$AN$1,C50=$AM$1,C50=$AN$1),0,1)))</f>
        <v/>
      </c>
      <c r="AO48" s="2">
        <f>IF($A48&gt;='DB_243way_Regular Symbol'!F$16,"",IF(D48=0,"",IF(OR(D48=$AM$1,D48=$AN$1,D49=$AM$1,D49=$AN$1,D50=$AM$1,D50=$AN$1),0,1)))</f>
        <v>1</v>
      </c>
      <c r="AP48" s="2">
        <f>IF($A48&gt;='DB_243way_Regular Symbol'!G$16,"",IF(E48=0,"",IF(OR(E48=$AM$1,E48=$AN$1,E49=$AM$1,E49=$AN$1,E50=$AM$1,E50=$AN$1),0,1)))</f>
        <v>1</v>
      </c>
      <c r="AQ48" s="128">
        <f>IF($A48&gt;='DB_243way_Regular Symbol'!H$16,"",IF(F48=0,"",IF(OR(F48=$AM$1,F48=$AN$1,F49=$AM$1,F49=$AN$1,F50=$AM$1,F50=$AN$1),0,1)))</f>
        <v>0</v>
      </c>
      <c r="AS48" s="342" t="str">
        <f>IF($A48&gt;='DB_243way_Regular Symbol'!D$16,"",IF(B48=0,"",IF(OR(B48=$AM$1,B48=$AT$1,B49=$AM$1,B49=$AT$1,B50=$AM$1,B50=$AT$1),0,1)))</f>
        <v/>
      </c>
      <c r="AT48" s="2" t="str">
        <f>IF($A48&gt;='DB_243way_Regular Symbol'!E$16,"",IF(C48=0,"",IF(OR(C48=$AM$1,C48=$AT$1,C49=$AM$1,C49=$AT$1,C50=$AM$1,C50=$AT$1),0,1)))</f>
        <v/>
      </c>
      <c r="AU48" s="2">
        <f>IF($A48&gt;='DB_243way_Regular Symbol'!F$16,"",IF(D48=0,"",IF(OR(D48=$AM$1,D48=$AT$1,D49=$AM$1,D49=$AT$1,D50=$AM$1,D50=$AT$1),0,1)))</f>
        <v>1</v>
      </c>
      <c r="AV48" s="2">
        <f>IF($A48&gt;='DB_243way_Regular Symbol'!G$16,"",IF(E48=0,"",IF(OR(E48=$AM$1,E48=$AT$1,E49=$AM$1,E49=$AT$1,E50=$AM$1,E50=$AT$1),0,1)))</f>
        <v>1</v>
      </c>
      <c r="AW48" s="128">
        <f>IF($A48&gt;='DB_243way_Regular Symbol'!H$16,"",IF(F48=0,"",IF(OR(F48=$AM$1,F48=$AT$1,F49=$AM$1,F49=$AT$1,F50=$AM$1,F50=$AT$1),0,1)))</f>
        <v>1</v>
      </c>
      <c r="AY48" s="342"/>
      <c r="AZ48" s="2"/>
      <c r="BA48" s="2">
        <f>IF($A48&gt;='DB_243way_Regular Symbol'!F$16,"",COUNTIF(D48:D50,$AZ$1))</f>
        <v>0</v>
      </c>
      <c r="BB48" s="2">
        <f>IF($A48&gt;='DB_243way_Regular Symbol'!G$16,"",COUNTIF(E48:E50,$AZ$1))</f>
        <v>0</v>
      </c>
      <c r="BC48" s="2">
        <f>IF($A48&gt;='DB_243way_Regular Symbol'!H$16,"",COUNTIF(F48:F50,$AZ$1))</f>
        <v>0</v>
      </c>
      <c r="BE48" s="342" t="str">
        <f>IF($A48&gt;='DB_243way_Regular Symbol'!D$16,"",IF(B48=0,"",IF(OR(B48=$AM$1,B48=$BF$1,B49=$AM$1,B49=$BF$1,B50=$AM$1,B50=$BF$1),1,0)))</f>
        <v/>
      </c>
      <c r="BF48" s="342" t="str">
        <f>IF($A48&gt;='DB_243way_Regular Symbol'!E$16,"",IF(C48=0,"",IF(OR(C48=$AM$1,C48=$BF$1,C49=$AM$1,C49=$BF$1,C50=$AM$1,C50=$BF$1),1,0)))</f>
        <v/>
      </c>
      <c r="BG48" s="342">
        <f>IF($A48&gt;='DB_243way_Regular Symbol'!F$16,"",IF(D48=0,"",IF(OR(D48=$AM$1,D48=$BF$1,D49=$AM$1,D49=$BF$1,D50=$AM$1,D50=$BF$1),1,0)))</f>
        <v>0</v>
      </c>
      <c r="BH48" s="342">
        <f>IF($A48&gt;='DB_243way_Regular Symbol'!G$16,"",IF(E48=0,"",IF(OR(E48=$AM$1,E48=$BF$1,E49=$AM$1,E49=$BF$1,E50=$AM$1,E50=$BF$1),1,0)))</f>
        <v>0</v>
      </c>
      <c r="BI48" s="342">
        <f>IF($A48&gt;='DB_243way_Regular Symbol'!H$16,"",IF(F48=0,"",IF(OR(F48=$AM$1,F48=$BF$1,F49=$AM$1,F49=$BF$1,F50=$AM$1,F50=$BF$1),1,0)))</f>
        <v>0</v>
      </c>
      <c r="BK48" s="342" t="str">
        <f>IF($A48&gt;='DB_243way_Regular Symbol'!D$16,"",IF(B48=0,"",IF(OR(B48=$AM$1,B48=$BL$1,B49=$AM$1,B49=$BL$1,B50=$AM$1,B50=$BL$1),0,1)))</f>
        <v/>
      </c>
      <c r="BL48" s="2" t="str">
        <f>IF($A48&gt;='DB_243way_Regular Symbol'!E$16,"",IF(C48=0,"",IF(OR(C48=$AM$1,C48=$BL$1,C49=$AM$1,C49=$BL$1,C50=$AM$1,C50=$BL$1),0,1)))</f>
        <v/>
      </c>
      <c r="BM48" s="2">
        <f>IF($A48&gt;='DB_243way_Regular Symbol'!F$16,"",IF(D48=0,"",IF(OR(D48=$AM$1,D48=$BL$1,D49=$AM$1,D49=$BL$1,D50=$AM$1,D50=$BL$1),0,1)))</f>
        <v>1</v>
      </c>
      <c r="BN48" s="2">
        <f>IF($A48&gt;='DB_243way_Regular Symbol'!G$16,"",IF(E48=0,"",IF(OR(E48=$AM$1,E48=$BL$1,E49=$AM$1,E49=$BL$1,E50=$AM$1,E50=$BL$1),0,1)))</f>
        <v>1</v>
      </c>
      <c r="BO48" s="128">
        <f>IF($A48&gt;='DB_243way_Regular Symbol'!H$16,"",IF(F48=0,"",IF(OR(F48=$AM$1,F48=$BL$1,F49=$AM$1,F49=$BL$1,F50=$AM$1,F50=$BL$1),0,1)))</f>
        <v>1</v>
      </c>
      <c r="BQ48" s="2" t="str">
        <f>IF($A48&gt;='DB_243way_Regular Symbol'!D$16,"",IF(B48=0,"",IF(OR(B48=$BQ$1,B48=$BR$1,B49=$BQ$1,B49=$BR$1,B50=$BQ$1,B50=$BR$1),0,1)))</f>
        <v/>
      </c>
      <c r="BR48" s="2" t="str">
        <f>IF($A48&gt;='DB_243way_Regular Symbol'!E$16,"",IF(C48=0,"",IF(OR(C48=$BQ$1,C48=$BR$1,C49=$BQ$1,C49=$BR$1,C50=$BQ$1,C50=$BR$1),0,1)))</f>
        <v/>
      </c>
      <c r="BS48" s="2">
        <f>IF($A48&gt;='DB_243way_Regular Symbol'!F$16,"",IF(D48=0,"",IF(OR(D48=$BQ$1,D48=$BR$1,D49=$BQ$1,D49=$BR$1,D50=$BQ$1,D50=$BR$1),0,1)))</f>
        <v>1</v>
      </c>
      <c r="BT48" s="2">
        <f>IF($A48&gt;='DB_243way_Regular Symbol'!G$16,"",IF(E48=0,"",IF(OR(E48=$BQ$1,E48=$BR$1,E49=$BQ$1,E49=$BR$1,E50=$BQ$1,E50=$BR$1),0,1)))</f>
        <v>0</v>
      </c>
      <c r="BU48" s="2">
        <f>IF($A48&gt;='DB_243way_Regular Symbol'!H$16,"",IF(F48=0,"",IF(OR(F48=$BQ$1,F48=$BR$1,F49=$BQ$1,F49=$BR$1,F50=$BQ$1,F50=$BR$1),0,1)))</f>
        <v>1</v>
      </c>
      <c r="BW48" s="2" t="str">
        <f>IF($A48&gt;='DB_243way_Regular Symbol'!D$16,"",IF(B48=0,"",IF(OR(B48=$BW$1,B49=$BW$1,B50=$BW$1,B48=$BX$1,B49=$BX$1,B50=$BX$1),0,1)))</f>
        <v/>
      </c>
      <c r="BX48" s="2" t="str">
        <f>IF($A48&gt;='DB_243way_Regular Symbol'!E$16,"",IF(C48=0,"",IF(OR(C48=$BW$1,C49=$BW$1,C50=$BW$1,C48=$BX$1,C49=$BX$1,C50=$BX$1),0,1)))</f>
        <v/>
      </c>
      <c r="BY48" s="2">
        <f>IF($A48&gt;='DB_243way_Regular Symbol'!F$16,"",IF(D48=0,"",IF(OR(D48=$BW$1,D49=$BW$1,D50=$BW$1,D48=$BX$1,D49=$BX$1,D50=$BX$1),0,1)))</f>
        <v>1</v>
      </c>
      <c r="BZ48" s="2">
        <f>IF($A48&gt;='DB_243way_Regular Symbol'!G$16,"",IF(E48=0,"",IF(OR(E48=$BW$1,E49=$BW$1,E50=$BW$1,E48=$BX$1,E49=$BX$1,E50=$BX$1),0,1)))</f>
        <v>1</v>
      </c>
      <c r="CA48" s="2">
        <f>IF($A48&gt;='DB_243way_Regular Symbol'!H$16,"",IF(F48=0,"",IF(OR(F48=$BW$1,F49=$BW$1,F50=$BW$1,F48=$BX$1,F49=$BX$1,F50=$BX$1),0,1)))</f>
        <v>1</v>
      </c>
      <c r="CC48" s="2" t="str">
        <f>IF($A48&gt;='DB_243way_Regular Symbol'!D$16,"",IF(B48=0,"",IF(OR(B48=$BW$1,B49=$BW$1,B50=$BW$1,B48=$CD$1,B49=$CD$1,B50=$CD$1),0,1)))</f>
        <v/>
      </c>
      <c r="CD48" s="2" t="str">
        <f>IF($A48&gt;='DB_243way_Regular Symbol'!E$16,"",IF(C48=0,"",IF(OR(C48=$BW$1,C49=$BW$1,C50=$BW$1,C48=$CD$1,C49=$CD$1,C50=$CD$1),0,1)))</f>
        <v/>
      </c>
      <c r="CE48" s="2">
        <f>IF($A48&gt;='DB_243way_Regular Symbol'!F$16,"",IF(D48=0,"",IF(OR(D48=$BW$1,D49=$BW$1,D50=$BW$1,D48=$CD$1,D49=$CD$1,D50=$CD$1),0,1)))</f>
        <v>1</v>
      </c>
      <c r="CF48" s="2">
        <f>IF($A48&gt;='DB_243way_Regular Symbol'!G$16,"",IF(E48=0,"",IF(OR(E48=$BW$1,E49=$BW$1,E50=$BW$1,E48=$CD$1,E49=$CD$1,E50=$CD$1),0,1)))</f>
        <v>1</v>
      </c>
      <c r="CG48" s="2">
        <f>IF($A48&gt;='DB_243way_Regular Symbol'!H$16,"",IF(F48=0,"",IF(OR(F48=$BW$1,F49=$BW$1,F50=$BW$1,F48=$CD$1,F49=$CD$1,F50=$CD$1),0,1)))</f>
        <v>1</v>
      </c>
      <c r="CI48" s="2" t="str">
        <f>IF($A48&gt;='DB_243way_Regular Symbol'!D$16,"",IF(B48=0,"",IF(OR(B48=$BW$1,B49=$BW$1,B50=$BW$1,B48=$CJ$1,B49=$CJ$1,B50=$CJ$1),0,1)))</f>
        <v/>
      </c>
      <c r="CJ48" s="2" t="str">
        <f>IF($A48&gt;='DB_243way_Regular Symbol'!E$16,"",IF(C48=0,"",IF(OR(C48=$BW$1,C49=$BW$1,C50=$BW$1,C48=$CJ$1,C49=$CJ$1,C50=$CJ$1),0,1)))</f>
        <v/>
      </c>
      <c r="CK48" s="2">
        <f>IF($A48&gt;='DB_243way_Regular Symbol'!F$16,"",IF(D48=0,"",IF(OR(D48=$BW$1,D49=$BW$1,D50=$BW$1,D48=$CJ$1,D49=$CJ$1,D50=$CJ$1),0,1)))</f>
        <v>1</v>
      </c>
      <c r="CL48" s="2">
        <f>IF($A48&gt;='DB_243way_Regular Symbol'!G$16,"",IF(E48=0,"",IF(OR(E48=$BW$1,E49=$BW$1,E50=$BW$1,E48=$CJ$1,E49=$CJ$1,E50=$CJ$1),0,1)))</f>
        <v>1</v>
      </c>
      <c r="CM48" s="2">
        <f>IF($A48&gt;='DB_243way_Regular Symbol'!H$16,"",IF(F48=0,"",IF(OR(F48=$BW$1,F49=$BW$1,F50=$BW$1,F48=$CJ$1,F49=$CJ$1,F50=$CJ$1),0,1)))</f>
        <v>0</v>
      </c>
      <c r="CO48" s="2" t="str">
        <f>IF($A48&gt;='DB_243way_Regular Symbol'!D$16,"",IF(B48=0,"",IF(OR(B48=$BW$1,B49=$BW$1,B50=$BW$1,B48=$CP$1,B49=$CP$1,B50=$CP$1),0,1)))</f>
        <v/>
      </c>
      <c r="CP48" s="2" t="str">
        <f>IF($A48&gt;='DB_243way_Regular Symbol'!E$16,"",IF(C48=0,"",IF(OR(C48=$BW$1,C49=$BW$1,C50=$BW$1,C48=$CP$1,C49=$CP$1,C50=$CP$1),0,1)))</f>
        <v/>
      </c>
      <c r="CQ48" s="2">
        <f>IF($A48&gt;='DB_243way_Regular Symbol'!F$16,"",IF(D48=0,"",IF(OR(D48=$BW$1,D49=$BW$1,D50=$BW$1,D48=$CP$1,D49=$CP$1,D50=$CP$1),0,1)))</f>
        <v>0</v>
      </c>
      <c r="CR48" s="2">
        <f>IF($A48&gt;='DB_243way_Regular Symbol'!G$16,"",IF(E48=0,"",IF(OR(E48=$BW$1,E49=$BW$1,E50=$BW$1,E48=$CP$1,E49=$CP$1,E50=$CP$1),0,1)))</f>
        <v>0</v>
      </c>
      <c r="CS48" s="2">
        <f>IF($A48&gt;='DB_243way_Regular Symbol'!H$16,"",IF(F48=0,"",IF(OR(F48=$BW$1,F49=$BW$1,F50=$BW$1,F48=$CP$1,F49=$CP$1,F50=$CP$1),0,1)))</f>
        <v>1</v>
      </c>
      <c r="CU48" s="2" t="str">
        <f>IF($A48&gt;='DB_243way_Regular Symbol'!D$16,"",IF(B48=0,"",IF(OR(B48=$BW$1,B49=$BW$1,B50=$BW$1,B48=$CV$1,B49=$CV$1,B50=$CV$1),0,1)))</f>
        <v/>
      </c>
      <c r="CV48" s="2" t="str">
        <f>IF($A48&gt;='DB_243way_Regular Symbol'!E$16,"",IF(C48=0,"",IF(OR(C48=$BW$1,C49=$BW$1,C50=$BW$1,C48=$CV$1,C49=$CV$1,C50=$CV$1),0,1)))</f>
        <v/>
      </c>
      <c r="CW48" s="2">
        <f>IF($A48&gt;='DB_243way_Regular Symbol'!F$16,"",IF(D48=0,"",IF(OR(D48=$BW$1,D49=$BW$1,D50=$BW$1,D48=$CV$1,D49=$CV$1,D50=$CV$1),0,1)))</f>
        <v>0</v>
      </c>
      <c r="CX48" s="2">
        <f>IF($A48&gt;='DB_243way_Regular Symbol'!G$16,"",IF(E48=0,"",IF(OR(E48=$BW$1,E49=$BW$1,E50=$BW$1,E48=$CV$1,E49=$CV$1,E50=$CV$1),0,1)))</f>
        <v>1</v>
      </c>
      <c r="CY48" s="2">
        <f>IF($A48&gt;='DB_243way_Regular Symbol'!H$16,"",IF(F48=0,"",IF(OR(F48=$BW$1,F49=$BW$1,F50=$BW$1,F48=$CV$1,F49=$CV$1,F50=$CV$1),0,1)))</f>
        <v>1</v>
      </c>
    </row>
    <row r="49" spans="1:103">
      <c r="A49" s="341">
        <f>IF('DB_243way_Regular Symbol'!L48="","",'DB_243way_Regular Symbol'!L48)</f>
        <v>45</v>
      </c>
      <c r="B49" s="184" t="str">
        <f>IF('DB_243way_Regular Symbol'!M48="",
IF($A49-'DB_243way_Regular Symbol'!D$16&gt;='DB_243way_RegularＸ_W()'!B$2-1,"",VLOOKUP($A49-'DB_243way_Regular Symbol'!D$16,'DB_243way_Regular Symbol'!$L$3:$Q$250,'DB_243way_RegularＸ_W()'!B$3+1,FALSE)),
'DB_243way_Regular Symbol'!M48)</f>
        <v/>
      </c>
      <c r="C49" s="184" t="str">
        <f>IF('DB_243way_Regular Symbol'!N48="",
IF($A49-'DB_243way_Regular Symbol'!E$16&gt;='DB_243way_RegularＸ_W()'!C$2-1,"",VLOOKUP($A49-'DB_243way_Regular Symbol'!E$16,'DB_243way_Regular Symbol'!$L$3:$Q$250,'DB_243way_RegularＸ_W()'!C$3+1,FALSE)),
'DB_243way_Regular Symbol'!N48)</f>
        <v/>
      </c>
      <c r="D49" s="184" t="str">
        <f>IF('DB_243way_Regular Symbol'!O48="",
IF($A49-'DB_243way_Regular Symbol'!F$16&gt;='DB_243way_RegularＸ_W()'!D$2-1,"",VLOOKUP($A49-'DB_243way_Regular Symbol'!F$16,'DB_243way_Regular Symbol'!$L$3:$Q$250,'DB_243way_RegularＸ_W()'!D$3+1,FALSE)),
'DB_243way_Regular Symbol'!O48)</f>
        <v>NI</v>
      </c>
      <c r="E49" s="184" t="str">
        <f>IF('DB_243way_Regular Symbol'!P48="",
IF($A49-'DB_243way_Regular Symbol'!G$16&gt;='DB_243way_RegularＸ_W()'!E$2-1,"",VLOOKUP($A49-'DB_243way_Regular Symbol'!G$16,'DB_243way_Regular Symbol'!$L$3:$Q$250,'DB_243way_RegularＸ_W()'!E$3+1,FALSE)),
'DB_243way_Regular Symbol'!P48)</f>
        <v>TE</v>
      </c>
      <c r="F49" s="184" t="str">
        <f>IF('DB_243way_Regular Symbol'!Q48="",
IF($A49-'DB_243way_Regular Symbol'!H$16&gt;='DB_243way_RegularＸ_W()'!F$2-1,"",VLOOKUP($A49-'DB_243way_Regular Symbol'!H$16,'DB_243way_Regular Symbol'!$L$3:$Q$250,'DB_243way_RegularＸ_W()'!F$3+1,FALSE)),
'DB_243way_Regular Symbol'!Q48)</f>
        <v>M5</v>
      </c>
      <c r="O49" s="342" t="str">
        <f>IF($A49&gt;='DB_243way_Regular Symbol'!D$16,"",IF(B49=0,"",IF(OR(B49=$O$1,B49=$P$1,B50=$O$1,B50=$P$1,B51=$O$1,B51=$P$1),0,1)))</f>
        <v/>
      </c>
      <c r="P49" s="2" t="str">
        <f>IF($A49&gt;='DB_243way_Regular Symbol'!E$16,"",IF(C49=0,"",IF(OR(C49=$O$1,C49=$P$1,C50=$O$1,C50=$P$1,C51=$O$1,C51=$P$1),0,1)))</f>
        <v/>
      </c>
      <c r="Q49" s="2">
        <f>IF($A49&gt;='DB_243way_Regular Symbol'!F$16,"",IF(D49=0,"",IF(OR(D49=$O$1,D49=$P$1,D50=$O$1,D50=$P$1,D51=$O$1,D51=$P$1),0,1)))</f>
        <v>1</v>
      </c>
      <c r="R49" s="2" t="str">
        <f>IF($A49&gt;='DB_243way_Regular Symbol'!G$16,"",IF(E49=0,"",IF(OR(E49=$O$1,E49=$P$1,E50=$O$1,E50=$P$1,E51=$O$1,E51=$P$1),0,1)))</f>
        <v/>
      </c>
      <c r="S49" s="128">
        <f>IF($A49&gt;='DB_243way_Regular Symbol'!H$16,"",IF(F49=0,"",IF(OR(F49=$O$1,F49=$P$1,F50=$O$1,F50=$P$1,F51=$O$1,F51=$P$1),0,1)))</f>
        <v>1</v>
      </c>
      <c r="U49" s="342" t="str">
        <f>IF($A49&gt;='DB_243way_Regular Symbol'!D$16,"",IF(B49=0,"",IF(OR(B49=$U$1,B49=$V$1,B50=$U$1,B50=$V$1,B51=$U$1,B51=$V$1),0,1)))</f>
        <v/>
      </c>
      <c r="V49" s="2" t="str">
        <f>IF($A49&gt;='DB_243way_Regular Symbol'!E$16,"",IF(C49=0,"",IF(OR(C49=$U$1,C49=$V$1,C50=$U$1,C50=$V$1,C51=$U$1,C51=$V$1),0,1)))</f>
        <v/>
      </c>
      <c r="W49" s="2">
        <f>IF($A49&gt;='DB_243way_Regular Symbol'!F$16,"",IF(D49=0,"",IF(OR(D49=$U$1,D49=$V$1,D50=$U$1,D50=$V$1,D51=$U$1,D51=$V$1),0,1)))</f>
        <v>1</v>
      </c>
      <c r="X49" s="2" t="str">
        <f>IF($A49&gt;='DB_243way_Regular Symbol'!G$16,"",IF(E49=0,"",IF(OR(E49=$U$1,E49=$V$1,E50=$U$1,E50=$V$1,E51=$U$1,E51=$V$1),0,1)))</f>
        <v/>
      </c>
      <c r="Y49" s="128">
        <f>IF($A49&gt;='DB_243way_Regular Symbol'!H$16,"",IF(F49=0,"",IF(OR(F49=$U$1,F49=$V$1,F50=$U$1,F50=$V$1,F51=$U$1,F51=$V$1),0,1)))</f>
        <v>1</v>
      </c>
      <c r="AA49" s="342" t="str">
        <f>IF($A49&gt;='DB_243way_Regular Symbol'!D$16,"",IF(B49=0,"",IF(OR(B49=$AA$1,B49=$AB$1,B50=$AA$1,B50=$AB$1,B51=$AA$1,,B51=$AB$1),0,1)))</f>
        <v/>
      </c>
      <c r="AB49" s="2" t="str">
        <f>IF($A49&gt;='DB_243way_Regular Symbol'!E$16,"",IF(C49=0,"",IF(OR(C49=$AA$1,C49=$AB$1,C50=$AA$1,C50=$AB$1,C51=$AA$1,,C51=$AB$1),0,1)))</f>
        <v/>
      </c>
      <c r="AC49" s="2">
        <f>IF($A49&gt;='DB_243way_Regular Symbol'!F$16,"",IF(D49=0,"",IF(OR(D49=$AA$1,D49=$AB$1,D50=$AA$1,D50=$AB$1,D51=$AA$1,,D51=$AB$1),0,1)))</f>
        <v>1</v>
      </c>
      <c r="AD49" s="2" t="str">
        <f>IF($A49&gt;='DB_243way_Regular Symbol'!G$16,"",IF(E49=0,"",IF(OR(E49=$AA$1,E49=$AB$1,E50=$AA$1,E50=$AB$1,E51=$AA$1,,E51=$AB$1),0,1)))</f>
        <v/>
      </c>
      <c r="AE49" s="128">
        <f>IF($A49&gt;='DB_243way_Regular Symbol'!H$16,"",IF(F49=0,"",IF(OR(F49=$AA$1,F49=$AB$1,F50=$AA$1,F50=$AB$1,F51=$AA$1,,F51=$AB$1),0,1)))</f>
        <v>1</v>
      </c>
      <c r="AG49" s="342" t="str">
        <f>IF($A49&gt;='DB_243way_Regular Symbol'!D$16,"",IF(B49=0,"",IF(OR(B49=$AG$1,B49=$AH$1,B50=$AG$1,B50=$AH$1,B51=$AG$1,B51=$AH$1),0,1)))</f>
        <v/>
      </c>
      <c r="AH49" s="2" t="str">
        <f>IF($A49&gt;='DB_243way_Regular Symbol'!E$16,"",IF(C49=0,"",IF(OR(C49=$AG$1,C49=$AH$1,C50=$AG$1,C50=$AH$1,C51=$AG$1,C51=$AH$1),0,1)))</f>
        <v/>
      </c>
      <c r="AI49" s="2">
        <f>IF($A49&gt;='DB_243way_Regular Symbol'!F$16,"",IF(D49=0,"",IF(OR(D49=$AG$1,D49=$AH$1,D50=$AG$1,D50=$AH$1,D51=$AG$1,D51=$AH$1),0,1)))</f>
        <v>1</v>
      </c>
      <c r="AJ49" s="2" t="str">
        <f>IF($A49&gt;='DB_243way_Regular Symbol'!G$16,"",IF(E49=0,"",IF(OR(E49=$AG$1,E49=$AH$1,E50=$AG$1,E50=$AH$1,E51=$AG$1,E51=$AH$1),0,1)))</f>
        <v/>
      </c>
      <c r="AK49" s="128">
        <f>IF($A49&gt;='DB_243way_Regular Symbol'!H$16,"",IF(F49=0,"",IF(OR(F49=$AG$1,F49=$AH$1,F50=$AG$1,F50=$AH$1,F51=$AG$1,F51=$AH$1),0,1)))</f>
        <v>1</v>
      </c>
      <c r="AM49" s="342" t="str">
        <f>IF($A49&gt;='DB_243way_Regular Symbol'!D$16,"",IF(B49=0,"",IF(OR(B49=$AM$1,B49=$AN$1,B50=$AM$1,B50=$AN$1,B51=$AM$1,B51=$AN$1),0,1)))</f>
        <v/>
      </c>
      <c r="AN49" s="2" t="str">
        <f>IF($A49&gt;='DB_243way_Regular Symbol'!E$16,"",IF(C49=0,"",IF(OR(C49=$AM$1,C49=$AN$1,C50=$AM$1,C50=$AN$1,C51=$AM$1,C51=$AN$1),0,1)))</f>
        <v/>
      </c>
      <c r="AO49" s="2">
        <f>IF($A49&gt;='DB_243way_Regular Symbol'!F$16,"",IF(D49=0,"",IF(OR(D49=$AM$1,D49=$AN$1,D50=$AM$1,D50=$AN$1,D51=$AM$1,D51=$AN$1),0,1)))</f>
        <v>1</v>
      </c>
      <c r="AP49" s="2" t="str">
        <f>IF($A49&gt;='DB_243way_Regular Symbol'!G$16,"",IF(E49=0,"",IF(OR(E49=$AM$1,E49=$AN$1,E50=$AM$1,E50=$AN$1,E51=$AM$1,E51=$AN$1),0,1)))</f>
        <v/>
      </c>
      <c r="AQ49" s="128">
        <f>IF($A49&gt;='DB_243way_Regular Symbol'!H$16,"",IF(F49=0,"",IF(OR(F49=$AM$1,F49=$AN$1,F50=$AM$1,F50=$AN$1,F51=$AM$1,F51=$AN$1),0,1)))</f>
        <v>0</v>
      </c>
      <c r="AS49" s="342" t="str">
        <f>IF($A49&gt;='DB_243way_Regular Symbol'!D$16,"",IF(B49=0,"",IF(OR(B49=$AM$1,B49=$AT$1,B50=$AM$1,B50=$AT$1,B51=$AM$1,B51=$AT$1),0,1)))</f>
        <v/>
      </c>
      <c r="AT49" s="2" t="str">
        <f>IF($A49&gt;='DB_243way_Regular Symbol'!E$16,"",IF(C49=0,"",IF(OR(C49=$AM$1,C49=$AT$1,C50=$AM$1,C50=$AT$1,C51=$AM$1,C51=$AT$1),0,1)))</f>
        <v/>
      </c>
      <c r="AU49" s="2">
        <f>IF($A49&gt;='DB_243way_Regular Symbol'!F$16,"",IF(D49=0,"",IF(OR(D49=$AM$1,D49=$AT$1,D50=$AM$1,D50=$AT$1,D51=$AM$1,D51=$AT$1),0,1)))</f>
        <v>1</v>
      </c>
      <c r="AV49" s="2" t="str">
        <f>IF($A49&gt;='DB_243way_Regular Symbol'!G$16,"",IF(E49=0,"",IF(OR(E49=$AM$1,E49=$AT$1,E50=$AM$1,E50=$AT$1,E51=$AM$1,E51=$AT$1),0,1)))</f>
        <v/>
      </c>
      <c r="AW49" s="128">
        <f>IF($A49&gt;='DB_243way_Regular Symbol'!H$16,"",IF(F49=0,"",IF(OR(F49=$AM$1,F49=$AT$1,F50=$AM$1,F50=$AT$1,F51=$AM$1,F51=$AT$1),0,1)))</f>
        <v>1</v>
      </c>
      <c r="AY49" s="342"/>
      <c r="AZ49" s="2"/>
      <c r="BA49" s="2">
        <f>IF($A49&gt;='DB_243way_Regular Symbol'!F$16,"",COUNTIF(D49:D51,$AZ$1))</f>
        <v>0</v>
      </c>
      <c r="BB49" s="2" t="str">
        <f>IF($A49&gt;='DB_243way_Regular Symbol'!G$16,"",COUNTIF(E49:E51,$AZ$1))</f>
        <v/>
      </c>
      <c r="BC49" s="2">
        <f>IF($A49&gt;='DB_243way_Regular Symbol'!H$16,"",COUNTIF(F49:F51,$AZ$1))</f>
        <v>0</v>
      </c>
      <c r="BE49" s="342" t="str">
        <f>IF($A49&gt;='DB_243way_Regular Symbol'!D$16,"",IF(B49=0,"",IF(OR(B49=$AM$1,B49=$BF$1,B50=$AM$1,B50=$BF$1,B51=$AM$1,B51=$BF$1),1,0)))</f>
        <v/>
      </c>
      <c r="BF49" s="342" t="str">
        <f>IF($A49&gt;='DB_243way_Regular Symbol'!E$16,"",IF(C49=0,"",IF(OR(C49=$AM$1,C49=$BF$1,C50=$AM$1,C50=$BF$1,C51=$AM$1,C51=$BF$1),1,0)))</f>
        <v/>
      </c>
      <c r="BG49" s="342">
        <f>IF($A49&gt;='DB_243way_Regular Symbol'!F$16,"",IF(D49=0,"",IF(OR(D49=$AM$1,D49=$BF$1,D50=$AM$1,D50=$BF$1,D51=$AM$1,D51=$BF$1),1,0)))</f>
        <v>0</v>
      </c>
      <c r="BH49" s="342" t="str">
        <f>IF($A49&gt;='DB_243way_Regular Symbol'!G$16,"",IF(E49=0,"",IF(OR(E49=$AM$1,E49=$BF$1,E50=$AM$1,E50=$BF$1,E51=$AM$1,E51=$BF$1),1,0)))</f>
        <v/>
      </c>
      <c r="BI49" s="342">
        <f>IF($A49&gt;='DB_243way_Regular Symbol'!H$16,"",IF(F49=0,"",IF(OR(F49=$AM$1,F49=$BF$1,F50=$AM$1,F50=$BF$1,F51=$AM$1,F51=$BF$1),1,0)))</f>
        <v>0</v>
      </c>
      <c r="BK49" s="342" t="str">
        <f>IF($A49&gt;='DB_243way_Regular Symbol'!D$16,"",IF(B49=0,"",IF(OR(B49=$AM$1,B49=$BL$1,B50=$AM$1,B50=$BL$1,B51=$AM$1,B51=$BL$1),0,1)))</f>
        <v/>
      </c>
      <c r="BL49" s="2" t="str">
        <f>IF($A49&gt;='DB_243way_Regular Symbol'!E$16,"",IF(C49=0,"",IF(OR(C49=$AM$1,C49=$BL$1,C50=$AM$1,C50=$BL$1,C51=$AM$1,C51=$BL$1),0,1)))</f>
        <v/>
      </c>
      <c r="BM49" s="2">
        <f>IF($A49&gt;='DB_243way_Regular Symbol'!F$16,"",IF(D49=0,"",IF(OR(D49=$AM$1,D49=$BL$1,D50=$AM$1,D50=$BL$1,D51=$AM$1,D51=$BL$1),0,1)))</f>
        <v>1</v>
      </c>
      <c r="BN49" s="2" t="str">
        <f>IF($A49&gt;='DB_243way_Regular Symbol'!G$16,"",IF(E49=0,"",IF(OR(E49=$AM$1,E49=$BL$1,E50=$AM$1,E50=$BL$1,E51=$AM$1,E51=$BL$1),0,1)))</f>
        <v/>
      </c>
      <c r="BO49" s="128">
        <f>IF($A49&gt;='DB_243way_Regular Symbol'!H$16,"",IF(F49=0,"",IF(OR(F49=$AM$1,F49=$BL$1,F50=$AM$1,F50=$BL$1,F51=$AM$1,F51=$BL$1),0,1)))</f>
        <v>1</v>
      </c>
      <c r="BQ49" s="2" t="str">
        <f>IF($A49&gt;='DB_243way_Regular Symbol'!D$16,"",IF(B49=0,"",IF(OR(B49=$BQ$1,B49=$BR$1,B50=$BQ$1,B50=$BR$1,B51=$BQ$1,B51=$BR$1),0,1)))</f>
        <v/>
      </c>
      <c r="BR49" s="2" t="str">
        <f>IF($A49&gt;='DB_243way_Regular Symbol'!E$16,"",IF(C49=0,"",IF(OR(C49=$BQ$1,C49=$BR$1,C50=$BQ$1,C50=$BR$1,C51=$BQ$1,C51=$BR$1),0,1)))</f>
        <v/>
      </c>
      <c r="BS49" s="2">
        <f>IF($A49&gt;='DB_243way_Regular Symbol'!F$16,"",IF(D49=0,"",IF(OR(D49=$BQ$1,D49=$BR$1,D50=$BQ$1,D50=$BR$1,D51=$BQ$1,D51=$BR$1),0,1)))</f>
        <v>1</v>
      </c>
      <c r="BT49" s="2" t="str">
        <f>IF($A49&gt;='DB_243way_Regular Symbol'!G$16,"",IF(E49=0,"",IF(OR(E49=$BQ$1,E49=$BR$1,E50=$BQ$1,E50=$BR$1,E51=$BQ$1,E51=$BR$1),0,1)))</f>
        <v/>
      </c>
      <c r="BU49" s="2">
        <f>IF($A49&gt;='DB_243way_Regular Symbol'!H$16,"",IF(F49=0,"",IF(OR(F49=$BQ$1,F49=$BR$1,F50=$BQ$1,F50=$BR$1,F51=$BQ$1,F51=$BR$1),0,1)))</f>
        <v>1</v>
      </c>
      <c r="BW49" s="2" t="str">
        <f>IF($A49&gt;='DB_243way_Regular Symbol'!D$16,"",IF(B49=0,"",IF(OR(B49=$BW$1,B50=$BW$1,B51=$BW$1,B49=$BX$1,B50=$BX$1,B51=$BX$1),0,1)))</f>
        <v/>
      </c>
      <c r="BX49" s="2" t="str">
        <f>IF($A49&gt;='DB_243way_Regular Symbol'!E$16,"",IF(C49=0,"",IF(OR(C49=$BW$1,C50=$BW$1,C51=$BW$1,C49=$BX$1,C50=$BX$1,C51=$BX$1),0,1)))</f>
        <v/>
      </c>
      <c r="BY49" s="2">
        <f>IF($A49&gt;='DB_243way_Regular Symbol'!F$16,"",IF(D49=0,"",IF(OR(D49=$BW$1,D50=$BW$1,D51=$BW$1,D49=$BX$1,D50=$BX$1,D51=$BX$1),0,1)))</f>
        <v>1</v>
      </c>
      <c r="BZ49" s="2" t="str">
        <f>IF($A49&gt;='DB_243way_Regular Symbol'!G$16,"",IF(E49=0,"",IF(OR(E49=$BW$1,E50=$BW$1,E51=$BW$1,E49=$BX$1,E50=$BX$1,E51=$BX$1),0,1)))</f>
        <v/>
      </c>
      <c r="CA49" s="2">
        <f>IF($A49&gt;='DB_243way_Regular Symbol'!H$16,"",IF(F49=0,"",IF(OR(F49=$BW$1,F50=$BW$1,F51=$BW$1,F49=$BX$1,F50=$BX$1,F51=$BX$1),0,1)))</f>
        <v>1</v>
      </c>
      <c r="CC49" s="2" t="str">
        <f>IF($A49&gt;='DB_243way_Regular Symbol'!D$16,"",IF(B49=0,"",IF(OR(B49=$BW$1,B50=$BW$1,B51=$BW$1,B49=$CD$1,B50=$CD$1,B51=$CD$1),0,1)))</f>
        <v/>
      </c>
      <c r="CD49" s="2" t="str">
        <f>IF($A49&gt;='DB_243way_Regular Symbol'!E$16,"",IF(C49=0,"",IF(OR(C49=$BW$1,C50=$BW$1,C51=$BW$1,C49=$CD$1,C50=$CD$1,C51=$CD$1),0,1)))</f>
        <v/>
      </c>
      <c r="CE49" s="2">
        <f>IF($A49&gt;='DB_243way_Regular Symbol'!F$16,"",IF(D49=0,"",IF(OR(D49=$BW$1,D50=$BW$1,D51=$BW$1,D49=$CD$1,D50=$CD$1,D51=$CD$1),0,1)))</f>
        <v>1</v>
      </c>
      <c r="CF49" s="2" t="str">
        <f>IF($A49&gt;='DB_243way_Regular Symbol'!G$16,"",IF(E49=0,"",IF(OR(E49=$BW$1,E50=$BW$1,E51=$BW$1,E49=$CD$1,E50=$CD$1,E51=$CD$1),0,1)))</f>
        <v/>
      </c>
      <c r="CG49" s="2">
        <f>IF($A49&gt;='DB_243way_Regular Symbol'!H$16,"",IF(F49=0,"",IF(OR(F49=$BW$1,F50=$BW$1,F51=$BW$1,F49=$CD$1,F50=$CD$1,F51=$CD$1),0,1)))</f>
        <v>1</v>
      </c>
      <c r="CI49" s="2" t="str">
        <f>IF($A49&gt;='DB_243way_Regular Symbol'!D$16,"",IF(B49=0,"",IF(OR(B49=$BW$1,B50=$BW$1,B51=$BW$1,B49=$CJ$1,B50=$CJ$1,B51=$CJ$1),0,1)))</f>
        <v/>
      </c>
      <c r="CJ49" s="2" t="str">
        <f>IF($A49&gt;='DB_243way_Regular Symbol'!E$16,"",IF(C49=0,"",IF(OR(C49=$BW$1,C50=$BW$1,C51=$BW$1,C49=$CJ$1,C50=$CJ$1,C51=$CJ$1),0,1)))</f>
        <v/>
      </c>
      <c r="CK49" s="2">
        <f>IF($A49&gt;='DB_243way_Regular Symbol'!F$16,"",IF(D49=0,"",IF(OR(D49=$BW$1,D50=$BW$1,D51=$BW$1,D49=$CJ$1,D50=$CJ$1,D51=$CJ$1),0,1)))</f>
        <v>0</v>
      </c>
      <c r="CL49" s="2" t="str">
        <f>IF($A49&gt;='DB_243way_Regular Symbol'!G$16,"",IF(E49=0,"",IF(OR(E49=$BW$1,E50=$BW$1,E51=$BW$1,E49=$CJ$1,E50=$CJ$1,E51=$CJ$1),0,1)))</f>
        <v/>
      </c>
      <c r="CM49" s="2">
        <f>IF($A49&gt;='DB_243way_Regular Symbol'!H$16,"",IF(F49=0,"",IF(OR(F49=$BW$1,F50=$BW$1,F51=$BW$1,F49=$CJ$1,F50=$CJ$1,F51=$CJ$1),0,1)))</f>
        <v>0</v>
      </c>
      <c r="CO49" s="2" t="str">
        <f>IF($A49&gt;='DB_243way_Regular Symbol'!D$16,"",IF(B49=0,"",IF(OR(B49=$BW$1,B50=$BW$1,B51=$BW$1,B49=$CP$1,B50=$CP$1,B51=$CP$1),0,1)))</f>
        <v/>
      </c>
      <c r="CP49" s="2" t="str">
        <f>IF($A49&gt;='DB_243way_Regular Symbol'!E$16,"",IF(C49=0,"",IF(OR(C49=$BW$1,C50=$BW$1,C51=$BW$1,C49=$CP$1,C50=$CP$1,C51=$CP$1),0,1)))</f>
        <v/>
      </c>
      <c r="CQ49" s="2">
        <f>IF($A49&gt;='DB_243way_Regular Symbol'!F$16,"",IF(D49=0,"",IF(OR(D49=$BW$1,D50=$BW$1,D51=$BW$1,D49=$CP$1,D50=$CP$1,D51=$CP$1),0,1)))</f>
        <v>0</v>
      </c>
      <c r="CR49" s="2" t="str">
        <f>IF($A49&gt;='DB_243way_Regular Symbol'!G$16,"",IF(E49=0,"",IF(OR(E49=$BW$1,E50=$BW$1,E51=$BW$1,E49=$CP$1,E50=$CP$1,E51=$CP$1),0,1)))</f>
        <v/>
      </c>
      <c r="CS49" s="2">
        <f>IF($A49&gt;='DB_243way_Regular Symbol'!H$16,"",IF(F49=0,"",IF(OR(F49=$BW$1,F50=$BW$1,F51=$BW$1,F49=$CP$1,F50=$CP$1,F51=$CP$1),0,1)))</f>
        <v>1</v>
      </c>
      <c r="CU49" s="2" t="str">
        <f>IF($A49&gt;='DB_243way_Regular Symbol'!D$16,"",IF(B49=0,"",IF(OR(B49=$BW$1,B50=$BW$1,B51=$BW$1,B49=$CV$1,B50=$CV$1,B51=$CV$1),0,1)))</f>
        <v/>
      </c>
      <c r="CV49" s="2" t="str">
        <f>IF($A49&gt;='DB_243way_Regular Symbol'!E$16,"",IF(C49=0,"",IF(OR(C49=$BW$1,C50=$BW$1,C51=$BW$1,C49=$CV$1,C50=$CV$1,C51=$CV$1),0,1)))</f>
        <v/>
      </c>
      <c r="CW49" s="2">
        <f>IF($A49&gt;='DB_243way_Regular Symbol'!F$16,"",IF(D49=0,"",IF(OR(D49=$BW$1,D50=$BW$1,D51=$BW$1,D49=$CV$1,D50=$CV$1,D51=$CV$1),0,1)))</f>
        <v>0</v>
      </c>
      <c r="CX49" s="2" t="str">
        <f>IF($A49&gt;='DB_243way_Regular Symbol'!G$16,"",IF(E49=0,"",IF(OR(E49=$BW$1,E50=$BW$1,E51=$BW$1,E49=$CV$1,E50=$CV$1,E51=$CV$1),0,1)))</f>
        <v/>
      </c>
      <c r="CY49" s="2">
        <f>IF($A49&gt;='DB_243way_Regular Symbol'!H$16,"",IF(F49=0,"",IF(OR(F49=$BW$1,F50=$BW$1,F51=$BW$1,F49=$CV$1,F50=$CV$1,F51=$CV$1),0,1)))</f>
        <v>0</v>
      </c>
    </row>
    <row r="50" spans="1:103">
      <c r="A50" s="341">
        <f>IF('DB_243way_Regular Symbol'!L49="","",'DB_243way_Regular Symbol'!L49)</f>
        <v>46</v>
      </c>
      <c r="B50" s="184" t="str">
        <f>IF('DB_243way_Regular Symbol'!M49="",
IF($A50-'DB_243way_Regular Symbol'!D$16&gt;='DB_243way_RegularＸ_W()'!B$2-1,"",VLOOKUP($A50-'DB_243way_Regular Symbol'!D$16,'DB_243way_Regular Symbol'!$L$3:$Q$250,'DB_243way_RegularＸ_W()'!B$3+1,FALSE)),
'DB_243way_Regular Symbol'!M49)</f>
        <v/>
      </c>
      <c r="C50" s="184" t="str">
        <f>IF('DB_243way_Regular Symbol'!N49="",
IF($A50-'DB_243way_Regular Symbol'!E$16&gt;='DB_243way_RegularＸ_W()'!C$2-1,"",VLOOKUP($A50-'DB_243way_Regular Symbol'!E$16,'DB_243way_Regular Symbol'!$L$3:$Q$250,'DB_243way_RegularＸ_W()'!C$3+1,FALSE)),
'DB_243way_Regular Symbol'!N49)</f>
        <v/>
      </c>
      <c r="D50" s="184" t="str">
        <f>IF('DB_243way_Regular Symbol'!O49="",
IF($A50-'DB_243way_Regular Symbol'!F$16&gt;='DB_243way_RegularＸ_W()'!D$2-1,"",VLOOKUP($A50-'DB_243way_Regular Symbol'!F$16,'DB_243way_Regular Symbol'!$L$3:$Q$250,'DB_243way_RegularＸ_W()'!D$3+1,FALSE)),
'DB_243way_Regular Symbol'!O49)</f>
        <v>TE</v>
      </c>
      <c r="E50" s="184" t="str">
        <f>IF('DB_243way_Regular Symbol'!P49="",
IF($A50-'DB_243way_Regular Symbol'!G$16&gt;='DB_243way_RegularＸ_W()'!E$2-1,"",VLOOKUP($A50-'DB_243way_Regular Symbol'!G$16,'DB_243way_Regular Symbol'!$L$3:$Q$250,'DB_243way_RegularＸ_W()'!E$3+1,FALSE)),
'DB_243way_Regular Symbol'!P49)</f>
        <v>A</v>
      </c>
      <c r="F50" s="184" t="str">
        <f>IF('DB_243way_Regular Symbol'!Q49="",
IF($A50-'DB_243way_Regular Symbol'!H$16&gt;='DB_243way_RegularＸ_W()'!F$2-1,"",VLOOKUP($A50-'DB_243way_Regular Symbol'!H$16,'DB_243way_Regular Symbol'!$L$3:$Q$250,'DB_243way_RegularＸ_W()'!F$3+1,FALSE)),
'DB_243way_Regular Symbol'!Q49)</f>
        <v>J</v>
      </c>
      <c r="O50" s="342" t="str">
        <f>IF($A50&gt;='DB_243way_Regular Symbol'!D$16,"",IF(B50=0,"",IF(OR(B50=$O$1,B50=$P$1,B51=$O$1,B51=$P$1,B52=$O$1,B52=$P$1),0,1)))</f>
        <v/>
      </c>
      <c r="P50" s="2" t="str">
        <f>IF($A50&gt;='DB_243way_Regular Symbol'!E$16,"",IF(C50=0,"",IF(OR(C50=$O$1,C50=$P$1,C51=$O$1,C51=$P$1,C52=$O$1,C52=$P$1),0,1)))</f>
        <v/>
      </c>
      <c r="Q50" s="2">
        <f>IF($A50&gt;='DB_243way_Regular Symbol'!F$16,"",IF(D50=0,"",IF(OR(D50=$O$1,D50=$P$1,D51=$O$1,D51=$P$1,D52=$O$1,D52=$P$1),0,1)))</f>
        <v>1</v>
      </c>
      <c r="R50" s="2" t="str">
        <f>IF($A50&gt;='DB_243way_Regular Symbol'!G$16,"",IF(E50=0,"",IF(OR(E50=$O$1,E50=$P$1,E51=$O$1,E51=$P$1,E52=$O$1,E52=$P$1),0,1)))</f>
        <v/>
      </c>
      <c r="S50" s="128">
        <f>IF($A50&gt;='DB_243way_Regular Symbol'!H$16,"",IF(F50=0,"",IF(OR(F50=$O$1,F50=$P$1,F51=$O$1,F51=$P$1,F52=$O$1,F52=$P$1),0,1)))</f>
        <v>1</v>
      </c>
      <c r="U50" s="342" t="str">
        <f>IF($A50&gt;='DB_243way_Regular Symbol'!D$16,"",IF(B50=0,"",IF(OR(B50=$U$1,B50=$V$1,B51=$U$1,B51=$V$1,B52=$U$1,B52=$V$1),0,1)))</f>
        <v/>
      </c>
      <c r="V50" s="2" t="str">
        <f>IF($A50&gt;='DB_243way_Regular Symbol'!E$16,"",IF(C50=0,"",IF(OR(C50=$U$1,C50=$V$1,C51=$U$1,C51=$V$1,C52=$U$1,C52=$V$1),0,1)))</f>
        <v/>
      </c>
      <c r="W50" s="2">
        <f>IF($A50&gt;='DB_243way_Regular Symbol'!F$16,"",IF(D50=0,"",IF(OR(D50=$U$1,D50=$V$1,D51=$U$1,D51=$V$1,D52=$U$1,D52=$V$1),0,1)))</f>
        <v>1</v>
      </c>
      <c r="X50" s="2" t="str">
        <f>IF($A50&gt;='DB_243way_Regular Symbol'!G$16,"",IF(E50=0,"",IF(OR(E50=$U$1,E50=$V$1,E51=$U$1,E51=$V$1,E52=$U$1,E52=$V$1),0,1)))</f>
        <v/>
      </c>
      <c r="Y50" s="128">
        <f>IF($A50&gt;='DB_243way_Regular Symbol'!H$16,"",IF(F50=0,"",IF(OR(F50=$U$1,F50=$V$1,F51=$U$1,F51=$V$1,F52=$U$1,F52=$V$1),0,1)))</f>
        <v>1</v>
      </c>
      <c r="AA50" s="342" t="str">
        <f>IF($A50&gt;='DB_243way_Regular Symbol'!D$16,"",IF(B50=0,"",IF(OR(B50=$AA$1,B50=$AB$1,B51=$AA$1,B51=$AB$1,B52=$AA$1,,B52=$AB$1),0,1)))</f>
        <v/>
      </c>
      <c r="AB50" s="2" t="str">
        <f>IF($A50&gt;='DB_243way_Regular Symbol'!E$16,"",IF(C50=0,"",IF(OR(C50=$AA$1,C50=$AB$1,C51=$AA$1,C51=$AB$1,C52=$AA$1,,C52=$AB$1),0,1)))</f>
        <v/>
      </c>
      <c r="AC50" s="2">
        <f>IF($A50&gt;='DB_243way_Regular Symbol'!F$16,"",IF(D50=0,"",IF(OR(D50=$AA$1,D50=$AB$1,D51=$AA$1,D51=$AB$1,D52=$AA$1,,D52=$AB$1),0,1)))</f>
        <v>1</v>
      </c>
      <c r="AD50" s="2" t="str">
        <f>IF($A50&gt;='DB_243way_Regular Symbol'!G$16,"",IF(E50=0,"",IF(OR(E50=$AA$1,E50=$AB$1,E51=$AA$1,E51=$AB$1,E52=$AA$1,,E52=$AB$1),0,1)))</f>
        <v/>
      </c>
      <c r="AE50" s="128">
        <f>IF($A50&gt;='DB_243way_Regular Symbol'!H$16,"",IF(F50=0,"",IF(OR(F50=$AA$1,F50=$AB$1,F51=$AA$1,F51=$AB$1,F52=$AA$1,,F52=$AB$1),0,1)))</f>
        <v>1</v>
      </c>
      <c r="AG50" s="342" t="str">
        <f>IF($A50&gt;='DB_243way_Regular Symbol'!D$16,"",IF(B50=0,"",IF(OR(B50=$AG$1,B50=$AH$1,B51=$AG$1,B51=$AH$1,B52=$AG$1,B52=$AH$1),0,1)))</f>
        <v/>
      </c>
      <c r="AH50" s="2" t="str">
        <f>IF($A50&gt;='DB_243way_Regular Symbol'!E$16,"",IF(C50=0,"",IF(OR(C50=$AG$1,C50=$AH$1,C51=$AG$1,C51=$AH$1,C52=$AG$1,C52=$AH$1),0,1)))</f>
        <v/>
      </c>
      <c r="AI50" s="2">
        <f>IF($A50&gt;='DB_243way_Regular Symbol'!F$16,"",IF(D50=0,"",IF(OR(D50=$AG$1,D50=$AH$1,D51=$AG$1,D51=$AH$1,D52=$AG$1,D52=$AH$1),0,1)))</f>
        <v>1</v>
      </c>
      <c r="AJ50" s="2" t="str">
        <f>IF($A50&gt;='DB_243way_Regular Symbol'!G$16,"",IF(E50=0,"",IF(OR(E50=$AG$1,E50=$AH$1,E51=$AG$1,E51=$AH$1,E52=$AG$1,E52=$AH$1),0,1)))</f>
        <v/>
      </c>
      <c r="AK50" s="128">
        <f>IF($A50&gt;='DB_243way_Regular Symbol'!H$16,"",IF(F50=0,"",IF(OR(F50=$AG$1,F50=$AH$1,F51=$AG$1,F51=$AH$1,F52=$AG$1,F52=$AH$1),0,1)))</f>
        <v>1</v>
      </c>
      <c r="AM50" s="342" t="str">
        <f>IF($A50&gt;='DB_243way_Regular Symbol'!D$16,"",IF(B50=0,"",IF(OR(B50=$AM$1,B50=$AN$1,B51=$AM$1,B51=$AN$1,B52=$AM$1,B52=$AN$1),0,1)))</f>
        <v/>
      </c>
      <c r="AN50" s="2" t="str">
        <f>IF($A50&gt;='DB_243way_Regular Symbol'!E$16,"",IF(C50=0,"",IF(OR(C50=$AM$1,C50=$AN$1,C51=$AM$1,C51=$AN$1,C52=$AM$1,C52=$AN$1),0,1)))</f>
        <v/>
      </c>
      <c r="AO50" s="2">
        <f>IF($A50&gt;='DB_243way_Regular Symbol'!F$16,"",IF(D50=0,"",IF(OR(D50=$AM$1,D50=$AN$1,D51=$AM$1,D51=$AN$1,D52=$AM$1,D52=$AN$1),0,1)))</f>
        <v>1</v>
      </c>
      <c r="AP50" s="2" t="str">
        <f>IF($A50&gt;='DB_243way_Regular Symbol'!G$16,"",IF(E50=0,"",IF(OR(E50=$AM$1,E50=$AN$1,E51=$AM$1,E51=$AN$1,E52=$AM$1,E52=$AN$1),0,1)))</f>
        <v/>
      </c>
      <c r="AQ50" s="128">
        <f>IF($A50&gt;='DB_243way_Regular Symbol'!H$16,"",IF(F50=0,"",IF(OR(F50=$AM$1,F50=$AN$1,F51=$AM$1,F51=$AN$1,F52=$AM$1,F52=$AN$1),0,1)))</f>
        <v>1</v>
      </c>
      <c r="AS50" s="342" t="str">
        <f>IF($A50&gt;='DB_243way_Regular Symbol'!D$16,"",IF(B50=0,"",IF(OR(B50=$AM$1,B50=$AT$1,B51=$AM$1,B51=$AT$1,B52=$AM$1,B52=$AT$1),0,1)))</f>
        <v/>
      </c>
      <c r="AT50" s="2" t="str">
        <f>IF($A50&gt;='DB_243way_Regular Symbol'!E$16,"",IF(C50=0,"",IF(OR(C50=$AM$1,C50=$AT$1,C51=$AM$1,C51=$AT$1,C52=$AM$1,C52=$AT$1),0,1)))</f>
        <v/>
      </c>
      <c r="AU50" s="2">
        <f>IF($A50&gt;='DB_243way_Regular Symbol'!F$16,"",IF(D50=0,"",IF(OR(D50=$AM$1,D50=$AT$1,D51=$AM$1,D51=$AT$1,D52=$AM$1,D52=$AT$1),0,1)))</f>
        <v>1</v>
      </c>
      <c r="AV50" s="2" t="str">
        <f>IF($A50&gt;='DB_243way_Regular Symbol'!G$16,"",IF(E50=0,"",IF(OR(E50=$AM$1,E50=$AT$1,E51=$AM$1,E51=$AT$1,E52=$AM$1,E52=$AT$1),0,1)))</f>
        <v/>
      </c>
      <c r="AW50" s="128">
        <f>IF($A50&gt;='DB_243way_Regular Symbol'!H$16,"",IF(F50=0,"",IF(OR(F50=$AM$1,F50=$AT$1,F51=$AM$1,F51=$AT$1,F52=$AM$1,F52=$AT$1),0,1)))</f>
        <v>1</v>
      </c>
      <c r="AY50" s="342"/>
      <c r="AZ50" s="2"/>
      <c r="BA50" s="2">
        <f>IF($A50&gt;='DB_243way_Regular Symbol'!F$16,"",COUNTIF(D50:D52,$AZ$1))</f>
        <v>0</v>
      </c>
      <c r="BB50" s="2" t="str">
        <f>IF($A50&gt;='DB_243way_Regular Symbol'!G$16,"",COUNTIF(E50:E52,$AZ$1))</f>
        <v/>
      </c>
      <c r="BC50" s="2">
        <f>IF($A50&gt;='DB_243way_Regular Symbol'!H$16,"",COUNTIF(F50:F52,$AZ$1))</f>
        <v>0</v>
      </c>
      <c r="BE50" s="342" t="str">
        <f>IF($A50&gt;='DB_243way_Regular Symbol'!D$16,"",IF(B50=0,"",IF(OR(B50=$AM$1,B50=$BF$1,B51=$AM$1,B51=$BF$1,B52=$AM$1,B52=$BF$1),1,0)))</f>
        <v/>
      </c>
      <c r="BF50" s="342" t="str">
        <f>IF($A50&gt;='DB_243way_Regular Symbol'!E$16,"",IF(C50=0,"",IF(OR(C50=$AM$1,C50=$BF$1,C51=$AM$1,C51=$BF$1,C52=$AM$1,C52=$BF$1),1,0)))</f>
        <v/>
      </c>
      <c r="BG50" s="342">
        <f>IF($A50&gt;='DB_243way_Regular Symbol'!F$16,"",IF(D50=0,"",IF(OR(D50=$AM$1,D50=$BF$1,D51=$AM$1,D51=$BF$1,D52=$AM$1,D52=$BF$1),1,0)))</f>
        <v>0</v>
      </c>
      <c r="BH50" s="342" t="str">
        <f>IF($A50&gt;='DB_243way_Regular Symbol'!G$16,"",IF(E50=0,"",IF(OR(E50=$AM$1,E50=$BF$1,E51=$AM$1,E51=$BF$1,E52=$AM$1,E52=$BF$1),1,0)))</f>
        <v/>
      </c>
      <c r="BI50" s="342">
        <f>IF($A50&gt;='DB_243way_Regular Symbol'!H$16,"",IF(F50=0,"",IF(OR(F50=$AM$1,F50=$BF$1,F51=$AM$1,F51=$BF$1,F52=$AM$1,F52=$BF$1),1,0)))</f>
        <v>0</v>
      </c>
      <c r="BK50" s="342" t="str">
        <f>IF($A50&gt;='DB_243way_Regular Symbol'!D$16,"",IF(B50=0,"",IF(OR(B50=$AM$1,B50=$BL$1,B51=$AM$1,B51=$BL$1,B52=$AM$1,B52=$BL$1),0,1)))</f>
        <v/>
      </c>
      <c r="BL50" s="2" t="str">
        <f>IF($A50&gt;='DB_243way_Regular Symbol'!E$16,"",IF(C50=0,"",IF(OR(C50=$AM$1,C50=$BL$1,C51=$AM$1,C51=$BL$1,C52=$AM$1,C52=$BL$1),0,1)))</f>
        <v/>
      </c>
      <c r="BM50" s="2">
        <f>IF($A50&gt;='DB_243way_Regular Symbol'!F$16,"",IF(D50=0,"",IF(OR(D50=$AM$1,D50=$BL$1,D51=$AM$1,D51=$BL$1,D52=$AM$1,D52=$BL$1),0,1)))</f>
        <v>1</v>
      </c>
      <c r="BN50" s="2" t="str">
        <f>IF($A50&gt;='DB_243way_Regular Symbol'!G$16,"",IF(E50=0,"",IF(OR(E50=$AM$1,E50=$BL$1,E51=$AM$1,E51=$BL$1,E52=$AM$1,E52=$BL$1),0,1)))</f>
        <v/>
      </c>
      <c r="BO50" s="128">
        <f>IF($A50&gt;='DB_243way_Regular Symbol'!H$16,"",IF(F50=0,"",IF(OR(F50=$AM$1,F50=$BL$1,F51=$AM$1,F51=$BL$1,F52=$AM$1,F52=$BL$1),0,1)))</f>
        <v>1</v>
      </c>
      <c r="BQ50" s="2" t="str">
        <f>IF($A50&gt;='DB_243way_Regular Symbol'!D$16,"",IF(B50=0,"",IF(OR(B50=$BQ$1,B50=$BR$1,B51=$BQ$1,B51=$BR$1,B52=$BQ$1,B52=$BR$1),0,1)))</f>
        <v/>
      </c>
      <c r="BR50" s="2" t="str">
        <f>IF($A50&gt;='DB_243way_Regular Symbol'!E$16,"",IF(C50=0,"",IF(OR(C50=$BQ$1,C50=$BR$1,C51=$BQ$1,C51=$BR$1,C52=$BQ$1,C52=$BR$1),0,1)))</f>
        <v/>
      </c>
      <c r="BS50" s="2">
        <f>IF($A50&gt;='DB_243way_Regular Symbol'!F$16,"",IF(D50=0,"",IF(OR(D50=$BQ$1,D50=$BR$1,D51=$BQ$1,D51=$BR$1,D52=$BQ$1,D52=$BR$1),0,1)))</f>
        <v>1</v>
      </c>
      <c r="BT50" s="2" t="str">
        <f>IF($A50&gt;='DB_243way_Regular Symbol'!G$16,"",IF(E50=0,"",IF(OR(E50=$BQ$1,E50=$BR$1,E51=$BQ$1,E51=$BR$1,E52=$BQ$1,E52=$BR$1),0,1)))</f>
        <v/>
      </c>
      <c r="BU50" s="2">
        <f>IF($A50&gt;='DB_243way_Regular Symbol'!H$16,"",IF(F50=0,"",IF(OR(F50=$BQ$1,F50=$BR$1,F51=$BQ$1,F51=$BR$1,F52=$BQ$1,F52=$BR$1),0,1)))</f>
        <v>1</v>
      </c>
      <c r="BW50" s="2" t="str">
        <f>IF($A50&gt;='DB_243way_Regular Symbol'!D$16,"",IF(B50=0,"",IF(OR(B50=$BW$1,B51=$BW$1,B52=$BW$1,B50=$BX$1,B51=$BX$1,B52=$BX$1),0,1)))</f>
        <v/>
      </c>
      <c r="BX50" s="2" t="str">
        <f>IF($A50&gt;='DB_243way_Regular Symbol'!E$16,"",IF(C50=0,"",IF(OR(C50=$BW$1,C51=$BW$1,C52=$BW$1,C50=$BX$1,C51=$BX$1,C52=$BX$1),0,1)))</f>
        <v/>
      </c>
      <c r="BY50" s="2">
        <f>IF($A50&gt;='DB_243way_Regular Symbol'!F$16,"",IF(D50=0,"",IF(OR(D50=$BW$1,D51=$BW$1,D52=$BW$1,D50=$BX$1,D51=$BX$1,D52=$BX$1),0,1)))</f>
        <v>1</v>
      </c>
      <c r="BZ50" s="2" t="str">
        <f>IF($A50&gt;='DB_243way_Regular Symbol'!G$16,"",IF(E50=0,"",IF(OR(E50=$BW$1,E51=$BW$1,E52=$BW$1,E50=$BX$1,E51=$BX$1,E52=$BX$1),0,1)))</f>
        <v/>
      </c>
      <c r="CA50" s="2">
        <f>IF($A50&gt;='DB_243way_Regular Symbol'!H$16,"",IF(F50=0,"",IF(OR(F50=$BW$1,F51=$BW$1,F52=$BW$1,F50=$BX$1,F51=$BX$1,F52=$BX$1),0,1)))</f>
        <v>1</v>
      </c>
      <c r="CC50" s="2" t="str">
        <f>IF($A50&gt;='DB_243way_Regular Symbol'!D$16,"",IF(B50=0,"",IF(OR(B50=$BW$1,B51=$BW$1,B52=$BW$1,B50=$CD$1,B51=$CD$1,B52=$CD$1),0,1)))</f>
        <v/>
      </c>
      <c r="CD50" s="2" t="str">
        <f>IF($A50&gt;='DB_243way_Regular Symbol'!E$16,"",IF(C50=0,"",IF(OR(C50=$BW$1,C51=$BW$1,C52=$BW$1,C50=$CD$1,C51=$CD$1,C52=$CD$1),0,1)))</f>
        <v/>
      </c>
      <c r="CE50" s="2">
        <f>IF($A50&gt;='DB_243way_Regular Symbol'!F$16,"",IF(D50=0,"",IF(OR(D50=$BW$1,D51=$BW$1,D52=$BW$1,D50=$CD$1,D51=$CD$1,D52=$CD$1),0,1)))</f>
        <v>1</v>
      </c>
      <c r="CF50" s="2" t="str">
        <f>IF($A50&gt;='DB_243way_Regular Symbol'!G$16,"",IF(E50=0,"",IF(OR(E50=$BW$1,E51=$BW$1,E52=$BW$1,E50=$CD$1,E51=$CD$1,E52=$CD$1),0,1)))</f>
        <v/>
      </c>
      <c r="CG50" s="2">
        <f>IF($A50&gt;='DB_243way_Regular Symbol'!H$16,"",IF(F50=0,"",IF(OR(F50=$BW$1,F51=$BW$1,F52=$BW$1,F50=$CD$1,F51=$CD$1,F52=$CD$1),0,1)))</f>
        <v>1</v>
      </c>
      <c r="CI50" s="2" t="str">
        <f>IF($A50&gt;='DB_243way_Regular Symbol'!D$16,"",IF(B50=0,"",IF(OR(B50=$BW$1,B51=$BW$1,B52=$BW$1,B50=$CJ$1,B51=$CJ$1,B52=$CJ$1),0,1)))</f>
        <v/>
      </c>
      <c r="CJ50" s="2" t="str">
        <f>IF($A50&gt;='DB_243way_Regular Symbol'!E$16,"",IF(C50=0,"",IF(OR(C50=$BW$1,C51=$BW$1,C52=$BW$1,C50=$CJ$1,C51=$CJ$1,C52=$CJ$1),0,1)))</f>
        <v/>
      </c>
      <c r="CK50" s="2">
        <f>IF($A50&gt;='DB_243way_Regular Symbol'!F$16,"",IF(D50=0,"",IF(OR(D50=$BW$1,D51=$BW$1,D52=$BW$1,D50=$CJ$1,D51=$CJ$1,D52=$CJ$1),0,1)))</f>
        <v>0</v>
      </c>
      <c r="CL50" s="2" t="str">
        <f>IF($A50&gt;='DB_243way_Regular Symbol'!G$16,"",IF(E50=0,"",IF(OR(E50=$BW$1,E51=$BW$1,E52=$BW$1,E50=$CJ$1,E51=$CJ$1,E52=$CJ$1),0,1)))</f>
        <v/>
      </c>
      <c r="CM50" s="2">
        <f>IF($A50&gt;='DB_243way_Regular Symbol'!H$16,"",IF(F50=0,"",IF(OR(F50=$BW$1,F51=$BW$1,F52=$BW$1,F50=$CJ$1,F51=$CJ$1,F52=$CJ$1),0,1)))</f>
        <v>0</v>
      </c>
      <c r="CO50" s="2" t="str">
        <f>IF($A50&gt;='DB_243way_Regular Symbol'!D$16,"",IF(B50=0,"",IF(OR(B50=$BW$1,B51=$BW$1,B52=$BW$1,B50=$CP$1,B51=$CP$1,B52=$CP$1),0,1)))</f>
        <v/>
      </c>
      <c r="CP50" s="2" t="str">
        <f>IF($A50&gt;='DB_243way_Regular Symbol'!E$16,"",IF(C50=0,"",IF(OR(C50=$BW$1,C51=$BW$1,C52=$BW$1,C50=$CP$1,C51=$CP$1,C52=$CP$1),0,1)))</f>
        <v/>
      </c>
      <c r="CQ50" s="2">
        <f>IF($A50&gt;='DB_243way_Regular Symbol'!F$16,"",IF(D50=0,"",IF(OR(D50=$BW$1,D51=$BW$1,D52=$BW$1,D50=$CP$1,D51=$CP$1,D52=$CP$1),0,1)))</f>
        <v>0</v>
      </c>
      <c r="CR50" s="2" t="str">
        <f>IF($A50&gt;='DB_243way_Regular Symbol'!G$16,"",IF(E50=0,"",IF(OR(E50=$BW$1,E51=$BW$1,E52=$BW$1,E50=$CP$1,E51=$CP$1,E52=$CP$1),0,1)))</f>
        <v/>
      </c>
      <c r="CS50" s="2">
        <f>IF($A50&gt;='DB_243way_Regular Symbol'!H$16,"",IF(F50=0,"",IF(OR(F50=$BW$1,F51=$BW$1,F52=$BW$1,F50=$CP$1,F51=$CP$1,F52=$CP$1),0,1)))</f>
        <v>0</v>
      </c>
      <c r="CU50" s="2" t="str">
        <f>IF($A50&gt;='DB_243way_Regular Symbol'!D$16,"",IF(B50=0,"",IF(OR(B50=$BW$1,B51=$BW$1,B52=$BW$1,B50=$CV$1,B51=$CV$1,B52=$CV$1),0,1)))</f>
        <v/>
      </c>
      <c r="CV50" s="2" t="str">
        <f>IF($A50&gt;='DB_243way_Regular Symbol'!E$16,"",IF(C50=0,"",IF(OR(C50=$BW$1,C51=$BW$1,C52=$BW$1,C50=$CV$1,C51=$CV$1,C52=$CV$1),0,1)))</f>
        <v/>
      </c>
      <c r="CW50" s="2">
        <f>IF($A50&gt;='DB_243way_Regular Symbol'!F$16,"",IF(D50=0,"",IF(OR(D50=$BW$1,D51=$BW$1,D52=$BW$1,D50=$CV$1,D51=$CV$1,D52=$CV$1),0,1)))</f>
        <v>1</v>
      </c>
      <c r="CX50" s="2" t="str">
        <f>IF($A50&gt;='DB_243way_Regular Symbol'!G$16,"",IF(E50=0,"",IF(OR(E50=$BW$1,E51=$BW$1,E52=$BW$1,E50=$CV$1,E51=$CV$1,E52=$CV$1),0,1)))</f>
        <v/>
      </c>
      <c r="CY50" s="2">
        <f>IF($A50&gt;='DB_243way_Regular Symbol'!H$16,"",IF(F50=0,"",IF(OR(F50=$BW$1,F51=$BW$1,F52=$BW$1,F50=$CV$1,F51=$CV$1,F52=$CV$1),0,1)))</f>
        <v>0</v>
      </c>
    </row>
    <row r="51" spans="1:103">
      <c r="A51" s="341">
        <f>IF('DB_243way_Regular Symbol'!L50="","",'DB_243way_Regular Symbol'!L50)</f>
        <v>47</v>
      </c>
      <c r="B51" s="184" t="str">
        <f>IF('DB_243way_Regular Symbol'!M50="",
IF($A51-'DB_243way_Regular Symbol'!D$16&gt;='DB_243way_RegularＸ_W()'!B$2-1,"",VLOOKUP($A51-'DB_243way_Regular Symbol'!D$16,'DB_243way_Regular Symbol'!$L$3:$Q$250,'DB_243way_RegularＸ_W()'!B$3+1,FALSE)),
'DB_243way_Regular Symbol'!M50)</f>
        <v/>
      </c>
      <c r="C51" s="184" t="str">
        <f>IF('DB_243way_Regular Symbol'!N50="",
IF($A51-'DB_243way_Regular Symbol'!E$16&gt;='DB_243way_RegularＸ_W()'!C$2-1,"",VLOOKUP($A51-'DB_243way_Regular Symbol'!E$16,'DB_243way_Regular Symbol'!$L$3:$Q$250,'DB_243way_RegularＸ_W()'!C$3+1,FALSE)),
'DB_243way_Regular Symbol'!N50)</f>
        <v/>
      </c>
      <c r="D51" s="184" t="str">
        <f>IF('DB_243way_Regular Symbol'!O50="",
IF($A51-'DB_243way_Regular Symbol'!F$16&gt;='DB_243way_RegularＸ_W()'!D$2-1,"",VLOOKUP($A51-'DB_243way_Regular Symbol'!F$16,'DB_243way_Regular Symbol'!$L$3:$Q$250,'DB_243way_RegularＸ_W()'!D$3+1,FALSE)),
'DB_243way_Regular Symbol'!O50)</f>
        <v>J</v>
      </c>
      <c r="E51" s="184" t="str">
        <f>IF('DB_243way_Regular Symbol'!P50="",
IF($A51-'DB_243way_Regular Symbol'!G$16&gt;='DB_243way_RegularＸ_W()'!E$2-1,"",VLOOKUP($A51-'DB_243way_Regular Symbol'!G$16,'DB_243way_Regular Symbol'!$L$3:$Q$250,'DB_243way_RegularＸ_W()'!E$3+1,FALSE)),
'DB_243way_Regular Symbol'!P50)</f>
        <v/>
      </c>
      <c r="F51" s="184" t="str">
        <f>IF('DB_243way_Regular Symbol'!Q50="",
IF($A51-'DB_243way_Regular Symbol'!H$16&gt;='DB_243way_RegularＸ_W()'!F$2-1,"",VLOOKUP($A51-'DB_243way_Regular Symbol'!H$16,'DB_243way_Regular Symbol'!$L$3:$Q$250,'DB_243way_RegularＸ_W()'!F$3+1,FALSE)),
'DB_243way_Regular Symbol'!Q50)</f>
        <v>NI</v>
      </c>
      <c r="O51" s="342" t="str">
        <f>IF($A51&gt;='DB_243way_Regular Symbol'!D$16,"",IF(B51=0,"",IF(OR(B51=$O$1,B51=$P$1,B52=$O$1,B52=$P$1,B53=$O$1,B53=$P$1),0,1)))</f>
        <v/>
      </c>
      <c r="P51" s="2" t="str">
        <f>IF($A51&gt;='DB_243way_Regular Symbol'!E$16,"",IF(C51=0,"",IF(OR(C51=$O$1,C51=$P$1,C52=$O$1,C52=$P$1,C53=$O$1,C53=$P$1),0,1)))</f>
        <v/>
      </c>
      <c r="Q51" s="2">
        <f>IF($A51&gt;='DB_243way_Regular Symbol'!F$16,"",IF(D51=0,"",IF(OR(D51=$O$1,D51=$P$1,D52=$O$1,D52=$P$1,D53=$O$1,D53=$P$1),0,1)))</f>
        <v>0</v>
      </c>
      <c r="R51" s="2" t="str">
        <f>IF($A51&gt;='DB_243way_Regular Symbol'!G$16,"",IF(E51=0,"",IF(OR(E51=$O$1,E51=$P$1,E52=$O$1,E52=$P$1,E53=$O$1,E53=$P$1),0,1)))</f>
        <v/>
      </c>
      <c r="S51" s="128">
        <f>IF($A51&gt;='DB_243way_Regular Symbol'!H$16,"",IF(F51=0,"",IF(OR(F51=$O$1,F51=$P$1,F52=$O$1,F52=$P$1,F53=$O$1,F53=$P$1),0,1)))</f>
        <v>1</v>
      </c>
      <c r="U51" s="342" t="str">
        <f>IF($A51&gt;='DB_243way_Regular Symbol'!D$16,"",IF(B51=0,"",IF(OR(B51=$U$1,B51=$V$1,B52=$U$1,B52=$V$1,B53=$U$1,B53=$V$1),0,1)))</f>
        <v/>
      </c>
      <c r="V51" s="2" t="str">
        <f>IF($A51&gt;='DB_243way_Regular Symbol'!E$16,"",IF(C51=0,"",IF(OR(C51=$U$1,C51=$V$1,C52=$U$1,C52=$V$1,C53=$U$1,C53=$V$1),0,1)))</f>
        <v/>
      </c>
      <c r="W51" s="2">
        <f>IF($A51&gt;='DB_243way_Regular Symbol'!F$16,"",IF(D51=0,"",IF(OR(D51=$U$1,D51=$V$1,D52=$U$1,D52=$V$1,D53=$U$1,D53=$V$1),0,1)))</f>
        <v>1</v>
      </c>
      <c r="X51" s="2" t="str">
        <f>IF($A51&gt;='DB_243way_Regular Symbol'!G$16,"",IF(E51=0,"",IF(OR(E51=$U$1,E51=$V$1,E52=$U$1,E52=$V$1,E53=$U$1,E53=$V$1),0,1)))</f>
        <v/>
      </c>
      <c r="Y51" s="128">
        <f>IF($A51&gt;='DB_243way_Regular Symbol'!H$16,"",IF(F51=0,"",IF(OR(F51=$U$1,F51=$V$1,F52=$U$1,F52=$V$1,F53=$U$1,F53=$V$1),0,1)))</f>
        <v>1</v>
      </c>
      <c r="AA51" s="342" t="str">
        <f>IF($A51&gt;='DB_243way_Regular Symbol'!D$16,"",IF(B51=0,"",IF(OR(B51=$AA$1,B51=$AB$1,B52=$AA$1,B52=$AB$1,B53=$AA$1,,B53=$AB$1),0,1)))</f>
        <v/>
      </c>
      <c r="AB51" s="2" t="str">
        <f>IF($A51&gt;='DB_243way_Regular Symbol'!E$16,"",IF(C51=0,"",IF(OR(C51=$AA$1,C51=$AB$1,C52=$AA$1,C52=$AB$1,C53=$AA$1,,C53=$AB$1),0,1)))</f>
        <v/>
      </c>
      <c r="AC51" s="2">
        <f>IF($A51&gt;='DB_243way_Regular Symbol'!F$16,"",IF(D51=0,"",IF(OR(D51=$AA$1,D51=$AB$1,D52=$AA$1,D52=$AB$1,D53=$AA$1,,D53=$AB$1),0,1)))</f>
        <v>1</v>
      </c>
      <c r="AD51" s="2" t="str">
        <f>IF($A51&gt;='DB_243way_Regular Symbol'!G$16,"",IF(E51=0,"",IF(OR(E51=$AA$1,E51=$AB$1,E52=$AA$1,E52=$AB$1,E53=$AA$1,,E53=$AB$1),0,1)))</f>
        <v/>
      </c>
      <c r="AE51" s="128">
        <f>IF($A51&gt;='DB_243way_Regular Symbol'!H$16,"",IF(F51=0,"",IF(OR(F51=$AA$1,F51=$AB$1,F52=$AA$1,F52=$AB$1,F53=$AA$1,,F53=$AB$1),0,1)))</f>
        <v>1</v>
      </c>
      <c r="AG51" s="342" t="str">
        <f>IF($A51&gt;='DB_243way_Regular Symbol'!D$16,"",IF(B51=0,"",IF(OR(B51=$AG$1,B51=$AH$1,B52=$AG$1,B52=$AH$1,B53=$AG$1,B53=$AH$1),0,1)))</f>
        <v/>
      </c>
      <c r="AH51" s="2" t="str">
        <f>IF($A51&gt;='DB_243way_Regular Symbol'!E$16,"",IF(C51=0,"",IF(OR(C51=$AG$1,C51=$AH$1,C52=$AG$1,C52=$AH$1,C53=$AG$1,C53=$AH$1),0,1)))</f>
        <v/>
      </c>
      <c r="AI51" s="2">
        <f>IF($A51&gt;='DB_243way_Regular Symbol'!F$16,"",IF(D51=0,"",IF(OR(D51=$AG$1,D51=$AH$1,D52=$AG$1,D52=$AH$1,D53=$AG$1,D53=$AH$1),0,1)))</f>
        <v>1</v>
      </c>
      <c r="AJ51" s="2" t="str">
        <f>IF($A51&gt;='DB_243way_Regular Symbol'!G$16,"",IF(E51=0,"",IF(OR(E51=$AG$1,E51=$AH$1,E52=$AG$1,E52=$AH$1,E53=$AG$1,E53=$AH$1),0,1)))</f>
        <v/>
      </c>
      <c r="AK51" s="128">
        <f>IF($A51&gt;='DB_243way_Regular Symbol'!H$16,"",IF(F51=0,"",IF(OR(F51=$AG$1,F51=$AH$1,F52=$AG$1,F52=$AH$1,F53=$AG$1,F53=$AH$1),0,1)))</f>
        <v>1</v>
      </c>
      <c r="AM51" s="342" t="str">
        <f>IF($A51&gt;='DB_243way_Regular Symbol'!D$16,"",IF(B51=0,"",IF(OR(B51=$AM$1,B51=$AN$1,B52=$AM$1,B52=$AN$1,B53=$AM$1,B53=$AN$1),0,1)))</f>
        <v/>
      </c>
      <c r="AN51" s="2" t="str">
        <f>IF($A51&gt;='DB_243way_Regular Symbol'!E$16,"",IF(C51=0,"",IF(OR(C51=$AM$1,C51=$AN$1,C52=$AM$1,C52=$AN$1,C53=$AM$1,C53=$AN$1),0,1)))</f>
        <v/>
      </c>
      <c r="AO51" s="2">
        <f>IF($A51&gt;='DB_243way_Regular Symbol'!F$16,"",IF(D51=0,"",IF(OR(D51=$AM$1,D51=$AN$1,D52=$AM$1,D52=$AN$1,D53=$AM$1,D53=$AN$1),0,1)))</f>
        <v>1</v>
      </c>
      <c r="AP51" s="2" t="str">
        <f>IF($A51&gt;='DB_243way_Regular Symbol'!G$16,"",IF(E51=0,"",IF(OR(E51=$AM$1,E51=$AN$1,E52=$AM$1,E52=$AN$1,E53=$AM$1,E53=$AN$1),0,1)))</f>
        <v/>
      </c>
      <c r="AQ51" s="128">
        <f>IF($A51&gt;='DB_243way_Regular Symbol'!H$16,"",IF(F51=0,"",IF(OR(F51=$AM$1,F51=$AN$1,F52=$AM$1,F52=$AN$1,F53=$AM$1,F53=$AN$1),0,1)))</f>
        <v>1</v>
      </c>
      <c r="AS51" s="342" t="str">
        <f>IF($A51&gt;='DB_243way_Regular Symbol'!D$16,"",IF(B51=0,"",IF(OR(B51=$AM$1,B51=$AT$1,B52=$AM$1,B52=$AT$1,B53=$AM$1,B53=$AT$1),0,1)))</f>
        <v/>
      </c>
      <c r="AT51" s="2" t="str">
        <f>IF($A51&gt;='DB_243way_Regular Symbol'!E$16,"",IF(C51=0,"",IF(OR(C51=$AM$1,C51=$AT$1,C52=$AM$1,C52=$AT$1,C53=$AM$1,C53=$AT$1),0,1)))</f>
        <v/>
      </c>
      <c r="AU51" s="2">
        <f>IF($A51&gt;='DB_243way_Regular Symbol'!F$16,"",IF(D51=0,"",IF(OR(D51=$AM$1,D51=$AT$1,D52=$AM$1,D52=$AT$1,D53=$AM$1,D53=$AT$1),0,1)))</f>
        <v>1</v>
      </c>
      <c r="AV51" s="2" t="str">
        <f>IF($A51&gt;='DB_243way_Regular Symbol'!G$16,"",IF(E51=0,"",IF(OR(E51=$AM$1,E51=$AT$1,E52=$AM$1,E52=$AT$1,E53=$AM$1,E53=$AT$1),0,1)))</f>
        <v/>
      </c>
      <c r="AW51" s="128">
        <f>IF($A51&gt;='DB_243way_Regular Symbol'!H$16,"",IF(F51=0,"",IF(OR(F51=$AM$1,F51=$AT$1,F52=$AM$1,F52=$AT$1,F53=$AM$1,F53=$AT$1),0,1)))</f>
        <v>1</v>
      </c>
      <c r="AY51" s="342"/>
      <c r="AZ51" s="2"/>
      <c r="BA51" s="2">
        <f>IF($A51&gt;='DB_243way_Regular Symbol'!F$16,"",COUNTIF(D51:D53,$AZ$1))</f>
        <v>0</v>
      </c>
      <c r="BB51" s="2" t="str">
        <f>IF($A51&gt;='DB_243way_Regular Symbol'!G$16,"",COUNTIF(E51:E53,$AZ$1))</f>
        <v/>
      </c>
      <c r="BC51" s="2">
        <f>IF($A51&gt;='DB_243way_Regular Symbol'!H$16,"",COUNTIF(F51:F53,$AZ$1))</f>
        <v>0</v>
      </c>
      <c r="BE51" s="342" t="str">
        <f>IF($A51&gt;='DB_243way_Regular Symbol'!D$16,"",IF(B51=0,"",IF(OR(B51=$AM$1,B51=$BF$1,B52=$AM$1,B52=$BF$1,B53=$AM$1,B53=$BF$1),1,0)))</f>
        <v/>
      </c>
      <c r="BF51" s="342" t="str">
        <f>IF($A51&gt;='DB_243way_Regular Symbol'!E$16,"",IF(C51=0,"",IF(OR(C51=$AM$1,C51=$BF$1,C52=$AM$1,C52=$BF$1,C53=$AM$1,C53=$BF$1),1,0)))</f>
        <v/>
      </c>
      <c r="BG51" s="342">
        <f>IF($A51&gt;='DB_243way_Regular Symbol'!F$16,"",IF(D51=0,"",IF(OR(D51=$AM$1,D51=$BF$1,D52=$AM$1,D52=$BF$1,D53=$AM$1,D53=$BF$1),1,0)))</f>
        <v>0</v>
      </c>
      <c r="BH51" s="342" t="str">
        <f>IF($A51&gt;='DB_243way_Regular Symbol'!G$16,"",IF(E51=0,"",IF(OR(E51=$AM$1,E51=$BF$1,E52=$AM$1,E52=$BF$1,E53=$AM$1,E53=$BF$1),1,0)))</f>
        <v/>
      </c>
      <c r="BI51" s="342">
        <f>IF($A51&gt;='DB_243way_Regular Symbol'!H$16,"",IF(F51=0,"",IF(OR(F51=$AM$1,F51=$BF$1,F52=$AM$1,F52=$BF$1,F53=$AM$1,F53=$BF$1),1,0)))</f>
        <v>0</v>
      </c>
      <c r="BK51" s="342" t="str">
        <f>IF($A51&gt;='DB_243way_Regular Symbol'!D$16,"",IF(B51=0,"",IF(OR(B51=$AM$1,B51=$BL$1,B52=$AM$1,B52=$BL$1,B53=$AM$1,B53=$BL$1),0,1)))</f>
        <v/>
      </c>
      <c r="BL51" s="2" t="str">
        <f>IF($A51&gt;='DB_243way_Regular Symbol'!E$16,"",IF(C51=0,"",IF(OR(C51=$AM$1,C51=$BL$1,C52=$AM$1,C52=$BL$1,C53=$AM$1,C53=$BL$1),0,1)))</f>
        <v/>
      </c>
      <c r="BM51" s="2">
        <f>IF($A51&gt;='DB_243way_Regular Symbol'!F$16,"",IF(D51=0,"",IF(OR(D51=$AM$1,D51=$BL$1,D52=$AM$1,D52=$BL$1,D53=$AM$1,D53=$BL$1),0,1)))</f>
        <v>1</v>
      </c>
      <c r="BN51" s="2" t="str">
        <f>IF($A51&gt;='DB_243way_Regular Symbol'!G$16,"",IF(E51=0,"",IF(OR(E51=$AM$1,E51=$BL$1,E52=$AM$1,E52=$BL$1,E53=$AM$1,E53=$BL$1),0,1)))</f>
        <v/>
      </c>
      <c r="BO51" s="128">
        <f>IF($A51&gt;='DB_243way_Regular Symbol'!H$16,"",IF(F51=0,"",IF(OR(F51=$AM$1,F51=$BL$1,F52=$AM$1,F52=$BL$1,F53=$AM$1,F53=$BL$1),0,1)))</f>
        <v>1</v>
      </c>
      <c r="BQ51" s="2" t="str">
        <f>IF($A51&gt;='DB_243way_Regular Symbol'!D$16,"",IF(B51=0,"",IF(OR(B51=$BQ$1,B51=$BR$1,B52=$BQ$1,B52=$BR$1,B53=$BQ$1,B53=$BR$1),0,1)))</f>
        <v/>
      </c>
      <c r="BR51" s="2" t="str">
        <f>IF($A51&gt;='DB_243way_Regular Symbol'!E$16,"",IF(C51=0,"",IF(OR(C51=$BQ$1,C51=$BR$1,C52=$BQ$1,C52=$BR$1,C53=$BQ$1,C53=$BR$1),0,1)))</f>
        <v/>
      </c>
      <c r="BS51" s="2">
        <f>IF($A51&gt;='DB_243way_Regular Symbol'!F$16,"",IF(D51=0,"",IF(OR(D51=$BQ$1,D51=$BR$1,D52=$BQ$1,D52=$BR$1,D53=$BQ$1,D53=$BR$1),0,1)))</f>
        <v>1</v>
      </c>
      <c r="BT51" s="2" t="str">
        <f>IF($A51&gt;='DB_243way_Regular Symbol'!G$16,"",IF(E51=0,"",IF(OR(E51=$BQ$1,E51=$BR$1,E52=$BQ$1,E52=$BR$1,E53=$BQ$1,E53=$BR$1),0,1)))</f>
        <v/>
      </c>
      <c r="BU51" s="2">
        <f>IF($A51&gt;='DB_243way_Regular Symbol'!H$16,"",IF(F51=0,"",IF(OR(F51=$BQ$1,F51=$BR$1,F52=$BQ$1,F52=$BR$1,F53=$BQ$1,F53=$BR$1),0,1)))</f>
        <v>1</v>
      </c>
      <c r="BW51" s="2" t="str">
        <f>IF($A51&gt;='DB_243way_Regular Symbol'!D$16,"",IF(B51=0,"",IF(OR(B51=$BW$1,B52=$BW$1,B53=$BW$1,B51=$BX$1,B52=$BX$1,B53=$BX$1),0,1)))</f>
        <v/>
      </c>
      <c r="BX51" s="2" t="str">
        <f>IF($A51&gt;='DB_243way_Regular Symbol'!E$16,"",IF(C51=0,"",IF(OR(C51=$BW$1,C52=$BW$1,C53=$BW$1,C51=$BX$1,C52=$BX$1,C53=$BX$1),0,1)))</f>
        <v/>
      </c>
      <c r="BY51" s="2">
        <f>IF($A51&gt;='DB_243way_Regular Symbol'!F$16,"",IF(D51=0,"",IF(OR(D51=$BW$1,D52=$BW$1,D53=$BW$1,D51=$BX$1,D52=$BX$1,D53=$BX$1),0,1)))</f>
        <v>1</v>
      </c>
      <c r="BZ51" s="2" t="str">
        <f>IF($A51&gt;='DB_243way_Regular Symbol'!G$16,"",IF(E51=0,"",IF(OR(E51=$BW$1,E52=$BW$1,E53=$BW$1,E51=$BX$1,E52=$BX$1,E53=$BX$1),0,1)))</f>
        <v/>
      </c>
      <c r="CA51" s="2">
        <f>IF($A51&gt;='DB_243way_Regular Symbol'!H$16,"",IF(F51=0,"",IF(OR(F51=$BW$1,F52=$BW$1,F53=$BW$1,F51=$BX$1,F52=$BX$1,F53=$BX$1),0,1)))</f>
        <v>1</v>
      </c>
      <c r="CC51" s="2" t="str">
        <f>IF($A51&gt;='DB_243way_Regular Symbol'!D$16,"",IF(B51=0,"",IF(OR(B51=$BW$1,B52=$BW$1,B53=$BW$1,B51=$CD$1,B52=$CD$1,B53=$CD$1),0,1)))</f>
        <v/>
      </c>
      <c r="CD51" s="2" t="str">
        <f>IF($A51&gt;='DB_243way_Regular Symbol'!E$16,"",IF(C51=0,"",IF(OR(C51=$BW$1,C52=$BW$1,C53=$BW$1,C51=$CD$1,C52=$CD$1,C53=$CD$1),0,1)))</f>
        <v/>
      </c>
      <c r="CE51" s="2">
        <f>IF($A51&gt;='DB_243way_Regular Symbol'!F$16,"",IF(D51=0,"",IF(OR(D51=$BW$1,D52=$BW$1,D53=$BW$1,D51=$CD$1,D52=$CD$1,D53=$CD$1),0,1)))</f>
        <v>1</v>
      </c>
      <c r="CF51" s="2" t="str">
        <f>IF($A51&gt;='DB_243way_Regular Symbol'!G$16,"",IF(E51=0,"",IF(OR(E51=$BW$1,E52=$BW$1,E53=$BW$1,E51=$CD$1,E52=$CD$1,E53=$CD$1),0,1)))</f>
        <v/>
      </c>
      <c r="CG51" s="2">
        <f>IF($A51&gt;='DB_243way_Regular Symbol'!H$16,"",IF(F51=0,"",IF(OR(F51=$BW$1,F52=$BW$1,F53=$BW$1,F51=$CD$1,F52=$CD$1,F53=$CD$1),0,1)))</f>
        <v>1</v>
      </c>
      <c r="CI51" s="2" t="str">
        <f>IF($A51&gt;='DB_243way_Regular Symbol'!D$16,"",IF(B51=0,"",IF(OR(B51=$BW$1,B52=$BW$1,B53=$BW$1,B51=$CJ$1,B52=$CJ$1,B53=$CJ$1),0,1)))</f>
        <v/>
      </c>
      <c r="CJ51" s="2" t="str">
        <f>IF($A51&gt;='DB_243way_Regular Symbol'!E$16,"",IF(C51=0,"",IF(OR(C51=$BW$1,C52=$BW$1,C53=$BW$1,C51=$CJ$1,C52=$CJ$1,C53=$CJ$1),0,1)))</f>
        <v/>
      </c>
      <c r="CK51" s="2">
        <f>IF($A51&gt;='DB_243way_Regular Symbol'!F$16,"",IF(D51=0,"",IF(OR(D51=$BW$1,D52=$BW$1,D53=$BW$1,D51=$CJ$1,D52=$CJ$1,D53=$CJ$1),0,1)))</f>
        <v>0</v>
      </c>
      <c r="CL51" s="2" t="str">
        <f>IF($A51&gt;='DB_243way_Regular Symbol'!G$16,"",IF(E51=0,"",IF(OR(E51=$BW$1,E52=$BW$1,E53=$BW$1,E51=$CJ$1,E52=$CJ$1,E53=$CJ$1),0,1)))</f>
        <v/>
      </c>
      <c r="CM51" s="2">
        <f>IF($A51&gt;='DB_243way_Regular Symbol'!H$16,"",IF(F51=0,"",IF(OR(F51=$BW$1,F52=$BW$1,F53=$BW$1,F51=$CJ$1,F52=$CJ$1,F53=$CJ$1),0,1)))</f>
        <v>0</v>
      </c>
      <c r="CO51" s="2" t="str">
        <f>IF($A51&gt;='DB_243way_Regular Symbol'!D$16,"",IF(B51=0,"",IF(OR(B51=$BW$1,B52=$BW$1,B53=$BW$1,B51=$CP$1,B52=$CP$1,B53=$CP$1),0,1)))</f>
        <v/>
      </c>
      <c r="CP51" s="2" t="str">
        <f>IF($A51&gt;='DB_243way_Regular Symbol'!E$16,"",IF(C51=0,"",IF(OR(C51=$BW$1,C52=$BW$1,C53=$BW$1,C51=$CP$1,C52=$CP$1,C53=$CP$1),0,1)))</f>
        <v/>
      </c>
      <c r="CQ51" s="2">
        <f>IF($A51&gt;='DB_243way_Regular Symbol'!F$16,"",IF(D51=0,"",IF(OR(D51=$BW$1,D52=$BW$1,D53=$BW$1,D51=$CP$1,D52=$CP$1,D53=$CP$1),0,1)))</f>
        <v>0</v>
      </c>
      <c r="CR51" s="2" t="str">
        <f>IF($A51&gt;='DB_243way_Regular Symbol'!G$16,"",IF(E51=0,"",IF(OR(E51=$BW$1,E52=$BW$1,E53=$BW$1,E51=$CP$1,E52=$CP$1,E53=$CP$1),0,1)))</f>
        <v/>
      </c>
      <c r="CS51" s="2">
        <f>IF($A51&gt;='DB_243way_Regular Symbol'!H$16,"",IF(F51=0,"",IF(OR(F51=$BW$1,F52=$BW$1,F53=$BW$1,F51=$CP$1,F52=$CP$1,F53=$CP$1),0,1)))</f>
        <v>0</v>
      </c>
      <c r="CU51" s="2" t="str">
        <f>IF($A51&gt;='DB_243way_Regular Symbol'!D$16,"",IF(B51=0,"",IF(OR(B51=$BW$1,B52=$BW$1,B53=$BW$1,B51=$CV$1,B52=$CV$1,B53=$CV$1),0,1)))</f>
        <v/>
      </c>
      <c r="CV51" s="2" t="str">
        <f>IF($A51&gt;='DB_243way_Regular Symbol'!E$16,"",IF(C51=0,"",IF(OR(C51=$BW$1,C52=$BW$1,C53=$BW$1,C51=$CV$1,C52=$CV$1,C53=$CV$1),0,1)))</f>
        <v/>
      </c>
      <c r="CW51" s="2">
        <f>IF($A51&gt;='DB_243way_Regular Symbol'!F$16,"",IF(D51=0,"",IF(OR(D51=$BW$1,D52=$BW$1,D53=$BW$1,D51=$CV$1,D52=$CV$1,D53=$CV$1),0,1)))</f>
        <v>1</v>
      </c>
      <c r="CX51" s="2" t="str">
        <f>IF($A51&gt;='DB_243way_Regular Symbol'!G$16,"",IF(E51=0,"",IF(OR(E51=$BW$1,E52=$BW$1,E53=$BW$1,E51=$CV$1,E52=$CV$1,E53=$CV$1),0,1)))</f>
        <v/>
      </c>
      <c r="CY51" s="2">
        <f>IF($A51&gt;='DB_243way_Regular Symbol'!H$16,"",IF(F51=0,"",IF(OR(F51=$BW$1,F52=$BW$1,F53=$BW$1,F51=$CV$1,F52=$CV$1,F53=$CV$1),0,1)))</f>
        <v>0</v>
      </c>
    </row>
    <row r="52" spans="1:103">
      <c r="A52" s="341">
        <f>IF('DB_243way_Regular Symbol'!L51="","",'DB_243way_Regular Symbol'!L51)</f>
        <v>48</v>
      </c>
      <c r="B52" s="184" t="str">
        <f>IF('DB_243way_Regular Symbol'!M51="",
IF($A52-'DB_243way_Regular Symbol'!D$16&gt;='DB_243way_RegularＸ_W()'!B$2-1,"",VLOOKUP($A52-'DB_243way_Regular Symbol'!D$16,'DB_243way_Regular Symbol'!$L$3:$Q$250,'DB_243way_RegularＸ_W()'!B$3+1,FALSE)),
'DB_243way_Regular Symbol'!M51)</f>
        <v/>
      </c>
      <c r="C52" s="184" t="str">
        <f>IF('DB_243way_Regular Symbol'!N51="",
IF($A52-'DB_243way_Regular Symbol'!E$16&gt;='DB_243way_RegularＸ_W()'!C$2-1,"",VLOOKUP($A52-'DB_243way_Regular Symbol'!E$16,'DB_243way_Regular Symbol'!$L$3:$Q$250,'DB_243way_RegularＸ_W()'!C$3+1,FALSE)),
'DB_243way_Regular Symbol'!N51)</f>
        <v/>
      </c>
      <c r="D52" s="184" t="str">
        <f>IF('DB_243way_Regular Symbol'!O51="",
IF($A52-'DB_243way_Regular Symbol'!F$16&gt;='DB_243way_RegularＸ_W()'!D$2-1,"",VLOOKUP($A52-'DB_243way_Regular Symbol'!F$16,'DB_243way_Regular Symbol'!$L$3:$Q$250,'DB_243way_RegularＸ_W()'!D$3+1,FALSE)),
'DB_243way_Regular Symbol'!O51)</f>
        <v>TE</v>
      </c>
      <c r="E52" s="184" t="str">
        <f>IF('DB_243way_Regular Symbol'!P51="",
IF($A52-'DB_243way_Regular Symbol'!G$16&gt;='DB_243way_RegularＸ_W()'!E$2-1,"",VLOOKUP($A52-'DB_243way_Regular Symbol'!G$16,'DB_243way_Regular Symbol'!$L$3:$Q$250,'DB_243way_RegularＸ_W()'!E$3+1,FALSE)),
'DB_243way_Regular Symbol'!P51)</f>
        <v/>
      </c>
      <c r="F52" s="184" t="str">
        <f>IF('DB_243way_Regular Symbol'!Q51="",
IF($A52-'DB_243way_Regular Symbol'!H$16&gt;='DB_243way_RegularＸ_W()'!F$2-1,"",VLOOKUP($A52-'DB_243way_Regular Symbol'!H$16,'DB_243way_Regular Symbol'!$L$3:$Q$250,'DB_243way_RegularＸ_W()'!F$3+1,FALSE)),
'DB_243way_Regular Symbol'!Q51)</f>
        <v>TE</v>
      </c>
      <c r="O52" s="342" t="str">
        <f>IF($A52&gt;='DB_243way_Regular Symbol'!D$16,"",IF(B52=0,"",IF(OR(B52=$O$1,B52=$P$1,B53=$O$1,B53=$P$1,B54=$O$1,B54=$P$1),0,1)))</f>
        <v/>
      </c>
      <c r="P52" s="2" t="str">
        <f>IF($A52&gt;='DB_243way_Regular Symbol'!E$16,"",IF(C52=0,"",IF(OR(C52=$O$1,C52=$P$1,C53=$O$1,C53=$P$1,C54=$O$1,C54=$P$1),0,1)))</f>
        <v/>
      </c>
      <c r="Q52" s="2">
        <f>IF($A52&gt;='DB_243way_Regular Symbol'!F$16,"",IF(D52=0,"",IF(OR(D52=$O$1,D52=$P$1,D53=$O$1,D53=$P$1,D54=$O$1,D54=$P$1),0,1)))</f>
        <v>0</v>
      </c>
      <c r="R52" s="2" t="str">
        <f>IF($A52&gt;='DB_243way_Regular Symbol'!G$16,"",IF(E52=0,"",IF(OR(E52=$O$1,E52=$P$1,E53=$O$1,E53=$P$1,E54=$O$1,E54=$P$1),0,1)))</f>
        <v/>
      </c>
      <c r="S52" s="128">
        <f>IF($A52&gt;='DB_243way_Regular Symbol'!H$16,"",IF(F52=0,"",IF(OR(F52=$O$1,F52=$P$1,F53=$O$1,F53=$P$1,F54=$O$1,F54=$P$1),0,1)))</f>
        <v>1</v>
      </c>
      <c r="U52" s="342" t="str">
        <f>IF($A52&gt;='DB_243way_Regular Symbol'!D$16,"",IF(B52=0,"",IF(OR(B52=$U$1,B52=$V$1,B53=$U$1,B53=$V$1,B54=$U$1,B54=$V$1),0,1)))</f>
        <v/>
      </c>
      <c r="V52" s="2" t="str">
        <f>IF($A52&gt;='DB_243way_Regular Symbol'!E$16,"",IF(C52=0,"",IF(OR(C52=$U$1,C52=$V$1,C53=$U$1,C53=$V$1,C54=$U$1,C54=$V$1),0,1)))</f>
        <v/>
      </c>
      <c r="W52" s="2">
        <f>IF($A52&gt;='DB_243way_Regular Symbol'!F$16,"",IF(D52=0,"",IF(OR(D52=$U$1,D52=$V$1,D53=$U$1,D53=$V$1,D54=$U$1,D54=$V$1),0,1)))</f>
        <v>0</v>
      </c>
      <c r="X52" s="2" t="str">
        <f>IF($A52&gt;='DB_243way_Regular Symbol'!G$16,"",IF(E52=0,"",IF(OR(E52=$U$1,E52=$V$1,E53=$U$1,E53=$V$1,E54=$U$1,E54=$V$1),0,1)))</f>
        <v/>
      </c>
      <c r="Y52" s="128">
        <f>IF($A52&gt;='DB_243way_Regular Symbol'!H$16,"",IF(F52=0,"",IF(OR(F52=$U$1,F52=$V$1,F53=$U$1,F53=$V$1,F54=$U$1,F54=$V$1),0,1)))</f>
        <v>1</v>
      </c>
      <c r="AA52" s="342" t="str">
        <f>IF($A52&gt;='DB_243way_Regular Symbol'!D$16,"",IF(B52=0,"",IF(OR(B52=$AA$1,B52=$AB$1,B53=$AA$1,B53=$AB$1,B54=$AA$1,,B54=$AB$1),0,1)))</f>
        <v/>
      </c>
      <c r="AB52" s="2" t="str">
        <f>IF($A52&gt;='DB_243way_Regular Symbol'!E$16,"",IF(C52=0,"",IF(OR(C52=$AA$1,C52=$AB$1,C53=$AA$1,C53=$AB$1,C54=$AA$1,,C54=$AB$1),0,1)))</f>
        <v/>
      </c>
      <c r="AC52" s="2">
        <f>IF($A52&gt;='DB_243way_Regular Symbol'!F$16,"",IF(D52=0,"",IF(OR(D52=$AA$1,D52=$AB$1,D53=$AA$1,D53=$AB$1,D54=$AA$1,,D54=$AB$1),0,1)))</f>
        <v>1</v>
      </c>
      <c r="AD52" s="2" t="str">
        <f>IF($A52&gt;='DB_243way_Regular Symbol'!G$16,"",IF(E52=0,"",IF(OR(E52=$AA$1,E52=$AB$1,E53=$AA$1,E53=$AB$1,E54=$AA$1,,E54=$AB$1),0,1)))</f>
        <v/>
      </c>
      <c r="AE52" s="128">
        <f>IF($A52&gt;='DB_243way_Regular Symbol'!H$16,"",IF(F52=0,"",IF(OR(F52=$AA$1,F52=$AB$1,F53=$AA$1,F53=$AB$1,F54=$AA$1,,F54=$AB$1),0,1)))</f>
        <v>1</v>
      </c>
      <c r="AG52" s="342" t="str">
        <f>IF($A52&gt;='DB_243way_Regular Symbol'!D$16,"",IF(B52=0,"",IF(OR(B52=$AG$1,B52=$AH$1,B53=$AG$1,B53=$AH$1,B54=$AG$1,B54=$AH$1),0,1)))</f>
        <v/>
      </c>
      <c r="AH52" s="2" t="str">
        <f>IF($A52&gt;='DB_243way_Regular Symbol'!E$16,"",IF(C52=0,"",IF(OR(C52=$AG$1,C52=$AH$1,C53=$AG$1,C53=$AH$1,C54=$AG$1,C54=$AH$1),0,1)))</f>
        <v/>
      </c>
      <c r="AI52" s="2">
        <f>IF($A52&gt;='DB_243way_Regular Symbol'!F$16,"",IF(D52=0,"",IF(OR(D52=$AG$1,D52=$AH$1,D53=$AG$1,D53=$AH$1,D54=$AG$1,D54=$AH$1),0,1)))</f>
        <v>1</v>
      </c>
      <c r="AJ52" s="2" t="str">
        <f>IF($A52&gt;='DB_243way_Regular Symbol'!G$16,"",IF(E52=0,"",IF(OR(E52=$AG$1,E52=$AH$1,E53=$AG$1,E53=$AH$1,E54=$AG$1,E54=$AH$1),0,1)))</f>
        <v/>
      </c>
      <c r="AK52" s="128">
        <f>IF($A52&gt;='DB_243way_Regular Symbol'!H$16,"",IF(F52=0,"",IF(OR(F52=$AG$1,F52=$AH$1,F53=$AG$1,F53=$AH$1,F54=$AG$1,F54=$AH$1),0,1)))</f>
        <v>1</v>
      </c>
      <c r="AM52" s="342" t="str">
        <f>IF($A52&gt;='DB_243way_Regular Symbol'!D$16,"",IF(B52=0,"",IF(OR(B52=$AM$1,B52=$AN$1,B53=$AM$1,B53=$AN$1,B54=$AM$1,B54=$AN$1),0,1)))</f>
        <v/>
      </c>
      <c r="AN52" s="2" t="str">
        <f>IF($A52&gt;='DB_243way_Regular Symbol'!E$16,"",IF(C52=0,"",IF(OR(C52=$AM$1,C52=$AN$1,C53=$AM$1,C53=$AN$1,C54=$AM$1,C54=$AN$1),0,1)))</f>
        <v/>
      </c>
      <c r="AO52" s="2">
        <f>IF($A52&gt;='DB_243way_Regular Symbol'!F$16,"",IF(D52=0,"",IF(OR(D52=$AM$1,D52=$AN$1,D53=$AM$1,D53=$AN$1,D54=$AM$1,D54=$AN$1),0,1)))</f>
        <v>1</v>
      </c>
      <c r="AP52" s="2" t="str">
        <f>IF($A52&gt;='DB_243way_Regular Symbol'!G$16,"",IF(E52=0,"",IF(OR(E52=$AM$1,E52=$AN$1,E53=$AM$1,E53=$AN$1,E54=$AM$1,E54=$AN$1),0,1)))</f>
        <v/>
      </c>
      <c r="AQ52" s="128">
        <f>IF($A52&gt;='DB_243way_Regular Symbol'!H$16,"",IF(F52=0,"",IF(OR(F52=$AM$1,F52=$AN$1,F53=$AM$1,F53=$AN$1,F54=$AM$1,F54=$AN$1),0,1)))</f>
        <v>1</v>
      </c>
      <c r="AS52" s="342" t="str">
        <f>IF($A52&gt;='DB_243way_Regular Symbol'!D$16,"",IF(B52=0,"",IF(OR(B52=$AM$1,B52=$AT$1,B53=$AM$1,B53=$AT$1,B54=$AM$1,B54=$AT$1),0,1)))</f>
        <v/>
      </c>
      <c r="AT52" s="2" t="str">
        <f>IF($A52&gt;='DB_243way_Regular Symbol'!E$16,"",IF(C52=0,"",IF(OR(C52=$AM$1,C52=$AT$1,C53=$AM$1,C53=$AT$1,C54=$AM$1,C54=$AT$1),0,1)))</f>
        <v/>
      </c>
      <c r="AU52" s="2">
        <f>IF($A52&gt;='DB_243way_Regular Symbol'!F$16,"",IF(D52=0,"",IF(OR(D52=$AM$1,D52=$AT$1,D53=$AM$1,D53=$AT$1,D54=$AM$1,D54=$AT$1),0,1)))</f>
        <v>1</v>
      </c>
      <c r="AV52" s="2" t="str">
        <f>IF($A52&gt;='DB_243way_Regular Symbol'!G$16,"",IF(E52=0,"",IF(OR(E52=$AM$1,E52=$AT$1,E53=$AM$1,E53=$AT$1,E54=$AM$1,E54=$AT$1),0,1)))</f>
        <v/>
      </c>
      <c r="AW52" s="128">
        <f>IF($A52&gt;='DB_243way_Regular Symbol'!H$16,"",IF(F52=0,"",IF(OR(F52=$AM$1,F52=$AT$1,F53=$AM$1,F53=$AT$1,F54=$AM$1,F54=$AT$1),0,1)))</f>
        <v>1</v>
      </c>
      <c r="AY52" s="342"/>
      <c r="AZ52" s="2"/>
      <c r="BA52" s="2">
        <f>IF($A52&gt;='DB_243way_Regular Symbol'!F$16,"",COUNTIF(D52:D54,$AZ$1))</f>
        <v>0</v>
      </c>
      <c r="BB52" s="2" t="str">
        <f>IF($A52&gt;='DB_243way_Regular Symbol'!G$16,"",COUNTIF(E52:E54,$AZ$1))</f>
        <v/>
      </c>
      <c r="BC52" s="2">
        <f>IF($A52&gt;='DB_243way_Regular Symbol'!H$16,"",COUNTIF(F52:F54,$AZ$1))</f>
        <v>0</v>
      </c>
      <c r="BE52" s="342" t="str">
        <f>IF($A52&gt;='DB_243way_Regular Symbol'!D$16,"",IF(B52=0,"",IF(OR(B52=$AM$1,B52=$BF$1,B53=$AM$1,B53=$BF$1,B54=$AM$1,B54=$BF$1),1,0)))</f>
        <v/>
      </c>
      <c r="BF52" s="342" t="str">
        <f>IF($A52&gt;='DB_243way_Regular Symbol'!E$16,"",IF(C52=0,"",IF(OR(C52=$AM$1,C52=$BF$1,C53=$AM$1,C53=$BF$1,C54=$AM$1,C54=$BF$1),1,0)))</f>
        <v/>
      </c>
      <c r="BG52" s="342">
        <f>IF($A52&gt;='DB_243way_Regular Symbol'!F$16,"",IF(D52=0,"",IF(OR(D52=$AM$1,D52=$BF$1,D53=$AM$1,D53=$BF$1,D54=$AM$1,D54=$BF$1),1,0)))</f>
        <v>0</v>
      </c>
      <c r="BH52" s="342" t="str">
        <f>IF($A52&gt;='DB_243way_Regular Symbol'!G$16,"",IF(E52=0,"",IF(OR(E52=$AM$1,E52=$BF$1,E53=$AM$1,E53=$BF$1,E54=$AM$1,E54=$BF$1),1,0)))</f>
        <v/>
      </c>
      <c r="BI52" s="342">
        <f>IF($A52&gt;='DB_243way_Regular Symbol'!H$16,"",IF(F52=0,"",IF(OR(F52=$AM$1,F52=$BF$1,F53=$AM$1,F53=$BF$1,F54=$AM$1,F54=$BF$1),1,0)))</f>
        <v>0</v>
      </c>
      <c r="BK52" s="342" t="str">
        <f>IF($A52&gt;='DB_243way_Regular Symbol'!D$16,"",IF(B52=0,"",IF(OR(B52=$AM$1,B52=$BL$1,B53=$AM$1,B53=$BL$1,B54=$AM$1,B54=$BL$1),0,1)))</f>
        <v/>
      </c>
      <c r="BL52" s="2" t="str">
        <f>IF($A52&gt;='DB_243way_Regular Symbol'!E$16,"",IF(C52=0,"",IF(OR(C52=$AM$1,C52=$BL$1,C53=$AM$1,C53=$BL$1,C54=$AM$1,C54=$BL$1),0,1)))</f>
        <v/>
      </c>
      <c r="BM52" s="2">
        <f>IF($A52&gt;='DB_243way_Regular Symbol'!F$16,"",IF(D52=0,"",IF(OR(D52=$AM$1,D52=$BL$1,D53=$AM$1,D53=$BL$1,D54=$AM$1,D54=$BL$1),0,1)))</f>
        <v>1</v>
      </c>
      <c r="BN52" s="2" t="str">
        <f>IF($A52&gt;='DB_243way_Regular Symbol'!G$16,"",IF(E52=0,"",IF(OR(E52=$AM$1,E52=$BL$1,E53=$AM$1,E53=$BL$1,E54=$AM$1,E54=$BL$1),0,1)))</f>
        <v/>
      </c>
      <c r="BO52" s="128">
        <f>IF($A52&gt;='DB_243way_Regular Symbol'!H$16,"",IF(F52=0,"",IF(OR(F52=$AM$1,F52=$BL$1,F53=$AM$1,F53=$BL$1,F54=$AM$1,F54=$BL$1),0,1)))</f>
        <v>1</v>
      </c>
      <c r="BQ52" s="2" t="str">
        <f>IF($A52&gt;='DB_243way_Regular Symbol'!D$16,"",IF(B52=0,"",IF(OR(B52=$BQ$1,B52=$BR$1,B53=$BQ$1,B53=$BR$1,B54=$BQ$1,B54=$BR$1),0,1)))</f>
        <v/>
      </c>
      <c r="BR52" s="2" t="str">
        <f>IF($A52&gt;='DB_243way_Regular Symbol'!E$16,"",IF(C52=0,"",IF(OR(C52=$BQ$1,C52=$BR$1,C53=$BQ$1,C53=$BR$1,C54=$BQ$1,C54=$BR$1),0,1)))</f>
        <v/>
      </c>
      <c r="BS52" s="2">
        <f>IF($A52&gt;='DB_243way_Regular Symbol'!F$16,"",IF(D52=0,"",IF(OR(D52=$BQ$1,D52=$BR$1,D53=$BQ$1,D53=$BR$1,D54=$BQ$1,D54=$BR$1),0,1)))</f>
        <v>1</v>
      </c>
      <c r="BT52" s="2" t="str">
        <f>IF($A52&gt;='DB_243way_Regular Symbol'!G$16,"",IF(E52=0,"",IF(OR(E52=$BQ$1,E52=$BR$1,E53=$BQ$1,E53=$BR$1,E54=$BQ$1,E54=$BR$1),0,1)))</f>
        <v/>
      </c>
      <c r="BU52" s="2">
        <f>IF($A52&gt;='DB_243way_Regular Symbol'!H$16,"",IF(F52=0,"",IF(OR(F52=$BQ$1,F52=$BR$1,F53=$BQ$1,F53=$BR$1,F54=$BQ$1,F54=$BR$1),0,1)))</f>
        <v>1</v>
      </c>
      <c r="BW52" s="2" t="str">
        <f>IF($A52&gt;='DB_243way_Regular Symbol'!D$16,"",IF(B52=0,"",IF(OR(B52=$BW$1,B53=$BW$1,B54=$BW$1,B52=$BX$1,B53=$BX$1,B54=$BX$1),0,1)))</f>
        <v/>
      </c>
      <c r="BX52" s="2" t="str">
        <f>IF($A52&gt;='DB_243way_Regular Symbol'!E$16,"",IF(C52=0,"",IF(OR(C52=$BW$1,C53=$BW$1,C54=$BW$1,C52=$BX$1,C53=$BX$1,C54=$BX$1),0,1)))</f>
        <v/>
      </c>
      <c r="BY52" s="2">
        <f>IF($A52&gt;='DB_243way_Regular Symbol'!F$16,"",IF(D52=0,"",IF(OR(D52=$BW$1,D53=$BW$1,D54=$BW$1,D52=$BX$1,D53=$BX$1,D54=$BX$1),0,1)))</f>
        <v>1</v>
      </c>
      <c r="BZ52" s="2" t="str">
        <f>IF($A52&gt;='DB_243way_Regular Symbol'!G$16,"",IF(E52=0,"",IF(OR(E52=$BW$1,E53=$BW$1,E54=$BW$1,E52=$BX$1,E53=$BX$1,E54=$BX$1),0,1)))</f>
        <v/>
      </c>
      <c r="CA52" s="2">
        <f>IF($A52&gt;='DB_243way_Regular Symbol'!H$16,"",IF(F52=0,"",IF(OR(F52=$BW$1,F53=$BW$1,F54=$BW$1,F52=$BX$1,F53=$BX$1,F54=$BX$1),0,1)))</f>
        <v>0</v>
      </c>
      <c r="CC52" s="2" t="str">
        <f>IF($A52&gt;='DB_243way_Regular Symbol'!D$16,"",IF(B52=0,"",IF(OR(B52=$BW$1,B53=$BW$1,B54=$BW$1,B52=$CD$1,B53=$CD$1,B54=$CD$1),0,1)))</f>
        <v/>
      </c>
      <c r="CD52" s="2" t="str">
        <f>IF($A52&gt;='DB_243way_Regular Symbol'!E$16,"",IF(C52=0,"",IF(OR(C52=$BW$1,C53=$BW$1,C54=$BW$1,C52=$CD$1,C53=$CD$1,C54=$CD$1),0,1)))</f>
        <v/>
      </c>
      <c r="CE52" s="2">
        <f>IF($A52&gt;='DB_243way_Regular Symbol'!F$16,"",IF(D52=0,"",IF(OR(D52=$BW$1,D53=$BW$1,D54=$BW$1,D52=$CD$1,D53=$CD$1,D54=$CD$1),0,1)))</f>
        <v>1</v>
      </c>
      <c r="CF52" s="2" t="str">
        <f>IF($A52&gt;='DB_243way_Regular Symbol'!G$16,"",IF(E52=0,"",IF(OR(E52=$BW$1,E53=$BW$1,E54=$BW$1,E52=$CD$1,E53=$CD$1,E54=$CD$1),0,1)))</f>
        <v/>
      </c>
      <c r="CG52" s="2">
        <f>IF($A52&gt;='DB_243way_Regular Symbol'!H$16,"",IF(F52=0,"",IF(OR(F52=$BW$1,F53=$BW$1,F54=$BW$1,F52=$CD$1,F53=$CD$1,F54=$CD$1),0,1)))</f>
        <v>1</v>
      </c>
      <c r="CI52" s="2" t="str">
        <f>IF($A52&gt;='DB_243way_Regular Symbol'!D$16,"",IF(B52=0,"",IF(OR(B52=$BW$1,B53=$BW$1,B54=$BW$1,B52=$CJ$1,B53=$CJ$1,B54=$CJ$1),0,1)))</f>
        <v/>
      </c>
      <c r="CJ52" s="2" t="str">
        <f>IF($A52&gt;='DB_243way_Regular Symbol'!E$16,"",IF(C52=0,"",IF(OR(C52=$BW$1,C53=$BW$1,C54=$BW$1,C52=$CJ$1,C53=$CJ$1,C54=$CJ$1),0,1)))</f>
        <v/>
      </c>
      <c r="CK52" s="2">
        <f>IF($A52&gt;='DB_243way_Regular Symbol'!F$16,"",IF(D52=0,"",IF(OR(D52=$BW$1,D53=$BW$1,D54=$BW$1,D52=$CJ$1,D53=$CJ$1,D54=$CJ$1),0,1)))</f>
        <v>1</v>
      </c>
      <c r="CL52" s="2" t="str">
        <f>IF($A52&gt;='DB_243way_Regular Symbol'!G$16,"",IF(E52=0,"",IF(OR(E52=$BW$1,E53=$BW$1,E54=$BW$1,E52=$CJ$1,E53=$CJ$1,E54=$CJ$1),0,1)))</f>
        <v/>
      </c>
      <c r="CM52" s="2">
        <f>IF($A52&gt;='DB_243way_Regular Symbol'!H$16,"",IF(F52=0,"",IF(OR(F52=$BW$1,F53=$BW$1,F54=$BW$1,F52=$CJ$1,F53=$CJ$1,F54=$CJ$1),0,1)))</f>
        <v>0</v>
      </c>
      <c r="CO52" s="2" t="str">
        <f>IF($A52&gt;='DB_243way_Regular Symbol'!D$16,"",IF(B52=0,"",IF(OR(B52=$BW$1,B53=$BW$1,B54=$BW$1,B52=$CP$1,B53=$CP$1,B54=$CP$1),0,1)))</f>
        <v/>
      </c>
      <c r="CP52" s="2" t="str">
        <f>IF($A52&gt;='DB_243way_Regular Symbol'!E$16,"",IF(C52=0,"",IF(OR(C52=$BW$1,C53=$BW$1,C54=$BW$1,C52=$CP$1,C53=$CP$1,C54=$CP$1),0,1)))</f>
        <v/>
      </c>
      <c r="CQ52" s="2">
        <f>IF($A52&gt;='DB_243way_Regular Symbol'!F$16,"",IF(D52=0,"",IF(OR(D52=$BW$1,D53=$BW$1,D54=$BW$1,D52=$CP$1,D53=$CP$1,D54=$CP$1),0,1)))</f>
        <v>0</v>
      </c>
      <c r="CR52" s="2" t="str">
        <f>IF($A52&gt;='DB_243way_Regular Symbol'!G$16,"",IF(E52=0,"",IF(OR(E52=$BW$1,E53=$BW$1,E54=$BW$1,E52=$CP$1,E53=$CP$1,E54=$CP$1),0,1)))</f>
        <v/>
      </c>
      <c r="CS52" s="2">
        <f>IF($A52&gt;='DB_243way_Regular Symbol'!H$16,"",IF(F52=0,"",IF(OR(F52=$BW$1,F53=$BW$1,F54=$BW$1,F52=$CP$1,F53=$CP$1,F54=$CP$1),0,1)))</f>
        <v>0</v>
      </c>
      <c r="CU52" s="2" t="str">
        <f>IF($A52&gt;='DB_243way_Regular Symbol'!D$16,"",IF(B52=0,"",IF(OR(B52=$BW$1,B53=$BW$1,B54=$BW$1,B52=$CV$1,B53=$CV$1,B54=$CV$1),0,1)))</f>
        <v/>
      </c>
      <c r="CV52" s="2" t="str">
        <f>IF($A52&gt;='DB_243way_Regular Symbol'!E$16,"",IF(C52=0,"",IF(OR(C52=$BW$1,C53=$BW$1,C54=$BW$1,C52=$CV$1,C53=$CV$1,C54=$CV$1),0,1)))</f>
        <v/>
      </c>
      <c r="CW52" s="2">
        <f>IF($A52&gt;='DB_243way_Regular Symbol'!F$16,"",IF(D52=0,"",IF(OR(D52=$BW$1,D53=$BW$1,D54=$BW$1,D52=$CV$1,D53=$CV$1,D54=$CV$1),0,1)))</f>
        <v>1</v>
      </c>
      <c r="CX52" s="2" t="str">
        <f>IF($A52&gt;='DB_243way_Regular Symbol'!G$16,"",IF(E52=0,"",IF(OR(E52=$BW$1,E53=$BW$1,E54=$BW$1,E52=$CV$1,E53=$CV$1,E54=$CV$1),0,1)))</f>
        <v/>
      </c>
      <c r="CY52" s="2">
        <f>IF($A52&gt;='DB_243way_Regular Symbol'!H$16,"",IF(F52=0,"",IF(OR(F52=$BW$1,F53=$BW$1,F54=$BW$1,F52=$CV$1,F53=$CV$1,F54=$CV$1),0,1)))</f>
        <v>1</v>
      </c>
    </row>
    <row r="53" spans="1:103">
      <c r="A53" s="341">
        <f>IF('DB_243way_Regular Symbol'!L52="","",'DB_243way_Regular Symbol'!L52)</f>
        <v>49</v>
      </c>
      <c r="B53" s="184" t="str">
        <f>IF('DB_243way_Regular Symbol'!M52="",
IF($A53-'DB_243way_Regular Symbol'!D$16&gt;='DB_243way_RegularＸ_W()'!B$2-1,"",VLOOKUP($A53-'DB_243way_Regular Symbol'!D$16,'DB_243way_Regular Symbol'!$L$3:$Q$250,'DB_243way_RegularＸ_W()'!B$3+1,FALSE)),
'DB_243way_Regular Symbol'!M52)</f>
        <v/>
      </c>
      <c r="C53" s="184" t="str">
        <f>IF('DB_243way_Regular Symbol'!N52="",
IF($A53-'DB_243way_Regular Symbol'!E$16&gt;='DB_243way_RegularＸ_W()'!C$2-1,"",VLOOKUP($A53-'DB_243way_Regular Symbol'!E$16,'DB_243way_Regular Symbol'!$L$3:$Q$250,'DB_243way_RegularＸ_W()'!C$3+1,FALSE)),
'DB_243way_Regular Symbol'!N52)</f>
        <v/>
      </c>
      <c r="D53" s="184" t="str">
        <f>IF('DB_243way_Regular Symbol'!O52="",
IF($A53-'DB_243way_Regular Symbol'!F$16&gt;='DB_243way_RegularＸ_W()'!D$2-1,"",VLOOKUP($A53-'DB_243way_Regular Symbol'!F$16,'DB_243way_Regular Symbol'!$L$3:$Q$250,'DB_243way_RegularＸ_W()'!D$3+1,FALSE)),
'DB_243way_Regular Symbol'!O52)</f>
        <v>M1</v>
      </c>
      <c r="E53" s="184" t="str">
        <f>IF('DB_243way_Regular Symbol'!P52="",
IF($A53-'DB_243way_Regular Symbol'!G$16&gt;='DB_243way_RegularＸ_W()'!E$2-1,"",VLOOKUP($A53-'DB_243way_Regular Symbol'!G$16,'DB_243way_Regular Symbol'!$L$3:$Q$250,'DB_243way_RegularＸ_W()'!E$3+1,FALSE)),
'DB_243way_Regular Symbol'!P52)</f>
        <v/>
      </c>
      <c r="F53" s="184" t="str">
        <f>IF('DB_243way_Regular Symbol'!Q52="",
IF($A53-'DB_243way_Regular Symbol'!H$16&gt;='DB_243way_RegularＸ_W()'!F$2-1,"",VLOOKUP($A53-'DB_243way_Regular Symbol'!H$16,'DB_243way_Regular Symbol'!$L$3:$Q$250,'DB_243way_RegularＸ_W()'!F$3+1,FALSE)),
'DB_243way_Regular Symbol'!Q52)</f>
        <v>J</v>
      </c>
      <c r="O53" s="342" t="str">
        <f>IF($A53&gt;='DB_243way_Regular Symbol'!D$16,"",IF(B53=0,"",IF(OR(B53=$O$1,B53=$P$1,B54=$O$1,B54=$P$1,B55=$O$1,B55=$P$1),0,1)))</f>
        <v/>
      </c>
      <c r="P53" s="2" t="str">
        <f>IF($A53&gt;='DB_243way_Regular Symbol'!E$16,"",IF(C53=0,"",IF(OR(C53=$O$1,C53=$P$1,C54=$O$1,C54=$P$1,C55=$O$1,C55=$P$1),0,1)))</f>
        <v/>
      </c>
      <c r="Q53" s="2">
        <f>IF($A53&gt;='DB_243way_Regular Symbol'!F$16,"",IF(D53=0,"",IF(OR(D53=$O$1,D53=$P$1,D54=$O$1,D54=$P$1,D55=$O$1,D55=$P$1),0,1)))</f>
        <v>0</v>
      </c>
      <c r="R53" s="2" t="str">
        <f>IF($A53&gt;='DB_243way_Regular Symbol'!G$16,"",IF(E53=0,"",IF(OR(E53=$O$1,E53=$P$1,E54=$O$1,E54=$P$1,E55=$O$1,E55=$P$1),0,1)))</f>
        <v/>
      </c>
      <c r="S53" s="128">
        <f>IF($A53&gt;='DB_243way_Regular Symbol'!H$16,"",IF(F53=0,"",IF(OR(F53=$O$1,F53=$P$1,F54=$O$1,F54=$P$1,F55=$O$1,F55=$P$1),0,1)))</f>
        <v>1</v>
      </c>
      <c r="U53" s="342" t="str">
        <f>IF($A53&gt;='DB_243way_Regular Symbol'!D$16,"",IF(B53=0,"",IF(OR(B53=$U$1,B53=$V$1,B54=$U$1,B54=$V$1,B55=$U$1,B55=$V$1),0,1)))</f>
        <v/>
      </c>
      <c r="V53" s="2" t="str">
        <f>IF($A53&gt;='DB_243way_Regular Symbol'!E$16,"",IF(C53=0,"",IF(OR(C53=$U$1,C53=$V$1,C54=$U$1,C54=$V$1,C55=$U$1,C55=$V$1),0,1)))</f>
        <v/>
      </c>
      <c r="W53" s="2">
        <f>IF($A53&gt;='DB_243way_Regular Symbol'!F$16,"",IF(D53=0,"",IF(OR(D53=$U$1,D53=$V$1,D54=$U$1,D54=$V$1,D55=$U$1,D55=$V$1),0,1)))</f>
        <v>0</v>
      </c>
      <c r="X53" s="2" t="str">
        <f>IF($A53&gt;='DB_243way_Regular Symbol'!G$16,"",IF(E53=0,"",IF(OR(E53=$U$1,E53=$V$1,E54=$U$1,E54=$V$1,E55=$U$1,E55=$V$1),0,1)))</f>
        <v/>
      </c>
      <c r="Y53" s="128">
        <f>IF($A53&gt;='DB_243way_Regular Symbol'!H$16,"",IF(F53=0,"",IF(OR(F53=$U$1,F53=$V$1,F54=$U$1,F54=$V$1,F55=$U$1,F55=$V$1),0,1)))</f>
        <v>1</v>
      </c>
      <c r="AA53" s="342" t="str">
        <f>IF($A53&gt;='DB_243way_Regular Symbol'!D$16,"",IF(B53=0,"",IF(OR(B53=$AA$1,B53=$AB$1,B54=$AA$1,B54=$AB$1,B55=$AA$1,,B55=$AB$1),0,1)))</f>
        <v/>
      </c>
      <c r="AB53" s="2" t="str">
        <f>IF($A53&gt;='DB_243way_Regular Symbol'!E$16,"",IF(C53=0,"",IF(OR(C53=$AA$1,C53=$AB$1,C54=$AA$1,C54=$AB$1,C55=$AA$1,,C55=$AB$1),0,1)))</f>
        <v/>
      </c>
      <c r="AC53" s="2">
        <f>IF($A53&gt;='DB_243way_Regular Symbol'!F$16,"",IF(D53=0,"",IF(OR(D53=$AA$1,D53=$AB$1,D54=$AA$1,D54=$AB$1,D55=$AA$1,,D55=$AB$1),0,1)))</f>
        <v>1</v>
      </c>
      <c r="AD53" s="2" t="str">
        <f>IF($A53&gt;='DB_243way_Regular Symbol'!G$16,"",IF(E53=0,"",IF(OR(E53=$AA$1,E53=$AB$1,E54=$AA$1,E54=$AB$1,E55=$AA$1,,E55=$AB$1),0,1)))</f>
        <v/>
      </c>
      <c r="AE53" s="128">
        <f>IF($A53&gt;='DB_243way_Regular Symbol'!H$16,"",IF(F53=0,"",IF(OR(F53=$AA$1,F53=$AB$1,F54=$AA$1,F54=$AB$1,F55=$AA$1,,F55=$AB$1),0,1)))</f>
        <v>1</v>
      </c>
      <c r="AG53" s="342" t="str">
        <f>IF($A53&gt;='DB_243way_Regular Symbol'!D$16,"",IF(B53=0,"",IF(OR(B53=$AG$1,B53=$AH$1,B54=$AG$1,B54=$AH$1,B55=$AG$1,B55=$AH$1),0,1)))</f>
        <v/>
      </c>
      <c r="AH53" s="2" t="str">
        <f>IF($A53&gt;='DB_243way_Regular Symbol'!E$16,"",IF(C53=0,"",IF(OR(C53=$AG$1,C53=$AH$1,C54=$AG$1,C54=$AH$1,C55=$AG$1,C55=$AH$1),0,1)))</f>
        <v/>
      </c>
      <c r="AI53" s="2">
        <f>IF($A53&gt;='DB_243way_Regular Symbol'!F$16,"",IF(D53=0,"",IF(OR(D53=$AG$1,D53=$AH$1,D54=$AG$1,D54=$AH$1,D55=$AG$1,D55=$AH$1),0,1)))</f>
        <v>0</v>
      </c>
      <c r="AJ53" s="2" t="str">
        <f>IF($A53&gt;='DB_243way_Regular Symbol'!G$16,"",IF(E53=0,"",IF(OR(E53=$AG$1,E53=$AH$1,E54=$AG$1,E54=$AH$1,E55=$AG$1,E55=$AH$1),0,1)))</f>
        <v/>
      </c>
      <c r="AK53" s="128">
        <f>IF($A53&gt;='DB_243way_Regular Symbol'!H$16,"",IF(F53=0,"",IF(OR(F53=$AG$1,F53=$AH$1,F54=$AG$1,F54=$AH$1,F55=$AG$1,F55=$AH$1),0,1)))</f>
        <v>1</v>
      </c>
      <c r="AM53" s="342" t="str">
        <f>IF($A53&gt;='DB_243way_Regular Symbol'!D$16,"",IF(B53=0,"",IF(OR(B53=$AM$1,B53=$AN$1,B54=$AM$1,B54=$AN$1,B55=$AM$1,B55=$AN$1),0,1)))</f>
        <v/>
      </c>
      <c r="AN53" s="2" t="str">
        <f>IF($A53&gt;='DB_243way_Regular Symbol'!E$16,"",IF(C53=0,"",IF(OR(C53=$AM$1,C53=$AN$1,C54=$AM$1,C54=$AN$1,C55=$AM$1,C55=$AN$1),0,1)))</f>
        <v/>
      </c>
      <c r="AO53" s="2">
        <f>IF($A53&gt;='DB_243way_Regular Symbol'!F$16,"",IF(D53=0,"",IF(OR(D53=$AM$1,D53=$AN$1,D54=$AM$1,D54=$AN$1,D55=$AM$1,D55=$AN$1),0,1)))</f>
        <v>1</v>
      </c>
      <c r="AP53" s="2" t="str">
        <f>IF($A53&gt;='DB_243way_Regular Symbol'!G$16,"",IF(E53=0,"",IF(OR(E53=$AM$1,E53=$AN$1,E54=$AM$1,E54=$AN$1,E55=$AM$1,E55=$AN$1),0,1)))</f>
        <v/>
      </c>
      <c r="AQ53" s="128">
        <f>IF($A53&gt;='DB_243way_Regular Symbol'!H$16,"",IF(F53=0,"",IF(OR(F53=$AM$1,F53=$AN$1,F54=$AM$1,F54=$AN$1,F55=$AM$1,F55=$AN$1),0,1)))</f>
        <v>1</v>
      </c>
      <c r="AS53" s="342" t="str">
        <f>IF($A53&gt;='DB_243way_Regular Symbol'!D$16,"",IF(B53=0,"",IF(OR(B53=$AM$1,B53=$AT$1,B54=$AM$1,B54=$AT$1,B55=$AM$1,B55=$AT$1),0,1)))</f>
        <v/>
      </c>
      <c r="AT53" s="2" t="str">
        <f>IF($A53&gt;='DB_243way_Regular Symbol'!E$16,"",IF(C53=0,"",IF(OR(C53=$AM$1,C53=$AT$1,C54=$AM$1,C54=$AT$1,C55=$AM$1,C55=$AT$1),0,1)))</f>
        <v/>
      </c>
      <c r="AU53" s="2">
        <f>IF($A53&gt;='DB_243way_Regular Symbol'!F$16,"",IF(D53=0,"",IF(OR(D53=$AM$1,D53=$AT$1,D54=$AM$1,D54=$AT$1,D55=$AM$1,D55=$AT$1),0,1)))</f>
        <v>1</v>
      </c>
      <c r="AV53" s="2" t="str">
        <f>IF($A53&gt;='DB_243way_Regular Symbol'!G$16,"",IF(E53=0,"",IF(OR(E53=$AM$1,E53=$AT$1,E54=$AM$1,E54=$AT$1,E55=$AM$1,E55=$AT$1),0,1)))</f>
        <v/>
      </c>
      <c r="AW53" s="128">
        <f>IF($A53&gt;='DB_243way_Regular Symbol'!H$16,"",IF(F53=0,"",IF(OR(F53=$AM$1,F53=$AT$1,F54=$AM$1,F54=$AT$1,F55=$AM$1,F55=$AT$1),0,1)))</f>
        <v>1</v>
      </c>
      <c r="AY53" s="342"/>
      <c r="AZ53" s="2"/>
      <c r="BA53" s="2">
        <f>IF($A53&gt;='DB_243way_Regular Symbol'!F$16,"",COUNTIF(D53:D55,$AZ$1))</f>
        <v>0</v>
      </c>
      <c r="BB53" s="2" t="str">
        <f>IF($A53&gt;='DB_243way_Regular Symbol'!G$16,"",COUNTIF(E53:E55,$AZ$1))</f>
        <v/>
      </c>
      <c r="BC53" s="2">
        <f>IF($A53&gt;='DB_243way_Regular Symbol'!H$16,"",COUNTIF(F53:F55,$AZ$1))</f>
        <v>0</v>
      </c>
      <c r="BE53" s="342" t="str">
        <f>IF($A53&gt;='DB_243way_Regular Symbol'!D$16,"",IF(B53=0,"",IF(OR(B53=$AM$1,B53=$BF$1,B54=$AM$1,B54=$BF$1,B55=$AM$1,B55=$BF$1),1,0)))</f>
        <v/>
      </c>
      <c r="BF53" s="342" t="str">
        <f>IF($A53&gt;='DB_243way_Regular Symbol'!E$16,"",IF(C53=0,"",IF(OR(C53=$AM$1,C53=$BF$1,C54=$AM$1,C54=$BF$1,C55=$AM$1,C55=$BF$1),1,0)))</f>
        <v/>
      </c>
      <c r="BG53" s="342">
        <f>IF($A53&gt;='DB_243way_Regular Symbol'!F$16,"",IF(D53=0,"",IF(OR(D53=$AM$1,D53=$BF$1,D54=$AM$1,D54=$BF$1,D55=$AM$1,D55=$BF$1),1,0)))</f>
        <v>0</v>
      </c>
      <c r="BH53" s="342" t="str">
        <f>IF($A53&gt;='DB_243way_Regular Symbol'!G$16,"",IF(E53=0,"",IF(OR(E53=$AM$1,E53=$BF$1,E54=$AM$1,E54=$BF$1,E55=$AM$1,E55=$BF$1),1,0)))</f>
        <v/>
      </c>
      <c r="BI53" s="342">
        <f>IF($A53&gt;='DB_243way_Regular Symbol'!H$16,"",IF(F53=0,"",IF(OR(F53=$AM$1,F53=$BF$1,F54=$AM$1,F54=$BF$1,F55=$AM$1,F55=$BF$1),1,0)))</f>
        <v>0</v>
      </c>
      <c r="BK53" s="342" t="str">
        <f>IF($A53&gt;='DB_243way_Regular Symbol'!D$16,"",IF(B53=0,"",IF(OR(B53=$AM$1,B53=$BL$1,B54=$AM$1,B54=$BL$1,B55=$AM$1,B55=$BL$1),0,1)))</f>
        <v/>
      </c>
      <c r="BL53" s="2" t="str">
        <f>IF($A53&gt;='DB_243way_Regular Symbol'!E$16,"",IF(C53=0,"",IF(OR(C53=$AM$1,C53=$BL$1,C54=$AM$1,C54=$BL$1,C55=$AM$1,C55=$BL$1),0,1)))</f>
        <v/>
      </c>
      <c r="BM53" s="2">
        <f>IF($A53&gt;='DB_243way_Regular Symbol'!F$16,"",IF(D53=0,"",IF(OR(D53=$AM$1,D53=$BL$1,D54=$AM$1,D54=$BL$1,D55=$AM$1,D55=$BL$1),0,1)))</f>
        <v>1</v>
      </c>
      <c r="BN53" s="2" t="str">
        <f>IF($A53&gt;='DB_243way_Regular Symbol'!G$16,"",IF(E53=0,"",IF(OR(E53=$AM$1,E53=$BL$1,E54=$AM$1,E54=$BL$1,E55=$AM$1,E55=$BL$1),0,1)))</f>
        <v/>
      </c>
      <c r="BO53" s="128">
        <f>IF($A53&gt;='DB_243way_Regular Symbol'!H$16,"",IF(F53=0,"",IF(OR(F53=$AM$1,F53=$BL$1,F54=$AM$1,F54=$BL$1,F55=$AM$1,F55=$BL$1),0,1)))</f>
        <v>1</v>
      </c>
      <c r="BQ53" s="2" t="str">
        <f>IF($A53&gt;='DB_243way_Regular Symbol'!D$16,"",IF(B53=0,"",IF(OR(B53=$BQ$1,B53=$BR$1,B54=$BQ$1,B54=$BR$1,B55=$BQ$1,B55=$BR$1),0,1)))</f>
        <v/>
      </c>
      <c r="BR53" s="2" t="str">
        <f>IF($A53&gt;='DB_243way_Regular Symbol'!E$16,"",IF(C53=0,"",IF(OR(C53=$BQ$1,C53=$BR$1,C54=$BQ$1,C54=$BR$1,C55=$BQ$1,C55=$BR$1),0,1)))</f>
        <v/>
      </c>
      <c r="BS53" s="2">
        <f>IF($A53&gt;='DB_243way_Regular Symbol'!F$16,"",IF(D53=0,"",IF(OR(D53=$BQ$1,D53=$BR$1,D54=$BQ$1,D54=$BR$1,D55=$BQ$1,D55=$BR$1),0,1)))</f>
        <v>1</v>
      </c>
      <c r="BT53" s="2" t="str">
        <f>IF($A53&gt;='DB_243way_Regular Symbol'!G$16,"",IF(E53=0,"",IF(OR(E53=$BQ$1,E53=$BR$1,E54=$BQ$1,E54=$BR$1,E55=$BQ$1,E55=$BR$1),0,1)))</f>
        <v/>
      </c>
      <c r="BU53" s="2">
        <f>IF($A53&gt;='DB_243way_Regular Symbol'!H$16,"",IF(F53=0,"",IF(OR(F53=$BQ$1,F53=$BR$1,F54=$BQ$1,F54=$BR$1,F55=$BQ$1,F55=$BR$1),0,1)))</f>
        <v>1</v>
      </c>
      <c r="BW53" s="2" t="str">
        <f>IF($A53&gt;='DB_243way_Regular Symbol'!D$16,"",IF(B53=0,"",IF(OR(B53=$BW$1,B54=$BW$1,B55=$BW$1,B53=$BX$1,B54=$BX$1,B55=$BX$1),0,1)))</f>
        <v/>
      </c>
      <c r="BX53" s="2" t="str">
        <f>IF($A53&gt;='DB_243way_Regular Symbol'!E$16,"",IF(C53=0,"",IF(OR(C53=$BW$1,C54=$BW$1,C55=$BW$1,C53=$BX$1,C54=$BX$1,C55=$BX$1),0,1)))</f>
        <v/>
      </c>
      <c r="BY53" s="2">
        <f>IF($A53&gt;='DB_243way_Regular Symbol'!F$16,"",IF(D53=0,"",IF(OR(D53=$BW$1,D54=$BW$1,D55=$BW$1,D53=$BX$1,D54=$BX$1,D55=$BX$1),0,1)))</f>
        <v>1</v>
      </c>
      <c r="BZ53" s="2" t="str">
        <f>IF($A53&gt;='DB_243way_Regular Symbol'!G$16,"",IF(E53=0,"",IF(OR(E53=$BW$1,E54=$BW$1,E55=$BW$1,E53=$BX$1,E54=$BX$1,E55=$BX$1),0,1)))</f>
        <v/>
      </c>
      <c r="CA53" s="2">
        <f>IF($A53&gt;='DB_243way_Regular Symbol'!H$16,"",IF(F53=0,"",IF(OR(F53=$BW$1,F54=$BW$1,F55=$BW$1,F53=$BX$1,F54=$BX$1,F55=$BX$1),0,1)))</f>
        <v>0</v>
      </c>
      <c r="CC53" s="2" t="str">
        <f>IF($A53&gt;='DB_243way_Regular Symbol'!D$16,"",IF(B53=0,"",IF(OR(B53=$BW$1,B54=$BW$1,B55=$BW$1,B53=$CD$1,B54=$CD$1,B55=$CD$1),0,1)))</f>
        <v/>
      </c>
      <c r="CD53" s="2" t="str">
        <f>IF($A53&gt;='DB_243way_Regular Symbol'!E$16,"",IF(C53=0,"",IF(OR(C53=$BW$1,C54=$BW$1,C55=$BW$1,C53=$CD$1,C54=$CD$1,C55=$CD$1),0,1)))</f>
        <v/>
      </c>
      <c r="CE53" s="2">
        <f>IF($A53&gt;='DB_243way_Regular Symbol'!F$16,"",IF(D53=0,"",IF(OR(D53=$BW$1,D54=$BW$1,D55=$BW$1,D53=$CD$1,D54=$CD$1,D55=$CD$1),0,1)))</f>
        <v>1</v>
      </c>
      <c r="CF53" s="2" t="str">
        <f>IF($A53&gt;='DB_243way_Regular Symbol'!G$16,"",IF(E53=0,"",IF(OR(E53=$BW$1,E54=$BW$1,E55=$BW$1,E53=$CD$1,E54=$CD$1,E55=$CD$1),0,1)))</f>
        <v/>
      </c>
      <c r="CG53" s="2">
        <f>IF($A53&gt;='DB_243way_Regular Symbol'!H$16,"",IF(F53=0,"",IF(OR(F53=$BW$1,F54=$BW$1,F55=$BW$1,F53=$CD$1,F54=$CD$1,F55=$CD$1),0,1)))</f>
        <v>1</v>
      </c>
      <c r="CI53" s="2" t="str">
        <f>IF($A53&gt;='DB_243way_Regular Symbol'!D$16,"",IF(B53=0,"",IF(OR(B53=$BW$1,B54=$BW$1,B55=$BW$1,B53=$CJ$1,B54=$CJ$1,B55=$CJ$1),0,1)))</f>
        <v/>
      </c>
      <c r="CJ53" s="2" t="str">
        <f>IF($A53&gt;='DB_243way_Regular Symbol'!E$16,"",IF(C53=0,"",IF(OR(C53=$BW$1,C54=$BW$1,C55=$BW$1,C53=$CJ$1,C54=$CJ$1,C55=$CJ$1),0,1)))</f>
        <v/>
      </c>
      <c r="CK53" s="2">
        <f>IF($A53&gt;='DB_243way_Regular Symbol'!F$16,"",IF(D53=0,"",IF(OR(D53=$BW$1,D54=$BW$1,D55=$BW$1,D53=$CJ$1,D54=$CJ$1,D55=$CJ$1),0,1)))</f>
        <v>1</v>
      </c>
      <c r="CL53" s="2" t="str">
        <f>IF($A53&gt;='DB_243way_Regular Symbol'!G$16,"",IF(E53=0,"",IF(OR(E53=$BW$1,E54=$BW$1,E55=$BW$1,E53=$CJ$1,E54=$CJ$1,E55=$CJ$1),0,1)))</f>
        <v/>
      </c>
      <c r="CM53" s="2">
        <f>IF($A53&gt;='DB_243way_Regular Symbol'!H$16,"",IF(F53=0,"",IF(OR(F53=$BW$1,F54=$BW$1,F55=$BW$1,F53=$CJ$1,F54=$CJ$1,F55=$CJ$1),0,1)))</f>
        <v>0</v>
      </c>
      <c r="CO53" s="2" t="str">
        <f>IF($A53&gt;='DB_243way_Regular Symbol'!D$16,"",IF(B53=0,"",IF(OR(B53=$BW$1,B54=$BW$1,B55=$BW$1,B53=$CP$1,B54=$CP$1,B55=$CP$1),0,1)))</f>
        <v/>
      </c>
      <c r="CP53" s="2" t="str">
        <f>IF($A53&gt;='DB_243way_Regular Symbol'!E$16,"",IF(C53=0,"",IF(OR(C53=$BW$1,C54=$BW$1,C55=$BW$1,C53=$CP$1,C54=$CP$1,C55=$CP$1),0,1)))</f>
        <v/>
      </c>
      <c r="CQ53" s="2">
        <f>IF($A53&gt;='DB_243way_Regular Symbol'!F$16,"",IF(D53=0,"",IF(OR(D53=$BW$1,D54=$BW$1,D55=$BW$1,D53=$CP$1,D54=$CP$1,D55=$CP$1),0,1)))</f>
        <v>1</v>
      </c>
      <c r="CR53" s="2" t="str">
        <f>IF($A53&gt;='DB_243way_Regular Symbol'!G$16,"",IF(E53=0,"",IF(OR(E53=$BW$1,E54=$BW$1,E55=$BW$1,E53=$CP$1,E54=$CP$1,E55=$CP$1),0,1)))</f>
        <v/>
      </c>
      <c r="CS53" s="2">
        <f>IF($A53&gt;='DB_243way_Regular Symbol'!H$16,"",IF(F53=0,"",IF(OR(F53=$BW$1,F54=$BW$1,F55=$BW$1,F53=$CP$1,F54=$CP$1,F55=$CP$1),0,1)))</f>
        <v>0</v>
      </c>
      <c r="CU53" s="2" t="str">
        <f>IF($A53&gt;='DB_243way_Regular Symbol'!D$16,"",IF(B53=0,"",IF(OR(B53=$BW$1,B54=$BW$1,B55=$BW$1,B53=$CV$1,B54=$CV$1,B55=$CV$1),0,1)))</f>
        <v/>
      </c>
      <c r="CV53" s="2" t="str">
        <f>IF($A53&gt;='DB_243way_Regular Symbol'!E$16,"",IF(C53=0,"",IF(OR(C53=$BW$1,C54=$BW$1,C55=$BW$1,C53=$CV$1,C54=$CV$1,C55=$CV$1),0,1)))</f>
        <v/>
      </c>
      <c r="CW53" s="2">
        <f>IF($A53&gt;='DB_243way_Regular Symbol'!F$16,"",IF(D53=0,"",IF(OR(D53=$BW$1,D54=$BW$1,D55=$BW$1,D53=$CV$1,D54=$CV$1,D55=$CV$1),0,1)))</f>
        <v>1</v>
      </c>
      <c r="CX53" s="2" t="str">
        <f>IF($A53&gt;='DB_243way_Regular Symbol'!G$16,"",IF(E53=0,"",IF(OR(E53=$BW$1,E54=$BW$1,E55=$BW$1,E53=$CV$1,E54=$CV$1,E55=$CV$1),0,1)))</f>
        <v/>
      </c>
      <c r="CY53" s="2">
        <f>IF($A53&gt;='DB_243way_Regular Symbol'!H$16,"",IF(F53=0,"",IF(OR(F53=$BW$1,F54=$BW$1,F55=$BW$1,F53=$CV$1,F54=$CV$1,F55=$CV$1),0,1)))</f>
        <v>1</v>
      </c>
    </row>
    <row r="54" spans="1:103">
      <c r="A54" s="341">
        <f>IF('DB_243way_Regular Symbol'!L53="","",'DB_243way_Regular Symbol'!L53)</f>
        <v>50</v>
      </c>
      <c r="B54" s="184" t="str">
        <f>IF('DB_243way_Regular Symbol'!M53="",
IF($A54-'DB_243way_Regular Symbol'!D$16&gt;='DB_243way_RegularＸ_W()'!B$2-1,"",VLOOKUP($A54-'DB_243way_Regular Symbol'!D$16,'DB_243way_Regular Symbol'!$L$3:$Q$250,'DB_243way_RegularＸ_W()'!B$3+1,FALSE)),
'DB_243way_Regular Symbol'!M53)</f>
        <v/>
      </c>
      <c r="C54" s="184" t="str">
        <f>IF('DB_243way_Regular Symbol'!N53="",
IF($A54-'DB_243way_Regular Symbol'!E$16&gt;='DB_243way_RegularＸ_W()'!C$2-1,"",VLOOKUP($A54-'DB_243way_Regular Symbol'!E$16,'DB_243way_Regular Symbol'!$L$3:$Q$250,'DB_243way_RegularＸ_W()'!C$3+1,FALSE)),
'DB_243way_Regular Symbol'!N53)</f>
        <v/>
      </c>
      <c r="D54" s="184" t="str">
        <f>IF('DB_243way_Regular Symbol'!O53="",
IF($A54-'DB_243way_Regular Symbol'!F$16&gt;='DB_243way_RegularＸ_W()'!D$2-1,"",VLOOKUP($A54-'DB_243way_Regular Symbol'!F$16,'DB_243way_Regular Symbol'!$L$3:$Q$250,'DB_243way_RegularＸ_W()'!D$3+1,FALSE)),
'DB_243way_Regular Symbol'!O53)</f>
        <v>M2</v>
      </c>
      <c r="E54" s="184" t="str">
        <f>IF('DB_243way_Regular Symbol'!P53="",
IF($A54-'DB_243way_Regular Symbol'!G$16&gt;='DB_243way_RegularＸ_W()'!E$2-1,"",VLOOKUP($A54-'DB_243way_Regular Symbol'!G$16,'DB_243way_Regular Symbol'!$L$3:$Q$250,'DB_243way_RegularＸ_W()'!E$3+1,FALSE)),
'DB_243way_Regular Symbol'!P53)</f>
        <v/>
      </c>
      <c r="F54" s="184" t="str">
        <f>IF('DB_243way_Regular Symbol'!Q53="",
IF($A54-'DB_243way_Regular Symbol'!H$16&gt;='DB_243way_RegularＸ_W()'!F$2-1,"",VLOOKUP($A54-'DB_243way_Regular Symbol'!H$16,'DB_243way_Regular Symbol'!$L$3:$Q$250,'DB_243way_RegularＸ_W()'!F$3+1,FALSE)),
'DB_243way_Regular Symbol'!Q53)</f>
        <v>K</v>
      </c>
      <c r="O54" s="342" t="str">
        <f>IF($A54&gt;='DB_243way_Regular Symbol'!D$16,"",IF(B54=0,"",IF(OR(B54=$O$1,B54=$P$1,B55=$O$1,B55=$P$1,B56=$O$1,B56=$P$1),0,1)))</f>
        <v/>
      </c>
      <c r="P54" s="2" t="str">
        <f>IF($A54&gt;='DB_243way_Regular Symbol'!E$16,"",IF(C54=0,"",IF(OR(C54=$O$1,C54=$P$1,C55=$O$1,C55=$P$1,C56=$O$1,C56=$P$1),0,1)))</f>
        <v/>
      </c>
      <c r="Q54" s="2">
        <f>IF($A54&gt;='DB_243way_Regular Symbol'!F$16,"",IF(D54=0,"",IF(OR(D54=$O$1,D54=$P$1,D55=$O$1,D55=$P$1,D56=$O$1,D56=$P$1),0,1)))</f>
        <v>1</v>
      </c>
      <c r="R54" s="2" t="str">
        <f>IF($A54&gt;='DB_243way_Regular Symbol'!G$16,"",IF(E54=0,"",IF(OR(E54=$O$1,E54=$P$1,E55=$O$1,E55=$P$1,E56=$O$1,E56=$P$1),0,1)))</f>
        <v/>
      </c>
      <c r="S54" s="128">
        <f>IF($A54&gt;='DB_243way_Regular Symbol'!H$16,"",IF(F54=0,"",IF(OR(F54=$O$1,F54=$P$1,F55=$O$1,F55=$P$1,F56=$O$1,F56=$P$1),0,1)))</f>
        <v>1</v>
      </c>
      <c r="U54" s="342" t="str">
        <f>IF($A54&gt;='DB_243way_Regular Symbol'!D$16,"",IF(B54=0,"",IF(OR(B54=$U$1,B54=$V$1,B55=$U$1,B55=$V$1,B56=$U$1,B56=$V$1),0,1)))</f>
        <v/>
      </c>
      <c r="V54" s="2" t="str">
        <f>IF($A54&gt;='DB_243way_Regular Symbol'!E$16,"",IF(C54=0,"",IF(OR(C54=$U$1,C54=$V$1,C55=$U$1,C55=$V$1,C56=$U$1,C56=$V$1),0,1)))</f>
        <v/>
      </c>
      <c r="W54" s="2">
        <f>IF($A54&gt;='DB_243way_Regular Symbol'!F$16,"",IF(D54=0,"",IF(OR(D54=$U$1,D54=$V$1,D55=$U$1,D55=$V$1,D56=$U$1,D56=$V$1),0,1)))</f>
        <v>0</v>
      </c>
      <c r="X54" s="2" t="str">
        <f>IF($A54&gt;='DB_243way_Regular Symbol'!G$16,"",IF(E54=0,"",IF(OR(E54=$U$1,E54=$V$1,E55=$U$1,E55=$V$1,E56=$U$1,E56=$V$1),0,1)))</f>
        <v/>
      </c>
      <c r="Y54" s="128">
        <f>IF($A54&gt;='DB_243way_Regular Symbol'!H$16,"",IF(F54=0,"",IF(OR(F54=$U$1,F54=$V$1,F55=$U$1,F55=$V$1,F56=$U$1,F56=$V$1),0,1)))</f>
        <v>1</v>
      </c>
      <c r="AA54" s="342" t="str">
        <f>IF($A54&gt;='DB_243way_Regular Symbol'!D$16,"",IF(B54=0,"",IF(OR(B54=$AA$1,B54=$AB$1,B55=$AA$1,B55=$AB$1,B56=$AA$1,,B56=$AB$1),0,1)))</f>
        <v/>
      </c>
      <c r="AB54" s="2" t="str">
        <f>IF($A54&gt;='DB_243way_Regular Symbol'!E$16,"",IF(C54=0,"",IF(OR(C54=$AA$1,C54=$AB$1,C55=$AA$1,C55=$AB$1,C56=$AA$1,,C56=$AB$1),0,1)))</f>
        <v/>
      </c>
      <c r="AC54" s="2">
        <f>IF($A54&gt;='DB_243way_Regular Symbol'!F$16,"",IF(D54=0,"",IF(OR(D54=$AA$1,D54=$AB$1,D55=$AA$1,D55=$AB$1,D56=$AA$1,,D56=$AB$1),0,1)))</f>
        <v>1</v>
      </c>
      <c r="AD54" s="2" t="str">
        <f>IF($A54&gt;='DB_243way_Regular Symbol'!G$16,"",IF(E54=0,"",IF(OR(E54=$AA$1,E54=$AB$1,E55=$AA$1,E55=$AB$1,E56=$AA$1,,E56=$AB$1),0,1)))</f>
        <v/>
      </c>
      <c r="AE54" s="128">
        <f>IF($A54&gt;='DB_243way_Regular Symbol'!H$16,"",IF(F54=0,"",IF(OR(F54=$AA$1,F54=$AB$1,F55=$AA$1,F55=$AB$1,F56=$AA$1,,F56=$AB$1),0,1)))</f>
        <v>1</v>
      </c>
      <c r="AG54" s="342" t="str">
        <f>IF($A54&gt;='DB_243way_Regular Symbol'!D$16,"",IF(B54=0,"",IF(OR(B54=$AG$1,B54=$AH$1,B55=$AG$1,B55=$AH$1,B56=$AG$1,B56=$AH$1),0,1)))</f>
        <v/>
      </c>
      <c r="AH54" s="2" t="str">
        <f>IF($A54&gt;='DB_243way_Regular Symbol'!E$16,"",IF(C54=0,"",IF(OR(C54=$AG$1,C54=$AH$1,C55=$AG$1,C55=$AH$1,C56=$AG$1,C56=$AH$1),0,1)))</f>
        <v/>
      </c>
      <c r="AI54" s="2">
        <f>IF($A54&gt;='DB_243way_Regular Symbol'!F$16,"",IF(D54=0,"",IF(OR(D54=$AG$1,D54=$AH$1,D55=$AG$1,D55=$AH$1,D56=$AG$1,D56=$AH$1),0,1)))</f>
        <v>0</v>
      </c>
      <c r="AJ54" s="2" t="str">
        <f>IF($A54&gt;='DB_243way_Regular Symbol'!G$16,"",IF(E54=0,"",IF(OR(E54=$AG$1,E54=$AH$1,E55=$AG$1,E55=$AH$1,E56=$AG$1,E56=$AH$1),0,1)))</f>
        <v/>
      </c>
      <c r="AK54" s="128">
        <f>IF($A54&gt;='DB_243way_Regular Symbol'!H$16,"",IF(F54=0,"",IF(OR(F54=$AG$1,F54=$AH$1,F55=$AG$1,F55=$AH$1,F56=$AG$1,F56=$AH$1),0,1)))</f>
        <v>0</v>
      </c>
      <c r="AM54" s="342" t="str">
        <f>IF($A54&gt;='DB_243way_Regular Symbol'!D$16,"",IF(B54=0,"",IF(OR(B54=$AM$1,B54=$AN$1,B55=$AM$1,B55=$AN$1,B56=$AM$1,B56=$AN$1),0,1)))</f>
        <v/>
      </c>
      <c r="AN54" s="2" t="str">
        <f>IF($A54&gt;='DB_243way_Regular Symbol'!E$16,"",IF(C54=0,"",IF(OR(C54=$AM$1,C54=$AN$1,C55=$AM$1,C55=$AN$1,C56=$AM$1,C56=$AN$1),0,1)))</f>
        <v/>
      </c>
      <c r="AO54" s="2">
        <f>IF($A54&gt;='DB_243way_Regular Symbol'!F$16,"",IF(D54=0,"",IF(OR(D54=$AM$1,D54=$AN$1,D55=$AM$1,D55=$AN$1,D56=$AM$1,D56=$AN$1),0,1)))</f>
        <v>0</v>
      </c>
      <c r="AP54" s="2" t="str">
        <f>IF($A54&gt;='DB_243way_Regular Symbol'!G$16,"",IF(E54=0,"",IF(OR(E54=$AM$1,E54=$AN$1,E55=$AM$1,E55=$AN$1,E56=$AM$1,E56=$AN$1),0,1)))</f>
        <v/>
      </c>
      <c r="AQ54" s="128">
        <f>IF($A54&gt;='DB_243way_Regular Symbol'!H$16,"",IF(F54=0,"",IF(OR(F54=$AM$1,F54=$AN$1,F55=$AM$1,F55=$AN$1,F56=$AM$1,F56=$AN$1),0,1)))</f>
        <v>1</v>
      </c>
      <c r="AS54" s="342" t="str">
        <f>IF($A54&gt;='DB_243way_Regular Symbol'!D$16,"",IF(B54=0,"",IF(OR(B54=$AM$1,B54=$AT$1,B55=$AM$1,B55=$AT$1,B56=$AM$1,B56=$AT$1),0,1)))</f>
        <v/>
      </c>
      <c r="AT54" s="2" t="str">
        <f>IF($A54&gt;='DB_243way_Regular Symbol'!E$16,"",IF(C54=0,"",IF(OR(C54=$AM$1,C54=$AT$1,C55=$AM$1,C55=$AT$1,C56=$AM$1,C56=$AT$1),0,1)))</f>
        <v/>
      </c>
      <c r="AU54" s="2">
        <f>IF($A54&gt;='DB_243way_Regular Symbol'!F$16,"",IF(D54=0,"",IF(OR(D54=$AM$1,D54=$AT$1,D55=$AM$1,D55=$AT$1,D56=$AM$1,D56=$AT$1),0,1)))</f>
        <v>1</v>
      </c>
      <c r="AV54" s="2" t="str">
        <f>IF($A54&gt;='DB_243way_Regular Symbol'!G$16,"",IF(E54=0,"",IF(OR(E54=$AM$1,E54=$AT$1,E55=$AM$1,E55=$AT$1,E56=$AM$1,E56=$AT$1),0,1)))</f>
        <v/>
      </c>
      <c r="AW54" s="128">
        <f>IF($A54&gt;='DB_243way_Regular Symbol'!H$16,"",IF(F54=0,"",IF(OR(F54=$AM$1,F54=$AT$1,F55=$AM$1,F55=$AT$1,F56=$AM$1,F56=$AT$1),0,1)))</f>
        <v>1</v>
      </c>
      <c r="AY54" s="342"/>
      <c r="AZ54" s="2"/>
      <c r="BA54" s="2">
        <f>IF($A54&gt;='DB_243way_Regular Symbol'!F$16,"",COUNTIF(D54:D56,$AZ$1))</f>
        <v>0</v>
      </c>
      <c r="BB54" s="2" t="str">
        <f>IF($A54&gt;='DB_243way_Regular Symbol'!G$16,"",COUNTIF(E54:E56,$AZ$1))</f>
        <v/>
      </c>
      <c r="BC54" s="2">
        <f>IF($A54&gt;='DB_243way_Regular Symbol'!H$16,"",COUNTIF(F54:F56,$AZ$1))</f>
        <v>0</v>
      </c>
      <c r="BE54" s="342" t="str">
        <f>IF($A54&gt;='DB_243way_Regular Symbol'!D$16,"",IF(B54=0,"",IF(OR(B54=$AM$1,B54=$BF$1,B55=$AM$1,B55=$BF$1,B56=$AM$1,B56=$BF$1),1,0)))</f>
        <v/>
      </c>
      <c r="BF54" s="342" t="str">
        <f>IF($A54&gt;='DB_243way_Regular Symbol'!E$16,"",IF(C54=0,"",IF(OR(C54=$AM$1,C54=$BF$1,C55=$AM$1,C55=$BF$1,C56=$AM$1,C56=$BF$1),1,0)))</f>
        <v/>
      </c>
      <c r="BG54" s="342">
        <f>IF($A54&gt;='DB_243way_Regular Symbol'!F$16,"",IF(D54=0,"",IF(OR(D54=$AM$1,D54=$BF$1,D55=$AM$1,D55=$BF$1,D56=$AM$1,D56=$BF$1),1,0)))</f>
        <v>0</v>
      </c>
      <c r="BH54" s="342" t="str">
        <f>IF($A54&gt;='DB_243way_Regular Symbol'!G$16,"",IF(E54=0,"",IF(OR(E54=$AM$1,E54=$BF$1,E55=$AM$1,E55=$BF$1,E56=$AM$1,E56=$BF$1),1,0)))</f>
        <v/>
      </c>
      <c r="BI54" s="342">
        <f>IF($A54&gt;='DB_243way_Regular Symbol'!H$16,"",IF(F54=0,"",IF(OR(F54=$AM$1,F54=$BF$1,F55=$AM$1,F55=$BF$1,F56=$AM$1,F56=$BF$1),1,0)))</f>
        <v>0</v>
      </c>
      <c r="BK54" s="342" t="str">
        <f>IF($A54&gt;='DB_243way_Regular Symbol'!D$16,"",IF(B54=0,"",IF(OR(B54=$AM$1,B54=$BL$1,B55=$AM$1,B55=$BL$1,B56=$AM$1,B56=$BL$1),0,1)))</f>
        <v/>
      </c>
      <c r="BL54" s="2" t="str">
        <f>IF($A54&gt;='DB_243way_Regular Symbol'!E$16,"",IF(C54=0,"",IF(OR(C54=$AM$1,C54=$BL$1,C55=$AM$1,C55=$BL$1,C56=$AM$1,C56=$BL$1),0,1)))</f>
        <v/>
      </c>
      <c r="BM54" s="2">
        <f>IF($A54&gt;='DB_243way_Regular Symbol'!F$16,"",IF(D54=0,"",IF(OR(D54=$AM$1,D54=$BL$1,D55=$AM$1,D55=$BL$1,D56=$AM$1,D56=$BL$1),0,1)))</f>
        <v>1</v>
      </c>
      <c r="BN54" s="2" t="str">
        <f>IF($A54&gt;='DB_243way_Regular Symbol'!G$16,"",IF(E54=0,"",IF(OR(E54=$AM$1,E54=$BL$1,E55=$AM$1,E55=$BL$1,E56=$AM$1,E56=$BL$1),0,1)))</f>
        <v/>
      </c>
      <c r="BO54" s="128">
        <f>IF($A54&gt;='DB_243way_Regular Symbol'!H$16,"",IF(F54=0,"",IF(OR(F54=$AM$1,F54=$BL$1,F55=$AM$1,F55=$BL$1,F56=$AM$1,F56=$BL$1),0,1)))</f>
        <v>1</v>
      </c>
      <c r="BQ54" s="2" t="str">
        <f>IF($A54&gt;='DB_243way_Regular Symbol'!D$16,"",IF(B54=0,"",IF(OR(B54=$BQ$1,B54=$BR$1,B55=$BQ$1,B55=$BR$1,B56=$BQ$1,B56=$BR$1),0,1)))</f>
        <v/>
      </c>
      <c r="BR54" s="2" t="str">
        <f>IF($A54&gt;='DB_243way_Regular Symbol'!E$16,"",IF(C54=0,"",IF(OR(C54=$BQ$1,C54=$BR$1,C55=$BQ$1,C55=$BR$1,C56=$BQ$1,C56=$BR$1),0,1)))</f>
        <v/>
      </c>
      <c r="BS54" s="2">
        <f>IF($A54&gt;='DB_243way_Regular Symbol'!F$16,"",IF(D54=0,"",IF(OR(D54=$BQ$1,D54=$BR$1,D55=$BQ$1,D55=$BR$1,D56=$BQ$1,D56=$BR$1),0,1)))</f>
        <v>1</v>
      </c>
      <c r="BT54" s="2" t="str">
        <f>IF($A54&gt;='DB_243way_Regular Symbol'!G$16,"",IF(E54=0,"",IF(OR(E54=$BQ$1,E54=$BR$1,E55=$BQ$1,E55=$BR$1,E56=$BQ$1,E56=$BR$1),0,1)))</f>
        <v/>
      </c>
      <c r="BU54" s="2">
        <f>IF($A54&gt;='DB_243way_Regular Symbol'!H$16,"",IF(F54=0,"",IF(OR(F54=$BQ$1,F54=$BR$1,F55=$BQ$1,F55=$BR$1,F56=$BQ$1,F56=$BR$1),0,1)))</f>
        <v>1</v>
      </c>
      <c r="BW54" s="2" t="str">
        <f>IF($A54&gt;='DB_243way_Regular Symbol'!D$16,"",IF(B54=0,"",IF(OR(B54=$BW$1,B55=$BW$1,B56=$BW$1,B54=$BX$1,B55=$BX$1,B56=$BX$1),0,1)))</f>
        <v/>
      </c>
      <c r="BX54" s="2" t="str">
        <f>IF($A54&gt;='DB_243way_Regular Symbol'!E$16,"",IF(C54=0,"",IF(OR(C54=$BW$1,C55=$BW$1,C56=$BW$1,C54=$BX$1,C55=$BX$1,C56=$BX$1),0,1)))</f>
        <v/>
      </c>
      <c r="BY54" s="2">
        <f>IF($A54&gt;='DB_243way_Regular Symbol'!F$16,"",IF(D54=0,"",IF(OR(D54=$BW$1,D55=$BW$1,D56=$BW$1,D54=$BX$1,D55=$BX$1,D56=$BX$1),0,1)))</f>
        <v>1</v>
      </c>
      <c r="BZ54" s="2" t="str">
        <f>IF($A54&gt;='DB_243way_Regular Symbol'!G$16,"",IF(E54=0,"",IF(OR(E54=$BW$1,E55=$BW$1,E56=$BW$1,E54=$BX$1,E55=$BX$1,E56=$BX$1),0,1)))</f>
        <v/>
      </c>
      <c r="CA54" s="2">
        <f>IF($A54&gt;='DB_243way_Regular Symbol'!H$16,"",IF(F54=0,"",IF(OR(F54=$BW$1,F55=$BW$1,F56=$BW$1,F54=$BX$1,F55=$BX$1,F56=$BX$1),0,1)))</f>
        <v>0</v>
      </c>
      <c r="CC54" s="2" t="str">
        <f>IF($A54&gt;='DB_243way_Regular Symbol'!D$16,"",IF(B54=0,"",IF(OR(B54=$BW$1,B55=$BW$1,B56=$BW$1,B54=$CD$1,B55=$CD$1,B56=$CD$1),0,1)))</f>
        <v/>
      </c>
      <c r="CD54" s="2" t="str">
        <f>IF($A54&gt;='DB_243way_Regular Symbol'!E$16,"",IF(C54=0,"",IF(OR(C54=$BW$1,C55=$BW$1,C56=$BW$1,C54=$CD$1,C55=$CD$1,C56=$CD$1),0,1)))</f>
        <v/>
      </c>
      <c r="CE54" s="2">
        <f>IF($A54&gt;='DB_243way_Regular Symbol'!F$16,"",IF(D54=0,"",IF(OR(D54=$BW$1,D55=$BW$1,D56=$BW$1,D54=$CD$1,D55=$CD$1,D56=$CD$1),0,1)))</f>
        <v>1</v>
      </c>
      <c r="CF54" s="2" t="str">
        <f>IF($A54&gt;='DB_243way_Regular Symbol'!G$16,"",IF(E54=0,"",IF(OR(E54=$BW$1,E55=$BW$1,E56=$BW$1,E54=$CD$1,E55=$CD$1,E56=$CD$1),0,1)))</f>
        <v/>
      </c>
      <c r="CG54" s="2">
        <f>IF($A54&gt;='DB_243way_Regular Symbol'!H$16,"",IF(F54=0,"",IF(OR(F54=$BW$1,F55=$BW$1,F56=$BW$1,F54=$CD$1,F55=$CD$1,F56=$CD$1),0,1)))</f>
        <v>1</v>
      </c>
      <c r="CI54" s="2" t="str">
        <f>IF($A54&gt;='DB_243way_Regular Symbol'!D$16,"",IF(B54=0,"",IF(OR(B54=$BW$1,B55=$BW$1,B56=$BW$1,B54=$CJ$1,B55=$CJ$1,B56=$CJ$1),0,1)))</f>
        <v/>
      </c>
      <c r="CJ54" s="2" t="str">
        <f>IF($A54&gt;='DB_243way_Regular Symbol'!E$16,"",IF(C54=0,"",IF(OR(C54=$BW$1,C55=$BW$1,C56=$BW$1,C54=$CJ$1,C55=$CJ$1,C56=$CJ$1),0,1)))</f>
        <v/>
      </c>
      <c r="CK54" s="2">
        <f>IF($A54&gt;='DB_243way_Regular Symbol'!F$16,"",IF(D54=0,"",IF(OR(D54=$BW$1,D55=$BW$1,D56=$BW$1,D54=$CJ$1,D55=$CJ$1,D56=$CJ$1),0,1)))</f>
        <v>1</v>
      </c>
      <c r="CL54" s="2" t="str">
        <f>IF($A54&gt;='DB_243way_Regular Symbol'!G$16,"",IF(E54=0,"",IF(OR(E54=$BW$1,E55=$BW$1,E56=$BW$1,E54=$CJ$1,E55=$CJ$1,E56=$CJ$1),0,1)))</f>
        <v/>
      </c>
      <c r="CM54" s="2">
        <f>IF($A54&gt;='DB_243way_Regular Symbol'!H$16,"",IF(F54=0,"",IF(OR(F54=$BW$1,F55=$BW$1,F56=$BW$1,F54=$CJ$1,F55=$CJ$1,F56=$CJ$1),0,1)))</f>
        <v>1</v>
      </c>
      <c r="CO54" s="2" t="str">
        <f>IF($A54&gt;='DB_243way_Regular Symbol'!D$16,"",IF(B54=0,"",IF(OR(B54=$BW$1,B55=$BW$1,B56=$BW$1,B54=$CP$1,B55=$CP$1,B56=$CP$1),0,1)))</f>
        <v/>
      </c>
      <c r="CP54" s="2" t="str">
        <f>IF($A54&gt;='DB_243way_Regular Symbol'!E$16,"",IF(C54=0,"",IF(OR(C54=$BW$1,C55=$BW$1,C56=$BW$1,C54=$CP$1,C55=$CP$1,C56=$CP$1),0,1)))</f>
        <v/>
      </c>
      <c r="CQ54" s="2">
        <f>IF($A54&gt;='DB_243way_Regular Symbol'!F$16,"",IF(D54=0,"",IF(OR(D54=$BW$1,D55=$BW$1,D56=$BW$1,D54=$CP$1,D55=$CP$1,D56=$CP$1),0,1)))</f>
        <v>1</v>
      </c>
      <c r="CR54" s="2" t="str">
        <f>IF($A54&gt;='DB_243way_Regular Symbol'!G$16,"",IF(E54=0,"",IF(OR(E54=$BW$1,E55=$BW$1,E56=$BW$1,E54=$CP$1,E55=$CP$1,E56=$CP$1),0,1)))</f>
        <v/>
      </c>
      <c r="CS54" s="2">
        <f>IF($A54&gt;='DB_243way_Regular Symbol'!H$16,"",IF(F54=0,"",IF(OR(F54=$BW$1,F55=$BW$1,F56=$BW$1,F54=$CP$1,F55=$CP$1,F56=$CP$1),0,1)))</f>
        <v>0</v>
      </c>
      <c r="CU54" s="2" t="str">
        <f>IF($A54&gt;='DB_243way_Regular Symbol'!D$16,"",IF(B54=0,"",IF(OR(B54=$BW$1,B55=$BW$1,B56=$BW$1,B54=$CV$1,B55=$CV$1,B56=$CV$1),0,1)))</f>
        <v/>
      </c>
      <c r="CV54" s="2" t="str">
        <f>IF($A54&gt;='DB_243way_Regular Symbol'!E$16,"",IF(C54=0,"",IF(OR(C54=$BW$1,C55=$BW$1,C56=$BW$1,C54=$CV$1,C55=$CV$1,C56=$CV$1),0,1)))</f>
        <v/>
      </c>
      <c r="CW54" s="2">
        <f>IF($A54&gt;='DB_243way_Regular Symbol'!F$16,"",IF(D54=0,"",IF(OR(D54=$BW$1,D55=$BW$1,D56=$BW$1,D54=$CV$1,D55=$CV$1,D56=$CV$1),0,1)))</f>
        <v>1</v>
      </c>
      <c r="CX54" s="2" t="str">
        <f>IF($A54&gt;='DB_243way_Regular Symbol'!G$16,"",IF(E54=0,"",IF(OR(E54=$BW$1,E55=$BW$1,E56=$BW$1,E54=$CV$1,E55=$CV$1,E56=$CV$1),0,1)))</f>
        <v/>
      </c>
      <c r="CY54" s="2">
        <f>IF($A54&gt;='DB_243way_Regular Symbol'!H$16,"",IF(F54=0,"",IF(OR(F54=$BW$1,F55=$BW$1,F56=$BW$1,F54=$CV$1,F55=$CV$1,F56=$CV$1),0,1)))</f>
        <v>1</v>
      </c>
    </row>
    <row r="55" spans="1:103">
      <c r="A55" s="341">
        <f>IF('DB_243way_Regular Symbol'!L54="","",'DB_243way_Regular Symbol'!L54)</f>
        <v>51</v>
      </c>
      <c r="B55" s="184" t="str">
        <f>IF('DB_243way_Regular Symbol'!M54="",
IF($A55-'DB_243way_Regular Symbol'!D$16&gt;='DB_243way_RegularＸ_W()'!B$2-1,"",VLOOKUP($A55-'DB_243way_Regular Symbol'!D$16,'DB_243way_Regular Symbol'!$L$3:$Q$250,'DB_243way_RegularＸ_W()'!B$3+1,FALSE)),
'DB_243way_Regular Symbol'!M54)</f>
        <v/>
      </c>
      <c r="C55" s="184" t="str">
        <f>IF('DB_243way_Regular Symbol'!N54="",
IF($A55-'DB_243way_Regular Symbol'!E$16&gt;='DB_243way_RegularＸ_W()'!C$2-1,"",VLOOKUP($A55-'DB_243way_Regular Symbol'!E$16,'DB_243way_Regular Symbol'!$L$3:$Q$250,'DB_243way_RegularＸ_W()'!C$3+1,FALSE)),
'DB_243way_Regular Symbol'!N54)</f>
        <v/>
      </c>
      <c r="D55" s="184" t="str">
        <f>IF('DB_243way_Regular Symbol'!O54="",
IF($A55-'DB_243way_Regular Symbol'!F$16&gt;='DB_243way_RegularＸ_W()'!D$2-1,"",VLOOKUP($A55-'DB_243way_Regular Symbol'!F$16,'DB_243way_Regular Symbol'!$L$3:$Q$250,'DB_243way_RegularＸ_W()'!D$3+1,FALSE)),
'DB_243way_Regular Symbol'!O54)</f>
        <v>M4</v>
      </c>
      <c r="E55" s="184" t="str">
        <f>IF('DB_243way_Regular Symbol'!P54="",
IF($A55-'DB_243way_Regular Symbol'!G$16&gt;='DB_243way_RegularＸ_W()'!E$2-1,"",VLOOKUP($A55-'DB_243way_Regular Symbol'!G$16,'DB_243way_Regular Symbol'!$L$3:$Q$250,'DB_243way_RegularＸ_W()'!E$3+1,FALSE)),
'DB_243way_Regular Symbol'!P54)</f>
        <v/>
      </c>
      <c r="F55" s="184" t="str">
        <f>IF('DB_243way_Regular Symbol'!Q54="",
IF($A55-'DB_243way_Regular Symbol'!H$16&gt;='DB_243way_RegularＸ_W()'!F$2-1,"",VLOOKUP($A55-'DB_243way_Regular Symbol'!H$16,'DB_243way_Regular Symbol'!$L$3:$Q$250,'DB_243way_RegularＸ_W()'!F$3+1,FALSE)),
'DB_243way_Regular Symbol'!Q54)</f>
        <v>TE</v>
      </c>
      <c r="O55" s="342" t="str">
        <f>IF($A55&gt;='DB_243way_Regular Symbol'!D$16,"",IF(B55=0,"",IF(OR(B55=$O$1,B55=$P$1,B56=$O$1,B56=$P$1,B57=$O$1,B57=$P$1),0,1)))</f>
        <v/>
      </c>
      <c r="P55" s="2" t="str">
        <f>IF($A55&gt;='DB_243way_Regular Symbol'!E$16,"",IF(C55=0,"",IF(OR(C55=$O$1,C55=$P$1,C56=$O$1,C56=$P$1,C57=$O$1,C57=$P$1),0,1)))</f>
        <v/>
      </c>
      <c r="Q55" s="2">
        <f>IF($A55&gt;='DB_243way_Regular Symbol'!F$16,"",IF(D55=0,"",IF(OR(D55=$O$1,D55=$P$1,D56=$O$1,D56=$P$1,D57=$O$1,D57=$P$1),0,1)))</f>
        <v>1</v>
      </c>
      <c r="R55" s="2" t="str">
        <f>IF($A55&gt;='DB_243way_Regular Symbol'!G$16,"",IF(E55=0,"",IF(OR(E55=$O$1,E55=$P$1,E56=$O$1,E56=$P$1,E57=$O$1,E57=$P$1),0,1)))</f>
        <v/>
      </c>
      <c r="S55" s="128">
        <f>IF($A55&gt;='DB_243way_Regular Symbol'!H$16,"",IF(F55=0,"",IF(OR(F55=$O$1,F55=$P$1,F56=$O$1,F56=$P$1,F57=$O$1,F57=$P$1),0,1)))</f>
        <v>1</v>
      </c>
      <c r="U55" s="342" t="str">
        <f>IF($A55&gt;='DB_243way_Regular Symbol'!D$16,"",IF(B55=0,"",IF(OR(B55=$U$1,B55=$V$1,B56=$U$1,B56=$V$1,B57=$U$1,B57=$V$1),0,1)))</f>
        <v/>
      </c>
      <c r="V55" s="2" t="str">
        <f>IF($A55&gt;='DB_243way_Regular Symbol'!E$16,"",IF(C55=0,"",IF(OR(C55=$U$1,C55=$V$1,C56=$U$1,C56=$V$1,C57=$U$1,C57=$V$1),0,1)))</f>
        <v/>
      </c>
      <c r="W55" s="2">
        <f>IF($A55&gt;='DB_243way_Regular Symbol'!F$16,"",IF(D55=0,"",IF(OR(D55=$U$1,D55=$V$1,D56=$U$1,D56=$V$1,D57=$U$1,D57=$V$1),0,1)))</f>
        <v>1</v>
      </c>
      <c r="X55" s="2" t="str">
        <f>IF($A55&gt;='DB_243way_Regular Symbol'!G$16,"",IF(E55=0,"",IF(OR(E55=$U$1,E55=$V$1,E56=$U$1,E56=$V$1,E57=$U$1,E57=$V$1),0,1)))</f>
        <v/>
      </c>
      <c r="Y55" s="128">
        <f>IF($A55&gt;='DB_243way_Regular Symbol'!H$16,"",IF(F55=0,"",IF(OR(F55=$U$1,F55=$V$1,F56=$U$1,F56=$V$1,F57=$U$1,F57=$V$1),0,1)))</f>
        <v>1</v>
      </c>
      <c r="AA55" s="342" t="str">
        <f>IF($A55&gt;='DB_243way_Regular Symbol'!D$16,"",IF(B55=0,"",IF(OR(B55=$AA$1,B55=$AB$1,B56=$AA$1,B56=$AB$1,B57=$AA$1,,B57=$AB$1),0,1)))</f>
        <v/>
      </c>
      <c r="AB55" s="2" t="str">
        <f>IF($A55&gt;='DB_243way_Regular Symbol'!E$16,"",IF(C55=0,"",IF(OR(C55=$AA$1,C55=$AB$1,C56=$AA$1,C56=$AB$1,C57=$AA$1,,C57=$AB$1),0,1)))</f>
        <v/>
      </c>
      <c r="AC55" s="2">
        <f>IF($A55&gt;='DB_243way_Regular Symbol'!F$16,"",IF(D55=0,"",IF(OR(D55=$AA$1,D55=$AB$1,D56=$AA$1,D56=$AB$1,D57=$AA$1,,D57=$AB$1),0,1)))</f>
        <v>1</v>
      </c>
      <c r="AD55" s="2" t="str">
        <f>IF($A55&gt;='DB_243way_Regular Symbol'!G$16,"",IF(E55=0,"",IF(OR(E55=$AA$1,E55=$AB$1,E56=$AA$1,E56=$AB$1,E57=$AA$1,,E57=$AB$1),0,1)))</f>
        <v/>
      </c>
      <c r="AE55" s="128">
        <f>IF($A55&gt;='DB_243way_Regular Symbol'!H$16,"",IF(F55=0,"",IF(OR(F55=$AA$1,F55=$AB$1,F56=$AA$1,F56=$AB$1,F57=$AA$1,,F57=$AB$1),0,1)))</f>
        <v>1</v>
      </c>
      <c r="AG55" s="342" t="str">
        <f>IF($A55&gt;='DB_243way_Regular Symbol'!D$16,"",IF(B55=0,"",IF(OR(B55=$AG$1,B55=$AH$1,B56=$AG$1,B56=$AH$1,B57=$AG$1,B57=$AH$1),0,1)))</f>
        <v/>
      </c>
      <c r="AH55" s="2" t="str">
        <f>IF($A55&gt;='DB_243way_Regular Symbol'!E$16,"",IF(C55=0,"",IF(OR(C55=$AG$1,C55=$AH$1,C56=$AG$1,C56=$AH$1,C57=$AG$1,C57=$AH$1),0,1)))</f>
        <v/>
      </c>
      <c r="AI55" s="2">
        <f>IF($A55&gt;='DB_243way_Regular Symbol'!F$16,"",IF(D55=0,"",IF(OR(D55=$AG$1,D55=$AH$1,D56=$AG$1,D56=$AH$1,D57=$AG$1,D57=$AH$1),0,1)))</f>
        <v>0</v>
      </c>
      <c r="AJ55" s="2" t="str">
        <f>IF($A55&gt;='DB_243way_Regular Symbol'!G$16,"",IF(E55=0,"",IF(OR(E55=$AG$1,E55=$AH$1,E56=$AG$1,E56=$AH$1,E57=$AG$1,E57=$AH$1),0,1)))</f>
        <v/>
      </c>
      <c r="AK55" s="128">
        <f>IF($A55&gt;='DB_243way_Regular Symbol'!H$16,"",IF(F55=0,"",IF(OR(F55=$AG$1,F55=$AH$1,F56=$AG$1,F56=$AH$1,F57=$AG$1,F57=$AH$1),0,1)))</f>
        <v>0</v>
      </c>
      <c r="AM55" s="342" t="str">
        <f>IF($A55&gt;='DB_243way_Regular Symbol'!D$16,"",IF(B55=0,"",IF(OR(B55=$AM$1,B55=$AN$1,B56=$AM$1,B56=$AN$1,B57=$AM$1,B57=$AN$1),0,1)))</f>
        <v/>
      </c>
      <c r="AN55" s="2" t="str">
        <f>IF($A55&gt;='DB_243way_Regular Symbol'!E$16,"",IF(C55=0,"",IF(OR(C55=$AM$1,C55=$AN$1,C56=$AM$1,C56=$AN$1,C57=$AM$1,C57=$AN$1),0,1)))</f>
        <v/>
      </c>
      <c r="AO55" s="2">
        <f>IF($A55&gt;='DB_243way_Regular Symbol'!F$16,"",IF(D55=0,"",IF(OR(D55=$AM$1,D55=$AN$1,D56=$AM$1,D56=$AN$1,D57=$AM$1,D57=$AN$1),0,1)))</f>
        <v>0</v>
      </c>
      <c r="AP55" s="2" t="str">
        <f>IF($A55&gt;='DB_243way_Regular Symbol'!G$16,"",IF(E55=0,"",IF(OR(E55=$AM$1,E55=$AN$1,E56=$AM$1,E56=$AN$1,E57=$AM$1,E57=$AN$1),0,1)))</f>
        <v/>
      </c>
      <c r="AQ55" s="128">
        <f>IF($A55&gt;='DB_243way_Regular Symbol'!H$16,"",IF(F55=0,"",IF(OR(F55=$AM$1,F55=$AN$1,F56=$AM$1,F56=$AN$1,F57=$AM$1,F57=$AN$1),0,1)))</f>
        <v>0</v>
      </c>
      <c r="AS55" s="342" t="str">
        <f>IF($A55&gt;='DB_243way_Regular Symbol'!D$16,"",IF(B55=0,"",IF(OR(B55=$AM$1,B55=$AT$1,B56=$AM$1,B56=$AT$1,B57=$AM$1,B57=$AT$1),0,1)))</f>
        <v/>
      </c>
      <c r="AT55" s="2" t="str">
        <f>IF($A55&gt;='DB_243way_Regular Symbol'!E$16,"",IF(C55=0,"",IF(OR(C55=$AM$1,C55=$AT$1,C56=$AM$1,C56=$AT$1,C57=$AM$1,C57=$AT$1),0,1)))</f>
        <v/>
      </c>
      <c r="AU55" s="2">
        <f>IF($A55&gt;='DB_243way_Regular Symbol'!F$16,"",IF(D55=0,"",IF(OR(D55=$AM$1,D55=$AT$1,D56=$AM$1,D56=$AT$1,D57=$AM$1,D57=$AT$1),0,1)))</f>
        <v>1</v>
      </c>
      <c r="AV55" s="2" t="str">
        <f>IF($A55&gt;='DB_243way_Regular Symbol'!G$16,"",IF(E55=0,"",IF(OR(E55=$AM$1,E55=$AT$1,E56=$AM$1,E56=$AT$1,E57=$AM$1,E57=$AT$1),0,1)))</f>
        <v/>
      </c>
      <c r="AW55" s="128">
        <f>IF($A55&gt;='DB_243way_Regular Symbol'!H$16,"",IF(F55=0,"",IF(OR(F55=$AM$1,F55=$AT$1,F56=$AM$1,F56=$AT$1,F57=$AM$1,F57=$AT$1),0,1)))</f>
        <v>1</v>
      </c>
      <c r="AY55" s="342"/>
      <c r="AZ55" s="2"/>
      <c r="BA55" s="2">
        <f>IF($A55&gt;='DB_243way_Regular Symbol'!F$16,"",COUNTIF(D55:D57,$AZ$1))</f>
        <v>0</v>
      </c>
      <c r="BB55" s="2" t="str">
        <f>IF($A55&gt;='DB_243way_Regular Symbol'!G$16,"",COUNTIF(E55:E57,$AZ$1))</f>
        <v/>
      </c>
      <c r="BC55" s="2">
        <f>IF($A55&gt;='DB_243way_Regular Symbol'!H$16,"",COUNTIF(F55:F57,$AZ$1))</f>
        <v>0</v>
      </c>
      <c r="BE55" s="342" t="str">
        <f>IF($A55&gt;='DB_243way_Regular Symbol'!D$16,"",IF(B55=0,"",IF(OR(B55=$AM$1,B55=$BF$1,B56=$AM$1,B56=$BF$1,B57=$AM$1,B57=$BF$1),1,0)))</f>
        <v/>
      </c>
      <c r="BF55" s="342" t="str">
        <f>IF($A55&gt;='DB_243way_Regular Symbol'!E$16,"",IF(C55=0,"",IF(OR(C55=$AM$1,C55=$BF$1,C56=$AM$1,C56=$BF$1,C57=$AM$1,C57=$BF$1),1,0)))</f>
        <v/>
      </c>
      <c r="BG55" s="342">
        <f>IF($A55&gt;='DB_243way_Regular Symbol'!F$16,"",IF(D55=0,"",IF(OR(D55=$AM$1,D55=$BF$1,D56=$AM$1,D56=$BF$1,D57=$AM$1,D57=$BF$1),1,0)))</f>
        <v>0</v>
      </c>
      <c r="BH55" s="342" t="str">
        <f>IF($A55&gt;='DB_243way_Regular Symbol'!G$16,"",IF(E55=0,"",IF(OR(E55=$AM$1,E55=$BF$1,E56=$AM$1,E56=$BF$1,E57=$AM$1,E57=$BF$1),1,0)))</f>
        <v/>
      </c>
      <c r="BI55" s="342">
        <f>IF($A55&gt;='DB_243way_Regular Symbol'!H$16,"",IF(F55=0,"",IF(OR(F55=$AM$1,F55=$BF$1,F56=$AM$1,F56=$BF$1,F57=$AM$1,F57=$BF$1),1,0)))</f>
        <v>0</v>
      </c>
      <c r="BK55" s="342" t="str">
        <f>IF($A55&gt;='DB_243way_Regular Symbol'!D$16,"",IF(B55=0,"",IF(OR(B55=$AM$1,B55=$BL$1,B56=$AM$1,B56=$BL$1,B57=$AM$1,B57=$BL$1),0,1)))</f>
        <v/>
      </c>
      <c r="BL55" s="2" t="str">
        <f>IF($A55&gt;='DB_243way_Regular Symbol'!E$16,"",IF(C55=0,"",IF(OR(C55=$AM$1,C55=$BL$1,C56=$AM$1,C56=$BL$1,C57=$AM$1,C57=$BL$1),0,1)))</f>
        <v/>
      </c>
      <c r="BM55" s="2">
        <f>IF($A55&gt;='DB_243way_Regular Symbol'!F$16,"",IF(D55=0,"",IF(OR(D55=$AM$1,D55=$BL$1,D56=$AM$1,D56=$BL$1,D57=$AM$1,D57=$BL$1),0,1)))</f>
        <v>1</v>
      </c>
      <c r="BN55" s="2" t="str">
        <f>IF($A55&gt;='DB_243way_Regular Symbol'!G$16,"",IF(E55=0,"",IF(OR(E55=$AM$1,E55=$BL$1,E56=$AM$1,E56=$BL$1,E57=$AM$1,E57=$BL$1),0,1)))</f>
        <v/>
      </c>
      <c r="BO55" s="128">
        <f>IF($A55&gt;='DB_243way_Regular Symbol'!H$16,"",IF(F55=0,"",IF(OR(F55=$AM$1,F55=$BL$1,F56=$AM$1,F56=$BL$1,F57=$AM$1,F57=$BL$1),0,1)))</f>
        <v>1</v>
      </c>
      <c r="BQ55" s="2" t="str">
        <f>IF($A55&gt;='DB_243way_Regular Symbol'!D$16,"",IF(B55=0,"",IF(OR(B55=$BQ$1,B55=$BR$1,B56=$BQ$1,B56=$BR$1,B57=$BQ$1,B57=$BR$1),0,1)))</f>
        <v/>
      </c>
      <c r="BR55" s="2" t="str">
        <f>IF($A55&gt;='DB_243way_Regular Symbol'!E$16,"",IF(C55=0,"",IF(OR(C55=$BQ$1,C55=$BR$1,C56=$BQ$1,C56=$BR$1,C57=$BQ$1,C57=$BR$1),0,1)))</f>
        <v/>
      </c>
      <c r="BS55" s="2">
        <f>IF($A55&gt;='DB_243way_Regular Symbol'!F$16,"",IF(D55=0,"",IF(OR(D55=$BQ$1,D55=$BR$1,D56=$BQ$1,D56=$BR$1,D57=$BQ$1,D57=$BR$1),0,1)))</f>
        <v>1</v>
      </c>
      <c r="BT55" s="2" t="str">
        <f>IF($A55&gt;='DB_243way_Regular Symbol'!G$16,"",IF(E55=0,"",IF(OR(E55=$BQ$1,E55=$BR$1,E56=$BQ$1,E56=$BR$1,E57=$BQ$1,E57=$BR$1),0,1)))</f>
        <v/>
      </c>
      <c r="BU55" s="2">
        <f>IF($A55&gt;='DB_243way_Regular Symbol'!H$16,"",IF(F55=0,"",IF(OR(F55=$BQ$1,F55=$BR$1,F56=$BQ$1,F56=$BR$1,F57=$BQ$1,F57=$BR$1),0,1)))</f>
        <v>1</v>
      </c>
      <c r="BW55" s="2" t="str">
        <f>IF($A55&gt;='DB_243way_Regular Symbol'!D$16,"",IF(B55=0,"",IF(OR(B55=$BW$1,B56=$BW$1,B57=$BW$1,B55=$BX$1,B56=$BX$1,B57=$BX$1),0,1)))</f>
        <v/>
      </c>
      <c r="BX55" s="2" t="str">
        <f>IF($A55&gt;='DB_243way_Regular Symbol'!E$16,"",IF(C55=0,"",IF(OR(C55=$BW$1,C56=$BW$1,C57=$BW$1,C55=$BX$1,C56=$BX$1,C57=$BX$1),0,1)))</f>
        <v/>
      </c>
      <c r="BY55" s="2">
        <f>IF($A55&gt;='DB_243way_Regular Symbol'!F$16,"",IF(D55=0,"",IF(OR(D55=$BW$1,D56=$BW$1,D57=$BW$1,D55=$BX$1,D56=$BX$1,D57=$BX$1),0,1)))</f>
        <v>0</v>
      </c>
      <c r="BZ55" s="2" t="str">
        <f>IF($A55&gt;='DB_243way_Regular Symbol'!G$16,"",IF(E55=0,"",IF(OR(E55=$BW$1,E56=$BW$1,E57=$BW$1,E55=$BX$1,E56=$BX$1,E57=$BX$1),0,1)))</f>
        <v/>
      </c>
      <c r="CA55" s="2">
        <f>IF($A55&gt;='DB_243way_Regular Symbol'!H$16,"",IF(F55=0,"",IF(OR(F55=$BW$1,F56=$BW$1,F57=$BW$1,F55=$BX$1,F56=$BX$1,F57=$BX$1),0,1)))</f>
        <v>1</v>
      </c>
      <c r="CC55" s="2" t="str">
        <f>IF($A55&gt;='DB_243way_Regular Symbol'!D$16,"",IF(B55=0,"",IF(OR(B55=$BW$1,B56=$BW$1,B57=$BW$1,B55=$CD$1,B56=$CD$1,B57=$CD$1),0,1)))</f>
        <v/>
      </c>
      <c r="CD55" s="2" t="str">
        <f>IF($A55&gt;='DB_243way_Regular Symbol'!E$16,"",IF(C55=0,"",IF(OR(C55=$BW$1,C56=$BW$1,C57=$BW$1,C55=$CD$1,C56=$CD$1,C57=$CD$1),0,1)))</f>
        <v/>
      </c>
      <c r="CE55" s="2">
        <f>IF($A55&gt;='DB_243way_Regular Symbol'!F$16,"",IF(D55=0,"",IF(OR(D55=$BW$1,D56=$BW$1,D57=$BW$1,D55=$CD$1,D56=$CD$1,D57=$CD$1),0,1)))</f>
        <v>1</v>
      </c>
      <c r="CF55" s="2" t="str">
        <f>IF($A55&gt;='DB_243way_Regular Symbol'!G$16,"",IF(E55=0,"",IF(OR(E55=$BW$1,E56=$BW$1,E57=$BW$1,E55=$CD$1,E56=$CD$1,E57=$CD$1),0,1)))</f>
        <v/>
      </c>
      <c r="CG55" s="2">
        <f>IF($A55&gt;='DB_243way_Regular Symbol'!H$16,"",IF(F55=0,"",IF(OR(F55=$BW$1,F56=$BW$1,F57=$BW$1,F55=$CD$1,F56=$CD$1,F57=$CD$1),0,1)))</f>
        <v>1</v>
      </c>
      <c r="CI55" s="2" t="str">
        <f>IF($A55&gt;='DB_243way_Regular Symbol'!D$16,"",IF(B55=0,"",IF(OR(B55=$BW$1,B56=$BW$1,B57=$BW$1,B55=$CJ$1,B56=$CJ$1,B57=$CJ$1),0,1)))</f>
        <v/>
      </c>
      <c r="CJ55" s="2" t="str">
        <f>IF($A55&gt;='DB_243way_Regular Symbol'!E$16,"",IF(C55=0,"",IF(OR(C55=$BW$1,C56=$BW$1,C57=$BW$1,C55=$CJ$1,C56=$CJ$1,C57=$CJ$1),0,1)))</f>
        <v/>
      </c>
      <c r="CK55" s="2">
        <f>IF($A55&gt;='DB_243way_Regular Symbol'!F$16,"",IF(D55=0,"",IF(OR(D55=$BW$1,D56=$BW$1,D57=$BW$1,D55=$CJ$1,D56=$CJ$1,D57=$CJ$1),0,1)))</f>
        <v>1</v>
      </c>
      <c r="CL55" s="2" t="str">
        <f>IF($A55&gt;='DB_243way_Regular Symbol'!G$16,"",IF(E55=0,"",IF(OR(E55=$BW$1,E56=$BW$1,E57=$BW$1,E55=$CJ$1,E56=$CJ$1,E57=$CJ$1),0,1)))</f>
        <v/>
      </c>
      <c r="CM55" s="2">
        <f>IF($A55&gt;='DB_243way_Regular Symbol'!H$16,"",IF(F55=0,"",IF(OR(F55=$BW$1,F56=$BW$1,F57=$BW$1,F55=$CJ$1,F56=$CJ$1,F57=$CJ$1),0,1)))</f>
        <v>1</v>
      </c>
      <c r="CO55" s="2" t="str">
        <f>IF($A55&gt;='DB_243way_Regular Symbol'!D$16,"",IF(B55=0,"",IF(OR(B55=$BW$1,B56=$BW$1,B57=$BW$1,B55=$CP$1,B56=$CP$1,B57=$CP$1),0,1)))</f>
        <v/>
      </c>
      <c r="CP55" s="2" t="str">
        <f>IF($A55&gt;='DB_243way_Regular Symbol'!E$16,"",IF(C55=0,"",IF(OR(C55=$BW$1,C56=$BW$1,C57=$BW$1,C55=$CP$1,C56=$CP$1,C57=$CP$1),0,1)))</f>
        <v/>
      </c>
      <c r="CQ55" s="2">
        <f>IF($A55&gt;='DB_243way_Regular Symbol'!F$16,"",IF(D55=0,"",IF(OR(D55=$BW$1,D56=$BW$1,D57=$BW$1,D55=$CP$1,D56=$CP$1,D57=$CP$1),0,1)))</f>
        <v>1</v>
      </c>
      <c r="CR55" s="2" t="str">
        <f>IF($A55&gt;='DB_243way_Regular Symbol'!G$16,"",IF(E55=0,"",IF(OR(E55=$BW$1,E56=$BW$1,E57=$BW$1,E55=$CP$1,E56=$CP$1,E57=$CP$1),0,1)))</f>
        <v/>
      </c>
      <c r="CS55" s="2">
        <f>IF($A55&gt;='DB_243way_Regular Symbol'!H$16,"",IF(F55=0,"",IF(OR(F55=$BW$1,F56=$BW$1,F57=$BW$1,F55=$CP$1,F56=$CP$1,F57=$CP$1),0,1)))</f>
        <v>0</v>
      </c>
      <c r="CU55" s="2" t="str">
        <f>IF($A55&gt;='DB_243way_Regular Symbol'!D$16,"",IF(B55=0,"",IF(OR(B55=$BW$1,B56=$BW$1,B57=$BW$1,B55=$CV$1,B56=$CV$1,B57=$CV$1),0,1)))</f>
        <v/>
      </c>
      <c r="CV55" s="2" t="str">
        <f>IF($A55&gt;='DB_243way_Regular Symbol'!E$16,"",IF(C55=0,"",IF(OR(C55=$BW$1,C56=$BW$1,C57=$BW$1,C55=$CV$1,C56=$CV$1,C57=$CV$1),0,1)))</f>
        <v/>
      </c>
      <c r="CW55" s="2">
        <f>IF($A55&gt;='DB_243way_Regular Symbol'!F$16,"",IF(D55=0,"",IF(OR(D55=$BW$1,D56=$BW$1,D57=$BW$1,D55=$CV$1,D56=$CV$1,D57=$CV$1),0,1)))</f>
        <v>1</v>
      </c>
      <c r="CX55" s="2" t="str">
        <f>IF($A55&gt;='DB_243way_Regular Symbol'!G$16,"",IF(E55=0,"",IF(OR(E55=$BW$1,E56=$BW$1,E57=$BW$1,E55=$CV$1,E56=$CV$1,E57=$CV$1),0,1)))</f>
        <v/>
      </c>
      <c r="CY55" s="2">
        <f>IF($A55&gt;='DB_243way_Regular Symbol'!H$16,"",IF(F55=0,"",IF(OR(F55=$BW$1,F56=$BW$1,F57=$BW$1,F55=$CV$1,F56=$CV$1,F57=$CV$1),0,1)))</f>
        <v>1</v>
      </c>
    </row>
    <row r="56" spans="1:103">
      <c r="A56" s="341">
        <f>IF('DB_243way_Regular Symbol'!L55="","",'DB_243way_Regular Symbol'!L55)</f>
        <v>52</v>
      </c>
      <c r="B56" s="184" t="str">
        <f>IF('DB_243way_Regular Symbol'!M55="",
IF($A56-'DB_243way_Regular Symbol'!D$16&gt;='DB_243way_RegularＸ_W()'!B$2-1,"",VLOOKUP($A56-'DB_243way_Regular Symbol'!D$16,'DB_243way_Regular Symbol'!$L$3:$Q$250,'DB_243way_RegularＸ_W()'!B$3+1,FALSE)),
'DB_243way_Regular Symbol'!M55)</f>
        <v/>
      </c>
      <c r="C56" s="184" t="str">
        <f>IF('DB_243way_Regular Symbol'!N55="",
IF($A56-'DB_243way_Regular Symbol'!E$16&gt;='DB_243way_RegularＸ_W()'!C$2-1,"",VLOOKUP($A56-'DB_243way_Regular Symbol'!E$16,'DB_243way_Regular Symbol'!$L$3:$Q$250,'DB_243way_RegularＸ_W()'!C$3+1,FALSE)),
'DB_243way_Regular Symbol'!N55)</f>
        <v/>
      </c>
      <c r="D56" s="184" t="str">
        <f>IF('DB_243way_Regular Symbol'!O55="",
IF($A56-'DB_243way_Regular Symbol'!F$16&gt;='DB_243way_RegularＸ_W()'!D$2-1,"",VLOOKUP($A56-'DB_243way_Regular Symbol'!F$16,'DB_243way_Regular Symbol'!$L$3:$Q$250,'DB_243way_RegularＸ_W()'!D$3+1,FALSE)),
'DB_243way_Regular Symbol'!O55)</f>
        <v>M5</v>
      </c>
      <c r="E56" s="184" t="str">
        <f>IF('DB_243way_Regular Symbol'!P55="",
IF($A56-'DB_243way_Regular Symbol'!G$16&gt;='DB_243way_RegularＸ_W()'!E$2-1,"",VLOOKUP($A56-'DB_243way_Regular Symbol'!G$16,'DB_243way_Regular Symbol'!$L$3:$Q$250,'DB_243way_RegularＸ_W()'!E$3+1,FALSE)),
'DB_243way_Regular Symbol'!P55)</f>
        <v/>
      </c>
      <c r="F56" s="184" t="str">
        <f>IF('DB_243way_Regular Symbol'!Q55="",
IF($A56-'DB_243way_Regular Symbol'!H$16&gt;='DB_243way_RegularＸ_W()'!F$2-1,"",VLOOKUP($A56-'DB_243way_Regular Symbol'!H$16,'DB_243way_Regular Symbol'!$L$3:$Q$250,'DB_243way_RegularＸ_W()'!F$3+1,FALSE)),
'DB_243way_Regular Symbol'!Q55)</f>
        <v>M4</v>
      </c>
      <c r="O56" s="342" t="str">
        <f>IF($A56&gt;='DB_243way_Regular Symbol'!D$16,"",IF(B56=0,"",IF(OR(B56=$O$1,B56=$P$1,B57=$O$1,B57=$P$1,B58=$O$1,B58=$P$1),0,1)))</f>
        <v/>
      </c>
      <c r="P56" s="2" t="str">
        <f>IF($A56&gt;='DB_243way_Regular Symbol'!E$16,"",IF(C56=0,"",IF(OR(C56=$O$1,C56=$P$1,C57=$O$1,C57=$P$1,C58=$O$1,C58=$P$1),0,1)))</f>
        <v/>
      </c>
      <c r="Q56" s="2">
        <f>IF($A56&gt;='DB_243way_Regular Symbol'!F$16,"",IF(D56=0,"",IF(OR(D56=$O$1,D56=$P$1,D57=$O$1,D57=$P$1,D58=$O$1,D58=$P$1),0,1)))</f>
        <v>1</v>
      </c>
      <c r="R56" s="2" t="str">
        <f>IF($A56&gt;='DB_243way_Regular Symbol'!G$16,"",IF(E56=0,"",IF(OR(E56=$O$1,E56=$P$1,E57=$O$1,E57=$P$1,E58=$O$1,E58=$P$1),0,1)))</f>
        <v/>
      </c>
      <c r="S56" s="128">
        <f>IF($A56&gt;='DB_243way_Regular Symbol'!H$16,"",IF(F56=0,"",IF(OR(F56=$O$1,F56=$P$1,F57=$O$1,F57=$P$1,F58=$O$1,F58=$P$1),0,1)))</f>
        <v>1</v>
      </c>
      <c r="U56" s="342" t="str">
        <f>IF($A56&gt;='DB_243way_Regular Symbol'!D$16,"",IF(B56=0,"",IF(OR(B56=$U$1,B56=$V$1,B57=$U$1,B57=$V$1,B58=$U$1,B58=$V$1),0,1)))</f>
        <v/>
      </c>
      <c r="V56" s="2" t="str">
        <f>IF($A56&gt;='DB_243way_Regular Symbol'!E$16,"",IF(C56=0,"",IF(OR(C56=$U$1,C56=$V$1,C57=$U$1,C57=$V$1,C58=$U$1,C58=$V$1),0,1)))</f>
        <v/>
      </c>
      <c r="W56" s="2">
        <f>IF($A56&gt;='DB_243way_Regular Symbol'!F$16,"",IF(D56=0,"",IF(OR(D56=$U$1,D56=$V$1,D57=$U$1,D57=$V$1,D58=$U$1,D58=$V$1),0,1)))</f>
        <v>1</v>
      </c>
      <c r="X56" s="2" t="str">
        <f>IF($A56&gt;='DB_243way_Regular Symbol'!G$16,"",IF(E56=0,"",IF(OR(E56=$U$1,E56=$V$1,E57=$U$1,E57=$V$1,E58=$U$1,E58=$V$1),0,1)))</f>
        <v/>
      </c>
      <c r="Y56" s="128">
        <f>IF($A56&gt;='DB_243way_Regular Symbol'!H$16,"",IF(F56=0,"",IF(OR(F56=$U$1,F56=$V$1,F57=$U$1,F57=$V$1,F58=$U$1,F58=$V$1),0,1)))</f>
        <v>1</v>
      </c>
      <c r="AA56" s="342" t="str">
        <f>IF($A56&gt;='DB_243way_Regular Symbol'!D$16,"",IF(B56=0,"",IF(OR(B56=$AA$1,B56=$AB$1,B57=$AA$1,B57=$AB$1,B58=$AA$1,,B58=$AB$1),0,1)))</f>
        <v/>
      </c>
      <c r="AB56" s="2" t="str">
        <f>IF($A56&gt;='DB_243way_Regular Symbol'!E$16,"",IF(C56=0,"",IF(OR(C56=$AA$1,C56=$AB$1,C57=$AA$1,C57=$AB$1,C58=$AA$1,,C58=$AB$1),0,1)))</f>
        <v/>
      </c>
      <c r="AC56" s="2">
        <f>IF($A56&gt;='DB_243way_Regular Symbol'!F$16,"",IF(D56=0,"",IF(OR(D56=$AA$1,D56=$AB$1,D57=$AA$1,D57=$AB$1,D58=$AA$1,,D58=$AB$1),0,1)))</f>
        <v>1</v>
      </c>
      <c r="AD56" s="2" t="str">
        <f>IF($A56&gt;='DB_243way_Regular Symbol'!G$16,"",IF(E56=0,"",IF(OR(E56=$AA$1,E56=$AB$1,E57=$AA$1,E57=$AB$1,E58=$AA$1,,E58=$AB$1),0,1)))</f>
        <v/>
      </c>
      <c r="AE56" s="128">
        <f>IF($A56&gt;='DB_243way_Regular Symbol'!H$16,"",IF(F56=0,"",IF(OR(F56=$AA$1,F56=$AB$1,F57=$AA$1,F57=$AB$1,F58=$AA$1,,F58=$AB$1),0,1)))</f>
        <v>1</v>
      </c>
      <c r="AG56" s="342" t="str">
        <f>IF($A56&gt;='DB_243way_Regular Symbol'!D$16,"",IF(B56=0,"",IF(OR(B56=$AG$1,B56=$AH$1,B57=$AG$1,B57=$AH$1,B58=$AG$1,B58=$AH$1),0,1)))</f>
        <v/>
      </c>
      <c r="AH56" s="2" t="str">
        <f>IF($A56&gt;='DB_243way_Regular Symbol'!E$16,"",IF(C56=0,"",IF(OR(C56=$AG$1,C56=$AH$1,C57=$AG$1,C57=$AH$1,C58=$AG$1,C58=$AH$1),0,1)))</f>
        <v/>
      </c>
      <c r="AI56" s="2">
        <f>IF($A56&gt;='DB_243way_Regular Symbol'!F$16,"",IF(D56=0,"",IF(OR(D56=$AG$1,D56=$AH$1,D57=$AG$1,D57=$AH$1,D58=$AG$1,D58=$AH$1),0,1)))</f>
        <v>1</v>
      </c>
      <c r="AJ56" s="2" t="str">
        <f>IF($A56&gt;='DB_243way_Regular Symbol'!G$16,"",IF(E56=0,"",IF(OR(E56=$AG$1,E56=$AH$1,E57=$AG$1,E57=$AH$1,E58=$AG$1,E58=$AH$1),0,1)))</f>
        <v/>
      </c>
      <c r="AK56" s="128">
        <f>IF($A56&gt;='DB_243way_Regular Symbol'!H$16,"",IF(F56=0,"",IF(OR(F56=$AG$1,F56=$AH$1,F57=$AG$1,F57=$AH$1,F58=$AG$1,F58=$AH$1),0,1)))</f>
        <v>0</v>
      </c>
      <c r="AM56" s="342" t="str">
        <f>IF($A56&gt;='DB_243way_Regular Symbol'!D$16,"",IF(B56=0,"",IF(OR(B56=$AM$1,B56=$AN$1,B57=$AM$1,B57=$AN$1,B58=$AM$1,B58=$AN$1),0,1)))</f>
        <v/>
      </c>
      <c r="AN56" s="2" t="str">
        <f>IF($A56&gt;='DB_243way_Regular Symbol'!E$16,"",IF(C56=0,"",IF(OR(C56=$AM$1,C56=$AN$1,C57=$AM$1,C57=$AN$1,C58=$AM$1,C58=$AN$1),0,1)))</f>
        <v/>
      </c>
      <c r="AO56" s="2">
        <f>IF($A56&gt;='DB_243way_Regular Symbol'!F$16,"",IF(D56=0,"",IF(OR(D56=$AM$1,D56=$AN$1,D57=$AM$1,D57=$AN$1,D58=$AM$1,D58=$AN$1),0,1)))</f>
        <v>0</v>
      </c>
      <c r="AP56" s="2" t="str">
        <f>IF($A56&gt;='DB_243way_Regular Symbol'!G$16,"",IF(E56=0,"",IF(OR(E56=$AM$1,E56=$AN$1,E57=$AM$1,E57=$AN$1,E58=$AM$1,E58=$AN$1),0,1)))</f>
        <v/>
      </c>
      <c r="AQ56" s="128">
        <f>IF($A56&gt;='DB_243way_Regular Symbol'!H$16,"",IF(F56=0,"",IF(OR(F56=$AM$1,F56=$AN$1,F57=$AM$1,F57=$AN$1,F58=$AM$1,F58=$AN$1),0,1)))</f>
        <v>0</v>
      </c>
      <c r="AS56" s="342" t="str">
        <f>IF($A56&gt;='DB_243way_Regular Symbol'!D$16,"",IF(B56=0,"",IF(OR(B56=$AM$1,B56=$AT$1,B57=$AM$1,B57=$AT$1,B58=$AM$1,B58=$AT$1),0,1)))</f>
        <v/>
      </c>
      <c r="AT56" s="2" t="str">
        <f>IF($A56&gt;='DB_243way_Regular Symbol'!E$16,"",IF(C56=0,"",IF(OR(C56=$AM$1,C56=$AT$1,C57=$AM$1,C57=$AT$1,C58=$AM$1,C58=$AT$1),0,1)))</f>
        <v/>
      </c>
      <c r="AU56" s="2">
        <f>IF($A56&gt;='DB_243way_Regular Symbol'!F$16,"",IF(D56=0,"",IF(OR(D56=$AM$1,D56=$AT$1,D57=$AM$1,D57=$AT$1,D58=$AM$1,D58=$AT$1),0,1)))</f>
        <v>1</v>
      </c>
      <c r="AV56" s="2" t="str">
        <f>IF($A56&gt;='DB_243way_Regular Symbol'!G$16,"",IF(E56=0,"",IF(OR(E56=$AM$1,E56=$AT$1,E57=$AM$1,E57=$AT$1,E58=$AM$1,E58=$AT$1),0,1)))</f>
        <v/>
      </c>
      <c r="AW56" s="128">
        <f>IF($A56&gt;='DB_243way_Regular Symbol'!H$16,"",IF(F56=0,"",IF(OR(F56=$AM$1,F56=$AT$1,F57=$AM$1,F57=$AT$1,F58=$AM$1,F58=$AT$1),0,1)))</f>
        <v>1</v>
      </c>
      <c r="AY56" s="342"/>
      <c r="AZ56" s="2"/>
      <c r="BA56" s="2">
        <f>IF($A56&gt;='DB_243way_Regular Symbol'!F$16,"",COUNTIF(D56:D58,$AZ$1))</f>
        <v>0</v>
      </c>
      <c r="BB56" s="2" t="str">
        <f>IF($A56&gt;='DB_243way_Regular Symbol'!G$16,"",COUNTIF(E56:E58,$AZ$1))</f>
        <v/>
      </c>
      <c r="BC56" s="2">
        <f>IF($A56&gt;='DB_243way_Regular Symbol'!H$16,"",COUNTIF(F56:F58,$AZ$1))</f>
        <v>0</v>
      </c>
      <c r="BE56" s="342" t="str">
        <f>IF($A56&gt;='DB_243way_Regular Symbol'!D$16,"",IF(B56=0,"",IF(OR(B56=$AM$1,B56=$BF$1,B57=$AM$1,B57=$BF$1,B58=$AM$1,B58=$BF$1),1,0)))</f>
        <v/>
      </c>
      <c r="BF56" s="342" t="str">
        <f>IF($A56&gt;='DB_243way_Regular Symbol'!E$16,"",IF(C56=0,"",IF(OR(C56=$AM$1,C56=$BF$1,C57=$AM$1,C57=$BF$1,C58=$AM$1,C58=$BF$1),1,0)))</f>
        <v/>
      </c>
      <c r="BG56" s="342">
        <f>IF($A56&gt;='DB_243way_Regular Symbol'!F$16,"",IF(D56=0,"",IF(OR(D56=$AM$1,D56=$BF$1,D57=$AM$1,D57=$BF$1,D58=$AM$1,D58=$BF$1),1,0)))</f>
        <v>0</v>
      </c>
      <c r="BH56" s="342" t="str">
        <f>IF($A56&gt;='DB_243way_Regular Symbol'!G$16,"",IF(E56=0,"",IF(OR(E56=$AM$1,E56=$BF$1,E57=$AM$1,E57=$BF$1,E58=$AM$1,E58=$BF$1),1,0)))</f>
        <v/>
      </c>
      <c r="BI56" s="342">
        <f>IF($A56&gt;='DB_243way_Regular Symbol'!H$16,"",IF(F56=0,"",IF(OR(F56=$AM$1,F56=$BF$1,F57=$AM$1,F57=$BF$1,F58=$AM$1,F58=$BF$1),1,0)))</f>
        <v>0</v>
      </c>
      <c r="BK56" s="342" t="str">
        <f>IF($A56&gt;='DB_243way_Regular Symbol'!D$16,"",IF(B56=0,"",IF(OR(B56=$AM$1,B56=$BL$1,B57=$AM$1,B57=$BL$1,B58=$AM$1,B58=$BL$1),0,1)))</f>
        <v/>
      </c>
      <c r="BL56" s="2" t="str">
        <f>IF($A56&gt;='DB_243way_Regular Symbol'!E$16,"",IF(C56=0,"",IF(OR(C56=$AM$1,C56=$BL$1,C57=$AM$1,C57=$BL$1,C58=$AM$1,C58=$BL$1),0,1)))</f>
        <v/>
      </c>
      <c r="BM56" s="2">
        <f>IF($A56&gt;='DB_243way_Regular Symbol'!F$16,"",IF(D56=0,"",IF(OR(D56=$AM$1,D56=$BL$1,D57=$AM$1,D57=$BL$1,D58=$AM$1,D58=$BL$1),0,1)))</f>
        <v>1</v>
      </c>
      <c r="BN56" s="2" t="str">
        <f>IF($A56&gt;='DB_243way_Regular Symbol'!G$16,"",IF(E56=0,"",IF(OR(E56=$AM$1,E56=$BL$1,E57=$AM$1,E57=$BL$1,E58=$AM$1,E58=$BL$1),0,1)))</f>
        <v/>
      </c>
      <c r="BO56" s="128">
        <f>IF($A56&gt;='DB_243way_Regular Symbol'!H$16,"",IF(F56=0,"",IF(OR(F56=$AM$1,F56=$BL$1,F57=$AM$1,F57=$BL$1,F58=$AM$1,F58=$BL$1),0,1)))</f>
        <v>1</v>
      </c>
      <c r="BQ56" s="2" t="str">
        <f>IF($A56&gt;='DB_243way_Regular Symbol'!D$16,"",IF(B56=0,"",IF(OR(B56=$BQ$1,B56=$BR$1,B57=$BQ$1,B57=$BR$1,B58=$BQ$1,B58=$BR$1),0,1)))</f>
        <v/>
      </c>
      <c r="BR56" s="2" t="str">
        <f>IF($A56&gt;='DB_243way_Regular Symbol'!E$16,"",IF(C56=0,"",IF(OR(C56=$BQ$1,C56=$BR$1,C57=$BQ$1,C57=$BR$1,C58=$BQ$1,C58=$BR$1),0,1)))</f>
        <v/>
      </c>
      <c r="BS56" s="2">
        <f>IF($A56&gt;='DB_243way_Regular Symbol'!F$16,"",IF(D56=0,"",IF(OR(D56=$BQ$1,D56=$BR$1,D57=$BQ$1,D57=$BR$1,D58=$BQ$1,D58=$BR$1),0,1)))</f>
        <v>1</v>
      </c>
      <c r="BT56" s="2" t="str">
        <f>IF($A56&gt;='DB_243way_Regular Symbol'!G$16,"",IF(E56=0,"",IF(OR(E56=$BQ$1,E56=$BR$1,E57=$BQ$1,E57=$BR$1,E58=$BQ$1,E58=$BR$1),0,1)))</f>
        <v/>
      </c>
      <c r="BU56" s="2">
        <f>IF($A56&gt;='DB_243way_Regular Symbol'!H$16,"",IF(F56=0,"",IF(OR(F56=$BQ$1,F56=$BR$1,F57=$BQ$1,F57=$BR$1,F58=$BQ$1,F58=$BR$1),0,1)))</f>
        <v>1</v>
      </c>
      <c r="BW56" s="2" t="str">
        <f>IF($A56&gt;='DB_243way_Regular Symbol'!D$16,"",IF(B56=0,"",IF(OR(B56=$BW$1,B57=$BW$1,B58=$BW$1,B56=$BX$1,B57=$BX$1,B58=$BX$1),0,1)))</f>
        <v/>
      </c>
      <c r="BX56" s="2" t="str">
        <f>IF($A56&gt;='DB_243way_Regular Symbol'!E$16,"",IF(C56=0,"",IF(OR(C56=$BW$1,C57=$BW$1,C58=$BW$1,C56=$BX$1,C57=$BX$1,C58=$BX$1),0,1)))</f>
        <v/>
      </c>
      <c r="BY56" s="2">
        <f>IF($A56&gt;='DB_243way_Regular Symbol'!F$16,"",IF(D56=0,"",IF(OR(D56=$BW$1,D57=$BW$1,D58=$BW$1,D56=$BX$1,D57=$BX$1,D58=$BX$1),0,1)))</f>
        <v>0</v>
      </c>
      <c r="BZ56" s="2" t="str">
        <f>IF($A56&gt;='DB_243way_Regular Symbol'!G$16,"",IF(E56=0,"",IF(OR(E56=$BW$1,E57=$BW$1,E58=$BW$1,E56=$BX$1,E57=$BX$1,E58=$BX$1),0,1)))</f>
        <v/>
      </c>
      <c r="CA56" s="2">
        <f>IF($A56&gt;='DB_243way_Regular Symbol'!H$16,"",IF(F56=0,"",IF(OR(F56=$BW$1,F57=$BW$1,F58=$BW$1,F56=$BX$1,F57=$BX$1,F58=$BX$1),0,1)))</f>
        <v>1</v>
      </c>
      <c r="CC56" s="2" t="str">
        <f>IF($A56&gt;='DB_243way_Regular Symbol'!D$16,"",IF(B56=0,"",IF(OR(B56=$BW$1,B57=$BW$1,B58=$BW$1,B56=$CD$1,B57=$CD$1,B58=$CD$1),0,1)))</f>
        <v/>
      </c>
      <c r="CD56" s="2" t="str">
        <f>IF($A56&gt;='DB_243way_Regular Symbol'!E$16,"",IF(C56=0,"",IF(OR(C56=$BW$1,C57=$BW$1,C58=$BW$1,C56=$CD$1,C57=$CD$1,C58=$CD$1),0,1)))</f>
        <v/>
      </c>
      <c r="CE56" s="2">
        <f>IF($A56&gt;='DB_243way_Regular Symbol'!F$16,"",IF(D56=0,"",IF(OR(D56=$BW$1,D57=$BW$1,D58=$BW$1,D56=$CD$1,D57=$CD$1,D58=$CD$1),0,1)))</f>
        <v>1</v>
      </c>
      <c r="CF56" s="2" t="str">
        <f>IF($A56&gt;='DB_243way_Regular Symbol'!G$16,"",IF(E56=0,"",IF(OR(E56=$BW$1,E57=$BW$1,E58=$BW$1,E56=$CD$1,E57=$CD$1,E58=$CD$1),0,1)))</f>
        <v/>
      </c>
      <c r="CG56" s="2">
        <f>IF($A56&gt;='DB_243way_Regular Symbol'!H$16,"",IF(F56=0,"",IF(OR(F56=$BW$1,F57=$BW$1,F58=$BW$1,F56=$CD$1,F57=$CD$1,F58=$CD$1),0,1)))</f>
        <v>0</v>
      </c>
      <c r="CI56" s="2" t="str">
        <f>IF($A56&gt;='DB_243way_Regular Symbol'!D$16,"",IF(B56=0,"",IF(OR(B56=$BW$1,B57=$BW$1,B58=$BW$1,B56=$CJ$1,B57=$CJ$1,B58=$CJ$1),0,1)))</f>
        <v/>
      </c>
      <c r="CJ56" s="2" t="str">
        <f>IF($A56&gt;='DB_243way_Regular Symbol'!E$16,"",IF(C56=0,"",IF(OR(C56=$BW$1,C57=$BW$1,C58=$BW$1,C56=$CJ$1,C57=$CJ$1,C58=$CJ$1),0,1)))</f>
        <v/>
      </c>
      <c r="CK56" s="2">
        <f>IF($A56&gt;='DB_243way_Regular Symbol'!F$16,"",IF(D56=0,"",IF(OR(D56=$BW$1,D57=$BW$1,D58=$BW$1,D56=$CJ$1,D57=$CJ$1,D58=$CJ$1),0,1)))</f>
        <v>0</v>
      </c>
      <c r="CL56" s="2" t="str">
        <f>IF($A56&gt;='DB_243way_Regular Symbol'!G$16,"",IF(E56=0,"",IF(OR(E56=$BW$1,E57=$BW$1,E58=$BW$1,E56=$CJ$1,E57=$CJ$1,E58=$CJ$1),0,1)))</f>
        <v/>
      </c>
      <c r="CM56" s="2">
        <f>IF($A56&gt;='DB_243way_Regular Symbol'!H$16,"",IF(F56=0,"",IF(OR(F56=$BW$1,F57=$BW$1,F58=$BW$1,F56=$CJ$1,F57=$CJ$1,F58=$CJ$1),0,1)))</f>
        <v>1</v>
      </c>
      <c r="CO56" s="2" t="str">
        <f>IF($A56&gt;='DB_243way_Regular Symbol'!D$16,"",IF(B56=0,"",IF(OR(B56=$BW$1,B57=$BW$1,B58=$BW$1,B56=$CP$1,B57=$CP$1,B58=$CP$1),0,1)))</f>
        <v/>
      </c>
      <c r="CP56" s="2" t="str">
        <f>IF($A56&gt;='DB_243way_Regular Symbol'!E$16,"",IF(C56=0,"",IF(OR(C56=$BW$1,C57=$BW$1,C58=$BW$1,C56=$CP$1,C57=$CP$1,C58=$CP$1),0,1)))</f>
        <v/>
      </c>
      <c r="CQ56" s="2">
        <f>IF($A56&gt;='DB_243way_Regular Symbol'!F$16,"",IF(D56=0,"",IF(OR(D56=$BW$1,D57=$BW$1,D58=$BW$1,D56=$CP$1,D57=$CP$1,D58=$CP$1),0,1)))</f>
        <v>1</v>
      </c>
      <c r="CR56" s="2" t="str">
        <f>IF($A56&gt;='DB_243way_Regular Symbol'!G$16,"",IF(E56=0,"",IF(OR(E56=$BW$1,E57=$BW$1,E58=$BW$1,E56=$CP$1,E57=$CP$1,E58=$CP$1),0,1)))</f>
        <v/>
      </c>
      <c r="CS56" s="2">
        <f>IF($A56&gt;='DB_243way_Regular Symbol'!H$16,"",IF(F56=0,"",IF(OR(F56=$BW$1,F57=$BW$1,F58=$BW$1,F56=$CP$1,F57=$CP$1,F58=$CP$1),0,1)))</f>
        <v>1</v>
      </c>
      <c r="CU56" s="2" t="str">
        <f>IF($A56&gt;='DB_243way_Regular Symbol'!D$16,"",IF(B56=0,"",IF(OR(B56=$BW$1,B57=$BW$1,B58=$BW$1,B56=$CV$1,B57=$CV$1,B58=$CV$1),0,1)))</f>
        <v/>
      </c>
      <c r="CV56" s="2" t="str">
        <f>IF($A56&gt;='DB_243way_Regular Symbol'!E$16,"",IF(C56=0,"",IF(OR(C56=$BW$1,C57=$BW$1,C58=$BW$1,C56=$CV$1,C57=$CV$1,C58=$CV$1),0,1)))</f>
        <v/>
      </c>
      <c r="CW56" s="2">
        <f>IF($A56&gt;='DB_243way_Regular Symbol'!F$16,"",IF(D56=0,"",IF(OR(D56=$BW$1,D57=$BW$1,D58=$BW$1,D56=$CV$1,D57=$CV$1,D58=$CV$1),0,1)))</f>
        <v>1</v>
      </c>
      <c r="CX56" s="2" t="str">
        <f>IF($A56&gt;='DB_243way_Regular Symbol'!G$16,"",IF(E56=0,"",IF(OR(E56=$BW$1,E57=$BW$1,E58=$BW$1,E56=$CV$1,E57=$CV$1,E58=$CV$1),0,1)))</f>
        <v/>
      </c>
      <c r="CY56" s="2">
        <f>IF($A56&gt;='DB_243way_Regular Symbol'!H$16,"",IF(F56=0,"",IF(OR(F56=$BW$1,F57=$BW$1,F58=$BW$1,F56=$CV$1,F57=$CV$1,F58=$CV$1),0,1)))</f>
        <v>1</v>
      </c>
    </row>
    <row r="57" spans="1:103">
      <c r="A57" s="341">
        <f>IF('DB_243way_Regular Symbol'!L56="","",'DB_243way_Regular Symbol'!L56)</f>
        <v>53</v>
      </c>
      <c r="B57" s="184" t="str">
        <f>IF('DB_243way_Regular Symbol'!M56="",
IF($A57-'DB_243way_Regular Symbol'!D$16&gt;='DB_243way_RegularＸ_W()'!B$2-1,"",VLOOKUP($A57-'DB_243way_Regular Symbol'!D$16,'DB_243way_Regular Symbol'!$L$3:$Q$250,'DB_243way_RegularＸ_W()'!B$3+1,FALSE)),
'DB_243way_Regular Symbol'!M56)</f>
        <v/>
      </c>
      <c r="C57" s="184" t="str">
        <f>IF('DB_243way_Regular Symbol'!N56="",
IF($A57-'DB_243way_Regular Symbol'!E$16&gt;='DB_243way_RegularＸ_W()'!C$2-1,"",VLOOKUP($A57-'DB_243way_Regular Symbol'!E$16,'DB_243way_Regular Symbol'!$L$3:$Q$250,'DB_243way_RegularＸ_W()'!C$3+1,FALSE)),
'DB_243way_Regular Symbol'!N56)</f>
        <v/>
      </c>
      <c r="D57" s="184" t="str">
        <f>IF('DB_243way_Regular Symbol'!O56="",
IF($A57-'DB_243way_Regular Symbol'!F$16&gt;='DB_243way_RegularＸ_W()'!D$2-1,"",VLOOKUP($A57-'DB_243way_Regular Symbol'!F$16,'DB_243way_Regular Symbol'!$L$3:$Q$250,'DB_243way_RegularＸ_W()'!D$3+1,FALSE)),
'DB_243way_Regular Symbol'!O56)</f>
        <v>K</v>
      </c>
      <c r="E57" s="184" t="str">
        <f>IF('DB_243way_Regular Symbol'!P56="",
IF($A57-'DB_243way_Regular Symbol'!G$16&gt;='DB_243way_RegularＸ_W()'!E$2-1,"",VLOOKUP($A57-'DB_243way_Regular Symbol'!G$16,'DB_243way_Regular Symbol'!$L$3:$Q$250,'DB_243way_RegularＸ_W()'!E$3+1,FALSE)),
'DB_243way_Regular Symbol'!P56)</f>
        <v/>
      </c>
      <c r="F57" s="184" t="str">
        <f>IF('DB_243way_Regular Symbol'!Q56="",
IF($A57-'DB_243way_Regular Symbol'!H$16&gt;='DB_243way_RegularＸ_W()'!F$2-1,"",VLOOKUP($A57-'DB_243way_Regular Symbol'!H$16,'DB_243way_Regular Symbol'!$L$3:$Q$250,'DB_243way_RegularＸ_W()'!F$3+1,FALSE)),
'DB_243way_Regular Symbol'!Q56)</f>
        <v>M5</v>
      </c>
      <c r="O57" s="342" t="str">
        <f>IF($A57&gt;='DB_243way_Regular Symbol'!D$16,"",IF(B57=0,"",IF(OR(B57=$O$1,B57=$P$1,B58=$O$1,B58=$P$1,B59=$O$1,B59=$P$1),0,1)))</f>
        <v/>
      </c>
      <c r="P57" s="2" t="str">
        <f>IF($A57&gt;='DB_243way_Regular Symbol'!E$16,"",IF(C57=0,"",IF(OR(C57=$O$1,C57=$P$1,C58=$O$1,C58=$P$1,C59=$O$1,C59=$P$1),0,1)))</f>
        <v/>
      </c>
      <c r="Q57" s="2">
        <f>IF($A57&gt;='DB_243way_Regular Symbol'!F$16,"",IF(D57=0,"",IF(OR(D57=$O$1,D57=$P$1,D58=$O$1,D58=$P$1,D59=$O$1,D59=$P$1),0,1)))</f>
        <v>1</v>
      </c>
      <c r="R57" s="2" t="str">
        <f>IF($A57&gt;='DB_243way_Regular Symbol'!G$16,"",IF(E57=0,"",IF(OR(E57=$O$1,E57=$P$1,E58=$O$1,E58=$P$1,E59=$O$1,E59=$P$1),0,1)))</f>
        <v/>
      </c>
      <c r="S57" s="128">
        <f>IF($A57&gt;='DB_243way_Regular Symbol'!H$16,"",IF(F57=0,"",IF(OR(F57=$O$1,F57=$P$1,F58=$O$1,F58=$P$1,F59=$O$1,F59=$P$1),0,1)))</f>
        <v>1</v>
      </c>
      <c r="U57" s="342" t="str">
        <f>IF($A57&gt;='DB_243way_Regular Symbol'!D$16,"",IF(B57=0,"",IF(OR(B57=$U$1,B57=$V$1,B58=$U$1,B58=$V$1,B59=$U$1,B59=$V$1),0,1)))</f>
        <v/>
      </c>
      <c r="V57" s="2" t="str">
        <f>IF($A57&gt;='DB_243way_Regular Symbol'!E$16,"",IF(C57=0,"",IF(OR(C57=$U$1,C57=$V$1,C58=$U$1,C58=$V$1,C59=$U$1,C59=$V$1),0,1)))</f>
        <v/>
      </c>
      <c r="W57" s="2">
        <f>IF($A57&gt;='DB_243way_Regular Symbol'!F$16,"",IF(D57=0,"",IF(OR(D57=$U$1,D57=$V$1,D58=$U$1,D58=$V$1,D59=$U$1,D59=$V$1),0,1)))</f>
        <v>1</v>
      </c>
      <c r="X57" s="2" t="str">
        <f>IF($A57&gt;='DB_243way_Regular Symbol'!G$16,"",IF(E57=0,"",IF(OR(E57=$U$1,E57=$V$1,E58=$U$1,E58=$V$1,E59=$U$1,E59=$V$1),0,1)))</f>
        <v/>
      </c>
      <c r="Y57" s="128">
        <f>IF($A57&gt;='DB_243way_Regular Symbol'!H$16,"",IF(F57=0,"",IF(OR(F57=$U$1,F57=$V$1,F58=$U$1,F58=$V$1,F59=$U$1,F59=$V$1),0,1)))</f>
        <v>1</v>
      </c>
      <c r="AA57" s="342" t="str">
        <f>IF($A57&gt;='DB_243way_Regular Symbol'!D$16,"",IF(B57=0,"",IF(OR(B57=$AA$1,B57=$AB$1,B58=$AA$1,B58=$AB$1,B59=$AA$1,,B59=$AB$1),0,1)))</f>
        <v/>
      </c>
      <c r="AB57" s="2" t="str">
        <f>IF($A57&gt;='DB_243way_Regular Symbol'!E$16,"",IF(C57=0,"",IF(OR(C57=$AA$1,C57=$AB$1,C58=$AA$1,C58=$AB$1,C59=$AA$1,,C59=$AB$1),0,1)))</f>
        <v/>
      </c>
      <c r="AC57" s="2">
        <f>IF($A57&gt;='DB_243way_Regular Symbol'!F$16,"",IF(D57=0,"",IF(OR(D57=$AA$1,D57=$AB$1,D58=$AA$1,D58=$AB$1,D59=$AA$1,,D59=$AB$1),0,1)))</f>
        <v>1</v>
      </c>
      <c r="AD57" s="2" t="str">
        <f>IF($A57&gt;='DB_243way_Regular Symbol'!G$16,"",IF(E57=0,"",IF(OR(E57=$AA$1,E57=$AB$1,E58=$AA$1,E58=$AB$1,E59=$AA$1,,E59=$AB$1),0,1)))</f>
        <v/>
      </c>
      <c r="AE57" s="128">
        <f>IF($A57&gt;='DB_243way_Regular Symbol'!H$16,"",IF(F57=0,"",IF(OR(F57=$AA$1,F57=$AB$1,F58=$AA$1,F58=$AB$1,F59=$AA$1,,F59=$AB$1),0,1)))</f>
        <v>1</v>
      </c>
      <c r="AG57" s="342" t="str">
        <f>IF($A57&gt;='DB_243way_Regular Symbol'!D$16,"",IF(B57=0,"",IF(OR(B57=$AG$1,B57=$AH$1,B58=$AG$1,B58=$AH$1,B59=$AG$1,B59=$AH$1),0,1)))</f>
        <v/>
      </c>
      <c r="AH57" s="2" t="str">
        <f>IF($A57&gt;='DB_243way_Regular Symbol'!E$16,"",IF(C57=0,"",IF(OR(C57=$AG$1,C57=$AH$1,C58=$AG$1,C58=$AH$1,C59=$AG$1,C59=$AH$1),0,1)))</f>
        <v/>
      </c>
      <c r="AI57" s="2">
        <f>IF($A57&gt;='DB_243way_Regular Symbol'!F$16,"",IF(D57=0,"",IF(OR(D57=$AG$1,D57=$AH$1,D58=$AG$1,D58=$AH$1,D59=$AG$1,D59=$AH$1),0,1)))</f>
        <v>1</v>
      </c>
      <c r="AJ57" s="2" t="str">
        <f>IF($A57&gt;='DB_243way_Regular Symbol'!G$16,"",IF(E57=0,"",IF(OR(E57=$AG$1,E57=$AH$1,E58=$AG$1,E58=$AH$1,E59=$AG$1,E59=$AH$1),0,1)))</f>
        <v/>
      </c>
      <c r="AK57" s="128">
        <f>IF($A57&gt;='DB_243way_Regular Symbol'!H$16,"",IF(F57=0,"",IF(OR(F57=$AG$1,F57=$AH$1,F58=$AG$1,F58=$AH$1,F59=$AG$1,F59=$AH$1),0,1)))</f>
        <v>1</v>
      </c>
      <c r="AM57" s="342" t="str">
        <f>IF($A57&gt;='DB_243way_Regular Symbol'!D$16,"",IF(B57=0,"",IF(OR(B57=$AM$1,B57=$AN$1,B58=$AM$1,B58=$AN$1,B59=$AM$1,B59=$AN$1),0,1)))</f>
        <v/>
      </c>
      <c r="AN57" s="2" t="str">
        <f>IF($A57&gt;='DB_243way_Regular Symbol'!E$16,"",IF(C57=0,"",IF(OR(C57=$AM$1,C57=$AN$1,C58=$AM$1,C58=$AN$1,C59=$AM$1,C59=$AN$1),0,1)))</f>
        <v/>
      </c>
      <c r="AO57" s="2">
        <f>IF($A57&gt;='DB_243way_Regular Symbol'!F$16,"",IF(D57=0,"",IF(OR(D57=$AM$1,D57=$AN$1,D58=$AM$1,D58=$AN$1,D59=$AM$1,D59=$AN$1),0,1)))</f>
        <v>1</v>
      </c>
      <c r="AP57" s="2" t="str">
        <f>IF($A57&gt;='DB_243way_Regular Symbol'!G$16,"",IF(E57=0,"",IF(OR(E57=$AM$1,E57=$AN$1,E58=$AM$1,E58=$AN$1,E59=$AM$1,E59=$AN$1),0,1)))</f>
        <v/>
      </c>
      <c r="AQ57" s="128">
        <f>IF($A57&gt;='DB_243way_Regular Symbol'!H$16,"",IF(F57=0,"",IF(OR(F57=$AM$1,F57=$AN$1,F58=$AM$1,F58=$AN$1,F59=$AM$1,F59=$AN$1),0,1)))</f>
        <v>0</v>
      </c>
      <c r="AS57" s="342" t="str">
        <f>IF($A57&gt;='DB_243way_Regular Symbol'!D$16,"",IF(B57=0,"",IF(OR(B57=$AM$1,B57=$AT$1,B58=$AM$1,B58=$AT$1,B59=$AM$1,B59=$AT$1),0,1)))</f>
        <v/>
      </c>
      <c r="AT57" s="2" t="str">
        <f>IF($A57&gt;='DB_243way_Regular Symbol'!E$16,"",IF(C57=0,"",IF(OR(C57=$AM$1,C57=$AT$1,C58=$AM$1,C58=$AT$1,C59=$AM$1,C59=$AT$1),0,1)))</f>
        <v/>
      </c>
      <c r="AU57" s="2">
        <f>IF($A57&gt;='DB_243way_Regular Symbol'!F$16,"",IF(D57=0,"",IF(OR(D57=$AM$1,D57=$AT$1,D58=$AM$1,D58=$AT$1,D59=$AM$1,D59=$AT$1),0,1)))</f>
        <v>1</v>
      </c>
      <c r="AV57" s="2" t="str">
        <f>IF($A57&gt;='DB_243way_Regular Symbol'!G$16,"",IF(E57=0,"",IF(OR(E57=$AM$1,E57=$AT$1,E58=$AM$1,E58=$AT$1,E59=$AM$1,E59=$AT$1),0,1)))</f>
        <v/>
      </c>
      <c r="AW57" s="128">
        <f>IF($A57&gt;='DB_243way_Regular Symbol'!H$16,"",IF(F57=0,"",IF(OR(F57=$AM$1,F57=$AT$1,F58=$AM$1,F58=$AT$1,F59=$AM$1,F59=$AT$1),0,1)))</f>
        <v>1</v>
      </c>
      <c r="AY57" s="342"/>
      <c r="AZ57" s="2"/>
      <c r="BA57" s="2">
        <f>IF($A57&gt;='DB_243way_Regular Symbol'!F$16,"",COUNTIF(D57:D59,$AZ$1))</f>
        <v>0</v>
      </c>
      <c r="BB57" s="2" t="str">
        <f>IF($A57&gt;='DB_243way_Regular Symbol'!G$16,"",COUNTIF(E57:E59,$AZ$1))</f>
        <v/>
      </c>
      <c r="BC57" s="2">
        <f>IF($A57&gt;='DB_243way_Regular Symbol'!H$16,"",COUNTIF(F57:F59,$AZ$1))</f>
        <v>0</v>
      </c>
      <c r="BE57" s="342" t="str">
        <f>IF($A57&gt;='DB_243way_Regular Symbol'!D$16,"",IF(B57=0,"",IF(OR(B57=$AM$1,B57=$BF$1,B58=$AM$1,B58=$BF$1,B59=$AM$1,B59=$BF$1),1,0)))</f>
        <v/>
      </c>
      <c r="BF57" s="342" t="str">
        <f>IF($A57&gt;='DB_243way_Regular Symbol'!E$16,"",IF(C57=0,"",IF(OR(C57=$AM$1,C57=$BF$1,C58=$AM$1,C58=$BF$1,C59=$AM$1,C59=$BF$1),1,0)))</f>
        <v/>
      </c>
      <c r="BG57" s="342">
        <f>IF($A57&gt;='DB_243way_Regular Symbol'!F$16,"",IF(D57=0,"",IF(OR(D57=$AM$1,D57=$BF$1,D58=$AM$1,D58=$BF$1,D59=$AM$1,D59=$BF$1),1,0)))</f>
        <v>0</v>
      </c>
      <c r="BH57" s="342" t="str">
        <f>IF($A57&gt;='DB_243way_Regular Symbol'!G$16,"",IF(E57=0,"",IF(OR(E57=$AM$1,E57=$BF$1,E58=$AM$1,E58=$BF$1,E59=$AM$1,E59=$BF$1),1,0)))</f>
        <v/>
      </c>
      <c r="BI57" s="342">
        <f>IF($A57&gt;='DB_243way_Regular Symbol'!H$16,"",IF(F57=0,"",IF(OR(F57=$AM$1,F57=$BF$1,F58=$AM$1,F58=$BF$1,F59=$AM$1,F59=$BF$1),1,0)))</f>
        <v>0</v>
      </c>
      <c r="BK57" s="342" t="str">
        <f>IF($A57&gt;='DB_243way_Regular Symbol'!D$16,"",IF(B57=0,"",IF(OR(B57=$AM$1,B57=$BL$1,B58=$AM$1,B58=$BL$1,B59=$AM$1,B59=$BL$1),0,1)))</f>
        <v/>
      </c>
      <c r="BL57" s="2" t="str">
        <f>IF($A57&gt;='DB_243way_Regular Symbol'!E$16,"",IF(C57=0,"",IF(OR(C57=$AM$1,C57=$BL$1,C58=$AM$1,C58=$BL$1,C59=$AM$1,C59=$BL$1),0,1)))</f>
        <v/>
      </c>
      <c r="BM57" s="2">
        <f>IF($A57&gt;='DB_243way_Regular Symbol'!F$16,"",IF(D57=0,"",IF(OR(D57=$AM$1,D57=$BL$1,D58=$AM$1,D58=$BL$1,D59=$AM$1,D59=$BL$1),0,1)))</f>
        <v>1</v>
      </c>
      <c r="BN57" s="2" t="str">
        <f>IF($A57&gt;='DB_243way_Regular Symbol'!G$16,"",IF(E57=0,"",IF(OR(E57=$AM$1,E57=$BL$1,E58=$AM$1,E58=$BL$1,E59=$AM$1,E59=$BL$1),0,1)))</f>
        <v/>
      </c>
      <c r="BO57" s="128">
        <f>IF($A57&gt;='DB_243way_Regular Symbol'!H$16,"",IF(F57=0,"",IF(OR(F57=$AM$1,F57=$BL$1,F58=$AM$1,F58=$BL$1,F59=$AM$1,F59=$BL$1),0,1)))</f>
        <v>1</v>
      </c>
      <c r="BQ57" s="2" t="str">
        <f>IF($A57&gt;='DB_243way_Regular Symbol'!D$16,"",IF(B57=0,"",IF(OR(B57=$BQ$1,B57=$BR$1,B58=$BQ$1,B58=$BR$1,B59=$BQ$1,B59=$BR$1),0,1)))</f>
        <v/>
      </c>
      <c r="BR57" s="2" t="str">
        <f>IF($A57&gt;='DB_243way_Regular Symbol'!E$16,"",IF(C57=0,"",IF(OR(C57=$BQ$1,C57=$BR$1,C58=$BQ$1,C58=$BR$1,C59=$BQ$1,C59=$BR$1),0,1)))</f>
        <v/>
      </c>
      <c r="BS57" s="2">
        <f>IF($A57&gt;='DB_243way_Regular Symbol'!F$16,"",IF(D57=0,"",IF(OR(D57=$BQ$1,D57=$BR$1,D58=$BQ$1,D58=$BR$1,D59=$BQ$1,D59=$BR$1),0,1)))</f>
        <v>1</v>
      </c>
      <c r="BT57" s="2" t="str">
        <f>IF($A57&gt;='DB_243way_Regular Symbol'!G$16,"",IF(E57=0,"",IF(OR(E57=$BQ$1,E57=$BR$1,E58=$BQ$1,E58=$BR$1,E59=$BQ$1,E59=$BR$1),0,1)))</f>
        <v/>
      </c>
      <c r="BU57" s="2">
        <f>IF($A57&gt;='DB_243way_Regular Symbol'!H$16,"",IF(F57=0,"",IF(OR(F57=$BQ$1,F57=$BR$1,F58=$BQ$1,F58=$BR$1,F59=$BQ$1,F59=$BR$1),0,1)))</f>
        <v>1</v>
      </c>
      <c r="BW57" s="2" t="str">
        <f>IF($A57&gt;='DB_243way_Regular Symbol'!D$16,"",IF(B57=0,"",IF(OR(B57=$BW$1,B58=$BW$1,B59=$BW$1,B57=$BX$1,B58=$BX$1,B59=$BX$1),0,1)))</f>
        <v/>
      </c>
      <c r="BX57" s="2" t="str">
        <f>IF($A57&gt;='DB_243way_Regular Symbol'!E$16,"",IF(C57=0,"",IF(OR(C57=$BW$1,C58=$BW$1,C59=$BW$1,C57=$BX$1,C58=$BX$1,C59=$BX$1),0,1)))</f>
        <v/>
      </c>
      <c r="BY57" s="2">
        <f>IF($A57&gt;='DB_243way_Regular Symbol'!F$16,"",IF(D57=0,"",IF(OR(D57=$BW$1,D58=$BW$1,D59=$BW$1,D57=$BX$1,D58=$BX$1,D59=$BX$1),0,1)))</f>
        <v>0</v>
      </c>
      <c r="BZ57" s="2" t="str">
        <f>IF($A57&gt;='DB_243way_Regular Symbol'!G$16,"",IF(E57=0,"",IF(OR(E57=$BW$1,E58=$BW$1,E59=$BW$1,E57=$BX$1,E58=$BX$1,E59=$BX$1),0,1)))</f>
        <v/>
      </c>
      <c r="CA57" s="2">
        <f>IF($A57&gt;='DB_243way_Regular Symbol'!H$16,"",IF(F57=0,"",IF(OR(F57=$BW$1,F58=$BW$1,F59=$BW$1,F57=$BX$1,F58=$BX$1,F59=$BX$1),0,1)))</f>
        <v>0</v>
      </c>
      <c r="CC57" s="2" t="str">
        <f>IF($A57&gt;='DB_243way_Regular Symbol'!D$16,"",IF(B57=0,"",IF(OR(B57=$BW$1,B58=$BW$1,B59=$BW$1,B57=$CD$1,B58=$CD$1,B59=$CD$1),0,1)))</f>
        <v/>
      </c>
      <c r="CD57" s="2" t="str">
        <f>IF($A57&gt;='DB_243way_Regular Symbol'!E$16,"",IF(C57=0,"",IF(OR(C57=$BW$1,C58=$BW$1,C59=$BW$1,C57=$CD$1,C58=$CD$1,C59=$CD$1),0,1)))</f>
        <v/>
      </c>
      <c r="CE57" s="2">
        <f>IF($A57&gt;='DB_243way_Regular Symbol'!F$16,"",IF(D57=0,"",IF(OR(D57=$BW$1,D58=$BW$1,D59=$BW$1,D57=$CD$1,D58=$CD$1,D59=$CD$1),0,1)))</f>
        <v>1</v>
      </c>
      <c r="CF57" s="2" t="str">
        <f>IF($A57&gt;='DB_243way_Regular Symbol'!G$16,"",IF(E57=0,"",IF(OR(E57=$BW$1,E58=$BW$1,E59=$BW$1,E57=$CD$1,E58=$CD$1,E59=$CD$1),0,1)))</f>
        <v/>
      </c>
      <c r="CG57" s="2">
        <f>IF($A57&gt;='DB_243way_Regular Symbol'!H$16,"",IF(F57=0,"",IF(OR(F57=$BW$1,F58=$BW$1,F59=$BW$1,F57=$CD$1,F58=$CD$1,F59=$CD$1),0,1)))</f>
        <v>0</v>
      </c>
      <c r="CI57" s="2" t="str">
        <f>IF($A57&gt;='DB_243way_Regular Symbol'!D$16,"",IF(B57=0,"",IF(OR(B57=$BW$1,B58=$BW$1,B59=$BW$1,B57=$CJ$1,B58=$CJ$1,B59=$CJ$1),0,1)))</f>
        <v/>
      </c>
      <c r="CJ57" s="2" t="str">
        <f>IF($A57&gt;='DB_243way_Regular Symbol'!E$16,"",IF(C57=0,"",IF(OR(C57=$BW$1,C58=$BW$1,C59=$BW$1,C57=$CJ$1,C58=$CJ$1,C59=$CJ$1),0,1)))</f>
        <v/>
      </c>
      <c r="CK57" s="2">
        <f>IF($A57&gt;='DB_243way_Regular Symbol'!F$16,"",IF(D57=0,"",IF(OR(D57=$BW$1,D58=$BW$1,D59=$BW$1,D57=$CJ$1,D58=$CJ$1,D59=$CJ$1),0,1)))</f>
        <v>0</v>
      </c>
      <c r="CL57" s="2" t="str">
        <f>IF($A57&gt;='DB_243way_Regular Symbol'!G$16,"",IF(E57=0,"",IF(OR(E57=$BW$1,E58=$BW$1,E59=$BW$1,E57=$CJ$1,E58=$CJ$1,E59=$CJ$1),0,1)))</f>
        <v/>
      </c>
      <c r="CM57" s="2">
        <f>IF($A57&gt;='DB_243way_Regular Symbol'!H$16,"",IF(F57=0,"",IF(OR(F57=$BW$1,F58=$BW$1,F59=$BW$1,F57=$CJ$1,F58=$CJ$1,F59=$CJ$1),0,1)))</f>
        <v>1</v>
      </c>
      <c r="CO57" s="2" t="str">
        <f>IF($A57&gt;='DB_243way_Regular Symbol'!D$16,"",IF(B57=0,"",IF(OR(B57=$BW$1,B58=$BW$1,B59=$BW$1,B57=$CP$1,B58=$CP$1,B59=$CP$1),0,1)))</f>
        <v/>
      </c>
      <c r="CP57" s="2" t="str">
        <f>IF($A57&gt;='DB_243way_Regular Symbol'!E$16,"",IF(C57=0,"",IF(OR(C57=$BW$1,C58=$BW$1,C59=$BW$1,C57=$CP$1,C58=$CP$1,C59=$CP$1),0,1)))</f>
        <v/>
      </c>
      <c r="CQ57" s="2">
        <f>IF($A57&gt;='DB_243way_Regular Symbol'!F$16,"",IF(D57=0,"",IF(OR(D57=$BW$1,D58=$BW$1,D59=$BW$1,D57=$CP$1,D58=$CP$1,D59=$CP$1),0,1)))</f>
        <v>0</v>
      </c>
      <c r="CR57" s="2" t="str">
        <f>IF($A57&gt;='DB_243way_Regular Symbol'!G$16,"",IF(E57=0,"",IF(OR(E57=$BW$1,E58=$BW$1,E59=$BW$1,E57=$CP$1,E58=$CP$1,E59=$CP$1),0,1)))</f>
        <v/>
      </c>
      <c r="CS57" s="2">
        <f>IF($A57&gt;='DB_243way_Regular Symbol'!H$16,"",IF(F57=0,"",IF(OR(F57=$BW$1,F58=$BW$1,F59=$BW$1,F57=$CP$1,F58=$CP$1,F59=$CP$1),0,1)))</f>
        <v>1</v>
      </c>
      <c r="CU57" s="2" t="str">
        <f>IF($A57&gt;='DB_243way_Regular Symbol'!D$16,"",IF(B57=0,"",IF(OR(B57=$BW$1,B58=$BW$1,B59=$BW$1,B57=$CV$1,B58=$CV$1,B59=$CV$1),0,1)))</f>
        <v/>
      </c>
      <c r="CV57" s="2" t="str">
        <f>IF($A57&gt;='DB_243way_Regular Symbol'!E$16,"",IF(C57=0,"",IF(OR(C57=$BW$1,C58=$BW$1,C59=$BW$1,C57=$CV$1,C58=$CV$1,C59=$CV$1),0,1)))</f>
        <v/>
      </c>
      <c r="CW57" s="2">
        <f>IF($A57&gt;='DB_243way_Regular Symbol'!F$16,"",IF(D57=0,"",IF(OR(D57=$BW$1,D58=$BW$1,D59=$BW$1,D57=$CV$1,D58=$CV$1,D59=$CV$1),0,1)))</f>
        <v>1</v>
      </c>
      <c r="CX57" s="2" t="str">
        <f>IF($A57&gt;='DB_243way_Regular Symbol'!G$16,"",IF(E57=0,"",IF(OR(E57=$BW$1,E58=$BW$1,E59=$BW$1,E57=$CV$1,E58=$CV$1,E59=$CV$1),0,1)))</f>
        <v/>
      </c>
      <c r="CY57" s="2">
        <f>IF($A57&gt;='DB_243way_Regular Symbol'!H$16,"",IF(F57=0,"",IF(OR(F57=$BW$1,F58=$BW$1,F59=$BW$1,F57=$CV$1,F58=$CV$1,F59=$CV$1),0,1)))</f>
        <v>1</v>
      </c>
    </row>
    <row r="58" spans="1:103">
      <c r="A58" s="341">
        <f>IF('DB_243way_Regular Symbol'!L57="","",'DB_243way_Regular Symbol'!L57)</f>
        <v>54</v>
      </c>
      <c r="B58" s="184" t="str">
        <f>IF('DB_243way_Regular Symbol'!M57="",
IF($A58-'DB_243way_Regular Symbol'!D$16&gt;='DB_243way_RegularＸ_W()'!B$2-1,"",VLOOKUP($A58-'DB_243way_Regular Symbol'!D$16,'DB_243way_Regular Symbol'!$L$3:$Q$250,'DB_243way_RegularＸ_W()'!B$3+1,FALSE)),
'DB_243way_Regular Symbol'!M57)</f>
        <v/>
      </c>
      <c r="C58" s="184" t="str">
        <f>IF('DB_243way_Regular Symbol'!N57="",
IF($A58-'DB_243way_Regular Symbol'!E$16&gt;='DB_243way_RegularＸ_W()'!C$2-1,"",VLOOKUP($A58-'DB_243way_Regular Symbol'!E$16,'DB_243way_Regular Symbol'!$L$3:$Q$250,'DB_243way_RegularＸ_W()'!C$3+1,FALSE)),
'DB_243way_Regular Symbol'!N57)</f>
        <v/>
      </c>
      <c r="D58" s="184" t="str">
        <f>IF('DB_243way_Regular Symbol'!O57="",
IF($A58-'DB_243way_Regular Symbol'!F$16&gt;='DB_243way_RegularＸ_W()'!D$2-1,"",VLOOKUP($A58-'DB_243way_Regular Symbol'!F$16,'DB_243way_Regular Symbol'!$L$3:$Q$250,'DB_243way_RegularＸ_W()'!D$3+1,FALSE)),
'DB_243way_Regular Symbol'!O57)</f>
        <v>J</v>
      </c>
      <c r="E58" s="184" t="str">
        <f>IF('DB_243way_Regular Symbol'!P57="",
IF($A58-'DB_243way_Regular Symbol'!G$16&gt;='DB_243way_RegularＸ_W()'!E$2-1,"",VLOOKUP($A58-'DB_243way_Regular Symbol'!G$16,'DB_243way_Regular Symbol'!$L$3:$Q$250,'DB_243way_RegularＸ_W()'!E$3+1,FALSE)),
'DB_243way_Regular Symbol'!P57)</f>
        <v/>
      </c>
      <c r="F58" s="184" t="str">
        <f>IF('DB_243way_Regular Symbol'!Q57="",
IF($A58-'DB_243way_Regular Symbol'!H$16&gt;='DB_243way_RegularＸ_W()'!F$2-1,"",VLOOKUP($A58-'DB_243way_Regular Symbol'!H$16,'DB_243way_Regular Symbol'!$L$3:$Q$250,'DB_243way_RegularＸ_W()'!F$3+1,FALSE)),
'DB_243way_Regular Symbol'!Q57)</f>
        <v>Q</v>
      </c>
      <c r="O58" s="342" t="str">
        <f>IF($A58&gt;='DB_243way_Regular Symbol'!D$16,"",IF(B58=0,"",IF(OR(B58=$O$1,B58=$P$1,B59=$O$1,B59=$P$1,B60=$O$1,B60=$P$1),0,1)))</f>
        <v/>
      </c>
      <c r="P58" s="2" t="str">
        <f>IF($A58&gt;='DB_243way_Regular Symbol'!E$16,"",IF(C58=0,"",IF(OR(C58=$O$1,C58=$P$1,C59=$O$1,C59=$P$1,C60=$O$1,C60=$P$1),0,1)))</f>
        <v/>
      </c>
      <c r="Q58" s="2">
        <f>IF($A58&gt;='DB_243way_Regular Symbol'!F$16,"",IF(D58=0,"",IF(OR(D58=$O$1,D58=$P$1,D59=$O$1,D59=$P$1,D60=$O$1,D60=$P$1),0,1)))</f>
        <v>1</v>
      </c>
      <c r="R58" s="2" t="str">
        <f>IF($A58&gt;='DB_243way_Regular Symbol'!G$16,"",IF(E58=0,"",IF(OR(E58=$O$1,E58=$P$1,E59=$O$1,E59=$P$1,E60=$O$1,E60=$P$1),0,1)))</f>
        <v/>
      </c>
      <c r="S58" s="128">
        <f>IF($A58&gt;='DB_243way_Regular Symbol'!H$16,"",IF(F58=0,"",IF(OR(F58=$O$1,F58=$P$1,F59=$O$1,F59=$P$1,F60=$O$1,F60=$P$1),0,1)))</f>
        <v>1</v>
      </c>
      <c r="U58" s="342" t="str">
        <f>IF($A58&gt;='DB_243way_Regular Symbol'!D$16,"",IF(B58=0,"",IF(OR(B58=$U$1,B58=$V$1,B59=$U$1,B59=$V$1,B60=$U$1,B60=$V$1),0,1)))</f>
        <v/>
      </c>
      <c r="V58" s="2" t="str">
        <f>IF($A58&gt;='DB_243way_Regular Symbol'!E$16,"",IF(C58=0,"",IF(OR(C58=$U$1,C58=$V$1,C59=$U$1,C59=$V$1,C60=$U$1,C60=$V$1),0,1)))</f>
        <v/>
      </c>
      <c r="W58" s="2">
        <f>IF($A58&gt;='DB_243way_Regular Symbol'!F$16,"",IF(D58=0,"",IF(OR(D58=$U$1,D58=$V$1,D59=$U$1,D59=$V$1,D60=$U$1,D60=$V$1),0,1)))</f>
        <v>1</v>
      </c>
      <c r="X58" s="2" t="str">
        <f>IF($A58&gt;='DB_243way_Regular Symbol'!G$16,"",IF(E58=0,"",IF(OR(E58=$U$1,E58=$V$1,E59=$U$1,E59=$V$1,E60=$U$1,E60=$V$1),0,1)))</f>
        <v/>
      </c>
      <c r="Y58" s="128">
        <f>IF($A58&gt;='DB_243way_Regular Symbol'!H$16,"",IF(F58=0,"",IF(OR(F58=$U$1,F58=$V$1,F59=$U$1,F59=$V$1,F60=$U$1,F60=$V$1),0,1)))</f>
        <v>1</v>
      </c>
      <c r="AA58" s="342" t="str">
        <f>IF($A58&gt;='DB_243way_Regular Symbol'!D$16,"",IF(B58=0,"",IF(OR(B58=$AA$1,B58=$AB$1,B59=$AA$1,B59=$AB$1,B60=$AA$1,,B60=$AB$1),0,1)))</f>
        <v/>
      </c>
      <c r="AB58" s="2" t="str">
        <f>IF($A58&gt;='DB_243way_Regular Symbol'!E$16,"",IF(C58=0,"",IF(OR(C58=$AA$1,C58=$AB$1,C59=$AA$1,C59=$AB$1,C60=$AA$1,,C60=$AB$1),0,1)))</f>
        <v/>
      </c>
      <c r="AC58" s="2">
        <f>IF($A58&gt;='DB_243way_Regular Symbol'!F$16,"",IF(D58=0,"",IF(OR(D58=$AA$1,D58=$AB$1,D59=$AA$1,D59=$AB$1,D60=$AA$1,,D60=$AB$1),0,1)))</f>
        <v>1</v>
      </c>
      <c r="AD58" s="2" t="str">
        <f>IF($A58&gt;='DB_243way_Regular Symbol'!G$16,"",IF(E58=0,"",IF(OR(E58=$AA$1,E58=$AB$1,E59=$AA$1,E59=$AB$1,E60=$AA$1,,E60=$AB$1),0,1)))</f>
        <v/>
      </c>
      <c r="AE58" s="128">
        <f>IF($A58&gt;='DB_243way_Regular Symbol'!H$16,"",IF(F58=0,"",IF(OR(F58=$AA$1,F58=$AB$1,F59=$AA$1,F59=$AB$1,F60=$AA$1,,F60=$AB$1),0,1)))</f>
        <v>1</v>
      </c>
      <c r="AG58" s="342" t="str">
        <f>IF($A58&gt;='DB_243way_Regular Symbol'!D$16,"",IF(B58=0,"",IF(OR(B58=$AG$1,B58=$AH$1,B59=$AG$1,B59=$AH$1,B60=$AG$1,B60=$AH$1),0,1)))</f>
        <v/>
      </c>
      <c r="AH58" s="2" t="str">
        <f>IF($A58&gt;='DB_243way_Regular Symbol'!E$16,"",IF(C58=0,"",IF(OR(C58=$AG$1,C58=$AH$1,C59=$AG$1,C59=$AH$1,C60=$AG$1,C60=$AH$1),0,1)))</f>
        <v/>
      </c>
      <c r="AI58" s="2">
        <f>IF($A58&gt;='DB_243way_Regular Symbol'!F$16,"",IF(D58=0,"",IF(OR(D58=$AG$1,D58=$AH$1,D59=$AG$1,D59=$AH$1,D60=$AG$1,D60=$AH$1),0,1)))</f>
        <v>1</v>
      </c>
      <c r="AJ58" s="2" t="str">
        <f>IF($A58&gt;='DB_243way_Regular Symbol'!G$16,"",IF(E58=0,"",IF(OR(E58=$AG$1,E58=$AH$1,E59=$AG$1,E59=$AH$1,E60=$AG$1,E60=$AH$1),0,1)))</f>
        <v/>
      </c>
      <c r="AK58" s="128">
        <f>IF($A58&gt;='DB_243way_Regular Symbol'!H$16,"",IF(F58=0,"",IF(OR(F58=$AG$1,F58=$AH$1,F59=$AG$1,F59=$AH$1,F60=$AG$1,F60=$AH$1),0,1)))</f>
        <v>1</v>
      </c>
      <c r="AM58" s="342" t="str">
        <f>IF($A58&gt;='DB_243way_Regular Symbol'!D$16,"",IF(B58=0,"",IF(OR(B58=$AM$1,B58=$AN$1,B59=$AM$1,B59=$AN$1,B60=$AM$1,B60=$AN$1),0,1)))</f>
        <v/>
      </c>
      <c r="AN58" s="2" t="str">
        <f>IF($A58&gt;='DB_243way_Regular Symbol'!E$16,"",IF(C58=0,"",IF(OR(C58=$AM$1,C58=$AN$1,C59=$AM$1,C59=$AN$1,C60=$AM$1,C60=$AN$1),0,1)))</f>
        <v/>
      </c>
      <c r="AO58" s="2">
        <f>IF($A58&gt;='DB_243way_Regular Symbol'!F$16,"",IF(D58=0,"",IF(OR(D58=$AM$1,D58=$AN$1,D59=$AM$1,D59=$AN$1,D60=$AM$1,D60=$AN$1),0,1)))</f>
        <v>1</v>
      </c>
      <c r="AP58" s="2" t="str">
        <f>IF($A58&gt;='DB_243way_Regular Symbol'!G$16,"",IF(E58=0,"",IF(OR(E58=$AM$1,E58=$AN$1,E59=$AM$1,E59=$AN$1,E60=$AM$1,E60=$AN$1),0,1)))</f>
        <v/>
      </c>
      <c r="AQ58" s="128">
        <f>IF($A58&gt;='DB_243way_Regular Symbol'!H$16,"",IF(F58=0,"",IF(OR(F58=$AM$1,F58=$AN$1,F59=$AM$1,F59=$AN$1,F60=$AM$1,F60=$AN$1),0,1)))</f>
        <v>1</v>
      </c>
      <c r="AS58" s="342" t="str">
        <f>IF($A58&gt;='DB_243way_Regular Symbol'!D$16,"",IF(B58=0,"",IF(OR(B58=$AM$1,B58=$AT$1,B59=$AM$1,B59=$AT$1,B60=$AM$1,B60=$AT$1),0,1)))</f>
        <v/>
      </c>
      <c r="AT58" s="2" t="str">
        <f>IF($A58&gt;='DB_243way_Regular Symbol'!E$16,"",IF(C58=0,"",IF(OR(C58=$AM$1,C58=$AT$1,C59=$AM$1,C59=$AT$1,C60=$AM$1,C60=$AT$1),0,1)))</f>
        <v/>
      </c>
      <c r="AU58" s="2">
        <f>IF($A58&gt;='DB_243way_Regular Symbol'!F$16,"",IF(D58=0,"",IF(OR(D58=$AM$1,D58=$AT$1,D59=$AM$1,D59=$AT$1,D60=$AM$1,D60=$AT$1),0,1)))</f>
        <v>1</v>
      </c>
      <c r="AV58" s="2" t="str">
        <f>IF($A58&gt;='DB_243way_Regular Symbol'!G$16,"",IF(E58=0,"",IF(OR(E58=$AM$1,E58=$AT$1,E59=$AM$1,E59=$AT$1,E60=$AM$1,E60=$AT$1),0,1)))</f>
        <v/>
      </c>
      <c r="AW58" s="128">
        <f>IF($A58&gt;='DB_243way_Regular Symbol'!H$16,"",IF(F58=0,"",IF(OR(F58=$AM$1,F58=$AT$1,F59=$AM$1,F59=$AT$1,F60=$AM$1,F60=$AT$1),0,1)))</f>
        <v>1</v>
      </c>
      <c r="AY58" s="342"/>
      <c r="AZ58" s="2"/>
      <c r="BA58" s="2">
        <f>IF($A58&gt;='DB_243way_Regular Symbol'!F$16,"",COUNTIF(D58:D60,$AZ$1))</f>
        <v>0</v>
      </c>
      <c r="BB58" s="2" t="str">
        <f>IF($A58&gt;='DB_243way_Regular Symbol'!G$16,"",COUNTIF(E58:E60,$AZ$1))</f>
        <v/>
      </c>
      <c r="BC58" s="2">
        <f>IF($A58&gt;='DB_243way_Regular Symbol'!H$16,"",COUNTIF(F58:F60,$AZ$1))</f>
        <v>0</v>
      </c>
      <c r="BE58" s="342" t="str">
        <f>IF($A58&gt;='DB_243way_Regular Symbol'!D$16,"",IF(B58=0,"",IF(OR(B58=$AM$1,B58=$BF$1,B59=$AM$1,B59=$BF$1,B60=$AM$1,B60=$BF$1),1,0)))</f>
        <v/>
      </c>
      <c r="BF58" s="342" t="str">
        <f>IF($A58&gt;='DB_243way_Regular Symbol'!E$16,"",IF(C58=0,"",IF(OR(C58=$AM$1,C58=$BF$1,C59=$AM$1,C59=$BF$1,C60=$AM$1,C60=$BF$1),1,0)))</f>
        <v/>
      </c>
      <c r="BG58" s="342">
        <f>IF($A58&gt;='DB_243way_Regular Symbol'!F$16,"",IF(D58=0,"",IF(OR(D58=$AM$1,D58=$BF$1,D59=$AM$1,D59=$BF$1,D60=$AM$1,D60=$BF$1),1,0)))</f>
        <v>0</v>
      </c>
      <c r="BH58" s="342" t="str">
        <f>IF($A58&gt;='DB_243way_Regular Symbol'!G$16,"",IF(E58=0,"",IF(OR(E58=$AM$1,E58=$BF$1,E59=$AM$1,E59=$BF$1,E60=$AM$1,E60=$BF$1),1,0)))</f>
        <v/>
      </c>
      <c r="BI58" s="342">
        <f>IF($A58&gt;='DB_243way_Regular Symbol'!H$16,"",IF(F58=0,"",IF(OR(F58=$AM$1,F58=$BF$1,F59=$AM$1,F59=$BF$1,F60=$AM$1,F60=$BF$1),1,0)))</f>
        <v>0</v>
      </c>
      <c r="BK58" s="342" t="str">
        <f>IF($A58&gt;='DB_243way_Regular Symbol'!D$16,"",IF(B58=0,"",IF(OR(B58=$AM$1,B58=$BL$1,B59=$AM$1,B59=$BL$1,B60=$AM$1,B60=$BL$1),0,1)))</f>
        <v/>
      </c>
      <c r="BL58" s="2" t="str">
        <f>IF($A58&gt;='DB_243way_Regular Symbol'!E$16,"",IF(C58=0,"",IF(OR(C58=$AM$1,C58=$BL$1,C59=$AM$1,C59=$BL$1,C60=$AM$1,C60=$BL$1),0,1)))</f>
        <v/>
      </c>
      <c r="BM58" s="2">
        <f>IF($A58&gt;='DB_243way_Regular Symbol'!F$16,"",IF(D58=0,"",IF(OR(D58=$AM$1,D58=$BL$1,D59=$AM$1,D59=$BL$1,D60=$AM$1,D60=$BL$1),0,1)))</f>
        <v>1</v>
      </c>
      <c r="BN58" s="2" t="str">
        <f>IF($A58&gt;='DB_243way_Regular Symbol'!G$16,"",IF(E58=0,"",IF(OR(E58=$AM$1,E58=$BL$1,E59=$AM$1,E59=$BL$1,E60=$AM$1,E60=$BL$1),0,1)))</f>
        <v/>
      </c>
      <c r="BO58" s="128">
        <f>IF($A58&gt;='DB_243way_Regular Symbol'!H$16,"",IF(F58=0,"",IF(OR(F58=$AM$1,F58=$BL$1,F59=$AM$1,F59=$BL$1,F60=$AM$1,F60=$BL$1),0,1)))</f>
        <v>1</v>
      </c>
      <c r="BQ58" s="2" t="str">
        <f>IF($A58&gt;='DB_243way_Regular Symbol'!D$16,"",IF(B58=0,"",IF(OR(B58=$BQ$1,B58=$BR$1,B59=$BQ$1,B59=$BR$1,B60=$BQ$1,B60=$BR$1),0,1)))</f>
        <v/>
      </c>
      <c r="BR58" s="2" t="str">
        <f>IF($A58&gt;='DB_243way_Regular Symbol'!E$16,"",IF(C58=0,"",IF(OR(C58=$BQ$1,C58=$BR$1,C59=$BQ$1,C59=$BR$1,C60=$BQ$1,C60=$BR$1),0,1)))</f>
        <v/>
      </c>
      <c r="BS58" s="2">
        <f>IF($A58&gt;='DB_243way_Regular Symbol'!F$16,"",IF(D58=0,"",IF(OR(D58=$BQ$1,D58=$BR$1,D59=$BQ$1,D59=$BR$1,D60=$BQ$1,D60=$BR$1),0,1)))</f>
        <v>1</v>
      </c>
      <c r="BT58" s="2" t="str">
        <f>IF($A58&gt;='DB_243way_Regular Symbol'!G$16,"",IF(E58=0,"",IF(OR(E58=$BQ$1,E58=$BR$1,E59=$BQ$1,E59=$BR$1,E60=$BQ$1,E60=$BR$1),0,1)))</f>
        <v/>
      </c>
      <c r="BU58" s="2">
        <f>IF($A58&gt;='DB_243way_Regular Symbol'!H$16,"",IF(F58=0,"",IF(OR(F58=$BQ$1,F58=$BR$1,F59=$BQ$1,F59=$BR$1,F60=$BQ$1,F60=$BR$1),0,1)))</f>
        <v>1</v>
      </c>
      <c r="BW58" s="2" t="str">
        <f>IF($A58&gt;='DB_243way_Regular Symbol'!D$16,"",IF(B58=0,"",IF(OR(B58=$BW$1,B59=$BW$1,B60=$BW$1,B58=$BX$1,B59=$BX$1,B60=$BX$1),0,1)))</f>
        <v/>
      </c>
      <c r="BX58" s="2" t="str">
        <f>IF($A58&gt;='DB_243way_Regular Symbol'!E$16,"",IF(C58=0,"",IF(OR(C58=$BW$1,C59=$BW$1,C60=$BW$1,C58=$BX$1,C59=$BX$1,C60=$BX$1),0,1)))</f>
        <v/>
      </c>
      <c r="BY58" s="2">
        <f>IF($A58&gt;='DB_243way_Regular Symbol'!F$16,"",IF(D58=0,"",IF(OR(D58=$BW$1,D59=$BW$1,D60=$BW$1,D58=$BX$1,D59=$BX$1,D60=$BX$1),0,1)))</f>
        <v>1</v>
      </c>
      <c r="BZ58" s="2" t="str">
        <f>IF($A58&gt;='DB_243way_Regular Symbol'!G$16,"",IF(E58=0,"",IF(OR(E58=$BW$1,E59=$BW$1,E60=$BW$1,E58=$BX$1,E59=$BX$1,E60=$BX$1),0,1)))</f>
        <v/>
      </c>
      <c r="CA58" s="2">
        <f>IF($A58&gt;='DB_243way_Regular Symbol'!H$16,"",IF(F58=0,"",IF(OR(F58=$BW$1,F59=$BW$1,F60=$BW$1,F58=$BX$1,F59=$BX$1,F60=$BX$1),0,1)))</f>
        <v>0</v>
      </c>
      <c r="CC58" s="2" t="str">
        <f>IF($A58&gt;='DB_243way_Regular Symbol'!D$16,"",IF(B58=0,"",IF(OR(B58=$BW$1,B59=$BW$1,B60=$BW$1,B58=$CD$1,B59=$CD$1,B60=$CD$1),0,1)))</f>
        <v/>
      </c>
      <c r="CD58" s="2" t="str">
        <f>IF($A58&gt;='DB_243way_Regular Symbol'!E$16,"",IF(C58=0,"",IF(OR(C58=$BW$1,C59=$BW$1,C60=$BW$1,C58=$CD$1,C59=$CD$1,C60=$CD$1),0,1)))</f>
        <v/>
      </c>
      <c r="CE58" s="2">
        <f>IF($A58&gt;='DB_243way_Regular Symbol'!F$16,"",IF(D58=0,"",IF(OR(D58=$BW$1,D59=$BW$1,D60=$BW$1,D58=$CD$1,D59=$CD$1,D60=$CD$1),0,1)))</f>
        <v>1</v>
      </c>
      <c r="CF58" s="2" t="str">
        <f>IF($A58&gt;='DB_243way_Regular Symbol'!G$16,"",IF(E58=0,"",IF(OR(E58=$BW$1,E59=$BW$1,E60=$BW$1,E58=$CD$1,E59=$CD$1,E60=$CD$1),0,1)))</f>
        <v/>
      </c>
      <c r="CG58" s="2">
        <f>IF($A58&gt;='DB_243way_Regular Symbol'!H$16,"",IF(F58=0,"",IF(OR(F58=$BW$1,F59=$BW$1,F60=$BW$1,F58=$CD$1,F59=$CD$1,F60=$CD$1),0,1)))</f>
        <v>0</v>
      </c>
      <c r="CI58" s="2" t="str">
        <f>IF($A58&gt;='DB_243way_Regular Symbol'!D$16,"",IF(B58=0,"",IF(OR(B58=$BW$1,B59=$BW$1,B60=$BW$1,B58=$CJ$1,B59=$CJ$1,B60=$CJ$1),0,1)))</f>
        <v/>
      </c>
      <c r="CJ58" s="2" t="str">
        <f>IF($A58&gt;='DB_243way_Regular Symbol'!E$16,"",IF(C58=0,"",IF(OR(C58=$BW$1,C59=$BW$1,C60=$BW$1,C58=$CJ$1,C59=$CJ$1,C60=$CJ$1),0,1)))</f>
        <v/>
      </c>
      <c r="CK58" s="2">
        <f>IF($A58&gt;='DB_243way_Regular Symbol'!F$16,"",IF(D58=0,"",IF(OR(D58=$BW$1,D59=$BW$1,D60=$BW$1,D58=$CJ$1,D59=$CJ$1,D60=$CJ$1),0,1)))</f>
        <v>0</v>
      </c>
      <c r="CL58" s="2" t="str">
        <f>IF($A58&gt;='DB_243way_Regular Symbol'!G$16,"",IF(E58=0,"",IF(OR(E58=$BW$1,E59=$BW$1,E60=$BW$1,E58=$CJ$1,E59=$CJ$1,E60=$CJ$1),0,1)))</f>
        <v/>
      </c>
      <c r="CM58" s="2">
        <f>IF($A58&gt;='DB_243way_Regular Symbol'!H$16,"",IF(F58=0,"",IF(OR(F58=$BW$1,F59=$BW$1,F60=$BW$1,F58=$CJ$1,F59=$CJ$1,F60=$CJ$1),0,1)))</f>
        <v>0</v>
      </c>
      <c r="CO58" s="2" t="str">
        <f>IF($A58&gt;='DB_243way_Regular Symbol'!D$16,"",IF(B58=0,"",IF(OR(B58=$BW$1,B59=$BW$1,B60=$BW$1,B58=$CP$1,B59=$CP$1,B60=$CP$1),0,1)))</f>
        <v/>
      </c>
      <c r="CP58" s="2" t="str">
        <f>IF($A58&gt;='DB_243way_Regular Symbol'!E$16,"",IF(C58=0,"",IF(OR(C58=$BW$1,C59=$BW$1,C60=$BW$1,C58=$CP$1,C59=$CP$1,C60=$CP$1),0,1)))</f>
        <v/>
      </c>
      <c r="CQ58" s="2">
        <f>IF($A58&gt;='DB_243way_Regular Symbol'!F$16,"",IF(D58=0,"",IF(OR(D58=$BW$1,D59=$BW$1,D60=$BW$1,D58=$CP$1,D59=$CP$1,D60=$CP$1),0,1)))</f>
        <v>0</v>
      </c>
      <c r="CR58" s="2" t="str">
        <f>IF($A58&gt;='DB_243way_Regular Symbol'!G$16,"",IF(E58=0,"",IF(OR(E58=$BW$1,E59=$BW$1,E60=$BW$1,E58=$CP$1,E59=$CP$1,E60=$CP$1),0,1)))</f>
        <v/>
      </c>
      <c r="CS58" s="2">
        <f>IF($A58&gt;='DB_243way_Regular Symbol'!H$16,"",IF(F58=0,"",IF(OR(F58=$BW$1,F59=$BW$1,F60=$BW$1,F58=$CP$1,F59=$CP$1,F60=$CP$1),0,1)))</f>
        <v>1</v>
      </c>
      <c r="CU58" s="2" t="str">
        <f>IF($A58&gt;='DB_243way_Regular Symbol'!D$16,"",IF(B58=0,"",IF(OR(B58=$BW$1,B59=$BW$1,B60=$BW$1,B58=$CV$1,B59=$CV$1,B60=$CV$1),0,1)))</f>
        <v/>
      </c>
      <c r="CV58" s="2" t="str">
        <f>IF($A58&gt;='DB_243way_Regular Symbol'!E$16,"",IF(C58=0,"",IF(OR(C58=$BW$1,C59=$BW$1,C60=$BW$1,C58=$CV$1,C59=$CV$1,C60=$CV$1),0,1)))</f>
        <v/>
      </c>
      <c r="CW58" s="2">
        <f>IF($A58&gt;='DB_243way_Regular Symbol'!F$16,"",IF(D58=0,"",IF(OR(D58=$BW$1,D59=$BW$1,D60=$BW$1,D58=$CV$1,D59=$CV$1,D60=$CV$1),0,1)))</f>
        <v>0</v>
      </c>
      <c r="CX58" s="2" t="str">
        <f>IF($A58&gt;='DB_243way_Regular Symbol'!G$16,"",IF(E58=0,"",IF(OR(E58=$BW$1,E59=$BW$1,E60=$BW$1,E58=$CV$1,E59=$CV$1,E60=$CV$1),0,1)))</f>
        <v/>
      </c>
      <c r="CY58" s="2">
        <f>IF($A58&gt;='DB_243way_Regular Symbol'!H$16,"",IF(F58=0,"",IF(OR(F58=$BW$1,F59=$BW$1,F60=$BW$1,F58=$CV$1,F59=$CV$1,F60=$CV$1),0,1)))</f>
        <v>1</v>
      </c>
    </row>
    <row r="59" spans="1:103">
      <c r="A59" s="341">
        <f>IF('DB_243way_Regular Symbol'!L58="","",'DB_243way_Regular Symbol'!L58)</f>
        <v>55</v>
      </c>
      <c r="B59" s="184" t="str">
        <f>IF('DB_243way_Regular Symbol'!M58="",
IF($A59-'DB_243way_Regular Symbol'!D$16&gt;='DB_243way_RegularＸ_W()'!B$2-1,"",VLOOKUP($A59-'DB_243way_Regular Symbol'!D$16,'DB_243way_Regular Symbol'!$L$3:$Q$250,'DB_243way_RegularＸ_W()'!B$3+1,FALSE)),
'DB_243way_Regular Symbol'!M58)</f>
        <v/>
      </c>
      <c r="C59" s="184" t="str">
        <f>IF('DB_243way_Regular Symbol'!N58="",
IF($A59-'DB_243way_Regular Symbol'!E$16&gt;='DB_243way_RegularＸ_W()'!C$2-1,"",VLOOKUP($A59-'DB_243way_Regular Symbol'!E$16,'DB_243way_Regular Symbol'!$L$3:$Q$250,'DB_243way_RegularＸ_W()'!C$3+1,FALSE)),
'DB_243way_Regular Symbol'!N58)</f>
        <v/>
      </c>
      <c r="D59" s="184" t="str">
        <f>IF('DB_243way_Regular Symbol'!O58="",
IF($A59-'DB_243way_Regular Symbol'!F$16&gt;='DB_243way_RegularＸ_W()'!D$2-1,"",VLOOKUP($A59-'DB_243way_Regular Symbol'!F$16,'DB_243way_Regular Symbol'!$L$3:$Q$250,'DB_243way_RegularＸ_W()'!D$3+1,FALSE)),
'DB_243way_Regular Symbol'!O58)</f>
        <v>TE</v>
      </c>
      <c r="E59" s="184" t="str">
        <f>IF('DB_243way_Regular Symbol'!P58="",
IF($A59-'DB_243way_Regular Symbol'!G$16&gt;='DB_243way_RegularＸ_W()'!E$2-1,"",VLOOKUP($A59-'DB_243way_Regular Symbol'!G$16,'DB_243way_Regular Symbol'!$L$3:$Q$250,'DB_243way_RegularＸ_W()'!E$3+1,FALSE)),
'DB_243way_Regular Symbol'!P58)</f>
        <v/>
      </c>
      <c r="F59" s="184" t="str">
        <f>IF('DB_243way_Regular Symbol'!Q58="",
IF($A59-'DB_243way_Regular Symbol'!H$16&gt;='DB_243way_RegularＸ_W()'!F$2-1,"",VLOOKUP($A59-'DB_243way_Regular Symbol'!H$16,'DB_243way_Regular Symbol'!$L$3:$Q$250,'DB_243way_RegularＸ_W()'!F$3+1,FALSE)),
'DB_243way_Regular Symbol'!Q58)</f>
        <v>K</v>
      </c>
      <c r="O59" s="342" t="str">
        <f>IF($A59&gt;='DB_243way_Regular Symbol'!D$16,"",IF(B59=0,"",IF(OR(B59=$O$1,B59=$P$1,B60=$O$1,B60=$P$1,B61=$O$1,B61=$P$1),0,1)))</f>
        <v/>
      </c>
      <c r="P59" s="2" t="str">
        <f>IF($A59&gt;='DB_243way_Regular Symbol'!E$16,"",IF(C59=0,"",IF(OR(C59=$O$1,C59=$P$1,C60=$O$1,C60=$P$1,C61=$O$1,C61=$P$1),0,1)))</f>
        <v/>
      </c>
      <c r="Q59" s="2">
        <f>IF($A59&gt;='DB_243way_Regular Symbol'!F$16,"",IF(D59=0,"",IF(OR(D59=$O$1,D59=$P$1,D60=$O$1,D60=$P$1,D61=$O$1,D61=$P$1),0,1)))</f>
        <v>1</v>
      </c>
      <c r="R59" s="2" t="str">
        <f>IF($A59&gt;='DB_243way_Regular Symbol'!G$16,"",IF(E59=0,"",IF(OR(E59=$O$1,E59=$P$1,E60=$O$1,E60=$P$1,E61=$O$1,E61=$P$1),0,1)))</f>
        <v/>
      </c>
      <c r="S59" s="128">
        <f>IF($A59&gt;='DB_243way_Regular Symbol'!H$16,"",IF(F59=0,"",IF(OR(F59=$O$1,F59=$P$1,F60=$O$1,F60=$P$1,F61=$O$1,F61=$P$1),0,1)))</f>
        <v>1</v>
      </c>
      <c r="U59" s="342" t="str">
        <f>IF($A59&gt;='DB_243way_Regular Symbol'!D$16,"",IF(B59=0,"",IF(OR(B59=$U$1,B59=$V$1,B60=$U$1,B60=$V$1,B61=$U$1,B61=$V$1),0,1)))</f>
        <v/>
      </c>
      <c r="V59" s="2" t="str">
        <f>IF($A59&gt;='DB_243way_Regular Symbol'!E$16,"",IF(C59=0,"",IF(OR(C59=$U$1,C59=$V$1,C60=$U$1,C60=$V$1,C61=$U$1,C61=$V$1),0,1)))</f>
        <v/>
      </c>
      <c r="W59" s="2">
        <f>IF($A59&gt;='DB_243way_Regular Symbol'!F$16,"",IF(D59=0,"",IF(OR(D59=$U$1,D59=$V$1,D60=$U$1,D60=$V$1,D61=$U$1,D61=$V$1),0,1)))</f>
        <v>1</v>
      </c>
      <c r="X59" s="2" t="str">
        <f>IF($A59&gt;='DB_243way_Regular Symbol'!G$16,"",IF(E59=0,"",IF(OR(E59=$U$1,E59=$V$1,E60=$U$1,E60=$V$1,E61=$U$1,E61=$V$1),0,1)))</f>
        <v/>
      </c>
      <c r="Y59" s="128">
        <f>IF($A59&gt;='DB_243way_Regular Symbol'!H$16,"",IF(F59=0,"",IF(OR(F59=$U$1,F59=$V$1,F60=$U$1,F60=$V$1,F61=$U$1,F61=$V$1),0,1)))</f>
        <v>1</v>
      </c>
      <c r="AA59" s="342" t="str">
        <f>IF($A59&gt;='DB_243way_Regular Symbol'!D$16,"",IF(B59=0,"",IF(OR(B59=$AA$1,B59=$AB$1,B60=$AA$1,B60=$AB$1,B61=$AA$1,,B61=$AB$1),0,1)))</f>
        <v/>
      </c>
      <c r="AB59" s="2" t="str">
        <f>IF($A59&gt;='DB_243way_Regular Symbol'!E$16,"",IF(C59=0,"",IF(OR(C59=$AA$1,C59=$AB$1,C60=$AA$1,C60=$AB$1,C61=$AA$1,,C61=$AB$1),0,1)))</f>
        <v/>
      </c>
      <c r="AC59" s="2">
        <f>IF($A59&gt;='DB_243way_Regular Symbol'!F$16,"",IF(D59=0,"",IF(OR(D59=$AA$1,D59=$AB$1,D60=$AA$1,D60=$AB$1,D61=$AA$1,,D61=$AB$1),0,1)))</f>
        <v>1</v>
      </c>
      <c r="AD59" s="2" t="str">
        <f>IF($A59&gt;='DB_243way_Regular Symbol'!G$16,"",IF(E59=0,"",IF(OR(E59=$AA$1,E59=$AB$1,E60=$AA$1,E60=$AB$1,E61=$AA$1,,E61=$AB$1),0,1)))</f>
        <v/>
      </c>
      <c r="AE59" s="128">
        <f>IF($A59&gt;='DB_243way_Regular Symbol'!H$16,"",IF(F59=0,"",IF(OR(F59=$AA$1,F59=$AB$1,F60=$AA$1,F60=$AB$1,F61=$AA$1,,F61=$AB$1),0,1)))</f>
        <v>1</v>
      </c>
      <c r="AG59" s="342" t="str">
        <f>IF($A59&gt;='DB_243way_Regular Symbol'!D$16,"",IF(B59=0,"",IF(OR(B59=$AG$1,B59=$AH$1,B60=$AG$1,B60=$AH$1,B61=$AG$1,B61=$AH$1),0,1)))</f>
        <v/>
      </c>
      <c r="AH59" s="2" t="str">
        <f>IF($A59&gt;='DB_243way_Regular Symbol'!E$16,"",IF(C59=0,"",IF(OR(C59=$AG$1,C59=$AH$1,C60=$AG$1,C60=$AH$1,C61=$AG$1,C61=$AH$1),0,1)))</f>
        <v/>
      </c>
      <c r="AI59" s="2">
        <f>IF($A59&gt;='DB_243way_Regular Symbol'!F$16,"",IF(D59=0,"",IF(OR(D59=$AG$1,D59=$AH$1,D60=$AG$1,D60=$AH$1,D61=$AG$1,D61=$AH$1),0,1)))</f>
        <v>1</v>
      </c>
      <c r="AJ59" s="2" t="str">
        <f>IF($A59&gt;='DB_243way_Regular Symbol'!G$16,"",IF(E59=0,"",IF(OR(E59=$AG$1,E59=$AH$1,E60=$AG$1,E60=$AH$1,E61=$AG$1,E61=$AH$1),0,1)))</f>
        <v/>
      </c>
      <c r="AK59" s="128">
        <f>IF($A59&gt;='DB_243way_Regular Symbol'!H$16,"",IF(F59=0,"",IF(OR(F59=$AG$1,F59=$AH$1,F60=$AG$1,F60=$AH$1,F61=$AG$1,F61=$AH$1),0,1)))</f>
        <v>1</v>
      </c>
      <c r="AM59" s="342" t="str">
        <f>IF($A59&gt;='DB_243way_Regular Symbol'!D$16,"",IF(B59=0,"",IF(OR(B59=$AM$1,B59=$AN$1,B60=$AM$1,B60=$AN$1,B61=$AM$1,B61=$AN$1),0,1)))</f>
        <v/>
      </c>
      <c r="AN59" s="2" t="str">
        <f>IF($A59&gt;='DB_243way_Regular Symbol'!E$16,"",IF(C59=0,"",IF(OR(C59=$AM$1,C59=$AN$1,C60=$AM$1,C60=$AN$1,C61=$AM$1,C61=$AN$1),0,1)))</f>
        <v/>
      </c>
      <c r="AO59" s="2">
        <f>IF($A59&gt;='DB_243way_Regular Symbol'!F$16,"",IF(D59=0,"",IF(OR(D59=$AM$1,D59=$AN$1,D60=$AM$1,D60=$AN$1,D61=$AM$1,D61=$AN$1),0,1)))</f>
        <v>1</v>
      </c>
      <c r="AP59" s="2" t="str">
        <f>IF($A59&gt;='DB_243way_Regular Symbol'!G$16,"",IF(E59=0,"",IF(OR(E59=$AM$1,E59=$AN$1,E60=$AM$1,E60=$AN$1,E61=$AM$1,E61=$AN$1),0,1)))</f>
        <v/>
      </c>
      <c r="AQ59" s="128">
        <f>IF($A59&gt;='DB_243way_Regular Symbol'!H$16,"",IF(F59=0,"",IF(OR(F59=$AM$1,F59=$AN$1,F60=$AM$1,F60=$AN$1,F61=$AM$1,F61=$AN$1),0,1)))</f>
        <v>0</v>
      </c>
      <c r="AS59" s="342" t="str">
        <f>IF($A59&gt;='DB_243way_Regular Symbol'!D$16,"",IF(B59=0,"",IF(OR(B59=$AM$1,B59=$AT$1,B60=$AM$1,B60=$AT$1,B61=$AM$1,B61=$AT$1),0,1)))</f>
        <v/>
      </c>
      <c r="AT59" s="2" t="str">
        <f>IF($A59&gt;='DB_243way_Regular Symbol'!E$16,"",IF(C59=0,"",IF(OR(C59=$AM$1,C59=$AT$1,C60=$AM$1,C60=$AT$1,C61=$AM$1,C61=$AT$1),0,1)))</f>
        <v/>
      </c>
      <c r="AU59" s="2">
        <f>IF($A59&gt;='DB_243way_Regular Symbol'!F$16,"",IF(D59=0,"",IF(OR(D59=$AM$1,D59=$AT$1,D60=$AM$1,D60=$AT$1,D61=$AM$1,D61=$AT$1),0,1)))</f>
        <v>1</v>
      </c>
      <c r="AV59" s="2" t="str">
        <f>IF($A59&gt;='DB_243way_Regular Symbol'!G$16,"",IF(E59=0,"",IF(OR(E59=$AM$1,E59=$AT$1,E60=$AM$1,E60=$AT$1,E61=$AM$1,E61=$AT$1),0,1)))</f>
        <v/>
      </c>
      <c r="AW59" s="128">
        <f>IF($A59&gt;='DB_243way_Regular Symbol'!H$16,"",IF(F59=0,"",IF(OR(F59=$AM$1,F59=$AT$1,F60=$AM$1,F60=$AT$1,F61=$AM$1,F61=$AT$1),0,1)))</f>
        <v>1</v>
      </c>
      <c r="AY59" s="342"/>
      <c r="AZ59" s="2"/>
      <c r="BA59" s="2">
        <f>IF($A59&gt;='DB_243way_Regular Symbol'!F$16,"",COUNTIF(D59:D61,$AZ$1))</f>
        <v>0</v>
      </c>
      <c r="BB59" s="2" t="str">
        <f>IF($A59&gt;='DB_243way_Regular Symbol'!G$16,"",COUNTIF(E59:E61,$AZ$1))</f>
        <v/>
      </c>
      <c r="BC59" s="2">
        <f>IF($A59&gt;='DB_243way_Regular Symbol'!H$16,"",COUNTIF(F59:F61,$AZ$1))</f>
        <v>0</v>
      </c>
      <c r="BE59" s="342" t="str">
        <f>IF($A59&gt;='DB_243way_Regular Symbol'!D$16,"",IF(B59=0,"",IF(OR(B59=$AM$1,B59=$BF$1,B60=$AM$1,B60=$BF$1,B61=$AM$1,B61=$BF$1),1,0)))</f>
        <v/>
      </c>
      <c r="BF59" s="342" t="str">
        <f>IF($A59&gt;='DB_243way_Regular Symbol'!E$16,"",IF(C59=0,"",IF(OR(C59=$AM$1,C59=$BF$1,C60=$AM$1,C60=$BF$1,C61=$AM$1,C61=$BF$1),1,0)))</f>
        <v/>
      </c>
      <c r="BG59" s="342">
        <f>IF($A59&gt;='DB_243way_Regular Symbol'!F$16,"",IF(D59=0,"",IF(OR(D59=$AM$1,D59=$BF$1,D60=$AM$1,D60=$BF$1,D61=$AM$1,D61=$BF$1),1,0)))</f>
        <v>0</v>
      </c>
      <c r="BH59" s="342" t="str">
        <f>IF($A59&gt;='DB_243way_Regular Symbol'!G$16,"",IF(E59=0,"",IF(OR(E59=$AM$1,E59=$BF$1,E60=$AM$1,E60=$BF$1,E61=$AM$1,E61=$BF$1),1,0)))</f>
        <v/>
      </c>
      <c r="BI59" s="342">
        <f>IF($A59&gt;='DB_243way_Regular Symbol'!H$16,"",IF(F59=0,"",IF(OR(F59=$AM$1,F59=$BF$1,F60=$AM$1,F60=$BF$1,F61=$AM$1,F61=$BF$1),1,0)))</f>
        <v>0</v>
      </c>
      <c r="BK59" s="342" t="str">
        <f>IF($A59&gt;='DB_243way_Regular Symbol'!D$16,"",IF(B59=0,"",IF(OR(B59=$AM$1,B59=$BL$1,B60=$AM$1,B60=$BL$1,B61=$AM$1,B61=$BL$1),0,1)))</f>
        <v/>
      </c>
      <c r="BL59" s="2" t="str">
        <f>IF($A59&gt;='DB_243way_Regular Symbol'!E$16,"",IF(C59=0,"",IF(OR(C59=$AM$1,C59=$BL$1,C60=$AM$1,C60=$BL$1,C61=$AM$1,C61=$BL$1),0,1)))</f>
        <v/>
      </c>
      <c r="BM59" s="2">
        <f>IF($A59&gt;='DB_243way_Regular Symbol'!F$16,"",IF(D59=0,"",IF(OR(D59=$AM$1,D59=$BL$1,D60=$AM$1,D60=$BL$1,D61=$AM$1,D61=$BL$1),0,1)))</f>
        <v>1</v>
      </c>
      <c r="BN59" s="2" t="str">
        <f>IF($A59&gt;='DB_243way_Regular Symbol'!G$16,"",IF(E59=0,"",IF(OR(E59=$AM$1,E59=$BL$1,E60=$AM$1,E60=$BL$1,E61=$AM$1,E61=$BL$1),0,1)))</f>
        <v/>
      </c>
      <c r="BO59" s="128">
        <f>IF($A59&gt;='DB_243way_Regular Symbol'!H$16,"",IF(F59=0,"",IF(OR(F59=$AM$1,F59=$BL$1,F60=$AM$1,F60=$BL$1,F61=$AM$1,F61=$BL$1),0,1)))</f>
        <v>1</v>
      </c>
      <c r="BQ59" s="2" t="str">
        <f>IF($A59&gt;='DB_243way_Regular Symbol'!D$16,"",IF(B59=0,"",IF(OR(B59=$BQ$1,B59=$BR$1,B60=$BQ$1,B60=$BR$1,B61=$BQ$1,B61=$BR$1),0,1)))</f>
        <v/>
      </c>
      <c r="BR59" s="2" t="str">
        <f>IF($A59&gt;='DB_243way_Regular Symbol'!E$16,"",IF(C59=0,"",IF(OR(C59=$BQ$1,C59=$BR$1,C60=$BQ$1,C60=$BR$1,C61=$BQ$1,C61=$BR$1),0,1)))</f>
        <v/>
      </c>
      <c r="BS59" s="2">
        <f>IF($A59&gt;='DB_243way_Regular Symbol'!F$16,"",IF(D59=0,"",IF(OR(D59=$BQ$1,D59=$BR$1,D60=$BQ$1,D60=$BR$1,D61=$BQ$1,D61=$BR$1),0,1)))</f>
        <v>1</v>
      </c>
      <c r="BT59" s="2" t="str">
        <f>IF($A59&gt;='DB_243way_Regular Symbol'!G$16,"",IF(E59=0,"",IF(OR(E59=$BQ$1,E59=$BR$1,E60=$BQ$1,E60=$BR$1,E61=$BQ$1,E61=$BR$1),0,1)))</f>
        <v/>
      </c>
      <c r="BU59" s="2">
        <f>IF($A59&gt;='DB_243way_Regular Symbol'!H$16,"",IF(F59=0,"",IF(OR(F59=$BQ$1,F59=$BR$1,F60=$BQ$1,F60=$BR$1,F61=$BQ$1,F61=$BR$1),0,1)))</f>
        <v>1</v>
      </c>
      <c r="BW59" s="2" t="str">
        <f>IF($A59&gt;='DB_243way_Regular Symbol'!D$16,"",IF(B59=0,"",IF(OR(B59=$BW$1,B60=$BW$1,B61=$BW$1,B59=$BX$1,B60=$BX$1,B61=$BX$1),0,1)))</f>
        <v/>
      </c>
      <c r="BX59" s="2" t="str">
        <f>IF($A59&gt;='DB_243way_Regular Symbol'!E$16,"",IF(C59=0,"",IF(OR(C59=$BW$1,C60=$BW$1,C61=$BW$1,C59=$BX$1,C60=$BX$1,C61=$BX$1),0,1)))</f>
        <v/>
      </c>
      <c r="BY59" s="2">
        <f>IF($A59&gt;='DB_243way_Regular Symbol'!F$16,"",IF(D59=0,"",IF(OR(D59=$BW$1,D60=$BW$1,D61=$BW$1,D59=$BX$1,D60=$BX$1,D61=$BX$1),0,1)))</f>
        <v>1</v>
      </c>
      <c r="BZ59" s="2" t="str">
        <f>IF($A59&gt;='DB_243way_Regular Symbol'!G$16,"",IF(E59=0,"",IF(OR(E59=$BW$1,E60=$BW$1,E61=$BW$1,E59=$BX$1,E60=$BX$1,E61=$BX$1),0,1)))</f>
        <v/>
      </c>
      <c r="CA59" s="2">
        <f>IF($A59&gt;='DB_243way_Regular Symbol'!H$16,"",IF(F59=0,"",IF(OR(F59=$BW$1,F60=$BW$1,F61=$BW$1,F59=$BX$1,F60=$BX$1,F61=$BX$1),0,1)))</f>
        <v>0</v>
      </c>
      <c r="CC59" s="2" t="str">
        <f>IF($A59&gt;='DB_243way_Regular Symbol'!D$16,"",IF(B59=0,"",IF(OR(B59=$BW$1,B60=$BW$1,B61=$BW$1,B59=$CD$1,B60=$CD$1,B61=$CD$1),0,1)))</f>
        <v/>
      </c>
      <c r="CD59" s="2" t="str">
        <f>IF($A59&gt;='DB_243way_Regular Symbol'!E$16,"",IF(C59=0,"",IF(OR(C59=$BW$1,C60=$BW$1,C61=$BW$1,C59=$CD$1,C60=$CD$1,C61=$CD$1),0,1)))</f>
        <v/>
      </c>
      <c r="CE59" s="2">
        <f>IF($A59&gt;='DB_243way_Regular Symbol'!F$16,"",IF(D59=0,"",IF(OR(D59=$BW$1,D60=$BW$1,D61=$BW$1,D59=$CD$1,D60=$CD$1,D61=$CD$1),0,1)))</f>
        <v>0</v>
      </c>
      <c r="CF59" s="2" t="str">
        <f>IF($A59&gt;='DB_243way_Regular Symbol'!G$16,"",IF(E59=0,"",IF(OR(E59=$BW$1,E60=$BW$1,E61=$BW$1,E59=$CD$1,E60=$CD$1,E61=$CD$1),0,1)))</f>
        <v/>
      </c>
      <c r="CG59" s="2">
        <f>IF($A59&gt;='DB_243way_Regular Symbol'!H$16,"",IF(F59=0,"",IF(OR(F59=$BW$1,F60=$BW$1,F61=$BW$1,F59=$CD$1,F60=$CD$1,F61=$CD$1),0,1)))</f>
        <v>1</v>
      </c>
      <c r="CI59" s="2" t="str">
        <f>IF($A59&gt;='DB_243way_Regular Symbol'!D$16,"",IF(B59=0,"",IF(OR(B59=$BW$1,B60=$BW$1,B61=$BW$1,B59=$CJ$1,B60=$CJ$1,B61=$CJ$1),0,1)))</f>
        <v/>
      </c>
      <c r="CJ59" s="2" t="str">
        <f>IF($A59&gt;='DB_243way_Regular Symbol'!E$16,"",IF(C59=0,"",IF(OR(C59=$BW$1,C60=$BW$1,C61=$BW$1,C59=$CJ$1,C60=$CJ$1,C61=$CJ$1),0,1)))</f>
        <v/>
      </c>
      <c r="CK59" s="2">
        <f>IF($A59&gt;='DB_243way_Regular Symbol'!F$16,"",IF(D59=0,"",IF(OR(D59=$BW$1,D60=$BW$1,D61=$BW$1,D59=$CJ$1,D60=$CJ$1,D61=$CJ$1),0,1)))</f>
        <v>1</v>
      </c>
      <c r="CL59" s="2" t="str">
        <f>IF($A59&gt;='DB_243way_Regular Symbol'!G$16,"",IF(E59=0,"",IF(OR(E59=$BW$1,E60=$BW$1,E61=$BW$1,E59=$CJ$1,E60=$CJ$1,E61=$CJ$1),0,1)))</f>
        <v/>
      </c>
      <c r="CM59" s="2">
        <f>IF($A59&gt;='DB_243way_Regular Symbol'!H$16,"",IF(F59=0,"",IF(OR(F59=$BW$1,F60=$BW$1,F61=$BW$1,F59=$CJ$1,F60=$CJ$1,F61=$CJ$1),0,1)))</f>
        <v>0</v>
      </c>
      <c r="CO59" s="2" t="str">
        <f>IF($A59&gt;='DB_243way_Regular Symbol'!D$16,"",IF(B59=0,"",IF(OR(B59=$BW$1,B60=$BW$1,B61=$BW$1,B59=$CP$1,B60=$CP$1,B61=$CP$1),0,1)))</f>
        <v/>
      </c>
      <c r="CP59" s="2" t="str">
        <f>IF($A59&gt;='DB_243way_Regular Symbol'!E$16,"",IF(C59=0,"",IF(OR(C59=$BW$1,C60=$BW$1,C61=$BW$1,C59=$CP$1,C60=$CP$1,C61=$CP$1),0,1)))</f>
        <v/>
      </c>
      <c r="CQ59" s="2">
        <f>IF($A59&gt;='DB_243way_Regular Symbol'!F$16,"",IF(D59=0,"",IF(OR(D59=$BW$1,D60=$BW$1,D61=$BW$1,D59=$CP$1,D60=$CP$1,D61=$CP$1),0,1)))</f>
        <v>0</v>
      </c>
      <c r="CR59" s="2" t="str">
        <f>IF($A59&gt;='DB_243way_Regular Symbol'!G$16,"",IF(E59=0,"",IF(OR(E59=$BW$1,E60=$BW$1,E61=$BW$1,E59=$CP$1,E60=$CP$1,E61=$CP$1),0,1)))</f>
        <v/>
      </c>
      <c r="CS59" s="2">
        <f>IF($A59&gt;='DB_243way_Regular Symbol'!H$16,"",IF(F59=0,"",IF(OR(F59=$BW$1,F60=$BW$1,F61=$BW$1,F59=$CP$1,F60=$CP$1,F61=$CP$1),0,1)))</f>
        <v>1</v>
      </c>
      <c r="CU59" s="2" t="str">
        <f>IF($A59&gt;='DB_243way_Regular Symbol'!D$16,"",IF(B59=0,"",IF(OR(B59=$BW$1,B60=$BW$1,B61=$BW$1,B59=$CV$1,B60=$CV$1,B61=$CV$1),0,1)))</f>
        <v/>
      </c>
      <c r="CV59" s="2" t="str">
        <f>IF($A59&gt;='DB_243way_Regular Symbol'!E$16,"",IF(C59=0,"",IF(OR(C59=$BW$1,C60=$BW$1,C61=$BW$1,C59=$CV$1,C60=$CV$1,C61=$CV$1),0,1)))</f>
        <v/>
      </c>
      <c r="CW59" s="2">
        <f>IF($A59&gt;='DB_243way_Regular Symbol'!F$16,"",IF(D59=0,"",IF(OR(D59=$BW$1,D60=$BW$1,D61=$BW$1,D59=$CV$1,D60=$CV$1,D61=$CV$1),0,1)))</f>
        <v>0</v>
      </c>
      <c r="CX59" s="2" t="str">
        <f>IF($A59&gt;='DB_243way_Regular Symbol'!G$16,"",IF(E59=0,"",IF(OR(E59=$BW$1,E60=$BW$1,E61=$BW$1,E59=$CV$1,E60=$CV$1,E61=$CV$1),0,1)))</f>
        <v/>
      </c>
      <c r="CY59" s="2">
        <f>IF($A59&gt;='DB_243way_Regular Symbol'!H$16,"",IF(F59=0,"",IF(OR(F59=$BW$1,F60=$BW$1,F61=$BW$1,F59=$CV$1,F60=$CV$1,F61=$CV$1),0,1)))</f>
        <v>1</v>
      </c>
    </row>
    <row r="60" spans="1:103">
      <c r="A60" s="341">
        <f>IF('DB_243way_Regular Symbol'!L59="","",'DB_243way_Regular Symbol'!L59)</f>
        <v>56</v>
      </c>
      <c r="B60" s="184" t="str">
        <f>IF('DB_243way_Regular Symbol'!M59="",
IF($A60-'DB_243way_Regular Symbol'!D$16&gt;='DB_243way_RegularＸ_W()'!B$2-1,"",VLOOKUP($A60-'DB_243way_Regular Symbol'!D$16,'DB_243way_Regular Symbol'!$L$3:$Q$250,'DB_243way_RegularＸ_W()'!B$3+1,FALSE)),
'DB_243way_Regular Symbol'!M59)</f>
        <v/>
      </c>
      <c r="C60" s="184" t="str">
        <f>IF('DB_243way_Regular Symbol'!N59="",
IF($A60-'DB_243way_Regular Symbol'!E$16&gt;='DB_243way_RegularＸ_W()'!C$2-1,"",VLOOKUP($A60-'DB_243way_Regular Symbol'!E$16,'DB_243way_Regular Symbol'!$L$3:$Q$250,'DB_243way_RegularＸ_W()'!C$3+1,FALSE)),
'DB_243way_Regular Symbol'!N59)</f>
        <v/>
      </c>
      <c r="D60" s="184" t="str">
        <f>IF('DB_243way_Regular Symbol'!O59="",
IF($A60-'DB_243way_Regular Symbol'!F$16&gt;='DB_243way_RegularＸ_W()'!D$2-1,"",VLOOKUP($A60-'DB_243way_Regular Symbol'!F$16,'DB_243way_Regular Symbol'!$L$3:$Q$250,'DB_243way_RegularＸ_W()'!D$3+1,FALSE)),
'DB_243way_Regular Symbol'!O59)</f>
        <v>NI</v>
      </c>
      <c r="E60" s="184" t="str">
        <f>IF('DB_243way_Regular Symbol'!P59="",
IF($A60-'DB_243way_Regular Symbol'!G$16&gt;='DB_243way_RegularＸ_W()'!E$2-1,"",VLOOKUP($A60-'DB_243way_Regular Symbol'!G$16,'DB_243way_Regular Symbol'!$L$3:$Q$250,'DB_243way_RegularＸ_W()'!E$3+1,FALSE)),
'DB_243way_Regular Symbol'!P59)</f>
        <v/>
      </c>
      <c r="F60" s="184" t="str">
        <f>IF('DB_243way_Regular Symbol'!Q59="",
IF($A60-'DB_243way_Regular Symbol'!H$16&gt;='DB_243way_RegularＸ_W()'!F$2-1,"",VLOOKUP($A60-'DB_243way_Regular Symbol'!H$16,'DB_243way_Regular Symbol'!$L$3:$Q$250,'DB_243way_RegularＸ_W()'!F$3+1,FALSE)),
'DB_243way_Regular Symbol'!Q59)</f>
        <v>J</v>
      </c>
      <c r="O60" s="342" t="str">
        <f>IF($A60&gt;='DB_243way_Regular Symbol'!D$16,"",IF(B60=0,"",IF(OR(B60=$O$1,B60=$P$1,B61=$O$1,B61=$P$1,B62=$O$1,B62=$P$1),0,1)))</f>
        <v/>
      </c>
      <c r="P60" s="2" t="str">
        <f>IF($A60&gt;='DB_243way_Regular Symbol'!E$16,"",IF(C60=0,"",IF(OR(C60=$O$1,C60=$P$1,C61=$O$1,C61=$P$1,C62=$O$1,C62=$P$1),0,1)))</f>
        <v/>
      </c>
      <c r="Q60" s="2">
        <f>IF($A60&gt;='DB_243way_Regular Symbol'!F$16,"",IF(D60=0,"",IF(OR(D60=$O$1,D60=$P$1,D61=$O$1,D61=$P$1,D62=$O$1,D62=$P$1),0,1)))</f>
        <v>0</v>
      </c>
      <c r="R60" s="2" t="str">
        <f>IF($A60&gt;='DB_243way_Regular Symbol'!G$16,"",IF(E60=0,"",IF(OR(E60=$O$1,E60=$P$1,E61=$O$1,E61=$P$1,E62=$O$1,E62=$P$1),0,1)))</f>
        <v/>
      </c>
      <c r="S60" s="128">
        <f>IF($A60&gt;='DB_243way_Regular Symbol'!H$16,"",IF(F60=0,"",IF(OR(F60=$O$1,F60=$P$1,F61=$O$1,F61=$P$1,F62=$O$1,F62=$P$1),0,1)))</f>
        <v>1</v>
      </c>
      <c r="U60" s="342" t="str">
        <f>IF($A60&gt;='DB_243way_Regular Symbol'!D$16,"",IF(B60=0,"",IF(OR(B60=$U$1,B60=$V$1,B61=$U$1,B61=$V$1,B62=$U$1,B62=$V$1),0,1)))</f>
        <v/>
      </c>
      <c r="V60" s="2" t="str">
        <f>IF($A60&gt;='DB_243way_Regular Symbol'!E$16,"",IF(C60=0,"",IF(OR(C60=$U$1,C60=$V$1,C61=$U$1,C61=$V$1,C62=$U$1,C62=$V$1),0,1)))</f>
        <v/>
      </c>
      <c r="W60" s="2">
        <f>IF($A60&gt;='DB_243way_Regular Symbol'!F$16,"",IF(D60=0,"",IF(OR(D60=$U$1,D60=$V$1,D61=$U$1,D61=$V$1,D62=$U$1,D62=$V$1),0,1)))</f>
        <v>1</v>
      </c>
      <c r="X60" s="2" t="str">
        <f>IF($A60&gt;='DB_243way_Regular Symbol'!G$16,"",IF(E60=0,"",IF(OR(E60=$U$1,E60=$V$1,E61=$U$1,E61=$V$1,E62=$U$1,E62=$V$1),0,1)))</f>
        <v/>
      </c>
      <c r="Y60" s="128">
        <f>IF($A60&gt;='DB_243way_Regular Symbol'!H$16,"",IF(F60=0,"",IF(OR(F60=$U$1,F60=$V$1,F61=$U$1,F61=$V$1,F62=$U$1,F62=$V$1),0,1)))</f>
        <v>0</v>
      </c>
      <c r="AA60" s="342" t="str">
        <f>IF($A60&gt;='DB_243way_Regular Symbol'!D$16,"",IF(B60=0,"",IF(OR(B60=$AA$1,B60=$AB$1,B61=$AA$1,B61=$AB$1,B62=$AA$1,,B62=$AB$1),0,1)))</f>
        <v/>
      </c>
      <c r="AB60" s="2" t="str">
        <f>IF($A60&gt;='DB_243way_Regular Symbol'!E$16,"",IF(C60=0,"",IF(OR(C60=$AA$1,C60=$AB$1,C61=$AA$1,C61=$AB$1,C62=$AA$1,,C62=$AB$1),0,1)))</f>
        <v/>
      </c>
      <c r="AC60" s="2">
        <f>IF($A60&gt;='DB_243way_Regular Symbol'!F$16,"",IF(D60=0,"",IF(OR(D60=$AA$1,D60=$AB$1,D61=$AA$1,D61=$AB$1,D62=$AA$1,,D62=$AB$1),0,1)))</f>
        <v>1</v>
      </c>
      <c r="AD60" s="2" t="str">
        <f>IF($A60&gt;='DB_243way_Regular Symbol'!G$16,"",IF(E60=0,"",IF(OR(E60=$AA$1,E60=$AB$1,E61=$AA$1,E61=$AB$1,E62=$AA$1,,E62=$AB$1),0,1)))</f>
        <v/>
      </c>
      <c r="AE60" s="128">
        <f>IF($A60&gt;='DB_243way_Regular Symbol'!H$16,"",IF(F60=0,"",IF(OR(F60=$AA$1,F60=$AB$1,F61=$AA$1,F61=$AB$1,F62=$AA$1,,F62=$AB$1),0,1)))</f>
        <v>1</v>
      </c>
      <c r="AG60" s="342" t="str">
        <f>IF($A60&gt;='DB_243way_Regular Symbol'!D$16,"",IF(B60=0,"",IF(OR(B60=$AG$1,B60=$AH$1,B61=$AG$1,B61=$AH$1,B62=$AG$1,B62=$AH$1),0,1)))</f>
        <v/>
      </c>
      <c r="AH60" s="2" t="str">
        <f>IF($A60&gt;='DB_243way_Regular Symbol'!E$16,"",IF(C60=0,"",IF(OR(C60=$AG$1,C60=$AH$1,C61=$AG$1,C61=$AH$1,C62=$AG$1,C62=$AH$1),0,1)))</f>
        <v/>
      </c>
      <c r="AI60" s="2">
        <f>IF($A60&gt;='DB_243way_Regular Symbol'!F$16,"",IF(D60=0,"",IF(OR(D60=$AG$1,D60=$AH$1,D61=$AG$1,D61=$AH$1,D62=$AG$1,D62=$AH$1),0,1)))</f>
        <v>1</v>
      </c>
      <c r="AJ60" s="2" t="str">
        <f>IF($A60&gt;='DB_243way_Regular Symbol'!G$16,"",IF(E60=0,"",IF(OR(E60=$AG$1,E60=$AH$1,E61=$AG$1,E61=$AH$1,E62=$AG$1,E62=$AH$1),0,1)))</f>
        <v/>
      </c>
      <c r="AK60" s="128">
        <f>IF($A60&gt;='DB_243way_Regular Symbol'!H$16,"",IF(F60=0,"",IF(OR(F60=$AG$1,F60=$AH$1,F61=$AG$1,F61=$AH$1,F62=$AG$1,F62=$AH$1),0,1)))</f>
        <v>1</v>
      </c>
      <c r="AM60" s="342" t="str">
        <f>IF($A60&gt;='DB_243way_Regular Symbol'!D$16,"",IF(B60=0,"",IF(OR(B60=$AM$1,B60=$AN$1,B61=$AM$1,B61=$AN$1,B62=$AM$1,B62=$AN$1),0,1)))</f>
        <v/>
      </c>
      <c r="AN60" s="2" t="str">
        <f>IF($A60&gt;='DB_243way_Regular Symbol'!E$16,"",IF(C60=0,"",IF(OR(C60=$AM$1,C60=$AN$1,C61=$AM$1,C61=$AN$1,C62=$AM$1,C62=$AN$1),0,1)))</f>
        <v/>
      </c>
      <c r="AO60" s="2">
        <f>IF($A60&gt;='DB_243way_Regular Symbol'!F$16,"",IF(D60=0,"",IF(OR(D60=$AM$1,D60=$AN$1,D61=$AM$1,D61=$AN$1,D62=$AM$1,D62=$AN$1),0,1)))</f>
        <v>1</v>
      </c>
      <c r="AP60" s="2" t="str">
        <f>IF($A60&gt;='DB_243way_Regular Symbol'!G$16,"",IF(E60=0,"",IF(OR(E60=$AM$1,E60=$AN$1,E61=$AM$1,E61=$AN$1,E62=$AM$1,E62=$AN$1),0,1)))</f>
        <v/>
      </c>
      <c r="AQ60" s="128">
        <f>IF($A60&gt;='DB_243way_Regular Symbol'!H$16,"",IF(F60=0,"",IF(OR(F60=$AM$1,F60=$AN$1,F61=$AM$1,F61=$AN$1,F62=$AM$1,F62=$AN$1),0,1)))</f>
        <v>0</v>
      </c>
      <c r="AS60" s="342" t="str">
        <f>IF($A60&gt;='DB_243way_Regular Symbol'!D$16,"",IF(B60=0,"",IF(OR(B60=$AM$1,B60=$AT$1,B61=$AM$1,B61=$AT$1,B62=$AM$1,B62=$AT$1),0,1)))</f>
        <v/>
      </c>
      <c r="AT60" s="2" t="str">
        <f>IF($A60&gt;='DB_243way_Regular Symbol'!E$16,"",IF(C60=0,"",IF(OR(C60=$AM$1,C60=$AT$1,C61=$AM$1,C61=$AT$1,C62=$AM$1,C62=$AT$1),0,1)))</f>
        <v/>
      </c>
      <c r="AU60" s="2">
        <f>IF($A60&gt;='DB_243way_Regular Symbol'!F$16,"",IF(D60=0,"",IF(OR(D60=$AM$1,D60=$AT$1,D61=$AM$1,D61=$AT$1,D62=$AM$1,D62=$AT$1),0,1)))</f>
        <v>1</v>
      </c>
      <c r="AV60" s="2" t="str">
        <f>IF($A60&gt;='DB_243way_Regular Symbol'!G$16,"",IF(E60=0,"",IF(OR(E60=$AM$1,E60=$AT$1,E61=$AM$1,E61=$AT$1,E62=$AM$1,E62=$AT$1),0,1)))</f>
        <v/>
      </c>
      <c r="AW60" s="128">
        <f>IF($A60&gt;='DB_243way_Regular Symbol'!H$16,"",IF(F60=0,"",IF(OR(F60=$AM$1,F60=$AT$1,F61=$AM$1,F61=$AT$1,F62=$AM$1,F62=$AT$1),0,1)))</f>
        <v>1</v>
      </c>
      <c r="AY60" s="342"/>
      <c r="AZ60" s="2"/>
      <c r="BA60" s="2">
        <f>IF($A60&gt;='DB_243way_Regular Symbol'!F$16,"",COUNTIF(D60:D62,$AZ$1))</f>
        <v>0</v>
      </c>
      <c r="BB60" s="2" t="str">
        <f>IF($A60&gt;='DB_243way_Regular Symbol'!G$16,"",COUNTIF(E60:E62,$AZ$1))</f>
        <v/>
      </c>
      <c r="BC60" s="2">
        <f>IF($A60&gt;='DB_243way_Regular Symbol'!H$16,"",COUNTIF(F60:F62,$AZ$1))</f>
        <v>0</v>
      </c>
      <c r="BE60" s="342" t="str">
        <f>IF($A60&gt;='DB_243way_Regular Symbol'!D$16,"",IF(B60=0,"",IF(OR(B60=$AM$1,B60=$BF$1,B61=$AM$1,B61=$BF$1,B62=$AM$1,B62=$BF$1),1,0)))</f>
        <v/>
      </c>
      <c r="BF60" s="342" t="str">
        <f>IF($A60&gt;='DB_243way_Regular Symbol'!E$16,"",IF(C60=0,"",IF(OR(C60=$AM$1,C60=$BF$1,C61=$AM$1,C61=$BF$1,C62=$AM$1,C62=$BF$1),1,0)))</f>
        <v/>
      </c>
      <c r="BG60" s="342">
        <f>IF($A60&gt;='DB_243way_Regular Symbol'!F$16,"",IF(D60=0,"",IF(OR(D60=$AM$1,D60=$BF$1,D61=$AM$1,D61=$BF$1,D62=$AM$1,D62=$BF$1),1,0)))</f>
        <v>0</v>
      </c>
      <c r="BH60" s="342" t="str">
        <f>IF($A60&gt;='DB_243way_Regular Symbol'!G$16,"",IF(E60=0,"",IF(OR(E60=$AM$1,E60=$BF$1,E61=$AM$1,E61=$BF$1,E62=$AM$1,E62=$BF$1),1,0)))</f>
        <v/>
      </c>
      <c r="BI60" s="342">
        <f>IF($A60&gt;='DB_243way_Regular Symbol'!H$16,"",IF(F60=0,"",IF(OR(F60=$AM$1,F60=$BF$1,F61=$AM$1,F61=$BF$1,F62=$AM$1,F62=$BF$1),1,0)))</f>
        <v>0</v>
      </c>
      <c r="BK60" s="342" t="str">
        <f>IF($A60&gt;='DB_243way_Regular Symbol'!D$16,"",IF(B60=0,"",IF(OR(B60=$AM$1,B60=$BL$1,B61=$AM$1,B61=$BL$1,B62=$AM$1,B62=$BL$1),0,1)))</f>
        <v/>
      </c>
      <c r="BL60" s="2" t="str">
        <f>IF($A60&gt;='DB_243way_Regular Symbol'!E$16,"",IF(C60=0,"",IF(OR(C60=$AM$1,C60=$BL$1,C61=$AM$1,C61=$BL$1,C62=$AM$1,C62=$BL$1),0,1)))</f>
        <v/>
      </c>
      <c r="BM60" s="2">
        <f>IF($A60&gt;='DB_243way_Regular Symbol'!F$16,"",IF(D60=0,"",IF(OR(D60=$AM$1,D60=$BL$1,D61=$AM$1,D61=$BL$1,D62=$AM$1,D62=$BL$1),0,1)))</f>
        <v>1</v>
      </c>
      <c r="BN60" s="2" t="str">
        <f>IF($A60&gt;='DB_243way_Regular Symbol'!G$16,"",IF(E60=0,"",IF(OR(E60=$AM$1,E60=$BL$1,E61=$AM$1,E61=$BL$1,E62=$AM$1,E62=$BL$1),0,1)))</f>
        <v/>
      </c>
      <c r="BO60" s="128">
        <f>IF($A60&gt;='DB_243way_Regular Symbol'!H$16,"",IF(F60=0,"",IF(OR(F60=$AM$1,F60=$BL$1,F61=$AM$1,F61=$BL$1,F62=$AM$1,F62=$BL$1),0,1)))</f>
        <v>1</v>
      </c>
      <c r="BQ60" s="2" t="str">
        <f>IF($A60&gt;='DB_243way_Regular Symbol'!D$16,"",IF(B60=0,"",IF(OR(B60=$BQ$1,B60=$BR$1,B61=$BQ$1,B61=$BR$1,B62=$BQ$1,B62=$BR$1),0,1)))</f>
        <v/>
      </c>
      <c r="BR60" s="2" t="str">
        <f>IF($A60&gt;='DB_243way_Regular Symbol'!E$16,"",IF(C60=0,"",IF(OR(C60=$BQ$1,C60=$BR$1,C61=$BQ$1,C61=$BR$1,C62=$BQ$1,C62=$BR$1),0,1)))</f>
        <v/>
      </c>
      <c r="BS60" s="2">
        <f>IF($A60&gt;='DB_243way_Regular Symbol'!F$16,"",IF(D60=0,"",IF(OR(D60=$BQ$1,D60=$BR$1,D61=$BQ$1,D61=$BR$1,D62=$BQ$1,D62=$BR$1),0,1)))</f>
        <v>1</v>
      </c>
      <c r="BT60" s="2" t="str">
        <f>IF($A60&gt;='DB_243way_Regular Symbol'!G$16,"",IF(E60=0,"",IF(OR(E60=$BQ$1,E60=$BR$1,E61=$BQ$1,E61=$BR$1,E62=$BQ$1,E62=$BR$1),0,1)))</f>
        <v/>
      </c>
      <c r="BU60" s="2">
        <f>IF($A60&gt;='DB_243way_Regular Symbol'!H$16,"",IF(F60=0,"",IF(OR(F60=$BQ$1,F60=$BR$1,F61=$BQ$1,F61=$BR$1,F62=$BQ$1,F62=$BR$1),0,1)))</f>
        <v>1</v>
      </c>
      <c r="BW60" s="2" t="str">
        <f>IF($A60&gt;='DB_243way_Regular Symbol'!D$16,"",IF(B60=0,"",IF(OR(B60=$BW$1,B61=$BW$1,B62=$BW$1,B60=$BX$1,B61=$BX$1,B62=$BX$1),0,1)))</f>
        <v/>
      </c>
      <c r="BX60" s="2" t="str">
        <f>IF($A60&gt;='DB_243way_Regular Symbol'!E$16,"",IF(C60=0,"",IF(OR(C60=$BW$1,C61=$BW$1,C62=$BW$1,C60=$BX$1,C61=$BX$1,C62=$BX$1),0,1)))</f>
        <v/>
      </c>
      <c r="BY60" s="2">
        <f>IF($A60&gt;='DB_243way_Regular Symbol'!F$16,"",IF(D60=0,"",IF(OR(D60=$BW$1,D61=$BW$1,D62=$BW$1,D60=$BX$1,D61=$BX$1,D62=$BX$1),0,1)))</f>
        <v>1</v>
      </c>
      <c r="BZ60" s="2" t="str">
        <f>IF($A60&gt;='DB_243way_Regular Symbol'!G$16,"",IF(E60=0,"",IF(OR(E60=$BW$1,E61=$BW$1,E62=$BW$1,E60=$BX$1,E61=$BX$1,E62=$BX$1),0,1)))</f>
        <v/>
      </c>
      <c r="CA60" s="2">
        <f>IF($A60&gt;='DB_243way_Regular Symbol'!H$16,"",IF(F60=0,"",IF(OR(F60=$BW$1,F61=$BW$1,F62=$BW$1,F60=$BX$1,F61=$BX$1,F62=$BX$1),0,1)))</f>
        <v>1</v>
      </c>
      <c r="CC60" s="2" t="str">
        <f>IF($A60&gt;='DB_243way_Regular Symbol'!D$16,"",IF(B60=0,"",IF(OR(B60=$BW$1,B61=$BW$1,B62=$BW$1,B60=$CD$1,B61=$CD$1,B62=$CD$1),0,1)))</f>
        <v/>
      </c>
      <c r="CD60" s="2" t="str">
        <f>IF($A60&gt;='DB_243way_Regular Symbol'!E$16,"",IF(C60=0,"",IF(OR(C60=$BW$1,C61=$BW$1,C62=$BW$1,C60=$CD$1,C61=$CD$1,C62=$CD$1),0,1)))</f>
        <v/>
      </c>
      <c r="CE60" s="2">
        <f>IF($A60&gt;='DB_243way_Regular Symbol'!F$16,"",IF(D60=0,"",IF(OR(D60=$BW$1,D61=$BW$1,D62=$BW$1,D60=$CD$1,D61=$CD$1,D62=$CD$1),0,1)))</f>
        <v>0</v>
      </c>
      <c r="CF60" s="2" t="str">
        <f>IF($A60&gt;='DB_243way_Regular Symbol'!G$16,"",IF(E60=0,"",IF(OR(E60=$BW$1,E61=$BW$1,E62=$BW$1,E60=$CD$1,E61=$CD$1,E62=$CD$1),0,1)))</f>
        <v/>
      </c>
      <c r="CG60" s="2">
        <f>IF($A60&gt;='DB_243way_Regular Symbol'!H$16,"",IF(F60=0,"",IF(OR(F60=$BW$1,F61=$BW$1,F62=$BW$1,F60=$CD$1,F61=$CD$1,F62=$CD$1),0,1)))</f>
        <v>1</v>
      </c>
      <c r="CI60" s="2" t="str">
        <f>IF($A60&gt;='DB_243way_Regular Symbol'!D$16,"",IF(B60=0,"",IF(OR(B60=$BW$1,B61=$BW$1,B62=$BW$1,B60=$CJ$1,B61=$CJ$1,B62=$CJ$1),0,1)))</f>
        <v/>
      </c>
      <c r="CJ60" s="2" t="str">
        <f>IF($A60&gt;='DB_243way_Regular Symbol'!E$16,"",IF(C60=0,"",IF(OR(C60=$BW$1,C61=$BW$1,C62=$BW$1,C60=$CJ$1,C61=$CJ$1,C62=$CJ$1),0,1)))</f>
        <v/>
      </c>
      <c r="CK60" s="2">
        <f>IF($A60&gt;='DB_243way_Regular Symbol'!F$16,"",IF(D60=0,"",IF(OR(D60=$BW$1,D61=$BW$1,D62=$BW$1,D60=$CJ$1,D61=$CJ$1,D62=$CJ$1),0,1)))</f>
        <v>1</v>
      </c>
      <c r="CL60" s="2" t="str">
        <f>IF($A60&gt;='DB_243way_Regular Symbol'!G$16,"",IF(E60=0,"",IF(OR(E60=$BW$1,E61=$BW$1,E62=$BW$1,E60=$CJ$1,E61=$CJ$1,E62=$CJ$1),0,1)))</f>
        <v/>
      </c>
      <c r="CM60" s="2">
        <f>IF($A60&gt;='DB_243way_Regular Symbol'!H$16,"",IF(F60=0,"",IF(OR(F60=$BW$1,F61=$BW$1,F62=$BW$1,F60=$CJ$1,F61=$CJ$1,F62=$CJ$1),0,1)))</f>
        <v>0</v>
      </c>
      <c r="CO60" s="2" t="str">
        <f>IF($A60&gt;='DB_243way_Regular Symbol'!D$16,"",IF(B60=0,"",IF(OR(B60=$BW$1,B61=$BW$1,B62=$BW$1,B60=$CP$1,B61=$CP$1,B62=$CP$1),0,1)))</f>
        <v/>
      </c>
      <c r="CP60" s="2" t="str">
        <f>IF($A60&gt;='DB_243way_Regular Symbol'!E$16,"",IF(C60=0,"",IF(OR(C60=$BW$1,C61=$BW$1,C62=$BW$1,C60=$CP$1,C61=$CP$1,C62=$CP$1),0,1)))</f>
        <v/>
      </c>
      <c r="CQ60" s="2">
        <f>IF($A60&gt;='DB_243way_Regular Symbol'!F$16,"",IF(D60=0,"",IF(OR(D60=$BW$1,D61=$BW$1,D62=$BW$1,D60=$CP$1,D61=$CP$1,D62=$CP$1),0,1)))</f>
        <v>1</v>
      </c>
      <c r="CR60" s="2" t="str">
        <f>IF($A60&gt;='DB_243way_Regular Symbol'!G$16,"",IF(E60=0,"",IF(OR(E60=$BW$1,E61=$BW$1,E62=$BW$1,E60=$CP$1,E61=$CP$1,E62=$CP$1),0,1)))</f>
        <v/>
      </c>
      <c r="CS60" s="2">
        <f>IF($A60&gt;='DB_243way_Regular Symbol'!H$16,"",IF(F60=0,"",IF(OR(F60=$BW$1,F61=$BW$1,F62=$BW$1,F60=$CP$1,F61=$CP$1,F62=$CP$1),0,1)))</f>
        <v>1</v>
      </c>
      <c r="CU60" s="2" t="str">
        <f>IF($A60&gt;='DB_243way_Regular Symbol'!D$16,"",IF(B60=0,"",IF(OR(B60=$BW$1,B61=$BW$1,B62=$BW$1,B60=$CV$1,B61=$CV$1,B62=$CV$1),0,1)))</f>
        <v/>
      </c>
      <c r="CV60" s="2" t="str">
        <f>IF($A60&gt;='DB_243way_Regular Symbol'!E$16,"",IF(C60=0,"",IF(OR(C60=$BW$1,C61=$BW$1,C62=$BW$1,C60=$CV$1,C61=$CV$1,C62=$CV$1),0,1)))</f>
        <v/>
      </c>
      <c r="CW60" s="2">
        <f>IF($A60&gt;='DB_243way_Regular Symbol'!F$16,"",IF(D60=0,"",IF(OR(D60=$BW$1,D61=$BW$1,D62=$BW$1,D60=$CV$1,D61=$CV$1,D62=$CV$1),0,1)))</f>
        <v>0</v>
      </c>
      <c r="CX60" s="2" t="str">
        <f>IF($A60&gt;='DB_243way_Regular Symbol'!G$16,"",IF(E60=0,"",IF(OR(E60=$BW$1,E61=$BW$1,E62=$BW$1,E60=$CV$1,E61=$CV$1,E62=$CV$1),0,1)))</f>
        <v/>
      </c>
      <c r="CY60" s="2">
        <f>IF($A60&gt;='DB_243way_Regular Symbol'!H$16,"",IF(F60=0,"",IF(OR(F60=$BW$1,F61=$BW$1,F62=$BW$1,F60=$CV$1,F61=$CV$1,F62=$CV$1),0,1)))</f>
        <v>1</v>
      </c>
    </row>
    <row r="61" spans="1:103">
      <c r="A61" s="341">
        <f>IF('DB_243way_Regular Symbol'!L60="","",'DB_243way_Regular Symbol'!L60)</f>
        <v>57</v>
      </c>
      <c r="B61" s="184" t="str">
        <f>IF('DB_243way_Regular Symbol'!M60="",
IF($A61-'DB_243way_Regular Symbol'!D$16&gt;='DB_243way_RegularＸ_W()'!B$2-1,"",VLOOKUP($A61-'DB_243way_Regular Symbol'!D$16,'DB_243way_Regular Symbol'!$L$3:$Q$250,'DB_243way_RegularＸ_W()'!B$3+1,FALSE)),
'DB_243way_Regular Symbol'!M60)</f>
        <v/>
      </c>
      <c r="C61" s="184" t="str">
        <f>IF('DB_243way_Regular Symbol'!N60="",
IF($A61-'DB_243way_Regular Symbol'!E$16&gt;='DB_243way_RegularＸ_W()'!C$2-1,"",VLOOKUP($A61-'DB_243way_Regular Symbol'!E$16,'DB_243way_Regular Symbol'!$L$3:$Q$250,'DB_243way_RegularＸ_W()'!C$3+1,FALSE)),
'DB_243way_Regular Symbol'!N60)</f>
        <v/>
      </c>
      <c r="D61" s="184" t="str">
        <f>IF('DB_243way_Regular Symbol'!O60="",
IF($A61-'DB_243way_Regular Symbol'!F$16&gt;='DB_243way_RegularＸ_W()'!D$2-1,"",VLOOKUP($A61-'DB_243way_Regular Symbol'!F$16,'DB_243way_Regular Symbol'!$L$3:$Q$250,'DB_243way_RegularＸ_W()'!D$3+1,FALSE)),
'DB_243way_Regular Symbol'!O60)</f>
        <v>Q</v>
      </c>
      <c r="E61" s="184" t="str">
        <f>IF('DB_243way_Regular Symbol'!P60="",
IF($A61-'DB_243way_Regular Symbol'!G$16&gt;='DB_243way_RegularＸ_W()'!E$2-1,"",VLOOKUP($A61-'DB_243way_Regular Symbol'!G$16,'DB_243way_Regular Symbol'!$L$3:$Q$250,'DB_243way_RegularＸ_W()'!E$3+1,FALSE)),
'DB_243way_Regular Symbol'!P60)</f>
        <v/>
      </c>
      <c r="F61" s="184" t="str">
        <f>IF('DB_243way_Regular Symbol'!Q60="",
IF($A61-'DB_243way_Regular Symbol'!H$16&gt;='DB_243way_RegularＸ_W()'!F$2-1,"",VLOOKUP($A61-'DB_243way_Regular Symbol'!H$16,'DB_243way_Regular Symbol'!$L$3:$Q$250,'DB_243way_RegularＸ_W()'!F$3+1,FALSE)),
'DB_243way_Regular Symbol'!Q60)</f>
        <v>M5</v>
      </c>
      <c r="O61" s="342" t="str">
        <f>IF($A61&gt;='DB_243way_Regular Symbol'!D$16,"",IF(B61=0,"",IF(OR(B61=$O$1,B61=$P$1,B62=$O$1,B62=$P$1,B63=$O$1,B63=$P$1),0,1)))</f>
        <v/>
      </c>
      <c r="P61" s="2" t="str">
        <f>IF($A61&gt;='DB_243way_Regular Symbol'!E$16,"",IF(C61=0,"",IF(OR(C61=$O$1,C61=$P$1,C62=$O$1,C62=$P$1,C63=$O$1,C63=$P$1),0,1)))</f>
        <v/>
      </c>
      <c r="Q61" s="2">
        <f>IF($A61&gt;='DB_243way_Regular Symbol'!F$16,"",IF(D61=0,"",IF(OR(D61=$O$1,D61=$P$1,D62=$O$1,D62=$P$1,D63=$O$1,D63=$P$1),0,1)))</f>
        <v>0</v>
      </c>
      <c r="R61" s="2" t="str">
        <f>IF($A61&gt;='DB_243way_Regular Symbol'!G$16,"",IF(E61=0,"",IF(OR(E61=$O$1,E61=$P$1,E62=$O$1,E62=$P$1,E63=$O$1,E63=$P$1),0,1)))</f>
        <v/>
      </c>
      <c r="S61" s="128">
        <f>IF($A61&gt;='DB_243way_Regular Symbol'!H$16,"",IF(F61=0,"",IF(OR(F61=$O$1,F61=$P$1,F62=$O$1,F62=$P$1,F63=$O$1,F63=$P$1),0,1)))</f>
        <v>1</v>
      </c>
      <c r="U61" s="342" t="str">
        <f>IF($A61&gt;='DB_243way_Regular Symbol'!D$16,"",IF(B61=0,"",IF(OR(B61=$U$1,B61=$V$1,B62=$U$1,B62=$V$1,B63=$U$1,B63=$V$1),0,1)))</f>
        <v/>
      </c>
      <c r="V61" s="2" t="str">
        <f>IF($A61&gt;='DB_243way_Regular Symbol'!E$16,"",IF(C61=0,"",IF(OR(C61=$U$1,C61=$V$1,C62=$U$1,C62=$V$1,C63=$U$1,C63=$V$1),0,1)))</f>
        <v/>
      </c>
      <c r="W61" s="2">
        <f>IF($A61&gt;='DB_243way_Regular Symbol'!F$16,"",IF(D61=0,"",IF(OR(D61=$U$1,D61=$V$1,D62=$U$1,D62=$V$1,D63=$U$1,D63=$V$1),0,1)))</f>
        <v>0</v>
      </c>
      <c r="X61" s="2" t="str">
        <f>IF($A61&gt;='DB_243way_Regular Symbol'!G$16,"",IF(E61=0,"",IF(OR(E61=$U$1,E61=$V$1,E62=$U$1,E62=$V$1,E63=$U$1,E63=$V$1),0,1)))</f>
        <v/>
      </c>
      <c r="Y61" s="128">
        <f>IF($A61&gt;='DB_243way_Regular Symbol'!H$16,"",IF(F61=0,"",IF(OR(F61=$U$1,F61=$V$1,F62=$U$1,F62=$V$1,F63=$U$1,F63=$V$1),0,1)))</f>
        <v>0</v>
      </c>
      <c r="AA61" s="342" t="str">
        <f>IF($A61&gt;='DB_243way_Regular Symbol'!D$16,"",IF(B61=0,"",IF(OR(B61=$AA$1,B61=$AB$1,B62=$AA$1,B62=$AB$1,B63=$AA$1,,B63=$AB$1),0,1)))</f>
        <v/>
      </c>
      <c r="AB61" s="2" t="str">
        <f>IF($A61&gt;='DB_243way_Regular Symbol'!E$16,"",IF(C61=0,"",IF(OR(C61=$AA$1,C61=$AB$1,C62=$AA$1,C62=$AB$1,C63=$AA$1,,C63=$AB$1),0,1)))</f>
        <v/>
      </c>
      <c r="AC61" s="2">
        <f>IF($A61&gt;='DB_243way_Regular Symbol'!F$16,"",IF(D61=0,"",IF(OR(D61=$AA$1,D61=$AB$1,D62=$AA$1,D62=$AB$1,D63=$AA$1,,D63=$AB$1),0,1)))</f>
        <v>1</v>
      </c>
      <c r="AD61" s="2" t="str">
        <f>IF($A61&gt;='DB_243way_Regular Symbol'!G$16,"",IF(E61=0,"",IF(OR(E61=$AA$1,E61=$AB$1,E62=$AA$1,E62=$AB$1,E63=$AA$1,,E63=$AB$1),0,1)))</f>
        <v/>
      </c>
      <c r="AE61" s="128">
        <f>IF($A61&gt;='DB_243way_Regular Symbol'!H$16,"",IF(F61=0,"",IF(OR(F61=$AA$1,F61=$AB$1,F62=$AA$1,F62=$AB$1,F63=$AA$1,,F63=$AB$1),0,1)))</f>
        <v>1</v>
      </c>
      <c r="AG61" s="342" t="str">
        <f>IF($A61&gt;='DB_243way_Regular Symbol'!D$16,"",IF(B61=0,"",IF(OR(B61=$AG$1,B61=$AH$1,B62=$AG$1,B62=$AH$1,B63=$AG$1,B63=$AH$1),0,1)))</f>
        <v/>
      </c>
      <c r="AH61" s="2" t="str">
        <f>IF($A61&gt;='DB_243way_Regular Symbol'!E$16,"",IF(C61=0,"",IF(OR(C61=$AG$1,C61=$AH$1,C62=$AG$1,C62=$AH$1,C63=$AG$1,C63=$AH$1),0,1)))</f>
        <v/>
      </c>
      <c r="AI61" s="2">
        <f>IF($A61&gt;='DB_243way_Regular Symbol'!F$16,"",IF(D61=0,"",IF(OR(D61=$AG$1,D61=$AH$1,D62=$AG$1,D62=$AH$1,D63=$AG$1,D63=$AH$1),0,1)))</f>
        <v>1</v>
      </c>
      <c r="AJ61" s="2" t="str">
        <f>IF($A61&gt;='DB_243way_Regular Symbol'!G$16,"",IF(E61=0,"",IF(OR(E61=$AG$1,E61=$AH$1,E62=$AG$1,E62=$AH$1,E63=$AG$1,E63=$AH$1),0,1)))</f>
        <v/>
      </c>
      <c r="AK61" s="128">
        <f>IF($A61&gt;='DB_243way_Regular Symbol'!H$16,"",IF(F61=0,"",IF(OR(F61=$AG$1,F61=$AH$1,F62=$AG$1,F62=$AH$1,F63=$AG$1,F63=$AH$1),0,1)))</f>
        <v>1</v>
      </c>
      <c r="AM61" s="342" t="str">
        <f>IF($A61&gt;='DB_243way_Regular Symbol'!D$16,"",IF(B61=0,"",IF(OR(B61=$AM$1,B61=$AN$1,B62=$AM$1,B62=$AN$1,B63=$AM$1,B63=$AN$1),0,1)))</f>
        <v/>
      </c>
      <c r="AN61" s="2" t="str">
        <f>IF($A61&gt;='DB_243way_Regular Symbol'!E$16,"",IF(C61=0,"",IF(OR(C61=$AM$1,C61=$AN$1,C62=$AM$1,C62=$AN$1,C63=$AM$1,C63=$AN$1),0,1)))</f>
        <v/>
      </c>
      <c r="AO61" s="2">
        <f>IF($A61&gt;='DB_243way_Regular Symbol'!F$16,"",IF(D61=0,"",IF(OR(D61=$AM$1,D61=$AN$1,D62=$AM$1,D62=$AN$1,D63=$AM$1,D63=$AN$1),0,1)))</f>
        <v>1</v>
      </c>
      <c r="AP61" s="2" t="str">
        <f>IF($A61&gt;='DB_243way_Regular Symbol'!G$16,"",IF(E61=0,"",IF(OR(E61=$AM$1,E61=$AN$1,E62=$AM$1,E62=$AN$1,E63=$AM$1,E63=$AN$1),0,1)))</f>
        <v/>
      </c>
      <c r="AQ61" s="128">
        <f>IF($A61&gt;='DB_243way_Regular Symbol'!H$16,"",IF(F61=0,"",IF(OR(F61=$AM$1,F61=$AN$1,F62=$AM$1,F62=$AN$1,F63=$AM$1,F63=$AN$1),0,1)))</f>
        <v>0</v>
      </c>
      <c r="AS61" s="342" t="str">
        <f>IF($A61&gt;='DB_243way_Regular Symbol'!D$16,"",IF(B61=0,"",IF(OR(B61=$AM$1,B61=$AT$1,B62=$AM$1,B62=$AT$1,B63=$AM$1,B63=$AT$1),0,1)))</f>
        <v/>
      </c>
      <c r="AT61" s="2" t="str">
        <f>IF($A61&gt;='DB_243way_Regular Symbol'!E$16,"",IF(C61=0,"",IF(OR(C61=$AM$1,C61=$AT$1,C62=$AM$1,C62=$AT$1,C63=$AM$1,C63=$AT$1),0,1)))</f>
        <v/>
      </c>
      <c r="AU61" s="2">
        <f>IF($A61&gt;='DB_243way_Regular Symbol'!F$16,"",IF(D61=0,"",IF(OR(D61=$AM$1,D61=$AT$1,D62=$AM$1,D62=$AT$1,D63=$AM$1,D63=$AT$1),0,1)))</f>
        <v>1</v>
      </c>
      <c r="AV61" s="2" t="str">
        <f>IF($A61&gt;='DB_243way_Regular Symbol'!G$16,"",IF(E61=0,"",IF(OR(E61=$AM$1,E61=$AT$1,E62=$AM$1,E62=$AT$1,E63=$AM$1,E63=$AT$1),0,1)))</f>
        <v/>
      </c>
      <c r="AW61" s="128">
        <f>IF($A61&gt;='DB_243way_Regular Symbol'!H$16,"",IF(F61=0,"",IF(OR(F61=$AM$1,F61=$AT$1,F62=$AM$1,F62=$AT$1,F63=$AM$1,F63=$AT$1),0,1)))</f>
        <v>1</v>
      </c>
      <c r="AY61" s="342"/>
      <c r="AZ61" s="2"/>
      <c r="BA61" s="2">
        <f>IF($A61&gt;='DB_243way_Regular Symbol'!F$16,"",COUNTIF(D61:D63,$AZ$1))</f>
        <v>0</v>
      </c>
      <c r="BB61" s="2" t="str">
        <f>IF($A61&gt;='DB_243way_Regular Symbol'!G$16,"",COUNTIF(E61:E63,$AZ$1))</f>
        <v/>
      </c>
      <c r="BC61" s="2">
        <f>IF($A61&gt;='DB_243way_Regular Symbol'!H$16,"",COUNTIF(F61:F63,$AZ$1))</f>
        <v>0</v>
      </c>
      <c r="BE61" s="342" t="str">
        <f>IF($A61&gt;='DB_243way_Regular Symbol'!D$16,"",IF(B61=0,"",IF(OR(B61=$AM$1,B61=$BF$1,B62=$AM$1,B62=$BF$1,B63=$AM$1,B63=$BF$1),1,0)))</f>
        <v/>
      </c>
      <c r="BF61" s="342" t="str">
        <f>IF($A61&gt;='DB_243way_Regular Symbol'!E$16,"",IF(C61=0,"",IF(OR(C61=$AM$1,C61=$BF$1,C62=$AM$1,C62=$BF$1,C63=$AM$1,C63=$BF$1),1,0)))</f>
        <v/>
      </c>
      <c r="BG61" s="342">
        <f>IF($A61&gt;='DB_243way_Regular Symbol'!F$16,"",IF(D61=0,"",IF(OR(D61=$AM$1,D61=$BF$1,D62=$AM$1,D62=$BF$1,D63=$AM$1,D63=$BF$1),1,0)))</f>
        <v>0</v>
      </c>
      <c r="BH61" s="342" t="str">
        <f>IF($A61&gt;='DB_243way_Regular Symbol'!G$16,"",IF(E61=0,"",IF(OR(E61=$AM$1,E61=$BF$1,E62=$AM$1,E62=$BF$1,E63=$AM$1,E63=$BF$1),1,0)))</f>
        <v/>
      </c>
      <c r="BI61" s="342">
        <f>IF($A61&gt;='DB_243way_Regular Symbol'!H$16,"",IF(F61=0,"",IF(OR(F61=$AM$1,F61=$BF$1,F62=$AM$1,F62=$BF$1,F63=$AM$1,F63=$BF$1),1,0)))</f>
        <v>0</v>
      </c>
      <c r="BK61" s="342" t="str">
        <f>IF($A61&gt;='DB_243way_Regular Symbol'!D$16,"",IF(B61=0,"",IF(OR(B61=$AM$1,B61=$BL$1,B62=$AM$1,B62=$BL$1,B63=$AM$1,B63=$BL$1),0,1)))</f>
        <v/>
      </c>
      <c r="BL61" s="2" t="str">
        <f>IF($A61&gt;='DB_243way_Regular Symbol'!E$16,"",IF(C61=0,"",IF(OR(C61=$AM$1,C61=$BL$1,C62=$AM$1,C62=$BL$1,C63=$AM$1,C63=$BL$1),0,1)))</f>
        <v/>
      </c>
      <c r="BM61" s="2">
        <f>IF($A61&gt;='DB_243way_Regular Symbol'!F$16,"",IF(D61=0,"",IF(OR(D61=$AM$1,D61=$BL$1,D62=$AM$1,D62=$BL$1,D63=$AM$1,D63=$BL$1),0,1)))</f>
        <v>1</v>
      </c>
      <c r="BN61" s="2" t="str">
        <f>IF($A61&gt;='DB_243way_Regular Symbol'!G$16,"",IF(E61=0,"",IF(OR(E61=$AM$1,E61=$BL$1,E62=$AM$1,E62=$BL$1,E63=$AM$1,E63=$BL$1),0,1)))</f>
        <v/>
      </c>
      <c r="BO61" s="128">
        <f>IF($A61&gt;='DB_243way_Regular Symbol'!H$16,"",IF(F61=0,"",IF(OR(F61=$AM$1,F61=$BL$1,F62=$AM$1,F62=$BL$1,F63=$AM$1,F63=$BL$1),0,1)))</f>
        <v>1</v>
      </c>
      <c r="BQ61" s="2" t="str">
        <f>IF($A61&gt;='DB_243way_Regular Symbol'!D$16,"",IF(B61=0,"",IF(OR(B61=$BQ$1,B61=$BR$1,B62=$BQ$1,B62=$BR$1,B63=$BQ$1,B63=$BR$1),0,1)))</f>
        <v/>
      </c>
      <c r="BR61" s="2" t="str">
        <f>IF($A61&gt;='DB_243way_Regular Symbol'!E$16,"",IF(C61=0,"",IF(OR(C61=$BQ$1,C61=$BR$1,C62=$BQ$1,C62=$BR$1,C63=$BQ$1,C63=$BR$1),0,1)))</f>
        <v/>
      </c>
      <c r="BS61" s="2">
        <f>IF($A61&gt;='DB_243way_Regular Symbol'!F$16,"",IF(D61=0,"",IF(OR(D61=$BQ$1,D61=$BR$1,D62=$BQ$1,D62=$BR$1,D63=$BQ$1,D63=$BR$1),0,1)))</f>
        <v>1</v>
      </c>
      <c r="BT61" s="2" t="str">
        <f>IF($A61&gt;='DB_243way_Regular Symbol'!G$16,"",IF(E61=0,"",IF(OR(E61=$BQ$1,E61=$BR$1,E62=$BQ$1,E62=$BR$1,E63=$BQ$1,E63=$BR$1),0,1)))</f>
        <v/>
      </c>
      <c r="BU61" s="2">
        <f>IF($A61&gt;='DB_243way_Regular Symbol'!H$16,"",IF(F61=0,"",IF(OR(F61=$BQ$1,F61=$BR$1,F62=$BQ$1,F62=$BR$1,F63=$BQ$1,F63=$BR$1),0,1)))</f>
        <v>1</v>
      </c>
      <c r="BW61" s="2" t="str">
        <f>IF($A61&gt;='DB_243way_Regular Symbol'!D$16,"",IF(B61=0,"",IF(OR(B61=$BW$1,B62=$BW$1,B63=$BW$1,B61=$BX$1,B62=$BX$1,B63=$BX$1),0,1)))</f>
        <v/>
      </c>
      <c r="BX61" s="2" t="str">
        <f>IF($A61&gt;='DB_243way_Regular Symbol'!E$16,"",IF(C61=0,"",IF(OR(C61=$BW$1,C62=$BW$1,C63=$BW$1,C61=$BX$1,C62=$BX$1,C63=$BX$1),0,1)))</f>
        <v/>
      </c>
      <c r="BY61" s="2">
        <f>IF($A61&gt;='DB_243way_Regular Symbol'!F$16,"",IF(D61=0,"",IF(OR(D61=$BW$1,D62=$BW$1,D63=$BW$1,D61=$BX$1,D62=$BX$1,D63=$BX$1),0,1)))</f>
        <v>1</v>
      </c>
      <c r="BZ61" s="2" t="str">
        <f>IF($A61&gt;='DB_243way_Regular Symbol'!G$16,"",IF(E61=0,"",IF(OR(E61=$BW$1,E62=$BW$1,E63=$BW$1,E61=$BX$1,E62=$BX$1,E63=$BX$1),0,1)))</f>
        <v/>
      </c>
      <c r="CA61" s="2">
        <f>IF($A61&gt;='DB_243way_Regular Symbol'!H$16,"",IF(F61=0,"",IF(OR(F61=$BW$1,F62=$BW$1,F63=$BW$1,F61=$BX$1,F62=$BX$1,F63=$BX$1),0,1)))</f>
        <v>1</v>
      </c>
      <c r="CC61" s="2" t="str">
        <f>IF($A61&gt;='DB_243way_Regular Symbol'!D$16,"",IF(B61=0,"",IF(OR(B61=$BW$1,B62=$BW$1,B63=$BW$1,B61=$CD$1,B62=$CD$1,B63=$CD$1),0,1)))</f>
        <v/>
      </c>
      <c r="CD61" s="2" t="str">
        <f>IF($A61&gt;='DB_243way_Regular Symbol'!E$16,"",IF(C61=0,"",IF(OR(C61=$BW$1,C62=$BW$1,C63=$BW$1,C61=$CD$1,C62=$CD$1,C63=$CD$1),0,1)))</f>
        <v/>
      </c>
      <c r="CE61" s="2">
        <f>IF($A61&gt;='DB_243way_Regular Symbol'!F$16,"",IF(D61=0,"",IF(OR(D61=$BW$1,D62=$BW$1,D63=$BW$1,D61=$CD$1,D62=$CD$1,D63=$CD$1),0,1)))</f>
        <v>0</v>
      </c>
      <c r="CF61" s="2" t="str">
        <f>IF($A61&gt;='DB_243way_Regular Symbol'!G$16,"",IF(E61=0,"",IF(OR(E61=$BW$1,E62=$BW$1,E63=$BW$1,E61=$CD$1,E62=$CD$1,E63=$CD$1),0,1)))</f>
        <v/>
      </c>
      <c r="CG61" s="2">
        <f>IF($A61&gt;='DB_243way_Regular Symbol'!H$16,"",IF(F61=0,"",IF(OR(F61=$BW$1,F62=$BW$1,F63=$BW$1,F61=$CD$1,F62=$CD$1,F63=$CD$1),0,1)))</f>
        <v>0</v>
      </c>
      <c r="CI61" s="2" t="str">
        <f>IF($A61&gt;='DB_243way_Regular Symbol'!D$16,"",IF(B61=0,"",IF(OR(B61=$BW$1,B62=$BW$1,B63=$BW$1,B61=$CJ$1,B62=$CJ$1,B63=$CJ$1),0,1)))</f>
        <v/>
      </c>
      <c r="CJ61" s="2" t="str">
        <f>IF($A61&gt;='DB_243way_Regular Symbol'!E$16,"",IF(C61=0,"",IF(OR(C61=$BW$1,C62=$BW$1,C63=$BW$1,C61=$CJ$1,C62=$CJ$1,C63=$CJ$1),0,1)))</f>
        <v/>
      </c>
      <c r="CK61" s="2">
        <f>IF($A61&gt;='DB_243way_Regular Symbol'!F$16,"",IF(D61=0,"",IF(OR(D61=$BW$1,D62=$BW$1,D63=$BW$1,D61=$CJ$1,D62=$CJ$1,D63=$CJ$1),0,1)))</f>
        <v>1</v>
      </c>
      <c r="CL61" s="2" t="str">
        <f>IF($A61&gt;='DB_243way_Regular Symbol'!G$16,"",IF(E61=0,"",IF(OR(E61=$BW$1,E62=$BW$1,E63=$BW$1,E61=$CJ$1,E62=$CJ$1,E63=$CJ$1),0,1)))</f>
        <v/>
      </c>
      <c r="CM61" s="2">
        <f>IF($A61&gt;='DB_243way_Regular Symbol'!H$16,"",IF(F61=0,"",IF(OR(F61=$BW$1,F62=$BW$1,F63=$BW$1,F61=$CJ$1,F62=$CJ$1,F63=$CJ$1),0,1)))</f>
        <v>1</v>
      </c>
      <c r="CO61" s="2" t="str">
        <f>IF($A61&gt;='DB_243way_Regular Symbol'!D$16,"",IF(B61=0,"",IF(OR(B61=$BW$1,B62=$BW$1,B63=$BW$1,B61=$CP$1,B62=$CP$1,B63=$CP$1),0,1)))</f>
        <v/>
      </c>
      <c r="CP61" s="2" t="str">
        <f>IF($A61&gt;='DB_243way_Regular Symbol'!E$16,"",IF(C61=0,"",IF(OR(C61=$BW$1,C62=$BW$1,C63=$BW$1,C61=$CP$1,C62=$CP$1,C63=$CP$1),0,1)))</f>
        <v/>
      </c>
      <c r="CQ61" s="2">
        <f>IF($A61&gt;='DB_243way_Regular Symbol'!F$16,"",IF(D61=0,"",IF(OR(D61=$BW$1,D62=$BW$1,D63=$BW$1,D61=$CP$1,D62=$CP$1,D63=$CP$1),0,1)))</f>
        <v>1</v>
      </c>
      <c r="CR61" s="2" t="str">
        <f>IF($A61&gt;='DB_243way_Regular Symbol'!G$16,"",IF(E61=0,"",IF(OR(E61=$BW$1,E62=$BW$1,E63=$BW$1,E61=$CP$1,E62=$CP$1,E63=$CP$1),0,1)))</f>
        <v/>
      </c>
      <c r="CS61" s="2">
        <f>IF($A61&gt;='DB_243way_Regular Symbol'!H$16,"",IF(F61=0,"",IF(OR(F61=$BW$1,F62=$BW$1,F63=$BW$1,F61=$CP$1,F62=$CP$1,F63=$CP$1),0,1)))</f>
        <v>1</v>
      </c>
      <c r="CU61" s="2" t="str">
        <f>IF($A61&gt;='DB_243way_Regular Symbol'!D$16,"",IF(B61=0,"",IF(OR(B61=$BW$1,B62=$BW$1,B63=$BW$1,B61=$CV$1,B62=$CV$1,B63=$CV$1),0,1)))</f>
        <v/>
      </c>
      <c r="CV61" s="2" t="str">
        <f>IF($A61&gt;='DB_243way_Regular Symbol'!E$16,"",IF(C61=0,"",IF(OR(C61=$BW$1,C62=$BW$1,C63=$BW$1,C61=$CV$1,C62=$CV$1,C63=$CV$1),0,1)))</f>
        <v/>
      </c>
      <c r="CW61" s="2">
        <f>IF($A61&gt;='DB_243way_Regular Symbol'!F$16,"",IF(D61=0,"",IF(OR(D61=$BW$1,D62=$BW$1,D63=$BW$1,D61=$CV$1,D62=$CV$1,D63=$CV$1),0,1)))</f>
        <v>1</v>
      </c>
      <c r="CX61" s="2" t="str">
        <f>IF($A61&gt;='DB_243way_Regular Symbol'!G$16,"",IF(E61=0,"",IF(OR(E61=$BW$1,E62=$BW$1,E63=$BW$1,E61=$CV$1,E62=$CV$1,E63=$CV$1),0,1)))</f>
        <v/>
      </c>
      <c r="CY61" s="2">
        <f>IF($A61&gt;='DB_243way_Regular Symbol'!H$16,"",IF(F61=0,"",IF(OR(F61=$BW$1,F62=$BW$1,F63=$BW$1,F61=$CV$1,F62=$CV$1,F63=$CV$1),0,1)))</f>
        <v>1</v>
      </c>
    </row>
    <row r="62" spans="1:103">
      <c r="A62" s="341">
        <f>IF('DB_243way_Regular Symbol'!L61="","",'DB_243way_Regular Symbol'!L61)</f>
        <v>58</v>
      </c>
      <c r="B62" s="184" t="str">
        <f>IF('DB_243way_Regular Symbol'!M61="",
IF($A62-'DB_243way_Regular Symbol'!D$16&gt;='DB_243way_RegularＸ_W()'!B$2-1,"",VLOOKUP($A62-'DB_243way_Regular Symbol'!D$16,'DB_243way_Regular Symbol'!$L$3:$Q$250,'DB_243way_RegularＸ_W()'!B$3+1,FALSE)),
'DB_243way_Regular Symbol'!M61)</f>
        <v/>
      </c>
      <c r="C62" s="184" t="str">
        <f>IF('DB_243way_Regular Symbol'!N61="",
IF($A62-'DB_243way_Regular Symbol'!E$16&gt;='DB_243way_RegularＸ_W()'!C$2-1,"",VLOOKUP($A62-'DB_243way_Regular Symbol'!E$16,'DB_243way_Regular Symbol'!$L$3:$Q$250,'DB_243way_RegularＸ_W()'!C$3+1,FALSE)),
'DB_243way_Regular Symbol'!N61)</f>
        <v/>
      </c>
      <c r="D62" s="184" t="str">
        <f>IF('DB_243way_Regular Symbol'!O61="",
IF($A62-'DB_243way_Regular Symbol'!F$16&gt;='DB_243way_RegularＸ_W()'!D$2-1,"",VLOOKUP($A62-'DB_243way_Regular Symbol'!F$16,'DB_243way_Regular Symbol'!$L$3:$Q$250,'DB_243way_RegularＸ_W()'!D$3+1,FALSE)),
'DB_243way_Regular Symbol'!O61)</f>
        <v>M1</v>
      </c>
      <c r="E62" s="184" t="str">
        <f>IF('DB_243way_Regular Symbol'!P61="",
IF($A62-'DB_243way_Regular Symbol'!G$16&gt;='DB_243way_RegularＸ_W()'!E$2-1,"",VLOOKUP($A62-'DB_243way_Regular Symbol'!G$16,'DB_243way_Regular Symbol'!$L$3:$Q$250,'DB_243way_RegularＸ_W()'!E$3+1,FALSE)),
'DB_243way_Regular Symbol'!P61)</f>
        <v/>
      </c>
      <c r="F62" s="184" t="str">
        <f>IF('DB_243way_Regular Symbol'!Q61="",
IF($A62-'DB_243way_Regular Symbol'!H$16&gt;='DB_243way_RegularＸ_W()'!F$2-1,"",VLOOKUP($A62-'DB_243way_Regular Symbol'!H$16,'DB_243way_Regular Symbol'!$L$3:$Q$250,'DB_243way_RegularＸ_W()'!F$3+1,FALSE)),
'DB_243way_Regular Symbol'!Q61)</f>
        <v>M2</v>
      </c>
      <c r="O62" s="342" t="str">
        <f>IF($A62&gt;='DB_243way_Regular Symbol'!D$16,"",IF(B62=0,"",IF(OR(B62=$O$1,B62=$P$1,B63=$O$1,B63=$P$1,B64=$O$1,B64=$P$1),0,1)))</f>
        <v/>
      </c>
      <c r="P62" s="2" t="str">
        <f>IF($A62&gt;='DB_243way_Regular Symbol'!E$16,"",IF(C62=0,"",IF(OR(C62=$O$1,C62=$P$1,C63=$O$1,C63=$P$1,C64=$O$1,C64=$P$1),0,1)))</f>
        <v/>
      </c>
      <c r="Q62" s="2">
        <f>IF($A62&gt;='DB_243way_Regular Symbol'!F$16,"",IF(D62=0,"",IF(OR(D62=$O$1,D62=$P$1,D63=$O$1,D63=$P$1,D64=$O$1,D64=$P$1),0,1)))</f>
        <v>0</v>
      </c>
      <c r="R62" s="2" t="str">
        <f>IF($A62&gt;='DB_243way_Regular Symbol'!G$16,"",IF(E62=0,"",IF(OR(E62=$O$1,E62=$P$1,E63=$O$1,E63=$P$1,E64=$O$1,E64=$P$1),0,1)))</f>
        <v/>
      </c>
      <c r="S62" s="128">
        <f>IF($A62&gt;='DB_243way_Regular Symbol'!H$16,"",IF(F62=0,"",IF(OR(F62=$O$1,F62=$P$1,F63=$O$1,F63=$P$1,F64=$O$1,F64=$P$1),0,1)))</f>
        <v>1</v>
      </c>
      <c r="U62" s="342" t="str">
        <f>IF($A62&gt;='DB_243way_Regular Symbol'!D$16,"",IF(B62=0,"",IF(OR(B62=$U$1,B62=$V$1,B63=$U$1,B63=$V$1,B64=$U$1,B64=$V$1),0,1)))</f>
        <v/>
      </c>
      <c r="V62" s="2" t="str">
        <f>IF($A62&gt;='DB_243way_Regular Symbol'!E$16,"",IF(C62=0,"",IF(OR(C62=$U$1,C62=$V$1,C63=$U$1,C63=$V$1,C64=$U$1,C64=$V$1),0,1)))</f>
        <v/>
      </c>
      <c r="W62" s="2">
        <f>IF($A62&gt;='DB_243way_Regular Symbol'!F$16,"",IF(D62=0,"",IF(OR(D62=$U$1,D62=$V$1,D63=$U$1,D63=$V$1,D64=$U$1,D64=$V$1),0,1)))</f>
        <v>0</v>
      </c>
      <c r="X62" s="2" t="str">
        <f>IF($A62&gt;='DB_243way_Regular Symbol'!G$16,"",IF(E62=0,"",IF(OR(E62=$U$1,E62=$V$1,E63=$U$1,E63=$V$1,E64=$U$1,E64=$V$1),0,1)))</f>
        <v/>
      </c>
      <c r="Y62" s="128">
        <f>IF($A62&gt;='DB_243way_Regular Symbol'!H$16,"",IF(F62=0,"",IF(OR(F62=$U$1,F62=$V$1,F63=$U$1,F63=$V$1,F64=$U$1,F64=$V$1),0,1)))</f>
        <v>0</v>
      </c>
      <c r="AA62" s="342" t="str">
        <f>IF($A62&gt;='DB_243way_Regular Symbol'!D$16,"",IF(B62=0,"",IF(OR(B62=$AA$1,B62=$AB$1,B63=$AA$1,B63=$AB$1,B64=$AA$1,,B64=$AB$1),0,1)))</f>
        <v/>
      </c>
      <c r="AB62" s="2" t="str">
        <f>IF($A62&gt;='DB_243way_Regular Symbol'!E$16,"",IF(C62=0,"",IF(OR(C62=$AA$1,C62=$AB$1,C63=$AA$1,C63=$AB$1,C64=$AA$1,,C64=$AB$1),0,1)))</f>
        <v/>
      </c>
      <c r="AC62" s="2">
        <f>IF($A62&gt;='DB_243way_Regular Symbol'!F$16,"",IF(D62=0,"",IF(OR(D62=$AA$1,D62=$AB$1,D63=$AA$1,D63=$AB$1,D64=$AA$1,,D64=$AB$1),0,1)))</f>
        <v>1</v>
      </c>
      <c r="AD62" s="2" t="str">
        <f>IF($A62&gt;='DB_243way_Regular Symbol'!G$16,"",IF(E62=0,"",IF(OR(E62=$AA$1,E62=$AB$1,E63=$AA$1,E63=$AB$1,E64=$AA$1,,E64=$AB$1),0,1)))</f>
        <v/>
      </c>
      <c r="AE62" s="128">
        <f>IF($A62&gt;='DB_243way_Regular Symbol'!H$16,"",IF(F62=0,"",IF(OR(F62=$AA$1,F62=$AB$1,F63=$AA$1,F63=$AB$1,F64=$AA$1,,F64=$AB$1),0,1)))</f>
        <v>1</v>
      </c>
      <c r="AG62" s="342" t="str">
        <f>IF($A62&gt;='DB_243way_Regular Symbol'!D$16,"",IF(B62=0,"",IF(OR(B62=$AG$1,B62=$AH$1,B63=$AG$1,B63=$AH$1,B64=$AG$1,B64=$AH$1),0,1)))</f>
        <v/>
      </c>
      <c r="AH62" s="2" t="str">
        <f>IF($A62&gt;='DB_243way_Regular Symbol'!E$16,"",IF(C62=0,"",IF(OR(C62=$AG$1,C62=$AH$1,C63=$AG$1,C63=$AH$1,C64=$AG$1,C64=$AH$1),0,1)))</f>
        <v/>
      </c>
      <c r="AI62" s="2">
        <f>IF($A62&gt;='DB_243way_Regular Symbol'!F$16,"",IF(D62=0,"",IF(OR(D62=$AG$1,D62=$AH$1,D63=$AG$1,D63=$AH$1,D64=$AG$1,D64=$AH$1),0,1)))</f>
        <v>0</v>
      </c>
      <c r="AJ62" s="2" t="str">
        <f>IF($A62&gt;='DB_243way_Regular Symbol'!G$16,"",IF(E62=0,"",IF(OR(E62=$AG$1,E62=$AH$1,E63=$AG$1,E63=$AH$1,E64=$AG$1,E64=$AH$1),0,1)))</f>
        <v/>
      </c>
      <c r="AK62" s="128">
        <f>IF($A62&gt;='DB_243way_Regular Symbol'!H$16,"",IF(F62=0,"",IF(OR(F62=$AG$1,F62=$AH$1,F63=$AG$1,F63=$AH$1,F64=$AG$1,F64=$AH$1),0,1)))</f>
        <v>1</v>
      </c>
      <c r="AM62" s="342" t="str">
        <f>IF($A62&gt;='DB_243way_Regular Symbol'!D$16,"",IF(B62=0,"",IF(OR(B62=$AM$1,B62=$AN$1,B63=$AM$1,B63=$AN$1,B64=$AM$1,B64=$AN$1),0,1)))</f>
        <v/>
      </c>
      <c r="AN62" s="2" t="str">
        <f>IF($A62&gt;='DB_243way_Regular Symbol'!E$16,"",IF(C62=0,"",IF(OR(C62=$AM$1,C62=$AN$1,C63=$AM$1,C63=$AN$1,C64=$AM$1,C64=$AN$1),0,1)))</f>
        <v/>
      </c>
      <c r="AO62" s="2">
        <f>IF($A62&gt;='DB_243way_Regular Symbol'!F$16,"",IF(D62=0,"",IF(OR(D62=$AM$1,D62=$AN$1,D63=$AM$1,D63=$AN$1,D64=$AM$1,D64=$AN$1),0,1)))</f>
        <v>1</v>
      </c>
      <c r="AP62" s="2" t="str">
        <f>IF($A62&gt;='DB_243way_Regular Symbol'!G$16,"",IF(E62=0,"",IF(OR(E62=$AM$1,E62=$AN$1,E63=$AM$1,E63=$AN$1,E64=$AM$1,E64=$AN$1),0,1)))</f>
        <v/>
      </c>
      <c r="AQ62" s="128">
        <f>IF($A62&gt;='DB_243way_Regular Symbol'!H$16,"",IF(F62=0,"",IF(OR(F62=$AM$1,F62=$AN$1,F63=$AM$1,F63=$AN$1,F64=$AM$1,F64=$AN$1),0,1)))</f>
        <v>1</v>
      </c>
      <c r="AS62" s="342" t="str">
        <f>IF($A62&gt;='DB_243way_Regular Symbol'!D$16,"",IF(B62=0,"",IF(OR(B62=$AM$1,B62=$AT$1,B63=$AM$1,B63=$AT$1,B64=$AM$1,B64=$AT$1),0,1)))</f>
        <v/>
      </c>
      <c r="AT62" s="2" t="str">
        <f>IF($A62&gt;='DB_243way_Regular Symbol'!E$16,"",IF(C62=0,"",IF(OR(C62=$AM$1,C62=$AT$1,C63=$AM$1,C63=$AT$1,C64=$AM$1,C64=$AT$1),0,1)))</f>
        <v/>
      </c>
      <c r="AU62" s="2">
        <f>IF($A62&gt;='DB_243way_Regular Symbol'!F$16,"",IF(D62=0,"",IF(OR(D62=$AM$1,D62=$AT$1,D63=$AM$1,D63=$AT$1,D64=$AM$1,D64=$AT$1),0,1)))</f>
        <v>1</v>
      </c>
      <c r="AV62" s="2" t="str">
        <f>IF($A62&gt;='DB_243way_Regular Symbol'!G$16,"",IF(E62=0,"",IF(OR(E62=$AM$1,E62=$AT$1,E63=$AM$1,E63=$AT$1,E64=$AM$1,E64=$AT$1),0,1)))</f>
        <v/>
      </c>
      <c r="AW62" s="128">
        <f>IF($A62&gt;='DB_243way_Regular Symbol'!H$16,"",IF(F62=0,"",IF(OR(F62=$AM$1,F62=$AT$1,F63=$AM$1,F63=$AT$1,F64=$AM$1,F64=$AT$1),0,1)))</f>
        <v>1</v>
      </c>
      <c r="AY62" s="342"/>
      <c r="AZ62" s="2"/>
      <c r="BA62" s="2">
        <f>IF($A62&gt;='DB_243way_Regular Symbol'!F$16,"",COUNTIF(D62:D64,$AZ$1))</f>
        <v>0</v>
      </c>
      <c r="BB62" s="2" t="str">
        <f>IF($A62&gt;='DB_243way_Regular Symbol'!G$16,"",COUNTIF(E62:E64,$AZ$1))</f>
        <v/>
      </c>
      <c r="BC62" s="2">
        <f>IF($A62&gt;='DB_243way_Regular Symbol'!H$16,"",COUNTIF(F62:F64,$AZ$1))</f>
        <v>0</v>
      </c>
      <c r="BE62" s="342" t="str">
        <f>IF($A62&gt;='DB_243way_Regular Symbol'!D$16,"",IF(B62=0,"",IF(OR(B62=$AM$1,B62=$BF$1,B63=$AM$1,B63=$BF$1,B64=$AM$1,B64=$BF$1),1,0)))</f>
        <v/>
      </c>
      <c r="BF62" s="342" t="str">
        <f>IF($A62&gt;='DB_243way_Regular Symbol'!E$16,"",IF(C62=0,"",IF(OR(C62=$AM$1,C62=$BF$1,C63=$AM$1,C63=$BF$1,C64=$AM$1,C64=$BF$1),1,0)))</f>
        <v/>
      </c>
      <c r="BG62" s="342">
        <f>IF($A62&gt;='DB_243way_Regular Symbol'!F$16,"",IF(D62=0,"",IF(OR(D62=$AM$1,D62=$BF$1,D63=$AM$1,D63=$BF$1,D64=$AM$1,D64=$BF$1),1,0)))</f>
        <v>0</v>
      </c>
      <c r="BH62" s="342" t="str">
        <f>IF($A62&gt;='DB_243way_Regular Symbol'!G$16,"",IF(E62=0,"",IF(OR(E62=$AM$1,E62=$BF$1,E63=$AM$1,E63=$BF$1,E64=$AM$1,E64=$BF$1),1,0)))</f>
        <v/>
      </c>
      <c r="BI62" s="342">
        <f>IF($A62&gt;='DB_243way_Regular Symbol'!H$16,"",IF(F62=0,"",IF(OR(F62=$AM$1,F62=$BF$1,F63=$AM$1,F63=$BF$1,F64=$AM$1,F64=$BF$1),1,0)))</f>
        <v>0</v>
      </c>
      <c r="BK62" s="342" t="str">
        <f>IF($A62&gt;='DB_243way_Regular Symbol'!D$16,"",IF(B62=0,"",IF(OR(B62=$AM$1,B62=$BL$1,B63=$AM$1,B63=$BL$1,B64=$AM$1,B64=$BL$1),0,1)))</f>
        <v/>
      </c>
      <c r="BL62" s="2" t="str">
        <f>IF($A62&gt;='DB_243way_Regular Symbol'!E$16,"",IF(C62=0,"",IF(OR(C62=$AM$1,C62=$BL$1,C63=$AM$1,C63=$BL$1,C64=$AM$1,C64=$BL$1),0,1)))</f>
        <v/>
      </c>
      <c r="BM62" s="2">
        <f>IF($A62&gt;='DB_243way_Regular Symbol'!F$16,"",IF(D62=0,"",IF(OR(D62=$AM$1,D62=$BL$1,D63=$AM$1,D63=$BL$1,D64=$AM$1,D64=$BL$1),0,1)))</f>
        <v>1</v>
      </c>
      <c r="BN62" s="2" t="str">
        <f>IF($A62&gt;='DB_243way_Regular Symbol'!G$16,"",IF(E62=0,"",IF(OR(E62=$AM$1,E62=$BL$1,E63=$AM$1,E63=$BL$1,E64=$AM$1,E64=$BL$1),0,1)))</f>
        <v/>
      </c>
      <c r="BO62" s="128">
        <f>IF($A62&gt;='DB_243way_Regular Symbol'!H$16,"",IF(F62=0,"",IF(OR(F62=$AM$1,F62=$BL$1,F63=$AM$1,F63=$BL$1,F64=$AM$1,F64=$BL$1),0,1)))</f>
        <v>1</v>
      </c>
      <c r="BQ62" s="2" t="str">
        <f>IF($A62&gt;='DB_243way_Regular Symbol'!D$16,"",IF(B62=0,"",IF(OR(B62=$BQ$1,B62=$BR$1,B63=$BQ$1,B63=$BR$1,B64=$BQ$1,B64=$BR$1),0,1)))</f>
        <v/>
      </c>
      <c r="BR62" s="2" t="str">
        <f>IF($A62&gt;='DB_243way_Regular Symbol'!E$16,"",IF(C62=0,"",IF(OR(C62=$BQ$1,C62=$BR$1,C63=$BQ$1,C63=$BR$1,C64=$BQ$1,C64=$BR$1),0,1)))</f>
        <v/>
      </c>
      <c r="BS62" s="2">
        <f>IF($A62&gt;='DB_243way_Regular Symbol'!F$16,"",IF(D62=0,"",IF(OR(D62=$BQ$1,D62=$BR$1,D63=$BQ$1,D63=$BR$1,D64=$BQ$1,D64=$BR$1),0,1)))</f>
        <v>1</v>
      </c>
      <c r="BT62" s="2" t="str">
        <f>IF($A62&gt;='DB_243way_Regular Symbol'!G$16,"",IF(E62=0,"",IF(OR(E62=$BQ$1,E62=$BR$1,E63=$BQ$1,E63=$BR$1,E64=$BQ$1,E64=$BR$1),0,1)))</f>
        <v/>
      </c>
      <c r="BU62" s="2">
        <f>IF($A62&gt;='DB_243way_Regular Symbol'!H$16,"",IF(F62=0,"",IF(OR(F62=$BQ$1,F62=$BR$1,F63=$BQ$1,F63=$BR$1,F64=$BQ$1,F64=$BR$1),0,1)))</f>
        <v>1</v>
      </c>
      <c r="BW62" s="2" t="str">
        <f>IF($A62&gt;='DB_243way_Regular Symbol'!D$16,"",IF(B62=0,"",IF(OR(B62=$BW$1,B63=$BW$1,B64=$BW$1,B62=$BX$1,B63=$BX$1,B64=$BX$1),0,1)))</f>
        <v/>
      </c>
      <c r="BX62" s="2" t="str">
        <f>IF($A62&gt;='DB_243way_Regular Symbol'!E$16,"",IF(C62=0,"",IF(OR(C62=$BW$1,C63=$BW$1,C64=$BW$1,C62=$BX$1,C63=$BX$1,C64=$BX$1),0,1)))</f>
        <v/>
      </c>
      <c r="BY62" s="2">
        <f>IF($A62&gt;='DB_243way_Regular Symbol'!F$16,"",IF(D62=0,"",IF(OR(D62=$BW$1,D63=$BW$1,D64=$BW$1,D62=$BX$1,D63=$BX$1,D64=$BX$1),0,1)))</f>
        <v>1</v>
      </c>
      <c r="BZ62" s="2" t="str">
        <f>IF($A62&gt;='DB_243way_Regular Symbol'!G$16,"",IF(E62=0,"",IF(OR(E62=$BW$1,E63=$BW$1,E64=$BW$1,E62=$BX$1,E63=$BX$1,E64=$BX$1),0,1)))</f>
        <v/>
      </c>
      <c r="CA62" s="2">
        <f>IF($A62&gt;='DB_243way_Regular Symbol'!H$16,"",IF(F62=0,"",IF(OR(F62=$BW$1,F63=$BW$1,F64=$BW$1,F62=$BX$1,F63=$BX$1,F64=$BX$1),0,1)))</f>
        <v>0</v>
      </c>
      <c r="CC62" s="2" t="str">
        <f>IF($A62&gt;='DB_243way_Regular Symbol'!D$16,"",IF(B62=0,"",IF(OR(B62=$BW$1,B63=$BW$1,B64=$BW$1,B62=$CD$1,B63=$CD$1,B64=$CD$1),0,1)))</f>
        <v/>
      </c>
      <c r="CD62" s="2" t="str">
        <f>IF($A62&gt;='DB_243way_Regular Symbol'!E$16,"",IF(C62=0,"",IF(OR(C62=$BW$1,C63=$BW$1,C64=$BW$1,C62=$CD$1,C63=$CD$1,C64=$CD$1),0,1)))</f>
        <v/>
      </c>
      <c r="CE62" s="2">
        <f>IF($A62&gt;='DB_243way_Regular Symbol'!F$16,"",IF(D62=0,"",IF(OR(D62=$BW$1,D63=$BW$1,D64=$BW$1,D62=$CD$1,D63=$CD$1,D64=$CD$1),0,1)))</f>
        <v>1</v>
      </c>
      <c r="CF62" s="2" t="str">
        <f>IF($A62&gt;='DB_243way_Regular Symbol'!G$16,"",IF(E62=0,"",IF(OR(E62=$BW$1,E63=$BW$1,E64=$BW$1,E62=$CD$1,E63=$CD$1,E64=$CD$1),0,1)))</f>
        <v/>
      </c>
      <c r="CG62" s="2">
        <f>IF($A62&gt;='DB_243way_Regular Symbol'!H$16,"",IF(F62=0,"",IF(OR(F62=$BW$1,F63=$BW$1,F64=$BW$1,F62=$CD$1,F63=$CD$1,F64=$CD$1),0,1)))</f>
        <v>0</v>
      </c>
      <c r="CI62" s="2" t="str">
        <f>IF($A62&gt;='DB_243way_Regular Symbol'!D$16,"",IF(B62=0,"",IF(OR(B62=$BW$1,B63=$BW$1,B64=$BW$1,B62=$CJ$1,B63=$CJ$1,B64=$CJ$1),0,1)))</f>
        <v/>
      </c>
      <c r="CJ62" s="2" t="str">
        <f>IF($A62&gt;='DB_243way_Regular Symbol'!E$16,"",IF(C62=0,"",IF(OR(C62=$BW$1,C63=$BW$1,C64=$BW$1,C62=$CJ$1,C63=$CJ$1,C64=$CJ$1),0,1)))</f>
        <v/>
      </c>
      <c r="CK62" s="2">
        <f>IF($A62&gt;='DB_243way_Regular Symbol'!F$16,"",IF(D62=0,"",IF(OR(D62=$BW$1,D63=$BW$1,D64=$BW$1,D62=$CJ$1,D63=$CJ$1,D64=$CJ$1),0,1)))</f>
        <v>1</v>
      </c>
      <c r="CL62" s="2" t="str">
        <f>IF($A62&gt;='DB_243way_Regular Symbol'!G$16,"",IF(E62=0,"",IF(OR(E62=$BW$1,E63=$BW$1,E64=$BW$1,E62=$CJ$1,E63=$CJ$1,E64=$CJ$1),0,1)))</f>
        <v/>
      </c>
      <c r="CM62" s="2">
        <f>IF($A62&gt;='DB_243way_Regular Symbol'!H$16,"",IF(F62=0,"",IF(OR(F62=$BW$1,F63=$BW$1,F64=$BW$1,F62=$CJ$1,F63=$CJ$1,F64=$CJ$1),0,1)))</f>
        <v>1</v>
      </c>
      <c r="CO62" s="2" t="str">
        <f>IF($A62&gt;='DB_243way_Regular Symbol'!D$16,"",IF(B62=0,"",IF(OR(B62=$BW$1,B63=$BW$1,B64=$BW$1,B62=$CP$1,B63=$CP$1,B64=$CP$1),0,1)))</f>
        <v/>
      </c>
      <c r="CP62" s="2" t="str">
        <f>IF($A62&gt;='DB_243way_Regular Symbol'!E$16,"",IF(C62=0,"",IF(OR(C62=$BW$1,C63=$BW$1,C64=$BW$1,C62=$CP$1,C63=$CP$1,C64=$CP$1),0,1)))</f>
        <v/>
      </c>
      <c r="CQ62" s="2">
        <f>IF($A62&gt;='DB_243way_Regular Symbol'!F$16,"",IF(D62=0,"",IF(OR(D62=$BW$1,D63=$BW$1,D64=$BW$1,D62=$CP$1,D63=$CP$1,D64=$CP$1),0,1)))</f>
        <v>1</v>
      </c>
      <c r="CR62" s="2" t="str">
        <f>IF($A62&gt;='DB_243way_Regular Symbol'!G$16,"",IF(E62=0,"",IF(OR(E62=$BW$1,E63=$BW$1,E64=$BW$1,E62=$CP$1,E63=$CP$1,E64=$CP$1),0,1)))</f>
        <v/>
      </c>
      <c r="CS62" s="2">
        <f>IF($A62&gt;='DB_243way_Regular Symbol'!H$16,"",IF(F62=0,"",IF(OR(F62=$BW$1,F63=$BW$1,F64=$BW$1,F62=$CP$1,F63=$CP$1,F64=$CP$1),0,1)))</f>
        <v>1</v>
      </c>
      <c r="CU62" s="2" t="str">
        <f>IF($A62&gt;='DB_243way_Regular Symbol'!D$16,"",IF(B62=0,"",IF(OR(B62=$BW$1,B63=$BW$1,B64=$BW$1,B62=$CV$1,B63=$CV$1,B64=$CV$1),0,1)))</f>
        <v/>
      </c>
      <c r="CV62" s="2" t="str">
        <f>IF($A62&gt;='DB_243way_Regular Symbol'!E$16,"",IF(C62=0,"",IF(OR(C62=$BW$1,C63=$BW$1,C64=$BW$1,C62=$CV$1,C63=$CV$1,C64=$CV$1),0,1)))</f>
        <v/>
      </c>
      <c r="CW62" s="2">
        <f>IF($A62&gt;='DB_243way_Regular Symbol'!F$16,"",IF(D62=0,"",IF(OR(D62=$BW$1,D63=$BW$1,D64=$BW$1,D62=$CV$1,D63=$CV$1,D64=$CV$1),0,1)))</f>
        <v>1</v>
      </c>
      <c r="CX62" s="2" t="str">
        <f>IF($A62&gt;='DB_243way_Regular Symbol'!G$16,"",IF(E62=0,"",IF(OR(E62=$BW$1,E63=$BW$1,E64=$BW$1,E62=$CV$1,E63=$CV$1,E64=$CV$1),0,1)))</f>
        <v/>
      </c>
      <c r="CY62" s="2">
        <f>IF($A62&gt;='DB_243way_Regular Symbol'!H$16,"",IF(F62=0,"",IF(OR(F62=$BW$1,F63=$BW$1,F64=$BW$1,F62=$CV$1,F63=$CV$1,F64=$CV$1),0,1)))</f>
        <v>1</v>
      </c>
    </row>
    <row r="63" spans="1:103">
      <c r="A63" s="341">
        <f>IF('DB_243way_Regular Symbol'!L62="","",'DB_243way_Regular Symbol'!L62)</f>
        <v>59</v>
      </c>
      <c r="B63" s="184" t="str">
        <f>IF('DB_243way_Regular Symbol'!M62="",
IF($A63-'DB_243way_Regular Symbol'!D$16&gt;='DB_243way_RegularＸ_W()'!B$2-1,"",VLOOKUP($A63-'DB_243way_Regular Symbol'!D$16,'DB_243way_Regular Symbol'!$L$3:$Q$250,'DB_243way_RegularＸ_W()'!B$3+1,FALSE)),
'DB_243way_Regular Symbol'!M62)</f>
        <v/>
      </c>
      <c r="C63" s="184" t="str">
        <f>IF('DB_243way_Regular Symbol'!N62="",
IF($A63-'DB_243way_Regular Symbol'!E$16&gt;='DB_243way_RegularＸ_W()'!C$2-1,"",VLOOKUP($A63-'DB_243way_Regular Symbol'!E$16,'DB_243way_Regular Symbol'!$L$3:$Q$250,'DB_243way_RegularＸ_W()'!C$3+1,FALSE)),
'DB_243way_Regular Symbol'!N62)</f>
        <v/>
      </c>
      <c r="D63" s="184" t="str">
        <f>IF('DB_243way_Regular Symbol'!O62="",
IF($A63-'DB_243way_Regular Symbol'!F$16&gt;='DB_243way_RegularＸ_W()'!D$2-1,"",VLOOKUP($A63-'DB_243way_Regular Symbol'!F$16,'DB_243way_Regular Symbol'!$L$3:$Q$250,'DB_243way_RegularＸ_W()'!D$3+1,FALSE)),
'DB_243way_Regular Symbol'!O62)</f>
        <v>M2</v>
      </c>
      <c r="E63" s="184" t="str">
        <f>IF('DB_243way_Regular Symbol'!P62="",
IF($A63-'DB_243way_Regular Symbol'!G$16&gt;='DB_243way_RegularＸ_W()'!E$2-1,"",VLOOKUP($A63-'DB_243way_Regular Symbol'!G$16,'DB_243way_Regular Symbol'!$L$3:$Q$250,'DB_243way_RegularＸ_W()'!E$3+1,FALSE)),
'DB_243way_Regular Symbol'!P62)</f>
        <v/>
      </c>
      <c r="F63" s="184" t="str">
        <f>IF('DB_243way_Regular Symbol'!Q62="",
IF($A63-'DB_243way_Regular Symbol'!H$16&gt;='DB_243way_RegularＸ_W()'!F$2-1,"",VLOOKUP($A63-'DB_243way_Regular Symbol'!H$16,'DB_243way_Regular Symbol'!$L$3:$Q$250,'DB_243way_RegularＸ_W()'!F$3+1,FALSE)),
'DB_243way_Regular Symbol'!Q62)</f>
        <v>Q</v>
      </c>
      <c r="O63" s="342" t="str">
        <f>IF($A63&gt;='DB_243way_Regular Symbol'!D$16,"",IF(B63=0,"",IF(OR(B63=$O$1,B63=$P$1,B64=$O$1,B64=$P$1,B65=$O$1,B65=$P$1),0,1)))</f>
        <v/>
      </c>
      <c r="P63" s="2" t="str">
        <f>IF($A63&gt;='DB_243way_Regular Symbol'!E$16,"",IF(C63=0,"",IF(OR(C63=$O$1,C63=$P$1,C64=$O$1,C64=$P$1,C65=$O$1,C65=$P$1),0,1)))</f>
        <v/>
      </c>
      <c r="Q63" s="2">
        <f>IF($A63&gt;='DB_243way_Regular Symbol'!F$16,"",IF(D63=0,"",IF(OR(D63=$O$1,D63=$P$1,D64=$O$1,D64=$P$1,D65=$O$1,D65=$P$1),0,1)))</f>
        <v>1</v>
      </c>
      <c r="R63" s="2" t="str">
        <f>IF($A63&gt;='DB_243way_Regular Symbol'!G$16,"",IF(E63=0,"",IF(OR(E63=$O$1,E63=$P$1,E64=$O$1,E64=$P$1,E65=$O$1,E65=$P$1),0,1)))</f>
        <v/>
      </c>
      <c r="S63" s="128">
        <f>IF($A63&gt;='DB_243way_Regular Symbol'!H$16,"",IF(F63=0,"",IF(OR(F63=$O$1,F63=$P$1,F64=$O$1,F64=$P$1,F65=$O$1,F65=$P$1),0,1)))</f>
        <v>1</v>
      </c>
      <c r="U63" s="342" t="str">
        <f>IF($A63&gt;='DB_243way_Regular Symbol'!D$16,"",IF(B63=0,"",IF(OR(B63=$U$1,B63=$V$1,B64=$U$1,B64=$V$1,B65=$U$1,B65=$V$1),0,1)))</f>
        <v/>
      </c>
      <c r="V63" s="2" t="str">
        <f>IF($A63&gt;='DB_243way_Regular Symbol'!E$16,"",IF(C63=0,"",IF(OR(C63=$U$1,C63=$V$1,C64=$U$1,C64=$V$1,C65=$U$1,C65=$V$1),0,1)))</f>
        <v/>
      </c>
      <c r="W63" s="2">
        <f>IF($A63&gt;='DB_243way_Regular Symbol'!F$16,"",IF(D63=0,"",IF(OR(D63=$U$1,D63=$V$1,D64=$U$1,D64=$V$1,D65=$U$1,D65=$V$1),0,1)))</f>
        <v>0</v>
      </c>
      <c r="X63" s="2" t="str">
        <f>IF($A63&gt;='DB_243way_Regular Symbol'!G$16,"",IF(E63=0,"",IF(OR(E63=$U$1,E63=$V$1,E64=$U$1,E64=$V$1,E65=$U$1,E65=$V$1),0,1)))</f>
        <v/>
      </c>
      <c r="Y63" s="128">
        <f>IF($A63&gt;='DB_243way_Regular Symbol'!H$16,"",IF(F63=0,"",IF(OR(F63=$U$1,F63=$V$1,F64=$U$1,F64=$V$1,F65=$U$1,F65=$V$1),0,1)))</f>
        <v>1</v>
      </c>
      <c r="AA63" s="342" t="str">
        <f>IF($A63&gt;='DB_243way_Regular Symbol'!D$16,"",IF(B63=0,"",IF(OR(B63=$AA$1,B63=$AB$1,B64=$AA$1,B64=$AB$1,B65=$AA$1,,B65=$AB$1),0,1)))</f>
        <v/>
      </c>
      <c r="AB63" s="2" t="str">
        <f>IF($A63&gt;='DB_243way_Regular Symbol'!E$16,"",IF(C63=0,"",IF(OR(C63=$AA$1,C63=$AB$1,C64=$AA$1,C64=$AB$1,C65=$AA$1,,C65=$AB$1),0,1)))</f>
        <v/>
      </c>
      <c r="AC63" s="2">
        <f>IF($A63&gt;='DB_243way_Regular Symbol'!F$16,"",IF(D63=0,"",IF(OR(D63=$AA$1,D63=$AB$1,D64=$AA$1,D64=$AB$1,D65=$AA$1,,D65=$AB$1),0,1)))</f>
        <v>1</v>
      </c>
      <c r="AD63" s="2" t="str">
        <f>IF($A63&gt;='DB_243way_Regular Symbol'!G$16,"",IF(E63=0,"",IF(OR(E63=$AA$1,E63=$AB$1,E64=$AA$1,E64=$AB$1,E65=$AA$1,,E65=$AB$1),0,1)))</f>
        <v/>
      </c>
      <c r="AE63" s="128">
        <f>IF($A63&gt;='DB_243way_Regular Symbol'!H$16,"",IF(F63=0,"",IF(OR(F63=$AA$1,F63=$AB$1,F64=$AA$1,F64=$AB$1,F65=$AA$1,,F65=$AB$1),0,1)))</f>
        <v>1</v>
      </c>
      <c r="AG63" s="342" t="str">
        <f>IF($A63&gt;='DB_243way_Regular Symbol'!D$16,"",IF(B63=0,"",IF(OR(B63=$AG$1,B63=$AH$1,B64=$AG$1,B64=$AH$1,B65=$AG$1,B65=$AH$1),0,1)))</f>
        <v/>
      </c>
      <c r="AH63" s="2" t="str">
        <f>IF($A63&gt;='DB_243way_Regular Symbol'!E$16,"",IF(C63=0,"",IF(OR(C63=$AG$1,C63=$AH$1,C64=$AG$1,C64=$AH$1,C65=$AG$1,C65=$AH$1),0,1)))</f>
        <v/>
      </c>
      <c r="AI63" s="2">
        <f>IF($A63&gt;='DB_243way_Regular Symbol'!F$16,"",IF(D63=0,"",IF(OR(D63=$AG$1,D63=$AH$1,D64=$AG$1,D64=$AH$1,D65=$AG$1,D65=$AH$1),0,1)))</f>
        <v>0</v>
      </c>
      <c r="AJ63" s="2" t="str">
        <f>IF($A63&gt;='DB_243way_Regular Symbol'!G$16,"",IF(E63=0,"",IF(OR(E63=$AG$1,E63=$AH$1,E64=$AG$1,E64=$AH$1,E65=$AG$1,E65=$AH$1),0,1)))</f>
        <v/>
      </c>
      <c r="AK63" s="128">
        <f>IF($A63&gt;='DB_243way_Regular Symbol'!H$16,"",IF(F63=0,"",IF(OR(F63=$AG$1,F63=$AH$1,F64=$AG$1,F64=$AH$1,F65=$AG$1,F65=$AH$1),0,1)))</f>
        <v>1</v>
      </c>
      <c r="AM63" s="342" t="str">
        <f>IF($A63&gt;='DB_243way_Regular Symbol'!D$16,"",IF(B63=0,"",IF(OR(B63=$AM$1,B63=$AN$1,B64=$AM$1,B64=$AN$1,B65=$AM$1,B65=$AN$1),0,1)))</f>
        <v/>
      </c>
      <c r="AN63" s="2" t="str">
        <f>IF($A63&gt;='DB_243way_Regular Symbol'!E$16,"",IF(C63=0,"",IF(OR(C63=$AM$1,C63=$AN$1,C64=$AM$1,C64=$AN$1,C65=$AM$1,C65=$AN$1),0,1)))</f>
        <v/>
      </c>
      <c r="AO63" s="2">
        <f>IF($A63&gt;='DB_243way_Regular Symbol'!F$16,"",IF(D63=0,"",IF(OR(D63=$AM$1,D63=$AN$1,D64=$AM$1,D64=$AN$1,D65=$AM$1,D65=$AN$1),0,1)))</f>
        <v>0</v>
      </c>
      <c r="AP63" s="2" t="str">
        <f>IF($A63&gt;='DB_243way_Regular Symbol'!G$16,"",IF(E63=0,"",IF(OR(E63=$AM$1,E63=$AN$1,E64=$AM$1,E64=$AN$1,E65=$AM$1,E65=$AN$1),0,1)))</f>
        <v/>
      </c>
      <c r="AQ63" s="128">
        <f>IF($A63&gt;='DB_243way_Regular Symbol'!H$16,"",IF(F63=0,"",IF(OR(F63=$AM$1,F63=$AN$1,F64=$AM$1,F64=$AN$1,F65=$AM$1,F65=$AN$1),0,1)))</f>
        <v>1</v>
      </c>
      <c r="AS63" s="342" t="str">
        <f>IF($A63&gt;='DB_243way_Regular Symbol'!D$16,"",IF(B63=0,"",IF(OR(B63=$AM$1,B63=$AT$1,B64=$AM$1,B64=$AT$1,B65=$AM$1,B65=$AT$1),0,1)))</f>
        <v/>
      </c>
      <c r="AT63" s="2" t="str">
        <f>IF($A63&gt;='DB_243way_Regular Symbol'!E$16,"",IF(C63=0,"",IF(OR(C63=$AM$1,C63=$AT$1,C64=$AM$1,C64=$AT$1,C65=$AM$1,C65=$AT$1),0,1)))</f>
        <v/>
      </c>
      <c r="AU63" s="2">
        <f>IF($A63&gt;='DB_243way_Regular Symbol'!F$16,"",IF(D63=0,"",IF(OR(D63=$AM$1,D63=$AT$1,D64=$AM$1,D64=$AT$1,D65=$AM$1,D65=$AT$1),0,1)))</f>
        <v>1</v>
      </c>
      <c r="AV63" s="2" t="str">
        <f>IF($A63&gt;='DB_243way_Regular Symbol'!G$16,"",IF(E63=0,"",IF(OR(E63=$AM$1,E63=$AT$1,E64=$AM$1,E64=$AT$1,E65=$AM$1,E65=$AT$1),0,1)))</f>
        <v/>
      </c>
      <c r="AW63" s="128">
        <f>IF($A63&gt;='DB_243way_Regular Symbol'!H$16,"",IF(F63=0,"",IF(OR(F63=$AM$1,F63=$AT$1,F64=$AM$1,F64=$AT$1,F65=$AM$1,F65=$AT$1),0,1)))</f>
        <v>1</v>
      </c>
      <c r="AY63" s="342"/>
      <c r="AZ63" s="2"/>
      <c r="BA63" s="2">
        <f>IF($A63&gt;='DB_243way_Regular Symbol'!F$16,"",COUNTIF(D63:D65,$AZ$1))</f>
        <v>0</v>
      </c>
      <c r="BB63" s="2" t="str">
        <f>IF($A63&gt;='DB_243way_Regular Symbol'!G$16,"",COUNTIF(E63:E65,$AZ$1))</f>
        <v/>
      </c>
      <c r="BC63" s="2">
        <f>IF($A63&gt;='DB_243way_Regular Symbol'!H$16,"",COUNTIF(F63:F65,$AZ$1))</f>
        <v>0</v>
      </c>
      <c r="BE63" s="342" t="str">
        <f>IF($A63&gt;='DB_243way_Regular Symbol'!D$16,"",IF(B63=0,"",IF(OR(B63=$AM$1,B63=$BF$1,B64=$AM$1,B64=$BF$1,B65=$AM$1,B65=$BF$1),1,0)))</f>
        <v/>
      </c>
      <c r="BF63" s="342" t="str">
        <f>IF($A63&gt;='DB_243way_Regular Symbol'!E$16,"",IF(C63=0,"",IF(OR(C63=$AM$1,C63=$BF$1,C64=$AM$1,C64=$BF$1,C65=$AM$1,C65=$BF$1),1,0)))</f>
        <v/>
      </c>
      <c r="BG63" s="342">
        <f>IF($A63&gt;='DB_243way_Regular Symbol'!F$16,"",IF(D63=0,"",IF(OR(D63=$AM$1,D63=$BF$1,D64=$AM$1,D64=$BF$1,D65=$AM$1,D65=$BF$1),1,0)))</f>
        <v>0</v>
      </c>
      <c r="BH63" s="342" t="str">
        <f>IF($A63&gt;='DB_243way_Regular Symbol'!G$16,"",IF(E63=0,"",IF(OR(E63=$AM$1,E63=$BF$1,E64=$AM$1,E64=$BF$1,E65=$AM$1,E65=$BF$1),1,0)))</f>
        <v/>
      </c>
      <c r="BI63" s="342">
        <f>IF($A63&gt;='DB_243way_Regular Symbol'!H$16,"",IF(F63=0,"",IF(OR(F63=$AM$1,F63=$BF$1,F64=$AM$1,F64=$BF$1,F65=$AM$1,F65=$BF$1),1,0)))</f>
        <v>0</v>
      </c>
      <c r="BK63" s="342" t="str">
        <f>IF($A63&gt;='DB_243way_Regular Symbol'!D$16,"",IF(B63=0,"",IF(OR(B63=$AM$1,B63=$BL$1,B64=$AM$1,B64=$BL$1,B65=$AM$1,B65=$BL$1),0,1)))</f>
        <v/>
      </c>
      <c r="BL63" s="2" t="str">
        <f>IF($A63&gt;='DB_243way_Regular Symbol'!E$16,"",IF(C63=0,"",IF(OR(C63=$AM$1,C63=$BL$1,C64=$AM$1,C64=$BL$1,C65=$AM$1,C65=$BL$1),0,1)))</f>
        <v/>
      </c>
      <c r="BM63" s="2">
        <f>IF($A63&gt;='DB_243way_Regular Symbol'!F$16,"",IF(D63=0,"",IF(OR(D63=$AM$1,D63=$BL$1,D64=$AM$1,D64=$BL$1,D65=$AM$1,D65=$BL$1),0,1)))</f>
        <v>1</v>
      </c>
      <c r="BN63" s="2" t="str">
        <f>IF($A63&gt;='DB_243way_Regular Symbol'!G$16,"",IF(E63=0,"",IF(OR(E63=$AM$1,E63=$BL$1,E64=$AM$1,E64=$BL$1,E65=$AM$1,E65=$BL$1),0,1)))</f>
        <v/>
      </c>
      <c r="BO63" s="128">
        <f>IF($A63&gt;='DB_243way_Regular Symbol'!H$16,"",IF(F63=0,"",IF(OR(F63=$AM$1,F63=$BL$1,F64=$AM$1,F64=$BL$1,F65=$AM$1,F65=$BL$1),0,1)))</f>
        <v>1</v>
      </c>
      <c r="BQ63" s="2" t="str">
        <f>IF($A63&gt;='DB_243way_Regular Symbol'!D$16,"",IF(B63=0,"",IF(OR(B63=$BQ$1,B63=$BR$1,B64=$BQ$1,B64=$BR$1,B65=$BQ$1,B65=$BR$1),0,1)))</f>
        <v/>
      </c>
      <c r="BR63" s="2" t="str">
        <f>IF($A63&gt;='DB_243way_Regular Symbol'!E$16,"",IF(C63=0,"",IF(OR(C63=$BQ$1,C63=$BR$1,C64=$BQ$1,C64=$BR$1,C65=$BQ$1,C65=$BR$1),0,1)))</f>
        <v/>
      </c>
      <c r="BS63" s="2">
        <f>IF($A63&gt;='DB_243way_Regular Symbol'!F$16,"",IF(D63=0,"",IF(OR(D63=$BQ$1,D63=$BR$1,D64=$BQ$1,D64=$BR$1,D65=$BQ$1,D65=$BR$1),0,1)))</f>
        <v>1</v>
      </c>
      <c r="BT63" s="2" t="str">
        <f>IF($A63&gt;='DB_243way_Regular Symbol'!G$16,"",IF(E63=0,"",IF(OR(E63=$BQ$1,E63=$BR$1,E64=$BQ$1,E64=$BR$1,E65=$BQ$1,E65=$BR$1),0,1)))</f>
        <v/>
      </c>
      <c r="BU63" s="2">
        <f>IF($A63&gt;='DB_243way_Regular Symbol'!H$16,"",IF(F63=0,"",IF(OR(F63=$BQ$1,F63=$BR$1,F64=$BQ$1,F64=$BR$1,F65=$BQ$1,F65=$BR$1),0,1)))</f>
        <v>1</v>
      </c>
      <c r="BW63" s="2" t="str">
        <f>IF($A63&gt;='DB_243way_Regular Symbol'!D$16,"",IF(B63=0,"",IF(OR(B63=$BW$1,B64=$BW$1,B65=$BW$1,B63=$BX$1,B64=$BX$1,B65=$BX$1),0,1)))</f>
        <v/>
      </c>
      <c r="BX63" s="2" t="str">
        <f>IF($A63&gt;='DB_243way_Regular Symbol'!E$16,"",IF(C63=0,"",IF(OR(C63=$BW$1,C64=$BW$1,C65=$BW$1,C63=$BX$1,C64=$BX$1,C65=$BX$1),0,1)))</f>
        <v/>
      </c>
      <c r="BY63" s="2">
        <f>IF($A63&gt;='DB_243way_Regular Symbol'!F$16,"",IF(D63=0,"",IF(OR(D63=$BW$1,D64=$BW$1,D65=$BW$1,D63=$BX$1,D64=$BX$1,D65=$BX$1),0,1)))</f>
        <v>1</v>
      </c>
      <c r="BZ63" s="2" t="str">
        <f>IF($A63&gt;='DB_243way_Regular Symbol'!G$16,"",IF(E63=0,"",IF(OR(E63=$BW$1,E64=$BW$1,E65=$BW$1,E63=$BX$1,E64=$BX$1,E65=$BX$1),0,1)))</f>
        <v/>
      </c>
      <c r="CA63" s="2">
        <f>IF($A63&gt;='DB_243way_Regular Symbol'!H$16,"",IF(F63=0,"",IF(OR(F63=$BW$1,F64=$BW$1,F65=$BW$1,F63=$BX$1,F64=$BX$1,F65=$BX$1),0,1)))</f>
        <v>0</v>
      </c>
      <c r="CC63" s="2" t="str">
        <f>IF($A63&gt;='DB_243way_Regular Symbol'!D$16,"",IF(B63=0,"",IF(OR(B63=$BW$1,B64=$BW$1,B65=$BW$1,B63=$CD$1,B64=$CD$1,B65=$CD$1),0,1)))</f>
        <v/>
      </c>
      <c r="CD63" s="2" t="str">
        <f>IF($A63&gt;='DB_243way_Regular Symbol'!E$16,"",IF(C63=0,"",IF(OR(C63=$BW$1,C64=$BW$1,C65=$BW$1,C63=$CD$1,C64=$CD$1,C65=$CD$1),0,1)))</f>
        <v/>
      </c>
      <c r="CE63" s="2">
        <f>IF($A63&gt;='DB_243way_Regular Symbol'!F$16,"",IF(D63=0,"",IF(OR(D63=$BW$1,D64=$BW$1,D65=$BW$1,D63=$CD$1,D64=$CD$1,D65=$CD$1),0,1)))</f>
        <v>1</v>
      </c>
      <c r="CF63" s="2" t="str">
        <f>IF($A63&gt;='DB_243way_Regular Symbol'!G$16,"",IF(E63=0,"",IF(OR(E63=$BW$1,E64=$BW$1,E65=$BW$1,E63=$CD$1,E64=$CD$1,E65=$CD$1),0,1)))</f>
        <v/>
      </c>
      <c r="CG63" s="2">
        <f>IF($A63&gt;='DB_243way_Regular Symbol'!H$16,"",IF(F63=0,"",IF(OR(F63=$BW$1,F64=$BW$1,F65=$BW$1,F63=$CD$1,F64=$CD$1,F65=$CD$1),0,1)))</f>
        <v>0</v>
      </c>
      <c r="CI63" s="2" t="str">
        <f>IF($A63&gt;='DB_243way_Regular Symbol'!D$16,"",IF(B63=0,"",IF(OR(B63=$BW$1,B64=$BW$1,B65=$BW$1,B63=$CJ$1,B64=$CJ$1,B65=$CJ$1),0,1)))</f>
        <v/>
      </c>
      <c r="CJ63" s="2" t="str">
        <f>IF($A63&gt;='DB_243way_Regular Symbol'!E$16,"",IF(C63=0,"",IF(OR(C63=$BW$1,C64=$BW$1,C65=$BW$1,C63=$CJ$1,C64=$CJ$1,C65=$CJ$1),0,1)))</f>
        <v/>
      </c>
      <c r="CK63" s="2">
        <f>IF($A63&gt;='DB_243way_Regular Symbol'!F$16,"",IF(D63=0,"",IF(OR(D63=$BW$1,D64=$BW$1,D65=$BW$1,D63=$CJ$1,D64=$CJ$1,D65=$CJ$1),0,1)))</f>
        <v>1</v>
      </c>
      <c r="CL63" s="2" t="str">
        <f>IF($A63&gt;='DB_243way_Regular Symbol'!G$16,"",IF(E63=0,"",IF(OR(E63=$BW$1,E64=$BW$1,E65=$BW$1,E63=$CJ$1,E64=$CJ$1,E65=$CJ$1),0,1)))</f>
        <v/>
      </c>
      <c r="CM63" s="2">
        <f>IF($A63&gt;='DB_243way_Regular Symbol'!H$16,"",IF(F63=0,"",IF(OR(F63=$BW$1,F64=$BW$1,F65=$BW$1,F63=$CJ$1,F64=$CJ$1,F65=$CJ$1),0,1)))</f>
        <v>0</v>
      </c>
      <c r="CO63" s="2" t="str">
        <f>IF($A63&gt;='DB_243way_Regular Symbol'!D$16,"",IF(B63=0,"",IF(OR(B63=$BW$1,B64=$BW$1,B65=$BW$1,B63=$CP$1,B64=$CP$1,B65=$CP$1),0,1)))</f>
        <v/>
      </c>
      <c r="CP63" s="2" t="str">
        <f>IF($A63&gt;='DB_243way_Regular Symbol'!E$16,"",IF(C63=0,"",IF(OR(C63=$BW$1,C64=$BW$1,C65=$BW$1,C63=$CP$1,C64=$CP$1,C65=$CP$1),0,1)))</f>
        <v/>
      </c>
      <c r="CQ63" s="2">
        <f>IF($A63&gt;='DB_243way_Regular Symbol'!F$16,"",IF(D63=0,"",IF(OR(D63=$BW$1,D64=$BW$1,D65=$BW$1,D63=$CP$1,D64=$CP$1,D65=$CP$1),0,1)))</f>
        <v>1</v>
      </c>
      <c r="CR63" s="2" t="str">
        <f>IF($A63&gt;='DB_243way_Regular Symbol'!G$16,"",IF(E63=0,"",IF(OR(E63=$BW$1,E64=$BW$1,E65=$BW$1,E63=$CP$1,E64=$CP$1,E65=$CP$1),0,1)))</f>
        <v/>
      </c>
      <c r="CS63" s="2">
        <f>IF($A63&gt;='DB_243way_Regular Symbol'!H$16,"",IF(F63=0,"",IF(OR(F63=$BW$1,F64=$BW$1,F65=$BW$1,F63=$CP$1,F64=$CP$1,F65=$CP$1),0,1)))</f>
        <v>1</v>
      </c>
      <c r="CU63" s="2" t="str">
        <f>IF($A63&gt;='DB_243way_Regular Symbol'!D$16,"",IF(B63=0,"",IF(OR(B63=$BW$1,B64=$BW$1,B65=$BW$1,B63=$CV$1,B64=$CV$1,B65=$CV$1),0,1)))</f>
        <v/>
      </c>
      <c r="CV63" s="2" t="str">
        <f>IF($A63&gt;='DB_243way_Regular Symbol'!E$16,"",IF(C63=0,"",IF(OR(C63=$BW$1,C64=$BW$1,C65=$BW$1,C63=$CV$1,C64=$CV$1,C65=$CV$1),0,1)))</f>
        <v/>
      </c>
      <c r="CW63" s="2">
        <f>IF($A63&gt;='DB_243way_Regular Symbol'!F$16,"",IF(D63=0,"",IF(OR(D63=$BW$1,D64=$BW$1,D65=$BW$1,D63=$CV$1,D64=$CV$1,D65=$CV$1),0,1)))</f>
        <v>1</v>
      </c>
      <c r="CX63" s="2" t="str">
        <f>IF($A63&gt;='DB_243way_Regular Symbol'!G$16,"",IF(E63=0,"",IF(OR(E63=$BW$1,E64=$BW$1,E65=$BW$1,E63=$CV$1,E64=$CV$1,E65=$CV$1),0,1)))</f>
        <v/>
      </c>
      <c r="CY63" s="2">
        <f>IF($A63&gt;='DB_243way_Regular Symbol'!H$16,"",IF(F63=0,"",IF(OR(F63=$BW$1,F64=$BW$1,F65=$BW$1,F63=$CV$1,F64=$CV$1,F65=$CV$1),0,1)))</f>
        <v>1</v>
      </c>
    </row>
    <row r="64" spans="1:103">
      <c r="A64" s="341">
        <f>IF('DB_243way_Regular Symbol'!L63="","",'DB_243way_Regular Symbol'!L63)</f>
        <v>60</v>
      </c>
      <c r="B64" s="184" t="str">
        <f>IF('DB_243way_Regular Symbol'!M63="",
IF($A64-'DB_243way_Regular Symbol'!D$16&gt;='DB_243way_RegularＸ_W()'!B$2-1,"",VLOOKUP($A64-'DB_243way_Regular Symbol'!D$16,'DB_243way_Regular Symbol'!$L$3:$Q$250,'DB_243way_RegularＸ_W()'!B$3+1,FALSE)),
'DB_243way_Regular Symbol'!M63)</f>
        <v/>
      </c>
      <c r="C64" s="184" t="str">
        <f>IF('DB_243way_Regular Symbol'!N63="",
IF($A64-'DB_243way_Regular Symbol'!E$16&gt;='DB_243way_RegularＸ_W()'!C$2-1,"",VLOOKUP($A64-'DB_243way_Regular Symbol'!E$16,'DB_243way_Regular Symbol'!$L$3:$Q$250,'DB_243way_RegularＸ_W()'!C$3+1,FALSE)),
'DB_243way_Regular Symbol'!N63)</f>
        <v/>
      </c>
      <c r="D64" s="184" t="str">
        <f>IF('DB_243way_Regular Symbol'!O63="",
IF($A64-'DB_243way_Regular Symbol'!F$16&gt;='DB_243way_RegularＸ_W()'!D$2-1,"",VLOOKUP($A64-'DB_243way_Regular Symbol'!F$16,'DB_243way_Regular Symbol'!$L$3:$Q$250,'DB_243way_RegularＸ_W()'!D$3+1,FALSE)),
'DB_243way_Regular Symbol'!O63)</f>
        <v>M4</v>
      </c>
      <c r="E64" s="184" t="str">
        <f>IF('DB_243way_Regular Symbol'!P63="",
IF($A64-'DB_243way_Regular Symbol'!G$16&gt;='DB_243way_RegularＸ_W()'!E$2-1,"",VLOOKUP($A64-'DB_243way_Regular Symbol'!G$16,'DB_243way_Regular Symbol'!$L$3:$Q$250,'DB_243way_RegularＸ_W()'!E$3+1,FALSE)),
'DB_243way_Regular Symbol'!P63)</f>
        <v/>
      </c>
      <c r="F64" s="184" t="str">
        <f>IF('DB_243way_Regular Symbol'!Q63="",
IF($A64-'DB_243way_Regular Symbol'!H$16&gt;='DB_243way_RegularＸ_W()'!F$2-1,"",VLOOKUP($A64-'DB_243way_Regular Symbol'!H$16,'DB_243way_Regular Symbol'!$L$3:$Q$250,'DB_243way_RegularＸ_W()'!F$3+1,FALSE)),
'DB_243way_Regular Symbol'!Q63)</f>
        <v>K</v>
      </c>
      <c r="O64" s="342" t="str">
        <f>IF($A64&gt;='DB_243way_Regular Symbol'!D$16,"",IF(B64=0,"",IF(OR(B64=$O$1,B64=$P$1,B65=$O$1,B65=$P$1,B66=$O$1,B66=$P$1),0,1)))</f>
        <v/>
      </c>
      <c r="P64" s="2" t="str">
        <f>IF($A64&gt;='DB_243way_Regular Symbol'!E$16,"",IF(C64=0,"",IF(OR(C64=$O$1,C64=$P$1,C65=$O$1,C65=$P$1,C66=$O$1,C66=$P$1),0,1)))</f>
        <v/>
      </c>
      <c r="Q64" s="2">
        <f>IF($A64&gt;='DB_243way_Regular Symbol'!F$16,"",IF(D64=0,"",IF(OR(D64=$O$1,D64=$P$1,D65=$O$1,D65=$P$1,D66=$O$1,D66=$P$1),0,1)))</f>
        <v>1</v>
      </c>
      <c r="R64" s="2" t="str">
        <f>IF($A64&gt;='DB_243way_Regular Symbol'!G$16,"",IF(E64=0,"",IF(OR(E64=$O$1,E64=$P$1,E65=$O$1,E65=$P$1,E66=$O$1,E66=$P$1),0,1)))</f>
        <v/>
      </c>
      <c r="S64" s="128">
        <f>IF($A64&gt;='DB_243way_Regular Symbol'!H$16,"",IF(F64=0,"",IF(OR(F64=$O$1,F64=$P$1,F65=$O$1,F65=$P$1,F66=$O$1,F66=$P$1),0,1)))</f>
        <v>1</v>
      </c>
      <c r="U64" s="342" t="str">
        <f>IF($A64&gt;='DB_243way_Regular Symbol'!D$16,"",IF(B64=0,"",IF(OR(B64=$U$1,B64=$V$1,B65=$U$1,B65=$V$1,B66=$U$1,B66=$V$1),0,1)))</f>
        <v/>
      </c>
      <c r="V64" s="2" t="str">
        <f>IF($A64&gt;='DB_243way_Regular Symbol'!E$16,"",IF(C64=0,"",IF(OR(C64=$U$1,C64=$V$1,C65=$U$1,C65=$V$1,C66=$U$1,C66=$V$1),0,1)))</f>
        <v/>
      </c>
      <c r="W64" s="2">
        <f>IF($A64&gt;='DB_243way_Regular Symbol'!F$16,"",IF(D64=0,"",IF(OR(D64=$U$1,D64=$V$1,D65=$U$1,D65=$V$1,D66=$U$1,D66=$V$1),0,1)))</f>
        <v>1</v>
      </c>
      <c r="X64" s="2" t="str">
        <f>IF($A64&gt;='DB_243way_Regular Symbol'!G$16,"",IF(E64=0,"",IF(OR(E64=$U$1,E64=$V$1,E65=$U$1,E65=$V$1,E66=$U$1,E66=$V$1),0,1)))</f>
        <v/>
      </c>
      <c r="Y64" s="128">
        <f>IF($A64&gt;='DB_243way_Regular Symbol'!H$16,"",IF(F64=0,"",IF(OR(F64=$U$1,F64=$V$1,F65=$U$1,F65=$V$1,F66=$U$1,F66=$V$1),0,1)))</f>
        <v>1</v>
      </c>
      <c r="AA64" s="342" t="str">
        <f>IF($A64&gt;='DB_243way_Regular Symbol'!D$16,"",IF(B64=0,"",IF(OR(B64=$AA$1,B64=$AB$1,B65=$AA$1,B65=$AB$1,B66=$AA$1,,B66=$AB$1),0,1)))</f>
        <v/>
      </c>
      <c r="AB64" s="2" t="str">
        <f>IF($A64&gt;='DB_243way_Regular Symbol'!E$16,"",IF(C64=0,"",IF(OR(C64=$AA$1,C64=$AB$1,C65=$AA$1,C65=$AB$1,C66=$AA$1,,C66=$AB$1),0,1)))</f>
        <v/>
      </c>
      <c r="AC64" s="2">
        <f>IF($A64&gt;='DB_243way_Regular Symbol'!F$16,"",IF(D64=0,"",IF(OR(D64=$AA$1,D64=$AB$1,D65=$AA$1,D65=$AB$1,D66=$AA$1,,D66=$AB$1),0,1)))</f>
        <v>1</v>
      </c>
      <c r="AD64" s="2" t="str">
        <f>IF($A64&gt;='DB_243way_Regular Symbol'!G$16,"",IF(E64=0,"",IF(OR(E64=$AA$1,E64=$AB$1,E65=$AA$1,E65=$AB$1,E66=$AA$1,,E66=$AB$1),0,1)))</f>
        <v/>
      </c>
      <c r="AE64" s="128">
        <f>IF($A64&gt;='DB_243way_Regular Symbol'!H$16,"",IF(F64=0,"",IF(OR(F64=$AA$1,F64=$AB$1,F65=$AA$1,F65=$AB$1,F66=$AA$1,,F66=$AB$1),0,1)))</f>
        <v>1</v>
      </c>
      <c r="AG64" s="342" t="str">
        <f>IF($A64&gt;='DB_243way_Regular Symbol'!D$16,"",IF(B64=0,"",IF(OR(B64=$AG$1,B64=$AH$1,B65=$AG$1,B65=$AH$1,B66=$AG$1,B66=$AH$1),0,1)))</f>
        <v/>
      </c>
      <c r="AH64" s="2" t="str">
        <f>IF($A64&gt;='DB_243way_Regular Symbol'!E$16,"",IF(C64=0,"",IF(OR(C64=$AG$1,C64=$AH$1,C65=$AG$1,C65=$AH$1,C66=$AG$1,C66=$AH$1),0,1)))</f>
        <v/>
      </c>
      <c r="AI64" s="2">
        <f>IF($A64&gt;='DB_243way_Regular Symbol'!F$16,"",IF(D64=0,"",IF(OR(D64=$AG$1,D64=$AH$1,D65=$AG$1,D65=$AH$1,D66=$AG$1,D66=$AH$1),0,1)))</f>
        <v>0</v>
      </c>
      <c r="AJ64" s="2" t="str">
        <f>IF($A64&gt;='DB_243way_Regular Symbol'!G$16,"",IF(E64=0,"",IF(OR(E64=$AG$1,E64=$AH$1,E65=$AG$1,E65=$AH$1,E66=$AG$1,E66=$AH$1),0,1)))</f>
        <v/>
      </c>
      <c r="AK64" s="128">
        <f>IF($A64&gt;='DB_243way_Regular Symbol'!H$16,"",IF(F64=0,"",IF(OR(F64=$AG$1,F64=$AH$1,F65=$AG$1,F65=$AH$1,F66=$AG$1,F66=$AH$1),0,1)))</f>
        <v>1</v>
      </c>
      <c r="AM64" s="342" t="str">
        <f>IF($A64&gt;='DB_243way_Regular Symbol'!D$16,"",IF(B64=0,"",IF(OR(B64=$AM$1,B64=$AN$1,B65=$AM$1,B65=$AN$1,B66=$AM$1,B66=$AN$1),0,1)))</f>
        <v/>
      </c>
      <c r="AN64" s="2" t="str">
        <f>IF($A64&gt;='DB_243way_Regular Symbol'!E$16,"",IF(C64=0,"",IF(OR(C64=$AM$1,C64=$AN$1,C65=$AM$1,C65=$AN$1,C66=$AM$1,C66=$AN$1),0,1)))</f>
        <v/>
      </c>
      <c r="AO64" s="2">
        <f>IF($A64&gt;='DB_243way_Regular Symbol'!F$16,"",IF(D64=0,"",IF(OR(D64=$AM$1,D64=$AN$1,D65=$AM$1,D65=$AN$1,D66=$AM$1,D66=$AN$1),0,1)))</f>
        <v>0</v>
      </c>
      <c r="AP64" s="2" t="str">
        <f>IF($A64&gt;='DB_243way_Regular Symbol'!G$16,"",IF(E64=0,"",IF(OR(E64=$AM$1,E64=$AN$1,E65=$AM$1,E65=$AN$1,E66=$AM$1,E66=$AN$1),0,1)))</f>
        <v/>
      </c>
      <c r="AQ64" s="128">
        <f>IF($A64&gt;='DB_243way_Regular Symbol'!H$16,"",IF(F64=0,"",IF(OR(F64=$AM$1,F64=$AN$1,F65=$AM$1,F65=$AN$1,F66=$AM$1,F66=$AN$1),0,1)))</f>
        <v>1</v>
      </c>
      <c r="AS64" s="342" t="str">
        <f>IF($A64&gt;='DB_243way_Regular Symbol'!D$16,"",IF(B64=0,"",IF(OR(B64=$AM$1,B64=$AT$1,B65=$AM$1,B65=$AT$1,B66=$AM$1,B66=$AT$1),0,1)))</f>
        <v/>
      </c>
      <c r="AT64" s="2" t="str">
        <f>IF($A64&gt;='DB_243way_Regular Symbol'!E$16,"",IF(C64=0,"",IF(OR(C64=$AM$1,C64=$AT$1,C65=$AM$1,C65=$AT$1,C66=$AM$1,C66=$AT$1),0,1)))</f>
        <v/>
      </c>
      <c r="AU64" s="2">
        <f>IF($A64&gt;='DB_243way_Regular Symbol'!F$16,"",IF(D64=0,"",IF(OR(D64=$AM$1,D64=$AT$1,D65=$AM$1,D65=$AT$1,D66=$AM$1,D66=$AT$1),0,1)))</f>
        <v>1</v>
      </c>
      <c r="AV64" s="2" t="str">
        <f>IF($A64&gt;='DB_243way_Regular Symbol'!G$16,"",IF(E64=0,"",IF(OR(E64=$AM$1,E64=$AT$1,E65=$AM$1,E65=$AT$1,E66=$AM$1,E66=$AT$1),0,1)))</f>
        <v/>
      </c>
      <c r="AW64" s="128">
        <f>IF($A64&gt;='DB_243way_Regular Symbol'!H$16,"",IF(F64=0,"",IF(OR(F64=$AM$1,F64=$AT$1,F65=$AM$1,F65=$AT$1,F66=$AM$1,F66=$AT$1),0,1)))</f>
        <v>1</v>
      </c>
      <c r="AY64" s="342"/>
      <c r="AZ64" s="2"/>
      <c r="BA64" s="2">
        <f>IF($A64&gt;='DB_243way_Regular Symbol'!F$16,"",COUNTIF(D64:D66,$AZ$1))</f>
        <v>0</v>
      </c>
      <c r="BB64" s="2" t="str">
        <f>IF($A64&gt;='DB_243way_Regular Symbol'!G$16,"",COUNTIF(E64:E66,$AZ$1))</f>
        <v/>
      </c>
      <c r="BC64" s="2">
        <f>IF($A64&gt;='DB_243way_Regular Symbol'!H$16,"",COUNTIF(F64:F66,$AZ$1))</f>
        <v>0</v>
      </c>
      <c r="BE64" s="342" t="str">
        <f>IF($A64&gt;='DB_243way_Regular Symbol'!D$16,"",IF(B64=0,"",IF(OR(B64=$AM$1,B64=$BF$1,B65=$AM$1,B65=$BF$1,B66=$AM$1,B66=$BF$1),1,0)))</f>
        <v/>
      </c>
      <c r="BF64" s="342" t="str">
        <f>IF($A64&gt;='DB_243way_Regular Symbol'!E$16,"",IF(C64=0,"",IF(OR(C64=$AM$1,C64=$BF$1,C65=$AM$1,C65=$BF$1,C66=$AM$1,C66=$BF$1),1,0)))</f>
        <v/>
      </c>
      <c r="BG64" s="342">
        <f>IF($A64&gt;='DB_243way_Regular Symbol'!F$16,"",IF(D64=0,"",IF(OR(D64=$AM$1,D64=$BF$1,D65=$AM$1,D65=$BF$1,D66=$AM$1,D66=$BF$1),1,0)))</f>
        <v>0</v>
      </c>
      <c r="BH64" s="342" t="str">
        <f>IF($A64&gt;='DB_243way_Regular Symbol'!G$16,"",IF(E64=0,"",IF(OR(E64=$AM$1,E64=$BF$1,E65=$AM$1,E65=$BF$1,E66=$AM$1,E66=$BF$1),1,0)))</f>
        <v/>
      </c>
      <c r="BI64" s="342">
        <f>IF($A64&gt;='DB_243way_Regular Symbol'!H$16,"",IF(F64=0,"",IF(OR(F64=$AM$1,F64=$BF$1,F65=$AM$1,F65=$BF$1,F66=$AM$1,F66=$BF$1),1,0)))</f>
        <v>0</v>
      </c>
      <c r="BK64" s="342" t="str">
        <f>IF($A64&gt;='DB_243way_Regular Symbol'!D$16,"",IF(B64=0,"",IF(OR(B64=$AM$1,B64=$BL$1,B65=$AM$1,B65=$BL$1,B66=$AM$1,B66=$BL$1),0,1)))</f>
        <v/>
      </c>
      <c r="BL64" s="2" t="str">
        <f>IF($A64&gt;='DB_243way_Regular Symbol'!E$16,"",IF(C64=0,"",IF(OR(C64=$AM$1,C64=$BL$1,C65=$AM$1,C65=$BL$1,C66=$AM$1,C66=$BL$1),0,1)))</f>
        <v/>
      </c>
      <c r="BM64" s="2">
        <f>IF($A64&gt;='DB_243way_Regular Symbol'!F$16,"",IF(D64=0,"",IF(OR(D64=$AM$1,D64=$BL$1,D65=$AM$1,D65=$BL$1,D66=$AM$1,D66=$BL$1),0,1)))</f>
        <v>1</v>
      </c>
      <c r="BN64" s="2" t="str">
        <f>IF($A64&gt;='DB_243way_Regular Symbol'!G$16,"",IF(E64=0,"",IF(OR(E64=$AM$1,E64=$BL$1,E65=$AM$1,E65=$BL$1,E66=$AM$1,E66=$BL$1),0,1)))</f>
        <v/>
      </c>
      <c r="BO64" s="128">
        <f>IF($A64&gt;='DB_243way_Regular Symbol'!H$16,"",IF(F64=0,"",IF(OR(F64=$AM$1,F64=$BL$1,F65=$AM$1,F65=$BL$1,F66=$AM$1,F66=$BL$1),0,1)))</f>
        <v>1</v>
      </c>
      <c r="BQ64" s="2" t="str">
        <f>IF($A64&gt;='DB_243way_Regular Symbol'!D$16,"",IF(B64=0,"",IF(OR(B64=$BQ$1,B64=$BR$1,B65=$BQ$1,B65=$BR$1,B66=$BQ$1,B66=$BR$1),0,1)))</f>
        <v/>
      </c>
      <c r="BR64" s="2" t="str">
        <f>IF($A64&gt;='DB_243way_Regular Symbol'!E$16,"",IF(C64=0,"",IF(OR(C64=$BQ$1,C64=$BR$1,C65=$BQ$1,C65=$BR$1,C66=$BQ$1,C66=$BR$1),0,1)))</f>
        <v/>
      </c>
      <c r="BS64" s="2">
        <f>IF($A64&gt;='DB_243way_Regular Symbol'!F$16,"",IF(D64=0,"",IF(OR(D64=$BQ$1,D64=$BR$1,D65=$BQ$1,D65=$BR$1,D66=$BQ$1,D66=$BR$1),0,1)))</f>
        <v>1</v>
      </c>
      <c r="BT64" s="2" t="str">
        <f>IF($A64&gt;='DB_243way_Regular Symbol'!G$16,"",IF(E64=0,"",IF(OR(E64=$BQ$1,E64=$BR$1,E65=$BQ$1,E65=$BR$1,E66=$BQ$1,E66=$BR$1),0,1)))</f>
        <v/>
      </c>
      <c r="BU64" s="2">
        <f>IF($A64&gt;='DB_243way_Regular Symbol'!H$16,"",IF(F64=0,"",IF(OR(F64=$BQ$1,F64=$BR$1,F65=$BQ$1,F65=$BR$1,F66=$BQ$1,F66=$BR$1),0,1)))</f>
        <v>0</v>
      </c>
      <c r="BW64" s="2" t="str">
        <f>IF($A64&gt;='DB_243way_Regular Symbol'!D$16,"",IF(B64=0,"",IF(OR(B64=$BW$1,B65=$BW$1,B66=$BW$1,B64=$BX$1,B65=$BX$1,B66=$BX$1),0,1)))</f>
        <v/>
      </c>
      <c r="BX64" s="2" t="str">
        <f>IF($A64&gt;='DB_243way_Regular Symbol'!E$16,"",IF(C64=0,"",IF(OR(C64=$BW$1,C65=$BW$1,C66=$BW$1,C64=$BX$1,C65=$BX$1,C66=$BX$1),0,1)))</f>
        <v/>
      </c>
      <c r="BY64" s="2">
        <f>IF($A64&gt;='DB_243way_Regular Symbol'!F$16,"",IF(D64=0,"",IF(OR(D64=$BW$1,D65=$BW$1,D66=$BW$1,D64=$BX$1,D65=$BX$1,D66=$BX$1),0,1)))</f>
        <v>1</v>
      </c>
      <c r="BZ64" s="2" t="str">
        <f>IF($A64&gt;='DB_243way_Regular Symbol'!G$16,"",IF(E64=0,"",IF(OR(E64=$BW$1,E65=$BW$1,E66=$BW$1,E64=$BX$1,E65=$BX$1,E66=$BX$1),0,1)))</f>
        <v/>
      </c>
      <c r="CA64" s="2">
        <f>IF($A64&gt;='DB_243way_Regular Symbol'!H$16,"",IF(F64=0,"",IF(OR(F64=$BW$1,F65=$BW$1,F66=$BW$1,F64=$BX$1,F65=$BX$1,F66=$BX$1),0,1)))</f>
        <v>0</v>
      </c>
      <c r="CC64" s="2" t="str">
        <f>IF($A64&gt;='DB_243way_Regular Symbol'!D$16,"",IF(B64=0,"",IF(OR(B64=$BW$1,B65=$BW$1,B66=$BW$1,B64=$CD$1,B65=$CD$1,B66=$CD$1),0,1)))</f>
        <v/>
      </c>
      <c r="CD64" s="2" t="str">
        <f>IF($A64&gt;='DB_243way_Regular Symbol'!E$16,"",IF(C64=0,"",IF(OR(C64=$BW$1,C65=$BW$1,C66=$BW$1,C64=$CD$1,C65=$CD$1,C66=$CD$1),0,1)))</f>
        <v/>
      </c>
      <c r="CE64" s="2">
        <f>IF($A64&gt;='DB_243way_Regular Symbol'!F$16,"",IF(D64=0,"",IF(OR(D64=$BW$1,D65=$BW$1,D66=$BW$1,D64=$CD$1,D65=$CD$1,D66=$CD$1),0,1)))</f>
        <v>1</v>
      </c>
      <c r="CF64" s="2" t="str">
        <f>IF($A64&gt;='DB_243way_Regular Symbol'!G$16,"",IF(E64=0,"",IF(OR(E64=$BW$1,E65=$BW$1,E66=$BW$1,E64=$CD$1,E65=$CD$1,E66=$CD$1),0,1)))</f>
        <v/>
      </c>
      <c r="CG64" s="2">
        <f>IF($A64&gt;='DB_243way_Regular Symbol'!H$16,"",IF(F64=0,"",IF(OR(F64=$BW$1,F65=$BW$1,F66=$BW$1,F64=$CD$1,F65=$CD$1,F66=$CD$1),0,1)))</f>
        <v>1</v>
      </c>
      <c r="CI64" s="2" t="str">
        <f>IF($A64&gt;='DB_243way_Regular Symbol'!D$16,"",IF(B64=0,"",IF(OR(B64=$BW$1,B65=$BW$1,B66=$BW$1,B64=$CJ$1,B65=$CJ$1,B66=$CJ$1),0,1)))</f>
        <v/>
      </c>
      <c r="CJ64" s="2" t="str">
        <f>IF($A64&gt;='DB_243way_Regular Symbol'!E$16,"",IF(C64=0,"",IF(OR(C64=$BW$1,C65=$BW$1,C66=$BW$1,C64=$CJ$1,C65=$CJ$1,C66=$CJ$1),0,1)))</f>
        <v/>
      </c>
      <c r="CK64" s="2">
        <f>IF($A64&gt;='DB_243way_Regular Symbol'!F$16,"",IF(D64=0,"",IF(OR(D64=$BW$1,D65=$BW$1,D66=$BW$1,D64=$CJ$1,D65=$CJ$1,D66=$CJ$1),0,1)))</f>
        <v>1</v>
      </c>
      <c r="CL64" s="2" t="str">
        <f>IF($A64&gt;='DB_243way_Regular Symbol'!G$16,"",IF(E64=0,"",IF(OR(E64=$BW$1,E65=$BW$1,E66=$BW$1,E64=$CJ$1,E65=$CJ$1,E66=$CJ$1),0,1)))</f>
        <v/>
      </c>
      <c r="CM64" s="2">
        <f>IF($A64&gt;='DB_243way_Regular Symbol'!H$16,"",IF(F64=0,"",IF(OR(F64=$BW$1,F65=$BW$1,F66=$BW$1,F64=$CJ$1,F65=$CJ$1,F66=$CJ$1),0,1)))</f>
        <v>0</v>
      </c>
      <c r="CO64" s="2" t="str">
        <f>IF($A64&gt;='DB_243way_Regular Symbol'!D$16,"",IF(B64=0,"",IF(OR(B64=$BW$1,B65=$BW$1,B66=$BW$1,B64=$CP$1,B65=$CP$1,B66=$CP$1),0,1)))</f>
        <v/>
      </c>
      <c r="CP64" s="2" t="str">
        <f>IF($A64&gt;='DB_243way_Regular Symbol'!E$16,"",IF(C64=0,"",IF(OR(C64=$BW$1,C65=$BW$1,C66=$BW$1,C64=$CP$1,C65=$CP$1,C66=$CP$1),0,1)))</f>
        <v/>
      </c>
      <c r="CQ64" s="2">
        <f>IF($A64&gt;='DB_243way_Regular Symbol'!F$16,"",IF(D64=0,"",IF(OR(D64=$BW$1,D65=$BW$1,D66=$BW$1,D64=$CP$1,D65=$CP$1,D66=$CP$1),0,1)))</f>
        <v>1</v>
      </c>
      <c r="CR64" s="2" t="str">
        <f>IF($A64&gt;='DB_243way_Regular Symbol'!G$16,"",IF(E64=0,"",IF(OR(E64=$BW$1,E65=$BW$1,E66=$BW$1,E64=$CP$1,E65=$CP$1,E66=$CP$1),0,1)))</f>
        <v/>
      </c>
      <c r="CS64" s="2">
        <f>IF($A64&gt;='DB_243way_Regular Symbol'!H$16,"",IF(F64=0,"",IF(OR(F64=$BW$1,F65=$BW$1,F66=$BW$1,F64=$CP$1,F65=$CP$1,F66=$CP$1),0,1)))</f>
        <v>1</v>
      </c>
      <c r="CU64" s="2" t="str">
        <f>IF($A64&gt;='DB_243way_Regular Symbol'!D$16,"",IF(B64=0,"",IF(OR(B64=$BW$1,B65=$BW$1,B66=$BW$1,B64=$CV$1,B65=$CV$1,B66=$CV$1),0,1)))</f>
        <v/>
      </c>
      <c r="CV64" s="2" t="str">
        <f>IF($A64&gt;='DB_243way_Regular Symbol'!E$16,"",IF(C64=0,"",IF(OR(C64=$BW$1,C65=$BW$1,C66=$BW$1,C64=$CV$1,C65=$CV$1,C66=$CV$1),0,1)))</f>
        <v/>
      </c>
      <c r="CW64" s="2">
        <f>IF($A64&gt;='DB_243way_Regular Symbol'!F$16,"",IF(D64=0,"",IF(OR(D64=$BW$1,D65=$BW$1,D66=$BW$1,D64=$CV$1,D65=$CV$1,D66=$CV$1),0,1)))</f>
        <v>1</v>
      </c>
      <c r="CX64" s="2" t="str">
        <f>IF($A64&gt;='DB_243way_Regular Symbol'!G$16,"",IF(E64=0,"",IF(OR(E64=$BW$1,E65=$BW$1,E66=$BW$1,E64=$CV$1,E65=$CV$1,E66=$CV$1),0,1)))</f>
        <v/>
      </c>
      <c r="CY64" s="2">
        <f>IF($A64&gt;='DB_243way_Regular Symbol'!H$16,"",IF(F64=0,"",IF(OR(F64=$BW$1,F65=$BW$1,F66=$BW$1,F64=$CV$1,F65=$CV$1,F66=$CV$1),0,1)))</f>
        <v>1</v>
      </c>
    </row>
    <row r="65" spans="1:103">
      <c r="A65" s="341">
        <f>IF('DB_243way_Regular Symbol'!L64="","",'DB_243way_Regular Symbol'!L64)</f>
        <v>61</v>
      </c>
      <c r="B65" s="184" t="str">
        <f>IF('DB_243way_Regular Symbol'!M64="",
IF($A65-'DB_243way_Regular Symbol'!D$16&gt;='DB_243way_RegularＸ_W()'!B$2-1,"",VLOOKUP($A65-'DB_243way_Regular Symbol'!D$16,'DB_243way_Regular Symbol'!$L$3:$Q$250,'DB_243way_RegularＸ_W()'!B$3+1,FALSE)),
'DB_243way_Regular Symbol'!M64)</f>
        <v/>
      </c>
      <c r="C65" s="184" t="str">
        <f>IF('DB_243way_Regular Symbol'!N64="",
IF($A65-'DB_243way_Regular Symbol'!E$16&gt;='DB_243way_RegularＸ_W()'!C$2-1,"",VLOOKUP($A65-'DB_243way_Regular Symbol'!E$16,'DB_243way_Regular Symbol'!$L$3:$Q$250,'DB_243way_RegularＸ_W()'!C$3+1,FALSE)),
'DB_243way_Regular Symbol'!N64)</f>
        <v/>
      </c>
      <c r="D65" s="184" t="str">
        <f>IF('DB_243way_Regular Symbol'!O64="",
IF($A65-'DB_243way_Regular Symbol'!F$16&gt;='DB_243way_RegularＸ_W()'!D$2-1,"",VLOOKUP($A65-'DB_243way_Regular Symbol'!F$16,'DB_243way_Regular Symbol'!$L$3:$Q$250,'DB_243way_RegularＸ_W()'!D$3+1,FALSE)),
'DB_243way_Regular Symbol'!O64)</f>
        <v>M5</v>
      </c>
      <c r="E65" s="184" t="str">
        <f>IF('DB_243way_Regular Symbol'!P64="",
IF($A65-'DB_243way_Regular Symbol'!G$16&gt;='DB_243way_RegularＸ_W()'!E$2-1,"",VLOOKUP($A65-'DB_243way_Regular Symbol'!G$16,'DB_243way_Regular Symbol'!$L$3:$Q$250,'DB_243way_RegularＸ_W()'!E$3+1,FALSE)),
'DB_243way_Regular Symbol'!P64)</f>
        <v/>
      </c>
      <c r="F65" s="184" t="str">
        <f>IF('DB_243way_Regular Symbol'!Q64="",
IF($A65-'DB_243way_Regular Symbol'!H$16&gt;='DB_243way_RegularＸ_W()'!F$2-1,"",VLOOKUP($A65-'DB_243way_Regular Symbol'!H$16,'DB_243way_Regular Symbol'!$L$3:$Q$250,'DB_243way_RegularＸ_W()'!F$3+1,FALSE)),
'DB_243way_Regular Symbol'!Q64)</f>
        <v>J</v>
      </c>
      <c r="O65" s="342" t="str">
        <f>IF($A65&gt;='DB_243way_Regular Symbol'!D$16,"",IF(B65=0,"",IF(OR(B65=$O$1,B65=$P$1,B66=$O$1,B66=$P$1,B67=$O$1,B67=$P$1),0,1)))</f>
        <v/>
      </c>
      <c r="P65" s="2" t="str">
        <f>IF($A65&gt;='DB_243way_Regular Symbol'!E$16,"",IF(C65=0,"",IF(OR(C65=$O$1,C65=$P$1,C66=$O$1,C66=$P$1,C67=$O$1,C67=$P$1),0,1)))</f>
        <v/>
      </c>
      <c r="Q65" s="2">
        <f>IF($A65&gt;='DB_243way_Regular Symbol'!F$16,"",IF(D65=0,"",IF(OR(D65=$O$1,D65=$P$1,D66=$O$1,D66=$P$1,D67=$O$1,D67=$P$1),0,1)))</f>
        <v>1</v>
      </c>
      <c r="R65" s="2" t="str">
        <f>IF($A65&gt;='DB_243way_Regular Symbol'!G$16,"",IF(E65=0,"",IF(OR(E65=$O$1,E65=$P$1,E66=$O$1,E66=$P$1,E67=$O$1,E67=$P$1),0,1)))</f>
        <v/>
      </c>
      <c r="S65" s="128">
        <f>IF($A65&gt;='DB_243way_Regular Symbol'!H$16,"",IF(F65=0,"",IF(OR(F65=$O$1,F65=$P$1,F66=$O$1,F66=$P$1,F67=$O$1,F67=$P$1),0,1)))</f>
        <v>1</v>
      </c>
      <c r="U65" s="342" t="str">
        <f>IF($A65&gt;='DB_243way_Regular Symbol'!D$16,"",IF(B65=0,"",IF(OR(B65=$U$1,B65=$V$1,B66=$U$1,B66=$V$1,B67=$U$1,B67=$V$1),0,1)))</f>
        <v/>
      </c>
      <c r="V65" s="2" t="str">
        <f>IF($A65&gt;='DB_243way_Regular Symbol'!E$16,"",IF(C65=0,"",IF(OR(C65=$U$1,C65=$V$1,C66=$U$1,C66=$V$1,C67=$U$1,C67=$V$1),0,1)))</f>
        <v/>
      </c>
      <c r="W65" s="2">
        <f>IF($A65&gt;='DB_243way_Regular Symbol'!F$16,"",IF(D65=0,"",IF(OR(D65=$U$1,D65=$V$1,D66=$U$1,D66=$V$1,D67=$U$1,D67=$V$1),0,1)))</f>
        <v>1</v>
      </c>
      <c r="X65" s="2" t="str">
        <f>IF($A65&gt;='DB_243way_Regular Symbol'!G$16,"",IF(E65=0,"",IF(OR(E65=$U$1,E65=$V$1,E66=$U$1,E66=$V$1,E67=$U$1,E67=$V$1),0,1)))</f>
        <v/>
      </c>
      <c r="Y65" s="128">
        <f>IF($A65&gt;='DB_243way_Regular Symbol'!H$16,"",IF(F65=0,"",IF(OR(F65=$U$1,F65=$V$1,F66=$U$1,F66=$V$1,F67=$U$1,F67=$V$1),0,1)))</f>
        <v>1</v>
      </c>
      <c r="AA65" s="342" t="str">
        <f>IF($A65&gt;='DB_243way_Regular Symbol'!D$16,"",IF(B65=0,"",IF(OR(B65=$AA$1,B65=$AB$1,B66=$AA$1,B66=$AB$1,B67=$AA$1,,B67=$AB$1),0,1)))</f>
        <v/>
      </c>
      <c r="AB65" s="2" t="str">
        <f>IF($A65&gt;='DB_243way_Regular Symbol'!E$16,"",IF(C65=0,"",IF(OR(C65=$AA$1,C65=$AB$1,C66=$AA$1,C66=$AB$1,C67=$AA$1,,C67=$AB$1),0,1)))</f>
        <v/>
      </c>
      <c r="AC65" s="2">
        <f>IF($A65&gt;='DB_243way_Regular Symbol'!F$16,"",IF(D65=0,"",IF(OR(D65=$AA$1,D65=$AB$1,D66=$AA$1,D66=$AB$1,D67=$AA$1,,D67=$AB$1),0,1)))</f>
        <v>1</v>
      </c>
      <c r="AD65" s="2" t="str">
        <f>IF($A65&gt;='DB_243way_Regular Symbol'!G$16,"",IF(E65=0,"",IF(OR(E65=$AA$1,E65=$AB$1,E66=$AA$1,E66=$AB$1,E67=$AA$1,,E67=$AB$1),0,1)))</f>
        <v/>
      </c>
      <c r="AE65" s="128">
        <f>IF($A65&gt;='DB_243way_Regular Symbol'!H$16,"",IF(F65=0,"",IF(OR(F65=$AA$1,F65=$AB$1,F66=$AA$1,F66=$AB$1,F67=$AA$1,,F67=$AB$1),0,1)))</f>
        <v>1</v>
      </c>
      <c r="AG65" s="342" t="str">
        <f>IF($A65&gt;='DB_243way_Regular Symbol'!D$16,"",IF(B65=0,"",IF(OR(B65=$AG$1,B65=$AH$1,B66=$AG$1,B66=$AH$1,B67=$AG$1,B67=$AH$1),0,1)))</f>
        <v/>
      </c>
      <c r="AH65" s="2" t="str">
        <f>IF($A65&gt;='DB_243way_Regular Symbol'!E$16,"",IF(C65=0,"",IF(OR(C65=$AG$1,C65=$AH$1,C66=$AG$1,C66=$AH$1,C67=$AG$1,C67=$AH$1),0,1)))</f>
        <v/>
      </c>
      <c r="AI65" s="2">
        <f>IF($A65&gt;='DB_243way_Regular Symbol'!F$16,"",IF(D65=0,"",IF(OR(D65=$AG$1,D65=$AH$1,D66=$AG$1,D66=$AH$1,D67=$AG$1,D67=$AH$1),0,1)))</f>
        <v>1</v>
      </c>
      <c r="AJ65" s="2" t="str">
        <f>IF($A65&gt;='DB_243way_Regular Symbol'!G$16,"",IF(E65=0,"",IF(OR(E65=$AG$1,E65=$AH$1,E66=$AG$1,E66=$AH$1,E67=$AG$1,E67=$AH$1),0,1)))</f>
        <v/>
      </c>
      <c r="AK65" s="128">
        <f>IF($A65&gt;='DB_243way_Regular Symbol'!H$16,"",IF(F65=0,"",IF(OR(F65=$AG$1,F65=$AH$1,F66=$AG$1,F66=$AH$1,F67=$AG$1,F67=$AH$1),0,1)))</f>
        <v>0</v>
      </c>
      <c r="AM65" s="342" t="str">
        <f>IF($A65&gt;='DB_243way_Regular Symbol'!D$16,"",IF(B65=0,"",IF(OR(B65=$AM$1,B65=$AN$1,B66=$AM$1,B66=$AN$1,B67=$AM$1,B67=$AN$1),0,1)))</f>
        <v/>
      </c>
      <c r="AN65" s="2" t="str">
        <f>IF($A65&gt;='DB_243way_Regular Symbol'!E$16,"",IF(C65=0,"",IF(OR(C65=$AM$1,C65=$AN$1,C66=$AM$1,C66=$AN$1,C67=$AM$1,C67=$AN$1),0,1)))</f>
        <v/>
      </c>
      <c r="AO65" s="2">
        <f>IF($A65&gt;='DB_243way_Regular Symbol'!F$16,"",IF(D65=0,"",IF(OR(D65=$AM$1,D65=$AN$1,D66=$AM$1,D66=$AN$1,D67=$AM$1,D67=$AN$1),0,1)))</f>
        <v>0</v>
      </c>
      <c r="AP65" s="2" t="str">
        <f>IF($A65&gt;='DB_243way_Regular Symbol'!G$16,"",IF(E65=0,"",IF(OR(E65=$AM$1,E65=$AN$1,E66=$AM$1,E66=$AN$1,E67=$AM$1,E67=$AN$1),0,1)))</f>
        <v/>
      </c>
      <c r="AQ65" s="128">
        <f>IF($A65&gt;='DB_243way_Regular Symbol'!H$16,"",IF(F65=0,"",IF(OR(F65=$AM$1,F65=$AN$1,F66=$AM$1,F66=$AN$1,F67=$AM$1,F67=$AN$1),0,1)))</f>
        <v>1</v>
      </c>
      <c r="AS65" s="342" t="str">
        <f>IF($A65&gt;='DB_243way_Regular Symbol'!D$16,"",IF(B65=0,"",IF(OR(B65=$AM$1,B65=$AT$1,B66=$AM$1,B66=$AT$1,B67=$AM$1,B67=$AT$1),0,1)))</f>
        <v/>
      </c>
      <c r="AT65" s="2" t="str">
        <f>IF($A65&gt;='DB_243way_Regular Symbol'!E$16,"",IF(C65=0,"",IF(OR(C65=$AM$1,C65=$AT$1,C66=$AM$1,C66=$AT$1,C67=$AM$1,C67=$AT$1),0,1)))</f>
        <v/>
      </c>
      <c r="AU65" s="2">
        <f>IF($A65&gt;='DB_243way_Regular Symbol'!F$16,"",IF(D65=0,"",IF(OR(D65=$AM$1,D65=$AT$1,D66=$AM$1,D66=$AT$1,D67=$AM$1,D67=$AT$1),0,1)))</f>
        <v>1</v>
      </c>
      <c r="AV65" s="2" t="str">
        <f>IF($A65&gt;='DB_243way_Regular Symbol'!G$16,"",IF(E65=0,"",IF(OR(E65=$AM$1,E65=$AT$1,E66=$AM$1,E66=$AT$1,E67=$AM$1,E67=$AT$1),0,1)))</f>
        <v/>
      </c>
      <c r="AW65" s="128">
        <f>IF($A65&gt;='DB_243way_Regular Symbol'!H$16,"",IF(F65=0,"",IF(OR(F65=$AM$1,F65=$AT$1,F66=$AM$1,F66=$AT$1,F67=$AM$1,F67=$AT$1),0,1)))</f>
        <v>1</v>
      </c>
      <c r="AY65" s="342"/>
      <c r="AZ65" s="2"/>
      <c r="BA65" s="2">
        <f>IF($A65&gt;='DB_243way_Regular Symbol'!F$16,"",COUNTIF(D65:D67,$AZ$1))</f>
        <v>0</v>
      </c>
      <c r="BB65" s="2" t="str">
        <f>IF($A65&gt;='DB_243way_Regular Symbol'!G$16,"",COUNTIF(E65:E67,$AZ$1))</f>
        <v/>
      </c>
      <c r="BC65" s="2">
        <f>IF($A65&gt;='DB_243way_Regular Symbol'!H$16,"",COUNTIF(F65:F67,$AZ$1))</f>
        <v>0</v>
      </c>
      <c r="BE65" s="342" t="str">
        <f>IF($A65&gt;='DB_243way_Regular Symbol'!D$16,"",IF(B65=0,"",IF(OR(B65=$AM$1,B65=$BF$1,B66=$AM$1,B66=$BF$1,B67=$AM$1,B67=$BF$1),1,0)))</f>
        <v/>
      </c>
      <c r="BF65" s="342" t="str">
        <f>IF($A65&gt;='DB_243way_Regular Symbol'!E$16,"",IF(C65=0,"",IF(OR(C65=$AM$1,C65=$BF$1,C66=$AM$1,C66=$BF$1,C67=$AM$1,C67=$BF$1),1,0)))</f>
        <v/>
      </c>
      <c r="BG65" s="342">
        <f>IF($A65&gt;='DB_243way_Regular Symbol'!F$16,"",IF(D65=0,"",IF(OR(D65=$AM$1,D65=$BF$1,D66=$AM$1,D66=$BF$1,D67=$AM$1,D67=$BF$1),1,0)))</f>
        <v>0</v>
      </c>
      <c r="BH65" s="342" t="str">
        <f>IF($A65&gt;='DB_243way_Regular Symbol'!G$16,"",IF(E65=0,"",IF(OR(E65=$AM$1,E65=$BF$1,E66=$AM$1,E66=$BF$1,E67=$AM$1,E67=$BF$1),1,0)))</f>
        <v/>
      </c>
      <c r="BI65" s="342">
        <f>IF($A65&gt;='DB_243way_Regular Symbol'!H$16,"",IF(F65=0,"",IF(OR(F65=$AM$1,F65=$BF$1,F66=$AM$1,F66=$BF$1,F67=$AM$1,F67=$BF$1),1,0)))</f>
        <v>0</v>
      </c>
      <c r="BK65" s="342" t="str">
        <f>IF($A65&gt;='DB_243way_Regular Symbol'!D$16,"",IF(B65=0,"",IF(OR(B65=$AM$1,B65=$BL$1,B66=$AM$1,B66=$BL$1,B67=$AM$1,B67=$BL$1),0,1)))</f>
        <v/>
      </c>
      <c r="BL65" s="2" t="str">
        <f>IF($A65&gt;='DB_243way_Regular Symbol'!E$16,"",IF(C65=0,"",IF(OR(C65=$AM$1,C65=$BL$1,C66=$AM$1,C66=$BL$1,C67=$AM$1,C67=$BL$1),0,1)))</f>
        <v/>
      </c>
      <c r="BM65" s="2">
        <f>IF($A65&gt;='DB_243way_Regular Symbol'!F$16,"",IF(D65=0,"",IF(OR(D65=$AM$1,D65=$BL$1,D66=$AM$1,D66=$BL$1,D67=$AM$1,D67=$BL$1),0,1)))</f>
        <v>1</v>
      </c>
      <c r="BN65" s="2" t="str">
        <f>IF($A65&gt;='DB_243way_Regular Symbol'!G$16,"",IF(E65=0,"",IF(OR(E65=$AM$1,E65=$BL$1,E66=$AM$1,E66=$BL$1,E67=$AM$1,E67=$BL$1),0,1)))</f>
        <v/>
      </c>
      <c r="BO65" s="128">
        <f>IF($A65&gt;='DB_243way_Regular Symbol'!H$16,"",IF(F65=0,"",IF(OR(F65=$AM$1,F65=$BL$1,F66=$AM$1,F66=$BL$1,F67=$AM$1,F67=$BL$1),0,1)))</f>
        <v>1</v>
      </c>
      <c r="BQ65" s="2" t="str">
        <f>IF($A65&gt;='DB_243way_Regular Symbol'!D$16,"",IF(B65=0,"",IF(OR(B65=$BQ$1,B65=$BR$1,B66=$BQ$1,B66=$BR$1,B67=$BQ$1,B67=$BR$1),0,1)))</f>
        <v/>
      </c>
      <c r="BR65" s="2" t="str">
        <f>IF($A65&gt;='DB_243way_Regular Symbol'!E$16,"",IF(C65=0,"",IF(OR(C65=$BQ$1,C65=$BR$1,C66=$BQ$1,C66=$BR$1,C67=$BQ$1,C67=$BR$1),0,1)))</f>
        <v/>
      </c>
      <c r="BS65" s="2">
        <f>IF($A65&gt;='DB_243way_Regular Symbol'!F$16,"",IF(D65=0,"",IF(OR(D65=$BQ$1,D65=$BR$1,D66=$BQ$1,D66=$BR$1,D67=$BQ$1,D67=$BR$1),0,1)))</f>
        <v>0</v>
      </c>
      <c r="BT65" s="2" t="str">
        <f>IF($A65&gt;='DB_243way_Regular Symbol'!G$16,"",IF(E65=0,"",IF(OR(E65=$BQ$1,E65=$BR$1,E66=$BQ$1,E66=$BR$1,E67=$BQ$1,E67=$BR$1),0,1)))</f>
        <v/>
      </c>
      <c r="BU65" s="2">
        <f>IF($A65&gt;='DB_243way_Regular Symbol'!H$16,"",IF(F65=0,"",IF(OR(F65=$BQ$1,F65=$BR$1,F66=$BQ$1,F66=$BR$1,F67=$BQ$1,F67=$BR$1),0,1)))</f>
        <v>0</v>
      </c>
      <c r="BW65" s="2" t="str">
        <f>IF($A65&gt;='DB_243way_Regular Symbol'!D$16,"",IF(B65=0,"",IF(OR(B65=$BW$1,B66=$BW$1,B67=$BW$1,B65=$BX$1,B66=$BX$1,B67=$BX$1),0,1)))</f>
        <v/>
      </c>
      <c r="BX65" s="2" t="str">
        <f>IF($A65&gt;='DB_243way_Regular Symbol'!E$16,"",IF(C65=0,"",IF(OR(C65=$BW$1,C66=$BW$1,C67=$BW$1,C65=$BX$1,C66=$BX$1,C67=$BX$1),0,1)))</f>
        <v/>
      </c>
      <c r="BY65" s="2">
        <f>IF($A65&gt;='DB_243way_Regular Symbol'!F$16,"",IF(D65=0,"",IF(OR(D65=$BW$1,D66=$BW$1,D67=$BW$1,D65=$BX$1,D66=$BX$1,D67=$BX$1),0,1)))</f>
        <v>1</v>
      </c>
      <c r="BZ65" s="2" t="str">
        <f>IF($A65&gt;='DB_243way_Regular Symbol'!G$16,"",IF(E65=0,"",IF(OR(E65=$BW$1,E66=$BW$1,E67=$BW$1,E65=$BX$1,E66=$BX$1,E67=$BX$1),0,1)))</f>
        <v/>
      </c>
      <c r="CA65" s="2">
        <f>IF($A65&gt;='DB_243way_Regular Symbol'!H$16,"",IF(F65=0,"",IF(OR(F65=$BW$1,F66=$BW$1,F67=$BW$1,F65=$BX$1,F66=$BX$1,F67=$BX$1),0,1)))</f>
        <v>1</v>
      </c>
      <c r="CC65" s="2" t="str">
        <f>IF($A65&gt;='DB_243way_Regular Symbol'!D$16,"",IF(B65=0,"",IF(OR(B65=$BW$1,B66=$BW$1,B67=$BW$1,B65=$CD$1,B66=$CD$1,B67=$CD$1),0,1)))</f>
        <v/>
      </c>
      <c r="CD65" s="2" t="str">
        <f>IF($A65&gt;='DB_243way_Regular Symbol'!E$16,"",IF(C65=0,"",IF(OR(C65=$BW$1,C66=$BW$1,C67=$BW$1,C65=$CD$1,C66=$CD$1,C67=$CD$1),0,1)))</f>
        <v/>
      </c>
      <c r="CE65" s="2">
        <f>IF($A65&gt;='DB_243way_Regular Symbol'!F$16,"",IF(D65=0,"",IF(OR(D65=$BW$1,D66=$BW$1,D67=$BW$1,D65=$CD$1,D66=$CD$1,D67=$CD$1),0,1)))</f>
        <v>1</v>
      </c>
      <c r="CF65" s="2" t="str">
        <f>IF($A65&gt;='DB_243way_Regular Symbol'!G$16,"",IF(E65=0,"",IF(OR(E65=$BW$1,E66=$BW$1,E67=$BW$1,E65=$CD$1,E66=$CD$1,E67=$CD$1),0,1)))</f>
        <v/>
      </c>
      <c r="CG65" s="2">
        <f>IF($A65&gt;='DB_243way_Regular Symbol'!H$16,"",IF(F65=0,"",IF(OR(F65=$BW$1,F66=$BW$1,F67=$BW$1,F65=$CD$1,F66=$CD$1,F67=$CD$1),0,1)))</f>
        <v>1</v>
      </c>
      <c r="CI65" s="2" t="str">
        <f>IF($A65&gt;='DB_243way_Regular Symbol'!D$16,"",IF(B65=0,"",IF(OR(B65=$BW$1,B66=$BW$1,B67=$BW$1,B65=$CJ$1,B66=$CJ$1,B67=$CJ$1),0,1)))</f>
        <v/>
      </c>
      <c r="CJ65" s="2" t="str">
        <f>IF($A65&gt;='DB_243way_Regular Symbol'!E$16,"",IF(C65=0,"",IF(OR(C65=$BW$1,C66=$BW$1,C67=$BW$1,C65=$CJ$1,C66=$CJ$1,C67=$CJ$1),0,1)))</f>
        <v/>
      </c>
      <c r="CK65" s="2">
        <f>IF($A65&gt;='DB_243way_Regular Symbol'!F$16,"",IF(D65=0,"",IF(OR(D65=$BW$1,D66=$BW$1,D67=$BW$1,D65=$CJ$1,D66=$CJ$1,D67=$CJ$1),0,1)))</f>
        <v>1</v>
      </c>
      <c r="CL65" s="2" t="str">
        <f>IF($A65&gt;='DB_243way_Regular Symbol'!G$16,"",IF(E65=0,"",IF(OR(E65=$BW$1,E66=$BW$1,E67=$BW$1,E65=$CJ$1,E66=$CJ$1,E67=$CJ$1),0,1)))</f>
        <v/>
      </c>
      <c r="CM65" s="2">
        <f>IF($A65&gt;='DB_243way_Regular Symbol'!H$16,"",IF(F65=0,"",IF(OR(F65=$BW$1,F66=$BW$1,F67=$BW$1,F65=$CJ$1,F66=$CJ$1,F67=$CJ$1),0,1)))</f>
        <v>0</v>
      </c>
      <c r="CO65" s="2" t="str">
        <f>IF($A65&gt;='DB_243way_Regular Symbol'!D$16,"",IF(B65=0,"",IF(OR(B65=$BW$1,B66=$BW$1,B67=$BW$1,B65=$CP$1,B66=$CP$1,B67=$CP$1),0,1)))</f>
        <v/>
      </c>
      <c r="CP65" s="2" t="str">
        <f>IF($A65&gt;='DB_243way_Regular Symbol'!E$16,"",IF(C65=0,"",IF(OR(C65=$BW$1,C66=$BW$1,C67=$BW$1,C65=$CP$1,C66=$CP$1,C67=$CP$1),0,1)))</f>
        <v/>
      </c>
      <c r="CQ65" s="2">
        <f>IF($A65&gt;='DB_243way_Regular Symbol'!F$16,"",IF(D65=0,"",IF(OR(D65=$BW$1,D66=$BW$1,D67=$BW$1,D65=$CP$1,D66=$CP$1,D67=$CP$1),0,1)))</f>
        <v>1</v>
      </c>
      <c r="CR65" s="2" t="str">
        <f>IF($A65&gt;='DB_243way_Regular Symbol'!G$16,"",IF(E65=0,"",IF(OR(E65=$BW$1,E66=$BW$1,E67=$BW$1,E65=$CP$1,E66=$CP$1,E67=$CP$1),0,1)))</f>
        <v/>
      </c>
      <c r="CS65" s="2">
        <f>IF($A65&gt;='DB_243way_Regular Symbol'!H$16,"",IF(F65=0,"",IF(OR(F65=$BW$1,F66=$BW$1,F67=$BW$1,F65=$CP$1,F66=$CP$1,F67=$CP$1),0,1)))</f>
        <v>1</v>
      </c>
      <c r="CU65" s="2" t="str">
        <f>IF($A65&gt;='DB_243way_Regular Symbol'!D$16,"",IF(B65=0,"",IF(OR(B65=$BW$1,B66=$BW$1,B67=$BW$1,B65=$CV$1,B66=$CV$1,B67=$CV$1),0,1)))</f>
        <v/>
      </c>
      <c r="CV65" s="2" t="str">
        <f>IF($A65&gt;='DB_243way_Regular Symbol'!E$16,"",IF(C65=0,"",IF(OR(C65=$BW$1,C66=$BW$1,C67=$BW$1,C65=$CV$1,C66=$CV$1,C67=$CV$1),0,1)))</f>
        <v/>
      </c>
      <c r="CW65" s="2">
        <f>IF($A65&gt;='DB_243way_Regular Symbol'!F$16,"",IF(D65=0,"",IF(OR(D65=$BW$1,D66=$BW$1,D67=$BW$1,D65=$CV$1,D66=$CV$1,D67=$CV$1),0,1)))</f>
        <v>1</v>
      </c>
      <c r="CX65" s="2" t="str">
        <f>IF($A65&gt;='DB_243way_Regular Symbol'!G$16,"",IF(E65=0,"",IF(OR(E65=$BW$1,E66=$BW$1,E67=$BW$1,E65=$CV$1,E66=$CV$1,E67=$CV$1),0,1)))</f>
        <v/>
      </c>
      <c r="CY65" s="2">
        <f>IF($A65&gt;='DB_243way_Regular Symbol'!H$16,"",IF(F65=0,"",IF(OR(F65=$BW$1,F66=$BW$1,F67=$BW$1,F65=$CV$1,F66=$CV$1,F67=$CV$1),0,1)))</f>
        <v>1</v>
      </c>
    </row>
    <row r="66" spans="1:103">
      <c r="A66" s="341">
        <f>IF('DB_243way_Regular Symbol'!L65="","",'DB_243way_Regular Symbol'!L65)</f>
        <v>62</v>
      </c>
      <c r="B66" s="184" t="str">
        <f>IF('DB_243way_Regular Symbol'!M65="",
IF($A66-'DB_243way_Regular Symbol'!D$16&gt;='DB_243way_RegularＸ_W()'!B$2-1,"",VLOOKUP($A66-'DB_243way_Regular Symbol'!D$16,'DB_243way_Regular Symbol'!$L$3:$Q$250,'DB_243way_RegularＸ_W()'!B$3+1,FALSE)),
'DB_243way_Regular Symbol'!M65)</f>
        <v/>
      </c>
      <c r="C66" s="184" t="str">
        <f>IF('DB_243way_Regular Symbol'!N65="",
IF($A66-'DB_243way_Regular Symbol'!E$16&gt;='DB_243way_RegularＸ_W()'!C$2-1,"",VLOOKUP($A66-'DB_243way_Regular Symbol'!E$16,'DB_243way_Regular Symbol'!$L$3:$Q$250,'DB_243way_RegularＸ_W()'!C$3+1,FALSE)),
'DB_243way_Regular Symbol'!N65)</f>
        <v/>
      </c>
      <c r="D66" s="184" t="str">
        <f>IF('DB_243way_Regular Symbol'!O65="",
IF($A66-'DB_243way_Regular Symbol'!F$16&gt;='DB_243way_RegularＸ_W()'!D$2-1,"",VLOOKUP($A66-'DB_243way_Regular Symbol'!F$16,'DB_243way_Regular Symbol'!$L$3:$Q$250,'DB_243way_RegularＸ_W()'!D$3+1,FALSE)),
'DB_243way_Regular Symbol'!O65)</f>
        <v>M5</v>
      </c>
      <c r="E66" s="184" t="str">
        <f>IF('DB_243way_Regular Symbol'!P65="",
IF($A66-'DB_243way_Regular Symbol'!G$16&gt;='DB_243way_RegularＸ_W()'!E$2-1,"",VLOOKUP($A66-'DB_243way_Regular Symbol'!G$16,'DB_243way_Regular Symbol'!$L$3:$Q$250,'DB_243way_RegularＸ_W()'!E$3+1,FALSE)),
'DB_243way_Regular Symbol'!P65)</f>
        <v/>
      </c>
      <c r="F66" s="184" t="str">
        <f>IF('DB_243way_Regular Symbol'!Q65="",
IF($A66-'DB_243way_Regular Symbol'!H$16&gt;='DB_243way_RegularＸ_W()'!F$2-1,"",VLOOKUP($A66-'DB_243way_Regular Symbol'!H$16,'DB_243way_Regular Symbol'!$L$3:$Q$250,'DB_243way_RegularＸ_W()'!F$3+1,FALSE)),
'DB_243way_Regular Symbol'!Q65)</f>
        <v>A</v>
      </c>
      <c r="O66" s="342" t="str">
        <f>IF($A66&gt;='DB_243way_Regular Symbol'!D$16,"",IF(B66=0,"",IF(OR(B66=$O$1,B66=$P$1,B67=$O$1,B67=$P$1,B68=$O$1,B68=$P$1),0,1)))</f>
        <v/>
      </c>
      <c r="P66" s="2" t="str">
        <f>IF($A66&gt;='DB_243way_Regular Symbol'!E$16,"",IF(C66=0,"",IF(OR(C66=$O$1,C66=$P$1,C67=$O$1,C67=$P$1,C68=$O$1,C68=$P$1),0,1)))</f>
        <v/>
      </c>
      <c r="Q66" s="2" t="str">
        <f>IF($A66&gt;='DB_243way_Regular Symbol'!F$16,"",IF(D66=0,"",IF(OR(D66=$O$1,D66=$P$1,D67=$O$1,D67=$P$1,D68=$O$1,D68=$P$1),0,1)))</f>
        <v/>
      </c>
      <c r="R66" s="2" t="str">
        <f>IF($A66&gt;='DB_243way_Regular Symbol'!G$16,"",IF(E66=0,"",IF(OR(E66=$O$1,E66=$P$1,E67=$O$1,E67=$P$1,E68=$O$1,E68=$P$1),0,1)))</f>
        <v/>
      </c>
      <c r="S66" s="128">
        <f>IF($A66&gt;='DB_243way_Regular Symbol'!H$16,"",IF(F66=0,"",IF(OR(F66=$O$1,F66=$P$1,F67=$O$1,F67=$P$1,F68=$O$1,F68=$P$1),0,1)))</f>
        <v>1</v>
      </c>
      <c r="U66" s="342" t="str">
        <f>IF($A66&gt;='DB_243way_Regular Symbol'!D$16,"",IF(B66=0,"",IF(OR(B66=$U$1,B66=$V$1,B67=$U$1,B67=$V$1,B68=$U$1,B68=$V$1),0,1)))</f>
        <v/>
      </c>
      <c r="V66" s="2" t="str">
        <f>IF($A66&gt;='DB_243way_Regular Symbol'!E$16,"",IF(C66=0,"",IF(OR(C66=$U$1,C66=$V$1,C67=$U$1,C67=$V$1,C68=$U$1,C68=$V$1),0,1)))</f>
        <v/>
      </c>
      <c r="W66" s="2" t="str">
        <f>IF($A66&gt;='DB_243way_Regular Symbol'!F$16,"",IF(D66=0,"",IF(OR(D66=$U$1,D66=$V$1,D67=$U$1,D67=$V$1,D68=$U$1,D68=$V$1),0,1)))</f>
        <v/>
      </c>
      <c r="X66" s="2" t="str">
        <f>IF($A66&gt;='DB_243way_Regular Symbol'!G$16,"",IF(E66=0,"",IF(OR(E66=$U$1,E66=$V$1,E67=$U$1,E67=$V$1,E68=$U$1,E68=$V$1),0,1)))</f>
        <v/>
      </c>
      <c r="Y66" s="128">
        <f>IF($A66&gt;='DB_243way_Regular Symbol'!H$16,"",IF(F66=0,"",IF(OR(F66=$U$1,F66=$V$1,F67=$U$1,F67=$V$1,F68=$U$1,F68=$V$1),0,1)))</f>
        <v>1</v>
      </c>
      <c r="AA66" s="342" t="str">
        <f>IF($A66&gt;='DB_243way_Regular Symbol'!D$16,"",IF(B66=0,"",IF(OR(B66=$AA$1,B66=$AB$1,B67=$AA$1,B67=$AB$1,B68=$AA$1,,B68=$AB$1),0,1)))</f>
        <v/>
      </c>
      <c r="AB66" s="2" t="str">
        <f>IF($A66&gt;='DB_243way_Regular Symbol'!E$16,"",IF(C66=0,"",IF(OR(C66=$AA$1,C66=$AB$1,C67=$AA$1,C67=$AB$1,C68=$AA$1,,C68=$AB$1),0,1)))</f>
        <v/>
      </c>
      <c r="AC66" s="2" t="str">
        <f>IF($A66&gt;='DB_243way_Regular Symbol'!F$16,"",IF(D66=0,"",IF(OR(D66=$AA$1,D66=$AB$1,D67=$AA$1,D67=$AB$1,D68=$AA$1,,D68=$AB$1),0,1)))</f>
        <v/>
      </c>
      <c r="AD66" s="2" t="str">
        <f>IF($A66&gt;='DB_243way_Regular Symbol'!G$16,"",IF(E66=0,"",IF(OR(E66=$AA$1,E66=$AB$1,E67=$AA$1,E67=$AB$1,E68=$AA$1,,E68=$AB$1),0,1)))</f>
        <v/>
      </c>
      <c r="AE66" s="128">
        <f>IF($A66&gt;='DB_243way_Regular Symbol'!H$16,"",IF(F66=0,"",IF(OR(F66=$AA$1,F66=$AB$1,F67=$AA$1,F67=$AB$1,F68=$AA$1,,F68=$AB$1),0,1)))</f>
        <v>1</v>
      </c>
      <c r="AG66" s="342" t="str">
        <f>IF($A66&gt;='DB_243way_Regular Symbol'!D$16,"",IF(B66=0,"",IF(OR(B66=$AG$1,B66=$AH$1,B67=$AG$1,B67=$AH$1,B68=$AG$1,B68=$AH$1),0,1)))</f>
        <v/>
      </c>
      <c r="AH66" s="2" t="str">
        <f>IF($A66&gt;='DB_243way_Regular Symbol'!E$16,"",IF(C66=0,"",IF(OR(C66=$AG$1,C66=$AH$1,C67=$AG$1,C67=$AH$1,C68=$AG$1,C68=$AH$1),0,1)))</f>
        <v/>
      </c>
      <c r="AI66" s="2" t="str">
        <f>IF($A66&gt;='DB_243way_Regular Symbol'!F$16,"",IF(D66=0,"",IF(OR(D66=$AG$1,D66=$AH$1,D67=$AG$1,D67=$AH$1,D68=$AG$1,D68=$AH$1),0,1)))</f>
        <v/>
      </c>
      <c r="AJ66" s="2" t="str">
        <f>IF($A66&gt;='DB_243way_Regular Symbol'!G$16,"",IF(E66=0,"",IF(OR(E66=$AG$1,E66=$AH$1,E67=$AG$1,E67=$AH$1,E68=$AG$1,E68=$AH$1),0,1)))</f>
        <v/>
      </c>
      <c r="AK66" s="128">
        <f>IF($A66&gt;='DB_243way_Regular Symbol'!H$16,"",IF(F66=0,"",IF(OR(F66=$AG$1,F66=$AH$1,F67=$AG$1,F67=$AH$1,F68=$AG$1,F68=$AH$1),0,1)))</f>
        <v>0</v>
      </c>
      <c r="AM66" s="342" t="str">
        <f>IF($A66&gt;='DB_243way_Regular Symbol'!D$16,"",IF(B66=0,"",IF(OR(B66=$AM$1,B66=$AN$1,B67=$AM$1,B67=$AN$1,B68=$AM$1,B68=$AN$1),0,1)))</f>
        <v/>
      </c>
      <c r="AN66" s="2" t="str">
        <f>IF($A66&gt;='DB_243way_Regular Symbol'!E$16,"",IF(C66=0,"",IF(OR(C66=$AM$1,C66=$AN$1,C67=$AM$1,C67=$AN$1,C68=$AM$1,C68=$AN$1),0,1)))</f>
        <v/>
      </c>
      <c r="AO66" s="2" t="str">
        <f>IF($A66&gt;='DB_243way_Regular Symbol'!F$16,"",IF(D66=0,"",IF(OR(D66=$AM$1,D66=$AN$1,D67=$AM$1,D67=$AN$1,D68=$AM$1,D68=$AN$1),0,1)))</f>
        <v/>
      </c>
      <c r="AP66" s="2" t="str">
        <f>IF($A66&gt;='DB_243way_Regular Symbol'!G$16,"",IF(E66=0,"",IF(OR(E66=$AM$1,E66=$AN$1,E67=$AM$1,E67=$AN$1,E68=$AM$1,E68=$AN$1),0,1)))</f>
        <v/>
      </c>
      <c r="AQ66" s="128">
        <f>IF($A66&gt;='DB_243way_Regular Symbol'!H$16,"",IF(F66=0,"",IF(OR(F66=$AM$1,F66=$AN$1,F67=$AM$1,F67=$AN$1,F68=$AM$1,F68=$AN$1),0,1)))</f>
        <v>0</v>
      </c>
      <c r="AS66" s="342" t="str">
        <f>IF($A66&gt;='DB_243way_Regular Symbol'!D$16,"",IF(B66=0,"",IF(OR(B66=$AM$1,B66=$AT$1,B67=$AM$1,B67=$AT$1,B68=$AM$1,B68=$AT$1),0,1)))</f>
        <v/>
      </c>
      <c r="AT66" s="2" t="str">
        <f>IF($A66&gt;='DB_243way_Regular Symbol'!E$16,"",IF(C66=0,"",IF(OR(C66=$AM$1,C66=$AT$1,C67=$AM$1,C67=$AT$1,C68=$AM$1,C68=$AT$1),0,1)))</f>
        <v/>
      </c>
      <c r="AU66" s="2" t="str">
        <f>IF($A66&gt;='DB_243way_Regular Symbol'!F$16,"",IF(D66=0,"",IF(OR(D66=$AM$1,D66=$AT$1,D67=$AM$1,D67=$AT$1,D68=$AM$1,D68=$AT$1),0,1)))</f>
        <v/>
      </c>
      <c r="AV66" s="2" t="str">
        <f>IF($A66&gt;='DB_243way_Regular Symbol'!G$16,"",IF(E66=0,"",IF(OR(E66=$AM$1,E66=$AT$1,E67=$AM$1,E67=$AT$1,E68=$AM$1,E68=$AT$1),0,1)))</f>
        <v/>
      </c>
      <c r="AW66" s="128">
        <f>IF($A66&gt;='DB_243way_Regular Symbol'!H$16,"",IF(F66=0,"",IF(OR(F66=$AM$1,F66=$AT$1,F67=$AM$1,F67=$AT$1,F68=$AM$1,F68=$AT$1),0,1)))</f>
        <v>1</v>
      </c>
      <c r="AY66" s="342"/>
      <c r="AZ66" s="2"/>
      <c r="BA66" s="2" t="str">
        <f>IF($A66&gt;='DB_243way_Regular Symbol'!F$16,"",COUNTIF(D66:D68,$AZ$1))</f>
        <v/>
      </c>
      <c r="BB66" s="2" t="str">
        <f>IF($A66&gt;='DB_243way_Regular Symbol'!G$16,"",COUNTIF(E66:E68,$AZ$1))</f>
        <v/>
      </c>
      <c r="BC66" s="2">
        <f>IF($A66&gt;='DB_243way_Regular Symbol'!H$16,"",COUNTIF(F66:F68,$AZ$1))</f>
        <v>0</v>
      </c>
      <c r="BE66" s="342" t="str">
        <f>IF($A66&gt;='DB_243way_Regular Symbol'!D$16,"",IF(B66=0,"",IF(OR(B66=$AM$1,B66=$BF$1,B67=$AM$1,B67=$BF$1,B68=$AM$1,B68=$BF$1),1,0)))</f>
        <v/>
      </c>
      <c r="BF66" s="342" t="str">
        <f>IF($A66&gt;='DB_243way_Regular Symbol'!E$16,"",IF(C66=0,"",IF(OR(C66=$AM$1,C66=$BF$1,C67=$AM$1,C67=$BF$1,C68=$AM$1,C68=$BF$1),1,0)))</f>
        <v/>
      </c>
      <c r="BG66" s="342" t="str">
        <f>IF($A66&gt;='DB_243way_Regular Symbol'!F$16,"",IF(D66=0,"",IF(OR(D66=$AM$1,D66=$BF$1,D67=$AM$1,D67=$BF$1,D68=$AM$1,D68=$BF$1),1,0)))</f>
        <v/>
      </c>
      <c r="BH66" s="342" t="str">
        <f>IF($A66&gt;='DB_243way_Regular Symbol'!G$16,"",IF(E66=0,"",IF(OR(E66=$AM$1,E66=$BF$1,E67=$AM$1,E67=$BF$1,E68=$AM$1,E68=$BF$1),1,0)))</f>
        <v/>
      </c>
      <c r="BI66" s="342">
        <f>IF($A66&gt;='DB_243way_Regular Symbol'!H$16,"",IF(F66=0,"",IF(OR(F66=$AM$1,F66=$BF$1,F67=$AM$1,F67=$BF$1,F68=$AM$1,F68=$BF$1),1,0)))</f>
        <v>0</v>
      </c>
      <c r="BK66" s="342" t="str">
        <f>IF($A66&gt;='DB_243way_Regular Symbol'!D$16,"",IF(B66=0,"",IF(OR(B66=$AM$1,B66=$BL$1,B67=$AM$1,B67=$BL$1,B68=$AM$1,B68=$BL$1),0,1)))</f>
        <v/>
      </c>
      <c r="BL66" s="2" t="str">
        <f>IF($A66&gt;='DB_243way_Regular Symbol'!E$16,"",IF(C66=0,"",IF(OR(C66=$AM$1,C66=$BL$1,C67=$AM$1,C67=$BL$1,C68=$AM$1,C68=$BL$1),0,1)))</f>
        <v/>
      </c>
      <c r="BM66" s="2" t="str">
        <f>IF($A66&gt;='DB_243way_Regular Symbol'!F$16,"",IF(D66=0,"",IF(OR(D66=$AM$1,D66=$BL$1,D67=$AM$1,D67=$BL$1,D68=$AM$1,D68=$BL$1),0,1)))</f>
        <v/>
      </c>
      <c r="BN66" s="2" t="str">
        <f>IF($A66&gt;='DB_243way_Regular Symbol'!G$16,"",IF(E66=0,"",IF(OR(E66=$AM$1,E66=$BL$1,E67=$AM$1,E67=$BL$1,E68=$AM$1,E68=$BL$1),0,1)))</f>
        <v/>
      </c>
      <c r="BO66" s="128">
        <f>IF($A66&gt;='DB_243way_Regular Symbol'!H$16,"",IF(F66=0,"",IF(OR(F66=$AM$1,F66=$BL$1,F67=$AM$1,F67=$BL$1,F68=$AM$1,F68=$BL$1),0,1)))</f>
        <v>1</v>
      </c>
      <c r="BQ66" s="2" t="str">
        <f>IF($A66&gt;='DB_243way_Regular Symbol'!D$16,"",IF(B66=0,"",IF(OR(B66=$BQ$1,B66=$BR$1,B67=$BQ$1,B67=$BR$1,B68=$BQ$1,B68=$BR$1),0,1)))</f>
        <v/>
      </c>
      <c r="BR66" s="2" t="str">
        <f>IF($A66&gt;='DB_243way_Regular Symbol'!E$16,"",IF(C66=0,"",IF(OR(C66=$BQ$1,C66=$BR$1,C67=$BQ$1,C67=$BR$1,C68=$BQ$1,C68=$BR$1),0,1)))</f>
        <v/>
      </c>
      <c r="BS66" s="2" t="str">
        <f>IF($A66&gt;='DB_243way_Regular Symbol'!F$16,"",IF(D66=0,"",IF(OR(D66=$BQ$1,D66=$BR$1,D67=$BQ$1,D67=$BR$1,D68=$BQ$1,D68=$BR$1),0,1)))</f>
        <v/>
      </c>
      <c r="BT66" s="2" t="str">
        <f>IF($A66&gt;='DB_243way_Regular Symbol'!G$16,"",IF(E66=0,"",IF(OR(E66=$BQ$1,E66=$BR$1,E67=$BQ$1,E67=$BR$1,E68=$BQ$1,E68=$BR$1),0,1)))</f>
        <v/>
      </c>
      <c r="BU66" s="2">
        <f>IF($A66&gt;='DB_243way_Regular Symbol'!H$16,"",IF(F66=0,"",IF(OR(F66=$BQ$1,F66=$BR$1,F67=$BQ$1,F67=$BR$1,F68=$BQ$1,F68=$BR$1),0,1)))</f>
        <v>0</v>
      </c>
      <c r="BW66" s="2" t="str">
        <f>IF($A66&gt;='DB_243way_Regular Symbol'!D$16,"",IF(B66=0,"",IF(OR(B66=$BW$1,B67=$BW$1,B68=$BW$1,B66=$BX$1,B67=$BX$1,B68=$BX$1),0,1)))</f>
        <v/>
      </c>
      <c r="BX66" s="2" t="str">
        <f>IF($A66&gt;='DB_243way_Regular Symbol'!E$16,"",IF(C66=0,"",IF(OR(C66=$BW$1,C67=$BW$1,C68=$BW$1,C66=$BX$1,C67=$BX$1,C68=$BX$1),0,1)))</f>
        <v/>
      </c>
      <c r="BY66" s="2" t="str">
        <f>IF($A66&gt;='DB_243way_Regular Symbol'!F$16,"",IF(D66=0,"",IF(OR(D66=$BW$1,D67=$BW$1,D68=$BW$1,D66=$BX$1,D67=$BX$1,D68=$BX$1),0,1)))</f>
        <v/>
      </c>
      <c r="BZ66" s="2" t="str">
        <f>IF($A66&gt;='DB_243way_Regular Symbol'!G$16,"",IF(E66=0,"",IF(OR(E66=$BW$1,E67=$BW$1,E68=$BW$1,E66=$BX$1,E67=$BX$1,E68=$BX$1),0,1)))</f>
        <v/>
      </c>
      <c r="CA66" s="2">
        <f>IF($A66&gt;='DB_243way_Regular Symbol'!H$16,"",IF(F66=0,"",IF(OR(F66=$BW$1,F67=$BW$1,F68=$BW$1,F66=$BX$1,F67=$BX$1,F68=$BX$1),0,1)))</f>
        <v>1</v>
      </c>
      <c r="CC66" s="2" t="str">
        <f>IF($A66&gt;='DB_243way_Regular Symbol'!D$16,"",IF(B66=0,"",IF(OR(B66=$BW$1,B67=$BW$1,B68=$BW$1,B66=$CD$1,B67=$CD$1,B68=$CD$1),0,1)))</f>
        <v/>
      </c>
      <c r="CD66" s="2" t="str">
        <f>IF($A66&gt;='DB_243way_Regular Symbol'!E$16,"",IF(C66=0,"",IF(OR(C66=$BW$1,C67=$BW$1,C68=$BW$1,C66=$CD$1,C67=$CD$1,C68=$CD$1),0,1)))</f>
        <v/>
      </c>
      <c r="CE66" s="2" t="str">
        <f>IF($A66&gt;='DB_243way_Regular Symbol'!F$16,"",IF(D66=0,"",IF(OR(D66=$BW$1,D67=$BW$1,D68=$BW$1,D66=$CD$1,D67=$CD$1,D68=$CD$1),0,1)))</f>
        <v/>
      </c>
      <c r="CF66" s="2" t="str">
        <f>IF($A66&gt;='DB_243way_Regular Symbol'!G$16,"",IF(E66=0,"",IF(OR(E66=$BW$1,E67=$BW$1,E68=$BW$1,E66=$CD$1,E67=$CD$1,E68=$CD$1),0,1)))</f>
        <v/>
      </c>
      <c r="CG66" s="2">
        <f>IF($A66&gt;='DB_243way_Regular Symbol'!H$16,"",IF(F66=0,"",IF(OR(F66=$BW$1,F67=$BW$1,F68=$BW$1,F66=$CD$1,F67=$CD$1,F68=$CD$1),0,1)))</f>
        <v>1</v>
      </c>
      <c r="CI66" s="2" t="str">
        <f>IF($A66&gt;='DB_243way_Regular Symbol'!D$16,"",IF(B66=0,"",IF(OR(B66=$BW$1,B67=$BW$1,B68=$BW$1,B66=$CJ$1,B67=$CJ$1,B68=$CJ$1),0,1)))</f>
        <v/>
      </c>
      <c r="CJ66" s="2" t="str">
        <f>IF($A66&gt;='DB_243way_Regular Symbol'!E$16,"",IF(C66=0,"",IF(OR(C66=$BW$1,C67=$BW$1,C68=$BW$1,C66=$CJ$1,C67=$CJ$1,C68=$CJ$1),0,1)))</f>
        <v/>
      </c>
      <c r="CK66" s="2" t="str">
        <f>IF($A66&gt;='DB_243way_Regular Symbol'!F$16,"",IF(D66=0,"",IF(OR(D66=$BW$1,D67=$BW$1,D68=$BW$1,D66=$CJ$1,D67=$CJ$1,D68=$CJ$1),0,1)))</f>
        <v/>
      </c>
      <c r="CL66" s="2" t="str">
        <f>IF($A66&gt;='DB_243way_Regular Symbol'!G$16,"",IF(E66=0,"",IF(OR(E66=$BW$1,E67=$BW$1,E68=$BW$1,E66=$CJ$1,E67=$CJ$1,E68=$CJ$1),0,1)))</f>
        <v/>
      </c>
      <c r="CM66" s="2">
        <f>IF($A66&gt;='DB_243way_Regular Symbol'!H$16,"",IF(F66=0,"",IF(OR(F66=$BW$1,F67=$BW$1,F68=$BW$1,F66=$CJ$1,F67=$CJ$1,F68=$CJ$1),0,1)))</f>
        <v>1</v>
      </c>
      <c r="CO66" s="2" t="str">
        <f>IF($A66&gt;='DB_243way_Regular Symbol'!D$16,"",IF(B66=0,"",IF(OR(B66=$BW$1,B67=$BW$1,B68=$BW$1,B66=$CP$1,B67=$CP$1,B68=$CP$1),0,1)))</f>
        <v/>
      </c>
      <c r="CP66" s="2" t="str">
        <f>IF($A66&gt;='DB_243way_Regular Symbol'!E$16,"",IF(C66=0,"",IF(OR(C66=$BW$1,C67=$BW$1,C68=$BW$1,C66=$CP$1,C67=$CP$1,C68=$CP$1),0,1)))</f>
        <v/>
      </c>
      <c r="CQ66" s="2" t="str">
        <f>IF($A66&gt;='DB_243way_Regular Symbol'!F$16,"",IF(D66=0,"",IF(OR(D66=$BW$1,D67=$BW$1,D68=$BW$1,D66=$CP$1,D67=$CP$1,D68=$CP$1),0,1)))</f>
        <v/>
      </c>
      <c r="CR66" s="2" t="str">
        <f>IF($A66&gt;='DB_243way_Regular Symbol'!G$16,"",IF(E66=0,"",IF(OR(E66=$BW$1,E67=$BW$1,E68=$BW$1,E66=$CP$1,E67=$CP$1,E68=$CP$1),0,1)))</f>
        <v/>
      </c>
      <c r="CS66" s="2">
        <f>IF($A66&gt;='DB_243way_Regular Symbol'!H$16,"",IF(F66=0,"",IF(OR(F66=$BW$1,F67=$BW$1,F68=$BW$1,F66=$CP$1,F67=$CP$1,F68=$CP$1),0,1)))</f>
        <v>1</v>
      </c>
      <c r="CU66" s="2" t="str">
        <f>IF($A66&gt;='DB_243way_Regular Symbol'!D$16,"",IF(B66=0,"",IF(OR(B66=$BW$1,B67=$BW$1,B68=$BW$1,B66=$CV$1,B67=$CV$1,B68=$CV$1),0,1)))</f>
        <v/>
      </c>
      <c r="CV66" s="2" t="str">
        <f>IF($A66&gt;='DB_243way_Regular Symbol'!E$16,"",IF(C66=0,"",IF(OR(C66=$BW$1,C67=$BW$1,C68=$BW$1,C66=$CV$1,C67=$CV$1,C68=$CV$1),0,1)))</f>
        <v/>
      </c>
      <c r="CW66" s="2" t="str">
        <f>IF($A66&gt;='DB_243way_Regular Symbol'!F$16,"",IF(D66=0,"",IF(OR(D66=$BW$1,D67=$BW$1,D68=$BW$1,D66=$CV$1,D67=$CV$1,D68=$CV$1),0,1)))</f>
        <v/>
      </c>
      <c r="CX66" s="2" t="str">
        <f>IF($A66&gt;='DB_243way_Regular Symbol'!G$16,"",IF(E66=0,"",IF(OR(E66=$BW$1,E67=$BW$1,E68=$BW$1,E66=$CV$1,E67=$CV$1,E68=$CV$1),0,1)))</f>
        <v/>
      </c>
      <c r="CY66" s="2">
        <f>IF($A66&gt;='DB_243way_Regular Symbol'!H$16,"",IF(F66=0,"",IF(OR(F66=$BW$1,F67=$BW$1,F68=$BW$1,F66=$CV$1,F67=$CV$1,F68=$CV$1),0,1)))</f>
        <v>1</v>
      </c>
    </row>
    <row r="67" spans="1:103">
      <c r="A67" s="341">
        <f>IF('DB_243way_Regular Symbol'!L66="","",'DB_243way_Regular Symbol'!L66)</f>
        <v>63</v>
      </c>
      <c r="B67" s="184" t="str">
        <f>IF('DB_243way_Regular Symbol'!M66="",
IF($A67-'DB_243way_Regular Symbol'!D$16&gt;='DB_243way_RegularＸ_W()'!B$2-1,"",VLOOKUP($A67-'DB_243way_Regular Symbol'!D$16,'DB_243way_Regular Symbol'!$L$3:$Q$250,'DB_243way_RegularＸ_W()'!B$3+1,FALSE)),
'DB_243way_Regular Symbol'!M66)</f>
        <v/>
      </c>
      <c r="C67" s="184" t="str">
        <f>IF('DB_243way_Regular Symbol'!N66="",
IF($A67-'DB_243way_Regular Symbol'!E$16&gt;='DB_243way_RegularＸ_W()'!C$2-1,"",VLOOKUP($A67-'DB_243way_Regular Symbol'!E$16,'DB_243way_Regular Symbol'!$L$3:$Q$250,'DB_243way_RegularＸ_W()'!C$3+1,FALSE)),
'DB_243way_Regular Symbol'!N66)</f>
        <v/>
      </c>
      <c r="D67" s="184" t="str">
        <f>IF('DB_243way_Regular Symbol'!O66="",
IF($A67-'DB_243way_Regular Symbol'!F$16&gt;='DB_243way_RegularＸ_W()'!D$2-1,"",VLOOKUP($A67-'DB_243way_Regular Symbol'!F$16,'DB_243way_Regular Symbol'!$L$3:$Q$250,'DB_243way_RegularＸ_W()'!D$3+1,FALSE)),
'DB_243way_Regular Symbol'!O66)</f>
        <v>A</v>
      </c>
      <c r="E67" s="184" t="str">
        <f>IF('DB_243way_Regular Symbol'!P66="",
IF($A67-'DB_243way_Regular Symbol'!G$16&gt;='DB_243way_RegularＸ_W()'!E$2-1,"",VLOOKUP($A67-'DB_243way_Regular Symbol'!G$16,'DB_243way_Regular Symbol'!$L$3:$Q$250,'DB_243way_RegularＸ_W()'!E$3+1,FALSE)),
'DB_243way_Regular Symbol'!P66)</f>
        <v/>
      </c>
      <c r="F67" s="184" t="str">
        <f>IF('DB_243way_Regular Symbol'!Q66="",
IF($A67-'DB_243way_Regular Symbol'!H$16&gt;='DB_243way_RegularＸ_W()'!F$2-1,"",VLOOKUP($A67-'DB_243way_Regular Symbol'!H$16,'DB_243way_Regular Symbol'!$L$3:$Q$250,'DB_243way_RegularＸ_W()'!F$3+1,FALSE)),
'DB_243way_Regular Symbol'!Q66)</f>
        <v>M4</v>
      </c>
      <c r="O67" s="342" t="str">
        <f>IF($A67&gt;='DB_243way_Regular Symbol'!D$16,"",IF(B67=0,"",IF(OR(B67=$O$1,B67=$P$1,B68=$O$1,B68=$P$1,B69=$O$1,B69=$P$1),0,1)))</f>
        <v/>
      </c>
      <c r="P67" s="2" t="str">
        <f>IF($A67&gt;='DB_243way_Regular Symbol'!E$16,"",IF(C67=0,"",IF(OR(C67=$O$1,C67=$P$1,C68=$O$1,C68=$P$1,C69=$O$1,C69=$P$1),0,1)))</f>
        <v/>
      </c>
      <c r="Q67" s="2" t="str">
        <f>IF($A67&gt;='DB_243way_Regular Symbol'!F$16,"",IF(D67=0,"",IF(OR(D67=$O$1,D67=$P$1,D68=$O$1,D68=$P$1,D69=$O$1,D69=$P$1),0,1)))</f>
        <v/>
      </c>
      <c r="R67" s="2" t="str">
        <f>IF($A67&gt;='DB_243way_Regular Symbol'!G$16,"",IF(E67=0,"",IF(OR(E67=$O$1,E67=$P$1,E68=$O$1,E68=$P$1,E69=$O$1,E69=$P$1),0,1)))</f>
        <v/>
      </c>
      <c r="S67" s="128">
        <f>IF($A67&gt;='DB_243way_Regular Symbol'!H$16,"",IF(F67=0,"",IF(OR(F67=$O$1,F67=$P$1,F68=$O$1,F68=$P$1,F69=$O$1,F69=$P$1),0,1)))</f>
        <v>1</v>
      </c>
      <c r="U67" s="342" t="str">
        <f>IF($A67&gt;='DB_243way_Regular Symbol'!D$16,"",IF(B67=0,"",IF(OR(B67=$U$1,B67=$V$1,B68=$U$1,B68=$V$1,B69=$U$1,B69=$V$1),0,1)))</f>
        <v/>
      </c>
      <c r="V67" s="2" t="str">
        <f>IF($A67&gt;='DB_243way_Regular Symbol'!E$16,"",IF(C67=0,"",IF(OR(C67=$U$1,C67=$V$1,C68=$U$1,C68=$V$1,C69=$U$1,C69=$V$1),0,1)))</f>
        <v/>
      </c>
      <c r="W67" s="2" t="str">
        <f>IF($A67&gt;='DB_243way_Regular Symbol'!F$16,"",IF(D67=0,"",IF(OR(D67=$U$1,D67=$V$1,D68=$U$1,D68=$V$1,D69=$U$1,D69=$V$1),0,1)))</f>
        <v/>
      </c>
      <c r="X67" s="2" t="str">
        <f>IF($A67&gt;='DB_243way_Regular Symbol'!G$16,"",IF(E67=0,"",IF(OR(E67=$U$1,E67=$V$1,E68=$U$1,E68=$V$1,E69=$U$1,E69=$V$1),0,1)))</f>
        <v/>
      </c>
      <c r="Y67" s="128">
        <f>IF($A67&gt;='DB_243way_Regular Symbol'!H$16,"",IF(F67=0,"",IF(OR(F67=$U$1,F67=$V$1,F68=$U$1,F68=$V$1,F69=$U$1,F69=$V$1),0,1)))</f>
        <v>0</v>
      </c>
      <c r="AA67" s="342" t="str">
        <f>IF($A67&gt;='DB_243way_Regular Symbol'!D$16,"",IF(B67=0,"",IF(OR(B67=$AA$1,B67=$AB$1,B68=$AA$1,B68=$AB$1,B69=$AA$1,,B69=$AB$1),0,1)))</f>
        <v/>
      </c>
      <c r="AB67" s="2" t="str">
        <f>IF($A67&gt;='DB_243way_Regular Symbol'!E$16,"",IF(C67=0,"",IF(OR(C67=$AA$1,C67=$AB$1,C68=$AA$1,C68=$AB$1,C69=$AA$1,,C69=$AB$1),0,1)))</f>
        <v/>
      </c>
      <c r="AC67" s="2" t="str">
        <f>IF($A67&gt;='DB_243way_Regular Symbol'!F$16,"",IF(D67=0,"",IF(OR(D67=$AA$1,D67=$AB$1,D68=$AA$1,D68=$AB$1,D69=$AA$1,,D69=$AB$1),0,1)))</f>
        <v/>
      </c>
      <c r="AD67" s="2" t="str">
        <f>IF($A67&gt;='DB_243way_Regular Symbol'!G$16,"",IF(E67=0,"",IF(OR(E67=$AA$1,E67=$AB$1,E68=$AA$1,E68=$AB$1,E69=$AA$1,,E69=$AB$1),0,1)))</f>
        <v/>
      </c>
      <c r="AE67" s="128">
        <f>IF($A67&gt;='DB_243way_Regular Symbol'!H$16,"",IF(F67=0,"",IF(OR(F67=$AA$1,F67=$AB$1,F68=$AA$1,F68=$AB$1,F69=$AA$1,,F69=$AB$1),0,1)))</f>
        <v>1</v>
      </c>
      <c r="AG67" s="342" t="str">
        <f>IF($A67&gt;='DB_243way_Regular Symbol'!D$16,"",IF(B67=0,"",IF(OR(B67=$AG$1,B67=$AH$1,B68=$AG$1,B68=$AH$1,B69=$AG$1,B69=$AH$1),0,1)))</f>
        <v/>
      </c>
      <c r="AH67" s="2" t="str">
        <f>IF($A67&gt;='DB_243way_Regular Symbol'!E$16,"",IF(C67=0,"",IF(OR(C67=$AG$1,C67=$AH$1,C68=$AG$1,C68=$AH$1,C69=$AG$1,C69=$AH$1),0,1)))</f>
        <v/>
      </c>
      <c r="AI67" s="2" t="str">
        <f>IF($A67&gt;='DB_243way_Regular Symbol'!F$16,"",IF(D67=0,"",IF(OR(D67=$AG$1,D67=$AH$1,D68=$AG$1,D68=$AH$1,D69=$AG$1,D69=$AH$1),0,1)))</f>
        <v/>
      </c>
      <c r="AJ67" s="2" t="str">
        <f>IF($A67&gt;='DB_243way_Regular Symbol'!G$16,"",IF(E67=0,"",IF(OR(E67=$AG$1,E67=$AH$1,E68=$AG$1,E68=$AH$1,E69=$AG$1,E69=$AH$1),0,1)))</f>
        <v/>
      </c>
      <c r="AK67" s="128">
        <f>IF($A67&gt;='DB_243way_Regular Symbol'!H$16,"",IF(F67=0,"",IF(OR(F67=$AG$1,F67=$AH$1,F68=$AG$1,F68=$AH$1,F69=$AG$1,F69=$AH$1),0,1)))</f>
        <v>0</v>
      </c>
      <c r="AM67" s="342" t="str">
        <f>IF($A67&gt;='DB_243way_Regular Symbol'!D$16,"",IF(B67=0,"",IF(OR(B67=$AM$1,B67=$AN$1,B68=$AM$1,B68=$AN$1,B69=$AM$1,B69=$AN$1),0,1)))</f>
        <v/>
      </c>
      <c r="AN67" s="2" t="str">
        <f>IF($A67&gt;='DB_243way_Regular Symbol'!E$16,"",IF(C67=0,"",IF(OR(C67=$AM$1,C67=$AN$1,C68=$AM$1,C68=$AN$1,C69=$AM$1,C69=$AN$1),0,1)))</f>
        <v/>
      </c>
      <c r="AO67" s="2" t="str">
        <f>IF($A67&gt;='DB_243way_Regular Symbol'!F$16,"",IF(D67=0,"",IF(OR(D67=$AM$1,D67=$AN$1,D68=$AM$1,D68=$AN$1,D69=$AM$1,D69=$AN$1),0,1)))</f>
        <v/>
      </c>
      <c r="AP67" s="2" t="str">
        <f>IF($A67&gt;='DB_243way_Regular Symbol'!G$16,"",IF(E67=0,"",IF(OR(E67=$AM$1,E67=$AN$1,E68=$AM$1,E68=$AN$1,E69=$AM$1,E69=$AN$1),0,1)))</f>
        <v/>
      </c>
      <c r="AQ67" s="128">
        <f>IF($A67&gt;='DB_243way_Regular Symbol'!H$16,"",IF(F67=0,"",IF(OR(F67=$AM$1,F67=$AN$1,F68=$AM$1,F68=$AN$1,F69=$AM$1,F69=$AN$1),0,1)))</f>
        <v>0</v>
      </c>
      <c r="AS67" s="342" t="str">
        <f>IF($A67&gt;='DB_243way_Regular Symbol'!D$16,"",IF(B67=0,"",IF(OR(B67=$AM$1,B67=$AT$1,B68=$AM$1,B68=$AT$1,B69=$AM$1,B69=$AT$1),0,1)))</f>
        <v/>
      </c>
      <c r="AT67" s="2" t="str">
        <f>IF($A67&gt;='DB_243way_Regular Symbol'!E$16,"",IF(C67=0,"",IF(OR(C67=$AM$1,C67=$AT$1,C68=$AM$1,C68=$AT$1,C69=$AM$1,C69=$AT$1),0,1)))</f>
        <v/>
      </c>
      <c r="AU67" s="2" t="str">
        <f>IF($A67&gt;='DB_243way_Regular Symbol'!F$16,"",IF(D67=0,"",IF(OR(D67=$AM$1,D67=$AT$1,D68=$AM$1,D68=$AT$1,D69=$AM$1,D69=$AT$1),0,1)))</f>
        <v/>
      </c>
      <c r="AV67" s="2" t="str">
        <f>IF($A67&gt;='DB_243way_Regular Symbol'!G$16,"",IF(E67=0,"",IF(OR(E67=$AM$1,E67=$AT$1,E68=$AM$1,E68=$AT$1,E69=$AM$1,E69=$AT$1),0,1)))</f>
        <v/>
      </c>
      <c r="AW67" s="128">
        <f>IF($A67&gt;='DB_243way_Regular Symbol'!H$16,"",IF(F67=0,"",IF(OR(F67=$AM$1,F67=$AT$1,F68=$AM$1,F68=$AT$1,F69=$AM$1,F69=$AT$1),0,1)))</f>
        <v>1</v>
      </c>
      <c r="AY67" s="342"/>
      <c r="AZ67" s="2"/>
      <c r="BA67" s="2" t="str">
        <f>IF($A67&gt;='DB_243way_Regular Symbol'!F$16,"",COUNTIF(D67:D69,$AZ$1))</f>
        <v/>
      </c>
      <c r="BB67" s="2" t="str">
        <f>IF($A67&gt;='DB_243way_Regular Symbol'!G$16,"",COUNTIF(E67:E69,$AZ$1))</f>
        <v/>
      </c>
      <c r="BC67" s="2">
        <f>IF($A67&gt;='DB_243way_Regular Symbol'!H$16,"",COUNTIF(F67:F69,$AZ$1))</f>
        <v>0</v>
      </c>
      <c r="BE67" s="342" t="str">
        <f>IF($A67&gt;='DB_243way_Regular Symbol'!D$16,"",IF(B67=0,"",IF(OR(B67=$AM$1,B67=$BF$1,B68=$AM$1,B68=$BF$1,B69=$AM$1,B69=$BF$1),1,0)))</f>
        <v/>
      </c>
      <c r="BF67" s="342" t="str">
        <f>IF($A67&gt;='DB_243way_Regular Symbol'!E$16,"",IF(C67=0,"",IF(OR(C67=$AM$1,C67=$BF$1,C68=$AM$1,C68=$BF$1,C69=$AM$1,C69=$BF$1),1,0)))</f>
        <v/>
      </c>
      <c r="BG67" s="342" t="str">
        <f>IF($A67&gt;='DB_243way_Regular Symbol'!F$16,"",IF(D67=0,"",IF(OR(D67=$AM$1,D67=$BF$1,D68=$AM$1,D68=$BF$1,D69=$AM$1,D69=$BF$1),1,0)))</f>
        <v/>
      </c>
      <c r="BH67" s="342" t="str">
        <f>IF($A67&gt;='DB_243way_Regular Symbol'!G$16,"",IF(E67=0,"",IF(OR(E67=$AM$1,E67=$BF$1,E68=$AM$1,E68=$BF$1,E69=$AM$1,E69=$BF$1),1,0)))</f>
        <v/>
      </c>
      <c r="BI67" s="342">
        <f>IF($A67&gt;='DB_243way_Regular Symbol'!H$16,"",IF(F67=0,"",IF(OR(F67=$AM$1,F67=$BF$1,F68=$AM$1,F68=$BF$1,F69=$AM$1,F69=$BF$1),1,0)))</f>
        <v>0</v>
      </c>
      <c r="BK67" s="342" t="str">
        <f>IF($A67&gt;='DB_243way_Regular Symbol'!D$16,"",IF(B67=0,"",IF(OR(B67=$AM$1,B67=$BL$1,B68=$AM$1,B68=$BL$1,B69=$AM$1,B69=$BL$1),0,1)))</f>
        <v/>
      </c>
      <c r="BL67" s="2" t="str">
        <f>IF($A67&gt;='DB_243way_Regular Symbol'!E$16,"",IF(C67=0,"",IF(OR(C67=$AM$1,C67=$BL$1,C68=$AM$1,C68=$BL$1,C69=$AM$1,C69=$BL$1),0,1)))</f>
        <v/>
      </c>
      <c r="BM67" s="2" t="str">
        <f>IF($A67&gt;='DB_243way_Regular Symbol'!F$16,"",IF(D67=0,"",IF(OR(D67=$AM$1,D67=$BL$1,D68=$AM$1,D68=$BL$1,D69=$AM$1,D69=$BL$1),0,1)))</f>
        <v/>
      </c>
      <c r="BN67" s="2" t="str">
        <f>IF($A67&gt;='DB_243way_Regular Symbol'!G$16,"",IF(E67=0,"",IF(OR(E67=$AM$1,E67=$BL$1,E68=$AM$1,E68=$BL$1,E69=$AM$1,E69=$BL$1),0,1)))</f>
        <v/>
      </c>
      <c r="BO67" s="128">
        <f>IF($A67&gt;='DB_243way_Regular Symbol'!H$16,"",IF(F67=0,"",IF(OR(F67=$AM$1,F67=$BL$1,F68=$AM$1,F68=$BL$1,F69=$AM$1,F69=$BL$1),0,1)))</f>
        <v>1</v>
      </c>
      <c r="BQ67" s="2" t="str">
        <f>IF($A67&gt;='DB_243way_Regular Symbol'!D$16,"",IF(B67=0,"",IF(OR(B67=$BQ$1,B67=$BR$1,B68=$BQ$1,B68=$BR$1,B69=$BQ$1,B69=$BR$1),0,1)))</f>
        <v/>
      </c>
      <c r="BR67" s="2" t="str">
        <f>IF($A67&gt;='DB_243way_Regular Symbol'!E$16,"",IF(C67=0,"",IF(OR(C67=$BQ$1,C67=$BR$1,C68=$BQ$1,C68=$BR$1,C69=$BQ$1,C69=$BR$1),0,1)))</f>
        <v/>
      </c>
      <c r="BS67" s="2" t="str">
        <f>IF($A67&gt;='DB_243way_Regular Symbol'!F$16,"",IF(D67=0,"",IF(OR(D67=$BQ$1,D67=$BR$1,D68=$BQ$1,D68=$BR$1,D69=$BQ$1,D69=$BR$1),0,1)))</f>
        <v/>
      </c>
      <c r="BT67" s="2" t="str">
        <f>IF($A67&gt;='DB_243way_Regular Symbol'!G$16,"",IF(E67=0,"",IF(OR(E67=$BQ$1,E67=$BR$1,E68=$BQ$1,E68=$BR$1,E69=$BQ$1,E69=$BR$1),0,1)))</f>
        <v/>
      </c>
      <c r="BU67" s="2">
        <f>IF($A67&gt;='DB_243way_Regular Symbol'!H$16,"",IF(F67=0,"",IF(OR(F67=$BQ$1,F67=$BR$1,F68=$BQ$1,F68=$BR$1,F69=$BQ$1,F69=$BR$1),0,1)))</f>
        <v>1</v>
      </c>
      <c r="BW67" s="2" t="str">
        <f>IF($A67&gt;='DB_243way_Regular Symbol'!D$16,"",IF(B67=0,"",IF(OR(B67=$BW$1,B68=$BW$1,B69=$BW$1,B67=$BX$1,B68=$BX$1,B69=$BX$1),0,1)))</f>
        <v/>
      </c>
      <c r="BX67" s="2" t="str">
        <f>IF($A67&gt;='DB_243way_Regular Symbol'!E$16,"",IF(C67=0,"",IF(OR(C67=$BW$1,C68=$BW$1,C69=$BW$1,C67=$BX$1,C68=$BX$1,C69=$BX$1),0,1)))</f>
        <v/>
      </c>
      <c r="BY67" s="2" t="str">
        <f>IF($A67&gt;='DB_243way_Regular Symbol'!F$16,"",IF(D67=0,"",IF(OR(D67=$BW$1,D68=$BW$1,D69=$BW$1,D67=$BX$1,D68=$BX$1,D69=$BX$1),0,1)))</f>
        <v/>
      </c>
      <c r="BZ67" s="2" t="str">
        <f>IF($A67&gt;='DB_243way_Regular Symbol'!G$16,"",IF(E67=0,"",IF(OR(E67=$BW$1,E68=$BW$1,E69=$BW$1,E67=$BX$1,E68=$BX$1,E69=$BX$1),0,1)))</f>
        <v/>
      </c>
      <c r="CA67" s="2">
        <f>IF($A67&gt;='DB_243way_Regular Symbol'!H$16,"",IF(F67=0,"",IF(OR(F67=$BW$1,F68=$BW$1,F69=$BW$1,F67=$BX$1,F68=$BX$1,F69=$BX$1),0,1)))</f>
        <v>1</v>
      </c>
      <c r="CC67" s="2" t="str">
        <f>IF($A67&gt;='DB_243way_Regular Symbol'!D$16,"",IF(B67=0,"",IF(OR(B67=$BW$1,B68=$BW$1,B69=$BW$1,B67=$CD$1,B68=$CD$1,B69=$CD$1),0,1)))</f>
        <v/>
      </c>
      <c r="CD67" s="2" t="str">
        <f>IF($A67&gt;='DB_243way_Regular Symbol'!E$16,"",IF(C67=0,"",IF(OR(C67=$BW$1,C68=$BW$1,C69=$BW$1,C67=$CD$1,C68=$CD$1,C69=$CD$1),0,1)))</f>
        <v/>
      </c>
      <c r="CE67" s="2" t="str">
        <f>IF($A67&gt;='DB_243way_Regular Symbol'!F$16,"",IF(D67=0,"",IF(OR(D67=$BW$1,D68=$BW$1,D69=$BW$1,D67=$CD$1,D68=$CD$1,D69=$CD$1),0,1)))</f>
        <v/>
      </c>
      <c r="CF67" s="2" t="str">
        <f>IF($A67&gt;='DB_243way_Regular Symbol'!G$16,"",IF(E67=0,"",IF(OR(E67=$BW$1,E68=$BW$1,E69=$BW$1,E67=$CD$1,E68=$CD$1,E69=$CD$1),0,1)))</f>
        <v/>
      </c>
      <c r="CG67" s="2">
        <f>IF($A67&gt;='DB_243way_Regular Symbol'!H$16,"",IF(F67=0,"",IF(OR(F67=$BW$1,F68=$BW$1,F69=$BW$1,F67=$CD$1,F68=$CD$1,F69=$CD$1),0,1)))</f>
        <v>1</v>
      </c>
      <c r="CI67" s="2" t="str">
        <f>IF($A67&gt;='DB_243way_Regular Symbol'!D$16,"",IF(B67=0,"",IF(OR(B67=$BW$1,B68=$BW$1,B69=$BW$1,B67=$CJ$1,B68=$CJ$1,B69=$CJ$1),0,1)))</f>
        <v/>
      </c>
      <c r="CJ67" s="2" t="str">
        <f>IF($A67&gt;='DB_243way_Regular Symbol'!E$16,"",IF(C67=0,"",IF(OR(C67=$BW$1,C68=$BW$1,C69=$BW$1,C67=$CJ$1,C68=$CJ$1,C69=$CJ$1),0,1)))</f>
        <v/>
      </c>
      <c r="CK67" s="2" t="str">
        <f>IF($A67&gt;='DB_243way_Regular Symbol'!F$16,"",IF(D67=0,"",IF(OR(D67=$BW$1,D68=$BW$1,D69=$BW$1,D67=$CJ$1,D68=$CJ$1,D69=$CJ$1),0,1)))</f>
        <v/>
      </c>
      <c r="CL67" s="2" t="str">
        <f>IF($A67&gt;='DB_243way_Regular Symbol'!G$16,"",IF(E67=0,"",IF(OR(E67=$BW$1,E68=$BW$1,E69=$BW$1,E67=$CJ$1,E68=$CJ$1,E69=$CJ$1),0,1)))</f>
        <v/>
      </c>
      <c r="CM67" s="2">
        <f>IF($A67&gt;='DB_243way_Regular Symbol'!H$16,"",IF(F67=0,"",IF(OR(F67=$BW$1,F68=$BW$1,F69=$BW$1,F67=$CJ$1,F68=$CJ$1,F69=$CJ$1),0,1)))</f>
        <v>1</v>
      </c>
      <c r="CO67" s="2" t="str">
        <f>IF($A67&gt;='DB_243way_Regular Symbol'!D$16,"",IF(B67=0,"",IF(OR(B67=$BW$1,B68=$BW$1,B69=$BW$1,B67=$CP$1,B68=$CP$1,B69=$CP$1),0,1)))</f>
        <v/>
      </c>
      <c r="CP67" s="2" t="str">
        <f>IF($A67&gt;='DB_243way_Regular Symbol'!E$16,"",IF(C67=0,"",IF(OR(C67=$BW$1,C68=$BW$1,C69=$BW$1,C67=$CP$1,C68=$CP$1,C69=$CP$1),0,1)))</f>
        <v/>
      </c>
      <c r="CQ67" s="2" t="str">
        <f>IF($A67&gt;='DB_243way_Regular Symbol'!F$16,"",IF(D67=0,"",IF(OR(D67=$BW$1,D68=$BW$1,D69=$BW$1,D67=$CP$1,D68=$CP$1,D69=$CP$1),0,1)))</f>
        <v/>
      </c>
      <c r="CR67" s="2" t="str">
        <f>IF($A67&gt;='DB_243way_Regular Symbol'!G$16,"",IF(E67=0,"",IF(OR(E67=$BW$1,E68=$BW$1,E69=$BW$1,E67=$CP$1,E68=$CP$1,E69=$CP$1),0,1)))</f>
        <v/>
      </c>
      <c r="CS67" s="2">
        <f>IF($A67&gt;='DB_243way_Regular Symbol'!H$16,"",IF(F67=0,"",IF(OR(F67=$BW$1,F68=$BW$1,F69=$BW$1,F67=$CP$1,F68=$CP$1,F69=$CP$1),0,1)))</f>
        <v>1</v>
      </c>
      <c r="CU67" s="2" t="str">
        <f>IF($A67&gt;='DB_243way_Regular Symbol'!D$16,"",IF(B67=0,"",IF(OR(B67=$BW$1,B68=$BW$1,B69=$BW$1,B67=$CV$1,B68=$CV$1,B69=$CV$1),0,1)))</f>
        <v/>
      </c>
      <c r="CV67" s="2" t="str">
        <f>IF($A67&gt;='DB_243way_Regular Symbol'!E$16,"",IF(C67=0,"",IF(OR(C67=$BW$1,C68=$BW$1,C69=$BW$1,C67=$CV$1,C68=$CV$1,C69=$CV$1),0,1)))</f>
        <v/>
      </c>
      <c r="CW67" s="2" t="str">
        <f>IF($A67&gt;='DB_243way_Regular Symbol'!F$16,"",IF(D67=0,"",IF(OR(D67=$BW$1,D68=$BW$1,D69=$BW$1,D67=$CV$1,D68=$CV$1,D69=$CV$1),0,1)))</f>
        <v/>
      </c>
      <c r="CX67" s="2" t="str">
        <f>IF($A67&gt;='DB_243way_Regular Symbol'!G$16,"",IF(E67=0,"",IF(OR(E67=$BW$1,E68=$BW$1,E69=$BW$1,E67=$CV$1,E68=$CV$1,E69=$CV$1),0,1)))</f>
        <v/>
      </c>
      <c r="CY67" s="2">
        <f>IF($A67&gt;='DB_243way_Regular Symbol'!H$16,"",IF(F67=0,"",IF(OR(F67=$BW$1,F68=$BW$1,F69=$BW$1,F67=$CV$1,F68=$CV$1,F69=$CV$1),0,1)))</f>
        <v>1</v>
      </c>
    </row>
    <row r="68" spans="1:103">
      <c r="A68" s="341">
        <f>IF('DB_243way_Regular Symbol'!L67="","",'DB_243way_Regular Symbol'!L67)</f>
        <v>64</v>
      </c>
      <c r="B68" s="184" t="str">
        <f>IF('DB_243way_Regular Symbol'!M67="",
IF($A68-'DB_243way_Regular Symbol'!D$16&gt;='DB_243way_RegularＸ_W()'!B$2-1,"",VLOOKUP($A68-'DB_243way_Regular Symbol'!D$16,'DB_243way_Regular Symbol'!$L$3:$Q$250,'DB_243way_RegularＸ_W()'!B$3+1,FALSE)),
'DB_243way_Regular Symbol'!M67)</f>
        <v/>
      </c>
      <c r="C68" s="184" t="str">
        <f>IF('DB_243way_Regular Symbol'!N67="",
IF($A68-'DB_243way_Regular Symbol'!E$16&gt;='DB_243way_RegularＸ_W()'!C$2-1,"",VLOOKUP($A68-'DB_243way_Regular Symbol'!E$16,'DB_243way_Regular Symbol'!$L$3:$Q$250,'DB_243way_RegularＸ_W()'!C$3+1,FALSE)),
'DB_243way_Regular Symbol'!N67)</f>
        <v/>
      </c>
      <c r="D68" s="184" t="str">
        <f>IF('DB_243way_Regular Symbol'!O67="",
IF($A68-'DB_243way_Regular Symbol'!F$16&gt;='DB_243way_RegularＸ_W()'!D$2-1,"",VLOOKUP($A68-'DB_243way_Regular Symbol'!F$16,'DB_243way_Regular Symbol'!$L$3:$Q$250,'DB_243way_RegularＸ_W()'!D$3+1,FALSE)),
'DB_243way_Regular Symbol'!O67)</f>
        <v/>
      </c>
      <c r="E68" s="184" t="str">
        <f>IF('DB_243way_Regular Symbol'!P67="",
IF($A68-'DB_243way_Regular Symbol'!G$16&gt;='DB_243way_RegularＸ_W()'!E$2-1,"",VLOOKUP($A68-'DB_243way_Regular Symbol'!G$16,'DB_243way_Regular Symbol'!$L$3:$Q$250,'DB_243way_RegularＸ_W()'!E$3+1,FALSE)),
'DB_243way_Regular Symbol'!P67)</f>
        <v/>
      </c>
      <c r="F68" s="184" t="str">
        <f>IF('DB_243way_Regular Symbol'!Q67="",
IF($A68-'DB_243way_Regular Symbol'!H$16&gt;='DB_243way_RegularＸ_W()'!F$2-1,"",VLOOKUP($A68-'DB_243way_Regular Symbol'!H$16,'DB_243way_Regular Symbol'!$L$3:$Q$250,'DB_243way_RegularＸ_W()'!F$3+1,FALSE)),
'DB_243way_Regular Symbol'!Q67)</f>
        <v>M5</v>
      </c>
      <c r="O68" s="342" t="str">
        <f>IF($A68&gt;='DB_243way_Regular Symbol'!D$16,"",IF(B68=0,"",IF(OR(B68=$O$1,B68=$P$1,B69=$O$1,B69=$P$1,B70=$O$1,B70=$P$1),0,1)))</f>
        <v/>
      </c>
      <c r="P68" s="2" t="str">
        <f>IF($A68&gt;='DB_243way_Regular Symbol'!E$16,"",IF(C68=0,"",IF(OR(C68=$O$1,C68=$P$1,C69=$O$1,C69=$P$1,C70=$O$1,C70=$P$1),0,1)))</f>
        <v/>
      </c>
      <c r="Q68" s="2" t="str">
        <f>IF($A68&gt;='DB_243way_Regular Symbol'!F$16,"",IF(D68=0,"",IF(OR(D68=$O$1,D68=$P$1,D69=$O$1,D69=$P$1,D70=$O$1,D70=$P$1),0,1)))</f>
        <v/>
      </c>
      <c r="R68" s="2" t="str">
        <f>IF($A68&gt;='DB_243way_Regular Symbol'!G$16,"",IF(E68=0,"",IF(OR(E68=$O$1,E68=$P$1,E69=$O$1,E69=$P$1,E70=$O$1,E70=$P$1),0,1)))</f>
        <v/>
      </c>
      <c r="S68" s="128">
        <f>IF($A68&gt;='DB_243way_Regular Symbol'!H$16,"",IF(F68=0,"",IF(OR(F68=$O$1,F68=$P$1,F69=$O$1,F69=$P$1,F70=$O$1,F70=$P$1),0,1)))</f>
        <v>1</v>
      </c>
      <c r="U68" s="342" t="str">
        <f>IF($A68&gt;='DB_243way_Regular Symbol'!D$16,"",IF(B68=0,"",IF(OR(B68=$U$1,B68=$V$1,B69=$U$1,B69=$V$1,B70=$U$1,B70=$V$1),0,1)))</f>
        <v/>
      </c>
      <c r="V68" s="2" t="str">
        <f>IF($A68&gt;='DB_243way_Regular Symbol'!E$16,"",IF(C68=0,"",IF(OR(C68=$U$1,C68=$V$1,C69=$U$1,C69=$V$1,C70=$U$1,C70=$V$1),0,1)))</f>
        <v/>
      </c>
      <c r="W68" s="2" t="str">
        <f>IF($A68&gt;='DB_243way_Regular Symbol'!F$16,"",IF(D68=0,"",IF(OR(D68=$U$1,D68=$V$1,D69=$U$1,D69=$V$1,D70=$U$1,D70=$V$1),0,1)))</f>
        <v/>
      </c>
      <c r="X68" s="2" t="str">
        <f>IF($A68&gt;='DB_243way_Regular Symbol'!G$16,"",IF(E68=0,"",IF(OR(E68=$U$1,E68=$V$1,E69=$U$1,E69=$V$1,E70=$U$1,E70=$V$1),0,1)))</f>
        <v/>
      </c>
      <c r="Y68" s="128">
        <f>IF($A68&gt;='DB_243way_Regular Symbol'!H$16,"",IF(F68=0,"",IF(OR(F68=$U$1,F68=$V$1,F69=$U$1,F69=$V$1,F70=$U$1,F70=$V$1),0,1)))</f>
        <v>0</v>
      </c>
      <c r="AA68" s="342" t="str">
        <f>IF($A68&gt;='DB_243way_Regular Symbol'!D$16,"",IF(B68=0,"",IF(OR(B68=$AA$1,B68=$AB$1,B69=$AA$1,B69=$AB$1,B70=$AA$1,,B70=$AB$1),0,1)))</f>
        <v/>
      </c>
      <c r="AB68" s="2" t="str">
        <f>IF($A68&gt;='DB_243way_Regular Symbol'!E$16,"",IF(C68=0,"",IF(OR(C68=$AA$1,C68=$AB$1,C69=$AA$1,C69=$AB$1,C70=$AA$1,,C70=$AB$1),0,1)))</f>
        <v/>
      </c>
      <c r="AC68" s="2" t="str">
        <f>IF($A68&gt;='DB_243way_Regular Symbol'!F$16,"",IF(D68=0,"",IF(OR(D68=$AA$1,D68=$AB$1,D69=$AA$1,D69=$AB$1,D70=$AA$1,,D70=$AB$1),0,1)))</f>
        <v/>
      </c>
      <c r="AD68" s="2" t="str">
        <f>IF($A68&gt;='DB_243way_Regular Symbol'!G$16,"",IF(E68=0,"",IF(OR(E68=$AA$1,E68=$AB$1,E69=$AA$1,E69=$AB$1,E70=$AA$1,,E70=$AB$1),0,1)))</f>
        <v/>
      </c>
      <c r="AE68" s="128">
        <f>IF($A68&gt;='DB_243way_Regular Symbol'!H$16,"",IF(F68=0,"",IF(OR(F68=$AA$1,F68=$AB$1,F69=$AA$1,F69=$AB$1,F70=$AA$1,,F70=$AB$1),0,1)))</f>
        <v>1</v>
      </c>
      <c r="AG68" s="342" t="str">
        <f>IF($A68&gt;='DB_243way_Regular Symbol'!D$16,"",IF(B68=0,"",IF(OR(B68=$AG$1,B68=$AH$1,B69=$AG$1,B69=$AH$1,B70=$AG$1,B70=$AH$1),0,1)))</f>
        <v/>
      </c>
      <c r="AH68" s="2" t="str">
        <f>IF($A68&gt;='DB_243way_Regular Symbol'!E$16,"",IF(C68=0,"",IF(OR(C68=$AG$1,C68=$AH$1,C69=$AG$1,C69=$AH$1,C70=$AG$1,C70=$AH$1),0,1)))</f>
        <v/>
      </c>
      <c r="AI68" s="2" t="str">
        <f>IF($A68&gt;='DB_243way_Regular Symbol'!F$16,"",IF(D68=0,"",IF(OR(D68=$AG$1,D68=$AH$1,D69=$AG$1,D69=$AH$1,D70=$AG$1,D70=$AH$1),0,1)))</f>
        <v/>
      </c>
      <c r="AJ68" s="2" t="str">
        <f>IF($A68&gt;='DB_243way_Regular Symbol'!G$16,"",IF(E68=0,"",IF(OR(E68=$AG$1,E68=$AH$1,E69=$AG$1,E69=$AH$1,E70=$AG$1,E70=$AH$1),0,1)))</f>
        <v/>
      </c>
      <c r="AK68" s="128">
        <f>IF($A68&gt;='DB_243way_Regular Symbol'!H$16,"",IF(F68=0,"",IF(OR(F68=$AG$1,F68=$AH$1,F69=$AG$1,F69=$AH$1,F70=$AG$1,F70=$AH$1),0,1)))</f>
        <v>1</v>
      </c>
      <c r="AM68" s="342" t="str">
        <f>IF($A68&gt;='DB_243way_Regular Symbol'!D$16,"",IF(B68=0,"",IF(OR(B68=$AM$1,B68=$AN$1,B69=$AM$1,B69=$AN$1,B70=$AM$1,B70=$AN$1),0,1)))</f>
        <v/>
      </c>
      <c r="AN68" s="2" t="str">
        <f>IF($A68&gt;='DB_243way_Regular Symbol'!E$16,"",IF(C68=0,"",IF(OR(C68=$AM$1,C68=$AN$1,C69=$AM$1,C69=$AN$1,C70=$AM$1,C70=$AN$1),0,1)))</f>
        <v/>
      </c>
      <c r="AO68" s="2" t="str">
        <f>IF($A68&gt;='DB_243way_Regular Symbol'!F$16,"",IF(D68=0,"",IF(OR(D68=$AM$1,D68=$AN$1,D69=$AM$1,D69=$AN$1,D70=$AM$1,D70=$AN$1),0,1)))</f>
        <v/>
      </c>
      <c r="AP68" s="2" t="str">
        <f>IF($A68&gt;='DB_243way_Regular Symbol'!G$16,"",IF(E68=0,"",IF(OR(E68=$AM$1,E68=$AN$1,E69=$AM$1,E69=$AN$1,E70=$AM$1,E70=$AN$1),0,1)))</f>
        <v/>
      </c>
      <c r="AQ68" s="128">
        <f>IF($A68&gt;='DB_243way_Regular Symbol'!H$16,"",IF(F68=0,"",IF(OR(F68=$AM$1,F68=$AN$1,F69=$AM$1,F69=$AN$1,F70=$AM$1,F70=$AN$1),0,1)))</f>
        <v>0</v>
      </c>
      <c r="AS68" s="342" t="str">
        <f>IF($A68&gt;='DB_243way_Regular Symbol'!D$16,"",IF(B68=0,"",IF(OR(B68=$AM$1,B68=$AT$1,B69=$AM$1,B69=$AT$1,B70=$AM$1,B70=$AT$1),0,1)))</f>
        <v/>
      </c>
      <c r="AT68" s="2" t="str">
        <f>IF($A68&gt;='DB_243way_Regular Symbol'!E$16,"",IF(C68=0,"",IF(OR(C68=$AM$1,C68=$AT$1,C69=$AM$1,C69=$AT$1,C70=$AM$1,C70=$AT$1),0,1)))</f>
        <v/>
      </c>
      <c r="AU68" s="2" t="str">
        <f>IF($A68&gt;='DB_243way_Regular Symbol'!F$16,"",IF(D68=0,"",IF(OR(D68=$AM$1,D68=$AT$1,D69=$AM$1,D69=$AT$1,D70=$AM$1,D70=$AT$1),0,1)))</f>
        <v/>
      </c>
      <c r="AV68" s="2" t="str">
        <f>IF($A68&gt;='DB_243way_Regular Symbol'!G$16,"",IF(E68=0,"",IF(OR(E68=$AM$1,E68=$AT$1,E69=$AM$1,E69=$AT$1,E70=$AM$1,E70=$AT$1),0,1)))</f>
        <v/>
      </c>
      <c r="AW68" s="128">
        <f>IF($A68&gt;='DB_243way_Regular Symbol'!H$16,"",IF(F68=0,"",IF(OR(F68=$AM$1,F68=$AT$1,F69=$AM$1,F69=$AT$1,F70=$AM$1,F70=$AT$1),0,1)))</f>
        <v>1</v>
      </c>
      <c r="AY68" s="342"/>
      <c r="AZ68" s="2"/>
      <c r="BA68" s="2" t="str">
        <f>IF($A68&gt;='DB_243way_Regular Symbol'!F$16,"",COUNTIF(D68:D70,$AZ$1))</f>
        <v/>
      </c>
      <c r="BB68" s="2" t="str">
        <f>IF($A68&gt;='DB_243way_Regular Symbol'!G$16,"",COUNTIF(E68:E70,$AZ$1))</f>
        <v/>
      </c>
      <c r="BC68" s="2">
        <f>IF($A68&gt;='DB_243way_Regular Symbol'!H$16,"",COUNTIF(F68:F70,$AZ$1))</f>
        <v>0</v>
      </c>
      <c r="BE68" s="342" t="str">
        <f>IF($A68&gt;='DB_243way_Regular Symbol'!D$16,"",IF(B68=0,"",IF(OR(B68=$AM$1,B68=$BF$1,B69=$AM$1,B69=$BF$1,B70=$AM$1,B70=$BF$1),1,0)))</f>
        <v/>
      </c>
      <c r="BF68" s="342" t="str">
        <f>IF($A68&gt;='DB_243way_Regular Symbol'!E$16,"",IF(C68=0,"",IF(OR(C68=$AM$1,C68=$BF$1,C69=$AM$1,C69=$BF$1,C70=$AM$1,C70=$BF$1),1,0)))</f>
        <v/>
      </c>
      <c r="BG68" s="342" t="str">
        <f>IF($A68&gt;='DB_243way_Regular Symbol'!F$16,"",IF(D68=0,"",IF(OR(D68=$AM$1,D68=$BF$1,D69=$AM$1,D69=$BF$1,D70=$AM$1,D70=$BF$1),1,0)))</f>
        <v/>
      </c>
      <c r="BH68" s="342" t="str">
        <f>IF($A68&gt;='DB_243way_Regular Symbol'!G$16,"",IF(E68=0,"",IF(OR(E68=$AM$1,E68=$BF$1,E69=$AM$1,E69=$BF$1,E70=$AM$1,E70=$BF$1),1,0)))</f>
        <v/>
      </c>
      <c r="BI68" s="342">
        <f>IF($A68&gt;='DB_243way_Regular Symbol'!H$16,"",IF(F68=0,"",IF(OR(F68=$AM$1,F68=$BF$1,F69=$AM$1,F69=$BF$1,F70=$AM$1,F70=$BF$1),1,0)))</f>
        <v>0</v>
      </c>
      <c r="BK68" s="342" t="str">
        <f>IF($A68&gt;='DB_243way_Regular Symbol'!D$16,"",IF(B68=0,"",IF(OR(B68=$AM$1,B68=$BL$1,B69=$AM$1,B69=$BL$1,B70=$AM$1,B70=$BL$1),0,1)))</f>
        <v/>
      </c>
      <c r="BL68" s="2" t="str">
        <f>IF($A68&gt;='DB_243way_Regular Symbol'!E$16,"",IF(C68=0,"",IF(OR(C68=$AM$1,C68=$BL$1,C69=$AM$1,C69=$BL$1,C70=$AM$1,C70=$BL$1),0,1)))</f>
        <v/>
      </c>
      <c r="BM68" s="2" t="str">
        <f>IF($A68&gt;='DB_243way_Regular Symbol'!F$16,"",IF(D68=0,"",IF(OR(D68=$AM$1,D68=$BL$1,D69=$AM$1,D69=$BL$1,D70=$AM$1,D70=$BL$1),0,1)))</f>
        <v/>
      </c>
      <c r="BN68" s="2" t="str">
        <f>IF($A68&gt;='DB_243way_Regular Symbol'!G$16,"",IF(E68=0,"",IF(OR(E68=$AM$1,E68=$BL$1,E69=$AM$1,E69=$BL$1,E70=$AM$1,E70=$BL$1),0,1)))</f>
        <v/>
      </c>
      <c r="BO68" s="128">
        <f>IF($A68&gt;='DB_243way_Regular Symbol'!H$16,"",IF(F68=0,"",IF(OR(F68=$AM$1,F68=$BL$1,F69=$AM$1,F69=$BL$1,F70=$AM$1,F70=$BL$1),0,1)))</f>
        <v>1</v>
      </c>
      <c r="BQ68" s="2" t="str">
        <f>IF($A68&gt;='DB_243way_Regular Symbol'!D$16,"",IF(B68=0,"",IF(OR(B68=$BQ$1,B68=$BR$1,B69=$BQ$1,B69=$BR$1,B70=$BQ$1,B70=$BR$1),0,1)))</f>
        <v/>
      </c>
      <c r="BR68" s="2" t="str">
        <f>IF($A68&gt;='DB_243way_Regular Symbol'!E$16,"",IF(C68=0,"",IF(OR(C68=$BQ$1,C68=$BR$1,C69=$BQ$1,C69=$BR$1,C70=$BQ$1,C70=$BR$1),0,1)))</f>
        <v/>
      </c>
      <c r="BS68" s="2" t="str">
        <f>IF($A68&gt;='DB_243way_Regular Symbol'!F$16,"",IF(D68=0,"",IF(OR(D68=$BQ$1,D68=$BR$1,D69=$BQ$1,D69=$BR$1,D70=$BQ$1,D70=$BR$1),0,1)))</f>
        <v/>
      </c>
      <c r="BT68" s="2" t="str">
        <f>IF($A68&gt;='DB_243way_Regular Symbol'!G$16,"",IF(E68=0,"",IF(OR(E68=$BQ$1,E68=$BR$1,E69=$BQ$1,E69=$BR$1,E70=$BQ$1,E70=$BR$1),0,1)))</f>
        <v/>
      </c>
      <c r="BU68" s="2">
        <f>IF($A68&gt;='DB_243way_Regular Symbol'!H$16,"",IF(F68=0,"",IF(OR(F68=$BQ$1,F68=$BR$1,F69=$BQ$1,F69=$BR$1,F70=$BQ$1,F70=$BR$1),0,1)))</f>
        <v>1</v>
      </c>
      <c r="BW68" s="2" t="str">
        <f>IF($A68&gt;='DB_243way_Regular Symbol'!D$16,"",IF(B68=0,"",IF(OR(B68=$BW$1,B69=$BW$1,B70=$BW$1,B68=$BX$1,B69=$BX$1,B70=$BX$1),0,1)))</f>
        <v/>
      </c>
      <c r="BX68" s="2" t="str">
        <f>IF($A68&gt;='DB_243way_Regular Symbol'!E$16,"",IF(C68=0,"",IF(OR(C68=$BW$1,C69=$BW$1,C70=$BW$1,C68=$BX$1,C69=$BX$1,C70=$BX$1),0,1)))</f>
        <v/>
      </c>
      <c r="BY68" s="2" t="str">
        <f>IF($A68&gt;='DB_243way_Regular Symbol'!F$16,"",IF(D68=0,"",IF(OR(D68=$BW$1,D69=$BW$1,D70=$BW$1,D68=$BX$1,D69=$BX$1,D70=$BX$1),0,1)))</f>
        <v/>
      </c>
      <c r="BZ68" s="2" t="str">
        <f>IF($A68&gt;='DB_243way_Regular Symbol'!G$16,"",IF(E68=0,"",IF(OR(E68=$BW$1,E69=$BW$1,E70=$BW$1,E68=$BX$1,E69=$BX$1,E70=$BX$1),0,1)))</f>
        <v/>
      </c>
      <c r="CA68" s="2">
        <f>IF($A68&gt;='DB_243way_Regular Symbol'!H$16,"",IF(F68=0,"",IF(OR(F68=$BW$1,F69=$BW$1,F70=$BW$1,F68=$BX$1,F69=$BX$1,F70=$BX$1),0,1)))</f>
        <v>1</v>
      </c>
      <c r="CC68" s="2" t="str">
        <f>IF($A68&gt;='DB_243way_Regular Symbol'!D$16,"",IF(B68=0,"",IF(OR(B68=$BW$1,B69=$BW$1,B70=$BW$1,B68=$CD$1,B69=$CD$1,B70=$CD$1),0,1)))</f>
        <v/>
      </c>
      <c r="CD68" s="2" t="str">
        <f>IF($A68&gt;='DB_243way_Regular Symbol'!E$16,"",IF(C68=0,"",IF(OR(C68=$BW$1,C69=$BW$1,C70=$BW$1,C68=$CD$1,C69=$CD$1,C70=$CD$1),0,1)))</f>
        <v/>
      </c>
      <c r="CE68" s="2" t="str">
        <f>IF($A68&gt;='DB_243way_Regular Symbol'!F$16,"",IF(D68=0,"",IF(OR(D68=$BW$1,D69=$BW$1,D70=$BW$1,D68=$CD$1,D69=$CD$1,D70=$CD$1),0,1)))</f>
        <v/>
      </c>
      <c r="CF68" s="2" t="str">
        <f>IF($A68&gt;='DB_243way_Regular Symbol'!G$16,"",IF(E68=0,"",IF(OR(E68=$BW$1,E69=$BW$1,E70=$BW$1,E68=$CD$1,E69=$CD$1,E70=$CD$1),0,1)))</f>
        <v/>
      </c>
      <c r="CG68" s="2">
        <f>IF($A68&gt;='DB_243way_Regular Symbol'!H$16,"",IF(F68=0,"",IF(OR(F68=$BW$1,F69=$BW$1,F70=$BW$1,F68=$CD$1,F69=$CD$1,F70=$CD$1),0,1)))</f>
        <v>1</v>
      </c>
      <c r="CI68" s="2" t="str">
        <f>IF($A68&gt;='DB_243way_Regular Symbol'!D$16,"",IF(B68=0,"",IF(OR(B68=$BW$1,B69=$BW$1,B70=$BW$1,B68=$CJ$1,B69=$CJ$1,B70=$CJ$1),0,1)))</f>
        <v/>
      </c>
      <c r="CJ68" s="2" t="str">
        <f>IF($A68&gt;='DB_243way_Regular Symbol'!E$16,"",IF(C68=0,"",IF(OR(C68=$BW$1,C69=$BW$1,C70=$BW$1,C68=$CJ$1,C69=$CJ$1,C70=$CJ$1),0,1)))</f>
        <v/>
      </c>
      <c r="CK68" s="2" t="str">
        <f>IF($A68&gt;='DB_243way_Regular Symbol'!F$16,"",IF(D68=0,"",IF(OR(D68=$BW$1,D69=$BW$1,D70=$BW$1,D68=$CJ$1,D69=$CJ$1,D70=$CJ$1),0,1)))</f>
        <v/>
      </c>
      <c r="CL68" s="2" t="str">
        <f>IF($A68&gt;='DB_243way_Regular Symbol'!G$16,"",IF(E68=0,"",IF(OR(E68=$BW$1,E69=$BW$1,E70=$BW$1,E68=$CJ$1,E69=$CJ$1,E70=$CJ$1),0,1)))</f>
        <v/>
      </c>
      <c r="CM68" s="2">
        <f>IF($A68&gt;='DB_243way_Regular Symbol'!H$16,"",IF(F68=0,"",IF(OR(F68=$BW$1,F69=$BW$1,F70=$BW$1,F68=$CJ$1,F69=$CJ$1,F70=$CJ$1),0,1)))</f>
        <v>1</v>
      </c>
      <c r="CO68" s="2" t="str">
        <f>IF($A68&gt;='DB_243way_Regular Symbol'!D$16,"",IF(B68=0,"",IF(OR(B68=$BW$1,B69=$BW$1,B70=$BW$1,B68=$CP$1,B69=$CP$1,B70=$CP$1),0,1)))</f>
        <v/>
      </c>
      <c r="CP68" s="2" t="str">
        <f>IF($A68&gt;='DB_243way_Regular Symbol'!E$16,"",IF(C68=0,"",IF(OR(C68=$BW$1,C69=$BW$1,C70=$BW$1,C68=$CP$1,C69=$CP$1,C70=$CP$1),0,1)))</f>
        <v/>
      </c>
      <c r="CQ68" s="2" t="str">
        <f>IF($A68&gt;='DB_243way_Regular Symbol'!F$16,"",IF(D68=0,"",IF(OR(D68=$BW$1,D69=$BW$1,D70=$BW$1,D68=$CP$1,D69=$CP$1,D70=$CP$1),0,1)))</f>
        <v/>
      </c>
      <c r="CR68" s="2" t="str">
        <f>IF($A68&gt;='DB_243way_Regular Symbol'!G$16,"",IF(E68=0,"",IF(OR(E68=$BW$1,E69=$BW$1,E70=$BW$1,E68=$CP$1,E69=$CP$1,E70=$CP$1),0,1)))</f>
        <v/>
      </c>
      <c r="CS68" s="2">
        <f>IF($A68&gt;='DB_243way_Regular Symbol'!H$16,"",IF(F68=0,"",IF(OR(F68=$BW$1,F69=$BW$1,F70=$BW$1,F68=$CP$1,F69=$CP$1,F70=$CP$1),0,1)))</f>
        <v>0</v>
      </c>
      <c r="CU68" s="2" t="str">
        <f>IF($A68&gt;='DB_243way_Regular Symbol'!D$16,"",IF(B68=0,"",IF(OR(B68=$BW$1,B69=$BW$1,B70=$BW$1,B68=$CV$1,B69=$CV$1,B70=$CV$1),0,1)))</f>
        <v/>
      </c>
      <c r="CV68" s="2" t="str">
        <f>IF($A68&gt;='DB_243way_Regular Symbol'!E$16,"",IF(C68=0,"",IF(OR(C68=$BW$1,C69=$BW$1,C70=$BW$1,C68=$CV$1,C69=$CV$1,C70=$CV$1),0,1)))</f>
        <v/>
      </c>
      <c r="CW68" s="2" t="str">
        <f>IF($A68&gt;='DB_243way_Regular Symbol'!F$16,"",IF(D68=0,"",IF(OR(D68=$BW$1,D69=$BW$1,D70=$BW$1,D68=$CV$1,D69=$CV$1,D70=$CV$1),0,1)))</f>
        <v/>
      </c>
      <c r="CX68" s="2" t="str">
        <f>IF($A68&gt;='DB_243way_Regular Symbol'!G$16,"",IF(E68=0,"",IF(OR(E68=$BW$1,E69=$BW$1,E70=$BW$1,E68=$CV$1,E69=$CV$1,E70=$CV$1),0,1)))</f>
        <v/>
      </c>
      <c r="CY68" s="2">
        <f>IF($A68&gt;='DB_243way_Regular Symbol'!H$16,"",IF(F68=0,"",IF(OR(F68=$BW$1,F69=$BW$1,F70=$BW$1,F68=$CV$1,F69=$CV$1,F70=$CV$1),0,1)))</f>
        <v>1</v>
      </c>
    </row>
    <row r="69" spans="1:103">
      <c r="A69" s="341">
        <f>IF('DB_243way_Regular Symbol'!L68="","",'DB_243way_Regular Symbol'!L68)</f>
        <v>65</v>
      </c>
      <c r="B69" s="184" t="str">
        <f>IF('DB_243way_Regular Symbol'!M68="",
IF($A69-'DB_243way_Regular Symbol'!D$16&gt;='DB_243way_RegularＸ_W()'!B$2-1,"",VLOOKUP($A69-'DB_243way_Regular Symbol'!D$16,'DB_243way_Regular Symbol'!$L$3:$Q$250,'DB_243way_RegularＸ_W()'!B$3+1,FALSE)),
'DB_243way_Regular Symbol'!M68)</f>
        <v/>
      </c>
      <c r="C69" s="184" t="str">
        <f>IF('DB_243way_Regular Symbol'!N68="",
IF($A69-'DB_243way_Regular Symbol'!E$16&gt;='DB_243way_RegularＸ_W()'!C$2-1,"",VLOOKUP($A69-'DB_243way_Regular Symbol'!E$16,'DB_243way_Regular Symbol'!$L$3:$Q$250,'DB_243way_RegularＸ_W()'!C$3+1,FALSE)),
'DB_243way_Regular Symbol'!N68)</f>
        <v/>
      </c>
      <c r="D69" s="184" t="str">
        <f>IF('DB_243way_Regular Symbol'!O68="",
IF($A69-'DB_243way_Regular Symbol'!F$16&gt;='DB_243way_RegularＸ_W()'!D$2-1,"",VLOOKUP($A69-'DB_243way_Regular Symbol'!F$16,'DB_243way_Regular Symbol'!$L$3:$Q$250,'DB_243way_RegularＸ_W()'!D$3+1,FALSE)),
'DB_243way_Regular Symbol'!O68)</f>
        <v/>
      </c>
      <c r="E69" s="184" t="str">
        <f>IF('DB_243way_Regular Symbol'!P68="",
IF($A69-'DB_243way_Regular Symbol'!G$16&gt;='DB_243way_RegularＸ_W()'!E$2-1,"",VLOOKUP($A69-'DB_243way_Regular Symbol'!G$16,'DB_243way_Regular Symbol'!$L$3:$Q$250,'DB_243way_RegularＸ_W()'!E$3+1,FALSE)),
'DB_243way_Regular Symbol'!P68)</f>
        <v/>
      </c>
      <c r="F69" s="184" t="str">
        <f>IF('DB_243way_Regular Symbol'!Q68="",
IF($A69-'DB_243way_Regular Symbol'!H$16&gt;='DB_243way_RegularＸ_W()'!F$2-1,"",VLOOKUP($A69-'DB_243way_Regular Symbol'!H$16,'DB_243way_Regular Symbol'!$L$3:$Q$250,'DB_243way_RegularＸ_W()'!F$3+1,FALSE)),
'DB_243way_Regular Symbol'!Q68)</f>
        <v>M2</v>
      </c>
      <c r="O69" s="342" t="str">
        <f>IF($A69&gt;='DB_243way_Regular Symbol'!D$16,"",IF(B69=0,"",IF(OR(B69=$O$1,B69=$P$1,B70=$O$1,B70=$P$1,B71=$O$1,B71=$P$1),0,1)))</f>
        <v/>
      </c>
      <c r="P69" s="2" t="str">
        <f>IF($A69&gt;='DB_243way_Regular Symbol'!E$16,"",IF(C69=0,"",IF(OR(C69=$O$1,C69=$P$1,C70=$O$1,C70=$P$1,C71=$O$1,C71=$P$1),0,1)))</f>
        <v/>
      </c>
      <c r="Q69" s="2" t="str">
        <f>IF($A69&gt;='DB_243way_Regular Symbol'!F$16,"",IF(D69=0,"",IF(OR(D69=$O$1,D69=$P$1,D70=$O$1,D70=$P$1,D71=$O$1,D71=$P$1),0,1)))</f>
        <v/>
      </c>
      <c r="R69" s="2" t="str">
        <f>IF($A69&gt;='DB_243way_Regular Symbol'!G$16,"",IF(E69=0,"",IF(OR(E69=$O$1,E69=$P$1,E70=$O$1,E70=$P$1,E71=$O$1,E71=$P$1),0,1)))</f>
        <v/>
      </c>
      <c r="S69" s="128">
        <f>IF($A69&gt;='DB_243way_Regular Symbol'!H$16,"",IF(F69=0,"",IF(OR(F69=$O$1,F69=$P$1,F70=$O$1,F70=$P$1,F71=$O$1,F71=$P$1),0,1)))</f>
        <v>1</v>
      </c>
      <c r="U69" s="342" t="str">
        <f>IF($A69&gt;='DB_243way_Regular Symbol'!D$16,"",IF(B69=0,"",IF(OR(B69=$U$1,B69=$V$1,B70=$U$1,B70=$V$1,B71=$U$1,B71=$V$1),0,1)))</f>
        <v/>
      </c>
      <c r="V69" s="2" t="str">
        <f>IF($A69&gt;='DB_243way_Regular Symbol'!E$16,"",IF(C69=0,"",IF(OR(C69=$U$1,C69=$V$1,C70=$U$1,C70=$V$1,C71=$U$1,C71=$V$1),0,1)))</f>
        <v/>
      </c>
      <c r="W69" s="2" t="str">
        <f>IF($A69&gt;='DB_243way_Regular Symbol'!F$16,"",IF(D69=0,"",IF(OR(D69=$U$1,D69=$V$1,D70=$U$1,D70=$V$1,D71=$U$1,D71=$V$1),0,1)))</f>
        <v/>
      </c>
      <c r="X69" s="2" t="str">
        <f>IF($A69&gt;='DB_243way_Regular Symbol'!G$16,"",IF(E69=0,"",IF(OR(E69=$U$1,E69=$V$1,E70=$U$1,E70=$V$1,E71=$U$1,E71=$V$1),0,1)))</f>
        <v/>
      </c>
      <c r="Y69" s="128">
        <f>IF($A69&gt;='DB_243way_Regular Symbol'!H$16,"",IF(F69=0,"",IF(OR(F69=$U$1,F69=$V$1,F70=$U$1,F70=$V$1,F71=$U$1,F71=$V$1),0,1)))</f>
        <v>0</v>
      </c>
      <c r="AA69" s="342" t="str">
        <f>IF($A69&gt;='DB_243way_Regular Symbol'!D$16,"",IF(B69=0,"",IF(OR(B69=$AA$1,B69=$AB$1,B70=$AA$1,B70=$AB$1,B71=$AA$1,,B71=$AB$1),0,1)))</f>
        <v/>
      </c>
      <c r="AB69" s="2" t="str">
        <f>IF($A69&gt;='DB_243way_Regular Symbol'!E$16,"",IF(C69=0,"",IF(OR(C69=$AA$1,C69=$AB$1,C70=$AA$1,C70=$AB$1,C71=$AA$1,,C71=$AB$1),0,1)))</f>
        <v/>
      </c>
      <c r="AC69" s="2" t="str">
        <f>IF($A69&gt;='DB_243way_Regular Symbol'!F$16,"",IF(D69=0,"",IF(OR(D69=$AA$1,D69=$AB$1,D70=$AA$1,D70=$AB$1,D71=$AA$1,,D71=$AB$1),0,1)))</f>
        <v/>
      </c>
      <c r="AD69" s="2" t="str">
        <f>IF($A69&gt;='DB_243way_Regular Symbol'!G$16,"",IF(E69=0,"",IF(OR(E69=$AA$1,E69=$AB$1,E70=$AA$1,E70=$AB$1,E71=$AA$1,,E71=$AB$1),0,1)))</f>
        <v/>
      </c>
      <c r="AE69" s="128">
        <f>IF($A69&gt;='DB_243way_Regular Symbol'!H$16,"",IF(F69=0,"",IF(OR(F69=$AA$1,F69=$AB$1,F70=$AA$1,F70=$AB$1,F71=$AA$1,,F71=$AB$1),0,1)))</f>
        <v>1</v>
      </c>
      <c r="AG69" s="342" t="str">
        <f>IF($A69&gt;='DB_243way_Regular Symbol'!D$16,"",IF(B69=0,"",IF(OR(B69=$AG$1,B69=$AH$1,B70=$AG$1,B70=$AH$1,B71=$AG$1,B71=$AH$1),0,1)))</f>
        <v/>
      </c>
      <c r="AH69" s="2" t="str">
        <f>IF($A69&gt;='DB_243way_Regular Symbol'!E$16,"",IF(C69=0,"",IF(OR(C69=$AG$1,C69=$AH$1,C70=$AG$1,C70=$AH$1,C71=$AG$1,C71=$AH$1),0,1)))</f>
        <v/>
      </c>
      <c r="AI69" s="2" t="str">
        <f>IF($A69&gt;='DB_243way_Regular Symbol'!F$16,"",IF(D69=0,"",IF(OR(D69=$AG$1,D69=$AH$1,D70=$AG$1,D70=$AH$1,D71=$AG$1,D71=$AH$1),0,1)))</f>
        <v/>
      </c>
      <c r="AJ69" s="2" t="str">
        <f>IF($A69&gt;='DB_243way_Regular Symbol'!G$16,"",IF(E69=0,"",IF(OR(E69=$AG$1,E69=$AH$1,E70=$AG$1,E70=$AH$1,E71=$AG$1,E71=$AH$1),0,1)))</f>
        <v/>
      </c>
      <c r="AK69" s="128">
        <f>IF($A69&gt;='DB_243way_Regular Symbol'!H$16,"",IF(F69=0,"",IF(OR(F69=$AG$1,F69=$AH$1,F70=$AG$1,F70=$AH$1,F71=$AG$1,F71=$AH$1),0,1)))</f>
        <v>1</v>
      </c>
      <c r="AM69" s="342" t="str">
        <f>IF($A69&gt;='DB_243way_Regular Symbol'!D$16,"",IF(B69=0,"",IF(OR(B69=$AM$1,B69=$AN$1,B70=$AM$1,B70=$AN$1,B71=$AM$1,B71=$AN$1),0,1)))</f>
        <v/>
      </c>
      <c r="AN69" s="2" t="str">
        <f>IF($A69&gt;='DB_243way_Regular Symbol'!E$16,"",IF(C69=0,"",IF(OR(C69=$AM$1,C69=$AN$1,C70=$AM$1,C70=$AN$1,C71=$AM$1,C71=$AN$1),0,1)))</f>
        <v/>
      </c>
      <c r="AO69" s="2" t="str">
        <f>IF($A69&gt;='DB_243way_Regular Symbol'!F$16,"",IF(D69=0,"",IF(OR(D69=$AM$1,D69=$AN$1,D70=$AM$1,D70=$AN$1,D71=$AM$1,D71=$AN$1),0,1)))</f>
        <v/>
      </c>
      <c r="AP69" s="2" t="str">
        <f>IF($A69&gt;='DB_243way_Regular Symbol'!G$16,"",IF(E69=0,"",IF(OR(E69=$AM$1,E69=$AN$1,E70=$AM$1,E70=$AN$1,E71=$AM$1,E71=$AN$1),0,1)))</f>
        <v/>
      </c>
      <c r="AQ69" s="128">
        <f>IF($A69&gt;='DB_243way_Regular Symbol'!H$16,"",IF(F69=0,"",IF(OR(F69=$AM$1,F69=$AN$1,F70=$AM$1,F70=$AN$1,F71=$AM$1,F71=$AN$1),0,1)))</f>
        <v>1</v>
      </c>
      <c r="AS69" s="342" t="str">
        <f>IF($A69&gt;='DB_243way_Regular Symbol'!D$16,"",IF(B69=0,"",IF(OR(B69=$AM$1,B69=$AT$1,B70=$AM$1,B70=$AT$1,B71=$AM$1,B71=$AT$1),0,1)))</f>
        <v/>
      </c>
      <c r="AT69" s="2" t="str">
        <f>IF($A69&gt;='DB_243way_Regular Symbol'!E$16,"",IF(C69=0,"",IF(OR(C69=$AM$1,C69=$AT$1,C70=$AM$1,C70=$AT$1,C71=$AM$1,C71=$AT$1),0,1)))</f>
        <v/>
      </c>
      <c r="AU69" s="2" t="str">
        <f>IF($A69&gt;='DB_243way_Regular Symbol'!F$16,"",IF(D69=0,"",IF(OR(D69=$AM$1,D69=$AT$1,D70=$AM$1,D70=$AT$1,D71=$AM$1,D71=$AT$1),0,1)))</f>
        <v/>
      </c>
      <c r="AV69" s="2" t="str">
        <f>IF($A69&gt;='DB_243way_Regular Symbol'!G$16,"",IF(E69=0,"",IF(OR(E69=$AM$1,E69=$AT$1,E70=$AM$1,E70=$AT$1,E71=$AM$1,E71=$AT$1),0,1)))</f>
        <v/>
      </c>
      <c r="AW69" s="128">
        <f>IF($A69&gt;='DB_243way_Regular Symbol'!H$16,"",IF(F69=0,"",IF(OR(F69=$AM$1,F69=$AT$1,F70=$AM$1,F70=$AT$1,F71=$AM$1,F71=$AT$1),0,1)))</f>
        <v>1</v>
      </c>
      <c r="AY69" s="342"/>
      <c r="AZ69" s="2"/>
      <c r="BA69" s="2" t="str">
        <f>IF($A69&gt;='DB_243way_Regular Symbol'!F$16,"",COUNTIF(D69:D71,$AZ$1))</f>
        <v/>
      </c>
      <c r="BB69" s="2" t="str">
        <f>IF($A69&gt;='DB_243way_Regular Symbol'!G$16,"",COUNTIF(E69:E71,$AZ$1))</f>
        <v/>
      </c>
      <c r="BC69" s="2">
        <f>IF($A69&gt;='DB_243way_Regular Symbol'!H$16,"",COUNTIF(F69:F71,$AZ$1))</f>
        <v>0</v>
      </c>
      <c r="BE69" s="342" t="str">
        <f>IF($A69&gt;='DB_243way_Regular Symbol'!D$16,"",IF(B69=0,"",IF(OR(B69=$AM$1,B69=$BF$1,B70=$AM$1,B70=$BF$1,B71=$AM$1,B71=$BF$1),1,0)))</f>
        <v/>
      </c>
      <c r="BF69" s="342" t="str">
        <f>IF($A69&gt;='DB_243way_Regular Symbol'!E$16,"",IF(C69=0,"",IF(OR(C69=$AM$1,C69=$BF$1,C70=$AM$1,C70=$BF$1,C71=$AM$1,C71=$BF$1),1,0)))</f>
        <v/>
      </c>
      <c r="BG69" s="342" t="str">
        <f>IF($A69&gt;='DB_243way_Regular Symbol'!F$16,"",IF(D69=0,"",IF(OR(D69=$AM$1,D69=$BF$1,D70=$AM$1,D70=$BF$1,D71=$AM$1,D71=$BF$1),1,0)))</f>
        <v/>
      </c>
      <c r="BH69" s="342" t="str">
        <f>IF($A69&gt;='DB_243way_Regular Symbol'!G$16,"",IF(E69=0,"",IF(OR(E69=$AM$1,E69=$BF$1,E70=$AM$1,E70=$BF$1,E71=$AM$1,E71=$BF$1),1,0)))</f>
        <v/>
      </c>
      <c r="BI69" s="342">
        <f>IF($A69&gt;='DB_243way_Regular Symbol'!H$16,"",IF(F69=0,"",IF(OR(F69=$AM$1,F69=$BF$1,F70=$AM$1,F70=$BF$1,F71=$AM$1,F71=$BF$1),1,0)))</f>
        <v>0</v>
      </c>
      <c r="BK69" s="342" t="str">
        <f>IF($A69&gt;='DB_243way_Regular Symbol'!D$16,"",IF(B69=0,"",IF(OR(B69=$AM$1,B69=$BL$1,B70=$AM$1,B70=$BL$1,B71=$AM$1,B71=$BL$1),0,1)))</f>
        <v/>
      </c>
      <c r="BL69" s="2" t="str">
        <f>IF($A69&gt;='DB_243way_Regular Symbol'!E$16,"",IF(C69=0,"",IF(OR(C69=$AM$1,C69=$BL$1,C70=$AM$1,C70=$BL$1,C71=$AM$1,C71=$BL$1),0,1)))</f>
        <v/>
      </c>
      <c r="BM69" s="2" t="str">
        <f>IF($A69&gt;='DB_243way_Regular Symbol'!F$16,"",IF(D69=0,"",IF(OR(D69=$AM$1,D69=$BL$1,D70=$AM$1,D70=$BL$1,D71=$AM$1,D71=$BL$1),0,1)))</f>
        <v/>
      </c>
      <c r="BN69" s="2" t="str">
        <f>IF($A69&gt;='DB_243way_Regular Symbol'!G$16,"",IF(E69=0,"",IF(OR(E69=$AM$1,E69=$BL$1,E70=$AM$1,E70=$BL$1,E71=$AM$1,E71=$BL$1),0,1)))</f>
        <v/>
      </c>
      <c r="BO69" s="128">
        <f>IF($A69&gt;='DB_243way_Regular Symbol'!H$16,"",IF(F69=0,"",IF(OR(F69=$AM$1,F69=$BL$1,F70=$AM$1,F70=$BL$1,F71=$AM$1,F71=$BL$1),0,1)))</f>
        <v>1</v>
      </c>
      <c r="BQ69" s="2" t="str">
        <f>IF($A69&gt;='DB_243way_Regular Symbol'!D$16,"",IF(B69=0,"",IF(OR(B69=$BQ$1,B69=$BR$1,B70=$BQ$1,B70=$BR$1,B71=$BQ$1,B71=$BR$1),0,1)))</f>
        <v/>
      </c>
      <c r="BR69" s="2" t="str">
        <f>IF($A69&gt;='DB_243way_Regular Symbol'!E$16,"",IF(C69=0,"",IF(OR(C69=$BQ$1,C69=$BR$1,C70=$BQ$1,C70=$BR$1,C71=$BQ$1,C71=$BR$1),0,1)))</f>
        <v/>
      </c>
      <c r="BS69" s="2" t="str">
        <f>IF($A69&gt;='DB_243way_Regular Symbol'!F$16,"",IF(D69=0,"",IF(OR(D69=$BQ$1,D69=$BR$1,D70=$BQ$1,D70=$BR$1,D71=$BQ$1,D71=$BR$1),0,1)))</f>
        <v/>
      </c>
      <c r="BT69" s="2" t="str">
        <f>IF($A69&gt;='DB_243way_Regular Symbol'!G$16,"",IF(E69=0,"",IF(OR(E69=$BQ$1,E69=$BR$1,E70=$BQ$1,E70=$BR$1,E71=$BQ$1,E71=$BR$1),0,1)))</f>
        <v/>
      </c>
      <c r="BU69" s="2">
        <f>IF($A69&gt;='DB_243way_Regular Symbol'!H$16,"",IF(F69=0,"",IF(OR(F69=$BQ$1,F69=$BR$1,F70=$BQ$1,F70=$BR$1,F71=$BQ$1,F71=$BR$1),0,1)))</f>
        <v>1</v>
      </c>
      <c r="BW69" s="2" t="str">
        <f>IF($A69&gt;='DB_243way_Regular Symbol'!D$16,"",IF(B69=0,"",IF(OR(B69=$BW$1,B70=$BW$1,B71=$BW$1,B69=$BX$1,B70=$BX$1,B71=$BX$1),0,1)))</f>
        <v/>
      </c>
      <c r="BX69" s="2" t="str">
        <f>IF($A69&gt;='DB_243way_Regular Symbol'!E$16,"",IF(C69=0,"",IF(OR(C69=$BW$1,C70=$BW$1,C71=$BW$1,C69=$BX$1,C70=$BX$1,C71=$BX$1),0,1)))</f>
        <v/>
      </c>
      <c r="BY69" s="2" t="str">
        <f>IF($A69&gt;='DB_243way_Regular Symbol'!F$16,"",IF(D69=0,"",IF(OR(D69=$BW$1,D70=$BW$1,D71=$BW$1,D69=$BX$1,D70=$BX$1,D71=$BX$1),0,1)))</f>
        <v/>
      </c>
      <c r="BZ69" s="2" t="str">
        <f>IF($A69&gt;='DB_243way_Regular Symbol'!G$16,"",IF(E69=0,"",IF(OR(E69=$BW$1,E70=$BW$1,E71=$BW$1,E69=$BX$1,E70=$BX$1,E71=$BX$1),0,1)))</f>
        <v/>
      </c>
      <c r="CA69" s="2">
        <f>IF($A69&gt;='DB_243way_Regular Symbol'!H$16,"",IF(F69=0,"",IF(OR(F69=$BW$1,F70=$BW$1,F71=$BW$1,F69=$BX$1,F70=$BX$1,F71=$BX$1),0,1)))</f>
        <v>1</v>
      </c>
      <c r="CC69" s="2" t="str">
        <f>IF($A69&gt;='DB_243way_Regular Symbol'!D$16,"",IF(B69=0,"",IF(OR(B69=$BW$1,B70=$BW$1,B71=$BW$1,B69=$CD$1,B70=$CD$1,B71=$CD$1),0,1)))</f>
        <v/>
      </c>
      <c r="CD69" s="2" t="str">
        <f>IF($A69&gt;='DB_243way_Regular Symbol'!E$16,"",IF(C69=0,"",IF(OR(C69=$BW$1,C70=$BW$1,C71=$BW$1,C69=$CD$1,C70=$CD$1,C71=$CD$1),0,1)))</f>
        <v/>
      </c>
      <c r="CE69" s="2" t="str">
        <f>IF($A69&gt;='DB_243way_Regular Symbol'!F$16,"",IF(D69=0,"",IF(OR(D69=$BW$1,D70=$BW$1,D71=$BW$1,D69=$CD$1,D70=$CD$1,D71=$CD$1),0,1)))</f>
        <v/>
      </c>
      <c r="CF69" s="2" t="str">
        <f>IF($A69&gt;='DB_243way_Regular Symbol'!G$16,"",IF(E69=0,"",IF(OR(E69=$BW$1,E70=$BW$1,E71=$BW$1,E69=$CD$1,E70=$CD$1,E71=$CD$1),0,1)))</f>
        <v/>
      </c>
      <c r="CG69" s="2">
        <f>IF($A69&gt;='DB_243way_Regular Symbol'!H$16,"",IF(F69=0,"",IF(OR(F69=$BW$1,F70=$BW$1,F71=$BW$1,F69=$CD$1,F70=$CD$1,F71=$CD$1),0,1)))</f>
        <v>1</v>
      </c>
      <c r="CI69" s="2" t="str">
        <f>IF($A69&gt;='DB_243way_Regular Symbol'!D$16,"",IF(B69=0,"",IF(OR(B69=$BW$1,B70=$BW$1,B71=$BW$1,B69=$CJ$1,B70=$CJ$1,B71=$CJ$1),0,1)))</f>
        <v/>
      </c>
      <c r="CJ69" s="2" t="str">
        <f>IF($A69&gt;='DB_243way_Regular Symbol'!E$16,"",IF(C69=0,"",IF(OR(C69=$BW$1,C70=$BW$1,C71=$BW$1,C69=$CJ$1,C70=$CJ$1,C71=$CJ$1),0,1)))</f>
        <v/>
      </c>
      <c r="CK69" s="2" t="str">
        <f>IF($A69&gt;='DB_243way_Regular Symbol'!F$16,"",IF(D69=0,"",IF(OR(D69=$BW$1,D70=$BW$1,D71=$BW$1,D69=$CJ$1,D70=$CJ$1,D71=$CJ$1),0,1)))</f>
        <v/>
      </c>
      <c r="CL69" s="2" t="str">
        <f>IF($A69&gt;='DB_243way_Regular Symbol'!G$16,"",IF(E69=0,"",IF(OR(E69=$BW$1,E70=$BW$1,E71=$BW$1,E69=$CJ$1,E70=$CJ$1,E71=$CJ$1),0,1)))</f>
        <v/>
      </c>
      <c r="CM69" s="2">
        <f>IF($A69&gt;='DB_243way_Regular Symbol'!H$16,"",IF(F69=0,"",IF(OR(F69=$BW$1,F70=$BW$1,F71=$BW$1,F69=$CJ$1,F70=$CJ$1,F71=$CJ$1),0,1)))</f>
        <v>0</v>
      </c>
      <c r="CO69" s="2" t="str">
        <f>IF($A69&gt;='DB_243way_Regular Symbol'!D$16,"",IF(B69=0,"",IF(OR(B69=$BW$1,B70=$BW$1,B71=$BW$1,B69=$CP$1,B70=$CP$1,B71=$CP$1),0,1)))</f>
        <v/>
      </c>
      <c r="CP69" s="2" t="str">
        <f>IF($A69&gt;='DB_243way_Regular Symbol'!E$16,"",IF(C69=0,"",IF(OR(C69=$BW$1,C70=$BW$1,C71=$BW$1,C69=$CP$1,C70=$CP$1,C71=$CP$1),0,1)))</f>
        <v/>
      </c>
      <c r="CQ69" s="2" t="str">
        <f>IF($A69&gt;='DB_243way_Regular Symbol'!F$16,"",IF(D69=0,"",IF(OR(D69=$BW$1,D70=$BW$1,D71=$BW$1,D69=$CP$1,D70=$CP$1,D71=$CP$1),0,1)))</f>
        <v/>
      </c>
      <c r="CR69" s="2" t="str">
        <f>IF($A69&gt;='DB_243way_Regular Symbol'!G$16,"",IF(E69=0,"",IF(OR(E69=$BW$1,E70=$BW$1,E71=$BW$1,E69=$CP$1,E70=$CP$1,E71=$CP$1),0,1)))</f>
        <v/>
      </c>
      <c r="CS69" s="2">
        <f>IF($A69&gt;='DB_243way_Regular Symbol'!H$16,"",IF(F69=0,"",IF(OR(F69=$BW$1,F70=$BW$1,F71=$BW$1,F69=$CP$1,F70=$CP$1,F71=$CP$1),0,1)))</f>
        <v>0</v>
      </c>
      <c r="CU69" s="2" t="str">
        <f>IF($A69&gt;='DB_243way_Regular Symbol'!D$16,"",IF(B69=0,"",IF(OR(B69=$BW$1,B70=$BW$1,B71=$BW$1,B69=$CV$1,B70=$CV$1,B71=$CV$1),0,1)))</f>
        <v/>
      </c>
      <c r="CV69" s="2" t="str">
        <f>IF($A69&gt;='DB_243way_Regular Symbol'!E$16,"",IF(C69=0,"",IF(OR(C69=$BW$1,C70=$BW$1,C71=$BW$1,C69=$CV$1,C70=$CV$1,C71=$CV$1),0,1)))</f>
        <v/>
      </c>
      <c r="CW69" s="2" t="str">
        <f>IF($A69&gt;='DB_243way_Regular Symbol'!F$16,"",IF(D69=0,"",IF(OR(D69=$BW$1,D70=$BW$1,D71=$BW$1,D69=$CV$1,D70=$CV$1,D71=$CV$1),0,1)))</f>
        <v/>
      </c>
      <c r="CX69" s="2" t="str">
        <f>IF($A69&gt;='DB_243way_Regular Symbol'!G$16,"",IF(E69=0,"",IF(OR(E69=$BW$1,E70=$BW$1,E71=$BW$1,E69=$CV$1,E70=$CV$1,E71=$CV$1),0,1)))</f>
        <v/>
      </c>
      <c r="CY69" s="2">
        <f>IF($A69&gt;='DB_243way_Regular Symbol'!H$16,"",IF(F69=0,"",IF(OR(F69=$BW$1,F70=$BW$1,F71=$BW$1,F69=$CV$1,F70=$CV$1,F71=$CV$1),0,1)))</f>
        <v>1</v>
      </c>
    </row>
    <row r="70" spans="1:103">
      <c r="A70" s="341">
        <f>IF('DB_243way_Regular Symbol'!L69="","",'DB_243way_Regular Symbol'!L69)</f>
        <v>66</v>
      </c>
      <c r="B70" s="184" t="str">
        <f>IF('DB_243way_Regular Symbol'!M69="",
IF($A70-'DB_243way_Regular Symbol'!D$16&gt;='DB_243way_RegularＸ_W()'!B$2-1,"",VLOOKUP($A70-'DB_243way_Regular Symbol'!D$16,'DB_243way_Regular Symbol'!$L$3:$Q$250,'DB_243way_RegularＸ_W()'!B$3+1,FALSE)),
'DB_243way_Regular Symbol'!M69)</f>
        <v/>
      </c>
      <c r="C70" s="184" t="str">
        <f>IF('DB_243way_Regular Symbol'!N69="",
IF($A70-'DB_243way_Regular Symbol'!E$16&gt;='DB_243way_RegularＸ_W()'!C$2-1,"",VLOOKUP($A70-'DB_243way_Regular Symbol'!E$16,'DB_243way_Regular Symbol'!$L$3:$Q$250,'DB_243way_RegularＸ_W()'!C$3+1,FALSE)),
'DB_243way_Regular Symbol'!N69)</f>
        <v/>
      </c>
      <c r="D70" s="184" t="str">
        <f>IF('DB_243way_Regular Symbol'!O69="",
IF($A70-'DB_243way_Regular Symbol'!F$16&gt;='DB_243way_RegularＸ_W()'!D$2-1,"",VLOOKUP($A70-'DB_243way_Regular Symbol'!F$16,'DB_243way_Regular Symbol'!$L$3:$Q$250,'DB_243way_RegularＸ_W()'!D$3+1,FALSE)),
'DB_243way_Regular Symbol'!O69)</f>
        <v/>
      </c>
      <c r="E70" s="184" t="str">
        <f>IF('DB_243way_Regular Symbol'!P69="",
IF($A70-'DB_243way_Regular Symbol'!G$16&gt;='DB_243way_RegularＸ_W()'!E$2-1,"",VLOOKUP($A70-'DB_243way_Regular Symbol'!G$16,'DB_243way_Regular Symbol'!$L$3:$Q$250,'DB_243way_RegularＸ_W()'!E$3+1,FALSE)),
'DB_243way_Regular Symbol'!P69)</f>
        <v/>
      </c>
      <c r="F70" s="184" t="str">
        <f>IF('DB_243way_Regular Symbol'!Q69="",
IF($A70-'DB_243way_Regular Symbol'!H$16&gt;='DB_243way_RegularＸ_W()'!F$2-1,"",VLOOKUP($A70-'DB_243way_Regular Symbol'!H$16,'DB_243way_Regular Symbol'!$L$3:$Q$250,'DB_243way_RegularＸ_W()'!F$3+1,FALSE)),
'DB_243way_Regular Symbol'!Q69)</f>
        <v>TE</v>
      </c>
      <c r="O70" s="342" t="str">
        <f>IF($A70&gt;='DB_243way_Regular Symbol'!D$16,"",IF(B70=0,"",IF(OR(B70=$O$1,B70=$P$1,B71=$O$1,B71=$P$1,B72=$O$1,B72=$P$1),0,1)))</f>
        <v/>
      </c>
      <c r="P70" s="2" t="str">
        <f>IF($A70&gt;='DB_243way_Regular Symbol'!E$16,"",IF(C70=0,"",IF(OR(C70=$O$1,C70=$P$1,C71=$O$1,C71=$P$1,C72=$O$1,C72=$P$1),0,1)))</f>
        <v/>
      </c>
      <c r="Q70" s="2" t="str">
        <f>IF($A70&gt;='DB_243way_Regular Symbol'!F$16,"",IF(D70=0,"",IF(OR(D70=$O$1,D70=$P$1,D71=$O$1,D71=$P$1,D72=$O$1,D72=$P$1),0,1)))</f>
        <v/>
      </c>
      <c r="R70" s="2" t="str">
        <f>IF($A70&gt;='DB_243way_Regular Symbol'!G$16,"",IF(E70=0,"",IF(OR(E70=$O$1,E70=$P$1,E71=$O$1,E71=$P$1,E72=$O$1,E72=$P$1),0,1)))</f>
        <v/>
      </c>
      <c r="S70" s="128">
        <f>IF($A70&gt;='DB_243way_Regular Symbol'!H$16,"",IF(F70=0,"",IF(OR(F70=$O$1,F70=$P$1,F71=$O$1,F71=$P$1,F72=$O$1,F72=$P$1),0,1)))</f>
        <v>1</v>
      </c>
      <c r="U70" s="342" t="str">
        <f>IF($A70&gt;='DB_243way_Regular Symbol'!D$16,"",IF(B70=0,"",IF(OR(B70=$U$1,B70=$V$1,B71=$U$1,B71=$V$1,B72=$U$1,B72=$V$1),0,1)))</f>
        <v/>
      </c>
      <c r="V70" s="2" t="str">
        <f>IF($A70&gt;='DB_243way_Regular Symbol'!E$16,"",IF(C70=0,"",IF(OR(C70=$U$1,C70=$V$1,C71=$U$1,C71=$V$1,C72=$U$1,C72=$V$1),0,1)))</f>
        <v/>
      </c>
      <c r="W70" s="2" t="str">
        <f>IF($A70&gt;='DB_243way_Regular Symbol'!F$16,"",IF(D70=0,"",IF(OR(D70=$U$1,D70=$V$1,D71=$U$1,D71=$V$1,D72=$U$1,D72=$V$1),0,1)))</f>
        <v/>
      </c>
      <c r="X70" s="2" t="str">
        <f>IF($A70&gt;='DB_243way_Regular Symbol'!G$16,"",IF(E70=0,"",IF(OR(E70=$U$1,E70=$V$1,E71=$U$1,E71=$V$1,E72=$U$1,E72=$V$1),0,1)))</f>
        <v/>
      </c>
      <c r="Y70" s="128">
        <f>IF($A70&gt;='DB_243way_Regular Symbol'!H$16,"",IF(F70=0,"",IF(OR(F70=$U$1,F70=$V$1,F71=$U$1,F71=$V$1,F72=$U$1,F72=$V$1),0,1)))</f>
        <v>1</v>
      </c>
      <c r="AA70" s="342" t="str">
        <f>IF($A70&gt;='DB_243way_Regular Symbol'!D$16,"",IF(B70=0,"",IF(OR(B70=$AA$1,B70=$AB$1,B71=$AA$1,B71=$AB$1,B72=$AA$1,,B72=$AB$1),0,1)))</f>
        <v/>
      </c>
      <c r="AB70" s="2" t="str">
        <f>IF($A70&gt;='DB_243way_Regular Symbol'!E$16,"",IF(C70=0,"",IF(OR(C70=$AA$1,C70=$AB$1,C71=$AA$1,C71=$AB$1,C72=$AA$1,,C72=$AB$1),0,1)))</f>
        <v/>
      </c>
      <c r="AC70" s="2" t="str">
        <f>IF($A70&gt;='DB_243way_Regular Symbol'!F$16,"",IF(D70=0,"",IF(OR(D70=$AA$1,D70=$AB$1,D71=$AA$1,D71=$AB$1,D72=$AA$1,,D72=$AB$1),0,1)))</f>
        <v/>
      </c>
      <c r="AD70" s="2" t="str">
        <f>IF($A70&gt;='DB_243way_Regular Symbol'!G$16,"",IF(E70=0,"",IF(OR(E70=$AA$1,E70=$AB$1,E71=$AA$1,E71=$AB$1,E72=$AA$1,,E72=$AB$1),0,1)))</f>
        <v/>
      </c>
      <c r="AE70" s="128">
        <f>IF($A70&gt;='DB_243way_Regular Symbol'!H$16,"",IF(F70=0,"",IF(OR(F70=$AA$1,F70=$AB$1,F71=$AA$1,F71=$AB$1,F72=$AA$1,,F72=$AB$1),0,1)))</f>
        <v>1</v>
      </c>
      <c r="AG70" s="342" t="str">
        <f>IF($A70&gt;='DB_243way_Regular Symbol'!D$16,"",IF(B70=0,"",IF(OR(B70=$AG$1,B70=$AH$1,B71=$AG$1,B71=$AH$1,B72=$AG$1,B72=$AH$1),0,1)))</f>
        <v/>
      </c>
      <c r="AH70" s="2" t="str">
        <f>IF($A70&gt;='DB_243way_Regular Symbol'!E$16,"",IF(C70=0,"",IF(OR(C70=$AG$1,C70=$AH$1,C71=$AG$1,C71=$AH$1,C72=$AG$1,C72=$AH$1),0,1)))</f>
        <v/>
      </c>
      <c r="AI70" s="2" t="str">
        <f>IF($A70&gt;='DB_243way_Regular Symbol'!F$16,"",IF(D70=0,"",IF(OR(D70=$AG$1,D70=$AH$1,D71=$AG$1,D71=$AH$1,D72=$AG$1,D72=$AH$1),0,1)))</f>
        <v/>
      </c>
      <c r="AJ70" s="2" t="str">
        <f>IF($A70&gt;='DB_243way_Regular Symbol'!G$16,"",IF(E70=0,"",IF(OR(E70=$AG$1,E70=$AH$1,E71=$AG$1,E71=$AH$1,E72=$AG$1,E72=$AH$1),0,1)))</f>
        <v/>
      </c>
      <c r="AK70" s="128">
        <f>IF($A70&gt;='DB_243way_Regular Symbol'!H$16,"",IF(F70=0,"",IF(OR(F70=$AG$1,F70=$AH$1,F71=$AG$1,F71=$AH$1,F72=$AG$1,F72=$AH$1),0,1)))</f>
        <v>1</v>
      </c>
      <c r="AM70" s="342" t="str">
        <f>IF($A70&gt;='DB_243way_Regular Symbol'!D$16,"",IF(B70=0,"",IF(OR(B70=$AM$1,B70=$AN$1,B71=$AM$1,B71=$AN$1,B72=$AM$1,B72=$AN$1),0,1)))</f>
        <v/>
      </c>
      <c r="AN70" s="2" t="str">
        <f>IF($A70&gt;='DB_243way_Regular Symbol'!E$16,"",IF(C70=0,"",IF(OR(C70=$AM$1,C70=$AN$1,C71=$AM$1,C71=$AN$1,C72=$AM$1,C72=$AN$1),0,1)))</f>
        <v/>
      </c>
      <c r="AO70" s="2" t="str">
        <f>IF($A70&gt;='DB_243way_Regular Symbol'!F$16,"",IF(D70=0,"",IF(OR(D70=$AM$1,D70=$AN$1,D71=$AM$1,D71=$AN$1,D72=$AM$1,D72=$AN$1),0,1)))</f>
        <v/>
      </c>
      <c r="AP70" s="2" t="str">
        <f>IF($A70&gt;='DB_243way_Regular Symbol'!G$16,"",IF(E70=0,"",IF(OR(E70=$AM$1,E70=$AN$1,E71=$AM$1,E71=$AN$1,E72=$AM$1,E72=$AN$1),0,1)))</f>
        <v/>
      </c>
      <c r="AQ70" s="128">
        <f>IF($A70&gt;='DB_243way_Regular Symbol'!H$16,"",IF(F70=0,"",IF(OR(F70=$AM$1,F70=$AN$1,F71=$AM$1,F71=$AN$1,F72=$AM$1,F72=$AN$1),0,1)))</f>
        <v>1</v>
      </c>
      <c r="AS70" s="342" t="str">
        <f>IF($A70&gt;='DB_243way_Regular Symbol'!D$16,"",IF(B70=0,"",IF(OR(B70=$AM$1,B70=$AT$1,B71=$AM$1,B71=$AT$1,B72=$AM$1,B72=$AT$1),0,1)))</f>
        <v/>
      </c>
      <c r="AT70" s="2" t="str">
        <f>IF($A70&gt;='DB_243way_Regular Symbol'!E$16,"",IF(C70=0,"",IF(OR(C70=$AM$1,C70=$AT$1,C71=$AM$1,C71=$AT$1,C72=$AM$1,C72=$AT$1),0,1)))</f>
        <v/>
      </c>
      <c r="AU70" s="2" t="str">
        <f>IF($A70&gt;='DB_243way_Regular Symbol'!F$16,"",IF(D70=0,"",IF(OR(D70=$AM$1,D70=$AT$1,D71=$AM$1,D71=$AT$1,D72=$AM$1,D72=$AT$1),0,1)))</f>
        <v/>
      </c>
      <c r="AV70" s="2" t="str">
        <f>IF($A70&gt;='DB_243way_Regular Symbol'!G$16,"",IF(E70=0,"",IF(OR(E70=$AM$1,E70=$AT$1,E71=$AM$1,E71=$AT$1,E72=$AM$1,E72=$AT$1),0,1)))</f>
        <v/>
      </c>
      <c r="AW70" s="128">
        <f>IF($A70&gt;='DB_243way_Regular Symbol'!H$16,"",IF(F70=0,"",IF(OR(F70=$AM$1,F70=$AT$1,F71=$AM$1,F71=$AT$1,F72=$AM$1,F72=$AT$1),0,1)))</f>
        <v>1</v>
      </c>
      <c r="AY70" s="342"/>
      <c r="AZ70" s="2"/>
      <c r="BA70" s="2" t="str">
        <f>IF($A70&gt;='DB_243way_Regular Symbol'!F$16,"",COUNTIF(D70:D72,$AZ$1))</f>
        <v/>
      </c>
      <c r="BB70" s="2" t="str">
        <f>IF($A70&gt;='DB_243way_Regular Symbol'!G$16,"",COUNTIF(E70:E72,$AZ$1))</f>
        <v/>
      </c>
      <c r="BC70" s="2">
        <f>IF($A70&gt;='DB_243way_Regular Symbol'!H$16,"",COUNTIF(F70:F72,$AZ$1))</f>
        <v>0</v>
      </c>
      <c r="BE70" s="342" t="str">
        <f>IF($A70&gt;='DB_243way_Regular Symbol'!D$16,"",IF(B70=0,"",IF(OR(B70=$AM$1,B70=$BF$1,B71=$AM$1,B71=$BF$1,B72=$AM$1,B72=$BF$1),1,0)))</f>
        <v/>
      </c>
      <c r="BF70" s="342" t="str">
        <f>IF($A70&gt;='DB_243way_Regular Symbol'!E$16,"",IF(C70=0,"",IF(OR(C70=$AM$1,C70=$BF$1,C71=$AM$1,C71=$BF$1,C72=$AM$1,C72=$BF$1),1,0)))</f>
        <v/>
      </c>
      <c r="BG70" s="342" t="str">
        <f>IF($A70&gt;='DB_243way_Regular Symbol'!F$16,"",IF(D70=0,"",IF(OR(D70=$AM$1,D70=$BF$1,D71=$AM$1,D71=$BF$1,D72=$AM$1,D72=$BF$1),1,0)))</f>
        <v/>
      </c>
      <c r="BH70" s="342" t="str">
        <f>IF($A70&gt;='DB_243way_Regular Symbol'!G$16,"",IF(E70=0,"",IF(OR(E70=$AM$1,E70=$BF$1,E71=$AM$1,E71=$BF$1,E72=$AM$1,E72=$BF$1),1,0)))</f>
        <v/>
      </c>
      <c r="BI70" s="342">
        <f>IF($A70&gt;='DB_243way_Regular Symbol'!H$16,"",IF(F70=0,"",IF(OR(F70=$AM$1,F70=$BF$1,F71=$AM$1,F71=$BF$1,F72=$AM$1,F72=$BF$1),1,0)))</f>
        <v>0</v>
      </c>
      <c r="BK70" s="342" t="str">
        <f>IF($A70&gt;='DB_243way_Regular Symbol'!D$16,"",IF(B70=0,"",IF(OR(B70=$AM$1,B70=$BL$1,B71=$AM$1,B71=$BL$1,B72=$AM$1,B72=$BL$1),0,1)))</f>
        <v/>
      </c>
      <c r="BL70" s="2" t="str">
        <f>IF($A70&gt;='DB_243way_Regular Symbol'!E$16,"",IF(C70=0,"",IF(OR(C70=$AM$1,C70=$BL$1,C71=$AM$1,C71=$BL$1,C72=$AM$1,C72=$BL$1),0,1)))</f>
        <v/>
      </c>
      <c r="BM70" s="2" t="str">
        <f>IF($A70&gt;='DB_243way_Regular Symbol'!F$16,"",IF(D70=0,"",IF(OR(D70=$AM$1,D70=$BL$1,D71=$AM$1,D71=$BL$1,D72=$AM$1,D72=$BL$1),0,1)))</f>
        <v/>
      </c>
      <c r="BN70" s="2" t="str">
        <f>IF($A70&gt;='DB_243way_Regular Symbol'!G$16,"",IF(E70=0,"",IF(OR(E70=$AM$1,E70=$BL$1,E71=$AM$1,E71=$BL$1,E72=$AM$1,E72=$BL$1),0,1)))</f>
        <v/>
      </c>
      <c r="BO70" s="128">
        <f>IF($A70&gt;='DB_243way_Regular Symbol'!H$16,"",IF(F70=0,"",IF(OR(F70=$AM$1,F70=$BL$1,F71=$AM$1,F71=$BL$1,F72=$AM$1,F72=$BL$1),0,1)))</f>
        <v>1</v>
      </c>
      <c r="BQ70" s="2" t="str">
        <f>IF($A70&gt;='DB_243way_Regular Symbol'!D$16,"",IF(B70=0,"",IF(OR(B70=$BQ$1,B70=$BR$1,B71=$BQ$1,B71=$BR$1,B72=$BQ$1,B72=$BR$1),0,1)))</f>
        <v/>
      </c>
      <c r="BR70" s="2" t="str">
        <f>IF($A70&gt;='DB_243way_Regular Symbol'!E$16,"",IF(C70=0,"",IF(OR(C70=$BQ$1,C70=$BR$1,C71=$BQ$1,C71=$BR$1,C72=$BQ$1,C72=$BR$1),0,1)))</f>
        <v/>
      </c>
      <c r="BS70" s="2" t="str">
        <f>IF($A70&gt;='DB_243way_Regular Symbol'!F$16,"",IF(D70=0,"",IF(OR(D70=$BQ$1,D70=$BR$1,D71=$BQ$1,D71=$BR$1,D72=$BQ$1,D72=$BR$1),0,1)))</f>
        <v/>
      </c>
      <c r="BT70" s="2" t="str">
        <f>IF($A70&gt;='DB_243way_Regular Symbol'!G$16,"",IF(E70=0,"",IF(OR(E70=$BQ$1,E70=$BR$1,E71=$BQ$1,E71=$BR$1,E72=$BQ$1,E72=$BR$1),0,1)))</f>
        <v/>
      </c>
      <c r="BU70" s="2">
        <f>IF($A70&gt;='DB_243way_Regular Symbol'!H$16,"",IF(F70=0,"",IF(OR(F70=$BQ$1,F70=$BR$1,F71=$BQ$1,F71=$BR$1,F72=$BQ$1,F72=$BR$1),0,1)))</f>
        <v>1</v>
      </c>
      <c r="BW70" s="2" t="str">
        <f>IF($A70&gt;='DB_243way_Regular Symbol'!D$16,"",IF(B70=0,"",IF(OR(B70=$BW$1,B71=$BW$1,B72=$BW$1,B70=$BX$1,B71=$BX$1,B72=$BX$1),0,1)))</f>
        <v/>
      </c>
      <c r="BX70" s="2" t="str">
        <f>IF($A70&gt;='DB_243way_Regular Symbol'!E$16,"",IF(C70=0,"",IF(OR(C70=$BW$1,C71=$BW$1,C72=$BW$1,C70=$BX$1,C71=$BX$1,C72=$BX$1),0,1)))</f>
        <v/>
      </c>
      <c r="BY70" s="2" t="str">
        <f>IF($A70&gt;='DB_243way_Regular Symbol'!F$16,"",IF(D70=0,"",IF(OR(D70=$BW$1,D71=$BW$1,D72=$BW$1,D70=$BX$1,D71=$BX$1,D72=$BX$1),0,1)))</f>
        <v/>
      </c>
      <c r="BZ70" s="2" t="str">
        <f>IF($A70&gt;='DB_243way_Regular Symbol'!G$16,"",IF(E70=0,"",IF(OR(E70=$BW$1,E71=$BW$1,E72=$BW$1,E70=$BX$1,E71=$BX$1,E72=$BX$1),0,1)))</f>
        <v/>
      </c>
      <c r="CA70" s="2">
        <f>IF($A70&gt;='DB_243way_Regular Symbol'!H$16,"",IF(F70=0,"",IF(OR(F70=$BW$1,F71=$BW$1,F72=$BW$1,F70=$BX$1,F71=$BX$1,F72=$BX$1),0,1)))</f>
        <v>1</v>
      </c>
      <c r="CC70" s="2" t="str">
        <f>IF($A70&gt;='DB_243way_Regular Symbol'!D$16,"",IF(B70=0,"",IF(OR(B70=$BW$1,B71=$BW$1,B72=$BW$1,B70=$CD$1,B71=$CD$1,B72=$CD$1),0,1)))</f>
        <v/>
      </c>
      <c r="CD70" s="2" t="str">
        <f>IF($A70&gt;='DB_243way_Regular Symbol'!E$16,"",IF(C70=0,"",IF(OR(C70=$BW$1,C71=$BW$1,C72=$BW$1,C70=$CD$1,C71=$CD$1,C72=$CD$1),0,1)))</f>
        <v/>
      </c>
      <c r="CE70" s="2" t="str">
        <f>IF($A70&gt;='DB_243way_Regular Symbol'!F$16,"",IF(D70=0,"",IF(OR(D70=$BW$1,D71=$BW$1,D72=$BW$1,D70=$CD$1,D71=$CD$1,D72=$CD$1),0,1)))</f>
        <v/>
      </c>
      <c r="CF70" s="2" t="str">
        <f>IF($A70&gt;='DB_243way_Regular Symbol'!G$16,"",IF(E70=0,"",IF(OR(E70=$BW$1,E71=$BW$1,E72=$BW$1,E70=$CD$1,E71=$CD$1,E72=$CD$1),0,1)))</f>
        <v/>
      </c>
      <c r="CG70" s="2">
        <f>IF($A70&gt;='DB_243way_Regular Symbol'!H$16,"",IF(F70=0,"",IF(OR(F70=$BW$1,F71=$BW$1,F72=$BW$1,F70=$CD$1,F71=$CD$1,F72=$CD$1),0,1)))</f>
        <v>1</v>
      </c>
      <c r="CI70" s="2" t="str">
        <f>IF($A70&gt;='DB_243way_Regular Symbol'!D$16,"",IF(B70=0,"",IF(OR(B70=$BW$1,B71=$BW$1,B72=$BW$1,B70=$CJ$1,B71=$CJ$1,B72=$CJ$1),0,1)))</f>
        <v/>
      </c>
      <c r="CJ70" s="2" t="str">
        <f>IF($A70&gt;='DB_243way_Regular Symbol'!E$16,"",IF(C70=0,"",IF(OR(C70=$BW$1,C71=$BW$1,C72=$BW$1,C70=$CJ$1,C71=$CJ$1,C72=$CJ$1),0,1)))</f>
        <v/>
      </c>
      <c r="CK70" s="2" t="str">
        <f>IF($A70&gt;='DB_243way_Regular Symbol'!F$16,"",IF(D70=0,"",IF(OR(D70=$BW$1,D71=$BW$1,D72=$BW$1,D70=$CJ$1,D71=$CJ$1,D72=$CJ$1),0,1)))</f>
        <v/>
      </c>
      <c r="CL70" s="2" t="str">
        <f>IF($A70&gt;='DB_243way_Regular Symbol'!G$16,"",IF(E70=0,"",IF(OR(E70=$BW$1,E71=$BW$1,E72=$BW$1,E70=$CJ$1,E71=$CJ$1,E72=$CJ$1),0,1)))</f>
        <v/>
      </c>
      <c r="CM70" s="2">
        <f>IF($A70&gt;='DB_243way_Regular Symbol'!H$16,"",IF(F70=0,"",IF(OR(F70=$BW$1,F71=$BW$1,F72=$BW$1,F70=$CJ$1,F71=$CJ$1,F72=$CJ$1),0,1)))</f>
        <v>0</v>
      </c>
      <c r="CO70" s="2" t="str">
        <f>IF($A70&gt;='DB_243way_Regular Symbol'!D$16,"",IF(B70=0,"",IF(OR(B70=$BW$1,B71=$BW$1,B72=$BW$1,B70=$CP$1,B71=$CP$1,B72=$CP$1),0,1)))</f>
        <v/>
      </c>
      <c r="CP70" s="2" t="str">
        <f>IF($A70&gt;='DB_243way_Regular Symbol'!E$16,"",IF(C70=0,"",IF(OR(C70=$BW$1,C71=$BW$1,C72=$BW$1,C70=$CP$1,C71=$CP$1,C72=$CP$1),0,1)))</f>
        <v/>
      </c>
      <c r="CQ70" s="2" t="str">
        <f>IF($A70&gt;='DB_243way_Regular Symbol'!F$16,"",IF(D70=0,"",IF(OR(D70=$BW$1,D71=$BW$1,D72=$BW$1,D70=$CP$1,D71=$CP$1,D72=$CP$1),0,1)))</f>
        <v/>
      </c>
      <c r="CR70" s="2" t="str">
        <f>IF($A70&gt;='DB_243way_Regular Symbol'!G$16,"",IF(E70=0,"",IF(OR(E70=$BW$1,E71=$BW$1,E72=$BW$1,E70=$CP$1,E71=$CP$1,E72=$CP$1),0,1)))</f>
        <v/>
      </c>
      <c r="CS70" s="2">
        <f>IF($A70&gt;='DB_243way_Regular Symbol'!H$16,"",IF(F70=0,"",IF(OR(F70=$BW$1,F71=$BW$1,F72=$BW$1,F70=$CP$1,F71=$CP$1,F72=$CP$1),0,1)))</f>
        <v>0</v>
      </c>
      <c r="CU70" s="2" t="str">
        <f>IF($A70&gt;='DB_243way_Regular Symbol'!D$16,"",IF(B70=0,"",IF(OR(B70=$BW$1,B71=$BW$1,B72=$BW$1,B70=$CV$1,B71=$CV$1,B72=$CV$1),0,1)))</f>
        <v/>
      </c>
      <c r="CV70" s="2" t="str">
        <f>IF($A70&gt;='DB_243way_Regular Symbol'!E$16,"",IF(C70=0,"",IF(OR(C70=$BW$1,C71=$BW$1,C72=$BW$1,C70=$CV$1,C71=$CV$1,C72=$CV$1),0,1)))</f>
        <v/>
      </c>
      <c r="CW70" s="2" t="str">
        <f>IF($A70&gt;='DB_243way_Regular Symbol'!F$16,"",IF(D70=0,"",IF(OR(D70=$BW$1,D71=$BW$1,D72=$BW$1,D70=$CV$1,D71=$CV$1,D72=$CV$1),0,1)))</f>
        <v/>
      </c>
      <c r="CX70" s="2" t="str">
        <f>IF($A70&gt;='DB_243way_Regular Symbol'!G$16,"",IF(E70=0,"",IF(OR(E70=$BW$1,E71=$BW$1,E72=$BW$1,E70=$CV$1,E71=$CV$1,E72=$CV$1),0,1)))</f>
        <v/>
      </c>
      <c r="CY70" s="2">
        <f>IF($A70&gt;='DB_243way_Regular Symbol'!H$16,"",IF(F70=0,"",IF(OR(F70=$BW$1,F71=$BW$1,F72=$BW$1,F70=$CV$1,F71=$CV$1,F72=$CV$1),0,1)))</f>
        <v>1</v>
      </c>
    </row>
    <row r="71" spans="1:103">
      <c r="A71" s="341">
        <f>IF('DB_243way_Regular Symbol'!L70="","",'DB_243way_Regular Symbol'!L70)</f>
        <v>67</v>
      </c>
      <c r="B71" s="184" t="str">
        <f>IF('DB_243way_Regular Symbol'!M70="",
IF($A71-'DB_243way_Regular Symbol'!D$16&gt;='DB_243way_RegularＸ_W()'!B$2-1,"",VLOOKUP($A71-'DB_243way_Regular Symbol'!D$16,'DB_243way_Regular Symbol'!$L$3:$Q$250,'DB_243way_RegularＸ_W()'!B$3+1,FALSE)),
'DB_243way_Regular Symbol'!M70)</f>
        <v/>
      </c>
      <c r="C71" s="184" t="str">
        <f>IF('DB_243way_Regular Symbol'!N70="",
IF($A71-'DB_243way_Regular Symbol'!E$16&gt;='DB_243way_RegularＸ_W()'!C$2-1,"",VLOOKUP($A71-'DB_243way_Regular Symbol'!E$16,'DB_243way_Regular Symbol'!$L$3:$Q$250,'DB_243way_RegularＸ_W()'!C$3+1,FALSE)),
'DB_243way_Regular Symbol'!N70)</f>
        <v/>
      </c>
      <c r="D71" s="184" t="str">
        <f>IF('DB_243way_Regular Symbol'!O70="",
IF($A71-'DB_243way_Regular Symbol'!F$16&gt;='DB_243way_RegularＸ_W()'!D$2-1,"",VLOOKUP($A71-'DB_243way_Regular Symbol'!F$16,'DB_243way_Regular Symbol'!$L$3:$Q$250,'DB_243way_RegularＸ_W()'!D$3+1,FALSE)),
'DB_243way_Regular Symbol'!O70)</f>
        <v/>
      </c>
      <c r="E71" s="184" t="str">
        <f>IF('DB_243way_Regular Symbol'!P70="",
IF($A71-'DB_243way_Regular Symbol'!G$16&gt;='DB_243way_RegularＸ_W()'!E$2-1,"",VLOOKUP($A71-'DB_243way_Regular Symbol'!G$16,'DB_243way_Regular Symbol'!$L$3:$Q$250,'DB_243way_RegularＸ_W()'!E$3+1,FALSE)),
'DB_243way_Regular Symbol'!P70)</f>
        <v/>
      </c>
      <c r="F71" s="184" t="str">
        <f>IF('DB_243way_Regular Symbol'!Q70="",
IF($A71-'DB_243way_Regular Symbol'!H$16&gt;='DB_243way_RegularＸ_W()'!F$2-1,"",VLOOKUP($A71-'DB_243way_Regular Symbol'!H$16,'DB_243way_Regular Symbol'!$L$3:$Q$250,'DB_243way_RegularＸ_W()'!F$3+1,FALSE)),
'DB_243way_Regular Symbol'!Q70)</f>
        <v>J</v>
      </c>
      <c r="O71" s="342" t="str">
        <f>IF($A71&gt;='DB_243way_Regular Symbol'!D$16,"",IF(B71=0,"",IF(OR(B71=$O$1,B71=$P$1,B72=$O$1,B72=$P$1,B73=$O$1,B73=$P$1),0,1)))</f>
        <v/>
      </c>
      <c r="P71" s="2" t="str">
        <f>IF($A71&gt;='DB_243way_Regular Symbol'!E$16,"",IF(C71=0,"",IF(OR(C71=$O$1,C71=$P$1,C72=$O$1,C72=$P$1,C73=$O$1,C73=$P$1),0,1)))</f>
        <v/>
      </c>
      <c r="Q71" s="2" t="str">
        <f>IF($A71&gt;='DB_243way_Regular Symbol'!F$16,"",IF(D71=0,"",IF(OR(D71=$O$1,D71=$P$1,D72=$O$1,D72=$P$1,D73=$O$1,D73=$P$1),0,1)))</f>
        <v/>
      </c>
      <c r="R71" s="2" t="str">
        <f>IF($A71&gt;='DB_243way_Regular Symbol'!G$16,"",IF(E71=0,"",IF(OR(E71=$O$1,E71=$P$1,E72=$O$1,E72=$P$1,E73=$O$1,E73=$P$1),0,1)))</f>
        <v/>
      </c>
      <c r="S71" s="128">
        <f>IF($A71&gt;='DB_243way_Regular Symbol'!H$16,"",IF(F71=0,"",IF(OR(F71=$O$1,F71=$P$1,F72=$O$1,F72=$P$1,F73=$O$1,F73=$P$1),0,1)))</f>
        <v>1</v>
      </c>
      <c r="U71" s="342" t="str">
        <f>IF($A71&gt;='DB_243way_Regular Symbol'!D$16,"",IF(B71=0,"",IF(OR(B71=$U$1,B71=$V$1,B72=$U$1,B72=$V$1,B73=$U$1,B73=$V$1),0,1)))</f>
        <v/>
      </c>
      <c r="V71" s="2" t="str">
        <f>IF($A71&gt;='DB_243way_Regular Symbol'!E$16,"",IF(C71=0,"",IF(OR(C71=$U$1,C71=$V$1,C72=$U$1,C72=$V$1,C73=$U$1,C73=$V$1),0,1)))</f>
        <v/>
      </c>
      <c r="W71" s="2" t="str">
        <f>IF($A71&gt;='DB_243way_Regular Symbol'!F$16,"",IF(D71=0,"",IF(OR(D71=$U$1,D71=$V$1,D72=$U$1,D72=$V$1,D73=$U$1,D73=$V$1),0,1)))</f>
        <v/>
      </c>
      <c r="X71" s="2" t="str">
        <f>IF($A71&gt;='DB_243way_Regular Symbol'!G$16,"",IF(E71=0,"",IF(OR(E71=$U$1,E71=$V$1,E72=$U$1,E72=$V$1,E73=$U$1,E73=$V$1),0,1)))</f>
        <v/>
      </c>
      <c r="Y71" s="128">
        <f>IF($A71&gt;='DB_243way_Regular Symbol'!H$16,"",IF(F71=0,"",IF(OR(F71=$U$1,F71=$V$1,F72=$U$1,F72=$V$1,F73=$U$1,F73=$V$1),0,1)))</f>
        <v>1</v>
      </c>
      <c r="AA71" s="342" t="str">
        <f>IF($A71&gt;='DB_243way_Regular Symbol'!D$16,"",IF(B71=0,"",IF(OR(B71=$AA$1,B71=$AB$1,B72=$AA$1,B72=$AB$1,B73=$AA$1,,B73=$AB$1),0,1)))</f>
        <v/>
      </c>
      <c r="AB71" s="2" t="str">
        <f>IF($A71&gt;='DB_243way_Regular Symbol'!E$16,"",IF(C71=0,"",IF(OR(C71=$AA$1,C71=$AB$1,C72=$AA$1,C72=$AB$1,C73=$AA$1,,C73=$AB$1),0,1)))</f>
        <v/>
      </c>
      <c r="AC71" s="2" t="str">
        <f>IF($A71&gt;='DB_243way_Regular Symbol'!F$16,"",IF(D71=0,"",IF(OR(D71=$AA$1,D71=$AB$1,D72=$AA$1,D72=$AB$1,D73=$AA$1,,D73=$AB$1),0,1)))</f>
        <v/>
      </c>
      <c r="AD71" s="2" t="str">
        <f>IF($A71&gt;='DB_243way_Regular Symbol'!G$16,"",IF(E71=0,"",IF(OR(E71=$AA$1,E71=$AB$1,E72=$AA$1,E72=$AB$1,E73=$AA$1,,E73=$AB$1),0,1)))</f>
        <v/>
      </c>
      <c r="AE71" s="128">
        <f>IF($A71&gt;='DB_243way_Regular Symbol'!H$16,"",IF(F71=0,"",IF(OR(F71=$AA$1,F71=$AB$1,F72=$AA$1,F72=$AB$1,F73=$AA$1,,F73=$AB$1),0,1)))</f>
        <v>1</v>
      </c>
      <c r="AG71" s="342" t="str">
        <f>IF($A71&gt;='DB_243way_Regular Symbol'!D$16,"",IF(B71=0,"",IF(OR(B71=$AG$1,B71=$AH$1,B72=$AG$1,B72=$AH$1,B73=$AG$1,B73=$AH$1),0,1)))</f>
        <v/>
      </c>
      <c r="AH71" s="2" t="str">
        <f>IF($A71&gt;='DB_243way_Regular Symbol'!E$16,"",IF(C71=0,"",IF(OR(C71=$AG$1,C71=$AH$1,C72=$AG$1,C72=$AH$1,C73=$AG$1,C73=$AH$1),0,1)))</f>
        <v/>
      </c>
      <c r="AI71" s="2" t="str">
        <f>IF($A71&gt;='DB_243way_Regular Symbol'!F$16,"",IF(D71=0,"",IF(OR(D71=$AG$1,D71=$AH$1,D72=$AG$1,D72=$AH$1,D73=$AG$1,D73=$AH$1),0,1)))</f>
        <v/>
      </c>
      <c r="AJ71" s="2" t="str">
        <f>IF($A71&gt;='DB_243way_Regular Symbol'!G$16,"",IF(E71=0,"",IF(OR(E71=$AG$1,E71=$AH$1,E72=$AG$1,E72=$AH$1,E73=$AG$1,E73=$AH$1),0,1)))</f>
        <v/>
      </c>
      <c r="AK71" s="128">
        <f>IF($A71&gt;='DB_243way_Regular Symbol'!H$16,"",IF(F71=0,"",IF(OR(F71=$AG$1,F71=$AH$1,F72=$AG$1,F72=$AH$1,F73=$AG$1,F73=$AH$1),0,1)))</f>
        <v>1</v>
      </c>
      <c r="AM71" s="342" t="str">
        <f>IF($A71&gt;='DB_243way_Regular Symbol'!D$16,"",IF(B71=0,"",IF(OR(B71=$AM$1,B71=$AN$1,B72=$AM$1,B72=$AN$1,B73=$AM$1,B73=$AN$1),0,1)))</f>
        <v/>
      </c>
      <c r="AN71" s="2" t="str">
        <f>IF($A71&gt;='DB_243way_Regular Symbol'!E$16,"",IF(C71=0,"",IF(OR(C71=$AM$1,C71=$AN$1,C72=$AM$1,C72=$AN$1,C73=$AM$1,C73=$AN$1),0,1)))</f>
        <v/>
      </c>
      <c r="AO71" s="2" t="str">
        <f>IF($A71&gt;='DB_243way_Regular Symbol'!F$16,"",IF(D71=0,"",IF(OR(D71=$AM$1,D71=$AN$1,D72=$AM$1,D72=$AN$1,D73=$AM$1,D73=$AN$1),0,1)))</f>
        <v/>
      </c>
      <c r="AP71" s="2" t="str">
        <f>IF($A71&gt;='DB_243way_Regular Symbol'!G$16,"",IF(E71=0,"",IF(OR(E71=$AM$1,E71=$AN$1,E72=$AM$1,E72=$AN$1,E73=$AM$1,E73=$AN$1),0,1)))</f>
        <v/>
      </c>
      <c r="AQ71" s="128">
        <f>IF($A71&gt;='DB_243way_Regular Symbol'!H$16,"",IF(F71=0,"",IF(OR(F71=$AM$1,F71=$AN$1,F72=$AM$1,F72=$AN$1,F73=$AM$1,F73=$AN$1),0,1)))</f>
        <v>1</v>
      </c>
      <c r="AS71" s="342" t="str">
        <f>IF($A71&gt;='DB_243way_Regular Symbol'!D$16,"",IF(B71=0,"",IF(OR(B71=$AM$1,B71=$AT$1,B72=$AM$1,B72=$AT$1,B73=$AM$1,B73=$AT$1),0,1)))</f>
        <v/>
      </c>
      <c r="AT71" s="2" t="str">
        <f>IF($A71&gt;='DB_243way_Regular Symbol'!E$16,"",IF(C71=0,"",IF(OR(C71=$AM$1,C71=$AT$1,C72=$AM$1,C72=$AT$1,C73=$AM$1,C73=$AT$1),0,1)))</f>
        <v/>
      </c>
      <c r="AU71" s="2" t="str">
        <f>IF($A71&gt;='DB_243way_Regular Symbol'!F$16,"",IF(D71=0,"",IF(OR(D71=$AM$1,D71=$AT$1,D72=$AM$1,D72=$AT$1,D73=$AM$1,D73=$AT$1),0,1)))</f>
        <v/>
      </c>
      <c r="AV71" s="2" t="str">
        <f>IF($A71&gt;='DB_243way_Regular Symbol'!G$16,"",IF(E71=0,"",IF(OR(E71=$AM$1,E71=$AT$1,E72=$AM$1,E72=$AT$1,E73=$AM$1,E73=$AT$1),0,1)))</f>
        <v/>
      </c>
      <c r="AW71" s="128">
        <f>IF($A71&gt;='DB_243way_Regular Symbol'!H$16,"",IF(F71=0,"",IF(OR(F71=$AM$1,F71=$AT$1,F72=$AM$1,F72=$AT$1,F73=$AM$1,F73=$AT$1),0,1)))</f>
        <v>1</v>
      </c>
      <c r="AY71" s="342"/>
      <c r="AZ71" s="2"/>
      <c r="BA71" s="2" t="str">
        <f>IF($A71&gt;='DB_243way_Regular Symbol'!F$16,"",COUNTIF(D71:D73,$AZ$1))</f>
        <v/>
      </c>
      <c r="BB71" s="2" t="str">
        <f>IF($A71&gt;='DB_243way_Regular Symbol'!G$16,"",COUNTIF(E71:E73,$AZ$1))</f>
        <v/>
      </c>
      <c r="BC71" s="2">
        <f>IF($A71&gt;='DB_243way_Regular Symbol'!H$16,"",COUNTIF(F71:F73,$AZ$1))</f>
        <v>0</v>
      </c>
      <c r="BE71" s="342" t="str">
        <f>IF($A71&gt;='DB_243way_Regular Symbol'!D$16,"",IF(B71=0,"",IF(OR(B71=$AM$1,B71=$BF$1,B72=$AM$1,B72=$BF$1,B73=$AM$1,B73=$BF$1),1,0)))</f>
        <v/>
      </c>
      <c r="BF71" s="342" t="str">
        <f>IF($A71&gt;='DB_243way_Regular Symbol'!E$16,"",IF(C71=0,"",IF(OR(C71=$AM$1,C71=$BF$1,C72=$AM$1,C72=$BF$1,C73=$AM$1,C73=$BF$1),1,0)))</f>
        <v/>
      </c>
      <c r="BG71" s="342" t="str">
        <f>IF($A71&gt;='DB_243way_Regular Symbol'!F$16,"",IF(D71=0,"",IF(OR(D71=$AM$1,D71=$BF$1,D72=$AM$1,D72=$BF$1,D73=$AM$1,D73=$BF$1),1,0)))</f>
        <v/>
      </c>
      <c r="BH71" s="342" t="str">
        <f>IF($A71&gt;='DB_243way_Regular Symbol'!G$16,"",IF(E71=0,"",IF(OR(E71=$AM$1,E71=$BF$1,E72=$AM$1,E72=$BF$1,E73=$AM$1,E73=$BF$1),1,0)))</f>
        <v/>
      </c>
      <c r="BI71" s="342">
        <f>IF($A71&gt;='DB_243way_Regular Symbol'!H$16,"",IF(F71=0,"",IF(OR(F71=$AM$1,F71=$BF$1,F72=$AM$1,F72=$BF$1,F73=$AM$1,F73=$BF$1),1,0)))</f>
        <v>0</v>
      </c>
      <c r="BK71" s="342" t="str">
        <f>IF($A71&gt;='DB_243way_Regular Symbol'!D$16,"",IF(B71=0,"",IF(OR(B71=$AM$1,B71=$BL$1,B72=$AM$1,B72=$BL$1,B73=$AM$1,B73=$BL$1),0,1)))</f>
        <v/>
      </c>
      <c r="BL71" s="2" t="str">
        <f>IF($A71&gt;='DB_243way_Regular Symbol'!E$16,"",IF(C71=0,"",IF(OR(C71=$AM$1,C71=$BL$1,C72=$AM$1,C72=$BL$1,C73=$AM$1,C73=$BL$1),0,1)))</f>
        <v/>
      </c>
      <c r="BM71" s="2" t="str">
        <f>IF($A71&gt;='DB_243way_Regular Symbol'!F$16,"",IF(D71=0,"",IF(OR(D71=$AM$1,D71=$BL$1,D72=$AM$1,D72=$BL$1,D73=$AM$1,D73=$BL$1),0,1)))</f>
        <v/>
      </c>
      <c r="BN71" s="2" t="str">
        <f>IF($A71&gt;='DB_243way_Regular Symbol'!G$16,"",IF(E71=0,"",IF(OR(E71=$AM$1,E71=$BL$1,E72=$AM$1,E72=$BL$1,E73=$AM$1,E73=$BL$1),0,1)))</f>
        <v/>
      </c>
      <c r="BO71" s="128">
        <f>IF($A71&gt;='DB_243way_Regular Symbol'!H$16,"",IF(F71=0,"",IF(OR(F71=$AM$1,F71=$BL$1,F72=$AM$1,F72=$BL$1,F73=$AM$1,F73=$BL$1),0,1)))</f>
        <v>1</v>
      </c>
      <c r="BQ71" s="2" t="str">
        <f>IF($A71&gt;='DB_243way_Regular Symbol'!D$16,"",IF(B71=0,"",IF(OR(B71=$BQ$1,B71=$BR$1,B72=$BQ$1,B72=$BR$1,B73=$BQ$1,B73=$BR$1),0,1)))</f>
        <v/>
      </c>
      <c r="BR71" s="2" t="str">
        <f>IF($A71&gt;='DB_243way_Regular Symbol'!E$16,"",IF(C71=0,"",IF(OR(C71=$BQ$1,C71=$BR$1,C72=$BQ$1,C72=$BR$1,C73=$BQ$1,C73=$BR$1),0,1)))</f>
        <v/>
      </c>
      <c r="BS71" s="2" t="str">
        <f>IF($A71&gt;='DB_243way_Regular Symbol'!F$16,"",IF(D71=0,"",IF(OR(D71=$BQ$1,D71=$BR$1,D72=$BQ$1,D72=$BR$1,D73=$BQ$1,D73=$BR$1),0,1)))</f>
        <v/>
      </c>
      <c r="BT71" s="2" t="str">
        <f>IF($A71&gt;='DB_243way_Regular Symbol'!G$16,"",IF(E71=0,"",IF(OR(E71=$BQ$1,E71=$BR$1,E72=$BQ$1,E72=$BR$1,E73=$BQ$1,E73=$BR$1),0,1)))</f>
        <v/>
      </c>
      <c r="BU71" s="2">
        <f>IF($A71&gt;='DB_243way_Regular Symbol'!H$16,"",IF(F71=0,"",IF(OR(F71=$BQ$1,F71=$BR$1,F72=$BQ$1,F72=$BR$1,F73=$BQ$1,F73=$BR$1),0,1)))</f>
        <v>1</v>
      </c>
      <c r="BW71" s="2" t="str">
        <f>IF($A71&gt;='DB_243way_Regular Symbol'!D$16,"",IF(B71=0,"",IF(OR(B71=$BW$1,B72=$BW$1,B73=$BW$1,B71=$BX$1,B72=$BX$1,B73=$BX$1),0,1)))</f>
        <v/>
      </c>
      <c r="BX71" s="2" t="str">
        <f>IF($A71&gt;='DB_243way_Regular Symbol'!E$16,"",IF(C71=0,"",IF(OR(C71=$BW$1,C72=$BW$1,C73=$BW$1,C71=$BX$1,C72=$BX$1,C73=$BX$1),0,1)))</f>
        <v/>
      </c>
      <c r="BY71" s="2" t="str">
        <f>IF($A71&gt;='DB_243way_Regular Symbol'!F$16,"",IF(D71=0,"",IF(OR(D71=$BW$1,D72=$BW$1,D73=$BW$1,D71=$BX$1,D72=$BX$1,D73=$BX$1),0,1)))</f>
        <v/>
      </c>
      <c r="BZ71" s="2" t="str">
        <f>IF($A71&gt;='DB_243way_Regular Symbol'!G$16,"",IF(E71=0,"",IF(OR(E71=$BW$1,E72=$BW$1,E73=$BW$1,E71=$BX$1,E72=$BX$1,E73=$BX$1),0,1)))</f>
        <v/>
      </c>
      <c r="CA71" s="2">
        <f>IF($A71&gt;='DB_243way_Regular Symbol'!H$16,"",IF(F71=0,"",IF(OR(F71=$BW$1,F72=$BW$1,F73=$BW$1,F71=$BX$1,F72=$BX$1,F73=$BX$1),0,1)))</f>
        <v>1</v>
      </c>
      <c r="CC71" s="2" t="str">
        <f>IF($A71&gt;='DB_243way_Regular Symbol'!D$16,"",IF(B71=0,"",IF(OR(B71=$BW$1,B72=$BW$1,B73=$BW$1,B71=$CD$1,B72=$CD$1,B73=$CD$1),0,1)))</f>
        <v/>
      </c>
      <c r="CD71" s="2" t="str">
        <f>IF($A71&gt;='DB_243way_Regular Symbol'!E$16,"",IF(C71=0,"",IF(OR(C71=$BW$1,C72=$BW$1,C73=$BW$1,C71=$CD$1,C72=$CD$1,C73=$CD$1),0,1)))</f>
        <v/>
      </c>
      <c r="CE71" s="2" t="str">
        <f>IF($A71&gt;='DB_243way_Regular Symbol'!F$16,"",IF(D71=0,"",IF(OR(D71=$BW$1,D72=$BW$1,D73=$BW$1,D71=$CD$1,D72=$CD$1,D73=$CD$1),0,1)))</f>
        <v/>
      </c>
      <c r="CF71" s="2" t="str">
        <f>IF($A71&gt;='DB_243way_Regular Symbol'!G$16,"",IF(E71=0,"",IF(OR(E71=$BW$1,E72=$BW$1,E73=$BW$1,E71=$CD$1,E72=$CD$1,E73=$CD$1),0,1)))</f>
        <v/>
      </c>
      <c r="CG71" s="2">
        <f>IF($A71&gt;='DB_243way_Regular Symbol'!H$16,"",IF(F71=0,"",IF(OR(F71=$BW$1,F72=$BW$1,F73=$BW$1,F71=$CD$1,F72=$CD$1,F73=$CD$1),0,1)))</f>
        <v>1</v>
      </c>
      <c r="CI71" s="2" t="str">
        <f>IF($A71&gt;='DB_243way_Regular Symbol'!D$16,"",IF(B71=0,"",IF(OR(B71=$BW$1,B72=$BW$1,B73=$BW$1,B71=$CJ$1,B72=$CJ$1,B73=$CJ$1),0,1)))</f>
        <v/>
      </c>
      <c r="CJ71" s="2" t="str">
        <f>IF($A71&gt;='DB_243way_Regular Symbol'!E$16,"",IF(C71=0,"",IF(OR(C71=$BW$1,C72=$BW$1,C73=$BW$1,C71=$CJ$1,C72=$CJ$1,C73=$CJ$1),0,1)))</f>
        <v/>
      </c>
      <c r="CK71" s="2" t="str">
        <f>IF($A71&gt;='DB_243way_Regular Symbol'!F$16,"",IF(D71=0,"",IF(OR(D71=$BW$1,D72=$BW$1,D73=$BW$1,D71=$CJ$1,D72=$CJ$1,D73=$CJ$1),0,1)))</f>
        <v/>
      </c>
      <c r="CL71" s="2" t="str">
        <f>IF($A71&gt;='DB_243way_Regular Symbol'!G$16,"",IF(E71=0,"",IF(OR(E71=$BW$1,E72=$BW$1,E73=$BW$1,E71=$CJ$1,E72=$CJ$1,E73=$CJ$1),0,1)))</f>
        <v/>
      </c>
      <c r="CM71" s="2">
        <f>IF($A71&gt;='DB_243way_Regular Symbol'!H$16,"",IF(F71=0,"",IF(OR(F71=$BW$1,F72=$BW$1,F73=$BW$1,F71=$CJ$1,F72=$CJ$1,F73=$CJ$1),0,1)))</f>
        <v>0</v>
      </c>
      <c r="CO71" s="2" t="str">
        <f>IF($A71&gt;='DB_243way_Regular Symbol'!D$16,"",IF(B71=0,"",IF(OR(B71=$BW$1,B72=$BW$1,B73=$BW$1,B71=$CP$1,B72=$CP$1,B73=$CP$1),0,1)))</f>
        <v/>
      </c>
      <c r="CP71" s="2" t="str">
        <f>IF($A71&gt;='DB_243way_Regular Symbol'!E$16,"",IF(C71=0,"",IF(OR(C71=$BW$1,C72=$BW$1,C73=$BW$1,C71=$CP$1,C72=$CP$1,C73=$CP$1),0,1)))</f>
        <v/>
      </c>
      <c r="CQ71" s="2" t="str">
        <f>IF($A71&gt;='DB_243way_Regular Symbol'!F$16,"",IF(D71=0,"",IF(OR(D71=$BW$1,D72=$BW$1,D73=$BW$1,D71=$CP$1,D72=$CP$1,D73=$CP$1),0,1)))</f>
        <v/>
      </c>
      <c r="CR71" s="2" t="str">
        <f>IF($A71&gt;='DB_243way_Regular Symbol'!G$16,"",IF(E71=0,"",IF(OR(E71=$BW$1,E72=$BW$1,E73=$BW$1,E71=$CP$1,E72=$CP$1,E73=$CP$1),0,1)))</f>
        <v/>
      </c>
      <c r="CS71" s="2">
        <f>IF($A71&gt;='DB_243way_Regular Symbol'!H$16,"",IF(F71=0,"",IF(OR(F71=$BW$1,F72=$BW$1,F73=$BW$1,F71=$CP$1,F72=$CP$1,F73=$CP$1),0,1)))</f>
        <v>0</v>
      </c>
      <c r="CU71" s="2" t="str">
        <f>IF($A71&gt;='DB_243way_Regular Symbol'!D$16,"",IF(B71=0,"",IF(OR(B71=$BW$1,B72=$BW$1,B73=$BW$1,B71=$CV$1,B72=$CV$1,B73=$CV$1),0,1)))</f>
        <v/>
      </c>
      <c r="CV71" s="2" t="str">
        <f>IF($A71&gt;='DB_243way_Regular Symbol'!E$16,"",IF(C71=0,"",IF(OR(C71=$BW$1,C72=$BW$1,C73=$BW$1,C71=$CV$1,C72=$CV$1,C73=$CV$1),0,1)))</f>
        <v/>
      </c>
      <c r="CW71" s="2" t="str">
        <f>IF($A71&gt;='DB_243way_Regular Symbol'!F$16,"",IF(D71=0,"",IF(OR(D71=$BW$1,D72=$BW$1,D73=$BW$1,D71=$CV$1,D72=$CV$1,D73=$CV$1),0,1)))</f>
        <v/>
      </c>
      <c r="CX71" s="2" t="str">
        <f>IF($A71&gt;='DB_243way_Regular Symbol'!G$16,"",IF(E71=0,"",IF(OR(E71=$BW$1,E72=$BW$1,E73=$BW$1,E71=$CV$1,E72=$CV$1,E73=$CV$1),0,1)))</f>
        <v/>
      </c>
      <c r="CY71" s="2">
        <f>IF($A71&gt;='DB_243way_Regular Symbol'!H$16,"",IF(F71=0,"",IF(OR(F71=$BW$1,F72=$BW$1,F73=$BW$1,F71=$CV$1,F72=$CV$1,F73=$CV$1),0,1)))</f>
        <v>0</v>
      </c>
    </row>
    <row r="72" spans="1:103">
      <c r="A72" s="341">
        <f>IF('DB_243way_Regular Symbol'!L71="","",'DB_243way_Regular Symbol'!L71)</f>
        <v>68</v>
      </c>
      <c r="B72" s="184" t="str">
        <f>IF('DB_243way_Regular Symbol'!M71="",
IF($A72-'DB_243way_Regular Symbol'!D$16&gt;='DB_243way_RegularＸ_W()'!B$2-1,"",VLOOKUP($A72-'DB_243way_Regular Symbol'!D$16,'DB_243way_Regular Symbol'!$L$3:$Q$250,'DB_243way_RegularＸ_W()'!B$3+1,FALSE)),
'DB_243way_Regular Symbol'!M71)</f>
        <v/>
      </c>
      <c r="C72" s="184" t="str">
        <f>IF('DB_243way_Regular Symbol'!N71="",
IF($A72-'DB_243way_Regular Symbol'!E$16&gt;='DB_243way_RegularＸ_W()'!C$2-1,"",VLOOKUP($A72-'DB_243way_Regular Symbol'!E$16,'DB_243way_Regular Symbol'!$L$3:$Q$250,'DB_243way_RegularＸ_W()'!C$3+1,FALSE)),
'DB_243way_Regular Symbol'!N71)</f>
        <v/>
      </c>
      <c r="D72" s="184" t="str">
        <f>IF('DB_243way_Regular Symbol'!O71="",
IF($A72-'DB_243way_Regular Symbol'!F$16&gt;='DB_243way_RegularＸ_W()'!D$2-1,"",VLOOKUP($A72-'DB_243way_Regular Symbol'!F$16,'DB_243way_Regular Symbol'!$L$3:$Q$250,'DB_243way_RegularＸ_W()'!D$3+1,FALSE)),
'DB_243way_Regular Symbol'!O71)</f>
        <v/>
      </c>
      <c r="E72" s="184" t="str">
        <f>IF('DB_243way_Regular Symbol'!P71="",
IF($A72-'DB_243way_Regular Symbol'!G$16&gt;='DB_243way_RegularＸ_W()'!E$2-1,"",VLOOKUP($A72-'DB_243way_Regular Symbol'!G$16,'DB_243way_Regular Symbol'!$L$3:$Q$250,'DB_243way_RegularＸ_W()'!E$3+1,FALSE)),
'DB_243way_Regular Symbol'!P71)</f>
        <v/>
      </c>
      <c r="F72" s="184" t="str">
        <f>IF('DB_243way_Regular Symbol'!Q71="",
IF($A72-'DB_243way_Regular Symbol'!H$16&gt;='DB_243way_RegularＸ_W()'!F$2-1,"",VLOOKUP($A72-'DB_243way_Regular Symbol'!H$16,'DB_243way_Regular Symbol'!$L$3:$Q$250,'DB_243way_RegularＸ_W()'!F$3+1,FALSE)),
'DB_243way_Regular Symbol'!Q71)</f>
        <v>TE</v>
      </c>
      <c r="O72" s="342" t="str">
        <f>IF($A72&gt;='DB_243way_Regular Symbol'!D$16,"",IF(B72=0,"",IF(OR(B72=$O$1,B72=$P$1,B73=$O$1,B73=$P$1,B74=$O$1,B74=$P$1),0,1)))</f>
        <v/>
      </c>
      <c r="P72" s="2" t="str">
        <f>IF($A72&gt;='DB_243way_Regular Symbol'!E$16,"",IF(C72=0,"",IF(OR(C72=$O$1,C72=$P$1,C73=$O$1,C73=$P$1,C74=$O$1,C74=$P$1),0,1)))</f>
        <v/>
      </c>
      <c r="Q72" s="2" t="str">
        <f>IF($A72&gt;='DB_243way_Regular Symbol'!F$16,"",IF(D72=0,"",IF(OR(D72=$O$1,D72=$P$1,D73=$O$1,D73=$P$1,D74=$O$1,D74=$P$1),0,1)))</f>
        <v/>
      </c>
      <c r="R72" s="2" t="str">
        <f>IF($A72&gt;='DB_243way_Regular Symbol'!G$16,"",IF(E72=0,"",IF(OR(E72=$O$1,E72=$P$1,E73=$O$1,E73=$P$1,E74=$O$1,E74=$P$1),0,1)))</f>
        <v/>
      </c>
      <c r="S72" s="128">
        <f>IF($A72&gt;='DB_243way_Regular Symbol'!H$16,"",IF(F72=0,"",IF(OR(F72=$O$1,F72=$P$1,F73=$O$1,F73=$P$1,F74=$O$1,F74=$P$1),0,1)))</f>
        <v>1</v>
      </c>
      <c r="U72" s="342" t="str">
        <f>IF($A72&gt;='DB_243way_Regular Symbol'!D$16,"",IF(B72=0,"",IF(OR(B72=$U$1,B72=$V$1,B73=$U$1,B73=$V$1,B74=$U$1,B74=$V$1),0,1)))</f>
        <v/>
      </c>
      <c r="V72" s="2" t="str">
        <f>IF($A72&gt;='DB_243way_Regular Symbol'!E$16,"",IF(C72=0,"",IF(OR(C72=$U$1,C72=$V$1,C73=$U$1,C73=$V$1,C74=$U$1,C74=$V$1),0,1)))</f>
        <v/>
      </c>
      <c r="W72" s="2" t="str">
        <f>IF($A72&gt;='DB_243way_Regular Symbol'!F$16,"",IF(D72=0,"",IF(OR(D72=$U$1,D72=$V$1,D73=$U$1,D73=$V$1,D74=$U$1,D74=$V$1),0,1)))</f>
        <v/>
      </c>
      <c r="X72" s="2" t="str">
        <f>IF($A72&gt;='DB_243way_Regular Symbol'!G$16,"",IF(E72=0,"",IF(OR(E72=$U$1,E72=$V$1,E73=$U$1,E73=$V$1,E74=$U$1,E74=$V$1),0,1)))</f>
        <v/>
      </c>
      <c r="Y72" s="128">
        <f>IF($A72&gt;='DB_243way_Regular Symbol'!H$16,"",IF(F72=0,"",IF(OR(F72=$U$1,F72=$V$1,F73=$U$1,F73=$V$1,F74=$U$1,F74=$V$1),0,1)))</f>
        <v>1</v>
      </c>
      <c r="AA72" s="342" t="str">
        <f>IF($A72&gt;='DB_243way_Regular Symbol'!D$16,"",IF(B72=0,"",IF(OR(B72=$AA$1,B72=$AB$1,B73=$AA$1,B73=$AB$1,B74=$AA$1,,B74=$AB$1),0,1)))</f>
        <v/>
      </c>
      <c r="AB72" s="2" t="str">
        <f>IF($A72&gt;='DB_243way_Regular Symbol'!E$16,"",IF(C72=0,"",IF(OR(C72=$AA$1,C72=$AB$1,C73=$AA$1,C73=$AB$1,C74=$AA$1,,C74=$AB$1),0,1)))</f>
        <v/>
      </c>
      <c r="AC72" s="2" t="str">
        <f>IF($A72&gt;='DB_243way_Regular Symbol'!F$16,"",IF(D72=0,"",IF(OR(D72=$AA$1,D72=$AB$1,D73=$AA$1,D73=$AB$1,D74=$AA$1,,D74=$AB$1),0,1)))</f>
        <v/>
      </c>
      <c r="AD72" s="2" t="str">
        <f>IF($A72&gt;='DB_243way_Regular Symbol'!G$16,"",IF(E72=0,"",IF(OR(E72=$AA$1,E72=$AB$1,E73=$AA$1,E73=$AB$1,E74=$AA$1,,E74=$AB$1),0,1)))</f>
        <v/>
      </c>
      <c r="AE72" s="128">
        <f>IF($A72&gt;='DB_243way_Regular Symbol'!H$16,"",IF(F72=0,"",IF(OR(F72=$AA$1,F72=$AB$1,F73=$AA$1,F73=$AB$1,F74=$AA$1,,F74=$AB$1),0,1)))</f>
        <v>0</v>
      </c>
      <c r="AG72" s="342" t="str">
        <f>IF($A72&gt;='DB_243way_Regular Symbol'!D$16,"",IF(B72=0,"",IF(OR(B72=$AG$1,B72=$AH$1,B73=$AG$1,B73=$AH$1,B74=$AG$1,B74=$AH$1),0,1)))</f>
        <v/>
      </c>
      <c r="AH72" s="2" t="str">
        <f>IF($A72&gt;='DB_243way_Regular Symbol'!E$16,"",IF(C72=0,"",IF(OR(C72=$AG$1,C72=$AH$1,C73=$AG$1,C73=$AH$1,C74=$AG$1,C74=$AH$1),0,1)))</f>
        <v/>
      </c>
      <c r="AI72" s="2" t="str">
        <f>IF($A72&gt;='DB_243way_Regular Symbol'!F$16,"",IF(D72=0,"",IF(OR(D72=$AG$1,D72=$AH$1,D73=$AG$1,D73=$AH$1,D74=$AG$1,D74=$AH$1),0,1)))</f>
        <v/>
      </c>
      <c r="AJ72" s="2" t="str">
        <f>IF($A72&gt;='DB_243way_Regular Symbol'!G$16,"",IF(E72=0,"",IF(OR(E72=$AG$1,E72=$AH$1,E73=$AG$1,E73=$AH$1,E74=$AG$1,E74=$AH$1),0,1)))</f>
        <v/>
      </c>
      <c r="AK72" s="128">
        <f>IF($A72&gt;='DB_243way_Regular Symbol'!H$16,"",IF(F72=0,"",IF(OR(F72=$AG$1,F72=$AH$1,F73=$AG$1,F73=$AH$1,F74=$AG$1,F74=$AH$1),0,1)))</f>
        <v>1</v>
      </c>
      <c r="AM72" s="342" t="str">
        <f>IF($A72&gt;='DB_243way_Regular Symbol'!D$16,"",IF(B72=0,"",IF(OR(B72=$AM$1,B72=$AN$1,B73=$AM$1,B73=$AN$1,B74=$AM$1,B74=$AN$1),0,1)))</f>
        <v/>
      </c>
      <c r="AN72" s="2" t="str">
        <f>IF($A72&gt;='DB_243way_Regular Symbol'!E$16,"",IF(C72=0,"",IF(OR(C72=$AM$1,C72=$AN$1,C73=$AM$1,C73=$AN$1,C74=$AM$1,C74=$AN$1),0,1)))</f>
        <v/>
      </c>
      <c r="AO72" s="2" t="str">
        <f>IF($A72&gt;='DB_243way_Regular Symbol'!F$16,"",IF(D72=0,"",IF(OR(D72=$AM$1,D72=$AN$1,D73=$AM$1,D73=$AN$1,D74=$AM$1,D74=$AN$1),0,1)))</f>
        <v/>
      </c>
      <c r="AP72" s="2" t="str">
        <f>IF($A72&gt;='DB_243way_Regular Symbol'!G$16,"",IF(E72=0,"",IF(OR(E72=$AM$1,E72=$AN$1,E73=$AM$1,E73=$AN$1,E74=$AM$1,E74=$AN$1),0,1)))</f>
        <v/>
      </c>
      <c r="AQ72" s="128">
        <f>IF($A72&gt;='DB_243way_Regular Symbol'!H$16,"",IF(F72=0,"",IF(OR(F72=$AM$1,F72=$AN$1,F73=$AM$1,F73=$AN$1,F74=$AM$1,F74=$AN$1),0,1)))</f>
        <v>1</v>
      </c>
      <c r="AS72" s="342" t="str">
        <f>IF($A72&gt;='DB_243way_Regular Symbol'!D$16,"",IF(B72=0,"",IF(OR(B72=$AM$1,B72=$AT$1,B73=$AM$1,B73=$AT$1,B74=$AM$1,B74=$AT$1),0,1)))</f>
        <v/>
      </c>
      <c r="AT72" s="2" t="str">
        <f>IF($A72&gt;='DB_243way_Regular Symbol'!E$16,"",IF(C72=0,"",IF(OR(C72=$AM$1,C72=$AT$1,C73=$AM$1,C73=$AT$1,C74=$AM$1,C74=$AT$1),0,1)))</f>
        <v/>
      </c>
      <c r="AU72" s="2" t="str">
        <f>IF($A72&gt;='DB_243way_Regular Symbol'!F$16,"",IF(D72=0,"",IF(OR(D72=$AM$1,D72=$AT$1,D73=$AM$1,D73=$AT$1,D74=$AM$1,D74=$AT$1),0,1)))</f>
        <v/>
      </c>
      <c r="AV72" s="2" t="str">
        <f>IF($A72&gt;='DB_243way_Regular Symbol'!G$16,"",IF(E72=0,"",IF(OR(E72=$AM$1,E72=$AT$1,E73=$AM$1,E73=$AT$1,E74=$AM$1,E74=$AT$1),0,1)))</f>
        <v/>
      </c>
      <c r="AW72" s="128">
        <f>IF($A72&gt;='DB_243way_Regular Symbol'!H$16,"",IF(F72=0,"",IF(OR(F72=$AM$1,F72=$AT$1,F73=$AM$1,F73=$AT$1,F74=$AM$1,F74=$AT$1),0,1)))</f>
        <v>1</v>
      </c>
      <c r="AY72" s="342"/>
      <c r="AZ72" s="2"/>
      <c r="BA72" s="2" t="str">
        <f>IF($A72&gt;='DB_243way_Regular Symbol'!F$16,"",COUNTIF(D72:D74,$AZ$1))</f>
        <v/>
      </c>
      <c r="BB72" s="2" t="str">
        <f>IF($A72&gt;='DB_243way_Regular Symbol'!G$16,"",COUNTIF(E72:E74,$AZ$1))</f>
        <v/>
      </c>
      <c r="BC72" s="2">
        <f>IF($A72&gt;='DB_243way_Regular Symbol'!H$16,"",COUNTIF(F72:F74,$AZ$1))</f>
        <v>0</v>
      </c>
      <c r="BE72" s="342" t="str">
        <f>IF($A72&gt;='DB_243way_Regular Symbol'!D$16,"",IF(B72=0,"",IF(OR(B72=$AM$1,B72=$BF$1,B73=$AM$1,B73=$BF$1,B74=$AM$1,B74=$BF$1),1,0)))</f>
        <v/>
      </c>
      <c r="BF72" s="342" t="str">
        <f>IF($A72&gt;='DB_243way_Regular Symbol'!E$16,"",IF(C72=0,"",IF(OR(C72=$AM$1,C72=$BF$1,C73=$AM$1,C73=$BF$1,C74=$AM$1,C74=$BF$1),1,0)))</f>
        <v/>
      </c>
      <c r="BG72" s="342" t="str">
        <f>IF($A72&gt;='DB_243way_Regular Symbol'!F$16,"",IF(D72=0,"",IF(OR(D72=$AM$1,D72=$BF$1,D73=$AM$1,D73=$BF$1,D74=$AM$1,D74=$BF$1),1,0)))</f>
        <v/>
      </c>
      <c r="BH72" s="342" t="str">
        <f>IF($A72&gt;='DB_243way_Regular Symbol'!G$16,"",IF(E72=0,"",IF(OR(E72=$AM$1,E72=$BF$1,E73=$AM$1,E73=$BF$1,E74=$AM$1,E74=$BF$1),1,0)))</f>
        <v/>
      </c>
      <c r="BI72" s="342">
        <f>IF($A72&gt;='DB_243way_Regular Symbol'!H$16,"",IF(F72=0,"",IF(OR(F72=$AM$1,F72=$BF$1,F73=$AM$1,F73=$BF$1,F74=$AM$1,F74=$BF$1),1,0)))</f>
        <v>0</v>
      </c>
      <c r="BK72" s="342" t="str">
        <f>IF($A72&gt;='DB_243way_Regular Symbol'!D$16,"",IF(B72=0,"",IF(OR(B72=$AM$1,B72=$BL$1,B73=$AM$1,B73=$BL$1,B74=$AM$1,B74=$BL$1),0,1)))</f>
        <v/>
      </c>
      <c r="BL72" s="2" t="str">
        <f>IF($A72&gt;='DB_243way_Regular Symbol'!E$16,"",IF(C72=0,"",IF(OR(C72=$AM$1,C72=$BL$1,C73=$AM$1,C73=$BL$1,C74=$AM$1,C74=$BL$1),0,1)))</f>
        <v/>
      </c>
      <c r="BM72" s="2" t="str">
        <f>IF($A72&gt;='DB_243way_Regular Symbol'!F$16,"",IF(D72=0,"",IF(OR(D72=$AM$1,D72=$BL$1,D73=$AM$1,D73=$BL$1,D74=$AM$1,D74=$BL$1),0,1)))</f>
        <v/>
      </c>
      <c r="BN72" s="2" t="str">
        <f>IF($A72&gt;='DB_243way_Regular Symbol'!G$16,"",IF(E72=0,"",IF(OR(E72=$AM$1,E72=$BL$1,E73=$AM$1,E73=$BL$1,E74=$AM$1,E74=$BL$1),0,1)))</f>
        <v/>
      </c>
      <c r="BO72" s="128">
        <f>IF($A72&gt;='DB_243way_Regular Symbol'!H$16,"",IF(F72=0,"",IF(OR(F72=$AM$1,F72=$BL$1,F73=$AM$1,F73=$BL$1,F74=$AM$1,F74=$BL$1),0,1)))</f>
        <v>1</v>
      </c>
      <c r="BQ72" s="2" t="str">
        <f>IF($A72&gt;='DB_243way_Regular Symbol'!D$16,"",IF(B72=0,"",IF(OR(B72=$BQ$1,B72=$BR$1,B73=$BQ$1,B73=$BR$1,B74=$BQ$1,B74=$BR$1),0,1)))</f>
        <v/>
      </c>
      <c r="BR72" s="2" t="str">
        <f>IF($A72&gt;='DB_243way_Regular Symbol'!E$16,"",IF(C72=0,"",IF(OR(C72=$BQ$1,C72=$BR$1,C73=$BQ$1,C73=$BR$1,C74=$BQ$1,C74=$BR$1),0,1)))</f>
        <v/>
      </c>
      <c r="BS72" s="2" t="str">
        <f>IF($A72&gt;='DB_243way_Regular Symbol'!F$16,"",IF(D72=0,"",IF(OR(D72=$BQ$1,D72=$BR$1,D73=$BQ$1,D73=$BR$1,D74=$BQ$1,D74=$BR$1),0,1)))</f>
        <v/>
      </c>
      <c r="BT72" s="2" t="str">
        <f>IF($A72&gt;='DB_243way_Regular Symbol'!G$16,"",IF(E72=0,"",IF(OR(E72=$BQ$1,E72=$BR$1,E73=$BQ$1,E73=$BR$1,E74=$BQ$1,E74=$BR$1),0,1)))</f>
        <v/>
      </c>
      <c r="BU72" s="2">
        <f>IF($A72&gt;='DB_243way_Regular Symbol'!H$16,"",IF(F72=0,"",IF(OR(F72=$BQ$1,F72=$BR$1,F73=$BQ$1,F73=$BR$1,F74=$BQ$1,F74=$BR$1),0,1)))</f>
        <v>1</v>
      </c>
      <c r="BW72" s="2" t="str">
        <f>IF($A72&gt;='DB_243way_Regular Symbol'!D$16,"",IF(B72=0,"",IF(OR(B72=$BW$1,B73=$BW$1,B74=$BW$1,B72=$BX$1,B73=$BX$1,B74=$BX$1),0,1)))</f>
        <v/>
      </c>
      <c r="BX72" s="2" t="str">
        <f>IF($A72&gt;='DB_243way_Regular Symbol'!E$16,"",IF(C72=0,"",IF(OR(C72=$BW$1,C73=$BW$1,C74=$BW$1,C72=$BX$1,C73=$BX$1,C74=$BX$1),0,1)))</f>
        <v/>
      </c>
      <c r="BY72" s="2" t="str">
        <f>IF($A72&gt;='DB_243way_Regular Symbol'!F$16,"",IF(D72=0,"",IF(OR(D72=$BW$1,D73=$BW$1,D74=$BW$1,D72=$BX$1,D73=$BX$1,D74=$BX$1),0,1)))</f>
        <v/>
      </c>
      <c r="BZ72" s="2" t="str">
        <f>IF($A72&gt;='DB_243way_Regular Symbol'!G$16,"",IF(E72=0,"",IF(OR(E72=$BW$1,E73=$BW$1,E74=$BW$1,E72=$BX$1,E73=$BX$1,E74=$BX$1),0,1)))</f>
        <v/>
      </c>
      <c r="CA72" s="2">
        <f>IF($A72&gt;='DB_243way_Regular Symbol'!H$16,"",IF(F72=0,"",IF(OR(F72=$BW$1,F73=$BW$1,F74=$BW$1,F72=$BX$1,F73=$BX$1,F74=$BX$1),0,1)))</f>
        <v>1</v>
      </c>
      <c r="CC72" s="2" t="str">
        <f>IF($A72&gt;='DB_243way_Regular Symbol'!D$16,"",IF(B72=0,"",IF(OR(B72=$BW$1,B73=$BW$1,B74=$BW$1,B72=$CD$1,B73=$CD$1,B74=$CD$1),0,1)))</f>
        <v/>
      </c>
      <c r="CD72" s="2" t="str">
        <f>IF($A72&gt;='DB_243way_Regular Symbol'!E$16,"",IF(C72=0,"",IF(OR(C72=$BW$1,C73=$BW$1,C74=$BW$1,C72=$CD$1,C73=$CD$1,C74=$CD$1),0,1)))</f>
        <v/>
      </c>
      <c r="CE72" s="2" t="str">
        <f>IF($A72&gt;='DB_243way_Regular Symbol'!F$16,"",IF(D72=0,"",IF(OR(D72=$BW$1,D73=$BW$1,D74=$BW$1,D72=$CD$1,D73=$CD$1,D74=$CD$1),0,1)))</f>
        <v/>
      </c>
      <c r="CF72" s="2" t="str">
        <f>IF($A72&gt;='DB_243way_Regular Symbol'!G$16,"",IF(E72=0,"",IF(OR(E72=$BW$1,E73=$BW$1,E74=$BW$1,E72=$CD$1,E73=$CD$1,E74=$CD$1),0,1)))</f>
        <v/>
      </c>
      <c r="CG72" s="2">
        <f>IF($A72&gt;='DB_243way_Regular Symbol'!H$16,"",IF(F72=0,"",IF(OR(F72=$BW$1,F73=$BW$1,F74=$BW$1,F72=$CD$1,F73=$CD$1,F74=$CD$1),0,1)))</f>
        <v>1</v>
      </c>
      <c r="CI72" s="2" t="str">
        <f>IF($A72&gt;='DB_243way_Regular Symbol'!D$16,"",IF(B72=0,"",IF(OR(B72=$BW$1,B73=$BW$1,B74=$BW$1,B72=$CJ$1,B73=$CJ$1,B74=$CJ$1),0,1)))</f>
        <v/>
      </c>
      <c r="CJ72" s="2" t="str">
        <f>IF($A72&gt;='DB_243way_Regular Symbol'!E$16,"",IF(C72=0,"",IF(OR(C72=$BW$1,C73=$BW$1,C74=$BW$1,C72=$CJ$1,C73=$CJ$1,C74=$CJ$1),0,1)))</f>
        <v/>
      </c>
      <c r="CK72" s="2" t="str">
        <f>IF($A72&gt;='DB_243way_Regular Symbol'!F$16,"",IF(D72=0,"",IF(OR(D72=$BW$1,D73=$BW$1,D74=$BW$1,D72=$CJ$1,D73=$CJ$1,D74=$CJ$1),0,1)))</f>
        <v/>
      </c>
      <c r="CL72" s="2" t="str">
        <f>IF($A72&gt;='DB_243way_Regular Symbol'!G$16,"",IF(E72=0,"",IF(OR(E72=$BW$1,E73=$BW$1,E74=$BW$1,E72=$CJ$1,E73=$CJ$1,E74=$CJ$1),0,1)))</f>
        <v/>
      </c>
      <c r="CM72" s="2">
        <f>IF($A72&gt;='DB_243way_Regular Symbol'!H$16,"",IF(F72=0,"",IF(OR(F72=$BW$1,F73=$BW$1,F74=$BW$1,F72=$CJ$1,F73=$CJ$1,F74=$CJ$1),0,1)))</f>
        <v>1</v>
      </c>
      <c r="CO72" s="2" t="str">
        <f>IF($A72&gt;='DB_243way_Regular Symbol'!D$16,"",IF(B72=0,"",IF(OR(B72=$BW$1,B73=$BW$1,B74=$BW$1,B72=$CP$1,B73=$CP$1,B74=$CP$1),0,1)))</f>
        <v/>
      </c>
      <c r="CP72" s="2" t="str">
        <f>IF($A72&gt;='DB_243way_Regular Symbol'!E$16,"",IF(C72=0,"",IF(OR(C72=$BW$1,C73=$BW$1,C74=$BW$1,C72=$CP$1,C73=$CP$1,C74=$CP$1),0,1)))</f>
        <v/>
      </c>
      <c r="CQ72" s="2" t="str">
        <f>IF($A72&gt;='DB_243way_Regular Symbol'!F$16,"",IF(D72=0,"",IF(OR(D72=$BW$1,D73=$BW$1,D74=$BW$1,D72=$CP$1,D73=$CP$1,D74=$CP$1),0,1)))</f>
        <v/>
      </c>
      <c r="CR72" s="2" t="str">
        <f>IF($A72&gt;='DB_243way_Regular Symbol'!G$16,"",IF(E72=0,"",IF(OR(E72=$BW$1,E73=$BW$1,E74=$BW$1,E72=$CP$1,E73=$CP$1,E74=$CP$1),0,1)))</f>
        <v/>
      </c>
      <c r="CS72" s="2">
        <f>IF($A72&gt;='DB_243way_Regular Symbol'!H$16,"",IF(F72=0,"",IF(OR(F72=$BW$1,F73=$BW$1,F74=$BW$1,F72=$CP$1,F73=$CP$1,F74=$CP$1),0,1)))</f>
        <v>0</v>
      </c>
      <c r="CU72" s="2" t="str">
        <f>IF($A72&gt;='DB_243way_Regular Symbol'!D$16,"",IF(B72=0,"",IF(OR(B72=$BW$1,B73=$BW$1,B74=$BW$1,B72=$CV$1,B73=$CV$1,B74=$CV$1),0,1)))</f>
        <v/>
      </c>
      <c r="CV72" s="2" t="str">
        <f>IF($A72&gt;='DB_243way_Regular Symbol'!E$16,"",IF(C72=0,"",IF(OR(C72=$BW$1,C73=$BW$1,C74=$BW$1,C72=$CV$1,C73=$CV$1,C74=$CV$1),0,1)))</f>
        <v/>
      </c>
      <c r="CW72" s="2" t="str">
        <f>IF($A72&gt;='DB_243way_Regular Symbol'!F$16,"",IF(D72=0,"",IF(OR(D72=$BW$1,D73=$BW$1,D74=$BW$1,D72=$CV$1,D73=$CV$1,D74=$CV$1),0,1)))</f>
        <v/>
      </c>
      <c r="CX72" s="2" t="str">
        <f>IF($A72&gt;='DB_243way_Regular Symbol'!G$16,"",IF(E72=0,"",IF(OR(E72=$BW$1,E73=$BW$1,E74=$BW$1,E72=$CV$1,E73=$CV$1,E74=$CV$1),0,1)))</f>
        <v/>
      </c>
      <c r="CY72" s="2">
        <f>IF($A72&gt;='DB_243way_Regular Symbol'!H$16,"",IF(F72=0,"",IF(OR(F72=$BW$1,F73=$BW$1,F74=$BW$1,F72=$CV$1,F73=$CV$1,F74=$CV$1),0,1)))</f>
        <v>0</v>
      </c>
    </row>
    <row r="73" spans="1:103">
      <c r="A73" s="341">
        <f>IF('DB_243way_Regular Symbol'!L72="","",'DB_243way_Regular Symbol'!L72)</f>
        <v>69</v>
      </c>
      <c r="B73" s="184" t="str">
        <f>IF('DB_243way_Regular Symbol'!M72="",
IF($A73-'DB_243way_Regular Symbol'!D$16&gt;='DB_243way_RegularＸ_W()'!B$2-1,"",VLOOKUP($A73-'DB_243way_Regular Symbol'!D$16,'DB_243way_Regular Symbol'!$L$3:$Q$250,'DB_243way_RegularＸ_W()'!B$3+1,FALSE)),
'DB_243way_Regular Symbol'!M72)</f>
        <v/>
      </c>
      <c r="C73" s="184" t="str">
        <f>IF('DB_243way_Regular Symbol'!N72="",
IF($A73-'DB_243way_Regular Symbol'!E$16&gt;='DB_243way_RegularＸ_W()'!C$2-1,"",VLOOKUP($A73-'DB_243way_Regular Symbol'!E$16,'DB_243way_Regular Symbol'!$L$3:$Q$250,'DB_243way_RegularＸ_W()'!C$3+1,FALSE)),
'DB_243way_Regular Symbol'!N72)</f>
        <v/>
      </c>
      <c r="D73" s="184" t="str">
        <f>IF('DB_243way_Regular Symbol'!O72="",
IF($A73-'DB_243way_Regular Symbol'!F$16&gt;='DB_243way_RegularＸ_W()'!D$2-1,"",VLOOKUP($A73-'DB_243way_Regular Symbol'!F$16,'DB_243way_Regular Symbol'!$L$3:$Q$250,'DB_243way_RegularＸ_W()'!D$3+1,FALSE)),
'DB_243way_Regular Symbol'!O72)</f>
        <v/>
      </c>
      <c r="E73" s="184" t="str">
        <f>IF('DB_243way_Regular Symbol'!P72="",
IF($A73-'DB_243way_Regular Symbol'!G$16&gt;='DB_243way_RegularＸ_W()'!E$2-1,"",VLOOKUP($A73-'DB_243way_Regular Symbol'!G$16,'DB_243way_Regular Symbol'!$L$3:$Q$250,'DB_243way_RegularＸ_W()'!E$3+1,FALSE)),
'DB_243way_Regular Symbol'!P72)</f>
        <v/>
      </c>
      <c r="F73" s="184" t="str">
        <f>IF('DB_243way_Regular Symbol'!Q72="",
IF($A73-'DB_243way_Regular Symbol'!H$16&gt;='DB_243way_RegularＸ_W()'!F$2-1,"",VLOOKUP($A73-'DB_243way_Regular Symbol'!H$16,'DB_243way_Regular Symbol'!$L$3:$Q$250,'DB_243way_RegularＸ_W()'!F$3+1,FALSE)),
'DB_243way_Regular Symbol'!Q72)</f>
        <v>NI</v>
      </c>
      <c r="O73" s="342" t="str">
        <f>IF($A73&gt;='DB_243way_Regular Symbol'!D$16,"",IF(B73=0,"",IF(OR(B73=$O$1,B73=$P$1,B74=$O$1,B74=$P$1,B75=$O$1,B75=$P$1),0,1)))</f>
        <v/>
      </c>
      <c r="P73" s="2" t="str">
        <f>IF($A73&gt;='DB_243way_Regular Symbol'!E$16,"",IF(C73=0,"",IF(OR(C73=$O$1,C73=$P$1,C74=$O$1,C74=$P$1,C75=$O$1,C75=$P$1),0,1)))</f>
        <v/>
      </c>
      <c r="Q73" s="2" t="str">
        <f>IF($A73&gt;='DB_243way_Regular Symbol'!F$16,"",IF(D73=0,"",IF(OR(D73=$O$1,D73=$P$1,D74=$O$1,D74=$P$1,D75=$O$1,D75=$P$1),0,1)))</f>
        <v/>
      </c>
      <c r="R73" s="2" t="str">
        <f>IF($A73&gt;='DB_243way_Regular Symbol'!G$16,"",IF(E73=0,"",IF(OR(E73=$O$1,E73=$P$1,E74=$O$1,E74=$P$1,E75=$O$1,E75=$P$1),0,1)))</f>
        <v/>
      </c>
      <c r="S73" s="128">
        <f>IF($A73&gt;='DB_243way_Regular Symbol'!H$16,"",IF(F73=0,"",IF(OR(F73=$O$1,F73=$P$1,F74=$O$1,F74=$P$1,F75=$O$1,F75=$P$1),0,1)))</f>
        <v>1</v>
      </c>
      <c r="U73" s="342" t="str">
        <f>IF($A73&gt;='DB_243way_Regular Symbol'!D$16,"",IF(B73=0,"",IF(OR(B73=$U$1,B73=$V$1,B74=$U$1,B74=$V$1,B75=$U$1,B75=$V$1),0,1)))</f>
        <v/>
      </c>
      <c r="V73" s="2" t="str">
        <f>IF($A73&gt;='DB_243way_Regular Symbol'!E$16,"",IF(C73=0,"",IF(OR(C73=$U$1,C73=$V$1,C74=$U$1,C74=$V$1,C75=$U$1,C75=$V$1),0,1)))</f>
        <v/>
      </c>
      <c r="W73" s="2" t="str">
        <f>IF($A73&gt;='DB_243way_Regular Symbol'!F$16,"",IF(D73=0,"",IF(OR(D73=$U$1,D73=$V$1,D74=$U$1,D74=$V$1,D75=$U$1,D75=$V$1),0,1)))</f>
        <v/>
      </c>
      <c r="X73" s="2" t="str">
        <f>IF($A73&gt;='DB_243way_Regular Symbol'!G$16,"",IF(E73=0,"",IF(OR(E73=$U$1,E73=$V$1,E74=$U$1,E74=$V$1,E75=$U$1,E75=$V$1),0,1)))</f>
        <v/>
      </c>
      <c r="Y73" s="128">
        <f>IF($A73&gt;='DB_243way_Regular Symbol'!H$16,"",IF(F73=0,"",IF(OR(F73=$U$1,F73=$V$1,F74=$U$1,F74=$V$1,F75=$U$1,F75=$V$1),0,1)))</f>
        <v>1</v>
      </c>
      <c r="AA73" s="342" t="str">
        <f>IF($A73&gt;='DB_243way_Regular Symbol'!D$16,"",IF(B73=0,"",IF(OR(B73=$AA$1,B73=$AB$1,B74=$AA$1,B74=$AB$1,B75=$AA$1,,B75=$AB$1),0,1)))</f>
        <v/>
      </c>
      <c r="AB73" s="2" t="str">
        <f>IF($A73&gt;='DB_243way_Regular Symbol'!E$16,"",IF(C73=0,"",IF(OR(C73=$AA$1,C73=$AB$1,C74=$AA$1,C74=$AB$1,C75=$AA$1,,C75=$AB$1),0,1)))</f>
        <v/>
      </c>
      <c r="AC73" s="2" t="str">
        <f>IF($A73&gt;='DB_243way_Regular Symbol'!F$16,"",IF(D73=0,"",IF(OR(D73=$AA$1,D73=$AB$1,D74=$AA$1,D74=$AB$1,D75=$AA$1,,D75=$AB$1),0,1)))</f>
        <v/>
      </c>
      <c r="AD73" s="2" t="str">
        <f>IF($A73&gt;='DB_243way_Regular Symbol'!G$16,"",IF(E73=0,"",IF(OR(E73=$AA$1,E73=$AB$1,E74=$AA$1,E74=$AB$1,E75=$AA$1,,E75=$AB$1),0,1)))</f>
        <v/>
      </c>
      <c r="AE73" s="128">
        <f>IF($A73&gt;='DB_243way_Regular Symbol'!H$16,"",IF(F73=0,"",IF(OR(F73=$AA$1,F73=$AB$1,F74=$AA$1,F74=$AB$1,F75=$AA$1,,F75=$AB$1),0,1)))</f>
        <v>0</v>
      </c>
      <c r="AG73" s="342" t="str">
        <f>IF($A73&gt;='DB_243way_Regular Symbol'!D$16,"",IF(B73=0,"",IF(OR(B73=$AG$1,B73=$AH$1,B74=$AG$1,B74=$AH$1,B75=$AG$1,B75=$AH$1),0,1)))</f>
        <v/>
      </c>
      <c r="AH73" s="2" t="str">
        <f>IF($A73&gt;='DB_243way_Regular Symbol'!E$16,"",IF(C73=0,"",IF(OR(C73=$AG$1,C73=$AH$1,C74=$AG$1,C74=$AH$1,C75=$AG$1,C75=$AH$1),0,1)))</f>
        <v/>
      </c>
      <c r="AI73" s="2" t="str">
        <f>IF($A73&gt;='DB_243way_Regular Symbol'!F$16,"",IF(D73=0,"",IF(OR(D73=$AG$1,D73=$AH$1,D74=$AG$1,D74=$AH$1,D75=$AG$1,D75=$AH$1),0,1)))</f>
        <v/>
      </c>
      <c r="AJ73" s="2" t="str">
        <f>IF($A73&gt;='DB_243way_Regular Symbol'!G$16,"",IF(E73=0,"",IF(OR(E73=$AG$1,E73=$AH$1,E74=$AG$1,E74=$AH$1,E75=$AG$1,E75=$AH$1),0,1)))</f>
        <v/>
      </c>
      <c r="AK73" s="128">
        <f>IF($A73&gt;='DB_243way_Regular Symbol'!H$16,"",IF(F73=0,"",IF(OR(F73=$AG$1,F73=$AH$1,F74=$AG$1,F74=$AH$1,F75=$AG$1,F75=$AH$1),0,1)))</f>
        <v>0</v>
      </c>
      <c r="AM73" s="342" t="str">
        <f>IF($A73&gt;='DB_243way_Regular Symbol'!D$16,"",IF(B73=0,"",IF(OR(B73=$AM$1,B73=$AN$1,B74=$AM$1,B74=$AN$1,B75=$AM$1,B75=$AN$1),0,1)))</f>
        <v/>
      </c>
      <c r="AN73" s="2" t="str">
        <f>IF($A73&gt;='DB_243way_Regular Symbol'!E$16,"",IF(C73=0,"",IF(OR(C73=$AM$1,C73=$AN$1,C74=$AM$1,C74=$AN$1,C75=$AM$1,C75=$AN$1),0,1)))</f>
        <v/>
      </c>
      <c r="AO73" s="2" t="str">
        <f>IF($A73&gt;='DB_243way_Regular Symbol'!F$16,"",IF(D73=0,"",IF(OR(D73=$AM$1,D73=$AN$1,D74=$AM$1,D74=$AN$1,D75=$AM$1,D75=$AN$1),0,1)))</f>
        <v/>
      </c>
      <c r="AP73" s="2" t="str">
        <f>IF($A73&gt;='DB_243way_Regular Symbol'!G$16,"",IF(E73=0,"",IF(OR(E73=$AM$1,E73=$AN$1,E74=$AM$1,E74=$AN$1,E75=$AM$1,E75=$AN$1),0,1)))</f>
        <v/>
      </c>
      <c r="AQ73" s="128">
        <f>IF($A73&gt;='DB_243way_Regular Symbol'!H$16,"",IF(F73=0,"",IF(OR(F73=$AM$1,F73=$AN$1,F74=$AM$1,F74=$AN$1,F75=$AM$1,F75=$AN$1),0,1)))</f>
        <v>1</v>
      </c>
      <c r="AS73" s="342" t="str">
        <f>IF($A73&gt;='DB_243way_Regular Symbol'!D$16,"",IF(B73=0,"",IF(OR(B73=$AM$1,B73=$AT$1,B74=$AM$1,B74=$AT$1,B75=$AM$1,B75=$AT$1),0,1)))</f>
        <v/>
      </c>
      <c r="AT73" s="2" t="str">
        <f>IF($A73&gt;='DB_243way_Regular Symbol'!E$16,"",IF(C73=0,"",IF(OR(C73=$AM$1,C73=$AT$1,C74=$AM$1,C74=$AT$1,C75=$AM$1,C75=$AT$1),0,1)))</f>
        <v/>
      </c>
      <c r="AU73" s="2" t="str">
        <f>IF($A73&gt;='DB_243way_Regular Symbol'!F$16,"",IF(D73=0,"",IF(OR(D73=$AM$1,D73=$AT$1,D74=$AM$1,D74=$AT$1,D75=$AM$1,D75=$AT$1),0,1)))</f>
        <v/>
      </c>
      <c r="AV73" s="2" t="str">
        <f>IF($A73&gt;='DB_243way_Regular Symbol'!G$16,"",IF(E73=0,"",IF(OR(E73=$AM$1,E73=$AT$1,E74=$AM$1,E74=$AT$1,E75=$AM$1,E75=$AT$1),0,1)))</f>
        <v/>
      </c>
      <c r="AW73" s="128">
        <f>IF($A73&gt;='DB_243way_Regular Symbol'!H$16,"",IF(F73=0,"",IF(OR(F73=$AM$1,F73=$AT$1,F74=$AM$1,F74=$AT$1,F75=$AM$1,F75=$AT$1),0,1)))</f>
        <v>1</v>
      </c>
      <c r="AY73" s="342"/>
      <c r="AZ73" s="2"/>
      <c r="BA73" s="2" t="str">
        <f>IF($A73&gt;='DB_243way_Regular Symbol'!F$16,"",COUNTIF(D73:D75,$AZ$1))</f>
        <v/>
      </c>
      <c r="BB73" s="2" t="str">
        <f>IF($A73&gt;='DB_243way_Regular Symbol'!G$16,"",COUNTIF(E73:E75,$AZ$1))</f>
        <v/>
      </c>
      <c r="BC73" s="2">
        <f>IF($A73&gt;='DB_243way_Regular Symbol'!H$16,"",COUNTIF(F73:F75,$AZ$1))</f>
        <v>0</v>
      </c>
      <c r="BE73" s="342" t="str">
        <f>IF($A73&gt;='DB_243way_Regular Symbol'!D$16,"",IF(B73=0,"",IF(OR(B73=$AM$1,B73=$BF$1,B74=$AM$1,B74=$BF$1,B75=$AM$1,B75=$BF$1),1,0)))</f>
        <v/>
      </c>
      <c r="BF73" s="342" t="str">
        <f>IF($A73&gt;='DB_243way_Regular Symbol'!E$16,"",IF(C73=0,"",IF(OR(C73=$AM$1,C73=$BF$1,C74=$AM$1,C74=$BF$1,C75=$AM$1,C75=$BF$1),1,0)))</f>
        <v/>
      </c>
      <c r="BG73" s="342" t="str">
        <f>IF($A73&gt;='DB_243way_Regular Symbol'!F$16,"",IF(D73=0,"",IF(OR(D73=$AM$1,D73=$BF$1,D74=$AM$1,D74=$BF$1,D75=$AM$1,D75=$BF$1),1,0)))</f>
        <v/>
      </c>
      <c r="BH73" s="342" t="str">
        <f>IF($A73&gt;='DB_243way_Regular Symbol'!G$16,"",IF(E73=0,"",IF(OR(E73=$AM$1,E73=$BF$1,E74=$AM$1,E74=$BF$1,E75=$AM$1,E75=$BF$1),1,0)))</f>
        <v/>
      </c>
      <c r="BI73" s="342">
        <f>IF($A73&gt;='DB_243way_Regular Symbol'!H$16,"",IF(F73=0,"",IF(OR(F73=$AM$1,F73=$BF$1,F74=$AM$1,F74=$BF$1,F75=$AM$1,F75=$BF$1),1,0)))</f>
        <v>0</v>
      </c>
      <c r="BK73" s="342" t="str">
        <f>IF($A73&gt;='DB_243way_Regular Symbol'!D$16,"",IF(B73=0,"",IF(OR(B73=$AM$1,B73=$BL$1,B74=$AM$1,B74=$BL$1,B75=$AM$1,B75=$BL$1),0,1)))</f>
        <v/>
      </c>
      <c r="BL73" s="2" t="str">
        <f>IF($A73&gt;='DB_243way_Regular Symbol'!E$16,"",IF(C73=0,"",IF(OR(C73=$AM$1,C73=$BL$1,C74=$AM$1,C74=$BL$1,C75=$AM$1,C75=$BL$1),0,1)))</f>
        <v/>
      </c>
      <c r="BM73" s="2" t="str">
        <f>IF($A73&gt;='DB_243way_Regular Symbol'!F$16,"",IF(D73=0,"",IF(OR(D73=$AM$1,D73=$BL$1,D74=$AM$1,D74=$BL$1,D75=$AM$1,D75=$BL$1),0,1)))</f>
        <v/>
      </c>
      <c r="BN73" s="2" t="str">
        <f>IF($A73&gt;='DB_243way_Regular Symbol'!G$16,"",IF(E73=0,"",IF(OR(E73=$AM$1,E73=$BL$1,E74=$AM$1,E74=$BL$1,E75=$AM$1,E75=$BL$1),0,1)))</f>
        <v/>
      </c>
      <c r="BO73" s="128">
        <f>IF($A73&gt;='DB_243way_Regular Symbol'!H$16,"",IF(F73=0,"",IF(OR(F73=$AM$1,F73=$BL$1,F74=$AM$1,F74=$BL$1,F75=$AM$1,F75=$BL$1),0,1)))</f>
        <v>1</v>
      </c>
      <c r="BQ73" s="2" t="str">
        <f>IF($A73&gt;='DB_243way_Regular Symbol'!D$16,"",IF(B73=0,"",IF(OR(B73=$BQ$1,B73=$BR$1,B74=$BQ$1,B74=$BR$1,B75=$BQ$1,B75=$BR$1),0,1)))</f>
        <v/>
      </c>
      <c r="BR73" s="2" t="str">
        <f>IF($A73&gt;='DB_243way_Regular Symbol'!E$16,"",IF(C73=0,"",IF(OR(C73=$BQ$1,C73=$BR$1,C74=$BQ$1,C74=$BR$1,C75=$BQ$1,C75=$BR$1),0,1)))</f>
        <v/>
      </c>
      <c r="BS73" s="2" t="str">
        <f>IF($A73&gt;='DB_243way_Regular Symbol'!F$16,"",IF(D73=0,"",IF(OR(D73=$BQ$1,D73=$BR$1,D74=$BQ$1,D74=$BR$1,D75=$BQ$1,D75=$BR$1),0,1)))</f>
        <v/>
      </c>
      <c r="BT73" s="2" t="str">
        <f>IF($A73&gt;='DB_243way_Regular Symbol'!G$16,"",IF(E73=0,"",IF(OR(E73=$BQ$1,E73=$BR$1,E74=$BQ$1,E74=$BR$1,E75=$BQ$1,E75=$BR$1),0,1)))</f>
        <v/>
      </c>
      <c r="BU73" s="2">
        <f>IF($A73&gt;='DB_243way_Regular Symbol'!H$16,"",IF(F73=0,"",IF(OR(F73=$BQ$1,F73=$BR$1,F74=$BQ$1,F74=$BR$1,F75=$BQ$1,F75=$BR$1),0,1)))</f>
        <v>1</v>
      </c>
      <c r="BW73" s="2" t="str">
        <f>IF($A73&gt;='DB_243way_Regular Symbol'!D$16,"",IF(B73=0,"",IF(OR(B73=$BW$1,B74=$BW$1,B75=$BW$1,B73=$BX$1,B74=$BX$1,B75=$BX$1),0,1)))</f>
        <v/>
      </c>
      <c r="BX73" s="2" t="str">
        <f>IF($A73&gt;='DB_243way_Regular Symbol'!E$16,"",IF(C73=0,"",IF(OR(C73=$BW$1,C74=$BW$1,C75=$BW$1,C73=$BX$1,C74=$BX$1,C75=$BX$1),0,1)))</f>
        <v/>
      </c>
      <c r="BY73" s="2" t="str">
        <f>IF($A73&gt;='DB_243way_Regular Symbol'!F$16,"",IF(D73=0,"",IF(OR(D73=$BW$1,D74=$BW$1,D75=$BW$1,D73=$BX$1,D74=$BX$1,D75=$BX$1),0,1)))</f>
        <v/>
      </c>
      <c r="BZ73" s="2" t="str">
        <f>IF($A73&gt;='DB_243way_Regular Symbol'!G$16,"",IF(E73=0,"",IF(OR(E73=$BW$1,E74=$BW$1,E75=$BW$1,E73=$BX$1,E74=$BX$1,E75=$BX$1),0,1)))</f>
        <v/>
      </c>
      <c r="CA73" s="2">
        <f>IF($A73&gt;='DB_243way_Regular Symbol'!H$16,"",IF(F73=0,"",IF(OR(F73=$BW$1,F74=$BW$1,F75=$BW$1,F73=$BX$1,F74=$BX$1,F75=$BX$1),0,1)))</f>
        <v>1</v>
      </c>
      <c r="CC73" s="2" t="str">
        <f>IF($A73&gt;='DB_243way_Regular Symbol'!D$16,"",IF(B73=0,"",IF(OR(B73=$BW$1,B74=$BW$1,B75=$BW$1,B73=$CD$1,B74=$CD$1,B75=$CD$1),0,1)))</f>
        <v/>
      </c>
      <c r="CD73" s="2" t="str">
        <f>IF($A73&gt;='DB_243way_Regular Symbol'!E$16,"",IF(C73=0,"",IF(OR(C73=$BW$1,C74=$BW$1,C75=$BW$1,C73=$CD$1,C74=$CD$1,C75=$CD$1),0,1)))</f>
        <v/>
      </c>
      <c r="CE73" s="2" t="str">
        <f>IF($A73&gt;='DB_243way_Regular Symbol'!F$16,"",IF(D73=0,"",IF(OR(D73=$BW$1,D74=$BW$1,D75=$BW$1,D73=$CD$1,D74=$CD$1,D75=$CD$1),0,1)))</f>
        <v/>
      </c>
      <c r="CF73" s="2" t="str">
        <f>IF($A73&gt;='DB_243way_Regular Symbol'!G$16,"",IF(E73=0,"",IF(OR(E73=$BW$1,E74=$BW$1,E75=$BW$1,E73=$CD$1,E74=$CD$1,E75=$CD$1),0,1)))</f>
        <v/>
      </c>
      <c r="CG73" s="2">
        <f>IF($A73&gt;='DB_243way_Regular Symbol'!H$16,"",IF(F73=0,"",IF(OR(F73=$BW$1,F74=$BW$1,F75=$BW$1,F73=$CD$1,F74=$CD$1,F75=$CD$1),0,1)))</f>
        <v>1</v>
      </c>
      <c r="CI73" s="2" t="str">
        <f>IF($A73&gt;='DB_243way_Regular Symbol'!D$16,"",IF(B73=0,"",IF(OR(B73=$BW$1,B74=$BW$1,B75=$BW$1,B73=$CJ$1,B74=$CJ$1,B75=$CJ$1),0,1)))</f>
        <v/>
      </c>
      <c r="CJ73" s="2" t="str">
        <f>IF($A73&gt;='DB_243way_Regular Symbol'!E$16,"",IF(C73=0,"",IF(OR(C73=$BW$1,C74=$BW$1,C75=$BW$1,C73=$CJ$1,C74=$CJ$1,C75=$CJ$1),0,1)))</f>
        <v/>
      </c>
      <c r="CK73" s="2" t="str">
        <f>IF($A73&gt;='DB_243way_Regular Symbol'!F$16,"",IF(D73=0,"",IF(OR(D73=$BW$1,D74=$BW$1,D75=$BW$1,D73=$CJ$1,D74=$CJ$1,D75=$CJ$1),0,1)))</f>
        <v/>
      </c>
      <c r="CL73" s="2" t="str">
        <f>IF($A73&gt;='DB_243way_Regular Symbol'!G$16,"",IF(E73=0,"",IF(OR(E73=$BW$1,E74=$BW$1,E75=$BW$1,E73=$CJ$1,E74=$CJ$1,E75=$CJ$1),0,1)))</f>
        <v/>
      </c>
      <c r="CM73" s="2">
        <f>IF($A73&gt;='DB_243way_Regular Symbol'!H$16,"",IF(F73=0,"",IF(OR(F73=$BW$1,F74=$BW$1,F75=$BW$1,F73=$CJ$1,F74=$CJ$1,F75=$CJ$1),0,1)))</f>
        <v>1</v>
      </c>
      <c r="CO73" s="2" t="str">
        <f>IF($A73&gt;='DB_243way_Regular Symbol'!D$16,"",IF(B73=0,"",IF(OR(B73=$BW$1,B74=$BW$1,B75=$BW$1,B73=$CP$1,B74=$CP$1,B75=$CP$1),0,1)))</f>
        <v/>
      </c>
      <c r="CP73" s="2" t="str">
        <f>IF($A73&gt;='DB_243way_Regular Symbol'!E$16,"",IF(C73=0,"",IF(OR(C73=$BW$1,C74=$BW$1,C75=$BW$1,C73=$CP$1,C74=$CP$1,C75=$CP$1),0,1)))</f>
        <v/>
      </c>
      <c r="CQ73" s="2" t="str">
        <f>IF($A73&gt;='DB_243way_Regular Symbol'!F$16,"",IF(D73=0,"",IF(OR(D73=$BW$1,D74=$BW$1,D75=$BW$1,D73=$CP$1,D74=$CP$1,D75=$CP$1),0,1)))</f>
        <v/>
      </c>
      <c r="CR73" s="2" t="str">
        <f>IF($A73&gt;='DB_243way_Regular Symbol'!G$16,"",IF(E73=0,"",IF(OR(E73=$BW$1,E74=$BW$1,E75=$BW$1,E73=$CP$1,E74=$CP$1,E75=$CP$1),0,1)))</f>
        <v/>
      </c>
      <c r="CS73" s="2">
        <f>IF($A73&gt;='DB_243way_Regular Symbol'!H$16,"",IF(F73=0,"",IF(OR(F73=$BW$1,F74=$BW$1,F75=$BW$1,F73=$CP$1,F74=$CP$1,F75=$CP$1),0,1)))</f>
        <v>1</v>
      </c>
      <c r="CU73" s="2" t="str">
        <f>IF($A73&gt;='DB_243way_Regular Symbol'!D$16,"",IF(B73=0,"",IF(OR(B73=$BW$1,B74=$BW$1,B75=$BW$1,B73=$CV$1,B74=$CV$1,B75=$CV$1),0,1)))</f>
        <v/>
      </c>
      <c r="CV73" s="2" t="str">
        <f>IF($A73&gt;='DB_243way_Regular Symbol'!E$16,"",IF(C73=0,"",IF(OR(C73=$BW$1,C74=$BW$1,C75=$BW$1,C73=$CV$1,C74=$CV$1,C75=$CV$1),0,1)))</f>
        <v/>
      </c>
      <c r="CW73" s="2" t="str">
        <f>IF($A73&gt;='DB_243way_Regular Symbol'!F$16,"",IF(D73=0,"",IF(OR(D73=$BW$1,D74=$BW$1,D75=$BW$1,D73=$CV$1,D74=$CV$1,D75=$CV$1),0,1)))</f>
        <v/>
      </c>
      <c r="CX73" s="2" t="str">
        <f>IF($A73&gt;='DB_243way_Regular Symbol'!G$16,"",IF(E73=0,"",IF(OR(E73=$BW$1,E74=$BW$1,E75=$BW$1,E73=$CV$1,E74=$CV$1,E75=$CV$1),0,1)))</f>
        <v/>
      </c>
      <c r="CY73" s="2">
        <f>IF($A73&gt;='DB_243way_Regular Symbol'!H$16,"",IF(F73=0,"",IF(OR(F73=$BW$1,F74=$BW$1,F75=$BW$1,F73=$CV$1,F74=$CV$1,F75=$CV$1),0,1)))</f>
        <v>0</v>
      </c>
    </row>
    <row r="74" spans="1:103">
      <c r="A74" s="341">
        <f>IF('DB_243way_Regular Symbol'!L73="","",'DB_243way_Regular Symbol'!L73)</f>
        <v>70</v>
      </c>
      <c r="B74" s="184" t="str">
        <f>IF('DB_243way_Regular Symbol'!M73="",
IF($A74-'DB_243way_Regular Symbol'!D$16&gt;='DB_243way_RegularＸ_W()'!B$2-1,"",VLOOKUP($A74-'DB_243way_Regular Symbol'!D$16,'DB_243way_Regular Symbol'!$L$3:$Q$250,'DB_243way_RegularＸ_W()'!B$3+1,FALSE)),
'DB_243way_Regular Symbol'!M73)</f>
        <v/>
      </c>
      <c r="C74" s="184" t="str">
        <f>IF('DB_243way_Regular Symbol'!N73="",
IF($A74-'DB_243way_Regular Symbol'!E$16&gt;='DB_243way_RegularＸ_W()'!C$2-1,"",VLOOKUP($A74-'DB_243way_Regular Symbol'!E$16,'DB_243way_Regular Symbol'!$L$3:$Q$250,'DB_243way_RegularＸ_W()'!C$3+1,FALSE)),
'DB_243way_Regular Symbol'!N73)</f>
        <v/>
      </c>
      <c r="D74" s="184" t="str">
        <f>IF('DB_243way_Regular Symbol'!O73="",
IF($A74-'DB_243way_Regular Symbol'!F$16&gt;='DB_243way_RegularＸ_W()'!D$2-1,"",VLOOKUP($A74-'DB_243way_Regular Symbol'!F$16,'DB_243way_Regular Symbol'!$L$3:$Q$250,'DB_243way_RegularＸ_W()'!D$3+1,FALSE)),
'DB_243way_Regular Symbol'!O73)</f>
        <v/>
      </c>
      <c r="E74" s="184" t="str">
        <f>IF('DB_243way_Regular Symbol'!P73="",
IF($A74-'DB_243way_Regular Symbol'!G$16&gt;='DB_243way_RegularＸ_W()'!E$2-1,"",VLOOKUP($A74-'DB_243way_Regular Symbol'!G$16,'DB_243way_Regular Symbol'!$L$3:$Q$250,'DB_243way_RegularＸ_W()'!E$3+1,FALSE)),
'DB_243way_Regular Symbol'!P73)</f>
        <v/>
      </c>
      <c r="F74" s="184" t="str">
        <f>IF('DB_243way_Regular Symbol'!Q73="",
IF($A74-'DB_243way_Regular Symbol'!H$16&gt;='DB_243way_RegularＸ_W()'!F$2-1,"",VLOOKUP($A74-'DB_243way_Regular Symbol'!H$16,'DB_243way_Regular Symbol'!$L$3:$Q$250,'DB_243way_RegularＸ_W()'!F$3+1,FALSE)),
'DB_243way_Regular Symbol'!Q73)</f>
        <v>M3</v>
      </c>
      <c r="O74" s="342" t="str">
        <f>IF($A74&gt;='DB_243way_Regular Symbol'!D$16,"",IF(B74=0,"",IF(OR(B74=$O$1,B74=$P$1,B75=$O$1,B75=$P$1,B76=$O$1,B76=$P$1),0,1)))</f>
        <v/>
      </c>
      <c r="P74" s="2" t="str">
        <f>IF($A74&gt;='DB_243way_Regular Symbol'!E$16,"",IF(C74=0,"",IF(OR(C74=$O$1,C74=$P$1,C75=$O$1,C75=$P$1,C76=$O$1,C76=$P$1),0,1)))</f>
        <v/>
      </c>
      <c r="Q74" s="2" t="str">
        <f>IF($A74&gt;='DB_243way_Regular Symbol'!F$16,"",IF(D74=0,"",IF(OR(D74=$O$1,D74=$P$1,D75=$O$1,D75=$P$1,D76=$O$1,D76=$P$1),0,1)))</f>
        <v/>
      </c>
      <c r="R74" s="2" t="str">
        <f>IF($A74&gt;='DB_243way_Regular Symbol'!G$16,"",IF(E74=0,"",IF(OR(E74=$O$1,E74=$P$1,E75=$O$1,E75=$P$1,E76=$O$1,E76=$P$1),0,1)))</f>
        <v/>
      </c>
      <c r="S74" s="128">
        <f>IF($A74&gt;='DB_243way_Regular Symbol'!H$16,"",IF(F74=0,"",IF(OR(F74=$O$1,F74=$P$1,F75=$O$1,F75=$P$1,F76=$O$1,F76=$P$1),0,1)))</f>
        <v>1</v>
      </c>
      <c r="U74" s="342" t="str">
        <f>IF($A74&gt;='DB_243way_Regular Symbol'!D$16,"",IF(B74=0,"",IF(OR(B74=$U$1,B74=$V$1,B75=$U$1,B75=$V$1,B76=$U$1,B76=$V$1),0,1)))</f>
        <v/>
      </c>
      <c r="V74" s="2" t="str">
        <f>IF($A74&gt;='DB_243way_Regular Symbol'!E$16,"",IF(C74=0,"",IF(OR(C74=$U$1,C74=$V$1,C75=$U$1,C75=$V$1,C76=$U$1,C76=$V$1),0,1)))</f>
        <v/>
      </c>
      <c r="W74" s="2" t="str">
        <f>IF($A74&gt;='DB_243way_Regular Symbol'!F$16,"",IF(D74=0,"",IF(OR(D74=$U$1,D74=$V$1,D75=$U$1,D75=$V$1,D76=$U$1,D76=$V$1),0,1)))</f>
        <v/>
      </c>
      <c r="X74" s="2" t="str">
        <f>IF($A74&gt;='DB_243way_Regular Symbol'!G$16,"",IF(E74=0,"",IF(OR(E74=$U$1,E74=$V$1,E75=$U$1,E75=$V$1,E76=$U$1,E76=$V$1),0,1)))</f>
        <v/>
      </c>
      <c r="Y74" s="128">
        <f>IF($A74&gt;='DB_243way_Regular Symbol'!H$16,"",IF(F74=0,"",IF(OR(F74=$U$1,F74=$V$1,F75=$U$1,F75=$V$1,F76=$U$1,F76=$V$1),0,1)))</f>
        <v>1</v>
      </c>
      <c r="AA74" s="342" t="str">
        <f>IF($A74&gt;='DB_243way_Regular Symbol'!D$16,"",IF(B74=0,"",IF(OR(B74=$AA$1,B74=$AB$1,B75=$AA$1,B75=$AB$1,B76=$AA$1,,B76=$AB$1),0,1)))</f>
        <v/>
      </c>
      <c r="AB74" s="2" t="str">
        <f>IF($A74&gt;='DB_243way_Regular Symbol'!E$16,"",IF(C74=0,"",IF(OR(C74=$AA$1,C74=$AB$1,C75=$AA$1,C75=$AB$1,C76=$AA$1,,C76=$AB$1),0,1)))</f>
        <v/>
      </c>
      <c r="AC74" s="2" t="str">
        <f>IF($A74&gt;='DB_243way_Regular Symbol'!F$16,"",IF(D74=0,"",IF(OR(D74=$AA$1,D74=$AB$1,D75=$AA$1,D75=$AB$1,D76=$AA$1,,D76=$AB$1),0,1)))</f>
        <v/>
      </c>
      <c r="AD74" s="2" t="str">
        <f>IF($A74&gt;='DB_243way_Regular Symbol'!G$16,"",IF(E74=0,"",IF(OR(E74=$AA$1,E74=$AB$1,E75=$AA$1,E75=$AB$1,E76=$AA$1,,E76=$AB$1),0,1)))</f>
        <v/>
      </c>
      <c r="AE74" s="128">
        <f>IF($A74&gt;='DB_243way_Regular Symbol'!H$16,"",IF(F74=0,"",IF(OR(F74=$AA$1,F74=$AB$1,F75=$AA$1,F75=$AB$1,F76=$AA$1,,F76=$AB$1),0,1)))</f>
        <v>0</v>
      </c>
      <c r="AG74" s="342" t="str">
        <f>IF($A74&gt;='DB_243way_Regular Symbol'!D$16,"",IF(B74=0,"",IF(OR(B74=$AG$1,B74=$AH$1,B75=$AG$1,B75=$AH$1,B76=$AG$1,B76=$AH$1),0,1)))</f>
        <v/>
      </c>
      <c r="AH74" s="2" t="str">
        <f>IF($A74&gt;='DB_243way_Regular Symbol'!E$16,"",IF(C74=0,"",IF(OR(C74=$AG$1,C74=$AH$1,C75=$AG$1,C75=$AH$1,C76=$AG$1,C76=$AH$1),0,1)))</f>
        <v/>
      </c>
      <c r="AI74" s="2" t="str">
        <f>IF($A74&gt;='DB_243way_Regular Symbol'!F$16,"",IF(D74=0,"",IF(OR(D74=$AG$1,D74=$AH$1,D75=$AG$1,D75=$AH$1,D76=$AG$1,D76=$AH$1),0,1)))</f>
        <v/>
      </c>
      <c r="AJ74" s="2" t="str">
        <f>IF($A74&gt;='DB_243way_Regular Symbol'!G$16,"",IF(E74=0,"",IF(OR(E74=$AG$1,E74=$AH$1,E75=$AG$1,E75=$AH$1,E76=$AG$1,E76=$AH$1),0,1)))</f>
        <v/>
      </c>
      <c r="AK74" s="128">
        <f>IF($A74&gt;='DB_243way_Regular Symbol'!H$16,"",IF(F74=0,"",IF(OR(F74=$AG$1,F74=$AH$1,F75=$AG$1,F75=$AH$1,F76=$AG$1,F76=$AH$1),0,1)))</f>
        <v>0</v>
      </c>
      <c r="AM74" s="342" t="str">
        <f>IF($A74&gt;='DB_243way_Regular Symbol'!D$16,"",IF(B74=0,"",IF(OR(B74=$AM$1,B74=$AN$1,B75=$AM$1,B75=$AN$1,B76=$AM$1,B76=$AN$1),0,1)))</f>
        <v/>
      </c>
      <c r="AN74" s="2" t="str">
        <f>IF($A74&gt;='DB_243way_Regular Symbol'!E$16,"",IF(C74=0,"",IF(OR(C74=$AM$1,C74=$AN$1,C75=$AM$1,C75=$AN$1,C76=$AM$1,C76=$AN$1),0,1)))</f>
        <v/>
      </c>
      <c r="AO74" s="2" t="str">
        <f>IF($A74&gt;='DB_243way_Regular Symbol'!F$16,"",IF(D74=0,"",IF(OR(D74=$AM$1,D74=$AN$1,D75=$AM$1,D75=$AN$1,D76=$AM$1,D76=$AN$1),0,1)))</f>
        <v/>
      </c>
      <c r="AP74" s="2" t="str">
        <f>IF($A74&gt;='DB_243way_Regular Symbol'!G$16,"",IF(E74=0,"",IF(OR(E74=$AM$1,E74=$AN$1,E75=$AM$1,E75=$AN$1,E76=$AM$1,E76=$AN$1),0,1)))</f>
        <v/>
      </c>
      <c r="AQ74" s="128">
        <f>IF($A74&gt;='DB_243way_Regular Symbol'!H$16,"",IF(F74=0,"",IF(OR(F74=$AM$1,F74=$AN$1,F75=$AM$1,F75=$AN$1,F76=$AM$1,F76=$AN$1),0,1)))</f>
        <v>0</v>
      </c>
      <c r="AS74" s="342" t="str">
        <f>IF($A74&gt;='DB_243way_Regular Symbol'!D$16,"",IF(B74=0,"",IF(OR(B74=$AM$1,B74=$AT$1,B75=$AM$1,B75=$AT$1,B76=$AM$1,B76=$AT$1),0,1)))</f>
        <v/>
      </c>
      <c r="AT74" s="2" t="str">
        <f>IF($A74&gt;='DB_243way_Regular Symbol'!E$16,"",IF(C74=0,"",IF(OR(C74=$AM$1,C74=$AT$1,C75=$AM$1,C75=$AT$1,C76=$AM$1,C76=$AT$1),0,1)))</f>
        <v/>
      </c>
      <c r="AU74" s="2" t="str">
        <f>IF($A74&gt;='DB_243way_Regular Symbol'!F$16,"",IF(D74=0,"",IF(OR(D74=$AM$1,D74=$AT$1,D75=$AM$1,D75=$AT$1,D76=$AM$1,D76=$AT$1),0,1)))</f>
        <v/>
      </c>
      <c r="AV74" s="2" t="str">
        <f>IF($A74&gt;='DB_243way_Regular Symbol'!G$16,"",IF(E74=0,"",IF(OR(E74=$AM$1,E74=$AT$1,E75=$AM$1,E75=$AT$1,E76=$AM$1,E76=$AT$1),0,1)))</f>
        <v/>
      </c>
      <c r="AW74" s="128">
        <f>IF($A74&gt;='DB_243way_Regular Symbol'!H$16,"",IF(F74=0,"",IF(OR(F74=$AM$1,F74=$AT$1,F75=$AM$1,F75=$AT$1,F76=$AM$1,F76=$AT$1),0,1)))</f>
        <v>1</v>
      </c>
      <c r="AY74" s="342"/>
      <c r="AZ74" s="2"/>
      <c r="BA74" s="2" t="str">
        <f>IF($A74&gt;='DB_243way_Regular Symbol'!F$16,"",COUNTIF(D74:D76,$AZ$1))</f>
        <v/>
      </c>
      <c r="BB74" s="2" t="str">
        <f>IF($A74&gt;='DB_243way_Regular Symbol'!G$16,"",COUNTIF(E74:E76,$AZ$1))</f>
        <v/>
      </c>
      <c r="BC74" s="2">
        <f>IF($A74&gt;='DB_243way_Regular Symbol'!H$16,"",COUNTIF(F74:F76,$AZ$1))</f>
        <v>0</v>
      </c>
      <c r="BE74" s="342" t="str">
        <f>IF($A74&gt;='DB_243way_Regular Symbol'!D$16,"",IF(B74=0,"",IF(OR(B74=$AM$1,B74=$BF$1,B75=$AM$1,B75=$BF$1,B76=$AM$1,B76=$BF$1),1,0)))</f>
        <v/>
      </c>
      <c r="BF74" s="342" t="str">
        <f>IF($A74&gt;='DB_243way_Regular Symbol'!E$16,"",IF(C74=0,"",IF(OR(C74=$AM$1,C74=$BF$1,C75=$AM$1,C75=$BF$1,C76=$AM$1,C76=$BF$1),1,0)))</f>
        <v/>
      </c>
      <c r="BG74" s="342" t="str">
        <f>IF($A74&gt;='DB_243way_Regular Symbol'!F$16,"",IF(D74=0,"",IF(OR(D74=$AM$1,D74=$BF$1,D75=$AM$1,D75=$BF$1,D76=$AM$1,D76=$BF$1),1,0)))</f>
        <v/>
      </c>
      <c r="BH74" s="342" t="str">
        <f>IF($A74&gt;='DB_243way_Regular Symbol'!G$16,"",IF(E74=0,"",IF(OR(E74=$AM$1,E74=$BF$1,E75=$AM$1,E75=$BF$1,E76=$AM$1,E76=$BF$1),1,0)))</f>
        <v/>
      </c>
      <c r="BI74" s="342">
        <f>IF($A74&gt;='DB_243way_Regular Symbol'!H$16,"",IF(F74=0,"",IF(OR(F74=$AM$1,F74=$BF$1,F75=$AM$1,F75=$BF$1,F76=$AM$1,F76=$BF$1),1,0)))</f>
        <v>0</v>
      </c>
      <c r="BK74" s="342" t="str">
        <f>IF($A74&gt;='DB_243way_Regular Symbol'!D$16,"",IF(B74=0,"",IF(OR(B74=$AM$1,B74=$BL$1,B75=$AM$1,B75=$BL$1,B76=$AM$1,B76=$BL$1),0,1)))</f>
        <v/>
      </c>
      <c r="BL74" s="2" t="str">
        <f>IF($A74&gt;='DB_243way_Regular Symbol'!E$16,"",IF(C74=0,"",IF(OR(C74=$AM$1,C74=$BL$1,C75=$AM$1,C75=$BL$1,C76=$AM$1,C76=$BL$1),0,1)))</f>
        <v/>
      </c>
      <c r="BM74" s="2" t="str">
        <f>IF($A74&gt;='DB_243way_Regular Symbol'!F$16,"",IF(D74=0,"",IF(OR(D74=$AM$1,D74=$BL$1,D75=$AM$1,D75=$BL$1,D76=$AM$1,D76=$BL$1),0,1)))</f>
        <v/>
      </c>
      <c r="BN74" s="2" t="str">
        <f>IF($A74&gt;='DB_243way_Regular Symbol'!G$16,"",IF(E74=0,"",IF(OR(E74=$AM$1,E74=$BL$1,E75=$AM$1,E75=$BL$1,E76=$AM$1,E76=$BL$1),0,1)))</f>
        <v/>
      </c>
      <c r="BO74" s="128">
        <f>IF($A74&gt;='DB_243way_Regular Symbol'!H$16,"",IF(F74=0,"",IF(OR(F74=$AM$1,F74=$BL$1,F75=$AM$1,F75=$BL$1,F76=$AM$1,F76=$BL$1),0,1)))</f>
        <v>1</v>
      </c>
      <c r="BQ74" s="2" t="str">
        <f>IF($A74&gt;='DB_243way_Regular Symbol'!D$16,"",IF(B74=0,"",IF(OR(B74=$BQ$1,B74=$BR$1,B75=$BQ$1,B75=$BR$1,B76=$BQ$1,B76=$BR$1),0,1)))</f>
        <v/>
      </c>
      <c r="BR74" s="2" t="str">
        <f>IF($A74&gt;='DB_243way_Regular Symbol'!E$16,"",IF(C74=0,"",IF(OR(C74=$BQ$1,C74=$BR$1,C75=$BQ$1,C75=$BR$1,C76=$BQ$1,C76=$BR$1),0,1)))</f>
        <v/>
      </c>
      <c r="BS74" s="2" t="str">
        <f>IF($A74&gt;='DB_243way_Regular Symbol'!F$16,"",IF(D74=0,"",IF(OR(D74=$BQ$1,D74=$BR$1,D75=$BQ$1,D75=$BR$1,D76=$BQ$1,D76=$BR$1),0,1)))</f>
        <v/>
      </c>
      <c r="BT74" s="2" t="str">
        <f>IF($A74&gt;='DB_243way_Regular Symbol'!G$16,"",IF(E74=0,"",IF(OR(E74=$BQ$1,E74=$BR$1,E75=$BQ$1,E75=$BR$1,E76=$BQ$1,E76=$BR$1),0,1)))</f>
        <v/>
      </c>
      <c r="BU74" s="2">
        <f>IF($A74&gt;='DB_243way_Regular Symbol'!H$16,"",IF(F74=0,"",IF(OR(F74=$BQ$1,F74=$BR$1,F75=$BQ$1,F75=$BR$1,F76=$BQ$1,F76=$BR$1),0,1)))</f>
        <v>1</v>
      </c>
      <c r="BW74" s="2" t="str">
        <f>IF($A74&gt;='DB_243way_Regular Symbol'!D$16,"",IF(B74=0,"",IF(OR(B74=$BW$1,B75=$BW$1,B76=$BW$1,B74=$BX$1,B75=$BX$1,B76=$BX$1),0,1)))</f>
        <v/>
      </c>
      <c r="BX74" s="2" t="str">
        <f>IF($A74&gt;='DB_243way_Regular Symbol'!E$16,"",IF(C74=0,"",IF(OR(C74=$BW$1,C75=$BW$1,C76=$BW$1,C74=$BX$1,C75=$BX$1,C76=$BX$1),0,1)))</f>
        <v/>
      </c>
      <c r="BY74" s="2" t="str">
        <f>IF($A74&gt;='DB_243way_Regular Symbol'!F$16,"",IF(D74=0,"",IF(OR(D74=$BW$1,D75=$BW$1,D76=$BW$1,D74=$BX$1,D75=$BX$1,D76=$BX$1),0,1)))</f>
        <v/>
      </c>
      <c r="BZ74" s="2" t="str">
        <f>IF($A74&gt;='DB_243way_Regular Symbol'!G$16,"",IF(E74=0,"",IF(OR(E74=$BW$1,E75=$BW$1,E76=$BW$1,E74=$BX$1,E75=$BX$1,E76=$BX$1),0,1)))</f>
        <v/>
      </c>
      <c r="CA74" s="2">
        <f>IF($A74&gt;='DB_243way_Regular Symbol'!H$16,"",IF(F74=0,"",IF(OR(F74=$BW$1,F75=$BW$1,F76=$BW$1,F74=$BX$1,F75=$BX$1,F76=$BX$1),0,1)))</f>
        <v>1</v>
      </c>
      <c r="CC74" s="2" t="str">
        <f>IF($A74&gt;='DB_243way_Regular Symbol'!D$16,"",IF(B74=0,"",IF(OR(B74=$BW$1,B75=$BW$1,B76=$BW$1,B74=$CD$1,B75=$CD$1,B76=$CD$1),0,1)))</f>
        <v/>
      </c>
      <c r="CD74" s="2" t="str">
        <f>IF($A74&gt;='DB_243way_Regular Symbol'!E$16,"",IF(C74=0,"",IF(OR(C74=$BW$1,C75=$BW$1,C76=$BW$1,C74=$CD$1,C75=$CD$1,C76=$CD$1),0,1)))</f>
        <v/>
      </c>
      <c r="CE74" s="2" t="str">
        <f>IF($A74&gt;='DB_243way_Regular Symbol'!F$16,"",IF(D74=0,"",IF(OR(D74=$BW$1,D75=$BW$1,D76=$BW$1,D74=$CD$1,D75=$CD$1,D76=$CD$1),0,1)))</f>
        <v/>
      </c>
      <c r="CF74" s="2" t="str">
        <f>IF($A74&gt;='DB_243way_Regular Symbol'!G$16,"",IF(E74=0,"",IF(OR(E74=$BW$1,E75=$BW$1,E76=$BW$1,E74=$CD$1,E75=$CD$1,E76=$CD$1),0,1)))</f>
        <v/>
      </c>
      <c r="CG74" s="2">
        <f>IF($A74&gt;='DB_243way_Regular Symbol'!H$16,"",IF(F74=0,"",IF(OR(F74=$BW$1,F75=$BW$1,F76=$BW$1,F74=$CD$1,F75=$CD$1,F76=$CD$1),0,1)))</f>
        <v>1</v>
      </c>
      <c r="CI74" s="2" t="str">
        <f>IF($A74&gt;='DB_243way_Regular Symbol'!D$16,"",IF(B74=0,"",IF(OR(B74=$BW$1,B75=$BW$1,B76=$BW$1,B74=$CJ$1,B75=$CJ$1,B76=$CJ$1),0,1)))</f>
        <v/>
      </c>
      <c r="CJ74" s="2" t="str">
        <f>IF($A74&gt;='DB_243way_Regular Symbol'!E$16,"",IF(C74=0,"",IF(OR(C74=$BW$1,C75=$BW$1,C76=$BW$1,C74=$CJ$1,C75=$CJ$1,C76=$CJ$1),0,1)))</f>
        <v/>
      </c>
      <c r="CK74" s="2" t="str">
        <f>IF($A74&gt;='DB_243way_Regular Symbol'!F$16,"",IF(D74=0,"",IF(OR(D74=$BW$1,D75=$BW$1,D76=$BW$1,D74=$CJ$1,D75=$CJ$1,D76=$CJ$1),0,1)))</f>
        <v/>
      </c>
      <c r="CL74" s="2" t="str">
        <f>IF($A74&gt;='DB_243way_Regular Symbol'!G$16,"",IF(E74=0,"",IF(OR(E74=$BW$1,E75=$BW$1,E76=$BW$1,E74=$CJ$1,E75=$CJ$1,E76=$CJ$1),0,1)))</f>
        <v/>
      </c>
      <c r="CM74" s="2">
        <f>IF($A74&gt;='DB_243way_Regular Symbol'!H$16,"",IF(F74=0,"",IF(OR(F74=$BW$1,F75=$BW$1,F76=$BW$1,F74=$CJ$1,F75=$CJ$1,F76=$CJ$1),0,1)))</f>
        <v>1</v>
      </c>
      <c r="CO74" s="2" t="str">
        <f>IF($A74&gt;='DB_243way_Regular Symbol'!D$16,"",IF(B74=0,"",IF(OR(B74=$BW$1,B75=$BW$1,B76=$BW$1,B74=$CP$1,B75=$CP$1,B76=$CP$1),0,1)))</f>
        <v/>
      </c>
      <c r="CP74" s="2" t="str">
        <f>IF($A74&gt;='DB_243way_Regular Symbol'!E$16,"",IF(C74=0,"",IF(OR(C74=$BW$1,C75=$BW$1,C76=$BW$1,C74=$CP$1,C75=$CP$1,C76=$CP$1),0,1)))</f>
        <v/>
      </c>
      <c r="CQ74" s="2" t="str">
        <f>IF($A74&gt;='DB_243way_Regular Symbol'!F$16,"",IF(D74=0,"",IF(OR(D74=$BW$1,D75=$BW$1,D76=$BW$1,D74=$CP$1,D75=$CP$1,D76=$CP$1),0,1)))</f>
        <v/>
      </c>
      <c r="CR74" s="2" t="str">
        <f>IF($A74&gt;='DB_243way_Regular Symbol'!G$16,"",IF(E74=0,"",IF(OR(E74=$BW$1,E75=$BW$1,E76=$BW$1,E74=$CP$1,E75=$CP$1,E76=$CP$1),0,1)))</f>
        <v/>
      </c>
      <c r="CS74" s="2">
        <f>IF($A74&gt;='DB_243way_Regular Symbol'!H$16,"",IF(F74=0,"",IF(OR(F74=$BW$1,F75=$BW$1,F76=$BW$1,F74=$CP$1,F75=$CP$1,F76=$CP$1),0,1)))</f>
        <v>1</v>
      </c>
      <c r="CU74" s="2" t="str">
        <f>IF($A74&gt;='DB_243way_Regular Symbol'!D$16,"",IF(B74=0,"",IF(OR(B74=$BW$1,B75=$BW$1,B76=$BW$1,B74=$CV$1,B75=$CV$1,B76=$CV$1),0,1)))</f>
        <v/>
      </c>
      <c r="CV74" s="2" t="str">
        <f>IF($A74&gt;='DB_243way_Regular Symbol'!E$16,"",IF(C74=0,"",IF(OR(C74=$BW$1,C75=$BW$1,C76=$BW$1,C74=$CV$1,C75=$CV$1,C76=$CV$1),0,1)))</f>
        <v/>
      </c>
      <c r="CW74" s="2" t="str">
        <f>IF($A74&gt;='DB_243way_Regular Symbol'!F$16,"",IF(D74=0,"",IF(OR(D74=$BW$1,D75=$BW$1,D76=$BW$1,D74=$CV$1,D75=$CV$1,D76=$CV$1),0,1)))</f>
        <v/>
      </c>
      <c r="CX74" s="2" t="str">
        <f>IF($A74&gt;='DB_243way_Regular Symbol'!G$16,"",IF(E74=0,"",IF(OR(E74=$BW$1,E75=$BW$1,E76=$BW$1,E74=$CV$1,E75=$CV$1,E76=$CV$1),0,1)))</f>
        <v/>
      </c>
      <c r="CY74" s="2">
        <f>IF($A74&gt;='DB_243way_Regular Symbol'!H$16,"",IF(F74=0,"",IF(OR(F74=$BW$1,F75=$BW$1,F76=$BW$1,F74=$CV$1,F75=$CV$1,F76=$CV$1),0,1)))</f>
        <v>1</v>
      </c>
    </row>
    <row r="75" spans="1:103">
      <c r="A75" s="341">
        <f>IF('DB_243way_Regular Symbol'!L74="","",'DB_243way_Regular Symbol'!L74)</f>
        <v>71</v>
      </c>
      <c r="B75" s="184" t="str">
        <f>IF('DB_243way_Regular Symbol'!M74="",
IF($A75-'DB_243way_Regular Symbol'!D$16&gt;='DB_243way_RegularＸ_W()'!B$2-1,"",VLOOKUP($A75-'DB_243way_Regular Symbol'!D$16,'DB_243way_Regular Symbol'!$L$3:$Q$250,'DB_243way_RegularＸ_W()'!B$3+1,FALSE)),
'DB_243way_Regular Symbol'!M74)</f>
        <v/>
      </c>
      <c r="C75" s="184" t="str">
        <f>IF('DB_243way_Regular Symbol'!N74="",
IF($A75-'DB_243way_Regular Symbol'!E$16&gt;='DB_243way_RegularＸ_W()'!C$2-1,"",VLOOKUP($A75-'DB_243way_Regular Symbol'!E$16,'DB_243way_Regular Symbol'!$L$3:$Q$250,'DB_243way_RegularＸ_W()'!C$3+1,FALSE)),
'DB_243way_Regular Symbol'!N74)</f>
        <v/>
      </c>
      <c r="D75" s="184" t="str">
        <f>IF('DB_243way_Regular Symbol'!O74="",
IF($A75-'DB_243way_Regular Symbol'!F$16&gt;='DB_243way_RegularＸ_W()'!D$2-1,"",VLOOKUP($A75-'DB_243way_Regular Symbol'!F$16,'DB_243way_Regular Symbol'!$L$3:$Q$250,'DB_243way_RegularＸ_W()'!D$3+1,FALSE)),
'DB_243way_Regular Symbol'!O74)</f>
        <v/>
      </c>
      <c r="E75" s="184" t="str">
        <f>IF('DB_243way_Regular Symbol'!P74="",
IF($A75-'DB_243way_Regular Symbol'!G$16&gt;='DB_243way_RegularＸ_W()'!E$2-1,"",VLOOKUP($A75-'DB_243way_Regular Symbol'!G$16,'DB_243way_Regular Symbol'!$L$3:$Q$250,'DB_243way_RegularＸ_W()'!E$3+1,FALSE)),
'DB_243way_Regular Symbol'!P74)</f>
        <v/>
      </c>
      <c r="F75" s="184" t="str">
        <f>IF('DB_243way_Regular Symbol'!Q74="",
IF($A75-'DB_243way_Regular Symbol'!H$16&gt;='DB_243way_RegularＸ_W()'!F$2-1,"",VLOOKUP($A75-'DB_243way_Regular Symbol'!H$16,'DB_243way_Regular Symbol'!$L$3:$Q$250,'DB_243way_RegularＸ_W()'!F$3+1,FALSE)),
'DB_243way_Regular Symbol'!Q74)</f>
        <v>M4</v>
      </c>
      <c r="O75" s="342" t="str">
        <f>IF($A75&gt;='DB_243way_Regular Symbol'!D$16,"",IF(B75=0,"",IF(OR(B75=$O$1,B75=$P$1,B76=$O$1,B76=$P$1,B77=$O$1,B77=$P$1),0,1)))</f>
        <v/>
      </c>
      <c r="P75" s="2" t="str">
        <f>IF($A75&gt;='DB_243way_Regular Symbol'!E$16,"",IF(C75=0,"",IF(OR(C75=$O$1,C75=$P$1,C76=$O$1,C76=$P$1,C77=$O$1,C77=$P$1),0,1)))</f>
        <v/>
      </c>
      <c r="Q75" s="2" t="str">
        <f>IF($A75&gt;='DB_243way_Regular Symbol'!F$16,"",IF(D75=0,"",IF(OR(D75=$O$1,D75=$P$1,D76=$O$1,D76=$P$1,D77=$O$1,D77=$P$1),0,1)))</f>
        <v/>
      </c>
      <c r="R75" s="2" t="str">
        <f>IF($A75&gt;='DB_243way_Regular Symbol'!G$16,"",IF(E75=0,"",IF(OR(E75=$O$1,E75=$P$1,E76=$O$1,E76=$P$1,E77=$O$1,E77=$P$1),0,1)))</f>
        <v/>
      </c>
      <c r="S75" s="128">
        <f>IF($A75&gt;='DB_243way_Regular Symbol'!H$16,"",IF(F75=0,"",IF(OR(F75=$O$1,F75=$P$1,F76=$O$1,F76=$P$1,F77=$O$1,F77=$P$1),0,1)))</f>
        <v>1</v>
      </c>
      <c r="U75" s="342" t="str">
        <f>IF($A75&gt;='DB_243way_Regular Symbol'!D$16,"",IF(B75=0,"",IF(OR(B75=$U$1,B75=$V$1,B76=$U$1,B76=$V$1,B77=$U$1,B77=$V$1),0,1)))</f>
        <v/>
      </c>
      <c r="V75" s="2" t="str">
        <f>IF($A75&gt;='DB_243way_Regular Symbol'!E$16,"",IF(C75=0,"",IF(OR(C75=$U$1,C75=$V$1,C76=$U$1,C76=$V$1,C77=$U$1,C77=$V$1),0,1)))</f>
        <v/>
      </c>
      <c r="W75" s="2" t="str">
        <f>IF($A75&gt;='DB_243way_Regular Symbol'!F$16,"",IF(D75=0,"",IF(OR(D75=$U$1,D75=$V$1,D76=$U$1,D76=$V$1,D77=$U$1,D77=$V$1),0,1)))</f>
        <v/>
      </c>
      <c r="X75" s="2" t="str">
        <f>IF($A75&gt;='DB_243way_Regular Symbol'!G$16,"",IF(E75=0,"",IF(OR(E75=$U$1,E75=$V$1,E76=$U$1,E76=$V$1,E77=$U$1,E77=$V$1),0,1)))</f>
        <v/>
      </c>
      <c r="Y75" s="128">
        <f>IF($A75&gt;='DB_243way_Regular Symbol'!H$16,"",IF(F75=0,"",IF(OR(F75=$U$1,F75=$V$1,F76=$U$1,F76=$V$1,F77=$U$1,F77=$V$1),0,1)))</f>
        <v>1</v>
      </c>
      <c r="AA75" s="342" t="str">
        <f>IF($A75&gt;='DB_243way_Regular Symbol'!D$16,"",IF(B75=0,"",IF(OR(B75=$AA$1,B75=$AB$1,B76=$AA$1,B76=$AB$1,B77=$AA$1,,B77=$AB$1),0,1)))</f>
        <v/>
      </c>
      <c r="AB75" s="2" t="str">
        <f>IF($A75&gt;='DB_243way_Regular Symbol'!E$16,"",IF(C75=0,"",IF(OR(C75=$AA$1,C75=$AB$1,C76=$AA$1,C76=$AB$1,C77=$AA$1,,C77=$AB$1),0,1)))</f>
        <v/>
      </c>
      <c r="AC75" s="2" t="str">
        <f>IF($A75&gt;='DB_243way_Regular Symbol'!F$16,"",IF(D75=0,"",IF(OR(D75=$AA$1,D75=$AB$1,D76=$AA$1,D76=$AB$1,D77=$AA$1,,D77=$AB$1),0,1)))</f>
        <v/>
      </c>
      <c r="AD75" s="2" t="str">
        <f>IF($A75&gt;='DB_243way_Regular Symbol'!G$16,"",IF(E75=0,"",IF(OR(E75=$AA$1,E75=$AB$1,E76=$AA$1,E76=$AB$1,E77=$AA$1,,E77=$AB$1),0,1)))</f>
        <v/>
      </c>
      <c r="AE75" s="128">
        <f>IF($A75&gt;='DB_243way_Regular Symbol'!H$16,"",IF(F75=0,"",IF(OR(F75=$AA$1,F75=$AB$1,F76=$AA$1,F76=$AB$1,F77=$AA$1,,F77=$AB$1),0,1)))</f>
        <v>1</v>
      </c>
      <c r="AG75" s="342" t="str">
        <f>IF($A75&gt;='DB_243way_Regular Symbol'!D$16,"",IF(B75=0,"",IF(OR(B75=$AG$1,B75=$AH$1,B76=$AG$1,B76=$AH$1,B77=$AG$1,B77=$AH$1),0,1)))</f>
        <v/>
      </c>
      <c r="AH75" s="2" t="str">
        <f>IF($A75&gt;='DB_243way_Regular Symbol'!E$16,"",IF(C75=0,"",IF(OR(C75=$AG$1,C75=$AH$1,C76=$AG$1,C76=$AH$1,C77=$AG$1,C77=$AH$1),0,1)))</f>
        <v/>
      </c>
      <c r="AI75" s="2" t="str">
        <f>IF($A75&gt;='DB_243way_Regular Symbol'!F$16,"",IF(D75=0,"",IF(OR(D75=$AG$1,D75=$AH$1,D76=$AG$1,D76=$AH$1,D77=$AG$1,D77=$AH$1),0,1)))</f>
        <v/>
      </c>
      <c r="AJ75" s="2" t="str">
        <f>IF($A75&gt;='DB_243way_Regular Symbol'!G$16,"",IF(E75=0,"",IF(OR(E75=$AG$1,E75=$AH$1,E76=$AG$1,E76=$AH$1,E77=$AG$1,E77=$AH$1),0,1)))</f>
        <v/>
      </c>
      <c r="AK75" s="128">
        <f>IF($A75&gt;='DB_243way_Regular Symbol'!H$16,"",IF(F75=0,"",IF(OR(F75=$AG$1,F75=$AH$1,F76=$AG$1,F76=$AH$1,F77=$AG$1,F77=$AH$1),0,1)))</f>
        <v>0</v>
      </c>
      <c r="AM75" s="342" t="str">
        <f>IF($A75&gt;='DB_243way_Regular Symbol'!D$16,"",IF(B75=0,"",IF(OR(B75=$AM$1,B75=$AN$1,B76=$AM$1,B76=$AN$1,B77=$AM$1,B77=$AN$1),0,1)))</f>
        <v/>
      </c>
      <c r="AN75" s="2" t="str">
        <f>IF($A75&gt;='DB_243way_Regular Symbol'!E$16,"",IF(C75=0,"",IF(OR(C75=$AM$1,C75=$AN$1,C76=$AM$1,C76=$AN$1,C77=$AM$1,C77=$AN$1),0,1)))</f>
        <v/>
      </c>
      <c r="AO75" s="2" t="str">
        <f>IF($A75&gt;='DB_243way_Regular Symbol'!F$16,"",IF(D75=0,"",IF(OR(D75=$AM$1,D75=$AN$1,D76=$AM$1,D76=$AN$1,D77=$AM$1,D77=$AN$1),0,1)))</f>
        <v/>
      </c>
      <c r="AP75" s="2" t="str">
        <f>IF($A75&gt;='DB_243way_Regular Symbol'!G$16,"",IF(E75=0,"",IF(OR(E75=$AM$1,E75=$AN$1,E76=$AM$1,E76=$AN$1,E77=$AM$1,E77=$AN$1),0,1)))</f>
        <v/>
      </c>
      <c r="AQ75" s="128">
        <f>IF($A75&gt;='DB_243way_Regular Symbol'!H$16,"",IF(F75=0,"",IF(OR(F75=$AM$1,F75=$AN$1,F76=$AM$1,F76=$AN$1,F77=$AM$1,F77=$AN$1),0,1)))</f>
        <v>0</v>
      </c>
      <c r="AS75" s="342" t="str">
        <f>IF($A75&gt;='DB_243way_Regular Symbol'!D$16,"",IF(B75=0,"",IF(OR(B75=$AM$1,B75=$AT$1,B76=$AM$1,B76=$AT$1,B77=$AM$1,B77=$AT$1),0,1)))</f>
        <v/>
      </c>
      <c r="AT75" s="2" t="str">
        <f>IF($A75&gt;='DB_243way_Regular Symbol'!E$16,"",IF(C75=0,"",IF(OR(C75=$AM$1,C75=$AT$1,C76=$AM$1,C76=$AT$1,C77=$AM$1,C77=$AT$1),0,1)))</f>
        <v/>
      </c>
      <c r="AU75" s="2" t="str">
        <f>IF($A75&gt;='DB_243way_Regular Symbol'!F$16,"",IF(D75=0,"",IF(OR(D75=$AM$1,D75=$AT$1,D76=$AM$1,D76=$AT$1,D77=$AM$1,D77=$AT$1),0,1)))</f>
        <v/>
      </c>
      <c r="AV75" s="2" t="str">
        <f>IF($A75&gt;='DB_243way_Regular Symbol'!G$16,"",IF(E75=0,"",IF(OR(E75=$AM$1,E75=$AT$1,E76=$AM$1,E76=$AT$1,E77=$AM$1,E77=$AT$1),0,1)))</f>
        <v/>
      </c>
      <c r="AW75" s="128">
        <f>IF($A75&gt;='DB_243way_Regular Symbol'!H$16,"",IF(F75=0,"",IF(OR(F75=$AM$1,F75=$AT$1,F76=$AM$1,F76=$AT$1,F77=$AM$1,F77=$AT$1),0,1)))</f>
        <v>1</v>
      </c>
      <c r="AY75" s="342"/>
      <c r="AZ75" s="2"/>
      <c r="BA75" s="2" t="str">
        <f>IF($A75&gt;='DB_243way_Regular Symbol'!F$16,"",COUNTIF(D75:D77,$AZ$1))</f>
        <v/>
      </c>
      <c r="BB75" s="2" t="str">
        <f>IF($A75&gt;='DB_243way_Regular Symbol'!G$16,"",COUNTIF(E75:E77,$AZ$1))</f>
        <v/>
      </c>
      <c r="BC75" s="2">
        <f>IF($A75&gt;='DB_243way_Regular Symbol'!H$16,"",COUNTIF(F75:F77,$AZ$1))</f>
        <v>0</v>
      </c>
      <c r="BE75" s="342" t="str">
        <f>IF($A75&gt;='DB_243way_Regular Symbol'!D$16,"",IF(B75=0,"",IF(OR(B75=$AM$1,B75=$BF$1,B76=$AM$1,B76=$BF$1,B77=$AM$1,B77=$BF$1),1,0)))</f>
        <v/>
      </c>
      <c r="BF75" s="342" t="str">
        <f>IF($A75&gt;='DB_243way_Regular Symbol'!E$16,"",IF(C75=0,"",IF(OR(C75=$AM$1,C75=$BF$1,C76=$AM$1,C76=$BF$1,C77=$AM$1,C77=$BF$1),1,0)))</f>
        <v/>
      </c>
      <c r="BG75" s="342" t="str">
        <f>IF($A75&gt;='DB_243way_Regular Symbol'!F$16,"",IF(D75=0,"",IF(OR(D75=$AM$1,D75=$BF$1,D76=$AM$1,D76=$BF$1,D77=$AM$1,D77=$BF$1),1,0)))</f>
        <v/>
      </c>
      <c r="BH75" s="342" t="str">
        <f>IF($A75&gt;='DB_243way_Regular Symbol'!G$16,"",IF(E75=0,"",IF(OR(E75=$AM$1,E75=$BF$1,E76=$AM$1,E76=$BF$1,E77=$AM$1,E77=$BF$1),1,0)))</f>
        <v/>
      </c>
      <c r="BI75" s="342">
        <f>IF($A75&gt;='DB_243way_Regular Symbol'!H$16,"",IF(F75=0,"",IF(OR(F75=$AM$1,F75=$BF$1,F76=$AM$1,F76=$BF$1,F77=$AM$1,F77=$BF$1),1,0)))</f>
        <v>0</v>
      </c>
      <c r="BK75" s="342" t="str">
        <f>IF($A75&gt;='DB_243way_Regular Symbol'!D$16,"",IF(B75=0,"",IF(OR(B75=$AM$1,B75=$BL$1,B76=$AM$1,B76=$BL$1,B77=$AM$1,B77=$BL$1),0,1)))</f>
        <v/>
      </c>
      <c r="BL75" s="2" t="str">
        <f>IF($A75&gt;='DB_243way_Regular Symbol'!E$16,"",IF(C75=0,"",IF(OR(C75=$AM$1,C75=$BL$1,C76=$AM$1,C76=$BL$1,C77=$AM$1,C77=$BL$1),0,1)))</f>
        <v/>
      </c>
      <c r="BM75" s="2" t="str">
        <f>IF($A75&gt;='DB_243way_Regular Symbol'!F$16,"",IF(D75=0,"",IF(OR(D75=$AM$1,D75=$BL$1,D76=$AM$1,D76=$BL$1,D77=$AM$1,D77=$BL$1),0,1)))</f>
        <v/>
      </c>
      <c r="BN75" s="2" t="str">
        <f>IF($A75&gt;='DB_243way_Regular Symbol'!G$16,"",IF(E75=0,"",IF(OR(E75=$AM$1,E75=$BL$1,E76=$AM$1,E76=$BL$1,E77=$AM$1,E77=$BL$1),0,1)))</f>
        <v/>
      </c>
      <c r="BO75" s="128">
        <f>IF($A75&gt;='DB_243way_Regular Symbol'!H$16,"",IF(F75=0,"",IF(OR(F75=$AM$1,F75=$BL$1,F76=$AM$1,F76=$BL$1,F77=$AM$1,F77=$BL$1),0,1)))</f>
        <v>1</v>
      </c>
      <c r="BQ75" s="2" t="str">
        <f>IF($A75&gt;='DB_243way_Regular Symbol'!D$16,"",IF(B75=0,"",IF(OR(B75=$BQ$1,B75=$BR$1,B76=$BQ$1,B76=$BR$1,B77=$BQ$1,B77=$BR$1),0,1)))</f>
        <v/>
      </c>
      <c r="BR75" s="2" t="str">
        <f>IF($A75&gt;='DB_243way_Regular Symbol'!E$16,"",IF(C75=0,"",IF(OR(C75=$BQ$1,C75=$BR$1,C76=$BQ$1,C76=$BR$1,C77=$BQ$1,C77=$BR$1),0,1)))</f>
        <v/>
      </c>
      <c r="BS75" s="2" t="str">
        <f>IF($A75&gt;='DB_243way_Regular Symbol'!F$16,"",IF(D75=0,"",IF(OR(D75=$BQ$1,D75=$BR$1,D76=$BQ$1,D76=$BR$1,D77=$BQ$1,D77=$BR$1),0,1)))</f>
        <v/>
      </c>
      <c r="BT75" s="2" t="str">
        <f>IF($A75&gt;='DB_243way_Regular Symbol'!G$16,"",IF(E75=0,"",IF(OR(E75=$BQ$1,E75=$BR$1,E76=$BQ$1,E76=$BR$1,E77=$BQ$1,E77=$BR$1),0,1)))</f>
        <v/>
      </c>
      <c r="BU75" s="2">
        <f>IF($A75&gt;='DB_243way_Regular Symbol'!H$16,"",IF(F75=0,"",IF(OR(F75=$BQ$1,F75=$BR$1,F76=$BQ$1,F76=$BR$1,F77=$BQ$1,F77=$BR$1),0,1)))</f>
        <v>1</v>
      </c>
      <c r="BW75" s="2" t="str">
        <f>IF($A75&gt;='DB_243way_Regular Symbol'!D$16,"",IF(B75=0,"",IF(OR(B75=$BW$1,B76=$BW$1,B77=$BW$1,B75=$BX$1,B76=$BX$1,B77=$BX$1),0,1)))</f>
        <v/>
      </c>
      <c r="BX75" s="2" t="str">
        <f>IF($A75&gt;='DB_243way_Regular Symbol'!E$16,"",IF(C75=0,"",IF(OR(C75=$BW$1,C76=$BW$1,C77=$BW$1,C75=$BX$1,C76=$BX$1,C77=$BX$1),0,1)))</f>
        <v/>
      </c>
      <c r="BY75" s="2" t="str">
        <f>IF($A75&gt;='DB_243way_Regular Symbol'!F$16,"",IF(D75=0,"",IF(OR(D75=$BW$1,D76=$BW$1,D77=$BW$1,D75=$BX$1,D76=$BX$1,D77=$BX$1),0,1)))</f>
        <v/>
      </c>
      <c r="BZ75" s="2" t="str">
        <f>IF($A75&gt;='DB_243way_Regular Symbol'!G$16,"",IF(E75=0,"",IF(OR(E75=$BW$1,E76=$BW$1,E77=$BW$1,E75=$BX$1,E76=$BX$1,E77=$BX$1),0,1)))</f>
        <v/>
      </c>
      <c r="CA75" s="2">
        <f>IF($A75&gt;='DB_243way_Regular Symbol'!H$16,"",IF(F75=0,"",IF(OR(F75=$BW$1,F76=$BW$1,F77=$BW$1,F75=$BX$1,F76=$BX$1,F77=$BX$1),0,1)))</f>
        <v>1</v>
      </c>
      <c r="CC75" s="2" t="str">
        <f>IF($A75&gt;='DB_243way_Regular Symbol'!D$16,"",IF(B75=0,"",IF(OR(B75=$BW$1,B76=$BW$1,B77=$BW$1,B75=$CD$1,B76=$CD$1,B77=$CD$1),0,1)))</f>
        <v/>
      </c>
      <c r="CD75" s="2" t="str">
        <f>IF($A75&gt;='DB_243way_Regular Symbol'!E$16,"",IF(C75=0,"",IF(OR(C75=$BW$1,C76=$BW$1,C77=$BW$1,C75=$CD$1,C76=$CD$1,C77=$CD$1),0,1)))</f>
        <v/>
      </c>
      <c r="CE75" s="2" t="str">
        <f>IF($A75&gt;='DB_243way_Regular Symbol'!F$16,"",IF(D75=0,"",IF(OR(D75=$BW$1,D76=$BW$1,D77=$BW$1,D75=$CD$1,D76=$CD$1,D77=$CD$1),0,1)))</f>
        <v/>
      </c>
      <c r="CF75" s="2" t="str">
        <f>IF($A75&gt;='DB_243way_Regular Symbol'!G$16,"",IF(E75=0,"",IF(OR(E75=$BW$1,E76=$BW$1,E77=$BW$1,E75=$CD$1,E76=$CD$1,E77=$CD$1),0,1)))</f>
        <v/>
      </c>
      <c r="CG75" s="2">
        <f>IF($A75&gt;='DB_243way_Regular Symbol'!H$16,"",IF(F75=0,"",IF(OR(F75=$BW$1,F76=$BW$1,F77=$BW$1,F75=$CD$1,F76=$CD$1,F77=$CD$1),0,1)))</f>
        <v>1</v>
      </c>
      <c r="CI75" s="2" t="str">
        <f>IF($A75&gt;='DB_243way_Regular Symbol'!D$16,"",IF(B75=0,"",IF(OR(B75=$BW$1,B76=$BW$1,B77=$BW$1,B75=$CJ$1,B76=$CJ$1,B77=$CJ$1),0,1)))</f>
        <v/>
      </c>
      <c r="CJ75" s="2" t="str">
        <f>IF($A75&gt;='DB_243way_Regular Symbol'!E$16,"",IF(C75=0,"",IF(OR(C75=$BW$1,C76=$BW$1,C77=$BW$1,C75=$CJ$1,C76=$CJ$1,C77=$CJ$1),0,1)))</f>
        <v/>
      </c>
      <c r="CK75" s="2" t="str">
        <f>IF($A75&gt;='DB_243way_Regular Symbol'!F$16,"",IF(D75=0,"",IF(OR(D75=$BW$1,D76=$BW$1,D77=$BW$1,D75=$CJ$1,D76=$CJ$1,D77=$CJ$1),0,1)))</f>
        <v/>
      </c>
      <c r="CL75" s="2" t="str">
        <f>IF($A75&gt;='DB_243way_Regular Symbol'!G$16,"",IF(E75=0,"",IF(OR(E75=$BW$1,E76=$BW$1,E77=$BW$1,E75=$CJ$1,E76=$CJ$1,E77=$CJ$1),0,1)))</f>
        <v/>
      </c>
      <c r="CM75" s="2">
        <f>IF($A75&gt;='DB_243way_Regular Symbol'!H$16,"",IF(F75=0,"",IF(OR(F75=$BW$1,F76=$BW$1,F77=$BW$1,F75=$CJ$1,F76=$CJ$1,F77=$CJ$1),0,1)))</f>
        <v>1</v>
      </c>
      <c r="CO75" s="2" t="str">
        <f>IF($A75&gt;='DB_243way_Regular Symbol'!D$16,"",IF(B75=0,"",IF(OR(B75=$BW$1,B76=$BW$1,B77=$BW$1,B75=$CP$1,B76=$CP$1,B77=$CP$1),0,1)))</f>
        <v/>
      </c>
      <c r="CP75" s="2" t="str">
        <f>IF($A75&gt;='DB_243way_Regular Symbol'!E$16,"",IF(C75=0,"",IF(OR(C75=$BW$1,C76=$BW$1,C77=$BW$1,C75=$CP$1,C76=$CP$1,C77=$CP$1),0,1)))</f>
        <v/>
      </c>
      <c r="CQ75" s="2" t="str">
        <f>IF($A75&gt;='DB_243way_Regular Symbol'!F$16,"",IF(D75=0,"",IF(OR(D75=$BW$1,D76=$BW$1,D77=$BW$1,D75=$CP$1,D76=$CP$1,D77=$CP$1),0,1)))</f>
        <v/>
      </c>
      <c r="CR75" s="2" t="str">
        <f>IF($A75&gt;='DB_243way_Regular Symbol'!G$16,"",IF(E75=0,"",IF(OR(E75=$BW$1,E76=$BW$1,E77=$BW$1,E75=$CP$1,E76=$CP$1,E77=$CP$1),0,1)))</f>
        <v/>
      </c>
      <c r="CS75" s="2">
        <f>IF($A75&gt;='DB_243way_Regular Symbol'!H$16,"",IF(F75=0,"",IF(OR(F75=$BW$1,F76=$BW$1,F77=$BW$1,F75=$CP$1,F76=$CP$1,F77=$CP$1),0,1)))</f>
        <v>1</v>
      </c>
      <c r="CU75" s="2" t="str">
        <f>IF($A75&gt;='DB_243way_Regular Symbol'!D$16,"",IF(B75=0,"",IF(OR(B75=$BW$1,B76=$BW$1,B77=$BW$1,B75=$CV$1,B76=$CV$1,B77=$CV$1),0,1)))</f>
        <v/>
      </c>
      <c r="CV75" s="2" t="str">
        <f>IF($A75&gt;='DB_243way_Regular Symbol'!E$16,"",IF(C75=0,"",IF(OR(C75=$BW$1,C76=$BW$1,C77=$BW$1,C75=$CV$1,C76=$CV$1,C77=$CV$1),0,1)))</f>
        <v/>
      </c>
      <c r="CW75" s="2" t="str">
        <f>IF($A75&gt;='DB_243way_Regular Symbol'!F$16,"",IF(D75=0,"",IF(OR(D75=$BW$1,D76=$BW$1,D77=$BW$1,D75=$CV$1,D76=$CV$1,D77=$CV$1),0,1)))</f>
        <v/>
      </c>
      <c r="CX75" s="2" t="str">
        <f>IF($A75&gt;='DB_243way_Regular Symbol'!G$16,"",IF(E75=0,"",IF(OR(E75=$BW$1,E76=$BW$1,E77=$BW$1,E75=$CV$1,E76=$CV$1,E77=$CV$1),0,1)))</f>
        <v/>
      </c>
      <c r="CY75" s="2">
        <f>IF($A75&gt;='DB_243way_Regular Symbol'!H$16,"",IF(F75=0,"",IF(OR(F75=$BW$1,F76=$BW$1,F77=$BW$1,F75=$CV$1,F76=$CV$1,F77=$CV$1),0,1)))</f>
        <v>1</v>
      </c>
    </row>
    <row r="76" spans="1:103">
      <c r="A76" s="341">
        <f>IF('DB_243way_Regular Symbol'!L75="","",'DB_243way_Regular Symbol'!L75)</f>
        <v>72</v>
      </c>
      <c r="B76" s="184" t="str">
        <f>IF('DB_243way_Regular Symbol'!M75="",
IF($A76-'DB_243way_Regular Symbol'!D$16&gt;='DB_243way_RegularＸ_W()'!B$2-1,"",VLOOKUP($A76-'DB_243way_Regular Symbol'!D$16,'DB_243way_Regular Symbol'!$L$3:$Q$250,'DB_243way_RegularＸ_W()'!B$3+1,FALSE)),
'DB_243way_Regular Symbol'!M75)</f>
        <v/>
      </c>
      <c r="C76" s="184" t="str">
        <f>IF('DB_243way_Regular Symbol'!N75="",
IF($A76-'DB_243way_Regular Symbol'!E$16&gt;='DB_243way_RegularＸ_W()'!C$2-1,"",VLOOKUP($A76-'DB_243way_Regular Symbol'!E$16,'DB_243way_Regular Symbol'!$L$3:$Q$250,'DB_243way_RegularＸ_W()'!C$3+1,FALSE)),
'DB_243way_Regular Symbol'!N75)</f>
        <v/>
      </c>
      <c r="D76" s="184" t="str">
        <f>IF('DB_243way_Regular Symbol'!O75="",
IF($A76-'DB_243way_Regular Symbol'!F$16&gt;='DB_243way_RegularＸ_W()'!D$2-1,"",VLOOKUP($A76-'DB_243way_Regular Symbol'!F$16,'DB_243way_Regular Symbol'!$L$3:$Q$250,'DB_243way_RegularＸ_W()'!D$3+1,FALSE)),
'DB_243way_Regular Symbol'!O75)</f>
        <v/>
      </c>
      <c r="E76" s="184" t="str">
        <f>IF('DB_243way_Regular Symbol'!P75="",
IF($A76-'DB_243way_Regular Symbol'!G$16&gt;='DB_243way_RegularＸ_W()'!E$2-1,"",VLOOKUP($A76-'DB_243way_Regular Symbol'!G$16,'DB_243way_Regular Symbol'!$L$3:$Q$250,'DB_243way_RegularＸ_W()'!E$3+1,FALSE)),
'DB_243way_Regular Symbol'!P75)</f>
        <v/>
      </c>
      <c r="F76" s="184" t="str">
        <f>IF('DB_243way_Regular Symbol'!Q75="",
IF($A76-'DB_243way_Regular Symbol'!H$16&gt;='DB_243way_RegularＸ_W()'!F$2-1,"",VLOOKUP($A76-'DB_243way_Regular Symbol'!H$16,'DB_243way_Regular Symbol'!$L$3:$Q$250,'DB_243way_RegularＸ_W()'!F$3+1,FALSE)),
'DB_243way_Regular Symbol'!Q75)</f>
        <v>M5</v>
      </c>
      <c r="O76" s="342" t="str">
        <f>IF($A76&gt;='DB_243way_Regular Symbol'!D$16,"",IF(B76=0,"",IF(OR(B76=$O$1,B76=$P$1,B77=$O$1,B77=$P$1,B78=$O$1,B78=$P$1),0,1)))</f>
        <v/>
      </c>
      <c r="P76" s="2" t="str">
        <f>IF($A76&gt;='DB_243way_Regular Symbol'!E$16,"",IF(C76=0,"",IF(OR(C76=$O$1,C76=$P$1,C77=$O$1,C77=$P$1,C78=$O$1,C78=$P$1),0,1)))</f>
        <v/>
      </c>
      <c r="Q76" s="2" t="str">
        <f>IF($A76&gt;='DB_243way_Regular Symbol'!F$16,"",IF(D76=0,"",IF(OR(D76=$O$1,D76=$P$1,D77=$O$1,D77=$P$1,D78=$O$1,D78=$P$1),0,1)))</f>
        <v/>
      </c>
      <c r="R76" s="2" t="str">
        <f>IF($A76&gt;='DB_243way_Regular Symbol'!G$16,"",IF(E76=0,"",IF(OR(E76=$O$1,E76=$P$1,E77=$O$1,E77=$P$1,E78=$O$1,E78=$P$1),0,1)))</f>
        <v/>
      </c>
      <c r="S76" s="128">
        <f>IF($A76&gt;='DB_243way_Regular Symbol'!H$16,"",IF(F76=0,"",IF(OR(F76=$O$1,F76=$P$1,F77=$O$1,F77=$P$1,F78=$O$1,F78=$P$1),0,1)))</f>
        <v>1</v>
      </c>
      <c r="U76" s="342" t="str">
        <f>IF($A76&gt;='DB_243way_Regular Symbol'!D$16,"",IF(B76=0,"",IF(OR(B76=$U$1,B76=$V$1,B77=$U$1,B77=$V$1,B78=$U$1,B78=$V$1),0,1)))</f>
        <v/>
      </c>
      <c r="V76" s="2" t="str">
        <f>IF($A76&gt;='DB_243way_Regular Symbol'!E$16,"",IF(C76=0,"",IF(OR(C76=$U$1,C76=$V$1,C77=$U$1,C77=$V$1,C78=$U$1,C78=$V$1),0,1)))</f>
        <v/>
      </c>
      <c r="W76" s="2" t="str">
        <f>IF($A76&gt;='DB_243way_Regular Symbol'!F$16,"",IF(D76=0,"",IF(OR(D76=$U$1,D76=$V$1,D77=$U$1,D77=$V$1,D78=$U$1,D78=$V$1),0,1)))</f>
        <v/>
      </c>
      <c r="X76" s="2" t="str">
        <f>IF($A76&gt;='DB_243way_Regular Symbol'!G$16,"",IF(E76=0,"",IF(OR(E76=$U$1,E76=$V$1,E77=$U$1,E77=$V$1,E78=$U$1,E78=$V$1),0,1)))</f>
        <v/>
      </c>
      <c r="Y76" s="128">
        <f>IF($A76&gt;='DB_243way_Regular Symbol'!H$16,"",IF(F76=0,"",IF(OR(F76=$U$1,F76=$V$1,F77=$U$1,F77=$V$1,F78=$U$1,F78=$V$1),0,1)))</f>
        <v>1</v>
      </c>
      <c r="AA76" s="342" t="str">
        <f>IF($A76&gt;='DB_243way_Regular Symbol'!D$16,"",IF(B76=0,"",IF(OR(B76=$AA$1,B76=$AB$1,B77=$AA$1,B77=$AB$1,B78=$AA$1,,B78=$AB$1),0,1)))</f>
        <v/>
      </c>
      <c r="AB76" s="2" t="str">
        <f>IF($A76&gt;='DB_243way_Regular Symbol'!E$16,"",IF(C76=0,"",IF(OR(C76=$AA$1,C76=$AB$1,C77=$AA$1,C77=$AB$1,C78=$AA$1,,C78=$AB$1),0,1)))</f>
        <v/>
      </c>
      <c r="AC76" s="2" t="str">
        <f>IF($A76&gt;='DB_243way_Regular Symbol'!F$16,"",IF(D76=0,"",IF(OR(D76=$AA$1,D76=$AB$1,D77=$AA$1,D77=$AB$1,D78=$AA$1,,D78=$AB$1),0,1)))</f>
        <v/>
      </c>
      <c r="AD76" s="2" t="str">
        <f>IF($A76&gt;='DB_243way_Regular Symbol'!G$16,"",IF(E76=0,"",IF(OR(E76=$AA$1,E76=$AB$1,E77=$AA$1,E77=$AB$1,E78=$AA$1,,E78=$AB$1),0,1)))</f>
        <v/>
      </c>
      <c r="AE76" s="128">
        <f>IF($A76&gt;='DB_243way_Regular Symbol'!H$16,"",IF(F76=0,"",IF(OR(F76=$AA$1,F76=$AB$1,F77=$AA$1,F77=$AB$1,F78=$AA$1,,F78=$AB$1),0,1)))</f>
        <v>1</v>
      </c>
      <c r="AG76" s="342" t="str">
        <f>IF($A76&gt;='DB_243way_Regular Symbol'!D$16,"",IF(B76=0,"",IF(OR(B76=$AG$1,B76=$AH$1,B77=$AG$1,B77=$AH$1,B78=$AG$1,B78=$AH$1),0,1)))</f>
        <v/>
      </c>
      <c r="AH76" s="2" t="str">
        <f>IF($A76&gt;='DB_243way_Regular Symbol'!E$16,"",IF(C76=0,"",IF(OR(C76=$AG$1,C76=$AH$1,C77=$AG$1,C77=$AH$1,C78=$AG$1,C78=$AH$1),0,1)))</f>
        <v/>
      </c>
      <c r="AI76" s="2" t="str">
        <f>IF($A76&gt;='DB_243way_Regular Symbol'!F$16,"",IF(D76=0,"",IF(OR(D76=$AG$1,D76=$AH$1,D77=$AG$1,D77=$AH$1,D78=$AG$1,D78=$AH$1),0,1)))</f>
        <v/>
      </c>
      <c r="AJ76" s="2" t="str">
        <f>IF($A76&gt;='DB_243way_Regular Symbol'!G$16,"",IF(E76=0,"",IF(OR(E76=$AG$1,E76=$AH$1,E77=$AG$1,E77=$AH$1,E78=$AG$1,E78=$AH$1),0,1)))</f>
        <v/>
      </c>
      <c r="AK76" s="128">
        <f>IF($A76&gt;='DB_243way_Regular Symbol'!H$16,"",IF(F76=0,"",IF(OR(F76=$AG$1,F76=$AH$1,F77=$AG$1,F77=$AH$1,F78=$AG$1,F78=$AH$1),0,1)))</f>
        <v>1</v>
      </c>
      <c r="AM76" s="342" t="str">
        <f>IF($A76&gt;='DB_243way_Regular Symbol'!D$16,"",IF(B76=0,"",IF(OR(B76=$AM$1,B76=$AN$1,B77=$AM$1,B77=$AN$1,B78=$AM$1,B78=$AN$1),0,1)))</f>
        <v/>
      </c>
      <c r="AN76" s="2" t="str">
        <f>IF($A76&gt;='DB_243way_Regular Symbol'!E$16,"",IF(C76=0,"",IF(OR(C76=$AM$1,C76=$AN$1,C77=$AM$1,C77=$AN$1,C78=$AM$1,C78=$AN$1),0,1)))</f>
        <v/>
      </c>
      <c r="AO76" s="2" t="str">
        <f>IF($A76&gt;='DB_243way_Regular Symbol'!F$16,"",IF(D76=0,"",IF(OR(D76=$AM$1,D76=$AN$1,D77=$AM$1,D77=$AN$1,D78=$AM$1,D78=$AN$1),0,1)))</f>
        <v/>
      </c>
      <c r="AP76" s="2" t="str">
        <f>IF($A76&gt;='DB_243way_Regular Symbol'!G$16,"",IF(E76=0,"",IF(OR(E76=$AM$1,E76=$AN$1,E77=$AM$1,E77=$AN$1,E78=$AM$1,E78=$AN$1),0,1)))</f>
        <v/>
      </c>
      <c r="AQ76" s="128">
        <f>IF($A76&gt;='DB_243way_Regular Symbol'!H$16,"",IF(F76=0,"",IF(OR(F76=$AM$1,F76=$AN$1,F77=$AM$1,F77=$AN$1,F78=$AM$1,F78=$AN$1),0,1)))</f>
        <v>0</v>
      </c>
      <c r="AS76" s="342" t="str">
        <f>IF($A76&gt;='DB_243way_Regular Symbol'!D$16,"",IF(B76=0,"",IF(OR(B76=$AM$1,B76=$AT$1,B77=$AM$1,B77=$AT$1,B78=$AM$1,B78=$AT$1),0,1)))</f>
        <v/>
      </c>
      <c r="AT76" s="2" t="str">
        <f>IF($A76&gt;='DB_243way_Regular Symbol'!E$16,"",IF(C76=0,"",IF(OR(C76=$AM$1,C76=$AT$1,C77=$AM$1,C77=$AT$1,C78=$AM$1,C78=$AT$1),0,1)))</f>
        <v/>
      </c>
      <c r="AU76" s="2" t="str">
        <f>IF($A76&gt;='DB_243way_Regular Symbol'!F$16,"",IF(D76=0,"",IF(OR(D76=$AM$1,D76=$AT$1,D77=$AM$1,D77=$AT$1,D78=$AM$1,D78=$AT$1),0,1)))</f>
        <v/>
      </c>
      <c r="AV76" s="2" t="str">
        <f>IF($A76&gt;='DB_243way_Regular Symbol'!G$16,"",IF(E76=0,"",IF(OR(E76=$AM$1,E76=$AT$1,E77=$AM$1,E77=$AT$1,E78=$AM$1,E78=$AT$1),0,1)))</f>
        <v/>
      </c>
      <c r="AW76" s="128">
        <f>IF($A76&gt;='DB_243way_Regular Symbol'!H$16,"",IF(F76=0,"",IF(OR(F76=$AM$1,F76=$AT$1,F77=$AM$1,F77=$AT$1,F78=$AM$1,F78=$AT$1),0,1)))</f>
        <v>1</v>
      </c>
      <c r="AY76" s="342"/>
      <c r="AZ76" s="2"/>
      <c r="BA76" s="2" t="str">
        <f>IF($A76&gt;='DB_243way_Regular Symbol'!F$16,"",COUNTIF(D76:D78,$AZ$1))</f>
        <v/>
      </c>
      <c r="BB76" s="2" t="str">
        <f>IF($A76&gt;='DB_243way_Regular Symbol'!G$16,"",COUNTIF(E76:E78,$AZ$1))</f>
        <v/>
      </c>
      <c r="BC76" s="2">
        <f>IF($A76&gt;='DB_243way_Regular Symbol'!H$16,"",COUNTIF(F76:F78,$AZ$1))</f>
        <v>0</v>
      </c>
      <c r="BE76" s="342" t="str">
        <f>IF($A76&gt;='DB_243way_Regular Symbol'!D$16,"",IF(B76=0,"",IF(OR(B76=$AM$1,B76=$BF$1,B77=$AM$1,B77=$BF$1,B78=$AM$1,B78=$BF$1),1,0)))</f>
        <v/>
      </c>
      <c r="BF76" s="342" t="str">
        <f>IF($A76&gt;='DB_243way_Regular Symbol'!E$16,"",IF(C76=0,"",IF(OR(C76=$AM$1,C76=$BF$1,C77=$AM$1,C77=$BF$1,C78=$AM$1,C78=$BF$1),1,0)))</f>
        <v/>
      </c>
      <c r="BG76" s="342" t="str">
        <f>IF($A76&gt;='DB_243way_Regular Symbol'!F$16,"",IF(D76=0,"",IF(OR(D76=$AM$1,D76=$BF$1,D77=$AM$1,D77=$BF$1,D78=$AM$1,D78=$BF$1),1,0)))</f>
        <v/>
      </c>
      <c r="BH76" s="342" t="str">
        <f>IF($A76&gt;='DB_243way_Regular Symbol'!G$16,"",IF(E76=0,"",IF(OR(E76=$AM$1,E76=$BF$1,E77=$AM$1,E77=$BF$1,E78=$AM$1,E78=$BF$1),1,0)))</f>
        <v/>
      </c>
      <c r="BI76" s="342">
        <f>IF($A76&gt;='DB_243way_Regular Symbol'!H$16,"",IF(F76=0,"",IF(OR(F76=$AM$1,F76=$BF$1,F77=$AM$1,F77=$BF$1,F78=$AM$1,F78=$BF$1),1,0)))</f>
        <v>0</v>
      </c>
      <c r="BK76" s="342" t="str">
        <f>IF($A76&gt;='DB_243way_Regular Symbol'!D$16,"",IF(B76=0,"",IF(OR(B76=$AM$1,B76=$BL$1,B77=$AM$1,B77=$BL$1,B78=$AM$1,B78=$BL$1),0,1)))</f>
        <v/>
      </c>
      <c r="BL76" s="2" t="str">
        <f>IF($A76&gt;='DB_243way_Regular Symbol'!E$16,"",IF(C76=0,"",IF(OR(C76=$AM$1,C76=$BL$1,C77=$AM$1,C77=$BL$1,C78=$AM$1,C78=$BL$1),0,1)))</f>
        <v/>
      </c>
      <c r="BM76" s="2" t="str">
        <f>IF($A76&gt;='DB_243way_Regular Symbol'!F$16,"",IF(D76=0,"",IF(OR(D76=$AM$1,D76=$BL$1,D77=$AM$1,D77=$BL$1,D78=$AM$1,D78=$BL$1),0,1)))</f>
        <v/>
      </c>
      <c r="BN76" s="2" t="str">
        <f>IF($A76&gt;='DB_243way_Regular Symbol'!G$16,"",IF(E76=0,"",IF(OR(E76=$AM$1,E76=$BL$1,E77=$AM$1,E77=$BL$1,E78=$AM$1,E78=$BL$1),0,1)))</f>
        <v/>
      </c>
      <c r="BO76" s="128">
        <f>IF($A76&gt;='DB_243way_Regular Symbol'!H$16,"",IF(F76=0,"",IF(OR(F76=$AM$1,F76=$BL$1,F77=$AM$1,F77=$BL$1,F78=$AM$1,F78=$BL$1),0,1)))</f>
        <v>1</v>
      </c>
      <c r="BQ76" s="2" t="str">
        <f>IF($A76&gt;='DB_243way_Regular Symbol'!D$16,"",IF(B76=0,"",IF(OR(B76=$BQ$1,B76=$BR$1,B77=$BQ$1,B77=$BR$1,B78=$BQ$1,B78=$BR$1),0,1)))</f>
        <v/>
      </c>
      <c r="BR76" s="2" t="str">
        <f>IF($A76&gt;='DB_243way_Regular Symbol'!E$16,"",IF(C76=0,"",IF(OR(C76=$BQ$1,C76=$BR$1,C77=$BQ$1,C77=$BR$1,C78=$BQ$1,C78=$BR$1),0,1)))</f>
        <v/>
      </c>
      <c r="BS76" s="2" t="str">
        <f>IF($A76&gt;='DB_243way_Regular Symbol'!F$16,"",IF(D76=0,"",IF(OR(D76=$BQ$1,D76=$BR$1,D77=$BQ$1,D77=$BR$1,D78=$BQ$1,D78=$BR$1),0,1)))</f>
        <v/>
      </c>
      <c r="BT76" s="2" t="str">
        <f>IF($A76&gt;='DB_243way_Regular Symbol'!G$16,"",IF(E76=0,"",IF(OR(E76=$BQ$1,E76=$BR$1,E77=$BQ$1,E77=$BR$1,E78=$BQ$1,E78=$BR$1),0,1)))</f>
        <v/>
      </c>
      <c r="BU76" s="2">
        <f>IF($A76&gt;='DB_243way_Regular Symbol'!H$16,"",IF(F76=0,"",IF(OR(F76=$BQ$1,F76=$BR$1,F77=$BQ$1,F77=$BR$1,F78=$BQ$1,F78=$BR$1),0,1)))</f>
        <v>1</v>
      </c>
      <c r="BW76" s="2" t="str">
        <f>IF($A76&gt;='DB_243way_Regular Symbol'!D$16,"",IF(B76=0,"",IF(OR(B76=$BW$1,B77=$BW$1,B78=$BW$1,B76=$BX$1,B77=$BX$1,B78=$BX$1),0,1)))</f>
        <v/>
      </c>
      <c r="BX76" s="2" t="str">
        <f>IF($A76&gt;='DB_243way_Regular Symbol'!E$16,"",IF(C76=0,"",IF(OR(C76=$BW$1,C77=$BW$1,C78=$BW$1,C76=$BX$1,C77=$BX$1,C78=$BX$1),0,1)))</f>
        <v/>
      </c>
      <c r="BY76" s="2" t="str">
        <f>IF($A76&gt;='DB_243way_Regular Symbol'!F$16,"",IF(D76=0,"",IF(OR(D76=$BW$1,D77=$BW$1,D78=$BW$1,D76=$BX$1,D77=$BX$1,D78=$BX$1),0,1)))</f>
        <v/>
      </c>
      <c r="BZ76" s="2" t="str">
        <f>IF($A76&gt;='DB_243way_Regular Symbol'!G$16,"",IF(E76=0,"",IF(OR(E76=$BW$1,E77=$BW$1,E78=$BW$1,E76=$BX$1,E77=$BX$1,E78=$BX$1),0,1)))</f>
        <v/>
      </c>
      <c r="CA76" s="2">
        <f>IF($A76&gt;='DB_243way_Regular Symbol'!H$16,"",IF(F76=0,"",IF(OR(F76=$BW$1,F77=$BW$1,F78=$BW$1,F76=$BX$1,F77=$BX$1,F78=$BX$1),0,1)))</f>
        <v>1</v>
      </c>
      <c r="CC76" s="2" t="str">
        <f>IF($A76&gt;='DB_243way_Regular Symbol'!D$16,"",IF(B76=0,"",IF(OR(B76=$BW$1,B77=$BW$1,B78=$BW$1,B76=$CD$1,B77=$CD$1,B78=$CD$1),0,1)))</f>
        <v/>
      </c>
      <c r="CD76" s="2" t="str">
        <f>IF($A76&gt;='DB_243way_Regular Symbol'!E$16,"",IF(C76=0,"",IF(OR(C76=$BW$1,C77=$BW$1,C78=$BW$1,C76=$CD$1,C77=$CD$1,C78=$CD$1),0,1)))</f>
        <v/>
      </c>
      <c r="CE76" s="2" t="str">
        <f>IF($A76&gt;='DB_243way_Regular Symbol'!F$16,"",IF(D76=0,"",IF(OR(D76=$BW$1,D77=$BW$1,D78=$BW$1,D76=$CD$1,D77=$CD$1,D78=$CD$1),0,1)))</f>
        <v/>
      </c>
      <c r="CF76" s="2" t="str">
        <f>IF($A76&gt;='DB_243way_Regular Symbol'!G$16,"",IF(E76=0,"",IF(OR(E76=$BW$1,E77=$BW$1,E78=$BW$1,E76=$CD$1,E77=$CD$1,E78=$CD$1),0,1)))</f>
        <v/>
      </c>
      <c r="CG76" s="2">
        <f>IF($A76&gt;='DB_243way_Regular Symbol'!H$16,"",IF(F76=0,"",IF(OR(F76=$BW$1,F77=$BW$1,F78=$BW$1,F76=$CD$1,F77=$CD$1,F78=$CD$1),0,1)))</f>
        <v>1</v>
      </c>
      <c r="CI76" s="2" t="str">
        <f>IF($A76&gt;='DB_243way_Regular Symbol'!D$16,"",IF(B76=0,"",IF(OR(B76=$BW$1,B77=$BW$1,B78=$BW$1,B76=$CJ$1,B77=$CJ$1,B78=$CJ$1),0,1)))</f>
        <v/>
      </c>
      <c r="CJ76" s="2" t="str">
        <f>IF($A76&gt;='DB_243way_Regular Symbol'!E$16,"",IF(C76=0,"",IF(OR(C76=$BW$1,C77=$BW$1,C78=$BW$1,C76=$CJ$1,C77=$CJ$1,C78=$CJ$1),0,1)))</f>
        <v/>
      </c>
      <c r="CK76" s="2" t="str">
        <f>IF($A76&gt;='DB_243way_Regular Symbol'!F$16,"",IF(D76=0,"",IF(OR(D76=$BW$1,D77=$BW$1,D78=$BW$1,D76=$CJ$1,D77=$CJ$1,D78=$CJ$1),0,1)))</f>
        <v/>
      </c>
      <c r="CL76" s="2" t="str">
        <f>IF($A76&gt;='DB_243way_Regular Symbol'!G$16,"",IF(E76=0,"",IF(OR(E76=$BW$1,E77=$BW$1,E78=$BW$1,E76=$CJ$1,E77=$CJ$1,E78=$CJ$1),0,1)))</f>
        <v/>
      </c>
      <c r="CM76" s="2">
        <f>IF($A76&gt;='DB_243way_Regular Symbol'!H$16,"",IF(F76=0,"",IF(OR(F76=$BW$1,F77=$BW$1,F78=$BW$1,F76=$CJ$1,F77=$CJ$1,F78=$CJ$1),0,1)))</f>
        <v>1</v>
      </c>
      <c r="CO76" s="2" t="str">
        <f>IF($A76&gt;='DB_243way_Regular Symbol'!D$16,"",IF(B76=0,"",IF(OR(B76=$BW$1,B77=$BW$1,B78=$BW$1,B76=$CP$1,B77=$CP$1,B78=$CP$1),0,1)))</f>
        <v/>
      </c>
      <c r="CP76" s="2" t="str">
        <f>IF($A76&gt;='DB_243way_Regular Symbol'!E$16,"",IF(C76=0,"",IF(OR(C76=$BW$1,C77=$BW$1,C78=$BW$1,C76=$CP$1,C77=$CP$1,C78=$CP$1),0,1)))</f>
        <v/>
      </c>
      <c r="CQ76" s="2" t="str">
        <f>IF($A76&gt;='DB_243way_Regular Symbol'!F$16,"",IF(D76=0,"",IF(OR(D76=$BW$1,D77=$BW$1,D78=$BW$1,D76=$CP$1,D77=$CP$1,D78=$CP$1),0,1)))</f>
        <v/>
      </c>
      <c r="CR76" s="2" t="str">
        <f>IF($A76&gt;='DB_243way_Regular Symbol'!G$16,"",IF(E76=0,"",IF(OR(E76=$BW$1,E77=$BW$1,E78=$BW$1,E76=$CP$1,E77=$CP$1,E78=$CP$1),0,1)))</f>
        <v/>
      </c>
      <c r="CS76" s="2">
        <f>IF($A76&gt;='DB_243way_Regular Symbol'!H$16,"",IF(F76=0,"",IF(OR(F76=$BW$1,F77=$BW$1,F78=$BW$1,F76=$CP$1,F77=$CP$1,F78=$CP$1),0,1)))</f>
        <v>0</v>
      </c>
      <c r="CU76" s="2" t="str">
        <f>IF($A76&gt;='DB_243way_Regular Symbol'!D$16,"",IF(B76=0,"",IF(OR(B76=$BW$1,B77=$BW$1,B78=$BW$1,B76=$CV$1,B77=$CV$1,B78=$CV$1),0,1)))</f>
        <v/>
      </c>
      <c r="CV76" s="2" t="str">
        <f>IF($A76&gt;='DB_243way_Regular Symbol'!E$16,"",IF(C76=0,"",IF(OR(C76=$BW$1,C77=$BW$1,C78=$BW$1,C76=$CV$1,C77=$CV$1,C78=$CV$1),0,1)))</f>
        <v/>
      </c>
      <c r="CW76" s="2" t="str">
        <f>IF($A76&gt;='DB_243way_Regular Symbol'!F$16,"",IF(D76=0,"",IF(OR(D76=$BW$1,D77=$BW$1,D78=$BW$1,D76=$CV$1,D77=$CV$1,D78=$CV$1),0,1)))</f>
        <v/>
      </c>
      <c r="CX76" s="2" t="str">
        <f>IF($A76&gt;='DB_243way_Regular Symbol'!G$16,"",IF(E76=0,"",IF(OR(E76=$BW$1,E77=$BW$1,E78=$BW$1,E76=$CV$1,E77=$CV$1,E78=$CV$1),0,1)))</f>
        <v/>
      </c>
      <c r="CY76" s="2">
        <f>IF($A76&gt;='DB_243way_Regular Symbol'!H$16,"",IF(F76=0,"",IF(OR(F76=$BW$1,F77=$BW$1,F78=$BW$1,F76=$CV$1,F77=$CV$1,F78=$CV$1),0,1)))</f>
        <v>1</v>
      </c>
    </row>
    <row r="77" spans="1:103">
      <c r="A77" s="341">
        <f>IF('DB_243way_Regular Symbol'!L76="","",'DB_243way_Regular Symbol'!L76)</f>
        <v>73</v>
      </c>
      <c r="B77" s="184" t="str">
        <f>IF('DB_243way_Regular Symbol'!M76="",
IF($A77-'DB_243way_Regular Symbol'!D$16&gt;='DB_243way_RegularＸ_W()'!B$2-1,"",VLOOKUP($A77-'DB_243way_Regular Symbol'!D$16,'DB_243way_Regular Symbol'!$L$3:$Q$250,'DB_243way_RegularＸ_W()'!B$3+1,FALSE)),
'DB_243way_Regular Symbol'!M76)</f>
        <v/>
      </c>
      <c r="C77" s="184" t="str">
        <f>IF('DB_243way_Regular Symbol'!N76="",
IF($A77-'DB_243way_Regular Symbol'!E$16&gt;='DB_243way_RegularＸ_W()'!C$2-1,"",VLOOKUP($A77-'DB_243way_Regular Symbol'!E$16,'DB_243way_Regular Symbol'!$L$3:$Q$250,'DB_243way_RegularＸ_W()'!C$3+1,FALSE)),
'DB_243way_Regular Symbol'!N76)</f>
        <v/>
      </c>
      <c r="D77" s="184" t="str">
        <f>IF('DB_243way_Regular Symbol'!O76="",
IF($A77-'DB_243way_Regular Symbol'!F$16&gt;='DB_243way_RegularＸ_W()'!D$2-1,"",VLOOKUP($A77-'DB_243way_Regular Symbol'!F$16,'DB_243way_Regular Symbol'!$L$3:$Q$250,'DB_243way_RegularＸ_W()'!D$3+1,FALSE)),
'DB_243way_Regular Symbol'!O76)</f>
        <v/>
      </c>
      <c r="E77" s="184" t="str">
        <f>IF('DB_243way_Regular Symbol'!P76="",
IF($A77-'DB_243way_Regular Symbol'!G$16&gt;='DB_243way_RegularＸ_W()'!E$2-1,"",VLOOKUP($A77-'DB_243way_Regular Symbol'!G$16,'DB_243way_Regular Symbol'!$L$3:$Q$250,'DB_243way_RegularＸ_W()'!E$3+1,FALSE)),
'DB_243way_Regular Symbol'!P76)</f>
        <v/>
      </c>
      <c r="F77" s="184" t="str">
        <f>IF('DB_243way_Regular Symbol'!Q76="",
IF($A77-'DB_243way_Regular Symbol'!H$16&gt;='DB_243way_RegularＸ_W()'!F$2-1,"",VLOOKUP($A77-'DB_243way_Regular Symbol'!H$16,'DB_243way_Regular Symbol'!$L$3:$Q$250,'DB_243way_RegularＸ_W()'!F$3+1,FALSE)),
'DB_243way_Regular Symbol'!Q76)</f>
        <v>S1</v>
      </c>
      <c r="O77" s="342" t="str">
        <f>IF($A77&gt;='DB_243way_Regular Symbol'!D$16,"",IF(B77=0,"",IF(OR(B77=$O$1,B77=$P$1,B78=$O$1,B78=$P$1,B79=$O$1,B79=$P$1),0,1)))</f>
        <v/>
      </c>
      <c r="P77" s="2" t="str">
        <f>IF($A77&gt;='DB_243way_Regular Symbol'!E$16,"",IF(C77=0,"",IF(OR(C77=$O$1,C77=$P$1,C78=$O$1,C78=$P$1,C79=$O$1,C79=$P$1),0,1)))</f>
        <v/>
      </c>
      <c r="Q77" s="2" t="str">
        <f>IF($A77&gt;='DB_243way_Regular Symbol'!F$16,"",IF(D77=0,"",IF(OR(D77=$O$1,D77=$P$1,D78=$O$1,D78=$P$1,D79=$O$1,D79=$P$1),0,1)))</f>
        <v/>
      </c>
      <c r="R77" s="2" t="str">
        <f>IF($A77&gt;='DB_243way_Regular Symbol'!G$16,"",IF(E77=0,"",IF(OR(E77=$O$1,E77=$P$1,E78=$O$1,E78=$P$1,E79=$O$1,E79=$P$1),0,1)))</f>
        <v/>
      </c>
      <c r="S77" s="128" t="str">
        <f>IF($A77&gt;='DB_243way_Regular Symbol'!H$16,"",IF(F77=0,"",IF(OR(F77=$O$1,F77=$P$1,F78=$O$1,F78=$P$1,F79=$O$1,F79=$P$1),0,1)))</f>
        <v/>
      </c>
      <c r="U77" s="342" t="str">
        <f>IF($A77&gt;='DB_243way_Regular Symbol'!D$16,"",IF(B77=0,"",IF(OR(B77=$U$1,B77=$V$1,B78=$U$1,B78=$V$1,B79=$U$1,B79=$V$1),0,1)))</f>
        <v/>
      </c>
      <c r="V77" s="2" t="str">
        <f>IF($A77&gt;='DB_243way_Regular Symbol'!E$16,"",IF(C77=0,"",IF(OR(C77=$U$1,C77=$V$1,C78=$U$1,C78=$V$1,C79=$U$1,C79=$V$1),0,1)))</f>
        <v/>
      </c>
      <c r="W77" s="2" t="str">
        <f>IF($A77&gt;='DB_243way_Regular Symbol'!F$16,"",IF(D77=0,"",IF(OR(D77=$U$1,D77=$V$1,D78=$U$1,D78=$V$1,D79=$U$1,D79=$V$1),0,1)))</f>
        <v/>
      </c>
      <c r="X77" s="2" t="str">
        <f>IF($A77&gt;='DB_243way_Regular Symbol'!G$16,"",IF(E77=0,"",IF(OR(E77=$U$1,E77=$V$1,E78=$U$1,E78=$V$1,E79=$U$1,E79=$V$1),0,1)))</f>
        <v/>
      </c>
      <c r="Y77" s="128" t="str">
        <f>IF($A77&gt;='DB_243way_Regular Symbol'!H$16,"",IF(F77=0,"",IF(OR(F77=$U$1,F77=$V$1,F78=$U$1,F78=$V$1,F79=$U$1,F79=$V$1),0,1)))</f>
        <v/>
      </c>
      <c r="AA77" s="342" t="str">
        <f>IF($A77&gt;='DB_243way_Regular Symbol'!D$16,"",IF(B77=0,"",IF(OR(B77=$AA$1,B77=$AB$1,B78=$AA$1,B78=$AB$1,B79=$AA$1,,B79=$AB$1),0,1)))</f>
        <v/>
      </c>
      <c r="AB77" s="2" t="str">
        <f>IF($A77&gt;='DB_243way_Regular Symbol'!E$16,"",IF(C77=0,"",IF(OR(C77=$AA$1,C77=$AB$1,C78=$AA$1,C78=$AB$1,C79=$AA$1,,C79=$AB$1),0,1)))</f>
        <v/>
      </c>
      <c r="AC77" s="2" t="str">
        <f>IF($A77&gt;='DB_243way_Regular Symbol'!F$16,"",IF(D77=0,"",IF(OR(D77=$AA$1,D77=$AB$1,D78=$AA$1,D78=$AB$1,D79=$AA$1,,D79=$AB$1),0,1)))</f>
        <v/>
      </c>
      <c r="AD77" s="2" t="str">
        <f>IF($A77&gt;='DB_243way_Regular Symbol'!G$16,"",IF(E77=0,"",IF(OR(E77=$AA$1,E77=$AB$1,E78=$AA$1,E78=$AB$1,E79=$AA$1,,E79=$AB$1),0,1)))</f>
        <v/>
      </c>
      <c r="AE77" s="128" t="str">
        <f>IF($A77&gt;='DB_243way_Regular Symbol'!H$16,"",IF(F77=0,"",IF(OR(F77=$AA$1,F77=$AB$1,F78=$AA$1,F78=$AB$1,F79=$AA$1,,F79=$AB$1),0,1)))</f>
        <v/>
      </c>
      <c r="AG77" s="342" t="str">
        <f>IF($A77&gt;='DB_243way_Regular Symbol'!D$16,"",IF(B77=0,"",IF(OR(B77=$AG$1,B77=$AH$1,B78=$AG$1,B78=$AH$1,B79=$AG$1,B79=$AH$1),0,1)))</f>
        <v/>
      </c>
      <c r="AH77" s="2" t="str">
        <f>IF($A77&gt;='DB_243way_Regular Symbol'!E$16,"",IF(C77=0,"",IF(OR(C77=$AG$1,C77=$AH$1,C78=$AG$1,C78=$AH$1,C79=$AG$1,C79=$AH$1),0,1)))</f>
        <v/>
      </c>
      <c r="AI77" s="2" t="str">
        <f>IF($A77&gt;='DB_243way_Regular Symbol'!F$16,"",IF(D77=0,"",IF(OR(D77=$AG$1,D77=$AH$1,D78=$AG$1,D78=$AH$1,D79=$AG$1,D79=$AH$1),0,1)))</f>
        <v/>
      </c>
      <c r="AJ77" s="2" t="str">
        <f>IF($A77&gt;='DB_243way_Regular Symbol'!G$16,"",IF(E77=0,"",IF(OR(E77=$AG$1,E77=$AH$1,E78=$AG$1,E78=$AH$1,E79=$AG$1,E79=$AH$1),0,1)))</f>
        <v/>
      </c>
      <c r="AK77" s="128" t="str">
        <f>IF($A77&gt;='DB_243way_Regular Symbol'!H$16,"",IF(F77=0,"",IF(OR(F77=$AG$1,F77=$AH$1,F78=$AG$1,F78=$AH$1,F79=$AG$1,F79=$AH$1),0,1)))</f>
        <v/>
      </c>
      <c r="AM77" s="342" t="str">
        <f>IF($A77&gt;='DB_243way_Regular Symbol'!D$16,"",IF(B77=0,"",IF(OR(B77=$AM$1,B77=$AN$1,B78=$AM$1,B78=$AN$1,B79=$AM$1,B79=$AN$1),0,1)))</f>
        <v/>
      </c>
      <c r="AN77" s="2" t="str">
        <f>IF($A77&gt;='DB_243way_Regular Symbol'!E$16,"",IF(C77=0,"",IF(OR(C77=$AM$1,C77=$AN$1,C78=$AM$1,C78=$AN$1,C79=$AM$1,C79=$AN$1),0,1)))</f>
        <v/>
      </c>
      <c r="AO77" s="2" t="str">
        <f>IF($A77&gt;='DB_243way_Regular Symbol'!F$16,"",IF(D77=0,"",IF(OR(D77=$AM$1,D77=$AN$1,D78=$AM$1,D78=$AN$1,D79=$AM$1,D79=$AN$1),0,1)))</f>
        <v/>
      </c>
      <c r="AP77" s="2" t="str">
        <f>IF($A77&gt;='DB_243way_Regular Symbol'!G$16,"",IF(E77=0,"",IF(OR(E77=$AM$1,E77=$AN$1,E78=$AM$1,E78=$AN$1,E79=$AM$1,E79=$AN$1),0,1)))</f>
        <v/>
      </c>
      <c r="AQ77" s="128" t="str">
        <f>IF($A77&gt;='DB_243way_Regular Symbol'!H$16,"",IF(F77=0,"",IF(OR(F77=$AM$1,F77=$AN$1,F78=$AM$1,F78=$AN$1,F79=$AM$1,F79=$AN$1),0,1)))</f>
        <v/>
      </c>
      <c r="AS77" s="342" t="str">
        <f>IF($A77&gt;='DB_243way_Regular Symbol'!D$16,"",IF(B77=0,"",IF(OR(B77=$AM$1,B77=$AT$1,B78=$AM$1,B78=$AT$1,B79=$AM$1,B79=$AT$1),0,1)))</f>
        <v/>
      </c>
      <c r="AT77" s="2" t="str">
        <f>IF($A77&gt;='DB_243way_Regular Symbol'!E$16,"",IF(C77=0,"",IF(OR(C77=$AM$1,C77=$AT$1,C78=$AM$1,C78=$AT$1,C79=$AM$1,C79=$AT$1),0,1)))</f>
        <v/>
      </c>
      <c r="AU77" s="2" t="str">
        <f>IF($A77&gt;='DB_243way_Regular Symbol'!F$16,"",IF(D77=0,"",IF(OR(D77=$AM$1,D77=$AT$1,D78=$AM$1,D78=$AT$1,D79=$AM$1,D79=$AT$1),0,1)))</f>
        <v/>
      </c>
      <c r="AV77" s="2" t="str">
        <f>IF($A77&gt;='DB_243way_Regular Symbol'!G$16,"",IF(E77=0,"",IF(OR(E77=$AM$1,E77=$AT$1,E78=$AM$1,E78=$AT$1,E79=$AM$1,E79=$AT$1),0,1)))</f>
        <v/>
      </c>
      <c r="AW77" s="128" t="str">
        <f>IF($A77&gt;='DB_243way_Regular Symbol'!H$16,"",IF(F77=0,"",IF(OR(F77=$AM$1,F77=$AT$1,F78=$AM$1,F78=$AT$1,F79=$AM$1,F79=$AT$1),0,1)))</f>
        <v/>
      </c>
      <c r="AY77" s="342"/>
      <c r="AZ77" s="2"/>
      <c r="BA77" s="2" t="str">
        <f>IF($A77&gt;='DB_243way_Regular Symbol'!F$16,"",COUNTIF(D77:D79,$AZ$1))</f>
        <v/>
      </c>
      <c r="BB77" s="2" t="str">
        <f>IF($A77&gt;='DB_243way_Regular Symbol'!G$16,"",COUNTIF(E77:E79,$AZ$1))</f>
        <v/>
      </c>
      <c r="BC77" s="2" t="str">
        <f>IF($A77&gt;='DB_243way_Regular Symbol'!H$16,"",COUNTIF(F77:F79,$AZ$1))</f>
        <v/>
      </c>
      <c r="BE77" s="342" t="str">
        <f>IF($A77&gt;='DB_243way_Regular Symbol'!D$16,"",IF(B77=0,"",IF(OR(B77=$AM$1,B77=$BF$1,B78=$AM$1,B78=$BF$1,B79=$AM$1,B79=$BF$1),1,0)))</f>
        <v/>
      </c>
      <c r="BF77" s="342" t="str">
        <f>IF($A77&gt;='DB_243way_Regular Symbol'!E$16,"",IF(C77=0,"",IF(OR(C77=$AM$1,C77=$BF$1,C78=$AM$1,C78=$BF$1,C79=$AM$1,C79=$BF$1),1,0)))</f>
        <v/>
      </c>
      <c r="BG77" s="342" t="str">
        <f>IF($A77&gt;='DB_243way_Regular Symbol'!F$16,"",IF(D77=0,"",IF(OR(D77=$AM$1,D77=$BF$1,D78=$AM$1,D78=$BF$1,D79=$AM$1,D79=$BF$1),1,0)))</f>
        <v/>
      </c>
      <c r="BH77" s="342" t="str">
        <f>IF($A77&gt;='DB_243way_Regular Symbol'!G$16,"",IF(E77=0,"",IF(OR(E77=$AM$1,E77=$BF$1,E78=$AM$1,E78=$BF$1,E79=$AM$1,E79=$BF$1),1,0)))</f>
        <v/>
      </c>
      <c r="BI77" s="342" t="str">
        <f>IF($A77&gt;='DB_243way_Regular Symbol'!H$16,"",IF(F77=0,"",IF(OR(F77=$AM$1,F77=$BF$1,F78=$AM$1,F78=$BF$1,F79=$AM$1,F79=$BF$1),1,0)))</f>
        <v/>
      </c>
      <c r="BK77" s="342" t="str">
        <f>IF($A77&gt;='DB_243way_Regular Symbol'!D$16,"",IF(B77=0,"",IF(OR(B77=$AM$1,B77=$BL$1,B78=$AM$1,B78=$BL$1,B79=$AM$1,B79=$BL$1),0,1)))</f>
        <v/>
      </c>
      <c r="BL77" s="2" t="str">
        <f>IF($A77&gt;='DB_243way_Regular Symbol'!E$16,"",IF(C77=0,"",IF(OR(C77=$AM$1,C77=$BL$1,C78=$AM$1,C78=$BL$1,C79=$AM$1,C79=$BL$1),0,1)))</f>
        <v/>
      </c>
      <c r="BM77" s="2" t="str">
        <f>IF($A77&gt;='DB_243way_Regular Symbol'!F$16,"",IF(D77=0,"",IF(OR(D77=$AM$1,D77=$BL$1,D78=$AM$1,D78=$BL$1,D79=$AM$1,D79=$BL$1),0,1)))</f>
        <v/>
      </c>
      <c r="BN77" s="2" t="str">
        <f>IF($A77&gt;='DB_243way_Regular Symbol'!G$16,"",IF(E77=0,"",IF(OR(E77=$AM$1,E77=$BL$1,E78=$AM$1,E78=$BL$1,E79=$AM$1,E79=$BL$1),0,1)))</f>
        <v/>
      </c>
      <c r="BO77" s="128" t="str">
        <f>IF($A77&gt;='DB_243way_Regular Symbol'!H$16,"",IF(F77=0,"",IF(OR(F77=$AM$1,F77=$BL$1,F78=$AM$1,F78=$BL$1,F79=$AM$1,F79=$BL$1),0,1)))</f>
        <v/>
      </c>
      <c r="BQ77" s="2" t="str">
        <f>IF($A77&gt;='DB_243way_Regular Symbol'!D$16,"",IF(B77=0,"",IF(OR(B77=$BQ$1,B77=$BR$1,B78=$BQ$1,B78=$BR$1,B79=$BQ$1,B79=$BR$1),0,1)))</f>
        <v/>
      </c>
      <c r="BR77" s="2" t="str">
        <f>IF($A77&gt;='DB_243way_Regular Symbol'!E$16,"",IF(C77=0,"",IF(OR(C77=$BQ$1,C77=$BR$1,C78=$BQ$1,C78=$BR$1,C79=$BQ$1,C79=$BR$1),0,1)))</f>
        <v/>
      </c>
      <c r="BS77" s="2" t="str">
        <f>IF($A77&gt;='DB_243way_Regular Symbol'!F$16,"",IF(D77=0,"",IF(OR(D77=$BQ$1,D77=$BR$1,D78=$BQ$1,D78=$BR$1,D79=$BQ$1,D79=$BR$1),0,1)))</f>
        <v/>
      </c>
      <c r="BT77" s="2" t="str">
        <f>IF($A77&gt;='DB_243way_Regular Symbol'!G$16,"",IF(E77=0,"",IF(OR(E77=$BQ$1,E77=$BR$1,E78=$BQ$1,E78=$BR$1,E79=$BQ$1,E79=$BR$1),0,1)))</f>
        <v/>
      </c>
      <c r="BU77" s="2" t="str">
        <f>IF($A77&gt;='DB_243way_Regular Symbol'!H$16,"",IF(F77=0,"",IF(OR(F77=$BQ$1,F77=$BR$1,F78=$BQ$1,F78=$BR$1,F79=$BQ$1,F79=$BR$1),0,1)))</f>
        <v/>
      </c>
      <c r="BW77" s="2" t="str">
        <f>IF($A77&gt;='DB_243way_Regular Symbol'!D$16,"",IF(B77=0,"",IF(OR(B77=$BW$1,B78=$BW$1,B79=$BW$1,B77=$BX$1,B78=$BX$1,B79=$BX$1),0,1)))</f>
        <v/>
      </c>
      <c r="BX77" s="2" t="str">
        <f>IF($A77&gt;='DB_243way_Regular Symbol'!E$16,"",IF(C77=0,"",IF(OR(C77=$BW$1,C78=$BW$1,C79=$BW$1,C77=$BX$1,C78=$BX$1,C79=$BX$1),0,1)))</f>
        <v/>
      </c>
      <c r="BY77" s="2" t="str">
        <f>IF($A77&gt;='DB_243way_Regular Symbol'!F$16,"",IF(D77=0,"",IF(OR(D77=$BW$1,D78=$BW$1,D79=$BW$1,D77=$BX$1,D78=$BX$1,D79=$BX$1),0,1)))</f>
        <v/>
      </c>
      <c r="BZ77" s="2" t="str">
        <f>IF($A77&gt;='DB_243way_Regular Symbol'!G$16,"",IF(E77=0,"",IF(OR(E77=$BW$1,E78=$BW$1,E79=$BW$1,E77=$BX$1,E78=$BX$1,E79=$BX$1),0,1)))</f>
        <v/>
      </c>
      <c r="CA77" s="2" t="str">
        <f>IF($A77&gt;='DB_243way_Regular Symbol'!H$16,"",IF(F77=0,"",IF(OR(F77=$BW$1,F78=$BW$1,F79=$BW$1,F77=$BX$1,F78=$BX$1,F79=$BX$1),0,1)))</f>
        <v/>
      </c>
      <c r="CC77" s="2" t="str">
        <f>IF($A77&gt;='DB_243way_Regular Symbol'!D$16,"",IF(B77=0,"",IF(OR(B77=$BW$1,B78=$BW$1,B79=$BW$1,B77=$CD$1,B78=$CD$1,B79=$CD$1),0,1)))</f>
        <v/>
      </c>
      <c r="CD77" s="2" t="str">
        <f>IF($A77&gt;='DB_243way_Regular Symbol'!E$16,"",IF(C77=0,"",IF(OR(C77=$BW$1,C78=$BW$1,C79=$BW$1,C77=$CD$1,C78=$CD$1,C79=$CD$1),0,1)))</f>
        <v/>
      </c>
      <c r="CE77" s="2" t="str">
        <f>IF($A77&gt;='DB_243way_Regular Symbol'!F$16,"",IF(D77=0,"",IF(OR(D77=$BW$1,D78=$BW$1,D79=$BW$1,D77=$CD$1,D78=$CD$1,D79=$CD$1),0,1)))</f>
        <v/>
      </c>
      <c r="CF77" s="2" t="str">
        <f>IF($A77&gt;='DB_243way_Regular Symbol'!G$16,"",IF(E77=0,"",IF(OR(E77=$BW$1,E78=$BW$1,E79=$BW$1,E77=$CD$1,E78=$CD$1,E79=$CD$1),0,1)))</f>
        <v/>
      </c>
      <c r="CG77" s="2" t="str">
        <f>IF($A77&gt;='DB_243way_Regular Symbol'!H$16,"",IF(F77=0,"",IF(OR(F77=$BW$1,F78=$BW$1,F79=$BW$1,F77=$CD$1,F78=$CD$1,F79=$CD$1),0,1)))</f>
        <v/>
      </c>
      <c r="CI77" s="2" t="str">
        <f>IF($A77&gt;='DB_243way_Regular Symbol'!D$16,"",IF(B77=0,"",IF(OR(B77=$BW$1,B78=$BW$1,B79=$BW$1,B77=$CJ$1,B78=$CJ$1,B79=$CJ$1),0,1)))</f>
        <v/>
      </c>
      <c r="CJ77" s="2" t="str">
        <f>IF($A77&gt;='DB_243way_Regular Symbol'!E$16,"",IF(C77=0,"",IF(OR(C77=$BW$1,C78=$BW$1,C79=$BW$1,C77=$CJ$1,C78=$CJ$1,C79=$CJ$1),0,1)))</f>
        <v/>
      </c>
      <c r="CK77" s="2" t="str">
        <f>IF($A77&gt;='DB_243way_Regular Symbol'!F$16,"",IF(D77=0,"",IF(OR(D77=$BW$1,D78=$BW$1,D79=$BW$1,D77=$CJ$1,D78=$CJ$1,D79=$CJ$1),0,1)))</f>
        <v/>
      </c>
      <c r="CL77" s="2" t="str">
        <f>IF($A77&gt;='DB_243way_Regular Symbol'!G$16,"",IF(E77=0,"",IF(OR(E77=$BW$1,E78=$BW$1,E79=$BW$1,E77=$CJ$1,E78=$CJ$1,E79=$CJ$1),0,1)))</f>
        <v/>
      </c>
      <c r="CM77" s="2" t="str">
        <f>IF($A77&gt;='DB_243way_Regular Symbol'!H$16,"",IF(F77=0,"",IF(OR(F77=$BW$1,F78=$BW$1,F79=$BW$1,F77=$CJ$1,F78=$CJ$1,F79=$CJ$1),0,1)))</f>
        <v/>
      </c>
      <c r="CO77" s="2" t="str">
        <f>IF($A77&gt;='DB_243way_Regular Symbol'!D$16,"",IF(B77=0,"",IF(OR(B77=$BW$1,B78=$BW$1,B79=$BW$1,B77=$CP$1,B78=$CP$1,B79=$CP$1),0,1)))</f>
        <v/>
      </c>
      <c r="CP77" s="2" t="str">
        <f>IF($A77&gt;='DB_243way_Regular Symbol'!E$16,"",IF(C77=0,"",IF(OR(C77=$BW$1,C78=$BW$1,C79=$BW$1,C77=$CP$1,C78=$CP$1,C79=$CP$1),0,1)))</f>
        <v/>
      </c>
      <c r="CQ77" s="2" t="str">
        <f>IF($A77&gt;='DB_243way_Regular Symbol'!F$16,"",IF(D77=0,"",IF(OR(D77=$BW$1,D78=$BW$1,D79=$BW$1,D77=$CP$1,D78=$CP$1,D79=$CP$1),0,1)))</f>
        <v/>
      </c>
      <c r="CR77" s="2" t="str">
        <f>IF($A77&gt;='DB_243way_Regular Symbol'!G$16,"",IF(E77=0,"",IF(OR(E77=$BW$1,E78=$BW$1,E79=$BW$1,E77=$CP$1,E78=$CP$1,E79=$CP$1),0,1)))</f>
        <v/>
      </c>
      <c r="CS77" s="2" t="str">
        <f>IF($A77&gt;='DB_243way_Regular Symbol'!H$16,"",IF(F77=0,"",IF(OR(F77=$BW$1,F78=$BW$1,F79=$BW$1,F77=$CP$1,F78=$CP$1,F79=$CP$1),0,1)))</f>
        <v/>
      </c>
      <c r="CU77" s="2" t="str">
        <f>IF($A77&gt;='DB_243way_Regular Symbol'!D$16,"",IF(B77=0,"",IF(OR(B77=$BW$1,B78=$BW$1,B79=$BW$1,B77=$CV$1,B78=$CV$1,B79=$CV$1),0,1)))</f>
        <v/>
      </c>
      <c r="CV77" s="2" t="str">
        <f>IF($A77&gt;='DB_243way_Regular Symbol'!E$16,"",IF(C77=0,"",IF(OR(C77=$BW$1,C78=$BW$1,C79=$BW$1,C77=$CV$1,C78=$CV$1,C79=$CV$1),0,1)))</f>
        <v/>
      </c>
      <c r="CW77" s="2" t="str">
        <f>IF($A77&gt;='DB_243way_Regular Symbol'!F$16,"",IF(D77=0,"",IF(OR(D77=$BW$1,D78=$BW$1,D79=$BW$1,D77=$CV$1,D78=$CV$1,D79=$CV$1),0,1)))</f>
        <v/>
      </c>
      <c r="CX77" s="2" t="str">
        <f>IF($A77&gt;='DB_243way_Regular Symbol'!G$16,"",IF(E77=0,"",IF(OR(E77=$BW$1,E78=$BW$1,E79=$BW$1,E77=$CV$1,E78=$CV$1,E79=$CV$1),0,1)))</f>
        <v/>
      </c>
      <c r="CY77" s="2" t="str">
        <f>IF($A77&gt;='DB_243way_Regular Symbol'!H$16,"",IF(F77=0,"",IF(OR(F77=$BW$1,F78=$BW$1,F79=$BW$1,F77=$CV$1,F78=$CV$1,F79=$CV$1),0,1)))</f>
        <v/>
      </c>
    </row>
    <row r="78" spans="1:103">
      <c r="A78" s="341">
        <f>IF('DB_243way_Regular Symbol'!L77="","",'DB_243way_Regular Symbol'!L77)</f>
        <v>74</v>
      </c>
      <c r="B78" s="184" t="str">
        <f>IF('DB_243way_Regular Symbol'!M77="",
IF($A78-'DB_243way_Regular Symbol'!D$16&gt;='DB_243way_RegularＸ_W()'!B$2-1,"",VLOOKUP($A78-'DB_243way_Regular Symbol'!D$16,'DB_243way_Regular Symbol'!$L$3:$Q$250,'DB_243way_RegularＸ_W()'!B$3+1,FALSE)),
'DB_243way_Regular Symbol'!M77)</f>
        <v/>
      </c>
      <c r="C78" s="184" t="str">
        <f>IF('DB_243way_Regular Symbol'!N77="",
IF($A78-'DB_243way_Regular Symbol'!E$16&gt;='DB_243way_RegularＸ_W()'!C$2-1,"",VLOOKUP($A78-'DB_243way_Regular Symbol'!E$16,'DB_243way_Regular Symbol'!$L$3:$Q$250,'DB_243way_RegularＸ_W()'!C$3+1,FALSE)),
'DB_243way_Regular Symbol'!N77)</f>
        <v/>
      </c>
      <c r="D78" s="184" t="str">
        <f>IF('DB_243way_Regular Symbol'!O77="",
IF($A78-'DB_243way_Regular Symbol'!F$16&gt;='DB_243way_RegularＸ_W()'!D$2-1,"",VLOOKUP($A78-'DB_243way_Regular Symbol'!F$16,'DB_243way_Regular Symbol'!$L$3:$Q$250,'DB_243way_RegularＸ_W()'!D$3+1,FALSE)),
'DB_243way_Regular Symbol'!O77)</f>
        <v/>
      </c>
      <c r="E78" s="184" t="str">
        <f>IF('DB_243way_Regular Symbol'!P77="",
IF($A78-'DB_243way_Regular Symbol'!G$16&gt;='DB_243way_RegularＸ_W()'!E$2-1,"",VLOOKUP($A78-'DB_243way_Regular Symbol'!G$16,'DB_243way_Regular Symbol'!$L$3:$Q$250,'DB_243way_RegularＸ_W()'!E$3+1,FALSE)),
'DB_243way_Regular Symbol'!P77)</f>
        <v/>
      </c>
      <c r="F78" s="184" t="str">
        <f>IF('DB_243way_Regular Symbol'!Q77="",
IF($A78-'DB_243way_Regular Symbol'!H$16&gt;='DB_243way_RegularＸ_W()'!F$2-1,"",VLOOKUP($A78-'DB_243way_Regular Symbol'!H$16,'DB_243way_Regular Symbol'!$L$3:$Q$250,'DB_243way_RegularＸ_W()'!F$3+1,FALSE)),
'DB_243way_Regular Symbol'!Q77)</f>
        <v>TE</v>
      </c>
      <c r="O78" s="342" t="str">
        <f>IF($A78&gt;='DB_243way_Regular Symbol'!D$16,"",IF(B78=0,"",IF(OR(B78=$O$1,B78=$P$1,B79=$O$1,B79=$P$1,B80=$O$1,B80=$P$1),0,1)))</f>
        <v/>
      </c>
      <c r="P78" s="2" t="str">
        <f>IF($A78&gt;='DB_243way_Regular Symbol'!E$16,"",IF(C78=0,"",IF(OR(C78=$O$1,C78=$P$1,C79=$O$1,C79=$P$1,C80=$O$1,C80=$P$1),0,1)))</f>
        <v/>
      </c>
      <c r="Q78" s="2" t="str">
        <f>IF($A78&gt;='DB_243way_Regular Symbol'!F$16,"",IF(D78=0,"",IF(OR(D78=$O$1,D78=$P$1,D79=$O$1,D79=$P$1,D80=$O$1,D80=$P$1),0,1)))</f>
        <v/>
      </c>
      <c r="R78" s="2" t="str">
        <f>IF($A78&gt;='DB_243way_Regular Symbol'!G$16,"",IF(E78=0,"",IF(OR(E78=$O$1,E78=$P$1,E79=$O$1,E79=$P$1,E80=$O$1,E80=$P$1),0,1)))</f>
        <v/>
      </c>
      <c r="S78" s="128" t="str">
        <f>IF($A78&gt;='DB_243way_Regular Symbol'!H$16,"",IF(F78=0,"",IF(OR(F78=$O$1,F78=$P$1,F79=$O$1,F79=$P$1,F80=$O$1,F80=$P$1),0,1)))</f>
        <v/>
      </c>
      <c r="U78" s="342" t="str">
        <f>IF($A78&gt;='DB_243way_Regular Symbol'!D$16,"",IF(B78=0,"",IF(OR(B78=$U$1,B78=$V$1,B79=$U$1,B79=$V$1,B80=$U$1,B80=$V$1),0,1)))</f>
        <v/>
      </c>
      <c r="V78" s="2" t="str">
        <f>IF($A78&gt;='DB_243way_Regular Symbol'!E$16,"",IF(C78=0,"",IF(OR(C78=$U$1,C78=$V$1,C79=$U$1,C79=$V$1,C80=$U$1,C80=$V$1),0,1)))</f>
        <v/>
      </c>
      <c r="W78" s="2" t="str">
        <f>IF($A78&gt;='DB_243way_Regular Symbol'!F$16,"",IF(D78=0,"",IF(OR(D78=$U$1,D78=$V$1,D79=$U$1,D79=$V$1,D80=$U$1,D80=$V$1),0,1)))</f>
        <v/>
      </c>
      <c r="X78" s="2" t="str">
        <f>IF($A78&gt;='DB_243way_Regular Symbol'!G$16,"",IF(E78=0,"",IF(OR(E78=$U$1,E78=$V$1,E79=$U$1,E79=$V$1,E80=$U$1,E80=$V$1),0,1)))</f>
        <v/>
      </c>
      <c r="Y78" s="128" t="str">
        <f>IF($A78&gt;='DB_243way_Regular Symbol'!H$16,"",IF(F78=0,"",IF(OR(F78=$U$1,F78=$V$1,F79=$U$1,F79=$V$1,F80=$U$1,F80=$V$1),0,1)))</f>
        <v/>
      </c>
      <c r="AA78" s="342" t="str">
        <f>IF($A78&gt;='DB_243way_Regular Symbol'!D$16,"",IF(B78=0,"",IF(OR(B78=$AA$1,B78=$AB$1,B79=$AA$1,B79=$AB$1,B80=$AA$1,,B80=$AB$1),0,1)))</f>
        <v/>
      </c>
      <c r="AB78" s="2" t="str">
        <f>IF($A78&gt;='DB_243way_Regular Symbol'!E$16,"",IF(C78=0,"",IF(OR(C78=$AA$1,C78=$AB$1,C79=$AA$1,C79=$AB$1,C80=$AA$1,,C80=$AB$1),0,1)))</f>
        <v/>
      </c>
      <c r="AC78" s="2" t="str">
        <f>IF($A78&gt;='DB_243way_Regular Symbol'!F$16,"",IF(D78=0,"",IF(OR(D78=$AA$1,D78=$AB$1,D79=$AA$1,D79=$AB$1,D80=$AA$1,,D80=$AB$1),0,1)))</f>
        <v/>
      </c>
      <c r="AD78" s="2" t="str">
        <f>IF($A78&gt;='DB_243way_Regular Symbol'!G$16,"",IF(E78=0,"",IF(OR(E78=$AA$1,E78=$AB$1,E79=$AA$1,E79=$AB$1,E80=$AA$1,,E80=$AB$1),0,1)))</f>
        <v/>
      </c>
      <c r="AE78" s="128" t="str">
        <f>IF($A78&gt;='DB_243way_Regular Symbol'!H$16,"",IF(F78=0,"",IF(OR(F78=$AA$1,F78=$AB$1,F79=$AA$1,F79=$AB$1,F80=$AA$1,,F80=$AB$1),0,1)))</f>
        <v/>
      </c>
      <c r="AG78" s="342" t="str">
        <f>IF($A78&gt;='DB_243way_Regular Symbol'!D$16,"",IF(B78=0,"",IF(OR(B78=$AG$1,B78=$AH$1,B79=$AG$1,B79=$AH$1,B80=$AG$1,B80=$AH$1),0,1)))</f>
        <v/>
      </c>
      <c r="AH78" s="2" t="str">
        <f>IF($A78&gt;='DB_243way_Regular Symbol'!E$16,"",IF(C78=0,"",IF(OR(C78=$AG$1,C78=$AH$1,C79=$AG$1,C79=$AH$1,C80=$AG$1,C80=$AH$1),0,1)))</f>
        <v/>
      </c>
      <c r="AI78" s="2" t="str">
        <f>IF($A78&gt;='DB_243way_Regular Symbol'!F$16,"",IF(D78=0,"",IF(OR(D78=$AG$1,D78=$AH$1,D79=$AG$1,D79=$AH$1,D80=$AG$1,D80=$AH$1),0,1)))</f>
        <v/>
      </c>
      <c r="AJ78" s="2" t="str">
        <f>IF($A78&gt;='DB_243way_Regular Symbol'!G$16,"",IF(E78=0,"",IF(OR(E78=$AG$1,E78=$AH$1,E79=$AG$1,E79=$AH$1,E80=$AG$1,E80=$AH$1),0,1)))</f>
        <v/>
      </c>
      <c r="AK78" s="128" t="str">
        <f>IF($A78&gt;='DB_243way_Regular Symbol'!H$16,"",IF(F78=0,"",IF(OR(F78=$AG$1,F78=$AH$1,F79=$AG$1,F79=$AH$1,F80=$AG$1,F80=$AH$1),0,1)))</f>
        <v/>
      </c>
      <c r="AM78" s="342" t="str">
        <f>IF($A78&gt;='DB_243way_Regular Symbol'!D$16,"",IF(B78=0,"",IF(OR(B78=$AM$1,B78=$AN$1,B79=$AM$1,B79=$AN$1,B80=$AM$1,B80=$AN$1),0,1)))</f>
        <v/>
      </c>
      <c r="AN78" s="2" t="str">
        <f>IF($A78&gt;='DB_243way_Regular Symbol'!E$16,"",IF(C78=0,"",IF(OR(C78=$AM$1,C78=$AN$1,C79=$AM$1,C79=$AN$1,C80=$AM$1,C80=$AN$1),0,1)))</f>
        <v/>
      </c>
      <c r="AO78" s="2" t="str">
        <f>IF($A78&gt;='DB_243way_Regular Symbol'!F$16,"",IF(D78=0,"",IF(OR(D78=$AM$1,D78=$AN$1,D79=$AM$1,D79=$AN$1,D80=$AM$1,D80=$AN$1),0,1)))</f>
        <v/>
      </c>
      <c r="AP78" s="2" t="str">
        <f>IF($A78&gt;='DB_243way_Regular Symbol'!G$16,"",IF(E78=0,"",IF(OR(E78=$AM$1,E78=$AN$1,E79=$AM$1,E79=$AN$1,E80=$AM$1,E80=$AN$1),0,1)))</f>
        <v/>
      </c>
      <c r="AQ78" s="128" t="str">
        <f>IF($A78&gt;='DB_243way_Regular Symbol'!H$16,"",IF(F78=0,"",IF(OR(F78=$AM$1,F78=$AN$1,F79=$AM$1,F79=$AN$1,F80=$AM$1,F80=$AN$1),0,1)))</f>
        <v/>
      </c>
      <c r="AS78" s="342" t="str">
        <f>IF($A78&gt;='DB_243way_Regular Symbol'!D$16,"",IF(B78=0,"",IF(OR(B78=$AM$1,B78=$AT$1,B79=$AM$1,B79=$AT$1,B80=$AM$1,B80=$AT$1),0,1)))</f>
        <v/>
      </c>
      <c r="AT78" s="2" t="str">
        <f>IF($A78&gt;='DB_243way_Regular Symbol'!E$16,"",IF(C78=0,"",IF(OR(C78=$AM$1,C78=$AT$1,C79=$AM$1,C79=$AT$1,C80=$AM$1,C80=$AT$1),0,1)))</f>
        <v/>
      </c>
      <c r="AU78" s="2" t="str">
        <f>IF($A78&gt;='DB_243way_Regular Symbol'!F$16,"",IF(D78=0,"",IF(OR(D78=$AM$1,D78=$AT$1,D79=$AM$1,D79=$AT$1,D80=$AM$1,D80=$AT$1),0,1)))</f>
        <v/>
      </c>
      <c r="AV78" s="2" t="str">
        <f>IF($A78&gt;='DB_243way_Regular Symbol'!G$16,"",IF(E78=0,"",IF(OR(E78=$AM$1,E78=$AT$1,E79=$AM$1,E79=$AT$1,E80=$AM$1,E80=$AT$1),0,1)))</f>
        <v/>
      </c>
      <c r="AW78" s="128" t="str">
        <f>IF($A78&gt;='DB_243way_Regular Symbol'!H$16,"",IF(F78=0,"",IF(OR(F78=$AM$1,F78=$AT$1,F79=$AM$1,F79=$AT$1,F80=$AM$1,F80=$AT$1),0,1)))</f>
        <v/>
      </c>
      <c r="AY78" s="342"/>
      <c r="AZ78" s="2"/>
      <c r="BA78" s="2" t="str">
        <f>IF($A78&gt;='DB_243way_Regular Symbol'!F$16,"",COUNTIF(D78:D80,$AZ$1))</f>
        <v/>
      </c>
      <c r="BB78" s="2" t="str">
        <f>IF($A78&gt;='DB_243way_Regular Symbol'!G$16,"",COUNTIF(E78:E80,$AZ$1))</f>
        <v/>
      </c>
      <c r="BC78" s="2" t="str">
        <f>IF($A78&gt;='DB_243way_Regular Symbol'!H$16,"",COUNTIF(F78:F80,$AZ$1))</f>
        <v/>
      </c>
      <c r="BE78" s="342" t="str">
        <f>IF($A78&gt;='DB_243way_Regular Symbol'!D$16,"",IF(B78=0,"",IF(OR(B78=$AM$1,B78=$BF$1,B79=$AM$1,B79=$BF$1,B80=$AM$1,B80=$BF$1),1,0)))</f>
        <v/>
      </c>
      <c r="BF78" s="342" t="str">
        <f>IF($A78&gt;='DB_243way_Regular Symbol'!E$16,"",IF(C78=0,"",IF(OR(C78=$AM$1,C78=$BF$1,C79=$AM$1,C79=$BF$1,C80=$AM$1,C80=$BF$1),1,0)))</f>
        <v/>
      </c>
      <c r="BG78" s="342" t="str">
        <f>IF($A78&gt;='DB_243way_Regular Symbol'!F$16,"",IF(D78=0,"",IF(OR(D78=$AM$1,D78=$BF$1,D79=$AM$1,D79=$BF$1,D80=$AM$1,D80=$BF$1),1,0)))</f>
        <v/>
      </c>
      <c r="BH78" s="342" t="str">
        <f>IF($A78&gt;='DB_243way_Regular Symbol'!G$16,"",IF(E78=0,"",IF(OR(E78=$AM$1,E78=$BF$1,E79=$AM$1,E79=$BF$1,E80=$AM$1,E80=$BF$1),1,0)))</f>
        <v/>
      </c>
      <c r="BI78" s="342" t="str">
        <f>IF($A78&gt;='DB_243way_Regular Symbol'!H$16,"",IF(F78=0,"",IF(OR(F78=$AM$1,F78=$BF$1,F79=$AM$1,F79=$BF$1,F80=$AM$1,F80=$BF$1),1,0)))</f>
        <v/>
      </c>
      <c r="BK78" s="342" t="str">
        <f>IF($A78&gt;='DB_243way_Regular Symbol'!D$16,"",IF(B78=0,"",IF(OR(B78=$AM$1,B78=$BL$1,B79=$AM$1,B79=$BL$1,B80=$AM$1,B80=$BL$1),0,1)))</f>
        <v/>
      </c>
      <c r="BL78" s="2" t="str">
        <f>IF($A78&gt;='DB_243way_Regular Symbol'!E$16,"",IF(C78=0,"",IF(OR(C78=$AM$1,C78=$BL$1,C79=$AM$1,C79=$BL$1,C80=$AM$1,C80=$BL$1),0,1)))</f>
        <v/>
      </c>
      <c r="BM78" s="2" t="str">
        <f>IF($A78&gt;='DB_243way_Regular Symbol'!F$16,"",IF(D78=0,"",IF(OR(D78=$AM$1,D78=$BL$1,D79=$AM$1,D79=$BL$1,D80=$AM$1,D80=$BL$1),0,1)))</f>
        <v/>
      </c>
      <c r="BN78" s="2" t="str">
        <f>IF($A78&gt;='DB_243way_Regular Symbol'!G$16,"",IF(E78=0,"",IF(OR(E78=$AM$1,E78=$BL$1,E79=$AM$1,E79=$BL$1,E80=$AM$1,E80=$BL$1),0,1)))</f>
        <v/>
      </c>
      <c r="BO78" s="128" t="str">
        <f>IF($A78&gt;='DB_243way_Regular Symbol'!H$16,"",IF(F78=0,"",IF(OR(F78=$AM$1,F78=$BL$1,F79=$AM$1,F79=$BL$1,F80=$AM$1,F80=$BL$1),0,1)))</f>
        <v/>
      </c>
      <c r="BQ78" s="2" t="str">
        <f>IF($A78&gt;='DB_243way_Regular Symbol'!D$16,"",IF(B78=0,"",IF(OR(B78=$BQ$1,B78=$BR$1,B79=$BQ$1,B79=$BR$1,B80=$BQ$1,B80=$BR$1),0,1)))</f>
        <v/>
      </c>
      <c r="BR78" s="2" t="str">
        <f>IF($A78&gt;='DB_243way_Regular Symbol'!E$16,"",IF(C78=0,"",IF(OR(C78=$BQ$1,C78=$BR$1,C79=$BQ$1,C79=$BR$1,C80=$BQ$1,C80=$BR$1),0,1)))</f>
        <v/>
      </c>
      <c r="BS78" s="2" t="str">
        <f>IF($A78&gt;='DB_243way_Regular Symbol'!F$16,"",IF(D78=0,"",IF(OR(D78=$BQ$1,D78=$BR$1,D79=$BQ$1,D79=$BR$1,D80=$BQ$1,D80=$BR$1),0,1)))</f>
        <v/>
      </c>
      <c r="BT78" s="2" t="str">
        <f>IF($A78&gt;='DB_243way_Regular Symbol'!G$16,"",IF(E78=0,"",IF(OR(E78=$BQ$1,E78=$BR$1,E79=$BQ$1,E79=$BR$1,E80=$BQ$1,E80=$BR$1),0,1)))</f>
        <v/>
      </c>
      <c r="BU78" s="2" t="str">
        <f>IF($A78&gt;='DB_243way_Regular Symbol'!H$16,"",IF(F78=0,"",IF(OR(F78=$BQ$1,F78=$BR$1,F79=$BQ$1,F79=$BR$1,F80=$BQ$1,F80=$BR$1),0,1)))</f>
        <v/>
      </c>
      <c r="BW78" s="2" t="str">
        <f>IF($A78&gt;='DB_243way_Regular Symbol'!D$16,"",IF(B78=0,"",IF(OR(B78=$BW$1,B79=$BW$1,B80=$BW$1,B78=$BX$1,B79=$BX$1,B80=$BX$1),0,1)))</f>
        <v/>
      </c>
      <c r="BX78" s="2" t="str">
        <f>IF($A78&gt;='DB_243way_Regular Symbol'!E$16,"",IF(C78=0,"",IF(OR(C78=$BW$1,C79=$BW$1,C80=$BW$1,C78=$BX$1,C79=$BX$1,C80=$BX$1),0,1)))</f>
        <v/>
      </c>
      <c r="BY78" s="2" t="str">
        <f>IF($A78&gt;='DB_243way_Regular Symbol'!F$16,"",IF(D78=0,"",IF(OR(D78=$BW$1,D79=$BW$1,D80=$BW$1,D78=$BX$1,D79=$BX$1,D80=$BX$1),0,1)))</f>
        <v/>
      </c>
      <c r="BZ78" s="2" t="str">
        <f>IF($A78&gt;='DB_243way_Regular Symbol'!G$16,"",IF(E78=0,"",IF(OR(E78=$BW$1,E79=$BW$1,E80=$BW$1,E78=$BX$1,E79=$BX$1,E80=$BX$1),0,1)))</f>
        <v/>
      </c>
      <c r="CA78" s="2" t="str">
        <f>IF($A78&gt;='DB_243way_Regular Symbol'!H$16,"",IF(F78=0,"",IF(OR(F78=$BW$1,F79=$BW$1,F80=$BW$1,F78=$BX$1,F79=$BX$1,F80=$BX$1),0,1)))</f>
        <v/>
      </c>
      <c r="CC78" s="2" t="str">
        <f>IF($A78&gt;='DB_243way_Regular Symbol'!D$16,"",IF(B78=0,"",IF(OR(B78=$BW$1,B79=$BW$1,B80=$BW$1,B78=$CD$1,B79=$CD$1,B80=$CD$1),0,1)))</f>
        <v/>
      </c>
      <c r="CD78" s="2" t="str">
        <f>IF($A78&gt;='DB_243way_Regular Symbol'!E$16,"",IF(C78=0,"",IF(OR(C78=$BW$1,C79=$BW$1,C80=$BW$1,C78=$CD$1,C79=$CD$1,C80=$CD$1),0,1)))</f>
        <v/>
      </c>
      <c r="CE78" s="2" t="str">
        <f>IF($A78&gt;='DB_243way_Regular Symbol'!F$16,"",IF(D78=0,"",IF(OR(D78=$BW$1,D79=$BW$1,D80=$BW$1,D78=$CD$1,D79=$CD$1,D80=$CD$1),0,1)))</f>
        <v/>
      </c>
      <c r="CF78" s="2" t="str">
        <f>IF($A78&gt;='DB_243way_Regular Symbol'!G$16,"",IF(E78=0,"",IF(OR(E78=$BW$1,E79=$BW$1,E80=$BW$1,E78=$CD$1,E79=$CD$1,E80=$CD$1),0,1)))</f>
        <v/>
      </c>
      <c r="CG78" s="2" t="str">
        <f>IF($A78&gt;='DB_243way_Regular Symbol'!H$16,"",IF(F78=0,"",IF(OR(F78=$BW$1,F79=$BW$1,F80=$BW$1,F78=$CD$1,F79=$CD$1,F80=$CD$1),0,1)))</f>
        <v/>
      </c>
      <c r="CI78" s="2" t="str">
        <f>IF($A78&gt;='DB_243way_Regular Symbol'!D$16,"",IF(B78=0,"",IF(OR(B78=$BW$1,B79=$BW$1,B80=$BW$1,B78=$CJ$1,B79=$CJ$1,B80=$CJ$1),0,1)))</f>
        <v/>
      </c>
      <c r="CJ78" s="2" t="str">
        <f>IF($A78&gt;='DB_243way_Regular Symbol'!E$16,"",IF(C78=0,"",IF(OR(C78=$BW$1,C79=$BW$1,C80=$BW$1,C78=$CJ$1,C79=$CJ$1,C80=$CJ$1),0,1)))</f>
        <v/>
      </c>
      <c r="CK78" s="2" t="str">
        <f>IF($A78&gt;='DB_243way_Regular Symbol'!F$16,"",IF(D78=0,"",IF(OR(D78=$BW$1,D79=$BW$1,D80=$BW$1,D78=$CJ$1,D79=$CJ$1,D80=$CJ$1),0,1)))</f>
        <v/>
      </c>
      <c r="CL78" s="2" t="str">
        <f>IF($A78&gt;='DB_243way_Regular Symbol'!G$16,"",IF(E78=0,"",IF(OR(E78=$BW$1,E79=$BW$1,E80=$BW$1,E78=$CJ$1,E79=$CJ$1,E80=$CJ$1),0,1)))</f>
        <v/>
      </c>
      <c r="CM78" s="2" t="str">
        <f>IF($A78&gt;='DB_243way_Regular Symbol'!H$16,"",IF(F78=0,"",IF(OR(F78=$BW$1,F79=$BW$1,F80=$BW$1,F78=$CJ$1,F79=$CJ$1,F80=$CJ$1),0,1)))</f>
        <v/>
      </c>
      <c r="CO78" s="2" t="str">
        <f>IF($A78&gt;='DB_243way_Regular Symbol'!D$16,"",IF(B78=0,"",IF(OR(B78=$BW$1,B79=$BW$1,B80=$BW$1,B78=$CP$1,B79=$CP$1,B80=$CP$1),0,1)))</f>
        <v/>
      </c>
      <c r="CP78" s="2" t="str">
        <f>IF($A78&gt;='DB_243way_Regular Symbol'!E$16,"",IF(C78=0,"",IF(OR(C78=$BW$1,C79=$BW$1,C80=$BW$1,C78=$CP$1,C79=$CP$1,C80=$CP$1),0,1)))</f>
        <v/>
      </c>
      <c r="CQ78" s="2" t="str">
        <f>IF($A78&gt;='DB_243way_Regular Symbol'!F$16,"",IF(D78=0,"",IF(OR(D78=$BW$1,D79=$BW$1,D80=$BW$1,D78=$CP$1,D79=$CP$1,D80=$CP$1),0,1)))</f>
        <v/>
      </c>
      <c r="CR78" s="2" t="str">
        <f>IF($A78&gt;='DB_243way_Regular Symbol'!G$16,"",IF(E78=0,"",IF(OR(E78=$BW$1,E79=$BW$1,E80=$BW$1,E78=$CP$1,E79=$CP$1,E80=$CP$1),0,1)))</f>
        <v/>
      </c>
      <c r="CS78" s="2" t="str">
        <f>IF($A78&gt;='DB_243way_Regular Symbol'!H$16,"",IF(F78=0,"",IF(OR(F78=$BW$1,F79=$BW$1,F80=$BW$1,F78=$CP$1,F79=$CP$1,F80=$CP$1),0,1)))</f>
        <v/>
      </c>
      <c r="CU78" s="2" t="str">
        <f>IF($A78&gt;='DB_243way_Regular Symbol'!D$16,"",IF(B78=0,"",IF(OR(B78=$BW$1,B79=$BW$1,B80=$BW$1,B78=$CV$1,B79=$CV$1,B80=$CV$1),0,1)))</f>
        <v/>
      </c>
      <c r="CV78" s="2" t="str">
        <f>IF($A78&gt;='DB_243way_Regular Symbol'!E$16,"",IF(C78=0,"",IF(OR(C78=$BW$1,C79=$BW$1,C80=$BW$1,C78=$CV$1,C79=$CV$1,C80=$CV$1),0,1)))</f>
        <v/>
      </c>
      <c r="CW78" s="2" t="str">
        <f>IF($A78&gt;='DB_243way_Regular Symbol'!F$16,"",IF(D78=0,"",IF(OR(D78=$BW$1,D79=$BW$1,D80=$BW$1,D78=$CV$1,D79=$CV$1,D80=$CV$1),0,1)))</f>
        <v/>
      </c>
      <c r="CX78" s="2" t="str">
        <f>IF($A78&gt;='DB_243way_Regular Symbol'!G$16,"",IF(E78=0,"",IF(OR(E78=$BW$1,E79=$BW$1,E80=$BW$1,E78=$CV$1,E79=$CV$1,E80=$CV$1),0,1)))</f>
        <v/>
      </c>
      <c r="CY78" s="2" t="str">
        <f>IF($A78&gt;='DB_243way_Regular Symbol'!H$16,"",IF(F78=0,"",IF(OR(F78=$BW$1,F79=$BW$1,F80=$BW$1,F78=$CV$1,F79=$CV$1,F80=$CV$1),0,1)))</f>
        <v/>
      </c>
    </row>
    <row r="79" spans="1:103">
      <c r="A79" s="341">
        <f>IF('DB_243way_Regular Symbol'!L78="","",'DB_243way_Regular Symbol'!L78)</f>
        <v>75</v>
      </c>
      <c r="B79" s="184" t="str">
        <f>IF('DB_243way_Regular Symbol'!M78="",
IF($A79-'DB_243way_Regular Symbol'!D$16&gt;='DB_243way_RegularＸ_W()'!B$2-1,"",VLOOKUP($A79-'DB_243way_Regular Symbol'!D$16,'DB_243way_Regular Symbol'!$L$3:$Q$250,'DB_243way_RegularＸ_W()'!B$3+1,FALSE)),
'DB_243way_Regular Symbol'!M78)</f>
        <v/>
      </c>
      <c r="C79" s="184" t="str">
        <f>IF('DB_243way_Regular Symbol'!N78="",
IF($A79-'DB_243way_Regular Symbol'!E$16&gt;='DB_243way_RegularＸ_W()'!C$2-1,"",VLOOKUP($A79-'DB_243way_Regular Symbol'!E$16,'DB_243way_Regular Symbol'!$L$3:$Q$250,'DB_243way_RegularＸ_W()'!C$3+1,FALSE)),
'DB_243way_Regular Symbol'!N78)</f>
        <v/>
      </c>
      <c r="D79" s="184" t="str">
        <f>IF('DB_243way_Regular Symbol'!O78="",
IF($A79-'DB_243way_Regular Symbol'!F$16&gt;='DB_243way_RegularＸ_W()'!D$2-1,"",VLOOKUP($A79-'DB_243way_Regular Symbol'!F$16,'DB_243way_Regular Symbol'!$L$3:$Q$250,'DB_243way_RegularＸ_W()'!D$3+1,FALSE)),
'DB_243way_Regular Symbol'!O78)</f>
        <v/>
      </c>
      <c r="E79" s="184" t="str">
        <f>IF('DB_243way_Regular Symbol'!P78="",
IF($A79-'DB_243way_Regular Symbol'!G$16&gt;='DB_243way_RegularＸ_W()'!E$2-1,"",VLOOKUP($A79-'DB_243way_Regular Symbol'!G$16,'DB_243way_Regular Symbol'!$L$3:$Q$250,'DB_243way_RegularＸ_W()'!E$3+1,FALSE)),
'DB_243way_Regular Symbol'!P78)</f>
        <v/>
      </c>
      <c r="F79" s="184" t="str">
        <f>IF('DB_243way_Regular Symbol'!Q78="",
IF($A79-'DB_243way_Regular Symbol'!H$16&gt;='DB_243way_RegularＸ_W()'!F$2-1,"",VLOOKUP($A79-'DB_243way_Regular Symbol'!H$16,'DB_243way_Regular Symbol'!$L$3:$Q$250,'DB_243way_RegularＸ_W()'!F$3+1,FALSE)),
'DB_243way_Regular Symbol'!Q78)</f>
        <v/>
      </c>
      <c r="O79" s="342" t="str">
        <f>IF($A79&gt;='DB_243way_Regular Symbol'!D$16,"",IF(B79=0,"",IF(OR(B79=$O$1,B79=$P$1,B80=$O$1,B80=$P$1,B81=$O$1,B81=$P$1),0,1)))</f>
        <v/>
      </c>
      <c r="P79" s="2" t="str">
        <f>IF($A79&gt;='DB_243way_Regular Symbol'!E$16,"",IF(C79=0,"",IF(OR(C79=$O$1,C79=$P$1,C80=$O$1,C80=$P$1,C81=$O$1,C81=$P$1),0,1)))</f>
        <v/>
      </c>
      <c r="Q79" s="2" t="str">
        <f>IF($A79&gt;='DB_243way_Regular Symbol'!F$16,"",IF(D79=0,"",IF(OR(D79=$O$1,D79=$P$1,D80=$O$1,D80=$P$1,D81=$O$1,D81=$P$1),0,1)))</f>
        <v/>
      </c>
      <c r="R79" s="2" t="str">
        <f>IF($A79&gt;='DB_243way_Regular Symbol'!G$16,"",IF(E79=0,"",IF(OR(E79=$O$1,E79=$P$1,E80=$O$1,E80=$P$1,E81=$O$1,E81=$P$1),0,1)))</f>
        <v/>
      </c>
      <c r="S79" s="128" t="str">
        <f>IF($A79&gt;='DB_243way_Regular Symbol'!H$16,"",IF(F79=0,"",IF(OR(F79=$O$1,F79=$P$1,F80=$O$1,F80=$P$1,F81=$O$1,F81=$P$1),0,1)))</f>
        <v/>
      </c>
      <c r="U79" s="342" t="str">
        <f>IF($A79&gt;='DB_243way_Regular Symbol'!D$16,"",IF(B79=0,"",IF(OR(B79=$U$1,B79=$V$1,B80=$U$1,B80=$V$1,B81=$U$1,B81=$V$1),0,1)))</f>
        <v/>
      </c>
      <c r="V79" s="2" t="str">
        <f>IF($A79&gt;='DB_243way_Regular Symbol'!E$16,"",IF(C79=0,"",IF(OR(C79=$U$1,C79=$V$1,C80=$U$1,C80=$V$1,C81=$U$1,C81=$V$1),0,1)))</f>
        <v/>
      </c>
      <c r="W79" s="2" t="str">
        <f>IF($A79&gt;='DB_243way_Regular Symbol'!F$16,"",IF(D79=0,"",IF(OR(D79=$U$1,D79=$V$1,D80=$U$1,D80=$V$1,D81=$U$1,D81=$V$1),0,1)))</f>
        <v/>
      </c>
      <c r="X79" s="2" t="str">
        <f>IF($A79&gt;='DB_243way_Regular Symbol'!G$16,"",IF(E79=0,"",IF(OR(E79=$U$1,E79=$V$1,E80=$U$1,E80=$V$1,E81=$U$1,E81=$V$1),0,1)))</f>
        <v/>
      </c>
      <c r="Y79" s="128" t="str">
        <f>IF($A79&gt;='DB_243way_Regular Symbol'!H$16,"",IF(F79=0,"",IF(OR(F79=$U$1,F79=$V$1,F80=$U$1,F80=$V$1,F81=$U$1,F81=$V$1),0,1)))</f>
        <v/>
      </c>
      <c r="AA79" s="342" t="str">
        <f>IF($A79&gt;='DB_243way_Regular Symbol'!D$16,"",IF(B79=0,"",IF(OR(B79=$AA$1,B79=$AB$1,B80=$AA$1,B80=$AB$1,B81=$AA$1,,B81=$AB$1),0,1)))</f>
        <v/>
      </c>
      <c r="AB79" s="2" t="str">
        <f>IF($A79&gt;='DB_243way_Regular Symbol'!E$16,"",IF(C79=0,"",IF(OR(C79=$AA$1,C79=$AB$1,C80=$AA$1,C80=$AB$1,C81=$AA$1,,C81=$AB$1),0,1)))</f>
        <v/>
      </c>
      <c r="AC79" s="2" t="str">
        <f>IF($A79&gt;='DB_243way_Regular Symbol'!F$16,"",IF(D79=0,"",IF(OR(D79=$AA$1,D79=$AB$1,D80=$AA$1,D80=$AB$1,D81=$AA$1,,D81=$AB$1),0,1)))</f>
        <v/>
      </c>
      <c r="AD79" s="2" t="str">
        <f>IF($A79&gt;='DB_243way_Regular Symbol'!G$16,"",IF(E79=0,"",IF(OR(E79=$AA$1,E79=$AB$1,E80=$AA$1,E80=$AB$1,E81=$AA$1,,E81=$AB$1),0,1)))</f>
        <v/>
      </c>
      <c r="AE79" s="128" t="str">
        <f>IF($A79&gt;='DB_243way_Regular Symbol'!H$16,"",IF(F79=0,"",IF(OR(F79=$AA$1,F79=$AB$1,F80=$AA$1,F80=$AB$1,F81=$AA$1,,F81=$AB$1),0,1)))</f>
        <v/>
      </c>
      <c r="AG79" s="342" t="str">
        <f>IF($A79&gt;='DB_243way_Regular Symbol'!D$16,"",IF(B79=0,"",IF(OR(B79=$AG$1,B79=$AH$1,B80=$AG$1,B80=$AH$1,B81=$AG$1,B81=$AH$1),0,1)))</f>
        <v/>
      </c>
      <c r="AH79" s="2" t="str">
        <f>IF($A79&gt;='DB_243way_Regular Symbol'!E$16,"",IF(C79=0,"",IF(OR(C79=$AG$1,C79=$AH$1,C80=$AG$1,C80=$AH$1,C81=$AG$1,C81=$AH$1),0,1)))</f>
        <v/>
      </c>
      <c r="AI79" s="2" t="str">
        <f>IF($A79&gt;='DB_243way_Regular Symbol'!F$16,"",IF(D79=0,"",IF(OR(D79=$AG$1,D79=$AH$1,D80=$AG$1,D80=$AH$1,D81=$AG$1,D81=$AH$1),0,1)))</f>
        <v/>
      </c>
      <c r="AJ79" s="2" t="str">
        <f>IF($A79&gt;='DB_243way_Regular Symbol'!G$16,"",IF(E79=0,"",IF(OR(E79=$AG$1,E79=$AH$1,E80=$AG$1,E80=$AH$1,E81=$AG$1,E81=$AH$1),0,1)))</f>
        <v/>
      </c>
      <c r="AK79" s="128" t="str">
        <f>IF($A79&gt;='DB_243way_Regular Symbol'!H$16,"",IF(F79=0,"",IF(OR(F79=$AG$1,F79=$AH$1,F80=$AG$1,F80=$AH$1,F81=$AG$1,F81=$AH$1),0,1)))</f>
        <v/>
      </c>
      <c r="AM79" s="342" t="str">
        <f>IF($A79&gt;='DB_243way_Regular Symbol'!D$16,"",IF(B79=0,"",IF(OR(B79=$AM$1,B79=$AN$1,B80=$AM$1,B80=$AN$1,B81=$AM$1,B81=$AN$1),0,1)))</f>
        <v/>
      </c>
      <c r="AN79" s="2" t="str">
        <f>IF($A79&gt;='DB_243way_Regular Symbol'!E$16,"",IF(C79=0,"",IF(OR(C79=$AM$1,C79=$AN$1,C80=$AM$1,C80=$AN$1,C81=$AM$1,C81=$AN$1),0,1)))</f>
        <v/>
      </c>
      <c r="AO79" s="2" t="str">
        <f>IF($A79&gt;='DB_243way_Regular Symbol'!F$16,"",IF(D79=0,"",IF(OR(D79=$AM$1,D79=$AN$1,D80=$AM$1,D80=$AN$1,D81=$AM$1,D81=$AN$1),0,1)))</f>
        <v/>
      </c>
      <c r="AP79" s="2" t="str">
        <f>IF($A79&gt;='DB_243way_Regular Symbol'!G$16,"",IF(E79=0,"",IF(OR(E79=$AM$1,E79=$AN$1,E80=$AM$1,E80=$AN$1,E81=$AM$1,E81=$AN$1),0,1)))</f>
        <v/>
      </c>
      <c r="AQ79" s="128" t="str">
        <f>IF($A79&gt;='DB_243way_Regular Symbol'!H$16,"",IF(F79=0,"",IF(OR(F79=$AM$1,F79=$AN$1,F80=$AM$1,F80=$AN$1,F81=$AM$1,F81=$AN$1),0,1)))</f>
        <v/>
      </c>
      <c r="AS79" s="342" t="str">
        <f>IF($A79&gt;='DB_243way_Regular Symbol'!D$16,"",IF(B79=0,"",IF(OR(B79=$AM$1,B79=$AT$1,B80=$AM$1,B80=$AT$1,B81=$AM$1,B81=$AT$1),0,1)))</f>
        <v/>
      </c>
      <c r="AT79" s="2" t="str">
        <f>IF($A79&gt;='DB_243way_Regular Symbol'!E$16,"",IF(C79=0,"",IF(OR(C79=$AM$1,C79=$AT$1,C80=$AM$1,C80=$AT$1,C81=$AM$1,C81=$AT$1),0,1)))</f>
        <v/>
      </c>
      <c r="AU79" s="2" t="str">
        <f>IF($A79&gt;='DB_243way_Regular Symbol'!F$16,"",IF(D79=0,"",IF(OR(D79=$AM$1,D79=$AT$1,D80=$AM$1,D80=$AT$1,D81=$AM$1,D81=$AT$1),0,1)))</f>
        <v/>
      </c>
      <c r="AV79" s="2" t="str">
        <f>IF($A79&gt;='DB_243way_Regular Symbol'!G$16,"",IF(E79=0,"",IF(OR(E79=$AM$1,E79=$AT$1,E80=$AM$1,E80=$AT$1,E81=$AM$1,E81=$AT$1),0,1)))</f>
        <v/>
      </c>
      <c r="AW79" s="128" t="str">
        <f>IF($A79&gt;='DB_243way_Regular Symbol'!H$16,"",IF(F79=0,"",IF(OR(F79=$AM$1,F79=$AT$1,F80=$AM$1,F80=$AT$1,F81=$AM$1,F81=$AT$1),0,1)))</f>
        <v/>
      </c>
      <c r="AY79" s="342"/>
      <c r="AZ79" s="2"/>
      <c r="BA79" s="2" t="str">
        <f>IF($A79&gt;='DB_243way_Regular Symbol'!F$16,"",COUNTIF(D79:D81,$AZ$1))</f>
        <v/>
      </c>
      <c r="BB79" s="2" t="str">
        <f>IF($A79&gt;='DB_243way_Regular Symbol'!G$16,"",COUNTIF(E79:E81,$AZ$1))</f>
        <v/>
      </c>
      <c r="BC79" s="2" t="str">
        <f>IF($A79&gt;='DB_243way_Regular Symbol'!H$16,"",COUNTIF(F79:F81,$AZ$1))</f>
        <v/>
      </c>
      <c r="BE79" s="342" t="str">
        <f>IF($A79&gt;='DB_243way_Regular Symbol'!D$16,"",IF(B79=0,"",IF(OR(B79=$AM$1,B79=$BF$1,B80=$AM$1,B80=$BF$1,B81=$AM$1,B81=$BF$1),1,0)))</f>
        <v/>
      </c>
      <c r="BF79" s="342" t="str">
        <f>IF($A79&gt;='DB_243way_Regular Symbol'!E$16,"",IF(C79=0,"",IF(OR(C79=$AM$1,C79=$BF$1,C80=$AM$1,C80=$BF$1,C81=$AM$1,C81=$BF$1),1,0)))</f>
        <v/>
      </c>
      <c r="BG79" s="342" t="str">
        <f>IF($A79&gt;='DB_243way_Regular Symbol'!F$16,"",IF(D79=0,"",IF(OR(D79=$AM$1,D79=$BF$1,D80=$AM$1,D80=$BF$1,D81=$AM$1,D81=$BF$1),1,0)))</f>
        <v/>
      </c>
      <c r="BH79" s="342" t="str">
        <f>IF($A79&gt;='DB_243way_Regular Symbol'!G$16,"",IF(E79=0,"",IF(OR(E79=$AM$1,E79=$BF$1,E80=$AM$1,E80=$BF$1,E81=$AM$1,E81=$BF$1),1,0)))</f>
        <v/>
      </c>
      <c r="BI79" s="342" t="str">
        <f>IF($A79&gt;='DB_243way_Regular Symbol'!H$16,"",IF(F79=0,"",IF(OR(F79=$AM$1,F79=$BF$1,F80=$AM$1,F80=$BF$1,F81=$AM$1,F81=$BF$1),1,0)))</f>
        <v/>
      </c>
      <c r="BK79" s="342" t="str">
        <f>IF($A79&gt;='DB_243way_Regular Symbol'!D$16,"",IF(B79=0,"",IF(OR(B79=$AM$1,B79=$BL$1,B80=$AM$1,B80=$BL$1,B81=$AM$1,B81=$BL$1),0,1)))</f>
        <v/>
      </c>
      <c r="BL79" s="2" t="str">
        <f>IF($A79&gt;='DB_243way_Regular Symbol'!E$16,"",IF(C79=0,"",IF(OR(C79=$AM$1,C79=$BL$1,C80=$AM$1,C80=$BL$1,C81=$AM$1,C81=$BL$1),0,1)))</f>
        <v/>
      </c>
      <c r="BM79" s="2" t="str">
        <f>IF($A79&gt;='DB_243way_Regular Symbol'!F$16,"",IF(D79=0,"",IF(OR(D79=$AM$1,D79=$BL$1,D80=$AM$1,D80=$BL$1,D81=$AM$1,D81=$BL$1),0,1)))</f>
        <v/>
      </c>
      <c r="BN79" s="2" t="str">
        <f>IF($A79&gt;='DB_243way_Regular Symbol'!G$16,"",IF(E79=0,"",IF(OR(E79=$AM$1,E79=$BL$1,E80=$AM$1,E80=$BL$1,E81=$AM$1,E81=$BL$1),0,1)))</f>
        <v/>
      </c>
      <c r="BO79" s="128" t="str">
        <f>IF($A79&gt;='DB_243way_Regular Symbol'!H$16,"",IF(F79=0,"",IF(OR(F79=$AM$1,F79=$BL$1,F80=$AM$1,F80=$BL$1,F81=$AM$1,F81=$BL$1),0,1)))</f>
        <v/>
      </c>
      <c r="BQ79" s="2" t="str">
        <f>IF($A79&gt;='DB_243way_Regular Symbol'!D$16,"",IF(B79=0,"",IF(OR(B79=$BQ$1,B79=$BR$1,B80=$BQ$1,B80=$BR$1,B81=$BQ$1,B81=$BR$1),0,1)))</f>
        <v/>
      </c>
      <c r="BR79" s="2" t="str">
        <f>IF($A79&gt;='DB_243way_Regular Symbol'!E$16,"",IF(C79=0,"",IF(OR(C79=$BQ$1,C79=$BR$1,C80=$BQ$1,C80=$BR$1,C81=$BQ$1,C81=$BR$1),0,1)))</f>
        <v/>
      </c>
      <c r="BS79" s="2" t="str">
        <f>IF($A79&gt;='DB_243way_Regular Symbol'!F$16,"",IF(D79=0,"",IF(OR(D79=$BQ$1,D79=$BR$1,D80=$BQ$1,D80=$BR$1,D81=$BQ$1,D81=$BR$1),0,1)))</f>
        <v/>
      </c>
      <c r="BT79" s="2" t="str">
        <f>IF($A79&gt;='DB_243way_Regular Symbol'!G$16,"",IF(E79=0,"",IF(OR(E79=$BQ$1,E79=$BR$1,E80=$BQ$1,E80=$BR$1,E81=$BQ$1,E81=$BR$1),0,1)))</f>
        <v/>
      </c>
      <c r="BU79" s="2" t="str">
        <f>IF($A79&gt;='DB_243way_Regular Symbol'!H$16,"",IF(F79=0,"",IF(OR(F79=$BQ$1,F79=$BR$1,F80=$BQ$1,F80=$BR$1,F81=$BQ$1,F81=$BR$1),0,1)))</f>
        <v/>
      </c>
      <c r="BW79" s="2" t="str">
        <f>IF($A79&gt;='DB_243way_Regular Symbol'!D$16,"",IF(B79=0,"",IF(OR(B79=$BW$1,B80=$BW$1,B81=$BW$1,B79=$BX$1,B80=$BX$1,B81=$BX$1),0,1)))</f>
        <v/>
      </c>
      <c r="BX79" s="2" t="str">
        <f>IF($A79&gt;='DB_243way_Regular Symbol'!E$16,"",IF(C79=0,"",IF(OR(C79=$BW$1,C80=$BW$1,C81=$BW$1,C79=$BX$1,C80=$BX$1,C81=$BX$1),0,1)))</f>
        <v/>
      </c>
      <c r="BY79" s="2" t="str">
        <f>IF($A79&gt;='DB_243way_Regular Symbol'!F$16,"",IF(D79=0,"",IF(OR(D79=$BW$1,D80=$BW$1,D81=$BW$1,D79=$BX$1,D80=$BX$1,D81=$BX$1),0,1)))</f>
        <v/>
      </c>
      <c r="BZ79" s="2" t="str">
        <f>IF($A79&gt;='DB_243way_Regular Symbol'!G$16,"",IF(E79=0,"",IF(OR(E79=$BW$1,E80=$BW$1,E81=$BW$1,E79=$BX$1,E80=$BX$1,E81=$BX$1),0,1)))</f>
        <v/>
      </c>
      <c r="CA79" s="2" t="str">
        <f>IF($A79&gt;='DB_243way_Regular Symbol'!H$16,"",IF(F79=0,"",IF(OR(F79=$BW$1,F80=$BW$1,F81=$BW$1,F79=$BX$1,F80=$BX$1,F81=$BX$1),0,1)))</f>
        <v/>
      </c>
      <c r="CC79" s="2" t="str">
        <f>IF($A79&gt;='DB_243way_Regular Symbol'!D$16,"",IF(B79=0,"",IF(OR(B79=$BW$1,B80=$BW$1,B81=$BW$1,B79=$CD$1,B80=$CD$1,B81=$CD$1),0,1)))</f>
        <v/>
      </c>
      <c r="CD79" s="2" t="str">
        <f>IF($A79&gt;='DB_243way_Regular Symbol'!E$16,"",IF(C79=0,"",IF(OR(C79=$BW$1,C80=$BW$1,C81=$BW$1,C79=$CD$1,C80=$CD$1,C81=$CD$1),0,1)))</f>
        <v/>
      </c>
      <c r="CE79" s="2" t="str">
        <f>IF($A79&gt;='DB_243way_Regular Symbol'!F$16,"",IF(D79=0,"",IF(OR(D79=$BW$1,D80=$BW$1,D81=$BW$1,D79=$CD$1,D80=$CD$1,D81=$CD$1),0,1)))</f>
        <v/>
      </c>
      <c r="CF79" s="2" t="str">
        <f>IF($A79&gt;='DB_243way_Regular Symbol'!G$16,"",IF(E79=0,"",IF(OR(E79=$BW$1,E80=$BW$1,E81=$BW$1,E79=$CD$1,E80=$CD$1,E81=$CD$1),0,1)))</f>
        <v/>
      </c>
      <c r="CG79" s="2" t="str">
        <f>IF($A79&gt;='DB_243way_Regular Symbol'!H$16,"",IF(F79=0,"",IF(OR(F79=$BW$1,F80=$BW$1,F81=$BW$1,F79=$CD$1,F80=$CD$1,F81=$CD$1),0,1)))</f>
        <v/>
      </c>
      <c r="CI79" s="2" t="str">
        <f>IF($A79&gt;='DB_243way_Regular Symbol'!D$16,"",IF(B79=0,"",IF(OR(B79=$BW$1,B80=$BW$1,B81=$BW$1,B79=$CJ$1,B80=$CJ$1,B81=$CJ$1),0,1)))</f>
        <v/>
      </c>
      <c r="CJ79" s="2" t="str">
        <f>IF($A79&gt;='DB_243way_Regular Symbol'!E$16,"",IF(C79=0,"",IF(OR(C79=$BW$1,C80=$BW$1,C81=$BW$1,C79=$CJ$1,C80=$CJ$1,C81=$CJ$1),0,1)))</f>
        <v/>
      </c>
      <c r="CK79" s="2" t="str">
        <f>IF($A79&gt;='DB_243way_Regular Symbol'!F$16,"",IF(D79=0,"",IF(OR(D79=$BW$1,D80=$BW$1,D81=$BW$1,D79=$CJ$1,D80=$CJ$1,D81=$CJ$1),0,1)))</f>
        <v/>
      </c>
      <c r="CL79" s="2" t="str">
        <f>IF($A79&gt;='DB_243way_Regular Symbol'!G$16,"",IF(E79=0,"",IF(OR(E79=$BW$1,E80=$BW$1,E81=$BW$1,E79=$CJ$1,E80=$CJ$1,E81=$CJ$1),0,1)))</f>
        <v/>
      </c>
      <c r="CM79" s="2" t="str">
        <f>IF($A79&gt;='DB_243way_Regular Symbol'!H$16,"",IF(F79=0,"",IF(OR(F79=$BW$1,F80=$BW$1,F81=$BW$1,F79=$CJ$1,F80=$CJ$1,F81=$CJ$1),0,1)))</f>
        <v/>
      </c>
      <c r="CO79" s="2" t="str">
        <f>IF($A79&gt;='DB_243way_Regular Symbol'!D$16,"",IF(B79=0,"",IF(OR(B79=$BW$1,B80=$BW$1,B81=$BW$1,B79=$CP$1,B80=$CP$1,B81=$CP$1),0,1)))</f>
        <v/>
      </c>
      <c r="CP79" s="2" t="str">
        <f>IF($A79&gt;='DB_243way_Regular Symbol'!E$16,"",IF(C79=0,"",IF(OR(C79=$BW$1,C80=$BW$1,C81=$BW$1,C79=$CP$1,C80=$CP$1,C81=$CP$1),0,1)))</f>
        <v/>
      </c>
      <c r="CQ79" s="2" t="str">
        <f>IF($A79&gt;='DB_243way_Regular Symbol'!F$16,"",IF(D79=0,"",IF(OR(D79=$BW$1,D80=$BW$1,D81=$BW$1,D79=$CP$1,D80=$CP$1,D81=$CP$1),0,1)))</f>
        <v/>
      </c>
      <c r="CR79" s="2" t="str">
        <f>IF($A79&gt;='DB_243way_Regular Symbol'!G$16,"",IF(E79=0,"",IF(OR(E79=$BW$1,E80=$BW$1,E81=$BW$1,E79=$CP$1,E80=$CP$1,E81=$CP$1),0,1)))</f>
        <v/>
      </c>
      <c r="CS79" s="2" t="str">
        <f>IF($A79&gt;='DB_243way_Regular Symbol'!H$16,"",IF(F79=0,"",IF(OR(F79=$BW$1,F80=$BW$1,F81=$BW$1,F79=$CP$1,F80=$CP$1,F81=$CP$1),0,1)))</f>
        <v/>
      </c>
      <c r="CU79" s="2" t="str">
        <f>IF($A79&gt;='DB_243way_Regular Symbol'!D$16,"",IF(B79=0,"",IF(OR(B79=$BW$1,B80=$BW$1,B81=$BW$1,B79=$CV$1,B80=$CV$1,B81=$CV$1),0,1)))</f>
        <v/>
      </c>
      <c r="CV79" s="2" t="str">
        <f>IF($A79&gt;='DB_243way_Regular Symbol'!E$16,"",IF(C79=0,"",IF(OR(C79=$BW$1,C80=$BW$1,C81=$BW$1,C79=$CV$1,C80=$CV$1,C81=$CV$1),0,1)))</f>
        <v/>
      </c>
      <c r="CW79" s="2" t="str">
        <f>IF($A79&gt;='DB_243way_Regular Symbol'!F$16,"",IF(D79=0,"",IF(OR(D79=$BW$1,D80=$BW$1,D81=$BW$1,D79=$CV$1,D80=$CV$1,D81=$CV$1),0,1)))</f>
        <v/>
      </c>
      <c r="CX79" s="2" t="str">
        <f>IF($A79&gt;='DB_243way_Regular Symbol'!G$16,"",IF(E79=0,"",IF(OR(E79=$BW$1,E80=$BW$1,E81=$BW$1,E79=$CV$1,E80=$CV$1,E81=$CV$1),0,1)))</f>
        <v/>
      </c>
      <c r="CY79" s="2" t="str">
        <f>IF($A79&gt;='DB_243way_Regular Symbol'!H$16,"",IF(F79=0,"",IF(OR(F79=$BW$1,F80=$BW$1,F81=$BW$1,F79=$CV$1,F80=$CV$1,F81=$CV$1),0,1)))</f>
        <v/>
      </c>
    </row>
    <row r="80" spans="1:103">
      <c r="A80" s="341">
        <f>IF('DB_243way_Regular Symbol'!L79="","",'DB_243way_Regular Symbol'!L79)</f>
        <v>76</v>
      </c>
      <c r="B80" s="184" t="str">
        <f>IF('DB_243way_Regular Symbol'!M79="",
IF($A80-'DB_243way_Regular Symbol'!D$16&gt;='DB_243way_RegularＸ_W()'!B$2-1,"",VLOOKUP($A80-'DB_243way_Regular Symbol'!D$16,'DB_243way_Regular Symbol'!$L$3:$Q$250,'DB_243way_RegularＸ_W()'!B$3+1,FALSE)),
'DB_243way_Regular Symbol'!M79)</f>
        <v/>
      </c>
      <c r="C80" s="184" t="str">
        <f>IF('DB_243way_Regular Symbol'!N79="",
IF($A80-'DB_243way_Regular Symbol'!E$16&gt;='DB_243way_RegularＸ_W()'!C$2-1,"",VLOOKUP($A80-'DB_243way_Regular Symbol'!E$16,'DB_243way_Regular Symbol'!$L$3:$Q$250,'DB_243way_RegularＸ_W()'!C$3+1,FALSE)),
'DB_243way_Regular Symbol'!N79)</f>
        <v/>
      </c>
      <c r="D80" s="184" t="str">
        <f>IF('DB_243way_Regular Symbol'!O79="",
IF($A80-'DB_243way_Regular Symbol'!F$16&gt;='DB_243way_RegularＸ_W()'!D$2-1,"",VLOOKUP($A80-'DB_243way_Regular Symbol'!F$16,'DB_243way_Regular Symbol'!$L$3:$Q$250,'DB_243way_RegularＸ_W()'!D$3+1,FALSE)),
'DB_243way_Regular Symbol'!O79)</f>
        <v/>
      </c>
      <c r="E80" s="184" t="str">
        <f>IF('DB_243way_Regular Symbol'!P79="",
IF($A80-'DB_243way_Regular Symbol'!G$16&gt;='DB_243way_RegularＸ_W()'!E$2-1,"",VLOOKUP($A80-'DB_243way_Regular Symbol'!G$16,'DB_243way_Regular Symbol'!$L$3:$Q$250,'DB_243way_RegularＸ_W()'!E$3+1,FALSE)),
'DB_243way_Regular Symbol'!P79)</f>
        <v/>
      </c>
      <c r="F80" s="184" t="str">
        <f>IF('DB_243way_Regular Symbol'!Q79="",
IF($A80-'DB_243way_Regular Symbol'!H$16&gt;='DB_243way_RegularＸ_W()'!F$2-1,"",VLOOKUP($A80-'DB_243way_Regular Symbol'!H$16,'DB_243way_Regular Symbol'!$L$3:$Q$250,'DB_243way_RegularＸ_W()'!F$3+1,FALSE)),
'DB_243way_Regular Symbol'!Q79)</f>
        <v/>
      </c>
      <c r="O80" s="342" t="str">
        <f>IF($A80&gt;='DB_243way_Regular Symbol'!D$16,"",IF(B80=0,"",IF(OR(B80=$O$1,B80=$P$1,B81=$O$1,B81=$P$1,B82=$O$1,B82=$P$1),0,1)))</f>
        <v/>
      </c>
      <c r="P80" s="2" t="str">
        <f>IF($A80&gt;='DB_243way_Regular Symbol'!E$16,"",IF(C80=0,"",IF(OR(C80=$O$1,C80=$P$1,C81=$O$1,C81=$P$1,C82=$O$1,C82=$P$1),0,1)))</f>
        <v/>
      </c>
      <c r="Q80" s="2" t="str">
        <f>IF($A80&gt;='DB_243way_Regular Symbol'!F$16,"",IF(D80=0,"",IF(OR(D80=$O$1,D80=$P$1,D81=$O$1,D81=$P$1,D82=$O$1,D82=$P$1),0,1)))</f>
        <v/>
      </c>
      <c r="R80" s="2" t="str">
        <f>IF($A80&gt;='DB_243way_Regular Symbol'!G$16,"",IF(E80=0,"",IF(OR(E80=$O$1,E80=$P$1,E81=$O$1,E81=$P$1,E82=$O$1,E82=$P$1),0,1)))</f>
        <v/>
      </c>
      <c r="S80" s="128" t="str">
        <f>IF($A80&gt;='DB_243way_Regular Symbol'!H$16,"",IF(F80=0,"",IF(OR(F80=$O$1,F80=$P$1,F81=$O$1,F81=$P$1,F82=$O$1,F82=$P$1),0,1)))</f>
        <v/>
      </c>
      <c r="U80" s="342" t="str">
        <f>IF($A80&gt;='DB_243way_Regular Symbol'!D$16,"",IF(B80=0,"",IF(OR(B80=$U$1,B80=$V$1,B81=$U$1,B81=$V$1,B82=$U$1,B82=$V$1),0,1)))</f>
        <v/>
      </c>
      <c r="V80" s="2" t="str">
        <f>IF($A80&gt;='DB_243way_Regular Symbol'!E$16,"",IF(C80=0,"",IF(OR(C80=$U$1,C80=$V$1,C81=$U$1,C81=$V$1,C82=$U$1,C82=$V$1),0,1)))</f>
        <v/>
      </c>
      <c r="W80" s="2" t="str">
        <f>IF($A80&gt;='DB_243way_Regular Symbol'!F$16,"",IF(D80=0,"",IF(OR(D80=$U$1,D80=$V$1,D81=$U$1,D81=$V$1,D82=$U$1,D82=$V$1),0,1)))</f>
        <v/>
      </c>
      <c r="X80" s="2" t="str">
        <f>IF($A80&gt;='DB_243way_Regular Symbol'!G$16,"",IF(E80=0,"",IF(OR(E80=$U$1,E80=$V$1,E81=$U$1,E81=$V$1,E82=$U$1,E82=$V$1),0,1)))</f>
        <v/>
      </c>
      <c r="Y80" s="128" t="str">
        <f>IF($A80&gt;='DB_243way_Regular Symbol'!H$16,"",IF(F80=0,"",IF(OR(F80=$U$1,F80=$V$1,F81=$U$1,F81=$V$1,F82=$U$1,F82=$V$1),0,1)))</f>
        <v/>
      </c>
      <c r="AA80" s="342" t="str">
        <f>IF($A80&gt;='DB_243way_Regular Symbol'!D$16,"",IF(B80=0,"",IF(OR(B80=$AA$1,B80=$AB$1,B81=$AA$1,B81=$AB$1,B82=$AA$1,,B82=$AB$1),0,1)))</f>
        <v/>
      </c>
      <c r="AB80" s="2" t="str">
        <f>IF($A80&gt;='DB_243way_Regular Symbol'!E$16,"",IF(C80=0,"",IF(OR(C80=$AA$1,C80=$AB$1,C81=$AA$1,C81=$AB$1,C82=$AA$1,,C82=$AB$1),0,1)))</f>
        <v/>
      </c>
      <c r="AC80" s="2" t="str">
        <f>IF($A80&gt;='DB_243way_Regular Symbol'!F$16,"",IF(D80=0,"",IF(OR(D80=$AA$1,D80=$AB$1,D81=$AA$1,D81=$AB$1,D82=$AA$1,,D82=$AB$1),0,1)))</f>
        <v/>
      </c>
      <c r="AD80" s="2" t="str">
        <f>IF($A80&gt;='DB_243way_Regular Symbol'!G$16,"",IF(E80=0,"",IF(OR(E80=$AA$1,E80=$AB$1,E81=$AA$1,E81=$AB$1,E82=$AA$1,,E82=$AB$1),0,1)))</f>
        <v/>
      </c>
      <c r="AE80" s="128" t="str">
        <f>IF($A80&gt;='DB_243way_Regular Symbol'!H$16,"",IF(F80=0,"",IF(OR(F80=$AA$1,F80=$AB$1,F81=$AA$1,F81=$AB$1,F82=$AA$1,,F82=$AB$1),0,1)))</f>
        <v/>
      </c>
      <c r="AG80" s="342" t="str">
        <f>IF($A80&gt;='DB_243way_Regular Symbol'!D$16,"",IF(B80=0,"",IF(OR(B80=$AG$1,B80=$AH$1,B81=$AG$1,B81=$AH$1,B82=$AG$1,B82=$AH$1),0,1)))</f>
        <v/>
      </c>
      <c r="AH80" s="2" t="str">
        <f>IF($A80&gt;='DB_243way_Regular Symbol'!E$16,"",IF(C80=0,"",IF(OR(C80=$AG$1,C80=$AH$1,C81=$AG$1,C81=$AH$1,C82=$AG$1,C82=$AH$1),0,1)))</f>
        <v/>
      </c>
      <c r="AI80" s="2" t="str">
        <f>IF($A80&gt;='DB_243way_Regular Symbol'!F$16,"",IF(D80=0,"",IF(OR(D80=$AG$1,D80=$AH$1,D81=$AG$1,D81=$AH$1,D82=$AG$1,D82=$AH$1),0,1)))</f>
        <v/>
      </c>
      <c r="AJ80" s="2" t="str">
        <f>IF($A80&gt;='DB_243way_Regular Symbol'!G$16,"",IF(E80=0,"",IF(OR(E80=$AG$1,E80=$AH$1,E81=$AG$1,E81=$AH$1,E82=$AG$1,E82=$AH$1),0,1)))</f>
        <v/>
      </c>
      <c r="AK80" s="128" t="str">
        <f>IF($A80&gt;='DB_243way_Regular Symbol'!H$16,"",IF(F80=0,"",IF(OR(F80=$AG$1,F80=$AH$1,F81=$AG$1,F81=$AH$1,F82=$AG$1,F82=$AH$1),0,1)))</f>
        <v/>
      </c>
      <c r="AM80" s="342" t="str">
        <f>IF($A80&gt;='DB_243way_Regular Symbol'!D$16,"",IF(B80=0,"",IF(OR(B80=$AM$1,B80=$AN$1,B81=$AM$1,B81=$AN$1,B82=$AM$1,B82=$AN$1),0,1)))</f>
        <v/>
      </c>
      <c r="AN80" s="2" t="str">
        <f>IF($A80&gt;='DB_243way_Regular Symbol'!E$16,"",IF(C80=0,"",IF(OR(C80=$AM$1,C80=$AN$1,C81=$AM$1,C81=$AN$1,C82=$AM$1,C82=$AN$1),0,1)))</f>
        <v/>
      </c>
      <c r="AO80" s="2" t="str">
        <f>IF($A80&gt;='DB_243way_Regular Symbol'!F$16,"",IF(D80=0,"",IF(OR(D80=$AM$1,D80=$AN$1,D81=$AM$1,D81=$AN$1,D82=$AM$1,D82=$AN$1),0,1)))</f>
        <v/>
      </c>
      <c r="AP80" s="2" t="str">
        <f>IF($A80&gt;='DB_243way_Regular Symbol'!G$16,"",IF(E80=0,"",IF(OR(E80=$AM$1,E80=$AN$1,E81=$AM$1,E81=$AN$1,E82=$AM$1,E82=$AN$1),0,1)))</f>
        <v/>
      </c>
      <c r="AQ80" s="128" t="str">
        <f>IF($A80&gt;='DB_243way_Regular Symbol'!H$16,"",IF(F80=0,"",IF(OR(F80=$AM$1,F80=$AN$1,F81=$AM$1,F81=$AN$1,F82=$AM$1,F82=$AN$1),0,1)))</f>
        <v/>
      </c>
      <c r="AS80" s="342" t="str">
        <f>IF($A80&gt;='DB_243way_Regular Symbol'!D$16,"",IF(B80=0,"",IF(OR(B80=$AM$1,B80=$AT$1,B81=$AM$1,B81=$AT$1,B82=$AM$1,B82=$AT$1),0,1)))</f>
        <v/>
      </c>
      <c r="AT80" s="2" t="str">
        <f>IF($A80&gt;='DB_243way_Regular Symbol'!E$16,"",IF(C80=0,"",IF(OR(C80=$AM$1,C80=$AT$1,C81=$AM$1,C81=$AT$1,C82=$AM$1,C82=$AT$1),0,1)))</f>
        <v/>
      </c>
      <c r="AU80" s="2" t="str">
        <f>IF($A80&gt;='DB_243way_Regular Symbol'!F$16,"",IF(D80=0,"",IF(OR(D80=$AM$1,D80=$AT$1,D81=$AM$1,D81=$AT$1,D82=$AM$1,D82=$AT$1),0,1)))</f>
        <v/>
      </c>
      <c r="AV80" s="2" t="str">
        <f>IF($A80&gt;='DB_243way_Regular Symbol'!G$16,"",IF(E80=0,"",IF(OR(E80=$AM$1,E80=$AT$1,E81=$AM$1,E81=$AT$1,E82=$AM$1,E82=$AT$1),0,1)))</f>
        <v/>
      </c>
      <c r="AW80" s="128" t="str">
        <f>IF($A80&gt;='DB_243way_Regular Symbol'!H$16,"",IF(F80=0,"",IF(OR(F80=$AM$1,F80=$AT$1,F81=$AM$1,F81=$AT$1,F82=$AM$1,F82=$AT$1),0,1)))</f>
        <v/>
      </c>
      <c r="AY80" s="342"/>
      <c r="AZ80" s="2"/>
      <c r="BA80" s="2" t="str">
        <f>IF($A80&gt;='DB_243way_Regular Symbol'!F$16,"",COUNTIF(D80:D82,$AZ$1))</f>
        <v/>
      </c>
      <c r="BB80" s="2" t="str">
        <f>IF($A80&gt;='DB_243way_Regular Symbol'!G$16,"",COUNTIF(E80:E82,$AZ$1))</f>
        <v/>
      </c>
      <c r="BC80" s="2" t="str">
        <f>IF($A80&gt;='DB_243way_Regular Symbol'!H$16,"",COUNTIF(F80:F82,$AZ$1))</f>
        <v/>
      </c>
      <c r="BE80" s="342" t="str">
        <f>IF($A80&gt;='DB_243way_Regular Symbol'!D$16,"",IF(B80=0,"",IF(OR(B80=$AM$1,B80=$BF$1,B81=$AM$1,B81=$BF$1,B82=$AM$1,B82=$BF$1),1,0)))</f>
        <v/>
      </c>
      <c r="BF80" s="342" t="str">
        <f>IF($A80&gt;='DB_243way_Regular Symbol'!E$16,"",IF(C80=0,"",IF(OR(C80=$AM$1,C80=$BF$1,C81=$AM$1,C81=$BF$1,C82=$AM$1,C82=$BF$1),1,0)))</f>
        <v/>
      </c>
      <c r="BG80" s="342" t="str">
        <f>IF($A80&gt;='DB_243way_Regular Symbol'!F$16,"",IF(D80=0,"",IF(OR(D80=$AM$1,D80=$BF$1,D81=$AM$1,D81=$BF$1,D82=$AM$1,D82=$BF$1),1,0)))</f>
        <v/>
      </c>
      <c r="BH80" s="342" t="str">
        <f>IF($A80&gt;='DB_243way_Regular Symbol'!G$16,"",IF(E80=0,"",IF(OR(E80=$AM$1,E80=$BF$1,E81=$AM$1,E81=$BF$1,E82=$AM$1,E82=$BF$1),1,0)))</f>
        <v/>
      </c>
      <c r="BI80" s="342" t="str">
        <f>IF($A80&gt;='DB_243way_Regular Symbol'!H$16,"",IF(F80=0,"",IF(OR(F80=$AM$1,F80=$BF$1,F81=$AM$1,F81=$BF$1,F82=$AM$1,F82=$BF$1),1,0)))</f>
        <v/>
      </c>
      <c r="BK80" s="342" t="str">
        <f>IF($A80&gt;='DB_243way_Regular Symbol'!D$16,"",IF(B80=0,"",IF(OR(B80=$AM$1,B80=$BL$1,B81=$AM$1,B81=$BL$1,B82=$AM$1,B82=$BL$1),0,1)))</f>
        <v/>
      </c>
      <c r="BL80" s="2" t="str">
        <f>IF($A80&gt;='DB_243way_Regular Symbol'!E$16,"",IF(C80=0,"",IF(OR(C80=$AM$1,C80=$BL$1,C81=$AM$1,C81=$BL$1,C82=$AM$1,C82=$BL$1),0,1)))</f>
        <v/>
      </c>
      <c r="BM80" s="2" t="str">
        <f>IF($A80&gt;='DB_243way_Regular Symbol'!F$16,"",IF(D80=0,"",IF(OR(D80=$AM$1,D80=$BL$1,D81=$AM$1,D81=$BL$1,D82=$AM$1,D82=$BL$1),0,1)))</f>
        <v/>
      </c>
      <c r="BN80" s="2" t="str">
        <f>IF($A80&gt;='DB_243way_Regular Symbol'!G$16,"",IF(E80=0,"",IF(OR(E80=$AM$1,E80=$BL$1,E81=$AM$1,E81=$BL$1,E82=$AM$1,E82=$BL$1),0,1)))</f>
        <v/>
      </c>
      <c r="BO80" s="128" t="str">
        <f>IF($A80&gt;='DB_243way_Regular Symbol'!H$16,"",IF(F80=0,"",IF(OR(F80=$AM$1,F80=$BL$1,F81=$AM$1,F81=$BL$1,F82=$AM$1,F82=$BL$1),0,1)))</f>
        <v/>
      </c>
      <c r="BQ80" s="2" t="str">
        <f>IF($A80&gt;='DB_243way_Regular Symbol'!D$16,"",IF(B80=0,"",IF(OR(B80=$BQ$1,B80=$BR$1,B81=$BQ$1,B81=$BR$1,B82=$BQ$1,B82=$BR$1),0,1)))</f>
        <v/>
      </c>
      <c r="BR80" s="2" t="str">
        <f>IF($A80&gt;='DB_243way_Regular Symbol'!E$16,"",IF(C80=0,"",IF(OR(C80=$BQ$1,C80=$BR$1,C81=$BQ$1,C81=$BR$1,C82=$BQ$1,C82=$BR$1),0,1)))</f>
        <v/>
      </c>
      <c r="BS80" s="2" t="str">
        <f>IF($A80&gt;='DB_243way_Regular Symbol'!F$16,"",IF(D80=0,"",IF(OR(D80=$BQ$1,D80=$BR$1,D81=$BQ$1,D81=$BR$1,D82=$BQ$1,D82=$BR$1),0,1)))</f>
        <v/>
      </c>
      <c r="BT80" s="2" t="str">
        <f>IF($A80&gt;='DB_243way_Regular Symbol'!G$16,"",IF(E80=0,"",IF(OR(E80=$BQ$1,E80=$BR$1,E81=$BQ$1,E81=$BR$1,E82=$BQ$1,E82=$BR$1),0,1)))</f>
        <v/>
      </c>
      <c r="BU80" s="2" t="str">
        <f>IF($A80&gt;='DB_243way_Regular Symbol'!H$16,"",IF(F80=0,"",IF(OR(F80=$BQ$1,F80=$BR$1,F81=$BQ$1,F81=$BR$1,F82=$BQ$1,F82=$BR$1),0,1)))</f>
        <v/>
      </c>
      <c r="BW80" s="2" t="str">
        <f>IF($A80&gt;='DB_243way_Regular Symbol'!D$16,"",IF(B80=0,"",IF(OR(B80=$BW$1,B81=$BW$1,B82=$BW$1,B80=$BX$1,B81=$BX$1,B82=$BX$1),0,1)))</f>
        <v/>
      </c>
      <c r="BX80" s="2" t="str">
        <f>IF($A80&gt;='DB_243way_Regular Symbol'!E$16,"",IF(C80=0,"",IF(OR(C80=$BW$1,C81=$BW$1,C82=$BW$1,C80=$BX$1,C81=$BX$1,C82=$BX$1),0,1)))</f>
        <v/>
      </c>
      <c r="BY80" s="2" t="str">
        <f>IF($A80&gt;='DB_243way_Regular Symbol'!F$16,"",IF(D80=0,"",IF(OR(D80=$BW$1,D81=$BW$1,D82=$BW$1,D80=$BX$1,D81=$BX$1,D82=$BX$1),0,1)))</f>
        <v/>
      </c>
      <c r="BZ80" s="2" t="str">
        <f>IF($A80&gt;='DB_243way_Regular Symbol'!G$16,"",IF(E80=0,"",IF(OR(E80=$BW$1,E81=$BW$1,E82=$BW$1,E80=$BX$1,E81=$BX$1,E82=$BX$1),0,1)))</f>
        <v/>
      </c>
      <c r="CA80" s="2" t="str">
        <f>IF($A80&gt;='DB_243way_Regular Symbol'!H$16,"",IF(F80=0,"",IF(OR(F80=$BW$1,F81=$BW$1,F82=$BW$1,F80=$BX$1,F81=$BX$1,F82=$BX$1),0,1)))</f>
        <v/>
      </c>
      <c r="CC80" s="2" t="str">
        <f>IF($A80&gt;='DB_243way_Regular Symbol'!D$16,"",IF(B80=0,"",IF(OR(B80=$BW$1,B81=$BW$1,B82=$BW$1,B80=$CD$1,B81=$CD$1,B82=$CD$1),0,1)))</f>
        <v/>
      </c>
      <c r="CD80" s="2" t="str">
        <f>IF($A80&gt;='DB_243way_Regular Symbol'!E$16,"",IF(C80=0,"",IF(OR(C80=$BW$1,C81=$BW$1,C82=$BW$1,C80=$CD$1,C81=$CD$1,C82=$CD$1),0,1)))</f>
        <v/>
      </c>
      <c r="CE80" s="2" t="str">
        <f>IF($A80&gt;='DB_243way_Regular Symbol'!F$16,"",IF(D80=0,"",IF(OR(D80=$BW$1,D81=$BW$1,D82=$BW$1,D80=$CD$1,D81=$CD$1,D82=$CD$1),0,1)))</f>
        <v/>
      </c>
      <c r="CF80" s="2" t="str">
        <f>IF($A80&gt;='DB_243way_Regular Symbol'!G$16,"",IF(E80=0,"",IF(OR(E80=$BW$1,E81=$BW$1,E82=$BW$1,E80=$CD$1,E81=$CD$1,E82=$CD$1),0,1)))</f>
        <v/>
      </c>
      <c r="CG80" s="2" t="str">
        <f>IF($A80&gt;='DB_243way_Regular Symbol'!H$16,"",IF(F80=0,"",IF(OR(F80=$BW$1,F81=$BW$1,F82=$BW$1,F80=$CD$1,F81=$CD$1,F82=$CD$1),0,1)))</f>
        <v/>
      </c>
      <c r="CI80" s="2" t="str">
        <f>IF($A80&gt;='DB_243way_Regular Symbol'!D$16,"",IF(B80=0,"",IF(OR(B80=$BW$1,B81=$BW$1,B82=$BW$1,B80=$CJ$1,B81=$CJ$1,B82=$CJ$1),0,1)))</f>
        <v/>
      </c>
      <c r="CJ80" s="2" t="str">
        <f>IF($A80&gt;='DB_243way_Regular Symbol'!E$16,"",IF(C80=0,"",IF(OR(C80=$BW$1,C81=$BW$1,C82=$BW$1,C80=$CJ$1,C81=$CJ$1,C82=$CJ$1),0,1)))</f>
        <v/>
      </c>
      <c r="CK80" s="2" t="str">
        <f>IF($A80&gt;='DB_243way_Regular Symbol'!F$16,"",IF(D80=0,"",IF(OR(D80=$BW$1,D81=$BW$1,D82=$BW$1,D80=$CJ$1,D81=$CJ$1,D82=$CJ$1),0,1)))</f>
        <v/>
      </c>
      <c r="CL80" s="2" t="str">
        <f>IF($A80&gt;='DB_243way_Regular Symbol'!G$16,"",IF(E80=0,"",IF(OR(E80=$BW$1,E81=$BW$1,E82=$BW$1,E80=$CJ$1,E81=$CJ$1,E82=$CJ$1),0,1)))</f>
        <v/>
      </c>
      <c r="CM80" s="2" t="str">
        <f>IF($A80&gt;='DB_243way_Regular Symbol'!H$16,"",IF(F80=0,"",IF(OR(F80=$BW$1,F81=$BW$1,F82=$BW$1,F80=$CJ$1,F81=$CJ$1,F82=$CJ$1),0,1)))</f>
        <v/>
      </c>
      <c r="CO80" s="2" t="str">
        <f>IF($A80&gt;='DB_243way_Regular Symbol'!D$16,"",IF(B80=0,"",IF(OR(B80=$BW$1,B81=$BW$1,B82=$BW$1,B80=$CP$1,B81=$CP$1,B82=$CP$1),0,1)))</f>
        <v/>
      </c>
      <c r="CP80" s="2" t="str">
        <f>IF($A80&gt;='DB_243way_Regular Symbol'!E$16,"",IF(C80=0,"",IF(OR(C80=$BW$1,C81=$BW$1,C82=$BW$1,C80=$CP$1,C81=$CP$1,C82=$CP$1),0,1)))</f>
        <v/>
      </c>
      <c r="CQ80" s="2" t="str">
        <f>IF($A80&gt;='DB_243way_Regular Symbol'!F$16,"",IF(D80=0,"",IF(OR(D80=$BW$1,D81=$BW$1,D82=$BW$1,D80=$CP$1,D81=$CP$1,D82=$CP$1),0,1)))</f>
        <v/>
      </c>
      <c r="CR80" s="2" t="str">
        <f>IF($A80&gt;='DB_243way_Regular Symbol'!G$16,"",IF(E80=0,"",IF(OR(E80=$BW$1,E81=$BW$1,E82=$BW$1,E80=$CP$1,E81=$CP$1,E82=$CP$1),0,1)))</f>
        <v/>
      </c>
      <c r="CS80" s="2" t="str">
        <f>IF($A80&gt;='DB_243way_Regular Symbol'!H$16,"",IF(F80=0,"",IF(OR(F80=$BW$1,F81=$BW$1,F82=$BW$1,F80=$CP$1,F81=$CP$1,F82=$CP$1),0,1)))</f>
        <v/>
      </c>
      <c r="CU80" s="2" t="str">
        <f>IF($A80&gt;='DB_243way_Regular Symbol'!D$16,"",IF(B80=0,"",IF(OR(B80=$BW$1,B81=$BW$1,B82=$BW$1,B80=$CV$1,B81=$CV$1,B82=$CV$1),0,1)))</f>
        <v/>
      </c>
      <c r="CV80" s="2" t="str">
        <f>IF($A80&gt;='DB_243way_Regular Symbol'!E$16,"",IF(C80=0,"",IF(OR(C80=$BW$1,C81=$BW$1,C82=$BW$1,C80=$CV$1,C81=$CV$1,C82=$CV$1),0,1)))</f>
        <v/>
      </c>
      <c r="CW80" s="2" t="str">
        <f>IF($A80&gt;='DB_243way_Regular Symbol'!F$16,"",IF(D80=0,"",IF(OR(D80=$BW$1,D81=$BW$1,D82=$BW$1,D80=$CV$1,D81=$CV$1,D82=$CV$1),0,1)))</f>
        <v/>
      </c>
      <c r="CX80" s="2" t="str">
        <f>IF($A80&gt;='DB_243way_Regular Symbol'!G$16,"",IF(E80=0,"",IF(OR(E80=$BW$1,E81=$BW$1,E82=$BW$1,E80=$CV$1,E81=$CV$1,E82=$CV$1),0,1)))</f>
        <v/>
      </c>
      <c r="CY80" s="2" t="str">
        <f>IF($A80&gt;='DB_243way_Regular Symbol'!H$16,"",IF(F80=0,"",IF(OR(F80=$BW$1,F81=$BW$1,F82=$BW$1,F80=$CV$1,F81=$CV$1,F82=$CV$1),0,1)))</f>
        <v/>
      </c>
    </row>
    <row r="81" spans="1:103">
      <c r="A81" s="341">
        <f>IF('DB_243way_Regular Symbol'!L80="","",'DB_243way_Regular Symbol'!L80)</f>
        <v>77</v>
      </c>
      <c r="B81" s="184" t="str">
        <f>IF('DB_243way_Regular Symbol'!M80="",
IF($A81-'DB_243way_Regular Symbol'!D$16&gt;='DB_243way_RegularＸ_W()'!B$2-1,"",VLOOKUP($A81-'DB_243way_Regular Symbol'!D$16,'DB_243way_Regular Symbol'!$L$3:$Q$250,'DB_243way_RegularＸ_W()'!B$3+1,FALSE)),
'DB_243way_Regular Symbol'!M80)</f>
        <v/>
      </c>
      <c r="C81" s="184" t="str">
        <f>IF('DB_243way_Regular Symbol'!N80="",
IF($A81-'DB_243way_Regular Symbol'!E$16&gt;='DB_243way_RegularＸ_W()'!C$2-1,"",VLOOKUP($A81-'DB_243way_Regular Symbol'!E$16,'DB_243way_Regular Symbol'!$L$3:$Q$250,'DB_243way_RegularＸ_W()'!C$3+1,FALSE)),
'DB_243way_Regular Symbol'!N80)</f>
        <v/>
      </c>
      <c r="D81" s="184" t="str">
        <f>IF('DB_243way_Regular Symbol'!O80="",
IF($A81-'DB_243way_Regular Symbol'!F$16&gt;='DB_243way_RegularＸ_W()'!D$2-1,"",VLOOKUP($A81-'DB_243way_Regular Symbol'!F$16,'DB_243way_Regular Symbol'!$L$3:$Q$250,'DB_243way_RegularＸ_W()'!D$3+1,FALSE)),
'DB_243way_Regular Symbol'!O80)</f>
        <v/>
      </c>
      <c r="E81" s="184" t="str">
        <f>IF('DB_243way_Regular Symbol'!P80="",
IF($A81-'DB_243way_Regular Symbol'!G$16&gt;='DB_243way_RegularＸ_W()'!E$2-1,"",VLOOKUP($A81-'DB_243way_Regular Symbol'!G$16,'DB_243way_Regular Symbol'!$L$3:$Q$250,'DB_243way_RegularＸ_W()'!E$3+1,FALSE)),
'DB_243way_Regular Symbol'!P80)</f>
        <v/>
      </c>
      <c r="F81" s="184" t="str">
        <f>IF('DB_243way_Regular Symbol'!Q80="",
IF($A81-'DB_243way_Regular Symbol'!H$16&gt;='DB_243way_RegularＸ_W()'!F$2-1,"",VLOOKUP($A81-'DB_243way_Regular Symbol'!H$16,'DB_243way_Regular Symbol'!$L$3:$Q$250,'DB_243way_RegularＸ_W()'!F$3+1,FALSE)),
'DB_243way_Regular Symbol'!Q80)</f>
        <v/>
      </c>
      <c r="O81" s="342" t="str">
        <f>IF($A81&gt;='DB_243way_Regular Symbol'!D$16,"",IF(B81=0,"",IF(OR(B81=$O$1,B81=$P$1,B82=$O$1,B82=$P$1,B83=$O$1,B83=$P$1),0,1)))</f>
        <v/>
      </c>
      <c r="P81" s="2" t="str">
        <f>IF($A81&gt;='DB_243way_Regular Symbol'!E$16,"",IF(C81=0,"",IF(OR(C81=$O$1,C81=$P$1,C82=$O$1,C82=$P$1,C83=$O$1,C83=$P$1),0,1)))</f>
        <v/>
      </c>
      <c r="Q81" s="2" t="str">
        <f>IF($A81&gt;='DB_243way_Regular Symbol'!F$16,"",IF(D81=0,"",IF(OR(D81=$O$1,D81=$P$1,D82=$O$1,D82=$P$1,D83=$O$1,D83=$P$1),0,1)))</f>
        <v/>
      </c>
      <c r="R81" s="2" t="str">
        <f>IF($A81&gt;='DB_243way_Regular Symbol'!G$16,"",IF(E81=0,"",IF(OR(E81=$O$1,E81=$P$1,E82=$O$1,E82=$P$1,E83=$O$1,E83=$P$1),0,1)))</f>
        <v/>
      </c>
      <c r="S81" s="128" t="str">
        <f>IF($A81&gt;='DB_243way_Regular Symbol'!H$16,"",IF(F81=0,"",IF(OR(F81=$O$1,F81=$P$1,F82=$O$1,F82=$P$1,F83=$O$1,F83=$P$1),0,1)))</f>
        <v/>
      </c>
      <c r="U81" s="342" t="str">
        <f>IF($A81&gt;='DB_243way_Regular Symbol'!D$16,"",IF(B81=0,"",IF(OR(B81=$U$1,B81=$V$1,B82=$U$1,B82=$V$1,B83=$U$1,B83=$V$1),0,1)))</f>
        <v/>
      </c>
      <c r="V81" s="2" t="str">
        <f>IF($A81&gt;='DB_243way_Regular Symbol'!E$16,"",IF(C81=0,"",IF(OR(C81=$U$1,C81=$V$1,C82=$U$1,C82=$V$1,C83=$U$1,C83=$V$1),0,1)))</f>
        <v/>
      </c>
      <c r="W81" s="2" t="str">
        <f>IF($A81&gt;='DB_243way_Regular Symbol'!F$16,"",IF(D81=0,"",IF(OR(D81=$U$1,D81=$V$1,D82=$U$1,D82=$V$1,D83=$U$1,D83=$V$1),0,1)))</f>
        <v/>
      </c>
      <c r="X81" s="2" t="str">
        <f>IF($A81&gt;='DB_243way_Regular Symbol'!G$16,"",IF(E81=0,"",IF(OR(E81=$U$1,E81=$V$1,E82=$U$1,E82=$V$1,E83=$U$1,E83=$V$1),0,1)))</f>
        <v/>
      </c>
      <c r="Y81" s="128" t="str">
        <f>IF($A81&gt;='DB_243way_Regular Symbol'!H$16,"",IF(F81=0,"",IF(OR(F81=$U$1,F81=$V$1,F82=$U$1,F82=$V$1,F83=$U$1,F83=$V$1),0,1)))</f>
        <v/>
      </c>
      <c r="AA81" s="342" t="str">
        <f>IF($A81&gt;='DB_243way_Regular Symbol'!D$16,"",IF(B81=0,"",IF(OR(B81=$AA$1,B81=$AB$1,B82=$AA$1,B82=$AB$1,B83=$AA$1,,B83=$AB$1),0,1)))</f>
        <v/>
      </c>
      <c r="AB81" s="2" t="str">
        <f>IF($A81&gt;='DB_243way_Regular Symbol'!E$16,"",IF(C81=0,"",IF(OR(C81=$AA$1,C81=$AB$1,C82=$AA$1,C82=$AB$1,C83=$AA$1,,C83=$AB$1),0,1)))</f>
        <v/>
      </c>
      <c r="AC81" s="2" t="str">
        <f>IF($A81&gt;='DB_243way_Regular Symbol'!F$16,"",IF(D81=0,"",IF(OR(D81=$AA$1,D81=$AB$1,D82=$AA$1,D82=$AB$1,D83=$AA$1,,D83=$AB$1),0,1)))</f>
        <v/>
      </c>
      <c r="AD81" s="2" t="str">
        <f>IF($A81&gt;='DB_243way_Regular Symbol'!G$16,"",IF(E81=0,"",IF(OR(E81=$AA$1,E81=$AB$1,E82=$AA$1,E82=$AB$1,E83=$AA$1,,E83=$AB$1),0,1)))</f>
        <v/>
      </c>
      <c r="AE81" s="128" t="str">
        <f>IF($A81&gt;='DB_243way_Regular Symbol'!H$16,"",IF(F81=0,"",IF(OR(F81=$AA$1,F81=$AB$1,F82=$AA$1,F82=$AB$1,F83=$AA$1,,F83=$AB$1),0,1)))</f>
        <v/>
      </c>
      <c r="AG81" s="342" t="str">
        <f>IF($A81&gt;='DB_243way_Regular Symbol'!D$16,"",IF(B81=0,"",IF(OR(B81=$AG$1,B81=$AH$1,B82=$AG$1,B82=$AH$1,B83=$AG$1,B83=$AH$1),0,1)))</f>
        <v/>
      </c>
      <c r="AH81" s="2" t="str">
        <f>IF($A81&gt;='DB_243way_Regular Symbol'!E$16,"",IF(C81=0,"",IF(OR(C81=$AG$1,C81=$AH$1,C82=$AG$1,C82=$AH$1,C83=$AG$1,C83=$AH$1),0,1)))</f>
        <v/>
      </c>
      <c r="AI81" s="2" t="str">
        <f>IF($A81&gt;='DB_243way_Regular Symbol'!F$16,"",IF(D81=0,"",IF(OR(D81=$AG$1,D81=$AH$1,D82=$AG$1,D82=$AH$1,D83=$AG$1,D83=$AH$1),0,1)))</f>
        <v/>
      </c>
      <c r="AJ81" s="2" t="str">
        <f>IF($A81&gt;='DB_243way_Regular Symbol'!G$16,"",IF(E81=0,"",IF(OR(E81=$AG$1,E81=$AH$1,E82=$AG$1,E82=$AH$1,E83=$AG$1,E83=$AH$1),0,1)))</f>
        <v/>
      </c>
      <c r="AK81" s="128" t="str">
        <f>IF($A81&gt;='DB_243way_Regular Symbol'!H$16,"",IF(F81=0,"",IF(OR(F81=$AG$1,F81=$AH$1,F82=$AG$1,F82=$AH$1,F83=$AG$1,F83=$AH$1),0,1)))</f>
        <v/>
      </c>
      <c r="AM81" s="342" t="str">
        <f>IF($A81&gt;='DB_243way_Regular Symbol'!D$16,"",IF(B81=0,"",IF(OR(B81=$AM$1,B81=$AN$1,B82=$AM$1,B82=$AN$1,B83=$AM$1,B83=$AN$1),0,1)))</f>
        <v/>
      </c>
      <c r="AN81" s="2" t="str">
        <f>IF($A81&gt;='DB_243way_Regular Symbol'!E$16,"",IF(C81=0,"",IF(OR(C81=$AM$1,C81=$AN$1,C82=$AM$1,C82=$AN$1,C83=$AM$1,C83=$AN$1),0,1)))</f>
        <v/>
      </c>
      <c r="AO81" s="2" t="str">
        <f>IF($A81&gt;='DB_243way_Regular Symbol'!F$16,"",IF(D81=0,"",IF(OR(D81=$AM$1,D81=$AN$1,D82=$AM$1,D82=$AN$1,D83=$AM$1,D83=$AN$1),0,1)))</f>
        <v/>
      </c>
      <c r="AP81" s="2" t="str">
        <f>IF($A81&gt;='DB_243way_Regular Symbol'!G$16,"",IF(E81=0,"",IF(OR(E81=$AM$1,E81=$AN$1,E82=$AM$1,E82=$AN$1,E83=$AM$1,E83=$AN$1),0,1)))</f>
        <v/>
      </c>
      <c r="AQ81" s="128" t="str">
        <f>IF($A81&gt;='DB_243way_Regular Symbol'!H$16,"",IF(F81=0,"",IF(OR(F81=$AM$1,F81=$AN$1,F82=$AM$1,F82=$AN$1,F83=$AM$1,F83=$AN$1),0,1)))</f>
        <v/>
      </c>
      <c r="AS81" s="342" t="str">
        <f>IF($A81&gt;='DB_243way_Regular Symbol'!D$16,"",IF(B81=0,"",IF(OR(B81=$AM$1,B81=$AT$1,B82=$AM$1,B82=$AT$1,B83=$AM$1,B83=$AT$1),0,1)))</f>
        <v/>
      </c>
      <c r="AT81" s="2" t="str">
        <f>IF($A81&gt;='DB_243way_Regular Symbol'!E$16,"",IF(C81=0,"",IF(OR(C81=$AM$1,C81=$AT$1,C82=$AM$1,C82=$AT$1,C83=$AM$1,C83=$AT$1),0,1)))</f>
        <v/>
      </c>
      <c r="AU81" s="2" t="str">
        <f>IF($A81&gt;='DB_243way_Regular Symbol'!F$16,"",IF(D81=0,"",IF(OR(D81=$AM$1,D81=$AT$1,D82=$AM$1,D82=$AT$1,D83=$AM$1,D83=$AT$1),0,1)))</f>
        <v/>
      </c>
      <c r="AV81" s="2" t="str">
        <f>IF($A81&gt;='DB_243way_Regular Symbol'!G$16,"",IF(E81=0,"",IF(OR(E81=$AM$1,E81=$AT$1,E82=$AM$1,E82=$AT$1,E83=$AM$1,E83=$AT$1),0,1)))</f>
        <v/>
      </c>
      <c r="AW81" s="128" t="str">
        <f>IF($A81&gt;='DB_243way_Regular Symbol'!H$16,"",IF(F81=0,"",IF(OR(F81=$AM$1,F81=$AT$1,F82=$AM$1,F82=$AT$1,F83=$AM$1,F83=$AT$1),0,1)))</f>
        <v/>
      </c>
      <c r="AY81" s="342"/>
      <c r="AZ81" s="2"/>
      <c r="BA81" s="2" t="str">
        <f>IF($A81&gt;='DB_243way_Regular Symbol'!F$16,"",COUNTIF(D81:D83,$AZ$1))</f>
        <v/>
      </c>
      <c r="BB81" s="2" t="str">
        <f>IF($A81&gt;='DB_243way_Regular Symbol'!G$16,"",COUNTIF(E81:E83,$AZ$1))</f>
        <v/>
      </c>
      <c r="BC81" s="2" t="str">
        <f>IF($A81&gt;='DB_243way_Regular Symbol'!H$16,"",COUNTIF(F81:F83,$AZ$1))</f>
        <v/>
      </c>
      <c r="BE81" s="342" t="str">
        <f>IF($A81&gt;='DB_243way_Regular Symbol'!D$16,"",IF(B81=0,"",IF(OR(B81=$AM$1,B81=$BF$1,B82=$AM$1,B82=$BF$1,B83=$AM$1,B83=$BF$1),1,0)))</f>
        <v/>
      </c>
      <c r="BF81" s="342" t="str">
        <f>IF($A81&gt;='DB_243way_Regular Symbol'!E$16,"",IF(C81=0,"",IF(OR(C81=$AM$1,C81=$BF$1,C82=$AM$1,C82=$BF$1,C83=$AM$1,C83=$BF$1),1,0)))</f>
        <v/>
      </c>
      <c r="BG81" s="342" t="str">
        <f>IF($A81&gt;='DB_243way_Regular Symbol'!F$16,"",IF(D81=0,"",IF(OR(D81=$AM$1,D81=$BF$1,D82=$AM$1,D82=$BF$1,D83=$AM$1,D83=$BF$1),1,0)))</f>
        <v/>
      </c>
      <c r="BH81" s="342" t="str">
        <f>IF($A81&gt;='DB_243way_Regular Symbol'!G$16,"",IF(E81=0,"",IF(OR(E81=$AM$1,E81=$BF$1,E82=$AM$1,E82=$BF$1,E83=$AM$1,E83=$BF$1),1,0)))</f>
        <v/>
      </c>
      <c r="BI81" s="342" t="str">
        <f>IF($A81&gt;='DB_243way_Regular Symbol'!H$16,"",IF(F81=0,"",IF(OR(F81=$AM$1,F81=$BF$1,F82=$AM$1,F82=$BF$1,F83=$AM$1,F83=$BF$1),1,0)))</f>
        <v/>
      </c>
      <c r="BK81" s="342" t="str">
        <f>IF($A81&gt;='DB_243way_Regular Symbol'!D$16,"",IF(B81=0,"",IF(OR(B81=$AM$1,B81=$BL$1,B82=$AM$1,B82=$BL$1,B83=$AM$1,B83=$BL$1),0,1)))</f>
        <v/>
      </c>
      <c r="BL81" s="2" t="str">
        <f>IF($A81&gt;='DB_243way_Regular Symbol'!E$16,"",IF(C81=0,"",IF(OR(C81=$AM$1,C81=$BL$1,C82=$AM$1,C82=$BL$1,C83=$AM$1,C83=$BL$1),0,1)))</f>
        <v/>
      </c>
      <c r="BM81" s="2" t="str">
        <f>IF($A81&gt;='DB_243way_Regular Symbol'!F$16,"",IF(D81=0,"",IF(OR(D81=$AM$1,D81=$BL$1,D82=$AM$1,D82=$BL$1,D83=$AM$1,D83=$BL$1),0,1)))</f>
        <v/>
      </c>
      <c r="BN81" s="2" t="str">
        <f>IF($A81&gt;='DB_243way_Regular Symbol'!G$16,"",IF(E81=0,"",IF(OR(E81=$AM$1,E81=$BL$1,E82=$AM$1,E82=$BL$1,E83=$AM$1,E83=$BL$1),0,1)))</f>
        <v/>
      </c>
      <c r="BO81" s="128" t="str">
        <f>IF($A81&gt;='DB_243way_Regular Symbol'!H$16,"",IF(F81=0,"",IF(OR(F81=$AM$1,F81=$BL$1,F82=$AM$1,F82=$BL$1,F83=$AM$1,F83=$BL$1),0,1)))</f>
        <v/>
      </c>
      <c r="BQ81" s="2" t="str">
        <f>IF($A81&gt;='DB_243way_Regular Symbol'!D$16,"",IF(B81=0,"",IF(OR(B81=$BQ$1,B81=$BR$1,B82=$BQ$1,B82=$BR$1,B83=$BQ$1,B83=$BR$1),0,1)))</f>
        <v/>
      </c>
      <c r="BR81" s="2" t="str">
        <f>IF($A81&gt;='DB_243way_Regular Symbol'!E$16,"",IF(C81=0,"",IF(OR(C81=$BQ$1,C81=$BR$1,C82=$BQ$1,C82=$BR$1,C83=$BQ$1,C83=$BR$1),0,1)))</f>
        <v/>
      </c>
      <c r="BS81" s="2" t="str">
        <f>IF($A81&gt;='DB_243way_Regular Symbol'!F$16,"",IF(D81=0,"",IF(OR(D81=$BQ$1,D81=$BR$1,D82=$BQ$1,D82=$BR$1,D83=$BQ$1,D83=$BR$1),0,1)))</f>
        <v/>
      </c>
      <c r="BT81" s="2" t="str">
        <f>IF($A81&gt;='DB_243way_Regular Symbol'!G$16,"",IF(E81=0,"",IF(OR(E81=$BQ$1,E81=$BR$1,E82=$BQ$1,E82=$BR$1,E83=$BQ$1,E83=$BR$1),0,1)))</f>
        <v/>
      </c>
      <c r="BU81" s="2" t="str">
        <f>IF($A81&gt;='DB_243way_Regular Symbol'!H$16,"",IF(F81=0,"",IF(OR(F81=$BQ$1,F81=$BR$1,F82=$BQ$1,F82=$BR$1,F83=$BQ$1,F83=$BR$1),0,1)))</f>
        <v/>
      </c>
      <c r="BW81" s="2" t="str">
        <f>IF($A81&gt;='DB_243way_Regular Symbol'!D$16,"",IF(B81=0,"",IF(OR(B81=$BW$1,B82=$BW$1,B83=$BW$1,B81=$BX$1,B82=$BX$1,B83=$BX$1),0,1)))</f>
        <v/>
      </c>
      <c r="BX81" s="2" t="str">
        <f>IF($A81&gt;='DB_243way_Regular Symbol'!E$16,"",IF(C81=0,"",IF(OR(C81=$BW$1,C82=$BW$1,C83=$BW$1,C81=$BX$1,C82=$BX$1,C83=$BX$1),0,1)))</f>
        <v/>
      </c>
      <c r="BY81" s="2" t="str">
        <f>IF($A81&gt;='DB_243way_Regular Symbol'!F$16,"",IF(D81=0,"",IF(OR(D81=$BW$1,D82=$BW$1,D83=$BW$1,D81=$BX$1,D82=$BX$1,D83=$BX$1),0,1)))</f>
        <v/>
      </c>
      <c r="BZ81" s="2" t="str">
        <f>IF($A81&gt;='DB_243way_Regular Symbol'!G$16,"",IF(E81=0,"",IF(OR(E81=$BW$1,E82=$BW$1,E83=$BW$1,E81=$BX$1,E82=$BX$1,E83=$BX$1),0,1)))</f>
        <v/>
      </c>
      <c r="CA81" s="2" t="str">
        <f>IF($A81&gt;='DB_243way_Regular Symbol'!H$16,"",IF(F81=0,"",IF(OR(F81=$BW$1,F82=$BW$1,F83=$BW$1,F81=$BX$1,F82=$BX$1,F83=$BX$1),0,1)))</f>
        <v/>
      </c>
      <c r="CC81" s="2" t="str">
        <f>IF($A81&gt;='DB_243way_Regular Symbol'!D$16,"",IF(B81=0,"",IF(OR(B81=$BW$1,B82=$BW$1,B83=$BW$1,B81=$CD$1,B82=$CD$1,B83=$CD$1),0,1)))</f>
        <v/>
      </c>
      <c r="CD81" s="2" t="str">
        <f>IF($A81&gt;='DB_243way_Regular Symbol'!E$16,"",IF(C81=0,"",IF(OR(C81=$BW$1,C82=$BW$1,C83=$BW$1,C81=$CD$1,C82=$CD$1,C83=$CD$1),0,1)))</f>
        <v/>
      </c>
      <c r="CE81" s="2" t="str">
        <f>IF($A81&gt;='DB_243way_Regular Symbol'!F$16,"",IF(D81=0,"",IF(OR(D81=$BW$1,D82=$BW$1,D83=$BW$1,D81=$CD$1,D82=$CD$1,D83=$CD$1),0,1)))</f>
        <v/>
      </c>
      <c r="CF81" s="2" t="str">
        <f>IF($A81&gt;='DB_243way_Regular Symbol'!G$16,"",IF(E81=0,"",IF(OR(E81=$BW$1,E82=$BW$1,E83=$BW$1,E81=$CD$1,E82=$CD$1,E83=$CD$1),0,1)))</f>
        <v/>
      </c>
      <c r="CG81" s="2" t="str">
        <f>IF($A81&gt;='DB_243way_Regular Symbol'!H$16,"",IF(F81=0,"",IF(OR(F81=$BW$1,F82=$BW$1,F83=$BW$1,F81=$CD$1,F82=$CD$1,F83=$CD$1),0,1)))</f>
        <v/>
      </c>
      <c r="CI81" s="2" t="str">
        <f>IF($A81&gt;='DB_243way_Regular Symbol'!D$16,"",IF(B81=0,"",IF(OR(B81=$BW$1,B82=$BW$1,B83=$BW$1,B81=$CJ$1,B82=$CJ$1,B83=$CJ$1),0,1)))</f>
        <v/>
      </c>
      <c r="CJ81" s="2" t="str">
        <f>IF($A81&gt;='DB_243way_Regular Symbol'!E$16,"",IF(C81=0,"",IF(OR(C81=$BW$1,C82=$BW$1,C83=$BW$1,C81=$CJ$1,C82=$CJ$1,C83=$CJ$1),0,1)))</f>
        <v/>
      </c>
      <c r="CK81" s="2" t="str">
        <f>IF($A81&gt;='DB_243way_Regular Symbol'!F$16,"",IF(D81=0,"",IF(OR(D81=$BW$1,D82=$BW$1,D83=$BW$1,D81=$CJ$1,D82=$CJ$1,D83=$CJ$1),0,1)))</f>
        <v/>
      </c>
      <c r="CL81" s="2" t="str">
        <f>IF($A81&gt;='DB_243way_Regular Symbol'!G$16,"",IF(E81=0,"",IF(OR(E81=$BW$1,E82=$BW$1,E83=$BW$1,E81=$CJ$1,E82=$CJ$1,E83=$CJ$1),0,1)))</f>
        <v/>
      </c>
      <c r="CM81" s="2" t="str">
        <f>IF($A81&gt;='DB_243way_Regular Symbol'!H$16,"",IF(F81=0,"",IF(OR(F81=$BW$1,F82=$BW$1,F83=$BW$1,F81=$CJ$1,F82=$CJ$1,F83=$CJ$1),0,1)))</f>
        <v/>
      </c>
      <c r="CO81" s="2" t="str">
        <f>IF($A81&gt;='DB_243way_Regular Symbol'!D$16,"",IF(B81=0,"",IF(OR(B81=$BW$1,B82=$BW$1,B83=$BW$1,B81=$CP$1,B82=$CP$1,B83=$CP$1),0,1)))</f>
        <v/>
      </c>
      <c r="CP81" s="2" t="str">
        <f>IF($A81&gt;='DB_243way_Regular Symbol'!E$16,"",IF(C81=0,"",IF(OR(C81=$BW$1,C82=$BW$1,C83=$BW$1,C81=$CP$1,C82=$CP$1,C83=$CP$1),0,1)))</f>
        <v/>
      </c>
      <c r="CQ81" s="2" t="str">
        <f>IF($A81&gt;='DB_243way_Regular Symbol'!F$16,"",IF(D81=0,"",IF(OR(D81=$BW$1,D82=$BW$1,D83=$BW$1,D81=$CP$1,D82=$CP$1,D83=$CP$1),0,1)))</f>
        <v/>
      </c>
      <c r="CR81" s="2" t="str">
        <f>IF($A81&gt;='DB_243way_Regular Symbol'!G$16,"",IF(E81=0,"",IF(OR(E81=$BW$1,E82=$BW$1,E83=$BW$1,E81=$CP$1,E82=$CP$1,E83=$CP$1),0,1)))</f>
        <v/>
      </c>
      <c r="CS81" s="2" t="str">
        <f>IF($A81&gt;='DB_243way_Regular Symbol'!H$16,"",IF(F81=0,"",IF(OR(F81=$BW$1,F82=$BW$1,F83=$BW$1,F81=$CP$1,F82=$CP$1,F83=$CP$1),0,1)))</f>
        <v/>
      </c>
      <c r="CU81" s="2" t="str">
        <f>IF($A81&gt;='DB_243way_Regular Symbol'!D$16,"",IF(B81=0,"",IF(OR(B81=$BW$1,B82=$BW$1,B83=$BW$1,B81=$CV$1,B82=$CV$1,B83=$CV$1),0,1)))</f>
        <v/>
      </c>
      <c r="CV81" s="2" t="str">
        <f>IF($A81&gt;='DB_243way_Regular Symbol'!E$16,"",IF(C81=0,"",IF(OR(C81=$BW$1,C82=$BW$1,C83=$BW$1,C81=$CV$1,C82=$CV$1,C83=$CV$1),0,1)))</f>
        <v/>
      </c>
      <c r="CW81" s="2" t="str">
        <f>IF($A81&gt;='DB_243way_Regular Symbol'!F$16,"",IF(D81=0,"",IF(OR(D81=$BW$1,D82=$BW$1,D83=$BW$1,D81=$CV$1,D82=$CV$1,D83=$CV$1),0,1)))</f>
        <v/>
      </c>
      <c r="CX81" s="2" t="str">
        <f>IF($A81&gt;='DB_243way_Regular Symbol'!G$16,"",IF(E81=0,"",IF(OR(E81=$BW$1,E82=$BW$1,E83=$BW$1,E81=$CV$1,E82=$CV$1,E83=$CV$1),0,1)))</f>
        <v/>
      </c>
      <c r="CY81" s="2" t="str">
        <f>IF($A81&gt;='DB_243way_Regular Symbol'!H$16,"",IF(F81=0,"",IF(OR(F81=$BW$1,F82=$BW$1,F83=$BW$1,F81=$CV$1,F82=$CV$1,F83=$CV$1),0,1)))</f>
        <v/>
      </c>
    </row>
    <row r="82" spans="1:103">
      <c r="A82" s="341">
        <f>IF('DB_243way_Regular Symbol'!L81="","",'DB_243way_Regular Symbol'!L81)</f>
        <v>78</v>
      </c>
      <c r="B82" s="184" t="str">
        <f>IF('DB_243way_Regular Symbol'!M81="",
IF($A82-'DB_243way_Regular Symbol'!D$16&gt;='DB_243way_RegularＸ_W()'!B$2-1,"",VLOOKUP($A82-'DB_243way_Regular Symbol'!D$16,'DB_243way_Regular Symbol'!$L$3:$Q$250,'DB_243way_RegularＸ_W()'!B$3+1,FALSE)),
'DB_243way_Regular Symbol'!M81)</f>
        <v/>
      </c>
      <c r="C82" s="184" t="str">
        <f>IF('DB_243way_Regular Symbol'!N81="",
IF($A82-'DB_243way_Regular Symbol'!E$16&gt;='DB_243way_RegularＸ_W()'!C$2-1,"",VLOOKUP($A82-'DB_243way_Regular Symbol'!E$16,'DB_243way_Regular Symbol'!$L$3:$Q$250,'DB_243way_RegularＸ_W()'!C$3+1,FALSE)),
'DB_243way_Regular Symbol'!N81)</f>
        <v/>
      </c>
      <c r="D82" s="184" t="str">
        <f>IF('DB_243way_Regular Symbol'!O81="",
IF($A82-'DB_243way_Regular Symbol'!F$16&gt;='DB_243way_RegularＸ_W()'!D$2-1,"",VLOOKUP($A82-'DB_243way_Regular Symbol'!F$16,'DB_243way_Regular Symbol'!$L$3:$Q$250,'DB_243way_RegularＸ_W()'!D$3+1,FALSE)),
'DB_243way_Regular Symbol'!O81)</f>
        <v/>
      </c>
      <c r="E82" s="184" t="str">
        <f>IF('DB_243way_Regular Symbol'!P81="",
IF($A82-'DB_243way_Regular Symbol'!G$16&gt;='DB_243way_RegularＸ_W()'!E$2-1,"",VLOOKUP($A82-'DB_243way_Regular Symbol'!G$16,'DB_243way_Regular Symbol'!$L$3:$Q$250,'DB_243way_RegularＸ_W()'!E$3+1,FALSE)),
'DB_243way_Regular Symbol'!P81)</f>
        <v/>
      </c>
      <c r="F82" s="184" t="str">
        <f>IF('DB_243way_Regular Symbol'!Q81="",
IF($A82-'DB_243way_Regular Symbol'!H$16&gt;='DB_243way_RegularＸ_W()'!F$2-1,"",VLOOKUP($A82-'DB_243way_Regular Symbol'!H$16,'DB_243way_Regular Symbol'!$L$3:$Q$250,'DB_243way_RegularＸ_W()'!F$3+1,FALSE)),
'DB_243way_Regular Symbol'!Q81)</f>
        <v/>
      </c>
      <c r="O82" s="342" t="str">
        <f>IF($A82&gt;='DB_243way_Regular Symbol'!D$16,"",IF(B82=0,"",IF(OR(B82=$O$1,B82=$P$1,B83=$O$1,B83=$P$1,B84=$O$1,B84=$P$1),0,1)))</f>
        <v/>
      </c>
      <c r="P82" s="2" t="str">
        <f>IF($A82&gt;='DB_243way_Regular Symbol'!E$16,"",IF(C82=0,"",IF(OR(C82=$O$1,C82=$P$1,C83=$O$1,C83=$P$1,C84=$O$1,C84=$P$1),0,1)))</f>
        <v/>
      </c>
      <c r="Q82" s="2" t="str">
        <f>IF($A82&gt;='DB_243way_Regular Symbol'!F$16,"",IF(D82=0,"",IF(OR(D82=$O$1,D82=$P$1,D83=$O$1,D83=$P$1,D84=$O$1,D84=$P$1),0,1)))</f>
        <v/>
      </c>
      <c r="R82" s="2" t="str">
        <f>IF($A82&gt;='DB_243way_Regular Symbol'!G$16,"",IF(E82=0,"",IF(OR(E82=$O$1,E82=$P$1,E83=$O$1,E83=$P$1,E84=$O$1,E84=$P$1),0,1)))</f>
        <v/>
      </c>
      <c r="S82" s="128" t="str">
        <f>IF($A82&gt;='DB_243way_Regular Symbol'!H$16,"",IF(F82=0,"",IF(OR(F82=$O$1,F82=$P$1,F83=$O$1,F83=$P$1,F84=$O$1,F84=$P$1),0,1)))</f>
        <v/>
      </c>
      <c r="U82" s="342" t="str">
        <f>IF($A82&gt;='DB_243way_Regular Symbol'!D$16,"",IF(B82=0,"",IF(OR(B82=$U$1,B82=$V$1,B83=$U$1,B83=$V$1,B84=$U$1,B84=$V$1),0,1)))</f>
        <v/>
      </c>
      <c r="V82" s="2" t="str">
        <f>IF($A82&gt;='DB_243way_Regular Symbol'!E$16,"",IF(C82=0,"",IF(OR(C82=$U$1,C82=$V$1,C83=$U$1,C83=$V$1,C84=$U$1,C84=$V$1),0,1)))</f>
        <v/>
      </c>
      <c r="W82" s="2" t="str">
        <f>IF($A82&gt;='DB_243way_Regular Symbol'!F$16,"",IF(D82=0,"",IF(OR(D82=$U$1,D82=$V$1,D83=$U$1,D83=$V$1,D84=$U$1,D84=$V$1),0,1)))</f>
        <v/>
      </c>
      <c r="X82" s="2" t="str">
        <f>IF($A82&gt;='DB_243way_Regular Symbol'!G$16,"",IF(E82=0,"",IF(OR(E82=$U$1,E82=$V$1,E83=$U$1,E83=$V$1,E84=$U$1,E84=$V$1),0,1)))</f>
        <v/>
      </c>
      <c r="Y82" s="128" t="str">
        <f>IF($A82&gt;='DB_243way_Regular Symbol'!H$16,"",IF(F82=0,"",IF(OR(F82=$U$1,F82=$V$1,F83=$U$1,F83=$V$1,F84=$U$1,F84=$V$1),0,1)))</f>
        <v/>
      </c>
      <c r="AA82" s="342" t="str">
        <f>IF($A82&gt;='DB_243way_Regular Symbol'!D$16,"",IF(B82=0,"",IF(OR(B82=$AA$1,B82=$AB$1,B83=$AA$1,B83=$AB$1,B84=$AA$1,,B84=$AB$1),0,1)))</f>
        <v/>
      </c>
      <c r="AB82" s="2" t="str">
        <f>IF($A82&gt;='DB_243way_Regular Symbol'!E$16,"",IF(C82=0,"",IF(OR(C82=$AA$1,C82=$AB$1,C83=$AA$1,C83=$AB$1,C84=$AA$1,,C84=$AB$1),0,1)))</f>
        <v/>
      </c>
      <c r="AC82" s="2" t="str">
        <f>IF($A82&gt;='DB_243way_Regular Symbol'!F$16,"",IF(D82=0,"",IF(OR(D82=$AA$1,D82=$AB$1,D83=$AA$1,D83=$AB$1,D84=$AA$1,,D84=$AB$1),0,1)))</f>
        <v/>
      </c>
      <c r="AD82" s="2" t="str">
        <f>IF($A82&gt;='DB_243way_Regular Symbol'!G$16,"",IF(E82=0,"",IF(OR(E82=$AA$1,E82=$AB$1,E83=$AA$1,E83=$AB$1,E84=$AA$1,,E84=$AB$1),0,1)))</f>
        <v/>
      </c>
      <c r="AE82" s="128" t="str">
        <f>IF($A82&gt;='DB_243way_Regular Symbol'!H$16,"",IF(F82=0,"",IF(OR(F82=$AA$1,F82=$AB$1,F83=$AA$1,F83=$AB$1,F84=$AA$1,,F84=$AB$1),0,1)))</f>
        <v/>
      </c>
      <c r="AG82" s="342" t="str">
        <f>IF($A82&gt;='DB_243way_Regular Symbol'!D$16,"",IF(B82=0,"",IF(OR(B82=$AG$1,B82=$AH$1,B83=$AG$1,B83=$AH$1,B84=$AG$1,B84=$AH$1),0,1)))</f>
        <v/>
      </c>
      <c r="AH82" s="2" t="str">
        <f>IF($A82&gt;='DB_243way_Regular Symbol'!E$16,"",IF(C82=0,"",IF(OR(C82=$AG$1,C82=$AH$1,C83=$AG$1,C83=$AH$1,C84=$AG$1,C84=$AH$1),0,1)))</f>
        <v/>
      </c>
      <c r="AI82" s="2" t="str">
        <f>IF($A82&gt;='DB_243way_Regular Symbol'!F$16,"",IF(D82=0,"",IF(OR(D82=$AG$1,D82=$AH$1,D83=$AG$1,D83=$AH$1,D84=$AG$1,D84=$AH$1),0,1)))</f>
        <v/>
      </c>
      <c r="AJ82" s="2" t="str">
        <f>IF($A82&gt;='DB_243way_Regular Symbol'!G$16,"",IF(E82=0,"",IF(OR(E82=$AG$1,E82=$AH$1,E83=$AG$1,E83=$AH$1,E84=$AG$1,E84=$AH$1),0,1)))</f>
        <v/>
      </c>
      <c r="AK82" s="128" t="str">
        <f>IF($A82&gt;='DB_243way_Regular Symbol'!H$16,"",IF(F82=0,"",IF(OR(F82=$AG$1,F82=$AH$1,F83=$AG$1,F83=$AH$1,F84=$AG$1,F84=$AH$1),0,1)))</f>
        <v/>
      </c>
      <c r="AM82" s="342" t="str">
        <f>IF($A82&gt;='DB_243way_Regular Symbol'!D$16,"",IF(B82=0,"",IF(OR(B82=$AM$1,B82=$AN$1,B83=$AM$1,B83=$AN$1,B84=$AM$1,B84=$AN$1),0,1)))</f>
        <v/>
      </c>
      <c r="AN82" s="2" t="str">
        <f>IF($A82&gt;='DB_243way_Regular Symbol'!E$16,"",IF(C82=0,"",IF(OR(C82=$AM$1,C82=$AN$1,C83=$AM$1,C83=$AN$1,C84=$AM$1,C84=$AN$1),0,1)))</f>
        <v/>
      </c>
      <c r="AO82" s="2" t="str">
        <f>IF($A82&gt;='DB_243way_Regular Symbol'!F$16,"",IF(D82=0,"",IF(OR(D82=$AM$1,D82=$AN$1,D83=$AM$1,D83=$AN$1,D84=$AM$1,D84=$AN$1),0,1)))</f>
        <v/>
      </c>
      <c r="AP82" s="2" t="str">
        <f>IF($A82&gt;='DB_243way_Regular Symbol'!G$16,"",IF(E82=0,"",IF(OR(E82=$AM$1,E82=$AN$1,E83=$AM$1,E83=$AN$1,E84=$AM$1,E84=$AN$1),0,1)))</f>
        <v/>
      </c>
      <c r="AQ82" s="128" t="str">
        <f>IF($A82&gt;='DB_243way_Regular Symbol'!H$16,"",IF(F82=0,"",IF(OR(F82=$AM$1,F82=$AN$1,F83=$AM$1,F83=$AN$1,F84=$AM$1,F84=$AN$1),0,1)))</f>
        <v/>
      </c>
      <c r="AS82" s="342" t="str">
        <f>IF($A82&gt;='DB_243way_Regular Symbol'!D$16,"",IF(B82=0,"",IF(OR(B82=$AM$1,B82=$AT$1,B83=$AM$1,B83=$AT$1,B84=$AM$1,B84=$AT$1),0,1)))</f>
        <v/>
      </c>
      <c r="AT82" s="2" t="str">
        <f>IF($A82&gt;='DB_243way_Regular Symbol'!E$16,"",IF(C82=0,"",IF(OR(C82=$AM$1,C82=$AT$1,C83=$AM$1,C83=$AT$1,C84=$AM$1,C84=$AT$1),0,1)))</f>
        <v/>
      </c>
      <c r="AU82" s="2" t="str">
        <f>IF($A82&gt;='DB_243way_Regular Symbol'!F$16,"",IF(D82=0,"",IF(OR(D82=$AM$1,D82=$AT$1,D83=$AM$1,D83=$AT$1,D84=$AM$1,D84=$AT$1),0,1)))</f>
        <v/>
      </c>
      <c r="AV82" s="2" t="str">
        <f>IF($A82&gt;='DB_243way_Regular Symbol'!G$16,"",IF(E82=0,"",IF(OR(E82=$AM$1,E82=$AT$1,E83=$AM$1,E83=$AT$1,E84=$AM$1,E84=$AT$1),0,1)))</f>
        <v/>
      </c>
      <c r="AW82" s="128" t="str">
        <f>IF($A82&gt;='DB_243way_Regular Symbol'!H$16,"",IF(F82=0,"",IF(OR(F82=$AM$1,F82=$AT$1,F83=$AM$1,F83=$AT$1,F84=$AM$1,F84=$AT$1),0,1)))</f>
        <v/>
      </c>
      <c r="AY82" s="342"/>
      <c r="AZ82" s="2"/>
      <c r="BA82" s="2" t="str">
        <f>IF($A82&gt;='DB_243way_Regular Symbol'!F$16,"",COUNTIF(D82:D84,$AZ$1))</f>
        <v/>
      </c>
      <c r="BB82" s="2" t="str">
        <f>IF($A82&gt;='DB_243way_Regular Symbol'!G$16,"",COUNTIF(E82:E84,$AZ$1))</f>
        <v/>
      </c>
      <c r="BC82" s="2" t="str">
        <f>IF($A82&gt;='DB_243way_Regular Symbol'!H$16,"",COUNTIF(F82:F84,$AZ$1))</f>
        <v/>
      </c>
      <c r="BE82" s="342" t="str">
        <f>IF($A82&gt;='DB_243way_Regular Symbol'!D$16,"",IF(B82=0,"",IF(OR(B82=$AM$1,B82=$BF$1,B83=$AM$1,B83=$BF$1,B84=$AM$1,B84=$BF$1),1,0)))</f>
        <v/>
      </c>
      <c r="BF82" s="342" t="str">
        <f>IF($A82&gt;='DB_243way_Regular Symbol'!E$16,"",IF(C82=0,"",IF(OR(C82=$AM$1,C82=$BF$1,C83=$AM$1,C83=$BF$1,C84=$AM$1,C84=$BF$1),1,0)))</f>
        <v/>
      </c>
      <c r="BG82" s="342" t="str">
        <f>IF($A82&gt;='DB_243way_Regular Symbol'!F$16,"",IF(D82=0,"",IF(OR(D82=$AM$1,D82=$BF$1,D83=$AM$1,D83=$BF$1,D84=$AM$1,D84=$BF$1),1,0)))</f>
        <v/>
      </c>
      <c r="BH82" s="342" t="str">
        <f>IF($A82&gt;='DB_243way_Regular Symbol'!G$16,"",IF(E82=0,"",IF(OR(E82=$AM$1,E82=$BF$1,E83=$AM$1,E83=$BF$1,E84=$AM$1,E84=$BF$1),1,0)))</f>
        <v/>
      </c>
      <c r="BI82" s="342" t="str">
        <f>IF($A82&gt;='DB_243way_Regular Symbol'!H$16,"",IF(F82=0,"",IF(OR(F82=$AM$1,F82=$BF$1,F83=$AM$1,F83=$BF$1,F84=$AM$1,F84=$BF$1),1,0)))</f>
        <v/>
      </c>
      <c r="BK82" s="342" t="str">
        <f>IF($A82&gt;='DB_243way_Regular Symbol'!D$16,"",IF(B82=0,"",IF(OR(B82=$AM$1,B82=$BL$1,B83=$AM$1,B83=$BL$1,B84=$AM$1,B84=$BL$1),0,1)))</f>
        <v/>
      </c>
      <c r="BL82" s="2" t="str">
        <f>IF($A82&gt;='DB_243way_Regular Symbol'!E$16,"",IF(C82=0,"",IF(OR(C82=$AM$1,C82=$BL$1,C83=$AM$1,C83=$BL$1,C84=$AM$1,C84=$BL$1),0,1)))</f>
        <v/>
      </c>
      <c r="BM82" s="2" t="str">
        <f>IF($A82&gt;='DB_243way_Regular Symbol'!F$16,"",IF(D82=0,"",IF(OR(D82=$AM$1,D82=$BL$1,D83=$AM$1,D83=$BL$1,D84=$AM$1,D84=$BL$1),0,1)))</f>
        <v/>
      </c>
      <c r="BN82" s="2" t="str">
        <f>IF($A82&gt;='DB_243way_Regular Symbol'!G$16,"",IF(E82=0,"",IF(OR(E82=$AM$1,E82=$BL$1,E83=$AM$1,E83=$BL$1,E84=$AM$1,E84=$BL$1),0,1)))</f>
        <v/>
      </c>
      <c r="BO82" s="128" t="str">
        <f>IF($A82&gt;='DB_243way_Regular Symbol'!H$16,"",IF(F82=0,"",IF(OR(F82=$AM$1,F82=$BL$1,F83=$AM$1,F83=$BL$1,F84=$AM$1,F84=$BL$1),0,1)))</f>
        <v/>
      </c>
      <c r="BQ82" s="2" t="str">
        <f>IF($A82&gt;='DB_243way_Regular Symbol'!D$16,"",IF(B82=0,"",IF(OR(B82=$BQ$1,B82=$BR$1,B83=$BQ$1,B83=$BR$1,B84=$BQ$1,B84=$BR$1),0,1)))</f>
        <v/>
      </c>
      <c r="BR82" s="2" t="str">
        <f>IF($A82&gt;='DB_243way_Regular Symbol'!E$16,"",IF(C82=0,"",IF(OR(C82=$BQ$1,C82=$BR$1,C83=$BQ$1,C83=$BR$1,C84=$BQ$1,C84=$BR$1),0,1)))</f>
        <v/>
      </c>
      <c r="BS82" s="2" t="str">
        <f>IF($A82&gt;='DB_243way_Regular Symbol'!F$16,"",IF(D82=0,"",IF(OR(D82=$BQ$1,D82=$BR$1,D83=$BQ$1,D83=$BR$1,D84=$BQ$1,D84=$BR$1),0,1)))</f>
        <v/>
      </c>
      <c r="BT82" s="2" t="str">
        <f>IF($A82&gt;='DB_243way_Regular Symbol'!G$16,"",IF(E82=0,"",IF(OR(E82=$BQ$1,E82=$BR$1,E83=$BQ$1,E83=$BR$1,E84=$BQ$1,E84=$BR$1),0,1)))</f>
        <v/>
      </c>
      <c r="BU82" s="2" t="str">
        <f>IF($A82&gt;='DB_243way_Regular Symbol'!H$16,"",IF(F82=0,"",IF(OR(F82=$BQ$1,F82=$BR$1,F83=$BQ$1,F83=$BR$1,F84=$BQ$1,F84=$BR$1),0,1)))</f>
        <v/>
      </c>
      <c r="BW82" s="2" t="str">
        <f>IF($A82&gt;='DB_243way_Regular Symbol'!D$16,"",IF(B82=0,"",IF(OR(B82=$BW$1,B83=$BW$1,B84=$BW$1,B82=$BX$1,B83=$BX$1,B84=$BX$1),0,1)))</f>
        <v/>
      </c>
      <c r="BX82" s="2" t="str">
        <f>IF($A82&gt;='DB_243way_Regular Symbol'!E$16,"",IF(C82=0,"",IF(OR(C82=$BW$1,C83=$BW$1,C84=$BW$1,C82=$BX$1,C83=$BX$1,C84=$BX$1),0,1)))</f>
        <v/>
      </c>
      <c r="BY82" s="2" t="str">
        <f>IF($A82&gt;='DB_243way_Regular Symbol'!F$16,"",IF(D82=0,"",IF(OR(D82=$BW$1,D83=$BW$1,D84=$BW$1,D82=$BX$1,D83=$BX$1,D84=$BX$1),0,1)))</f>
        <v/>
      </c>
      <c r="BZ82" s="2" t="str">
        <f>IF($A82&gt;='DB_243way_Regular Symbol'!G$16,"",IF(E82=0,"",IF(OR(E82=$BW$1,E83=$BW$1,E84=$BW$1,E82=$BX$1,E83=$BX$1,E84=$BX$1),0,1)))</f>
        <v/>
      </c>
      <c r="CA82" s="2" t="str">
        <f>IF($A82&gt;='DB_243way_Regular Symbol'!H$16,"",IF(F82=0,"",IF(OR(F82=$BW$1,F83=$BW$1,F84=$BW$1,F82=$BX$1,F83=$BX$1,F84=$BX$1),0,1)))</f>
        <v/>
      </c>
      <c r="CC82" s="2" t="str">
        <f>IF($A82&gt;='DB_243way_Regular Symbol'!D$16,"",IF(B82=0,"",IF(OR(B82=$BW$1,B83=$BW$1,B84=$BW$1,B82=$CD$1,B83=$CD$1,B84=$CD$1),0,1)))</f>
        <v/>
      </c>
      <c r="CD82" s="2" t="str">
        <f>IF($A82&gt;='DB_243way_Regular Symbol'!E$16,"",IF(C82=0,"",IF(OR(C82=$BW$1,C83=$BW$1,C84=$BW$1,C82=$CD$1,C83=$CD$1,C84=$CD$1),0,1)))</f>
        <v/>
      </c>
      <c r="CE82" s="2" t="str">
        <f>IF($A82&gt;='DB_243way_Regular Symbol'!F$16,"",IF(D82=0,"",IF(OR(D82=$BW$1,D83=$BW$1,D84=$BW$1,D82=$CD$1,D83=$CD$1,D84=$CD$1),0,1)))</f>
        <v/>
      </c>
      <c r="CF82" s="2" t="str">
        <f>IF($A82&gt;='DB_243way_Regular Symbol'!G$16,"",IF(E82=0,"",IF(OR(E82=$BW$1,E83=$BW$1,E84=$BW$1,E82=$CD$1,E83=$CD$1,E84=$CD$1),0,1)))</f>
        <v/>
      </c>
      <c r="CG82" s="2" t="str">
        <f>IF($A82&gt;='DB_243way_Regular Symbol'!H$16,"",IF(F82=0,"",IF(OR(F82=$BW$1,F83=$BW$1,F84=$BW$1,F82=$CD$1,F83=$CD$1,F84=$CD$1),0,1)))</f>
        <v/>
      </c>
      <c r="CI82" s="2" t="str">
        <f>IF($A82&gt;='DB_243way_Regular Symbol'!D$16,"",IF(B82=0,"",IF(OR(B82=$BW$1,B83=$BW$1,B84=$BW$1,B82=$CJ$1,B83=$CJ$1,B84=$CJ$1),0,1)))</f>
        <v/>
      </c>
      <c r="CJ82" s="2" t="str">
        <f>IF($A82&gt;='DB_243way_Regular Symbol'!E$16,"",IF(C82=0,"",IF(OR(C82=$BW$1,C83=$BW$1,C84=$BW$1,C82=$CJ$1,C83=$CJ$1,C84=$CJ$1),0,1)))</f>
        <v/>
      </c>
      <c r="CK82" s="2" t="str">
        <f>IF($A82&gt;='DB_243way_Regular Symbol'!F$16,"",IF(D82=0,"",IF(OR(D82=$BW$1,D83=$BW$1,D84=$BW$1,D82=$CJ$1,D83=$CJ$1,D84=$CJ$1),0,1)))</f>
        <v/>
      </c>
      <c r="CL82" s="2" t="str">
        <f>IF($A82&gt;='DB_243way_Regular Symbol'!G$16,"",IF(E82=0,"",IF(OR(E82=$BW$1,E83=$BW$1,E84=$BW$1,E82=$CJ$1,E83=$CJ$1,E84=$CJ$1),0,1)))</f>
        <v/>
      </c>
      <c r="CM82" s="2" t="str">
        <f>IF($A82&gt;='DB_243way_Regular Symbol'!H$16,"",IF(F82=0,"",IF(OR(F82=$BW$1,F83=$BW$1,F84=$BW$1,F82=$CJ$1,F83=$CJ$1,F84=$CJ$1),0,1)))</f>
        <v/>
      </c>
      <c r="CO82" s="2" t="str">
        <f>IF($A82&gt;='DB_243way_Regular Symbol'!D$16,"",IF(B82=0,"",IF(OR(B82=$BW$1,B83=$BW$1,B84=$BW$1,B82=$CP$1,B83=$CP$1,B84=$CP$1),0,1)))</f>
        <v/>
      </c>
      <c r="CP82" s="2" t="str">
        <f>IF($A82&gt;='DB_243way_Regular Symbol'!E$16,"",IF(C82=0,"",IF(OR(C82=$BW$1,C83=$BW$1,C84=$BW$1,C82=$CP$1,C83=$CP$1,C84=$CP$1),0,1)))</f>
        <v/>
      </c>
      <c r="CQ82" s="2" t="str">
        <f>IF($A82&gt;='DB_243way_Regular Symbol'!F$16,"",IF(D82=0,"",IF(OR(D82=$BW$1,D83=$BW$1,D84=$BW$1,D82=$CP$1,D83=$CP$1,D84=$CP$1),0,1)))</f>
        <v/>
      </c>
      <c r="CR82" s="2" t="str">
        <f>IF($A82&gt;='DB_243way_Regular Symbol'!G$16,"",IF(E82=0,"",IF(OR(E82=$BW$1,E83=$BW$1,E84=$BW$1,E82=$CP$1,E83=$CP$1,E84=$CP$1),0,1)))</f>
        <v/>
      </c>
      <c r="CS82" s="2" t="str">
        <f>IF($A82&gt;='DB_243way_Regular Symbol'!H$16,"",IF(F82=0,"",IF(OR(F82=$BW$1,F83=$BW$1,F84=$BW$1,F82=$CP$1,F83=$CP$1,F84=$CP$1),0,1)))</f>
        <v/>
      </c>
      <c r="CU82" s="2" t="str">
        <f>IF($A82&gt;='DB_243way_Regular Symbol'!D$16,"",IF(B82=0,"",IF(OR(B82=$BW$1,B83=$BW$1,B84=$BW$1,B82=$CV$1,B83=$CV$1,B84=$CV$1),0,1)))</f>
        <v/>
      </c>
      <c r="CV82" s="2" t="str">
        <f>IF($A82&gt;='DB_243way_Regular Symbol'!E$16,"",IF(C82=0,"",IF(OR(C82=$BW$1,C83=$BW$1,C84=$BW$1,C82=$CV$1,C83=$CV$1,C84=$CV$1),0,1)))</f>
        <v/>
      </c>
      <c r="CW82" s="2" t="str">
        <f>IF($A82&gt;='DB_243way_Regular Symbol'!F$16,"",IF(D82=0,"",IF(OR(D82=$BW$1,D83=$BW$1,D84=$BW$1,D82=$CV$1,D83=$CV$1,D84=$CV$1),0,1)))</f>
        <v/>
      </c>
      <c r="CX82" s="2" t="str">
        <f>IF($A82&gt;='DB_243way_Regular Symbol'!G$16,"",IF(E82=0,"",IF(OR(E82=$BW$1,E83=$BW$1,E84=$BW$1,E82=$CV$1,E83=$CV$1,E84=$CV$1),0,1)))</f>
        <v/>
      </c>
      <c r="CY82" s="2" t="str">
        <f>IF($A82&gt;='DB_243way_Regular Symbol'!H$16,"",IF(F82=0,"",IF(OR(F82=$BW$1,F83=$BW$1,F84=$BW$1,F82=$CV$1,F83=$CV$1,F84=$CV$1),0,1)))</f>
        <v/>
      </c>
    </row>
    <row r="83" spans="1:103">
      <c r="A83" s="341">
        <f>IF('DB_243way_Regular Symbol'!L82="","",'DB_243way_Regular Symbol'!L82)</f>
        <v>79</v>
      </c>
      <c r="B83" s="184" t="str">
        <f>IF('DB_243way_Regular Symbol'!M82="",
IF($A83-'DB_243way_Regular Symbol'!D$16&gt;='DB_243way_RegularＸ_W()'!B$2-1,"",VLOOKUP($A83-'DB_243way_Regular Symbol'!D$16,'DB_243way_Regular Symbol'!$L$3:$Q$250,'DB_243way_RegularＸ_W()'!B$3+1,FALSE)),
'DB_243way_Regular Symbol'!M82)</f>
        <v/>
      </c>
      <c r="C83" s="184" t="str">
        <f>IF('DB_243way_Regular Symbol'!N82="",
IF($A83-'DB_243way_Regular Symbol'!E$16&gt;='DB_243way_RegularＸ_W()'!C$2-1,"",VLOOKUP($A83-'DB_243way_Regular Symbol'!E$16,'DB_243way_Regular Symbol'!$L$3:$Q$250,'DB_243way_RegularＸ_W()'!C$3+1,FALSE)),
'DB_243way_Regular Symbol'!N82)</f>
        <v/>
      </c>
      <c r="D83" s="184" t="str">
        <f>IF('DB_243way_Regular Symbol'!O82="",
IF($A83-'DB_243way_Regular Symbol'!F$16&gt;='DB_243way_RegularＸ_W()'!D$2-1,"",VLOOKUP($A83-'DB_243way_Regular Symbol'!F$16,'DB_243way_Regular Symbol'!$L$3:$Q$250,'DB_243way_RegularＸ_W()'!D$3+1,FALSE)),
'DB_243way_Regular Symbol'!O82)</f>
        <v/>
      </c>
      <c r="E83" s="184" t="str">
        <f>IF('DB_243way_Regular Symbol'!P82="",
IF($A83-'DB_243way_Regular Symbol'!G$16&gt;='DB_243way_RegularＸ_W()'!E$2-1,"",VLOOKUP($A83-'DB_243way_Regular Symbol'!G$16,'DB_243way_Regular Symbol'!$L$3:$Q$250,'DB_243way_RegularＸ_W()'!E$3+1,FALSE)),
'DB_243way_Regular Symbol'!P82)</f>
        <v/>
      </c>
      <c r="F83" s="184" t="str">
        <f>IF('DB_243way_Regular Symbol'!Q82="",
IF($A83-'DB_243way_Regular Symbol'!H$16&gt;='DB_243way_RegularＸ_W()'!F$2-1,"",VLOOKUP($A83-'DB_243way_Regular Symbol'!H$16,'DB_243way_Regular Symbol'!$L$3:$Q$250,'DB_243way_RegularＸ_W()'!F$3+1,FALSE)),
'DB_243way_Regular Symbol'!Q82)</f>
        <v/>
      </c>
      <c r="O83" s="342" t="str">
        <f>IF($A83&gt;='DB_243way_Regular Symbol'!D$16,"",IF(B83=0,"",IF(OR(B83=$O$1,B83=$P$1,B84=$O$1,B84=$P$1,B85=$O$1,B85=$P$1),0,1)))</f>
        <v/>
      </c>
      <c r="P83" s="2" t="str">
        <f>IF($A83&gt;='DB_243way_Regular Symbol'!E$16,"",IF(C83=0,"",IF(OR(C83=$O$1,C83=$P$1,C84=$O$1,C84=$P$1,C85=$O$1,C85=$P$1),0,1)))</f>
        <v/>
      </c>
      <c r="Q83" s="2" t="str">
        <f>IF($A83&gt;='DB_243way_Regular Symbol'!F$16,"",IF(D83=0,"",IF(OR(D83=$O$1,D83=$P$1,D84=$O$1,D84=$P$1,D85=$O$1,D85=$P$1),0,1)))</f>
        <v/>
      </c>
      <c r="R83" s="2" t="str">
        <f>IF($A83&gt;='DB_243way_Regular Symbol'!G$16,"",IF(E83=0,"",IF(OR(E83=$O$1,E83=$P$1,E84=$O$1,E84=$P$1,E85=$O$1,E85=$P$1),0,1)))</f>
        <v/>
      </c>
      <c r="S83" s="128" t="str">
        <f>IF($A83&gt;='DB_243way_Regular Symbol'!H$16,"",IF(F83=0,"",IF(OR(F83=$O$1,F83=$P$1,F84=$O$1,F84=$P$1,F85=$O$1,F85=$P$1),0,1)))</f>
        <v/>
      </c>
      <c r="U83" s="342" t="str">
        <f>IF($A83&gt;='DB_243way_Regular Symbol'!D$16,"",IF(B83=0,"",IF(OR(B83=$U$1,B83=$V$1,B84=$U$1,B84=$V$1,B85=$U$1,B85=$V$1),0,1)))</f>
        <v/>
      </c>
      <c r="V83" s="2" t="str">
        <f>IF($A83&gt;='DB_243way_Regular Symbol'!E$16,"",IF(C83=0,"",IF(OR(C83=$U$1,C83=$V$1,C84=$U$1,C84=$V$1,C85=$U$1,C85=$V$1),0,1)))</f>
        <v/>
      </c>
      <c r="W83" s="2" t="str">
        <f>IF($A83&gt;='DB_243way_Regular Symbol'!F$16,"",IF(D83=0,"",IF(OR(D83=$U$1,D83=$V$1,D84=$U$1,D84=$V$1,D85=$U$1,D85=$V$1),0,1)))</f>
        <v/>
      </c>
      <c r="X83" s="2" t="str">
        <f>IF($A83&gt;='DB_243way_Regular Symbol'!G$16,"",IF(E83=0,"",IF(OR(E83=$U$1,E83=$V$1,E84=$U$1,E84=$V$1,E85=$U$1,E85=$V$1),0,1)))</f>
        <v/>
      </c>
      <c r="Y83" s="128" t="str">
        <f>IF($A83&gt;='DB_243way_Regular Symbol'!H$16,"",IF(F83=0,"",IF(OR(F83=$U$1,F83=$V$1,F84=$U$1,F84=$V$1,F85=$U$1,F85=$V$1),0,1)))</f>
        <v/>
      </c>
      <c r="AA83" s="342" t="str">
        <f>IF($A83&gt;='DB_243way_Regular Symbol'!D$16,"",IF(B83=0,"",IF(OR(B83=$AA$1,B83=$AB$1,B84=$AA$1,B84=$AB$1,B85=$AA$1,,B85=$AB$1),0,1)))</f>
        <v/>
      </c>
      <c r="AB83" s="2" t="str">
        <f>IF($A83&gt;='DB_243way_Regular Symbol'!E$16,"",IF(C83=0,"",IF(OR(C83=$AA$1,C83=$AB$1,C84=$AA$1,C84=$AB$1,C85=$AA$1,,C85=$AB$1),0,1)))</f>
        <v/>
      </c>
      <c r="AC83" s="2" t="str">
        <f>IF($A83&gt;='DB_243way_Regular Symbol'!F$16,"",IF(D83=0,"",IF(OR(D83=$AA$1,D83=$AB$1,D84=$AA$1,D84=$AB$1,D85=$AA$1,,D85=$AB$1),0,1)))</f>
        <v/>
      </c>
      <c r="AD83" s="2" t="str">
        <f>IF($A83&gt;='DB_243way_Regular Symbol'!G$16,"",IF(E83=0,"",IF(OR(E83=$AA$1,E83=$AB$1,E84=$AA$1,E84=$AB$1,E85=$AA$1,,E85=$AB$1),0,1)))</f>
        <v/>
      </c>
      <c r="AE83" s="128" t="str">
        <f>IF($A83&gt;='DB_243way_Regular Symbol'!H$16,"",IF(F83=0,"",IF(OR(F83=$AA$1,F83=$AB$1,F84=$AA$1,F84=$AB$1,F85=$AA$1,,F85=$AB$1),0,1)))</f>
        <v/>
      </c>
      <c r="AG83" s="342" t="str">
        <f>IF($A83&gt;='DB_243way_Regular Symbol'!D$16,"",IF(B83=0,"",IF(OR(B83=$AG$1,B83=$AH$1,B84=$AG$1,B84=$AH$1,B85=$AG$1,B85=$AH$1),0,1)))</f>
        <v/>
      </c>
      <c r="AH83" s="2" t="str">
        <f>IF($A83&gt;='DB_243way_Regular Symbol'!E$16,"",IF(C83=0,"",IF(OR(C83=$AG$1,C83=$AH$1,C84=$AG$1,C84=$AH$1,C85=$AG$1,C85=$AH$1),0,1)))</f>
        <v/>
      </c>
      <c r="AI83" s="2" t="str">
        <f>IF($A83&gt;='DB_243way_Regular Symbol'!F$16,"",IF(D83=0,"",IF(OR(D83=$AG$1,D83=$AH$1,D84=$AG$1,D84=$AH$1,D85=$AG$1,D85=$AH$1),0,1)))</f>
        <v/>
      </c>
      <c r="AJ83" s="2" t="str">
        <f>IF($A83&gt;='DB_243way_Regular Symbol'!G$16,"",IF(E83=0,"",IF(OR(E83=$AG$1,E83=$AH$1,E84=$AG$1,E84=$AH$1,E85=$AG$1,E85=$AH$1),0,1)))</f>
        <v/>
      </c>
      <c r="AK83" s="128" t="str">
        <f>IF($A83&gt;='DB_243way_Regular Symbol'!H$16,"",IF(F83=0,"",IF(OR(F83=$AG$1,F83=$AH$1,F84=$AG$1,F84=$AH$1,F85=$AG$1,F85=$AH$1),0,1)))</f>
        <v/>
      </c>
      <c r="AM83" s="342" t="str">
        <f>IF($A83&gt;='DB_243way_Regular Symbol'!D$16,"",IF(B83=0,"",IF(OR(B83=$AM$1,B83=$AN$1,B84=$AM$1,B84=$AN$1,B85=$AM$1,B85=$AN$1),0,1)))</f>
        <v/>
      </c>
      <c r="AN83" s="2" t="str">
        <f>IF($A83&gt;='DB_243way_Regular Symbol'!E$16,"",IF(C83=0,"",IF(OR(C83=$AM$1,C83=$AN$1,C84=$AM$1,C84=$AN$1,C85=$AM$1,C85=$AN$1),0,1)))</f>
        <v/>
      </c>
      <c r="AO83" s="2" t="str">
        <f>IF($A83&gt;='DB_243way_Regular Symbol'!F$16,"",IF(D83=0,"",IF(OR(D83=$AM$1,D83=$AN$1,D84=$AM$1,D84=$AN$1,D85=$AM$1,D85=$AN$1),0,1)))</f>
        <v/>
      </c>
      <c r="AP83" s="2" t="str">
        <f>IF($A83&gt;='DB_243way_Regular Symbol'!G$16,"",IF(E83=0,"",IF(OR(E83=$AM$1,E83=$AN$1,E84=$AM$1,E84=$AN$1,E85=$AM$1,E85=$AN$1),0,1)))</f>
        <v/>
      </c>
      <c r="AQ83" s="128" t="str">
        <f>IF($A83&gt;='DB_243way_Regular Symbol'!H$16,"",IF(F83=0,"",IF(OR(F83=$AM$1,F83=$AN$1,F84=$AM$1,F84=$AN$1,F85=$AM$1,F85=$AN$1),0,1)))</f>
        <v/>
      </c>
      <c r="AS83" s="342" t="str">
        <f>IF($A83&gt;='DB_243way_Regular Symbol'!D$16,"",IF(B83=0,"",IF(OR(B83=$AM$1,B83=$AT$1,B84=$AM$1,B84=$AT$1,B85=$AM$1,B85=$AT$1),0,1)))</f>
        <v/>
      </c>
      <c r="AT83" s="2" t="str">
        <f>IF($A83&gt;='DB_243way_Regular Symbol'!E$16,"",IF(C83=0,"",IF(OR(C83=$AM$1,C83=$AT$1,C84=$AM$1,C84=$AT$1,C85=$AM$1,C85=$AT$1),0,1)))</f>
        <v/>
      </c>
      <c r="AU83" s="2" t="str">
        <f>IF($A83&gt;='DB_243way_Regular Symbol'!F$16,"",IF(D83=0,"",IF(OR(D83=$AM$1,D83=$AT$1,D84=$AM$1,D84=$AT$1,D85=$AM$1,D85=$AT$1),0,1)))</f>
        <v/>
      </c>
      <c r="AV83" s="2" t="str">
        <f>IF($A83&gt;='DB_243way_Regular Symbol'!G$16,"",IF(E83=0,"",IF(OR(E83=$AM$1,E83=$AT$1,E84=$AM$1,E84=$AT$1,E85=$AM$1,E85=$AT$1),0,1)))</f>
        <v/>
      </c>
      <c r="AW83" s="128" t="str">
        <f>IF($A83&gt;='DB_243way_Regular Symbol'!H$16,"",IF(F83=0,"",IF(OR(F83=$AM$1,F83=$AT$1,F84=$AM$1,F84=$AT$1,F85=$AM$1,F85=$AT$1),0,1)))</f>
        <v/>
      </c>
      <c r="AY83" s="342"/>
      <c r="AZ83" s="2"/>
      <c r="BA83" s="2" t="str">
        <f>IF($A83&gt;='DB_243way_Regular Symbol'!F$16,"",COUNTIF(D83:D85,$AZ$1))</f>
        <v/>
      </c>
      <c r="BB83" s="2" t="str">
        <f>IF($A83&gt;='DB_243way_Regular Symbol'!G$16,"",COUNTIF(E83:E85,$AZ$1))</f>
        <v/>
      </c>
      <c r="BC83" s="2" t="str">
        <f>IF($A83&gt;='DB_243way_Regular Symbol'!H$16,"",COUNTIF(F83:F85,$AZ$1))</f>
        <v/>
      </c>
      <c r="BE83" s="342" t="str">
        <f>IF($A83&gt;='DB_243way_Regular Symbol'!D$16,"",IF(B83=0,"",IF(OR(B83=$AM$1,B83=$BF$1,B84=$AM$1,B84=$BF$1,B85=$AM$1,B85=$BF$1),1,0)))</f>
        <v/>
      </c>
      <c r="BF83" s="342" t="str">
        <f>IF($A83&gt;='DB_243way_Regular Symbol'!E$16,"",IF(C83=0,"",IF(OR(C83=$AM$1,C83=$BF$1,C84=$AM$1,C84=$BF$1,C85=$AM$1,C85=$BF$1),1,0)))</f>
        <v/>
      </c>
      <c r="BG83" s="342" t="str">
        <f>IF($A83&gt;='DB_243way_Regular Symbol'!F$16,"",IF(D83=0,"",IF(OR(D83=$AM$1,D83=$BF$1,D84=$AM$1,D84=$BF$1,D85=$AM$1,D85=$BF$1),1,0)))</f>
        <v/>
      </c>
      <c r="BH83" s="342" t="str">
        <f>IF($A83&gt;='DB_243way_Regular Symbol'!G$16,"",IF(E83=0,"",IF(OR(E83=$AM$1,E83=$BF$1,E84=$AM$1,E84=$BF$1,E85=$AM$1,E85=$BF$1),1,0)))</f>
        <v/>
      </c>
      <c r="BI83" s="342" t="str">
        <f>IF($A83&gt;='DB_243way_Regular Symbol'!H$16,"",IF(F83=0,"",IF(OR(F83=$AM$1,F83=$BF$1,F84=$AM$1,F84=$BF$1,F85=$AM$1,F85=$BF$1),1,0)))</f>
        <v/>
      </c>
      <c r="BK83" s="342" t="str">
        <f>IF($A83&gt;='DB_243way_Regular Symbol'!D$16,"",IF(B83=0,"",IF(OR(B83=$AM$1,B83=$BL$1,B84=$AM$1,B84=$BL$1,B85=$AM$1,B85=$BL$1),0,1)))</f>
        <v/>
      </c>
      <c r="BL83" s="2" t="str">
        <f>IF($A83&gt;='DB_243way_Regular Symbol'!E$16,"",IF(C83=0,"",IF(OR(C83=$AM$1,C83=$BL$1,C84=$AM$1,C84=$BL$1,C85=$AM$1,C85=$BL$1),0,1)))</f>
        <v/>
      </c>
      <c r="BM83" s="2" t="str">
        <f>IF($A83&gt;='DB_243way_Regular Symbol'!F$16,"",IF(D83=0,"",IF(OR(D83=$AM$1,D83=$BL$1,D84=$AM$1,D84=$BL$1,D85=$AM$1,D85=$BL$1),0,1)))</f>
        <v/>
      </c>
      <c r="BN83" s="2" t="str">
        <f>IF($A83&gt;='DB_243way_Regular Symbol'!G$16,"",IF(E83=0,"",IF(OR(E83=$AM$1,E83=$BL$1,E84=$AM$1,E84=$BL$1,E85=$AM$1,E85=$BL$1),0,1)))</f>
        <v/>
      </c>
      <c r="BO83" s="128" t="str">
        <f>IF($A83&gt;='DB_243way_Regular Symbol'!H$16,"",IF(F83=0,"",IF(OR(F83=$AM$1,F83=$BL$1,F84=$AM$1,F84=$BL$1,F85=$AM$1,F85=$BL$1),0,1)))</f>
        <v/>
      </c>
      <c r="BQ83" s="2" t="str">
        <f>IF($A83&gt;='DB_243way_Regular Symbol'!D$16,"",IF(B83=0,"",IF(OR(B83=$BQ$1,B83=$BR$1,B84=$BQ$1,B84=$BR$1,B85=$BQ$1,B85=$BR$1),0,1)))</f>
        <v/>
      </c>
      <c r="BR83" s="2" t="str">
        <f>IF($A83&gt;='DB_243way_Regular Symbol'!E$16,"",IF(C83=0,"",IF(OR(C83=$BQ$1,C83=$BR$1,C84=$BQ$1,C84=$BR$1,C85=$BQ$1,C85=$BR$1),0,1)))</f>
        <v/>
      </c>
      <c r="BS83" s="2" t="str">
        <f>IF($A83&gt;='DB_243way_Regular Symbol'!F$16,"",IF(D83=0,"",IF(OR(D83=$BQ$1,D83=$BR$1,D84=$BQ$1,D84=$BR$1,D85=$BQ$1,D85=$BR$1),0,1)))</f>
        <v/>
      </c>
      <c r="BT83" s="2" t="str">
        <f>IF($A83&gt;='DB_243way_Regular Symbol'!G$16,"",IF(E83=0,"",IF(OR(E83=$BQ$1,E83=$BR$1,E84=$BQ$1,E84=$BR$1,E85=$BQ$1,E85=$BR$1),0,1)))</f>
        <v/>
      </c>
      <c r="BU83" s="2" t="str">
        <f>IF($A83&gt;='DB_243way_Regular Symbol'!H$16,"",IF(F83=0,"",IF(OR(F83=$BQ$1,F83=$BR$1,F84=$BQ$1,F84=$BR$1,F85=$BQ$1,F85=$BR$1),0,1)))</f>
        <v/>
      </c>
      <c r="BW83" s="2" t="str">
        <f>IF($A83&gt;='DB_243way_Regular Symbol'!D$16,"",IF(B83=0,"",IF(OR(B83=$BW$1,B84=$BW$1,B85=$BW$1,B83=$BX$1,B84=$BX$1,B85=$BX$1),0,1)))</f>
        <v/>
      </c>
      <c r="BX83" s="2" t="str">
        <f>IF($A83&gt;='DB_243way_Regular Symbol'!E$16,"",IF(C83=0,"",IF(OR(C83=$BW$1,C84=$BW$1,C85=$BW$1,C83=$BX$1,C84=$BX$1,C85=$BX$1),0,1)))</f>
        <v/>
      </c>
      <c r="BY83" s="2" t="str">
        <f>IF($A83&gt;='DB_243way_Regular Symbol'!F$16,"",IF(D83=0,"",IF(OR(D83=$BW$1,D84=$BW$1,D85=$BW$1,D83=$BX$1,D84=$BX$1,D85=$BX$1),0,1)))</f>
        <v/>
      </c>
      <c r="BZ83" s="2" t="str">
        <f>IF($A83&gt;='DB_243way_Regular Symbol'!G$16,"",IF(E83=0,"",IF(OR(E83=$BW$1,E84=$BW$1,E85=$BW$1,E83=$BX$1,E84=$BX$1,E85=$BX$1),0,1)))</f>
        <v/>
      </c>
      <c r="CA83" s="2" t="str">
        <f>IF($A83&gt;='DB_243way_Regular Symbol'!H$16,"",IF(F83=0,"",IF(OR(F83=$BW$1,F84=$BW$1,F85=$BW$1,F83=$BX$1,F84=$BX$1,F85=$BX$1),0,1)))</f>
        <v/>
      </c>
      <c r="CC83" s="2" t="str">
        <f>IF($A83&gt;='DB_243way_Regular Symbol'!D$16,"",IF(B83=0,"",IF(OR(B83=$BW$1,B84=$BW$1,B85=$BW$1,B83=$CD$1,B84=$CD$1,B85=$CD$1),0,1)))</f>
        <v/>
      </c>
      <c r="CD83" s="2" t="str">
        <f>IF($A83&gt;='DB_243way_Regular Symbol'!E$16,"",IF(C83=0,"",IF(OR(C83=$BW$1,C84=$BW$1,C85=$BW$1,C83=$CD$1,C84=$CD$1,C85=$CD$1),0,1)))</f>
        <v/>
      </c>
      <c r="CE83" s="2" t="str">
        <f>IF($A83&gt;='DB_243way_Regular Symbol'!F$16,"",IF(D83=0,"",IF(OR(D83=$BW$1,D84=$BW$1,D85=$BW$1,D83=$CD$1,D84=$CD$1,D85=$CD$1),0,1)))</f>
        <v/>
      </c>
      <c r="CF83" s="2" t="str">
        <f>IF($A83&gt;='DB_243way_Regular Symbol'!G$16,"",IF(E83=0,"",IF(OR(E83=$BW$1,E84=$BW$1,E85=$BW$1,E83=$CD$1,E84=$CD$1,E85=$CD$1),0,1)))</f>
        <v/>
      </c>
      <c r="CG83" s="2" t="str">
        <f>IF($A83&gt;='DB_243way_Regular Symbol'!H$16,"",IF(F83=0,"",IF(OR(F83=$BW$1,F84=$BW$1,F85=$BW$1,F83=$CD$1,F84=$CD$1,F85=$CD$1),0,1)))</f>
        <v/>
      </c>
      <c r="CI83" s="2" t="str">
        <f>IF($A83&gt;='DB_243way_Regular Symbol'!D$16,"",IF(B83=0,"",IF(OR(B83=$BW$1,B84=$BW$1,B85=$BW$1,B83=$CJ$1,B84=$CJ$1,B85=$CJ$1),0,1)))</f>
        <v/>
      </c>
      <c r="CJ83" s="2" t="str">
        <f>IF($A83&gt;='DB_243way_Regular Symbol'!E$16,"",IF(C83=0,"",IF(OR(C83=$BW$1,C84=$BW$1,C85=$BW$1,C83=$CJ$1,C84=$CJ$1,C85=$CJ$1),0,1)))</f>
        <v/>
      </c>
      <c r="CK83" s="2" t="str">
        <f>IF($A83&gt;='DB_243way_Regular Symbol'!F$16,"",IF(D83=0,"",IF(OR(D83=$BW$1,D84=$BW$1,D85=$BW$1,D83=$CJ$1,D84=$CJ$1,D85=$CJ$1),0,1)))</f>
        <v/>
      </c>
      <c r="CL83" s="2" t="str">
        <f>IF($A83&gt;='DB_243way_Regular Symbol'!G$16,"",IF(E83=0,"",IF(OR(E83=$BW$1,E84=$BW$1,E85=$BW$1,E83=$CJ$1,E84=$CJ$1,E85=$CJ$1),0,1)))</f>
        <v/>
      </c>
      <c r="CM83" s="2" t="str">
        <f>IF($A83&gt;='DB_243way_Regular Symbol'!H$16,"",IF(F83=0,"",IF(OR(F83=$BW$1,F84=$BW$1,F85=$BW$1,F83=$CJ$1,F84=$CJ$1,F85=$CJ$1),0,1)))</f>
        <v/>
      </c>
      <c r="CO83" s="2" t="str">
        <f>IF($A83&gt;='DB_243way_Regular Symbol'!D$16,"",IF(B83=0,"",IF(OR(B83=$BW$1,B84=$BW$1,B85=$BW$1,B83=$CP$1,B84=$CP$1,B85=$CP$1),0,1)))</f>
        <v/>
      </c>
      <c r="CP83" s="2" t="str">
        <f>IF($A83&gt;='DB_243way_Regular Symbol'!E$16,"",IF(C83=0,"",IF(OR(C83=$BW$1,C84=$BW$1,C85=$BW$1,C83=$CP$1,C84=$CP$1,C85=$CP$1),0,1)))</f>
        <v/>
      </c>
      <c r="CQ83" s="2" t="str">
        <f>IF($A83&gt;='DB_243way_Regular Symbol'!F$16,"",IF(D83=0,"",IF(OR(D83=$BW$1,D84=$BW$1,D85=$BW$1,D83=$CP$1,D84=$CP$1,D85=$CP$1),0,1)))</f>
        <v/>
      </c>
      <c r="CR83" s="2" t="str">
        <f>IF($A83&gt;='DB_243way_Regular Symbol'!G$16,"",IF(E83=0,"",IF(OR(E83=$BW$1,E84=$BW$1,E85=$BW$1,E83=$CP$1,E84=$CP$1,E85=$CP$1),0,1)))</f>
        <v/>
      </c>
      <c r="CS83" s="2" t="str">
        <f>IF($A83&gt;='DB_243way_Regular Symbol'!H$16,"",IF(F83=0,"",IF(OR(F83=$BW$1,F84=$BW$1,F85=$BW$1,F83=$CP$1,F84=$CP$1,F85=$CP$1),0,1)))</f>
        <v/>
      </c>
      <c r="CU83" s="2" t="str">
        <f>IF($A83&gt;='DB_243way_Regular Symbol'!D$16,"",IF(B83=0,"",IF(OR(B83=$BW$1,B84=$BW$1,B85=$BW$1,B83=$CV$1,B84=$CV$1,B85=$CV$1),0,1)))</f>
        <v/>
      </c>
      <c r="CV83" s="2" t="str">
        <f>IF($A83&gt;='DB_243way_Regular Symbol'!E$16,"",IF(C83=0,"",IF(OR(C83=$BW$1,C84=$BW$1,C85=$BW$1,C83=$CV$1,C84=$CV$1,C85=$CV$1),0,1)))</f>
        <v/>
      </c>
      <c r="CW83" s="2" t="str">
        <f>IF($A83&gt;='DB_243way_Regular Symbol'!F$16,"",IF(D83=0,"",IF(OR(D83=$BW$1,D84=$BW$1,D85=$BW$1,D83=$CV$1,D84=$CV$1,D85=$CV$1),0,1)))</f>
        <v/>
      </c>
      <c r="CX83" s="2" t="str">
        <f>IF($A83&gt;='DB_243way_Regular Symbol'!G$16,"",IF(E83=0,"",IF(OR(E83=$BW$1,E84=$BW$1,E85=$BW$1,E83=$CV$1,E84=$CV$1,E85=$CV$1),0,1)))</f>
        <v/>
      </c>
      <c r="CY83" s="2" t="str">
        <f>IF($A83&gt;='DB_243way_Regular Symbol'!H$16,"",IF(F83=0,"",IF(OR(F83=$BW$1,F84=$BW$1,F85=$BW$1,F83=$CV$1,F84=$CV$1,F85=$CV$1),0,1)))</f>
        <v/>
      </c>
    </row>
    <row r="84" spans="1:103">
      <c r="A84" s="341">
        <f>IF('DB_243way_Regular Symbol'!L83="","",'DB_243way_Regular Symbol'!L83)</f>
        <v>80</v>
      </c>
      <c r="B84" s="184" t="str">
        <f>IF('DB_243way_Regular Symbol'!M83="",
IF($A84-'DB_243way_Regular Symbol'!D$16&gt;='DB_243way_RegularＸ_W()'!B$2-1,"",VLOOKUP($A84-'DB_243way_Regular Symbol'!D$16,'DB_243way_Regular Symbol'!$L$3:$Q$250,'DB_243way_RegularＸ_W()'!B$3+1,FALSE)),
'DB_243way_Regular Symbol'!M83)</f>
        <v/>
      </c>
      <c r="C84" s="184" t="str">
        <f>IF('DB_243way_Regular Symbol'!N83="",
IF($A84-'DB_243way_Regular Symbol'!E$16&gt;='DB_243way_RegularＸ_W()'!C$2-1,"",VLOOKUP($A84-'DB_243way_Regular Symbol'!E$16,'DB_243way_Regular Symbol'!$L$3:$Q$250,'DB_243way_RegularＸ_W()'!C$3+1,FALSE)),
'DB_243way_Regular Symbol'!N83)</f>
        <v/>
      </c>
      <c r="D84" s="184" t="str">
        <f>IF('DB_243way_Regular Symbol'!O83="",
IF($A84-'DB_243way_Regular Symbol'!F$16&gt;='DB_243way_RegularＸ_W()'!D$2-1,"",VLOOKUP($A84-'DB_243way_Regular Symbol'!F$16,'DB_243way_Regular Symbol'!$L$3:$Q$250,'DB_243way_RegularＸ_W()'!D$3+1,FALSE)),
'DB_243way_Regular Symbol'!O83)</f>
        <v/>
      </c>
      <c r="E84" s="184" t="str">
        <f>IF('DB_243way_Regular Symbol'!P83="",
IF($A84-'DB_243way_Regular Symbol'!G$16&gt;='DB_243way_RegularＸ_W()'!E$2-1,"",VLOOKUP($A84-'DB_243way_Regular Symbol'!G$16,'DB_243way_Regular Symbol'!$L$3:$Q$250,'DB_243way_RegularＸ_W()'!E$3+1,FALSE)),
'DB_243way_Regular Symbol'!P83)</f>
        <v/>
      </c>
      <c r="F84" s="184" t="str">
        <f>IF('DB_243way_Regular Symbol'!Q83="",
IF($A84-'DB_243way_Regular Symbol'!H$16&gt;='DB_243way_RegularＸ_W()'!F$2-1,"",VLOOKUP($A84-'DB_243way_Regular Symbol'!H$16,'DB_243way_Regular Symbol'!$L$3:$Q$250,'DB_243way_RegularＸ_W()'!F$3+1,FALSE)),
'DB_243way_Regular Symbol'!Q83)</f>
        <v/>
      </c>
      <c r="O84" s="342" t="str">
        <f>IF($A84&gt;='DB_243way_Regular Symbol'!D$16,"",IF(B84=0,"",IF(OR(B84=$O$1,B84=$P$1,B85=$O$1,B85=$P$1,B86=$O$1,B86=$P$1),0,1)))</f>
        <v/>
      </c>
      <c r="P84" s="2" t="str">
        <f>IF($A84&gt;='DB_243way_Regular Symbol'!E$16,"",IF(C84=0,"",IF(OR(C84=$O$1,C84=$P$1,C85=$O$1,C85=$P$1,C86=$O$1,C86=$P$1),0,1)))</f>
        <v/>
      </c>
      <c r="Q84" s="2" t="str">
        <f>IF($A84&gt;='DB_243way_Regular Symbol'!F$16,"",IF(D84=0,"",IF(OR(D84=$O$1,D84=$P$1,D85=$O$1,D85=$P$1,D86=$O$1,D86=$P$1),0,1)))</f>
        <v/>
      </c>
      <c r="R84" s="2" t="str">
        <f>IF($A84&gt;='DB_243way_Regular Symbol'!G$16,"",IF(E84=0,"",IF(OR(E84=$O$1,E84=$P$1,E85=$O$1,E85=$P$1,E86=$O$1,E86=$P$1),0,1)))</f>
        <v/>
      </c>
      <c r="S84" s="128" t="str">
        <f>IF($A84&gt;='DB_243way_Regular Symbol'!H$16,"",IF(F84=0,"",IF(OR(F84=$O$1,F84=$P$1,F85=$O$1,F85=$P$1,F86=$O$1,F86=$P$1),0,1)))</f>
        <v/>
      </c>
      <c r="U84" s="342" t="str">
        <f>IF($A84&gt;='DB_243way_Regular Symbol'!D$16,"",IF(B84=0,"",IF(OR(B84=$U$1,B84=$V$1,B85=$U$1,B85=$V$1,B86=$U$1,B86=$V$1),0,1)))</f>
        <v/>
      </c>
      <c r="V84" s="2" t="str">
        <f>IF($A84&gt;='DB_243way_Regular Symbol'!E$16,"",IF(C84=0,"",IF(OR(C84=$U$1,C84=$V$1,C85=$U$1,C85=$V$1,C86=$U$1,C86=$V$1),0,1)))</f>
        <v/>
      </c>
      <c r="W84" s="2" t="str">
        <f>IF($A84&gt;='DB_243way_Regular Symbol'!F$16,"",IF(D84=0,"",IF(OR(D84=$U$1,D84=$V$1,D85=$U$1,D85=$V$1,D86=$U$1,D86=$V$1),0,1)))</f>
        <v/>
      </c>
      <c r="X84" s="2" t="str">
        <f>IF($A84&gt;='DB_243way_Regular Symbol'!G$16,"",IF(E84=0,"",IF(OR(E84=$U$1,E84=$V$1,E85=$U$1,E85=$V$1,E86=$U$1,E86=$V$1),0,1)))</f>
        <v/>
      </c>
      <c r="Y84" s="128" t="str">
        <f>IF($A84&gt;='DB_243way_Regular Symbol'!H$16,"",IF(F84=0,"",IF(OR(F84=$U$1,F84=$V$1,F85=$U$1,F85=$V$1,F86=$U$1,F86=$V$1),0,1)))</f>
        <v/>
      </c>
      <c r="AA84" s="342" t="str">
        <f>IF($A84&gt;='DB_243way_Regular Symbol'!D$16,"",IF(B84=0,"",IF(OR(B84=$AA$1,B84=$AB$1,B85=$AA$1,B85=$AB$1,B86=$AA$1,,B86=$AB$1),0,1)))</f>
        <v/>
      </c>
      <c r="AB84" s="2" t="str">
        <f>IF($A84&gt;='DB_243way_Regular Symbol'!E$16,"",IF(C84=0,"",IF(OR(C84=$AA$1,C84=$AB$1,C85=$AA$1,C85=$AB$1,C86=$AA$1,,C86=$AB$1),0,1)))</f>
        <v/>
      </c>
      <c r="AC84" s="2" t="str">
        <f>IF($A84&gt;='DB_243way_Regular Symbol'!F$16,"",IF(D84=0,"",IF(OR(D84=$AA$1,D84=$AB$1,D85=$AA$1,D85=$AB$1,D86=$AA$1,,D86=$AB$1),0,1)))</f>
        <v/>
      </c>
      <c r="AD84" s="2" t="str">
        <f>IF($A84&gt;='DB_243way_Regular Symbol'!G$16,"",IF(E84=0,"",IF(OR(E84=$AA$1,E84=$AB$1,E85=$AA$1,E85=$AB$1,E86=$AA$1,,E86=$AB$1),0,1)))</f>
        <v/>
      </c>
      <c r="AE84" s="128" t="str">
        <f>IF($A84&gt;='DB_243way_Regular Symbol'!H$16,"",IF(F84=0,"",IF(OR(F84=$AA$1,F84=$AB$1,F85=$AA$1,F85=$AB$1,F86=$AA$1,,F86=$AB$1),0,1)))</f>
        <v/>
      </c>
      <c r="AG84" s="342" t="str">
        <f>IF($A84&gt;='DB_243way_Regular Symbol'!D$16,"",IF(B84=0,"",IF(OR(B84=$AG$1,B84=$AH$1,B85=$AG$1,B85=$AH$1,B86=$AG$1,B86=$AH$1),0,1)))</f>
        <v/>
      </c>
      <c r="AH84" s="2" t="str">
        <f>IF($A84&gt;='DB_243way_Regular Symbol'!E$16,"",IF(C84=0,"",IF(OR(C84=$AG$1,C84=$AH$1,C85=$AG$1,C85=$AH$1,C86=$AG$1,C86=$AH$1),0,1)))</f>
        <v/>
      </c>
      <c r="AI84" s="2" t="str">
        <f>IF($A84&gt;='DB_243way_Regular Symbol'!F$16,"",IF(D84=0,"",IF(OR(D84=$AG$1,D84=$AH$1,D85=$AG$1,D85=$AH$1,D86=$AG$1,D86=$AH$1),0,1)))</f>
        <v/>
      </c>
      <c r="AJ84" s="2" t="str">
        <f>IF($A84&gt;='DB_243way_Regular Symbol'!G$16,"",IF(E84=0,"",IF(OR(E84=$AG$1,E84=$AH$1,E85=$AG$1,E85=$AH$1,E86=$AG$1,E86=$AH$1),0,1)))</f>
        <v/>
      </c>
      <c r="AK84" s="128" t="str">
        <f>IF($A84&gt;='DB_243way_Regular Symbol'!H$16,"",IF(F84=0,"",IF(OR(F84=$AG$1,F84=$AH$1,F85=$AG$1,F85=$AH$1,F86=$AG$1,F86=$AH$1),0,1)))</f>
        <v/>
      </c>
      <c r="AM84" s="342" t="str">
        <f>IF($A84&gt;='DB_243way_Regular Symbol'!D$16,"",IF(B84=0,"",IF(OR(B84=$AM$1,B84=$AN$1,B85=$AM$1,B85=$AN$1,B86=$AM$1,B86=$AN$1),0,1)))</f>
        <v/>
      </c>
      <c r="AN84" s="2" t="str">
        <f>IF($A84&gt;='DB_243way_Regular Symbol'!E$16,"",IF(C84=0,"",IF(OR(C84=$AM$1,C84=$AN$1,C85=$AM$1,C85=$AN$1,C86=$AM$1,C86=$AN$1),0,1)))</f>
        <v/>
      </c>
      <c r="AO84" s="2" t="str">
        <f>IF($A84&gt;='DB_243way_Regular Symbol'!F$16,"",IF(D84=0,"",IF(OR(D84=$AM$1,D84=$AN$1,D85=$AM$1,D85=$AN$1,D86=$AM$1,D86=$AN$1),0,1)))</f>
        <v/>
      </c>
      <c r="AP84" s="2" t="str">
        <f>IF($A84&gt;='DB_243way_Regular Symbol'!G$16,"",IF(E84=0,"",IF(OR(E84=$AM$1,E84=$AN$1,E85=$AM$1,E85=$AN$1,E86=$AM$1,E86=$AN$1),0,1)))</f>
        <v/>
      </c>
      <c r="AQ84" s="128" t="str">
        <f>IF($A84&gt;='DB_243way_Regular Symbol'!H$16,"",IF(F84=0,"",IF(OR(F84=$AM$1,F84=$AN$1,F85=$AM$1,F85=$AN$1,F86=$AM$1,F86=$AN$1),0,1)))</f>
        <v/>
      </c>
      <c r="AS84" s="342" t="str">
        <f>IF($A84&gt;='DB_243way_Regular Symbol'!D$16,"",IF(B84=0,"",IF(OR(B84=$AM$1,B84=$AT$1,B85=$AM$1,B85=$AT$1,B86=$AM$1,B86=$AT$1),0,1)))</f>
        <v/>
      </c>
      <c r="AT84" s="2" t="str">
        <f>IF($A84&gt;='DB_243way_Regular Symbol'!E$16,"",IF(C84=0,"",IF(OR(C84=$AM$1,C84=$AT$1,C85=$AM$1,C85=$AT$1,C86=$AM$1,C86=$AT$1),0,1)))</f>
        <v/>
      </c>
      <c r="AU84" s="2" t="str">
        <f>IF($A84&gt;='DB_243way_Regular Symbol'!F$16,"",IF(D84=0,"",IF(OR(D84=$AM$1,D84=$AT$1,D85=$AM$1,D85=$AT$1,D86=$AM$1,D86=$AT$1),0,1)))</f>
        <v/>
      </c>
      <c r="AV84" s="2" t="str">
        <f>IF($A84&gt;='DB_243way_Regular Symbol'!G$16,"",IF(E84=0,"",IF(OR(E84=$AM$1,E84=$AT$1,E85=$AM$1,E85=$AT$1,E86=$AM$1,E86=$AT$1),0,1)))</f>
        <v/>
      </c>
      <c r="AW84" s="128" t="str">
        <f>IF($A84&gt;='DB_243way_Regular Symbol'!H$16,"",IF(F84=0,"",IF(OR(F84=$AM$1,F84=$AT$1,F85=$AM$1,F85=$AT$1,F86=$AM$1,F86=$AT$1),0,1)))</f>
        <v/>
      </c>
      <c r="AY84" s="342"/>
      <c r="AZ84" s="2"/>
      <c r="BA84" s="2" t="str">
        <f>IF($A84&gt;='DB_243way_Regular Symbol'!F$16,"",COUNTIF(D84:D86,$AZ$1))</f>
        <v/>
      </c>
      <c r="BB84" s="2" t="str">
        <f>IF($A84&gt;='DB_243way_Regular Symbol'!G$16,"",COUNTIF(E84:E86,$AZ$1))</f>
        <v/>
      </c>
      <c r="BC84" s="2" t="str">
        <f>IF($A84&gt;='DB_243way_Regular Symbol'!H$16,"",COUNTIF(F84:F86,$AZ$1))</f>
        <v/>
      </c>
      <c r="BE84" s="342" t="str">
        <f>IF($A84&gt;='DB_243way_Regular Symbol'!D$16,"",IF(B84=0,"",IF(OR(B84=$AM$1,B84=$BF$1,B85=$AM$1,B85=$BF$1,B86=$AM$1,B86=$BF$1),1,0)))</f>
        <v/>
      </c>
      <c r="BF84" s="342" t="str">
        <f>IF($A84&gt;='DB_243way_Regular Symbol'!E$16,"",IF(C84=0,"",IF(OR(C84=$AM$1,C84=$BF$1,C85=$AM$1,C85=$BF$1,C86=$AM$1,C86=$BF$1),1,0)))</f>
        <v/>
      </c>
      <c r="BG84" s="342" t="str">
        <f>IF($A84&gt;='DB_243way_Regular Symbol'!F$16,"",IF(D84=0,"",IF(OR(D84=$AM$1,D84=$BF$1,D85=$AM$1,D85=$BF$1,D86=$AM$1,D86=$BF$1),1,0)))</f>
        <v/>
      </c>
      <c r="BH84" s="342" t="str">
        <f>IF($A84&gt;='DB_243way_Regular Symbol'!G$16,"",IF(E84=0,"",IF(OR(E84=$AM$1,E84=$BF$1,E85=$AM$1,E85=$BF$1,E86=$AM$1,E86=$BF$1),1,0)))</f>
        <v/>
      </c>
      <c r="BI84" s="342" t="str">
        <f>IF($A84&gt;='DB_243way_Regular Symbol'!H$16,"",IF(F84=0,"",IF(OR(F84=$AM$1,F84=$BF$1,F85=$AM$1,F85=$BF$1,F86=$AM$1,F86=$BF$1),1,0)))</f>
        <v/>
      </c>
      <c r="BK84" s="342" t="str">
        <f>IF($A84&gt;='DB_243way_Regular Symbol'!D$16,"",IF(B84=0,"",IF(OR(B84=$AM$1,B84=$BL$1,B85=$AM$1,B85=$BL$1,B86=$AM$1,B86=$BL$1),0,1)))</f>
        <v/>
      </c>
      <c r="BL84" s="2" t="str">
        <f>IF($A84&gt;='DB_243way_Regular Symbol'!E$16,"",IF(C84=0,"",IF(OR(C84=$AM$1,C84=$BL$1,C85=$AM$1,C85=$BL$1,C86=$AM$1,C86=$BL$1),0,1)))</f>
        <v/>
      </c>
      <c r="BM84" s="2" t="str">
        <f>IF($A84&gt;='DB_243way_Regular Symbol'!F$16,"",IF(D84=0,"",IF(OR(D84=$AM$1,D84=$BL$1,D85=$AM$1,D85=$BL$1,D86=$AM$1,D86=$BL$1),0,1)))</f>
        <v/>
      </c>
      <c r="BN84" s="2" t="str">
        <f>IF($A84&gt;='DB_243way_Regular Symbol'!G$16,"",IF(E84=0,"",IF(OR(E84=$AM$1,E84=$BL$1,E85=$AM$1,E85=$BL$1,E86=$AM$1,E86=$BL$1),0,1)))</f>
        <v/>
      </c>
      <c r="BO84" s="128" t="str">
        <f>IF($A84&gt;='DB_243way_Regular Symbol'!H$16,"",IF(F84=0,"",IF(OR(F84=$AM$1,F84=$BL$1,F85=$AM$1,F85=$BL$1,F86=$AM$1,F86=$BL$1),0,1)))</f>
        <v/>
      </c>
      <c r="BQ84" s="2" t="str">
        <f>IF($A84&gt;='DB_243way_Regular Symbol'!D$16,"",IF(B84=0,"",IF(OR(B84=$BQ$1,B84=$BR$1,B85=$BQ$1,B85=$BR$1,B86=$BQ$1,B86=$BR$1),0,1)))</f>
        <v/>
      </c>
      <c r="BR84" s="2" t="str">
        <f>IF($A84&gt;='DB_243way_Regular Symbol'!E$16,"",IF(C84=0,"",IF(OR(C84=$BQ$1,C84=$BR$1,C85=$BQ$1,C85=$BR$1,C86=$BQ$1,C86=$BR$1),0,1)))</f>
        <v/>
      </c>
      <c r="BS84" s="2" t="str">
        <f>IF($A84&gt;='DB_243way_Regular Symbol'!F$16,"",IF(D84=0,"",IF(OR(D84=$BQ$1,D84=$BR$1,D85=$BQ$1,D85=$BR$1,D86=$BQ$1,D86=$BR$1),0,1)))</f>
        <v/>
      </c>
      <c r="BT84" s="2" t="str">
        <f>IF($A84&gt;='DB_243way_Regular Symbol'!G$16,"",IF(E84=0,"",IF(OR(E84=$BQ$1,E84=$BR$1,E85=$BQ$1,E85=$BR$1,E86=$BQ$1,E86=$BR$1),0,1)))</f>
        <v/>
      </c>
      <c r="BU84" s="2" t="str">
        <f>IF($A84&gt;='DB_243way_Regular Symbol'!H$16,"",IF(F84=0,"",IF(OR(F84=$BQ$1,F84=$BR$1,F85=$BQ$1,F85=$BR$1,F86=$BQ$1,F86=$BR$1),0,1)))</f>
        <v/>
      </c>
      <c r="BW84" s="2" t="str">
        <f>IF($A84&gt;='DB_243way_Regular Symbol'!D$16,"",IF(B84=0,"",IF(OR(B84=$BW$1,B85=$BW$1,B86=$BW$1,B84=$BX$1,B85=$BX$1,B86=$BX$1),0,1)))</f>
        <v/>
      </c>
      <c r="BX84" s="2" t="str">
        <f>IF($A84&gt;='DB_243way_Regular Symbol'!E$16,"",IF(C84=0,"",IF(OR(C84=$BW$1,C85=$BW$1,C86=$BW$1,C84=$BX$1,C85=$BX$1,C86=$BX$1),0,1)))</f>
        <v/>
      </c>
      <c r="BY84" s="2" t="str">
        <f>IF($A84&gt;='DB_243way_Regular Symbol'!F$16,"",IF(D84=0,"",IF(OR(D84=$BW$1,D85=$BW$1,D86=$BW$1,D84=$BX$1,D85=$BX$1,D86=$BX$1),0,1)))</f>
        <v/>
      </c>
      <c r="BZ84" s="2" t="str">
        <f>IF($A84&gt;='DB_243way_Regular Symbol'!G$16,"",IF(E84=0,"",IF(OR(E84=$BW$1,E85=$BW$1,E86=$BW$1,E84=$BX$1,E85=$BX$1,E86=$BX$1),0,1)))</f>
        <v/>
      </c>
      <c r="CA84" s="2" t="str">
        <f>IF($A84&gt;='DB_243way_Regular Symbol'!H$16,"",IF(F84=0,"",IF(OR(F84=$BW$1,F85=$BW$1,F86=$BW$1,F84=$BX$1,F85=$BX$1,F86=$BX$1),0,1)))</f>
        <v/>
      </c>
      <c r="CC84" s="2" t="str">
        <f>IF($A84&gt;='DB_243way_Regular Symbol'!D$16,"",IF(B84=0,"",IF(OR(B84=$BW$1,B85=$BW$1,B86=$BW$1,B84=$CD$1,B85=$CD$1,B86=$CD$1),0,1)))</f>
        <v/>
      </c>
      <c r="CD84" s="2" t="str">
        <f>IF($A84&gt;='DB_243way_Regular Symbol'!E$16,"",IF(C84=0,"",IF(OR(C84=$BW$1,C85=$BW$1,C86=$BW$1,C84=$CD$1,C85=$CD$1,C86=$CD$1),0,1)))</f>
        <v/>
      </c>
      <c r="CE84" s="2" t="str">
        <f>IF($A84&gt;='DB_243way_Regular Symbol'!F$16,"",IF(D84=0,"",IF(OR(D84=$BW$1,D85=$BW$1,D86=$BW$1,D84=$CD$1,D85=$CD$1,D86=$CD$1),0,1)))</f>
        <v/>
      </c>
      <c r="CF84" s="2" t="str">
        <f>IF($A84&gt;='DB_243way_Regular Symbol'!G$16,"",IF(E84=0,"",IF(OR(E84=$BW$1,E85=$BW$1,E86=$BW$1,E84=$CD$1,E85=$CD$1,E86=$CD$1),0,1)))</f>
        <v/>
      </c>
      <c r="CG84" s="2" t="str">
        <f>IF($A84&gt;='DB_243way_Regular Symbol'!H$16,"",IF(F84=0,"",IF(OR(F84=$BW$1,F85=$BW$1,F86=$BW$1,F84=$CD$1,F85=$CD$1,F86=$CD$1),0,1)))</f>
        <v/>
      </c>
      <c r="CI84" s="2" t="str">
        <f>IF($A84&gt;='DB_243way_Regular Symbol'!D$16,"",IF(B84=0,"",IF(OR(B84=$BW$1,B85=$BW$1,B86=$BW$1,B84=$CJ$1,B85=$CJ$1,B86=$CJ$1),0,1)))</f>
        <v/>
      </c>
      <c r="CJ84" s="2" t="str">
        <f>IF($A84&gt;='DB_243way_Regular Symbol'!E$16,"",IF(C84=0,"",IF(OR(C84=$BW$1,C85=$BW$1,C86=$BW$1,C84=$CJ$1,C85=$CJ$1,C86=$CJ$1),0,1)))</f>
        <v/>
      </c>
      <c r="CK84" s="2" t="str">
        <f>IF($A84&gt;='DB_243way_Regular Symbol'!F$16,"",IF(D84=0,"",IF(OR(D84=$BW$1,D85=$BW$1,D86=$BW$1,D84=$CJ$1,D85=$CJ$1,D86=$CJ$1),0,1)))</f>
        <v/>
      </c>
      <c r="CL84" s="2" t="str">
        <f>IF($A84&gt;='DB_243way_Regular Symbol'!G$16,"",IF(E84=0,"",IF(OR(E84=$BW$1,E85=$BW$1,E86=$BW$1,E84=$CJ$1,E85=$CJ$1,E86=$CJ$1),0,1)))</f>
        <v/>
      </c>
      <c r="CM84" s="2" t="str">
        <f>IF($A84&gt;='DB_243way_Regular Symbol'!H$16,"",IF(F84=0,"",IF(OR(F84=$BW$1,F85=$BW$1,F86=$BW$1,F84=$CJ$1,F85=$CJ$1,F86=$CJ$1),0,1)))</f>
        <v/>
      </c>
      <c r="CO84" s="2" t="str">
        <f>IF($A84&gt;='DB_243way_Regular Symbol'!D$16,"",IF(B84=0,"",IF(OR(B84=$BW$1,B85=$BW$1,B86=$BW$1,B84=$CP$1,B85=$CP$1,B86=$CP$1),0,1)))</f>
        <v/>
      </c>
      <c r="CP84" s="2" t="str">
        <f>IF($A84&gt;='DB_243way_Regular Symbol'!E$16,"",IF(C84=0,"",IF(OR(C84=$BW$1,C85=$BW$1,C86=$BW$1,C84=$CP$1,C85=$CP$1,C86=$CP$1),0,1)))</f>
        <v/>
      </c>
      <c r="CQ84" s="2" t="str">
        <f>IF($A84&gt;='DB_243way_Regular Symbol'!F$16,"",IF(D84=0,"",IF(OR(D84=$BW$1,D85=$BW$1,D86=$BW$1,D84=$CP$1,D85=$CP$1,D86=$CP$1),0,1)))</f>
        <v/>
      </c>
      <c r="CR84" s="2" t="str">
        <f>IF($A84&gt;='DB_243way_Regular Symbol'!G$16,"",IF(E84=0,"",IF(OR(E84=$BW$1,E85=$BW$1,E86=$BW$1,E84=$CP$1,E85=$CP$1,E86=$CP$1),0,1)))</f>
        <v/>
      </c>
      <c r="CS84" s="2" t="str">
        <f>IF($A84&gt;='DB_243way_Regular Symbol'!H$16,"",IF(F84=0,"",IF(OR(F84=$BW$1,F85=$BW$1,F86=$BW$1,F84=$CP$1,F85=$CP$1,F86=$CP$1),0,1)))</f>
        <v/>
      </c>
      <c r="CU84" s="2" t="str">
        <f>IF($A84&gt;='DB_243way_Regular Symbol'!D$16,"",IF(B84=0,"",IF(OR(B84=$BW$1,B85=$BW$1,B86=$BW$1,B84=$CV$1,B85=$CV$1,B86=$CV$1),0,1)))</f>
        <v/>
      </c>
      <c r="CV84" s="2" t="str">
        <f>IF($A84&gt;='DB_243way_Regular Symbol'!E$16,"",IF(C84=0,"",IF(OR(C84=$BW$1,C85=$BW$1,C86=$BW$1,C84=$CV$1,C85=$CV$1,C86=$CV$1),0,1)))</f>
        <v/>
      </c>
      <c r="CW84" s="2" t="str">
        <f>IF($A84&gt;='DB_243way_Regular Symbol'!F$16,"",IF(D84=0,"",IF(OR(D84=$BW$1,D85=$BW$1,D86=$BW$1,D84=$CV$1,D85=$CV$1,D86=$CV$1),0,1)))</f>
        <v/>
      </c>
      <c r="CX84" s="2" t="str">
        <f>IF($A84&gt;='DB_243way_Regular Symbol'!G$16,"",IF(E84=0,"",IF(OR(E84=$BW$1,E85=$BW$1,E86=$BW$1,E84=$CV$1,E85=$CV$1,E86=$CV$1),0,1)))</f>
        <v/>
      </c>
      <c r="CY84" s="2" t="str">
        <f>IF($A84&gt;='DB_243way_Regular Symbol'!H$16,"",IF(F84=0,"",IF(OR(F84=$BW$1,F85=$BW$1,F86=$BW$1,F84=$CV$1,F85=$CV$1,F86=$CV$1),0,1)))</f>
        <v/>
      </c>
    </row>
    <row r="85" spans="1:103" s="308" customFormat="1" ht="16" thickBot="1">
      <c r="A85" s="341">
        <f>IF('DB_243way_Regular Symbol'!L84="","",'DB_243way_Regular Symbol'!L84)</f>
        <v>81</v>
      </c>
      <c r="B85" s="184" t="str">
        <f>IF('DB_243way_Regular Symbol'!M84="",
IF($A85-'DB_243way_Regular Symbol'!D$16&gt;='DB_243way_RegularＸ_W()'!B$2-1,"",VLOOKUP($A85-'DB_243way_Regular Symbol'!D$16,'DB_243way_Regular Symbol'!$L$3:$Q$250,'DB_243way_RegularＸ_W()'!B$3+1,FALSE)),
'DB_243way_Regular Symbol'!M84)</f>
        <v/>
      </c>
      <c r="C85" s="184" t="str">
        <f>IF('DB_243way_Regular Symbol'!N84="",
IF($A85-'DB_243way_Regular Symbol'!E$16&gt;='DB_243way_RegularＸ_W()'!C$2-1,"",VLOOKUP($A85-'DB_243way_Regular Symbol'!E$16,'DB_243way_Regular Symbol'!$L$3:$Q$250,'DB_243way_RegularＸ_W()'!C$3+1,FALSE)),
'DB_243way_Regular Symbol'!N84)</f>
        <v/>
      </c>
      <c r="D85" s="184" t="str">
        <f>IF('DB_243way_Regular Symbol'!O84="",
IF($A85-'DB_243way_Regular Symbol'!F$16&gt;='DB_243way_RegularＸ_W()'!D$2-1,"",VLOOKUP($A85-'DB_243way_Regular Symbol'!F$16,'DB_243way_Regular Symbol'!$L$3:$Q$250,'DB_243way_RegularＸ_W()'!D$3+1,FALSE)),
'DB_243way_Regular Symbol'!O84)</f>
        <v/>
      </c>
      <c r="E85" s="184" t="str">
        <f>IF('DB_243way_Regular Symbol'!P84="",
IF($A85-'DB_243way_Regular Symbol'!G$16&gt;='DB_243way_RegularＸ_W()'!E$2-1,"",VLOOKUP($A85-'DB_243way_Regular Symbol'!G$16,'DB_243way_Regular Symbol'!$L$3:$Q$250,'DB_243way_RegularＸ_W()'!E$3+1,FALSE)),
'DB_243way_Regular Symbol'!P84)</f>
        <v/>
      </c>
      <c r="F85" s="184" t="str">
        <f>IF('DB_243way_Regular Symbol'!Q84="",
IF($A85-'DB_243way_Regular Symbol'!H$16&gt;='DB_243way_RegularＸ_W()'!F$2-1,"",VLOOKUP($A85-'DB_243way_Regular Symbol'!H$16,'DB_243way_Regular Symbol'!$L$3:$Q$250,'DB_243way_RegularＸ_W()'!F$3+1,FALSE)),
'DB_243way_Regular Symbol'!Q84)</f>
        <v/>
      </c>
      <c r="O85" s="342" t="str">
        <f>IF($A85&gt;='DB_243way_Regular Symbol'!D$16,"",IF(B85=0,"",IF(OR(B85=$O$1,B85=$P$1,B86=$O$1,B86=$P$1,B87=$O$1,B87=$P$1),0,1)))</f>
        <v/>
      </c>
      <c r="P85" s="2" t="str">
        <f>IF($A85&gt;='DB_243way_Regular Symbol'!E$16,"",IF(C85=0,"",IF(OR(C85=$O$1,C85=$P$1,C86=$O$1,C86=$P$1,C87=$O$1,C87=$P$1),0,1)))</f>
        <v/>
      </c>
      <c r="Q85" s="2" t="str">
        <f>IF($A85&gt;='DB_243way_Regular Symbol'!F$16,"",IF(D85=0,"",IF(OR(D85=$O$1,D85=$P$1,D86=$O$1,D86=$P$1,D87=$O$1,D87=$P$1),0,1)))</f>
        <v/>
      </c>
      <c r="R85" s="2" t="str">
        <f>IF($A85&gt;='DB_243way_Regular Symbol'!G$16,"",IF(E85=0,"",IF(OR(E85=$O$1,E85=$P$1,E86=$O$1,E86=$P$1,E87=$O$1,E87=$P$1),0,1)))</f>
        <v/>
      </c>
      <c r="S85" s="128" t="str">
        <f>IF($A85&gt;='DB_243way_Regular Symbol'!H$16,"",IF(F85=0,"",IF(OR(F85=$O$1,F85=$P$1,F86=$O$1,F86=$P$1,F87=$O$1,F87=$P$1),0,1)))</f>
        <v/>
      </c>
      <c r="T85" s="217"/>
      <c r="U85" s="342" t="str">
        <f>IF($A85&gt;='DB_243way_Regular Symbol'!D$16,"",IF(B85=0,"",IF(OR(B85=$U$1,B85=$V$1,B86=$U$1,B86=$V$1,B87=$U$1,B87=$V$1),0,1)))</f>
        <v/>
      </c>
      <c r="V85" s="2" t="str">
        <f>IF($A85&gt;='DB_243way_Regular Symbol'!E$16,"",IF(C85=0,"",IF(OR(C85=$U$1,C85=$V$1,C86=$U$1,C86=$V$1,C87=$U$1,C87=$V$1),0,1)))</f>
        <v/>
      </c>
      <c r="W85" s="2" t="str">
        <f>IF($A85&gt;='DB_243way_Regular Symbol'!F$16,"",IF(D85=0,"",IF(OR(D85=$U$1,D85=$V$1,D86=$U$1,D86=$V$1,D87=$U$1,D87=$V$1),0,1)))</f>
        <v/>
      </c>
      <c r="X85" s="2" t="str">
        <f>IF($A85&gt;='DB_243way_Regular Symbol'!G$16,"",IF(E85=0,"",IF(OR(E85=$U$1,E85=$V$1,E86=$U$1,E86=$V$1,E87=$U$1,E87=$V$1),0,1)))</f>
        <v/>
      </c>
      <c r="Y85" s="128" t="str">
        <f>IF($A85&gt;='DB_243way_Regular Symbol'!H$16,"",IF(F85=0,"",IF(OR(F85=$U$1,F85=$V$1,F86=$U$1,F86=$V$1,F87=$U$1,F87=$V$1),0,1)))</f>
        <v/>
      </c>
      <c r="Z85" s="217"/>
      <c r="AA85" s="342" t="str">
        <f>IF($A85&gt;='DB_243way_Regular Symbol'!D$16,"",IF(B85=0,"",IF(OR(B85=$AA$1,B85=$AB$1,B86=$AA$1,B86=$AB$1,B87=$AA$1,,B87=$AB$1),0,1)))</f>
        <v/>
      </c>
      <c r="AB85" s="2" t="str">
        <f>IF($A85&gt;='DB_243way_Regular Symbol'!E$16,"",IF(C85=0,"",IF(OR(C85=$AA$1,C85=$AB$1,C86=$AA$1,C86=$AB$1,C87=$AA$1,,C87=$AB$1),0,1)))</f>
        <v/>
      </c>
      <c r="AC85" s="2" t="str">
        <f>IF($A85&gt;='DB_243way_Regular Symbol'!F$16,"",IF(D85=0,"",IF(OR(D85=$AA$1,D85=$AB$1,D86=$AA$1,D86=$AB$1,D87=$AA$1,,D87=$AB$1),0,1)))</f>
        <v/>
      </c>
      <c r="AD85" s="2" t="str">
        <f>IF($A85&gt;='DB_243way_Regular Symbol'!G$16,"",IF(E85=0,"",IF(OR(E85=$AA$1,E85=$AB$1,E86=$AA$1,E86=$AB$1,E87=$AA$1,,E87=$AB$1),0,1)))</f>
        <v/>
      </c>
      <c r="AE85" s="128" t="str">
        <f>IF($A85&gt;='DB_243way_Regular Symbol'!H$16,"",IF(F85=0,"",IF(OR(F85=$AA$1,F85=$AB$1,F86=$AA$1,F86=$AB$1,F87=$AA$1,,F87=$AB$1),0,1)))</f>
        <v/>
      </c>
      <c r="AF85" s="217"/>
      <c r="AG85" s="342" t="str">
        <f>IF($A85&gt;='DB_243way_Regular Symbol'!D$16,"",IF(B85=0,"",IF(OR(B85=$AG$1,B85=$AH$1,B86=$AG$1,B86=$AH$1,B87=$AG$1,B87=$AH$1),0,1)))</f>
        <v/>
      </c>
      <c r="AH85" s="2" t="str">
        <f>IF($A85&gt;='DB_243way_Regular Symbol'!E$16,"",IF(C85=0,"",IF(OR(C85=$AG$1,C85=$AH$1,C86=$AG$1,C86=$AH$1,C87=$AG$1,C87=$AH$1),0,1)))</f>
        <v/>
      </c>
      <c r="AI85" s="2" t="str">
        <f>IF($A85&gt;='DB_243way_Regular Symbol'!F$16,"",IF(D85=0,"",IF(OR(D85=$AG$1,D85=$AH$1,D86=$AG$1,D86=$AH$1,D87=$AG$1,D87=$AH$1),0,1)))</f>
        <v/>
      </c>
      <c r="AJ85" s="2" t="str">
        <f>IF($A85&gt;='DB_243way_Regular Symbol'!G$16,"",IF(E85=0,"",IF(OR(E85=$AG$1,E85=$AH$1,E86=$AG$1,E86=$AH$1,E87=$AG$1,E87=$AH$1),0,1)))</f>
        <v/>
      </c>
      <c r="AK85" s="128" t="str">
        <f>IF($A85&gt;='DB_243way_Regular Symbol'!H$16,"",IF(F85=0,"",IF(OR(F85=$AG$1,F85=$AH$1,F86=$AG$1,F86=$AH$1,F87=$AG$1,F87=$AH$1),0,1)))</f>
        <v/>
      </c>
      <c r="AL85" s="217"/>
      <c r="AM85" s="342" t="str">
        <f>IF($A85&gt;='DB_243way_Regular Symbol'!D$16,"",IF(B85=0,"",IF(OR(B85=$AM$1,B85=$AN$1,B86=$AM$1,B86=$AN$1,B87=$AM$1,B87=$AN$1),0,1)))</f>
        <v/>
      </c>
      <c r="AN85" s="2" t="str">
        <f>IF($A85&gt;='DB_243way_Regular Symbol'!E$16,"",IF(C85=0,"",IF(OR(C85=$AM$1,C85=$AN$1,C86=$AM$1,C86=$AN$1,C87=$AM$1,C87=$AN$1),0,1)))</f>
        <v/>
      </c>
      <c r="AO85" s="2" t="str">
        <f>IF($A85&gt;='DB_243way_Regular Symbol'!F$16,"",IF(D85=0,"",IF(OR(D85=$AM$1,D85=$AN$1,D86=$AM$1,D86=$AN$1,D87=$AM$1,D87=$AN$1),0,1)))</f>
        <v/>
      </c>
      <c r="AP85" s="2" t="str">
        <f>IF($A85&gt;='DB_243way_Regular Symbol'!G$16,"",IF(E85=0,"",IF(OR(E85=$AM$1,E85=$AN$1,E86=$AM$1,E86=$AN$1,E87=$AM$1,E87=$AN$1),0,1)))</f>
        <v/>
      </c>
      <c r="AQ85" s="128" t="str">
        <f>IF($A85&gt;='DB_243way_Regular Symbol'!H$16,"",IF(F85=0,"",IF(OR(F85=$AM$1,F85=$AN$1,F86=$AM$1,F86=$AN$1,F87=$AM$1,F87=$AN$1),0,1)))</f>
        <v/>
      </c>
      <c r="AR85" s="217"/>
      <c r="AS85" s="342" t="str">
        <f>IF($A85&gt;='DB_243way_Regular Symbol'!D$16,"",IF(B85=0,"",IF(OR(B85=$AM$1,B85=$AT$1,B86=$AM$1,B86=$AT$1,B87=$AM$1,B87=$AT$1),0,1)))</f>
        <v/>
      </c>
      <c r="AT85" s="2" t="str">
        <f>IF($A85&gt;='DB_243way_Regular Symbol'!E$16,"",IF(C85=0,"",IF(OR(C85=$AM$1,C85=$AT$1,C86=$AM$1,C86=$AT$1,C87=$AM$1,C87=$AT$1),0,1)))</f>
        <v/>
      </c>
      <c r="AU85" s="2" t="str">
        <f>IF($A85&gt;='DB_243way_Regular Symbol'!F$16,"",IF(D85=0,"",IF(OR(D85=$AM$1,D85=$AT$1,D86=$AM$1,D86=$AT$1,D87=$AM$1,D87=$AT$1),0,1)))</f>
        <v/>
      </c>
      <c r="AV85" s="2" t="str">
        <f>IF($A85&gt;='DB_243way_Regular Symbol'!G$16,"",IF(E85=0,"",IF(OR(E85=$AM$1,E85=$AT$1,E86=$AM$1,E86=$AT$1,E87=$AM$1,E87=$AT$1),0,1)))</f>
        <v/>
      </c>
      <c r="AW85" s="128" t="str">
        <f>IF($A85&gt;='DB_243way_Regular Symbol'!H$16,"",IF(F85=0,"",IF(OR(F85=$AM$1,F85=$AT$1,F86=$AM$1,F86=$AT$1,F87=$AM$1,F87=$AT$1),0,1)))</f>
        <v/>
      </c>
      <c r="AX85" s="217"/>
      <c r="AY85" s="342"/>
      <c r="AZ85" s="2"/>
      <c r="BA85" s="2" t="str">
        <f>IF($A85&gt;='DB_243way_Regular Symbol'!F$16,"",COUNTIF(D85:D87,$AZ$1))</f>
        <v/>
      </c>
      <c r="BB85" s="2" t="str">
        <f>IF($A85&gt;='DB_243way_Regular Symbol'!G$16,"",COUNTIF(E85:E87,$AZ$1))</f>
        <v/>
      </c>
      <c r="BC85" s="2" t="str">
        <f>IF($A85&gt;='DB_243way_Regular Symbol'!H$16,"",COUNTIF(F85:F87,$AZ$1))</f>
        <v/>
      </c>
      <c r="BD85" s="217"/>
      <c r="BE85" s="342" t="str">
        <f>IF($A85&gt;='DB_243way_Regular Symbol'!D$16,"",IF(B85=0,"",IF(OR(B85=$AM$1,B85=$BF$1,B86=$AM$1,B86=$BF$1,B87=$AM$1,B87=$BF$1),1,0)))</f>
        <v/>
      </c>
      <c r="BF85" s="342" t="str">
        <f>IF($A85&gt;='DB_243way_Regular Symbol'!E$16,"",IF(C85=0,"",IF(OR(C85=$AM$1,C85=$BF$1,C86=$AM$1,C86=$BF$1,C87=$AM$1,C87=$BF$1),1,0)))</f>
        <v/>
      </c>
      <c r="BG85" s="342" t="str">
        <f>IF($A85&gt;='DB_243way_Regular Symbol'!F$16,"",IF(D85=0,"",IF(OR(D85=$AM$1,D85=$BF$1,D86=$AM$1,D86=$BF$1,D87=$AM$1,D87=$BF$1),1,0)))</f>
        <v/>
      </c>
      <c r="BH85" s="342" t="str">
        <f>IF($A85&gt;='DB_243way_Regular Symbol'!G$16,"",IF(E85=0,"",IF(OR(E85=$AM$1,E85=$BF$1,E86=$AM$1,E86=$BF$1,E87=$AM$1,E87=$BF$1),1,0)))</f>
        <v/>
      </c>
      <c r="BI85" s="342" t="str">
        <f>IF($A85&gt;='DB_243way_Regular Symbol'!H$16,"",IF(F85=0,"",IF(OR(F85=$AM$1,F85=$BF$1,F86=$AM$1,F86=$BF$1,F87=$AM$1,F87=$BF$1),1,0)))</f>
        <v/>
      </c>
      <c r="BJ85" s="217"/>
      <c r="BK85" s="342" t="str">
        <f>IF($A85&gt;='DB_243way_Regular Symbol'!D$16,"",IF(B85=0,"",IF(OR(B85=$AM$1,B85=$BL$1,B86=$AM$1,B86=$BL$1,B87=$AM$1,B87=$BL$1),0,1)))</f>
        <v/>
      </c>
      <c r="BL85" s="2" t="str">
        <f>IF($A85&gt;='DB_243way_Regular Symbol'!E$16,"",IF(C85=0,"",IF(OR(C85=$AM$1,C85=$BL$1,C86=$AM$1,C86=$BL$1,C87=$AM$1,C87=$BL$1),0,1)))</f>
        <v/>
      </c>
      <c r="BM85" s="2" t="str">
        <f>IF($A85&gt;='DB_243way_Regular Symbol'!F$16,"",IF(D85=0,"",IF(OR(D85=$AM$1,D85=$BL$1,D86=$AM$1,D86=$BL$1,D87=$AM$1,D87=$BL$1),0,1)))</f>
        <v/>
      </c>
      <c r="BN85" s="2" t="str">
        <f>IF($A85&gt;='DB_243way_Regular Symbol'!G$16,"",IF(E85=0,"",IF(OR(E85=$AM$1,E85=$BL$1,E86=$AM$1,E86=$BL$1,E87=$AM$1,E87=$BL$1),0,1)))</f>
        <v/>
      </c>
      <c r="BO85" s="128" t="str">
        <f>IF($A85&gt;='DB_243way_Regular Symbol'!H$16,"",IF(F85=0,"",IF(OR(F85=$AM$1,F85=$BL$1,F86=$AM$1,F86=$BL$1,F87=$AM$1,F87=$BL$1),0,1)))</f>
        <v/>
      </c>
      <c r="BP85" s="217"/>
      <c r="BQ85" s="2" t="str">
        <f>IF($A85&gt;='DB_243way_Regular Symbol'!D$16,"",IF(B85=0,"",IF(OR(B85=$BQ$1,B85=$BR$1,B86=$BQ$1,B86=$BR$1,B87=$BQ$1,B87=$BR$1),0,1)))</f>
        <v/>
      </c>
      <c r="BR85" s="2" t="str">
        <f>IF($A85&gt;='DB_243way_Regular Symbol'!E$16,"",IF(C85=0,"",IF(OR(C85=$BQ$1,C85=$BR$1,C86=$BQ$1,C86=$BR$1,C87=$BQ$1,C87=$BR$1),0,1)))</f>
        <v/>
      </c>
      <c r="BS85" s="2" t="str">
        <f>IF($A85&gt;='DB_243way_Regular Symbol'!F$16,"",IF(D85=0,"",IF(OR(D85=$BQ$1,D85=$BR$1,D86=$BQ$1,D86=$BR$1,D87=$BQ$1,D87=$BR$1),0,1)))</f>
        <v/>
      </c>
      <c r="BT85" s="2" t="str">
        <f>IF($A85&gt;='DB_243way_Regular Symbol'!G$16,"",IF(E85=0,"",IF(OR(E85=$BQ$1,E85=$BR$1,E86=$BQ$1,E86=$BR$1,E87=$BQ$1,E87=$BR$1),0,1)))</f>
        <v/>
      </c>
      <c r="BU85" s="2" t="str">
        <f>IF($A85&gt;='DB_243way_Regular Symbol'!H$16,"",IF(F85=0,"",IF(OR(F85=$BQ$1,F85=$BR$1,F86=$BQ$1,F86=$BR$1,F87=$BQ$1,F87=$BR$1),0,1)))</f>
        <v/>
      </c>
      <c r="BV85" s="217"/>
      <c r="BW85" s="2" t="str">
        <f>IF($A85&gt;='DB_243way_Regular Symbol'!D$16,"",IF(B85=0,"",IF(OR(B85=$BW$1,B86=$BW$1,B87=$BW$1,B85=$BX$1,B86=$BX$1,B87=$BX$1),0,1)))</f>
        <v/>
      </c>
      <c r="BX85" s="2" t="str">
        <f>IF($A85&gt;='DB_243way_Regular Symbol'!E$16,"",IF(C85=0,"",IF(OR(C85=$BW$1,C86=$BW$1,C87=$BW$1,C85=$BX$1,C86=$BX$1,C87=$BX$1),0,1)))</f>
        <v/>
      </c>
      <c r="BY85" s="2" t="str">
        <f>IF($A85&gt;='DB_243way_Regular Symbol'!F$16,"",IF(D85=0,"",IF(OR(D85=$BW$1,D86=$BW$1,D87=$BW$1,D85=$BX$1,D86=$BX$1,D87=$BX$1),0,1)))</f>
        <v/>
      </c>
      <c r="BZ85" s="2" t="str">
        <f>IF($A85&gt;='DB_243way_Regular Symbol'!G$16,"",IF(E85=0,"",IF(OR(E85=$BW$1,E86=$BW$1,E87=$BW$1,E85=$BX$1,E86=$BX$1,E87=$BX$1),0,1)))</f>
        <v/>
      </c>
      <c r="CA85" s="2" t="str">
        <f>IF($A85&gt;='DB_243way_Regular Symbol'!H$16,"",IF(F85=0,"",IF(OR(F85=$BW$1,F86=$BW$1,F87=$BW$1,F85=$BX$1,F86=$BX$1,F87=$BX$1),0,1)))</f>
        <v/>
      </c>
      <c r="CB85" s="217"/>
      <c r="CC85" s="2" t="str">
        <f>IF($A85&gt;='DB_243way_Regular Symbol'!D$16,"",IF(B85=0,"",IF(OR(B85=$BW$1,B86=$BW$1,B87=$BW$1,B85=$CD$1,B86=$CD$1,B87=$CD$1),0,1)))</f>
        <v/>
      </c>
      <c r="CD85" s="2" t="str">
        <f>IF($A85&gt;='DB_243way_Regular Symbol'!E$16,"",IF(C85=0,"",IF(OR(C85=$BW$1,C86=$BW$1,C87=$BW$1,C85=$CD$1,C86=$CD$1,C87=$CD$1),0,1)))</f>
        <v/>
      </c>
      <c r="CE85" s="2" t="str">
        <f>IF($A85&gt;='DB_243way_Regular Symbol'!F$16,"",IF(D85=0,"",IF(OR(D85=$BW$1,D86=$BW$1,D87=$BW$1,D85=$CD$1,D86=$CD$1,D87=$CD$1),0,1)))</f>
        <v/>
      </c>
      <c r="CF85" s="2" t="str">
        <f>IF($A85&gt;='DB_243way_Regular Symbol'!G$16,"",IF(E85=0,"",IF(OR(E85=$BW$1,E86=$BW$1,E87=$BW$1,E85=$CD$1,E86=$CD$1,E87=$CD$1),0,1)))</f>
        <v/>
      </c>
      <c r="CG85" s="2" t="str">
        <f>IF($A85&gt;='DB_243way_Regular Symbol'!H$16,"",IF(F85=0,"",IF(OR(F85=$BW$1,F86=$BW$1,F87=$BW$1,F85=$CD$1,F86=$CD$1,F87=$CD$1),0,1)))</f>
        <v/>
      </c>
      <c r="CH85" s="217"/>
      <c r="CI85" s="2" t="str">
        <f>IF($A85&gt;='DB_243way_Regular Symbol'!D$16,"",IF(B85=0,"",IF(OR(B85=$BW$1,B86=$BW$1,B87=$BW$1,B85=$CJ$1,B86=$CJ$1,B87=$CJ$1),0,1)))</f>
        <v/>
      </c>
      <c r="CJ85" s="2" t="str">
        <f>IF($A85&gt;='DB_243way_Regular Symbol'!E$16,"",IF(C85=0,"",IF(OR(C85=$BW$1,C86=$BW$1,C87=$BW$1,C85=$CJ$1,C86=$CJ$1,C87=$CJ$1),0,1)))</f>
        <v/>
      </c>
      <c r="CK85" s="2" t="str">
        <f>IF($A85&gt;='DB_243way_Regular Symbol'!F$16,"",IF(D85=0,"",IF(OR(D85=$BW$1,D86=$BW$1,D87=$BW$1,D85=$CJ$1,D86=$CJ$1,D87=$CJ$1),0,1)))</f>
        <v/>
      </c>
      <c r="CL85" s="2" t="str">
        <f>IF($A85&gt;='DB_243way_Regular Symbol'!G$16,"",IF(E85=0,"",IF(OR(E85=$BW$1,E86=$BW$1,E87=$BW$1,E85=$CJ$1,E86=$CJ$1,E87=$CJ$1),0,1)))</f>
        <v/>
      </c>
      <c r="CM85" s="2" t="str">
        <f>IF($A85&gt;='DB_243way_Regular Symbol'!H$16,"",IF(F85=0,"",IF(OR(F85=$BW$1,F86=$BW$1,F87=$BW$1,F85=$CJ$1,F86=$CJ$1,F87=$CJ$1),0,1)))</f>
        <v/>
      </c>
      <c r="CN85" s="217"/>
      <c r="CO85" s="2" t="str">
        <f>IF($A85&gt;='DB_243way_Regular Symbol'!D$16,"",IF(B85=0,"",IF(OR(B85=$BW$1,B86=$BW$1,B87=$BW$1,B85=$CP$1,B86=$CP$1,B87=$CP$1),0,1)))</f>
        <v/>
      </c>
      <c r="CP85" s="2" t="str">
        <f>IF($A85&gt;='DB_243way_Regular Symbol'!E$16,"",IF(C85=0,"",IF(OR(C85=$BW$1,C86=$BW$1,C87=$BW$1,C85=$CP$1,C86=$CP$1,C87=$CP$1),0,1)))</f>
        <v/>
      </c>
      <c r="CQ85" s="2" t="str">
        <f>IF($A85&gt;='DB_243way_Regular Symbol'!F$16,"",IF(D85=0,"",IF(OR(D85=$BW$1,D86=$BW$1,D87=$BW$1,D85=$CP$1,D86=$CP$1,D87=$CP$1),0,1)))</f>
        <v/>
      </c>
      <c r="CR85" s="2" t="str">
        <f>IF($A85&gt;='DB_243way_Regular Symbol'!G$16,"",IF(E85=0,"",IF(OR(E85=$BW$1,E86=$BW$1,E87=$BW$1,E85=$CP$1,E86=$CP$1,E87=$CP$1),0,1)))</f>
        <v/>
      </c>
      <c r="CS85" s="2" t="str">
        <f>IF($A85&gt;='DB_243way_Regular Symbol'!H$16,"",IF(F85=0,"",IF(OR(F85=$BW$1,F86=$BW$1,F87=$BW$1,F85=$CP$1,F86=$CP$1,F87=$CP$1),0,1)))</f>
        <v/>
      </c>
      <c r="CT85" s="217"/>
      <c r="CU85" s="2" t="str">
        <f>IF($A85&gt;='DB_243way_Regular Symbol'!D$16,"",IF(B85=0,"",IF(OR(B85=$BW$1,B86=$BW$1,B87=$BW$1,B85=$CV$1,B86=$CV$1,B87=$CV$1),0,1)))</f>
        <v/>
      </c>
      <c r="CV85" s="2" t="str">
        <f>IF($A85&gt;='DB_243way_Regular Symbol'!E$16,"",IF(C85=0,"",IF(OR(C85=$BW$1,C86=$BW$1,C87=$BW$1,C85=$CV$1,C86=$CV$1,C87=$CV$1),0,1)))</f>
        <v/>
      </c>
      <c r="CW85" s="2" t="str">
        <f>IF($A85&gt;='DB_243way_Regular Symbol'!F$16,"",IF(D85=0,"",IF(OR(D85=$BW$1,D86=$BW$1,D87=$BW$1,D85=$CV$1,D86=$CV$1,D87=$CV$1),0,1)))</f>
        <v/>
      </c>
      <c r="CX85" s="2" t="str">
        <f>IF($A85&gt;='DB_243way_Regular Symbol'!G$16,"",IF(E85=0,"",IF(OR(E85=$BW$1,E86=$BW$1,E87=$BW$1,E85=$CV$1,E86=$CV$1,E87=$CV$1),0,1)))</f>
        <v/>
      </c>
      <c r="CY85" s="2" t="str">
        <f>IF($A85&gt;='DB_243way_Regular Symbol'!H$16,"",IF(F85=0,"",IF(OR(F85=$BW$1,F86=$BW$1,F87=$BW$1,F85=$CV$1,F86=$CV$1,F87=$CV$1),0,1)))</f>
        <v/>
      </c>
    </row>
    <row r="86" spans="1:103">
      <c r="A86" s="341">
        <f>IF('DB_243way_Regular Symbol'!L85="","",'DB_243way_Regular Symbol'!L85)</f>
        <v>82</v>
      </c>
      <c r="B86" s="184" t="str">
        <f>IF('DB_243way_Regular Symbol'!M85="",
IF($A86-'DB_243way_Regular Symbol'!D$16&gt;='DB_243way_RegularＸ_W()'!B$2-1,"",VLOOKUP($A86-'DB_243way_Regular Symbol'!D$16,'DB_243way_Regular Symbol'!$L$3:$Q$250,'DB_243way_RegularＸ_W()'!B$3+1,FALSE)),
'DB_243way_Regular Symbol'!M85)</f>
        <v/>
      </c>
      <c r="C86" s="184" t="str">
        <f>IF('DB_243way_Regular Symbol'!N85="",
IF($A86-'DB_243way_Regular Symbol'!E$16&gt;='DB_243way_RegularＸ_W()'!C$2-1,"",VLOOKUP($A86-'DB_243way_Regular Symbol'!E$16,'DB_243way_Regular Symbol'!$L$3:$Q$250,'DB_243way_RegularＸ_W()'!C$3+1,FALSE)),
'DB_243way_Regular Symbol'!N85)</f>
        <v/>
      </c>
      <c r="D86" s="184" t="str">
        <f>IF('DB_243way_Regular Symbol'!O85="",
IF($A86-'DB_243way_Regular Symbol'!F$16&gt;='DB_243way_RegularＸ_W()'!D$2-1,"",VLOOKUP($A86-'DB_243way_Regular Symbol'!F$16,'DB_243way_Regular Symbol'!$L$3:$Q$250,'DB_243way_RegularＸ_W()'!D$3+1,FALSE)),
'DB_243way_Regular Symbol'!O85)</f>
        <v/>
      </c>
      <c r="E86" s="184" t="str">
        <f>IF('DB_243way_Regular Symbol'!P85="",
IF($A86-'DB_243way_Regular Symbol'!G$16&gt;='DB_243way_RegularＸ_W()'!E$2-1,"",VLOOKUP($A86-'DB_243way_Regular Symbol'!G$16,'DB_243way_Regular Symbol'!$L$3:$Q$250,'DB_243way_RegularＸ_W()'!E$3+1,FALSE)),
'DB_243way_Regular Symbol'!P85)</f>
        <v/>
      </c>
      <c r="F86" s="184" t="str">
        <f>IF('DB_243way_Regular Symbol'!Q85="",
IF($A86-'DB_243way_Regular Symbol'!H$16&gt;='DB_243way_RegularＸ_W()'!F$2-1,"",VLOOKUP($A86-'DB_243way_Regular Symbol'!H$16,'DB_243way_Regular Symbol'!$L$3:$Q$250,'DB_243way_RegularＸ_W()'!F$3+1,FALSE)),
'DB_243way_Regular Symbol'!Q85)</f>
        <v/>
      </c>
      <c r="O86" s="342" t="str">
        <f>IF($A86&gt;='DB_243way_Regular Symbol'!D$16,"",IF(B86=0,"",IF(OR(B86=$O$1,B86=$P$1,B87=$O$1,B87=$P$1,B88=$O$1,B88=$P$1),0,1)))</f>
        <v/>
      </c>
      <c r="P86" s="2" t="str">
        <f>IF($A86&gt;='DB_243way_Regular Symbol'!E$16,"",IF(C86=0,"",IF(OR(C86=$O$1,C86=$P$1,C87=$O$1,C87=$P$1,C88=$O$1,C88=$P$1),0,1)))</f>
        <v/>
      </c>
      <c r="Q86" s="2" t="str">
        <f>IF($A86&gt;='DB_243way_Regular Symbol'!F$16,"",IF(D86=0,"",IF(OR(D86=$O$1,D86=$P$1,D87=$O$1,D87=$P$1,D88=$O$1,D88=$P$1),0,1)))</f>
        <v/>
      </c>
      <c r="R86" s="2" t="str">
        <f>IF($A86&gt;='DB_243way_Regular Symbol'!G$16,"",IF(E86=0,"",IF(OR(E86=$O$1,E86=$P$1,E87=$O$1,E87=$P$1,E88=$O$1,E88=$P$1),0,1)))</f>
        <v/>
      </c>
      <c r="S86" s="128" t="str">
        <f>IF($A86&gt;='DB_243way_Regular Symbol'!H$16,"",IF(F86=0,"",IF(OR(F86=$O$1,F86=$P$1,F87=$O$1,F87=$P$1,F88=$O$1,F88=$P$1),0,1)))</f>
        <v/>
      </c>
      <c r="U86" s="342" t="str">
        <f>IF($A86&gt;='DB_243way_Regular Symbol'!D$16,"",IF(B86=0,"",IF(OR(B86=$U$1,B86=$V$1,B87=$U$1,B87=$V$1,B88=$U$1,B88=$V$1),0,1)))</f>
        <v/>
      </c>
      <c r="V86" s="2" t="str">
        <f>IF($A86&gt;='DB_243way_Regular Symbol'!E$16,"",IF(C86=0,"",IF(OR(C86=$U$1,C86=$V$1,C87=$U$1,C87=$V$1,C88=$U$1,C88=$V$1),0,1)))</f>
        <v/>
      </c>
      <c r="W86" s="2" t="str">
        <f>IF($A86&gt;='DB_243way_Regular Symbol'!F$16,"",IF(D86=0,"",IF(OR(D86=$U$1,D86=$V$1,D87=$U$1,D87=$V$1,D88=$U$1,D88=$V$1),0,1)))</f>
        <v/>
      </c>
      <c r="X86" s="2" t="str">
        <f>IF($A86&gt;='DB_243way_Regular Symbol'!G$16,"",IF(E86=0,"",IF(OR(E86=$U$1,E86=$V$1,E87=$U$1,E87=$V$1,E88=$U$1,E88=$V$1),0,1)))</f>
        <v/>
      </c>
      <c r="Y86" s="128" t="str">
        <f>IF($A86&gt;='DB_243way_Regular Symbol'!H$16,"",IF(F86=0,"",IF(OR(F86=$U$1,F86=$V$1,F87=$U$1,F87=$V$1,F88=$U$1,F88=$V$1),0,1)))</f>
        <v/>
      </c>
      <c r="AA86" s="342" t="str">
        <f>IF($A86&gt;='DB_243way_Regular Symbol'!D$16,"",IF(B86=0,"",IF(OR(B86=$AA$1,B86=$AB$1,B87=$AA$1,B87=$AB$1,B88=$AA$1,,B88=$AB$1),0,1)))</f>
        <v/>
      </c>
      <c r="AB86" s="2" t="str">
        <f>IF($A86&gt;='DB_243way_Regular Symbol'!E$16,"",IF(C86=0,"",IF(OR(C86=$AA$1,C86=$AB$1,C87=$AA$1,C87=$AB$1,C88=$AA$1,,C88=$AB$1),0,1)))</f>
        <v/>
      </c>
      <c r="AC86" s="2" t="str">
        <f>IF($A86&gt;='DB_243way_Regular Symbol'!F$16,"",IF(D86=0,"",IF(OR(D86=$AA$1,D86=$AB$1,D87=$AA$1,D87=$AB$1,D88=$AA$1,,D88=$AB$1),0,1)))</f>
        <v/>
      </c>
      <c r="AD86" s="2" t="str">
        <f>IF($A86&gt;='DB_243way_Regular Symbol'!G$16,"",IF(E86=0,"",IF(OR(E86=$AA$1,E86=$AB$1,E87=$AA$1,E87=$AB$1,E88=$AA$1,,E88=$AB$1),0,1)))</f>
        <v/>
      </c>
      <c r="AE86" s="128" t="str">
        <f>IF($A86&gt;='DB_243way_Regular Symbol'!H$16,"",IF(F86=0,"",IF(OR(F86=$AA$1,F86=$AB$1,F87=$AA$1,F87=$AB$1,F88=$AA$1,,F88=$AB$1),0,1)))</f>
        <v/>
      </c>
      <c r="AG86" s="342" t="str">
        <f>IF($A86&gt;='DB_243way_Regular Symbol'!D$16,"",IF(B86=0,"",IF(OR(B86=$AG$1,B86=$AH$1,B87=$AG$1,B87=$AH$1,B88=$AG$1,B88=$AH$1),0,1)))</f>
        <v/>
      </c>
      <c r="AH86" s="2" t="str">
        <f>IF($A86&gt;='DB_243way_Regular Symbol'!E$16,"",IF(C86=0,"",IF(OR(C86=$AG$1,C86=$AH$1,C87=$AG$1,C87=$AH$1,C88=$AG$1,C88=$AH$1),0,1)))</f>
        <v/>
      </c>
      <c r="AI86" s="2" t="str">
        <f>IF($A86&gt;='DB_243way_Regular Symbol'!F$16,"",IF(D86=0,"",IF(OR(D86=$AG$1,D86=$AH$1,D87=$AG$1,D87=$AH$1,D88=$AG$1,D88=$AH$1),0,1)))</f>
        <v/>
      </c>
      <c r="AJ86" s="2" t="str">
        <f>IF($A86&gt;='DB_243way_Regular Symbol'!G$16,"",IF(E86=0,"",IF(OR(E86=$AG$1,E86=$AH$1,E87=$AG$1,E87=$AH$1,E88=$AG$1,E88=$AH$1),0,1)))</f>
        <v/>
      </c>
      <c r="AK86" s="128" t="str">
        <f>IF($A86&gt;='DB_243way_Regular Symbol'!H$16,"",IF(F86=0,"",IF(OR(F86=$AG$1,F86=$AH$1,F87=$AG$1,F87=$AH$1,F88=$AG$1,F88=$AH$1),0,1)))</f>
        <v/>
      </c>
      <c r="AM86" s="342" t="str">
        <f>IF($A86&gt;='DB_243way_Regular Symbol'!D$16,"",IF(B86=0,"",IF(OR(B86=$AM$1,B86=$AN$1,B87=$AM$1,B87=$AN$1,B88=$AM$1,B88=$AN$1),0,1)))</f>
        <v/>
      </c>
      <c r="AN86" s="2" t="str">
        <f>IF($A86&gt;='DB_243way_Regular Symbol'!E$16,"",IF(C86=0,"",IF(OR(C86=$AM$1,C86=$AN$1,C87=$AM$1,C87=$AN$1,C88=$AM$1,C88=$AN$1),0,1)))</f>
        <v/>
      </c>
      <c r="AO86" s="2" t="str">
        <f>IF($A86&gt;='DB_243way_Regular Symbol'!F$16,"",IF(D86=0,"",IF(OR(D86=$AM$1,D86=$AN$1,D87=$AM$1,D87=$AN$1,D88=$AM$1,D88=$AN$1),0,1)))</f>
        <v/>
      </c>
      <c r="AP86" s="2" t="str">
        <f>IF($A86&gt;='DB_243way_Regular Symbol'!G$16,"",IF(E86=0,"",IF(OR(E86=$AM$1,E86=$AN$1,E87=$AM$1,E87=$AN$1,E88=$AM$1,E88=$AN$1),0,1)))</f>
        <v/>
      </c>
      <c r="AQ86" s="128" t="str">
        <f>IF($A86&gt;='DB_243way_Regular Symbol'!H$16,"",IF(F86=0,"",IF(OR(F86=$AM$1,F86=$AN$1,F87=$AM$1,F87=$AN$1,F88=$AM$1,F88=$AN$1),0,1)))</f>
        <v/>
      </c>
      <c r="AS86" s="342" t="str">
        <f>IF($A86&gt;='DB_243way_Regular Symbol'!D$16,"",IF(B86=0,"",IF(OR(B86=$AM$1,B86=$AT$1,B87=$AM$1,B87=$AT$1,B88=$AM$1,B88=$AT$1),0,1)))</f>
        <v/>
      </c>
      <c r="AT86" s="2" t="str">
        <f>IF($A86&gt;='DB_243way_Regular Symbol'!E$16,"",IF(C86=0,"",IF(OR(C86=$AM$1,C86=$AT$1,C87=$AM$1,C87=$AT$1,C88=$AM$1,C88=$AT$1),0,1)))</f>
        <v/>
      </c>
      <c r="AU86" s="2" t="str">
        <f>IF($A86&gt;='DB_243way_Regular Symbol'!F$16,"",IF(D86=0,"",IF(OR(D86=$AM$1,D86=$AT$1,D87=$AM$1,D87=$AT$1,D88=$AM$1,D88=$AT$1),0,1)))</f>
        <v/>
      </c>
      <c r="AV86" s="2" t="str">
        <f>IF($A86&gt;='DB_243way_Regular Symbol'!G$16,"",IF(E86=0,"",IF(OR(E86=$AM$1,E86=$AT$1,E87=$AM$1,E87=$AT$1,E88=$AM$1,E88=$AT$1),0,1)))</f>
        <v/>
      </c>
      <c r="AW86" s="128" t="str">
        <f>IF($A86&gt;='DB_243way_Regular Symbol'!H$16,"",IF(F86=0,"",IF(OR(F86=$AM$1,F86=$AT$1,F87=$AM$1,F87=$AT$1,F88=$AM$1,F88=$AT$1),0,1)))</f>
        <v/>
      </c>
      <c r="AY86" s="342"/>
      <c r="AZ86" s="2"/>
      <c r="BA86" s="2" t="str">
        <f>IF($A86&gt;='DB_243way_Regular Symbol'!F$16,"",COUNTIF(D86:D88,$AZ$1))</f>
        <v/>
      </c>
      <c r="BB86" s="2" t="str">
        <f>IF($A86&gt;='DB_243way_Regular Symbol'!G$16,"",COUNTIF(E86:E88,$AZ$1))</f>
        <v/>
      </c>
      <c r="BC86" s="2" t="str">
        <f>IF($A86&gt;='DB_243way_Regular Symbol'!H$16,"",COUNTIF(F86:F88,$AZ$1))</f>
        <v/>
      </c>
      <c r="BE86" s="342" t="str">
        <f>IF($A86&gt;='DB_243way_Regular Symbol'!D$16,"",IF(B86=0,"",IF(OR(B86=$AM$1,B86=$BF$1,B87=$AM$1,B87=$BF$1,B88=$AM$1,B88=$BF$1),1,0)))</f>
        <v/>
      </c>
      <c r="BF86" s="342" t="str">
        <f>IF($A86&gt;='DB_243way_Regular Symbol'!E$16,"",IF(C86=0,"",IF(OR(C86=$AM$1,C86=$BF$1,C87=$AM$1,C87=$BF$1,C88=$AM$1,C88=$BF$1),1,0)))</f>
        <v/>
      </c>
      <c r="BG86" s="342" t="str">
        <f>IF($A86&gt;='DB_243way_Regular Symbol'!F$16,"",IF(D86=0,"",IF(OR(D86=$AM$1,D86=$BF$1,D87=$AM$1,D87=$BF$1,D88=$AM$1,D88=$BF$1),1,0)))</f>
        <v/>
      </c>
      <c r="BH86" s="342" t="str">
        <f>IF($A86&gt;='DB_243way_Regular Symbol'!G$16,"",IF(E86=0,"",IF(OR(E86=$AM$1,E86=$BF$1,E87=$AM$1,E87=$BF$1,E88=$AM$1,E88=$BF$1),1,0)))</f>
        <v/>
      </c>
      <c r="BI86" s="342" t="str">
        <f>IF($A86&gt;='DB_243way_Regular Symbol'!H$16,"",IF(F86=0,"",IF(OR(F86=$AM$1,F86=$BF$1,F87=$AM$1,F87=$BF$1,F88=$AM$1,F88=$BF$1),1,0)))</f>
        <v/>
      </c>
      <c r="BK86" s="342" t="str">
        <f>IF($A86&gt;='DB_243way_Regular Symbol'!D$16,"",IF(B86=0,"",IF(OR(B86=$AM$1,B86=$BL$1,B87=$AM$1,B87=$BL$1,B88=$AM$1,B88=$BL$1),0,1)))</f>
        <v/>
      </c>
      <c r="BL86" s="2" t="str">
        <f>IF($A86&gt;='DB_243way_Regular Symbol'!E$16,"",IF(C86=0,"",IF(OR(C86=$AM$1,C86=$BL$1,C87=$AM$1,C87=$BL$1,C88=$AM$1,C88=$BL$1),0,1)))</f>
        <v/>
      </c>
      <c r="BM86" s="2" t="str">
        <f>IF($A86&gt;='DB_243way_Regular Symbol'!F$16,"",IF(D86=0,"",IF(OR(D86=$AM$1,D86=$BL$1,D87=$AM$1,D87=$BL$1,D88=$AM$1,D88=$BL$1),0,1)))</f>
        <v/>
      </c>
      <c r="BN86" s="2" t="str">
        <f>IF($A86&gt;='DB_243way_Regular Symbol'!G$16,"",IF(E86=0,"",IF(OR(E86=$AM$1,E86=$BL$1,E87=$AM$1,E87=$BL$1,E88=$AM$1,E88=$BL$1),0,1)))</f>
        <v/>
      </c>
      <c r="BO86" s="128" t="str">
        <f>IF($A86&gt;='DB_243way_Regular Symbol'!H$16,"",IF(F86=0,"",IF(OR(F86=$AM$1,F86=$BL$1,F87=$AM$1,F87=$BL$1,F88=$AM$1,F88=$BL$1),0,1)))</f>
        <v/>
      </c>
      <c r="BQ86" s="2" t="str">
        <f>IF($A86&gt;='DB_243way_Regular Symbol'!D$16,"",IF(B86=0,"",IF(OR(B86=$BQ$1,B86=$BR$1,B87=$BQ$1,B87=$BR$1,B88=$BQ$1,B88=$BR$1),0,1)))</f>
        <v/>
      </c>
      <c r="BR86" s="2" t="str">
        <f>IF($A86&gt;='DB_243way_Regular Symbol'!E$16,"",IF(C86=0,"",IF(OR(C86=$BQ$1,C86=$BR$1,C87=$BQ$1,C87=$BR$1,C88=$BQ$1,C88=$BR$1),0,1)))</f>
        <v/>
      </c>
      <c r="BS86" s="2" t="str">
        <f>IF($A86&gt;='DB_243way_Regular Symbol'!F$16,"",IF(D86=0,"",IF(OR(D86=$BQ$1,D86=$BR$1,D87=$BQ$1,D87=$BR$1,D88=$BQ$1,D88=$BR$1),0,1)))</f>
        <v/>
      </c>
      <c r="BT86" s="2" t="str">
        <f>IF($A86&gt;='DB_243way_Regular Symbol'!G$16,"",IF(E86=0,"",IF(OR(E86=$BQ$1,E86=$BR$1,E87=$BQ$1,E87=$BR$1,E88=$BQ$1,E88=$BR$1),0,1)))</f>
        <v/>
      </c>
      <c r="BU86" s="2" t="str">
        <f>IF($A86&gt;='DB_243way_Regular Symbol'!H$16,"",IF(F86=0,"",IF(OR(F86=$BQ$1,F86=$BR$1,F87=$BQ$1,F87=$BR$1,F88=$BQ$1,F88=$BR$1),0,1)))</f>
        <v/>
      </c>
      <c r="BW86" s="2" t="str">
        <f>IF($A86&gt;='DB_243way_Regular Symbol'!D$16,"",IF(B86=0,"",IF(OR(B86=$BW$1,B87=$BW$1,B88=$BW$1,B86=$BX$1,B87=$BX$1,B88=$BX$1),0,1)))</f>
        <v/>
      </c>
      <c r="BX86" s="2" t="str">
        <f>IF($A86&gt;='DB_243way_Regular Symbol'!E$16,"",IF(C86=0,"",IF(OR(C86=$BW$1,C87=$BW$1,C88=$BW$1,C86=$BX$1,C87=$BX$1,C88=$BX$1),0,1)))</f>
        <v/>
      </c>
      <c r="BY86" s="2" t="str">
        <f>IF($A86&gt;='DB_243way_Regular Symbol'!F$16,"",IF(D86=0,"",IF(OR(D86=$BW$1,D87=$BW$1,D88=$BW$1,D86=$BX$1,D87=$BX$1,D88=$BX$1),0,1)))</f>
        <v/>
      </c>
      <c r="BZ86" s="2" t="str">
        <f>IF($A86&gt;='DB_243way_Regular Symbol'!G$16,"",IF(E86=0,"",IF(OR(E86=$BW$1,E87=$BW$1,E88=$BW$1,E86=$BX$1,E87=$BX$1,E88=$BX$1),0,1)))</f>
        <v/>
      </c>
      <c r="CA86" s="2" t="str">
        <f>IF($A86&gt;='DB_243way_Regular Symbol'!H$16,"",IF(F86=0,"",IF(OR(F86=$BW$1,F87=$BW$1,F88=$BW$1,F86=$BX$1,F87=$BX$1,F88=$BX$1),0,1)))</f>
        <v/>
      </c>
      <c r="CC86" s="2" t="str">
        <f>IF($A86&gt;='DB_243way_Regular Symbol'!D$16,"",IF(B86=0,"",IF(OR(B86=$BW$1,B87=$BW$1,B88=$BW$1,B86=$CD$1,B87=$CD$1,B88=$CD$1),0,1)))</f>
        <v/>
      </c>
      <c r="CD86" s="2" t="str">
        <f>IF($A86&gt;='DB_243way_Regular Symbol'!E$16,"",IF(C86=0,"",IF(OR(C86=$BW$1,C87=$BW$1,C88=$BW$1,C86=$CD$1,C87=$CD$1,C88=$CD$1),0,1)))</f>
        <v/>
      </c>
      <c r="CE86" s="2" t="str">
        <f>IF($A86&gt;='DB_243way_Regular Symbol'!F$16,"",IF(D86=0,"",IF(OR(D86=$BW$1,D87=$BW$1,D88=$BW$1,D86=$CD$1,D87=$CD$1,D88=$CD$1),0,1)))</f>
        <v/>
      </c>
      <c r="CF86" s="2" t="str">
        <f>IF($A86&gt;='DB_243way_Regular Symbol'!G$16,"",IF(E86=0,"",IF(OR(E86=$BW$1,E87=$BW$1,E88=$BW$1,E86=$CD$1,E87=$CD$1,E88=$CD$1),0,1)))</f>
        <v/>
      </c>
      <c r="CG86" s="2" t="str">
        <f>IF($A86&gt;='DB_243way_Regular Symbol'!H$16,"",IF(F86=0,"",IF(OR(F86=$BW$1,F87=$BW$1,F88=$BW$1,F86=$CD$1,F87=$CD$1,F88=$CD$1),0,1)))</f>
        <v/>
      </c>
      <c r="CI86" s="2" t="str">
        <f>IF($A86&gt;='DB_243way_Regular Symbol'!D$16,"",IF(B86=0,"",IF(OR(B86=$BW$1,B87=$BW$1,B88=$BW$1,B86=$CJ$1,B87=$CJ$1,B88=$CJ$1),0,1)))</f>
        <v/>
      </c>
      <c r="CJ86" s="2" t="str">
        <f>IF($A86&gt;='DB_243way_Regular Symbol'!E$16,"",IF(C86=0,"",IF(OR(C86=$BW$1,C87=$BW$1,C88=$BW$1,C86=$CJ$1,C87=$CJ$1,C88=$CJ$1),0,1)))</f>
        <v/>
      </c>
      <c r="CK86" s="2" t="str">
        <f>IF($A86&gt;='DB_243way_Regular Symbol'!F$16,"",IF(D86=0,"",IF(OR(D86=$BW$1,D87=$BW$1,D88=$BW$1,D86=$CJ$1,D87=$CJ$1,D88=$CJ$1),0,1)))</f>
        <v/>
      </c>
      <c r="CL86" s="2" t="str">
        <f>IF($A86&gt;='DB_243way_Regular Symbol'!G$16,"",IF(E86=0,"",IF(OR(E86=$BW$1,E87=$BW$1,E88=$BW$1,E86=$CJ$1,E87=$CJ$1,E88=$CJ$1),0,1)))</f>
        <v/>
      </c>
      <c r="CM86" s="2" t="str">
        <f>IF($A86&gt;='DB_243way_Regular Symbol'!H$16,"",IF(F86=0,"",IF(OR(F86=$BW$1,F87=$BW$1,F88=$BW$1,F86=$CJ$1,F87=$CJ$1,F88=$CJ$1),0,1)))</f>
        <v/>
      </c>
      <c r="CO86" s="2" t="str">
        <f>IF($A86&gt;='DB_243way_Regular Symbol'!D$16,"",IF(B86=0,"",IF(OR(B86=$BW$1,B87=$BW$1,B88=$BW$1,B86=$CP$1,B87=$CP$1,B88=$CP$1),0,1)))</f>
        <v/>
      </c>
      <c r="CP86" s="2" t="str">
        <f>IF($A86&gt;='DB_243way_Regular Symbol'!E$16,"",IF(C86=0,"",IF(OR(C86=$BW$1,C87=$BW$1,C88=$BW$1,C86=$CP$1,C87=$CP$1,C88=$CP$1),0,1)))</f>
        <v/>
      </c>
      <c r="CQ86" s="2" t="str">
        <f>IF($A86&gt;='DB_243way_Regular Symbol'!F$16,"",IF(D86=0,"",IF(OR(D86=$BW$1,D87=$BW$1,D88=$BW$1,D86=$CP$1,D87=$CP$1,D88=$CP$1),0,1)))</f>
        <v/>
      </c>
      <c r="CR86" s="2" t="str">
        <f>IF($A86&gt;='DB_243way_Regular Symbol'!G$16,"",IF(E86=0,"",IF(OR(E86=$BW$1,E87=$BW$1,E88=$BW$1,E86=$CP$1,E87=$CP$1,E88=$CP$1),0,1)))</f>
        <v/>
      </c>
      <c r="CS86" s="2" t="str">
        <f>IF($A86&gt;='DB_243way_Regular Symbol'!H$16,"",IF(F86=0,"",IF(OR(F86=$BW$1,F87=$BW$1,F88=$BW$1,F86=$CP$1,F87=$CP$1,F88=$CP$1),0,1)))</f>
        <v/>
      </c>
      <c r="CU86" s="2" t="str">
        <f>IF($A86&gt;='DB_243way_Regular Symbol'!D$16,"",IF(B86=0,"",IF(OR(B86=$BW$1,B87=$BW$1,B88=$BW$1,B86=$CV$1,B87=$CV$1,B88=$CV$1),0,1)))</f>
        <v/>
      </c>
      <c r="CV86" s="2" t="str">
        <f>IF($A86&gt;='DB_243way_Regular Symbol'!E$16,"",IF(C86=0,"",IF(OR(C86=$BW$1,C87=$BW$1,C88=$BW$1,C86=$CV$1,C87=$CV$1,C88=$CV$1),0,1)))</f>
        <v/>
      </c>
      <c r="CW86" s="2" t="str">
        <f>IF($A86&gt;='DB_243way_Regular Symbol'!F$16,"",IF(D86=0,"",IF(OR(D86=$BW$1,D87=$BW$1,D88=$BW$1,D86=$CV$1,D87=$CV$1,D88=$CV$1),0,1)))</f>
        <v/>
      </c>
      <c r="CX86" s="2" t="str">
        <f>IF($A86&gt;='DB_243way_Regular Symbol'!G$16,"",IF(E86=0,"",IF(OR(E86=$BW$1,E87=$BW$1,E88=$BW$1,E86=$CV$1,E87=$CV$1,E88=$CV$1),0,1)))</f>
        <v/>
      </c>
      <c r="CY86" s="2" t="str">
        <f>IF($A86&gt;='DB_243way_Regular Symbol'!H$16,"",IF(F86=0,"",IF(OR(F86=$BW$1,F87=$BW$1,F88=$BW$1,F86=$CV$1,F87=$CV$1,F88=$CV$1),0,1)))</f>
        <v/>
      </c>
    </row>
    <row r="87" spans="1:103">
      <c r="A87" s="341">
        <f>IF('DB_243way_Regular Symbol'!L86="","",'DB_243way_Regular Symbol'!L86)</f>
        <v>83</v>
      </c>
      <c r="B87" s="184" t="str">
        <f>IF('DB_243way_Regular Symbol'!M86="",
IF($A87-'DB_243way_Regular Symbol'!D$16&gt;='DB_243way_RegularＸ_W()'!B$2-1,"",VLOOKUP($A87-'DB_243way_Regular Symbol'!D$16,'DB_243way_Regular Symbol'!$L$3:$Q$250,'DB_243way_RegularＸ_W()'!B$3+1,FALSE)),
'DB_243way_Regular Symbol'!M86)</f>
        <v/>
      </c>
      <c r="C87" s="184" t="str">
        <f>IF('DB_243way_Regular Symbol'!N86="",
IF($A87-'DB_243way_Regular Symbol'!E$16&gt;='DB_243way_RegularＸ_W()'!C$2-1,"",VLOOKUP($A87-'DB_243way_Regular Symbol'!E$16,'DB_243way_Regular Symbol'!$L$3:$Q$250,'DB_243way_RegularＸ_W()'!C$3+1,FALSE)),
'DB_243way_Regular Symbol'!N86)</f>
        <v/>
      </c>
      <c r="D87" s="184" t="str">
        <f>IF('DB_243way_Regular Symbol'!O86="",
IF($A87-'DB_243way_Regular Symbol'!F$16&gt;='DB_243way_RegularＸ_W()'!D$2-1,"",VLOOKUP($A87-'DB_243way_Regular Symbol'!F$16,'DB_243way_Regular Symbol'!$L$3:$Q$250,'DB_243way_RegularＸ_W()'!D$3+1,FALSE)),
'DB_243way_Regular Symbol'!O86)</f>
        <v/>
      </c>
      <c r="E87" s="184" t="str">
        <f>IF('DB_243way_Regular Symbol'!P86="",
IF($A87-'DB_243way_Regular Symbol'!G$16&gt;='DB_243way_RegularＸ_W()'!E$2-1,"",VLOOKUP($A87-'DB_243way_Regular Symbol'!G$16,'DB_243way_Regular Symbol'!$L$3:$Q$250,'DB_243way_RegularＸ_W()'!E$3+1,FALSE)),
'DB_243way_Regular Symbol'!P86)</f>
        <v/>
      </c>
      <c r="F87" s="184" t="str">
        <f>IF('DB_243way_Regular Symbol'!Q86="",
IF($A87-'DB_243way_Regular Symbol'!H$16&gt;='DB_243way_RegularＸ_W()'!F$2-1,"",VLOOKUP($A87-'DB_243way_Regular Symbol'!H$16,'DB_243way_Regular Symbol'!$L$3:$Q$250,'DB_243way_RegularＸ_W()'!F$3+1,FALSE)),
'DB_243way_Regular Symbol'!Q86)</f>
        <v/>
      </c>
      <c r="O87" s="342" t="str">
        <f>IF($A87&gt;='DB_243way_Regular Symbol'!D$16,"",IF(B87=0,"",IF(OR(B87=$O$1,B87=$P$1,B88=$O$1,B88=$P$1,B89=$O$1,B89=$P$1),0,1)))</f>
        <v/>
      </c>
      <c r="P87" s="2" t="str">
        <f>IF($A87&gt;='DB_243way_Regular Symbol'!E$16,"",IF(C87=0,"",IF(OR(C87=$O$1,C87=$P$1,C88=$O$1,C88=$P$1,C89=$O$1,C89=$P$1),0,1)))</f>
        <v/>
      </c>
      <c r="Q87" s="2" t="str">
        <f>IF($A87&gt;='DB_243way_Regular Symbol'!F$16,"",IF(D87=0,"",IF(OR(D87=$O$1,D87=$P$1,D88=$O$1,D88=$P$1,D89=$O$1,D89=$P$1),0,1)))</f>
        <v/>
      </c>
      <c r="R87" s="2" t="str">
        <f>IF($A87&gt;='DB_243way_Regular Symbol'!G$16,"",IF(E87=0,"",IF(OR(E87=$O$1,E87=$P$1,E88=$O$1,E88=$P$1,E89=$O$1,E89=$P$1),0,1)))</f>
        <v/>
      </c>
      <c r="S87" s="128" t="str">
        <f>IF($A87&gt;='DB_243way_Regular Symbol'!H$16,"",IF(F87=0,"",IF(OR(F87=$O$1,F87=$P$1,F88=$O$1,F88=$P$1,F89=$O$1,F89=$P$1),0,1)))</f>
        <v/>
      </c>
      <c r="U87" s="342" t="str">
        <f>IF($A87&gt;='DB_243way_Regular Symbol'!D$16,"",IF(B87=0,"",IF(OR(B87=$U$1,B87=$V$1,B88=$U$1,B88=$V$1,B89=$U$1,B89=$V$1),0,1)))</f>
        <v/>
      </c>
      <c r="V87" s="2" t="str">
        <f>IF($A87&gt;='DB_243way_Regular Symbol'!E$16,"",IF(C87=0,"",IF(OR(C87=$U$1,C87=$V$1,C88=$U$1,C88=$V$1,C89=$U$1,C89=$V$1),0,1)))</f>
        <v/>
      </c>
      <c r="W87" s="2" t="str">
        <f>IF($A87&gt;='DB_243way_Regular Symbol'!F$16,"",IF(D87=0,"",IF(OR(D87=$U$1,D87=$V$1,D88=$U$1,D88=$V$1,D89=$U$1,D89=$V$1),0,1)))</f>
        <v/>
      </c>
      <c r="X87" s="2" t="str">
        <f>IF($A87&gt;='DB_243way_Regular Symbol'!G$16,"",IF(E87=0,"",IF(OR(E87=$U$1,E87=$V$1,E88=$U$1,E88=$V$1,E89=$U$1,E89=$V$1),0,1)))</f>
        <v/>
      </c>
      <c r="Y87" s="128" t="str">
        <f>IF($A87&gt;='DB_243way_Regular Symbol'!H$16,"",IF(F87=0,"",IF(OR(F87=$U$1,F87=$V$1,F88=$U$1,F88=$V$1,F89=$U$1,F89=$V$1),0,1)))</f>
        <v/>
      </c>
      <c r="AA87" s="342" t="str">
        <f>IF($A87&gt;='DB_243way_Regular Symbol'!D$16,"",IF(B87=0,"",IF(OR(B87=$AA$1,B87=$AB$1,B88=$AA$1,B88=$AB$1,B89=$AA$1,,B89=$AB$1),0,1)))</f>
        <v/>
      </c>
      <c r="AB87" s="2" t="str">
        <f>IF($A87&gt;='DB_243way_Regular Symbol'!E$16,"",IF(C87=0,"",IF(OR(C87=$AA$1,C87=$AB$1,C88=$AA$1,C88=$AB$1,C89=$AA$1,,C89=$AB$1),0,1)))</f>
        <v/>
      </c>
      <c r="AC87" s="2" t="str">
        <f>IF($A87&gt;='DB_243way_Regular Symbol'!F$16,"",IF(D87=0,"",IF(OR(D87=$AA$1,D87=$AB$1,D88=$AA$1,D88=$AB$1,D89=$AA$1,,D89=$AB$1),0,1)))</f>
        <v/>
      </c>
      <c r="AD87" s="2" t="str">
        <f>IF($A87&gt;='DB_243way_Regular Symbol'!G$16,"",IF(E87=0,"",IF(OR(E87=$AA$1,E87=$AB$1,E88=$AA$1,E88=$AB$1,E89=$AA$1,,E89=$AB$1),0,1)))</f>
        <v/>
      </c>
      <c r="AE87" s="128" t="str">
        <f>IF($A87&gt;='DB_243way_Regular Symbol'!H$16,"",IF(F87=0,"",IF(OR(F87=$AA$1,F87=$AB$1,F88=$AA$1,F88=$AB$1,F89=$AA$1,,F89=$AB$1),0,1)))</f>
        <v/>
      </c>
      <c r="AG87" s="342" t="str">
        <f>IF($A87&gt;='DB_243way_Regular Symbol'!D$16,"",IF(B87=0,"",IF(OR(B87=$AG$1,B87=$AH$1,B88=$AG$1,B88=$AH$1,B89=$AG$1,B89=$AH$1),0,1)))</f>
        <v/>
      </c>
      <c r="AH87" s="2" t="str">
        <f>IF($A87&gt;='DB_243way_Regular Symbol'!E$16,"",IF(C87=0,"",IF(OR(C87=$AG$1,C87=$AH$1,C88=$AG$1,C88=$AH$1,C89=$AG$1,C89=$AH$1),0,1)))</f>
        <v/>
      </c>
      <c r="AI87" s="2" t="str">
        <f>IF($A87&gt;='DB_243way_Regular Symbol'!F$16,"",IF(D87=0,"",IF(OR(D87=$AG$1,D87=$AH$1,D88=$AG$1,D88=$AH$1,D89=$AG$1,D89=$AH$1),0,1)))</f>
        <v/>
      </c>
      <c r="AJ87" s="2" t="str">
        <f>IF($A87&gt;='DB_243way_Regular Symbol'!G$16,"",IF(E87=0,"",IF(OR(E87=$AG$1,E87=$AH$1,E88=$AG$1,E88=$AH$1,E89=$AG$1,E89=$AH$1),0,1)))</f>
        <v/>
      </c>
      <c r="AK87" s="128" t="str">
        <f>IF($A87&gt;='DB_243way_Regular Symbol'!H$16,"",IF(F87=0,"",IF(OR(F87=$AG$1,F87=$AH$1,F88=$AG$1,F88=$AH$1,F89=$AG$1,F89=$AH$1),0,1)))</f>
        <v/>
      </c>
      <c r="AM87" s="342" t="str">
        <f>IF($A87&gt;='DB_243way_Regular Symbol'!D$16,"",IF(B87=0,"",IF(OR(B87=$AM$1,B87=$AN$1,B88=$AM$1,B88=$AN$1,B89=$AM$1,B89=$AN$1),0,1)))</f>
        <v/>
      </c>
      <c r="AN87" s="2" t="str">
        <f>IF($A87&gt;='DB_243way_Regular Symbol'!E$16,"",IF(C87=0,"",IF(OR(C87=$AM$1,C87=$AN$1,C88=$AM$1,C88=$AN$1,C89=$AM$1,C89=$AN$1),0,1)))</f>
        <v/>
      </c>
      <c r="AO87" s="2" t="str">
        <f>IF($A87&gt;='DB_243way_Regular Symbol'!F$16,"",IF(D87=0,"",IF(OR(D87=$AM$1,D87=$AN$1,D88=$AM$1,D88=$AN$1,D89=$AM$1,D89=$AN$1),0,1)))</f>
        <v/>
      </c>
      <c r="AP87" s="2" t="str">
        <f>IF($A87&gt;='DB_243way_Regular Symbol'!G$16,"",IF(E87=0,"",IF(OR(E87=$AM$1,E87=$AN$1,E88=$AM$1,E88=$AN$1,E89=$AM$1,E89=$AN$1),0,1)))</f>
        <v/>
      </c>
      <c r="AQ87" s="128" t="str">
        <f>IF($A87&gt;='DB_243way_Regular Symbol'!H$16,"",IF(F87=0,"",IF(OR(F87=$AM$1,F87=$AN$1,F88=$AM$1,F88=$AN$1,F89=$AM$1,F89=$AN$1),0,1)))</f>
        <v/>
      </c>
      <c r="AS87" s="342" t="str">
        <f>IF($A87&gt;='DB_243way_Regular Symbol'!D$16,"",IF(B87=0,"",IF(OR(B87=$AM$1,B87=$AT$1,B88=$AM$1,B88=$AT$1,B89=$AM$1,B89=$AT$1),0,1)))</f>
        <v/>
      </c>
      <c r="AT87" s="2" t="str">
        <f>IF($A87&gt;='DB_243way_Regular Symbol'!E$16,"",IF(C87=0,"",IF(OR(C87=$AM$1,C87=$AT$1,C88=$AM$1,C88=$AT$1,C89=$AM$1,C89=$AT$1),0,1)))</f>
        <v/>
      </c>
      <c r="AU87" s="2" t="str">
        <f>IF($A87&gt;='DB_243way_Regular Symbol'!F$16,"",IF(D87=0,"",IF(OR(D87=$AM$1,D87=$AT$1,D88=$AM$1,D88=$AT$1,D89=$AM$1,D89=$AT$1),0,1)))</f>
        <v/>
      </c>
      <c r="AV87" s="2" t="str">
        <f>IF($A87&gt;='DB_243way_Regular Symbol'!G$16,"",IF(E87=0,"",IF(OR(E87=$AM$1,E87=$AT$1,E88=$AM$1,E88=$AT$1,E89=$AM$1,E89=$AT$1),0,1)))</f>
        <v/>
      </c>
      <c r="AW87" s="128" t="str">
        <f>IF($A87&gt;='DB_243way_Regular Symbol'!H$16,"",IF(F87=0,"",IF(OR(F87=$AM$1,F87=$AT$1,F88=$AM$1,F88=$AT$1,F89=$AM$1,F89=$AT$1),0,1)))</f>
        <v/>
      </c>
      <c r="AY87" s="342"/>
      <c r="AZ87" s="2"/>
      <c r="BA87" s="2" t="str">
        <f>IF($A87&gt;='DB_243way_Regular Symbol'!F$16,"",COUNTIF(D87:D89,$AZ$1))</f>
        <v/>
      </c>
      <c r="BB87" s="2" t="str">
        <f>IF($A87&gt;='DB_243way_Regular Symbol'!G$16,"",COUNTIF(E87:E89,$AZ$1))</f>
        <v/>
      </c>
      <c r="BC87" s="2" t="str">
        <f>IF($A87&gt;='DB_243way_Regular Symbol'!H$16,"",COUNTIF(F87:F89,$AZ$1))</f>
        <v/>
      </c>
      <c r="BE87" s="342" t="str">
        <f>IF($A87&gt;='DB_243way_Regular Symbol'!D$16,"",IF(B87=0,"",IF(OR(B87=$AM$1,B87=$BF$1,B88=$AM$1,B88=$BF$1,B89=$AM$1,B89=$BF$1),1,0)))</f>
        <v/>
      </c>
      <c r="BF87" s="342" t="str">
        <f>IF($A87&gt;='DB_243way_Regular Symbol'!E$16,"",IF(C87=0,"",IF(OR(C87=$AM$1,C87=$BF$1,C88=$AM$1,C88=$BF$1,C89=$AM$1,C89=$BF$1),1,0)))</f>
        <v/>
      </c>
      <c r="BG87" s="342" t="str">
        <f>IF($A87&gt;='DB_243way_Regular Symbol'!F$16,"",IF(D87=0,"",IF(OR(D87=$AM$1,D87=$BF$1,D88=$AM$1,D88=$BF$1,D89=$AM$1,D89=$BF$1),1,0)))</f>
        <v/>
      </c>
      <c r="BH87" s="342" t="str">
        <f>IF($A87&gt;='DB_243way_Regular Symbol'!G$16,"",IF(E87=0,"",IF(OR(E87=$AM$1,E87=$BF$1,E88=$AM$1,E88=$BF$1,E89=$AM$1,E89=$BF$1),1,0)))</f>
        <v/>
      </c>
      <c r="BI87" s="342" t="str">
        <f>IF($A87&gt;='DB_243way_Regular Symbol'!H$16,"",IF(F87=0,"",IF(OR(F87=$AM$1,F87=$BF$1,F88=$AM$1,F88=$BF$1,F89=$AM$1,F89=$BF$1),1,0)))</f>
        <v/>
      </c>
      <c r="BK87" s="342" t="str">
        <f>IF($A87&gt;='DB_243way_Regular Symbol'!D$16,"",IF(B87=0,"",IF(OR(B87=$AM$1,B87=$BL$1,B88=$AM$1,B88=$BL$1,B89=$AM$1,B89=$BL$1),0,1)))</f>
        <v/>
      </c>
      <c r="BL87" s="2" t="str">
        <f>IF($A87&gt;='DB_243way_Regular Symbol'!E$16,"",IF(C87=0,"",IF(OR(C87=$AM$1,C87=$BL$1,C88=$AM$1,C88=$BL$1,C89=$AM$1,C89=$BL$1),0,1)))</f>
        <v/>
      </c>
      <c r="BM87" s="2" t="str">
        <f>IF($A87&gt;='DB_243way_Regular Symbol'!F$16,"",IF(D87=0,"",IF(OR(D87=$AM$1,D87=$BL$1,D88=$AM$1,D88=$BL$1,D89=$AM$1,D89=$BL$1),0,1)))</f>
        <v/>
      </c>
      <c r="BN87" s="2" t="str">
        <f>IF($A87&gt;='DB_243way_Regular Symbol'!G$16,"",IF(E87=0,"",IF(OR(E87=$AM$1,E87=$BL$1,E88=$AM$1,E88=$BL$1,E89=$AM$1,E89=$BL$1),0,1)))</f>
        <v/>
      </c>
      <c r="BO87" s="128" t="str">
        <f>IF($A87&gt;='DB_243way_Regular Symbol'!H$16,"",IF(F87=0,"",IF(OR(F87=$AM$1,F87=$BL$1,F88=$AM$1,F88=$BL$1,F89=$AM$1,F89=$BL$1),0,1)))</f>
        <v/>
      </c>
      <c r="BQ87" s="2" t="str">
        <f>IF($A87&gt;='DB_243way_Regular Symbol'!D$16,"",IF(B87=0,"",IF(OR(B87=$BQ$1,B87=$BR$1,B88=$BQ$1,B88=$BR$1,B89=$BQ$1,B89=$BR$1),0,1)))</f>
        <v/>
      </c>
      <c r="BR87" s="2" t="str">
        <f>IF($A87&gt;='DB_243way_Regular Symbol'!E$16,"",IF(C87=0,"",IF(OR(C87=$BQ$1,C87=$BR$1,C88=$BQ$1,C88=$BR$1,C89=$BQ$1,C89=$BR$1),0,1)))</f>
        <v/>
      </c>
      <c r="BS87" s="2" t="str">
        <f>IF($A87&gt;='DB_243way_Regular Symbol'!F$16,"",IF(D87=0,"",IF(OR(D87=$BQ$1,D87=$BR$1,D88=$BQ$1,D88=$BR$1,D89=$BQ$1,D89=$BR$1),0,1)))</f>
        <v/>
      </c>
      <c r="BT87" s="2" t="str">
        <f>IF($A87&gt;='DB_243way_Regular Symbol'!G$16,"",IF(E87=0,"",IF(OR(E87=$BQ$1,E87=$BR$1,E88=$BQ$1,E88=$BR$1,E89=$BQ$1,E89=$BR$1),0,1)))</f>
        <v/>
      </c>
      <c r="BU87" s="2" t="str">
        <f>IF($A87&gt;='DB_243way_Regular Symbol'!H$16,"",IF(F87=0,"",IF(OR(F87=$BQ$1,F87=$BR$1,F88=$BQ$1,F88=$BR$1,F89=$BQ$1,F89=$BR$1),0,1)))</f>
        <v/>
      </c>
      <c r="BW87" s="2" t="str">
        <f>IF($A87&gt;='DB_243way_Regular Symbol'!D$16,"",IF(B87=0,"",IF(OR(B87=$BW$1,B88=$BW$1,B89=$BW$1,B87=$BX$1,B88=$BX$1,B89=$BX$1),0,1)))</f>
        <v/>
      </c>
      <c r="BX87" s="2" t="str">
        <f>IF($A87&gt;='DB_243way_Regular Symbol'!E$16,"",IF(C87=0,"",IF(OR(C87=$BW$1,C88=$BW$1,C89=$BW$1,C87=$BX$1,C88=$BX$1,C89=$BX$1),0,1)))</f>
        <v/>
      </c>
      <c r="BY87" s="2" t="str">
        <f>IF($A87&gt;='DB_243way_Regular Symbol'!F$16,"",IF(D87=0,"",IF(OR(D87=$BW$1,D88=$BW$1,D89=$BW$1,D87=$BX$1,D88=$BX$1,D89=$BX$1),0,1)))</f>
        <v/>
      </c>
      <c r="BZ87" s="2" t="str">
        <f>IF($A87&gt;='DB_243way_Regular Symbol'!G$16,"",IF(E87=0,"",IF(OR(E87=$BW$1,E88=$BW$1,E89=$BW$1,E87=$BX$1,E88=$BX$1,E89=$BX$1),0,1)))</f>
        <v/>
      </c>
      <c r="CA87" s="2" t="str">
        <f>IF($A87&gt;='DB_243way_Regular Symbol'!H$16,"",IF(F87=0,"",IF(OR(F87=$BW$1,F88=$BW$1,F89=$BW$1,F87=$BX$1,F88=$BX$1,F89=$BX$1),0,1)))</f>
        <v/>
      </c>
      <c r="CC87" s="2" t="str">
        <f>IF($A87&gt;='DB_243way_Regular Symbol'!D$16,"",IF(B87=0,"",IF(OR(B87=$BW$1,B88=$BW$1,B89=$BW$1,B87=$CD$1,B88=$CD$1,B89=$CD$1),0,1)))</f>
        <v/>
      </c>
      <c r="CD87" s="2" t="str">
        <f>IF($A87&gt;='DB_243way_Regular Symbol'!E$16,"",IF(C87=0,"",IF(OR(C87=$BW$1,C88=$BW$1,C89=$BW$1,C87=$CD$1,C88=$CD$1,C89=$CD$1),0,1)))</f>
        <v/>
      </c>
      <c r="CE87" s="2" t="str">
        <f>IF($A87&gt;='DB_243way_Regular Symbol'!F$16,"",IF(D87=0,"",IF(OR(D87=$BW$1,D88=$BW$1,D89=$BW$1,D87=$CD$1,D88=$CD$1,D89=$CD$1),0,1)))</f>
        <v/>
      </c>
      <c r="CF87" s="2" t="str">
        <f>IF($A87&gt;='DB_243way_Regular Symbol'!G$16,"",IF(E87=0,"",IF(OR(E87=$BW$1,E88=$BW$1,E89=$BW$1,E87=$CD$1,E88=$CD$1,E89=$CD$1),0,1)))</f>
        <v/>
      </c>
      <c r="CG87" s="2" t="str">
        <f>IF($A87&gt;='DB_243way_Regular Symbol'!H$16,"",IF(F87=0,"",IF(OR(F87=$BW$1,F88=$BW$1,F89=$BW$1,F87=$CD$1,F88=$CD$1,F89=$CD$1),0,1)))</f>
        <v/>
      </c>
      <c r="CI87" s="2" t="str">
        <f>IF($A87&gt;='DB_243way_Regular Symbol'!D$16,"",IF(B87=0,"",IF(OR(B87=$BW$1,B88=$BW$1,B89=$BW$1,B87=$CJ$1,B88=$CJ$1,B89=$CJ$1),0,1)))</f>
        <v/>
      </c>
      <c r="CJ87" s="2" t="str">
        <f>IF($A87&gt;='DB_243way_Regular Symbol'!E$16,"",IF(C87=0,"",IF(OR(C87=$BW$1,C88=$BW$1,C89=$BW$1,C87=$CJ$1,C88=$CJ$1,C89=$CJ$1),0,1)))</f>
        <v/>
      </c>
      <c r="CK87" s="2" t="str">
        <f>IF($A87&gt;='DB_243way_Regular Symbol'!F$16,"",IF(D87=0,"",IF(OR(D87=$BW$1,D88=$BW$1,D89=$BW$1,D87=$CJ$1,D88=$CJ$1,D89=$CJ$1),0,1)))</f>
        <v/>
      </c>
      <c r="CL87" s="2" t="str">
        <f>IF($A87&gt;='DB_243way_Regular Symbol'!G$16,"",IF(E87=0,"",IF(OR(E87=$BW$1,E88=$BW$1,E89=$BW$1,E87=$CJ$1,E88=$CJ$1,E89=$CJ$1),0,1)))</f>
        <v/>
      </c>
      <c r="CM87" s="2" t="str">
        <f>IF($A87&gt;='DB_243way_Regular Symbol'!H$16,"",IF(F87=0,"",IF(OR(F87=$BW$1,F88=$BW$1,F89=$BW$1,F87=$CJ$1,F88=$CJ$1,F89=$CJ$1),0,1)))</f>
        <v/>
      </c>
      <c r="CO87" s="2" t="str">
        <f>IF($A87&gt;='DB_243way_Regular Symbol'!D$16,"",IF(B87=0,"",IF(OR(B87=$BW$1,B88=$BW$1,B89=$BW$1,B87=$CP$1,B88=$CP$1,B89=$CP$1),0,1)))</f>
        <v/>
      </c>
      <c r="CP87" s="2" t="str">
        <f>IF($A87&gt;='DB_243way_Regular Symbol'!E$16,"",IF(C87=0,"",IF(OR(C87=$BW$1,C88=$BW$1,C89=$BW$1,C87=$CP$1,C88=$CP$1,C89=$CP$1),0,1)))</f>
        <v/>
      </c>
      <c r="CQ87" s="2" t="str">
        <f>IF($A87&gt;='DB_243way_Regular Symbol'!F$16,"",IF(D87=0,"",IF(OR(D87=$BW$1,D88=$BW$1,D89=$BW$1,D87=$CP$1,D88=$CP$1,D89=$CP$1),0,1)))</f>
        <v/>
      </c>
      <c r="CR87" s="2" t="str">
        <f>IF($A87&gt;='DB_243way_Regular Symbol'!G$16,"",IF(E87=0,"",IF(OR(E87=$BW$1,E88=$BW$1,E89=$BW$1,E87=$CP$1,E88=$CP$1,E89=$CP$1),0,1)))</f>
        <v/>
      </c>
      <c r="CS87" s="2" t="str">
        <f>IF($A87&gt;='DB_243way_Regular Symbol'!H$16,"",IF(F87=0,"",IF(OR(F87=$BW$1,F88=$BW$1,F89=$BW$1,F87=$CP$1,F88=$CP$1,F89=$CP$1),0,1)))</f>
        <v/>
      </c>
      <c r="CU87" s="2" t="str">
        <f>IF($A87&gt;='DB_243way_Regular Symbol'!D$16,"",IF(B87=0,"",IF(OR(B87=$BW$1,B88=$BW$1,B89=$BW$1,B87=$CV$1,B88=$CV$1,B89=$CV$1),0,1)))</f>
        <v/>
      </c>
      <c r="CV87" s="2" t="str">
        <f>IF($A87&gt;='DB_243way_Regular Symbol'!E$16,"",IF(C87=0,"",IF(OR(C87=$BW$1,C88=$BW$1,C89=$BW$1,C87=$CV$1,C88=$CV$1,C89=$CV$1),0,1)))</f>
        <v/>
      </c>
      <c r="CW87" s="2" t="str">
        <f>IF($A87&gt;='DB_243way_Regular Symbol'!F$16,"",IF(D87=0,"",IF(OR(D87=$BW$1,D88=$BW$1,D89=$BW$1,D87=$CV$1,D88=$CV$1,D89=$CV$1),0,1)))</f>
        <v/>
      </c>
      <c r="CX87" s="2" t="str">
        <f>IF($A87&gt;='DB_243way_Regular Symbol'!G$16,"",IF(E87=0,"",IF(OR(E87=$BW$1,E88=$BW$1,E89=$BW$1,E87=$CV$1,E88=$CV$1,E89=$CV$1),0,1)))</f>
        <v/>
      </c>
      <c r="CY87" s="2" t="str">
        <f>IF($A87&gt;='DB_243way_Regular Symbol'!H$16,"",IF(F87=0,"",IF(OR(F87=$BW$1,F88=$BW$1,F89=$BW$1,F87=$CV$1,F88=$CV$1,F89=$CV$1),0,1)))</f>
        <v/>
      </c>
    </row>
    <row r="88" spans="1:103">
      <c r="A88" s="341">
        <f>IF('DB_243way_Regular Symbol'!L87="","",'DB_243way_Regular Symbol'!L87)</f>
        <v>84</v>
      </c>
      <c r="B88" s="184" t="str">
        <f>IF('DB_243way_Regular Symbol'!M87="",
IF($A88-'DB_243way_Regular Symbol'!D$16&gt;='DB_243way_RegularＸ_W()'!B$2-1,"",VLOOKUP($A88-'DB_243way_Regular Symbol'!D$16,'DB_243way_Regular Symbol'!$L$3:$Q$250,'DB_243way_RegularＸ_W()'!B$3+1,FALSE)),
'DB_243way_Regular Symbol'!M87)</f>
        <v/>
      </c>
      <c r="C88" s="184" t="str">
        <f>IF('DB_243way_Regular Symbol'!N87="",
IF($A88-'DB_243way_Regular Symbol'!E$16&gt;='DB_243way_RegularＸ_W()'!C$2-1,"",VLOOKUP($A88-'DB_243way_Regular Symbol'!E$16,'DB_243way_Regular Symbol'!$L$3:$Q$250,'DB_243way_RegularＸ_W()'!C$3+1,FALSE)),
'DB_243way_Regular Symbol'!N87)</f>
        <v/>
      </c>
      <c r="D88" s="184" t="str">
        <f>IF('DB_243way_Regular Symbol'!O87="",
IF($A88-'DB_243way_Regular Symbol'!F$16&gt;='DB_243way_RegularＸ_W()'!D$2-1,"",VLOOKUP($A88-'DB_243way_Regular Symbol'!F$16,'DB_243way_Regular Symbol'!$L$3:$Q$250,'DB_243way_RegularＸ_W()'!D$3+1,FALSE)),
'DB_243way_Regular Symbol'!O87)</f>
        <v/>
      </c>
      <c r="E88" s="184" t="str">
        <f>IF('DB_243way_Regular Symbol'!P87="",
IF($A88-'DB_243way_Regular Symbol'!G$16&gt;='DB_243way_RegularＸ_W()'!E$2-1,"",VLOOKUP($A88-'DB_243way_Regular Symbol'!G$16,'DB_243way_Regular Symbol'!$L$3:$Q$250,'DB_243way_RegularＸ_W()'!E$3+1,FALSE)),
'DB_243way_Regular Symbol'!P87)</f>
        <v/>
      </c>
      <c r="F88" s="184" t="str">
        <f>IF('DB_243way_Regular Symbol'!Q87="",
IF($A88-'DB_243way_Regular Symbol'!H$16&gt;='DB_243way_RegularＸ_W()'!F$2-1,"",VLOOKUP($A88-'DB_243way_Regular Symbol'!H$16,'DB_243way_Regular Symbol'!$L$3:$Q$250,'DB_243way_RegularＸ_W()'!F$3+1,FALSE)),
'DB_243way_Regular Symbol'!Q87)</f>
        <v/>
      </c>
      <c r="O88" s="342" t="str">
        <f>IF($A88&gt;='DB_243way_Regular Symbol'!D$16,"",IF(B88=0,"",IF(OR(B88=$O$1,B88=$P$1,B89=$O$1,B89=$P$1,B90=$O$1,B90=$P$1),0,1)))</f>
        <v/>
      </c>
      <c r="P88" s="2" t="str">
        <f>IF($A88&gt;='DB_243way_Regular Symbol'!E$16,"",IF(C88=0,"",IF(OR(C88=$O$1,C88=$P$1,C89=$O$1,C89=$P$1,C90=$O$1,C90=$P$1),0,1)))</f>
        <v/>
      </c>
      <c r="Q88" s="2" t="str">
        <f>IF($A88&gt;='DB_243way_Regular Symbol'!F$16,"",IF(D88=0,"",IF(OR(D88=$O$1,D88=$P$1,D89=$O$1,D89=$P$1,D90=$O$1,D90=$P$1),0,1)))</f>
        <v/>
      </c>
      <c r="R88" s="2" t="str">
        <f>IF($A88&gt;='DB_243way_Regular Symbol'!G$16,"",IF(E88=0,"",IF(OR(E88=$O$1,E88=$P$1,E89=$O$1,E89=$P$1,E90=$O$1,E90=$P$1),0,1)))</f>
        <v/>
      </c>
      <c r="S88" s="128" t="str">
        <f>IF($A88&gt;='DB_243way_Regular Symbol'!H$16,"",IF(F88=0,"",IF(OR(F88=$O$1,F88=$P$1,F89=$O$1,F89=$P$1,F90=$O$1,F90=$P$1),0,1)))</f>
        <v/>
      </c>
      <c r="U88" s="342" t="str">
        <f>IF($A88&gt;='DB_243way_Regular Symbol'!D$16,"",IF(B88=0,"",IF(OR(B88=$U$1,B88=$V$1,B89=$U$1,B89=$V$1,B90=$U$1,B90=$V$1),0,1)))</f>
        <v/>
      </c>
      <c r="V88" s="2" t="str">
        <f>IF($A88&gt;='DB_243way_Regular Symbol'!E$16,"",IF(C88=0,"",IF(OR(C88=$U$1,C88=$V$1,C89=$U$1,C89=$V$1,C90=$U$1,C90=$V$1),0,1)))</f>
        <v/>
      </c>
      <c r="W88" s="2" t="str">
        <f>IF($A88&gt;='DB_243way_Regular Symbol'!F$16,"",IF(D88=0,"",IF(OR(D88=$U$1,D88=$V$1,D89=$U$1,D89=$V$1,D90=$U$1,D90=$V$1),0,1)))</f>
        <v/>
      </c>
      <c r="X88" s="2" t="str">
        <f>IF($A88&gt;='DB_243way_Regular Symbol'!G$16,"",IF(E88=0,"",IF(OR(E88=$U$1,E88=$V$1,E89=$U$1,E89=$V$1,E90=$U$1,E90=$V$1),0,1)))</f>
        <v/>
      </c>
      <c r="Y88" s="128" t="str">
        <f>IF($A88&gt;='DB_243way_Regular Symbol'!H$16,"",IF(F88=0,"",IF(OR(F88=$U$1,F88=$V$1,F89=$U$1,F89=$V$1,F90=$U$1,F90=$V$1),0,1)))</f>
        <v/>
      </c>
      <c r="AA88" s="342" t="str">
        <f>IF($A88&gt;='DB_243way_Regular Symbol'!D$16,"",IF(B88=0,"",IF(OR(B88=$AA$1,B88=$AB$1,B89=$AA$1,B89=$AB$1,B90=$AA$1,,B90=$AB$1),0,1)))</f>
        <v/>
      </c>
      <c r="AB88" s="2" t="str">
        <f>IF($A88&gt;='DB_243way_Regular Symbol'!E$16,"",IF(C88=0,"",IF(OR(C88=$AA$1,C88=$AB$1,C89=$AA$1,C89=$AB$1,C90=$AA$1,,C90=$AB$1),0,1)))</f>
        <v/>
      </c>
      <c r="AC88" s="2" t="str">
        <f>IF($A88&gt;='DB_243way_Regular Symbol'!F$16,"",IF(D88=0,"",IF(OR(D88=$AA$1,D88=$AB$1,D89=$AA$1,D89=$AB$1,D90=$AA$1,,D90=$AB$1),0,1)))</f>
        <v/>
      </c>
      <c r="AD88" s="2" t="str">
        <f>IF($A88&gt;='DB_243way_Regular Symbol'!G$16,"",IF(E88=0,"",IF(OR(E88=$AA$1,E88=$AB$1,E89=$AA$1,E89=$AB$1,E90=$AA$1,,E90=$AB$1),0,1)))</f>
        <v/>
      </c>
      <c r="AE88" s="128" t="str">
        <f>IF($A88&gt;='DB_243way_Regular Symbol'!H$16,"",IF(F88=0,"",IF(OR(F88=$AA$1,F88=$AB$1,F89=$AA$1,F89=$AB$1,F90=$AA$1,,F90=$AB$1),0,1)))</f>
        <v/>
      </c>
      <c r="AG88" s="342" t="str">
        <f>IF($A88&gt;='DB_243way_Regular Symbol'!D$16,"",IF(B88=0,"",IF(OR(B88=$AG$1,B88=$AH$1,B89=$AG$1,B89=$AH$1,B90=$AG$1,B90=$AH$1),0,1)))</f>
        <v/>
      </c>
      <c r="AH88" s="2" t="str">
        <f>IF($A88&gt;='DB_243way_Regular Symbol'!E$16,"",IF(C88=0,"",IF(OR(C88=$AG$1,C88=$AH$1,C89=$AG$1,C89=$AH$1,C90=$AG$1,C90=$AH$1),0,1)))</f>
        <v/>
      </c>
      <c r="AI88" s="2" t="str">
        <f>IF($A88&gt;='DB_243way_Regular Symbol'!F$16,"",IF(D88=0,"",IF(OR(D88=$AG$1,D88=$AH$1,D89=$AG$1,D89=$AH$1,D90=$AG$1,D90=$AH$1),0,1)))</f>
        <v/>
      </c>
      <c r="AJ88" s="2" t="str">
        <f>IF($A88&gt;='DB_243way_Regular Symbol'!G$16,"",IF(E88=0,"",IF(OR(E88=$AG$1,E88=$AH$1,E89=$AG$1,E89=$AH$1,E90=$AG$1,E90=$AH$1),0,1)))</f>
        <v/>
      </c>
      <c r="AK88" s="128" t="str">
        <f>IF($A88&gt;='DB_243way_Regular Symbol'!H$16,"",IF(F88=0,"",IF(OR(F88=$AG$1,F88=$AH$1,F89=$AG$1,F89=$AH$1,F90=$AG$1,F90=$AH$1),0,1)))</f>
        <v/>
      </c>
      <c r="AM88" s="342" t="str">
        <f>IF($A88&gt;='DB_243way_Regular Symbol'!D$16,"",IF(B88=0,"",IF(OR(B88=$AM$1,B88=$AN$1,B89=$AM$1,B89=$AN$1,B90=$AM$1,B90=$AN$1),0,1)))</f>
        <v/>
      </c>
      <c r="AN88" s="2" t="str">
        <f>IF($A88&gt;='DB_243way_Regular Symbol'!E$16,"",IF(C88=0,"",IF(OR(C88=$AM$1,C88=$AN$1,C89=$AM$1,C89=$AN$1,C90=$AM$1,C90=$AN$1),0,1)))</f>
        <v/>
      </c>
      <c r="AO88" s="2" t="str">
        <f>IF($A88&gt;='DB_243way_Regular Symbol'!F$16,"",IF(D88=0,"",IF(OR(D88=$AM$1,D88=$AN$1,D89=$AM$1,D89=$AN$1,D90=$AM$1,D90=$AN$1),0,1)))</f>
        <v/>
      </c>
      <c r="AP88" s="2" t="str">
        <f>IF($A88&gt;='DB_243way_Regular Symbol'!G$16,"",IF(E88=0,"",IF(OR(E88=$AM$1,E88=$AN$1,E89=$AM$1,E89=$AN$1,E90=$AM$1,E90=$AN$1),0,1)))</f>
        <v/>
      </c>
      <c r="AQ88" s="128" t="str">
        <f>IF($A88&gt;='DB_243way_Regular Symbol'!H$16,"",IF(F88=0,"",IF(OR(F88=$AM$1,F88=$AN$1,F89=$AM$1,F89=$AN$1,F90=$AM$1,F90=$AN$1),0,1)))</f>
        <v/>
      </c>
      <c r="AS88" s="342" t="str">
        <f>IF($A88&gt;='DB_243way_Regular Symbol'!D$16,"",IF(B88=0,"",IF(OR(B88=$AM$1,B88=$AT$1,B89=$AM$1,B89=$AT$1,B90=$AM$1,B90=$AT$1),0,1)))</f>
        <v/>
      </c>
      <c r="AT88" s="2" t="str">
        <f>IF($A88&gt;='DB_243way_Regular Symbol'!E$16,"",IF(C88=0,"",IF(OR(C88=$AM$1,C88=$AT$1,C89=$AM$1,C89=$AT$1,C90=$AM$1,C90=$AT$1),0,1)))</f>
        <v/>
      </c>
      <c r="AU88" s="2" t="str">
        <f>IF($A88&gt;='DB_243way_Regular Symbol'!F$16,"",IF(D88=0,"",IF(OR(D88=$AM$1,D88=$AT$1,D89=$AM$1,D89=$AT$1,D90=$AM$1,D90=$AT$1),0,1)))</f>
        <v/>
      </c>
      <c r="AV88" s="2" t="str">
        <f>IF($A88&gt;='DB_243way_Regular Symbol'!G$16,"",IF(E88=0,"",IF(OR(E88=$AM$1,E88=$AT$1,E89=$AM$1,E89=$AT$1,E90=$AM$1,E90=$AT$1),0,1)))</f>
        <v/>
      </c>
      <c r="AW88" s="128" t="str">
        <f>IF($A88&gt;='DB_243way_Regular Symbol'!H$16,"",IF(F88=0,"",IF(OR(F88=$AM$1,F88=$AT$1,F89=$AM$1,F89=$AT$1,F90=$AM$1,F90=$AT$1),0,1)))</f>
        <v/>
      </c>
      <c r="AY88" s="342"/>
      <c r="AZ88" s="2"/>
      <c r="BA88" s="2" t="str">
        <f>IF($A88&gt;='DB_243way_Regular Symbol'!F$16,"",COUNTIF(D88:D90,$AZ$1))</f>
        <v/>
      </c>
      <c r="BB88" s="2" t="str">
        <f>IF($A88&gt;='DB_243way_Regular Symbol'!G$16,"",COUNTIF(E88:E90,$AZ$1))</f>
        <v/>
      </c>
      <c r="BC88" s="2" t="str">
        <f>IF($A88&gt;='DB_243way_Regular Symbol'!H$16,"",COUNTIF(F88:F90,$AZ$1))</f>
        <v/>
      </c>
      <c r="BE88" s="342" t="str">
        <f>IF($A88&gt;='DB_243way_Regular Symbol'!D$16,"",IF(B88=0,"",IF(OR(B88=$AM$1,B88=$BF$1,B89=$AM$1,B89=$BF$1,B90=$AM$1,B90=$BF$1),1,0)))</f>
        <v/>
      </c>
      <c r="BF88" s="342" t="str">
        <f>IF($A88&gt;='DB_243way_Regular Symbol'!E$16,"",IF(C88=0,"",IF(OR(C88=$AM$1,C88=$BF$1,C89=$AM$1,C89=$BF$1,C90=$AM$1,C90=$BF$1),1,0)))</f>
        <v/>
      </c>
      <c r="BG88" s="342" t="str">
        <f>IF($A88&gt;='DB_243way_Regular Symbol'!F$16,"",IF(D88=0,"",IF(OR(D88=$AM$1,D88=$BF$1,D89=$AM$1,D89=$BF$1,D90=$AM$1,D90=$BF$1),1,0)))</f>
        <v/>
      </c>
      <c r="BH88" s="342" t="str">
        <f>IF($A88&gt;='DB_243way_Regular Symbol'!G$16,"",IF(E88=0,"",IF(OR(E88=$AM$1,E88=$BF$1,E89=$AM$1,E89=$BF$1,E90=$AM$1,E90=$BF$1),1,0)))</f>
        <v/>
      </c>
      <c r="BI88" s="342" t="str">
        <f>IF($A88&gt;='DB_243way_Regular Symbol'!H$16,"",IF(F88=0,"",IF(OR(F88=$AM$1,F88=$BF$1,F89=$AM$1,F89=$BF$1,F90=$AM$1,F90=$BF$1),1,0)))</f>
        <v/>
      </c>
      <c r="BK88" s="342" t="str">
        <f>IF($A88&gt;='DB_243way_Regular Symbol'!D$16,"",IF(B88=0,"",IF(OR(B88=$AM$1,B88=$BL$1,B89=$AM$1,B89=$BL$1,B90=$AM$1,B90=$BL$1),0,1)))</f>
        <v/>
      </c>
      <c r="BL88" s="2" t="str">
        <f>IF($A88&gt;='DB_243way_Regular Symbol'!E$16,"",IF(C88=0,"",IF(OR(C88=$AM$1,C88=$BL$1,C89=$AM$1,C89=$BL$1,C90=$AM$1,C90=$BL$1),0,1)))</f>
        <v/>
      </c>
      <c r="BM88" s="2" t="str">
        <f>IF($A88&gt;='DB_243way_Regular Symbol'!F$16,"",IF(D88=0,"",IF(OR(D88=$AM$1,D88=$BL$1,D89=$AM$1,D89=$BL$1,D90=$AM$1,D90=$BL$1),0,1)))</f>
        <v/>
      </c>
      <c r="BN88" s="2" t="str">
        <f>IF($A88&gt;='DB_243way_Regular Symbol'!G$16,"",IF(E88=0,"",IF(OR(E88=$AM$1,E88=$BL$1,E89=$AM$1,E89=$BL$1,E90=$AM$1,E90=$BL$1),0,1)))</f>
        <v/>
      </c>
      <c r="BO88" s="128" t="str">
        <f>IF($A88&gt;='DB_243way_Regular Symbol'!H$16,"",IF(F88=0,"",IF(OR(F88=$AM$1,F88=$BL$1,F89=$AM$1,F89=$BL$1,F90=$AM$1,F90=$BL$1),0,1)))</f>
        <v/>
      </c>
      <c r="BQ88" s="2" t="str">
        <f>IF($A88&gt;='DB_243way_Regular Symbol'!D$16,"",IF(B88=0,"",IF(OR(B88=$BQ$1,B88=$BR$1,B89=$BQ$1,B89=$BR$1,B90=$BQ$1,B90=$BR$1),0,1)))</f>
        <v/>
      </c>
      <c r="BR88" s="2" t="str">
        <f>IF($A88&gt;='DB_243way_Regular Symbol'!E$16,"",IF(C88=0,"",IF(OR(C88=$BQ$1,C88=$BR$1,C89=$BQ$1,C89=$BR$1,C90=$BQ$1,C90=$BR$1),0,1)))</f>
        <v/>
      </c>
      <c r="BS88" s="2" t="str">
        <f>IF($A88&gt;='DB_243way_Regular Symbol'!F$16,"",IF(D88=0,"",IF(OR(D88=$BQ$1,D88=$BR$1,D89=$BQ$1,D89=$BR$1,D90=$BQ$1,D90=$BR$1),0,1)))</f>
        <v/>
      </c>
      <c r="BT88" s="2" t="str">
        <f>IF($A88&gt;='DB_243way_Regular Symbol'!G$16,"",IF(E88=0,"",IF(OR(E88=$BQ$1,E88=$BR$1,E89=$BQ$1,E89=$BR$1,E90=$BQ$1,E90=$BR$1),0,1)))</f>
        <v/>
      </c>
      <c r="BU88" s="2" t="str">
        <f>IF($A88&gt;='DB_243way_Regular Symbol'!H$16,"",IF(F88=0,"",IF(OR(F88=$BQ$1,F88=$BR$1,F89=$BQ$1,F89=$BR$1,F90=$BQ$1,F90=$BR$1),0,1)))</f>
        <v/>
      </c>
      <c r="BW88" s="2" t="str">
        <f>IF($A88&gt;='DB_243way_Regular Symbol'!D$16,"",IF(B88=0,"",IF(OR(B88=$BW$1,B89=$BW$1,B90=$BW$1,B88=$BX$1,B89=$BX$1,B90=$BX$1),0,1)))</f>
        <v/>
      </c>
      <c r="BX88" s="2" t="str">
        <f>IF($A88&gt;='DB_243way_Regular Symbol'!E$16,"",IF(C88=0,"",IF(OR(C88=$BW$1,C89=$BW$1,C90=$BW$1,C88=$BX$1,C89=$BX$1,C90=$BX$1),0,1)))</f>
        <v/>
      </c>
      <c r="BY88" s="2" t="str">
        <f>IF($A88&gt;='DB_243way_Regular Symbol'!F$16,"",IF(D88=0,"",IF(OR(D88=$BW$1,D89=$BW$1,D90=$BW$1,D88=$BX$1,D89=$BX$1,D90=$BX$1),0,1)))</f>
        <v/>
      </c>
      <c r="BZ88" s="2" t="str">
        <f>IF($A88&gt;='DB_243way_Regular Symbol'!G$16,"",IF(E88=0,"",IF(OR(E88=$BW$1,E89=$BW$1,E90=$BW$1,E88=$BX$1,E89=$BX$1,E90=$BX$1),0,1)))</f>
        <v/>
      </c>
      <c r="CA88" s="2" t="str">
        <f>IF($A88&gt;='DB_243way_Regular Symbol'!H$16,"",IF(F88=0,"",IF(OR(F88=$BW$1,F89=$BW$1,F90=$BW$1,F88=$BX$1,F89=$BX$1,F90=$BX$1),0,1)))</f>
        <v/>
      </c>
      <c r="CC88" s="2" t="str">
        <f>IF($A88&gt;='DB_243way_Regular Symbol'!D$16,"",IF(B88=0,"",IF(OR(B88=$BW$1,B89=$BW$1,B90=$BW$1,B88=$CD$1,B89=$CD$1,B90=$CD$1),0,1)))</f>
        <v/>
      </c>
      <c r="CD88" s="2" t="str">
        <f>IF($A88&gt;='DB_243way_Regular Symbol'!E$16,"",IF(C88=0,"",IF(OR(C88=$BW$1,C89=$BW$1,C90=$BW$1,C88=$CD$1,C89=$CD$1,C90=$CD$1),0,1)))</f>
        <v/>
      </c>
      <c r="CE88" s="2" t="str">
        <f>IF($A88&gt;='DB_243way_Regular Symbol'!F$16,"",IF(D88=0,"",IF(OR(D88=$BW$1,D89=$BW$1,D90=$BW$1,D88=$CD$1,D89=$CD$1,D90=$CD$1),0,1)))</f>
        <v/>
      </c>
      <c r="CF88" s="2" t="str">
        <f>IF($A88&gt;='DB_243way_Regular Symbol'!G$16,"",IF(E88=0,"",IF(OR(E88=$BW$1,E89=$BW$1,E90=$BW$1,E88=$CD$1,E89=$CD$1,E90=$CD$1),0,1)))</f>
        <v/>
      </c>
      <c r="CG88" s="2" t="str">
        <f>IF($A88&gt;='DB_243way_Regular Symbol'!H$16,"",IF(F88=0,"",IF(OR(F88=$BW$1,F89=$BW$1,F90=$BW$1,F88=$CD$1,F89=$CD$1,F90=$CD$1),0,1)))</f>
        <v/>
      </c>
      <c r="CI88" s="2" t="str">
        <f>IF($A88&gt;='DB_243way_Regular Symbol'!D$16,"",IF(B88=0,"",IF(OR(B88=$BW$1,B89=$BW$1,B90=$BW$1,B88=$CJ$1,B89=$CJ$1,B90=$CJ$1),0,1)))</f>
        <v/>
      </c>
      <c r="CJ88" s="2" t="str">
        <f>IF($A88&gt;='DB_243way_Regular Symbol'!E$16,"",IF(C88=0,"",IF(OR(C88=$BW$1,C89=$BW$1,C90=$BW$1,C88=$CJ$1,C89=$CJ$1,C90=$CJ$1),0,1)))</f>
        <v/>
      </c>
      <c r="CK88" s="2" t="str">
        <f>IF($A88&gt;='DB_243way_Regular Symbol'!F$16,"",IF(D88=0,"",IF(OR(D88=$BW$1,D89=$BW$1,D90=$BW$1,D88=$CJ$1,D89=$CJ$1,D90=$CJ$1),0,1)))</f>
        <v/>
      </c>
      <c r="CL88" s="2" t="str">
        <f>IF($A88&gt;='DB_243way_Regular Symbol'!G$16,"",IF(E88=0,"",IF(OR(E88=$BW$1,E89=$BW$1,E90=$BW$1,E88=$CJ$1,E89=$CJ$1,E90=$CJ$1),0,1)))</f>
        <v/>
      </c>
      <c r="CM88" s="2" t="str">
        <f>IF($A88&gt;='DB_243way_Regular Symbol'!H$16,"",IF(F88=0,"",IF(OR(F88=$BW$1,F89=$BW$1,F90=$BW$1,F88=$CJ$1,F89=$CJ$1,F90=$CJ$1),0,1)))</f>
        <v/>
      </c>
      <c r="CO88" s="2" t="str">
        <f>IF($A88&gt;='DB_243way_Regular Symbol'!D$16,"",IF(B88=0,"",IF(OR(B88=$BW$1,B89=$BW$1,B90=$BW$1,B88=$CP$1,B89=$CP$1,B90=$CP$1),0,1)))</f>
        <v/>
      </c>
      <c r="CP88" s="2" t="str">
        <f>IF($A88&gt;='DB_243way_Regular Symbol'!E$16,"",IF(C88=0,"",IF(OR(C88=$BW$1,C89=$BW$1,C90=$BW$1,C88=$CP$1,C89=$CP$1,C90=$CP$1),0,1)))</f>
        <v/>
      </c>
      <c r="CQ88" s="2" t="str">
        <f>IF($A88&gt;='DB_243way_Regular Symbol'!F$16,"",IF(D88=0,"",IF(OR(D88=$BW$1,D89=$BW$1,D90=$BW$1,D88=$CP$1,D89=$CP$1,D90=$CP$1),0,1)))</f>
        <v/>
      </c>
      <c r="CR88" s="2" t="str">
        <f>IF($A88&gt;='DB_243way_Regular Symbol'!G$16,"",IF(E88=0,"",IF(OR(E88=$BW$1,E89=$BW$1,E90=$BW$1,E88=$CP$1,E89=$CP$1,E90=$CP$1),0,1)))</f>
        <v/>
      </c>
      <c r="CS88" s="2" t="str">
        <f>IF($A88&gt;='DB_243way_Regular Symbol'!H$16,"",IF(F88=0,"",IF(OR(F88=$BW$1,F89=$BW$1,F90=$BW$1,F88=$CP$1,F89=$CP$1,F90=$CP$1),0,1)))</f>
        <v/>
      </c>
      <c r="CU88" s="2" t="str">
        <f>IF($A88&gt;='DB_243way_Regular Symbol'!D$16,"",IF(B88=0,"",IF(OR(B88=$BW$1,B89=$BW$1,B90=$BW$1,B88=$CV$1,B89=$CV$1,B90=$CV$1),0,1)))</f>
        <v/>
      </c>
      <c r="CV88" s="2" t="str">
        <f>IF($A88&gt;='DB_243way_Regular Symbol'!E$16,"",IF(C88=0,"",IF(OR(C88=$BW$1,C89=$BW$1,C90=$BW$1,C88=$CV$1,C89=$CV$1,C90=$CV$1),0,1)))</f>
        <v/>
      </c>
      <c r="CW88" s="2" t="str">
        <f>IF($A88&gt;='DB_243way_Regular Symbol'!F$16,"",IF(D88=0,"",IF(OR(D88=$BW$1,D89=$BW$1,D90=$BW$1,D88=$CV$1,D89=$CV$1,D90=$CV$1),0,1)))</f>
        <v/>
      </c>
      <c r="CX88" s="2" t="str">
        <f>IF($A88&gt;='DB_243way_Regular Symbol'!G$16,"",IF(E88=0,"",IF(OR(E88=$BW$1,E89=$BW$1,E90=$BW$1,E88=$CV$1,E89=$CV$1,E90=$CV$1),0,1)))</f>
        <v/>
      </c>
      <c r="CY88" s="2" t="str">
        <f>IF($A88&gt;='DB_243way_Regular Symbol'!H$16,"",IF(F88=0,"",IF(OR(F88=$BW$1,F89=$BW$1,F90=$BW$1,F88=$CV$1,F89=$CV$1,F90=$CV$1),0,1)))</f>
        <v/>
      </c>
    </row>
    <row r="89" spans="1:103">
      <c r="A89" s="341">
        <f>IF('DB_243way_Regular Symbol'!L88="","",'DB_243way_Regular Symbol'!L88)</f>
        <v>85</v>
      </c>
      <c r="B89" s="184" t="str">
        <f>IF('DB_243way_Regular Symbol'!M88="",
IF($A89-'DB_243way_Regular Symbol'!D$16&gt;='DB_243way_RegularＸ_W()'!B$2-1,"",VLOOKUP($A89-'DB_243way_Regular Symbol'!D$16,'DB_243way_Regular Symbol'!$L$3:$Q$250,'DB_243way_RegularＸ_W()'!B$3+1,FALSE)),
'DB_243way_Regular Symbol'!M88)</f>
        <v/>
      </c>
      <c r="C89" s="184" t="str">
        <f>IF('DB_243way_Regular Symbol'!N88="",
IF($A89-'DB_243way_Regular Symbol'!E$16&gt;='DB_243way_RegularＸ_W()'!C$2-1,"",VLOOKUP($A89-'DB_243way_Regular Symbol'!E$16,'DB_243way_Regular Symbol'!$L$3:$Q$250,'DB_243way_RegularＸ_W()'!C$3+1,FALSE)),
'DB_243way_Regular Symbol'!N88)</f>
        <v/>
      </c>
      <c r="D89" s="184" t="str">
        <f>IF('DB_243way_Regular Symbol'!O88="",
IF($A89-'DB_243way_Regular Symbol'!F$16&gt;='DB_243way_RegularＸ_W()'!D$2-1,"",VLOOKUP($A89-'DB_243way_Regular Symbol'!F$16,'DB_243way_Regular Symbol'!$L$3:$Q$250,'DB_243way_RegularＸ_W()'!D$3+1,FALSE)),
'DB_243way_Regular Symbol'!O88)</f>
        <v/>
      </c>
      <c r="E89" s="184" t="str">
        <f>IF('DB_243way_Regular Symbol'!P88="",
IF($A89-'DB_243way_Regular Symbol'!G$16&gt;='DB_243way_RegularＸ_W()'!E$2-1,"",VLOOKUP($A89-'DB_243way_Regular Symbol'!G$16,'DB_243way_Regular Symbol'!$L$3:$Q$250,'DB_243way_RegularＸ_W()'!E$3+1,FALSE)),
'DB_243way_Regular Symbol'!P88)</f>
        <v/>
      </c>
      <c r="F89" s="184" t="str">
        <f>IF('DB_243way_Regular Symbol'!Q88="",
IF($A89-'DB_243way_Regular Symbol'!H$16&gt;='DB_243way_RegularＸ_W()'!F$2-1,"",VLOOKUP($A89-'DB_243way_Regular Symbol'!H$16,'DB_243way_Regular Symbol'!$L$3:$Q$250,'DB_243way_RegularＸ_W()'!F$3+1,FALSE)),
'DB_243way_Regular Symbol'!Q88)</f>
        <v/>
      </c>
      <c r="O89" s="342" t="str">
        <f>IF($A89&gt;='DB_243way_Regular Symbol'!D$16,"",IF(B89=0,"",IF(OR(B89=$O$1,B89=$P$1,B90=$O$1,B90=$P$1,B91=$O$1,B91=$P$1),0,1)))</f>
        <v/>
      </c>
      <c r="P89" s="2" t="str">
        <f>IF($A89&gt;='DB_243way_Regular Symbol'!E$16,"",IF(C89=0,"",IF(OR(C89=$O$1,C89=$P$1,C90=$O$1,C90=$P$1,C91=$O$1,C91=$P$1),0,1)))</f>
        <v/>
      </c>
      <c r="Q89" s="2" t="str">
        <f>IF($A89&gt;='DB_243way_Regular Symbol'!F$16,"",IF(D89=0,"",IF(OR(D89=$O$1,D89=$P$1,D90=$O$1,D90=$P$1,D91=$O$1,D91=$P$1),0,1)))</f>
        <v/>
      </c>
      <c r="R89" s="2" t="str">
        <f>IF($A89&gt;='DB_243way_Regular Symbol'!G$16,"",IF(E89=0,"",IF(OR(E89=$O$1,E89=$P$1,E90=$O$1,E90=$P$1,E91=$O$1,E91=$P$1),0,1)))</f>
        <v/>
      </c>
      <c r="S89" s="128" t="str">
        <f>IF($A89&gt;='DB_243way_Regular Symbol'!H$16,"",IF(F89=0,"",IF(OR(F89=$O$1,F89=$P$1,F90=$O$1,F90=$P$1,F91=$O$1,F91=$P$1),0,1)))</f>
        <v/>
      </c>
      <c r="U89" s="342" t="str">
        <f>IF($A89&gt;='DB_243way_Regular Symbol'!D$16,"",IF(B89=0,"",IF(OR(B89=$U$1,B89=$V$1,B90=$U$1,B90=$V$1,B91=$U$1,B91=$V$1),0,1)))</f>
        <v/>
      </c>
      <c r="V89" s="2" t="str">
        <f>IF($A89&gt;='DB_243way_Regular Symbol'!E$16,"",IF(C89=0,"",IF(OR(C89=$U$1,C89=$V$1,C90=$U$1,C90=$V$1,C91=$U$1,C91=$V$1),0,1)))</f>
        <v/>
      </c>
      <c r="W89" s="2" t="str">
        <f>IF($A89&gt;='DB_243way_Regular Symbol'!F$16,"",IF(D89=0,"",IF(OR(D89=$U$1,D89=$V$1,D90=$U$1,D90=$V$1,D91=$U$1,D91=$V$1),0,1)))</f>
        <v/>
      </c>
      <c r="X89" s="2" t="str">
        <f>IF($A89&gt;='DB_243way_Regular Symbol'!G$16,"",IF(E89=0,"",IF(OR(E89=$U$1,E89=$V$1,E90=$U$1,E90=$V$1,E91=$U$1,E91=$V$1),0,1)))</f>
        <v/>
      </c>
      <c r="Y89" s="128" t="str">
        <f>IF($A89&gt;='DB_243way_Regular Symbol'!H$16,"",IF(F89=0,"",IF(OR(F89=$U$1,F89=$V$1,F90=$U$1,F90=$V$1,F91=$U$1,F91=$V$1),0,1)))</f>
        <v/>
      </c>
      <c r="AA89" s="342" t="str">
        <f>IF($A89&gt;='DB_243way_Regular Symbol'!D$16,"",IF(B89=0,"",IF(OR(B89=$AA$1,B89=$AB$1,B90=$AA$1,B90=$AB$1,B91=$AA$1,,B91=$AB$1),0,1)))</f>
        <v/>
      </c>
      <c r="AB89" s="2" t="str">
        <f>IF($A89&gt;='DB_243way_Regular Symbol'!E$16,"",IF(C89=0,"",IF(OR(C89=$AA$1,C89=$AB$1,C90=$AA$1,C90=$AB$1,C91=$AA$1,,C91=$AB$1),0,1)))</f>
        <v/>
      </c>
      <c r="AC89" s="2" t="str">
        <f>IF($A89&gt;='DB_243way_Regular Symbol'!F$16,"",IF(D89=0,"",IF(OR(D89=$AA$1,D89=$AB$1,D90=$AA$1,D90=$AB$1,D91=$AA$1,,D91=$AB$1),0,1)))</f>
        <v/>
      </c>
      <c r="AD89" s="2" t="str">
        <f>IF($A89&gt;='DB_243way_Regular Symbol'!G$16,"",IF(E89=0,"",IF(OR(E89=$AA$1,E89=$AB$1,E90=$AA$1,E90=$AB$1,E91=$AA$1,,E91=$AB$1),0,1)))</f>
        <v/>
      </c>
      <c r="AE89" s="128" t="str">
        <f>IF($A89&gt;='DB_243way_Regular Symbol'!H$16,"",IF(F89=0,"",IF(OR(F89=$AA$1,F89=$AB$1,F90=$AA$1,F90=$AB$1,F91=$AA$1,,F91=$AB$1),0,1)))</f>
        <v/>
      </c>
      <c r="AG89" s="342" t="str">
        <f>IF($A89&gt;='DB_243way_Regular Symbol'!D$16,"",IF(B89=0,"",IF(OR(B89=$AG$1,B89=$AH$1,B90=$AG$1,B90=$AH$1,B91=$AG$1,B91=$AH$1),0,1)))</f>
        <v/>
      </c>
      <c r="AH89" s="2" t="str">
        <f>IF($A89&gt;='DB_243way_Regular Symbol'!E$16,"",IF(C89=0,"",IF(OR(C89=$AG$1,C89=$AH$1,C90=$AG$1,C90=$AH$1,C91=$AG$1,C91=$AH$1),0,1)))</f>
        <v/>
      </c>
      <c r="AI89" s="2" t="str">
        <f>IF($A89&gt;='DB_243way_Regular Symbol'!F$16,"",IF(D89=0,"",IF(OR(D89=$AG$1,D89=$AH$1,D90=$AG$1,D90=$AH$1,D91=$AG$1,D91=$AH$1),0,1)))</f>
        <v/>
      </c>
      <c r="AJ89" s="2" t="str">
        <f>IF($A89&gt;='DB_243way_Regular Symbol'!G$16,"",IF(E89=0,"",IF(OR(E89=$AG$1,E89=$AH$1,E90=$AG$1,E90=$AH$1,E91=$AG$1,E91=$AH$1),0,1)))</f>
        <v/>
      </c>
      <c r="AK89" s="128" t="str">
        <f>IF($A89&gt;='DB_243way_Regular Symbol'!H$16,"",IF(F89=0,"",IF(OR(F89=$AG$1,F89=$AH$1,F90=$AG$1,F90=$AH$1,F91=$AG$1,F91=$AH$1),0,1)))</f>
        <v/>
      </c>
      <c r="AM89" s="342" t="str">
        <f>IF($A89&gt;='DB_243way_Regular Symbol'!D$16,"",IF(B89=0,"",IF(OR(B89=$AM$1,B89=$AN$1,B90=$AM$1,B90=$AN$1,B91=$AM$1,B91=$AN$1),0,1)))</f>
        <v/>
      </c>
      <c r="AN89" s="2" t="str">
        <f>IF($A89&gt;='DB_243way_Regular Symbol'!E$16,"",IF(C89=0,"",IF(OR(C89=$AM$1,C89=$AN$1,C90=$AM$1,C90=$AN$1,C91=$AM$1,C91=$AN$1),0,1)))</f>
        <v/>
      </c>
      <c r="AO89" s="2" t="str">
        <f>IF($A89&gt;='DB_243way_Regular Symbol'!F$16,"",IF(D89=0,"",IF(OR(D89=$AM$1,D89=$AN$1,D90=$AM$1,D90=$AN$1,D91=$AM$1,D91=$AN$1),0,1)))</f>
        <v/>
      </c>
      <c r="AP89" s="2" t="str">
        <f>IF($A89&gt;='DB_243way_Regular Symbol'!G$16,"",IF(E89=0,"",IF(OR(E89=$AM$1,E89=$AN$1,E90=$AM$1,E90=$AN$1,E91=$AM$1,E91=$AN$1),0,1)))</f>
        <v/>
      </c>
      <c r="AQ89" s="128" t="str">
        <f>IF($A89&gt;='DB_243way_Regular Symbol'!H$16,"",IF(F89=0,"",IF(OR(F89=$AM$1,F89=$AN$1,F90=$AM$1,F90=$AN$1,F91=$AM$1,F91=$AN$1),0,1)))</f>
        <v/>
      </c>
      <c r="AS89" s="342" t="str">
        <f>IF($A89&gt;='DB_243way_Regular Symbol'!D$16,"",IF(B89=0,"",IF(OR(B89=$AM$1,B89=$AT$1,B90=$AM$1,B90=$AT$1,B91=$AM$1,B91=$AT$1),0,1)))</f>
        <v/>
      </c>
      <c r="AT89" s="2" t="str">
        <f>IF($A89&gt;='DB_243way_Regular Symbol'!E$16,"",IF(C89=0,"",IF(OR(C89=$AM$1,C89=$AT$1,C90=$AM$1,C90=$AT$1,C91=$AM$1,C91=$AT$1),0,1)))</f>
        <v/>
      </c>
      <c r="AU89" s="2" t="str">
        <f>IF($A89&gt;='DB_243way_Regular Symbol'!F$16,"",IF(D89=0,"",IF(OR(D89=$AM$1,D89=$AT$1,D90=$AM$1,D90=$AT$1,D91=$AM$1,D91=$AT$1),0,1)))</f>
        <v/>
      </c>
      <c r="AV89" s="2" t="str">
        <f>IF($A89&gt;='DB_243way_Regular Symbol'!G$16,"",IF(E89=0,"",IF(OR(E89=$AM$1,E89=$AT$1,E90=$AM$1,E90=$AT$1,E91=$AM$1,E91=$AT$1),0,1)))</f>
        <v/>
      </c>
      <c r="AW89" s="128" t="str">
        <f>IF($A89&gt;='DB_243way_Regular Symbol'!H$16,"",IF(F89=0,"",IF(OR(F89=$AM$1,F89=$AT$1,F90=$AM$1,F90=$AT$1,F91=$AM$1,F91=$AT$1),0,1)))</f>
        <v/>
      </c>
      <c r="AY89" s="342"/>
      <c r="AZ89" s="2"/>
      <c r="BA89" s="2" t="str">
        <f>IF($A89&gt;='DB_243way_Regular Symbol'!F$16,"",COUNTIF(D89:D91,$AZ$1))</f>
        <v/>
      </c>
      <c r="BB89" s="2" t="str">
        <f>IF($A89&gt;='DB_243way_Regular Symbol'!G$16,"",COUNTIF(E89:E91,$AZ$1))</f>
        <v/>
      </c>
      <c r="BC89" s="2" t="str">
        <f>IF($A89&gt;='DB_243way_Regular Symbol'!H$16,"",COUNTIF(F89:F91,$AZ$1))</f>
        <v/>
      </c>
      <c r="BE89" s="342" t="str">
        <f>IF($A89&gt;='DB_243way_Regular Symbol'!D$16,"",IF(B89=0,"",IF(OR(B89=$AM$1,B89=$BF$1,B90=$AM$1,B90=$BF$1,B91=$AM$1,B91=$BF$1),1,0)))</f>
        <v/>
      </c>
      <c r="BF89" s="342" t="str">
        <f>IF($A89&gt;='DB_243way_Regular Symbol'!E$16,"",IF(C89=0,"",IF(OR(C89=$AM$1,C89=$BF$1,C90=$AM$1,C90=$BF$1,C91=$AM$1,C91=$BF$1),1,0)))</f>
        <v/>
      </c>
      <c r="BG89" s="342" t="str">
        <f>IF($A89&gt;='DB_243way_Regular Symbol'!F$16,"",IF(D89=0,"",IF(OR(D89=$AM$1,D89=$BF$1,D90=$AM$1,D90=$BF$1,D91=$AM$1,D91=$BF$1),1,0)))</f>
        <v/>
      </c>
      <c r="BH89" s="342" t="str">
        <f>IF($A89&gt;='DB_243way_Regular Symbol'!G$16,"",IF(E89=0,"",IF(OR(E89=$AM$1,E89=$BF$1,E90=$AM$1,E90=$BF$1,E91=$AM$1,E91=$BF$1),1,0)))</f>
        <v/>
      </c>
      <c r="BI89" s="342" t="str">
        <f>IF($A89&gt;='DB_243way_Regular Symbol'!H$16,"",IF(F89=0,"",IF(OR(F89=$AM$1,F89=$BF$1,F90=$AM$1,F90=$BF$1,F91=$AM$1,F91=$BF$1),1,0)))</f>
        <v/>
      </c>
      <c r="BK89" s="342" t="str">
        <f>IF($A89&gt;='DB_243way_Regular Symbol'!D$16,"",IF(B89=0,"",IF(OR(B89=$AM$1,B89=$BL$1,B90=$AM$1,B90=$BL$1,B91=$AM$1,B91=$BL$1),0,1)))</f>
        <v/>
      </c>
      <c r="BL89" s="2" t="str">
        <f>IF($A89&gt;='DB_243way_Regular Symbol'!E$16,"",IF(C89=0,"",IF(OR(C89=$AM$1,C89=$BL$1,C90=$AM$1,C90=$BL$1,C91=$AM$1,C91=$BL$1),0,1)))</f>
        <v/>
      </c>
      <c r="BM89" s="2" t="str">
        <f>IF($A89&gt;='DB_243way_Regular Symbol'!F$16,"",IF(D89=0,"",IF(OR(D89=$AM$1,D89=$BL$1,D90=$AM$1,D90=$BL$1,D91=$AM$1,D91=$BL$1),0,1)))</f>
        <v/>
      </c>
      <c r="BN89" s="2" t="str">
        <f>IF($A89&gt;='DB_243way_Regular Symbol'!G$16,"",IF(E89=0,"",IF(OR(E89=$AM$1,E89=$BL$1,E90=$AM$1,E90=$BL$1,E91=$AM$1,E91=$BL$1),0,1)))</f>
        <v/>
      </c>
      <c r="BO89" s="128" t="str">
        <f>IF($A89&gt;='DB_243way_Regular Symbol'!H$16,"",IF(F89=0,"",IF(OR(F89=$AM$1,F89=$BL$1,F90=$AM$1,F90=$BL$1,F91=$AM$1,F91=$BL$1),0,1)))</f>
        <v/>
      </c>
      <c r="BQ89" s="2" t="str">
        <f>IF($A89&gt;='DB_243way_Regular Symbol'!D$16,"",IF(B89=0,"",IF(OR(B89=$BQ$1,B89=$BR$1,B90=$BQ$1,B90=$BR$1,B91=$BQ$1,B91=$BR$1),0,1)))</f>
        <v/>
      </c>
      <c r="BR89" s="2" t="str">
        <f>IF($A89&gt;='DB_243way_Regular Symbol'!E$16,"",IF(C89=0,"",IF(OR(C89=$BQ$1,C89=$BR$1,C90=$BQ$1,C90=$BR$1,C91=$BQ$1,C91=$BR$1),0,1)))</f>
        <v/>
      </c>
      <c r="BS89" s="2" t="str">
        <f>IF($A89&gt;='DB_243way_Regular Symbol'!F$16,"",IF(D89=0,"",IF(OR(D89=$BQ$1,D89=$BR$1,D90=$BQ$1,D90=$BR$1,D91=$BQ$1,D91=$BR$1),0,1)))</f>
        <v/>
      </c>
      <c r="BT89" s="2" t="str">
        <f>IF($A89&gt;='DB_243way_Regular Symbol'!G$16,"",IF(E89=0,"",IF(OR(E89=$BQ$1,E89=$BR$1,E90=$BQ$1,E90=$BR$1,E91=$BQ$1,E91=$BR$1),0,1)))</f>
        <v/>
      </c>
      <c r="BU89" s="2" t="str">
        <f>IF($A89&gt;='DB_243way_Regular Symbol'!H$16,"",IF(F89=0,"",IF(OR(F89=$BQ$1,F89=$BR$1,F90=$BQ$1,F90=$BR$1,F91=$BQ$1,F91=$BR$1),0,1)))</f>
        <v/>
      </c>
      <c r="BW89" s="2" t="str">
        <f>IF($A89&gt;='DB_243way_Regular Symbol'!D$16,"",IF(B89=0,"",IF(OR(B89=$BW$1,B90=$BW$1,B91=$BW$1,B89=$BX$1,B90=$BX$1,B91=$BX$1),0,1)))</f>
        <v/>
      </c>
      <c r="BX89" s="2" t="str">
        <f>IF($A89&gt;='DB_243way_Regular Symbol'!E$16,"",IF(C89=0,"",IF(OR(C89=$BW$1,C90=$BW$1,C91=$BW$1,C89=$BX$1,C90=$BX$1,C91=$BX$1),0,1)))</f>
        <v/>
      </c>
      <c r="BY89" s="2" t="str">
        <f>IF($A89&gt;='DB_243way_Regular Symbol'!F$16,"",IF(D89=0,"",IF(OR(D89=$BW$1,D90=$BW$1,D91=$BW$1,D89=$BX$1,D90=$BX$1,D91=$BX$1),0,1)))</f>
        <v/>
      </c>
      <c r="BZ89" s="2" t="str">
        <f>IF($A89&gt;='DB_243way_Regular Symbol'!G$16,"",IF(E89=0,"",IF(OR(E89=$BW$1,E90=$BW$1,E91=$BW$1,E89=$BX$1,E90=$BX$1,E91=$BX$1),0,1)))</f>
        <v/>
      </c>
      <c r="CA89" s="2" t="str">
        <f>IF($A89&gt;='DB_243way_Regular Symbol'!H$16,"",IF(F89=0,"",IF(OR(F89=$BW$1,F90=$BW$1,F91=$BW$1,F89=$BX$1,F90=$BX$1,F91=$BX$1),0,1)))</f>
        <v/>
      </c>
      <c r="CC89" s="2" t="str">
        <f>IF($A89&gt;='DB_243way_Regular Symbol'!D$16,"",IF(B89=0,"",IF(OR(B89=$BW$1,B90=$BW$1,B91=$BW$1,B89=$CD$1,B90=$CD$1,B91=$CD$1),0,1)))</f>
        <v/>
      </c>
      <c r="CD89" s="2" t="str">
        <f>IF($A89&gt;='DB_243way_Regular Symbol'!E$16,"",IF(C89=0,"",IF(OR(C89=$BW$1,C90=$BW$1,C91=$BW$1,C89=$CD$1,C90=$CD$1,C91=$CD$1),0,1)))</f>
        <v/>
      </c>
      <c r="CE89" s="2" t="str">
        <f>IF($A89&gt;='DB_243way_Regular Symbol'!F$16,"",IF(D89=0,"",IF(OR(D89=$BW$1,D90=$BW$1,D91=$BW$1,D89=$CD$1,D90=$CD$1,D91=$CD$1),0,1)))</f>
        <v/>
      </c>
      <c r="CF89" s="2" t="str">
        <f>IF($A89&gt;='DB_243way_Regular Symbol'!G$16,"",IF(E89=0,"",IF(OR(E89=$BW$1,E90=$BW$1,E91=$BW$1,E89=$CD$1,E90=$CD$1,E91=$CD$1),0,1)))</f>
        <v/>
      </c>
      <c r="CG89" s="2" t="str">
        <f>IF($A89&gt;='DB_243way_Regular Symbol'!H$16,"",IF(F89=0,"",IF(OR(F89=$BW$1,F90=$BW$1,F91=$BW$1,F89=$CD$1,F90=$CD$1,F91=$CD$1),0,1)))</f>
        <v/>
      </c>
      <c r="CI89" s="2" t="str">
        <f>IF($A89&gt;='DB_243way_Regular Symbol'!D$16,"",IF(B89=0,"",IF(OR(B89=$BW$1,B90=$BW$1,B91=$BW$1,B89=$CJ$1,B90=$CJ$1,B91=$CJ$1),0,1)))</f>
        <v/>
      </c>
      <c r="CJ89" s="2" t="str">
        <f>IF($A89&gt;='DB_243way_Regular Symbol'!E$16,"",IF(C89=0,"",IF(OR(C89=$BW$1,C90=$BW$1,C91=$BW$1,C89=$CJ$1,C90=$CJ$1,C91=$CJ$1),0,1)))</f>
        <v/>
      </c>
      <c r="CK89" s="2" t="str">
        <f>IF($A89&gt;='DB_243way_Regular Symbol'!F$16,"",IF(D89=0,"",IF(OR(D89=$BW$1,D90=$BW$1,D91=$BW$1,D89=$CJ$1,D90=$CJ$1,D91=$CJ$1),0,1)))</f>
        <v/>
      </c>
      <c r="CL89" s="2" t="str">
        <f>IF($A89&gt;='DB_243way_Regular Symbol'!G$16,"",IF(E89=0,"",IF(OR(E89=$BW$1,E90=$BW$1,E91=$BW$1,E89=$CJ$1,E90=$CJ$1,E91=$CJ$1),0,1)))</f>
        <v/>
      </c>
      <c r="CM89" s="2" t="str">
        <f>IF($A89&gt;='DB_243way_Regular Symbol'!H$16,"",IF(F89=0,"",IF(OR(F89=$BW$1,F90=$BW$1,F91=$BW$1,F89=$CJ$1,F90=$CJ$1,F91=$CJ$1),0,1)))</f>
        <v/>
      </c>
      <c r="CO89" s="2" t="str">
        <f>IF($A89&gt;='DB_243way_Regular Symbol'!D$16,"",IF(B89=0,"",IF(OR(B89=$BW$1,B90=$BW$1,B91=$BW$1,B89=$CP$1,B90=$CP$1,B91=$CP$1),0,1)))</f>
        <v/>
      </c>
      <c r="CP89" s="2" t="str">
        <f>IF($A89&gt;='DB_243way_Regular Symbol'!E$16,"",IF(C89=0,"",IF(OR(C89=$BW$1,C90=$BW$1,C91=$BW$1,C89=$CP$1,C90=$CP$1,C91=$CP$1),0,1)))</f>
        <v/>
      </c>
      <c r="CQ89" s="2" t="str">
        <f>IF($A89&gt;='DB_243way_Regular Symbol'!F$16,"",IF(D89=0,"",IF(OR(D89=$BW$1,D90=$BW$1,D91=$BW$1,D89=$CP$1,D90=$CP$1,D91=$CP$1),0,1)))</f>
        <v/>
      </c>
      <c r="CR89" s="2" t="str">
        <f>IF($A89&gt;='DB_243way_Regular Symbol'!G$16,"",IF(E89=0,"",IF(OR(E89=$BW$1,E90=$BW$1,E91=$BW$1,E89=$CP$1,E90=$CP$1,E91=$CP$1),0,1)))</f>
        <v/>
      </c>
      <c r="CS89" s="2" t="str">
        <f>IF($A89&gt;='DB_243way_Regular Symbol'!H$16,"",IF(F89=0,"",IF(OR(F89=$BW$1,F90=$BW$1,F91=$BW$1,F89=$CP$1,F90=$CP$1,F91=$CP$1),0,1)))</f>
        <v/>
      </c>
      <c r="CU89" s="2" t="str">
        <f>IF($A89&gt;='DB_243way_Regular Symbol'!D$16,"",IF(B89=0,"",IF(OR(B89=$BW$1,B90=$BW$1,B91=$BW$1,B89=$CV$1,B90=$CV$1,B91=$CV$1),0,1)))</f>
        <v/>
      </c>
      <c r="CV89" s="2" t="str">
        <f>IF($A89&gt;='DB_243way_Regular Symbol'!E$16,"",IF(C89=0,"",IF(OR(C89=$BW$1,C90=$BW$1,C91=$BW$1,C89=$CV$1,C90=$CV$1,C91=$CV$1),0,1)))</f>
        <v/>
      </c>
      <c r="CW89" s="2" t="str">
        <f>IF($A89&gt;='DB_243way_Regular Symbol'!F$16,"",IF(D89=0,"",IF(OR(D89=$BW$1,D90=$BW$1,D91=$BW$1,D89=$CV$1,D90=$CV$1,D91=$CV$1),0,1)))</f>
        <v/>
      </c>
      <c r="CX89" s="2" t="str">
        <f>IF($A89&gt;='DB_243way_Regular Symbol'!G$16,"",IF(E89=0,"",IF(OR(E89=$BW$1,E90=$BW$1,E91=$BW$1,E89=$CV$1,E90=$CV$1,E91=$CV$1),0,1)))</f>
        <v/>
      </c>
      <c r="CY89" s="2" t="str">
        <f>IF($A89&gt;='DB_243way_Regular Symbol'!H$16,"",IF(F89=0,"",IF(OR(F89=$BW$1,F90=$BW$1,F91=$BW$1,F89=$CV$1,F90=$CV$1,F91=$CV$1),0,1)))</f>
        <v/>
      </c>
    </row>
    <row r="90" spans="1:103">
      <c r="A90" s="341">
        <f>IF('DB_243way_Regular Symbol'!L89="","",'DB_243way_Regular Symbol'!L89)</f>
        <v>86</v>
      </c>
      <c r="B90" s="184" t="str">
        <f>IF('DB_243way_Regular Symbol'!M89="",
IF($A90-'DB_243way_Regular Symbol'!D$16&gt;='DB_243way_RegularＸ_W()'!B$2-1,"",VLOOKUP($A90-'DB_243way_Regular Symbol'!D$16,'DB_243way_Regular Symbol'!$L$3:$Q$250,'DB_243way_RegularＸ_W()'!B$3+1,FALSE)),
'DB_243way_Regular Symbol'!M89)</f>
        <v/>
      </c>
      <c r="C90" s="184" t="str">
        <f>IF('DB_243way_Regular Symbol'!N89="",
IF($A90-'DB_243way_Regular Symbol'!E$16&gt;='DB_243way_RegularＸ_W()'!C$2-1,"",VLOOKUP($A90-'DB_243way_Regular Symbol'!E$16,'DB_243way_Regular Symbol'!$L$3:$Q$250,'DB_243way_RegularＸ_W()'!C$3+1,FALSE)),
'DB_243way_Regular Symbol'!N89)</f>
        <v/>
      </c>
      <c r="D90" s="184" t="str">
        <f>IF('DB_243way_Regular Symbol'!O89="",
IF($A90-'DB_243way_Regular Symbol'!F$16&gt;='DB_243way_RegularＸ_W()'!D$2-1,"",VLOOKUP($A90-'DB_243way_Regular Symbol'!F$16,'DB_243way_Regular Symbol'!$L$3:$Q$250,'DB_243way_RegularＸ_W()'!D$3+1,FALSE)),
'DB_243way_Regular Symbol'!O89)</f>
        <v/>
      </c>
      <c r="E90" s="184" t="str">
        <f>IF('DB_243way_Regular Symbol'!P89="",
IF($A90-'DB_243way_Regular Symbol'!G$16&gt;='DB_243way_RegularＸ_W()'!E$2-1,"",VLOOKUP($A90-'DB_243way_Regular Symbol'!G$16,'DB_243way_Regular Symbol'!$L$3:$Q$250,'DB_243way_RegularＸ_W()'!E$3+1,FALSE)),
'DB_243way_Regular Symbol'!P89)</f>
        <v/>
      </c>
      <c r="F90" s="184" t="str">
        <f>IF('DB_243way_Regular Symbol'!Q89="",
IF($A90-'DB_243way_Regular Symbol'!H$16&gt;='DB_243way_RegularＸ_W()'!F$2-1,"",VLOOKUP($A90-'DB_243way_Regular Symbol'!H$16,'DB_243way_Regular Symbol'!$L$3:$Q$250,'DB_243way_RegularＸ_W()'!F$3+1,FALSE)),
'DB_243way_Regular Symbol'!Q89)</f>
        <v/>
      </c>
      <c r="O90" s="342" t="str">
        <f>IF($A90&gt;='DB_243way_Regular Symbol'!D$16,"",IF(B90=0,"",IF(OR(B90=$O$1,B90=$P$1,B91=$O$1,B91=$P$1,B92=$O$1,B92=$P$1),0,1)))</f>
        <v/>
      </c>
      <c r="P90" s="2" t="str">
        <f>IF($A90&gt;='DB_243way_Regular Symbol'!E$16,"",IF(C90=0,"",IF(OR(C90=$O$1,C90=$P$1,C91=$O$1,C91=$P$1,C92=$O$1,C92=$P$1),0,1)))</f>
        <v/>
      </c>
      <c r="Q90" s="2" t="str">
        <f>IF($A90&gt;='DB_243way_Regular Symbol'!F$16,"",IF(D90=0,"",IF(OR(D90=$O$1,D90=$P$1,D91=$O$1,D91=$P$1,D92=$O$1,D92=$P$1),0,1)))</f>
        <v/>
      </c>
      <c r="R90" s="2" t="str">
        <f>IF($A90&gt;='DB_243way_Regular Symbol'!G$16,"",IF(E90=0,"",IF(OR(E90=$O$1,E90=$P$1,E91=$O$1,E91=$P$1,E92=$O$1,E92=$P$1),0,1)))</f>
        <v/>
      </c>
      <c r="S90" s="128" t="str">
        <f>IF($A90&gt;='DB_243way_Regular Symbol'!H$16,"",IF(F90=0,"",IF(OR(F90=$O$1,F90=$P$1,F91=$O$1,F91=$P$1,F92=$O$1,F92=$P$1),0,1)))</f>
        <v/>
      </c>
      <c r="U90" s="342" t="str">
        <f>IF($A90&gt;='DB_243way_Regular Symbol'!D$16,"",IF(B90=0,"",IF(OR(B90=$U$1,B90=$V$1,B91=$U$1,B91=$V$1,B92=$U$1,B92=$V$1),0,1)))</f>
        <v/>
      </c>
      <c r="V90" s="2" t="str">
        <f>IF($A90&gt;='DB_243way_Regular Symbol'!E$16,"",IF(C90=0,"",IF(OR(C90=$U$1,C90=$V$1,C91=$U$1,C91=$V$1,C92=$U$1,C92=$V$1),0,1)))</f>
        <v/>
      </c>
      <c r="W90" s="2" t="str">
        <f>IF($A90&gt;='DB_243way_Regular Symbol'!F$16,"",IF(D90=0,"",IF(OR(D90=$U$1,D90=$V$1,D91=$U$1,D91=$V$1,D92=$U$1,D92=$V$1),0,1)))</f>
        <v/>
      </c>
      <c r="X90" s="2" t="str">
        <f>IF($A90&gt;='DB_243way_Regular Symbol'!G$16,"",IF(E90=0,"",IF(OR(E90=$U$1,E90=$V$1,E91=$U$1,E91=$V$1,E92=$U$1,E92=$V$1),0,1)))</f>
        <v/>
      </c>
      <c r="Y90" s="128" t="str">
        <f>IF($A90&gt;='DB_243way_Regular Symbol'!H$16,"",IF(F90=0,"",IF(OR(F90=$U$1,F90=$V$1,F91=$U$1,F91=$V$1,F92=$U$1,F92=$V$1),0,1)))</f>
        <v/>
      </c>
      <c r="AA90" s="342" t="str">
        <f>IF($A90&gt;='DB_243way_Regular Symbol'!D$16,"",IF(B90=0,"",IF(OR(B90=$AA$1,B90=$AB$1,B91=$AA$1,B91=$AB$1,B92=$AA$1,,B92=$AB$1),0,1)))</f>
        <v/>
      </c>
      <c r="AB90" s="2" t="str">
        <f>IF($A90&gt;='DB_243way_Regular Symbol'!E$16,"",IF(C90=0,"",IF(OR(C90=$AA$1,C90=$AB$1,C91=$AA$1,C91=$AB$1,C92=$AA$1,,C92=$AB$1),0,1)))</f>
        <v/>
      </c>
      <c r="AC90" s="2" t="str">
        <f>IF($A90&gt;='DB_243way_Regular Symbol'!F$16,"",IF(D90=0,"",IF(OR(D90=$AA$1,D90=$AB$1,D91=$AA$1,D91=$AB$1,D92=$AA$1,,D92=$AB$1),0,1)))</f>
        <v/>
      </c>
      <c r="AD90" s="2" t="str">
        <f>IF($A90&gt;='DB_243way_Regular Symbol'!G$16,"",IF(E90=0,"",IF(OR(E90=$AA$1,E90=$AB$1,E91=$AA$1,E91=$AB$1,E92=$AA$1,,E92=$AB$1),0,1)))</f>
        <v/>
      </c>
      <c r="AE90" s="128" t="str">
        <f>IF($A90&gt;='DB_243way_Regular Symbol'!H$16,"",IF(F90=0,"",IF(OR(F90=$AA$1,F90=$AB$1,F91=$AA$1,F91=$AB$1,F92=$AA$1,,F92=$AB$1),0,1)))</f>
        <v/>
      </c>
      <c r="AG90" s="342" t="str">
        <f>IF($A90&gt;='DB_243way_Regular Symbol'!D$16,"",IF(B90=0,"",IF(OR(B90=$AG$1,B90=$AH$1,B91=$AG$1,B91=$AH$1,B92=$AG$1,B92=$AH$1),0,1)))</f>
        <v/>
      </c>
      <c r="AH90" s="2" t="str">
        <f>IF($A90&gt;='DB_243way_Regular Symbol'!E$16,"",IF(C90=0,"",IF(OR(C90=$AG$1,C90=$AH$1,C91=$AG$1,C91=$AH$1,C92=$AG$1,C92=$AH$1),0,1)))</f>
        <v/>
      </c>
      <c r="AI90" s="2" t="str">
        <f>IF($A90&gt;='DB_243way_Regular Symbol'!F$16,"",IF(D90=0,"",IF(OR(D90=$AG$1,D90=$AH$1,D91=$AG$1,D91=$AH$1,D92=$AG$1,D92=$AH$1),0,1)))</f>
        <v/>
      </c>
      <c r="AJ90" s="2" t="str">
        <f>IF($A90&gt;='DB_243way_Regular Symbol'!G$16,"",IF(E90=0,"",IF(OR(E90=$AG$1,E90=$AH$1,E91=$AG$1,E91=$AH$1,E92=$AG$1,E92=$AH$1),0,1)))</f>
        <v/>
      </c>
      <c r="AK90" s="128" t="str">
        <f>IF($A90&gt;='DB_243way_Regular Symbol'!H$16,"",IF(F90=0,"",IF(OR(F90=$AG$1,F90=$AH$1,F91=$AG$1,F91=$AH$1,F92=$AG$1,F92=$AH$1),0,1)))</f>
        <v/>
      </c>
      <c r="AM90" s="342" t="str">
        <f>IF($A90&gt;='DB_243way_Regular Symbol'!D$16,"",IF(B90=0,"",IF(OR(B90=$AM$1,B90=$AN$1,B91=$AM$1,B91=$AN$1,B92=$AM$1,B92=$AN$1),0,1)))</f>
        <v/>
      </c>
      <c r="AN90" s="2" t="str">
        <f>IF($A90&gt;='DB_243way_Regular Symbol'!E$16,"",IF(C90=0,"",IF(OR(C90=$AM$1,C90=$AN$1,C91=$AM$1,C91=$AN$1,C92=$AM$1,C92=$AN$1),0,1)))</f>
        <v/>
      </c>
      <c r="AO90" s="2" t="str">
        <f>IF($A90&gt;='DB_243way_Regular Symbol'!F$16,"",IF(D90=0,"",IF(OR(D90=$AM$1,D90=$AN$1,D91=$AM$1,D91=$AN$1,D92=$AM$1,D92=$AN$1),0,1)))</f>
        <v/>
      </c>
      <c r="AP90" s="2" t="str">
        <f>IF($A90&gt;='DB_243way_Regular Symbol'!G$16,"",IF(E90=0,"",IF(OR(E90=$AM$1,E90=$AN$1,E91=$AM$1,E91=$AN$1,E92=$AM$1,E92=$AN$1),0,1)))</f>
        <v/>
      </c>
      <c r="AQ90" s="128" t="str">
        <f>IF($A90&gt;='DB_243way_Regular Symbol'!H$16,"",IF(F90=0,"",IF(OR(F90=$AM$1,F90=$AN$1,F91=$AM$1,F91=$AN$1,F92=$AM$1,F92=$AN$1),0,1)))</f>
        <v/>
      </c>
      <c r="AS90" s="342" t="str">
        <f>IF($A90&gt;='DB_243way_Regular Symbol'!D$16,"",IF(B90=0,"",IF(OR(B90=$AM$1,B90=$AT$1,B91=$AM$1,B91=$AT$1,B92=$AM$1,B92=$AT$1),0,1)))</f>
        <v/>
      </c>
      <c r="AT90" s="2" t="str">
        <f>IF($A90&gt;='DB_243way_Regular Symbol'!E$16,"",IF(C90=0,"",IF(OR(C90=$AM$1,C90=$AT$1,C91=$AM$1,C91=$AT$1,C92=$AM$1,C92=$AT$1),0,1)))</f>
        <v/>
      </c>
      <c r="AU90" s="2" t="str">
        <f>IF($A90&gt;='DB_243way_Regular Symbol'!F$16,"",IF(D90=0,"",IF(OR(D90=$AM$1,D90=$AT$1,D91=$AM$1,D91=$AT$1,D92=$AM$1,D92=$AT$1),0,1)))</f>
        <v/>
      </c>
      <c r="AV90" s="2" t="str">
        <f>IF($A90&gt;='DB_243way_Regular Symbol'!G$16,"",IF(E90=0,"",IF(OR(E90=$AM$1,E90=$AT$1,E91=$AM$1,E91=$AT$1,E92=$AM$1,E92=$AT$1),0,1)))</f>
        <v/>
      </c>
      <c r="AW90" s="128" t="str">
        <f>IF($A90&gt;='DB_243way_Regular Symbol'!H$16,"",IF(F90=0,"",IF(OR(F90=$AM$1,F90=$AT$1,F91=$AM$1,F91=$AT$1,F92=$AM$1,F92=$AT$1),0,1)))</f>
        <v/>
      </c>
      <c r="AY90" s="342"/>
      <c r="AZ90" s="2"/>
      <c r="BA90" s="2" t="str">
        <f>IF($A90&gt;='DB_243way_Regular Symbol'!F$16,"",COUNTIF(D90:D92,$AZ$1))</f>
        <v/>
      </c>
      <c r="BB90" s="2" t="str">
        <f>IF($A90&gt;='DB_243way_Regular Symbol'!G$16,"",COUNTIF(E90:E92,$AZ$1))</f>
        <v/>
      </c>
      <c r="BC90" s="2" t="str">
        <f>IF($A90&gt;='DB_243way_Regular Symbol'!H$16,"",COUNTIF(F90:F92,$AZ$1))</f>
        <v/>
      </c>
      <c r="BE90" s="342" t="str">
        <f>IF($A90&gt;='DB_243way_Regular Symbol'!D$16,"",IF(B90=0,"",IF(OR(B90=$AM$1,B90=$BF$1,B91=$AM$1,B91=$BF$1,B92=$AM$1,B92=$BF$1),1,0)))</f>
        <v/>
      </c>
      <c r="BF90" s="342" t="str">
        <f>IF($A90&gt;='DB_243way_Regular Symbol'!E$16,"",IF(C90=0,"",IF(OR(C90=$AM$1,C90=$BF$1,C91=$AM$1,C91=$BF$1,C92=$AM$1,C92=$BF$1),1,0)))</f>
        <v/>
      </c>
      <c r="BG90" s="342" t="str">
        <f>IF($A90&gt;='DB_243way_Regular Symbol'!F$16,"",IF(D90=0,"",IF(OR(D90=$AM$1,D90=$BF$1,D91=$AM$1,D91=$BF$1,D92=$AM$1,D92=$BF$1),1,0)))</f>
        <v/>
      </c>
      <c r="BH90" s="342" t="str">
        <f>IF($A90&gt;='DB_243way_Regular Symbol'!G$16,"",IF(E90=0,"",IF(OR(E90=$AM$1,E90=$BF$1,E91=$AM$1,E91=$BF$1,E92=$AM$1,E92=$BF$1),1,0)))</f>
        <v/>
      </c>
      <c r="BI90" s="342" t="str">
        <f>IF($A90&gt;='DB_243way_Regular Symbol'!H$16,"",IF(F90=0,"",IF(OR(F90=$AM$1,F90=$BF$1,F91=$AM$1,F91=$BF$1,F92=$AM$1,F92=$BF$1),1,0)))</f>
        <v/>
      </c>
      <c r="BK90" s="342" t="str">
        <f>IF($A90&gt;='DB_243way_Regular Symbol'!D$16,"",IF(B90=0,"",IF(OR(B90=$AM$1,B90=$BL$1,B91=$AM$1,B91=$BL$1,B92=$AM$1,B92=$BL$1),0,1)))</f>
        <v/>
      </c>
      <c r="BL90" s="2" t="str">
        <f>IF($A90&gt;='DB_243way_Regular Symbol'!E$16,"",IF(C90=0,"",IF(OR(C90=$AM$1,C90=$BL$1,C91=$AM$1,C91=$BL$1,C92=$AM$1,C92=$BL$1),0,1)))</f>
        <v/>
      </c>
      <c r="BM90" s="2" t="str">
        <f>IF($A90&gt;='DB_243way_Regular Symbol'!F$16,"",IF(D90=0,"",IF(OR(D90=$AM$1,D90=$BL$1,D91=$AM$1,D91=$BL$1,D92=$AM$1,D92=$BL$1),0,1)))</f>
        <v/>
      </c>
      <c r="BN90" s="2" t="str">
        <f>IF($A90&gt;='DB_243way_Regular Symbol'!G$16,"",IF(E90=0,"",IF(OR(E90=$AM$1,E90=$BL$1,E91=$AM$1,E91=$BL$1,E92=$AM$1,E92=$BL$1),0,1)))</f>
        <v/>
      </c>
      <c r="BO90" s="128" t="str">
        <f>IF($A90&gt;='DB_243way_Regular Symbol'!H$16,"",IF(F90=0,"",IF(OR(F90=$AM$1,F90=$BL$1,F91=$AM$1,F91=$BL$1,F92=$AM$1,F92=$BL$1),0,1)))</f>
        <v/>
      </c>
      <c r="BQ90" s="2" t="str">
        <f>IF($A90&gt;='DB_243way_Regular Symbol'!D$16,"",IF(B90=0,"",IF(OR(B90=$BQ$1,B90=$BR$1,B91=$BQ$1,B91=$BR$1,B92=$BQ$1,B92=$BR$1),0,1)))</f>
        <v/>
      </c>
      <c r="BR90" s="2" t="str">
        <f>IF($A90&gt;='DB_243way_Regular Symbol'!E$16,"",IF(C90=0,"",IF(OR(C90=$BQ$1,C90=$BR$1,C91=$BQ$1,C91=$BR$1,C92=$BQ$1,C92=$BR$1),0,1)))</f>
        <v/>
      </c>
      <c r="BS90" s="2" t="str">
        <f>IF($A90&gt;='DB_243way_Regular Symbol'!F$16,"",IF(D90=0,"",IF(OR(D90=$BQ$1,D90=$BR$1,D91=$BQ$1,D91=$BR$1,D92=$BQ$1,D92=$BR$1),0,1)))</f>
        <v/>
      </c>
      <c r="BT90" s="2" t="str">
        <f>IF($A90&gt;='DB_243way_Regular Symbol'!G$16,"",IF(E90=0,"",IF(OR(E90=$BQ$1,E90=$BR$1,E91=$BQ$1,E91=$BR$1,E92=$BQ$1,E92=$BR$1),0,1)))</f>
        <v/>
      </c>
      <c r="BU90" s="2" t="str">
        <f>IF($A90&gt;='DB_243way_Regular Symbol'!H$16,"",IF(F90=0,"",IF(OR(F90=$BQ$1,F90=$BR$1,F91=$BQ$1,F91=$BR$1,F92=$BQ$1,F92=$BR$1),0,1)))</f>
        <v/>
      </c>
      <c r="BW90" s="2" t="str">
        <f>IF($A90&gt;='DB_243way_Regular Symbol'!D$16,"",IF(B90=0,"",IF(OR(B90=$BW$1,B91=$BW$1,B92=$BW$1,B90=$BX$1,B91=$BX$1,B92=$BX$1),0,1)))</f>
        <v/>
      </c>
      <c r="BX90" s="2" t="str">
        <f>IF($A90&gt;='DB_243way_Regular Symbol'!E$16,"",IF(C90=0,"",IF(OR(C90=$BW$1,C91=$BW$1,C92=$BW$1,C90=$BX$1,C91=$BX$1,C92=$BX$1),0,1)))</f>
        <v/>
      </c>
      <c r="BY90" s="2" t="str">
        <f>IF($A90&gt;='DB_243way_Regular Symbol'!F$16,"",IF(D90=0,"",IF(OR(D90=$BW$1,D91=$BW$1,D92=$BW$1,D90=$BX$1,D91=$BX$1,D92=$BX$1),0,1)))</f>
        <v/>
      </c>
      <c r="BZ90" s="2" t="str">
        <f>IF($A90&gt;='DB_243way_Regular Symbol'!G$16,"",IF(E90=0,"",IF(OR(E90=$BW$1,E91=$BW$1,E92=$BW$1,E90=$BX$1,E91=$BX$1,E92=$BX$1),0,1)))</f>
        <v/>
      </c>
      <c r="CA90" s="2" t="str">
        <f>IF($A90&gt;='DB_243way_Regular Symbol'!H$16,"",IF(F90=0,"",IF(OR(F90=$BW$1,F91=$BW$1,F92=$BW$1,F90=$BX$1,F91=$BX$1,F92=$BX$1),0,1)))</f>
        <v/>
      </c>
      <c r="CC90" s="2" t="str">
        <f>IF($A90&gt;='DB_243way_Regular Symbol'!D$16,"",IF(B90=0,"",IF(OR(B90=$BW$1,B91=$BW$1,B92=$BW$1,B90=$CD$1,B91=$CD$1,B92=$CD$1),0,1)))</f>
        <v/>
      </c>
      <c r="CD90" s="2" t="str">
        <f>IF($A90&gt;='DB_243way_Regular Symbol'!E$16,"",IF(C90=0,"",IF(OR(C90=$BW$1,C91=$BW$1,C92=$BW$1,C90=$CD$1,C91=$CD$1,C92=$CD$1),0,1)))</f>
        <v/>
      </c>
      <c r="CE90" s="2" t="str">
        <f>IF($A90&gt;='DB_243way_Regular Symbol'!F$16,"",IF(D90=0,"",IF(OR(D90=$BW$1,D91=$BW$1,D92=$BW$1,D90=$CD$1,D91=$CD$1,D92=$CD$1),0,1)))</f>
        <v/>
      </c>
      <c r="CF90" s="2" t="str">
        <f>IF($A90&gt;='DB_243way_Regular Symbol'!G$16,"",IF(E90=0,"",IF(OR(E90=$BW$1,E91=$BW$1,E92=$BW$1,E90=$CD$1,E91=$CD$1,E92=$CD$1),0,1)))</f>
        <v/>
      </c>
      <c r="CG90" s="2" t="str">
        <f>IF($A90&gt;='DB_243way_Regular Symbol'!H$16,"",IF(F90=0,"",IF(OR(F90=$BW$1,F91=$BW$1,F92=$BW$1,F90=$CD$1,F91=$CD$1,F92=$CD$1),0,1)))</f>
        <v/>
      </c>
      <c r="CI90" s="2" t="str">
        <f>IF($A90&gt;='DB_243way_Regular Symbol'!D$16,"",IF(B90=0,"",IF(OR(B90=$BW$1,B91=$BW$1,B92=$BW$1,B90=$CJ$1,B91=$CJ$1,B92=$CJ$1),0,1)))</f>
        <v/>
      </c>
      <c r="CJ90" s="2" t="str">
        <f>IF($A90&gt;='DB_243way_Regular Symbol'!E$16,"",IF(C90=0,"",IF(OR(C90=$BW$1,C91=$BW$1,C92=$BW$1,C90=$CJ$1,C91=$CJ$1,C92=$CJ$1),0,1)))</f>
        <v/>
      </c>
      <c r="CK90" s="2" t="str">
        <f>IF($A90&gt;='DB_243way_Regular Symbol'!F$16,"",IF(D90=0,"",IF(OR(D90=$BW$1,D91=$BW$1,D92=$BW$1,D90=$CJ$1,D91=$CJ$1,D92=$CJ$1),0,1)))</f>
        <v/>
      </c>
      <c r="CL90" s="2" t="str">
        <f>IF($A90&gt;='DB_243way_Regular Symbol'!G$16,"",IF(E90=0,"",IF(OR(E90=$BW$1,E91=$BW$1,E92=$BW$1,E90=$CJ$1,E91=$CJ$1,E92=$CJ$1),0,1)))</f>
        <v/>
      </c>
      <c r="CM90" s="2" t="str">
        <f>IF($A90&gt;='DB_243way_Regular Symbol'!H$16,"",IF(F90=0,"",IF(OR(F90=$BW$1,F91=$BW$1,F92=$BW$1,F90=$CJ$1,F91=$CJ$1,F92=$CJ$1),0,1)))</f>
        <v/>
      </c>
      <c r="CO90" s="2" t="str">
        <f>IF($A90&gt;='DB_243way_Regular Symbol'!D$16,"",IF(B90=0,"",IF(OR(B90=$BW$1,B91=$BW$1,B92=$BW$1,B90=$CP$1,B91=$CP$1,B92=$CP$1),0,1)))</f>
        <v/>
      </c>
      <c r="CP90" s="2" t="str">
        <f>IF($A90&gt;='DB_243way_Regular Symbol'!E$16,"",IF(C90=0,"",IF(OR(C90=$BW$1,C91=$BW$1,C92=$BW$1,C90=$CP$1,C91=$CP$1,C92=$CP$1),0,1)))</f>
        <v/>
      </c>
      <c r="CQ90" s="2" t="str">
        <f>IF($A90&gt;='DB_243way_Regular Symbol'!F$16,"",IF(D90=0,"",IF(OR(D90=$BW$1,D91=$BW$1,D92=$BW$1,D90=$CP$1,D91=$CP$1,D92=$CP$1),0,1)))</f>
        <v/>
      </c>
      <c r="CR90" s="2" t="str">
        <f>IF($A90&gt;='DB_243way_Regular Symbol'!G$16,"",IF(E90=0,"",IF(OR(E90=$BW$1,E91=$BW$1,E92=$BW$1,E90=$CP$1,E91=$CP$1,E92=$CP$1),0,1)))</f>
        <v/>
      </c>
      <c r="CS90" s="2" t="str">
        <f>IF($A90&gt;='DB_243way_Regular Symbol'!H$16,"",IF(F90=0,"",IF(OR(F90=$BW$1,F91=$BW$1,F92=$BW$1,F90=$CP$1,F91=$CP$1,F92=$CP$1),0,1)))</f>
        <v/>
      </c>
      <c r="CU90" s="2" t="str">
        <f>IF($A90&gt;='DB_243way_Regular Symbol'!D$16,"",IF(B90=0,"",IF(OR(B90=$BW$1,B91=$BW$1,B92=$BW$1,B90=$CV$1,B91=$CV$1,B92=$CV$1),0,1)))</f>
        <v/>
      </c>
      <c r="CV90" s="2" t="str">
        <f>IF($A90&gt;='DB_243way_Regular Symbol'!E$16,"",IF(C90=0,"",IF(OR(C90=$BW$1,C91=$BW$1,C92=$BW$1,C90=$CV$1,C91=$CV$1,C92=$CV$1),0,1)))</f>
        <v/>
      </c>
      <c r="CW90" s="2" t="str">
        <f>IF($A90&gt;='DB_243way_Regular Symbol'!F$16,"",IF(D90=0,"",IF(OR(D90=$BW$1,D91=$BW$1,D92=$BW$1,D90=$CV$1,D91=$CV$1,D92=$CV$1),0,1)))</f>
        <v/>
      </c>
      <c r="CX90" s="2" t="str">
        <f>IF($A90&gt;='DB_243way_Regular Symbol'!G$16,"",IF(E90=0,"",IF(OR(E90=$BW$1,E91=$BW$1,E92=$BW$1,E90=$CV$1,E91=$CV$1,E92=$CV$1),0,1)))</f>
        <v/>
      </c>
      <c r="CY90" s="2" t="str">
        <f>IF($A90&gt;='DB_243way_Regular Symbol'!H$16,"",IF(F90=0,"",IF(OR(F90=$BW$1,F91=$BW$1,F92=$BW$1,F90=$CV$1,F91=$CV$1,F92=$CV$1),0,1)))</f>
        <v/>
      </c>
    </row>
    <row r="91" spans="1:103">
      <c r="A91" s="341">
        <f>IF('DB_243way_Regular Symbol'!L90="","",'DB_243way_Regular Symbol'!L90)</f>
        <v>87</v>
      </c>
      <c r="B91" s="184" t="str">
        <f>IF('DB_243way_Regular Symbol'!M90="",
IF($A91-'DB_243way_Regular Symbol'!D$16&gt;='DB_243way_RegularＸ_W()'!B$2-1,"",VLOOKUP($A91-'DB_243way_Regular Symbol'!D$16,'DB_243way_Regular Symbol'!$L$3:$Q$250,'DB_243way_RegularＸ_W()'!B$3+1,FALSE)),
'DB_243way_Regular Symbol'!M90)</f>
        <v/>
      </c>
      <c r="C91" s="184" t="str">
        <f>IF('DB_243way_Regular Symbol'!N90="",
IF($A91-'DB_243way_Regular Symbol'!E$16&gt;='DB_243way_RegularＸ_W()'!C$2-1,"",VLOOKUP($A91-'DB_243way_Regular Symbol'!E$16,'DB_243way_Regular Symbol'!$L$3:$Q$250,'DB_243way_RegularＸ_W()'!C$3+1,FALSE)),
'DB_243way_Regular Symbol'!N90)</f>
        <v/>
      </c>
      <c r="D91" s="184" t="str">
        <f>IF('DB_243way_Regular Symbol'!O90="",
IF($A91-'DB_243way_Regular Symbol'!F$16&gt;='DB_243way_RegularＸ_W()'!D$2-1,"",VLOOKUP($A91-'DB_243way_Regular Symbol'!F$16,'DB_243way_Regular Symbol'!$L$3:$Q$250,'DB_243way_RegularＸ_W()'!D$3+1,FALSE)),
'DB_243way_Regular Symbol'!O90)</f>
        <v/>
      </c>
      <c r="E91" s="184" t="str">
        <f>IF('DB_243way_Regular Symbol'!P90="",
IF($A91-'DB_243way_Regular Symbol'!G$16&gt;='DB_243way_RegularＸ_W()'!E$2-1,"",VLOOKUP($A91-'DB_243way_Regular Symbol'!G$16,'DB_243way_Regular Symbol'!$L$3:$Q$250,'DB_243way_RegularＸ_W()'!E$3+1,FALSE)),
'DB_243way_Regular Symbol'!P90)</f>
        <v/>
      </c>
      <c r="F91" s="184" t="str">
        <f>IF('DB_243way_Regular Symbol'!Q90="",
IF($A91-'DB_243way_Regular Symbol'!H$16&gt;='DB_243way_RegularＸ_W()'!F$2-1,"",VLOOKUP($A91-'DB_243way_Regular Symbol'!H$16,'DB_243way_Regular Symbol'!$L$3:$Q$250,'DB_243way_RegularＸ_W()'!F$3+1,FALSE)),
'DB_243way_Regular Symbol'!Q90)</f>
        <v/>
      </c>
      <c r="O91" s="342" t="str">
        <f>IF($A91&gt;='DB_243way_Regular Symbol'!D$16,"",IF(B91=0,"",IF(OR(B91=$O$1,B91=$P$1,B92=$O$1,B92=$P$1,B93=$O$1,B93=$P$1),0,1)))</f>
        <v/>
      </c>
      <c r="P91" s="2" t="str">
        <f>IF($A91&gt;='DB_243way_Regular Symbol'!E$16,"",IF(C91=0,"",IF(OR(C91=$O$1,C91=$P$1,C92=$O$1,C92=$P$1,C93=$O$1,C93=$P$1),0,1)))</f>
        <v/>
      </c>
      <c r="Q91" s="2" t="str">
        <f>IF($A91&gt;='DB_243way_Regular Symbol'!F$16,"",IF(D91=0,"",IF(OR(D91=$O$1,D91=$P$1,D92=$O$1,D92=$P$1,D93=$O$1,D93=$P$1),0,1)))</f>
        <v/>
      </c>
      <c r="R91" s="2" t="str">
        <f>IF($A91&gt;='DB_243way_Regular Symbol'!G$16,"",IF(E91=0,"",IF(OR(E91=$O$1,E91=$P$1,E92=$O$1,E92=$P$1,E93=$O$1,E93=$P$1),0,1)))</f>
        <v/>
      </c>
      <c r="S91" s="128" t="str">
        <f>IF($A91&gt;='DB_243way_Regular Symbol'!H$16,"",IF(F91=0,"",IF(OR(F91=$O$1,F91=$P$1,F92=$O$1,F92=$P$1,F93=$O$1,F93=$P$1),0,1)))</f>
        <v/>
      </c>
      <c r="U91" s="342" t="str">
        <f>IF($A91&gt;='DB_243way_Regular Symbol'!D$16,"",IF(B91=0,"",IF(OR(B91=$U$1,B91=$V$1,B92=$U$1,B92=$V$1,B93=$U$1,B93=$V$1),0,1)))</f>
        <v/>
      </c>
      <c r="V91" s="2" t="str">
        <f>IF($A91&gt;='DB_243way_Regular Symbol'!E$16,"",IF(C91=0,"",IF(OR(C91=$U$1,C91=$V$1,C92=$U$1,C92=$V$1,C93=$U$1,C93=$V$1),0,1)))</f>
        <v/>
      </c>
      <c r="W91" s="2" t="str">
        <f>IF($A91&gt;='DB_243way_Regular Symbol'!F$16,"",IF(D91=0,"",IF(OR(D91=$U$1,D91=$V$1,D92=$U$1,D92=$V$1,D93=$U$1,D93=$V$1),0,1)))</f>
        <v/>
      </c>
      <c r="X91" s="2" t="str">
        <f>IF($A91&gt;='DB_243way_Regular Symbol'!G$16,"",IF(E91=0,"",IF(OR(E91=$U$1,E91=$V$1,E92=$U$1,E92=$V$1,E93=$U$1,E93=$V$1),0,1)))</f>
        <v/>
      </c>
      <c r="Y91" s="128" t="str">
        <f>IF($A91&gt;='DB_243way_Regular Symbol'!H$16,"",IF(F91=0,"",IF(OR(F91=$U$1,F91=$V$1,F92=$U$1,F92=$V$1,F93=$U$1,F93=$V$1),0,1)))</f>
        <v/>
      </c>
      <c r="AA91" s="342" t="str">
        <f>IF($A91&gt;='DB_243way_Regular Symbol'!D$16,"",IF(B91=0,"",IF(OR(B91=$AA$1,B91=$AB$1,B92=$AA$1,B92=$AB$1,B93=$AA$1,,B93=$AB$1),0,1)))</f>
        <v/>
      </c>
      <c r="AB91" s="2" t="str">
        <f>IF($A91&gt;='DB_243way_Regular Symbol'!E$16,"",IF(C91=0,"",IF(OR(C91=$AA$1,C91=$AB$1,C92=$AA$1,C92=$AB$1,C93=$AA$1,,C93=$AB$1),0,1)))</f>
        <v/>
      </c>
      <c r="AC91" s="2" t="str">
        <f>IF($A91&gt;='DB_243way_Regular Symbol'!F$16,"",IF(D91=0,"",IF(OR(D91=$AA$1,D91=$AB$1,D92=$AA$1,D92=$AB$1,D93=$AA$1,,D93=$AB$1),0,1)))</f>
        <v/>
      </c>
      <c r="AD91" s="2" t="str">
        <f>IF($A91&gt;='DB_243way_Regular Symbol'!G$16,"",IF(E91=0,"",IF(OR(E91=$AA$1,E91=$AB$1,E92=$AA$1,E92=$AB$1,E93=$AA$1,,E93=$AB$1),0,1)))</f>
        <v/>
      </c>
      <c r="AE91" s="128" t="str">
        <f>IF($A91&gt;='DB_243way_Regular Symbol'!H$16,"",IF(F91=0,"",IF(OR(F91=$AA$1,F91=$AB$1,F92=$AA$1,F92=$AB$1,F93=$AA$1,,F93=$AB$1),0,1)))</f>
        <v/>
      </c>
      <c r="AG91" s="342" t="str">
        <f>IF($A91&gt;='DB_243way_Regular Symbol'!D$16,"",IF(B91=0,"",IF(OR(B91=$AG$1,B91=$AH$1,B92=$AG$1,B92=$AH$1,B93=$AG$1,B93=$AH$1),0,1)))</f>
        <v/>
      </c>
      <c r="AH91" s="2" t="str">
        <f>IF($A91&gt;='DB_243way_Regular Symbol'!E$16,"",IF(C91=0,"",IF(OR(C91=$AG$1,C91=$AH$1,C92=$AG$1,C92=$AH$1,C93=$AG$1,C93=$AH$1),0,1)))</f>
        <v/>
      </c>
      <c r="AI91" s="2" t="str">
        <f>IF($A91&gt;='DB_243way_Regular Symbol'!F$16,"",IF(D91=0,"",IF(OR(D91=$AG$1,D91=$AH$1,D92=$AG$1,D92=$AH$1,D93=$AG$1,D93=$AH$1),0,1)))</f>
        <v/>
      </c>
      <c r="AJ91" s="2" t="str">
        <f>IF($A91&gt;='DB_243way_Regular Symbol'!G$16,"",IF(E91=0,"",IF(OR(E91=$AG$1,E91=$AH$1,E92=$AG$1,E92=$AH$1,E93=$AG$1,E93=$AH$1),0,1)))</f>
        <v/>
      </c>
      <c r="AK91" s="128" t="str">
        <f>IF($A91&gt;='DB_243way_Regular Symbol'!H$16,"",IF(F91=0,"",IF(OR(F91=$AG$1,F91=$AH$1,F92=$AG$1,F92=$AH$1,F93=$AG$1,F93=$AH$1),0,1)))</f>
        <v/>
      </c>
      <c r="AM91" s="342" t="str">
        <f>IF($A91&gt;='DB_243way_Regular Symbol'!D$16,"",IF(B91=0,"",IF(OR(B91=$AM$1,B91=$AN$1,B92=$AM$1,B92=$AN$1,B93=$AM$1,B93=$AN$1),0,1)))</f>
        <v/>
      </c>
      <c r="AN91" s="2" t="str">
        <f>IF($A91&gt;='DB_243way_Regular Symbol'!E$16,"",IF(C91=0,"",IF(OR(C91=$AM$1,C91=$AN$1,C92=$AM$1,C92=$AN$1,C93=$AM$1,C93=$AN$1),0,1)))</f>
        <v/>
      </c>
      <c r="AO91" s="2" t="str">
        <f>IF($A91&gt;='DB_243way_Regular Symbol'!F$16,"",IF(D91=0,"",IF(OR(D91=$AM$1,D91=$AN$1,D92=$AM$1,D92=$AN$1,D93=$AM$1,D93=$AN$1),0,1)))</f>
        <v/>
      </c>
      <c r="AP91" s="2" t="str">
        <f>IF($A91&gt;='DB_243way_Regular Symbol'!G$16,"",IF(E91=0,"",IF(OR(E91=$AM$1,E91=$AN$1,E92=$AM$1,E92=$AN$1,E93=$AM$1,E93=$AN$1),0,1)))</f>
        <v/>
      </c>
      <c r="AQ91" s="128" t="str">
        <f>IF($A91&gt;='DB_243way_Regular Symbol'!H$16,"",IF(F91=0,"",IF(OR(F91=$AM$1,F91=$AN$1,F92=$AM$1,F92=$AN$1,F93=$AM$1,F93=$AN$1),0,1)))</f>
        <v/>
      </c>
      <c r="AS91" s="342" t="str">
        <f>IF($A91&gt;='DB_243way_Regular Symbol'!D$16,"",IF(B91=0,"",IF(OR(B91=$AM$1,B91=$AT$1,B92=$AM$1,B92=$AT$1,B93=$AM$1,B93=$AT$1),0,1)))</f>
        <v/>
      </c>
      <c r="AT91" s="2" t="str">
        <f>IF($A91&gt;='DB_243way_Regular Symbol'!E$16,"",IF(C91=0,"",IF(OR(C91=$AM$1,C91=$AT$1,C92=$AM$1,C92=$AT$1,C93=$AM$1,C93=$AT$1),0,1)))</f>
        <v/>
      </c>
      <c r="AU91" s="2" t="str">
        <f>IF($A91&gt;='DB_243way_Regular Symbol'!F$16,"",IF(D91=0,"",IF(OR(D91=$AM$1,D91=$AT$1,D92=$AM$1,D92=$AT$1,D93=$AM$1,D93=$AT$1),0,1)))</f>
        <v/>
      </c>
      <c r="AV91" s="2" t="str">
        <f>IF($A91&gt;='DB_243way_Regular Symbol'!G$16,"",IF(E91=0,"",IF(OR(E91=$AM$1,E91=$AT$1,E92=$AM$1,E92=$AT$1,E93=$AM$1,E93=$AT$1),0,1)))</f>
        <v/>
      </c>
      <c r="AW91" s="128" t="str">
        <f>IF($A91&gt;='DB_243way_Regular Symbol'!H$16,"",IF(F91=0,"",IF(OR(F91=$AM$1,F91=$AT$1,F92=$AM$1,F92=$AT$1,F93=$AM$1,F93=$AT$1),0,1)))</f>
        <v/>
      </c>
      <c r="AY91" s="342"/>
      <c r="AZ91" s="2"/>
      <c r="BA91" s="2" t="str">
        <f>IF($A91&gt;='DB_243way_Regular Symbol'!F$16,"",COUNTIF(D91:D93,$AZ$1))</f>
        <v/>
      </c>
      <c r="BB91" s="2" t="str">
        <f>IF($A91&gt;='DB_243way_Regular Symbol'!G$16,"",COUNTIF(E91:E93,$AZ$1))</f>
        <v/>
      </c>
      <c r="BC91" s="2" t="str">
        <f>IF($A91&gt;='DB_243way_Regular Symbol'!H$16,"",COUNTIF(F91:F93,$AZ$1))</f>
        <v/>
      </c>
      <c r="BE91" s="342" t="str">
        <f>IF($A91&gt;='DB_243way_Regular Symbol'!D$16,"",IF(B91=0,"",IF(OR(B91=$AM$1,B91=$BF$1,B92=$AM$1,B92=$BF$1,B93=$AM$1,B93=$BF$1),1,0)))</f>
        <v/>
      </c>
      <c r="BF91" s="342" t="str">
        <f>IF($A91&gt;='DB_243way_Regular Symbol'!E$16,"",IF(C91=0,"",IF(OR(C91=$AM$1,C91=$BF$1,C92=$AM$1,C92=$BF$1,C93=$AM$1,C93=$BF$1),1,0)))</f>
        <v/>
      </c>
      <c r="BG91" s="342" t="str">
        <f>IF($A91&gt;='DB_243way_Regular Symbol'!F$16,"",IF(D91=0,"",IF(OR(D91=$AM$1,D91=$BF$1,D92=$AM$1,D92=$BF$1,D93=$AM$1,D93=$BF$1),1,0)))</f>
        <v/>
      </c>
      <c r="BH91" s="342" t="str">
        <f>IF($A91&gt;='DB_243way_Regular Symbol'!G$16,"",IF(E91=0,"",IF(OR(E91=$AM$1,E91=$BF$1,E92=$AM$1,E92=$BF$1,E93=$AM$1,E93=$BF$1),1,0)))</f>
        <v/>
      </c>
      <c r="BI91" s="342" t="str">
        <f>IF($A91&gt;='DB_243way_Regular Symbol'!H$16,"",IF(F91=0,"",IF(OR(F91=$AM$1,F91=$BF$1,F92=$AM$1,F92=$BF$1,F93=$AM$1,F93=$BF$1),1,0)))</f>
        <v/>
      </c>
      <c r="BK91" s="342" t="str">
        <f>IF($A91&gt;='DB_243way_Regular Symbol'!D$16,"",IF(B91=0,"",IF(OR(B91=$AM$1,B91=$BL$1,B92=$AM$1,B92=$BL$1,B93=$AM$1,B93=$BL$1),0,1)))</f>
        <v/>
      </c>
      <c r="BL91" s="2" t="str">
        <f>IF($A91&gt;='DB_243way_Regular Symbol'!E$16,"",IF(C91=0,"",IF(OR(C91=$AM$1,C91=$BL$1,C92=$AM$1,C92=$BL$1,C93=$AM$1,C93=$BL$1),0,1)))</f>
        <v/>
      </c>
      <c r="BM91" s="2" t="str">
        <f>IF($A91&gt;='DB_243way_Regular Symbol'!F$16,"",IF(D91=0,"",IF(OR(D91=$AM$1,D91=$BL$1,D92=$AM$1,D92=$BL$1,D93=$AM$1,D93=$BL$1),0,1)))</f>
        <v/>
      </c>
      <c r="BN91" s="2" t="str">
        <f>IF($A91&gt;='DB_243way_Regular Symbol'!G$16,"",IF(E91=0,"",IF(OR(E91=$AM$1,E91=$BL$1,E92=$AM$1,E92=$BL$1,E93=$AM$1,E93=$BL$1),0,1)))</f>
        <v/>
      </c>
      <c r="BO91" s="128" t="str">
        <f>IF($A91&gt;='DB_243way_Regular Symbol'!H$16,"",IF(F91=0,"",IF(OR(F91=$AM$1,F91=$BL$1,F92=$AM$1,F92=$BL$1,F93=$AM$1,F93=$BL$1),0,1)))</f>
        <v/>
      </c>
      <c r="BQ91" s="2" t="str">
        <f>IF($A91&gt;='DB_243way_Regular Symbol'!D$16,"",IF(B91=0,"",IF(OR(B91=$BQ$1,B91=$BR$1,B92=$BQ$1,B92=$BR$1,B93=$BQ$1,B93=$BR$1),0,1)))</f>
        <v/>
      </c>
      <c r="BR91" s="2" t="str">
        <f>IF($A91&gt;='DB_243way_Regular Symbol'!E$16,"",IF(C91=0,"",IF(OR(C91=$BQ$1,C91=$BR$1,C92=$BQ$1,C92=$BR$1,C93=$BQ$1,C93=$BR$1),0,1)))</f>
        <v/>
      </c>
      <c r="BS91" s="2" t="str">
        <f>IF($A91&gt;='DB_243way_Regular Symbol'!F$16,"",IF(D91=0,"",IF(OR(D91=$BQ$1,D91=$BR$1,D92=$BQ$1,D92=$BR$1,D93=$BQ$1,D93=$BR$1),0,1)))</f>
        <v/>
      </c>
      <c r="BT91" s="2" t="str">
        <f>IF($A91&gt;='DB_243way_Regular Symbol'!G$16,"",IF(E91=0,"",IF(OR(E91=$BQ$1,E91=$BR$1,E92=$BQ$1,E92=$BR$1,E93=$BQ$1,E93=$BR$1),0,1)))</f>
        <v/>
      </c>
      <c r="BU91" s="2" t="str">
        <f>IF($A91&gt;='DB_243way_Regular Symbol'!H$16,"",IF(F91=0,"",IF(OR(F91=$BQ$1,F91=$BR$1,F92=$BQ$1,F92=$BR$1,F93=$BQ$1,F93=$BR$1),0,1)))</f>
        <v/>
      </c>
      <c r="BW91" s="2" t="str">
        <f>IF($A91&gt;='DB_243way_Regular Symbol'!D$16,"",IF(B91=0,"",IF(OR(B91=$BW$1,B92=$BW$1,B93=$BW$1,B91=$BX$1,B92=$BX$1,B93=$BX$1),0,1)))</f>
        <v/>
      </c>
      <c r="BX91" s="2" t="str">
        <f>IF($A91&gt;='DB_243way_Regular Symbol'!E$16,"",IF(C91=0,"",IF(OR(C91=$BW$1,C92=$BW$1,C93=$BW$1,C91=$BX$1,C92=$BX$1,C93=$BX$1),0,1)))</f>
        <v/>
      </c>
      <c r="BY91" s="2" t="str">
        <f>IF($A91&gt;='DB_243way_Regular Symbol'!F$16,"",IF(D91=0,"",IF(OR(D91=$BW$1,D92=$BW$1,D93=$BW$1,D91=$BX$1,D92=$BX$1,D93=$BX$1),0,1)))</f>
        <v/>
      </c>
      <c r="BZ91" s="2" t="str">
        <f>IF($A91&gt;='DB_243way_Regular Symbol'!G$16,"",IF(E91=0,"",IF(OR(E91=$BW$1,E92=$BW$1,E93=$BW$1,E91=$BX$1,E92=$BX$1,E93=$BX$1),0,1)))</f>
        <v/>
      </c>
      <c r="CA91" s="2" t="str">
        <f>IF($A91&gt;='DB_243way_Regular Symbol'!H$16,"",IF(F91=0,"",IF(OR(F91=$BW$1,F92=$BW$1,F93=$BW$1,F91=$BX$1,F92=$BX$1,F93=$BX$1),0,1)))</f>
        <v/>
      </c>
      <c r="CC91" s="2" t="str">
        <f>IF($A91&gt;='DB_243way_Regular Symbol'!D$16,"",IF(B91=0,"",IF(OR(B91=$BW$1,B92=$BW$1,B93=$BW$1,B91=$CD$1,B92=$CD$1,B93=$CD$1),0,1)))</f>
        <v/>
      </c>
      <c r="CD91" s="2" t="str">
        <f>IF($A91&gt;='DB_243way_Regular Symbol'!E$16,"",IF(C91=0,"",IF(OR(C91=$BW$1,C92=$BW$1,C93=$BW$1,C91=$CD$1,C92=$CD$1,C93=$CD$1),0,1)))</f>
        <v/>
      </c>
      <c r="CE91" s="2" t="str">
        <f>IF($A91&gt;='DB_243way_Regular Symbol'!F$16,"",IF(D91=0,"",IF(OR(D91=$BW$1,D92=$BW$1,D93=$BW$1,D91=$CD$1,D92=$CD$1,D93=$CD$1),0,1)))</f>
        <v/>
      </c>
      <c r="CF91" s="2" t="str">
        <f>IF($A91&gt;='DB_243way_Regular Symbol'!G$16,"",IF(E91=0,"",IF(OR(E91=$BW$1,E92=$BW$1,E93=$BW$1,E91=$CD$1,E92=$CD$1,E93=$CD$1),0,1)))</f>
        <v/>
      </c>
      <c r="CG91" s="2" t="str">
        <f>IF($A91&gt;='DB_243way_Regular Symbol'!H$16,"",IF(F91=0,"",IF(OR(F91=$BW$1,F92=$BW$1,F93=$BW$1,F91=$CD$1,F92=$CD$1,F93=$CD$1),0,1)))</f>
        <v/>
      </c>
      <c r="CI91" s="2" t="str">
        <f>IF($A91&gt;='DB_243way_Regular Symbol'!D$16,"",IF(B91=0,"",IF(OR(B91=$BW$1,B92=$BW$1,B93=$BW$1,B91=$CJ$1,B92=$CJ$1,B93=$CJ$1),0,1)))</f>
        <v/>
      </c>
      <c r="CJ91" s="2" t="str">
        <f>IF($A91&gt;='DB_243way_Regular Symbol'!E$16,"",IF(C91=0,"",IF(OR(C91=$BW$1,C92=$BW$1,C93=$BW$1,C91=$CJ$1,C92=$CJ$1,C93=$CJ$1),0,1)))</f>
        <v/>
      </c>
      <c r="CK91" s="2" t="str">
        <f>IF($A91&gt;='DB_243way_Regular Symbol'!F$16,"",IF(D91=0,"",IF(OR(D91=$BW$1,D92=$BW$1,D93=$BW$1,D91=$CJ$1,D92=$CJ$1,D93=$CJ$1),0,1)))</f>
        <v/>
      </c>
      <c r="CL91" s="2" t="str">
        <f>IF($A91&gt;='DB_243way_Regular Symbol'!G$16,"",IF(E91=0,"",IF(OR(E91=$BW$1,E92=$BW$1,E93=$BW$1,E91=$CJ$1,E92=$CJ$1,E93=$CJ$1),0,1)))</f>
        <v/>
      </c>
      <c r="CM91" s="2" t="str">
        <f>IF($A91&gt;='DB_243way_Regular Symbol'!H$16,"",IF(F91=0,"",IF(OR(F91=$BW$1,F92=$BW$1,F93=$BW$1,F91=$CJ$1,F92=$CJ$1,F93=$CJ$1),0,1)))</f>
        <v/>
      </c>
      <c r="CO91" s="2" t="str">
        <f>IF($A91&gt;='DB_243way_Regular Symbol'!D$16,"",IF(B91=0,"",IF(OR(B91=$BW$1,B92=$BW$1,B93=$BW$1,B91=$CP$1,B92=$CP$1,B93=$CP$1),0,1)))</f>
        <v/>
      </c>
      <c r="CP91" s="2" t="str">
        <f>IF($A91&gt;='DB_243way_Regular Symbol'!E$16,"",IF(C91=0,"",IF(OR(C91=$BW$1,C92=$BW$1,C93=$BW$1,C91=$CP$1,C92=$CP$1,C93=$CP$1),0,1)))</f>
        <v/>
      </c>
      <c r="CQ91" s="2" t="str">
        <f>IF($A91&gt;='DB_243way_Regular Symbol'!F$16,"",IF(D91=0,"",IF(OR(D91=$BW$1,D92=$BW$1,D93=$BW$1,D91=$CP$1,D92=$CP$1,D93=$CP$1),0,1)))</f>
        <v/>
      </c>
      <c r="CR91" s="2" t="str">
        <f>IF($A91&gt;='DB_243way_Regular Symbol'!G$16,"",IF(E91=0,"",IF(OR(E91=$BW$1,E92=$BW$1,E93=$BW$1,E91=$CP$1,E92=$CP$1,E93=$CP$1),0,1)))</f>
        <v/>
      </c>
      <c r="CS91" s="2" t="str">
        <f>IF($A91&gt;='DB_243way_Regular Symbol'!H$16,"",IF(F91=0,"",IF(OR(F91=$BW$1,F92=$BW$1,F93=$BW$1,F91=$CP$1,F92=$CP$1,F93=$CP$1),0,1)))</f>
        <v/>
      </c>
      <c r="CU91" s="2" t="str">
        <f>IF($A91&gt;='DB_243way_Regular Symbol'!D$16,"",IF(B91=0,"",IF(OR(B91=$BW$1,B92=$BW$1,B93=$BW$1,B91=$CV$1,B92=$CV$1,B93=$CV$1),0,1)))</f>
        <v/>
      </c>
      <c r="CV91" s="2" t="str">
        <f>IF($A91&gt;='DB_243way_Regular Symbol'!E$16,"",IF(C91=0,"",IF(OR(C91=$BW$1,C92=$BW$1,C93=$BW$1,C91=$CV$1,C92=$CV$1,C93=$CV$1),0,1)))</f>
        <v/>
      </c>
      <c r="CW91" s="2" t="str">
        <f>IF($A91&gt;='DB_243way_Regular Symbol'!F$16,"",IF(D91=0,"",IF(OR(D91=$BW$1,D92=$BW$1,D93=$BW$1,D91=$CV$1,D92=$CV$1,D93=$CV$1),0,1)))</f>
        <v/>
      </c>
      <c r="CX91" s="2" t="str">
        <f>IF($A91&gt;='DB_243way_Regular Symbol'!G$16,"",IF(E91=0,"",IF(OR(E91=$BW$1,E92=$BW$1,E93=$BW$1,E91=$CV$1,E92=$CV$1,E93=$CV$1),0,1)))</f>
        <v/>
      </c>
      <c r="CY91" s="2" t="str">
        <f>IF($A91&gt;='DB_243way_Regular Symbol'!H$16,"",IF(F91=0,"",IF(OR(F91=$BW$1,F92=$BW$1,F93=$BW$1,F91=$CV$1,F92=$CV$1,F93=$CV$1),0,1)))</f>
        <v/>
      </c>
    </row>
    <row r="92" spans="1:103">
      <c r="A92" s="341">
        <f>IF('DB_243way_Regular Symbol'!L91="","",'DB_243way_Regular Symbol'!L91)</f>
        <v>88</v>
      </c>
      <c r="B92" s="184" t="str">
        <f>IF('DB_243way_Regular Symbol'!M91="",
IF($A92-'DB_243way_Regular Symbol'!D$16&gt;='DB_243way_RegularＸ_W()'!B$2-1,"",VLOOKUP($A92-'DB_243way_Regular Symbol'!D$16,'DB_243way_Regular Symbol'!$L$3:$Q$250,'DB_243way_RegularＸ_W()'!B$3+1,FALSE)),
'DB_243way_Regular Symbol'!M91)</f>
        <v/>
      </c>
      <c r="C92" s="184" t="str">
        <f>IF('DB_243way_Regular Symbol'!N91="",
IF($A92-'DB_243way_Regular Symbol'!E$16&gt;='DB_243way_RegularＸ_W()'!C$2-1,"",VLOOKUP($A92-'DB_243way_Regular Symbol'!E$16,'DB_243way_Regular Symbol'!$L$3:$Q$250,'DB_243way_RegularＸ_W()'!C$3+1,FALSE)),
'DB_243way_Regular Symbol'!N91)</f>
        <v/>
      </c>
      <c r="D92" s="184" t="str">
        <f>IF('DB_243way_Regular Symbol'!O91="",
IF($A92-'DB_243way_Regular Symbol'!F$16&gt;='DB_243way_RegularＸ_W()'!D$2-1,"",VLOOKUP($A92-'DB_243way_Regular Symbol'!F$16,'DB_243way_Regular Symbol'!$L$3:$Q$250,'DB_243way_RegularＸ_W()'!D$3+1,FALSE)),
'DB_243way_Regular Symbol'!O91)</f>
        <v/>
      </c>
      <c r="E92" s="184" t="str">
        <f>IF('DB_243way_Regular Symbol'!P91="",
IF($A92-'DB_243way_Regular Symbol'!G$16&gt;='DB_243way_RegularＸ_W()'!E$2-1,"",VLOOKUP($A92-'DB_243way_Regular Symbol'!G$16,'DB_243way_Regular Symbol'!$L$3:$Q$250,'DB_243way_RegularＸ_W()'!E$3+1,FALSE)),
'DB_243way_Regular Symbol'!P91)</f>
        <v/>
      </c>
      <c r="F92" s="184" t="str">
        <f>IF('DB_243way_Regular Symbol'!Q91="",
IF($A92-'DB_243way_Regular Symbol'!H$16&gt;='DB_243way_RegularＸ_W()'!F$2-1,"",VLOOKUP($A92-'DB_243way_Regular Symbol'!H$16,'DB_243way_Regular Symbol'!$L$3:$Q$250,'DB_243way_RegularＸ_W()'!F$3+1,FALSE)),
'DB_243way_Regular Symbol'!Q91)</f>
        <v/>
      </c>
      <c r="O92" s="342" t="str">
        <f>IF($A92&gt;='DB_243way_Regular Symbol'!D$16,"",IF(B92=0,"",IF(OR(B92=$O$1,B92=$P$1,B93=$O$1,B93=$P$1,B94=$O$1,B94=$P$1),0,1)))</f>
        <v/>
      </c>
      <c r="P92" s="2" t="str">
        <f>IF($A92&gt;='DB_243way_Regular Symbol'!E$16,"",IF(C92=0,"",IF(OR(C92=$O$1,C92=$P$1,C93=$O$1,C93=$P$1,C94=$O$1,C94=$P$1),0,1)))</f>
        <v/>
      </c>
      <c r="Q92" s="2" t="str">
        <f>IF($A92&gt;='DB_243way_Regular Symbol'!F$16,"",IF(D92=0,"",IF(OR(D92=$O$1,D92=$P$1,D93=$O$1,D93=$P$1,D94=$O$1,D94=$P$1),0,1)))</f>
        <v/>
      </c>
      <c r="R92" s="2" t="str">
        <f>IF($A92&gt;='DB_243way_Regular Symbol'!G$16,"",IF(E92=0,"",IF(OR(E92=$O$1,E92=$P$1,E93=$O$1,E93=$P$1,E94=$O$1,E94=$P$1),0,1)))</f>
        <v/>
      </c>
      <c r="S92" s="128" t="str">
        <f>IF($A92&gt;='DB_243way_Regular Symbol'!H$16,"",IF(F92=0,"",IF(OR(F92=$O$1,F92=$P$1,F93=$O$1,F93=$P$1,F94=$O$1,F94=$P$1),0,1)))</f>
        <v/>
      </c>
      <c r="U92" s="342" t="str">
        <f>IF($A92&gt;='DB_243way_Regular Symbol'!D$16,"",IF(B92=0,"",IF(OR(B92=$U$1,B92=$V$1,B93=$U$1,B93=$V$1,B94=$U$1,B94=$V$1),0,1)))</f>
        <v/>
      </c>
      <c r="V92" s="2" t="str">
        <f>IF($A92&gt;='DB_243way_Regular Symbol'!E$16,"",IF(C92=0,"",IF(OR(C92=$U$1,C92=$V$1,C93=$U$1,C93=$V$1,C94=$U$1,C94=$V$1),0,1)))</f>
        <v/>
      </c>
      <c r="W92" s="2" t="str">
        <f>IF($A92&gt;='DB_243way_Regular Symbol'!F$16,"",IF(D92=0,"",IF(OR(D92=$U$1,D92=$V$1,D93=$U$1,D93=$V$1,D94=$U$1,D94=$V$1),0,1)))</f>
        <v/>
      </c>
      <c r="X92" s="2" t="str">
        <f>IF($A92&gt;='DB_243way_Regular Symbol'!G$16,"",IF(E92=0,"",IF(OR(E92=$U$1,E92=$V$1,E93=$U$1,E93=$V$1,E94=$U$1,E94=$V$1),0,1)))</f>
        <v/>
      </c>
      <c r="Y92" s="128" t="str">
        <f>IF($A92&gt;='DB_243way_Regular Symbol'!H$16,"",IF(F92=0,"",IF(OR(F92=$U$1,F92=$V$1,F93=$U$1,F93=$V$1,F94=$U$1,F94=$V$1),0,1)))</f>
        <v/>
      </c>
      <c r="AA92" s="342" t="str">
        <f>IF($A92&gt;='DB_243way_Regular Symbol'!D$16,"",IF(B92=0,"",IF(OR(B92=$AA$1,B92=$AB$1,B93=$AA$1,B93=$AB$1,B94=$AA$1,,B94=$AB$1),0,1)))</f>
        <v/>
      </c>
      <c r="AB92" s="2" t="str">
        <f>IF($A92&gt;='DB_243way_Regular Symbol'!E$16,"",IF(C92=0,"",IF(OR(C92=$AA$1,C92=$AB$1,C93=$AA$1,C93=$AB$1,C94=$AA$1,,C94=$AB$1),0,1)))</f>
        <v/>
      </c>
      <c r="AC92" s="2" t="str">
        <f>IF($A92&gt;='DB_243way_Regular Symbol'!F$16,"",IF(D92=0,"",IF(OR(D92=$AA$1,D92=$AB$1,D93=$AA$1,D93=$AB$1,D94=$AA$1,,D94=$AB$1),0,1)))</f>
        <v/>
      </c>
      <c r="AD92" s="2" t="str">
        <f>IF($A92&gt;='DB_243way_Regular Symbol'!G$16,"",IF(E92=0,"",IF(OR(E92=$AA$1,E92=$AB$1,E93=$AA$1,E93=$AB$1,E94=$AA$1,,E94=$AB$1),0,1)))</f>
        <v/>
      </c>
      <c r="AE92" s="128" t="str">
        <f>IF($A92&gt;='DB_243way_Regular Symbol'!H$16,"",IF(F92=0,"",IF(OR(F92=$AA$1,F92=$AB$1,F93=$AA$1,F93=$AB$1,F94=$AA$1,,F94=$AB$1),0,1)))</f>
        <v/>
      </c>
      <c r="AG92" s="342" t="str">
        <f>IF($A92&gt;='DB_243way_Regular Symbol'!D$16,"",IF(B92=0,"",IF(OR(B92=$AG$1,B92=$AH$1,B93=$AG$1,B93=$AH$1,B94=$AG$1,B94=$AH$1),0,1)))</f>
        <v/>
      </c>
      <c r="AH92" s="2" t="str">
        <f>IF($A92&gt;='DB_243way_Regular Symbol'!E$16,"",IF(C92=0,"",IF(OR(C92=$AG$1,C92=$AH$1,C93=$AG$1,C93=$AH$1,C94=$AG$1,C94=$AH$1),0,1)))</f>
        <v/>
      </c>
      <c r="AI92" s="2" t="str">
        <f>IF($A92&gt;='DB_243way_Regular Symbol'!F$16,"",IF(D92=0,"",IF(OR(D92=$AG$1,D92=$AH$1,D93=$AG$1,D93=$AH$1,D94=$AG$1,D94=$AH$1),0,1)))</f>
        <v/>
      </c>
      <c r="AJ92" s="2" t="str">
        <f>IF($A92&gt;='DB_243way_Regular Symbol'!G$16,"",IF(E92=0,"",IF(OR(E92=$AG$1,E92=$AH$1,E93=$AG$1,E93=$AH$1,E94=$AG$1,E94=$AH$1),0,1)))</f>
        <v/>
      </c>
      <c r="AK92" s="128" t="str">
        <f>IF($A92&gt;='DB_243way_Regular Symbol'!H$16,"",IF(F92=0,"",IF(OR(F92=$AG$1,F92=$AH$1,F93=$AG$1,F93=$AH$1,F94=$AG$1,F94=$AH$1),0,1)))</f>
        <v/>
      </c>
      <c r="AM92" s="342" t="str">
        <f>IF($A92&gt;='DB_243way_Regular Symbol'!D$16,"",IF(B92=0,"",IF(OR(B92=$AM$1,B92=$AN$1,B93=$AM$1,B93=$AN$1,B94=$AM$1,B94=$AN$1),0,1)))</f>
        <v/>
      </c>
      <c r="AN92" s="2" t="str">
        <f>IF($A92&gt;='DB_243way_Regular Symbol'!E$16,"",IF(C92=0,"",IF(OR(C92=$AM$1,C92=$AN$1,C93=$AM$1,C93=$AN$1,C94=$AM$1,C94=$AN$1),0,1)))</f>
        <v/>
      </c>
      <c r="AO92" s="2" t="str">
        <f>IF($A92&gt;='DB_243way_Regular Symbol'!F$16,"",IF(D92=0,"",IF(OR(D92=$AM$1,D92=$AN$1,D93=$AM$1,D93=$AN$1,D94=$AM$1,D94=$AN$1),0,1)))</f>
        <v/>
      </c>
      <c r="AP92" s="2" t="str">
        <f>IF($A92&gt;='DB_243way_Regular Symbol'!G$16,"",IF(E92=0,"",IF(OR(E92=$AM$1,E92=$AN$1,E93=$AM$1,E93=$AN$1,E94=$AM$1,E94=$AN$1),0,1)))</f>
        <v/>
      </c>
      <c r="AQ92" s="128" t="str">
        <f>IF($A92&gt;='DB_243way_Regular Symbol'!H$16,"",IF(F92=0,"",IF(OR(F92=$AM$1,F92=$AN$1,F93=$AM$1,F93=$AN$1,F94=$AM$1,F94=$AN$1),0,1)))</f>
        <v/>
      </c>
      <c r="AS92" s="342" t="str">
        <f>IF($A92&gt;='DB_243way_Regular Symbol'!D$16,"",IF(B92=0,"",IF(OR(B92=$AM$1,B92=$AT$1,B93=$AM$1,B93=$AT$1,B94=$AM$1,B94=$AT$1),0,1)))</f>
        <v/>
      </c>
      <c r="AT92" s="2" t="str">
        <f>IF($A92&gt;='DB_243way_Regular Symbol'!E$16,"",IF(C92=0,"",IF(OR(C92=$AM$1,C92=$AT$1,C93=$AM$1,C93=$AT$1,C94=$AM$1,C94=$AT$1),0,1)))</f>
        <v/>
      </c>
      <c r="AU92" s="2" t="str">
        <f>IF($A92&gt;='DB_243way_Regular Symbol'!F$16,"",IF(D92=0,"",IF(OR(D92=$AM$1,D92=$AT$1,D93=$AM$1,D93=$AT$1,D94=$AM$1,D94=$AT$1),0,1)))</f>
        <v/>
      </c>
      <c r="AV92" s="2" t="str">
        <f>IF($A92&gt;='DB_243way_Regular Symbol'!G$16,"",IF(E92=0,"",IF(OR(E92=$AM$1,E92=$AT$1,E93=$AM$1,E93=$AT$1,E94=$AM$1,E94=$AT$1),0,1)))</f>
        <v/>
      </c>
      <c r="AW92" s="128" t="str">
        <f>IF($A92&gt;='DB_243way_Regular Symbol'!H$16,"",IF(F92=0,"",IF(OR(F92=$AM$1,F92=$AT$1,F93=$AM$1,F93=$AT$1,F94=$AM$1,F94=$AT$1),0,1)))</f>
        <v/>
      </c>
      <c r="AY92" s="342"/>
      <c r="AZ92" s="2"/>
      <c r="BA92" s="2" t="str">
        <f>IF($A92&gt;='DB_243way_Regular Symbol'!F$16,"",COUNTIF(D92:D94,$AZ$1))</f>
        <v/>
      </c>
      <c r="BB92" s="2" t="str">
        <f>IF($A92&gt;='DB_243way_Regular Symbol'!G$16,"",COUNTIF(E92:E94,$AZ$1))</f>
        <v/>
      </c>
      <c r="BC92" s="2" t="str">
        <f>IF($A92&gt;='DB_243way_Regular Symbol'!H$16,"",COUNTIF(F92:F94,$AZ$1))</f>
        <v/>
      </c>
      <c r="BE92" s="342" t="str">
        <f>IF($A92&gt;='DB_243way_Regular Symbol'!D$16,"",IF(B92=0,"",IF(OR(B92=$AM$1,B92=$BF$1,B93=$AM$1,B93=$BF$1,B94=$AM$1,B94=$BF$1),1,0)))</f>
        <v/>
      </c>
      <c r="BF92" s="342" t="str">
        <f>IF($A92&gt;='DB_243way_Regular Symbol'!E$16,"",IF(C92=0,"",IF(OR(C92=$AM$1,C92=$BF$1,C93=$AM$1,C93=$BF$1,C94=$AM$1,C94=$BF$1),1,0)))</f>
        <v/>
      </c>
      <c r="BG92" s="342" t="str">
        <f>IF($A92&gt;='DB_243way_Regular Symbol'!F$16,"",IF(D92=0,"",IF(OR(D92=$AM$1,D92=$BF$1,D93=$AM$1,D93=$BF$1,D94=$AM$1,D94=$BF$1),1,0)))</f>
        <v/>
      </c>
      <c r="BH92" s="342" t="str">
        <f>IF($A92&gt;='DB_243way_Regular Symbol'!G$16,"",IF(E92=0,"",IF(OR(E92=$AM$1,E92=$BF$1,E93=$AM$1,E93=$BF$1,E94=$AM$1,E94=$BF$1),1,0)))</f>
        <v/>
      </c>
      <c r="BI92" s="342" t="str">
        <f>IF($A92&gt;='DB_243way_Regular Symbol'!H$16,"",IF(F92=0,"",IF(OR(F92=$AM$1,F92=$BF$1,F93=$AM$1,F93=$BF$1,F94=$AM$1,F94=$BF$1),1,0)))</f>
        <v/>
      </c>
      <c r="BK92" s="342" t="str">
        <f>IF($A92&gt;='DB_243way_Regular Symbol'!D$16,"",IF(B92=0,"",IF(OR(B92=$AM$1,B92=$BL$1,B93=$AM$1,B93=$BL$1,B94=$AM$1,B94=$BL$1),0,1)))</f>
        <v/>
      </c>
      <c r="BL92" s="2" t="str">
        <f>IF($A92&gt;='DB_243way_Regular Symbol'!E$16,"",IF(C92=0,"",IF(OR(C92=$AM$1,C92=$BL$1,C93=$AM$1,C93=$BL$1,C94=$AM$1,C94=$BL$1),0,1)))</f>
        <v/>
      </c>
      <c r="BM92" s="2" t="str">
        <f>IF($A92&gt;='DB_243way_Regular Symbol'!F$16,"",IF(D92=0,"",IF(OR(D92=$AM$1,D92=$BL$1,D93=$AM$1,D93=$BL$1,D94=$AM$1,D94=$BL$1),0,1)))</f>
        <v/>
      </c>
      <c r="BN92" s="2" t="str">
        <f>IF($A92&gt;='DB_243way_Regular Symbol'!G$16,"",IF(E92=0,"",IF(OR(E92=$AM$1,E92=$BL$1,E93=$AM$1,E93=$BL$1,E94=$AM$1,E94=$BL$1),0,1)))</f>
        <v/>
      </c>
      <c r="BO92" s="128" t="str">
        <f>IF($A92&gt;='DB_243way_Regular Symbol'!H$16,"",IF(F92=0,"",IF(OR(F92=$AM$1,F92=$BL$1,F93=$AM$1,F93=$BL$1,F94=$AM$1,F94=$BL$1),0,1)))</f>
        <v/>
      </c>
      <c r="BQ92" s="2" t="str">
        <f>IF($A92&gt;='DB_243way_Regular Symbol'!D$16,"",IF(B92=0,"",IF(OR(B92=$BQ$1,B92=$BR$1,B93=$BQ$1,B93=$BR$1,B94=$BQ$1,B94=$BR$1),0,1)))</f>
        <v/>
      </c>
      <c r="BR92" s="2" t="str">
        <f>IF($A92&gt;='DB_243way_Regular Symbol'!E$16,"",IF(C92=0,"",IF(OR(C92=$BQ$1,C92=$BR$1,C93=$BQ$1,C93=$BR$1,C94=$BQ$1,C94=$BR$1),0,1)))</f>
        <v/>
      </c>
      <c r="BS92" s="2" t="str">
        <f>IF($A92&gt;='DB_243way_Regular Symbol'!F$16,"",IF(D92=0,"",IF(OR(D92=$BQ$1,D92=$BR$1,D93=$BQ$1,D93=$BR$1,D94=$BQ$1,D94=$BR$1),0,1)))</f>
        <v/>
      </c>
      <c r="BT92" s="2" t="str">
        <f>IF($A92&gt;='DB_243way_Regular Symbol'!G$16,"",IF(E92=0,"",IF(OR(E92=$BQ$1,E92=$BR$1,E93=$BQ$1,E93=$BR$1,E94=$BQ$1,E94=$BR$1),0,1)))</f>
        <v/>
      </c>
      <c r="BU92" s="2" t="str">
        <f>IF($A92&gt;='DB_243way_Regular Symbol'!H$16,"",IF(F92=0,"",IF(OR(F92=$BQ$1,F92=$BR$1,F93=$BQ$1,F93=$BR$1,F94=$BQ$1,F94=$BR$1),0,1)))</f>
        <v/>
      </c>
      <c r="BW92" s="2" t="str">
        <f>IF($A92&gt;='DB_243way_Regular Symbol'!D$16,"",IF(B92=0,"",IF(OR(B92=$BW$1,B93=$BW$1,B94=$BW$1,B92=$BX$1,B93=$BX$1,B94=$BX$1),0,1)))</f>
        <v/>
      </c>
      <c r="BX92" s="2" t="str">
        <f>IF($A92&gt;='DB_243way_Regular Symbol'!E$16,"",IF(C92=0,"",IF(OR(C92=$BW$1,C93=$BW$1,C94=$BW$1,C92=$BX$1,C93=$BX$1,C94=$BX$1),0,1)))</f>
        <v/>
      </c>
      <c r="BY92" s="2" t="str">
        <f>IF($A92&gt;='DB_243way_Regular Symbol'!F$16,"",IF(D92=0,"",IF(OR(D92=$BW$1,D93=$BW$1,D94=$BW$1,D92=$BX$1,D93=$BX$1,D94=$BX$1),0,1)))</f>
        <v/>
      </c>
      <c r="BZ92" s="2" t="str">
        <f>IF($A92&gt;='DB_243way_Regular Symbol'!G$16,"",IF(E92=0,"",IF(OR(E92=$BW$1,E93=$BW$1,E94=$BW$1,E92=$BX$1,E93=$BX$1,E94=$BX$1),0,1)))</f>
        <v/>
      </c>
      <c r="CA92" s="2" t="str">
        <f>IF($A92&gt;='DB_243way_Regular Symbol'!H$16,"",IF(F92=0,"",IF(OR(F92=$BW$1,F93=$BW$1,F94=$BW$1,F92=$BX$1,F93=$BX$1,F94=$BX$1),0,1)))</f>
        <v/>
      </c>
      <c r="CC92" s="2" t="str">
        <f>IF($A92&gt;='DB_243way_Regular Symbol'!D$16,"",IF(B92=0,"",IF(OR(B92=$BW$1,B93=$BW$1,B94=$BW$1,B92=$CD$1,B93=$CD$1,B94=$CD$1),0,1)))</f>
        <v/>
      </c>
      <c r="CD92" s="2" t="str">
        <f>IF($A92&gt;='DB_243way_Regular Symbol'!E$16,"",IF(C92=0,"",IF(OR(C92=$BW$1,C93=$BW$1,C94=$BW$1,C92=$CD$1,C93=$CD$1,C94=$CD$1),0,1)))</f>
        <v/>
      </c>
      <c r="CE92" s="2" t="str">
        <f>IF($A92&gt;='DB_243way_Regular Symbol'!F$16,"",IF(D92=0,"",IF(OR(D92=$BW$1,D93=$BW$1,D94=$BW$1,D92=$CD$1,D93=$CD$1,D94=$CD$1),0,1)))</f>
        <v/>
      </c>
      <c r="CF92" s="2" t="str">
        <f>IF($A92&gt;='DB_243way_Regular Symbol'!G$16,"",IF(E92=0,"",IF(OR(E92=$BW$1,E93=$BW$1,E94=$BW$1,E92=$CD$1,E93=$CD$1,E94=$CD$1),0,1)))</f>
        <v/>
      </c>
      <c r="CG92" s="2" t="str">
        <f>IF($A92&gt;='DB_243way_Regular Symbol'!H$16,"",IF(F92=0,"",IF(OR(F92=$BW$1,F93=$BW$1,F94=$BW$1,F92=$CD$1,F93=$CD$1,F94=$CD$1),0,1)))</f>
        <v/>
      </c>
      <c r="CI92" s="2" t="str">
        <f>IF($A92&gt;='DB_243way_Regular Symbol'!D$16,"",IF(B92=0,"",IF(OR(B92=$BW$1,B93=$BW$1,B94=$BW$1,B92=$CJ$1,B93=$CJ$1,B94=$CJ$1),0,1)))</f>
        <v/>
      </c>
      <c r="CJ92" s="2" t="str">
        <f>IF($A92&gt;='DB_243way_Regular Symbol'!E$16,"",IF(C92=0,"",IF(OR(C92=$BW$1,C93=$BW$1,C94=$BW$1,C92=$CJ$1,C93=$CJ$1,C94=$CJ$1),0,1)))</f>
        <v/>
      </c>
      <c r="CK92" s="2" t="str">
        <f>IF($A92&gt;='DB_243way_Regular Symbol'!F$16,"",IF(D92=0,"",IF(OR(D92=$BW$1,D93=$BW$1,D94=$BW$1,D92=$CJ$1,D93=$CJ$1,D94=$CJ$1),0,1)))</f>
        <v/>
      </c>
      <c r="CL92" s="2" t="str">
        <f>IF($A92&gt;='DB_243way_Regular Symbol'!G$16,"",IF(E92=0,"",IF(OR(E92=$BW$1,E93=$BW$1,E94=$BW$1,E92=$CJ$1,E93=$CJ$1,E94=$CJ$1),0,1)))</f>
        <v/>
      </c>
      <c r="CM92" s="2" t="str">
        <f>IF($A92&gt;='DB_243way_Regular Symbol'!H$16,"",IF(F92=0,"",IF(OR(F92=$BW$1,F93=$BW$1,F94=$BW$1,F92=$CJ$1,F93=$CJ$1,F94=$CJ$1),0,1)))</f>
        <v/>
      </c>
      <c r="CO92" s="2" t="str">
        <f>IF($A92&gt;='DB_243way_Regular Symbol'!D$16,"",IF(B92=0,"",IF(OR(B92=$BW$1,B93=$BW$1,B94=$BW$1,B92=$CP$1,B93=$CP$1,B94=$CP$1),0,1)))</f>
        <v/>
      </c>
      <c r="CP92" s="2" t="str">
        <f>IF($A92&gt;='DB_243way_Regular Symbol'!E$16,"",IF(C92=0,"",IF(OR(C92=$BW$1,C93=$BW$1,C94=$BW$1,C92=$CP$1,C93=$CP$1,C94=$CP$1),0,1)))</f>
        <v/>
      </c>
      <c r="CQ92" s="2" t="str">
        <f>IF($A92&gt;='DB_243way_Regular Symbol'!F$16,"",IF(D92=0,"",IF(OR(D92=$BW$1,D93=$BW$1,D94=$BW$1,D92=$CP$1,D93=$CP$1,D94=$CP$1),0,1)))</f>
        <v/>
      </c>
      <c r="CR92" s="2" t="str">
        <f>IF($A92&gt;='DB_243way_Regular Symbol'!G$16,"",IF(E92=0,"",IF(OR(E92=$BW$1,E93=$BW$1,E94=$BW$1,E92=$CP$1,E93=$CP$1,E94=$CP$1),0,1)))</f>
        <v/>
      </c>
      <c r="CS92" s="2" t="str">
        <f>IF($A92&gt;='DB_243way_Regular Symbol'!H$16,"",IF(F92=0,"",IF(OR(F92=$BW$1,F93=$BW$1,F94=$BW$1,F92=$CP$1,F93=$CP$1,F94=$CP$1),0,1)))</f>
        <v/>
      </c>
      <c r="CU92" s="2" t="str">
        <f>IF($A92&gt;='DB_243way_Regular Symbol'!D$16,"",IF(B92=0,"",IF(OR(B92=$BW$1,B93=$BW$1,B94=$BW$1,B92=$CV$1,B93=$CV$1,B94=$CV$1),0,1)))</f>
        <v/>
      </c>
      <c r="CV92" s="2" t="str">
        <f>IF($A92&gt;='DB_243way_Regular Symbol'!E$16,"",IF(C92=0,"",IF(OR(C92=$BW$1,C93=$BW$1,C94=$BW$1,C92=$CV$1,C93=$CV$1,C94=$CV$1),0,1)))</f>
        <v/>
      </c>
      <c r="CW92" s="2" t="str">
        <f>IF($A92&gt;='DB_243way_Regular Symbol'!F$16,"",IF(D92=0,"",IF(OR(D92=$BW$1,D93=$BW$1,D94=$BW$1,D92=$CV$1,D93=$CV$1,D94=$CV$1),0,1)))</f>
        <v/>
      </c>
      <c r="CX92" s="2" t="str">
        <f>IF($A92&gt;='DB_243way_Regular Symbol'!G$16,"",IF(E92=0,"",IF(OR(E92=$BW$1,E93=$BW$1,E94=$BW$1,E92=$CV$1,E93=$CV$1,E94=$CV$1),0,1)))</f>
        <v/>
      </c>
      <c r="CY92" s="2" t="str">
        <f>IF($A92&gt;='DB_243way_Regular Symbol'!H$16,"",IF(F92=0,"",IF(OR(F92=$BW$1,F93=$BW$1,F94=$BW$1,F92=$CV$1,F93=$CV$1,F94=$CV$1),0,1)))</f>
        <v/>
      </c>
    </row>
    <row r="93" spans="1:103">
      <c r="A93" s="341">
        <f>IF('DB_243way_Regular Symbol'!L92="","",'DB_243way_Regular Symbol'!L92)</f>
        <v>89</v>
      </c>
      <c r="B93" s="184" t="str">
        <f>IF('DB_243way_Regular Symbol'!M92="",
IF($A93-'DB_243way_Regular Symbol'!D$16&gt;='DB_243way_RegularＸ_W()'!B$2-1,"",VLOOKUP($A93-'DB_243way_Regular Symbol'!D$16,'DB_243way_Regular Symbol'!$L$3:$Q$250,'DB_243way_RegularＸ_W()'!B$3+1,FALSE)),
'DB_243way_Regular Symbol'!M92)</f>
        <v/>
      </c>
      <c r="C93" s="184" t="str">
        <f>IF('DB_243way_Regular Symbol'!N92="",
IF($A93-'DB_243way_Regular Symbol'!E$16&gt;='DB_243way_RegularＸ_W()'!C$2-1,"",VLOOKUP($A93-'DB_243way_Regular Symbol'!E$16,'DB_243way_Regular Symbol'!$L$3:$Q$250,'DB_243way_RegularＸ_W()'!C$3+1,FALSE)),
'DB_243way_Regular Symbol'!N92)</f>
        <v/>
      </c>
      <c r="D93" s="184" t="str">
        <f>IF('DB_243way_Regular Symbol'!O92="",
IF($A93-'DB_243way_Regular Symbol'!F$16&gt;='DB_243way_RegularＸ_W()'!D$2-1,"",VLOOKUP($A93-'DB_243way_Regular Symbol'!F$16,'DB_243way_Regular Symbol'!$L$3:$Q$250,'DB_243way_RegularＸ_W()'!D$3+1,FALSE)),
'DB_243way_Regular Symbol'!O92)</f>
        <v/>
      </c>
      <c r="E93" s="184" t="str">
        <f>IF('DB_243way_Regular Symbol'!P92="",
IF($A93-'DB_243way_Regular Symbol'!G$16&gt;='DB_243way_RegularＸ_W()'!E$2-1,"",VLOOKUP($A93-'DB_243way_Regular Symbol'!G$16,'DB_243way_Regular Symbol'!$L$3:$Q$250,'DB_243way_RegularＸ_W()'!E$3+1,FALSE)),
'DB_243way_Regular Symbol'!P92)</f>
        <v/>
      </c>
      <c r="F93" s="184" t="str">
        <f>IF('DB_243way_Regular Symbol'!Q92="",
IF($A93-'DB_243way_Regular Symbol'!H$16&gt;='DB_243way_RegularＸ_W()'!F$2-1,"",VLOOKUP($A93-'DB_243way_Regular Symbol'!H$16,'DB_243way_Regular Symbol'!$L$3:$Q$250,'DB_243way_RegularＸ_W()'!F$3+1,FALSE)),
'DB_243way_Regular Symbol'!Q92)</f>
        <v/>
      </c>
      <c r="O93" s="342" t="str">
        <f>IF($A93&gt;='DB_243way_Regular Symbol'!D$16,"",IF(B93=0,"",IF(OR(B93=$O$1,B93=$P$1,B94=$O$1,B94=$P$1,B95=$O$1,B95=$P$1),0,1)))</f>
        <v/>
      </c>
      <c r="P93" s="2" t="str">
        <f>IF($A93&gt;='DB_243way_Regular Symbol'!E$16,"",IF(C93=0,"",IF(OR(C93=$O$1,C93=$P$1,C94=$O$1,C94=$P$1,C95=$O$1,C95=$P$1),0,1)))</f>
        <v/>
      </c>
      <c r="Q93" s="2" t="str">
        <f>IF($A93&gt;='DB_243way_Regular Symbol'!F$16,"",IF(D93=0,"",IF(OR(D93=$O$1,D93=$P$1,D94=$O$1,D94=$P$1,D95=$O$1,D95=$P$1),0,1)))</f>
        <v/>
      </c>
      <c r="R93" s="2" t="str">
        <f>IF($A93&gt;='DB_243way_Regular Symbol'!G$16,"",IF(E93=0,"",IF(OR(E93=$O$1,E93=$P$1,E94=$O$1,E94=$P$1,E95=$O$1,E95=$P$1),0,1)))</f>
        <v/>
      </c>
      <c r="S93" s="128" t="str">
        <f>IF($A93&gt;='DB_243way_Regular Symbol'!H$16,"",IF(F93=0,"",IF(OR(F93=$O$1,F93=$P$1,F94=$O$1,F94=$P$1,F95=$O$1,F95=$P$1),0,1)))</f>
        <v/>
      </c>
      <c r="U93" s="342" t="str">
        <f>IF($A93&gt;='DB_243way_Regular Symbol'!D$16,"",IF(B93=0,"",IF(OR(B93=$U$1,B93=$V$1,B94=$U$1,B94=$V$1,B95=$U$1,B95=$V$1),0,1)))</f>
        <v/>
      </c>
      <c r="V93" s="2" t="str">
        <f>IF($A93&gt;='DB_243way_Regular Symbol'!E$16,"",IF(C93=0,"",IF(OR(C93=$U$1,C93=$V$1,C94=$U$1,C94=$V$1,C95=$U$1,C95=$V$1),0,1)))</f>
        <v/>
      </c>
      <c r="W93" s="2" t="str">
        <f>IF($A93&gt;='DB_243way_Regular Symbol'!F$16,"",IF(D93=0,"",IF(OR(D93=$U$1,D93=$V$1,D94=$U$1,D94=$V$1,D95=$U$1,D95=$V$1),0,1)))</f>
        <v/>
      </c>
      <c r="X93" s="2" t="str">
        <f>IF($A93&gt;='DB_243way_Regular Symbol'!G$16,"",IF(E93=0,"",IF(OR(E93=$U$1,E93=$V$1,E94=$U$1,E94=$V$1,E95=$U$1,E95=$V$1),0,1)))</f>
        <v/>
      </c>
      <c r="Y93" s="128" t="str">
        <f>IF($A93&gt;='DB_243way_Regular Symbol'!H$16,"",IF(F93=0,"",IF(OR(F93=$U$1,F93=$V$1,F94=$U$1,F94=$V$1,F95=$U$1,F95=$V$1),0,1)))</f>
        <v/>
      </c>
      <c r="AA93" s="342" t="str">
        <f>IF($A93&gt;='DB_243way_Regular Symbol'!D$16,"",IF(B93=0,"",IF(OR(B93=$AA$1,B93=$AB$1,B94=$AA$1,B94=$AB$1,B95=$AA$1,,B95=$AB$1),0,1)))</f>
        <v/>
      </c>
      <c r="AB93" s="2" t="str">
        <f>IF($A93&gt;='DB_243way_Regular Symbol'!E$16,"",IF(C93=0,"",IF(OR(C93=$AA$1,C93=$AB$1,C94=$AA$1,C94=$AB$1,C95=$AA$1,,C95=$AB$1),0,1)))</f>
        <v/>
      </c>
      <c r="AC93" s="2" t="str">
        <f>IF($A93&gt;='DB_243way_Regular Symbol'!F$16,"",IF(D93=0,"",IF(OR(D93=$AA$1,D93=$AB$1,D94=$AA$1,D94=$AB$1,D95=$AA$1,,D95=$AB$1),0,1)))</f>
        <v/>
      </c>
      <c r="AD93" s="2" t="str">
        <f>IF($A93&gt;='DB_243way_Regular Symbol'!G$16,"",IF(E93=0,"",IF(OR(E93=$AA$1,E93=$AB$1,E94=$AA$1,E94=$AB$1,E95=$AA$1,,E95=$AB$1),0,1)))</f>
        <v/>
      </c>
      <c r="AE93" s="128" t="str">
        <f>IF($A93&gt;='DB_243way_Regular Symbol'!H$16,"",IF(F93=0,"",IF(OR(F93=$AA$1,F93=$AB$1,F94=$AA$1,F94=$AB$1,F95=$AA$1,,F95=$AB$1),0,1)))</f>
        <v/>
      </c>
      <c r="AG93" s="342" t="str">
        <f>IF($A93&gt;='DB_243way_Regular Symbol'!D$16,"",IF(B93=0,"",IF(OR(B93=$AG$1,B93=$AH$1,B94=$AG$1,B94=$AH$1,B95=$AG$1,B95=$AH$1),0,1)))</f>
        <v/>
      </c>
      <c r="AH93" s="2" t="str">
        <f>IF($A93&gt;='DB_243way_Regular Symbol'!E$16,"",IF(C93=0,"",IF(OR(C93=$AG$1,C93=$AH$1,C94=$AG$1,C94=$AH$1,C95=$AG$1,C95=$AH$1),0,1)))</f>
        <v/>
      </c>
      <c r="AI93" s="2" t="str">
        <f>IF($A93&gt;='DB_243way_Regular Symbol'!F$16,"",IF(D93=0,"",IF(OR(D93=$AG$1,D93=$AH$1,D94=$AG$1,D94=$AH$1,D95=$AG$1,D95=$AH$1),0,1)))</f>
        <v/>
      </c>
      <c r="AJ93" s="2" t="str">
        <f>IF($A93&gt;='DB_243way_Regular Symbol'!G$16,"",IF(E93=0,"",IF(OR(E93=$AG$1,E93=$AH$1,E94=$AG$1,E94=$AH$1,E95=$AG$1,E95=$AH$1),0,1)))</f>
        <v/>
      </c>
      <c r="AK93" s="128" t="str">
        <f>IF($A93&gt;='DB_243way_Regular Symbol'!H$16,"",IF(F93=0,"",IF(OR(F93=$AG$1,F93=$AH$1,F94=$AG$1,F94=$AH$1,F95=$AG$1,F95=$AH$1),0,1)))</f>
        <v/>
      </c>
      <c r="AM93" s="342" t="str">
        <f>IF($A93&gt;='DB_243way_Regular Symbol'!D$16,"",IF(B93=0,"",IF(OR(B93=$AM$1,B93=$AN$1,B94=$AM$1,B94=$AN$1,B95=$AM$1,B95=$AN$1),0,1)))</f>
        <v/>
      </c>
      <c r="AN93" s="2" t="str">
        <f>IF($A93&gt;='DB_243way_Regular Symbol'!E$16,"",IF(C93=0,"",IF(OR(C93=$AM$1,C93=$AN$1,C94=$AM$1,C94=$AN$1,C95=$AM$1,C95=$AN$1),0,1)))</f>
        <v/>
      </c>
      <c r="AO93" s="2" t="str">
        <f>IF($A93&gt;='DB_243way_Regular Symbol'!F$16,"",IF(D93=0,"",IF(OR(D93=$AM$1,D93=$AN$1,D94=$AM$1,D94=$AN$1,D95=$AM$1,D95=$AN$1),0,1)))</f>
        <v/>
      </c>
      <c r="AP93" s="2" t="str">
        <f>IF($A93&gt;='DB_243way_Regular Symbol'!G$16,"",IF(E93=0,"",IF(OR(E93=$AM$1,E93=$AN$1,E94=$AM$1,E94=$AN$1,E95=$AM$1,E95=$AN$1),0,1)))</f>
        <v/>
      </c>
      <c r="AQ93" s="128" t="str">
        <f>IF($A93&gt;='DB_243way_Regular Symbol'!H$16,"",IF(F93=0,"",IF(OR(F93=$AM$1,F93=$AN$1,F94=$AM$1,F94=$AN$1,F95=$AM$1,F95=$AN$1),0,1)))</f>
        <v/>
      </c>
      <c r="AS93" s="342" t="str">
        <f>IF($A93&gt;='DB_243way_Regular Symbol'!D$16,"",IF(B93=0,"",IF(OR(B93=$AM$1,B93=$AT$1,B94=$AM$1,B94=$AT$1,B95=$AM$1,B95=$AT$1),0,1)))</f>
        <v/>
      </c>
      <c r="AT93" s="2" t="str">
        <f>IF($A93&gt;='DB_243way_Regular Symbol'!E$16,"",IF(C93=0,"",IF(OR(C93=$AM$1,C93=$AT$1,C94=$AM$1,C94=$AT$1,C95=$AM$1,C95=$AT$1),0,1)))</f>
        <v/>
      </c>
      <c r="AU93" s="2" t="str">
        <f>IF($A93&gt;='DB_243way_Regular Symbol'!F$16,"",IF(D93=0,"",IF(OR(D93=$AM$1,D93=$AT$1,D94=$AM$1,D94=$AT$1,D95=$AM$1,D95=$AT$1),0,1)))</f>
        <v/>
      </c>
      <c r="AV93" s="2" t="str">
        <f>IF($A93&gt;='DB_243way_Regular Symbol'!G$16,"",IF(E93=0,"",IF(OR(E93=$AM$1,E93=$AT$1,E94=$AM$1,E94=$AT$1,E95=$AM$1,E95=$AT$1),0,1)))</f>
        <v/>
      </c>
      <c r="AW93" s="128" t="str">
        <f>IF($A93&gt;='DB_243way_Regular Symbol'!H$16,"",IF(F93=0,"",IF(OR(F93=$AM$1,F93=$AT$1,F94=$AM$1,F94=$AT$1,F95=$AM$1,F95=$AT$1),0,1)))</f>
        <v/>
      </c>
      <c r="AY93" s="342"/>
      <c r="AZ93" s="2"/>
      <c r="BA93" s="2" t="str">
        <f>IF($A93&gt;='DB_243way_Regular Symbol'!F$16,"",COUNTIF(D93:D95,$AZ$1))</f>
        <v/>
      </c>
      <c r="BB93" s="2" t="str">
        <f>IF($A93&gt;='DB_243way_Regular Symbol'!G$16,"",COUNTIF(E93:E95,$AZ$1))</f>
        <v/>
      </c>
      <c r="BC93" s="2" t="str">
        <f>IF($A93&gt;='DB_243way_Regular Symbol'!H$16,"",COUNTIF(F93:F95,$AZ$1))</f>
        <v/>
      </c>
      <c r="BE93" s="342" t="str">
        <f>IF($A93&gt;='DB_243way_Regular Symbol'!D$16,"",IF(B93=0,"",IF(OR(B93=$AM$1,B93=$BF$1,B94=$AM$1,B94=$BF$1,B95=$AM$1,B95=$BF$1),1,0)))</f>
        <v/>
      </c>
      <c r="BF93" s="342" t="str">
        <f>IF($A93&gt;='DB_243way_Regular Symbol'!E$16,"",IF(C93=0,"",IF(OR(C93=$AM$1,C93=$BF$1,C94=$AM$1,C94=$BF$1,C95=$AM$1,C95=$BF$1),1,0)))</f>
        <v/>
      </c>
      <c r="BG93" s="342" t="str">
        <f>IF($A93&gt;='DB_243way_Regular Symbol'!F$16,"",IF(D93=0,"",IF(OR(D93=$AM$1,D93=$BF$1,D94=$AM$1,D94=$BF$1,D95=$AM$1,D95=$BF$1),1,0)))</f>
        <v/>
      </c>
      <c r="BH93" s="342" t="str">
        <f>IF($A93&gt;='DB_243way_Regular Symbol'!G$16,"",IF(E93=0,"",IF(OR(E93=$AM$1,E93=$BF$1,E94=$AM$1,E94=$BF$1,E95=$AM$1,E95=$BF$1),1,0)))</f>
        <v/>
      </c>
      <c r="BI93" s="342" t="str">
        <f>IF($A93&gt;='DB_243way_Regular Symbol'!H$16,"",IF(F93=0,"",IF(OR(F93=$AM$1,F93=$BF$1,F94=$AM$1,F94=$BF$1,F95=$AM$1,F95=$BF$1),1,0)))</f>
        <v/>
      </c>
      <c r="BK93" s="342" t="str">
        <f>IF($A93&gt;='DB_243way_Regular Symbol'!D$16,"",IF(B93=0,"",IF(OR(B93=$AM$1,B93=$BL$1,B94=$AM$1,B94=$BL$1,B95=$AM$1,B95=$BL$1),0,1)))</f>
        <v/>
      </c>
      <c r="BL93" s="2" t="str">
        <f>IF($A93&gt;='DB_243way_Regular Symbol'!E$16,"",IF(C93=0,"",IF(OR(C93=$AM$1,C93=$BL$1,C94=$AM$1,C94=$BL$1,C95=$AM$1,C95=$BL$1),0,1)))</f>
        <v/>
      </c>
      <c r="BM93" s="2" t="str">
        <f>IF($A93&gt;='DB_243way_Regular Symbol'!F$16,"",IF(D93=0,"",IF(OR(D93=$AM$1,D93=$BL$1,D94=$AM$1,D94=$BL$1,D95=$AM$1,D95=$BL$1),0,1)))</f>
        <v/>
      </c>
      <c r="BN93" s="2" t="str">
        <f>IF($A93&gt;='DB_243way_Regular Symbol'!G$16,"",IF(E93=0,"",IF(OR(E93=$AM$1,E93=$BL$1,E94=$AM$1,E94=$BL$1,E95=$AM$1,E95=$BL$1),0,1)))</f>
        <v/>
      </c>
      <c r="BO93" s="128" t="str">
        <f>IF($A93&gt;='DB_243way_Regular Symbol'!H$16,"",IF(F93=0,"",IF(OR(F93=$AM$1,F93=$BL$1,F94=$AM$1,F94=$BL$1,F95=$AM$1,F95=$BL$1),0,1)))</f>
        <v/>
      </c>
      <c r="BQ93" s="2" t="str">
        <f>IF($A93&gt;='DB_243way_Regular Symbol'!D$16,"",IF(B93=0,"",IF(OR(B93=$BQ$1,B93=$BR$1,B94=$BQ$1,B94=$BR$1,B95=$BQ$1,B95=$BR$1),0,1)))</f>
        <v/>
      </c>
      <c r="BR93" s="2" t="str">
        <f>IF($A93&gt;='DB_243way_Regular Symbol'!E$16,"",IF(C93=0,"",IF(OR(C93=$BQ$1,C93=$BR$1,C94=$BQ$1,C94=$BR$1,C95=$BQ$1,C95=$BR$1),0,1)))</f>
        <v/>
      </c>
      <c r="BS93" s="2" t="str">
        <f>IF($A93&gt;='DB_243way_Regular Symbol'!F$16,"",IF(D93=0,"",IF(OR(D93=$BQ$1,D93=$BR$1,D94=$BQ$1,D94=$BR$1,D95=$BQ$1,D95=$BR$1),0,1)))</f>
        <v/>
      </c>
      <c r="BT93" s="2" t="str">
        <f>IF($A93&gt;='DB_243way_Regular Symbol'!G$16,"",IF(E93=0,"",IF(OR(E93=$BQ$1,E93=$BR$1,E94=$BQ$1,E94=$BR$1,E95=$BQ$1,E95=$BR$1),0,1)))</f>
        <v/>
      </c>
      <c r="BU93" s="2" t="str">
        <f>IF($A93&gt;='DB_243way_Regular Symbol'!H$16,"",IF(F93=0,"",IF(OR(F93=$BQ$1,F93=$BR$1,F94=$BQ$1,F94=$BR$1,F95=$BQ$1,F95=$BR$1),0,1)))</f>
        <v/>
      </c>
      <c r="BW93" s="2" t="str">
        <f>IF($A93&gt;='DB_243way_Regular Symbol'!D$16,"",IF(B93=0,"",IF(OR(B93=$BW$1,B94=$BW$1,B95=$BW$1,B93=$BX$1,B94=$BX$1,B95=$BX$1),0,1)))</f>
        <v/>
      </c>
      <c r="BX93" s="2" t="str">
        <f>IF($A93&gt;='DB_243way_Regular Symbol'!E$16,"",IF(C93=0,"",IF(OR(C93=$BW$1,C94=$BW$1,C95=$BW$1,C93=$BX$1,C94=$BX$1,C95=$BX$1),0,1)))</f>
        <v/>
      </c>
      <c r="BY93" s="2" t="str">
        <f>IF($A93&gt;='DB_243way_Regular Symbol'!F$16,"",IF(D93=0,"",IF(OR(D93=$BW$1,D94=$BW$1,D95=$BW$1,D93=$BX$1,D94=$BX$1,D95=$BX$1),0,1)))</f>
        <v/>
      </c>
      <c r="BZ93" s="2" t="str">
        <f>IF($A93&gt;='DB_243way_Regular Symbol'!G$16,"",IF(E93=0,"",IF(OR(E93=$BW$1,E94=$BW$1,E95=$BW$1,E93=$BX$1,E94=$BX$1,E95=$BX$1),0,1)))</f>
        <v/>
      </c>
      <c r="CA93" s="2" t="str">
        <f>IF($A93&gt;='DB_243way_Regular Symbol'!H$16,"",IF(F93=0,"",IF(OR(F93=$BW$1,F94=$BW$1,F95=$BW$1,F93=$BX$1,F94=$BX$1,F95=$BX$1),0,1)))</f>
        <v/>
      </c>
      <c r="CC93" s="2" t="str">
        <f>IF($A93&gt;='DB_243way_Regular Symbol'!D$16,"",IF(B93=0,"",IF(OR(B93=$BW$1,B94=$BW$1,B95=$BW$1,B93=$CD$1,B94=$CD$1,B95=$CD$1),0,1)))</f>
        <v/>
      </c>
      <c r="CD93" s="2" t="str">
        <f>IF($A93&gt;='DB_243way_Regular Symbol'!E$16,"",IF(C93=0,"",IF(OR(C93=$BW$1,C94=$BW$1,C95=$BW$1,C93=$CD$1,C94=$CD$1,C95=$CD$1),0,1)))</f>
        <v/>
      </c>
      <c r="CE93" s="2" t="str">
        <f>IF($A93&gt;='DB_243way_Regular Symbol'!F$16,"",IF(D93=0,"",IF(OR(D93=$BW$1,D94=$BW$1,D95=$BW$1,D93=$CD$1,D94=$CD$1,D95=$CD$1),0,1)))</f>
        <v/>
      </c>
      <c r="CF93" s="2" t="str">
        <f>IF($A93&gt;='DB_243way_Regular Symbol'!G$16,"",IF(E93=0,"",IF(OR(E93=$BW$1,E94=$BW$1,E95=$BW$1,E93=$CD$1,E94=$CD$1,E95=$CD$1),0,1)))</f>
        <v/>
      </c>
      <c r="CG93" s="2" t="str">
        <f>IF($A93&gt;='DB_243way_Regular Symbol'!H$16,"",IF(F93=0,"",IF(OR(F93=$BW$1,F94=$BW$1,F95=$BW$1,F93=$CD$1,F94=$CD$1,F95=$CD$1),0,1)))</f>
        <v/>
      </c>
      <c r="CI93" s="2" t="str">
        <f>IF($A93&gt;='DB_243way_Regular Symbol'!D$16,"",IF(B93=0,"",IF(OR(B93=$BW$1,B94=$BW$1,B95=$BW$1,B93=$CJ$1,B94=$CJ$1,B95=$CJ$1),0,1)))</f>
        <v/>
      </c>
      <c r="CJ93" s="2" t="str">
        <f>IF($A93&gt;='DB_243way_Regular Symbol'!E$16,"",IF(C93=0,"",IF(OR(C93=$BW$1,C94=$BW$1,C95=$BW$1,C93=$CJ$1,C94=$CJ$1,C95=$CJ$1),0,1)))</f>
        <v/>
      </c>
      <c r="CK93" s="2" t="str">
        <f>IF($A93&gt;='DB_243way_Regular Symbol'!F$16,"",IF(D93=0,"",IF(OR(D93=$BW$1,D94=$BW$1,D95=$BW$1,D93=$CJ$1,D94=$CJ$1,D95=$CJ$1),0,1)))</f>
        <v/>
      </c>
      <c r="CL93" s="2" t="str">
        <f>IF($A93&gt;='DB_243way_Regular Symbol'!G$16,"",IF(E93=0,"",IF(OR(E93=$BW$1,E94=$BW$1,E95=$BW$1,E93=$CJ$1,E94=$CJ$1,E95=$CJ$1),0,1)))</f>
        <v/>
      </c>
      <c r="CM93" s="2" t="str">
        <f>IF($A93&gt;='DB_243way_Regular Symbol'!H$16,"",IF(F93=0,"",IF(OR(F93=$BW$1,F94=$BW$1,F95=$BW$1,F93=$CJ$1,F94=$CJ$1,F95=$CJ$1),0,1)))</f>
        <v/>
      </c>
      <c r="CO93" s="2" t="str">
        <f>IF($A93&gt;='DB_243way_Regular Symbol'!D$16,"",IF(B93=0,"",IF(OR(B93=$BW$1,B94=$BW$1,B95=$BW$1,B93=$CP$1,B94=$CP$1,B95=$CP$1),0,1)))</f>
        <v/>
      </c>
      <c r="CP93" s="2" t="str">
        <f>IF($A93&gt;='DB_243way_Regular Symbol'!E$16,"",IF(C93=0,"",IF(OR(C93=$BW$1,C94=$BW$1,C95=$BW$1,C93=$CP$1,C94=$CP$1,C95=$CP$1),0,1)))</f>
        <v/>
      </c>
      <c r="CQ93" s="2" t="str">
        <f>IF($A93&gt;='DB_243way_Regular Symbol'!F$16,"",IF(D93=0,"",IF(OR(D93=$BW$1,D94=$BW$1,D95=$BW$1,D93=$CP$1,D94=$CP$1,D95=$CP$1),0,1)))</f>
        <v/>
      </c>
      <c r="CR93" s="2" t="str">
        <f>IF($A93&gt;='DB_243way_Regular Symbol'!G$16,"",IF(E93=0,"",IF(OR(E93=$BW$1,E94=$BW$1,E95=$BW$1,E93=$CP$1,E94=$CP$1,E95=$CP$1),0,1)))</f>
        <v/>
      </c>
      <c r="CS93" s="2" t="str">
        <f>IF($A93&gt;='DB_243way_Regular Symbol'!H$16,"",IF(F93=0,"",IF(OR(F93=$BW$1,F94=$BW$1,F95=$BW$1,F93=$CP$1,F94=$CP$1,F95=$CP$1),0,1)))</f>
        <v/>
      </c>
      <c r="CU93" s="2" t="str">
        <f>IF($A93&gt;='DB_243way_Regular Symbol'!D$16,"",IF(B93=0,"",IF(OR(B93=$BW$1,B94=$BW$1,B95=$BW$1,B93=$CV$1,B94=$CV$1,B95=$CV$1),0,1)))</f>
        <v/>
      </c>
      <c r="CV93" s="2" t="str">
        <f>IF($A93&gt;='DB_243way_Regular Symbol'!E$16,"",IF(C93=0,"",IF(OR(C93=$BW$1,C94=$BW$1,C95=$BW$1,C93=$CV$1,C94=$CV$1,C95=$CV$1),0,1)))</f>
        <v/>
      </c>
      <c r="CW93" s="2" t="str">
        <f>IF($A93&gt;='DB_243way_Regular Symbol'!F$16,"",IF(D93=0,"",IF(OR(D93=$BW$1,D94=$BW$1,D95=$BW$1,D93=$CV$1,D94=$CV$1,D95=$CV$1),0,1)))</f>
        <v/>
      </c>
      <c r="CX93" s="2" t="str">
        <f>IF($A93&gt;='DB_243way_Regular Symbol'!G$16,"",IF(E93=0,"",IF(OR(E93=$BW$1,E94=$BW$1,E95=$BW$1,E93=$CV$1,E94=$CV$1,E95=$CV$1),0,1)))</f>
        <v/>
      </c>
      <c r="CY93" s="2" t="str">
        <f>IF($A93&gt;='DB_243way_Regular Symbol'!H$16,"",IF(F93=0,"",IF(OR(F93=$BW$1,F94=$BW$1,F95=$BW$1,F93=$CV$1,F94=$CV$1,F95=$CV$1),0,1)))</f>
        <v/>
      </c>
    </row>
    <row r="94" spans="1:103">
      <c r="A94" s="341">
        <f>IF('DB_243way_Regular Symbol'!L93="","",'DB_243way_Regular Symbol'!L93)</f>
        <v>90</v>
      </c>
      <c r="B94" s="184" t="str">
        <f>IF('DB_243way_Regular Symbol'!M93="",
IF($A94-'DB_243way_Regular Symbol'!D$16&gt;='DB_243way_RegularＸ_W()'!B$2-1,"",VLOOKUP($A94-'DB_243way_Regular Symbol'!D$16,'DB_243way_Regular Symbol'!$L$3:$Q$250,'DB_243way_RegularＸ_W()'!B$3+1,FALSE)),
'DB_243way_Regular Symbol'!M93)</f>
        <v/>
      </c>
      <c r="C94" s="184" t="str">
        <f>IF('DB_243way_Regular Symbol'!N93="",
IF($A94-'DB_243way_Regular Symbol'!E$16&gt;='DB_243way_RegularＸ_W()'!C$2-1,"",VLOOKUP($A94-'DB_243way_Regular Symbol'!E$16,'DB_243way_Regular Symbol'!$L$3:$Q$250,'DB_243way_RegularＸ_W()'!C$3+1,FALSE)),
'DB_243way_Regular Symbol'!N93)</f>
        <v/>
      </c>
      <c r="D94" s="184" t="str">
        <f>IF('DB_243way_Regular Symbol'!O93="",
IF($A94-'DB_243way_Regular Symbol'!F$16&gt;='DB_243way_RegularＸ_W()'!D$2-1,"",VLOOKUP($A94-'DB_243way_Regular Symbol'!F$16,'DB_243way_Regular Symbol'!$L$3:$Q$250,'DB_243way_RegularＸ_W()'!D$3+1,FALSE)),
'DB_243way_Regular Symbol'!O93)</f>
        <v/>
      </c>
      <c r="E94" s="184" t="str">
        <f>IF('DB_243way_Regular Symbol'!P93="",
IF($A94-'DB_243way_Regular Symbol'!G$16&gt;='DB_243way_RegularＸ_W()'!E$2-1,"",VLOOKUP($A94-'DB_243way_Regular Symbol'!G$16,'DB_243way_Regular Symbol'!$L$3:$Q$250,'DB_243way_RegularＸ_W()'!E$3+1,FALSE)),
'DB_243way_Regular Symbol'!P93)</f>
        <v/>
      </c>
      <c r="F94" s="184" t="str">
        <f>IF('DB_243way_Regular Symbol'!Q93="",
IF($A94-'DB_243way_Regular Symbol'!H$16&gt;='DB_243way_RegularＸ_W()'!F$2-1,"",VLOOKUP($A94-'DB_243way_Regular Symbol'!H$16,'DB_243way_Regular Symbol'!$L$3:$Q$250,'DB_243way_RegularＸ_W()'!F$3+1,FALSE)),
'DB_243way_Regular Symbol'!Q93)</f>
        <v/>
      </c>
      <c r="O94" s="342" t="str">
        <f>IF($A94&gt;='DB_243way_Regular Symbol'!D$16,"",IF(B94=0,"",IF(OR(B94=$O$1,B94=$P$1,B95=$O$1,B95=$P$1,B96=$O$1,B96=$P$1),0,1)))</f>
        <v/>
      </c>
      <c r="P94" s="2" t="str">
        <f>IF($A94&gt;='DB_243way_Regular Symbol'!E$16,"",IF(C94=0,"",IF(OR(C94=$O$1,C94=$P$1,C95=$O$1,C95=$P$1,C96=$O$1,C96=$P$1),0,1)))</f>
        <v/>
      </c>
      <c r="Q94" s="2" t="str">
        <f>IF($A94&gt;='DB_243way_Regular Symbol'!F$16,"",IF(D94=0,"",IF(OR(D94=$O$1,D94=$P$1,D95=$O$1,D95=$P$1,D96=$O$1,D96=$P$1),0,1)))</f>
        <v/>
      </c>
      <c r="R94" s="2" t="str">
        <f>IF($A94&gt;='DB_243way_Regular Symbol'!G$16,"",IF(E94=0,"",IF(OR(E94=$O$1,E94=$P$1,E95=$O$1,E95=$P$1,E96=$O$1,E96=$P$1),0,1)))</f>
        <v/>
      </c>
      <c r="S94" s="128" t="str">
        <f>IF($A94&gt;='DB_243way_Regular Symbol'!H$16,"",IF(F94=0,"",IF(OR(F94=$O$1,F94=$P$1,F95=$O$1,F95=$P$1,F96=$O$1,F96=$P$1),0,1)))</f>
        <v/>
      </c>
      <c r="U94" s="342" t="str">
        <f>IF($A94&gt;='DB_243way_Regular Symbol'!D$16,"",IF(B94=0,"",IF(OR(B94=$U$1,B94=$V$1,B95=$U$1,B95=$V$1,B96=$U$1,B96=$V$1),0,1)))</f>
        <v/>
      </c>
      <c r="V94" s="2" t="str">
        <f>IF($A94&gt;='DB_243way_Regular Symbol'!E$16,"",IF(C94=0,"",IF(OR(C94=$U$1,C94=$V$1,C95=$U$1,C95=$V$1,C96=$U$1,C96=$V$1),0,1)))</f>
        <v/>
      </c>
      <c r="W94" s="2" t="str">
        <f>IF($A94&gt;='DB_243way_Regular Symbol'!F$16,"",IF(D94=0,"",IF(OR(D94=$U$1,D94=$V$1,D95=$U$1,D95=$V$1,D96=$U$1,D96=$V$1),0,1)))</f>
        <v/>
      </c>
      <c r="X94" s="2" t="str">
        <f>IF($A94&gt;='DB_243way_Regular Symbol'!G$16,"",IF(E94=0,"",IF(OR(E94=$U$1,E94=$V$1,E95=$U$1,E95=$V$1,E96=$U$1,E96=$V$1),0,1)))</f>
        <v/>
      </c>
      <c r="Y94" s="128" t="str">
        <f>IF($A94&gt;='DB_243way_Regular Symbol'!H$16,"",IF(F94=0,"",IF(OR(F94=$U$1,F94=$V$1,F95=$U$1,F95=$V$1,F96=$U$1,F96=$V$1),0,1)))</f>
        <v/>
      </c>
      <c r="AA94" s="342" t="str">
        <f>IF($A94&gt;='DB_243way_Regular Symbol'!D$16,"",IF(B94=0,"",IF(OR(B94=$AA$1,B94=$AB$1,B95=$AA$1,B95=$AB$1,B96=$AA$1,,B96=$AB$1),0,1)))</f>
        <v/>
      </c>
      <c r="AB94" s="2" t="str">
        <f>IF($A94&gt;='DB_243way_Regular Symbol'!E$16,"",IF(C94=0,"",IF(OR(C94=$AA$1,C94=$AB$1,C95=$AA$1,C95=$AB$1,C96=$AA$1,,C96=$AB$1),0,1)))</f>
        <v/>
      </c>
      <c r="AC94" s="2" t="str">
        <f>IF($A94&gt;='DB_243way_Regular Symbol'!F$16,"",IF(D94=0,"",IF(OR(D94=$AA$1,D94=$AB$1,D95=$AA$1,D95=$AB$1,D96=$AA$1,,D96=$AB$1),0,1)))</f>
        <v/>
      </c>
      <c r="AD94" s="2" t="str">
        <f>IF($A94&gt;='DB_243way_Regular Symbol'!G$16,"",IF(E94=0,"",IF(OR(E94=$AA$1,E94=$AB$1,E95=$AA$1,E95=$AB$1,E96=$AA$1,,E96=$AB$1),0,1)))</f>
        <v/>
      </c>
      <c r="AE94" s="128" t="str">
        <f>IF($A94&gt;='DB_243way_Regular Symbol'!H$16,"",IF(F94=0,"",IF(OR(F94=$AA$1,F94=$AB$1,F95=$AA$1,F95=$AB$1,F96=$AA$1,,F96=$AB$1),0,1)))</f>
        <v/>
      </c>
      <c r="AG94" s="342" t="str">
        <f>IF($A94&gt;='DB_243way_Regular Symbol'!D$16,"",IF(B94=0,"",IF(OR(B94=$AG$1,B94=$AH$1,B95=$AG$1,B95=$AH$1,B96=$AG$1,B96=$AH$1),0,1)))</f>
        <v/>
      </c>
      <c r="AH94" s="2" t="str">
        <f>IF($A94&gt;='DB_243way_Regular Symbol'!E$16,"",IF(C94=0,"",IF(OR(C94=$AG$1,C94=$AH$1,C95=$AG$1,C95=$AH$1,C96=$AG$1,C96=$AH$1),0,1)))</f>
        <v/>
      </c>
      <c r="AI94" s="2" t="str">
        <f>IF($A94&gt;='DB_243way_Regular Symbol'!F$16,"",IF(D94=0,"",IF(OR(D94=$AG$1,D94=$AH$1,D95=$AG$1,D95=$AH$1,D96=$AG$1,D96=$AH$1),0,1)))</f>
        <v/>
      </c>
      <c r="AJ94" s="2" t="str">
        <f>IF($A94&gt;='DB_243way_Regular Symbol'!G$16,"",IF(E94=0,"",IF(OR(E94=$AG$1,E94=$AH$1,E95=$AG$1,E95=$AH$1,E96=$AG$1,E96=$AH$1),0,1)))</f>
        <v/>
      </c>
      <c r="AK94" s="128" t="str">
        <f>IF($A94&gt;='DB_243way_Regular Symbol'!H$16,"",IF(F94=0,"",IF(OR(F94=$AG$1,F94=$AH$1,F95=$AG$1,F95=$AH$1,F96=$AG$1,F96=$AH$1),0,1)))</f>
        <v/>
      </c>
      <c r="AM94" s="342" t="str">
        <f>IF($A94&gt;='DB_243way_Regular Symbol'!D$16,"",IF(B94=0,"",IF(OR(B94=$AM$1,B94=$AN$1,B95=$AM$1,B95=$AN$1,B96=$AM$1,B96=$AN$1),0,1)))</f>
        <v/>
      </c>
      <c r="AN94" s="2" t="str">
        <f>IF($A94&gt;='DB_243way_Regular Symbol'!E$16,"",IF(C94=0,"",IF(OR(C94=$AM$1,C94=$AN$1,C95=$AM$1,C95=$AN$1,C96=$AM$1,C96=$AN$1),0,1)))</f>
        <v/>
      </c>
      <c r="AO94" s="2" t="str">
        <f>IF($A94&gt;='DB_243way_Regular Symbol'!F$16,"",IF(D94=0,"",IF(OR(D94=$AM$1,D94=$AN$1,D95=$AM$1,D95=$AN$1,D96=$AM$1,D96=$AN$1),0,1)))</f>
        <v/>
      </c>
      <c r="AP94" s="2" t="str">
        <f>IF($A94&gt;='DB_243way_Regular Symbol'!G$16,"",IF(E94=0,"",IF(OR(E94=$AM$1,E94=$AN$1,E95=$AM$1,E95=$AN$1,E96=$AM$1,E96=$AN$1),0,1)))</f>
        <v/>
      </c>
      <c r="AQ94" s="128" t="str">
        <f>IF($A94&gt;='DB_243way_Regular Symbol'!H$16,"",IF(F94=0,"",IF(OR(F94=$AM$1,F94=$AN$1,F95=$AM$1,F95=$AN$1,F96=$AM$1,F96=$AN$1),0,1)))</f>
        <v/>
      </c>
      <c r="AS94" s="342" t="str">
        <f>IF($A94&gt;='DB_243way_Regular Symbol'!D$16,"",IF(B94=0,"",IF(OR(B94=$AM$1,B94=$AT$1,B95=$AM$1,B95=$AT$1,B96=$AM$1,B96=$AT$1),0,1)))</f>
        <v/>
      </c>
      <c r="AT94" s="2" t="str">
        <f>IF($A94&gt;='DB_243way_Regular Symbol'!E$16,"",IF(C94=0,"",IF(OR(C94=$AM$1,C94=$AT$1,C95=$AM$1,C95=$AT$1,C96=$AM$1,C96=$AT$1),0,1)))</f>
        <v/>
      </c>
      <c r="AU94" s="2" t="str">
        <f>IF($A94&gt;='DB_243way_Regular Symbol'!F$16,"",IF(D94=0,"",IF(OR(D94=$AM$1,D94=$AT$1,D95=$AM$1,D95=$AT$1,D96=$AM$1,D96=$AT$1),0,1)))</f>
        <v/>
      </c>
      <c r="AV94" s="2" t="str">
        <f>IF($A94&gt;='DB_243way_Regular Symbol'!G$16,"",IF(E94=0,"",IF(OR(E94=$AM$1,E94=$AT$1,E95=$AM$1,E95=$AT$1,E96=$AM$1,E96=$AT$1),0,1)))</f>
        <v/>
      </c>
      <c r="AW94" s="128" t="str">
        <f>IF($A94&gt;='DB_243way_Regular Symbol'!H$16,"",IF(F94=0,"",IF(OR(F94=$AM$1,F94=$AT$1,F95=$AM$1,F95=$AT$1,F96=$AM$1,F96=$AT$1),0,1)))</f>
        <v/>
      </c>
      <c r="AY94" s="342"/>
      <c r="AZ94" s="2"/>
      <c r="BA94" s="2" t="str">
        <f>IF($A94&gt;='DB_243way_Regular Symbol'!F$16,"",COUNTIF(D94:D96,$AZ$1))</f>
        <v/>
      </c>
      <c r="BB94" s="2" t="str">
        <f>IF($A94&gt;='DB_243way_Regular Symbol'!G$16,"",COUNTIF(E94:E96,$AZ$1))</f>
        <v/>
      </c>
      <c r="BC94" s="2" t="str">
        <f>IF($A94&gt;='DB_243way_Regular Symbol'!H$16,"",COUNTIF(F94:F96,$AZ$1))</f>
        <v/>
      </c>
      <c r="BE94" s="342" t="str">
        <f>IF($A94&gt;='DB_243way_Regular Symbol'!D$16,"",IF(B94=0,"",IF(OR(B94=$AM$1,B94=$BF$1,B95=$AM$1,B95=$BF$1,B96=$AM$1,B96=$BF$1),1,0)))</f>
        <v/>
      </c>
      <c r="BF94" s="342" t="str">
        <f>IF($A94&gt;='DB_243way_Regular Symbol'!E$16,"",IF(C94=0,"",IF(OR(C94=$AM$1,C94=$BF$1,C95=$AM$1,C95=$BF$1,C96=$AM$1,C96=$BF$1),1,0)))</f>
        <v/>
      </c>
      <c r="BG94" s="342" t="str">
        <f>IF($A94&gt;='DB_243way_Regular Symbol'!F$16,"",IF(D94=0,"",IF(OR(D94=$AM$1,D94=$BF$1,D95=$AM$1,D95=$BF$1,D96=$AM$1,D96=$BF$1),1,0)))</f>
        <v/>
      </c>
      <c r="BH94" s="342" t="str">
        <f>IF($A94&gt;='DB_243way_Regular Symbol'!G$16,"",IF(E94=0,"",IF(OR(E94=$AM$1,E94=$BF$1,E95=$AM$1,E95=$BF$1,E96=$AM$1,E96=$BF$1),1,0)))</f>
        <v/>
      </c>
      <c r="BI94" s="342" t="str">
        <f>IF($A94&gt;='DB_243way_Regular Symbol'!H$16,"",IF(F94=0,"",IF(OR(F94=$AM$1,F94=$BF$1,F95=$AM$1,F95=$BF$1,F96=$AM$1,F96=$BF$1),1,0)))</f>
        <v/>
      </c>
      <c r="BK94" s="342" t="str">
        <f>IF($A94&gt;='DB_243way_Regular Symbol'!D$16,"",IF(B94=0,"",IF(OR(B94=$AM$1,B94=$BL$1,B95=$AM$1,B95=$BL$1,B96=$AM$1,B96=$BL$1),0,1)))</f>
        <v/>
      </c>
      <c r="BL94" s="2" t="str">
        <f>IF($A94&gt;='DB_243way_Regular Symbol'!E$16,"",IF(C94=0,"",IF(OR(C94=$AM$1,C94=$BL$1,C95=$AM$1,C95=$BL$1,C96=$AM$1,C96=$BL$1),0,1)))</f>
        <v/>
      </c>
      <c r="BM94" s="2" t="str">
        <f>IF($A94&gt;='DB_243way_Regular Symbol'!F$16,"",IF(D94=0,"",IF(OR(D94=$AM$1,D94=$BL$1,D95=$AM$1,D95=$BL$1,D96=$AM$1,D96=$BL$1),0,1)))</f>
        <v/>
      </c>
      <c r="BN94" s="2" t="str">
        <f>IF($A94&gt;='DB_243way_Regular Symbol'!G$16,"",IF(E94=0,"",IF(OR(E94=$AM$1,E94=$BL$1,E95=$AM$1,E95=$BL$1,E96=$AM$1,E96=$BL$1),0,1)))</f>
        <v/>
      </c>
      <c r="BO94" s="128" t="str">
        <f>IF($A94&gt;='DB_243way_Regular Symbol'!H$16,"",IF(F94=0,"",IF(OR(F94=$AM$1,F94=$BL$1,F95=$AM$1,F95=$BL$1,F96=$AM$1,F96=$BL$1),0,1)))</f>
        <v/>
      </c>
      <c r="BQ94" s="2" t="str">
        <f>IF($A94&gt;='DB_243way_Regular Symbol'!D$16,"",IF(B94=0,"",IF(OR(B94=$BQ$1,B94=$BR$1,B95=$BQ$1,B95=$BR$1,B96=$BQ$1,B96=$BR$1),0,1)))</f>
        <v/>
      </c>
      <c r="BR94" s="2" t="str">
        <f>IF($A94&gt;='DB_243way_Regular Symbol'!E$16,"",IF(C94=0,"",IF(OR(C94=$BQ$1,C94=$BR$1,C95=$BQ$1,C95=$BR$1,C96=$BQ$1,C96=$BR$1),0,1)))</f>
        <v/>
      </c>
      <c r="BS94" s="2" t="str">
        <f>IF($A94&gt;='DB_243way_Regular Symbol'!F$16,"",IF(D94=0,"",IF(OR(D94=$BQ$1,D94=$BR$1,D95=$BQ$1,D95=$BR$1,D96=$BQ$1,D96=$BR$1),0,1)))</f>
        <v/>
      </c>
      <c r="BT94" s="2" t="str">
        <f>IF($A94&gt;='DB_243way_Regular Symbol'!G$16,"",IF(E94=0,"",IF(OR(E94=$BQ$1,E94=$BR$1,E95=$BQ$1,E95=$BR$1,E96=$BQ$1,E96=$BR$1),0,1)))</f>
        <v/>
      </c>
      <c r="BU94" s="2" t="str">
        <f>IF($A94&gt;='DB_243way_Regular Symbol'!H$16,"",IF(F94=0,"",IF(OR(F94=$BQ$1,F94=$BR$1,F95=$BQ$1,F95=$BR$1,F96=$BQ$1,F96=$BR$1),0,1)))</f>
        <v/>
      </c>
      <c r="BW94" s="2" t="str">
        <f>IF($A94&gt;='DB_243way_Regular Symbol'!D$16,"",IF(B94=0,"",IF(OR(B94=$BW$1,B95=$BW$1,B96=$BW$1,B94=$BX$1,B95=$BX$1,B96=$BX$1),0,1)))</f>
        <v/>
      </c>
      <c r="BX94" s="2" t="str">
        <f>IF($A94&gt;='DB_243way_Regular Symbol'!E$16,"",IF(C94=0,"",IF(OR(C94=$BW$1,C95=$BW$1,C96=$BW$1,C94=$BX$1,C95=$BX$1,C96=$BX$1),0,1)))</f>
        <v/>
      </c>
      <c r="BY94" s="2" t="str">
        <f>IF($A94&gt;='DB_243way_Regular Symbol'!F$16,"",IF(D94=0,"",IF(OR(D94=$BW$1,D95=$BW$1,D96=$BW$1,D94=$BX$1,D95=$BX$1,D96=$BX$1),0,1)))</f>
        <v/>
      </c>
      <c r="BZ94" s="2" t="str">
        <f>IF($A94&gt;='DB_243way_Regular Symbol'!G$16,"",IF(E94=0,"",IF(OR(E94=$BW$1,E95=$BW$1,E96=$BW$1,E94=$BX$1,E95=$BX$1,E96=$BX$1),0,1)))</f>
        <v/>
      </c>
      <c r="CA94" s="2" t="str">
        <f>IF($A94&gt;='DB_243way_Regular Symbol'!H$16,"",IF(F94=0,"",IF(OR(F94=$BW$1,F95=$BW$1,F96=$BW$1,F94=$BX$1,F95=$BX$1,F96=$BX$1),0,1)))</f>
        <v/>
      </c>
      <c r="CC94" s="2" t="str">
        <f>IF($A94&gt;='DB_243way_Regular Symbol'!D$16,"",IF(B94=0,"",IF(OR(B94=$BW$1,B95=$BW$1,B96=$BW$1,B94=$CD$1,B95=$CD$1,B96=$CD$1),0,1)))</f>
        <v/>
      </c>
      <c r="CD94" s="2" t="str">
        <f>IF($A94&gt;='DB_243way_Regular Symbol'!E$16,"",IF(C94=0,"",IF(OR(C94=$BW$1,C95=$BW$1,C96=$BW$1,C94=$CD$1,C95=$CD$1,C96=$CD$1),0,1)))</f>
        <v/>
      </c>
      <c r="CE94" s="2" t="str">
        <f>IF($A94&gt;='DB_243way_Regular Symbol'!F$16,"",IF(D94=0,"",IF(OR(D94=$BW$1,D95=$BW$1,D96=$BW$1,D94=$CD$1,D95=$CD$1,D96=$CD$1),0,1)))</f>
        <v/>
      </c>
      <c r="CF94" s="2" t="str">
        <f>IF($A94&gt;='DB_243way_Regular Symbol'!G$16,"",IF(E94=0,"",IF(OR(E94=$BW$1,E95=$BW$1,E96=$BW$1,E94=$CD$1,E95=$CD$1,E96=$CD$1),0,1)))</f>
        <v/>
      </c>
      <c r="CG94" s="2" t="str">
        <f>IF($A94&gt;='DB_243way_Regular Symbol'!H$16,"",IF(F94=0,"",IF(OR(F94=$BW$1,F95=$BW$1,F96=$BW$1,F94=$CD$1,F95=$CD$1,F96=$CD$1),0,1)))</f>
        <v/>
      </c>
      <c r="CI94" s="2" t="str">
        <f>IF($A94&gt;='DB_243way_Regular Symbol'!D$16,"",IF(B94=0,"",IF(OR(B94=$BW$1,B95=$BW$1,B96=$BW$1,B94=$CJ$1,B95=$CJ$1,B96=$CJ$1),0,1)))</f>
        <v/>
      </c>
      <c r="CJ94" s="2" t="str">
        <f>IF($A94&gt;='DB_243way_Regular Symbol'!E$16,"",IF(C94=0,"",IF(OR(C94=$BW$1,C95=$BW$1,C96=$BW$1,C94=$CJ$1,C95=$CJ$1,C96=$CJ$1),0,1)))</f>
        <v/>
      </c>
      <c r="CK94" s="2" t="str">
        <f>IF($A94&gt;='DB_243way_Regular Symbol'!F$16,"",IF(D94=0,"",IF(OR(D94=$BW$1,D95=$BW$1,D96=$BW$1,D94=$CJ$1,D95=$CJ$1,D96=$CJ$1),0,1)))</f>
        <v/>
      </c>
      <c r="CL94" s="2" t="str">
        <f>IF($A94&gt;='DB_243way_Regular Symbol'!G$16,"",IF(E94=0,"",IF(OR(E94=$BW$1,E95=$BW$1,E96=$BW$1,E94=$CJ$1,E95=$CJ$1,E96=$CJ$1),0,1)))</f>
        <v/>
      </c>
      <c r="CM94" s="2" t="str">
        <f>IF($A94&gt;='DB_243way_Regular Symbol'!H$16,"",IF(F94=0,"",IF(OR(F94=$BW$1,F95=$BW$1,F96=$BW$1,F94=$CJ$1,F95=$CJ$1,F96=$CJ$1),0,1)))</f>
        <v/>
      </c>
      <c r="CO94" s="2" t="str">
        <f>IF($A94&gt;='DB_243way_Regular Symbol'!D$16,"",IF(B94=0,"",IF(OR(B94=$BW$1,B95=$BW$1,B96=$BW$1,B94=$CP$1,B95=$CP$1,B96=$CP$1),0,1)))</f>
        <v/>
      </c>
      <c r="CP94" s="2" t="str">
        <f>IF($A94&gt;='DB_243way_Regular Symbol'!E$16,"",IF(C94=0,"",IF(OR(C94=$BW$1,C95=$BW$1,C96=$BW$1,C94=$CP$1,C95=$CP$1,C96=$CP$1),0,1)))</f>
        <v/>
      </c>
      <c r="CQ94" s="2" t="str">
        <f>IF($A94&gt;='DB_243way_Regular Symbol'!F$16,"",IF(D94=0,"",IF(OR(D94=$BW$1,D95=$BW$1,D96=$BW$1,D94=$CP$1,D95=$CP$1,D96=$CP$1),0,1)))</f>
        <v/>
      </c>
      <c r="CR94" s="2" t="str">
        <f>IF($A94&gt;='DB_243way_Regular Symbol'!G$16,"",IF(E94=0,"",IF(OR(E94=$BW$1,E95=$BW$1,E96=$BW$1,E94=$CP$1,E95=$CP$1,E96=$CP$1),0,1)))</f>
        <v/>
      </c>
      <c r="CS94" s="2" t="str">
        <f>IF($A94&gt;='DB_243way_Regular Symbol'!H$16,"",IF(F94=0,"",IF(OR(F94=$BW$1,F95=$BW$1,F96=$BW$1,F94=$CP$1,F95=$CP$1,F96=$CP$1),0,1)))</f>
        <v/>
      </c>
      <c r="CU94" s="2" t="str">
        <f>IF($A94&gt;='DB_243way_Regular Symbol'!D$16,"",IF(B94=0,"",IF(OR(B94=$BW$1,B95=$BW$1,B96=$BW$1,B94=$CV$1,B95=$CV$1,B96=$CV$1),0,1)))</f>
        <v/>
      </c>
      <c r="CV94" s="2" t="str">
        <f>IF($A94&gt;='DB_243way_Regular Symbol'!E$16,"",IF(C94=0,"",IF(OR(C94=$BW$1,C95=$BW$1,C96=$BW$1,C94=$CV$1,C95=$CV$1,C96=$CV$1),0,1)))</f>
        <v/>
      </c>
      <c r="CW94" s="2" t="str">
        <f>IF($A94&gt;='DB_243way_Regular Symbol'!F$16,"",IF(D94=0,"",IF(OR(D94=$BW$1,D95=$BW$1,D96=$BW$1,D94=$CV$1,D95=$CV$1,D96=$CV$1),0,1)))</f>
        <v/>
      </c>
      <c r="CX94" s="2" t="str">
        <f>IF($A94&gt;='DB_243way_Regular Symbol'!G$16,"",IF(E94=0,"",IF(OR(E94=$BW$1,E95=$BW$1,E96=$BW$1,E94=$CV$1,E95=$CV$1,E96=$CV$1),0,1)))</f>
        <v/>
      </c>
      <c r="CY94" s="2" t="str">
        <f>IF($A94&gt;='DB_243way_Regular Symbol'!H$16,"",IF(F94=0,"",IF(OR(F94=$BW$1,F95=$BW$1,F96=$BW$1,F94=$CV$1,F95=$CV$1,F96=$CV$1),0,1)))</f>
        <v/>
      </c>
    </row>
    <row r="95" spans="1:103">
      <c r="A95" s="341">
        <f>IF('DB_243way_Regular Symbol'!L94="","",'DB_243way_Regular Symbol'!L94)</f>
        <v>91</v>
      </c>
      <c r="B95" s="184" t="str">
        <f>IF('DB_243way_Regular Symbol'!M94="",
IF($A95-'DB_243way_Regular Symbol'!D$16&gt;='DB_243way_RegularＸ_W()'!B$2-1,"",VLOOKUP($A95-'DB_243way_Regular Symbol'!D$16,'DB_243way_Regular Symbol'!$L$3:$Q$250,'DB_243way_RegularＸ_W()'!B$3+1,FALSE)),
'DB_243way_Regular Symbol'!M94)</f>
        <v/>
      </c>
      <c r="C95" s="184" t="str">
        <f>IF('DB_243way_Regular Symbol'!N94="",
IF($A95-'DB_243way_Regular Symbol'!E$16&gt;='DB_243way_RegularＸ_W()'!C$2-1,"",VLOOKUP($A95-'DB_243way_Regular Symbol'!E$16,'DB_243way_Regular Symbol'!$L$3:$Q$250,'DB_243way_RegularＸ_W()'!C$3+1,FALSE)),
'DB_243way_Regular Symbol'!N94)</f>
        <v/>
      </c>
      <c r="D95" s="184" t="str">
        <f>IF('DB_243way_Regular Symbol'!O94="",
IF($A95-'DB_243way_Regular Symbol'!F$16&gt;='DB_243way_RegularＸ_W()'!D$2-1,"",VLOOKUP($A95-'DB_243way_Regular Symbol'!F$16,'DB_243way_Regular Symbol'!$L$3:$Q$250,'DB_243way_RegularＸ_W()'!D$3+1,FALSE)),
'DB_243way_Regular Symbol'!O94)</f>
        <v/>
      </c>
      <c r="E95" s="184" t="str">
        <f>IF('DB_243way_Regular Symbol'!P94="",
IF($A95-'DB_243way_Regular Symbol'!G$16&gt;='DB_243way_RegularＸ_W()'!E$2-1,"",VLOOKUP($A95-'DB_243way_Regular Symbol'!G$16,'DB_243way_Regular Symbol'!$L$3:$Q$250,'DB_243way_RegularＸ_W()'!E$3+1,FALSE)),
'DB_243way_Regular Symbol'!P94)</f>
        <v/>
      </c>
      <c r="F95" s="184" t="str">
        <f>IF('DB_243way_Regular Symbol'!Q94="",
IF($A95-'DB_243way_Regular Symbol'!H$16&gt;='DB_243way_RegularＸ_W()'!F$2-1,"",VLOOKUP($A95-'DB_243way_Regular Symbol'!H$16,'DB_243way_Regular Symbol'!$L$3:$Q$250,'DB_243way_RegularＸ_W()'!F$3+1,FALSE)),
'DB_243way_Regular Symbol'!Q94)</f>
        <v/>
      </c>
      <c r="O95" s="342" t="str">
        <f>IF($A95&gt;='DB_243way_Regular Symbol'!D$16,"",IF(B95=0,"",IF(OR(B95=$O$1,B95=$P$1,B96=$O$1,B96=$P$1,B97=$O$1,B97=$P$1),0,1)))</f>
        <v/>
      </c>
      <c r="P95" s="2" t="str">
        <f>IF($A95&gt;='DB_243way_Regular Symbol'!E$16,"",IF(C95=0,"",IF(OR(C95=$O$1,C95=$P$1,C96=$O$1,C96=$P$1,C97=$O$1,C97=$P$1),0,1)))</f>
        <v/>
      </c>
      <c r="Q95" s="2" t="str">
        <f>IF($A95&gt;='DB_243way_Regular Symbol'!F$16,"",IF(D95=0,"",IF(OR(D95=$O$1,D95=$P$1,D96=$O$1,D96=$P$1,D97=$O$1,D97=$P$1),0,1)))</f>
        <v/>
      </c>
      <c r="R95" s="2" t="str">
        <f>IF($A95&gt;='DB_243way_Regular Symbol'!G$16,"",IF(E95=0,"",IF(OR(E95=$O$1,E95=$P$1,E96=$O$1,E96=$P$1,E97=$O$1,E97=$P$1),0,1)))</f>
        <v/>
      </c>
      <c r="S95" s="128" t="str">
        <f>IF($A95&gt;='DB_243way_Regular Symbol'!H$16,"",IF(F95=0,"",IF(OR(F95=$O$1,F95=$P$1,F96=$O$1,F96=$P$1,F97=$O$1,F97=$P$1),0,1)))</f>
        <v/>
      </c>
      <c r="U95" s="342" t="str">
        <f>IF($A95&gt;='DB_243way_Regular Symbol'!D$16,"",IF(B95=0,"",IF(OR(B95=$U$1,B95=$V$1,B96=$U$1,B96=$V$1,B97=$U$1,B97=$V$1),0,1)))</f>
        <v/>
      </c>
      <c r="V95" s="2" t="str">
        <f>IF($A95&gt;='DB_243way_Regular Symbol'!E$16,"",IF(C95=0,"",IF(OR(C95=$U$1,C95=$V$1,C96=$U$1,C96=$V$1,C97=$U$1,C97=$V$1),0,1)))</f>
        <v/>
      </c>
      <c r="W95" s="2" t="str">
        <f>IF($A95&gt;='DB_243way_Regular Symbol'!F$16,"",IF(D95=0,"",IF(OR(D95=$U$1,D95=$V$1,D96=$U$1,D96=$V$1,D97=$U$1,D97=$V$1),0,1)))</f>
        <v/>
      </c>
      <c r="X95" s="2" t="str">
        <f>IF($A95&gt;='DB_243way_Regular Symbol'!G$16,"",IF(E95=0,"",IF(OR(E95=$U$1,E95=$V$1,E96=$U$1,E96=$V$1,E97=$U$1,E97=$V$1),0,1)))</f>
        <v/>
      </c>
      <c r="Y95" s="128" t="str">
        <f>IF($A95&gt;='DB_243way_Regular Symbol'!H$16,"",IF(F95=0,"",IF(OR(F95=$U$1,F95=$V$1,F96=$U$1,F96=$V$1,F97=$U$1,F97=$V$1),0,1)))</f>
        <v/>
      </c>
      <c r="AA95" s="342" t="str">
        <f>IF($A95&gt;='DB_243way_Regular Symbol'!D$16,"",IF(B95=0,"",IF(OR(B95=$AA$1,B95=$AB$1,B96=$AA$1,B96=$AB$1,B97=$AA$1,,B97=$AB$1),0,1)))</f>
        <v/>
      </c>
      <c r="AB95" s="2" t="str">
        <f>IF($A95&gt;='DB_243way_Regular Symbol'!E$16,"",IF(C95=0,"",IF(OR(C95=$AA$1,C95=$AB$1,C96=$AA$1,C96=$AB$1,C97=$AA$1,,C97=$AB$1),0,1)))</f>
        <v/>
      </c>
      <c r="AC95" s="2" t="str">
        <f>IF($A95&gt;='DB_243way_Regular Symbol'!F$16,"",IF(D95=0,"",IF(OR(D95=$AA$1,D95=$AB$1,D96=$AA$1,D96=$AB$1,D97=$AA$1,,D97=$AB$1),0,1)))</f>
        <v/>
      </c>
      <c r="AD95" s="2" t="str">
        <f>IF($A95&gt;='DB_243way_Regular Symbol'!G$16,"",IF(E95=0,"",IF(OR(E95=$AA$1,E95=$AB$1,E96=$AA$1,E96=$AB$1,E97=$AA$1,,E97=$AB$1),0,1)))</f>
        <v/>
      </c>
      <c r="AE95" s="128" t="str">
        <f>IF($A95&gt;='DB_243way_Regular Symbol'!H$16,"",IF(F95=0,"",IF(OR(F95=$AA$1,F95=$AB$1,F96=$AA$1,F96=$AB$1,F97=$AA$1,,F97=$AB$1),0,1)))</f>
        <v/>
      </c>
      <c r="AG95" s="342" t="str">
        <f>IF($A95&gt;='DB_243way_Regular Symbol'!D$16,"",IF(B95=0,"",IF(OR(B95=$AG$1,B95=$AH$1,B96=$AG$1,B96=$AH$1,B97=$AG$1,B97=$AH$1),0,1)))</f>
        <v/>
      </c>
      <c r="AH95" s="2" t="str">
        <f>IF($A95&gt;='DB_243way_Regular Symbol'!E$16,"",IF(C95=0,"",IF(OR(C95=$AG$1,C95=$AH$1,C96=$AG$1,C96=$AH$1,C97=$AG$1,C97=$AH$1),0,1)))</f>
        <v/>
      </c>
      <c r="AI95" s="2" t="str">
        <f>IF($A95&gt;='DB_243way_Regular Symbol'!F$16,"",IF(D95=0,"",IF(OR(D95=$AG$1,D95=$AH$1,D96=$AG$1,D96=$AH$1,D97=$AG$1,D97=$AH$1),0,1)))</f>
        <v/>
      </c>
      <c r="AJ95" s="2" t="str">
        <f>IF($A95&gt;='DB_243way_Regular Symbol'!G$16,"",IF(E95=0,"",IF(OR(E95=$AG$1,E95=$AH$1,E96=$AG$1,E96=$AH$1,E97=$AG$1,E97=$AH$1),0,1)))</f>
        <v/>
      </c>
      <c r="AK95" s="128" t="str">
        <f>IF($A95&gt;='DB_243way_Regular Symbol'!H$16,"",IF(F95=0,"",IF(OR(F95=$AG$1,F95=$AH$1,F96=$AG$1,F96=$AH$1,F97=$AG$1,F97=$AH$1),0,1)))</f>
        <v/>
      </c>
      <c r="AM95" s="342" t="str">
        <f>IF($A95&gt;='DB_243way_Regular Symbol'!D$16,"",IF(B95=0,"",IF(OR(B95=$AM$1,B95=$AN$1,B96=$AM$1,B96=$AN$1,B97=$AM$1,B97=$AN$1),0,1)))</f>
        <v/>
      </c>
      <c r="AN95" s="2" t="str">
        <f>IF($A95&gt;='DB_243way_Regular Symbol'!E$16,"",IF(C95=0,"",IF(OR(C95=$AM$1,C95=$AN$1,C96=$AM$1,C96=$AN$1,C97=$AM$1,C97=$AN$1),0,1)))</f>
        <v/>
      </c>
      <c r="AO95" s="2" t="str">
        <f>IF($A95&gt;='DB_243way_Regular Symbol'!F$16,"",IF(D95=0,"",IF(OR(D95=$AM$1,D95=$AN$1,D96=$AM$1,D96=$AN$1,D97=$AM$1,D97=$AN$1),0,1)))</f>
        <v/>
      </c>
      <c r="AP95" s="2" t="str">
        <f>IF($A95&gt;='DB_243way_Regular Symbol'!G$16,"",IF(E95=0,"",IF(OR(E95=$AM$1,E95=$AN$1,E96=$AM$1,E96=$AN$1,E97=$AM$1,E97=$AN$1),0,1)))</f>
        <v/>
      </c>
      <c r="AQ95" s="128" t="str">
        <f>IF($A95&gt;='DB_243way_Regular Symbol'!H$16,"",IF(F95=0,"",IF(OR(F95=$AM$1,F95=$AN$1,F96=$AM$1,F96=$AN$1,F97=$AM$1,F97=$AN$1),0,1)))</f>
        <v/>
      </c>
      <c r="AS95" s="342" t="str">
        <f>IF($A95&gt;='DB_243way_Regular Symbol'!D$16,"",IF(B95=0,"",IF(OR(B95=$AM$1,B95=$AT$1,B96=$AM$1,B96=$AT$1,B97=$AM$1,B97=$AT$1),0,1)))</f>
        <v/>
      </c>
      <c r="AT95" s="2" t="str">
        <f>IF($A95&gt;='DB_243way_Regular Symbol'!E$16,"",IF(C95=0,"",IF(OR(C95=$AM$1,C95=$AT$1,C96=$AM$1,C96=$AT$1,C97=$AM$1,C97=$AT$1),0,1)))</f>
        <v/>
      </c>
      <c r="AU95" s="2" t="str">
        <f>IF($A95&gt;='DB_243way_Regular Symbol'!F$16,"",IF(D95=0,"",IF(OR(D95=$AM$1,D95=$AT$1,D96=$AM$1,D96=$AT$1,D97=$AM$1,D97=$AT$1),0,1)))</f>
        <v/>
      </c>
      <c r="AV95" s="2" t="str">
        <f>IF($A95&gt;='DB_243way_Regular Symbol'!G$16,"",IF(E95=0,"",IF(OR(E95=$AM$1,E95=$AT$1,E96=$AM$1,E96=$AT$1,E97=$AM$1,E97=$AT$1),0,1)))</f>
        <v/>
      </c>
      <c r="AW95" s="128" t="str">
        <f>IF($A95&gt;='DB_243way_Regular Symbol'!H$16,"",IF(F95=0,"",IF(OR(F95=$AM$1,F95=$AT$1,F96=$AM$1,F96=$AT$1,F97=$AM$1,F97=$AT$1),0,1)))</f>
        <v/>
      </c>
      <c r="AY95" s="342"/>
      <c r="AZ95" s="2"/>
      <c r="BA95" s="2" t="str">
        <f>IF($A95&gt;='DB_243way_Regular Symbol'!F$16,"",COUNTIF(D95:D97,$AZ$1))</f>
        <v/>
      </c>
      <c r="BB95" s="2" t="str">
        <f>IF($A95&gt;='DB_243way_Regular Symbol'!G$16,"",COUNTIF(E95:E97,$AZ$1))</f>
        <v/>
      </c>
      <c r="BC95" s="2" t="str">
        <f>IF($A95&gt;='DB_243way_Regular Symbol'!H$16,"",COUNTIF(F95:F97,$AZ$1))</f>
        <v/>
      </c>
      <c r="BE95" s="342" t="str">
        <f>IF($A95&gt;='DB_243way_Regular Symbol'!D$16,"",IF(B95=0,"",IF(OR(B95=$AM$1,B95=$BF$1,B96=$AM$1,B96=$BF$1,B97=$AM$1,B97=$BF$1),1,0)))</f>
        <v/>
      </c>
      <c r="BF95" s="342" t="str">
        <f>IF($A95&gt;='DB_243way_Regular Symbol'!E$16,"",IF(C95=0,"",IF(OR(C95=$AM$1,C95=$BF$1,C96=$AM$1,C96=$BF$1,C97=$AM$1,C97=$BF$1),1,0)))</f>
        <v/>
      </c>
      <c r="BG95" s="342" t="str">
        <f>IF($A95&gt;='DB_243way_Regular Symbol'!F$16,"",IF(D95=0,"",IF(OR(D95=$AM$1,D95=$BF$1,D96=$AM$1,D96=$BF$1,D97=$AM$1,D97=$BF$1),1,0)))</f>
        <v/>
      </c>
      <c r="BH95" s="342" t="str">
        <f>IF($A95&gt;='DB_243way_Regular Symbol'!G$16,"",IF(E95=0,"",IF(OR(E95=$AM$1,E95=$BF$1,E96=$AM$1,E96=$BF$1,E97=$AM$1,E97=$BF$1),1,0)))</f>
        <v/>
      </c>
      <c r="BI95" s="342" t="str">
        <f>IF($A95&gt;='DB_243way_Regular Symbol'!H$16,"",IF(F95=0,"",IF(OR(F95=$AM$1,F95=$BF$1,F96=$AM$1,F96=$BF$1,F97=$AM$1,F97=$BF$1),1,0)))</f>
        <v/>
      </c>
      <c r="BK95" s="342" t="str">
        <f>IF($A95&gt;='DB_243way_Regular Symbol'!D$16,"",IF(B95=0,"",IF(OR(B95=$AM$1,B95=$BL$1,B96=$AM$1,B96=$BL$1,B97=$AM$1,B97=$BL$1),0,1)))</f>
        <v/>
      </c>
      <c r="BL95" s="2" t="str">
        <f>IF($A95&gt;='DB_243way_Regular Symbol'!E$16,"",IF(C95=0,"",IF(OR(C95=$AM$1,C95=$BL$1,C96=$AM$1,C96=$BL$1,C97=$AM$1,C97=$BL$1),0,1)))</f>
        <v/>
      </c>
      <c r="BM95" s="2" t="str">
        <f>IF($A95&gt;='DB_243way_Regular Symbol'!F$16,"",IF(D95=0,"",IF(OR(D95=$AM$1,D95=$BL$1,D96=$AM$1,D96=$BL$1,D97=$AM$1,D97=$BL$1),0,1)))</f>
        <v/>
      </c>
      <c r="BN95" s="2" t="str">
        <f>IF($A95&gt;='DB_243way_Regular Symbol'!G$16,"",IF(E95=0,"",IF(OR(E95=$AM$1,E95=$BL$1,E96=$AM$1,E96=$BL$1,E97=$AM$1,E97=$BL$1),0,1)))</f>
        <v/>
      </c>
      <c r="BO95" s="128" t="str">
        <f>IF($A95&gt;='DB_243way_Regular Symbol'!H$16,"",IF(F95=0,"",IF(OR(F95=$AM$1,F95=$BL$1,F96=$AM$1,F96=$BL$1,F97=$AM$1,F97=$BL$1),0,1)))</f>
        <v/>
      </c>
      <c r="BQ95" s="2" t="str">
        <f>IF($A95&gt;='DB_243way_Regular Symbol'!D$16,"",IF(B95=0,"",IF(OR(B95=$BQ$1,B95=$BR$1,B96=$BQ$1,B96=$BR$1,B97=$BQ$1,B97=$BR$1),0,1)))</f>
        <v/>
      </c>
      <c r="BR95" s="2" t="str">
        <f>IF($A95&gt;='DB_243way_Regular Symbol'!E$16,"",IF(C95=0,"",IF(OR(C95=$BQ$1,C95=$BR$1,C96=$BQ$1,C96=$BR$1,C97=$BQ$1,C97=$BR$1),0,1)))</f>
        <v/>
      </c>
      <c r="BS95" s="2" t="str">
        <f>IF($A95&gt;='DB_243way_Regular Symbol'!F$16,"",IF(D95=0,"",IF(OR(D95=$BQ$1,D95=$BR$1,D96=$BQ$1,D96=$BR$1,D97=$BQ$1,D97=$BR$1),0,1)))</f>
        <v/>
      </c>
      <c r="BT95" s="2" t="str">
        <f>IF($A95&gt;='DB_243way_Regular Symbol'!G$16,"",IF(E95=0,"",IF(OR(E95=$BQ$1,E95=$BR$1,E96=$BQ$1,E96=$BR$1,E97=$BQ$1,E97=$BR$1),0,1)))</f>
        <v/>
      </c>
      <c r="BU95" s="2" t="str">
        <f>IF($A95&gt;='DB_243way_Regular Symbol'!H$16,"",IF(F95=0,"",IF(OR(F95=$BQ$1,F95=$BR$1,F96=$BQ$1,F96=$BR$1,F97=$BQ$1,F97=$BR$1),0,1)))</f>
        <v/>
      </c>
      <c r="BW95" s="2" t="str">
        <f>IF($A95&gt;='DB_243way_Regular Symbol'!D$16,"",IF(B95=0,"",IF(OR(B95=$BW$1,B96=$BW$1,B97=$BW$1,B95=$BX$1,B96=$BX$1,B97=$BX$1),0,1)))</f>
        <v/>
      </c>
      <c r="BX95" s="2" t="str">
        <f>IF($A95&gt;='DB_243way_Regular Symbol'!E$16,"",IF(C95=0,"",IF(OR(C95=$BW$1,C96=$BW$1,C97=$BW$1,C95=$BX$1,C96=$BX$1,C97=$BX$1),0,1)))</f>
        <v/>
      </c>
      <c r="BY95" s="2" t="str">
        <f>IF($A95&gt;='DB_243way_Regular Symbol'!F$16,"",IF(D95=0,"",IF(OR(D95=$BW$1,D96=$BW$1,D97=$BW$1,D95=$BX$1,D96=$BX$1,D97=$BX$1),0,1)))</f>
        <v/>
      </c>
      <c r="BZ95" s="2" t="str">
        <f>IF($A95&gt;='DB_243way_Regular Symbol'!G$16,"",IF(E95=0,"",IF(OR(E95=$BW$1,E96=$BW$1,E97=$BW$1,E95=$BX$1,E96=$BX$1,E97=$BX$1),0,1)))</f>
        <v/>
      </c>
      <c r="CA95" s="2" t="str">
        <f>IF($A95&gt;='DB_243way_Regular Symbol'!H$16,"",IF(F95=0,"",IF(OR(F95=$BW$1,F96=$BW$1,F97=$BW$1,F95=$BX$1,F96=$BX$1,F97=$BX$1),0,1)))</f>
        <v/>
      </c>
      <c r="CC95" s="2" t="str">
        <f>IF($A95&gt;='DB_243way_Regular Symbol'!D$16,"",IF(B95=0,"",IF(OR(B95=$BW$1,B96=$BW$1,B97=$BW$1,B95=$CD$1,B96=$CD$1,B97=$CD$1),0,1)))</f>
        <v/>
      </c>
      <c r="CD95" s="2" t="str">
        <f>IF($A95&gt;='DB_243way_Regular Symbol'!E$16,"",IF(C95=0,"",IF(OR(C95=$BW$1,C96=$BW$1,C97=$BW$1,C95=$CD$1,C96=$CD$1,C97=$CD$1),0,1)))</f>
        <v/>
      </c>
      <c r="CE95" s="2" t="str">
        <f>IF($A95&gt;='DB_243way_Regular Symbol'!F$16,"",IF(D95=0,"",IF(OR(D95=$BW$1,D96=$BW$1,D97=$BW$1,D95=$CD$1,D96=$CD$1,D97=$CD$1),0,1)))</f>
        <v/>
      </c>
      <c r="CF95" s="2" t="str">
        <f>IF($A95&gt;='DB_243way_Regular Symbol'!G$16,"",IF(E95=0,"",IF(OR(E95=$BW$1,E96=$BW$1,E97=$BW$1,E95=$CD$1,E96=$CD$1,E97=$CD$1),0,1)))</f>
        <v/>
      </c>
      <c r="CG95" s="2" t="str">
        <f>IF($A95&gt;='DB_243way_Regular Symbol'!H$16,"",IF(F95=0,"",IF(OR(F95=$BW$1,F96=$BW$1,F97=$BW$1,F95=$CD$1,F96=$CD$1,F97=$CD$1),0,1)))</f>
        <v/>
      </c>
      <c r="CI95" s="2" t="str">
        <f>IF($A95&gt;='DB_243way_Regular Symbol'!D$16,"",IF(B95=0,"",IF(OR(B95=$BW$1,B96=$BW$1,B97=$BW$1,B95=$CJ$1,B96=$CJ$1,B97=$CJ$1),0,1)))</f>
        <v/>
      </c>
      <c r="CJ95" s="2" t="str">
        <f>IF($A95&gt;='DB_243way_Regular Symbol'!E$16,"",IF(C95=0,"",IF(OR(C95=$BW$1,C96=$BW$1,C97=$BW$1,C95=$CJ$1,C96=$CJ$1,C97=$CJ$1),0,1)))</f>
        <v/>
      </c>
      <c r="CK95" s="2" t="str">
        <f>IF($A95&gt;='DB_243way_Regular Symbol'!F$16,"",IF(D95=0,"",IF(OR(D95=$BW$1,D96=$BW$1,D97=$BW$1,D95=$CJ$1,D96=$CJ$1,D97=$CJ$1),0,1)))</f>
        <v/>
      </c>
      <c r="CL95" s="2" t="str">
        <f>IF($A95&gt;='DB_243way_Regular Symbol'!G$16,"",IF(E95=0,"",IF(OR(E95=$BW$1,E96=$BW$1,E97=$BW$1,E95=$CJ$1,E96=$CJ$1,E97=$CJ$1),0,1)))</f>
        <v/>
      </c>
      <c r="CM95" s="2" t="str">
        <f>IF($A95&gt;='DB_243way_Regular Symbol'!H$16,"",IF(F95=0,"",IF(OR(F95=$BW$1,F96=$BW$1,F97=$BW$1,F95=$CJ$1,F96=$CJ$1,F97=$CJ$1),0,1)))</f>
        <v/>
      </c>
      <c r="CO95" s="2" t="str">
        <f>IF($A95&gt;='DB_243way_Regular Symbol'!D$16,"",IF(B95=0,"",IF(OR(B95=$BW$1,B96=$BW$1,B97=$BW$1,B95=$CP$1,B96=$CP$1,B97=$CP$1),0,1)))</f>
        <v/>
      </c>
      <c r="CP95" s="2" t="str">
        <f>IF($A95&gt;='DB_243way_Regular Symbol'!E$16,"",IF(C95=0,"",IF(OR(C95=$BW$1,C96=$BW$1,C97=$BW$1,C95=$CP$1,C96=$CP$1,C97=$CP$1),0,1)))</f>
        <v/>
      </c>
      <c r="CQ95" s="2" t="str">
        <f>IF($A95&gt;='DB_243way_Regular Symbol'!F$16,"",IF(D95=0,"",IF(OR(D95=$BW$1,D96=$BW$1,D97=$BW$1,D95=$CP$1,D96=$CP$1,D97=$CP$1),0,1)))</f>
        <v/>
      </c>
      <c r="CR95" s="2" t="str">
        <f>IF($A95&gt;='DB_243way_Regular Symbol'!G$16,"",IF(E95=0,"",IF(OR(E95=$BW$1,E96=$BW$1,E97=$BW$1,E95=$CP$1,E96=$CP$1,E97=$CP$1),0,1)))</f>
        <v/>
      </c>
      <c r="CS95" s="2" t="str">
        <f>IF($A95&gt;='DB_243way_Regular Symbol'!H$16,"",IF(F95=0,"",IF(OR(F95=$BW$1,F96=$BW$1,F97=$BW$1,F95=$CP$1,F96=$CP$1,F97=$CP$1),0,1)))</f>
        <v/>
      </c>
      <c r="CU95" s="2" t="str">
        <f>IF($A95&gt;='DB_243way_Regular Symbol'!D$16,"",IF(B95=0,"",IF(OR(B95=$BW$1,B96=$BW$1,B97=$BW$1,B95=$CV$1,B96=$CV$1,B97=$CV$1),0,1)))</f>
        <v/>
      </c>
      <c r="CV95" s="2" t="str">
        <f>IF($A95&gt;='DB_243way_Regular Symbol'!E$16,"",IF(C95=0,"",IF(OR(C95=$BW$1,C96=$BW$1,C97=$BW$1,C95=$CV$1,C96=$CV$1,C97=$CV$1),0,1)))</f>
        <v/>
      </c>
      <c r="CW95" s="2" t="str">
        <f>IF($A95&gt;='DB_243way_Regular Symbol'!F$16,"",IF(D95=0,"",IF(OR(D95=$BW$1,D96=$BW$1,D97=$BW$1,D95=$CV$1,D96=$CV$1,D97=$CV$1),0,1)))</f>
        <v/>
      </c>
      <c r="CX95" s="2" t="str">
        <f>IF($A95&gt;='DB_243way_Regular Symbol'!G$16,"",IF(E95=0,"",IF(OR(E95=$BW$1,E96=$BW$1,E97=$BW$1,E95=$CV$1,E96=$CV$1,E97=$CV$1),0,1)))</f>
        <v/>
      </c>
      <c r="CY95" s="2" t="str">
        <f>IF($A95&gt;='DB_243way_Regular Symbol'!H$16,"",IF(F95=0,"",IF(OR(F95=$BW$1,F96=$BW$1,F97=$BW$1,F95=$CV$1,F96=$CV$1,F97=$CV$1),0,1)))</f>
        <v/>
      </c>
    </row>
    <row r="96" spans="1:103">
      <c r="A96" s="341">
        <f>IF('DB_243way_Regular Symbol'!L95="","",'DB_243way_Regular Symbol'!L95)</f>
        <v>92</v>
      </c>
      <c r="B96" s="184" t="str">
        <f>IF('DB_243way_Regular Symbol'!M95="",
IF($A96-'DB_243way_Regular Symbol'!D$16&gt;='DB_243way_RegularＸ_W()'!B$2-1,"",VLOOKUP($A96-'DB_243way_Regular Symbol'!D$16,'DB_243way_Regular Symbol'!$L$3:$Q$250,'DB_243way_RegularＸ_W()'!B$3+1,FALSE)),
'DB_243way_Regular Symbol'!M95)</f>
        <v/>
      </c>
      <c r="C96" s="184" t="str">
        <f>IF('DB_243way_Regular Symbol'!N95="",
IF($A96-'DB_243way_Regular Symbol'!E$16&gt;='DB_243way_RegularＸ_W()'!C$2-1,"",VLOOKUP($A96-'DB_243way_Regular Symbol'!E$16,'DB_243way_Regular Symbol'!$L$3:$Q$250,'DB_243way_RegularＸ_W()'!C$3+1,FALSE)),
'DB_243way_Regular Symbol'!N95)</f>
        <v/>
      </c>
      <c r="D96" s="184" t="str">
        <f>IF('DB_243way_Regular Symbol'!O95="",
IF($A96-'DB_243way_Regular Symbol'!F$16&gt;='DB_243way_RegularＸ_W()'!D$2-1,"",VLOOKUP($A96-'DB_243way_Regular Symbol'!F$16,'DB_243way_Regular Symbol'!$L$3:$Q$250,'DB_243way_RegularＸ_W()'!D$3+1,FALSE)),
'DB_243way_Regular Symbol'!O95)</f>
        <v/>
      </c>
      <c r="E96" s="184" t="str">
        <f>IF('DB_243way_Regular Symbol'!P95="",
IF($A96-'DB_243way_Regular Symbol'!G$16&gt;='DB_243way_RegularＸ_W()'!E$2-1,"",VLOOKUP($A96-'DB_243way_Regular Symbol'!G$16,'DB_243way_Regular Symbol'!$L$3:$Q$250,'DB_243way_RegularＸ_W()'!E$3+1,FALSE)),
'DB_243way_Regular Symbol'!P95)</f>
        <v/>
      </c>
      <c r="F96" s="184" t="str">
        <f>IF('DB_243way_Regular Symbol'!Q95="",
IF($A96-'DB_243way_Regular Symbol'!H$16&gt;='DB_243way_RegularＸ_W()'!F$2-1,"",VLOOKUP($A96-'DB_243way_Regular Symbol'!H$16,'DB_243way_Regular Symbol'!$L$3:$Q$250,'DB_243way_RegularＸ_W()'!F$3+1,FALSE)),
'DB_243way_Regular Symbol'!Q95)</f>
        <v/>
      </c>
      <c r="O96" s="342" t="str">
        <f>IF($A96&gt;='DB_243way_Regular Symbol'!D$16,"",IF(B96=0,"",IF(OR(B96=$O$1,B96=$P$1,B97=$O$1,B97=$P$1,B98=$O$1,B98=$P$1),0,1)))</f>
        <v/>
      </c>
      <c r="P96" s="2" t="str">
        <f>IF($A96&gt;='DB_243way_Regular Symbol'!E$16,"",IF(C96=0,"",IF(OR(C96=$O$1,C96=$P$1,C97=$O$1,C97=$P$1,C98=$O$1,C98=$P$1),0,1)))</f>
        <v/>
      </c>
      <c r="Q96" s="2" t="str">
        <f>IF($A96&gt;='DB_243way_Regular Symbol'!F$16,"",IF(D96=0,"",IF(OR(D96=$O$1,D96=$P$1,D97=$O$1,D97=$P$1,D98=$O$1,D98=$P$1),0,1)))</f>
        <v/>
      </c>
      <c r="R96" s="2" t="str">
        <f>IF($A96&gt;='DB_243way_Regular Symbol'!G$16,"",IF(E96=0,"",IF(OR(E96=$O$1,E96=$P$1,E97=$O$1,E97=$P$1,E98=$O$1,E98=$P$1),0,1)))</f>
        <v/>
      </c>
      <c r="S96" s="128" t="str">
        <f>IF($A96&gt;='DB_243way_Regular Symbol'!H$16,"",IF(F96=0,"",IF(OR(F96=$O$1,F96=$P$1,F97=$O$1,F97=$P$1,F98=$O$1,F98=$P$1),0,1)))</f>
        <v/>
      </c>
      <c r="U96" s="342" t="str">
        <f>IF($A96&gt;='DB_243way_Regular Symbol'!D$16,"",IF(B96=0,"",IF(OR(B96=$U$1,B96=$V$1,B97=$U$1,B97=$V$1,B98=$U$1,B98=$V$1),0,1)))</f>
        <v/>
      </c>
      <c r="V96" s="2" t="str">
        <f>IF($A96&gt;='DB_243way_Regular Symbol'!E$16,"",IF(C96=0,"",IF(OR(C96=$U$1,C96=$V$1,C97=$U$1,C97=$V$1,C98=$U$1,C98=$V$1),0,1)))</f>
        <v/>
      </c>
      <c r="W96" s="2" t="str">
        <f>IF($A96&gt;='DB_243way_Regular Symbol'!F$16,"",IF(D96=0,"",IF(OR(D96=$U$1,D96=$V$1,D97=$U$1,D97=$V$1,D98=$U$1,D98=$V$1),0,1)))</f>
        <v/>
      </c>
      <c r="X96" s="2" t="str">
        <f>IF($A96&gt;='DB_243way_Regular Symbol'!G$16,"",IF(E96=0,"",IF(OR(E96=$U$1,E96=$V$1,E97=$U$1,E97=$V$1,E98=$U$1,E98=$V$1),0,1)))</f>
        <v/>
      </c>
      <c r="Y96" s="128" t="str">
        <f>IF($A96&gt;='DB_243way_Regular Symbol'!H$16,"",IF(F96=0,"",IF(OR(F96=$U$1,F96=$V$1,F97=$U$1,F97=$V$1,F98=$U$1,F98=$V$1),0,1)))</f>
        <v/>
      </c>
      <c r="AA96" s="342" t="str">
        <f>IF($A96&gt;='DB_243way_Regular Symbol'!D$16,"",IF(B96=0,"",IF(OR(B96=$AA$1,B96=$AB$1,B97=$AA$1,B97=$AB$1,B98=$AA$1,,B98=$AB$1),0,1)))</f>
        <v/>
      </c>
      <c r="AB96" s="2" t="str">
        <f>IF($A96&gt;='DB_243way_Regular Symbol'!E$16,"",IF(C96=0,"",IF(OR(C96=$AA$1,C96=$AB$1,C97=$AA$1,C97=$AB$1,C98=$AA$1,,C98=$AB$1),0,1)))</f>
        <v/>
      </c>
      <c r="AC96" s="2" t="str">
        <f>IF($A96&gt;='DB_243way_Regular Symbol'!F$16,"",IF(D96=0,"",IF(OR(D96=$AA$1,D96=$AB$1,D97=$AA$1,D97=$AB$1,D98=$AA$1,,D98=$AB$1),0,1)))</f>
        <v/>
      </c>
      <c r="AD96" s="2" t="str">
        <f>IF($A96&gt;='DB_243way_Regular Symbol'!G$16,"",IF(E96=0,"",IF(OR(E96=$AA$1,E96=$AB$1,E97=$AA$1,E97=$AB$1,E98=$AA$1,,E98=$AB$1),0,1)))</f>
        <v/>
      </c>
      <c r="AE96" s="128" t="str">
        <f>IF($A96&gt;='DB_243way_Regular Symbol'!H$16,"",IF(F96=0,"",IF(OR(F96=$AA$1,F96=$AB$1,F97=$AA$1,F97=$AB$1,F98=$AA$1,,F98=$AB$1),0,1)))</f>
        <v/>
      </c>
      <c r="AG96" s="342" t="str">
        <f>IF($A96&gt;='DB_243way_Regular Symbol'!D$16,"",IF(B96=0,"",IF(OR(B96=$AG$1,B96=$AH$1,B97=$AG$1,B97=$AH$1,B98=$AG$1,B98=$AH$1),0,1)))</f>
        <v/>
      </c>
      <c r="AH96" s="2" t="str">
        <f>IF($A96&gt;='DB_243way_Regular Symbol'!E$16,"",IF(C96=0,"",IF(OR(C96=$AG$1,C96=$AH$1,C97=$AG$1,C97=$AH$1,C98=$AG$1,C98=$AH$1),0,1)))</f>
        <v/>
      </c>
      <c r="AI96" s="2" t="str">
        <f>IF($A96&gt;='DB_243way_Regular Symbol'!F$16,"",IF(D96=0,"",IF(OR(D96=$AG$1,D96=$AH$1,D97=$AG$1,D97=$AH$1,D98=$AG$1,D98=$AH$1),0,1)))</f>
        <v/>
      </c>
      <c r="AJ96" s="2" t="str">
        <f>IF($A96&gt;='DB_243way_Regular Symbol'!G$16,"",IF(E96=0,"",IF(OR(E96=$AG$1,E96=$AH$1,E97=$AG$1,E97=$AH$1,E98=$AG$1,E98=$AH$1),0,1)))</f>
        <v/>
      </c>
      <c r="AK96" s="128" t="str">
        <f>IF($A96&gt;='DB_243way_Regular Symbol'!H$16,"",IF(F96=0,"",IF(OR(F96=$AG$1,F96=$AH$1,F97=$AG$1,F97=$AH$1,F98=$AG$1,F98=$AH$1),0,1)))</f>
        <v/>
      </c>
      <c r="AM96" s="342" t="str">
        <f>IF($A96&gt;='DB_243way_Regular Symbol'!D$16,"",IF(B96=0,"",IF(OR(B96=$AM$1,B96=$AN$1,B97=$AM$1,B97=$AN$1,B98=$AM$1,B98=$AN$1),0,1)))</f>
        <v/>
      </c>
      <c r="AN96" s="2" t="str">
        <f>IF($A96&gt;='DB_243way_Regular Symbol'!E$16,"",IF(C96=0,"",IF(OR(C96=$AM$1,C96=$AN$1,C97=$AM$1,C97=$AN$1,C98=$AM$1,C98=$AN$1),0,1)))</f>
        <v/>
      </c>
      <c r="AO96" s="2" t="str">
        <f>IF($A96&gt;='DB_243way_Regular Symbol'!F$16,"",IF(D96=0,"",IF(OR(D96=$AM$1,D96=$AN$1,D97=$AM$1,D97=$AN$1,D98=$AM$1,D98=$AN$1),0,1)))</f>
        <v/>
      </c>
      <c r="AP96" s="2" t="str">
        <f>IF($A96&gt;='DB_243way_Regular Symbol'!G$16,"",IF(E96=0,"",IF(OR(E96=$AM$1,E96=$AN$1,E97=$AM$1,E97=$AN$1,E98=$AM$1,E98=$AN$1),0,1)))</f>
        <v/>
      </c>
      <c r="AQ96" s="128" t="str">
        <f>IF($A96&gt;='DB_243way_Regular Symbol'!H$16,"",IF(F96=0,"",IF(OR(F96=$AM$1,F96=$AN$1,F97=$AM$1,F97=$AN$1,F98=$AM$1,F98=$AN$1),0,1)))</f>
        <v/>
      </c>
      <c r="AS96" s="342" t="str">
        <f>IF($A96&gt;='DB_243way_Regular Symbol'!D$16,"",IF(B96=0,"",IF(OR(B96=$AM$1,B96=$AT$1,B97=$AM$1,B97=$AT$1,B98=$AM$1,B98=$AT$1),0,1)))</f>
        <v/>
      </c>
      <c r="AT96" s="2" t="str">
        <f>IF($A96&gt;='DB_243way_Regular Symbol'!E$16,"",IF(C96=0,"",IF(OR(C96=$AM$1,C96=$AT$1,C97=$AM$1,C97=$AT$1,C98=$AM$1,C98=$AT$1),0,1)))</f>
        <v/>
      </c>
      <c r="AU96" s="2" t="str">
        <f>IF($A96&gt;='DB_243way_Regular Symbol'!F$16,"",IF(D96=0,"",IF(OR(D96=$AM$1,D96=$AT$1,D97=$AM$1,D97=$AT$1,D98=$AM$1,D98=$AT$1),0,1)))</f>
        <v/>
      </c>
      <c r="AV96" s="2" t="str">
        <f>IF($A96&gt;='DB_243way_Regular Symbol'!G$16,"",IF(E96=0,"",IF(OR(E96=$AM$1,E96=$AT$1,E97=$AM$1,E97=$AT$1,E98=$AM$1,E98=$AT$1),0,1)))</f>
        <v/>
      </c>
      <c r="AW96" s="128" t="str">
        <f>IF($A96&gt;='DB_243way_Regular Symbol'!H$16,"",IF(F96=0,"",IF(OR(F96=$AM$1,F96=$AT$1,F97=$AM$1,F97=$AT$1,F98=$AM$1,F98=$AT$1),0,1)))</f>
        <v/>
      </c>
      <c r="AY96" s="342"/>
      <c r="AZ96" s="2"/>
      <c r="BA96" s="2" t="str">
        <f>IF($A96&gt;='DB_243way_Regular Symbol'!F$16,"",COUNTIF(D96:D98,$AZ$1))</f>
        <v/>
      </c>
      <c r="BB96" s="2" t="str">
        <f>IF($A96&gt;='DB_243way_Regular Symbol'!G$16,"",COUNTIF(E96:E98,$AZ$1))</f>
        <v/>
      </c>
      <c r="BC96" s="2" t="str">
        <f>IF($A96&gt;='DB_243way_Regular Symbol'!H$16,"",COUNTIF(F96:F98,$AZ$1))</f>
        <v/>
      </c>
      <c r="BE96" s="342" t="str">
        <f>IF($A96&gt;='DB_243way_Regular Symbol'!D$16,"",IF(B96=0,"",IF(OR(B96=$AM$1,B96=$BF$1,B97=$AM$1,B97=$BF$1,B98=$AM$1,B98=$BF$1),1,0)))</f>
        <v/>
      </c>
      <c r="BF96" s="342" t="str">
        <f>IF($A96&gt;='DB_243way_Regular Symbol'!E$16,"",IF(C96=0,"",IF(OR(C96=$AM$1,C96=$BF$1,C97=$AM$1,C97=$BF$1,C98=$AM$1,C98=$BF$1),1,0)))</f>
        <v/>
      </c>
      <c r="BG96" s="342" t="str">
        <f>IF($A96&gt;='DB_243way_Regular Symbol'!F$16,"",IF(D96=0,"",IF(OR(D96=$AM$1,D96=$BF$1,D97=$AM$1,D97=$BF$1,D98=$AM$1,D98=$BF$1),1,0)))</f>
        <v/>
      </c>
      <c r="BH96" s="342" t="str">
        <f>IF($A96&gt;='DB_243way_Regular Symbol'!G$16,"",IF(E96=0,"",IF(OR(E96=$AM$1,E96=$BF$1,E97=$AM$1,E97=$BF$1,E98=$AM$1,E98=$BF$1),1,0)))</f>
        <v/>
      </c>
      <c r="BI96" s="342" t="str">
        <f>IF($A96&gt;='DB_243way_Regular Symbol'!H$16,"",IF(F96=0,"",IF(OR(F96=$AM$1,F96=$BF$1,F97=$AM$1,F97=$BF$1,F98=$AM$1,F98=$BF$1),1,0)))</f>
        <v/>
      </c>
      <c r="BK96" s="342" t="str">
        <f>IF($A96&gt;='DB_243way_Regular Symbol'!D$16,"",IF(B96=0,"",IF(OR(B96=$AM$1,B96=$BL$1,B97=$AM$1,B97=$BL$1,B98=$AM$1,B98=$BL$1),0,1)))</f>
        <v/>
      </c>
      <c r="BL96" s="2" t="str">
        <f>IF($A96&gt;='DB_243way_Regular Symbol'!E$16,"",IF(C96=0,"",IF(OR(C96=$AM$1,C96=$BL$1,C97=$AM$1,C97=$BL$1,C98=$AM$1,C98=$BL$1),0,1)))</f>
        <v/>
      </c>
      <c r="BM96" s="2" t="str">
        <f>IF($A96&gt;='DB_243way_Regular Symbol'!F$16,"",IF(D96=0,"",IF(OR(D96=$AM$1,D96=$BL$1,D97=$AM$1,D97=$BL$1,D98=$AM$1,D98=$BL$1),0,1)))</f>
        <v/>
      </c>
      <c r="BN96" s="2" t="str">
        <f>IF($A96&gt;='DB_243way_Regular Symbol'!G$16,"",IF(E96=0,"",IF(OR(E96=$AM$1,E96=$BL$1,E97=$AM$1,E97=$BL$1,E98=$AM$1,E98=$BL$1),0,1)))</f>
        <v/>
      </c>
      <c r="BO96" s="128" t="str">
        <f>IF($A96&gt;='DB_243way_Regular Symbol'!H$16,"",IF(F96=0,"",IF(OR(F96=$AM$1,F96=$BL$1,F97=$AM$1,F97=$BL$1,F98=$AM$1,F98=$BL$1),0,1)))</f>
        <v/>
      </c>
      <c r="BQ96" s="2" t="str">
        <f>IF($A96&gt;='DB_243way_Regular Symbol'!D$16,"",IF(B96=0,"",IF(OR(B96=$BQ$1,B96=$BR$1,B97=$BQ$1,B97=$BR$1,B98=$BQ$1,B98=$BR$1),0,1)))</f>
        <v/>
      </c>
      <c r="BR96" s="2" t="str">
        <f>IF($A96&gt;='DB_243way_Regular Symbol'!E$16,"",IF(C96=0,"",IF(OR(C96=$BQ$1,C96=$BR$1,C97=$BQ$1,C97=$BR$1,C98=$BQ$1,C98=$BR$1),0,1)))</f>
        <v/>
      </c>
      <c r="BS96" s="2" t="str">
        <f>IF($A96&gt;='DB_243way_Regular Symbol'!F$16,"",IF(D96=0,"",IF(OR(D96=$BQ$1,D96=$BR$1,D97=$BQ$1,D97=$BR$1,D98=$BQ$1,D98=$BR$1),0,1)))</f>
        <v/>
      </c>
      <c r="BT96" s="2" t="str">
        <f>IF($A96&gt;='DB_243way_Regular Symbol'!G$16,"",IF(E96=0,"",IF(OR(E96=$BQ$1,E96=$BR$1,E97=$BQ$1,E97=$BR$1,E98=$BQ$1,E98=$BR$1),0,1)))</f>
        <v/>
      </c>
      <c r="BU96" s="2" t="str">
        <f>IF($A96&gt;='DB_243way_Regular Symbol'!H$16,"",IF(F96=0,"",IF(OR(F96=$BQ$1,F96=$BR$1,F97=$BQ$1,F97=$BR$1,F98=$BQ$1,F98=$BR$1),0,1)))</f>
        <v/>
      </c>
      <c r="BW96" s="2" t="str">
        <f>IF($A96&gt;='DB_243way_Regular Symbol'!D$16,"",IF(B96=0,"",IF(OR(B96=$BW$1,B97=$BW$1,B98=$BW$1,B96=$BX$1,B97=$BX$1,B98=$BX$1),0,1)))</f>
        <v/>
      </c>
      <c r="BX96" s="2" t="str">
        <f>IF($A96&gt;='DB_243way_Regular Symbol'!E$16,"",IF(C96=0,"",IF(OR(C96=$BW$1,C97=$BW$1,C98=$BW$1,C96=$BX$1,C97=$BX$1,C98=$BX$1),0,1)))</f>
        <v/>
      </c>
      <c r="BY96" s="2" t="str">
        <f>IF($A96&gt;='DB_243way_Regular Symbol'!F$16,"",IF(D96=0,"",IF(OR(D96=$BW$1,D97=$BW$1,D98=$BW$1,D96=$BX$1,D97=$BX$1,D98=$BX$1),0,1)))</f>
        <v/>
      </c>
      <c r="BZ96" s="2" t="str">
        <f>IF($A96&gt;='DB_243way_Regular Symbol'!G$16,"",IF(E96=0,"",IF(OR(E96=$BW$1,E97=$BW$1,E98=$BW$1,E96=$BX$1,E97=$BX$1,E98=$BX$1),0,1)))</f>
        <v/>
      </c>
      <c r="CA96" s="2" t="str">
        <f>IF($A96&gt;='DB_243way_Regular Symbol'!H$16,"",IF(F96=0,"",IF(OR(F96=$BW$1,F97=$BW$1,F98=$BW$1,F96=$BX$1,F97=$BX$1,F98=$BX$1),0,1)))</f>
        <v/>
      </c>
      <c r="CC96" s="2" t="str">
        <f>IF($A96&gt;='DB_243way_Regular Symbol'!D$16,"",IF(B96=0,"",IF(OR(B96=$BW$1,B97=$BW$1,B98=$BW$1,B96=$CD$1,B97=$CD$1,B98=$CD$1),0,1)))</f>
        <v/>
      </c>
      <c r="CD96" s="2" t="str">
        <f>IF($A96&gt;='DB_243way_Regular Symbol'!E$16,"",IF(C96=0,"",IF(OR(C96=$BW$1,C97=$BW$1,C98=$BW$1,C96=$CD$1,C97=$CD$1,C98=$CD$1),0,1)))</f>
        <v/>
      </c>
      <c r="CE96" s="2" t="str">
        <f>IF($A96&gt;='DB_243way_Regular Symbol'!F$16,"",IF(D96=0,"",IF(OR(D96=$BW$1,D97=$BW$1,D98=$BW$1,D96=$CD$1,D97=$CD$1,D98=$CD$1),0,1)))</f>
        <v/>
      </c>
      <c r="CF96" s="2" t="str">
        <f>IF($A96&gt;='DB_243way_Regular Symbol'!G$16,"",IF(E96=0,"",IF(OR(E96=$BW$1,E97=$BW$1,E98=$BW$1,E96=$CD$1,E97=$CD$1,E98=$CD$1),0,1)))</f>
        <v/>
      </c>
      <c r="CG96" s="2" t="str">
        <f>IF($A96&gt;='DB_243way_Regular Symbol'!H$16,"",IF(F96=0,"",IF(OR(F96=$BW$1,F97=$BW$1,F98=$BW$1,F96=$CD$1,F97=$CD$1,F98=$CD$1),0,1)))</f>
        <v/>
      </c>
      <c r="CI96" s="2" t="str">
        <f>IF($A96&gt;='DB_243way_Regular Symbol'!D$16,"",IF(B96=0,"",IF(OR(B96=$BW$1,B97=$BW$1,B98=$BW$1,B96=$CJ$1,B97=$CJ$1,B98=$CJ$1),0,1)))</f>
        <v/>
      </c>
      <c r="CJ96" s="2" t="str">
        <f>IF($A96&gt;='DB_243way_Regular Symbol'!E$16,"",IF(C96=0,"",IF(OR(C96=$BW$1,C97=$BW$1,C98=$BW$1,C96=$CJ$1,C97=$CJ$1,C98=$CJ$1),0,1)))</f>
        <v/>
      </c>
      <c r="CK96" s="2" t="str">
        <f>IF($A96&gt;='DB_243way_Regular Symbol'!F$16,"",IF(D96=0,"",IF(OR(D96=$BW$1,D97=$BW$1,D98=$BW$1,D96=$CJ$1,D97=$CJ$1,D98=$CJ$1),0,1)))</f>
        <v/>
      </c>
      <c r="CL96" s="2" t="str">
        <f>IF($A96&gt;='DB_243way_Regular Symbol'!G$16,"",IF(E96=0,"",IF(OR(E96=$BW$1,E97=$BW$1,E98=$BW$1,E96=$CJ$1,E97=$CJ$1,E98=$CJ$1),0,1)))</f>
        <v/>
      </c>
      <c r="CM96" s="2" t="str">
        <f>IF($A96&gt;='DB_243way_Regular Symbol'!H$16,"",IF(F96=0,"",IF(OR(F96=$BW$1,F97=$BW$1,F98=$BW$1,F96=$CJ$1,F97=$CJ$1,F98=$CJ$1),0,1)))</f>
        <v/>
      </c>
      <c r="CO96" s="2" t="str">
        <f>IF($A96&gt;='DB_243way_Regular Symbol'!D$16,"",IF(B96=0,"",IF(OR(B96=$BW$1,B97=$BW$1,B98=$BW$1,B96=$CP$1,B97=$CP$1,B98=$CP$1),0,1)))</f>
        <v/>
      </c>
      <c r="CP96" s="2" t="str">
        <f>IF($A96&gt;='DB_243way_Regular Symbol'!E$16,"",IF(C96=0,"",IF(OR(C96=$BW$1,C97=$BW$1,C98=$BW$1,C96=$CP$1,C97=$CP$1,C98=$CP$1),0,1)))</f>
        <v/>
      </c>
      <c r="CQ96" s="2" t="str">
        <f>IF($A96&gt;='DB_243way_Regular Symbol'!F$16,"",IF(D96=0,"",IF(OR(D96=$BW$1,D97=$BW$1,D98=$BW$1,D96=$CP$1,D97=$CP$1,D98=$CP$1),0,1)))</f>
        <v/>
      </c>
      <c r="CR96" s="2" t="str">
        <f>IF($A96&gt;='DB_243way_Regular Symbol'!G$16,"",IF(E96=0,"",IF(OR(E96=$BW$1,E97=$BW$1,E98=$BW$1,E96=$CP$1,E97=$CP$1,E98=$CP$1),0,1)))</f>
        <v/>
      </c>
      <c r="CS96" s="2" t="str">
        <f>IF($A96&gt;='DB_243way_Regular Symbol'!H$16,"",IF(F96=0,"",IF(OR(F96=$BW$1,F97=$BW$1,F98=$BW$1,F96=$CP$1,F97=$CP$1,F98=$CP$1),0,1)))</f>
        <v/>
      </c>
      <c r="CU96" s="2" t="str">
        <f>IF($A96&gt;='DB_243way_Regular Symbol'!D$16,"",IF(B96=0,"",IF(OR(B96=$BW$1,B97=$BW$1,B98=$BW$1,B96=$CV$1,B97=$CV$1,B98=$CV$1),0,1)))</f>
        <v/>
      </c>
      <c r="CV96" s="2" t="str">
        <f>IF($A96&gt;='DB_243way_Regular Symbol'!E$16,"",IF(C96=0,"",IF(OR(C96=$BW$1,C97=$BW$1,C98=$BW$1,C96=$CV$1,C97=$CV$1,C98=$CV$1),0,1)))</f>
        <v/>
      </c>
      <c r="CW96" s="2" t="str">
        <f>IF($A96&gt;='DB_243way_Regular Symbol'!F$16,"",IF(D96=0,"",IF(OR(D96=$BW$1,D97=$BW$1,D98=$BW$1,D96=$CV$1,D97=$CV$1,D98=$CV$1),0,1)))</f>
        <v/>
      </c>
      <c r="CX96" s="2" t="str">
        <f>IF($A96&gt;='DB_243way_Regular Symbol'!G$16,"",IF(E96=0,"",IF(OR(E96=$BW$1,E97=$BW$1,E98=$BW$1,E96=$CV$1,E97=$CV$1,E98=$CV$1),0,1)))</f>
        <v/>
      </c>
      <c r="CY96" s="2" t="str">
        <f>IF($A96&gt;='DB_243way_Regular Symbol'!H$16,"",IF(F96=0,"",IF(OR(F96=$BW$1,F97=$BW$1,F98=$BW$1,F96=$CV$1,F97=$CV$1,F98=$CV$1),0,1)))</f>
        <v/>
      </c>
    </row>
    <row r="97" spans="1:103">
      <c r="A97" s="341">
        <f>IF('DB_243way_Regular Symbol'!L96="","",'DB_243way_Regular Symbol'!L96)</f>
        <v>93</v>
      </c>
      <c r="B97" s="184" t="str">
        <f>IF('DB_243way_Regular Symbol'!M96="",
IF($A97-'DB_243way_Regular Symbol'!D$16&gt;='DB_243way_RegularＸ_W()'!B$2-1,"",VLOOKUP($A97-'DB_243way_Regular Symbol'!D$16,'DB_243way_Regular Symbol'!$L$3:$Q$250,'DB_243way_RegularＸ_W()'!B$3+1,FALSE)),
'DB_243way_Regular Symbol'!M96)</f>
        <v/>
      </c>
      <c r="C97" s="184" t="str">
        <f>IF('DB_243way_Regular Symbol'!N96="",
IF($A97-'DB_243way_Regular Symbol'!E$16&gt;='DB_243way_RegularＸ_W()'!C$2-1,"",VLOOKUP($A97-'DB_243way_Regular Symbol'!E$16,'DB_243way_Regular Symbol'!$L$3:$Q$250,'DB_243way_RegularＸ_W()'!C$3+1,FALSE)),
'DB_243way_Regular Symbol'!N96)</f>
        <v/>
      </c>
      <c r="D97" s="184" t="str">
        <f>IF('DB_243way_Regular Symbol'!O96="",
IF($A97-'DB_243way_Regular Symbol'!F$16&gt;='DB_243way_RegularＸ_W()'!D$2-1,"",VLOOKUP($A97-'DB_243way_Regular Symbol'!F$16,'DB_243way_Regular Symbol'!$L$3:$Q$250,'DB_243way_RegularＸ_W()'!D$3+1,FALSE)),
'DB_243way_Regular Symbol'!O96)</f>
        <v/>
      </c>
      <c r="E97" s="184" t="str">
        <f>IF('DB_243way_Regular Symbol'!P96="",
IF($A97-'DB_243way_Regular Symbol'!G$16&gt;='DB_243way_RegularＸ_W()'!E$2-1,"",VLOOKUP($A97-'DB_243way_Regular Symbol'!G$16,'DB_243way_Regular Symbol'!$L$3:$Q$250,'DB_243way_RegularＸ_W()'!E$3+1,FALSE)),
'DB_243way_Regular Symbol'!P96)</f>
        <v/>
      </c>
      <c r="F97" s="184" t="str">
        <f>IF('DB_243way_Regular Symbol'!Q96="",
IF($A97-'DB_243way_Regular Symbol'!H$16&gt;='DB_243way_RegularＸ_W()'!F$2-1,"",VLOOKUP($A97-'DB_243way_Regular Symbol'!H$16,'DB_243way_Regular Symbol'!$L$3:$Q$250,'DB_243way_RegularＸ_W()'!F$3+1,FALSE)),
'DB_243way_Regular Symbol'!Q96)</f>
        <v/>
      </c>
      <c r="O97" s="342" t="str">
        <f>IF($A97&gt;='DB_243way_Regular Symbol'!D$16,"",IF(B97=0,"",IF(OR(B97=$O$1,B97=$P$1,B98=$O$1,B98=$P$1,B99=$O$1,B99=$P$1),0,1)))</f>
        <v/>
      </c>
      <c r="P97" s="2" t="str">
        <f>IF($A97&gt;='DB_243way_Regular Symbol'!E$16,"",IF(C97=0,"",IF(OR(C97=$O$1,C97=$P$1,C98=$O$1,C98=$P$1,C99=$O$1,C99=$P$1),0,1)))</f>
        <v/>
      </c>
      <c r="Q97" s="2" t="str">
        <f>IF($A97&gt;='DB_243way_Regular Symbol'!F$16,"",IF(D97=0,"",IF(OR(D97=$O$1,D97=$P$1,D98=$O$1,D98=$P$1,D99=$O$1,D99=$P$1),0,1)))</f>
        <v/>
      </c>
      <c r="R97" s="2" t="str">
        <f>IF($A97&gt;='DB_243way_Regular Symbol'!G$16,"",IF(E97=0,"",IF(OR(E97=$O$1,E97=$P$1,E98=$O$1,E98=$P$1,E99=$O$1,E99=$P$1),0,1)))</f>
        <v/>
      </c>
      <c r="S97" s="128" t="str">
        <f>IF($A97&gt;='DB_243way_Regular Symbol'!H$16,"",IF(F97=0,"",IF(OR(F97=$O$1,F97=$P$1,F98=$O$1,F98=$P$1,F99=$O$1,F99=$P$1),0,1)))</f>
        <v/>
      </c>
      <c r="U97" s="342" t="str">
        <f>IF($A97&gt;='DB_243way_Regular Symbol'!D$16,"",IF(B97=0,"",IF(OR(B97=$U$1,B97=$V$1,B98=$U$1,B98=$V$1,B99=$U$1,B99=$V$1),0,1)))</f>
        <v/>
      </c>
      <c r="V97" s="2" t="str">
        <f>IF($A97&gt;='DB_243way_Regular Symbol'!E$16,"",IF(C97=0,"",IF(OR(C97=$U$1,C97=$V$1,C98=$U$1,C98=$V$1,C99=$U$1,C99=$V$1),0,1)))</f>
        <v/>
      </c>
      <c r="W97" s="2" t="str">
        <f>IF($A97&gt;='DB_243way_Regular Symbol'!F$16,"",IF(D97=0,"",IF(OR(D97=$U$1,D97=$V$1,D98=$U$1,D98=$V$1,D99=$U$1,D99=$V$1),0,1)))</f>
        <v/>
      </c>
      <c r="X97" s="2" t="str">
        <f>IF($A97&gt;='DB_243way_Regular Symbol'!G$16,"",IF(E97=0,"",IF(OR(E97=$U$1,E97=$V$1,E98=$U$1,E98=$V$1,E99=$U$1,E99=$V$1),0,1)))</f>
        <v/>
      </c>
      <c r="Y97" s="128" t="str">
        <f>IF($A97&gt;='DB_243way_Regular Symbol'!H$16,"",IF(F97=0,"",IF(OR(F97=$U$1,F97=$V$1,F98=$U$1,F98=$V$1,F99=$U$1,F99=$V$1),0,1)))</f>
        <v/>
      </c>
      <c r="AA97" s="342" t="str">
        <f>IF($A97&gt;='DB_243way_Regular Symbol'!D$16,"",IF(B97=0,"",IF(OR(B97=$AA$1,B97=$AB$1,B98=$AA$1,B98=$AB$1,B99=$AA$1,,B99=$AB$1),0,1)))</f>
        <v/>
      </c>
      <c r="AB97" s="2" t="str">
        <f>IF($A97&gt;='DB_243way_Regular Symbol'!E$16,"",IF(C97=0,"",IF(OR(C97=$AA$1,C97=$AB$1,C98=$AA$1,C98=$AB$1,C99=$AA$1,,C99=$AB$1),0,1)))</f>
        <v/>
      </c>
      <c r="AC97" s="2" t="str">
        <f>IF($A97&gt;='DB_243way_Regular Symbol'!F$16,"",IF(D97=0,"",IF(OR(D97=$AA$1,D97=$AB$1,D98=$AA$1,D98=$AB$1,D99=$AA$1,,D99=$AB$1),0,1)))</f>
        <v/>
      </c>
      <c r="AD97" s="2" t="str">
        <f>IF($A97&gt;='DB_243way_Regular Symbol'!G$16,"",IF(E97=0,"",IF(OR(E97=$AA$1,E97=$AB$1,E98=$AA$1,E98=$AB$1,E99=$AA$1,,E99=$AB$1),0,1)))</f>
        <v/>
      </c>
      <c r="AE97" s="128" t="str">
        <f>IF($A97&gt;='DB_243way_Regular Symbol'!H$16,"",IF(F97=0,"",IF(OR(F97=$AA$1,F97=$AB$1,F98=$AA$1,F98=$AB$1,F99=$AA$1,,F99=$AB$1),0,1)))</f>
        <v/>
      </c>
      <c r="AG97" s="342" t="str">
        <f>IF($A97&gt;='DB_243way_Regular Symbol'!D$16,"",IF(B97=0,"",IF(OR(B97=$AG$1,B97=$AH$1,B98=$AG$1,B98=$AH$1,B99=$AG$1,B99=$AH$1),0,1)))</f>
        <v/>
      </c>
      <c r="AH97" s="2" t="str">
        <f>IF($A97&gt;='DB_243way_Regular Symbol'!E$16,"",IF(C97=0,"",IF(OR(C97=$AG$1,C97=$AH$1,C98=$AG$1,C98=$AH$1,C99=$AG$1,C99=$AH$1),0,1)))</f>
        <v/>
      </c>
      <c r="AI97" s="2" t="str">
        <f>IF($A97&gt;='DB_243way_Regular Symbol'!F$16,"",IF(D97=0,"",IF(OR(D97=$AG$1,D97=$AH$1,D98=$AG$1,D98=$AH$1,D99=$AG$1,D99=$AH$1),0,1)))</f>
        <v/>
      </c>
      <c r="AJ97" s="2" t="str">
        <f>IF($A97&gt;='DB_243way_Regular Symbol'!G$16,"",IF(E97=0,"",IF(OR(E97=$AG$1,E97=$AH$1,E98=$AG$1,E98=$AH$1,E99=$AG$1,E99=$AH$1),0,1)))</f>
        <v/>
      </c>
      <c r="AK97" s="128" t="str">
        <f>IF($A97&gt;='DB_243way_Regular Symbol'!H$16,"",IF(F97=0,"",IF(OR(F97=$AG$1,F97=$AH$1,F98=$AG$1,F98=$AH$1,F99=$AG$1,F99=$AH$1),0,1)))</f>
        <v/>
      </c>
      <c r="AM97" s="342" t="str">
        <f>IF($A97&gt;='DB_243way_Regular Symbol'!D$16,"",IF(B97=0,"",IF(OR(B97=$AM$1,B97=$AN$1,B98=$AM$1,B98=$AN$1,B99=$AM$1,B99=$AN$1),0,1)))</f>
        <v/>
      </c>
      <c r="AN97" s="2" t="str">
        <f>IF($A97&gt;='DB_243way_Regular Symbol'!E$16,"",IF(C97=0,"",IF(OR(C97=$AM$1,C97=$AN$1,C98=$AM$1,C98=$AN$1,C99=$AM$1,C99=$AN$1),0,1)))</f>
        <v/>
      </c>
      <c r="AO97" s="2" t="str">
        <f>IF($A97&gt;='DB_243way_Regular Symbol'!F$16,"",IF(D97=0,"",IF(OR(D97=$AM$1,D97=$AN$1,D98=$AM$1,D98=$AN$1,D99=$AM$1,D99=$AN$1),0,1)))</f>
        <v/>
      </c>
      <c r="AP97" s="2" t="str">
        <f>IF($A97&gt;='DB_243way_Regular Symbol'!G$16,"",IF(E97=0,"",IF(OR(E97=$AM$1,E97=$AN$1,E98=$AM$1,E98=$AN$1,E99=$AM$1,E99=$AN$1),0,1)))</f>
        <v/>
      </c>
      <c r="AQ97" s="128" t="str">
        <f>IF($A97&gt;='DB_243way_Regular Symbol'!H$16,"",IF(F97=0,"",IF(OR(F97=$AM$1,F97=$AN$1,F98=$AM$1,F98=$AN$1,F99=$AM$1,F99=$AN$1),0,1)))</f>
        <v/>
      </c>
      <c r="AS97" s="342" t="str">
        <f>IF($A97&gt;='DB_243way_Regular Symbol'!D$16,"",IF(B97=0,"",IF(OR(B97=$AM$1,B97=$AT$1,B98=$AM$1,B98=$AT$1,B99=$AM$1,B99=$AT$1),0,1)))</f>
        <v/>
      </c>
      <c r="AT97" s="2" t="str">
        <f>IF($A97&gt;='DB_243way_Regular Symbol'!E$16,"",IF(C97=0,"",IF(OR(C97=$AM$1,C97=$AT$1,C98=$AM$1,C98=$AT$1,C99=$AM$1,C99=$AT$1),0,1)))</f>
        <v/>
      </c>
      <c r="AU97" s="2" t="str">
        <f>IF($A97&gt;='DB_243way_Regular Symbol'!F$16,"",IF(D97=0,"",IF(OR(D97=$AM$1,D97=$AT$1,D98=$AM$1,D98=$AT$1,D99=$AM$1,D99=$AT$1),0,1)))</f>
        <v/>
      </c>
      <c r="AV97" s="2" t="str">
        <f>IF($A97&gt;='DB_243way_Regular Symbol'!G$16,"",IF(E97=0,"",IF(OR(E97=$AM$1,E97=$AT$1,E98=$AM$1,E98=$AT$1,E99=$AM$1,E99=$AT$1),0,1)))</f>
        <v/>
      </c>
      <c r="AW97" s="128" t="str">
        <f>IF($A97&gt;='DB_243way_Regular Symbol'!H$16,"",IF(F97=0,"",IF(OR(F97=$AM$1,F97=$AT$1,F98=$AM$1,F98=$AT$1,F99=$AM$1,F99=$AT$1),0,1)))</f>
        <v/>
      </c>
      <c r="AY97" s="342"/>
      <c r="AZ97" s="2"/>
      <c r="BA97" s="2" t="str">
        <f>IF($A97&gt;='DB_243way_Regular Symbol'!F$16,"",COUNTIF(D97:D99,$AZ$1))</f>
        <v/>
      </c>
      <c r="BB97" s="2" t="str">
        <f>IF($A97&gt;='DB_243way_Regular Symbol'!G$16,"",COUNTIF(E97:E99,$AZ$1))</f>
        <v/>
      </c>
      <c r="BC97" s="2" t="str">
        <f>IF($A97&gt;='DB_243way_Regular Symbol'!H$16,"",COUNTIF(F97:F99,$AZ$1))</f>
        <v/>
      </c>
      <c r="BE97" s="342" t="str">
        <f>IF($A97&gt;='DB_243way_Regular Symbol'!D$16,"",IF(B97=0,"",IF(OR(B97=$AM$1,B97=$BF$1,B98=$AM$1,B98=$BF$1,B99=$AM$1,B99=$BF$1),1,0)))</f>
        <v/>
      </c>
      <c r="BF97" s="342" t="str">
        <f>IF($A97&gt;='DB_243way_Regular Symbol'!E$16,"",IF(C97=0,"",IF(OR(C97=$AM$1,C97=$BF$1,C98=$AM$1,C98=$BF$1,C99=$AM$1,C99=$BF$1),1,0)))</f>
        <v/>
      </c>
      <c r="BG97" s="342" t="str">
        <f>IF($A97&gt;='DB_243way_Regular Symbol'!F$16,"",IF(D97=0,"",IF(OR(D97=$AM$1,D97=$BF$1,D98=$AM$1,D98=$BF$1,D99=$AM$1,D99=$BF$1),1,0)))</f>
        <v/>
      </c>
      <c r="BH97" s="342" t="str">
        <f>IF($A97&gt;='DB_243way_Regular Symbol'!G$16,"",IF(E97=0,"",IF(OR(E97=$AM$1,E97=$BF$1,E98=$AM$1,E98=$BF$1,E99=$AM$1,E99=$BF$1),1,0)))</f>
        <v/>
      </c>
      <c r="BI97" s="342" t="str">
        <f>IF($A97&gt;='DB_243way_Regular Symbol'!H$16,"",IF(F97=0,"",IF(OR(F97=$AM$1,F97=$BF$1,F98=$AM$1,F98=$BF$1,F99=$AM$1,F99=$BF$1),1,0)))</f>
        <v/>
      </c>
      <c r="BK97" s="342" t="str">
        <f>IF($A97&gt;='DB_243way_Regular Symbol'!D$16,"",IF(B97=0,"",IF(OR(B97=$AM$1,B97=$BL$1,B98=$AM$1,B98=$BL$1,B99=$AM$1,B99=$BL$1),0,1)))</f>
        <v/>
      </c>
      <c r="BL97" s="2" t="str">
        <f>IF($A97&gt;='DB_243way_Regular Symbol'!E$16,"",IF(C97=0,"",IF(OR(C97=$AM$1,C97=$BL$1,C98=$AM$1,C98=$BL$1,C99=$AM$1,C99=$BL$1),0,1)))</f>
        <v/>
      </c>
      <c r="BM97" s="2" t="str">
        <f>IF($A97&gt;='DB_243way_Regular Symbol'!F$16,"",IF(D97=0,"",IF(OR(D97=$AM$1,D97=$BL$1,D98=$AM$1,D98=$BL$1,D99=$AM$1,D99=$BL$1),0,1)))</f>
        <v/>
      </c>
      <c r="BN97" s="2" t="str">
        <f>IF($A97&gt;='DB_243way_Regular Symbol'!G$16,"",IF(E97=0,"",IF(OR(E97=$AM$1,E97=$BL$1,E98=$AM$1,E98=$BL$1,E99=$AM$1,E99=$BL$1),0,1)))</f>
        <v/>
      </c>
      <c r="BO97" s="128" t="str">
        <f>IF($A97&gt;='DB_243way_Regular Symbol'!H$16,"",IF(F97=0,"",IF(OR(F97=$AM$1,F97=$BL$1,F98=$AM$1,F98=$BL$1,F99=$AM$1,F99=$BL$1),0,1)))</f>
        <v/>
      </c>
      <c r="BQ97" s="2" t="str">
        <f>IF($A97&gt;='DB_243way_Regular Symbol'!D$16,"",IF(B97=0,"",IF(OR(B97=$BQ$1,B97=$BR$1,B98=$BQ$1,B98=$BR$1,B99=$BQ$1,B99=$BR$1),0,1)))</f>
        <v/>
      </c>
      <c r="BR97" s="2" t="str">
        <f>IF($A97&gt;='DB_243way_Regular Symbol'!E$16,"",IF(C97=0,"",IF(OR(C97=$BQ$1,C97=$BR$1,C98=$BQ$1,C98=$BR$1,C99=$BQ$1,C99=$BR$1),0,1)))</f>
        <v/>
      </c>
      <c r="BS97" s="2" t="str">
        <f>IF($A97&gt;='DB_243way_Regular Symbol'!F$16,"",IF(D97=0,"",IF(OR(D97=$BQ$1,D97=$BR$1,D98=$BQ$1,D98=$BR$1,D99=$BQ$1,D99=$BR$1),0,1)))</f>
        <v/>
      </c>
      <c r="BT97" s="2" t="str">
        <f>IF($A97&gt;='DB_243way_Regular Symbol'!G$16,"",IF(E97=0,"",IF(OR(E97=$BQ$1,E97=$BR$1,E98=$BQ$1,E98=$BR$1,E99=$BQ$1,E99=$BR$1),0,1)))</f>
        <v/>
      </c>
      <c r="BU97" s="2" t="str">
        <f>IF($A97&gt;='DB_243way_Regular Symbol'!H$16,"",IF(F97=0,"",IF(OR(F97=$BQ$1,F97=$BR$1,F98=$BQ$1,F98=$BR$1,F99=$BQ$1,F99=$BR$1),0,1)))</f>
        <v/>
      </c>
      <c r="BW97" s="2" t="str">
        <f>IF($A97&gt;='DB_243way_Regular Symbol'!D$16,"",IF(B97=0,"",IF(OR(B97=$BW$1,B98=$BW$1,B99=$BW$1,B97=$BX$1,B98=$BX$1,B99=$BX$1),0,1)))</f>
        <v/>
      </c>
      <c r="BX97" s="2" t="str">
        <f>IF($A97&gt;='DB_243way_Regular Symbol'!E$16,"",IF(C97=0,"",IF(OR(C97=$BW$1,C98=$BW$1,C99=$BW$1,C97=$BX$1,C98=$BX$1,C99=$BX$1),0,1)))</f>
        <v/>
      </c>
      <c r="BY97" s="2" t="str">
        <f>IF($A97&gt;='DB_243way_Regular Symbol'!F$16,"",IF(D97=0,"",IF(OR(D97=$BW$1,D98=$BW$1,D99=$BW$1,D97=$BX$1,D98=$BX$1,D99=$BX$1),0,1)))</f>
        <v/>
      </c>
      <c r="BZ97" s="2" t="str">
        <f>IF($A97&gt;='DB_243way_Regular Symbol'!G$16,"",IF(E97=0,"",IF(OR(E97=$BW$1,E98=$BW$1,E99=$BW$1,E97=$BX$1,E98=$BX$1,E99=$BX$1),0,1)))</f>
        <v/>
      </c>
      <c r="CA97" s="2" t="str">
        <f>IF($A97&gt;='DB_243way_Regular Symbol'!H$16,"",IF(F97=0,"",IF(OR(F97=$BW$1,F98=$BW$1,F99=$BW$1,F97=$BX$1,F98=$BX$1,F99=$BX$1),0,1)))</f>
        <v/>
      </c>
      <c r="CC97" s="2" t="str">
        <f>IF($A97&gt;='DB_243way_Regular Symbol'!D$16,"",IF(B97=0,"",IF(OR(B97=$BW$1,B98=$BW$1,B99=$BW$1,B97=$CD$1,B98=$CD$1,B99=$CD$1),0,1)))</f>
        <v/>
      </c>
      <c r="CD97" s="2" t="str">
        <f>IF($A97&gt;='DB_243way_Regular Symbol'!E$16,"",IF(C97=0,"",IF(OR(C97=$BW$1,C98=$BW$1,C99=$BW$1,C97=$CD$1,C98=$CD$1,C99=$CD$1),0,1)))</f>
        <v/>
      </c>
      <c r="CE97" s="2" t="str">
        <f>IF($A97&gt;='DB_243way_Regular Symbol'!F$16,"",IF(D97=0,"",IF(OR(D97=$BW$1,D98=$BW$1,D99=$BW$1,D97=$CD$1,D98=$CD$1,D99=$CD$1),0,1)))</f>
        <v/>
      </c>
      <c r="CF97" s="2" t="str">
        <f>IF($A97&gt;='DB_243way_Regular Symbol'!G$16,"",IF(E97=0,"",IF(OR(E97=$BW$1,E98=$BW$1,E99=$BW$1,E97=$CD$1,E98=$CD$1,E99=$CD$1),0,1)))</f>
        <v/>
      </c>
      <c r="CG97" s="2" t="str">
        <f>IF($A97&gt;='DB_243way_Regular Symbol'!H$16,"",IF(F97=0,"",IF(OR(F97=$BW$1,F98=$BW$1,F99=$BW$1,F97=$CD$1,F98=$CD$1,F99=$CD$1),0,1)))</f>
        <v/>
      </c>
      <c r="CI97" s="2" t="str">
        <f>IF($A97&gt;='DB_243way_Regular Symbol'!D$16,"",IF(B97=0,"",IF(OR(B97=$BW$1,B98=$BW$1,B99=$BW$1,B97=$CJ$1,B98=$CJ$1,B99=$CJ$1),0,1)))</f>
        <v/>
      </c>
      <c r="CJ97" s="2" t="str">
        <f>IF($A97&gt;='DB_243way_Regular Symbol'!E$16,"",IF(C97=0,"",IF(OR(C97=$BW$1,C98=$BW$1,C99=$BW$1,C97=$CJ$1,C98=$CJ$1,C99=$CJ$1),0,1)))</f>
        <v/>
      </c>
      <c r="CK97" s="2" t="str">
        <f>IF($A97&gt;='DB_243way_Regular Symbol'!F$16,"",IF(D97=0,"",IF(OR(D97=$BW$1,D98=$BW$1,D99=$BW$1,D97=$CJ$1,D98=$CJ$1,D99=$CJ$1),0,1)))</f>
        <v/>
      </c>
      <c r="CL97" s="2" t="str">
        <f>IF($A97&gt;='DB_243way_Regular Symbol'!G$16,"",IF(E97=0,"",IF(OR(E97=$BW$1,E98=$BW$1,E99=$BW$1,E97=$CJ$1,E98=$CJ$1,E99=$CJ$1),0,1)))</f>
        <v/>
      </c>
      <c r="CM97" s="2" t="str">
        <f>IF($A97&gt;='DB_243way_Regular Symbol'!H$16,"",IF(F97=0,"",IF(OR(F97=$BW$1,F98=$BW$1,F99=$BW$1,F97=$CJ$1,F98=$CJ$1,F99=$CJ$1),0,1)))</f>
        <v/>
      </c>
      <c r="CO97" s="2" t="str">
        <f>IF($A97&gt;='DB_243way_Regular Symbol'!D$16,"",IF(B97=0,"",IF(OR(B97=$BW$1,B98=$BW$1,B99=$BW$1,B97=$CP$1,B98=$CP$1,B99=$CP$1),0,1)))</f>
        <v/>
      </c>
      <c r="CP97" s="2" t="str">
        <f>IF($A97&gt;='DB_243way_Regular Symbol'!E$16,"",IF(C97=0,"",IF(OR(C97=$BW$1,C98=$BW$1,C99=$BW$1,C97=$CP$1,C98=$CP$1,C99=$CP$1),0,1)))</f>
        <v/>
      </c>
      <c r="CQ97" s="2" t="str">
        <f>IF($A97&gt;='DB_243way_Regular Symbol'!F$16,"",IF(D97=0,"",IF(OR(D97=$BW$1,D98=$BW$1,D99=$BW$1,D97=$CP$1,D98=$CP$1,D99=$CP$1),0,1)))</f>
        <v/>
      </c>
      <c r="CR97" s="2" t="str">
        <f>IF($A97&gt;='DB_243way_Regular Symbol'!G$16,"",IF(E97=0,"",IF(OR(E97=$BW$1,E98=$BW$1,E99=$BW$1,E97=$CP$1,E98=$CP$1,E99=$CP$1),0,1)))</f>
        <v/>
      </c>
      <c r="CS97" s="2" t="str">
        <f>IF($A97&gt;='DB_243way_Regular Symbol'!H$16,"",IF(F97=0,"",IF(OR(F97=$BW$1,F98=$BW$1,F99=$BW$1,F97=$CP$1,F98=$CP$1,F99=$CP$1),0,1)))</f>
        <v/>
      </c>
      <c r="CU97" s="2" t="str">
        <f>IF($A97&gt;='DB_243way_Regular Symbol'!D$16,"",IF(B97=0,"",IF(OR(B97=$BW$1,B98=$BW$1,B99=$BW$1,B97=$CV$1,B98=$CV$1,B99=$CV$1),0,1)))</f>
        <v/>
      </c>
      <c r="CV97" s="2" t="str">
        <f>IF($A97&gt;='DB_243way_Regular Symbol'!E$16,"",IF(C97=0,"",IF(OR(C97=$BW$1,C98=$BW$1,C99=$BW$1,C97=$CV$1,C98=$CV$1,C99=$CV$1),0,1)))</f>
        <v/>
      </c>
      <c r="CW97" s="2" t="str">
        <f>IF($A97&gt;='DB_243way_Regular Symbol'!F$16,"",IF(D97=0,"",IF(OR(D97=$BW$1,D98=$BW$1,D99=$BW$1,D97=$CV$1,D98=$CV$1,D99=$CV$1),0,1)))</f>
        <v/>
      </c>
      <c r="CX97" s="2" t="str">
        <f>IF($A97&gt;='DB_243way_Regular Symbol'!G$16,"",IF(E97=0,"",IF(OR(E97=$BW$1,E98=$BW$1,E99=$BW$1,E97=$CV$1,E98=$CV$1,E99=$CV$1),0,1)))</f>
        <v/>
      </c>
      <c r="CY97" s="2" t="str">
        <f>IF($A97&gt;='DB_243way_Regular Symbol'!H$16,"",IF(F97=0,"",IF(OR(F97=$BW$1,F98=$BW$1,F99=$BW$1,F97=$CV$1,F98=$CV$1,F99=$CV$1),0,1)))</f>
        <v/>
      </c>
    </row>
    <row r="98" spans="1:103">
      <c r="A98" s="341">
        <f>IF('DB_243way_Regular Symbol'!L97="","",'DB_243way_Regular Symbol'!L97)</f>
        <v>94</v>
      </c>
      <c r="B98" s="184" t="str">
        <f>IF('DB_243way_Regular Symbol'!M97="",
IF($A98-'DB_243way_Regular Symbol'!D$16&gt;='DB_243way_RegularＸ_W()'!B$2-1,"",VLOOKUP($A98-'DB_243way_Regular Symbol'!D$16,'DB_243way_Regular Symbol'!$L$3:$Q$250,'DB_243way_RegularＸ_W()'!B$3+1,FALSE)),
'DB_243way_Regular Symbol'!M97)</f>
        <v/>
      </c>
      <c r="C98" s="184" t="str">
        <f>IF('DB_243way_Regular Symbol'!N97="",
IF($A98-'DB_243way_Regular Symbol'!E$16&gt;='DB_243way_RegularＸ_W()'!C$2-1,"",VLOOKUP($A98-'DB_243way_Regular Symbol'!E$16,'DB_243way_Regular Symbol'!$L$3:$Q$250,'DB_243way_RegularＸ_W()'!C$3+1,FALSE)),
'DB_243way_Regular Symbol'!N97)</f>
        <v/>
      </c>
      <c r="D98" s="184" t="str">
        <f>IF('DB_243way_Regular Symbol'!O97="",
IF($A98-'DB_243way_Regular Symbol'!F$16&gt;='DB_243way_RegularＸ_W()'!D$2-1,"",VLOOKUP($A98-'DB_243way_Regular Symbol'!F$16,'DB_243way_Regular Symbol'!$L$3:$Q$250,'DB_243way_RegularＸ_W()'!D$3+1,FALSE)),
'DB_243way_Regular Symbol'!O97)</f>
        <v/>
      </c>
      <c r="E98" s="184" t="str">
        <f>IF('DB_243way_Regular Symbol'!P97="",
IF($A98-'DB_243way_Regular Symbol'!G$16&gt;='DB_243way_RegularＸ_W()'!E$2-1,"",VLOOKUP($A98-'DB_243way_Regular Symbol'!G$16,'DB_243way_Regular Symbol'!$L$3:$Q$250,'DB_243way_RegularＸ_W()'!E$3+1,FALSE)),
'DB_243way_Regular Symbol'!P97)</f>
        <v/>
      </c>
      <c r="F98" s="184" t="str">
        <f>IF('DB_243way_Regular Symbol'!Q97="",
IF($A98-'DB_243way_Regular Symbol'!H$16&gt;='DB_243way_RegularＸ_W()'!F$2-1,"",VLOOKUP($A98-'DB_243way_Regular Symbol'!H$16,'DB_243way_Regular Symbol'!$L$3:$Q$250,'DB_243way_RegularＸ_W()'!F$3+1,FALSE)),
'DB_243way_Regular Symbol'!Q97)</f>
        <v/>
      </c>
      <c r="O98" s="342" t="str">
        <f>IF($A98&gt;='DB_243way_Regular Symbol'!D$16,"",IF(B98=0,"",IF(OR(B98=$O$1,B98=$P$1,B99=$O$1,B99=$P$1,B100=$O$1,B100=$P$1),0,1)))</f>
        <v/>
      </c>
      <c r="P98" s="2" t="str">
        <f>IF($A98&gt;='DB_243way_Regular Symbol'!E$16,"",IF(C98=0,"",IF(OR(C98=$O$1,C98=$P$1,C99=$O$1,C99=$P$1,C100=$O$1,C100=$P$1),0,1)))</f>
        <v/>
      </c>
      <c r="Q98" s="2" t="str">
        <f>IF($A98&gt;='DB_243way_Regular Symbol'!F$16,"",IF(D98=0,"",IF(OR(D98=$O$1,D98=$P$1,D99=$O$1,D99=$P$1,D100=$O$1,D100=$P$1),0,1)))</f>
        <v/>
      </c>
      <c r="R98" s="2" t="str">
        <f>IF($A98&gt;='DB_243way_Regular Symbol'!G$16,"",IF(E98=0,"",IF(OR(E98=$O$1,E98=$P$1,E99=$O$1,E99=$P$1,E100=$O$1,E100=$P$1),0,1)))</f>
        <v/>
      </c>
      <c r="S98" s="128" t="str">
        <f>IF($A98&gt;='DB_243way_Regular Symbol'!H$16,"",IF(F98=0,"",IF(OR(F98=$O$1,F98=$P$1,F99=$O$1,F99=$P$1,F100=$O$1,F100=$P$1),0,1)))</f>
        <v/>
      </c>
      <c r="U98" s="342" t="str">
        <f>IF($A98&gt;='DB_243way_Regular Symbol'!D$16,"",IF(B98=0,"",IF(OR(B98=$U$1,B98=$V$1,B99=$U$1,B99=$V$1,B100=$U$1,B100=$V$1),0,1)))</f>
        <v/>
      </c>
      <c r="V98" s="2" t="str">
        <f>IF($A98&gt;='DB_243way_Regular Symbol'!E$16,"",IF(C98=0,"",IF(OR(C98=$U$1,C98=$V$1,C99=$U$1,C99=$V$1,C100=$U$1,C100=$V$1),0,1)))</f>
        <v/>
      </c>
      <c r="W98" s="2" t="str">
        <f>IF($A98&gt;='DB_243way_Regular Symbol'!F$16,"",IF(D98=0,"",IF(OR(D98=$U$1,D98=$V$1,D99=$U$1,D99=$V$1,D100=$U$1,D100=$V$1),0,1)))</f>
        <v/>
      </c>
      <c r="X98" s="2" t="str">
        <f>IF($A98&gt;='DB_243way_Regular Symbol'!G$16,"",IF(E98=0,"",IF(OR(E98=$U$1,E98=$V$1,E99=$U$1,E99=$V$1,E100=$U$1,E100=$V$1),0,1)))</f>
        <v/>
      </c>
      <c r="Y98" s="128" t="str">
        <f>IF($A98&gt;='DB_243way_Regular Symbol'!H$16,"",IF(F98=0,"",IF(OR(F98=$U$1,F98=$V$1,F99=$U$1,F99=$V$1,F100=$U$1,F100=$V$1),0,1)))</f>
        <v/>
      </c>
      <c r="AA98" s="342" t="str">
        <f>IF($A98&gt;='DB_243way_Regular Symbol'!D$16,"",IF(B98=0,"",IF(OR(B98=$AA$1,B98=$AB$1,B99=$AA$1,B99=$AB$1,B100=$AA$1,,B100=$AB$1),0,1)))</f>
        <v/>
      </c>
      <c r="AB98" s="2" t="str">
        <f>IF($A98&gt;='DB_243way_Regular Symbol'!E$16,"",IF(C98=0,"",IF(OR(C98=$AA$1,C98=$AB$1,C99=$AA$1,C99=$AB$1,C100=$AA$1,,C100=$AB$1),0,1)))</f>
        <v/>
      </c>
      <c r="AC98" s="2" t="str">
        <f>IF($A98&gt;='DB_243way_Regular Symbol'!F$16,"",IF(D98=0,"",IF(OR(D98=$AA$1,D98=$AB$1,D99=$AA$1,D99=$AB$1,D100=$AA$1,,D100=$AB$1),0,1)))</f>
        <v/>
      </c>
      <c r="AD98" s="2" t="str">
        <f>IF($A98&gt;='DB_243way_Regular Symbol'!G$16,"",IF(E98=0,"",IF(OR(E98=$AA$1,E98=$AB$1,E99=$AA$1,E99=$AB$1,E100=$AA$1,,E100=$AB$1),0,1)))</f>
        <v/>
      </c>
      <c r="AE98" s="128" t="str">
        <f>IF($A98&gt;='DB_243way_Regular Symbol'!H$16,"",IF(F98=0,"",IF(OR(F98=$AA$1,F98=$AB$1,F99=$AA$1,F99=$AB$1,F100=$AA$1,,F100=$AB$1),0,1)))</f>
        <v/>
      </c>
      <c r="AG98" s="342" t="str">
        <f>IF($A98&gt;='DB_243way_Regular Symbol'!D$16,"",IF(B98=0,"",IF(OR(B98=$AG$1,B98=$AH$1,B99=$AG$1,B99=$AH$1,B100=$AG$1,B100=$AH$1),0,1)))</f>
        <v/>
      </c>
      <c r="AH98" s="2" t="str">
        <f>IF($A98&gt;='DB_243way_Regular Symbol'!E$16,"",IF(C98=0,"",IF(OR(C98=$AG$1,C98=$AH$1,C99=$AG$1,C99=$AH$1,C100=$AG$1,C100=$AH$1),0,1)))</f>
        <v/>
      </c>
      <c r="AI98" s="2" t="str">
        <f>IF($A98&gt;='DB_243way_Regular Symbol'!F$16,"",IF(D98=0,"",IF(OR(D98=$AG$1,D98=$AH$1,D99=$AG$1,D99=$AH$1,D100=$AG$1,D100=$AH$1),0,1)))</f>
        <v/>
      </c>
      <c r="AJ98" s="2" t="str">
        <f>IF($A98&gt;='DB_243way_Regular Symbol'!G$16,"",IF(E98=0,"",IF(OR(E98=$AG$1,E98=$AH$1,E99=$AG$1,E99=$AH$1,E100=$AG$1,E100=$AH$1),0,1)))</f>
        <v/>
      </c>
      <c r="AK98" s="128" t="str">
        <f>IF($A98&gt;='DB_243way_Regular Symbol'!H$16,"",IF(F98=0,"",IF(OR(F98=$AG$1,F98=$AH$1,F99=$AG$1,F99=$AH$1,F100=$AG$1,F100=$AH$1),0,1)))</f>
        <v/>
      </c>
      <c r="AM98" s="342" t="str">
        <f>IF($A98&gt;='DB_243way_Regular Symbol'!D$16,"",IF(B98=0,"",IF(OR(B98=$AM$1,B98=$AN$1,B99=$AM$1,B99=$AN$1,B100=$AM$1,B100=$AN$1),0,1)))</f>
        <v/>
      </c>
      <c r="AN98" s="2" t="str">
        <f>IF($A98&gt;='DB_243way_Regular Symbol'!E$16,"",IF(C98=0,"",IF(OR(C98=$AM$1,C98=$AN$1,C99=$AM$1,C99=$AN$1,C100=$AM$1,C100=$AN$1),0,1)))</f>
        <v/>
      </c>
      <c r="AO98" s="2" t="str">
        <f>IF($A98&gt;='DB_243way_Regular Symbol'!F$16,"",IF(D98=0,"",IF(OR(D98=$AM$1,D98=$AN$1,D99=$AM$1,D99=$AN$1,D100=$AM$1,D100=$AN$1),0,1)))</f>
        <v/>
      </c>
      <c r="AP98" s="2" t="str">
        <f>IF($A98&gt;='DB_243way_Regular Symbol'!G$16,"",IF(E98=0,"",IF(OR(E98=$AM$1,E98=$AN$1,E99=$AM$1,E99=$AN$1,E100=$AM$1,E100=$AN$1),0,1)))</f>
        <v/>
      </c>
      <c r="AQ98" s="128" t="str">
        <f>IF($A98&gt;='DB_243way_Regular Symbol'!H$16,"",IF(F98=0,"",IF(OR(F98=$AM$1,F98=$AN$1,F99=$AM$1,F99=$AN$1,F100=$AM$1,F100=$AN$1),0,1)))</f>
        <v/>
      </c>
      <c r="AS98" s="342" t="str">
        <f>IF($A98&gt;='DB_243way_Regular Symbol'!D$16,"",IF(B98=0,"",IF(OR(B98=$AM$1,B98=$AT$1,B99=$AM$1,B99=$AT$1,B100=$AM$1,B100=$AT$1),0,1)))</f>
        <v/>
      </c>
      <c r="AT98" s="2" t="str">
        <f>IF($A98&gt;='DB_243way_Regular Symbol'!E$16,"",IF(C98=0,"",IF(OR(C98=$AM$1,C98=$AT$1,C99=$AM$1,C99=$AT$1,C100=$AM$1,C100=$AT$1),0,1)))</f>
        <v/>
      </c>
      <c r="AU98" s="2" t="str">
        <f>IF($A98&gt;='DB_243way_Regular Symbol'!F$16,"",IF(D98=0,"",IF(OR(D98=$AM$1,D98=$AT$1,D99=$AM$1,D99=$AT$1,D100=$AM$1,D100=$AT$1),0,1)))</f>
        <v/>
      </c>
      <c r="AV98" s="2" t="str">
        <f>IF($A98&gt;='DB_243way_Regular Symbol'!G$16,"",IF(E98=0,"",IF(OR(E98=$AM$1,E98=$AT$1,E99=$AM$1,E99=$AT$1,E100=$AM$1,E100=$AT$1),0,1)))</f>
        <v/>
      </c>
      <c r="AW98" s="128" t="str">
        <f>IF($A98&gt;='DB_243way_Regular Symbol'!H$16,"",IF(F98=0,"",IF(OR(F98=$AM$1,F98=$AT$1,F99=$AM$1,F99=$AT$1,F100=$AM$1,F100=$AT$1),0,1)))</f>
        <v/>
      </c>
      <c r="AY98" s="342"/>
      <c r="AZ98" s="2"/>
      <c r="BA98" s="2" t="str">
        <f>IF($A98&gt;='DB_243way_Regular Symbol'!F$16,"",COUNTIF(D98:D100,$AZ$1))</f>
        <v/>
      </c>
      <c r="BB98" s="2" t="str">
        <f>IF($A98&gt;='DB_243way_Regular Symbol'!G$16,"",COUNTIF(E98:E100,$AZ$1))</f>
        <v/>
      </c>
      <c r="BC98" s="2" t="str">
        <f>IF($A98&gt;='DB_243way_Regular Symbol'!H$16,"",COUNTIF(F98:F100,$AZ$1))</f>
        <v/>
      </c>
      <c r="BE98" s="342" t="str">
        <f>IF($A98&gt;='DB_243way_Regular Symbol'!D$16,"",IF(B98=0,"",IF(OR(B98=$AM$1,B98=$BF$1,B99=$AM$1,B99=$BF$1,B100=$AM$1,B100=$BF$1),1,0)))</f>
        <v/>
      </c>
      <c r="BF98" s="342" t="str">
        <f>IF($A98&gt;='DB_243way_Regular Symbol'!E$16,"",IF(C98=0,"",IF(OR(C98=$AM$1,C98=$BF$1,C99=$AM$1,C99=$BF$1,C100=$AM$1,C100=$BF$1),1,0)))</f>
        <v/>
      </c>
      <c r="BG98" s="342" t="str">
        <f>IF($A98&gt;='DB_243way_Regular Symbol'!F$16,"",IF(D98=0,"",IF(OR(D98=$AM$1,D98=$BF$1,D99=$AM$1,D99=$BF$1,D100=$AM$1,D100=$BF$1),1,0)))</f>
        <v/>
      </c>
      <c r="BH98" s="342" t="str">
        <f>IF($A98&gt;='DB_243way_Regular Symbol'!G$16,"",IF(E98=0,"",IF(OR(E98=$AM$1,E98=$BF$1,E99=$AM$1,E99=$BF$1,E100=$AM$1,E100=$BF$1),1,0)))</f>
        <v/>
      </c>
      <c r="BI98" s="342" t="str">
        <f>IF($A98&gt;='DB_243way_Regular Symbol'!H$16,"",IF(F98=0,"",IF(OR(F98=$AM$1,F98=$BF$1,F99=$AM$1,F99=$BF$1,F100=$AM$1,F100=$BF$1),1,0)))</f>
        <v/>
      </c>
      <c r="BK98" s="342" t="str">
        <f>IF($A98&gt;='DB_243way_Regular Symbol'!D$16,"",IF(B98=0,"",IF(OR(B98=$AM$1,B98=$BL$1,B99=$AM$1,B99=$BL$1,B100=$AM$1,B100=$BL$1),0,1)))</f>
        <v/>
      </c>
      <c r="BL98" s="2" t="str">
        <f>IF($A98&gt;='DB_243way_Regular Symbol'!E$16,"",IF(C98=0,"",IF(OR(C98=$AM$1,C98=$BL$1,C99=$AM$1,C99=$BL$1,C100=$AM$1,C100=$BL$1),0,1)))</f>
        <v/>
      </c>
      <c r="BM98" s="2" t="str">
        <f>IF($A98&gt;='DB_243way_Regular Symbol'!F$16,"",IF(D98=0,"",IF(OR(D98=$AM$1,D98=$BL$1,D99=$AM$1,D99=$BL$1,D100=$AM$1,D100=$BL$1),0,1)))</f>
        <v/>
      </c>
      <c r="BN98" s="2" t="str">
        <f>IF($A98&gt;='DB_243way_Regular Symbol'!G$16,"",IF(E98=0,"",IF(OR(E98=$AM$1,E98=$BL$1,E99=$AM$1,E99=$BL$1,E100=$AM$1,E100=$BL$1),0,1)))</f>
        <v/>
      </c>
      <c r="BO98" s="128" t="str">
        <f>IF($A98&gt;='DB_243way_Regular Symbol'!H$16,"",IF(F98=0,"",IF(OR(F98=$AM$1,F98=$BL$1,F99=$AM$1,F99=$BL$1,F100=$AM$1,F100=$BL$1),0,1)))</f>
        <v/>
      </c>
      <c r="BQ98" s="2" t="str">
        <f>IF($A98&gt;='DB_243way_Regular Symbol'!D$16,"",IF(B98=0,"",IF(OR(B98=$BQ$1,B98=$BR$1,B99=$BQ$1,B99=$BR$1,B100=$BQ$1,B100=$BR$1),0,1)))</f>
        <v/>
      </c>
      <c r="BR98" s="2" t="str">
        <f>IF($A98&gt;='DB_243way_Regular Symbol'!E$16,"",IF(C98=0,"",IF(OR(C98=$BQ$1,C98=$BR$1,C99=$BQ$1,C99=$BR$1,C100=$BQ$1,C100=$BR$1),0,1)))</f>
        <v/>
      </c>
      <c r="BS98" s="2" t="str">
        <f>IF($A98&gt;='DB_243way_Regular Symbol'!F$16,"",IF(D98=0,"",IF(OR(D98=$BQ$1,D98=$BR$1,D99=$BQ$1,D99=$BR$1,D100=$BQ$1,D100=$BR$1),0,1)))</f>
        <v/>
      </c>
      <c r="BT98" s="2" t="str">
        <f>IF($A98&gt;='DB_243way_Regular Symbol'!G$16,"",IF(E98=0,"",IF(OR(E98=$BQ$1,E98=$BR$1,E99=$BQ$1,E99=$BR$1,E100=$BQ$1,E100=$BR$1),0,1)))</f>
        <v/>
      </c>
      <c r="BU98" s="2" t="str">
        <f>IF($A98&gt;='DB_243way_Regular Symbol'!H$16,"",IF(F98=0,"",IF(OR(F98=$BQ$1,F98=$BR$1,F99=$BQ$1,F99=$BR$1,F100=$BQ$1,F100=$BR$1),0,1)))</f>
        <v/>
      </c>
      <c r="BW98" s="2" t="str">
        <f>IF($A98&gt;='DB_243way_Regular Symbol'!D$16,"",IF(B98=0,"",IF(OR(B98=$BW$1,B99=$BW$1,B100=$BW$1,B98=$BX$1,B99=$BX$1,B100=$BX$1),0,1)))</f>
        <v/>
      </c>
      <c r="BX98" s="2" t="str">
        <f>IF($A98&gt;='DB_243way_Regular Symbol'!E$16,"",IF(C98=0,"",IF(OR(C98=$BW$1,C99=$BW$1,C100=$BW$1,C98=$BX$1,C99=$BX$1,C100=$BX$1),0,1)))</f>
        <v/>
      </c>
      <c r="BY98" s="2" t="str">
        <f>IF($A98&gt;='DB_243way_Regular Symbol'!F$16,"",IF(D98=0,"",IF(OR(D98=$BW$1,D99=$BW$1,D100=$BW$1,D98=$BX$1,D99=$BX$1,D100=$BX$1),0,1)))</f>
        <v/>
      </c>
      <c r="BZ98" s="2" t="str">
        <f>IF($A98&gt;='DB_243way_Regular Symbol'!G$16,"",IF(E98=0,"",IF(OR(E98=$BW$1,E99=$BW$1,E100=$BW$1,E98=$BX$1,E99=$BX$1,E100=$BX$1),0,1)))</f>
        <v/>
      </c>
      <c r="CA98" s="2" t="str">
        <f>IF($A98&gt;='DB_243way_Regular Symbol'!H$16,"",IF(F98=0,"",IF(OR(F98=$BW$1,F99=$BW$1,F100=$BW$1,F98=$BX$1,F99=$BX$1,F100=$BX$1),0,1)))</f>
        <v/>
      </c>
      <c r="CC98" s="2" t="str">
        <f>IF($A98&gt;='DB_243way_Regular Symbol'!D$16,"",IF(B98=0,"",IF(OR(B98=$BW$1,B99=$BW$1,B100=$BW$1,B98=$CD$1,B99=$CD$1,B100=$CD$1),0,1)))</f>
        <v/>
      </c>
      <c r="CD98" s="2" t="str">
        <f>IF($A98&gt;='DB_243way_Regular Symbol'!E$16,"",IF(C98=0,"",IF(OR(C98=$BW$1,C99=$BW$1,C100=$BW$1,C98=$CD$1,C99=$CD$1,C100=$CD$1),0,1)))</f>
        <v/>
      </c>
      <c r="CE98" s="2" t="str">
        <f>IF($A98&gt;='DB_243way_Regular Symbol'!F$16,"",IF(D98=0,"",IF(OR(D98=$BW$1,D99=$BW$1,D100=$BW$1,D98=$CD$1,D99=$CD$1,D100=$CD$1),0,1)))</f>
        <v/>
      </c>
      <c r="CF98" s="2" t="str">
        <f>IF($A98&gt;='DB_243way_Regular Symbol'!G$16,"",IF(E98=0,"",IF(OR(E98=$BW$1,E99=$BW$1,E100=$BW$1,E98=$CD$1,E99=$CD$1,E100=$CD$1),0,1)))</f>
        <v/>
      </c>
      <c r="CG98" s="2" t="str">
        <f>IF($A98&gt;='DB_243way_Regular Symbol'!H$16,"",IF(F98=0,"",IF(OR(F98=$BW$1,F99=$BW$1,F100=$BW$1,F98=$CD$1,F99=$CD$1,F100=$CD$1),0,1)))</f>
        <v/>
      </c>
      <c r="CI98" s="2" t="str">
        <f>IF($A98&gt;='DB_243way_Regular Symbol'!D$16,"",IF(B98=0,"",IF(OR(B98=$BW$1,B99=$BW$1,B100=$BW$1,B98=$CJ$1,B99=$CJ$1,B100=$CJ$1),0,1)))</f>
        <v/>
      </c>
      <c r="CJ98" s="2" t="str">
        <f>IF($A98&gt;='DB_243way_Regular Symbol'!E$16,"",IF(C98=0,"",IF(OR(C98=$BW$1,C99=$BW$1,C100=$BW$1,C98=$CJ$1,C99=$CJ$1,C100=$CJ$1),0,1)))</f>
        <v/>
      </c>
      <c r="CK98" s="2" t="str">
        <f>IF($A98&gt;='DB_243way_Regular Symbol'!F$16,"",IF(D98=0,"",IF(OR(D98=$BW$1,D99=$BW$1,D100=$BW$1,D98=$CJ$1,D99=$CJ$1,D100=$CJ$1),0,1)))</f>
        <v/>
      </c>
      <c r="CL98" s="2" t="str">
        <f>IF($A98&gt;='DB_243way_Regular Symbol'!G$16,"",IF(E98=0,"",IF(OR(E98=$BW$1,E99=$BW$1,E100=$BW$1,E98=$CJ$1,E99=$CJ$1,E100=$CJ$1),0,1)))</f>
        <v/>
      </c>
      <c r="CM98" s="2" t="str">
        <f>IF($A98&gt;='DB_243way_Regular Symbol'!H$16,"",IF(F98=0,"",IF(OR(F98=$BW$1,F99=$BW$1,F100=$BW$1,F98=$CJ$1,F99=$CJ$1,F100=$CJ$1),0,1)))</f>
        <v/>
      </c>
      <c r="CO98" s="2" t="str">
        <f>IF($A98&gt;='DB_243way_Regular Symbol'!D$16,"",IF(B98=0,"",IF(OR(B98=$BW$1,B99=$BW$1,B100=$BW$1,B98=$CP$1,B99=$CP$1,B100=$CP$1),0,1)))</f>
        <v/>
      </c>
      <c r="CP98" s="2" t="str">
        <f>IF($A98&gt;='DB_243way_Regular Symbol'!E$16,"",IF(C98=0,"",IF(OR(C98=$BW$1,C99=$BW$1,C100=$BW$1,C98=$CP$1,C99=$CP$1,C100=$CP$1),0,1)))</f>
        <v/>
      </c>
      <c r="CQ98" s="2" t="str">
        <f>IF($A98&gt;='DB_243way_Regular Symbol'!F$16,"",IF(D98=0,"",IF(OR(D98=$BW$1,D99=$BW$1,D100=$BW$1,D98=$CP$1,D99=$CP$1,D100=$CP$1),0,1)))</f>
        <v/>
      </c>
      <c r="CR98" s="2" t="str">
        <f>IF($A98&gt;='DB_243way_Regular Symbol'!G$16,"",IF(E98=0,"",IF(OR(E98=$BW$1,E99=$BW$1,E100=$BW$1,E98=$CP$1,E99=$CP$1,E100=$CP$1),0,1)))</f>
        <v/>
      </c>
      <c r="CS98" s="2" t="str">
        <f>IF($A98&gt;='DB_243way_Regular Symbol'!H$16,"",IF(F98=0,"",IF(OR(F98=$BW$1,F99=$BW$1,F100=$BW$1,F98=$CP$1,F99=$CP$1,F100=$CP$1),0,1)))</f>
        <v/>
      </c>
      <c r="CU98" s="2" t="str">
        <f>IF($A98&gt;='DB_243way_Regular Symbol'!D$16,"",IF(B98=0,"",IF(OR(B98=$BW$1,B99=$BW$1,B100=$BW$1,B98=$CV$1,B99=$CV$1,B100=$CV$1),0,1)))</f>
        <v/>
      </c>
      <c r="CV98" s="2" t="str">
        <f>IF($A98&gt;='DB_243way_Regular Symbol'!E$16,"",IF(C98=0,"",IF(OR(C98=$BW$1,C99=$BW$1,C100=$BW$1,C98=$CV$1,C99=$CV$1,C100=$CV$1),0,1)))</f>
        <v/>
      </c>
      <c r="CW98" s="2" t="str">
        <f>IF($A98&gt;='DB_243way_Regular Symbol'!F$16,"",IF(D98=0,"",IF(OR(D98=$BW$1,D99=$BW$1,D100=$BW$1,D98=$CV$1,D99=$CV$1,D100=$CV$1),0,1)))</f>
        <v/>
      </c>
      <c r="CX98" s="2" t="str">
        <f>IF($A98&gt;='DB_243way_Regular Symbol'!G$16,"",IF(E98=0,"",IF(OR(E98=$BW$1,E99=$BW$1,E100=$BW$1,E98=$CV$1,E99=$CV$1,E100=$CV$1),0,1)))</f>
        <v/>
      </c>
      <c r="CY98" s="2" t="str">
        <f>IF($A98&gt;='DB_243way_Regular Symbol'!H$16,"",IF(F98=0,"",IF(OR(F98=$BW$1,F99=$BW$1,F100=$BW$1,F98=$CV$1,F99=$CV$1,F100=$CV$1),0,1)))</f>
        <v/>
      </c>
    </row>
    <row r="99" spans="1:103">
      <c r="A99" s="341">
        <f>IF('DB_243way_Regular Symbol'!L98="","",'DB_243way_Regular Symbol'!L98)</f>
        <v>95</v>
      </c>
      <c r="B99" s="184" t="str">
        <f>IF('DB_243way_Regular Symbol'!M98="",
IF($A99-'DB_243way_Regular Symbol'!D$16&gt;='DB_243way_RegularＸ_W()'!B$2-1,"",VLOOKUP($A99-'DB_243way_Regular Symbol'!D$16,'DB_243way_Regular Symbol'!$L$3:$Q$250,'DB_243way_RegularＸ_W()'!B$3+1,FALSE)),
'DB_243way_Regular Symbol'!M98)</f>
        <v/>
      </c>
      <c r="C99" s="184" t="str">
        <f>IF('DB_243way_Regular Symbol'!N98="",
IF($A99-'DB_243way_Regular Symbol'!E$16&gt;='DB_243way_RegularＸ_W()'!C$2-1,"",VLOOKUP($A99-'DB_243way_Regular Symbol'!E$16,'DB_243way_Regular Symbol'!$L$3:$Q$250,'DB_243way_RegularＸ_W()'!C$3+1,FALSE)),
'DB_243way_Regular Symbol'!N98)</f>
        <v/>
      </c>
      <c r="D99" s="184" t="str">
        <f>IF('DB_243way_Regular Symbol'!O98="",
IF($A99-'DB_243way_Regular Symbol'!F$16&gt;='DB_243way_RegularＸ_W()'!D$2-1,"",VLOOKUP($A99-'DB_243way_Regular Symbol'!F$16,'DB_243way_Regular Symbol'!$L$3:$Q$250,'DB_243way_RegularＸ_W()'!D$3+1,FALSE)),
'DB_243way_Regular Symbol'!O98)</f>
        <v/>
      </c>
      <c r="E99" s="184" t="str">
        <f>IF('DB_243way_Regular Symbol'!P98="",
IF($A99-'DB_243way_Regular Symbol'!G$16&gt;='DB_243way_RegularＸ_W()'!E$2-1,"",VLOOKUP($A99-'DB_243way_Regular Symbol'!G$16,'DB_243way_Regular Symbol'!$L$3:$Q$250,'DB_243way_RegularＸ_W()'!E$3+1,FALSE)),
'DB_243way_Regular Symbol'!P98)</f>
        <v/>
      </c>
      <c r="F99" s="184" t="str">
        <f>IF('DB_243way_Regular Symbol'!Q98="",
IF($A99-'DB_243way_Regular Symbol'!H$16&gt;='DB_243way_RegularＸ_W()'!F$2-1,"",VLOOKUP($A99-'DB_243way_Regular Symbol'!H$16,'DB_243way_Regular Symbol'!$L$3:$Q$250,'DB_243way_RegularＸ_W()'!F$3+1,FALSE)),
'DB_243way_Regular Symbol'!Q98)</f>
        <v/>
      </c>
      <c r="O99" s="342" t="str">
        <f>IF($A99&gt;='DB_243way_Regular Symbol'!D$16,"",IF(B99=0,"",IF(OR(B99=$O$1,B99=$P$1,B100=$O$1,B100=$P$1,B101=$O$1,B101=$P$1),0,1)))</f>
        <v/>
      </c>
      <c r="P99" s="2" t="str">
        <f>IF($A99&gt;='DB_243way_Regular Symbol'!E$16,"",IF(C99=0,"",IF(OR(C99=$O$1,C99=$P$1,C100=$O$1,C100=$P$1,C101=$O$1,C101=$P$1),0,1)))</f>
        <v/>
      </c>
      <c r="Q99" s="2" t="str">
        <f>IF($A99&gt;='DB_243way_Regular Symbol'!F$16,"",IF(D99=0,"",IF(OR(D99=$O$1,D99=$P$1,D100=$O$1,D100=$P$1,D101=$O$1,D101=$P$1),0,1)))</f>
        <v/>
      </c>
      <c r="R99" s="2" t="str">
        <f>IF($A99&gt;='DB_243way_Regular Symbol'!G$16,"",IF(E99=0,"",IF(OR(E99=$O$1,E99=$P$1,E100=$O$1,E100=$P$1,E101=$O$1,E101=$P$1),0,1)))</f>
        <v/>
      </c>
      <c r="S99" s="128" t="str">
        <f>IF($A99&gt;='DB_243way_Regular Symbol'!H$16,"",IF(F99=0,"",IF(OR(F99=$O$1,F99=$P$1,F100=$O$1,F100=$P$1,F101=$O$1,F101=$P$1),0,1)))</f>
        <v/>
      </c>
      <c r="U99" s="342" t="str">
        <f>IF($A99&gt;='DB_243way_Regular Symbol'!D$16,"",IF(B99=0,"",IF(OR(B99=$U$1,B99=$V$1,B100=$U$1,B100=$V$1,B101=$U$1,B101=$V$1),0,1)))</f>
        <v/>
      </c>
      <c r="V99" s="2" t="str">
        <f>IF($A99&gt;='DB_243way_Regular Symbol'!E$16,"",IF(C99=0,"",IF(OR(C99=$U$1,C99=$V$1,C100=$U$1,C100=$V$1,C101=$U$1,C101=$V$1),0,1)))</f>
        <v/>
      </c>
      <c r="W99" s="2" t="str">
        <f>IF($A99&gt;='DB_243way_Regular Symbol'!F$16,"",IF(D99=0,"",IF(OR(D99=$U$1,D99=$V$1,D100=$U$1,D100=$V$1,D101=$U$1,D101=$V$1),0,1)))</f>
        <v/>
      </c>
      <c r="X99" s="2" t="str">
        <f>IF($A99&gt;='DB_243way_Regular Symbol'!G$16,"",IF(E99=0,"",IF(OR(E99=$U$1,E99=$V$1,E100=$U$1,E100=$V$1,E101=$U$1,E101=$V$1),0,1)))</f>
        <v/>
      </c>
      <c r="Y99" s="128" t="str">
        <f>IF($A99&gt;='DB_243way_Regular Symbol'!H$16,"",IF(F99=0,"",IF(OR(F99=$U$1,F99=$V$1,F100=$U$1,F100=$V$1,F101=$U$1,F101=$V$1),0,1)))</f>
        <v/>
      </c>
      <c r="AA99" s="342" t="str">
        <f>IF($A99&gt;='DB_243way_Regular Symbol'!D$16,"",IF(B99=0,"",IF(OR(B99=$AA$1,B99=$AB$1,B100=$AA$1,B100=$AB$1,B101=$AA$1,,B101=$AB$1),0,1)))</f>
        <v/>
      </c>
      <c r="AB99" s="2" t="str">
        <f>IF($A99&gt;='DB_243way_Regular Symbol'!E$16,"",IF(C99=0,"",IF(OR(C99=$AA$1,C99=$AB$1,C100=$AA$1,C100=$AB$1,C101=$AA$1,,C101=$AB$1),0,1)))</f>
        <v/>
      </c>
      <c r="AC99" s="2" t="str">
        <f>IF($A99&gt;='DB_243way_Regular Symbol'!F$16,"",IF(D99=0,"",IF(OR(D99=$AA$1,D99=$AB$1,D100=$AA$1,D100=$AB$1,D101=$AA$1,,D101=$AB$1),0,1)))</f>
        <v/>
      </c>
      <c r="AD99" s="2" t="str">
        <f>IF($A99&gt;='DB_243way_Regular Symbol'!G$16,"",IF(E99=0,"",IF(OR(E99=$AA$1,E99=$AB$1,E100=$AA$1,E100=$AB$1,E101=$AA$1,,E101=$AB$1),0,1)))</f>
        <v/>
      </c>
      <c r="AE99" s="128" t="str">
        <f>IF($A99&gt;='DB_243way_Regular Symbol'!H$16,"",IF(F99=0,"",IF(OR(F99=$AA$1,F99=$AB$1,F100=$AA$1,F100=$AB$1,F101=$AA$1,,F101=$AB$1),0,1)))</f>
        <v/>
      </c>
      <c r="AG99" s="342" t="str">
        <f>IF($A99&gt;='DB_243way_Regular Symbol'!D$16,"",IF(B99=0,"",IF(OR(B99=$AG$1,B99=$AH$1,B100=$AG$1,B100=$AH$1,B101=$AG$1,B101=$AH$1),0,1)))</f>
        <v/>
      </c>
      <c r="AH99" s="2" t="str">
        <f>IF($A99&gt;='DB_243way_Regular Symbol'!E$16,"",IF(C99=0,"",IF(OR(C99=$AG$1,C99=$AH$1,C100=$AG$1,C100=$AH$1,C101=$AG$1,C101=$AH$1),0,1)))</f>
        <v/>
      </c>
      <c r="AI99" s="2" t="str">
        <f>IF($A99&gt;='DB_243way_Regular Symbol'!F$16,"",IF(D99=0,"",IF(OR(D99=$AG$1,D99=$AH$1,D100=$AG$1,D100=$AH$1,D101=$AG$1,D101=$AH$1),0,1)))</f>
        <v/>
      </c>
      <c r="AJ99" s="2" t="str">
        <f>IF($A99&gt;='DB_243way_Regular Symbol'!G$16,"",IF(E99=0,"",IF(OR(E99=$AG$1,E99=$AH$1,E100=$AG$1,E100=$AH$1,E101=$AG$1,E101=$AH$1),0,1)))</f>
        <v/>
      </c>
      <c r="AK99" s="128" t="str">
        <f>IF($A99&gt;='DB_243way_Regular Symbol'!H$16,"",IF(F99=0,"",IF(OR(F99=$AG$1,F99=$AH$1,F100=$AG$1,F100=$AH$1,F101=$AG$1,F101=$AH$1),0,1)))</f>
        <v/>
      </c>
      <c r="AM99" s="342" t="str">
        <f>IF($A99&gt;='DB_243way_Regular Symbol'!D$16,"",IF(B99=0,"",IF(OR(B99=$AM$1,B99=$AN$1,B100=$AM$1,B100=$AN$1,B101=$AM$1,B101=$AN$1),0,1)))</f>
        <v/>
      </c>
      <c r="AN99" s="2" t="str">
        <f>IF($A99&gt;='DB_243way_Regular Symbol'!E$16,"",IF(C99=0,"",IF(OR(C99=$AM$1,C99=$AN$1,C100=$AM$1,C100=$AN$1,C101=$AM$1,C101=$AN$1),0,1)))</f>
        <v/>
      </c>
      <c r="AO99" s="2" t="str">
        <f>IF($A99&gt;='DB_243way_Regular Symbol'!F$16,"",IF(D99=0,"",IF(OR(D99=$AM$1,D99=$AN$1,D100=$AM$1,D100=$AN$1,D101=$AM$1,D101=$AN$1),0,1)))</f>
        <v/>
      </c>
      <c r="AP99" s="2" t="str">
        <f>IF($A99&gt;='DB_243way_Regular Symbol'!G$16,"",IF(E99=0,"",IF(OR(E99=$AM$1,E99=$AN$1,E100=$AM$1,E100=$AN$1,E101=$AM$1,E101=$AN$1),0,1)))</f>
        <v/>
      </c>
      <c r="AQ99" s="128" t="str">
        <f>IF($A99&gt;='DB_243way_Regular Symbol'!H$16,"",IF(F99=0,"",IF(OR(F99=$AM$1,F99=$AN$1,F100=$AM$1,F100=$AN$1,F101=$AM$1,F101=$AN$1),0,1)))</f>
        <v/>
      </c>
      <c r="AS99" s="342" t="str">
        <f>IF($A99&gt;='DB_243way_Regular Symbol'!D$16,"",IF(B99=0,"",IF(OR(B99=$AM$1,B99=$AT$1,B100=$AM$1,B100=$AT$1,B101=$AM$1,B101=$AT$1),0,1)))</f>
        <v/>
      </c>
      <c r="AT99" s="2" t="str">
        <f>IF($A99&gt;='DB_243way_Regular Symbol'!E$16,"",IF(C99=0,"",IF(OR(C99=$AM$1,C99=$AT$1,C100=$AM$1,C100=$AT$1,C101=$AM$1,C101=$AT$1),0,1)))</f>
        <v/>
      </c>
      <c r="AU99" s="2" t="str">
        <f>IF($A99&gt;='DB_243way_Regular Symbol'!F$16,"",IF(D99=0,"",IF(OR(D99=$AM$1,D99=$AT$1,D100=$AM$1,D100=$AT$1,D101=$AM$1,D101=$AT$1),0,1)))</f>
        <v/>
      </c>
      <c r="AV99" s="2" t="str">
        <f>IF($A99&gt;='DB_243way_Regular Symbol'!G$16,"",IF(E99=0,"",IF(OR(E99=$AM$1,E99=$AT$1,E100=$AM$1,E100=$AT$1,E101=$AM$1,E101=$AT$1),0,1)))</f>
        <v/>
      </c>
      <c r="AW99" s="128" t="str">
        <f>IF($A99&gt;='DB_243way_Regular Symbol'!H$16,"",IF(F99=0,"",IF(OR(F99=$AM$1,F99=$AT$1,F100=$AM$1,F100=$AT$1,F101=$AM$1,F101=$AT$1),0,1)))</f>
        <v/>
      </c>
      <c r="AY99" s="342"/>
      <c r="AZ99" s="2"/>
      <c r="BA99" s="2" t="str">
        <f>IF($A99&gt;='DB_243way_Regular Symbol'!F$16,"",COUNTIF(D99:D101,$AZ$1))</f>
        <v/>
      </c>
      <c r="BB99" s="2" t="str">
        <f>IF($A99&gt;='DB_243way_Regular Symbol'!G$16,"",COUNTIF(E99:E101,$AZ$1))</f>
        <v/>
      </c>
      <c r="BC99" s="2" t="str">
        <f>IF($A99&gt;='DB_243way_Regular Symbol'!H$16,"",COUNTIF(F99:F101,$AZ$1))</f>
        <v/>
      </c>
      <c r="BE99" s="342" t="str">
        <f>IF($A99&gt;='DB_243way_Regular Symbol'!D$16,"",IF(B99=0,"",IF(OR(B99=$AM$1,B99=$BF$1,B100=$AM$1,B100=$BF$1,B101=$AM$1,B101=$BF$1),1,0)))</f>
        <v/>
      </c>
      <c r="BF99" s="342" t="str">
        <f>IF($A99&gt;='DB_243way_Regular Symbol'!E$16,"",IF(C99=0,"",IF(OR(C99=$AM$1,C99=$BF$1,C100=$AM$1,C100=$BF$1,C101=$AM$1,C101=$BF$1),1,0)))</f>
        <v/>
      </c>
      <c r="BG99" s="342" t="str">
        <f>IF($A99&gt;='DB_243way_Regular Symbol'!F$16,"",IF(D99=0,"",IF(OR(D99=$AM$1,D99=$BF$1,D100=$AM$1,D100=$BF$1,D101=$AM$1,D101=$BF$1),1,0)))</f>
        <v/>
      </c>
      <c r="BH99" s="342" t="str">
        <f>IF($A99&gt;='DB_243way_Regular Symbol'!G$16,"",IF(E99=0,"",IF(OR(E99=$AM$1,E99=$BF$1,E100=$AM$1,E100=$BF$1,E101=$AM$1,E101=$BF$1),1,0)))</f>
        <v/>
      </c>
      <c r="BI99" s="342" t="str">
        <f>IF($A99&gt;='DB_243way_Regular Symbol'!H$16,"",IF(F99=0,"",IF(OR(F99=$AM$1,F99=$BF$1,F100=$AM$1,F100=$BF$1,F101=$AM$1,F101=$BF$1),1,0)))</f>
        <v/>
      </c>
      <c r="BK99" s="342" t="str">
        <f>IF($A99&gt;='DB_243way_Regular Symbol'!D$16,"",IF(B99=0,"",IF(OR(B99=$AM$1,B99=$BL$1,B100=$AM$1,B100=$BL$1,B101=$AM$1,B101=$BL$1),0,1)))</f>
        <v/>
      </c>
      <c r="BL99" s="2" t="str">
        <f>IF($A99&gt;='DB_243way_Regular Symbol'!E$16,"",IF(C99=0,"",IF(OR(C99=$AM$1,C99=$BL$1,C100=$AM$1,C100=$BL$1,C101=$AM$1,C101=$BL$1),0,1)))</f>
        <v/>
      </c>
      <c r="BM99" s="2" t="str">
        <f>IF($A99&gt;='DB_243way_Regular Symbol'!F$16,"",IF(D99=0,"",IF(OR(D99=$AM$1,D99=$BL$1,D100=$AM$1,D100=$BL$1,D101=$AM$1,D101=$BL$1),0,1)))</f>
        <v/>
      </c>
      <c r="BN99" s="2" t="str">
        <f>IF($A99&gt;='DB_243way_Regular Symbol'!G$16,"",IF(E99=0,"",IF(OR(E99=$AM$1,E99=$BL$1,E100=$AM$1,E100=$BL$1,E101=$AM$1,E101=$BL$1),0,1)))</f>
        <v/>
      </c>
      <c r="BO99" s="128" t="str">
        <f>IF($A99&gt;='DB_243way_Regular Symbol'!H$16,"",IF(F99=0,"",IF(OR(F99=$AM$1,F99=$BL$1,F100=$AM$1,F100=$BL$1,F101=$AM$1,F101=$BL$1),0,1)))</f>
        <v/>
      </c>
      <c r="BQ99" s="2" t="str">
        <f>IF($A99&gt;='DB_243way_Regular Symbol'!D$16,"",IF(B99=0,"",IF(OR(B99=$BQ$1,B99=$BR$1,B100=$BQ$1,B100=$BR$1,B101=$BQ$1,B101=$BR$1),0,1)))</f>
        <v/>
      </c>
      <c r="BR99" s="2" t="str">
        <f>IF($A99&gt;='DB_243way_Regular Symbol'!E$16,"",IF(C99=0,"",IF(OR(C99=$BQ$1,C99=$BR$1,C100=$BQ$1,C100=$BR$1,C101=$BQ$1,C101=$BR$1),0,1)))</f>
        <v/>
      </c>
      <c r="BS99" s="2" t="str">
        <f>IF($A99&gt;='DB_243way_Regular Symbol'!F$16,"",IF(D99=0,"",IF(OR(D99=$BQ$1,D99=$BR$1,D100=$BQ$1,D100=$BR$1,D101=$BQ$1,D101=$BR$1),0,1)))</f>
        <v/>
      </c>
      <c r="BT99" s="2" t="str">
        <f>IF($A99&gt;='DB_243way_Regular Symbol'!G$16,"",IF(E99=0,"",IF(OR(E99=$BQ$1,E99=$BR$1,E100=$BQ$1,E100=$BR$1,E101=$BQ$1,E101=$BR$1),0,1)))</f>
        <v/>
      </c>
      <c r="BU99" s="2" t="str">
        <f>IF($A99&gt;='DB_243way_Regular Symbol'!H$16,"",IF(F99=0,"",IF(OR(F99=$BQ$1,F99=$BR$1,F100=$BQ$1,F100=$BR$1,F101=$BQ$1,F101=$BR$1),0,1)))</f>
        <v/>
      </c>
      <c r="BW99" s="2" t="str">
        <f>IF($A99&gt;='DB_243way_Regular Symbol'!D$16,"",IF(B99=0,"",IF(OR(B99=$BW$1,B100=$BW$1,B101=$BW$1,B99=$BX$1,B100=$BX$1,B101=$BX$1),0,1)))</f>
        <v/>
      </c>
      <c r="BX99" s="2" t="str">
        <f>IF($A99&gt;='DB_243way_Regular Symbol'!E$16,"",IF(C99=0,"",IF(OR(C99=$BW$1,C100=$BW$1,C101=$BW$1,C99=$BX$1,C100=$BX$1,C101=$BX$1),0,1)))</f>
        <v/>
      </c>
      <c r="BY99" s="2" t="str">
        <f>IF($A99&gt;='DB_243way_Regular Symbol'!F$16,"",IF(D99=0,"",IF(OR(D99=$BW$1,D100=$BW$1,D101=$BW$1,D99=$BX$1,D100=$BX$1,D101=$BX$1),0,1)))</f>
        <v/>
      </c>
      <c r="BZ99" s="2" t="str">
        <f>IF($A99&gt;='DB_243way_Regular Symbol'!G$16,"",IF(E99=0,"",IF(OR(E99=$BW$1,E100=$BW$1,E101=$BW$1,E99=$BX$1,E100=$BX$1,E101=$BX$1),0,1)))</f>
        <v/>
      </c>
      <c r="CA99" s="2" t="str">
        <f>IF($A99&gt;='DB_243way_Regular Symbol'!H$16,"",IF(F99=0,"",IF(OR(F99=$BW$1,F100=$BW$1,F101=$BW$1,F99=$BX$1,F100=$BX$1,F101=$BX$1),0,1)))</f>
        <v/>
      </c>
      <c r="CC99" s="2" t="str">
        <f>IF($A99&gt;='DB_243way_Regular Symbol'!D$16,"",IF(B99=0,"",IF(OR(B99=$BW$1,B100=$BW$1,B101=$BW$1,B99=$CD$1,B100=$CD$1,B101=$CD$1),0,1)))</f>
        <v/>
      </c>
      <c r="CD99" s="2" t="str">
        <f>IF($A99&gt;='DB_243way_Regular Symbol'!E$16,"",IF(C99=0,"",IF(OR(C99=$BW$1,C100=$BW$1,C101=$BW$1,C99=$CD$1,C100=$CD$1,C101=$CD$1),0,1)))</f>
        <v/>
      </c>
      <c r="CE99" s="2" t="str">
        <f>IF($A99&gt;='DB_243way_Regular Symbol'!F$16,"",IF(D99=0,"",IF(OR(D99=$BW$1,D100=$BW$1,D101=$BW$1,D99=$CD$1,D100=$CD$1,D101=$CD$1),0,1)))</f>
        <v/>
      </c>
      <c r="CF99" s="2" t="str">
        <f>IF($A99&gt;='DB_243way_Regular Symbol'!G$16,"",IF(E99=0,"",IF(OR(E99=$BW$1,E100=$BW$1,E101=$BW$1,E99=$CD$1,E100=$CD$1,E101=$CD$1),0,1)))</f>
        <v/>
      </c>
      <c r="CG99" s="2" t="str">
        <f>IF($A99&gt;='DB_243way_Regular Symbol'!H$16,"",IF(F99=0,"",IF(OR(F99=$BW$1,F100=$BW$1,F101=$BW$1,F99=$CD$1,F100=$CD$1,F101=$CD$1),0,1)))</f>
        <v/>
      </c>
      <c r="CI99" s="2" t="str">
        <f>IF($A99&gt;='DB_243way_Regular Symbol'!D$16,"",IF(B99=0,"",IF(OR(B99=$BW$1,B100=$BW$1,B101=$BW$1,B99=$CJ$1,B100=$CJ$1,B101=$CJ$1),0,1)))</f>
        <v/>
      </c>
      <c r="CJ99" s="2" t="str">
        <f>IF($A99&gt;='DB_243way_Regular Symbol'!E$16,"",IF(C99=0,"",IF(OR(C99=$BW$1,C100=$BW$1,C101=$BW$1,C99=$CJ$1,C100=$CJ$1,C101=$CJ$1),0,1)))</f>
        <v/>
      </c>
      <c r="CK99" s="2" t="str">
        <f>IF($A99&gt;='DB_243way_Regular Symbol'!F$16,"",IF(D99=0,"",IF(OR(D99=$BW$1,D100=$BW$1,D101=$BW$1,D99=$CJ$1,D100=$CJ$1,D101=$CJ$1),0,1)))</f>
        <v/>
      </c>
      <c r="CL99" s="2" t="str">
        <f>IF($A99&gt;='DB_243way_Regular Symbol'!G$16,"",IF(E99=0,"",IF(OR(E99=$BW$1,E100=$BW$1,E101=$BW$1,E99=$CJ$1,E100=$CJ$1,E101=$CJ$1),0,1)))</f>
        <v/>
      </c>
      <c r="CM99" s="2" t="str">
        <f>IF($A99&gt;='DB_243way_Regular Symbol'!H$16,"",IF(F99=0,"",IF(OR(F99=$BW$1,F100=$BW$1,F101=$BW$1,F99=$CJ$1,F100=$CJ$1,F101=$CJ$1),0,1)))</f>
        <v/>
      </c>
      <c r="CO99" s="2" t="str">
        <f>IF($A99&gt;='DB_243way_Regular Symbol'!D$16,"",IF(B99=0,"",IF(OR(B99=$BW$1,B100=$BW$1,B101=$BW$1,B99=$CP$1,B100=$CP$1,B101=$CP$1),0,1)))</f>
        <v/>
      </c>
      <c r="CP99" s="2" t="str">
        <f>IF($A99&gt;='DB_243way_Regular Symbol'!E$16,"",IF(C99=0,"",IF(OR(C99=$BW$1,C100=$BW$1,C101=$BW$1,C99=$CP$1,C100=$CP$1,C101=$CP$1),0,1)))</f>
        <v/>
      </c>
      <c r="CQ99" s="2" t="str">
        <f>IF($A99&gt;='DB_243way_Regular Symbol'!F$16,"",IF(D99=0,"",IF(OR(D99=$BW$1,D100=$BW$1,D101=$BW$1,D99=$CP$1,D100=$CP$1,D101=$CP$1),0,1)))</f>
        <v/>
      </c>
      <c r="CR99" s="2" t="str">
        <f>IF($A99&gt;='DB_243way_Regular Symbol'!G$16,"",IF(E99=0,"",IF(OR(E99=$BW$1,E100=$BW$1,E101=$BW$1,E99=$CP$1,E100=$CP$1,E101=$CP$1),0,1)))</f>
        <v/>
      </c>
      <c r="CS99" s="2" t="str">
        <f>IF($A99&gt;='DB_243way_Regular Symbol'!H$16,"",IF(F99=0,"",IF(OR(F99=$BW$1,F100=$BW$1,F101=$BW$1,F99=$CP$1,F100=$CP$1,F101=$CP$1),0,1)))</f>
        <v/>
      </c>
      <c r="CU99" s="2" t="str">
        <f>IF($A99&gt;='DB_243way_Regular Symbol'!D$16,"",IF(B99=0,"",IF(OR(B99=$BW$1,B100=$BW$1,B101=$BW$1,B99=$CV$1,B100=$CV$1,B101=$CV$1),0,1)))</f>
        <v/>
      </c>
      <c r="CV99" s="2" t="str">
        <f>IF($A99&gt;='DB_243way_Regular Symbol'!E$16,"",IF(C99=0,"",IF(OR(C99=$BW$1,C100=$BW$1,C101=$BW$1,C99=$CV$1,C100=$CV$1,C101=$CV$1),0,1)))</f>
        <v/>
      </c>
      <c r="CW99" s="2" t="str">
        <f>IF($A99&gt;='DB_243way_Regular Symbol'!F$16,"",IF(D99=0,"",IF(OR(D99=$BW$1,D100=$BW$1,D101=$BW$1,D99=$CV$1,D100=$CV$1,D101=$CV$1),0,1)))</f>
        <v/>
      </c>
      <c r="CX99" s="2" t="str">
        <f>IF($A99&gt;='DB_243way_Regular Symbol'!G$16,"",IF(E99=0,"",IF(OR(E99=$BW$1,E100=$BW$1,E101=$BW$1,E99=$CV$1,E100=$CV$1,E101=$CV$1),0,1)))</f>
        <v/>
      </c>
      <c r="CY99" s="2" t="str">
        <f>IF($A99&gt;='DB_243way_Regular Symbol'!H$16,"",IF(F99=0,"",IF(OR(F99=$BW$1,F100=$BW$1,F101=$BW$1,F99=$CV$1,F100=$CV$1,F101=$CV$1),0,1)))</f>
        <v/>
      </c>
    </row>
    <row r="100" spans="1:103">
      <c r="A100" s="341">
        <f>IF('DB_243way_Regular Symbol'!L99="","",'DB_243way_Regular Symbol'!L99)</f>
        <v>96</v>
      </c>
      <c r="B100" s="184" t="str">
        <f>IF('DB_243way_Regular Symbol'!M99="",
IF($A100-'DB_243way_Regular Symbol'!D$16&gt;='DB_243way_RegularＸ_W()'!B$2-1,"",VLOOKUP($A100-'DB_243way_Regular Symbol'!D$16,'DB_243way_Regular Symbol'!$L$3:$Q$250,'DB_243way_RegularＸ_W()'!B$3+1,FALSE)),
'DB_243way_Regular Symbol'!M99)</f>
        <v/>
      </c>
      <c r="C100" s="184" t="str">
        <f>IF('DB_243way_Regular Symbol'!N99="",
IF($A100-'DB_243way_Regular Symbol'!E$16&gt;='DB_243way_RegularＸ_W()'!C$2-1,"",VLOOKUP($A100-'DB_243way_Regular Symbol'!E$16,'DB_243way_Regular Symbol'!$L$3:$Q$250,'DB_243way_RegularＸ_W()'!C$3+1,FALSE)),
'DB_243way_Regular Symbol'!N99)</f>
        <v/>
      </c>
      <c r="D100" s="184" t="str">
        <f>IF('DB_243way_Regular Symbol'!O99="",
IF($A100-'DB_243way_Regular Symbol'!F$16&gt;='DB_243way_RegularＸ_W()'!D$2-1,"",VLOOKUP($A100-'DB_243way_Regular Symbol'!F$16,'DB_243way_Regular Symbol'!$L$3:$Q$250,'DB_243way_RegularＸ_W()'!D$3+1,FALSE)),
'DB_243way_Regular Symbol'!O99)</f>
        <v/>
      </c>
      <c r="E100" s="184" t="str">
        <f>IF('DB_243way_Regular Symbol'!P99="",
IF($A100-'DB_243way_Regular Symbol'!G$16&gt;='DB_243way_RegularＸ_W()'!E$2-1,"",VLOOKUP($A100-'DB_243way_Regular Symbol'!G$16,'DB_243way_Regular Symbol'!$L$3:$Q$250,'DB_243way_RegularＸ_W()'!E$3+1,FALSE)),
'DB_243way_Regular Symbol'!P99)</f>
        <v/>
      </c>
      <c r="F100" s="184" t="str">
        <f>IF('DB_243way_Regular Symbol'!Q99="",
IF($A100-'DB_243way_Regular Symbol'!H$16&gt;='DB_243way_RegularＸ_W()'!F$2-1,"",VLOOKUP($A100-'DB_243way_Regular Symbol'!H$16,'DB_243way_Regular Symbol'!$L$3:$Q$250,'DB_243way_RegularＸ_W()'!F$3+1,FALSE)),
'DB_243way_Regular Symbol'!Q99)</f>
        <v/>
      </c>
      <c r="O100" s="342" t="str">
        <f>IF($A100&gt;='DB_243way_Regular Symbol'!D$16,"",IF(B100=0,"",IF(OR(B100=$O$1,B100=$P$1,B101=$O$1,B101=$P$1,B102=$O$1,B102=$P$1),0,1)))</f>
        <v/>
      </c>
      <c r="P100" s="2" t="str">
        <f>IF($A100&gt;='DB_243way_Regular Symbol'!E$16,"",IF(C100=0,"",IF(OR(C100=$O$1,C100=$P$1,C101=$O$1,C101=$P$1,C102=$O$1,C102=$P$1),0,1)))</f>
        <v/>
      </c>
      <c r="Q100" s="2" t="str">
        <f>IF($A100&gt;='DB_243way_Regular Symbol'!F$16,"",IF(D100=0,"",IF(OR(D100=$O$1,D100=$P$1,D101=$O$1,D101=$P$1,D102=$O$1,D102=$P$1),0,1)))</f>
        <v/>
      </c>
      <c r="R100" s="2" t="str">
        <f>IF($A100&gt;='DB_243way_Regular Symbol'!G$16,"",IF(E100=0,"",IF(OR(E100=$O$1,E100=$P$1,E101=$O$1,E101=$P$1,E102=$O$1,E102=$P$1),0,1)))</f>
        <v/>
      </c>
      <c r="S100" s="128" t="str">
        <f>IF($A100&gt;='DB_243way_Regular Symbol'!H$16,"",IF(F100=0,"",IF(OR(F100=$O$1,F100=$P$1,F101=$O$1,F101=$P$1,F102=$O$1,F102=$P$1),0,1)))</f>
        <v/>
      </c>
      <c r="U100" s="342" t="str">
        <f>IF($A100&gt;='DB_243way_Regular Symbol'!D$16,"",IF(B100=0,"",IF(OR(B100=$U$1,B100=$V$1,B101=$U$1,B101=$V$1,B102=$U$1,B102=$V$1),0,1)))</f>
        <v/>
      </c>
      <c r="V100" s="2" t="str">
        <f>IF($A100&gt;='DB_243way_Regular Symbol'!E$16,"",IF(C100=0,"",IF(OR(C100=$U$1,C100=$V$1,C101=$U$1,C101=$V$1,C102=$U$1,C102=$V$1),0,1)))</f>
        <v/>
      </c>
      <c r="W100" s="2" t="str">
        <f>IF($A100&gt;='DB_243way_Regular Symbol'!F$16,"",IF(D100=0,"",IF(OR(D100=$U$1,D100=$V$1,D101=$U$1,D101=$V$1,D102=$U$1,D102=$V$1),0,1)))</f>
        <v/>
      </c>
      <c r="X100" s="2" t="str">
        <f>IF($A100&gt;='DB_243way_Regular Symbol'!G$16,"",IF(E100=0,"",IF(OR(E100=$U$1,E100=$V$1,E101=$U$1,E101=$V$1,E102=$U$1,E102=$V$1),0,1)))</f>
        <v/>
      </c>
      <c r="Y100" s="128" t="str">
        <f>IF($A100&gt;='DB_243way_Regular Symbol'!H$16,"",IF(F100=0,"",IF(OR(F100=$U$1,F100=$V$1,F101=$U$1,F101=$V$1,F102=$U$1,F102=$V$1),0,1)))</f>
        <v/>
      </c>
      <c r="AA100" s="342" t="str">
        <f>IF($A100&gt;='DB_243way_Regular Symbol'!D$16,"",IF(B100=0,"",IF(OR(B100=$AA$1,B100=$AB$1,B101=$AA$1,B101=$AB$1,B102=$AA$1,,B102=$AB$1),0,1)))</f>
        <v/>
      </c>
      <c r="AB100" s="2" t="str">
        <f>IF($A100&gt;='DB_243way_Regular Symbol'!E$16,"",IF(C100=0,"",IF(OR(C100=$AA$1,C100=$AB$1,C101=$AA$1,C101=$AB$1,C102=$AA$1,,C102=$AB$1),0,1)))</f>
        <v/>
      </c>
      <c r="AC100" s="2" t="str">
        <f>IF($A100&gt;='DB_243way_Regular Symbol'!F$16,"",IF(D100=0,"",IF(OR(D100=$AA$1,D100=$AB$1,D101=$AA$1,D101=$AB$1,D102=$AA$1,,D102=$AB$1),0,1)))</f>
        <v/>
      </c>
      <c r="AD100" s="2" t="str">
        <f>IF($A100&gt;='DB_243way_Regular Symbol'!G$16,"",IF(E100=0,"",IF(OR(E100=$AA$1,E100=$AB$1,E101=$AA$1,E101=$AB$1,E102=$AA$1,,E102=$AB$1),0,1)))</f>
        <v/>
      </c>
      <c r="AE100" s="128" t="str">
        <f>IF($A100&gt;='DB_243way_Regular Symbol'!H$16,"",IF(F100=0,"",IF(OR(F100=$AA$1,F100=$AB$1,F101=$AA$1,F101=$AB$1,F102=$AA$1,,F102=$AB$1),0,1)))</f>
        <v/>
      </c>
      <c r="AG100" s="342" t="str">
        <f>IF($A100&gt;='DB_243way_Regular Symbol'!D$16,"",IF(B100=0,"",IF(OR(B100=$AG$1,B100=$AH$1,B101=$AG$1,B101=$AH$1,B102=$AG$1,B102=$AH$1),0,1)))</f>
        <v/>
      </c>
      <c r="AH100" s="2" t="str">
        <f>IF($A100&gt;='DB_243way_Regular Symbol'!E$16,"",IF(C100=0,"",IF(OR(C100=$AG$1,C100=$AH$1,C101=$AG$1,C101=$AH$1,C102=$AG$1,C102=$AH$1),0,1)))</f>
        <v/>
      </c>
      <c r="AI100" s="2" t="str">
        <f>IF($A100&gt;='DB_243way_Regular Symbol'!F$16,"",IF(D100=0,"",IF(OR(D100=$AG$1,D100=$AH$1,D101=$AG$1,D101=$AH$1,D102=$AG$1,D102=$AH$1),0,1)))</f>
        <v/>
      </c>
      <c r="AJ100" s="2" t="str">
        <f>IF($A100&gt;='DB_243way_Regular Symbol'!G$16,"",IF(E100=0,"",IF(OR(E100=$AG$1,E100=$AH$1,E101=$AG$1,E101=$AH$1,E102=$AG$1,E102=$AH$1),0,1)))</f>
        <v/>
      </c>
      <c r="AK100" s="128" t="str">
        <f>IF($A100&gt;='DB_243way_Regular Symbol'!H$16,"",IF(F100=0,"",IF(OR(F100=$AG$1,F100=$AH$1,F101=$AG$1,F101=$AH$1,F102=$AG$1,F102=$AH$1),0,1)))</f>
        <v/>
      </c>
      <c r="AM100" s="342" t="str">
        <f>IF($A100&gt;='DB_243way_Regular Symbol'!D$16,"",IF(B100=0,"",IF(OR(B100=$AM$1,B100=$AN$1,B101=$AM$1,B101=$AN$1,B102=$AM$1,B102=$AN$1),0,1)))</f>
        <v/>
      </c>
      <c r="AN100" s="2" t="str">
        <f>IF($A100&gt;='DB_243way_Regular Symbol'!E$16,"",IF(C100=0,"",IF(OR(C100=$AM$1,C100=$AN$1,C101=$AM$1,C101=$AN$1,C102=$AM$1,C102=$AN$1),0,1)))</f>
        <v/>
      </c>
      <c r="AO100" s="2" t="str">
        <f>IF($A100&gt;='DB_243way_Regular Symbol'!F$16,"",IF(D100=0,"",IF(OR(D100=$AM$1,D100=$AN$1,D101=$AM$1,D101=$AN$1,D102=$AM$1,D102=$AN$1),0,1)))</f>
        <v/>
      </c>
      <c r="AP100" s="2" t="str">
        <f>IF($A100&gt;='DB_243way_Regular Symbol'!G$16,"",IF(E100=0,"",IF(OR(E100=$AM$1,E100=$AN$1,E101=$AM$1,E101=$AN$1,E102=$AM$1,E102=$AN$1),0,1)))</f>
        <v/>
      </c>
      <c r="AQ100" s="128" t="str">
        <f>IF($A100&gt;='DB_243way_Regular Symbol'!H$16,"",IF(F100=0,"",IF(OR(F100=$AM$1,F100=$AN$1,F101=$AM$1,F101=$AN$1,F102=$AM$1,F102=$AN$1),0,1)))</f>
        <v/>
      </c>
      <c r="AS100" s="342" t="str">
        <f>IF($A100&gt;='DB_243way_Regular Symbol'!D$16,"",IF(B100=0,"",IF(OR(B100=$AM$1,B100=$AT$1,B101=$AM$1,B101=$AT$1,B102=$AM$1,B102=$AT$1),0,1)))</f>
        <v/>
      </c>
      <c r="AT100" s="2" t="str">
        <f>IF($A100&gt;='DB_243way_Regular Symbol'!E$16,"",IF(C100=0,"",IF(OR(C100=$AM$1,C100=$AT$1,C101=$AM$1,C101=$AT$1,C102=$AM$1,C102=$AT$1),0,1)))</f>
        <v/>
      </c>
      <c r="AU100" s="2" t="str">
        <f>IF($A100&gt;='DB_243way_Regular Symbol'!F$16,"",IF(D100=0,"",IF(OR(D100=$AM$1,D100=$AT$1,D101=$AM$1,D101=$AT$1,D102=$AM$1,D102=$AT$1),0,1)))</f>
        <v/>
      </c>
      <c r="AV100" s="2" t="str">
        <f>IF($A100&gt;='DB_243way_Regular Symbol'!G$16,"",IF(E100=0,"",IF(OR(E100=$AM$1,E100=$AT$1,E101=$AM$1,E101=$AT$1,E102=$AM$1,E102=$AT$1),0,1)))</f>
        <v/>
      </c>
      <c r="AW100" s="128" t="str">
        <f>IF($A100&gt;='DB_243way_Regular Symbol'!H$16,"",IF(F100=0,"",IF(OR(F100=$AM$1,F100=$AT$1,F101=$AM$1,F101=$AT$1,F102=$AM$1,F102=$AT$1),0,1)))</f>
        <v/>
      </c>
      <c r="AY100" s="342"/>
      <c r="AZ100" s="2"/>
      <c r="BA100" s="2" t="str">
        <f>IF($A100&gt;='DB_243way_Regular Symbol'!F$16,"",COUNTIF(D100:D102,$AZ$1))</f>
        <v/>
      </c>
      <c r="BB100" s="2" t="str">
        <f>IF($A100&gt;='DB_243way_Regular Symbol'!G$16,"",COUNTIF(E100:E102,$AZ$1))</f>
        <v/>
      </c>
      <c r="BC100" s="2" t="str">
        <f>IF($A100&gt;='DB_243way_Regular Symbol'!H$16,"",COUNTIF(F100:F102,$AZ$1))</f>
        <v/>
      </c>
      <c r="BE100" s="342" t="str">
        <f>IF($A100&gt;='DB_243way_Regular Symbol'!D$16,"",IF(B100=0,"",IF(OR(B100=$AM$1,B100=$BF$1,B101=$AM$1,B101=$BF$1,B102=$AM$1,B102=$BF$1),1,0)))</f>
        <v/>
      </c>
      <c r="BF100" s="342" t="str">
        <f>IF($A100&gt;='DB_243way_Regular Symbol'!E$16,"",IF(C100=0,"",IF(OR(C100=$AM$1,C100=$BF$1,C101=$AM$1,C101=$BF$1,C102=$AM$1,C102=$BF$1),1,0)))</f>
        <v/>
      </c>
      <c r="BG100" s="342" t="str">
        <f>IF($A100&gt;='DB_243way_Regular Symbol'!F$16,"",IF(D100=0,"",IF(OR(D100=$AM$1,D100=$BF$1,D101=$AM$1,D101=$BF$1,D102=$AM$1,D102=$BF$1),1,0)))</f>
        <v/>
      </c>
      <c r="BH100" s="342" t="str">
        <f>IF($A100&gt;='DB_243way_Regular Symbol'!G$16,"",IF(E100=0,"",IF(OR(E100=$AM$1,E100=$BF$1,E101=$AM$1,E101=$BF$1,E102=$AM$1,E102=$BF$1),1,0)))</f>
        <v/>
      </c>
      <c r="BI100" s="342" t="str">
        <f>IF($A100&gt;='DB_243way_Regular Symbol'!H$16,"",IF(F100=0,"",IF(OR(F100=$AM$1,F100=$BF$1,F101=$AM$1,F101=$BF$1,F102=$AM$1,F102=$BF$1),1,0)))</f>
        <v/>
      </c>
      <c r="BK100" s="342" t="str">
        <f>IF($A100&gt;='DB_243way_Regular Symbol'!D$16,"",IF(B100=0,"",IF(OR(B100=$AM$1,B100=$BL$1,B101=$AM$1,B101=$BL$1,B102=$AM$1,B102=$BL$1),0,1)))</f>
        <v/>
      </c>
      <c r="BL100" s="2" t="str">
        <f>IF($A100&gt;='DB_243way_Regular Symbol'!E$16,"",IF(C100=0,"",IF(OR(C100=$AM$1,C100=$BL$1,C101=$AM$1,C101=$BL$1,C102=$AM$1,C102=$BL$1),0,1)))</f>
        <v/>
      </c>
      <c r="BM100" s="2" t="str">
        <f>IF($A100&gt;='DB_243way_Regular Symbol'!F$16,"",IF(D100=0,"",IF(OR(D100=$AM$1,D100=$BL$1,D101=$AM$1,D101=$BL$1,D102=$AM$1,D102=$BL$1),0,1)))</f>
        <v/>
      </c>
      <c r="BN100" s="2" t="str">
        <f>IF($A100&gt;='DB_243way_Regular Symbol'!G$16,"",IF(E100=0,"",IF(OR(E100=$AM$1,E100=$BL$1,E101=$AM$1,E101=$BL$1,E102=$AM$1,E102=$BL$1),0,1)))</f>
        <v/>
      </c>
      <c r="BO100" s="128" t="str">
        <f>IF($A100&gt;='DB_243way_Regular Symbol'!H$16,"",IF(F100=0,"",IF(OR(F100=$AM$1,F100=$BL$1,F101=$AM$1,F101=$BL$1,F102=$AM$1,F102=$BL$1),0,1)))</f>
        <v/>
      </c>
      <c r="BQ100" s="2" t="str">
        <f>IF($A100&gt;='DB_243way_Regular Symbol'!D$16,"",IF(B100=0,"",IF(OR(B100=$BQ$1,B100=$BR$1,B101=$BQ$1,B101=$BR$1,B102=$BQ$1,B102=$BR$1),0,1)))</f>
        <v/>
      </c>
      <c r="BR100" s="2" t="str">
        <f>IF($A100&gt;='DB_243way_Regular Symbol'!E$16,"",IF(C100=0,"",IF(OR(C100=$BQ$1,C100=$BR$1,C101=$BQ$1,C101=$BR$1,C102=$BQ$1,C102=$BR$1),0,1)))</f>
        <v/>
      </c>
      <c r="BS100" s="2" t="str">
        <f>IF($A100&gt;='DB_243way_Regular Symbol'!F$16,"",IF(D100=0,"",IF(OR(D100=$BQ$1,D100=$BR$1,D101=$BQ$1,D101=$BR$1,D102=$BQ$1,D102=$BR$1),0,1)))</f>
        <v/>
      </c>
      <c r="BT100" s="2" t="str">
        <f>IF($A100&gt;='DB_243way_Regular Symbol'!G$16,"",IF(E100=0,"",IF(OR(E100=$BQ$1,E100=$BR$1,E101=$BQ$1,E101=$BR$1,E102=$BQ$1,E102=$BR$1),0,1)))</f>
        <v/>
      </c>
      <c r="BU100" s="2" t="str">
        <f>IF($A100&gt;='DB_243way_Regular Symbol'!H$16,"",IF(F100=0,"",IF(OR(F100=$BQ$1,F100=$BR$1,F101=$BQ$1,F101=$BR$1,F102=$BQ$1,F102=$BR$1),0,1)))</f>
        <v/>
      </c>
      <c r="BW100" s="2" t="str">
        <f>IF($A100&gt;='DB_243way_Regular Symbol'!D$16,"",IF(B100=0,"",IF(OR(B100=$BW$1,B101=$BW$1,B102=$BW$1,B100=$BX$1,B101=$BX$1,B102=$BX$1),0,1)))</f>
        <v/>
      </c>
      <c r="BX100" s="2" t="str">
        <f>IF($A100&gt;='DB_243way_Regular Symbol'!E$16,"",IF(C100=0,"",IF(OR(C100=$BW$1,C101=$BW$1,C102=$BW$1,C100=$BX$1,C101=$BX$1,C102=$BX$1),0,1)))</f>
        <v/>
      </c>
      <c r="BY100" s="2" t="str">
        <f>IF($A100&gt;='DB_243way_Regular Symbol'!F$16,"",IF(D100=0,"",IF(OR(D100=$BW$1,D101=$BW$1,D102=$BW$1,D100=$BX$1,D101=$BX$1,D102=$BX$1),0,1)))</f>
        <v/>
      </c>
      <c r="BZ100" s="2" t="str">
        <f>IF($A100&gt;='DB_243way_Regular Symbol'!G$16,"",IF(E100=0,"",IF(OR(E100=$BW$1,E101=$BW$1,E102=$BW$1,E100=$BX$1,E101=$BX$1,E102=$BX$1),0,1)))</f>
        <v/>
      </c>
      <c r="CA100" s="2" t="str">
        <f>IF($A100&gt;='DB_243way_Regular Symbol'!H$16,"",IF(F100=0,"",IF(OR(F100=$BW$1,F101=$BW$1,F102=$BW$1,F100=$BX$1,F101=$BX$1,F102=$BX$1),0,1)))</f>
        <v/>
      </c>
      <c r="CC100" s="2" t="str">
        <f>IF($A100&gt;='DB_243way_Regular Symbol'!D$16,"",IF(B100=0,"",IF(OR(B100=$BW$1,B101=$BW$1,B102=$BW$1,B100=$CD$1,B101=$CD$1,B102=$CD$1),0,1)))</f>
        <v/>
      </c>
      <c r="CD100" s="2" t="str">
        <f>IF($A100&gt;='DB_243way_Regular Symbol'!E$16,"",IF(C100=0,"",IF(OR(C100=$BW$1,C101=$BW$1,C102=$BW$1,C100=$CD$1,C101=$CD$1,C102=$CD$1),0,1)))</f>
        <v/>
      </c>
      <c r="CE100" s="2" t="str">
        <f>IF($A100&gt;='DB_243way_Regular Symbol'!F$16,"",IF(D100=0,"",IF(OR(D100=$BW$1,D101=$BW$1,D102=$BW$1,D100=$CD$1,D101=$CD$1,D102=$CD$1),0,1)))</f>
        <v/>
      </c>
      <c r="CF100" s="2" t="str">
        <f>IF($A100&gt;='DB_243way_Regular Symbol'!G$16,"",IF(E100=0,"",IF(OR(E100=$BW$1,E101=$BW$1,E102=$BW$1,E100=$CD$1,E101=$CD$1,E102=$CD$1),0,1)))</f>
        <v/>
      </c>
      <c r="CG100" s="2" t="str">
        <f>IF($A100&gt;='DB_243way_Regular Symbol'!H$16,"",IF(F100=0,"",IF(OR(F100=$BW$1,F101=$BW$1,F102=$BW$1,F100=$CD$1,F101=$CD$1,F102=$CD$1),0,1)))</f>
        <v/>
      </c>
      <c r="CI100" s="2" t="str">
        <f>IF($A100&gt;='DB_243way_Regular Symbol'!D$16,"",IF(B100=0,"",IF(OR(B100=$BW$1,B101=$BW$1,B102=$BW$1,B100=$CJ$1,B101=$CJ$1,B102=$CJ$1),0,1)))</f>
        <v/>
      </c>
      <c r="CJ100" s="2" t="str">
        <f>IF($A100&gt;='DB_243way_Regular Symbol'!E$16,"",IF(C100=0,"",IF(OR(C100=$BW$1,C101=$BW$1,C102=$BW$1,C100=$CJ$1,C101=$CJ$1,C102=$CJ$1),0,1)))</f>
        <v/>
      </c>
      <c r="CK100" s="2" t="str">
        <f>IF($A100&gt;='DB_243way_Regular Symbol'!F$16,"",IF(D100=0,"",IF(OR(D100=$BW$1,D101=$BW$1,D102=$BW$1,D100=$CJ$1,D101=$CJ$1,D102=$CJ$1),0,1)))</f>
        <v/>
      </c>
      <c r="CL100" s="2" t="str">
        <f>IF($A100&gt;='DB_243way_Regular Symbol'!G$16,"",IF(E100=0,"",IF(OR(E100=$BW$1,E101=$BW$1,E102=$BW$1,E100=$CJ$1,E101=$CJ$1,E102=$CJ$1),0,1)))</f>
        <v/>
      </c>
      <c r="CM100" s="2" t="str">
        <f>IF($A100&gt;='DB_243way_Regular Symbol'!H$16,"",IF(F100=0,"",IF(OR(F100=$BW$1,F101=$BW$1,F102=$BW$1,F100=$CJ$1,F101=$CJ$1,F102=$CJ$1),0,1)))</f>
        <v/>
      </c>
      <c r="CO100" s="2" t="str">
        <f>IF($A100&gt;='DB_243way_Regular Symbol'!D$16,"",IF(B100=0,"",IF(OR(B100=$BW$1,B101=$BW$1,B102=$BW$1,B100=$CP$1,B101=$CP$1,B102=$CP$1),0,1)))</f>
        <v/>
      </c>
      <c r="CP100" s="2" t="str">
        <f>IF($A100&gt;='DB_243way_Regular Symbol'!E$16,"",IF(C100=0,"",IF(OR(C100=$BW$1,C101=$BW$1,C102=$BW$1,C100=$CP$1,C101=$CP$1,C102=$CP$1),0,1)))</f>
        <v/>
      </c>
      <c r="CQ100" s="2" t="str">
        <f>IF($A100&gt;='DB_243way_Regular Symbol'!F$16,"",IF(D100=0,"",IF(OR(D100=$BW$1,D101=$BW$1,D102=$BW$1,D100=$CP$1,D101=$CP$1,D102=$CP$1),0,1)))</f>
        <v/>
      </c>
      <c r="CR100" s="2" t="str">
        <f>IF($A100&gt;='DB_243way_Regular Symbol'!G$16,"",IF(E100=0,"",IF(OR(E100=$BW$1,E101=$BW$1,E102=$BW$1,E100=$CP$1,E101=$CP$1,E102=$CP$1),0,1)))</f>
        <v/>
      </c>
      <c r="CS100" s="2" t="str">
        <f>IF($A100&gt;='DB_243way_Regular Symbol'!H$16,"",IF(F100=0,"",IF(OR(F100=$BW$1,F101=$BW$1,F102=$BW$1,F100=$CP$1,F101=$CP$1,F102=$CP$1),0,1)))</f>
        <v/>
      </c>
      <c r="CU100" s="2" t="str">
        <f>IF($A100&gt;='DB_243way_Regular Symbol'!D$16,"",IF(B100=0,"",IF(OR(B100=$BW$1,B101=$BW$1,B102=$BW$1,B100=$CV$1,B101=$CV$1,B102=$CV$1),0,1)))</f>
        <v/>
      </c>
      <c r="CV100" s="2" t="str">
        <f>IF($A100&gt;='DB_243way_Regular Symbol'!E$16,"",IF(C100=0,"",IF(OR(C100=$BW$1,C101=$BW$1,C102=$BW$1,C100=$CV$1,C101=$CV$1,C102=$CV$1),0,1)))</f>
        <v/>
      </c>
      <c r="CW100" s="2" t="str">
        <f>IF($A100&gt;='DB_243way_Regular Symbol'!F$16,"",IF(D100=0,"",IF(OR(D100=$BW$1,D101=$BW$1,D102=$BW$1,D100=$CV$1,D101=$CV$1,D102=$CV$1),0,1)))</f>
        <v/>
      </c>
      <c r="CX100" s="2" t="str">
        <f>IF($A100&gt;='DB_243way_Regular Symbol'!G$16,"",IF(E100=0,"",IF(OR(E100=$BW$1,E101=$BW$1,E102=$BW$1,E100=$CV$1,E101=$CV$1,E102=$CV$1),0,1)))</f>
        <v/>
      </c>
      <c r="CY100" s="2" t="str">
        <f>IF($A100&gt;='DB_243way_Regular Symbol'!H$16,"",IF(F100=0,"",IF(OR(F100=$BW$1,F101=$BW$1,F102=$BW$1,F100=$CV$1,F101=$CV$1,F102=$CV$1),0,1)))</f>
        <v/>
      </c>
    </row>
    <row r="101" spans="1:103">
      <c r="A101" s="341">
        <f>IF('DB_243way_Regular Symbol'!L100="","",'DB_243way_Regular Symbol'!L100)</f>
        <v>97</v>
      </c>
      <c r="B101" s="184" t="str">
        <f>IF('DB_243way_Regular Symbol'!M100="",
IF($A101-'DB_243way_Regular Symbol'!D$16&gt;='DB_243way_RegularＸ_W()'!B$2-1,"",VLOOKUP($A101-'DB_243way_Regular Symbol'!D$16,'DB_243way_Regular Symbol'!$L$3:$Q$250,'DB_243way_RegularＸ_W()'!B$3+1,FALSE)),
'DB_243way_Regular Symbol'!M100)</f>
        <v/>
      </c>
      <c r="C101" s="184" t="str">
        <f>IF('DB_243way_Regular Symbol'!N100="",
IF($A101-'DB_243way_Regular Symbol'!E$16&gt;='DB_243way_RegularＸ_W()'!C$2-1,"",VLOOKUP($A101-'DB_243way_Regular Symbol'!E$16,'DB_243way_Regular Symbol'!$L$3:$Q$250,'DB_243way_RegularＸ_W()'!C$3+1,FALSE)),
'DB_243way_Regular Symbol'!N100)</f>
        <v/>
      </c>
      <c r="D101" s="184" t="str">
        <f>IF('DB_243way_Regular Symbol'!O100="",
IF($A101-'DB_243way_Regular Symbol'!F$16&gt;='DB_243way_RegularＸ_W()'!D$2-1,"",VLOOKUP($A101-'DB_243way_Regular Symbol'!F$16,'DB_243way_Regular Symbol'!$L$3:$Q$250,'DB_243way_RegularＸ_W()'!D$3+1,FALSE)),
'DB_243way_Regular Symbol'!O100)</f>
        <v/>
      </c>
      <c r="E101" s="184" t="str">
        <f>IF('DB_243way_Regular Symbol'!P100="",
IF($A101-'DB_243way_Regular Symbol'!G$16&gt;='DB_243way_RegularＸ_W()'!E$2-1,"",VLOOKUP($A101-'DB_243way_Regular Symbol'!G$16,'DB_243way_Regular Symbol'!$L$3:$Q$250,'DB_243way_RegularＸ_W()'!E$3+1,FALSE)),
'DB_243way_Regular Symbol'!P100)</f>
        <v/>
      </c>
      <c r="F101" s="184" t="str">
        <f>IF('DB_243way_Regular Symbol'!Q100="",
IF($A101-'DB_243way_Regular Symbol'!H$16&gt;='DB_243way_RegularＸ_W()'!F$2-1,"",VLOOKUP($A101-'DB_243way_Regular Symbol'!H$16,'DB_243way_Regular Symbol'!$L$3:$Q$250,'DB_243way_RegularＸ_W()'!F$3+1,FALSE)),
'DB_243way_Regular Symbol'!Q100)</f>
        <v/>
      </c>
      <c r="O101" s="342" t="str">
        <f>IF($A101&gt;='DB_243way_Regular Symbol'!D$16,"",IF(B101=0,"",IF(OR(B101=$O$1,B101=$P$1,B102=$O$1,B102=$P$1,B103=$O$1,B103=$P$1),0,1)))</f>
        <v/>
      </c>
      <c r="P101" s="2" t="str">
        <f>IF($A101&gt;='DB_243way_Regular Symbol'!E$16,"",IF(C101=0,"",IF(OR(C101=$O$1,C101=$P$1,C102=$O$1,C102=$P$1,C103=$O$1,C103=$P$1),0,1)))</f>
        <v/>
      </c>
      <c r="Q101" s="2" t="str">
        <f>IF($A101&gt;='DB_243way_Regular Symbol'!F$16,"",IF(D101=0,"",IF(OR(D101=$O$1,D101=$P$1,D102=$O$1,D102=$P$1,D103=$O$1,D103=$P$1),0,1)))</f>
        <v/>
      </c>
      <c r="R101" s="2" t="str">
        <f>IF($A101&gt;='DB_243way_Regular Symbol'!G$16,"",IF(E101=0,"",IF(OR(E101=$O$1,E101=$P$1,E102=$O$1,E102=$P$1,E103=$O$1,E103=$P$1),0,1)))</f>
        <v/>
      </c>
      <c r="S101" s="128" t="str">
        <f>IF($A101&gt;='DB_243way_Regular Symbol'!H$16,"",IF(F101=0,"",IF(OR(F101=$O$1,F101=$P$1,F102=$O$1,F102=$P$1,F103=$O$1,F103=$P$1),0,1)))</f>
        <v/>
      </c>
      <c r="U101" s="342" t="str">
        <f>IF($A101&gt;='DB_243way_Regular Symbol'!D$16,"",IF(B101=0,"",IF(OR(B101=$U$1,B101=$V$1,B102=$U$1,B102=$V$1,B103=$U$1,B103=$V$1),0,1)))</f>
        <v/>
      </c>
      <c r="V101" s="2" t="str">
        <f>IF($A101&gt;='DB_243way_Regular Symbol'!E$16,"",IF(C101=0,"",IF(OR(C101=$U$1,C101=$V$1,C102=$U$1,C102=$V$1,C103=$U$1,C103=$V$1),0,1)))</f>
        <v/>
      </c>
      <c r="W101" s="2" t="str">
        <f>IF($A101&gt;='DB_243way_Regular Symbol'!F$16,"",IF(D101=0,"",IF(OR(D101=$U$1,D101=$V$1,D102=$U$1,D102=$V$1,D103=$U$1,D103=$V$1),0,1)))</f>
        <v/>
      </c>
      <c r="X101" s="2" t="str">
        <f>IF($A101&gt;='DB_243way_Regular Symbol'!G$16,"",IF(E101=0,"",IF(OR(E101=$U$1,E101=$V$1,E102=$U$1,E102=$V$1,E103=$U$1,E103=$V$1),0,1)))</f>
        <v/>
      </c>
      <c r="Y101" s="128" t="str">
        <f>IF($A101&gt;='DB_243way_Regular Symbol'!H$16,"",IF(F101=0,"",IF(OR(F101=$U$1,F101=$V$1,F102=$U$1,F102=$V$1,F103=$U$1,F103=$V$1),0,1)))</f>
        <v/>
      </c>
      <c r="AA101" s="342" t="str">
        <f>IF($A101&gt;='DB_243way_Regular Symbol'!D$16,"",IF(B101=0,"",IF(OR(B101=$AA$1,B101=$AB$1,B102=$AA$1,B102=$AB$1,B103=$AA$1,,B103=$AB$1),0,1)))</f>
        <v/>
      </c>
      <c r="AB101" s="2" t="str">
        <f>IF($A101&gt;='DB_243way_Regular Symbol'!E$16,"",IF(C101=0,"",IF(OR(C101=$AA$1,C101=$AB$1,C102=$AA$1,C102=$AB$1,C103=$AA$1,,C103=$AB$1),0,1)))</f>
        <v/>
      </c>
      <c r="AC101" s="2" t="str">
        <f>IF($A101&gt;='DB_243way_Regular Symbol'!F$16,"",IF(D101=0,"",IF(OR(D101=$AA$1,D101=$AB$1,D102=$AA$1,D102=$AB$1,D103=$AA$1,,D103=$AB$1),0,1)))</f>
        <v/>
      </c>
      <c r="AD101" s="2" t="str">
        <f>IF($A101&gt;='DB_243way_Regular Symbol'!G$16,"",IF(E101=0,"",IF(OR(E101=$AA$1,E101=$AB$1,E102=$AA$1,E102=$AB$1,E103=$AA$1,,E103=$AB$1),0,1)))</f>
        <v/>
      </c>
      <c r="AE101" s="128" t="str">
        <f>IF($A101&gt;='DB_243way_Regular Symbol'!H$16,"",IF(F101=0,"",IF(OR(F101=$AA$1,F101=$AB$1,F102=$AA$1,F102=$AB$1,F103=$AA$1,,F103=$AB$1),0,1)))</f>
        <v/>
      </c>
      <c r="AG101" s="342" t="str">
        <f>IF($A101&gt;='DB_243way_Regular Symbol'!D$16,"",IF(B101=0,"",IF(OR(B101=$AG$1,B101=$AH$1,B102=$AG$1,B102=$AH$1,B103=$AG$1,B103=$AH$1),0,1)))</f>
        <v/>
      </c>
      <c r="AH101" s="2" t="str">
        <f>IF($A101&gt;='DB_243way_Regular Symbol'!E$16,"",IF(C101=0,"",IF(OR(C101=$AG$1,C101=$AH$1,C102=$AG$1,C102=$AH$1,C103=$AG$1,C103=$AH$1),0,1)))</f>
        <v/>
      </c>
      <c r="AI101" s="2" t="str">
        <f>IF($A101&gt;='DB_243way_Regular Symbol'!F$16,"",IF(D101=0,"",IF(OR(D101=$AG$1,D101=$AH$1,D102=$AG$1,D102=$AH$1,D103=$AG$1,D103=$AH$1),0,1)))</f>
        <v/>
      </c>
      <c r="AJ101" s="2" t="str">
        <f>IF($A101&gt;='DB_243way_Regular Symbol'!G$16,"",IF(E101=0,"",IF(OR(E101=$AG$1,E101=$AH$1,E102=$AG$1,E102=$AH$1,E103=$AG$1,E103=$AH$1),0,1)))</f>
        <v/>
      </c>
      <c r="AK101" s="128" t="str">
        <f>IF($A101&gt;='DB_243way_Regular Symbol'!H$16,"",IF(F101=0,"",IF(OR(F101=$AG$1,F101=$AH$1,F102=$AG$1,F102=$AH$1,F103=$AG$1,F103=$AH$1),0,1)))</f>
        <v/>
      </c>
      <c r="AM101" s="342" t="str">
        <f>IF($A101&gt;='DB_243way_Regular Symbol'!D$16,"",IF(B101=0,"",IF(OR(B101=$AM$1,B101=$AN$1,B102=$AM$1,B102=$AN$1,B103=$AM$1,B103=$AN$1),0,1)))</f>
        <v/>
      </c>
      <c r="AN101" s="2" t="str">
        <f>IF($A101&gt;='DB_243way_Regular Symbol'!E$16,"",IF(C101=0,"",IF(OR(C101=$AM$1,C101=$AN$1,C102=$AM$1,C102=$AN$1,C103=$AM$1,C103=$AN$1),0,1)))</f>
        <v/>
      </c>
      <c r="AO101" s="2" t="str">
        <f>IF($A101&gt;='DB_243way_Regular Symbol'!F$16,"",IF(D101=0,"",IF(OR(D101=$AM$1,D101=$AN$1,D102=$AM$1,D102=$AN$1,D103=$AM$1,D103=$AN$1),0,1)))</f>
        <v/>
      </c>
      <c r="AP101" s="2" t="str">
        <f>IF($A101&gt;='DB_243way_Regular Symbol'!G$16,"",IF(E101=0,"",IF(OR(E101=$AM$1,E101=$AN$1,E102=$AM$1,E102=$AN$1,E103=$AM$1,E103=$AN$1),0,1)))</f>
        <v/>
      </c>
      <c r="AQ101" s="128" t="str">
        <f>IF($A101&gt;='DB_243way_Regular Symbol'!H$16,"",IF(F101=0,"",IF(OR(F101=$AM$1,F101=$AN$1,F102=$AM$1,F102=$AN$1,F103=$AM$1,F103=$AN$1),0,1)))</f>
        <v/>
      </c>
      <c r="AS101" s="342" t="str">
        <f>IF($A101&gt;='DB_243way_Regular Symbol'!D$16,"",IF(B101=0,"",IF(OR(B101=$AM$1,B101=$AT$1,B102=$AM$1,B102=$AT$1,B103=$AM$1,B103=$AT$1),0,1)))</f>
        <v/>
      </c>
      <c r="AT101" s="2" t="str">
        <f>IF($A101&gt;='DB_243way_Regular Symbol'!E$16,"",IF(C101=0,"",IF(OR(C101=$AM$1,C101=$AT$1,C102=$AM$1,C102=$AT$1,C103=$AM$1,C103=$AT$1),0,1)))</f>
        <v/>
      </c>
      <c r="AU101" s="2" t="str">
        <f>IF($A101&gt;='DB_243way_Regular Symbol'!F$16,"",IF(D101=0,"",IF(OR(D101=$AM$1,D101=$AT$1,D102=$AM$1,D102=$AT$1,D103=$AM$1,D103=$AT$1),0,1)))</f>
        <v/>
      </c>
      <c r="AV101" s="2" t="str">
        <f>IF($A101&gt;='DB_243way_Regular Symbol'!G$16,"",IF(E101=0,"",IF(OR(E101=$AM$1,E101=$AT$1,E102=$AM$1,E102=$AT$1,E103=$AM$1,E103=$AT$1),0,1)))</f>
        <v/>
      </c>
      <c r="AW101" s="128" t="str">
        <f>IF($A101&gt;='DB_243way_Regular Symbol'!H$16,"",IF(F101=0,"",IF(OR(F101=$AM$1,F101=$AT$1,F102=$AM$1,F102=$AT$1,F103=$AM$1,F103=$AT$1),0,1)))</f>
        <v/>
      </c>
      <c r="AY101" s="342"/>
      <c r="AZ101" s="2"/>
      <c r="BA101" s="2" t="str">
        <f>IF($A101&gt;='DB_243way_Regular Symbol'!F$16,"",COUNTIF(D101:D103,$AZ$1))</f>
        <v/>
      </c>
      <c r="BB101" s="2" t="str">
        <f>IF($A101&gt;='DB_243way_Regular Symbol'!G$16,"",COUNTIF(E101:E103,$AZ$1))</f>
        <v/>
      </c>
      <c r="BC101" s="2" t="str">
        <f>IF($A101&gt;='DB_243way_Regular Symbol'!H$16,"",COUNTIF(F101:F103,$AZ$1))</f>
        <v/>
      </c>
      <c r="BE101" s="342" t="str">
        <f>IF($A101&gt;='DB_243way_Regular Symbol'!D$16,"",IF(B101=0,"",IF(OR(B101=$AM$1,B101=$BF$1,B102=$AM$1,B102=$BF$1,B103=$AM$1,B103=$BF$1),1,0)))</f>
        <v/>
      </c>
      <c r="BF101" s="342" t="str">
        <f>IF($A101&gt;='DB_243way_Regular Symbol'!E$16,"",IF(C101=0,"",IF(OR(C101=$AM$1,C101=$BF$1,C102=$AM$1,C102=$BF$1,C103=$AM$1,C103=$BF$1),1,0)))</f>
        <v/>
      </c>
      <c r="BG101" s="342" t="str">
        <f>IF($A101&gt;='DB_243way_Regular Symbol'!F$16,"",IF(D101=0,"",IF(OR(D101=$AM$1,D101=$BF$1,D102=$AM$1,D102=$BF$1,D103=$AM$1,D103=$BF$1),1,0)))</f>
        <v/>
      </c>
      <c r="BH101" s="342" t="str">
        <f>IF($A101&gt;='DB_243way_Regular Symbol'!G$16,"",IF(E101=0,"",IF(OR(E101=$AM$1,E101=$BF$1,E102=$AM$1,E102=$BF$1,E103=$AM$1,E103=$BF$1),1,0)))</f>
        <v/>
      </c>
      <c r="BI101" s="342" t="str">
        <f>IF($A101&gt;='DB_243way_Regular Symbol'!H$16,"",IF(F101=0,"",IF(OR(F101=$AM$1,F101=$BF$1,F102=$AM$1,F102=$BF$1,F103=$AM$1,F103=$BF$1),1,0)))</f>
        <v/>
      </c>
      <c r="BK101" s="342" t="str">
        <f>IF($A101&gt;='DB_243way_Regular Symbol'!D$16,"",IF(B101=0,"",IF(OR(B101=$AM$1,B101=$BL$1,B102=$AM$1,B102=$BL$1,B103=$AM$1,B103=$BL$1),0,1)))</f>
        <v/>
      </c>
      <c r="BL101" s="2" t="str">
        <f>IF($A101&gt;='DB_243way_Regular Symbol'!E$16,"",IF(C101=0,"",IF(OR(C101=$AM$1,C101=$BL$1,C102=$AM$1,C102=$BL$1,C103=$AM$1,C103=$BL$1),0,1)))</f>
        <v/>
      </c>
      <c r="BM101" s="2" t="str">
        <f>IF($A101&gt;='DB_243way_Regular Symbol'!F$16,"",IF(D101=0,"",IF(OR(D101=$AM$1,D101=$BL$1,D102=$AM$1,D102=$BL$1,D103=$AM$1,D103=$BL$1),0,1)))</f>
        <v/>
      </c>
      <c r="BN101" s="2" t="str">
        <f>IF($A101&gt;='DB_243way_Regular Symbol'!G$16,"",IF(E101=0,"",IF(OR(E101=$AM$1,E101=$BL$1,E102=$AM$1,E102=$BL$1,E103=$AM$1,E103=$BL$1),0,1)))</f>
        <v/>
      </c>
      <c r="BO101" s="128" t="str">
        <f>IF($A101&gt;='DB_243way_Regular Symbol'!H$16,"",IF(F101=0,"",IF(OR(F101=$AM$1,F101=$BL$1,F102=$AM$1,F102=$BL$1,F103=$AM$1,F103=$BL$1),0,1)))</f>
        <v/>
      </c>
      <c r="BQ101" s="2" t="str">
        <f>IF($A101&gt;='DB_243way_Regular Symbol'!D$16,"",IF(B101=0,"",IF(OR(B101=$BQ$1,B101=$BR$1,B102=$BQ$1,B102=$BR$1,B103=$BQ$1,B103=$BR$1),0,1)))</f>
        <v/>
      </c>
      <c r="BR101" s="2" t="str">
        <f>IF($A101&gt;='DB_243way_Regular Symbol'!E$16,"",IF(C101=0,"",IF(OR(C101=$BQ$1,C101=$BR$1,C102=$BQ$1,C102=$BR$1,C103=$BQ$1,C103=$BR$1),0,1)))</f>
        <v/>
      </c>
      <c r="BS101" s="2" t="str">
        <f>IF($A101&gt;='DB_243way_Regular Symbol'!F$16,"",IF(D101=0,"",IF(OR(D101=$BQ$1,D101=$BR$1,D102=$BQ$1,D102=$BR$1,D103=$BQ$1,D103=$BR$1),0,1)))</f>
        <v/>
      </c>
      <c r="BT101" s="2" t="str">
        <f>IF($A101&gt;='DB_243way_Regular Symbol'!G$16,"",IF(E101=0,"",IF(OR(E101=$BQ$1,E101=$BR$1,E102=$BQ$1,E102=$BR$1,E103=$BQ$1,E103=$BR$1),0,1)))</f>
        <v/>
      </c>
      <c r="BU101" s="2" t="str">
        <f>IF($A101&gt;='DB_243way_Regular Symbol'!H$16,"",IF(F101=0,"",IF(OR(F101=$BQ$1,F101=$BR$1,F102=$BQ$1,F102=$BR$1,F103=$BQ$1,F103=$BR$1),0,1)))</f>
        <v/>
      </c>
      <c r="BW101" s="2" t="str">
        <f>IF($A101&gt;='DB_243way_Regular Symbol'!D$16,"",IF(B101=0,"",IF(OR(B101=$BW$1,B102=$BW$1,B103=$BW$1,B101=$BX$1,B102=$BX$1,B103=$BX$1),0,1)))</f>
        <v/>
      </c>
      <c r="BX101" s="2" t="str">
        <f>IF($A101&gt;='DB_243way_Regular Symbol'!E$16,"",IF(C101=0,"",IF(OR(C101=$BW$1,C102=$BW$1,C103=$BW$1,C101=$BX$1,C102=$BX$1,C103=$BX$1),0,1)))</f>
        <v/>
      </c>
      <c r="BY101" s="2" t="str">
        <f>IF($A101&gt;='DB_243way_Regular Symbol'!F$16,"",IF(D101=0,"",IF(OR(D101=$BW$1,D102=$BW$1,D103=$BW$1,D101=$BX$1,D102=$BX$1,D103=$BX$1),0,1)))</f>
        <v/>
      </c>
      <c r="BZ101" s="2" t="str">
        <f>IF($A101&gt;='DB_243way_Regular Symbol'!G$16,"",IF(E101=0,"",IF(OR(E101=$BW$1,E102=$BW$1,E103=$BW$1,E101=$BX$1,E102=$BX$1,E103=$BX$1),0,1)))</f>
        <v/>
      </c>
      <c r="CA101" s="2" t="str">
        <f>IF($A101&gt;='DB_243way_Regular Symbol'!H$16,"",IF(F101=0,"",IF(OR(F101=$BW$1,F102=$BW$1,F103=$BW$1,F101=$BX$1,F102=$BX$1,F103=$BX$1),0,1)))</f>
        <v/>
      </c>
      <c r="CC101" s="2" t="str">
        <f>IF($A101&gt;='DB_243way_Regular Symbol'!D$16,"",IF(B101=0,"",IF(OR(B101=$BW$1,B102=$BW$1,B103=$BW$1,B101=$CD$1,B102=$CD$1,B103=$CD$1),0,1)))</f>
        <v/>
      </c>
      <c r="CD101" s="2" t="str">
        <f>IF($A101&gt;='DB_243way_Regular Symbol'!E$16,"",IF(C101=0,"",IF(OR(C101=$BW$1,C102=$BW$1,C103=$BW$1,C101=$CD$1,C102=$CD$1,C103=$CD$1),0,1)))</f>
        <v/>
      </c>
      <c r="CE101" s="2" t="str">
        <f>IF($A101&gt;='DB_243way_Regular Symbol'!F$16,"",IF(D101=0,"",IF(OR(D101=$BW$1,D102=$BW$1,D103=$BW$1,D101=$CD$1,D102=$CD$1,D103=$CD$1),0,1)))</f>
        <v/>
      </c>
      <c r="CF101" s="2" t="str">
        <f>IF($A101&gt;='DB_243way_Regular Symbol'!G$16,"",IF(E101=0,"",IF(OR(E101=$BW$1,E102=$BW$1,E103=$BW$1,E101=$CD$1,E102=$CD$1,E103=$CD$1),0,1)))</f>
        <v/>
      </c>
      <c r="CG101" s="2" t="str">
        <f>IF($A101&gt;='DB_243way_Regular Symbol'!H$16,"",IF(F101=0,"",IF(OR(F101=$BW$1,F102=$BW$1,F103=$BW$1,F101=$CD$1,F102=$CD$1,F103=$CD$1),0,1)))</f>
        <v/>
      </c>
      <c r="CI101" s="2" t="str">
        <f>IF($A101&gt;='DB_243way_Regular Symbol'!D$16,"",IF(B101=0,"",IF(OR(B101=$BW$1,B102=$BW$1,B103=$BW$1,B101=$CJ$1,B102=$CJ$1,B103=$CJ$1),0,1)))</f>
        <v/>
      </c>
      <c r="CJ101" s="2" t="str">
        <f>IF($A101&gt;='DB_243way_Regular Symbol'!E$16,"",IF(C101=0,"",IF(OR(C101=$BW$1,C102=$BW$1,C103=$BW$1,C101=$CJ$1,C102=$CJ$1,C103=$CJ$1),0,1)))</f>
        <v/>
      </c>
      <c r="CK101" s="2" t="str">
        <f>IF($A101&gt;='DB_243way_Regular Symbol'!F$16,"",IF(D101=0,"",IF(OR(D101=$BW$1,D102=$BW$1,D103=$BW$1,D101=$CJ$1,D102=$CJ$1,D103=$CJ$1),0,1)))</f>
        <v/>
      </c>
      <c r="CL101" s="2" t="str">
        <f>IF($A101&gt;='DB_243way_Regular Symbol'!G$16,"",IF(E101=0,"",IF(OR(E101=$BW$1,E102=$BW$1,E103=$BW$1,E101=$CJ$1,E102=$CJ$1,E103=$CJ$1),0,1)))</f>
        <v/>
      </c>
      <c r="CM101" s="2" t="str">
        <f>IF($A101&gt;='DB_243way_Regular Symbol'!H$16,"",IF(F101=0,"",IF(OR(F101=$BW$1,F102=$BW$1,F103=$BW$1,F101=$CJ$1,F102=$CJ$1,F103=$CJ$1),0,1)))</f>
        <v/>
      </c>
      <c r="CO101" s="2" t="str">
        <f>IF($A101&gt;='DB_243way_Regular Symbol'!D$16,"",IF(B101=0,"",IF(OR(B101=$BW$1,B102=$BW$1,B103=$BW$1,B101=$CP$1,B102=$CP$1,B103=$CP$1),0,1)))</f>
        <v/>
      </c>
      <c r="CP101" s="2" t="str">
        <f>IF($A101&gt;='DB_243way_Regular Symbol'!E$16,"",IF(C101=0,"",IF(OR(C101=$BW$1,C102=$BW$1,C103=$BW$1,C101=$CP$1,C102=$CP$1,C103=$CP$1),0,1)))</f>
        <v/>
      </c>
      <c r="CQ101" s="2" t="str">
        <f>IF($A101&gt;='DB_243way_Regular Symbol'!F$16,"",IF(D101=0,"",IF(OR(D101=$BW$1,D102=$BW$1,D103=$BW$1,D101=$CP$1,D102=$CP$1,D103=$CP$1),0,1)))</f>
        <v/>
      </c>
      <c r="CR101" s="2" t="str">
        <f>IF($A101&gt;='DB_243way_Regular Symbol'!G$16,"",IF(E101=0,"",IF(OR(E101=$BW$1,E102=$BW$1,E103=$BW$1,E101=$CP$1,E102=$CP$1,E103=$CP$1),0,1)))</f>
        <v/>
      </c>
      <c r="CS101" s="2" t="str">
        <f>IF($A101&gt;='DB_243way_Regular Symbol'!H$16,"",IF(F101=0,"",IF(OR(F101=$BW$1,F102=$BW$1,F103=$BW$1,F101=$CP$1,F102=$CP$1,F103=$CP$1),0,1)))</f>
        <v/>
      </c>
      <c r="CU101" s="2" t="str">
        <f>IF($A101&gt;='DB_243way_Regular Symbol'!D$16,"",IF(B101=0,"",IF(OR(B101=$BW$1,B102=$BW$1,B103=$BW$1,B101=$CV$1,B102=$CV$1,B103=$CV$1),0,1)))</f>
        <v/>
      </c>
      <c r="CV101" s="2" t="str">
        <f>IF($A101&gt;='DB_243way_Regular Symbol'!E$16,"",IF(C101=0,"",IF(OR(C101=$BW$1,C102=$BW$1,C103=$BW$1,C101=$CV$1,C102=$CV$1,C103=$CV$1),0,1)))</f>
        <v/>
      </c>
      <c r="CW101" s="2" t="str">
        <f>IF($A101&gt;='DB_243way_Regular Symbol'!F$16,"",IF(D101=0,"",IF(OR(D101=$BW$1,D102=$BW$1,D103=$BW$1,D101=$CV$1,D102=$CV$1,D103=$CV$1),0,1)))</f>
        <v/>
      </c>
      <c r="CX101" s="2" t="str">
        <f>IF($A101&gt;='DB_243way_Regular Symbol'!G$16,"",IF(E101=0,"",IF(OR(E101=$BW$1,E102=$BW$1,E103=$BW$1,E101=$CV$1,E102=$CV$1,E103=$CV$1),0,1)))</f>
        <v/>
      </c>
      <c r="CY101" s="2" t="str">
        <f>IF($A101&gt;='DB_243way_Regular Symbol'!H$16,"",IF(F101=0,"",IF(OR(F101=$BW$1,F102=$BW$1,F103=$BW$1,F101=$CV$1,F102=$CV$1,F103=$CV$1),0,1)))</f>
        <v/>
      </c>
    </row>
    <row r="102" spans="1:103">
      <c r="A102" s="341">
        <f>IF('DB_243way_Regular Symbol'!L101="","",'DB_243way_Regular Symbol'!L101)</f>
        <v>98</v>
      </c>
      <c r="B102" s="184" t="str">
        <f>IF('DB_243way_Regular Symbol'!M101="",
IF($A102-'DB_243way_Regular Symbol'!D$16&gt;='DB_243way_RegularＸ_W()'!B$2-1,"",VLOOKUP($A102-'DB_243way_Regular Symbol'!D$16,'DB_243way_Regular Symbol'!$L$3:$Q$250,'DB_243way_RegularＸ_W()'!B$3+1,FALSE)),
'DB_243way_Regular Symbol'!M101)</f>
        <v/>
      </c>
      <c r="C102" s="184" t="str">
        <f>IF('DB_243way_Regular Symbol'!N101="",
IF($A102-'DB_243way_Regular Symbol'!E$16&gt;='DB_243way_RegularＸ_W()'!C$2-1,"",VLOOKUP($A102-'DB_243way_Regular Symbol'!E$16,'DB_243way_Regular Symbol'!$L$3:$Q$250,'DB_243way_RegularＸ_W()'!C$3+1,FALSE)),
'DB_243way_Regular Symbol'!N101)</f>
        <v/>
      </c>
      <c r="D102" s="184" t="str">
        <f>IF('DB_243way_Regular Symbol'!O101="",
IF($A102-'DB_243way_Regular Symbol'!F$16&gt;='DB_243way_RegularＸ_W()'!D$2-1,"",VLOOKUP($A102-'DB_243way_Regular Symbol'!F$16,'DB_243way_Regular Symbol'!$L$3:$Q$250,'DB_243way_RegularＸ_W()'!D$3+1,FALSE)),
'DB_243way_Regular Symbol'!O101)</f>
        <v/>
      </c>
      <c r="E102" s="184" t="str">
        <f>IF('DB_243way_Regular Symbol'!P101="",
IF($A102-'DB_243way_Regular Symbol'!G$16&gt;='DB_243way_RegularＸ_W()'!E$2-1,"",VLOOKUP($A102-'DB_243way_Regular Symbol'!G$16,'DB_243way_Regular Symbol'!$L$3:$Q$250,'DB_243way_RegularＸ_W()'!E$3+1,FALSE)),
'DB_243way_Regular Symbol'!P101)</f>
        <v/>
      </c>
      <c r="F102" s="184" t="str">
        <f>IF('DB_243way_Regular Symbol'!Q101="",
IF($A102-'DB_243way_Regular Symbol'!H$16&gt;='DB_243way_RegularＸ_W()'!F$2-1,"",VLOOKUP($A102-'DB_243way_Regular Symbol'!H$16,'DB_243way_Regular Symbol'!$L$3:$Q$250,'DB_243way_RegularＸ_W()'!F$3+1,FALSE)),
'DB_243way_Regular Symbol'!Q101)</f>
        <v/>
      </c>
      <c r="O102" s="342" t="str">
        <f>IF($A102&gt;='DB_243way_Regular Symbol'!D$16,"",IF(B102=0,"",IF(OR(B102=$O$1,B102=$P$1,B103=$O$1,B103=$P$1,B104=$O$1,B104=$P$1),0,1)))</f>
        <v/>
      </c>
      <c r="P102" s="2" t="str">
        <f>IF($A102&gt;='DB_243way_Regular Symbol'!E$16,"",IF(C102=0,"",IF(OR(C102=$O$1,C102=$P$1,C103=$O$1,C103=$P$1,C104=$O$1,C104=$P$1),0,1)))</f>
        <v/>
      </c>
      <c r="Q102" s="2" t="str">
        <f>IF($A102&gt;='DB_243way_Regular Symbol'!F$16,"",IF(D102=0,"",IF(OR(D102=$O$1,D102=$P$1,D103=$O$1,D103=$P$1,D104=$O$1,D104=$P$1),0,1)))</f>
        <v/>
      </c>
      <c r="R102" s="2" t="str">
        <f>IF($A102&gt;='DB_243way_Regular Symbol'!G$16,"",IF(E102=0,"",IF(OR(E102=$O$1,E102=$P$1,E103=$O$1,E103=$P$1,E104=$O$1,E104=$P$1),0,1)))</f>
        <v/>
      </c>
      <c r="S102" s="128" t="str">
        <f>IF($A102&gt;='DB_243way_Regular Symbol'!H$16,"",IF(F102=0,"",IF(OR(F102=$O$1,F102=$P$1,F103=$O$1,F103=$P$1,F104=$O$1,F104=$P$1),0,1)))</f>
        <v/>
      </c>
      <c r="U102" s="342" t="str">
        <f>IF($A102&gt;='DB_243way_Regular Symbol'!D$16,"",IF(B102=0,"",IF(OR(B102=$U$1,B102=$V$1,B103=$U$1,B103=$V$1,B104=$U$1,B104=$V$1),0,1)))</f>
        <v/>
      </c>
      <c r="V102" s="2" t="str">
        <f>IF($A102&gt;='DB_243way_Regular Symbol'!E$16,"",IF(C102=0,"",IF(OR(C102=$U$1,C102=$V$1,C103=$U$1,C103=$V$1,C104=$U$1,C104=$V$1),0,1)))</f>
        <v/>
      </c>
      <c r="W102" s="2" t="str">
        <f>IF($A102&gt;='DB_243way_Regular Symbol'!F$16,"",IF(D102=0,"",IF(OR(D102=$U$1,D102=$V$1,D103=$U$1,D103=$V$1,D104=$U$1,D104=$V$1),0,1)))</f>
        <v/>
      </c>
      <c r="X102" s="2" t="str">
        <f>IF($A102&gt;='DB_243way_Regular Symbol'!G$16,"",IF(E102=0,"",IF(OR(E102=$U$1,E102=$V$1,E103=$U$1,E103=$V$1,E104=$U$1,E104=$V$1),0,1)))</f>
        <v/>
      </c>
      <c r="Y102" s="128" t="str">
        <f>IF($A102&gt;='DB_243way_Regular Symbol'!H$16,"",IF(F102=0,"",IF(OR(F102=$U$1,F102=$V$1,F103=$U$1,F103=$V$1,F104=$U$1,F104=$V$1),0,1)))</f>
        <v/>
      </c>
      <c r="AA102" s="342" t="str">
        <f>IF($A102&gt;='DB_243way_Regular Symbol'!D$16,"",IF(B102=0,"",IF(OR(B102=$AA$1,B102=$AB$1,B103=$AA$1,B103=$AB$1,B104=$AA$1,,B104=$AB$1),0,1)))</f>
        <v/>
      </c>
      <c r="AB102" s="2" t="str">
        <f>IF($A102&gt;='DB_243way_Regular Symbol'!E$16,"",IF(C102=0,"",IF(OR(C102=$AA$1,C102=$AB$1,C103=$AA$1,C103=$AB$1,C104=$AA$1,,C104=$AB$1),0,1)))</f>
        <v/>
      </c>
      <c r="AC102" s="2" t="str">
        <f>IF($A102&gt;='DB_243way_Regular Symbol'!F$16,"",IF(D102=0,"",IF(OR(D102=$AA$1,D102=$AB$1,D103=$AA$1,D103=$AB$1,D104=$AA$1,,D104=$AB$1),0,1)))</f>
        <v/>
      </c>
      <c r="AD102" s="2" t="str">
        <f>IF($A102&gt;='DB_243way_Regular Symbol'!G$16,"",IF(E102=0,"",IF(OR(E102=$AA$1,E102=$AB$1,E103=$AA$1,E103=$AB$1,E104=$AA$1,,E104=$AB$1),0,1)))</f>
        <v/>
      </c>
      <c r="AE102" s="128" t="str">
        <f>IF($A102&gt;='DB_243way_Regular Symbol'!H$16,"",IF(F102=0,"",IF(OR(F102=$AA$1,F102=$AB$1,F103=$AA$1,F103=$AB$1,F104=$AA$1,,F104=$AB$1),0,1)))</f>
        <v/>
      </c>
      <c r="AG102" s="342" t="str">
        <f>IF($A102&gt;='DB_243way_Regular Symbol'!D$16,"",IF(B102=0,"",IF(OR(B102=$AG$1,B102=$AH$1,B103=$AG$1,B103=$AH$1,B104=$AG$1,B104=$AH$1),0,1)))</f>
        <v/>
      </c>
      <c r="AH102" s="2" t="str">
        <f>IF($A102&gt;='DB_243way_Regular Symbol'!E$16,"",IF(C102=0,"",IF(OR(C102=$AG$1,C102=$AH$1,C103=$AG$1,C103=$AH$1,C104=$AG$1,C104=$AH$1),0,1)))</f>
        <v/>
      </c>
      <c r="AI102" s="2" t="str">
        <f>IF($A102&gt;='DB_243way_Regular Symbol'!F$16,"",IF(D102=0,"",IF(OR(D102=$AG$1,D102=$AH$1,D103=$AG$1,D103=$AH$1,D104=$AG$1,D104=$AH$1),0,1)))</f>
        <v/>
      </c>
      <c r="AJ102" s="2" t="str">
        <f>IF($A102&gt;='DB_243way_Regular Symbol'!G$16,"",IF(E102=0,"",IF(OR(E102=$AG$1,E102=$AH$1,E103=$AG$1,E103=$AH$1,E104=$AG$1,E104=$AH$1),0,1)))</f>
        <v/>
      </c>
      <c r="AK102" s="128" t="str">
        <f>IF($A102&gt;='DB_243way_Regular Symbol'!H$16,"",IF(F102=0,"",IF(OR(F102=$AG$1,F102=$AH$1,F103=$AG$1,F103=$AH$1,F104=$AG$1,F104=$AH$1),0,1)))</f>
        <v/>
      </c>
      <c r="AM102" s="342" t="str">
        <f>IF($A102&gt;='DB_243way_Regular Symbol'!D$16,"",IF(B102=0,"",IF(OR(B102=$AM$1,B102=$AN$1,B103=$AM$1,B103=$AN$1,B104=$AM$1,B104=$AN$1),0,1)))</f>
        <v/>
      </c>
      <c r="AN102" s="2" t="str">
        <f>IF($A102&gt;='DB_243way_Regular Symbol'!E$16,"",IF(C102=0,"",IF(OR(C102=$AM$1,C102=$AN$1,C103=$AM$1,C103=$AN$1,C104=$AM$1,C104=$AN$1),0,1)))</f>
        <v/>
      </c>
      <c r="AO102" s="2" t="str">
        <f>IF($A102&gt;='DB_243way_Regular Symbol'!F$16,"",IF(D102=0,"",IF(OR(D102=$AM$1,D102=$AN$1,D103=$AM$1,D103=$AN$1,D104=$AM$1,D104=$AN$1),0,1)))</f>
        <v/>
      </c>
      <c r="AP102" s="2" t="str">
        <f>IF($A102&gt;='DB_243way_Regular Symbol'!G$16,"",IF(E102=0,"",IF(OR(E102=$AM$1,E102=$AN$1,E103=$AM$1,E103=$AN$1,E104=$AM$1,E104=$AN$1),0,1)))</f>
        <v/>
      </c>
      <c r="AQ102" s="128" t="str">
        <f>IF($A102&gt;='DB_243way_Regular Symbol'!H$16,"",IF(F102=0,"",IF(OR(F102=$AM$1,F102=$AN$1,F103=$AM$1,F103=$AN$1,F104=$AM$1,F104=$AN$1),0,1)))</f>
        <v/>
      </c>
      <c r="AS102" s="342" t="str">
        <f>IF($A102&gt;='DB_243way_Regular Symbol'!D$16,"",IF(B102=0,"",IF(OR(B102=$AM$1,B102=$AT$1,B103=$AM$1,B103=$AT$1,B104=$AM$1,B104=$AT$1),0,1)))</f>
        <v/>
      </c>
      <c r="AT102" s="2" t="str">
        <f>IF($A102&gt;='DB_243way_Regular Symbol'!E$16,"",IF(C102=0,"",IF(OR(C102=$AM$1,C102=$AT$1,C103=$AM$1,C103=$AT$1,C104=$AM$1,C104=$AT$1),0,1)))</f>
        <v/>
      </c>
      <c r="AU102" s="2" t="str">
        <f>IF($A102&gt;='DB_243way_Regular Symbol'!F$16,"",IF(D102=0,"",IF(OR(D102=$AM$1,D102=$AT$1,D103=$AM$1,D103=$AT$1,D104=$AM$1,D104=$AT$1),0,1)))</f>
        <v/>
      </c>
      <c r="AV102" s="2" t="str">
        <f>IF($A102&gt;='DB_243way_Regular Symbol'!G$16,"",IF(E102=0,"",IF(OR(E102=$AM$1,E102=$AT$1,E103=$AM$1,E103=$AT$1,E104=$AM$1,E104=$AT$1),0,1)))</f>
        <v/>
      </c>
      <c r="AW102" s="128" t="str">
        <f>IF($A102&gt;='DB_243way_Regular Symbol'!H$16,"",IF(F102=0,"",IF(OR(F102=$AM$1,F102=$AT$1,F103=$AM$1,F103=$AT$1,F104=$AM$1,F104=$AT$1),0,1)))</f>
        <v/>
      </c>
      <c r="AY102" s="342"/>
      <c r="AZ102" s="2"/>
      <c r="BA102" s="2" t="str">
        <f>IF($A102&gt;='DB_243way_Regular Symbol'!F$16,"",COUNTIF(D102:D104,$AZ$1))</f>
        <v/>
      </c>
      <c r="BB102" s="2" t="str">
        <f>IF($A102&gt;='DB_243way_Regular Symbol'!G$16,"",COUNTIF(E102:E104,$AZ$1))</f>
        <v/>
      </c>
      <c r="BC102" s="2" t="str">
        <f>IF($A102&gt;='DB_243way_Regular Symbol'!H$16,"",COUNTIF(F102:F104,$AZ$1))</f>
        <v/>
      </c>
      <c r="BE102" s="342" t="str">
        <f>IF($A102&gt;='DB_243way_Regular Symbol'!D$16,"",IF(B102=0,"",IF(OR(B102=$AM$1,B102=$BF$1,B103=$AM$1,B103=$BF$1,B104=$AM$1,B104=$BF$1),1,0)))</f>
        <v/>
      </c>
      <c r="BF102" s="342" t="str">
        <f>IF($A102&gt;='DB_243way_Regular Symbol'!E$16,"",IF(C102=0,"",IF(OR(C102=$AM$1,C102=$BF$1,C103=$AM$1,C103=$BF$1,C104=$AM$1,C104=$BF$1),1,0)))</f>
        <v/>
      </c>
      <c r="BG102" s="342" t="str">
        <f>IF($A102&gt;='DB_243way_Regular Symbol'!F$16,"",IF(D102=0,"",IF(OR(D102=$AM$1,D102=$BF$1,D103=$AM$1,D103=$BF$1,D104=$AM$1,D104=$BF$1),1,0)))</f>
        <v/>
      </c>
      <c r="BH102" s="342" t="str">
        <f>IF($A102&gt;='DB_243way_Regular Symbol'!G$16,"",IF(E102=0,"",IF(OR(E102=$AM$1,E102=$BF$1,E103=$AM$1,E103=$BF$1,E104=$AM$1,E104=$BF$1),1,0)))</f>
        <v/>
      </c>
      <c r="BI102" s="342" t="str">
        <f>IF($A102&gt;='DB_243way_Regular Symbol'!H$16,"",IF(F102=0,"",IF(OR(F102=$AM$1,F102=$BF$1,F103=$AM$1,F103=$BF$1,F104=$AM$1,F104=$BF$1),1,0)))</f>
        <v/>
      </c>
      <c r="BK102" s="342" t="str">
        <f>IF($A102&gt;='DB_243way_Regular Symbol'!D$16,"",IF(B102=0,"",IF(OR(B102=$AM$1,B102=$BL$1,B103=$AM$1,B103=$BL$1,B104=$AM$1,B104=$BL$1),0,1)))</f>
        <v/>
      </c>
      <c r="BL102" s="2" t="str">
        <f>IF($A102&gt;='DB_243way_Regular Symbol'!E$16,"",IF(C102=0,"",IF(OR(C102=$AM$1,C102=$BL$1,C103=$AM$1,C103=$BL$1,C104=$AM$1,C104=$BL$1),0,1)))</f>
        <v/>
      </c>
      <c r="BM102" s="2" t="str">
        <f>IF($A102&gt;='DB_243way_Regular Symbol'!F$16,"",IF(D102=0,"",IF(OR(D102=$AM$1,D102=$BL$1,D103=$AM$1,D103=$BL$1,D104=$AM$1,D104=$BL$1),0,1)))</f>
        <v/>
      </c>
      <c r="BN102" s="2" t="str">
        <f>IF($A102&gt;='DB_243way_Regular Symbol'!G$16,"",IF(E102=0,"",IF(OR(E102=$AM$1,E102=$BL$1,E103=$AM$1,E103=$BL$1,E104=$AM$1,E104=$BL$1),0,1)))</f>
        <v/>
      </c>
      <c r="BO102" s="128" t="str">
        <f>IF($A102&gt;='DB_243way_Regular Symbol'!H$16,"",IF(F102=0,"",IF(OR(F102=$AM$1,F102=$BL$1,F103=$AM$1,F103=$BL$1,F104=$AM$1,F104=$BL$1),0,1)))</f>
        <v/>
      </c>
      <c r="BQ102" s="2" t="str">
        <f>IF($A102&gt;='DB_243way_Regular Symbol'!D$16,"",IF(B102=0,"",IF(OR(B102=$BQ$1,B102=$BR$1,B103=$BQ$1,B103=$BR$1,B104=$BQ$1,B104=$BR$1),0,1)))</f>
        <v/>
      </c>
      <c r="BR102" s="2" t="str">
        <f>IF($A102&gt;='DB_243way_Regular Symbol'!E$16,"",IF(C102=0,"",IF(OR(C102=$BQ$1,C102=$BR$1,C103=$BQ$1,C103=$BR$1,C104=$BQ$1,C104=$BR$1),0,1)))</f>
        <v/>
      </c>
      <c r="BS102" s="2" t="str">
        <f>IF($A102&gt;='DB_243way_Regular Symbol'!F$16,"",IF(D102=0,"",IF(OR(D102=$BQ$1,D102=$BR$1,D103=$BQ$1,D103=$BR$1,D104=$BQ$1,D104=$BR$1),0,1)))</f>
        <v/>
      </c>
      <c r="BT102" s="2" t="str">
        <f>IF($A102&gt;='DB_243way_Regular Symbol'!G$16,"",IF(E102=0,"",IF(OR(E102=$BQ$1,E102=$BR$1,E103=$BQ$1,E103=$BR$1,E104=$BQ$1,E104=$BR$1),0,1)))</f>
        <v/>
      </c>
      <c r="BU102" s="2" t="str">
        <f>IF($A102&gt;='DB_243way_Regular Symbol'!H$16,"",IF(F102=0,"",IF(OR(F102=$BQ$1,F102=$BR$1,F103=$BQ$1,F103=$BR$1,F104=$BQ$1,F104=$BR$1),0,1)))</f>
        <v/>
      </c>
      <c r="BW102" s="2" t="str">
        <f>IF($A102&gt;='DB_243way_Regular Symbol'!D$16,"",IF(B102=0,"",IF(OR(B102=$BW$1,B103=$BW$1,B104=$BW$1,B102=$BX$1,B103=$BX$1,B104=$BX$1),0,1)))</f>
        <v/>
      </c>
      <c r="BX102" s="2" t="str">
        <f>IF($A102&gt;='DB_243way_Regular Symbol'!E$16,"",IF(C102=0,"",IF(OR(C102=$BW$1,C103=$BW$1,C104=$BW$1,C102=$BX$1,C103=$BX$1,C104=$BX$1),0,1)))</f>
        <v/>
      </c>
      <c r="BY102" s="2" t="str">
        <f>IF($A102&gt;='DB_243way_Regular Symbol'!F$16,"",IF(D102=0,"",IF(OR(D102=$BW$1,D103=$BW$1,D104=$BW$1,D102=$BX$1,D103=$BX$1,D104=$BX$1),0,1)))</f>
        <v/>
      </c>
      <c r="BZ102" s="2" t="str">
        <f>IF($A102&gt;='DB_243way_Regular Symbol'!G$16,"",IF(E102=0,"",IF(OR(E102=$BW$1,E103=$BW$1,E104=$BW$1,E102=$BX$1,E103=$BX$1,E104=$BX$1),0,1)))</f>
        <v/>
      </c>
      <c r="CA102" s="2" t="str">
        <f>IF($A102&gt;='DB_243way_Regular Symbol'!H$16,"",IF(F102=0,"",IF(OR(F102=$BW$1,F103=$BW$1,F104=$BW$1,F102=$BX$1,F103=$BX$1,F104=$BX$1),0,1)))</f>
        <v/>
      </c>
      <c r="CC102" s="2" t="str">
        <f>IF($A102&gt;='DB_243way_Regular Symbol'!D$16,"",IF(B102=0,"",IF(OR(B102=$BW$1,B103=$BW$1,B104=$BW$1,B102=$CD$1,B103=$CD$1,B104=$CD$1),0,1)))</f>
        <v/>
      </c>
      <c r="CD102" s="2" t="str">
        <f>IF($A102&gt;='DB_243way_Regular Symbol'!E$16,"",IF(C102=0,"",IF(OR(C102=$BW$1,C103=$BW$1,C104=$BW$1,C102=$CD$1,C103=$CD$1,C104=$CD$1),0,1)))</f>
        <v/>
      </c>
      <c r="CE102" s="2" t="str">
        <f>IF($A102&gt;='DB_243way_Regular Symbol'!F$16,"",IF(D102=0,"",IF(OR(D102=$BW$1,D103=$BW$1,D104=$BW$1,D102=$CD$1,D103=$CD$1,D104=$CD$1),0,1)))</f>
        <v/>
      </c>
      <c r="CF102" s="2" t="str">
        <f>IF($A102&gt;='DB_243way_Regular Symbol'!G$16,"",IF(E102=0,"",IF(OR(E102=$BW$1,E103=$BW$1,E104=$BW$1,E102=$CD$1,E103=$CD$1,E104=$CD$1),0,1)))</f>
        <v/>
      </c>
      <c r="CG102" s="2" t="str">
        <f>IF($A102&gt;='DB_243way_Regular Symbol'!H$16,"",IF(F102=0,"",IF(OR(F102=$BW$1,F103=$BW$1,F104=$BW$1,F102=$CD$1,F103=$CD$1,F104=$CD$1),0,1)))</f>
        <v/>
      </c>
      <c r="CI102" s="2" t="str">
        <f>IF($A102&gt;='DB_243way_Regular Symbol'!D$16,"",IF(B102=0,"",IF(OR(B102=$BW$1,B103=$BW$1,B104=$BW$1,B102=$CJ$1,B103=$CJ$1,B104=$CJ$1),0,1)))</f>
        <v/>
      </c>
      <c r="CJ102" s="2" t="str">
        <f>IF($A102&gt;='DB_243way_Regular Symbol'!E$16,"",IF(C102=0,"",IF(OR(C102=$BW$1,C103=$BW$1,C104=$BW$1,C102=$CJ$1,C103=$CJ$1,C104=$CJ$1),0,1)))</f>
        <v/>
      </c>
      <c r="CK102" s="2" t="str">
        <f>IF($A102&gt;='DB_243way_Regular Symbol'!F$16,"",IF(D102=0,"",IF(OR(D102=$BW$1,D103=$BW$1,D104=$BW$1,D102=$CJ$1,D103=$CJ$1,D104=$CJ$1),0,1)))</f>
        <v/>
      </c>
      <c r="CL102" s="2" t="str">
        <f>IF($A102&gt;='DB_243way_Regular Symbol'!G$16,"",IF(E102=0,"",IF(OR(E102=$BW$1,E103=$BW$1,E104=$BW$1,E102=$CJ$1,E103=$CJ$1,E104=$CJ$1),0,1)))</f>
        <v/>
      </c>
      <c r="CM102" s="2" t="str">
        <f>IF($A102&gt;='DB_243way_Regular Symbol'!H$16,"",IF(F102=0,"",IF(OR(F102=$BW$1,F103=$BW$1,F104=$BW$1,F102=$CJ$1,F103=$CJ$1,F104=$CJ$1),0,1)))</f>
        <v/>
      </c>
      <c r="CO102" s="2" t="str">
        <f>IF($A102&gt;='DB_243way_Regular Symbol'!D$16,"",IF(B102=0,"",IF(OR(B102=$BW$1,B103=$BW$1,B104=$BW$1,B102=$CP$1,B103=$CP$1,B104=$CP$1),0,1)))</f>
        <v/>
      </c>
      <c r="CP102" s="2" t="str">
        <f>IF($A102&gt;='DB_243way_Regular Symbol'!E$16,"",IF(C102=0,"",IF(OR(C102=$BW$1,C103=$BW$1,C104=$BW$1,C102=$CP$1,C103=$CP$1,C104=$CP$1),0,1)))</f>
        <v/>
      </c>
      <c r="CQ102" s="2" t="str">
        <f>IF($A102&gt;='DB_243way_Regular Symbol'!F$16,"",IF(D102=0,"",IF(OR(D102=$BW$1,D103=$BW$1,D104=$BW$1,D102=$CP$1,D103=$CP$1,D104=$CP$1),0,1)))</f>
        <v/>
      </c>
      <c r="CR102" s="2" t="str">
        <f>IF($A102&gt;='DB_243way_Regular Symbol'!G$16,"",IF(E102=0,"",IF(OR(E102=$BW$1,E103=$BW$1,E104=$BW$1,E102=$CP$1,E103=$CP$1,E104=$CP$1),0,1)))</f>
        <v/>
      </c>
      <c r="CS102" s="2" t="str">
        <f>IF($A102&gt;='DB_243way_Regular Symbol'!H$16,"",IF(F102=0,"",IF(OR(F102=$BW$1,F103=$BW$1,F104=$BW$1,F102=$CP$1,F103=$CP$1,F104=$CP$1),0,1)))</f>
        <v/>
      </c>
      <c r="CU102" s="2" t="str">
        <f>IF($A102&gt;='DB_243way_Regular Symbol'!D$16,"",IF(B102=0,"",IF(OR(B102=$BW$1,B103=$BW$1,B104=$BW$1,B102=$CV$1,B103=$CV$1,B104=$CV$1),0,1)))</f>
        <v/>
      </c>
      <c r="CV102" s="2" t="str">
        <f>IF($A102&gt;='DB_243way_Regular Symbol'!E$16,"",IF(C102=0,"",IF(OR(C102=$BW$1,C103=$BW$1,C104=$BW$1,C102=$CV$1,C103=$CV$1,C104=$CV$1),0,1)))</f>
        <v/>
      </c>
      <c r="CW102" s="2" t="str">
        <f>IF($A102&gt;='DB_243way_Regular Symbol'!F$16,"",IF(D102=0,"",IF(OR(D102=$BW$1,D103=$BW$1,D104=$BW$1,D102=$CV$1,D103=$CV$1,D104=$CV$1),0,1)))</f>
        <v/>
      </c>
      <c r="CX102" s="2" t="str">
        <f>IF($A102&gt;='DB_243way_Regular Symbol'!G$16,"",IF(E102=0,"",IF(OR(E102=$BW$1,E103=$BW$1,E104=$BW$1,E102=$CV$1,E103=$CV$1,E104=$CV$1),0,1)))</f>
        <v/>
      </c>
      <c r="CY102" s="2" t="str">
        <f>IF($A102&gt;='DB_243way_Regular Symbol'!H$16,"",IF(F102=0,"",IF(OR(F102=$BW$1,F103=$BW$1,F104=$BW$1,F102=$CV$1,F103=$CV$1,F104=$CV$1),0,1)))</f>
        <v/>
      </c>
    </row>
    <row r="103" spans="1:103">
      <c r="A103" s="341">
        <f>IF('DB_243way_Regular Symbol'!L102="","",'DB_243way_Regular Symbol'!L102)</f>
        <v>99</v>
      </c>
      <c r="B103" s="184" t="str">
        <f>IF('DB_243way_Regular Symbol'!M102="",
IF($A103-'DB_243way_Regular Symbol'!D$16&gt;='DB_243way_RegularＸ_W()'!B$2-1,"",VLOOKUP($A103-'DB_243way_Regular Symbol'!D$16,'DB_243way_Regular Symbol'!$L$3:$Q$250,'DB_243way_RegularＸ_W()'!B$3+1,FALSE)),
'DB_243way_Regular Symbol'!M102)</f>
        <v/>
      </c>
      <c r="C103" s="184" t="str">
        <f>IF('DB_243way_Regular Symbol'!N102="",
IF($A103-'DB_243way_Regular Symbol'!E$16&gt;='DB_243way_RegularＸ_W()'!C$2-1,"",VLOOKUP($A103-'DB_243way_Regular Symbol'!E$16,'DB_243way_Regular Symbol'!$L$3:$Q$250,'DB_243way_RegularＸ_W()'!C$3+1,FALSE)),
'DB_243way_Regular Symbol'!N102)</f>
        <v/>
      </c>
      <c r="D103" s="184" t="str">
        <f>IF('DB_243way_Regular Symbol'!O102="",
IF($A103-'DB_243way_Regular Symbol'!F$16&gt;='DB_243way_RegularＸ_W()'!D$2-1,"",VLOOKUP($A103-'DB_243way_Regular Symbol'!F$16,'DB_243way_Regular Symbol'!$L$3:$Q$250,'DB_243way_RegularＸ_W()'!D$3+1,FALSE)),
'DB_243way_Regular Symbol'!O102)</f>
        <v/>
      </c>
      <c r="E103" s="184" t="str">
        <f>IF('DB_243way_Regular Symbol'!P102="",
IF($A103-'DB_243way_Regular Symbol'!G$16&gt;='DB_243way_RegularＸ_W()'!E$2-1,"",VLOOKUP($A103-'DB_243way_Regular Symbol'!G$16,'DB_243way_Regular Symbol'!$L$3:$Q$250,'DB_243way_RegularＸ_W()'!E$3+1,FALSE)),
'DB_243way_Regular Symbol'!P102)</f>
        <v/>
      </c>
      <c r="F103" s="184" t="str">
        <f>IF('DB_243way_Regular Symbol'!Q102="",
IF($A103-'DB_243way_Regular Symbol'!H$16&gt;='DB_243way_RegularＸ_W()'!F$2-1,"",VLOOKUP($A103-'DB_243way_Regular Symbol'!H$16,'DB_243way_Regular Symbol'!$L$3:$Q$250,'DB_243way_RegularＸ_W()'!F$3+1,FALSE)),
'DB_243way_Regular Symbol'!Q102)</f>
        <v/>
      </c>
      <c r="O103" s="342" t="str">
        <f>IF($A103&gt;='DB_243way_Regular Symbol'!D$16,"",IF(B103=0,"",IF(OR(B103=$O$1,B103=$P$1,B104=$O$1,B104=$P$1,B105=$O$1,B105=$P$1),0,1)))</f>
        <v/>
      </c>
      <c r="P103" s="2" t="str">
        <f>IF($A103&gt;='DB_243way_Regular Symbol'!E$16,"",IF(C103=0,"",IF(OR(C103=$O$1,C103=$P$1,C104=$O$1,C104=$P$1,C105=$O$1,C105=$P$1),0,1)))</f>
        <v/>
      </c>
      <c r="Q103" s="2" t="str">
        <f>IF($A103&gt;='DB_243way_Regular Symbol'!F$16,"",IF(D103=0,"",IF(OR(D103=$O$1,D103=$P$1,D104=$O$1,D104=$P$1,D105=$O$1,D105=$P$1),0,1)))</f>
        <v/>
      </c>
      <c r="R103" s="2" t="str">
        <f>IF($A103&gt;='DB_243way_Regular Symbol'!G$16,"",IF(E103=0,"",IF(OR(E103=$O$1,E103=$P$1,E104=$O$1,E104=$P$1,E105=$O$1,E105=$P$1),0,1)))</f>
        <v/>
      </c>
      <c r="S103" s="128" t="str">
        <f>IF($A103&gt;='DB_243way_Regular Symbol'!H$16,"",IF(F103=0,"",IF(OR(F103=$O$1,F103=$P$1,F104=$O$1,F104=$P$1,F105=$O$1,F105=$P$1),0,1)))</f>
        <v/>
      </c>
      <c r="U103" s="342" t="str">
        <f>IF($A103&gt;='DB_243way_Regular Symbol'!D$16,"",IF(B103=0,"",IF(OR(B103=$U$1,B103=$V$1,B104=$U$1,B104=$V$1,B105=$U$1,B105=$V$1),0,1)))</f>
        <v/>
      </c>
      <c r="V103" s="2" t="str">
        <f>IF($A103&gt;='DB_243way_Regular Symbol'!E$16,"",IF(C103=0,"",IF(OR(C103=$U$1,C103=$V$1,C104=$U$1,C104=$V$1,C105=$U$1,C105=$V$1),0,1)))</f>
        <v/>
      </c>
      <c r="W103" s="2" t="str">
        <f>IF($A103&gt;='DB_243way_Regular Symbol'!F$16,"",IF(D103=0,"",IF(OR(D103=$U$1,D103=$V$1,D104=$U$1,D104=$V$1,D105=$U$1,D105=$V$1),0,1)))</f>
        <v/>
      </c>
      <c r="X103" s="2" t="str">
        <f>IF($A103&gt;='DB_243way_Regular Symbol'!G$16,"",IF(E103=0,"",IF(OR(E103=$U$1,E103=$V$1,E104=$U$1,E104=$V$1,E105=$U$1,E105=$V$1),0,1)))</f>
        <v/>
      </c>
      <c r="Y103" s="128" t="str">
        <f>IF($A103&gt;='DB_243way_Regular Symbol'!H$16,"",IF(F103=0,"",IF(OR(F103=$U$1,F103=$V$1,F104=$U$1,F104=$V$1,F105=$U$1,F105=$V$1),0,1)))</f>
        <v/>
      </c>
      <c r="AA103" s="342" t="str">
        <f>IF($A103&gt;='DB_243way_Regular Symbol'!D$16,"",IF(B103=0,"",IF(OR(B103=$AA$1,B103=$AB$1,B104=$AA$1,B104=$AB$1,B105=$AA$1,,B105=$AB$1),0,1)))</f>
        <v/>
      </c>
      <c r="AB103" s="2" t="str">
        <f>IF($A103&gt;='DB_243way_Regular Symbol'!E$16,"",IF(C103=0,"",IF(OR(C103=$AA$1,C103=$AB$1,C104=$AA$1,C104=$AB$1,C105=$AA$1,,C105=$AB$1),0,1)))</f>
        <v/>
      </c>
      <c r="AC103" s="2" t="str">
        <f>IF($A103&gt;='DB_243way_Regular Symbol'!F$16,"",IF(D103=0,"",IF(OR(D103=$AA$1,D103=$AB$1,D104=$AA$1,D104=$AB$1,D105=$AA$1,,D105=$AB$1),0,1)))</f>
        <v/>
      </c>
      <c r="AD103" s="2" t="str">
        <f>IF($A103&gt;='DB_243way_Regular Symbol'!G$16,"",IF(E103=0,"",IF(OR(E103=$AA$1,E103=$AB$1,E104=$AA$1,E104=$AB$1,E105=$AA$1,,E105=$AB$1),0,1)))</f>
        <v/>
      </c>
      <c r="AE103" s="128" t="str">
        <f>IF($A103&gt;='DB_243way_Regular Symbol'!H$16,"",IF(F103=0,"",IF(OR(F103=$AA$1,F103=$AB$1,F104=$AA$1,F104=$AB$1,F105=$AA$1,,F105=$AB$1),0,1)))</f>
        <v/>
      </c>
      <c r="AG103" s="342" t="str">
        <f>IF($A103&gt;='DB_243way_Regular Symbol'!D$16,"",IF(B103=0,"",IF(OR(B103=$AG$1,B103=$AH$1,B104=$AG$1,B104=$AH$1,B105=$AG$1,B105=$AH$1),0,1)))</f>
        <v/>
      </c>
      <c r="AH103" s="2" t="str">
        <f>IF($A103&gt;='DB_243way_Regular Symbol'!E$16,"",IF(C103=0,"",IF(OR(C103=$AG$1,C103=$AH$1,C104=$AG$1,C104=$AH$1,C105=$AG$1,C105=$AH$1),0,1)))</f>
        <v/>
      </c>
      <c r="AI103" s="2" t="str">
        <f>IF($A103&gt;='DB_243way_Regular Symbol'!F$16,"",IF(D103=0,"",IF(OR(D103=$AG$1,D103=$AH$1,D104=$AG$1,D104=$AH$1,D105=$AG$1,D105=$AH$1),0,1)))</f>
        <v/>
      </c>
      <c r="AJ103" s="2" t="str">
        <f>IF($A103&gt;='DB_243way_Regular Symbol'!G$16,"",IF(E103=0,"",IF(OR(E103=$AG$1,E103=$AH$1,E104=$AG$1,E104=$AH$1,E105=$AG$1,E105=$AH$1),0,1)))</f>
        <v/>
      </c>
      <c r="AK103" s="128" t="str">
        <f>IF($A103&gt;='DB_243way_Regular Symbol'!H$16,"",IF(F103=0,"",IF(OR(F103=$AG$1,F103=$AH$1,F104=$AG$1,F104=$AH$1,F105=$AG$1,F105=$AH$1),0,1)))</f>
        <v/>
      </c>
      <c r="AM103" s="342" t="str">
        <f>IF($A103&gt;='DB_243way_Regular Symbol'!D$16,"",IF(B103=0,"",IF(OR(B103=$AM$1,B103=$AN$1,B104=$AM$1,B104=$AN$1,B105=$AM$1,B105=$AN$1),0,1)))</f>
        <v/>
      </c>
      <c r="AN103" s="2" t="str">
        <f>IF($A103&gt;='DB_243way_Regular Symbol'!E$16,"",IF(C103=0,"",IF(OR(C103=$AM$1,C103=$AN$1,C104=$AM$1,C104=$AN$1,C105=$AM$1,C105=$AN$1),0,1)))</f>
        <v/>
      </c>
      <c r="AO103" s="2" t="str">
        <f>IF($A103&gt;='DB_243way_Regular Symbol'!F$16,"",IF(D103=0,"",IF(OR(D103=$AM$1,D103=$AN$1,D104=$AM$1,D104=$AN$1,D105=$AM$1,D105=$AN$1),0,1)))</f>
        <v/>
      </c>
      <c r="AP103" s="2" t="str">
        <f>IF($A103&gt;='DB_243way_Regular Symbol'!G$16,"",IF(E103=0,"",IF(OR(E103=$AM$1,E103=$AN$1,E104=$AM$1,E104=$AN$1,E105=$AM$1,E105=$AN$1),0,1)))</f>
        <v/>
      </c>
      <c r="AQ103" s="128" t="str">
        <f>IF($A103&gt;='DB_243way_Regular Symbol'!H$16,"",IF(F103=0,"",IF(OR(F103=$AM$1,F103=$AN$1,F104=$AM$1,F104=$AN$1,F105=$AM$1,F105=$AN$1),0,1)))</f>
        <v/>
      </c>
      <c r="AS103" s="342" t="str">
        <f>IF($A103&gt;='DB_243way_Regular Symbol'!D$16,"",IF(B103=0,"",IF(OR(B103=$AM$1,B103=$AT$1,B104=$AM$1,B104=$AT$1,B105=$AM$1,B105=$AT$1),0,1)))</f>
        <v/>
      </c>
      <c r="AT103" s="2" t="str">
        <f>IF($A103&gt;='DB_243way_Regular Symbol'!E$16,"",IF(C103=0,"",IF(OR(C103=$AM$1,C103=$AT$1,C104=$AM$1,C104=$AT$1,C105=$AM$1,C105=$AT$1),0,1)))</f>
        <v/>
      </c>
      <c r="AU103" s="2" t="str">
        <f>IF($A103&gt;='DB_243way_Regular Symbol'!F$16,"",IF(D103=0,"",IF(OR(D103=$AM$1,D103=$AT$1,D104=$AM$1,D104=$AT$1,D105=$AM$1,D105=$AT$1),0,1)))</f>
        <v/>
      </c>
      <c r="AV103" s="2" t="str">
        <f>IF($A103&gt;='DB_243way_Regular Symbol'!G$16,"",IF(E103=0,"",IF(OR(E103=$AM$1,E103=$AT$1,E104=$AM$1,E104=$AT$1,E105=$AM$1,E105=$AT$1),0,1)))</f>
        <v/>
      </c>
      <c r="AW103" s="128" t="str">
        <f>IF($A103&gt;='DB_243way_Regular Symbol'!H$16,"",IF(F103=0,"",IF(OR(F103=$AM$1,F103=$AT$1,F104=$AM$1,F104=$AT$1,F105=$AM$1,F105=$AT$1),0,1)))</f>
        <v/>
      </c>
      <c r="AY103" s="342"/>
      <c r="AZ103" s="2"/>
      <c r="BA103" s="2" t="str">
        <f>IF($A103&gt;='DB_243way_Regular Symbol'!F$16,"",COUNTIF(D103:D105,$AZ$1))</f>
        <v/>
      </c>
      <c r="BB103" s="2" t="str">
        <f>IF($A103&gt;='DB_243way_Regular Symbol'!G$16,"",COUNTIF(E103:E105,$AZ$1))</f>
        <v/>
      </c>
      <c r="BC103" s="2" t="str">
        <f>IF($A103&gt;='DB_243way_Regular Symbol'!H$16,"",COUNTIF(F103:F105,$AZ$1))</f>
        <v/>
      </c>
      <c r="BE103" s="342" t="str">
        <f>IF($A103&gt;='DB_243way_Regular Symbol'!D$16,"",IF(B103=0,"",IF(OR(B103=$AM$1,B103=$BF$1,B104=$AM$1,B104=$BF$1,B105=$AM$1,B105=$BF$1),1,0)))</f>
        <v/>
      </c>
      <c r="BF103" s="342" t="str">
        <f>IF($A103&gt;='DB_243way_Regular Symbol'!E$16,"",IF(C103=0,"",IF(OR(C103=$AM$1,C103=$BF$1,C104=$AM$1,C104=$BF$1,C105=$AM$1,C105=$BF$1),1,0)))</f>
        <v/>
      </c>
      <c r="BG103" s="342" t="str">
        <f>IF($A103&gt;='DB_243way_Regular Symbol'!F$16,"",IF(D103=0,"",IF(OR(D103=$AM$1,D103=$BF$1,D104=$AM$1,D104=$BF$1,D105=$AM$1,D105=$BF$1),1,0)))</f>
        <v/>
      </c>
      <c r="BH103" s="342" t="str">
        <f>IF($A103&gt;='DB_243way_Regular Symbol'!G$16,"",IF(E103=0,"",IF(OR(E103=$AM$1,E103=$BF$1,E104=$AM$1,E104=$BF$1,E105=$AM$1,E105=$BF$1),1,0)))</f>
        <v/>
      </c>
      <c r="BI103" s="342" t="str">
        <f>IF($A103&gt;='DB_243way_Regular Symbol'!H$16,"",IF(F103=0,"",IF(OR(F103=$AM$1,F103=$BF$1,F104=$AM$1,F104=$BF$1,F105=$AM$1,F105=$BF$1),1,0)))</f>
        <v/>
      </c>
      <c r="BK103" s="342" t="str">
        <f>IF($A103&gt;='DB_243way_Regular Symbol'!D$16,"",IF(B103=0,"",IF(OR(B103=$AM$1,B103=$BL$1,B104=$AM$1,B104=$BL$1,B105=$AM$1,B105=$BL$1),0,1)))</f>
        <v/>
      </c>
      <c r="BL103" s="2" t="str">
        <f>IF($A103&gt;='DB_243way_Regular Symbol'!E$16,"",IF(C103=0,"",IF(OR(C103=$AM$1,C103=$BL$1,C104=$AM$1,C104=$BL$1,C105=$AM$1,C105=$BL$1),0,1)))</f>
        <v/>
      </c>
      <c r="BM103" s="2" t="str">
        <f>IF($A103&gt;='DB_243way_Regular Symbol'!F$16,"",IF(D103=0,"",IF(OR(D103=$AM$1,D103=$BL$1,D104=$AM$1,D104=$BL$1,D105=$AM$1,D105=$BL$1),0,1)))</f>
        <v/>
      </c>
      <c r="BN103" s="2" t="str">
        <f>IF($A103&gt;='DB_243way_Regular Symbol'!G$16,"",IF(E103=0,"",IF(OR(E103=$AM$1,E103=$BL$1,E104=$AM$1,E104=$BL$1,E105=$AM$1,E105=$BL$1),0,1)))</f>
        <v/>
      </c>
      <c r="BO103" s="128" t="str">
        <f>IF($A103&gt;='DB_243way_Regular Symbol'!H$16,"",IF(F103=0,"",IF(OR(F103=$AM$1,F103=$BL$1,F104=$AM$1,F104=$BL$1,F105=$AM$1,F105=$BL$1),0,1)))</f>
        <v/>
      </c>
      <c r="BQ103" s="2" t="str">
        <f>IF($A103&gt;='DB_243way_Regular Symbol'!D$16,"",IF(B103=0,"",IF(OR(B103=$BQ$1,B103=$BR$1,B104=$BQ$1,B104=$BR$1,B105=$BQ$1,B105=$BR$1),0,1)))</f>
        <v/>
      </c>
      <c r="BR103" s="2" t="str">
        <f>IF($A103&gt;='DB_243way_Regular Symbol'!E$16,"",IF(C103=0,"",IF(OR(C103=$BQ$1,C103=$BR$1,C104=$BQ$1,C104=$BR$1,C105=$BQ$1,C105=$BR$1),0,1)))</f>
        <v/>
      </c>
      <c r="BS103" s="2" t="str">
        <f>IF($A103&gt;='DB_243way_Regular Symbol'!F$16,"",IF(D103=0,"",IF(OR(D103=$BQ$1,D103=$BR$1,D104=$BQ$1,D104=$BR$1,D105=$BQ$1,D105=$BR$1),0,1)))</f>
        <v/>
      </c>
      <c r="BT103" s="2" t="str">
        <f>IF($A103&gt;='DB_243way_Regular Symbol'!G$16,"",IF(E103=0,"",IF(OR(E103=$BQ$1,E103=$BR$1,E104=$BQ$1,E104=$BR$1,E105=$BQ$1,E105=$BR$1),0,1)))</f>
        <v/>
      </c>
      <c r="BU103" s="2" t="str">
        <f>IF($A103&gt;='DB_243way_Regular Symbol'!H$16,"",IF(F103=0,"",IF(OR(F103=$BQ$1,F103=$BR$1,F104=$BQ$1,F104=$BR$1,F105=$BQ$1,F105=$BR$1),0,1)))</f>
        <v/>
      </c>
      <c r="BW103" s="2" t="str">
        <f>IF($A103&gt;='DB_243way_Regular Symbol'!D$16,"",IF(B103=0,"",IF(OR(B103=$BW$1,B104=$BW$1,B105=$BW$1,B103=$BX$1,B104=$BX$1,B105=$BX$1),0,1)))</f>
        <v/>
      </c>
      <c r="BX103" s="2" t="str">
        <f>IF($A103&gt;='DB_243way_Regular Symbol'!E$16,"",IF(C103=0,"",IF(OR(C103=$BW$1,C104=$BW$1,C105=$BW$1,C103=$BX$1,C104=$BX$1,C105=$BX$1),0,1)))</f>
        <v/>
      </c>
      <c r="BY103" s="2" t="str">
        <f>IF($A103&gt;='DB_243way_Regular Symbol'!F$16,"",IF(D103=0,"",IF(OR(D103=$BW$1,D104=$BW$1,D105=$BW$1,D103=$BX$1,D104=$BX$1,D105=$BX$1),0,1)))</f>
        <v/>
      </c>
      <c r="BZ103" s="2" t="str">
        <f>IF($A103&gt;='DB_243way_Regular Symbol'!G$16,"",IF(E103=0,"",IF(OR(E103=$BW$1,E104=$BW$1,E105=$BW$1,E103=$BX$1,E104=$BX$1,E105=$BX$1),0,1)))</f>
        <v/>
      </c>
      <c r="CA103" s="2" t="str">
        <f>IF($A103&gt;='DB_243way_Regular Symbol'!H$16,"",IF(F103=0,"",IF(OR(F103=$BW$1,F104=$BW$1,F105=$BW$1,F103=$BX$1,F104=$BX$1,F105=$BX$1),0,1)))</f>
        <v/>
      </c>
      <c r="CC103" s="2" t="str">
        <f>IF($A103&gt;='DB_243way_Regular Symbol'!D$16,"",IF(B103=0,"",IF(OR(B103=$BW$1,B104=$BW$1,B105=$BW$1,B103=$CD$1,B104=$CD$1,B105=$CD$1),0,1)))</f>
        <v/>
      </c>
      <c r="CD103" s="2" t="str">
        <f>IF($A103&gt;='DB_243way_Regular Symbol'!E$16,"",IF(C103=0,"",IF(OR(C103=$BW$1,C104=$BW$1,C105=$BW$1,C103=$CD$1,C104=$CD$1,C105=$CD$1),0,1)))</f>
        <v/>
      </c>
      <c r="CE103" s="2" t="str">
        <f>IF($A103&gt;='DB_243way_Regular Symbol'!F$16,"",IF(D103=0,"",IF(OR(D103=$BW$1,D104=$BW$1,D105=$BW$1,D103=$CD$1,D104=$CD$1,D105=$CD$1),0,1)))</f>
        <v/>
      </c>
      <c r="CF103" s="2" t="str">
        <f>IF($A103&gt;='DB_243way_Regular Symbol'!G$16,"",IF(E103=0,"",IF(OR(E103=$BW$1,E104=$BW$1,E105=$BW$1,E103=$CD$1,E104=$CD$1,E105=$CD$1),0,1)))</f>
        <v/>
      </c>
      <c r="CG103" s="2" t="str">
        <f>IF($A103&gt;='DB_243way_Regular Symbol'!H$16,"",IF(F103=0,"",IF(OR(F103=$BW$1,F104=$BW$1,F105=$BW$1,F103=$CD$1,F104=$CD$1,F105=$CD$1),0,1)))</f>
        <v/>
      </c>
      <c r="CI103" s="2" t="str">
        <f>IF($A103&gt;='DB_243way_Regular Symbol'!D$16,"",IF(B103=0,"",IF(OR(B103=$BW$1,B104=$BW$1,B105=$BW$1,B103=$CJ$1,B104=$CJ$1,B105=$CJ$1),0,1)))</f>
        <v/>
      </c>
      <c r="CJ103" s="2" t="str">
        <f>IF($A103&gt;='DB_243way_Regular Symbol'!E$16,"",IF(C103=0,"",IF(OR(C103=$BW$1,C104=$BW$1,C105=$BW$1,C103=$CJ$1,C104=$CJ$1,C105=$CJ$1),0,1)))</f>
        <v/>
      </c>
      <c r="CK103" s="2" t="str">
        <f>IF($A103&gt;='DB_243way_Regular Symbol'!F$16,"",IF(D103=0,"",IF(OR(D103=$BW$1,D104=$BW$1,D105=$BW$1,D103=$CJ$1,D104=$CJ$1,D105=$CJ$1),0,1)))</f>
        <v/>
      </c>
      <c r="CL103" s="2" t="str">
        <f>IF($A103&gt;='DB_243way_Regular Symbol'!G$16,"",IF(E103=0,"",IF(OR(E103=$BW$1,E104=$BW$1,E105=$BW$1,E103=$CJ$1,E104=$CJ$1,E105=$CJ$1),0,1)))</f>
        <v/>
      </c>
      <c r="CM103" s="2" t="str">
        <f>IF($A103&gt;='DB_243way_Regular Symbol'!H$16,"",IF(F103=0,"",IF(OR(F103=$BW$1,F104=$BW$1,F105=$BW$1,F103=$CJ$1,F104=$CJ$1,F105=$CJ$1),0,1)))</f>
        <v/>
      </c>
      <c r="CO103" s="2" t="str">
        <f>IF($A103&gt;='DB_243way_Regular Symbol'!D$16,"",IF(B103=0,"",IF(OR(B103=$BW$1,B104=$BW$1,B105=$BW$1,B103=$CP$1,B104=$CP$1,B105=$CP$1),0,1)))</f>
        <v/>
      </c>
      <c r="CP103" s="2" t="str">
        <f>IF($A103&gt;='DB_243way_Regular Symbol'!E$16,"",IF(C103=0,"",IF(OR(C103=$BW$1,C104=$BW$1,C105=$BW$1,C103=$CP$1,C104=$CP$1,C105=$CP$1),0,1)))</f>
        <v/>
      </c>
      <c r="CQ103" s="2" t="str">
        <f>IF($A103&gt;='DB_243way_Regular Symbol'!F$16,"",IF(D103=0,"",IF(OR(D103=$BW$1,D104=$BW$1,D105=$BW$1,D103=$CP$1,D104=$CP$1,D105=$CP$1),0,1)))</f>
        <v/>
      </c>
      <c r="CR103" s="2" t="str">
        <f>IF($A103&gt;='DB_243way_Regular Symbol'!G$16,"",IF(E103=0,"",IF(OR(E103=$BW$1,E104=$BW$1,E105=$BW$1,E103=$CP$1,E104=$CP$1,E105=$CP$1),0,1)))</f>
        <v/>
      </c>
      <c r="CS103" s="2" t="str">
        <f>IF($A103&gt;='DB_243way_Regular Symbol'!H$16,"",IF(F103=0,"",IF(OR(F103=$BW$1,F104=$BW$1,F105=$BW$1,F103=$CP$1,F104=$CP$1,F105=$CP$1),0,1)))</f>
        <v/>
      </c>
      <c r="CU103" s="2" t="str">
        <f>IF($A103&gt;='DB_243way_Regular Symbol'!D$16,"",IF(B103=0,"",IF(OR(B103=$BW$1,B104=$BW$1,B105=$BW$1,B103=$CV$1,B104=$CV$1,B105=$CV$1),0,1)))</f>
        <v/>
      </c>
      <c r="CV103" s="2" t="str">
        <f>IF($A103&gt;='DB_243way_Regular Symbol'!E$16,"",IF(C103=0,"",IF(OR(C103=$BW$1,C104=$BW$1,C105=$BW$1,C103=$CV$1,C104=$CV$1,C105=$CV$1),0,1)))</f>
        <v/>
      </c>
      <c r="CW103" s="2" t="str">
        <f>IF($A103&gt;='DB_243way_Regular Symbol'!F$16,"",IF(D103=0,"",IF(OR(D103=$BW$1,D104=$BW$1,D105=$BW$1,D103=$CV$1,D104=$CV$1,D105=$CV$1),0,1)))</f>
        <v/>
      </c>
      <c r="CX103" s="2" t="str">
        <f>IF($A103&gt;='DB_243way_Regular Symbol'!G$16,"",IF(E103=0,"",IF(OR(E103=$BW$1,E104=$BW$1,E105=$BW$1,E103=$CV$1,E104=$CV$1,E105=$CV$1),0,1)))</f>
        <v/>
      </c>
      <c r="CY103" s="2" t="str">
        <f>IF($A103&gt;='DB_243way_Regular Symbol'!H$16,"",IF(F103=0,"",IF(OR(F103=$BW$1,F104=$BW$1,F105=$BW$1,F103=$CV$1,F104=$CV$1,F105=$CV$1),0,1)))</f>
        <v/>
      </c>
    </row>
    <row r="104" spans="1:103">
      <c r="A104" s="341">
        <f>IF('DB_243way_Regular Symbol'!L103="","",'DB_243way_Regular Symbol'!L103)</f>
        <v>100</v>
      </c>
      <c r="B104" s="184" t="str">
        <f>IF('DB_243way_Regular Symbol'!M103="",
IF($A104-'DB_243way_Regular Symbol'!D$16&gt;='DB_243way_RegularＸ_W()'!B$2-1,"",VLOOKUP($A104-'DB_243way_Regular Symbol'!D$16,'DB_243way_Regular Symbol'!$L$3:$Q$250,'DB_243way_RegularＸ_W()'!B$3+1,FALSE)),
'DB_243way_Regular Symbol'!M103)</f>
        <v/>
      </c>
      <c r="C104" s="184" t="str">
        <f>IF('DB_243way_Regular Symbol'!N103="",
IF($A104-'DB_243way_Regular Symbol'!E$16&gt;='DB_243way_RegularＸ_W()'!C$2-1,"",VLOOKUP($A104-'DB_243way_Regular Symbol'!E$16,'DB_243way_Regular Symbol'!$L$3:$Q$250,'DB_243way_RegularＸ_W()'!C$3+1,FALSE)),
'DB_243way_Regular Symbol'!N103)</f>
        <v/>
      </c>
      <c r="D104" s="184" t="str">
        <f>IF('DB_243way_Regular Symbol'!O103="",
IF($A104-'DB_243way_Regular Symbol'!F$16&gt;='DB_243way_RegularＸ_W()'!D$2-1,"",VLOOKUP($A104-'DB_243way_Regular Symbol'!F$16,'DB_243way_Regular Symbol'!$L$3:$Q$250,'DB_243way_RegularＸ_W()'!D$3+1,FALSE)),
'DB_243way_Regular Symbol'!O103)</f>
        <v/>
      </c>
      <c r="E104" s="184" t="str">
        <f>IF('DB_243way_Regular Symbol'!P103="",
IF($A104-'DB_243way_Regular Symbol'!G$16&gt;='DB_243way_RegularＸ_W()'!E$2-1,"",VLOOKUP($A104-'DB_243way_Regular Symbol'!G$16,'DB_243way_Regular Symbol'!$L$3:$Q$250,'DB_243way_RegularＸ_W()'!E$3+1,FALSE)),
'DB_243way_Regular Symbol'!P103)</f>
        <v/>
      </c>
      <c r="F104" s="184" t="str">
        <f>IF('DB_243way_Regular Symbol'!Q103="",
IF($A104-'DB_243way_Regular Symbol'!H$16&gt;='DB_243way_RegularＸ_W()'!F$2-1,"",VLOOKUP($A104-'DB_243way_Regular Symbol'!H$16,'DB_243way_Regular Symbol'!$L$3:$Q$250,'DB_243way_RegularＸ_W()'!F$3+1,FALSE)),
'DB_243way_Regular Symbol'!Q103)</f>
        <v/>
      </c>
      <c r="O104" s="342" t="str">
        <f>IF($A104&gt;='DB_243way_Regular Symbol'!D$16,"",IF(B104=0,"",IF(OR(B104=$O$1,B104=$P$1,B105=$O$1,B105=$P$1,B106=$O$1,B106=$P$1),0,1)))</f>
        <v/>
      </c>
      <c r="P104" s="2" t="str">
        <f>IF($A104&gt;='DB_243way_Regular Symbol'!E$16,"",IF(C104=0,"",IF(OR(C104=$O$1,C104=$P$1,C105=$O$1,C105=$P$1,C106=$O$1,C106=$P$1),0,1)))</f>
        <v/>
      </c>
      <c r="Q104" s="2" t="str">
        <f>IF($A104&gt;='DB_243way_Regular Symbol'!F$16,"",IF(D104=0,"",IF(OR(D104=$O$1,D104=$P$1,D105=$O$1,D105=$P$1,D106=$O$1,D106=$P$1),0,1)))</f>
        <v/>
      </c>
      <c r="R104" s="2" t="str">
        <f>IF($A104&gt;='DB_243way_Regular Symbol'!G$16,"",IF(E104=0,"",IF(OR(E104=$O$1,E104=$P$1,E105=$O$1,E105=$P$1,E106=$O$1,E106=$P$1),0,1)))</f>
        <v/>
      </c>
      <c r="S104" s="128" t="str">
        <f>IF($A104&gt;='DB_243way_Regular Symbol'!H$16,"",IF(F104=0,"",IF(OR(F104=$O$1,F104=$P$1,F105=$O$1,F105=$P$1,F106=$O$1,F106=$P$1),0,1)))</f>
        <v/>
      </c>
      <c r="U104" s="342" t="str">
        <f>IF($A104&gt;='DB_243way_Regular Symbol'!D$16,"",IF(B104=0,"",IF(OR(B104=$U$1,B104=$V$1,B105=$U$1,B105=$V$1,B106=$U$1,B106=$V$1),0,1)))</f>
        <v/>
      </c>
      <c r="V104" s="2" t="str">
        <f>IF($A104&gt;='DB_243way_Regular Symbol'!E$16,"",IF(C104=0,"",IF(OR(C104=$U$1,C104=$V$1,C105=$U$1,C105=$V$1,C106=$U$1,C106=$V$1),0,1)))</f>
        <v/>
      </c>
      <c r="W104" s="2" t="str">
        <f>IF($A104&gt;='DB_243way_Regular Symbol'!F$16,"",IF(D104=0,"",IF(OR(D104=$U$1,D104=$V$1,D105=$U$1,D105=$V$1,D106=$U$1,D106=$V$1),0,1)))</f>
        <v/>
      </c>
      <c r="X104" s="2" t="str">
        <f>IF($A104&gt;='DB_243way_Regular Symbol'!G$16,"",IF(E104=0,"",IF(OR(E104=$U$1,E104=$V$1,E105=$U$1,E105=$V$1,E106=$U$1,E106=$V$1),0,1)))</f>
        <v/>
      </c>
      <c r="Y104" s="128" t="str">
        <f>IF($A104&gt;='DB_243way_Regular Symbol'!H$16,"",IF(F104=0,"",IF(OR(F104=$U$1,F104=$V$1,F105=$U$1,F105=$V$1,F106=$U$1,F106=$V$1),0,1)))</f>
        <v/>
      </c>
      <c r="AA104" s="342" t="str">
        <f>IF($A104&gt;='DB_243way_Regular Symbol'!D$16,"",IF(B104=0,"",IF(OR(B104=$AA$1,B104=$AB$1,B105=$AA$1,B105=$AB$1,B106=$AA$1,,B106=$AB$1),0,1)))</f>
        <v/>
      </c>
      <c r="AB104" s="2" t="str">
        <f>IF($A104&gt;='DB_243way_Regular Symbol'!E$16,"",IF(C104=0,"",IF(OR(C104=$AA$1,C104=$AB$1,C105=$AA$1,C105=$AB$1,C106=$AA$1,,C106=$AB$1),0,1)))</f>
        <v/>
      </c>
      <c r="AC104" s="2" t="str">
        <f>IF($A104&gt;='DB_243way_Regular Symbol'!F$16,"",IF(D104=0,"",IF(OR(D104=$AA$1,D104=$AB$1,D105=$AA$1,D105=$AB$1,D106=$AA$1,,D106=$AB$1),0,1)))</f>
        <v/>
      </c>
      <c r="AD104" s="2" t="str">
        <f>IF($A104&gt;='DB_243way_Regular Symbol'!G$16,"",IF(E104=0,"",IF(OR(E104=$AA$1,E104=$AB$1,E105=$AA$1,E105=$AB$1,E106=$AA$1,,E106=$AB$1),0,1)))</f>
        <v/>
      </c>
      <c r="AE104" s="128" t="str">
        <f>IF($A104&gt;='DB_243way_Regular Symbol'!H$16,"",IF(F104=0,"",IF(OR(F104=$AA$1,F104=$AB$1,F105=$AA$1,F105=$AB$1,F106=$AA$1,,F106=$AB$1),0,1)))</f>
        <v/>
      </c>
      <c r="AG104" s="342" t="str">
        <f>IF($A104&gt;='DB_243way_Regular Symbol'!D$16,"",IF(B104=0,"",IF(OR(B104=$AG$1,B104=$AH$1,B105=$AG$1,B105=$AH$1,B106=$AG$1,B106=$AH$1),0,1)))</f>
        <v/>
      </c>
      <c r="AH104" s="2" t="str">
        <f>IF($A104&gt;='DB_243way_Regular Symbol'!E$16,"",IF(C104=0,"",IF(OR(C104=$AG$1,C104=$AH$1,C105=$AG$1,C105=$AH$1,C106=$AG$1,C106=$AH$1),0,1)))</f>
        <v/>
      </c>
      <c r="AI104" s="2" t="str">
        <f>IF($A104&gt;='DB_243way_Regular Symbol'!F$16,"",IF(D104=0,"",IF(OR(D104=$AG$1,D104=$AH$1,D105=$AG$1,D105=$AH$1,D106=$AG$1,D106=$AH$1),0,1)))</f>
        <v/>
      </c>
      <c r="AJ104" s="2" t="str">
        <f>IF($A104&gt;='DB_243way_Regular Symbol'!G$16,"",IF(E104=0,"",IF(OR(E104=$AG$1,E104=$AH$1,E105=$AG$1,E105=$AH$1,E106=$AG$1,E106=$AH$1),0,1)))</f>
        <v/>
      </c>
      <c r="AK104" s="128" t="str">
        <f>IF($A104&gt;='DB_243way_Regular Symbol'!H$16,"",IF(F104=0,"",IF(OR(F104=$AG$1,F104=$AH$1,F105=$AG$1,F105=$AH$1,F106=$AG$1,F106=$AH$1),0,1)))</f>
        <v/>
      </c>
      <c r="AM104" s="342" t="str">
        <f>IF($A104&gt;='DB_243way_Regular Symbol'!D$16,"",IF(B104=0,"",IF(OR(B104=$AM$1,B104=$AN$1,B105=$AM$1,B105=$AN$1,B106=$AM$1,B106=$AN$1),0,1)))</f>
        <v/>
      </c>
      <c r="AN104" s="2" t="str">
        <f>IF($A104&gt;='DB_243way_Regular Symbol'!E$16,"",IF(C104=0,"",IF(OR(C104=$AM$1,C104=$AN$1,C105=$AM$1,C105=$AN$1,C106=$AM$1,C106=$AN$1),0,1)))</f>
        <v/>
      </c>
      <c r="AO104" s="2" t="str">
        <f>IF($A104&gt;='DB_243way_Regular Symbol'!F$16,"",IF(D104=0,"",IF(OR(D104=$AM$1,D104=$AN$1,D105=$AM$1,D105=$AN$1,D106=$AM$1,D106=$AN$1),0,1)))</f>
        <v/>
      </c>
      <c r="AP104" s="2" t="str">
        <f>IF($A104&gt;='DB_243way_Regular Symbol'!G$16,"",IF(E104=0,"",IF(OR(E104=$AM$1,E104=$AN$1,E105=$AM$1,E105=$AN$1,E106=$AM$1,E106=$AN$1),0,1)))</f>
        <v/>
      </c>
      <c r="AQ104" s="128" t="str">
        <f>IF($A104&gt;='DB_243way_Regular Symbol'!H$16,"",IF(F104=0,"",IF(OR(F104=$AM$1,F104=$AN$1,F105=$AM$1,F105=$AN$1,F106=$AM$1,F106=$AN$1),0,1)))</f>
        <v/>
      </c>
      <c r="AS104" s="342" t="str">
        <f>IF($A104&gt;='DB_243way_Regular Symbol'!D$16,"",IF(B104=0,"",IF(OR(B104=$AM$1,B104=$AT$1,B105=$AM$1,B105=$AT$1,B106=$AM$1,B106=$AT$1),0,1)))</f>
        <v/>
      </c>
      <c r="AT104" s="2" t="str">
        <f>IF($A104&gt;='DB_243way_Regular Symbol'!E$16,"",IF(C104=0,"",IF(OR(C104=$AM$1,C104=$AT$1,C105=$AM$1,C105=$AT$1,C106=$AM$1,C106=$AT$1),0,1)))</f>
        <v/>
      </c>
      <c r="AU104" s="2" t="str">
        <f>IF($A104&gt;='DB_243way_Regular Symbol'!F$16,"",IF(D104=0,"",IF(OR(D104=$AM$1,D104=$AT$1,D105=$AM$1,D105=$AT$1,D106=$AM$1,D106=$AT$1),0,1)))</f>
        <v/>
      </c>
      <c r="AV104" s="2" t="str">
        <f>IF($A104&gt;='DB_243way_Regular Symbol'!G$16,"",IF(E104=0,"",IF(OR(E104=$AM$1,E104=$AT$1,E105=$AM$1,E105=$AT$1,E106=$AM$1,E106=$AT$1),0,1)))</f>
        <v/>
      </c>
      <c r="AW104" s="128" t="str">
        <f>IF($A104&gt;='DB_243way_Regular Symbol'!H$16,"",IF(F104=0,"",IF(OR(F104=$AM$1,F104=$AT$1,F105=$AM$1,F105=$AT$1,F106=$AM$1,F106=$AT$1),0,1)))</f>
        <v/>
      </c>
      <c r="AY104" s="342"/>
      <c r="AZ104" s="2"/>
      <c r="BA104" s="2" t="str">
        <f>IF($A104&gt;='DB_243way_Regular Symbol'!F$16,"",COUNTIF(D104:D106,$AZ$1))</f>
        <v/>
      </c>
      <c r="BB104" s="2" t="str">
        <f>IF($A104&gt;='DB_243way_Regular Symbol'!G$16,"",COUNTIF(E104:E106,$AZ$1))</f>
        <v/>
      </c>
      <c r="BC104" s="2" t="str">
        <f>IF($A104&gt;='DB_243way_Regular Symbol'!H$16,"",COUNTIF(F104:F106,$AZ$1))</f>
        <v/>
      </c>
      <c r="BE104" s="342" t="str">
        <f>IF($A104&gt;='DB_243way_Regular Symbol'!D$16,"",IF(B104=0,"",IF(OR(B104=$AM$1,B104=$BF$1,B105=$AM$1,B105=$BF$1,B106=$AM$1,B106=$BF$1),1,0)))</f>
        <v/>
      </c>
      <c r="BF104" s="342" t="str">
        <f>IF($A104&gt;='DB_243way_Regular Symbol'!E$16,"",IF(C104=0,"",IF(OR(C104=$AM$1,C104=$BF$1,C105=$AM$1,C105=$BF$1,C106=$AM$1,C106=$BF$1),1,0)))</f>
        <v/>
      </c>
      <c r="BG104" s="342" t="str">
        <f>IF($A104&gt;='DB_243way_Regular Symbol'!F$16,"",IF(D104=0,"",IF(OR(D104=$AM$1,D104=$BF$1,D105=$AM$1,D105=$BF$1,D106=$AM$1,D106=$BF$1),1,0)))</f>
        <v/>
      </c>
      <c r="BH104" s="342" t="str">
        <f>IF($A104&gt;='DB_243way_Regular Symbol'!G$16,"",IF(E104=0,"",IF(OR(E104=$AM$1,E104=$BF$1,E105=$AM$1,E105=$BF$1,E106=$AM$1,E106=$BF$1),1,0)))</f>
        <v/>
      </c>
      <c r="BI104" s="342" t="str">
        <f>IF($A104&gt;='DB_243way_Regular Symbol'!H$16,"",IF(F104=0,"",IF(OR(F104=$AM$1,F104=$BF$1,F105=$AM$1,F105=$BF$1,F106=$AM$1,F106=$BF$1),1,0)))</f>
        <v/>
      </c>
      <c r="BK104" s="342" t="str">
        <f>IF($A104&gt;='DB_243way_Regular Symbol'!D$16,"",IF(B104=0,"",IF(OR(B104=$AM$1,B104=$BL$1,B105=$AM$1,B105=$BL$1,B106=$AM$1,B106=$BL$1),0,1)))</f>
        <v/>
      </c>
      <c r="BL104" s="2" t="str">
        <f>IF($A104&gt;='DB_243way_Regular Symbol'!E$16,"",IF(C104=0,"",IF(OR(C104=$AM$1,C104=$BL$1,C105=$AM$1,C105=$BL$1,C106=$AM$1,C106=$BL$1),0,1)))</f>
        <v/>
      </c>
      <c r="BM104" s="2" t="str">
        <f>IF($A104&gt;='DB_243way_Regular Symbol'!F$16,"",IF(D104=0,"",IF(OR(D104=$AM$1,D104=$BL$1,D105=$AM$1,D105=$BL$1,D106=$AM$1,D106=$BL$1),0,1)))</f>
        <v/>
      </c>
      <c r="BN104" s="2" t="str">
        <f>IF($A104&gt;='DB_243way_Regular Symbol'!G$16,"",IF(E104=0,"",IF(OR(E104=$AM$1,E104=$BL$1,E105=$AM$1,E105=$BL$1,E106=$AM$1,E106=$BL$1),0,1)))</f>
        <v/>
      </c>
      <c r="BO104" s="128" t="str">
        <f>IF($A104&gt;='DB_243way_Regular Symbol'!H$16,"",IF(F104=0,"",IF(OR(F104=$AM$1,F104=$BL$1,F105=$AM$1,F105=$BL$1,F106=$AM$1,F106=$BL$1),0,1)))</f>
        <v/>
      </c>
      <c r="BQ104" s="2" t="str">
        <f>IF($A104&gt;='DB_243way_Regular Symbol'!D$16,"",IF(B104=0,"",IF(OR(B104=$BQ$1,B104=$BR$1,B105=$BQ$1,B105=$BR$1,B106=$BQ$1,B106=$BR$1),0,1)))</f>
        <v/>
      </c>
      <c r="BR104" s="2" t="str">
        <f>IF($A104&gt;='DB_243way_Regular Symbol'!E$16,"",IF(C104=0,"",IF(OR(C104=$BQ$1,C104=$BR$1,C105=$BQ$1,C105=$BR$1,C106=$BQ$1,C106=$BR$1),0,1)))</f>
        <v/>
      </c>
      <c r="BS104" s="2" t="str">
        <f>IF($A104&gt;='DB_243way_Regular Symbol'!F$16,"",IF(D104=0,"",IF(OR(D104=$BQ$1,D104=$BR$1,D105=$BQ$1,D105=$BR$1,D106=$BQ$1,D106=$BR$1),0,1)))</f>
        <v/>
      </c>
      <c r="BT104" s="2" t="str">
        <f>IF($A104&gt;='DB_243way_Regular Symbol'!G$16,"",IF(E104=0,"",IF(OR(E104=$BQ$1,E104=$BR$1,E105=$BQ$1,E105=$BR$1,E106=$BQ$1,E106=$BR$1),0,1)))</f>
        <v/>
      </c>
      <c r="BU104" s="2" t="str">
        <f>IF($A104&gt;='DB_243way_Regular Symbol'!H$16,"",IF(F104=0,"",IF(OR(F104=$BQ$1,F104=$BR$1,F105=$BQ$1,F105=$BR$1,F106=$BQ$1,F106=$BR$1),0,1)))</f>
        <v/>
      </c>
      <c r="BW104" s="2" t="str">
        <f>IF($A104&gt;='DB_243way_Regular Symbol'!D$16,"",IF(B104=0,"",IF(OR(B104=$BW$1,B105=$BW$1,B106=$BW$1,B104=$BX$1,B105=$BX$1,B106=$BX$1),0,1)))</f>
        <v/>
      </c>
      <c r="BX104" s="2" t="str">
        <f>IF($A104&gt;='DB_243way_Regular Symbol'!E$16,"",IF(C104=0,"",IF(OR(C104=$BW$1,C105=$BW$1,C106=$BW$1,C104=$BX$1,C105=$BX$1,C106=$BX$1),0,1)))</f>
        <v/>
      </c>
      <c r="BY104" s="2" t="str">
        <f>IF($A104&gt;='DB_243way_Regular Symbol'!F$16,"",IF(D104=0,"",IF(OR(D104=$BW$1,D105=$BW$1,D106=$BW$1,D104=$BX$1,D105=$BX$1,D106=$BX$1),0,1)))</f>
        <v/>
      </c>
      <c r="BZ104" s="2" t="str">
        <f>IF($A104&gt;='DB_243way_Regular Symbol'!G$16,"",IF(E104=0,"",IF(OR(E104=$BW$1,E105=$BW$1,E106=$BW$1,E104=$BX$1,E105=$BX$1,E106=$BX$1),0,1)))</f>
        <v/>
      </c>
      <c r="CA104" s="2" t="str">
        <f>IF($A104&gt;='DB_243way_Regular Symbol'!H$16,"",IF(F104=0,"",IF(OR(F104=$BW$1,F105=$BW$1,F106=$BW$1,F104=$BX$1,F105=$BX$1,F106=$BX$1),0,1)))</f>
        <v/>
      </c>
      <c r="CC104" s="2" t="str">
        <f>IF($A104&gt;='DB_243way_Regular Symbol'!D$16,"",IF(B104=0,"",IF(OR(B104=$BW$1,B105=$BW$1,B106=$BW$1,B104=$CD$1,B105=$CD$1,B106=$CD$1),0,1)))</f>
        <v/>
      </c>
      <c r="CD104" s="2" t="str">
        <f>IF($A104&gt;='DB_243way_Regular Symbol'!E$16,"",IF(C104=0,"",IF(OR(C104=$BW$1,C105=$BW$1,C106=$BW$1,C104=$CD$1,C105=$CD$1,C106=$CD$1),0,1)))</f>
        <v/>
      </c>
      <c r="CE104" s="2" t="str">
        <f>IF($A104&gt;='DB_243way_Regular Symbol'!F$16,"",IF(D104=0,"",IF(OR(D104=$BW$1,D105=$BW$1,D106=$BW$1,D104=$CD$1,D105=$CD$1,D106=$CD$1),0,1)))</f>
        <v/>
      </c>
      <c r="CF104" s="2" t="str">
        <f>IF($A104&gt;='DB_243way_Regular Symbol'!G$16,"",IF(E104=0,"",IF(OR(E104=$BW$1,E105=$BW$1,E106=$BW$1,E104=$CD$1,E105=$CD$1,E106=$CD$1),0,1)))</f>
        <v/>
      </c>
      <c r="CG104" s="2" t="str">
        <f>IF($A104&gt;='DB_243way_Regular Symbol'!H$16,"",IF(F104=0,"",IF(OR(F104=$BW$1,F105=$BW$1,F106=$BW$1,F104=$CD$1,F105=$CD$1,F106=$CD$1),0,1)))</f>
        <v/>
      </c>
      <c r="CI104" s="2" t="str">
        <f>IF($A104&gt;='DB_243way_Regular Symbol'!D$16,"",IF(B104=0,"",IF(OR(B104=$BW$1,B105=$BW$1,B106=$BW$1,B104=$CJ$1,B105=$CJ$1,B106=$CJ$1),0,1)))</f>
        <v/>
      </c>
      <c r="CJ104" s="2" t="str">
        <f>IF($A104&gt;='DB_243way_Regular Symbol'!E$16,"",IF(C104=0,"",IF(OR(C104=$BW$1,C105=$BW$1,C106=$BW$1,C104=$CJ$1,C105=$CJ$1,C106=$CJ$1),0,1)))</f>
        <v/>
      </c>
      <c r="CK104" s="2" t="str">
        <f>IF($A104&gt;='DB_243way_Regular Symbol'!F$16,"",IF(D104=0,"",IF(OR(D104=$BW$1,D105=$BW$1,D106=$BW$1,D104=$CJ$1,D105=$CJ$1,D106=$CJ$1),0,1)))</f>
        <v/>
      </c>
      <c r="CL104" s="2" t="str">
        <f>IF($A104&gt;='DB_243way_Regular Symbol'!G$16,"",IF(E104=0,"",IF(OR(E104=$BW$1,E105=$BW$1,E106=$BW$1,E104=$CJ$1,E105=$CJ$1,E106=$CJ$1),0,1)))</f>
        <v/>
      </c>
      <c r="CM104" s="2" t="str">
        <f>IF($A104&gt;='DB_243way_Regular Symbol'!H$16,"",IF(F104=0,"",IF(OR(F104=$BW$1,F105=$BW$1,F106=$BW$1,F104=$CJ$1,F105=$CJ$1,F106=$CJ$1),0,1)))</f>
        <v/>
      </c>
      <c r="CO104" s="2" t="str">
        <f>IF($A104&gt;='DB_243way_Regular Symbol'!D$16,"",IF(B104=0,"",IF(OR(B104=$BW$1,B105=$BW$1,B106=$BW$1,B104=$CP$1,B105=$CP$1,B106=$CP$1),0,1)))</f>
        <v/>
      </c>
      <c r="CP104" s="2" t="str">
        <f>IF($A104&gt;='DB_243way_Regular Symbol'!E$16,"",IF(C104=0,"",IF(OR(C104=$BW$1,C105=$BW$1,C106=$BW$1,C104=$CP$1,C105=$CP$1,C106=$CP$1),0,1)))</f>
        <v/>
      </c>
      <c r="CQ104" s="2" t="str">
        <f>IF($A104&gt;='DB_243way_Regular Symbol'!F$16,"",IF(D104=0,"",IF(OR(D104=$BW$1,D105=$BW$1,D106=$BW$1,D104=$CP$1,D105=$CP$1,D106=$CP$1),0,1)))</f>
        <v/>
      </c>
      <c r="CR104" s="2" t="str">
        <f>IF($A104&gt;='DB_243way_Regular Symbol'!G$16,"",IF(E104=0,"",IF(OR(E104=$BW$1,E105=$BW$1,E106=$BW$1,E104=$CP$1,E105=$CP$1,E106=$CP$1),0,1)))</f>
        <v/>
      </c>
      <c r="CS104" s="2" t="str">
        <f>IF($A104&gt;='DB_243way_Regular Symbol'!H$16,"",IF(F104=0,"",IF(OR(F104=$BW$1,F105=$BW$1,F106=$BW$1,F104=$CP$1,F105=$CP$1,F106=$CP$1),0,1)))</f>
        <v/>
      </c>
      <c r="CU104" s="2" t="str">
        <f>IF($A104&gt;='DB_243way_Regular Symbol'!D$16,"",IF(B104=0,"",IF(OR(B104=$BW$1,B105=$BW$1,B106=$BW$1,B104=$CV$1,B105=$CV$1,B106=$CV$1),0,1)))</f>
        <v/>
      </c>
      <c r="CV104" s="2" t="str">
        <f>IF($A104&gt;='DB_243way_Regular Symbol'!E$16,"",IF(C104=0,"",IF(OR(C104=$BW$1,C105=$BW$1,C106=$BW$1,C104=$CV$1,C105=$CV$1,C106=$CV$1),0,1)))</f>
        <v/>
      </c>
      <c r="CW104" s="2" t="str">
        <f>IF($A104&gt;='DB_243way_Regular Symbol'!F$16,"",IF(D104=0,"",IF(OR(D104=$BW$1,D105=$BW$1,D106=$BW$1,D104=$CV$1,D105=$CV$1,D106=$CV$1),0,1)))</f>
        <v/>
      </c>
      <c r="CX104" s="2" t="str">
        <f>IF($A104&gt;='DB_243way_Regular Symbol'!G$16,"",IF(E104=0,"",IF(OR(E104=$BW$1,E105=$BW$1,E106=$BW$1,E104=$CV$1,E105=$CV$1,E106=$CV$1),0,1)))</f>
        <v/>
      </c>
      <c r="CY104" s="2" t="str">
        <f>IF($A104&gt;='DB_243way_Regular Symbol'!H$16,"",IF(F104=0,"",IF(OR(F104=$BW$1,F105=$BW$1,F106=$BW$1,F104=$CV$1,F105=$CV$1,F106=$CV$1),0,1)))</f>
        <v/>
      </c>
    </row>
    <row r="105" spans="1:103">
      <c r="A105" s="341">
        <f>IF('DB_243way_Regular Symbol'!L104="","",'DB_243way_Regular Symbol'!L104)</f>
        <v>101</v>
      </c>
      <c r="B105" s="184" t="str">
        <f>IF('DB_243way_Regular Symbol'!M104="",
IF($A105-'DB_243way_Regular Symbol'!D$16&gt;='DB_243way_RegularＸ_W()'!B$2-1,"",VLOOKUP($A105-'DB_243way_Regular Symbol'!D$16,'DB_243way_Regular Symbol'!$L$3:$Q$250,'DB_243way_RegularＸ_W()'!B$3+1,FALSE)),
'DB_243way_Regular Symbol'!M104)</f>
        <v/>
      </c>
      <c r="C105" s="184" t="str">
        <f>IF('DB_243way_Regular Symbol'!N104="",
IF($A105-'DB_243way_Regular Symbol'!E$16&gt;='DB_243way_RegularＸ_W()'!C$2-1,"",VLOOKUP($A105-'DB_243way_Regular Symbol'!E$16,'DB_243way_Regular Symbol'!$L$3:$Q$250,'DB_243way_RegularＸ_W()'!C$3+1,FALSE)),
'DB_243way_Regular Symbol'!N104)</f>
        <v/>
      </c>
      <c r="D105" s="184" t="str">
        <f>IF('DB_243way_Regular Symbol'!O104="",
IF($A105-'DB_243way_Regular Symbol'!F$16&gt;='DB_243way_RegularＸ_W()'!D$2-1,"",VLOOKUP($A105-'DB_243way_Regular Symbol'!F$16,'DB_243way_Regular Symbol'!$L$3:$Q$250,'DB_243way_RegularＸ_W()'!D$3+1,FALSE)),
'DB_243way_Regular Symbol'!O104)</f>
        <v/>
      </c>
      <c r="E105" s="184" t="str">
        <f>IF('DB_243way_Regular Symbol'!P104="",
IF($A105-'DB_243way_Regular Symbol'!G$16&gt;='DB_243way_RegularＸ_W()'!E$2-1,"",VLOOKUP($A105-'DB_243way_Regular Symbol'!G$16,'DB_243way_Regular Symbol'!$L$3:$Q$250,'DB_243way_RegularＸ_W()'!E$3+1,FALSE)),
'DB_243way_Regular Symbol'!P104)</f>
        <v/>
      </c>
      <c r="F105" s="184" t="str">
        <f>IF('DB_243way_Regular Symbol'!Q104="",
IF($A105-'DB_243way_Regular Symbol'!H$16&gt;='DB_243way_RegularＸ_W()'!F$2-1,"",VLOOKUP($A105-'DB_243way_Regular Symbol'!H$16,'DB_243way_Regular Symbol'!$L$3:$Q$250,'DB_243way_RegularＸ_W()'!F$3+1,FALSE)),
'DB_243way_Regular Symbol'!Q104)</f>
        <v/>
      </c>
      <c r="O105" s="342" t="str">
        <f>IF($A105&gt;='DB_243way_Regular Symbol'!D$16,"",IF(B105=0,"",IF(OR(B105=$O$1,B105=$P$1,B106=$O$1,B106=$P$1,B107=$O$1,B107=$P$1),0,1)))</f>
        <v/>
      </c>
      <c r="P105" s="2" t="str">
        <f>IF($A105&gt;='DB_243way_Regular Symbol'!E$16,"",IF(C105=0,"",IF(OR(C105=$O$1,C105=$P$1,C106=$O$1,C106=$P$1,C107=$O$1,C107=$P$1),0,1)))</f>
        <v/>
      </c>
      <c r="Q105" s="2" t="str">
        <f>IF($A105&gt;='DB_243way_Regular Symbol'!F$16,"",IF(D105=0,"",IF(OR(D105=$O$1,D105=$P$1,D106=$O$1,D106=$P$1,D107=$O$1,D107=$P$1),0,1)))</f>
        <v/>
      </c>
      <c r="R105" s="2" t="str">
        <f>IF($A105&gt;='DB_243way_Regular Symbol'!G$16,"",IF(E105=0,"",IF(OR(E105=$O$1,E105=$P$1,E106=$O$1,E106=$P$1,E107=$O$1,E107=$P$1),0,1)))</f>
        <v/>
      </c>
      <c r="S105" s="128" t="str">
        <f>IF($A105&gt;='DB_243way_Regular Symbol'!H$16,"",IF(F105=0,"",IF(OR(F105=$O$1,F105=$P$1,F106=$O$1,F106=$P$1,F107=$O$1,F107=$P$1),0,1)))</f>
        <v/>
      </c>
      <c r="U105" s="342" t="str">
        <f>IF($A105&gt;='DB_243way_Regular Symbol'!D$16,"",IF(B105=0,"",IF(OR(B105=$U$1,B105=$V$1,B106=$U$1,B106=$V$1,B107=$U$1,B107=$V$1),0,1)))</f>
        <v/>
      </c>
      <c r="V105" s="2" t="str">
        <f>IF($A105&gt;='DB_243way_Regular Symbol'!E$16,"",IF(C105=0,"",IF(OR(C105=$U$1,C105=$V$1,C106=$U$1,C106=$V$1,C107=$U$1,C107=$V$1),0,1)))</f>
        <v/>
      </c>
      <c r="W105" s="2" t="str">
        <f>IF($A105&gt;='DB_243way_Regular Symbol'!F$16,"",IF(D105=0,"",IF(OR(D105=$U$1,D105=$V$1,D106=$U$1,D106=$V$1,D107=$U$1,D107=$V$1),0,1)))</f>
        <v/>
      </c>
      <c r="X105" s="2" t="str">
        <f>IF($A105&gt;='DB_243way_Regular Symbol'!G$16,"",IF(E105=0,"",IF(OR(E105=$U$1,E105=$V$1,E106=$U$1,E106=$V$1,E107=$U$1,E107=$V$1),0,1)))</f>
        <v/>
      </c>
      <c r="Y105" s="128" t="str">
        <f>IF($A105&gt;='DB_243way_Regular Symbol'!H$16,"",IF(F105=0,"",IF(OR(F105=$U$1,F105=$V$1,F106=$U$1,F106=$V$1,F107=$U$1,F107=$V$1),0,1)))</f>
        <v/>
      </c>
      <c r="AA105" s="342" t="str">
        <f>IF($A105&gt;='DB_243way_Regular Symbol'!D$16,"",IF(B105=0,"",IF(OR(B105=$AA$1,B105=$AB$1,B106=$AA$1,B106=$AB$1,B107=$AA$1,,B107=$AB$1),0,1)))</f>
        <v/>
      </c>
      <c r="AB105" s="2" t="str">
        <f>IF($A105&gt;='DB_243way_Regular Symbol'!E$16,"",IF(C105=0,"",IF(OR(C105=$AA$1,C105=$AB$1,C106=$AA$1,C106=$AB$1,C107=$AA$1,,C107=$AB$1),0,1)))</f>
        <v/>
      </c>
      <c r="AC105" s="2" t="str">
        <f>IF($A105&gt;='DB_243way_Regular Symbol'!F$16,"",IF(D105=0,"",IF(OR(D105=$AA$1,D105=$AB$1,D106=$AA$1,D106=$AB$1,D107=$AA$1,,D107=$AB$1),0,1)))</f>
        <v/>
      </c>
      <c r="AD105" s="2" t="str">
        <f>IF($A105&gt;='DB_243way_Regular Symbol'!G$16,"",IF(E105=0,"",IF(OR(E105=$AA$1,E105=$AB$1,E106=$AA$1,E106=$AB$1,E107=$AA$1,,E107=$AB$1),0,1)))</f>
        <v/>
      </c>
      <c r="AE105" s="128" t="str">
        <f>IF($A105&gt;='DB_243way_Regular Symbol'!H$16,"",IF(F105=0,"",IF(OR(F105=$AA$1,F105=$AB$1,F106=$AA$1,F106=$AB$1,F107=$AA$1,,F107=$AB$1),0,1)))</f>
        <v/>
      </c>
      <c r="AG105" s="342" t="str">
        <f>IF($A105&gt;='DB_243way_Regular Symbol'!D$16,"",IF(B105=0,"",IF(OR(B105=$AG$1,B105=$AH$1,B106=$AG$1,B106=$AH$1,B107=$AG$1,B107=$AH$1),0,1)))</f>
        <v/>
      </c>
      <c r="AH105" s="2" t="str">
        <f>IF($A105&gt;='DB_243way_Regular Symbol'!E$16,"",IF(C105=0,"",IF(OR(C105=$AG$1,C105=$AH$1,C106=$AG$1,C106=$AH$1,C107=$AG$1,C107=$AH$1),0,1)))</f>
        <v/>
      </c>
      <c r="AI105" s="2" t="str">
        <f>IF($A105&gt;='DB_243way_Regular Symbol'!F$16,"",IF(D105=0,"",IF(OR(D105=$AG$1,D105=$AH$1,D106=$AG$1,D106=$AH$1,D107=$AG$1,D107=$AH$1),0,1)))</f>
        <v/>
      </c>
      <c r="AJ105" s="2" t="str">
        <f>IF($A105&gt;='DB_243way_Regular Symbol'!G$16,"",IF(E105=0,"",IF(OR(E105=$AG$1,E105=$AH$1,E106=$AG$1,E106=$AH$1,E107=$AG$1,E107=$AH$1),0,1)))</f>
        <v/>
      </c>
      <c r="AK105" s="128" t="str">
        <f>IF($A105&gt;='DB_243way_Regular Symbol'!H$16,"",IF(F105=0,"",IF(OR(F105=$AG$1,F105=$AH$1,F106=$AG$1,F106=$AH$1,F107=$AG$1,F107=$AH$1),0,1)))</f>
        <v/>
      </c>
      <c r="AM105" s="342" t="str">
        <f>IF($A105&gt;='DB_243way_Regular Symbol'!D$16,"",IF(B105=0,"",IF(OR(B105=$AM$1,B105=$AN$1,B106=$AM$1,B106=$AN$1,B107=$AM$1,B107=$AN$1),0,1)))</f>
        <v/>
      </c>
      <c r="AN105" s="2" t="str">
        <f>IF($A105&gt;='DB_243way_Regular Symbol'!E$16,"",IF(C105=0,"",IF(OR(C105=$AM$1,C105=$AN$1,C106=$AM$1,C106=$AN$1,C107=$AM$1,C107=$AN$1),0,1)))</f>
        <v/>
      </c>
      <c r="AO105" s="2" t="str">
        <f>IF($A105&gt;='DB_243way_Regular Symbol'!F$16,"",IF(D105=0,"",IF(OR(D105=$AM$1,D105=$AN$1,D106=$AM$1,D106=$AN$1,D107=$AM$1,D107=$AN$1),0,1)))</f>
        <v/>
      </c>
      <c r="AP105" s="2" t="str">
        <f>IF($A105&gt;='DB_243way_Regular Symbol'!G$16,"",IF(E105=0,"",IF(OR(E105=$AM$1,E105=$AN$1,E106=$AM$1,E106=$AN$1,E107=$AM$1,E107=$AN$1),0,1)))</f>
        <v/>
      </c>
      <c r="AQ105" s="128" t="str">
        <f>IF($A105&gt;='DB_243way_Regular Symbol'!H$16,"",IF(F105=0,"",IF(OR(F105=$AM$1,F105=$AN$1,F106=$AM$1,F106=$AN$1,F107=$AM$1,F107=$AN$1),0,1)))</f>
        <v/>
      </c>
      <c r="AS105" s="342" t="str">
        <f>IF($A105&gt;='DB_243way_Regular Symbol'!D$16,"",IF(B105=0,"",IF(OR(B105=$AM$1,B105=$AT$1,B106=$AM$1,B106=$AT$1,B107=$AM$1,B107=$AT$1),0,1)))</f>
        <v/>
      </c>
      <c r="AT105" s="2" t="str">
        <f>IF($A105&gt;='DB_243way_Regular Symbol'!E$16,"",IF(C105=0,"",IF(OR(C105=$AM$1,C105=$AT$1,C106=$AM$1,C106=$AT$1,C107=$AM$1,C107=$AT$1),0,1)))</f>
        <v/>
      </c>
      <c r="AU105" s="2" t="str">
        <f>IF($A105&gt;='DB_243way_Regular Symbol'!F$16,"",IF(D105=0,"",IF(OR(D105=$AM$1,D105=$AT$1,D106=$AM$1,D106=$AT$1,D107=$AM$1,D107=$AT$1),0,1)))</f>
        <v/>
      </c>
      <c r="AV105" s="2" t="str">
        <f>IF($A105&gt;='DB_243way_Regular Symbol'!G$16,"",IF(E105=0,"",IF(OR(E105=$AM$1,E105=$AT$1,E106=$AM$1,E106=$AT$1,E107=$AM$1,E107=$AT$1),0,1)))</f>
        <v/>
      </c>
      <c r="AW105" s="128" t="str">
        <f>IF($A105&gt;='DB_243way_Regular Symbol'!H$16,"",IF(F105=0,"",IF(OR(F105=$AM$1,F105=$AT$1,F106=$AM$1,F106=$AT$1,F107=$AM$1,F107=$AT$1),0,1)))</f>
        <v/>
      </c>
      <c r="AY105" s="342"/>
      <c r="AZ105" s="2"/>
      <c r="BA105" s="2" t="str">
        <f>IF($A105&gt;='DB_243way_Regular Symbol'!F$16,"",COUNTIF(D105:D107,$AZ$1))</f>
        <v/>
      </c>
      <c r="BB105" s="2" t="str">
        <f>IF($A105&gt;='DB_243way_Regular Symbol'!G$16,"",COUNTIF(E105:E107,$AZ$1))</f>
        <v/>
      </c>
      <c r="BC105" s="2" t="str">
        <f>IF($A105&gt;='DB_243way_Regular Symbol'!H$16,"",COUNTIF(F105:F107,$AZ$1))</f>
        <v/>
      </c>
      <c r="BE105" s="342" t="str">
        <f>IF($A105&gt;='DB_243way_Regular Symbol'!D$16,"",IF(B105=0,"",IF(OR(B105=$AM$1,B105=$BF$1,B106=$AM$1,B106=$BF$1,B107=$AM$1,B107=$BF$1),1,0)))</f>
        <v/>
      </c>
      <c r="BF105" s="342" t="str">
        <f>IF($A105&gt;='DB_243way_Regular Symbol'!E$16,"",IF(C105=0,"",IF(OR(C105=$AM$1,C105=$BF$1,C106=$AM$1,C106=$BF$1,C107=$AM$1,C107=$BF$1),1,0)))</f>
        <v/>
      </c>
      <c r="BG105" s="342" t="str">
        <f>IF($A105&gt;='DB_243way_Regular Symbol'!F$16,"",IF(D105=0,"",IF(OR(D105=$AM$1,D105=$BF$1,D106=$AM$1,D106=$BF$1,D107=$AM$1,D107=$BF$1),1,0)))</f>
        <v/>
      </c>
      <c r="BH105" s="342" t="str">
        <f>IF($A105&gt;='DB_243way_Regular Symbol'!G$16,"",IF(E105=0,"",IF(OR(E105=$AM$1,E105=$BF$1,E106=$AM$1,E106=$BF$1,E107=$AM$1,E107=$BF$1),1,0)))</f>
        <v/>
      </c>
      <c r="BI105" s="342" t="str">
        <f>IF($A105&gt;='DB_243way_Regular Symbol'!H$16,"",IF(F105=0,"",IF(OR(F105=$AM$1,F105=$BF$1,F106=$AM$1,F106=$BF$1,F107=$AM$1,F107=$BF$1),1,0)))</f>
        <v/>
      </c>
      <c r="BK105" s="342" t="str">
        <f>IF($A105&gt;='DB_243way_Regular Symbol'!D$16,"",IF(B105=0,"",IF(OR(B105=$AM$1,B105=$BL$1,B106=$AM$1,B106=$BL$1,B107=$AM$1,B107=$BL$1),0,1)))</f>
        <v/>
      </c>
      <c r="BL105" s="2" t="str">
        <f>IF($A105&gt;='DB_243way_Regular Symbol'!E$16,"",IF(C105=0,"",IF(OR(C105=$AM$1,C105=$BL$1,C106=$AM$1,C106=$BL$1,C107=$AM$1,C107=$BL$1),0,1)))</f>
        <v/>
      </c>
      <c r="BM105" s="2" t="str">
        <f>IF($A105&gt;='DB_243way_Regular Symbol'!F$16,"",IF(D105=0,"",IF(OR(D105=$AM$1,D105=$BL$1,D106=$AM$1,D106=$BL$1,D107=$AM$1,D107=$BL$1),0,1)))</f>
        <v/>
      </c>
      <c r="BN105" s="2" t="str">
        <f>IF($A105&gt;='DB_243way_Regular Symbol'!G$16,"",IF(E105=0,"",IF(OR(E105=$AM$1,E105=$BL$1,E106=$AM$1,E106=$BL$1,E107=$AM$1,E107=$BL$1),0,1)))</f>
        <v/>
      </c>
      <c r="BO105" s="128" t="str">
        <f>IF($A105&gt;='DB_243way_Regular Symbol'!H$16,"",IF(F105=0,"",IF(OR(F105=$AM$1,F105=$BL$1,F106=$AM$1,F106=$BL$1,F107=$AM$1,F107=$BL$1),0,1)))</f>
        <v/>
      </c>
      <c r="BQ105" s="2" t="str">
        <f>IF($A105&gt;='DB_243way_Regular Symbol'!D$16,"",IF(B105=0,"",IF(OR(B105=$BQ$1,B105=$BR$1,B106=$BQ$1,B106=$BR$1,B107=$BQ$1,B107=$BR$1),0,1)))</f>
        <v/>
      </c>
      <c r="BR105" s="2" t="str">
        <f>IF($A105&gt;='DB_243way_Regular Symbol'!E$16,"",IF(C105=0,"",IF(OR(C105=$BQ$1,C105=$BR$1,C106=$BQ$1,C106=$BR$1,C107=$BQ$1,C107=$BR$1),0,1)))</f>
        <v/>
      </c>
      <c r="BS105" s="2" t="str">
        <f>IF($A105&gt;='DB_243way_Regular Symbol'!F$16,"",IF(D105=0,"",IF(OR(D105=$BQ$1,D105=$BR$1,D106=$BQ$1,D106=$BR$1,D107=$BQ$1,D107=$BR$1),0,1)))</f>
        <v/>
      </c>
      <c r="BT105" s="2" t="str">
        <f>IF($A105&gt;='DB_243way_Regular Symbol'!G$16,"",IF(E105=0,"",IF(OR(E105=$BQ$1,E105=$BR$1,E106=$BQ$1,E106=$BR$1,E107=$BQ$1,E107=$BR$1),0,1)))</f>
        <v/>
      </c>
      <c r="BU105" s="2" t="str">
        <f>IF($A105&gt;='DB_243way_Regular Symbol'!H$16,"",IF(F105=0,"",IF(OR(F105=$BQ$1,F105=$BR$1,F106=$BQ$1,F106=$BR$1,F107=$BQ$1,F107=$BR$1),0,1)))</f>
        <v/>
      </c>
      <c r="BW105" s="2" t="str">
        <f>IF($A105&gt;='DB_243way_Regular Symbol'!D$16,"",IF(B105=0,"",IF(OR(B105=$BW$1,B106=$BW$1,B107=$BW$1,B105=$BX$1,B106=$BX$1,B107=$BX$1),0,1)))</f>
        <v/>
      </c>
      <c r="BX105" s="2" t="str">
        <f>IF($A105&gt;='DB_243way_Regular Symbol'!E$16,"",IF(C105=0,"",IF(OR(C105=$BW$1,C106=$BW$1,C107=$BW$1,C105=$BX$1,C106=$BX$1,C107=$BX$1),0,1)))</f>
        <v/>
      </c>
      <c r="BY105" s="2" t="str">
        <f>IF($A105&gt;='DB_243way_Regular Symbol'!F$16,"",IF(D105=0,"",IF(OR(D105=$BW$1,D106=$BW$1,D107=$BW$1,D105=$BX$1,D106=$BX$1,D107=$BX$1),0,1)))</f>
        <v/>
      </c>
      <c r="BZ105" s="2" t="str">
        <f>IF($A105&gt;='DB_243way_Regular Symbol'!G$16,"",IF(E105=0,"",IF(OR(E105=$BW$1,E106=$BW$1,E107=$BW$1,E105=$BX$1,E106=$BX$1,E107=$BX$1),0,1)))</f>
        <v/>
      </c>
      <c r="CA105" s="2" t="str">
        <f>IF($A105&gt;='DB_243way_Regular Symbol'!H$16,"",IF(F105=0,"",IF(OR(F105=$BW$1,F106=$BW$1,F107=$BW$1,F105=$BX$1,F106=$BX$1,F107=$BX$1),0,1)))</f>
        <v/>
      </c>
      <c r="CC105" s="2" t="str">
        <f>IF($A105&gt;='DB_243way_Regular Symbol'!D$16,"",IF(B105=0,"",IF(OR(B105=$BW$1,B106=$BW$1,B107=$BW$1,B105=$CD$1,B106=$CD$1,B107=$CD$1),0,1)))</f>
        <v/>
      </c>
      <c r="CD105" s="2" t="str">
        <f>IF($A105&gt;='DB_243way_Regular Symbol'!E$16,"",IF(C105=0,"",IF(OR(C105=$BW$1,C106=$BW$1,C107=$BW$1,C105=$CD$1,C106=$CD$1,C107=$CD$1),0,1)))</f>
        <v/>
      </c>
      <c r="CE105" s="2" t="str">
        <f>IF($A105&gt;='DB_243way_Regular Symbol'!F$16,"",IF(D105=0,"",IF(OR(D105=$BW$1,D106=$BW$1,D107=$BW$1,D105=$CD$1,D106=$CD$1,D107=$CD$1),0,1)))</f>
        <v/>
      </c>
      <c r="CF105" s="2" t="str">
        <f>IF($A105&gt;='DB_243way_Regular Symbol'!G$16,"",IF(E105=0,"",IF(OR(E105=$BW$1,E106=$BW$1,E107=$BW$1,E105=$CD$1,E106=$CD$1,E107=$CD$1),0,1)))</f>
        <v/>
      </c>
      <c r="CG105" s="2" t="str">
        <f>IF($A105&gt;='DB_243way_Regular Symbol'!H$16,"",IF(F105=0,"",IF(OR(F105=$BW$1,F106=$BW$1,F107=$BW$1,F105=$CD$1,F106=$CD$1,F107=$CD$1),0,1)))</f>
        <v/>
      </c>
      <c r="CI105" s="2" t="str">
        <f>IF($A105&gt;='DB_243way_Regular Symbol'!D$16,"",IF(B105=0,"",IF(OR(B105=$BW$1,B106=$BW$1,B107=$BW$1,B105=$CJ$1,B106=$CJ$1,B107=$CJ$1),0,1)))</f>
        <v/>
      </c>
      <c r="CJ105" s="2" t="str">
        <f>IF($A105&gt;='DB_243way_Regular Symbol'!E$16,"",IF(C105=0,"",IF(OR(C105=$BW$1,C106=$BW$1,C107=$BW$1,C105=$CJ$1,C106=$CJ$1,C107=$CJ$1),0,1)))</f>
        <v/>
      </c>
      <c r="CK105" s="2" t="str">
        <f>IF($A105&gt;='DB_243way_Regular Symbol'!F$16,"",IF(D105=0,"",IF(OR(D105=$BW$1,D106=$BW$1,D107=$BW$1,D105=$CJ$1,D106=$CJ$1,D107=$CJ$1),0,1)))</f>
        <v/>
      </c>
      <c r="CL105" s="2" t="str">
        <f>IF($A105&gt;='DB_243way_Regular Symbol'!G$16,"",IF(E105=0,"",IF(OR(E105=$BW$1,E106=$BW$1,E107=$BW$1,E105=$CJ$1,E106=$CJ$1,E107=$CJ$1),0,1)))</f>
        <v/>
      </c>
      <c r="CM105" s="2" t="str">
        <f>IF($A105&gt;='DB_243way_Regular Symbol'!H$16,"",IF(F105=0,"",IF(OR(F105=$BW$1,F106=$BW$1,F107=$BW$1,F105=$CJ$1,F106=$CJ$1,F107=$CJ$1),0,1)))</f>
        <v/>
      </c>
      <c r="CO105" s="2" t="str">
        <f>IF($A105&gt;='DB_243way_Regular Symbol'!D$16,"",IF(B105=0,"",IF(OR(B105=$BW$1,B106=$BW$1,B107=$BW$1,B105=$CP$1,B106=$CP$1,B107=$CP$1),0,1)))</f>
        <v/>
      </c>
      <c r="CP105" s="2" t="str">
        <f>IF($A105&gt;='DB_243way_Regular Symbol'!E$16,"",IF(C105=0,"",IF(OR(C105=$BW$1,C106=$BW$1,C107=$BW$1,C105=$CP$1,C106=$CP$1,C107=$CP$1),0,1)))</f>
        <v/>
      </c>
      <c r="CQ105" s="2" t="str">
        <f>IF($A105&gt;='DB_243way_Regular Symbol'!F$16,"",IF(D105=0,"",IF(OR(D105=$BW$1,D106=$BW$1,D107=$BW$1,D105=$CP$1,D106=$CP$1,D107=$CP$1),0,1)))</f>
        <v/>
      </c>
      <c r="CR105" s="2" t="str">
        <f>IF($A105&gt;='DB_243way_Regular Symbol'!G$16,"",IF(E105=0,"",IF(OR(E105=$BW$1,E106=$BW$1,E107=$BW$1,E105=$CP$1,E106=$CP$1,E107=$CP$1),0,1)))</f>
        <v/>
      </c>
      <c r="CS105" s="2" t="str">
        <f>IF($A105&gt;='DB_243way_Regular Symbol'!H$16,"",IF(F105=0,"",IF(OR(F105=$BW$1,F106=$BW$1,F107=$BW$1,F105=$CP$1,F106=$CP$1,F107=$CP$1),0,1)))</f>
        <v/>
      </c>
      <c r="CU105" s="2" t="str">
        <f>IF($A105&gt;='DB_243way_Regular Symbol'!D$16,"",IF(B105=0,"",IF(OR(B105=$BW$1,B106=$BW$1,B107=$BW$1,B105=$CV$1,B106=$CV$1,B107=$CV$1),0,1)))</f>
        <v/>
      </c>
      <c r="CV105" s="2" t="str">
        <f>IF($A105&gt;='DB_243way_Regular Symbol'!E$16,"",IF(C105=0,"",IF(OR(C105=$BW$1,C106=$BW$1,C107=$BW$1,C105=$CV$1,C106=$CV$1,C107=$CV$1),0,1)))</f>
        <v/>
      </c>
      <c r="CW105" s="2" t="str">
        <f>IF($A105&gt;='DB_243way_Regular Symbol'!F$16,"",IF(D105=0,"",IF(OR(D105=$BW$1,D106=$BW$1,D107=$BW$1,D105=$CV$1,D106=$CV$1,D107=$CV$1),0,1)))</f>
        <v/>
      </c>
      <c r="CX105" s="2" t="str">
        <f>IF($A105&gt;='DB_243way_Regular Symbol'!G$16,"",IF(E105=0,"",IF(OR(E105=$BW$1,E106=$BW$1,E107=$BW$1,E105=$CV$1,E106=$CV$1,E107=$CV$1),0,1)))</f>
        <v/>
      </c>
      <c r="CY105" s="2" t="str">
        <f>IF($A105&gt;='DB_243way_Regular Symbol'!H$16,"",IF(F105=0,"",IF(OR(F105=$BW$1,F106=$BW$1,F107=$BW$1,F105=$CV$1,F106=$CV$1,F107=$CV$1),0,1)))</f>
        <v/>
      </c>
    </row>
    <row r="106" spans="1:103">
      <c r="A106" s="341">
        <f>IF('DB_243way_Regular Symbol'!L105="","",'DB_243way_Regular Symbol'!L105)</f>
        <v>102</v>
      </c>
      <c r="B106" s="184" t="str">
        <f>IF('DB_243way_Regular Symbol'!M105="",
IF($A106-'DB_243way_Regular Symbol'!D$16&gt;='DB_243way_RegularＸ_W()'!B$2-1,"",VLOOKUP($A106-'DB_243way_Regular Symbol'!D$16,'DB_243way_Regular Symbol'!$L$3:$Q$250,'DB_243way_RegularＸ_W()'!B$3+1,FALSE)),
'DB_243way_Regular Symbol'!M105)</f>
        <v/>
      </c>
      <c r="C106" s="184" t="str">
        <f>IF('DB_243way_Regular Symbol'!N105="",
IF($A106-'DB_243way_Regular Symbol'!E$16&gt;='DB_243way_RegularＸ_W()'!C$2-1,"",VLOOKUP($A106-'DB_243way_Regular Symbol'!E$16,'DB_243way_Regular Symbol'!$L$3:$Q$250,'DB_243way_RegularＸ_W()'!C$3+1,FALSE)),
'DB_243way_Regular Symbol'!N105)</f>
        <v/>
      </c>
      <c r="D106" s="184" t="str">
        <f>IF('DB_243way_Regular Symbol'!O105="",
IF($A106-'DB_243way_Regular Symbol'!F$16&gt;='DB_243way_RegularＸ_W()'!D$2-1,"",VLOOKUP($A106-'DB_243way_Regular Symbol'!F$16,'DB_243way_Regular Symbol'!$L$3:$Q$250,'DB_243way_RegularＸ_W()'!D$3+1,FALSE)),
'DB_243way_Regular Symbol'!O105)</f>
        <v/>
      </c>
      <c r="E106" s="184" t="str">
        <f>IF('DB_243way_Regular Symbol'!P105="",
IF($A106-'DB_243way_Regular Symbol'!G$16&gt;='DB_243way_RegularＸ_W()'!E$2-1,"",VLOOKUP($A106-'DB_243way_Regular Symbol'!G$16,'DB_243way_Regular Symbol'!$L$3:$Q$250,'DB_243way_RegularＸ_W()'!E$3+1,FALSE)),
'DB_243way_Regular Symbol'!P105)</f>
        <v/>
      </c>
      <c r="F106" s="184" t="str">
        <f>IF('DB_243way_Regular Symbol'!Q105="",
IF($A106-'DB_243way_Regular Symbol'!H$16&gt;='DB_243way_RegularＸ_W()'!F$2-1,"",VLOOKUP($A106-'DB_243way_Regular Symbol'!H$16,'DB_243way_Regular Symbol'!$L$3:$Q$250,'DB_243way_RegularＸ_W()'!F$3+1,FALSE)),
'DB_243way_Regular Symbol'!Q105)</f>
        <v/>
      </c>
      <c r="O106" s="342" t="str">
        <f>IF($A106&gt;='DB_243way_Regular Symbol'!D$16,"",IF(B106=0,"",IF(OR(B106=$O$1,B106=$P$1,B107=$O$1,B107=$P$1,B108=$O$1,B108=$P$1),0,1)))</f>
        <v/>
      </c>
      <c r="P106" s="2" t="str">
        <f>IF($A106&gt;='DB_243way_Regular Symbol'!E$16,"",IF(C106=0,"",IF(OR(C106=$O$1,C106=$P$1,C107=$O$1,C107=$P$1,C108=$O$1,C108=$P$1),0,1)))</f>
        <v/>
      </c>
      <c r="Q106" s="2" t="str">
        <f>IF($A106&gt;='DB_243way_Regular Symbol'!F$16,"",IF(D106=0,"",IF(OR(D106=$O$1,D106=$P$1,D107=$O$1,D107=$P$1,D108=$O$1,D108=$P$1),0,1)))</f>
        <v/>
      </c>
      <c r="R106" s="2" t="str">
        <f>IF($A106&gt;='DB_243way_Regular Symbol'!G$16,"",IF(E106=0,"",IF(OR(E106=$O$1,E106=$P$1,E107=$O$1,E107=$P$1,E108=$O$1,E108=$P$1),0,1)))</f>
        <v/>
      </c>
      <c r="S106" s="128" t="str">
        <f>IF($A106&gt;='DB_243way_Regular Symbol'!H$16,"",IF(F106=0,"",IF(OR(F106=$O$1,F106=$P$1,F107=$O$1,F107=$P$1,F108=$O$1,F108=$P$1),0,1)))</f>
        <v/>
      </c>
      <c r="U106" s="342" t="str">
        <f>IF($A106&gt;='DB_243way_Regular Symbol'!D$16,"",IF(B106=0,"",IF(OR(B106=$U$1,B106=$V$1,B107=$U$1,B107=$V$1,B108=$U$1,B108=$V$1),0,1)))</f>
        <v/>
      </c>
      <c r="V106" s="2" t="str">
        <f>IF($A106&gt;='DB_243way_Regular Symbol'!E$16,"",IF(C106=0,"",IF(OR(C106=$U$1,C106=$V$1,C107=$U$1,C107=$V$1,C108=$U$1,C108=$V$1),0,1)))</f>
        <v/>
      </c>
      <c r="W106" s="2" t="str">
        <f>IF($A106&gt;='DB_243way_Regular Symbol'!F$16,"",IF(D106=0,"",IF(OR(D106=$U$1,D106=$V$1,D107=$U$1,D107=$V$1,D108=$U$1,D108=$V$1),0,1)))</f>
        <v/>
      </c>
      <c r="X106" s="2" t="str">
        <f>IF($A106&gt;='DB_243way_Regular Symbol'!G$16,"",IF(E106=0,"",IF(OR(E106=$U$1,E106=$V$1,E107=$U$1,E107=$V$1,E108=$U$1,E108=$V$1),0,1)))</f>
        <v/>
      </c>
      <c r="Y106" s="128" t="str">
        <f>IF($A106&gt;='DB_243way_Regular Symbol'!H$16,"",IF(F106=0,"",IF(OR(F106=$U$1,F106=$V$1,F107=$U$1,F107=$V$1,F108=$U$1,F108=$V$1),0,1)))</f>
        <v/>
      </c>
      <c r="AA106" s="342" t="str">
        <f>IF($A106&gt;='DB_243way_Regular Symbol'!D$16,"",IF(B106=0,"",IF(OR(B106=$AA$1,B106=$AB$1,B107=$AA$1,B107=$AB$1,B108=$AA$1,,B108=$AB$1),0,1)))</f>
        <v/>
      </c>
      <c r="AB106" s="2" t="str">
        <f>IF($A106&gt;='DB_243way_Regular Symbol'!E$16,"",IF(C106=0,"",IF(OR(C106=$AA$1,C106=$AB$1,C107=$AA$1,C107=$AB$1,C108=$AA$1,,C108=$AB$1),0,1)))</f>
        <v/>
      </c>
      <c r="AC106" s="2" t="str">
        <f>IF($A106&gt;='DB_243way_Regular Symbol'!F$16,"",IF(D106=0,"",IF(OR(D106=$AA$1,D106=$AB$1,D107=$AA$1,D107=$AB$1,D108=$AA$1,,D108=$AB$1),0,1)))</f>
        <v/>
      </c>
      <c r="AD106" s="2" t="str">
        <f>IF($A106&gt;='DB_243way_Regular Symbol'!G$16,"",IF(E106=0,"",IF(OR(E106=$AA$1,E106=$AB$1,E107=$AA$1,E107=$AB$1,E108=$AA$1,,E108=$AB$1),0,1)))</f>
        <v/>
      </c>
      <c r="AE106" s="128" t="str">
        <f>IF($A106&gt;='DB_243way_Regular Symbol'!H$16,"",IF(F106=0,"",IF(OR(F106=$AA$1,F106=$AB$1,F107=$AA$1,F107=$AB$1,F108=$AA$1,,F108=$AB$1),0,1)))</f>
        <v/>
      </c>
      <c r="AG106" s="342" t="str">
        <f>IF($A106&gt;='DB_243way_Regular Symbol'!D$16,"",IF(B106=0,"",IF(OR(B106=$AG$1,B106=$AH$1,B107=$AG$1,B107=$AH$1,B108=$AG$1,B108=$AH$1),0,1)))</f>
        <v/>
      </c>
      <c r="AH106" s="2" t="str">
        <f>IF($A106&gt;='DB_243way_Regular Symbol'!E$16,"",IF(C106=0,"",IF(OR(C106=$AG$1,C106=$AH$1,C107=$AG$1,C107=$AH$1,C108=$AG$1,C108=$AH$1),0,1)))</f>
        <v/>
      </c>
      <c r="AI106" s="2" t="str">
        <f>IF($A106&gt;='DB_243way_Regular Symbol'!F$16,"",IF(D106=0,"",IF(OR(D106=$AG$1,D106=$AH$1,D107=$AG$1,D107=$AH$1,D108=$AG$1,D108=$AH$1),0,1)))</f>
        <v/>
      </c>
      <c r="AJ106" s="2" t="str">
        <f>IF($A106&gt;='DB_243way_Regular Symbol'!G$16,"",IF(E106=0,"",IF(OR(E106=$AG$1,E106=$AH$1,E107=$AG$1,E107=$AH$1,E108=$AG$1,E108=$AH$1),0,1)))</f>
        <v/>
      </c>
      <c r="AK106" s="128" t="str">
        <f>IF($A106&gt;='DB_243way_Regular Symbol'!H$16,"",IF(F106=0,"",IF(OR(F106=$AG$1,F106=$AH$1,F107=$AG$1,F107=$AH$1,F108=$AG$1,F108=$AH$1),0,1)))</f>
        <v/>
      </c>
      <c r="AM106" s="342" t="str">
        <f>IF($A106&gt;='DB_243way_Regular Symbol'!D$16,"",IF(B106=0,"",IF(OR(B106=$AM$1,B106=$AN$1,B107=$AM$1,B107=$AN$1,B108=$AM$1,B108=$AN$1),0,1)))</f>
        <v/>
      </c>
      <c r="AN106" s="2" t="str">
        <f>IF($A106&gt;='DB_243way_Regular Symbol'!E$16,"",IF(C106=0,"",IF(OR(C106=$AM$1,C106=$AN$1,C107=$AM$1,C107=$AN$1,C108=$AM$1,C108=$AN$1),0,1)))</f>
        <v/>
      </c>
      <c r="AO106" s="2" t="str">
        <f>IF($A106&gt;='DB_243way_Regular Symbol'!F$16,"",IF(D106=0,"",IF(OR(D106=$AM$1,D106=$AN$1,D107=$AM$1,D107=$AN$1,D108=$AM$1,D108=$AN$1),0,1)))</f>
        <v/>
      </c>
      <c r="AP106" s="2" t="str">
        <f>IF($A106&gt;='DB_243way_Regular Symbol'!G$16,"",IF(E106=0,"",IF(OR(E106=$AM$1,E106=$AN$1,E107=$AM$1,E107=$AN$1,E108=$AM$1,E108=$AN$1),0,1)))</f>
        <v/>
      </c>
      <c r="AQ106" s="128" t="str">
        <f>IF($A106&gt;='DB_243way_Regular Symbol'!H$16,"",IF(F106=0,"",IF(OR(F106=$AM$1,F106=$AN$1,F107=$AM$1,F107=$AN$1,F108=$AM$1,F108=$AN$1),0,1)))</f>
        <v/>
      </c>
      <c r="AS106" s="342" t="str">
        <f>IF($A106&gt;='DB_243way_Regular Symbol'!D$16,"",IF(B106=0,"",IF(OR(B106=$AM$1,B106=$AT$1,B107=$AM$1,B107=$AT$1,B108=$AM$1,B108=$AT$1),0,1)))</f>
        <v/>
      </c>
      <c r="AT106" s="2" t="str">
        <f>IF($A106&gt;='DB_243way_Regular Symbol'!E$16,"",IF(C106=0,"",IF(OR(C106=$AM$1,C106=$AT$1,C107=$AM$1,C107=$AT$1,C108=$AM$1,C108=$AT$1),0,1)))</f>
        <v/>
      </c>
      <c r="AU106" s="2" t="str">
        <f>IF($A106&gt;='DB_243way_Regular Symbol'!F$16,"",IF(D106=0,"",IF(OR(D106=$AM$1,D106=$AT$1,D107=$AM$1,D107=$AT$1,D108=$AM$1,D108=$AT$1),0,1)))</f>
        <v/>
      </c>
      <c r="AV106" s="2" t="str">
        <f>IF($A106&gt;='DB_243way_Regular Symbol'!G$16,"",IF(E106=0,"",IF(OR(E106=$AM$1,E106=$AT$1,E107=$AM$1,E107=$AT$1,E108=$AM$1,E108=$AT$1),0,1)))</f>
        <v/>
      </c>
      <c r="AW106" s="128" t="str">
        <f>IF($A106&gt;='DB_243way_Regular Symbol'!H$16,"",IF(F106=0,"",IF(OR(F106=$AM$1,F106=$AT$1,F107=$AM$1,F107=$AT$1,F108=$AM$1,F108=$AT$1),0,1)))</f>
        <v/>
      </c>
      <c r="AY106" s="342"/>
      <c r="AZ106" s="2"/>
      <c r="BA106" s="2" t="str">
        <f>IF($A106&gt;='DB_243way_Regular Symbol'!F$16,"",COUNTIF(D106:D108,$AZ$1))</f>
        <v/>
      </c>
      <c r="BB106" s="2" t="str">
        <f>IF($A106&gt;='DB_243way_Regular Symbol'!G$16,"",COUNTIF(E106:E108,$AZ$1))</f>
        <v/>
      </c>
      <c r="BC106" s="2" t="str">
        <f>IF($A106&gt;='DB_243way_Regular Symbol'!H$16,"",COUNTIF(F106:F108,$AZ$1))</f>
        <v/>
      </c>
      <c r="BE106" s="342" t="str">
        <f>IF($A106&gt;='DB_243way_Regular Symbol'!D$16,"",IF(B106=0,"",IF(OR(B106=$AM$1,B106=$BF$1,B107=$AM$1,B107=$BF$1,B108=$AM$1,B108=$BF$1),1,0)))</f>
        <v/>
      </c>
      <c r="BF106" s="342" t="str">
        <f>IF($A106&gt;='DB_243way_Regular Symbol'!E$16,"",IF(C106=0,"",IF(OR(C106=$AM$1,C106=$BF$1,C107=$AM$1,C107=$BF$1,C108=$AM$1,C108=$BF$1),1,0)))</f>
        <v/>
      </c>
      <c r="BG106" s="342" t="str">
        <f>IF($A106&gt;='DB_243way_Regular Symbol'!F$16,"",IF(D106=0,"",IF(OR(D106=$AM$1,D106=$BF$1,D107=$AM$1,D107=$BF$1,D108=$AM$1,D108=$BF$1),1,0)))</f>
        <v/>
      </c>
      <c r="BH106" s="342" t="str">
        <f>IF($A106&gt;='DB_243way_Regular Symbol'!G$16,"",IF(E106=0,"",IF(OR(E106=$AM$1,E106=$BF$1,E107=$AM$1,E107=$BF$1,E108=$AM$1,E108=$BF$1),1,0)))</f>
        <v/>
      </c>
      <c r="BI106" s="342" t="str">
        <f>IF($A106&gt;='DB_243way_Regular Symbol'!H$16,"",IF(F106=0,"",IF(OR(F106=$AM$1,F106=$BF$1,F107=$AM$1,F107=$BF$1,F108=$AM$1,F108=$BF$1),1,0)))</f>
        <v/>
      </c>
      <c r="BK106" s="342" t="str">
        <f>IF($A106&gt;='DB_243way_Regular Symbol'!D$16,"",IF(B106=0,"",IF(OR(B106=$AM$1,B106=$BL$1,B107=$AM$1,B107=$BL$1,B108=$AM$1,B108=$BL$1),0,1)))</f>
        <v/>
      </c>
      <c r="BL106" s="2" t="str">
        <f>IF($A106&gt;='DB_243way_Regular Symbol'!E$16,"",IF(C106=0,"",IF(OR(C106=$AM$1,C106=$BL$1,C107=$AM$1,C107=$BL$1,C108=$AM$1,C108=$BL$1),0,1)))</f>
        <v/>
      </c>
      <c r="BM106" s="2" t="str">
        <f>IF($A106&gt;='DB_243way_Regular Symbol'!F$16,"",IF(D106=0,"",IF(OR(D106=$AM$1,D106=$BL$1,D107=$AM$1,D107=$BL$1,D108=$AM$1,D108=$BL$1),0,1)))</f>
        <v/>
      </c>
      <c r="BN106" s="2" t="str">
        <f>IF($A106&gt;='DB_243way_Regular Symbol'!G$16,"",IF(E106=0,"",IF(OR(E106=$AM$1,E106=$BL$1,E107=$AM$1,E107=$BL$1,E108=$AM$1,E108=$BL$1),0,1)))</f>
        <v/>
      </c>
      <c r="BO106" s="128" t="str">
        <f>IF($A106&gt;='DB_243way_Regular Symbol'!H$16,"",IF(F106=0,"",IF(OR(F106=$AM$1,F106=$BL$1,F107=$AM$1,F107=$BL$1,F108=$AM$1,F108=$BL$1),0,1)))</f>
        <v/>
      </c>
      <c r="BQ106" s="2" t="str">
        <f>IF($A106&gt;='DB_243way_Regular Symbol'!D$16,"",IF(B106=0,"",IF(OR(B106=$BQ$1,B106=$BR$1,B107=$BQ$1,B107=$BR$1,B108=$BQ$1,B108=$BR$1),0,1)))</f>
        <v/>
      </c>
      <c r="BR106" s="2" t="str">
        <f>IF($A106&gt;='DB_243way_Regular Symbol'!E$16,"",IF(C106=0,"",IF(OR(C106=$BQ$1,C106=$BR$1,C107=$BQ$1,C107=$BR$1,C108=$BQ$1,C108=$BR$1),0,1)))</f>
        <v/>
      </c>
      <c r="BS106" s="2" t="str">
        <f>IF($A106&gt;='DB_243way_Regular Symbol'!F$16,"",IF(D106=0,"",IF(OR(D106=$BQ$1,D106=$BR$1,D107=$BQ$1,D107=$BR$1,D108=$BQ$1,D108=$BR$1),0,1)))</f>
        <v/>
      </c>
      <c r="BT106" s="2" t="str">
        <f>IF($A106&gt;='DB_243way_Regular Symbol'!G$16,"",IF(E106=0,"",IF(OR(E106=$BQ$1,E106=$BR$1,E107=$BQ$1,E107=$BR$1,E108=$BQ$1,E108=$BR$1),0,1)))</f>
        <v/>
      </c>
      <c r="BU106" s="2" t="str">
        <f>IF($A106&gt;='DB_243way_Regular Symbol'!H$16,"",IF(F106=0,"",IF(OR(F106=$BQ$1,F106=$BR$1,F107=$BQ$1,F107=$BR$1,F108=$BQ$1,F108=$BR$1),0,1)))</f>
        <v/>
      </c>
      <c r="BW106" s="2" t="str">
        <f>IF($A106&gt;='DB_243way_Regular Symbol'!D$16,"",IF(B106=0,"",IF(OR(B106=$BW$1,B107=$BW$1,B108=$BW$1,B106=$BX$1,B107=$BX$1,B108=$BX$1),0,1)))</f>
        <v/>
      </c>
      <c r="BX106" s="2" t="str">
        <f>IF($A106&gt;='DB_243way_Regular Symbol'!E$16,"",IF(C106=0,"",IF(OR(C106=$BW$1,C107=$BW$1,C108=$BW$1,C106=$BX$1,C107=$BX$1,C108=$BX$1),0,1)))</f>
        <v/>
      </c>
      <c r="BY106" s="2" t="str">
        <f>IF($A106&gt;='DB_243way_Regular Symbol'!F$16,"",IF(D106=0,"",IF(OR(D106=$BW$1,D107=$BW$1,D108=$BW$1,D106=$BX$1,D107=$BX$1,D108=$BX$1),0,1)))</f>
        <v/>
      </c>
      <c r="BZ106" s="2" t="str">
        <f>IF($A106&gt;='DB_243way_Regular Symbol'!G$16,"",IF(E106=0,"",IF(OR(E106=$BW$1,E107=$BW$1,E108=$BW$1,E106=$BX$1,E107=$BX$1,E108=$BX$1),0,1)))</f>
        <v/>
      </c>
      <c r="CA106" s="2" t="str">
        <f>IF($A106&gt;='DB_243way_Regular Symbol'!H$16,"",IF(F106=0,"",IF(OR(F106=$BW$1,F107=$BW$1,F108=$BW$1,F106=$BX$1,F107=$BX$1,F108=$BX$1),0,1)))</f>
        <v/>
      </c>
      <c r="CC106" s="2" t="str">
        <f>IF($A106&gt;='DB_243way_Regular Symbol'!D$16,"",IF(B106=0,"",IF(OR(B106=$BW$1,B107=$BW$1,B108=$BW$1,B106=$CD$1,B107=$CD$1,B108=$CD$1),0,1)))</f>
        <v/>
      </c>
      <c r="CD106" s="2" t="str">
        <f>IF($A106&gt;='DB_243way_Regular Symbol'!E$16,"",IF(C106=0,"",IF(OR(C106=$BW$1,C107=$BW$1,C108=$BW$1,C106=$CD$1,C107=$CD$1,C108=$CD$1),0,1)))</f>
        <v/>
      </c>
      <c r="CE106" s="2" t="str">
        <f>IF($A106&gt;='DB_243way_Regular Symbol'!F$16,"",IF(D106=0,"",IF(OR(D106=$BW$1,D107=$BW$1,D108=$BW$1,D106=$CD$1,D107=$CD$1,D108=$CD$1),0,1)))</f>
        <v/>
      </c>
      <c r="CF106" s="2" t="str">
        <f>IF($A106&gt;='DB_243way_Regular Symbol'!G$16,"",IF(E106=0,"",IF(OR(E106=$BW$1,E107=$BW$1,E108=$BW$1,E106=$CD$1,E107=$CD$1,E108=$CD$1),0,1)))</f>
        <v/>
      </c>
      <c r="CG106" s="2" t="str">
        <f>IF($A106&gt;='DB_243way_Regular Symbol'!H$16,"",IF(F106=0,"",IF(OR(F106=$BW$1,F107=$BW$1,F108=$BW$1,F106=$CD$1,F107=$CD$1,F108=$CD$1),0,1)))</f>
        <v/>
      </c>
      <c r="CI106" s="2" t="str">
        <f>IF($A106&gt;='DB_243way_Regular Symbol'!D$16,"",IF(B106=0,"",IF(OR(B106=$BW$1,B107=$BW$1,B108=$BW$1,B106=$CJ$1,B107=$CJ$1,B108=$CJ$1),0,1)))</f>
        <v/>
      </c>
      <c r="CJ106" s="2" t="str">
        <f>IF($A106&gt;='DB_243way_Regular Symbol'!E$16,"",IF(C106=0,"",IF(OR(C106=$BW$1,C107=$BW$1,C108=$BW$1,C106=$CJ$1,C107=$CJ$1,C108=$CJ$1),0,1)))</f>
        <v/>
      </c>
      <c r="CK106" s="2" t="str">
        <f>IF($A106&gt;='DB_243way_Regular Symbol'!F$16,"",IF(D106=0,"",IF(OR(D106=$BW$1,D107=$BW$1,D108=$BW$1,D106=$CJ$1,D107=$CJ$1,D108=$CJ$1),0,1)))</f>
        <v/>
      </c>
      <c r="CL106" s="2" t="str">
        <f>IF($A106&gt;='DB_243way_Regular Symbol'!G$16,"",IF(E106=0,"",IF(OR(E106=$BW$1,E107=$BW$1,E108=$BW$1,E106=$CJ$1,E107=$CJ$1,E108=$CJ$1),0,1)))</f>
        <v/>
      </c>
      <c r="CM106" s="2" t="str">
        <f>IF($A106&gt;='DB_243way_Regular Symbol'!H$16,"",IF(F106=0,"",IF(OR(F106=$BW$1,F107=$BW$1,F108=$BW$1,F106=$CJ$1,F107=$CJ$1,F108=$CJ$1),0,1)))</f>
        <v/>
      </c>
      <c r="CO106" s="2" t="str">
        <f>IF($A106&gt;='DB_243way_Regular Symbol'!D$16,"",IF(B106=0,"",IF(OR(B106=$BW$1,B107=$BW$1,B108=$BW$1,B106=$CP$1,B107=$CP$1,B108=$CP$1),0,1)))</f>
        <v/>
      </c>
      <c r="CP106" s="2" t="str">
        <f>IF($A106&gt;='DB_243way_Regular Symbol'!E$16,"",IF(C106=0,"",IF(OR(C106=$BW$1,C107=$BW$1,C108=$BW$1,C106=$CP$1,C107=$CP$1,C108=$CP$1),0,1)))</f>
        <v/>
      </c>
      <c r="CQ106" s="2" t="str">
        <f>IF($A106&gt;='DB_243way_Regular Symbol'!F$16,"",IF(D106=0,"",IF(OR(D106=$BW$1,D107=$BW$1,D108=$BW$1,D106=$CP$1,D107=$CP$1,D108=$CP$1),0,1)))</f>
        <v/>
      </c>
      <c r="CR106" s="2" t="str">
        <f>IF($A106&gt;='DB_243way_Regular Symbol'!G$16,"",IF(E106=0,"",IF(OR(E106=$BW$1,E107=$BW$1,E108=$BW$1,E106=$CP$1,E107=$CP$1,E108=$CP$1),0,1)))</f>
        <v/>
      </c>
      <c r="CS106" s="2" t="str">
        <f>IF($A106&gt;='DB_243way_Regular Symbol'!H$16,"",IF(F106=0,"",IF(OR(F106=$BW$1,F107=$BW$1,F108=$BW$1,F106=$CP$1,F107=$CP$1,F108=$CP$1),0,1)))</f>
        <v/>
      </c>
      <c r="CU106" s="2" t="str">
        <f>IF($A106&gt;='DB_243way_Regular Symbol'!D$16,"",IF(B106=0,"",IF(OR(B106=$BW$1,B107=$BW$1,B108=$BW$1,B106=$CV$1,B107=$CV$1,B108=$CV$1),0,1)))</f>
        <v/>
      </c>
      <c r="CV106" s="2" t="str">
        <f>IF($A106&gt;='DB_243way_Regular Symbol'!E$16,"",IF(C106=0,"",IF(OR(C106=$BW$1,C107=$BW$1,C108=$BW$1,C106=$CV$1,C107=$CV$1,C108=$CV$1),0,1)))</f>
        <v/>
      </c>
      <c r="CW106" s="2" t="str">
        <f>IF($A106&gt;='DB_243way_Regular Symbol'!F$16,"",IF(D106=0,"",IF(OR(D106=$BW$1,D107=$BW$1,D108=$BW$1,D106=$CV$1,D107=$CV$1,D108=$CV$1),0,1)))</f>
        <v/>
      </c>
      <c r="CX106" s="2" t="str">
        <f>IF($A106&gt;='DB_243way_Regular Symbol'!G$16,"",IF(E106=0,"",IF(OR(E106=$BW$1,E107=$BW$1,E108=$BW$1,E106=$CV$1,E107=$CV$1,E108=$CV$1),0,1)))</f>
        <v/>
      </c>
      <c r="CY106" s="2" t="str">
        <f>IF($A106&gt;='DB_243way_Regular Symbol'!H$16,"",IF(F106=0,"",IF(OR(F106=$BW$1,F107=$BW$1,F108=$BW$1,F106=$CV$1,F107=$CV$1,F108=$CV$1),0,1)))</f>
        <v/>
      </c>
    </row>
    <row r="107" spans="1:103">
      <c r="A107" s="341">
        <f>IF('DB_243way_Regular Symbol'!L106="","",'DB_243way_Regular Symbol'!L106)</f>
        <v>103</v>
      </c>
      <c r="B107" s="184" t="str">
        <f>IF('DB_243way_Regular Symbol'!M106="",
IF($A107-'DB_243way_Regular Symbol'!D$16&gt;='DB_243way_RegularＸ_W()'!B$2-1,"",VLOOKUP($A107-'DB_243way_Regular Symbol'!D$16,'DB_243way_Regular Symbol'!$L$3:$Q$250,'DB_243way_RegularＸ_W()'!B$3+1,FALSE)),
'DB_243way_Regular Symbol'!M106)</f>
        <v/>
      </c>
      <c r="C107" s="184" t="str">
        <f>IF('DB_243way_Regular Symbol'!N106="",
IF($A107-'DB_243way_Regular Symbol'!E$16&gt;='DB_243way_RegularＸ_W()'!C$2-1,"",VLOOKUP($A107-'DB_243way_Regular Symbol'!E$16,'DB_243way_Regular Symbol'!$L$3:$Q$250,'DB_243way_RegularＸ_W()'!C$3+1,FALSE)),
'DB_243way_Regular Symbol'!N106)</f>
        <v/>
      </c>
      <c r="D107" s="184" t="str">
        <f>IF('DB_243way_Regular Symbol'!O106="",
IF($A107-'DB_243way_Regular Symbol'!F$16&gt;='DB_243way_RegularＸ_W()'!D$2-1,"",VLOOKUP($A107-'DB_243way_Regular Symbol'!F$16,'DB_243way_Regular Symbol'!$L$3:$Q$250,'DB_243way_RegularＸ_W()'!D$3+1,FALSE)),
'DB_243way_Regular Symbol'!O106)</f>
        <v/>
      </c>
      <c r="E107" s="184" t="str">
        <f>IF('DB_243way_Regular Symbol'!P106="",
IF($A107-'DB_243way_Regular Symbol'!G$16&gt;='DB_243way_RegularＸ_W()'!E$2-1,"",VLOOKUP($A107-'DB_243way_Regular Symbol'!G$16,'DB_243way_Regular Symbol'!$L$3:$Q$250,'DB_243way_RegularＸ_W()'!E$3+1,FALSE)),
'DB_243way_Regular Symbol'!P106)</f>
        <v/>
      </c>
      <c r="F107" s="184" t="str">
        <f>IF('DB_243way_Regular Symbol'!Q106="",
IF($A107-'DB_243way_Regular Symbol'!H$16&gt;='DB_243way_RegularＸ_W()'!F$2-1,"",VLOOKUP($A107-'DB_243way_Regular Symbol'!H$16,'DB_243way_Regular Symbol'!$L$3:$Q$250,'DB_243way_RegularＸ_W()'!F$3+1,FALSE)),
'DB_243way_Regular Symbol'!Q106)</f>
        <v/>
      </c>
      <c r="O107" s="342" t="str">
        <f>IF($A107&gt;='DB_243way_Regular Symbol'!D$16,"",IF(B107=0,"",IF(OR(B107=$O$1,B107=$P$1,B108=$O$1,B108=$P$1,B109=$O$1,B109=$P$1),0,1)))</f>
        <v/>
      </c>
      <c r="P107" s="2" t="str">
        <f>IF($A107&gt;='DB_243way_Regular Symbol'!E$16,"",IF(C107=0,"",IF(OR(C107=$O$1,C107=$P$1,C108=$O$1,C108=$P$1,C109=$O$1,C109=$P$1),0,1)))</f>
        <v/>
      </c>
      <c r="Q107" s="2" t="str">
        <f>IF($A107&gt;='DB_243way_Regular Symbol'!F$16,"",IF(D107=0,"",IF(OR(D107=$O$1,D107=$P$1,D108=$O$1,D108=$P$1,D109=$O$1,D109=$P$1),0,1)))</f>
        <v/>
      </c>
      <c r="R107" s="2" t="str">
        <f>IF($A107&gt;='DB_243way_Regular Symbol'!G$16,"",IF(E107=0,"",IF(OR(E107=$O$1,E107=$P$1,E108=$O$1,E108=$P$1,E109=$O$1,E109=$P$1),0,1)))</f>
        <v/>
      </c>
      <c r="S107" s="128" t="str">
        <f>IF($A107&gt;='DB_243way_Regular Symbol'!H$16,"",IF(F107=0,"",IF(OR(F107=$O$1,F107=$P$1,F108=$O$1,F108=$P$1,F109=$O$1,F109=$P$1),0,1)))</f>
        <v/>
      </c>
      <c r="U107" s="342" t="str">
        <f>IF($A107&gt;='DB_243way_Regular Symbol'!D$16,"",IF(B107=0,"",IF(OR(B107=$U$1,B107=$V$1,B108=$U$1,B108=$V$1,B109=$U$1,B109=$V$1),0,1)))</f>
        <v/>
      </c>
      <c r="V107" s="2" t="str">
        <f>IF($A107&gt;='DB_243way_Regular Symbol'!E$16,"",IF(C107=0,"",IF(OR(C107=$U$1,C107=$V$1,C108=$U$1,C108=$V$1,C109=$U$1,C109=$V$1),0,1)))</f>
        <v/>
      </c>
      <c r="W107" s="2" t="str">
        <f>IF($A107&gt;='DB_243way_Regular Symbol'!F$16,"",IF(D107=0,"",IF(OR(D107=$U$1,D107=$V$1,D108=$U$1,D108=$V$1,D109=$U$1,D109=$V$1),0,1)))</f>
        <v/>
      </c>
      <c r="X107" s="2" t="str">
        <f>IF($A107&gt;='DB_243way_Regular Symbol'!G$16,"",IF(E107=0,"",IF(OR(E107=$U$1,E107=$V$1,E108=$U$1,E108=$V$1,E109=$U$1,E109=$V$1),0,1)))</f>
        <v/>
      </c>
      <c r="Y107" s="128" t="str">
        <f>IF($A107&gt;='DB_243way_Regular Symbol'!H$16,"",IF(F107=0,"",IF(OR(F107=$U$1,F107=$V$1,F108=$U$1,F108=$V$1,F109=$U$1,F109=$V$1),0,1)))</f>
        <v/>
      </c>
      <c r="AA107" s="342" t="str">
        <f>IF($A107&gt;='DB_243way_Regular Symbol'!D$16,"",IF(B107=0,"",IF(OR(B107=$AA$1,B107=$AB$1,B108=$AA$1,B108=$AB$1,B109=$AA$1,,B109=$AB$1),0,1)))</f>
        <v/>
      </c>
      <c r="AB107" s="2" t="str">
        <f>IF($A107&gt;='DB_243way_Regular Symbol'!E$16,"",IF(C107=0,"",IF(OR(C107=$AA$1,C107=$AB$1,C108=$AA$1,C108=$AB$1,C109=$AA$1,,C109=$AB$1),0,1)))</f>
        <v/>
      </c>
      <c r="AC107" s="2" t="str">
        <f>IF($A107&gt;='DB_243way_Regular Symbol'!F$16,"",IF(D107=0,"",IF(OR(D107=$AA$1,D107=$AB$1,D108=$AA$1,D108=$AB$1,D109=$AA$1,,D109=$AB$1),0,1)))</f>
        <v/>
      </c>
      <c r="AD107" s="2" t="str">
        <f>IF($A107&gt;='DB_243way_Regular Symbol'!G$16,"",IF(E107=0,"",IF(OR(E107=$AA$1,E107=$AB$1,E108=$AA$1,E108=$AB$1,E109=$AA$1,,E109=$AB$1),0,1)))</f>
        <v/>
      </c>
      <c r="AE107" s="128" t="str">
        <f>IF($A107&gt;='DB_243way_Regular Symbol'!H$16,"",IF(F107=0,"",IF(OR(F107=$AA$1,F107=$AB$1,F108=$AA$1,F108=$AB$1,F109=$AA$1,,F109=$AB$1),0,1)))</f>
        <v/>
      </c>
      <c r="AG107" s="342" t="str">
        <f>IF($A107&gt;='DB_243way_Regular Symbol'!D$16,"",IF(B107=0,"",IF(OR(B107=$AG$1,B107=$AH$1,B108=$AG$1,B108=$AH$1,B109=$AG$1,B109=$AH$1),0,1)))</f>
        <v/>
      </c>
      <c r="AH107" s="2" t="str">
        <f>IF($A107&gt;='DB_243way_Regular Symbol'!E$16,"",IF(C107=0,"",IF(OR(C107=$AG$1,C107=$AH$1,C108=$AG$1,C108=$AH$1,C109=$AG$1,C109=$AH$1),0,1)))</f>
        <v/>
      </c>
      <c r="AI107" s="2" t="str">
        <f>IF($A107&gt;='DB_243way_Regular Symbol'!F$16,"",IF(D107=0,"",IF(OR(D107=$AG$1,D107=$AH$1,D108=$AG$1,D108=$AH$1,D109=$AG$1,D109=$AH$1),0,1)))</f>
        <v/>
      </c>
      <c r="AJ107" s="2" t="str">
        <f>IF($A107&gt;='DB_243way_Regular Symbol'!G$16,"",IF(E107=0,"",IF(OR(E107=$AG$1,E107=$AH$1,E108=$AG$1,E108=$AH$1,E109=$AG$1,E109=$AH$1),0,1)))</f>
        <v/>
      </c>
      <c r="AK107" s="128" t="str">
        <f>IF($A107&gt;='DB_243way_Regular Symbol'!H$16,"",IF(F107=0,"",IF(OR(F107=$AG$1,F107=$AH$1,F108=$AG$1,F108=$AH$1,F109=$AG$1,F109=$AH$1),0,1)))</f>
        <v/>
      </c>
      <c r="AM107" s="342" t="str">
        <f>IF($A107&gt;='DB_243way_Regular Symbol'!D$16,"",IF(B107=0,"",IF(OR(B107=$AM$1,B107=$AN$1,B108=$AM$1,B108=$AN$1,B109=$AM$1,B109=$AN$1),0,1)))</f>
        <v/>
      </c>
      <c r="AN107" s="2" t="str">
        <f>IF($A107&gt;='DB_243way_Regular Symbol'!E$16,"",IF(C107=0,"",IF(OR(C107=$AM$1,C107=$AN$1,C108=$AM$1,C108=$AN$1,C109=$AM$1,C109=$AN$1),0,1)))</f>
        <v/>
      </c>
      <c r="AO107" s="2" t="str">
        <f>IF($A107&gt;='DB_243way_Regular Symbol'!F$16,"",IF(D107=0,"",IF(OR(D107=$AM$1,D107=$AN$1,D108=$AM$1,D108=$AN$1,D109=$AM$1,D109=$AN$1),0,1)))</f>
        <v/>
      </c>
      <c r="AP107" s="2" t="str">
        <f>IF($A107&gt;='DB_243way_Regular Symbol'!G$16,"",IF(E107=0,"",IF(OR(E107=$AM$1,E107=$AN$1,E108=$AM$1,E108=$AN$1,E109=$AM$1,E109=$AN$1),0,1)))</f>
        <v/>
      </c>
      <c r="AQ107" s="128" t="str">
        <f>IF($A107&gt;='DB_243way_Regular Symbol'!H$16,"",IF(F107=0,"",IF(OR(F107=$AM$1,F107=$AN$1,F108=$AM$1,F108=$AN$1,F109=$AM$1,F109=$AN$1),0,1)))</f>
        <v/>
      </c>
      <c r="AS107" s="342" t="str">
        <f>IF($A107&gt;='DB_243way_Regular Symbol'!D$16,"",IF(B107=0,"",IF(OR(B107=$AM$1,B107=$AT$1,B108=$AM$1,B108=$AT$1,B109=$AM$1,B109=$AT$1),0,1)))</f>
        <v/>
      </c>
      <c r="AT107" s="2" t="str">
        <f>IF($A107&gt;='DB_243way_Regular Symbol'!E$16,"",IF(C107=0,"",IF(OR(C107=$AM$1,C107=$AT$1,C108=$AM$1,C108=$AT$1,C109=$AM$1,C109=$AT$1),0,1)))</f>
        <v/>
      </c>
      <c r="AU107" s="2" t="str">
        <f>IF($A107&gt;='DB_243way_Regular Symbol'!F$16,"",IF(D107=0,"",IF(OR(D107=$AM$1,D107=$AT$1,D108=$AM$1,D108=$AT$1,D109=$AM$1,D109=$AT$1),0,1)))</f>
        <v/>
      </c>
      <c r="AV107" s="2" t="str">
        <f>IF($A107&gt;='DB_243way_Regular Symbol'!G$16,"",IF(E107=0,"",IF(OR(E107=$AM$1,E107=$AT$1,E108=$AM$1,E108=$AT$1,E109=$AM$1,E109=$AT$1),0,1)))</f>
        <v/>
      </c>
      <c r="AW107" s="128" t="str">
        <f>IF($A107&gt;='DB_243way_Regular Symbol'!H$16,"",IF(F107=0,"",IF(OR(F107=$AM$1,F107=$AT$1,F108=$AM$1,F108=$AT$1,F109=$AM$1,F109=$AT$1),0,1)))</f>
        <v/>
      </c>
      <c r="AY107" s="342"/>
      <c r="AZ107" s="2"/>
      <c r="BA107" s="2" t="str">
        <f>IF($A107&gt;='DB_243way_Regular Symbol'!F$16,"",COUNTIF(D107:D109,$AZ$1))</f>
        <v/>
      </c>
      <c r="BB107" s="2" t="str">
        <f>IF($A107&gt;='DB_243way_Regular Symbol'!G$16,"",COUNTIF(E107:E109,$AZ$1))</f>
        <v/>
      </c>
      <c r="BC107" s="2" t="str">
        <f>IF($A107&gt;='DB_243way_Regular Symbol'!H$16,"",COUNTIF(F107:F109,$AZ$1))</f>
        <v/>
      </c>
      <c r="BE107" s="342" t="str">
        <f>IF($A107&gt;='DB_243way_Regular Symbol'!D$16,"",IF(B107=0,"",IF(OR(B107=$AM$1,B107=$BF$1,B108=$AM$1,B108=$BF$1,B109=$AM$1,B109=$BF$1),1,0)))</f>
        <v/>
      </c>
      <c r="BF107" s="342" t="str">
        <f>IF($A107&gt;='DB_243way_Regular Symbol'!E$16,"",IF(C107=0,"",IF(OR(C107=$AM$1,C107=$BF$1,C108=$AM$1,C108=$BF$1,C109=$AM$1,C109=$BF$1),1,0)))</f>
        <v/>
      </c>
      <c r="BG107" s="342" t="str">
        <f>IF($A107&gt;='DB_243way_Regular Symbol'!F$16,"",IF(D107=0,"",IF(OR(D107=$AM$1,D107=$BF$1,D108=$AM$1,D108=$BF$1,D109=$AM$1,D109=$BF$1),1,0)))</f>
        <v/>
      </c>
      <c r="BH107" s="342" t="str">
        <f>IF($A107&gt;='DB_243way_Regular Symbol'!G$16,"",IF(E107=0,"",IF(OR(E107=$AM$1,E107=$BF$1,E108=$AM$1,E108=$BF$1,E109=$AM$1,E109=$BF$1),1,0)))</f>
        <v/>
      </c>
      <c r="BI107" s="342" t="str">
        <f>IF($A107&gt;='DB_243way_Regular Symbol'!H$16,"",IF(F107=0,"",IF(OR(F107=$AM$1,F107=$BF$1,F108=$AM$1,F108=$BF$1,F109=$AM$1,F109=$BF$1),1,0)))</f>
        <v/>
      </c>
      <c r="BK107" s="342" t="str">
        <f>IF($A107&gt;='DB_243way_Regular Symbol'!D$16,"",IF(B107=0,"",IF(OR(B107=$AM$1,B107=$BL$1,B108=$AM$1,B108=$BL$1,B109=$AM$1,B109=$BL$1),0,1)))</f>
        <v/>
      </c>
      <c r="BL107" s="2" t="str">
        <f>IF($A107&gt;='DB_243way_Regular Symbol'!E$16,"",IF(C107=0,"",IF(OR(C107=$AM$1,C107=$BL$1,C108=$AM$1,C108=$BL$1,C109=$AM$1,C109=$BL$1),0,1)))</f>
        <v/>
      </c>
      <c r="BM107" s="2" t="str">
        <f>IF($A107&gt;='DB_243way_Regular Symbol'!F$16,"",IF(D107=0,"",IF(OR(D107=$AM$1,D107=$BL$1,D108=$AM$1,D108=$BL$1,D109=$AM$1,D109=$BL$1),0,1)))</f>
        <v/>
      </c>
      <c r="BN107" s="2" t="str">
        <f>IF($A107&gt;='DB_243way_Regular Symbol'!G$16,"",IF(E107=0,"",IF(OR(E107=$AM$1,E107=$BL$1,E108=$AM$1,E108=$BL$1,E109=$AM$1,E109=$BL$1),0,1)))</f>
        <v/>
      </c>
      <c r="BO107" s="128" t="str">
        <f>IF($A107&gt;='DB_243way_Regular Symbol'!H$16,"",IF(F107=0,"",IF(OR(F107=$AM$1,F107=$BL$1,F108=$AM$1,F108=$BL$1,F109=$AM$1,F109=$BL$1),0,1)))</f>
        <v/>
      </c>
      <c r="BQ107" s="2" t="str">
        <f>IF($A107&gt;='DB_243way_Regular Symbol'!D$16,"",IF(B107=0,"",IF(OR(B107=$BQ$1,B107=$BR$1,B108=$BQ$1,B108=$BR$1,B109=$BQ$1,B109=$BR$1),0,1)))</f>
        <v/>
      </c>
      <c r="BR107" s="2" t="str">
        <f>IF($A107&gt;='DB_243way_Regular Symbol'!E$16,"",IF(C107=0,"",IF(OR(C107=$BQ$1,C107=$BR$1,C108=$BQ$1,C108=$BR$1,C109=$BQ$1,C109=$BR$1),0,1)))</f>
        <v/>
      </c>
      <c r="BS107" s="2" t="str">
        <f>IF($A107&gt;='DB_243way_Regular Symbol'!F$16,"",IF(D107=0,"",IF(OR(D107=$BQ$1,D107=$BR$1,D108=$BQ$1,D108=$BR$1,D109=$BQ$1,D109=$BR$1),0,1)))</f>
        <v/>
      </c>
      <c r="BT107" s="2" t="str">
        <f>IF($A107&gt;='DB_243way_Regular Symbol'!G$16,"",IF(E107=0,"",IF(OR(E107=$BQ$1,E107=$BR$1,E108=$BQ$1,E108=$BR$1,E109=$BQ$1,E109=$BR$1),0,1)))</f>
        <v/>
      </c>
      <c r="BU107" s="2" t="str">
        <f>IF($A107&gt;='DB_243way_Regular Symbol'!H$16,"",IF(F107=0,"",IF(OR(F107=$BQ$1,F107=$BR$1,F108=$BQ$1,F108=$BR$1,F109=$BQ$1,F109=$BR$1),0,1)))</f>
        <v/>
      </c>
      <c r="BW107" s="2" t="str">
        <f>IF($A107&gt;='DB_243way_Regular Symbol'!D$16,"",IF(B107=0,"",IF(OR(B107=$BW$1,B108=$BW$1,B109=$BW$1,B107=$BX$1,B108=$BX$1,B109=$BX$1),0,1)))</f>
        <v/>
      </c>
      <c r="BX107" s="2" t="str">
        <f>IF($A107&gt;='DB_243way_Regular Symbol'!E$16,"",IF(C107=0,"",IF(OR(C107=$BW$1,C108=$BW$1,C109=$BW$1,C107=$BX$1,C108=$BX$1,C109=$BX$1),0,1)))</f>
        <v/>
      </c>
      <c r="BY107" s="2" t="str">
        <f>IF($A107&gt;='DB_243way_Regular Symbol'!F$16,"",IF(D107=0,"",IF(OR(D107=$BW$1,D108=$BW$1,D109=$BW$1,D107=$BX$1,D108=$BX$1,D109=$BX$1),0,1)))</f>
        <v/>
      </c>
      <c r="BZ107" s="2" t="str">
        <f>IF($A107&gt;='DB_243way_Regular Symbol'!G$16,"",IF(E107=0,"",IF(OR(E107=$BW$1,E108=$BW$1,E109=$BW$1,E107=$BX$1,E108=$BX$1,E109=$BX$1),0,1)))</f>
        <v/>
      </c>
      <c r="CA107" s="2" t="str">
        <f>IF($A107&gt;='DB_243way_Regular Symbol'!H$16,"",IF(F107=0,"",IF(OR(F107=$BW$1,F108=$BW$1,F109=$BW$1,F107=$BX$1,F108=$BX$1,F109=$BX$1),0,1)))</f>
        <v/>
      </c>
      <c r="CC107" s="2" t="str">
        <f>IF($A107&gt;='DB_243way_Regular Symbol'!D$16,"",IF(B107=0,"",IF(OR(B107=$BW$1,B108=$BW$1,B109=$BW$1,B107=$CD$1,B108=$CD$1,B109=$CD$1),0,1)))</f>
        <v/>
      </c>
      <c r="CD107" s="2" t="str">
        <f>IF($A107&gt;='DB_243way_Regular Symbol'!E$16,"",IF(C107=0,"",IF(OR(C107=$BW$1,C108=$BW$1,C109=$BW$1,C107=$CD$1,C108=$CD$1,C109=$CD$1),0,1)))</f>
        <v/>
      </c>
      <c r="CE107" s="2" t="str">
        <f>IF($A107&gt;='DB_243way_Regular Symbol'!F$16,"",IF(D107=0,"",IF(OR(D107=$BW$1,D108=$BW$1,D109=$BW$1,D107=$CD$1,D108=$CD$1,D109=$CD$1),0,1)))</f>
        <v/>
      </c>
      <c r="CF107" s="2" t="str">
        <f>IF($A107&gt;='DB_243way_Regular Symbol'!G$16,"",IF(E107=0,"",IF(OR(E107=$BW$1,E108=$BW$1,E109=$BW$1,E107=$CD$1,E108=$CD$1,E109=$CD$1),0,1)))</f>
        <v/>
      </c>
      <c r="CG107" s="2" t="str">
        <f>IF($A107&gt;='DB_243way_Regular Symbol'!H$16,"",IF(F107=0,"",IF(OR(F107=$BW$1,F108=$BW$1,F109=$BW$1,F107=$CD$1,F108=$CD$1,F109=$CD$1),0,1)))</f>
        <v/>
      </c>
      <c r="CI107" s="2" t="str">
        <f>IF($A107&gt;='DB_243way_Regular Symbol'!D$16,"",IF(B107=0,"",IF(OR(B107=$BW$1,B108=$BW$1,B109=$BW$1,B107=$CJ$1,B108=$CJ$1,B109=$CJ$1),0,1)))</f>
        <v/>
      </c>
      <c r="CJ107" s="2" t="str">
        <f>IF($A107&gt;='DB_243way_Regular Symbol'!E$16,"",IF(C107=0,"",IF(OR(C107=$BW$1,C108=$BW$1,C109=$BW$1,C107=$CJ$1,C108=$CJ$1,C109=$CJ$1),0,1)))</f>
        <v/>
      </c>
      <c r="CK107" s="2" t="str">
        <f>IF($A107&gt;='DB_243way_Regular Symbol'!F$16,"",IF(D107=0,"",IF(OR(D107=$BW$1,D108=$BW$1,D109=$BW$1,D107=$CJ$1,D108=$CJ$1,D109=$CJ$1),0,1)))</f>
        <v/>
      </c>
      <c r="CL107" s="2" t="str">
        <f>IF($A107&gt;='DB_243way_Regular Symbol'!G$16,"",IF(E107=0,"",IF(OR(E107=$BW$1,E108=$BW$1,E109=$BW$1,E107=$CJ$1,E108=$CJ$1,E109=$CJ$1),0,1)))</f>
        <v/>
      </c>
      <c r="CM107" s="2" t="str">
        <f>IF($A107&gt;='DB_243way_Regular Symbol'!H$16,"",IF(F107=0,"",IF(OR(F107=$BW$1,F108=$BW$1,F109=$BW$1,F107=$CJ$1,F108=$CJ$1,F109=$CJ$1),0,1)))</f>
        <v/>
      </c>
      <c r="CO107" s="2" t="str">
        <f>IF($A107&gt;='DB_243way_Regular Symbol'!D$16,"",IF(B107=0,"",IF(OR(B107=$BW$1,B108=$BW$1,B109=$BW$1,B107=$CP$1,B108=$CP$1,B109=$CP$1),0,1)))</f>
        <v/>
      </c>
      <c r="CP107" s="2" t="str">
        <f>IF($A107&gt;='DB_243way_Regular Symbol'!E$16,"",IF(C107=0,"",IF(OR(C107=$BW$1,C108=$BW$1,C109=$BW$1,C107=$CP$1,C108=$CP$1,C109=$CP$1),0,1)))</f>
        <v/>
      </c>
      <c r="CQ107" s="2" t="str">
        <f>IF($A107&gt;='DB_243way_Regular Symbol'!F$16,"",IF(D107=0,"",IF(OR(D107=$BW$1,D108=$BW$1,D109=$BW$1,D107=$CP$1,D108=$CP$1,D109=$CP$1),0,1)))</f>
        <v/>
      </c>
      <c r="CR107" s="2" t="str">
        <f>IF($A107&gt;='DB_243way_Regular Symbol'!G$16,"",IF(E107=0,"",IF(OR(E107=$BW$1,E108=$BW$1,E109=$BW$1,E107=$CP$1,E108=$CP$1,E109=$CP$1),0,1)))</f>
        <v/>
      </c>
      <c r="CS107" s="2" t="str">
        <f>IF($A107&gt;='DB_243way_Regular Symbol'!H$16,"",IF(F107=0,"",IF(OR(F107=$BW$1,F108=$BW$1,F109=$BW$1,F107=$CP$1,F108=$CP$1,F109=$CP$1),0,1)))</f>
        <v/>
      </c>
      <c r="CU107" s="2" t="str">
        <f>IF($A107&gt;='DB_243way_Regular Symbol'!D$16,"",IF(B107=0,"",IF(OR(B107=$BW$1,B108=$BW$1,B109=$BW$1,B107=$CV$1,B108=$CV$1,B109=$CV$1),0,1)))</f>
        <v/>
      </c>
      <c r="CV107" s="2" t="str">
        <f>IF($A107&gt;='DB_243way_Regular Symbol'!E$16,"",IF(C107=0,"",IF(OR(C107=$BW$1,C108=$BW$1,C109=$BW$1,C107=$CV$1,C108=$CV$1,C109=$CV$1),0,1)))</f>
        <v/>
      </c>
      <c r="CW107" s="2" t="str">
        <f>IF($A107&gt;='DB_243way_Regular Symbol'!F$16,"",IF(D107=0,"",IF(OR(D107=$BW$1,D108=$BW$1,D109=$BW$1,D107=$CV$1,D108=$CV$1,D109=$CV$1),0,1)))</f>
        <v/>
      </c>
      <c r="CX107" s="2" t="str">
        <f>IF($A107&gt;='DB_243way_Regular Symbol'!G$16,"",IF(E107=0,"",IF(OR(E107=$BW$1,E108=$BW$1,E109=$BW$1,E107=$CV$1,E108=$CV$1,E109=$CV$1),0,1)))</f>
        <v/>
      </c>
      <c r="CY107" s="2" t="str">
        <f>IF($A107&gt;='DB_243way_Regular Symbol'!H$16,"",IF(F107=0,"",IF(OR(F107=$BW$1,F108=$BW$1,F109=$BW$1,F107=$CV$1,F108=$CV$1,F109=$CV$1),0,1)))</f>
        <v/>
      </c>
    </row>
    <row r="108" spans="1:103">
      <c r="A108" s="341">
        <f>IF('DB_243way_Regular Symbol'!L107="","",'DB_243way_Regular Symbol'!L107)</f>
        <v>104</v>
      </c>
      <c r="B108" s="184" t="str">
        <f>IF('DB_243way_Regular Symbol'!M107="",
IF($A108-'DB_243way_Regular Symbol'!D$16&gt;='DB_243way_RegularＸ_W()'!B$2-1,"",VLOOKUP($A108-'DB_243way_Regular Symbol'!D$16,'DB_243way_Regular Symbol'!$L$3:$Q$250,'DB_243way_RegularＸ_W()'!B$3+1,FALSE)),
'DB_243way_Regular Symbol'!M107)</f>
        <v/>
      </c>
      <c r="C108" s="184" t="str">
        <f>IF('DB_243way_Regular Symbol'!N107="",
IF($A108-'DB_243way_Regular Symbol'!E$16&gt;='DB_243way_RegularＸ_W()'!C$2-1,"",VLOOKUP($A108-'DB_243way_Regular Symbol'!E$16,'DB_243way_Regular Symbol'!$L$3:$Q$250,'DB_243way_RegularＸ_W()'!C$3+1,FALSE)),
'DB_243way_Regular Symbol'!N107)</f>
        <v/>
      </c>
      <c r="D108" s="184" t="str">
        <f>IF('DB_243way_Regular Symbol'!O107="",
IF($A108-'DB_243way_Regular Symbol'!F$16&gt;='DB_243way_RegularＸ_W()'!D$2-1,"",VLOOKUP($A108-'DB_243way_Regular Symbol'!F$16,'DB_243way_Regular Symbol'!$L$3:$Q$250,'DB_243way_RegularＸ_W()'!D$3+1,FALSE)),
'DB_243way_Regular Symbol'!O107)</f>
        <v/>
      </c>
      <c r="E108" s="184" t="str">
        <f>IF('DB_243way_Regular Symbol'!P107="",
IF($A108-'DB_243way_Regular Symbol'!G$16&gt;='DB_243way_RegularＸ_W()'!E$2-1,"",VLOOKUP($A108-'DB_243way_Regular Symbol'!G$16,'DB_243way_Regular Symbol'!$L$3:$Q$250,'DB_243way_RegularＸ_W()'!E$3+1,FALSE)),
'DB_243way_Regular Symbol'!P107)</f>
        <v/>
      </c>
      <c r="F108" s="184" t="str">
        <f>IF('DB_243way_Regular Symbol'!Q107="",
IF($A108-'DB_243way_Regular Symbol'!H$16&gt;='DB_243way_RegularＸ_W()'!F$2-1,"",VLOOKUP($A108-'DB_243way_Regular Symbol'!H$16,'DB_243way_Regular Symbol'!$L$3:$Q$250,'DB_243way_RegularＸ_W()'!F$3+1,FALSE)),
'DB_243way_Regular Symbol'!Q107)</f>
        <v/>
      </c>
      <c r="O108" s="342" t="str">
        <f>IF($A108&gt;='DB_243way_Regular Symbol'!D$16,"",IF(B108=0,"",IF(OR(B108=$O$1,B108=$P$1,B109=$O$1,B109=$P$1,B110=$O$1,B110=$P$1),0,1)))</f>
        <v/>
      </c>
      <c r="P108" s="2" t="str">
        <f>IF($A108&gt;='DB_243way_Regular Symbol'!E$16,"",IF(C108=0,"",IF(OR(C108=$O$1,C108=$P$1,C109=$O$1,C109=$P$1,C110=$O$1,C110=$P$1),0,1)))</f>
        <v/>
      </c>
      <c r="Q108" s="2" t="str">
        <f>IF($A108&gt;='DB_243way_Regular Symbol'!F$16,"",IF(D108=0,"",IF(OR(D108=$O$1,D108=$P$1,D109=$O$1,D109=$P$1,D110=$O$1,D110=$P$1),0,1)))</f>
        <v/>
      </c>
      <c r="R108" s="2" t="str">
        <f>IF($A108&gt;='DB_243way_Regular Symbol'!G$16,"",IF(E108=0,"",IF(OR(E108=$O$1,E108=$P$1,E109=$O$1,E109=$P$1,E110=$O$1,E110=$P$1),0,1)))</f>
        <v/>
      </c>
      <c r="S108" s="128" t="str">
        <f>IF($A108&gt;='DB_243way_Regular Symbol'!H$16,"",IF(F108=0,"",IF(OR(F108=$O$1,F108=$P$1,F109=$O$1,F109=$P$1,F110=$O$1,F110=$P$1),0,1)))</f>
        <v/>
      </c>
      <c r="U108" s="342" t="str">
        <f>IF($A108&gt;='DB_243way_Regular Symbol'!D$16,"",IF(B108=0,"",IF(OR(B108=$U$1,B108=$V$1,B109=$U$1,B109=$V$1,B110=$U$1,B110=$V$1),0,1)))</f>
        <v/>
      </c>
      <c r="V108" s="2" t="str">
        <f>IF($A108&gt;='DB_243way_Regular Symbol'!E$16,"",IF(C108=0,"",IF(OR(C108=$U$1,C108=$V$1,C109=$U$1,C109=$V$1,C110=$U$1,C110=$V$1),0,1)))</f>
        <v/>
      </c>
      <c r="W108" s="2" t="str">
        <f>IF($A108&gt;='DB_243way_Regular Symbol'!F$16,"",IF(D108=0,"",IF(OR(D108=$U$1,D108=$V$1,D109=$U$1,D109=$V$1,D110=$U$1,D110=$V$1),0,1)))</f>
        <v/>
      </c>
      <c r="X108" s="2" t="str">
        <f>IF($A108&gt;='DB_243way_Regular Symbol'!G$16,"",IF(E108=0,"",IF(OR(E108=$U$1,E108=$V$1,E109=$U$1,E109=$V$1,E110=$U$1,E110=$V$1),0,1)))</f>
        <v/>
      </c>
      <c r="Y108" s="128" t="str">
        <f>IF($A108&gt;='DB_243way_Regular Symbol'!H$16,"",IF(F108=0,"",IF(OR(F108=$U$1,F108=$V$1,F109=$U$1,F109=$V$1,F110=$U$1,F110=$V$1),0,1)))</f>
        <v/>
      </c>
      <c r="AA108" s="342" t="str">
        <f>IF($A108&gt;='DB_243way_Regular Symbol'!D$16,"",IF(B108=0,"",IF(OR(B108=$AA$1,B108=$AB$1,B109=$AA$1,B109=$AB$1,B110=$AA$1,,B110=$AB$1),0,1)))</f>
        <v/>
      </c>
      <c r="AB108" s="2" t="str">
        <f>IF($A108&gt;='DB_243way_Regular Symbol'!E$16,"",IF(C108=0,"",IF(OR(C108=$AA$1,C108=$AB$1,C109=$AA$1,C109=$AB$1,C110=$AA$1,,C110=$AB$1),0,1)))</f>
        <v/>
      </c>
      <c r="AC108" s="2" t="str">
        <f>IF($A108&gt;='DB_243way_Regular Symbol'!F$16,"",IF(D108=0,"",IF(OR(D108=$AA$1,D108=$AB$1,D109=$AA$1,D109=$AB$1,D110=$AA$1,,D110=$AB$1),0,1)))</f>
        <v/>
      </c>
      <c r="AD108" s="2" t="str">
        <f>IF($A108&gt;='DB_243way_Regular Symbol'!G$16,"",IF(E108=0,"",IF(OR(E108=$AA$1,E108=$AB$1,E109=$AA$1,E109=$AB$1,E110=$AA$1,,E110=$AB$1),0,1)))</f>
        <v/>
      </c>
      <c r="AE108" s="128" t="str">
        <f>IF($A108&gt;='DB_243way_Regular Symbol'!H$16,"",IF(F108=0,"",IF(OR(F108=$AA$1,F108=$AB$1,F109=$AA$1,F109=$AB$1,F110=$AA$1,,F110=$AB$1),0,1)))</f>
        <v/>
      </c>
      <c r="AG108" s="342" t="str">
        <f>IF($A108&gt;='DB_243way_Regular Symbol'!D$16,"",IF(B108=0,"",IF(OR(B108=$AG$1,B108=$AH$1,B109=$AG$1,B109=$AH$1,B110=$AG$1,B110=$AH$1),0,1)))</f>
        <v/>
      </c>
      <c r="AH108" s="2" t="str">
        <f>IF($A108&gt;='DB_243way_Regular Symbol'!E$16,"",IF(C108=0,"",IF(OR(C108=$AG$1,C108=$AH$1,C109=$AG$1,C109=$AH$1,C110=$AG$1,C110=$AH$1),0,1)))</f>
        <v/>
      </c>
      <c r="AI108" s="2" t="str">
        <f>IF($A108&gt;='DB_243way_Regular Symbol'!F$16,"",IF(D108=0,"",IF(OR(D108=$AG$1,D108=$AH$1,D109=$AG$1,D109=$AH$1,D110=$AG$1,D110=$AH$1),0,1)))</f>
        <v/>
      </c>
      <c r="AJ108" s="2" t="str">
        <f>IF($A108&gt;='DB_243way_Regular Symbol'!G$16,"",IF(E108=0,"",IF(OR(E108=$AG$1,E108=$AH$1,E109=$AG$1,E109=$AH$1,E110=$AG$1,E110=$AH$1),0,1)))</f>
        <v/>
      </c>
      <c r="AK108" s="128" t="str">
        <f>IF($A108&gt;='DB_243way_Regular Symbol'!H$16,"",IF(F108=0,"",IF(OR(F108=$AG$1,F108=$AH$1,F109=$AG$1,F109=$AH$1,F110=$AG$1,F110=$AH$1),0,1)))</f>
        <v/>
      </c>
      <c r="AM108" s="342" t="str">
        <f>IF($A108&gt;='DB_243way_Regular Symbol'!D$16,"",IF(B108=0,"",IF(OR(B108=$AM$1,B108=$AN$1,B109=$AM$1,B109=$AN$1,B110=$AM$1,B110=$AN$1),0,1)))</f>
        <v/>
      </c>
      <c r="AN108" s="2" t="str">
        <f>IF($A108&gt;='DB_243way_Regular Symbol'!E$16,"",IF(C108=0,"",IF(OR(C108=$AM$1,C108=$AN$1,C109=$AM$1,C109=$AN$1,C110=$AM$1,C110=$AN$1),0,1)))</f>
        <v/>
      </c>
      <c r="AO108" s="2" t="str">
        <f>IF($A108&gt;='DB_243way_Regular Symbol'!F$16,"",IF(D108=0,"",IF(OR(D108=$AM$1,D108=$AN$1,D109=$AM$1,D109=$AN$1,D110=$AM$1,D110=$AN$1),0,1)))</f>
        <v/>
      </c>
      <c r="AP108" s="2" t="str">
        <f>IF($A108&gt;='DB_243way_Regular Symbol'!G$16,"",IF(E108=0,"",IF(OR(E108=$AM$1,E108=$AN$1,E109=$AM$1,E109=$AN$1,E110=$AM$1,E110=$AN$1),0,1)))</f>
        <v/>
      </c>
      <c r="AQ108" s="128" t="str">
        <f>IF($A108&gt;='DB_243way_Regular Symbol'!H$16,"",IF(F108=0,"",IF(OR(F108=$AM$1,F108=$AN$1,F109=$AM$1,F109=$AN$1,F110=$AM$1,F110=$AN$1),0,1)))</f>
        <v/>
      </c>
      <c r="AS108" s="342" t="str">
        <f>IF($A108&gt;='DB_243way_Regular Symbol'!D$16,"",IF(B108=0,"",IF(OR(B108=$AM$1,B108=$AT$1,B109=$AM$1,B109=$AT$1,B110=$AM$1,B110=$AT$1),0,1)))</f>
        <v/>
      </c>
      <c r="AT108" s="2" t="str">
        <f>IF($A108&gt;='DB_243way_Regular Symbol'!E$16,"",IF(C108=0,"",IF(OR(C108=$AM$1,C108=$AT$1,C109=$AM$1,C109=$AT$1,C110=$AM$1,C110=$AT$1),0,1)))</f>
        <v/>
      </c>
      <c r="AU108" s="2" t="str">
        <f>IF($A108&gt;='DB_243way_Regular Symbol'!F$16,"",IF(D108=0,"",IF(OR(D108=$AM$1,D108=$AT$1,D109=$AM$1,D109=$AT$1,D110=$AM$1,D110=$AT$1),0,1)))</f>
        <v/>
      </c>
      <c r="AV108" s="2" t="str">
        <f>IF($A108&gt;='DB_243way_Regular Symbol'!G$16,"",IF(E108=0,"",IF(OR(E108=$AM$1,E108=$AT$1,E109=$AM$1,E109=$AT$1,E110=$AM$1,E110=$AT$1),0,1)))</f>
        <v/>
      </c>
      <c r="AW108" s="128" t="str">
        <f>IF($A108&gt;='DB_243way_Regular Symbol'!H$16,"",IF(F108=0,"",IF(OR(F108=$AM$1,F108=$AT$1,F109=$AM$1,F109=$AT$1,F110=$AM$1,F110=$AT$1),0,1)))</f>
        <v/>
      </c>
      <c r="AY108" s="342"/>
      <c r="AZ108" s="2"/>
      <c r="BA108" s="2" t="str">
        <f>IF($A108&gt;='DB_243way_Regular Symbol'!F$16,"",COUNTIF(D108:D110,$AZ$1))</f>
        <v/>
      </c>
      <c r="BB108" s="2" t="str">
        <f>IF($A108&gt;='DB_243way_Regular Symbol'!G$16,"",COUNTIF(E108:E110,$AZ$1))</f>
        <v/>
      </c>
      <c r="BC108" s="2" t="str">
        <f>IF($A108&gt;='DB_243way_Regular Symbol'!H$16,"",COUNTIF(F108:F110,$AZ$1))</f>
        <v/>
      </c>
      <c r="BE108" s="342" t="str">
        <f>IF($A108&gt;='DB_243way_Regular Symbol'!D$16,"",IF(B108=0,"",IF(OR(B108=$AM$1,B108=$BF$1,B109=$AM$1,B109=$BF$1,B110=$AM$1,B110=$BF$1),1,0)))</f>
        <v/>
      </c>
      <c r="BF108" s="342" t="str">
        <f>IF($A108&gt;='DB_243way_Regular Symbol'!E$16,"",IF(C108=0,"",IF(OR(C108=$AM$1,C108=$BF$1,C109=$AM$1,C109=$BF$1,C110=$AM$1,C110=$BF$1),1,0)))</f>
        <v/>
      </c>
      <c r="BG108" s="342" t="str">
        <f>IF($A108&gt;='DB_243way_Regular Symbol'!F$16,"",IF(D108=0,"",IF(OR(D108=$AM$1,D108=$BF$1,D109=$AM$1,D109=$BF$1,D110=$AM$1,D110=$BF$1),1,0)))</f>
        <v/>
      </c>
      <c r="BH108" s="342" t="str">
        <f>IF($A108&gt;='DB_243way_Regular Symbol'!G$16,"",IF(E108=0,"",IF(OR(E108=$AM$1,E108=$BF$1,E109=$AM$1,E109=$BF$1,E110=$AM$1,E110=$BF$1),1,0)))</f>
        <v/>
      </c>
      <c r="BI108" s="342" t="str">
        <f>IF($A108&gt;='DB_243way_Regular Symbol'!H$16,"",IF(F108=0,"",IF(OR(F108=$AM$1,F108=$BF$1,F109=$AM$1,F109=$BF$1,F110=$AM$1,F110=$BF$1),1,0)))</f>
        <v/>
      </c>
      <c r="BK108" s="342" t="str">
        <f>IF($A108&gt;='DB_243way_Regular Symbol'!D$16,"",IF(B108=0,"",IF(OR(B108=$AM$1,B108=$BL$1,B109=$AM$1,B109=$BL$1,B110=$AM$1,B110=$BL$1),0,1)))</f>
        <v/>
      </c>
      <c r="BL108" s="2" t="str">
        <f>IF($A108&gt;='DB_243way_Regular Symbol'!E$16,"",IF(C108=0,"",IF(OR(C108=$AM$1,C108=$BL$1,C109=$AM$1,C109=$BL$1,C110=$AM$1,C110=$BL$1),0,1)))</f>
        <v/>
      </c>
      <c r="BM108" s="2" t="str">
        <f>IF($A108&gt;='DB_243way_Regular Symbol'!F$16,"",IF(D108=0,"",IF(OR(D108=$AM$1,D108=$BL$1,D109=$AM$1,D109=$BL$1,D110=$AM$1,D110=$BL$1),0,1)))</f>
        <v/>
      </c>
      <c r="BN108" s="2" t="str">
        <f>IF($A108&gt;='DB_243way_Regular Symbol'!G$16,"",IF(E108=0,"",IF(OR(E108=$AM$1,E108=$BL$1,E109=$AM$1,E109=$BL$1,E110=$AM$1,E110=$BL$1),0,1)))</f>
        <v/>
      </c>
      <c r="BO108" s="128" t="str">
        <f>IF($A108&gt;='DB_243way_Regular Symbol'!H$16,"",IF(F108=0,"",IF(OR(F108=$AM$1,F108=$BL$1,F109=$AM$1,F109=$BL$1,F110=$AM$1,F110=$BL$1),0,1)))</f>
        <v/>
      </c>
      <c r="BQ108" s="2" t="str">
        <f>IF($A108&gt;='DB_243way_Regular Symbol'!D$16,"",IF(B108=0,"",IF(OR(B108=$BQ$1,B108=$BR$1,B109=$BQ$1,B109=$BR$1,B110=$BQ$1,B110=$BR$1),0,1)))</f>
        <v/>
      </c>
      <c r="BR108" s="2" t="str">
        <f>IF($A108&gt;='DB_243way_Regular Symbol'!E$16,"",IF(C108=0,"",IF(OR(C108=$BQ$1,C108=$BR$1,C109=$BQ$1,C109=$BR$1,C110=$BQ$1,C110=$BR$1),0,1)))</f>
        <v/>
      </c>
      <c r="BS108" s="2" t="str">
        <f>IF($A108&gt;='DB_243way_Regular Symbol'!F$16,"",IF(D108=0,"",IF(OR(D108=$BQ$1,D108=$BR$1,D109=$BQ$1,D109=$BR$1,D110=$BQ$1,D110=$BR$1),0,1)))</f>
        <v/>
      </c>
      <c r="BT108" s="2" t="str">
        <f>IF($A108&gt;='DB_243way_Regular Symbol'!G$16,"",IF(E108=0,"",IF(OR(E108=$BQ$1,E108=$BR$1,E109=$BQ$1,E109=$BR$1,E110=$BQ$1,E110=$BR$1),0,1)))</f>
        <v/>
      </c>
      <c r="BU108" s="2" t="str">
        <f>IF($A108&gt;='DB_243way_Regular Symbol'!H$16,"",IF(F108=0,"",IF(OR(F108=$BQ$1,F108=$BR$1,F109=$BQ$1,F109=$BR$1,F110=$BQ$1,F110=$BR$1),0,1)))</f>
        <v/>
      </c>
      <c r="BW108" s="2" t="str">
        <f>IF($A108&gt;='DB_243way_Regular Symbol'!D$16,"",IF(B108=0,"",IF(OR(B108=$BW$1,B109=$BW$1,B110=$BW$1,B108=$BX$1,B109=$BX$1,B110=$BX$1),0,1)))</f>
        <v/>
      </c>
      <c r="BX108" s="2" t="str">
        <f>IF($A108&gt;='DB_243way_Regular Symbol'!E$16,"",IF(C108=0,"",IF(OR(C108=$BW$1,C109=$BW$1,C110=$BW$1,C108=$BX$1,C109=$BX$1,C110=$BX$1),0,1)))</f>
        <v/>
      </c>
      <c r="BY108" s="2" t="str">
        <f>IF($A108&gt;='DB_243way_Regular Symbol'!F$16,"",IF(D108=0,"",IF(OR(D108=$BW$1,D109=$BW$1,D110=$BW$1,D108=$BX$1,D109=$BX$1,D110=$BX$1),0,1)))</f>
        <v/>
      </c>
      <c r="BZ108" s="2" t="str">
        <f>IF($A108&gt;='DB_243way_Regular Symbol'!G$16,"",IF(E108=0,"",IF(OR(E108=$BW$1,E109=$BW$1,E110=$BW$1,E108=$BX$1,E109=$BX$1,E110=$BX$1),0,1)))</f>
        <v/>
      </c>
      <c r="CA108" s="2" t="str">
        <f>IF($A108&gt;='DB_243way_Regular Symbol'!H$16,"",IF(F108=0,"",IF(OR(F108=$BW$1,F109=$BW$1,F110=$BW$1,F108=$BX$1,F109=$BX$1,F110=$BX$1),0,1)))</f>
        <v/>
      </c>
      <c r="CC108" s="2" t="str">
        <f>IF($A108&gt;='DB_243way_Regular Symbol'!D$16,"",IF(B108=0,"",IF(OR(B108=$BW$1,B109=$BW$1,B110=$BW$1,B108=$CD$1,B109=$CD$1,B110=$CD$1),0,1)))</f>
        <v/>
      </c>
      <c r="CD108" s="2" t="str">
        <f>IF($A108&gt;='DB_243way_Regular Symbol'!E$16,"",IF(C108=0,"",IF(OR(C108=$BW$1,C109=$BW$1,C110=$BW$1,C108=$CD$1,C109=$CD$1,C110=$CD$1),0,1)))</f>
        <v/>
      </c>
      <c r="CE108" s="2" t="str">
        <f>IF($A108&gt;='DB_243way_Regular Symbol'!F$16,"",IF(D108=0,"",IF(OR(D108=$BW$1,D109=$BW$1,D110=$BW$1,D108=$CD$1,D109=$CD$1,D110=$CD$1),0,1)))</f>
        <v/>
      </c>
      <c r="CF108" s="2" t="str">
        <f>IF($A108&gt;='DB_243way_Regular Symbol'!G$16,"",IF(E108=0,"",IF(OR(E108=$BW$1,E109=$BW$1,E110=$BW$1,E108=$CD$1,E109=$CD$1,E110=$CD$1),0,1)))</f>
        <v/>
      </c>
      <c r="CG108" s="2" t="str">
        <f>IF($A108&gt;='DB_243way_Regular Symbol'!H$16,"",IF(F108=0,"",IF(OR(F108=$BW$1,F109=$BW$1,F110=$BW$1,F108=$CD$1,F109=$CD$1,F110=$CD$1),0,1)))</f>
        <v/>
      </c>
      <c r="CI108" s="2" t="str">
        <f>IF($A108&gt;='DB_243way_Regular Symbol'!D$16,"",IF(B108=0,"",IF(OR(B108=$BW$1,B109=$BW$1,B110=$BW$1,B108=$CJ$1,B109=$CJ$1,B110=$CJ$1),0,1)))</f>
        <v/>
      </c>
      <c r="CJ108" s="2" t="str">
        <f>IF($A108&gt;='DB_243way_Regular Symbol'!E$16,"",IF(C108=0,"",IF(OR(C108=$BW$1,C109=$BW$1,C110=$BW$1,C108=$CJ$1,C109=$CJ$1,C110=$CJ$1),0,1)))</f>
        <v/>
      </c>
      <c r="CK108" s="2" t="str">
        <f>IF($A108&gt;='DB_243way_Regular Symbol'!F$16,"",IF(D108=0,"",IF(OR(D108=$BW$1,D109=$BW$1,D110=$BW$1,D108=$CJ$1,D109=$CJ$1,D110=$CJ$1),0,1)))</f>
        <v/>
      </c>
      <c r="CL108" s="2" t="str">
        <f>IF($A108&gt;='DB_243way_Regular Symbol'!G$16,"",IF(E108=0,"",IF(OR(E108=$BW$1,E109=$BW$1,E110=$BW$1,E108=$CJ$1,E109=$CJ$1,E110=$CJ$1),0,1)))</f>
        <v/>
      </c>
      <c r="CM108" s="2" t="str">
        <f>IF($A108&gt;='DB_243way_Regular Symbol'!H$16,"",IF(F108=0,"",IF(OR(F108=$BW$1,F109=$BW$1,F110=$BW$1,F108=$CJ$1,F109=$CJ$1,F110=$CJ$1),0,1)))</f>
        <v/>
      </c>
      <c r="CO108" s="2" t="str">
        <f>IF($A108&gt;='DB_243way_Regular Symbol'!D$16,"",IF(B108=0,"",IF(OR(B108=$BW$1,B109=$BW$1,B110=$BW$1,B108=$CP$1,B109=$CP$1,B110=$CP$1),0,1)))</f>
        <v/>
      </c>
      <c r="CP108" s="2" t="str">
        <f>IF($A108&gt;='DB_243way_Regular Symbol'!E$16,"",IF(C108=0,"",IF(OR(C108=$BW$1,C109=$BW$1,C110=$BW$1,C108=$CP$1,C109=$CP$1,C110=$CP$1),0,1)))</f>
        <v/>
      </c>
      <c r="CQ108" s="2" t="str">
        <f>IF($A108&gt;='DB_243way_Regular Symbol'!F$16,"",IF(D108=0,"",IF(OR(D108=$BW$1,D109=$BW$1,D110=$BW$1,D108=$CP$1,D109=$CP$1,D110=$CP$1),0,1)))</f>
        <v/>
      </c>
      <c r="CR108" s="2" t="str">
        <f>IF($A108&gt;='DB_243way_Regular Symbol'!G$16,"",IF(E108=0,"",IF(OR(E108=$BW$1,E109=$BW$1,E110=$BW$1,E108=$CP$1,E109=$CP$1,E110=$CP$1),0,1)))</f>
        <v/>
      </c>
      <c r="CS108" s="2" t="str">
        <f>IF($A108&gt;='DB_243way_Regular Symbol'!H$16,"",IF(F108=0,"",IF(OR(F108=$BW$1,F109=$BW$1,F110=$BW$1,F108=$CP$1,F109=$CP$1,F110=$CP$1),0,1)))</f>
        <v/>
      </c>
      <c r="CU108" s="2" t="str">
        <f>IF($A108&gt;='DB_243way_Regular Symbol'!D$16,"",IF(B108=0,"",IF(OR(B108=$BW$1,B109=$BW$1,B110=$BW$1,B108=$CV$1,B109=$CV$1,B110=$CV$1),0,1)))</f>
        <v/>
      </c>
      <c r="CV108" s="2" t="str">
        <f>IF($A108&gt;='DB_243way_Regular Symbol'!E$16,"",IF(C108=0,"",IF(OR(C108=$BW$1,C109=$BW$1,C110=$BW$1,C108=$CV$1,C109=$CV$1,C110=$CV$1),0,1)))</f>
        <v/>
      </c>
      <c r="CW108" s="2" t="str">
        <f>IF($A108&gt;='DB_243way_Regular Symbol'!F$16,"",IF(D108=0,"",IF(OR(D108=$BW$1,D109=$BW$1,D110=$BW$1,D108=$CV$1,D109=$CV$1,D110=$CV$1),0,1)))</f>
        <v/>
      </c>
      <c r="CX108" s="2" t="str">
        <f>IF($A108&gt;='DB_243way_Regular Symbol'!G$16,"",IF(E108=0,"",IF(OR(E108=$BW$1,E109=$BW$1,E110=$BW$1,E108=$CV$1,E109=$CV$1,E110=$CV$1),0,1)))</f>
        <v/>
      </c>
      <c r="CY108" s="2" t="str">
        <f>IF($A108&gt;='DB_243way_Regular Symbol'!H$16,"",IF(F108=0,"",IF(OR(F108=$BW$1,F109=$BW$1,F110=$BW$1,F108=$CV$1,F109=$CV$1,F110=$CV$1),0,1)))</f>
        <v/>
      </c>
    </row>
    <row r="109" spans="1:103">
      <c r="A109" s="341">
        <f>IF('DB_243way_Regular Symbol'!L108="","",'DB_243way_Regular Symbol'!L108)</f>
        <v>105</v>
      </c>
      <c r="B109" s="184" t="str">
        <f>IF('DB_243way_Regular Symbol'!M108="",
IF($A109-'DB_243way_Regular Symbol'!D$16&gt;='DB_243way_RegularＸ_W()'!B$2-1,"",VLOOKUP($A109-'DB_243way_Regular Symbol'!D$16,'DB_243way_Regular Symbol'!$L$3:$Q$250,'DB_243way_RegularＸ_W()'!B$3+1,FALSE)),
'DB_243way_Regular Symbol'!M108)</f>
        <v/>
      </c>
      <c r="C109" s="184" t="str">
        <f>IF('DB_243way_Regular Symbol'!N108="",
IF($A109-'DB_243way_Regular Symbol'!E$16&gt;='DB_243way_RegularＸ_W()'!C$2-1,"",VLOOKUP($A109-'DB_243way_Regular Symbol'!E$16,'DB_243way_Regular Symbol'!$L$3:$Q$250,'DB_243way_RegularＸ_W()'!C$3+1,FALSE)),
'DB_243way_Regular Symbol'!N108)</f>
        <v/>
      </c>
      <c r="D109" s="184" t="str">
        <f>IF('DB_243way_Regular Symbol'!O108="",
IF($A109-'DB_243way_Regular Symbol'!F$16&gt;='DB_243way_RegularＸ_W()'!D$2-1,"",VLOOKUP($A109-'DB_243way_Regular Symbol'!F$16,'DB_243way_Regular Symbol'!$L$3:$Q$250,'DB_243way_RegularＸ_W()'!D$3+1,FALSE)),
'DB_243way_Regular Symbol'!O108)</f>
        <v/>
      </c>
      <c r="E109" s="184" t="str">
        <f>IF('DB_243way_Regular Symbol'!P108="",
IF($A109-'DB_243way_Regular Symbol'!G$16&gt;='DB_243way_RegularＸ_W()'!E$2-1,"",VLOOKUP($A109-'DB_243way_Regular Symbol'!G$16,'DB_243way_Regular Symbol'!$L$3:$Q$250,'DB_243way_RegularＸ_W()'!E$3+1,FALSE)),
'DB_243way_Regular Symbol'!P108)</f>
        <v/>
      </c>
      <c r="F109" s="184" t="str">
        <f>IF('DB_243way_Regular Symbol'!Q108="",
IF($A109-'DB_243way_Regular Symbol'!H$16&gt;='DB_243way_RegularＸ_W()'!F$2-1,"",VLOOKUP($A109-'DB_243way_Regular Symbol'!H$16,'DB_243way_Regular Symbol'!$L$3:$Q$250,'DB_243way_RegularＸ_W()'!F$3+1,FALSE)),
'DB_243way_Regular Symbol'!Q108)</f>
        <v/>
      </c>
      <c r="O109" s="342" t="str">
        <f>IF($A109&gt;='DB_243way_Regular Symbol'!D$16,"",IF(B109=0,"",IF(OR(B109=$O$1,B109=$P$1,B110=$O$1,B110=$P$1,B111=$O$1,B111=$P$1),0,1)))</f>
        <v/>
      </c>
      <c r="P109" s="2" t="str">
        <f>IF($A109&gt;='DB_243way_Regular Symbol'!E$16,"",IF(C109=0,"",IF(OR(C109=$O$1,C109=$P$1,C110=$O$1,C110=$P$1,C111=$O$1,C111=$P$1),0,1)))</f>
        <v/>
      </c>
      <c r="Q109" s="2" t="str">
        <f>IF($A109&gt;='DB_243way_Regular Symbol'!F$16,"",IF(D109=0,"",IF(OR(D109=$O$1,D109=$P$1,D110=$O$1,D110=$P$1,D111=$O$1,D111=$P$1),0,1)))</f>
        <v/>
      </c>
      <c r="R109" s="2" t="str">
        <f>IF($A109&gt;='DB_243way_Regular Symbol'!G$16,"",IF(E109=0,"",IF(OR(E109=$O$1,E109=$P$1,E110=$O$1,E110=$P$1,E111=$O$1,E111=$P$1),0,1)))</f>
        <v/>
      </c>
      <c r="S109" s="128" t="str">
        <f>IF($A109&gt;='DB_243way_Regular Symbol'!H$16,"",IF(F109=0,"",IF(OR(F109=$O$1,F109=$P$1,F110=$O$1,F110=$P$1,F111=$O$1,F111=$P$1),0,1)))</f>
        <v/>
      </c>
      <c r="U109" s="342" t="str">
        <f>IF($A109&gt;='DB_243way_Regular Symbol'!D$16,"",IF(B109=0,"",IF(OR(B109=$U$1,B109=$V$1,B110=$U$1,B110=$V$1,B111=$U$1,B111=$V$1),0,1)))</f>
        <v/>
      </c>
      <c r="V109" s="2" t="str">
        <f>IF($A109&gt;='DB_243way_Regular Symbol'!E$16,"",IF(C109=0,"",IF(OR(C109=$U$1,C109=$V$1,C110=$U$1,C110=$V$1,C111=$U$1,C111=$V$1),0,1)))</f>
        <v/>
      </c>
      <c r="W109" s="2" t="str">
        <f>IF($A109&gt;='DB_243way_Regular Symbol'!F$16,"",IF(D109=0,"",IF(OR(D109=$U$1,D109=$V$1,D110=$U$1,D110=$V$1,D111=$U$1,D111=$V$1),0,1)))</f>
        <v/>
      </c>
      <c r="X109" s="2" t="str">
        <f>IF($A109&gt;='DB_243way_Regular Symbol'!G$16,"",IF(E109=0,"",IF(OR(E109=$U$1,E109=$V$1,E110=$U$1,E110=$V$1,E111=$U$1,E111=$V$1),0,1)))</f>
        <v/>
      </c>
      <c r="Y109" s="128" t="str">
        <f>IF($A109&gt;='DB_243way_Regular Symbol'!H$16,"",IF(F109=0,"",IF(OR(F109=$U$1,F109=$V$1,F110=$U$1,F110=$V$1,F111=$U$1,F111=$V$1),0,1)))</f>
        <v/>
      </c>
      <c r="AA109" s="342" t="str">
        <f>IF($A109&gt;='DB_243way_Regular Symbol'!D$16,"",IF(B109=0,"",IF(OR(B109=$AA$1,B109=$AB$1,B110=$AA$1,B110=$AB$1,B111=$AA$1,,B111=$AB$1),0,1)))</f>
        <v/>
      </c>
      <c r="AB109" s="2" t="str">
        <f>IF($A109&gt;='DB_243way_Regular Symbol'!E$16,"",IF(C109=0,"",IF(OR(C109=$AA$1,C109=$AB$1,C110=$AA$1,C110=$AB$1,C111=$AA$1,,C111=$AB$1),0,1)))</f>
        <v/>
      </c>
      <c r="AC109" s="2" t="str">
        <f>IF($A109&gt;='DB_243way_Regular Symbol'!F$16,"",IF(D109=0,"",IF(OR(D109=$AA$1,D109=$AB$1,D110=$AA$1,D110=$AB$1,D111=$AA$1,,D111=$AB$1),0,1)))</f>
        <v/>
      </c>
      <c r="AD109" s="2" t="str">
        <f>IF($A109&gt;='DB_243way_Regular Symbol'!G$16,"",IF(E109=0,"",IF(OR(E109=$AA$1,E109=$AB$1,E110=$AA$1,E110=$AB$1,E111=$AA$1,,E111=$AB$1),0,1)))</f>
        <v/>
      </c>
      <c r="AE109" s="128" t="str">
        <f>IF($A109&gt;='DB_243way_Regular Symbol'!H$16,"",IF(F109=0,"",IF(OR(F109=$AA$1,F109=$AB$1,F110=$AA$1,F110=$AB$1,F111=$AA$1,,F111=$AB$1),0,1)))</f>
        <v/>
      </c>
      <c r="AG109" s="342" t="str">
        <f>IF($A109&gt;='DB_243way_Regular Symbol'!D$16,"",IF(B109=0,"",IF(OR(B109=$AG$1,B109=$AH$1,B110=$AG$1,B110=$AH$1,B111=$AG$1,B111=$AH$1),0,1)))</f>
        <v/>
      </c>
      <c r="AH109" s="2" t="str">
        <f>IF($A109&gt;='DB_243way_Regular Symbol'!E$16,"",IF(C109=0,"",IF(OR(C109=$AG$1,C109=$AH$1,C110=$AG$1,C110=$AH$1,C111=$AG$1,C111=$AH$1),0,1)))</f>
        <v/>
      </c>
      <c r="AI109" s="2" t="str">
        <f>IF($A109&gt;='DB_243way_Regular Symbol'!F$16,"",IF(D109=0,"",IF(OR(D109=$AG$1,D109=$AH$1,D110=$AG$1,D110=$AH$1,D111=$AG$1,D111=$AH$1),0,1)))</f>
        <v/>
      </c>
      <c r="AJ109" s="2" t="str">
        <f>IF($A109&gt;='DB_243way_Regular Symbol'!G$16,"",IF(E109=0,"",IF(OR(E109=$AG$1,E109=$AH$1,E110=$AG$1,E110=$AH$1,E111=$AG$1,E111=$AH$1),0,1)))</f>
        <v/>
      </c>
      <c r="AK109" s="128" t="str">
        <f>IF($A109&gt;='DB_243way_Regular Symbol'!H$16,"",IF(F109=0,"",IF(OR(F109=$AG$1,F109=$AH$1,F110=$AG$1,F110=$AH$1,F111=$AG$1,F111=$AH$1),0,1)))</f>
        <v/>
      </c>
      <c r="AM109" s="342" t="str">
        <f>IF($A109&gt;='DB_243way_Regular Symbol'!D$16,"",IF(B109=0,"",IF(OR(B109=$AM$1,B109=$AN$1,B110=$AM$1,B110=$AN$1,B111=$AM$1,B111=$AN$1),0,1)))</f>
        <v/>
      </c>
      <c r="AN109" s="2" t="str">
        <f>IF($A109&gt;='DB_243way_Regular Symbol'!E$16,"",IF(C109=0,"",IF(OR(C109=$AM$1,C109=$AN$1,C110=$AM$1,C110=$AN$1,C111=$AM$1,C111=$AN$1),0,1)))</f>
        <v/>
      </c>
      <c r="AO109" s="2" t="str">
        <f>IF($A109&gt;='DB_243way_Regular Symbol'!F$16,"",IF(D109=0,"",IF(OR(D109=$AM$1,D109=$AN$1,D110=$AM$1,D110=$AN$1,D111=$AM$1,D111=$AN$1),0,1)))</f>
        <v/>
      </c>
      <c r="AP109" s="2" t="str">
        <f>IF($A109&gt;='DB_243way_Regular Symbol'!G$16,"",IF(E109=0,"",IF(OR(E109=$AM$1,E109=$AN$1,E110=$AM$1,E110=$AN$1,E111=$AM$1,E111=$AN$1),0,1)))</f>
        <v/>
      </c>
      <c r="AQ109" s="128" t="str">
        <f>IF($A109&gt;='DB_243way_Regular Symbol'!H$16,"",IF(F109=0,"",IF(OR(F109=$AM$1,F109=$AN$1,F110=$AM$1,F110=$AN$1,F111=$AM$1,F111=$AN$1),0,1)))</f>
        <v/>
      </c>
      <c r="AS109" s="342" t="str">
        <f>IF($A109&gt;='DB_243way_Regular Symbol'!D$16,"",IF(B109=0,"",IF(OR(B109=$AM$1,B109=$AT$1,B110=$AM$1,B110=$AT$1,B111=$AM$1,B111=$AT$1),0,1)))</f>
        <v/>
      </c>
      <c r="AT109" s="2" t="str">
        <f>IF($A109&gt;='DB_243way_Regular Symbol'!E$16,"",IF(C109=0,"",IF(OR(C109=$AM$1,C109=$AT$1,C110=$AM$1,C110=$AT$1,C111=$AM$1,C111=$AT$1),0,1)))</f>
        <v/>
      </c>
      <c r="AU109" s="2" t="str">
        <f>IF($A109&gt;='DB_243way_Regular Symbol'!F$16,"",IF(D109=0,"",IF(OR(D109=$AM$1,D109=$AT$1,D110=$AM$1,D110=$AT$1,D111=$AM$1,D111=$AT$1),0,1)))</f>
        <v/>
      </c>
      <c r="AV109" s="2" t="str">
        <f>IF($A109&gt;='DB_243way_Regular Symbol'!G$16,"",IF(E109=0,"",IF(OR(E109=$AM$1,E109=$AT$1,E110=$AM$1,E110=$AT$1,E111=$AM$1,E111=$AT$1),0,1)))</f>
        <v/>
      </c>
      <c r="AW109" s="128" t="str">
        <f>IF($A109&gt;='DB_243way_Regular Symbol'!H$16,"",IF(F109=0,"",IF(OR(F109=$AM$1,F109=$AT$1,F110=$AM$1,F110=$AT$1,F111=$AM$1,F111=$AT$1),0,1)))</f>
        <v/>
      </c>
      <c r="AY109" s="342"/>
      <c r="AZ109" s="2"/>
      <c r="BA109" s="2" t="str">
        <f>IF($A109&gt;='DB_243way_Regular Symbol'!F$16,"",COUNTIF(D109:D111,$AZ$1))</f>
        <v/>
      </c>
      <c r="BB109" s="2" t="str">
        <f>IF($A109&gt;='DB_243way_Regular Symbol'!G$16,"",COUNTIF(E109:E111,$AZ$1))</f>
        <v/>
      </c>
      <c r="BC109" s="2" t="str">
        <f>IF($A109&gt;='DB_243way_Regular Symbol'!H$16,"",COUNTIF(F109:F111,$AZ$1))</f>
        <v/>
      </c>
      <c r="BE109" s="342" t="str">
        <f>IF($A109&gt;='DB_243way_Regular Symbol'!D$16,"",IF(B109=0,"",IF(OR(B109=$AM$1,B109=$BF$1,B110=$AM$1,B110=$BF$1,B111=$AM$1,B111=$BF$1),1,0)))</f>
        <v/>
      </c>
      <c r="BF109" s="342" t="str">
        <f>IF($A109&gt;='DB_243way_Regular Symbol'!E$16,"",IF(C109=0,"",IF(OR(C109=$AM$1,C109=$BF$1,C110=$AM$1,C110=$BF$1,C111=$AM$1,C111=$BF$1),1,0)))</f>
        <v/>
      </c>
      <c r="BG109" s="342" t="str">
        <f>IF($A109&gt;='DB_243way_Regular Symbol'!F$16,"",IF(D109=0,"",IF(OR(D109=$AM$1,D109=$BF$1,D110=$AM$1,D110=$BF$1,D111=$AM$1,D111=$BF$1),1,0)))</f>
        <v/>
      </c>
      <c r="BH109" s="342" t="str">
        <f>IF($A109&gt;='DB_243way_Regular Symbol'!G$16,"",IF(E109=0,"",IF(OR(E109=$AM$1,E109=$BF$1,E110=$AM$1,E110=$BF$1,E111=$AM$1,E111=$BF$1),1,0)))</f>
        <v/>
      </c>
      <c r="BI109" s="342" t="str">
        <f>IF($A109&gt;='DB_243way_Regular Symbol'!H$16,"",IF(F109=0,"",IF(OR(F109=$AM$1,F109=$BF$1,F110=$AM$1,F110=$BF$1,F111=$AM$1,F111=$BF$1),1,0)))</f>
        <v/>
      </c>
      <c r="BK109" s="342" t="str">
        <f>IF($A109&gt;='DB_243way_Regular Symbol'!D$16,"",IF(B109=0,"",IF(OR(B109=$AM$1,B109=$BL$1,B110=$AM$1,B110=$BL$1,B111=$AM$1,B111=$BL$1),0,1)))</f>
        <v/>
      </c>
      <c r="BL109" s="2" t="str">
        <f>IF($A109&gt;='DB_243way_Regular Symbol'!E$16,"",IF(C109=0,"",IF(OR(C109=$AM$1,C109=$BL$1,C110=$AM$1,C110=$BL$1,C111=$AM$1,C111=$BL$1),0,1)))</f>
        <v/>
      </c>
      <c r="BM109" s="2" t="str">
        <f>IF($A109&gt;='DB_243way_Regular Symbol'!F$16,"",IF(D109=0,"",IF(OR(D109=$AM$1,D109=$BL$1,D110=$AM$1,D110=$BL$1,D111=$AM$1,D111=$BL$1),0,1)))</f>
        <v/>
      </c>
      <c r="BN109" s="2" t="str">
        <f>IF($A109&gt;='DB_243way_Regular Symbol'!G$16,"",IF(E109=0,"",IF(OR(E109=$AM$1,E109=$BL$1,E110=$AM$1,E110=$BL$1,E111=$AM$1,E111=$BL$1),0,1)))</f>
        <v/>
      </c>
      <c r="BO109" s="128" t="str">
        <f>IF($A109&gt;='DB_243way_Regular Symbol'!H$16,"",IF(F109=0,"",IF(OR(F109=$AM$1,F109=$BL$1,F110=$AM$1,F110=$BL$1,F111=$AM$1,F111=$BL$1),0,1)))</f>
        <v/>
      </c>
      <c r="BQ109" s="2" t="str">
        <f>IF($A109&gt;='DB_243way_Regular Symbol'!D$16,"",IF(B109=0,"",IF(OR(B109=$BQ$1,B109=$BR$1,B110=$BQ$1,B110=$BR$1,B111=$BQ$1,B111=$BR$1),0,1)))</f>
        <v/>
      </c>
      <c r="BR109" s="2" t="str">
        <f>IF($A109&gt;='DB_243way_Regular Symbol'!E$16,"",IF(C109=0,"",IF(OR(C109=$BQ$1,C109=$BR$1,C110=$BQ$1,C110=$BR$1,C111=$BQ$1,C111=$BR$1),0,1)))</f>
        <v/>
      </c>
      <c r="BS109" s="2" t="str">
        <f>IF($A109&gt;='DB_243way_Regular Symbol'!F$16,"",IF(D109=0,"",IF(OR(D109=$BQ$1,D109=$BR$1,D110=$BQ$1,D110=$BR$1,D111=$BQ$1,D111=$BR$1),0,1)))</f>
        <v/>
      </c>
      <c r="BT109" s="2" t="str">
        <f>IF($A109&gt;='DB_243way_Regular Symbol'!G$16,"",IF(E109=0,"",IF(OR(E109=$BQ$1,E109=$BR$1,E110=$BQ$1,E110=$BR$1,E111=$BQ$1,E111=$BR$1),0,1)))</f>
        <v/>
      </c>
      <c r="BU109" s="2" t="str">
        <f>IF($A109&gt;='DB_243way_Regular Symbol'!H$16,"",IF(F109=0,"",IF(OR(F109=$BQ$1,F109=$BR$1,F110=$BQ$1,F110=$BR$1,F111=$BQ$1,F111=$BR$1),0,1)))</f>
        <v/>
      </c>
      <c r="BW109" s="2" t="str">
        <f>IF($A109&gt;='DB_243way_Regular Symbol'!D$16,"",IF(B109=0,"",IF(OR(B109=$BW$1,B110=$BW$1,B111=$BW$1,B109=$BX$1,B110=$BX$1,B111=$BX$1),0,1)))</f>
        <v/>
      </c>
      <c r="BX109" s="2" t="str">
        <f>IF($A109&gt;='DB_243way_Regular Symbol'!E$16,"",IF(C109=0,"",IF(OR(C109=$BW$1,C110=$BW$1,C111=$BW$1,C109=$BX$1,C110=$BX$1,C111=$BX$1),0,1)))</f>
        <v/>
      </c>
      <c r="BY109" s="2" t="str">
        <f>IF($A109&gt;='DB_243way_Regular Symbol'!F$16,"",IF(D109=0,"",IF(OR(D109=$BW$1,D110=$BW$1,D111=$BW$1,D109=$BX$1,D110=$BX$1,D111=$BX$1),0,1)))</f>
        <v/>
      </c>
      <c r="BZ109" s="2" t="str">
        <f>IF($A109&gt;='DB_243way_Regular Symbol'!G$16,"",IF(E109=0,"",IF(OR(E109=$BW$1,E110=$BW$1,E111=$BW$1,E109=$BX$1,E110=$BX$1,E111=$BX$1),0,1)))</f>
        <v/>
      </c>
      <c r="CA109" s="2" t="str">
        <f>IF($A109&gt;='DB_243way_Regular Symbol'!H$16,"",IF(F109=0,"",IF(OR(F109=$BW$1,F110=$BW$1,F111=$BW$1,F109=$BX$1,F110=$BX$1,F111=$BX$1),0,1)))</f>
        <v/>
      </c>
      <c r="CC109" s="2" t="str">
        <f>IF($A109&gt;='DB_243way_Regular Symbol'!D$16,"",IF(B109=0,"",IF(OR(B109=$BW$1,B110=$BW$1,B111=$BW$1,B109=$CD$1,B110=$CD$1,B111=$CD$1),0,1)))</f>
        <v/>
      </c>
      <c r="CD109" s="2" t="str">
        <f>IF($A109&gt;='DB_243way_Regular Symbol'!E$16,"",IF(C109=0,"",IF(OR(C109=$BW$1,C110=$BW$1,C111=$BW$1,C109=$CD$1,C110=$CD$1,C111=$CD$1),0,1)))</f>
        <v/>
      </c>
      <c r="CE109" s="2" t="str">
        <f>IF($A109&gt;='DB_243way_Regular Symbol'!F$16,"",IF(D109=0,"",IF(OR(D109=$BW$1,D110=$BW$1,D111=$BW$1,D109=$CD$1,D110=$CD$1,D111=$CD$1),0,1)))</f>
        <v/>
      </c>
      <c r="CF109" s="2" t="str">
        <f>IF($A109&gt;='DB_243way_Regular Symbol'!G$16,"",IF(E109=0,"",IF(OR(E109=$BW$1,E110=$BW$1,E111=$BW$1,E109=$CD$1,E110=$CD$1,E111=$CD$1),0,1)))</f>
        <v/>
      </c>
      <c r="CG109" s="2" t="str">
        <f>IF($A109&gt;='DB_243way_Regular Symbol'!H$16,"",IF(F109=0,"",IF(OR(F109=$BW$1,F110=$BW$1,F111=$BW$1,F109=$CD$1,F110=$CD$1,F111=$CD$1),0,1)))</f>
        <v/>
      </c>
      <c r="CI109" s="2" t="str">
        <f>IF($A109&gt;='DB_243way_Regular Symbol'!D$16,"",IF(B109=0,"",IF(OR(B109=$BW$1,B110=$BW$1,B111=$BW$1,B109=$CJ$1,B110=$CJ$1,B111=$CJ$1),0,1)))</f>
        <v/>
      </c>
      <c r="CJ109" s="2" t="str">
        <f>IF($A109&gt;='DB_243way_Regular Symbol'!E$16,"",IF(C109=0,"",IF(OR(C109=$BW$1,C110=$BW$1,C111=$BW$1,C109=$CJ$1,C110=$CJ$1,C111=$CJ$1),0,1)))</f>
        <v/>
      </c>
      <c r="CK109" s="2" t="str">
        <f>IF($A109&gt;='DB_243way_Regular Symbol'!F$16,"",IF(D109=0,"",IF(OR(D109=$BW$1,D110=$BW$1,D111=$BW$1,D109=$CJ$1,D110=$CJ$1,D111=$CJ$1),0,1)))</f>
        <v/>
      </c>
      <c r="CL109" s="2" t="str">
        <f>IF($A109&gt;='DB_243way_Regular Symbol'!G$16,"",IF(E109=0,"",IF(OR(E109=$BW$1,E110=$BW$1,E111=$BW$1,E109=$CJ$1,E110=$CJ$1,E111=$CJ$1),0,1)))</f>
        <v/>
      </c>
      <c r="CM109" s="2" t="str">
        <f>IF($A109&gt;='DB_243way_Regular Symbol'!H$16,"",IF(F109=0,"",IF(OR(F109=$BW$1,F110=$BW$1,F111=$BW$1,F109=$CJ$1,F110=$CJ$1,F111=$CJ$1),0,1)))</f>
        <v/>
      </c>
      <c r="CO109" s="2" t="str">
        <f>IF($A109&gt;='DB_243way_Regular Symbol'!D$16,"",IF(B109=0,"",IF(OR(B109=$BW$1,B110=$BW$1,B111=$BW$1,B109=$CP$1,B110=$CP$1,B111=$CP$1),0,1)))</f>
        <v/>
      </c>
      <c r="CP109" s="2" t="str">
        <f>IF($A109&gt;='DB_243way_Regular Symbol'!E$16,"",IF(C109=0,"",IF(OR(C109=$BW$1,C110=$BW$1,C111=$BW$1,C109=$CP$1,C110=$CP$1,C111=$CP$1),0,1)))</f>
        <v/>
      </c>
      <c r="CQ109" s="2" t="str">
        <f>IF($A109&gt;='DB_243way_Regular Symbol'!F$16,"",IF(D109=0,"",IF(OR(D109=$BW$1,D110=$BW$1,D111=$BW$1,D109=$CP$1,D110=$CP$1,D111=$CP$1),0,1)))</f>
        <v/>
      </c>
      <c r="CR109" s="2" t="str">
        <f>IF($A109&gt;='DB_243way_Regular Symbol'!G$16,"",IF(E109=0,"",IF(OR(E109=$BW$1,E110=$BW$1,E111=$BW$1,E109=$CP$1,E110=$CP$1,E111=$CP$1),0,1)))</f>
        <v/>
      </c>
      <c r="CS109" s="2" t="str">
        <f>IF($A109&gt;='DB_243way_Regular Symbol'!H$16,"",IF(F109=0,"",IF(OR(F109=$BW$1,F110=$BW$1,F111=$BW$1,F109=$CP$1,F110=$CP$1,F111=$CP$1),0,1)))</f>
        <v/>
      </c>
      <c r="CU109" s="2" t="str">
        <f>IF($A109&gt;='DB_243way_Regular Symbol'!D$16,"",IF(B109=0,"",IF(OR(B109=$BW$1,B110=$BW$1,B111=$BW$1,B109=$CV$1,B110=$CV$1,B111=$CV$1),0,1)))</f>
        <v/>
      </c>
      <c r="CV109" s="2" t="str">
        <f>IF($A109&gt;='DB_243way_Regular Symbol'!E$16,"",IF(C109=0,"",IF(OR(C109=$BW$1,C110=$BW$1,C111=$BW$1,C109=$CV$1,C110=$CV$1,C111=$CV$1),0,1)))</f>
        <v/>
      </c>
      <c r="CW109" s="2" t="str">
        <f>IF($A109&gt;='DB_243way_Regular Symbol'!F$16,"",IF(D109=0,"",IF(OR(D109=$BW$1,D110=$BW$1,D111=$BW$1,D109=$CV$1,D110=$CV$1,D111=$CV$1),0,1)))</f>
        <v/>
      </c>
      <c r="CX109" s="2" t="str">
        <f>IF($A109&gt;='DB_243way_Regular Symbol'!G$16,"",IF(E109=0,"",IF(OR(E109=$BW$1,E110=$BW$1,E111=$BW$1,E109=$CV$1,E110=$CV$1,E111=$CV$1),0,1)))</f>
        <v/>
      </c>
      <c r="CY109" s="2" t="str">
        <f>IF($A109&gt;='DB_243way_Regular Symbol'!H$16,"",IF(F109=0,"",IF(OR(F109=$BW$1,F110=$BW$1,F111=$BW$1,F109=$CV$1,F110=$CV$1,F111=$CV$1),0,1)))</f>
        <v/>
      </c>
    </row>
    <row r="110" spans="1:103">
      <c r="A110" s="341">
        <f>IF('DB_243way_Regular Symbol'!L109="","",'DB_243way_Regular Symbol'!L109)</f>
        <v>106</v>
      </c>
      <c r="B110" s="184" t="str">
        <f>IF('DB_243way_Regular Symbol'!M109="",
IF($A110-'DB_243way_Regular Symbol'!D$16&gt;='DB_243way_RegularＸ_W()'!B$2-1,"",VLOOKUP($A110-'DB_243way_Regular Symbol'!D$16,'DB_243way_Regular Symbol'!$L$3:$Q$250,'DB_243way_RegularＸ_W()'!B$3+1,FALSE)),
'DB_243way_Regular Symbol'!M109)</f>
        <v/>
      </c>
      <c r="C110" s="184" t="str">
        <f>IF('DB_243way_Regular Symbol'!N109="",
IF($A110-'DB_243way_Regular Symbol'!E$16&gt;='DB_243way_RegularＸ_W()'!C$2-1,"",VLOOKUP($A110-'DB_243way_Regular Symbol'!E$16,'DB_243way_Regular Symbol'!$L$3:$Q$250,'DB_243way_RegularＸ_W()'!C$3+1,FALSE)),
'DB_243way_Regular Symbol'!N109)</f>
        <v/>
      </c>
      <c r="D110" s="184" t="str">
        <f>IF('DB_243way_Regular Symbol'!O109="",
IF($A110-'DB_243way_Regular Symbol'!F$16&gt;='DB_243way_RegularＸ_W()'!D$2-1,"",VLOOKUP($A110-'DB_243way_Regular Symbol'!F$16,'DB_243way_Regular Symbol'!$L$3:$Q$250,'DB_243way_RegularＸ_W()'!D$3+1,FALSE)),
'DB_243way_Regular Symbol'!O109)</f>
        <v/>
      </c>
      <c r="E110" s="184" t="str">
        <f>IF('DB_243way_Regular Symbol'!P109="",
IF($A110-'DB_243way_Regular Symbol'!G$16&gt;='DB_243way_RegularＸ_W()'!E$2-1,"",VLOOKUP($A110-'DB_243way_Regular Symbol'!G$16,'DB_243way_Regular Symbol'!$L$3:$Q$250,'DB_243way_RegularＸ_W()'!E$3+1,FALSE)),
'DB_243way_Regular Symbol'!P109)</f>
        <v/>
      </c>
      <c r="F110" s="184" t="str">
        <f>IF('DB_243way_Regular Symbol'!Q109="",
IF($A110-'DB_243way_Regular Symbol'!H$16&gt;='DB_243way_RegularＸ_W()'!F$2-1,"",VLOOKUP($A110-'DB_243way_Regular Symbol'!H$16,'DB_243way_Regular Symbol'!$L$3:$Q$250,'DB_243way_RegularＸ_W()'!F$3+1,FALSE)),
'DB_243way_Regular Symbol'!Q109)</f>
        <v/>
      </c>
      <c r="O110" s="342" t="str">
        <f>IF($A110&gt;='DB_243way_Regular Symbol'!D$16,"",IF(B110=0,"",IF(OR(B110=$O$1,B110=$P$1,B111=$O$1,B111=$P$1,B112=$O$1,B112=$P$1),0,1)))</f>
        <v/>
      </c>
      <c r="P110" s="2" t="str">
        <f>IF($A110&gt;='DB_243way_Regular Symbol'!E$16,"",IF(C110=0,"",IF(OR(C110=$O$1,C110=$P$1,C111=$O$1,C111=$P$1,C112=$O$1,C112=$P$1),0,1)))</f>
        <v/>
      </c>
      <c r="Q110" s="2" t="str">
        <f>IF($A110&gt;='DB_243way_Regular Symbol'!F$16,"",IF(D110=0,"",IF(OR(D110=$O$1,D110=$P$1,D111=$O$1,D111=$P$1,D112=$O$1,D112=$P$1),0,1)))</f>
        <v/>
      </c>
      <c r="R110" s="2" t="str">
        <f>IF($A110&gt;='DB_243way_Regular Symbol'!G$16,"",IF(E110=0,"",IF(OR(E110=$O$1,E110=$P$1,E111=$O$1,E111=$P$1,E112=$O$1,E112=$P$1),0,1)))</f>
        <v/>
      </c>
      <c r="S110" s="128" t="str">
        <f>IF($A110&gt;='DB_243way_Regular Symbol'!H$16,"",IF(F110=0,"",IF(OR(F110=$O$1,F110=$P$1,F111=$O$1,F111=$P$1,F112=$O$1,F112=$P$1),0,1)))</f>
        <v/>
      </c>
      <c r="U110" s="342" t="str">
        <f>IF($A110&gt;='DB_243way_Regular Symbol'!D$16,"",IF(B110=0,"",IF(OR(B110=$U$1,B110=$V$1,B111=$U$1,B111=$V$1,B112=$U$1,B112=$V$1),0,1)))</f>
        <v/>
      </c>
      <c r="V110" s="2" t="str">
        <f>IF($A110&gt;='DB_243way_Regular Symbol'!E$16,"",IF(C110=0,"",IF(OR(C110=$U$1,C110=$V$1,C111=$U$1,C111=$V$1,C112=$U$1,C112=$V$1),0,1)))</f>
        <v/>
      </c>
      <c r="W110" s="2" t="str">
        <f>IF($A110&gt;='DB_243way_Regular Symbol'!F$16,"",IF(D110=0,"",IF(OR(D110=$U$1,D110=$V$1,D111=$U$1,D111=$V$1,D112=$U$1,D112=$V$1),0,1)))</f>
        <v/>
      </c>
      <c r="X110" s="2" t="str">
        <f>IF($A110&gt;='DB_243way_Regular Symbol'!G$16,"",IF(E110=0,"",IF(OR(E110=$U$1,E110=$V$1,E111=$U$1,E111=$V$1,E112=$U$1,E112=$V$1),0,1)))</f>
        <v/>
      </c>
      <c r="Y110" s="128" t="str">
        <f>IF($A110&gt;='DB_243way_Regular Symbol'!H$16,"",IF(F110=0,"",IF(OR(F110=$U$1,F110=$V$1,F111=$U$1,F111=$V$1,F112=$U$1,F112=$V$1),0,1)))</f>
        <v/>
      </c>
      <c r="AA110" s="342" t="str">
        <f>IF($A110&gt;='DB_243way_Regular Symbol'!D$16,"",IF(B110=0,"",IF(OR(B110=$AA$1,B110=$AB$1,B111=$AA$1,B111=$AB$1,B112=$AA$1,,B112=$AB$1),0,1)))</f>
        <v/>
      </c>
      <c r="AB110" s="2" t="str">
        <f>IF($A110&gt;='DB_243way_Regular Symbol'!E$16,"",IF(C110=0,"",IF(OR(C110=$AA$1,C110=$AB$1,C111=$AA$1,C111=$AB$1,C112=$AA$1,,C112=$AB$1),0,1)))</f>
        <v/>
      </c>
      <c r="AC110" s="2" t="str">
        <f>IF($A110&gt;='DB_243way_Regular Symbol'!F$16,"",IF(D110=0,"",IF(OR(D110=$AA$1,D110=$AB$1,D111=$AA$1,D111=$AB$1,D112=$AA$1,,D112=$AB$1),0,1)))</f>
        <v/>
      </c>
      <c r="AD110" s="2" t="str">
        <f>IF($A110&gt;='DB_243way_Regular Symbol'!G$16,"",IF(E110=0,"",IF(OR(E110=$AA$1,E110=$AB$1,E111=$AA$1,E111=$AB$1,E112=$AA$1,,E112=$AB$1),0,1)))</f>
        <v/>
      </c>
      <c r="AE110" s="128" t="str">
        <f>IF($A110&gt;='DB_243way_Regular Symbol'!H$16,"",IF(F110=0,"",IF(OR(F110=$AA$1,F110=$AB$1,F111=$AA$1,F111=$AB$1,F112=$AA$1,,F112=$AB$1),0,1)))</f>
        <v/>
      </c>
      <c r="AG110" s="342" t="str">
        <f>IF($A110&gt;='DB_243way_Regular Symbol'!D$16,"",IF(B110=0,"",IF(OR(B110=$AG$1,B110=$AH$1,B111=$AG$1,B111=$AH$1,B112=$AG$1,B112=$AH$1),0,1)))</f>
        <v/>
      </c>
      <c r="AH110" s="2" t="str">
        <f>IF($A110&gt;='DB_243way_Regular Symbol'!E$16,"",IF(C110=0,"",IF(OR(C110=$AG$1,C110=$AH$1,C111=$AG$1,C111=$AH$1,C112=$AG$1,C112=$AH$1),0,1)))</f>
        <v/>
      </c>
      <c r="AI110" s="2" t="str">
        <f>IF($A110&gt;='DB_243way_Regular Symbol'!F$16,"",IF(D110=0,"",IF(OR(D110=$AG$1,D110=$AH$1,D111=$AG$1,D111=$AH$1,D112=$AG$1,D112=$AH$1),0,1)))</f>
        <v/>
      </c>
      <c r="AJ110" s="2" t="str">
        <f>IF($A110&gt;='DB_243way_Regular Symbol'!G$16,"",IF(E110=0,"",IF(OR(E110=$AG$1,E110=$AH$1,E111=$AG$1,E111=$AH$1,E112=$AG$1,E112=$AH$1),0,1)))</f>
        <v/>
      </c>
      <c r="AK110" s="128" t="str">
        <f>IF($A110&gt;='DB_243way_Regular Symbol'!H$16,"",IF(F110=0,"",IF(OR(F110=$AG$1,F110=$AH$1,F111=$AG$1,F111=$AH$1,F112=$AG$1,F112=$AH$1),0,1)))</f>
        <v/>
      </c>
      <c r="AM110" s="342" t="str">
        <f>IF($A110&gt;='DB_243way_Regular Symbol'!D$16,"",IF(B110=0,"",IF(OR(B110=$AM$1,B110=$AN$1,B111=$AM$1,B111=$AN$1,B112=$AM$1,B112=$AN$1),0,1)))</f>
        <v/>
      </c>
      <c r="AN110" s="2" t="str">
        <f>IF($A110&gt;='DB_243way_Regular Symbol'!E$16,"",IF(C110=0,"",IF(OR(C110=$AM$1,C110=$AN$1,C111=$AM$1,C111=$AN$1,C112=$AM$1,C112=$AN$1),0,1)))</f>
        <v/>
      </c>
      <c r="AO110" s="2" t="str">
        <f>IF($A110&gt;='DB_243way_Regular Symbol'!F$16,"",IF(D110=0,"",IF(OR(D110=$AM$1,D110=$AN$1,D111=$AM$1,D111=$AN$1,D112=$AM$1,D112=$AN$1),0,1)))</f>
        <v/>
      </c>
      <c r="AP110" s="2" t="str">
        <f>IF($A110&gt;='DB_243way_Regular Symbol'!G$16,"",IF(E110=0,"",IF(OR(E110=$AM$1,E110=$AN$1,E111=$AM$1,E111=$AN$1,E112=$AM$1,E112=$AN$1),0,1)))</f>
        <v/>
      </c>
      <c r="AQ110" s="128" t="str">
        <f>IF($A110&gt;='DB_243way_Regular Symbol'!H$16,"",IF(F110=0,"",IF(OR(F110=$AM$1,F110=$AN$1,F111=$AM$1,F111=$AN$1,F112=$AM$1,F112=$AN$1),0,1)))</f>
        <v/>
      </c>
      <c r="AS110" s="342" t="str">
        <f>IF($A110&gt;='DB_243way_Regular Symbol'!D$16,"",IF(B110=0,"",IF(OR(B110=$AM$1,B110=$AT$1,B111=$AM$1,B111=$AT$1,B112=$AM$1,B112=$AT$1),0,1)))</f>
        <v/>
      </c>
      <c r="AT110" s="2" t="str">
        <f>IF($A110&gt;='DB_243way_Regular Symbol'!E$16,"",IF(C110=0,"",IF(OR(C110=$AM$1,C110=$AT$1,C111=$AM$1,C111=$AT$1,C112=$AM$1,C112=$AT$1),0,1)))</f>
        <v/>
      </c>
      <c r="AU110" s="2" t="str">
        <f>IF($A110&gt;='DB_243way_Regular Symbol'!F$16,"",IF(D110=0,"",IF(OR(D110=$AM$1,D110=$AT$1,D111=$AM$1,D111=$AT$1,D112=$AM$1,D112=$AT$1),0,1)))</f>
        <v/>
      </c>
      <c r="AV110" s="2" t="str">
        <f>IF($A110&gt;='DB_243way_Regular Symbol'!G$16,"",IF(E110=0,"",IF(OR(E110=$AM$1,E110=$AT$1,E111=$AM$1,E111=$AT$1,E112=$AM$1,E112=$AT$1),0,1)))</f>
        <v/>
      </c>
      <c r="AW110" s="128" t="str">
        <f>IF($A110&gt;='DB_243way_Regular Symbol'!H$16,"",IF(F110=0,"",IF(OR(F110=$AM$1,F110=$AT$1,F111=$AM$1,F111=$AT$1,F112=$AM$1,F112=$AT$1),0,1)))</f>
        <v/>
      </c>
      <c r="AY110" s="342"/>
      <c r="AZ110" s="2"/>
      <c r="BA110" s="2" t="str">
        <f>IF($A110&gt;='DB_243way_Regular Symbol'!F$16,"",COUNTIF(D110:D112,$AZ$1))</f>
        <v/>
      </c>
      <c r="BB110" s="2" t="str">
        <f>IF($A110&gt;='DB_243way_Regular Symbol'!G$16,"",COUNTIF(E110:E112,$AZ$1))</f>
        <v/>
      </c>
      <c r="BC110" s="2" t="str">
        <f>IF($A110&gt;='DB_243way_Regular Symbol'!H$16,"",COUNTIF(F110:F112,$AZ$1))</f>
        <v/>
      </c>
      <c r="BE110" s="342" t="str">
        <f>IF($A110&gt;='DB_243way_Regular Symbol'!D$16,"",IF(B110=0,"",IF(OR(B110=$AM$1,B110=$BF$1,B111=$AM$1,B111=$BF$1,B112=$AM$1,B112=$BF$1),1,0)))</f>
        <v/>
      </c>
      <c r="BF110" s="342" t="str">
        <f>IF($A110&gt;='DB_243way_Regular Symbol'!E$16,"",IF(C110=0,"",IF(OR(C110=$AM$1,C110=$BF$1,C111=$AM$1,C111=$BF$1,C112=$AM$1,C112=$BF$1),1,0)))</f>
        <v/>
      </c>
      <c r="BG110" s="342" t="str">
        <f>IF($A110&gt;='DB_243way_Regular Symbol'!F$16,"",IF(D110=0,"",IF(OR(D110=$AM$1,D110=$BF$1,D111=$AM$1,D111=$BF$1,D112=$AM$1,D112=$BF$1),1,0)))</f>
        <v/>
      </c>
      <c r="BH110" s="342" t="str">
        <f>IF($A110&gt;='DB_243way_Regular Symbol'!G$16,"",IF(E110=0,"",IF(OR(E110=$AM$1,E110=$BF$1,E111=$AM$1,E111=$BF$1,E112=$AM$1,E112=$BF$1),1,0)))</f>
        <v/>
      </c>
      <c r="BI110" s="342" t="str">
        <f>IF($A110&gt;='DB_243way_Regular Symbol'!H$16,"",IF(F110=0,"",IF(OR(F110=$AM$1,F110=$BF$1,F111=$AM$1,F111=$BF$1,F112=$AM$1,F112=$BF$1),1,0)))</f>
        <v/>
      </c>
      <c r="BK110" s="342" t="str">
        <f>IF($A110&gt;='DB_243way_Regular Symbol'!D$16,"",IF(B110=0,"",IF(OR(B110=$AM$1,B110=$BL$1,B111=$AM$1,B111=$BL$1,B112=$AM$1,B112=$BL$1),0,1)))</f>
        <v/>
      </c>
      <c r="BL110" s="2" t="str">
        <f>IF($A110&gt;='DB_243way_Regular Symbol'!E$16,"",IF(C110=0,"",IF(OR(C110=$AM$1,C110=$BL$1,C111=$AM$1,C111=$BL$1,C112=$AM$1,C112=$BL$1),0,1)))</f>
        <v/>
      </c>
      <c r="BM110" s="2" t="str">
        <f>IF($A110&gt;='DB_243way_Regular Symbol'!F$16,"",IF(D110=0,"",IF(OR(D110=$AM$1,D110=$BL$1,D111=$AM$1,D111=$BL$1,D112=$AM$1,D112=$BL$1),0,1)))</f>
        <v/>
      </c>
      <c r="BN110" s="2" t="str">
        <f>IF($A110&gt;='DB_243way_Regular Symbol'!G$16,"",IF(E110=0,"",IF(OR(E110=$AM$1,E110=$BL$1,E111=$AM$1,E111=$BL$1,E112=$AM$1,E112=$BL$1),0,1)))</f>
        <v/>
      </c>
      <c r="BO110" s="128" t="str">
        <f>IF($A110&gt;='DB_243way_Regular Symbol'!H$16,"",IF(F110=0,"",IF(OR(F110=$AM$1,F110=$BL$1,F111=$AM$1,F111=$BL$1,F112=$AM$1,F112=$BL$1),0,1)))</f>
        <v/>
      </c>
      <c r="BQ110" s="2" t="str">
        <f>IF($A110&gt;='DB_243way_Regular Symbol'!D$16,"",IF(B110=0,"",IF(OR(B110=$BQ$1,B110=$BR$1,B111=$BQ$1,B111=$BR$1,B112=$BQ$1,B112=$BR$1),0,1)))</f>
        <v/>
      </c>
      <c r="BR110" s="2" t="str">
        <f>IF($A110&gt;='DB_243way_Regular Symbol'!E$16,"",IF(C110=0,"",IF(OR(C110=$BQ$1,C110=$BR$1,C111=$BQ$1,C111=$BR$1,C112=$BQ$1,C112=$BR$1),0,1)))</f>
        <v/>
      </c>
      <c r="BS110" s="2" t="str">
        <f>IF($A110&gt;='DB_243way_Regular Symbol'!F$16,"",IF(D110=0,"",IF(OR(D110=$BQ$1,D110=$BR$1,D111=$BQ$1,D111=$BR$1,D112=$BQ$1,D112=$BR$1),0,1)))</f>
        <v/>
      </c>
      <c r="BT110" s="2" t="str">
        <f>IF($A110&gt;='DB_243way_Regular Symbol'!G$16,"",IF(E110=0,"",IF(OR(E110=$BQ$1,E110=$BR$1,E111=$BQ$1,E111=$BR$1,E112=$BQ$1,E112=$BR$1),0,1)))</f>
        <v/>
      </c>
      <c r="BU110" s="2" t="str">
        <f>IF($A110&gt;='DB_243way_Regular Symbol'!H$16,"",IF(F110=0,"",IF(OR(F110=$BQ$1,F110=$BR$1,F111=$BQ$1,F111=$BR$1,F112=$BQ$1,F112=$BR$1),0,1)))</f>
        <v/>
      </c>
      <c r="BW110" s="2" t="str">
        <f>IF($A110&gt;='DB_243way_Regular Symbol'!D$16,"",IF(B110=0,"",IF(OR(B110=$BW$1,B111=$BW$1,B112=$BW$1,B110=$BX$1,B111=$BX$1,B112=$BX$1),0,1)))</f>
        <v/>
      </c>
      <c r="BX110" s="2" t="str">
        <f>IF($A110&gt;='DB_243way_Regular Symbol'!E$16,"",IF(C110=0,"",IF(OR(C110=$BW$1,C111=$BW$1,C112=$BW$1,C110=$BX$1,C111=$BX$1,C112=$BX$1),0,1)))</f>
        <v/>
      </c>
      <c r="BY110" s="2" t="str">
        <f>IF($A110&gt;='DB_243way_Regular Symbol'!F$16,"",IF(D110=0,"",IF(OR(D110=$BW$1,D111=$BW$1,D112=$BW$1,D110=$BX$1,D111=$BX$1,D112=$BX$1),0,1)))</f>
        <v/>
      </c>
      <c r="BZ110" s="2" t="str">
        <f>IF($A110&gt;='DB_243way_Regular Symbol'!G$16,"",IF(E110=0,"",IF(OR(E110=$BW$1,E111=$BW$1,E112=$BW$1,E110=$BX$1,E111=$BX$1,E112=$BX$1),0,1)))</f>
        <v/>
      </c>
      <c r="CA110" s="2" t="str">
        <f>IF($A110&gt;='DB_243way_Regular Symbol'!H$16,"",IF(F110=0,"",IF(OR(F110=$BW$1,F111=$BW$1,F112=$BW$1,F110=$BX$1,F111=$BX$1,F112=$BX$1),0,1)))</f>
        <v/>
      </c>
      <c r="CC110" s="2" t="str">
        <f>IF($A110&gt;='DB_243way_Regular Symbol'!D$16,"",IF(B110=0,"",IF(OR(B110=$BW$1,B111=$BW$1,B112=$BW$1,B110=$CD$1,B111=$CD$1,B112=$CD$1),0,1)))</f>
        <v/>
      </c>
      <c r="CD110" s="2" t="str">
        <f>IF($A110&gt;='DB_243way_Regular Symbol'!E$16,"",IF(C110=0,"",IF(OR(C110=$BW$1,C111=$BW$1,C112=$BW$1,C110=$CD$1,C111=$CD$1,C112=$CD$1),0,1)))</f>
        <v/>
      </c>
      <c r="CE110" s="2" t="str">
        <f>IF($A110&gt;='DB_243way_Regular Symbol'!F$16,"",IF(D110=0,"",IF(OR(D110=$BW$1,D111=$BW$1,D112=$BW$1,D110=$CD$1,D111=$CD$1,D112=$CD$1),0,1)))</f>
        <v/>
      </c>
      <c r="CF110" s="2" t="str">
        <f>IF($A110&gt;='DB_243way_Regular Symbol'!G$16,"",IF(E110=0,"",IF(OR(E110=$BW$1,E111=$BW$1,E112=$BW$1,E110=$CD$1,E111=$CD$1,E112=$CD$1),0,1)))</f>
        <v/>
      </c>
      <c r="CG110" s="2" t="str">
        <f>IF($A110&gt;='DB_243way_Regular Symbol'!H$16,"",IF(F110=0,"",IF(OR(F110=$BW$1,F111=$BW$1,F112=$BW$1,F110=$CD$1,F111=$CD$1,F112=$CD$1),0,1)))</f>
        <v/>
      </c>
      <c r="CI110" s="2" t="str">
        <f>IF($A110&gt;='DB_243way_Regular Symbol'!D$16,"",IF(B110=0,"",IF(OR(B110=$BW$1,B111=$BW$1,B112=$BW$1,B110=$CJ$1,B111=$CJ$1,B112=$CJ$1),0,1)))</f>
        <v/>
      </c>
      <c r="CJ110" s="2" t="str">
        <f>IF($A110&gt;='DB_243way_Regular Symbol'!E$16,"",IF(C110=0,"",IF(OR(C110=$BW$1,C111=$BW$1,C112=$BW$1,C110=$CJ$1,C111=$CJ$1,C112=$CJ$1),0,1)))</f>
        <v/>
      </c>
      <c r="CK110" s="2" t="str">
        <f>IF($A110&gt;='DB_243way_Regular Symbol'!F$16,"",IF(D110=0,"",IF(OR(D110=$BW$1,D111=$BW$1,D112=$BW$1,D110=$CJ$1,D111=$CJ$1,D112=$CJ$1),0,1)))</f>
        <v/>
      </c>
      <c r="CL110" s="2" t="str">
        <f>IF($A110&gt;='DB_243way_Regular Symbol'!G$16,"",IF(E110=0,"",IF(OR(E110=$BW$1,E111=$BW$1,E112=$BW$1,E110=$CJ$1,E111=$CJ$1,E112=$CJ$1),0,1)))</f>
        <v/>
      </c>
      <c r="CM110" s="2" t="str">
        <f>IF($A110&gt;='DB_243way_Regular Symbol'!H$16,"",IF(F110=0,"",IF(OR(F110=$BW$1,F111=$BW$1,F112=$BW$1,F110=$CJ$1,F111=$CJ$1,F112=$CJ$1),0,1)))</f>
        <v/>
      </c>
      <c r="CO110" s="2" t="str">
        <f>IF($A110&gt;='DB_243way_Regular Symbol'!D$16,"",IF(B110=0,"",IF(OR(B110=$BW$1,B111=$BW$1,B112=$BW$1,B110=$CP$1,B111=$CP$1,B112=$CP$1),0,1)))</f>
        <v/>
      </c>
      <c r="CP110" s="2" t="str">
        <f>IF($A110&gt;='DB_243way_Regular Symbol'!E$16,"",IF(C110=0,"",IF(OR(C110=$BW$1,C111=$BW$1,C112=$BW$1,C110=$CP$1,C111=$CP$1,C112=$CP$1),0,1)))</f>
        <v/>
      </c>
      <c r="CQ110" s="2" t="str">
        <f>IF($A110&gt;='DB_243way_Regular Symbol'!F$16,"",IF(D110=0,"",IF(OR(D110=$BW$1,D111=$BW$1,D112=$BW$1,D110=$CP$1,D111=$CP$1,D112=$CP$1),0,1)))</f>
        <v/>
      </c>
      <c r="CR110" s="2" t="str">
        <f>IF($A110&gt;='DB_243way_Regular Symbol'!G$16,"",IF(E110=0,"",IF(OR(E110=$BW$1,E111=$BW$1,E112=$BW$1,E110=$CP$1,E111=$CP$1,E112=$CP$1),0,1)))</f>
        <v/>
      </c>
      <c r="CS110" s="2" t="str">
        <f>IF($A110&gt;='DB_243way_Regular Symbol'!H$16,"",IF(F110=0,"",IF(OR(F110=$BW$1,F111=$BW$1,F112=$BW$1,F110=$CP$1,F111=$CP$1,F112=$CP$1),0,1)))</f>
        <v/>
      </c>
      <c r="CU110" s="2" t="str">
        <f>IF($A110&gt;='DB_243way_Regular Symbol'!D$16,"",IF(B110=0,"",IF(OR(B110=$BW$1,B111=$BW$1,B112=$BW$1,B110=$CV$1,B111=$CV$1,B112=$CV$1),0,1)))</f>
        <v/>
      </c>
      <c r="CV110" s="2" t="str">
        <f>IF($A110&gt;='DB_243way_Regular Symbol'!E$16,"",IF(C110=0,"",IF(OR(C110=$BW$1,C111=$BW$1,C112=$BW$1,C110=$CV$1,C111=$CV$1,C112=$CV$1),0,1)))</f>
        <v/>
      </c>
      <c r="CW110" s="2" t="str">
        <f>IF($A110&gt;='DB_243way_Regular Symbol'!F$16,"",IF(D110=0,"",IF(OR(D110=$BW$1,D111=$BW$1,D112=$BW$1,D110=$CV$1,D111=$CV$1,D112=$CV$1),0,1)))</f>
        <v/>
      </c>
      <c r="CX110" s="2" t="str">
        <f>IF($A110&gt;='DB_243way_Regular Symbol'!G$16,"",IF(E110=0,"",IF(OR(E110=$BW$1,E111=$BW$1,E112=$BW$1,E110=$CV$1,E111=$CV$1,E112=$CV$1),0,1)))</f>
        <v/>
      </c>
      <c r="CY110" s="2" t="str">
        <f>IF($A110&gt;='DB_243way_Regular Symbol'!H$16,"",IF(F110=0,"",IF(OR(F110=$BW$1,F111=$BW$1,F112=$BW$1,F110=$CV$1,F111=$CV$1,F112=$CV$1),0,1)))</f>
        <v/>
      </c>
    </row>
    <row r="111" spans="1:103">
      <c r="A111" s="341">
        <f>IF('DB_243way_Regular Symbol'!L110="","",'DB_243way_Regular Symbol'!L110)</f>
        <v>107</v>
      </c>
      <c r="B111" s="184" t="str">
        <f>IF('DB_243way_Regular Symbol'!M110="",
IF($A111-'DB_243way_Regular Symbol'!D$16&gt;='DB_243way_RegularＸ_W()'!B$2-1,"",VLOOKUP($A111-'DB_243way_Regular Symbol'!D$16,'DB_243way_Regular Symbol'!$L$3:$Q$250,'DB_243way_RegularＸ_W()'!B$3+1,FALSE)),
'DB_243way_Regular Symbol'!M110)</f>
        <v/>
      </c>
      <c r="C111" s="184" t="str">
        <f>IF('DB_243way_Regular Symbol'!N110="",
IF($A111-'DB_243way_Regular Symbol'!E$16&gt;='DB_243way_RegularＸ_W()'!C$2-1,"",VLOOKUP($A111-'DB_243way_Regular Symbol'!E$16,'DB_243way_Regular Symbol'!$L$3:$Q$250,'DB_243way_RegularＸ_W()'!C$3+1,FALSE)),
'DB_243way_Regular Symbol'!N110)</f>
        <v/>
      </c>
      <c r="D111" s="184" t="str">
        <f>IF('DB_243way_Regular Symbol'!O110="",
IF($A111-'DB_243way_Regular Symbol'!F$16&gt;='DB_243way_RegularＸ_W()'!D$2-1,"",VLOOKUP($A111-'DB_243way_Regular Symbol'!F$16,'DB_243way_Regular Symbol'!$L$3:$Q$250,'DB_243way_RegularＸ_W()'!D$3+1,FALSE)),
'DB_243way_Regular Symbol'!O110)</f>
        <v/>
      </c>
      <c r="E111" s="184" t="str">
        <f>IF('DB_243way_Regular Symbol'!P110="",
IF($A111-'DB_243way_Regular Symbol'!G$16&gt;='DB_243way_RegularＸ_W()'!E$2-1,"",VLOOKUP($A111-'DB_243way_Regular Symbol'!G$16,'DB_243way_Regular Symbol'!$L$3:$Q$250,'DB_243way_RegularＸ_W()'!E$3+1,FALSE)),
'DB_243way_Regular Symbol'!P110)</f>
        <v/>
      </c>
      <c r="F111" s="184" t="str">
        <f>IF('DB_243way_Regular Symbol'!Q110="",
IF($A111-'DB_243way_Regular Symbol'!H$16&gt;='DB_243way_RegularＸ_W()'!F$2-1,"",VLOOKUP($A111-'DB_243way_Regular Symbol'!H$16,'DB_243way_Regular Symbol'!$L$3:$Q$250,'DB_243way_RegularＸ_W()'!F$3+1,FALSE)),
'DB_243way_Regular Symbol'!Q110)</f>
        <v/>
      </c>
      <c r="O111" s="342" t="str">
        <f>IF($A111&gt;='DB_243way_Regular Symbol'!D$16,"",IF(B111=0,"",IF(OR(B111=$O$1,B111=$P$1,B112=$O$1,B112=$P$1,B113=$O$1,B113=$P$1),0,1)))</f>
        <v/>
      </c>
      <c r="P111" s="2" t="str">
        <f>IF($A111&gt;='DB_243way_Regular Symbol'!E$16,"",IF(C111=0,"",IF(OR(C111=$O$1,C111=$P$1,C112=$O$1,C112=$P$1,C113=$O$1,C113=$P$1),0,1)))</f>
        <v/>
      </c>
      <c r="Q111" s="2" t="str">
        <f>IF($A111&gt;='DB_243way_Regular Symbol'!F$16,"",IF(D111=0,"",IF(OR(D111=$O$1,D111=$P$1,D112=$O$1,D112=$P$1,D113=$O$1,D113=$P$1),0,1)))</f>
        <v/>
      </c>
      <c r="R111" s="2" t="str">
        <f>IF($A111&gt;='DB_243way_Regular Symbol'!G$16,"",IF(E111=0,"",IF(OR(E111=$O$1,E111=$P$1,E112=$O$1,E112=$P$1,E113=$O$1,E113=$P$1),0,1)))</f>
        <v/>
      </c>
      <c r="S111" s="128" t="str">
        <f>IF($A111&gt;='DB_243way_Regular Symbol'!H$16,"",IF(F111=0,"",IF(OR(F111=$O$1,F111=$P$1,F112=$O$1,F112=$P$1,F113=$O$1,F113=$P$1),0,1)))</f>
        <v/>
      </c>
      <c r="U111" s="342" t="str">
        <f>IF($A111&gt;='DB_243way_Regular Symbol'!D$16,"",IF(B111=0,"",IF(OR(B111=$U$1,B111=$V$1,B112=$U$1,B112=$V$1,B113=$U$1,B113=$V$1),0,1)))</f>
        <v/>
      </c>
      <c r="V111" s="2" t="str">
        <f>IF($A111&gt;='DB_243way_Regular Symbol'!E$16,"",IF(C111=0,"",IF(OR(C111=$U$1,C111=$V$1,C112=$U$1,C112=$V$1,C113=$U$1,C113=$V$1),0,1)))</f>
        <v/>
      </c>
      <c r="W111" s="2" t="str">
        <f>IF($A111&gt;='DB_243way_Regular Symbol'!F$16,"",IF(D111=0,"",IF(OR(D111=$U$1,D111=$V$1,D112=$U$1,D112=$V$1,D113=$U$1,D113=$V$1),0,1)))</f>
        <v/>
      </c>
      <c r="X111" s="2" t="str">
        <f>IF($A111&gt;='DB_243way_Regular Symbol'!G$16,"",IF(E111=0,"",IF(OR(E111=$U$1,E111=$V$1,E112=$U$1,E112=$V$1,E113=$U$1,E113=$V$1),0,1)))</f>
        <v/>
      </c>
      <c r="Y111" s="128" t="str">
        <f>IF($A111&gt;='DB_243way_Regular Symbol'!H$16,"",IF(F111=0,"",IF(OR(F111=$U$1,F111=$V$1,F112=$U$1,F112=$V$1,F113=$U$1,F113=$V$1),0,1)))</f>
        <v/>
      </c>
      <c r="AA111" s="342" t="str">
        <f>IF($A111&gt;='DB_243way_Regular Symbol'!D$16,"",IF(B111=0,"",IF(OR(B111=$AA$1,B111=$AB$1,B112=$AA$1,B112=$AB$1,B113=$AA$1,,B113=$AB$1),0,1)))</f>
        <v/>
      </c>
      <c r="AB111" s="2" t="str">
        <f>IF($A111&gt;='DB_243way_Regular Symbol'!E$16,"",IF(C111=0,"",IF(OR(C111=$AA$1,C111=$AB$1,C112=$AA$1,C112=$AB$1,C113=$AA$1,,C113=$AB$1),0,1)))</f>
        <v/>
      </c>
      <c r="AC111" s="2" t="str">
        <f>IF($A111&gt;='DB_243way_Regular Symbol'!F$16,"",IF(D111=0,"",IF(OR(D111=$AA$1,D111=$AB$1,D112=$AA$1,D112=$AB$1,D113=$AA$1,,D113=$AB$1),0,1)))</f>
        <v/>
      </c>
      <c r="AD111" s="2" t="str">
        <f>IF($A111&gt;='DB_243way_Regular Symbol'!G$16,"",IF(E111=0,"",IF(OR(E111=$AA$1,E111=$AB$1,E112=$AA$1,E112=$AB$1,E113=$AA$1,,E113=$AB$1),0,1)))</f>
        <v/>
      </c>
      <c r="AE111" s="128" t="str">
        <f>IF($A111&gt;='DB_243way_Regular Symbol'!H$16,"",IF(F111=0,"",IF(OR(F111=$AA$1,F111=$AB$1,F112=$AA$1,F112=$AB$1,F113=$AA$1,,F113=$AB$1),0,1)))</f>
        <v/>
      </c>
      <c r="AG111" s="342" t="str">
        <f>IF($A111&gt;='DB_243way_Regular Symbol'!D$16,"",IF(B111=0,"",IF(OR(B111=$AG$1,B111=$AH$1,B112=$AG$1,B112=$AH$1,B113=$AG$1,B113=$AH$1),0,1)))</f>
        <v/>
      </c>
      <c r="AH111" s="2" t="str">
        <f>IF($A111&gt;='DB_243way_Regular Symbol'!E$16,"",IF(C111=0,"",IF(OR(C111=$AG$1,C111=$AH$1,C112=$AG$1,C112=$AH$1,C113=$AG$1,C113=$AH$1),0,1)))</f>
        <v/>
      </c>
      <c r="AI111" s="2" t="str">
        <f>IF($A111&gt;='DB_243way_Regular Symbol'!F$16,"",IF(D111=0,"",IF(OR(D111=$AG$1,D111=$AH$1,D112=$AG$1,D112=$AH$1,D113=$AG$1,D113=$AH$1),0,1)))</f>
        <v/>
      </c>
      <c r="AJ111" s="2" t="str">
        <f>IF($A111&gt;='DB_243way_Regular Symbol'!G$16,"",IF(E111=0,"",IF(OR(E111=$AG$1,E111=$AH$1,E112=$AG$1,E112=$AH$1,E113=$AG$1,E113=$AH$1),0,1)))</f>
        <v/>
      </c>
      <c r="AK111" s="128" t="str">
        <f>IF($A111&gt;='DB_243way_Regular Symbol'!H$16,"",IF(F111=0,"",IF(OR(F111=$AG$1,F111=$AH$1,F112=$AG$1,F112=$AH$1,F113=$AG$1,F113=$AH$1),0,1)))</f>
        <v/>
      </c>
      <c r="AM111" s="342" t="str">
        <f>IF($A111&gt;='DB_243way_Regular Symbol'!D$16,"",IF(B111=0,"",IF(OR(B111=$AM$1,B111=$AN$1,B112=$AM$1,B112=$AN$1,B113=$AM$1,B113=$AN$1),0,1)))</f>
        <v/>
      </c>
      <c r="AN111" s="2" t="str">
        <f>IF($A111&gt;='DB_243way_Regular Symbol'!E$16,"",IF(C111=0,"",IF(OR(C111=$AM$1,C111=$AN$1,C112=$AM$1,C112=$AN$1,C113=$AM$1,C113=$AN$1),0,1)))</f>
        <v/>
      </c>
      <c r="AO111" s="2" t="str">
        <f>IF($A111&gt;='DB_243way_Regular Symbol'!F$16,"",IF(D111=0,"",IF(OR(D111=$AM$1,D111=$AN$1,D112=$AM$1,D112=$AN$1,D113=$AM$1,D113=$AN$1),0,1)))</f>
        <v/>
      </c>
      <c r="AP111" s="2" t="str">
        <f>IF($A111&gt;='DB_243way_Regular Symbol'!G$16,"",IF(E111=0,"",IF(OR(E111=$AM$1,E111=$AN$1,E112=$AM$1,E112=$AN$1,E113=$AM$1,E113=$AN$1),0,1)))</f>
        <v/>
      </c>
      <c r="AQ111" s="128" t="str">
        <f>IF($A111&gt;='DB_243way_Regular Symbol'!H$16,"",IF(F111=0,"",IF(OR(F111=$AM$1,F111=$AN$1,F112=$AM$1,F112=$AN$1,F113=$AM$1,F113=$AN$1),0,1)))</f>
        <v/>
      </c>
      <c r="AS111" s="342" t="str">
        <f>IF($A111&gt;='DB_243way_Regular Symbol'!D$16,"",IF(B111=0,"",IF(OR(B111=$AM$1,B111=$AT$1,B112=$AM$1,B112=$AT$1,B113=$AM$1,B113=$AT$1),0,1)))</f>
        <v/>
      </c>
      <c r="AT111" s="2" t="str">
        <f>IF($A111&gt;='DB_243way_Regular Symbol'!E$16,"",IF(C111=0,"",IF(OR(C111=$AM$1,C111=$AT$1,C112=$AM$1,C112=$AT$1,C113=$AM$1,C113=$AT$1),0,1)))</f>
        <v/>
      </c>
      <c r="AU111" s="2" t="str">
        <f>IF($A111&gt;='DB_243way_Regular Symbol'!F$16,"",IF(D111=0,"",IF(OR(D111=$AM$1,D111=$AT$1,D112=$AM$1,D112=$AT$1,D113=$AM$1,D113=$AT$1),0,1)))</f>
        <v/>
      </c>
      <c r="AV111" s="2" t="str">
        <f>IF($A111&gt;='DB_243way_Regular Symbol'!G$16,"",IF(E111=0,"",IF(OR(E111=$AM$1,E111=$AT$1,E112=$AM$1,E112=$AT$1,E113=$AM$1,E113=$AT$1),0,1)))</f>
        <v/>
      </c>
      <c r="AW111" s="128" t="str">
        <f>IF($A111&gt;='DB_243way_Regular Symbol'!H$16,"",IF(F111=0,"",IF(OR(F111=$AM$1,F111=$AT$1,F112=$AM$1,F112=$AT$1,F113=$AM$1,F113=$AT$1),0,1)))</f>
        <v/>
      </c>
      <c r="AY111" s="342"/>
      <c r="AZ111" s="2"/>
      <c r="BA111" s="2" t="str">
        <f>IF($A111&gt;='DB_243way_Regular Symbol'!F$16,"",COUNTIF(D111:D113,$AZ$1))</f>
        <v/>
      </c>
      <c r="BB111" s="2" t="str">
        <f>IF($A111&gt;='DB_243way_Regular Symbol'!G$16,"",COUNTIF(E111:E113,$AZ$1))</f>
        <v/>
      </c>
      <c r="BC111" s="2" t="str">
        <f>IF($A111&gt;='DB_243way_Regular Symbol'!H$16,"",COUNTIF(F111:F113,$AZ$1))</f>
        <v/>
      </c>
      <c r="BE111" s="342" t="str">
        <f>IF($A111&gt;='DB_243way_Regular Symbol'!D$16,"",IF(B111=0,"",IF(OR(B111=$AM$1,B111=$BF$1,B112=$AM$1,B112=$BF$1,B113=$AM$1,B113=$BF$1),1,0)))</f>
        <v/>
      </c>
      <c r="BF111" s="342" t="str">
        <f>IF($A111&gt;='DB_243way_Regular Symbol'!E$16,"",IF(C111=0,"",IF(OR(C111=$AM$1,C111=$BF$1,C112=$AM$1,C112=$BF$1,C113=$AM$1,C113=$BF$1),1,0)))</f>
        <v/>
      </c>
      <c r="BG111" s="342" t="str">
        <f>IF($A111&gt;='DB_243way_Regular Symbol'!F$16,"",IF(D111=0,"",IF(OR(D111=$AM$1,D111=$BF$1,D112=$AM$1,D112=$BF$1,D113=$AM$1,D113=$BF$1),1,0)))</f>
        <v/>
      </c>
      <c r="BH111" s="342" t="str">
        <f>IF($A111&gt;='DB_243way_Regular Symbol'!G$16,"",IF(E111=0,"",IF(OR(E111=$AM$1,E111=$BF$1,E112=$AM$1,E112=$BF$1,E113=$AM$1,E113=$BF$1),1,0)))</f>
        <v/>
      </c>
      <c r="BI111" s="342" t="str">
        <f>IF($A111&gt;='DB_243way_Regular Symbol'!H$16,"",IF(F111=0,"",IF(OR(F111=$AM$1,F111=$BF$1,F112=$AM$1,F112=$BF$1,F113=$AM$1,F113=$BF$1),1,0)))</f>
        <v/>
      </c>
      <c r="BK111" s="342" t="str">
        <f>IF($A111&gt;='DB_243way_Regular Symbol'!D$16,"",IF(B111=0,"",IF(OR(B111=$AM$1,B111=$BL$1,B112=$AM$1,B112=$BL$1,B113=$AM$1,B113=$BL$1),0,1)))</f>
        <v/>
      </c>
      <c r="BL111" s="2" t="str">
        <f>IF($A111&gt;='DB_243way_Regular Symbol'!E$16,"",IF(C111=0,"",IF(OR(C111=$AM$1,C111=$BL$1,C112=$AM$1,C112=$BL$1,C113=$AM$1,C113=$BL$1),0,1)))</f>
        <v/>
      </c>
      <c r="BM111" s="2" t="str">
        <f>IF($A111&gt;='DB_243way_Regular Symbol'!F$16,"",IF(D111=0,"",IF(OR(D111=$AM$1,D111=$BL$1,D112=$AM$1,D112=$BL$1,D113=$AM$1,D113=$BL$1),0,1)))</f>
        <v/>
      </c>
      <c r="BN111" s="2" t="str">
        <f>IF($A111&gt;='DB_243way_Regular Symbol'!G$16,"",IF(E111=0,"",IF(OR(E111=$AM$1,E111=$BL$1,E112=$AM$1,E112=$BL$1,E113=$AM$1,E113=$BL$1),0,1)))</f>
        <v/>
      </c>
      <c r="BO111" s="128" t="str">
        <f>IF($A111&gt;='DB_243way_Regular Symbol'!H$16,"",IF(F111=0,"",IF(OR(F111=$AM$1,F111=$BL$1,F112=$AM$1,F112=$BL$1,F113=$AM$1,F113=$BL$1),0,1)))</f>
        <v/>
      </c>
      <c r="BQ111" s="2" t="str">
        <f>IF($A111&gt;='DB_243way_Regular Symbol'!D$16,"",IF(B111=0,"",IF(OR(B111=$BQ$1,B111=$BR$1,B112=$BQ$1,B112=$BR$1,B113=$BQ$1,B113=$BR$1),0,1)))</f>
        <v/>
      </c>
      <c r="BR111" s="2" t="str">
        <f>IF($A111&gt;='DB_243way_Regular Symbol'!E$16,"",IF(C111=0,"",IF(OR(C111=$BQ$1,C111=$BR$1,C112=$BQ$1,C112=$BR$1,C113=$BQ$1,C113=$BR$1),0,1)))</f>
        <v/>
      </c>
      <c r="BS111" s="2" t="str">
        <f>IF($A111&gt;='DB_243way_Regular Symbol'!F$16,"",IF(D111=0,"",IF(OR(D111=$BQ$1,D111=$BR$1,D112=$BQ$1,D112=$BR$1,D113=$BQ$1,D113=$BR$1),0,1)))</f>
        <v/>
      </c>
      <c r="BT111" s="2" t="str">
        <f>IF($A111&gt;='DB_243way_Regular Symbol'!G$16,"",IF(E111=0,"",IF(OR(E111=$BQ$1,E111=$BR$1,E112=$BQ$1,E112=$BR$1,E113=$BQ$1,E113=$BR$1),0,1)))</f>
        <v/>
      </c>
      <c r="BU111" s="2" t="str">
        <f>IF($A111&gt;='DB_243way_Regular Symbol'!H$16,"",IF(F111=0,"",IF(OR(F111=$BQ$1,F111=$BR$1,F112=$BQ$1,F112=$BR$1,F113=$BQ$1,F113=$BR$1),0,1)))</f>
        <v/>
      </c>
      <c r="BW111" s="2" t="str">
        <f>IF($A111&gt;='DB_243way_Regular Symbol'!D$16,"",IF(B111=0,"",IF(OR(B111=$BW$1,B112=$BW$1,B113=$BW$1,B111=$BX$1,B112=$BX$1,B113=$BX$1),0,1)))</f>
        <v/>
      </c>
      <c r="BX111" s="2" t="str">
        <f>IF($A111&gt;='DB_243way_Regular Symbol'!E$16,"",IF(C111=0,"",IF(OR(C111=$BW$1,C112=$BW$1,C113=$BW$1,C111=$BX$1,C112=$BX$1,C113=$BX$1),0,1)))</f>
        <v/>
      </c>
      <c r="BY111" s="2" t="str">
        <f>IF($A111&gt;='DB_243way_Regular Symbol'!F$16,"",IF(D111=0,"",IF(OR(D111=$BW$1,D112=$BW$1,D113=$BW$1,D111=$BX$1,D112=$BX$1,D113=$BX$1),0,1)))</f>
        <v/>
      </c>
      <c r="BZ111" s="2" t="str">
        <f>IF($A111&gt;='DB_243way_Regular Symbol'!G$16,"",IF(E111=0,"",IF(OR(E111=$BW$1,E112=$BW$1,E113=$BW$1,E111=$BX$1,E112=$BX$1,E113=$BX$1),0,1)))</f>
        <v/>
      </c>
      <c r="CA111" s="2" t="str">
        <f>IF($A111&gt;='DB_243way_Regular Symbol'!H$16,"",IF(F111=0,"",IF(OR(F111=$BW$1,F112=$BW$1,F113=$BW$1,F111=$BX$1,F112=$BX$1,F113=$BX$1),0,1)))</f>
        <v/>
      </c>
      <c r="CC111" s="2" t="str">
        <f>IF($A111&gt;='DB_243way_Regular Symbol'!D$16,"",IF(B111=0,"",IF(OR(B111=$BW$1,B112=$BW$1,B113=$BW$1,B111=$CD$1,B112=$CD$1,B113=$CD$1),0,1)))</f>
        <v/>
      </c>
      <c r="CD111" s="2" t="str">
        <f>IF($A111&gt;='DB_243way_Regular Symbol'!E$16,"",IF(C111=0,"",IF(OR(C111=$BW$1,C112=$BW$1,C113=$BW$1,C111=$CD$1,C112=$CD$1,C113=$CD$1),0,1)))</f>
        <v/>
      </c>
      <c r="CE111" s="2" t="str">
        <f>IF($A111&gt;='DB_243way_Regular Symbol'!F$16,"",IF(D111=0,"",IF(OR(D111=$BW$1,D112=$BW$1,D113=$BW$1,D111=$CD$1,D112=$CD$1,D113=$CD$1),0,1)))</f>
        <v/>
      </c>
      <c r="CF111" s="2" t="str">
        <f>IF($A111&gt;='DB_243way_Regular Symbol'!G$16,"",IF(E111=0,"",IF(OR(E111=$BW$1,E112=$BW$1,E113=$BW$1,E111=$CD$1,E112=$CD$1,E113=$CD$1),0,1)))</f>
        <v/>
      </c>
      <c r="CG111" s="2" t="str">
        <f>IF($A111&gt;='DB_243way_Regular Symbol'!H$16,"",IF(F111=0,"",IF(OR(F111=$BW$1,F112=$BW$1,F113=$BW$1,F111=$CD$1,F112=$CD$1,F113=$CD$1),0,1)))</f>
        <v/>
      </c>
      <c r="CI111" s="2" t="str">
        <f>IF($A111&gt;='DB_243way_Regular Symbol'!D$16,"",IF(B111=0,"",IF(OR(B111=$BW$1,B112=$BW$1,B113=$BW$1,B111=$CJ$1,B112=$CJ$1,B113=$CJ$1),0,1)))</f>
        <v/>
      </c>
      <c r="CJ111" s="2" t="str">
        <f>IF($A111&gt;='DB_243way_Regular Symbol'!E$16,"",IF(C111=0,"",IF(OR(C111=$BW$1,C112=$BW$1,C113=$BW$1,C111=$CJ$1,C112=$CJ$1,C113=$CJ$1),0,1)))</f>
        <v/>
      </c>
      <c r="CK111" s="2" t="str">
        <f>IF($A111&gt;='DB_243way_Regular Symbol'!F$16,"",IF(D111=0,"",IF(OR(D111=$BW$1,D112=$BW$1,D113=$BW$1,D111=$CJ$1,D112=$CJ$1,D113=$CJ$1),0,1)))</f>
        <v/>
      </c>
      <c r="CL111" s="2" t="str">
        <f>IF($A111&gt;='DB_243way_Regular Symbol'!G$16,"",IF(E111=0,"",IF(OR(E111=$BW$1,E112=$BW$1,E113=$BW$1,E111=$CJ$1,E112=$CJ$1,E113=$CJ$1),0,1)))</f>
        <v/>
      </c>
      <c r="CM111" s="2" t="str">
        <f>IF($A111&gt;='DB_243way_Regular Symbol'!H$16,"",IF(F111=0,"",IF(OR(F111=$BW$1,F112=$BW$1,F113=$BW$1,F111=$CJ$1,F112=$CJ$1,F113=$CJ$1),0,1)))</f>
        <v/>
      </c>
      <c r="CO111" s="2" t="str">
        <f>IF($A111&gt;='DB_243way_Regular Symbol'!D$16,"",IF(B111=0,"",IF(OR(B111=$BW$1,B112=$BW$1,B113=$BW$1,B111=$CP$1,B112=$CP$1,B113=$CP$1),0,1)))</f>
        <v/>
      </c>
      <c r="CP111" s="2" t="str">
        <f>IF($A111&gt;='DB_243way_Regular Symbol'!E$16,"",IF(C111=0,"",IF(OR(C111=$BW$1,C112=$BW$1,C113=$BW$1,C111=$CP$1,C112=$CP$1,C113=$CP$1),0,1)))</f>
        <v/>
      </c>
      <c r="CQ111" s="2" t="str">
        <f>IF($A111&gt;='DB_243way_Regular Symbol'!F$16,"",IF(D111=0,"",IF(OR(D111=$BW$1,D112=$BW$1,D113=$BW$1,D111=$CP$1,D112=$CP$1,D113=$CP$1),0,1)))</f>
        <v/>
      </c>
      <c r="CR111" s="2" t="str">
        <f>IF($A111&gt;='DB_243way_Regular Symbol'!G$16,"",IF(E111=0,"",IF(OR(E111=$BW$1,E112=$BW$1,E113=$BW$1,E111=$CP$1,E112=$CP$1,E113=$CP$1),0,1)))</f>
        <v/>
      </c>
      <c r="CS111" s="2" t="str">
        <f>IF($A111&gt;='DB_243way_Regular Symbol'!H$16,"",IF(F111=0,"",IF(OR(F111=$BW$1,F112=$BW$1,F113=$BW$1,F111=$CP$1,F112=$CP$1,F113=$CP$1),0,1)))</f>
        <v/>
      </c>
      <c r="CU111" s="2" t="str">
        <f>IF($A111&gt;='DB_243way_Regular Symbol'!D$16,"",IF(B111=0,"",IF(OR(B111=$BW$1,B112=$BW$1,B113=$BW$1,B111=$CV$1,B112=$CV$1,B113=$CV$1),0,1)))</f>
        <v/>
      </c>
      <c r="CV111" s="2" t="str">
        <f>IF($A111&gt;='DB_243way_Regular Symbol'!E$16,"",IF(C111=0,"",IF(OR(C111=$BW$1,C112=$BW$1,C113=$BW$1,C111=$CV$1,C112=$CV$1,C113=$CV$1),0,1)))</f>
        <v/>
      </c>
      <c r="CW111" s="2" t="str">
        <f>IF($A111&gt;='DB_243way_Regular Symbol'!F$16,"",IF(D111=0,"",IF(OR(D111=$BW$1,D112=$BW$1,D113=$BW$1,D111=$CV$1,D112=$CV$1,D113=$CV$1),0,1)))</f>
        <v/>
      </c>
      <c r="CX111" s="2" t="str">
        <f>IF($A111&gt;='DB_243way_Regular Symbol'!G$16,"",IF(E111=0,"",IF(OR(E111=$BW$1,E112=$BW$1,E113=$BW$1,E111=$CV$1,E112=$CV$1,E113=$CV$1),0,1)))</f>
        <v/>
      </c>
      <c r="CY111" s="2" t="str">
        <f>IF($A111&gt;='DB_243way_Regular Symbol'!H$16,"",IF(F111=0,"",IF(OR(F111=$BW$1,F112=$BW$1,F113=$BW$1,F111=$CV$1,F112=$CV$1,F113=$CV$1),0,1)))</f>
        <v/>
      </c>
    </row>
    <row r="112" spans="1:103">
      <c r="A112" s="341">
        <f>IF('DB_243way_Regular Symbol'!L111="","",'DB_243way_Regular Symbol'!L111)</f>
        <v>108</v>
      </c>
      <c r="B112" s="184" t="str">
        <f>IF('DB_243way_Regular Symbol'!M111="",
IF($A112-'DB_243way_Regular Symbol'!D$16&gt;='DB_243way_RegularＸ_W()'!B$2-1,"",VLOOKUP($A112-'DB_243way_Regular Symbol'!D$16,'DB_243way_Regular Symbol'!$L$3:$Q$250,'DB_243way_RegularＸ_W()'!B$3+1,FALSE)),
'DB_243way_Regular Symbol'!M111)</f>
        <v/>
      </c>
      <c r="C112" s="184" t="str">
        <f>IF('DB_243way_Regular Symbol'!N111="",
IF($A112-'DB_243way_Regular Symbol'!E$16&gt;='DB_243way_RegularＸ_W()'!C$2-1,"",VLOOKUP($A112-'DB_243way_Regular Symbol'!E$16,'DB_243way_Regular Symbol'!$L$3:$Q$250,'DB_243way_RegularＸ_W()'!C$3+1,FALSE)),
'DB_243way_Regular Symbol'!N111)</f>
        <v/>
      </c>
      <c r="D112" s="184" t="str">
        <f>IF('DB_243way_Regular Symbol'!O111="",
IF($A112-'DB_243way_Regular Symbol'!F$16&gt;='DB_243way_RegularＸ_W()'!D$2-1,"",VLOOKUP($A112-'DB_243way_Regular Symbol'!F$16,'DB_243way_Regular Symbol'!$L$3:$Q$250,'DB_243way_RegularＸ_W()'!D$3+1,FALSE)),
'DB_243way_Regular Symbol'!O111)</f>
        <v/>
      </c>
      <c r="E112" s="184" t="str">
        <f>IF('DB_243way_Regular Symbol'!P111="",
IF($A112-'DB_243way_Regular Symbol'!G$16&gt;='DB_243way_RegularＸ_W()'!E$2-1,"",VLOOKUP($A112-'DB_243way_Regular Symbol'!G$16,'DB_243way_Regular Symbol'!$L$3:$Q$250,'DB_243way_RegularＸ_W()'!E$3+1,FALSE)),
'DB_243way_Regular Symbol'!P111)</f>
        <v/>
      </c>
      <c r="F112" s="184" t="str">
        <f>IF('DB_243way_Regular Symbol'!Q111="",
IF($A112-'DB_243way_Regular Symbol'!H$16&gt;='DB_243way_RegularＸ_W()'!F$2-1,"",VLOOKUP($A112-'DB_243way_Regular Symbol'!H$16,'DB_243way_Regular Symbol'!$L$3:$Q$250,'DB_243way_RegularＸ_W()'!F$3+1,FALSE)),
'DB_243way_Regular Symbol'!Q111)</f>
        <v/>
      </c>
      <c r="O112" s="342" t="str">
        <f>IF($A112&gt;='DB_243way_Regular Symbol'!D$16,"",IF(B112=0,"",IF(OR(B112=$O$1,B112=$P$1,B113=$O$1,B113=$P$1,B114=$O$1,B114=$P$1),0,1)))</f>
        <v/>
      </c>
      <c r="P112" s="2" t="str">
        <f>IF($A112&gt;='DB_243way_Regular Symbol'!E$16,"",IF(C112=0,"",IF(OR(C112=$O$1,C112=$P$1,C113=$O$1,C113=$P$1,C114=$O$1,C114=$P$1),0,1)))</f>
        <v/>
      </c>
      <c r="Q112" s="2" t="str">
        <f>IF($A112&gt;='DB_243way_Regular Symbol'!F$16,"",IF(D112=0,"",IF(OR(D112=$O$1,D112=$P$1,D113=$O$1,D113=$P$1,D114=$O$1,D114=$P$1),0,1)))</f>
        <v/>
      </c>
      <c r="R112" s="2" t="str">
        <f>IF($A112&gt;='DB_243way_Regular Symbol'!G$16,"",IF(E112=0,"",IF(OR(E112=$O$1,E112=$P$1,E113=$O$1,E113=$P$1,E114=$O$1,E114=$P$1),0,1)))</f>
        <v/>
      </c>
      <c r="S112" s="128" t="str">
        <f>IF($A112&gt;='DB_243way_Regular Symbol'!H$16,"",IF(F112=0,"",IF(OR(F112=$O$1,F112=$P$1,F113=$O$1,F113=$P$1,F114=$O$1,F114=$P$1),0,1)))</f>
        <v/>
      </c>
      <c r="U112" s="342" t="str">
        <f>IF($A112&gt;='DB_243way_Regular Symbol'!D$16,"",IF(B112=0,"",IF(OR(B112=$U$1,B112=$V$1,B113=$U$1,B113=$V$1,B114=$U$1,B114=$V$1),0,1)))</f>
        <v/>
      </c>
      <c r="V112" s="2" t="str">
        <f>IF($A112&gt;='DB_243way_Regular Symbol'!E$16,"",IF(C112=0,"",IF(OR(C112=$U$1,C112=$V$1,C113=$U$1,C113=$V$1,C114=$U$1,C114=$V$1),0,1)))</f>
        <v/>
      </c>
      <c r="W112" s="2" t="str">
        <f>IF($A112&gt;='DB_243way_Regular Symbol'!F$16,"",IF(D112=0,"",IF(OR(D112=$U$1,D112=$V$1,D113=$U$1,D113=$V$1,D114=$U$1,D114=$V$1),0,1)))</f>
        <v/>
      </c>
      <c r="X112" s="2" t="str">
        <f>IF($A112&gt;='DB_243way_Regular Symbol'!G$16,"",IF(E112=0,"",IF(OR(E112=$U$1,E112=$V$1,E113=$U$1,E113=$V$1,E114=$U$1,E114=$V$1),0,1)))</f>
        <v/>
      </c>
      <c r="Y112" s="128" t="str">
        <f>IF($A112&gt;='DB_243way_Regular Symbol'!H$16,"",IF(F112=0,"",IF(OR(F112=$U$1,F112=$V$1,F113=$U$1,F113=$V$1,F114=$U$1,F114=$V$1),0,1)))</f>
        <v/>
      </c>
      <c r="AA112" s="342" t="str">
        <f>IF($A112&gt;='DB_243way_Regular Symbol'!D$16,"",IF(B112=0,"",IF(OR(B112=$AA$1,B112=$AB$1,B113=$AA$1,B113=$AB$1,B114=$AA$1,,B114=$AB$1),0,1)))</f>
        <v/>
      </c>
      <c r="AB112" s="2" t="str">
        <f>IF($A112&gt;='DB_243way_Regular Symbol'!E$16,"",IF(C112=0,"",IF(OR(C112=$AA$1,C112=$AB$1,C113=$AA$1,C113=$AB$1,C114=$AA$1,,C114=$AB$1),0,1)))</f>
        <v/>
      </c>
      <c r="AC112" s="2" t="str">
        <f>IF($A112&gt;='DB_243way_Regular Symbol'!F$16,"",IF(D112=0,"",IF(OR(D112=$AA$1,D112=$AB$1,D113=$AA$1,D113=$AB$1,D114=$AA$1,,D114=$AB$1),0,1)))</f>
        <v/>
      </c>
      <c r="AD112" s="2" t="str">
        <f>IF($A112&gt;='DB_243way_Regular Symbol'!G$16,"",IF(E112=0,"",IF(OR(E112=$AA$1,E112=$AB$1,E113=$AA$1,E113=$AB$1,E114=$AA$1,,E114=$AB$1),0,1)))</f>
        <v/>
      </c>
      <c r="AE112" s="128" t="str">
        <f>IF($A112&gt;='DB_243way_Regular Symbol'!H$16,"",IF(F112=0,"",IF(OR(F112=$AA$1,F112=$AB$1,F113=$AA$1,F113=$AB$1,F114=$AA$1,,F114=$AB$1),0,1)))</f>
        <v/>
      </c>
      <c r="AG112" s="342" t="str">
        <f>IF($A112&gt;='DB_243way_Regular Symbol'!D$16,"",IF(B112=0,"",IF(OR(B112=$AG$1,B112=$AH$1,B113=$AG$1,B113=$AH$1,B114=$AG$1,B114=$AH$1),0,1)))</f>
        <v/>
      </c>
      <c r="AH112" s="2" t="str">
        <f>IF($A112&gt;='DB_243way_Regular Symbol'!E$16,"",IF(C112=0,"",IF(OR(C112=$AG$1,C112=$AH$1,C113=$AG$1,C113=$AH$1,C114=$AG$1,C114=$AH$1),0,1)))</f>
        <v/>
      </c>
      <c r="AI112" s="2" t="str">
        <f>IF($A112&gt;='DB_243way_Regular Symbol'!F$16,"",IF(D112=0,"",IF(OR(D112=$AG$1,D112=$AH$1,D113=$AG$1,D113=$AH$1,D114=$AG$1,D114=$AH$1),0,1)))</f>
        <v/>
      </c>
      <c r="AJ112" s="2" t="str">
        <f>IF($A112&gt;='DB_243way_Regular Symbol'!G$16,"",IF(E112=0,"",IF(OR(E112=$AG$1,E112=$AH$1,E113=$AG$1,E113=$AH$1,E114=$AG$1,E114=$AH$1),0,1)))</f>
        <v/>
      </c>
      <c r="AK112" s="128" t="str">
        <f>IF($A112&gt;='DB_243way_Regular Symbol'!H$16,"",IF(F112=0,"",IF(OR(F112=$AG$1,F112=$AH$1,F113=$AG$1,F113=$AH$1,F114=$AG$1,F114=$AH$1),0,1)))</f>
        <v/>
      </c>
      <c r="AM112" s="342" t="str">
        <f>IF($A112&gt;='DB_243way_Regular Symbol'!D$16,"",IF(B112=0,"",IF(OR(B112=$AM$1,B112=$AN$1,B113=$AM$1,B113=$AN$1,B114=$AM$1,B114=$AN$1),0,1)))</f>
        <v/>
      </c>
      <c r="AN112" s="2" t="str">
        <f>IF($A112&gt;='DB_243way_Regular Symbol'!E$16,"",IF(C112=0,"",IF(OR(C112=$AM$1,C112=$AN$1,C113=$AM$1,C113=$AN$1,C114=$AM$1,C114=$AN$1),0,1)))</f>
        <v/>
      </c>
      <c r="AO112" s="2" t="str">
        <f>IF($A112&gt;='DB_243way_Regular Symbol'!F$16,"",IF(D112=0,"",IF(OR(D112=$AM$1,D112=$AN$1,D113=$AM$1,D113=$AN$1,D114=$AM$1,D114=$AN$1),0,1)))</f>
        <v/>
      </c>
      <c r="AP112" s="2" t="str">
        <f>IF($A112&gt;='DB_243way_Regular Symbol'!G$16,"",IF(E112=0,"",IF(OR(E112=$AM$1,E112=$AN$1,E113=$AM$1,E113=$AN$1,E114=$AM$1,E114=$AN$1),0,1)))</f>
        <v/>
      </c>
      <c r="AQ112" s="128" t="str">
        <f>IF($A112&gt;='DB_243way_Regular Symbol'!H$16,"",IF(F112=0,"",IF(OR(F112=$AM$1,F112=$AN$1,F113=$AM$1,F113=$AN$1,F114=$AM$1,F114=$AN$1),0,1)))</f>
        <v/>
      </c>
      <c r="AS112" s="342" t="str">
        <f>IF($A112&gt;='DB_243way_Regular Symbol'!D$16,"",IF(B112=0,"",IF(OR(B112=$AM$1,B112=$AT$1,B113=$AM$1,B113=$AT$1,B114=$AM$1,B114=$AT$1),0,1)))</f>
        <v/>
      </c>
      <c r="AT112" s="2" t="str">
        <f>IF($A112&gt;='DB_243way_Regular Symbol'!E$16,"",IF(C112=0,"",IF(OR(C112=$AM$1,C112=$AT$1,C113=$AM$1,C113=$AT$1,C114=$AM$1,C114=$AT$1),0,1)))</f>
        <v/>
      </c>
      <c r="AU112" s="2" t="str">
        <f>IF($A112&gt;='DB_243way_Regular Symbol'!F$16,"",IF(D112=0,"",IF(OR(D112=$AM$1,D112=$AT$1,D113=$AM$1,D113=$AT$1,D114=$AM$1,D114=$AT$1),0,1)))</f>
        <v/>
      </c>
      <c r="AV112" s="2" t="str">
        <f>IF($A112&gt;='DB_243way_Regular Symbol'!G$16,"",IF(E112=0,"",IF(OR(E112=$AM$1,E112=$AT$1,E113=$AM$1,E113=$AT$1,E114=$AM$1,E114=$AT$1),0,1)))</f>
        <v/>
      </c>
      <c r="AW112" s="128" t="str">
        <f>IF($A112&gt;='DB_243way_Regular Symbol'!H$16,"",IF(F112=0,"",IF(OR(F112=$AM$1,F112=$AT$1,F113=$AM$1,F113=$AT$1,F114=$AM$1,F114=$AT$1),0,1)))</f>
        <v/>
      </c>
      <c r="AY112" s="342"/>
      <c r="AZ112" s="2"/>
      <c r="BA112" s="2" t="str">
        <f>IF($A112&gt;='DB_243way_Regular Symbol'!F$16,"",COUNTIF(D112:D114,$AZ$1))</f>
        <v/>
      </c>
      <c r="BB112" s="2" t="str">
        <f>IF($A112&gt;='DB_243way_Regular Symbol'!G$16,"",COUNTIF(E112:E114,$AZ$1))</f>
        <v/>
      </c>
      <c r="BC112" s="2" t="str">
        <f>IF($A112&gt;='DB_243way_Regular Symbol'!H$16,"",COUNTIF(F112:F114,$AZ$1))</f>
        <v/>
      </c>
      <c r="BE112" s="342" t="str">
        <f>IF($A112&gt;='DB_243way_Regular Symbol'!D$16,"",IF(B112=0,"",IF(OR(B112=$AM$1,B112=$BF$1,B113=$AM$1,B113=$BF$1,B114=$AM$1,B114=$BF$1),1,0)))</f>
        <v/>
      </c>
      <c r="BF112" s="342" t="str">
        <f>IF($A112&gt;='DB_243way_Regular Symbol'!E$16,"",IF(C112=0,"",IF(OR(C112=$AM$1,C112=$BF$1,C113=$AM$1,C113=$BF$1,C114=$AM$1,C114=$BF$1),1,0)))</f>
        <v/>
      </c>
      <c r="BG112" s="342" t="str">
        <f>IF($A112&gt;='DB_243way_Regular Symbol'!F$16,"",IF(D112=0,"",IF(OR(D112=$AM$1,D112=$BF$1,D113=$AM$1,D113=$BF$1,D114=$AM$1,D114=$BF$1),1,0)))</f>
        <v/>
      </c>
      <c r="BH112" s="342" t="str">
        <f>IF($A112&gt;='DB_243way_Regular Symbol'!G$16,"",IF(E112=0,"",IF(OR(E112=$AM$1,E112=$BF$1,E113=$AM$1,E113=$BF$1,E114=$AM$1,E114=$BF$1),1,0)))</f>
        <v/>
      </c>
      <c r="BI112" s="342" t="str">
        <f>IF($A112&gt;='DB_243way_Regular Symbol'!H$16,"",IF(F112=0,"",IF(OR(F112=$AM$1,F112=$BF$1,F113=$AM$1,F113=$BF$1,F114=$AM$1,F114=$BF$1),1,0)))</f>
        <v/>
      </c>
      <c r="BK112" s="342" t="str">
        <f>IF($A112&gt;='DB_243way_Regular Symbol'!D$16,"",IF(B112=0,"",IF(OR(B112=$AM$1,B112=$BL$1,B113=$AM$1,B113=$BL$1,B114=$AM$1,B114=$BL$1),0,1)))</f>
        <v/>
      </c>
      <c r="BL112" s="2" t="str">
        <f>IF($A112&gt;='DB_243way_Regular Symbol'!E$16,"",IF(C112=0,"",IF(OR(C112=$AM$1,C112=$BL$1,C113=$AM$1,C113=$BL$1,C114=$AM$1,C114=$BL$1),0,1)))</f>
        <v/>
      </c>
      <c r="BM112" s="2" t="str">
        <f>IF($A112&gt;='DB_243way_Regular Symbol'!F$16,"",IF(D112=0,"",IF(OR(D112=$AM$1,D112=$BL$1,D113=$AM$1,D113=$BL$1,D114=$AM$1,D114=$BL$1),0,1)))</f>
        <v/>
      </c>
      <c r="BN112" s="2" t="str">
        <f>IF($A112&gt;='DB_243way_Regular Symbol'!G$16,"",IF(E112=0,"",IF(OR(E112=$AM$1,E112=$BL$1,E113=$AM$1,E113=$BL$1,E114=$AM$1,E114=$BL$1),0,1)))</f>
        <v/>
      </c>
      <c r="BO112" s="128" t="str">
        <f>IF($A112&gt;='DB_243way_Regular Symbol'!H$16,"",IF(F112=0,"",IF(OR(F112=$AM$1,F112=$BL$1,F113=$AM$1,F113=$BL$1,F114=$AM$1,F114=$BL$1),0,1)))</f>
        <v/>
      </c>
      <c r="BQ112" s="2" t="str">
        <f>IF($A112&gt;='DB_243way_Regular Symbol'!D$16,"",IF(B112=0,"",IF(OR(B112=$BQ$1,B112=$BR$1,B113=$BQ$1,B113=$BR$1,B114=$BQ$1,B114=$BR$1),0,1)))</f>
        <v/>
      </c>
      <c r="BR112" s="2" t="str">
        <f>IF($A112&gt;='DB_243way_Regular Symbol'!E$16,"",IF(C112=0,"",IF(OR(C112=$BQ$1,C112=$BR$1,C113=$BQ$1,C113=$BR$1,C114=$BQ$1,C114=$BR$1),0,1)))</f>
        <v/>
      </c>
      <c r="BS112" s="2" t="str">
        <f>IF($A112&gt;='DB_243way_Regular Symbol'!F$16,"",IF(D112=0,"",IF(OR(D112=$BQ$1,D112=$BR$1,D113=$BQ$1,D113=$BR$1,D114=$BQ$1,D114=$BR$1),0,1)))</f>
        <v/>
      </c>
      <c r="BT112" s="2" t="str">
        <f>IF($A112&gt;='DB_243way_Regular Symbol'!G$16,"",IF(E112=0,"",IF(OR(E112=$BQ$1,E112=$BR$1,E113=$BQ$1,E113=$BR$1,E114=$BQ$1,E114=$BR$1),0,1)))</f>
        <v/>
      </c>
      <c r="BU112" s="2" t="str">
        <f>IF($A112&gt;='DB_243way_Regular Symbol'!H$16,"",IF(F112=0,"",IF(OR(F112=$BQ$1,F112=$BR$1,F113=$BQ$1,F113=$BR$1,F114=$BQ$1,F114=$BR$1),0,1)))</f>
        <v/>
      </c>
      <c r="BW112" s="2" t="str">
        <f>IF($A112&gt;='DB_243way_Regular Symbol'!D$16,"",IF(B112=0,"",IF(OR(B112=$BW$1,B113=$BW$1,B114=$BW$1,B112=$BX$1,B113=$BX$1,B114=$BX$1),0,1)))</f>
        <v/>
      </c>
      <c r="BX112" s="2" t="str">
        <f>IF($A112&gt;='DB_243way_Regular Symbol'!E$16,"",IF(C112=0,"",IF(OR(C112=$BW$1,C113=$BW$1,C114=$BW$1,C112=$BX$1,C113=$BX$1,C114=$BX$1),0,1)))</f>
        <v/>
      </c>
      <c r="BY112" s="2" t="str">
        <f>IF($A112&gt;='DB_243way_Regular Symbol'!F$16,"",IF(D112=0,"",IF(OR(D112=$BW$1,D113=$BW$1,D114=$BW$1,D112=$BX$1,D113=$BX$1,D114=$BX$1),0,1)))</f>
        <v/>
      </c>
      <c r="BZ112" s="2" t="str">
        <f>IF($A112&gt;='DB_243way_Regular Symbol'!G$16,"",IF(E112=0,"",IF(OR(E112=$BW$1,E113=$BW$1,E114=$BW$1,E112=$BX$1,E113=$BX$1,E114=$BX$1),0,1)))</f>
        <v/>
      </c>
      <c r="CA112" s="2" t="str">
        <f>IF($A112&gt;='DB_243way_Regular Symbol'!H$16,"",IF(F112=0,"",IF(OR(F112=$BW$1,F113=$BW$1,F114=$BW$1,F112=$BX$1,F113=$BX$1,F114=$BX$1),0,1)))</f>
        <v/>
      </c>
      <c r="CC112" s="2" t="str">
        <f>IF($A112&gt;='DB_243way_Regular Symbol'!D$16,"",IF(B112=0,"",IF(OR(B112=$BW$1,B113=$BW$1,B114=$BW$1,B112=$CD$1,B113=$CD$1,B114=$CD$1),0,1)))</f>
        <v/>
      </c>
      <c r="CD112" s="2" t="str">
        <f>IF($A112&gt;='DB_243way_Regular Symbol'!E$16,"",IF(C112=0,"",IF(OR(C112=$BW$1,C113=$BW$1,C114=$BW$1,C112=$CD$1,C113=$CD$1,C114=$CD$1),0,1)))</f>
        <v/>
      </c>
      <c r="CE112" s="2" t="str">
        <f>IF($A112&gt;='DB_243way_Regular Symbol'!F$16,"",IF(D112=0,"",IF(OR(D112=$BW$1,D113=$BW$1,D114=$BW$1,D112=$CD$1,D113=$CD$1,D114=$CD$1),0,1)))</f>
        <v/>
      </c>
      <c r="CF112" s="2" t="str">
        <f>IF($A112&gt;='DB_243way_Regular Symbol'!G$16,"",IF(E112=0,"",IF(OR(E112=$BW$1,E113=$BW$1,E114=$BW$1,E112=$CD$1,E113=$CD$1,E114=$CD$1),0,1)))</f>
        <v/>
      </c>
      <c r="CG112" s="2" t="str">
        <f>IF($A112&gt;='DB_243way_Regular Symbol'!H$16,"",IF(F112=0,"",IF(OR(F112=$BW$1,F113=$BW$1,F114=$BW$1,F112=$CD$1,F113=$CD$1,F114=$CD$1),0,1)))</f>
        <v/>
      </c>
      <c r="CI112" s="2" t="str">
        <f>IF($A112&gt;='DB_243way_Regular Symbol'!D$16,"",IF(B112=0,"",IF(OR(B112=$BW$1,B113=$BW$1,B114=$BW$1,B112=$CJ$1,B113=$CJ$1,B114=$CJ$1),0,1)))</f>
        <v/>
      </c>
      <c r="CJ112" s="2" t="str">
        <f>IF($A112&gt;='DB_243way_Regular Symbol'!E$16,"",IF(C112=0,"",IF(OR(C112=$BW$1,C113=$BW$1,C114=$BW$1,C112=$CJ$1,C113=$CJ$1,C114=$CJ$1),0,1)))</f>
        <v/>
      </c>
      <c r="CK112" s="2" t="str">
        <f>IF($A112&gt;='DB_243way_Regular Symbol'!F$16,"",IF(D112=0,"",IF(OR(D112=$BW$1,D113=$BW$1,D114=$BW$1,D112=$CJ$1,D113=$CJ$1,D114=$CJ$1),0,1)))</f>
        <v/>
      </c>
      <c r="CL112" s="2" t="str">
        <f>IF($A112&gt;='DB_243way_Regular Symbol'!G$16,"",IF(E112=0,"",IF(OR(E112=$BW$1,E113=$BW$1,E114=$BW$1,E112=$CJ$1,E113=$CJ$1,E114=$CJ$1),0,1)))</f>
        <v/>
      </c>
      <c r="CM112" s="2" t="str">
        <f>IF($A112&gt;='DB_243way_Regular Symbol'!H$16,"",IF(F112=0,"",IF(OR(F112=$BW$1,F113=$BW$1,F114=$BW$1,F112=$CJ$1,F113=$CJ$1,F114=$CJ$1),0,1)))</f>
        <v/>
      </c>
      <c r="CO112" s="2" t="str">
        <f>IF($A112&gt;='DB_243way_Regular Symbol'!D$16,"",IF(B112=0,"",IF(OR(B112=$BW$1,B113=$BW$1,B114=$BW$1,B112=$CP$1,B113=$CP$1,B114=$CP$1),0,1)))</f>
        <v/>
      </c>
      <c r="CP112" s="2" t="str">
        <f>IF($A112&gt;='DB_243way_Regular Symbol'!E$16,"",IF(C112=0,"",IF(OR(C112=$BW$1,C113=$BW$1,C114=$BW$1,C112=$CP$1,C113=$CP$1,C114=$CP$1),0,1)))</f>
        <v/>
      </c>
      <c r="CQ112" s="2" t="str">
        <f>IF($A112&gt;='DB_243way_Regular Symbol'!F$16,"",IF(D112=0,"",IF(OR(D112=$BW$1,D113=$BW$1,D114=$BW$1,D112=$CP$1,D113=$CP$1,D114=$CP$1),0,1)))</f>
        <v/>
      </c>
      <c r="CR112" s="2" t="str">
        <f>IF($A112&gt;='DB_243way_Regular Symbol'!G$16,"",IF(E112=0,"",IF(OR(E112=$BW$1,E113=$BW$1,E114=$BW$1,E112=$CP$1,E113=$CP$1,E114=$CP$1),0,1)))</f>
        <v/>
      </c>
      <c r="CS112" s="2" t="str">
        <f>IF($A112&gt;='DB_243way_Regular Symbol'!H$16,"",IF(F112=0,"",IF(OR(F112=$BW$1,F113=$BW$1,F114=$BW$1,F112=$CP$1,F113=$CP$1,F114=$CP$1),0,1)))</f>
        <v/>
      </c>
      <c r="CU112" s="2" t="str">
        <f>IF($A112&gt;='DB_243way_Regular Symbol'!D$16,"",IF(B112=0,"",IF(OR(B112=$BW$1,B113=$BW$1,B114=$BW$1,B112=$CV$1,B113=$CV$1,B114=$CV$1),0,1)))</f>
        <v/>
      </c>
      <c r="CV112" s="2" t="str">
        <f>IF($A112&gt;='DB_243way_Regular Symbol'!E$16,"",IF(C112=0,"",IF(OR(C112=$BW$1,C113=$BW$1,C114=$BW$1,C112=$CV$1,C113=$CV$1,C114=$CV$1),0,1)))</f>
        <v/>
      </c>
      <c r="CW112" s="2" t="str">
        <f>IF($A112&gt;='DB_243way_Regular Symbol'!F$16,"",IF(D112=0,"",IF(OR(D112=$BW$1,D113=$BW$1,D114=$BW$1,D112=$CV$1,D113=$CV$1,D114=$CV$1),0,1)))</f>
        <v/>
      </c>
      <c r="CX112" s="2" t="str">
        <f>IF($A112&gt;='DB_243way_Regular Symbol'!G$16,"",IF(E112=0,"",IF(OR(E112=$BW$1,E113=$BW$1,E114=$BW$1,E112=$CV$1,E113=$CV$1,E114=$CV$1),0,1)))</f>
        <v/>
      </c>
      <c r="CY112" s="2" t="str">
        <f>IF($A112&gt;='DB_243way_Regular Symbol'!H$16,"",IF(F112=0,"",IF(OR(F112=$BW$1,F113=$BW$1,F114=$BW$1,F112=$CV$1,F113=$CV$1,F114=$CV$1),0,1)))</f>
        <v/>
      </c>
    </row>
    <row r="113" spans="1:103">
      <c r="A113" s="341">
        <f>IF('DB_243way_Regular Symbol'!L112="","",'DB_243way_Regular Symbol'!L112)</f>
        <v>109</v>
      </c>
      <c r="B113" s="184" t="str">
        <f>IF('DB_243way_Regular Symbol'!M112="",
IF($A113-'DB_243way_Regular Symbol'!D$16&gt;='DB_243way_RegularＸ_W()'!B$2-1,"",VLOOKUP($A113-'DB_243way_Regular Symbol'!D$16,'DB_243way_Regular Symbol'!$L$3:$Q$250,'DB_243way_RegularＸ_W()'!B$3+1,FALSE)),
'DB_243way_Regular Symbol'!M112)</f>
        <v/>
      </c>
      <c r="C113" s="184" t="str">
        <f>IF('DB_243way_Regular Symbol'!N112="",
IF($A113-'DB_243way_Regular Symbol'!E$16&gt;='DB_243way_RegularＸ_W()'!C$2-1,"",VLOOKUP($A113-'DB_243way_Regular Symbol'!E$16,'DB_243way_Regular Symbol'!$L$3:$Q$250,'DB_243way_RegularＸ_W()'!C$3+1,FALSE)),
'DB_243way_Regular Symbol'!N112)</f>
        <v/>
      </c>
      <c r="D113" s="184" t="str">
        <f>IF('DB_243way_Regular Symbol'!O112="",
IF($A113-'DB_243way_Regular Symbol'!F$16&gt;='DB_243way_RegularＸ_W()'!D$2-1,"",VLOOKUP($A113-'DB_243way_Regular Symbol'!F$16,'DB_243way_Regular Symbol'!$L$3:$Q$250,'DB_243way_RegularＸ_W()'!D$3+1,FALSE)),
'DB_243way_Regular Symbol'!O112)</f>
        <v/>
      </c>
      <c r="E113" s="184" t="str">
        <f>IF('DB_243way_Regular Symbol'!P112="",
IF($A113-'DB_243way_Regular Symbol'!G$16&gt;='DB_243way_RegularＸ_W()'!E$2-1,"",VLOOKUP($A113-'DB_243way_Regular Symbol'!G$16,'DB_243way_Regular Symbol'!$L$3:$Q$250,'DB_243way_RegularＸ_W()'!E$3+1,FALSE)),
'DB_243way_Regular Symbol'!P112)</f>
        <v/>
      </c>
      <c r="F113" s="184" t="str">
        <f>IF('DB_243way_Regular Symbol'!Q112="",
IF($A113-'DB_243way_Regular Symbol'!H$16&gt;='DB_243way_RegularＸ_W()'!F$2-1,"",VLOOKUP($A113-'DB_243way_Regular Symbol'!H$16,'DB_243way_Regular Symbol'!$L$3:$Q$250,'DB_243way_RegularＸ_W()'!F$3+1,FALSE)),
'DB_243way_Regular Symbol'!Q112)</f>
        <v/>
      </c>
      <c r="O113" s="342" t="str">
        <f>IF($A113&gt;='DB_243way_Regular Symbol'!D$16,"",IF(B113=0,"",IF(OR(B113=$O$1,B113=$P$1,B114=$O$1,B114=$P$1,B115=$O$1,B115=$P$1),0,1)))</f>
        <v/>
      </c>
      <c r="P113" s="2" t="str">
        <f>IF($A113&gt;='DB_243way_Regular Symbol'!E$16,"",IF(C113=0,"",IF(OR(C113=$O$1,C113=$P$1,C114=$O$1,C114=$P$1,C115=$O$1,C115=$P$1),0,1)))</f>
        <v/>
      </c>
      <c r="Q113" s="2" t="str">
        <f>IF($A113&gt;='DB_243way_Regular Symbol'!F$16,"",IF(D113=0,"",IF(OR(D113=$O$1,D113=$P$1,D114=$O$1,D114=$P$1,D115=$O$1,D115=$P$1),0,1)))</f>
        <v/>
      </c>
      <c r="R113" s="2" t="str">
        <f>IF($A113&gt;='DB_243way_Regular Symbol'!G$16,"",IF(E113=0,"",IF(OR(E113=$O$1,E113=$P$1,E114=$O$1,E114=$P$1,E115=$O$1,E115=$P$1),0,1)))</f>
        <v/>
      </c>
      <c r="S113" s="128" t="str">
        <f>IF($A113&gt;='DB_243way_Regular Symbol'!H$16,"",IF(F113=0,"",IF(OR(F113=$O$1,F113=$P$1,F114=$O$1,F114=$P$1,F115=$O$1,F115=$P$1),0,1)))</f>
        <v/>
      </c>
      <c r="U113" s="342" t="str">
        <f>IF($A113&gt;='DB_243way_Regular Symbol'!D$16,"",IF(B113=0,"",IF(OR(B113=$U$1,B113=$V$1,B114=$U$1,B114=$V$1,B115=$U$1,B115=$V$1),0,1)))</f>
        <v/>
      </c>
      <c r="V113" s="2" t="str">
        <f>IF($A113&gt;='DB_243way_Regular Symbol'!E$16,"",IF(C113=0,"",IF(OR(C113=$U$1,C113=$V$1,C114=$U$1,C114=$V$1,C115=$U$1,C115=$V$1),0,1)))</f>
        <v/>
      </c>
      <c r="W113" s="2" t="str">
        <f>IF($A113&gt;='DB_243way_Regular Symbol'!F$16,"",IF(D113=0,"",IF(OR(D113=$U$1,D113=$V$1,D114=$U$1,D114=$V$1,D115=$U$1,D115=$V$1),0,1)))</f>
        <v/>
      </c>
      <c r="X113" s="2" t="str">
        <f>IF($A113&gt;='DB_243way_Regular Symbol'!G$16,"",IF(E113=0,"",IF(OR(E113=$U$1,E113=$V$1,E114=$U$1,E114=$V$1,E115=$U$1,E115=$V$1),0,1)))</f>
        <v/>
      </c>
      <c r="Y113" s="128" t="str">
        <f>IF($A113&gt;='DB_243way_Regular Symbol'!H$16,"",IF(F113=0,"",IF(OR(F113=$U$1,F113=$V$1,F114=$U$1,F114=$V$1,F115=$U$1,F115=$V$1),0,1)))</f>
        <v/>
      </c>
      <c r="AA113" s="342" t="str">
        <f>IF($A113&gt;='DB_243way_Regular Symbol'!D$16,"",IF(B113=0,"",IF(OR(B113=$AA$1,B113=$AB$1,B114=$AA$1,B114=$AB$1,B115=$AA$1,,B115=$AB$1),0,1)))</f>
        <v/>
      </c>
      <c r="AB113" s="2" t="str">
        <f>IF($A113&gt;='DB_243way_Regular Symbol'!E$16,"",IF(C113=0,"",IF(OR(C113=$AA$1,C113=$AB$1,C114=$AA$1,C114=$AB$1,C115=$AA$1,,C115=$AB$1),0,1)))</f>
        <v/>
      </c>
      <c r="AC113" s="2" t="str">
        <f>IF($A113&gt;='DB_243way_Regular Symbol'!F$16,"",IF(D113=0,"",IF(OR(D113=$AA$1,D113=$AB$1,D114=$AA$1,D114=$AB$1,D115=$AA$1,,D115=$AB$1),0,1)))</f>
        <v/>
      </c>
      <c r="AD113" s="2" t="str">
        <f>IF($A113&gt;='DB_243way_Regular Symbol'!G$16,"",IF(E113=0,"",IF(OR(E113=$AA$1,E113=$AB$1,E114=$AA$1,E114=$AB$1,E115=$AA$1,,E115=$AB$1),0,1)))</f>
        <v/>
      </c>
      <c r="AE113" s="128" t="str">
        <f>IF($A113&gt;='DB_243way_Regular Symbol'!H$16,"",IF(F113=0,"",IF(OR(F113=$AA$1,F113=$AB$1,F114=$AA$1,F114=$AB$1,F115=$AA$1,,F115=$AB$1),0,1)))</f>
        <v/>
      </c>
      <c r="AG113" s="342" t="str">
        <f>IF($A113&gt;='DB_243way_Regular Symbol'!D$16,"",IF(B113=0,"",IF(OR(B113=$AG$1,B113=$AH$1,B114=$AG$1,B114=$AH$1,B115=$AG$1,B115=$AH$1),0,1)))</f>
        <v/>
      </c>
      <c r="AH113" s="2" t="str">
        <f>IF($A113&gt;='DB_243way_Regular Symbol'!E$16,"",IF(C113=0,"",IF(OR(C113=$AG$1,C113=$AH$1,C114=$AG$1,C114=$AH$1,C115=$AG$1,C115=$AH$1),0,1)))</f>
        <v/>
      </c>
      <c r="AI113" s="2" t="str">
        <f>IF($A113&gt;='DB_243way_Regular Symbol'!F$16,"",IF(D113=0,"",IF(OR(D113=$AG$1,D113=$AH$1,D114=$AG$1,D114=$AH$1,D115=$AG$1,D115=$AH$1),0,1)))</f>
        <v/>
      </c>
      <c r="AJ113" s="2" t="str">
        <f>IF($A113&gt;='DB_243way_Regular Symbol'!G$16,"",IF(E113=0,"",IF(OR(E113=$AG$1,E113=$AH$1,E114=$AG$1,E114=$AH$1,E115=$AG$1,E115=$AH$1),0,1)))</f>
        <v/>
      </c>
      <c r="AK113" s="128" t="str">
        <f>IF($A113&gt;='DB_243way_Regular Symbol'!H$16,"",IF(F113=0,"",IF(OR(F113=$AG$1,F113=$AH$1,F114=$AG$1,F114=$AH$1,F115=$AG$1,F115=$AH$1),0,1)))</f>
        <v/>
      </c>
      <c r="AM113" s="342" t="str">
        <f>IF($A113&gt;='DB_243way_Regular Symbol'!D$16,"",IF(B113=0,"",IF(OR(B113=$AM$1,B113=$AN$1,B114=$AM$1,B114=$AN$1,B115=$AM$1,B115=$AN$1),0,1)))</f>
        <v/>
      </c>
      <c r="AN113" s="2" t="str">
        <f>IF($A113&gt;='DB_243way_Regular Symbol'!E$16,"",IF(C113=0,"",IF(OR(C113=$AM$1,C113=$AN$1,C114=$AM$1,C114=$AN$1,C115=$AM$1,C115=$AN$1),0,1)))</f>
        <v/>
      </c>
      <c r="AO113" s="2" t="str">
        <f>IF($A113&gt;='DB_243way_Regular Symbol'!F$16,"",IF(D113=0,"",IF(OR(D113=$AM$1,D113=$AN$1,D114=$AM$1,D114=$AN$1,D115=$AM$1,D115=$AN$1),0,1)))</f>
        <v/>
      </c>
      <c r="AP113" s="2" t="str">
        <f>IF($A113&gt;='DB_243way_Regular Symbol'!G$16,"",IF(E113=0,"",IF(OR(E113=$AM$1,E113=$AN$1,E114=$AM$1,E114=$AN$1,E115=$AM$1,E115=$AN$1),0,1)))</f>
        <v/>
      </c>
      <c r="AQ113" s="128" t="str">
        <f>IF($A113&gt;='DB_243way_Regular Symbol'!H$16,"",IF(F113=0,"",IF(OR(F113=$AM$1,F113=$AN$1,F114=$AM$1,F114=$AN$1,F115=$AM$1,F115=$AN$1),0,1)))</f>
        <v/>
      </c>
      <c r="AS113" s="342" t="str">
        <f>IF($A113&gt;='DB_243way_Regular Symbol'!D$16,"",IF(B113=0,"",IF(OR(B113=$AM$1,B113=$AT$1,B114=$AM$1,B114=$AT$1,B115=$AM$1,B115=$AT$1),0,1)))</f>
        <v/>
      </c>
      <c r="AT113" s="2" t="str">
        <f>IF($A113&gt;='DB_243way_Regular Symbol'!E$16,"",IF(C113=0,"",IF(OR(C113=$AM$1,C113=$AT$1,C114=$AM$1,C114=$AT$1,C115=$AM$1,C115=$AT$1),0,1)))</f>
        <v/>
      </c>
      <c r="AU113" s="2" t="str">
        <f>IF($A113&gt;='DB_243way_Regular Symbol'!F$16,"",IF(D113=0,"",IF(OR(D113=$AM$1,D113=$AT$1,D114=$AM$1,D114=$AT$1,D115=$AM$1,D115=$AT$1),0,1)))</f>
        <v/>
      </c>
      <c r="AV113" s="2" t="str">
        <f>IF($A113&gt;='DB_243way_Regular Symbol'!G$16,"",IF(E113=0,"",IF(OR(E113=$AM$1,E113=$AT$1,E114=$AM$1,E114=$AT$1,E115=$AM$1,E115=$AT$1),0,1)))</f>
        <v/>
      </c>
      <c r="AW113" s="128" t="str">
        <f>IF($A113&gt;='DB_243way_Regular Symbol'!H$16,"",IF(F113=0,"",IF(OR(F113=$AM$1,F113=$AT$1,F114=$AM$1,F114=$AT$1,F115=$AM$1,F115=$AT$1),0,1)))</f>
        <v/>
      </c>
      <c r="AY113" s="342"/>
      <c r="AZ113" s="2"/>
      <c r="BA113" s="2" t="str">
        <f>IF($A113&gt;='DB_243way_Regular Symbol'!F$16,"",COUNTIF(D113:D115,$AZ$1))</f>
        <v/>
      </c>
      <c r="BB113" s="2" t="str">
        <f>IF($A113&gt;='DB_243way_Regular Symbol'!G$16,"",COUNTIF(E113:E115,$AZ$1))</f>
        <v/>
      </c>
      <c r="BC113" s="2" t="str">
        <f>IF($A113&gt;='DB_243way_Regular Symbol'!H$16,"",COUNTIF(F113:F115,$AZ$1))</f>
        <v/>
      </c>
      <c r="BE113" s="342" t="str">
        <f>IF($A113&gt;='DB_243way_Regular Symbol'!D$16,"",IF(B113=0,"",IF(OR(B113=$AM$1,B113=$BF$1,B114=$AM$1,B114=$BF$1,B115=$AM$1,B115=$BF$1),1,0)))</f>
        <v/>
      </c>
      <c r="BF113" s="342" t="str">
        <f>IF($A113&gt;='DB_243way_Regular Symbol'!E$16,"",IF(C113=0,"",IF(OR(C113=$AM$1,C113=$BF$1,C114=$AM$1,C114=$BF$1,C115=$AM$1,C115=$BF$1),1,0)))</f>
        <v/>
      </c>
      <c r="BG113" s="342" t="str">
        <f>IF($A113&gt;='DB_243way_Regular Symbol'!F$16,"",IF(D113=0,"",IF(OR(D113=$AM$1,D113=$BF$1,D114=$AM$1,D114=$BF$1,D115=$AM$1,D115=$BF$1),1,0)))</f>
        <v/>
      </c>
      <c r="BH113" s="342" t="str">
        <f>IF($A113&gt;='DB_243way_Regular Symbol'!G$16,"",IF(E113=0,"",IF(OR(E113=$AM$1,E113=$BF$1,E114=$AM$1,E114=$BF$1,E115=$AM$1,E115=$BF$1),1,0)))</f>
        <v/>
      </c>
      <c r="BI113" s="342" t="str">
        <f>IF($A113&gt;='DB_243way_Regular Symbol'!H$16,"",IF(F113=0,"",IF(OR(F113=$AM$1,F113=$BF$1,F114=$AM$1,F114=$BF$1,F115=$AM$1,F115=$BF$1),1,0)))</f>
        <v/>
      </c>
      <c r="BK113" s="342" t="str">
        <f>IF($A113&gt;='DB_243way_Regular Symbol'!D$16,"",IF(B113=0,"",IF(OR(B113=$AM$1,B113=$BL$1,B114=$AM$1,B114=$BL$1,B115=$AM$1,B115=$BL$1),0,1)))</f>
        <v/>
      </c>
      <c r="BL113" s="2" t="str">
        <f>IF($A113&gt;='DB_243way_Regular Symbol'!E$16,"",IF(C113=0,"",IF(OR(C113=$AM$1,C113=$BL$1,C114=$AM$1,C114=$BL$1,C115=$AM$1,C115=$BL$1),0,1)))</f>
        <v/>
      </c>
      <c r="BM113" s="2" t="str">
        <f>IF($A113&gt;='DB_243way_Regular Symbol'!F$16,"",IF(D113=0,"",IF(OR(D113=$AM$1,D113=$BL$1,D114=$AM$1,D114=$BL$1,D115=$AM$1,D115=$BL$1),0,1)))</f>
        <v/>
      </c>
      <c r="BN113" s="2" t="str">
        <f>IF($A113&gt;='DB_243way_Regular Symbol'!G$16,"",IF(E113=0,"",IF(OR(E113=$AM$1,E113=$BL$1,E114=$AM$1,E114=$BL$1,E115=$AM$1,E115=$BL$1),0,1)))</f>
        <v/>
      </c>
      <c r="BO113" s="128" t="str">
        <f>IF($A113&gt;='DB_243way_Regular Symbol'!H$16,"",IF(F113=0,"",IF(OR(F113=$AM$1,F113=$BL$1,F114=$AM$1,F114=$BL$1,F115=$AM$1,F115=$BL$1),0,1)))</f>
        <v/>
      </c>
      <c r="BQ113" s="2" t="str">
        <f>IF($A113&gt;='DB_243way_Regular Symbol'!D$16,"",IF(B113=0,"",IF(OR(B113=$BQ$1,B113=$BR$1,B114=$BQ$1,B114=$BR$1,B115=$BQ$1,B115=$BR$1),0,1)))</f>
        <v/>
      </c>
      <c r="BR113" s="2" t="str">
        <f>IF($A113&gt;='DB_243way_Regular Symbol'!E$16,"",IF(C113=0,"",IF(OR(C113=$BQ$1,C113=$BR$1,C114=$BQ$1,C114=$BR$1,C115=$BQ$1,C115=$BR$1),0,1)))</f>
        <v/>
      </c>
      <c r="BS113" s="2" t="str">
        <f>IF($A113&gt;='DB_243way_Regular Symbol'!F$16,"",IF(D113=0,"",IF(OR(D113=$BQ$1,D113=$BR$1,D114=$BQ$1,D114=$BR$1,D115=$BQ$1,D115=$BR$1),0,1)))</f>
        <v/>
      </c>
      <c r="BT113" s="2" t="str">
        <f>IF($A113&gt;='DB_243way_Regular Symbol'!G$16,"",IF(E113=0,"",IF(OR(E113=$BQ$1,E113=$BR$1,E114=$BQ$1,E114=$BR$1,E115=$BQ$1,E115=$BR$1),0,1)))</f>
        <v/>
      </c>
      <c r="BU113" s="2" t="str">
        <f>IF($A113&gt;='DB_243way_Regular Symbol'!H$16,"",IF(F113=0,"",IF(OR(F113=$BQ$1,F113=$BR$1,F114=$BQ$1,F114=$BR$1,F115=$BQ$1,F115=$BR$1),0,1)))</f>
        <v/>
      </c>
      <c r="BW113" s="2" t="str">
        <f>IF($A113&gt;='DB_243way_Regular Symbol'!D$16,"",IF(B113=0,"",IF(OR(B113=$BW$1,B114=$BW$1,B115=$BW$1,B113=$BX$1,B114=$BX$1,B115=$BX$1),0,1)))</f>
        <v/>
      </c>
      <c r="BX113" s="2" t="str">
        <f>IF($A113&gt;='DB_243way_Regular Symbol'!E$16,"",IF(C113=0,"",IF(OR(C113=$BW$1,C114=$BW$1,C115=$BW$1,C113=$BX$1,C114=$BX$1,C115=$BX$1),0,1)))</f>
        <v/>
      </c>
      <c r="BY113" s="2" t="str">
        <f>IF($A113&gt;='DB_243way_Regular Symbol'!F$16,"",IF(D113=0,"",IF(OR(D113=$BW$1,D114=$BW$1,D115=$BW$1,D113=$BX$1,D114=$BX$1,D115=$BX$1),0,1)))</f>
        <v/>
      </c>
      <c r="BZ113" s="2" t="str">
        <f>IF($A113&gt;='DB_243way_Regular Symbol'!G$16,"",IF(E113=0,"",IF(OR(E113=$BW$1,E114=$BW$1,E115=$BW$1,E113=$BX$1,E114=$BX$1,E115=$BX$1),0,1)))</f>
        <v/>
      </c>
      <c r="CA113" s="2" t="str">
        <f>IF($A113&gt;='DB_243way_Regular Symbol'!H$16,"",IF(F113=0,"",IF(OR(F113=$BW$1,F114=$BW$1,F115=$BW$1,F113=$BX$1,F114=$BX$1,F115=$BX$1),0,1)))</f>
        <v/>
      </c>
      <c r="CC113" s="2" t="str">
        <f>IF($A113&gt;='DB_243way_Regular Symbol'!D$16,"",IF(B113=0,"",IF(OR(B113=$BW$1,B114=$BW$1,B115=$BW$1,B113=$CD$1,B114=$CD$1,B115=$CD$1),0,1)))</f>
        <v/>
      </c>
      <c r="CD113" s="2" t="str">
        <f>IF($A113&gt;='DB_243way_Regular Symbol'!E$16,"",IF(C113=0,"",IF(OR(C113=$BW$1,C114=$BW$1,C115=$BW$1,C113=$CD$1,C114=$CD$1,C115=$CD$1),0,1)))</f>
        <v/>
      </c>
      <c r="CE113" s="2" t="str">
        <f>IF($A113&gt;='DB_243way_Regular Symbol'!F$16,"",IF(D113=0,"",IF(OR(D113=$BW$1,D114=$BW$1,D115=$BW$1,D113=$CD$1,D114=$CD$1,D115=$CD$1),0,1)))</f>
        <v/>
      </c>
      <c r="CF113" s="2" t="str">
        <f>IF($A113&gt;='DB_243way_Regular Symbol'!G$16,"",IF(E113=0,"",IF(OR(E113=$BW$1,E114=$BW$1,E115=$BW$1,E113=$CD$1,E114=$CD$1,E115=$CD$1),0,1)))</f>
        <v/>
      </c>
      <c r="CG113" s="2" t="str">
        <f>IF($A113&gt;='DB_243way_Regular Symbol'!H$16,"",IF(F113=0,"",IF(OR(F113=$BW$1,F114=$BW$1,F115=$BW$1,F113=$CD$1,F114=$CD$1,F115=$CD$1),0,1)))</f>
        <v/>
      </c>
      <c r="CI113" s="2" t="str">
        <f>IF($A113&gt;='DB_243way_Regular Symbol'!D$16,"",IF(B113=0,"",IF(OR(B113=$BW$1,B114=$BW$1,B115=$BW$1,B113=$CJ$1,B114=$CJ$1,B115=$CJ$1),0,1)))</f>
        <v/>
      </c>
      <c r="CJ113" s="2" t="str">
        <f>IF($A113&gt;='DB_243way_Regular Symbol'!E$16,"",IF(C113=0,"",IF(OR(C113=$BW$1,C114=$BW$1,C115=$BW$1,C113=$CJ$1,C114=$CJ$1,C115=$CJ$1),0,1)))</f>
        <v/>
      </c>
      <c r="CK113" s="2" t="str">
        <f>IF($A113&gt;='DB_243way_Regular Symbol'!F$16,"",IF(D113=0,"",IF(OR(D113=$BW$1,D114=$BW$1,D115=$BW$1,D113=$CJ$1,D114=$CJ$1,D115=$CJ$1),0,1)))</f>
        <v/>
      </c>
      <c r="CL113" s="2" t="str">
        <f>IF($A113&gt;='DB_243way_Regular Symbol'!G$16,"",IF(E113=0,"",IF(OR(E113=$BW$1,E114=$BW$1,E115=$BW$1,E113=$CJ$1,E114=$CJ$1,E115=$CJ$1),0,1)))</f>
        <v/>
      </c>
      <c r="CM113" s="2" t="str">
        <f>IF($A113&gt;='DB_243way_Regular Symbol'!H$16,"",IF(F113=0,"",IF(OR(F113=$BW$1,F114=$BW$1,F115=$BW$1,F113=$CJ$1,F114=$CJ$1,F115=$CJ$1),0,1)))</f>
        <v/>
      </c>
      <c r="CO113" s="2" t="str">
        <f>IF($A113&gt;='DB_243way_Regular Symbol'!D$16,"",IF(B113=0,"",IF(OR(B113=$BW$1,B114=$BW$1,B115=$BW$1,B113=$CP$1,B114=$CP$1,B115=$CP$1),0,1)))</f>
        <v/>
      </c>
      <c r="CP113" s="2" t="str">
        <f>IF($A113&gt;='DB_243way_Regular Symbol'!E$16,"",IF(C113=0,"",IF(OR(C113=$BW$1,C114=$BW$1,C115=$BW$1,C113=$CP$1,C114=$CP$1,C115=$CP$1),0,1)))</f>
        <v/>
      </c>
      <c r="CQ113" s="2" t="str">
        <f>IF($A113&gt;='DB_243way_Regular Symbol'!F$16,"",IF(D113=0,"",IF(OR(D113=$BW$1,D114=$BW$1,D115=$BW$1,D113=$CP$1,D114=$CP$1,D115=$CP$1),0,1)))</f>
        <v/>
      </c>
      <c r="CR113" s="2" t="str">
        <f>IF($A113&gt;='DB_243way_Regular Symbol'!G$16,"",IF(E113=0,"",IF(OR(E113=$BW$1,E114=$BW$1,E115=$BW$1,E113=$CP$1,E114=$CP$1,E115=$CP$1),0,1)))</f>
        <v/>
      </c>
      <c r="CS113" s="2" t="str">
        <f>IF($A113&gt;='DB_243way_Regular Symbol'!H$16,"",IF(F113=0,"",IF(OR(F113=$BW$1,F114=$BW$1,F115=$BW$1,F113=$CP$1,F114=$CP$1,F115=$CP$1),0,1)))</f>
        <v/>
      </c>
      <c r="CU113" s="2" t="str">
        <f>IF($A113&gt;='DB_243way_Regular Symbol'!D$16,"",IF(B113=0,"",IF(OR(B113=$BW$1,B114=$BW$1,B115=$BW$1,B113=$CV$1,B114=$CV$1,B115=$CV$1),0,1)))</f>
        <v/>
      </c>
      <c r="CV113" s="2" t="str">
        <f>IF($A113&gt;='DB_243way_Regular Symbol'!E$16,"",IF(C113=0,"",IF(OR(C113=$BW$1,C114=$BW$1,C115=$BW$1,C113=$CV$1,C114=$CV$1,C115=$CV$1),0,1)))</f>
        <v/>
      </c>
      <c r="CW113" s="2" t="str">
        <f>IF($A113&gt;='DB_243way_Regular Symbol'!F$16,"",IF(D113=0,"",IF(OR(D113=$BW$1,D114=$BW$1,D115=$BW$1,D113=$CV$1,D114=$CV$1,D115=$CV$1),0,1)))</f>
        <v/>
      </c>
      <c r="CX113" s="2" t="str">
        <f>IF($A113&gt;='DB_243way_Regular Symbol'!G$16,"",IF(E113=0,"",IF(OR(E113=$BW$1,E114=$BW$1,E115=$BW$1,E113=$CV$1,E114=$CV$1,E115=$CV$1),0,1)))</f>
        <v/>
      </c>
      <c r="CY113" s="2" t="str">
        <f>IF($A113&gt;='DB_243way_Regular Symbol'!H$16,"",IF(F113=0,"",IF(OR(F113=$BW$1,F114=$BW$1,F115=$BW$1,F113=$CV$1,F114=$CV$1,F115=$CV$1),0,1)))</f>
        <v/>
      </c>
    </row>
    <row r="114" spans="1:103">
      <c r="A114" s="341">
        <f>IF('DB_243way_Regular Symbol'!L113="","",'DB_243way_Regular Symbol'!L113)</f>
        <v>110</v>
      </c>
      <c r="B114" s="184" t="str">
        <f>IF('DB_243way_Regular Symbol'!M113="",
IF($A114-'DB_243way_Regular Symbol'!D$16&gt;='DB_243way_RegularＸ_W()'!B$2-1,"",VLOOKUP($A114-'DB_243way_Regular Symbol'!D$16,'DB_243way_Regular Symbol'!$L$3:$Q$250,'DB_243way_RegularＸ_W()'!B$3+1,FALSE)),
'DB_243way_Regular Symbol'!M113)</f>
        <v/>
      </c>
      <c r="C114" s="184" t="str">
        <f>IF('DB_243way_Regular Symbol'!N113="",
IF($A114-'DB_243way_Regular Symbol'!E$16&gt;='DB_243way_RegularＸ_W()'!C$2-1,"",VLOOKUP($A114-'DB_243way_Regular Symbol'!E$16,'DB_243way_Regular Symbol'!$L$3:$Q$250,'DB_243way_RegularＸ_W()'!C$3+1,FALSE)),
'DB_243way_Regular Symbol'!N113)</f>
        <v/>
      </c>
      <c r="D114" s="184" t="str">
        <f>IF('DB_243way_Regular Symbol'!O113="",
IF($A114-'DB_243way_Regular Symbol'!F$16&gt;='DB_243way_RegularＸ_W()'!D$2-1,"",VLOOKUP($A114-'DB_243way_Regular Symbol'!F$16,'DB_243way_Regular Symbol'!$L$3:$Q$250,'DB_243way_RegularＸ_W()'!D$3+1,FALSE)),
'DB_243way_Regular Symbol'!O113)</f>
        <v/>
      </c>
      <c r="E114" s="184" t="str">
        <f>IF('DB_243way_Regular Symbol'!P113="",
IF($A114-'DB_243way_Regular Symbol'!G$16&gt;='DB_243way_RegularＸ_W()'!E$2-1,"",VLOOKUP($A114-'DB_243way_Regular Symbol'!G$16,'DB_243way_Regular Symbol'!$L$3:$Q$250,'DB_243way_RegularＸ_W()'!E$3+1,FALSE)),
'DB_243way_Regular Symbol'!P113)</f>
        <v/>
      </c>
      <c r="F114" s="184" t="str">
        <f>IF('DB_243way_Regular Symbol'!Q113="",
IF($A114-'DB_243way_Regular Symbol'!H$16&gt;='DB_243way_RegularＸ_W()'!F$2-1,"",VLOOKUP($A114-'DB_243way_Regular Symbol'!H$16,'DB_243way_Regular Symbol'!$L$3:$Q$250,'DB_243way_RegularＸ_W()'!F$3+1,FALSE)),
'DB_243way_Regular Symbol'!Q113)</f>
        <v/>
      </c>
      <c r="O114" s="342" t="str">
        <f>IF($A114&gt;='DB_243way_Regular Symbol'!D$16,"",IF(B114=0,"",IF(OR(B114=$O$1,B114=$P$1,B115=$O$1,B115=$P$1,B116=$O$1,B116=$P$1),0,1)))</f>
        <v/>
      </c>
      <c r="P114" s="2" t="str">
        <f>IF($A114&gt;='DB_243way_Regular Symbol'!E$16,"",IF(C114=0,"",IF(OR(C114=$O$1,C114=$P$1,C115=$O$1,C115=$P$1,C116=$O$1,C116=$P$1),0,1)))</f>
        <v/>
      </c>
      <c r="Q114" s="2" t="str">
        <f>IF($A114&gt;='DB_243way_Regular Symbol'!F$16,"",IF(D114=0,"",IF(OR(D114=$O$1,D114=$P$1,D115=$O$1,D115=$P$1,D116=$O$1,D116=$P$1),0,1)))</f>
        <v/>
      </c>
      <c r="R114" s="2" t="str">
        <f>IF($A114&gt;='DB_243way_Regular Symbol'!G$16,"",IF(E114=0,"",IF(OR(E114=$O$1,E114=$P$1,E115=$O$1,E115=$P$1,E116=$O$1,E116=$P$1),0,1)))</f>
        <v/>
      </c>
      <c r="S114" s="128" t="str">
        <f>IF($A114&gt;='DB_243way_Regular Symbol'!H$16,"",IF(F114=0,"",IF(OR(F114=$O$1,F114=$P$1,F115=$O$1,F115=$P$1,F116=$O$1,F116=$P$1),0,1)))</f>
        <v/>
      </c>
      <c r="U114" s="342" t="str">
        <f>IF($A114&gt;='DB_243way_Regular Symbol'!D$16,"",IF(B114=0,"",IF(OR(B114=$U$1,B114=$V$1,B115=$U$1,B115=$V$1,B116=$U$1,B116=$V$1),0,1)))</f>
        <v/>
      </c>
      <c r="V114" s="2" t="str">
        <f>IF($A114&gt;='DB_243way_Regular Symbol'!E$16,"",IF(C114=0,"",IF(OR(C114=$U$1,C114=$V$1,C115=$U$1,C115=$V$1,C116=$U$1,C116=$V$1),0,1)))</f>
        <v/>
      </c>
      <c r="W114" s="2" t="str">
        <f>IF($A114&gt;='DB_243way_Regular Symbol'!F$16,"",IF(D114=0,"",IF(OR(D114=$U$1,D114=$V$1,D115=$U$1,D115=$V$1,D116=$U$1,D116=$V$1),0,1)))</f>
        <v/>
      </c>
      <c r="X114" s="2" t="str">
        <f>IF($A114&gt;='DB_243way_Regular Symbol'!G$16,"",IF(E114=0,"",IF(OR(E114=$U$1,E114=$V$1,E115=$U$1,E115=$V$1,E116=$U$1,E116=$V$1),0,1)))</f>
        <v/>
      </c>
      <c r="Y114" s="128" t="str">
        <f>IF($A114&gt;='DB_243way_Regular Symbol'!H$16,"",IF(F114=0,"",IF(OR(F114=$U$1,F114=$V$1,F115=$U$1,F115=$V$1,F116=$U$1,F116=$V$1),0,1)))</f>
        <v/>
      </c>
      <c r="AA114" s="342" t="str">
        <f>IF($A114&gt;='DB_243way_Regular Symbol'!D$16,"",IF(B114=0,"",IF(OR(B114=$AA$1,B114=$AB$1,B115=$AA$1,B115=$AB$1,B116=$AA$1,,B116=$AB$1),0,1)))</f>
        <v/>
      </c>
      <c r="AB114" s="2" t="str">
        <f>IF($A114&gt;='DB_243way_Regular Symbol'!E$16,"",IF(C114=0,"",IF(OR(C114=$AA$1,C114=$AB$1,C115=$AA$1,C115=$AB$1,C116=$AA$1,,C116=$AB$1),0,1)))</f>
        <v/>
      </c>
      <c r="AC114" s="2" t="str">
        <f>IF($A114&gt;='DB_243way_Regular Symbol'!F$16,"",IF(D114=0,"",IF(OR(D114=$AA$1,D114=$AB$1,D115=$AA$1,D115=$AB$1,D116=$AA$1,,D116=$AB$1),0,1)))</f>
        <v/>
      </c>
      <c r="AD114" s="2" t="str">
        <f>IF($A114&gt;='DB_243way_Regular Symbol'!G$16,"",IF(E114=0,"",IF(OR(E114=$AA$1,E114=$AB$1,E115=$AA$1,E115=$AB$1,E116=$AA$1,,E116=$AB$1),0,1)))</f>
        <v/>
      </c>
      <c r="AE114" s="128" t="str">
        <f>IF($A114&gt;='DB_243way_Regular Symbol'!H$16,"",IF(F114=0,"",IF(OR(F114=$AA$1,F114=$AB$1,F115=$AA$1,F115=$AB$1,F116=$AA$1,,F116=$AB$1),0,1)))</f>
        <v/>
      </c>
      <c r="AG114" s="342" t="str">
        <f>IF($A114&gt;='DB_243way_Regular Symbol'!D$16,"",IF(B114=0,"",IF(OR(B114=$AG$1,B114=$AH$1,B115=$AG$1,B115=$AH$1,B116=$AG$1,B116=$AH$1),0,1)))</f>
        <v/>
      </c>
      <c r="AH114" s="2" t="str">
        <f>IF($A114&gt;='DB_243way_Regular Symbol'!E$16,"",IF(C114=0,"",IF(OR(C114=$AG$1,C114=$AH$1,C115=$AG$1,C115=$AH$1,C116=$AG$1,C116=$AH$1),0,1)))</f>
        <v/>
      </c>
      <c r="AI114" s="2" t="str">
        <f>IF($A114&gt;='DB_243way_Regular Symbol'!F$16,"",IF(D114=0,"",IF(OR(D114=$AG$1,D114=$AH$1,D115=$AG$1,D115=$AH$1,D116=$AG$1,D116=$AH$1),0,1)))</f>
        <v/>
      </c>
      <c r="AJ114" s="2" t="str">
        <f>IF($A114&gt;='DB_243way_Regular Symbol'!G$16,"",IF(E114=0,"",IF(OR(E114=$AG$1,E114=$AH$1,E115=$AG$1,E115=$AH$1,E116=$AG$1,E116=$AH$1),0,1)))</f>
        <v/>
      </c>
      <c r="AK114" s="128" t="str">
        <f>IF($A114&gt;='DB_243way_Regular Symbol'!H$16,"",IF(F114=0,"",IF(OR(F114=$AG$1,F114=$AH$1,F115=$AG$1,F115=$AH$1,F116=$AG$1,F116=$AH$1),0,1)))</f>
        <v/>
      </c>
      <c r="AM114" s="342" t="str">
        <f>IF($A114&gt;='DB_243way_Regular Symbol'!D$16,"",IF(B114=0,"",IF(OR(B114=$AM$1,B114=$AN$1,B115=$AM$1,B115=$AN$1,B116=$AM$1,B116=$AN$1),0,1)))</f>
        <v/>
      </c>
      <c r="AN114" s="2" t="str">
        <f>IF($A114&gt;='DB_243way_Regular Symbol'!E$16,"",IF(C114=0,"",IF(OR(C114=$AM$1,C114=$AN$1,C115=$AM$1,C115=$AN$1,C116=$AM$1,C116=$AN$1),0,1)))</f>
        <v/>
      </c>
      <c r="AO114" s="2" t="str">
        <f>IF($A114&gt;='DB_243way_Regular Symbol'!F$16,"",IF(D114=0,"",IF(OR(D114=$AM$1,D114=$AN$1,D115=$AM$1,D115=$AN$1,D116=$AM$1,D116=$AN$1),0,1)))</f>
        <v/>
      </c>
      <c r="AP114" s="2" t="str">
        <f>IF($A114&gt;='DB_243way_Regular Symbol'!G$16,"",IF(E114=0,"",IF(OR(E114=$AM$1,E114=$AN$1,E115=$AM$1,E115=$AN$1,E116=$AM$1,E116=$AN$1),0,1)))</f>
        <v/>
      </c>
      <c r="AQ114" s="128" t="str">
        <f>IF($A114&gt;='DB_243way_Regular Symbol'!H$16,"",IF(F114=0,"",IF(OR(F114=$AM$1,F114=$AN$1,F115=$AM$1,F115=$AN$1,F116=$AM$1,F116=$AN$1),0,1)))</f>
        <v/>
      </c>
      <c r="AS114" s="342" t="str">
        <f>IF($A114&gt;='DB_243way_Regular Symbol'!D$16,"",IF(B114=0,"",IF(OR(B114=$AM$1,B114=$AT$1,B115=$AM$1,B115=$AT$1,B116=$AM$1,B116=$AT$1),0,1)))</f>
        <v/>
      </c>
      <c r="AT114" s="2" t="str">
        <f>IF($A114&gt;='DB_243way_Regular Symbol'!E$16,"",IF(C114=0,"",IF(OR(C114=$AM$1,C114=$AT$1,C115=$AM$1,C115=$AT$1,C116=$AM$1,C116=$AT$1),0,1)))</f>
        <v/>
      </c>
      <c r="AU114" s="2" t="str">
        <f>IF($A114&gt;='DB_243way_Regular Symbol'!F$16,"",IF(D114=0,"",IF(OR(D114=$AM$1,D114=$AT$1,D115=$AM$1,D115=$AT$1,D116=$AM$1,D116=$AT$1),0,1)))</f>
        <v/>
      </c>
      <c r="AV114" s="2" t="str">
        <f>IF($A114&gt;='DB_243way_Regular Symbol'!G$16,"",IF(E114=0,"",IF(OR(E114=$AM$1,E114=$AT$1,E115=$AM$1,E115=$AT$1,E116=$AM$1,E116=$AT$1),0,1)))</f>
        <v/>
      </c>
      <c r="AW114" s="128" t="str">
        <f>IF($A114&gt;='DB_243way_Regular Symbol'!H$16,"",IF(F114=0,"",IF(OR(F114=$AM$1,F114=$AT$1,F115=$AM$1,F115=$AT$1,F116=$AM$1,F116=$AT$1),0,1)))</f>
        <v/>
      </c>
      <c r="AY114" s="342"/>
      <c r="AZ114" s="2"/>
      <c r="BA114" s="2" t="str">
        <f>IF($A114&gt;='DB_243way_Regular Symbol'!F$16,"",COUNTIF(D114:D116,$AZ$1))</f>
        <v/>
      </c>
      <c r="BB114" s="2" t="str">
        <f>IF($A114&gt;='DB_243way_Regular Symbol'!G$16,"",COUNTIF(E114:E116,$AZ$1))</f>
        <v/>
      </c>
      <c r="BC114" s="2" t="str">
        <f>IF($A114&gt;='DB_243way_Regular Symbol'!H$16,"",COUNTIF(F114:F116,$AZ$1))</f>
        <v/>
      </c>
      <c r="BE114" s="342" t="str">
        <f>IF($A114&gt;='DB_243way_Regular Symbol'!D$16,"",IF(B114=0,"",IF(OR(B114=$AM$1,B114=$BF$1,B115=$AM$1,B115=$BF$1,B116=$AM$1,B116=$BF$1),1,0)))</f>
        <v/>
      </c>
      <c r="BF114" s="342" t="str">
        <f>IF($A114&gt;='DB_243way_Regular Symbol'!E$16,"",IF(C114=0,"",IF(OR(C114=$AM$1,C114=$BF$1,C115=$AM$1,C115=$BF$1,C116=$AM$1,C116=$BF$1),1,0)))</f>
        <v/>
      </c>
      <c r="BG114" s="342" t="str">
        <f>IF($A114&gt;='DB_243way_Regular Symbol'!F$16,"",IF(D114=0,"",IF(OR(D114=$AM$1,D114=$BF$1,D115=$AM$1,D115=$BF$1,D116=$AM$1,D116=$BF$1),1,0)))</f>
        <v/>
      </c>
      <c r="BH114" s="342" t="str">
        <f>IF($A114&gt;='DB_243way_Regular Symbol'!G$16,"",IF(E114=0,"",IF(OR(E114=$AM$1,E114=$BF$1,E115=$AM$1,E115=$BF$1,E116=$AM$1,E116=$BF$1),1,0)))</f>
        <v/>
      </c>
      <c r="BI114" s="342" t="str">
        <f>IF($A114&gt;='DB_243way_Regular Symbol'!H$16,"",IF(F114=0,"",IF(OR(F114=$AM$1,F114=$BF$1,F115=$AM$1,F115=$BF$1,F116=$AM$1,F116=$BF$1),1,0)))</f>
        <v/>
      </c>
      <c r="BK114" s="342" t="str">
        <f>IF($A114&gt;='DB_243way_Regular Symbol'!D$16,"",IF(B114=0,"",IF(OR(B114=$AM$1,B114=$BL$1,B115=$AM$1,B115=$BL$1,B116=$AM$1,B116=$BL$1),0,1)))</f>
        <v/>
      </c>
      <c r="BL114" s="2" t="str">
        <f>IF($A114&gt;='DB_243way_Regular Symbol'!E$16,"",IF(C114=0,"",IF(OR(C114=$AM$1,C114=$BL$1,C115=$AM$1,C115=$BL$1,C116=$AM$1,C116=$BL$1),0,1)))</f>
        <v/>
      </c>
      <c r="BM114" s="2" t="str">
        <f>IF($A114&gt;='DB_243way_Regular Symbol'!F$16,"",IF(D114=0,"",IF(OR(D114=$AM$1,D114=$BL$1,D115=$AM$1,D115=$BL$1,D116=$AM$1,D116=$BL$1),0,1)))</f>
        <v/>
      </c>
      <c r="BN114" s="2" t="str">
        <f>IF($A114&gt;='DB_243way_Regular Symbol'!G$16,"",IF(E114=0,"",IF(OR(E114=$AM$1,E114=$BL$1,E115=$AM$1,E115=$BL$1,E116=$AM$1,E116=$BL$1),0,1)))</f>
        <v/>
      </c>
      <c r="BO114" s="128" t="str">
        <f>IF($A114&gt;='DB_243way_Regular Symbol'!H$16,"",IF(F114=0,"",IF(OR(F114=$AM$1,F114=$BL$1,F115=$AM$1,F115=$BL$1,F116=$AM$1,F116=$BL$1),0,1)))</f>
        <v/>
      </c>
      <c r="BQ114" s="2" t="str">
        <f>IF($A114&gt;='DB_243way_Regular Symbol'!D$16,"",IF(B114=0,"",IF(OR(B114=$BQ$1,B114=$BR$1,B115=$BQ$1,B115=$BR$1,B116=$BQ$1,B116=$BR$1),0,1)))</f>
        <v/>
      </c>
      <c r="BR114" s="2" t="str">
        <f>IF($A114&gt;='DB_243way_Regular Symbol'!E$16,"",IF(C114=0,"",IF(OR(C114=$BQ$1,C114=$BR$1,C115=$BQ$1,C115=$BR$1,C116=$BQ$1,C116=$BR$1),0,1)))</f>
        <v/>
      </c>
      <c r="BS114" s="2" t="str">
        <f>IF($A114&gt;='DB_243way_Regular Symbol'!F$16,"",IF(D114=0,"",IF(OR(D114=$BQ$1,D114=$BR$1,D115=$BQ$1,D115=$BR$1,D116=$BQ$1,D116=$BR$1),0,1)))</f>
        <v/>
      </c>
      <c r="BT114" s="2" t="str">
        <f>IF($A114&gt;='DB_243way_Regular Symbol'!G$16,"",IF(E114=0,"",IF(OR(E114=$BQ$1,E114=$BR$1,E115=$BQ$1,E115=$BR$1,E116=$BQ$1,E116=$BR$1),0,1)))</f>
        <v/>
      </c>
      <c r="BU114" s="2" t="str">
        <f>IF($A114&gt;='DB_243way_Regular Symbol'!H$16,"",IF(F114=0,"",IF(OR(F114=$BQ$1,F114=$BR$1,F115=$BQ$1,F115=$BR$1,F116=$BQ$1,F116=$BR$1),0,1)))</f>
        <v/>
      </c>
      <c r="BW114" s="2" t="str">
        <f>IF($A114&gt;='DB_243way_Regular Symbol'!D$16,"",IF(B114=0,"",IF(OR(B114=$BW$1,B115=$BW$1,B116=$BW$1,B114=$BX$1,B115=$BX$1,B116=$BX$1),0,1)))</f>
        <v/>
      </c>
      <c r="BX114" s="2" t="str">
        <f>IF($A114&gt;='DB_243way_Regular Symbol'!E$16,"",IF(C114=0,"",IF(OR(C114=$BW$1,C115=$BW$1,C116=$BW$1,C114=$BX$1,C115=$BX$1,C116=$BX$1),0,1)))</f>
        <v/>
      </c>
      <c r="BY114" s="2" t="str">
        <f>IF($A114&gt;='DB_243way_Regular Symbol'!F$16,"",IF(D114=0,"",IF(OR(D114=$BW$1,D115=$BW$1,D116=$BW$1,D114=$BX$1,D115=$BX$1,D116=$BX$1),0,1)))</f>
        <v/>
      </c>
      <c r="BZ114" s="2" t="str">
        <f>IF($A114&gt;='DB_243way_Regular Symbol'!G$16,"",IF(E114=0,"",IF(OR(E114=$BW$1,E115=$BW$1,E116=$BW$1,E114=$BX$1,E115=$BX$1,E116=$BX$1),0,1)))</f>
        <v/>
      </c>
      <c r="CA114" s="2" t="str">
        <f>IF($A114&gt;='DB_243way_Regular Symbol'!H$16,"",IF(F114=0,"",IF(OR(F114=$BW$1,F115=$BW$1,F116=$BW$1,F114=$BX$1,F115=$BX$1,F116=$BX$1),0,1)))</f>
        <v/>
      </c>
      <c r="CC114" s="2" t="str">
        <f>IF($A114&gt;='DB_243way_Regular Symbol'!D$16,"",IF(B114=0,"",IF(OR(B114=$BW$1,B115=$BW$1,B116=$BW$1,B114=$CD$1,B115=$CD$1,B116=$CD$1),0,1)))</f>
        <v/>
      </c>
      <c r="CD114" s="2" t="str">
        <f>IF($A114&gt;='DB_243way_Regular Symbol'!E$16,"",IF(C114=0,"",IF(OR(C114=$BW$1,C115=$BW$1,C116=$BW$1,C114=$CD$1,C115=$CD$1,C116=$CD$1),0,1)))</f>
        <v/>
      </c>
      <c r="CE114" s="2" t="str">
        <f>IF($A114&gt;='DB_243way_Regular Symbol'!F$16,"",IF(D114=0,"",IF(OR(D114=$BW$1,D115=$BW$1,D116=$BW$1,D114=$CD$1,D115=$CD$1,D116=$CD$1),0,1)))</f>
        <v/>
      </c>
      <c r="CF114" s="2" t="str">
        <f>IF($A114&gt;='DB_243way_Regular Symbol'!G$16,"",IF(E114=0,"",IF(OR(E114=$BW$1,E115=$BW$1,E116=$BW$1,E114=$CD$1,E115=$CD$1,E116=$CD$1),0,1)))</f>
        <v/>
      </c>
      <c r="CG114" s="2" t="str">
        <f>IF($A114&gt;='DB_243way_Regular Symbol'!H$16,"",IF(F114=0,"",IF(OR(F114=$BW$1,F115=$BW$1,F116=$BW$1,F114=$CD$1,F115=$CD$1,F116=$CD$1),0,1)))</f>
        <v/>
      </c>
      <c r="CI114" s="2" t="str">
        <f>IF($A114&gt;='DB_243way_Regular Symbol'!D$16,"",IF(B114=0,"",IF(OR(B114=$BW$1,B115=$BW$1,B116=$BW$1,B114=$CJ$1,B115=$CJ$1,B116=$CJ$1),0,1)))</f>
        <v/>
      </c>
      <c r="CJ114" s="2" t="str">
        <f>IF($A114&gt;='DB_243way_Regular Symbol'!E$16,"",IF(C114=0,"",IF(OR(C114=$BW$1,C115=$BW$1,C116=$BW$1,C114=$CJ$1,C115=$CJ$1,C116=$CJ$1),0,1)))</f>
        <v/>
      </c>
      <c r="CK114" s="2" t="str">
        <f>IF($A114&gt;='DB_243way_Regular Symbol'!F$16,"",IF(D114=0,"",IF(OR(D114=$BW$1,D115=$BW$1,D116=$BW$1,D114=$CJ$1,D115=$CJ$1,D116=$CJ$1),0,1)))</f>
        <v/>
      </c>
      <c r="CL114" s="2" t="str">
        <f>IF($A114&gt;='DB_243way_Regular Symbol'!G$16,"",IF(E114=0,"",IF(OR(E114=$BW$1,E115=$BW$1,E116=$BW$1,E114=$CJ$1,E115=$CJ$1,E116=$CJ$1),0,1)))</f>
        <v/>
      </c>
      <c r="CM114" s="2" t="str">
        <f>IF($A114&gt;='DB_243way_Regular Symbol'!H$16,"",IF(F114=0,"",IF(OR(F114=$BW$1,F115=$BW$1,F116=$BW$1,F114=$CJ$1,F115=$CJ$1,F116=$CJ$1),0,1)))</f>
        <v/>
      </c>
      <c r="CO114" s="2" t="str">
        <f>IF($A114&gt;='DB_243way_Regular Symbol'!D$16,"",IF(B114=0,"",IF(OR(B114=$BW$1,B115=$BW$1,B116=$BW$1,B114=$CP$1,B115=$CP$1,B116=$CP$1),0,1)))</f>
        <v/>
      </c>
      <c r="CP114" s="2" t="str">
        <f>IF($A114&gt;='DB_243way_Regular Symbol'!E$16,"",IF(C114=0,"",IF(OR(C114=$BW$1,C115=$BW$1,C116=$BW$1,C114=$CP$1,C115=$CP$1,C116=$CP$1),0,1)))</f>
        <v/>
      </c>
      <c r="CQ114" s="2" t="str">
        <f>IF($A114&gt;='DB_243way_Regular Symbol'!F$16,"",IF(D114=0,"",IF(OR(D114=$BW$1,D115=$BW$1,D116=$BW$1,D114=$CP$1,D115=$CP$1,D116=$CP$1),0,1)))</f>
        <v/>
      </c>
      <c r="CR114" s="2" t="str">
        <f>IF($A114&gt;='DB_243way_Regular Symbol'!G$16,"",IF(E114=0,"",IF(OR(E114=$BW$1,E115=$BW$1,E116=$BW$1,E114=$CP$1,E115=$CP$1,E116=$CP$1),0,1)))</f>
        <v/>
      </c>
      <c r="CS114" s="2" t="str">
        <f>IF($A114&gt;='DB_243way_Regular Symbol'!H$16,"",IF(F114=0,"",IF(OR(F114=$BW$1,F115=$BW$1,F116=$BW$1,F114=$CP$1,F115=$CP$1,F116=$CP$1),0,1)))</f>
        <v/>
      </c>
      <c r="CU114" s="2" t="str">
        <f>IF($A114&gt;='DB_243way_Regular Symbol'!D$16,"",IF(B114=0,"",IF(OR(B114=$BW$1,B115=$BW$1,B116=$BW$1,B114=$CV$1,B115=$CV$1,B116=$CV$1),0,1)))</f>
        <v/>
      </c>
      <c r="CV114" s="2" t="str">
        <f>IF($A114&gt;='DB_243way_Regular Symbol'!E$16,"",IF(C114=0,"",IF(OR(C114=$BW$1,C115=$BW$1,C116=$BW$1,C114=$CV$1,C115=$CV$1,C116=$CV$1),0,1)))</f>
        <v/>
      </c>
      <c r="CW114" s="2" t="str">
        <f>IF($A114&gt;='DB_243way_Regular Symbol'!F$16,"",IF(D114=0,"",IF(OR(D114=$BW$1,D115=$BW$1,D116=$BW$1,D114=$CV$1,D115=$CV$1,D116=$CV$1),0,1)))</f>
        <v/>
      </c>
      <c r="CX114" s="2" t="str">
        <f>IF($A114&gt;='DB_243way_Regular Symbol'!G$16,"",IF(E114=0,"",IF(OR(E114=$BW$1,E115=$BW$1,E116=$BW$1,E114=$CV$1,E115=$CV$1,E116=$CV$1),0,1)))</f>
        <v/>
      </c>
      <c r="CY114" s="2" t="str">
        <f>IF($A114&gt;='DB_243way_Regular Symbol'!H$16,"",IF(F114=0,"",IF(OR(F114=$BW$1,F115=$BW$1,F116=$BW$1,F114=$CV$1,F115=$CV$1,F116=$CV$1),0,1)))</f>
        <v/>
      </c>
    </row>
    <row r="115" spans="1:103">
      <c r="A115" s="341">
        <f>IF('DB_243way_Regular Symbol'!L114="","",'DB_243way_Regular Symbol'!L114)</f>
        <v>111</v>
      </c>
      <c r="B115" s="184" t="str">
        <f>IF('DB_243way_Regular Symbol'!M114="",
IF($A115-'DB_243way_Regular Symbol'!D$16&gt;='DB_243way_RegularＸ_W()'!B$2-1,"",VLOOKUP($A115-'DB_243way_Regular Symbol'!D$16,'DB_243way_Regular Symbol'!$L$3:$Q$250,'DB_243way_RegularＸ_W()'!B$3+1,FALSE)),
'DB_243way_Regular Symbol'!M114)</f>
        <v/>
      </c>
      <c r="C115" s="184" t="str">
        <f>IF('DB_243way_Regular Symbol'!N114="",
IF($A115-'DB_243way_Regular Symbol'!E$16&gt;='DB_243way_RegularＸ_W()'!C$2-1,"",VLOOKUP($A115-'DB_243way_Regular Symbol'!E$16,'DB_243way_Regular Symbol'!$L$3:$Q$250,'DB_243way_RegularＸ_W()'!C$3+1,FALSE)),
'DB_243way_Regular Symbol'!N114)</f>
        <v/>
      </c>
      <c r="D115" s="184" t="str">
        <f>IF('DB_243way_Regular Symbol'!O114="",
IF($A115-'DB_243way_Regular Symbol'!F$16&gt;='DB_243way_RegularＸ_W()'!D$2-1,"",VLOOKUP($A115-'DB_243way_Regular Symbol'!F$16,'DB_243way_Regular Symbol'!$L$3:$Q$250,'DB_243way_RegularＸ_W()'!D$3+1,FALSE)),
'DB_243way_Regular Symbol'!O114)</f>
        <v/>
      </c>
      <c r="E115" s="184" t="str">
        <f>IF('DB_243way_Regular Symbol'!P114="",
IF($A115-'DB_243way_Regular Symbol'!G$16&gt;='DB_243way_RegularＸ_W()'!E$2-1,"",VLOOKUP($A115-'DB_243way_Regular Symbol'!G$16,'DB_243way_Regular Symbol'!$L$3:$Q$250,'DB_243way_RegularＸ_W()'!E$3+1,FALSE)),
'DB_243way_Regular Symbol'!P114)</f>
        <v/>
      </c>
      <c r="F115" s="184" t="str">
        <f>IF('DB_243way_Regular Symbol'!Q114="",
IF($A115-'DB_243way_Regular Symbol'!H$16&gt;='DB_243way_RegularＸ_W()'!F$2-1,"",VLOOKUP($A115-'DB_243way_Regular Symbol'!H$16,'DB_243way_Regular Symbol'!$L$3:$Q$250,'DB_243way_RegularＸ_W()'!F$3+1,FALSE)),
'DB_243way_Regular Symbol'!Q114)</f>
        <v/>
      </c>
      <c r="O115" s="342" t="str">
        <f>IF($A115&gt;='DB_243way_Regular Symbol'!D$16,"",IF(B115=0,"",IF(OR(B115=$O$1,B115=$P$1,B116=$O$1,B116=$P$1,B117=$O$1,B117=$P$1),0,1)))</f>
        <v/>
      </c>
      <c r="P115" s="2" t="str">
        <f>IF($A115&gt;='DB_243way_Regular Symbol'!E$16,"",IF(C115=0,"",IF(OR(C115=$O$1,C115=$P$1,C116=$O$1,C116=$P$1,C117=$O$1,C117=$P$1),0,1)))</f>
        <v/>
      </c>
      <c r="Q115" s="2" t="str">
        <f>IF($A115&gt;='DB_243way_Regular Symbol'!F$16,"",IF(D115=0,"",IF(OR(D115=$O$1,D115=$P$1,D116=$O$1,D116=$P$1,D117=$O$1,D117=$P$1),0,1)))</f>
        <v/>
      </c>
      <c r="R115" s="2" t="str">
        <f>IF($A115&gt;='DB_243way_Regular Symbol'!G$16,"",IF(E115=0,"",IF(OR(E115=$O$1,E115=$P$1,E116=$O$1,E116=$P$1,E117=$O$1,E117=$P$1),0,1)))</f>
        <v/>
      </c>
      <c r="S115" s="128" t="str">
        <f>IF($A115&gt;='DB_243way_Regular Symbol'!H$16,"",IF(F115=0,"",IF(OR(F115=$O$1,F115=$P$1,F116=$O$1,F116=$P$1,F117=$O$1,F117=$P$1),0,1)))</f>
        <v/>
      </c>
      <c r="U115" s="342" t="str">
        <f>IF($A115&gt;='DB_243way_Regular Symbol'!D$16,"",IF(B115=0,"",IF(OR(B115=$U$1,B115=$V$1,B116=$U$1,B116=$V$1,B117=$U$1,B117=$V$1),0,1)))</f>
        <v/>
      </c>
      <c r="V115" s="2" t="str">
        <f>IF($A115&gt;='DB_243way_Regular Symbol'!E$16,"",IF(C115=0,"",IF(OR(C115=$U$1,C115=$V$1,C116=$U$1,C116=$V$1,C117=$U$1,C117=$V$1),0,1)))</f>
        <v/>
      </c>
      <c r="W115" s="2" t="str">
        <f>IF($A115&gt;='DB_243way_Regular Symbol'!F$16,"",IF(D115=0,"",IF(OR(D115=$U$1,D115=$V$1,D116=$U$1,D116=$V$1,D117=$U$1,D117=$V$1),0,1)))</f>
        <v/>
      </c>
      <c r="X115" s="2" t="str">
        <f>IF($A115&gt;='DB_243way_Regular Symbol'!G$16,"",IF(E115=0,"",IF(OR(E115=$U$1,E115=$V$1,E116=$U$1,E116=$V$1,E117=$U$1,E117=$V$1),0,1)))</f>
        <v/>
      </c>
      <c r="Y115" s="128" t="str">
        <f>IF($A115&gt;='DB_243way_Regular Symbol'!H$16,"",IF(F115=0,"",IF(OR(F115=$U$1,F115=$V$1,F116=$U$1,F116=$V$1,F117=$U$1,F117=$V$1),0,1)))</f>
        <v/>
      </c>
      <c r="AA115" s="342" t="str">
        <f>IF($A115&gt;='DB_243way_Regular Symbol'!D$16,"",IF(B115=0,"",IF(OR(B115=$AA$1,B115=$AB$1,B116=$AA$1,B116=$AB$1,B117=$AA$1,,B117=$AB$1),0,1)))</f>
        <v/>
      </c>
      <c r="AB115" s="2" t="str">
        <f>IF($A115&gt;='DB_243way_Regular Symbol'!E$16,"",IF(C115=0,"",IF(OR(C115=$AA$1,C115=$AB$1,C116=$AA$1,C116=$AB$1,C117=$AA$1,,C117=$AB$1),0,1)))</f>
        <v/>
      </c>
      <c r="AC115" s="2" t="str">
        <f>IF($A115&gt;='DB_243way_Regular Symbol'!F$16,"",IF(D115=0,"",IF(OR(D115=$AA$1,D115=$AB$1,D116=$AA$1,D116=$AB$1,D117=$AA$1,,D117=$AB$1),0,1)))</f>
        <v/>
      </c>
      <c r="AD115" s="2" t="str">
        <f>IF($A115&gt;='DB_243way_Regular Symbol'!G$16,"",IF(E115=0,"",IF(OR(E115=$AA$1,E115=$AB$1,E116=$AA$1,E116=$AB$1,E117=$AA$1,,E117=$AB$1),0,1)))</f>
        <v/>
      </c>
      <c r="AE115" s="128" t="str">
        <f>IF($A115&gt;='DB_243way_Regular Symbol'!H$16,"",IF(F115=0,"",IF(OR(F115=$AA$1,F115=$AB$1,F116=$AA$1,F116=$AB$1,F117=$AA$1,,F117=$AB$1),0,1)))</f>
        <v/>
      </c>
      <c r="AG115" s="342" t="str">
        <f>IF($A115&gt;='DB_243way_Regular Symbol'!D$16,"",IF(B115=0,"",IF(OR(B115=$AG$1,B115=$AH$1,B116=$AG$1,B116=$AH$1,B117=$AG$1,B117=$AH$1),0,1)))</f>
        <v/>
      </c>
      <c r="AH115" s="2" t="str">
        <f>IF($A115&gt;='DB_243way_Regular Symbol'!E$16,"",IF(C115=0,"",IF(OR(C115=$AG$1,C115=$AH$1,C116=$AG$1,C116=$AH$1,C117=$AG$1,C117=$AH$1),0,1)))</f>
        <v/>
      </c>
      <c r="AI115" s="2" t="str">
        <f>IF($A115&gt;='DB_243way_Regular Symbol'!F$16,"",IF(D115=0,"",IF(OR(D115=$AG$1,D115=$AH$1,D116=$AG$1,D116=$AH$1,D117=$AG$1,D117=$AH$1),0,1)))</f>
        <v/>
      </c>
      <c r="AJ115" s="2" t="str">
        <f>IF($A115&gt;='DB_243way_Regular Symbol'!G$16,"",IF(E115=0,"",IF(OR(E115=$AG$1,E115=$AH$1,E116=$AG$1,E116=$AH$1,E117=$AG$1,E117=$AH$1),0,1)))</f>
        <v/>
      </c>
      <c r="AK115" s="128" t="str">
        <f>IF($A115&gt;='DB_243way_Regular Symbol'!H$16,"",IF(F115=0,"",IF(OR(F115=$AG$1,F115=$AH$1,F116=$AG$1,F116=$AH$1,F117=$AG$1,F117=$AH$1),0,1)))</f>
        <v/>
      </c>
      <c r="AM115" s="342" t="str">
        <f>IF($A115&gt;='DB_243way_Regular Symbol'!D$16,"",IF(B115=0,"",IF(OR(B115=$AM$1,B115=$AN$1,B116=$AM$1,B116=$AN$1,B117=$AM$1,B117=$AN$1),0,1)))</f>
        <v/>
      </c>
      <c r="AN115" s="2" t="str">
        <f>IF($A115&gt;='DB_243way_Regular Symbol'!E$16,"",IF(C115=0,"",IF(OR(C115=$AM$1,C115=$AN$1,C116=$AM$1,C116=$AN$1,C117=$AM$1,C117=$AN$1),0,1)))</f>
        <v/>
      </c>
      <c r="AO115" s="2" t="str">
        <f>IF($A115&gt;='DB_243way_Regular Symbol'!F$16,"",IF(D115=0,"",IF(OR(D115=$AM$1,D115=$AN$1,D116=$AM$1,D116=$AN$1,D117=$AM$1,D117=$AN$1),0,1)))</f>
        <v/>
      </c>
      <c r="AP115" s="2" t="str">
        <f>IF($A115&gt;='DB_243way_Regular Symbol'!G$16,"",IF(E115=0,"",IF(OR(E115=$AM$1,E115=$AN$1,E116=$AM$1,E116=$AN$1,E117=$AM$1,E117=$AN$1),0,1)))</f>
        <v/>
      </c>
      <c r="AQ115" s="128" t="str">
        <f>IF($A115&gt;='DB_243way_Regular Symbol'!H$16,"",IF(F115=0,"",IF(OR(F115=$AM$1,F115=$AN$1,F116=$AM$1,F116=$AN$1,F117=$AM$1,F117=$AN$1),0,1)))</f>
        <v/>
      </c>
      <c r="AS115" s="342" t="str">
        <f>IF($A115&gt;='DB_243way_Regular Symbol'!D$16,"",IF(B115=0,"",IF(OR(B115=$AM$1,B115=$AT$1,B116=$AM$1,B116=$AT$1,B117=$AM$1,B117=$AT$1),0,1)))</f>
        <v/>
      </c>
      <c r="AT115" s="2" t="str">
        <f>IF($A115&gt;='DB_243way_Regular Symbol'!E$16,"",IF(C115=0,"",IF(OR(C115=$AM$1,C115=$AT$1,C116=$AM$1,C116=$AT$1,C117=$AM$1,C117=$AT$1),0,1)))</f>
        <v/>
      </c>
      <c r="AU115" s="2" t="str">
        <f>IF($A115&gt;='DB_243way_Regular Symbol'!F$16,"",IF(D115=0,"",IF(OR(D115=$AM$1,D115=$AT$1,D116=$AM$1,D116=$AT$1,D117=$AM$1,D117=$AT$1),0,1)))</f>
        <v/>
      </c>
      <c r="AV115" s="2" t="str">
        <f>IF($A115&gt;='DB_243way_Regular Symbol'!G$16,"",IF(E115=0,"",IF(OR(E115=$AM$1,E115=$AT$1,E116=$AM$1,E116=$AT$1,E117=$AM$1,E117=$AT$1),0,1)))</f>
        <v/>
      </c>
      <c r="AW115" s="128" t="str">
        <f>IF($A115&gt;='DB_243way_Regular Symbol'!H$16,"",IF(F115=0,"",IF(OR(F115=$AM$1,F115=$AT$1,F116=$AM$1,F116=$AT$1,F117=$AM$1,F117=$AT$1),0,1)))</f>
        <v/>
      </c>
      <c r="AY115" s="342"/>
      <c r="AZ115" s="2"/>
      <c r="BA115" s="2" t="str">
        <f>IF($A115&gt;='DB_243way_Regular Symbol'!F$16,"",COUNTIF(D115:D117,$AZ$1))</f>
        <v/>
      </c>
      <c r="BB115" s="2" t="str">
        <f>IF($A115&gt;='DB_243way_Regular Symbol'!G$16,"",COUNTIF(E115:E117,$AZ$1))</f>
        <v/>
      </c>
      <c r="BC115" s="2" t="str">
        <f>IF($A115&gt;='DB_243way_Regular Symbol'!H$16,"",COUNTIF(F115:F117,$AZ$1))</f>
        <v/>
      </c>
      <c r="BE115" s="342" t="str">
        <f>IF($A115&gt;='DB_243way_Regular Symbol'!D$16,"",IF(B115=0,"",IF(OR(B115=$AM$1,B115=$BF$1,B116=$AM$1,B116=$BF$1,B117=$AM$1,B117=$BF$1),1,0)))</f>
        <v/>
      </c>
      <c r="BF115" s="342" t="str">
        <f>IF($A115&gt;='DB_243way_Regular Symbol'!E$16,"",IF(C115=0,"",IF(OR(C115=$AM$1,C115=$BF$1,C116=$AM$1,C116=$BF$1,C117=$AM$1,C117=$BF$1),1,0)))</f>
        <v/>
      </c>
      <c r="BG115" s="342" t="str">
        <f>IF($A115&gt;='DB_243way_Regular Symbol'!F$16,"",IF(D115=0,"",IF(OR(D115=$AM$1,D115=$BF$1,D116=$AM$1,D116=$BF$1,D117=$AM$1,D117=$BF$1),1,0)))</f>
        <v/>
      </c>
      <c r="BH115" s="342" t="str">
        <f>IF($A115&gt;='DB_243way_Regular Symbol'!G$16,"",IF(E115=0,"",IF(OR(E115=$AM$1,E115=$BF$1,E116=$AM$1,E116=$BF$1,E117=$AM$1,E117=$BF$1),1,0)))</f>
        <v/>
      </c>
      <c r="BI115" s="342" t="str">
        <f>IF($A115&gt;='DB_243way_Regular Symbol'!H$16,"",IF(F115=0,"",IF(OR(F115=$AM$1,F115=$BF$1,F116=$AM$1,F116=$BF$1,F117=$AM$1,F117=$BF$1),1,0)))</f>
        <v/>
      </c>
      <c r="BK115" s="342" t="str">
        <f>IF($A115&gt;='DB_243way_Regular Symbol'!D$16,"",IF(B115=0,"",IF(OR(B115=$AM$1,B115=$BL$1,B116=$AM$1,B116=$BL$1,B117=$AM$1,B117=$BL$1),0,1)))</f>
        <v/>
      </c>
      <c r="BL115" s="2" t="str">
        <f>IF($A115&gt;='DB_243way_Regular Symbol'!E$16,"",IF(C115=0,"",IF(OR(C115=$AM$1,C115=$BL$1,C116=$AM$1,C116=$BL$1,C117=$AM$1,C117=$BL$1),0,1)))</f>
        <v/>
      </c>
      <c r="BM115" s="2" t="str">
        <f>IF($A115&gt;='DB_243way_Regular Symbol'!F$16,"",IF(D115=0,"",IF(OR(D115=$AM$1,D115=$BL$1,D116=$AM$1,D116=$BL$1,D117=$AM$1,D117=$BL$1),0,1)))</f>
        <v/>
      </c>
      <c r="BN115" s="2" t="str">
        <f>IF($A115&gt;='DB_243way_Regular Symbol'!G$16,"",IF(E115=0,"",IF(OR(E115=$AM$1,E115=$BL$1,E116=$AM$1,E116=$BL$1,E117=$AM$1,E117=$BL$1),0,1)))</f>
        <v/>
      </c>
      <c r="BO115" s="128" t="str">
        <f>IF($A115&gt;='DB_243way_Regular Symbol'!H$16,"",IF(F115=0,"",IF(OR(F115=$AM$1,F115=$BL$1,F116=$AM$1,F116=$BL$1,F117=$AM$1,F117=$BL$1),0,1)))</f>
        <v/>
      </c>
      <c r="BQ115" s="2" t="str">
        <f>IF($A115&gt;='DB_243way_Regular Symbol'!D$16,"",IF(B115=0,"",IF(OR(B115=$BQ$1,B115=$BR$1,B116=$BQ$1,B116=$BR$1,B117=$BQ$1,B117=$BR$1),0,1)))</f>
        <v/>
      </c>
      <c r="BR115" s="2" t="str">
        <f>IF($A115&gt;='DB_243way_Regular Symbol'!E$16,"",IF(C115=0,"",IF(OR(C115=$BQ$1,C115=$BR$1,C116=$BQ$1,C116=$BR$1,C117=$BQ$1,C117=$BR$1),0,1)))</f>
        <v/>
      </c>
      <c r="BS115" s="2" t="str">
        <f>IF($A115&gt;='DB_243way_Regular Symbol'!F$16,"",IF(D115=0,"",IF(OR(D115=$BQ$1,D115=$BR$1,D116=$BQ$1,D116=$BR$1,D117=$BQ$1,D117=$BR$1),0,1)))</f>
        <v/>
      </c>
      <c r="BT115" s="2" t="str">
        <f>IF($A115&gt;='DB_243way_Regular Symbol'!G$16,"",IF(E115=0,"",IF(OR(E115=$BQ$1,E115=$BR$1,E116=$BQ$1,E116=$BR$1,E117=$BQ$1,E117=$BR$1),0,1)))</f>
        <v/>
      </c>
      <c r="BU115" s="2" t="str">
        <f>IF($A115&gt;='DB_243way_Regular Symbol'!H$16,"",IF(F115=0,"",IF(OR(F115=$BQ$1,F115=$BR$1,F116=$BQ$1,F116=$BR$1,F117=$BQ$1,F117=$BR$1),0,1)))</f>
        <v/>
      </c>
      <c r="BW115" s="2" t="str">
        <f>IF($A115&gt;='DB_243way_Regular Symbol'!D$16,"",IF(B115=0,"",IF(OR(B115=$BW$1,B116=$BW$1,B117=$BW$1,B115=$BX$1,B116=$BX$1,B117=$BX$1),0,1)))</f>
        <v/>
      </c>
      <c r="BX115" s="2" t="str">
        <f>IF($A115&gt;='DB_243way_Regular Symbol'!E$16,"",IF(C115=0,"",IF(OR(C115=$BW$1,C116=$BW$1,C117=$BW$1,C115=$BX$1,C116=$BX$1,C117=$BX$1),0,1)))</f>
        <v/>
      </c>
      <c r="BY115" s="2" t="str">
        <f>IF($A115&gt;='DB_243way_Regular Symbol'!F$16,"",IF(D115=0,"",IF(OR(D115=$BW$1,D116=$BW$1,D117=$BW$1,D115=$BX$1,D116=$BX$1,D117=$BX$1),0,1)))</f>
        <v/>
      </c>
      <c r="BZ115" s="2" t="str">
        <f>IF($A115&gt;='DB_243way_Regular Symbol'!G$16,"",IF(E115=0,"",IF(OR(E115=$BW$1,E116=$BW$1,E117=$BW$1,E115=$BX$1,E116=$BX$1,E117=$BX$1),0,1)))</f>
        <v/>
      </c>
      <c r="CA115" s="2" t="str">
        <f>IF($A115&gt;='DB_243way_Regular Symbol'!H$16,"",IF(F115=0,"",IF(OR(F115=$BW$1,F116=$BW$1,F117=$BW$1,F115=$BX$1,F116=$BX$1,F117=$BX$1),0,1)))</f>
        <v/>
      </c>
      <c r="CC115" s="2" t="str">
        <f>IF($A115&gt;='DB_243way_Regular Symbol'!D$16,"",IF(B115=0,"",IF(OR(B115=$BW$1,B116=$BW$1,B117=$BW$1,B115=$CD$1,B116=$CD$1,B117=$CD$1),0,1)))</f>
        <v/>
      </c>
      <c r="CD115" s="2" t="str">
        <f>IF($A115&gt;='DB_243way_Regular Symbol'!E$16,"",IF(C115=0,"",IF(OR(C115=$BW$1,C116=$BW$1,C117=$BW$1,C115=$CD$1,C116=$CD$1,C117=$CD$1),0,1)))</f>
        <v/>
      </c>
      <c r="CE115" s="2" t="str">
        <f>IF($A115&gt;='DB_243way_Regular Symbol'!F$16,"",IF(D115=0,"",IF(OR(D115=$BW$1,D116=$BW$1,D117=$BW$1,D115=$CD$1,D116=$CD$1,D117=$CD$1),0,1)))</f>
        <v/>
      </c>
      <c r="CF115" s="2" t="str">
        <f>IF($A115&gt;='DB_243way_Regular Symbol'!G$16,"",IF(E115=0,"",IF(OR(E115=$BW$1,E116=$BW$1,E117=$BW$1,E115=$CD$1,E116=$CD$1,E117=$CD$1),0,1)))</f>
        <v/>
      </c>
      <c r="CG115" s="2" t="str">
        <f>IF($A115&gt;='DB_243way_Regular Symbol'!H$16,"",IF(F115=0,"",IF(OR(F115=$BW$1,F116=$BW$1,F117=$BW$1,F115=$CD$1,F116=$CD$1,F117=$CD$1),0,1)))</f>
        <v/>
      </c>
      <c r="CI115" s="2" t="str">
        <f>IF($A115&gt;='DB_243way_Regular Symbol'!D$16,"",IF(B115=0,"",IF(OR(B115=$BW$1,B116=$BW$1,B117=$BW$1,B115=$CJ$1,B116=$CJ$1,B117=$CJ$1),0,1)))</f>
        <v/>
      </c>
      <c r="CJ115" s="2" t="str">
        <f>IF($A115&gt;='DB_243way_Regular Symbol'!E$16,"",IF(C115=0,"",IF(OR(C115=$BW$1,C116=$BW$1,C117=$BW$1,C115=$CJ$1,C116=$CJ$1,C117=$CJ$1),0,1)))</f>
        <v/>
      </c>
      <c r="CK115" s="2" t="str">
        <f>IF($A115&gt;='DB_243way_Regular Symbol'!F$16,"",IF(D115=0,"",IF(OR(D115=$BW$1,D116=$BW$1,D117=$BW$1,D115=$CJ$1,D116=$CJ$1,D117=$CJ$1),0,1)))</f>
        <v/>
      </c>
      <c r="CL115" s="2" t="str">
        <f>IF($A115&gt;='DB_243way_Regular Symbol'!G$16,"",IF(E115=0,"",IF(OR(E115=$BW$1,E116=$BW$1,E117=$BW$1,E115=$CJ$1,E116=$CJ$1,E117=$CJ$1),0,1)))</f>
        <v/>
      </c>
      <c r="CM115" s="2" t="str">
        <f>IF($A115&gt;='DB_243way_Regular Symbol'!H$16,"",IF(F115=0,"",IF(OR(F115=$BW$1,F116=$BW$1,F117=$BW$1,F115=$CJ$1,F116=$CJ$1,F117=$CJ$1),0,1)))</f>
        <v/>
      </c>
      <c r="CO115" s="2" t="str">
        <f>IF($A115&gt;='DB_243way_Regular Symbol'!D$16,"",IF(B115=0,"",IF(OR(B115=$BW$1,B116=$BW$1,B117=$BW$1,B115=$CP$1,B116=$CP$1,B117=$CP$1),0,1)))</f>
        <v/>
      </c>
      <c r="CP115" s="2" t="str">
        <f>IF($A115&gt;='DB_243way_Regular Symbol'!E$16,"",IF(C115=0,"",IF(OR(C115=$BW$1,C116=$BW$1,C117=$BW$1,C115=$CP$1,C116=$CP$1,C117=$CP$1),0,1)))</f>
        <v/>
      </c>
      <c r="CQ115" s="2" t="str">
        <f>IF($A115&gt;='DB_243way_Regular Symbol'!F$16,"",IF(D115=0,"",IF(OR(D115=$BW$1,D116=$BW$1,D117=$BW$1,D115=$CP$1,D116=$CP$1,D117=$CP$1),0,1)))</f>
        <v/>
      </c>
      <c r="CR115" s="2" t="str">
        <f>IF($A115&gt;='DB_243way_Regular Symbol'!G$16,"",IF(E115=0,"",IF(OR(E115=$BW$1,E116=$BW$1,E117=$BW$1,E115=$CP$1,E116=$CP$1,E117=$CP$1),0,1)))</f>
        <v/>
      </c>
      <c r="CS115" s="2" t="str">
        <f>IF($A115&gt;='DB_243way_Regular Symbol'!H$16,"",IF(F115=0,"",IF(OR(F115=$BW$1,F116=$BW$1,F117=$BW$1,F115=$CP$1,F116=$CP$1,F117=$CP$1),0,1)))</f>
        <v/>
      </c>
      <c r="CU115" s="2" t="str">
        <f>IF($A115&gt;='DB_243way_Regular Symbol'!D$16,"",IF(B115=0,"",IF(OR(B115=$BW$1,B116=$BW$1,B117=$BW$1,B115=$CV$1,B116=$CV$1,B117=$CV$1),0,1)))</f>
        <v/>
      </c>
      <c r="CV115" s="2" t="str">
        <f>IF($A115&gt;='DB_243way_Regular Symbol'!E$16,"",IF(C115=0,"",IF(OR(C115=$BW$1,C116=$BW$1,C117=$BW$1,C115=$CV$1,C116=$CV$1,C117=$CV$1),0,1)))</f>
        <v/>
      </c>
      <c r="CW115" s="2" t="str">
        <f>IF($A115&gt;='DB_243way_Regular Symbol'!F$16,"",IF(D115=0,"",IF(OR(D115=$BW$1,D116=$BW$1,D117=$BW$1,D115=$CV$1,D116=$CV$1,D117=$CV$1),0,1)))</f>
        <v/>
      </c>
      <c r="CX115" s="2" t="str">
        <f>IF($A115&gt;='DB_243way_Regular Symbol'!G$16,"",IF(E115=0,"",IF(OR(E115=$BW$1,E116=$BW$1,E117=$BW$1,E115=$CV$1,E116=$CV$1,E117=$CV$1),0,1)))</f>
        <v/>
      </c>
      <c r="CY115" s="2" t="str">
        <f>IF($A115&gt;='DB_243way_Regular Symbol'!H$16,"",IF(F115=0,"",IF(OR(F115=$BW$1,F116=$BW$1,F117=$BW$1,F115=$CV$1,F116=$CV$1,F117=$CV$1),0,1)))</f>
        <v/>
      </c>
    </row>
    <row r="116" spans="1:103">
      <c r="A116" s="341">
        <f>IF('DB_243way_Regular Symbol'!L115="","",'DB_243way_Regular Symbol'!L115)</f>
        <v>112</v>
      </c>
      <c r="B116" s="184" t="str">
        <f>IF('DB_243way_Regular Symbol'!M115="",
IF($A116-'DB_243way_Regular Symbol'!D$16&gt;='DB_243way_RegularＸ_W()'!B$2-1,"",VLOOKUP($A116-'DB_243way_Regular Symbol'!D$16,'DB_243way_Regular Symbol'!$L$3:$Q$250,'DB_243way_RegularＸ_W()'!B$3+1,FALSE)),
'DB_243way_Regular Symbol'!M115)</f>
        <v/>
      </c>
      <c r="C116" s="184" t="str">
        <f>IF('DB_243way_Regular Symbol'!N115="",
IF($A116-'DB_243way_Regular Symbol'!E$16&gt;='DB_243way_RegularＸ_W()'!C$2-1,"",VLOOKUP($A116-'DB_243way_Regular Symbol'!E$16,'DB_243way_Regular Symbol'!$L$3:$Q$250,'DB_243way_RegularＸ_W()'!C$3+1,FALSE)),
'DB_243way_Regular Symbol'!N115)</f>
        <v/>
      </c>
      <c r="D116" s="184" t="str">
        <f>IF('DB_243way_Regular Symbol'!O115="",
IF($A116-'DB_243way_Regular Symbol'!F$16&gt;='DB_243way_RegularＸ_W()'!D$2-1,"",VLOOKUP($A116-'DB_243way_Regular Symbol'!F$16,'DB_243way_Regular Symbol'!$L$3:$Q$250,'DB_243way_RegularＸ_W()'!D$3+1,FALSE)),
'DB_243way_Regular Symbol'!O115)</f>
        <v/>
      </c>
      <c r="E116" s="184" t="str">
        <f>IF('DB_243way_Regular Symbol'!P115="",
IF($A116-'DB_243way_Regular Symbol'!G$16&gt;='DB_243way_RegularＸ_W()'!E$2-1,"",VLOOKUP($A116-'DB_243way_Regular Symbol'!G$16,'DB_243way_Regular Symbol'!$L$3:$Q$250,'DB_243way_RegularＸ_W()'!E$3+1,FALSE)),
'DB_243way_Regular Symbol'!P115)</f>
        <v/>
      </c>
      <c r="F116" s="184" t="str">
        <f>IF('DB_243way_Regular Symbol'!Q115="",
IF($A116-'DB_243way_Regular Symbol'!H$16&gt;='DB_243way_RegularＸ_W()'!F$2-1,"",VLOOKUP($A116-'DB_243way_Regular Symbol'!H$16,'DB_243way_Regular Symbol'!$L$3:$Q$250,'DB_243way_RegularＸ_W()'!F$3+1,FALSE)),
'DB_243way_Regular Symbol'!Q115)</f>
        <v/>
      </c>
      <c r="O116" s="342" t="str">
        <f>IF($A116&gt;='DB_243way_Regular Symbol'!D$16,"",IF(B116=0,"",IF(OR(B116=$O$1,B116=$P$1,B117=$O$1,B117=$P$1,B118=$O$1,B118=$P$1),0,1)))</f>
        <v/>
      </c>
      <c r="P116" s="2" t="str">
        <f>IF($A116&gt;='DB_243way_Regular Symbol'!E$16,"",IF(C116=0,"",IF(OR(C116=$O$1,C116=$P$1,C117=$O$1,C117=$P$1,C118=$O$1,C118=$P$1),0,1)))</f>
        <v/>
      </c>
      <c r="Q116" s="2" t="str">
        <f>IF($A116&gt;='DB_243way_Regular Symbol'!F$16,"",IF(D116=0,"",IF(OR(D116=$O$1,D116=$P$1,D117=$O$1,D117=$P$1,D118=$O$1,D118=$P$1),0,1)))</f>
        <v/>
      </c>
      <c r="R116" s="2" t="str">
        <f>IF($A116&gt;='DB_243way_Regular Symbol'!G$16,"",IF(E116=0,"",IF(OR(E116=$O$1,E116=$P$1,E117=$O$1,E117=$P$1,E118=$O$1,E118=$P$1),0,1)))</f>
        <v/>
      </c>
      <c r="S116" s="128" t="str">
        <f>IF($A116&gt;='DB_243way_Regular Symbol'!H$16,"",IF(F116=0,"",IF(OR(F116=$O$1,F116=$P$1,F117=$O$1,F117=$P$1,F118=$O$1,F118=$P$1),0,1)))</f>
        <v/>
      </c>
      <c r="U116" s="342" t="str">
        <f>IF($A116&gt;='DB_243way_Regular Symbol'!D$16,"",IF(B116=0,"",IF(OR(B116=$U$1,B116=$V$1,B117=$U$1,B117=$V$1,B118=$U$1,B118=$V$1),0,1)))</f>
        <v/>
      </c>
      <c r="V116" s="2" t="str">
        <f>IF($A116&gt;='DB_243way_Regular Symbol'!E$16,"",IF(C116=0,"",IF(OR(C116=$U$1,C116=$V$1,C117=$U$1,C117=$V$1,C118=$U$1,C118=$V$1),0,1)))</f>
        <v/>
      </c>
      <c r="W116" s="2" t="str">
        <f>IF($A116&gt;='DB_243way_Regular Symbol'!F$16,"",IF(D116=0,"",IF(OR(D116=$U$1,D116=$V$1,D117=$U$1,D117=$V$1,D118=$U$1,D118=$V$1),0,1)))</f>
        <v/>
      </c>
      <c r="X116" s="2" t="str">
        <f>IF($A116&gt;='DB_243way_Regular Symbol'!G$16,"",IF(E116=0,"",IF(OR(E116=$U$1,E116=$V$1,E117=$U$1,E117=$V$1,E118=$U$1,E118=$V$1),0,1)))</f>
        <v/>
      </c>
      <c r="Y116" s="128" t="str">
        <f>IF($A116&gt;='DB_243way_Regular Symbol'!H$16,"",IF(F116=0,"",IF(OR(F116=$U$1,F116=$V$1,F117=$U$1,F117=$V$1,F118=$U$1,F118=$V$1),0,1)))</f>
        <v/>
      </c>
      <c r="AA116" s="342" t="str">
        <f>IF($A116&gt;='DB_243way_Regular Symbol'!D$16,"",IF(B116=0,"",IF(OR(B116=$AA$1,B116=$AB$1,B117=$AA$1,B117=$AB$1,B118=$AA$1,,B118=$AB$1),0,1)))</f>
        <v/>
      </c>
      <c r="AB116" s="2" t="str">
        <f>IF($A116&gt;='DB_243way_Regular Symbol'!E$16,"",IF(C116=0,"",IF(OR(C116=$AA$1,C116=$AB$1,C117=$AA$1,C117=$AB$1,C118=$AA$1,,C118=$AB$1),0,1)))</f>
        <v/>
      </c>
      <c r="AC116" s="2" t="str">
        <f>IF($A116&gt;='DB_243way_Regular Symbol'!F$16,"",IF(D116=0,"",IF(OR(D116=$AA$1,D116=$AB$1,D117=$AA$1,D117=$AB$1,D118=$AA$1,,D118=$AB$1),0,1)))</f>
        <v/>
      </c>
      <c r="AD116" s="2" t="str">
        <f>IF($A116&gt;='DB_243way_Regular Symbol'!G$16,"",IF(E116=0,"",IF(OR(E116=$AA$1,E116=$AB$1,E117=$AA$1,E117=$AB$1,E118=$AA$1,,E118=$AB$1),0,1)))</f>
        <v/>
      </c>
      <c r="AE116" s="128" t="str">
        <f>IF($A116&gt;='DB_243way_Regular Symbol'!H$16,"",IF(F116=0,"",IF(OR(F116=$AA$1,F116=$AB$1,F117=$AA$1,F117=$AB$1,F118=$AA$1,,F118=$AB$1),0,1)))</f>
        <v/>
      </c>
      <c r="AG116" s="342" t="str">
        <f>IF($A116&gt;='DB_243way_Regular Symbol'!D$16,"",IF(B116=0,"",IF(OR(B116=$AG$1,B116=$AH$1,B117=$AG$1,B117=$AH$1,B118=$AG$1,B118=$AH$1),0,1)))</f>
        <v/>
      </c>
      <c r="AH116" s="2" t="str">
        <f>IF($A116&gt;='DB_243way_Regular Symbol'!E$16,"",IF(C116=0,"",IF(OR(C116=$AG$1,C116=$AH$1,C117=$AG$1,C117=$AH$1,C118=$AG$1,C118=$AH$1),0,1)))</f>
        <v/>
      </c>
      <c r="AI116" s="2" t="str">
        <f>IF($A116&gt;='DB_243way_Regular Symbol'!F$16,"",IF(D116=0,"",IF(OR(D116=$AG$1,D116=$AH$1,D117=$AG$1,D117=$AH$1,D118=$AG$1,D118=$AH$1),0,1)))</f>
        <v/>
      </c>
      <c r="AJ116" s="2" t="str">
        <f>IF($A116&gt;='DB_243way_Regular Symbol'!G$16,"",IF(E116=0,"",IF(OR(E116=$AG$1,E116=$AH$1,E117=$AG$1,E117=$AH$1,E118=$AG$1,E118=$AH$1),0,1)))</f>
        <v/>
      </c>
      <c r="AK116" s="128" t="str">
        <f>IF($A116&gt;='DB_243way_Regular Symbol'!H$16,"",IF(F116=0,"",IF(OR(F116=$AG$1,F116=$AH$1,F117=$AG$1,F117=$AH$1,F118=$AG$1,F118=$AH$1),0,1)))</f>
        <v/>
      </c>
      <c r="AM116" s="342" t="str">
        <f>IF($A116&gt;='DB_243way_Regular Symbol'!D$16,"",IF(B116=0,"",IF(OR(B116=$AM$1,B116=$AN$1,B117=$AM$1,B117=$AN$1,B118=$AM$1,B118=$AN$1),0,1)))</f>
        <v/>
      </c>
      <c r="AN116" s="2" t="str">
        <f>IF($A116&gt;='DB_243way_Regular Symbol'!E$16,"",IF(C116=0,"",IF(OR(C116=$AM$1,C116=$AN$1,C117=$AM$1,C117=$AN$1,C118=$AM$1,C118=$AN$1),0,1)))</f>
        <v/>
      </c>
      <c r="AO116" s="2" t="str">
        <f>IF($A116&gt;='DB_243way_Regular Symbol'!F$16,"",IF(D116=0,"",IF(OR(D116=$AM$1,D116=$AN$1,D117=$AM$1,D117=$AN$1,D118=$AM$1,D118=$AN$1),0,1)))</f>
        <v/>
      </c>
      <c r="AP116" s="2" t="str">
        <f>IF($A116&gt;='DB_243way_Regular Symbol'!G$16,"",IF(E116=0,"",IF(OR(E116=$AM$1,E116=$AN$1,E117=$AM$1,E117=$AN$1,E118=$AM$1,E118=$AN$1),0,1)))</f>
        <v/>
      </c>
      <c r="AQ116" s="128" t="str">
        <f>IF($A116&gt;='DB_243way_Regular Symbol'!H$16,"",IF(F116=0,"",IF(OR(F116=$AM$1,F116=$AN$1,F117=$AM$1,F117=$AN$1,F118=$AM$1,F118=$AN$1),0,1)))</f>
        <v/>
      </c>
      <c r="AS116" s="342" t="str">
        <f>IF($A116&gt;='DB_243way_Regular Symbol'!D$16,"",IF(B116=0,"",IF(OR(B116=$AM$1,B116=$AT$1,B117=$AM$1,B117=$AT$1,B118=$AM$1,B118=$AT$1),0,1)))</f>
        <v/>
      </c>
      <c r="AT116" s="2" t="str">
        <f>IF($A116&gt;='DB_243way_Regular Symbol'!E$16,"",IF(C116=0,"",IF(OR(C116=$AM$1,C116=$AT$1,C117=$AM$1,C117=$AT$1,C118=$AM$1,C118=$AT$1),0,1)))</f>
        <v/>
      </c>
      <c r="AU116" s="2" t="str">
        <f>IF($A116&gt;='DB_243way_Regular Symbol'!F$16,"",IF(D116=0,"",IF(OR(D116=$AM$1,D116=$AT$1,D117=$AM$1,D117=$AT$1,D118=$AM$1,D118=$AT$1),0,1)))</f>
        <v/>
      </c>
      <c r="AV116" s="2" t="str">
        <f>IF($A116&gt;='DB_243way_Regular Symbol'!G$16,"",IF(E116=0,"",IF(OR(E116=$AM$1,E116=$AT$1,E117=$AM$1,E117=$AT$1,E118=$AM$1,E118=$AT$1),0,1)))</f>
        <v/>
      </c>
      <c r="AW116" s="128" t="str">
        <f>IF($A116&gt;='DB_243way_Regular Symbol'!H$16,"",IF(F116=0,"",IF(OR(F116=$AM$1,F116=$AT$1,F117=$AM$1,F117=$AT$1,F118=$AM$1,F118=$AT$1),0,1)))</f>
        <v/>
      </c>
      <c r="AY116" s="342"/>
      <c r="AZ116" s="2"/>
      <c r="BA116" s="2" t="str">
        <f>IF($A116&gt;='DB_243way_Regular Symbol'!F$16,"",COUNTIF(D116:D118,$AZ$1))</f>
        <v/>
      </c>
      <c r="BB116" s="2" t="str">
        <f>IF($A116&gt;='DB_243way_Regular Symbol'!G$16,"",COUNTIF(E116:E118,$AZ$1))</f>
        <v/>
      </c>
      <c r="BC116" s="2" t="str">
        <f>IF($A116&gt;='DB_243way_Regular Symbol'!H$16,"",COUNTIF(F116:F118,$AZ$1))</f>
        <v/>
      </c>
      <c r="BE116" s="342" t="str">
        <f>IF($A116&gt;='DB_243way_Regular Symbol'!D$16,"",IF(B116=0,"",IF(OR(B116=$AM$1,B116=$BF$1,B117=$AM$1,B117=$BF$1,B118=$AM$1,B118=$BF$1),1,0)))</f>
        <v/>
      </c>
      <c r="BF116" s="342" t="str">
        <f>IF($A116&gt;='DB_243way_Regular Symbol'!E$16,"",IF(C116=0,"",IF(OR(C116=$AM$1,C116=$BF$1,C117=$AM$1,C117=$BF$1,C118=$AM$1,C118=$BF$1),1,0)))</f>
        <v/>
      </c>
      <c r="BG116" s="342" t="str">
        <f>IF($A116&gt;='DB_243way_Regular Symbol'!F$16,"",IF(D116=0,"",IF(OR(D116=$AM$1,D116=$BF$1,D117=$AM$1,D117=$BF$1,D118=$AM$1,D118=$BF$1),1,0)))</f>
        <v/>
      </c>
      <c r="BH116" s="342" t="str">
        <f>IF($A116&gt;='DB_243way_Regular Symbol'!G$16,"",IF(E116=0,"",IF(OR(E116=$AM$1,E116=$BF$1,E117=$AM$1,E117=$BF$1,E118=$AM$1,E118=$BF$1),1,0)))</f>
        <v/>
      </c>
      <c r="BI116" s="342" t="str">
        <f>IF($A116&gt;='DB_243way_Regular Symbol'!H$16,"",IF(F116=0,"",IF(OR(F116=$AM$1,F116=$BF$1,F117=$AM$1,F117=$BF$1,F118=$AM$1,F118=$BF$1),1,0)))</f>
        <v/>
      </c>
      <c r="BK116" s="342" t="str">
        <f>IF($A116&gt;='DB_243way_Regular Symbol'!D$16,"",IF(B116=0,"",IF(OR(B116=$AM$1,B116=$BL$1,B117=$AM$1,B117=$BL$1,B118=$AM$1,B118=$BL$1),0,1)))</f>
        <v/>
      </c>
      <c r="BL116" s="2" t="str">
        <f>IF($A116&gt;='DB_243way_Regular Symbol'!E$16,"",IF(C116=0,"",IF(OR(C116=$AM$1,C116=$BL$1,C117=$AM$1,C117=$BL$1,C118=$AM$1,C118=$BL$1),0,1)))</f>
        <v/>
      </c>
      <c r="BM116" s="2" t="str">
        <f>IF($A116&gt;='DB_243way_Regular Symbol'!F$16,"",IF(D116=0,"",IF(OR(D116=$AM$1,D116=$BL$1,D117=$AM$1,D117=$BL$1,D118=$AM$1,D118=$BL$1),0,1)))</f>
        <v/>
      </c>
      <c r="BN116" s="2" t="str">
        <f>IF($A116&gt;='DB_243way_Regular Symbol'!G$16,"",IF(E116=0,"",IF(OR(E116=$AM$1,E116=$BL$1,E117=$AM$1,E117=$BL$1,E118=$AM$1,E118=$BL$1),0,1)))</f>
        <v/>
      </c>
      <c r="BO116" s="128" t="str">
        <f>IF($A116&gt;='DB_243way_Regular Symbol'!H$16,"",IF(F116=0,"",IF(OR(F116=$AM$1,F116=$BL$1,F117=$AM$1,F117=$BL$1,F118=$AM$1,F118=$BL$1),0,1)))</f>
        <v/>
      </c>
      <c r="BQ116" s="2" t="str">
        <f>IF($A116&gt;='DB_243way_Regular Symbol'!D$16,"",IF(B116=0,"",IF(OR(B116=$BQ$1,B116=$BR$1,B117=$BQ$1,B117=$BR$1,B118=$BQ$1,B118=$BR$1),0,1)))</f>
        <v/>
      </c>
      <c r="BR116" s="2" t="str">
        <f>IF($A116&gt;='DB_243way_Regular Symbol'!E$16,"",IF(C116=0,"",IF(OR(C116=$BQ$1,C116=$BR$1,C117=$BQ$1,C117=$BR$1,C118=$BQ$1,C118=$BR$1),0,1)))</f>
        <v/>
      </c>
      <c r="BS116" s="2" t="str">
        <f>IF($A116&gt;='DB_243way_Regular Symbol'!F$16,"",IF(D116=0,"",IF(OR(D116=$BQ$1,D116=$BR$1,D117=$BQ$1,D117=$BR$1,D118=$BQ$1,D118=$BR$1),0,1)))</f>
        <v/>
      </c>
      <c r="BT116" s="2" t="str">
        <f>IF($A116&gt;='DB_243way_Regular Symbol'!G$16,"",IF(E116=0,"",IF(OR(E116=$BQ$1,E116=$BR$1,E117=$BQ$1,E117=$BR$1,E118=$BQ$1,E118=$BR$1),0,1)))</f>
        <v/>
      </c>
      <c r="BU116" s="2" t="str">
        <f>IF($A116&gt;='DB_243way_Regular Symbol'!H$16,"",IF(F116=0,"",IF(OR(F116=$BQ$1,F116=$BR$1,F117=$BQ$1,F117=$BR$1,F118=$BQ$1,F118=$BR$1),0,1)))</f>
        <v/>
      </c>
      <c r="BW116" s="2" t="str">
        <f>IF($A116&gt;='DB_243way_Regular Symbol'!D$16,"",IF(B116=0,"",IF(OR(B116=$BW$1,B117=$BW$1,B118=$BW$1,B116=$BX$1,B117=$BX$1,B118=$BX$1),0,1)))</f>
        <v/>
      </c>
      <c r="BX116" s="2" t="str">
        <f>IF($A116&gt;='DB_243way_Regular Symbol'!E$16,"",IF(C116=0,"",IF(OR(C116=$BW$1,C117=$BW$1,C118=$BW$1,C116=$BX$1,C117=$BX$1,C118=$BX$1),0,1)))</f>
        <v/>
      </c>
      <c r="BY116" s="2" t="str">
        <f>IF($A116&gt;='DB_243way_Regular Symbol'!F$16,"",IF(D116=0,"",IF(OR(D116=$BW$1,D117=$BW$1,D118=$BW$1,D116=$BX$1,D117=$BX$1,D118=$BX$1),0,1)))</f>
        <v/>
      </c>
      <c r="BZ116" s="2" t="str">
        <f>IF($A116&gt;='DB_243way_Regular Symbol'!G$16,"",IF(E116=0,"",IF(OR(E116=$BW$1,E117=$BW$1,E118=$BW$1,E116=$BX$1,E117=$BX$1,E118=$BX$1),0,1)))</f>
        <v/>
      </c>
      <c r="CA116" s="2" t="str">
        <f>IF($A116&gt;='DB_243way_Regular Symbol'!H$16,"",IF(F116=0,"",IF(OR(F116=$BW$1,F117=$BW$1,F118=$BW$1,F116=$BX$1,F117=$BX$1,F118=$BX$1),0,1)))</f>
        <v/>
      </c>
      <c r="CC116" s="2" t="str">
        <f>IF($A116&gt;='DB_243way_Regular Symbol'!D$16,"",IF(B116=0,"",IF(OR(B116=$BW$1,B117=$BW$1,B118=$BW$1,B116=$CD$1,B117=$CD$1,B118=$CD$1),0,1)))</f>
        <v/>
      </c>
      <c r="CD116" s="2" t="str">
        <f>IF($A116&gt;='DB_243way_Regular Symbol'!E$16,"",IF(C116=0,"",IF(OR(C116=$BW$1,C117=$BW$1,C118=$BW$1,C116=$CD$1,C117=$CD$1,C118=$CD$1),0,1)))</f>
        <v/>
      </c>
      <c r="CE116" s="2" t="str">
        <f>IF($A116&gt;='DB_243way_Regular Symbol'!F$16,"",IF(D116=0,"",IF(OR(D116=$BW$1,D117=$BW$1,D118=$BW$1,D116=$CD$1,D117=$CD$1,D118=$CD$1),0,1)))</f>
        <v/>
      </c>
      <c r="CF116" s="2" t="str">
        <f>IF($A116&gt;='DB_243way_Regular Symbol'!G$16,"",IF(E116=0,"",IF(OR(E116=$BW$1,E117=$BW$1,E118=$BW$1,E116=$CD$1,E117=$CD$1,E118=$CD$1),0,1)))</f>
        <v/>
      </c>
      <c r="CG116" s="2" t="str">
        <f>IF($A116&gt;='DB_243way_Regular Symbol'!H$16,"",IF(F116=0,"",IF(OR(F116=$BW$1,F117=$BW$1,F118=$BW$1,F116=$CD$1,F117=$CD$1,F118=$CD$1),0,1)))</f>
        <v/>
      </c>
      <c r="CI116" s="2" t="str">
        <f>IF($A116&gt;='DB_243way_Regular Symbol'!D$16,"",IF(B116=0,"",IF(OR(B116=$BW$1,B117=$BW$1,B118=$BW$1,B116=$CJ$1,B117=$CJ$1,B118=$CJ$1),0,1)))</f>
        <v/>
      </c>
      <c r="CJ116" s="2" t="str">
        <f>IF($A116&gt;='DB_243way_Regular Symbol'!E$16,"",IF(C116=0,"",IF(OR(C116=$BW$1,C117=$BW$1,C118=$BW$1,C116=$CJ$1,C117=$CJ$1,C118=$CJ$1),0,1)))</f>
        <v/>
      </c>
      <c r="CK116" s="2" t="str">
        <f>IF($A116&gt;='DB_243way_Regular Symbol'!F$16,"",IF(D116=0,"",IF(OR(D116=$BW$1,D117=$BW$1,D118=$BW$1,D116=$CJ$1,D117=$CJ$1,D118=$CJ$1),0,1)))</f>
        <v/>
      </c>
      <c r="CL116" s="2" t="str">
        <f>IF($A116&gt;='DB_243way_Regular Symbol'!G$16,"",IF(E116=0,"",IF(OR(E116=$BW$1,E117=$BW$1,E118=$BW$1,E116=$CJ$1,E117=$CJ$1,E118=$CJ$1),0,1)))</f>
        <v/>
      </c>
      <c r="CM116" s="2" t="str">
        <f>IF($A116&gt;='DB_243way_Regular Symbol'!H$16,"",IF(F116=0,"",IF(OR(F116=$BW$1,F117=$BW$1,F118=$BW$1,F116=$CJ$1,F117=$CJ$1,F118=$CJ$1),0,1)))</f>
        <v/>
      </c>
      <c r="CO116" s="2" t="str">
        <f>IF($A116&gt;='DB_243way_Regular Symbol'!D$16,"",IF(B116=0,"",IF(OR(B116=$BW$1,B117=$BW$1,B118=$BW$1,B116=$CP$1,B117=$CP$1,B118=$CP$1),0,1)))</f>
        <v/>
      </c>
      <c r="CP116" s="2" t="str">
        <f>IF($A116&gt;='DB_243way_Regular Symbol'!E$16,"",IF(C116=0,"",IF(OR(C116=$BW$1,C117=$BW$1,C118=$BW$1,C116=$CP$1,C117=$CP$1,C118=$CP$1),0,1)))</f>
        <v/>
      </c>
      <c r="CQ116" s="2" t="str">
        <f>IF($A116&gt;='DB_243way_Regular Symbol'!F$16,"",IF(D116=0,"",IF(OR(D116=$BW$1,D117=$BW$1,D118=$BW$1,D116=$CP$1,D117=$CP$1,D118=$CP$1),0,1)))</f>
        <v/>
      </c>
      <c r="CR116" s="2" t="str">
        <f>IF($A116&gt;='DB_243way_Regular Symbol'!G$16,"",IF(E116=0,"",IF(OR(E116=$BW$1,E117=$BW$1,E118=$BW$1,E116=$CP$1,E117=$CP$1,E118=$CP$1),0,1)))</f>
        <v/>
      </c>
      <c r="CS116" s="2" t="str">
        <f>IF($A116&gt;='DB_243way_Regular Symbol'!H$16,"",IF(F116=0,"",IF(OR(F116=$BW$1,F117=$BW$1,F118=$BW$1,F116=$CP$1,F117=$CP$1,F118=$CP$1),0,1)))</f>
        <v/>
      </c>
      <c r="CU116" s="2" t="str">
        <f>IF($A116&gt;='DB_243way_Regular Symbol'!D$16,"",IF(B116=0,"",IF(OR(B116=$BW$1,B117=$BW$1,B118=$BW$1,B116=$CV$1,B117=$CV$1,B118=$CV$1),0,1)))</f>
        <v/>
      </c>
      <c r="CV116" s="2" t="str">
        <f>IF($A116&gt;='DB_243way_Regular Symbol'!E$16,"",IF(C116=0,"",IF(OR(C116=$BW$1,C117=$BW$1,C118=$BW$1,C116=$CV$1,C117=$CV$1,C118=$CV$1),0,1)))</f>
        <v/>
      </c>
      <c r="CW116" s="2" t="str">
        <f>IF($A116&gt;='DB_243way_Regular Symbol'!F$16,"",IF(D116=0,"",IF(OR(D116=$BW$1,D117=$BW$1,D118=$BW$1,D116=$CV$1,D117=$CV$1,D118=$CV$1),0,1)))</f>
        <v/>
      </c>
      <c r="CX116" s="2" t="str">
        <f>IF($A116&gt;='DB_243way_Regular Symbol'!G$16,"",IF(E116=0,"",IF(OR(E116=$BW$1,E117=$BW$1,E118=$BW$1,E116=$CV$1,E117=$CV$1,E118=$CV$1),0,1)))</f>
        <v/>
      </c>
      <c r="CY116" s="2" t="str">
        <f>IF($A116&gt;='DB_243way_Regular Symbol'!H$16,"",IF(F116=0,"",IF(OR(F116=$BW$1,F117=$BW$1,F118=$BW$1,F116=$CV$1,F117=$CV$1,F118=$CV$1),0,1)))</f>
        <v/>
      </c>
    </row>
    <row r="117" spans="1:103">
      <c r="A117" s="341">
        <f>IF('DB_243way_Regular Symbol'!L116="","",'DB_243way_Regular Symbol'!L116)</f>
        <v>113</v>
      </c>
      <c r="B117" s="184" t="str">
        <f>IF('DB_243way_Regular Symbol'!M116="",
IF($A117-'DB_243way_Regular Symbol'!D$16&gt;='DB_243way_RegularＸ_W()'!B$2-1,"",VLOOKUP($A117-'DB_243way_Regular Symbol'!D$16,'DB_243way_Regular Symbol'!$L$3:$Q$250,'DB_243way_RegularＸ_W()'!B$3+1,FALSE)),
'DB_243way_Regular Symbol'!M116)</f>
        <v/>
      </c>
      <c r="C117" s="184" t="str">
        <f>IF('DB_243way_Regular Symbol'!N116="",
IF($A117-'DB_243way_Regular Symbol'!E$16&gt;='DB_243way_RegularＸ_W()'!C$2-1,"",VLOOKUP($A117-'DB_243way_Regular Symbol'!E$16,'DB_243way_Regular Symbol'!$L$3:$Q$250,'DB_243way_RegularＸ_W()'!C$3+1,FALSE)),
'DB_243way_Regular Symbol'!N116)</f>
        <v/>
      </c>
      <c r="D117" s="184" t="str">
        <f>IF('DB_243way_Regular Symbol'!O116="",
IF($A117-'DB_243way_Regular Symbol'!F$16&gt;='DB_243way_RegularＸ_W()'!D$2-1,"",VLOOKUP($A117-'DB_243way_Regular Symbol'!F$16,'DB_243way_Regular Symbol'!$L$3:$Q$250,'DB_243way_RegularＸ_W()'!D$3+1,FALSE)),
'DB_243way_Regular Symbol'!O116)</f>
        <v/>
      </c>
      <c r="E117" s="184" t="str">
        <f>IF('DB_243way_Regular Symbol'!P116="",
IF($A117-'DB_243way_Regular Symbol'!G$16&gt;='DB_243way_RegularＸ_W()'!E$2-1,"",VLOOKUP($A117-'DB_243way_Regular Symbol'!G$16,'DB_243way_Regular Symbol'!$L$3:$Q$250,'DB_243way_RegularＸ_W()'!E$3+1,FALSE)),
'DB_243way_Regular Symbol'!P116)</f>
        <v/>
      </c>
      <c r="F117" s="184" t="str">
        <f>IF('DB_243way_Regular Symbol'!Q116="",
IF($A117-'DB_243way_Regular Symbol'!H$16&gt;='DB_243way_RegularＸ_W()'!F$2-1,"",VLOOKUP($A117-'DB_243way_Regular Symbol'!H$16,'DB_243way_Regular Symbol'!$L$3:$Q$250,'DB_243way_RegularＸ_W()'!F$3+1,FALSE)),
'DB_243way_Regular Symbol'!Q116)</f>
        <v/>
      </c>
      <c r="O117" s="342" t="str">
        <f>IF($A117&gt;='DB_243way_Regular Symbol'!D$16,"",IF(B117=0,"",IF(OR(B117=$O$1,B117=$P$1,B118=$O$1,B118=$P$1,B119=$O$1,B119=$P$1),0,1)))</f>
        <v/>
      </c>
      <c r="P117" s="2" t="str">
        <f>IF($A117&gt;='DB_243way_Regular Symbol'!E$16,"",IF(C117=0,"",IF(OR(C117=$O$1,C117=$P$1,C118=$O$1,C118=$P$1,C119=$O$1,C119=$P$1),0,1)))</f>
        <v/>
      </c>
      <c r="Q117" s="2" t="str">
        <f>IF($A117&gt;='DB_243way_Regular Symbol'!F$16,"",IF(D117=0,"",IF(OR(D117=$O$1,D117=$P$1,D118=$O$1,D118=$P$1,D119=$O$1,D119=$P$1),0,1)))</f>
        <v/>
      </c>
      <c r="R117" s="2" t="str">
        <f>IF($A117&gt;='DB_243way_Regular Symbol'!G$16,"",IF(E117=0,"",IF(OR(E117=$O$1,E117=$P$1,E118=$O$1,E118=$P$1,E119=$O$1,E119=$P$1),0,1)))</f>
        <v/>
      </c>
      <c r="S117" s="128" t="str">
        <f>IF($A117&gt;='DB_243way_Regular Symbol'!H$16,"",IF(F117=0,"",IF(OR(F117=$O$1,F117=$P$1,F118=$O$1,F118=$P$1,F119=$O$1,F119=$P$1),0,1)))</f>
        <v/>
      </c>
      <c r="U117" s="342" t="str">
        <f>IF($A117&gt;='DB_243way_Regular Symbol'!D$16,"",IF(B117=0,"",IF(OR(B117=$U$1,B117=$V$1,B118=$U$1,B118=$V$1,B119=$U$1,B119=$V$1),0,1)))</f>
        <v/>
      </c>
      <c r="V117" s="2" t="str">
        <f>IF($A117&gt;='DB_243way_Regular Symbol'!E$16,"",IF(C117=0,"",IF(OR(C117=$U$1,C117=$V$1,C118=$U$1,C118=$V$1,C119=$U$1,C119=$V$1),0,1)))</f>
        <v/>
      </c>
      <c r="W117" s="2" t="str">
        <f>IF($A117&gt;='DB_243way_Regular Symbol'!F$16,"",IF(D117=0,"",IF(OR(D117=$U$1,D117=$V$1,D118=$U$1,D118=$V$1,D119=$U$1,D119=$V$1),0,1)))</f>
        <v/>
      </c>
      <c r="X117" s="2" t="str">
        <f>IF($A117&gt;='DB_243way_Regular Symbol'!G$16,"",IF(E117=0,"",IF(OR(E117=$U$1,E117=$V$1,E118=$U$1,E118=$V$1,E119=$U$1,E119=$V$1),0,1)))</f>
        <v/>
      </c>
      <c r="Y117" s="128" t="str">
        <f>IF($A117&gt;='DB_243way_Regular Symbol'!H$16,"",IF(F117=0,"",IF(OR(F117=$U$1,F117=$V$1,F118=$U$1,F118=$V$1,F119=$U$1,F119=$V$1),0,1)))</f>
        <v/>
      </c>
      <c r="AA117" s="342" t="str">
        <f>IF($A117&gt;='DB_243way_Regular Symbol'!D$16,"",IF(B117=0,"",IF(OR(B117=$AA$1,B117=$AB$1,B118=$AA$1,B118=$AB$1,B119=$AA$1,,B119=$AB$1),0,1)))</f>
        <v/>
      </c>
      <c r="AB117" s="2" t="str">
        <f>IF($A117&gt;='DB_243way_Regular Symbol'!E$16,"",IF(C117=0,"",IF(OR(C117=$AA$1,C117=$AB$1,C118=$AA$1,C118=$AB$1,C119=$AA$1,,C119=$AB$1),0,1)))</f>
        <v/>
      </c>
      <c r="AC117" s="2" t="str">
        <f>IF($A117&gt;='DB_243way_Regular Symbol'!F$16,"",IF(D117=0,"",IF(OR(D117=$AA$1,D117=$AB$1,D118=$AA$1,D118=$AB$1,D119=$AA$1,,D119=$AB$1),0,1)))</f>
        <v/>
      </c>
      <c r="AD117" s="2" t="str">
        <f>IF($A117&gt;='DB_243way_Regular Symbol'!G$16,"",IF(E117=0,"",IF(OR(E117=$AA$1,E117=$AB$1,E118=$AA$1,E118=$AB$1,E119=$AA$1,,E119=$AB$1),0,1)))</f>
        <v/>
      </c>
      <c r="AE117" s="128" t="str">
        <f>IF($A117&gt;='DB_243way_Regular Symbol'!H$16,"",IF(F117=0,"",IF(OR(F117=$AA$1,F117=$AB$1,F118=$AA$1,F118=$AB$1,F119=$AA$1,,F119=$AB$1),0,1)))</f>
        <v/>
      </c>
      <c r="AG117" s="342" t="str">
        <f>IF($A117&gt;='DB_243way_Regular Symbol'!D$16,"",IF(B117=0,"",IF(OR(B117=$AG$1,B117=$AH$1,B118=$AG$1,B118=$AH$1,B119=$AG$1,B119=$AH$1),0,1)))</f>
        <v/>
      </c>
      <c r="AH117" s="2" t="str">
        <f>IF($A117&gt;='DB_243way_Regular Symbol'!E$16,"",IF(C117=0,"",IF(OR(C117=$AG$1,C117=$AH$1,C118=$AG$1,C118=$AH$1,C119=$AG$1,C119=$AH$1),0,1)))</f>
        <v/>
      </c>
      <c r="AI117" s="2" t="str">
        <f>IF($A117&gt;='DB_243way_Regular Symbol'!F$16,"",IF(D117=0,"",IF(OR(D117=$AG$1,D117=$AH$1,D118=$AG$1,D118=$AH$1,D119=$AG$1,D119=$AH$1),0,1)))</f>
        <v/>
      </c>
      <c r="AJ117" s="2" t="str">
        <f>IF($A117&gt;='DB_243way_Regular Symbol'!G$16,"",IF(E117=0,"",IF(OR(E117=$AG$1,E117=$AH$1,E118=$AG$1,E118=$AH$1,E119=$AG$1,E119=$AH$1),0,1)))</f>
        <v/>
      </c>
      <c r="AK117" s="128" t="str">
        <f>IF($A117&gt;='DB_243way_Regular Symbol'!H$16,"",IF(F117=0,"",IF(OR(F117=$AG$1,F117=$AH$1,F118=$AG$1,F118=$AH$1,F119=$AG$1,F119=$AH$1),0,1)))</f>
        <v/>
      </c>
      <c r="AM117" s="342" t="str">
        <f>IF($A117&gt;='DB_243way_Regular Symbol'!D$16,"",IF(B117=0,"",IF(OR(B117=$AM$1,B117=$AN$1,B118=$AM$1,B118=$AN$1,B119=$AM$1,B119=$AN$1),0,1)))</f>
        <v/>
      </c>
      <c r="AN117" s="2" t="str">
        <f>IF($A117&gt;='DB_243way_Regular Symbol'!E$16,"",IF(C117=0,"",IF(OR(C117=$AM$1,C117=$AN$1,C118=$AM$1,C118=$AN$1,C119=$AM$1,C119=$AN$1),0,1)))</f>
        <v/>
      </c>
      <c r="AO117" s="2" t="str">
        <f>IF($A117&gt;='DB_243way_Regular Symbol'!F$16,"",IF(D117=0,"",IF(OR(D117=$AM$1,D117=$AN$1,D118=$AM$1,D118=$AN$1,D119=$AM$1,D119=$AN$1),0,1)))</f>
        <v/>
      </c>
      <c r="AP117" s="2" t="str">
        <f>IF($A117&gt;='DB_243way_Regular Symbol'!G$16,"",IF(E117=0,"",IF(OR(E117=$AM$1,E117=$AN$1,E118=$AM$1,E118=$AN$1,E119=$AM$1,E119=$AN$1),0,1)))</f>
        <v/>
      </c>
      <c r="AQ117" s="128" t="str">
        <f>IF($A117&gt;='DB_243way_Regular Symbol'!H$16,"",IF(F117=0,"",IF(OR(F117=$AM$1,F117=$AN$1,F118=$AM$1,F118=$AN$1,F119=$AM$1,F119=$AN$1),0,1)))</f>
        <v/>
      </c>
      <c r="AS117" s="342" t="str">
        <f>IF($A117&gt;='DB_243way_Regular Symbol'!D$16,"",IF(B117=0,"",IF(OR(B117=$AM$1,B117=$AT$1,B118=$AM$1,B118=$AT$1,B119=$AM$1,B119=$AT$1),0,1)))</f>
        <v/>
      </c>
      <c r="AT117" s="2" t="str">
        <f>IF($A117&gt;='DB_243way_Regular Symbol'!E$16,"",IF(C117=0,"",IF(OR(C117=$AM$1,C117=$AT$1,C118=$AM$1,C118=$AT$1,C119=$AM$1,C119=$AT$1),0,1)))</f>
        <v/>
      </c>
      <c r="AU117" s="2" t="str">
        <f>IF($A117&gt;='DB_243way_Regular Symbol'!F$16,"",IF(D117=0,"",IF(OR(D117=$AM$1,D117=$AT$1,D118=$AM$1,D118=$AT$1,D119=$AM$1,D119=$AT$1),0,1)))</f>
        <v/>
      </c>
      <c r="AV117" s="2" t="str">
        <f>IF($A117&gt;='DB_243way_Regular Symbol'!G$16,"",IF(E117=0,"",IF(OR(E117=$AM$1,E117=$AT$1,E118=$AM$1,E118=$AT$1,E119=$AM$1,E119=$AT$1),0,1)))</f>
        <v/>
      </c>
      <c r="AW117" s="128" t="str">
        <f>IF($A117&gt;='DB_243way_Regular Symbol'!H$16,"",IF(F117=0,"",IF(OR(F117=$AM$1,F117=$AT$1,F118=$AM$1,F118=$AT$1,F119=$AM$1,F119=$AT$1),0,1)))</f>
        <v/>
      </c>
      <c r="AY117" s="342"/>
      <c r="AZ117" s="2"/>
      <c r="BA117" s="2" t="str">
        <f>IF($A117&gt;='DB_243way_Regular Symbol'!F$16,"",COUNTIF(D117:D119,$AZ$1))</f>
        <v/>
      </c>
      <c r="BB117" s="2" t="str">
        <f>IF($A117&gt;='DB_243way_Regular Symbol'!G$16,"",COUNTIF(E117:E119,$AZ$1))</f>
        <v/>
      </c>
      <c r="BC117" s="2" t="str">
        <f>IF($A117&gt;='DB_243way_Regular Symbol'!H$16,"",COUNTIF(F117:F119,$AZ$1))</f>
        <v/>
      </c>
      <c r="BE117" s="342" t="str">
        <f>IF($A117&gt;='DB_243way_Regular Symbol'!D$16,"",IF(B117=0,"",IF(OR(B117=$AM$1,B117=$BF$1,B118=$AM$1,B118=$BF$1,B119=$AM$1,B119=$BF$1),1,0)))</f>
        <v/>
      </c>
      <c r="BF117" s="342" t="str">
        <f>IF($A117&gt;='DB_243way_Regular Symbol'!E$16,"",IF(C117=0,"",IF(OR(C117=$AM$1,C117=$BF$1,C118=$AM$1,C118=$BF$1,C119=$AM$1,C119=$BF$1),1,0)))</f>
        <v/>
      </c>
      <c r="BG117" s="342" t="str">
        <f>IF($A117&gt;='DB_243way_Regular Symbol'!F$16,"",IF(D117=0,"",IF(OR(D117=$AM$1,D117=$BF$1,D118=$AM$1,D118=$BF$1,D119=$AM$1,D119=$BF$1),1,0)))</f>
        <v/>
      </c>
      <c r="BH117" s="342" t="str">
        <f>IF($A117&gt;='DB_243way_Regular Symbol'!G$16,"",IF(E117=0,"",IF(OR(E117=$AM$1,E117=$BF$1,E118=$AM$1,E118=$BF$1,E119=$AM$1,E119=$BF$1),1,0)))</f>
        <v/>
      </c>
      <c r="BI117" s="342" t="str">
        <f>IF($A117&gt;='DB_243way_Regular Symbol'!H$16,"",IF(F117=0,"",IF(OR(F117=$AM$1,F117=$BF$1,F118=$AM$1,F118=$BF$1,F119=$AM$1,F119=$BF$1),1,0)))</f>
        <v/>
      </c>
      <c r="BK117" s="342" t="str">
        <f>IF($A117&gt;='DB_243way_Regular Symbol'!D$16,"",IF(B117=0,"",IF(OR(B117=$AM$1,B117=$BL$1,B118=$AM$1,B118=$BL$1,B119=$AM$1,B119=$BL$1),0,1)))</f>
        <v/>
      </c>
      <c r="BL117" s="2" t="str">
        <f>IF($A117&gt;='DB_243way_Regular Symbol'!E$16,"",IF(C117=0,"",IF(OR(C117=$AM$1,C117=$BL$1,C118=$AM$1,C118=$BL$1,C119=$AM$1,C119=$BL$1),0,1)))</f>
        <v/>
      </c>
      <c r="BM117" s="2" t="str">
        <f>IF($A117&gt;='DB_243way_Regular Symbol'!F$16,"",IF(D117=0,"",IF(OR(D117=$AM$1,D117=$BL$1,D118=$AM$1,D118=$BL$1,D119=$AM$1,D119=$BL$1),0,1)))</f>
        <v/>
      </c>
      <c r="BN117" s="2" t="str">
        <f>IF($A117&gt;='DB_243way_Regular Symbol'!G$16,"",IF(E117=0,"",IF(OR(E117=$AM$1,E117=$BL$1,E118=$AM$1,E118=$BL$1,E119=$AM$1,E119=$BL$1),0,1)))</f>
        <v/>
      </c>
      <c r="BO117" s="128" t="str">
        <f>IF($A117&gt;='DB_243way_Regular Symbol'!H$16,"",IF(F117=0,"",IF(OR(F117=$AM$1,F117=$BL$1,F118=$AM$1,F118=$BL$1,F119=$AM$1,F119=$BL$1),0,1)))</f>
        <v/>
      </c>
      <c r="BQ117" s="2" t="str">
        <f>IF($A117&gt;='DB_243way_Regular Symbol'!D$16,"",IF(B117=0,"",IF(OR(B117=$BQ$1,B117=$BR$1,B118=$BQ$1,B118=$BR$1,B119=$BQ$1,B119=$BR$1),0,1)))</f>
        <v/>
      </c>
      <c r="BR117" s="2" t="str">
        <f>IF($A117&gt;='DB_243way_Regular Symbol'!E$16,"",IF(C117=0,"",IF(OR(C117=$BQ$1,C117=$BR$1,C118=$BQ$1,C118=$BR$1,C119=$BQ$1,C119=$BR$1),0,1)))</f>
        <v/>
      </c>
      <c r="BS117" s="2" t="str">
        <f>IF($A117&gt;='DB_243way_Regular Symbol'!F$16,"",IF(D117=0,"",IF(OR(D117=$BQ$1,D117=$BR$1,D118=$BQ$1,D118=$BR$1,D119=$BQ$1,D119=$BR$1),0,1)))</f>
        <v/>
      </c>
      <c r="BT117" s="2" t="str">
        <f>IF($A117&gt;='DB_243way_Regular Symbol'!G$16,"",IF(E117=0,"",IF(OR(E117=$BQ$1,E117=$BR$1,E118=$BQ$1,E118=$BR$1,E119=$BQ$1,E119=$BR$1),0,1)))</f>
        <v/>
      </c>
      <c r="BU117" s="2" t="str">
        <f>IF($A117&gt;='DB_243way_Regular Symbol'!H$16,"",IF(F117=0,"",IF(OR(F117=$BQ$1,F117=$BR$1,F118=$BQ$1,F118=$BR$1,F119=$BQ$1,F119=$BR$1),0,1)))</f>
        <v/>
      </c>
      <c r="BW117" s="2" t="str">
        <f>IF($A117&gt;='DB_243way_Regular Symbol'!D$16,"",IF(B117=0,"",IF(OR(B117=$BW$1,B118=$BW$1,B119=$BW$1,B117=$BX$1,B118=$BX$1,B119=$BX$1),0,1)))</f>
        <v/>
      </c>
      <c r="BX117" s="2" t="str">
        <f>IF($A117&gt;='DB_243way_Regular Symbol'!E$16,"",IF(C117=0,"",IF(OR(C117=$BW$1,C118=$BW$1,C119=$BW$1,C117=$BX$1,C118=$BX$1,C119=$BX$1),0,1)))</f>
        <v/>
      </c>
      <c r="BY117" s="2" t="str">
        <f>IF($A117&gt;='DB_243way_Regular Symbol'!F$16,"",IF(D117=0,"",IF(OR(D117=$BW$1,D118=$BW$1,D119=$BW$1,D117=$BX$1,D118=$BX$1,D119=$BX$1),0,1)))</f>
        <v/>
      </c>
      <c r="BZ117" s="2" t="str">
        <f>IF($A117&gt;='DB_243way_Regular Symbol'!G$16,"",IF(E117=0,"",IF(OR(E117=$BW$1,E118=$BW$1,E119=$BW$1,E117=$BX$1,E118=$BX$1,E119=$BX$1),0,1)))</f>
        <v/>
      </c>
      <c r="CA117" s="2" t="str">
        <f>IF($A117&gt;='DB_243way_Regular Symbol'!H$16,"",IF(F117=0,"",IF(OR(F117=$BW$1,F118=$BW$1,F119=$BW$1,F117=$BX$1,F118=$BX$1,F119=$BX$1),0,1)))</f>
        <v/>
      </c>
      <c r="CC117" s="2" t="str">
        <f>IF($A117&gt;='DB_243way_Regular Symbol'!D$16,"",IF(B117=0,"",IF(OR(B117=$BW$1,B118=$BW$1,B119=$BW$1,B117=$CD$1,B118=$CD$1,B119=$CD$1),0,1)))</f>
        <v/>
      </c>
      <c r="CD117" s="2" t="str">
        <f>IF($A117&gt;='DB_243way_Regular Symbol'!E$16,"",IF(C117=0,"",IF(OR(C117=$BW$1,C118=$BW$1,C119=$BW$1,C117=$CD$1,C118=$CD$1,C119=$CD$1),0,1)))</f>
        <v/>
      </c>
      <c r="CE117" s="2" t="str">
        <f>IF($A117&gt;='DB_243way_Regular Symbol'!F$16,"",IF(D117=0,"",IF(OR(D117=$BW$1,D118=$BW$1,D119=$BW$1,D117=$CD$1,D118=$CD$1,D119=$CD$1),0,1)))</f>
        <v/>
      </c>
      <c r="CF117" s="2" t="str">
        <f>IF($A117&gt;='DB_243way_Regular Symbol'!G$16,"",IF(E117=0,"",IF(OR(E117=$BW$1,E118=$BW$1,E119=$BW$1,E117=$CD$1,E118=$CD$1,E119=$CD$1),0,1)))</f>
        <v/>
      </c>
      <c r="CG117" s="2" t="str">
        <f>IF($A117&gt;='DB_243way_Regular Symbol'!H$16,"",IF(F117=0,"",IF(OR(F117=$BW$1,F118=$BW$1,F119=$BW$1,F117=$CD$1,F118=$CD$1,F119=$CD$1),0,1)))</f>
        <v/>
      </c>
      <c r="CI117" s="2" t="str">
        <f>IF($A117&gt;='DB_243way_Regular Symbol'!D$16,"",IF(B117=0,"",IF(OR(B117=$BW$1,B118=$BW$1,B119=$BW$1,B117=$CJ$1,B118=$CJ$1,B119=$CJ$1),0,1)))</f>
        <v/>
      </c>
      <c r="CJ117" s="2" t="str">
        <f>IF($A117&gt;='DB_243way_Regular Symbol'!E$16,"",IF(C117=0,"",IF(OR(C117=$BW$1,C118=$BW$1,C119=$BW$1,C117=$CJ$1,C118=$CJ$1,C119=$CJ$1),0,1)))</f>
        <v/>
      </c>
      <c r="CK117" s="2" t="str">
        <f>IF($A117&gt;='DB_243way_Regular Symbol'!F$16,"",IF(D117=0,"",IF(OR(D117=$BW$1,D118=$BW$1,D119=$BW$1,D117=$CJ$1,D118=$CJ$1,D119=$CJ$1),0,1)))</f>
        <v/>
      </c>
      <c r="CL117" s="2" t="str">
        <f>IF($A117&gt;='DB_243way_Regular Symbol'!G$16,"",IF(E117=0,"",IF(OR(E117=$BW$1,E118=$BW$1,E119=$BW$1,E117=$CJ$1,E118=$CJ$1,E119=$CJ$1),0,1)))</f>
        <v/>
      </c>
      <c r="CM117" s="2" t="str">
        <f>IF($A117&gt;='DB_243way_Regular Symbol'!H$16,"",IF(F117=0,"",IF(OR(F117=$BW$1,F118=$BW$1,F119=$BW$1,F117=$CJ$1,F118=$CJ$1,F119=$CJ$1),0,1)))</f>
        <v/>
      </c>
      <c r="CO117" s="2" t="str">
        <f>IF($A117&gt;='DB_243way_Regular Symbol'!D$16,"",IF(B117=0,"",IF(OR(B117=$BW$1,B118=$BW$1,B119=$BW$1,B117=$CP$1,B118=$CP$1,B119=$CP$1),0,1)))</f>
        <v/>
      </c>
      <c r="CP117" s="2" t="str">
        <f>IF($A117&gt;='DB_243way_Regular Symbol'!E$16,"",IF(C117=0,"",IF(OR(C117=$BW$1,C118=$BW$1,C119=$BW$1,C117=$CP$1,C118=$CP$1,C119=$CP$1),0,1)))</f>
        <v/>
      </c>
      <c r="CQ117" s="2" t="str">
        <f>IF($A117&gt;='DB_243way_Regular Symbol'!F$16,"",IF(D117=0,"",IF(OR(D117=$BW$1,D118=$BW$1,D119=$BW$1,D117=$CP$1,D118=$CP$1,D119=$CP$1),0,1)))</f>
        <v/>
      </c>
      <c r="CR117" s="2" t="str">
        <f>IF($A117&gt;='DB_243way_Regular Symbol'!G$16,"",IF(E117=0,"",IF(OR(E117=$BW$1,E118=$BW$1,E119=$BW$1,E117=$CP$1,E118=$CP$1,E119=$CP$1),0,1)))</f>
        <v/>
      </c>
      <c r="CS117" s="2" t="str">
        <f>IF($A117&gt;='DB_243way_Regular Symbol'!H$16,"",IF(F117=0,"",IF(OR(F117=$BW$1,F118=$BW$1,F119=$BW$1,F117=$CP$1,F118=$CP$1,F119=$CP$1),0,1)))</f>
        <v/>
      </c>
      <c r="CU117" s="2" t="str">
        <f>IF($A117&gt;='DB_243way_Regular Symbol'!D$16,"",IF(B117=0,"",IF(OR(B117=$BW$1,B118=$BW$1,B119=$BW$1,B117=$CV$1,B118=$CV$1,B119=$CV$1),0,1)))</f>
        <v/>
      </c>
      <c r="CV117" s="2" t="str">
        <f>IF($A117&gt;='DB_243way_Regular Symbol'!E$16,"",IF(C117=0,"",IF(OR(C117=$BW$1,C118=$BW$1,C119=$BW$1,C117=$CV$1,C118=$CV$1,C119=$CV$1),0,1)))</f>
        <v/>
      </c>
      <c r="CW117" s="2" t="str">
        <f>IF($A117&gt;='DB_243way_Regular Symbol'!F$16,"",IF(D117=0,"",IF(OR(D117=$BW$1,D118=$BW$1,D119=$BW$1,D117=$CV$1,D118=$CV$1,D119=$CV$1),0,1)))</f>
        <v/>
      </c>
      <c r="CX117" s="2" t="str">
        <f>IF($A117&gt;='DB_243way_Regular Symbol'!G$16,"",IF(E117=0,"",IF(OR(E117=$BW$1,E118=$BW$1,E119=$BW$1,E117=$CV$1,E118=$CV$1,E119=$CV$1),0,1)))</f>
        <v/>
      </c>
      <c r="CY117" s="2" t="str">
        <f>IF($A117&gt;='DB_243way_Regular Symbol'!H$16,"",IF(F117=0,"",IF(OR(F117=$BW$1,F118=$BW$1,F119=$BW$1,F117=$CV$1,F118=$CV$1,F119=$CV$1),0,1)))</f>
        <v/>
      </c>
    </row>
    <row r="118" spans="1:103">
      <c r="A118" s="341">
        <f>IF('DB_243way_Regular Symbol'!L117="","",'DB_243way_Regular Symbol'!L117)</f>
        <v>114</v>
      </c>
      <c r="B118" s="184" t="str">
        <f>IF('DB_243way_Regular Symbol'!M117="",
IF($A118-'DB_243way_Regular Symbol'!D$16&gt;='DB_243way_RegularＸ_W()'!B$2-1,"",VLOOKUP($A118-'DB_243way_Regular Symbol'!D$16,'DB_243way_Regular Symbol'!$L$3:$Q$250,'DB_243way_RegularＸ_W()'!B$3+1,FALSE)),
'DB_243way_Regular Symbol'!M117)</f>
        <v/>
      </c>
      <c r="C118" s="184" t="str">
        <f>IF('DB_243way_Regular Symbol'!N117="",
IF($A118-'DB_243way_Regular Symbol'!E$16&gt;='DB_243way_RegularＸ_W()'!C$2-1,"",VLOOKUP($A118-'DB_243way_Regular Symbol'!E$16,'DB_243way_Regular Symbol'!$L$3:$Q$250,'DB_243way_RegularＸ_W()'!C$3+1,FALSE)),
'DB_243way_Regular Symbol'!N117)</f>
        <v/>
      </c>
      <c r="D118" s="184" t="str">
        <f>IF('DB_243way_Regular Symbol'!O117="",
IF($A118-'DB_243way_Regular Symbol'!F$16&gt;='DB_243way_RegularＸ_W()'!D$2-1,"",VLOOKUP($A118-'DB_243way_Regular Symbol'!F$16,'DB_243way_Regular Symbol'!$L$3:$Q$250,'DB_243way_RegularＸ_W()'!D$3+1,FALSE)),
'DB_243way_Regular Symbol'!O117)</f>
        <v/>
      </c>
      <c r="E118" s="184" t="str">
        <f>IF('DB_243way_Regular Symbol'!P117="",
IF($A118-'DB_243way_Regular Symbol'!G$16&gt;='DB_243way_RegularＸ_W()'!E$2-1,"",VLOOKUP($A118-'DB_243way_Regular Symbol'!G$16,'DB_243way_Regular Symbol'!$L$3:$Q$250,'DB_243way_RegularＸ_W()'!E$3+1,FALSE)),
'DB_243way_Regular Symbol'!P117)</f>
        <v/>
      </c>
      <c r="F118" s="184" t="str">
        <f>IF('DB_243way_Regular Symbol'!Q117="",
IF($A118-'DB_243way_Regular Symbol'!H$16&gt;='DB_243way_RegularＸ_W()'!F$2-1,"",VLOOKUP($A118-'DB_243way_Regular Symbol'!H$16,'DB_243way_Regular Symbol'!$L$3:$Q$250,'DB_243way_RegularＸ_W()'!F$3+1,FALSE)),
'DB_243way_Regular Symbol'!Q117)</f>
        <v/>
      </c>
      <c r="O118" s="342" t="str">
        <f>IF($A118&gt;='DB_243way_Regular Symbol'!D$16,"",IF(B118=0,"",IF(OR(B118=$O$1,B118=$P$1,B119=$O$1,B119=$P$1,B120=$O$1,B120=$P$1),0,1)))</f>
        <v/>
      </c>
      <c r="P118" s="2" t="str">
        <f>IF($A118&gt;='DB_243way_Regular Symbol'!E$16,"",IF(C118=0,"",IF(OR(C118=$O$1,C118=$P$1,C119=$O$1,C119=$P$1,C120=$O$1,C120=$P$1),0,1)))</f>
        <v/>
      </c>
      <c r="Q118" s="2" t="str">
        <f>IF($A118&gt;='DB_243way_Regular Symbol'!F$16,"",IF(D118=0,"",IF(OR(D118=$O$1,D118=$P$1,D119=$O$1,D119=$P$1,D120=$O$1,D120=$P$1),0,1)))</f>
        <v/>
      </c>
      <c r="R118" s="2" t="str">
        <f>IF($A118&gt;='DB_243way_Regular Symbol'!G$16,"",IF(E118=0,"",IF(OR(E118=$O$1,E118=$P$1,E119=$O$1,E119=$P$1,E120=$O$1,E120=$P$1),0,1)))</f>
        <v/>
      </c>
      <c r="S118" s="128" t="str">
        <f>IF($A118&gt;='DB_243way_Regular Symbol'!H$16,"",IF(F118=0,"",IF(OR(F118=$O$1,F118=$P$1,F119=$O$1,F119=$P$1,F120=$O$1,F120=$P$1),0,1)))</f>
        <v/>
      </c>
      <c r="U118" s="342" t="str">
        <f>IF($A118&gt;='DB_243way_Regular Symbol'!D$16,"",IF(B118=0,"",IF(OR(B118=$U$1,B118=$V$1,B119=$U$1,B119=$V$1,B120=$U$1,B120=$V$1),0,1)))</f>
        <v/>
      </c>
      <c r="V118" s="2" t="str">
        <f>IF($A118&gt;='DB_243way_Regular Symbol'!E$16,"",IF(C118=0,"",IF(OR(C118=$U$1,C118=$V$1,C119=$U$1,C119=$V$1,C120=$U$1,C120=$V$1),0,1)))</f>
        <v/>
      </c>
      <c r="W118" s="2" t="str">
        <f>IF($A118&gt;='DB_243way_Regular Symbol'!F$16,"",IF(D118=0,"",IF(OR(D118=$U$1,D118=$V$1,D119=$U$1,D119=$V$1,D120=$U$1,D120=$V$1),0,1)))</f>
        <v/>
      </c>
      <c r="X118" s="2" t="str">
        <f>IF($A118&gt;='DB_243way_Regular Symbol'!G$16,"",IF(E118=0,"",IF(OR(E118=$U$1,E118=$V$1,E119=$U$1,E119=$V$1,E120=$U$1,E120=$V$1),0,1)))</f>
        <v/>
      </c>
      <c r="Y118" s="128" t="str">
        <f>IF($A118&gt;='DB_243way_Regular Symbol'!H$16,"",IF(F118=0,"",IF(OR(F118=$U$1,F118=$V$1,F119=$U$1,F119=$V$1,F120=$U$1,F120=$V$1),0,1)))</f>
        <v/>
      </c>
      <c r="AA118" s="342" t="str">
        <f>IF($A118&gt;='DB_243way_Regular Symbol'!D$16,"",IF(B118=0,"",IF(OR(B118=$AA$1,B118=$AB$1,B119=$AA$1,B119=$AB$1,B120=$AA$1,,B120=$AB$1),0,1)))</f>
        <v/>
      </c>
      <c r="AB118" s="2" t="str">
        <f>IF($A118&gt;='DB_243way_Regular Symbol'!E$16,"",IF(C118=0,"",IF(OR(C118=$AA$1,C118=$AB$1,C119=$AA$1,C119=$AB$1,C120=$AA$1,,C120=$AB$1),0,1)))</f>
        <v/>
      </c>
      <c r="AC118" s="2" t="str">
        <f>IF($A118&gt;='DB_243way_Regular Symbol'!F$16,"",IF(D118=0,"",IF(OR(D118=$AA$1,D118=$AB$1,D119=$AA$1,D119=$AB$1,D120=$AA$1,,D120=$AB$1),0,1)))</f>
        <v/>
      </c>
      <c r="AD118" s="2" t="str">
        <f>IF($A118&gt;='DB_243way_Regular Symbol'!G$16,"",IF(E118=0,"",IF(OR(E118=$AA$1,E118=$AB$1,E119=$AA$1,E119=$AB$1,E120=$AA$1,,E120=$AB$1),0,1)))</f>
        <v/>
      </c>
      <c r="AE118" s="128" t="str">
        <f>IF($A118&gt;='DB_243way_Regular Symbol'!H$16,"",IF(F118=0,"",IF(OR(F118=$AA$1,F118=$AB$1,F119=$AA$1,F119=$AB$1,F120=$AA$1,,F120=$AB$1),0,1)))</f>
        <v/>
      </c>
      <c r="AG118" s="342" t="str">
        <f>IF($A118&gt;='DB_243way_Regular Symbol'!D$16,"",IF(B118=0,"",IF(OR(B118=$AG$1,B118=$AH$1,B119=$AG$1,B119=$AH$1,B120=$AG$1,B120=$AH$1),0,1)))</f>
        <v/>
      </c>
      <c r="AH118" s="2" t="str">
        <f>IF($A118&gt;='DB_243way_Regular Symbol'!E$16,"",IF(C118=0,"",IF(OR(C118=$AG$1,C118=$AH$1,C119=$AG$1,C119=$AH$1,C120=$AG$1,C120=$AH$1),0,1)))</f>
        <v/>
      </c>
      <c r="AI118" s="2" t="str">
        <f>IF($A118&gt;='DB_243way_Regular Symbol'!F$16,"",IF(D118=0,"",IF(OR(D118=$AG$1,D118=$AH$1,D119=$AG$1,D119=$AH$1,D120=$AG$1,D120=$AH$1),0,1)))</f>
        <v/>
      </c>
      <c r="AJ118" s="2" t="str">
        <f>IF($A118&gt;='DB_243way_Regular Symbol'!G$16,"",IF(E118=0,"",IF(OR(E118=$AG$1,E118=$AH$1,E119=$AG$1,E119=$AH$1,E120=$AG$1,E120=$AH$1),0,1)))</f>
        <v/>
      </c>
      <c r="AK118" s="128" t="str">
        <f>IF($A118&gt;='DB_243way_Regular Symbol'!H$16,"",IF(F118=0,"",IF(OR(F118=$AG$1,F118=$AH$1,F119=$AG$1,F119=$AH$1,F120=$AG$1,F120=$AH$1),0,1)))</f>
        <v/>
      </c>
      <c r="AM118" s="342" t="str">
        <f>IF($A118&gt;='DB_243way_Regular Symbol'!D$16,"",IF(B118=0,"",IF(OR(B118=$AM$1,B118=$AN$1,B119=$AM$1,B119=$AN$1,B120=$AM$1,B120=$AN$1),0,1)))</f>
        <v/>
      </c>
      <c r="AN118" s="2" t="str">
        <f>IF($A118&gt;='DB_243way_Regular Symbol'!E$16,"",IF(C118=0,"",IF(OR(C118=$AM$1,C118=$AN$1,C119=$AM$1,C119=$AN$1,C120=$AM$1,C120=$AN$1),0,1)))</f>
        <v/>
      </c>
      <c r="AO118" s="2" t="str">
        <f>IF($A118&gt;='DB_243way_Regular Symbol'!F$16,"",IF(D118=0,"",IF(OR(D118=$AM$1,D118=$AN$1,D119=$AM$1,D119=$AN$1,D120=$AM$1,D120=$AN$1),0,1)))</f>
        <v/>
      </c>
      <c r="AP118" s="2" t="str">
        <f>IF($A118&gt;='DB_243way_Regular Symbol'!G$16,"",IF(E118=0,"",IF(OR(E118=$AM$1,E118=$AN$1,E119=$AM$1,E119=$AN$1,E120=$AM$1,E120=$AN$1),0,1)))</f>
        <v/>
      </c>
      <c r="AQ118" s="128" t="str">
        <f>IF($A118&gt;='DB_243way_Regular Symbol'!H$16,"",IF(F118=0,"",IF(OR(F118=$AM$1,F118=$AN$1,F119=$AM$1,F119=$AN$1,F120=$AM$1,F120=$AN$1),0,1)))</f>
        <v/>
      </c>
      <c r="AS118" s="342" t="str">
        <f>IF($A118&gt;='DB_243way_Regular Symbol'!D$16,"",IF(B118=0,"",IF(OR(B118=$AM$1,B118=$AT$1,B119=$AM$1,B119=$AT$1,B120=$AM$1,B120=$AT$1),0,1)))</f>
        <v/>
      </c>
      <c r="AT118" s="2" t="str">
        <f>IF($A118&gt;='DB_243way_Regular Symbol'!E$16,"",IF(C118=0,"",IF(OR(C118=$AM$1,C118=$AT$1,C119=$AM$1,C119=$AT$1,C120=$AM$1,C120=$AT$1),0,1)))</f>
        <v/>
      </c>
      <c r="AU118" s="2" t="str">
        <f>IF($A118&gt;='DB_243way_Regular Symbol'!F$16,"",IF(D118=0,"",IF(OR(D118=$AM$1,D118=$AT$1,D119=$AM$1,D119=$AT$1,D120=$AM$1,D120=$AT$1),0,1)))</f>
        <v/>
      </c>
      <c r="AV118" s="2" t="str">
        <f>IF($A118&gt;='DB_243way_Regular Symbol'!G$16,"",IF(E118=0,"",IF(OR(E118=$AM$1,E118=$AT$1,E119=$AM$1,E119=$AT$1,E120=$AM$1,E120=$AT$1),0,1)))</f>
        <v/>
      </c>
      <c r="AW118" s="128" t="str">
        <f>IF($A118&gt;='DB_243way_Regular Symbol'!H$16,"",IF(F118=0,"",IF(OR(F118=$AM$1,F118=$AT$1,F119=$AM$1,F119=$AT$1,F120=$AM$1,F120=$AT$1),0,1)))</f>
        <v/>
      </c>
      <c r="AY118" s="342"/>
      <c r="AZ118" s="2"/>
      <c r="BA118" s="2" t="str">
        <f>IF($A118&gt;='DB_243way_Regular Symbol'!F$16,"",COUNTIF(D118:D120,$AZ$1))</f>
        <v/>
      </c>
      <c r="BB118" s="2" t="str">
        <f>IF($A118&gt;='DB_243way_Regular Symbol'!G$16,"",COUNTIF(E118:E120,$AZ$1))</f>
        <v/>
      </c>
      <c r="BC118" s="2" t="str">
        <f>IF($A118&gt;='DB_243way_Regular Symbol'!H$16,"",COUNTIF(F118:F120,$AZ$1))</f>
        <v/>
      </c>
      <c r="BE118" s="342" t="str">
        <f>IF($A118&gt;='DB_243way_Regular Symbol'!D$16,"",IF(B118=0,"",IF(OR(B118=$AM$1,B118=$BF$1,B119=$AM$1,B119=$BF$1,B120=$AM$1,B120=$BF$1),1,0)))</f>
        <v/>
      </c>
      <c r="BF118" s="342" t="str">
        <f>IF($A118&gt;='DB_243way_Regular Symbol'!E$16,"",IF(C118=0,"",IF(OR(C118=$AM$1,C118=$BF$1,C119=$AM$1,C119=$BF$1,C120=$AM$1,C120=$BF$1),1,0)))</f>
        <v/>
      </c>
      <c r="BG118" s="342" t="str">
        <f>IF($A118&gt;='DB_243way_Regular Symbol'!F$16,"",IF(D118=0,"",IF(OR(D118=$AM$1,D118=$BF$1,D119=$AM$1,D119=$BF$1,D120=$AM$1,D120=$BF$1),1,0)))</f>
        <v/>
      </c>
      <c r="BH118" s="342" t="str">
        <f>IF($A118&gt;='DB_243way_Regular Symbol'!G$16,"",IF(E118=0,"",IF(OR(E118=$AM$1,E118=$BF$1,E119=$AM$1,E119=$BF$1,E120=$AM$1,E120=$BF$1),1,0)))</f>
        <v/>
      </c>
      <c r="BI118" s="342" t="str">
        <f>IF($A118&gt;='DB_243way_Regular Symbol'!H$16,"",IF(F118=0,"",IF(OR(F118=$AM$1,F118=$BF$1,F119=$AM$1,F119=$BF$1,F120=$AM$1,F120=$BF$1),1,0)))</f>
        <v/>
      </c>
      <c r="BK118" s="342" t="str">
        <f>IF($A118&gt;='DB_243way_Regular Symbol'!D$16,"",IF(B118=0,"",IF(OR(B118=$AM$1,B118=$BL$1,B119=$AM$1,B119=$BL$1,B120=$AM$1,B120=$BL$1),0,1)))</f>
        <v/>
      </c>
      <c r="BL118" s="2" t="str">
        <f>IF($A118&gt;='DB_243way_Regular Symbol'!E$16,"",IF(C118=0,"",IF(OR(C118=$AM$1,C118=$BL$1,C119=$AM$1,C119=$BL$1,C120=$AM$1,C120=$BL$1),0,1)))</f>
        <v/>
      </c>
      <c r="BM118" s="2" t="str">
        <f>IF($A118&gt;='DB_243way_Regular Symbol'!F$16,"",IF(D118=0,"",IF(OR(D118=$AM$1,D118=$BL$1,D119=$AM$1,D119=$BL$1,D120=$AM$1,D120=$BL$1),0,1)))</f>
        <v/>
      </c>
      <c r="BN118" s="2" t="str">
        <f>IF($A118&gt;='DB_243way_Regular Symbol'!G$16,"",IF(E118=0,"",IF(OR(E118=$AM$1,E118=$BL$1,E119=$AM$1,E119=$BL$1,E120=$AM$1,E120=$BL$1),0,1)))</f>
        <v/>
      </c>
      <c r="BO118" s="128" t="str">
        <f>IF($A118&gt;='DB_243way_Regular Symbol'!H$16,"",IF(F118=0,"",IF(OR(F118=$AM$1,F118=$BL$1,F119=$AM$1,F119=$BL$1,F120=$AM$1,F120=$BL$1),0,1)))</f>
        <v/>
      </c>
      <c r="BQ118" s="2" t="str">
        <f>IF($A118&gt;='DB_243way_Regular Symbol'!D$16,"",IF(B118=0,"",IF(OR(B118=$BQ$1,B118=$BR$1,B119=$BQ$1,B119=$BR$1,B120=$BQ$1,B120=$BR$1),0,1)))</f>
        <v/>
      </c>
      <c r="BR118" s="2" t="str">
        <f>IF($A118&gt;='DB_243way_Regular Symbol'!E$16,"",IF(C118=0,"",IF(OR(C118=$BQ$1,C118=$BR$1,C119=$BQ$1,C119=$BR$1,C120=$BQ$1,C120=$BR$1),0,1)))</f>
        <v/>
      </c>
      <c r="BS118" s="2" t="str">
        <f>IF($A118&gt;='DB_243way_Regular Symbol'!F$16,"",IF(D118=0,"",IF(OR(D118=$BQ$1,D118=$BR$1,D119=$BQ$1,D119=$BR$1,D120=$BQ$1,D120=$BR$1),0,1)))</f>
        <v/>
      </c>
      <c r="BT118" s="2" t="str">
        <f>IF($A118&gt;='DB_243way_Regular Symbol'!G$16,"",IF(E118=0,"",IF(OR(E118=$BQ$1,E118=$BR$1,E119=$BQ$1,E119=$BR$1,E120=$BQ$1,E120=$BR$1),0,1)))</f>
        <v/>
      </c>
      <c r="BU118" s="2" t="str">
        <f>IF($A118&gt;='DB_243way_Regular Symbol'!H$16,"",IF(F118=0,"",IF(OR(F118=$BQ$1,F118=$BR$1,F119=$BQ$1,F119=$BR$1,F120=$BQ$1,F120=$BR$1),0,1)))</f>
        <v/>
      </c>
      <c r="BW118" s="2" t="str">
        <f>IF($A118&gt;='DB_243way_Regular Symbol'!D$16,"",IF(B118=0,"",IF(OR(B118=$BW$1,B119=$BW$1,B120=$BW$1,B118=$BX$1,B119=$BX$1,B120=$BX$1),0,1)))</f>
        <v/>
      </c>
      <c r="BX118" s="2" t="str">
        <f>IF($A118&gt;='DB_243way_Regular Symbol'!E$16,"",IF(C118=0,"",IF(OR(C118=$BW$1,C119=$BW$1,C120=$BW$1,C118=$BX$1,C119=$BX$1,C120=$BX$1),0,1)))</f>
        <v/>
      </c>
      <c r="BY118" s="2" t="str">
        <f>IF($A118&gt;='DB_243way_Regular Symbol'!F$16,"",IF(D118=0,"",IF(OR(D118=$BW$1,D119=$BW$1,D120=$BW$1,D118=$BX$1,D119=$BX$1,D120=$BX$1),0,1)))</f>
        <v/>
      </c>
      <c r="BZ118" s="2" t="str">
        <f>IF($A118&gt;='DB_243way_Regular Symbol'!G$16,"",IF(E118=0,"",IF(OR(E118=$BW$1,E119=$BW$1,E120=$BW$1,E118=$BX$1,E119=$BX$1,E120=$BX$1),0,1)))</f>
        <v/>
      </c>
      <c r="CA118" s="2" t="str">
        <f>IF($A118&gt;='DB_243way_Regular Symbol'!H$16,"",IF(F118=0,"",IF(OR(F118=$BW$1,F119=$BW$1,F120=$BW$1,F118=$BX$1,F119=$BX$1,F120=$BX$1),0,1)))</f>
        <v/>
      </c>
      <c r="CC118" s="2" t="str">
        <f>IF($A118&gt;='DB_243way_Regular Symbol'!D$16,"",IF(B118=0,"",IF(OR(B118=$BW$1,B119=$BW$1,B120=$BW$1,B118=$CD$1,B119=$CD$1,B120=$CD$1),0,1)))</f>
        <v/>
      </c>
      <c r="CD118" s="2" t="str">
        <f>IF($A118&gt;='DB_243way_Regular Symbol'!E$16,"",IF(C118=0,"",IF(OR(C118=$BW$1,C119=$BW$1,C120=$BW$1,C118=$CD$1,C119=$CD$1,C120=$CD$1),0,1)))</f>
        <v/>
      </c>
      <c r="CE118" s="2" t="str">
        <f>IF($A118&gt;='DB_243way_Regular Symbol'!F$16,"",IF(D118=0,"",IF(OR(D118=$BW$1,D119=$BW$1,D120=$BW$1,D118=$CD$1,D119=$CD$1,D120=$CD$1),0,1)))</f>
        <v/>
      </c>
      <c r="CF118" s="2" t="str">
        <f>IF($A118&gt;='DB_243way_Regular Symbol'!G$16,"",IF(E118=0,"",IF(OR(E118=$BW$1,E119=$BW$1,E120=$BW$1,E118=$CD$1,E119=$CD$1,E120=$CD$1),0,1)))</f>
        <v/>
      </c>
      <c r="CG118" s="2" t="str">
        <f>IF($A118&gt;='DB_243way_Regular Symbol'!H$16,"",IF(F118=0,"",IF(OR(F118=$BW$1,F119=$BW$1,F120=$BW$1,F118=$CD$1,F119=$CD$1,F120=$CD$1),0,1)))</f>
        <v/>
      </c>
      <c r="CI118" s="2" t="str">
        <f>IF($A118&gt;='DB_243way_Regular Symbol'!D$16,"",IF(B118=0,"",IF(OR(B118=$BW$1,B119=$BW$1,B120=$BW$1,B118=$CJ$1,B119=$CJ$1,B120=$CJ$1),0,1)))</f>
        <v/>
      </c>
      <c r="CJ118" s="2" t="str">
        <f>IF($A118&gt;='DB_243way_Regular Symbol'!E$16,"",IF(C118=0,"",IF(OR(C118=$BW$1,C119=$BW$1,C120=$BW$1,C118=$CJ$1,C119=$CJ$1,C120=$CJ$1),0,1)))</f>
        <v/>
      </c>
      <c r="CK118" s="2" t="str">
        <f>IF($A118&gt;='DB_243way_Regular Symbol'!F$16,"",IF(D118=0,"",IF(OR(D118=$BW$1,D119=$BW$1,D120=$BW$1,D118=$CJ$1,D119=$CJ$1,D120=$CJ$1),0,1)))</f>
        <v/>
      </c>
      <c r="CL118" s="2" t="str">
        <f>IF($A118&gt;='DB_243way_Regular Symbol'!G$16,"",IF(E118=0,"",IF(OR(E118=$BW$1,E119=$BW$1,E120=$BW$1,E118=$CJ$1,E119=$CJ$1,E120=$CJ$1),0,1)))</f>
        <v/>
      </c>
      <c r="CM118" s="2" t="str">
        <f>IF($A118&gt;='DB_243way_Regular Symbol'!H$16,"",IF(F118=0,"",IF(OR(F118=$BW$1,F119=$BW$1,F120=$BW$1,F118=$CJ$1,F119=$CJ$1,F120=$CJ$1),0,1)))</f>
        <v/>
      </c>
      <c r="CO118" s="2" t="str">
        <f>IF($A118&gt;='DB_243way_Regular Symbol'!D$16,"",IF(B118=0,"",IF(OR(B118=$BW$1,B119=$BW$1,B120=$BW$1,B118=$CP$1,B119=$CP$1,B120=$CP$1),0,1)))</f>
        <v/>
      </c>
      <c r="CP118" s="2" t="str">
        <f>IF($A118&gt;='DB_243way_Regular Symbol'!E$16,"",IF(C118=0,"",IF(OR(C118=$BW$1,C119=$BW$1,C120=$BW$1,C118=$CP$1,C119=$CP$1,C120=$CP$1),0,1)))</f>
        <v/>
      </c>
      <c r="CQ118" s="2" t="str">
        <f>IF($A118&gt;='DB_243way_Regular Symbol'!F$16,"",IF(D118=0,"",IF(OR(D118=$BW$1,D119=$BW$1,D120=$BW$1,D118=$CP$1,D119=$CP$1,D120=$CP$1),0,1)))</f>
        <v/>
      </c>
      <c r="CR118" s="2" t="str">
        <f>IF($A118&gt;='DB_243way_Regular Symbol'!G$16,"",IF(E118=0,"",IF(OR(E118=$BW$1,E119=$BW$1,E120=$BW$1,E118=$CP$1,E119=$CP$1,E120=$CP$1),0,1)))</f>
        <v/>
      </c>
      <c r="CS118" s="2" t="str">
        <f>IF($A118&gt;='DB_243way_Regular Symbol'!H$16,"",IF(F118=0,"",IF(OR(F118=$BW$1,F119=$BW$1,F120=$BW$1,F118=$CP$1,F119=$CP$1,F120=$CP$1),0,1)))</f>
        <v/>
      </c>
      <c r="CU118" s="2" t="str">
        <f>IF($A118&gt;='DB_243way_Regular Symbol'!D$16,"",IF(B118=0,"",IF(OR(B118=$BW$1,B119=$BW$1,B120=$BW$1,B118=$CV$1,B119=$CV$1,B120=$CV$1),0,1)))</f>
        <v/>
      </c>
      <c r="CV118" s="2" t="str">
        <f>IF($A118&gt;='DB_243way_Regular Symbol'!E$16,"",IF(C118=0,"",IF(OR(C118=$BW$1,C119=$BW$1,C120=$BW$1,C118=$CV$1,C119=$CV$1,C120=$CV$1),0,1)))</f>
        <v/>
      </c>
      <c r="CW118" s="2" t="str">
        <f>IF($A118&gt;='DB_243way_Regular Symbol'!F$16,"",IF(D118=0,"",IF(OR(D118=$BW$1,D119=$BW$1,D120=$BW$1,D118=$CV$1,D119=$CV$1,D120=$CV$1),0,1)))</f>
        <v/>
      </c>
      <c r="CX118" s="2" t="str">
        <f>IF($A118&gt;='DB_243way_Regular Symbol'!G$16,"",IF(E118=0,"",IF(OR(E118=$BW$1,E119=$BW$1,E120=$BW$1,E118=$CV$1,E119=$CV$1,E120=$CV$1),0,1)))</f>
        <v/>
      </c>
      <c r="CY118" s="2" t="str">
        <f>IF($A118&gt;='DB_243way_Regular Symbol'!H$16,"",IF(F118=0,"",IF(OR(F118=$BW$1,F119=$BW$1,F120=$BW$1,F118=$CV$1,F119=$CV$1,F120=$CV$1),0,1)))</f>
        <v/>
      </c>
    </row>
    <row r="119" spans="1:103">
      <c r="A119" s="341">
        <f>IF('DB_243way_Regular Symbol'!L118="","",'DB_243way_Regular Symbol'!L118)</f>
        <v>115</v>
      </c>
      <c r="B119" s="184" t="str">
        <f>IF('DB_243way_Regular Symbol'!M118="",
IF($A119-'DB_243way_Regular Symbol'!D$16&gt;='DB_243way_RegularＸ_W()'!B$2-1,"",VLOOKUP($A119-'DB_243way_Regular Symbol'!D$16,'DB_243way_Regular Symbol'!$L$3:$Q$250,'DB_243way_RegularＸ_W()'!B$3+1,FALSE)),
'DB_243way_Regular Symbol'!M118)</f>
        <v/>
      </c>
      <c r="C119" s="184" t="str">
        <f>IF('DB_243way_Regular Symbol'!N118="",
IF($A119-'DB_243way_Regular Symbol'!E$16&gt;='DB_243way_RegularＸ_W()'!C$2-1,"",VLOOKUP($A119-'DB_243way_Regular Symbol'!E$16,'DB_243way_Regular Symbol'!$L$3:$Q$250,'DB_243way_RegularＸ_W()'!C$3+1,FALSE)),
'DB_243way_Regular Symbol'!N118)</f>
        <v/>
      </c>
      <c r="D119" s="184" t="str">
        <f>IF('DB_243way_Regular Symbol'!O118="",
IF($A119-'DB_243way_Regular Symbol'!F$16&gt;='DB_243way_RegularＸ_W()'!D$2-1,"",VLOOKUP($A119-'DB_243way_Regular Symbol'!F$16,'DB_243way_Regular Symbol'!$L$3:$Q$250,'DB_243way_RegularＸ_W()'!D$3+1,FALSE)),
'DB_243way_Regular Symbol'!O118)</f>
        <v/>
      </c>
      <c r="E119" s="184" t="str">
        <f>IF('DB_243way_Regular Symbol'!P118="",
IF($A119-'DB_243way_Regular Symbol'!G$16&gt;='DB_243way_RegularＸ_W()'!E$2-1,"",VLOOKUP($A119-'DB_243way_Regular Symbol'!G$16,'DB_243way_Regular Symbol'!$L$3:$Q$250,'DB_243way_RegularＸ_W()'!E$3+1,FALSE)),
'DB_243way_Regular Symbol'!P118)</f>
        <v/>
      </c>
      <c r="F119" s="184" t="str">
        <f>IF('DB_243way_Regular Symbol'!Q118="",
IF($A119-'DB_243way_Regular Symbol'!H$16&gt;='DB_243way_RegularＸ_W()'!F$2-1,"",VLOOKUP($A119-'DB_243way_Regular Symbol'!H$16,'DB_243way_Regular Symbol'!$L$3:$Q$250,'DB_243way_RegularＸ_W()'!F$3+1,FALSE)),
'DB_243way_Regular Symbol'!Q118)</f>
        <v/>
      </c>
      <c r="O119" s="342" t="str">
        <f>IF($A119&gt;='DB_243way_Regular Symbol'!D$16,"",IF(B119=0,"",IF(OR(B119=$O$1,B119=$P$1,B120=$O$1,B120=$P$1,B121=$O$1,B121=$P$1),0,1)))</f>
        <v/>
      </c>
      <c r="P119" s="2" t="str">
        <f>IF($A119&gt;='DB_243way_Regular Symbol'!E$16,"",IF(C119=0,"",IF(OR(C119=$O$1,C119=$P$1,C120=$O$1,C120=$P$1,C121=$O$1,C121=$P$1),0,1)))</f>
        <v/>
      </c>
      <c r="Q119" s="2" t="str">
        <f>IF($A119&gt;='DB_243way_Regular Symbol'!F$16,"",IF(D119=0,"",IF(OR(D119=$O$1,D119=$P$1,D120=$O$1,D120=$P$1,D121=$O$1,D121=$P$1),0,1)))</f>
        <v/>
      </c>
      <c r="R119" s="2" t="str">
        <f>IF($A119&gt;='DB_243way_Regular Symbol'!G$16,"",IF(E119=0,"",IF(OR(E119=$O$1,E119=$P$1,E120=$O$1,E120=$P$1,E121=$O$1,E121=$P$1),0,1)))</f>
        <v/>
      </c>
      <c r="S119" s="128" t="str">
        <f>IF($A119&gt;='DB_243way_Regular Symbol'!H$16,"",IF(F119=0,"",IF(OR(F119=$O$1,F119=$P$1,F120=$O$1,F120=$P$1,F121=$O$1,F121=$P$1),0,1)))</f>
        <v/>
      </c>
      <c r="U119" s="342" t="str">
        <f>IF($A119&gt;='DB_243way_Regular Symbol'!D$16,"",IF(B119=0,"",IF(OR(B119=$U$1,B119=$V$1,B120=$U$1,B120=$V$1,B121=$U$1,B121=$V$1),0,1)))</f>
        <v/>
      </c>
      <c r="V119" s="2" t="str">
        <f>IF($A119&gt;='DB_243way_Regular Symbol'!E$16,"",IF(C119=0,"",IF(OR(C119=$U$1,C119=$V$1,C120=$U$1,C120=$V$1,C121=$U$1,C121=$V$1),0,1)))</f>
        <v/>
      </c>
      <c r="W119" s="2" t="str">
        <f>IF($A119&gt;='DB_243way_Regular Symbol'!F$16,"",IF(D119=0,"",IF(OR(D119=$U$1,D119=$V$1,D120=$U$1,D120=$V$1,D121=$U$1,D121=$V$1),0,1)))</f>
        <v/>
      </c>
      <c r="X119" s="2" t="str">
        <f>IF($A119&gt;='DB_243way_Regular Symbol'!G$16,"",IF(E119=0,"",IF(OR(E119=$U$1,E119=$V$1,E120=$U$1,E120=$V$1,E121=$U$1,E121=$V$1),0,1)))</f>
        <v/>
      </c>
      <c r="Y119" s="128" t="str">
        <f>IF($A119&gt;='DB_243way_Regular Symbol'!H$16,"",IF(F119=0,"",IF(OR(F119=$U$1,F119=$V$1,F120=$U$1,F120=$V$1,F121=$U$1,F121=$V$1),0,1)))</f>
        <v/>
      </c>
      <c r="AA119" s="342" t="str">
        <f>IF($A119&gt;='DB_243way_Regular Symbol'!D$16,"",IF(B119=0,"",IF(OR(B119=$AA$1,B119=$AB$1,B120=$AA$1,B120=$AB$1,B121=$AA$1,,B121=$AB$1),0,1)))</f>
        <v/>
      </c>
      <c r="AB119" s="2" t="str">
        <f>IF($A119&gt;='DB_243way_Regular Symbol'!E$16,"",IF(C119=0,"",IF(OR(C119=$AA$1,C119=$AB$1,C120=$AA$1,C120=$AB$1,C121=$AA$1,,C121=$AB$1),0,1)))</f>
        <v/>
      </c>
      <c r="AC119" s="2" t="str">
        <f>IF($A119&gt;='DB_243way_Regular Symbol'!F$16,"",IF(D119=0,"",IF(OR(D119=$AA$1,D119=$AB$1,D120=$AA$1,D120=$AB$1,D121=$AA$1,,D121=$AB$1),0,1)))</f>
        <v/>
      </c>
      <c r="AD119" s="2" t="str">
        <f>IF($A119&gt;='DB_243way_Regular Symbol'!G$16,"",IF(E119=0,"",IF(OR(E119=$AA$1,E119=$AB$1,E120=$AA$1,E120=$AB$1,E121=$AA$1,,E121=$AB$1),0,1)))</f>
        <v/>
      </c>
      <c r="AE119" s="128" t="str">
        <f>IF($A119&gt;='DB_243way_Regular Symbol'!H$16,"",IF(F119=0,"",IF(OR(F119=$AA$1,F119=$AB$1,F120=$AA$1,F120=$AB$1,F121=$AA$1,,F121=$AB$1),0,1)))</f>
        <v/>
      </c>
      <c r="AG119" s="342" t="str">
        <f>IF($A119&gt;='DB_243way_Regular Symbol'!D$16,"",IF(B119=0,"",IF(OR(B119=$AG$1,B119=$AH$1,B120=$AG$1,B120=$AH$1,B121=$AG$1,B121=$AH$1),0,1)))</f>
        <v/>
      </c>
      <c r="AH119" s="2" t="str">
        <f>IF($A119&gt;='DB_243way_Regular Symbol'!E$16,"",IF(C119=0,"",IF(OR(C119=$AG$1,C119=$AH$1,C120=$AG$1,C120=$AH$1,C121=$AG$1,C121=$AH$1),0,1)))</f>
        <v/>
      </c>
      <c r="AI119" s="2" t="str">
        <f>IF($A119&gt;='DB_243way_Regular Symbol'!F$16,"",IF(D119=0,"",IF(OR(D119=$AG$1,D119=$AH$1,D120=$AG$1,D120=$AH$1,D121=$AG$1,D121=$AH$1),0,1)))</f>
        <v/>
      </c>
      <c r="AJ119" s="2" t="str">
        <f>IF($A119&gt;='DB_243way_Regular Symbol'!G$16,"",IF(E119=0,"",IF(OR(E119=$AG$1,E119=$AH$1,E120=$AG$1,E120=$AH$1,E121=$AG$1,E121=$AH$1),0,1)))</f>
        <v/>
      </c>
      <c r="AK119" s="128" t="str">
        <f>IF($A119&gt;='DB_243way_Regular Symbol'!H$16,"",IF(F119=0,"",IF(OR(F119=$AG$1,F119=$AH$1,F120=$AG$1,F120=$AH$1,F121=$AG$1,F121=$AH$1),0,1)))</f>
        <v/>
      </c>
      <c r="AM119" s="342" t="str">
        <f>IF($A119&gt;='DB_243way_Regular Symbol'!D$16,"",IF(B119=0,"",IF(OR(B119=$AM$1,B119=$AN$1,B120=$AM$1,B120=$AN$1,B121=$AM$1,B121=$AN$1),0,1)))</f>
        <v/>
      </c>
      <c r="AN119" s="2" t="str">
        <f>IF($A119&gt;='DB_243way_Regular Symbol'!E$16,"",IF(C119=0,"",IF(OR(C119=$AM$1,C119=$AN$1,C120=$AM$1,C120=$AN$1,C121=$AM$1,C121=$AN$1),0,1)))</f>
        <v/>
      </c>
      <c r="AO119" s="2" t="str">
        <f>IF($A119&gt;='DB_243way_Regular Symbol'!F$16,"",IF(D119=0,"",IF(OR(D119=$AM$1,D119=$AN$1,D120=$AM$1,D120=$AN$1,D121=$AM$1,D121=$AN$1),0,1)))</f>
        <v/>
      </c>
      <c r="AP119" s="2" t="str">
        <f>IF($A119&gt;='DB_243way_Regular Symbol'!G$16,"",IF(E119=0,"",IF(OR(E119=$AM$1,E119=$AN$1,E120=$AM$1,E120=$AN$1,E121=$AM$1,E121=$AN$1),0,1)))</f>
        <v/>
      </c>
      <c r="AQ119" s="128" t="str">
        <f>IF($A119&gt;='DB_243way_Regular Symbol'!H$16,"",IF(F119=0,"",IF(OR(F119=$AM$1,F119=$AN$1,F120=$AM$1,F120=$AN$1,F121=$AM$1,F121=$AN$1),0,1)))</f>
        <v/>
      </c>
      <c r="AS119" s="342" t="str">
        <f>IF($A119&gt;='DB_243way_Regular Symbol'!D$16,"",IF(B119=0,"",IF(OR(B119=$AM$1,B119=$AT$1,B120=$AM$1,B120=$AT$1,B121=$AM$1,B121=$AT$1),0,1)))</f>
        <v/>
      </c>
      <c r="AT119" s="2" t="str">
        <f>IF($A119&gt;='DB_243way_Regular Symbol'!E$16,"",IF(C119=0,"",IF(OR(C119=$AM$1,C119=$AT$1,C120=$AM$1,C120=$AT$1,C121=$AM$1,C121=$AT$1),0,1)))</f>
        <v/>
      </c>
      <c r="AU119" s="2" t="str">
        <f>IF($A119&gt;='DB_243way_Regular Symbol'!F$16,"",IF(D119=0,"",IF(OR(D119=$AM$1,D119=$AT$1,D120=$AM$1,D120=$AT$1,D121=$AM$1,D121=$AT$1),0,1)))</f>
        <v/>
      </c>
      <c r="AV119" s="2" t="str">
        <f>IF($A119&gt;='DB_243way_Regular Symbol'!G$16,"",IF(E119=0,"",IF(OR(E119=$AM$1,E119=$AT$1,E120=$AM$1,E120=$AT$1,E121=$AM$1,E121=$AT$1),0,1)))</f>
        <v/>
      </c>
      <c r="AW119" s="128" t="str">
        <f>IF($A119&gt;='DB_243way_Regular Symbol'!H$16,"",IF(F119=0,"",IF(OR(F119=$AM$1,F119=$AT$1,F120=$AM$1,F120=$AT$1,F121=$AM$1,F121=$AT$1),0,1)))</f>
        <v/>
      </c>
      <c r="AY119" s="342"/>
      <c r="AZ119" s="2"/>
      <c r="BA119" s="2" t="str">
        <f>IF($A119&gt;='DB_243way_Regular Symbol'!F$16,"",COUNTIF(D119:D121,$AZ$1))</f>
        <v/>
      </c>
      <c r="BB119" s="2" t="str">
        <f>IF($A119&gt;='DB_243way_Regular Symbol'!G$16,"",COUNTIF(E119:E121,$AZ$1))</f>
        <v/>
      </c>
      <c r="BC119" s="2" t="str">
        <f>IF($A119&gt;='DB_243way_Regular Symbol'!H$16,"",COUNTIF(F119:F121,$AZ$1))</f>
        <v/>
      </c>
      <c r="BE119" s="342" t="str">
        <f>IF($A119&gt;='DB_243way_Regular Symbol'!D$16,"",IF(B119=0,"",IF(OR(B119=$AM$1,B119=$BF$1,B120=$AM$1,B120=$BF$1,B121=$AM$1,B121=$BF$1),1,0)))</f>
        <v/>
      </c>
      <c r="BF119" s="342" t="str">
        <f>IF($A119&gt;='DB_243way_Regular Symbol'!E$16,"",IF(C119=0,"",IF(OR(C119=$AM$1,C119=$BF$1,C120=$AM$1,C120=$BF$1,C121=$AM$1,C121=$BF$1),1,0)))</f>
        <v/>
      </c>
      <c r="BG119" s="342" t="str">
        <f>IF($A119&gt;='DB_243way_Regular Symbol'!F$16,"",IF(D119=0,"",IF(OR(D119=$AM$1,D119=$BF$1,D120=$AM$1,D120=$BF$1,D121=$AM$1,D121=$BF$1),1,0)))</f>
        <v/>
      </c>
      <c r="BH119" s="342" t="str">
        <f>IF($A119&gt;='DB_243way_Regular Symbol'!G$16,"",IF(E119=0,"",IF(OR(E119=$AM$1,E119=$BF$1,E120=$AM$1,E120=$BF$1,E121=$AM$1,E121=$BF$1),1,0)))</f>
        <v/>
      </c>
      <c r="BI119" s="342" t="str">
        <f>IF($A119&gt;='DB_243way_Regular Symbol'!H$16,"",IF(F119=0,"",IF(OR(F119=$AM$1,F119=$BF$1,F120=$AM$1,F120=$BF$1,F121=$AM$1,F121=$BF$1),1,0)))</f>
        <v/>
      </c>
      <c r="BK119" s="342" t="str">
        <f>IF($A119&gt;='DB_243way_Regular Symbol'!D$16,"",IF(B119=0,"",IF(OR(B119=$AM$1,B119=$BL$1,B120=$AM$1,B120=$BL$1,B121=$AM$1,B121=$BL$1),0,1)))</f>
        <v/>
      </c>
      <c r="BL119" s="2" t="str">
        <f>IF($A119&gt;='DB_243way_Regular Symbol'!E$16,"",IF(C119=0,"",IF(OR(C119=$AM$1,C119=$BL$1,C120=$AM$1,C120=$BL$1,C121=$AM$1,C121=$BL$1),0,1)))</f>
        <v/>
      </c>
      <c r="BM119" s="2" t="str">
        <f>IF($A119&gt;='DB_243way_Regular Symbol'!F$16,"",IF(D119=0,"",IF(OR(D119=$AM$1,D119=$BL$1,D120=$AM$1,D120=$BL$1,D121=$AM$1,D121=$BL$1),0,1)))</f>
        <v/>
      </c>
      <c r="BN119" s="2" t="str">
        <f>IF($A119&gt;='DB_243way_Regular Symbol'!G$16,"",IF(E119=0,"",IF(OR(E119=$AM$1,E119=$BL$1,E120=$AM$1,E120=$BL$1,E121=$AM$1,E121=$BL$1),0,1)))</f>
        <v/>
      </c>
      <c r="BO119" s="128" t="str">
        <f>IF($A119&gt;='DB_243way_Regular Symbol'!H$16,"",IF(F119=0,"",IF(OR(F119=$AM$1,F119=$BL$1,F120=$AM$1,F120=$BL$1,F121=$AM$1,F121=$BL$1),0,1)))</f>
        <v/>
      </c>
      <c r="BQ119" s="2" t="str">
        <f>IF($A119&gt;='DB_243way_Regular Symbol'!D$16,"",IF(B119=0,"",IF(OR(B119=$BQ$1,B119=$BR$1,B120=$BQ$1,B120=$BR$1,B121=$BQ$1,B121=$BR$1),0,1)))</f>
        <v/>
      </c>
      <c r="BR119" s="2" t="str">
        <f>IF($A119&gt;='DB_243way_Regular Symbol'!E$16,"",IF(C119=0,"",IF(OR(C119=$BQ$1,C119=$BR$1,C120=$BQ$1,C120=$BR$1,C121=$BQ$1,C121=$BR$1),0,1)))</f>
        <v/>
      </c>
      <c r="BS119" s="2" t="str">
        <f>IF($A119&gt;='DB_243way_Regular Symbol'!F$16,"",IF(D119=0,"",IF(OR(D119=$BQ$1,D119=$BR$1,D120=$BQ$1,D120=$BR$1,D121=$BQ$1,D121=$BR$1),0,1)))</f>
        <v/>
      </c>
      <c r="BT119" s="2" t="str">
        <f>IF($A119&gt;='DB_243way_Regular Symbol'!G$16,"",IF(E119=0,"",IF(OR(E119=$BQ$1,E119=$BR$1,E120=$BQ$1,E120=$BR$1,E121=$BQ$1,E121=$BR$1),0,1)))</f>
        <v/>
      </c>
      <c r="BU119" s="2" t="str">
        <f>IF($A119&gt;='DB_243way_Regular Symbol'!H$16,"",IF(F119=0,"",IF(OR(F119=$BQ$1,F119=$BR$1,F120=$BQ$1,F120=$BR$1,F121=$BQ$1,F121=$BR$1),0,1)))</f>
        <v/>
      </c>
      <c r="BW119" s="2" t="str">
        <f>IF($A119&gt;='DB_243way_Regular Symbol'!D$16,"",IF(B119=0,"",IF(OR(B119=$BW$1,B120=$BW$1,B121=$BW$1,B119=$BX$1,B120=$BX$1,B121=$BX$1),0,1)))</f>
        <v/>
      </c>
      <c r="BX119" s="2" t="str">
        <f>IF($A119&gt;='DB_243way_Regular Symbol'!E$16,"",IF(C119=0,"",IF(OR(C119=$BW$1,C120=$BW$1,C121=$BW$1,C119=$BX$1,C120=$BX$1,C121=$BX$1),0,1)))</f>
        <v/>
      </c>
      <c r="BY119" s="2" t="str">
        <f>IF($A119&gt;='DB_243way_Regular Symbol'!F$16,"",IF(D119=0,"",IF(OR(D119=$BW$1,D120=$BW$1,D121=$BW$1,D119=$BX$1,D120=$BX$1,D121=$BX$1),0,1)))</f>
        <v/>
      </c>
      <c r="BZ119" s="2" t="str">
        <f>IF($A119&gt;='DB_243way_Regular Symbol'!G$16,"",IF(E119=0,"",IF(OR(E119=$BW$1,E120=$BW$1,E121=$BW$1,E119=$BX$1,E120=$BX$1,E121=$BX$1),0,1)))</f>
        <v/>
      </c>
      <c r="CA119" s="2" t="str">
        <f>IF($A119&gt;='DB_243way_Regular Symbol'!H$16,"",IF(F119=0,"",IF(OR(F119=$BW$1,F120=$BW$1,F121=$BW$1,F119=$BX$1,F120=$BX$1,F121=$BX$1),0,1)))</f>
        <v/>
      </c>
      <c r="CC119" s="2" t="str">
        <f>IF($A119&gt;='DB_243way_Regular Symbol'!D$16,"",IF(B119=0,"",IF(OR(B119=$BW$1,B120=$BW$1,B121=$BW$1,B119=$CD$1,B120=$CD$1,B121=$CD$1),0,1)))</f>
        <v/>
      </c>
      <c r="CD119" s="2" t="str">
        <f>IF($A119&gt;='DB_243way_Regular Symbol'!E$16,"",IF(C119=0,"",IF(OR(C119=$BW$1,C120=$BW$1,C121=$BW$1,C119=$CD$1,C120=$CD$1,C121=$CD$1),0,1)))</f>
        <v/>
      </c>
      <c r="CE119" s="2" t="str">
        <f>IF($A119&gt;='DB_243way_Regular Symbol'!F$16,"",IF(D119=0,"",IF(OR(D119=$BW$1,D120=$BW$1,D121=$BW$1,D119=$CD$1,D120=$CD$1,D121=$CD$1),0,1)))</f>
        <v/>
      </c>
      <c r="CF119" s="2" t="str">
        <f>IF($A119&gt;='DB_243way_Regular Symbol'!G$16,"",IF(E119=0,"",IF(OR(E119=$BW$1,E120=$BW$1,E121=$BW$1,E119=$CD$1,E120=$CD$1,E121=$CD$1),0,1)))</f>
        <v/>
      </c>
      <c r="CG119" s="2" t="str">
        <f>IF($A119&gt;='DB_243way_Regular Symbol'!H$16,"",IF(F119=0,"",IF(OR(F119=$BW$1,F120=$BW$1,F121=$BW$1,F119=$CD$1,F120=$CD$1,F121=$CD$1),0,1)))</f>
        <v/>
      </c>
      <c r="CI119" s="2" t="str">
        <f>IF($A119&gt;='DB_243way_Regular Symbol'!D$16,"",IF(B119=0,"",IF(OR(B119=$BW$1,B120=$BW$1,B121=$BW$1,B119=$CJ$1,B120=$CJ$1,B121=$CJ$1),0,1)))</f>
        <v/>
      </c>
      <c r="CJ119" s="2" t="str">
        <f>IF($A119&gt;='DB_243way_Regular Symbol'!E$16,"",IF(C119=0,"",IF(OR(C119=$BW$1,C120=$BW$1,C121=$BW$1,C119=$CJ$1,C120=$CJ$1,C121=$CJ$1),0,1)))</f>
        <v/>
      </c>
      <c r="CK119" s="2" t="str">
        <f>IF($A119&gt;='DB_243way_Regular Symbol'!F$16,"",IF(D119=0,"",IF(OR(D119=$BW$1,D120=$BW$1,D121=$BW$1,D119=$CJ$1,D120=$CJ$1,D121=$CJ$1),0,1)))</f>
        <v/>
      </c>
      <c r="CL119" s="2" t="str">
        <f>IF($A119&gt;='DB_243way_Regular Symbol'!G$16,"",IF(E119=0,"",IF(OR(E119=$BW$1,E120=$BW$1,E121=$BW$1,E119=$CJ$1,E120=$CJ$1,E121=$CJ$1),0,1)))</f>
        <v/>
      </c>
      <c r="CM119" s="2" t="str">
        <f>IF($A119&gt;='DB_243way_Regular Symbol'!H$16,"",IF(F119=0,"",IF(OR(F119=$BW$1,F120=$BW$1,F121=$BW$1,F119=$CJ$1,F120=$CJ$1,F121=$CJ$1),0,1)))</f>
        <v/>
      </c>
      <c r="CO119" s="2" t="str">
        <f>IF($A119&gt;='DB_243way_Regular Symbol'!D$16,"",IF(B119=0,"",IF(OR(B119=$BW$1,B120=$BW$1,B121=$BW$1,B119=$CP$1,B120=$CP$1,B121=$CP$1),0,1)))</f>
        <v/>
      </c>
      <c r="CP119" s="2" t="str">
        <f>IF($A119&gt;='DB_243way_Regular Symbol'!E$16,"",IF(C119=0,"",IF(OR(C119=$BW$1,C120=$BW$1,C121=$BW$1,C119=$CP$1,C120=$CP$1,C121=$CP$1),0,1)))</f>
        <v/>
      </c>
      <c r="CQ119" s="2" t="str">
        <f>IF($A119&gt;='DB_243way_Regular Symbol'!F$16,"",IF(D119=0,"",IF(OR(D119=$BW$1,D120=$BW$1,D121=$BW$1,D119=$CP$1,D120=$CP$1,D121=$CP$1),0,1)))</f>
        <v/>
      </c>
      <c r="CR119" s="2" t="str">
        <f>IF($A119&gt;='DB_243way_Regular Symbol'!G$16,"",IF(E119=0,"",IF(OR(E119=$BW$1,E120=$BW$1,E121=$BW$1,E119=$CP$1,E120=$CP$1,E121=$CP$1),0,1)))</f>
        <v/>
      </c>
      <c r="CS119" s="2" t="str">
        <f>IF($A119&gt;='DB_243way_Regular Symbol'!H$16,"",IF(F119=0,"",IF(OR(F119=$BW$1,F120=$BW$1,F121=$BW$1,F119=$CP$1,F120=$CP$1,F121=$CP$1),0,1)))</f>
        <v/>
      </c>
      <c r="CU119" s="2" t="str">
        <f>IF($A119&gt;='DB_243way_Regular Symbol'!D$16,"",IF(B119=0,"",IF(OR(B119=$BW$1,B120=$BW$1,B121=$BW$1,B119=$CV$1,B120=$CV$1,B121=$CV$1),0,1)))</f>
        <v/>
      </c>
      <c r="CV119" s="2" t="str">
        <f>IF($A119&gt;='DB_243way_Regular Symbol'!E$16,"",IF(C119=0,"",IF(OR(C119=$BW$1,C120=$BW$1,C121=$BW$1,C119=$CV$1,C120=$CV$1,C121=$CV$1),0,1)))</f>
        <v/>
      </c>
      <c r="CW119" s="2" t="str">
        <f>IF($A119&gt;='DB_243way_Regular Symbol'!F$16,"",IF(D119=0,"",IF(OR(D119=$BW$1,D120=$BW$1,D121=$BW$1,D119=$CV$1,D120=$CV$1,D121=$CV$1),0,1)))</f>
        <v/>
      </c>
      <c r="CX119" s="2" t="str">
        <f>IF($A119&gt;='DB_243way_Regular Symbol'!G$16,"",IF(E119=0,"",IF(OR(E119=$BW$1,E120=$BW$1,E121=$BW$1,E119=$CV$1,E120=$CV$1,E121=$CV$1),0,1)))</f>
        <v/>
      </c>
      <c r="CY119" s="2" t="str">
        <f>IF($A119&gt;='DB_243way_Regular Symbol'!H$16,"",IF(F119=0,"",IF(OR(F119=$BW$1,F120=$BW$1,F121=$BW$1,F119=$CV$1,F120=$CV$1,F121=$CV$1),0,1)))</f>
        <v/>
      </c>
    </row>
    <row r="120" spans="1:103">
      <c r="A120" s="341">
        <f>IF('DB_243way_Regular Symbol'!L119="","",'DB_243way_Regular Symbol'!L119)</f>
        <v>116</v>
      </c>
      <c r="B120" s="184" t="str">
        <f>IF('DB_243way_Regular Symbol'!M119="",
IF($A120-'DB_243way_Regular Symbol'!D$16&gt;='DB_243way_RegularＸ_W()'!B$2-1,"",VLOOKUP($A120-'DB_243way_Regular Symbol'!D$16,'DB_243way_Regular Symbol'!$L$3:$Q$250,'DB_243way_RegularＸ_W()'!B$3+1,FALSE)),
'DB_243way_Regular Symbol'!M119)</f>
        <v/>
      </c>
      <c r="C120" s="184" t="str">
        <f>IF('DB_243way_Regular Symbol'!N119="",
IF($A120-'DB_243way_Regular Symbol'!E$16&gt;='DB_243way_RegularＸ_W()'!C$2-1,"",VLOOKUP($A120-'DB_243way_Regular Symbol'!E$16,'DB_243way_Regular Symbol'!$L$3:$Q$250,'DB_243way_RegularＸ_W()'!C$3+1,FALSE)),
'DB_243way_Regular Symbol'!N119)</f>
        <v/>
      </c>
      <c r="D120" s="184" t="str">
        <f>IF('DB_243way_Regular Symbol'!O119="",
IF($A120-'DB_243way_Regular Symbol'!F$16&gt;='DB_243way_RegularＸ_W()'!D$2-1,"",VLOOKUP($A120-'DB_243way_Regular Symbol'!F$16,'DB_243way_Regular Symbol'!$L$3:$Q$250,'DB_243way_RegularＸ_W()'!D$3+1,FALSE)),
'DB_243way_Regular Symbol'!O119)</f>
        <v/>
      </c>
      <c r="E120" s="184" t="str">
        <f>IF('DB_243way_Regular Symbol'!P119="",
IF($A120-'DB_243way_Regular Symbol'!G$16&gt;='DB_243way_RegularＸ_W()'!E$2-1,"",VLOOKUP($A120-'DB_243way_Regular Symbol'!G$16,'DB_243way_Regular Symbol'!$L$3:$Q$250,'DB_243way_RegularＸ_W()'!E$3+1,FALSE)),
'DB_243way_Regular Symbol'!P119)</f>
        <v/>
      </c>
      <c r="F120" s="184" t="str">
        <f>IF('DB_243way_Regular Symbol'!Q119="",
IF($A120-'DB_243way_Regular Symbol'!H$16&gt;='DB_243way_RegularＸ_W()'!F$2-1,"",VLOOKUP($A120-'DB_243way_Regular Symbol'!H$16,'DB_243way_Regular Symbol'!$L$3:$Q$250,'DB_243way_RegularＸ_W()'!F$3+1,FALSE)),
'DB_243way_Regular Symbol'!Q119)</f>
        <v/>
      </c>
      <c r="O120" s="342" t="str">
        <f>IF($A120&gt;='DB_243way_Regular Symbol'!D$16,"",IF(B120=0,"",IF(OR(B120=$O$1,B120=$P$1,B121=$O$1,B121=$P$1,B122=$O$1,B122=$P$1),0,1)))</f>
        <v/>
      </c>
      <c r="P120" s="2" t="str">
        <f>IF($A120&gt;='DB_243way_Regular Symbol'!E$16,"",IF(C120=0,"",IF(OR(C120=$O$1,C120=$P$1,C121=$O$1,C121=$P$1,C122=$O$1,C122=$P$1),0,1)))</f>
        <v/>
      </c>
      <c r="Q120" s="2" t="str">
        <f>IF($A120&gt;='DB_243way_Regular Symbol'!F$16,"",IF(D120=0,"",IF(OR(D120=$O$1,D120=$P$1,D121=$O$1,D121=$P$1,D122=$O$1,D122=$P$1),0,1)))</f>
        <v/>
      </c>
      <c r="R120" s="2" t="str">
        <f>IF($A120&gt;='DB_243way_Regular Symbol'!G$16,"",IF(E120=0,"",IF(OR(E120=$O$1,E120=$P$1,E121=$O$1,E121=$P$1,E122=$O$1,E122=$P$1),0,1)))</f>
        <v/>
      </c>
      <c r="S120" s="128" t="str">
        <f>IF($A120&gt;='DB_243way_Regular Symbol'!H$16,"",IF(F120=0,"",IF(OR(F120=$O$1,F120=$P$1,F121=$O$1,F121=$P$1,F122=$O$1,F122=$P$1),0,1)))</f>
        <v/>
      </c>
      <c r="U120" s="342" t="str">
        <f>IF($A120&gt;='DB_243way_Regular Symbol'!D$16,"",IF(B120=0,"",IF(OR(B120=$U$1,B120=$V$1,B121=$U$1,B121=$V$1,B122=$U$1,B122=$V$1),0,1)))</f>
        <v/>
      </c>
      <c r="V120" s="2" t="str">
        <f>IF($A120&gt;='DB_243way_Regular Symbol'!E$16,"",IF(C120=0,"",IF(OR(C120=$U$1,C120=$V$1,C121=$U$1,C121=$V$1,C122=$U$1,C122=$V$1),0,1)))</f>
        <v/>
      </c>
      <c r="W120" s="2" t="str">
        <f>IF($A120&gt;='DB_243way_Regular Symbol'!F$16,"",IF(D120=0,"",IF(OR(D120=$U$1,D120=$V$1,D121=$U$1,D121=$V$1,D122=$U$1,D122=$V$1),0,1)))</f>
        <v/>
      </c>
      <c r="X120" s="2" t="str">
        <f>IF($A120&gt;='DB_243way_Regular Symbol'!G$16,"",IF(E120=0,"",IF(OR(E120=$U$1,E120=$V$1,E121=$U$1,E121=$V$1,E122=$U$1,E122=$V$1),0,1)))</f>
        <v/>
      </c>
      <c r="Y120" s="128" t="str">
        <f>IF($A120&gt;='DB_243way_Regular Symbol'!H$16,"",IF(F120=0,"",IF(OR(F120=$U$1,F120=$V$1,F121=$U$1,F121=$V$1,F122=$U$1,F122=$V$1),0,1)))</f>
        <v/>
      </c>
      <c r="AA120" s="342" t="str">
        <f>IF($A120&gt;='DB_243way_Regular Symbol'!D$16,"",IF(B120=0,"",IF(OR(B120=$AA$1,B120=$AB$1,B121=$AA$1,B121=$AB$1,B122=$AA$1,,B122=$AB$1),0,1)))</f>
        <v/>
      </c>
      <c r="AB120" s="2" t="str">
        <f>IF($A120&gt;='DB_243way_Regular Symbol'!E$16,"",IF(C120=0,"",IF(OR(C120=$AA$1,C120=$AB$1,C121=$AA$1,C121=$AB$1,C122=$AA$1,,C122=$AB$1),0,1)))</f>
        <v/>
      </c>
      <c r="AC120" s="2" t="str">
        <f>IF($A120&gt;='DB_243way_Regular Symbol'!F$16,"",IF(D120=0,"",IF(OR(D120=$AA$1,D120=$AB$1,D121=$AA$1,D121=$AB$1,D122=$AA$1,,D122=$AB$1),0,1)))</f>
        <v/>
      </c>
      <c r="AD120" s="2" t="str">
        <f>IF($A120&gt;='DB_243way_Regular Symbol'!G$16,"",IF(E120=0,"",IF(OR(E120=$AA$1,E120=$AB$1,E121=$AA$1,E121=$AB$1,E122=$AA$1,,E122=$AB$1),0,1)))</f>
        <v/>
      </c>
      <c r="AE120" s="128" t="str">
        <f>IF($A120&gt;='DB_243way_Regular Symbol'!H$16,"",IF(F120=0,"",IF(OR(F120=$AA$1,F120=$AB$1,F121=$AA$1,F121=$AB$1,F122=$AA$1,,F122=$AB$1),0,1)))</f>
        <v/>
      </c>
      <c r="AG120" s="342" t="str">
        <f>IF($A120&gt;='DB_243way_Regular Symbol'!D$16,"",IF(B120=0,"",IF(OR(B120=$AG$1,B120=$AH$1,B121=$AG$1,B121=$AH$1,B122=$AG$1,B122=$AH$1),0,1)))</f>
        <v/>
      </c>
      <c r="AH120" s="2" t="str">
        <f>IF($A120&gt;='DB_243way_Regular Symbol'!E$16,"",IF(C120=0,"",IF(OR(C120=$AG$1,C120=$AH$1,C121=$AG$1,C121=$AH$1,C122=$AG$1,C122=$AH$1),0,1)))</f>
        <v/>
      </c>
      <c r="AI120" s="2" t="str">
        <f>IF($A120&gt;='DB_243way_Regular Symbol'!F$16,"",IF(D120=0,"",IF(OR(D120=$AG$1,D120=$AH$1,D121=$AG$1,D121=$AH$1,D122=$AG$1,D122=$AH$1),0,1)))</f>
        <v/>
      </c>
      <c r="AJ120" s="2" t="str">
        <f>IF($A120&gt;='DB_243way_Regular Symbol'!G$16,"",IF(E120=0,"",IF(OR(E120=$AG$1,E120=$AH$1,E121=$AG$1,E121=$AH$1,E122=$AG$1,E122=$AH$1),0,1)))</f>
        <v/>
      </c>
      <c r="AK120" s="128" t="str">
        <f>IF($A120&gt;='DB_243way_Regular Symbol'!H$16,"",IF(F120=0,"",IF(OR(F120=$AG$1,F120=$AH$1,F121=$AG$1,F121=$AH$1,F122=$AG$1,F122=$AH$1),0,1)))</f>
        <v/>
      </c>
      <c r="AM120" s="342" t="str">
        <f>IF($A120&gt;='DB_243way_Regular Symbol'!D$16,"",IF(B120=0,"",IF(OR(B120=$AM$1,B120=$AN$1,B121=$AM$1,B121=$AN$1,B122=$AM$1,B122=$AN$1),0,1)))</f>
        <v/>
      </c>
      <c r="AN120" s="2" t="str">
        <f>IF($A120&gt;='DB_243way_Regular Symbol'!E$16,"",IF(C120=0,"",IF(OR(C120=$AM$1,C120=$AN$1,C121=$AM$1,C121=$AN$1,C122=$AM$1,C122=$AN$1),0,1)))</f>
        <v/>
      </c>
      <c r="AO120" s="2" t="str">
        <f>IF($A120&gt;='DB_243way_Regular Symbol'!F$16,"",IF(D120=0,"",IF(OR(D120=$AM$1,D120=$AN$1,D121=$AM$1,D121=$AN$1,D122=$AM$1,D122=$AN$1),0,1)))</f>
        <v/>
      </c>
      <c r="AP120" s="2" t="str">
        <f>IF($A120&gt;='DB_243way_Regular Symbol'!G$16,"",IF(E120=0,"",IF(OR(E120=$AM$1,E120=$AN$1,E121=$AM$1,E121=$AN$1,E122=$AM$1,E122=$AN$1),0,1)))</f>
        <v/>
      </c>
      <c r="AQ120" s="128" t="str">
        <f>IF($A120&gt;='DB_243way_Regular Symbol'!H$16,"",IF(F120=0,"",IF(OR(F120=$AM$1,F120=$AN$1,F121=$AM$1,F121=$AN$1,F122=$AM$1,F122=$AN$1),0,1)))</f>
        <v/>
      </c>
      <c r="AS120" s="342" t="str">
        <f>IF($A120&gt;='DB_243way_Regular Symbol'!D$16,"",IF(B120=0,"",IF(OR(B120=$AM$1,B120=$AT$1,B121=$AM$1,B121=$AT$1,B122=$AM$1,B122=$AT$1),0,1)))</f>
        <v/>
      </c>
      <c r="AT120" s="2" t="str">
        <f>IF($A120&gt;='DB_243way_Regular Symbol'!E$16,"",IF(C120=0,"",IF(OR(C120=$AM$1,C120=$AT$1,C121=$AM$1,C121=$AT$1,C122=$AM$1,C122=$AT$1),0,1)))</f>
        <v/>
      </c>
      <c r="AU120" s="2" t="str">
        <f>IF($A120&gt;='DB_243way_Regular Symbol'!F$16,"",IF(D120=0,"",IF(OR(D120=$AM$1,D120=$AT$1,D121=$AM$1,D121=$AT$1,D122=$AM$1,D122=$AT$1),0,1)))</f>
        <v/>
      </c>
      <c r="AV120" s="2" t="str">
        <f>IF($A120&gt;='DB_243way_Regular Symbol'!G$16,"",IF(E120=0,"",IF(OR(E120=$AM$1,E120=$AT$1,E121=$AM$1,E121=$AT$1,E122=$AM$1,E122=$AT$1),0,1)))</f>
        <v/>
      </c>
      <c r="AW120" s="128" t="str">
        <f>IF($A120&gt;='DB_243way_Regular Symbol'!H$16,"",IF(F120=0,"",IF(OR(F120=$AM$1,F120=$AT$1,F121=$AM$1,F121=$AT$1,F122=$AM$1,F122=$AT$1),0,1)))</f>
        <v/>
      </c>
      <c r="AY120" s="342"/>
      <c r="AZ120" s="2"/>
      <c r="BA120" s="2" t="str">
        <f>IF($A120&gt;='DB_243way_Regular Symbol'!F$16,"",COUNTIF(D120:D122,$AZ$1))</f>
        <v/>
      </c>
      <c r="BB120" s="2" t="str">
        <f>IF($A120&gt;='DB_243way_Regular Symbol'!G$16,"",COUNTIF(E120:E122,$AZ$1))</f>
        <v/>
      </c>
      <c r="BC120" s="2" t="str">
        <f>IF($A120&gt;='DB_243way_Regular Symbol'!H$16,"",COUNTIF(F120:F122,$AZ$1))</f>
        <v/>
      </c>
      <c r="BE120" s="342" t="str">
        <f>IF($A120&gt;='DB_243way_Regular Symbol'!D$16,"",IF(B120=0,"",IF(OR(B120=$AM$1,B120=$BF$1,B121=$AM$1,B121=$BF$1,B122=$AM$1,B122=$BF$1),1,0)))</f>
        <v/>
      </c>
      <c r="BF120" s="342" t="str">
        <f>IF($A120&gt;='DB_243way_Regular Symbol'!E$16,"",IF(C120=0,"",IF(OR(C120=$AM$1,C120=$BF$1,C121=$AM$1,C121=$BF$1,C122=$AM$1,C122=$BF$1),1,0)))</f>
        <v/>
      </c>
      <c r="BG120" s="342" t="str">
        <f>IF($A120&gt;='DB_243way_Regular Symbol'!F$16,"",IF(D120=0,"",IF(OR(D120=$AM$1,D120=$BF$1,D121=$AM$1,D121=$BF$1,D122=$AM$1,D122=$BF$1),1,0)))</f>
        <v/>
      </c>
      <c r="BH120" s="342" t="str">
        <f>IF($A120&gt;='DB_243way_Regular Symbol'!G$16,"",IF(E120=0,"",IF(OR(E120=$AM$1,E120=$BF$1,E121=$AM$1,E121=$BF$1,E122=$AM$1,E122=$BF$1),1,0)))</f>
        <v/>
      </c>
      <c r="BI120" s="342" t="str">
        <f>IF($A120&gt;='DB_243way_Regular Symbol'!H$16,"",IF(F120=0,"",IF(OR(F120=$AM$1,F120=$BF$1,F121=$AM$1,F121=$BF$1,F122=$AM$1,F122=$BF$1),1,0)))</f>
        <v/>
      </c>
      <c r="BK120" s="342" t="str">
        <f>IF($A120&gt;='DB_243way_Regular Symbol'!D$16,"",IF(B120=0,"",IF(OR(B120=$AM$1,B120=$BL$1,B121=$AM$1,B121=$BL$1,B122=$AM$1,B122=$BL$1),0,1)))</f>
        <v/>
      </c>
      <c r="BL120" s="2" t="str">
        <f>IF($A120&gt;='DB_243way_Regular Symbol'!E$16,"",IF(C120=0,"",IF(OR(C120=$AM$1,C120=$BL$1,C121=$AM$1,C121=$BL$1,C122=$AM$1,C122=$BL$1),0,1)))</f>
        <v/>
      </c>
      <c r="BM120" s="2" t="str">
        <f>IF($A120&gt;='DB_243way_Regular Symbol'!F$16,"",IF(D120=0,"",IF(OR(D120=$AM$1,D120=$BL$1,D121=$AM$1,D121=$BL$1,D122=$AM$1,D122=$BL$1),0,1)))</f>
        <v/>
      </c>
      <c r="BN120" s="2" t="str">
        <f>IF($A120&gt;='DB_243way_Regular Symbol'!G$16,"",IF(E120=0,"",IF(OR(E120=$AM$1,E120=$BL$1,E121=$AM$1,E121=$BL$1,E122=$AM$1,E122=$BL$1),0,1)))</f>
        <v/>
      </c>
      <c r="BO120" s="128" t="str">
        <f>IF($A120&gt;='DB_243way_Regular Symbol'!H$16,"",IF(F120=0,"",IF(OR(F120=$AM$1,F120=$BL$1,F121=$AM$1,F121=$BL$1,F122=$AM$1,F122=$BL$1),0,1)))</f>
        <v/>
      </c>
      <c r="BQ120" s="2" t="str">
        <f>IF($A120&gt;='DB_243way_Regular Symbol'!D$16,"",IF(B120=0,"",IF(OR(B120=$BQ$1,B120=$BR$1,B121=$BQ$1,B121=$BR$1,B122=$BQ$1,B122=$BR$1),0,1)))</f>
        <v/>
      </c>
      <c r="BR120" s="2" t="str">
        <f>IF($A120&gt;='DB_243way_Regular Symbol'!E$16,"",IF(C120=0,"",IF(OR(C120=$BQ$1,C120=$BR$1,C121=$BQ$1,C121=$BR$1,C122=$BQ$1,C122=$BR$1),0,1)))</f>
        <v/>
      </c>
      <c r="BS120" s="2" t="str">
        <f>IF($A120&gt;='DB_243way_Regular Symbol'!F$16,"",IF(D120=0,"",IF(OR(D120=$BQ$1,D120=$BR$1,D121=$BQ$1,D121=$BR$1,D122=$BQ$1,D122=$BR$1),0,1)))</f>
        <v/>
      </c>
      <c r="BT120" s="2" t="str">
        <f>IF($A120&gt;='DB_243way_Regular Symbol'!G$16,"",IF(E120=0,"",IF(OR(E120=$BQ$1,E120=$BR$1,E121=$BQ$1,E121=$BR$1,E122=$BQ$1,E122=$BR$1),0,1)))</f>
        <v/>
      </c>
      <c r="BU120" s="2" t="str">
        <f>IF($A120&gt;='DB_243way_Regular Symbol'!H$16,"",IF(F120=0,"",IF(OR(F120=$BQ$1,F120=$BR$1,F121=$BQ$1,F121=$BR$1,F122=$BQ$1,F122=$BR$1),0,1)))</f>
        <v/>
      </c>
      <c r="BW120" s="2" t="str">
        <f>IF($A120&gt;='DB_243way_Regular Symbol'!D$16,"",IF(B120=0,"",IF(OR(B120=$BW$1,B121=$BW$1,B122=$BW$1,B120=$BX$1,B121=$BX$1,B122=$BX$1),0,1)))</f>
        <v/>
      </c>
      <c r="BX120" s="2" t="str">
        <f>IF($A120&gt;='DB_243way_Regular Symbol'!E$16,"",IF(C120=0,"",IF(OR(C120=$BW$1,C121=$BW$1,C122=$BW$1,C120=$BX$1,C121=$BX$1,C122=$BX$1),0,1)))</f>
        <v/>
      </c>
      <c r="BY120" s="2" t="str">
        <f>IF($A120&gt;='DB_243way_Regular Symbol'!F$16,"",IF(D120=0,"",IF(OR(D120=$BW$1,D121=$BW$1,D122=$BW$1,D120=$BX$1,D121=$BX$1,D122=$BX$1),0,1)))</f>
        <v/>
      </c>
      <c r="BZ120" s="2" t="str">
        <f>IF($A120&gt;='DB_243way_Regular Symbol'!G$16,"",IF(E120=0,"",IF(OR(E120=$BW$1,E121=$BW$1,E122=$BW$1,E120=$BX$1,E121=$BX$1,E122=$BX$1),0,1)))</f>
        <v/>
      </c>
      <c r="CA120" s="2" t="str">
        <f>IF($A120&gt;='DB_243way_Regular Symbol'!H$16,"",IF(F120=0,"",IF(OR(F120=$BW$1,F121=$BW$1,F122=$BW$1,F120=$BX$1,F121=$BX$1,F122=$BX$1),0,1)))</f>
        <v/>
      </c>
      <c r="CC120" s="2" t="str">
        <f>IF($A120&gt;='DB_243way_Regular Symbol'!D$16,"",IF(B120=0,"",IF(OR(B120=$BW$1,B121=$BW$1,B122=$BW$1,B120=$CD$1,B121=$CD$1,B122=$CD$1),0,1)))</f>
        <v/>
      </c>
      <c r="CD120" s="2" t="str">
        <f>IF($A120&gt;='DB_243way_Regular Symbol'!E$16,"",IF(C120=0,"",IF(OR(C120=$BW$1,C121=$BW$1,C122=$BW$1,C120=$CD$1,C121=$CD$1,C122=$CD$1),0,1)))</f>
        <v/>
      </c>
      <c r="CE120" s="2" t="str">
        <f>IF($A120&gt;='DB_243way_Regular Symbol'!F$16,"",IF(D120=0,"",IF(OR(D120=$BW$1,D121=$BW$1,D122=$BW$1,D120=$CD$1,D121=$CD$1,D122=$CD$1),0,1)))</f>
        <v/>
      </c>
      <c r="CF120" s="2" t="str">
        <f>IF($A120&gt;='DB_243way_Regular Symbol'!G$16,"",IF(E120=0,"",IF(OR(E120=$BW$1,E121=$BW$1,E122=$BW$1,E120=$CD$1,E121=$CD$1,E122=$CD$1),0,1)))</f>
        <v/>
      </c>
      <c r="CG120" s="2" t="str">
        <f>IF($A120&gt;='DB_243way_Regular Symbol'!H$16,"",IF(F120=0,"",IF(OR(F120=$BW$1,F121=$BW$1,F122=$BW$1,F120=$CD$1,F121=$CD$1,F122=$CD$1),0,1)))</f>
        <v/>
      </c>
      <c r="CI120" s="2" t="str">
        <f>IF($A120&gt;='DB_243way_Regular Symbol'!D$16,"",IF(B120=0,"",IF(OR(B120=$BW$1,B121=$BW$1,B122=$BW$1,B120=$CJ$1,B121=$CJ$1,B122=$CJ$1),0,1)))</f>
        <v/>
      </c>
      <c r="CJ120" s="2" t="str">
        <f>IF($A120&gt;='DB_243way_Regular Symbol'!E$16,"",IF(C120=0,"",IF(OR(C120=$BW$1,C121=$BW$1,C122=$BW$1,C120=$CJ$1,C121=$CJ$1,C122=$CJ$1),0,1)))</f>
        <v/>
      </c>
      <c r="CK120" s="2" t="str">
        <f>IF($A120&gt;='DB_243way_Regular Symbol'!F$16,"",IF(D120=0,"",IF(OR(D120=$BW$1,D121=$BW$1,D122=$BW$1,D120=$CJ$1,D121=$CJ$1,D122=$CJ$1),0,1)))</f>
        <v/>
      </c>
      <c r="CL120" s="2" t="str">
        <f>IF($A120&gt;='DB_243way_Regular Symbol'!G$16,"",IF(E120=0,"",IF(OR(E120=$BW$1,E121=$BW$1,E122=$BW$1,E120=$CJ$1,E121=$CJ$1,E122=$CJ$1),0,1)))</f>
        <v/>
      </c>
      <c r="CM120" s="2" t="str">
        <f>IF($A120&gt;='DB_243way_Regular Symbol'!H$16,"",IF(F120=0,"",IF(OR(F120=$BW$1,F121=$BW$1,F122=$BW$1,F120=$CJ$1,F121=$CJ$1,F122=$CJ$1),0,1)))</f>
        <v/>
      </c>
      <c r="CO120" s="2" t="str">
        <f>IF($A120&gt;='DB_243way_Regular Symbol'!D$16,"",IF(B120=0,"",IF(OR(B120=$BW$1,B121=$BW$1,B122=$BW$1,B120=$CP$1,B121=$CP$1,B122=$CP$1),0,1)))</f>
        <v/>
      </c>
      <c r="CP120" s="2" t="str">
        <f>IF($A120&gt;='DB_243way_Regular Symbol'!E$16,"",IF(C120=0,"",IF(OR(C120=$BW$1,C121=$BW$1,C122=$BW$1,C120=$CP$1,C121=$CP$1,C122=$CP$1),0,1)))</f>
        <v/>
      </c>
      <c r="CQ120" s="2" t="str">
        <f>IF($A120&gt;='DB_243way_Regular Symbol'!F$16,"",IF(D120=0,"",IF(OR(D120=$BW$1,D121=$BW$1,D122=$BW$1,D120=$CP$1,D121=$CP$1,D122=$CP$1),0,1)))</f>
        <v/>
      </c>
      <c r="CR120" s="2" t="str">
        <f>IF($A120&gt;='DB_243way_Regular Symbol'!G$16,"",IF(E120=0,"",IF(OR(E120=$BW$1,E121=$BW$1,E122=$BW$1,E120=$CP$1,E121=$CP$1,E122=$CP$1),0,1)))</f>
        <v/>
      </c>
      <c r="CS120" s="2" t="str">
        <f>IF($A120&gt;='DB_243way_Regular Symbol'!H$16,"",IF(F120=0,"",IF(OR(F120=$BW$1,F121=$BW$1,F122=$BW$1,F120=$CP$1,F121=$CP$1,F122=$CP$1),0,1)))</f>
        <v/>
      </c>
      <c r="CU120" s="2" t="str">
        <f>IF($A120&gt;='DB_243way_Regular Symbol'!D$16,"",IF(B120=0,"",IF(OR(B120=$BW$1,B121=$BW$1,B122=$BW$1,B120=$CV$1,B121=$CV$1,B122=$CV$1),0,1)))</f>
        <v/>
      </c>
      <c r="CV120" s="2" t="str">
        <f>IF($A120&gt;='DB_243way_Regular Symbol'!E$16,"",IF(C120=0,"",IF(OR(C120=$BW$1,C121=$BW$1,C122=$BW$1,C120=$CV$1,C121=$CV$1,C122=$CV$1),0,1)))</f>
        <v/>
      </c>
      <c r="CW120" s="2" t="str">
        <f>IF($A120&gt;='DB_243way_Regular Symbol'!F$16,"",IF(D120=0,"",IF(OR(D120=$BW$1,D121=$BW$1,D122=$BW$1,D120=$CV$1,D121=$CV$1,D122=$CV$1),0,1)))</f>
        <v/>
      </c>
      <c r="CX120" s="2" t="str">
        <f>IF($A120&gt;='DB_243way_Regular Symbol'!G$16,"",IF(E120=0,"",IF(OR(E120=$BW$1,E121=$BW$1,E122=$BW$1,E120=$CV$1,E121=$CV$1,E122=$CV$1),0,1)))</f>
        <v/>
      </c>
      <c r="CY120" s="2" t="str">
        <f>IF($A120&gt;='DB_243way_Regular Symbol'!H$16,"",IF(F120=0,"",IF(OR(F120=$BW$1,F121=$BW$1,F122=$BW$1,F120=$CV$1,F121=$CV$1,F122=$CV$1),0,1)))</f>
        <v/>
      </c>
    </row>
    <row r="121" spans="1:103">
      <c r="A121" s="341">
        <f>IF('DB_243way_Regular Symbol'!L120="","",'DB_243way_Regular Symbol'!L120)</f>
        <v>117</v>
      </c>
      <c r="B121" s="184" t="str">
        <f>IF('DB_243way_Regular Symbol'!M120="",
IF($A121-'DB_243way_Regular Symbol'!D$16&gt;='DB_243way_RegularＸ_W()'!B$2-1,"",VLOOKUP($A121-'DB_243way_Regular Symbol'!D$16,'DB_243way_Regular Symbol'!$L$3:$Q$250,'DB_243way_RegularＸ_W()'!B$3+1,FALSE)),
'DB_243way_Regular Symbol'!M120)</f>
        <v/>
      </c>
      <c r="C121" s="184" t="str">
        <f>IF('DB_243way_Regular Symbol'!N120="",
IF($A121-'DB_243way_Regular Symbol'!E$16&gt;='DB_243way_RegularＸ_W()'!C$2-1,"",VLOOKUP($A121-'DB_243way_Regular Symbol'!E$16,'DB_243way_Regular Symbol'!$L$3:$Q$250,'DB_243way_RegularＸ_W()'!C$3+1,FALSE)),
'DB_243way_Regular Symbol'!N120)</f>
        <v/>
      </c>
      <c r="D121" s="184" t="str">
        <f>IF('DB_243way_Regular Symbol'!O120="",
IF($A121-'DB_243way_Regular Symbol'!F$16&gt;='DB_243way_RegularＸ_W()'!D$2-1,"",VLOOKUP($A121-'DB_243way_Regular Symbol'!F$16,'DB_243way_Regular Symbol'!$L$3:$Q$250,'DB_243way_RegularＸ_W()'!D$3+1,FALSE)),
'DB_243way_Regular Symbol'!O120)</f>
        <v/>
      </c>
      <c r="E121" s="184" t="str">
        <f>IF('DB_243way_Regular Symbol'!P120="",
IF($A121-'DB_243way_Regular Symbol'!G$16&gt;='DB_243way_RegularＸ_W()'!E$2-1,"",VLOOKUP($A121-'DB_243way_Regular Symbol'!G$16,'DB_243way_Regular Symbol'!$L$3:$Q$250,'DB_243way_RegularＸ_W()'!E$3+1,FALSE)),
'DB_243way_Regular Symbol'!P120)</f>
        <v/>
      </c>
      <c r="F121" s="184" t="str">
        <f>IF('DB_243way_Regular Symbol'!Q120="",
IF($A121-'DB_243way_Regular Symbol'!H$16&gt;='DB_243way_RegularＸ_W()'!F$2-1,"",VLOOKUP($A121-'DB_243way_Regular Symbol'!H$16,'DB_243way_Regular Symbol'!$L$3:$Q$250,'DB_243way_RegularＸ_W()'!F$3+1,FALSE)),
'DB_243way_Regular Symbol'!Q120)</f>
        <v/>
      </c>
      <c r="O121" s="342" t="str">
        <f>IF($A121&gt;='DB_243way_Regular Symbol'!D$16,"",IF(B121=0,"",IF(OR(B121=$O$1,B121=$P$1,B122=$O$1,B122=$P$1,B123=$O$1,B123=$P$1),0,1)))</f>
        <v/>
      </c>
      <c r="P121" s="2" t="str">
        <f>IF($A121&gt;='DB_243way_Regular Symbol'!E$16,"",IF(C121=0,"",IF(OR(C121=$O$1,C121=$P$1,C122=$O$1,C122=$P$1,C123=$O$1,C123=$P$1),0,1)))</f>
        <v/>
      </c>
      <c r="Q121" s="2" t="str">
        <f>IF($A121&gt;='DB_243way_Regular Symbol'!F$16,"",IF(D121=0,"",IF(OR(D121=$O$1,D121=$P$1,D122=$O$1,D122=$P$1,D123=$O$1,D123=$P$1),0,1)))</f>
        <v/>
      </c>
      <c r="R121" s="2" t="str">
        <f>IF($A121&gt;='DB_243way_Regular Symbol'!G$16,"",IF(E121=0,"",IF(OR(E121=$O$1,E121=$P$1,E122=$O$1,E122=$P$1,E123=$O$1,E123=$P$1),0,1)))</f>
        <v/>
      </c>
      <c r="S121" s="128" t="str">
        <f>IF($A121&gt;='DB_243way_Regular Symbol'!H$16,"",IF(F121=0,"",IF(OR(F121=$O$1,F121=$P$1,F122=$O$1,F122=$P$1,F123=$O$1,F123=$P$1),0,1)))</f>
        <v/>
      </c>
      <c r="U121" s="342" t="str">
        <f>IF($A121&gt;='DB_243way_Regular Symbol'!D$16,"",IF(B121=0,"",IF(OR(B121=$U$1,B121=$V$1,B122=$U$1,B122=$V$1,B123=$U$1,B123=$V$1),0,1)))</f>
        <v/>
      </c>
      <c r="V121" s="2" t="str">
        <f>IF($A121&gt;='DB_243way_Regular Symbol'!E$16,"",IF(C121=0,"",IF(OR(C121=$U$1,C121=$V$1,C122=$U$1,C122=$V$1,C123=$U$1,C123=$V$1),0,1)))</f>
        <v/>
      </c>
      <c r="W121" s="2" t="str">
        <f>IF($A121&gt;='DB_243way_Regular Symbol'!F$16,"",IF(D121=0,"",IF(OR(D121=$U$1,D121=$V$1,D122=$U$1,D122=$V$1,D123=$U$1,D123=$V$1),0,1)))</f>
        <v/>
      </c>
      <c r="X121" s="2" t="str">
        <f>IF($A121&gt;='DB_243way_Regular Symbol'!G$16,"",IF(E121=0,"",IF(OR(E121=$U$1,E121=$V$1,E122=$U$1,E122=$V$1,E123=$U$1,E123=$V$1),0,1)))</f>
        <v/>
      </c>
      <c r="Y121" s="128" t="str">
        <f>IF($A121&gt;='DB_243way_Regular Symbol'!H$16,"",IF(F121=0,"",IF(OR(F121=$U$1,F121=$V$1,F122=$U$1,F122=$V$1,F123=$U$1,F123=$V$1),0,1)))</f>
        <v/>
      </c>
      <c r="AA121" s="342" t="str">
        <f>IF($A121&gt;='DB_243way_Regular Symbol'!D$16,"",IF(B121=0,"",IF(OR(B121=$AA$1,B121=$AB$1,B122=$AA$1,B122=$AB$1,B123=$AA$1,,B123=$AB$1),0,1)))</f>
        <v/>
      </c>
      <c r="AB121" s="2" t="str">
        <f>IF($A121&gt;='DB_243way_Regular Symbol'!E$16,"",IF(C121=0,"",IF(OR(C121=$AA$1,C121=$AB$1,C122=$AA$1,C122=$AB$1,C123=$AA$1,,C123=$AB$1),0,1)))</f>
        <v/>
      </c>
      <c r="AC121" s="2" t="str">
        <f>IF($A121&gt;='DB_243way_Regular Symbol'!F$16,"",IF(D121=0,"",IF(OR(D121=$AA$1,D121=$AB$1,D122=$AA$1,D122=$AB$1,D123=$AA$1,,D123=$AB$1),0,1)))</f>
        <v/>
      </c>
      <c r="AD121" s="2" t="str">
        <f>IF($A121&gt;='DB_243way_Regular Symbol'!G$16,"",IF(E121=0,"",IF(OR(E121=$AA$1,E121=$AB$1,E122=$AA$1,E122=$AB$1,E123=$AA$1,,E123=$AB$1),0,1)))</f>
        <v/>
      </c>
      <c r="AE121" s="128" t="str">
        <f>IF($A121&gt;='DB_243way_Regular Symbol'!H$16,"",IF(F121=0,"",IF(OR(F121=$AA$1,F121=$AB$1,F122=$AA$1,F122=$AB$1,F123=$AA$1,,F123=$AB$1),0,1)))</f>
        <v/>
      </c>
      <c r="AG121" s="342" t="str">
        <f>IF($A121&gt;='DB_243way_Regular Symbol'!D$16,"",IF(B121=0,"",IF(OR(B121=$AG$1,B121=$AH$1,B122=$AG$1,B122=$AH$1,B123=$AG$1,B123=$AH$1),0,1)))</f>
        <v/>
      </c>
      <c r="AH121" s="2" t="str">
        <f>IF($A121&gt;='DB_243way_Regular Symbol'!E$16,"",IF(C121=0,"",IF(OR(C121=$AG$1,C121=$AH$1,C122=$AG$1,C122=$AH$1,C123=$AG$1,C123=$AH$1),0,1)))</f>
        <v/>
      </c>
      <c r="AI121" s="2" t="str">
        <f>IF($A121&gt;='DB_243way_Regular Symbol'!F$16,"",IF(D121=0,"",IF(OR(D121=$AG$1,D121=$AH$1,D122=$AG$1,D122=$AH$1,D123=$AG$1,D123=$AH$1),0,1)))</f>
        <v/>
      </c>
      <c r="AJ121" s="2" t="str">
        <f>IF($A121&gt;='DB_243way_Regular Symbol'!G$16,"",IF(E121=0,"",IF(OR(E121=$AG$1,E121=$AH$1,E122=$AG$1,E122=$AH$1,E123=$AG$1,E123=$AH$1),0,1)))</f>
        <v/>
      </c>
      <c r="AK121" s="128" t="str">
        <f>IF($A121&gt;='DB_243way_Regular Symbol'!H$16,"",IF(F121=0,"",IF(OR(F121=$AG$1,F121=$AH$1,F122=$AG$1,F122=$AH$1,F123=$AG$1,F123=$AH$1),0,1)))</f>
        <v/>
      </c>
      <c r="AM121" s="342" t="str">
        <f>IF($A121&gt;='DB_243way_Regular Symbol'!D$16,"",IF(B121=0,"",IF(OR(B121=$AM$1,B121=$AN$1,B122=$AM$1,B122=$AN$1,B123=$AM$1,B123=$AN$1),0,1)))</f>
        <v/>
      </c>
      <c r="AN121" s="2" t="str">
        <f>IF($A121&gt;='DB_243way_Regular Symbol'!E$16,"",IF(C121=0,"",IF(OR(C121=$AM$1,C121=$AN$1,C122=$AM$1,C122=$AN$1,C123=$AM$1,C123=$AN$1),0,1)))</f>
        <v/>
      </c>
      <c r="AO121" s="2" t="str">
        <f>IF($A121&gt;='DB_243way_Regular Symbol'!F$16,"",IF(D121=0,"",IF(OR(D121=$AM$1,D121=$AN$1,D122=$AM$1,D122=$AN$1,D123=$AM$1,D123=$AN$1),0,1)))</f>
        <v/>
      </c>
      <c r="AP121" s="2" t="str">
        <f>IF($A121&gt;='DB_243way_Regular Symbol'!G$16,"",IF(E121=0,"",IF(OR(E121=$AM$1,E121=$AN$1,E122=$AM$1,E122=$AN$1,E123=$AM$1,E123=$AN$1),0,1)))</f>
        <v/>
      </c>
      <c r="AQ121" s="128" t="str">
        <f>IF($A121&gt;='DB_243way_Regular Symbol'!H$16,"",IF(F121=0,"",IF(OR(F121=$AM$1,F121=$AN$1,F122=$AM$1,F122=$AN$1,F123=$AM$1,F123=$AN$1),0,1)))</f>
        <v/>
      </c>
      <c r="AS121" s="342" t="str">
        <f>IF($A121&gt;='DB_243way_Regular Symbol'!D$16,"",IF(B121=0,"",IF(OR(B121=$AM$1,B121=$AT$1,B122=$AM$1,B122=$AT$1,B123=$AM$1,B123=$AT$1),0,1)))</f>
        <v/>
      </c>
      <c r="AT121" s="2" t="str">
        <f>IF($A121&gt;='DB_243way_Regular Symbol'!E$16,"",IF(C121=0,"",IF(OR(C121=$AM$1,C121=$AT$1,C122=$AM$1,C122=$AT$1,C123=$AM$1,C123=$AT$1),0,1)))</f>
        <v/>
      </c>
      <c r="AU121" s="2" t="str">
        <f>IF($A121&gt;='DB_243way_Regular Symbol'!F$16,"",IF(D121=0,"",IF(OR(D121=$AM$1,D121=$AT$1,D122=$AM$1,D122=$AT$1,D123=$AM$1,D123=$AT$1),0,1)))</f>
        <v/>
      </c>
      <c r="AV121" s="2" t="str">
        <f>IF($A121&gt;='DB_243way_Regular Symbol'!G$16,"",IF(E121=0,"",IF(OR(E121=$AM$1,E121=$AT$1,E122=$AM$1,E122=$AT$1,E123=$AM$1,E123=$AT$1),0,1)))</f>
        <v/>
      </c>
      <c r="AW121" s="128" t="str">
        <f>IF($A121&gt;='DB_243way_Regular Symbol'!H$16,"",IF(F121=0,"",IF(OR(F121=$AM$1,F121=$AT$1,F122=$AM$1,F122=$AT$1,F123=$AM$1,F123=$AT$1),0,1)))</f>
        <v/>
      </c>
      <c r="AY121" s="342"/>
      <c r="AZ121" s="2"/>
      <c r="BA121" s="2" t="str">
        <f>IF($A121&gt;='DB_243way_Regular Symbol'!F$16,"",COUNTIF(D121:D123,$AZ$1))</f>
        <v/>
      </c>
      <c r="BB121" s="2" t="str">
        <f>IF($A121&gt;='DB_243way_Regular Symbol'!G$16,"",COUNTIF(E121:E123,$AZ$1))</f>
        <v/>
      </c>
      <c r="BC121" s="2" t="str">
        <f>IF($A121&gt;='DB_243way_Regular Symbol'!H$16,"",COUNTIF(F121:F123,$AZ$1))</f>
        <v/>
      </c>
      <c r="BE121" s="342" t="str">
        <f>IF($A121&gt;='DB_243way_Regular Symbol'!D$16,"",IF(B121=0,"",IF(OR(B121=$AM$1,B121=$BF$1,B122=$AM$1,B122=$BF$1,B123=$AM$1,B123=$BF$1),1,0)))</f>
        <v/>
      </c>
      <c r="BF121" s="342" t="str">
        <f>IF($A121&gt;='DB_243way_Regular Symbol'!E$16,"",IF(C121=0,"",IF(OR(C121=$AM$1,C121=$BF$1,C122=$AM$1,C122=$BF$1,C123=$AM$1,C123=$BF$1),1,0)))</f>
        <v/>
      </c>
      <c r="BG121" s="342" t="str">
        <f>IF($A121&gt;='DB_243way_Regular Symbol'!F$16,"",IF(D121=0,"",IF(OR(D121=$AM$1,D121=$BF$1,D122=$AM$1,D122=$BF$1,D123=$AM$1,D123=$BF$1),1,0)))</f>
        <v/>
      </c>
      <c r="BH121" s="342" t="str">
        <f>IF($A121&gt;='DB_243way_Regular Symbol'!G$16,"",IF(E121=0,"",IF(OR(E121=$AM$1,E121=$BF$1,E122=$AM$1,E122=$BF$1,E123=$AM$1,E123=$BF$1),1,0)))</f>
        <v/>
      </c>
      <c r="BI121" s="342" t="str">
        <f>IF($A121&gt;='DB_243way_Regular Symbol'!H$16,"",IF(F121=0,"",IF(OR(F121=$AM$1,F121=$BF$1,F122=$AM$1,F122=$BF$1,F123=$AM$1,F123=$BF$1),1,0)))</f>
        <v/>
      </c>
      <c r="BK121" s="342" t="str">
        <f>IF($A121&gt;='DB_243way_Regular Symbol'!D$16,"",IF(B121=0,"",IF(OR(B121=$AM$1,B121=$BL$1,B122=$AM$1,B122=$BL$1,B123=$AM$1,B123=$BL$1),0,1)))</f>
        <v/>
      </c>
      <c r="BL121" s="2" t="str">
        <f>IF($A121&gt;='DB_243way_Regular Symbol'!E$16,"",IF(C121=0,"",IF(OR(C121=$AM$1,C121=$BL$1,C122=$AM$1,C122=$BL$1,C123=$AM$1,C123=$BL$1),0,1)))</f>
        <v/>
      </c>
      <c r="BM121" s="2" t="str">
        <f>IF($A121&gt;='DB_243way_Regular Symbol'!F$16,"",IF(D121=0,"",IF(OR(D121=$AM$1,D121=$BL$1,D122=$AM$1,D122=$BL$1,D123=$AM$1,D123=$BL$1),0,1)))</f>
        <v/>
      </c>
      <c r="BN121" s="2" t="str">
        <f>IF($A121&gt;='DB_243way_Regular Symbol'!G$16,"",IF(E121=0,"",IF(OR(E121=$AM$1,E121=$BL$1,E122=$AM$1,E122=$BL$1,E123=$AM$1,E123=$BL$1),0,1)))</f>
        <v/>
      </c>
      <c r="BO121" s="128" t="str">
        <f>IF($A121&gt;='DB_243way_Regular Symbol'!H$16,"",IF(F121=0,"",IF(OR(F121=$AM$1,F121=$BL$1,F122=$AM$1,F122=$BL$1,F123=$AM$1,F123=$BL$1),0,1)))</f>
        <v/>
      </c>
      <c r="BQ121" s="2" t="str">
        <f>IF($A121&gt;='DB_243way_Regular Symbol'!D$16,"",IF(B121=0,"",IF(OR(B121=$BQ$1,B121=$BR$1,B122=$BQ$1,B122=$BR$1,B123=$BQ$1,B123=$BR$1),0,1)))</f>
        <v/>
      </c>
      <c r="BR121" s="2" t="str">
        <f>IF($A121&gt;='DB_243way_Regular Symbol'!E$16,"",IF(C121=0,"",IF(OR(C121=$BQ$1,C121=$BR$1,C122=$BQ$1,C122=$BR$1,C123=$BQ$1,C123=$BR$1),0,1)))</f>
        <v/>
      </c>
      <c r="BS121" s="2" t="str">
        <f>IF($A121&gt;='DB_243way_Regular Symbol'!F$16,"",IF(D121=0,"",IF(OR(D121=$BQ$1,D121=$BR$1,D122=$BQ$1,D122=$BR$1,D123=$BQ$1,D123=$BR$1),0,1)))</f>
        <v/>
      </c>
      <c r="BT121" s="2" t="str">
        <f>IF($A121&gt;='DB_243way_Regular Symbol'!G$16,"",IF(E121=0,"",IF(OR(E121=$BQ$1,E121=$BR$1,E122=$BQ$1,E122=$BR$1,E123=$BQ$1,E123=$BR$1),0,1)))</f>
        <v/>
      </c>
      <c r="BU121" s="2" t="str">
        <f>IF($A121&gt;='DB_243way_Regular Symbol'!H$16,"",IF(F121=0,"",IF(OR(F121=$BQ$1,F121=$BR$1,F122=$BQ$1,F122=$BR$1,F123=$BQ$1,F123=$BR$1),0,1)))</f>
        <v/>
      </c>
      <c r="BW121" s="2" t="str">
        <f>IF($A121&gt;='DB_243way_Regular Symbol'!D$16,"",IF(B121=0,"",IF(OR(B121=$BW$1,B122=$BW$1,B123=$BW$1,B121=$BX$1,B122=$BX$1,B123=$BX$1),0,1)))</f>
        <v/>
      </c>
      <c r="BX121" s="2" t="str">
        <f>IF($A121&gt;='DB_243way_Regular Symbol'!E$16,"",IF(C121=0,"",IF(OR(C121=$BW$1,C122=$BW$1,C123=$BW$1,C121=$BX$1,C122=$BX$1,C123=$BX$1),0,1)))</f>
        <v/>
      </c>
      <c r="BY121" s="2" t="str">
        <f>IF($A121&gt;='DB_243way_Regular Symbol'!F$16,"",IF(D121=0,"",IF(OR(D121=$BW$1,D122=$BW$1,D123=$BW$1,D121=$BX$1,D122=$BX$1,D123=$BX$1),0,1)))</f>
        <v/>
      </c>
      <c r="BZ121" s="2" t="str">
        <f>IF($A121&gt;='DB_243way_Regular Symbol'!G$16,"",IF(E121=0,"",IF(OR(E121=$BW$1,E122=$BW$1,E123=$BW$1,E121=$BX$1,E122=$BX$1,E123=$BX$1),0,1)))</f>
        <v/>
      </c>
      <c r="CA121" s="2" t="str">
        <f>IF($A121&gt;='DB_243way_Regular Symbol'!H$16,"",IF(F121=0,"",IF(OR(F121=$BW$1,F122=$BW$1,F123=$BW$1,F121=$BX$1,F122=$BX$1,F123=$BX$1),0,1)))</f>
        <v/>
      </c>
      <c r="CC121" s="2" t="str">
        <f>IF($A121&gt;='DB_243way_Regular Symbol'!D$16,"",IF(B121=0,"",IF(OR(B121=$BW$1,B122=$BW$1,B123=$BW$1,B121=$CD$1,B122=$CD$1,B123=$CD$1),0,1)))</f>
        <v/>
      </c>
      <c r="CD121" s="2" t="str">
        <f>IF($A121&gt;='DB_243way_Regular Symbol'!E$16,"",IF(C121=0,"",IF(OR(C121=$BW$1,C122=$BW$1,C123=$BW$1,C121=$CD$1,C122=$CD$1,C123=$CD$1),0,1)))</f>
        <v/>
      </c>
      <c r="CE121" s="2" t="str">
        <f>IF($A121&gt;='DB_243way_Regular Symbol'!F$16,"",IF(D121=0,"",IF(OR(D121=$BW$1,D122=$BW$1,D123=$BW$1,D121=$CD$1,D122=$CD$1,D123=$CD$1),0,1)))</f>
        <v/>
      </c>
      <c r="CF121" s="2" t="str">
        <f>IF($A121&gt;='DB_243way_Regular Symbol'!G$16,"",IF(E121=0,"",IF(OR(E121=$BW$1,E122=$BW$1,E123=$BW$1,E121=$CD$1,E122=$CD$1,E123=$CD$1),0,1)))</f>
        <v/>
      </c>
      <c r="CG121" s="2" t="str">
        <f>IF($A121&gt;='DB_243way_Regular Symbol'!H$16,"",IF(F121=0,"",IF(OR(F121=$BW$1,F122=$BW$1,F123=$BW$1,F121=$CD$1,F122=$CD$1,F123=$CD$1),0,1)))</f>
        <v/>
      </c>
      <c r="CI121" s="2" t="str">
        <f>IF($A121&gt;='DB_243way_Regular Symbol'!D$16,"",IF(B121=0,"",IF(OR(B121=$BW$1,B122=$BW$1,B123=$BW$1,B121=$CJ$1,B122=$CJ$1,B123=$CJ$1),0,1)))</f>
        <v/>
      </c>
      <c r="CJ121" s="2" t="str">
        <f>IF($A121&gt;='DB_243way_Regular Symbol'!E$16,"",IF(C121=0,"",IF(OR(C121=$BW$1,C122=$BW$1,C123=$BW$1,C121=$CJ$1,C122=$CJ$1,C123=$CJ$1),0,1)))</f>
        <v/>
      </c>
      <c r="CK121" s="2" t="str">
        <f>IF($A121&gt;='DB_243way_Regular Symbol'!F$16,"",IF(D121=0,"",IF(OR(D121=$BW$1,D122=$BW$1,D123=$BW$1,D121=$CJ$1,D122=$CJ$1,D123=$CJ$1),0,1)))</f>
        <v/>
      </c>
      <c r="CL121" s="2" t="str">
        <f>IF($A121&gt;='DB_243way_Regular Symbol'!G$16,"",IF(E121=0,"",IF(OR(E121=$BW$1,E122=$BW$1,E123=$BW$1,E121=$CJ$1,E122=$CJ$1,E123=$CJ$1),0,1)))</f>
        <v/>
      </c>
      <c r="CM121" s="2" t="str">
        <f>IF($A121&gt;='DB_243way_Regular Symbol'!H$16,"",IF(F121=0,"",IF(OR(F121=$BW$1,F122=$BW$1,F123=$BW$1,F121=$CJ$1,F122=$CJ$1,F123=$CJ$1),0,1)))</f>
        <v/>
      </c>
      <c r="CO121" s="2" t="str">
        <f>IF($A121&gt;='DB_243way_Regular Symbol'!D$16,"",IF(B121=0,"",IF(OR(B121=$BW$1,B122=$BW$1,B123=$BW$1,B121=$CP$1,B122=$CP$1,B123=$CP$1),0,1)))</f>
        <v/>
      </c>
      <c r="CP121" s="2" t="str">
        <f>IF($A121&gt;='DB_243way_Regular Symbol'!E$16,"",IF(C121=0,"",IF(OR(C121=$BW$1,C122=$BW$1,C123=$BW$1,C121=$CP$1,C122=$CP$1,C123=$CP$1),0,1)))</f>
        <v/>
      </c>
      <c r="CQ121" s="2" t="str">
        <f>IF($A121&gt;='DB_243way_Regular Symbol'!F$16,"",IF(D121=0,"",IF(OR(D121=$BW$1,D122=$BW$1,D123=$BW$1,D121=$CP$1,D122=$CP$1,D123=$CP$1),0,1)))</f>
        <v/>
      </c>
      <c r="CR121" s="2" t="str">
        <f>IF($A121&gt;='DB_243way_Regular Symbol'!G$16,"",IF(E121=0,"",IF(OR(E121=$BW$1,E122=$BW$1,E123=$BW$1,E121=$CP$1,E122=$CP$1,E123=$CP$1),0,1)))</f>
        <v/>
      </c>
      <c r="CS121" s="2" t="str">
        <f>IF($A121&gt;='DB_243way_Regular Symbol'!H$16,"",IF(F121=0,"",IF(OR(F121=$BW$1,F122=$BW$1,F123=$BW$1,F121=$CP$1,F122=$CP$1,F123=$CP$1),0,1)))</f>
        <v/>
      </c>
      <c r="CU121" s="2" t="str">
        <f>IF($A121&gt;='DB_243way_Regular Symbol'!D$16,"",IF(B121=0,"",IF(OR(B121=$BW$1,B122=$BW$1,B123=$BW$1,B121=$CV$1,B122=$CV$1,B123=$CV$1),0,1)))</f>
        <v/>
      </c>
      <c r="CV121" s="2" t="str">
        <f>IF($A121&gt;='DB_243way_Regular Symbol'!E$16,"",IF(C121=0,"",IF(OR(C121=$BW$1,C122=$BW$1,C123=$BW$1,C121=$CV$1,C122=$CV$1,C123=$CV$1),0,1)))</f>
        <v/>
      </c>
      <c r="CW121" s="2" t="str">
        <f>IF($A121&gt;='DB_243way_Regular Symbol'!F$16,"",IF(D121=0,"",IF(OR(D121=$BW$1,D122=$BW$1,D123=$BW$1,D121=$CV$1,D122=$CV$1,D123=$CV$1),0,1)))</f>
        <v/>
      </c>
      <c r="CX121" s="2" t="str">
        <f>IF($A121&gt;='DB_243way_Regular Symbol'!G$16,"",IF(E121=0,"",IF(OR(E121=$BW$1,E122=$BW$1,E123=$BW$1,E121=$CV$1,E122=$CV$1,E123=$CV$1),0,1)))</f>
        <v/>
      </c>
      <c r="CY121" s="2" t="str">
        <f>IF($A121&gt;='DB_243way_Regular Symbol'!H$16,"",IF(F121=0,"",IF(OR(F121=$BW$1,F122=$BW$1,F123=$BW$1,F121=$CV$1,F122=$CV$1,F123=$CV$1),0,1)))</f>
        <v/>
      </c>
    </row>
    <row r="122" spans="1:103">
      <c r="A122" s="341">
        <f>IF('DB_243way_Regular Symbol'!L121="","",'DB_243way_Regular Symbol'!L121)</f>
        <v>118</v>
      </c>
      <c r="B122" s="184" t="str">
        <f>IF('DB_243way_Regular Symbol'!M121="",
IF($A122-'DB_243way_Regular Symbol'!D$16&gt;='DB_243way_RegularＸ_W()'!B$2-1,"",VLOOKUP($A122-'DB_243way_Regular Symbol'!D$16,'DB_243way_Regular Symbol'!$L$3:$Q$250,'DB_243way_RegularＸ_W()'!B$3+1,FALSE)),
'DB_243way_Regular Symbol'!M121)</f>
        <v/>
      </c>
      <c r="C122" s="184" t="str">
        <f>IF('DB_243way_Regular Symbol'!N121="",
IF($A122-'DB_243way_Regular Symbol'!E$16&gt;='DB_243way_RegularＸ_W()'!C$2-1,"",VLOOKUP($A122-'DB_243way_Regular Symbol'!E$16,'DB_243way_Regular Symbol'!$L$3:$Q$250,'DB_243way_RegularＸ_W()'!C$3+1,FALSE)),
'DB_243way_Regular Symbol'!N121)</f>
        <v/>
      </c>
      <c r="D122" s="184" t="str">
        <f>IF('DB_243way_Regular Symbol'!O121="",
IF($A122-'DB_243way_Regular Symbol'!F$16&gt;='DB_243way_RegularＸ_W()'!D$2-1,"",VLOOKUP($A122-'DB_243way_Regular Symbol'!F$16,'DB_243way_Regular Symbol'!$L$3:$Q$250,'DB_243way_RegularＸ_W()'!D$3+1,FALSE)),
'DB_243way_Regular Symbol'!O121)</f>
        <v/>
      </c>
      <c r="E122" s="184" t="str">
        <f>IF('DB_243way_Regular Symbol'!P121="",
IF($A122-'DB_243way_Regular Symbol'!G$16&gt;='DB_243way_RegularＸ_W()'!E$2-1,"",VLOOKUP($A122-'DB_243way_Regular Symbol'!G$16,'DB_243way_Regular Symbol'!$L$3:$Q$250,'DB_243way_RegularＸ_W()'!E$3+1,FALSE)),
'DB_243way_Regular Symbol'!P121)</f>
        <v/>
      </c>
      <c r="F122" s="184" t="str">
        <f>IF('DB_243way_Regular Symbol'!Q121="",
IF($A122-'DB_243way_Regular Symbol'!H$16&gt;='DB_243way_RegularＸ_W()'!F$2-1,"",VLOOKUP($A122-'DB_243way_Regular Symbol'!H$16,'DB_243way_Regular Symbol'!$L$3:$Q$250,'DB_243way_RegularＸ_W()'!F$3+1,FALSE)),
'DB_243way_Regular Symbol'!Q121)</f>
        <v/>
      </c>
      <c r="O122" s="342" t="str">
        <f>IF($A122&gt;='DB_243way_Regular Symbol'!D$16,"",IF(B122=0,"",IF(OR(B122=$O$1,B122=$P$1,B123=$O$1,B123=$P$1,B124=$O$1,B124=$P$1),0,1)))</f>
        <v/>
      </c>
      <c r="P122" s="2" t="str">
        <f>IF($A122&gt;='DB_243way_Regular Symbol'!E$16,"",IF(C122=0,"",IF(OR(C122=$O$1,C122=$P$1,C123=$O$1,C123=$P$1,C124=$O$1,C124=$P$1),0,1)))</f>
        <v/>
      </c>
      <c r="Q122" s="2" t="str">
        <f>IF($A122&gt;='DB_243way_Regular Symbol'!F$16,"",IF(D122=0,"",IF(OR(D122=$O$1,D122=$P$1,D123=$O$1,D123=$P$1,D124=$O$1,D124=$P$1),0,1)))</f>
        <v/>
      </c>
      <c r="R122" s="2" t="str">
        <f>IF($A122&gt;='DB_243way_Regular Symbol'!G$16,"",IF(E122=0,"",IF(OR(E122=$O$1,E122=$P$1,E123=$O$1,E123=$P$1,E124=$O$1,E124=$P$1),0,1)))</f>
        <v/>
      </c>
      <c r="S122" s="128" t="str">
        <f>IF($A122&gt;='DB_243way_Regular Symbol'!H$16,"",IF(F122=0,"",IF(OR(F122=$O$1,F122=$P$1,F123=$O$1,F123=$P$1,F124=$O$1,F124=$P$1),0,1)))</f>
        <v/>
      </c>
      <c r="U122" s="342" t="str">
        <f>IF($A122&gt;='DB_243way_Regular Symbol'!D$16,"",IF(B122=0,"",IF(OR(B122=$U$1,B122=$V$1,B123=$U$1,B123=$V$1,B124=$U$1,B124=$V$1),0,1)))</f>
        <v/>
      </c>
      <c r="V122" s="2" t="str">
        <f>IF($A122&gt;='DB_243way_Regular Symbol'!E$16,"",IF(C122=0,"",IF(OR(C122=$U$1,C122=$V$1,C123=$U$1,C123=$V$1,C124=$U$1,C124=$V$1),0,1)))</f>
        <v/>
      </c>
      <c r="W122" s="2" t="str">
        <f>IF($A122&gt;='DB_243way_Regular Symbol'!F$16,"",IF(D122=0,"",IF(OR(D122=$U$1,D122=$V$1,D123=$U$1,D123=$V$1,D124=$U$1,D124=$V$1),0,1)))</f>
        <v/>
      </c>
      <c r="X122" s="2" t="str">
        <f>IF($A122&gt;='DB_243way_Regular Symbol'!G$16,"",IF(E122=0,"",IF(OR(E122=$U$1,E122=$V$1,E123=$U$1,E123=$V$1,E124=$U$1,E124=$V$1),0,1)))</f>
        <v/>
      </c>
      <c r="Y122" s="128" t="str">
        <f>IF($A122&gt;='DB_243way_Regular Symbol'!H$16,"",IF(F122=0,"",IF(OR(F122=$U$1,F122=$V$1,F123=$U$1,F123=$V$1,F124=$U$1,F124=$V$1),0,1)))</f>
        <v/>
      </c>
      <c r="AA122" s="342" t="str">
        <f>IF($A122&gt;='DB_243way_Regular Symbol'!D$16,"",IF(B122=0,"",IF(OR(B122=$AA$1,B122=$AB$1,B123=$AA$1,B123=$AB$1,B124=$AA$1,,B124=$AB$1),0,1)))</f>
        <v/>
      </c>
      <c r="AB122" s="2" t="str">
        <f>IF($A122&gt;='DB_243way_Regular Symbol'!E$16,"",IF(C122=0,"",IF(OR(C122=$AA$1,C122=$AB$1,C123=$AA$1,C123=$AB$1,C124=$AA$1,,C124=$AB$1),0,1)))</f>
        <v/>
      </c>
      <c r="AC122" s="2" t="str">
        <f>IF($A122&gt;='DB_243way_Regular Symbol'!F$16,"",IF(D122=0,"",IF(OR(D122=$AA$1,D122=$AB$1,D123=$AA$1,D123=$AB$1,D124=$AA$1,,D124=$AB$1),0,1)))</f>
        <v/>
      </c>
      <c r="AD122" s="2" t="str">
        <f>IF($A122&gt;='DB_243way_Regular Symbol'!G$16,"",IF(E122=0,"",IF(OR(E122=$AA$1,E122=$AB$1,E123=$AA$1,E123=$AB$1,E124=$AA$1,,E124=$AB$1),0,1)))</f>
        <v/>
      </c>
      <c r="AE122" s="128" t="str">
        <f>IF($A122&gt;='DB_243way_Regular Symbol'!H$16,"",IF(F122=0,"",IF(OR(F122=$AA$1,F122=$AB$1,F123=$AA$1,F123=$AB$1,F124=$AA$1,,F124=$AB$1),0,1)))</f>
        <v/>
      </c>
      <c r="AG122" s="342" t="str">
        <f>IF($A122&gt;='DB_243way_Regular Symbol'!D$16,"",IF(B122=0,"",IF(OR(B122=$AG$1,B122=$AH$1,B123=$AG$1,B123=$AH$1,B124=$AG$1,B124=$AH$1),0,1)))</f>
        <v/>
      </c>
      <c r="AH122" s="2" t="str">
        <f>IF($A122&gt;='DB_243way_Regular Symbol'!E$16,"",IF(C122=0,"",IF(OR(C122=$AG$1,C122=$AH$1,C123=$AG$1,C123=$AH$1,C124=$AG$1,C124=$AH$1),0,1)))</f>
        <v/>
      </c>
      <c r="AI122" s="2" t="str">
        <f>IF($A122&gt;='DB_243way_Regular Symbol'!F$16,"",IF(D122=0,"",IF(OR(D122=$AG$1,D122=$AH$1,D123=$AG$1,D123=$AH$1,D124=$AG$1,D124=$AH$1),0,1)))</f>
        <v/>
      </c>
      <c r="AJ122" s="2" t="str">
        <f>IF($A122&gt;='DB_243way_Regular Symbol'!G$16,"",IF(E122=0,"",IF(OR(E122=$AG$1,E122=$AH$1,E123=$AG$1,E123=$AH$1,E124=$AG$1,E124=$AH$1),0,1)))</f>
        <v/>
      </c>
      <c r="AK122" s="128" t="str">
        <f>IF($A122&gt;='DB_243way_Regular Symbol'!H$16,"",IF(F122=0,"",IF(OR(F122=$AG$1,F122=$AH$1,F123=$AG$1,F123=$AH$1,F124=$AG$1,F124=$AH$1),0,1)))</f>
        <v/>
      </c>
      <c r="AM122" s="342" t="str">
        <f>IF($A122&gt;='DB_243way_Regular Symbol'!D$16,"",IF(B122=0,"",IF(OR(B122=$AM$1,B122=$AN$1,B123=$AM$1,B123=$AN$1,B124=$AM$1,B124=$AN$1),0,1)))</f>
        <v/>
      </c>
      <c r="AN122" s="2" t="str">
        <f>IF($A122&gt;='DB_243way_Regular Symbol'!E$16,"",IF(C122=0,"",IF(OR(C122=$AM$1,C122=$AN$1,C123=$AM$1,C123=$AN$1,C124=$AM$1,C124=$AN$1),0,1)))</f>
        <v/>
      </c>
      <c r="AO122" s="2" t="str">
        <f>IF($A122&gt;='DB_243way_Regular Symbol'!F$16,"",IF(D122=0,"",IF(OR(D122=$AM$1,D122=$AN$1,D123=$AM$1,D123=$AN$1,D124=$AM$1,D124=$AN$1),0,1)))</f>
        <v/>
      </c>
      <c r="AP122" s="2" t="str">
        <f>IF($A122&gt;='DB_243way_Regular Symbol'!G$16,"",IF(E122=0,"",IF(OR(E122=$AM$1,E122=$AN$1,E123=$AM$1,E123=$AN$1,E124=$AM$1,E124=$AN$1),0,1)))</f>
        <v/>
      </c>
      <c r="AQ122" s="128" t="str">
        <f>IF($A122&gt;='DB_243way_Regular Symbol'!H$16,"",IF(F122=0,"",IF(OR(F122=$AM$1,F122=$AN$1,F123=$AM$1,F123=$AN$1,F124=$AM$1,F124=$AN$1),0,1)))</f>
        <v/>
      </c>
      <c r="AS122" s="342" t="str">
        <f>IF($A122&gt;='DB_243way_Regular Symbol'!D$16,"",IF(B122=0,"",IF(OR(B122=$AM$1,B122=$AT$1,B123=$AM$1,B123=$AT$1,B124=$AM$1,B124=$AT$1),0,1)))</f>
        <v/>
      </c>
      <c r="AT122" s="2" t="str">
        <f>IF($A122&gt;='DB_243way_Regular Symbol'!E$16,"",IF(C122=0,"",IF(OR(C122=$AM$1,C122=$AT$1,C123=$AM$1,C123=$AT$1,C124=$AM$1,C124=$AT$1),0,1)))</f>
        <v/>
      </c>
      <c r="AU122" s="2" t="str">
        <f>IF($A122&gt;='DB_243way_Regular Symbol'!F$16,"",IF(D122=0,"",IF(OR(D122=$AM$1,D122=$AT$1,D123=$AM$1,D123=$AT$1,D124=$AM$1,D124=$AT$1),0,1)))</f>
        <v/>
      </c>
      <c r="AV122" s="2" t="str">
        <f>IF($A122&gt;='DB_243way_Regular Symbol'!G$16,"",IF(E122=0,"",IF(OR(E122=$AM$1,E122=$AT$1,E123=$AM$1,E123=$AT$1,E124=$AM$1,E124=$AT$1),0,1)))</f>
        <v/>
      </c>
      <c r="AW122" s="128" t="str">
        <f>IF($A122&gt;='DB_243way_Regular Symbol'!H$16,"",IF(F122=0,"",IF(OR(F122=$AM$1,F122=$AT$1,F123=$AM$1,F123=$AT$1,F124=$AM$1,F124=$AT$1),0,1)))</f>
        <v/>
      </c>
      <c r="AY122" s="342"/>
      <c r="AZ122" s="2"/>
      <c r="BA122" s="2" t="str">
        <f>IF($A122&gt;='DB_243way_Regular Symbol'!F$16,"",COUNTIF(D122:D124,$AZ$1))</f>
        <v/>
      </c>
      <c r="BB122" s="2" t="str">
        <f>IF($A122&gt;='DB_243way_Regular Symbol'!G$16,"",COUNTIF(E122:E124,$AZ$1))</f>
        <v/>
      </c>
      <c r="BC122" s="2" t="str">
        <f>IF($A122&gt;='DB_243way_Regular Symbol'!H$16,"",COUNTIF(F122:F124,$AZ$1))</f>
        <v/>
      </c>
      <c r="BE122" s="342" t="str">
        <f>IF($A122&gt;='DB_243way_Regular Symbol'!D$16,"",IF(B122=0,"",IF(OR(B122=$AM$1,B122=$BF$1,B123=$AM$1,B123=$BF$1,B124=$AM$1,B124=$BF$1),1,0)))</f>
        <v/>
      </c>
      <c r="BF122" s="342" t="str">
        <f>IF($A122&gt;='DB_243way_Regular Symbol'!E$16,"",IF(C122=0,"",IF(OR(C122=$AM$1,C122=$BF$1,C123=$AM$1,C123=$BF$1,C124=$AM$1,C124=$BF$1),1,0)))</f>
        <v/>
      </c>
      <c r="BG122" s="342" t="str">
        <f>IF($A122&gt;='DB_243way_Regular Symbol'!F$16,"",IF(D122=0,"",IF(OR(D122=$AM$1,D122=$BF$1,D123=$AM$1,D123=$BF$1,D124=$AM$1,D124=$BF$1),1,0)))</f>
        <v/>
      </c>
      <c r="BH122" s="342" t="str">
        <f>IF($A122&gt;='DB_243way_Regular Symbol'!G$16,"",IF(E122=0,"",IF(OR(E122=$AM$1,E122=$BF$1,E123=$AM$1,E123=$BF$1,E124=$AM$1,E124=$BF$1),1,0)))</f>
        <v/>
      </c>
      <c r="BI122" s="342" t="str">
        <f>IF($A122&gt;='DB_243way_Regular Symbol'!H$16,"",IF(F122=0,"",IF(OR(F122=$AM$1,F122=$BF$1,F123=$AM$1,F123=$BF$1,F124=$AM$1,F124=$BF$1),1,0)))</f>
        <v/>
      </c>
      <c r="BK122" s="342" t="str">
        <f>IF($A122&gt;='DB_243way_Regular Symbol'!D$16,"",IF(B122=0,"",IF(OR(B122=$AM$1,B122=$BL$1,B123=$AM$1,B123=$BL$1,B124=$AM$1,B124=$BL$1),0,1)))</f>
        <v/>
      </c>
      <c r="BL122" s="2" t="str">
        <f>IF($A122&gt;='DB_243way_Regular Symbol'!E$16,"",IF(C122=0,"",IF(OR(C122=$AM$1,C122=$BL$1,C123=$AM$1,C123=$BL$1,C124=$AM$1,C124=$BL$1),0,1)))</f>
        <v/>
      </c>
      <c r="BM122" s="2" t="str">
        <f>IF($A122&gt;='DB_243way_Regular Symbol'!F$16,"",IF(D122=0,"",IF(OR(D122=$AM$1,D122=$BL$1,D123=$AM$1,D123=$BL$1,D124=$AM$1,D124=$BL$1),0,1)))</f>
        <v/>
      </c>
      <c r="BN122" s="2" t="str">
        <f>IF($A122&gt;='DB_243way_Regular Symbol'!G$16,"",IF(E122=0,"",IF(OR(E122=$AM$1,E122=$BL$1,E123=$AM$1,E123=$BL$1,E124=$AM$1,E124=$BL$1),0,1)))</f>
        <v/>
      </c>
      <c r="BO122" s="128" t="str">
        <f>IF($A122&gt;='DB_243way_Regular Symbol'!H$16,"",IF(F122=0,"",IF(OR(F122=$AM$1,F122=$BL$1,F123=$AM$1,F123=$BL$1,F124=$AM$1,F124=$BL$1),0,1)))</f>
        <v/>
      </c>
      <c r="BQ122" s="2" t="str">
        <f>IF($A122&gt;='DB_243way_Regular Symbol'!D$16,"",IF(B122=0,"",IF(OR(B122=$BQ$1,B122=$BR$1,B123=$BQ$1,B123=$BR$1,B124=$BQ$1,B124=$BR$1),0,1)))</f>
        <v/>
      </c>
      <c r="BR122" s="2" t="str">
        <f>IF($A122&gt;='DB_243way_Regular Symbol'!E$16,"",IF(C122=0,"",IF(OR(C122=$BQ$1,C122=$BR$1,C123=$BQ$1,C123=$BR$1,C124=$BQ$1,C124=$BR$1),0,1)))</f>
        <v/>
      </c>
      <c r="BS122" s="2" t="str">
        <f>IF($A122&gt;='DB_243way_Regular Symbol'!F$16,"",IF(D122=0,"",IF(OR(D122=$BQ$1,D122=$BR$1,D123=$BQ$1,D123=$BR$1,D124=$BQ$1,D124=$BR$1),0,1)))</f>
        <v/>
      </c>
      <c r="BT122" s="2" t="str">
        <f>IF($A122&gt;='DB_243way_Regular Symbol'!G$16,"",IF(E122=0,"",IF(OR(E122=$BQ$1,E122=$BR$1,E123=$BQ$1,E123=$BR$1,E124=$BQ$1,E124=$BR$1),0,1)))</f>
        <v/>
      </c>
      <c r="BU122" s="2" t="str">
        <f>IF($A122&gt;='DB_243way_Regular Symbol'!H$16,"",IF(F122=0,"",IF(OR(F122=$BQ$1,F122=$BR$1,F123=$BQ$1,F123=$BR$1,F124=$BQ$1,F124=$BR$1),0,1)))</f>
        <v/>
      </c>
      <c r="BW122" s="2" t="str">
        <f>IF($A122&gt;='DB_243way_Regular Symbol'!D$16,"",IF(B122=0,"",IF(OR(B122=$BW$1,B123=$BW$1,B124=$BW$1,B122=$BX$1,B123=$BX$1,B124=$BX$1),0,1)))</f>
        <v/>
      </c>
      <c r="BX122" s="2" t="str">
        <f>IF($A122&gt;='DB_243way_Regular Symbol'!E$16,"",IF(C122=0,"",IF(OR(C122=$BW$1,C123=$BW$1,C124=$BW$1,C122=$BX$1,C123=$BX$1,C124=$BX$1),0,1)))</f>
        <v/>
      </c>
      <c r="BY122" s="2" t="str">
        <f>IF($A122&gt;='DB_243way_Regular Symbol'!F$16,"",IF(D122=0,"",IF(OR(D122=$BW$1,D123=$BW$1,D124=$BW$1,D122=$BX$1,D123=$BX$1,D124=$BX$1),0,1)))</f>
        <v/>
      </c>
      <c r="BZ122" s="2" t="str">
        <f>IF($A122&gt;='DB_243way_Regular Symbol'!G$16,"",IF(E122=0,"",IF(OR(E122=$BW$1,E123=$BW$1,E124=$BW$1,E122=$BX$1,E123=$BX$1,E124=$BX$1),0,1)))</f>
        <v/>
      </c>
      <c r="CA122" s="2" t="str">
        <f>IF($A122&gt;='DB_243way_Regular Symbol'!H$16,"",IF(F122=0,"",IF(OR(F122=$BW$1,F123=$BW$1,F124=$BW$1,F122=$BX$1,F123=$BX$1,F124=$BX$1),0,1)))</f>
        <v/>
      </c>
      <c r="CC122" s="2" t="str">
        <f>IF($A122&gt;='DB_243way_Regular Symbol'!D$16,"",IF(B122=0,"",IF(OR(B122=$BW$1,B123=$BW$1,B124=$BW$1,B122=$CD$1,B123=$CD$1,B124=$CD$1),0,1)))</f>
        <v/>
      </c>
      <c r="CD122" s="2" t="str">
        <f>IF($A122&gt;='DB_243way_Regular Symbol'!E$16,"",IF(C122=0,"",IF(OR(C122=$BW$1,C123=$BW$1,C124=$BW$1,C122=$CD$1,C123=$CD$1,C124=$CD$1),0,1)))</f>
        <v/>
      </c>
      <c r="CE122" s="2" t="str">
        <f>IF($A122&gt;='DB_243way_Regular Symbol'!F$16,"",IF(D122=0,"",IF(OR(D122=$BW$1,D123=$BW$1,D124=$BW$1,D122=$CD$1,D123=$CD$1,D124=$CD$1),0,1)))</f>
        <v/>
      </c>
      <c r="CF122" s="2" t="str">
        <f>IF($A122&gt;='DB_243way_Regular Symbol'!G$16,"",IF(E122=0,"",IF(OR(E122=$BW$1,E123=$BW$1,E124=$BW$1,E122=$CD$1,E123=$CD$1,E124=$CD$1),0,1)))</f>
        <v/>
      </c>
      <c r="CG122" s="2" t="str">
        <f>IF($A122&gt;='DB_243way_Regular Symbol'!H$16,"",IF(F122=0,"",IF(OR(F122=$BW$1,F123=$BW$1,F124=$BW$1,F122=$CD$1,F123=$CD$1,F124=$CD$1),0,1)))</f>
        <v/>
      </c>
      <c r="CI122" s="2" t="str">
        <f>IF($A122&gt;='DB_243way_Regular Symbol'!D$16,"",IF(B122=0,"",IF(OR(B122=$BW$1,B123=$BW$1,B124=$BW$1,B122=$CJ$1,B123=$CJ$1,B124=$CJ$1),0,1)))</f>
        <v/>
      </c>
      <c r="CJ122" s="2" t="str">
        <f>IF($A122&gt;='DB_243way_Regular Symbol'!E$16,"",IF(C122=0,"",IF(OR(C122=$BW$1,C123=$BW$1,C124=$BW$1,C122=$CJ$1,C123=$CJ$1,C124=$CJ$1),0,1)))</f>
        <v/>
      </c>
      <c r="CK122" s="2" t="str">
        <f>IF($A122&gt;='DB_243way_Regular Symbol'!F$16,"",IF(D122=0,"",IF(OR(D122=$BW$1,D123=$BW$1,D124=$BW$1,D122=$CJ$1,D123=$CJ$1,D124=$CJ$1),0,1)))</f>
        <v/>
      </c>
      <c r="CL122" s="2" t="str">
        <f>IF($A122&gt;='DB_243way_Regular Symbol'!G$16,"",IF(E122=0,"",IF(OR(E122=$BW$1,E123=$BW$1,E124=$BW$1,E122=$CJ$1,E123=$CJ$1,E124=$CJ$1),0,1)))</f>
        <v/>
      </c>
      <c r="CM122" s="2" t="str">
        <f>IF($A122&gt;='DB_243way_Regular Symbol'!H$16,"",IF(F122=0,"",IF(OR(F122=$BW$1,F123=$BW$1,F124=$BW$1,F122=$CJ$1,F123=$CJ$1,F124=$CJ$1),0,1)))</f>
        <v/>
      </c>
      <c r="CO122" s="2" t="str">
        <f>IF($A122&gt;='DB_243way_Regular Symbol'!D$16,"",IF(B122=0,"",IF(OR(B122=$BW$1,B123=$BW$1,B124=$BW$1,B122=$CP$1,B123=$CP$1,B124=$CP$1),0,1)))</f>
        <v/>
      </c>
      <c r="CP122" s="2" t="str">
        <f>IF($A122&gt;='DB_243way_Regular Symbol'!E$16,"",IF(C122=0,"",IF(OR(C122=$BW$1,C123=$BW$1,C124=$BW$1,C122=$CP$1,C123=$CP$1,C124=$CP$1),0,1)))</f>
        <v/>
      </c>
      <c r="CQ122" s="2" t="str">
        <f>IF($A122&gt;='DB_243way_Regular Symbol'!F$16,"",IF(D122=0,"",IF(OR(D122=$BW$1,D123=$BW$1,D124=$BW$1,D122=$CP$1,D123=$CP$1,D124=$CP$1),0,1)))</f>
        <v/>
      </c>
      <c r="CR122" s="2" t="str">
        <f>IF($A122&gt;='DB_243way_Regular Symbol'!G$16,"",IF(E122=0,"",IF(OR(E122=$BW$1,E123=$BW$1,E124=$BW$1,E122=$CP$1,E123=$CP$1,E124=$CP$1),0,1)))</f>
        <v/>
      </c>
      <c r="CS122" s="2" t="str">
        <f>IF($A122&gt;='DB_243way_Regular Symbol'!H$16,"",IF(F122=0,"",IF(OR(F122=$BW$1,F123=$BW$1,F124=$BW$1,F122=$CP$1,F123=$CP$1,F124=$CP$1),0,1)))</f>
        <v/>
      </c>
      <c r="CU122" s="2" t="str">
        <f>IF($A122&gt;='DB_243way_Regular Symbol'!D$16,"",IF(B122=0,"",IF(OR(B122=$BW$1,B123=$BW$1,B124=$BW$1,B122=$CV$1,B123=$CV$1,B124=$CV$1),0,1)))</f>
        <v/>
      </c>
      <c r="CV122" s="2" t="str">
        <f>IF($A122&gt;='DB_243way_Regular Symbol'!E$16,"",IF(C122=0,"",IF(OR(C122=$BW$1,C123=$BW$1,C124=$BW$1,C122=$CV$1,C123=$CV$1,C124=$CV$1),0,1)))</f>
        <v/>
      </c>
      <c r="CW122" s="2" t="str">
        <f>IF($A122&gt;='DB_243way_Regular Symbol'!F$16,"",IF(D122=0,"",IF(OR(D122=$BW$1,D123=$BW$1,D124=$BW$1,D122=$CV$1,D123=$CV$1,D124=$CV$1),0,1)))</f>
        <v/>
      </c>
      <c r="CX122" s="2" t="str">
        <f>IF($A122&gt;='DB_243way_Regular Symbol'!G$16,"",IF(E122=0,"",IF(OR(E122=$BW$1,E123=$BW$1,E124=$BW$1,E122=$CV$1,E123=$CV$1,E124=$CV$1),0,1)))</f>
        <v/>
      </c>
      <c r="CY122" s="2" t="str">
        <f>IF($A122&gt;='DB_243way_Regular Symbol'!H$16,"",IF(F122=0,"",IF(OR(F122=$BW$1,F123=$BW$1,F124=$BW$1,F122=$CV$1,F123=$CV$1,F124=$CV$1),0,1)))</f>
        <v/>
      </c>
    </row>
    <row r="123" spans="1:103">
      <c r="A123" s="341">
        <f>IF('DB_243way_Regular Symbol'!L122="","",'DB_243way_Regular Symbol'!L122)</f>
        <v>119</v>
      </c>
      <c r="B123" s="184" t="str">
        <f>IF('DB_243way_Regular Symbol'!M122="",
IF($A123-'DB_243way_Regular Symbol'!D$16&gt;='DB_243way_RegularＸ_W()'!B$2-1,"",VLOOKUP($A123-'DB_243way_Regular Symbol'!D$16,'DB_243way_Regular Symbol'!$L$3:$Q$250,'DB_243way_RegularＸ_W()'!B$3+1,FALSE)),
'DB_243way_Regular Symbol'!M122)</f>
        <v/>
      </c>
      <c r="C123" s="184" t="str">
        <f>IF('DB_243way_Regular Symbol'!N122="",
IF($A123-'DB_243way_Regular Symbol'!E$16&gt;='DB_243way_RegularＸ_W()'!C$2-1,"",VLOOKUP($A123-'DB_243way_Regular Symbol'!E$16,'DB_243way_Regular Symbol'!$L$3:$Q$250,'DB_243way_RegularＸ_W()'!C$3+1,FALSE)),
'DB_243way_Regular Symbol'!N122)</f>
        <v/>
      </c>
      <c r="D123" s="184" t="str">
        <f>IF('DB_243way_Regular Symbol'!O122="",
IF($A123-'DB_243way_Regular Symbol'!F$16&gt;='DB_243way_RegularＸ_W()'!D$2-1,"",VLOOKUP($A123-'DB_243way_Regular Symbol'!F$16,'DB_243way_Regular Symbol'!$L$3:$Q$250,'DB_243way_RegularＸ_W()'!D$3+1,FALSE)),
'DB_243way_Regular Symbol'!O122)</f>
        <v/>
      </c>
      <c r="E123" s="184" t="str">
        <f>IF('DB_243way_Regular Symbol'!P122="",
IF($A123-'DB_243way_Regular Symbol'!G$16&gt;='DB_243way_RegularＸ_W()'!E$2-1,"",VLOOKUP($A123-'DB_243way_Regular Symbol'!G$16,'DB_243way_Regular Symbol'!$L$3:$Q$250,'DB_243way_RegularＸ_W()'!E$3+1,FALSE)),
'DB_243way_Regular Symbol'!P122)</f>
        <v/>
      </c>
      <c r="F123" s="184" t="str">
        <f>IF('DB_243way_Regular Symbol'!Q122="",
IF($A123-'DB_243way_Regular Symbol'!H$16&gt;='DB_243way_RegularＸ_W()'!F$2-1,"",VLOOKUP($A123-'DB_243way_Regular Symbol'!H$16,'DB_243way_Regular Symbol'!$L$3:$Q$250,'DB_243way_RegularＸ_W()'!F$3+1,FALSE)),
'DB_243way_Regular Symbol'!Q122)</f>
        <v/>
      </c>
      <c r="O123" s="342" t="str">
        <f>IF($A123&gt;='DB_243way_Regular Symbol'!D$16,"",IF(B123=0,"",IF(OR(B123=$O$1,B123=$P$1,B124=$O$1,B124=$P$1,B125=$O$1,B125=$P$1),0,1)))</f>
        <v/>
      </c>
      <c r="P123" s="2" t="str">
        <f>IF($A123&gt;='DB_243way_Regular Symbol'!E$16,"",IF(C123=0,"",IF(OR(C123=$O$1,C123=$P$1,C124=$O$1,C124=$P$1,C125=$O$1,C125=$P$1),0,1)))</f>
        <v/>
      </c>
      <c r="Q123" s="2" t="str">
        <f>IF($A123&gt;='DB_243way_Regular Symbol'!F$16,"",IF(D123=0,"",IF(OR(D123=$O$1,D123=$P$1,D124=$O$1,D124=$P$1,D125=$O$1,D125=$P$1),0,1)))</f>
        <v/>
      </c>
      <c r="R123" s="2" t="str">
        <f>IF($A123&gt;='DB_243way_Regular Symbol'!G$16,"",IF(E123=0,"",IF(OR(E123=$O$1,E123=$P$1,E124=$O$1,E124=$P$1,E125=$O$1,E125=$P$1),0,1)))</f>
        <v/>
      </c>
      <c r="S123" s="128" t="str">
        <f>IF($A123&gt;='DB_243way_Regular Symbol'!H$16,"",IF(F123=0,"",IF(OR(F123=$O$1,F123=$P$1,F124=$O$1,F124=$P$1,F125=$O$1,F125=$P$1),0,1)))</f>
        <v/>
      </c>
      <c r="U123" s="342" t="str">
        <f>IF($A123&gt;='DB_243way_Regular Symbol'!D$16,"",IF(B123=0,"",IF(OR(B123=$U$1,B123=$V$1,B124=$U$1,B124=$V$1,B125=$U$1,B125=$V$1),0,1)))</f>
        <v/>
      </c>
      <c r="V123" s="2" t="str">
        <f>IF($A123&gt;='DB_243way_Regular Symbol'!E$16,"",IF(C123=0,"",IF(OR(C123=$U$1,C123=$V$1,C124=$U$1,C124=$V$1,C125=$U$1,C125=$V$1),0,1)))</f>
        <v/>
      </c>
      <c r="W123" s="2" t="str">
        <f>IF($A123&gt;='DB_243way_Regular Symbol'!F$16,"",IF(D123=0,"",IF(OR(D123=$U$1,D123=$V$1,D124=$U$1,D124=$V$1,D125=$U$1,D125=$V$1),0,1)))</f>
        <v/>
      </c>
      <c r="X123" s="2" t="str">
        <f>IF($A123&gt;='DB_243way_Regular Symbol'!G$16,"",IF(E123=0,"",IF(OR(E123=$U$1,E123=$V$1,E124=$U$1,E124=$V$1,E125=$U$1,E125=$V$1),0,1)))</f>
        <v/>
      </c>
      <c r="Y123" s="128" t="str">
        <f>IF($A123&gt;='DB_243way_Regular Symbol'!H$16,"",IF(F123=0,"",IF(OR(F123=$U$1,F123=$V$1,F124=$U$1,F124=$V$1,F125=$U$1,F125=$V$1),0,1)))</f>
        <v/>
      </c>
      <c r="AA123" s="342" t="str">
        <f>IF($A123&gt;='DB_243way_Regular Symbol'!D$16,"",IF(B123=0,"",IF(OR(B123=$AA$1,B123=$AB$1,B124=$AA$1,B124=$AB$1,B125=$AA$1,,B125=$AB$1),0,1)))</f>
        <v/>
      </c>
      <c r="AB123" s="2" t="str">
        <f>IF($A123&gt;='DB_243way_Regular Symbol'!E$16,"",IF(C123=0,"",IF(OR(C123=$AA$1,C123=$AB$1,C124=$AA$1,C124=$AB$1,C125=$AA$1,,C125=$AB$1),0,1)))</f>
        <v/>
      </c>
      <c r="AC123" s="2" t="str">
        <f>IF($A123&gt;='DB_243way_Regular Symbol'!F$16,"",IF(D123=0,"",IF(OR(D123=$AA$1,D123=$AB$1,D124=$AA$1,D124=$AB$1,D125=$AA$1,,D125=$AB$1),0,1)))</f>
        <v/>
      </c>
      <c r="AD123" s="2" t="str">
        <f>IF($A123&gt;='DB_243way_Regular Symbol'!G$16,"",IF(E123=0,"",IF(OR(E123=$AA$1,E123=$AB$1,E124=$AA$1,E124=$AB$1,E125=$AA$1,,E125=$AB$1),0,1)))</f>
        <v/>
      </c>
      <c r="AE123" s="128" t="str">
        <f>IF($A123&gt;='DB_243way_Regular Symbol'!H$16,"",IF(F123=0,"",IF(OR(F123=$AA$1,F123=$AB$1,F124=$AA$1,F124=$AB$1,F125=$AA$1,,F125=$AB$1),0,1)))</f>
        <v/>
      </c>
      <c r="AG123" s="342" t="str">
        <f>IF($A123&gt;='DB_243way_Regular Symbol'!D$16,"",IF(B123=0,"",IF(OR(B123=$AG$1,B123=$AH$1,B124=$AG$1,B124=$AH$1,B125=$AG$1,B125=$AH$1),0,1)))</f>
        <v/>
      </c>
      <c r="AH123" s="2" t="str">
        <f>IF($A123&gt;='DB_243way_Regular Symbol'!E$16,"",IF(C123=0,"",IF(OR(C123=$AG$1,C123=$AH$1,C124=$AG$1,C124=$AH$1,C125=$AG$1,C125=$AH$1),0,1)))</f>
        <v/>
      </c>
      <c r="AI123" s="2" t="str">
        <f>IF($A123&gt;='DB_243way_Regular Symbol'!F$16,"",IF(D123=0,"",IF(OR(D123=$AG$1,D123=$AH$1,D124=$AG$1,D124=$AH$1,D125=$AG$1,D125=$AH$1),0,1)))</f>
        <v/>
      </c>
      <c r="AJ123" s="2" t="str">
        <f>IF($A123&gt;='DB_243way_Regular Symbol'!G$16,"",IF(E123=0,"",IF(OR(E123=$AG$1,E123=$AH$1,E124=$AG$1,E124=$AH$1,E125=$AG$1,E125=$AH$1),0,1)))</f>
        <v/>
      </c>
      <c r="AK123" s="128" t="str">
        <f>IF($A123&gt;='DB_243way_Regular Symbol'!H$16,"",IF(F123=0,"",IF(OR(F123=$AG$1,F123=$AH$1,F124=$AG$1,F124=$AH$1,F125=$AG$1,F125=$AH$1),0,1)))</f>
        <v/>
      </c>
      <c r="AM123" s="342" t="str">
        <f>IF($A123&gt;='DB_243way_Regular Symbol'!D$16,"",IF(B123=0,"",IF(OR(B123=$AM$1,B123=$AN$1,B124=$AM$1,B124=$AN$1,B125=$AM$1,B125=$AN$1),0,1)))</f>
        <v/>
      </c>
      <c r="AN123" s="2" t="str">
        <f>IF($A123&gt;='DB_243way_Regular Symbol'!E$16,"",IF(C123=0,"",IF(OR(C123=$AM$1,C123=$AN$1,C124=$AM$1,C124=$AN$1,C125=$AM$1,C125=$AN$1),0,1)))</f>
        <v/>
      </c>
      <c r="AO123" s="2" t="str">
        <f>IF($A123&gt;='DB_243way_Regular Symbol'!F$16,"",IF(D123=0,"",IF(OR(D123=$AM$1,D123=$AN$1,D124=$AM$1,D124=$AN$1,D125=$AM$1,D125=$AN$1),0,1)))</f>
        <v/>
      </c>
      <c r="AP123" s="2" t="str">
        <f>IF($A123&gt;='DB_243way_Regular Symbol'!G$16,"",IF(E123=0,"",IF(OR(E123=$AM$1,E123=$AN$1,E124=$AM$1,E124=$AN$1,E125=$AM$1,E125=$AN$1),0,1)))</f>
        <v/>
      </c>
      <c r="AQ123" s="128" t="str">
        <f>IF($A123&gt;='DB_243way_Regular Symbol'!H$16,"",IF(F123=0,"",IF(OR(F123=$AM$1,F123=$AN$1,F124=$AM$1,F124=$AN$1,F125=$AM$1,F125=$AN$1),0,1)))</f>
        <v/>
      </c>
      <c r="AS123" s="342" t="str">
        <f>IF($A123&gt;='DB_243way_Regular Symbol'!D$16,"",IF(B123=0,"",IF(OR(B123=$AM$1,B123=$AT$1,B124=$AM$1,B124=$AT$1,B125=$AM$1,B125=$AT$1),0,1)))</f>
        <v/>
      </c>
      <c r="AT123" s="2" t="str">
        <f>IF($A123&gt;='DB_243way_Regular Symbol'!E$16,"",IF(C123=0,"",IF(OR(C123=$AM$1,C123=$AT$1,C124=$AM$1,C124=$AT$1,C125=$AM$1,C125=$AT$1),0,1)))</f>
        <v/>
      </c>
      <c r="AU123" s="2" t="str">
        <f>IF($A123&gt;='DB_243way_Regular Symbol'!F$16,"",IF(D123=0,"",IF(OR(D123=$AM$1,D123=$AT$1,D124=$AM$1,D124=$AT$1,D125=$AM$1,D125=$AT$1),0,1)))</f>
        <v/>
      </c>
      <c r="AV123" s="2" t="str">
        <f>IF($A123&gt;='DB_243way_Regular Symbol'!G$16,"",IF(E123=0,"",IF(OR(E123=$AM$1,E123=$AT$1,E124=$AM$1,E124=$AT$1,E125=$AM$1,E125=$AT$1),0,1)))</f>
        <v/>
      </c>
      <c r="AW123" s="128" t="str">
        <f>IF($A123&gt;='DB_243way_Regular Symbol'!H$16,"",IF(F123=0,"",IF(OR(F123=$AM$1,F123=$AT$1,F124=$AM$1,F124=$AT$1,F125=$AM$1,F125=$AT$1),0,1)))</f>
        <v/>
      </c>
      <c r="AY123" s="342"/>
      <c r="AZ123" s="2"/>
      <c r="BA123" s="2" t="str">
        <f>IF($A123&gt;='DB_243way_Regular Symbol'!F$16,"",COUNTIF(D123:D125,$AZ$1))</f>
        <v/>
      </c>
      <c r="BB123" s="2" t="str">
        <f>IF($A123&gt;='DB_243way_Regular Symbol'!G$16,"",COUNTIF(E123:E125,$AZ$1))</f>
        <v/>
      </c>
      <c r="BC123" s="2" t="str">
        <f>IF($A123&gt;='DB_243way_Regular Symbol'!H$16,"",COUNTIF(F123:F125,$AZ$1))</f>
        <v/>
      </c>
      <c r="BE123" s="342" t="str">
        <f>IF($A123&gt;='DB_243way_Regular Symbol'!D$16,"",IF(B123=0,"",IF(OR(B123=$AM$1,B123=$BF$1,B124=$AM$1,B124=$BF$1,B125=$AM$1,B125=$BF$1),1,0)))</f>
        <v/>
      </c>
      <c r="BF123" s="342" t="str">
        <f>IF($A123&gt;='DB_243way_Regular Symbol'!E$16,"",IF(C123=0,"",IF(OR(C123=$AM$1,C123=$BF$1,C124=$AM$1,C124=$BF$1,C125=$AM$1,C125=$BF$1),1,0)))</f>
        <v/>
      </c>
      <c r="BG123" s="342" t="str">
        <f>IF($A123&gt;='DB_243way_Regular Symbol'!F$16,"",IF(D123=0,"",IF(OR(D123=$AM$1,D123=$BF$1,D124=$AM$1,D124=$BF$1,D125=$AM$1,D125=$BF$1),1,0)))</f>
        <v/>
      </c>
      <c r="BH123" s="342" t="str">
        <f>IF($A123&gt;='DB_243way_Regular Symbol'!G$16,"",IF(E123=0,"",IF(OR(E123=$AM$1,E123=$BF$1,E124=$AM$1,E124=$BF$1,E125=$AM$1,E125=$BF$1),1,0)))</f>
        <v/>
      </c>
      <c r="BI123" s="342" t="str">
        <f>IF($A123&gt;='DB_243way_Regular Symbol'!H$16,"",IF(F123=0,"",IF(OR(F123=$AM$1,F123=$BF$1,F124=$AM$1,F124=$BF$1,F125=$AM$1,F125=$BF$1),1,0)))</f>
        <v/>
      </c>
      <c r="BK123" s="342" t="str">
        <f>IF($A123&gt;='DB_243way_Regular Symbol'!D$16,"",IF(B123=0,"",IF(OR(B123=$AM$1,B123=$BL$1,B124=$AM$1,B124=$BL$1,B125=$AM$1,B125=$BL$1),0,1)))</f>
        <v/>
      </c>
      <c r="BL123" s="2" t="str">
        <f>IF($A123&gt;='DB_243way_Regular Symbol'!E$16,"",IF(C123=0,"",IF(OR(C123=$AM$1,C123=$BL$1,C124=$AM$1,C124=$BL$1,C125=$AM$1,C125=$BL$1),0,1)))</f>
        <v/>
      </c>
      <c r="BM123" s="2" t="str">
        <f>IF($A123&gt;='DB_243way_Regular Symbol'!F$16,"",IF(D123=0,"",IF(OR(D123=$AM$1,D123=$BL$1,D124=$AM$1,D124=$BL$1,D125=$AM$1,D125=$BL$1),0,1)))</f>
        <v/>
      </c>
      <c r="BN123" s="2" t="str">
        <f>IF($A123&gt;='DB_243way_Regular Symbol'!G$16,"",IF(E123=0,"",IF(OR(E123=$AM$1,E123=$BL$1,E124=$AM$1,E124=$BL$1,E125=$AM$1,E125=$BL$1),0,1)))</f>
        <v/>
      </c>
      <c r="BO123" s="128" t="str">
        <f>IF($A123&gt;='DB_243way_Regular Symbol'!H$16,"",IF(F123=0,"",IF(OR(F123=$AM$1,F123=$BL$1,F124=$AM$1,F124=$BL$1,F125=$AM$1,F125=$BL$1),0,1)))</f>
        <v/>
      </c>
      <c r="BQ123" s="2" t="str">
        <f>IF($A123&gt;='DB_243way_Regular Symbol'!D$16,"",IF(B123=0,"",IF(OR(B123=$BQ$1,B123=$BR$1,B124=$BQ$1,B124=$BR$1,B125=$BQ$1,B125=$BR$1),0,1)))</f>
        <v/>
      </c>
      <c r="BR123" s="2" t="str">
        <f>IF($A123&gt;='DB_243way_Regular Symbol'!E$16,"",IF(C123=0,"",IF(OR(C123=$BQ$1,C123=$BR$1,C124=$BQ$1,C124=$BR$1,C125=$BQ$1,C125=$BR$1),0,1)))</f>
        <v/>
      </c>
      <c r="BS123" s="2" t="str">
        <f>IF($A123&gt;='DB_243way_Regular Symbol'!F$16,"",IF(D123=0,"",IF(OR(D123=$BQ$1,D123=$BR$1,D124=$BQ$1,D124=$BR$1,D125=$BQ$1,D125=$BR$1),0,1)))</f>
        <v/>
      </c>
      <c r="BT123" s="2" t="str">
        <f>IF($A123&gt;='DB_243way_Regular Symbol'!G$16,"",IF(E123=0,"",IF(OR(E123=$BQ$1,E123=$BR$1,E124=$BQ$1,E124=$BR$1,E125=$BQ$1,E125=$BR$1),0,1)))</f>
        <v/>
      </c>
      <c r="BU123" s="2" t="str">
        <f>IF($A123&gt;='DB_243way_Regular Symbol'!H$16,"",IF(F123=0,"",IF(OR(F123=$BQ$1,F123=$BR$1,F124=$BQ$1,F124=$BR$1,F125=$BQ$1,F125=$BR$1),0,1)))</f>
        <v/>
      </c>
      <c r="BW123" s="2" t="str">
        <f>IF($A123&gt;='DB_243way_Regular Symbol'!D$16,"",IF(B123=0,"",IF(OR(B123=$BW$1,B124=$BW$1,B125=$BW$1,B123=$BX$1,B124=$BX$1,B125=$BX$1),0,1)))</f>
        <v/>
      </c>
      <c r="BX123" s="2" t="str">
        <f>IF($A123&gt;='DB_243way_Regular Symbol'!E$16,"",IF(C123=0,"",IF(OR(C123=$BW$1,C124=$BW$1,C125=$BW$1,C123=$BX$1,C124=$BX$1,C125=$BX$1),0,1)))</f>
        <v/>
      </c>
      <c r="BY123" s="2" t="str">
        <f>IF($A123&gt;='DB_243way_Regular Symbol'!F$16,"",IF(D123=0,"",IF(OR(D123=$BW$1,D124=$BW$1,D125=$BW$1,D123=$BX$1,D124=$BX$1,D125=$BX$1),0,1)))</f>
        <v/>
      </c>
      <c r="BZ123" s="2" t="str">
        <f>IF($A123&gt;='DB_243way_Regular Symbol'!G$16,"",IF(E123=0,"",IF(OR(E123=$BW$1,E124=$BW$1,E125=$BW$1,E123=$BX$1,E124=$BX$1,E125=$BX$1),0,1)))</f>
        <v/>
      </c>
      <c r="CA123" s="2" t="str">
        <f>IF($A123&gt;='DB_243way_Regular Symbol'!H$16,"",IF(F123=0,"",IF(OR(F123=$BW$1,F124=$BW$1,F125=$BW$1,F123=$BX$1,F124=$BX$1,F125=$BX$1),0,1)))</f>
        <v/>
      </c>
      <c r="CC123" s="2" t="str">
        <f>IF($A123&gt;='DB_243way_Regular Symbol'!D$16,"",IF(B123=0,"",IF(OR(B123=$BW$1,B124=$BW$1,B125=$BW$1,B123=$CD$1,B124=$CD$1,B125=$CD$1),0,1)))</f>
        <v/>
      </c>
      <c r="CD123" s="2" t="str">
        <f>IF($A123&gt;='DB_243way_Regular Symbol'!E$16,"",IF(C123=0,"",IF(OR(C123=$BW$1,C124=$BW$1,C125=$BW$1,C123=$CD$1,C124=$CD$1,C125=$CD$1),0,1)))</f>
        <v/>
      </c>
      <c r="CE123" s="2" t="str">
        <f>IF($A123&gt;='DB_243way_Regular Symbol'!F$16,"",IF(D123=0,"",IF(OR(D123=$BW$1,D124=$BW$1,D125=$BW$1,D123=$CD$1,D124=$CD$1,D125=$CD$1),0,1)))</f>
        <v/>
      </c>
      <c r="CF123" s="2" t="str">
        <f>IF($A123&gt;='DB_243way_Regular Symbol'!G$16,"",IF(E123=0,"",IF(OR(E123=$BW$1,E124=$BW$1,E125=$BW$1,E123=$CD$1,E124=$CD$1,E125=$CD$1),0,1)))</f>
        <v/>
      </c>
      <c r="CG123" s="2" t="str">
        <f>IF($A123&gt;='DB_243way_Regular Symbol'!H$16,"",IF(F123=0,"",IF(OR(F123=$BW$1,F124=$BW$1,F125=$BW$1,F123=$CD$1,F124=$CD$1,F125=$CD$1),0,1)))</f>
        <v/>
      </c>
      <c r="CI123" s="2" t="str">
        <f>IF($A123&gt;='DB_243way_Regular Symbol'!D$16,"",IF(B123=0,"",IF(OR(B123=$BW$1,B124=$BW$1,B125=$BW$1,B123=$CJ$1,B124=$CJ$1,B125=$CJ$1),0,1)))</f>
        <v/>
      </c>
      <c r="CJ123" s="2" t="str">
        <f>IF($A123&gt;='DB_243way_Regular Symbol'!E$16,"",IF(C123=0,"",IF(OR(C123=$BW$1,C124=$BW$1,C125=$BW$1,C123=$CJ$1,C124=$CJ$1,C125=$CJ$1),0,1)))</f>
        <v/>
      </c>
      <c r="CK123" s="2" t="str">
        <f>IF($A123&gt;='DB_243way_Regular Symbol'!F$16,"",IF(D123=0,"",IF(OR(D123=$BW$1,D124=$BW$1,D125=$BW$1,D123=$CJ$1,D124=$CJ$1,D125=$CJ$1),0,1)))</f>
        <v/>
      </c>
      <c r="CL123" s="2" t="str">
        <f>IF($A123&gt;='DB_243way_Regular Symbol'!G$16,"",IF(E123=0,"",IF(OR(E123=$BW$1,E124=$BW$1,E125=$BW$1,E123=$CJ$1,E124=$CJ$1,E125=$CJ$1),0,1)))</f>
        <v/>
      </c>
      <c r="CM123" s="2" t="str">
        <f>IF($A123&gt;='DB_243way_Regular Symbol'!H$16,"",IF(F123=0,"",IF(OR(F123=$BW$1,F124=$BW$1,F125=$BW$1,F123=$CJ$1,F124=$CJ$1,F125=$CJ$1),0,1)))</f>
        <v/>
      </c>
      <c r="CO123" s="2" t="str">
        <f>IF($A123&gt;='DB_243way_Regular Symbol'!D$16,"",IF(B123=0,"",IF(OR(B123=$BW$1,B124=$BW$1,B125=$BW$1,B123=$CP$1,B124=$CP$1,B125=$CP$1),0,1)))</f>
        <v/>
      </c>
      <c r="CP123" s="2" t="str">
        <f>IF($A123&gt;='DB_243way_Regular Symbol'!E$16,"",IF(C123=0,"",IF(OR(C123=$BW$1,C124=$BW$1,C125=$BW$1,C123=$CP$1,C124=$CP$1,C125=$CP$1),0,1)))</f>
        <v/>
      </c>
      <c r="CQ123" s="2" t="str">
        <f>IF($A123&gt;='DB_243way_Regular Symbol'!F$16,"",IF(D123=0,"",IF(OR(D123=$BW$1,D124=$BW$1,D125=$BW$1,D123=$CP$1,D124=$CP$1,D125=$CP$1),0,1)))</f>
        <v/>
      </c>
      <c r="CR123" s="2" t="str">
        <f>IF($A123&gt;='DB_243way_Regular Symbol'!G$16,"",IF(E123=0,"",IF(OR(E123=$BW$1,E124=$BW$1,E125=$BW$1,E123=$CP$1,E124=$CP$1,E125=$CP$1),0,1)))</f>
        <v/>
      </c>
      <c r="CS123" s="2" t="str">
        <f>IF($A123&gt;='DB_243way_Regular Symbol'!H$16,"",IF(F123=0,"",IF(OR(F123=$BW$1,F124=$BW$1,F125=$BW$1,F123=$CP$1,F124=$CP$1,F125=$CP$1),0,1)))</f>
        <v/>
      </c>
      <c r="CU123" s="2" t="str">
        <f>IF($A123&gt;='DB_243way_Regular Symbol'!D$16,"",IF(B123=0,"",IF(OR(B123=$BW$1,B124=$BW$1,B125=$BW$1,B123=$CV$1,B124=$CV$1,B125=$CV$1),0,1)))</f>
        <v/>
      </c>
      <c r="CV123" s="2" t="str">
        <f>IF($A123&gt;='DB_243way_Regular Symbol'!E$16,"",IF(C123=0,"",IF(OR(C123=$BW$1,C124=$BW$1,C125=$BW$1,C123=$CV$1,C124=$CV$1,C125=$CV$1),0,1)))</f>
        <v/>
      </c>
      <c r="CW123" s="2" t="str">
        <f>IF($A123&gt;='DB_243way_Regular Symbol'!F$16,"",IF(D123=0,"",IF(OR(D123=$BW$1,D124=$BW$1,D125=$BW$1,D123=$CV$1,D124=$CV$1,D125=$CV$1),0,1)))</f>
        <v/>
      </c>
      <c r="CX123" s="2" t="str">
        <f>IF($A123&gt;='DB_243way_Regular Symbol'!G$16,"",IF(E123=0,"",IF(OR(E123=$BW$1,E124=$BW$1,E125=$BW$1,E123=$CV$1,E124=$CV$1,E125=$CV$1),0,1)))</f>
        <v/>
      </c>
      <c r="CY123" s="2" t="str">
        <f>IF($A123&gt;='DB_243way_Regular Symbol'!H$16,"",IF(F123=0,"",IF(OR(F123=$BW$1,F124=$BW$1,F125=$BW$1,F123=$CV$1,F124=$CV$1,F125=$CV$1),0,1)))</f>
        <v/>
      </c>
    </row>
    <row r="124" spans="1:103">
      <c r="A124" s="341">
        <f>IF('DB_243way_Regular Symbol'!L123="","",'DB_243way_Regular Symbol'!L123)</f>
        <v>120</v>
      </c>
      <c r="B124" s="184" t="str">
        <f>IF('DB_243way_Regular Symbol'!M123="",
IF($A124-'DB_243way_Regular Symbol'!D$16&gt;='DB_243way_RegularＸ_W()'!B$2-1,"",VLOOKUP($A124-'DB_243way_Regular Symbol'!D$16,'DB_243way_Regular Symbol'!$L$3:$Q$250,'DB_243way_RegularＸ_W()'!B$3+1,FALSE)),
'DB_243way_Regular Symbol'!M123)</f>
        <v/>
      </c>
      <c r="C124" s="184" t="str">
        <f>IF('DB_243way_Regular Symbol'!N123="",
IF($A124-'DB_243way_Regular Symbol'!E$16&gt;='DB_243way_RegularＸ_W()'!C$2-1,"",VLOOKUP($A124-'DB_243way_Regular Symbol'!E$16,'DB_243way_Regular Symbol'!$L$3:$Q$250,'DB_243way_RegularＸ_W()'!C$3+1,FALSE)),
'DB_243way_Regular Symbol'!N123)</f>
        <v/>
      </c>
      <c r="D124" s="184" t="str">
        <f>IF('DB_243way_Regular Symbol'!O123="",
IF($A124-'DB_243way_Regular Symbol'!F$16&gt;='DB_243way_RegularＸ_W()'!D$2-1,"",VLOOKUP($A124-'DB_243way_Regular Symbol'!F$16,'DB_243way_Regular Symbol'!$L$3:$Q$250,'DB_243way_RegularＸ_W()'!D$3+1,FALSE)),
'DB_243way_Regular Symbol'!O123)</f>
        <v/>
      </c>
      <c r="E124" s="184" t="str">
        <f>IF('DB_243way_Regular Symbol'!P123="",
IF($A124-'DB_243way_Regular Symbol'!G$16&gt;='DB_243way_RegularＸ_W()'!E$2-1,"",VLOOKUP($A124-'DB_243way_Regular Symbol'!G$16,'DB_243way_Regular Symbol'!$L$3:$Q$250,'DB_243way_RegularＸ_W()'!E$3+1,FALSE)),
'DB_243way_Regular Symbol'!P123)</f>
        <v/>
      </c>
      <c r="F124" s="184" t="str">
        <f>IF('DB_243way_Regular Symbol'!Q123="",
IF($A124-'DB_243way_Regular Symbol'!H$16&gt;='DB_243way_RegularＸ_W()'!F$2-1,"",VLOOKUP($A124-'DB_243way_Regular Symbol'!H$16,'DB_243way_Regular Symbol'!$L$3:$Q$250,'DB_243way_RegularＸ_W()'!F$3+1,FALSE)),
'DB_243way_Regular Symbol'!Q123)</f>
        <v/>
      </c>
      <c r="O124" s="342" t="str">
        <f>IF($A124&gt;='DB_243way_Regular Symbol'!D$16,"",IF(B124=0,"",IF(OR(B124=$O$1,B124=$P$1,B125=$O$1,B125=$P$1,B126=$O$1,B126=$P$1),0,1)))</f>
        <v/>
      </c>
      <c r="P124" s="2" t="str">
        <f>IF($A124&gt;='DB_243way_Regular Symbol'!E$16,"",IF(C124=0,"",IF(OR(C124=$O$1,C124=$P$1,C125=$O$1,C125=$P$1,C126=$O$1,C126=$P$1),0,1)))</f>
        <v/>
      </c>
      <c r="Q124" s="2" t="str">
        <f>IF($A124&gt;='DB_243way_Regular Symbol'!F$16,"",IF(D124=0,"",IF(OR(D124=$O$1,D124=$P$1,D125=$O$1,D125=$P$1,D126=$O$1,D126=$P$1),0,1)))</f>
        <v/>
      </c>
      <c r="R124" s="2" t="str">
        <f>IF($A124&gt;='DB_243way_Regular Symbol'!G$16,"",IF(E124=0,"",IF(OR(E124=$O$1,E124=$P$1,E125=$O$1,E125=$P$1,E126=$O$1,E126=$P$1),0,1)))</f>
        <v/>
      </c>
      <c r="S124" s="128" t="str">
        <f>IF($A124&gt;='DB_243way_Regular Symbol'!H$16,"",IF(F124=0,"",IF(OR(F124=$O$1,F124=$P$1,F125=$O$1,F125=$P$1,F126=$O$1,F126=$P$1),0,1)))</f>
        <v/>
      </c>
      <c r="U124" s="342" t="str">
        <f>IF($A124&gt;='DB_243way_Regular Symbol'!D$16,"",IF(B124=0,"",IF(OR(B124=$U$1,B124=$V$1,B125=$U$1,B125=$V$1,B126=$U$1,B126=$V$1),0,1)))</f>
        <v/>
      </c>
      <c r="V124" s="2" t="str">
        <f>IF($A124&gt;='DB_243way_Regular Symbol'!E$16,"",IF(C124=0,"",IF(OR(C124=$U$1,C124=$V$1,C125=$U$1,C125=$V$1,C126=$U$1,C126=$V$1),0,1)))</f>
        <v/>
      </c>
      <c r="W124" s="2" t="str">
        <f>IF($A124&gt;='DB_243way_Regular Symbol'!F$16,"",IF(D124=0,"",IF(OR(D124=$U$1,D124=$V$1,D125=$U$1,D125=$V$1,D126=$U$1,D126=$V$1),0,1)))</f>
        <v/>
      </c>
      <c r="X124" s="2" t="str">
        <f>IF($A124&gt;='DB_243way_Regular Symbol'!G$16,"",IF(E124=0,"",IF(OR(E124=$U$1,E124=$V$1,E125=$U$1,E125=$V$1,E126=$U$1,E126=$V$1),0,1)))</f>
        <v/>
      </c>
      <c r="Y124" s="128" t="str">
        <f>IF($A124&gt;='DB_243way_Regular Symbol'!H$16,"",IF(F124=0,"",IF(OR(F124=$U$1,F124=$V$1,F125=$U$1,F125=$V$1,F126=$U$1,F126=$V$1),0,1)))</f>
        <v/>
      </c>
      <c r="AA124" s="342" t="str">
        <f>IF($A124&gt;='DB_243way_Regular Symbol'!D$16,"",IF(B124=0,"",IF(OR(B124=$AA$1,B124=$AB$1,B125=$AA$1,B125=$AB$1,B126=$AA$1,,B126=$AB$1),0,1)))</f>
        <v/>
      </c>
      <c r="AB124" s="2" t="str">
        <f>IF($A124&gt;='DB_243way_Regular Symbol'!E$16,"",IF(C124=0,"",IF(OR(C124=$AA$1,C124=$AB$1,C125=$AA$1,C125=$AB$1,C126=$AA$1,,C126=$AB$1),0,1)))</f>
        <v/>
      </c>
      <c r="AC124" s="2" t="str">
        <f>IF($A124&gt;='DB_243way_Regular Symbol'!F$16,"",IF(D124=0,"",IF(OR(D124=$AA$1,D124=$AB$1,D125=$AA$1,D125=$AB$1,D126=$AA$1,,D126=$AB$1),0,1)))</f>
        <v/>
      </c>
      <c r="AD124" s="2" t="str">
        <f>IF($A124&gt;='DB_243way_Regular Symbol'!G$16,"",IF(E124=0,"",IF(OR(E124=$AA$1,E124=$AB$1,E125=$AA$1,E125=$AB$1,E126=$AA$1,,E126=$AB$1),0,1)))</f>
        <v/>
      </c>
      <c r="AE124" s="128" t="str">
        <f>IF($A124&gt;='DB_243way_Regular Symbol'!H$16,"",IF(F124=0,"",IF(OR(F124=$AA$1,F124=$AB$1,F125=$AA$1,F125=$AB$1,F126=$AA$1,,F126=$AB$1),0,1)))</f>
        <v/>
      </c>
      <c r="AG124" s="342" t="str">
        <f>IF($A124&gt;='DB_243way_Regular Symbol'!D$16,"",IF(B124=0,"",IF(OR(B124=$AG$1,B124=$AH$1,B125=$AG$1,B125=$AH$1,B126=$AG$1,B126=$AH$1),0,1)))</f>
        <v/>
      </c>
      <c r="AH124" s="2" t="str">
        <f>IF($A124&gt;='DB_243way_Regular Symbol'!E$16,"",IF(C124=0,"",IF(OR(C124=$AG$1,C124=$AH$1,C125=$AG$1,C125=$AH$1,C126=$AG$1,C126=$AH$1),0,1)))</f>
        <v/>
      </c>
      <c r="AI124" s="2" t="str">
        <f>IF($A124&gt;='DB_243way_Regular Symbol'!F$16,"",IF(D124=0,"",IF(OR(D124=$AG$1,D124=$AH$1,D125=$AG$1,D125=$AH$1,D126=$AG$1,D126=$AH$1),0,1)))</f>
        <v/>
      </c>
      <c r="AJ124" s="2" t="str">
        <f>IF($A124&gt;='DB_243way_Regular Symbol'!G$16,"",IF(E124=0,"",IF(OR(E124=$AG$1,E124=$AH$1,E125=$AG$1,E125=$AH$1,E126=$AG$1,E126=$AH$1),0,1)))</f>
        <v/>
      </c>
      <c r="AK124" s="128" t="str">
        <f>IF($A124&gt;='DB_243way_Regular Symbol'!H$16,"",IF(F124=0,"",IF(OR(F124=$AG$1,F124=$AH$1,F125=$AG$1,F125=$AH$1,F126=$AG$1,F126=$AH$1),0,1)))</f>
        <v/>
      </c>
      <c r="AM124" s="342" t="str">
        <f>IF($A124&gt;='DB_243way_Regular Symbol'!D$16,"",IF(B124=0,"",IF(OR(B124=$AM$1,B124=$AN$1,B125=$AM$1,B125=$AN$1,B126=$AM$1,B126=$AN$1),0,1)))</f>
        <v/>
      </c>
      <c r="AN124" s="2" t="str">
        <f>IF($A124&gt;='DB_243way_Regular Symbol'!E$16,"",IF(C124=0,"",IF(OR(C124=$AM$1,C124=$AN$1,C125=$AM$1,C125=$AN$1,C126=$AM$1,C126=$AN$1),0,1)))</f>
        <v/>
      </c>
      <c r="AO124" s="2" t="str">
        <f>IF($A124&gt;='DB_243way_Regular Symbol'!F$16,"",IF(D124=0,"",IF(OR(D124=$AM$1,D124=$AN$1,D125=$AM$1,D125=$AN$1,D126=$AM$1,D126=$AN$1),0,1)))</f>
        <v/>
      </c>
      <c r="AP124" s="2" t="str">
        <f>IF($A124&gt;='DB_243way_Regular Symbol'!G$16,"",IF(E124=0,"",IF(OR(E124=$AM$1,E124=$AN$1,E125=$AM$1,E125=$AN$1,E126=$AM$1,E126=$AN$1),0,1)))</f>
        <v/>
      </c>
      <c r="AQ124" s="128" t="str">
        <f>IF($A124&gt;='DB_243way_Regular Symbol'!H$16,"",IF(F124=0,"",IF(OR(F124=$AM$1,F124=$AN$1,F125=$AM$1,F125=$AN$1,F126=$AM$1,F126=$AN$1),0,1)))</f>
        <v/>
      </c>
      <c r="AS124" s="342" t="str">
        <f>IF($A124&gt;='DB_243way_Regular Symbol'!D$16,"",IF(B124=0,"",IF(OR(B124=$AM$1,B124=$AT$1,B125=$AM$1,B125=$AT$1,B126=$AM$1,B126=$AT$1),0,1)))</f>
        <v/>
      </c>
      <c r="AT124" s="2" t="str">
        <f>IF($A124&gt;='DB_243way_Regular Symbol'!E$16,"",IF(C124=0,"",IF(OR(C124=$AM$1,C124=$AT$1,C125=$AM$1,C125=$AT$1,C126=$AM$1,C126=$AT$1),0,1)))</f>
        <v/>
      </c>
      <c r="AU124" s="2" t="str">
        <f>IF($A124&gt;='DB_243way_Regular Symbol'!F$16,"",IF(D124=0,"",IF(OR(D124=$AM$1,D124=$AT$1,D125=$AM$1,D125=$AT$1,D126=$AM$1,D126=$AT$1),0,1)))</f>
        <v/>
      </c>
      <c r="AV124" s="2" t="str">
        <f>IF($A124&gt;='DB_243way_Regular Symbol'!G$16,"",IF(E124=0,"",IF(OR(E124=$AM$1,E124=$AT$1,E125=$AM$1,E125=$AT$1,E126=$AM$1,E126=$AT$1),0,1)))</f>
        <v/>
      </c>
      <c r="AW124" s="128" t="str">
        <f>IF($A124&gt;='DB_243way_Regular Symbol'!H$16,"",IF(F124=0,"",IF(OR(F124=$AM$1,F124=$AT$1,F125=$AM$1,F125=$AT$1,F126=$AM$1,F126=$AT$1),0,1)))</f>
        <v/>
      </c>
      <c r="AY124" s="342"/>
      <c r="AZ124" s="2"/>
      <c r="BA124" s="2" t="str">
        <f>IF($A124&gt;='DB_243way_Regular Symbol'!F$16,"",COUNTIF(D124:D126,$AZ$1))</f>
        <v/>
      </c>
      <c r="BB124" s="2" t="str">
        <f>IF($A124&gt;='DB_243way_Regular Symbol'!G$16,"",COUNTIF(E124:E126,$AZ$1))</f>
        <v/>
      </c>
      <c r="BC124" s="2" t="str">
        <f>IF($A124&gt;='DB_243way_Regular Symbol'!H$16,"",COUNTIF(F124:F126,$AZ$1))</f>
        <v/>
      </c>
      <c r="BE124" s="342" t="str">
        <f>IF($A124&gt;='DB_243way_Regular Symbol'!D$16,"",IF(B124=0,"",IF(OR(B124=$AM$1,B124=$BF$1,B125=$AM$1,B125=$BF$1,B126=$AM$1,B126=$BF$1),1,0)))</f>
        <v/>
      </c>
      <c r="BF124" s="342" t="str">
        <f>IF($A124&gt;='DB_243way_Regular Symbol'!E$16,"",IF(C124=0,"",IF(OR(C124=$AM$1,C124=$BF$1,C125=$AM$1,C125=$BF$1,C126=$AM$1,C126=$BF$1),1,0)))</f>
        <v/>
      </c>
      <c r="BG124" s="342" t="str">
        <f>IF($A124&gt;='DB_243way_Regular Symbol'!F$16,"",IF(D124=0,"",IF(OR(D124=$AM$1,D124=$BF$1,D125=$AM$1,D125=$BF$1,D126=$AM$1,D126=$BF$1),1,0)))</f>
        <v/>
      </c>
      <c r="BH124" s="342" t="str">
        <f>IF($A124&gt;='DB_243way_Regular Symbol'!G$16,"",IF(E124=0,"",IF(OR(E124=$AM$1,E124=$BF$1,E125=$AM$1,E125=$BF$1,E126=$AM$1,E126=$BF$1),1,0)))</f>
        <v/>
      </c>
      <c r="BI124" s="342" t="str">
        <f>IF($A124&gt;='DB_243way_Regular Symbol'!H$16,"",IF(F124=0,"",IF(OR(F124=$AM$1,F124=$BF$1,F125=$AM$1,F125=$BF$1,F126=$AM$1,F126=$BF$1),1,0)))</f>
        <v/>
      </c>
      <c r="BK124" s="342" t="str">
        <f>IF($A124&gt;='DB_243way_Regular Symbol'!D$16,"",IF(B124=0,"",IF(OR(B124=$AM$1,B124=$BL$1,B125=$AM$1,B125=$BL$1,B126=$AM$1,B126=$BL$1),0,1)))</f>
        <v/>
      </c>
      <c r="BL124" s="2" t="str">
        <f>IF($A124&gt;='DB_243way_Regular Symbol'!E$16,"",IF(C124=0,"",IF(OR(C124=$AM$1,C124=$BL$1,C125=$AM$1,C125=$BL$1,C126=$AM$1,C126=$BL$1),0,1)))</f>
        <v/>
      </c>
      <c r="BM124" s="2" t="str">
        <f>IF($A124&gt;='DB_243way_Regular Symbol'!F$16,"",IF(D124=0,"",IF(OR(D124=$AM$1,D124=$BL$1,D125=$AM$1,D125=$BL$1,D126=$AM$1,D126=$BL$1),0,1)))</f>
        <v/>
      </c>
      <c r="BN124" s="2" t="str">
        <f>IF($A124&gt;='DB_243way_Regular Symbol'!G$16,"",IF(E124=0,"",IF(OR(E124=$AM$1,E124=$BL$1,E125=$AM$1,E125=$BL$1,E126=$AM$1,E126=$BL$1),0,1)))</f>
        <v/>
      </c>
      <c r="BO124" s="128" t="str">
        <f>IF($A124&gt;='DB_243way_Regular Symbol'!H$16,"",IF(F124=0,"",IF(OR(F124=$AM$1,F124=$BL$1,F125=$AM$1,F125=$BL$1,F126=$AM$1,F126=$BL$1),0,1)))</f>
        <v/>
      </c>
      <c r="BQ124" s="2" t="str">
        <f>IF($A124&gt;='DB_243way_Regular Symbol'!D$16,"",IF(B124=0,"",IF(OR(B124=$BQ$1,B124=$BR$1,B125=$BQ$1,B125=$BR$1,B126=$BQ$1,B126=$BR$1),0,1)))</f>
        <v/>
      </c>
      <c r="BR124" s="2" t="str">
        <f>IF($A124&gt;='DB_243way_Regular Symbol'!E$16,"",IF(C124=0,"",IF(OR(C124=$BQ$1,C124=$BR$1,C125=$BQ$1,C125=$BR$1,C126=$BQ$1,C126=$BR$1),0,1)))</f>
        <v/>
      </c>
      <c r="BS124" s="2" t="str">
        <f>IF($A124&gt;='DB_243way_Regular Symbol'!F$16,"",IF(D124=0,"",IF(OR(D124=$BQ$1,D124=$BR$1,D125=$BQ$1,D125=$BR$1,D126=$BQ$1,D126=$BR$1),0,1)))</f>
        <v/>
      </c>
      <c r="BT124" s="2" t="str">
        <f>IF($A124&gt;='DB_243way_Regular Symbol'!G$16,"",IF(E124=0,"",IF(OR(E124=$BQ$1,E124=$BR$1,E125=$BQ$1,E125=$BR$1,E126=$BQ$1,E126=$BR$1),0,1)))</f>
        <v/>
      </c>
      <c r="BU124" s="2" t="str">
        <f>IF($A124&gt;='DB_243way_Regular Symbol'!H$16,"",IF(F124=0,"",IF(OR(F124=$BQ$1,F124=$BR$1,F125=$BQ$1,F125=$BR$1,F126=$BQ$1,F126=$BR$1),0,1)))</f>
        <v/>
      </c>
      <c r="BW124" s="2" t="str">
        <f>IF($A124&gt;='DB_243way_Regular Symbol'!D$16,"",IF(B124=0,"",IF(OR(B124=$BW$1,B125=$BW$1,B126=$BW$1,B124=$BX$1,B125=$BX$1,B126=$BX$1),0,1)))</f>
        <v/>
      </c>
      <c r="BX124" s="2" t="str">
        <f>IF($A124&gt;='DB_243way_Regular Symbol'!E$16,"",IF(C124=0,"",IF(OR(C124=$BW$1,C125=$BW$1,C126=$BW$1,C124=$BX$1,C125=$BX$1,C126=$BX$1),0,1)))</f>
        <v/>
      </c>
      <c r="BY124" s="2" t="str">
        <f>IF($A124&gt;='DB_243way_Regular Symbol'!F$16,"",IF(D124=0,"",IF(OR(D124=$BW$1,D125=$BW$1,D126=$BW$1,D124=$BX$1,D125=$BX$1,D126=$BX$1),0,1)))</f>
        <v/>
      </c>
      <c r="BZ124" s="2" t="str">
        <f>IF($A124&gt;='DB_243way_Regular Symbol'!G$16,"",IF(E124=0,"",IF(OR(E124=$BW$1,E125=$BW$1,E126=$BW$1,E124=$BX$1,E125=$BX$1,E126=$BX$1),0,1)))</f>
        <v/>
      </c>
      <c r="CA124" s="2" t="str">
        <f>IF($A124&gt;='DB_243way_Regular Symbol'!H$16,"",IF(F124=0,"",IF(OR(F124=$BW$1,F125=$BW$1,F126=$BW$1,F124=$BX$1,F125=$BX$1,F126=$BX$1),0,1)))</f>
        <v/>
      </c>
      <c r="CC124" s="2" t="str">
        <f>IF($A124&gt;='DB_243way_Regular Symbol'!D$16,"",IF(B124=0,"",IF(OR(B124=$BW$1,B125=$BW$1,B126=$BW$1,B124=$CD$1,B125=$CD$1,B126=$CD$1),0,1)))</f>
        <v/>
      </c>
      <c r="CD124" s="2" t="str">
        <f>IF($A124&gt;='DB_243way_Regular Symbol'!E$16,"",IF(C124=0,"",IF(OR(C124=$BW$1,C125=$BW$1,C126=$BW$1,C124=$CD$1,C125=$CD$1,C126=$CD$1),0,1)))</f>
        <v/>
      </c>
      <c r="CE124" s="2" t="str">
        <f>IF($A124&gt;='DB_243way_Regular Symbol'!F$16,"",IF(D124=0,"",IF(OR(D124=$BW$1,D125=$BW$1,D126=$BW$1,D124=$CD$1,D125=$CD$1,D126=$CD$1),0,1)))</f>
        <v/>
      </c>
      <c r="CF124" s="2" t="str">
        <f>IF($A124&gt;='DB_243way_Regular Symbol'!G$16,"",IF(E124=0,"",IF(OR(E124=$BW$1,E125=$BW$1,E126=$BW$1,E124=$CD$1,E125=$CD$1,E126=$CD$1),0,1)))</f>
        <v/>
      </c>
      <c r="CG124" s="2" t="str">
        <f>IF($A124&gt;='DB_243way_Regular Symbol'!H$16,"",IF(F124=0,"",IF(OR(F124=$BW$1,F125=$BW$1,F126=$BW$1,F124=$CD$1,F125=$CD$1,F126=$CD$1),0,1)))</f>
        <v/>
      </c>
      <c r="CI124" s="2" t="str">
        <f>IF($A124&gt;='DB_243way_Regular Symbol'!D$16,"",IF(B124=0,"",IF(OR(B124=$BW$1,B125=$BW$1,B126=$BW$1,B124=$CJ$1,B125=$CJ$1,B126=$CJ$1),0,1)))</f>
        <v/>
      </c>
      <c r="CJ124" s="2" t="str">
        <f>IF($A124&gt;='DB_243way_Regular Symbol'!E$16,"",IF(C124=0,"",IF(OR(C124=$BW$1,C125=$BW$1,C126=$BW$1,C124=$CJ$1,C125=$CJ$1,C126=$CJ$1),0,1)))</f>
        <v/>
      </c>
      <c r="CK124" s="2" t="str">
        <f>IF($A124&gt;='DB_243way_Regular Symbol'!F$16,"",IF(D124=0,"",IF(OR(D124=$BW$1,D125=$BW$1,D126=$BW$1,D124=$CJ$1,D125=$CJ$1,D126=$CJ$1),0,1)))</f>
        <v/>
      </c>
      <c r="CL124" s="2" t="str">
        <f>IF($A124&gt;='DB_243way_Regular Symbol'!G$16,"",IF(E124=0,"",IF(OR(E124=$BW$1,E125=$BW$1,E126=$BW$1,E124=$CJ$1,E125=$CJ$1,E126=$CJ$1),0,1)))</f>
        <v/>
      </c>
      <c r="CM124" s="2" t="str">
        <f>IF($A124&gt;='DB_243way_Regular Symbol'!H$16,"",IF(F124=0,"",IF(OR(F124=$BW$1,F125=$BW$1,F126=$BW$1,F124=$CJ$1,F125=$CJ$1,F126=$CJ$1),0,1)))</f>
        <v/>
      </c>
      <c r="CO124" s="2" t="str">
        <f>IF($A124&gt;='DB_243way_Regular Symbol'!D$16,"",IF(B124=0,"",IF(OR(B124=$BW$1,B125=$BW$1,B126=$BW$1,B124=$CP$1,B125=$CP$1,B126=$CP$1),0,1)))</f>
        <v/>
      </c>
      <c r="CP124" s="2" t="str">
        <f>IF($A124&gt;='DB_243way_Regular Symbol'!E$16,"",IF(C124=0,"",IF(OR(C124=$BW$1,C125=$BW$1,C126=$BW$1,C124=$CP$1,C125=$CP$1,C126=$CP$1),0,1)))</f>
        <v/>
      </c>
      <c r="CQ124" s="2" t="str">
        <f>IF($A124&gt;='DB_243way_Regular Symbol'!F$16,"",IF(D124=0,"",IF(OR(D124=$BW$1,D125=$BW$1,D126=$BW$1,D124=$CP$1,D125=$CP$1,D126=$CP$1),0,1)))</f>
        <v/>
      </c>
      <c r="CR124" s="2" t="str">
        <f>IF($A124&gt;='DB_243way_Regular Symbol'!G$16,"",IF(E124=0,"",IF(OR(E124=$BW$1,E125=$BW$1,E126=$BW$1,E124=$CP$1,E125=$CP$1,E126=$CP$1),0,1)))</f>
        <v/>
      </c>
      <c r="CS124" s="2" t="str">
        <f>IF($A124&gt;='DB_243way_Regular Symbol'!H$16,"",IF(F124=0,"",IF(OR(F124=$BW$1,F125=$BW$1,F126=$BW$1,F124=$CP$1,F125=$CP$1,F126=$CP$1),0,1)))</f>
        <v/>
      </c>
      <c r="CU124" s="2" t="str">
        <f>IF($A124&gt;='DB_243way_Regular Symbol'!D$16,"",IF(B124=0,"",IF(OR(B124=$BW$1,B125=$BW$1,B126=$BW$1,B124=$CV$1,B125=$CV$1,B126=$CV$1),0,1)))</f>
        <v/>
      </c>
      <c r="CV124" s="2" t="str">
        <f>IF($A124&gt;='DB_243way_Regular Symbol'!E$16,"",IF(C124=0,"",IF(OR(C124=$BW$1,C125=$BW$1,C126=$BW$1,C124=$CV$1,C125=$CV$1,C126=$CV$1),0,1)))</f>
        <v/>
      </c>
      <c r="CW124" s="2" t="str">
        <f>IF($A124&gt;='DB_243way_Regular Symbol'!F$16,"",IF(D124=0,"",IF(OR(D124=$BW$1,D125=$BW$1,D126=$BW$1,D124=$CV$1,D125=$CV$1,D126=$CV$1),0,1)))</f>
        <v/>
      </c>
      <c r="CX124" s="2" t="str">
        <f>IF($A124&gt;='DB_243way_Regular Symbol'!G$16,"",IF(E124=0,"",IF(OR(E124=$BW$1,E125=$BW$1,E126=$BW$1,E124=$CV$1,E125=$CV$1,E126=$CV$1),0,1)))</f>
        <v/>
      </c>
      <c r="CY124" s="2" t="str">
        <f>IF($A124&gt;='DB_243way_Regular Symbol'!H$16,"",IF(F124=0,"",IF(OR(F124=$BW$1,F125=$BW$1,F126=$BW$1,F124=$CV$1,F125=$CV$1,F126=$CV$1),0,1)))</f>
        <v/>
      </c>
    </row>
    <row r="125" spans="1:103">
      <c r="A125" s="341">
        <f>IF('DB_243way_Regular Symbol'!L124="","",'DB_243way_Regular Symbol'!L124)</f>
        <v>121</v>
      </c>
      <c r="B125" s="184" t="str">
        <f>IF('DB_243way_Regular Symbol'!M124="",
IF($A125-'DB_243way_Regular Symbol'!D$16&gt;='DB_243way_RegularＸ_W()'!B$2-1,"",VLOOKUP($A125-'DB_243way_Regular Symbol'!D$16,'DB_243way_Regular Symbol'!$L$3:$Q$250,'DB_243way_RegularＸ_W()'!B$3+1,FALSE)),
'DB_243way_Regular Symbol'!M124)</f>
        <v/>
      </c>
      <c r="C125" s="184" t="str">
        <f>IF('DB_243way_Regular Symbol'!N124="",
IF($A125-'DB_243way_Regular Symbol'!E$16&gt;='DB_243way_RegularＸ_W()'!C$2-1,"",VLOOKUP($A125-'DB_243way_Regular Symbol'!E$16,'DB_243way_Regular Symbol'!$L$3:$Q$250,'DB_243way_RegularＸ_W()'!C$3+1,FALSE)),
'DB_243way_Regular Symbol'!N124)</f>
        <v/>
      </c>
      <c r="D125" s="184" t="str">
        <f>IF('DB_243way_Regular Symbol'!O124="",
IF($A125-'DB_243way_Regular Symbol'!F$16&gt;='DB_243way_RegularＸ_W()'!D$2-1,"",VLOOKUP($A125-'DB_243way_Regular Symbol'!F$16,'DB_243way_Regular Symbol'!$L$3:$Q$250,'DB_243way_RegularＸ_W()'!D$3+1,FALSE)),
'DB_243way_Regular Symbol'!O124)</f>
        <v/>
      </c>
      <c r="E125" s="184" t="str">
        <f>IF('DB_243way_Regular Symbol'!P124="",
IF($A125-'DB_243way_Regular Symbol'!G$16&gt;='DB_243way_RegularＸ_W()'!E$2-1,"",VLOOKUP($A125-'DB_243way_Regular Symbol'!G$16,'DB_243way_Regular Symbol'!$L$3:$Q$250,'DB_243way_RegularＸ_W()'!E$3+1,FALSE)),
'DB_243way_Regular Symbol'!P124)</f>
        <v/>
      </c>
      <c r="F125" s="184" t="str">
        <f>IF('DB_243way_Regular Symbol'!Q124="",
IF($A125-'DB_243way_Regular Symbol'!H$16&gt;='DB_243way_RegularＸ_W()'!F$2-1,"",VLOOKUP($A125-'DB_243way_Regular Symbol'!H$16,'DB_243way_Regular Symbol'!$L$3:$Q$250,'DB_243way_RegularＸ_W()'!F$3+1,FALSE)),
'DB_243way_Regular Symbol'!Q124)</f>
        <v/>
      </c>
      <c r="O125" s="342" t="str">
        <f>IF($A125&gt;='DB_243way_Regular Symbol'!D$16,"",IF(B125=0,"",IF(OR(B125=$O$1,B125=$P$1,B126=$O$1,B126=$P$1,B127=$O$1,B127=$P$1),0,1)))</f>
        <v/>
      </c>
      <c r="P125" s="2" t="str">
        <f>IF($A125&gt;='DB_243way_Regular Symbol'!E$16,"",IF(C125=0,"",IF(OR(C125=$O$1,C125=$P$1,C126=$O$1,C126=$P$1,C127=$O$1,C127=$P$1),0,1)))</f>
        <v/>
      </c>
      <c r="Q125" s="2" t="str">
        <f>IF($A125&gt;='DB_243way_Regular Symbol'!F$16,"",IF(D125=0,"",IF(OR(D125=$O$1,D125=$P$1,D126=$O$1,D126=$P$1,D127=$O$1,D127=$P$1),0,1)))</f>
        <v/>
      </c>
      <c r="R125" s="2" t="str">
        <f>IF($A125&gt;='DB_243way_Regular Symbol'!G$16,"",IF(E125=0,"",IF(OR(E125=$O$1,E125=$P$1,E126=$O$1,E126=$P$1,E127=$O$1,E127=$P$1),0,1)))</f>
        <v/>
      </c>
      <c r="S125" s="128" t="str">
        <f>IF($A125&gt;='DB_243way_Regular Symbol'!H$16,"",IF(F125=0,"",IF(OR(F125=$O$1,F125=$P$1,F126=$O$1,F126=$P$1,F127=$O$1,F127=$P$1),0,1)))</f>
        <v/>
      </c>
      <c r="U125" s="342" t="str">
        <f>IF($A125&gt;='DB_243way_Regular Symbol'!D$16,"",IF(B125=0,"",IF(OR(B125=$U$1,B125=$V$1,B126=$U$1,B126=$V$1,B127=$U$1,B127=$V$1),0,1)))</f>
        <v/>
      </c>
      <c r="V125" s="2" t="str">
        <f>IF($A125&gt;='DB_243way_Regular Symbol'!E$16,"",IF(C125=0,"",IF(OR(C125=$U$1,C125=$V$1,C126=$U$1,C126=$V$1,C127=$U$1,C127=$V$1),0,1)))</f>
        <v/>
      </c>
      <c r="W125" s="2" t="str">
        <f>IF($A125&gt;='DB_243way_Regular Symbol'!F$16,"",IF(D125=0,"",IF(OR(D125=$U$1,D125=$V$1,D126=$U$1,D126=$V$1,D127=$U$1,D127=$V$1),0,1)))</f>
        <v/>
      </c>
      <c r="X125" s="2" t="str">
        <f>IF($A125&gt;='DB_243way_Regular Symbol'!G$16,"",IF(E125=0,"",IF(OR(E125=$U$1,E125=$V$1,E126=$U$1,E126=$V$1,E127=$U$1,E127=$V$1),0,1)))</f>
        <v/>
      </c>
      <c r="Y125" s="128" t="str">
        <f>IF($A125&gt;='DB_243way_Regular Symbol'!H$16,"",IF(F125=0,"",IF(OR(F125=$U$1,F125=$V$1,F126=$U$1,F126=$V$1,F127=$U$1,F127=$V$1),0,1)))</f>
        <v/>
      </c>
      <c r="AA125" s="342" t="str">
        <f>IF($A125&gt;='DB_243way_Regular Symbol'!D$16,"",IF(B125=0,"",IF(OR(B125=$AA$1,B125=$AB$1,B126=$AA$1,B126=$AB$1,B127=$AA$1,,B127=$AB$1),0,1)))</f>
        <v/>
      </c>
      <c r="AB125" s="2" t="str">
        <f>IF($A125&gt;='DB_243way_Regular Symbol'!E$16,"",IF(C125=0,"",IF(OR(C125=$AA$1,C125=$AB$1,C126=$AA$1,C126=$AB$1,C127=$AA$1,,C127=$AB$1),0,1)))</f>
        <v/>
      </c>
      <c r="AC125" s="2" t="str">
        <f>IF($A125&gt;='DB_243way_Regular Symbol'!F$16,"",IF(D125=0,"",IF(OR(D125=$AA$1,D125=$AB$1,D126=$AA$1,D126=$AB$1,D127=$AA$1,,D127=$AB$1),0,1)))</f>
        <v/>
      </c>
      <c r="AD125" s="2" t="str">
        <f>IF($A125&gt;='DB_243way_Regular Symbol'!G$16,"",IF(E125=0,"",IF(OR(E125=$AA$1,E125=$AB$1,E126=$AA$1,E126=$AB$1,E127=$AA$1,,E127=$AB$1),0,1)))</f>
        <v/>
      </c>
      <c r="AE125" s="128" t="str">
        <f>IF($A125&gt;='DB_243way_Regular Symbol'!H$16,"",IF(F125=0,"",IF(OR(F125=$AA$1,F125=$AB$1,F126=$AA$1,F126=$AB$1,F127=$AA$1,,F127=$AB$1),0,1)))</f>
        <v/>
      </c>
      <c r="AG125" s="342" t="str">
        <f>IF($A125&gt;='DB_243way_Regular Symbol'!D$16,"",IF(B125=0,"",IF(OR(B125=$AG$1,B125=$AH$1,B126=$AG$1,B126=$AH$1,B127=$AG$1,B127=$AH$1),0,1)))</f>
        <v/>
      </c>
      <c r="AH125" s="2" t="str">
        <f>IF($A125&gt;='DB_243way_Regular Symbol'!E$16,"",IF(C125=0,"",IF(OR(C125=$AG$1,C125=$AH$1,C126=$AG$1,C126=$AH$1,C127=$AG$1,C127=$AH$1),0,1)))</f>
        <v/>
      </c>
      <c r="AI125" s="2" t="str">
        <f>IF($A125&gt;='DB_243way_Regular Symbol'!F$16,"",IF(D125=0,"",IF(OR(D125=$AG$1,D125=$AH$1,D126=$AG$1,D126=$AH$1,D127=$AG$1,D127=$AH$1),0,1)))</f>
        <v/>
      </c>
      <c r="AJ125" s="2" t="str">
        <f>IF($A125&gt;='DB_243way_Regular Symbol'!G$16,"",IF(E125=0,"",IF(OR(E125=$AG$1,E125=$AH$1,E126=$AG$1,E126=$AH$1,E127=$AG$1,E127=$AH$1),0,1)))</f>
        <v/>
      </c>
      <c r="AK125" s="128" t="str">
        <f>IF($A125&gt;='DB_243way_Regular Symbol'!H$16,"",IF(F125=0,"",IF(OR(F125=$AG$1,F125=$AH$1,F126=$AG$1,F126=$AH$1,F127=$AG$1,F127=$AH$1),0,1)))</f>
        <v/>
      </c>
      <c r="AM125" s="342" t="str">
        <f>IF($A125&gt;='DB_243way_Regular Symbol'!D$16,"",IF(B125=0,"",IF(OR(B125=$AM$1,B125=$AN$1,B126=$AM$1,B126=$AN$1,B127=$AM$1,B127=$AN$1),0,1)))</f>
        <v/>
      </c>
      <c r="AN125" s="2" t="str">
        <f>IF($A125&gt;='DB_243way_Regular Symbol'!E$16,"",IF(C125=0,"",IF(OR(C125=$AM$1,C125=$AN$1,C126=$AM$1,C126=$AN$1,C127=$AM$1,C127=$AN$1),0,1)))</f>
        <v/>
      </c>
      <c r="AO125" s="2" t="str">
        <f>IF($A125&gt;='DB_243way_Regular Symbol'!F$16,"",IF(D125=0,"",IF(OR(D125=$AM$1,D125=$AN$1,D126=$AM$1,D126=$AN$1,D127=$AM$1,D127=$AN$1),0,1)))</f>
        <v/>
      </c>
      <c r="AP125" s="2" t="str">
        <f>IF($A125&gt;='DB_243way_Regular Symbol'!G$16,"",IF(E125=0,"",IF(OR(E125=$AM$1,E125=$AN$1,E126=$AM$1,E126=$AN$1,E127=$AM$1,E127=$AN$1),0,1)))</f>
        <v/>
      </c>
      <c r="AQ125" s="128" t="str">
        <f>IF($A125&gt;='DB_243way_Regular Symbol'!H$16,"",IF(F125=0,"",IF(OR(F125=$AM$1,F125=$AN$1,F126=$AM$1,F126=$AN$1,F127=$AM$1,F127=$AN$1),0,1)))</f>
        <v/>
      </c>
      <c r="AS125" s="342" t="str">
        <f>IF($A125&gt;='DB_243way_Regular Symbol'!D$16,"",IF(B125=0,"",IF(OR(B125=$AM$1,B125=$AT$1,B126=$AM$1,B126=$AT$1,B127=$AM$1,B127=$AT$1),0,1)))</f>
        <v/>
      </c>
      <c r="AT125" s="2" t="str">
        <f>IF($A125&gt;='DB_243way_Regular Symbol'!E$16,"",IF(C125=0,"",IF(OR(C125=$AM$1,C125=$AT$1,C126=$AM$1,C126=$AT$1,C127=$AM$1,C127=$AT$1),0,1)))</f>
        <v/>
      </c>
      <c r="AU125" s="2" t="str">
        <f>IF($A125&gt;='DB_243way_Regular Symbol'!F$16,"",IF(D125=0,"",IF(OR(D125=$AM$1,D125=$AT$1,D126=$AM$1,D126=$AT$1,D127=$AM$1,D127=$AT$1),0,1)))</f>
        <v/>
      </c>
      <c r="AV125" s="2" t="str">
        <f>IF($A125&gt;='DB_243way_Regular Symbol'!G$16,"",IF(E125=0,"",IF(OR(E125=$AM$1,E125=$AT$1,E126=$AM$1,E126=$AT$1,E127=$AM$1,E127=$AT$1),0,1)))</f>
        <v/>
      </c>
      <c r="AW125" s="128" t="str">
        <f>IF($A125&gt;='DB_243way_Regular Symbol'!H$16,"",IF(F125=0,"",IF(OR(F125=$AM$1,F125=$AT$1,F126=$AM$1,F126=$AT$1,F127=$AM$1,F127=$AT$1),0,1)))</f>
        <v/>
      </c>
      <c r="AY125" s="342"/>
      <c r="AZ125" s="2"/>
      <c r="BA125" s="2" t="str">
        <f>IF($A125&gt;='DB_243way_Regular Symbol'!F$16,"",COUNTIF(D125:D127,$AZ$1))</f>
        <v/>
      </c>
      <c r="BB125" s="2" t="str">
        <f>IF($A125&gt;='DB_243way_Regular Symbol'!G$16,"",COUNTIF(E125:E127,$AZ$1))</f>
        <v/>
      </c>
      <c r="BC125" s="2" t="str">
        <f>IF($A125&gt;='DB_243way_Regular Symbol'!H$16,"",COUNTIF(F125:F127,$AZ$1))</f>
        <v/>
      </c>
      <c r="BE125" s="342" t="str">
        <f>IF($A125&gt;='DB_243way_Regular Symbol'!D$16,"",IF(B125=0,"",IF(OR(B125=$AM$1,B125=$BF$1,B126=$AM$1,B126=$BF$1,B127=$AM$1,B127=$BF$1),1,0)))</f>
        <v/>
      </c>
      <c r="BF125" s="342" t="str">
        <f>IF($A125&gt;='DB_243way_Regular Symbol'!E$16,"",IF(C125=0,"",IF(OR(C125=$AM$1,C125=$BF$1,C126=$AM$1,C126=$BF$1,C127=$AM$1,C127=$BF$1),1,0)))</f>
        <v/>
      </c>
      <c r="BG125" s="342" t="str">
        <f>IF($A125&gt;='DB_243way_Regular Symbol'!F$16,"",IF(D125=0,"",IF(OR(D125=$AM$1,D125=$BF$1,D126=$AM$1,D126=$BF$1,D127=$AM$1,D127=$BF$1),1,0)))</f>
        <v/>
      </c>
      <c r="BH125" s="342" t="str">
        <f>IF($A125&gt;='DB_243way_Regular Symbol'!G$16,"",IF(E125=0,"",IF(OR(E125=$AM$1,E125=$BF$1,E126=$AM$1,E126=$BF$1,E127=$AM$1,E127=$BF$1),1,0)))</f>
        <v/>
      </c>
      <c r="BI125" s="342" t="str">
        <f>IF($A125&gt;='DB_243way_Regular Symbol'!H$16,"",IF(F125=0,"",IF(OR(F125=$AM$1,F125=$BF$1,F126=$AM$1,F126=$BF$1,F127=$AM$1,F127=$BF$1),1,0)))</f>
        <v/>
      </c>
      <c r="BK125" s="342" t="str">
        <f>IF($A125&gt;='DB_243way_Regular Symbol'!D$16,"",IF(B125=0,"",IF(OR(B125=$AM$1,B125=$BL$1,B126=$AM$1,B126=$BL$1,B127=$AM$1,B127=$BL$1),0,1)))</f>
        <v/>
      </c>
      <c r="BL125" s="2" t="str">
        <f>IF($A125&gt;='DB_243way_Regular Symbol'!E$16,"",IF(C125=0,"",IF(OR(C125=$AM$1,C125=$BL$1,C126=$AM$1,C126=$BL$1,C127=$AM$1,C127=$BL$1),0,1)))</f>
        <v/>
      </c>
      <c r="BM125" s="2" t="str">
        <f>IF($A125&gt;='DB_243way_Regular Symbol'!F$16,"",IF(D125=0,"",IF(OR(D125=$AM$1,D125=$BL$1,D126=$AM$1,D126=$BL$1,D127=$AM$1,D127=$BL$1),0,1)))</f>
        <v/>
      </c>
      <c r="BN125" s="2" t="str">
        <f>IF($A125&gt;='DB_243way_Regular Symbol'!G$16,"",IF(E125=0,"",IF(OR(E125=$AM$1,E125=$BL$1,E126=$AM$1,E126=$BL$1,E127=$AM$1,E127=$BL$1),0,1)))</f>
        <v/>
      </c>
      <c r="BO125" s="128" t="str">
        <f>IF($A125&gt;='DB_243way_Regular Symbol'!H$16,"",IF(F125=0,"",IF(OR(F125=$AM$1,F125=$BL$1,F126=$AM$1,F126=$BL$1,F127=$AM$1,F127=$BL$1),0,1)))</f>
        <v/>
      </c>
      <c r="BQ125" s="2" t="str">
        <f>IF($A125&gt;='DB_243way_Regular Symbol'!D$16,"",IF(B125=0,"",IF(OR(B125=$BQ$1,B125=$BR$1,B126=$BQ$1,B126=$BR$1,B127=$BQ$1,B127=$BR$1),0,1)))</f>
        <v/>
      </c>
      <c r="BR125" s="2" t="str">
        <f>IF($A125&gt;='DB_243way_Regular Symbol'!E$16,"",IF(C125=0,"",IF(OR(C125=$BQ$1,C125=$BR$1,C126=$BQ$1,C126=$BR$1,C127=$BQ$1,C127=$BR$1),0,1)))</f>
        <v/>
      </c>
      <c r="BS125" s="2" t="str">
        <f>IF($A125&gt;='DB_243way_Regular Symbol'!F$16,"",IF(D125=0,"",IF(OR(D125=$BQ$1,D125=$BR$1,D126=$BQ$1,D126=$BR$1,D127=$BQ$1,D127=$BR$1),0,1)))</f>
        <v/>
      </c>
      <c r="BT125" s="2" t="str">
        <f>IF($A125&gt;='DB_243way_Regular Symbol'!G$16,"",IF(E125=0,"",IF(OR(E125=$BQ$1,E125=$BR$1,E126=$BQ$1,E126=$BR$1,E127=$BQ$1,E127=$BR$1),0,1)))</f>
        <v/>
      </c>
      <c r="BU125" s="2" t="str">
        <f>IF($A125&gt;='DB_243way_Regular Symbol'!H$16,"",IF(F125=0,"",IF(OR(F125=$BQ$1,F125=$BR$1,F126=$BQ$1,F126=$BR$1,F127=$BQ$1,F127=$BR$1),0,1)))</f>
        <v/>
      </c>
      <c r="BW125" s="2" t="str">
        <f>IF($A125&gt;='DB_243way_Regular Symbol'!D$16,"",IF(B125=0,"",IF(OR(B125=$BW$1,B126=$BW$1,B127=$BW$1,B125=$BX$1,B126=$BX$1,B127=$BX$1),0,1)))</f>
        <v/>
      </c>
      <c r="BX125" s="2" t="str">
        <f>IF($A125&gt;='DB_243way_Regular Symbol'!E$16,"",IF(C125=0,"",IF(OR(C125=$BW$1,C126=$BW$1,C127=$BW$1,C125=$BX$1,C126=$BX$1,C127=$BX$1),0,1)))</f>
        <v/>
      </c>
      <c r="BY125" s="2" t="str">
        <f>IF($A125&gt;='DB_243way_Regular Symbol'!F$16,"",IF(D125=0,"",IF(OR(D125=$BW$1,D126=$BW$1,D127=$BW$1,D125=$BX$1,D126=$BX$1,D127=$BX$1),0,1)))</f>
        <v/>
      </c>
      <c r="BZ125" s="2" t="str">
        <f>IF($A125&gt;='DB_243way_Regular Symbol'!G$16,"",IF(E125=0,"",IF(OR(E125=$BW$1,E126=$BW$1,E127=$BW$1,E125=$BX$1,E126=$BX$1,E127=$BX$1),0,1)))</f>
        <v/>
      </c>
      <c r="CA125" s="2" t="str">
        <f>IF($A125&gt;='DB_243way_Regular Symbol'!H$16,"",IF(F125=0,"",IF(OR(F125=$BW$1,F126=$BW$1,F127=$BW$1,F125=$BX$1,F126=$BX$1,F127=$BX$1),0,1)))</f>
        <v/>
      </c>
      <c r="CC125" s="2" t="str">
        <f>IF($A125&gt;='DB_243way_Regular Symbol'!D$16,"",IF(B125=0,"",IF(OR(B125=$BW$1,B126=$BW$1,B127=$BW$1,B125=$CD$1,B126=$CD$1,B127=$CD$1),0,1)))</f>
        <v/>
      </c>
      <c r="CD125" s="2" t="str">
        <f>IF($A125&gt;='DB_243way_Regular Symbol'!E$16,"",IF(C125=0,"",IF(OR(C125=$BW$1,C126=$BW$1,C127=$BW$1,C125=$CD$1,C126=$CD$1,C127=$CD$1),0,1)))</f>
        <v/>
      </c>
      <c r="CE125" s="2" t="str">
        <f>IF($A125&gt;='DB_243way_Regular Symbol'!F$16,"",IF(D125=0,"",IF(OR(D125=$BW$1,D126=$BW$1,D127=$BW$1,D125=$CD$1,D126=$CD$1,D127=$CD$1),0,1)))</f>
        <v/>
      </c>
      <c r="CF125" s="2" t="str">
        <f>IF($A125&gt;='DB_243way_Regular Symbol'!G$16,"",IF(E125=0,"",IF(OR(E125=$BW$1,E126=$BW$1,E127=$BW$1,E125=$CD$1,E126=$CD$1,E127=$CD$1),0,1)))</f>
        <v/>
      </c>
      <c r="CG125" s="2" t="str">
        <f>IF($A125&gt;='DB_243way_Regular Symbol'!H$16,"",IF(F125=0,"",IF(OR(F125=$BW$1,F126=$BW$1,F127=$BW$1,F125=$CD$1,F126=$CD$1,F127=$CD$1),0,1)))</f>
        <v/>
      </c>
      <c r="CI125" s="2" t="str">
        <f>IF($A125&gt;='DB_243way_Regular Symbol'!D$16,"",IF(B125=0,"",IF(OR(B125=$BW$1,B126=$BW$1,B127=$BW$1,B125=$CJ$1,B126=$CJ$1,B127=$CJ$1),0,1)))</f>
        <v/>
      </c>
      <c r="CJ125" s="2" t="str">
        <f>IF($A125&gt;='DB_243way_Regular Symbol'!E$16,"",IF(C125=0,"",IF(OR(C125=$BW$1,C126=$BW$1,C127=$BW$1,C125=$CJ$1,C126=$CJ$1,C127=$CJ$1),0,1)))</f>
        <v/>
      </c>
      <c r="CK125" s="2" t="str">
        <f>IF($A125&gt;='DB_243way_Regular Symbol'!F$16,"",IF(D125=0,"",IF(OR(D125=$BW$1,D126=$BW$1,D127=$BW$1,D125=$CJ$1,D126=$CJ$1,D127=$CJ$1),0,1)))</f>
        <v/>
      </c>
      <c r="CL125" s="2" t="str">
        <f>IF($A125&gt;='DB_243way_Regular Symbol'!G$16,"",IF(E125=0,"",IF(OR(E125=$BW$1,E126=$BW$1,E127=$BW$1,E125=$CJ$1,E126=$CJ$1,E127=$CJ$1),0,1)))</f>
        <v/>
      </c>
      <c r="CM125" s="2" t="str">
        <f>IF($A125&gt;='DB_243way_Regular Symbol'!H$16,"",IF(F125=0,"",IF(OR(F125=$BW$1,F126=$BW$1,F127=$BW$1,F125=$CJ$1,F126=$CJ$1,F127=$CJ$1),0,1)))</f>
        <v/>
      </c>
      <c r="CO125" s="2" t="str">
        <f>IF($A125&gt;='DB_243way_Regular Symbol'!D$16,"",IF(B125=0,"",IF(OR(B125=$BW$1,B126=$BW$1,B127=$BW$1,B125=$CP$1,B126=$CP$1,B127=$CP$1),0,1)))</f>
        <v/>
      </c>
      <c r="CP125" s="2" t="str">
        <f>IF($A125&gt;='DB_243way_Regular Symbol'!E$16,"",IF(C125=0,"",IF(OR(C125=$BW$1,C126=$BW$1,C127=$BW$1,C125=$CP$1,C126=$CP$1,C127=$CP$1),0,1)))</f>
        <v/>
      </c>
      <c r="CQ125" s="2" t="str">
        <f>IF($A125&gt;='DB_243way_Regular Symbol'!F$16,"",IF(D125=0,"",IF(OR(D125=$BW$1,D126=$BW$1,D127=$BW$1,D125=$CP$1,D126=$CP$1,D127=$CP$1),0,1)))</f>
        <v/>
      </c>
      <c r="CR125" s="2" t="str">
        <f>IF($A125&gt;='DB_243way_Regular Symbol'!G$16,"",IF(E125=0,"",IF(OR(E125=$BW$1,E126=$BW$1,E127=$BW$1,E125=$CP$1,E126=$CP$1,E127=$CP$1),0,1)))</f>
        <v/>
      </c>
      <c r="CS125" s="2" t="str">
        <f>IF($A125&gt;='DB_243way_Regular Symbol'!H$16,"",IF(F125=0,"",IF(OR(F125=$BW$1,F126=$BW$1,F127=$BW$1,F125=$CP$1,F126=$CP$1,F127=$CP$1),0,1)))</f>
        <v/>
      </c>
      <c r="CU125" s="2" t="str">
        <f>IF($A125&gt;='DB_243way_Regular Symbol'!D$16,"",IF(B125=0,"",IF(OR(B125=$BW$1,B126=$BW$1,B127=$BW$1,B125=$CV$1,B126=$CV$1,B127=$CV$1),0,1)))</f>
        <v/>
      </c>
      <c r="CV125" s="2" t="str">
        <f>IF($A125&gt;='DB_243way_Regular Symbol'!E$16,"",IF(C125=0,"",IF(OR(C125=$BW$1,C126=$BW$1,C127=$BW$1,C125=$CV$1,C126=$CV$1,C127=$CV$1),0,1)))</f>
        <v/>
      </c>
      <c r="CW125" s="2" t="str">
        <f>IF($A125&gt;='DB_243way_Regular Symbol'!F$16,"",IF(D125=0,"",IF(OR(D125=$BW$1,D126=$BW$1,D127=$BW$1,D125=$CV$1,D126=$CV$1,D127=$CV$1),0,1)))</f>
        <v/>
      </c>
      <c r="CX125" s="2" t="str">
        <f>IF($A125&gt;='DB_243way_Regular Symbol'!G$16,"",IF(E125=0,"",IF(OR(E125=$BW$1,E126=$BW$1,E127=$BW$1,E125=$CV$1,E126=$CV$1,E127=$CV$1),0,1)))</f>
        <v/>
      </c>
      <c r="CY125" s="2" t="str">
        <f>IF($A125&gt;='DB_243way_Regular Symbol'!H$16,"",IF(F125=0,"",IF(OR(F125=$BW$1,F126=$BW$1,F127=$BW$1,F125=$CV$1,F126=$CV$1,F127=$CV$1),0,1)))</f>
        <v/>
      </c>
    </row>
    <row r="126" spans="1:103">
      <c r="A126" s="341">
        <f>IF('DB_243way_Regular Symbol'!L125="","",'DB_243way_Regular Symbol'!L125)</f>
        <v>122</v>
      </c>
      <c r="B126" s="184" t="str">
        <f>IF('DB_243way_Regular Symbol'!M125="",
IF($A126-'DB_243way_Regular Symbol'!D$16&gt;='DB_243way_RegularＸ_W()'!B$2-1,"",VLOOKUP($A126-'DB_243way_Regular Symbol'!D$16,'DB_243way_Regular Symbol'!$L$3:$Q$250,'DB_243way_RegularＸ_W()'!B$3+1,FALSE)),
'DB_243way_Regular Symbol'!M125)</f>
        <v/>
      </c>
      <c r="C126" s="184" t="str">
        <f>IF('DB_243way_Regular Symbol'!N125="",
IF($A126-'DB_243way_Regular Symbol'!E$16&gt;='DB_243way_RegularＸ_W()'!C$2-1,"",VLOOKUP($A126-'DB_243way_Regular Symbol'!E$16,'DB_243way_Regular Symbol'!$L$3:$Q$250,'DB_243way_RegularＸ_W()'!C$3+1,FALSE)),
'DB_243way_Regular Symbol'!N125)</f>
        <v/>
      </c>
      <c r="D126" s="184" t="str">
        <f>IF('DB_243way_Regular Symbol'!O125="",
IF($A126-'DB_243way_Regular Symbol'!F$16&gt;='DB_243way_RegularＸ_W()'!D$2-1,"",VLOOKUP($A126-'DB_243way_Regular Symbol'!F$16,'DB_243way_Regular Symbol'!$L$3:$Q$250,'DB_243way_RegularＸ_W()'!D$3+1,FALSE)),
'DB_243way_Regular Symbol'!O125)</f>
        <v/>
      </c>
      <c r="E126" s="184" t="str">
        <f>IF('DB_243way_Regular Symbol'!P125="",
IF($A126-'DB_243way_Regular Symbol'!G$16&gt;='DB_243way_RegularＸ_W()'!E$2-1,"",VLOOKUP($A126-'DB_243way_Regular Symbol'!G$16,'DB_243way_Regular Symbol'!$L$3:$Q$250,'DB_243way_RegularＸ_W()'!E$3+1,FALSE)),
'DB_243way_Regular Symbol'!P125)</f>
        <v/>
      </c>
      <c r="F126" s="184" t="str">
        <f>IF('DB_243way_Regular Symbol'!Q125="",
IF($A126-'DB_243way_Regular Symbol'!H$16&gt;='DB_243way_RegularＸ_W()'!F$2-1,"",VLOOKUP($A126-'DB_243way_Regular Symbol'!H$16,'DB_243way_Regular Symbol'!$L$3:$Q$250,'DB_243way_RegularＸ_W()'!F$3+1,FALSE)),
'DB_243way_Regular Symbol'!Q125)</f>
        <v/>
      </c>
      <c r="O126" s="342" t="str">
        <f>IF($A126&gt;='DB_243way_Regular Symbol'!D$16,"",IF(B126=0,"",IF(OR(B126=$O$1,B126=$P$1,B127=$O$1,B127=$P$1,B128=$O$1,B128=$P$1),0,1)))</f>
        <v/>
      </c>
      <c r="P126" s="2" t="str">
        <f>IF($A126&gt;='DB_243way_Regular Symbol'!E$16,"",IF(C126=0,"",IF(OR(C126=$O$1,C126=$P$1,C127=$O$1,C127=$P$1,C128=$O$1,C128=$P$1),0,1)))</f>
        <v/>
      </c>
      <c r="Q126" s="2" t="str">
        <f>IF($A126&gt;='DB_243way_Regular Symbol'!F$16,"",IF(D126=0,"",IF(OR(D126=$O$1,D126=$P$1,D127=$O$1,D127=$P$1,D128=$O$1,D128=$P$1),0,1)))</f>
        <v/>
      </c>
      <c r="R126" s="2" t="str">
        <f>IF($A126&gt;='DB_243way_Regular Symbol'!G$16,"",IF(E126=0,"",IF(OR(E126=$O$1,E126=$P$1,E127=$O$1,E127=$P$1,E128=$O$1,E128=$P$1),0,1)))</f>
        <v/>
      </c>
      <c r="S126" s="128" t="str">
        <f>IF($A126&gt;='DB_243way_Regular Symbol'!H$16,"",IF(F126=0,"",IF(OR(F126=$O$1,F126=$P$1,F127=$O$1,F127=$P$1,F128=$O$1,F128=$P$1),0,1)))</f>
        <v/>
      </c>
      <c r="U126" s="342" t="str">
        <f>IF($A126&gt;='DB_243way_Regular Symbol'!D$16,"",IF(B126=0,"",IF(OR(B126=$U$1,B126=$V$1,B127=$U$1,B127=$V$1,B128=$U$1,B128=$V$1),0,1)))</f>
        <v/>
      </c>
      <c r="V126" s="2" t="str">
        <f>IF($A126&gt;='DB_243way_Regular Symbol'!E$16,"",IF(C126=0,"",IF(OR(C126=$U$1,C126=$V$1,C127=$U$1,C127=$V$1,C128=$U$1,C128=$V$1),0,1)))</f>
        <v/>
      </c>
      <c r="W126" s="2" t="str">
        <f>IF($A126&gt;='DB_243way_Regular Symbol'!F$16,"",IF(D126=0,"",IF(OR(D126=$U$1,D126=$V$1,D127=$U$1,D127=$V$1,D128=$U$1,D128=$V$1),0,1)))</f>
        <v/>
      </c>
      <c r="X126" s="2" t="str">
        <f>IF($A126&gt;='DB_243way_Regular Symbol'!G$16,"",IF(E126=0,"",IF(OR(E126=$U$1,E126=$V$1,E127=$U$1,E127=$V$1,E128=$U$1,E128=$V$1),0,1)))</f>
        <v/>
      </c>
      <c r="Y126" s="128" t="str">
        <f>IF($A126&gt;='DB_243way_Regular Symbol'!H$16,"",IF(F126=0,"",IF(OR(F126=$U$1,F126=$V$1,F127=$U$1,F127=$V$1,F128=$U$1,F128=$V$1),0,1)))</f>
        <v/>
      </c>
      <c r="AA126" s="342" t="str">
        <f>IF($A126&gt;='DB_243way_Regular Symbol'!D$16,"",IF(B126=0,"",IF(OR(B126=$AA$1,B126=$AB$1,B127=$AA$1,B127=$AB$1,B128=$AA$1,,B128=$AB$1),0,1)))</f>
        <v/>
      </c>
      <c r="AB126" s="2" t="str">
        <f>IF($A126&gt;='DB_243way_Regular Symbol'!E$16,"",IF(C126=0,"",IF(OR(C126=$AA$1,C126=$AB$1,C127=$AA$1,C127=$AB$1,C128=$AA$1,,C128=$AB$1),0,1)))</f>
        <v/>
      </c>
      <c r="AC126" s="2" t="str">
        <f>IF($A126&gt;='DB_243way_Regular Symbol'!F$16,"",IF(D126=0,"",IF(OR(D126=$AA$1,D126=$AB$1,D127=$AA$1,D127=$AB$1,D128=$AA$1,,D128=$AB$1),0,1)))</f>
        <v/>
      </c>
      <c r="AD126" s="2" t="str">
        <f>IF($A126&gt;='DB_243way_Regular Symbol'!G$16,"",IF(E126=0,"",IF(OR(E126=$AA$1,E126=$AB$1,E127=$AA$1,E127=$AB$1,E128=$AA$1,,E128=$AB$1),0,1)))</f>
        <v/>
      </c>
      <c r="AE126" s="128" t="str">
        <f>IF($A126&gt;='DB_243way_Regular Symbol'!H$16,"",IF(F126=0,"",IF(OR(F126=$AA$1,F126=$AB$1,F127=$AA$1,F127=$AB$1,F128=$AA$1,,F128=$AB$1),0,1)))</f>
        <v/>
      </c>
      <c r="AG126" s="342" t="str">
        <f>IF($A126&gt;='DB_243way_Regular Symbol'!D$16,"",IF(B126=0,"",IF(OR(B126=$AG$1,B126=$AH$1,B127=$AG$1,B127=$AH$1,B128=$AG$1,B128=$AH$1),0,1)))</f>
        <v/>
      </c>
      <c r="AH126" s="2" t="str">
        <f>IF($A126&gt;='DB_243way_Regular Symbol'!E$16,"",IF(C126=0,"",IF(OR(C126=$AG$1,C126=$AH$1,C127=$AG$1,C127=$AH$1,C128=$AG$1,C128=$AH$1),0,1)))</f>
        <v/>
      </c>
      <c r="AI126" s="2" t="str">
        <f>IF($A126&gt;='DB_243way_Regular Symbol'!F$16,"",IF(D126=0,"",IF(OR(D126=$AG$1,D126=$AH$1,D127=$AG$1,D127=$AH$1,D128=$AG$1,D128=$AH$1),0,1)))</f>
        <v/>
      </c>
      <c r="AJ126" s="2" t="str">
        <f>IF($A126&gt;='DB_243way_Regular Symbol'!G$16,"",IF(E126=0,"",IF(OR(E126=$AG$1,E126=$AH$1,E127=$AG$1,E127=$AH$1,E128=$AG$1,E128=$AH$1),0,1)))</f>
        <v/>
      </c>
      <c r="AK126" s="128" t="str">
        <f>IF($A126&gt;='DB_243way_Regular Symbol'!H$16,"",IF(F126=0,"",IF(OR(F126=$AG$1,F126=$AH$1,F127=$AG$1,F127=$AH$1,F128=$AG$1,F128=$AH$1),0,1)))</f>
        <v/>
      </c>
      <c r="AM126" s="342" t="str">
        <f>IF($A126&gt;='DB_243way_Regular Symbol'!D$16,"",IF(B126=0,"",IF(OR(B126=$AM$1,B126=$AN$1,B127=$AM$1,B127=$AN$1,B128=$AM$1,B128=$AN$1),0,1)))</f>
        <v/>
      </c>
      <c r="AN126" s="2" t="str">
        <f>IF($A126&gt;='DB_243way_Regular Symbol'!E$16,"",IF(C126=0,"",IF(OR(C126=$AM$1,C126=$AN$1,C127=$AM$1,C127=$AN$1,C128=$AM$1,C128=$AN$1),0,1)))</f>
        <v/>
      </c>
      <c r="AO126" s="2" t="str">
        <f>IF($A126&gt;='DB_243way_Regular Symbol'!F$16,"",IF(D126=0,"",IF(OR(D126=$AM$1,D126=$AN$1,D127=$AM$1,D127=$AN$1,D128=$AM$1,D128=$AN$1),0,1)))</f>
        <v/>
      </c>
      <c r="AP126" s="2" t="str">
        <f>IF($A126&gt;='DB_243way_Regular Symbol'!G$16,"",IF(E126=0,"",IF(OR(E126=$AM$1,E126=$AN$1,E127=$AM$1,E127=$AN$1,E128=$AM$1,E128=$AN$1),0,1)))</f>
        <v/>
      </c>
      <c r="AQ126" s="128" t="str">
        <f>IF($A126&gt;='DB_243way_Regular Symbol'!H$16,"",IF(F126=0,"",IF(OR(F126=$AM$1,F126=$AN$1,F127=$AM$1,F127=$AN$1,F128=$AM$1,F128=$AN$1),0,1)))</f>
        <v/>
      </c>
      <c r="AS126" s="342" t="str">
        <f>IF($A126&gt;='DB_243way_Regular Symbol'!D$16,"",IF(B126=0,"",IF(OR(B126=$AM$1,B126=$AT$1,B127=$AM$1,B127=$AT$1,B128=$AM$1,B128=$AT$1),0,1)))</f>
        <v/>
      </c>
      <c r="AT126" s="2" t="str">
        <f>IF($A126&gt;='DB_243way_Regular Symbol'!E$16,"",IF(C126=0,"",IF(OR(C126=$AM$1,C126=$AT$1,C127=$AM$1,C127=$AT$1,C128=$AM$1,C128=$AT$1),0,1)))</f>
        <v/>
      </c>
      <c r="AU126" s="2" t="str">
        <f>IF($A126&gt;='DB_243way_Regular Symbol'!F$16,"",IF(D126=0,"",IF(OR(D126=$AM$1,D126=$AT$1,D127=$AM$1,D127=$AT$1,D128=$AM$1,D128=$AT$1),0,1)))</f>
        <v/>
      </c>
      <c r="AV126" s="2" t="str">
        <f>IF($A126&gt;='DB_243way_Regular Symbol'!G$16,"",IF(E126=0,"",IF(OR(E126=$AM$1,E126=$AT$1,E127=$AM$1,E127=$AT$1,E128=$AM$1,E128=$AT$1),0,1)))</f>
        <v/>
      </c>
      <c r="AW126" s="128" t="str">
        <f>IF($A126&gt;='DB_243way_Regular Symbol'!H$16,"",IF(F126=0,"",IF(OR(F126=$AM$1,F126=$AT$1,F127=$AM$1,F127=$AT$1,F128=$AM$1,F128=$AT$1),0,1)))</f>
        <v/>
      </c>
      <c r="AY126" s="342"/>
      <c r="AZ126" s="2"/>
      <c r="BA126" s="2" t="str">
        <f>IF($A126&gt;='DB_243way_Regular Symbol'!F$16,"",COUNTIF(D126:D128,$AZ$1))</f>
        <v/>
      </c>
      <c r="BB126" s="2" t="str">
        <f>IF($A126&gt;='DB_243way_Regular Symbol'!G$16,"",COUNTIF(E126:E128,$AZ$1))</f>
        <v/>
      </c>
      <c r="BC126" s="2" t="str">
        <f>IF($A126&gt;='DB_243way_Regular Symbol'!H$16,"",COUNTIF(F126:F128,$AZ$1))</f>
        <v/>
      </c>
      <c r="BE126" s="342" t="str">
        <f>IF($A126&gt;='DB_243way_Regular Symbol'!D$16,"",IF(B126=0,"",IF(OR(B126=$AM$1,B126=$BF$1,B127=$AM$1,B127=$BF$1,B128=$AM$1,B128=$BF$1),1,0)))</f>
        <v/>
      </c>
      <c r="BF126" s="342" t="str">
        <f>IF($A126&gt;='DB_243way_Regular Symbol'!E$16,"",IF(C126=0,"",IF(OR(C126=$AM$1,C126=$BF$1,C127=$AM$1,C127=$BF$1,C128=$AM$1,C128=$BF$1),1,0)))</f>
        <v/>
      </c>
      <c r="BG126" s="342" t="str">
        <f>IF($A126&gt;='DB_243way_Regular Symbol'!F$16,"",IF(D126=0,"",IF(OR(D126=$AM$1,D126=$BF$1,D127=$AM$1,D127=$BF$1,D128=$AM$1,D128=$BF$1),1,0)))</f>
        <v/>
      </c>
      <c r="BH126" s="342" t="str">
        <f>IF($A126&gt;='DB_243way_Regular Symbol'!G$16,"",IF(E126=0,"",IF(OR(E126=$AM$1,E126=$BF$1,E127=$AM$1,E127=$BF$1,E128=$AM$1,E128=$BF$1),1,0)))</f>
        <v/>
      </c>
      <c r="BI126" s="342" t="str">
        <f>IF($A126&gt;='DB_243way_Regular Symbol'!H$16,"",IF(F126=0,"",IF(OR(F126=$AM$1,F126=$BF$1,F127=$AM$1,F127=$BF$1,F128=$AM$1,F128=$BF$1),1,0)))</f>
        <v/>
      </c>
      <c r="BK126" s="342" t="str">
        <f>IF($A126&gt;='DB_243way_Regular Symbol'!D$16,"",IF(B126=0,"",IF(OR(B126=$AM$1,B126=$BL$1,B127=$AM$1,B127=$BL$1,B128=$AM$1,B128=$BL$1),0,1)))</f>
        <v/>
      </c>
      <c r="BL126" s="2" t="str">
        <f>IF($A126&gt;='DB_243way_Regular Symbol'!E$16,"",IF(C126=0,"",IF(OR(C126=$AM$1,C126=$BL$1,C127=$AM$1,C127=$BL$1,C128=$AM$1,C128=$BL$1),0,1)))</f>
        <v/>
      </c>
      <c r="BM126" s="2" t="str">
        <f>IF($A126&gt;='DB_243way_Regular Symbol'!F$16,"",IF(D126=0,"",IF(OR(D126=$AM$1,D126=$BL$1,D127=$AM$1,D127=$BL$1,D128=$AM$1,D128=$BL$1),0,1)))</f>
        <v/>
      </c>
      <c r="BN126" s="2" t="str">
        <f>IF($A126&gt;='DB_243way_Regular Symbol'!G$16,"",IF(E126=0,"",IF(OR(E126=$AM$1,E126=$BL$1,E127=$AM$1,E127=$BL$1,E128=$AM$1,E128=$BL$1),0,1)))</f>
        <v/>
      </c>
      <c r="BO126" s="128" t="str">
        <f>IF($A126&gt;='DB_243way_Regular Symbol'!H$16,"",IF(F126=0,"",IF(OR(F126=$AM$1,F126=$BL$1,F127=$AM$1,F127=$BL$1,F128=$AM$1,F128=$BL$1),0,1)))</f>
        <v/>
      </c>
      <c r="BQ126" s="2" t="str">
        <f>IF($A126&gt;='DB_243way_Regular Symbol'!D$16,"",IF(B126=0,"",IF(OR(B126=$BQ$1,B126=$BR$1,B127=$BQ$1,B127=$BR$1,B128=$BQ$1,B128=$BR$1),0,1)))</f>
        <v/>
      </c>
      <c r="BR126" s="2" t="str">
        <f>IF($A126&gt;='DB_243way_Regular Symbol'!E$16,"",IF(C126=0,"",IF(OR(C126=$BQ$1,C126=$BR$1,C127=$BQ$1,C127=$BR$1,C128=$BQ$1,C128=$BR$1),0,1)))</f>
        <v/>
      </c>
      <c r="BS126" s="2" t="str">
        <f>IF($A126&gt;='DB_243way_Regular Symbol'!F$16,"",IF(D126=0,"",IF(OR(D126=$BQ$1,D126=$BR$1,D127=$BQ$1,D127=$BR$1,D128=$BQ$1,D128=$BR$1),0,1)))</f>
        <v/>
      </c>
      <c r="BT126" s="2" t="str">
        <f>IF($A126&gt;='DB_243way_Regular Symbol'!G$16,"",IF(E126=0,"",IF(OR(E126=$BQ$1,E126=$BR$1,E127=$BQ$1,E127=$BR$1,E128=$BQ$1,E128=$BR$1),0,1)))</f>
        <v/>
      </c>
      <c r="BU126" s="2" t="str">
        <f>IF($A126&gt;='DB_243way_Regular Symbol'!H$16,"",IF(F126=0,"",IF(OR(F126=$BQ$1,F126=$BR$1,F127=$BQ$1,F127=$BR$1,F128=$BQ$1,F128=$BR$1),0,1)))</f>
        <v/>
      </c>
      <c r="BW126" s="2" t="str">
        <f>IF($A126&gt;='DB_243way_Regular Symbol'!D$16,"",IF(B126=0,"",IF(OR(B126=$BW$1,B127=$BW$1,B128=$BW$1,B126=$BX$1,B127=$BX$1,B128=$BX$1),0,1)))</f>
        <v/>
      </c>
      <c r="BX126" s="2" t="str">
        <f>IF($A126&gt;='DB_243way_Regular Symbol'!E$16,"",IF(C126=0,"",IF(OR(C126=$BW$1,C127=$BW$1,C128=$BW$1,C126=$BX$1,C127=$BX$1,C128=$BX$1),0,1)))</f>
        <v/>
      </c>
      <c r="BY126" s="2" t="str">
        <f>IF($A126&gt;='DB_243way_Regular Symbol'!F$16,"",IF(D126=0,"",IF(OR(D126=$BW$1,D127=$BW$1,D128=$BW$1,D126=$BX$1,D127=$BX$1,D128=$BX$1),0,1)))</f>
        <v/>
      </c>
      <c r="BZ126" s="2" t="str">
        <f>IF($A126&gt;='DB_243way_Regular Symbol'!G$16,"",IF(E126=0,"",IF(OR(E126=$BW$1,E127=$BW$1,E128=$BW$1,E126=$BX$1,E127=$BX$1,E128=$BX$1),0,1)))</f>
        <v/>
      </c>
      <c r="CA126" s="2" t="str">
        <f>IF($A126&gt;='DB_243way_Regular Symbol'!H$16,"",IF(F126=0,"",IF(OR(F126=$BW$1,F127=$BW$1,F128=$BW$1,F126=$BX$1,F127=$BX$1,F128=$BX$1),0,1)))</f>
        <v/>
      </c>
      <c r="CC126" s="2" t="str">
        <f>IF($A126&gt;='DB_243way_Regular Symbol'!D$16,"",IF(B126=0,"",IF(OR(B126=$BW$1,B127=$BW$1,B128=$BW$1,B126=$CD$1,B127=$CD$1,B128=$CD$1),0,1)))</f>
        <v/>
      </c>
      <c r="CD126" s="2" t="str">
        <f>IF($A126&gt;='DB_243way_Regular Symbol'!E$16,"",IF(C126=0,"",IF(OR(C126=$BW$1,C127=$BW$1,C128=$BW$1,C126=$CD$1,C127=$CD$1,C128=$CD$1),0,1)))</f>
        <v/>
      </c>
      <c r="CE126" s="2" t="str">
        <f>IF($A126&gt;='DB_243way_Regular Symbol'!F$16,"",IF(D126=0,"",IF(OR(D126=$BW$1,D127=$BW$1,D128=$BW$1,D126=$CD$1,D127=$CD$1,D128=$CD$1),0,1)))</f>
        <v/>
      </c>
      <c r="CF126" s="2" t="str">
        <f>IF($A126&gt;='DB_243way_Regular Symbol'!G$16,"",IF(E126=0,"",IF(OR(E126=$BW$1,E127=$BW$1,E128=$BW$1,E126=$CD$1,E127=$CD$1,E128=$CD$1),0,1)))</f>
        <v/>
      </c>
      <c r="CG126" s="2" t="str">
        <f>IF($A126&gt;='DB_243way_Regular Symbol'!H$16,"",IF(F126=0,"",IF(OR(F126=$BW$1,F127=$BW$1,F128=$BW$1,F126=$CD$1,F127=$CD$1,F128=$CD$1),0,1)))</f>
        <v/>
      </c>
      <c r="CI126" s="2" t="str">
        <f>IF($A126&gt;='DB_243way_Regular Symbol'!D$16,"",IF(B126=0,"",IF(OR(B126=$BW$1,B127=$BW$1,B128=$BW$1,B126=$CJ$1,B127=$CJ$1,B128=$CJ$1),0,1)))</f>
        <v/>
      </c>
      <c r="CJ126" s="2" t="str">
        <f>IF($A126&gt;='DB_243way_Regular Symbol'!E$16,"",IF(C126=0,"",IF(OR(C126=$BW$1,C127=$BW$1,C128=$BW$1,C126=$CJ$1,C127=$CJ$1,C128=$CJ$1),0,1)))</f>
        <v/>
      </c>
      <c r="CK126" s="2" t="str">
        <f>IF($A126&gt;='DB_243way_Regular Symbol'!F$16,"",IF(D126=0,"",IF(OR(D126=$BW$1,D127=$BW$1,D128=$BW$1,D126=$CJ$1,D127=$CJ$1,D128=$CJ$1),0,1)))</f>
        <v/>
      </c>
      <c r="CL126" s="2" t="str">
        <f>IF($A126&gt;='DB_243way_Regular Symbol'!G$16,"",IF(E126=0,"",IF(OR(E126=$BW$1,E127=$BW$1,E128=$BW$1,E126=$CJ$1,E127=$CJ$1,E128=$CJ$1),0,1)))</f>
        <v/>
      </c>
      <c r="CM126" s="2" t="str">
        <f>IF($A126&gt;='DB_243way_Regular Symbol'!H$16,"",IF(F126=0,"",IF(OR(F126=$BW$1,F127=$BW$1,F128=$BW$1,F126=$CJ$1,F127=$CJ$1,F128=$CJ$1),0,1)))</f>
        <v/>
      </c>
      <c r="CO126" s="2" t="str">
        <f>IF($A126&gt;='DB_243way_Regular Symbol'!D$16,"",IF(B126=0,"",IF(OR(B126=$BW$1,B127=$BW$1,B128=$BW$1,B126=$CP$1,B127=$CP$1,B128=$CP$1),0,1)))</f>
        <v/>
      </c>
      <c r="CP126" s="2" t="str">
        <f>IF($A126&gt;='DB_243way_Regular Symbol'!E$16,"",IF(C126=0,"",IF(OR(C126=$BW$1,C127=$BW$1,C128=$BW$1,C126=$CP$1,C127=$CP$1,C128=$CP$1),0,1)))</f>
        <v/>
      </c>
      <c r="CQ126" s="2" t="str">
        <f>IF($A126&gt;='DB_243way_Regular Symbol'!F$16,"",IF(D126=0,"",IF(OR(D126=$BW$1,D127=$BW$1,D128=$BW$1,D126=$CP$1,D127=$CP$1,D128=$CP$1),0,1)))</f>
        <v/>
      </c>
      <c r="CR126" s="2" t="str">
        <f>IF($A126&gt;='DB_243way_Regular Symbol'!G$16,"",IF(E126=0,"",IF(OR(E126=$BW$1,E127=$BW$1,E128=$BW$1,E126=$CP$1,E127=$CP$1,E128=$CP$1),0,1)))</f>
        <v/>
      </c>
      <c r="CS126" s="2" t="str">
        <f>IF($A126&gt;='DB_243way_Regular Symbol'!H$16,"",IF(F126=0,"",IF(OR(F126=$BW$1,F127=$BW$1,F128=$BW$1,F126=$CP$1,F127=$CP$1,F128=$CP$1),0,1)))</f>
        <v/>
      </c>
      <c r="CU126" s="2" t="str">
        <f>IF($A126&gt;='DB_243way_Regular Symbol'!D$16,"",IF(B126=0,"",IF(OR(B126=$BW$1,B127=$BW$1,B128=$BW$1,B126=$CV$1,B127=$CV$1,B128=$CV$1),0,1)))</f>
        <v/>
      </c>
      <c r="CV126" s="2" t="str">
        <f>IF($A126&gt;='DB_243way_Regular Symbol'!E$16,"",IF(C126=0,"",IF(OR(C126=$BW$1,C127=$BW$1,C128=$BW$1,C126=$CV$1,C127=$CV$1,C128=$CV$1),0,1)))</f>
        <v/>
      </c>
      <c r="CW126" s="2" t="str">
        <f>IF($A126&gt;='DB_243way_Regular Symbol'!F$16,"",IF(D126=0,"",IF(OR(D126=$BW$1,D127=$BW$1,D128=$BW$1,D126=$CV$1,D127=$CV$1,D128=$CV$1),0,1)))</f>
        <v/>
      </c>
      <c r="CX126" s="2" t="str">
        <f>IF($A126&gt;='DB_243way_Regular Symbol'!G$16,"",IF(E126=0,"",IF(OR(E126=$BW$1,E127=$BW$1,E128=$BW$1,E126=$CV$1,E127=$CV$1,E128=$CV$1),0,1)))</f>
        <v/>
      </c>
      <c r="CY126" s="2" t="str">
        <f>IF($A126&gt;='DB_243way_Regular Symbol'!H$16,"",IF(F126=0,"",IF(OR(F126=$BW$1,F127=$BW$1,F128=$BW$1,F126=$CV$1,F127=$CV$1,F128=$CV$1),0,1)))</f>
        <v/>
      </c>
    </row>
    <row r="127" spans="1:103">
      <c r="A127" s="341">
        <f>IF('DB_243way_Regular Symbol'!L126="","",'DB_243way_Regular Symbol'!L126)</f>
        <v>123</v>
      </c>
      <c r="B127" s="184" t="str">
        <f>IF('DB_243way_Regular Symbol'!M126="",
IF($A127-'DB_243way_Regular Symbol'!D$16&gt;='DB_243way_RegularＸ_W()'!B$2-1,"",VLOOKUP($A127-'DB_243way_Regular Symbol'!D$16,'DB_243way_Regular Symbol'!$L$3:$Q$250,'DB_243way_RegularＸ_W()'!B$3+1,FALSE)),
'DB_243way_Regular Symbol'!M126)</f>
        <v/>
      </c>
      <c r="C127" s="184" t="str">
        <f>IF('DB_243way_Regular Symbol'!N126="",
IF($A127-'DB_243way_Regular Symbol'!E$16&gt;='DB_243way_RegularＸ_W()'!C$2-1,"",VLOOKUP($A127-'DB_243way_Regular Symbol'!E$16,'DB_243way_Regular Symbol'!$L$3:$Q$250,'DB_243way_RegularＸ_W()'!C$3+1,FALSE)),
'DB_243way_Regular Symbol'!N126)</f>
        <v/>
      </c>
      <c r="D127" s="184" t="str">
        <f>IF('DB_243way_Regular Symbol'!O126="",
IF($A127-'DB_243way_Regular Symbol'!F$16&gt;='DB_243way_RegularＸ_W()'!D$2-1,"",VLOOKUP($A127-'DB_243way_Regular Symbol'!F$16,'DB_243way_Regular Symbol'!$L$3:$Q$250,'DB_243way_RegularＸ_W()'!D$3+1,FALSE)),
'DB_243way_Regular Symbol'!O126)</f>
        <v/>
      </c>
      <c r="E127" s="184" t="str">
        <f>IF('DB_243way_Regular Symbol'!P126="",
IF($A127-'DB_243way_Regular Symbol'!G$16&gt;='DB_243way_RegularＸ_W()'!E$2-1,"",VLOOKUP($A127-'DB_243way_Regular Symbol'!G$16,'DB_243way_Regular Symbol'!$L$3:$Q$250,'DB_243way_RegularＸ_W()'!E$3+1,FALSE)),
'DB_243way_Regular Symbol'!P126)</f>
        <v/>
      </c>
      <c r="F127" s="184" t="str">
        <f>IF('DB_243way_Regular Symbol'!Q126="",
IF($A127-'DB_243way_Regular Symbol'!H$16&gt;='DB_243way_RegularＸ_W()'!F$2-1,"",VLOOKUP($A127-'DB_243way_Regular Symbol'!H$16,'DB_243way_Regular Symbol'!$L$3:$Q$250,'DB_243way_RegularＸ_W()'!F$3+1,FALSE)),
'DB_243way_Regular Symbol'!Q126)</f>
        <v/>
      </c>
      <c r="O127" s="342" t="str">
        <f>IF($A127&gt;='DB_243way_Regular Symbol'!D$16,"",IF(B127=0,"",IF(OR(B127=$O$1,B127=$P$1,B128=$O$1,B128=$P$1,B129=$O$1,B129=$P$1),0,1)))</f>
        <v/>
      </c>
      <c r="P127" s="2" t="str">
        <f>IF($A127&gt;='DB_243way_Regular Symbol'!E$16,"",IF(C127=0,"",IF(OR(C127=$O$1,C127=$P$1,C128=$O$1,C128=$P$1,C129=$O$1,C129=$P$1),0,1)))</f>
        <v/>
      </c>
      <c r="Q127" s="2" t="str">
        <f>IF($A127&gt;='DB_243way_Regular Symbol'!F$16,"",IF(D127=0,"",IF(OR(D127=$O$1,D127=$P$1,D128=$O$1,D128=$P$1,D129=$O$1,D129=$P$1),0,1)))</f>
        <v/>
      </c>
      <c r="R127" s="2" t="str">
        <f>IF($A127&gt;='DB_243way_Regular Symbol'!G$16,"",IF(E127=0,"",IF(OR(E127=$O$1,E127=$P$1,E128=$O$1,E128=$P$1,E129=$O$1,E129=$P$1),0,1)))</f>
        <v/>
      </c>
      <c r="S127" s="128" t="str">
        <f>IF($A127&gt;='DB_243way_Regular Symbol'!H$16,"",IF(F127=0,"",IF(OR(F127=$O$1,F127=$P$1,F128=$O$1,F128=$P$1,F129=$O$1,F129=$P$1),0,1)))</f>
        <v/>
      </c>
      <c r="U127" s="342" t="str">
        <f>IF($A127&gt;='DB_243way_Regular Symbol'!D$16,"",IF(B127=0,"",IF(OR(B127=$U$1,B127=$V$1,B128=$U$1,B128=$V$1,B129=$U$1,B129=$V$1),0,1)))</f>
        <v/>
      </c>
      <c r="V127" s="2" t="str">
        <f>IF($A127&gt;='DB_243way_Regular Symbol'!E$16,"",IF(C127=0,"",IF(OR(C127=$U$1,C127=$V$1,C128=$U$1,C128=$V$1,C129=$U$1,C129=$V$1),0,1)))</f>
        <v/>
      </c>
      <c r="W127" s="2" t="str">
        <f>IF($A127&gt;='DB_243way_Regular Symbol'!F$16,"",IF(D127=0,"",IF(OR(D127=$U$1,D127=$V$1,D128=$U$1,D128=$V$1,D129=$U$1,D129=$V$1),0,1)))</f>
        <v/>
      </c>
      <c r="X127" s="2" t="str">
        <f>IF($A127&gt;='DB_243way_Regular Symbol'!G$16,"",IF(E127=0,"",IF(OR(E127=$U$1,E127=$V$1,E128=$U$1,E128=$V$1,E129=$U$1,E129=$V$1),0,1)))</f>
        <v/>
      </c>
      <c r="Y127" s="128" t="str">
        <f>IF($A127&gt;='DB_243way_Regular Symbol'!H$16,"",IF(F127=0,"",IF(OR(F127=$U$1,F127=$V$1,F128=$U$1,F128=$V$1,F129=$U$1,F129=$V$1),0,1)))</f>
        <v/>
      </c>
      <c r="AA127" s="342" t="str">
        <f>IF($A127&gt;='DB_243way_Regular Symbol'!D$16,"",IF(B127=0,"",IF(OR(B127=$AA$1,B127=$AB$1,B128=$AA$1,B128=$AB$1,B129=$AA$1,,B129=$AB$1),0,1)))</f>
        <v/>
      </c>
      <c r="AB127" s="2" t="str">
        <f>IF($A127&gt;='DB_243way_Regular Symbol'!E$16,"",IF(C127=0,"",IF(OR(C127=$AA$1,C127=$AB$1,C128=$AA$1,C128=$AB$1,C129=$AA$1,,C129=$AB$1),0,1)))</f>
        <v/>
      </c>
      <c r="AC127" s="2" t="str">
        <f>IF($A127&gt;='DB_243way_Regular Symbol'!F$16,"",IF(D127=0,"",IF(OR(D127=$AA$1,D127=$AB$1,D128=$AA$1,D128=$AB$1,D129=$AA$1,,D129=$AB$1),0,1)))</f>
        <v/>
      </c>
      <c r="AD127" s="2" t="str">
        <f>IF($A127&gt;='DB_243way_Regular Symbol'!G$16,"",IF(E127=0,"",IF(OR(E127=$AA$1,E127=$AB$1,E128=$AA$1,E128=$AB$1,E129=$AA$1,,E129=$AB$1),0,1)))</f>
        <v/>
      </c>
      <c r="AE127" s="128" t="str">
        <f>IF($A127&gt;='DB_243way_Regular Symbol'!H$16,"",IF(F127=0,"",IF(OR(F127=$AA$1,F127=$AB$1,F128=$AA$1,F128=$AB$1,F129=$AA$1,,F129=$AB$1),0,1)))</f>
        <v/>
      </c>
      <c r="AG127" s="342" t="str">
        <f>IF($A127&gt;='DB_243way_Regular Symbol'!D$16,"",IF(B127=0,"",IF(OR(B127=$AG$1,B127=$AH$1,B128=$AG$1,B128=$AH$1,B129=$AG$1,B129=$AH$1),0,1)))</f>
        <v/>
      </c>
      <c r="AH127" s="2" t="str">
        <f>IF($A127&gt;='DB_243way_Regular Symbol'!E$16,"",IF(C127=0,"",IF(OR(C127=$AG$1,C127=$AH$1,C128=$AG$1,C128=$AH$1,C129=$AG$1,C129=$AH$1),0,1)))</f>
        <v/>
      </c>
      <c r="AI127" s="2" t="str">
        <f>IF($A127&gt;='DB_243way_Regular Symbol'!F$16,"",IF(D127=0,"",IF(OR(D127=$AG$1,D127=$AH$1,D128=$AG$1,D128=$AH$1,D129=$AG$1,D129=$AH$1),0,1)))</f>
        <v/>
      </c>
      <c r="AJ127" s="2" t="str">
        <f>IF($A127&gt;='DB_243way_Regular Symbol'!G$16,"",IF(E127=0,"",IF(OR(E127=$AG$1,E127=$AH$1,E128=$AG$1,E128=$AH$1,E129=$AG$1,E129=$AH$1),0,1)))</f>
        <v/>
      </c>
      <c r="AK127" s="128" t="str">
        <f>IF($A127&gt;='DB_243way_Regular Symbol'!H$16,"",IF(F127=0,"",IF(OR(F127=$AG$1,F127=$AH$1,F128=$AG$1,F128=$AH$1,F129=$AG$1,F129=$AH$1),0,1)))</f>
        <v/>
      </c>
      <c r="AM127" s="342" t="str">
        <f>IF($A127&gt;='DB_243way_Regular Symbol'!D$16,"",IF(B127=0,"",IF(OR(B127=$AM$1,B127=$AN$1,B128=$AM$1,B128=$AN$1,B129=$AM$1,B129=$AN$1),0,1)))</f>
        <v/>
      </c>
      <c r="AN127" s="2" t="str">
        <f>IF($A127&gt;='DB_243way_Regular Symbol'!E$16,"",IF(C127=0,"",IF(OR(C127=$AM$1,C127=$AN$1,C128=$AM$1,C128=$AN$1,C129=$AM$1,C129=$AN$1),0,1)))</f>
        <v/>
      </c>
      <c r="AO127" s="2" t="str">
        <f>IF($A127&gt;='DB_243way_Regular Symbol'!F$16,"",IF(D127=0,"",IF(OR(D127=$AM$1,D127=$AN$1,D128=$AM$1,D128=$AN$1,D129=$AM$1,D129=$AN$1),0,1)))</f>
        <v/>
      </c>
      <c r="AP127" s="2" t="str">
        <f>IF($A127&gt;='DB_243way_Regular Symbol'!G$16,"",IF(E127=0,"",IF(OR(E127=$AM$1,E127=$AN$1,E128=$AM$1,E128=$AN$1,E129=$AM$1,E129=$AN$1),0,1)))</f>
        <v/>
      </c>
      <c r="AQ127" s="128" t="str">
        <f>IF($A127&gt;='DB_243way_Regular Symbol'!H$16,"",IF(F127=0,"",IF(OR(F127=$AM$1,F127=$AN$1,F128=$AM$1,F128=$AN$1,F129=$AM$1,F129=$AN$1),0,1)))</f>
        <v/>
      </c>
      <c r="AS127" s="342" t="str">
        <f>IF($A127&gt;='DB_243way_Regular Symbol'!D$16,"",IF(B127=0,"",IF(OR(B127=$AM$1,B127=$AT$1,B128=$AM$1,B128=$AT$1,B129=$AM$1,B129=$AT$1),0,1)))</f>
        <v/>
      </c>
      <c r="AT127" s="2" t="str">
        <f>IF($A127&gt;='DB_243way_Regular Symbol'!E$16,"",IF(C127=0,"",IF(OR(C127=$AM$1,C127=$AT$1,C128=$AM$1,C128=$AT$1,C129=$AM$1,C129=$AT$1),0,1)))</f>
        <v/>
      </c>
      <c r="AU127" s="2" t="str">
        <f>IF($A127&gt;='DB_243way_Regular Symbol'!F$16,"",IF(D127=0,"",IF(OR(D127=$AM$1,D127=$AT$1,D128=$AM$1,D128=$AT$1,D129=$AM$1,D129=$AT$1),0,1)))</f>
        <v/>
      </c>
      <c r="AV127" s="2" t="str">
        <f>IF($A127&gt;='DB_243way_Regular Symbol'!G$16,"",IF(E127=0,"",IF(OR(E127=$AM$1,E127=$AT$1,E128=$AM$1,E128=$AT$1,E129=$AM$1,E129=$AT$1),0,1)))</f>
        <v/>
      </c>
      <c r="AW127" s="128" t="str">
        <f>IF($A127&gt;='DB_243way_Regular Symbol'!H$16,"",IF(F127=0,"",IF(OR(F127=$AM$1,F127=$AT$1,F128=$AM$1,F128=$AT$1,F129=$AM$1,F129=$AT$1),0,1)))</f>
        <v/>
      </c>
      <c r="AY127" s="342"/>
      <c r="AZ127" s="2"/>
      <c r="BA127" s="2" t="str">
        <f>IF($A127&gt;='DB_243way_Regular Symbol'!F$16,"",COUNTIF(D127:D129,$AZ$1))</f>
        <v/>
      </c>
      <c r="BB127" s="2" t="str">
        <f>IF($A127&gt;='DB_243way_Regular Symbol'!G$16,"",COUNTIF(E127:E129,$AZ$1))</f>
        <v/>
      </c>
      <c r="BC127" s="2" t="str">
        <f>IF($A127&gt;='DB_243way_Regular Symbol'!H$16,"",COUNTIF(F127:F129,$AZ$1))</f>
        <v/>
      </c>
      <c r="BE127" s="342" t="str">
        <f>IF($A127&gt;='DB_243way_Regular Symbol'!D$16,"",IF(B127=0,"",IF(OR(B127=$AM$1,B127=$BF$1,B128=$AM$1,B128=$BF$1,B129=$AM$1,B129=$BF$1),1,0)))</f>
        <v/>
      </c>
      <c r="BF127" s="342" t="str">
        <f>IF($A127&gt;='DB_243way_Regular Symbol'!E$16,"",IF(C127=0,"",IF(OR(C127=$AM$1,C127=$BF$1,C128=$AM$1,C128=$BF$1,C129=$AM$1,C129=$BF$1),1,0)))</f>
        <v/>
      </c>
      <c r="BG127" s="342" t="str">
        <f>IF($A127&gt;='DB_243way_Regular Symbol'!F$16,"",IF(D127=0,"",IF(OR(D127=$AM$1,D127=$BF$1,D128=$AM$1,D128=$BF$1,D129=$AM$1,D129=$BF$1),1,0)))</f>
        <v/>
      </c>
      <c r="BH127" s="342" t="str">
        <f>IF($A127&gt;='DB_243way_Regular Symbol'!G$16,"",IF(E127=0,"",IF(OR(E127=$AM$1,E127=$BF$1,E128=$AM$1,E128=$BF$1,E129=$AM$1,E129=$BF$1),1,0)))</f>
        <v/>
      </c>
      <c r="BI127" s="342" t="str">
        <f>IF($A127&gt;='DB_243way_Regular Symbol'!H$16,"",IF(F127=0,"",IF(OR(F127=$AM$1,F127=$BF$1,F128=$AM$1,F128=$BF$1,F129=$AM$1,F129=$BF$1),1,0)))</f>
        <v/>
      </c>
      <c r="BK127" s="342" t="str">
        <f>IF($A127&gt;='DB_243way_Regular Symbol'!D$16,"",IF(B127=0,"",IF(OR(B127=$AM$1,B127=$BL$1,B128=$AM$1,B128=$BL$1,B129=$AM$1,B129=$BL$1),0,1)))</f>
        <v/>
      </c>
      <c r="BL127" s="2" t="str">
        <f>IF($A127&gt;='DB_243way_Regular Symbol'!E$16,"",IF(C127=0,"",IF(OR(C127=$AM$1,C127=$BL$1,C128=$AM$1,C128=$BL$1,C129=$AM$1,C129=$BL$1),0,1)))</f>
        <v/>
      </c>
      <c r="BM127" s="2" t="str">
        <f>IF($A127&gt;='DB_243way_Regular Symbol'!F$16,"",IF(D127=0,"",IF(OR(D127=$AM$1,D127=$BL$1,D128=$AM$1,D128=$BL$1,D129=$AM$1,D129=$BL$1),0,1)))</f>
        <v/>
      </c>
      <c r="BN127" s="2" t="str">
        <f>IF($A127&gt;='DB_243way_Regular Symbol'!G$16,"",IF(E127=0,"",IF(OR(E127=$AM$1,E127=$BL$1,E128=$AM$1,E128=$BL$1,E129=$AM$1,E129=$BL$1),0,1)))</f>
        <v/>
      </c>
      <c r="BO127" s="128" t="str">
        <f>IF($A127&gt;='DB_243way_Regular Symbol'!H$16,"",IF(F127=0,"",IF(OR(F127=$AM$1,F127=$BL$1,F128=$AM$1,F128=$BL$1,F129=$AM$1,F129=$BL$1),0,1)))</f>
        <v/>
      </c>
      <c r="BQ127" s="2" t="str">
        <f>IF($A127&gt;='DB_243way_Regular Symbol'!D$16,"",IF(B127=0,"",IF(OR(B127=$BQ$1,B127=$BR$1,B128=$BQ$1,B128=$BR$1,B129=$BQ$1,B129=$BR$1),0,1)))</f>
        <v/>
      </c>
      <c r="BR127" s="2" t="str">
        <f>IF($A127&gt;='DB_243way_Regular Symbol'!E$16,"",IF(C127=0,"",IF(OR(C127=$BQ$1,C127=$BR$1,C128=$BQ$1,C128=$BR$1,C129=$BQ$1,C129=$BR$1),0,1)))</f>
        <v/>
      </c>
      <c r="BS127" s="2" t="str">
        <f>IF($A127&gt;='DB_243way_Regular Symbol'!F$16,"",IF(D127=0,"",IF(OR(D127=$BQ$1,D127=$BR$1,D128=$BQ$1,D128=$BR$1,D129=$BQ$1,D129=$BR$1),0,1)))</f>
        <v/>
      </c>
      <c r="BT127" s="2" t="str">
        <f>IF($A127&gt;='DB_243way_Regular Symbol'!G$16,"",IF(E127=0,"",IF(OR(E127=$BQ$1,E127=$BR$1,E128=$BQ$1,E128=$BR$1,E129=$BQ$1,E129=$BR$1),0,1)))</f>
        <v/>
      </c>
      <c r="BU127" s="2" t="str">
        <f>IF($A127&gt;='DB_243way_Regular Symbol'!H$16,"",IF(F127=0,"",IF(OR(F127=$BQ$1,F127=$BR$1,F128=$BQ$1,F128=$BR$1,F129=$BQ$1,F129=$BR$1),0,1)))</f>
        <v/>
      </c>
      <c r="BW127" s="2" t="str">
        <f>IF($A127&gt;='DB_243way_Regular Symbol'!D$16,"",IF(B127=0,"",IF(OR(B127=$BW$1,B128=$BW$1,B129=$BW$1,B127=$BX$1,B128=$BX$1,B129=$BX$1),0,1)))</f>
        <v/>
      </c>
      <c r="BX127" s="2" t="str">
        <f>IF($A127&gt;='DB_243way_Regular Symbol'!E$16,"",IF(C127=0,"",IF(OR(C127=$BW$1,C128=$BW$1,C129=$BW$1,C127=$BX$1,C128=$BX$1,C129=$BX$1),0,1)))</f>
        <v/>
      </c>
      <c r="BY127" s="2" t="str">
        <f>IF($A127&gt;='DB_243way_Regular Symbol'!F$16,"",IF(D127=0,"",IF(OR(D127=$BW$1,D128=$BW$1,D129=$BW$1,D127=$BX$1,D128=$BX$1,D129=$BX$1),0,1)))</f>
        <v/>
      </c>
      <c r="BZ127" s="2" t="str">
        <f>IF($A127&gt;='DB_243way_Regular Symbol'!G$16,"",IF(E127=0,"",IF(OR(E127=$BW$1,E128=$BW$1,E129=$BW$1,E127=$BX$1,E128=$BX$1,E129=$BX$1),0,1)))</f>
        <v/>
      </c>
      <c r="CA127" s="2" t="str">
        <f>IF($A127&gt;='DB_243way_Regular Symbol'!H$16,"",IF(F127=0,"",IF(OR(F127=$BW$1,F128=$BW$1,F129=$BW$1,F127=$BX$1,F128=$BX$1,F129=$BX$1),0,1)))</f>
        <v/>
      </c>
      <c r="CC127" s="2" t="str">
        <f>IF($A127&gt;='DB_243way_Regular Symbol'!D$16,"",IF(B127=0,"",IF(OR(B127=$BW$1,B128=$BW$1,B129=$BW$1,B127=$CD$1,B128=$CD$1,B129=$CD$1),0,1)))</f>
        <v/>
      </c>
      <c r="CD127" s="2" t="str">
        <f>IF($A127&gt;='DB_243way_Regular Symbol'!E$16,"",IF(C127=0,"",IF(OR(C127=$BW$1,C128=$BW$1,C129=$BW$1,C127=$CD$1,C128=$CD$1,C129=$CD$1),0,1)))</f>
        <v/>
      </c>
      <c r="CE127" s="2" t="str">
        <f>IF($A127&gt;='DB_243way_Regular Symbol'!F$16,"",IF(D127=0,"",IF(OR(D127=$BW$1,D128=$BW$1,D129=$BW$1,D127=$CD$1,D128=$CD$1,D129=$CD$1),0,1)))</f>
        <v/>
      </c>
      <c r="CF127" s="2" t="str">
        <f>IF($A127&gt;='DB_243way_Regular Symbol'!G$16,"",IF(E127=0,"",IF(OR(E127=$BW$1,E128=$BW$1,E129=$BW$1,E127=$CD$1,E128=$CD$1,E129=$CD$1),0,1)))</f>
        <v/>
      </c>
      <c r="CG127" s="2" t="str">
        <f>IF($A127&gt;='DB_243way_Regular Symbol'!H$16,"",IF(F127=0,"",IF(OR(F127=$BW$1,F128=$BW$1,F129=$BW$1,F127=$CD$1,F128=$CD$1,F129=$CD$1),0,1)))</f>
        <v/>
      </c>
      <c r="CI127" s="2" t="str">
        <f>IF($A127&gt;='DB_243way_Regular Symbol'!D$16,"",IF(B127=0,"",IF(OR(B127=$BW$1,B128=$BW$1,B129=$BW$1,B127=$CJ$1,B128=$CJ$1,B129=$CJ$1),0,1)))</f>
        <v/>
      </c>
      <c r="CJ127" s="2" t="str">
        <f>IF($A127&gt;='DB_243way_Regular Symbol'!E$16,"",IF(C127=0,"",IF(OR(C127=$BW$1,C128=$BW$1,C129=$BW$1,C127=$CJ$1,C128=$CJ$1,C129=$CJ$1),0,1)))</f>
        <v/>
      </c>
      <c r="CK127" s="2" t="str">
        <f>IF($A127&gt;='DB_243way_Regular Symbol'!F$16,"",IF(D127=0,"",IF(OR(D127=$BW$1,D128=$BW$1,D129=$BW$1,D127=$CJ$1,D128=$CJ$1,D129=$CJ$1),0,1)))</f>
        <v/>
      </c>
      <c r="CL127" s="2" t="str">
        <f>IF($A127&gt;='DB_243way_Regular Symbol'!G$16,"",IF(E127=0,"",IF(OR(E127=$BW$1,E128=$BW$1,E129=$BW$1,E127=$CJ$1,E128=$CJ$1,E129=$CJ$1),0,1)))</f>
        <v/>
      </c>
      <c r="CM127" s="2" t="str">
        <f>IF($A127&gt;='DB_243way_Regular Symbol'!H$16,"",IF(F127=0,"",IF(OR(F127=$BW$1,F128=$BW$1,F129=$BW$1,F127=$CJ$1,F128=$CJ$1,F129=$CJ$1),0,1)))</f>
        <v/>
      </c>
      <c r="CO127" s="2" t="str">
        <f>IF($A127&gt;='DB_243way_Regular Symbol'!D$16,"",IF(B127=0,"",IF(OR(B127=$BW$1,B128=$BW$1,B129=$BW$1,B127=$CP$1,B128=$CP$1,B129=$CP$1),0,1)))</f>
        <v/>
      </c>
      <c r="CP127" s="2" t="str">
        <f>IF($A127&gt;='DB_243way_Regular Symbol'!E$16,"",IF(C127=0,"",IF(OR(C127=$BW$1,C128=$BW$1,C129=$BW$1,C127=$CP$1,C128=$CP$1,C129=$CP$1),0,1)))</f>
        <v/>
      </c>
      <c r="CQ127" s="2" t="str">
        <f>IF($A127&gt;='DB_243way_Regular Symbol'!F$16,"",IF(D127=0,"",IF(OR(D127=$BW$1,D128=$BW$1,D129=$BW$1,D127=$CP$1,D128=$CP$1,D129=$CP$1),0,1)))</f>
        <v/>
      </c>
      <c r="CR127" s="2" t="str">
        <f>IF($A127&gt;='DB_243way_Regular Symbol'!G$16,"",IF(E127=0,"",IF(OR(E127=$BW$1,E128=$BW$1,E129=$BW$1,E127=$CP$1,E128=$CP$1,E129=$CP$1),0,1)))</f>
        <v/>
      </c>
      <c r="CS127" s="2" t="str">
        <f>IF($A127&gt;='DB_243way_Regular Symbol'!H$16,"",IF(F127=0,"",IF(OR(F127=$BW$1,F128=$BW$1,F129=$BW$1,F127=$CP$1,F128=$CP$1,F129=$CP$1),0,1)))</f>
        <v/>
      </c>
      <c r="CU127" s="2" t="str">
        <f>IF($A127&gt;='DB_243way_Regular Symbol'!D$16,"",IF(B127=0,"",IF(OR(B127=$BW$1,B128=$BW$1,B129=$BW$1,B127=$CV$1,B128=$CV$1,B129=$CV$1),0,1)))</f>
        <v/>
      </c>
      <c r="CV127" s="2" t="str">
        <f>IF($A127&gt;='DB_243way_Regular Symbol'!E$16,"",IF(C127=0,"",IF(OR(C127=$BW$1,C128=$BW$1,C129=$BW$1,C127=$CV$1,C128=$CV$1,C129=$CV$1),0,1)))</f>
        <v/>
      </c>
      <c r="CW127" s="2" t="str">
        <f>IF($A127&gt;='DB_243way_Regular Symbol'!F$16,"",IF(D127=0,"",IF(OR(D127=$BW$1,D128=$BW$1,D129=$BW$1,D127=$CV$1,D128=$CV$1,D129=$CV$1),0,1)))</f>
        <v/>
      </c>
      <c r="CX127" s="2" t="str">
        <f>IF($A127&gt;='DB_243way_Regular Symbol'!G$16,"",IF(E127=0,"",IF(OR(E127=$BW$1,E128=$BW$1,E129=$BW$1,E127=$CV$1,E128=$CV$1,E129=$CV$1),0,1)))</f>
        <v/>
      </c>
      <c r="CY127" s="2" t="str">
        <f>IF($A127&gt;='DB_243way_Regular Symbol'!H$16,"",IF(F127=0,"",IF(OR(F127=$BW$1,F128=$BW$1,F129=$BW$1,F127=$CV$1,F128=$CV$1,F129=$CV$1),0,1)))</f>
        <v/>
      </c>
    </row>
    <row r="128" spans="1:103">
      <c r="A128" s="341">
        <f>IF('DB_243way_Regular Symbol'!L127="","",'DB_243way_Regular Symbol'!L127)</f>
        <v>124</v>
      </c>
      <c r="B128" s="184" t="str">
        <f>IF('DB_243way_Regular Symbol'!M127="",
IF($A128-'DB_243way_Regular Symbol'!D$16&gt;='DB_243way_RegularＸ_W()'!B$2-1,"",VLOOKUP($A128-'DB_243way_Regular Symbol'!D$16,'DB_243way_Regular Symbol'!$L$3:$Q$250,'DB_243way_RegularＸ_W()'!B$3+1,FALSE)),
'DB_243way_Regular Symbol'!M127)</f>
        <v/>
      </c>
      <c r="C128" s="184" t="str">
        <f>IF('DB_243way_Regular Symbol'!N127="",
IF($A128-'DB_243way_Regular Symbol'!E$16&gt;='DB_243way_RegularＸ_W()'!C$2-1,"",VLOOKUP($A128-'DB_243way_Regular Symbol'!E$16,'DB_243way_Regular Symbol'!$L$3:$Q$250,'DB_243way_RegularＸ_W()'!C$3+1,FALSE)),
'DB_243way_Regular Symbol'!N127)</f>
        <v/>
      </c>
      <c r="D128" s="184" t="str">
        <f>IF('DB_243way_Regular Symbol'!O127="",
IF($A128-'DB_243way_Regular Symbol'!F$16&gt;='DB_243way_RegularＸ_W()'!D$2-1,"",VLOOKUP($A128-'DB_243way_Regular Symbol'!F$16,'DB_243way_Regular Symbol'!$L$3:$Q$250,'DB_243way_RegularＸ_W()'!D$3+1,FALSE)),
'DB_243way_Regular Symbol'!O127)</f>
        <v/>
      </c>
      <c r="E128" s="184" t="str">
        <f>IF('DB_243way_Regular Symbol'!P127="",
IF($A128-'DB_243way_Regular Symbol'!G$16&gt;='DB_243way_RegularＸ_W()'!E$2-1,"",VLOOKUP($A128-'DB_243way_Regular Symbol'!G$16,'DB_243way_Regular Symbol'!$L$3:$Q$250,'DB_243way_RegularＸ_W()'!E$3+1,FALSE)),
'DB_243way_Regular Symbol'!P127)</f>
        <v/>
      </c>
      <c r="F128" s="184" t="str">
        <f>IF('DB_243way_Regular Symbol'!Q127="",
IF($A128-'DB_243way_Regular Symbol'!H$16&gt;='DB_243way_RegularＸ_W()'!F$2-1,"",VLOOKUP($A128-'DB_243way_Regular Symbol'!H$16,'DB_243way_Regular Symbol'!$L$3:$Q$250,'DB_243way_RegularＸ_W()'!F$3+1,FALSE)),
'DB_243way_Regular Symbol'!Q127)</f>
        <v/>
      </c>
      <c r="O128" s="342" t="str">
        <f>IF($A128&gt;='DB_243way_Regular Symbol'!D$16,"",IF(B128=0,"",IF(OR(B128=$O$1,B128=$P$1,B129=$O$1,B129=$P$1,B130=$O$1,B130=$P$1),0,1)))</f>
        <v/>
      </c>
      <c r="P128" s="2" t="str">
        <f>IF($A128&gt;='DB_243way_Regular Symbol'!E$16,"",IF(C128=0,"",IF(OR(C128=$O$1,C128=$P$1,C129=$O$1,C129=$P$1,C130=$O$1,C130=$P$1),0,1)))</f>
        <v/>
      </c>
      <c r="Q128" s="2" t="str">
        <f>IF($A128&gt;='DB_243way_Regular Symbol'!F$16,"",IF(D128=0,"",IF(OR(D128=$O$1,D128=$P$1,D129=$O$1,D129=$P$1,D130=$O$1,D130=$P$1),0,1)))</f>
        <v/>
      </c>
      <c r="R128" s="2" t="str">
        <f>IF($A128&gt;='DB_243way_Regular Symbol'!G$16,"",IF(E128=0,"",IF(OR(E128=$O$1,E128=$P$1,E129=$O$1,E129=$P$1,E130=$O$1,E130=$P$1),0,1)))</f>
        <v/>
      </c>
      <c r="S128" s="128" t="str">
        <f>IF($A128&gt;='DB_243way_Regular Symbol'!H$16,"",IF(F128=0,"",IF(OR(F128=$O$1,F128=$P$1,F129=$O$1,F129=$P$1,F130=$O$1,F130=$P$1),0,1)))</f>
        <v/>
      </c>
      <c r="U128" s="342" t="str">
        <f>IF($A128&gt;='DB_243way_Regular Symbol'!D$16,"",IF(B128=0,"",IF(OR(B128=$U$1,B128=$V$1,B129=$U$1,B129=$V$1,B130=$U$1,B130=$V$1),0,1)))</f>
        <v/>
      </c>
      <c r="V128" s="2" t="str">
        <f>IF($A128&gt;='DB_243way_Regular Symbol'!E$16,"",IF(C128=0,"",IF(OR(C128=$U$1,C128=$V$1,C129=$U$1,C129=$V$1,C130=$U$1,C130=$V$1),0,1)))</f>
        <v/>
      </c>
      <c r="W128" s="2" t="str">
        <f>IF($A128&gt;='DB_243way_Regular Symbol'!F$16,"",IF(D128=0,"",IF(OR(D128=$U$1,D128=$V$1,D129=$U$1,D129=$V$1,D130=$U$1,D130=$V$1),0,1)))</f>
        <v/>
      </c>
      <c r="X128" s="2" t="str">
        <f>IF($A128&gt;='DB_243way_Regular Symbol'!G$16,"",IF(E128=0,"",IF(OR(E128=$U$1,E128=$V$1,E129=$U$1,E129=$V$1,E130=$U$1,E130=$V$1),0,1)))</f>
        <v/>
      </c>
      <c r="Y128" s="128" t="str">
        <f>IF($A128&gt;='DB_243way_Regular Symbol'!H$16,"",IF(F128=0,"",IF(OR(F128=$U$1,F128=$V$1,F129=$U$1,F129=$V$1,F130=$U$1,F130=$V$1),0,1)))</f>
        <v/>
      </c>
      <c r="AA128" s="342" t="str">
        <f>IF($A128&gt;='DB_243way_Regular Symbol'!D$16,"",IF(B128=0,"",IF(OR(B128=$AA$1,B128=$AB$1,B129=$AA$1,B129=$AB$1,B130=$AA$1,,B130=$AB$1),0,1)))</f>
        <v/>
      </c>
      <c r="AB128" s="2" t="str">
        <f>IF($A128&gt;='DB_243way_Regular Symbol'!E$16,"",IF(C128=0,"",IF(OR(C128=$AA$1,C128=$AB$1,C129=$AA$1,C129=$AB$1,C130=$AA$1,,C130=$AB$1),0,1)))</f>
        <v/>
      </c>
      <c r="AC128" s="2" t="str">
        <f>IF($A128&gt;='DB_243way_Regular Symbol'!F$16,"",IF(D128=0,"",IF(OR(D128=$AA$1,D128=$AB$1,D129=$AA$1,D129=$AB$1,D130=$AA$1,,D130=$AB$1),0,1)))</f>
        <v/>
      </c>
      <c r="AD128" s="2" t="str">
        <f>IF($A128&gt;='DB_243way_Regular Symbol'!G$16,"",IF(E128=0,"",IF(OR(E128=$AA$1,E128=$AB$1,E129=$AA$1,E129=$AB$1,E130=$AA$1,,E130=$AB$1),0,1)))</f>
        <v/>
      </c>
      <c r="AE128" s="128" t="str">
        <f>IF($A128&gt;='DB_243way_Regular Symbol'!H$16,"",IF(F128=0,"",IF(OR(F128=$AA$1,F128=$AB$1,F129=$AA$1,F129=$AB$1,F130=$AA$1,,F130=$AB$1),0,1)))</f>
        <v/>
      </c>
      <c r="AG128" s="342" t="str">
        <f>IF($A128&gt;='DB_243way_Regular Symbol'!D$16,"",IF(B128=0,"",IF(OR(B128=$AG$1,B128=$AH$1,B129=$AG$1,B129=$AH$1,B130=$AG$1,B130=$AH$1),0,1)))</f>
        <v/>
      </c>
      <c r="AH128" s="2" t="str">
        <f>IF($A128&gt;='DB_243way_Regular Symbol'!E$16,"",IF(C128=0,"",IF(OR(C128=$AG$1,C128=$AH$1,C129=$AG$1,C129=$AH$1,C130=$AG$1,C130=$AH$1),0,1)))</f>
        <v/>
      </c>
      <c r="AI128" s="2" t="str">
        <f>IF($A128&gt;='DB_243way_Regular Symbol'!F$16,"",IF(D128=0,"",IF(OR(D128=$AG$1,D128=$AH$1,D129=$AG$1,D129=$AH$1,D130=$AG$1,D130=$AH$1),0,1)))</f>
        <v/>
      </c>
      <c r="AJ128" s="2" t="str">
        <f>IF($A128&gt;='DB_243way_Regular Symbol'!G$16,"",IF(E128=0,"",IF(OR(E128=$AG$1,E128=$AH$1,E129=$AG$1,E129=$AH$1,E130=$AG$1,E130=$AH$1),0,1)))</f>
        <v/>
      </c>
      <c r="AK128" s="128" t="str">
        <f>IF($A128&gt;='DB_243way_Regular Symbol'!H$16,"",IF(F128=0,"",IF(OR(F128=$AG$1,F128=$AH$1,F129=$AG$1,F129=$AH$1,F130=$AG$1,F130=$AH$1),0,1)))</f>
        <v/>
      </c>
      <c r="AM128" s="342" t="str">
        <f>IF($A128&gt;='DB_243way_Regular Symbol'!D$16,"",IF(B128=0,"",IF(OR(B128=$AM$1,B128=$AN$1,B129=$AM$1,B129=$AN$1,B130=$AM$1,B130=$AN$1),0,1)))</f>
        <v/>
      </c>
      <c r="AN128" s="2" t="str">
        <f>IF($A128&gt;='DB_243way_Regular Symbol'!E$16,"",IF(C128=0,"",IF(OR(C128=$AM$1,C128=$AN$1,C129=$AM$1,C129=$AN$1,C130=$AM$1,C130=$AN$1),0,1)))</f>
        <v/>
      </c>
      <c r="AO128" s="2" t="str">
        <f>IF($A128&gt;='DB_243way_Regular Symbol'!F$16,"",IF(D128=0,"",IF(OR(D128=$AM$1,D128=$AN$1,D129=$AM$1,D129=$AN$1,D130=$AM$1,D130=$AN$1),0,1)))</f>
        <v/>
      </c>
      <c r="AP128" s="2" t="str">
        <f>IF($A128&gt;='DB_243way_Regular Symbol'!G$16,"",IF(E128=0,"",IF(OR(E128=$AM$1,E128=$AN$1,E129=$AM$1,E129=$AN$1,E130=$AM$1,E130=$AN$1),0,1)))</f>
        <v/>
      </c>
      <c r="AQ128" s="128" t="str">
        <f>IF($A128&gt;='DB_243way_Regular Symbol'!H$16,"",IF(F128=0,"",IF(OR(F128=$AM$1,F128=$AN$1,F129=$AM$1,F129=$AN$1,F130=$AM$1,F130=$AN$1),0,1)))</f>
        <v/>
      </c>
      <c r="AS128" s="342" t="str">
        <f>IF($A128&gt;='DB_243way_Regular Symbol'!D$16,"",IF(B128=0,"",IF(OR(B128=$AM$1,B128=$AT$1,B129=$AM$1,B129=$AT$1,B130=$AM$1,B130=$AT$1),0,1)))</f>
        <v/>
      </c>
      <c r="AT128" s="2" t="str">
        <f>IF($A128&gt;='DB_243way_Regular Symbol'!E$16,"",IF(C128=0,"",IF(OR(C128=$AM$1,C128=$AT$1,C129=$AM$1,C129=$AT$1,C130=$AM$1,C130=$AT$1),0,1)))</f>
        <v/>
      </c>
      <c r="AU128" s="2" t="str">
        <f>IF($A128&gt;='DB_243way_Regular Symbol'!F$16,"",IF(D128=0,"",IF(OR(D128=$AM$1,D128=$AT$1,D129=$AM$1,D129=$AT$1,D130=$AM$1,D130=$AT$1),0,1)))</f>
        <v/>
      </c>
      <c r="AV128" s="2" t="str">
        <f>IF($A128&gt;='DB_243way_Regular Symbol'!G$16,"",IF(E128=0,"",IF(OR(E128=$AM$1,E128=$AT$1,E129=$AM$1,E129=$AT$1,E130=$AM$1,E130=$AT$1),0,1)))</f>
        <v/>
      </c>
      <c r="AW128" s="128" t="str">
        <f>IF($A128&gt;='DB_243way_Regular Symbol'!H$16,"",IF(F128=0,"",IF(OR(F128=$AM$1,F128=$AT$1,F129=$AM$1,F129=$AT$1,F130=$AM$1,F130=$AT$1),0,1)))</f>
        <v/>
      </c>
      <c r="AY128" s="342"/>
      <c r="AZ128" s="2"/>
      <c r="BA128" s="2" t="str">
        <f>IF($A128&gt;='DB_243way_Regular Symbol'!F$16,"",COUNTIF(D128:D130,$AZ$1))</f>
        <v/>
      </c>
      <c r="BB128" s="2" t="str">
        <f>IF($A128&gt;='DB_243way_Regular Symbol'!G$16,"",COUNTIF(E128:E130,$AZ$1))</f>
        <v/>
      </c>
      <c r="BC128" s="2" t="str">
        <f>IF($A128&gt;='DB_243way_Regular Symbol'!H$16,"",COUNTIF(F128:F130,$AZ$1))</f>
        <v/>
      </c>
      <c r="BE128" s="342" t="str">
        <f>IF($A128&gt;='DB_243way_Regular Symbol'!D$16,"",IF(B128=0,"",IF(OR(B128=$AM$1,B128=$BF$1,B129=$AM$1,B129=$BF$1,B130=$AM$1,B130=$BF$1),1,0)))</f>
        <v/>
      </c>
      <c r="BF128" s="342" t="str">
        <f>IF($A128&gt;='DB_243way_Regular Symbol'!E$16,"",IF(C128=0,"",IF(OR(C128=$AM$1,C128=$BF$1,C129=$AM$1,C129=$BF$1,C130=$AM$1,C130=$BF$1),1,0)))</f>
        <v/>
      </c>
      <c r="BG128" s="342" t="str">
        <f>IF($A128&gt;='DB_243way_Regular Symbol'!F$16,"",IF(D128=0,"",IF(OR(D128=$AM$1,D128=$BF$1,D129=$AM$1,D129=$BF$1,D130=$AM$1,D130=$BF$1),1,0)))</f>
        <v/>
      </c>
      <c r="BH128" s="342" t="str">
        <f>IF($A128&gt;='DB_243way_Regular Symbol'!G$16,"",IF(E128=0,"",IF(OR(E128=$AM$1,E128=$BF$1,E129=$AM$1,E129=$BF$1,E130=$AM$1,E130=$BF$1),1,0)))</f>
        <v/>
      </c>
      <c r="BI128" s="342" t="str">
        <f>IF($A128&gt;='DB_243way_Regular Symbol'!H$16,"",IF(F128=0,"",IF(OR(F128=$AM$1,F128=$BF$1,F129=$AM$1,F129=$BF$1,F130=$AM$1,F130=$BF$1),1,0)))</f>
        <v/>
      </c>
      <c r="BK128" s="342" t="str">
        <f>IF($A128&gt;='DB_243way_Regular Symbol'!D$16,"",IF(B128=0,"",IF(OR(B128=$AM$1,B128=$BL$1,B129=$AM$1,B129=$BL$1,B130=$AM$1,B130=$BL$1),0,1)))</f>
        <v/>
      </c>
      <c r="BL128" s="2" t="str">
        <f>IF($A128&gt;='DB_243way_Regular Symbol'!E$16,"",IF(C128=0,"",IF(OR(C128=$AM$1,C128=$BL$1,C129=$AM$1,C129=$BL$1,C130=$AM$1,C130=$BL$1),0,1)))</f>
        <v/>
      </c>
      <c r="BM128" s="2" t="str">
        <f>IF($A128&gt;='DB_243way_Regular Symbol'!F$16,"",IF(D128=0,"",IF(OR(D128=$AM$1,D128=$BL$1,D129=$AM$1,D129=$BL$1,D130=$AM$1,D130=$BL$1),0,1)))</f>
        <v/>
      </c>
      <c r="BN128" s="2" t="str">
        <f>IF($A128&gt;='DB_243way_Regular Symbol'!G$16,"",IF(E128=0,"",IF(OR(E128=$AM$1,E128=$BL$1,E129=$AM$1,E129=$BL$1,E130=$AM$1,E130=$BL$1),0,1)))</f>
        <v/>
      </c>
      <c r="BO128" s="128" t="str">
        <f>IF($A128&gt;='DB_243way_Regular Symbol'!H$16,"",IF(F128=0,"",IF(OR(F128=$AM$1,F128=$BL$1,F129=$AM$1,F129=$BL$1,F130=$AM$1,F130=$BL$1),0,1)))</f>
        <v/>
      </c>
      <c r="BQ128" s="2" t="str">
        <f>IF($A128&gt;='DB_243way_Regular Symbol'!D$16,"",IF(B128=0,"",IF(OR(B128=$BQ$1,B128=$BR$1,B129=$BQ$1,B129=$BR$1,B130=$BQ$1,B130=$BR$1),0,1)))</f>
        <v/>
      </c>
      <c r="BR128" s="2" t="str">
        <f>IF($A128&gt;='DB_243way_Regular Symbol'!E$16,"",IF(C128=0,"",IF(OR(C128=$BQ$1,C128=$BR$1,C129=$BQ$1,C129=$BR$1,C130=$BQ$1,C130=$BR$1),0,1)))</f>
        <v/>
      </c>
      <c r="BS128" s="2" t="str">
        <f>IF($A128&gt;='DB_243way_Regular Symbol'!F$16,"",IF(D128=0,"",IF(OR(D128=$BQ$1,D128=$BR$1,D129=$BQ$1,D129=$BR$1,D130=$BQ$1,D130=$BR$1),0,1)))</f>
        <v/>
      </c>
      <c r="BT128" s="2" t="str">
        <f>IF($A128&gt;='DB_243way_Regular Symbol'!G$16,"",IF(E128=0,"",IF(OR(E128=$BQ$1,E128=$BR$1,E129=$BQ$1,E129=$BR$1,E130=$BQ$1,E130=$BR$1),0,1)))</f>
        <v/>
      </c>
      <c r="BU128" s="2" t="str">
        <f>IF($A128&gt;='DB_243way_Regular Symbol'!H$16,"",IF(F128=0,"",IF(OR(F128=$BQ$1,F128=$BR$1,F129=$BQ$1,F129=$BR$1,F130=$BQ$1,F130=$BR$1),0,1)))</f>
        <v/>
      </c>
      <c r="BW128" s="2" t="str">
        <f>IF($A128&gt;='DB_243way_Regular Symbol'!D$16,"",IF(B128=0,"",IF(OR(B128=$BW$1,B129=$BW$1,B130=$BW$1,B128=$BX$1,B129=$BX$1,B130=$BX$1),0,1)))</f>
        <v/>
      </c>
      <c r="BX128" s="2" t="str">
        <f>IF($A128&gt;='DB_243way_Regular Symbol'!E$16,"",IF(C128=0,"",IF(OR(C128=$BW$1,C129=$BW$1,C130=$BW$1,C128=$BX$1,C129=$BX$1,C130=$BX$1),0,1)))</f>
        <v/>
      </c>
      <c r="BY128" s="2" t="str">
        <f>IF($A128&gt;='DB_243way_Regular Symbol'!F$16,"",IF(D128=0,"",IF(OR(D128=$BW$1,D129=$BW$1,D130=$BW$1,D128=$BX$1,D129=$BX$1,D130=$BX$1),0,1)))</f>
        <v/>
      </c>
      <c r="BZ128" s="2" t="str">
        <f>IF($A128&gt;='DB_243way_Regular Symbol'!G$16,"",IF(E128=0,"",IF(OR(E128=$BW$1,E129=$BW$1,E130=$BW$1,E128=$BX$1,E129=$BX$1,E130=$BX$1),0,1)))</f>
        <v/>
      </c>
      <c r="CA128" s="2" t="str">
        <f>IF($A128&gt;='DB_243way_Regular Symbol'!H$16,"",IF(F128=0,"",IF(OR(F128=$BW$1,F129=$BW$1,F130=$BW$1,F128=$BX$1,F129=$BX$1,F130=$BX$1),0,1)))</f>
        <v/>
      </c>
      <c r="CC128" s="2" t="str">
        <f>IF($A128&gt;='DB_243way_Regular Symbol'!D$16,"",IF(B128=0,"",IF(OR(B128=$BW$1,B129=$BW$1,B130=$BW$1,B128=$CD$1,B129=$CD$1,B130=$CD$1),0,1)))</f>
        <v/>
      </c>
      <c r="CD128" s="2" t="str">
        <f>IF($A128&gt;='DB_243way_Regular Symbol'!E$16,"",IF(C128=0,"",IF(OR(C128=$BW$1,C129=$BW$1,C130=$BW$1,C128=$CD$1,C129=$CD$1,C130=$CD$1),0,1)))</f>
        <v/>
      </c>
      <c r="CE128" s="2" t="str">
        <f>IF($A128&gt;='DB_243way_Regular Symbol'!F$16,"",IF(D128=0,"",IF(OR(D128=$BW$1,D129=$BW$1,D130=$BW$1,D128=$CD$1,D129=$CD$1,D130=$CD$1),0,1)))</f>
        <v/>
      </c>
      <c r="CF128" s="2" t="str">
        <f>IF($A128&gt;='DB_243way_Regular Symbol'!G$16,"",IF(E128=0,"",IF(OR(E128=$BW$1,E129=$BW$1,E130=$BW$1,E128=$CD$1,E129=$CD$1,E130=$CD$1),0,1)))</f>
        <v/>
      </c>
      <c r="CG128" s="2" t="str">
        <f>IF($A128&gt;='DB_243way_Regular Symbol'!H$16,"",IF(F128=0,"",IF(OR(F128=$BW$1,F129=$BW$1,F130=$BW$1,F128=$CD$1,F129=$CD$1,F130=$CD$1),0,1)))</f>
        <v/>
      </c>
      <c r="CI128" s="2" t="str">
        <f>IF($A128&gt;='DB_243way_Regular Symbol'!D$16,"",IF(B128=0,"",IF(OR(B128=$BW$1,B129=$BW$1,B130=$BW$1,B128=$CJ$1,B129=$CJ$1,B130=$CJ$1),0,1)))</f>
        <v/>
      </c>
      <c r="CJ128" s="2" t="str">
        <f>IF($A128&gt;='DB_243way_Regular Symbol'!E$16,"",IF(C128=0,"",IF(OR(C128=$BW$1,C129=$BW$1,C130=$BW$1,C128=$CJ$1,C129=$CJ$1,C130=$CJ$1),0,1)))</f>
        <v/>
      </c>
      <c r="CK128" s="2" t="str">
        <f>IF($A128&gt;='DB_243way_Regular Symbol'!F$16,"",IF(D128=0,"",IF(OR(D128=$BW$1,D129=$BW$1,D130=$BW$1,D128=$CJ$1,D129=$CJ$1,D130=$CJ$1),0,1)))</f>
        <v/>
      </c>
      <c r="CL128" s="2" t="str">
        <f>IF($A128&gt;='DB_243way_Regular Symbol'!G$16,"",IF(E128=0,"",IF(OR(E128=$BW$1,E129=$BW$1,E130=$BW$1,E128=$CJ$1,E129=$CJ$1,E130=$CJ$1),0,1)))</f>
        <v/>
      </c>
      <c r="CM128" s="2" t="str">
        <f>IF($A128&gt;='DB_243way_Regular Symbol'!H$16,"",IF(F128=0,"",IF(OR(F128=$BW$1,F129=$BW$1,F130=$BW$1,F128=$CJ$1,F129=$CJ$1,F130=$CJ$1),0,1)))</f>
        <v/>
      </c>
      <c r="CO128" s="2" t="str">
        <f>IF($A128&gt;='DB_243way_Regular Symbol'!D$16,"",IF(B128=0,"",IF(OR(B128=$BW$1,B129=$BW$1,B130=$BW$1,B128=$CP$1,B129=$CP$1,B130=$CP$1),0,1)))</f>
        <v/>
      </c>
      <c r="CP128" s="2" t="str">
        <f>IF($A128&gt;='DB_243way_Regular Symbol'!E$16,"",IF(C128=0,"",IF(OR(C128=$BW$1,C129=$BW$1,C130=$BW$1,C128=$CP$1,C129=$CP$1,C130=$CP$1),0,1)))</f>
        <v/>
      </c>
      <c r="CQ128" s="2" t="str">
        <f>IF($A128&gt;='DB_243way_Regular Symbol'!F$16,"",IF(D128=0,"",IF(OR(D128=$BW$1,D129=$BW$1,D130=$BW$1,D128=$CP$1,D129=$CP$1,D130=$CP$1),0,1)))</f>
        <v/>
      </c>
      <c r="CR128" s="2" t="str">
        <f>IF($A128&gt;='DB_243way_Regular Symbol'!G$16,"",IF(E128=0,"",IF(OR(E128=$BW$1,E129=$BW$1,E130=$BW$1,E128=$CP$1,E129=$CP$1,E130=$CP$1),0,1)))</f>
        <v/>
      </c>
      <c r="CS128" s="2" t="str">
        <f>IF($A128&gt;='DB_243way_Regular Symbol'!H$16,"",IF(F128=0,"",IF(OR(F128=$BW$1,F129=$BW$1,F130=$BW$1,F128=$CP$1,F129=$CP$1,F130=$CP$1),0,1)))</f>
        <v/>
      </c>
      <c r="CU128" s="2" t="str">
        <f>IF($A128&gt;='DB_243way_Regular Symbol'!D$16,"",IF(B128=0,"",IF(OR(B128=$BW$1,B129=$BW$1,B130=$BW$1,B128=$CV$1,B129=$CV$1,B130=$CV$1),0,1)))</f>
        <v/>
      </c>
      <c r="CV128" s="2" t="str">
        <f>IF($A128&gt;='DB_243way_Regular Symbol'!E$16,"",IF(C128=0,"",IF(OR(C128=$BW$1,C129=$BW$1,C130=$BW$1,C128=$CV$1,C129=$CV$1,C130=$CV$1),0,1)))</f>
        <v/>
      </c>
      <c r="CW128" s="2" t="str">
        <f>IF($A128&gt;='DB_243way_Regular Symbol'!F$16,"",IF(D128=0,"",IF(OR(D128=$BW$1,D129=$BW$1,D130=$BW$1,D128=$CV$1,D129=$CV$1,D130=$CV$1),0,1)))</f>
        <v/>
      </c>
      <c r="CX128" s="2" t="str">
        <f>IF($A128&gt;='DB_243way_Regular Symbol'!G$16,"",IF(E128=0,"",IF(OR(E128=$BW$1,E129=$BW$1,E130=$BW$1,E128=$CV$1,E129=$CV$1,E130=$CV$1),0,1)))</f>
        <v/>
      </c>
      <c r="CY128" s="2" t="str">
        <f>IF($A128&gt;='DB_243way_Regular Symbol'!H$16,"",IF(F128=0,"",IF(OR(F128=$BW$1,F129=$BW$1,F130=$BW$1,F128=$CV$1,F129=$CV$1,F130=$CV$1),0,1)))</f>
        <v/>
      </c>
    </row>
    <row r="129" spans="1:103">
      <c r="A129" s="341">
        <f>IF('DB_243way_Regular Symbol'!L128="","",'DB_243way_Regular Symbol'!L128)</f>
        <v>125</v>
      </c>
      <c r="B129" s="184" t="str">
        <f>IF('DB_243way_Regular Symbol'!M128="",
IF($A129-'DB_243way_Regular Symbol'!D$16&gt;='DB_243way_RegularＸ_W()'!B$2-1,"",VLOOKUP($A129-'DB_243way_Regular Symbol'!D$16,'DB_243way_Regular Symbol'!$L$3:$Q$250,'DB_243way_RegularＸ_W()'!B$3+1,FALSE)),
'DB_243way_Regular Symbol'!M128)</f>
        <v/>
      </c>
      <c r="C129" s="184" t="str">
        <f>IF('DB_243way_Regular Symbol'!N128="",
IF($A129-'DB_243way_Regular Symbol'!E$16&gt;='DB_243way_RegularＸ_W()'!C$2-1,"",VLOOKUP($A129-'DB_243way_Regular Symbol'!E$16,'DB_243way_Regular Symbol'!$L$3:$Q$250,'DB_243way_RegularＸ_W()'!C$3+1,FALSE)),
'DB_243way_Regular Symbol'!N128)</f>
        <v/>
      </c>
      <c r="D129" s="184" t="str">
        <f>IF('DB_243way_Regular Symbol'!O128="",
IF($A129-'DB_243way_Regular Symbol'!F$16&gt;='DB_243way_RegularＸ_W()'!D$2-1,"",VLOOKUP($A129-'DB_243way_Regular Symbol'!F$16,'DB_243way_Regular Symbol'!$L$3:$Q$250,'DB_243way_RegularＸ_W()'!D$3+1,FALSE)),
'DB_243way_Regular Symbol'!O128)</f>
        <v/>
      </c>
      <c r="E129" s="184" t="str">
        <f>IF('DB_243way_Regular Symbol'!P128="",
IF($A129-'DB_243way_Regular Symbol'!G$16&gt;='DB_243way_RegularＸ_W()'!E$2-1,"",VLOOKUP($A129-'DB_243way_Regular Symbol'!G$16,'DB_243way_Regular Symbol'!$L$3:$Q$250,'DB_243way_RegularＸ_W()'!E$3+1,FALSE)),
'DB_243way_Regular Symbol'!P128)</f>
        <v/>
      </c>
      <c r="F129" s="184" t="str">
        <f>IF('DB_243way_Regular Symbol'!Q128="",
IF($A129-'DB_243way_Regular Symbol'!H$16&gt;='DB_243way_RegularＸ_W()'!F$2-1,"",VLOOKUP($A129-'DB_243way_Regular Symbol'!H$16,'DB_243way_Regular Symbol'!$L$3:$Q$250,'DB_243way_RegularＸ_W()'!F$3+1,FALSE)),
'DB_243way_Regular Symbol'!Q128)</f>
        <v/>
      </c>
      <c r="O129" s="342" t="str">
        <f>IF($A129&gt;='DB_243way_Regular Symbol'!D$16,"",IF(B129=0,"",IF(OR(B129=$O$1,B129=$P$1,B130=$O$1,B130=$P$1,B131=$O$1,B131=$P$1),0,1)))</f>
        <v/>
      </c>
      <c r="P129" s="2" t="str">
        <f>IF($A129&gt;='DB_243way_Regular Symbol'!E$16,"",IF(C129=0,"",IF(OR(C129=$O$1,C129=$P$1,C130=$O$1,C130=$P$1,C131=$O$1,C131=$P$1),0,1)))</f>
        <v/>
      </c>
      <c r="Q129" s="2" t="str">
        <f>IF($A129&gt;='DB_243way_Regular Symbol'!F$16,"",IF(D129=0,"",IF(OR(D129=$O$1,D129=$P$1,D130=$O$1,D130=$P$1,D131=$O$1,D131=$P$1),0,1)))</f>
        <v/>
      </c>
      <c r="R129" s="2" t="str">
        <f>IF($A129&gt;='DB_243way_Regular Symbol'!G$16,"",IF(E129=0,"",IF(OR(E129=$O$1,E129=$P$1,E130=$O$1,E130=$P$1,E131=$O$1,E131=$P$1),0,1)))</f>
        <v/>
      </c>
      <c r="S129" s="128" t="str">
        <f>IF($A129&gt;='DB_243way_Regular Symbol'!H$16,"",IF(F129=0,"",IF(OR(F129=$O$1,F129=$P$1,F130=$O$1,F130=$P$1,F131=$O$1,F131=$P$1),0,1)))</f>
        <v/>
      </c>
      <c r="U129" s="342" t="str">
        <f>IF($A129&gt;='DB_243way_Regular Symbol'!D$16,"",IF(B129=0,"",IF(OR(B129=$U$1,B129=$V$1,B130=$U$1,B130=$V$1,B131=$U$1,B131=$V$1),0,1)))</f>
        <v/>
      </c>
      <c r="V129" s="2" t="str">
        <f>IF($A129&gt;='DB_243way_Regular Symbol'!E$16,"",IF(C129=0,"",IF(OR(C129=$U$1,C129=$V$1,C130=$U$1,C130=$V$1,C131=$U$1,C131=$V$1),0,1)))</f>
        <v/>
      </c>
      <c r="W129" s="2" t="str">
        <f>IF($A129&gt;='DB_243way_Regular Symbol'!F$16,"",IF(D129=0,"",IF(OR(D129=$U$1,D129=$V$1,D130=$U$1,D130=$V$1,D131=$U$1,D131=$V$1),0,1)))</f>
        <v/>
      </c>
      <c r="X129" s="2" t="str">
        <f>IF($A129&gt;='DB_243way_Regular Symbol'!G$16,"",IF(E129=0,"",IF(OR(E129=$U$1,E129=$V$1,E130=$U$1,E130=$V$1,E131=$U$1,E131=$V$1),0,1)))</f>
        <v/>
      </c>
      <c r="Y129" s="128" t="str">
        <f>IF($A129&gt;='DB_243way_Regular Symbol'!H$16,"",IF(F129=0,"",IF(OR(F129=$U$1,F129=$V$1,F130=$U$1,F130=$V$1,F131=$U$1,F131=$V$1),0,1)))</f>
        <v/>
      </c>
      <c r="AA129" s="342" t="str">
        <f>IF($A129&gt;='DB_243way_Regular Symbol'!D$16,"",IF(B129=0,"",IF(OR(B129=$AA$1,B129=$AB$1,B130=$AA$1,B130=$AB$1,B131=$AA$1,,B131=$AB$1),0,1)))</f>
        <v/>
      </c>
      <c r="AB129" s="2" t="str">
        <f>IF($A129&gt;='DB_243way_Regular Symbol'!E$16,"",IF(C129=0,"",IF(OR(C129=$AA$1,C129=$AB$1,C130=$AA$1,C130=$AB$1,C131=$AA$1,,C131=$AB$1),0,1)))</f>
        <v/>
      </c>
      <c r="AC129" s="2" t="str">
        <f>IF($A129&gt;='DB_243way_Regular Symbol'!F$16,"",IF(D129=0,"",IF(OR(D129=$AA$1,D129=$AB$1,D130=$AA$1,D130=$AB$1,D131=$AA$1,,D131=$AB$1),0,1)))</f>
        <v/>
      </c>
      <c r="AD129" s="2" t="str">
        <f>IF($A129&gt;='DB_243way_Regular Symbol'!G$16,"",IF(E129=0,"",IF(OR(E129=$AA$1,E129=$AB$1,E130=$AA$1,E130=$AB$1,E131=$AA$1,,E131=$AB$1),0,1)))</f>
        <v/>
      </c>
      <c r="AE129" s="128" t="str">
        <f>IF($A129&gt;='DB_243way_Regular Symbol'!H$16,"",IF(F129=0,"",IF(OR(F129=$AA$1,F129=$AB$1,F130=$AA$1,F130=$AB$1,F131=$AA$1,,F131=$AB$1),0,1)))</f>
        <v/>
      </c>
      <c r="AG129" s="342" t="str">
        <f>IF($A129&gt;='DB_243way_Regular Symbol'!D$16,"",IF(B129=0,"",IF(OR(B129=$AG$1,B129=$AH$1,B130=$AG$1,B130=$AH$1,B131=$AG$1,B131=$AH$1),0,1)))</f>
        <v/>
      </c>
      <c r="AH129" s="2" t="str">
        <f>IF($A129&gt;='DB_243way_Regular Symbol'!E$16,"",IF(C129=0,"",IF(OR(C129=$AG$1,C129=$AH$1,C130=$AG$1,C130=$AH$1,C131=$AG$1,C131=$AH$1),0,1)))</f>
        <v/>
      </c>
      <c r="AI129" s="2" t="str">
        <f>IF($A129&gt;='DB_243way_Regular Symbol'!F$16,"",IF(D129=0,"",IF(OR(D129=$AG$1,D129=$AH$1,D130=$AG$1,D130=$AH$1,D131=$AG$1,D131=$AH$1),0,1)))</f>
        <v/>
      </c>
      <c r="AJ129" s="2" t="str">
        <f>IF($A129&gt;='DB_243way_Regular Symbol'!G$16,"",IF(E129=0,"",IF(OR(E129=$AG$1,E129=$AH$1,E130=$AG$1,E130=$AH$1,E131=$AG$1,E131=$AH$1),0,1)))</f>
        <v/>
      </c>
      <c r="AK129" s="128" t="str">
        <f>IF($A129&gt;='DB_243way_Regular Symbol'!H$16,"",IF(F129=0,"",IF(OR(F129=$AG$1,F129=$AH$1,F130=$AG$1,F130=$AH$1,F131=$AG$1,F131=$AH$1),0,1)))</f>
        <v/>
      </c>
      <c r="AM129" s="342" t="str">
        <f>IF($A129&gt;='DB_243way_Regular Symbol'!D$16,"",IF(B129=0,"",IF(OR(B129=$AM$1,B129=$AN$1,B130=$AM$1,B130=$AN$1,B131=$AM$1,B131=$AN$1),0,1)))</f>
        <v/>
      </c>
      <c r="AN129" s="2" t="str">
        <f>IF($A129&gt;='DB_243way_Regular Symbol'!E$16,"",IF(C129=0,"",IF(OR(C129=$AM$1,C129=$AN$1,C130=$AM$1,C130=$AN$1,C131=$AM$1,C131=$AN$1),0,1)))</f>
        <v/>
      </c>
      <c r="AO129" s="2" t="str">
        <f>IF($A129&gt;='DB_243way_Regular Symbol'!F$16,"",IF(D129=0,"",IF(OR(D129=$AM$1,D129=$AN$1,D130=$AM$1,D130=$AN$1,D131=$AM$1,D131=$AN$1),0,1)))</f>
        <v/>
      </c>
      <c r="AP129" s="2" t="str">
        <f>IF($A129&gt;='DB_243way_Regular Symbol'!G$16,"",IF(E129=0,"",IF(OR(E129=$AM$1,E129=$AN$1,E130=$AM$1,E130=$AN$1,E131=$AM$1,E131=$AN$1),0,1)))</f>
        <v/>
      </c>
      <c r="AQ129" s="128" t="str">
        <f>IF($A129&gt;='DB_243way_Regular Symbol'!H$16,"",IF(F129=0,"",IF(OR(F129=$AM$1,F129=$AN$1,F130=$AM$1,F130=$AN$1,F131=$AM$1,F131=$AN$1),0,1)))</f>
        <v/>
      </c>
      <c r="AS129" s="342" t="str">
        <f>IF($A129&gt;='DB_243way_Regular Symbol'!D$16,"",IF(B129=0,"",IF(OR(B129=$AM$1,B129=$AT$1,B130=$AM$1,B130=$AT$1,B131=$AM$1,B131=$AT$1),0,1)))</f>
        <v/>
      </c>
      <c r="AT129" s="2" t="str">
        <f>IF($A129&gt;='DB_243way_Regular Symbol'!E$16,"",IF(C129=0,"",IF(OR(C129=$AM$1,C129=$AT$1,C130=$AM$1,C130=$AT$1,C131=$AM$1,C131=$AT$1),0,1)))</f>
        <v/>
      </c>
      <c r="AU129" s="2" t="str">
        <f>IF($A129&gt;='DB_243way_Regular Symbol'!F$16,"",IF(D129=0,"",IF(OR(D129=$AM$1,D129=$AT$1,D130=$AM$1,D130=$AT$1,D131=$AM$1,D131=$AT$1),0,1)))</f>
        <v/>
      </c>
      <c r="AV129" s="2" t="str">
        <f>IF($A129&gt;='DB_243way_Regular Symbol'!G$16,"",IF(E129=0,"",IF(OR(E129=$AM$1,E129=$AT$1,E130=$AM$1,E130=$AT$1,E131=$AM$1,E131=$AT$1),0,1)))</f>
        <v/>
      </c>
      <c r="AW129" s="128" t="str">
        <f>IF($A129&gt;='DB_243way_Regular Symbol'!H$16,"",IF(F129=0,"",IF(OR(F129=$AM$1,F129=$AT$1,F130=$AM$1,F130=$AT$1,F131=$AM$1,F131=$AT$1),0,1)))</f>
        <v/>
      </c>
      <c r="AY129" s="342"/>
      <c r="AZ129" s="2"/>
      <c r="BA129" s="2" t="str">
        <f>IF($A129&gt;='DB_243way_Regular Symbol'!F$16,"",COUNTIF(D129:D131,$AZ$1))</f>
        <v/>
      </c>
      <c r="BB129" s="2" t="str">
        <f>IF($A129&gt;='DB_243way_Regular Symbol'!G$16,"",COUNTIF(E129:E131,$AZ$1))</f>
        <v/>
      </c>
      <c r="BC129" s="2" t="str">
        <f>IF($A129&gt;='DB_243way_Regular Symbol'!H$16,"",COUNTIF(F129:F131,$AZ$1))</f>
        <v/>
      </c>
      <c r="BE129" s="342" t="str">
        <f>IF($A129&gt;='DB_243way_Regular Symbol'!D$16,"",IF(B129=0,"",IF(OR(B129=$AM$1,B129=$BF$1,B130=$AM$1,B130=$BF$1,B131=$AM$1,B131=$BF$1),1,0)))</f>
        <v/>
      </c>
      <c r="BF129" s="342" t="str">
        <f>IF($A129&gt;='DB_243way_Regular Symbol'!E$16,"",IF(C129=0,"",IF(OR(C129=$AM$1,C129=$BF$1,C130=$AM$1,C130=$BF$1,C131=$AM$1,C131=$BF$1),1,0)))</f>
        <v/>
      </c>
      <c r="BG129" s="342" t="str">
        <f>IF($A129&gt;='DB_243way_Regular Symbol'!F$16,"",IF(D129=0,"",IF(OR(D129=$AM$1,D129=$BF$1,D130=$AM$1,D130=$BF$1,D131=$AM$1,D131=$BF$1),1,0)))</f>
        <v/>
      </c>
      <c r="BH129" s="342" t="str">
        <f>IF($A129&gt;='DB_243way_Regular Symbol'!G$16,"",IF(E129=0,"",IF(OR(E129=$AM$1,E129=$BF$1,E130=$AM$1,E130=$BF$1,E131=$AM$1,E131=$BF$1),1,0)))</f>
        <v/>
      </c>
      <c r="BI129" s="342" t="str">
        <f>IF($A129&gt;='DB_243way_Regular Symbol'!H$16,"",IF(F129=0,"",IF(OR(F129=$AM$1,F129=$BF$1,F130=$AM$1,F130=$BF$1,F131=$AM$1,F131=$BF$1),1,0)))</f>
        <v/>
      </c>
      <c r="BK129" s="342" t="str">
        <f>IF($A129&gt;='DB_243way_Regular Symbol'!D$16,"",IF(B129=0,"",IF(OR(B129=$AM$1,B129=$BL$1,B130=$AM$1,B130=$BL$1,B131=$AM$1,B131=$BL$1),0,1)))</f>
        <v/>
      </c>
      <c r="BL129" s="2" t="str">
        <f>IF($A129&gt;='DB_243way_Regular Symbol'!E$16,"",IF(C129=0,"",IF(OR(C129=$AM$1,C129=$BL$1,C130=$AM$1,C130=$BL$1,C131=$AM$1,C131=$BL$1),0,1)))</f>
        <v/>
      </c>
      <c r="BM129" s="2" t="str">
        <f>IF($A129&gt;='DB_243way_Regular Symbol'!F$16,"",IF(D129=0,"",IF(OR(D129=$AM$1,D129=$BL$1,D130=$AM$1,D130=$BL$1,D131=$AM$1,D131=$BL$1),0,1)))</f>
        <v/>
      </c>
      <c r="BN129" s="2" t="str">
        <f>IF($A129&gt;='DB_243way_Regular Symbol'!G$16,"",IF(E129=0,"",IF(OR(E129=$AM$1,E129=$BL$1,E130=$AM$1,E130=$BL$1,E131=$AM$1,E131=$BL$1),0,1)))</f>
        <v/>
      </c>
      <c r="BO129" s="128" t="str">
        <f>IF($A129&gt;='DB_243way_Regular Symbol'!H$16,"",IF(F129=0,"",IF(OR(F129=$AM$1,F129=$BL$1,F130=$AM$1,F130=$BL$1,F131=$AM$1,F131=$BL$1),0,1)))</f>
        <v/>
      </c>
      <c r="BQ129" s="2" t="str">
        <f>IF($A129&gt;='DB_243way_Regular Symbol'!D$16,"",IF(B129=0,"",IF(OR(B129=$BQ$1,B129=$BR$1,B130=$BQ$1,B130=$BR$1,B131=$BQ$1,B131=$BR$1),0,1)))</f>
        <v/>
      </c>
      <c r="BR129" s="2" t="str">
        <f>IF($A129&gt;='DB_243way_Regular Symbol'!E$16,"",IF(C129=0,"",IF(OR(C129=$BQ$1,C129=$BR$1,C130=$BQ$1,C130=$BR$1,C131=$BQ$1,C131=$BR$1),0,1)))</f>
        <v/>
      </c>
      <c r="BS129" s="2" t="str">
        <f>IF($A129&gt;='DB_243way_Regular Symbol'!F$16,"",IF(D129=0,"",IF(OR(D129=$BQ$1,D129=$BR$1,D130=$BQ$1,D130=$BR$1,D131=$BQ$1,D131=$BR$1),0,1)))</f>
        <v/>
      </c>
      <c r="BT129" s="2" t="str">
        <f>IF($A129&gt;='DB_243way_Regular Symbol'!G$16,"",IF(E129=0,"",IF(OR(E129=$BQ$1,E129=$BR$1,E130=$BQ$1,E130=$BR$1,E131=$BQ$1,E131=$BR$1),0,1)))</f>
        <v/>
      </c>
      <c r="BU129" s="2" t="str">
        <f>IF($A129&gt;='DB_243way_Regular Symbol'!H$16,"",IF(F129=0,"",IF(OR(F129=$BQ$1,F129=$BR$1,F130=$BQ$1,F130=$BR$1,F131=$BQ$1,F131=$BR$1),0,1)))</f>
        <v/>
      </c>
      <c r="BW129" s="2" t="str">
        <f>IF($A129&gt;='DB_243way_Regular Symbol'!D$16,"",IF(B129=0,"",IF(OR(B129=$BW$1,B130=$BW$1,B131=$BW$1,B129=$BX$1,B130=$BX$1,B131=$BX$1),0,1)))</f>
        <v/>
      </c>
      <c r="BX129" s="2" t="str">
        <f>IF($A129&gt;='DB_243way_Regular Symbol'!E$16,"",IF(C129=0,"",IF(OR(C129=$BW$1,C130=$BW$1,C131=$BW$1,C129=$BX$1,C130=$BX$1,C131=$BX$1),0,1)))</f>
        <v/>
      </c>
      <c r="BY129" s="2" t="str">
        <f>IF($A129&gt;='DB_243way_Regular Symbol'!F$16,"",IF(D129=0,"",IF(OR(D129=$BW$1,D130=$BW$1,D131=$BW$1,D129=$BX$1,D130=$BX$1,D131=$BX$1),0,1)))</f>
        <v/>
      </c>
      <c r="BZ129" s="2" t="str">
        <f>IF($A129&gt;='DB_243way_Regular Symbol'!G$16,"",IF(E129=0,"",IF(OR(E129=$BW$1,E130=$BW$1,E131=$BW$1,E129=$BX$1,E130=$BX$1,E131=$BX$1),0,1)))</f>
        <v/>
      </c>
      <c r="CA129" s="2" t="str">
        <f>IF($A129&gt;='DB_243way_Regular Symbol'!H$16,"",IF(F129=0,"",IF(OR(F129=$BW$1,F130=$BW$1,F131=$BW$1,F129=$BX$1,F130=$BX$1,F131=$BX$1),0,1)))</f>
        <v/>
      </c>
      <c r="CC129" s="2" t="str">
        <f>IF($A129&gt;='DB_243way_Regular Symbol'!D$16,"",IF(B129=0,"",IF(OR(B129=$BW$1,B130=$BW$1,B131=$BW$1,B129=$CD$1,B130=$CD$1,B131=$CD$1),0,1)))</f>
        <v/>
      </c>
      <c r="CD129" s="2" t="str">
        <f>IF($A129&gt;='DB_243way_Regular Symbol'!E$16,"",IF(C129=0,"",IF(OR(C129=$BW$1,C130=$BW$1,C131=$BW$1,C129=$CD$1,C130=$CD$1,C131=$CD$1),0,1)))</f>
        <v/>
      </c>
      <c r="CE129" s="2" t="str">
        <f>IF($A129&gt;='DB_243way_Regular Symbol'!F$16,"",IF(D129=0,"",IF(OR(D129=$BW$1,D130=$BW$1,D131=$BW$1,D129=$CD$1,D130=$CD$1,D131=$CD$1),0,1)))</f>
        <v/>
      </c>
      <c r="CF129" s="2" t="str">
        <f>IF($A129&gt;='DB_243way_Regular Symbol'!G$16,"",IF(E129=0,"",IF(OR(E129=$BW$1,E130=$BW$1,E131=$BW$1,E129=$CD$1,E130=$CD$1,E131=$CD$1),0,1)))</f>
        <v/>
      </c>
      <c r="CG129" s="2" t="str">
        <f>IF($A129&gt;='DB_243way_Regular Symbol'!H$16,"",IF(F129=0,"",IF(OR(F129=$BW$1,F130=$BW$1,F131=$BW$1,F129=$CD$1,F130=$CD$1,F131=$CD$1),0,1)))</f>
        <v/>
      </c>
      <c r="CI129" s="2" t="str">
        <f>IF($A129&gt;='DB_243way_Regular Symbol'!D$16,"",IF(B129=0,"",IF(OR(B129=$BW$1,B130=$BW$1,B131=$BW$1,B129=$CJ$1,B130=$CJ$1,B131=$CJ$1),0,1)))</f>
        <v/>
      </c>
      <c r="CJ129" s="2" t="str">
        <f>IF($A129&gt;='DB_243way_Regular Symbol'!E$16,"",IF(C129=0,"",IF(OR(C129=$BW$1,C130=$BW$1,C131=$BW$1,C129=$CJ$1,C130=$CJ$1,C131=$CJ$1),0,1)))</f>
        <v/>
      </c>
      <c r="CK129" s="2" t="str">
        <f>IF($A129&gt;='DB_243way_Regular Symbol'!F$16,"",IF(D129=0,"",IF(OR(D129=$BW$1,D130=$BW$1,D131=$BW$1,D129=$CJ$1,D130=$CJ$1,D131=$CJ$1),0,1)))</f>
        <v/>
      </c>
      <c r="CL129" s="2" t="str">
        <f>IF($A129&gt;='DB_243way_Regular Symbol'!G$16,"",IF(E129=0,"",IF(OR(E129=$BW$1,E130=$BW$1,E131=$BW$1,E129=$CJ$1,E130=$CJ$1,E131=$CJ$1),0,1)))</f>
        <v/>
      </c>
      <c r="CM129" s="2" t="str">
        <f>IF($A129&gt;='DB_243way_Regular Symbol'!H$16,"",IF(F129=0,"",IF(OR(F129=$BW$1,F130=$BW$1,F131=$BW$1,F129=$CJ$1,F130=$CJ$1,F131=$CJ$1),0,1)))</f>
        <v/>
      </c>
      <c r="CO129" s="2" t="str">
        <f>IF($A129&gt;='DB_243way_Regular Symbol'!D$16,"",IF(B129=0,"",IF(OR(B129=$BW$1,B130=$BW$1,B131=$BW$1,B129=$CP$1,B130=$CP$1,B131=$CP$1),0,1)))</f>
        <v/>
      </c>
      <c r="CP129" s="2" t="str">
        <f>IF($A129&gt;='DB_243way_Regular Symbol'!E$16,"",IF(C129=0,"",IF(OR(C129=$BW$1,C130=$BW$1,C131=$BW$1,C129=$CP$1,C130=$CP$1,C131=$CP$1),0,1)))</f>
        <v/>
      </c>
      <c r="CQ129" s="2" t="str">
        <f>IF($A129&gt;='DB_243way_Regular Symbol'!F$16,"",IF(D129=0,"",IF(OR(D129=$BW$1,D130=$BW$1,D131=$BW$1,D129=$CP$1,D130=$CP$1,D131=$CP$1),0,1)))</f>
        <v/>
      </c>
      <c r="CR129" s="2" t="str">
        <f>IF($A129&gt;='DB_243way_Regular Symbol'!G$16,"",IF(E129=0,"",IF(OR(E129=$BW$1,E130=$BW$1,E131=$BW$1,E129=$CP$1,E130=$CP$1,E131=$CP$1),0,1)))</f>
        <v/>
      </c>
      <c r="CS129" s="2" t="str">
        <f>IF($A129&gt;='DB_243way_Regular Symbol'!H$16,"",IF(F129=0,"",IF(OR(F129=$BW$1,F130=$BW$1,F131=$BW$1,F129=$CP$1,F130=$CP$1,F131=$CP$1),0,1)))</f>
        <v/>
      </c>
      <c r="CU129" s="2" t="str">
        <f>IF($A129&gt;='DB_243way_Regular Symbol'!D$16,"",IF(B129=0,"",IF(OR(B129=$BW$1,B130=$BW$1,B131=$BW$1,B129=$CV$1,B130=$CV$1,B131=$CV$1),0,1)))</f>
        <v/>
      </c>
      <c r="CV129" s="2" t="str">
        <f>IF($A129&gt;='DB_243way_Regular Symbol'!E$16,"",IF(C129=0,"",IF(OR(C129=$BW$1,C130=$BW$1,C131=$BW$1,C129=$CV$1,C130=$CV$1,C131=$CV$1),0,1)))</f>
        <v/>
      </c>
      <c r="CW129" s="2" t="str">
        <f>IF($A129&gt;='DB_243way_Regular Symbol'!F$16,"",IF(D129=0,"",IF(OR(D129=$BW$1,D130=$BW$1,D131=$BW$1,D129=$CV$1,D130=$CV$1,D131=$CV$1),0,1)))</f>
        <v/>
      </c>
      <c r="CX129" s="2" t="str">
        <f>IF($A129&gt;='DB_243way_Regular Symbol'!G$16,"",IF(E129=0,"",IF(OR(E129=$BW$1,E130=$BW$1,E131=$BW$1,E129=$CV$1,E130=$CV$1,E131=$CV$1),0,1)))</f>
        <v/>
      </c>
      <c r="CY129" s="2" t="str">
        <f>IF($A129&gt;='DB_243way_Regular Symbol'!H$16,"",IF(F129=0,"",IF(OR(F129=$BW$1,F130=$BW$1,F131=$BW$1,F129=$CV$1,F130=$CV$1,F131=$CV$1),0,1)))</f>
        <v/>
      </c>
    </row>
    <row r="130" spans="1:103">
      <c r="A130" s="341">
        <f>IF('DB_243way_Regular Symbol'!L129="","",'DB_243way_Regular Symbol'!L129)</f>
        <v>126</v>
      </c>
      <c r="B130" s="184" t="str">
        <f>IF('DB_243way_Regular Symbol'!M129="",
IF($A130-'DB_243way_Regular Symbol'!D$16&gt;='DB_243way_RegularＸ_W()'!B$2-1,"",VLOOKUP($A130-'DB_243way_Regular Symbol'!D$16,'DB_243way_Regular Symbol'!$L$3:$Q$250,'DB_243way_RegularＸ_W()'!B$3+1,FALSE)),
'DB_243way_Regular Symbol'!M129)</f>
        <v/>
      </c>
      <c r="C130" s="184" t="str">
        <f>IF('DB_243way_Regular Symbol'!N129="",
IF($A130-'DB_243way_Regular Symbol'!E$16&gt;='DB_243way_RegularＸ_W()'!C$2-1,"",VLOOKUP($A130-'DB_243way_Regular Symbol'!E$16,'DB_243way_Regular Symbol'!$L$3:$Q$250,'DB_243way_RegularＸ_W()'!C$3+1,FALSE)),
'DB_243way_Regular Symbol'!N129)</f>
        <v/>
      </c>
      <c r="D130" s="184" t="str">
        <f>IF('DB_243way_Regular Symbol'!O129="",
IF($A130-'DB_243way_Regular Symbol'!F$16&gt;='DB_243way_RegularＸ_W()'!D$2-1,"",VLOOKUP($A130-'DB_243way_Regular Symbol'!F$16,'DB_243way_Regular Symbol'!$L$3:$Q$250,'DB_243way_RegularＸ_W()'!D$3+1,FALSE)),
'DB_243way_Regular Symbol'!O129)</f>
        <v/>
      </c>
      <c r="E130" s="184" t="str">
        <f>IF('DB_243way_Regular Symbol'!P129="",
IF($A130-'DB_243way_Regular Symbol'!G$16&gt;='DB_243way_RegularＸ_W()'!E$2-1,"",VLOOKUP($A130-'DB_243way_Regular Symbol'!G$16,'DB_243way_Regular Symbol'!$L$3:$Q$250,'DB_243way_RegularＸ_W()'!E$3+1,FALSE)),
'DB_243way_Regular Symbol'!P129)</f>
        <v/>
      </c>
      <c r="F130" s="184" t="str">
        <f>IF('DB_243way_Regular Symbol'!Q129="",
IF($A130-'DB_243way_Regular Symbol'!H$16&gt;='DB_243way_RegularＸ_W()'!F$2-1,"",VLOOKUP($A130-'DB_243way_Regular Symbol'!H$16,'DB_243way_Regular Symbol'!$L$3:$Q$250,'DB_243way_RegularＸ_W()'!F$3+1,FALSE)),
'DB_243way_Regular Symbol'!Q129)</f>
        <v/>
      </c>
      <c r="O130" s="342" t="str">
        <f>IF($A130&gt;='DB_243way_Regular Symbol'!D$16,"",IF(B130=0,"",IF(OR(B130=$O$1,B130=$P$1,B131=$O$1,B131=$P$1,B132=$O$1,B132=$P$1),0,1)))</f>
        <v/>
      </c>
      <c r="P130" s="2" t="str">
        <f>IF($A130&gt;='DB_243way_Regular Symbol'!E$16,"",IF(C130=0,"",IF(OR(C130=$O$1,C130=$P$1,C131=$O$1,C131=$P$1,C132=$O$1,C132=$P$1),0,1)))</f>
        <v/>
      </c>
      <c r="Q130" s="2" t="str">
        <f>IF($A130&gt;='DB_243way_Regular Symbol'!F$16,"",IF(D130=0,"",IF(OR(D130=$O$1,D130=$P$1,D131=$O$1,D131=$P$1,D132=$O$1,D132=$P$1),0,1)))</f>
        <v/>
      </c>
      <c r="R130" s="2" t="str">
        <f>IF($A130&gt;='DB_243way_Regular Symbol'!G$16,"",IF(E130=0,"",IF(OR(E130=$O$1,E130=$P$1,E131=$O$1,E131=$P$1,E132=$O$1,E132=$P$1),0,1)))</f>
        <v/>
      </c>
      <c r="S130" s="128" t="str">
        <f>IF($A130&gt;='DB_243way_Regular Symbol'!H$16,"",IF(F130=0,"",IF(OR(F130=$O$1,F130=$P$1,F131=$O$1,F131=$P$1,F132=$O$1,F132=$P$1),0,1)))</f>
        <v/>
      </c>
      <c r="U130" s="342" t="str">
        <f>IF($A130&gt;='DB_243way_Regular Symbol'!D$16,"",IF(B130=0,"",IF(OR(B130=$U$1,B130=$V$1,B131=$U$1,B131=$V$1,B132=$U$1,B132=$V$1),0,1)))</f>
        <v/>
      </c>
      <c r="V130" s="2" t="str">
        <f>IF($A130&gt;='DB_243way_Regular Symbol'!E$16,"",IF(C130=0,"",IF(OR(C130=$U$1,C130=$V$1,C131=$U$1,C131=$V$1,C132=$U$1,C132=$V$1),0,1)))</f>
        <v/>
      </c>
      <c r="W130" s="2" t="str">
        <f>IF($A130&gt;='DB_243way_Regular Symbol'!F$16,"",IF(D130=0,"",IF(OR(D130=$U$1,D130=$V$1,D131=$U$1,D131=$V$1,D132=$U$1,D132=$V$1),0,1)))</f>
        <v/>
      </c>
      <c r="X130" s="2" t="str">
        <f>IF($A130&gt;='DB_243way_Regular Symbol'!G$16,"",IF(E130=0,"",IF(OR(E130=$U$1,E130=$V$1,E131=$U$1,E131=$V$1,E132=$U$1,E132=$V$1),0,1)))</f>
        <v/>
      </c>
      <c r="Y130" s="128" t="str">
        <f>IF($A130&gt;='DB_243way_Regular Symbol'!H$16,"",IF(F130=0,"",IF(OR(F130=$U$1,F130=$V$1,F131=$U$1,F131=$V$1,F132=$U$1,F132=$V$1),0,1)))</f>
        <v/>
      </c>
      <c r="AA130" s="342" t="str">
        <f>IF($A130&gt;='DB_243way_Regular Symbol'!D$16,"",IF(B130=0,"",IF(OR(B130=$AA$1,B130=$AB$1,B131=$AA$1,B131=$AB$1,B132=$AA$1,,B132=$AB$1),0,1)))</f>
        <v/>
      </c>
      <c r="AB130" s="2" t="str">
        <f>IF($A130&gt;='DB_243way_Regular Symbol'!E$16,"",IF(C130=0,"",IF(OR(C130=$AA$1,C130=$AB$1,C131=$AA$1,C131=$AB$1,C132=$AA$1,,C132=$AB$1),0,1)))</f>
        <v/>
      </c>
      <c r="AC130" s="2" t="str">
        <f>IF($A130&gt;='DB_243way_Regular Symbol'!F$16,"",IF(D130=0,"",IF(OR(D130=$AA$1,D130=$AB$1,D131=$AA$1,D131=$AB$1,D132=$AA$1,,D132=$AB$1),0,1)))</f>
        <v/>
      </c>
      <c r="AD130" s="2" t="str">
        <f>IF($A130&gt;='DB_243way_Regular Symbol'!G$16,"",IF(E130=0,"",IF(OR(E130=$AA$1,E130=$AB$1,E131=$AA$1,E131=$AB$1,E132=$AA$1,,E132=$AB$1),0,1)))</f>
        <v/>
      </c>
      <c r="AE130" s="128" t="str">
        <f>IF($A130&gt;='DB_243way_Regular Symbol'!H$16,"",IF(F130=0,"",IF(OR(F130=$AA$1,F130=$AB$1,F131=$AA$1,F131=$AB$1,F132=$AA$1,,F132=$AB$1),0,1)))</f>
        <v/>
      </c>
      <c r="AG130" s="342" t="str">
        <f>IF($A130&gt;='DB_243way_Regular Symbol'!D$16,"",IF(B130=0,"",IF(OR(B130=$AG$1,B130=$AH$1,B131=$AG$1,B131=$AH$1,B132=$AG$1,B132=$AH$1),0,1)))</f>
        <v/>
      </c>
      <c r="AH130" s="2" t="str">
        <f>IF($A130&gt;='DB_243way_Regular Symbol'!E$16,"",IF(C130=0,"",IF(OR(C130=$AG$1,C130=$AH$1,C131=$AG$1,C131=$AH$1,C132=$AG$1,C132=$AH$1),0,1)))</f>
        <v/>
      </c>
      <c r="AI130" s="2" t="str">
        <f>IF($A130&gt;='DB_243way_Regular Symbol'!F$16,"",IF(D130=0,"",IF(OR(D130=$AG$1,D130=$AH$1,D131=$AG$1,D131=$AH$1,D132=$AG$1,D132=$AH$1),0,1)))</f>
        <v/>
      </c>
      <c r="AJ130" s="2" t="str">
        <f>IF($A130&gt;='DB_243way_Regular Symbol'!G$16,"",IF(E130=0,"",IF(OR(E130=$AG$1,E130=$AH$1,E131=$AG$1,E131=$AH$1,E132=$AG$1,E132=$AH$1),0,1)))</f>
        <v/>
      </c>
      <c r="AK130" s="128" t="str">
        <f>IF($A130&gt;='DB_243way_Regular Symbol'!H$16,"",IF(F130=0,"",IF(OR(F130=$AG$1,F130=$AH$1,F131=$AG$1,F131=$AH$1,F132=$AG$1,F132=$AH$1),0,1)))</f>
        <v/>
      </c>
      <c r="AM130" s="342" t="str">
        <f>IF($A130&gt;='DB_243way_Regular Symbol'!D$16,"",IF(B130=0,"",IF(OR(B130=$AM$1,B130=$AN$1,B131=$AM$1,B131=$AN$1,B132=$AM$1,B132=$AN$1),0,1)))</f>
        <v/>
      </c>
      <c r="AN130" s="2" t="str">
        <f>IF($A130&gt;='DB_243way_Regular Symbol'!E$16,"",IF(C130=0,"",IF(OR(C130=$AM$1,C130=$AN$1,C131=$AM$1,C131=$AN$1,C132=$AM$1,C132=$AN$1),0,1)))</f>
        <v/>
      </c>
      <c r="AO130" s="2" t="str">
        <f>IF($A130&gt;='DB_243way_Regular Symbol'!F$16,"",IF(D130=0,"",IF(OR(D130=$AM$1,D130=$AN$1,D131=$AM$1,D131=$AN$1,D132=$AM$1,D132=$AN$1),0,1)))</f>
        <v/>
      </c>
      <c r="AP130" s="2" t="str">
        <f>IF($A130&gt;='DB_243way_Regular Symbol'!G$16,"",IF(E130=0,"",IF(OR(E130=$AM$1,E130=$AN$1,E131=$AM$1,E131=$AN$1,E132=$AM$1,E132=$AN$1),0,1)))</f>
        <v/>
      </c>
      <c r="AQ130" s="128" t="str">
        <f>IF($A130&gt;='DB_243way_Regular Symbol'!H$16,"",IF(F130=0,"",IF(OR(F130=$AM$1,F130=$AN$1,F131=$AM$1,F131=$AN$1,F132=$AM$1,F132=$AN$1),0,1)))</f>
        <v/>
      </c>
      <c r="AS130" s="342" t="str">
        <f>IF($A130&gt;='DB_243way_Regular Symbol'!D$16,"",IF(B130=0,"",IF(OR(B130=$AM$1,B130=$AT$1,B131=$AM$1,B131=$AT$1,B132=$AM$1,B132=$AT$1),0,1)))</f>
        <v/>
      </c>
      <c r="AT130" s="2" t="str">
        <f>IF($A130&gt;='DB_243way_Regular Symbol'!E$16,"",IF(C130=0,"",IF(OR(C130=$AM$1,C130=$AT$1,C131=$AM$1,C131=$AT$1,C132=$AM$1,C132=$AT$1),0,1)))</f>
        <v/>
      </c>
      <c r="AU130" s="2" t="str">
        <f>IF($A130&gt;='DB_243way_Regular Symbol'!F$16,"",IF(D130=0,"",IF(OR(D130=$AM$1,D130=$AT$1,D131=$AM$1,D131=$AT$1,D132=$AM$1,D132=$AT$1),0,1)))</f>
        <v/>
      </c>
      <c r="AV130" s="2" t="str">
        <f>IF($A130&gt;='DB_243way_Regular Symbol'!G$16,"",IF(E130=0,"",IF(OR(E130=$AM$1,E130=$AT$1,E131=$AM$1,E131=$AT$1,E132=$AM$1,E132=$AT$1),0,1)))</f>
        <v/>
      </c>
      <c r="AW130" s="128" t="str">
        <f>IF($A130&gt;='DB_243way_Regular Symbol'!H$16,"",IF(F130=0,"",IF(OR(F130=$AM$1,F130=$AT$1,F131=$AM$1,F131=$AT$1,F132=$AM$1,F132=$AT$1),0,1)))</f>
        <v/>
      </c>
      <c r="AY130" s="342"/>
      <c r="AZ130" s="2"/>
      <c r="BA130" s="2" t="str">
        <f>IF($A130&gt;='DB_243way_Regular Symbol'!F$16,"",COUNTIF(D130:D132,$AZ$1))</f>
        <v/>
      </c>
      <c r="BB130" s="2" t="str">
        <f>IF($A130&gt;='DB_243way_Regular Symbol'!G$16,"",COUNTIF(E130:E132,$AZ$1))</f>
        <v/>
      </c>
      <c r="BC130" s="2" t="str">
        <f>IF($A130&gt;='DB_243way_Regular Symbol'!H$16,"",COUNTIF(F130:F132,$AZ$1))</f>
        <v/>
      </c>
      <c r="BE130" s="342" t="str">
        <f>IF($A130&gt;='DB_243way_Regular Symbol'!D$16,"",IF(B130=0,"",IF(OR(B130=$AM$1,B130=$BF$1,B131=$AM$1,B131=$BF$1,B132=$AM$1,B132=$BF$1),1,0)))</f>
        <v/>
      </c>
      <c r="BF130" s="342" t="str">
        <f>IF($A130&gt;='DB_243way_Regular Symbol'!E$16,"",IF(C130=0,"",IF(OR(C130=$AM$1,C130=$BF$1,C131=$AM$1,C131=$BF$1,C132=$AM$1,C132=$BF$1),1,0)))</f>
        <v/>
      </c>
      <c r="BG130" s="342" t="str">
        <f>IF($A130&gt;='DB_243way_Regular Symbol'!F$16,"",IF(D130=0,"",IF(OR(D130=$AM$1,D130=$BF$1,D131=$AM$1,D131=$BF$1,D132=$AM$1,D132=$BF$1),1,0)))</f>
        <v/>
      </c>
      <c r="BH130" s="342" t="str">
        <f>IF($A130&gt;='DB_243way_Regular Symbol'!G$16,"",IF(E130=0,"",IF(OR(E130=$AM$1,E130=$BF$1,E131=$AM$1,E131=$BF$1,E132=$AM$1,E132=$BF$1),1,0)))</f>
        <v/>
      </c>
      <c r="BI130" s="342" t="str">
        <f>IF($A130&gt;='DB_243way_Regular Symbol'!H$16,"",IF(F130=0,"",IF(OR(F130=$AM$1,F130=$BF$1,F131=$AM$1,F131=$BF$1,F132=$AM$1,F132=$BF$1),1,0)))</f>
        <v/>
      </c>
      <c r="BK130" s="342" t="str">
        <f>IF($A130&gt;='DB_243way_Regular Symbol'!D$16,"",IF(B130=0,"",IF(OR(B130=$AM$1,B130=$BL$1,B131=$AM$1,B131=$BL$1,B132=$AM$1,B132=$BL$1),0,1)))</f>
        <v/>
      </c>
      <c r="BL130" s="2" t="str">
        <f>IF($A130&gt;='DB_243way_Regular Symbol'!E$16,"",IF(C130=0,"",IF(OR(C130=$AM$1,C130=$BL$1,C131=$AM$1,C131=$BL$1,C132=$AM$1,C132=$BL$1),0,1)))</f>
        <v/>
      </c>
      <c r="BM130" s="2" t="str">
        <f>IF($A130&gt;='DB_243way_Regular Symbol'!F$16,"",IF(D130=0,"",IF(OR(D130=$AM$1,D130=$BL$1,D131=$AM$1,D131=$BL$1,D132=$AM$1,D132=$BL$1),0,1)))</f>
        <v/>
      </c>
      <c r="BN130" s="2" t="str">
        <f>IF($A130&gt;='DB_243way_Regular Symbol'!G$16,"",IF(E130=0,"",IF(OR(E130=$AM$1,E130=$BL$1,E131=$AM$1,E131=$BL$1,E132=$AM$1,E132=$BL$1),0,1)))</f>
        <v/>
      </c>
      <c r="BO130" s="128" t="str">
        <f>IF($A130&gt;='DB_243way_Regular Symbol'!H$16,"",IF(F130=0,"",IF(OR(F130=$AM$1,F130=$BL$1,F131=$AM$1,F131=$BL$1,F132=$AM$1,F132=$BL$1),0,1)))</f>
        <v/>
      </c>
      <c r="BQ130" s="2" t="str">
        <f>IF($A130&gt;='DB_243way_Regular Symbol'!D$16,"",IF(B130=0,"",IF(OR(B130=$BQ$1,B130=$BR$1,B131=$BQ$1,B131=$BR$1,B132=$BQ$1,B132=$BR$1),0,1)))</f>
        <v/>
      </c>
      <c r="BR130" s="2" t="str">
        <f>IF($A130&gt;='DB_243way_Regular Symbol'!E$16,"",IF(C130=0,"",IF(OR(C130=$BQ$1,C130=$BR$1,C131=$BQ$1,C131=$BR$1,C132=$BQ$1,C132=$BR$1),0,1)))</f>
        <v/>
      </c>
      <c r="BS130" s="2" t="str">
        <f>IF($A130&gt;='DB_243way_Regular Symbol'!F$16,"",IF(D130=0,"",IF(OR(D130=$BQ$1,D130=$BR$1,D131=$BQ$1,D131=$BR$1,D132=$BQ$1,D132=$BR$1),0,1)))</f>
        <v/>
      </c>
      <c r="BT130" s="2" t="str">
        <f>IF($A130&gt;='DB_243way_Regular Symbol'!G$16,"",IF(E130=0,"",IF(OR(E130=$BQ$1,E130=$BR$1,E131=$BQ$1,E131=$BR$1,E132=$BQ$1,E132=$BR$1),0,1)))</f>
        <v/>
      </c>
      <c r="BU130" s="2" t="str">
        <f>IF($A130&gt;='DB_243way_Regular Symbol'!H$16,"",IF(F130=0,"",IF(OR(F130=$BQ$1,F130=$BR$1,F131=$BQ$1,F131=$BR$1,F132=$BQ$1,F132=$BR$1),0,1)))</f>
        <v/>
      </c>
      <c r="BW130" s="2" t="str">
        <f>IF($A130&gt;='DB_243way_Regular Symbol'!D$16,"",IF(B130=0,"",IF(OR(B130=$BW$1,B131=$BW$1,B132=$BW$1,B130=$BX$1,B131=$BX$1,B132=$BX$1),0,1)))</f>
        <v/>
      </c>
      <c r="BX130" s="2" t="str">
        <f>IF($A130&gt;='DB_243way_Regular Symbol'!E$16,"",IF(C130=0,"",IF(OR(C130=$BW$1,C131=$BW$1,C132=$BW$1,C130=$BX$1,C131=$BX$1,C132=$BX$1),0,1)))</f>
        <v/>
      </c>
      <c r="BY130" s="2" t="str">
        <f>IF($A130&gt;='DB_243way_Regular Symbol'!F$16,"",IF(D130=0,"",IF(OR(D130=$BW$1,D131=$BW$1,D132=$BW$1,D130=$BX$1,D131=$BX$1,D132=$BX$1),0,1)))</f>
        <v/>
      </c>
      <c r="BZ130" s="2" t="str">
        <f>IF($A130&gt;='DB_243way_Regular Symbol'!G$16,"",IF(E130=0,"",IF(OR(E130=$BW$1,E131=$BW$1,E132=$BW$1,E130=$BX$1,E131=$BX$1,E132=$BX$1),0,1)))</f>
        <v/>
      </c>
      <c r="CA130" s="2" t="str">
        <f>IF($A130&gt;='DB_243way_Regular Symbol'!H$16,"",IF(F130=0,"",IF(OR(F130=$BW$1,F131=$BW$1,F132=$BW$1,F130=$BX$1,F131=$BX$1,F132=$BX$1),0,1)))</f>
        <v/>
      </c>
      <c r="CC130" s="2" t="str">
        <f>IF($A130&gt;='DB_243way_Regular Symbol'!D$16,"",IF(B130=0,"",IF(OR(B130=$BW$1,B131=$BW$1,B132=$BW$1,B130=$CD$1,B131=$CD$1,B132=$CD$1),0,1)))</f>
        <v/>
      </c>
      <c r="CD130" s="2" t="str">
        <f>IF($A130&gt;='DB_243way_Regular Symbol'!E$16,"",IF(C130=0,"",IF(OR(C130=$BW$1,C131=$BW$1,C132=$BW$1,C130=$CD$1,C131=$CD$1,C132=$CD$1),0,1)))</f>
        <v/>
      </c>
      <c r="CE130" s="2" t="str">
        <f>IF($A130&gt;='DB_243way_Regular Symbol'!F$16,"",IF(D130=0,"",IF(OR(D130=$BW$1,D131=$BW$1,D132=$BW$1,D130=$CD$1,D131=$CD$1,D132=$CD$1),0,1)))</f>
        <v/>
      </c>
      <c r="CF130" s="2" t="str">
        <f>IF($A130&gt;='DB_243way_Regular Symbol'!G$16,"",IF(E130=0,"",IF(OR(E130=$BW$1,E131=$BW$1,E132=$BW$1,E130=$CD$1,E131=$CD$1,E132=$CD$1),0,1)))</f>
        <v/>
      </c>
      <c r="CG130" s="2" t="str">
        <f>IF($A130&gt;='DB_243way_Regular Symbol'!H$16,"",IF(F130=0,"",IF(OR(F130=$BW$1,F131=$BW$1,F132=$BW$1,F130=$CD$1,F131=$CD$1,F132=$CD$1),0,1)))</f>
        <v/>
      </c>
      <c r="CI130" s="2" t="str">
        <f>IF($A130&gt;='DB_243way_Regular Symbol'!D$16,"",IF(B130=0,"",IF(OR(B130=$BW$1,B131=$BW$1,B132=$BW$1,B130=$CJ$1,B131=$CJ$1,B132=$CJ$1),0,1)))</f>
        <v/>
      </c>
      <c r="CJ130" s="2" t="str">
        <f>IF($A130&gt;='DB_243way_Regular Symbol'!E$16,"",IF(C130=0,"",IF(OR(C130=$BW$1,C131=$BW$1,C132=$BW$1,C130=$CJ$1,C131=$CJ$1,C132=$CJ$1),0,1)))</f>
        <v/>
      </c>
      <c r="CK130" s="2" t="str">
        <f>IF($A130&gt;='DB_243way_Regular Symbol'!F$16,"",IF(D130=0,"",IF(OR(D130=$BW$1,D131=$BW$1,D132=$BW$1,D130=$CJ$1,D131=$CJ$1,D132=$CJ$1),0,1)))</f>
        <v/>
      </c>
      <c r="CL130" s="2" t="str">
        <f>IF($A130&gt;='DB_243way_Regular Symbol'!G$16,"",IF(E130=0,"",IF(OR(E130=$BW$1,E131=$BW$1,E132=$BW$1,E130=$CJ$1,E131=$CJ$1,E132=$CJ$1),0,1)))</f>
        <v/>
      </c>
      <c r="CM130" s="2" t="str">
        <f>IF($A130&gt;='DB_243way_Regular Symbol'!H$16,"",IF(F130=0,"",IF(OR(F130=$BW$1,F131=$BW$1,F132=$BW$1,F130=$CJ$1,F131=$CJ$1,F132=$CJ$1),0,1)))</f>
        <v/>
      </c>
      <c r="CO130" s="2" t="str">
        <f>IF($A130&gt;='DB_243way_Regular Symbol'!D$16,"",IF(B130=0,"",IF(OR(B130=$BW$1,B131=$BW$1,B132=$BW$1,B130=$CP$1,B131=$CP$1,B132=$CP$1),0,1)))</f>
        <v/>
      </c>
      <c r="CP130" s="2" t="str">
        <f>IF($A130&gt;='DB_243way_Regular Symbol'!E$16,"",IF(C130=0,"",IF(OR(C130=$BW$1,C131=$BW$1,C132=$BW$1,C130=$CP$1,C131=$CP$1,C132=$CP$1),0,1)))</f>
        <v/>
      </c>
      <c r="CQ130" s="2" t="str">
        <f>IF($A130&gt;='DB_243way_Regular Symbol'!F$16,"",IF(D130=0,"",IF(OR(D130=$BW$1,D131=$BW$1,D132=$BW$1,D130=$CP$1,D131=$CP$1,D132=$CP$1),0,1)))</f>
        <v/>
      </c>
      <c r="CR130" s="2" t="str">
        <f>IF($A130&gt;='DB_243way_Regular Symbol'!G$16,"",IF(E130=0,"",IF(OR(E130=$BW$1,E131=$BW$1,E132=$BW$1,E130=$CP$1,E131=$CP$1,E132=$CP$1),0,1)))</f>
        <v/>
      </c>
      <c r="CS130" s="2" t="str">
        <f>IF($A130&gt;='DB_243way_Regular Symbol'!H$16,"",IF(F130=0,"",IF(OR(F130=$BW$1,F131=$BW$1,F132=$BW$1,F130=$CP$1,F131=$CP$1,F132=$CP$1),0,1)))</f>
        <v/>
      </c>
      <c r="CU130" s="2" t="str">
        <f>IF($A130&gt;='DB_243way_Regular Symbol'!D$16,"",IF(B130=0,"",IF(OR(B130=$BW$1,B131=$BW$1,B132=$BW$1,B130=$CV$1,B131=$CV$1,B132=$CV$1),0,1)))</f>
        <v/>
      </c>
      <c r="CV130" s="2" t="str">
        <f>IF($A130&gt;='DB_243way_Regular Symbol'!E$16,"",IF(C130=0,"",IF(OR(C130=$BW$1,C131=$BW$1,C132=$BW$1,C130=$CV$1,C131=$CV$1,C132=$CV$1),0,1)))</f>
        <v/>
      </c>
      <c r="CW130" s="2" t="str">
        <f>IF($A130&gt;='DB_243way_Regular Symbol'!F$16,"",IF(D130=0,"",IF(OR(D130=$BW$1,D131=$BW$1,D132=$BW$1,D130=$CV$1,D131=$CV$1,D132=$CV$1),0,1)))</f>
        <v/>
      </c>
      <c r="CX130" s="2" t="str">
        <f>IF($A130&gt;='DB_243way_Regular Symbol'!G$16,"",IF(E130=0,"",IF(OR(E130=$BW$1,E131=$BW$1,E132=$BW$1,E130=$CV$1,E131=$CV$1,E132=$CV$1),0,1)))</f>
        <v/>
      </c>
      <c r="CY130" s="2" t="str">
        <f>IF($A130&gt;='DB_243way_Regular Symbol'!H$16,"",IF(F130=0,"",IF(OR(F130=$BW$1,F131=$BW$1,F132=$BW$1,F130=$CV$1,F131=$CV$1,F132=$CV$1),0,1)))</f>
        <v/>
      </c>
    </row>
    <row r="131" spans="1:103">
      <c r="A131" s="341">
        <f>IF('DB_243way_Regular Symbol'!L130="","",'DB_243way_Regular Symbol'!L130)</f>
        <v>127</v>
      </c>
      <c r="B131" s="184" t="str">
        <f>IF('DB_243way_Regular Symbol'!M130="",
IF($A131-'DB_243way_Regular Symbol'!D$16&gt;='DB_243way_RegularＸ_W()'!B$2-1,"",VLOOKUP($A131-'DB_243way_Regular Symbol'!D$16,'DB_243way_Regular Symbol'!$L$3:$Q$250,'DB_243way_RegularＸ_W()'!B$3+1,FALSE)),
'DB_243way_Regular Symbol'!M130)</f>
        <v/>
      </c>
      <c r="C131" s="184" t="str">
        <f>IF('DB_243way_Regular Symbol'!N130="",
IF($A131-'DB_243way_Regular Symbol'!E$16&gt;='DB_243way_RegularＸ_W()'!C$2-1,"",VLOOKUP($A131-'DB_243way_Regular Symbol'!E$16,'DB_243way_Regular Symbol'!$L$3:$Q$250,'DB_243way_RegularＸ_W()'!C$3+1,FALSE)),
'DB_243way_Regular Symbol'!N130)</f>
        <v/>
      </c>
      <c r="D131" s="184" t="str">
        <f>IF('DB_243way_Regular Symbol'!O130="",
IF($A131-'DB_243way_Regular Symbol'!F$16&gt;='DB_243way_RegularＸ_W()'!D$2-1,"",VLOOKUP($A131-'DB_243way_Regular Symbol'!F$16,'DB_243way_Regular Symbol'!$L$3:$Q$250,'DB_243way_RegularＸ_W()'!D$3+1,FALSE)),
'DB_243way_Regular Symbol'!O130)</f>
        <v/>
      </c>
      <c r="E131" s="184" t="str">
        <f>IF('DB_243way_Regular Symbol'!P130="",
IF($A131-'DB_243way_Regular Symbol'!G$16&gt;='DB_243way_RegularＸ_W()'!E$2-1,"",VLOOKUP($A131-'DB_243way_Regular Symbol'!G$16,'DB_243way_Regular Symbol'!$L$3:$Q$250,'DB_243way_RegularＸ_W()'!E$3+1,FALSE)),
'DB_243way_Regular Symbol'!P130)</f>
        <v/>
      </c>
      <c r="F131" s="184" t="str">
        <f>IF('DB_243way_Regular Symbol'!Q130="",
IF($A131-'DB_243way_Regular Symbol'!H$16&gt;='DB_243way_RegularＸ_W()'!F$2-1,"",VLOOKUP($A131-'DB_243way_Regular Symbol'!H$16,'DB_243way_Regular Symbol'!$L$3:$Q$250,'DB_243way_RegularＸ_W()'!F$3+1,FALSE)),
'DB_243way_Regular Symbol'!Q130)</f>
        <v/>
      </c>
      <c r="O131" s="342" t="str">
        <f>IF($A131&gt;='DB_243way_Regular Symbol'!D$16,"",IF(B131=0,"",IF(OR(B131=$O$1,B131=$P$1,B132=$O$1,B132=$P$1,B133=$O$1,B133=$P$1),0,1)))</f>
        <v/>
      </c>
      <c r="P131" s="2" t="str">
        <f>IF($A131&gt;='DB_243way_Regular Symbol'!E$16,"",IF(C131=0,"",IF(OR(C131=$O$1,C131=$P$1,C132=$O$1,C132=$P$1,C133=$O$1,C133=$P$1),0,1)))</f>
        <v/>
      </c>
      <c r="Q131" s="2" t="str">
        <f>IF($A131&gt;='DB_243way_Regular Symbol'!F$16,"",IF(D131=0,"",IF(OR(D131=$O$1,D131=$P$1,D132=$O$1,D132=$P$1,D133=$O$1,D133=$P$1),0,1)))</f>
        <v/>
      </c>
      <c r="R131" s="2" t="str">
        <f>IF($A131&gt;='DB_243way_Regular Symbol'!G$16,"",IF(E131=0,"",IF(OR(E131=$O$1,E131=$P$1,E132=$O$1,E132=$P$1,E133=$O$1,E133=$P$1),0,1)))</f>
        <v/>
      </c>
      <c r="S131" s="128" t="str">
        <f>IF($A131&gt;='DB_243way_Regular Symbol'!H$16,"",IF(F131=0,"",IF(OR(F131=$O$1,F131=$P$1,F132=$O$1,F132=$P$1,F133=$O$1,F133=$P$1),0,1)))</f>
        <v/>
      </c>
      <c r="U131" s="342" t="str">
        <f>IF($A131&gt;='DB_243way_Regular Symbol'!D$16,"",IF(B131=0,"",IF(OR(B131=$U$1,B131=$V$1,B132=$U$1,B132=$V$1,B133=$U$1,B133=$V$1),0,1)))</f>
        <v/>
      </c>
      <c r="V131" s="2" t="str">
        <f>IF($A131&gt;='DB_243way_Regular Symbol'!E$16,"",IF(C131=0,"",IF(OR(C131=$U$1,C131=$V$1,C132=$U$1,C132=$V$1,C133=$U$1,C133=$V$1),0,1)))</f>
        <v/>
      </c>
      <c r="W131" s="2" t="str">
        <f>IF($A131&gt;='DB_243way_Regular Symbol'!F$16,"",IF(D131=0,"",IF(OR(D131=$U$1,D131=$V$1,D132=$U$1,D132=$V$1,D133=$U$1,D133=$V$1),0,1)))</f>
        <v/>
      </c>
      <c r="X131" s="2" t="str">
        <f>IF($A131&gt;='DB_243way_Regular Symbol'!G$16,"",IF(E131=0,"",IF(OR(E131=$U$1,E131=$V$1,E132=$U$1,E132=$V$1,E133=$U$1,E133=$V$1),0,1)))</f>
        <v/>
      </c>
      <c r="Y131" s="128" t="str">
        <f>IF($A131&gt;='DB_243way_Regular Symbol'!H$16,"",IF(F131=0,"",IF(OR(F131=$U$1,F131=$V$1,F132=$U$1,F132=$V$1,F133=$U$1,F133=$V$1),0,1)))</f>
        <v/>
      </c>
      <c r="AA131" s="342" t="str">
        <f>IF($A131&gt;='DB_243way_Regular Symbol'!D$16,"",IF(B131=0,"",IF(OR(B131=$AA$1,B131=$AB$1,B132=$AA$1,B132=$AB$1,B133=$AA$1,,B133=$AB$1),0,1)))</f>
        <v/>
      </c>
      <c r="AB131" s="2" t="str">
        <f>IF($A131&gt;='DB_243way_Regular Symbol'!E$16,"",IF(C131=0,"",IF(OR(C131=$AA$1,C131=$AB$1,C132=$AA$1,C132=$AB$1,C133=$AA$1,,C133=$AB$1),0,1)))</f>
        <v/>
      </c>
      <c r="AC131" s="2" t="str">
        <f>IF($A131&gt;='DB_243way_Regular Symbol'!F$16,"",IF(D131=0,"",IF(OR(D131=$AA$1,D131=$AB$1,D132=$AA$1,D132=$AB$1,D133=$AA$1,,D133=$AB$1),0,1)))</f>
        <v/>
      </c>
      <c r="AD131" s="2" t="str">
        <f>IF($A131&gt;='DB_243way_Regular Symbol'!G$16,"",IF(E131=0,"",IF(OR(E131=$AA$1,E131=$AB$1,E132=$AA$1,E132=$AB$1,E133=$AA$1,,E133=$AB$1),0,1)))</f>
        <v/>
      </c>
      <c r="AE131" s="128" t="str">
        <f>IF($A131&gt;='DB_243way_Regular Symbol'!H$16,"",IF(F131=0,"",IF(OR(F131=$AA$1,F131=$AB$1,F132=$AA$1,F132=$AB$1,F133=$AA$1,,F133=$AB$1),0,1)))</f>
        <v/>
      </c>
      <c r="AG131" s="342" t="str">
        <f>IF($A131&gt;='DB_243way_Regular Symbol'!D$16,"",IF(B131=0,"",IF(OR(B131=$AG$1,B131=$AH$1,B132=$AG$1,B132=$AH$1,B133=$AG$1,B133=$AH$1),0,1)))</f>
        <v/>
      </c>
      <c r="AH131" s="2" t="str">
        <f>IF($A131&gt;='DB_243way_Regular Symbol'!E$16,"",IF(C131=0,"",IF(OR(C131=$AG$1,C131=$AH$1,C132=$AG$1,C132=$AH$1,C133=$AG$1,C133=$AH$1),0,1)))</f>
        <v/>
      </c>
      <c r="AI131" s="2" t="str">
        <f>IF($A131&gt;='DB_243way_Regular Symbol'!F$16,"",IF(D131=0,"",IF(OR(D131=$AG$1,D131=$AH$1,D132=$AG$1,D132=$AH$1,D133=$AG$1,D133=$AH$1),0,1)))</f>
        <v/>
      </c>
      <c r="AJ131" s="2" t="str">
        <f>IF($A131&gt;='DB_243way_Regular Symbol'!G$16,"",IF(E131=0,"",IF(OR(E131=$AG$1,E131=$AH$1,E132=$AG$1,E132=$AH$1,E133=$AG$1,E133=$AH$1),0,1)))</f>
        <v/>
      </c>
      <c r="AK131" s="128" t="str">
        <f>IF($A131&gt;='DB_243way_Regular Symbol'!H$16,"",IF(F131=0,"",IF(OR(F131=$AG$1,F131=$AH$1,F132=$AG$1,F132=$AH$1,F133=$AG$1,F133=$AH$1),0,1)))</f>
        <v/>
      </c>
      <c r="AM131" s="342" t="str">
        <f>IF($A131&gt;='DB_243way_Regular Symbol'!D$16,"",IF(B131=0,"",IF(OR(B131=$AM$1,B131=$AN$1,B132=$AM$1,B132=$AN$1,B133=$AM$1,B133=$AN$1),0,1)))</f>
        <v/>
      </c>
      <c r="AN131" s="2" t="str">
        <f>IF($A131&gt;='DB_243way_Regular Symbol'!E$16,"",IF(C131=0,"",IF(OR(C131=$AM$1,C131=$AN$1,C132=$AM$1,C132=$AN$1,C133=$AM$1,C133=$AN$1),0,1)))</f>
        <v/>
      </c>
      <c r="AO131" s="2" t="str">
        <f>IF($A131&gt;='DB_243way_Regular Symbol'!F$16,"",IF(D131=0,"",IF(OR(D131=$AM$1,D131=$AN$1,D132=$AM$1,D132=$AN$1,D133=$AM$1,D133=$AN$1),0,1)))</f>
        <v/>
      </c>
      <c r="AP131" s="2" t="str">
        <f>IF($A131&gt;='DB_243way_Regular Symbol'!G$16,"",IF(E131=0,"",IF(OR(E131=$AM$1,E131=$AN$1,E132=$AM$1,E132=$AN$1,E133=$AM$1,E133=$AN$1),0,1)))</f>
        <v/>
      </c>
      <c r="AQ131" s="128" t="str">
        <f>IF($A131&gt;='DB_243way_Regular Symbol'!H$16,"",IF(F131=0,"",IF(OR(F131=$AM$1,F131=$AN$1,F132=$AM$1,F132=$AN$1,F133=$AM$1,F133=$AN$1),0,1)))</f>
        <v/>
      </c>
      <c r="AS131" s="342" t="str">
        <f>IF($A131&gt;='DB_243way_Regular Symbol'!D$16,"",IF(B131=0,"",IF(OR(B131=$AM$1,B131=$AT$1,B132=$AM$1,B132=$AT$1,B133=$AM$1,B133=$AT$1),0,1)))</f>
        <v/>
      </c>
      <c r="AT131" s="2" t="str">
        <f>IF($A131&gt;='DB_243way_Regular Symbol'!E$16,"",IF(C131=0,"",IF(OR(C131=$AM$1,C131=$AT$1,C132=$AM$1,C132=$AT$1,C133=$AM$1,C133=$AT$1),0,1)))</f>
        <v/>
      </c>
      <c r="AU131" s="2" t="str">
        <f>IF($A131&gt;='DB_243way_Regular Symbol'!F$16,"",IF(D131=0,"",IF(OR(D131=$AM$1,D131=$AT$1,D132=$AM$1,D132=$AT$1,D133=$AM$1,D133=$AT$1),0,1)))</f>
        <v/>
      </c>
      <c r="AV131" s="2" t="str">
        <f>IF($A131&gt;='DB_243way_Regular Symbol'!G$16,"",IF(E131=0,"",IF(OR(E131=$AM$1,E131=$AT$1,E132=$AM$1,E132=$AT$1,E133=$AM$1,E133=$AT$1),0,1)))</f>
        <v/>
      </c>
      <c r="AW131" s="128" t="str">
        <f>IF($A131&gt;='DB_243way_Regular Symbol'!H$16,"",IF(F131=0,"",IF(OR(F131=$AM$1,F131=$AT$1,F132=$AM$1,F132=$AT$1,F133=$AM$1,F133=$AT$1),0,1)))</f>
        <v/>
      </c>
      <c r="AY131" s="342"/>
      <c r="AZ131" s="2"/>
      <c r="BA131" s="2" t="str">
        <f>IF($A131&gt;='DB_243way_Regular Symbol'!F$16,"",COUNTIF(D131:D133,$AZ$1))</f>
        <v/>
      </c>
      <c r="BB131" s="2" t="str">
        <f>IF($A131&gt;='DB_243way_Regular Symbol'!G$16,"",COUNTIF(E131:E133,$AZ$1))</f>
        <v/>
      </c>
      <c r="BC131" s="2" t="str">
        <f>IF($A131&gt;='DB_243way_Regular Symbol'!H$16,"",COUNTIF(F131:F133,$AZ$1))</f>
        <v/>
      </c>
      <c r="BE131" s="342" t="str">
        <f>IF($A131&gt;='DB_243way_Regular Symbol'!D$16,"",IF(B131=0,"",IF(OR(B131=$AM$1,B131=$BF$1,B132=$AM$1,B132=$BF$1,B133=$AM$1,B133=$BF$1),1,0)))</f>
        <v/>
      </c>
      <c r="BF131" s="342" t="str">
        <f>IF($A131&gt;='DB_243way_Regular Symbol'!E$16,"",IF(C131=0,"",IF(OR(C131=$AM$1,C131=$BF$1,C132=$AM$1,C132=$BF$1,C133=$AM$1,C133=$BF$1),1,0)))</f>
        <v/>
      </c>
      <c r="BG131" s="342" t="str">
        <f>IF($A131&gt;='DB_243way_Regular Symbol'!F$16,"",IF(D131=0,"",IF(OR(D131=$AM$1,D131=$BF$1,D132=$AM$1,D132=$BF$1,D133=$AM$1,D133=$BF$1),1,0)))</f>
        <v/>
      </c>
      <c r="BH131" s="342" t="str">
        <f>IF($A131&gt;='DB_243way_Regular Symbol'!G$16,"",IF(E131=0,"",IF(OR(E131=$AM$1,E131=$BF$1,E132=$AM$1,E132=$BF$1,E133=$AM$1,E133=$BF$1),1,0)))</f>
        <v/>
      </c>
      <c r="BI131" s="342" t="str">
        <f>IF($A131&gt;='DB_243way_Regular Symbol'!H$16,"",IF(F131=0,"",IF(OR(F131=$AM$1,F131=$BF$1,F132=$AM$1,F132=$BF$1,F133=$AM$1,F133=$BF$1),1,0)))</f>
        <v/>
      </c>
      <c r="BK131" s="342" t="str">
        <f>IF($A131&gt;='DB_243way_Regular Symbol'!D$16,"",IF(B131=0,"",IF(OR(B131=$AM$1,B131=$BL$1,B132=$AM$1,B132=$BL$1,B133=$AM$1,B133=$BL$1),0,1)))</f>
        <v/>
      </c>
      <c r="BL131" s="2" t="str">
        <f>IF($A131&gt;='DB_243way_Regular Symbol'!E$16,"",IF(C131=0,"",IF(OR(C131=$AM$1,C131=$BL$1,C132=$AM$1,C132=$BL$1,C133=$AM$1,C133=$BL$1),0,1)))</f>
        <v/>
      </c>
      <c r="BM131" s="2" t="str">
        <f>IF($A131&gt;='DB_243way_Regular Symbol'!F$16,"",IF(D131=0,"",IF(OR(D131=$AM$1,D131=$BL$1,D132=$AM$1,D132=$BL$1,D133=$AM$1,D133=$BL$1),0,1)))</f>
        <v/>
      </c>
      <c r="BN131" s="2" t="str">
        <f>IF($A131&gt;='DB_243way_Regular Symbol'!G$16,"",IF(E131=0,"",IF(OR(E131=$AM$1,E131=$BL$1,E132=$AM$1,E132=$BL$1,E133=$AM$1,E133=$BL$1),0,1)))</f>
        <v/>
      </c>
      <c r="BO131" s="128" t="str">
        <f>IF($A131&gt;='DB_243way_Regular Symbol'!H$16,"",IF(F131=0,"",IF(OR(F131=$AM$1,F131=$BL$1,F132=$AM$1,F132=$BL$1,F133=$AM$1,F133=$BL$1),0,1)))</f>
        <v/>
      </c>
      <c r="BQ131" s="2" t="str">
        <f>IF($A131&gt;='DB_243way_Regular Symbol'!D$16,"",IF(B131=0,"",IF(OR(B131=$BQ$1,B131=$BR$1,B132=$BQ$1,B132=$BR$1,B133=$BQ$1,B133=$BR$1),0,1)))</f>
        <v/>
      </c>
      <c r="BR131" s="2" t="str">
        <f>IF($A131&gt;='DB_243way_Regular Symbol'!E$16,"",IF(C131=0,"",IF(OR(C131=$BQ$1,C131=$BR$1,C132=$BQ$1,C132=$BR$1,C133=$BQ$1,C133=$BR$1),0,1)))</f>
        <v/>
      </c>
      <c r="BS131" s="2" t="str">
        <f>IF($A131&gt;='DB_243way_Regular Symbol'!F$16,"",IF(D131=0,"",IF(OR(D131=$BQ$1,D131=$BR$1,D132=$BQ$1,D132=$BR$1,D133=$BQ$1,D133=$BR$1),0,1)))</f>
        <v/>
      </c>
      <c r="BT131" s="2" t="str">
        <f>IF($A131&gt;='DB_243way_Regular Symbol'!G$16,"",IF(E131=0,"",IF(OR(E131=$BQ$1,E131=$BR$1,E132=$BQ$1,E132=$BR$1,E133=$BQ$1,E133=$BR$1),0,1)))</f>
        <v/>
      </c>
      <c r="BU131" s="2" t="str">
        <f>IF($A131&gt;='DB_243way_Regular Symbol'!H$16,"",IF(F131=0,"",IF(OR(F131=$BQ$1,F131=$BR$1,F132=$BQ$1,F132=$BR$1,F133=$BQ$1,F133=$BR$1),0,1)))</f>
        <v/>
      </c>
      <c r="BW131" s="2" t="str">
        <f>IF($A131&gt;='DB_243way_Regular Symbol'!D$16,"",IF(B131=0,"",IF(OR(B131=$BW$1,B132=$BW$1,B133=$BW$1,B131=$BX$1,B132=$BX$1,B133=$BX$1),0,1)))</f>
        <v/>
      </c>
      <c r="BX131" s="2" t="str">
        <f>IF($A131&gt;='DB_243way_Regular Symbol'!E$16,"",IF(C131=0,"",IF(OR(C131=$BW$1,C132=$BW$1,C133=$BW$1,C131=$BX$1,C132=$BX$1,C133=$BX$1),0,1)))</f>
        <v/>
      </c>
      <c r="BY131" s="2" t="str">
        <f>IF($A131&gt;='DB_243way_Regular Symbol'!F$16,"",IF(D131=0,"",IF(OR(D131=$BW$1,D132=$BW$1,D133=$BW$1,D131=$BX$1,D132=$BX$1,D133=$BX$1),0,1)))</f>
        <v/>
      </c>
      <c r="BZ131" s="2" t="str">
        <f>IF($A131&gt;='DB_243way_Regular Symbol'!G$16,"",IF(E131=0,"",IF(OR(E131=$BW$1,E132=$BW$1,E133=$BW$1,E131=$BX$1,E132=$BX$1,E133=$BX$1),0,1)))</f>
        <v/>
      </c>
      <c r="CA131" s="2" t="str">
        <f>IF($A131&gt;='DB_243way_Regular Symbol'!H$16,"",IF(F131=0,"",IF(OR(F131=$BW$1,F132=$BW$1,F133=$BW$1,F131=$BX$1,F132=$BX$1,F133=$BX$1),0,1)))</f>
        <v/>
      </c>
      <c r="CC131" s="2" t="str">
        <f>IF($A131&gt;='DB_243way_Regular Symbol'!D$16,"",IF(B131=0,"",IF(OR(B131=$BW$1,B132=$BW$1,B133=$BW$1,B131=$CD$1,B132=$CD$1,B133=$CD$1),0,1)))</f>
        <v/>
      </c>
      <c r="CD131" s="2" t="str">
        <f>IF($A131&gt;='DB_243way_Regular Symbol'!E$16,"",IF(C131=0,"",IF(OR(C131=$BW$1,C132=$BW$1,C133=$BW$1,C131=$CD$1,C132=$CD$1,C133=$CD$1),0,1)))</f>
        <v/>
      </c>
      <c r="CE131" s="2" t="str">
        <f>IF($A131&gt;='DB_243way_Regular Symbol'!F$16,"",IF(D131=0,"",IF(OR(D131=$BW$1,D132=$BW$1,D133=$BW$1,D131=$CD$1,D132=$CD$1,D133=$CD$1),0,1)))</f>
        <v/>
      </c>
      <c r="CF131" s="2" t="str">
        <f>IF($A131&gt;='DB_243way_Regular Symbol'!G$16,"",IF(E131=0,"",IF(OR(E131=$BW$1,E132=$BW$1,E133=$BW$1,E131=$CD$1,E132=$CD$1,E133=$CD$1),0,1)))</f>
        <v/>
      </c>
      <c r="CG131" s="2" t="str">
        <f>IF($A131&gt;='DB_243way_Regular Symbol'!H$16,"",IF(F131=0,"",IF(OR(F131=$BW$1,F132=$BW$1,F133=$BW$1,F131=$CD$1,F132=$CD$1,F133=$CD$1),0,1)))</f>
        <v/>
      </c>
      <c r="CI131" s="2" t="str">
        <f>IF($A131&gt;='DB_243way_Regular Symbol'!D$16,"",IF(B131=0,"",IF(OR(B131=$BW$1,B132=$BW$1,B133=$BW$1,B131=$CJ$1,B132=$CJ$1,B133=$CJ$1),0,1)))</f>
        <v/>
      </c>
      <c r="CJ131" s="2" t="str">
        <f>IF($A131&gt;='DB_243way_Regular Symbol'!E$16,"",IF(C131=0,"",IF(OR(C131=$BW$1,C132=$BW$1,C133=$BW$1,C131=$CJ$1,C132=$CJ$1,C133=$CJ$1),0,1)))</f>
        <v/>
      </c>
      <c r="CK131" s="2" t="str">
        <f>IF($A131&gt;='DB_243way_Regular Symbol'!F$16,"",IF(D131=0,"",IF(OR(D131=$BW$1,D132=$BW$1,D133=$BW$1,D131=$CJ$1,D132=$CJ$1,D133=$CJ$1),0,1)))</f>
        <v/>
      </c>
      <c r="CL131" s="2" t="str">
        <f>IF($A131&gt;='DB_243way_Regular Symbol'!G$16,"",IF(E131=0,"",IF(OR(E131=$BW$1,E132=$BW$1,E133=$BW$1,E131=$CJ$1,E132=$CJ$1,E133=$CJ$1),0,1)))</f>
        <v/>
      </c>
      <c r="CM131" s="2" t="str">
        <f>IF($A131&gt;='DB_243way_Regular Symbol'!H$16,"",IF(F131=0,"",IF(OR(F131=$BW$1,F132=$BW$1,F133=$BW$1,F131=$CJ$1,F132=$CJ$1,F133=$CJ$1),0,1)))</f>
        <v/>
      </c>
      <c r="CO131" s="2" t="str">
        <f>IF($A131&gt;='DB_243way_Regular Symbol'!D$16,"",IF(B131=0,"",IF(OR(B131=$BW$1,B132=$BW$1,B133=$BW$1,B131=$CP$1,B132=$CP$1,B133=$CP$1),0,1)))</f>
        <v/>
      </c>
      <c r="CP131" s="2" t="str">
        <f>IF($A131&gt;='DB_243way_Regular Symbol'!E$16,"",IF(C131=0,"",IF(OR(C131=$BW$1,C132=$BW$1,C133=$BW$1,C131=$CP$1,C132=$CP$1,C133=$CP$1),0,1)))</f>
        <v/>
      </c>
      <c r="CQ131" s="2" t="str">
        <f>IF($A131&gt;='DB_243way_Regular Symbol'!F$16,"",IF(D131=0,"",IF(OR(D131=$BW$1,D132=$BW$1,D133=$BW$1,D131=$CP$1,D132=$CP$1,D133=$CP$1),0,1)))</f>
        <v/>
      </c>
      <c r="CR131" s="2" t="str">
        <f>IF($A131&gt;='DB_243way_Regular Symbol'!G$16,"",IF(E131=0,"",IF(OR(E131=$BW$1,E132=$BW$1,E133=$BW$1,E131=$CP$1,E132=$CP$1,E133=$CP$1),0,1)))</f>
        <v/>
      </c>
      <c r="CS131" s="2" t="str">
        <f>IF($A131&gt;='DB_243way_Regular Symbol'!H$16,"",IF(F131=0,"",IF(OR(F131=$BW$1,F132=$BW$1,F133=$BW$1,F131=$CP$1,F132=$CP$1,F133=$CP$1),0,1)))</f>
        <v/>
      </c>
      <c r="CU131" s="2" t="str">
        <f>IF($A131&gt;='DB_243way_Regular Symbol'!D$16,"",IF(B131=0,"",IF(OR(B131=$BW$1,B132=$BW$1,B133=$BW$1,B131=$CV$1,B132=$CV$1,B133=$CV$1),0,1)))</f>
        <v/>
      </c>
      <c r="CV131" s="2" t="str">
        <f>IF($A131&gt;='DB_243way_Regular Symbol'!E$16,"",IF(C131=0,"",IF(OR(C131=$BW$1,C132=$BW$1,C133=$BW$1,C131=$CV$1,C132=$CV$1,C133=$CV$1),0,1)))</f>
        <v/>
      </c>
      <c r="CW131" s="2" t="str">
        <f>IF($A131&gt;='DB_243way_Regular Symbol'!F$16,"",IF(D131=0,"",IF(OR(D131=$BW$1,D132=$BW$1,D133=$BW$1,D131=$CV$1,D132=$CV$1,D133=$CV$1),0,1)))</f>
        <v/>
      </c>
      <c r="CX131" s="2" t="str">
        <f>IF($A131&gt;='DB_243way_Regular Symbol'!G$16,"",IF(E131=0,"",IF(OR(E131=$BW$1,E132=$BW$1,E133=$BW$1,E131=$CV$1,E132=$CV$1,E133=$CV$1),0,1)))</f>
        <v/>
      </c>
      <c r="CY131" s="2" t="str">
        <f>IF($A131&gt;='DB_243way_Regular Symbol'!H$16,"",IF(F131=0,"",IF(OR(F131=$BW$1,F132=$BW$1,F133=$BW$1,F131=$CV$1,F132=$CV$1,F133=$CV$1),0,1)))</f>
        <v/>
      </c>
    </row>
    <row r="132" spans="1:103">
      <c r="A132" s="341">
        <f>IF('DB_243way_Regular Symbol'!L131="","",'DB_243way_Regular Symbol'!L131)</f>
        <v>128</v>
      </c>
      <c r="B132" s="184" t="str">
        <f>IF('DB_243way_Regular Symbol'!M131="",
IF($A132-'DB_243way_Regular Symbol'!D$16&gt;='DB_243way_RegularＸ_W()'!B$2-1,"",VLOOKUP($A132-'DB_243way_Regular Symbol'!D$16,'DB_243way_Regular Symbol'!$L$3:$Q$250,'DB_243way_RegularＸ_W()'!B$3+1,FALSE)),
'DB_243way_Regular Symbol'!M131)</f>
        <v/>
      </c>
      <c r="C132" s="184" t="str">
        <f>IF('DB_243way_Regular Symbol'!N131="",
IF($A132-'DB_243way_Regular Symbol'!E$16&gt;='DB_243way_RegularＸ_W()'!C$2-1,"",VLOOKUP($A132-'DB_243way_Regular Symbol'!E$16,'DB_243way_Regular Symbol'!$L$3:$Q$250,'DB_243way_RegularＸ_W()'!C$3+1,FALSE)),
'DB_243way_Regular Symbol'!N131)</f>
        <v/>
      </c>
      <c r="D132" s="184" t="str">
        <f>IF('DB_243way_Regular Symbol'!O131="",
IF($A132-'DB_243way_Regular Symbol'!F$16&gt;='DB_243way_RegularＸ_W()'!D$2-1,"",VLOOKUP($A132-'DB_243way_Regular Symbol'!F$16,'DB_243way_Regular Symbol'!$L$3:$Q$250,'DB_243way_RegularＸ_W()'!D$3+1,FALSE)),
'DB_243way_Regular Symbol'!O131)</f>
        <v/>
      </c>
      <c r="E132" s="184" t="str">
        <f>IF('DB_243way_Regular Symbol'!P131="",
IF($A132-'DB_243way_Regular Symbol'!G$16&gt;='DB_243way_RegularＸ_W()'!E$2-1,"",VLOOKUP($A132-'DB_243way_Regular Symbol'!G$16,'DB_243way_Regular Symbol'!$L$3:$Q$250,'DB_243way_RegularＸ_W()'!E$3+1,FALSE)),
'DB_243way_Regular Symbol'!P131)</f>
        <v/>
      </c>
      <c r="F132" s="184" t="str">
        <f>IF('DB_243way_Regular Symbol'!Q131="",
IF($A132-'DB_243way_Regular Symbol'!H$16&gt;='DB_243way_RegularＸ_W()'!F$2-1,"",VLOOKUP($A132-'DB_243way_Regular Symbol'!H$16,'DB_243way_Regular Symbol'!$L$3:$Q$250,'DB_243way_RegularＸ_W()'!F$3+1,FALSE)),
'DB_243way_Regular Symbol'!Q131)</f>
        <v/>
      </c>
      <c r="O132" s="342" t="str">
        <f>IF($A132&gt;='DB_243way_Regular Symbol'!D$16,"",IF(B132=0,"",IF(OR(B132=$O$1,B132=$P$1,B133=$O$1,B133=$P$1,B134=$O$1,B134=$P$1),0,1)))</f>
        <v/>
      </c>
      <c r="P132" s="2" t="str">
        <f>IF($A132&gt;='DB_243way_Regular Symbol'!E$16,"",IF(C132=0,"",IF(OR(C132=$O$1,C132=$P$1,C133=$O$1,C133=$P$1,C134=$O$1,C134=$P$1),0,1)))</f>
        <v/>
      </c>
      <c r="Q132" s="2" t="str">
        <f>IF($A132&gt;='DB_243way_Regular Symbol'!F$16,"",IF(D132=0,"",IF(OR(D132=$O$1,D132=$P$1,D133=$O$1,D133=$P$1,D134=$O$1,D134=$P$1),0,1)))</f>
        <v/>
      </c>
      <c r="R132" s="2" t="str">
        <f>IF($A132&gt;='DB_243way_Regular Symbol'!G$16,"",IF(E132=0,"",IF(OR(E132=$O$1,E132=$P$1,E133=$O$1,E133=$P$1,E134=$O$1,E134=$P$1),0,1)))</f>
        <v/>
      </c>
      <c r="S132" s="128" t="str">
        <f>IF($A132&gt;='DB_243way_Regular Symbol'!H$16,"",IF(F132=0,"",IF(OR(F132=$O$1,F132=$P$1,F133=$O$1,F133=$P$1,F134=$O$1,F134=$P$1),0,1)))</f>
        <v/>
      </c>
      <c r="U132" s="342" t="str">
        <f>IF($A132&gt;='DB_243way_Regular Symbol'!D$16,"",IF(B132=0,"",IF(OR(B132=$U$1,B132=$V$1,B133=$U$1,B133=$V$1,B134=$U$1,B134=$V$1),0,1)))</f>
        <v/>
      </c>
      <c r="V132" s="2" t="str">
        <f>IF($A132&gt;='DB_243way_Regular Symbol'!E$16,"",IF(C132=0,"",IF(OR(C132=$U$1,C132=$V$1,C133=$U$1,C133=$V$1,C134=$U$1,C134=$V$1),0,1)))</f>
        <v/>
      </c>
      <c r="W132" s="2" t="str">
        <f>IF($A132&gt;='DB_243way_Regular Symbol'!F$16,"",IF(D132=0,"",IF(OR(D132=$U$1,D132=$V$1,D133=$U$1,D133=$V$1,D134=$U$1,D134=$V$1),0,1)))</f>
        <v/>
      </c>
      <c r="X132" s="2" t="str">
        <f>IF($A132&gt;='DB_243way_Regular Symbol'!G$16,"",IF(E132=0,"",IF(OR(E132=$U$1,E132=$V$1,E133=$U$1,E133=$V$1,E134=$U$1,E134=$V$1),0,1)))</f>
        <v/>
      </c>
      <c r="Y132" s="128" t="str">
        <f>IF($A132&gt;='DB_243way_Regular Symbol'!H$16,"",IF(F132=0,"",IF(OR(F132=$U$1,F132=$V$1,F133=$U$1,F133=$V$1,F134=$U$1,F134=$V$1),0,1)))</f>
        <v/>
      </c>
      <c r="AA132" s="342" t="str">
        <f>IF($A132&gt;='DB_243way_Regular Symbol'!D$16,"",IF(B132=0,"",IF(OR(B132=$AA$1,B132=$AB$1,B133=$AA$1,B133=$AB$1,B134=$AA$1,,B134=$AB$1),0,1)))</f>
        <v/>
      </c>
      <c r="AB132" s="2" t="str">
        <f>IF($A132&gt;='DB_243way_Regular Symbol'!E$16,"",IF(C132=0,"",IF(OR(C132=$AA$1,C132=$AB$1,C133=$AA$1,C133=$AB$1,C134=$AA$1,,C134=$AB$1),0,1)))</f>
        <v/>
      </c>
      <c r="AC132" s="2" t="str">
        <f>IF($A132&gt;='DB_243way_Regular Symbol'!F$16,"",IF(D132=0,"",IF(OR(D132=$AA$1,D132=$AB$1,D133=$AA$1,D133=$AB$1,D134=$AA$1,,D134=$AB$1),0,1)))</f>
        <v/>
      </c>
      <c r="AD132" s="2" t="str">
        <f>IF($A132&gt;='DB_243way_Regular Symbol'!G$16,"",IF(E132=0,"",IF(OR(E132=$AA$1,E132=$AB$1,E133=$AA$1,E133=$AB$1,E134=$AA$1,,E134=$AB$1),0,1)))</f>
        <v/>
      </c>
      <c r="AE132" s="128" t="str">
        <f>IF($A132&gt;='DB_243way_Regular Symbol'!H$16,"",IF(F132=0,"",IF(OR(F132=$AA$1,F132=$AB$1,F133=$AA$1,F133=$AB$1,F134=$AA$1,,F134=$AB$1),0,1)))</f>
        <v/>
      </c>
      <c r="AG132" s="342" t="str">
        <f>IF($A132&gt;='DB_243way_Regular Symbol'!D$16,"",IF(B132=0,"",IF(OR(B132=$AG$1,B132=$AH$1,B133=$AG$1,B133=$AH$1,B134=$AG$1,B134=$AH$1),0,1)))</f>
        <v/>
      </c>
      <c r="AH132" s="2" t="str">
        <f>IF($A132&gt;='DB_243way_Regular Symbol'!E$16,"",IF(C132=0,"",IF(OR(C132=$AG$1,C132=$AH$1,C133=$AG$1,C133=$AH$1,C134=$AG$1,C134=$AH$1),0,1)))</f>
        <v/>
      </c>
      <c r="AI132" s="2" t="str">
        <f>IF($A132&gt;='DB_243way_Regular Symbol'!F$16,"",IF(D132=0,"",IF(OR(D132=$AG$1,D132=$AH$1,D133=$AG$1,D133=$AH$1,D134=$AG$1,D134=$AH$1),0,1)))</f>
        <v/>
      </c>
      <c r="AJ132" s="2" t="str">
        <f>IF($A132&gt;='DB_243way_Regular Symbol'!G$16,"",IF(E132=0,"",IF(OR(E132=$AG$1,E132=$AH$1,E133=$AG$1,E133=$AH$1,E134=$AG$1,E134=$AH$1),0,1)))</f>
        <v/>
      </c>
      <c r="AK132" s="128" t="str">
        <f>IF($A132&gt;='DB_243way_Regular Symbol'!H$16,"",IF(F132=0,"",IF(OR(F132=$AG$1,F132=$AH$1,F133=$AG$1,F133=$AH$1,F134=$AG$1,F134=$AH$1),0,1)))</f>
        <v/>
      </c>
      <c r="AM132" s="342" t="str">
        <f>IF($A132&gt;='DB_243way_Regular Symbol'!D$16,"",IF(B132=0,"",IF(OR(B132=$AM$1,B132=$AN$1,B133=$AM$1,B133=$AN$1,B134=$AM$1,B134=$AN$1),0,1)))</f>
        <v/>
      </c>
      <c r="AN132" s="2" t="str">
        <f>IF($A132&gt;='DB_243way_Regular Symbol'!E$16,"",IF(C132=0,"",IF(OR(C132=$AM$1,C132=$AN$1,C133=$AM$1,C133=$AN$1,C134=$AM$1,C134=$AN$1),0,1)))</f>
        <v/>
      </c>
      <c r="AO132" s="2" t="str">
        <f>IF($A132&gt;='DB_243way_Regular Symbol'!F$16,"",IF(D132=0,"",IF(OR(D132=$AM$1,D132=$AN$1,D133=$AM$1,D133=$AN$1,D134=$AM$1,D134=$AN$1),0,1)))</f>
        <v/>
      </c>
      <c r="AP132" s="2" t="str">
        <f>IF($A132&gt;='DB_243way_Regular Symbol'!G$16,"",IF(E132=0,"",IF(OR(E132=$AM$1,E132=$AN$1,E133=$AM$1,E133=$AN$1,E134=$AM$1,E134=$AN$1),0,1)))</f>
        <v/>
      </c>
      <c r="AQ132" s="128" t="str">
        <f>IF($A132&gt;='DB_243way_Regular Symbol'!H$16,"",IF(F132=0,"",IF(OR(F132=$AM$1,F132=$AN$1,F133=$AM$1,F133=$AN$1,F134=$AM$1,F134=$AN$1),0,1)))</f>
        <v/>
      </c>
      <c r="AS132" s="342" t="str">
        <f>IF($A132&gt;='DB_243way_Regular Symbol'!D$16,"",IF(B132=0,"",IF(OR(B132=$AM$1,B132=$AT$1,B133=$AM$1,B133=$AT$1,B134=$AM$1,B134=$AT$1),0,1)))</f>
        <v/>
      </c>
      <c r="AT132" s="2" t="str">
        <f>IF($A132&gt;='DB_243way_Regular Symbol'!E$16,"",IF(C132=0,"",IF(OR(C132=$AM$1,C132=$AT$1,C133=$AM$1,C133=$AT$1,C134=$AM$1,C134=$AT$1),0,1)))</f>
        <v/>
      </c>
      <c r="AU132" s="2" t="str">
        <f>IF($A132&gt;='DB_243way_Regular Symbol'!F$16,"",IF(D132=0,"",IF(OR(D132=$AM$1,D132=$AT$1,D133=$AM$1,D133=$AT$1,D134=$AM$1,D134=$AT$1),0,1)))</f>
        <v/>
      </c>
      <c r="AV132" s="2" t="str">
        <f>IF($A132&gt;='DB_243way_Regular Symbol'!G$16,"",IF(E132=0,"",IF(OR(E132=$AM$1,E132=$AT$1,E133=$AM$1,E133=$AT$1,E134=$AM$1,E134=$AT$1),0,1)))</f>
        <v/>
      </c>
      <c r="AW132" s="128" t="str">
        <f>IF($A132&gt;='DB_243way_Regular Symbol'!H$16,"",IF(F132=0,"",IF(OR(F132=$AM$1,F132=$AT$1,F133=$AM$1,F133=$AT$1,F134=$AM$1,F134=$AT$1),0,1)))</f>
        <v/>
      </c>
      <c r="AY132" s="342"/>
      <c r="AZ132" s="2"/>
      <c r="BA132" s="2" t="str">
        <f>IF($A132&gt;='DB_243way_Regular Symbol'!F$16,"",COUNTIF(D132:D134,$AZ$1))</f>
        <v/>
      </c>
      <c r="BB132" s="2" t="str">
        <f>IF($A132&gt;='DB_243way_Regular Symbol'!G$16,"",COUNTIF(E132:E134,$AZ$1))</f>
        <v/>
      </c>
      <c r="BC132" s="2" t="str">
        <f>IF($A132&gt;='DB_243way_Regular Symbol'!H$16,"",COUNTIF(F132:F134,$AZ$1))</f>
        <v/>
      </c>
      <c r="BE132" s="342" t="str">
        <f>IF($A132&gt;='DB_243way_Regular Symbol'!D$16,"",IF(B132=0,"",IF(OR(B132=$AM$1,B132=$BF$1,B133=$AM$1,B133=$BF$1,B134=$AM$1,B134=$BF$1),1,0)))</f>
        <v/>
      </c>
      <c r="BF132" s="342" t="str">
        <f>IF($A132&gt;='DB_243way_Regular Symbol'!E$16,"",IF(C132=0,"",IF(OR(C132=$AM$1,C132=$BF$1,C133=$AM$1,C133=$BF$1,C134=$AM$1,C134=$BF$1),1,0)))</f>
        <v/>
      </c>
      <c r="BG132" s="342" t="str">
        <f>IF($A132&gt;='DB_243way_Regular Symbol'!F$16,"",IF(D132=0,"",IF(OR(D132=$AM$1,D132=$BF$1,D133=$AM$1,D133=$BF$1,D134=$AM$1,D134=$BF$1),1,0)))</f>
        <v/>
      </c>
      <c r="BH132" s="342" t="str">
        <f>IF($A132&gt;='DB_243way_Regular Symbol'!G$16,"",IF(E132=0,"",IF(OR(E132=$AM$1,E132=$BF$1,E133=$AM$1,E133=$BF$1,E134=$AM$1,E134=$BF$1),1,0)))</f>
        <v/>
      </c>
      <c r="BI132" s="342" t="str">
        <f>IF($A132&gt;='DB_243way_Regular Symbol'!H$16,"",IF(F132=0,"",IF(OR(F132=$AM$1,F132=$BF$1,F133=$AM$1,F133=$BF$1,F134=$AM$1,F134=$BF$1),1,0)))</f>
        <v/>
      </c>
      <c r="BK132" s="342" t="str">
        <f>IF($A132&gt;='DB_243way_Regular Symbol'!D$16,"",IF(B132=0,"",IF(OR(B132=$AM$1,B132=$BL$1,B133=$AM$1,B133=$BL$1,B134=$AM$1,B134=$BL$1),0,1)))</f>
        <v/>
      </c>
      <c r="BL132" s="2" t="str">
        <f>IF($A132&gt;='DB_243way_Regular Symbol'!E$16,"",IF(C132=0,"",IF(OR(C132=$AM$1,C132=$BL$1,C133=$AM$1,C133=$BL$1,C134=$AM$1,C134=$BL$1),0,1)))</f>
        <v/>
      </c>
      <c r="BM132" s="2" t="str">
        <f>IF($A132&gt;='DB_243way_Regular Symbol'!F$16,"",IF(D132=0,"",IF(OR(D132=$AM$1,D132=$BL$1,D133=$AM$1,D133=$BL$1,D134=$AM$1,D134=$BL$1),0,1)))</f>
        <v/>
      </c>
      <c r="BN132" s="2" t="str">
        <f>IF($A132&gt;='DB_243way_Regular Symbol'!G$16,"",IF(E132=0,"",IF(OR(E132=$AM$1,E132=$BL$1,E133=$AM$1,E133=$BL$1,E134=$AM$1,E134=$BL$1),0,1)))</f>
        <v/>
      </c>
      <c r="BO132" s="128" t="str">
        <f>IF($A132&gt;='DB_243way_Regular Symbol'!H$16,"",IF(F132=0,"",IF(OR(F132=$AM$1,F132=$BL$1,F133=$AM$1,F133=$BL$1,F134=$AM$1,F134=$BL$1),0,1)))</f>
        <v/>
      </c>
      <c r="BQ132" s="2" t="str">
        <f>IF($A132&gt;='DB_243way_Regular Symbol'!D$16,"",IF(B132=0,"",IF(OR(B132=$BQ$1,B132=$BR$1,B133=$BQ$1,B133=$BR$1,B134=$BQ$1,B134=$BR$1),0,1)))</f>
        <v/>
      </c>
      <c r="BR132" s="2" t="str">
        <f>IF($A132&gt;='DB_243way_Regular Symbol'!E$16,"",IF(C132=0,"",IF(OR(C132=$BQ$1,C132=$BR$1,C133=$BQ$1,C133=$BR$1,C134=$BQ$1,C134=$BR$1),0,1)))</f>
        <v/>
      </c>
      <c r="BS132" s="2" t="str">
        <f>IF($A132&gt;='DB_243way_Regular Symbol'!F$16,"",IF(D132=0,"",IF(OR(D132=$BQ$1,D132=$BR$1,D133=$BQ$1,D133=$BR$1,D134=$BQ$1,D134=$BR$1),0,1)))</f>
        <v/>
      </c>
      <c r="BT132" s="2" t="str">
        <f>IF($A132&gt;='DB_243way_Regular Symbol'!G$16,"",IF(E132=0,"",IF(OR(E132=$BQ$1,E132=$BR$1,E133=$BQ$1,E133=$BR$1,E134=$BQ$1,E134=$BR$1),0,1)))</f>
        <v/>
      </c>
      <c r="BU132" s="2" t="str">
        <f>IF($A132&gt;='DB_243way_Regular Symbol'!H$16,"",IF(F132=0,"",IF(OR(F132=$BQ$1,F132=$BR$1,F133=$BQ$1,F133=$BR$1,F134=$BQ$1,F134=$BR$1),0,1)))</f>
        <v/>
      </c>
      <c r="BW132" s="2" t="str">
        <f>IF($A132&gt;='DB_243way_Regular Symbol'!D$16,"",IF(B132=0,"",IF(OR(B132=$BW$1,B133=$BW$1,B134=$BW$1,B132=$BX$1,B133=$BX$1,B134=$BX$1),0,1)))</f>
        <v/>
      </c>
      <c r="BX132" s="2" t="str">
        <f>IF($A132&gt;='DB_243way_Regular Symbol'!E$16,"",IF(C132=0,"",IF(OR(C132=$BW$1,C133=$BW$1,C134=$BW$1,C132=$BX$1,C133=$BX$1,C134=$BX$1),0,1)))</f>
        <v/>
      </c>
      <c r="BY132" s="2" t="str">
        <f>IF($A132&gt;='DB_243way_Regular Symbol'!F$16,"",IF(D132=0,"",IF(OR(D132=$BW$1,D133=$BW$1,D134=$BW$1,D132=$BX$1,D133=$BX$1,D134=$BX$1),0,1)))</f>
        <v/>
      </c>
      <c r="BZ132" s="2" t="str">
        <f>IF($A132&gt;='DB_243way_Regular Symbol'!G$16,"",IF(E132=0,"",IF(OR(E132=$BW$1,E133=$BW$1,E134=$BW$1,E132=$BX$1,E133=$BX$1,E134=$BX$1),0,1)))</f>
        <v/>
      </c>
      <c r="CA132" s="2" t="str">
        <f>IF($A132&gt;='DB_243way_Regular Symbol'!H$16,"",IF(F132=0,"",IF(OR(F132=$BW$1,F133=$BW$1,F134=$BW$1,F132=$BX$1,F133=$BX$1,F134=$BX$1),0,1)))</f>
        <v/>
      </c>
      <c r="CC132" s="2" t="str">
        <f>IF($A132&gt;='DB_243way_Regular Symbol'!D$16,"",IF(B132=0,"",IF(OR(B132=$BW$1,B133=$BW$1,B134=$BW$1,B132=$CD$1,B133=$CD$1,B134=$CD$1),0,1)))</f>
        <v/>
      </c>
      <c r="CD132" s="2" t="str">
        <f>IF($A132&gt;='DB_243way_Regular Symbol'!E$16,"",IF(C132=0,"",IF(OR(C132=$BW$1,C133=$BW$1,C134=$BW$1,C132=$CD$1,C133=$CD$1,C134=$CD$1),0,1)))</f>
        <v/>
      </c>
      <c r="CE132" s="2" t="str">
        <f>IF($A132&gt;='DB_243way_Regular Symbol'!F$16,"",IF(D132=0,"",IF(OR(D132=$BW$1,D133=$BW$1,D134=$BW$1,D132=$CD$1,D133=$CD$1,D134=$CD$1),0,1)))</f>
        <v/>
      </c>
      <c r="CF132" s="2" t="str">
        <f>IF($A132&gt;='DB_243way_Regular Symbol'!G$16,"",IF(E132=0,"",IF(OR(E132=$BW$1,E133=$BW$1,E134=$BW$1,E132=$CD$1,E133=$CD$1,E134=$CD$1),0,1)))</f>
        <v/>
      </c>
      <c r="CG132" s="2" t="str">
        <f>IF($A132&gt;='DB_243way_Regular Symbol'!H$16,"",IF(F132=0,"",IF(OR(F132=$BW$1,F133=$BW$1,F134=$BW$1,F132=$CD$1,F133=$CD$1,F134=$CD$1),0,1)))</f>
        <v/>
      </c>
      <c r="CI132" s="2" t="str">
        <f>IF($A132&gt;='DB_243way_Regular Symbol'!D$16,"",IF(B132=0,"",IF(OR(B132=$BW$1,B133=$BW$1,B134=$BW$1,B132=$CJ$1,B133=$CJ$1,B134=$CJ$1),0,1)))</f>
        <v/>
      </c>
      <c r="CJ132" s="2" t="str">
        <f>IF($A132&gt;='DB_243way_Regular Symbol'!E$16,"",IF(C132=0,"",IF(OR(C132=$BW$1,C133=$BW$1,C134=$BW$1,C132=$CJ$1,C133=$CJ$1,C134=$CJ$1),0,1)))</f>
        <v/>
      </c>
      <c r="CK132" s="2" t="str">
        <f>IF($A132&gt;='DB_243way_Regular Symbol'!F$16,"",IF(D132=0,"",IF(OR(D132=$BW$1,D133=$BW$1,D134=$BW$1,D132=$CJ$1,D133=$CJ$1,D134=$CJ$1),0,1)))</f>
        <v/>
      </c>
      <c r="CL132" s="2" t="str">
        <f>IF($A132&gt;='DB_243way_Regular Symbol'!G$16,"",IF(E132=0,"",IF(OR(E132=$BW$1,E133=$BW$1,E134=$BW$1,E132=$CJ$1,E133=$CJ$1,E134=$CJ$1),0,1)))</f>
        <v/>
      </c>
      <c r="CM132" s="2" t="str">
        <f>IF($A132&gt;='DB_243way_Regular Symbol'!H$16,"",IF(F132=0,"",IF(OR(F132=$BW$1,F133=$BW$1,F134=$BW$1,F132=$CJ$1,F133=$CJ$1,F134=$CJ$1),0,1)))</f>
        <v/>
      </c>
      <c r="CO132" s="2" t="str">
        <f>IF($A132&gt;='DB_243way_Regular Symbol'!D$16,"",IF(B132=0,"",IF(OR(B132=$BW$1,B133=$BW$1,B134=$BW$1,B132=$CP$1,B133=$CP$1,B134=$CP$1),0,1)))</f>
        <v/>
      </c>
      <c r="CP132" s="2" t="str">
        <f>IF($A132&gt;='DB_243way_Regular Symbol'!E$16,"",IF(C132=0,"",IF(OR(C132=$BW$1,C133=$BW$1,C134=$BW$1,C132=$CP$1,C133=$CP$1,C134=$CP$1),0,1)))</f>
        <v/>
      </c>
      <c r="CQ132" s="2" t="str">
        <f>IF($A132&gt;='DB_243way_Regular Symbol'!F$16,"",IF(D132=0,"",IF(OR(D132=$BW$1,D133=$BW$1,D134=$BW$1,D132=$CP$1,D133=$CP$1,D134=$CP$1),0,1)))</f>
        <v/>
      </c>
      <c r="CR132" s="2" t="str">
        <f>IF($A132&gt;='DB_243way_Regular Symbol'!G$16,"",IF(E132=0,"",IF(OR(E132=$BW$1,E133=$BW$1,E134=$BW$1,E132=$CP$1,E133=$CP$1,E134=$CP$1),0,1)))</f>
        <v/>
      </c>
      <c r="CS132" s="2" t="str">
        <f>IF($A132&gt;='DB_243way_Regular Symbol'!H$16,"",IF(F132=0,"",IF(OR(F132=$BW$1,F133=$BW$1,F134=$BW$1,F132=$CP$1,F133=$CP$1,F134=$CP$1),0,1)))</f>
        <v/>
      </c>
      <c r="CU132" s="2" t="str">
        <f>IF($A132&gt;='DB_243way_Regular Symbol'!D$16,"",IF(B132=0,"",IF(OR(B132=$BW$1,B133=$BW$1,B134=$BW$1,B132=$CV$1,B133=$CV$1,B134=$CV$1),0,1)))</f>
        <v/>
      </c>
      <c r="CV132" s="2" t="str">
        <f>IF($A132&gt;='DB_243way_Regular Symbol'!E$16,"",IF(C132=0,"",IF(OR(C132=$BW$1,C133=$BW$1,C134=$BW$1,C132=$CV$1,C133=$CV$1,C134=$CV$1),0,1)))</f>
        <v/>
      </c>
      <c r="CW132" s="2" t="str">
        <f>IF($A132&gt;='DB_243way_Regular Symbol'!F$16,"",IF(D132=0,"",IF(OR(D132=$BW$1,D133=$BW$1,D134=$BW$1,D132=$CV$1,D133=$CV$1,D134=$CV$1),0,1)))</f>
        <v/>
      </c>
      <c r="CX132" s="2" t="str">
        <f>IF($A132&gt;='DB_243way_Regular Symbol'!G$16,"",IF(E132=0,"",IF(OR(E132=$BW$1,E133=$BW$1,E134=$BW$1,E132=$CV$1,E133=$CV$1,E134=$CV$1),0,1)))</f>
        <v/>
      </c>
      <c r="CY132" s="2" t="str">
        <f>IF($A132&gt;='DB_243way_Regular Symbol'!H$16,"",IF(F132=0,"",IF(OR(F132=$BW$1,F133=$BW$1,F134=$BW$1,F132=$CV$1,F133=$CV$1,F134=$CV$1),0,1)))</f>
        <v/>
      </c>
    </row>
    <row r="133" spans="1:103">
      <c r="A133" s="341">
        <f>IF('DB_243way_Regular Symbol'!L132="","",'DB_243way_Regular Symbol'!L132)</f>
        <v>129</v>
      </c>
      <c r="B133" s="184" t="str">
        <f>IF('DB_243way_Regular Symbol'!M132="",
IF($A133-'DB_243way_Regular Symbol'!D$16&gt;='DB_243way_RegularＸ_W()'!B$2-1,"",VLOOKUP($A133-'DB_243way_Regular Symbol'!D$16,'DB_243way_Regular Symbol'!$L$3:$Q$250,'DB_243way_RegularＸ_W()'!B$3+1,FALSE)),
'DB_243way_Regular Symbol'!M132)</f>
        <v/>
      </c>
      <c r="C133" s="184" t="str">
        <f>IF('DB_243way_Regular Symbol'!N132="",
IF($A133-'DB_243way_Regular Symbol'!E$16&gt;='DB_243way_RegularＸ_W()'!C$2-1,"",VLOOKUP($A133-'DB_243way_Regular Symbol'!E$16,'DB_243way_Regular Symbol'!$L$3:$Q$250,'DB_243way_RegularＸ_W()'!C$3+1,FALSE)),
'DB_243way_Regular Symbol'!N132)</f>
        <v/>
      </c>
      <c r="D133" s="184" t="str">
        <f>IF('DB_243way_Regular Symbol'!O132="",
IF($A133-'DB_243way_Regular Symbol'!F$16&gt;='DB_243way_RegularＸ_W()'!D$2-1,"",VLOOKUP($A133-'DB_243way_Regular Symbol'!F$16,'DB_243way_Regular Symbol'!$L$3:$Q$250,'DB_243way_RegularＸ_W()'!D$3+1,FALSE)),
'DB_243way_Regular Symbol'!O132)</f>
        <v/>
      </c>
      <c r="E133" s="184" t="str">
        <f>IF('DB_243way_Regular Symbol'!P132="",
IF($A133-'DB_243way_Regular Symbol'!G$16&gt;='DB_243way_RegularＸ_W()'!E$2-1,"",VLOOKUP($A133-'DB_243way_Regular Symbol'!G$16,'DB_243way_Regular Symbol'!$L$3:$Q$250,'DB_243way_RegularＸ_W()'!E$3+1,FALSE)),
'DB_243way_Regular Symbol'!P132)</f>
        <v/>
      </c>
      <c r="F133" s="184" t="str">
        <f>IF('DB_243way_Regular Symbol'!Q132="",
IF($A133-'DB_243way_Regular Symbol'!H$16&gt;='DB_243way_RegularＸ_W()'!F$2-1,"",VLOOKUP($A133-'DB_243way_Regular Symbol'!H$16,'DB_243way_Regular Symbol'!$L$3:$Q$250,'DB_243way_RegularＸ_W()'!F$3+1,FALSE)),
'DB_243way_Regular Symbol'!Q132)</f>
        <v/>
      </c>
      <c r="O133" s="342" t="str">
        <f>IF($A133&gt;='DB_243way_Regular Symbol'!D$16,"",IF(B133=0,"",IF(OR(B133=$O$1,B133=$P$1,B134=$O$1,B134=$P$1,B135=$O$1,B135=$P$1),0,1)))</f>
        <v/>
      </c>
      <c r="P133" s="2" t="str">
        <f>IF($A133&gt;='DB_243way_Regular Symbol'!E$16,"",IF(C133=0,"",IF(OR(C133=$O$1,C133=$P$1,C134=$O$1,C134=$P$1,C135=$O$1,C135=$P$1),0,1)))</f>
        <v/>
      </c>
      <c r="Q133" s="2" t="str">
        <f>IF($A133&gt;='DB_243way_Regular Symbol'!F$16,"",IF(D133=0,"",IF(OR(D133=$O$1,D133=$P$1,D134=$O$1,D134=$P$1,D135=$O$1,D135=$P$1),0,1)))</f>
        <v/>
      </c>
      <c r="R133" s="2" t="str">
        <f>IF($A133&gt;='DB_243way_Regular Symbol'!G$16,"",IF(E133=0,"",IF(OR(E133=$O$1,E133=$P$1,E134=$O$1,E134=$P$1,E135=$O$1,E135=$P$1),0,1)))</f>
        <v/>
      </c>
      <c r="S133" s="128" t="str">
        <f>IF($A133&gt;='DB_243way_Regular Symbol'!H$16,"",IF(F133=0,"",IF(OR(F133=$O$1,F133=$P$1,F134=$O$1,F134=$P$1,F135=$O$1,F135=$P$1),0,1)))</f>
        <v/>
      </c>
      <c r="U133" s="342" t="str">
        <f>IF($A133&gt;='DB_243way_Regular Symbol'!D$16,"",IF(B133=0,"",IF(OR(B133=$U$1,B133=$V$1,B134=$U$1,B134=$V$1,B135=$U$1,B135=$V$1),0,1)))</f>
        <v/>
      </c>
      <c r="V133" s="2" t="str">
        <f>IF($A133&gt;='DB_243way_Regular Symbol'!E$16,"",IF(C133=0,"",IF(OR(C133=$U$1,C133=$V$1,C134=$U$1,C134=$V$1,C135=$U$1,C135=$V$1),0,1)))</f>
        <v/>
      </c>
      <c r="W133" s="2" t="str">
        <f>IF($A133&gt;='DB_243way_Regular Symbol'!F$16,"",IF(D133=0,"",IF(OR(D133=$U$1,D133=$V$1,D134=$U$1,D134=$V$1,D135=$U$1,D135=$V$1),0,1)))</f>
        <v/>
      </c>
      <c r="X133" s="2" t="str">
        <f>IF($A133&gt;='DB_243way_Regular Symbol'!G$16,"",IF(E133=0,"",IF(OR(E133=$U$1,E133=$V$1,E134=$U$1,E134=$V$1,E135=$U$1,E135=$V$1),0,1)))</f>
        <v/>
      </c>
      <c r="Y133" s="128" t="str">
        <f>IF($A133&gt;='DB_243way_Regular Symbol'!H$16,"",IF(F133=0,"",IF(OR(F133=$U$1,F133=$V$1,F134=$U$1,F134=$V$1,F135=$U$1,F135=$V$1),0,1)))</f>
        <v/>
      </c>
      <c r="AA133" s="342" t="str">
        <f>IF($A133&gt;='DB_243way_Regular Symbol'!D$16,"",IF(B133=0,"",IF(OR(B133=$AA$1,B133=$AB$1,B134=$AA$1,B134=$AB$1,B135=$AA$1,,B135=$AB$1),0,1)))</f>
        <v/>
      </c>
      <c r="AB133" s="2" t="str">
        <f>IF($A133&gt;='DB_243way_Regular Symbol'!E$16,"",IF(C133=0,"",IF(OR(C133=$AA$1,C133=$AB$1,C134=$AA$1,C134=$AB$1,C135=$AA$1,,C135=$AB$1),0,1)))</f>
        <v/>
      </c>
      <c r="AC133" s="2" t="str">
        <f>IF($A133&gt;='DB_243way_Regular Symbol'!F$16,"",IF(D133=0,"",IF(OR(D133=$AA$1,D133=$AB$1,D134=$AA$1,D134=$AB$1,D135=$AA$1,,D135=$AB$1),0,1)))</f>
        <v/>
      </c>
      <c r="AD133" s="2" t="str">
        <f>IF($A133&gt;='DB_243way_Regular Symbol'!G$16,"",IF(E133=0,"",IF(OR(E133=$AA$1,E133=$AB$1,E134=$AA$1,E134=$AB$1,E135=$AA$1,,E135=$AB$1),0,1)))</f>
        <v/>
      </c>
      <c r="AE133" s="128" t="str">
        <f>IF($A133&gt;='DB_243way_Regular Symbol'!H$16,"",IF(F133=0,"",IF(OR(F133=$AA$1,F133=$AB$1,F134=$AA$1,F134=$AB$1,F135=$AA$1,,F135=$AB$1),0,1)))</f>
        <v/>
      </c>
      <c r="AG133" s="342" t="str">
        <f>IF($A133&gt;='DB_243way_Regular Symbol'!D$16,"",IF(B133=0,"",IF(OR(B133=$AG$1,B133=$AH$1,B134=$AG$1,B134=$AH$1,B135=$AG$1,B135=$AH$1),0,1)))</f>
        <v/>
      </c>
      <c r="AH133" s="2" t="str">
        <f>IF($A133&gt;='DB_243way_Regular Symbol'!E$16,"",IF(C133=0,"",IF(OR(C133=$AG$1,C133=$AH$1,C134=$AG$1,C134=$AH$1,C135=$AG$1,C135=$AH$1),0,1)))</f>
        <v/>
      </c>
      <c r="AI133" s="2" t="str">
        <f>IF($A133&gt;='DB_243way_Regular Symbol'!F$16,"",IF(D133=0,"",IF(OR(D133=$AG$1,D133=$AH$1,D134=$AG$1,D134=$AH$1,D135=$AG$1,D135=$AH$1),0,1)))</f>
        <v/>
      </c>
      <c r="AJ133" s="2" t="str">
        <f>IF($A133&gt;='DB_243way_Regular Symbol'!G$16,"",IF(E133=0,"",IF(OR(E133=$AG$1,E133=$AH$1,E134=$AG$1,E134=$AH$1,E135=$AG$1,E135=$AH$1),0,1)))</f>
        <v/>
      </c>
      <c r="AK133" s="128" t="str">
        <f>IF($A133&gt;='DB_243way_Regular Symbol'!H$16,"",IF(F133=0,"",IF(OR(F133=$AG$1,F133=$AH$1,F134=$AG$1,F134=$AH$1,F135=$AG$1,F135=$AH$1),0,1)))</f>
        <v/>
      </c>
      <c r="AM133" s="342" t="str">
        <f>IF($A133&gt;='DB_243way_Regular Symbol'!D$16,"",IF(B133=0,"",IF(OR(B133=$AM$1,B133=$AN$1,B134=$AM$1,B134=$AN$1,B135=$AM$1,B135=$AN$1),0,1)))</f>
        <v/>
      </c>
      <c r="AN133" s="2" t="str">
        <f>IF($A133&gt;='DB_243way_Regular Symbol'!E$16,"",IF(C133=0,"",IF(OR(C133=$AM$1,C133=$AN$1,C134=$AM$1,C134=$AN$1,C135=$AM$1,C135=$AN$1),0,1)))</f>
        <v/>
      </c>
      <c r="AO133" s="2" t="str">
        <f>IF($A133&gt;='DB_243way_Regular Symbol'!F$16,"",IF(D133=0,"",IF(OR(D133=$AM$1,D133=$AN$1,D134=$AM$1,D134=$AN$1,D135=$AM$1,D135=$AN$1),0,1)))</f>
        <v/>
      </c>
      <c r="AP133" s="2" t="str">
        <f>IF($A133&gt;='DB_243way_Regular Symbol'!G$16,"",IF(E133=0,"",IF(OR(E133=$AM$1,E133=$AN$1,E134=$AM$1,E134=$AN$1,E135=$AM$1,E135=$AN$1),0,1)))</f>
        <v/>
      </c>
      <c r="AQ133" s="128" t="str">
        <f>IF($A133&gt;='DB_243way_Regular Symbol'!H$16,"",IF(F133=0,"",IF(OR(F133=$AM$1,F133=$AN$1,F134=$AM$1,F134=$AN$1,F135=$AM$1,F135=$AN$1),0,1)))</f>
        <v/>
      </c>
      <c r="AS133" s="342" t="str">
        <f>IF($A133&gt;='DB_243way_Regular Symbol'!D$16,"",IF(B133=0,"",IF(OR(B133=$AM$1,B133=$AT$1,B134=$AM$1,B134=$AT$1,B135=$AM$1,B135=$AT$1),0,1)))</f>
        <v/>
      </c>
      <c r="AT133" s="2" t="str">
        <f>IF($A133&gt;='DB_243way_Regular Symbol'!E$16,"",IF(C133=0,"",IF(OR(C133=$AM$1,C133=$AT$1,C134=$AM$1,C134=$AT$1,C135=$AM$1,C135=$AT$1),0,1)))</f>
        <v/>
      </c>
      <c r="AU133" s="2" t="str">
        <f>IF($A133&gt;='DB_243way_Regular Symbol'!F$16,"",IF(D133=0,"",IF(OR(D133=$AM$1,D133=$AT$1,D134=$AM$1,D134=$AT$1,D135=$AM$1,D135=$AT$1),0,1)))</f>
        <v/>
      </c>
      <c r="AV133" s="2" t="str">
        <f>IF($A133&gt;='DB_243way_Regular Symbol'!G$16,"",IF(E133=0,"",IF(OR(E133=$AM$1,E133=$AT$1,E134=$AM$1,E134=$AT$1,E135=$AM$1,E135=$AT$1),0,1)))</f>
        <v/>
      </c>
      <c r="AW133" s="128" t="str">
        <f>IF($A133&gt;='DB_243way_Regular Symbol'!H$16,"",IF(F133=0,"",IF(OR(F133=$AM$1,F133=$AT$1,F134=$AM$1,F134=$AT$1,F135=$AM$1,F135=$AT$1),0,1)))</f>
        <v/>
      </c>
      <c r="AY133" s="342"/>
      <c r="AZ133" s="2"/>
      <c r="BA133" s="2" t="str">
        <f>IF($A133&gt;='DB_243way_Regular Symbol'!F$16,"",COUNTIF(D133:D135,$AZ$1))</f>
        <v/>
      </c>
      <c r="BB133" s="2" t="str">
        <f>IF($A133&gt;='DB_243way_Regular Symbol'!G$16,"",COUNTIF(E133:E135,$AZ$1))</f>
        <v/>
      </c>
      <c r="BC133" s="2" t="str">
        <f>IF($A133&gt;='DB_243way_Regular Symbol'!H$16,"",COUNTIF(F133:F135,$AZ$1))</f>
        <v/>
      </c>
      <c r="BE133" s="342" t="str">
        <f>IF($A133&gt;='DB_243way_Regular Symbol'!D$16,"",IF(B133=0,"",IF(OR(B133=$AM$1,B133=$BF$1,B134=$AM$1,B134=$BF$1,B135=$AM$1,B135=$BF$1),1,0)))</f>
        <v/>
      </c>
      <c r="BF133" s="342" t="str">
        <f>IF($A133&gt;='DB_243way_Regular Symbol'!E$16,"",IF(C133=0,"",IF(OR(C133=$AM$1,C133=$BF$1,C134=$AM$1,C134=$BF$1,C135=$AM$1,C135=$BF$1),1,0)))</f>
        <v/>
      </c>
      <c r="BG133" s="342" t="str">
        <f>IF($A133&gt;='DB_243way_Regular Symbol'!F$16,"",IF(D133=0,"",IF(OR(D133=$AM$1,D133=$BF$1,D134=$AM$1,D134=$BF$1,D135=$AM$1,D135=$BF$1),1,0)))</f>
        <v/>
      </c>
      <c r="BH133" s="342" t="str">
        <f>IF($A133&gt;='DB_243way_Regular Symbol'!G$16,"",IF(E133=0,"",IF(OR(E133=$AM$1,E133=$BF$1,E134=$AM$1,E134=$BF$1,E135=$AM$1,E135=$BF$1),1,0)))</f>
        <v/>
      </c>
      <c r="BI133" s="342" t="str">
        <f>IF($A133&gt;='DB_243way_Regular Symbol'!H$16,"",IF(F133=0,"",IF(OR(F133=$AM$1,F133=$BF$1,F134=$AM$1,F134=$BF$1,F135=$AM$1,F135=$BF$1),1,0)))</f>
        <v/>
      </c>
      <c r="BK133" s="342" t="str">
        <f>IF($A133&gt;='DB_243way_Regular Symbol'!D$16,"",IF(B133=0,"",IF(OR(B133=$AM$1,B133=$BL$1,B134=$AM$1,B134=$BL$1,B135=$AM$1,B135=$BL$1),0,1)))</f>
        <v/>
      </c>
      <c r="BL133" s="2" t="str">
        <f>IF($A133&gt;='DB_243way_Regular Symbol'!E$16,"",IF(C133=0,"",IF(OR(C133=$AM$1,C133=$BL$1,C134=$AM$1,C134=$BL$1,C135=$AM$1,C135=$BL$1),0,1)))</f>
        <v/>
      </c>
      <c r="BM133" s="2" t="str">
        <f>IF($A133&gt;='DB_243way_Regular Symbol'!F$16,"",IF(D133=0,"",IF(OR(D133=$AM$1,D133=$BL$1,D134=$AM$1,D134=$BL$1,D135=$AM$1,D135=$BL$1),0,1)))</f>
        <v/>
      </c>
      <c r="BN133" s="2" t="str">
        <f>IF($A133&gt;='DB_243way_Regular Symbol'!G$16,"",IF(E133=0,"",IF(OR(E133=$AM$1,E133=$BL$1,E134=$AM$1,E134=$BL$1,E135=$AM$1,E135=$BL$1),0,1)))</f>
        <v/>
      </c>
      <c r="BO133" s="128" t="str">
        <f>IF($A133&gt;='DB_243way_Regular Symbol'!H$16,"",IF(F133=0,"",IF(OR(F133=$AM$1,F133=$BL$1,F134=$AM$1,F134=$BL$1,F135=$AM$1,F135=$BL$1),0,1)))</f>
        <v/>
      </c>
      <c r="BQ133" s="2" t="str">
        <f>IF($A133&gt;='DB_243way_Regular Symbol'!D$16,"",IF(B133=0,"",IF(OR(B133=$BQ$1,B133=$BR$1,B134=$BQ$1,B134=$BR$1,B135=$BQ$1,B135=$BR$1),0,1)))</f>
        <v/>
      </c>
      <c r="BR133" s="2" t="str">
        <f>IF($A133&gt;='DB_243way_Regular Symbol'!E$16,"",IF(C133=0,"",IF(OR(C133=$BQ$1,C133=$BR$1,C134=$BQ$1,C134=$BR$1,C135=$BQ$1,C135=$BR$1),0,1)))</f>
        <v/>
      </c>
      <c r="BS133" s="2" t="str">
        <f>IF($A133&gt;='DB_243way_Regular Symbol'!F$16,"",IF(D133=0,"",IF(OR(D133=$BQ$1,D133=$BR$1,D134=$BQ$1,D134=$BR$1,D135=$BQ$1,D135=$BR$1),0,1)))</f>
        <v/>
      </c>
      <c r="BT133" s="2" t="str">
        <f>IF($A133&gt;='DB_243way_Regular Symbol'!G$16,"",IF(E133=0,"",IF(OR(E133=$BQ$1,E133=$BR$1,E134=$BQ$1,E134=$BR$1,E135=$BQ$1,E135=$BR$1),0,1)))</f>
        <v/>
      </c>
      <c r="BU133" s="2" t="str">
        <f>IF($A133&gt;='DB_243way_Regular Symbol'!H$16,"",IF(F133=0,"",IF(OR(F133=$BQ$1,F133=$BR$1,F134=$BQ$1,F134=$BR$1,F135=$BQ$1,F135=$BR$1),0,1)))</f>
        <v/>
      </c>
      <c r="BW133" s="2" t="str">
        <f>IF($A133&gt;='DB_243way_Regular Symbol'!D$16,"",IF(B133=0,"",IF(OR(B133=$BW$1,B134=$BW$1,B135=$BW$1,B133=$BX$1,B134=$BX$1,B135=$BX$1),0,1)))</f>
        <v/>
      </c>
      <c r="BX133" s="2" t="str">
        <f>IF($A133&gt;='DB_243way_Regular Symbol'!E$16,"",IF(C133=0,"",IF(OR(C133=$BW$1,C134=$BW$1,C135=$BW$1,C133=$BX$1,C134=$BX$1,C135=$BX$1),0,1)))</f>
        <v/>
      </c>
      <c r="BY133" s="2" t="str">
        <f>IF($A133&gt;='DB_243way_Regular Symbol'!F$16,"",IF(D133=0,"",IF(OR(D133=$BW$1,D134=$BW$1,D135=$BW$1,D133=$BX$1,D134=$BX$1,D135=$BX$1),0,1)))</f>
        <v/>
      </c>
      <c r="BZ133" s="2" t="str">
        <f>IF($A133&gt;='DB_243way_Regular Symbol'!G$16,"",IF(E133=0,"",IF(OR(E133=$BW$1,E134=$BW$1,E135=$BW$1,E133=$BX$1,E134=$BX$1,E135=$BX$1),0,1)))</f>
        <v/>
      </c>
      <c r="CA133" s="2" t="str">
        <f>IF($A133&gt;='DB_243way_Regular Symbol'!H$16,"",IF(F133=0,"",IF(OR(F133=$BW$1,F134=$BW$1,F135=$BW$1,F133=$BX$1,F134=$BX$1,F135=$BX$1),0,1)))</f>
        <v/>
      </c>
      <c r="CC133" s="2" t="str">
        <f>IF($A133&gt;='DB_243way_Regular Symbol'!D$16,"",IF(B133=0,"",IF(OR(B133=$BW$1,B134=$BW$1,B135=$BW$1,B133=$CD$1,B134=$CD$1,B135=$CD$1),0,1)))</f>
        <v/>
      </c>
      <c r="CD133" s="2" t="str">
        <f>IF($A133&gt;='DB_243way_Regular Symbol'!E$16,"",IF(C133=0,"",IF(OR(C133=$BW$1,C134=$BW$1,C135=$BW$1,C133=$CD$1,C134=$CD$1,C135=$CD$1),0,1)))</f>
        <v/>
      </c>
      <c r="CE133" s="2" t="str">
        <f>IF($A133&gt;='DB_243way_Regular Symbol'!F$16,"",IF(D133=0,"",IF(OR(D133=$BW$1,D134=$BW$1,D135=$BW$1,D133=$CD$1,D134=$CD$1,D135=$CD$1),0,1)))</f>
        <v/>
      </c>
      <c r="CF133" s="2" t="str">
        <f>IF($A133&gt;='DB_243way_Regular Symbol'!G$16,"",IF(E133=0,"",IF(OR(E133=$BW$1,E134=$BW$1,E135=$BW$1,E133=$CD$1,E134=$CD$1,E135=$CD$1),0,1)))</f>
        <v/>
      </c>
      <c r="CG133" s="2" t="str">
        <f>IF($A133&gt;='DB_243way_Regular Symbol'!H$16,"",IF(F133=0,"",IF(OR(F133=$BW$1,F134=$BW$1,F135=$BW$1,F133=$CD$1,F134=$CD$1,F135=$CD$1),0,1)))</f>
        <v/>
      </c>
      <c r="CI133" s="2" t="str">
        <f>IF($A133&gt;='DB_243way_Regular Symbol'!D$16,"",IF(B133=0,"",IF(OR(B133=$BW$1,B134=$BW$1,B135=$BW$1,B133=$CJ$1,B134=$CJ$1,B135=$CJ$1),0,1)))</f>
        <v/>
      </c>
      <c r="CJ133" s="2" t="str">
        <f>IF($A133&gt;='DB_243way_Regular Symbol'!E$16,"",IF(C133=0,"",IF(OR(C133=$BW$1,C134=$BW$1,C135=$BW$1,C133=$CJ$1,C134=$CJ$1,C135=$CJ$1),0,1)))</f>
        <v/>
      </c>
      <c r="CK133" s="2" t="str">
        <f>IF($A133&gt;='DB_243way_Regular Symbol'!F$16,"",IF(D133=0,"",IF(OR(D133=$BW$1,D134=$BW$1,D135=$BW$1,D133=$CJ$1,D134=$CJ$1,D135=$CJ$1),0,1)))</f>
        <v/>
      </c>
      <c r="CL133" s="2" t="str">
        <f>IF($A133&gt;='DB_243way_Regular Symbol'!G$16,"",IF(E133=0,"",IF(OR(E133=$BW$1,E134=$BW$1,E135=$BW$1,E133=$CJ$1,E134=$CJ$1,E135=$CJ$1),0,1)))</f>
        <v/>
      </c>
      <c r="CM133" s="2" t="str">
        <f>IF($A133&gt;='DB_243way_Regular Symbol'!H$16,"",IF(F133=0,"",IF(OR(F133=$BW$1,F134=$BW$1,F135=$BW$1,F133=$CJ$1,F134=$CJ$1,F135=$CJ$1),0,1)))</f>
        <v/>
      </c>
      <c r="CO133" s="2" t="str">
        <f>IF($A133&gt;='DB_243way_Regular Symbol'!D$16,"",IF(B133=0,"",IF(OR(B133=$BW$1,B134=$BW$1,B135=$BW$1,B133=$CP$1,B134=$CP$1,B135=$CP$1),0,1)))</f>
        <v/>
      </c>
      <c r="CP133" s="2" t="str">
        <f>IF($A133&gt;='DB_243way_Regular Symbol'!E$16,"",IF(C133=0,"",IF(OR(C133=$BW$1,C134=$BW$1,C135=$BW$1,C133=$CP$1,C134=$CP$1,C135=$CP$1),0,1)))</f>
        <v/>
      </c>
      <c r="CQ133" s="2" t="str">
        <f>IF($A133&gt;='DB_243way_Regular Symbol'!F$16,"",IF(D133=0,"",IF(OR(D133=$BW$1,D134=$BW$1,D135=$BW$1,D133=$CP$1,D134=$CP$1,D135=$CP$1),0,1)))</f>
        <v/>
      </c>
      <c r="CR133" s="2" t="str">
        <f>IF($A133&gt;='DB_243way_Regular Symbol'!G$16,"",IF(E133=0,"",IF(OR(E133=$BW$1,E134=$BW$1,E135=$BW$1,E133=$CP$1,E134=$CP$1,E135=$CP$1),0,1)))</f>
        <v/>
      </c>
      <c r="CS133" s="2" t="str">
        <f>IF($A133&gt;='DB_243way_Regular Symbol'!H$16,"",IF(F133=0,"",IF(OR(F133=$BW$1,F134=$BW$1,F135=$BW$1,F133=$CP$1,F134=$CP$1,F135=$CP$1),0,1)))</f>
        <v/>
      </c>
      <c r="CU133" s="2" t="str">
        <f>IF($A133&gt;='DB_243way_Regular Symbol'!D$16,"",IF(B133=0,"",IF(OR(B133=$BW$1,B134=$BW$1,B135=$BW$1,B133=$CV$1,B134=$CV$1,B135=$CV$1),0,1)))</f>
        <v/>
      </c>
      <c r="CV133" s="2" t="str">
        <f>IF($A133&gt;='DB_243way_Regular Symbol'!E$16,"",IF(C133=0,"",IF(OR(C133=$BW$1,C134=$BW$1,C135=$BW$1,C133=$CV$1,C134=$CV$1,C135=$CV$1),0,1)))</f>
        <v/>
      </c>
      <c r="CW133" s="2" t="str">
        <f>IF($A133&gt;='DB_243way_Regular Symbol'!F$16,"",IF(D133=0,"",IF(OR(D133=$BW$1,D134=$BW$1,D135=$BW$1,D133=$CV$1,D134=$CV$1,D135=$CV$1),0,1)))</f>
        <v/>
      </c>
      <c r="CX133" s="2" t="str">
        <f>IF($A133&gt;='DB_243way_Regular Symbol'!G$16,"",IF(E133=0,"",IF(OR(E133=$BW$1,E134=$BW$1,E135=$BW$1,E133=$CV$1,E134=$CV$1,E135=$CV$1),0,1)))</f>
        <v/>
      </c>
      <c r="CY133" s="2" t="str">
        <f>IF($A133&gt;='DB_243way_Regular Symbol'!H$16,"",IF(F133=0,"",IF(OR(F133=$BW$1,F134=$BW$1,F135=$BW$1,F133=$CV$1,F134=$CV$1,F135=$CV$1),0,1)))</f>
        <v/>
      </c>
    </row>
    <row r="134" spans="1:103">
      <c r="A134" s="341">
        <f>IF('DB_243way_Regular Symbol'!L133="","",'DB_243way_Regular Symbol'!L133)</f>
        <v>130</v>
      </c>
      <c r="B134" s="184" t="str">
        <f>IF('DB_243way_Regular Symbol'!M133="",
IF($A134-'DB_243way_Regular Symbol'!D$16&gt;='DB_243way_RegularＸ_W()'!B$2-1,"",VLOOKUP($A134-'DB_243way_Regular Symbol'!D$16,'DB_243way_Regular Symbol'!$L$3:$Q$250,'DB_243way_RegularＸ_W()'!B$3+1,FALSE)),
'DB_243way_Regular Symbol'!M133)</f>
        <v/>
      </c>
      <c r="C134" s="184" t="str">
        <f>IF('DB_243way_Regular Symbol'!N133="",
IF($A134-'DB_243way_Regular Symbol'!E$16&gt;='DB_243way_RegularＸ_W()'!C$2-1,"",VLOOKUP($A134-'DB_243way_Regular Symbol'!E$16,'DB_243way_Regular Symbol'!$L$3:$Q$250,'DB_243way_RegularＸ_W()'!C$3+1,FALSE)),
'DB_243way_Regular Symbol'!N133)</f>
        <v/>
      </c>
      <c r="D134" s="184" t="str">
        <f>IF('DB_243way_Regular Symbol'!O133="",
IF($A134-'DB_243way_Regular Symbol'!F$16&gt;='DB_243way_RegularＸ_W()'!D$2-1,"",VLOOKUP($A134-'DB_243way_Regular Symbol'!F$16,'DB_243way_Regular Symbol'!$L$3:$Q$250,'DB_243way_RegularＸ_W()'!D$3+1,FALSE)),
'DB_243way_Regular Symbol'!O133)</f>
        <v/>
      </c>
      <c r="E134" s="184" t="str">
        <f>IF('DB_243way_Regular Symbol'!P133="",
IF($A134-'DB_243way_Regular Symbol'!G$16&gt;='DB_243way_RegularＸ_W()'!E$2-1,"",VLOOKUP($A134-'DB_243way_Regular Symbol'!G$16,'DB_243way_Regular Symbol'!$L$3:$Q$250,'DB_243way_RegularＸ_W()'!E$3+1,FALSE)),
'DB_243way_Regular Symbol'!P133)</f>
        <v/>
      </c>
      <c r="F134" s="184" t="str">
        <f>IF('DB_243way_Regular Symbol'!Q133="",
IF($A134-'DB_243way_Regular Symbol'!H$16&gt;='DB_243way_RegularＸ_W()'!F$2-1,"",VLOOKUP($A134-'DB_243way_Regular Symbol'!H$16,'DB_243way_Regular Symbol'!$L$3:$Q$250,'DB_243way_RegularＸ_W()'!F$3+1,FALSE)),
'DB_243way_Regular Symbol'!Q133)</f>
        <v/>
      </c>
      <c r="O134" s="342" t="str">
        <f>IF($A134&gt;='DB_243way_Regular Symbol'!D$16,"",IF(B134=0,"",IF(OR(B134=$O$1,B134=$P$1,B135=$O$1,B135=$P$1,B136=$O$1,B136=$P$1),0,1)))</f>
        <v/>
      </c>
      <c r="P134" s="2" t="str">
        <f>IF($A134&gt;='DB_243way_Regular Symbol'!E$16,"",IF(C134=0,"",IF(OR(C134=$O$1,C134=$P$1,C135=$O$1,C135=$P$1,C136=$O$1,C136=$P$1),0,1)))</f>
        <v/>
      </c>
      <c r="Q134" s="2" t="str">
        <f>IF($A134&gt;='DB_243way_Regular Symbol'!F$16,"",IF(D134=0,"",IF(OR(D134=$O$1,D134=$P$1,D135=$O$1,D135=$P$1,D136=$O$1,D136=$P$1),0,1)))</f>
        <v/>
      </c>
      <c r="R134" s="2" t="str">
        <f>IF($A134&gt;='DB_243way_Regular Symbol'!G$16,"",IF(E134=0,"",IF(OR(E134=$O$1,E134=$P$1,E135=$O$1,E135=$P$1,E136=$O$1,E136=$P$1),0,1)))</f>
        <v/>
      </c>
      <c r="S134" s="128" t="str">
        <f>IF($A134&gt;='DB_243way_Regular Symbol'!H$16,"",IF(F134=0,"",IF(OR(F134=$O$1,F134=$P$1,F135=$O$1,F135=$P$1,F136=$O$1,F136=$P$1),0,1)))</f>
        <v/>
      </c>
      <c r="U134" s="342" t="str">
        <f>IF($A134&gt;='DB_243way_Regular Symbol'!D$16,"",IF(B134=0,"",IF(OR(B134=$U$1,B134=$V$1,B135=$U$1,B135=$V$1,B136=$U$1,B136=$V$1),0,1)))</f>
        <v/>
      </c>
      <c r="V134" s="2" t="str">
        <f>IF($A134&gt;='DB_243way_Regular Symbol'!E$16,"",IF(C134=0,"",IF(OR(C134=$U$1,C134=$V$1,C135=$U$1,C135=$V$1,C136=$U$1,C136=$V$1),0,1)))</f>
        <v/>
      </c>
      <c r="W134" s="2" t="str">
        <f>IF($A134&gt;='DB_243way_Regular Symbol'!F$16,"",IF(D134=0,"",IF(OR(D134=$U$1,D134=$V$1,D135=$U$1,D135=$V$1,D136=$U$1,D136=$V$1),0,1)))</f>
        <v/>
      </c>
      <c r="X134" s="2" t="str">
        <f>IF($A134&gt;='DB_243way_Regular Symbol'!G$16,"",IF(E134=0,"",IF(OR(E134=$U$1,E134=$V$1,E135=$U$1,E135=$V$1,E136=$U$1,E136=$V$1),0,1)))</f>
        <v/>
      </c>
      <c r="Y134" s="128" t="str">
        <f>IF($A134&gt;='DB_243way_Regular Symbol'!H$16,"",IF(F134=0,"",IF(OR(F134=$U$1,F134=$V$1,F135=$U$1,F135=$V$1,F136=$U$1,F136=$V$1),0,1)))</f>
        <v/>
      </c>
      <c r="AA134" s="342" t="str">
        <f>IF($A134&gt;='DB_243way_Regular Symbol'!D$16,"",IF(B134=0,"",IF(OR(B134=$AA$1,B134=$AB$1,B135=$AA$1,B135=$AB$1,B136=$AA$1,,B136=$AB$1),0,1)))</f>
        <v/>
      </c>
      <c r="AB134" s="2" t="str">
        <f>IF($A134&gt;='DB_243way_Regular Symbol'!E$16,"",IF(C134=0,"",IF(OR(C134=$AA$1,C134=$AB$1,C135=$AA$1,C135=$AB$1,C136=$AA$1,,C136=$AB$1),0,1)))</f>
        <v/>
      </c>
      <c r="AC134" s="2" t="str">
        <f>IF($A134&gt;='DB_243way_Regular Symbol'!F$16,"",IF(D134=0,"",IF(OR(D134=$AA$1,D134=$AB$1,D135=$AA$1,D135=$AB$1,D136=$AA$1,,D136=$AB$1),0,1)))</f>
        <v/>
      </c>
      <c r="AD134" s="2" t="str">
        <f>IF($A134&gt;='DB_243way_Regular Symbol'!G$16,"",IF(E134=0,"",IF(OR(E134=$AA$1,E134=$AB$1,E135=$AA$1,E135=$AB$1,E136=$AA$1,,E136=$AB$1),0,1)))</f>
        <v/>
      </c>
      <c r="AE134" s="128" t="str">
        <f>IF($A134&gt;='DB_243way_Regular Symbol'!H$16,"",IF(F134=0,"",IF(OR(F134=$AA$1,F134=$AB$1,F135=$AA$1,F135=$AB$1,F136=$AA$1,,F136=$AB$1),0,1)))</f>
        <v/>
      </c>
      <c r="AG134" s="342" t="str">
        <f>IF($A134&gt;='DB_243way_Regular Symbol'!D$16,"",IF(B134=0,"",IF(OR(B134=$AG$1,B134=$AH$1,B135=$AG$1,B135=$AH$1,B136=$AG$1,B136=$AH$1),0,1)))</f>
        <v/>
      </c>
      <c r="AH134" s="2" t="str">
        <f>IF($A134&gt;='DB_243way_Regular Symbol'!E$16,"",IF(C134=0,"",IF(OR(C134=$AG$1,C134=$AH$1,C135=$AG$1,C135=$AH$1,C136=$AG$1,C136=$AH$1),0,1)))</f>
        <v/>
      </c>
      <c r="AI134" s="2" t="str">
        <f>IF($A134&gt;='DB_243way_Regular Symbol'!F$16,"",IF(D134=0,"",IF(OR(D134=$AG$1,D134=$AH$1,D135=$AG$1,D135=$AH$1,D136=$AG$1,D136=$AH$1),0,1)))</f>
        <v/>
      </c>
      <c r="AJ134" s="2" t="str">
        <f>IF($A134&gt;='DB_243way_Regular Symbol'!G$16,"",IF(E134=0,"",IF(OR(E134=$AG$1,E134=$AH$1,E135=$AG$1,E135=$AH$1,E136=$AG$1,E136=$AH$1),0,1)))</f>
        <v/>
      </c>
      <c r="AK134" s="128" t="str">
        <f>IF($A134&gt;='DB_243way_Regular Symbol'!H$16,"",IF(F134=0,"",IF(OR(F134=$AG$1,F134=$AH$1,F135=$AG$1,F135=$AH$1,F136=$AG$1,F136=$AH$1),0,1)))</f>
        <v/>
      </c>
      <c r="AM134" s="342" t="str">
        <f>IF($A134&gt;='DB_243way_Regular Symbol'!D$16,"",IF(B134=0,"",IF(OR(B134=$AM$1,B134=$AN$1,B135=$AM$1,B135=$AN$1,B136=$AM$1,B136=$AN$1),0,1)))</f>
        <v/>
      </c>
      <c r="AN134" s="2" t="str">
        <f>IF($A134&gt;='DB_243way_Regular Symbol'!E$16,"",IF(C134=0,"",IF(OR(C134=$AM$1,C134=$AN$1,C135=$AM$1,C135=$AN$1,C136=$AM$1,C136=$AN$1),0,1)))</f>
        <v/>
      </c>
      <c r="AO134" s="2" t="str">
        <f>IF($A134&gt;='DB_243way_Regular Symbol'!F$16,"",IF(D134=0,"",IF(OR(D134=$AM$1,D134=$AN$1,D135=$AM$1,D135=$AN$1,D136=$AM$1,D136=$AN$1),0,1)))</f>
        <v/>
      </c>
      <c r="AP134" s="2" t="str">
        <f>IF($A134&gt;='DB_243way_Regular Symbol'!G$16,"",IF(E134=0,"",IF(OR(E134=$AM$1,E134=$AN$1,E135=$AM$1,E135=$AN$1,E136=$AM$1,E136=$AN$1),0,1)))</f>
        <v/>
      </c>
      <c r="AQ134" s="128" t="str">
        <f>IF($A134&gt;='DB_243way_Regular Symbol'!H$16,"",IF(F134=0,"",IF(OR(F134=$AM$1,F134=$AN$1,F135=$AM$1,F135=$AN$1,F136=$AM$1,F136=$AN$1),0,1)))</f>
        <v/>
      </c>
      <c r="AS134" s="342" t="str">
        <f>IF($A134&gt;='DB_243way_Regular Symbol'!D$16,"",IF(B134=0,"",IF(OR(B134=$AM$1,B134=$AT$1,B135=$AM$1,B135=$AT$1,B136=$AM$1,B136=$AT$1),0,1)))</f>
        <v/>
      </c>
      <c r="AT134" s="2" t="str">
        <f>IF($A134&gt;='DB_243way_Regular Symbol'!E$16,"",IF(C134=0,"",IF(OR(C134=$AM$1,C134=$AT$1,C135=$AM$1,C135=$AT$1,C136=$AM$1,C136=$AT$1),0,1)))</f>
        <v/>
      </c>
      <c r="AU134" s="2" t="str">
        <f>IF($A134&gt;='DB_243way_Regular Symbol'!F$16,"",IF(D134=0,"",IF(OR(D134=$AM$1,D134=$AT$1,D135=$AM$1,D135=$AT$1,D136=$AM$1,D136=$AT$1),0,1)))</f>
        <v/>
      </c>
      <c r="AV134" s="2" t="str">
        <f>IF($A134&gt;='DB_243way_Regular Symbol'!G$16,"",IF(E134=0,"",IF(OR(E134=$AM$1,E134=$AT$1,E135=$AM$1,E135=$AT$1,E136=$AM$1,E136=$AT$1),0,1)))</f>
        <v/>
      </c>
      <c r="AW134" s="128" t="str">
        <f>IF($A134&gt;='DB_243way_Regular Symbol'!H$16,"",IF(F134=0,"",IF(OR(F134=$AM$1,F134=$AT$1,F135=$AM$1,F135=$AT$1,F136=$AM$1,F136=$AT$1),0,1)))</f>
        <v/>
      </c>
      <c r="AY134" s="342"/>
      <c r="AZ134" s="2"/>
      <c r="BA134" s="2" t="str">
        <f>IF($A134&gt;='DB_243way_Regular Symbol'!F$16,"",COUNTIF(D134:D136,$AZ$1))</f>
        <v/>
      </c>
      <c r="BB134" s="2" t="str">
        <f>IF($A134&gt;='DB_243way_Regular Symbol'!G$16,"",COUNTIF(E134:E136,$AZ$1))</f>
        <v/>
      </c>
      <c r="BC134" s="2" t="str">
        <f>IF($A134&gt;='DB_243way_Regular Symbol'!H$16,"",COUNTIF(F134:F136,$AZ$1))</f>
        <v/>
      </c>
      <c r="BE134" s="342" t="str">
        <f>IF($A134&gt;='DB_243way_Regular Symbol'!D$16,"",IF(B134=0,"",IF(OR(B134=$AM$1,B134=$BF$1,B135=$AM$1,B135=$BF$1,B136=$AM$1,B136=$BF$1),1,0)))</f>
        <v/>
      </c>
      <c r="BF134" s="342" t="str">
        <f>IF($A134&gt;='DB_243way_Regular Symbol'!E$16,"",IF(C134=0,"",IF(OR(C134=$AM$1,C134=$BF$1,C135=$AM$1,C135=$BF$1,C136=$AM$1,C136=$BF$1),1,0)))</f>
        <v/>
      </c>
      <c r="BG134" s="342" t="str">
        <f>IF($A134&gt;='DB_243way_Regular Symbol'!F$16,"",IF(D134=0,"",IF(OR(D134=$AM$1,D134=$BF$1,D135=$AM$1,D135=$BF$1,D136=$AM$1,D136=$BF$1),1,0)))</f>
        <v/>
      </c>
      <c r="BH134" s="342" t="str">
        <f>IF($A134&gt;='DB_243way_Regular Symbol'!G$16,"",IF(E134=0,"",IF(OR(E134=$AM$1,E134=$BF$1,E135=$AM$1,E135=$BF$1,E136=$AM$1,E136=$BF$1),1,0)))</f>
        <v/>
      </c>
      <c r="BI134" s="342" t="str">
        <f>IF($A134&gt;='DB_243way_Regular Symbol'!H$16,"",IF(F134=0,"",IF(OR(F134=$AM$1,F134=$BF$1,F135=$AM$1,F135=$BF$1,F136=$AM$1,F136=$BF$1),1,0)))</f>
        <v/>
      </c>
      <c r="BK134" s="342" t="str">
        <f>IF($A134&gt;='DB_243way_Regular Symbol'!D$16,"",IF(B134=0,"",IF(OR(B134=$AM$1,B134=$BL$1,B135=$AM$1,B135=$BL$1,B136=$AM$1,B136=$BL$1),0,1)))</f>
        <v/>
      </c>
      <c r="BL134" s="2" t="str">
        <f>IF($A134&gt;='DB_243way_Regular Symbol'!E$16,"",IF(C134=0,"",IF(OR(C134=$AM$1,C134=$BL$1,C135=$AM$1,C135=$BL$1,C136=$AM$1,C136=$BL$1),0,1)))</f>
        <v/>
      </c>
      <c r="BM134" s="2" t="str">
        <f>IF($A134&gt;='DB_243way_Regular Symbol'!F$16,"",IF(D134=0,"",IF(OR(D134=$AM$1,D134=$BL$1,D135=$AM$1,D135=$BL$1,D136=$AM$1,D136=$BL$1),0,1)))</f>
        <v/>
      </c>
      <c r="BN134" s="2" t="str">
        <f>IF($A134&gt;='DB_243way_Regular Symbol'!G$16,"",IF(E134=0,"",IF(OR(E134=$AM$1,E134=$BL$1,E135=$AM$1,E135=$BL$1,E136=$AM$1,E136=$BL$1),0,1)))</f>
        <v/>
      </c>
      <c r="BO134" s="128" t="str">
        <f>IF($A134&gt;='DB_243way_Regular Symbol'!H$16,"",IF(F134=0,"",IF(OR(F134=$AM$1,F134=$BL$1,F135=$AM$1,F135=$BL$1,F136=$AM$1,F136=$BL$1),0,1)))</f>
        <v/>
      </c>
      <c r="BQ134" s="2" t="str">
        <f>IF($A134&gt;='DB_243way_Regular Symbol'!D$16,"",IF(B134=0,"",IF(OR(B134=$BQ$1,B134=$BR$1,B135=$BQ$1,B135=$BR$1,B136=$BQ$1,B136=$BR$1),0,1)))</f>
        <v/>
      </c>
      <c r="BR134" s="2" t="str">
        <f>IF($A134&gt;='DB_243way_Regular Symbol'!E$16,"",IF(C134=0,"",IF(OR(C134=$BQ$1,C134=$BR$1,C135=$BQ$1,C135=$BR$1,C136=$BQ$1,C136=$BR$1),0,1)))</f>
        <v/>
      </c>
      <c r="BS134" s="2" t="str">
        <f>IF($A134&gt;='DB_243way_Regular Symbol'!F$16,"",IF(D134=0,"",IF(OR(D134=$BQ$1,D134=$BR$1,D135=$BQ$1,D135=$BR$1,D136=$BQ$1,D136=$BR$1),0,1)))</f>
        <v/>
      </c>
      <c r="BT134" s="2" t="str">
        <f>IF($A134&gt;='DB_243way_Regular Symbol'!G$16,"",IF(E134=0,"",IF(OR(E134=$BQ$1,E134=$BR$1,E135=$BQ$1,E135=$BR$1,E136=$BQ$1,E136=$BR$1),0,1)))</f>
        <v/>
      </c>
      <c r="BU134" s="2" t="str">
        <f>IF($A134&gt;='DB_243way_Regular Symbol'!H$16,"",IF(F134=0,"",IF(OR(F134=$BQ$1,F134=$BR$1,F135=$BQ$1,F135=$BR$1,F136=$BQ$1,F136=$BR$1),0,1)))</f>
        <v/>
      </c>
      <c r="BW134" s="2" t="str">
        <f>IF($A134&gt;='DB_243way_Regular Symbol'!D$16,"",IF(B134=0,"",IF(OR(B134=$BW$1,B135=$BW$1,B136=$BW$1,B134=$BX$1,B135=$BX$1,B136=$BX$1),0,1)))</f>
        <v/>
      </c>
      <c r="BX134" s="2" t="str">
        <f>IF($A134&gt;='DB_243way_Regular Symbol'!E$16,"",IF(C134=0,"",IF(OR(C134=$BW$1,C135=$BW$1,C136=$BW$1,C134=$BX$1,C135=$BX$1,C136=$BX$1),0,1)))</f>
        <v/>
      </c>
      <c r="BY134" s="2" t="str">
        <f>IF($A134&gt;='DB_243way_Regular Symbol'!F$16,"",IF(D134=0,"",IF(OR(D134=$BW$1,D135=$BW$1,D136=$BW$1,D134=$BX$1,D135=$BX$1,D136=$BX$1),0,1)))</f>
        <v/>
      </c>
      <c r="BZ134" s="2" t="str">
        <f>IF($A134&gt;='DB_243way_Regular Symbol'!G$16,"",IF(E134=0,"",IF(OR(E134=$BW$1,E135=$BW$1,E136=$BW$1,E134=$BX$1,E135=$BX$1,E136=$BX$1),0,1)))</f>
        <v/>
      </c>
      <c r="CA134" s="2" t="str">
        <f>IF($A134&gt;='DB_243way_Regular Symbol'!H$16,"",IF(F134=0,"",IF(OR(F134=$BW$1,F135=$BW$1,F136=$BW$1,F134=$BX$1,F135=$BX$1,F136=$BX$1),0,1)))</f>
        <v/>
      </c>
      <c r="CC134" s="2" t="str">
        <f>IF($A134&gt;='DB_243way_Regular Symbol'!D$16,"",IF(B134=0,"",IF(OR(B134=$BW$1,B135=$BW$1,B136=$BW$1,B134=$CD$1,B135=$CD$1,B136=$CD$1),0,1)))</f>
        <v/>
      </c>
      <c r="CD134" s="2" t="str">
        <f>IF($A134&gt;='DB_243way_Regular Symbol'!E$16,"",IF(C134=0,"",IF(OR(C134=$BW$1,C135=$BW$1,C136=$BW$1,C134=$CD$1,C135=$CD$1,C136=$CD$1),0,1)))</f>
        <v/>
      </c>
      <c r="CE134" s="2" t="str">
        <f>IF($A134&gt;='DB_243way_Regular Symbol'!F$16,"",IF(D134=0,"",IF(OR(D134=$BW$1,D135=$BW$1,D136=$BW$1,D134=$CD$1,D135=$CD$1,D136=$CD$1),0,1)))</f>
        <v/>
      </c>
      <c r="CF134" s="2" t="str">
        <f>IF($A134&gt;='DB_243way_Regular Symbol'!G$16,"",IF(E134=0,"",IF(OR(E134=$BW$1,E135=$BW$1,E136=$BW$1,E134=$CD$1,E135=$CD$1,E136=$CD$1),0,1)))</f>
        <v/>
      </c>
      <c r="CG134" s="2" t="str">
        <f>IF($A134&gt;='DB_243way_Regular Symbol'!H$16,"",IF(F134=0,"",IF(OR(F134=$BW$1,F135=$BW$1,F136=$BW$1,F134=$CD$1,F135=$CD$1,F136=$CD$1),0,1)))</f>
        <v/>
      </c>
      <c r="CI134" s="2" t="str">
        <f>IF($A134&gt;='DB_243way_Regular Symbol'!D$16,"",IF(B134=0,"",IF(OR(B134=$BW$1,B135=$BW$1,B136=$BW$1,B134=$CJ$1,B135=$CJ$1,B136=$CJ$1),0,1)))</f>
        <v/>
      </c>
      <c r="CJ134" s="2" t="str">
        <f>IF($A134&gt;='DB_243way_Regular Symbol'!E$16,"",IF(C134=0,"",IF(OR(C134=$BW$1,C135=$BW$1,C136=$BW$1,C134=$CJ$1,C135=$CJ$1,C136=$CJ$1),0,1)))</f>
        <v/>
      </c>
      <c r="CK134" s="2" t="str">
        <f>IF($A134&gt;='DB_243way_Regular Symbol'!F$16,"",IF(D134=0,"",IF(OR(D134=$BW$1,D135=$BW$1,D136=$BW$1,D134=$CJ$1,D135=$CJ$1,D136=$CJ$1),0,1)))</f>
        <v/>
      </c>
      <c r="CL134" s="2" t="str">
        <f>IF($A134&gt;='DB_243way_Regular Symbol'!G$16,"",IF(E134=0,"",IF(OR(E134=$BW$1,E135=$BW$1,E136=$BW$1,E134=$CJ$1,E135=$CJ$1,E136=$CJ$1),0,1)))</f>
        <v/>
      </c>
      <c r="CM134" s="2" t="str">
        <f>IF($A134&gt;='DB_243way_Regular Symbol'!H$16,"",IF(F134=0,"",IF(OR(F134=$BW$1,F135=$BW$1,F136=$BW$1,F134=$CJ$1,F135=$CJ$1,F136=$CJ$1),0,1)))</f>
        <v/>
      </c>
      <c r="CO134" s="2" t="str">
        <f>IF($A134&gt;='DB_243way_Regular Symbol'!D$16,"",IF(B134=0,"",IF(OR(B134=$BW$1,B135=$BW$1,B136=$BW$1,B134=$CP$1,B135=$CP$1,B136=$CP$1),0,1)))</f>
        <v/>
      </c>
      <c r="CP134" s="2" t="str">
        <f>IF($A134&gt;='DB_243way_Regular Symbol'!E$16,"",IF(C134=0,"",IF(OR(C134=$BW$1,C135=$BW$1,C136=$BW$1,C134=$CP$1,C135=$CP$1,C136=$CP$1),0,1)))</f>
        <v/>
      </c>
      <c r="CQ134" s="2" t="str">
        <f>IF($A134&gt;='DB_243way_Regular Symbol'!F$16,"",IF(D134=0,"",IF(OR(D134=$BW$1,D135=$BW$1,D136=$BW$1,D134=$CP$1,D135=$CP$1,D136=$CP$1),0,1)))</f>
        <v/>
      </c>
      <c r="CR134" s="2" t="str">
        <f>IF($A134&gt;='DB_243way_Regular Symbol'!G$16,"",IF(E134=0,"",IF(OR(E134=$BW$1,E135=$BW$1,E136=$BW$1,E134=$CP$1,E135=$CP$1,E136=$CP$1),0,1)))</f>
        <v/>
      </c>
      <c r="CS134" s="2" t="str">
        <f>IF($A134&gt;='DB_243way_Regular Symbol'!H$16,"",IF(F134=0,"",IF(OR(F134=$BW$1,F135=$BW$1,F136=$BW$1,F134=$CP$1,F135=$CP$1,F136=$CP$1),0,1)))</f>
        <v/>
      </c>
      <c r="CU134" s="2" t="str">
        <f>IF($A134&gt;='DB_243way_Regular Symbol'!D$16,"",IF(B134=0,"",IF(OR(B134=$BW$1,B135=$BW$1,B136=$BW$1,B134=$CV$1,B135=$CV$1,B136=$CV$1),0,1)))</f>
        <v/>
      </c>
      <c r="CV134" s="2" t="str">
        <f>IF($A134&gt;='DB_243way_Regular Symbol'!E$16,"",IF(C134=0,"",IF(OR(C134=$BW$1,C135=$BW$1,C136=$BW$1,C134=$CV$1,C135=$CV$1,C136=$CV$1),0,1)))</f>
        <v/>
      </c>
      <c r="CW134" s="2" t="str">
        <f>IF($A134&gt;='DB_243way_Regular Symbol'!F$16,"",IF(D134=0,"",IF(OR(D134=$BW$1,D135=$BW$1,D136=$BW$1,D134=$CV$1,D135=$CV$1,D136=$CV$1),0,1)))</f>
        <v/>
      </c>
      <c r="CX134" s="2" t="str">
        <f>IF($A134&gt;='DB_243way_Regular Symbol'!G$16,"",IF(E134=0,"",IF(OR(E134=$BW$1,E135=$BW$1,E136=$BW$1,E134=$CV$1,E135=$CV$1,E136=$CV$1),0,1)))</f>
        <v/>
      </c>
      <c r="CY134" s="2" t="str">
        <f>IF($A134&gt;='DB_243way_Regular Symbol'!H$16,"",IF(F134=0,"",IF(OR(F134=$BW$1,F135=$BW$1,F136=$BW$1,F134=$CV$1,F135=$CV$1,F136=$CV$1),0,1)))</f>
        <v/>
      </c>
    </row>
    <row r="135" spans="1:103">
      <c r="A135" s="341">
        <f>IF('DB_243way_Regular Symbol'!L134="","",'DB_243way_Regular Symbol'!L134)</f>
        <v>131</v>
      </c>
      <c r="B135" s="184" t="str">
        <f>IF('DB_243way_Regular Symbol'!M134="",
IF($A135-'DB_243way_Regular Symbol'!D$16&gt;='DB_243way_RegularＸ_W()'!B$2-1,"",VLOOKUP($A135-'DB_243way_Regular Symbol'!D$16,'DB_243way_Regular Symbol'!$L$3:$Q$250,'DB_243way_RegularＸ_W()'!B$3+1,FALSE)),
'DB_243way_Regular Symbol'!M134)</f>
        <v/>
      </c>
      <c r="C135" s="184" t="str">
        <f>IF('DB_243way_Regular Symbol'!N134="",
IF($A135-'DB_243way_Regular Symbol'!E$16&gt;='DB_243way_RegularＸ_W()'!C$2-1,"",VLOOKUP($A135-'DB_243way_Regular Symbol'!E$16,'DB_243way_Regular Symbol'!$L$3:$Q$250,'DB_243way_RegularＸ_W()'!C$3+1,FALSE)),
'DB_243way_Regular Symbol'!N134)</f>
        <v/>
      </c>
      <c r="D135" s="184" t="str">
        <f>IF('DB_243way_Regular Symbol'!O134="",
IF($A135-'DB_243way_Regular Symbol'!F$16&gt;='DB_243way_RegularＸ_W()'!D$2-1,"",VLOOKUP($A135-'DB_243way_Regular Symbol'!F$16,'DB_243way_Regular Symbol'!$L$3:$Q$250,'DB_243way_RegularＸ_W()'!D$3+1,FALSE)),
'DB_243way_Regular Symbol'!O134)</f>
        <v/>
      </c>
      <c r="E135" s="184" t="str">
        <f>IF('DB_243way_Regular Symbol'!P134="",
IF($A135-'DB_243way_Regular Symbol'!G$16&gt;='DB_243way_RegularＸ_W()'!E$2-1,"",VLOOKUP($A135-'DB_243way_Regular Symbol'!G$16,'DB_243way_Regular Symbol'!$L$3:$Q$250,'DB_243way_RegularＸ_W()'!E$3+1,FALSE)),
'DB_243way_Regular Symbol'!P134)</f>
        <v/>
      </c>
      <c r="F135" s="184" t="str">
        <f>IF('DB_243way_Regular Symbol'!Q134="",
IF($A135-'DB_243way_Regular Symbol'!H$16&gt;='DB_243way_RegularＸ_W()'!F$2-1,"",VLOOKUP($A135-'DB_243way_Regular Symbol'!H$16,'DB_243way_Regular Symbol'!$L$3:$Q$250,'DB_243way_RegularＸ_W()'!F$3+1,FALSE)),
'DB_243way_Regular Symbol'!Q134)</f>
        <v/>
      </c>
      <c r="O135" s="342" t="str">
        <f>IF($A135&gt;='DB_243way_Regular Symbol'!D$16,"",IF(B135=0,"",IF(OR(B135=$O$1,B135=$P$1,B136=$O$1,B136=$P$1,B137=$O$1,B137=$P$1),0,1)))</f>
        <v/>
      </c>
      <c r="P135" s="2" t="str">
        <f>IF($A135&gt;='DB_243way_Regular Symbol'!E$16,"",IF(C135=0,"",IF(OR(C135=$O$1,C135=$P$1,C136=$O$1,C136=$P$1,C137=$O$1,C137=$P$1),0,1)))</f>
        <v/>
      </c>
      <c r="Q135" s="2" t="str">
        <f>IF($A135&gt;='DB_243way_Regular Symbol'!F$16,"",IF(D135=0,"",IF(OR(D135=$O$1,D135=$P$1,D136=$O$1,D136=$P$1,D137=$O$1,D137=$P$1),0,1)))</f>
        <v/>
      </c>
      <c r="R135" s="2" t="str">
        <f>IF($A135&gt;='DB_243way_Regular Symbol'!G$16,"",IF(E135=0,"",IF(OR(E135=$O$1,E135=$P$1,E136=$O$1,E136=$P$1,E137=$O$1,E137=$P$1),0,1)))</f>
        <v/>
      </c>
      <c r="S135" s="128" t="str">
        <f>IF($A135&gt;='DB_243way_Regular Symbol'!H$16,"",IF(F135=0,"",IF(OR(F135=$O$1,F135=$P$1,F136=$O$1,F136=$P$1,F137=$O$1,F137=$P$1),0,1)))</f>
        <v/>
      </c>
      <c r="U135" s="342" t="str">
        <f>IF($A135&gt;='DB_243way_Regular Symbol'!D$16,"",IF(B135=0,"",IF(OR(B135=$U$1,B135=$V$1,B136=$U$1,B136=$V$1,B137=$U$1,B137=$V$1),0,1)))</f>
        <v/>
      </c>
      <c r="V135" s="2" t="str">
        <f>IF($A135&gt;='DB_243way_Regular Symbol'!E$16,"",IF(C135=0,"",IF(OR(C135=$U$1,C135=$V$1,C136=$U$1,C136=$V$1,C137=$U$1,C137=$V$1),0,1)))</f>
        <v/>
      </c>
      <c r="W135" s="2" t="str">
        <f>IF($A135&gt;='DB_243way_Regular Symbol'!F$16,"",IF(D135=0,"",IF(OR(D135=$U$1,D135=$V$1,D136=$U$1,D136=$V$1,D137=$U$1,D137=$V$1),0,1)))</f>
        <v/>
      </c>
      <c r="X135" s="2" t="str">
        <f>IF($A135&gt;='DB_243way_Regular Symbol'!G$16,"",IF(E135=0,"",IF(OR(E135=$U$1,E135=$V$1,E136=$U$1,E136=$V$1,E137=$U$1,E137=$V$1),0,1)))</f>
        <v/>
      </c>
      <c r="Y135" s="128" t="str">
        <f>IF($A135&gt;='DB_243way_Regular Symbol'!H$16,"",IF(F135=0,"",IF(OR(F135=$U$1,F135=$V$1,F136=$U$1,F136=$V$1,F137=$U$1,F137=$V$1),0,1)))</f>
        <v/>
      </c>
      <c r="AA135" s="342" t="str">
        <f>IF($A135&gt;='DB_243way_Regular Symbol'!D$16,"",IF(B135=0,"",IF(OR(B135=$AA$1,B135=$AB$1,B136=$AA$1,B136=$AB$1,B137=$AA$1,,B137=$AB$1),0,1)))</f>
        <v/>
      </c>
      <c r="AB135" s="2" t="str">
        <f>IF($A135&gt;='DB_243way_Regular Symbol'!E$16,"",IF(C135=0,"",IF(OR(C135=$AA$1,C135=$AB$1,C136=$AA$1,C136=$AB$1,C137=$AA$1,,C137=$AB$1),0,1)))</f>
        <v/>
      </c>
      <c r="AC135" s="2" t="str">
        <f>IF($A135&gt;='DB_243way_Regular Symbol'!F$16,"",IF(D135=0,"",IF(OR(D135=$AA$1,D135=$AB$1,D136=$AA$1,D136=$AB$1,D137=$AA$1,,D137=$AB$1),0,1)))</f>
        <v/>
      </c>
      <c r="AD135" s="2" t="str">
        <f>IF($A135&gt;='DB_243way_Regular Symbol'!G$16,"",IF(E135=0,"",IF(OR(E135=$AA$1,E135=$AB$1,E136=$AA$1,E136=$AB$1,E137=$AA$1,,E137=$AB$1),0,1)))</f>
        <v/>
      </c>
      <c r="AE135" s="128" t="str">
        <f>IF($A135&gt;='DB_243way_Regular Symbol'!H$16,"",IF(F135=0,"",IF(OR(F135=$AA$1,F135=$AB$1,F136=$AA$1,F136=$AB$1,F137=$AA$1,,F137=$AB$1),0,1)))</f>
        <v/>
      </c>
      <c r="AG135" s="342" t="str">
        <f>IF($A135&gt;='DB_243way_Regular Symbol'!D$16,"",IF(B135=0,"",IF(OR(B135=$AG$1,B135=$AH$1,B136=$AG$1,B136=$AH$1,B137=$AG$1,B137=$AH$1),0,1)))</f>
        <v/>
      </c>
      <c r="AH135" s="2" t="str">
        <f>IF($A135&gt;='DB_243way_Regular Symbol'!E$16,"",IF(C135=0,"",IF(OR(C135=$AG$1,C135=$AH$1,C136=$AG$1,C136=$AH$1,C137=$AG$1,C137=$AH$1),0,1)))</f>
        <v/>
      </c>
      <c r="AI135" s="2" t="str">
        <f>IF($A135&gt;='DB_243way_Regular Symbol'!F$16,"",IF(D135=0,"",IF(OR(D135=$AG$1,D135=$AH$1,D136=$AG$1,D136=$AH$1,D137=$AG$1,D137=$AH$1),0,1)))</f>
        <v/>
      </c>
      <c r="AJ135" s="2" t="str">
        <f>IF($A135&gt;='DB_243way_Regular Symbol'!G$16,"",IF(E135=0,"",IF(OR(E135=$AG$1,E135=$AH$1,E136=$AG$1,E136=$AH$1,E137=$AG$1,E137=$AH$1),0,1)))</f>
        <v/>
      </c>
      <c r="AK135" s="128" t="str">
        <f>IF($A135&gt;='DB_243way_Regular Symbol'!H$16,"",IF(F135=0,"",IF(OR(F135=$AG$1,F135=$AH$1,F136=$AG$1,F136=$AH$1,F137=$AG$1,F137=$AH$1),0,1)))</f>
        <v/>
      </c>
      <c r="AM135" s="342" t="str">
        <f>IF($A135&gt;='DB_243way_Regular Symbol'!D$16,"",IF(B135=0,"",IF(OR(B135=$AM$1,B135=$AN$1,B136=$AM$1,B136=$AN$1,B137=$AM$1,B137=$AN$1),0,1)))</f>
        <v/>
      </c>
      <c r="AN135" s="2" t="str">
        <f>IF($A135&gt;='DB_243way_Regular Symbol'!E$16,"",IF(C135=0,"",IF(OR(C135=$AM$1,C135=$AN$1,C136=$AM$1,C136=$AN$1,C137=$AM$1,C137=$AN$1),0,1)))</f>
        <v/>
      </c>
      <c r="AO135" s="2" t="str">
        <f>IF($A135&gt;='DB_243way_Regular Symbol'!F$16,"",IF(D135=0,"",IF(OR(D135=$AM$1,D135=$AN$1,D136=$AM$1,D136=$AN$1,D137=$AM$1,D137=$AN$1),0,1)))</f>
        <v/>
      </c>
      <c r="AP135" s="2" t="str">
        <f>IF($A135&gt;='DB_243way_Regular Symbol'!G$16,"",IF(E135=0,"",IF(OR(E135=$AM$1,E135=$AN$1,E136=$AM$1,E136=$AN$1,E137=$AM$1,E137=$AN$1),0,1)))</f>
        <v/>
      </c>
      <c r="AQ135" s="128" t="str">
        <f>IF($A135&gt;='DB_243way_Regular Symbol'!H$16,"",IF(F135=0,"",IF(OR(F135=$AM$1,F135=$AN$1,F136=$AM$1,F136=$AN$1,F137=$AM$1,F137=$AN$1),0,1)))</f>
        <v/>
      </c>
      <c r="AS135" s="342" t="str">
        <f>IF($A135&gt;='DB_243way_Regular Symbol'!D$16,"",IF(B135=0,"",IF(OR(B135=$AM$1,B135=$AT$1,B136=$AM$1,B136=$AT$1,B137=$AM$1,B137=$AT$1),0,1)))</f>
        <v/>
      </c>
      <c r="AT135" s="2" t="str">
        <f>IF($A135&gt;='DB_243way_Regular Symbol'!E$16,"",IF(C135=0,"",IF(OR(C135=$AM$1,C135=$AT$1,C136=$AM$1,C136=$AT$1,C137=$AM$1,C137=$AT$1),0,1)))</f>
        <v/>
      </c>
      <c r="AU135" s="2" t="str">
        <f>IF($A135&gt;='DB_243way_Regular Symbol'!F$16,"",IF(D135=0,"",IF(OR(D135=$AM$1,D135=$AT$1,D136=$AM$1,D136=$AT$1,D137=$AM$1,D137=$AT$1),0,1)))</f>
        <v/>
      </c>
      <c r="AV135" s="2" t="str">
        <f>IF($A135&gt;='DB_243way_Regular Symbol'!G$16,"",IF(E135=0,"",IF(OR(E135=$AM$1,E135=$AT$1,E136=$AM$1,E136=$AT$1,E137=$AM$1,E137=$AT$1),0,1)))</f>
        <v/>
      </c>
      <c r="AW135" s="128" t="str">
        <f>IF($A135&gt;='DB_243way_Regular Symbol'!H$16,"",IF(F135=0,"",IF(OR(F135=$AM$1,F135=$AT$1,F136=$AM$1,F136=$AT$1,F137=$AM$1,F137=$AT$1),0,1)))</f>
        <v/>
      </c>
      <c r="AY135" s="342"/>
      <c r="AZ135" s="2"/>
      <c r="BA135" s="2" t="str">
        <f>IF($A135&gt;='DB_243way_Regular Symbol'!F$16,"",COUNTIF(D135:D137,$AZ$1))</f>
        <v/>
      </c>
      <c r="BB135" s="2" t="str">
        <f>IF($A135&gt;='DB_243way_Regular Symbol'!G$16,"",COUNTIF(E135:E137,$AZ$1))</f>
        <v/>
      </c>
      <c r="BC135" s="2" t="str">
        <f>IF($A135&gt;='DB_243way_Regular Symbol'!H$16,"",COUNTIF(F135:F137,$AZ$1))</f>
        <v/>
      </c>
      <c r="BE135" s="342" t="str">
        <f>IF($A135&gt;='DB_243way_Regular Symbol'!D$16,"",IF(B135=0,"",IF(OR(B135=$AM$1,B135=$BF$1,B136=$AM$1,B136=$BF$1,B137=$AM$1,B137=$BF$1),1,0)))</f>
        <v/>
      </c>
      <c r="BF135" s="342" t="str">
        <f>IF($A135&gt;='DB_243way_Regular Symbol'!E$16,"",IF(C135=0,"",IF(OR(C135=$AM$1,C135=$BF$1,C136=$AM$1,C136=$BF$1,C137=$AM$1,C137=$BF$1),1,0)))</f>
        <v/>
      </c>
      <c r="BG135" s="342" t="str">
        <f>IF($A135&gt;='DB_243way_Regular Symbol'!F$16,"",IF(D135=0,"",IF(OR(D135=$AM$1,D135=$BF$1,D136=$AM$1,D136=$BF$1,D137=$AM$1,D137=$BF$1),1,0)))</f>
        <v/>
      </c>
      <c r="BH135" s="342" t="str">
        <f>IF($A135&gt;='DB_243way_Regular Symbol'!G$16,"",IF(E135=0,"",IF(OR(E135=$AM$1,E135=$BF$1,E136=$AM$1,E136=$BF$1,E137=$AM$1,E137=$BF$1),1,0)))</f>
        <v/>
      </c>
      <c r="BI135" s="342" t="str">
        <f>IF($A135&gt;='DB_243way_Regular Symbol'!H$16,"",IF(F135=0,"",IF(OR(F135=$AM$1,F135=$BF$1,F136=$AM$1,F136=$BF$1,F137=$AM$1,F137=$BF$1),1,0)))</f>
        <v/>
      </c>
      <c r="BK135" s="342" t="str">
        <f>IF($A135&gt;='DB_243way_Regular Symbol'!D$16,"",IF(B135=0,"",IF(OR(B135=$AM$1,B135=$BL$1,B136=$AM$1,B136=$BL$1,B137=$AM$1,B137=$BL$1),0,1)))</f>
        <v/>
      </c>
      <c r="BL135" s="2" t="str">
        <f>IF($A135&gt;='DB_243way_Regular Symbol'!E$16,"",IF(C135=0,"",IF(OR(C135=$AM$1,C135=$BL$1,C136=$AM$1,C136=$BL$1,C137=$AM$1,C137=$BL$1),0,1)))</f>
        <v/>
      </c>
      <c r="BM135" s="2" t="str">
        <f>IF($A135&gt;='DB_243way_Regular Symbol'!F$16,"",IF(D135=0,"",IF(OR(D135=$AM$1,D135=$BL$1,D136=$AM$1,D136=$BL$1,D137=$AM$1,D137=$BL$1),0,1)))</f>
        <v/>
      </c>
      <c r="BN135" s="2" t="str">
        <f>IF($A135&gt;='DB_243way_Regular Symbol'!G$16,"",IF(E135=0,"",IF(OR(E135=$AM$1,E135=$BL$1,E136=$AM$1,E136=$BL$1,E137=$AM$1,E137=$BL$1),0,1)))</f>
        <v/>
      </c>
      <c r="BO135" s="128" t="str">
        <f>IF($A135&gt;='DB_243way_Regular Symbol'!H$16,"",IF(F135=0,"",IF(OR(F135=$AM$1,F135=$BL$1,F136=$AM$1,F136=$BL$1,F137=$AM$1,F137=$BL$1),0,1)))</f>
        <v/>
      </c>
      <c r="BQ135" s="2" t="str">
        <f>IF($A135&gt;='DB_243way_Regular Symbol'!D$16,"",IF(B135=0,"",IF(OR(B135=$BQ$1,B135=$BR$1,B136=$BQ$1,B136=$BR$1,B137=$BQ$1,B137=$BR$1),0,1)))</f>
        <v/>
      </c>
      <c r="BR135" s="2" t="str">
        <f>IF($A135&gt;='DB_243way_Regular Symbol'!E$16,"",IF(C135=0,"",IF(OR(C135=$BQ$1,C135=$BR$1,C136=$BQ$1,C136=$BR$1,C137=$BQ$1,C137=$BR$1),0,1)))</f>
        <v/>
      </c>
      <c r="BS135" s="2" t="str">
        <f>IF($A135&gt;='DB_243way_Regular Symbol'!F$16,"",IF(D135=0,"",IF(OR(D135=$BQ$1,D135=$BR$1,D136=$BQ$1,D136=$BR$1,D137=$BQ$1,D137=$BR$1),0,1)))</f>
        <v/>
      </c>
      <c r="BT135" s="2" t="str">
        <f>IF($A135&gt;='DB_243way_Regular Symbol'!G$16,"",IF(E135=0,"",IF(OR(E135=$BQ$1,E135=$BR$1,E136=$BQ$1,E136=$BR$1,E137=$BQ$1,E137=$BR$1),0,1)))</f>
        <v/>
      </c>
      <c r="BU135" s="2" t="str">
        <f>IF($A135&gt;='DB_243way_Regular Symbol'!H$16,"",IF(F135=0,"",IF(OR(F135=$BQ$1,F135=$BR$1,F136=$BQ$1,F136=$BR$1,F137=$BQ$1,F137=$BR$1),0,1)))</f>
        <v/>
      </c>
      <c r="BW135" s="2" t="str">
        <f>IF($A135&gt;='DB_243way_Regular Symbol'!D$16,"",IF(B135=0,"",IF(OR(B135=$BW$1,B136=$BW$1,B137=$BW$1,B135=$BX$1,B136=$BX$1,B137=$BX$1),0,1)))</f>
        <v/>
      </c>
      <c r="BX135" s="2" t="str">
        <f>IF($A135&gt;='DB_243way_Regular Symbol'!E$16,"",IF(C135=0,"",IF(OR(C135=$BW$1,C136=$BW$1,C137=$BW$1,C135=$BX$1,C136=$BX$1,C137=$BX$1),0,1)))</f>
        <v/>
      </c>
      <c r="BY135" s="2" t="str">
        <f>IF($A135&gt;='DB_243way_Regular Symbol'!F$16,"",IF(D135=0,"",IF(OR(D135=$BW$1,D136=$BW$1,D137=$BW$1,D135=$BX$1,D136=$BX$1,D137=$BX$1),0,1)))</f>
        <v/>
      </c>
      <c r="BZ135" s="2" t="str">
        <f>IF($A135&gt;='DB_243way_Regular Symbol'!G$16,"",IF(E135=0,"",IF(OR(E135=$BW$1,E136=$BW$1,E137=$BW$1,E135=$BX$1,E136=$BX$1,E137=$BX$1),0,1)))</f>
        <v/>
      </c>
      <c r="CA135" s="2" t="str">
        <f>IF($A135&gt;='DB_243way_Regular Symbol'!H$16,"",IF(F135=0,"",IF(OR(F135=$BW$1,F136=$BW$1,F137=$BW$1,F135=$BX$1,F136=$BX$1,F137=$BX$1),0,1)))</f>
        <v/>
      </c>
      <c r="CC135" s="2" t="str">
        <f>IF($A135&gt;='DB_243way_Regular Symbol'!D$16,"",IF(B135=0,"",IF(OR(B135=$BW$1,B136=$BW$1,B137=$BW$1,B135=$CD$1,B136=$CD$1,B137=$CD$1),0,1)))</f>
        <v/>
      </c>
      <c r="CD135" s="2" t="str">
        <f>IF($A135&gt;='DB_243way_Regular Symbol'!E$16,"",IF(C135=0,"",IF(OR(C135=$BW$1,C136=$BW$1,C137=$BW$1,C135=$CD$1,C136=$CD$1,C137=$CD$1),0,1)))</f>
        <v/>
      </c>
      <c r="CE135" s="2" t="str">
        <f>IF($A135&gt;='DB_243way_Regular Symbol'!F$16,"",IF(D135=0,"",IF(OR(D135=$BW$1,D136=$BW$1,D137=$BW$1,D135=$CD$1,D136=$CD$1,D137=$CD$1),0,1)))</f>
        <v/>
      </c>
      <c r="CF135" s="2" t="str">
        <f>IF($A135&gt;='DB_243way_Regular Symbol'!G$16,"",IF(E135=0,"",IF(OR(E135=$BW$1,E136=$BW$1,E137=$BW$1,E135=$CD$1,E136=$CD$1,E137=$CD$1),0,1)))</f>
        <v/>
      </c>
      <c r="CG135" s="2" t="str">
        <f>IF($A135&gt;='DB_243way_Regular Symbol'!H$16,"",IF(F135=0,"",IF(OR(F135=$BW$1,F136=$BW$1,F137=$BW$1,F135=$CD$1,F136=$CD$1,F137=$CD$1),0,1)))</f>
        <v/>
      </c>
      <c r="CI135" s="2" t="str">
        <f>IF($A135&gt;='DB_243way_Regular Symbol'!D$16,"",IF(B135=0,"",IF(OR(B135=$BW$1,B136=$BW$1,B137=$BW$1,B135=$CJ$1,B136=$CJ$1,B137=$CJ$1),0,1)))</f>
        <v/>
      </c>
      <c r="CJ135" s="2" t="str">
        <f>IF($A135&gt;='DB_243way_Regular Symbol'!E$16,"",IF(C135=0,"",IF(OR(C135=$BW$1,C136=$BW$1,C137=$BW$1,C135=$CJ$1,C136=$CJ$1,C137=$CJ$1),0,1)))</f>
        <v/>
      </c>
      <c r="CK135" s="2" t="str">
        <f>IF($A135&gt;='DB_243way_Regular Symbol'!F$16,"",IF(D135=0,"",IF(OR(D135=$BW$1,D136=$BW$1,D137=$BW$1,D135=$CJ$1,D136=$CJ$1,D137=$CJ$1),0,1)))</f>
        <v/>
      </c>
      <c r="CL135" s="2" t="str">
        <f>IF($A135&gt;='DB_243way_Regular Symbol'!G$16,"",IF(E135=0,"",IF(OR(E135=$BW$1,E136=$BW$1,E137=$BW$1,E135=$CJ$1,E136=$CJ$1,E137=$CJ$1),0,1)))</f>
        <v/>
      </c>
      <c r="CM135" s="2" t="str">
        <f>IF($A135&gt;='DB_243way_Regular Symbol'!H$16,"",IF(F135=0,"",IF(OR(F135=$BW$1,F136=$BW$1,F137=$BW$1,F135=$CJ$1,F136=$CJ$1,F137=$CJ$1),0,1)))</f>
        <v/>
      </c>
      <c r="CO135" s="2" t="str">
        <f>IF($A135&gt;='DB_243way_Regular Symbol'!D$16,"",IF(B135=0,"",IF(OR(B135=$BW$1,B136=$BW$1,B137=$BW$1,B135=$CP$1,B136=$CP$1,B137=$CP$1),0,1)))</f>
        <v/>
      </c>
      <c r="CP135" s="2" t="str">
        <f>IF($A135&gt;='DB_243way_Regular Symbol'!E$16,"",IF(C135=0,"",IF(OR(C135=$BW$1,C136=$BW$1,C137=$BW$1,C135=$CP$1,C136=$CP$1,C137=$CP$1),0,1)))</f>
        <v/>
      </c>
      <c r="CQ135" s="2" t="str">
        <f>IF($A135&gt;='DB_243way_Regular Symbol'!F$16,"",IF(D135=0,"",IF(OR(D135=$BW$1,D136=$BW$1,D137=$BW$1,D135=$CP$1,D136=$CP$1,D137=$CP$1),0,1)))</f>
        <v/>
      </c>
      <c r="CR135" s="2" t="str">
        <f>IF($A135&gt;='DB_243way_Regular Symbol'!G$16,"",IF(E135=0,"",IF(OR(E135=$BW$1,E136=$BW$1,E137=$BW$1,E135=$CP$1,E136=$CP$1,E137=$CP$1),0,1)))</f>
        <v/>
      </c>
      <c r="CS135" s="2" t="str">
        <f>IF($A135&gt;='DB_243way_Regular Symbol'!H$16,"",IF(F135=0,"",IF(OR(F135=$BW$1,F136=$BW$1,F137=$BW$1,F135=$CP$1,F136=$CP$1,F137=$CP$1),0,1)))</f>
        <v/>
      </c>
      <c r="CU135" s="2" t="str">
        <f>IF($A135&gt;='DB_243way_Regular Symbol'!D$16,"",IF(B135=0,"",IF(OR(B135=$BW$1,B136=$BW$1,B137=$BW$1,B135=$CV$1,B136=$CV$1,B137=$CV$1),0,1)))</f>
        <v/>
      </c>
      <c r="CV135" s="2" t="str">
        <f>IF($A135&gt;='DB_243way_Regular Symbol'!E$16,"",IF(C135=0,"",IF(OR(C135=$BW$1,C136=$BW$1,C137=$BW$1,C135=$CV$1,C136=$CV$1,C137=$CV$1),0,1)))</f>
        <v/>
      </c>
      <c r="CW135" s="2" t="str">
        <f>IF($A135&gt;='DB_243way_Regular Symbol'!F$16,"",IF(D135=0,"",IF(OR(D135=$BW$1,D136=$BW$1,D137=$BW$1,D135=$CV$1,D136=$CV$1,D137=$CV$1),0,1)))</f>
        <v/>
      </c>
      <c r="CX135" s="2" t="str">
        <f>IF($A135&gt;='DB_243way_Regular Symbol'!G$16,"",IF(E135=0,"",IF(OR(E135=$BW$1,E136=$BW$1,E137=$BW$1,E135=$CV$1,E136=$CV$1,E137=$CV$1),0,1)))</f>
        <v/>
      </c>
      <c r="CY135" s="2" t="str">
        <f>IF($A135&gt;='DB_243way_Regular Symbol'!H$16,"",IF(F135=0,"",IF(OR(F135=$BW$1,F136=$BW$1,F137=$BW$1,F135=$CV$1,F136=$CV$1,F137=$CV$1),0,1)))</f>
        <v/>
      </c>
    </row>
    <row r="136" spans="1:103">
      <c r="A136" s="341">
        <f>IF('DB_243way_Regular Symbol'!L135="","",'DB_243way_Regular Symbol'!L135)</f>
        <v>132</v>
      </c>
      <c r="B136" s="184" t="str">
        <f>IF('DB_243way_Regular Symbol'!M135="",
IF($A136-'DB_243way_Regular Symbol'!D$16&gt;='DB_243way_RegularＸ_W()'!B$2-1,"",VLOOKUP($A136-'DB_243way_Regular Symbol'!D$16,'DB_243way_Regular Symbol'!$L$3:$Q$250,'DB_243way_RegularＸ_W()'!B$3+1,FALSE)),
'DB_243way_Regular Symbol'!M135)</f>
        <v/>
      </c>
      <c r="C136" s="184" t="str">
        <f>IF('DB_243way_Regular Symbol'!N135="",
IF($A136-'DB_243way_Regular Symbol'!E$16&gt;='DB_243way_RegularＸ_W()'!C$2-1,"",VLOOKUP($A136-'DB_243way_Regular Symbol'!E$16,'DB_243way_Regular Symbol'!$L$3:$Q$250,'DB_243way_RegularＸ_W()'!C$3+1,FALSE)),
'DB_243way_Regular Symbol'!N135)</f>
        <v/>
      </c>
      <c r="D136" s="184" t="str">
        <f>IF('DB_243way_Regular Symbol'!O135="",
IF($A136-'DB_243way_Regular Symbol'!F$16&gt;='DB_243way_RegularＸ_W()'!D$2-1,"",VLOOKUP($A136-'DB_243way_Regular Symbol'!F$16,'DB_243way_Regular Symbol'!$L$3:$Q$250,'DB_243way_RegularＸ_W()'!D$3+1,FALSE)),
'DB_243way_Regular Symbol'!O135)</f>
        <v/>
      </c>
      <c r="E136" s="184" t="str">
        <f>IF('DB_243way_Regular Symbol'!P135="",
IF($A136-'DB_243way_Regular Symbol'!G$16&gt;='DB_243way_RegularＸ_W()'!E$2-1,"",VLOOKUP($A136-'DB_243way_Regular Symbol'!G$16,'DB_243way_Regular Symbol'!$L$3:$Q$250,'DB_243way_RegularＸ_W()'!E$3+1,FALSE)),
'DB_243way_Regular Symbol'!P135)</f>
        <v/>
      </c>
      <c r="F136" s="184" t="str">
        <f>IF('DB_243way_Regular Symbol'!Q135="",
IF($A136-'DB_243way_Regular Symbol'!H$16&gt;='DB_243way_RegularＸ_W()'!F$2-1,"",VLOOKUP($A136-'DB_243way_Regular Symbol'!H$16,'DB_243way_Regular Symbol'!$L$3:$Q$250,'DB_243way_RegularＸ_W()'!F$3+1,FALSE)),
'DB_243way_Regular Symbol'!Q135)</f>
        <v/>
      </c>
      <c r="O136" s="342" t="str">
        <f>IF($A136&gt;='DB_243way_Regular Symbol'!D$16,"",IF(B136=0,"",IF(OR(B136=$O$1,B136=$P$1,B137=$O$1,B137=$P$1,B138=$O$1,B138=$P$1),0,1)))</f>
        <v/>
      </c>
      <c r="P136" s="2" t="str">
        <f>IF($A136&gt;='DB_243way_Regular Symbol'!E$16,"",IF(C136=0,"",IF(OR(C136=$O$1,C136=$P$1,C137=$O$1,C137=$P$1,C138=$O$1,C138=$P$1),0,1)))</f>
        <v/>
      </c>
      <c r="Q136" s="2" t="str">
        <f>IF($A136&gt;='DB_243way_Regular Symbol'!F$16,"",IF(D136=0,"",IF(OR(D136=$O$1,D136=$P$1,D137=$O$1,D137=$P$1,D138=$O$1,D138=$P$1),0,1)))</f>
        <v/>
      </c>
      <c r="R136" s="2" t="str">
        <f>IF($A136&gt;='DB_243way_Regular Symbol'!G$16,"",IF(E136=0,"",IF(OR(E136=$O$1,E136=$P$1,E137=$O$1,E137=$P$1,E138=$O$1,E138=$P$1),0,1)))</f>
        <v/>
      </c>
      <c r="S136" s="128" t="str">
        <f>IF($A136&gt;='DB_243way_Regular Symbol'!H$16,"",IF(F136=0,"",IF(OR(F136=$O$1,F136=$P$1,F137=$O$1,F137=$P$1,F138=$O$1,F138=$P$1),0,1)))</f>
        <v/>
      </c>
      <c r="U136" s="342" t="str">
        <f>IF($A136&gt;='DB_243way_Regular Symbol'!D$16,"",IF(B136=0,"",IF(OR(B136=$U$1,B136=$V$1,B137=$U$1,B137=$V$1,B138=$U$1,B138=$V$1),0,1)))</f>
        <v/>
      </c>
      <c r="V136" s="2" t="str">
        <f>IF($A136&gt;='DB_243way_Regular Symbol'!E$16,"",IF(C136=0,"",IF(OR(C136=$U$1,C136=$V$1,C137=$U$1,C137=$V$1,C138=$U$1,C138=$V$1),0,1)))</f>
        <v/>
      </c>
      <c r="W136" s="2" t="str">
        <f>IF($A136&gt;='DB_243way_Regular Symbol'!F$16,"",IF(D136=0,"",IF(OR(D136=$U$1,D136=$V$1,D137=$U$1,D137=$V$1,D138=$U$1,D138=$V$1),0,1)))</f>
        <v/>
      </c>
      <c r="X136" s="2" t="str">
        <f>IF($A136&gt;='DB_243way_Regular Symbol'!G$16,"",IF(E136=0,"",IF(OR(E136=$U$1,E136=$V$1,E137=$U$1,E137=$V$1,E138=$U$1,E138=$V$1),0,1)))</f>
        <v/>
      </c>
      <c r="Y136" s="128" t="str">
        <f>IF($A136&gt;='DB_243way_Regular Symbol'!H$16,"",IF(F136=0,"",IF(OR(F136=$U$1,F136=$V$1,F137=$U$1,F137=$V$1,F138=$U$1,F138=$V$1),0,1)))</f>
        <v/>
      </c>
      <c r="AA136" s="342" t="str">
        <f>IF($A136&gt;='DB_243way_Regular Symbol'!D$16,"",IF(B136=0,"",IF(OR(B136=$AA$1,B136=$AB$1,B137=$AA$1,B137=$AB$1,B138=$AA$1,,B138=$AB$1),0,1)))</f>
        <v/>
      </c>
      <c r="AB136" s="2" t="str">
        <f>IF($A136&gt;='DB_243way_Regular Symbol'!E$16,"",IF(C136=0,"",IF(OR(C136=$AA$1,C136=$AB$1,C137=$AA$1,C137=$AB$1,C138=$AA$1,,C138=$AB$1),0,1)))</f>
        <v/>
      </c>
      <c r="AC136" s="2" t="str">
        <f>IF($A136&gt;='DB_243way_Regular Symbol'!F$16,"",IF(D136=0,"",IF(OR(D136=$AA$1,D136=$AB$1,D137=$AA$1,D137=$AB$1,D138=$AA$1,,D138=$AB$1),0,1)))</f>
        <v/>
      </c>
      <c r="AD136" s="2" t="str">
        <f>IF($A136&gt;='DB_243way_Regular Symbol'!G$16,"",IF(E136=0,"",IF(OR(E136=$AA$1,E136=$AB$1,E137=$AA$1,E137=$AB$1,E138=$AA$1,,E138=$AB$1),0,1)))</f>
        <v/>
      </c>
      <c r="AE136" s="128" t="str">
        <f>IF($A136&gt;='DB_243way_Regular Symbol'!H$16,"",IF(F136=0,"",IF(OR(F136=$AA$1,F136=$AB$1,F137=$AA$1,F137=$AB$1,F138=$AA$1,,F138=$AB$1),0,1)))</f>
        <v/>
      </c>
      <c r="AG136" s="342" t="str">
        <f>IF($A136&gt;='DB_243way_Regular Symbol'!D$16,"",IF(B136=0,"",IF(OR(B136=$AG$1,B136=$AH$1,B137=$AG$1,B137=$AH$1,B138=$AG$1,B138=$AH$1),0,1)))</f>
        <v/>
      </c>
      <c r="AH136" s="2" t="str">
        <f>IF($A136&gt;='DB_243way_Regular Symbol'!E$16,"",IF(C136=0,"",IF(OR(C136=$AG$1,C136=$AH$1,C137=$AG$1,C137=$AH$1,C138=$AG$1,C138=$AH$1),0,1)))</f>
        <v/>
      </c>
      <c r="AI136" s="2" t="str">
        <f>IF($A136&gt;='DB_243way_Regular Symbol'!F$16,"",IF(D136=0,"",IF(OR(D136=$AG$1,D136=$AH$1,D137=$AG$1,D137=$AH$1,D138=$AG$1,D138=$AH$1),0,1)))</f>
        <v/>
      </c>
      <c r="AJ136" s="2" t="str">
        <f>IF($A136&gt;='DB_243way_Regular Symbol'!G$16,"",IF(E136=0,"",IF(OR(E136=$AG$1,E136=$AH$1,E137=$AG$1,E137=$AH$1,E138=$AG$1,E138=$AH$1),0,1)))</f>
        <v/>
      </c>
      <c r="AK136" s="128" t="str">
        <f>IF($A136&gt;='DB_243way_Regular Symbol'!H$16,"",IF(F136=0,"",IF(OR(F136=$AG$1,F136=$AH$1,F137=$AG$1,F137=$AH$1,F138=$AG$1,F138=$AH$1),0,1)))</f>
        <v/>
      </c>
      <c r="AM136" s="342" t="str">
        <f>IF($A136&gt;='DB_243way_Regular Symbol'!D$16,"",IF(B136=0,"",IF(OR(B136=$AM$1,B136=$AN$1,B137=$AM$1,B137=$AN$1,B138=$AM$1,B138=$AN$1),0,1)))</f>
        <v/>
      </c>
      <c r="AN136" s="2" t="str">
        <f>IF($A136&gt;='DB_243way_Regular Symbol'!E$16,"",IF(C136=0,"",IF(OR(C136=$AM$1,C136=$AN$1,C137=$AM$1,C137=$AN$1,C138=$AM$1,C138=$AN$1),0,1)))</f>
        <v/>
      </c>
      <c r="AO136" s="2" t="str">
        <f>IF($A136&gt;='DB_243way_Regular Symbol'!F$16,"",IF(D136=0,"",IF(OR(D136=$AM$1,D136=$AN$1,D137=$AM$1,D137=$AN$1,D138=$AM$1,D138=$AN$1),0,1)))</f>
        <v/>
      </c>
      <c r="AP136" s="2" t="str">
        <f>IF($A136&gt;='DB_243way_Regular Symbol'!G$16,"",IF(E136=0,"",IF(OR(E136=$AM$1,E136=$AN$1,E137=$AM$1,E137=$AN$1,E138=$AM$1,E138=$AN$1),0,1)))</f>
        <v/>
      </c>
      <c r="AQ136" s="128" t="str">
        <f>IF($A136&gt;='DB_243way_Regular Symbol'!H$16,"",IF(F136=0,"",IF(OR(F136=$AM$1,F136=$AN$1,F137=$AM$1,F137=$AN$1,F138=$AM$1,F138=$AN$1),0,1)))</f>
        <v/>
      </c>
      <c r="AS136" s="342" t="str">
        <f>IF($A136&gt;='DB_243way_Regular Symbol'!D$16,"",IF(B136=0,"",IF(OR(B136=$AM$1,B136=$AT$1,B137=$AM$1,B137=$AT$1,B138=$AM$1,B138=$AT$1),0,1)))</f>
        <v/>
      </c>
      <c r="AT136" s="2" t="str">
        <f>IF($A136&gt;='DB_243way_Regular Symbol'!E$16,"",IF(C136=0,"",IF(OR(C136=$AM$1,C136=$AT$1,C137=$AM$1,C137=$AT$1,C138=$AM$1,C138=$AT$1),0,1)))</f>
        <v/>
      </c>
      <c r="AU136" s="2" t="str">
        <f>IF($A136&gt;='DB_243way_Regular Symbol'!F$16,"",IF(D136=0,"",IF(OR(D136=$AM$1,D136=$AT$1,D137=$AM$1,D137=$AT$1,D138=$AM$1,D138=$AT$1),0,1)))</f>
        <v/>
      </c>
      <c r="AV136" s="2" t="str">
        <f>IF($A136&gt;='DB_243way_Regular Symbol'!G$16,"",IF(E136=0,"",IF(OR(E136=$AM$1,E136=$AT$1,E137=$AM$1,E137=$AT$1,E138=$AM$1,E138=$AT$1),0,1)))</f>
        <v/>
      </c>
      <c r="AW136" s="128" t="str">
        <f>IF($A136&gt;='DB_243way_Regular Symbol'!H$16,"",IF(F136=0,"",IF(OR(F136=$AM$1,F136=$AT$1,F137=$AM$1,F137=$AT$1,F138=$AM$1,F138=$AT$1),0,1)))</f>
        <v/>
      </c>
      <c r="AY136" s="342"/>
      <c r="AZ136" s="2"/>
      <c r="BA136" s="2" t="str">
        <f>IF($A136&gt;='DB_243way_Regular Symbol'!F$16,"",COUNTIF(D136:D138,$AZ$1))</f>
        <v/>
      </c>
      <c r="BB136" s="2" t="str">
        <f>IF($A136&gt;='DB_243way_Regular Symbol'!G$16,"",COUNTIF(E136:E138,$AZ$1))</f>
        <v/>
      </c>
      <c r="BC136" s="2" t="str">
        <f>IF($A136&gt;='DB_243way_Regular Symbol'!H$16,"",COUNTIF(F136:F138,$AZ$1))</f>
        <v/>
      </c>
      <c r="BE136" s="342" t="str">
        <f>IF($A136&gt;='DB_243way_Regular Symbol'!D$16,"",IF(B136=0,"",IF(OR(B136=$AM$1,B136=$BF$1,B137=$AM$1,B137=$BF$1,B138=$AM$1,B138=$BF$1),1,0)))</f>
        <v/>
      </c>
      <c r="BF136" s="342" t="str">
        <f>IF($A136&gt;='DB_243way_Regular Symbol'!E$16,"",IF(C136=0,"",IF(OR(C136=$AM$1,C136=$BF$1,C137=$AM$1,C137=$BF$1,C138=$AM$1,C138=$BF$1),1,0)))</f>
        <v/>
      </c>
      <c r="BG136" s="342" t="str">
        <f>IF($A136&gt;='DB_243way_Regular Symbol'!F$16,"",IF(D136=0,"",IF(OR(D136=$AM$1,D136=$BF$1,D137=$AM$1,D137=$BF$1,D138=$AM$1,D138=$BF$1),1,0)))</f>
        <v/>
      </c>
      <c r="BH136" s="342" t="str">
        <f>IF($A136&gt;='DB_243way_Regular Symbol'!G$16,"",IF(E136=0,"",IF(OR(E136=$AM$1,E136=$BF$1,E137=$AM$1,E137=$BF$1,E138=$AM$1,E138=$BF$1),1,0)))</f>
        <v/>
      </c>
      <c r="BI136" s="342" t="str">
        <f>IF($A136&gt;='DB_243way_Regular Symbol'!H$16,"",IF(F136=0,"",IF(OR(F136=$AM$1,F136=$BF$1,F137=$AM$1,F137=$BF$1,F138=$AM$1,F138=$BF$1),1,0)))</f>
        <v/>
      </c>
      <c r="BK136" s="342" t="str">
        <f>IF($A136&gt;='DB_243way_Regular Symbol'!D$16,"",IF(B136=0,"",IF(OR(B136=$AM$1,B136=$BL$1,B137=$AM$1,B137=$BL$1,B138=$AM$1,B138=$BL$1),0,1)))</f>
        <v/>
      </c>
      <c r="BL136" s="2" t="str">
        <f>IF($A136&gt;='DB_243way_Regular Symbol'!E$16,"",IF(C136=0,"",IF(OR(C136=$AM$1,C136=$BL$1,C137=$AM$1,C137=$BL$1,C138=$AM$1,C138=$BL$1),0,1)))</f>
        <v/>
      </c>
      <c r="BM136" s="2" t="str">
        <f>IF($A136&gt;='DB_243way_Regular Symbol'!F$16,"",IF(D136=0,"",IF(OR(D136=$AM$1,D136=$BL$1,D137=$AM$1,D137=$BL$1,D138=$AM$1,D138=$BL$1),0,1)))</f>
        <v/>
      </c>
      <c r="BN136" s="2" t="str">
        <f>IF($A136&gt;='DB_243way_Regular Symbol'!G$16,"",IF(E136=0,"",IF(OR(E136=$AM$1,E136=$BL$1,E137=$AM$1,E137=$BL$1,E138=$AM$1,E138=$BL$1),0,1)))</f>
        <v/>
      </c>
      <c r="BO136" s="128" t="str">
        <f>IF($A136&gt;='DB_243way_Regular Symbol'!H$16,"",IF(F136=0,"",IF(OR(F136=$AM$1,F136=$BL$1,F137=$AM$1,F137=$BL$1,F138=$AM$1,F138=$BL$1),0,1)))</f>
        <v/>
      </c>
      <c r="BQ136" s="2" t="str">
        <f>IF($A136&gt;='DB_243way_Regular Symbol'!D$16,"",IF(B136=0,"",IF(OR(B136=$BQ$1,B136=$BR$1,B137=$BQ$1,B137=$BR$1,B138=$BQ$1,B138=$BR$1),0,1)))</f>
        <v/>
      </c>
      <c r="BR136" s="2" t="str">
        <f>IF($A136&gt;='DB_243way_Regular Symbol'!E$16,"",IF(C136=0,"",IF(OR(C136=$BQ$1,C136=$BR$1,C137=$BQ$1,C137=$BR$1,C138=$BQ$1,C138=$BR$1),0,1)))</f>
        <v/>
      </c>
      <c r="BS136" s="2" t="str">
        <f>IF($A136&gt;='DB_243way_Regular Symbol'!F$16,"",IF(D136=0,"",IF(OR(D136=$BQ$1,D136=$BR$1,D137=$BQ$1,D137=$BR$1,D138=$BQ$1,D138=$BR$1),0,1)))</f>
        <v/>
      </c>
      <c r="BT136" s="2" t="str">
        <f>IF($A136&gt;='DB_243way_Regular Symbol'!G$16,"",IF(E136=0,"",IF(OR(E136=$BQ$1,E136=$BR$1,E137=$BQ$1,E137=$BR$1,E138=$BQ$1,E138=$BR$1),0,1)))</f>
        <v/>
      </c>
      <c r="BU136" s="2" t="str">
        <f>IF($A136&gt;='DB_243way_Regular Symbol'!H$16,"",IF(F136=0,"",IF(OR(F136=$BQ$1,F136=$BR$1,F137=$BQ$1,F137=$BR$1,F138=$BQ$1,F138=$BR$1),0,1)))</f>
        <v/>
      </c>
      <c r="BW136" s="2" t="str">
        <f>IF($A136&gt;='DB_243way_Regular Symbol'!D$16,"",IF(B136=0,"",IF(OR(B136=$BW$1,B137=$BW$1,B138=$BW$1,B136=$BX$1,B137=$BX$1,B138=$BX$1),0,1)))</f>
        <v/>
      </c>
      <c r="BX136" s="2" t="str">
        <f>IF($A136&gt;='DB_243way_Regular Symbol'!E$16,"",IF(C136=0,"",IF(OR(C136=$BW$1,C137=$BW$1,C138=$BW$1,C136=$BX$1,C137=$BX$1,C138=$BX$1),0,1)))</f>
        <v/>
      </c>
      <c r="BY136" s="2" t="str">
        <f>IF($A136&gt;='DB_243way_Regular Symbol'!F$16,"",IF(D136=0,"",IF(OR(D136=$BW$1,D137=$BW$1,D138=$BW$1,D136=$BX$1,D137=$BX$1,D138=$BX$1),0,1)))</f>
        <v/>
      </c>
      <c r="BZ136" s="2" t="str">
        <f>IF($A136&gt;='DB_243way_Regular Symbol'!G$16,"",IF(E136=0,"",IF(OR(E136=$BW$1,E137=$BW$1,E138=$BW$1,E136=$BX$1,E137=$BX$1,E138=$BX$1),0,1)))</f>
        <v/>
      </c>
      <c r="CA136" s="2" t="str">
        <f>IF($A136&gt;='DB_243way_Regular Symbol'!H$16,"",IF(F136=0,"",IF(OR(F136=$BW$1,F137=$BW$1,F138=$BW$1,F136=$BX$1,F137=$BX$1,F138=$BX$1),0,1)))</f>
        <v/>
      </c>
      <c r="CC136" s="2" t="str">
        <f>IF($A136&gt;='DB_243way_Regular Symbol'!D$16,"",IF(B136=0,"",IF(OR(B136=$BW$1,B137=$BW$1,B138=$BW$1,B136=$CD$1,B137=$CD$1,B138=$CD$1),0,1)))</f>
        <v/>
      </c>
      <c r="CD136" s="2" t="str">
        <f>IF($A136&gt;='DB_243way_Regular Symbol'!E$16,"",IF(C136=0,"",IF(OR(C136=$BW$1,C137=$BW$1,C138=$BW$1,C136=$CD$1,C137=$CD$1,C138=$CD$1),0,1)))</f>
        <v/>
      </c>
      <c r="CE136" s="2" t="str">
        <f>IF($A136&gt;='DB_243way_Regular Symbol'!F$16,"",IF(D136=0,"",IF(OR(D136=$BW$1,D137=$BW$1,D138=$BW$1,D136=$CD$1,D137=$CD$1,D138=$CD$1),0,1)))</f>
        <v/>
      </c>
      <c r="CF136" s="2" t="str">
        <f>IF($A136&gt;='DB_243way_Regular Symbol'!G$16,"",IF(E136=0,"",IF(OR(E136=$BW$1,E137=$BW$1,E138=$BW$1,E136=$CD$1,E137=$CD$1,E138=$CD$1),0,1)))</f>
        <v/>
      </c>
      <c r="CG136" s="2" t="str">
        <f>IF($A136&gt;='DB_243way_Regular Symbol'!H$16,"",IF(F136=0,"",IF(OR(F136=$BW$1,F137=$BW$1,F138=$BW$1,F136=$CD$1,F137=$CD$1,F138=$CD$1),0,1)))</f>
        <v/>
      </c>
      <c r="CI136" s="2" t="str">
        <f>IF($A136&gt;='DB_243way_Regular Symbol'!D$16,"",IF(B136=0,"",IF(OR(B136=$BW$1,B137=$BW$1,B138=$BW$1,B136=$CJ$1,B137=$CJ$1,B138=$CJ$1),0,1)))</f>
        <v/>
      </c>
      <c r="CJ136" s="2" t="str">
        <f>IF($A136&gt;='DB_243way_Regular Symbol'!E$16,"",IF(C136=0,"",IF(OR(C136=$BW$1,C137=$BW$1,C138=$BW$1,C136=$CJ$1,C137=$CJ$1,C138=$CJ$1),0,1)))</f>
        <v/>
      </c>
      <c r="CK136" s="2" t="str">
        <f>IF($A136&gt;='DB_243way_Regular Symbol'!F$16,"",IF(D136=0,"",IF(OR(D136=$BW$1,D137=$BW$1,D138=$BW$1,D136=$CJ$1,D137=$CJ$1,D138=$CJ$1),0,1)))</f>
        <v/>
      </c>
      <c r="CL136" s="2" t="str">
        <f>IF($A136&gt;='DB_243way_Regular Symbol'!G$16,"",IF(E136=0,"",IF(OR(E136=$BW$1,E137=$BW$1,E138=$BW$1,E136=$CJ$1,E137=$CJ$1,E138=$CJ$1),0,1)))</f>
        <v/>
      </c>
      <c r="CM136" s="2" t="str">
        <f>IF($A136&gt;='DB_243way_Regular Symbol'!H$16,"",IF(F136=0,"",IF(OR(F136=$BW$1,F137=$BW$1,F138=$BW$1,F136=$CJ$1,F137=$CJ$1,F138=$CJ$1),0,1)))</f>
        <v/>
      </c>
      <c r="CO136" s="2" t="str">
        <f>IF($A136&gt;='DB_243way_Regular Symbol'!D$16,"",IF(B136=0,"",IF(OR(B136=$BW$1,B137=$BW$1,B138=$BW$1,B136=$CP$1,B137=$CP$1,B138=$CP$1),0,1)))</f>
        <v/>
      </c>
      <c r="CP136" s="2" t="str">
        <f>IF($A136&gt;='DB_243way_Regular Symbol'!E$16,"",IF(C136=0,"",IF(OR(C136=$BW$1,C137=$BW$1,C138=$BW$1,C136=$CP$1,C137=$CP$1,C138=$CP$1),0,1)))</f>
        <v/>
      </c>
      <c r="CQ136" s="2" t="str">
        <f>IF($A136&gt;='DB_243way_Regular Symbol'!F$16,"",IF(D136=0,"",IF(OR(D136=$BW$1,D137=$BW$1,D138=$BW$1,D136=$CP$1,D137=$CP$1,D138=$CP$1),0,1)))</f>
        <v/>
      </c>
      <c r="CR136" s="2" t="str">
        <f>IF($A136&gt;='DB_243way_Regular Symbol'!G$16,"",IF(E136=0,"",IF(OR(E136=$BW$1,E137=$BW$1,E138=$BW$1,E136=$CP$1,E137=$CP$1,E138=$CP$1),0,1)))</f>
        <v/>
      </c>
      <c r="CS136" s="2" t="str">
        <f>IF($A136&gt;='DB_243way_Regular Symbol'!H$16,"",IF(F136=0,"",IF(OR(F136=$BW$1,F137=$BW$1,F138=$BW$1,F136=$CP$1,F137=$CP$1,F138=$CP$1),0,1)))</f>
        <v/>
      </c>
      <c r="CU136" s="2" t="str">
        <f>IF($A136&gt;='DB_243way_Regular Symbol'!D$16,"",IF(B136=0,"",IF(OR(B136=$BW$1,B137=$BW$1,B138=$BW$1,B136=$CV$1,B137=$CV$1,B138=$CV$1),0,1)))</f>
        <v/>
      </c>
      <c r="CV136" s="2" t="str">
        <f>IF($A136&gt;='DB_243way_Regular Symbol'!E$16,"",IF(C136=0,"",IF(OR(C136=$BW$1,C137=$BW$1,C138=$BW$1,C136=$CV$1,C137=$CV$1,C138=$CV$1),0,1)))</f>
        <v/>
      </c>
      <c r="CW136" s="2" t="str">
        <f>IF($A136&gt;='DB_243way_Regular Symbol'!F$16,"",IF(D136=0,"",IF(OR(D136=$BW$1,D137=$BW$1,D138=$BW$1,D136=$CV$1,D137=$CV$1,D138=$CV$1),0,1)))</f>
        <v/>
      </c>
      <c r="CX136" s="2" t="str">
        <f>IF($A136&gt;='DB_243way_Regular Symbol'!G$16,"",IF(E136=0,"",IF(OR(E136=$BW$1,E137=$BW$1,E138=$BW$1,E136=$CV$1,E137=$CV$1,E138=$CV$1),0,1)))</f>
        <v/>
      </c>
      <c r="CY136" s="2" t="str">
        <f>IF($A136&gt;='DB_243way_Regular Symbol'!H$16,"",IF(F136=0,"",IF(OR(F136=$BW$1,F137=$BW$1,F138=$BW$1,F136=$CV$1,F137=$CV$1,F138=$CV$1),0,1)))</f>
        <v/>
      </c>
    </row>
    <row r="137" spans="1:103">
      <c r="A137" s="341">
        <f>IF('DB_243way_Regular Symbol'!L136="","",'DB_243way_Regular Symbol'!L136)</f>
        <v>133</v>
      </c>
      <c r="B137" s="184" t="str">
        <f>IF('DB_243way_Regular Symbol'!M136="",
IF($A137-'DB_243way_Regular Symbol'!D$16&gt;='DB_243way_RegularＸ_W()'!B$2-1,"",VLOOKUP($A137-'DB_243way_Regular Symbol'!D$16,'DB_243way_Regular Symbol'!$L$3:$Q$250,'DB_243way_RegularＸ_W()'!B$3+1,FALSE)),
'DB_243way_Regular Symbol'!M136)</f>
        <v/>
      </c>
      <c r="C137" s="184" t="str">
        <f>IF('DB_243way_Regular Symbol'!N136="",
IF($A137-'DB_243way_Regular Symbol'!E$16&gt;='DB_243way_RegularＸ_W()'!C$2-1,"",VLOOKUP($A137-'DB_243way_Regular Symbol'!E$16,'DB_243way_Regular Symbol'!$L$3:$Q$250,'DB_243way_RegularＸ_W()'!C$3+1,FALSE)),
'DB_243way_Regular Symbol'!N136)</f>
        <v/>
      </c>
      <c r="D137" s="184" t="str">
        <f>IF('DB_243way_Regular Symbol'!O136="",
IF($A137-'DB_243way_Regular Symbol'!F$16&gt;='DB_243way_RegularＸ_W()'!D$2-1,"",VLOOKUP($A137-'DB_243way_Regular Symbol'!F$16,'DB_243way_Regular Symbol'!$L$3:$Q$250,'DB_243way_RegularＸ_W()'!D$3+1,FALSE)),
'DB_243way_Regular Symbol'!O136)</f>
        <v/>
      </c>
      <c r="E137" s="184" t="str">
        <f>IF('DB_243way_Regular Symbol'!P136="",
IF($A137-'DB_243way_Regular Symbol'!G$16&gt;='DB_243way_RegularＸ_W()'!E$2-1,"",VLOOKUP($A137-'DB_243way_Regular Symbol'!G$16,'DB_243way_Regular Symbol'!$L$3:$Q$250,'DB_243way_RegularＸ_W()'!E$3+1,FALSE)),
'DB_243way_Regular Symbol'!P136)</f>
        <v/>
      </c>
      <c r="F137" s="184" t="str">
        <f>IF('DB_243way_Regular Symbol'!Q136="",
IF($A137-'DB_243way_Regular Symbol'!H$16&gt;='DB_243way_RegularＸ_W()'!F$2-1,"",VLOOKUP($A137-'DB_243way_Regular Symbol'!H$16,'DB_243way_Regular Symbol'!$L$3:$Q$250,'DB_243way_RegularＸ_W()'!F$3+1,FALSE)),
'DB_243way_Regular Symbol'!Q136)</f>
        <v/>
      </c>
      <c r="O137" s="342" t="str">
        <f>IF($A137&gt;='DB_243way_Regular Symbol'!D$16,"",IF(B137=0,"",IF(OR(B137=$O$1,B137=$P$1,B138=$O$1,B138=$P$1,B139=$O$1,B139=$P$1),0,1)))</f>
        <v/>
      </c>
      <c r="P137" s="2" t="str">
        <f>IF($A137&gt;='DB_243way_Regular Symbol'!E$16,"",IF(C137=0,"",IF(OR(C137=$O$1,C137=$P$1,C138=$O$1,C138=$P$1,C139=$O$1,C139=$P$1),0,1)))</f>
        <v/>
      </c>
      <c r="Q137" s="2" t="str">
        <f>IF($A137&gt;='DB_243way_Regular Symbol'!F$16,"",IF(D137=0,"",IF(OR(D137=$O$1,D137=$P$1,D138=$O$1,D138=$P$1,D139=$O$1,D139=$P$1),0,1)))</f>
        <v/>
      </c>
      <c r="R137" s="2" t="str">
        <f>IF($A137&gt;='DB_243way_Regular Symbol'!G$16,"",IF(E137=0,"",IF(OR(E137=$O$1,E137=$P$1,E138=$O$1,E138=$P$1,E139=$O$1,E139=$P$1),0,1)))</f>
        <v/>
      </c>
      <c r="S137" s="128" t="str">
        <f>IF($A137&gt;='DB_243way_Regular Symbol'!H$16,"",IF(F137=0,"",IF(OR(F137=$O$1,F137=$P$1,F138=$O$1,F138=$P$1,F139=$O$1,F139=$P$1),0,1)))</f>
        <v/>
      </c>
      <c r="U137" s="342" t="str">
        <f>IF($A137&gt;='DB_243way_Regular Symbol'!D$16,"",IF(B137=0,"",IF(OR(B137=$U$1,B137=$V$1,B138=$U$1,B138=$V$1,B139=$U$1,B139=$V$1),0,1)))</f>
        <v/>
      </c>
      <c r="V137" s="2" t="str">
        <f>IF($A137&gt;='DB_243way_Regular Symbol'!E$16,"",IF(C137=0,"",IF(OR(C137=$U$1,C137=$V$1,C138=$U$1,C138=$V$1,C139=$U$1,C139=$V$1),0,1)))</f>
        <v/>
      </c>
      <c r="W137" s="2" t="str">
        <f>IF($A137&gt;='DB_243way_Regular Symbol'!F$16,"",IF(D137=0,"",IF(OR(D137=$U$1,D137=$V$1,D138=$U$1,D138=$V$1,D139=$U$1,D139=$V$1),0,1)))</f>
        <v/>
      </c>
      <c r="X137" s="2" t="str">
        <f>IF($A137&gt;='DB_243way_Regular Symbol'!G$16,"",IF(E137=0,"",IF(OR(E137=$U$1,E137=$V$1,E138=$U$1,E138=$V$1,E139=$U$1,E139=$V$1),0,1)))</f>
        <v/>
      </c>
      <c r="Y137" s="128" t="str">
        <f>IF($A137&gt;='DB_243way_Regular Symbol'!H$16,"",IF(F137=0,"",IF(OR(F137=$U$1,F137=$V$1,F138=$U$1,F138=$V$1,F139=$U$1,F139=$V$1),0,1)))</f>
        <v/>
      </c>
      <c r="AA137" s="342" t="str">
        <f>IF($A137&gt;='DB_243way_Regular Symbol'!D$16,"",IF(B137=0,"",IF(OR(B137=$AA$1,B137=$AB$1,B138=$AA$1,B138=$AB$1,B139=$AA$1,,B139=$AB$1),0,1)))</f>
        <v/>
      </c>
      <c r="AB137" s="2" t="str">
        <f>IF($A137&gt;='DB_243way_Regular Symbol'!E$16,"",IF(C137=0,"",IF(OR(C137=$AA$1,C137=$AB$1,C138=$AA$1,C138=$AB$1,C139=$AA$1,,C139=$AB$1),0,1)))</f>
        <v/>
      </c>
      <c r="AC137" s="2" t="str">
        <f>IF($A137&gt;='DB_243way_Regular Symbol'!F$16,"",IF(D137=0,"",IF(OR(D137=$AA$1,D137=$AB$1,D138=$AA$1,D138=$AB$1,D139=$AA$1,,D139=$AB$1),0,1)))</f>
        <v/>
      </c>
      <c r="AD137" s="2" t="str">
        <f>IF($A137&gt;='DB_243way_Regular Symbol'!G$16,"",IF(E137=0,"",IF(OR(E137=$AA$1,E137=$AB$1,E138=$AA$1,E138=$AB$1,E139=$AA$1,,E139=$AB$1),0,1)))</f>
        <v/>
      </c>
      <c r="AE137" s="128" t="str">
        <f>IF($A137&gt;='DB_243way_Regular Symbol'!H$16,"",IF(F137=0,"",IF(OR(F137=$AA$1,F137=$AB$1,F138=$AA$1,F138=$AB$1,F139=$AA$1,,F139=$AB$1),0,1)))</f>
        <v/>
      </c>
      <c r="AG137" s="342" t="str">
        <f>IF($A137&gt;='DB_243way_Regular Symbol'!D$16,"",IF(B137=0,"",IF(OR(B137=$AG$1,B137=$AH$1,B138=$AG$1,B138=$AH$1,B139=$AG$1,B139=$AH$1),0,1)))</f>
        <v/>
      </c>
      <c r="AH137" s="2" t="str">
        <f>IF($A137&gt;='DB_243way_Regular Symbol'!E$16,"",IF(C137=0,"",IF(OR(C137=$AG$1,C137=$AH$1,C138=$AG$1,C138=$AH$1,C139=$AG$1,C139=$AH$1),0,1)))</f>
        <v/>
      </c>
      <c r="AI137" s="2" t="str">
        <f>IF($A137&gt;='DB_243way_Regular Symbol'!F$16,"",IF(D137=0,"",IF(OR(D137=$AG$1,D137=$AH$1,D138=$AG$1,D138=$AH$1,D139=$AG$1,D139=$AH$1),0,1)))</f>
        <v/>
      </c>
      <c r="AJ137" s="2" t="str">
        <f>IF($A137&gt;='DB_243way_Regular Symbol'!G$16,"",IF(E137=0,"",IF(OR(E137=$AG$1,E137=$AH$1,E138=$AG$1,E138=$AH$1,E139=$AG$1,E139=$AH$1),0,1)))</f>
        <v/>
      </c>
      <c r="AK137" s="128" t="str">
        <f>IF($A137&gt;='DB_243way_Regular Symbol'!H$16,"",IF(F137=0,"",IF(OR(F137=$AG$1,F137=$AH$1,F138=$AG$1,F138=$AH$1,F139=$AG$1,F139=$AH$1),0,1)))</f>
        <v/>
      </c>
      <c r="AM137" s="342" t="str">
        <f>IF($A137&gt;='DB_243way_Regular Symbol'!D$16,"",IF(B137=0,"",IF(OR(B137=$AM$1,B137=$AN$1,B138=$AM$1,B138=$AN$1,B139=$AM$1,B139=$AN$1),0,1)))</f>
        <v/>
      </c>
      <c r="AN137" s="2" t="str">
        <f>IF($A137&gt;='DB_243way_Regular Symbol'!E$16,"",IF(C137=0,"",IF(OR(C137=$AM$1,C137=$AN$1,C138=$AM$1,C138=$AN$1,C139=$AM$1,C139=$AN$1),0,1)))</f>
        <v/>
      </c>
      <c r="AO137" s="2" t="str">
        <f>IF($A137&gt;='DB_243way_Regular Symbol'!F$16,"",IF(D137=0,"",IF(OR(D137=$AM$1,D137=$AN$1,D138=$AM$1,D138=$AN$1,D139=$AM$1,D139=$AN$1),0,1)))</f>
        <v/>
      </c>
      <c r="AP137" s="2" t="str">
        <f>IF($A137&gt;='DB_243way_Regular Symbol'!G$16,"",IF(E137=0,"",IF(OR(E137=$AM$1,E137=$AN$1,E138=$AM$1,E138=$AN$1,E139=$AM$1,E139=$AN$1),0,1)))</f>
        <v/>
      </c>
      <c r="AQ137" s="128" t="str">
        <f>IF($A137&gt;='DB_243way_Regular Symbol'!H$16,"",IF(F137=0,"",IF(OR(F137=$AM$1,F137=$AN$1,F138=$AM$1,F138=$AN$1,F139=$AM$1,F139=$AN$1),0,1)))</f>
        <v/>
      </c>
      <c r="AS137" s="342" t="str">
        <f>IF($A137&gt;='DB_243way_Regular Symbol'!D$16,"",IF(B137=0,"",IF(OR(B137=$AM$1,B137=$AT$1,B138=$AM$1,B138=$AT$1,B139=$AM$1,B139=$AT$1),0,1)))</f>
        <v/>
      </c>
      <c r="AT137" s="2" t="str">
        <f>IF($A137&gt;='DB_243way_Regular Symbol'!E$16,"",IF(C137=0,"",IF(OR(C137=$AM$1,C137=$AT$1,C138=$AM$1,C138=$AT$1,C139=$AM$1,C139=$AT$1),0,1)))</f>
        <v/>
      </c>
      <c r="AU137" s="2" t="str">
        <f>IF($A137&gt;='DB_243way_Regular Symbol'!F$16,"",IF(D137=0,"",IF(OR(D137=$AM$1,D137=$AT$1,D138=$AM$1,D138=$AT$1,D139=$AM$1,D139=$AT$1),0,1)))</f>
        <v/>
      </c>
      <c r="AV137" s="2" t="str">
        <f>IF($A137&gt;='DB_243way_Regular Symbol'!G$16,"",IF(E137=0,"",IF(OR(E137=$AM$1,E137=$AT$1,E138=$AM$1,E138=$AT$1,E139=$AM$1,E139=$AT$1),0,1)))</f>
        <v/>
      </c>
      <c r="AW137" s="128" t="str">
        <f>IF($A137&gt;='DB_243way_Regular Symbol'!H$16,"",IF(F137=0,"",IF(OR(F137=$AM$1,F137=$AT$1,F138=$AM$1,F138=$AT$1,F139=$AM$1,F139=$AT$1),0,1)))</f>
        <v/>
      </c>
      <c r="AY137" s="342"/>
      <c r="AZ137" s="2"/>
      <c r="BA137" s="2" t="str">
        <f>IF($A137&gt;='DB_243way_Regular Symbol'!F$16,"",COUNTIF(D137:D139,$AZ$1))</f>
        <v/>
      </c>
      <c r="BB137" s="2" t="str">
        <f>IF($A137&gt;='DB_243way_Regular Symbol'!G$16,"",COUNTIF(E137:E139,$AZ$1))</f>
        <v/>
      </c>
      <c r="BC137" s="2" t="str">
        <f>IF($A137&gt;='DB_243way_Regular Symbol'!H$16,"",COUNTIF(F137:F139,$AZ$1))</f>
        <v/>
      </c>
      <c r="BE137" s="342" t="str">
        <f>IF($A137&gt;='DB_243way_Regular Symbol'!D$16,"",IF(B137=0,"",IF(OR(B137=$AM$1,B137=$BF$1,B138=$AM$1,B138=$BF$1,B139=$AM$1,B139=$BF$1),1,0)))</f>
        <v/>
      </c>
      <c r="BF137" s="342" t="str">
        <f>IF($A137&gt;='DB_243way_Regular Symbol'!E$16,"",IF(C137=0,"",IF(OR(C137=$AM$1,C137=$BF$1,C138=$AM$1,C138=$BF$1,C139=$AM$1,C139=$BF$1),1,0)))</f>
        <v/>
      </c>
      <c r="BG137" s="342" t="str">
        <f>IF($A137&gt;='DB_243way_Regular Symbol'!F$16,"",IF(D137=0,"",IF(OR(D137=$AM$1,D137=$BF$1,D138=$AM$1,D138=$BF$1,D139=$AM$1,D139=$BF$1),1,0)))</f>
        <v/>
      </c>
      <c r="BH137" s="342" t="str">
        <f>IF($A137&gt;='DB_243way_Regular Symbol'!G$16,"",IF(E137=0,"",IF(OR(E137=$AM$1,E137=$BF$1,E138=$AM$1,E138=$BF$1,E139=$AM$1,E139=$BF$1),1,0)))</f>
        <v/>
      </c>
      <c r="BI137" s="342" t="str">
        <f>IF($A137&gt;='DB_243way_Regular Symbol'!H$16,"",IF(F137=0,"",IF(OR(F137=$AM$1,F137=$BF$1,F138=$AM$1,F138=$BF$1,F139=$AM$1,F139=$BF$1),1,0)))</f>
        <v/>
      </c>
      <c r="BK137" s="342" t="str">
        <f>IF($A137&gt;='DB_243way_Regular Symbol'!D$16,"",IF(B137=0,"",IF(OR(B137=$AM$1,B137=$BL$1,B138=$AM$1,B138=$BL$1,B139=$AM$1,B139=$BL$1),0,1)))</f>
        <v/>
      </c>
      <c r="BL137" s="2" t="str">
        <f>IF($A137&gt;='DB_243way_Regular Symbol'!E$16,"",IF(C137=0,"",IF(OR(C137=$AM$1,C137=$BL$1,C138=$AM$1,C138=$BL$1,C139=$AM$1,C139=$BL$1),0,1)))</f>
        <v/>
      </c>
      <c r="BM137" s="2" t="str">
        <f>IF($A137&gt;='DB_243way_Regular Symbol'!F$16,"",IF(D137=0,"",IF(OR(D137=$AM$1,D137=$BL$1,D138=$AM$1,D138=$BL$1,D139=$AM$1,D139=$BL$1),0,1)))</f>
        <v/>
      </c>
      <c r="BN137" s="2" t="str">
        <f>IF($A137&gt;='DB_243way_Regular Symbol'!G$16,"",IF(E137=0,"",IF(OR(E137=$AM$1,E137=$BL$1,E138=$AM$1,E138=$BL$1,E139=$AM$1,E139=$BL$1),0,1)))</f>
        <v/>
      </c>
      <c r="BO137" s="128" t="str">
        <f>IF($A137&gt;='DB_243way_Regular Symbol'!H$16,"",IF(F137=0,"",IF(OR(F137=$AM$1,F137=$BL$1,F138=$AM$1,F138=$BL$1,F139=$AM$1,F139=$BL$1),0,1)))</f>
        <v/>
      </c>
      <c r="BQ137" s="2" t="str">
        <f>IF($A137&gt;='DB_243way_Regular Symbol'!D$16,"",IF(B137=0,"",IF(OR(B137=$BQ$1,B137=$BR$1,B138=$BQ$1,B138=$BR$1,B139=$BQ$1,B139=$BR$1),0,1)))</f>
        <v/>
      </c>
      <c r="BR137" s="2" t="str">
        <f>IF($A137&gt;='DB_243way_Regular Symbol'!E$16,"",IF(C137=0,"",IF(OR(C137=$BQ$1,C137=$BR$1,C138=$BQ$1,C138=$BR$1,C139=$BQ$1,C139=$BR$1),0,1)))</f>
        <v/>
      </c>
      <c r="BS137" s="2" t="str">
        <f>IF($A137&gt;='DB_243way_Regular Symbol'!F$16,"",IF(D137=0,"",IF(OR(D137=$BQ$1,D137=$BR$1,D138=$BQ$1,D138=$BR$1,D139=$BQ$1,D139=$BR$1),0,1)))</f>
        <v/>
      </c>
      <c r="BT137" s="2" t="str">
        <f>IF($A137&gt;='DB_243way_Regular Symbol'!G$16,"",IF(E137=0,"",IF(OR(E137=$BQ$1,E137=$BR$1,E138=$BQ$1,E138=$BR$1,E139=$BQ$1,E139=$BR$1),0,1)))</f>
        <v/>
      </c>
      <c r="BU137" s="2" t="str">
        <f>IF($A137&gt;='DB_243way_Regular Symbol'!H$16,"",IF(F137=0,"",IF(OR(F137=$BQ$1,F137=$BR$1,F138=$BQ$1,F138=$BR$1,F139=$BQ$1,F139=$BR$1),0,1)))</f>
        <v/>
      </c>
      <c r="BW137" s="2" t="str">
        <f>IF($A137&gt;='DB_243way_Regular Symbol'!D$16,"",IF(B137=0,"",IF(OR(B137=$BW$1,B138=$BW$1,B139=$BW$1,B137=$BX$1,B138=$BX$1,B139=$BX$1),0,1)))</f>
        <v/>
      </c>
      <c r="BX137" s="2" t="str">
        <f>IF($A137&gt;='DB_243way_Regular Symbol'!E$16,"",IF(C137=0,"",IF(OR(C137=$BW$1,C138=$BW$1,C139=$BW$1,C137=$BX$1,C138=$BX$1,C139=$BX$1),0,1)))</f>
        <v/>
      </c>
      <c r="BY137" s="2" t="str">
        <f>IF($A137&gt;='DB_243way_Regular Symbol'!F$16,"",IF(D137=0,"",IF(OR(D137=$BW$1,D138=$BW$1,D139=$BW$1,D137=$BX$1,D138=$BX$1,D139=$BX$1),0,1)))</f>
        <v/>
      </c>
      <c r="BZ137" s="2" t="str">
        <f>IF($A137&gt;='DB_243way_Regular Symbol'!G$16,"",IF(E137=0,"",IF(OR(E137=$BW$1,E138=$BW$1,E139=$BW$1,E137=$BX$1,E138=$BX$1,E139=$BX$1),0,1)))</f>
        <v/>
      </c>
      <c r="CA137" s="2" t="str">
        <f>IF($A137&gt;='DB_243way_Regular Symbol'!H$16,"",IF(F137=0,"",IF(OR(F137=$BW$1,F138=$BW$1,F139=$BW$1,F137=$BX$1,F138=$BX$1,F139=$BX$1),0,1)))</f>
        <v/>
      </c>
      <c r="CC137" s="2" t="str">
        <f>IF($A137&gt;='DB_243way_Regular Symbol'!D$16,"",IF(B137=0,"",IF(OR(B137=$BW$1,B138=$BW$1,B139=$BW$1,B137=$CD$1,B138=$CD$1,B139=$CD$1),0,1)))</f>
        <v/>
      </c>
      <c r="CD137" s="2" t="str">
        <f>IF($A137&gt;='DB_243way_Regular Symbol'!E$16,"",IF(C137=0,"",IF(OR(C137=$BW$1,C138=$BW$1,C139=$BW$1,C137=$CD$1,C138=$CD$1,C139=$CD$1),0,1)))</f>
        <v/>
      </c>
      <c r="CE137" s="2" t="str">
        <f>IF($A137&gt;='DB_243way_Regular Symbol'!F$16,"",IF(D137=0,"",IF(OR(D137=$BW$1,D138=$BW$1,D139=$BW$1,D137=$CD$1,D138=$CD$1,D139=$CD$1),0,1)))</f>
        <v/>
      </c>
      <c r="CF137" s="2" t="str">
        <f>IF($A137&gt;='DB_243way_Regular Symbol'!G$16,"",IF(E137=0,"",IF(OR(E137=$BW$1,E138=$BW$1,E139=$BW$1,E137=$CD$1,E138=$CD$1,E139=$CD$1),0,1)))</f>
        <v/>
      </c>
      <c r="CG137" s="2" t="str">
        <f>IF($A137&gt;='DB_243way_Regular Symbol'!H$16,"",IF(F137=0,"",IF(OR(F137=$BW$1,F138=$BW$1,F139=$BW$1,F137=$CD$1,F138=$CD$1,F139=$CD$1),0,1)))</f>
        <v/>
      </c>
      <c r="CI137" s="2" t="str">
        <f>IF($A137&gt;='DB_243way_Regular Symbol'!D$16,"",IF(B137=0,"",IF(OR(B137=$BW$1,B138=$BW$1,B139=$BW$1,B137=$CJ$1,B138=$CJ$1,B139=$CJ$1),0,1)))</f>
        <v/>
      </c>
      <c r="CJ137" s="2" t="str">
        <f>IF($A137&gt;='DB_243way_Regular Symbol'!E$16,"",IF(C137=0,"",IF(OR(C137=$BW$1,C138=$BW$1,C139=$BW$1,C137=$CJ$1,C138=$CJ$1,C139=$CJ$1),0,1)))</f>
        <v/>
      </c>
      <c r="CK137" s="2" t="str">
        <f>IF($A137&gt;='DB_243way_Regular Symbol'!F$16,"",IF(D137=0,"",IF(OR(D137=$BW$1,D138=$BW$1,D139=$BW$1,D137=$CJ$1,D138=$CJ$1,D139=$CJ$1),0,1)))</f>
        <v/>
      </c>
      <c r="CL137" s="2" t="str">
        <f>IF($A137&gt;='DB_243way_Regular Symbol'!G$16,"",IF(E137=0,"",IF(OR(E137=$BW$1,E138=$BW$1,E139=$BW$1,E137=$CJ$1,E138=$CJ$1,E139=$CJ$1),0,1)))</f>
        <v/>
      </c>
      <c r="CM137" s="2" t="str">
        <f>IF($A137&gt;='DB_243way_Regular Symbol'!H$16,"",IF(F137=0,"",IF(OR(F137=$BW$1,F138=$BW$1,F139=$BW$1,F137=$CJ$1,F138=$CJ$1,F139=$CJ$1),0,1)))</f>
        <v/>
      </c>
      <c r="CO137" s="2" t="str">
        <f>IF($A137&gt;='DB_243way_Regular Symbol'!D$16,"",IF(B137=0,"",IF(OR(B137=$BW$1,B138=$BW$1,B139=$BW$1,B137=$CP$1,B138=$CP$1,B139=$CP$1),0,1)))</f>
        <v/>
      </c>
      <c r="CP137" s="2" t="str">
        <f>IF($A137&gt;='DB_243way_Regular Symbol'!E$16,"",IF(C137=0,"",IF(OR(C137=$BW$1,C138=$BW$1,C139=$BW$1,C137=$CP$1,C138=$CP$1,C139=$CP$1),0,1)))</f>
        <v/>
      </c>
      <c r="CQ137" s="2" t="str">
        <f>IF($A137&gt;='DB_243way_Regular Symbol'!F$16,"",IF(D137=0,"",IF(OR(D137=$BW$1,D138=$BW$1,D139=$BW$1,D137=$CP$1,D138=$CP$1,D139=$CP$1),0,1)))</f>
        <v/>
      </c>
      <c r="CR137" s="2" t="str">
        <f>IF($A137&gt;='DB_243way_Regular Symbol'!G$16,"",IF(E137=0,"",IF(OR(E137=$BW$1,E138=$BW$1,E139=$BW$1,E137=$CP$1,E138=$CP$1,E139=$CP$1),0,1)))</f>
        <v/>
      </c>
      <c r="CS137" s="2" t="str">
        <f>IF($A137&gt;='DB_243way_Regular Symbol'!H$16,"",IF(F137=0,"",IF(OR(F137=$BW$1,F138=$BW$1,F139=$BW$1,F137=$CP$1,F138=$CP$1,F139=$CP$1),0,1)))</f>
        <v/>
      </c>
      <c r="CU137" s="2" t="str">
        <f>IF($A137&gt;='DB_243way_Regular Symbol'!D$16,"",IF(B137=0,"",IF(OR(B137=$BW$1,B138=$BW$1,B139=$BW$1,B137=$CV$1,B138=$CV$1,B139=$CV$1),0,1)))</f>
        <v/>
      </c>
      <c r="CV137" s="2" t="str">
        <f>IF($A137&gt;='DB_243way_Regular Symbol'!E$16,"",IF(C137=0,"",IF(OR(C137=$BW$1,C138=$BW$1,C139=$BW$1,C137=$CV$1,C138=$CV$1,C139=$CV$1),0,1)))</f>
        <v/>
      </c>
      <c r="CW137" s="2" t="str">
        <f>IF($A137&gt;='DB_243way_Regular Symbol'!F$16,"",IF(D137=0,"",IF(OR(D137=$BW$1,D138=$BW$1,D139=$BW$1,D137=$CV$1,D138=$CV$1,D139=$CV$1),0,1)))</f>
        <v/>
      </c>
      <c r="CX137" s="2" t="str">
        <f>IF($A137&gt;='DB_243way_Regular Symbol'!G$16,"",IF(E137=0,"",IF(OR(E137=$BW$1,E138=$BW$1,E139=$BW$1,E137=$CV$1,E138=$CV$1,E139=$CV$1),0,1)))</f>
        <v/>
      </c>
      <c r="CY137" s="2" t="str">
        <f>IF($A137&gt;='DB_243way_Regular Symbol'!H$16,"",IF(F137=0,"",IF(OR(F137=$BW$1,F138=$BW$1,F139=$BW$1,F137=$CV$1,F138=$CV$1,F139=$CV$1),0,1)))</f>
        <v/>
      </c>
    </row>
    <row r="138" spans="1:103">
      <c r="A138" s="341">
        <f>IF('DB_243way_Regular Symbol'!L137="","",'DB_243way_Regular Symbol'!L137)</f>
        <v>134</v>
      </c>
      <c r="B138" s="184" t="str">
        <f>IF('DB_243way_Regular Symbol'!M137="",
IF($A138-'DB_243way_Regular Symbol'!D$16&gt;='DB_243way_RegularＸ_W()'!B$2-1,"",VLOOKUP($A138-'DB_243way_Regular Symbol'!D$16,'DB_243way_Regular Symbol'!$L$3:$Q$250,'DB_243way_RegularＸ_W()'!B$3+1,FALSE)),
'DB_243way_Regular Symbol'!M137)</f>
        <v/>
      </c>
      <c r="C138" s="184" t="str">
        <f>IF('DB_243way_Regular Symbol'!N137="",
IF($A138-'DB_243way_Regular Symbol'!E$16&gt;='DB_243way_RegularＸ_W()'!C$2-1,"",VLOOKUP($A138-'DB_243way_Regular Symbol'!E$16,'DB_243way_Regular Symbol'!$L$3:$Q$250,'DB_243way_RegularＸ_W()'!C$3+1,FALSE)),
'DB_243way_Regular Symbol'!N137)</f>
        <v/>
      </c>
      <c r="D138" s="184" t="str">
        <f>IF('DB_243way_Regular Symbol'!O137="",
IF($A138-'DB_243way_Regular Symbol'!F$16&gt;='DB_243way_RegularＸ_W()'!D$2-1,"",VLOOKUP($A138-'DB_243way_Regular Symbol'!F$16,'DB_243way_Regular Symbol'!$L$3:$Q$250,'DB_243way_RegularＸ_W()'!D$3+1,FALSE)),
'DB_243way_Regular Symbol'!O137)</f>
        <v/>
      </c>
      <c r="E138" s="184" t="str">
        <f>IF('DB_243way_Regular Symbol'!P137="",
IF($A138-'DB_243way_Regular Symbol'!G$16&gt;='DB_243way_RegularＸ_W()'!E$2-1,"",VLOOKUP($A138-'DB_243way_Regular Symbol'!G$16,'DB_243way_Regular Symbol'!$L$3:$Q$250,'DB_243way_RegularＸ_W()'!E$3+1,FALSE)),
'DB_243way_Regular Symbol'!P137)</f>
        <v/>
      </c>
      <c r="F138" s="184" t="str">
        <f>IF('DB_243way_Regular Symbol'!Q137="",
IF($A138-'DB_243way_Regular Symbol'!H$16&gt;='DB_243way_RegularＸ_W()'!F$2-1,"",VLOOKUP($A138-'DB_243way_Regular Symbol'!H$16,'DB_243way_Regular Symbol'!$L$3:$Q$250,'DB_243way_RegularＸ_W()'!F$3+1,FALSE)),
'DB_243way_Regular Symbol'!Q137)</f>
        <v/>
      </c>
      <c r="O138" s="342" t="str">
        <f>IF($A138&gt;='DB_243way_Regular Symbol'!D$16,"",IF(B138=0,"",IF(OR(B138=$O$1,B138=$P$1,B139=$O$1,B139=$P$1,B140=$O$1,B140=$P$1),0,1)))</f>
        <v/>
      </c>
      <c r="P138" s="2" t="str">
        <f>IF($A138&gt;='DB_243way_Regular Symbol'!E$16,"",IF(C138=0,"",IF(OR(C138=$O$1,C138=$P$1,C139=$O$1,C139=$P$1,C140=$O$1,C140=$P$1),0,1)))</f>
        <v/>
      </c>
      <c r="Q138" s="2" t="str">
        <f>IF($A138&gt;='DB_243way_Regular Symbol'!F$16,"",IF(D138=0,"",IF(OR(D138=$O$1,D138=$P$1,D139=$O$1,D139=$P$1,D140=$O$1,D140=$P$1),0,1)))</f>
        <v/>
      </c>
      <c r="R138" s="2" t="str">
        <f>IF($A138&gt;='DB_243way_Regular Symbol'!G$16,"",IF(E138=0,"",IF(OR(E138=$O$1,E138=$P$1,E139=$O$1,E139=$P$1,E140=$O$1,E140=$P$1),0,1)))</f>
        <v/>
      </c>
      <c r="S138" s="128" t="str">
        <f>IF($A138&gt;='DB_243way_Regular Symbol'!H$16,"",IF(F138=0,"",IF(OR(F138=$O$1,F138=$P$1,F139=$O$1,F139=$P$1,F140=$O$1,F140=$P$1),0,1)))</f>
        <v/>
      </c>
      <c r="U138" s="342" t="str">
        <f>IF($A138&gt;='DB_243way_Regular Symbol'!D$16,"",IF(B138=0,"",IF(OR(B138=$U$1,B138=$V$1,B139=$U$1,B139=$V$1,B140=$U$1,B140=$V$1),0,1)))</f>
        <v/>
      </c>
      <c r="V138" s="2" t="str">
        <f>IF($A138&gt;='DB_243way_Regular Symbol'!E$16,"",IF(C138=0,"",IF(OR(C138=$U$1,C138=$V$1,C139=$U$1,C139=$V$1,C140=$U$1,C140=$V$1),0,1)))</f>
        <v/>
      </c>
      <c r="W138" s="2" t="str">
        <f>IF($A138&gt;='DB_243way_Regular Symbol'!F$16,"",IF(D138=0,"",IF(OR(D138=$U$1,D138=$V$1,D139=$U$1,D139=$V$1,D140=$U$1,D140=$V$1),0,1)))</f>
        <v/>
      </c>
      <c r="X138" s="2" t="str">
        <f>IF($A138&gt;='DB_243way_Regular Symbol'!G$16,"",IF(E138=0,"",IF(OR(E138=$U$1,E138=$V$1,E139=$U$1,E139=$V$1,E140=$U$1,E140=$V$1),0,1)))</f>
        <v/>
      </c>
      <c r="Y138" s="128" t="str">
        <f>IF($A138&gt;='DB_243way_Regular Symbol'!H$16,"",IF(F138=0,"",IF(OR(F138=$U$1,F138=$V$1,F139=$U$1,F139=$V$1,F140=$U$1,F140=$V$1),0,1)))</f>
        <v/>
      </c>
      <c r="AA138" s="342" t="str">
        <f>IF($A138&gt;='DB_243way_Regular Symbol'!D$16,"",IF(B138=0,"",IF(OR(B138=$AA$1,B138=$AB$1,B139=$AA$1,B139=$AB$1,B140=$AA$1,,B140=$AB$1),0,1)))</f>
        <v/>
      </c>
      <c r="AB138" s="2" t="str">
        <f>IF($A138&gt;='DB_243way_Regular Symbol'!E$16,"",IF(C138=0,"",IF(OR(C138=$AA$1,C138=$AB$1,C139=$AA$1,C139=$AB$1,C140=$AA$1,,C140=$AB$1),0,1)))</f>
        <v/>
      </c>
      <c r="AC138" s="2" t="str">
        <f>IF($A138&gt;='DB_243way_Regular Symbol'!F$16,"",IF(D138=0,"",IF(OR(D138=$AA$1,D138=$AB$1,D139=$AA$1,D139=$AB$1,D140=$AA$1,,D140=$AB$1),0,1)))</f>
        <v/>
      </c>
      <c r="AD138" s="2" t="str">
        <f>IF($A138&gt;='DB_243way_Regular Symbol'!G$16,"",IF(E138=0,"",IF(OR(E138=$AA$1,E138=$AB$1,E139=$AA$1,E139=$AB$1,E140=$AA$1,,E140=$AB$1),0,1)))</f>
        <v/>
      </c>
      <c r="AE138" s="128" t="str">
        <f>IF($A138&gt;='DB_243way_Regular Symbol'!H$16,"",IF(F138=0,"",IF(OR(F138=$AA$1,F138=$AB$1,F139=$AA$1,F139=$AB$1,F140=$AA$1,,F140=$AB$1),0,1)))</f>
        <v/>
      </c>
      <c r="AG138" s="342" t="str">
        <f>IF($A138&gt;='DB_243way_Regular Symbol'!D$16,"",IF(B138=0,"",IF(OR(B138=$AG$1,B138=$AH$1,B139=$AG$1,B139=$AH$1,B140=$AG$1,B140=$AH$1),0,1)))</f>
        <v/>
      </c>
      <c r="AH138" s="2" t="str">
        <f>IF($A138&gt;='DB_243way_Regular Symbol'!E$16,"",IF(C138=0,"",IF(OR(C138=$AG$1,C138=$AH$1,C139=$AG$1,C139=$AH$1,C140=$AG$1,C140=$AH$1),0,1)))</f>
        <v/>
      </c>
      <c r="AI138" s="2" t="str">
        <f>IF($A138&gt;='DB_243way_Regular Symbol'!F$16,"",IF(D138=0,"",IF(OR(D138=$AG$1,D138=$AH$1,D139=$AG$1,D139=$AH$1,D140=$AG$1,D140=$AH$1),0,1)))</f>
        <v/>
      </c>
      <c r="AJ138" s="2" t="str">
        <f>IF($A138&gt;='DB_243way_Regular Symbol'!G$16,"",IF(E138=0,"",IF(OR(E138=$AG$1,E138=$AH$1,E139=$AG$1,E139=$AH$1,E140=$AG$1,E140=$AH$1),0,1)))</f>
        <v/>
      </c>
      <c r="AK138" s="128" t="str">
        <f>IF($A138&gt;='DB_243way_Regular Symbol'!H$16,"",IF(F138=0,"",IF(OR(F138=$AG$1,F138=$AH$1,F139=$AG$1,F139=$AH$1,F140=$AG$1,F140=$AH$1),0,1)))</f>
        <v/>
      </c>
      <c r="AM138" s="342" t="str">
        <f>IF($A138&gt;='DB_243way_Regular Symbol'!D$16,"",IF(B138=0,"",IF(OR(B138=$AM$1,B138=$AN$1,B139=$AM$1,B139=$AN$1,B140=$AM$1,B140=$AN$1),0,1)))</f>
        <v/>
      </c>
      <c r="AN138" s="2" t="str">
        <f>IF($A138&gt;='DB_243way_Regular Symbol'!E$16,"",IF(C138=0,"",IF(OR(C138=$AM$1,C138=$AN$1,C139=$AM$1,C139=$AN$1,C140=$AM$1,C140=$AN$1),0,1)))</f>
        <v/>
      </c>
      <c r="AO138" s="2" t="str">
        <f>IF($A138&gt;='DB_243way_Regular Symbol'!F$16,"",IF(D138=0,"",IF(OR(D138=$AM$1,D138=$AN$1,D139=$AM$1,D139=$AN$1,D140=$AM$1,D140=$AN$1),0,1)))</f>
        <v/>
      </c>
      <c r="AP138" s="2" t="str">
        <f>IF($A138&gt;='DB_243way_Regular Symbol'!G$16,"",IF(E138=0,"",IF(OR(E138=$AM$1,E138=$AN$1,E139=$AM$1,E139=$AN$1,E140=$AM$1,E140=$AN$1),0,1)))</f>
        <v/>
      </c>
      <c r="AQ138" s="128" t="str">
        <f>IF($A138&gt;='DB_243way_Regular Symbol'!H$16,"",IF(F138=0,"",IF(OR(F138=$AM$1,F138=$AN$1,F139=$AM$1,F139=$AN$1,F140=$AM$1,F140=$AN$1),0,1)))</f>
        <v/>
      </c>
      <c r="AS138" s="342" t="str">
        <f>IF($A138&gt;='DB_243way_Regular Symbol'!D$16,"",IF(B138=0,"",IF(OR(B138=$AM$1,B138=$AT$1,B139=$AM$1,B139=$AT$1,B140=$AM$1,B140=$AT$1),0,1)))</f>
        <v/>
      </c>
      <c r="AT138" s="2" t="str">
        <f>IF($A138&gt;='DB_243way_Regular Symbol'!E$16,"",IF(C138=0,"",IF(OR(C138=$AM$1,C138=$AT$1,C139=$AM$1,C139=$AT$1,C140=$AM$1,C140=$AT$1),0,1)))</f>
        <v/>
      </c>
      <c r="AU138" s="2" t="str">
        <f>IF($A138&gt;='DB_243way_Regular Symbol'!F$16,"",IF(D138=0,"",IF(OR(D138=$AM$1,D138=$AT$1,D139=$AM$1,D139=$AT$1,D140=$AM$1,D140=$AT$1),0,1)))</f>
        <v/>
      </c>
      <c r="AV138" s="2" t="str">
        <f>IF($A138&gt;='DB_243way_Regular Symbol'!G$16,"",IF(E138=0,"",IF(OR(E138=$AM$1,E138=$AT$1,E139=$AM$1,E139=$AT$1,E140=$AM$1,E140=$AT$1),0,1)))</f>
        <v/>
      </c>
      <c r="AW138" s="128" t="str">
        <f>IF($A138&gt;='DB_243way_Regular Symbol'!H$16,"",IF(F138=0,"",IF(OR(F138=$AM$1,F138=$AT$1,F139=$AM$1,F139=$AT$1,F140=$AM$1,F140=$AT$1),0,1)))</f>
        <v/>
      </c>
      <c r="AY138" s="342"/>
      <c r="AZ138" s="2"/>
      <c r="BA138" s="2" t="str">
        <f>IF($A138&gt;='DB_243way_Regular Symbol'!F$16,"",COUNTIF(D138:D140,$AZ$1))</f>
        <v/>
      </c>
      <c r="BB138" s="2" t="str">
        <f>IF($A138&gt;='DB_243way_Regular Symbol'!G$16,"",COUNTIF(E138:E140,$AZ$1))</f>
        <v/>
      </c>
      <c r="BC138" s="2" t="str">
        <f>IF($A138&gt;='DB_243way_Regular Symbol'!H$16,"",COUNTIF(F138:F140,$AZ$1))</f>
        <v/>
      </c>
      <c r="BE138" s="342" t="str">
        <f>IF($A138&gt;='DB_243way_Regular Symbol'!D$16,"",IF(B138=0,"",IF(OR(B138=$AM$1,B138=$BF$1,B139=$AM$1,B139=$BF$1,B140=$AM$1,B140=$BF$1),1,0)))</f>
        <v/>
      </c>
      <c r="BF138" s="342" t="str">
        <f>IF($A138&gt;='DB_243way_Regular Symbol'!E$16,"",IF(C138=0,"",IF(OR(C138=$AM$1,C138=$BF$1,C139=$AM$1,C139=$BF$1,C140=$AM$1,C140=$BF$1),1,0)))</f>
        <v/>
      </c>
      <c r="BG138" s="342" t="str">
        <f>IF($A138&gt;='DB_243way_Regular Symbol'!F$16,"",IF(D138=0,"",IF(OR(D138=$AM$1,D138=$BF$1,D139=$AM$1,D139=$BF$1,D140=$AM$1,D140=$BF$1),1,0)))</f>
        <v/>
      </c>
      <c r="BH138" s="342" t="str">
        <f>IF($A138&gt;='DB_243way_Regular Symbol'!G$16,"",IF(E138=0,"",IF(OR(E138=$AM$1,E138=$BF$1,E139=$AM$1,E139=$BF$1,E140=$AM$1,E140=$BF$1),1,0)))</f>
        <v/>
      </c>
      <c r="BI138" s="342" t="str">
        <f>IF($A138&gt;='DB_243way_Regular Symbol'!H$16,"",IF(F138=0,"",IF(OR(F138=$AM$1,F138=$BF$1,F139=$AM$1,F139=$BF$1,F140=$AM$1,F140=$BF$1),1,0)))</f>
        <v/>
      </c>
      <c r="BK138" s="342" t="str">
        <f>IF($A138&gt;='DB_243way_Regular Symbol'!D$16,"",IF(B138=0,"",IF(OR(B138=$AM$1,B138=$BL$1,B139=$AM$1,B139=$BL$1,B140=$AM$1,B140=$BL$1),0,1)))</f>
        <v/>
      </c>
      <c r="BL138" s="2" t="str">
        <f>IF($A138&gt;='DB_243way_Regular Symbol'!E$16,"",IF(C138=0,"",IF(OR(C138=$AM$1,C138=$BL$1,C139=$AM$1,C139=$BL$1,C140=$AM$1,C140=$BL$1),0,1)))</f>
        <v/>
      </c>
      <c r="BM138" s="2" t="str">
        <f>IF($A138&gt;='DB_243way_Regular Symbol'!F$16,"",IF(D138=0,"",IF(OR(D138=$AM$1,D138=$BL$1,D139=$AM$1,D139=$BL$1,D140=$AM$1,D140=$BL$1),0,1)))</f>
        <v/>
      </c>
      <c r="BN138" s="2" t="str">
        <f>IF($A138&gt;='DB_243way_Regular Symbol'!G$16,"",IF(E138=0,"",IF(OR(E138=$AM$1,E138=$BL$1,E139=$AM$1,E139=$BL$1,E140=$AM$1,E140=$BL$1),0,1)))</f>
        <v/>
      </c>
      <c r="BO138" s="128" t="str">
        <f>IF($A138&gt;='DB_243way_Regular Symbol'!H$16,"",IF(F138=0,"",IF(OR(F138=$AM$1,F138=$BL$1,F139=$AM$1,F139=$BL$1,F140=$AM$1,F140=$BL$1),0,1)))</f>
        <v/>
      </c>
      <c r="BQ138" s="2" t="str">
        <f>IF($A138&gt;='DB_243way_Regular Symbol'!D$16,"",IF(B138=0,"",IF(OR(B138=$BQ$1,B138=$BR$1,B139=$BQ$1,B139=$BR$1,B140=$BQ$1,B140=$BR$1),0,1)))</f>
        <v/>
      </c>
      <c r="BR138" s="2" t="str">
        <f>IF($A138&gt;='DB_243way_Regular Symbol'!E$16,"",IF(C138=0,"",IF(OR(C138=$BQ$1,C138=$BR$1,C139=$BQ$1,C139=$BR$1,C140=$BQ$1,C140=$BR$1),0,1)))</f>
        <v/>
      </c>
      <c r="BS138" s="2" t="str">
        <f>IF($A138&gt;='DB_243way_Regular Symbol'!F$16,"",IF(D138=0,"",IF(OR(D138=$BQ$1,D138=$BR$1,D139=$BQ$1,D139=$BR$1,D140=$BQ$1,D140=$BR$1),0,1)))</f>
        <v/>
      </c>
      <c r="BT138" s="2" t="str">
        <f>IF($A138&gt;='DB_243way_Regular Symbol'!G$16,"",IF(E138=0,"",IF(OR(E138=$BQ$1,E138=$BR$1,E139=$BQ$1,E139=$BR$1,E140=$BQ$1,E140=$BR$1),0,1)))</f>
        <v/>
      </c>
      <c r="BU138" s="2" t="str">
        <f>IF($A138&gt;='DB_243way_Regular Symbol'!H$16,"",IF(F138=0,"",IF(OR(F138=$BQ$1,F138=$BR$1,F139=$BQ$1,F139=$BR$1,F140=$BQ$1,F140=$BR$1),0,1)))</f>
        <v/>
      </c>
      <c r="BW138" s="2" t="str">
        <f>IF($A138&gt;='DB_243way_Regular Symbol'!D$16,"",IF(B138=0,"",IF(OR(B138=$BW$1,B139=$BW$1,B140=$BW$1,B138=$BX$1,B139=$BX$1,B140=$BX$1),0,1)))</f>
        <v/>
      </c>
      <c r="BX138" s="2" t="str">
        <f>IF($A138&gt;='DB_243way_Regular Symbol'!E$16,"",IF(C138=0,"",IF(OR(C138=$BW$1,C139=$BW$1,C140=$BW$1,C138=$BX$1,C139=$BX$1,C140=$BX$1),0,1)))</f>
        <v/>
      </c>
      <c r="BY138" s="2" t="str">
        <f>IF($A138&gt;='DB_243way_Regular Symbol'!F$16,"",IF(D138=0,"",IF(OR(D138=$BW$1,D139=$BW$1,D140=$BW$1,D138=$BX$1,D139=$BX$1,D140=$BX$1),0,1)))</f>
        <v/>
      </c>
      <c r="BZ138" s="2" t="str">
        <f>IF($A138&gt;='DB_243way_Regular Symbol'!G$16,"",IF(E138=0,"",IF(OR(E138=$BW$1,E139=$BW$1,E140=$BW$1,E138=$BX$1,E139=$BX$1,E140=$BX$1),0,1)))</f>
        <v/>
      </c>
      <c r="CA138" s="2" t="str">
        <f>IF($A138&gt;='DB_243way_Regular Symbol'!H$16,"",IF(F138=0,"",IF(OR(F138=$BW$1,F139=$BW$1,F140=$BW$1,F138=$BX$1,F139=$BX$1,F140=$BX$1),0,1)))</f>
        <v/>
      </c>
      <c r="CC138" s="2" t="str">
        <f>IF($A138&gt;='DB_243way_Regular Symbol'!D$16,"",IF(B138=0,"",IF(OR(B138=$BW$1,B139=$BW$1,B140=$BW$1,B138=$CD$1,B139=$CD$1,B140=$CD$1),0,1)))</f>
        <v/>
      </c>
      <c r="CD138" s="2" t="str">
        <f>IF($A138&gt;='DB_243way_Regular Symbol'!E$16,"",IF(C138=0,"",IF(OR(C138=$BW$1,C139=$BW$1,C140=$BW$1,C138=$CD$1,C139=$CD$1,C140=$CD$1),0,1)))</f>
        <v/>
      </c>
      <c r="CE138" s="2" t="str">
        <f>IF($A138&gt;='DB_243way_Regular Symbol'!F$16,"",IF(D138=0,"",IF(OR(D138=$BW$1,D139=$BW$1,D140=$BW$1,D138=$CD$1,D139=$CD$1,D140=$CD$1),0,1)))</f>
        <v/>
      </c>
      <c r="CF138" s="2" t="str">
        <f>IF($A138&gt;='DB_243way_Regular Symbol'!G$16,"",IF(E138=0,"",IF(OR(E138=$BW$1,E139=$BW$1,E140=$BW$1,E138=$CD$1,E139=$CD$1,E140=$CD$1),0,1)))</f>
        <v/>
      </c>
      <c r="CG138" s="2" t="str">
        <f>IF($A138&gt;='DB_243way_Regular Symbol'!H$16,"",IF(F138=0,"",IF(OR(F138=$BW$1,F139=$BW$1,F140=$BW$1,F138=$CD$1,F139=$CD$1,F140=$CD$1),0,1)))</f>
        <v/>
      </c>
      <c r="CI138" s="2" t="str">
        <f>IF($A138&gt;='DB_243way_Regular Symbol'!D$16,"",IF(B138=0,"",IF(OR(B138=$BW$1,B139=$BW$1,B140=$BW$1,B138=$CJ$1,B139=$CJ$1,B140=$CJ$1),0,1)))</f>
        <v/>
      </c>
      <c r="CJ138" s="2" t="str">
        <f>IF($A138&gt;='DB_243way_Regular Symbol'!E$16,"",IF(C138=0,"",IF(OR(C138=$BW$1,C139=$BW$1,C140=$BW$1,C138=$CJ$1,C139=$CJ$1,C140=$CJ$1),0,1)))</f>
        <v/>
      </c>
      <c r="CK138" s="2" t="str">
        <f>IF($A138&gt;='DB_243way_Regular Symbol'!F$16,"",IF(D138=0,"",IF(OR(D138=$BW$1,D139=$BW$1,D140=$BW$1,D138=$CJ$1,D139=$CJ$1,D140=$CJ$1),0,1)))</f>
        <v/>
      </c>
      <c r="CL138" s="2" t="str">
        <f>IF($A138&gt;='DB_243way_Regular Symbol'!G$16,"",IF(E138=0,"",IF(OR(E138=$BW$1,E139=$BW$1,E140=$BW$1,E138=$CJ$1,E139=$CJ$1,E140=$CJ$1),0,1)))</f>
        <v/>
      </c>
      <c r="CM138" s="2" t="str">
        <f>IF($A138&gt;='DB_243way_Regular Symbol'!H$16,"",IF(F138=0,"",IF(OR(F138=$BW$1,F139=$BW$1,F140=$BW$1,F138=$CJ$1,F139=$CJ$1,F140=$CJ$1),0,1)))</f>
        <v/>
      </c>
      <c r="CO138" s="2" t="str">
        <f>IF($A138&gt;='DB_243way_Regular Symbol'!D$16,"",IF(B138=0,"",IF(OR(B138=$BW$1,B139=$BW$1,B140=$BW$1,B138=$CP$1,B139=$CP$1,B140=$CP$1),0,1)))</f>
        <v/>
      </c>
      <c r="CP138" s="2" t="str">
        <f>IF($A138&gt;='DB_243way_Regular Symbol'!E$16,"",IF(C138=0,"",IF(OR(C138=$BW$1,C139=$BW$1,C140=$BW$1,C138=$CP$1,C139=$CP$1,C140=$CP$1),0,1)))</f>
        <v/>
      </c>
      <c r="CQ138" s="2" t="str">
        <f>IF($A138&gt;='DB_243way_Regular Symbol'!F$16,"",IF(D138=0,"",IF(OR(D138=$BW$1,D139=$BW$1,D140=$BW$1,D138=$CP$1,D139=$CP$1,D140=$CP$1),0,1)))</f>
        <v/>
      </c>
      <c r="CR138" s="2" t="str">
        <f>IF($A138&gt;='DB_243way_Regular Symbol'!G$16,"",IF(E138=0,"",IF(OR(E138=$BW$1,E139=$BW$1,E140=$BW$1,E138=$CP$1,E139=$CP$1,E140=$CP$1),0,1)))</f>
        <v/>
      </c>
      <c r="CS138" s="2" t="str">
        <f>IF($A138&gt;='DB_243way_Regular Symbol'!H$16,"",IF(F138=0,"",IF(OR(F138=$BW$1,F139=$BW$1,F140=$BW$1,F138=$CP$1,F139=$CP$1,F140=$CP$1),0,1)))</f>
        <v/>
      </c>
      <c r="CU138" s="2" t="str">
        <f>IF($A138&gt;='DB_243way_Regular Symbol'!D$16,"",IF(B138=0,"",IF(OR(B138=$BW$1,B139=$BW$1,B140=$BW$1,B138=$CV$1,B139=$CV$1,B140=$CV$1),0,1)))</f>
        <v/>
      </c>
      <c r="CV138" s="2" t="str">
        <f>IF($A138&gt;='DB_243way_Regular Symbol'!E$16,"",IF(C138=0,"",IF(OR(C138=$BW$1,C139=$BW$1,C140=$BW$1,C138=$CV$1,C139=$CV$1,C140=$CV$1),0,1)))</f>
        <v/>
      </c>
      <c r="CW138" s="2" t="str">
        <f>IF($A138&gt;='DB_243way_Regular Symbol'!F$16,"",IF(D138=0,"",IF(OR(D138=$BW$1,D139=$BW$1,D140=$BW$1,D138=$CV$1,D139=$CV$1,D140=$CV$1),0,1)))</f>
        <v/>
      </c>
      <c r="CX138" s="2" t="str">
        <f>IF($A138&gt;='DB_243way_Regular Symbol'!G$16,"",IF(E138=0,"",IF(OR(E138=$BW$1,E139=$BW$1,E140=$BW$1,E138=$CV$1,E139=$CV$1,E140=$CV$1),0,1)))</f>
        <v/>
      </c>
      <c r="CY138" s="2" t="str">
        <f>IF($A138&gt;='DB_243way_Regular Symbol'!H$16,"",IF(F138=0,"",IF(OR(F138=$BW$1,F139=$BW$1,F140=$BW$1,F138=$CV$1,F139=$CV$1,F140=$CV$1),0,1)))</f>
        <v/>
      </c>
    </row>
    <row r="139" spans="1:103">
      <c r="A139" s="341">
        <f>IF('DB_243way_Regular Symbol'!L138="","",'DB_243way_Regular Symbol'!L138)</f>
        <v>135</v>
      </c>
      <c r="B139" s="184" t="str">
        <f>IF('DB_243way_Regular Symbol'!M138="",
IF($A139-'DB_243way_Regular Symbol'!D$16&gt;='DB_243way_RegularＸ_W()'!B$2-1,"",VLOOKUP($A139-'DB_243way_Regular Symbol'!D$16,'DB_243way_Regular Symbol'!$L$3:$Q$250,'DB_243way_RegularＸ_W()'!B$3+1,FALSE)),
'DB_243way_Regular Symbol'!M138)</f>
        <v/>
      </c>
      <c r="C139" s="184" t="str">
        <f>IF('DB_243way_Regular Symbol'!N138="",
IF($A139-'DB_243way_Regular Symbol'!E$16&gt;='DB_243way_RegularＸ_W()'!C$2-1,"",VLOOKUP($A139-'DB_243way_Regular Symbol'!E$16,'DB_243way_Regular Symbol'!$L$3:$Q$250,'DB_243way_RegularＸ_W()'!C$3+1,FALSE)),
'DB_243way_Regular Symbol'!N138)</f>
        <v/>
      </c>
      <c r="D139" s="184" t="str">
        <f>IF('DB_243way_Regular Symbol'!O138="",
IF($A139-'DB_243way_Regular Symbol'!F$16&gt;='DB_243way_RegularＸ_W()'!D$2-1,"",VLOOKUP($A139-'DB_243way_Regular Symbol'!F$16,'DB_243way_Regular Symbol'!$L$3:$Q$250,'DB_243way_RegularＸ_W()'!D$3+1,FALSE)),
'DB_243way_Regular Symbol'!O138)</f>
        <v/>
      </c>
      <c r="E139" s="184" t="str">
        <f>IF('DB_243way_Regular Symbol'!P138="",
IF($A139-'DB_243way_Regular Symbol'!G$16&gt;='DB_243way_RegularＸ_W()'!E$2-1,"",VLOOKUP($A139-'DB_243way_Regular Symbol'!G$16,'DB_243way_Regular Symbol'!$L$3:$Q$250,'DB_243way_RegularＸ_W()'!E$3+1,FALSE)),
'DB_243way_Regular Symbol'!P138)</f>
        <v/>
      </c>
      <c r="F139" s="184" t="str">
        <f>IF('DB_243way_Regular Symbol'!Q138="",
IF($A139-'DB_243way_Regular Symbol'!H$16&gt;='DB_243way_RegularＸ_W()'!F$2-1,"",VLOOKUP($A139-'DB_243way_Regular Symbol'!H$16,'DB_243way_Regular Symbol'!$L$3:$Q$250,'DB_243way_RegularＸ_W()'!F$3+1,FALSE)),
'DB_243way_Regular Symbol'!Q138)</f>
        <v/>
      </c>
      <c r="O139" s="342" t="str">
        <f>IF($A139&gt;='DB_243way_Regular Symbol'!D$16,"",IF(B139=0,"",IF(OR(B139=$O$1,B139=$P$1,B140=$O$1,B140=$P$1,B141=$O$1,B141=$P$1),0,1)))</f>
        <v/>
      </c>
      <c r="P139" s="2" t="str">
        <f>IF($A139&gt;='DB_243way_Regular Symbol'!E$16,"",IF(C139=0,"",IF(OR(C139=$O$1,C139=$P$1,C140=$O$1,C140=$P$1,C141=$O$1,C141=$P$1),0,1)))</f>
        <v/>
      </c>
      <c r="Q139" s="2" t="str">
        <f>IF($A139&gt;='DB_243way_Regular Symbol'!F$16,"",IF(D139=0,"",IF(OR(D139=$O$1,D139=$P$1,D140=$O$1,D140=$P$1,D141=$O$1,D141=$P$1),0,1)))</f>
        <v/>
      </c>
      <c r="R139" s="2" t="str">
        <f>IF($A139&gt;='DB_243way_Regular Symbol'!G$16,"",IF(E139=0,"",IF(OR(E139=$O$1,E139=$P$1,E140=$O$1,E140=$P$1,E141=$O$1,E141=$P$1),0,1)))</f>
        <v/>
      </c>
      <c r="S139" s="128" t="str">
        <f>IF($A139&gt;='DB_243way_Regular Symbol'!H$16,"",IF(F139=0,"",IF(OR(F139=$O$1,F139=$P$1,F140=$O$1,F140=$P$1,F141=$O$1,F141=$P$1),0,1)))</f>
        <v/>
      </c>
      <c r="U139" s="342" t="str">
        <f>IF($A139&gt;='DB_243way_Regular Symbol'!D$16,"",IF(B139=0,"",IF(OR(B139=$U$1,B139=$V$1,B140=$U$1,B140=$V$1,B141=$U$1,B141=$V$1),0,1)))</f>
        <v/>
      </c>
      <c r="V139" s="2" t="str">
        <f>IF($A139&gt;='DB_243way_Regular Symbol'!E$16,"",IF(C139=0,"",IF(OR(C139=$U$1,C139=$V$1,C140=$U$1,C140=$V$1,C141=$U$1,C141=$V$1),0,1)))</f>
        <v/>
      </c>
      <c r="W139" s="2" t="str">
        <f>IF($A139&gt;='DB_243way_Regular Symbol'!F$16,"",IF(D139=0,"",IF(OR(D139=$U$1,D139=$V$1,D140=$U$1,D140=$V$1,D141=$U$1,D141=$V$1),0,1)))</f>
        <v/>
      </c>
      <c r="X139" s="2" t="str">
        <f>IF($A139&gt;='DB_243way_Regular Symbol'!G$16,"",IF(E139=0,"",IF(OR(E139=$U$1,E139=$V$1,E140=$U$1,E140=$V$1,E141=$U$1,E141=$V$1),0,1)))</f>
        <v/>
      </c>
      <c r="Y139" s="128" t="str">
        <f>IF($A139&gt;='DB_243way_Regular Symbol'!H$16,"",IF(F139=0,"",IF(OR(F139=$U$1,F139=$V$1,F140=$U$1,F140=$V$1,F141=$U$1,F141=$V$1),0,1)))</f>
        <v/>
      </c>
      <c r="AA139" s="342" t="str">
        <f>IF($A139&gt;='DB_243way_Regular Symbol'!D$16,"",IF(B139=0,"",IF(OR(B139=$AA$1,B139=$AB$1,B140=$AA$1,B140=$AB$1,B141=$AA$1,,B141=$AB$1),0,1)))</f>
        <v/>
      </c>
      <c r="AB139" s="2" t="str">
        <f>IF($A139&gt;='DB_243way_Regular Symbol'!E$16,"",IF(C139=0,"",IF(OR(C139=$AA$1,C139=$AB$1,C140=$AA$1,C140=$AB$1,C141=$AA$1,,C141=$AB$1),0,1)))</f>
        <v/>
      </c>
      <c r="AC139" s="2" t="str">
        <f>IF($A139&gt;='DB_243way_Regular Symbol'!F$16,"",IF(D139=0,"",IF(OR(D139=$AA$1,D139=$AB$1,D140=$AA$1,D140=$AB$1,D141=$AA$1,,D141=$AB$1),0,1)))</f>
        <v/>
      </c>
      <c r="AD139" s="2" t="str">
        <f>IF($A139&gt;='DB_243way_Regular Symbol'!G$16,"",IF(E139=0,"",IF(OR(E139=$AA$1,E139=$AB$1,E140=$AA$1,E140=$AB$1,E141=$AA$1,,E141=$AB$1),0,1)))</f>
        <v/>
      </c>
      <c r="AE139" s="128" t="str">
        <f>IF($A139&gt;='DB_243way_Regular Symbol'!H$16,"",IF(F139=0,"",IF(OR(F139=$AA$1,F139=$AB$1,F140=$AA$1,F140=$AB$1,F141=$AA$1,,F141=$AB$1),0,1)))</f>
        <v/>
      </c>
      <c r="AG139" s="342" t="str">
        <f>IF($A139&gt;='DB_243way_Regular Symbol'!D$16,"",IF(B139=0,"",IF(OR(B139=$AG$1,B139=$AH$1,B140=$AG$1,B140=$AH$1,B141=$AG$1,B141=$AH$1),0,1)))</f>
        <v/>
      </c>
      <c r="AH139" s="2" t="str">
        <f>IF($A139&gt;='DB_243way_Regular Symbol'!E$16,"",IF(C139=0,"",IF(OR(C139=$AG$1,C139=$AH$1,C140=$AG$1,C140=$AH$1,C141=$AG$1,C141=$AH$1),0,1)))</f>
        <v/>
      </c>
      <c r="AI139" s="2" t="str">
        <f>IF($A139&gt;='DB_243way_Regular Symbol'!F$16,"",IF(D139=0,"",IF(OR(D139=$AG$1,D139=$AH$1,D140=$AG$1,D140=$AH$1,D141=$AG$1,D141=$AH$1),0,1)))</f>
        <v/>
      </c>
      <c r="AJ139" s="2" t="str">
        <f>IF($A139&gt;='DB_243way_Regular Symbol'!G$16,"",IF(E139=0,"",IF(OR(E139=$AG$1,E139=$AH$1,E140=$AG$1,E140=$AH$1,E141=$AG$1,E141=$AH$1),0,1)))</f>
        <v/>
      </c>
      <c r="AK139" s="128" t="str">
        <f>IF($A139&gt;='DB_243way_Regular Symbol'!H$16,"",IF(F139=0,"",IF(OR(F139=$AG$1,F139=$AH$1,F140=$AG$1,F140=$AH$1,F141=$AG$1,F141=$AH$1),0,1)))</f>
        <v/>
      </c>
      <c r="AM139" s="342" t="str">
        <f>IF($A139&gt;='DB_243way_Regular Symbol'!D$16,"",IF(B139=0,"",IF(OR(B139=$AM$1,B139=$AN$1,B140=$AM$1,B140=$AN$1,B141=$AM$1,B141=$AN$1),0,1)))</f>
        <v/>
      </c>
      <c r="AN139" s="2" t="str">
        <f>IF($A139&gt;='DB_243way_Regular Symbol'!E$16,"",IF(C139=0,"",IF(OR(C139=$AM$1,C139=$AN$1,C140=$AM$1,C140=$AN$1,C141=$AM$1,C141=$AN$1),0,1)))</f>
        <v/>
      </c>
      <c r="AO139" s="2" t="str">
        <f>IF($A139&gt;='DB_243way_Regular Symbol'!F$16,"",IF(D139=0,"",IF(OR(D139=$AM$1,D139=$AN$1,D140=$AM$1,D140=$AN$1,D141=$AM$1,D141=$AN$1),0,1)))</f>
        <v/>
      </c>
      <c r="AP139" s="2" t="str">
        <f>IF($A139&gt;='DB_243way_Regular Symbol'!G$16,"",IF(E139=0,"",IF(OR(E139=$AM$1,E139=$AN$1,E140=$AM$1,E140=$AN$1,E141=$AM$1,E141=$AN$1),0,1)))</f>
        <v/>
      </c>
      <c r="AQ139" s="128" t="str">
        <f>IF($A139&gt;='DB_243way_Regular Symbol'!H$16,"",IF(F139=0,"",IF(OR(F139=$AM$1,F139=$AN$1,F140=$AM$1,F140=$AN$1,F141=$AM$1,F141=$AN$1),0,1)))</f>
        <v/>
      </c>
      <c r="AS139" s="342" t="str">
        <f>IF($A139&gt;='DB_243way_Regular Symbol'!D$16,"",IF(B139=0,"",IF(OR(B139=$AM$1,B139=$AT$1,B140=$AM$1,B140=$AT$1,B141=$AM$1,B141=$AT$1),0,1)))</f>
        <v/>
      </c>
      <c r="AT139" s="2" t="str">
        <f>IF($A139&gt;='DB_243way_Regular Symbol'!E$16,"",IF(C139=0,"",IF(OR(C139=$AM$1,C139=$AT$1,C140=$AM$1,C140=$AT$1,C141=$AM$1,C141=$AT$1),0,1)))</f>
        <v/>
      </c>
      <c r="AU139" s="2" t="str">
        <f>IF($A139&gt;='DB_243way_Regular Symbol'!F$16,"",IF(D139=0,"",IF(OR(D139=$AM$1,D139=$AT$1,D140=$AM$1,D140=$AT$1,D141=$AM$1,D141=$AT$1),0,1)))</f>
        <v/>
      </c>
      <c r="AV139" s="2" t="str">
        <f>IF($A139&gt;='DB_243way_Regular Symbol'!G$16,"",IF(E139=0,"",IF(OR(E139=$AM$1,E139=$AT$1,E140=$AM$1,E140=$AT$1,E141=$AM$1,E141=$AT$1),0,1)))</f>
        <v/>
      </c>
      <c r="AW139" s="128" t="str">
        <f>IF($A139&gt;='DB_243way_Regular Symbol'!H$16,"",IF(F139=0,"",IF(OR(F139=$AM$1,F139=$AT$1,F140=$AM$1,F140=$AT$1,F141=$AM$1,F141=$AT$1),0,1)))</f>
        <v/>
      </c>
      <c r="AY139" s="342"/>
      <c r="AZ139" s="2"/>
      <c r="BA139" s="2" t="str">
        <f>IF($A139&gt;='DB_243way_Regular Symbol'!F$16,"",COUNTIF(D139:D141,$AZ$1))</f>
        <v/>
      </c>
      <c r="BB139" s="2" t="str">
        <f>IF($A139&gt;='DB_243way_Regular Symbol'!G$16,"",COUNTIF(E139:E141,$AZ$1))</f>
        <v/>
      </c>
      <c r="BC139" s="2" t="str">
        <f>IF($A139&gt;='DB_243way_Regular Symbol'!H$16,"",COUNTIF(F139:F141,$AZ$1))</f>
        <v/>
      </c>
      <c r="BE139" s="342" t="str">
        <f>IF($A139&gt;='DB_243way_Regular Symbol'!D$16,"",IF(B139=0,"",IF(OR(B139=$AM$1,B139=$BF$1,B140=$AM$1,B140=$BF$1,B141=$AM$1,B141=$BF$1),1,0)))</f>
        <v/>
      </c>
      <c r="BF139" s="342" t="str">
        <f>IF($A139&gt;='DB_243way_Regular Symbol'!E$16,"",IF(C139=0,"",IF(OR(C139=$AM$1,C139=$BF$1,C140=$AM$1,C140=$BF$1,C141=$AM$1,C141=$BF$1),1,0)))</f>
        <v/>
      </c>
      <c r="BG139" s="342" t="str">
        <f>IF($A139&gt;='DB_243way_Regular Symbol'!F$16,"",IF(D139=0,"",IF(OR(D139=$AM$1,D139=$BF$1,D140=$AM$1,D140=$BF$1,D141=$AM$1,D141=$BF$1),1,0)))</f>
        <v/>
      </c>
      <c r="BH139" s="342" t="str">
        <f>IF($A139&gt;='DB_243way_Regular Symbol'!G$16,"",IF(E139=0,"",IF(OR(E139=$AM$1,E139=$BF$1,E140=$AM$1,E140=$BF$1,E141=$AM$1,E141=$BF$1),1,0)))</f>
        <v/>
      </c>
      <c r="BI139" s="342" t="str">
        <f>IF($A139&gt;='DB_243way_Regular Symbol'!H$16,"",IF(F139=0,"",IF(OR(F139=$AM$1,F139=$BF$1,F140=$AM$1,F140=$BF$1,F141=$AM$1,F141=$BF$1),1,0)))</f>
        <v/>
      </c>
      <c r="BK139" s="342" t="str">
        <f>IF($A139&gt;='DB_243way_Regular Symbol'!D$16,"",IF(B139=0,"",IF(OR(B139=$AM$1,B139=$BL$1,B140=$AM$1,B140=$BL$1,B141=$AM$1,B141=$BL$1),0,1)))</f>
        <v/>
      </c>
      <c r="BL139" s="2" t="str">
        <f>IF($A139&gt;='DB_243way_Regular Symbol'!E$16,"",IF(C139=0,"",IF(OR(C139=$AM$1,C139=$BL$1,C140=$AM$1,C140=$BL$1,C141=$AM$1,C141=$BL$1),0,1)))</f>
        <v/>
      </c>
      <c r="BM139" s="2" t="str">
        <f>IF($A139&gt;='DB_243way_Regular Symbol'!F$16,"",IF(D139=0,"",IF(OR(D139=$AM$1,D139=$BL$1,D140=$AM$1,D140=$BL$1,D141=$AM$1,D141=$BL$1),0,1)))</f>
        <v/>
      </c>
      <c r="BN139" s="2" t="str">
        <f>IF($A139&gt;='DB_243way_Regular Symbol'!G$16,"",IF(E139=0,"",IF(OR(E139=$AM$1,E139=$BL$1,E140=$AM$1,E140=$BL$1,E141=$AM$1,E141=$BL$1),0,1)))</f>
        <v/>
      </c>
      <c r="BO139" s="128" t="str">
        <f>IF($A139&gt;='DB_243way_Regular Symbol'!H$16,"",IF(F139=0,"",IF(OR(F139=$AM$1,F139=$BL$1,F140=$AM$1,F140=$BL$1,F141=$AM$1,F141=$BL$1),0,1)))</f>
        <v/>
      </c>
      <c r="BQ139" s="2" t="str">
        <f>IF($A139&gt;='DB_243way_Regular Symbol'!D$16,"",IF(B139=0,"",IF(OR(B139=$BQ$1,B139=$BR$1,B140=$BQ$1,B140=$BR$1,B141=$BQ$1,B141=$BR$1),0,1)))</f>
        <v/>
      </c>
      <c r="BR139" s="2" t="str">
        <f>IF($A139&gt;='DB_243way_Regular Symbol'!E$16,"",IF(C139=0,"",IF(OR(C139=$BQ$1,C139=$BR$1,C140=$BQ$1,C140=$BR$1,C141=$BQ$1,C141=$BR$1),0,1)))</f>
        <v/>
      </c>
      <c r="BS139" s="2" t="str">
        <f>IF($A139&gt;='DB_243way_Regular Symbol'!F$16,"",IF(D139=0,"",IF(OR(D139=$BQ$1,D139=$BR$1,D140=$BQ$1,D140=$BR$1,D141=$BQ$1,D141=$BR$1),0,1)))</f>
        <v/>
      </c>
      <c r="BT139" s="2" t="str">
        <f>IF($A139&gt;='DB_243way_Regular Symbol'!G$16,"",IF(E139=0,"",IF(OR(E139=$BQ$1,E139=$BR$1,E140=$BQ$1,E140=$BR$1,E141=$BQ$1,E141=$BR$1),0,1)))</f>
        <v/>
      </c>
      <c r="BU139" s="2" t="str">
        <f>IF($A139&gt;='DB_243way_Regular Symbol'!H$16,"",IF(F139=0,"",IF(OR(F139=$BQ$1,F139=$BR$1,F140=$BQ$1,F140=$BR$1,F141=$BQ$1,F141=$BR$1),0,1)))</f>
        <v/>
      </c>
      <c r="BW139" s="2" t="str">
        <f>IF($A139&gt;='DB_243way_Regular Symbol'!D$16,"",IF(B139=0,"",IF(OR(B139=$BW$1,B140=$BW$1,B141=$BW$1,B139=$BX$1,B140=$BX$1,B141=$BX$1),0,1)))</f>
        <v/>
      </c>
      <c r="BX139" s="2" t="str">
        <f>IF($A139&gt;='DB_243way_Regular Symbol'!E$16,"",IF(C139=0,"",IF(OR(C139=$BW$1,C140=$BW$1,C141=$BW$1,C139=$BX$1,C140=$BX$1,C141=$BX$1),0,1)))</f>
        <v/>
      </c>
      <c r="BY139" s="2" t="str">
        <f>IF($A139&gt;='DB_243way_Regular Symbol'!F$16,"",IF(D139=0,"",IF(OR(D139=$BW$1,D140=$BW$1,D141=$BW$1,D139=$BX$1,D140=$BX$1,D141=$BX$1),0,1)))</f>
        <v/>
      </c>
      <c r="BZ139" s="2" t="str">
        <f>IF($A139&gt;='DB_243way_Regular Symbol'!G$16,"",IF(E139=0,"",IF(OR(E139=$BW$1,E140=$BW$1,E141=$BW$1,E139=$BX$1,E140=$BX$1,E141=$BX$1),0,1)))</f>
        <v/>
      </c>
      <c r="CA139" s="2" t="str">
        <f>IF($A139&gt;='DB_243way_Regular Symbol'!H$16,"",IF(F139=0,"",IF(OR(F139=$BW$1,F140=$BW$1,F141=$BW$1,F139=$BX$1,F140=$BX$1,F141=$BX$1),0,1)))</f>
        <v/>
      </c>
      <c r="CC139" s="2" t="str">
        <f>IF($A139&gt;='DB_243way_Regular Symbol'!D$16,"",IF(B139=0,"",IF(OR(B139=$BW$1,B140=$BW$1,B141=$BW$1,B139=$CD$1,B140=$CD$1,B141=$CD$1),0,1)))</f>
        <v/>
      </c>
      <c r="CD139" s="2" t="str">
        <f>IF($A139&gt;='DB_243way_Regular Symbol'!E$16,"",IF(C139=0,"",IF(OR(C139=$BW$1,C140=$BW$1,C141=$BW$1,C139=$CD$1,C140=$CD$1,C141=$CD$1),0,1)))</f>
        <v/>
      </c>
      <c r="CE139" s="2" t="str">
        <f>IF($A139&gt;='DB_243way_Regular Symbol'!F$16,"",IF(D139=0,"",IF(OR(D139=$BW$1,D140=$BW$1,D141=$BW$1,D139=$CD$1,D140=$CD$1,D141=$CD$1),0,1)))</f>
        <v/>
      </c>
      <c r="CF139" s="2" t="str">
        <f>IF($A139&gt;='DB_243way_Regular Symbol'!G$16,"",IF(E139=0,"",IF(OR(E139=$BW$1,E140=$BW$1,E141=$BW$1,E139=$CD$1,E140=$CD$1,E141=$CD$1),0,1)))</f>
        <v/>
      </c>
      <c r="CG139" s="2" t="str">
        <f>IF($A139&gt;='DB_243way_Regular Symbol'!H$16,"",IF(F139=0,"",IF(OR(F139=$BW$1,F140=$BW$1,F141=$BW$1,F139=$CD$1,F140=$CD$1,F141=$CD$1),0,1)))</f>
        <v/>
      </c>
      <c r="CI139" s="2" t="str">
        <f>IF($A139&gt;='DB_243way_Regular Symbol'!D$16,"",IF(B139=0,"",IF(OR(B139=$BW$1,B140=$BW$1,B141=$BW$1,B139=$CJ$1,B140=$CJ$1,B141=$CJ$1),0,1)))</f>
        <v/>
      </c>
      <c r="CJ139" s="2" t="str">
        <f>IF($A139&gt;='DB_243way_Regular Symbol'!E$16,"",IF(C139=0,"",IF(OR(C139=$BW$1,C140=$BW$1,C141=$BW$1,C139=$CJ$1,C140=$CJ$1,C141=$CJ$1),0,1)))</f>
        <v/>
      </c>
      <c r="CK139" s="2" t="str">
        <f>IF($A139&gt;='DB_243way_Regular Symbol'!F$16,"",IF(D139=0,"",IF(OR(D139=$BW$1,D140=$BW$1,D141=$BW$1,D139=$CJ$1,D140=$CJ$1,D141=$CJ$1),0,1)))</f>
        <v/>
      </c>
      <c r="CL139" s="2" t="str">
        <f>IF($A139&gt;='DB_243way_Regular Symbol'!G$16,"",IF(E139=0,"",IF(OR(E139=$BW$1,E140=$BW$1,E141=$BW$1,E139=$CJ$1,E140=$CJ$1,E141=$CJ$1),0,1)))</f>
        <v/>
      </c>
      <c r="CM139" s="2" t="str">
        <f>IF($A139&gt;='DB_243way_Regular Symbol'!H$16,"",IF(F139=0,"",IF(OR(F139=$BW$1,F140=$BW$1,F141=$BW$1,F139=$CJ$1,F140=$CJ$1,F141=$CJ$1),0,1)))</f>
        <v/>
      </c>
      <c r="CO139" s="2" t="str">
        <f>IF($A139&gt;='DB_243way_Regular Symbol'!D$16,"",IF(B139=0,"",IF(OR(B139=$BW$1,B140=$BW$1,B141=$BW$1,B139=$CP$1,B140=$CP$1,B141=$CP$1),0,1)))</f>
        <v/>
      </c>
      <c r="CP139" s="2" t="str">
        <f>IF($A139&gt;='DB_243way_Regular Symbol'!E$16,"",IF(C139=0,"",IF(OR(C139=$BW$1,C140=$BW$1,C141=$BW$1,C139=$CP$1,C140=$CP$1,C141=$CP$1),0,1)))</f>
        <v/>
      </c>
      <c r="CQ139" s="2" t="str">
        <f>IF($A139&gt;='DB_243way_Regular Symbol'!F$16,"",IF(D139=0,"",IF(OR(D139=$BW$1,D140=$BW$1,D141=$BW$1,D139=$CP$1,D140=$CP$1,D141=$CP$1),0,1)))</f>
        <v/>
      </c>
      <c r="CR139" s="2" t="str">
        <f>IF($A139&gt;='DB_243way_Regular Symbol'!G$16,"",IF(E139=0,"",IF(OR(E139=$BW$1,E140=$BW$1,E141=$BW$1,E139=$CP$1,E140=$CP$1,E141=$CP$1),0,1)))</f>
        <v/>
      </c>
      <c r="CS139" s="2" t="str">
        <f>IF($A139&gt;='DB_243way_Regular Symbol'!H$16,"",IF(F139=0,"",IF(OR(F139=$BW$1,F140=$BW$1,F141=$BW$1,F139=$CP$1,F140=$CP$1,F141=$CP$1),0,1)))</f>
        <v/>
      </c>
      <c r="CU139" s="2" t="str">
        <f>IF($A139&gt;='DB_243way_Regular Symbol'!D$16,"",IF(B139=0,"",IF(OR(B139=$BW$1,B140=$BW$1,B141=$BW$1,B139=$CV$1,B140=$CV$1,B141=$CV$1),0,1)))</f>
        <v/>
      </c>
      <c r="CV139" s="2" t="str">
        <f>IF($A139&gt;='DB_243way_Regular Symbol'!E$16,"",IF(C139=0,"",IF(OR(C139=$BW$1,C140=$BW$1,C141=$BW$1,C139=$CV$1,C140=$CV$1,C141=$CV$1),0,1)))</f>
        <v/>
      </c>
      <c r="CW139" s="2" t="str">
        <f>IF($A139&gt;='DB_243way_Regular Symbol'!F$16,"",IF(D139=0,"",IF(OR(D139=$BW$1,D140=$BW$1,D141=$BW$1,D139=$CV$1,D140=$CV$1,D141=$CV$1),0,1)))</f>
        <v/>
      </c>
      <c r="CX139" s="2" t="str">
        <f>IF($A139&gt;='DB_243way_Regular Symbol'!G$16,"",IF(E139=0,"",IF(OR(E139=$BW$1,E140=$BW$1,E141=$BW$1,E139=$CV$1,E140=$CV$1,E141=$CV$1),0,1)))</f>
        <v/>
      </c>
      <c r="CY139" s="2" t="str">
        <f>IF($A139&gt;='DB_243way_Regular Symbol'!H$16,"",IF(F139=0,"",IF(OR(F139=$BW$1,F140=$BW$1,F141=$BW$1,F139=$CV$1,F140=$CV$1,F141=$CV$1),0,1)))</f>
        <v/>
      </c>
    </row>
    <row r="140" spans="1:103">
      <c r="A140" s="341">
        <f>IF('DB_243way_Regular Symbol'!L139="","",'DB_243way_Regular Symbol'!L139)</f>
        <v>136</v>
      </c>
      <c r="B140" s="184" t="str">
        <f>IF('DB_243way_Regular Symbol'!M139="",
IF($A140-'DB_243way_Regular Symbol'!D$16&gt;='DB_243way_RegularＸ_W()'!B$2-1,"",VLOOKUP($A140-'DB_243way_Regular Symbol'!D$16,'DB_243way_Regular Symbol'!$L$3:$Q$250,'DB_243way_RegularＸ_W()'!B$3+1,FALSE)),
'DB_243way_Regular Symbol'!M139)</f>
        <v/>
      </c>
      <c r="C140" s="184" t="str">
        <f>IF('DB_243way_Regular Symbol'!N139="",
IF($A140-'DB_243way_Regular Symbol'!E$16&gt;='DB_243way_RegularＸ_W()'!C$2-1,"",VLOOKUP($A140-'DB_243way_Regular Symbol'!E$16,'DB_243way_Regular Symbol'!$L$3:$Q$250,'DB_243way_RegularＸ_W()'!C$3+1,FALSE)),
'DB_243way_Regular Symbol'!N139)</f>
        <v/>
      </c>
      <c r="D140" s="184" t="str">
        <f>IF('DB_243way_Regular Symbol'!O139="",
IF($A140-'DB_243way_Regular Symbol'!F$16&gt;='DB_243way_RegularＸ_W()'!D$2-1,"",VLOOKUP($A140-'DB_243way_Regular Symbol'!F$16,'DB_243way_Regular Symbol'!$L$3:$Q$250,'DB_243way_RegularＸ_W()'!D$3+1,FALSE)),
'DB_243way_Regular Symbol'!O139)</f>
        <v/>
      </c>
      <c r="E140" s="184" t="str">
        <f>IF('DB_243way_Regular Symbol'!P139="",
IF($A140-'DB_243way_Regular Symbol'!G$16&gt;='DB_243way_RegularＸ_W()'!E$2-1,"",VLOOKUP($A140-'DB_243way_Regular Symbol'!G$16,'DB_243way_Regular Symbol'!$L$3:$Q$250,'DB_243way_RegularＸ_W()'!E$3+1,FALSE)),
'DB_243way_Regular Symbol'!P139)</f>
        <v/>
      </c>
      <c r="F140" s="184" t="str">
        <f>IF('DB_243way_Regular Symbol'!Q139="",
IF($A140-'DB_243way_Regular Symbol'!H$16&gt;='DB_243way_RegularＸ_W()'!F$2-1,"",VLOOKUP($A140-'DB_243way_Regular Symbol'!H$16,'DB_243way_Regular Symbol'!$L$3:$Q$250,'DB_243way_RegularＸ_W()'!F$3+1,FALSE)),
'DB_243way_Regular Symbol'!Q139)</f>
        <v/>
      </c>
      <c r="O140" s="342" t="str">
        <f>IF($A140&gt;='DB_243way_Regular Symbol'!D$16,"",IF(B140=0,"",IF(OR(B140=$O$1,B140=$P$1,B141=$O$1,B141=$P$1,B142=$O$1,B142=$P$1),0,1)))</f>
        <v/>
      </c>
      <c r="P140" s="2" t="str">
        <f>IF($A140&gt;='DB_243way_Regular Symbol'!E$16,"",IF(C140=0,"",IF(OR(C140=$O$1,C140=$P$1,C141=$O$1,C141=$P$1,C142=$O$1,C142=$P$1),0,1)))</f>
        <v/>
      </c>
      <c r="Q140" s="2" t="str">
        <f>IF($A140&gt;='DB_243way_Regular Symbol'!F$16,"",IF(D140=0,"",IF(OR(D140=$O$1,D140=$P$1,D141=$O$1,D141=$P$1,D142=$O$1,D142=$P$1),0,1)))</f>
        <v/>
      </c>
      <c r="R140" s="2" t="str">
        <f>IF($A140&gt;='DB_243way_Regular Symbol'!G$16,"",IF(E140=0,"",IF(OR(E140=$O$1,E140=$P$1,E141=$O$1,E141=$P$1,E142=$O$1,E142=$P$1),0,1)))</f>
        <v/>
      </c>
      <c r="S140" s="128" t="str">
        <f>IF($A140&gt;='DB_243way_Regular Symbol'!H$16,"",IF(F140=0,"",IF(OR(F140=$O$1,F140=$P$1,F141=$O$1,F141=$P$1,F142=$O$1,F142=$P$1),0,1)))</f>
        <v/>
      </c>
      <c r="U140" s="342" t="str">
        <f>IF($A140&gt;='DB_243way_Regular Symbol'!D$16,"",IF(B140=0,"",IF(OR(B140=$U$1,B140=$V$1,B141=$U$1,B141=$V$1,B142=$U$1,B142=$V$1),0,1)))</f>
        <v/>
      </c>
      <c r="V140" s="2" t="str">
        <f>IF($A140&gt;='DB_243way_Regular Symbol'!E$16,"",IF(C140=0,"",IF(OR(C140=$U$1,C140=$V$1,C141=$U$1,C141=$V$1,C142=$U$1,C142=$V$1),0,1)))</f>
        <v/>
      </c>
      <c r="W140" s="2" t="str">
        <f>IF($A140&gt;='DB_243way_Regular Symbol'!F$16,"",IF(D140=0,"",IF(OR(D140=$U$1,D140=$V$1,D141=$U$1,D141=$V$1,D142=$U$1,D142=$V$1),0,1)))</f>
        <v/>
      </c>
      <c r="X140" s="2" t="str">
        <f>IF($A140&gt;='DB_243way_Regular Symbol'!G$16,"",IF(E140=0,"",IF(OR(E140=$U$1,E140=$V$1,E141=$U$1,E141=$V$1,E142=$U$1,E142=$V$1),0,1)))</f>
        <v/>
      </c>
      <c r="Y140" s="128" t="str">
        <f>IF($A140&gt;='DB_243way_Regular Symbol'!H$16,"",IF(F140=0,"",IF(OR(F140=$U$1,F140=$V$1,F141=$U$1,F141=$V$1,F142=$U$1,F142=$V$1),0,1)))</f>
        <v/>
      </c>
      <c r="AA140" s="342" t="str">
        <f>IF($A140&gt;='DB_243way_Regular Symbol'!D$16,"",IF(B140=0,"",IF(OR(B140=$AA$1,B140=$AB$1,B141=$AA$1,B141=$AB$1,B142=$AA$1,,B142=$AB$1),0,1)))</f>
        <v/>
      </c>
      <c r="AB140" s="2" t="str">
        <f>IF($A140&gt;='DB_243way_Regular Symbol'!E$16,"",IF(C140=0,"",IF(OR(C140=$AA$1,C140=$AB$1,C141=$AA$1,C141=$AB$1,C142=$AA$1,,C142=$AB$1),0,1)))</f>
        <v/>
      </c>
      <c r="AC140" s="2" t="str">
        <f>IF($A140&gt;='DB_243way_Regular Symbol'!F$16,"",IF(D140=0,"",IF(OR(D140=$AA$1,D140=$AB$1,D141=$AA$1,D141=$AB$1,D142=$AA$1,,D142=$AB$1),0,1)))</f>
        <v/>
      </c>
      <c r="AD140" s="2" t="str">
        <f>IF($A140&gt;='DB_243way_Regular Symbol'!G$16,"",IF(E140=0,"",IF(OR(E140=$AA$1,E140=$AB$1,E141=$AA$1,E141=$AB$1,E142=$AA$1,,E142=$AB$1),0,1)))</f>
        <v/>
      </c>
      <c r="AE140" s="128" t="str">
        <f>IF($A140&gt;='DB_243way_Regular Symbol'!H$16,"",IF(F140=0,"",IF(OR(F140=$AA$1,F140=$AB$1,F141=$AA$1,F141=$AB$1,F142=$AA$1,,F142=$AB$1),0,1)))</f>
        <v/>
      </c>
      <c r="AG140" s="342" t="str">
        <f>IF($A140&gt;='DB_243way_Regular Symbol'!D$16,"",IF(B140=0,"",IF(OR(B140=$AG$1,B140=$AH$1,B141=$AG$1,B141=$AH$1,B142=$AG$1,B142=$AH$1),0,1)))</f>
        <v/>
      </c>
      <c r="AH140" s="2" t="str">
        <f>IF($A140&gt;='DB_243way_Regular Symbol'!E$16,"",IF(C140=0,"",IF(OR(C140=$AG$1,C140=$AH$1,C141=$AG$1,C141=$AH$1,C142=$AG$1,C142=$AH$1),0,1)))</f>
        <v/>
      </c>
      <c r="AI140" s="2" t="str">
        <f>IF($A140&gt;='DB_243way_Regular Symbol'!F$16,"",IF(D140=0,"",IF(OR(D140=$AG$1,D140=$AH$1,D141=$AG$1,D141=$AH$1,D142=$AG$1,D142=$AH$1),0,1)))</f>
        <v/>
      </c>
      <c r="AJ140" s="2" t="str">
        <f>IF($A140&gt;='DB_243way_Regular Symbol'!G$16,"",IF(E140=0,"",IF(OR(E140=$AG$1,E140=$AH$1,E141=$AG$1,E141=$AH$1,E142=$AG$1,E142=$AH$1),0,1)))</f>
        <v/>
      </c>
      <c r="AK140" s="128" t="str">
        <f>IF($A140&gt;='DB_243way_Regular Symbol'!H$16,"",IF(F140=0,"",IF(OR(F140=$AG$1,F140=$AH$1,F141=$AG$1,F141=$AH$1,F142=$AG$1,F142=$AH$1),0,1)))</f>
        <v/>
      </c>
      <c r="AM140" s="342" t="str">
        <f>IF($A140&gt;='DB_243way_Regular Symbol'!D$16,"",IF(B140=0,"",IF(OR(B140=$AM$1,B140=$AN$1,B141=$AM$1,B141=$AN$1,B142=$AM$1,B142=$AN$1),0,1)))</f>
        <v/>
      </c>
      <c r="AN140" s="2" t="str">
        <f>IF($A140&gt;='DB_243way_Regular Symbol'!E$16,"",IF(C140=0,"",IF(OR(C140=$AM$1,C140=$AN$1,C141=$AM$1,C141=$AN$1,C142=$AM$1,C142=$AN$1),0,1)))</f>
        <v/>
      </c>
      <c r="AO140" s="2" t="str">
        <f>IF($A140&gt;='DB_243way_Regular Symbol'!F$16,"",IF(D140=0,"",IF(OR(D140=$AM$1,D140=$AN$1,D141=$AM$1,D141=$AN$1,D142=$AM$1,D142=$AN$1),0,1)))</f>
        <v/>
      </c>
      <c r="AP140" s="2" t="str">
        <f>IF($A140&gt;='DB_243way_Regular Symbol'!G$16,"",IF(E140=0,"",IF(OR(E140=$AM$1,E140=$AN$1,E141=$AM$1,E141=$AN$1,E142=$AM$1,E142=$AN$1),0,1)))</f>
        <v/>
      </c>
      <c r="AQ140" s="128" t="str">
        <f>IF($A140&gt;='DB_243way_Regular Symbol'!H$16,"",IF(F140=0,"",IF(OR(F140=$AM$1,F140=$AN$1,F141=$AM$1,F141=$AN$1,F142=$AM$1,F142=$AN$1),0,1)))</f>
        <v/>
      </c>
      <c r="AS140" s="342" t="str">
        <f>IF($A140&gt;='DB_243way_Regular Symbol'!D$16,"",IF(B140=0,"",IF(OR(B140=$AM$1,B140=$AT$1,B141=$AM$1,B141=$AT$1,B142=$AM$1,B142=$AT$1),0,1)))</f>
        <v/>
      </c>
      <c r="AT140" s="2" t="str">
        <f>IF($A140&gt;='DB_243way_Regular Symbol'!E$16,"",IF(C140=0,"",IF(OR(C140=$AM$1,C140=$AT$1,C141=$AM$1,C141=$AT$1,C142=$AM$1,C142=$AT$1),0,1)))</f>
        <v/>
      </c>
      <c r="AU140" s="2" t="str">
        <f>IF($A140&gt;='DB_243way_Regular Symbol'!F$16,"",IF(D140=0,"",IF(OR(D140=$AM$1,D140=$AT$1,D141=$AM$1,D141=$AT$1,D142=$AM$1,D142=$AT$1),0,1)))</f>
        <v/>
      </c>
      <c r="AV140" s="2" t="str">
        <f>IF($A140&gt;='DB_243way_Regular Symbol'!G$16,"",IF(E140=0,"",IF(OR(E140=$AM$1,E140=$AT$1,E141=$AM$1,E141=$AT$1,E142=$AM$1,E142=$AT$1),0,1)))</f>
        <v/>
      </c>
      <c r="AW140" s="128" t="str">
        <f>IF($A140&gt;='DB_243way_Regular Symbol'!H$16,"",IF(F140=0,"",IF(OR(F140=$AM$1,F140=$AT$1,F141=$AM$1,F141=$AT$1,F142=$AM$1,F142=$AT$1),0,1)))</f>
        <v/>
      </c>
      <c r="AY140" s="342"/>
      <c r="AZ140" s="2"/>
      <c r="BA140" s="2" t="str">
        <f>IF($A140&gt;='DB_243way_Regular Symbol'!F$16,"",COUNTIF(D140:D142,$AZ$1))</f>
        <v/>
      </c>
      <c r="BB140" s="2" t="str">
        <f>IF($A140&gt;='DB_243way_Regular Symbol'!G$16,"",COUNTIF(E140:E142,$AZ$1))</f>
        <v/>
      </c>
      <c r="BC140" s="2" t="str">
        <f>IF($A140&gt;='DB_243way_Regular Symbol'!H$16,"",COUNTIF(F140:F142,$AZ$1))</f>
        <v/>
      </c>
      <c r="BE140" s="342" t="str">
        <f>IF($A140&gt;='DB_243way_Regular Symbol'!D$16,"",IF(B140=0,"",IF(OR(B140=$AM$1,B140=$BF$1,B141=$AM$1,B141=$BF$1,B142=$AM$1,B142=$BF$1),1,0)))</f>
        <v/>
      </c>
      <c r="BF140" s="342" t="str">
        <f>IF($A140&gt;='DB_243way_Regular Symbol'!E$16,"",IF(C140=0,"",IF(OR(C140=$AM$1,C140=$BF$1,C141=$AM$1,C141=$BF$1,C142=$AM$1,C142=$BF$1),1,0)))</f>
        <v/>
      </c>
      <c r="BG140" s="342" t="str">
        <f>IF($A140&gt;='DB_243way_Regular Symbol'!F$16,"",IF(D140=0,"",IF(OR(D140=$AM$1,D140=$BF$1,D141=$AM$1,D141=$BF$1,D142=$AM$1,D142=$BF$1),1,0)))</f>
        <v/>
      </c>
      <c r="BH140" s="342" t="str">
        <f>IF($A140&gt;='DB_243way_Regular Symbol'!G$16,"",IF(E140=0,"",IF(OR(E140=$AM$1,E140=$BF$1,E141=$AM$1,E141=$BF$1,E142=$AM$1,E142=$BF$1),1,0)))</f>
        <v/>
      </c>
      <c r="BI140" s="342" t="str">
        <f>IF($A140&gt;='DB_243way_Regular Symbol'!H$16,"",IF(F140=0,"",IF(OR(F140=$AM$1,F140=$BF$1,F141=$AM$1,F141=$BF$1,F142=$AM$1,F142=$BF$1),1,0)))</f>
        <v/>
      </c>
      <c r="BK140" s="342" t="str">
        <f>IF($A140&gt;='DB_243way_Regular Symbol'!D$16,"",IF(B140=0,"",IF(OR(B140=$AM$1,B140=$BL$1,B141=$AM$1,B141=$BL$1,B142=$AM$1,B142=$BL$1),0,1)))</f>
        <v/>
      </c>
      <c r="BL140" s="2" t="str">
        <f>IF($A140&gt;='DB_243way_Regular Symbol'!E$16,"",IF(C140=0,"",IF(OR(C140=$AM$1,C140=$BL$1,C141=$AM$1,C141=$BL$1,C142=$AM$1,C142=$BL$1),0,1)))</f>
        <v/>
      </c>
      <c r="BM140" s="2" t="str">
        <f>IF($A140&gt;='DB_243way_Regular Symbol'!F$16,"",IF(D140=0,"",IF(OR(D140=$AM$1,D140=$BL$1,D141=$AM$1,D141=$BL$1,D142=$AM$1,D142=$BL$1),0,1)))</f>
        <v/>
      </c>
      <c r="BN140" s="2" t="str">
        <f>IF($A140&gt;='DB_243way_Regular Symbol'!G$16,"",IF(E140=0,"",IF(OR(E140=$AM$1,E140=$BL$1,E141=$AM$1,E141=$BL$1,E142=$AM$1,E142=$BL$1),0,1)))</f>
        <v/>
      </c>
      <c r="BO140" s="128" t="str">
        <f>IF($A140&gt;='DB_243way_Regular Symbol'!H$16,"",IF(F140=0,"",IF(OR(F140=$AM$1,F140=$BL$1,F141=$AM$1,F141=$BL$1,F142=$AM$1,F142=$BL$1),0,1)))</f>
        <v/>
      </c>
      <c r="BQ140" s="2" t="str">
        <f>IF($A140&gt;='DB_243way_Regular Symbol'!D$16,"",IF(B140=0,"",IF(OR(B140=$BQ$1,B140=$BR$1,B141=$BQ$1,B141=$BR$1,B142=$BQ$1,B142=$BR$1),0,1)))</f>
        <v/>
      </c>
      <c r="BR140" s="2" t="str">
        <f>IF($A140&gt;='DB_243way_Regular Symbol'!E$16,"",IF(C140=0,"",IF(OR(C140=$BQ$1,C140=$BR$1,C141=$BQ$1,C141=$BR$1,C142=$BQ$1,C142=$BR$1),0,1)))</f>
        <v/>
      </c>
      <c r="BS140" s="2" t="str">
        <f>IF($A140&gt;='DB_243way_Regular Symbol'!F$16,"",IF(D140=0,"",IF(OR(D140=$BQ$1,D140=$BR$1,D141=$BQ$1,D141=$BR$1,D142=$BQ$1,D142=$BR$1),0,1)))</f>
        <v/>
      </c>
      <c r="BT140" s="2" t="str">
        <f>IF($A140&gt;='DB_243way_Regular Symbol'!G$16,"",IF(E140=0,"",IF(OR(E140=$BQ$1,E140=$BR$1,E141=$BQ$1,E141=$BR$1,E142=$BQ$1,E142=$BR$1),0,1)))</f>
        <v/>
      </c>
      <c r="BU140" s="2" t="str">
        <f>IF($A140&gt;='DB_243way_Regular Symbol'!H$16,"",IF(F140=0,"",IF(OR(F140=$BQ$1,F140=$BR$1,F141=$BQ$1,F141=$BR$1,F142=$BQ$1,F142=$BR$1),0,1)))</f>
        <v/>
      </c>
      <c r="BW140" s="2" t="str">
        <f>IF($A140&gt;='DB_243way_Regular Symbol'!D$16,"",IF(B140=0,"",IF(OR(B140=$BW$1,B141=$BW$1,B142=$BW$1,B140=$BX$1,B141=$BX$1,B142=$BX$1),0,1)))</f>
        <v/>
      </c>
      <c r="BX140" s="2" t="str">
        <f>IF($A140&gt;='DB_243way_Regular Symbol'!E$16,"",IF(C140=0,"",IF(OR(C140=$BW$1,C141=$BW$1,C142=$BW$1,C140=$BX$1,C141=$BX$1,C142=$BX$1),0,1)))</f>
        <v/>
      </c>
      <c r="BY140" s="2" t="str">
        <f>IF($A140&gt;='DB_243way_Regular Symbol'!F$16,"",IF(D140=0,"",IF(OR(D140=$BW$1,D141=$BW$1,D142=$BW$1,D140=$BX$1,D141=$BX$1,D142=$BX$1),0,1)))</f>
        <v/>
      </c>
      <c r="BZ140" s="2" t="str">
        <f>IF($A140&gt;='DB_243way_Regular Symbol'!G$16,"",IF(E140=0,"",IF(OR(E140=$BW$1,E141=$BW$1,E142=$BW$1,E140=$BX$1,E141=$BX$1,E142=$BX$1),0,1)))</f>
        <v/>
      </c>
      <c r="CA140" s="2" t="str">
        <f>IF($A140&gt;='DB_243way_Regular Symbol'!H$16,"",IF(F140=0,"",IF(OR(F140=$BW$1,F141=$BW$1,F142=$BW$1,F140=$BX$1,F141=$BX$1,F142=$BX$1),0,1)))</f>
        <v/>
      </c>
      <c r="CC140" s="2" t="str">
        <f>IF($A140&gt;='DB_243way_Regular Symbol'!D$16,"",IF(B140=0,"",IF(OR(B140=$BW$1,B141=$BW$1,B142=$BW$1,B140=$CD$1,B141=$CD$1,B142=$CD$1),0,1)))</f>
        <v/>
      </c>
      <c r="CD140" s="2" t="str">
        <f>IF($A140&gt;='DB_243way_Regular Symbol'!E$16,"",IF(C140=0,"",IF(OR(C140=$BW$1,C141=$BW$1,C142=$BW$1,C140=$CD$1,C141=$CD$1,C142=$CD$1),0,1)))</f>
        <v/>
      </c>
      <c r="CE140" s="2" t="str">
        <f>IF($A140&gt;='DB_243way_Regular Symbol'!F$16,"",IF(D140=0,"",IF(OR(D140=$BW$1,D141=$BW$1,D142=$BW$1,D140=$CD$1,D141=$CD$1,D142=$CD$1),0,1)))</f>
        <v/>
      </c>
      <c r="CF140" s="2" t="str">
        <f>IF($A140&gt;='DB_243way_Regular Symbol'!G$16,"",IF(E140=0,"",IF(OR(E140=$BW$1,E141=$BW$1,E142=$BW$1,E140=$CD$1,E141=$CD$1,E142=$CD$1),0,1)))</f>
        <v/>
      </c>
      <c r="CG140" s="2" t="str">
        <f>IF($A140&gt;='DB_243way_Regular Symbol'!H$16,"",IF(F140=0,"",IF(OR(F140=$BW$1,F141=$BW$1,F142=$BW$1,F140=$CD$1,F141=$CD$1,F142=$CD$1),0,1)))</f>
        <v/>
      </c>
      <c r="CI140" s="2" t="str">
        <f>IF($A140&gt;='DB_243way_Regular Symbol'!D$16,"",IF(B140=0,"",IF(OR(B140=$BW$1,B141=$BW$1,B142=$BW$1,B140=$CJ$1,B141=$CJ$1,B142=$CJ$1),0,1)))</f>
        <v/>
      </c>
      <c r="CJ140" s="2" t="str">
        <f>IF($A140&gt;='DB_243way_Regular Symbol'!E$16,"",IF(C140=0,"",IF(OR(C140=$BW$1,C141=$BW$1,C142=$BW$1,C140=$CJ$1,C141=$CJ$1,C142=$CJ$1),0,1)))</f>
        <v/>
      </c>
      <c r="CK140" s="2" t="str">
        <f>IF($A140&gt;='DB_243way_Regular Symbol'!F$16,"",IF(D140=0,"",IF(OR(D140=$BW$1,D141=$BW$1,D142=$BW$1,D140=$CJ$1,D141=$CJ$1,D142=$CJ$1),0,1)))</f>
        <v/>
      </c>
      <c r="CL140" s="2" t="str">
        <f>IF($A140&gt;='DB_243way_Regular Symbol'!G$16,"",IF(E140=0,"",IF(OR(E140=$BW$1,E141=$BW$1,E142=$BW$1,E140=$CJ$1,E141=$CJ$1,E142=$CJ$1),0,1)))</f>
        <v/>
      </c>
      <c r="CM140" s="2" t="str">
        <f>IF($A140&gt;='DB_243way_Regular Symbol'!H$16,"",IF(F140=0,"",IF(OR(F140=$BW$1,F141=$BW$1,F142=$BW$1,F140=$CJ$1,F141=$CJ$1,F142=$CJ$1),0,1)))</f>
        <v/>
      </c>
      <c r="CO140" s="2" t="str">
        <f>IF($A140&gt;='DB_243way_Regular Symbol'!D$16,"",IF(B140=0,"",IF(OR(B140=$BW$1,B141=$BW$1,B142=$BW$1,B140=$CP$1,B141=$CP$1,B142=$CP$1),0,1)))</f>
        <v/>
      </c>
      <c r="CP140" s="2" t="str">
        <f>IF($A140&gt;='DB_243way_Regular Symbol'!E$16,"",IF(C140=0,"",IF(OR(C140=$BW$1,C141=$BW$1,C142=$BW$1,C140=$CP$1,C141=$CP$1,C142=$CP$1),0,1)))</f>
        <v/>
      </c>
      <c r="CQ140" s="2" t="str">
        <f>IF($A140&gt;='DB_243way_Regular Symbol'!F$16,"",IF(D140=0,"",IF(OR(D140=$BW$1,D141=$BW$1,D142=$BW$1,D140=$CP$1,D141=$CP$1,D142=$CP$1),0,1)))</f>
        <v/>
      </c>
      <c r="CR140" s="2" t="str">
        <f>IF($A140&gt;='DB_243way_Regular Symbol'!G$16,"",IF(E140=0,"",IF(OR(E140=$BW$1,E141=$BW$1,E142=$BW$1,E140=$CP$1,E141=$CP$1,E142=$CP$1),0,1)))</f>
        <v/>
      </c>
      <c r="CS140" s="2" t="str">
        <f>IF($A140&gt;='DB_243way_Regular Symbol'!H$16,"",IF(F140=0,"",IF(OR(F140=$BW$1,F141=$BW$1,F142=$BW$1,F140=$CP$1,F141=$CP$1,F142=$CP$1),0,1)))</f>
        <v/>
      </c>
      <c r="CU140" s="2" t="str">
        <f>IF($A140&gt;='DB_243way_Regular Symbol'!D$16,"",IF(B140=0,"",IF(OR(B140=$BW$1,B141=$BW$1,B142=$BW$1,B140=$CV$1,B141=$CV$1,B142=$CV$1),0,1)))</f>
        <v/>
      </c>
      <c r="CV140" s="2" t="str">
        <f>IF($A140&gt;='DB_243way_Regular Symbol'!E$16,"",IF(C140=0,"",IF(OR(C140=$BW$1,C141=$BW$1,C142=$BW$1,C140=$CV$1,C141=$CV$1,C142=$CV$1),0,1)))</f>
        <v/>
      </c>
      <c r="CW140" s="2" t="str">
        <f>IF($A140&gt;='DB_243way_Regular Symbol'!F$16,"",IF(D140=0,"",IF(OR(D140=$BW$1,D141=$BW$1,D142=$BW$1,D140=$CV$1,D141=$CV$1,D142=$CV$1),0,1)))</f>
        <v/>
      </c>
      <c r="CX140" s="2" t="str">
        <f>IF($A140&gt;='DB_243way_Regular Symbol'!G$16,"",IF(E140=0,"",IF(OR(E140=$BW$1,E141=$BW$1,E142=$BW$1,E140=$CV$1,E141=$CV$1,E142=$CV$1),0,1)))</f>
        <v/>
      </c>
      <c r="CY140" s="2" t="str">
        <f>IF($A140&gt;='DB_243way_Regular Symbol'!H$16,"",IF(F140=0,"",IF(OR(F140=$BW$1,F141=$BW$1,F142=$BW$1,F140=$CV$1,F141=$CV$1,F142=$CV$1),0,1)))</f>
        <v/>
      </c>
    </row>
    <row r="141" spans="1:103">
      <c r="A141" s="341">
        <f>IF('DB_243way_Regular Symbol'!L140="","",'DB_243way_Regular Symbol'!L140)</f>
        <v>137</v>
      </c>
      <c r="B141" s="184" t="str">
        <f>IF('DB_243way_Regular Symbol'!M140="",
IF($A141-'DB_243way_Regular Symbol'!D$16&gt;='DB_243way_RegularＸ_W()'!B$2-1,"",VLOOKUP($A141-'DB_243way_Regular Symbol'!D$16,'DB_243way_Regular Symbol'!$L$3:$Q$250,'DB_243way_RegularＸ_W()'!B$3+1,FALSE)),
'DB_243way_Regular Symbol'!M140)</f>
        <v/>
      </c>
      <c r="C141" s="184" t="str">
        <f>IF('DB_243way_Regular Symbol'!N140="",
IF($A141-'DB_243way_Regular Symbol'!E$16&gt;='DB_243way_RegularＸ_W()'!C$2-1,"",VLOOKUP($A141-'DB_243way_Regular Symbol'!E$16,'DB_243way_Regular Symbol'!$L$3:$Q$250,'DB_243way_RegularＸ_W()'!C$3+1,FALSE)),
'DB_243way_Regular Symbol'!N140)</f>
        <v/>
      </c>
      <c r="D141" s="184" t="str">
        <f>IF('DB_243way_Regular Symbol'!O140="",
IF($A141-'DB_243way_Regular Symbol'!F$16&gt;='DB_243way_RegularＸ_W()'!D$2-1,"",VLOOKUP($A141-'DB_243way_Regular Symbol'!F$16,'DB_243way_Regular Symbol'!$L$3:$Q$250,'DB_243way_RegularＸ_W()'!D$3+1,FALSE)),
'DB_243way_Regular Symbol'!O140)</f>
        <v/>
      </c>
      <c r="E141" s="184" t="str">
        <f>IF('DB_243way_Regular Symbol'!P140="",
IF($A141-'DB_243way_Regular Symbol'!G$16&gt;='DB_243way_RegularＸ_W()'!E$2-1,"",VLOOKUP($A141-'DB_243way_Regular Symbol'!G$16,'DB_243way_Regular Symbol'!$L$3:$Q$250,'DB_243way_RegularＸ_W()'!E$3+1,FALSE)),
'DB_243way_Regular Symbol'!P140)</f>
        <v/>
      </c>
      <c r="F141" s="184" t="str">
        <f>IF('DB_243way_Regular Symbol'!Q140="",
IF($A141-'DB_243way_Regular Symbol'!H$16&gt;='DB_243way_RegularＸ_W()'!F$2-1,"",VLOOKUP($A141-'DB_243way_Regular Symbol'!H$16,'DB_243way_Regular Symbol'!$L$3:$Q$250,'DB_243way_RegularＸ_W()'!F$3+1,FALSE)),
'DB_243way_Regular Symbol'!Q140)</f>
        <v/>
      </c>
      <c r="O141" s="342" t="str">
        <f>IF($A141&gt;='DB_243way_Regular Symbol'!D$16,"",IF(B141=0,"",IF(OR(B141=$O$1,B141=$P$1,B142=$O$1,B142=$P$1,B143=$O$1,B143=$P$1),0,1)))</f>
        <v/>
      </c>
      <c r="P141" s="2" t="str">
        <f>IF($A141&gt;='DB_243way_Regular Symbol'!E$16,"",IF(C141=0,"",IF(OR(C141=$O$1,C141=$P$1,C142=$O$1,C142=$P$1,C143=$O$1,C143=$P$1),0,1)))</f>
        <v/>
      </c>
      <c r="Q141" s="2" t="str">
        <f>IF($A141&gt;='DB_243way_Regular Symbol'!F$16,"",IF(D141=0,"",IF(OR(D141=$O$1,D141=$P$1,D142=$O$1,D142=$P$1,D143=$O$1,D143=$P$1),0,1)))</f>
        <v/>
      </c>
      <c r="R141" s="2" t="str">
        <f>IF($A141&gt;='DB_243way_Regular Symbol'!G$16,"",IF(E141=0,"",IF(OR(E141=$O$1,E141=$P$1,E142=$O$1,E142=$P$1,E143=$O$1,E143=$P$1),0,1)))</f>
        <v/>
      </c>
      <c r="S141" s="128" t="str">
        <f>IF($A141&gt;='DB_243way_Regular Symbol'!H$16,"",IF(F141=0,"",IF(OR(F141=$O$1,F141=$P$1,F142=$O$1,F142=$P$1,F143=$O$1,F143=$P$1),0,1)))</f>
        <v/>
      </c>
      <c r="U141" s="342" t="str">
        <f>IF($A141&gt;='DB_243way_Regular Symbol'!D$16,"",IF(B141=0,"",IF(OR(B141=$U$1,B141=$V$1,B142=$U$1,B142=$V$1,B143=$U$1,B143=$V$1),0,1)))</f>
        <v/>
      </c>
      <c r="V141" s="2" t="str">
        <f>IF($A141&gt;='DB_243way_Regular Symbol'!E$16,"",IF(C141=0,"",IF(OR(C141=$U$1,C141=$V$1,C142=$U$1,C142=$V$1,C143=$U$1,C143=$V$1),0,1)))</f>
        <v/>
      </c>
      <c r="W141" s="2" t="str">
        <f>IF($A141&gt;='DB_243way_Regular Symbol'!F$16,"",IF(D141=0,"",IF(OR(D141=$U$1,D141=$V$1,D142=$U$1,D142=$V$1,D143=$U$1,D143=$V$1),0,1)))</f>
        <v/>
      </c>
      <c r="X141" s="2" t="str">
        <f>IF($A141&gt;='DB_243way_Regular Symbol'!G$16,"",IF(E141=0,"",IF(OR(E141=$U$1,E141=$V$1,E142=$U$1,E142=$V$1,E143=$U$1,E143=$V$1),0,1)))</f>
        <v/>
      </c>
      <c r="Y141" s="128" t="str">
        <f>IF($A141&gt;='DB_243way_Regular Symbol'!H$16,"",IF(F141=0,"",IF(OR(F141=$U$1,F141=$V$1,F142=$U$1,F142=$V$1,F143=$U$1,F143=$V$1),0,1)))</f>
        <v/>
      </c>
      <c r="AA141" s="342" t="str">
        <f>IF($A141&gt;='DB_243way_Regular Symbol'!D$16,"",IF(B141=0,"",IF(OR(B141=$AA$1,B141=$AB$1,B142=$AA$1,B142=$AB$1,B143=$AA$1,,B143=$AB$1),0,1)))</f>
        <v/>
      </c>
      <c r="AB141" s="2" t="str">
        <f>IF($A141&gt;='DB_243way_Regular Symbol'!E$16,"",IF(C141=0,"",IF(OR(C141=$AA$1,C141=$AB$1,C142=$AA$1,C142=$AB$1,C143=$AA$1,,C143=$AB$1),0,1)))</f>
        <v/>
      </c>
      <c r="AC141" s="2" t="str">
        <f>IF($A141&gt;='DB_243way_Regular Symbol'!F$16,"",IF(D141=0,"",IF(OR(D141=$AA$1,D141=$AB$1,D142=$AA$1,D142=$AB$1,D143=$AA$1,,D143=$AB$1),0,1)))</f>
        <v/>
      </c>
      <c r="AD141" s="2" t="str">
        <f>IF($A141&gt;='DB_243way_Regular Symbol'!G$16,"",IF(E141=0,"",IF(OR(E141=$AA$1,E141=$AB$1,E142=$AA$1,E142=$AB$1,E143=$AA$1,,E143=$AB$1),0,1)))</f>
        <v/>
      </c>
      <c r="AE141" s="128" t="str">
        <f>IF($A141&gt;='DB_243way_Regular Symbol'!H$16,"",IF(F141=0,"",IF(OR(F141=$AA$1,F141=$AB$1,F142=$AA$1,F142=$AB$1,F143=$AA$1,,F143=$AB$1),0,1)))</f>
        <v/>
      </c>
      <c r="AG141" s="342" t="str">
        <f>IF($A141&gt;='DB_243way_Regular Symbol'!D$16,"",IF(B141=0,"",IF(OR(B141=$AG$1,B141=$AH$1,B142=$AG$1,B142=$AH$1,B143=$AG$1,B143=$AH$1),0,1)))</f>
        <v/>
      </c>
      <c r="AH141" s="2" t="str">
        <f>IF($A141&gt;='DB_243way_Regular Symbol'!E$16,"",IF(C141=0,"",IF(OR(C141=$AG$1,C141=$AH$1,C142=$AG$1,C142=$AH$1,C143=$AG$1,C143=$AH$1),0,1)))</f>
        <v/>
      </c>
      <c r="AI141" s="2" t="str">
        <f>IF($A141&gt;='DB_243way_Regular Symbol'!F$16,"",IF(D141=0,"",IF(OR(D141=$AG$1,D141=$AH$1,D142=$AG$1,D142=$AH$1,D143=$AG$1,D143=$AH$1),0,1)))</f>
        <v/>
      </c>
      <c r="AJ141" s="2" t="str">
        <f>IF($A141&gt;='DB_243way_Regular Symbol'!G$16,"",IF(E141=0,"",IF(OR(E141=$AG$1,E141=$AH$1,E142=$AG$1,E142=$AH$1,E143=$AG$1,E143=$AH$1),0,1)))</f>
        <v/>
      </c>
      <c r="AK141" s="128" t="str">
        <f>IF($A141&gt;='DB_243way_Regular Symbol'!H$16,"",IF(F141=0,"",IF(OR(F141=$AG$1,F141=$AH$1,F142=$AG$1,F142=$AH$1,F143=$AG$1,F143=$AH$1),0,1)))</f>
        <v/>
      </c>
      <c r="AM141" s="342" t="str">
        <f>IF($A141&gt;='DB_243way_Regular Symbol'!D$16,"",IF(B141=0,"",IF(OR(B141=$AM$1,B141=$AN$1,B142=$AM$1,B142=$AN$1,B143=$AM$1,B143=$AN$1),0,1)))</f>
        <v/>
      </c>
      <c r="AN141" s="2" t="str">
        <f>IF($A141&gt;='DB_243way_Regular Symbol'!E$16,"",IF(C141=0,"",IF(OR(C141=$AM$1,C141=$AN$1,C142=$AM$1,C142=$AN$1,C143=$AM$1,C143=$AN$1),0,1)))</f>
        <v/>
      </c>
      <c r="AO141" s="2" t="str">
        <f>IF($A141&gt;='DB_243way_Regular Symbol'!F$16,"",IF(D141=0,"",IF(OR(D141=$AM$1,D141=$AN$1,D142=$AM$1,D142=$AN$1,D143=$AM$1,D143=$AN$1),0,1)))</f>
        <v/>
      </c>
      <c r="AP141" s="2" t="str">
        <f>IF($A141&gt;='DB_243way_Regular Symbol'!G$16,"",IF(E141=0,"",IF(OR(E141=$AM$1,E141=$AN$1,E142=$AM$1,E142=$AN$1,E143=$AM$1,E143=$AN$1),0,1)))</f>
        <v/>
      </c>
      <c r="AQ141" s="128" t="str">
        <f>IF($A141&gt;='DB_243way_Regular Symbol'!H$16,"",IF(F141=0,"",IF(OR(F141=$AM$1,F141=$AN$1,F142=$AM$1,F142=$AN$1,F143=$AM$1,F143=$AN$1),0,1)))</f>
        <v/>
      </c>
      <c r="AS141" s="342" t="str">
        <f>IF($A141&gt;='DB_243way_Regular Symbol'!D$16,"",IF(B141=0,"",IF(OR(B141=$AM$1,B141=$AT$1,B142=$AM$1,B142=$AT$1,B143=$AM$1,B143=$AT$1),0,1)))</f>
        <v/>
      </c>
      <c r="AT141" s="2" t="str">
        <f>IF($A141&gt;='DB_243way_Regular Symbol'!E$16,"",IF(C141=0,"",IF(OR(C141=$AM$1,C141=$AT$1,C142=$AM$1,C142=$AT$1,C143=$AM$1,C143=$AT$1),0,1)))</f>
        <v/>
      </c>
      <c r="AU141" s="2" t="str">
        <f>IF($A141&gt;='DB_243way_Regular Symbol'!F$16,"",IF(D141=0,"",IF(OR(D141=$AM$1,D141=$AT$1,D142=$AM$1,D142=$AT$1,D143=$AM$1,D143=$AT$1),0,1)))</f>
        <v/>
      </c>
      <c r="AV141" s="2" t="str">
        <f>IF($A141&gt;='DB_243way_Regular Symbol'!G$16,"",IF(E141=0,"",IF(OR(E141=$AM$1,E141=$AT$1,E142=$AM$1,E142=$AT$1,E143=$AM$1,E143=$AT$1),0,1)))</f>
        <v/>
      </c>
      <c r="AW141" s="128" t="str">
        <f>IF($A141&gt;='DB_243way_Regular Symbol'!H$16,"",IF(F141=0,"",IF(OR(F141=$AM$1,F141=$AT$1,F142=$AM$1,F142=$AT$1,F143=$AM$1,F143=$AT$1),0,1)))</f>
        <v/>
      </c>
      <c r="AY141" s="342"/>
      <c r="AZ141" s="2"/>
      <c r="BA141" s="2" t="str">
        <f>IF($A141&gt;='DB_243way_Regular Symbol'!F$16,"",COUNTIF(D141:D143,$AZ$1))</f>
        <v/>
      </c>
      <c r="BB141" s="2" t="str">
        <f>IF($A141&gt;='DB_243way_Regular Symbol'!G$16,"",COUNTIF(E141:E143,$AZ$1))</f>
        <v/>
      </c>
      <c r="BC141" s="2" t="str">
        <f>IF($A141&gt;='DB_243way_Regular Symbol'!H$16,"",COUNTIF(F141:F143,$AZ$1))</f>
        <v/>
      </c>
      <c r="BE141" s="342" t="str">
        <f>IF($A141&gt;='DB_243way_Regular Symbol'!D$16,"",IF(B141=0,"",IF(OR(B141=$AM$1,B141=$BF$1,B142=$AM$1,B142=$BF$1,B143=$AM$1,B143=$BF$1),1,0)))</f>
        <v/>
      </c>
      <c r="BF141" s="342" t="str">
        <f>IF($A141&gt;='DB_243way_Regular Symbol'!E$16,"",IF(C141=0,"",IF(OR(C141=$AM$1,C141=$BF$1,C142=$AM$1,C142=$BF$1,C143=$AM$1,C143=$BF$1),1,0)))</f>
        <v/>
      </c>
      <c r="BG141" s="342" t="str">
        <f>IF($A141&gt;='DB_243way_Regular Symbol'!F$16,"",IF(D141=0,"",IF(OR(D141=$AM$1,D141=$BF$1,D142=$AM$1,D142=$BF$1,D143=$AM$1,D143=$BF$1),1,0)))</f>
        <v/>
      </c>
      <c r="BH141" s="342" t="str">
        <f>IF($A141&gt;='DB_243way_Regular Symbol'!G$16,"",IF(E141=0,"",IF(OR(E141=$AM$1,E141=$BF$1,E142=$AM$1,E142=$BF$1,E143=$AM$1,E143=$BF$1),1,0)))</f>
        <v/>
      </c>
      <c r="BI141" s="342" t="str">
        <f>IF($A141&gt;='DB_243way_Regular Symbol'!H$16,"",IF(F141=0,"",IF(OR(F141=$AM$1,F141=$BF$1,F142=$AM$1,F142=$BF$1,F143=$AM$1,F143=$BF$1),1,0)))</f>
        <v/>
      </c>
      <c r="BK141" s="342" t="str">
        <f>IF($A141&gt;='DB_243way_Regular Symbol'!D$16,"",IF(B141=0,"",IF(OR(B141=$AM$1,B141=$BL$1,B142=$AM$1,B142=$BL$1,B143=$AM$1,B143=$BL$1),0,1)))</f>
        <v/>
      </c>
      <c r="BL141" s="2" t="str">
        <f>IF($A141&gt;='DB_243way_Regular Symbol'!E$16,"",IF(C141=0,"",IF(OR(C141=$AM$1,C141=$BL$1,C142=$AM$1,C142=$BL$1,C143=$AM$1,C143=$BL$1),0,1)))</f>
        <v/>
      </c>
      <c r="BM141" s="2" t="str">
        <f>IF($A141&gt;='DB_243way_Regular Symbol'!F$16,"",IF(D141=0,"",IF(OR(D141=$AM$1,D141=$BL$1,D142=$AM$1,D142=$BL$1,D143=$AM$1,D143=$BL$1),0,1)))</f>
        <v/>
      </c>
      <c r="BN141" s="2" t="str">
        <f>IF($A141&gt;='DB_243way_Regular Symbol'!G$16,"",IF(E141=0,"",IF(OR(E141=$AM$1,E141=$BL$1,E142=$AM$1,E142=$BL$1,E143=$AM$1,E143=$BL$1),0,1)))</f>
        <v/>
      </c>
      <c r="BO141" s="128" t="str">
        <f>IF($A141&gt;='DB_243way_Regular Symbol'!H$16,"",IF(F141=0,"",IF(OR(F141=$AM$1,F141=$BL$1,F142=$AM$1,F142=$BL$1,F143=$AM$1,F143=$BL$1),0,1)))</f>
        <v/>
      </c>
      <c r="BQ141" s="2" t="str">
        <f>IF($A141&gt;='DB_243way_Regular Symbol'!D$16,"",IF(B141=0,"",IF(OR(B141=$BQ$1,B141=$BR$1,B142=$BQ$1,B142=$BR$1,B143=$BQ$1,B143=$BR$1),0,1)))</f>
        <v/>
      </c>
      <c r="BR141" s="2" t="str">
        <f>IF($A141&gt;='DB_243way_Regular Symbol'!E$16,"",IF(C141=0,"",IF(OR(C141=$BQ$1,C141=$BR$1,C142=$BQ$1,C142=$BR$1,C143=$BQ$1,C143=$BR$1),0,1)))</f>
        <v/>
      </c>
      <c r="BS141" s="2" t="str">
        <f>IF($A141&gt;='DB_243way_Regular Symbol'!F$16,"",IF(D141=0,"",IF(OR(D141=$BQ$1,D141=$BR$1,D142=$BQ$1,D142=$BR$1,D143=$BQ$1,D143=$BR$1),0,1)))</f>
        <v/>
      </c>
      <c r="BT141" s="2" t="str">
        <f>IF($A141&gt;='DB_243way_Regular Symbol'!G$16,"",IF(E141=0,"",IF(OR(E141=$BQ$1,E141=$BR$1,E142=$BQ$1,E142=$BR$1,E143=$BQ$1,E143=$BR$1),0,1)))</f>
        <v/>
      </c>
      <c r="BU141" s="2" t="str">
        <f>IF($A141&gt;='DB_243way_Regular Symbol'!H$16,"",IF(F141=0,"",IF(OR(F141=$BQ$1,F141=$BR$1,F142=$BQ$1,F142=$BR$1,F143=$BQ$1,F143=$BR$1),0,1)))</f>
        <v/>
      </c>
      <c r="BW141" s="2" t="str">
        <f>IF($A141&gt;='DB_243way_Regular Symbol'!D$16,"",IF(B141=0,"",IF(OR(B141=$BW$1,B142=$BW$1,B143=$BW$1,B141=$BX$1,B142=$BX$1,B143=$BX$1),0,1)))</f>
        <v/>
      </c>
      <c r="BX141" s="2" t="str">
        <f>IF($A141&gt;='DB_243way_Regular Symbol'!E$16,"",IF(C141=0,"",IF(OR(C141=$BW$1,C142=$BW$1,C143=$BW$1,C141=$BX$1,C142=$BX$1,C143=$BX$1),0,1)))</f>
        <v/>
      </c>
      <c r="BY141" s="2" t="str">
        <f>IF($A141&gt;='DB_243way_Regular Symbol'!F$16,"",IF(D141=0,"",IF(OR(D141=$BW$1,D142=$BW$1,D143=$BW$1,D141=$BX$1,D142=$BX$1,D143=$BX$1),0,1)))</f>
        <v/>
      </c>
      <c r="BZ141" s="2" t="str">
        <f>IF($A141&gt;='DB_243way_Regular Symbol'!G$16,"",IF(E141=0,"",IF(OR(E141=$BW$1,E142=$BW$1,E143=$BW$1,E141=$BX$1,E142=$BX$1,E143=$BX$1),0,1)))</f>
        <v/>
      </c>
      <c r="CA141" s="2" t="str">
        <f>IF($A141&gt;='DB_243way_Regular Symbol'!H$16,"",IF(F141=0,"",IF(OR(F141=$BW$1,F142=$BW$1,F143=$BW$1,F141=$BX$1,F142=$BX$1,F143=$BX$1),0,1)))</f>
        <v/>
      </c>
      <c r="CC141" s="2" t="str">
        <f>IF($A141&gt;='DB_243way_Regular Symbol'!D$16,"",IF(B141=0,"",IF(OR(B141=$BW$1,B142=$BW$1,B143=$BW$1,B141=$CD$1,B142=$CD$1,B143=$CD$1),0,1)))</f>
        <v/>
      </c>
      <c r="CD141" s="2" t="str">
        <f>IF($A141&gt;='DB_243way_Regular Symbol'!E$16,"",IF(C141=0,"",IF(OR(C141=$BW$1,C142=$BW$1,C143=$BW$1,C141=$CD$1,C142=$CD$1,C143=$CD$1),0,1)))</f>
        <v/>
      </c>
      <c r="CE141" s="2" t="str">
        <f>IF($A141&gt;='DB_243way_Regular Symbol'!F$16,"",IF(D141=0,"",IF(OR(D141=$BW$1,D142=$BW$1,D143=$BW$1,D141=$CD$1,D142=$CD$1,D143=$CD$1),0,1)))</f>
        <v/>
      </c>
      <c r="CF141" s="2" t="str">
        <f>IF($A141&gt;='DB_243way_Regular Symbol'!G$16,"",IF(E141=0,"",IF(OR(E141=$BW$1,E142=$BW$1,E143=$BW$1,E141=$CD$1,E142=$CD$1,E143=$CD$1),0,1)))</f>
        <v/>
      </c>
      <c r="CG141" s="2" t="str">
        <f>IF($A141&gt;='DB_243way_Regular Symbol'!H$16,"",IF(F141=0,"",IF(OR(F141=$BW$1,F142=$BW$1,F143=$BW$1,F141=$CD$1,F142=$CD$1,F143=$CD$1),0,1)))</f>
        <v/>
      </c>
      <c r="CI141" s="2" t="str">
        <f>IF($A141&gt;='DB_243way_Regular Symbol'!D$16,"",IF(B141=0,"",IF(OR(B141=$BW$1,B142=$BW$1,B143=$BW$1,B141=$CJ$1,B142=$CJ$1,B143=$CJ$1),0,1)))</f>
        <v/>
      </c>
      <c r="CJ141" s="2" t="str">
        <f>IF($A141&gt;='DB_243way_Regular Symbol'!E$16,"",IF(C141=0,"",IF(OR(C141=$BW$1,C142=$BW$1,C143=$BW$1,C141=$CJ$1,C142=$CJ$1,C143=$CJ$1),0,1)))</f>
        <v/>
      </c>
      <c r="CK141" s="2" t="str">
        <f>IF($A141&gt;='DB_243way_Regular Symbol'!F$16,"",IF(D141=0,"",IF(OR(D141=$BW$1,D142=$BW$1,D143=$BW$1,D141=$CJ$1,D142=$CJ$1,D143=$CJ$1),0,1)))</f>
        <v/>
      </c>
      <c r="CL141" s="2" t="str">
        <f>IF($A141&gt;='DB_243way_Regular Symbol'!G$16,"",IF(E141=0,"",IF(OR(E141=$BW$1,E142=$BW$1,E143=$BW$1,E141=$CJ$1,E142=$CJ$1,E143=$CJ$1),0,1)))</f>
        <v/>
      </c>
      <c r="CM141" s="2" t="str">
        <f>IF($A141&gt;='DB_243way_Regular Symbol'!H$16,"",IF(F141=0,"",IF(OR(F141=$BW$1,F142=$BW$1,F143=$BW$1,F141=$CJ$1,F142=$CJ$1,F143=$CJ$1),0,1)))</f>
        <v/>
      </c>
      <c r="CO141" s="2" t="str">
        <f>IF($A141&gt;='DB_243way_Regular Symbol'!D$16,"",IF(B141=0,"",IF(OR(B141=$BW$1,B142=$BW$1,B143=$BW$1,B141=$CP$1,B142=$CP$1,B143=$CP$1),0,1)))</f>
        <v/>
      </c>
      <c r="CP141" s="2" t="str">
        <f>IF($A141&gt;='DB_243way_Regular Symbol'!E$16,"",IF(C141=0,"",IF(OR(C141=$BW$1,C142=$BW$1,C143=$BW$1,C141=$CP$1,C142=$CP$1,C143=$CP$1),0,1)))</f>
        <v/>
      </c>
      <c r="CQ141" s="2" t="str">
        <f>IF($A141&gt;='DB_243way_Regular Symbol'!F$16,"",IF(D141=0,"",IF(OR(D141=$BW$1,D142=$BW$1,D143=$BW$1,D141=$CP$1,D142=$CP$1,D143=$CP$1),0,1)))</f>
        <v/>
      </c>
      <c r="CR141" s="2" t="str">
        <f>IF($A141&gt;='DB_243way_Regular Symbol'!G$16,"",IF(E141=0,"",IF(OR(E141=$BW$1,E142=$BW$1,E143=$BW$1,E141=$CP$1,E142=$CP$1,E143=$CP$1),0,1)))</f>
        <v/>
      </c>
      <c r="CS141" s="2" t="str">
        <f>IF($A141&gt;='DB_243way_Regular Symbol'!H$16,"",IF(F141=0,"",IF(OR(F141=$BW$1,F142=$BW$1,F143=$BW$1,F141=$CP$1,F142=$CP$1,F143=$CP$1),0,1)))</f>
        <v/>
      </c>
      <c r="CU141" s="2" t="str">
        <f>IF($A141&gt;='DB_243way_Regular Symbol'!D$16,"",IF(B141=0,"",IF(OR(B141=$BW$1,B142=$BW$1,B143=$BW$1,B141=$CV$1,B142=$CV$1,B143=$CV$1),0,1)))</f>
        <v/>
      </c>
      <c r="CV141" s="2" t="str">
        <f>IF($A141&gt;='DB_243way_Regular Symbol'!E$16,"",IF(C141=0,"",IF(OR(C141=$BW$1,C142=$BW$1,C143=$BW$1,C141=$CV$1,C142=$CV$1,C143=$CV$1),0,1)))</f>
        <v/>
      </c>
      <c r="CW141" s="2" t="str">
        <f>IF($A141&gt;='DB_243way_Regular Symbol'!F$16,"",IF(D141=0,"",IF(OR(D141=$BW$1,D142=$BW$1,D143=$BW$1,D141=$CV$1,D142=$CV$1,D143=$CV$1),0,1)))</f>
        <v/>
      </c>
      <c r="CX141" s="2" t="str">
        <f>IF($A141&gt;='DB_243way_Regular Symbol'!G$16,"",IF(E141=0,"",IF(OR(E141=$BW$1,E142=$BW$1,E143=$BW$1,E141=$CV$1,E142=$CV$1,E143=$CV$1),0,1)))</f>
        <v/>
      </c>
      <c r="CY141" s="2" t="str">
        <f>IF($A141&gt;='DB_243way_Regular Symbol'!H$16,"",IF(F141=0,"",IF(OR(F141=$BW$1,F142=$BW$1,F143=$BW$1,F141=$CV$1,F142=$CV$1,F143=$CV$1),0,1)))</f>
        <v/>
      </c>
    </row>
    <row r="142" spans="1:103">
      <c r="A142" s="341">
        <f>IF('DB_243way_Regular Symbol'!L141="","",'DB_243way_Regular Symbol'!L141)</f>
        <v>138</v>
      </c>
      <c r="B142" s="184" t="str">
        <f>IF('DB_243way_Regular Symbol'!M141="",
IF($A142-'DB_243way_Regular Symbol'!D$16&gt;='DB_243way_RegularＸ_W()'!B$2-1,"",VLOOKUP($A142-'DB_243way_Regular Symbol'!D$16,'DB_243way_Regular Symbol'!$L$3:$Q$250,'DB_243way_RegularＸ_W()'!B$3+1,FALSE)),
'DB_243way_Regular Symbol'!M141)</f>
        <v/>
      </c>
      <c r="C142" s="184" t="str">
        <f>IF('DB_243way_Regular Symbol'!N141="",
IF($A142-'DB_243way_Regular Symbol'!E$16&gt;='DB_243way_RegularＸ_W()'!C$2-1,"",VLOOKUP($A142-'DB_243way_Regular Symbol'!E$16,'DB_243way_Regular Symbol'!$L$3:$Q$250,'DB_243way_RegularＸ_W()'!C$3+1,FALSE)),
'DB_243way_Regular Symbol'!N141)</f>
        <v/>
      </c>
      <c r="D142" s="184" t="str">
        <f>IF('DB_243way_Regular Symbol'!O141="",
IF($A142-'DB_243way_Regular Symbol'!F$16&gt;='DB_243way_RegularＸ_W()'!D$2-1,"",VLOOKUP($A142-'DB_243way_Regular Symbol'!F$16,'DB_243way_Regular Symbol'!$L$3:$Q$250,'DB_243way_RegularＸ_W()'!D$3+1,FALSE)),
'DB_243way_Regular Symbol'!O141)</f>
        <v/>
      </c>
      <c r="E142" s="184" t="str">
        <f>IF('DB_243way_Regular Symbol'!P141="",
IF($A142-'DB_243way_Regular Symbol'!G$16&gt;='DB_243way_RegularＸ_W()'!E$2-1,"",VLOOKUP($A142-'DB_243way_Regular Symbol'!G$16,'DB_243way_Regular Symbol'!$L$3:$Q$250,'DB_243way_RegularＸ_W()'!E$3+1,FALSE)),
'DB_243way_Regular Symbol'!P141)</f>
        <v/>
      </c>
      <c r="F142" s="184" t="str">
        <f>IF('DB_243way_Regular Symbol'!Q141="",
IF($A142-'DB_243way_Regular Symbol'!H$16&gt;='DB_243way_RegularＸ_W()'!F$2-1,"",VLOOKUP($A142-'DB_243way_Regular Symbol'!H$16,'DB_243way_Regular Symbol'!$L$3:$Q$250,'DB_243way_RegularＸ_W()'!F$3+1,FALSE)),
'DB_243way_Regular Symbol'!Q141)</f>
        <v/>
      </c>
      <c r="O142" s="342" t="str">
        <f>IF($A142&gt;='DB_243way_Regular Symbol'!D$16,"",IF(B142=0,"",IF(OR(B142=$O$1,B142=$P$1,B143=$O$1,B143=$P$1,B144=$O$1,B144=$P$1),0,1)))</f>
        <v/>
      </c>
      <c r="P142" s="2" t="str">
        <f>IF($A142&gt;='DB_243way_Regular Symbol'!E$16,"",IF(C142=0,"",IF(OR(C142=$O$1,C142=$P$1,C143=$O$1,C143=$P$1,C144=$O$1,C144=$P$1),0,1)))</f>
        <v/>
      </c>
      <c r="Q142" s="2" t="str">
        <f>IF($A142&gt;='DB_243way_Regular Symbol'!F$16,"",IF(D142=0,"",IF(OR(D142=$O$1,D142=$P$1,D143=$O$1,D143=$P$1,D144=$O$1,D144=$P$1),0,1)))</f>
        <v/>
      </c>
      <c r="R142" s="2" t="str">
        <f>IF($A142&gt;='DB_243way_Regular Symbol'!G$16,"",IF(E142=0,"",IF(OR(E142=$O$1,E142=$P$1,E143=$O$1,E143=$P$1,E144=$O$1,E144=$P$1),0,1)))</f>
        <v/>
      </c>
      <c r="S142" s="128" t="str">
        <f>IF($A142&gt;='DB_243way_Regular Symbol'!H$16,"",IF(F142=0,"",IF(OR(F142=$O$1,F142=$P$1,F143=$O$1,F143=$P$1,F144=$O$1,F144=$P$1),0,1)))</f>
        <v/>
      </c>
      <c r="U142" s="342" t="str">
        <f>IF($A142&gt;='DB_243way_Regular Symbol'!D$16,"",IF(B142=0,"",IF(OR(B142=$U$1,B142=$V$1,B143=$U$1,B143=$V$1,B144=$U$1,B144=$V$1),0,1)))</f>
        <v/>
      </c>
      <c r="V142" s="2" t="str">
        <f>IF($A142&gt;='DB_243way_Regular Symbol'!E$16,"",IF(C142=0,"",IF(OR(C142=$U$1,C142=$V$1,C143=$U$1,C143=$V$1,C144=$U$1,C144=$V$1),0,1)))</f>
        <v/>
      </c>
      <c r="W142" s="2" t="str">
        <f>IF($A142&gt;='DB_243way_Regular Symbol'!F$16,"",IF(D142=0,"",IF(OR(D142=$U$1,D142=$V$1,D143=$U$1,D143=$V$1,D144=$U$1,D144=$V$1),0,1)))</f>
        <v/>
      </c>
      <c r="X142" s="2" t="str">
        <f>IF($A142&gt;='DB_243way_Regular Symbol'!G$16,"",IF(E142=0,"",IF(OR(E142=$U$1,E142=$V$1,E143=$U$1,E143=$V$1,E144=$U$1,E144=$V$1),0,1)))</f>
        <v/>
      </c>
      <c r="Y142" s="128" t="str">
        <f>IF($A142&gt;='DB_243way_Regular Symbol'!H$16,"",IF(F142=0,"",IF(OR(F142=$U$1,F142=$V$1,F143=$U$1,F143=$V$1,F144=$U$1,F144=$V$1),0,1)))</f>
        <v/>
      </c>
      <c r="AA142" s="342" t="str">
        <f>IF($A142&gt;='DB_243way_Regular Symbol'!D$16,"",IF(B142=0,"",IF(OR(B142=$AA$1,B142=$AB$1,B143=$AA$1,B143=$AB$1,B144=$AA$1,,B144=$AB$1),0,1)))</f>
        <v/>
      </c>
      <c r="AB142" s="2" t="str">
        <f>IF($A142&gt;='DB_243way_Regular Symbol'!E$16,"",IF(C142=0,"",IF(OR(C142=$AA$1,C142=$AB$1,C143=$AA$1,C143=$AB$1,C144=$AA$1,,C144=$AB$1),0,1)))</f>
        <v/>
      </c>
      <c r="AC142" s="2" t="str">
        <f>IF($A142&gt;='DB_243way_Regular Symbol'!F$16,"",IF(D142=0,"",IF(OR(D142=$AA$1,D142=$AB$1,D143=$AA$1,D143=$AB$1,D144=$AA$1,,D144=$AB$1),0,1)))</f>
        <v/>
      </c>
      <c r="AD142" s="2" t="str">
        <f>IF($A142&gt;='DB_243way_Regular Symbol'!G$16,"",IF(E142=0,"",IF(OR(E142=$AA$1,E142=$AB$1,E143=$AA$1,E143=$AB$1,E144=$AA$1,,E144=$AB$1),0,1)))</f>
        <v/>
      </c>
      <c r="AE142" s="128" t="str">
        <f>IF($A142&gt;='DB_243way_Regular Symbol'!H$16,"",IF(F142=0,"",IF(OR(F142=$AA$1,F142=$AB$1,F143=$AA$1,F143=$AB$1,F144=$AA$1,,F144=$AB$1),0,1)))</f>
        <v/>
      </c>
      <c r="AG142" s="342" t="str">
        <f>IF($A142&gt;='DB_243way_Regular Symbol'!D$16,"",IF(B142=0,"",IF(OR(B142=$AG$1,B142=$AH$1,B143=$AG$1,B143=$AH$1,B144=$AG$1,B144=$AH$1),0,1)))</f>
        <v/>
      </c>
      <c r="AH142" s="2" t="str">
        <f>IF($A142&gt;='DB_243way_Regular Symbol'!E$16,"",IF(C142=0,"",IF(OR(C142=$AG$1,C142=$AH$1,C143=$AG$1,C143=$AH$1,C144=$AG$1,C144=$AH$1),0,1)))</f>
        <v/>
      </c>
      <c r="AI142" s="2" t="str">
        <f>IF($A142&gt;='DB_243way_Regular Symbol'!F$16,"",IF(D142=0,"",IF(OR(D142=$AG$1,D142=$AH$1,D143=$AG$1,D143=$AH$1,D144=$AG$1,D144=$AH$1),0,1)))</f>
        <v/>
      </c>
      <c r="AJ142" s="2" t="str">
        <f>IF($A142&gt;='DB_243way_Regular Symbol'!G$16,"",IF(E142=0,"",IF(OR(E142=$AG$1,E142=$AH$1,E143=$AG$1,E143=$AH$1,E144=$AG$1,E144=$AH$1),0,1)))</f>
        <v/>
      </c>
      <c r="AK142" s="128" t="str">
        <f>IF($A142&gt;='DB_243way_Regular Symbol'!H$16,"",IF(F142=0,"",IF(OR(F142=$AG$1,F142=$AH$1,F143=$AG$1,F143=$AH$1,F144=$AG$1,F144=$AH$1),0,1)))</f>
        <v/>
      </c>
      <c r="AM142" s="342" t="str">
        <f>IF($A142&gt;='DB_243way_Regular Symbol'!D$16,"",IF(B142=0,"",IF(OR(B142=$AM$1,B142=$AN$1,B143=$AM$1,B143=$AN$1,B144=$AM$1,B144=$AN$1),0,1)))</f>
        <v/>
      </c>
      <c r="AN142" s="2" t="str">
        <f>IF($A142&gt;='DB_243way_Regular Symbol'!E$16,"",IF(C142=0,"",IF(OR(C142=$AM$1,C142=$AN$1,C143=$AM$1,C143=$AN$1,C144=$AM$1,C144=$AN$1),0,1)))</f>
        <v/>
      </c>
      <c r="AO142" s="2" t="str">
        <f>IF($A142&gt;='DB_243way_Regular Symbol'!F$16,"",IF(D142=0,"",IF(OR(D142=$AM$1,D142=$AN$1,D143=$AM$1,D143=$AN$1,D144=$AM$1,D144=$AN$1),0,1)))</f>
        <v/>
      </c>
      <c r="AP142" s="2" t="str">
        <f>IF($A142&gt;='DB_243way_Regular Symbol'!G$16,"",IF(E142=0,"",IF(OR(E142=$AM$1,E142=$AN$1,E143=$AM$1,E143=$AN$1,E144=$AM$1,E144=$AN$1),0,1)))</f>
        <v/>
      </c>
      <c r="AQ142" s="128" t="str">
        <f>IF($A142&gt;='DB_243way_Regular Symbol'!H$16,"",IF(F142=0,"",IF(OR(F142=$AM$1,F142=$AN$1,F143=$AM$1,F143=$AN$1,F144=$AM$1,F144=$AN$1),0,1)))</f>
        <v/>
      </c>
      <c r="AS142" s="342" t="str">
        <f>IF($A142&gt;='DB_243way_Regular Symbol'!D$16,"",IF(B142=0,"",IF(OR(B142=$AM$1,B142=$AT$1,B143=$AM$1,B143=$AT$1,B144=$AM$1,B144=$AT$1),0,1)))</f>
        <v/>
      </c>
      <c r="AT142" s="2" t="str">
        <f>IF($A142&gt;='DB_243way_Regular Symbol'!E$16,"",IF(C142=0,"",IF(OR(C142=$AM$1,C142=$AT$1,C143=$AM$1,C143=$AT$1,C144=$AM$1,C144=$AT$1),0,1)))</f>
        <v/>
      </c>
      <c r="AU142" s="2" t="str">
        <f>IF($A142&gt;='DB_243way_Regular Symbol'!F$16,"",IF(D142=0,"",IF(OR(D142=$AM$1,D142=$AT$1,D143=$AM$1,D143=$AT$1,D144=$AM$1,D144=$AT$1),0,1)))</f>
        <v/>
      </c>
      <c r="AV142" s="2" t="str">
        <f>IF($A142&gt;='DB_243way_Regular Symbol'!G$16,"",IF(E142=0,"",IF(OR(E142=$AM$1,E142=$AT$1,E143=$AM$1,E143=$AT$1,E144=$AM$1,E144=$AT$1),0,1)))</f>
        <v/>
      </c>
      <c r="AW142" s="128" t="str">
        <f>IF($A142&gt;='DB_243way_Regular Symbol'!H$16,"",IF(F142=0,"",IF(OR(F142=$AM$1,F142=$AT$1,F143=$AM$1,F143=$AT$1,F144=$AM$1,F144=$AT$1),0,1)))</f>
        <v/>
      </c>
      <c r="AY142" s="342"/>
      <c r="AZ142" s="2"/>
      <c r="BA142" s="2" t="str">
        <f>IF($A142&gt;='DB_243way_Regular Symbol'!F$16,"",COUNTIF(D142:D144,$AZ$1))</f>
        <v/>
      </c>
      <c r="BB142" s="2" t="str">
        <f>IF($A142&gt;='DB_243way_Regular Symbol'!G$16,"",COUNTIF(E142:E144,$AZ$1))</f>
        <v/>
      </c>
      <c r="BC142" s="2" t="str">
        <f>IF($A142&gt;='DB_243way_Regular Symbol'!H$16,"",COUNTIF(F142:F144,$AZ$1))</f>
        <v/>
      </c>
      <c r="BE142" s="342" t="str">
        <f>IF($A142&gt;='DB_243way_Regular Symbol'!D$16,"",IF(B142=0,"",IF(OR(B142=$AM$1,B142=$BF$1,B143=$AM$1,B143=$BF$1,B144=$AM$1,B144=$BF$1),1,0)))</f>
        <v/>
      </c>
      <c r="BF142" s="342" t="str">
        <f>IF($A142&gt;='DB_243way_Regular Symbol'!E$16,"",IF(C142=0,"",IF(OR(C142=$AM$1,C142=$BF$1,C143=$AM$1,C143=$BF$1,C144=$AM$1,C144=$BF$1),1,0)))</f>
        <v/>
      </c>
      <c r="BG142" s="342" t="str">
        <f>IF($A142&gt;='DB_243way_Regular Symbol'!F$16,"",IF(D142=0,"",IF(OR(D142=$AM$1,D142=$BF$1,D143=$AM$1,D143=$BF$1,D144=$AM$1,D144=$BF$1),1,0)))</f>
        <v/>
      </c>
      <c r="BH142" s="342" t="str">
        <f>IF($A142&gt;='DB_243way_Regular Symbol'!G$16,"",IF(E142=0,"",IF(OR(E142=$AM$1,E142=$BF$1,E143=$AM$1,E143=$BF$1,E144=$AM$1,E144=$BF$1),1,0)))</f>
        <v/>
      </c>
      <c r="BI142" s="342" t="str">
        <f>IF($A142&gt;='DB_243way_Regular Symbol'!H$16,"",IF(F142=0,"",IF(OR(F142=$AM$1,F142=$BF$1,F143=$AM$1,F143=$BF$1,F144=$AM$1,F144=$BF$1),1,0)))</f>
        <v/>
      </c>
      <c r="BK142" s="342" t="str">
        <f>IF($A142&gt;='DB_243way_Regular Symbol'!D$16,"",IF(B142=0,"",IF(OR(B142=$AM$1,B142=$BL$1,B143=$AM$1,B143=$BL$1,B144=$AM$1,B144=$BL$1),0,1)))</f>
        <v/>
      </c>
      <c r="BL142" s="2" t="str">
        <f>IF($A142&gt;='DB_243way_Regular Symbol'!E$16,"",IF(C142=0,"",IF(OR(C142=$AM$1,C142=$BL$1,C143=$AM$1,C143=$BL$1,C144=$AM$1,C144=$BL$1),0,1)))</f>
        <v/>
      </c>
      <c r="BM142" s="2" t="str">
        <f>IF($A142&gt;='DB_243way_Regular Symbol'!F$16,"",IF(D142=0,"",IF(OR(D142=$AM$1,D142=$BL$1,D143=$AM$1,D143=$BL$1,D144=$AM$1,D144=$BL$1),0,1)))</f>
        <v/>
      </c>
      <c r="BN142" s="2" t="str">
        <f>IF($A142&gt;='DB_243way_Regular Symbol'!G$16,"",IF(E142=0,"",IF(OR(E142=$AM$1,E142=$BL$1,E143=$AM$1,E143=$BL$1,E144=$AM$1,E144=$BL$1),0,1)))</f>
        <v/>
      </c>
      <c r="BO142" s="128" t="str">
        <f>IF($A142&gt;='DB_243way_Regular Symbol'!H$16,"",IF(F142=0,"",IF(OR(F142=$AM$1,F142=$BL$1,F143=$AM$1,F143=$BL$1,F144=$AM$1,F144=$BL$1),0,1)))</f>
        <v/>
      </c>
      <c r="BQ142" s="2" t="str">
        <f>IF($A142&gt;='DB_243way_Regular Symbol'!D$16,"",IF(B142=0,"",IF(OR(B142=$BQ$1,B142=$BR$1,B143=$BQ$1,B143=$BR$1,B144=$BQ$1,B144=$BR$1),0,1)))</f>
        <v/>
      </c>
      <c r="BR142" s="2" t="str">
        <f>IF($A142&gt;='DB_243way_Regular Symbol'!E$16,"",IF(C142=0,"",IF(OR(C142=$BQ$1,C142=$BR$1,C143=$BQ$1,C143=$BR$1,C144=$BQ$1,C144=$BR$1),0,1)))</f>
        <v/>
      </c>
      <c r="BS142" s="2" t="str">
        <f>IF($A142&gt;='DB_243way_Regular Symbol'!F$16,"",IF(D142=0,"",IF(OR(D142=$BQ$1,D142=$BR$1,D143=$BQ$1,D143=$BR$1,D144=$BQ$1,D144=$BR$1),0,1)))</f>
        <v/>
      </c>
      <c r="BT142" s="2" t="str">
        <f>IF($A142&gt;='DB_243way_Regular Symbol'!G$16,"",IF(E142=0,"",IF(OR(E142=$BQ$1,E142=$BR$1,E143=$BQ$1,E143=$BR$1,E144=$BQ$1,E144=$BR$1),0,1)))</f>
        <v/>
      </c>
      <c r="BU142" s="2" t="str">
        <f>IF($A142&gt;='DB_243way_Regular Symbol'!H$16,"",IF(F142=0,"",IF(OR(F142=$BQ$1,F142=$BR$1,F143=$BQ$1,F143=$BR$1,F144=$BQ$1,F144=$BR$1),0,1)))</f>
        <v/>
      </c>
      <c r="BW142" s="2" t="str">
        <f>IF($A142&gt;='DB_243way_Regular Symbol'!D$16,"",IF(B142=0,"",IF(OR(B142=$BW$1,B143=$BW$1,B144=$BW$1,B142=$BX$1,B143=$BX$1,B144=$BX$1),0,1)))</f>
        <v/>
      </c>
      <c r="BX142" s="2" t="str">
        <f>IF($A142&gt;='DB_243way_Regular Symbol'!E$16,"",IF(C142=0,"",IF(OR(C142=$BW$1,C143=$BW$1,C144=$BW$1,C142=$BX$1,C143=$BX$1,C144=$BX$1),0,1)))</f>
        <v/>
      </c>
      <c r="BY142" s="2" t="str">
        <f>IF($A142&gt;='DB_243way_Regular Symbol'!F$16,"",IF(D142=0,"",IF(OR(D142=$BW$1,D143=$BW$1,D144=$BW$1,D142=$BX$1,D143=$BX$1,D144=$BX$1),0,1)))</f>
        <v/>
      </c>
      <c r="BZ142" s="2" t="str">
        <f>IF($A142&gt;='DB_243way_Regular Symbol'!G$16,"",IF(E142=0,"",IF(OR(E142=$BW$1,E143=$BW$1,E144=$BW$1,E142=$BX$1,E143=$BX$1,E144=$BX$1),0,1)))</f>
        <v/>
      </c>
      <c r="CA142" s="2" t="str">
        <f>IF($A142&gt;='DB_243way_Regular Symbol'!H$16,"",IF(F142=0,"",IF(OR(F142=$BW$1,F143=$BW$1,F144=$BW$1,F142=$BX$1,F143=$BX$1,F144=$BX$1),0,1)))</f>
        <v/>
      </c>
      <c r="CC142" s="2" t="str">
        <f>IF($A142&gt;='DB_243way_Regular Symbol'!D$16,"",IF(B142=0,"",IF(OR(B142=$BW$1,B143=$BW$1,B144=$BW$1,B142=$CD$1,B143=$CD$1,B144=$CD$1),0,1)))</f>
        <v/>
      </c>
      <c r="CD142" s="2" t="str">
        <f>IF($A142&gt;='DB_243way_Regular Symbol'!E$16,"",IF(C142=0,"",IF(OR(C142=$BW$1,C143=$BW$1,C144=$BW$1,C142=$CD$1,C143=$CD$1,C144=$CD$1),0,1)))</f>
        <v/>
      </c>
      <c r="CE142" s="2" t="str">
        <f>IF($A142&gt;='DB_243way_Regular Symbol'!F$16,"",IF(D142=0,"",IF(OR(D142=$BW$1,D143=$BW$1,D144=$BW$1,D142=$CD$1,D143=$CD$1,D144=$CD$1),0,1)))</f>
        <v/>
      </c>
      <c r="CF142" s="2" t="str">
        <f>IF($A142&gt;='DB_243way_Regular Symbol'!G$16,"",IF(E142=0,"",IF(OR(E142=$BW$1,E143=$BW$1,E144=$BW$1,E142=$CD$1,E143=$CD$1,E144=$CD$1),0,1)))</f>
        <v/>
      </c>
      <c r="CG142" s="2" t="str">
        <f>IF($A142&gt;='DB_243way_Regular Symbol'!H$16,"",IF(F142=0,"",IF(OR(F142=$BW$1,F143=$BW$1,F144=$BW$1,F142=$CD$1,F143=$CD$1,F144=$CD$1),0,1)))</f>
        <v/>
      </c>
      <c r="CI142" s="2" t="str">
        <f>IF($A142&gt;='DB_243way_Regular Symbol'!D$16,"",IF(B142=0,"",IF(OR(B142=$BW$1,B143=$BW$1,B144=$BW$1,B142=$CJ$1,B143=$CJ$1,B144=$CJ$1),0,1)))</f>
        <v/>
      </c>
      <c r="CJ142" s="2" t="str">
        <f>IF($A142&gt;='DB_243way_Regular Symbol'!E$16,"",IF(C142=0,"",IF(OR(C142=$BW$1,C143=$BW$1,C144=$BW$1,C142=$CJ$1,C143=$CJ$1,C144=$CJ$1),0,1)))</f>
        <v/>
      </c>
      <c r="CK142" s="2" t="str">
        <f>IF($A142&gt;='DB_243way_Regular Symbol'!F$16,"",IF(D142=0,"",IF(OR(D142=$BW$1,D143=$BW$1,D144=$BW$1,D142=$CJ$1,D143=$CJ$1,D144=$CJ$1),0,1)))</f>
        <v/>
      </c>
      <c r="CL142" s="2" t="str">
        <f>IF($A142&gt;='DB_243way_Regular Symbol'!G$16,"",IF(E142=0,"",IF(OR(E142=$BW$1,E143=$BW$1,E144=$BW$1,E142=$CJ$1,E143=$CJ$1,E144=$CJ$1),0,1)))</f>
        <v/>
      </c>
      <c r="CM142" s="2" t="str">
        <f>IF($A142&gt;='DB_243way_Regular Symbol'!H$16,"",IF(F142=0,"",IF(OR(F142=$BW$1,F143=$BW$1,F144=$BW$1,F142=$CJ$1,F143=$CJ$1,F144=$CJ$1),0,1)))</f>
        <v/>
      </c>
      <c r="CO142" s="2" t="str">
        <f>IF($A142&gt;='DB_243way_Regular Symbol'!D$16,"",IF(B142=0,"",IF(OR(B142=$BW$1,B143=$BW$1,B144=$BW$1,B142=$CP$1,B143=$CP$1,B144=$CP$1),0,1)))</f>
        <v/>
      </c>
      <c r="CP142" s="2" t="str">
        <f>IF($A142&gt;='DB_243way_Regular Symbol'!E$16,"",IF(C142=0,"",IF(OR(C142=$BW$1,C143=$BW$1,C144=$BW$1,C142=$CP$1,C143=$CP$1,C144=$CP$1),0,1)))</f>
        <v/>
      </c>
      <c r="CQ142" s="2" t="str">
        <f>IF($A142&gt;='DB_243way_Regular Symbol'!F$16,"",IF(D142=0,"",IF(OR(D142=$BW$1,D143=$BW$1,D144=$BW$1,D142=$CP$1,D143=$CP$1,D144=$CP$1),0,1)))</f>
        <v/>
      </c>
      <c r="CR142" s="2" t="str">
        <f>IF($A142&gt;='DB_243way_Regular Symbol'!G$16,"",IF(E142=0,"",IF(OR(E142=$BW$1,E143=$BW$1,E144=$BW$1,E142=$CP$1,E143=$CP$1,E144=$CP$1),0,1)))</f>
        <v/>
      </c>
      <c r="CS142" s="2" t="str">
        <f>IF($A142&gt;='DB_243way_Regular Symbol'!H$16,"",IF(F142=0,"",IF(OR(F142=$BW$1,F143=$BW$1,F144=$BW$1,F142=$CP$1,F143=$CP$1,F144=$CP$1),0,1)))</f>
        <v/>
      </c>
      <c r="CU142" s="2" t="str">
        <f>IF($A142&gt;='DB_243way_Regular Symbol'!D$16,"",IF(B142=0,"",IF(OR(B142=$BW$1,B143=$BW$1,B144=$BW$1,B142=$CV$1,B143=$CV$1,B144=$CV$1),0,1)))</f>
        <v/>
      </c>
      <c r="CV142" s="2" t="str">
        <f>IF($A142&gt;='DB_243way_Regular Symbol'!E$16,"",IF(C142=0,"",IF(OR(C142=$BW$1,C143=$BW$1,C144=$BW$1,C142=$CV$1,C143=$CV$1,C144=$CV$1),0,1)))</f>
        <v/>
      </c>
      <c r="CW142" s="2" t="str">
        <f>IF($A142&gt;='DB_243way_Regular Symbol'!F$16,"",IF(D142=0,"",IF(OR(D142=$BW$1,D143=$BW$1,D144=$BW$1,D142=$CV$1,D143=$CV$1,D144=$CV$1),0,1)))</f>
        <v/>
      </c>
      <c r="CX142" s="2" t="str">
        <f>IF($A142&gt;='DB_243way_Regular Symbol'!G$16,"",IF(E142=0,"",IF(OR(E142=$BW$1,E143=$BW$1,E144=$BW$1,E142=$CV$1,E143=$CV$1,E144=$CV$1),0,1)))</f>
        <v/>
      </c>
      <c r="CY142" s="2" t="str">
        <f>IF($A142&gt;='DB_243way_Regular Symbol'!H$16,"",IF(F142=0,"",IF(OR(F142=$BW$1,F143=$BW$1,F144=$BW$1,F142=$CV$1,F143=$CV$1,F144=$CV$1),0,1)))</f>
        <v/>
      </c>
    </row>
    <row r="143" spans="1:103">
      <c r="A143" s="341">
        <f>IF('DB_243way_Regular Symbol'!L142="","",'DB_243way_Regular Symbol'!L142)</f>
        <v>139</v>
      </c>
      <c r="B143" s="184" t="str">
        <f>IF('DB_243way_Regular Symbol'!M142="",
IF($A143-'DB_243way_Regular Symbol'!D$16&gt;='DB_243way_RegularＸ_W()'!B$2-1,"",VLOOKUP($A143-'DB_243way_Regular Symbol'!D$16,'DB_243way_Regular Symbol'!$L$3:$Q$250,'DB_243way_RegularＸ_W()'!B$3+1,FALSE)),
'DB_243way_Regular Symbol'!M142)</f>
        <v/>
      </c>
      <c r="C143" s="184" t="str">
        <f>IF('DB_243way_Regular Symbol'!N142="",
IF($A143-'DB_243way_Regular Symbol'!E$16&gt;='DB_243way_RegularＸ_W()'!C$2-1,"",VLOOKUP($A143-'DB_243way_Regular Symbol'!E$16,'DB_243way_Regular Symbol'!$L$3:$Q$250,'DB_243way_RegularＸ_W()'!C$3+1,FALSE)),
'DB_243way_Regular Symbol'!N142)</f>
        <v/>
      </c>
      <c r="D143" s="184" t="str">
        <f>IF('DB_243way_Regular Symbol'!O142="",
IF($A143-'DB_243way_Regular Symbol'!F$16&gt;='DB_243way_RegularＸ_W()'!D$2-1,"",VLOOKUP($A143-'DB_243way_Regular Symbol'!F$16,'DB_243way_Regular Symbol'!$L$3:$Q$250,'DB_243way_RegularＸ_W()'!D$3+1,FALSE)),
'DB_243way_Regular Symbol'!O142)</f>
        <v/>
      </c>
      <c r="E143" s="184" t="str">
        <f>IF('DB_243way_Regular Symbol'!P142="",
IF($A143-'DB_243way_Regular Symbol'!G$16&gt;='DB_243way_RegularＸ_W()'!E$2-1,"",VLOOKUP($A143-'DB_243way_Regular Symbol'!G$16,'DB_243way_Regular Symbol'!$L$3:$Q$250,'DB_243way_RegularＸ_W()'!E$3+1,FALSE)),
'DB_243way_Regular Symbol'!P142)</f>
        <v/>
      </c>
      <c r="F143" s="184" t="str">
        <f>IF('DB_243way_Regular Symbol'!Q142="",
IF($A143-'DB_243way_Regular Symbol'!H$16&gt;='DB_243way_RegularＸ_W()'!F$2-1,"",VLOOKUP($A143-'DB_243way_Regular Symbol'!H$16,'DB_243way_Regular Symbol'!$L$3:$Q$250,'DB_243way_RegularＸ_W()'!F$3+1,FALSE)),
'DB_243way_Regular Symbol'!Q142)</f>
        <v/>
      </c>
      <c r="O143" s="342" t="str">
        <f>IF($A143&gt;='DB_243way_Regular Symbol'!D$16,"",IF(B143=0,"",IF(OR(B143=$O$1,B143=$P$1,B144=$O$1,B144=$P$1,B145=$O$1,B145=$P$1),0,1)))</f>
        <v/>
      </c>
      <c r="P143" s="2" t="str">
        <f>IF($A143&gt;='DB_243way_Regular Symbol'!E$16,"",IF(C143=0,"",IF(OR(C143=$O$1,C143=$P$1,C144=$O$1,C144=$P$1,C145=$O$1,C145=$P$1),0,1)))</f>
        <v/>
      </c>
      <c r="Q143" s="2" t="str">
        <f>IF($A143&gt;='DB_243way_Regular Symbol'!F$16,"",IF(D143=0,"",IF(OR(D143=$O$1,D143=$P$1,D144=$O$1,D144=$P$1,D145=$O$1,D145=$P$1),0,1)))</f>
        <v/>
      </c>
      <c r="R143" s="2" t="str">
        <f>IF($A143&gt;='DB_243way_Regular Symbol'!G$16,"",IF(E143=0,"",IF(OR(E143=$O$1,E143=$P$1,E144=$O$1,E144=$P$1,E145=$O$1,E145=$P$1),0,1)))</f>
        <v/>
      </c>
      <c r="S143" s="128" t="str">
        <f>IF($A143&gt;='DB_243way_Regular Symbol'!H$16,"",IF(F143=0,"",IF(OR(F143=$O$1,F143=$P$1,F144=$O$1,F144=$P$1,F145=$O$1,F145=$P$1),0,1)))</f>
        <v/>
      </c>
      <c r="U143" s="342" t="str">
        <f>IF($A143&gt;='DB_243way_Regular Symbol'!D$16,"",IF(B143=0,"",IF(OR(B143=$U$1,B143=$V$1,B144=$U$1,B144=$V$1,B145=$U$1,B145=$V$1),0,1)))</f>
        <v/>
      </c>
      <c r="V143" s="2" t="str">
        <f>IF($A143&gt;='DB_243way_Regular Symbol'!E$16,"",IF(C143=0,"",IF(OR(C143=$U$1,C143=$V$1,C144=$U$1,C144=$V$1,C145=$U$1,C145=$V$1),0,1)))</f>
        <v/>
      </c>
      <c r="W143" s="2" t="str">
        <f>IF($A143&gt;='DB_243way_Regular Symbol'!F$16,"",IF(D143=0,"",IF(OR(D143=$U$1,D143=$V$1,D144=$U$1,D144=$V$1,D145=$U$1,D145=$V$1),0,1)))</f>
        <v/>
      </c>
      <c r="X143" s="2" t="str">
        <f>IF($A143&gt;='DB_243way_Regular Symbol'!G$16,"",IF(E143=0,"",IF(OR(E143=$U$1,E143=$V$1,E144=$U$1,E144=$V$1,E145=$U$1,E145=$V$1),0,1)))</f>
        <v/>
      </c>
      <c r="Y143" s="128" t="str">
        <f>IF($A143&gt;='DB_243way_Regular Symbol'!H$16,"",IF(F143=0,"",IF(OR(F143=$U$1,F143=$V$1,F144=$U$1,F144=$V$1,F145=$U$1,F145=$V$1),0,1)))</f>
        <v/>
      </c>
      <c r="AA143" s="342" t="str">
        <f>IF($A143&gt;='DB_243way_Regular Symbol'!D$16,"",IF(B143=0,"",IF(OR(B143=$AA$1,B143=$AB$1,B144=$AA$1,B144=$AB$1,B145=$AA$1,,B145=$AB$1),0,1)))</f>
        <v/>
      </c>
      <c r="AB143" s="2" t="str">
        <f>IF($A143&gt;='DB_243way_Regular Symbol'!E$16,"",IF(C143=0,"",IF(OR(C143=$AA$1,C143=$AB$1,C144=$AA$1,C144=$AB$1,C145=$AA$1,,C145=$AB$1),0,1)))</f>
        <v/>
      </c>
      <c r="AC143" s="2" t="str">
        <f>IF($A143&gt;='DB_243way_Regular Symbol'!F$16,"",IF(D143=0,"",IF(OR(D143=$AA$1,D143=$AB$1,D144=$AA$1,D144=$AB$1,D145=$AA$1,,D145=$AB$1),0,1)))</f>
        <v/>
      </c>
      <c r="AD143" s="2" t="str">
        <f>IF($A143&gt;='DB_243way_Regular Symbol'!G$16,"",IF(E143=0,"",IF(OR(E143=$AA$1,E143=$AB$1,E144=$AA$1,E144=$AB$1,E145=$AA$1,,E145=$AB$1),0,1)))</f>
        <v/>
      </c>
      <c r="AE143" s="128" t="str">
        <f>IF($A143&gt;='DB_243way_Regular Symbol'!H$16,"",IF(F143=0,"",IF(OR(F143=$AA$1,F143=$AB$1,F144=$AA$1,F144=$AB$1,F145=$AA$1,,F145=$AB$1),0,1)))</f>
        <v/>
      </c>
      <c r="AG143" s="342" t="str">
        <f>IF($A143&gt;='DB_243way_Regular Symbol'!D$16,"",IF(B143=0,"",IF(OR(B143=$AG$1,B143=$AH$1,B144=$AG$1,B144=$AH$1,B145=$AG$1,B145=$AH$1),0,1)))</f>
        <v/>
      </c>
      <c r="AH143" s="2" t="str">
        <f>IF($A143&gt;='DB_243way_Regular Symbol'!E$16,"",IF(C143=0,"",IF(OR(C143=$AG$1,C143=$AH$1,C144=$AG$1,C144=$AH$1,C145=$AG$1,C145=$AH$1),0,1)))</f>
        <v/>
      </c>
      <c r="AI143" s="2" t="str">
        <f>IF($A143&gt;='DB_243way_Regular Symbol'!F$16,"",IF(D143=0,"",IF(OR(D143=$AG$1,D143=$AH$1,D144=$AG$1,D144=$AH$1,D145=$AG$1,D145=$AH$1),0,1)))</f>
        <v/>
      </c>
      <c r="AJ143" s="2" t="str">
        <f>IF($A143&gt;='DB_243way_Regular Symbol'!G$16,"",IF(E143=0,"",IF(OR(E143=$AG$1,E143=$AH$1,E144=$AG$1,E144=$AH$1,E145=$AG$1,E145=$AH$1),0,1)))</f>
        <v/>
      </c>
      <c r="AK143" s="128" t="str">
        <f>IF($A143&gt;='DB_243way_Regular Symbol'!H$16,"",IF(F143=0,"",IF(OR(F143=$AG$1,F143=$AH$1,F144=$AG$1,F144=$AH$1,F145=$AG$1,F145=$AH$1),0,1)))</f>
        <v/>
      </c>
      <c r="AM143" s="342" t="str">
        <f>IF($A143&gt;='DB_243way_Regular Symbol'!D$16,"",IF(B143=0,"",IF(OR(B143=$AM$1,B143=$AN$1,B144=$AM$1,B144=$AN$1,B145=$AM$1,B145=$AN$1),0,1)))</f>
        <v/>
      </c>
      <c r="AN143" s="2" t="str">
        <f>IF($A143&gt;='DB_243way_Regular Symbol'!E$16,"",IF(C143=0,"",IF(OR(C143=$AM$1,C143=$AN$1,C144=$AM$1,C144=$AN$1,C145=$AM$1,C145=$AN$1),0,1)))</f>
        <v/>
      </c>
      <c r="AO143" s="2" t="str">
        <f>IF($A143&gt;='DB_243way_Regular Symbol'!F$16,"",IF(D143=0,"",IF(OR(D143=$AM$1,D143=$AN$1,D144=$AM$1,D144=$AN$1,D145=$AM$1,D145=$AN$1),0,1)))</f>
        <v/>
      </c>
      <c r="AP143" s="2" t="str">
        <f>IF($A143&gt;='DB_243way_Regular Symbol'!G$16,"",IF(E143=0,"",IF(OR(E143=$AM$1,E143=$AN$1,E144=$AM$1,E144=$AN$1,E145=$AM$1,E145=$AN$1),0,1)))</f>
        <v/>
      </c>
      <c r="AQ143" s="128" t="str">
        <f>IF($A143&gt;='DB_243way_Regular Symbol'!H$16,"",IF(F143=0,"",IF(OR(F143=$AM$1,F143=$AN$1,F144=$AM$1,F144=$AN$1,F145=$AM$1,F145=$AN$1),0,1)))</f>
        <v/>
      </c>
      <c r="AS143" s="342" t="str">
        <f>IF($A143&gt;='DB_243way_Regular Symbol'!D$16,"",IF(B143=0,"",IF(OR(B143=$AM$1,B143=$AT$1,B144=$AM$1,B144=$AT$1,B145=$AM$1,B145=$AT$1),0,1)))</f>
        <v/>
      </c>
      <c r="AT143" s="2" t="str">
        <f>IF($A143&gt;='DB_243way_Regular Symbol'!E$16,"",IF(C143=0,"",IF(OR(C143=$AM$1,C143=$AT$1,C144=$AM$1,C144=$AT$1,C145=$AM$1,C145=$AT$1),0,1)))</f>
        <v/>
      </c>
      <c r="AU143" s="2" t="str">
        <f>IF($A143&gt;='DB_243way_Regular Symbol'!F$16,"",IF(D143=0,"",IF(OR(D143=$AM$1,D143=$AT$1,D144=$AM$1,D144=$AT$1,D145=$AM$1,D145=$AT$1),0,1)))</f>
        <v/>
      </c>
      <c r="AV143" s="2" t="str">
        <f>IF($A143&gt;='DB_243way_Regular Symbol'!G$16,"",IF(E143=0,"",IF(OR(E143=$AM$1,E143=$AT$1,E144=$AM$1,E144=$AT$1,E145=$AM$1,E145=$AT$1),0,1)))</f>
        <v/>
      </c>
      <c r="AW143" s="128" t="str">
        <f>IF($A143&gt;='DB_243way_Regular Symbol'!H$16,"",IF(F143=0,"",IF(OR(F143=$AM$1,F143=$AT$1,F144=$AM$1,F144=$AT$1,F145=$AM$1,F145=$AT$1),0,1)))</f>
        <v/>
      </c>
      <c r="AY143" s="342"/>
      <c r="AZ143" s="2"/>
      <c r="BA143" s="2" t="str">
        <f>IF($A143&gt;='DB_243way_Regular Symbol'!F$16,"",COUNTIF(D143:D145,$AZ$1))</f>
        <v/>
      </c>
      <c r="BB143" s="2" t="str">
        <f>IF($A143&gt;='DB_243way_Regular Symbol'!G$16,"",COUNTIF(E143:E145,$AZ$1))</f>
        <v/>
      </c>
      <c r="BC143" s="2" t="str">
        <f>IF($A143&gt;='DB_243way_Regular Symbol'!H$16,"",COUNTIF(F143:F145,$AZ$1))</f>
        <v/>
      </c>
      <c r="BE143" s="342" t="str">
        <f>IF($A143&gt;='DB_243way_Regular Symbol'!D$16,"",IF(B143=0,"",IF(OR(B143=$AM$1,B143=$BF$1,B144=$AM$1,B144=$BF$1,B145=$AM$1,B145=$BF$1),1,0)))</f>
        <v/>
      </c>
      <c r="BF143" s="342" t="str">
        <f>IF($A143&gt;='DB_243way_Regular Symbol'!E$16,"",IF(C143=0,"",IF(OR(C143=$AM$1,C143=$BF$1,C144=$AM$1,C144=$BF$1,C145=$AM$1,C145=$BF$1),1,0)))</f>
        <v/>
      </c>
      <c r="BG143" s="342" t="str">
        <f>IF($A143&gt;='DB_243way_Regular Symbol'!F$16,"",IF(D143=0,"",IF(OR(D143=$AM$1,D143=$BF$1,D144=$AM$1,D144=$BF$1,D145=$AM$1,D145=$BF$1),1,0)))</f>
        <v/>
      </c>
      <c r="BH143" s="342" t="str">
        <f>IF($A143&gt;='DB_243way_Regular Symbol'!G$16,"",IF(E143=0,"",IF(OR(E143=$AM$1,E143=$BF$1,E144=$AM$1,E144=$BF$1,E145=$AM$1,E145=$BF$1),1,0)))</f>
        <v/>
      </c>
      <c r="BI143" s="342" t="str">
        <f>IF($A143&gt;='DB_243way_Regular Symbol'!H$16,"",IF(F143=0,"",IF(OR(F143=$AM$1,F143=$BF$1,F144=$AM$1,F144=$BF$1,F145=$AM$1,F145=$BF$1),1,0)))</f>
        <v/>
      </c>
      <c r="BK143" s="342" t="str">
        <f>IF($A143&gt;='DB_243way_Regular Symbol'!D$16,"",IF(B143=0,"",IF(OR(B143=$AM$1,B143=$BL$1,B144=$AM$1,B144=$BL$1,B145=$AM$1,B145=$BL$1),0,1)))</f>
        <v/>
      </c>
      <c r="BL143" s="2" t="str">
        <f>IF($A143&gt;='DB_243way_Regular Symbol'!E$16,"",IF(C143=0,"",IF(OR(C143=$AM$1,C143=$BL$1,C144=$AM$1,C144=$BL$1,C145=$AM$1,C145=$BL$1),0,1)))</f>
        <v/>
      </c>
      <c r="BM143" s="2" t="str">
        <f>IF($A143&gt;='DB_243way_Regular Symbol'!F$16,"",IF(D143=0,"",IF(OR(D143=$AM$1,D143=$BL$1,D144=$AM$1,D144=$BL$1,D145=$AM$1,D145=$BL$1),0,1)))</f>
        <v/>
      </c>
      <c r="BN143" s="2" t="str">
        <f>IF($A143&gt;='DB_243way_Regular Symbol'!G$16,"",IF(E143=0,"",IF(OR(E143=$AM$1,E143=$BL$1,E144=$AM$1,E144=$BL$1,E145=$AM$1,E145=$BL$1),0,1)))</f>
        <v/>
      </c>
      <c r="BO143" s="128" t="str">
        <f>IF($A143&gt;='DB_243way_Regular Symbol'!H$16,"",IF(F143=0,"",IF(OR(F143=$AM$1,F143=$BL$1,F144=$AM$1,F144=$BL$1,F145=$AM$1,F145=$BL$1),0,1)))</f>
        <v/>
      </c>
      <c r="BQ143" s="2" t="str">
        <f>IF($A143&gt;='DB_243way_Regular Symbol'!D$16,"",IF(B143=0,"",IF(OR(B143=$BQ$1,B143=$BR$1,B144=$BQ$1,B144=$BR$1,B145=$BQ$1,B145=$BR$1),0,1)))</f>
        <v/>
      </c>
      <c r="BR143" s="2" t="str">
        <f>IF($A143&gt;='DB_243way_Regular Symbol'!E$16,"",IF(C143=0,"",IF(OR(C143=$BQ$1,C143=$BR$1,C144=$BQ$1,C144=$BR$1,C145=$BQ$1,C145=$BR$1),0,1)))</f>
        <v/>
      </c>
      <c r="BS143" s="2" t="str">
        <f>IF($A143&gt;='DB_243way_Regular Symbol'!F$16,"",IF(D143=0,"",IF(OR(D143=$BQ$1,D143=$BR$1,D144=$BQ$1,D144=$BR$1,D145=$BQ$1,D145=$BR$1),0,1)))</f>
        <v/>
      </c>
      <c r="BT143" s="2" t="str">
        <f>IF($A143&gt;='DB_243way_Regular Symbol'!G$16,"",IF(E143=0,"",IF(OR(E143=$BQ$1,E143=$BR$1,E144=$BQ$1,E144=$BR$1,E145=$BQ$1,E145=$BR$1),0,1)))</f>
        <v/>
      </c>
      <c r="BU143" s="2" t="str">
        <f>IF($A143&gt;='DB_243way_Regular Symbol'!H$16,"",IF(F143=0,"",IF(OR(F143=$BQ$1,F143=$BR$1,F144=$BQ$1,F144=$BR$1,F145=$BQ$1,F145=$BR$1),0,1)))</f>
        <v/>
      </c>
      <c r="BW143" s="2" t="str">
        <f>IF($A143&gt;='DB_243way_Regular Symbol'!D$16,"",IF(B143=0,"",IF(OR(B143=$BW$1,B144=$BW$1,B145=$BW$1,B143=$BX$1,B144=$BX$1,B145=$BX$1),0,1)))</f>
        <v/>
      </c>
      <c r="BX143" s="2" t="str">
        <f>IF($A143&gt;='DB_243way_Regular Symbol'!E$16,"",IF(C143=0,"",IF(OR(C143=$BW$1,C144=$BW$1,C145=$BW$1,C143=$BX$1,C144=$BX$1,C145=$BX$1),0,1)))</f>
        <v/>
      </c>
      <c r="BY143" s="2" t="str">
        <f>IF($A143&gt;='DB_243way_Regular Symbol'!F$16,"",IF(D143=0,"",IF(OR(D143=$BW$1,D144=$BW$1,D145=$BW$1,D143=$BX$1,D144=$BX$1,D145=$BX$1),0,1)))</f>
        <v/>
      </c>
      <c r="BZ143" s="2" t="str">
        <f>IF($A143&gt;='DB_243way_Regular Symbol'!G$16,"",IF(E143=0,"",IF(OR(E143=$BW$1,E144=$BW$1,E145=$BW$1,E143=$BX$1,E144=$BX$1,E145=$BX$1),0,1)))</f>
        <v/>
      </c>
      <c r="CA143" s="2" t="str">
        <f>IF($A143&gt;='DB_243way_Regular Symbol'!H$16,"",IF(F143=0,"",IF(OR(F143=$BW$1,F144=$BW$1,F145=$BW$1,F143=$BX$1,F144=$BX$1,F145=$BX$1),0,1)))</f>
        <v/>
      </c>
      <c r="CC143" s="2" t="str">
        <f>IF($A143&gt;='DB_243way_Regular Symbol'!D$16,"",IF(B143=0,"",IF(OR(B143=$BW$1,B144=$BW$1,B145=$BW$1,B143=$CD$1,B144=$CD$1,B145=$CD$1),0,1)))</f>
        <v/>
      </c>
      <c r="CD143" s="2" t="str">
        <f>IF($A143&gt;='DB_243way_Regular Symbol'!E$16,"",IF(C143=0,"",IF(OR(C143=$BW$1,C144=$BW$1,C145=$BW$1,C143=$CD$1,C144=$CD$1,C145=$CD$1),0,1)))</f>
        <v/>
      </c>
      <c r="CE143" s="2" t="str">
        <f>IF($A143&gt;='DB_243way_Regular Symbol'!F$16,"",IF(D143=0,"",IF(OR(D143=$BW$1,D144=$BW$1,D145=$BW$1,D143=$CD$1,D144=$CD$1,D145=$CD$1),0,1)))</f>
        <v/>
      </c>
      <c r="CF143" s="2" t="str">
        <f>IF($A143&gt;='DB_243way_Regular Symbol'!G$16,"",IF(E143=0,"",IF(OR(E143=$BW$1,E144=$BW$1,E145=$BW$1,E143=$CD$1,E144=$CD$1,E145=$CD$1),0,1)))</f>
        <v/>
      </c>
      <c r="CG143" s="2" t="str">
        <f>IF($A143&gt;='DB_243way_Regular Symbol'!H$16,"",IF(F143=0,"",IF(OR(F143=$BW$1,F144=$BW$1,F145=$BW$1,F143=$CD$1,F144=$CD$1,F145=$CD$1),0,1)))</f>
        <v/>
      </c>
      <c r="CI143" s="2" t="str">
        <f>IF($A143&gt;='DB_243way_Regular Symbol'!D$16,"",IF(B143=0,"",IF(OR(B143=$BW$1,B144=$BW$1,B145=$BW$1,B143=$CJ$1,B144=$CJ$1,B145=$CJ$1),0,1)))</f>
        <v/>
      </c>
      <c r="CJ143" s="2" t="str">
        <f>IF($A143&gt;='DB_243way_Regular Symbol'!E$16,"",IF(C143=0,"",IF(OR(C143=$BW$1,C144=$BW$1,C145=$BW$1,C143=$CJ$1,C144=$CJ$1,C145=$CJ$1),0,1)))</f>
        <v/>
      </c>
      <c r="CK143" s="2" t="str">
        <f>IF($A143&gt;='DB_243way_Regular Symbol'!F$16,"",IF(D143=0,"",IF(OR(D143=$BW$1,D144=$BW$1,D145=$BW$1,D143=$CJ$1,D144=$CJ$1,D145=$CJ$1),0,1)))</f>
        <v/>
      </c>
      <c r="CL143" s="2" t="str">
        <f>IF($A143&gt;='DB_243way_Regular Symbol'!G$16,"",IF(E143=0,"",IF(OR(E143=$BW$1,E144=$BW$1,E145=$BW$1,E143=$CJ$1,E144=$CJ$1,E145=$CJ$1),0,1)))</f>
        <v/>
      </c>
      <c r="CM143" s="2" t="str">
        <f>IF($A143&gt;='DB_243way_Regular Symbol'!H$16,"",IF(F143=0,"",IF(OR(F143=$BW$1,F144=$BW$1,F145=$BW$1,F143=$CJ$1,F144=$CJ$1,F145=$CJ$1),0,1)))</f>
        <v/>
      </c>
      <c r="CO143" s="2" t="str">
        <f>IF($A143&gt;='DB_243way_Regular Symbol'!D$16,"",IF(B143=0,"",IF(OR(B143=$BW$1,B144=$BW$1,B145=$BW$1,B143=$CP$1,B144=$CP$1,B145=$CP$1),0,1)))</f>
        <v/>
      </c>
      <c r="CP143" s="2" t="str">
        <f>IF($A143&gt;='DB_243way_Regular Symbol'!E$16,"",IF(C143=0,"",IF(OR(C143=$BW$1,C144=$BW$1,C145=$BW$1,C143=$CP$1,C144=$CP$1,C145=$CP$1),0,1)))</f>
        <v/>
      </c>
      <c r="CQ143" s="2" t="str">
        <f>IF($A143&gt;='DB_243way_Regular Symbol'!F$16,"",IF(D143=0,"",IF(OR(D143=$BW$1,D144=$BW$1,D145=$BW$1,D143=$CP$1,D144=$CP$1,D145=$CP$1),0,1)))</f>
        <v/>
      </c>
      <c r="CR143" s="2" t="str">
        <f>IF($A143&gt;='DB_243way_Regular Symbol'!G$16,"",IF(E143=0,"",IF(OR(E143=$BW$1,E144=$BW$1,E145=$BW$1,E143=$CP$1,E144=$CP$1,E145=$CP$1),0,1)))</f>
        <v/>
      </c>
      <c r="CS143" s="2" t="str">
        <f>IF($A143&gt;='DB_243way_Regular Symbol'!H$16,"",IF(F143=0,"",IF(OR(F143=$BW$1,F144=$BW$1,F145=$BW$1,F143=$CP$1,F144=$CP$1,F145=$CP$1),0,1)))</f>
        <v/>
      </c>
      <c r="CU143" s="2" t="str">
        <f>IF($A143&gt;='DB_243way_Regular Symbol'!D$16,"",IF(B143=0,"",IF(OR(B143=$BW$1,B144=$BW$1,B145=$BW$1,B143=$CV$1,B144=$CV$1,B145=$CV$1),0,1)))</f>
        <v/>
      </c>
      <c r="CV143" s="2" t="str">
        <f>IF($A143&gt;='DB_243way_Regular Symbol'!E$16,"",IF(C143=0,"",IF(OR(C143=$BW$1,C144=$BW$1,C145=$BW$1,C143=$CV$1,C144=$CV$1,C145=$CV$1),0,1)))</f>
        <v/>
      </c>
      <c r="CW143" s="2" t="str">
        <f>IF($A143&gt;='DB_243way_Regular Symbol'!F$16,"",IF(D143=0,"",IF(OR(D143=$BW$1,D144=$BW$1,D145=$BW$1,D143=$CV$1,D144=$CV$1,D145=$CV$1),0,1)))</f>
        <v/>
      </c>
      <c r="CX143" s="2" t="str">
        <f>IF($A143&gt;='DB_243way_Regular Symbol'!G$16,"",IF(E143=0,"",IF(OR(E143=$BW$1,E144=$BW$1,E145=$BW$1,E143=$CV$1,E144=$CV$1,E145=$CV$1),0,1)))</f>
        <v/>
      </c>
      <c r="CY143" s="2" t="str">
        <f>IF($A143&gt;='DB_243way_Regular Symbol'!H$16,"",IF(F143=0,"",IF(OR(F143=$BW$1,F144=$BW$1,F145=$BW$1,F143=$CV$1,F144=$CV$1,F145=$CV$1),0,1)))</f>
        <v/>
      </c>
    </row>
    <row r="144" spans="1:103">
      <c r="A144" s="341">
        <f>IF('DB_243way_Regular Symbol'!L143="","",'DB_243way_Regular Symbol'!L143)</f>
        <v>140</v>
      </c>
      <c r="B144" s="184" t="str">
        <f>IF('DB_243way_Regular Symbol'!M143="",
IF($A144-'DB_243way_Regular Symbol'!D$16&gt;='DB_243way_RegularＸ_W()'!B$2-1,"",VLOOKUP($A144-'DB_243way_Regular Symbol'!D$16,'DB_243way_Regular Symbol'!$L$3:$Q$250,'DB_243way_RegularＸ_W()'!B$3+1,FALSE)),
'DB_243way_Regular Symbol'!M143)</f>
        <v/>
      </c>
      <c r="C144" s="184" t="str">
        <f>IF('DB_243way_Regular Symbol'!N143="",
IF($A144-'DB_243way_Regular Symbol'!E$16&gt;='DB_243way_RegularＸ_W()'!C$2-1,"",VLOOKUP($A144-'DB_243way_Regular Symbol'!E$16,'DB_243way_Regular Symbol'!$L$3:$Q$250,'DB_243way_RegularＸ_W()'!C$3+1,FALSE)),
'DB_243way_Regular Symbol'!N143)</f>
        <v/>
      </c>
      <c r="D144" s="184" t="str">
        <f>IF('DB_243way_Regular Symbol'!O143="",
IF($A144-'DB_243way_Regular Symbol'!F$16&gt;='DB_243way_RegularＸ_W()'!D$2-1,"",VLOOKUP($A144-'DB_243way_Regular Symbol'!F$16,'DB_243way_Regular Symbol'!$L$3:$Q$250,'DB_243way_RegularＸ_W()'!D$3+1,FALSE)),
'DB_243way_Regular Symbol'!O143)</f>
        <v/>
      </c>
      <c r="E144" s="184" t="str">
        <f>IF('DB_243way_Regular Symbol'!P143="",
IF($A144-'DB_243way_Regular Symbol'!G$16&gt;='DB_243way_RegularＸ_W()'!E$2-1,"",VLOOKUP($A144-'DB_243way_Regular Symbol'!G$16,'DB_243way_Regular Symbol'!$L$3:$Q$250,'DB_243way_RegularＸ_W()'!E$3+1,FALSE)),
'DB_243way_Regular Symbol'!P143)</f>
        <v/>
      </c>
      <c r="F144" s="184" t="str">
        <f>IF('DB_243way_Regular Symbol'!Q143="",
IF($A144-'DB_243way_Regular Symbol'!H$16&gt;='DB_243way_RegularＸ_W()'!F$2-1,"",VLOOKUP($A144-'DB_243way_Regular Symbol'!H$16,'DB_243way_Regular Symbol'!$L$3:$Q$250,'DB_243way_RegularＸ_W()'!F$3+1,FALSE)),
'DB_243way_Regular Symbol'!Q143)</f>
        <v/>
      </c>
      <c r="O144" s="342" t="str">
        <f>IF($A144&gt;='DB_243way_Regular Symbol'!D$16,"",IF(B144=0,"",IF(OR(B144=$O$1,B144=$P$1,B145=$O$1,B145=$P$1,B146=$O$1,B146=$P$1),0,1)))</f>
        <v/>
      </c>
      <c r="P144" s="2" t="str">
        <f>IF($A144&gt;='DB_243way_Regular Symbol'!E$16,"",IF(C144=0,"",IF(OR(C144=$O$1,C144=$P$1,C145=$O$1,C145=$P$1,C146=$O$1,C146=$P$1),0,1)))</f>
        <v/>
      </c>
      <c r="Q144" s="2" t="str">
        <f>IF($A144&gt;='DB_243way_Regular Symbol'!F$16,"",IF(D144=0,"",IF(OR(D144=$O$1,D144=$P$1,D145=$O$1,D145=$P$1,D146=$O$1,D146=$P$1),0,1)))</f>
        <v/>
      </c>
      <c r="R144" s="2" t="str">
        <f>IF($A144&gt;='DB_243way_Regular Symbol'!G$16,"",IF(E144=0,"",IF(OR(E144=$O$1,E144=$P$1,E145=$O$1,E145=$P$1,E146=$O$1,E146=$P$1),0,1)))</f>
        <v/>
      </c>
      <c r="S144" s="128" t="str">
        <f>IF($A144&gt;='DB_243way_Regular Symbol'!H$16,"",IF(F144=0,"",IF(OR(F144=$O$1,F144=$P$1,F145=$O$1,F145=$P$1,F146=$O$1,F146=$P$1),0,1)))</f>
        <v/>
      </c>
      <c r="U144" s="342" t="str">
        <f>IF($A144&gt;='DB_243way_Regular Symbol'!D$16,"",IF(B144=0,"",IF(OR(B144=$U$1,B144=$V$1,B145=$U$1,B145=$V$1,B146=$U$1,B146=$V$1),0,1)))</f>
        <v/>
      </c>
      <c r="V144" s="2" t="str">
        <f>IF($A144&gt;='DB_243way_Regular Symbol'!E$16,"",IF(C144=0,"",IF(OR(C144=$U$1,C144=$V$1,C145=$U$1,C145=$V$1,C146=$U$1,C146=$V$1),0,1)))</f>
        <v/>
      </c>
      <c r="W144" s="2" t="str">
        <f>IF($A144&gt;='DB_243way_Regular Symbol'!F$16,"",IF(D144=0,"",IF(OR(D144=$U$1,D144=$V$1,D145=$U$1,D145=$V$1,D146=$U$1,D146=$V$1),0,1)))</f>
        <v/>
      </c>
      <c r="X144" s="2" t="str">
        <f>IF($A144&gt;='DB_243way_Regular Symbol'!G$16,"",IF(E144=0,"",IF(OR(E144=$U$1,E144=$V$1,E145=$U$1,E145=$V$1,E146=$U$1,E146=$V$1),0,1)))</f>
        <v/>
      </c>
      <c r="Y144" s="128" t="str">
        <f>IF($A144&gt;='DB_243way_Regular Symbol'!H$16,"",IF(F144=0,"",IF(OR(F144=$U$1,F144=$V$1,F145=$U$1,F145=$V$1,F146=$U$1,F146=$V$1),0,1)))</f>
        <v/>
      </c>
      <c r="AA144" s="342" t="str">
        <f>IF($A144&gt;='DB_243way_Regular Symbol'!D$16,"",IF(B144=0,"",IF(OR(B144=$AA$1,B144=$AB$1,B145=$AA$1,B145=$AB$1,B146=$AA$1,,B146=$AB$1),0,1)))</f>
        <v/>
      </c>
      <c r="AB144" s="2" t="str">
        <f>IF($A144&gt;='DB_243way_Regular Symbol'!E$16,"",IF(C144=0,"",IF(OR(C144=$AA$1,C144=$AB$1,C145=$AA$1,C145=$AB$1,C146=$AA$1,,C146=$AB$1),0,1)))</f>
        <v/>
      </c>
      <c r="AC144" s="2" t="str">
        <f>IF($A144&gt;='DB_243way_Regular Symbol'!F$16,"",IF(D144=0,"",IF(OR(D144=$AA$1,D144=$AB$1,D145=$AA$1,D145=$AB$1,D146=$AA$1,,D146=$AB$1),0,1)))</f>
        <v/>
      </c>
      <c r="AD144" s="2" t="str">
        <f>IF($A144&gt;='DB_243way_Regular Symbol'!G$16,"",IF(E144=0,"",IF(OR(E144=$AA$1,E144=$AB$1,E145=$AA$1,E145=$AB$1,E146=$AA$1,,E146=$AB$1),0,1)))</f>
        <v/>
      </c>
      <c r="AE144" s="128" t="str">
        <f>IF($A144&gt;='DB_243way_Regular Symbol'!H$16,"",IF(F144=0,"",IF(OR(F144=$AA$1,F144=$AB$1,F145=$AA$1,F145=$AB$1,F146=$AA$1,,F146=$AB$1),0,1)))</f>
        <v/>
      </c>
      <c r="AG144" s="342" t="str">
        <f>IF($A144&gt;='DB_243way_Regular Symbol'!D$16,"",IF(B144=0,"",IF(OR(B144=$AG$1,B144=$AH$1,B145=$AG$1,B145=$AH$1,B146=$AG$1,B146=$AH$1),0,1)))</f>
        <v/>
      </c>
      <c r="AH144" s="2" t="str">
        <f>IF($A144&gt;='DB_243way_Regular Symbol'!E$16,"",IF(C144=0,"",IF(OR(C144=$AG$1,C144=$AH$1,C145=$AG$1,C145=$AH$1,C146=$AG$1,C146=$AH$1),0,1)))</f>
        <v/>
      </c>
      <c r="AI144" s="2" t="str">
        <f>IF($A144&gt;='DB_243way_Regular Symbol'!F$16,"",IF(D144=0,"",IF(OR(D144=$AG$1,D144=$AH$1,D145=$AG$1,D145=$AH$1,D146=$AG$1,D146=$AH$1),0,1)))</f>
        <v/>
      </c>
      <c r="AJ144" s="2" t="str">
        <f>IF($A144&gt;='DB_243way_Regular Symbol'!G$16,"",IF(E144=0,"",IF(OR(E144=$AG$1,E144=$AH$1,E145=$AG$1,E145=$AH$1,E146=$AG$1,E146=$AH$1),0,1)))</f>
        <v/>
      </c>
      <c r="AK144" s="128" t="str">
        <f>IF($A144&gt;='DB_243way_Regular Symbol'!H$16,"",IF(F144=0,"",IF(OR(F144=$AG$1,F144=$AH$1,F145=$AG$1,F145=$AH$1,F146=$AG$1,F146=$AH$1),0,1)))</f>
        <v/>
      </c>
      <c r="AM144" s="342" t="str">
        <f>IF($A144&gt;='DB_243way_Regular Symbol'!D$16,"",IF(B144=0,"",IF(OR(B144=$AM$1,B144=$AN$1,B145=$AM$1,B145=$AN$1,B146=$AM$1,B146=$AN$1),0,1)))</f>
        <v/>
      </c>
      <c r="AN144" s="2" t="str">
        <f>IF($A144&gt;='DB_243way_Regular Symbol'!E$16,"",IF(C144=0,"",IF(OR(C144=$AM$1,C144=$AN$1,C145=$AM$1,C145=$AN$1,C146=$AM$1,C146=$AN$1),0,1)))</f>
        <v/>
      </c>
      <c r="AO144" s="2" t="str">
        <f>IF($A144&gt;='DB_243way_Regular Symbol'!F$16,"",IF(D144=0,"",IF(OR(D144=$AM$1,D144=$AN$1,D145=$AM$1,D145=$AN$1,D146=$AM$1,D146=$AN$1),0,1)))</f>
        <v/>
      </c>
      <c r="AP144" s="2" t="str">
        <f>IF($A144&gt;='DB_243way_Regular Symbol'!G$16,"",IF(E144=0,"",IF(OR(E144=$AM$1,E144=$AN$1,E145=$AM$1,E145=$AN$1,E146=$AM$1,E146=$AN$1),0,1)))</f>
        <v/>
      </c>
      <c r="AQ144" s="128" t="str">
        <f>IF($A144&gt;='DB_243way_Regular Symbol'!H$16,"",IF(F144=0,"",IF(OR(F144=$AM$1,F144=$AN$1,F145=$AM$1,F145=$AN$1,F146=$AM$1,F146=$AN$1),0,1)))</f>
        <v/>
      </c>
      <c r="AS144" s="342" t="str">
        <f>IF($A144&gt;='DB_243way_Regular Symbol'!D$16,"",IF(B144=0,"",IF(OR(B144=$AM$1,B144=$AT$1,B145=$AM$1,B145=$AT$1,B146=$AM$1,B146=$AT$1),0,1)))</f>
        <v/>
      </c>
      <c r="AT144" s="2" t="str">
        <f>IF($A144&gt;='DB_243way_Regular Symbol'!E$16,"",IF(C144=0,"",IF(OR(C144=$AM$1,C144=$AT$1,C145=$AM$1,C145=$AT$1,C146=$AM$1,C146=$AT$1),0,1)))</f>
        <v/>
      </c>
      <c r="AU144" s="2" t="str">
        <f>IF($A144&gt;='DB_243way_Regular Symbol'!F$16,"",IF(D144=0,"",IF(OR(D144=$AM$1,D144=$AT$1,D145=$AM$1,D145=$AT$1,D146=$AM$1,D146=$AT$1),0,1)))</f>
        <v/>
      </c>
      <c r="AV144" s="2" t="str">
        <f>IF($A144&gt;='DB_243way_Regular Symbol'!G$16,"",IF(E144=0,"",IF(OR(E144=$AM$1,E144=$AT$1,E145=$AM$1,E145=$AT$1,E146=$AM$1,E146=$AT$1),0,1)))</f>
        <v/>
      </c>
      <c r="AW144" s="128" t="str">
        <f>IF($A144&gt;='DB_243way_Regular Symbol'!H$16,"",IF(F144=0,"",IF(OR(F144=$AM$1,F144=$AT$1,F145=$AM$1,F145=$AT$1,F146=$AM$1,F146=$AT$1),0,1)))</f>
        <v/>
      </c>
      <c r="AY144" s="342"/>
      <c r="AZ144" s="2"/>
      <c r="BA144" s="2" t="str">
        <f>IF($A144&gt;='DB_243way_Regular Symbol'!F$16,"",COUNTIF(D144:D146,$AZ$1))</f>
        <v/>
      </c>
      <c r="BB144" s="2" t="str">
        <f>IF($A144&gt;='DB_243way_Regular Symbol'!G$16,"",COUNTIF(E144:E146,$AZ$1))</f>
        <v/>
      </c>
      <c r="BC144" s="2" t="str">
        <f>IF($A144&gt;='DB_243way_Regular Symbol'!H$16,"",COUNTIF(F144:F146,$AZ$1))</f>
        <v/>
      </c>
      <c r="BE144" s="342" t="str">
        <f>IF($A144&gt;='DB_243way_Regular Symbol'!D$16,"",IF(B144=0,"",IF(OR(B144=$AM$1,B144=$BF$1,B145=$AM$1,B145=$BF$1,B146=$AM$1,B146=$BF$1),1,0)))</f>
        <v/>
      </c>
      <c r="BF144" s="342" t="str">
        <f>IF($A144&gt;='DB_243way_Regular Symbol'!E$16,"",IF(C144=0,"",IF(OR(C144=$AM$1,C144=$BF$1,C145=$AM$1,C145=$BF$1,C146=$AM$1,C146=$BF$1),1,0)))</f>
        <v/>
      </c>
      <c r="BG144" s="342" t="str">
        <f>IF($A144&gt;='DB_243way_Regular Symbol'!F$16,"",IF(D144=0,"",IF(OR(D144=$AM$1,D144=$BF$1,D145=$AM$1,D145=$BF$1,D146=$AM$1,D146=$BF$1),1,0)))</f>
        <v/>
      </c>
      <c r="BH144" s="342" t="str">
        <f>IF($A144&gt;='DB_243way_Regular Symbol'!G$16,"",IF(E144=0,"",IF(OR(E144=$AM$1,E144=$BF$1,E145=$AM$1,E145=$BF$1,E146=$AM$1,E146=$BF$1),1,0)))</f>
        <v/>
      </c>
      <c r="BI144" s="342" t="str">
        <f>IF($A144&gt;='DB_243way_Regular Symbol'!H$16,"",IF(F144=0,"",IF(OR(F144=$AM$1,F144=$BF$1,F145=$AM$1,F145=$BF$1,F146=$AM$1,F146=$BF$1),1,0)))</f>
        <v/>
      </c>
      <c r="BK144" s="342" t="str">
        <f>IF($A144&gt;='DB_243way_Regular Symbol'!D$16,"",IF(B144=0,"",IF(OR(B144=$AM$1,B144=$BL$1,B145=$AM$1,B145=$BL$1,B146=$AM$1,B146=$BL$1),0,1)))</f>
        <v/>
      </c>
      <c r="BL144" s="2" t="str">
        <f>IF($A144&gt;='DB_243way_Regular Symbol'!E$16,"",IF(C144=0,"",IF(OR(C144=$AM$1,C144=$BL$1,C145=$AM$1,C145=$BL$1,C146=$AM$1,C146=$BL$1),0,1)))</f>
        <v/>
      </c>
      <c r="BM144" s="2" t="str">
        <f>IF($A144&gt;='DB_243way_Regular Symbol'!F$16,"",IF(D144=0,"",IF(OR(D144=$AM$1,D144=$BL$1,D145=$AM$1,D145=$BL$1,D146=$AM$1,D146=$BL$1),0,1)))</f>
        <v/>
      </c>
      <c r="BN144" s="2" t="str">
        <f>IF($A144&gt;='DB_243way_Regular Symbol'!G$16,"",IF(E144=0,"",IF(OR(E144=$AM$1,E144=$BL$1,E145=$AM$1,E145=$BL$1,E146=$AM$1,E146=$BL$1),0,1)))</f>
        <v/>
      </c>
      <c r="BO144" s="128" t="str">
        <f>IF($A144&gt;='DB_243way_Regular Symbol'!H$16,"",IF(F144=0,"",IF(OR(F144=$AM$1,F144=$BL$1,F145=$AM$1,F145=$BL$1,F146=$AM$1,F146=$BL$1),0,1)))</f>
        <v/>
      </c>
      <c r="BQ144" s="2" t="str">
        <f>IF($A144&gt;='DB_243way_Regular Symbol'!D$16,"",IF(B144=0,"",IF(OR(B144=$BQ$1,B144=$BR$1,B145=$BQ$1,B145=$BR$1,B146=$BQ$1,B146=$BR$1),0,1)))</f>
        <v/>
      </c>
      <c r="BR144" s="2" t="str">
        <f>IF($A144&gt;='DB_243way_Regular Symbol'!E$16,"",IF(C144=0,"",IF(OR(C144=$BQ$1,C144=$BR$1,C145=$BQ$1,C145=$BR$1,C146=$BQ$1,C146=$BR$1),0,1)))</f>
        <v/>
      </c>
      <c r="BS144" s="2" t="str">
        <f>IF($A144&gt;='DB_243way_Regular Symbol'!F$16,"",IF(D144=0,"",IF(OR(D144=$BQ$1,D144=$BR$1,D145=$BQ$1,D145=$BR$1,D146=$BQ$1,D146=$BR$1),0,1)))</f>
        <v/>
      </c>
      <c r="BT144" s="2" t="str">
        <f>IF($A144&gt;='DB_243way_Regular Symbol'!G$16,"",IF(E144=0,"",IF(OR(E144=$BQ$1,E144=$BR$1,E145=$BQ$1,E145=$BR$1,E146=$BQ$1,E146=$BR$1),0,1)))</f>
        <v/>
      </c>
      <c r="BU144" s="2" t="str">
        <f>IF($A144&gt;='DB_243way_Regular Symbol'!H$16,"",IF(F144=0,"",IF(OR(F144=$BQ$1,F144=$BR$1,F145=$BQ$1,F145=$BR$1,F146=$BQ$1,F146=$BR$1),0,1)))</f>
        <v/>
      </c>
      <c r="BW144" s="2" t="str">
        <f>IF($A144&gt;='DB_243way_Regular Symbol'!D$16,"",IF(B144=0,"",IF(OR(B144=$BW$1,B145=$BW$1,B146=$BW$1,B144=$BX$1,B145=$BX$1,B146=$BX$1),0,1)))</f>
        <v/>
      </c>
      <c r="BX144" s="2" t="str">
        <f>IF($A144&gt;='DB_243way_Regular Symbol'!E$16,"",IF(C144=0,"",IF(OR(C144=$BW$1,C145=$BW$1,C146=$BW$1,C144=$BX$1,C145=$BX$1,C146=$BX$1),0,1)))</f>
        <v/>
      </c>
      <c r="BY144" s="2" t="str">
        <f>IF($A144&gt;='DB_243way_Regular Symbol'!F$16,"",IF(D144=0,"",IF(OR(D144=$BW$1,D145=$BW$1,D146=$BW$1,D144=$BX$1,D145=$BX$1,D146=$BX$1),0,1)))</f>
        <v/>
      </c>
      <c r="BZ144" s="2" t="str">
        <f>IF($A144&gt;='DB_243way_Regular Symbol'!G$16,"",IF(E144=0,"",IF(OR(E144=$BW$1,E145=$BW$1,E146=$BW$1,E144=$BX$1,E145=$BX$1,E146=$BX$1),0,1)))</f>
        <v/>
      </c>
      <c r="CA144" s="2" t="str">
        <f>IF($A144&gt;='DB_243way_Regular Symbol'!H$16,"",IF(F144=0,"",IF(OR(F144=$BW$1,F145=$BW$1,F146=$BW$1,F144=$BX$1,F145=$BX$1,F146=$BX$1),0,1)))</f>
        <v/>
      </c>
      <c r="CC144" s="2" t="str">
        <f>IF($A144&gt;='DB_243way_Regular Symbol'!D$16,"",IF(B144=0,"",IF(OR(B144=$BW$1,B145=$BW$1,B146=$BW$1,B144=$CD$1,B145=$CD$1,B146=$CD$1),0,1)))</f>
        <v/>
      </c>
      <c r="CD144" s="2" t="str">
        <f>IF($A144&gt;='DB_243way_Regular Symbol'!E$16,"",IF(C144=0,"",IF(OR(C144=$BW$1,C145=$BW$1,C146=$BW$1,C144=$CD$1,C145=$CD$1,C146=$CD$1),0,1)))</f>
        <v/>
      </c>
      <c r="CE144" s="2" t="str">
        <f>IF($A144&gt;='DB_243way_Regular Symbol'!F$16,"",IF(D144=0,"",IF(OR(D144=$BW$1,D145=$BW$1,D146=$BW$1,D144=$CD$1,D145=$CD$1,D146=$CD$1),0,1)))</f>
        <v/>
      </c>
      <c r="CF144" s="2" t="str">
        <f>IF($A144&gt;='DB_243way_Regular Symbol'!G$16,"",IF(E144=0,"",IF(OR(E144=$BW$1,E145=$BW$1,E146=$BW$1,E144=$CD$1,E145=$CD$1,E146=$CD$1),0,1)))</f>
        <v/>
      </c>
      <c r="CG144" s="2" t="str">
        <f>IF($A144&gt;='DB_243way_Regular Symbol'!H$16,"",IF(F144=0,"",IF(OR(F144=$BW$1,F145=$BW$1,F146=$BW$1,F144=$CD$1,F145=$CD$1,F146=$CD$1),0,1)))</f>
        <v/>
      </c>
      <c r="CI144" s="2" t="str">
        <f>IF($A144&gt;='DB_243way_Regular Symbol'!D$16,"",IF(B144=0,"",IF(OR(B144=$BW$1,B145=$BW$1,B146=$BW$1,B144=$CJ$1,B145=$CJ$1,B146=$CJ$1),0,1)))</f>
        <v/>
      </c>
      <c r="CJ144" s="2" t="str">
        <f>IF($A144&gt;='DB_243way_Regular Symbol'!E$16,"",IF(C144=0,"",IF(OR(C144=$BW$1,C145=$BW$1,C146=$BW$1,C144=$CJ$1,C145=$CJ$1,C146=$CJ$1),0,1)))</f>
        <v/>
      </c>
      <c r="CK144" s="2" t="str">
        <f>IF($A144&gt;='DB_243way_Regular Symbol'!F$16,"",IF(D144=0,"",IF(OR(D144=$BW$1,D145=$BW$1,D146=$BW$1,D144=$CJ$1,D145=$CJ$1,D146=$CJ$1),0,1)))</f>
        <v/>
      </c>
      <c r="CL144" s="2" t="str">
        <f>IF($A144&gt;='DB_243way_Regular Symbol'!G$16,"",IF(E144=0,"",IF(OR(E144=$BW$1,E145=$BW$1,E146=$BW$1,E144=$CJ$1,E145=$CJ$1,E146=$CJ$1),0,1)))</f>
        <v/>
      </c>
      <c r="CM144" s="2" t="str">
        <f>IF($A144&gt;='DB_243way_Regular Symbol'!H$16,"",IF(F144=0,"",IF(OR(F144=$BW$1,F145=$BW$1,F146=$BW$1,F144=$CJ$1,F145=$CJ$1,F146=$CJ$1),0,1)))</f>
        <v/>
      </c>
      <c r="CO144" s="2" t="str">
        <f>IF($A144&gt;='DB_243way_Regular Symbol'!D$16,"",IF(B144=0,"",IF(OR(B144=$BW$1,B145=$BW$1,B146=$BW$1,B144=$CP$1,B145=$CP$1,B146=$CP$1),0,1)))</f>
        <v/>
      </c>
      <c r="CP144" s="2" t="str">
        <f>IF($A144&gt;='DB_243way_Regular Symbol'!E$16,"",IF(C144=0,"",IF(OR(C144=$BW$1,C145=$BW$1,C146=$BW$1,C144=$CP$1,C145=$CP$1,C146=$CP$1),0,1)))</f>
        <v/>
      </c>
      <c r="CQ144" s="2" t="str">
        <f>IF($A144&gt;='DB_243way_Regular Symbol'!F$16,"",IF(D144=0,"",IF(OR(D144=$BW$1,D145=$BW$1,D146=$BW$1,D144=$CP$1,D145=$CP$1,D146=$CP$1),0,1)))</f>
        <v/>
      </c>
      <c r="CR144" s="2" t="str">
        <f>IF($A144&gt;='DB_243way_Regular Symbol'!G$16,"",IF(E144=0,"",IF(OR(E144=$BW$1,E145=$BW$1,E146=$BW$1,E144=$CP$1,E145=$CP$1,E146=$CP$1),0,1)))</f>
        <v/>
      </c>
      <c r="CS144" s="2" t="str">
        <f>IF($A144&gt;='DB_243way_Regular Symbol'!H$16,"",IF(F144=0,"",IF(OR(F144=$BW$1,F145=$BW$1,F146=$BW$1,F144=$CP$1,F145=$CP$1,F146=$CP$1),0,1)))</f>
        <v/>
      </c>
      <c r="CU144" s="2" t="str">
        <f>IF($A144&gt;='DB_243way_Regular Symbol'!D$16,"",IF(B144=0,"",IF(OR(B144=$BW$1,B145=$BW$1,B146=$BW$1,B144=$CV$1,B145=$CV$1,B146=$CV$1),0,1)))</f>
        <v/>
      </c>
      <c r="CV144" s="2" t="str">
        <f>IF($A144&gt;='DB_243way_Regular Symbol'!E$16,"",IF(C144=0,"",IF(OR(C144=$BW$1,C145=$BW$1,C146=$BW$1,C144=$CV$1,C145=$CV$1,C146=$CV$1),0,1)))</f>
        <v/>
      </c>
      <c r="CW144" s="2" t="str">
        <f>IF($A144&gt;='DB_243way_Regular Symbol'!F$16,"",IF(D144=0,"",IF(OR(D144=$BW$1,D145=$BW$1,D146=$BW$1,D144=$CV$1,D145=$CV$1,D146=$CV$1),0,1)))</f>
        <v/>
      </c>
      <c r="CX144" s="2" t="str">
        <f>IF($A144&gt;='DB_243way_Regular Symbol'!G$16,"",IF(E144=0,"",IF(OR(E144=$BW$1,E145=$BW$1,E146=$BW$1,E144=$CV$1,E145=$CV$1,E146=$CV$1),0,1)))</f>
        <v/>
      </c>
      <c r="CY144" s="2" t="str">
        <f>IF($A144&gt;='DB_243way_Regular Symbol'!H$16,"",IF(F144=0,"",IF(OR(F144=$BW$1,F145=$BW$1,F146=$BW$1,F144=$CV$1,F145=$CV$1,F146=$CV$1),0,1)))</f>
        <v/>
      </c>
    </row>
    <row r="145" spans="1:103">
      <c r="A145" s="341">
        <f>IF('DB_243way_Regular Symbol'!L144="","",'DB_243way_Regular Symbol'!L144)</f>
        <v>141</v>
      </c>
      <c r="B145" s="184" t="str">
        <f>IF('DB_243way_Regular Symbol'!M144="",
IF($A145-'DB_243way_Regular Symbol'!D$16&gt;='DB_243way_RegularＸ_W()'!B$2-1,"",VLOOKUP($A145-'DB_243way_Regular Symbol'!D$16,'DB_243way_Regular Symbol'!$L$3:$Q$250,'DB_243way_RegularＸ_W()'!B$3+1,FALSE)),
'DB_243way_Regular Symbol'!M144)</f>
        <v/>
      </c>
      <c r="C145" s="184" t="str">
        <f>IF('DB_243way_Regular Symbol'!N144="",
IF($A145-'DB_243way_Regular Symbol'!E$16&gt;='DB_243way_RegularＸ_W()'!C$2-1,"",VLOOKUP($A145-'DB_243way_Regular Symbol'!E$16,'DB_243way_Regular Symbol'!$L$3:$Q$250,'DB_243way_RegularＸ_W()'!C$3+1,FALSE)),
'DB_243way_Regular Symbol'!N144)</f>
        <v/>
      </c>
      <c r="D145" s="184" t="str">
        <f>IF('DB_243way_Regular Symbol'!O144="",
IF($A145-'DB_243way_Regular Symbol'!F$16&gt;='DB_243way_RegularＸ_W()'!D$2-1,"",VLOOKUP($A145-'DB_243way_Regular Symbol'!F$16,'DB_243way_Regular Symbol'!$L$3:$Q$250,'DB_243way_RegularＸ_W()'!D$3+1,FALSE)),
'DB_243way_Regular Symbol'!O144)</f>
        <v/>
      </c>
      <c r="E145" s="184" t="str">
        <f>IF('DB_243way_Regular Symbol'!P144="",
IF($A145-'DB_243way_Regular Symbol'!G$16&gt;='DB_243way_RegularＸ_W()'!E$2-1,"",VLOOKUP($A145-'DB_243way_Regular Symbol'!G$16,'DB_243way_Regular Symbol'!$L$3:$Q$250,'DB_243way_RegularＸ_W()'!E$3+1,FALSE)),
'DB_243way_Regular Symbol'!P144)</f>
        <v/>
      </c>
      <c r="F145" s="184" t="str">
        <f>IF('DB_243way_Regular Symbol'!Q144="",
IF($A145-'DB_243way_Regular Symbol'!H$16&gt;='DB_243way_RegularＸ_W()'!F$2-1,"",VLOOKUP($A145-'DB_243way_Regular Symbol'!H$16,'DB_243way_Regular Symbol'!$L$3:$Q$250,'DB_243way_RegularＸ_W()'!F$3+1,FALSE)),
'DB_243way_Regular Symbol'!Q144)</f>
        <v/>
      </c>
      <c r="O145" s="342" t="str">
        <f>IF($A145&gt;='DB_243way_Regular Symbol'!D$16,"",IF(B145=0,"",IF(OR(B145=$O$1,B145=$P$1,B146=$O$1,B146=$P$1,B147=$O$1,B147=$P$1),0,1)))</f>
        <v/>
      </c>
      <c r="P145" s="2" t="str">
        <f>IF($A145&gt;='DB_243way_Regular Symbol'!E$16,"",IF(C145=0,"",IF(OR(C145=$O$1,C145=$P$1,C146=$O$1,C146=$P$1,C147=$O$1,C147=$P$1),0,1)))</f>
        <v/>
      </c>
      <c r="Q145" s="2" t="str">
        <f>IF($A145&gt;='DB_243way_Regular Symbol'!F$16,"",IF(D145=0,"",IF(OR(D145=$O$1,D145=$P$1,D146=$O$1,D146=$P$1,D147=$O$1,D147=$P$1),0,1)))</f>
        <v/>
      </c>
      <c r="R145" s="2" t="str">
        <f>IF($A145&gt;='DB_243way_Regular Symbol'!G$16,"",IF(E145=0,"",IF(OR(E145=$O$1,E145=$P$1,E146=$O$1,E146=$P$1,E147=$O$1,E147=$P$1),0,1)))</f>
        <v/>
      </c>
      <c r="S145" s="128" t="str">
        <f>IF($A145&gt;='DB_243way_Regular Symbol'!H$16,"",IF(F145=0,"",IF(OR(F145=$O$1,F145=$P$1,F146=$O$1,F146=$P$1,F147=$O$1,F147=$P$1),0,1)))</f>
        <v/>
      </c>
      <c r="U145" s="342" t="str">
        <f>IF($A145&gt;='DB_243way_Regular Symbol'!D$16,"",IF(B145=0,"",IF(OR(B145=$U$1,B145=$V$1,B146=$U$1,B146=$V$1,B147=$U$1,B147=$V$1),0,1)))</f>
        <v/>
      </c>
      <c r="V145" s="2" t="str">
        <f>IF($A145&gt;='DB_243way_Regular Symbol'!E$16,"",IF(C145=0,"",IF(OR(C145=$U$1,C145=$V$1,C146=$U$1,C146=$V$1,C147=$U$1,C147=$V$1),0,1)))</f>
        <v/>
      </c>
      <c r="W145" s="2" t="str">
        <f>IF($A145&gt;='DB_243way_Regular Symbol'!F$16,"",IF(D145=0,"",IF(OR(D145=$U$1,D145=$V$1,D146=$U$1,D146=$V$1,D147=$U$1,D147=$V$1),0,1)))</f>
        <v/>
      </c>
      <c r="X145" s="2" t="str">
        <f>IF($A145&gt;='DB_243way_Regular Symbol'!G$16,"",IF(E145=0,"",IF(OR(E145=$U$1,E145=$V$1,E146=$U$1,E146=$V$1,E147=$U$1,E147=$V$1),0,1)))</f>
        <v/>
      </c>
      <c r="Y145" s="128" t="str">
        <f>IF($A145&gt;='DB_243way_Regular Symbol'!H$16,"",IF(F145=0,"",IF(OR(F145=$U$1,F145=$V$1,F146=$U$1,F146=$V$1,F147=$U$1,F147=$V$1),0,1)))</f>
        <v/>
      </c>
      <c r="AA145" s="342" t="str">
        <f>IF($A145&gt;='DB_243way_Regular Symbol'!D$16,"",IF(B145=0,"",IF(OR(B145=$AA$1,B145=$AB$1,B146=$AA$1,B146=$AB$1,B147=$AA$1,,B147=$AB$1),0,1)))</f>
        <v/>
      </c>
      <c r="AB145" s="2" t="str">
        <f>IF($A145&gt;='DB_243way_Regular Symbol'!E$16,"",IF(C145=0,"",IF(OR(C145=$AA$1,C145=$AB$1,C146=$AA$1,C146=$AB$1,C147=$AA$1,,C147=$AB$1),0,1)))</f>
        <v/>
      </c>
      <c r="AC145" s="2" t="str">
        <f>IF($A145&gt;='DB_243way_Regular Symbol'!F$16,"",IF(D145=0,"",IF(OR(D145=$AA$1,D145=$AB$1,D146=$AA$1,D146=$AB$1,D147=$AA$1,,D147=$AB$1),0,1)))</f>
        <v/>
      </c>
      <c r="AD145" s="2" t="str">
        <f>IF($A145&gt;='DB_243way_Regular Symbol'!G$16,"",IF(E145=0,"",IF(OR(E145=$AA$1,E145=$AB$1,E146=$AA$1,E146=$AB$1,E147=$AA$1,,E147=$AB$1),0,1)))</f>
        <v/>
      </c>
      <c r="AE145" s="128" t="str">
        <f>IF($A145&gt;='DB_243way_Regular Symbol'!H$16,"",IF(F145=0,"",IF(OR(F145=$AA$1,F145=$AB$1,F146=$AA$1,F146=$AB$1,F147=$AA$1,,F147=$AB$1),0,1)))</f>
        <v/>
      </c>
      <c r="AG145" s="342" t="str">
        <f>IF($A145&gt;='DB_243way_Regular Symbol'!D$16,"",IF(B145=0,"",IF(OR(B145=$AG$1,B145=$AH$1,B146=$AG$1,B146=$AH$1,B147=$AG$1,B147=$AH$1),0,1)))</f>
        <v/>
      </c>
      <c r="AH145" s="2" t="str">
        <f>IF($A145&gt;='DB_243way_Regular Symbol'!E$16,"",IF(C145=0,"",IF(OR(C145=$AG$1,C145=$AH$1,C146=$AG$1,C146=$AH$1,C147=$AG$1,C147=$AH$1),0,1)))</f>
        <v/>
      </c>
      <c r="AI145" s="2" t="str">
        <f>IF($A145&gt;='DB_243way_Regular Symbol'!F$16,"",IF(D145=0,"",IF(OR(D145=$AG$1,D145=$AH$1,D146=$AG$1,D146=$AH$1,D147=$AG$1,D147=$AH$1),0,1)))</f>
        <v/>
      </c>
      <c r="AJ145" s="2" t="str">
        <f>IF($A145&gt;='DB_243way_Regular Symbol'!G$16,"",IF(E145=0,"",IF(OR(E145=$AG$1,E145=$AH$1,E146=$AG$1,E146=$AH$1,E147=$AG$1,E147=$AH$1),0,1)))</f>
        <v/>
      </c>
      <c r="AK145" s="128" t="str">
        <f>IF($A145&gt;='DB_243way_Regular Symbol'!H$16,"",IF(F145=0,"",IF(OR(F145=$AG$1,F145=$AH$1,F146=$AG$1,F146=$AH$1,F147=$AG$1,F147=$AH$1),0,1)))</f>
        <v/>
      </c>
      <c r="AM145" s="342" t="str">
        <f>IF($A145&gt;='DB_243way_Regular Symbol'!D$16,"",IF(B145=0,"",IF(OR(B145=$AM$1,B145=$AN$1,B146=$AM$1,B146=$AN$1,B147=$AM$1,B147=$AN$1),0,1)))</f>
        <v/>
      </c>
      <c r="AN145" s="2" t="str">
        <f>IF($A145&gt;='DB_243way_Regular Symbol'!E$16,"",IF(C145=0,"",IF(OR(C145=$AM$1,C145=$AN$1,C146=$AM$1,C146=$AN$1,C147=$AM$1,C147=$AN$1),0,1)))</f>
        <v/>
      </c>
      <c r="AO145" s="2" t="str">
        <f>IF($A145&gt;='DB_243way_Regular Symbol'!F$16,"",IF(D145=0,"",IF(OR(D145=$AM$1,D145=$AN$1,D146=$AM$1,D146=$AN$1,D147=$AM$1,D147=$AN$1),0,1)))</f>
        <v/>
      </c>
      <c r="AP145" s="2" t="str">
        <f>IF($A145&gt;='DB_243way_Regular Symbol'!G$16,"",IF(E145=0,"",IF(OR(E145=$AM$1,E145=$AN$1,E146=$AM$1,E146=$AN$1,E147=$AM$1,E147=$AN$1),0,1)))</f>
        <v/>
      </c>
      <c r="AQ145" s="128" t="str">
        <f>IF($A145&gt;='DB_243way_Regular Symbol'!H$16,"",IF(F145=0,"",IF(OR(F145=$AM$1,F145=$AN$1,F146=$AM$1,F146=$AN$1,F147=$AM$1,F147=$AN$1),0,1)))</f>
        <v/>
      </c>
      <c r="AS145" s="342" t="str">
        <f>IF($A145&gt;='DB_243way_Regular Symbol'!D$16,"",IF(B145=0,"",IF(OR(B145=$AM$1,B145=$AT$1,B146=$AM$1,B146=$AT$1,B147=$AM$1,B147=$AT$1),0,1)))</f>
        <v/>
      </c>
      <c r="AT145" s="2" t="str">
        <f>IF($A145&gt;='DB_243way_Regular Symbol'!E$16,"",IF(C145=0,"",IF(OR(C145=$AM$1,C145=$AT$1,C146=$AM$1,C146=$AT$1,C147=$AM$1,C147=$AT$1),0,1)))</f>
        <v/>
      </c>
      <c r="AU145" s="2" t="str">
        <f>IF($A145&gt;='DB_243way_Regular Symbol'!F$16,"",IF(D145=0,"",IF(OR(D145=$AM$1,D145=$AT$1,D146=$AM$1,D146=$AT$1,D147=$AM$1,D147=$AT$1),0,1)))</f>
        <v/>
      </c>
      <c r="AV145" s="2" t="str">
        <f>IF($A145&gt;='DB_243way_Regular Symbol'!G$16,"",IF(E145=0,"",IF(OR(E145=$AM$1,E145=$AT$1,E146=$AM$1,E146=$AT$1,E147=$AM$1,E147=$AT$1),0,1)))</f>
        <v/>
      </c>
      <c r="AW145" s="128" t="str">
        <f>IF($A145&gt;='DB_243way_Regular Symbol'!H$16,"",IF(F145=0,"",IF(OR(F145=$AM$1,F145=$AT$1,F146=$AM$1,F146=$AT$1,F147=$AM$1,F147=$AT$1),0,1)))</f>
        <v/>
      </c>
      <c r="AY145" s="342"/>
      <c r="AZ145" s="2"/>
      <c r="BA145" s="2" t="str">
        <f>IF($A145&gt;='DB_243way_Regular Symbol'!F$16,"",COUNTIF(D145:D147,$AZ$1))</f>
        <v/>
      </c>
      <c r="BB145" s="2" t="str">
        <f>IF($A145&gt;='DB_243way_Regular Symbol'!G$16,"",COUNTIF(E145:E147,$AZ$1))</f>
        <v/>
      </c>
      <c r="BC145" s="2" t="str">
        <f>IF($A145&gt;='DB_243way_Regular Symbol'!H$16,"",COUNTIF(F145:F147,$AZ$1))</f>
        <v/>
      </c>
      <c r="BE145" s="342" t="str">
        <f>IF($A145&gt;='DB_243way_Regular Symbol'!D$16,"",IF(B145=0,"",IF(OR(B145=$AM$1,B145=$BF$1,B146=$AM$1,B146=$BF$1,B147=$AM$1,B147=$BF$1),1,0)))</f>
        <v/>
      </c>
      <c r="BF145" s="342" t="str">
        <f>IF($A145&gt;='DB_243way_Regular Symbol'!E$16,"",IF(C145=0,"",IF(OR(C145=$AM$1,C145=$BF$1,C146=$AM$1,C146=$BF$1,C147=$AM$1,C147=$BF$1),1,0)))</f>
        <v/>
      </c>
      <c r="BG145" s="342" t="str">
        <f>IF($A145&gt;='DB_243way_Regular Symbol'!F$16,"",IF(D145=0,"",IF(OR(D145=$AM$1,D145=$BF$1,D146=$AM$1,D146=$BF$1,D147=$AM$1,D147=$BF$1),1,0)))</f>
        <v/>
      </c>
      <c r="BH145" s="342" t="str">
        <f>IF($A145&gt;='DB_243way_Regular Symbol'!G$16,"",IF(E145=0,"",IF(OR(E145=$AM$1,E145=$BF$1,E146=$AM$1,E146=$BF$1,E147=$AM$1,E147=$BF$1),1,0)))</f>
        <v/>
      </c>
      <c r="BI145" s="342" t="str">
        <f>IF($A145&gt;='DB_243way_Regular Symbol'!H$16,"",IF(F145=0,"",IF(OR(F145=$AM$1,F145=$BF$1,F146=$AM$1,F146=$BF$1,F147=$AM$1,F147=$BF$1),1,0)))</f>
        <v/>
      </c>
      <c r="BK145" s="342" t="str">
        <f>IF($A145&gt;='DB_243way_Regular Symbol'!D$16,"",IF(B145=0,"",IF(OR(B145=$AM$1,B145=$BL$1,B146=$AM$1,B146=$BL$1,B147=$AM$1,B147=$BL$1),0,1)))</f>
        <v/>
      </c>
      <c r="BL145" s="2" t="str">
        <f>IF($A145&gt;='DB_243way_Regular Symbol'!E$16,"",IF(C145=0,"",IF(OR(C145=$AM$1,C145=$BL$1,C146=$AM$1,C146=$BL$1,C147=$AM$1,C147=$BL$1),0,1)))</f>
        <v/>
      </c>
      <c r="BM145" s="2" t="str">
        <f>IF($A145&gt;='DB_243way_Regular Symbol'!F$16,"",IF(D145=0,"",IF(OR(D145=$AM$1,D145=$BL$1,D146=$AM$1,D146=$BL$1,D147=$AM$1,D147=$BL$1),0,1)))</f>
        <v/>
      </c>
      <c r="BN145" s="2" t="str">
        <f>IF($A145&gt;='DB_243way_Regular Symbol'!G$16,"",IF(E145=0,"",IF(OR(E145=$AM$1,E145=$BL$1,E146=$AM$1,E146=$BL$1,E147=$AM$1,E147=$BL$1),0,1)))</f>
        <v/>
      </c>
      <c r="BO145" s="128" t="str">
        <f>IF($A145&gt;='DB_243way_Regular Symbol'!H$16,"",IF(F145=0,"",IF(OR(F145=$AM$1,F145=$BL$1,F146=$AM$1,F146=$BL$1,F147=$AM$1,F147=$BL$1),0,1)))</f>
        <v/>
      </c>
      <c r="BQ145" s="2" t="str">
        <f>IF($A145&gt;='DB_243way_Regular Symbol'!D$16,"",IF(B145=0,"",IF(OR(B145=$BQ$1,B145=$BR$1,B146=$BQ$1,B146=$BR$1,B147=$BQ$1,B147=$BR$1),0,1)))</f>
        <v/>
      </c>
      <c r="BR145" s="2" t="str">
        <f>IF($A145&gt;='DB_243way_Regular Symbol'!E$16,"",IF(C145=0,"",IF(OR(C145=$BQ$1,C145=$BR$1,C146=$BQ$1,C146=$BR$1,C147=$BQ$1,C147=$BR$1),0,1)))</f>
        <v/>
      </c>
      <c r="BS145" s="2" t="str">
        <f>IF($A145&gt;='DB_243way_Regular Symbol'!F$16,"",IF(D145=0,"",IF(OR(D145=$BQ$1,D145=$BR$1,D146=$BQ$1,D146=$BR$1,D147=$BQ$1,D147=$BR$1),0,1)))</f>
        <v/>
      </c>
      <c r="BT145" s="2" t="str">
        <f>IF($A145&gt;='DB_243way_Regular Symbol'!G$16,"",IF(E145=0,"",IF(OR(E145=$BQ$1,E145=$BR$1,E146=$BQ$1,E146=$BR$1,E147=$BQ$1,E147=$BR$1),0,1)))</f>
        <v/>
      </c>
      <c r="BU145" s="2" t="str">
        <f>IF($A145&gt;='DB_243way_Regular Symbol'!H$16,"",IF(F145=0,"",IF(OR(F145=$BQ$1,F145=$BR$1,F146=$BQ$1,F146=$BR$1,F147=$BQ$1,F147=$BR$1),0,1)))</f>
        <v/>
      </c>
      <c r="BW145" s="2" t="str">
        <f>IF($A145&gt;='DB_243way_Regular Symbol'!D$16,"",IF(B145=0,"",IF(OR(B145=$BW$1,B146=$BW$1,B147=$BW$1,B145=$BX$1,B146=$BX$1,B147=$BX$1),0,1)))</f>
        <v/>
      </c>
      <c r="BX145" s="2" t="str">
        <f>IF($A145&gt;='DB_243way_Regular Symbol'!E$16,"",IF(C145=0,"",IF(OR(C145=$BW$1,C146=$BW$1,C147=$BW$1,C145=$BX$1,C146=$BX$1,C147=$BX$1),0,1)))</f>
        <v/>
      </c>
      <c r="BY145" s="2" t="str">
        <f>IF($A145&gt;='DB_243way_Regular Symbol'!F$16,"",IF(D145=0,"",IF(OR(D145=$BW$1,D146=$BW$1,D147=$BW$1,D145=$BX$1,D146=$BX$1,D147=$BX$1),0,1)))</f>
        <v/>
      </c>
      <c r="BZ145" s="2" t="str">
        <f>IF($A145&gt;='DB_243way_Regular Symbol'!G$16,"",IF(E145=0,"",IF(OR(E145=$BW$1,E146=$BW$1,E147=$BW$1,E145=$BX$1,E146=$BX$1,E147=$BX$1),0,1)))</f>
        <v/>
      </c>
      <c r="CA145" s="2" t="str">
        <f>IF($A145&gt;='DB_243way_Regular Symbol'!H$16,"",IF(F145=0,"",IF(OR(F145=$BW$1,F146=$BW$1,F147=$BW$1,F145=$BX$1,F146=$BX$1,F147=$BX$1),0,1)))</f>
        <v/>
      </c>
      <c r="CC145" s="2" t="str">
        <f>IF($A145&gt;='DB_243way_Regular Symbol'!D$16,"",IF(B145=0,"",IF(OR(B145=$BW$1,B146=$BW$1,B147=$BW$1,B145=$CD$1,B146=$CD$1,B147=$CD$1),0,1)))</f>
        <v/>
      </c>
      <c r="CD145" s="2" t="str">
        <f>IF($A145&gt;='DB_243way_Regular Symbol'!E$16,"",IF(C145=0,"",IF(OR(C145=$BW$1,C146=$BW$1,C147=$BW$1,C145=$CD$1,C146=$CD$1,C147=$CD$1),0,1)))</f>
        <v/>
      </c>
      <c r="CE145" s="2" t="str">
        <f>IF($A145&gt;='DB_243way_Regular Symbol'!F$16,"",IF(D145=0,"",IF(OR(D145=$BW$1,D146=$BW$1,D147=$BW$1,D145=$CD$1,D146=$CD$1,D147=$CD$1),0,1)))</f>
        <v/>
      </c>
      <c r="CF145" s="2" t="str">
        <f>IF($A145&gt;='DB_243way_Regular Symbol'!G$16,"",IF(E145=0,"",IF(OR(E145=$BW$1,E146=$BW$1,E147=$BW$1,E145=$CD$1,E146=$CD$1,E147=$CD$1),0,1)))</f>
        <v/>
      </c>
      <c r="CG145" s="2" t="str">
        <f>IF($A145&gt;='DB_243way_Regular Symbol'!H$16,"",IF(F145=0,"",IF(OR(F145=$BW$1,F146=$BW$1,F147=$BW$1,F145=$CD$1,F146=$CD$1,F147=$CD$1),0,1)))</f>
        <v/>
      </c>
      <c r="CI145" s="2" t="str">
        <f>IF($A145&gt;='DB_243way_Regular Symbol'!D$16,"",IF(B145=0,"",IF(OR(B145=$BW$1,B146=$BW$1,B147=$BW$1,B145=$CJ$1,B146=$CJ$1,B147=$CJ$1),0,1)))</f>
        <v/>
      </c>
      <c r="CJ145" s="2" t="str">
        <f>IF($A145&gt;='DB_243way_Regular Symbol'!E$16,"",IF(C145=0,"",IF(OR(C145=$BW$1,C146=$BW$1,C147=$BW$1,C145=$CJ$1,C146=$CJ$1,C147=$CJ$1),0,1)))</f>
        <v/>
      </c>
      <c r="CK145" s="2" t="str">
        <f>IF($A145&gt;='DB_243way_Regular Symbol'!F$16,"",IF(D145=0,"",IF(OR(D145=$BW$1,D146=$BW$1,D147=$BW$1,D145=$CJ$1,D146=$CJ$1,D147=$CJ$1),0,1)))</f>
        <v/>
      </c>
      <c r="CL145" s="2" t="str">
        <f>IF($A145&gt;='DB_243way_Regular Symbol'!G$16,"",IF(E145=0,"",IF(OR(E145=$BW$1,E146=$BW$1,E147=$BW$1,E145=$CJ$1,E146=$CJ$1,E147=$CJ$1),0,1)))</f>
        <v/>
      </c>
      <c r="CM145" s="2" t="str">
        <f>IF($A145&gt;='DB_243way_Regular Symbol'!H$16,"",IF(F145=0,"",IF(OR(F145=$BW$1,F146=$BW$1,F147=$BW$1,F145=$CJ$1,F146=$CJ$1,F147=$CJ$1),0,1)))</f>
        <v/>
      </c>
      <c r="CO145" s="2" t="str">
        <f>IF($A145&gt;='DB_243way_Regular Symbol'!D$16,"",IF(B145=0,"",IF(OR(B145=$BW$1,B146=$BW$1,B147=$BW$1,B145=$CP$1,B146=$CP$1,B147=$CP$1),0,1)))</f>
        <v/>
      </c>
      <c r="CP145" s="2" t="str">
        <f>IF($A145&gt;='DB_243way_Regular Symbol'!E$16,"",IF(C145=0,"",IF(OR(C145=$BW$1,C146=$BW$1,C147=$BW$1,C145=$CP$1,C146=$CP$1,C147=$CP$1),0,1)))</f>
        <v/>
      </c>
      <c r="CQ145" s="2" t="str">
        <f>IF($A145&gt;='DB_243way_Regular Symbol'!F$16,"",IF(D145=0,"",IF(OR(D145=$BW$1,D146=$BW$1,D147=$BW$1,D145=$CP$1,D146=$CP$1,D147=$CP$1),0,1)))</f>
        <v/>
      </c>
      <c r="CR145" s="2" t="str">
        <f>IF($A145&gt;='DB_243way_Regular Symbol'!G$16,"",IF(E145=0,"",IF(OR(E145=$BW$1,E146=$BW$1,E147=$BW$1,E145=$CP$1,E146=$CP$1,E147=$CP$1),0,1)))</f>
        <v/>
      </c>
      <c r="CS145" s="2" t="str">
        <f>IF($A145&gt;='DB_243way_Regular Symbol'!H$16,"",IF(F145=0,"",IF(OR(F145=$BW$1,F146=$BW$1,F147=$BW$1,F145=$CP$1,F146=$CP$1,F147=$CP$1),0,1)))</f>
        <v/>
      </c>
      <c r="CU145" s="2" t="str">
        <f>IF($A145&gt;='DB_243way_Regular Symbol'!D$16,"",IF(B145=0,"",IF(OR(B145=$BW$1,B146=$BW$1,B147=$BW$1,B145=$CV$1,B146=$CV$1,B147=$CV$1),0,1)))</f>
        <v/>
      </c>
      <c r="CV145" s="2" t="str">
        <f>IF($A145&gt;='DB_243way_Regular Symbol'!E$16,"",IF(C145=0,"",IF(OR(C145=$BW$1,C146=$BW$1,C147=$BW$1,C145=$CV$1,C146=$CV$1,C147=$CV$1),0,1)))</f>
        <v/>
      </c>
      <c r="CW145" s="2" t="str">
        <f>IF($A145&gt;='DB_243way_Regular Symbol'!F$16,"",IF(D145=0,"",IF(OR(D145=$BW$1,D146=$BW$1,D147=$BW$1,D145=$CV$1,D146=$CV$1,D147=$CV$1),0,1)))</f>
        <v/>
      </c>
      <c r="CX145" s="2" t="str">
        <f>IF($A145&gt;='DB_243way_Regular Symbol'!G$16,"",IF(E145=0,"",IF(OR(E145=$BW$1,E146=$BW$1,E147=$BW$1,E145=$CV$1,E146=$CV$1,E147=$CV$1),0,1)))</f>
        <v/>
      </c>
      <c r="CY145" s="2" t="str">
        <f>IF($A145&gt;='DB_243way_Regular Symbol'!H$16,"",IF(F145=0,"",IF(OR(F145=$BW$1,F146=$BW$1,F147=$BW$1,F145=$CV$1,F146=$CV$1,F147=$CV$1),0,1)))</f>
        <v/>
      </c>
    </row>
    <row r="146" spans="1:103">
      <c r="A146" s="341">
        <f>IF('DB_243way_Regular Symbol'!L145="","",'DB_243way_Regular Symbol'!L145)</f>
        <v>142</v>
      </c>
      <c r="B146" s="184" t="str">
        <f>IF('DB_243way_Regular Symbol'!M145="",
IF($A146-'DB_243way_Regular Symbol'!D$16&gt;='DB_243way_RegularＸ_W()'!B$2-1,"",VLOOKUP($A146-'DB_243way_Regular Symbol'!D$16,'DB_243way_Regular Symbol'!$L$3:$Q$250,'DB_243way_RegularＸ_W()'!B$3+1,FALSE)),
'DB_243way_Regular Symbol'!M145)</f>
        <v/>
      </c>
      <c r="C146" s="184" t="str">
        <f>IF('DB_243way_Regular Symbol'!N145="",
IF($A146-'DB_243way_Regular Symbol'!E$16&gt;='DB_243way_RegularＸ_W()'!C$2-1,"",VLOOKUP($A146-'DB_243way_Regular Symbol'!E$16,'DB_243way_Regular Symbol'!$L$3:$Q$250,'DB_243way_RegularＸ_W()'!C$3+1,FALSE)),
'DB_243way_Regular Symbol'!N145)</f>
        <v/>
      </c>
      <c r="D146" s="184" t="str">
        <f>IF('DB_243way_Regular Symbol'!O145="",
IF($A146-'DB_243way_Regular Symbol'!F$16&gt;='DB_243way_RegularＸ_W()'!D$2-1,"",VLOOKUP($A146-'DB_243way_Regular Symbol'!F$16,'DB_243way_Regular Symbol'!$L$3:$Q$250,'DB_243way_RegularＸ_W()'!D$3+1,FALSE)),
'DB_243way_Regular Symbol'!O145)</f>
        <v/>
      </c>
      <c r="E146" s="184" t="str">
        <f>IF('DB_243way_Regular Symbol'!P145="",
IF($A146-'DB_243way_Regular Symbol'!G$16&gt;='DB_243way_RegularＸ_W()'!E$2-1,"",VLOOKUP($A146-'DB_243way_Regular Symbol'!G$16,'DB_243way_Regular Symbol'!$L$3:$Q$250,'DB_243way_RegularＸ_W()'!E$3+1,FALSE)),
'DB_243way_Regular Symbol'!P145)</f>
        <v/>
      </c>
      <c r="F146" s="184" t="str">
        <f>IF('DB_243way_Regular Symbol'!Q145="",
IF($A146-'DB_243way_Regular Symbol'!H$16&gt;='DB_243way_RegularＸ_W()'!F$2-1,"",VLOOKUP($A146-'DB_243way_Regular Symbol'!H$16,'DB_243way_Regular Symbol'!$L$3:$Q$250,'DB_243way_RegularＸ_W()'!F$3+1,FALSE)),
'DB_243way_Regular Symbol'!Q145)</f>
        <v/>
      </c>
      <c r="O146" s="342" t="str">
        <f>IF($A146&gt;='DB_243way_Regular Symbol'!D$16,"",IF(B146=0,"",IF(OR(B146=$O$1,B146=$P$1,B147=$O$1,B147=$P$1,B148=$O$1,B148=$P$1),0,1)))</f>
        <v/>
      </c>
      <c r="P146" s="2" t="str">
        <f>IF($A146&gt;='DB_243way_Regular Symbol'!E$16,"",IF(C146=0,"",IF(OR(C146=$O$1,C146=$P$1,C147=$O$1,C147=$P$1,C148=$O$1,C148=$P$1),0,1)))</f>
        <v/>
      </c>
      <c r="Q146" s="2" t="str">
        <f>IF($A146&gt;='DB_243way_Regular Symbol'!F$16,"",IF(D146=0,"",IF(OR(D146=$O$1,D146=$P$1,D147=$O$1,D147=$P$1,D148=$O$1,D148=$P$1),0,1)))</f>
        <v/>
      </c>
      <c r="R146" s="2" t="str">
        <f>IF($A146&gt;='DB_243way_Regular Symbol'!G$16,"",IF(E146=0,"",IF(OR(E146=$O$1,E146=$P$1,E147=$O$1,E147=$P$1,E148=$O$1,E148=$P$1),0,1)))</f>
        <v/>
      </c>
      <c r="S146" s="128" t="str">
        <f>IF($A146&gt;='DB_243way_Regular Symbol'!H$16,"",IF(F146=0,"",IF(OR(F146=$O$1,F146=$P$1,F147=$O$1,F147=$P$1,F148=$O$1,F148=$P$1),0,1)))</f>
        <v/>
      </c>
      <c r="U146" s="342" t="str">
        <f>IF($A146&gt;='DB_243way_Regular Symbol'!D$16,"",IF(B146=0,"",IF(OR(B146=$U$1,B146=$V$1,B147=$U$1,B147=$V$1,B148=$U$1,B148=$V$1),0,1)))</f>
        <v/>
      </c>
      <c r="V146" s="2" t="str">
        <f>IF($A146&gt;='DB_243way_Regular Symbol'!E$16,"",IF(C146=0,"",IF(OR(C146=$U$1,C146=$V$1,C147=$U$1,C147=$V$1,C148=$U$1,C148=$V$1),0,1)))</f>
        <v/>
      </c>
      <c r="W146" s="2" t="str">
        <f>IF($A146&gt;='DB_243way_Regular Symbol'!F$16,"",IF(D146=0,"",IF(OR(D146=$U$1,D146=$V$1,D147=$U$1,D147=$V$1,D148=$U$1,D148=$V$1),0,1)))</f>
        <v/>
      </c>
      <c r="X146" s="2" t="str">
        <f>IF($A146&gt;='DB_243way_Regular Symbol'!G$16,"",IF(E146=0,"",IF(OR(E146=$U$1,E146=$V$1,E147=$U$1,E147=$V$1,E148=$U$1,E148=$V$1),0,1)))</f>
        <v/>
      </c>
      <c r="Y146" s="128" t="str">
        <f>IF($A146&gt;='DB_243way_Regular Symbol'!H$16,"",IF(F146=0,"",IF(OR(F146=$U$1,F146=$V$1,F147=$U$1,F147=$V$1,F148=$U$1,F148=$V$1),0,1)))</f>
        <v/>
      </c>
      <c r="AA146" s="342" t="str">
        <f>IF($A146&gt;='DB_243way_Regular Symbol'!D$16,"",IF(B146=0,"",IF(OR(B146=$AA$1,B146=$AB$1,B147=$AA$1,B147=$AB$1,B148=$AA$1,,B148=$AB$1),0,1)))</f>
        <v/>
      </c>
      <c r="AB146" s="2" t="str">
        <f>IF($A146&gt;='DB_243way_Regular Symbol'!E$16,"",IF(C146=0,"",IF(OR(C146=$AA$1,C146=$AB$1,C147=$AA$1,C147=$AB$1,C148=$AA$1,,C148=$AB$1),0,1)))</f>
        <v/>
      </c>
      <c r="AC146" s="2" t="str">
        <f>IF($A146&gt;='DB_243way_Regular Symbol'!F$16,"",IF(D146=0,"",IF(OR(D146=$AA$1,D146=$AB$1,D147=$AA$1,D147=$AB$1,D148=$AA$1,,D148=$AB$1),0,1)))</f>
        <v/>
      </c>
      <c r="AD146" s="2" t="str">
        <f>IF($A146&gt;='DB_243way_Regular Symbol'!G$16,"",IF(E146=0,"",IF(OR(E146=$AA$1,E146=$AB$1,E147=$AA$1,E147=$AB$1,E148=$AA$1,,E148=$AB$1),0,1)))</f>
        <v/>
      </c>
      <c r="AE146" s="128" t="str">
        <f>IF($A146&gt;='DB_243way_Regular Symbol'!H$16,"",IF(F146=0,"",IF(OR(F146=$AA$1,F146=$AB$1,F147=$AA$1,F147=$AB$1,F148=$AA$1,,F148=$AB$1),0,1)))</f>
        <v/>
      </c>
      <c r="AG146" s="342" t="str">
        <f>IF($A146&gt;='DB_243way_Regular Symbol'!D$16,"",IF(B146=0,"",IF(OR(B146=$AG$1,B146=$AH$1,B147=$AG$1,B147=$AH$1,B148=$AG$1,B148=$AH$1),0,1)))</f>
        <v/>
      </c>
      <c r="AH146" s="2" t="str">
        <f>IF($A146&gt;='DB_243way_Regular Symbol'!E$16,"",IF(C146=0,"",IF(OR(C146=$AG$1,C146=$AH$1,C147=$AG$1,C147=$AH$1,C148=$AG$1,C148=$AH$1),0,1)))</f>
        <v/>
      </c>
      <c r="AI146" s="2" t="str">
        <f>IF($A146&gt;='DB_243way_Regular Symbol'!F$16,"",IF(D146=0,"",IF(OR(D146=$AG$1,D146=$AH$1,D147=$AG$1,D147=$AH$1,D148=$AG$1,D148=$AH$1),0,1)))</f>
        <v/>
      </c>
      <c r="AJ146" s="2" t="str">
        <f>IF($A146&gt;='DB_243way_Regular Symbol'!G$16,"",IF(E146=0,"",IF(OR(E146=$AG$1,E146=$AH$1,E147=$AG$1,E147=$AH$1,E148=$AG$1,E148=$AH$1),0,1)))</f>
        <v/>
      </c>
      <c r="AK146" s="128" t="str">
        <f>IF($A146&gt;='DB_243way_Regular Symbol'!H$16,"",IF(F146=0,"",IF(OR(F146=$AG$1,F146=$AH$1,F147=$AG$1,F147=$AH$1,F148=$AG$1,F148=$AH$1),0,1)))</f>
        <v/>
      </c>
      <c r="AM146" s="342" t="str">
        <f>IF($A146&gt;='DB_243way_Regular Symbol'!D$16,"",IF(B146=0,"",IF(OR(B146=$AM$1,B146=$AN$1,B147=$AM$1,B147=$AN$1,B148=$AM$1,B148=$AN$1),0,1)))</f>
        <v/>
      </c>
      <c r="AN146" s="2" t="str">
        <f>IF($A146&gt;='DB_243way_Regular Symbol'!E$16,"",IF(C146=0,"",IF(OR(C146=$AM$1,C146=$AN$1,C147=$AM$1,C147=$AN$1,C148=$AM$1,C148=$AN$1),0,1)))</f>
        <v/>
      </c>
      <c r="AO146" s="2" t="str">
        <f>IF($A146&gt;='DB_243way_Regular Symbol'!F$16,"",IF(D146=0,"",IF(OR(D146=$AM$1,D146=$AN$1,D147=$AM$1,D147=$AN$1,D148=$AM$1,D148=$AN$1),0,1)))</f>
        <v/>
      </c>
      <c r="AP146" s="2" t="str">
        <f>IF($A146&gt;='DB_243way_Regular Symbol'!G$16,"",IF(E146=0,"",IF(OR(E146=$AM$1,E146=$AN$1,E147=$AM$1,E147=$AN$1,E148=$AM$1,E148=$AN$1),0,1)))</f>
        <v/>
      </c>
      <c r="AQ146" s="128" t="str">
        <f>IF($A146&gt;='DB_243way_Regular Symbol'!H$16,"",IF(F146=0,"",IF(OR(F146=$AM$1,F146=$AN$1,F147=$AM$1,F147=$AN$1,F148=$AM$1,F148=$AN$1),0,1)))</f>
        <v/>
      </c>
      <c r="AS146" s="342" t="str">
        <f>IF($A146&gt;='DB_243way_Regular Symbol'!D$16,"",IF(B146=0,"",IF(OR(B146=$AM$1,B146=$AT$1,B147=$AM$1,B147=$AT$1,B148=$AM$1,B148=$AT$1),0,1)))</f>
        <v/>
      </c>
      <c r="AT146" s="2" t="str">
        <f>IF($A146&gt;='DB_243way_Regular Symbol'!E$16,"",IF(C146=0,"",IF(OR(C146=$AM$1,C146=$AT$1,C147=$AM$1,C147=$AT$1,C148=$AM$1,C148=$AT$1),0,1)))</f>
        <v/>
      </c>
      <c r="AU146" s="2" t="str">
        <f>IF($A146&gt;='DB_243way_Regular Symbol'!F$16,"",IF(D146=0,"",IF(OR(D146=$AM$1,D146=$AT$1,D147=$AM$1,D147=$AT$1,D148=$AM$1,D148=$AT$1),0,1)))</f>
        <v/>
      </c>
      <c r="AV146" s="2" t="str">
        <f>IF($A146&gt;='DB_243way_Regular Symbol'!G$16,"",IF(E146=0,"",IF(OR(E146=$AM$1,E146=$AT$1,E147=$AM$1,E147=$AT$1,E148=$AM$1,E148=$AT$1),0,1)))</f>
        <v/>
      </c>
      <c r="AW146" s="128" t="str">
        <f>IF($A146&gt;='DB_243way_Regular Symbol'!H$16,"",IF(F146=0,"",IF(OR(F146=$AM$1,F146=$AT$1,F147=$AM$1,F147=$AT$1,F148=$AM$1,F148=$AT$1),0,1)))</f>
        <v/>
      </c>
      <c r="AY146" s="342"/>
      <c r="AZ146" s="2"/>
      <c r="BA146" s="2" t="str">
        <f>IF($A146&gt;='DB_243way_Regular Symbol'!F$16,"",COUNTIF(D146:D148,$AZ$1))</f>
        <v/>
      </c>
      <c r="BB146" s="2" t="str">
        <f>IF($A146&gt;='DB_243way_Regular Symbol'!G$16,"",COUNTIF(E146:E148,$AZ$1))</f>
        <v/>
      </c>
      <c r="BC146" s="2" t="str">
        <f>IF($A146&gt;='DB_243way_Regular Symbol'!H$16,"",COUNTIF(F146:F148,$AZ$1))</f>
        <v/>
      </c>
      <c r="BE146" s="342" t="str">
        <f>IF($A146&gt;='DB_243way_Regular Symbol'!D$16,"",IF(B146=0,"",IF(OR(B146=$AM$1,B146=$BF$1,B147=$AM$1,B147=$BF$1,B148=$AM$1,B148=$BF$1),1,0)))</f>
        <v/>
      </c>
      <c r="BF146" s="342" t="str">
        <f>IF($A146&gt;='DB_243way_Regular Symbol'!E$16,"",IF(C146=0,"",IF(OR(C146=$AM$1,C146=$BF$1,C147=$AM$1,C147=$BF$1,C148=$AM$1,C148=$BF$1),1,0)))</f>
        <v/>
      </c>
      <c r="BG146" s="342" t="str">
        <f>IF($A146&gt;='DB_243way_Regular Symbol'!F$16,"",IF(D146=0,"",IF(OR(D146=$AM$1,D146=$BF$1,D147=$AM$1,D147=$BF$1,D148=$AM$1,D148=$BF$1),1,0)))</f>
        <v/>
      </c>
      <c r="BH146" s="342" t="str">
        <f>IF($A146&gt;='DB_243way_Regular Symbol'!G$16,"",IF(E146=0,"",IF(OR(E146=$AM$1,E146=$BF$1,E147=$AM$1,E147=$BF$1,E148=$AM$1,E148=$BF$1),1,0)))</f>
        <v/>
      </c>
      <c r="BI146" s="342" t="str">
        <f>IF($A146&gt;='DB_243way_Regular Symbol'!H$16,"",IF(F146=0,"",IF(OR(F146=$AM$1,F146=$BF$1,F147=$AM$1,F147=$BF$1,F148=$AM$1,F148=$BF$1),1,0)))</f>
        <v/>
      </c>
      <c r="BK146" s="342" t="str">
        <f>IF($A146&gt;='DB_243way_Regular Symbol'!D$16,"",IF(B146=0,"",IF(OR(B146=$AM$1,B146=$BL$1,B147=$AM$1,B147=$BL$1,B148=$AM$1,B148=$BL$1),0,1)))</f>
        <v/>
      </c>
      <c r="BL146" s="2" t="str">
        <f>IF($A146&gt;='DB_243way_Regular Symbol'!E$16,"",IF(C146=0,"",IF(OR(C146=$AM$1,C146=$BL$1,C147=$AM$1,C147=$BL$1,C148=$AM$1,C148=$BL$1),0,1)))</f>
        <v/>
      </c>
      <c r="BM146" s="2" t="str">
        <f>IF($A146&gt;='DB_243way_Regular Symbol'!F$16,"",IF(D146=0,"",IF(OR(D146=$AM$1,D146=$BL$1,D147=$AM$1,D147=$BL$1,D148=$AM$1,D148=$BL$1),0,1)))</f>
        <v/>
      </c>
      <c r="BN146" s="2" t="str">
        <f>IF($A146&gt;='DB_243way_Regular Symbol'!G$16,"",IF(E146=0,"",IF(OR(E146=$AM$1,E146=$BL$1,E147=$AM$1,E147=$BL$1,E148=$AM$1,E148=$BL$1),0,1)))</f>
        <v/>
      </c>
      <c r="BO146" s="128" t="str">
        <f>IF($A146&gt;='DB_243way_Regular Symbol'!H$16,"",IF(F146=0,"",IF(OR(F146=$AM$1,F146=$BL$1,F147=$AM$1,F147=$BL$1,F148=$AM$1,F148=$BL$1),0,1)))</f>
        <v/>
      </c>
      <c r="BQ146" s="2" t="str">
        <f>IF($A146&gt;='DB_243way_Regular Symbol'!D$16,"",IF(B146=0,"",IF(OR(B146=$BQ$1,B146=$BR$1,B147=$BQ$1,B147=$BR$1,B148=$BQ$1,B148=$BR$1),0,1)))</f>
        <v/>
      </c>
      <c r="BR146" s="2" t="str">
        <f>IF($A146&gt;='DB_243way_Regular Symbol'!E$16,"",IF(C146=0,"",IF(OR(C146=$BQ$1,C146=$BR$1,C147=$BQ$1,C147=$BR$1,C148=$BQ$1,C148=$BR$1),0,1)))</f>
        <v/>
      </c>
      <c r="BS146" s="2" t="str">
        <f>IF($A146&gt;='DB_243way_Regular Symbol'!F$16,"",IF(D146=0,"",IF(OR(D146=$BQ$1,D146=$BR$1,D147=$BQ$1,D147=$BR$1,D148=$BQ$1,D148=$BR$1),0,1)))</f>
        <v/>
      </c>
      <c r="BT146" s="2" t="str">
        <f>IF($A146&gt;='DB_243way_Regular Symbol'!G$16,"",IF(E146=0,"",IF(OR(E146=$BQ$1,E146=$BR$1,E147=$BQ$1,E147=$BR$1,E148=$BQ$1,E148=$BR$1),0,1)))</f>
        <v/>
      </c>
      <c r="BU146" s="2" t="str">
        <f>IF($A146&gt;='DB_243way_Regular Symbol'!H$16,"",IF(F146=0,"",IF(OR(F146=$BQ$1,F146=$BR$1,F147=$BQ$1,F147=$BR$1,F148=$BQ$1,F148=$BR$1),0,1)))</f>
        <v/>
      </c>
      <c r="BW146" s="2" t="str">
        <f>IF($A146&gt;='DB_243way_Regular Symbol'!D$16,"",IF(B146=0,"",IF(OR(B146=$BW$1,B147=$BW$1,B148=$BW$1,B146=$BX$1,B147=$BX$1,B148=$BX$1),0,1)))</f>
        <v/>
      </c>
      <c r="BX146" s="2" t="str">
        <f>IF($A146&gt;='DB_243way_Regular Symbol'!E$16,"",IF(C146=0,"",IF(OR(C146=$BW$1,C147=$BW$1,C148=$BW$1,C146=$BX$1,C147=$BX$1,C148=$BX$1),0,1)))</f>
        <v/>
      </c>
      <c r="BY146" s="2" t="str">
        <f>IF($A146&gt;='DB_243way_Regular Symbol'!F$16,"",IF(D146=0,"",IF(OR(D146=$BW$1,D147=$BW$1,D148=$BW$1,D146=$BX$1,D147=$BX$1,D148=$BX$1),0,1)))</f>
        <v/>
      </c>
      <c r="BZ146" s="2" t="str">
        <f>IF($A146&gt;='DB_243way_Regular Symbol'!G$16,"",IF(E146=0,"",IF(OR(E146=$BW$1,E147=$BW$1,E148=$BW$1,E146=$BX$1,E147=$BX$1,E148=$BX$1),0,1)))</f>
        <v/>
      </c>
      <c r="CA146" s="2" t="str">
        <f>IF($A146&gt;='DB_243way_Regular Symbol'!H$16,"",IF(F146=0,"",IF(OR(F146=$BW$1,F147=$BW$1,F148=$BW$1,F146=$BX$1,F147=$BX$1,F148=$BX$1),0,1)))</f>
        <v/>
      </c>
      <c r="CC146" s="2" t="str">
        <f>IF($A146&gt;='DB_243way_Regular Symbol'!D$16,"",IF(B146=0,"",IF(OR(B146=$BW$1,B147=$BW$1,B148=$BW$1,B146=$CD$1,B147=$CD$1,B148=$CD$1),0,1)))</f>
        <v/>
      </c>
      <c r="CD146" s="2" t="str">
        <f>IF($A146&gt;='DB_243way_Regular Symbol'!E$16,"",IF(C146=0,"",IF(OR(C146=$BW$1,C147=$BW$1,C148=$BW$1,C146=$CD$1,C147=$CD$1,C148=$CD$1),0,1)))</f>
        <v/>
      </c>
      <c r="CE146" s="2" t="str">
        <f>IF($A146&gt;='DB_243way_Regular Symbol'!F$16,"",IF(D146=0,"",IF(OR(D146=$BW$1,D147=$BW$1,D148=$BW$1,D146=$CD$1,D147=$CD$1,D148=$CD$1),0,1)))</f>
        <v/>
      </c>
      <c r="CF146" s="2" t="str">
        <f>IF($A146&gt;='DB_243way_Regular Symbol'!G$16,"",IF(E146=0,"",IF(OR(E146=$BW$1,E147=$BW$1,E148=$BW$1,E146=$CD$1,E147=$CD$1,E148=$CD$1),0,1)))</f>
        <v/>
      </c>
      <c r="CG146" s="2" t="str">
        <f>IF($A146&gt;='DB_243way_Regular Symbol'!H$16,"",IF(F146=0,"",IF(OR(F146=$BW$1,F147=$BW$1,F148=$BW$1,F146=$CD$1,F147=$CD$1,F148=$CD$1),0,1)))</f>
        <v/>
      </c>
      <c r="CI146" s="2" t="str">
        <f>IF($A146&gt;='DB_243way_Regular Symbol'!D$16,"",IF(B146=0,"",IF(OR(B146=$BW$1,B147=$BW$1,B148=$BW$1,B146=$CJ$1,B147=$CJ$1,B148=$CJ$1),0,1)))</f>
        <v/>
      </c>
      <c r="CJ146" s="2" t="str">
        <f>IF($A146&gt;='DB_243way_Regular Symbol'!E$16,"",IF(C146=0,"",IF(OR(C146=$BW$1,C147=$BW$1,C148=$BW$1,C146=$CJ$1,C147=$CJ$1,C148=$CJ$1),0,1)))</f>
        <v/>
      </c>
      <c r="CK146" s="2" t="str">
        <f>IF($A146&gt;='DB_243way_Regular Symbol'!F$16,"",IF(D146=0,"",IF(OR(D146=$BW$1,D147=$BW$1,D148=$BW$1,D146=$CJ$1,D147=$CJ$1,D148=$CJ$1),0,1)))</f>
        <v/>
      </c>
      <c r="CL146" s="2" t="str">
        <f>IF($A146&gt;='DB_243way_Regular Symbol'!G$16,"",IF(E146=0,"",IF(OR(E146=$BW$1,E147=$BW$1,E148=$BW$1,E146=$CJ$1,E147=$CJ$1,E148=$CJ$1),0,1)))</f>
        <v/>
      </c>
      <c r="CM146" s="2" t="str">
        <f>IF($A146&gt;='DB_243way_Regular Symbol'!H$16,"",IF(F146=0,"",IF(OR(F146=$BW$1,F147=$BW$1,F148=$BW$1,F146=$CJ$1,F147=$CJ$1,F148=$CJ$1),0,1)))</f>
        <v/>
      </c>
      <c r="CO146" s="2" t="str">
        <f>IF($A146&gt;='DB_243way_Regular Symbol'!D$16,"",IF(B146=0,"",IF(OR(B146=$BW$1,B147=$BW$1,B148=$BW$1,B146=$CP$1,B147=$CP$1,B148=$CP$1),0,1)))</f>
        <v/>
      </c>
      <c r="CP146" s="2" t="str">
        <f>IF($A146&gt;='DB_243way_Regular Symbol'!E$16,"",IF(C146=0,"",IF(OR(C146=$BW$1,C147=$BW$1,C148=$BW$1,C146=$CP$1,C147=$CP$1,C148=$CP$1),0,1)))</f>
        <v/>
      </c>
      <c r="CQ146" s="2" t="str">
        <f>IF($A146&gt;='DB_243way_Regular Symbol'!F$16,"",IF(D146=0,"",IF(OR(D146=$BW$1,D147=$BW$1,D148=$BW$1,D146=$CP$1,D147=$CP$1,D148=$CP$1),0,1)))</f>
        <v/>
      </c>
      <c r="CR146" s="2" t="str">
        <f>IF($A146&gt;='DB_243way_Regular Symbol'!G$16,"",IF(E146=0,"",IF(OR(E146=$BW$1,E147=$BW$1,E148=$BW$1,E146=$CP$1,E147=$CP$1,E148=$CP$1),0,1)))</f>
        <v/>
      </c>
      <c r="CS146" s="2" t="str">
        <f>IF($A146&gt;='DB_243way_Regular Symbol'!H$16,"",IF(F146=0,"",IF(OR(F146=$BW$1,F147=$BW$1,F148=$BW$1,F146=$CP$1,F147=$CP$1,F148=$CP$1),0,1)))</f>
        <v/>
      </c>
      <c r="CU146" s="2" t="str">
        <f>IF($A146&gt;='DB_243way_Regular Symbol'!D$16,"",IF(B146=0,"",IF(OR(B146=$BW$1,B147=$BW$1,B148=$BW$1,B146=$CV$1,B147=$CV$1,B148=$CV$1),0,1)))</f>
        <v/>
      </c>
      <c r="CV146" s="2" t="str">
        <f>IF($A146&gt;='DB_243way_Regular Symbol'!E$16,"",IF(C146=0,"",IF(OR(C146=$BW$1,C147=$BW$1,C148=$BW$1,C146=$CV$1,C147=$CV$1,C148=$CV$1),0,1)))</f>
        <v/>
      </c>
      <c r="CW146" s="2" t="str">
        <f>IF($A146&gt;='DB_243way_Regular Symbol'!F$16,"",IF(D146=0,"",IF(OR(D146=$BW$1,D147=$BW$1,D148=$BW$1,D146=$CV$1,D147=$CV$1,D148=$CV$1),0,1)))</f>
        <v/>
      </c>
      <c r="CX146" s="2" t="str">
        <f>IF($A146&gt;='DB_243way_Regular Symbol'!G$16,"",IF(E146=0,"",IF(OR(E146=$BW$1,E147=$BW$1,E148=$BW$1,E146=$CV$1,E147=$CV$1,E148=$CV$1),0,1)))</f>
        <v/>
      </c>
      <c r="CY146" s="2" t="str">
        <f>IF($A146&gt;='DB_243way_Regular Symbol'!H$16,"",IF(F146=0,"",IF(OR(F146=$BW$1,F147=$BW$1,F148=$BW$1,F146=$CV$1,F147=$CV$1,F148=$CV$1),0,1)))</f>
        <v/>
      </c>
    </row>
    <row r="147" spans="1:103">
      <c r="A147" s="341">
        <f>IF('DB_243way_Regular Symbol'!L146="","",'DB_243way_Regular Symbol'!L146)</f>
        <v>143</v>
      </c>
      <c r="B147" s="184" t="str">
        <f>IF('DB_243way_Regular Symbol'!M146="",
IF($A147-'DB_243way_Regular Symbol'!D$16&gt;='DB_243way_RegularＸ_W()'!B$2-1,"",VLOOKUP($A147-'DB_243way_Regular Symbol'!D$16,'DB_243way_Regular Symbol'!$L$3:$Q$250,'DB_243way_RegularＸ_W()'!B$3+1,FALSE)),
'DB_243way_Regular Symbol'!M146)</f>
        <v/>
      </c>
      <c r="C147" s="184" t="str">
        <f>IF('DB_243way_Regular Symbol'!N146="",
IF($A147-'DB_243way_Regular Symbol'!E$16&gt;='DB_243way_RegularＸ_W()'!C$2-1,"",VLOOKUP($A147-'DB_243way_Regular Symbol'!E$16,'DB_243way_Regular Symbol'!$L$3:$Q$250,'DB_243way_RegularＸ_W()'!C$3+1,FALSE)),
'DB_243way_Regular Symbol'!N146)</f>
        <v/>
      </c>
      <c r="D147" s="184" t="str">
        <f>IF('DB_243way_Regular Symbol'!O146="",
IF($A147-'DB_243way_Regular Symbol'!F$16&gt;='DB_243way_RegularＸ_W()'!D$2-1,"",VLOOKUP($A147-'DB_243way_Regular Symbol'!F$16,'DB_243way_Regular Symbol'!$L$3:$Q$250,'DB_243way_RegularＸ_W()'!D$3+1,FALSE)),
'DB_243way_Regular Symbol'!O146)</f>
        <v/>
      </c>
      <c r="E147" s="184" t="str">
        <f>IF('DB_243way_Regular Symbol'!P146="",
IF($A147-'DB_243way_Regular Symbol'!G$16&gt;='DB_243way_RegularＸ_W()'!E$2-1,"",VLOOKUP($A147-'DB_243way_Regular Symbol'!G$16,'DB_243way_Regular Symbol'!$L$3:$Q$250,'DB_243way_RegularＸ_W()'!E$3+1,FALSE)),
'DB_243way_Regular Symbol'!P146)</f>
        <v/>
      </c>
      <c r="F147" s="184" t="str">
        <f>IF('DB_243way_Regular Symbol'!Q146="",
IF($A147-'DB_243way_Regular Symbol'!H$16&gt;='DB_243way_RegularＸ_W()'!F$2-1,"",VLOOKUP($A147-'DB_243way_Regular Symbol'!H$16,'DB_243way_Regular Symbol'!$L$3:$Q$250,'DB_243way_RegularＸ_W()'!F$3+1,FALSE)),
'DB_243way_Regular Symbol'!Q146)</f>
        <v/>
      </c>
      <c r="O147" s="342" t="str">
        <f>IF($A147&gt;='DB_243way_Regular Symbol'!D$16,"",IF(B147=0,"",IF(OR(B147=$O$1,B147=$P$1,B148=$O$1,B148=$P$1,B149=$O$1,B149=$P$1),0,1)))</f>
        <v/>
      </c>
      <c r="P147" s="2" t="str">
        <f>IF($A147&gt;='DB_243way_Regular Symbol'!E$16,"",IF(C147=0,"",IF(OR(C147=$O$1,C147=$P$1,C148=$O$1,C148=$P$1,C149=$O$1,C149=$P$1),0,1)))</f>
        <v/>
      </c>
      <c r="Q147" s="2" t="str">
        <f>IF($A147&gt;='DB_243way_Regular Symbol'!F$16,"",IF(D147=0,"",IF(OR(D147=$O$1,D147=$P$1,D148=$O$1,D148=$P$1,D149=$O$1,D149=$P$1),0,1)))</f>
        <v/>
      </c>
      <c r="R147" s="2" t="str">
        <f>IF($A147&gt;='DB_243way_Regular Symbol'!G$16,"",IF(E147=0,"",IF(OR(E147=$O$1,E147=$P$1,E148=$O$1,E148=$P$1,E149=$O$1,E149=$P$1),0,1)))</f>
        <v/>
      </c>
      <c r="S147" s="128" t="str">
        <f>IF($A147&gt;='DB_243way_Regular Symbol'!H$16,"",IF(F147=0,"",IF(OR(F147=$O$1,F147=$P$1,F148=$O$1,F148=$P$1,F149=$O$1,F149=$P$1),0,1)))</f>
        <v/>
      </c>
      <c r="U147" s="342" t="str">
        <f>IF($A147&gt;='DB_243way_Regular Symbol'!D$16,"",IF(B147=0,"",IF(OR(B147=$U$1,B147=$V$1,B148=$U$1,B148=$V$1,B149=$U$1,B149=$V$1),0,1)))</f>
        <v/>
      </c>
      <c r="V147" s="2" t="str">
        <f>IF($A147&gt;='DB_243way_Regular Symbol'!E$16,"",IF(C147=0,"",IF(OR(C147=$U$1,C147=$V$1,C148=$U$1,C148=$V$1,C149=$U$1,C149=$V$1),0,1)))</f>
        <v/>
      </c>
      <c r="W147" s="2" t="str">
        <f>IF($A147&gt;='DB_243way_Regular Symbol'!F$16,"",IF(D147=0,"",IF(OR(D147=$U$1,D147=$V$1,D148=$U$1,D148=$V$1,D149=$U$1,D149=$V$1),0,1)))</f>
        <v/>
      </c>
      <c r="X147" s="2" t="str">
        <f>IF($A147&gt;='DB_243way_Regular Symbol'!G$16,"",IF(E147=0,"",IF(OR(E147=$U$1,E147=$V$1,E148=$U$1,E148=$V$1,E149=$U$1,E149=$V$1),0,1)))</f>
        <v/>
      </c>
      <c r="Y147" s="128" t="str">
        <f>IF($A147&gt;='DB_243way_Regular Symbol'!H$16,"",IF(F147=0,"",IF(OR(F147=$U$1,F147=$V$1,F148=$U$1,F148=$V$1,F149=$U$1,F149=$V$1),0,1)))</f>
        <v/>
      </c>
      <c r="AA147" s="342" t="str">
        <f>IF($A147&gt;='DB_243way_Regular Symbol'!D$16,"",IF(B147=0,"",IF(OR(B147=$AA$1,B147=$AB$1,B148=$AA$1,B148=$AB$1,B149=$AA$1,,B149=$AB$1),0,1)))</f>
        <v/>
      </c>
      <c r="AB147" s="2" t="str">
        <f>IF($A147&gt;='DB_243way_Regular Symbol'!E$16,"",IF(C147=0,"",IF(OR(C147=$AA$1,C147=$AB$1,C148=$AA$1,C148=$AB$1,C149=$AA$1,,C149=$AB$1),0,1)))</f>
        <v/>
      </c>
      <c r="AC147" s="2" t="str">
        <f>IF($A147&gt;='DB_243way_Regular Symbol'!F$16,"",IF(D147=0,"",IF(OR(D147=$AA$1,D147=$AB$1,D148=$AA$1,D148=$AB$1,D149=$AA$1,,D149=$AB$1),0,1)))</f>
        <v/>
      </c>
      <c r="AD147" s="2" t="str">
        <f>IF($A147&gt;='DB_243way_Regular Symbol'!G$16,"",IF(E147=0,"",IF(OR(E147=$AA$1,E147=$AB$1,E148=$AA$1,E148=$AB$1,E149=$AA$1,,E149=$AB$1),0,1)))</f>
        <v/>
      </c>
      <c r="AE147" s="128" t="str">
        <f>IF($A147&gt;='DB_243way_Regular Symbol'!H$16,"",IF(F147=0,"",IF(OR(F147=$AA$1,F147=$AB$1,F148=$AA$1,F148=$AB$1,F149=$AA$1,,F149=$AB$1),0,1)))</f>
        <v/>
      </c>
      <c r="AG147" s="342" t="str">
        <f>IF($A147&gt;='DB_243way_Regular Symbol'!D$16,"",IF(B147=0,"",IF(OR(B147=$AG$1,B147=$AH$1,B148=$AG$1,B148=$AH$1,B149=$AG$1,B149=$AH$1),0,1)))</f>
        <v/>
      </c>
      <c r="AH147" s="2" t="str">
        <f>IF($A147&gt;='DB_243way_Regular Symbol'!E$16,"",IF(C147=0,"",IF(OR(C147=$AG$1,C147=$AH$1,C148=$AG$1,C148=$AH$1,C149=$AG$1,C149=$AH$1),0,1)))</f>
        <v/>
      </c>
      <c r="AI147" s="2" t="str">
        <f>IF($A147&gt;='DB_243way_Regular Symbol'!F$16,"",IF(D147=0,"",IF(OR(D147=$AG$1,D147=$AH$1,D148=$AG$1,D148=$AH$1,D149=$AG$1,D149=$AH$1),0,1)))</f>
        <v/>
      </c>
      <c r="AJ147" s="2" t="str">
        <f>IF($A147&gt;='DB_243way_Regular Symbol'!G$16,"",IF(E147=0,"",IF(OR(E147=$AG$1,E147=$AH$1,E148=$AG$1,E148=$AH$1,E149=$AG$1,E149=$AH$1),0,1)))</f>
        <v/>
      </c>
      <c r="AK147" s="128" t="str">
        <f>IF($A147&gt;='DB_243way_Regular Symbol'!H$16,"",IF(F147=0,"",IF(OR(F147=$AG$1,F147=$AH$1,F148=$AG$1,F148=$AH$1,F149=$AG$1,F149=$AH$1),0,1)))</f>
        <v/>
      </c>
      <c r="AM147" s="342" t="str">
        <f>IF($A147&gt;='DB_243way_Regular Symbol'!D$16,"",IF(B147=0,"",IF(OR(B147=$AM$1,B147=$AN$1,B148=$AM$1,B148=$AN$1,B149=$AM$1,B149=$AN$1),0,1)))</f>
        <v/>
      </c>
      <c r="AN147" s="2" t="str">
        <f>IF($A147&gt;='DB_243way_Regular Symbol'!E$16,"",IF(C147=0,"",IF(OR(C147=$AM$1,C147=$AN$1,C148=$AM$1,C148=$AN$1,C149=$AM$1,C149=$AN$1),0,1)))</f>
        <v/>
      </c>
      <c r="AO147" s="2" t="str">
        <f>IF($A147&gt;='DB_243way_Regular Symbol'!F$16,"",IF(D147=0,"",IF(OR(D147=$AM$1,D147=$AN$1,D148=$AM$1,D148=$AN$1,D149=$AM$1,D149=$AN$1),0,1)))</f>
        <v/>
      </c>
      <c r="AP147" s="2" t="str">
        <f>IF($A147&gt;='DB_243way_Regular Symbol'!G$16,"",IF(E147=0,"",IF(OR(E147=$AM$1,E147=$AN$1,E148=$AM$1,E148=$AN$1,E149=$AM$1,E149=$AN$1),0,1)))</f>
        <v/>
      </c>
      <c r="AQ147" s="128" t="str">
        <f>IF($A147&gt;='DB_243way_Regular Symbol'!H$16,"",IF(F147=0,"",IF(OR(F147=$AM$1,F147=$AN$1,F148=$AM$1,F148=$AN$1,F149=$AM$1,F149=$AN$1),0,1)))</f>
        <v/>
      </c>
      <c r="AS147" s="342" t="str">
        <f>IF($A147&gt;='DB_243way_Regular Symbol'!D$16,"",IF(B147=0,"",IF(OR(B147=$AM$1,B147=$AT$1,B148=$AM$1,B148=$AT$1,B149=$AM$1,B149=$AT$1),0,1)))</f>
        <v/>
      </c>
      <c r="AT147" s="2" t="str">
        <f>IF($A147&gt;='DB_243way_Regular Symbol'!E$16,"",IF(C147=0,"",IF(OR(C147=$AM$1,C147=$AT$1,C148=$AM$1,C148=$AT$1,C149=$AM$1,C149=$AT$1),0,1)))</f>
        <v/>
      </c>
      <c r="AU147" s="2" t="str">
        <f>IF($A147&gt;='DB_243way_Regular Symbol'!F$16,"",IF(D147=0,"",IF(OR(D147=$AM$1,D147=$AT$1,D148=$AM$1,D148=$AT$1,D149=$AM$1,D149=$AT$1),0,1)))</f>
        <v/>
      </c>
      <c r="AV147" s="2" t="str">
        <f>IF($A147&gt;='DB_243way_Regular Symbol'!G$16,"",IF(E147=0,"",IF(OR(E147=$AM$1,E147=$AT$1,E148=$AM$1,E148=$AT$1,E149=$AM$1,E149=$AT$1),0,1)))</f>
        <v/>
      </c>
      <c r="AW147" s="128" t="str">
        <f>IF($A147&gt;='DB_243way_Regular Symbol'!H$16,"",IF(F147=0,"",IF(OR(F147=$AM$1,F147=$AT$1,F148=$AM$1,F148=$AT$1,F149=$AM$1,F149=$AT$1),0,1)))</f>
        <v/>
      </c>
      <c r="AY147" s="342"/>
      <c r="AZ147" s="2"/>
      <c r="BA147" s="2" t="str">
        <f>IF($A147&gt;='DB_243way_Regular Symbol'!F$16,"",COUNTIF(D147:D149,$AZ$1))</f>
        <v/>
      </c>
      <c r="BB147" s="2" t="str">
        <f>IF($A147&gt;='DB_243way_Regular Symbol'!G$16,"",COUNTIF(E147:E149,$AZ$1))</f>
        <v/>
      </c>
      <c r="BC147" s="2" t="str">
        <f>IF($A147&gt;='DB_243way_Regular Symbol'!H$16,"",COUNTIF(F147:F149,$AZ$1))</f>
        <v/>
      </c>
      <c r="BE147" s="342" t="str">
        <f>IF($A147&gt;='DB_243way_Regular Symbol'!D$16,"",IF(B147=0,"",IF(OR(B147=$AM$1,B147=$BF$1,B148=$AM$1,B148=$BF$1,B149=$AM$1,B149=$BF$1),1,0)))</f>
        <v/>
      </c>
      <c r="BF147" s="342" t="str">
        <f>IF($A147&gt;='DB_243way_Regular Symbol'!E$16,"",IF(C147=0,"",IF(OR(C147=$AM$1,C147=$BF$1,C148=$AM$1,C148=$BF$1,C149=$AM$1,C149=$BF$1),1,0)))</f>
        <v/>
      </c>
      <c r="BG147" s="342" t="str">
        <f>IF($A147&gt;='DB_243way_Regular Symbol'!F$16,"",IF(D147=0,"",IF(OR(D147=$AM$1,D147=$BF$1,D148=$AM$1,D148=$BF$1,D149=$AM$1,D149=$BF$1),1,0)))</f>
        <v/>
      </c>
      <c r="BH147" s="342" t="str">
        <f>IF($A147&gt;='DB_243way_Regular Symbol'!G$16,"",IF(E147=0,"",IF(OR(E147=$AM$1,E147=$BF$1,E148=$AM$1,E148=$BF$1,E149=$AM$1,E149=$BF$1),1,0)))</f>
        <v/>
      </c>
      <c r="BI147" s="342" t="str">
        <f>IF($A147&gt;='DB_243way_Regular Symbol'!H$16,"",IF(F147=0,"",IF(OR(F147=$AM$1,F147=$BF$1,F148=$AM$1,F148=$BF$1,F149=$AM$1,F149=$BF$1),1,0)))</f>
        <v/>
      </c>
      <c r="BK147" s="342" t="str">
        <f>IF($A147&gt;='DB_243way_Regular Symbol'!D$16,"",IF(B147=0,"",IF(OR(B147=$AM$1,B147=$BL$1,B148=$AM$1,B148=$BL$1,B149=$AM$1,B149=$BL$1),0,1)))</f>
        <v/>
      </c>
      <c r="BL147" s="2" t="str">
        <f>IF($A147&gt;='DB_243way_Regular Symbol'!E$16,"",IF(C147=0,"",IF(OR(C147=$AM$1,C147=$BL$1,C148=$AM$1,C148=$BL$1,C149=$AM$1,C149=$BL$1),0,1)))</f>
        <v/>
      </c>
      <c r="BM147" s="2" t="str">
        <f>IF($A147&gt;='DB_243way_Regular Symbol'!F$16,"",IF(D147=0,"",IF(OR(D147=$AM$1,D147=$BL$1,D148=$AM$1,D148=$BL$1,D149=$AM$1,D149=$BL$1),0,1)))</f>
        <v/>
      </c>
      <c r="BN147" s="2" t="str">
        <f>IF($A147&gt;='DB_243way_Regular Symbol'!G$16,"",IF(E147=0,"",IF(OR(E147=$AM$1,E147=$BL$1,E148=$AM$1,E148=$BL$1,E149=$AM$1,E149=$BL$1),0,1)))</f>
        <v/>
      </c>
      <c r="BO147" s="128" t="str">
        <f>IF($A147&gt;='DB_243way_Regular Symbol'!H$16,"",IF(F147=0,"",IF(OR(F147=$AM$1,F147=$BL$1,F148=$AM$1,F148=$BL$1,F149=$AM$1,F149=$BL$1),0,1)))</f>
        <v/>
      </c>
      <c r="BQ147" s="2" t="str">
        <f>IF($A147&gt;='DB_243way_Regular Symbol'!D$16,"",IF(B147=0,"",IF(OR(B147=$BQ$1,B147=$BR$1,B148=$BQ$1,B148=$BR$1,B149=$BQ$1,B149=$BR$1),0,1)))</f>
        <v/>
      </c>
      <c r="BR147" s="2" t="str">
        <f>IF($A147&gt;='DB_243way_Regular Symbol'!E$16,"",IF(C147=0,"",IF(OR(C147=$BQ$1,C147=$BR$1,C148=$BQ$1,C148=$BR$1,C149=$BQ$1,C149=$BR$1),0,1)))</f>
        <v/>
      </c>
      <c r="BS147" s="2" t="str">
        <f>IF($A147&gt;='DB_243way_Regular Symbol'!F$16,"",IF(D147=0,"",IF(OR(D147=$BQ$1,D147=$BR$1,D148=$BQ$1,D148=$BR$1,D149=$BQ$1,D149=$BR$1),0,1)))</f>
        <v/>
      </c>
      <c r="BT147" s="2" t="str">
        <f>IF($A147&gt;='DB_243way_Regular Symbol'!G$16,"",IF(E147=0,"",IF(OR(E147=$BQ$1,E147=$BR$1,E148=$BQ$1,E148=$BR$1,E149=$BQ$1,E149=$BR$1),0,1)))</f>
        <v/>
      </c>
      <c r="BU147" s="2" t="str">
        <f>IF($A147&gt;='DB_243way_Regular Symbol'!H$16,"",IF(F147=0,"",IF(OR(F147=$BQ$1,F147=$BR$1,F148=$BQ$1,F148=$BR$1,F149=$BQ$1,F149=$BR$1),0,1)))</f>
        <v/>
      </c>
      <c r="BW147" s="2" t="str">
        <f>IF($A147&gt;='DB_243way_Regular Symbol'!D$16,"",IF(B147=0,"",IF(OR(B147=$BW$1,B148=$BW$1,B149=$BW$1,B147=$BX$1,B148=$BX$1,B149=$BX$1),0,1)))</f>
        <v/>
      </c>
      <c r="BX147" s="2" t="str">
        <f>IF($A147&gt;='DB_243way_Regular Symbol'!E$16,"",IF(C147=0,"",IF(OR(C147=$BW$1,C148=$BW$1,C149=$BW$1,C147=$BX$1,C148=$BX$1,C149=$BX$1),0,1)))</f>
        <v/>
      </c>
      <c r="BY147" s="2" t="str">
        <f>IF($A147&gt;='DB_243way_Regular Symbol'!F$16,"",IF(D147=0,"",IF(OR(D147=$BW$1,D148=$BW$1,D149=$BW$1,D147=$BX$1,D148=$BX$1,D149=$BX$1),0,1)))</f>
        <v/>
      </c>
      <c r="BZ147" s="2" t="str">
        <f>IF($A147&gt;='DB_243way_Regular Symbol'!G$16,"",IF(E147=0,"",IF(OR(E147=$BW$1,E148=$BW$1,E149=$BW$1,E147=$BX$1,E148=$BX$1,E149=$BX$1),0,1)))</f>
        <v/>
      </c>
      <c r="CA147" s="2" t="str">
        <f>IF($A147&gt;='DB_243way_Regular Symbol'!H$16,"",IF(F147=0,"",IF(OR(F147=$BW$1,F148=$BW$1,F149=$BW$1,F147=$BX$1,F148=$BX$1,F149=$BX$1),0,1)))</f>
        <v/>
      </c>
      <c r="CC147" s="2" t="str">
        <f>IF($A147&gt;='DB_243way_Regular Symbol'!D$16,"",IF(B147=0,"",IF(OR(B147=$BW$1,B148=$BW$1,B149=$BW$1,B147=$CD$1,B148=$CD$1,B149=$CD$1),0,1)))</f>
        <v/>
      </c>
      <c r="CD147" s="2" t="str">
        <f>IF($A147&gt;='DB_243way_Regular Symbol'!E$16,"",IF(C147=0,"",IF(OR(C147=$BW$1,C148=$BW$1,C149=$BW$1,C147=$CD$1,C148=$CD$1,C149=$CD$1),0,1)))</f>
        <v/>
      </c>
      <c r="CE147" s="2" t="str">
        <f>IF($A147&gt;='DB_243way_Regular Symbol'!F$16,"",IF(D147=0,"",IF(OR(D147=$BW$1,D148=$BW$1,D149=$BW$1,D147=$CD$1,D148=$CD$1,D149=$CD$1),0,1)))</f>
        <v/>
      </c>
      <c r="CF147" s="2" t="str">
        <f>IF($A147&gt;='DB_243way_Regular Symbol'!G$16,"",IF(E147=0,"",IF(OR(E147=$BW$1,E148=$BW$1,E149=$BW$1,E147=$CD$1,E148=$CD$1,E149=$CD$1),0,1)))</f>
        <v/>
      </c>
      <c r="CG147" s="2" t="str">
        <f>IF($A147&gt;='DB_243way_Regular Symbol'!H$16,"",IF(F147=0,"",IF(OR(F147=$BW$1,F148=$BW$1,F149=$BW$1,F147=$CD$1,F148=$CD$1,F149=$CD$1),0,1)))</f>
        <v/>
      </c>
      <c r="CI147" s="2" t="str">
        <f>IF($A147&gt;='DB_243way_Regular Symbol'!D$16,"",IF(B147=0,"",IF(OR(B147=$BW$1,B148=$BW$1,B149=$BW$1,B147=$CJ$1,B148=$CJ$1,B149=$CJ$1),0,1)))</f>
        <v/>
      </c>
      <c r="CJ147" s="2" t="str">
        <f>IF($A147&gt;='DB_243way_Regular Symbol'!E$16,"",IF(C147=0,"",IF(OR(C147=$BW$1,C148=$BW$1,C149=$BW$1,C147=$CJ$1,C148=$CJ$1,C149=$CJ$1),0,1)))</f>
        <v/>
      </c>
      <c r="CK147" s="2" t="str">
        <f>IF($A147&gt;='DB_243way_Regular Symbol'!F$16,"",IF(D147=0,"",IF(OR(D147=$BW$1,D148=$BW$1,D149=$BW$1,D147=$CJ$1,D148=$CJ$1,D149=$CJ$1),0,1)))</f>
        <v/>
      </c>
      <c r="CL147" s="2" t="str">
        <f>IF($A147&gt;='DB_243way_Regular Symbol'!G$16,"",IF(E147=0,"",IF(OR(E147=$BW$1,E148=$BW$1,E149=$BW$1,E147=$CJ$1,E148=$CJ$1,E149=$CJ$1),0,1)))</f>
        <v/>
      </c>
      <c r="CM147" s="2" t="str">
        <f>IF($A147&gt;='DB_243way_Regular Symbol'!H$16,"",IF(F147=0,"",IF(OR(F147=$BW$1,F148=$BW$1,F149=$BW$1,F147=$CJ$1,F148=$CJ$1,F149=$CJ$1),0,1)))</f>
        <v/>
      </c>
      <c r="CO147" s="2" t="str">
        <f>IF($A147&gt;='DB_243way_Regular Symbol'!D$16,"",IF(B147=0,"",IF(OR(B147=$BW$1,B148=$BW$1,B149=$BW$1,B147=$CP$1,B148=$CP$1,B149=$CP$1),0,1)))</f>
        <v/>
      </c>
      <c r="CP147" s="2" t="str">
        <f>IF($A147&gt;='DB_243way_Regular Symbol'!E$16,"",IF(C147=0,"",IF(OR(C147=$BW$1,C148=$BW$1,C149=$BW$1,C147=$CP$1,C148=$CP$1,C149=$CP$1),0,1)))</f>
        <v/>
      </c>
      <c r="CQ147" s="2" t="str">
        <f>IF($A147&gt;='DB_243way_Regular Symbol'!F$16,"",IF(D147=0,"",IF(OR(D147=$BW$1,D148=$BW$1,D149=$BW$1,D147=$CP$1,D148=$CP$1,D149=$CP$1),0,1)))</f>
        <v/>
      </c>
      <c r="CR147" s="2" t="str">
        <f>IF($A147&gt;='DB_243way_Regular Symbol'!G$16,"",IF(E147=0,"",IF(OR(E147=$BW$1,E148=$BW$1,E149=$BW$1,E147=$CP$1,E148=$CP$1,E149=$CP$1),0,1)))</f>
        <v/>
      </c>
      <c r="CS147" s="2" t="str">
        <f>IF($A147&gt;='DB_243way_Regular Symbol'!H$16,"",IF(F147=0,"",IF(OR(F147=$BW$1,F148=$BW$1,F149=$BW$1,F147=$CP$1,F148=$CP$1,F149=$CP$1),0,1)))</f>
        <v/>
      </c>
      <c r="CU147" s="2" t="str">
        <f>IF($A147&gt;='DB_243way_Regular Symbol'!D$16,"",IF(B147=0,"",IF(OR(B147=$BW$1,B148=$BW$1,B149=$BW$1,B147=$CV$1,B148=$CV$1,B149=$CV$1),0,1)))</f>
        <v/>
      </c>
      <c r="CV147" s="2" t="str">
        <f>IF($A147&gt;='DB_243way_Regular Symbol'!E$16,"",IF(C147=0,"",IF(OR(C147=$BW$1,C148=$BW$1,C149=$BW$1,C147=$CV$1,C148=$CV$1,C149=$CV$1),0,1)))</f>
        <v/>
      </c>
      <c r="CW147" s="2" t="str">
        <f>IF($A147&gt;='DB_243way_Regular Symbol'!F$16,"",IF(D147=0,"",IF(OR(D147=$BW$1,D148=$BW$1,D149=$BW$1,D147=$CV$1,D148=$CV$1,D149=$CV$1),0,1)))</f>
        <v/>
      </c>
      <c r="CX147" s="2" t="str">
        <f>IF($A147&gt;='DB_243way_Regular Symbol'!G$16,"",IF(E147=0,"",IF(OR(E147=$BW$1,E148=$BW$1,E149=$BW$1,E147=$CV$1,E148=$CV$1,E149=$CV$1),0,1)))</f>
        <v/>
      </c>
      <c r="CY147" s="2" t="str">
        <f>IF($A147&gt;='DB_243way_Regular Symbol'!H$16,"",IF(F147=0,"",IF(OR(F147=$BW$1,F148=$BW$1,F149=$BW$1,F147=$CV$1,F148=$CV$1,F149=$CV$1),0,1)))</f>
        <v/>
      </c>
    </row>
    <row r="148" spans="1:103">
      <c r="A148" s="341">
        <f>IF('DB_243way_Regular Symbol'!L147="","",'DB_243way_Regular Symbol'!L147)</f>
        <v>144</v>
      </c>
      <c r="B148" s="184" t="str">
        <f>IF('DB_243way_Regular Symbol'!M147="",
IF($A148-'DB_243way_Regular Symbol'!D$16&gt;='DB_243way_RegularＸ_W()'!B$2-1,"",VLOOKUP($A148-'DB_243way_Regular Symbol'!D$16,'DB_243way_Regular Symbol'!$L$3:$Q$250,'DB_243way_RegularＸ_W()'!B$3+1,FALSE)),
'DB_243way_Regular Symbol'!M147)</f>
        <v/>
      </c>
      <c r="C148" s="184" t="str">
        <f>IF('DB_243way_Regular Symbol'!N147="",
IF($A148-'DB_243way_Regular Symbol'!E$16&gt;='DB_243way_RegularＸ_W()'!C$2-1,"",VLOOKUP($A148-'DB_243way_Regular Symbol'!E$16,'DB_243way_Regular Symbol'!$L$3:$Q$250,'DB_243way_RegularＸ_W()'!C$3+1,FALSE)),
'DB_243way_Regular Symbol'!N147)</f>
        <v/>
      </c>
      <c r="D148" s="184" t="str">
        <f>IF('DB_243way_Regular Symbol'!O147="",
IF($A148-'DB_243way_Regular Symbol'!F$16&gt;='DB_243way_RegularＸ_W()'!D$2-1,"",VLOOKUP($A148-'DB_243way_Regular Symbol'!F$16,'DB_243way_Regular Symbol'!$L$3:$Q$250,'DB_243way_RegularＸ_W()'!D$3+1,FALSE)),
'DB_243way_Regular Symbol'!O147)</f>
        <v/>
      </c>
      <c r="E148" s="184" t="str">
        <f>IF('DB_243way_Regular Symbol'!P147="",
IF($A148-'DB_243way_Regular Symbol'!G$16&gt;='DB_243way_RegularＸ_W()'!E$2-1,"",VLOOKUP($A148-'DB_243way_Regular Symbol'!G$16,'DB_243way_Regular Symbol'!$L$3:$Q$250,'DB_243way_RegularＸ_W()'!E$3+1,FALSE)),
'DB_243way_Regular Symbol'!P147)</f>
        <v/>
      </c>
      <c r="F148" s="184" t="str">
        <f>IF('DB_243way_Regular Symbol'!Q147="",
IF($A148-'DB_243way_Regular Symbol'!H$16&gt;='DB_243way_RegularＸ_W()'!F$2-1,"",VLOOKUP($A148-'DB_243way_Regular Symbol'!H$16,'DB_243way_Regular Symbol'!$L$3:$Q$250,'DB_243way_RegularＸ_W()'!F$3+1,FALSE)),
'DB_243way_Regular Symbol'!Q147)</f>
        <v/>
      </c>
      <c r="O148" s="342" t="str">
        <f>IF($A148&gt;='DB_243way_Regular Symbol'!D$16,"",IF(B148=0,"",IF(OR(B148=$O$1,B148=$P$1,B149=$O$1,B149=$P$1,B150=$O$1,B150=$P$1),0,1)))</f>
        <v/>
      </c>
      <c r="P148" s="2" t="str">
        <f>IF($A148&gt;='DB_243way_Regular Symbol'!E$16,"",IF(C148=0,"",IF(OR(C148=$O$1,C148=$P$1,C149=$O$1,C149=$P$1,C150=$O$1,C150=$P$1),0,1)))</f>
        <v/>
      </c>
      <c r="Q148" s="2" t="str">
        <f>IF($A148&gt;='DB_243way_Regular Symbol'!F$16,"",IF(D148=0,"",IF(OR(D148=$O$1,D148=$P$1,D149=$O$1,D149=$P$1,D150=$O$1,D150=$P$1),0,1)))</f>
        <v/>
      </c>
      <c r="R148" s="2" t="str">
        <f>IF($A148&gt;='DB_243way_Regular Symbol'!G$16,"",IF(E148=0,"",IF(OR(E148=$O$1,E148=$P$1,E149=$O$1,E149=$P$1,E150=$O$1,E150=$P$1),0,1)))</f>
        <v/>
      </c>
      <c r="S148" s="128" t="str">
        <f>IF($A148&gt;='DB_243way_Regular Symbol'!H$16,"",IF(F148=0,"",IF(OR(F148=$O$1,F148=$P$1,F149=$O$1,F149=$P$1,F150=$O$1,F150=$P$1),0,1)))</f>
        <v/>
      </c>
      <c r="U148" s="342" t="str">
        <f>IF($A148&gt;='DB_243way_Regular Symbol'!D$16,"",IF(B148=0,"",IF(OR(B148=$U$1,B148=$V$1,B149=$U$1,B149=$V$1,B150=$U$1,B150=$V$1),0,1)))</f>
        <v/>
      </c>
      <c r="V148" s="2" t="str">
        <f>IF($A148&gt;='DB_243way_Regular Symbol'!E$16,"",IF(C148=0,"",IF(OR(C148=$U$1,C148=$V$1,C149=$U$1,C149=$V$1,C150=$U$1,C150=$V$1),0,1)))</f>
        <v/>
      </c>
      <c r="W148" s="2" t="str">
        <f>IF($A148&gt;='DB_243way_Regular Symbol'!F$16,"",IF(D148=0,"",IF(OR(D148=$U$1,D148=$V$1,D149=$U$1,D149=$V$1,D150=$U$1,D150=$V$1),0,1)))</f>
        <v/>
      </c>
      <c r="X148" s="2" t="str">
        <f>IF($A148&gt;='DB_243way_Regular Symbol'!G$16,"",IF(E148=0,"",IF(OR(E148=$U$1,E148=$V$1,E149=$U$1,E149=$V$1,E150=$U$1,E150=$V$1),0,1)))</f>
        <v/>
      </c>
      <c r="Y148" s="128" t="str">
        <f>IF($A148&gt;='DB_243way_Regular Symbol'!H$16,"",IF(F148=0,"",IF(OR(F148=$U$1,F148=$V$1,F149=$U$1,F149=$V$1,F150=$U$1,F150=$V$1),0,1)))</f>
        <v/>
      </c>
      <c r="AA148" s="342" t="str">
        <f>IF($A148&gt;='DB_243way_Regular Symbol'!D$16,"",IF(B148=0,"",IF(OR(B148=$AA$1,B148=$AB$1,B149=$AA$1,B149=$AB$1,B150=$AA$1,,B150=$AB$1),0,1)))</f>
        <v/>
      </c>
      <c r="AB148" s="2" t="str">
        <f>IF($A148&gt;='DB_243way_Regular Symbol'!E$16,"",IF(C148=0,"",IF(OR(C148=$AA$1,C148=$AB$1,C149=$AA$1,C149=$AB$1,C150=$AA$1,,C150=$AB$1),0,1)))</f>
        <v/>
      </c>
      <c r="AC148" s="2" t="str">
        <f>IF($A148&gt;='DB_243way_Regular Symbol'!F$16,"",IF(D148=0,"",IF(OR(D148=$AA$1,D148=$AB$1,D149=$AA$1,D149=$AB$1,D150=$AA$1,,D150=$AB$1),0,1)))</f>
        <v/>
      </c>
      <c r="AD148" s="2" t="str">
        <f>IF($A148&gt;='DB_243way_Regular Symbol'!G$16,"",IF(E148=0,"",IF(OR(E148=$AA$1,E148=$AB$1,E149=$AA$1,E149=$AB$1,E150=$AA$1,,E150=$AB$1),0,1)))</f>
        <v/>
      </c>
      <c r="AE148" s="128" t="str">
        <f>IF($A148&gt;='DB_243way_Regular Symbol'!H$16,"",IF(F148=0,"",IF(OR(F148=$AA$1,F148=$AB$1,F149=$AA$1,F149=$AB$1,F150=$AA$1,,F150=$AB$1),0,1)))</f>
        <v/>
      </c>
      <c r="AG148" s="342" t="str">
        <f>IF($A148&gt;='DB_243way_Regular Symbol'!D$16,"",IF(B148=0,"",IF(OR(B148=$AG$1,B148=$AH$1,B149=$AG$1,B149=$AH$1,B150=$AG$1,B150=$AH$1),0,1)))</f>
        <v/>
      </c>
      <c r="AH148" s="2" t="str">
        <f>IF($A148&gt;='DB_243way_Regular Symbol'!E$16,"",IF(C148=0,"",IF(OR(C148=$AG$1,C148=$AH$1,C149=$AG$1,C149=$AH$1,C150=$AG$1,C150=$AH$1),0,1)))</f>
        <v/>
      </c>
      <c r="AI148" s="2" t="str">
        <f>IF($A148&gt;='DB_243way_Regular Symbol'!F$16,"",IF(D148=0,"",IF(OR(D148=$AG$1,D148=$AH$1,D149=$AG$1,D149=$AH$1,D150=$AG$1,D150=$AH$1),0,1)))</f>
        <v/>
      </c>
      <c r="AJ148" s="2" t="str">
        <f>IF($A148&gt;='DB_243way_Regular Symbol'!G$16,"",IF(E148=0,"",IF(OR(E148=$AG$1,E148=$AH$1,E149=$AG$1,E149=$AH$1,E150=$AG$1,E150=$AH$1),0,1)))</f>
        <v/>
      </c>
      <c r="AK148" s="128" t="str">
        <f>IF($A148&gt;='DB_243way_Regular Symbol'!H$16,"",IF(F148=0,"",IF(OR(F148=$AG$1,F148=$AH$1,F149=$AG$1,F149=$AH$1,F150=$AG$1,F150=$AH$1),0,1)))</f>
        <v/>
      </c>
      <c r="AM148" s="342" t="str">
        <f>IF($A148&gt;='DB_243way_Regular Symbol'!D$16,"",IF(B148=0,"",IF(OR(B148=$AM$1,B148=$AN$1,B149=$AM$1,B149=$AN$1,B150=$AM$1,B150=$AN$1),0,1)))</f>
        <v/>
      </c>
      <c r="AN148" s="2" t="str">
        <f>IF($A148&gt;='DB_243way_Regular Symbol'!E$16,"",IF(C148=0,"",IF(OR(C148=$AM$1,C148=$AN$1,C149=$AM$1,C149=$AN$1,C150=$AM$1,C150=$AN$1),0,1)))</f>
        <v/>
      </c>
      <c r="AO148" s="2" t="str">
        <f>IF($A148&gt;='DB_243way_Regular Symbol'!F$16,"",IF(D148=0,"",IF(OR(D148=$AM$1,D148=$AN$1,D149=$AM$1,D149=$AN$1,D150=$AM$1,D150=$AN$1),0,1)))</f>
        <v/>
      </c>
      <c r="AP148" s="2" t="str">
        <f>IF($A148&gt;='DB_243way_Regular Symbol'!G$16,"",IF(E148=0,"",IF(OR(E148=$AM$1,E148=$AN$1,E149=$AM$1,E149=$AN$1,E150=$AM$1,E150=$AN$1),0,1)))</f>
        <v/>
      </c>
      <c r="AQ148" s="128" t="str">
        <f>IF($A148&gt;='DB_243way_Regular Symbol'!H$16,"",IF(F148=0,"",IF(OR(F148=$AM$1,F148=$AN$1,F149=$AM$1,F149=$AN$1,F150=$AM$1,F150=$AN$1),0,1)))</f>
        <v/>
      </c>
      <c r="AS148" s="342" t="str">
        <f>IF($A148&gt;='DB_243way_Regular Symbol'!D$16,"",IF(B148=0,"",IF(OR(B148=$AM$1,B148=$AT$1,B149=$AM$1,B149=$AT$1,B150=$AM$1,B150=$AT$1),0,1)))</f>
        <v/>
      </c>
      <c r="AT148" s="2" t="str">
        <f>IF($A148&gt;='DB_243way_Regular Symbol'!E$16,"",IF(C148=0,"",IF(OR(C148=$AM$1,C148=$AT$1,C149=$AM$1,C149=$AT$1,C150=$AM$1,C150=$AT$1),0,1)))</f>
        <v/>
      </c>
      <c r="AU148" s="2" t="str">
        <f>IF($A148&gt;='DB_243way_Regular Symbol'!F$16,"",IF(D148=0,"",IF(OR(D148=$AM$1,D148=$AT$1,D149=$AM$1,D149=$AT$1,D150=$AM$1,D150=$AT$1),0,1)))</f>
        <v/>
      </c>
      <c r="AV148" s="2" t="str">
        <f>IF($A148&gt;='DB_243way_Regular Symbol'!G$16,"",IF(E148=0,"",IF(OR(E148=$AM$1,E148=$AT$1,E149=$AM$1,E149=$AT$1,E150=$AM$1,E150=$AT$1),0,1)))</f>
        <v/>
      </c>
      <c r="AW148" s="128" t="str">
        <f>IF($A148&gt;='DB_243way_Regular Symbol'!H$16,"",IF(F148=0,"",IF(OR(F148=$AM$1,F148=$AT$1,F149=$AM$1,F149=$AT$1,F150=$AM$1,F150=$AT$1),0,1)))</f>
        <v/>
      </c>
      <c r="AY148" s="342"/>
      <c r="AZ148" s="2"/>
      <c r="BA148" s="2" t="str">
        <f>IF($A148&gt;='DB_243way_Regular Symbol'!F$16,"",COUNTIF(D148:D150,$AZ$1))</f>
        <v/>
      </c>
      <c r="BB148" s="2" t="str">
        <f>IF($A148&gt;='DB_243way_Regular Symbol'!G$16,"",COUNTIF(E148:E150,$AZ$1))</f>
        <v/>
      </c>
      <c r="BC148" s="2" t="str">
        <f>IF($A148&gt;='DB_243way_Regular Symbol'!H$16,"",COUNTIF(F148:F150,$AZ$1))</f>
        <v/>
      </c>
      <c r="BE148" s="342" t="str">
        <f>IF($A148&gt;='DB_243way_Regular Symbol'!D$16,"",IF(B148=0,"",IF(OR(B148=$AM$1,B148=$BF$1,B149=$AM$1,B149=$BF$1,B150=$AM$1,B150=$BF$1),1,0)))</f>
        <v/>
      </c>
      <c r="BF148" s="342" t="str">
        <f>IF($A148&gt;='DB_243way_Regular Symbol'!E$16,"",IF(C148=0,"",IF(OR(C148=$AM$1,C148=$BF$1,C149=$AM$1,C149=$BF$1,C150=$AM$1,C150=$BF$1),1,0)))</f>
        <v/>
      </c>
      <c r="BG148" s="342" t="str">
        <f>IF($A148&gt;='DB_243way_Regular Symbol'!F$16,"",IF(D148=0,"",IF(OR(D148=$AM$1,D148=$BF$1,D149=$AM$1,D149=$BF$1,D150=$AM$1,D150=$BF$1),1,0)))</f>
        <v/>
      </c>
      <c r="BH148" s="342" t="str">
        <f>IF($A148&gt;='DB_243way_Regular Symbol'!G$16,"",IF(E148=0,"",IF(OR(E148=$AM$1,E148=$BF$1,E149=$AM$1,E149=$BF$1,E150=$AM$1,E150=$BF$1),1,0)))</f>
        <v/>
      </c>
      <c r="BI148" s="342" t="str">
        <f>IF($A148&gt;='DB_243way_Regular Symbol'!H$16,"",IF(F148=0,"",IF(OR(F148=$AM$1,F148=$BF$1,F149=$AM$1,F149=$BF$1,F150=$AM$1,F150=$BF$1),1,0)))</f>
        <v/>
      </c>
      <c r="BK148" s="342" t="str">
        <f>IF($A148&gt;='DB_243way_Regular Symbol'!D$16,"",IF(B148=0,"",IF(OR(B148=$AM$1,B148=$BL$1,B149=$AM$1,B149=$BL$1,B150=$AM$1,B150=$BL$1),0,1)))</f>
        <v/>
      </c>
      <c r="BL148" s="2" t="str">
        <f>IF($A148&gt;='DB_243way_Regular Symbol'!E$16,"",IF(C148=0,"",IF(OR(C148=$AM$1,C148=$BL$1,C149=$AM$1,C149=$BL$1,C150=$AM$1,C150=$BL$1),0,1)))</f>
        <v/>
      </c>
      <c r="BM148" s="2" t="str">
        <f>IF($A148&gt;='DB_243way_Regular Symbol'!F$16,"",IF(D148=0,"",IF(OR(D148=$AM$1,D148=$BL$1,D149=$AM$1,D149=$BL$1,D150=$AM$1,D150=$BL$1),0,1)))</f>
        <v/>
      </c>
      <c r="BN148" s="2" t="str">
        <f>IF($A148&gt;='DB_243way_Regular Symbol'!G$16,"",IF(E148=0,"",IF(OR(E148=$AM$1,E148=$BL$1,E149=$AM$1,E149=$BL$1,E150=$AM$1,E150=$BL$1),0,1)))</f>
        <v/>
      </c>
      <c r="BO148" s="128" t="str">
        <f>IF($A148&gt;='DB_243way_Regular Symbol'!H$16,"",IF(F148=0,"",IF(OR(F148=$AM$1,F148=$BL$1,F149=$AM$1,F149=$BL$1,F150=$AM$1,F150=$BL$1),0,1)))</f>
        <v/>
      </c>
      <c r="BQ148" s="2" t="str">
        <f>IF($A148&gt;='DB_243way_Regular Symbol'!D$16,"",IF(B148=0,"",IF(OR(B148=$BQ$1,B148=$BR$1,B149=$BQ$1,B149=$BR$1,B150=$BQ$1,B150=$BR$1),0,1)))</f>
        <v/>
      </c>
      <c r="BR148" s="2" t="str">
        <f>IF($A148&gt;='DB_243way_Regular Symbol'!E$16,"",IF(C148=0,"",IF(OR(C148=$BQ$1,C148=$BR$1,C149=$BQ$1,C149=$BR$1,C150=$BQ$1,C150=$BR$1),0,1)))</f>
        <v/>
      </c>
      <c r="BS148" s="2" t="str">
        <f>IF($A148&gt;='DB_243way_Regular Symbol'!F$16,"",IF(D148=0,"",IF(OR(D148=$BQ$1,D148=$BR$1,D149=$BQ$1,D149=$BR$1,D150=$BQ$1,D150=$BR$1),0,1)))</f>
        <v/>
      </c>
      <c r="BT148" s="2" t="str">
        <f>IF($A148&gt;='DB_243way_Regular Symbol'!G$16,"",IF(E148=0,"",IF(OR(E148=$BQ$1,E148=$BR$1,E149=$BQ$1,E149=$BR$1,E150=$BQ$1,E150=$BR$1),0,1)))</f>
        <v/>
      </c>
      <c r="BU148" s="2" t="str">
        <f>IF($A148&gt;='DB_243way_Regular Symbol'!H$16,"",IF(F148=0,"",IF(OR(F148=$BQ$1,F148=$BR$1,F149=$BQ$1,F149=$BR$1,F150=$BQ$1,F150=$BR$1),0,1)))</f>
        <v/>
      </c>
      <c r="BW148" s="2" t="str">
        <f>IF($A148&gt;='DB_243way_Regular Symbol'!D$16,"",IF(B148=0,"",IF(OR(B148=$BW$1,B149=$BW$1,B150=$BW$1,B148=$BX$1,B149=$BX$1,B150=$BX$1),0,1)))</f>
        <v/>
      </c>
      <c r="BX148" s="2" t="str">
        <f>IF($A148&gt;='DB_243way_Regular Symbol'!E$16,"",IF(C148=0,"",IF(OR(C148=$BW$1,C149=$BW$1,C150=$BW$1,C148=$BX$1,C149=$BX$1,C150=$BX$1),0,1)))</f>
        <v/>
      </c>
      <c r="BY148" s="2" t="str">
        <f>IF($A148&gt;='DB_243way_Regular Symbol'!F$16,"",IF(D148=0,"",IF(OR(D148=$BW$1,D149=$BW$1,D150=$BW$1,D148=$BX$1,D149=$BX$1,D150=$BX$1),0,1)))</f>
        <v/>
      </c>
      <c r="BZ148" s="2" t="str">
        <f>IF($A148&gt;='DB_243way_Regular Symbol'!G$16,"",IF(E148=0,"",IF(OR(E148=$BW$1,E149=$BW$1,E150=$BW$1,E148=$BX$1,E149=$BX$1,E150=$BX$1),0,1)))</f>
        <v/>
      </c>
      <c r="CA148" s="2" t="str">
        <f>IF($A148&gt;='DB_243way_Regular Symbol'!H$16,"",IF(F148=0,"",IF(OR(F148=$BW$1,F149=$BW$1,F150=$BW$1,F148=$BX$1,F149=$BX$1,F150=$BX$1),0,1)))</f>
        <v/>
      </c>
      <c r="CC148" s="2" t="str">
        <f>IF($A148&gt;='DB_243way_Regular Symbol'!D$16,"",IF(B148=0,"",IF(OR(B148=$BW$1,B149=$BW$1,B150=$BW$1,B148=$CD$1,B149=$CD$1,B150=$CD$1),0,1)))</f>
        <v/>
      </c>
      <c r="CD148" s="2" t="str">
        <f>IF($A148&gt;='DB_243way_Regular Symbol'!E$16,"",IF(C148=0,"",IF(OR(C148=$BW$1,C149=$BW$1,C150=$BW$1,C148=$CD$1,C149=$CD$1,C150=$CD$1),0,1)))</f>
        <v/>
      </c>
      <c r="CE148" s="2" t="str">
        <f>IF($A148&gt;='DB_243way_Regular Symbol'!F$16,"",IF(D148=0,"",IF(OR(D148=$BW$1,D149=$BW$1,D150=$BW$1,D148=$CD$1,D149=$CD$1,D150=$CD$1),0,1)))</f>
        <v/>
      </c>
      <c r="CF148" s="2" t="str">
        <f>IF($A148&gt;='DB_243way_Regular Symbol'!G$16,"",IF(E148=0,"",IF(OR(E148=$BW$1,E149=$BW$1,E150=$BW$1,E148=$CD$1,E149=$CD$1,E150=$CD$1),0,1)))</f>
        <v/>
      </c>
      <c r="CG148" s="2" t="str">
        <f>IF($A148&gt;='DB_243way_Regular Symbol'!H$16,"",IF(F148=0,"",IF(OR(F148=$BW$1,F149=$BW$1,F150=$BW$1,F148=$CD$1,F149=$CD$1,F150=$CD$1),0,1)))</f>
        <v/>
      </c>
      <c r="CI148" s="2" t="str">
        <f>IF($A148&gt;='DB_243way_Regular Symbol'!D$16,"",IF(B148=0,"",IF(OR(B148=$BW$1,B149=$BW$1,B150=$BW$1,B148=$CJ$1,B149=$CJ$1,B150=$CJ$1),0,1)))</f>
        <v/>
      </c>
      <c r="CJ148" s="2" t="str">
        <f>IF($A148&gt;='DB_243way_Regular Symbol'!E$16,"",IF(C148=0,"",IF(OR(C148=$BW$1,C149=$BW$1,C150=$BW$1,C148=$CJ$1,C149=$CJ$1,C150=$CJ$1),0,1)))</f>
        <v/>
      </c>
      <c r="CK148" s="2" t="str">
        <f>IF($A148&gt;='DB_243way_Regular Symbol'!F$16,"",IF(D148=0,"",IF(OR(D148=$BW$1,D149=$BW$1,D150=$BW$1,D148=$CJ$1,D149=$CJ$1,D150=$CJ$1),0,1)))</f>
        <v/>
      </c>
      <c r="CL148" s="2" t="str">
        <f>IF($A148&gt;='DB_243way_Regular Symbol'!G$16,"",IF(E148=0,"",IF(OR(E148=$BW$1,E149=$BW$1,E150=$BW$1,E148=$CJ$1,E149=$CJ$1,E150=$CJ$1),0,1)))</f>
        <v/>
      </c>
      <c r="CM148" s="2" t="str">
        <f>IF($A148&gt;='DB_243way_Regular Symbol'!H$16,"",IF(F148=0,"",IF(OR(F148=$BW$1,F149=$BW$1,F150=$BW$1,F148=$CJ$1,F149=$CJ$1,F150=$CJ$1),0,1)))</f>
        <v/>
      </c>
      <c r="CO148" s="2" t="str">
        <f>IF($A148&gt;='DB_243way_Regular Symbol'!D$16,"",IF(B148=0,"",IF(OR(B148=$BW$1,B149=$BW$1,B150=$BW$1,B148=$CP$1,B149=$CP$1,B150=$CP$1),0,1)))</f>
        <v/>
      </c>
      <c r="CP148" s="2" t="str">
        <f>IF($A148&gt;='DB_243way_Regular Symbol'!E$16,"",IF(C148=0,"",IF(OR(C148=$BW$1,C149=$BW$1,C150=$BW$1,C148=$CP$1,C149=$CP$1,C150=$CP$1),0,1)))</f>
        <v/>
      </c>
      <c r="CQ148" s="2" t="str">
        <f>IF($A148&gt;='DB_243way_Regular Symbol'!F$16,"",IF(D148=0,"",IF(OR(D148=$BW$1,D149=$BW$1,D150=$BW$1,D148=$CP$1,D149=$CP$1,D150=$CP$1),0,1)))</f>
        <v/>
      </c>
      <c r="CR148" s="2" t="str">
        <f>IF($A148&gt;='DB_243way_Regular Symbol'!G$16,"",IF(E148=0,"",IF(OR(E148=$BW$1,E149=$BW$1,E150=$BW$1,E148=$CP$1,E149=$CP$1,E150=$CP$1),0,1)))</f>
        <v/>
      </c>
      <c r="CS148" s="2" t="str">
        <f>IF($A148&gt;='DB_243way_Regular Symbol'!H$16,"",IF(F148=0,"",IF(OR(F148=$BW$1,F149=$BW$1,F150=$BW$1,F148=$CP$1,F149=$CP$1,F150=$CP$1),0,1)))</f>
        <v/>
      </c>
      <c r="CU148" s="2" t="str">
        <f>IF($A148&gt;='DB_243way_Regular Symbol'!D$16,"",IF(B148=0,"",IF(OR(B148=$BW$1,B149=$BW$1,B150=$BW$1,B148=$CV$1,B149=$CV$1,B150=$CV$1),0,1)))</f>
        <v/>
      </c>
      <c r="CV148" s="2" t="str">
        <f>IF($A148&gt;='DB_243way_Regular Symbol'!E$16,"",IF(C148=0,"",IF(OR(C148=$BW$1,C149=$BW$1,C150=$BW$1,C148=$CV$1,C149=$CV$1,C150=$CV$1),0,1)))</f>
        <v/>
      </c>
      <c r="CW148" s="2" t="str">
        <f>IF($A148&gt;='DB_243way_Regular Symbol'!F$16,"",IF(D148=0,"",IF(OR(D148=$BW$1,D149=$BW$1,D150=$BW$1,D148=$CV$1,D149=$CV$1,D150=$CV$1),0,1)))</f>
        <v/>
      </c>
      <c r="CX148" s="2" t="str">
        <f>IF($A148&gt;='DB_243way_Regular Symbol'!G$16,"",IF(E148=0,"",IF(OR(E148=$BW$1,E149=$BW$1,E150=$BW$1,E148=$CV$1,E149=$CV$1,E150=$CV$1),0,1)))</f>
        <v/>
      </c>
      <c r="CY148" s="2" t="str">
        <f>IF($A148&gt;='DB_243way_Regular Symbol'!H$16,"",IF(F148=0,"",IF(OR(F148=$BW$1,F149=$BW$1,F150=$BW$1,F148=$CV$1,F149=$CV$1,F150=$CV$1),0,1)))</f>
        <v/>
      </c>
    </row>
    <row r="149" spans="1:103">
      <c r="A149" s="341">
        <f>IF('DB_243way_Regular Symbol'!L148="","",'DB_243way_Regular Symbol'!L148)</f>
        <v>145</v>
      </c>
      <c r="B149" s="184" t="str">
        <f>IF('DB_243way_Regular Symbol'!M148="",
IF($A149-'DB_243way_Regular Symbol'!D$16&gt;='DB_243way_RegularＸ_W()'!B$2-1,"",VLOOKUP($A149-'DB_243way_Regular Symbol'!D$16,'DB_243way_Regular Symbol'!$L$3:$Q$250,'DB_243way_RegularＸ_W()'!B$3+1,FALSE)),
'DB_243way_Regular Symbol'!M148)</f>
        <v/>
      </c>
      <c r="C149" s="184" t="str">
        <f>IF('DB_243way_Regular Symbol'!N148="",
IF($A149-'DB_243way_Regular Symbol'!E$16&gt;='DB_243way_RegularＸ_W()'!C$2-1,"",VLOOKUP($A149-'DB_243way_Regular Symbol'!E$16,'DB_243way_Regular Symbol'!$L$3:$Q$250,'DB_243way_RegularＸ_W()'!C$3+1,FALSE)),
'DB_243way_Regular Symbol'!N148)</f>
        <v/>
      </c>
      <c r="D149" s="184" t="str">
        <f>IF('DB_243way_Regular Symbol'!O148="",
IF($A149-'DB_243way_Regular Symbol'!F$16&gt;='DB_243way_RegularＸ_W()'!D$2-1,"",VLOOKUP($A149-'DB_243way_Regular Symbol'!F$16,'DB_243way_Regular Symbol'!$L$3:$Q$250,'DB_243way_RegularＸ_W()'!D$3+1,FALSE)),
'DB_243way_Regular Symbol'!O148)</f>
        <v/>
      </c>
      <c r="E149" s="184" t="str">
        <f>IF('DB_243way_Regular Symbol'!P148="",
IF($A149-'DB_243way_Regular Symbol'!G$16&gt;='DB_243way_RegularＸ_W()'!E$2-1,"",VLOOKUP($A149-'DB_243way_Regular Symbol'!G$16,'DB_243way_Regular Symbol'!$L$3:$Q$250,'DB_243way_RegularＸ_W()'!E$3+1,FALSE)),
'DB_243way_Regular Symbol'!P148)</f>
        <v/>
      </c>
      <c r="F149" s="184" t="str">
        <f>IF('DB_243way_Regular Symbol'!Q148="",
IF($A149-'DB_243way_Regular Symbol'!H$16&gt;='DB_243way_RegularＸ_W()'!F$2-1,"",VLOOKUP($A149-'DB_243way_Regular Symbol'!H$16,'DB_243way_Regular Symbol'!$L$3:$Q$250,'DB_243way_RegularＸ_W()'!F$3+1,FALSE)),
'DB_243way_Regular Symbol'!Q148)</f>
        <v/>
      </c>
      <c r="O149" s="342" t="str">
        <f>IF($A149&gt;='DB_243way_Regular Symbol'!D$16,"",IF(B149=0,"",IF(OR(B149=$O$1,B149=$P$1,B150=$O$1,B150=$P$1,B151=$O$1,B151=$P$1),0,1)))</f>
        <v/>
      </c>
      <c r="P149" s="2" t="str">
        <f>IF($A149&gt;='DB_243way_Regular Symbol'!E$16,"",IF(C149=0,"",IF(OR(C149=$O$1,C149=$P$1,C150=$O$1,C150=$P$1,C151=$O$1,C151=$P$1),0,1)))</f>
        <v/>
      </c>
      <c r="Q149" s="2" t="str">
        <f>IF($A149&gt;='DB_243way_Regular Symbol'!F$16,"",IF(D149=0,"",IF(OR(D149=$O$1,D149=$P$1,D150=$O$1,D150=$P$1,D151=$O$1,D151=$P$1),0,1)))</f>
        <v/>
      </c>
      <c r="R149" s="2" t="str">
        <f>IF($A149&gt;='DB_243way_Regular Symbol'!G$16,"",IF(E149=0,"",IF(OR(E149=$O$1,E149=$P$1,E150=$O$1,E150=$P$1,E151=$O$1,E151=$P$1),0,1)))</f>
        <v/>
      </c>
      <c r="S149" s="128" t="str">
        <f>IF($A149&gt;='DB_243way_Regular Symbol'!H$16,"",IF(F149=0,"",IF(OR(F149=$O$1,F149=$P$1,F150=$O$1,F150=$P$1,F151=$O$1,F151=$P$1),0,1)))</f>
        <v/>
      </c>
      <c r="U149" s="342" t="str">
        <f>IF($A149&gt;='DB_243way_Regular Symbol'!D$16,"",IF(B149=0,"",IF(OR(B149=$U$1,B149=$V$1,B150=$U$1,B150=$V$1,B151=$U$1,B151=$V$1),0,1)))</f>
        <v/>
      </c>
      <c r="V149" s="2" t="str">
        <f>IF($A149&gt;='DB_243way_Regular Symbol'!E$16,"",IF(C149=0,"",IF(OR(C149=$U$1,C149=$V$1,C150=$U$1,C150=$V$1,C151=$U$1,C151=$V$1),0,1)))</f>
        <v/>
      </c>
      <c r="W149" s="2" t="str">
        <f>IF($A149&gt;='DB_243way_Regular Symbol'!F$16,"",IF(D149=0,"",IF(OR(D149=$U$1,D149=$V$1,D150=$U$1,D150=$V$1,D151=$U$1,D151=$V$1),0,1)))</f>
        <v/>
      </c>
      <c r="X149" s="2" t="str">
        <f>IF($A149&gt;='DB_243way_Regular Symbol'!G$16,"",IF(E149=0,"",IF(OR(E149=$U$1,E149=$V$1,E150=$U$1,E150=$V$1,E151=$U$1,E151=$V$1),0,1)))</f>
        <v/>
      </c>
      <c r="Y149" s="128" t="str">
        <f>IF($A149&gt;='DB_243way_Regular Symbol'!H$16,"",IF(F149=0,"",IF(OR(F149=$U$1,F149=$V$1,F150=$U$1,F150=$V$1,F151=$U$1,F151=$V$1),0,1)))</f>
        <v/>
      </c>
      <c r="AA149" s="342" t="str">
        <f>IF($A149&gt;='DB_243way_Regular Symbol'!D$16,"",IF(B149=0,"",IF(OR(B149=$AA$1,B149=$AB$1,B150=$AA$1,B150=$AB$1,B151=$AA$1,,B151=$AB$1),0,1)))</f>
        <v/>
      </c>
      <c r="AB149" s="2" t="str">
        <f>IF($A149&gt;='DB_243way_Regular Symbol'!E$16,"",IF(C149=0,"",IF(OR(C149=$AA$1,C149=$AB$1,C150=$AA$1,C150=$AB$1,C151=$AA$1,,C151=$AB$1),0,1)))</f>
        <v/>
      </c>
      <c r="AC149" s="2" t="str">
        <f>IF($A149&gt;='DB_243way_Regular Symbol'!F$16,"",IF(D149=0,"",IF(OR(D149=$AA$1,D149=$AB$1,D150=$AA$1,D150=$AB$1,D151=$AA$1,,D151=$AB$1),0,1)))</f>
        <v/>
      </c>
      <c r="AD149" s="2" t="str">
        <f>IF($A149&gt;='DB_243way_Regular Symbol'!G$16,"",IF(E149=0,"",IF(OR(E149=$AA$1,E149=$AB$1,E150=$AA$1,E150=$AB$1,E151=$AA$1,,E151=$AB$1),0,1)))</f>
        <v/>
      </c>
      <c r="AE149" s="128" t="str">
        <f>IF($A149&gt;='DB_243way_Regular Symbol'!H$16,"",IF(F149=0,"",IF(OR(F149=$AA$1,F149=$AB$1,F150=$AA$1,F150=$AB$1,F151=$AA$1,,F151=$AB$1),0,1)))</f>
        <v/>
      </c>
      <c r="AG149" s="342" t="str">
        <f>IF($A149&gt;='DB_243way_Regular Symbol'!D$16,"",IF(B149=0,"",IF(OR(B149=$AG$1,B149=$AH$1,B150=$AG$1,B150=$AH$1,B151=$AG$1,B151=$AH$1),0,1)))</f>
        <v/>
      </c>
      <c r="AH149" s="2" t="str">
        <f>IF($A149&gt;='DB_243way_Regular Symbol'!E$16,"",IF(C149=0,"",IF(OR(C149=$AG$1,C149=$AH$1,C150=$AG$1,C150=$AH$1,C151=$AG$1,C151=$AH$1),0,1)))</f>
        <v/>
      </c>
      <c r="AI149" s="2" t="str">
        <f>IF($A149&gt;='DB_243way_Regular Symbol'!F$16,"",IF(D149=0,"",IF(OR(D149=$AG$1,D149=$AH$1,D150=$AG$1,D150=$AH$1,D151=$AG$1,D151=$AH$1),0,1)))</f>
        <v/>
      </c>
      <c r="AJ149" s="2" t="str">
        <f>IF($A149&gt;='DB_243way_Regular Symbol'!G$16,"",IF(E149=0,"",IF(OR(E149=$AG$1,E149=$AH$1,E150=$AG$1,E150=$AH$1,E151=$AG$1,E151=$AH$1),0,1)))</f>
        <v/>
      </c>
      <c r="AK149" s="128" t="str">
        <f>IF($A149&gt;='DB_243way_Regular Symbol'!H$16,"",IF(F149=0,"",IF(OR(F149=$AG$1,F149=$AH$1,F150=$AG$1,F150=$AH$1,F151=$AG$1,F151=$AH$1),0,1)))</f>
        <v/>
      </c>
      <c r="AM149" s="342" t="str">
        <f>IF($A149&gt;='DB_243way_Regular Symbol'!D$16,"",IF(B149=0,"",IF(OR(B149=$AM$1,B149=$AN$1,B150=$AM$1,B150=$AN$1,B151=$AM$1,B151=$AN$1),0,1)))</f>
        <v/>
      </c>
      <c r="AN149" s="2" t="str">
        <f>IF($A149&gt;='DB_243way_Regular Symbol'!E$16,"",IF(C149=0,"",IF(OR(C149=$AM$1,C149=$AN$1,C150=$AM$1,C150=$AN$1,C151=$AM$1,C151=$AN$1),0,1)))</f>
        <v/>
      </c>
      <c r="AO149" s="2" t="str">
        <f>IF($A149&gt;='DB_243way_Regular Symbol'!F$16,"",IF(D149=0,"",IF(OR(D149=$AM$1,D149=$AN$1,D150=$AM$1,D150=$AN$1,D151=$AM$1,D151=$AN$1),0,1)))</f>
        <v/>
      </c>
      <c r="AP149" s="2" t="str">
        <f>IF($A149&gt;='DB_243way_Regular Symbol'!G$16,"",IF(E149=0,"",IF(OR(E149=$AM$1,E149=$AN$1,E150=$AM$1,E150=$AN$1,E151=$AM$1,E151=$AN$1),0,1)))</f>
        <v/>
      </c>
      <c r="AQ149" s="128" t="str">
        <f>IF($A149&gt;='DB_243way_Regular Symbol'!H$16,"",IF(F149=0,"",IF(OR(F149=$AM$1,F149=$AN$1,F150=$AM$1,F150=$AN$1,F151=$AM$1,F151=$AN$1),0,1)))</f>
        <v/>
      </c>
      <c r="AS149" s="342" t="str">
        <f>IF($A149&gt;='DB_243way_Regular Symbol'!D$16,"",IF(B149=0,"",IF(OR(B149=$AM$1,B149=$AT$1,B150=$AM$1,B150=$AT$1,B151=$AM$1,B151=$AT$1),0,1)))</f>
        <v/>
      </c>
      <c r="AT149" s="2" t="str">
        <f>IF($A149&gt;='DB_243way_Regular Symbol'!E$16,"",IF(C149=0,"",IF(OR(C149=$AM$1,C149=$AT$1,C150=$AM$1,C150=$AT$1,C151=$AM$1,C151=$AT$1),0,1)))</f>
        <v/>
      </c>
      <c r="AU149" s="2" t="str">
        <f>IF($A149&gt;='DB_243way_Regular Symbol'!F$16,"",IF(D149=0,"",IF(OR(D149=$AM$1,D149=$AT$1,D150=$AM$1,D150=$AT$1,D151=$AM$1,D151=$AT$1),0,1)))</f>
        <v/>
      </c>
      <c r="AV149" s="2" t="str">
        <f>IF($A149&gt;='DB_243way_Regular Symbol'!G$16,"",IF(E149=0,"",IF(OR(E149=$AM$1,E149=$AT$1,E150=$AM$1,E150=$AT$1,E151=$AM$1,E151=$AT$1),0,1)))</f>
        <v/>
      </c>
      <c r="AW149" s="128" t="str">
        <f>IF($A149&gt;='DB_243way_Regular Symbol'!H$16,"",IF(F149=0,"",IF(OR(F149=$AM$1,F149=$AT$1,F150=$AM$1,F150=$AT$1,F151=$AM$1,F151=$AT$1),0,1)))</f>
        <v/>
      </c>
      <c r="AY149" s="342"/>
      <c r="AZ149" s="2"/>
      <c r="BA149" s="2" t="str">
        <f>IF($A149&gt;='DB_243way_Regular Symbol'!F$16,"",COUNTIF(D149:D151,$AZ$1))</f>
        <v/>
      </c>
      <c r="BB149" s="2" t="str">
        <f>IF($A149&gt;='DB_243way_Regular Symbol'!G$16,"",COUNTIF(E149:E151,$AZ$1))</f>
        <v/>
      </c>
      <c r="BC149" s="2" t="str">
        <f>IF($A149&gt;='DB_243way_Regular Symbol'!H$16,"",COUNTIF(F149:F151,$AZ$1))</f>
        <v/>
      </c>
      <c r="BE149" s="342" t="str">
        <f>IF($A149&gt;='DB_243way_Regular Symbol'!D$16,"",IF(B149=0,"",IF(OR(B149=$AM$1,B149=$BF$1,B150=$AM$1,B150=$BF$1,B151=$AM$1,B151=$BF$1),1,0)))</f>
        <v/>
      </c>
      <c r="BF149" s="342" t="str">
        <f>IF($A149&gt;='DB_243way_Regular Symbol'!E$16,"",IF(C149=0,"",IF(OR(C149=$AM$1,C149=$BF$1,C150=$AM$1,C150=$BF$1,C151=$AM$1,C151=$BF$1),1,0)))</f>
        <v/>
      </c>
      <c r="BG149" s="342" t="str">
        <f>IF($A149&gt;='DB_243way_Regular Symbol'!F$16,"",IF(D149=0,"",IF(OR(D149=$AM$1,D149=$BF$1,D150=$AM$1,D150=$BF$1,D151=$AM$1,D151=$BF$1),1,0)))</f>
        <v/>
      </c>
      <c r="BH149" s="342" t="str">
        <f>IF($A149&gt;='DB_243way_Regular Symbol'!G$16,"",IF(E149=0,"",IF(OR(E149=$AM$1,E149=$BF$1,E150=$AM$1,E150=$BF$1,E151=$AM$1,E151=$BF$1),1,0)))</f>
        <v/>
      </c>
      <c r="BI149" s="342" t="str">
        <f>IF($A149&gt;='DB_243way_Regular Symbol'!H$16,"",IF(F149=0,"",IF(OR(F149=$AM$1,F149=$BF$1,F150=$AM$1,F150=$BF$1,F151=$AM$1,F151=$BF$1),1,0)))</f>
        <v/>
      </c>
      <c r="BK149" s="342" t="str">
        <f>IF($A149&gt;='DB_243way_Regular Symbol'!D$16,"",IF(B149=0,"",IF(OR(B149=$AM$1,B149=$BL$1,B150=$AM$1,B150=$BL$1,B151=$AM$1,B151=$BL$1),0,1)))</f>
        <v/>
      </c>
      <c r="BL149" s="2" t="str">
        <f>IF($A149&gt;='DB_243way_Regular Symbol'!E$16,"",IF(C149=0,"",IF(OR(C149=$AM$1,C149=$BL$1,C150=$AM$1,C150=$BL$1,C151=$AM$1,C151=$BL$1),0,1)))</f>
        <v/>
      </c>
      <c r="BM149" s="2" t="str">
        <f>IF($A149&gt;='DB_243way_Regular Symbol'!F$16,"",IF(D149=0,"",IF(OR(D149=$AM$1,D149=$BL$1,D150=$AM$1,D150=$BL$1,D151=$AM$1,D151=$BL$1),0,1)))</f>
        <v/>
      </c>
      <c r="BN149" s="2" t="str">
        <f>IF($A149&gt;='DB_243way_Regular Symbol'!G$16,"",IF(E149=0,"",IF(OR(E149=$AM$1,E149=$BL$1,E150=$AM$1,E150=$BL$1,E151=$AM$1,E151=$BL$1),0,1)))</f>
        <v/>
      </c>
      <c r="BO149" s="128" t="str">
        <f>IF($A149&gt;='DB_243way_Regular Symbol'!H$16,"",IF(F149=0,"",IF(OR(F149=$AM$1,F149=$BL$1,F150=$AM$1,F150=$BL$1,F151=$AM$1,F151=$BL$1),0,1)))</f>
        <v/>
      </c>
      <c r="BQ149" s="2" t="str">
        <f>IF($A149&gt;='DB_243way_Regular Symbol'!D$16,"",IF(B149=0,"",IF(OR(B149=$BQ$1,B149=$BR$1,B150=$BQ$1,B150=$BR$1,B151=$BQ$1,B151=$BR$1),0,1)))</f>
        <v/>
      </c>
      <c r="BR149" s="2" t="str">
        <f>IF($A149&gt;='DB_243way_Regular Symbol'!E$16,"",IF(C149=0,"",IF(OR(C149=$BQ$1,C149=$BR$1,C150=$BQ$1,C150=$BR$1,C151=$BQ$1,C151=$BR$1),0,1)))</f>
        <v/>
      </c>
      <c r="BS149" s="2" t="str">
        <f>IF($A149&gt;='DB_243way_Regular Symbol'!F$16,"",IF(D149=0,"",IF(OR(D149=$BQ$1,D149=$BR$1,D150=$BQ$1,D150=$BR$1,D151=$BQ$1,D151=$BR$1),0,1)))</f>
        <v/>
      </c>
      <c r="BT149" s="2" t="str">
        <f>IF($A149&gt;='DB_243way_Regular Symbol'!G$16,"",IF(E149=0,"",IF(OR(E149=$BQ$1,E149=$BR$1,E150=$BQ$1,E150=$BR$1,E151=$BQ$1,E151=$BR$1),0,1)))</f>
        <v/>
      </c>
      <c r="BU149" s="2" t="str">
        <f>IF($A149&gt;='DB_243way_Regular Symbol'!H$16,"",IF(F149=0,"",IF(OR(F149=$BQ$1,F149=$BR$1,F150=$BQ$1,F150=$BR$1,F151=$BQ$1,F151=$BR$1),0,1)))</f>
        <v/>
      </c>
      <c r="BW149" s="2" t="str">
        <f>IF($A149&gt;='DB_243way_Regular Symbol'!D$16,"",IF(B149=0,"",IF(OR(B149=$BW$1,B150=$BW$1,B151=$BW$1,B149=$BX$1,B150=$BX$1,B151=$BX$1),0,1)))</f>
        <v/>
      </c>
      <c r="BX149" s="2" t="str">
        <f>IF($A149&gt;='DB_243way_Regular Symbol'!E$16,"",IF(C149=0,"",IF(OR(C149=$BW$1,C150=$BW$1,C151=$BW$1,C149=$BX$1,C150=$BX$1,C151=$BX$1),0,1)))</f>
        <v/>
      </c>
      <c r="BY149" s="2" t="str">
        <f>IF($A149&gt;='DB_243way_Regular Symbol'!F$16,"",IF(D149=0,"",IF(OR(D149=$BW$1,D150=$BW$1,D151=$BW$1,D149=$BX$1,D150=$BX$1,D151=$BX$1),0,1)))</f>
        <v/>
      </c>
      <c r="BZ149" s="2" t="str">
        <f>IF($A149&gt;='DB_243way_Regular Symbol'!G$16,"",IF(E149=0,"",IF(OR(E149=$BW$1,E150=$BW$1,E151=$BW$1,E149=$BX$1,E150=$BX$1,E151=$BX$1),0,1)))</f>
        <v/>
      </c>
      <c r="CA149" s="2" t="str">
        <f>IF($A149&gt;='DB_243way_Regular Symbol'!H$16,"",IF(F149=0,"",IF(OR(F149=$BW$1,F150=$BW$1,F151=$BW$1,F149=$BX$1,F150=$BX$1,F151=$BX$1),0,1)))</f>
        <v/>
      </c>
      <c r="CC149" s="2" t="str">
        <f>IF($A149&gt;='DB_243way_Regular Symbol'!D$16,"",IF(B149=0,"",IF(OR(B149=$BW$1,B150=$BW$1,B151=$BW$1,B149=$CD$1,B150=$CD$1,B151=$CD$1),0,1)))</f>
        <v/>
      </c>
      <c r="CD149" s="2" t="str">
        <f>IF($A149&gt;='DB_243way_Regular Symbol'!E$16,"",IF(C149=0,"",IF(OR(C149=$BW$1,C150=$BW$1,C151=$BW$1,C149=$CD$1,C150=$CD$1,C151=$CD$1),0,1)))</f>
        <v/>
      </c>
      <c r="CE149" s="2" t="str">
        <f>IF($A149&gt;='DB_243way_Regular Symbol'!F$16,"",IF(D149=0,"",IF(OR(D149=$BW$1,D150=$BW$1,D151=$BW$1,D149=$CD$1,D150=$CD$1,D151=$CD$1),0,1)))</f>
        <v/>
      </c>
      <c r="CF149" s="2" t="str">
        <f>IF($A149&gt;='DB_243way_Regular Symbol'!G$16,"",IF(E149=0,"",IF(OR(E149=$BW$1,E150=$BW$1,E151=$BW$1,E149=$CD$1,E150=$CD$1,E151=$CD$1),0,1)))</f>
        <v/>
      </c>
      <c r="CG149" s="2" t="str">
        <f>IF($A149&gt;='DB_243way_Regular Symbol'!H$16,"",IF(F149=0,"",IF(OR(F149=$BW$1,F150=$BW$1,F151=$BW$1,F149=$CD$1,F150=$CD$1,F151=$CD$1),0,1)))</f>
        <v/>
      </c>
      <c r="CI149" s="2" t="str">
        <f>IF($A149&gt;='DB_243way_Regular Symbol'!D$16,"",IF(B149=0,"",IF(OR(B149=$BW$1,B150=$BW$1,B151=$BW$1,B149=$CJ$1,B150=$CJ$1,B151=$CJ$1),0,1)))</f>
        <v/>
      </c>
      <c r="CJ149" s="2" t="str">
        <f>IF($A149&gt;='DB_243way_Regular Symbol'!E$16,"",IF(C149=0,"",IF(OR(C149=$BW$1,C150=$BW$1,C151=$BW$1,C149=$CJ$1,C150=$CJ$1,C151=$CJ$1),0,1)))</f>
        <v/>
      </c>
      <c r="CK149" s="2" t="str">
        <f>IF($A149&gt;='DB_243way_Regular Symbol'!F$16,"",IF(D149=0,"",IF(OR(D149=$BW$1,D150=$BW$1,D151=$BW$1,D149=$CJ$1,D150=$CJ$1,D151=$CJ$1),0,1)))</f>
        <v/>
      </c>
      <c r="CL149" s="2" t="str">
        <f>IF($A149&gt;='DB_243way_Regular Symbol'!G$16,"",IF(E149=0,"",IF(OR(E149=$BW$1,E150=$BW$1,E151=$BW$1,E149=$CJ$1,E150=$CJ$1,E151=$CJ$1),0,1)))</f>
        <v/>
      </c>
      <c r="CM149" s="2" t="str">
        <f>IF($A149&gt;='DB_243way_Regular Symbol'!H$16,"",IF(F149=0,"",IF(OR(F149=$BW$1,F150=$BW$1,F151=$BW$1,F149=$CJ$1,F150=$CJ$1,F151=$CJ$1),0,1)))</f>
        <v/>
      </c>
      <c r="CO149" s="2" t="str">
        <f>IF($A149&gt;='DB_243way_Regular Symbol'!D$16,"",IF(B149=0,"",IF(OR(B149=$BW$1,B150=$BW$1,B151=$BW$1,B149=$CP$1,B150=$CP$1,B151=$CP$1),0,1)))</f>
        <v/>
      </c>
      <c r="CP149" s="2" t="str">
        <f>IF($A149&gt;='DB_243way_Regular Symbol'!E$16,"",IF(C149=0,"",IF(OR(C149=$BW$1,C150=$BW$1,C151=$BW$1,C149=$CP$1,C150=$CP$1,C151=$CP$1),0,1)))</f>
        <v/>
      </c>
      <c r="CQ149" s="2" t="str">
        <f>IF($A149&gt;='DB_243way_Regular Symbol'!F$16,"",IF(D149=0,"",IF(OR(D149=$BW$1,D150=$BW$1,D151=$BW$1,D149=$CP$1,D150=$CP$1,D151=$CP$1),0,1)))</f>
        <v/>
      </c>
      <c r="CR149" s="2" t="str">
        <f>IF($A149&gt;='DB_243way_Regular Symbol'!G$16,"",IF(E149=0,"",IF(OR(E149=$BW$1,E150=$BW$1,E151=$BW$1,E149=$CP$1,E150=$CP$1,E151=$CP$1),0,1)))</f>
        <v/>
      </c>
      <c r="CS149" s="2" t="str">
        <f>IF($A149&gt;='DB_243way_Regular Symbol'!H$16,"",IF(F149=0,"",IF(OR(F149=$BW$1,F150=$BW$1,F151=$BW$1,F149=$CP$1,F150=$CP$1,F151=$CP$1),0,1)))</f>
        <v/>
      </c>
      <c r="CU149" s="2" t="str">
        <f>IF($A149&gt;='DB_243way_Regular Symbol'!D$16,"",IF(B149=0,"",IF(OR(B149=$BW$1,B150=$BW$1,B151=$BW$1,B149=$CV$1,B150=$CV$1,B151=$CV$1),0,1)))</f>
        <v/>
      </c>
      <c r="CV149" s="2" t="str">
        <f>IF($A149&gt;='DB_243way_Regular Symbol'!E$16,"",IF(C149=0,"",IF(OR(C149=$BW$1,C150=$BW$1,C151=$BW$1,C149=$CV$1,C150=$CV$1,C151=$CV$1),0,1)))</f>
        <v/>
      </c>
      <c r="CW149" s="2" t="str">
        <f>IF($A149&gt;='DB_243way_Regular Symbol'!F$16,"",IF(D149=0,"",IF(OR(D149=$BW$1,D150=$BW$1,D151=$BW$1,D149=$CV$1,D150=$CV$1,D151=$CV$1),0,1)))</f>
        <v/>
      </c>
      <c r="CX149" s="2" t="str">
        <f>IF($A149&gt;='DB_243way_Regular Symbol'!G$16,"",IF(E149=0,"",IF(OR(E149=$BW$1,E150=$BW$1,E151=$BW$1,E149=$CV$1,E150=$CV$1,E151=$CV$1),0,1)))</f>
        <v/>
      </c>
      <c r="CY149" s="2" t="str">
        <f>IF($A149&gt;='DB_243way_Regular Symbol'!H$16,"",IF(F149=0,"",IF(OR(F149=$BW$1,F150=$BW$1,F151=$BW$1,F149=$CV$1,F150=$CV$1,F151=$CV$1),0,1)))</f>
        <v/>
      </c>
    </row>
    <row r="150" spans="1:103">
      <c r="A150" s="341">
        <f>IF('DB_243way_Regular Symbol'!L149="","",'DB_243way_Regular Symbol'!L149)</f>
        <v>146</v>
      </c>
      <c r="B150" s="184" t="str">
        <f>IF('DB_243way_Regular Symbol'!M149="",
IF($A150-'DB_243way_Regular Symbol'!D$16&gt;='DB_243way_RegularＸ_W()'!B$2-1,"",VLOOKUP($A150-'DB_243way_Regular Symbol'!D$16,'DB_243way_Regular Symbol'!$L$3:$Q$250,'DB_243way_RegularＸ_W()'!B$3+1,FALSE)),
'DB_243way_Regular Symbol'!M149)</f>
        <v/>
      </c>
      <c r="C150" s="184" t="str">
        <f>IF('DB_243way_Regular Symbol'!N149="",
IF($A150-'DB_243way_Regular Symbol'!E$16&gt;='DB_243way_RegularＸ_W()'!C$2-1,"",VLOOKUP($A150-'DB_243way_Regular Symbol'!E$16,'DB_243way_Regular Symbol'!$L$3:$Q$250,'DB_243way_RegularＸ_W()'!C$3+1,FALSE)),
'DB_243way_Regular Symbol'!N149)</f>
        <v/>
      </c>
      <c r="D150" s="184" t="str">
        <f>IF('DB_243way_Regular Symbol'!O149="",
IF($A150-'DB_243way_Regular Symbol'!F$16&gt;='DB_243way_RegularＸ_W()'!D$2-1,"",VLOOKUP($A150-'DB_243way_Regular Symbol'!F$16,'DB_243way_Regular Symbol'!$L$3:$Q$250,'DB_243way_RegularＸ_W()'!D$3+1,FALSE)),
'DB_243way_Regular Symbol'!O149)</f>
        <v/>
      </c>
      <c r="E150" s="184" t="str">
        <f>IF('DB_243way_Regular Symbol'!P149="",
IF($A150-'DB_243way_Regular Symbol'!G$16&gt;='DB_243way_RegularＸ_W()'!E$2-1,"",VLOOKUP($A150-'DB_243way_Regular Symbol'!G$16,'DB_243way_Regular Symbol'!$L$3:$Q$250,'DB_243way_RegularＸ_W()'!E$3+1,FALSE)),
'DB_243way_Regular Symbol'!P149)</f>
        <v/>
      </c>
      <c r="F150" s="184" t="str">
        <f>IF('DB_243way_Regular Symbol'!Q149="",
IF($A150-'DB_243way_Regular Symbol'!H$16&gt;='DB_243way_RegularＸ_W()'!F$2-1,"",VLOOKUP($A150-'DB_243way_Regular Symbol'!H$16,'DB_243way_Regular Symbol'!$L$3:$Q$250,'DB_243way_RegularＸ_W()'!F$3+1,FALSE)),
'DB_243way_Regular Symbol'!Q149)</f>
        <v/>
      </c>
      <c r="O150" s="342" t="str">
        <f>IF($A150&gt;='DB_243way_Regular Symbol'!D$16,"",IF(B150=0,"",IF(OR(B150=$O$1,B150=$P$1,B151=$O$1,B151=$P$1,B152=$O$1,B152=$P$1),0,1)))</f>
        <v/>
      </c>
      <c r="P150" s="2" t="str">
        <f>IF($A150&gt;='DB_243way_Regular Symbol'!E$16,"",IF(C150=0,"",IF(OR(C150=$O$1,C150=$P$1,C151=$O$1,C151=$P$1,C152=$O$1,C152=$P$1),0,1)))</f>
        <v/>
      </c>
      <c r="Q150" s="2" t="str">
        <f>IF($A150&gt;='DB_243way_Regular Symbol'!F$16,"",IF(D150=0,"",IF(OR(D150=$O$1,D150=$P$1,D151=$O$1,D151=$P$1,D152=$O$1,D152=$P$1),0,1)))</f>
        <v/>
      </c>
      <c r="R150" s="2" t="str">
        <f>IF($A150&gt;='DB_243way_Regular Symbol'!G$16,"",IF(E150=0,"",IF(OR(E150=$O$1,E150=$P$1,E151=$O$1,E151=$P$1,E152=$O$1,E152=$P$1),0,1)))</f>
        <v/>
      </c>
      <c r="S150" s="128" t="str">
        <f>IF($A150&gt;='DB_243way_Regular Symbol'!H$16,"",IF(F150=0,"",IF(OR(F150=$O$1,F150=$P$1,F151=$O$1,F151=$P$1,F152=$O$1,F152=$P$1),0,1)))</f>
        <v/>
      </c>
      <c r="U150" s="342" t="str">
        <f>IF($A150&gt;='DB_243way_Regular Symbol'!D$16,"",IF(B150=0,"",IF(OR(B150=$U$1,B150=$V$1,B151=$U$1,B151=$V$1,B152=$U$1,B152=$V$1),0,1)))</f>
        <v/>
      </c>
      <c r="V150" s="2" t="str">
        <f>IF($A150&gt;='DB_243way_Regular Symbol'!E$16,"",IF(C150=0,"",IF(OR(C150=$U$1,C150=$V$1,C151=$U$1,C151=$V$1,C152=$U$1,C152=$V$1),0,1)))</f>
        <v/>
      </c>
      <c r="W150" s="2" t="str">
        <f>IF($A150&gt;='DB_243way_Regular Symbol'!F$16,"",IF(D150=0,"",IF(OR(D150=$U$1,D150=$V$1,D151=$U$1,D151=$V$1,D152=$U$1,D152=$V$1),0,1)))</f>
        <v/>
      </c>
      <c r="X150" s="2" t="str">
        <f>IF($A150&gt;='DB_243way_Regular Symbol'!G$16,"",IF(E150=0,"",IF(OR(E150=$U$1,E150=$V$1,E151=$U$1,E151=$V$1,E152=$U$1,E152=$V$1),0,1)))</f>
        <v/>
      </c>
      <c r="Y150" s="128" t="str">
        <f>IF($A150&gt;='DB_243way_Regular Symbol'!H$16,"",IF(F150=0,"",IF(OR(F150=$U$1,F150=$V$1,F151=$U$1,F151=$V$1,F152=$U$1,F152=$V$1),0,1)))</f>
        <v/>
      </c>
      <c r="AA150" s="342" t="str">
        <f>IF($A150&gt;='DB_243way_Regular Symbol'!D$16,"",IF(B150=0,"",IF(OR(B150=$AA$1,B150=$AB$1,B151=$AA$1,B151=$AB$1,B152=$AA$1,,B152=$AB$1),0,1)))</f>
        <v/>
      </c>
      <c r="AB150" s="2" t="str">
        <f>IF($A150&gt;='DB_243way_Regular Symbol'!E$16,"",IF(C150=0,"",IF(OR(C150=$AA$1,C150=$AB$1,C151=$AA$1,C151=$AB$1,C152=$AA$1,,C152=$AB$1),0,1)))</f>
        <v/>
      </c>
      <c r="AC150" s="2" t="str">
        <f>IF($A150&gt;='DB_243way_Regular Symbol'!F$16,"",IF(D150=0,"",IF(OR(D150=$AA$1,D150=$AB$1,D151=$AA$1,D151=$AB$1,D152=$AA$1,,D152=$AB$1),0,1)))</f>
        <v/>
      </c>
      <c r="AD150" s="2" t="str">
        <f>IF($A150&gt;='DB_243way_Regular Symbol'!G$16,"",IF(E150=0,"",IF(OR(E150=$AA$1,E150=$AB$1,E151=$AA$1,E151=$AB$1,E152=$AA$1,,E152=$AB$1),0,1)))</f>
        <v/>
      </c>
      <c r="AE150" s="128" t="str">
        <f>IF($A150&gt;='DB_243way_Regular Symbol'!H$16,"",IF(F150=0,"",IF(OR(F150=$AA$1,F150=$AB$1,F151=$AA$1,F151=$AB$1,F152=$AA$1,,F152=$AB$1),0,1)))</f>
        <v/>
      </c>
      <c r="AG150" s="342" t="str">
        <f>IF($A150&gt;='DB_243way_Regular Symbol'!D$16,"",IF(B150=0,"",IF(OR(B150=$AG$1,B150=$AH$1,B151=$AG$1,B151=$AH$1,B152=$AG$1,B152=$AH$1),0,1)))</f>
        <v/>
      </c>
      <c r="AH150" s="2" t="str">
        <f>IF($A150&gt;='DB_243way_Regular Symbol'!E$16,"",IF(C150=0,"",IF(OR(C150=$AG$1,C150=$AH$1,C151=$AG$1,C151=$AH$1,C152=$AG$1,C152=$AH$1),0,1)))</f>
        <v/>
      </c>
      <c r="AI150" s="2" t="str">
        <f>IF($A150&gt;='DB_243way_Regular Symbol'!F$16,"",IF(D150=0,"",IF(OR(D150=$AG$1,D150=$AH$1,D151=$AG$1,D151=$AH$1,D152=$AG$1,D152=$AH$1),0,1)))</f>
        <v/>
      </c>
      <c r="AJ150" s="2" t="str">
        <f>IF($A150&gt;='DB_243way_Regular Symbol'!G$16,"",IF(E150=0,"",IF(OR(E150=$AG$1,E150=$AH$1,E151=$AG$1,E151=$AH$1,E152=$AG$1,E152=$AH$1),0,1)))</f>
        <v/>
      </c>
      <c r="AK150" s="128" t="str">
        <f>IF($A150&gt;='DB_243way_Regular Symbol'!H$16,"",IF(F150=0,"",IF(OR(F150=$AG$1,F150=$AH$1,F151=$AG$1,F151=$AH$1,F152=$AG$1,F152=$AH$1),0,1)))</f>
        <v/>
      </c>
      <c r="AM150" s="342" t="str">
        <f>IF($A150&gt;='DB_243way_Regular Symbol'!D$16,"",IF(B150=0,"",IF(OR(B150=$AM$1,B150=$AN$1,B151=$AM$1,B151=$AN$1,B152=$AM$1,B152=$AN$1),0,1)))</f>
        <v/>
      </c>
      <c r="AN150" s="2" t="str">
        <f>IF($A150&gt;='DB_243way_Regular Symbol'!E$16,"",IF(C150=0,"",IF(OR(C150=$AM$1,C150=$AN$1,C151=$AM$1,C151=$AN$1,C152=$AM$1,C152=$AN$1),0,1)))</f>
        <v/>
      </c>
      <c r="AO150" s="2" t="str">
        <f>IF($A150&gt;='DB_243way_Regular Symbol'!F$16,"",IF(D150=0,"",IF(OR(D150=$AM$1,D150=$AN$1,D151=$AM$1,D151=$AN$1,D152=$AM$1,D152=$AN$1),0,1)))</f>
        <v/>
      </c>
      <c r="AP150" s="2" t="str">
        <f>IF($A150&gt;='DB_243way_Regular Symbol'!G$16,"",IF(E150=0,"",IF(OR(E150=$AM$1,E150=$AN$1,E151=$AM$1,E151=$AN$1,E152=$AM$1,E152=$AN$1),0,1)))</f>
        <v/>
      </c>
      <c r="AQ150" s="128" t="str">
        <f>IF($A150&gt;='DB_243way_Regular Symbol'!H$16,"",IF(F150=0,"",IF(OR(F150=$AM$1,F150=$AN$1,F151=$AM$1,F151=$AN$1,F152=$AM$1,F152=$AN$1),0,1)))</f>
        <v/>
      </c>
      <c r="AS150" s="342" t="str">
        <f>IF($A150&gt;='DB_243way_Regular Symbol'!D$16,"",IF(B150=0,"",IF(OR(B150=$AM$1,B150=$AT$1,B151=$AM$1,B151=$AT$1,B152=$AM$1,B152=$AT$1),0,1)))</f>
        <v/>
      </c>
      <c r="AT150" s="2" t="str">
        <f>IF($A150&gt;='DB_243way_Regular Symbol'!E$16,"",IF(C150=0,"",IF(OR(C150=$AM$1,C150=$AT$1,C151=$AM$1,C151=$AT$1,C152=$AM$1,C152=$AT$1),0,1)))</f>
        <v/>
      </c>
      <c r="AU150" s="2" t="str">
        <f>IF($A150&gt;='DB_243way_Regular Symbol'!F$16,"",IF(D150=0,"",IF(OR(D150=$AM$1,D150=$AT$1,D151=$AM$1,D151=$AT$1,D152=$AM$1,D152=$AT$1),0,1)))</f>
        <v/>
      </c>
      <c r="AV150" s="2" t="str">
        <f>IF($A150&gt;='DB_243way_Regular Symbol'!G$16,"",IF(E150=0,"",IF(OR(E150=$AM$1,E150=$AT$1,E151=$AM$1,E151=$AT$1,E152=$AM$1,E152=$AT$1),0,1)))</f>
        <v/>
      </c>
      <c r="AW150" s="128" t="str">
        <f>IF($A150&gt;='DB_243way_Regular Symbol'!H$16,"",IF(F150=0,"",IF(OR(F150=$AM$1,F150=$AT$1,F151=$AM$1,F151=$AT$1,F152=$AM$1,F152=$AT$1),0,1)))</f>
        <v/>
      </c>
      <c r="AY150" s="342"/>
      <c r="AZ150" s="2"/>
      <c r="BA150" s="2" t="str">
        <f>IF($A150&gt;='DB_243way_Regular Symbol'!F$16,"",COUNTIF(D150:D152,$AZ$1))</f>
        <v/>
      </c>
      <c r="BB150" s="2" t="str">
        <f>IF($A150&gt;='DB_243way_Regular Symbol'!G$16,"",COUNTIF(E150:E152,$AZ$1))</f>
        <v/>
      </c>
      <c r="BC150" s="2" t="str">
        <f>IF($A150&gt;='DB_243way_Regular Symbol'!H$16,"",COUNTIF(F150:F152,$AZ$1))</f>
        <v/>
      </c>
      <c r="BE150" s="342" t="str">
        <f>IF($A150&gt;='DB_243way_Regular Symbol'!D$16,"",IF(B150=0,"",IF(OR(B150=$AM$1,B150=$BF$1,B151=$AM$1,B151=$BF$1,B152=$AM$1,B152=$BF$1),1,0)))</f>
        <v/>
      </c>
      <c r="BF150" s="342" t="str">
        <f>IF($A150&gt;='DB_243way_Regular Symbol'!E$16,"",IF(C150=0,"",IF(OR(C150=$AM$1,C150=$BF$1,C151=$AM$1,C151=$BF$1,C152=$AM$1,C152=$BF$1),1,0)))</f>
        <v/>
      </c>
      <c r="BG150" s="342" t="str">
        <f>IF($A150&gt;='DB_243way_Regular Symbol'!F$16,"",IF(D150=0,"",IF(OR(D150=$AM$1,D150=$BF$1,D151=$AM$1,D151=$BF$1,D152=$AM$1,D152=$BF$1),1,0)))</f>
        <v/>
      </c>
      <c r="BH150" s="342" t="str">
        <f>IF($A150&gt;='DB_243way_Regular Symbol'!G$16,"",IF(E150=0,"",IF(OR(E150=$AM$1,E150=$BF$1,E151=$AM$1,E151=$BF$1,E152=$AM$1,E152=$BF$1),1,0)))</f>
        <v/>
      </c>
      <c r="BI150" s="342" t="str">
        <f>IF($A150&gt;='DB_243way_Regular Symbol'!H$16,"",IF(F150=0,"",IF(OR(F150=$AM$1,F150=$BF$1,F151=$AM$1,F151=$BF$1,F152=$AM$1,F152=$BF$1),1,0)))</f>
        <v/>
      </c>
      <c r="BK150" s="342" t="str">
        <f>IF($A150&gt;='DB_243way_Regular Symbol'!D$16,"",IF(B150=0,"",IF(OR(B150=$AM$1,B150=$BL$1,B151=$AM$1,B151=$BL$1,B152=$AM$1,B152=$BL$1),0,1)))</f>
        <v/>
      </c>
      <c r="BL150" s="2" t="str">
        <f>IF($A150&gt;='DB_243way_Regular Symbol'!E$16,"",IF(C150=0,"",IF(OR(C150=$AM$1,C150=$BL$1,C151=$AM$1,C151=$BL$1,C152=$AM$1,C152=$BL$1),0,1)))</f>
        <v/>
      </c>
      <c r="BM150" s="2" t="str">
        <f>IF($A150&gt;='DB_243way_Regular Symbol'!F$16,"",IF(D150=0,"",IF(OR(D150=$AM$1,D150=$BL$1,D151=$AM$1,D151=$BL$1,D152=$AM$1,D152=$BL$1),0,1)))</f>
        <v/>
      </c>
      <c r="BN150" s="2" t="str">
        <f>IF($A150&gt;='DB_243way_Regular Symbol'!G$16,"",IF(E150=0,"",IF(OR(E150=$AM$1,E150=$BL$1,E151=$AM$1,E151=$BL$1,E152=$AM$1,E152=$BL$1),0,1)))</f>
        <v/>
      </c>
      <c r="BO150" s="128" t="str">
        <f>IF($A150&gt;='DB_243way_Regular Symbol'!H$16,"",IF(F150=0,"",IF(OR(F150=$AM$1,F150=$BL$1,F151=$AM$1,F151=$BL$1,F152=$AM$1,F152=$BL$1),0,1)))</f>
        <v/>
      </c>
      <c r="BQ150" s="2" t="str">
        <f>IF($A150&gt;='DB_243way_Regular Symbol'!D$16,"",IF(B150=0,"",IF(OR(B150=$BQ$1,B150=$BR$1,B151=$BQ$1,B151=$BR$1,B152=$BQ$1,B152=$BR$1),0,1)))</f>
        <v/>
      </c>
      <c r="BR150" s="2" t="str">
        <f>IF($A150&gt;='DB_243way_Regular Symbol'!E$16,"",IF(C150=0,"",IF(OR(C150=$BQ$1,C150=$BR$1,C151=$BQ$1,C151=$BR$1,C152=$BQ$1,C152=$BR$1),0,1)))</f>
        <v/>
      </c>
      <c r="BS150" s="2" t="str">
        <f>IF($A150&gt;='DB_243way_Regular Symbol'!F$16,"",IF(D150=0,"",IF(OR(D150=$BQ$1,D150=$BR$1,D151=$BQ$1,D151=$BR$1,D152=$BQ$1,D152=$BR$1),0,1)))</f>
        <v/>
      </c>
      <c r="BT150" s="2" t="str">
        <f>IF($A150&gt;='DB_243way_Regular Symbol'!G$16,"",IF(E150=0,"",IF(OR(E150=$BQ$1,E150=$BR$1,E151=$BQ$1,E151=$BR$1,E152=$BQ$1,E152=$BR$1),0,1)))</f>
        <v/>
      </c>
      <c r="BU150" s="2" t="str">
        <f>IF($A150&gt;='DB_243way_Regular Symbol'!H$16,"",IF(F150=0,"",IF(OR(F150=$BQ$1,F150=$BR$1,F151=$BQ$1,F151=$BR$1,F152=$BQ$1,F152=$BR$1),0,1)))</f>
        <v/>
      </c>
      <c r="BW150" s="2" t="str">
        <f>IF($A150&gt;='DB_243way_Regular Symbol'!D$16,"",IF(B150=0,"",IF(OR(B150=$BW$1,B151=$BW$1,B152=$BW$1,B150=$BX$1,B151=$BX$1,B152=$BX$1),0,1)))</f>
        <v/>
      </c>
      <c r="BX150" s="2" t="str">
        <f>IF($A150&gt;='DB_243way_Regular Symbol'!E$16,"",IF(C150=0,"",IF(OR(C150=$BW$1,C151=$BW$1,C152=$BW$1,C150=$BX$1,C151=$BX$1,C152=$BX$1),0,1)))</f>
        <v/>
      </c>
      <c r="BY150" s="2" t="str">
        <f>IF($A150&gt;='DB_243way_Regular Symbol'!F$16,"",IF(D150=0,"",IF(OR(D150=$BW$1,D151=$BW$1,D152=$BW$1,D150=$BX$1,D151=$BX$1,D152=$BX$1),0,1)))</f>
        <v/>
      </c>
      <c r="BZ150" s="2" t="str">
        <f>IF($A150&gt;='DB_243way_Regular Symbol'!G$16,"",IF(E150=0,"",IF(OR(E150=$BW$1,E151=$BW$1,E152=$BW$1,E150=$BX$1,E151=$BX$1,E152=$BX$1),0,1)))</f>
        <v/>
      </c>
      <c r="CA150" s="2" t="str">
        <f>IF($A150&gt;='DB_243way_Regular Symbol'!H$16,"",IF(F150=0,"",IF(OR(F150=$BW$1,F151=$BW$1,F152=$BW$1,F150=$BX$1,F151=$BX$1,F152=$BX$1),0,1)))</f>
        <v/>
      </c>
      <c r="CC150" s="2" t="str">
        <f>IF($A150&gt;='DB_243way_Regular Symbol'!D$16,"",IF(B150=0,"",IF(OR(B150=$BW$1,B151=$BW$1,B152=$BW$1,B150=$CD$1,B151=$CD$1,B152=$CD$1),0,1)))</f>
        <v/>
      </c>
      <c r="CD150" s="2" t="str">
        <f>IF($A150&gt;='DB_243way_Regular Symbol'!E$16,"",IF(C150=0,"",IF(OR(C150=$BW$1,C151=$BW$1,C152=$BW$1,C150=$CD$1,C151=$CD$1,C152=$CD$1),0,1)))</f>
        <v/>
      </c>
      <c r="CE150" s="2" t="str">
        <f>IF($A150&gt;='DB_243way_Regular Symbol'!F$16,"",IF(D150=0,"",IF(OR(D150=$BW$1,D151=$BW$1,D152=$BW$1,D150=$CD$1,D151=$CD$1,D152=$CD$1),0,1)))</f>
        <v/>
      </c>
      <c r="CF150" s="2" t="str">
        <f>IF($A150&gt;='DB_243way_Regular Symbol'!G$16,"",IF(E150=0,"",IF(OR(E150=$BW$1,E151=$BW$1,E152=$BW$1,E150=$CD$1,E151=$CD$1,E152=$CD$1),0,1)))</f>
        <v/>
      </c>
      <c r="CG150" s="2" t="str">
        <f>IF($A150&gt;='DB_243way_Regular Symbol'!H$16,"",IF(F150=0,"",IF(OR(F150=$BW$1,F151=$BW$1,F152=$BW$1,F150=$CD$1,F151=$CD$1,F152=$CD$1),0,1)))</f>
        <v/>
      </c>
      <c r="CI150" s="2" t="str">
        <f>IF($A150&gt;='DB_243way_Regular Symbol'!D$16,"",IF(B150=0,"",IF(OR(B150=$BW$1,B151=$BW$1,B152=$BW$1,B150=$CJ$1,B151=$CJ$1,B152=$CJ$1),0,1)))</f>
        <v/>
      </c>
      <c r="CJ150" s="2" t="str">
        <f>IF($A150&gt;='DB_243way_Regular Symbol'!E$16,"",IF(C150=0,"",IF(OR(C150=$BW$1,C151=$BW$1,C152=$BW$1,C150=$CJ$1,C151=$CJ$1,C152=$CJ$1),0,1)))</f>
        <v/>
      </c>
      <c r="CK150" s="2" t="str">
        <f>IF($A150&gt;='DB_243way_Regular Symbol'!F$16,"",IF(D150=0,"",IF(OR(D150=$BW$1,D151=$BW$1,D152=$BW$1,D150=$CJ$1,D151=$CJ$1,D152=$CJ$1),0,1)))</f>
        <v/>
      </c>
      <c r="CL150" s="2" t="str">
        <f>IF($A150&gt;='DB_243way_Regular Symbol'!G$16,"",IF(E150=0,"",IF(OR(E150=$BW$1,E151=$BW$1,E152=$BW$1,E150=$CJ$1,E151=$CJ$1,E152=$CJ$1),0,1)))</f>
        <v/>
      </c>
      <c r="CM150" s="2" t="str">
        <f>IF($A150&gt;='DB_243way_Regular Symbol'!H$16,"",IF(F150=0,"",IF(OR(F150=$BW$1,F151=$BW$1,F152=$BW$1,F150=$CJ$1,F151=$CJ$1,F152=$CJ$1),0,1)))</f>
        <v/>
      </c>
      <c r="CO150" s="2" t="str">
        <f>IF($A150&gt;='DB_243way_Regular Symbol'!D$16,"",IF(B150=0,"",IF(OR(B150=$BW$1,B151=$BW$1,B152=$BW$1,B150=$CP$1,B151=$CP$1,B152=$CP$1),0,1)))</f>
        <v/>
      </c>
      <c r="CP150" s="2" t="str">
        <f>IF($A150&gt;='DB_243way_Regular Symbol'!E$16,"",IF(C150=0,"",IF(OR(C150=$BW$1,C151=$BW$1,C152=$BW$1,C150=$CP$1,C151=$CP$1,C152=$CP$1),0,1)))</f>
        <v/>
      </c>
      <c r="CQ150" s="2" t="str">
        <f>IF($A150&gt;='DB_243way_Regular Symbol'!F$16,"",IF(D150=0,"",IF(OR(D150=$BW$1,D151=$BW$1,D152=$BW$1,D150=$CP$1,D151=$CP$1,D152=$CP$1),0,1)))</f>
        <v/>
      </c>
      <c r="CR150" s="2" t="str">
        <f>IF($A150&gt;='DB_243way_Regular Symbol'!G$16,"",IF(E150=0,"",IF(OR(E150=$BW$1,E151=$BW$1,E152=$BW$1,E150=$CP$1,E151=$CP$1,E152=$CP$1),0,1)))</f>
        <v/>
      </c>
      <c r="CS150" s="2" t="str">
        <f>IF($A150&gt;='DB_243way_Regular Symbol'!H$16,"",IF(F150=0,"",IF(OR(F150=$BW$1,F151=$BW$1,F152=$BW$1,F150=$CP$1,F151=$CP$1,F152=$CP$1),0,1)))</f>
        <v/>
      </c>
      <c r="CU150" s="2" t="str">
        <f>IF($A150&gt;='DB_243way_Regular Symbol'!D$16,"",IF(B150=0,"",IF(OR(B150=$BW$1,B151=$BW$1,B152=$BW$1,B150=$CV$1,B151=$CV$1,B152=$CV$1),0,1)))</f>
        <v/>
      </c>
      <c r="CV150" s="2" t="str">
        <f>IF($A150&gt;='DB_243way_Regular Symbol'!E$16,"",IF(C150=0,"",IF(OR(C150=$BW$1,C151=$BW$1,C152=$BW$1,C150=$CV$1,C151=$CV$1,C152=$CV$1),0,1)))</f>
        <v/>
      </c>
      <c r="CW150" s="2" t="str">
        <f>IF($A150&gt;='DB_243way_Regular Symbol'!F$16,"",IF(D150=0,"",IF(OR(D150=$BW$1,D151=$BW$1,D152=$BW$1,D150=$CV$1,D151=$CV$1,D152=$CV$1),0,1)))</f>
        <v/>
      </c>
      <c r="CX150" s="2" t="str">
        <f>IF($A150&gt;='DB_243way_Regular Symbol'!G$16,"",IF(E150=0,"",IF(OR(E150=$BW$1,E151=$BW$1,E152=$BW$1,E150=$CV$1,E151=$CV$1,E152=$CV$1),0,1)))</f>
        <v/>
      </c>
      <c r="CY150" s="2" t="str">
        <f>IF($A150&gt;='DB_243way_Regular Symbol'!H$16,"",IF(F150=0,"",IF(OR(F150=$BW$1,F151=$BW$1,F152=$BW$1,F150=$CV$1,F151=$CV$1,F152=$CV$1),0,1)))</f>
        <v/>
      </c>
    </row>
    <row r="151" spans="1:103">
      <c r="A151" s="341">
        <f>IF('DB_243way_Regular Symbol'!L150="","",'DB_243way_Regular Symbol'!L150)</f>
        <v>147</v>
      </c>
      <c r="B151" s="184" t="str">
        <f>IF('DB_243way_Regular Symbol'!M150="",
IF($A151-'DB_243way_Regular Symbol'!D$16&gt;='DB_243way_RegularＸ_W()'!B$2-1,"",VLOOKUP($A151-'DB_243way_Regular Symbol'!D$16,'DB_243way_Regular Symbol'!$L$3:$Q$250,'DB_243way_RegularＸ_W()'!B$3+1,FALSE)),
'DB_243way_Regular Symbol'!M150)</f>
        <v/>
      </c>
      <c r="C151" s="184" t="str">
        <f>IF('DB_243way_Regular Symbol'!N150="",
IF($A151-'DB_243way_Regular Symbol'!E$16&gt;='DB_243way_RegularＸ_W()'!C$2-1,"",VLOOKUP($A151-'DB_243way_Regular Symbol'!E$16,'DB_243way_Regular Symbol'!$L$3:$Q$250,'DB_243way_RegularＸ_W()'!C$3+1,FALSE)),
'DB_243way_Regular Symbol'!N150)</f>
        <v/>
      </c>
      <c r="D151" s="184" t="str">
        <f>IF('DB_243way_Regular Symbol'!O150="",
IF($A151-'DB_243way_Regular Symbol'!F$16&gt;='DB_243way_RegularＸ_W()'!D$2-1,"",VLOOKUP($A151-'DB_243way_Regular Symbol'!F$16,'DB_243way_Regular Symbol'!$L$3:$Q$250,'DB_243way_RegularＸ_W()'!D$3+1,FALSE)),
'DB_243way_Regular Symbol'!O150)</f>
        <v/>
      </c>
      <c r="E151" s="184" t="str">
        <f>IF('DB_243way_Regular Symbol'!P150="",
IF($A151-'DB_243way_Regular Symbol'!G$16&gt;='DB_243way_RegularＸ_W()'!E$2-1,"",VLOOKUP($A151-'DB_243way_Regular Symbol'!G$16,'DB_243way_Regular Symbol'!$L$3:$Q$250,'DB_243way_RegularＸ_W()'!E$3+1,FALSE)),
'DB_243way_Regular Symbol'!P150)</f>
        <v/>
      </c>
      <c r="F151" s="184" t="str">
        <f>IF('DB_243way_Regular Symbol'!Q150="",
IF($A151-'DB_243way_Regular Symbol'!H$16&gt;='DB_243way_RegularＸ_W()'!F$2-1,"",VLOOKUP($A151-'DB_243way_Regular Symbol'!H$16,'DB_243way_Regular Symbol'!$L$3:$Q$250,'DB_243way_RegularＸ_W()'!F$3+1,FALSE)),
'DB_243way_Regular Symbol'!Q150)</f>
        <v/>
      </c>
      <c r="O151" s="342" t="str">
        <f>IF($A151&gt;='DB_243way_Regular Symbol'!D$16,"",IF(B151=0,"",IF(OR(B151=$O$1,B151=$P$1,B152=$O$1,B152=$P$1,B153=$O$1,B153=$P$1),0,1)))</f>
        <v/>
      </c>
      <c r="P151" s="2" t="str">
        <f>IF($A151&gt;='DB_243way_Regular Symbol'!E$16,"",IF(C151=0,"",IF(OR(C151=$O$1,C151=$P$1,C152=$O$1,C152=$P$1,C153=$O$1,C153=$P$1),0,1)))</f>
        <v/>
      </c>
      <c r="Q151" s="2" t="str">
        <f>IF($A151&gt;='DB_243way_Regular Symbol'!F$16,"",IF(D151=0,"",IF(OR(D151=$O$1,D151=$P$1,D152=$O$1,D152=$P$1,D153=$O$1,D153=$P$1),0,1)))</f>
        <v/>
      </c>
      <c r="R151" s="2" t="str">
        <f>IF($A151&gt;='DB_243way_Regular Symbol'!G$16,"",IF(E151=0,"",IF(OR(E151=$O$1,E151=$P$1,E152=$O$1,E152=$P$1,E153=$O$1,E153=$P$1),0,1)))</f>
        <v/>
      </c>
      <c r="S151" s="128" t="str">
        <f>IF($A151&gt;='DB_243way_Regular Symbol'!H$16,"",IF(F151=0,"",IF(OR(F151=$O$1,F151=$P$1,F152=$O$1,F152=$P$1,F153=$O$1,F153=$P$1),0,1)))</f>
        <v/>
      </c>
      <c r="U151" s="342" t="str">
        <f>IF($A151&gt;='DB_243way_Regular Symbol'!D$16,"",IF(B151=0,"",IF(OR(B151=$U$1,B151=$V$1,B152=$U$1,B152=$V$1,B153=$U$1,B153=$V$1),0,1)))</f>
        <v/>
      </c>
      <c r="V151" s="2" t="str">
        <f>IF($A151&gt;='DB_243way_Regular Symbol'!E$16,"",IF(C151=0,"",IF(OR(C151=$U$1,C151=$V$1,C152=$U$1,C152=$V$1,C153=$U$1,C153=$V$1),0,1)))</f>
        <v/>
      </c>
      <c r="W151" s="2" t="str">
        <f>IF($A151&gt;='DB_243way_Regular Symbol'!F$16,"",IF(D151=0,"",IF(OR(D151=$U$1,D151=$V$1,D152=$U$1,D152=$V$1,D153=$U$1,D153=$V$1),0,1)))</f>
        <v/>
      </c>
      <c r="X151" s="2" t="str">
        <f>IF($A151&gt;='DB_243way_Regular Symbol'!G$16,"",IF(E151=0,"",IF(OR(E151=$U$1,E151=$V$1,E152=$U$1,E152=$V$1,E153=$U$1,E153=$V$1),0,1)))</f>
        <v/>
      </c>
      <c r="Y151" s="128" t="str">
        <f>IF($A151&gt;='DB_243way_Regular Symbol'!H$16,"",IF(F151=0,"",IF(OR(F151=$U$1,F151=$V$1,F152=$U$1,F152=$V$1,F153=$U$1,F153=$V$1),0,1)))</f>
        <v/>
      </c>
      <c r="AA151" s="342" t="str">
        <f>IF($A151&gt;='DB_243way_Regular Symbol'!D$16,"",IF(B151=0,"",IF(OR(B151=$AA$1,B151=$AB$1,B152=$AA$1,B152=$AB$1,B153=$AA$1,,B153=$AB$1),0,1)))</f>
        <v/>
      </c>
      <c r="AB151" s="2" t="str">
        <f>IF($A151&gt;='DB_243way_Regular Symbol'!E$16,"",IF(C151=0,"",IF(OR(C151=$AA$1,C151=$AB$1,C152=$AA$1,C152=$AB$1,C153=$AA$1,,C153=$AB$1),0,1)))</f>
        <v/>
      </c>
      <c r="AC151" s="2" t="str">
        <f>IF($A151&gt;='DB_243way_Regular Symbol'!F$16,"",IF(D151=0,"",IF(OR(D151=$AA$1,D151=$AB$1,D152=$AA$1,D152=$AB$1,D153=$AA$1,,D153=$AB$1),0,1)))</f>
        <v/>
      </c>
      <c r="AD151" s="2" t="str">
        <f>IF($A151&gt;='DB_243way_Regular Symbol'!G$16,"",IF(E151=0,"",IF(OR(E151=$AA$1,E151=$AB$1,E152=$AA$1,E152=$AB$1,E153=$AA$1,,E153=$AB$1),0,1)))</f>
        <v/>
      </c>
      <c r="AE151" s="128" t="str">
        <f>IF($A151&gt;='DB_243way_Regular Symbol'!H$16,"",IF(F151=0,"",IF(OR(F151=$AA$1,F151=$AB$1,F152=$AA$1,F152=$AB$1,F153=$AA$1,,F153=$AB$1),0,1)))</f>
        <v/>
      </c>
      <c r="AG151" s="342" t="str">
        <f>IF($A151&gt;='DB_243way_Regular Symbol'!D$16,"",IF(B151=0,"",IF(OR(B151=$AG$1,B151=$AH$1,B152=$AG$1,B152=$AH$1,B153=$AG$1,B153=$AH$1),0,1)))</f>
        <v/>
      </c>
      <c r="AH151" s="2" t="str">
        <f>IF($A151&gt;='DB_243way_Regular Symbol'!E$16,"",IF(C151=0,"",IF(OR(C151=$AG$1,C151=$AH$1,C152=$AG$1,C152=$AH$1,C153=$AG$1,C153=$AH$1),0,1)))</f>
        <v/>
      </c>
      <c r="AI151" s="2" t="str">
        <f>IF($A151&gt;='DB_243way_Regular Symbol'!F$16,"",IF(D151=0,"",IF(OR(D151=$AG$1,D151=$AH$1,D152=$AG$1,D152=$AH$1,D153=$AG$1,D153=$AH$1),0,1)))</f>
        <v/>
      </c>
      <c r="AJ151" s="2" t="str">
        <f>IF($A151&gt;='DB_243way_Regular Symbol'!G$16,"",IF(E151=0,"",IF(OR(E151=$AG$1,E151=$AH$1,E152=$AG$1,E152=$AH$1,E153=$AG$1,E153=$AH$1),0,1)))</f>
        <v/>
      </c>
      <c r="AK151" s="128" t="str">
        <f>IF($A151&gt;='DB_243way_Regular Symbol'!H$16,"",IF(F151=0,"",IF(OR(F151=$AG$1,F151=$AH$1,F152=$AG$1,F152=$AH$1,F153=$AG$1,F153=$AH$1),0,1)))</f>
        <v/>
      </c>
      <c r="AM151" s="342" t="str">
        <f>IF($A151&gt;='DB_243way_Regular Symbol'!D$16,"",IF(B151=0,"",IF(OR(B151=$AM$1,B151=$AN$1,B152=$AM$1,B152=$AN$1,B153=$AM$1,B153=$AN$1),0,1)))</f>
        <v/>
      </c>
      <c r="AN151" s="2" t="str">
        <f>IF($A151&gt;='DB_243way_Regular Symbol'!E$16,"",IF(C151=0,"",IF(OR(C151=$AM$1,C151=$AN$1,C152=$AM$1,C152=$AN$1,C153=$AM$1,C153=$AN$1),0,1)))</f>
        <v/>
      </c>
      <c r="AO151" s="2" t="str">
        <f>IF($A151&gt;='DB_243way_Regular Symbol'!F$16,"",IF(D151=0,"",IF(OR(D151=$AM$1,D151=$AN$1,D152=$AM$1,D152=$AN$1,D153=$AM$1,D153=$AN$1),0,1)))</f>
        <v/>
      </c>
      <c r="AP151" s="2" t="str">
        <f>IF($A151&gt;='DB_243way_Regular Symbol'!G$16,"",IF(E151=0,"",IF(OR(E151=$AM$1,E151=$AN$1,E152=$AM$1,E152=$AN$1,E153=$AM$1,E153=$AN$1),0,1)))</f>
        <v/>
      </c>
      <c r="AQ151" s="128" t="str">
        <f>IF($A151&gt;='DB_243way_Regular Symbol'!H$16,"",IF(F151=0,"",IF(OR(F151=$AM$1,F151=$AN$1,F152=$AM$1,F152=$AN$1,F153=$AM$1,F153=$AN$1),0,1)))</f>
        <v/>
      </c>
      <c r="AS151" s="342" t="str">
        <f>IF($A151&gt;='DB_243way_Regular Symbol'!D$16,"",IF(B151=0,"",IF(OR(B151=$AM$1,B151=$AT$1,B152=$AM$1,B152=$AT$1,B153=$AM$1,B153=$AT$1),0,1)))</f>
        <v/>
      </c>
      <c r="AT151" s="2" t="str">
        <f>IF($A151&gt;='DB_243way_Regular Symbol'!E$16,"",IF(C151=0,"",IF(OR(C151=$AM$1,C151=$AT$1,C152=$AM$1,C152=$AT$1,C153=$AM$1,C153=$AT$1),0,1)))</f>
        <v/>
      </c>
      <c r="AU151" s="2" t="str">
        <f>IF($A151&gt;='DB_243way_Regular Symbol'!F$16,"",IF(D151=0,"",IF(OR(D151=$AM$1,D151=$AT$1,D152=$AM$1,D152=$AT$1,D153=$AM$1,D153=$AT$1),0,1)))</f>
        <v/>
      </c>
      <c r="AV151" s="2" t="str">
        <f>IF($A151&gt;='DB_243way_Regular Symbol'!G$16,"",IF(E151=0,"",IF(OR(E151=$AM$1,E151=$AT$1,E152=$AM$1,E152=$AT$1,E153=$AM$1,E153=$AT$1),0,1)))</f>
        <v/>
      </c>
      <c r="AW151" s="128" t="str">
        <f>IF($A151&gt;='DB_243way_Regular Symbol'!H$16,"",IF(F151=0,"",IF(OR(F151=$AM$1,F151=$AT$1,F152=$AM$1,F152=$AT$1,F153=$AM$1,F153=$AT$1),0,1)))</f>
        <v/>
      </c>
      <c r="AY151" s="342"/>
      <c r="AZ151" s="2"/>
      <c r="BA151" s="2" t="str">
        <f>IF($A151&gt;='DB_243way_Regular Symbol'!F$16,"",COUNTIF(D151:D153,$AZ$1))</f>
        <v/>
      </c>
      <c r="BB151" s="2" t="str">
        <f>IF($A151&gt;='DB_243way_Regular Symbol'!G$16,"",COUNTIF(E151:E153,$AZ$1))</f>
        <v/>
      </c>
      <c r="BC151" s="2" t="str">
        <f>IF($A151&gt;='DB_243way_Regular Symbol'!H$16,"",COUNTIF(F151:F153,$AZ$1))</f>
        <v/>
      </c>
      <c r="BE151" s="342" t="str">
        <f>IF($A151&gt;='DB_243way_Regular Symbol'!D$16,"",IF(B151=0,"",IF(OR(B151=$AM$1,B151=$BF$1,B152=$AM$1,B152=$BF$1,B153=$AM$1,B153=$BF$1),1,0)))</f>
        <v/>
      </c>
      <c r="BF151" s="342" t="str">
        <f>IF($A151&gt;='DB_243way_Regular Symbol'!E$16,"",IF(C151=0,"",IF(OR(C151=$AM$1,C151=$BF$1,C152=$AM$1,C152=$BF$1,C153=$AM$1,C153=$BF$1),1,0)))</f>
        <v/>
      </c>
      <c r="BG151" s="342" t="str">
        <f>IF($A151&gt;='DB_243way_Regular Symbol'!F$16,"",IF(D151=0,"",IF(OR(D151=$AM$1,D151=$BF$1,D152=$AM$1,D152=$BF$1,D153=$AM$1,D153=$BF$1),1,0)))</f>
        <v/>
      </c>
      <c r="BH151" s="342" t="str">
        <f>IF($A151&gt;='DB_243way_Regular Symbol'!G$16,"",IF(E151=0,"",IF(OR(E151=$AM$1,E151=$BF$1,E152=$AM$1,E152=$BF$1,E153=$AM$1,E153=$BF$1),1,0)))</f>
        <v/>
      </c>
      <c r="BI151" s="342" t="str">
        <f>IF($A151&gt;='DB_243way_Regular Symbol'!H$16,"",IF(F151=0,"",IF(OR(F151=$AM$1,F151=$BF$1,F152=$AM$1,F152=$BF$1,F153=$AM$1,F153=$BF$1),1,0)))</f>
        <v/>
      </c>
      <c r="BK151" s="342" t="str">
        <f>IF($A151&gt;='DB_243way_Regular Symbol'!D$16,"",IF(B151=0,"",IF(OR(B151=$AM$1,B151=$BL$1,B152=$AM$1,B152=$BL$1,B153=$AM$1,B153=$BL$1),0,1)))</f>
        <v/>
      </c>
      <c r="BL151" s="2" t="str">
        <f>IF($A151&gt;='DB_243way_Regular Symbol'!E$16,"",IF(C151=0,"",IF(OR(C151=$AM$1,C151=$BL$1,C152=$AM$1,C152=$BL$1,C153=$AM$1,C153=$BL$1),0,1)))</f>
        <v/>
      </c>
      <c r="BM151" s="2" t="str">
        <f>IF($A151&gt;='DB_243way_Regular Symbol'!F$16,"",IF(D151=0,"",IF(OR(D151=$AM$1,D151=$BL$1,D152=$AM$1,D152=$BL$1,D153=$AM$1,D153=$BL$1),0,1)))</f>
        <v/>
      </c>
      <c r="BN151" s="2" t="str">
        <f>IF($A151&gt;='DB_243way_Regular Symbol'!G$16,"",IF(E151=0,"",IF(OR(E151=$AM$1,E151=$BL$1,E152=$AM$1,E152=$BL$1,E153=$AM$1,E153=$BL$1),0,1)))</f>
        <v/>
      </c>
      <c r="BO151" s="128" t="str">
        <f>IF($A151&gt;='DB_243way_Regular Symbol'!H$16,"",IF(F151=0,"",IF(OR(F151=$AM$1,F151=$BL$1,F152=$AM$1,F152=$BL$1,F153=$AM$1,F153=$BL$1),0,1)))</f>
        <v/>
      </c>
      <c r="BQ151" s="2" t="str">
        <f>IF($A151&gt;='DB_243way_Regular Symbol'!D$16,"",IF(B151=0,"",IF(OR(B151=$BQ$1,B151=$BR$1,B152=$BQ$1,B152=$BR$1,B153=$BQ$1,B153=$BR$1),0,1)))</f>
        <v/>
      </c>
      <c r="BR151" s="2" t="str">
        <f>IF($A151&gt;='DB_243way_Regular Symbol'!E$16,"",IF(C151=0,"",IF(OR(C151=$BQ$1,C151=$BR$1,C152=$BQ$1,C152=$BR$1,C153=$BQ$1,C153=$BR$1),0,1)))</f>
        <v/>
      </c>
      <c r="BS151" s="2" t="str">
        <f>IF($A151&gt;='DB_243way_Regular Symbol'!F$16,"",IF(D151=0,"",IF(OR(D151=$BQ$1,D151=$BR$1,D152=$BQ$1,D152=$BR$1,D153=$BQ$1,D153=$BR$1),0,1)))</f>
        <v/>
      </c>
      <c r="BT151" s="2" t="str">
        <f>IF($A151&gt;='DB_243way_Regular Symbol'!G$16,"",IF(E151=0,"",IF(OR(E151=$BQ$1,E151=$BR$1,E152=$BQ$1,E152=$BR$1,E153=$BQ$1,E153=$BR$1),0,1)))</f>
        <v/>
      </c>
      <c r="BU151" s="2" t="str">
        <f>IF($A151&gt;='DB_243way_Regular Symbol'!H$16,"",IF(F151=0,"",IF(OR(F151=$BQ$1,F151=$BR$1,F152=$BQ$1,F152=$BR$1,F153=$BQ$1,F153=$BR$1),0,1)))</f>
        <v/>
      </c>
      <c r="BW151" s="2" t="str">
        <f>IF($A151&gt;='DB_243way_Regular Symbol'!D$16,"",IF(B151=0,"",IF(OR(B151=$BW$1,B152=$BW$1,B153=$BW$1,B151=$BX$1,B152=$BX$1,B153=$BX$1),0,1)))</f>
        <v/>
      </c>
      <c r="BX151" s="2" t="str">
        <f>IF($A151&gt;='DB_243way_Regular Symbol'!E$16,"",IF(C151=0,"",IF(OR(C151=$BW$1,C152=$BW$1,C153=$BW$1,C151=$BX$1,C152=$BX$1,C153=$BX$1),0,1)))</f>
        <v/>
      </c>
      <c r="BY151" s="2" t="str">
        <f>IF($A151&gt;='DB_243way_Regular Symbol'!F$16,"",IF(D151=0,"",IF(OR(D151=$BW$1,D152=$BW$1,D153=$BW$1,D151=$BX$1,D152=$BX$1,D153=$BX$1),0,1)))</f>
        <v/>
      </c>
      <c r="BZ151" s="2" t="str">
        <f>IF($A151&gt;='DB_243way_Regular Symbol'!G$16,"",IF(E151=0,"",IF(OR(E151=$BW$1,E152=$BW$1,E153=$BW$1,E151=$BX$1,E152=$BX$1,E153=$BX$1),0,1)))</f>
        <v/>
      </c>
      <c r="CA151" s="2" t="str">
        <f>IF($A151&gt;='DB_243way_Regular Symbol'!H$16,"",IF(F151=0,"",IF(OR(F151=$BW$1,F152=$BW$1,F153=$BW$1,F151=$BX$1,F152=$BX$1,F153=$BX$1),0,1)))</f>
        <v/>
      </c>
      <c r="CC151" s="2" t="str">
        <f>IF($A151&gt;='DB_243way_Regular Symbol'!D$16,"",IF(B151=0,"",IF(OR(B151=$BW$1,B152=$BW$1,B153=$BW$1,B151=$CD$1,B152=$CD$1,B153=$CD$1),0,1)))</f>
        <v/>
      </c>
      <c r="CD151" s="2" t="str">
        <f>IF($A151&gt;='DB_243way_Regular Symbol'!E$16,"",IF(C151=0,"",IF(OR(C151=$BW$1,C152=$BW$1,C153=$BW$1,C151=$CD$1,C152=$CD$1,C153=$CD$1),0,1)))</f>
        <v/>
      </c>
      <c r="CE151" s="2" t="str">
        <f>IF($A151&gt;='DB_243way_Regular Symbol'!F$16,"",IF(D151=0,"",IF(OR(D151=$BW$1,D152=$BW$1,D153=$BW$1,D151=$CD$1,D152=$CD$1,D153=$CD$1),0,1)))</f>
        <v/>
      </c>
      <c r="CF151" s="2" t="str">
        <f>IF($A151&gt;='DB_243way_Regular Symbol'!G$16,"",IF(E151=0,"",IF(OR(E151=$BW$1,E152=$BW$1,E153=$BW$1,E151=$CD$1,E152=$CD$1,E153=$CD$1),0,1)))</f>
        <v/>
      </c>
      <c r="CG151" s="2" t="str">
        <f>IF($A151&gt;='DB_243way_Regular Symbol'!H$16,"",IF(F151=0,"",IF(OR(F151=$BW$1,F152=$BW$1,F153=$BW$1,F151=$CD$1,F152=$CD$1,F153=$CD$1),0,1)))</f>
        <v/>
      </c>
      <c r="CI151" s="2" t="str">
        <f>IF($A151&gt;='DB_243way_Regular Symbol'!D$16,"",IF(B151=0,"",IF(OR(B151=$BW$1,B152=$BW$1,B153=$BW$1,B151=$CJ$1,B152=$CJ$1,B153=$CJ$1),0,1)))</f>
        <v/>
      </c>
      <c r="CJ151" s="2" t="str">
        <f>IF($A151&gt;='DB_243way_Regular Symbol'!E$16,"",IF(C151=0,"",IF(OR(C151=$BW$1,C152=$BW$1,C153=$BW$1,C151=$CJ$1,C152=$CJ$1,C153=$CJ$1),0,1)))</f>
        <v/>
      </c>
      <c r="CK151" s="2" t="str">
        <f>IF($A151&gt;='DB_243way_Regular Symbol'!F$16,"",IF(D151=0,"",IF(OR(D151=$BW$1,D152=$BW$1,D153=$BW$1,D151=$CJ$1,D152=$CJ$1,D153=$CJ$1),0,1)))</f>
        <v/>
      </c>
      <c r="CL151" s="2" t="str">
        <f>IF($A151&gt;='DB_243way_Regular Symbol'!G$16,"",IF(E151=0,"",IF(OR(E151=$BW$1,E152=$BW$1,E153=$BW$1,E151=$CJ$1,E152=$CJ$1,E153=$CJ$1),0,1)))</f>
        <v/>
      </c>
      <c r="CM151" s="2" t="str">
        <f>IF($A151&gt;='DB_243way_Regular Symbol'!H$16,"",IF(F151=0,"",IF(OR(F151=$BW$1,F152=$BW$1,F153=$BW$1,F151=$CJ$1,F152=$CJ$1,F153=$CJ$1),0,1)))</f>
        <v/>
      </c>
      <c r="CO151" s="2" t="str">
        <f>IF($A151&gt;='DB_243way_Regular Symbol'!D$16,"",IF(B151=0,"",IF(OR(B151=$BW$1,B152=$BW$1,B153=$BW$1,B151=$CP$1,B152=$CP$1,B153=$CP$1),0,1)))</f>
        <v/>
      </c>
      <c r="CP151" s="2" t="str">
        <f>IF($A151&gt;='DB_243way_Regular Symbol'!E$16,"",IF(C151=0,"",IF(OR(C151=$BW$1,C152=$BW$1,C153=$BW$1,C151=$CP$1,C152=$CP$1,C153=$CP$1),0,1)))</f>
        <v/>
      </c>
      <c r="CQ151" s="2" t="str">
        <f>IF($A151&gt;='DB_243way_Regular Symbol'!F$16,"",IF(D151=0,"",IF(OR(D151=$BW$1,D152=$BW$1,D153=$BW$1,D151=$CP$1,D152=$CP$1,D153=$CP$1),0,1)))</f>
        <v/>
      </c>
      <c r="CR151" s="2" t="str">
        <f>IF($A151&gt;='DB_243way_Regular Symbol'!G$16,"",IF(E151=0,"",IF(OR(E151=$BW$1,E152=$BW$1,E153=$BW$1,E151=$CP$1,E152=$CP$1,E153=$CP$1),0,1)))</f>
        <v/>
      </c>
      <c r="CS151" s="2" t="str">
        <f>IF($A151&gt;='DB_243way_Regular Symbol'!H$16,"",IF(F151=0,"",IF(OR(F151=$BW$1,F152=$BW$1,F153=$BW$1,F151=$CP$1,F152=$CP$1,F153=$CP$1),0,1)))</f>
        <v/>
      </c>
      <c r="CU151" s="2" t="str">
        <f>IF($A151&gt;='DB_243way_Regular Symbol'!D$16,"",IF(B151=0,"",IF(OR(B151=$BW$1,B152=$BW$1,B153=$BW$1,B151=$CV$1,B152=$CV$1,B153=$CV$1),0,1)))</f>
        <v/>
      </c>
      <c r="CV151" s="2" t="str">
        <f>IF($A151&gt;='DB_243way_Regular Symbol'!E$16,"",IF(C151=0,"",IF(OR(C151=$BW$1,C152=$BW$1,C153=$BW$1,C151=$CV$1,C152=$CV$1,C153=$CV$1),0,1)))</f>
        <v/>
      </c>
      <c r="CW151" s="2" t="str">
        <f>IF($A151&gt;='DB_243way_Regular Symbol'!F$16,"",IF(D151=0,"",IF(OR(D151=$BW$1,D152=$BW$1,D153=$BW$1,D151=$CV$1,D152=$CV$1,D153=$CV$1),0,1)))</f>
        <v/>
      </c>
      <c r="CX151" s="2" t="str">
        <f>IF($A151&gt;='DB_243way_Regular Symbol'!G$16,"",IF(E151=0,"",IF(OR(E151=$BW$1,E152=$BW$1,E153=$BW$1,E151=$CV$1,E152=$CV$1,E153=$CV$1),0,1)))</f>
        <v/>
      </c>
      <c r="CY151" s="2" t="str">
        <f>IF($A151&gt;='DB_243way_Regular Symbol'!H$16,"",IF(F151=0,"",IF(OR(F151=$BW$1,F152=$BW$1,F153=$BW$1,F151=$CV$1,F152=$CV$1,F153=$CV$1),0,1)))</f>
        <v/>
      </c>
    </row>
    <row r="152" spans="1:103">
      <c r="A152" s="341">
        <f>IF('DB_243way_Regular Symbol'!L151="","",'DB_243way_Regular Symbol'!L151)</f>
        <v>148</v>
      </c>
      <c r="B152" s="184" t="str">
        <f>IF('DB_243way_Regular Symbol'!M151="",
IF($A152-'DB_243way_Regular Symbol'!D$16&gt;='DB_243way_RegularＸ_W()'!B$2-1,"",VLOOKUP($A152-'DB_243way_Regular Symbol'!D$16,'DB_243way_Regular Symbol'!$L$3:$Q$250,'DB_243way_RegularＸ_W()'!B$3+1,FALSE)),
'DB_243way_Regular Symbol'!M151)</f>
        <v/>
      </c>
      <c r="C152" s="184" t="str">
        <f>IF('DB_243way_Regular Symbol'!N151="",
IF($A152-'DB_243way_Regular Symbol'!E$16&gt;='DB_243way_RegularＸ_W()'!C$2-1,"",VLOOKUP($A152-'DB_243way_Regular Symbol'!E$16,'DB_243way_Regular Symbol'!$L$3:$Q$250,'DB_243way_RegularＸ_W()'!C$3+1,FALSE)),
'DB_243way_Regular Symbol'!N151)</f>
        <v/>
      </c>
      <c r="D152" s="184" t="str">
        <f>IF('DB_243way_Regular Symbol'!O151="",
IF($A152-'DB_243way_Regular Symbol'!F$16&gt;='DB_243way_RegularＸ_W()'!D$2-1,"",VLOOKUP($A152-'DB_243way_Regular Symbol'!F$16,'DB_243way_Regular Symbol'!$L$3:$Q$250,'DB_243way_RegularＸ_W()'!D$3+1,FALSE)),
'DB_243way_Regular Symbol'!O151)</f>
        <v/>
      </c>
      <c r="E152" s="184" t="str">
        <f>IF('DB_243way_Regular Symbol'!P151="",
IF($A152-'DB_243way_Regular Symbol'!G$16&gt;='DB_243way_RegularＸ_W()'!E$2-1,"",VLOOKUP($A152-'DB_243way_Regular Symbol'!G$16,'DB_243way_Regular Symbol'!$L$3:$Q$250,'DB_243way_RegularＸ_W()'!E$3+1,FALSE)),
'DB_243way_Regular Symbol'!P151)</f>
        <v/>
      </c>
      <c r="F152" s="184" t="str">
        <f>IF('DB_243way_Regular Symbol'!Q151="",
IF($A152-'DB_243way_Regular Symbol'!H$16&gt;='DB_243way_RegularＸ_W()'!F$2-1,"",VLOOKUP($A152-'DB_243way_Regular Symbol'!H$16,'DB_243way_Regular Symbol'!$L$3:$Q$250,'DB_243way_RegularＸ_W()'!F$3+1,FALSE)),
'DB_243way_Regular Symbol'!Q151)</f>
        <v/>
      </c>
      <c r="O152" s="342" t="str">
        <f>IF($A152&gt;='DB_243way_Regular Symbol'!D$16,"",IF(B152=0,"",IF(OR(B152=$O$1,B152=$P$1,B153=$O$1,B153=$P$1,B154=$O$1,B154=$P$1),0,1)))</f>
        <v/>
      </c>
      <c r="P152" s="2" t="str">
        <f>IF($A152&gt;='DB_243way_Regular Symbol'!E$16,"",IF(C152=0,"",IF(OR(C152=$O$1,C152=$P$1,C153=$O$1,C153=$P$1,C154=$O$1,C154=$P$1),0,1)))</f>
        <v/>
      </c>
      <c r="Q152" s="2" t="str">
        <f>IF($A152&gt;='DB_243way_Regular Symbol'!F$16,"",IF(D152=0,"",IF(OR(D152=$O$1,D152=$P$1,D153=$O$1,D153=$P$1,D154=$O$1,D154=$P$1),0,1)))</f>
        <v/>
      </c>
      <c r="R152" s="2" t="str">
        <f>IF($A152&gt;='DB_243way_Regular Symbol'!G$16,"",IF(E152=0,"",IF(OR(E152=$O$1,E152=$P$1,E153=$O$1,E153=$P$1,E154=$O$1,E154=$P$1),0,1)))</f>
        <v/>
      </c>
      <c r="S152" s="128" t="str">
        <f>IF($A152&gt;='DB_243way_Regular Symbol'!H$16,"",IF(F152=0,"",IF(OR(F152=$O$1,F152=$P$1,F153=$O$1,F153=$P$1,F154=$O$1,F154=$P$1),0,1)))</f>
        <v/>
      </c>
      <c r="U152" s="342" t="str">
        <f>IF($A152&gt;='DB_243way_Regular Symbol'!D$16,"",IF(B152=0,"",IF(OR(B152=$U$1,B152=$V$1,B153=$U$1,B153=$V$1,B154=$U$1,B154=$V$1),0,1)))</f>
        <v/>
      </c>
      <c r="V152" s="2" t="str">
        <f>IF($A152&gt;='DB_243way_Regular Symbol'!E$16,"",IF(C152=0,"",IF(OR(C152=$U$1,C152=$V$1,C153=$U$1,C153=$V$1,C154=$U$1,C154=$V$1),0,1)))</f>
        <v/>
      </c>
      <c r="W152" s="2" t="str">
        <f>IF($A152&gt;='DB_243way_Regular Symbol'!F$16,"",IF(D152=0,"",IF(OR(D152=$U$1,D152=$V$1,D153=$U$1,D153=$V$1,D154=$U$1,D154=$V$1),0,1)))</f>
        <v/>
      </c>
      <c r="X152" s="2" t="str">
        <f>IF($A152&gt;='DB_243way_Regular Symbol'!G$16,"",IF(E152=0,"",IF(OR(E152=$U$1,E152=$V$1,E153=$U$1,E153=$V$1,E154=$U$1,E154=$V$1),0,1)))</f>
        <v/>
      </c>
      <c r="Y152" s="128" t="str">
        <f>IF($A152&gt;='DB_243way_Regular Symbol'!H$16,"",IF(F152=0,"",IF(OR(F152=$U$1,F152=$V$1,F153=$U$1,F153=$V$1,F154=$U$1,F154=$V$1),0,1)))</f>
        <v/>
      </c>
      <c r="AA152" s="342" t="str">
        <f>IF($A152&gt;='DB_243way_Regular Symbol'!D$16,"",IF(B152=0,"",IF(OR(B152=$AA$1,B152=$AB$1,B153=$AA$1,B153=$AB$1,B154=$AA$1,,B154=$AB$1),0,1)))</f>
        <v/>
      </c>
      <c r="AB152" s="2" t="str">
        <f>IF($A152&gt;='DB_243way_Regular Symbol'!E$16,"",IF(C152=0,"",IF(OR(C152=$AA$1,C152=$AB$1,C153=$AA$1,C153=$AB$1,C154=$AA$1,,C154=$AB$1),0,1)))</f>
        <v/>
      </c>
      <c r="AC152" s="2" t="str">
        <f>IF($A152&gt;='DB_243way_Regular Symbol'!F$16,"",IF(D152=0,"",IF(OR(D152=$AA$1,D152=$AB$1,D153=$AA$1,D153=$AB$1,D154=$AA$1,,D154=$AB$1),0,1)))</f>
        <v/>
      </c>
      <c r="AD152" s="2" t="str">
        <f>IF($A152&gt;='DB_243way_Regular Symbol'!G$16,"",IF(E152=0,"",IF(OR(E152=$AA$1,E152=$AB$1,E153=$AA$1,E153=$AB$1,E154=$AA$1,,E154=$AB$1),0,1)))</f>
        <v/>
      </c>
      <c r="AE152" s="128" t="str">
        <f>IF($A152&gt;='DB_243way_Regular Symbol'!H$16,"",IF(F152=0,"",IF(OR(F152=$AA$1,F152=$AB$1,F153=$AA$1,F153=$AB$1,F154=$AA$1,,F154=$AB$1),0,1)))</f>
        <v/>
      </c>
      <c r="AG152" s="342" t="str">
        <f>IF($A152&gt;='DB_243way_Regular Symbol'!D$16,"",IF(B152=0,"",IF(OR(B152=$AG$1,B152=$AH$1,B153=$AG$1,B153=$AH$1,B154=$AG$1,B154=$AH$1),0,1)))</f>
        <v/>
      </c>
      <c r="AH152" s="2" t="str">
        <f>IF($A152&gt;='DB_243way_Regular Symbol'!E$16,"",IF(C152=0,"",IF(OR(C152=$AG$1,C152=$AH$1,C153=$AG$1,C153=$AH$1,C154=$AG$1,C154=$AH$1),0,1)))</f>
        <v/>
      </c>
      <c r="AI152" s="2" t="str">
        <f>IF($A152&gt;='DB_243way_Regular Symbol'!F$16,"",IF(D152=0,"",IF(OR(D152=$AG$1,D152=$AH$1,D153=$AG$1,D153=$AH$1,D154=$AG$1,D154=$AH$1),0,1)))</f>
        <v/>
      </c>
      <c r="AJ152" s="2" t="str">
        <f>IF($A152&gt;='DB_243way_Regular Symbol'!G$16,"",IF(E152=0,"",IF(OR(E152=$AG$1,E152=$AH$1,E153=$AG$1,E153=$AH$1,E154=$AG$1,E154=$AH$1),0,1)))</f>
        <v/>
      </c>
      <c r="AK152" s="128" t="str">
        <f>IF($A152&gt;='DB_243way_Regular Symbol'!H$16,"",IF(F152=0,"",IF(OR(F152=$AG$1,F152=$AH$1,F153=$AG$1,F153=$AH$1,F154=$AG$1,F154=$AH$1),0,1)))</f>
        <v/>
      </c>
      <c r="AM152" s="342" t="str">
        <f>IF($A152&gt;='DB_243way_Regular Symbol'!D$16,"",IF(B152=0,"",IF(OR(B152=$AM$1,B152=$AN$1,B153=$AM$1,B153=$AN$1,B154=$AM$1,B154=$AN$1),0,1)))</f>
        <v/>
      </c>
      <c r="AN152" s="2" t="str">
        <f>IF($A152&gt;='DB_243way_Regular Symbol'!E$16,"",IF(C152=0,"",IF(OR(C152=$AM$1,C152=$AN$1,C153=$AM$1,C153=$AN$1,C154=$AM$1,C154=$AN$1),0,1)))</f>
        <v/>
      </c>
      <c r="AO152" s="2" t="str">
        <f>IF($A152&gt;='DB_243way_Regular Symbol'!F$16,"",IF(D152=0,"",IF(OR(D152=$AM$1,D152=$AN$1,D153=$AM$1,D153=$AN$1,D154=$AM$1,D154=$AN$1),0,1)))</f>
        <v/>
      </c>
      <c r="AP152" s="2" t="str">
        <f>IF($A152&gt;='DB_243way_Regular Symbol'!G$16,"",IF(E152=0,"",IF(OR(E152=$AM$1,E152=$AN$1,E153=$AM$1,E153=$AN$1,E154=$AM$1,E154=$AN$1),0,1)))</f>
        <v/>
      </c>
      <c r="AQ152" s="128" t="str">
        <f>IF($A152&gt;='DB_243way_Regular Symbol'!H$16,"",IF(F152=0,"",IF(OR(F152=$AM$1,F152=$AN$1,F153=$AM$1,F153=$AN$1,F154=$AM$1,F154=$AN$1),0,1)))</f>
        <v/>
      </c>
      <c r="AS152" s="342" t="str">
        <f>IF($A152&gt;='DB_243way_Regular Symbol'!D$16,"",IF(B152=0,"",IF(OR(B152=$AM$1,B152=$AT$1,B153=$AM$1,B153=$AT$1,B154=$AM$1,B154=$AT$1),0,1)))</f>
        <v/>
      </c>
      <c r="AT152" s="2" t="str">
        <f>IF($A152&gt;='DB_243way_Regular Symbol'!E$16,"",IF(C152=0,"",IF(OR(C152=$AM$1,C152=$AT$1,C153=$AM$1,C153=$AT$1,C154=$AM$1,C154=$AT$1),0,1)))</f>
        <v/>
      </c>
      <c r="AU152" s="2" t="str">
        <f>IF($A152&gt;='DB_243way_Regular Symbol'!F$16,"",IF(D152=0,"",IF(OR(D152=$AM$1,D152=$AT$1,D153=$AM$1,D153=$AT$1,D154=$AM$1,D154=$AT$1),0,1)))</f>
        <v/>
      </c>
      <c r="AV152" s="2" t="str">
        <f>IF($A152&gt;='DB_243way_Regular Symbol'!G$16,"",IF(E152=0,"",IF(OR(E152=$AM$1,E152=$AT$1,E153=$AM$1,E153=$AT$1,E154=$AM$1,E154=$AT$1),0,1)))</f>
        <v/>
      </c>
      <c r="AW152" s="128" t="str">
        <f>IF($A152&gt;='DB_243way_Regular Symbol'!H$16,"",IF(F152=0,"",IF(OR(F152=$AM$1,F152=$AT$1,F153=$AM$1,F153=$AT$1,F154=$AM$1,F154=$AT$1),0,1)))</f>
        <v/>
      </c>
      <c r="AY152" s="342"/>
      <c r="AZ152" s="2"/>
      <c r="BA152" s="2" t="str">
        <f>IF($A152&gt;='DB_243way_Regular Symbol'!F$16,"",COUNTIF(D152:D154,$AZ$1))</f>
        <v/>
      </c>
      <c r="BB152" s="2" t="str">
        <f>IF($A152&gt;='DB_243way_Regular Symbol'!G$16,"",COUNTIF(E152:E154,$AZ$1))</f>
        <v/>
      </c>
      <c r="BC152" s="2" t="str">
        <f>IF($A152&gt;='DB_243way_Regular Symbol'!H$16,"",COUNTIF(F152:F154,$AZ$1))</f>
        <v/>
      </c>
      <c r="BE152" s="342" t="str">
        <f>IF($A152&gt;='DB_243way_Regular Symbol'!D$16,"",IF(B152=0,"",IF(OR(B152=$AM$1,B152=$BF$1,B153=$AM$1,B153=$BF$1,B154=$AM$1,B154=$BF$1),1,0)))</f>
        <v/>
      </c>
      <c r="BF152" s="342" t="str">
        <f>IF($A152&gt;='DB_243way_Regular Symbol'!E$16,"",IF(C152=0,"",IF(OR(C152=$AM$1,C152=$BF$1,C153=$AM$1,C153=$BF$1,C154=$AM$1,C154=$BF$1),1,0)))</f>
        <v/>
      </c>
      <c r="BG152" s="342" t="str">
        <f>IF($A152&gt;='DB_243way_Regular Symbol'!F$16,"",IF(D152=0,"",IF(OR(D152=$AM$1,D152=$BF$1,D153=$AM$1,D153=$BF$1,D154=$AM$1,D154=$BF$1),1,0)))</f>
        <v/>
      </c>
      <c r="BH152" s="342" t="str">
        <f>IF($A152&gt;='DB_243way_Regular Symbol'!G$16,"",IF(E152=0,"",IF(OR(E152=$AM$1,E152=$BF$1,E153=$AM$1,E153=$BF$1,E154=$AM$1,E154=$BF$1),1,0)))</f>
        <v/>
      </c>
      <c r="BI152" s="342" t="str">
        <f>IF($A152&gt;='DB_243way_Regular Symbol'!H$16,"",IF(F152=0,"",IF(OR(F152=$AM$1,F152=$BF$1,F153=$AM$1,F153=$BF$1,F154=$AM$1,F154=$BF$1),1,0)))</f>
        <v/>
      </c>
      <c r="BK152" s="342" t="str">
        <f>IF($A152&gt;='DB_243way_Regular Symbol'!D$16,"",IF(B152=0,"",IF(OR(B152=$AM$1,B152=$BL$1,B153=$AM$1,B153=$BL$1,B154=$AM$1,B154=$BL$1),0,1)))</f>
        <v/>
      </c>
      <c r="BL152" s="2" t="str">
        <f>IF($A152&gt;='DB_243way_Regular Symbol'!E$16,"",IF(C152=0,"",IF(OR(C152=$AM$1,C152=$BL$1,C153=$AM$1,C153=$BL$1,C154=$AM$1,C154=$BL$1),0,1)))</f>
        <v/>
      </c>
      <c r="BM152" s="2" t="str">
        <f>IF($A152&gt;='DB_243way_Regular Symbol'!F$16,"",IF(D152=0,"",IF(OR(D152=$AM$1,D152=$BL$1,D153=$AM$1,D153=$BL$1,D154=$AM$1,D154=$BL$1),0,1)))</f>
        <v/>
      </c>
      <c r="BN152" s="2" t="str">
        <f>IF($A152&gt;='DB_243way_Regular Symbol'!G$16,"",IF(E152=0,"",IF(OR(E152=$AM$1,E152=$BL$1,E153=$AM$1,E153=$BL$1,E154=$AM$1,E154=$BL$1),0,1)))</f>
        <v/>
      </c>
      <c r="BO152" s="128" t="str">
        <f>IF($A152&gt;='DB_243way_Regular Symbol'!H$16,"",IF(F152=0,"",IF(OR(F152=$AM$1,F152=$BL$1,F153=$AM$1,F153=$BL$1,F154=$AM$1,F154=$BL$1),0,1)))</f>
        <v/>
      </c>
      <c r="BQ152" s="2" t="str">
        <f>IF($A152&gt;='DB_243way_Regular Symbol'!D$16,"",IF(B152=0,"",IF(OR(B152=$BQ$1,B152=$BR$1,B153=$BQ$1,B153=$BR$1,B154=$BQ$1,B154=$BR$1),0,1)))</f>
        <v/>
      </c>
      <c r="BR152" s="2" t="str">
        <f>IF($A152&gt;='DB_243way_Regular Symbol'!E$16,"",IF(C152=0,"",IF(OR(C152=$BQ$1,C152=$BR$1,C153=$BQ$1,C153=$BR$1,C154=$BQ$1,C154=$BR$1),0,1)))</f>
        <v/>
      </c>
      <c r="BS152" s="2" t="str">
        <f>IF($A152&gt;='DB_243way_Regular Symbol'!F$16,"",IF(D152=0,"",IF(OR(D152=$BQ$1,D152=$BR$1,D153=$BQ$1,D153=$BR$1,D154=$BQ$1,D154=$BR$1),0,1)))</f>
        <v/>
      </c>
      <c r="BT152" s="2" t="str">
        <f>IF($A152&gt;='DB_243way_Regular Symbol'!G$16,"",IF(E152=0,"",IF(OR(E152=$BQ$1,E152=$BR$1,E153=$BQ$1,E153=$BR$1,E154=$BQ$1,E154=$BR$1),0,1)))</f>
        <v/>
      </c>
      <c r="BU152" s="2" t="str">
        <f>IF($A152&gt;='DB_243way_Regular Symbol'!H$16,"",IF(F152=0,"",IF(OR(F152=$BQ$1,F152=$BR$1,F153=$BQ$1,F153=$BR$1,F154=$BQ$1,F154=$BR$1),0,1)))</f>
        <v/>
      </c>
      <c r="BW152" s="2" t="str">
        <f>IF($A152&gt;='DB_243way_Regular Symbol'!D$16,"",IF(B152=0,"",IF(OR(B152=$BW$1,B153=$BW$1,B154=$BW$1,B152=$BX$1,B153=$BX$1,B154=$BX$1),0,1)))</f>
        <v/>
      </c>
      <c r="BX152" s="2" t="str">
        <f>IF($A152&gt;='DB_243way_Regular Symbol'!E$16,"",IF(C152=0,"",IF(OR(C152=$BW$1,C153=$BW$1,C154=$BW$1,C152=$BX$1,C153=$BX$1,C154=$BX$1),0,1)))</f>
        <v/>
      </c>
      <c r="BY152" s="2" t="str">
        <f>IF($A152&gt;='DB_243way_Regular Symbol'!F$16,"",IF(D152=0,"",IF(OR(D152=$BW$1,D153=$BW$1,D154=$BW$1,D152=$BX$1,D153=$BX$1,D154=$BX$1),0,1)))</f>
        <v/>
      </c>
      <c r="BZ152" s="2" t="str">
        <f>IF($A152&gt;='DB_243way_Regular Symbol'!G$16,"",IF(E152=0,"",IF(OR(E152=$BW$1,E153=$BW$1,E154=$BW$1,E152=$BX$1,E153=$BX$1,E154=$BX$1),0,1)))</f>
        <v/>
      </c>
      <c r="CA152" s="2" t="str">
        <f>IF($A152&gt;='DB_243way_Regular Symbol'!H$16,"",IF(F152=0,"",IF(OR(F152=$BW$1,F153=$BW$1,F154=$BW$1,F152=$BX$1,F153=$BX$1,F154=$BX$1),0,1)))</f>
        <v/>
      </c>
      <c r="CC152" s="2" t="str">
        <f>IF($A152&gt;='DB_243way_Regular Symbol'!D$16,"",IF(B152=0,"",IF(OR(B152=$BW$1,B153=$BW$1,B154=$BW$1,B152=$CD$1,B153=$CD$1,B154=$CD$1),0,1)))</f>
        <v/>
      </c>
      <c r="CD152" s="2" t="str">
        <f>IF($A152&gt;='DB_243way_Regular Symbol'!E$16,"",IF(C152=0,"",IF(OR(C152=$BW$1,C153=$BW$1,C154=$BW$1,C152=$CD$1,C153=$CD$1,C154=$CD$1),0,1)))</f>
        <v/>
      </c>
      <c r="CE152" s="2" t="str">
        <f>IF($A152&gt;='DB_243way_Regular Symbol'!F$16,"",IF(D152=0,"",IF(OR(D152=$BW$1,D153=$BW$1,D154=$BW$1,D152=$CD$1,D153=$CD$1,D154=$CD$1),0,1)))</f>
        <v/>
      </c>
      <c r="CF152" s="2" t="str">
        <f>IF($A152&gt;='DB_243way_Regular Symbol'!G$16,"",IF(E152=0,"",IF(OR(E152=$BW$1,E153=$BW$1,E154=$BW$1,E152=$CD$1,E153=$CD$1,E154=$CD$1),0,1)))</f>
        <v/>
      </c>
      <c r="CG152" s="2" t="str">
        <f>IF($A152&gt;='DB_243way_Regular Symbol'!H$16,"",IF(F152=0,"",IF(OR(F152=$BW$1,F153=$BW$1,F154=$BW$1,F152=$CD$1,F153=$CD$1,F154=$CD$1),0,1)))</f>
        <v/>
      </c>
      <c r="CI152" s="2" t="str">
        <f>IF($A152&gt;='DB_243way_Regular Symbol'!D$16,"",IF(B152=0,"",IF(OR(B152=$BW$1,B153=$BW$1,B154=$BW$1,B152=$CJ$1,B153=$CJ$1,B154=$CJ$1),0,1)))</f>
        <v/>
      </c>
      <c r="CJ152" s="2" t="str">
        <f>IF($A152&gt;='DB_243way_Regular Symbol'!E$16,"",IF(C152=0,"",IF(OR(C152=$BW$1,C153=$BW$1,C154=$BW$1,C152=$CJ$1,C153=$CJ$1,C154=$CJ$1),0,1)))</f>
        <v/>
      </c>
      <c r="CK152" s="2" t="str">
        <f>IF($A152&gt;='DB_243way_Regular Symbol'!F$16,"",IF(D152=0,"",IF(OR(D152=$BW$1,D153=$BW$1,D154=$BW$1,D152=$CJ$1,D153=$CJ$1,D154=$CJ$1),0,1)))</f>
        <v/>
      </c>
      <c r="CL152" s="2" t="str">
        <f>IF($A152&gt;='DB_243way_Regular Symbol'!G$16,"",IF(E152=0,"",IF(OR(E152=$BW$1,E153=$BW$1,E154=$BW$1,E152=$CJ$1,E153=$CJ$1,E154=$CJ$1),0,1)))</f>
        <v/>
      </c>
      <c r="CM152" s="2" t="str">
        <f>IF($A152&gt;='DB_243way_Regular Symbol'!H$16,"",IF(F152=0,"",IF(OR(F152=$BW$1,F153=$BW$1,F154=$BW$1,F152=$CJ$1,F153=$CJ$1,F154=$CJ$1),0,1)))</f>
        <v/>
      </c>
      <c r="CO152" s="2" t="str">
        <f>IF($A152&gt;='DB_243way_Regular Symbol'!D$16,"",IF(B152=0,"",IF(OR(B152=$BW$1,B153=$BW$1,B154=$BW$1,B152=$CP$1,B153=$CP$1,B154=$CP$1),0,1)))</f>
        <v/>
      </c>
      <c r="CP152" s="2" t="str">
        <f>IF($A152&gt;='DB_243way_Regular Symbol'!E$16,"",IF(C152=0,"",IF(OR(C152=$BW$1,C153=$BW$1,C154=$BW$1,C152=$CP$1,C153=$CP$1,C154=$CP$1),0,1)))</f>
        <v/>
      </c>
      <c r="CQ152" s="2" t="str">
        <f>IF($A152&gt;='DB_243way_Regular Symbol'!F$16,"",IF(D152=0,"",IF(OR(D152=$BW$1,D153=$BW$1,D154=$BW$1,D152=$CP$1,D153=$CP$1,D154=$CP$1),0,1)))</f>
        <v/>
      </c>
      <c r="CR152" s="2" t="str">
        <f>IF($A152&gt;='DB_243way_Regular Symbol'!G$16,"",IF(E152=0,"",IF(OR(E152=$BW$1,E153=$BW$1,E154=$BW$1,E152=$CP$1,E153=$CP$1,E154=$CP$1),0,1)))</f>
        <v/>
      </c>
      <c r="CS152" s="2" t="str">
        <f>IF($A152&gt;='DB_243way_Regular Symbol'!H$16,"",IF(F152=0,"",IF(OR(F152=$BW$1,F153=$BW$1,F154=$BW$1,F152=$CP$1,F153=$CP$1,F154=$CP$1),0,1)))</f>
        <v/>
      </c>
      <c r="CU152" s="2" t="str">
        <f>IF($A152&gt;='DB_243way_Regular Symbol'!D$16,"",IF(B152=0,"",IF(OR(B152=$BW$1,B153=$BW$1,B154=$BW$1,B152=$CV$1,B153=$CV$1,B154=$CV$1),0,1)))</f>
        <v/>
      </c>
      <c r="CV152" s="2" t="str">
        <f>IF($A152&gt;='DB_243way_Regular Symbol'!E$16,"",IF(C152=0,"",IF(OR(C152=$BW$1,C153=$BW$1,C154=$BW$1,C152=$CV$1,C153=$CV$1,C154=$CV$1),0,1)))</f>
        <v/>
      </c>
      <c r="CW152" s="2" t="str">
        <f>IF($A152&gt;='DB_243way_Regular Symbol'!F$16,"",IF(D152=0,"",IF(OR(D152=$BW$1,D153=$BW$1,D154=$BW$1,D152=$CV$1,D153=$CV$1,D154=$CV$1),0,1)))</f>
        <v/>
      </c>
      <c r="CX152" s="2" t="str">
        <f>IF($A152&gt;='DB_243way_Regular Symbol'!G$16,"",IF(E152=0,"",IF(OR(E152=$BW$1,E153=$BW$1,E154=$BW$1,E152=$CV$1,E153=$CV$1,E154=$CV$1),0,1)))</f>
        <v/>
      </c>
      <c r="CY152" s="2" t="str">
        <f>IF($A152&gt;='DB_243way_Regular Symbol'!H$16,"",IF(F152=0,"",IF(OR(F152=$BW$1,F153=$BW$1,F154=$BW$1,F152=$CV$1,F153=$CV$1,F154=$CV$1),0,1)))</f>
        <v/>
      </c>
    </row>
    <row r="153" spans="1:103">
      <c r="A153" s="341">
        <f>IF('DB_243way_Regular Symbol'!L152="","",'DB_243way_Regular Symbol'!L152)</f>
        <v>149</v>
      </c>
      <c r="B153" s="184" t="str">
        <f>IF('DB_243way_Regular Symbol'!M152="",
IF($A153-'DB_243way_Regular Symbol'!D$16&gt;='DB_243way_RegularＸ_W()'!B$2-1,"",VLOOKUP($A153-'DB_243way_Regular Symbol'!D$16,'DB_243way_Regular Symbol'!$L$3:$Q$250,'DB_243way_RegularＸ_W()'!B$3+1,FALSE)),
'DB_243way_Regular Symbol'!M152)</f>
        <v/>
      </c>
      <c r="C153" s="184" t="str">
        <f>IF('DB_243way_Regular Symbol'!N152="",
IF($A153-'DB_243way_Regular Symbol'!E$16&gt;='DB_243way_RegularＸ_W()'!C$2-1,"",VLOOKUP($A153-'DB_243way_Regular Symbol'!E$16,'DB_243way_Regular Symbol'!$L$3:$Q$250,'DB_243way_RegularＸ_W()'!C$3+1,FALSE)),
'DB_243way_Regular Symbol'!N152)</f>
        <v/>
      </c>
      <c r="D153" s="184" t="str">
        <f>IF('DB_243way_Regular Symbol'!O152="",
IF($A153-'DB_243way_Regular Symbol'!F$16&gt;='DB_243way_RegularＸ_W()'!D$2-1,"",VLOOKUP($A153-'DB_243way_Regular Symbol'!F$16,'DB_243way_Regular Symbol'!$L$3:$Q$250,'DB_243way_RegularＸ_W()'!D$3+1,FALSE)),
'DB_243way_Regular Symbol'!O152)</f>
        <v/>
      </c>
      <c r="E153" s="184" t="str">
        <f>IF('DB_243way_Regular Symbol'!P152="",
IF($A153-'DB_243way_Regular Symbol'!G$16&gt;='DB_243way_RegularＸ_W()'!E$2-1,"",VLOOKUP($A153-'DB_243way_Regular Symbol'!G$16,'DB_243way_Regular Symbol'!$L$3:$Q$250,'DB_243way_RegularＸ_W()'!E$3+1,FALSE)),
'DB_243way_Regular Symbol'!P152)</f>
        <v/>
      </c>
      <c r="F153" s="184" t="str">
        <f>IF('DB_243way_Regular Symbol'!Q152="",
IF($A153-'DB_243way_Regular Symbol'!H$16&gt;='DB_243way_RegularＸ_W()'!F$2-1,"",VLOOKUP($A153-'DB_243way_Regular Symbol'!H$16,'DB_243way_Regular Symbol'!$L$3:$Q$250,'DB_243way_RegularＸ_W()'!F$3+1,FALSE)),
'DB_243way_Regular Symbol'!Q152)</f>
        <v/>
      </c>
      <c r="O153" s="342" t="str">
        <f>IF($A153&gt;='DB_243way_Regular Symbol'!D$16,"",IF(B153=0,"",IF(OR(B153=$O$1,B153=$P$1,B154=$O$1,B154=$P$1,B155=$O$1,B155=$P$1),0,1)))</f>
        <v/>
      </c>
      <c r="P153" s="2" t="str">
        <f>IF($A153&gt;='DB_243way_Regular Symbol'!E$16,"",IF(C153=0,"",IF(OR(C153=$O$1,C153=$P$1,C154=$O$1,C154=$P$1,C155=$O$1,C155=$P$1),0,1)))</f>
        <v/>
      </c>
      <c r="Q153" s="2" t="str">
        <f>IF($A153&gt;='DB_243way_Regular Symbol'!F$16,"",IF(D153=0,"",IF(OR(D153=$O$1,D153=$P$1,D154=$O$1,D154=$P$1,D155=$O$1,D155=$P$1),0,1)))</f>
        <v/>
      </c>
      <c r="R153" s="2" t="str">
        <f>IF($A153&gt;='DB_243way_Regular Symbol'!G$16,"",IF(E153=0,"",IF(OR(E153=$O$1,E153=$P$1,E154=$O$1,E154=$P$1,E155=$O$1,E155=$P$1),0,1)))</f>
        <v/>
      </c>
      <c r="S153" s="128" t="str">
        <f>IF($A153&gt;='DB_243way_Regular Symbol'!H$16,"",IF(F153=0,"",IF(OR(F153=$O$1,F153=$P$1,F154=$O$1,F154=$P$1,F155=$O$1,F155=$P$1),0,1)))</f>
        <v/>
      </c>
      <c r="U153" s="342" t="str">
        <f>IF($A153&gt;='DB_243way_Regular Symbol'!D$16,"",IF(B153=0,"",IF(OR(B153=$U$1,B153=$V$1,B154=$U$1,B154=$V$1,B155=$U$1,B155=$V$1),0,1)))</f>
        <v/>
      </c>
      <c r="V153" s="2" t="str">
        <f>IF($A153&gt;='DB_243way_Regular Symbol'!E$16,"",IF(C153=0,"",IF(OR(C153=$U$1,C153=$V$1,C154=$U$1,C154=$V$1,C155=$U$1,C155=$V$1),0,1)))</f>
        <v/>
      </c>
      <c r="W153" s="2" t="str">
        <f>IF($A153&gt;='DB_243way_Regular Symbol'!F$16,"",IF(D153=0,"",IF(OR(D153=$U$1,D153=$V$1,D154=$U$1,D154=$V$1,D155=$U$1,D155=$V$1),0,1)))</f>
        <v/>
      </c>
      <c r="X153" s="2" t="str">
        <f>IF($A153&gt;='DB_243way_Regular Symbol'!G$16,"",IF(E153=0,"",IF(OR(E153=$U$1,E153=$V$1,E154=$U$1,E154=$V$1,E155=$U$1,E155=$V$1),0,1)))</f>
        <v/>
      </c>
      <c r="Y153" s="128" t="str">
        <f>IF($A153&gt;='DB_243way_Regular Symbol'!H$16,"",IF(F153=0,"",IF(OR(F153=$U$1,F153=$V$1,F154=$U$1,F154=$V$1,F155=$U$1,F155=$V$1),0,1)))</f>
        <v/>
      </c>
      <c r="AA153" s="342" t="str">
        <f>IF($A153&gt;='DB_243way_Regular Symbol'!D$16,"",IF(B153=0,"",IF(OR(B153=$AA$1,B153=$AB$1,B154=$AA$1,B154=$AB$1,B155=$AA$1,,B155=$AB$1),0,1)))</f>
        <v/>
      </c>
      <c r="AB153" s="2" t="str">
        <f>IF($A153&gt;='DB_243way_Regular Symbol'!E$16,"",IF(C153=0,"",IF(OR(C153=$AA$1,C153=$AB$1,C154=$AA$1,C154=$AB$1,C155=$AA$1,,C155=$AB$1),0,1)))</f>
        <v/>
      </c>
      <c r="AC153" s="2" t="str">
        <f>IF($A153&gt;='DB_243way_Regular Symbol'!F$16,"",IF(D153=0,"",IF(OR(D153=$AA$1,D153=$AB$1,D154=$AA$1,D154=$AB$1,D155=$AA$1,,D155=$AB$1),0,1)))</f>
        <v/>
      </c>
      <c r="AD153" s="2" t="str">
        <f>IF($A153&gt;='DB_243way_Regular Symbol'!G$16,"",IF(E153=0,"",IF(OR(E153=$AA$1,E153=$AB$1,E154=$AA$1,E154=$AB$1,E155=$AA$1,,E155=$AB$1),0,1)))</f>
        <v/>
      </c>
      <c r="AE153" s="128" t="str">
        <f>IF($A153&gt;='DB_243way_Regular Symbol'!H$16,"",IF(F153=0,"",IF(OR(F153=$AA$1,F153=$AB$1,F154=$AA$1,F154=$AB$1,F155=$AA$1,,F155=$AB$1),0,1)))</f>
        <v/>
      </c>
      <c r="AG153" s="342" t="str">
        <f>IF($A153&gt;='DB_243way_Regular Symbol'!D$16,"",IF(B153=0,"",IF(OR(B153=$AG$1,B153=$AH$1,B154=$AG$1,B154=$AH$1,B155=$AG$1,B155=$AH$1),0,1)))</f>
        <v/>
      </c>
      <c r="AH153" s="2" t="str">
        <f>IF($A153&gt;='DB_243way_Regular Symbol'!E$16,"",IF(C153=0,"",IF(OR(C153=$AG$1,C153=$AH$1,C154=$AG$1,C154=$AH$1,C155=$AG$1,C155=$AH$1),0,1)))</f>
        <v/>
      </c>
      <c r="AI153" s="2" t="str">
        <f>IF($A153&gt;='DB_243way_Regular Symbol'!F$16,"",IF(D153=0,"",IF(OR(D153=$AG$1,D153=$AH$1,D154=$AG$1,D154=$AH$1,D155=$AG$1,D155=$AH$1),0,1)))</f>
        <v/>
      </c>
      <c r="AJ153" s="2" t="str">
        <f>IF($A153&gt;='DB_243way_Regular Symbol'!G$16,"",IF(E153=0,"",IF(OR(E153=$AG$1,E153=$AH$1,E154=$AG$1,E154=$AH$1,E155=$AG$1,E155=$AH$1),0,1)))</f>
        <v/>
      </c>
      <c r="AK153" s="128" t="str">
        <f>IF($A153&gt;='DB_243way_Regular Symbol'!H$16,"",IF(F153=0,"",IF(OR(F153=$AG$1,F153=$AH$1,F154=$AG$1,F154=$AH$1,F155=$AG$1,F155=$AH$1),0,1)))</f>
        <v/>
      </c>
      <c r="AM153" s="342" t="str">
        <f>IF($A153&gt;='DB_243way_Regular Symbol'!D$16,"",IF(B153=0,"",IF(OR(B153=$AM$1,B153=$AN$1,B154=$AM$1,B154=$AN$1,B155=$AM$1,B155=$AN$1),0,1)))</f>
        <v/>
      </c>
      <c r="AN153" s="2" t="str">
        <f>IF($A153&gt;='DB_243way_Regular Symbol'!E$16,"",IF(C153=0,"",IF(OR(C153=$AM$1,C153=$AN$1,C154=$AM$1,C154=$AN$1,C155=$AM$1,C155=$AN$1),0,1)))</f>
        <v/>
      </c>
      <c r="AO153" s="2" t="str">
        <f>IF($A153&gt;='DB_243way_Regular Symbol'!F$16,"",IF(D153=0,"",IF(OR(D153=$AM$1,D153=$AN$1,D154=$AM$1,D154=$AN$1,D155=$AM$1,D155=$AN$1),0,1)))</f>
        <v/>
      </c>
      <c r="AP153" s="2" t="str">
        <f>IF($A153&gt;='DB_243way_Regular Symbol'!G$16,"",IF(E153=0,"",IF(OR(E153=$AM$1,E153=$AN$1,E154=$AM$1,E154=$AN$1,E155=$AM$1,E155=$AN$1),0,1)))</f>
        <v/>
      </c>
      <c r="AQ153" s="128" t="str">
        <f>IF($A153&gt;='DB_243way_Regular Symbol'!H$16,"",IF(F153=0,"",IF(OR(F153=$AM$1,F153=$AN$1,F154=$AM$1,F154=$AN$1,F155=$AM$1,F155=$AN$1),0,1)))</f>
        <v/>
      </c>
      <c r="AS153" s="342" t="str">
        <f>IF($A153&gt;='DB_243way_Regular Symbol'!D$16,"",IF(B153=0,"",IF(OR(B153=$AM$1,B153=$AT$1,B154=$AM$1,B154=$AT$1,B155=$AM$1,B155=$AT$1),0,1)))</f>
        <v/>
      </c>
      <c r="AT153" s="2" t="str">
        <f>IF($A153&gt;='DB_243way_Regular Symbol'!E$16,"",IF(C153=0,"",IF(OR(C153=$AM$1,C153=$AT$1,C154=$AM$1,C154=$AT$1,C155=$AM$1,C155=$AT$1),0,1)))</f>
        <v/>
      </c>
      <c r="AU153" s="2" t="str">
        <f>IF($A153&gt;='DB_243way_Regular Symbol'!F$16,"",IF(D153=0,"",IF(OR(D153=$AM$1,D153=$AT$1,D154=$AM$1,D154=$AT$1,D155=$AM$1,D155=$AT$1),0,1)))</f>
        <v/>
      </c>
      <c r="AV153" s="2" t="str">
        <f>IF($A153&gt;='DB_243way_Regular Symbol'!G$16,"",IF(E153=0,"",IF(OR(E153=$AM$1,E153=$AT$1,E154=$AM$1,E154=$AT$1,E155=$AM$1,E155=$AT$1),0,1)))</f>
        <v/>
      </c>
      <c r="AW153" s="128" t="str">
        <f>IF($A153&gt;='DB_243way_Regular Symbol'!H$16,"",IF(F153=0,"",IF(OR(F153=$AM$1,F153=$AT$1,F154=$AM$1,F154=$AT$1,F155=$AM$1,F155=$AT$1),0,1)))</f>
        <v/>
      </c>
      <c r="AY153" s="342"/>
      <c r="AZ153" s="2"/>
      <c r="BA153" s="2" t="str">
        <f>IF($A153&gt;='DB_243way_Regular Symbol'!F$16,"",COUNTIF(D153:D155,$AZ$1))</f>
        <v/>
      </c>
      <c r="BB153" s="2" t="str">
        <f>IF($A153&gt;='DB_243way_Regular Symbol'!G$16,"",COUNTIF(E153:E155,$AZ$1))</f>
        <v/>
      </c>
      <c r="BC153" s="2" t="str">
        <f>IF($A153&gt;='DB_243way_Regular Symbol'!H$16,"",COUNTIF(F153:F155,$AZ$1))</f>
        <v/>
      </c>
      <c r="BE153" s="342" t="str">
        <f>IF($A153&gt;='DB_243way_Regular Symbol'!D$16,"",IF(B153=0,"",IF(OR(B153=$AM$1,B153=$BF$1,B154=$AM$1,B154=$BF$1,B155=$AM$1,B155=$BF$1),1,0)))</f>
        <v/>
      </c>
      <c r="BF153" s="342" t="str">
        <f>IF($A153&gt;='DB_243way_Regular Symbol'!E$16,"",IF(C153=0,"",IF(OR(C153=$AM$1,C153=$BF$1,C154=$AM$1,C154=$BF$1,C155=$AM$1,C155=$BF$1),1,0)))</f>
        <v/>
      </c>
      <c r="BG153" s="342" t="str">
        <f>IF($A153&gt;='DB_243way_Regular Symbol'!F$16,"",IF(D153=0,"",IF(OR(D153=$AM$1,D153=$BF$1,D154=$AM$1,D154=$BF$1,D155=$AM$1,D155=$BF$1),1,0)))</f>
        <v/>
      </c>
      <c r="BH153" s="342" t="str">
        <f>IF($A153&gt;='DB_243way_Regular Symbol'!G$16,"",IF(E153=0,"",IF(OR(E153=$AM$1,E153=$BF$1,E154=$AM$1,E154=$BF$1,E155=$AM$1,E155=$BF$1),1,0)))</f>
        <v/>
      </c>
      <c r="BI153" s="342" t="str">
        <f>IF($A153&gt;='DB_243way_Regular Symbol'!H$16,"",IF(F153=0,"",IF(OR(F153=$AM$1,F153=$BF$1,F154=$AM$1,F154=$BF$1,F155=$AM$1,F155=$BF$1),1,0)))</f>
        <v/>
      </c>
      <c r="BK153" s="342" t="str">
        <f>IF($A153&gt;='DB_243way_Regular Symbol'!D$16,"",IF(B153=0,"",IF(OR(B153=$AM$1,B153=$BL$1,B154=$AM$1,B154=$BL$1,B155=$AM$1,B155=$BL$1),0,1)))</f>
        <v/>
      </c>
      <c r="BL153" s="2" t="str">
        <f>IF($A153&gt;='DB_243way_Regular Symbol'!E$16,"",IF(C153=0,"",IF(OR(C153=$AM$1,C153=$BL$1,C154=$AM$1,C154=$BL$1,C155=$AM$1,C155=$BL$1),0,1)))</f>
        <v/>
      </c>
      <c r="BM153" s="2" t="str">
        <f>IF($A153&gt;='DB_243way_Regular Symbol'!F$16,"",IF(D153=0,"",IF(OR(D153=$AM$1,D153=$BL$1,D154=$AM$1,D154=$BL$1,D155=$AM$1,D155=$BL$1),0,1)))</f>
        <v/>
      </c>
      <c r="BN153" s="2" t="str">
        <f>IF($A153&gt;='DB_243way_Regular Symbol'!G$16,"",IF(E153=0,"",IF(OR(E153=$AM$1,E153=$BL$1,E154=$AM$1,E154=$BL$1,E155=$AM$1,E155=$BL$1),0,1)))</f>
        <v/>
      </c>
      <c r="BO153" s="128" t="str">
        <f>IF($A153&gt;='DB_243way_Regular Symbol'!H$16,"",IF(F153=0,"",IF(OR(F153=$AM$1,F153=$BL$1,F154=$AM$1,F154=$BL$1,F155=$AM$1,F155=$BL$1),0,1)))</f>
        <v/>
      </c>
      <c r="BQ153" s="2" t="str">
        <f>IF($A153&gt;='DB_243way_Regular Symbol'!D$16,"",IF(B153=0,"",IF(OR(B153=$BQ$1,B153=$BR$1,B154=$BQ$1,B154=$BR$1,B155=$BQ$1,B155=$BR$1),0,1)))</f>
        <v/>
      </c>
      <c r="BR153" s="2" t="str">
        <f>IF($A153&gt;='DB_243way_Regular Symbol'!E$16,"",IF(C153=0,"",IF(OR(C153=$BQ$1,C153=$BR$1,C154=$BQ$1,C154=$BR$1,C155=$BQ$1,C155=$BR$1),0,1)))</f>
        <v/>
      </c>
      <c r="BS153" s="2" t="str">
        <f>IF($A153&gt;='DB_243way_Regular Symbol'!F$16,"",IF(D153=0,"",IF(OR(D153=$BQ$1,D153=$BR$1,D154=$BQ$1,D154=$BR$1,D155=$BQ$1,D155=$BR$1),0,1)))</f>
        <v/>
      </c>
      <c r="BT153" s="2" t="str">
        <f>IF($A153&gt;='DB_243way_Regular Symbol'!G$16,"",IF(E153=0,"",IF(OR(E153=$BQ$1,E153=$BR$1,E154=$BQ$1,E154=$BR$1,E155=$BQ$1,E155=$BR$1),0,1)))</f>
        <v/>
      </c>
      <c r="BU153" s="2" t="str">
        <f>IF($A153&gt;='DB_243way_Regular Symbol'!H$16,"",IF(F153=0,"",IF(OR(F153=$BQ$1,F153=$BR$1,F154=$BQ$1,F154=$BR$1,F155=$BQ$1,F155=$BR$1),0,1)))</f>
        <v/>
      </c>
      <c r="BW153" s="2" t="str">
        <f>IF($A153&gt;='DB_243way_Regular Symbol'!D$16,"",IF(B153=0,"",IF(OR(B153=$BW$1,B154=$BW$1,B155=$BW$1,B153=$BX$1,B154=$BX$1,B155=$BX$1),0,1)))</f>
        <v/>
      </c>
      <c r="BX153" s="2" t="str">
        <f>IF($A153&gt;='DB_243way_Regular Symbol'!E$16,"",IF(C153=0,"",IF(OR(C153=$BW$1,C154=$BW$1,C155=$BW$1,C153=$BX$1,C154=$BX$1,C155=$BX$1),0,1)))</f>
        <v/>
      </c>
      <c r="BY153" s="2" t="str">
        <f>IF($A153&gt;='DB_243way_Regular Symbol'!F$16,"",IF(D153=0,"",IF(OR(D153=$BW$1,D154=$BW$1,D155=$BW$1,D153=$BX$1,D154=$BX$1,D155=$BX$1),0,1)))</f>
        <v/>
      </c>
      <c r="BZ153" s="2" t="str">
        <f>IF($A153&gt;='DB_243way_Regular Symbol'!G$16,"",IF(E153=0,"",IF(OR(E153=$BW$1,E154=$BW$1,E155=$BW$1,E153=$BX$1,E154=$BX$1,E155=$BX$1),0,1)))</f>
        <v/>
      </c>
      <c r="CA153" s="2" t="str">
        <f>IF($A153&gt;='DB_243way_Regular Symbol'!H$16,"",IF(F153=0,"",IF(OR(F153=$BW$1,F154=$BW$1,F155=$BW$1,F153=$BX$1,F154=$BX$1,F155=$BX$1),0,1)))</f>
        <v/>
      </c>
      <c r="CC153" s="2" t="str">
        <f>IF($A153&gt;='DB_243way_Regular Symbol'!D$16,"",IF(B153=0,"",IF(OR(B153=$BW$1,B154=$BW$1,B155=$BW$1,B153=$CD$1,B154=$CD$1,B155=$CD$1),0,1)))</f>
        <v/>
      </c>
      <c r="CD153" s="2" t="str">
        <f>IF($A153&gt;='DB_243way_Regular Symbol'!E$16,"",IF(C153=0,"",IF(OR(C153=$BW$1,C154=$BW$1,C155=$BW$1,C153=$CD$1,C154=$CD$1,C155=$CD$1),0,1)))</f>
        <v/>
      </c>
      <c r="CE153" s="2" t="str">
        <f>IF($A153&gt;='DB_243way_Regular Symbol'!F$16,"",IF(D153=0,"",IF(OR(D153=$BW$1,D154=$BW$1,D155=$BW$1,D153=$CD$1,D154=$CD$1,D155=$CD$1),0,1)))</f>
        <v/>
      </c>
      <c r="CF153" s="2" t="str">
        <f>IF($A153&gt;='DB_243way_Regular Symbol'!G$16,"",IF(E153=0,"",IF(OR(E153=$BW$1,E154=$BW$1,E155=$BW$1,E153=$CD$1,E154=$CD$1,E155=$CD$1),0,1)))</f>
        <v/>
      </c>
      <c r="CG153" s="2" t="str">
        <f>IF($A153&gt;='DB_243way_Regular Symbol'!H$16,"",IF(F153=0,"",IF(OR(F153=$BW$1,F154=$BW$1,F155=$BW$1,F153=$CD$1,F154=$CD$1,F155=$CD$1),0,1)))</f>
        <v/>
      </c>
      <c r="CI153" s="2" t="str">
        <f>IF($A153&gt;='DB_243way_Regular Symbol'!D$16,"",IF(B153=0,"",IF(OR(B153=$BW$1,B154=$BW$1,B155=$BW$1,B153=$CJ$1,B154=$CJ$1,B155=$CJ$1),0,1)))</f>
        <v/>
      </c>
      <c r="CJ153" s="2" t="str">
        <f>IF($A153&gt;='DB_243way_Regular Symbol'!E$16,"",IF(C153=0,"",IF(OR(C153=$BW$1,C154=$BW$1,C155=$BW$1,C153=$CJ$1,C154=$CJ$1,C155=$CJ$1),0,1)))</f>
        <v/>
      </c>
      <c r="CK153" s="2" t="str">
        <f>IF($A153&gt;='DB_243way_Regular Symbol'!F$16,"",IF(D153=0,"",IF(OR(D153=$BW$1,D154=$BW$1,D155=$BW$1,D153=$CJ$1,D154=$CJ$1,D155=$CJ$1),0,1)))</f>
        <v/>
      </c>
      <c r="CL153" s="2" t="str">
        <f>IF($A153&gt;='DB_243way_Regular Symbol'!G$16,"",IF(E153=0,"",IF(OR(E153=$BW$1,E154=$BW$1,E155=$BW$1,E153=$CJ$1,E154=$CJ$1,E155=$CJ$1),0,1)))</f>
        <v/>
      </c>
      <c r="CM153" s="2" t="str">
        <f>IF($A153&gt;='DB_243way_Regular Symbol'!H$16,"",IF(F153=0,"",IF(OR(F153=$BW$1,F154=$BW$1,F155=$BW$1,F153=$CJ$1,F154=$CJ$1,F155=$CJ$1),0,1)))</f>
        <v/>
      </c>
      <c r="CO153" s="2" t="str">
        <f>IF($A153&gt;='DB_243way_Regular Symbol'!D$16,"",IF(B153=0,"",IF(OR(B153=$BW$1,B154=$BW$1,B155=$BW$1,B153=$CP$1,B154=$CP$1,B155=$CP$1),0,1)))</f>
        <v/>
      </c>
      <c r="CP153" s="2" t="str">
        <f>IF($A153&gt;='DB_243way_Regular Symbol'!E$16,"",IF(C153=0,"",IF(OR(C153=$BW$1,C154=$BW$1,C155=$BW$1,C153=$CP$1,C154=$CP$1,C155=$CP$1),0,1)))</f>
        <v/>
      </c>
      <c r="CQ153" s="2" t="str">
        <f>IF($A153&gt;='DB_243way_Regular Symbol'!F$16,"",IF(D153=0,"",IF(OR(D153=$BW$1,D154=$BW$1,D155=$BW$1,D153=$CP$1,D154=$CP$1,D155=$CP$1),0,1)))</f>
        <v/>
      </c>
      <c r="CR153" s="2" t="str">
        <f>IF($A153&gt;='DB_243way_Regular Symbol'!G$16,"",IF(E153=0,"",IF(OR(E153=$BW$1,E154=$BW$1,E155=$BW$1,E153=$CP$1,E154=$CP$1,E155=$CP$1),0,1)))</f>
        <v/>
      </c>
      <c r="CS153" s="2" t="str">
        <f>IF($A153&gt;='DB_243way_Regular Symbol'!H$16,"",IF(F153=0,"",IF(OR(F153=$BW$1,F154=$BW$1,F155=$BW$1,F153=$CP$1,F154=$CP$1,F155=$CP$1),0,1)))</f>
        <v/>
      </c>
      <c r="CU153" s="2" t="str">
        <f>IF($A153&gt;='DB_243way_Regular Symbol'!D$16,"",IF(B153=0,"",IF(OR(B153=$BW$1,B154=$BW$1,B155=$BW$1,B153=$CV$1,B154=$CV$1,B155=$CV$1),0,1)))</f>
        <v/>
      </c>
      <c r="CV153" s="2" t="str">
        <f>IF($A153&gt;='DB_243way_Regular Symbol'!E$16,"",IF(C153=0,"",IF(OR(C153=$BW$1,C154=$BW$1,C155=$BW$1,C153=$CV$1,C154=$CV$1,C155=$CV$1),0,1)))</f>
        <v/>
      </c>
      <c r="CW153" s="2" t="str">
        <f>IF($A153&gt;='DB_243way_Regular Symbol'!F$16,"",IF(D153=0,"",IF(OR(D153=$BW$1,D154=$BW$1,D155=$BW$1,D153=$CV$1,D154=$CV$1,D155=$CV$1),0,1)))</f>
        <v/>
      </c>
      <c r="CX153" s="2" t="str">
        <f>IF($A153&gt;='DB_243way_Regular Symbol'!G$16,"",IF(E153=0,"",IF(OR(E153=$BW$1,E154=$BW$1,E155=$BW$1,E153=$CV$1,E154=$CV$1,E155=$CV$1),0,1)))</f>
        <v/>
      </c>
      <c r="CY153" s="2" t="str">
        <f>IF($A153&gt;='DB_243way_Regular Symbol'!H$16,"",IF(F153=0,"",IF(OR(F153=$BW$1,F154=$BW$1,F155=$BW$1,F153=$CV$1,F154=$CV$1,F155=$CV$1),0,1)))</f>
        <v/>
      </c>
    </row>
    <row r="154" spans="1:103">
      <c r="A154" s="341">
        <f>IF('DB_243way_Regular Symbol'!L153="","",'DB_243way_Regular Symbol'!L153)</f>
        <v>150</v>
      </c>
      <c r="B154" s="184" t="str">
        <f>IF('DB_243way_Regular Symbol'!M153="",
IF($A154-'DB_243way_Regular Symbol'!D$16&gt;='DB_243way_RegularＸ_W()'!B$2-1,"",VLOOKUP($A154-'DB_243way_Regular Symbol'!D$16,'DB_243way_Regular Symbol'!$L$3:$Q$250,'DB_243way_RegularＸ_W()'!B$3+1,FALSE)),
'DB_243way_Regular Symbol'!M153)</f>
        <v/>
      </c>
      <c r="C154" s="184" t="str">
        <f>IF('DB_243way_Regular Symbol'!N153="",
IF($A154-'DB_243way_Regular Symbol'!E$16&gt;='DB_243way_RegularＸ_W()'!C$2-1,"",VLOOKUP($A154-'DB_243way_Regular Symbol'!E$16,'DB_243way_Regular Symbol'!$L$3:$Q$250,'DB_243way_RegularＸ_W()'!C$3+1,FALSE)),
'DB_243way_Regular Symbol'!N153)</f>
        <v/>
      </c>
      <c r="D154" s="184" t="str">
        <f>IF('DB_243way_Regular Symbol'!O153="",
IF($A154-'DB_243way_Regular Symbol'!F$16&gt;='DB_243way_RegularＸ_W()'!D$2-1,"",VLOOKUP($A154-'DB_243way_Regular Symbol'!F$16,'DB_243way_Regular Symbol'!$L$3:$Q$250,'DB_243way_RegularＸ_W()'!D$3+1,FALSE)),
'DB_243way_Regular Symbol'!O153)</f>
        <v/>
      </c>
      <c r="E154" s="184" t="str">
        <f>IF('DB_243way_Regular Symbol'!P153="",
IF($A154-'DB_243way_Regular Symbol'!G$16&gt;='DB_243way_RegularＸ_W()'!E$2-1,"",VLOOKUP($A154-'DB_243way_Regular Symbol'!G$16,'DB_243way_Regular Symbol'!$L$3:$Q$250,'DB_243way_RegularＸ_W()'!E$3+1,FALSE)),
'DB_243way_Regular Symbol'!P153)</f>
        <v/>
      </c>
      <c r="F154" s="184" t="str">
        <f>IF('DB_243way_Regular Symbol'!Q153="",
IF($A154-'DB_243way_Regular Symbol'!H$16&gt;='DB_243way_RegularＸ_W()'!F$2-1,"",VLOOKUP($A154-'DB_243way_Regular Symbol'!H$16,'DB_243way_Regular Symbol'!$L$3:$Q$250,'DB_243way_RegularＸ_W()'!F$3+1,FALSE)),
'DB_243way_Regular Symbol'!Q153)</f>
        <v/>
      </c>
      <c r="O154" s="342" t="str">
        <f>IF($A154&gt;='DB_243way_Regular Symbol'!D$16,"",IF(B154=0,"",IF(OR(B154=$O$1,B154=$P$1,B155=$O$1,B155=$P$1,B156=$O$1,B156=$P$1),0,1)))</f>
        <v/>
      </c>
      <c r="P154" s="2" t="str">
        <f>IF($A154&gt;='DB_243way_Regular Symbol'!E$16,"",IF(C154=0,"",IF(OR(C154=$O$1,C154=$P$1,C155=$O$1,C155=$P$1,C156=$O$1,C156=$P$1),0,1)))</f>
        <v/>
      </c>
      <c r="Q154" s="2" t="str">
        <f>IF($A154&gt;='DB_243way_Regular Symbol'!F$16,"",IF(D154=0,"",IF(OR(D154=$O$1,D154=$P$1,D155=$O$1,D155=$P$1,D156=$O$1,D156=$P$1),0,1)))</f>
        <v/>
      </c>
      <c r="R154" s="2" t="str">
        <f>IF($A154&gt;='DB_243way_Regular Symbol'!G$16,"",IF(E154=0,"",IF(OR(E154=$O$1,E154=$P$1,E155=$O$1,E155=$P$1,E156=$O$1,E156=$P$1),0,1)))</f>
        <v/>
      </c>
      <c r="S154" s="128" t="str">
        <f>IF($A154&gt;='DB_243way_Regular Symbol'!H$16,"",IF(F154=0,"",IF(OR(F154=$O$1,F154=$P$1,F155=$O$1,F155=$P$1,F156=$O$1,F156=$P$1),0,1)))</f>
        <v/>
      </c>
      <c r="U154" s="342" t="str">
        <f>IF($A154&gt;='DB_243way_Regular Symbol'!D$16,"",IF(B154=0,"",IF(OR(B154=$U$1,B154=$V$1,B155=$U$1,B155=$V$1,B156=$U$1,B156=$V$1),0,1)))</f>
        <v/>
      </c>
      <c r="V154" s="2" t="str">
        <f>IF($A154&gt;='DB_243way_Regular Symbol'!E$16,"",IF(C154=0,"",IF(OR(C154=$U$1,C154=$V$1,C155=$U$1,C155=$V$1,C156=$U$1,C156=$V$1),0,1)))</f>
        <v/>
      </c>
      <c r="W154" s="2" t="str">
        <f>IF($A154&gt;='DB_243way_Regular Symbol'!F$16,"",IF(D154=0,"",IF(OR(D154=$U$1,D154=$V$1,D155=$U$1,D155=$V$1,D156=$U$1,D156=$V$1),0,1)))</f>
        <v/>
      </c>
      <c r="X154" s="2" t="str">
        <f>IF($A154&gt;='DB_243way_Regular Symbol'!G$16,"",IF(E154=0,"",IF(OR(E154=$U$1,E154=$V$1,E155=$U$1,E155=$V$1,E156=$U$1,E156=$V$1),0,1)))</f>
        <v/>
      </c>
      <c r="Y154" s="128" t="str">
        <f>IF($A154&gt;='DB_243way_Regular Symbol'!H$16,"",IF(F154=0,"",IF(OR(F154=$U$1,F154=$V$1,F155=$U$1,F155=$V$1,F156=$U$1,F156=$V$1),0,1)))</f>
        <v/>
      </c>
      <c r="AA154" s="342" t="str">
        <f>IF($A154&gt;='DB_243way_Regular Symbol'!D$16,"",IF(B154=0,"",IF(OR(B154=$AA$1,B154=$AB$1,B155=$AA$1,B155=$AB$1,B156=$AA$1,,B156=$AB$1),0,1)))</f>
        <v/>
      </c>
      <c r="AB154" s="2" t="str">
        <f>IF($A154&gt;='DB_243way_Regular Symbol'!E$16,"",IF(C154=0,"",IF(OR(C154=$AA$1,C154=$AB$1,C155=$AA$1,C155=$AB$1,C156=$AA$1,,C156=$AB$1),0,1)))</f>
        <v/>
      </c>
      <c r="AC154" s="2" t="str">
        <f>IF($A154&gt;='DB_243way_Regular Symbol'!F$16,"",IF(D154=0,"",IF(OR(D154=$AA$1,D154=$AB$1,D155=$AA$1,D155=$AB$1,D156=$AA$1,,D156=$AB$1),0,1)))</f>
        <v/>
      </c>
      <c r="AD154" s="2" t="str">
        <f>IF($A154&gt;='DB_243way_Regular Symbol'!G$16,"",IF(E154=0,"",IF(OR(E154=$AA$1,E154=$AB$1,E155=$AA$1,E155=$AB$1,E156=$AA$1,,E156=$AB$1),0,1)))</f>
        <v/>
      </c>
      <c r="AE154" s="128" t="str">
        <f>IF($A154&gt;='DB_243way_Regular Symbol'!H$16,"",IF(F154=0,"",IF(OR(F154=$AA$1,F154=$AB$1,F155=$AA$1,F155=$AB$1,F156=$AA$1,,F156=$AB$1),0,1)))</f>
        <v/>
      </c>
      <c r="AG154" s="342" t="str">
        <f>IF($A154&gt;='DB_243way_Regular Symbol'!D$16,"",IF(B154=0,"",IF(OR(B154=$AG$1,B154=$AH$1,B155=$AG$1,B155=$AH$1,B156=$AG$1,B156=$AH$1),0,1)))</f>
        <v/>
      </c>
      <c r="AH154" s="2" t="str">
        <f>IF($A154&gt;='DB_243way_Regular Symbol'!E$16,"",IF(C154=0,"",IF(OR(C154=$AG$1,C154=$AH$1,C155=$AG$1,C155=$AH$1,C156=$AG$1,C156=$AH$1),0,1)))</f>
        <v/>
      </c>
      <c r="AI154" s="2" t="str">
        <f>IF($A154&gt;='DB_243way_Regular Symbol'!F$16,"",IF(D154=0,"",IF(OR(D154=$AG$1,D154=$AH$1,D155=$AG$1,D155=$AH$1,D156=$AG$1,D156=$AH$1),0,1)))</f>
        <v/>
      </c>
      <c r="AJ154" s="2" t="str">
        <f>IF($A154&gt;='DB_243way_Regular Symbol'!G$16,"",IF(E154=0,"",IF(OR(E154=$AG$1,E154=$AH$1,E155=$AG$1,E155=$AH$1,E156=$AG$1,E156=$AH$1),0,1)))</f>
        <v/>
      </c>
      <c r="AK154" s="128" t="str">
        <f>IF($A154&gt;='DB_243way_Regular Symbol'!H$16,"",IF(F154=0,"",IF(OR(F154=$AG$1,F154=$AH$1,F155=$AG$1,F155=$AH$1,F156=$AG$1,F156=$AH$1),0,1)))</f>
        <v/>
      </c>
      <c r="AM154" s="342" t="str">
        <f>IF($A154&gt;='DB_243way_Regular Symbol'!D$16,"",IF(B154=0,"",IF(OR(B154=$AM$1,B154=$AN$1,B155=$AM$1,B155=$AN$1,B156=$AM$1,B156=$AN$1),0,1)))</f>
        <v/>
      </c>
      <c r="AN154" s="2" t="str">
        <f>IF($A154&gt;='DB_243way_Regular Symbol'!E$16,"",IF(C154=0,"",IF(OR(C154=$AM$1,C154=$AN$1,C155=$AM$1,C155=$AN$1,C156=$AM$1,C156=$AN$1),0,1)))</f>
        <v/>
      </c>
      <c r="AO154" s="2" t="str">
        <f>IF($A154&gt;='DB_243way_Regular Symbol'!F$16,"",IF(D154=0,"",IF(OR(D154=$AM$1,D154=$AN$1,D155=$AM$1,D155=$AN$1,D156=$AM$1,D156=$AN$1),0,1)))</f>
        <v/>
      </c>
      <c r="AP154" s="2" t="str">
        <f>IF($A154&gt;='DB_243way_Regular Symbol'!G$16,"",IF(E154=0,"",IF(OR(E154=$AM$1,E154=$AN$1,E155=$AM$1,E155=$AN$1,E156=$AM$1,E156=$AN$1),0,1)))</f>
        <v/>
      </c>
      <c r="AQ154" s="128" t="str">
        <f>IF($A154&gt;='DB_243way_Regular Symbol'!H$16,"",IF(F154=0,"",IF(OR(F154=$AM$1,F154=$AN$1,F155=$AM$1,F155=$AN$1,F156=$AM$1,F156=$AN$1),0,1)))</f>
        <v/>
      </c>
      <c r="AS154" s="342" t="str">
        <f>IF($A154&gt;='DB_243way_Regular Symbol'!D$16,"",IF(B154=0,"",IF(OR(B154=$AM$1,B154=$AT$1,B155=$AM$1,B155=$AT$1,B156=$AM$1,B156=$AT$1),0,1)))</f>
        <v/>
      </c>
      <c r="AT154" s="2" t="str">
        <f>IF($A154&gt;='DB_243way_Regular Symbol'!E$16,"",IF(C154=0,"",IF(OR(C154=$AM$1,C154=$AT$1,C155=$AM$1,C155=$AT$1,C156=$AM$1,C156=$AT$1),0,1)))</f>
        <v/>
      </c>
      <c r="AU154" s="2" t="str">
        <f>IF($A154&gt;='DB_243way_Regular Symbol'!F$16,"",IF(D154=0,"",IF(OR(D154=$AM$1,D154=$AT$1,D155=$AM$1,D155=$AT$1,D156=$AM$1,D156=$AT$1),0,1)))</f>
        <v/>
      </c>
      <c r="AV154" s="2" t="str">
        <f>IF($A154&gt;='DB_243way_Regular Symbol'!G$16,"",IF(E154=0,"",IF(OR(E154=$AM$1,E154=$AT$1,E155=$AM$1,E155=$AT$1,E156=$AM$1,E156=$AT$1),0,1)))</f>
        <v/>
      </c>
      <c r="AW154" s="128" t="str">
        <f>IF($A154&gt;='DB_243way_Regular Symbol'!H$16,"",IF(F154=0,"",IF(OR(F154=$AM$1,F154=$AT$1,F155=$AM$1,F155=$AT$1,F156=$AM$1,F156=$AT$1),0,1)))</f>
        <v/>
      </c>
      <c r="AY154" s="342"/>
      <c r="AZ154" s="2"/>
      <c r="BA154" s="2" t="str">
        <f>IF($A154&gt;='DB_243way_Regular Symbol'!F$16,"",COUNTIF(D154:D156,$AZ$1))</f>
        <v/>
      </c>
      <c r="BB154" s="2" t="str">
        <f>IF($A154&gt;='DB_243way_Regular Symbol'!G$16,"",COUNTIF(E154:E156,$AZ$1))</f>
        <v/>
      </c>
      <c r="BC154" s="2" t="str">
        <f>IF($A154&gt;='DB_243way_Regular Symbol'!H$16,"",COUNTIF(F154:F156,$AZ$1))</f>
        <v/>
      </c>
      <c r="BE154" s="342" t="str">
        <f>IF($A154&gt;='DB_243way_Regular Symbol'!D$16,"",IF(B154=0,"",IF(OR(B154=$AM$1,B154=$BF$1,B155=$AM$1,B155=$BF$1,B156=$AM$1,B156=$BF$1),1,0)))</f>
        <v/>
      </c>
      <c r="BF154" s="342" t="str">
        <f>IF($A154&gt;='DB_243way_Regular Symbol'!E$16,"",IF(C154=0,"",IF(OR(C154=$AM$1,C154=$BF$1,C155=$AM$1,C155=$BF$1,C156=$AM$1,C156=$BF$1),1,0)))</f>
        <v/>
      </c>
      <c r="BG154" s="342" t="str">
        <f>IF($A154&gt;='DB_243way_Regular Symbol'!F$16,"",IF(D154=0,"",IF(OR(D154=$AM$1,D154=$BF$1,D155=$AM$1,D155=$BF$1,D156=$AM$1,D156=$BF$1),1,0)))</f>
        <v/>
      </c>
      <c r="BH154" s="342" t="str">
        <f>IF($A154&gt;='DB_243way_Regular Symbol'!G$16,"",IF(E154=0,"",IF(OR(E154=$AM$1,E154=$BF$1,E155=$AM$1,E155=$BF$1,E156=$AM$1,E156=$BF$1),1,0)))</f>
        <v/>
      </c>
      <c r="BI154" s="342" t="str">
        <f>IF($A154&gt;='DB_243way_Regular Symbol'!H$16,"",IF(F154=0,"",IF(OR(F154=$AM$1,F154=$BF$1,F155=$AM$1,F155=$BF$1,F156=$AM$1,F156=$BF$1),1,0)))</f>
        <v/>
      </c>
      <c r="BK154" s="342" t="str">
        <f>IF($A154&gt;='DB_243way_Regular Symbol'!D$16,"",IF(B154=0,"",IF(OR(B154=$AM$1,B154=$BL$1,B155=$AM$1,B155=$BL$1,B156=$AM$1,B156=$BL$1),0,1)))</f>
        <v/>
      </c>
      <c r="BL154" s="2" t="str">
        <f>IF($A154&gt;='DB_243way_Regular Symbol'!E$16,"",IF(C154=0,"",IF(OR(C154=$AM$1,C154=$BL$1,C155=$AM$1,C155=$BL$1,C156=$AM$1,C156=$BL$1),0,1)))</f>
        <v/>
      </c>
      <c r="BM154" s="2" t="str">
        <f>IF($A154&gt;='DB_243way_Regular Symbol'!F$16,"",IF(D154=0,"",IF(OR(D154=$AM$1,D154=$BL$1,D155=$AM$1,D155=$BL$1,D156=$AM$1,D156=$BL$1),0,1)))</f>
        <v/>
      </c>
      <c r="BN154" s="2" t="str">
        <f>IF($A154&gt;='DB_243way_Regular Symbol'!G$16,"",IF(E154=0,"",IF(OR(E154=$AM$1,E154=$BL$1,E155=$AM$1,E155=$BL$1,E156=$AM$1,E156=$BL$1),0,1)))</f>
        <v/>
      </c>
      <c r="BO154" s="128" t="str">
        <f>IF($A154&gt;='DB_243way_Regular Symbol'!H$16,"",IF(F154=0,"",IF(OR(F154=$AM$1,F154=$BL$1,F155=$AM$1,F155=$BL$1,F156=$AM$1,F156=$BL$1),0,1)))</f>
        <v/>
      </c>
      <c r="BQ154" s="2" t="str">
        <f>IF($A154&gt;='DB_243way_Regular Symbol'!D$16,"",IF(B154=0,"",IF(OR(B154=$BQ$1,B154=$BR$1,B155=$BQ$1,B155=$BR$1,B156=$BQ$1,B156=$BR$1),0,1)))</f>
        <v/>
      </c>
      <c r="BR154" s="2" t="str">
        <f>IF($A154&gt;='DB_243way_Regular Symbol'!E$16,"",IF(C154=0,"",IF(OR(C154=$BQ$1,C154=$BR$1,C155=$BQ$1,C155=$BR$1,C156=$BQ$1,C156=$BR$1),0,1)))</f>
        <v/>
      </c>
      <c r="BS154" s="2" t="str">
        <f>IF($A154&gt;='DB_243way_Regular Symbol'!F$16,"",IF(D154=0,"",IF(OR(D154=$BQ$1,D154=$BR$1,D155=$BQ$1,D155=$BR$1,D156=$BQ$1,D156=$BR$1),0,1)))</f>
        <v/>
      </c>
      <c r="BT154" s="2" t="str">
        <f>IF($A154&gt;='DB_243way_Regular Symbol'!G$16,"",IF(E154=0,"",IF(OR(E154=$BQ$1,E154=$BR$1,E155=$BQ$1,E155=$BR$1,E156=$BQ$1,E156=$BR$1),0,1)))</f>
        <v/>
      </c>
      <c r="BU154" s="2" t="str">
        <f>IF($A154&gt;='DB_243way_Regular Symbol'!H$16,"",IF(F154=0,"",IF(OR(F154=$BQ$1,F154=$BR$1,F155=$BQ$1,F155=$BR$1,F156=$BQ$1,F156=$BR$1),0,1)))</f>
        <v/>
      </c>
      <c r="BW154" s="2" t="str">
        <f>IF($A154&gt;='DB_243way_Regular Symbol'!D$16,"",IF(B154=0,"",IF(OR(B154=$BW$1,B155=$BW$1,B156=$BW$1,B154=$BX$1,B155=$BX$1,B156=$BX$1),0,1)))</f>
        <v/>
      </c>
      <c r="BX154" s="2" t="str">
        <f>IF($A154&gt;='DB_243way_Regular Symbol'!E$16,"",IF(C154=0,"",IF(OR(C154=$BW$1,C155=$BW$1,C156=$BW$1,C154=$BX$1,C155=$BX$1,C156=$BX$1),0,1)))</f>
        <v/>
      </c>
      <c r="BY154" s="2" t="str">
        <f>IF($A154&gt;='DB_243way_Regular Symbol'!F$16,"",IF(D154=0,"",IF(OR(D154=$BW$1,D155=$BW$1,D156=$BW$1,D154=$BX$1,D155=$BX$1,D156=$BX$1),0,1)))</f>
        <v/>
      </c>
      <c r="BZ154" s="2" t="str">
        <f>IF($A154&gt;='DB_243way_Regular Symbol'!G$16,"",IF(E154=0,"",IF(OR(E154=$BW$1,E155=$BW$1,E156=$BW$1,E154=$BX$1,E155=$BX$1,E156=$BX$1),0,1)))</f>
        <v/>
      </c>
      <c r="CA154" s="2" t="str">
        <f>IF($A154&gt;='DB_243way_Regular Symbol'!H$16,"",IF(F154=0,"",IF(OR(F154=$BW$1,F155=$BW$1,F156=$BW$1,F154=$BX$1,F155=$BX$1,F156=$BX$1),0,1)))</f>
        <v/>
      </c>
      <c r="CC154" s="2" t="str">
        <f>IF($A154&gt;='DB_243way_Regular Symbol'!D$16,"",IF(B154=0,"",IF(OR(B154=$BW$1,B155=$BW$1,B156=$BW$1,B154=$CD$1,B155=$CD$1,B156=$CD$1),0,1)))</f>
        <v/>
      </c>
      <c r="CD154" s="2" t="str">
        <f>IF($A154&gt;='DB_243way_Regular Symbol'!E$16,"",IF(C154=0,"",IF(OR(C154=$BW$1,C155=$BW$1,C156=$BW$1,C154=$CD$1,C155=$CD$1,C156=$CD$1),0,1)))</f>
        <v/>
      </c>
      <c r="CE154" s="2" t="str">
        <f>IF($A154&gt;='DB_243way_Regular Symbol'!F$16,"",IF(D154=0,"",IF(OR(D154=$BW$1,D155=$BW$1,D156=$BW$1,D154=$CD$1,D155=$CD$1,D156=$CD$1),0,1)))</f>
        <v/>
      </c>
      <c r="CF154" s="2" t="str">
        <f>IF($A154&gt;='DB_243way_Regular Symbol'!G$16,"",IF(E154=0,"",IF(OR(E154=$BW$1,E155=$BW$1,E156=$BW$1,E154=$CD$1,E155=$CD$1,E156=$CD$1),0,1)))</f>
        <v/>
      </c>
      <c r="CG154" s="2" t="str">
        <f>IF($A154&gt;='DB_243way_Regular Symbol'!H$16,"",IF(F154=0,"",IF(OR(F154=$BW$1,F155=$BW$1,F156=$BW$1,F154=$CD$1,F155=$CD$1,F156=$CD$1),0,1)))</f>
        <v/>
      </c>
      <c r="CI154" s="2" t="str">
        <f>IF($A154&gt;='DB_243way_Regular Symbol'!D$16,"",IF(B154=0,"",IF(OR(B154=$BW$1,B155=$BW$1,B156=$BW$1,B154=$CJ$1,B155=$CJ$1,B156=$CJ$1),0,1)))</f>
        <v/>
      </c>
      <c r="CJ154" s="2" t="str">
        <f>IF($A154&gt;='DB_243way_Regular Symbol'!E$16,"",IF(C154=0,"",IF(OR(C154=$BW$1,C155=$BW$1,C156=$BW$1,C154=$CJ$1,C155=$CJ$1,C156=$CJ$1),0,1)))</f>
        <v/>
      </c>
      <c r="CK154" s="2" t="str">
        <f>IF($A154&gt;='DB_243way_Regular Symbol'!F$16,"",IF(D154=0,"",IF(OR(D154=$BW$1,D155=$BW$1,D156=$BW$1,D154=$CJ$1,D155=$CJ$1,D156=$CJ$1),0,1)))</f>
        <v/>
      </c>
      <c r="CL154" s="2" t="str">
        <f>IF($A154&gt;='DB_243way_Regular Symbol'!G$16,"",IF(E154=0,"",IF(OR(E154=$BW$1,E155=$BW$1,E156=$BW$1,E154=$CJ$1,E155=$CJ$1,E156=$CJ$1),0,1)))</f>
        <v/>
      </c>
      <c r="CM154" s="2" t="str">
        <f>IF($A154&gt;='DB_243way_Regular Symbol'!H$16,"",IF(F154=0,"",IF(OR(F154=$BW$1,F155=$BW$1,F156=$BW$1,F154=$CJ$1,F155=$CJ$1,F156=$CJ$1),0,1)))</f>
        <v/>
      </c>
      <c r="CO154" s="2" t="str">
        <f>IF($A154&gt;='DB_243way_Regular Symbol'!D$16,"",IF(B154=0,"",IF(OR(B154=$BW$1,B155=$BW$1,B156=$BW$1,B154=$CP$1,B155=$CP$1,B156=$CP$1),0,1)))</f>
        <v/>
      </c>
      <c r="CP154" s="2" t="str">
        <f>IF($A154&gt;='DB_243way_Regular Symbol'!E$16,"",IF(C154=0,"",IF(OR(C154=$BW$1,C155=$BW$1,C156=$BW$1,C154=$CP$1,C155=$CP$1,C156=$CP$1),0,1)))</f>
        <v/>
      </c>
      <c r="CQ154" s="2" t="str">
        <f>IF($A154&gt;='DB_243way_Regular Symbol'!F$16,"",IF(D154=0,"",IF(OR(D154=$BW$1,D155=$BW$1,D156=$BW$1,D154=$CP$1,D155=$CP$1,D156=$CP$1),0,1)))</f>
        <v/>
      </c>
      <c r="CR154" s="2" t="str">
        <f>IF($A154&gt;='DB_243way_Regular Symbol'!G$16,"",IF(E154=0,"",IF(OR(E154=$BW$1,E155=$BW$1,E156=$BW$1,E154=$CP$1,E155=$CP$1,E156=$CP$1),0,1)))</f>
        <v/>
      </c>
      <c r="CS154" s="2" t="str">
        <f>IF($A154&gt;='DB_243way_Regular Symbol'!H$16,"",IF(F154=0,"",IF(OR(F154=$BW$1,F155=$BW$1,F156=$BW$1,F154=$CP$1,F155=$CP$1,F156=$CP$1),0,1)))</f>
        <v/>
      </c>
      <c r="CU154" s="2" t="str">
        <f>IF($A154&gt;='DB_243way_Regular Symbol'!D$16,"",IF(B154=0,"",IF(OR(B154=$BW$1,B155=$BW$1,B156=$BW$1,B154=$CV$1,B155=$CV$1,B156=$CV$1),0,1)))</f>
        <v/>
      </c>
      <c r="CV154" s="2" t="str">
        <f>IF($A154&gt;='DB_243way_Regular Symbol'!E$16,"",IF(C154=0,"",IF(OR(C154=$BW$1,C155=$BW$1,C156=$BW$1,C154=$CV$1,C155=$CV$1,C156=$CV$1),0,1)))</f>
        <v/>
      </c>
      <c r="CW154" s="2" t="str">
        <f>IF($A154&gt;='DB_243way_Regular Symbol'!F$16,"",IF(D154=0,"",IF(OR(D154=$BW$1,D155=$BW$1,D156=$BW$1,D154=$CV$1,D155=$CV$1,D156=$CV$1),0,1)))</f>
        <v/>
      </c>
      <c r="CX154" s="2" t="str">
        <f>IF($A154&gt;='DB_243way_Regular Symbol'!G$16,"",IF(E154=0,"",IF(OR(E154=$BW$1,E155=$BW$1,E156=$BW$1,E154=$CV$1,E155=$CV$1,E156=$CV$1),0,1)))</f>
        <v/>
      </c>
      <c r="CY154" s="2" t="str">
        <f>IF($A154&gt;='DB_243way_Regular Symbol'!H$16,"",IF(F154=0,"",IF(OR(F154=$BW$1,F155=$BW$1,F156=$BW$1,F154=$CV$1,F155=$CV$1,F156=$CV$1),0,1)))</f>
        <v/>
      </c>
    </row>
    <row r="155" spans="1:103">
      <c r="A155" s="341">
        <f>IF('DB_243way_Regular Symbol'!L154="","",'DB_243way_Regular Symbol'!L154)</f>
        <v>151</v>
      </c>
      <c r="B155" s="184" t="str">
        <f>IF('DB_243way_Regular Symbol'!M154="",
IF($A155-'DB_243way_Regular Symbol'!D$16&gt;='DB_243way_RegularＸ_W()'!B$2-1,"",VLOOKUP($A155-'DB_243way_Regular Symbol'!D$16,'DB_243way_Regular Symbol'!$L$3:$Q$250,'DB_243way_RegularＸ_W()'!B$3+1,FALSE)),
'DB_243way_Regular Symbol'!M154)</f>
        <v/>
      </c>
      <c r="C155" s="184" t="str">
        <f>IF('DB_243way_Regular Symbol'!N154="",
IF($A155-'DB_243way_Regular Symbol'!E$16&gt;='DB_243way_RegularＸ_W()'!C$2-1,"",VLOOKUP($A155-'DB_243way_Regular Symbol'!E$16,'DB_243way_Regular Symbol'!$L$3:$Q$250,'DB_243way_RegularＸ_W()'!C$3+1,FALSE)),
'DB_243way_Regular Symbol'!N154)</f>
        <v/>
      </c>
      <c r="D155" s="184" t="str">
        <f>IF('DB_243way_Regular Symbol'!O154="",
IF($A155-'DB_243way_Regular Symbol'!F$16&gt;='DB_243way_RegularＸ_W()'!D$2-1,"",VLOOKUP($A155-'DB_243way_Regular Symbol'!F$16,'DB_243way_Regular Symbol'!$L$3:$Q$250,'DB_243way_RegularＸ_W()'!D$3+1,FALSE)),
'DB_243way_Regular Symbol'!O154)</f>
        <v/>
      </c>
      <c r="E155" s="184" t="str">
        <f>IF('DB_243way_Regular Symbol'!P154="",
IF($A155-'DB_243way_Regular Symbol'!G$16&gt;='DB_243way_RegularＸ_W()'!E$2-1,"",VLOOKUP($A155-'DB_243way_Regular Symbol'!G$16,'DB_243way_Regular Symbol'!$L$3:$Q$250,'DB_243way_RegularＸ_W()'!E$3+1,FALSE)),
'DB_243way_Regular Symbol'!P154)</f>
        <v/>
      </c>
      <c r="F155" s="184" t="str">
        <f>IF('DB_243way_Regular Symbol'!Q154="",
IF($A155-'DB_243way_Regular Symbol'!H$16&gt;='DB_243way_RegularＸ_W()'!F$2-1,"",VLOOKUP($A155-'DB_243way_Regular Symbol'!H$16,'DB_243way_Regular Symbol'!$L$3:$Q$250,'DB_243way_RegularＸ_W()'!F$3+1,FALSE)),
'DB_243way_Regular Symbol'!Q154)</f>
        <v/>
      </c>
      <c r="O155" s="342" t="str">
        <f>IF($A155&gt;='DB_243way_Regular Symbol'!D$16,"",IF(B155=0,"",IF(OR(B155=$O$1,B155=$P$1,B156=$O$1,B156=$P$1,B157=$O$1,B157=$P$1),0,1)))</f>
        <v/>
      </c>
      <c r="P155" s="2" t="str">
        <f>IF($A155&gt;='DB_243way_Regular Symbol'!E$16,"",IF(C155=0,"",IF(OR(C155=$O$1,C155=$P$1,C156=$O$1,C156=$P$1,C157=$O$1,C157=$P$1),0,1)))</f>
        <v/>
      </c>
      <c r="Q155" s="2" t="str">
        <f>IF($A155&gt;='DB_243way_Regular Symbol'!F$16,"",IF(D155=0,"",IF(OR(D155=$O$1,D155=$P$1,D156=$O$1,D156=$P$1,D157=$O$1,D157=$P$1),0,1)))</f>
        <v/>
      </c>
      <c r="R155" s="2" t="str">
        <f>IF($A155&gt;='DB_243way_Regular Symbol'!G$16,"",IF(E155=0,"",IF(OR(E155=$O$1,E155=$P$1,E156=$O$1,E156=$P$1,E157=$O$1,E157=$P$1),0,1)))</f>
        <v/>
      </c>
      <c r="S155" s="128" t="str">
        <f>IF($A155&gt;='DB_243way_Regular Symbol'!H$16,"",IF(F155=0,"",IF(OR(F155=$O$1,F155=$P$1,F156=$O$1,F156=$P$1,F157=$O$1,F157=$P$1),0,1)))</f>
        <v/>
      </c>
      <c r="U155" s="342" t="str">
        <f>IF($A155&gt;='DB_243way_Regular Symbol'!D$16,"",IF(B155=0,"",IF(OR(B155=$U$1,B155=$V$1,B156=$U$1,B156=$V$1,B157=$U$1,B157=$V$1),0,1)))</f>
        <v/>
      </c>
      <c r="V155" s="2" t="str">
        <f>IF($A155&gt;='DB_243way_Regular Symbol'!E$16,"",IF(C155=0,"",IF(OR(C155=$U$1,C155=$V$1,C156=$U$1,C156=$V$1,C157=$U$1,C157=$V$1),0,1)))</f>
        <v/>
      </c>
      <c r="W155" s="2" t="str">
        <f>IF($A155&gt;='DB_243way_Regular Symbol'!F$16,"",IF(D155=0,"",IF(OR(D155=$U$1,D155=$V$1,D156=$U$1,D156=$V$1,D157=$U$1,D157=$V$1),0,1)))</f>
        <v/>
      </c>
      <c r="X155" s="2" t="str">
        <f>IF($A155&gt;='DB_243way_Regular Symbol'!G$16,"",IF(E155=0,"",IF(OR(E155=$U$1,E155=$V$1,E156=$U$1,E156=$V$1,E157=$U$1,E157=$V$1),0,1)))</f>
        <v/>
      </c>
      <c r="Y155" s="128" t="str">
        <f>IF($A155&gt;='DB_243way_Regular Symbol'!H$16,"",IF(F155=0,"",IF(OR(F155=$U$1,F155=$V$1,F156=$U$1,F156=$V$1,F157=$U$1,F157=$V$1),0,1)))</f>
        <v/>
      </c>
      <c r="AA155" s="342" t="str">
        <f>IF($A155&gt;='DB_243way_Regular Symbol'!D$16,"",IF(B155=0,"",IF(OR(B155=$AA$1,B155=$AB$1,B156=$AA$1,B156=$AB$1,B157=$AA$1,,B157=$AB$1),0,1)))</f>
        <v/>
      </c>
      <c r="AB155" s="2" t="str">
        <f>IF($A155&gt;='DB_243way_Regular Symbol'!E$16,"",IF(C155=0,"",IF(OR(C155=$AA$1,C155=$AB$1,C156=$AA$1,C156=$AB$1,C157=$AA$1,,C157=$AB$1),0,1)))</f>
        <v/>
      </c>
      <c r="AC155" s="2" t="str">
        <f>IF($A155&gt;='DB_243way_Regular Symbol'!F$16,"",IF(D155=0,"",IF(OR(D155=$AA$1,D155=$AB$1,D156=$AA$1,D156=$AB$1,D157=$AA$1,,D157=$AB$1),0,1)))</f>
        <v/>
      </c>
      <c r="AD155" s="2" t="str">
        <f>IF($A155&gt;='DB_243way_Regular Symbol'!G$16,"",IF(E155=0,"",IF(OR(E155=$AA$1,E155=$AB$1,E156=$AA$1,E156=$AB$1,E157=$AA$1,,E157=$AB$1),0,1)))</f>
        <v/>
      </c>
      <c r="AE155" s="128" t="str">
        <f>IF($A155&gt;='DB_243way_Regular Symbol'!H$16,"",IF(F155=0,"",IF(OR(F155=$AA$1,F155=$AB$1,F156=$AA$1,F156=$AB$1,F157=$AA$1,,F157=$AB$1),0,1)))</f>
        <v/>
      </c>
      <c r="AG155" s="342" t="str">
        <f>IF($A155&gt;='DB_243way_Regular Symbol'!D$16,"",IF(B155=0,"",IF(OR(B155=$AG$1,B155=$AH$1,B156=$AG$1,B156=$AH$1,B157=$AG$1,B157=$AH$1),0,1)))</f>
        <v/>
      </c>
      <c r="AH155" s="2" t="str">
        <f>IF($A155&gt;='DB_243way_Regular Symbol'!E$16,"",IF(C155=0,"",IF(OR(C155=$AG$1,C155=$AH$1,C156=$AG$1,C156=$AH$1,C157=$AG$1,C157=$AH$1),0,1)))</f>
        <v/>
      </c>
      <c r="AI155" s="2" t="str">
        <f>IF($A155&gt;='DB_243way_Regular Symbol'!F$16,"",IF(D155=0,"",IF(OR(D155=$AG$1,D155=$AH$1,D156=$AG$1,D156=$AH$1,D157=$AG$1,D157=$AH$1),0,1)))</f>
        <v/>
      </c>
      <c r="AJ155" s="2" t="str">
        <f>IF($A155&gt;='DB_243way_Regular Symbol'!G$16,"",IF(E155=0,"",IF(OR(E155=$AG$1,E155=$AH$1,E156=$AG$1,E156=$AH$1,E157=$AG$1,E157=$AH$1),0,1)))</f>
        <v/>
      </c>
      <c r="AK155" s="128" t="str">
        <f>IF($A155&gt;='DB_243way_Regular Symbol'!H$16,"",IF(F155=0,"",IF(OR(F155=$AG$1,F155=$AH$1,F156=$AG$1,F156=$AH$1,F157=$AG$1,F157=$AH$1),0,1)))</f>
        <v/>
      </c>
      <c r="AM155" s="342" t="str">
        <f>IF($A155&gt;='DB_243way_Regular Symbol'!D$16,"",IF(B155=0,"",IF(OR(B155=$AM$1,B155=$AN$1,B156=$AM$1,B156=$AN$1,B157=$AM$1,B157=$AN$1),0,1)))</f>
        <v/>
      </c>
      <c r="AN155" s="2" t="str">
        <f>IF($A155&gt;='DB_243way_Regular Symbol'!E$16,"",IF(C155=0,"",IF(OR(C155=$AM$1,C155=$AN$1,C156=$AM$1,C156=$AN$1,C157=$AM$1,C157=$AN$1),0,1)))</f>
        <v/>
      </c>
      <c r="AO155" s="2" t="str">
        <f>IF($A155&gt;='DB_243way_Regular Symbol'!F$16,"",IF(D155=0,"",IF(OR(D155=$AM$1,D155=$AN$1,D156=$AM$1,D156=$AN$1,D157=$AM$1,D157=$AN$1),0,1)))</f>
        <v/>
      </c>
      <c r="AP155" s="2" t="str">
        <f>IF($A155&gt;='DB_243way_Regular Symbol'!G$16,"",IF(E155=0,"",IF(OR(E155=$AM$1,E155=$AN$1,E156=$AM$1,E156=$AN$1,E157=$AM$1,E157=$AN$1),0,1)))</f>
        <v/>
      </c>
      <c r="AQ155" s="128" t="str">
        <f>IF($A155&gt;='DB_243way_Regular Symbol'!H$16,"",IF(F155=0,"",IF(OR(F155=$AM$1,F155=$AN$1,F156=$AM$1,F156=$AN$1,F157=$AM$1,F157=$AN$1),0,1)))</f>
        <v/>
      </c>
      <c r="AS155" s="342" t="str">
        <f>IF($A155&gt;='DB_243way_Regular Symbol'!D$16,"",IF(B155=0,"",IF(OR(B155=$AM$1,B155=$AT$1,B156=$AM$1,B156=$AT$1,B157=$AM$1,B157=$AT$1),0,1)))</f>
        <v/>
      </c>
      <c r="AT155" s="2" t="str">
        <f>IF($A155&gt;='DB_243way_Regular Symbol'!E$16,"",IF(C155=0,"",IF(OR(C155=$AM$1,C155=$AT$1,C156=$AM$1,C156=$AT$1,C157=$AM$1,C157=$AT$1),0,1)))</f>
        <v/>
      </c>
      <c r="AU155" s="2" t="str">
        <f>IF($A155&gt;='DB_243way_Regular Symbol'!F$16,"",IF(D155=0,"",IF(OR(D155=$AM$1,D155=$AT$1,D156=$AM$1,D156=$AT$1,D157=$AM$1,D157=$AT$1),0,1)))</f>
        <v/>
      </c>
      <c r="AV155" s="2" t="str">
        <f>IF($A155&gt;='DB_243way_Regular Symbol'!G$16,"",IF(E155=0,"",IF(OR(E155=$AM$1,E155=$AT$1,E156=$AM$1,E156=$AT$1,E157=$AM$1,E157=$AT$1),0,1)))</f>
        <v/>
      </c>
      <c r="AW155" s="128" t="str">
        <f>IF($A155&gt;='DB_243way_Regular Symbol'!H$16,"",IF(F155=0,"",IF(OR(F155=$AM$1,F155=$AT$1,F156=$AM$1,F156=$AT$1,F157=$AM$1,F157=$AT$1),0,1)))</f>
        <v/>
      </c>
      <c r="AY155" s="342"/>
      <c r="AZ155" s="2"/>
      <c r="BA155" s="2" t="str">
        <f>IF($A155&gt;='DB_243way_Regular Symbol'!F$16,"",COUNTIF(D155:D157,$AZ$1))</f>
        <v/>
      </c>
      <c r="BB155" s="2" t="str">
        <f>IF($A155&gt;='DB_243way_Regular Symbol'!G$16,"",COUNTIF(E155:E157,$AZ$1))</f>
        <v/>
      </c>
      <c r="BC155" s="2" t="str">
        <f>IF($A155&gt;='DB_243way_Regular Symbol'!H$16,"",COUNTIF(F155:F157,$AZ$1))</f>
        <v/>
      </c>
      <c r="BE155" s="342" t="str">
        <f>IF($A155&gt;='DB_243way_Regular Symbol'!D$16,"",IF(B155=0,"",IF(OR(B155=$AM$1,B155=$BF$1,B156=$AM$1,B156=$BF$1,B157=$AM$1,B157=$BF$1),1,0)))</f>
        <v/>
      </c>
      <c r="BF155" s="342" t="str">
        <f>IF($A155&gt;='DB_243way_Regular Symbol'!E$16,"",IF(C155=0,"",IF(OR(C155=$AM$1,C155=$BF$1,C156=$AM$1,C156=$BF$1,C157=$AM$1,C157=$BF$1),1,0)))</f>
        <v/>
      </c>
      <c r="BG155" s="342" t="str">
        <f>IF($A155&gt;='DB_243way_Regular Symbol'!F$16,"",IF(D155=0,"",IF(OR(D155=$AM$1,D155=$BF$1,D156=$AM$1,D156=$BF$1,D157=$AM$1,D157=$BF$1),1,0)))</f>
        <v/>
      </c>
      <c r="BH155" s="342" t="str">
        <f>IF($A155&gt;='DB_243way_Regular Symbol'!G$16,"",IF(E155=0,"",IF(OR(E155=$AM$1,E155=$BF$1,E156=$AM$1,E156=$BF$1,E157=$AM$1,E157=$BF$1),1,0)))</f>
        <v/>
      </c>
      <c r="BI155" s="342" t="str">
        <f>IF($A155&gt;='DB_243way_Regular Symbol'!H$16,"",IF(F155=0,"",IF(OR(F155=$AM$1,F155=$BF$1,F156=$AM$1,F156=$BF$1,F157=$AM$1,F157=$BF$1),1,0)))</f>
        <v/>
      </c>
      <c r="BK155" s="342" t="str">
        <f>IF($A155&gt;='DB_243way_Regular Symbol'!D$16,"",IF(B155=0,"",IF(OR(B155=$AM$1,B155=$BL$1,B156=$AM$1,B156=$BL$1,B157=$AM$1,B157=$BL$1),0,1)))</f>
        <v/>
      </c>
      <c r="BL155" s="2" t="str">
        <f>IF($A155&gt;='DB_243way_Regular Symbol'!E$16,"",IF(C155=0,"",IF(OR(C155=$AM$1,C155=$BL$1,C156=$AM$1,C156=$BL$1,C157=$AM$1,C157=$BL$1),0,1)))</f>
        <v/>
      </c>
      <c r="BM155" s="2" t="str">
        <f>IF($A155&gt;='DB_243way_Regular Symbol'!F$16,"",IF(D155=0,"",IF(OR(D155=$AM$1,D155=$BL$1,D156=$AM$1,D156=$BL$1,D157=$AM$1,D157=$BL$1),0,1)))</f>
        <v/>
      </c>
      <c r="BN155" s="2" t="str">
        <f>IF($A155&gt;='DB_243way_Regular Symbol'!G$16,"",IF(E155=0,"",IF(OR(E155=$AM$1,E155=$BL$1,E156=$AM$1,E156=$BL$1,E157=$AM$1,E157=$BL$1),0,1)))</f>
        <v/>
      </c>
      <c r="BO155" s="128" t="str">
        <f>IF($A155&gt;='DB_243way_Regular Symbol'!H$16,"",IF(F155=0,"",IF(OR(F155=$AM$1,F155=$BL$1,F156=$AM$1,F156=$BL$1,F157=$AM$1,F157=$BL$1),0,1)))</f>
        <v/>
      </c>
      <c r="BQ155" s="2" t="str">
        <f>IF($A155&gt;='DB_243way_Regular Symbol'!D$16,"",IF(B155=0,"",IF(OR(B155=$BQ$1,B155=$BR$1,B156=$BQ$1,B156=$BR$1,B157=$BQ$1,B157=$BR$1),0,1)))</f>
        <v/>
      </c>
      <c r="BR155" s="2" t="str">
        <f>IF($A155&gt;='DB_243way_Regular Symbol'!E$16,"",IF(C155=0,"",IF(OR(C155=$BQ$1,C155=$BR$1,C156=$BQ$1,C156=$BR$1,C157=$BQ$1,C157=$BR$1),0,1)))</f>
        <v/>
      </c>
      <c r="BS155" s="2" t="str">
        <f>IF($A155&gt;='DB_243way_Regular Symbol'!F$16,"",IF(D155=0,"",IF(OR(D155=$BQ$1,D155=$BR$1,D156=$BQ$1,D156=$BR$1,D157=$BQ$1,D157=$BR$1),0,1)))</f>
        <v/>
      </c>
      <c r="BT155" s="2" t="str">
        <f>IF($A155&gt;='DB_243way_Regular Symbol'!G$16,"",IF(E155=0,"",IF(OR(E155=$BQ$1,E155=$BR$1,E156=$BQ$1,E156=$BR$1,E157=$BQ$1,E157=$BR$1),0,1)))</f>
        <v/>
      </c>
      <c r="BU155" s="2" t="str">
        <f>IF($A155&gt;='DB_243way_Regular Symbol'!H$16,"",IF(F155=0,"",IF(OR(F155=$BQ$1,F155=$BR$1,F156=$BQ$1,F156=$BR$1,F157=$BQ$1,F157=$BR$1),0,1)))</f>
        <v/>
      </c>
      <c r="BW155" s="2" t="str">
        <f>IF($A155&gt;='DB_243way_Regular Symbol'!D$16,"",IF(B155=0,"",IF(OR(B155=$BW$1,B156=$BW$1,B157=$BW$1,B155=$BX$1,B156=$BX$1,B157=$BX$1),0,1)))</f>
        <v/>
      </c>
      <c r="BX155" s="2" t="str">
        <f>IF($A155&gt;='DB_243way_Regular Symbol'!E$16,"",IF(C155=0,"",IF(OR(C155=$BW$1,C156=$BW$1,C157=$BW$1,C155=$BX$1,C156=$BX$1,C157=$BX$1),0,1)))</f>
        <v/>
      </c>
      <c r="BY155" s="2" t="str">
        <f>IF($A155&gt;='DB_243way_Regular Symbol'!F$16,"",IF(D155=0,"",IF(OR(D155=$BW$1,D156=$BW$1,D157=$BW$1,D155=$BX$1,D156=$BX$1,D157=$BX$1),0,1)))</f>
        <v/>
      </c>
      <c r="BZ155" s="2" t="str">
        <f>IF($A155&gt;='DB_243way_Regular Symbol'!G$16,"",IF(E155=0,"",IF(OR(E155=$BW$1,E156=$BW$1,E157=$BW$1,E155=$BX$1,E156=$BX$1,E157=$BX$1),0,1)))</f>
        <v/>
      </c>
      <c r="CA155" s="2" t="str">
        <f>IF($A155&gt;='DB_243way_Regular Symbol'!H$16,"",IF(F155=0,"",IF(OR(F155=$BW$1,F156=$BW$1,F157=$BW$1,F155=$BX$1,F156=$BX$1,F157=$BX$1),0,1)))</f>
        <v/>
      </c>
      <c r="CC155" s="2" t="str">
        <f>IF($A155&gt;='DB_243way_Regular Symbol'!D$16,"",IF(B155=0,"",IF(OR(B155=$BW$1,B156=$BW$1,B157=$BW$1,B155=$CD$1,B156=$CD$1,B157=$CD$1),0,1)))</f>
        <v/>
      </c>
      <c r="CD155" s="2" t="str">
        <f>IF($A155&gt;='DB_243way_Regular Symbol'!E$16,"",IF(C155=0,"",IF(OR(C155=$BW$1,C156=$BW$1,C157=$BW$1,C155=$CD$1,C156=$CD$1,C157=$CD$1),0,1)))</f>
        <v/>
      </c>
      <c r="CE155" s="2" t="str">
        <f>IF($A155&gt;='DB_243way_Regular Symbol'!F$16,"",IF(D155=0,"",IF(OR(D155=$BW$1,D156=$BW$1,D157=$BW$1,D155=$CD$1,D156=$CD$1,D157=$CD$1),0,1)))</f>
        <v/>
      </c>
      <c r="CF155" s="2" t="str">
        <f>IF($A155&gt;='DB_243way_Regular Symbol'!G$16,"",IF(E155=0,"",IF(OR(E155=$BW$1,E156=$BW$1,E157=$BW$1,E155=$CD$1,E156=$CD$1,E157=$CD$1),0,1)))</f>
        <v/>
      </c>
      <c r="CG155" s="2" t="str">
        <f>IF($A155&gt;='DB_243way_Regular Symbol'!H$16,"",IF(F155=0,"",IF(OR(F155=$BW$1,F156=$BW$1,F157=$BW$1,F155=$CD$1,F156=$CD$1,F157=$CD$1),0,1)))</f>
        <v/>
      </c>
      <c r="CI155" s="2" t="str">
        <f>IF($A155&gt;='DB_243way_Regular Symbol'!D$16,"",IF(B155=0,"",IF(OR(B155=$BW$1,B156=$BW$1,B157=$BW$1,B155=$CJ$1,B156=$CJ$1,B157=$CJ$1),0,1)))</f>
        <v/>
      </c>
      <c r="CJ155" s="2" t="str">
        <f>IF($A155&gt;='DB_243way_Regular Symbol'!E$16,"",IF(C155=0,"",IF(OR(C155=$BW$1,C156=$BW$1,C157=$BW$1,C155=$CJ$1,C156=$CJ$1,C157=$CJ$1),0,1)))</f>
        <v/>
      </c>
      <c r="CK155" s="2" t="str">
        <f>IF($A155&gt;='DB_243way_Regular Symbol'!F$16,"",IF(D155=0,"",IF(OR(D155=$BW$1,D156=$BW$1,D157=$BW$1,D155=$CJ$1,D156=$CJ$1,D157=$CJ$1),0,1)))</f>
        <v/>
      </c>
      <c r="CL155" s="2" t="str">
        <f>IF($A155&gt;='DB_243way_Regular Symbol'!G$16,"",IF(E155=0,"",IF(OR(E155=$BW$1,E156=$BW$1,E157=$BW$1,E155=$CJ$1,E156=$CJ$1,E157=$CJ$1),0,1)))</f>
        <v/>
      </c>
      <c r="CM155" s="2" t="str">
        <f>IF($A155&gt;='DB_243way_Regular Symbol'!H$16,"",IF(F155=0,"",IF(OR(F155=$BW$1,F156=$BW$1,F157=$BW$1,F155=$CJ$1,F156=$CJ$1,F157=$CJ$1),0,1)))</f>
        <v/>
      </c>
      <c r="CO155" s="2" t="str">
        <f>IF($A155&gt;='DB_243way_Regular Symbol'!D$16,"",IF(B155=0,"",IF(OR(B155=$BW$1,B156=$BW$1,B157=$BW$1,B155=$CP$1,B156=$CP$1,B157=$CP$1),0,1)))</f>
        <v/>
      </c>
      <c r="CP155" s="2" t="str">
        <f>IF($A155&gt;='DB_243way_Regular Symbol'!E$16,"",IF(C155=0,"",IF(OR(C155=$BW$1,C156=$BW$1,C157=$BW$1,C155=$CP$1,C156=$CP$1,C157=$CP$1),0,1)))</f>
        <v/>
      </c>
      <c r="CQ155" s="2" t="str">
        <f>IF($A155&gt;='DB_243way_Regular Symbol'!F$16,"",IF(D155=0,"",IF(OR(D155=$BW$1,D156=$BW$1,D157=$BW$1,D155=$CP$1,D156=$CP$1,D157=$CP$1),0,1)))</f>
        <v/>
      </c>
      <c r="CR155" s="2" t="str">
        <f>IF($A155&gt;='DB_243way_Regular Symbol'!G$16,"",IF(E155=0,"",IF(OR(E155=$BW$1,E156=$BW$1,E157=$BW$1,E155=$CP$1,E156=$CP$1,E157=$CP$1),0,1)))</f>
        <v/>
      </c>
      <c r="CS155" s="2" t="str">
        <f>IF($A155&gt;='DB_243way_Regular Symbol'!H$16,"",IF(F155=0,"",IF(OR(F155=$BW$1,F156=$BW$1,F157=$BW$1,F155=$CP$1,F156=$CP$1,F157=$CP$1),0,1)))</f>
        <v/>
      </c>
      <c r="CU155" s="2" t="str">
        <f>IF($A155&gt;='DB_243way_Regular Symbol'!D$16,"",IF(B155=0,"",IF(OR(B155=$BW$1,B156=$BW$1,B157=$BW$1,B155=$CV$1,B156=$CV$1,B157=$CV$1),0,1)))</f>
        <v/>
      </c>
      <c r="CV155" s="2" t="str">
        <f>IF($A155&gt;='DB_243way_Regular Symbol'!E$16,"",IF(C155=0,"",IF(OR(C155=$BW$1,C156=$BW$1,C157=$BW$1,C155=$CV$1,C156=$CV$1,C157=$CV$1),0,1)))</f>
        <v/>
      </c>
      <c r="CW155" s="2" t="str">
        <f>IF($A155&gt;='DB_243way_Regular Symbol'!F$16,"",IF(D155=0,"",IF(OR(D155=$BW$1,D156=$BW$1,D157=$BW$1,D155=$CV$1,D156=$CV$1,D157=$CV$1),0,1)))</f>
        <v/>
      </c>
      <c r="CX155" s="2" t="str">
        <f>IF($A155&gt;='DB_243way_Regular Symbol'!G$16,"",IF(E155=0,"",IF(OR(E155=$BW$1,E156=$BW$1,E157=$BW$1,E155=$CV$1,E156=$CV$1,E157=$CV$1),0,1)))</f>
        <v/>
      </c>
      <c r="CY155" s="2" t="str">
        <f>IF($A155&gt;='DB_243way_Regular Symbol'!H$16,"",IF(F155=0,"",IF(OR(F155=$BW$1,F156=$BW$1,F157=$BW$1,F155=$CV$1,F156=$CV$1,F157=$CV$1),0,1)))</f>
        <v/>
      </c>
    </row>
    <row r="156" spans="1:103">
      <c r="A156" s="341">
        <f>IF('DB_243way_Regular Symbol'!L155="","",'DB_243way_Regular Symbol'!L155)</f>
        <v>152</v>
      </c>
      <c r="B156" s="184" t="str">
        <f>IF('DB_243way_Regular Symbol'!M155="",
IF($A156-'DB_243way_Regular Symbol'!D$16&gt;='DB_243way_RegularＸ_W()'!B$2-1,"",VLOOKUP($A156-'DB_243way_Regular Symbol'!D$16,'DB_243way_Regular Symbol'!$L$3:$Q$250,'DB_243way_RegularＸ_W()'!B$3+1,FALSE)),
'DB_243way_Regular Symbol'!M155)</f>
        <v/>
      </c>
      <c r="C156" s="184" t="str">
        <f>IF('DB_243way_Regular Symbol'!N155="",
IF($A156-'DB_243way_Regular Symbol'!E$16&gt;='DB_243way_RegularＸ_W()'!C$2-1,"",VLOOKUP($A156-'DB_243way_Regular Symbol'!E$16,'DB_243way_Regular Symbol'!$L$3:$Q$250,'DB_243way_RegularＸ_W()'!C$3+1,FALSE)),
'DB_243way_Regular Symbol'!N155)</f>
        <v/>
      </c>
      <c r="D156" s="184" t="str">
        <f>IF('DB_243way_Regular Symbol'!O155="",
IF($A156-'DB_243way_Regular Symbol'!F$16&gt;='DB_243way_RegularＸ_W()'!D$2-1,"",VLOOKUP($A156-'DB_243way_Regular Symbol'!F$16,'DB_243way_Regular Symbol'!$L$3:$Q$250,'DB_243way_RegularＸ_W()'!D$3+1,FALSE)),
'DB_243way_Regular Symbol'!O155)</f>
        <v/>
      </c>
      <c r="E156" s="184" t="str">
        <f>IF('DB_243way_Regular Symbol'!P155="",
IF($A156-'DB_243way_Regular Symbol'!G$16&gt;='DB_243way_RegularＸ_W()'!E$2-1,"",VLOOKUP($A156-'DB_243way_Regular Symbol'!G$16,'DB_243way_Regular Symbol'!$L$3:$Q$250,'DB_243way_RegularＸ_W()'!E$3+1,FALSE)),
'DB_243way_Regular Symbol'!P155)</f>
        <v/>
      </c>
      <c r="F156" s="184" t="str">
        <f>IF('DB_243way_Regular Symbol'!Q155="",
IF($A156-'DB_243way_Regular Symbol'!H$16&gt;='DB_243way_RegularＸ_W()'!F$2-1,"",VLOOKUP($A156-'DB_243way_Regular Symbol'!H$16,'DB_243way_Regular Symbol'!$L$3:$Q$250,'DB_243way_RegularＸ_W()'!F$3+1,FALSE)),
'DB_243way_Regular Symbol'!Q155)</f>
        <v/>
      </c>
      <c r="O156" s="342" t="str">
        <f>IF($A156&gt;='DB_243way_Regular Symbol'!D$16,"",IF(B156=0,"",IF(OR(B156=$O$1,B156=$P$1,B157=$O$1,B157=$P$1,B158=$O$1,B158=$P$1),0,1)))</f>
        <v/>
      </c>
      <c r="P156" s="2" t="str">
        <f>IF($A156&gt;='DB_243way_Regular Symbol'!E$16,"",IF(C156=0,"",IF(OR(C156=$O$1,C156=$P$1,C157=$O$1,C157=$P$1,C158=$O$1,C158=$P$1),0,1)))</f>
        <v/>
      </c>
      <c r="Q156" s="2" t="str">
        <f>IF($A156&gt;='DB_243way_Regular Symbol'!F$16,"",IF(D156=0,"",IF(OR(D156=$O$1,D156=$P$1,D157=$O$1,D157=$P$1,D158=$O$1,D158=$P$1),0,1)))</f>
        <v/>
      </c>
      <c r="R156" s="2" t="str">
        <f>IF($A156&gt;='DB_243way_Regular Symbol'!G$16,"",IF(E156=0,"",IF(OR(E156=$O$1,E156=$P$1,E157=$O$1,E157=$P$1,E158=$O$1,E158=$P$1),0,1)))</f>
        <v/>
      </c>
      <c r="S156" s="128" t="str">
        <f>IF($A156&gt;='DB_243way_Regular Symbol'!H$16,"",IF(F156=0,"",IF(OR(F156=$O$1,F156=$P$1,F157=$O$1,F157=$P$1,F158=$O$1,F158=$P$1),0,1)))</f>
        <v/>
      </c>
      <c r="U156" s="342" t="str">
        <f>IF($A156&gt;='DB_243way_Regular Symbol'!D$16,"",IF(B156=0,"",IF(OR(B156=$U$1,B156=$V$1,B157=$U$1,B157=$V$1,B158=$U$1,B158=$V$1),0,1)))</f>
        <v/>
      </c>
      <c r="V156" s="2" t="str">
        <f>IF($A156&gt;='DB_243way_Regular Symbol'!E$16,"",IF(C156=0,"",IF(OR(C156=$U$1,C156=$V$1,C157=$U$1,C157=$V$1,C158=$U$1,C158=$V$1),0,1)))</f>
        <v/>
      </c>
      <c r="W156" s="2" t="str">
        <f>IF($A156&gt;='DB_243way_Regular Symbol'!F$16,"",IF(D156=0,"",IF(OR(D156=$U$1,D156=$V$1,D157=$U$1,D157=$V$1,D158=$U$1,D158=$V$1),0,1)))</f>
        <v/>
      </c>
      <c r="X156" s="2" t="str">
        <f>IF($A156&gt;='DB_243way_Regular Symbol'!G$16,"",IF(E156=0,"",IF(OR(E156=$U$1,E156=$V$1,E157=$U$1,E157=$V$1,E158=$U$1,E158=$V$1),0,1)))</f>
        <v/>
      </c>
      <c r="Y156" s="128" t="str">
        <f>IF($A156&gt;='DB_243way_Regular Symbol'!H$16,"",IF(F156=0,"",IF(OR(F156=$U$1,F156=$V$1,F157=$U$1,F157=$V$1,F158=$U$1,F158=$V$1),0,1)))</f>
        <v/>
      </c>
      <c r="AA156" s="342" t="str">
        <f>IF($A156&gt;='DB_243way_Regular Symbol'!D$16,"",IF(B156=0,"",IF(OR(B156=$AA$1,B156=$AB$1,B157=$AA$1,B157=$AB$1,B158=$AA$1,,B158=$AB$1),0,1)))</f>
        <v/>
      </c>
      <c r="AB156" s="2" t="str">
        <f>IF($A156&gt;='DB_243way_Regular Symbol'!E$16,"",IF(C156=0,"",IF(OR(C156=$AA$1,C156=$AB$1,C157=$AA$1,C157=$AB$1,C158=$AA$1,,C158=$AB$1),0,1)))</f>
        <v/>
      </c>
      <c r="AC156" s="2" t="str">
        <f>IF($A156&gt;='DB_243way_Regular Symbol'!F$16,"",IF(D156=0,"",IF(OR(D156=$AA$1,D156=$AB$1,D157=$AA$1,D157=$AB$1,D158=$AA$1,,D158=$AB$1),0,1)))</f>
        <v/>
      </c>
      <c r="AD156" s="2" t="str">
        <f>IF($A156&gt;='DB_243way_Regular Symbol'!G$16,"",IF(E156=0,"",IF(OR(E156=$AA$1,E156=$AB$1,E157=$AA$1,E157=$AB$1,E158=$AA$1,,E158=$AB$1),0,1)))</f>
        <v/>
      </c>
      <c r="AE156" s="128" t="str">
        <f>IF($A156&gt;='DB_243way_Regular Symbol'!H$16,"",IF(F156=0,"",IF(OR(F156=$AA$1,F156=$AB$1,F157=$AA$1,F157=$AB$1,F158=$AA$1,,F158=$AB$1),0,1)))</f>
        <v/>
      </c>
      <c r="AG156" s="342" t="str">
        <f>IF($A156&gt;='DB_243way_Regular Symbol'!D$16,"",IF(B156=0,"",IF(OR(B156=$AG$1,B156=$AH$1,B157=$AG$1,B157=$AH$1,B158=$AG$1,B158=$AH$1),0,1)))</f>
        <v/>
      </c>
      <c r="AH156" s="2" t="str">
        <f>IF($A156&gt;='DB_243way_Regular Symbol'!E$16,"",IF(C156=0,"",IF(OR(C156=$AG$1,C156=$AH$1,C157=$AG$1,C157=$AH$1,C158=$AG$1,C158=$AH$1),0,1)))</f>
        <v/>
      </c>
      <c r="AI156" s="2" t="str">
        <f>IF($A156&gt;='DB_243way_Regular Symbol'!F$16,"",IF(D156=0,"",IF(OR(D156=$AG$1,D156=$AH$1,D157=$AG$1,D157=$AH$1,D158=$AG$1,D158=$AH$1),0,1)))</f>
        <v/>
      </c>
      <c r="AJ156" s="2" t="str">
        <f>IF($A156&gt;='DB_243way_Regular Symbol'!G$16,"",IF(E156=0,"",IF(OR(E156=$AG$1,E156=$AH$1,E157=$AG$1,E157=$AH$1,E158=$AG$1,E158=$AH$1),0,1)))</f>
        <v/>
      </c>
      <c r="AK156" s="128" t="str">
        <f>IF($A156&gt;='DB_243way_Regular Symbol'!H$16,"",IF(F156=0,"",IF(OR(F156=$AG$1,F156=$AH$1,F157=$AG$1,F157=$AH$1,F158=$AG$1,F158=$AH$1),0,1)))</f>
        <v/>
      </c>
      <c r="AM156" s="342" t="str">
        <f>IF($A156&gt;='DB_243way_Regular Symbol'!D$16,"",IF(B156=0,"",IF(OR(B156=$AM$1,B156=$AN$1,B157=$AM$1,B157=$AN$1,B158=$AM$1,B158=$AN$1),0,1)))</f>
        <v/>
      </c>
      <c r="AN156" s="2" t="str">
        <f>IF($A156&gt;='DB_243way_Regular Symbol'!E$16,"",IF(C156=0,"",IF(OR(C156=$AM$1,C156=$AN$1,C157=$AM$1,C157=$AN$1,C158=$AM$1,C158=$AN$1),0,1)))</f>
        <v/>
      </c>
      <c r="AO156" s="2" t="str">
        <f>IF($A156&gt;='DB_243way_Regular Symbol'!F$16,"",IF(D156=0,"",IF(OR(D156=$AM$1,D156=$AN$1,D157=$AM$1,D157=$AN$1,D158=$AM$1,D158=$AN$1),0,1)))</f>
        <v/>
      </c>
      <c r="AP156" s="2" t="str">
        <f>IF($A156&gt;='DB_243way_Regular Symbol'!G$16,"",IF(E156=0,"",IF(OR(E156=$AM$1,E156=$AN$1,E157=$AM$1,E157=$AN$1,E158=$AM$1,E158=$AN$1),0,1)))</f>
        <v/>
      </c>
      <c r="AQ156" s="128" t="str">
        <f>IF($A156&gt;='DB_243way_Regular Symbol'!H$16,"",IF(F156=0,"",IF(OR(F156=$AM$1,F156=$AN$1,F157=$AM$1,F157=$AN$1,F158=$AM$1,F158=$AN$1),0,1)))</f>
        <v/>
      </c>
      <c r="AS156" s="342" t="str">
        <f>IF($A156&gt;='DB_243way_Regular Symbol'!D$16,"",IF(B156=0,"",IF(OR(B156=$AM$1,B156=$AT$1,B157=$AM$1,B157=$AT$1,B158=$AM$1,B158=$AT$1),0,1)))</f>
        <v/>
      </c>
      <c r="AT156" s="2" t="str">
        <f>IF($A156&gt;='DB_243way_Regular Symbol'!E$16,"",IF(C156=0,"",IF(OR(C156=$AM$1,C156=$AT$1,C157=$AM$1,C157=$AT$1,C158=$AM$1,C158=$AT$1),0,1)))</f>
        <v/>
      </c>
      <c r="AU156" s="2" t="str">
        <f>IF($A156&gt;='DB_243way_Regular Symbol'!F$16,"",IF(D156=0,"",IF(OR(D156=$AM$1,D156=$AT$1,D157=$AM$1,D157=$AT$1,D158=$AM$1,D158=$AT$1),0,1)))</f>
        <v/>
      </c>
      <c r="AV156" s="2" t="str">
        <f>IF($A156&gt;='DB_243way_Regular Symbol'!G$16,"",IF(E156=0,"",IF(OR(E156=$AM$1,E156=$AT$1,E157=$AM$1,E157=$AT$1,E158=$AM$1,E158=$AT$1),0,1)))</f>
        <v/>
      </c>
      <c r="AW156" s="128" t="str">
        <f>IF($A156&gt;='DB_243way_Regular Symbol'!H$16,"",IF(F156=0,"",IF(OR(F156=$AM$1,F156=$AT$1,F157=$AM$1,F157=$AT$1,F158=$AM$1,F158=$AT$1),0,1)))</f>
        <v/>
      </c>
      <c r="AY156" s="342"/>
      <c r="AZ156" s="2"/>
      <c r="BA156" s="2" t="str">
        <f>IF($A156&gt;='DB_243way_Regular Symbol'!F$16,"",COUNTIF(D156:D158,$AZ$1))</f>
        <v/>
      </c>
      <c r="BB156" s="2" t="str">
        <f>IF($A156&gt;='DB_243way_Regular Symbol'!G$16,"",COUNTIF(E156:E158,$AZ$1))</f>
        <v/>
      </c>
      <c r="BC156" s="2" t="str">
        <f>IF($A156&gt;='DB_243way_Regular Symbol'!H$16,"",COUNTIF(F156:F158,$AZ$1))</f>
        <v/>
      </c>
      <c r="BE156" s="342" t="str">
        <f>IF($A156&gt;='DB_243way_Regular Symbol'!D$16,"",IF(B156=0,"",IF(OR(B156=$AM$1,B156=$BF$1,B157=$AM$1,B157=$BF$1,B158=$AM$1,B158=$BF$1),1,0)))</f>
        <v/>
      </c>
      <c r="BF156" s="342" t="str">
        <f>IF($A156&gt;='DB_243way_Regular Symbol'!E$16,"",IF(C156=0,"",IF(OR(C156=$AM$1,C156=$BF$1,C157=$AM$1,C157=$BF$1,C158=$AM$1,C158=$BF$1),1,0)))</f>
        <v/>
      </c>
      <c r="BG156" s="342" t="str">
        <f>IF($A156&gt;='DB_243way_Regular Symbol'!F$16,"",IF(D156=0,"",IF(OR(D156=$AM$1,D156=$BF$1,D157=$AM$1,D157=$BF$1,D158=$AM$1,D158=$BF$1),1,0)))</f>
        <v/>
      </c>
      <c r="BH156" s="342" t="str">
        <f>IF($A156&gt;='DB_243way_Regular Symbol'!G$16,"",IF(E156=0,"",IF(OR(E156=$AM$1,E156=$BF$1,E157=$AM$1,E157=$BF$1,E158=$AM$1,E158=$BF$1),1,0)))</f>
        <v/>
      </c>
      <c r="BI156" s="342" t="str">
        <f>IF($A156&gt;='DB_243way_Regular Symbol'!H$16,"",IF(F156=0,"",IF(OR(F156=$AM$1,F156=$BF$1,F157=$AM$1,F157=$BF$1,F158=$AM$1,F158=$BF$1),1,0)))</f>
        <v/>
      </c>
      <c r="BK156" s="342" t="str">
        <f>IF($A156&gt;='DB_243way_Regular Symbol'!D$16,"",IF(B156=0,"",IF(OR(B156=$AM$1,B156=$BL$1,B157=$AM$1,B157=$BL$1,B158=$AM$1,B158=$BL$1),0,1)))</f>
        <v/>
      </c>
      <c r="BL156" s="2" t="str">
        <f>IF($A156&gt;='DB_243way_Regular Symbol'!E$16,"",IF(C156=0,"",IF(OR(C156=$AM$1,C156=$BL$1,C157=$AM$1,C157=$BL$1,C158=$AM$1,C158=$BL$1),0,1)))</f>
        <v/>
      </c>
      <c r="BM156" s="2" t="str">
        <f>IF($A156&gt;='DB_243way_Regular Symbol'!F$16,"",IF(D156=0,"",IF(OR(D156=$AM$1,D156=$BL$1,D157=$AM$1,D157=$BL$1,D158=$AM$1,D158=$BL$1),0,1)))</f>
        <v/>
      </c>
      <c r="BN156" s="2" t="str">
        <f>IF($A156&gt;='DB_243way_Regular Symbol'!G$16,"",IF(E156=0,"",IF(OR(E156=$AM$1,E156=$BL$1,E157=$AM$1,E157=$BL$1,E158=$AM$1,E158=$BL$1),0,1)))</f>
        <v/>
      </c>
      <c r="BO156" s="128" t="str">
        <f>IF($A156&gt;='DB_243way_Regular Symbol'!H$16,"",IF(F156=0,"",IF(OR(F156=$AM$1,F156=$BL$1,F157=$AM$1,F157=$BL$1,F158=$AM$1,F158=$BL$1),0,1)))</f>
        <v/>
      </c>
      <c r="BQ156" s="2" t="str">
        <f>IF($A156&gt;='DB_243way_Regular Symbol'!D$16,"",IF(B156=0,"",IF(OR(B156=$BQ$1,B156=$BR$1,B157=$BQ$1,B157=$BR$1,B158=$BQ$1,B158=$BR$1),0,1)))</f>
        <v/>
      </c>
      <c r="BR156" s="2" t="str">
        <f>IF($A156&gt;='DB_243way_Regular Symbol'!E$16,"",IF(C156=0,"",IF(OR(C156=$BQ$1,C156=$BR$1,C157=$BQ$1,C157=$BR$1,C158=$BQ$1,C158=$BR$1),0,1)))</f>
        <v/>
      </c>
      <c r="BS156" s="2" t="str">
        <f>IF($A156&gt;='DB_243way_Regular Symbol'!F$16,"",IF(D156=0,"",IF(OR(D156=$BQ$1,D156=$BR$1,D157=$BQ$1,D157=$BR$1,D158=$BQ$1,D158=$BR$1),0,1)))</f>
        <v/>
      </c>
      <c r="BT156" s="2" t="str">
        <f>IF($A156&gt;='DB_243way_Regular Symbol'!G$16,"",IF(E156=0,"",IF(OR(E156=$BQ$1,E156=$BR$1,E157=$BQ$1,E157=$BR$1,E158=$BQ$1,E158=$BR$1),0,1)))</f>
        <v/>
      </c>
      <c r="BU156" s="2" t="str">
        <f>IF($A156&gt;='DB_243way_Regular Symbol'!H$16,"",IF(F156=0,"",IF(OR(F156=$BQ$1,F156=$BR$1,F157=$BQ$1,F157=$BR$1,F158=$BQ$1,F158=$BR$1),0,1)))</f>
        <v/>
      </c>
      <c r="BW156" s="2" t="str">
        <f>IF($A156&gt;='DB_243way_Regular Symbol'!D$16,"",IF(B156=0,"",IF(OR(B156=$BW$1,B157=$BW$1,B158=$BW$1,B156=$BX$1,B157=$BX$1,B158=$BX$1),0,1)))</f>
        <v/>
      </c>
      <c r="BX156" s="2" t="str">
        <f>IF($A156&gt;='DB_243way_Regular Symbol'!E$16,"",IF(C156=0,"",IF(OR(C156=$BW$1,C157=$BW$1,C158=$BW$1,C156=$BX$1,C157=$BX$1,C158=$BX$1),0,1)))</f>
        <v/>
      </c>
      <c r="BY156" s="2" t="str">
        <f>IF($A156&gt;='DB_243way_Regular Symbol'!F$16,"",IF(D156=0,"",IF(OR(D156=$BW$1,D157=$BW$1,D158=$BW$1,D156=$BX$1,D157=$BX$1,D158=$BX$1),0,1)))</f>
        <v/>
      </c>
      <c r="BZ156" s="2" t="str">
        <f>IF($A156&gt;='DB_243way_Regular Symbol'!G$16,"",IF(E156=0,"",IF(OR(E156=$BW$1,E157=$BW$1,E158=$BW$1,E156=$BX$1,E157=$BX$1,E158=$BX$1),0,1)))</f>
        <v/>
      </c>
      <c r="CA156" s="2" t="str">
        <f>IF($A156&gt;='DB_243way_Regular Symbol'!H$16,"",IF(F156=0,"",IF(OR(F156=$BW$1,F157=$BW$1,F158=$BW$1,F156=$BX$1,F157=$BX$1,F158=$BX$1),0,1)))</f>
        <v/>
      </c>
      <c r="CC156" s="2" t="str">
        <f>IF($A156&gt;='DB_243way_Regular Symbol'!D$16,"",IF(B156=0,"",IF(OR(B156=$BW$1,B157=$BW$1,B158=$BW$1,B156=$CD$1,B157=$CD$1,B158=$CD$1),0,1)))</f>
        <v/>
      </c>
      <c r="CD156" s="2" t="str">
        <f>IF($A156&gt;='DB_243way_Regular Symbol'!E$16,"",IF(C156=0,"",IF(OR(C156=$BW$1,C157=$BW$1,C158=$BW$1,C156=$CD$1,C157=$CD$1,C158=$CD$1),0,1)))</f>
        <v/>
      </c>
      <c r="CE156" s="2" t="str">
        <f>IF($A156&gt;='DB_243way_Regular Symbol'!F$16,"",IF(D156=0,"",IF(OR(D156=$BW$1,D157=$BW$1,D158=$BW$1,D156=$CD$1,D157=$CD$1,D158=$CD$1),0,1)))</f>
        <v/>
      </c>
      <c r="CF156" s="2" t="str">
        <f>IF($A156&gt;='DB_243way_Regular Symbol'!G$16,"",IF(E156=0,"",IF(OR(E156=$BW$1,E157=$BW$1,E158=$BW$1,E156=$CD$1,E157=$CD$1,E158=$CD$1),0,1)))</f>
        <v/>
      </c>
      <c r="CG156" s="2" t="str">
        <f>IF($A156&gt;='DB_243way_Regular Symbol'!H$16,"",IF(F156=0,"",IF(OR(F156=$BW$1,F157=$BW$1,F158=$BW$1,F156=$CD$1,F157=$CD$1,F158=$CD$1),0,1)))</f>
        <v/>
      </c>
      <c r="CI156" s="2" t="str">
        <f>IF($A156&gt;='DB_243way_Regular Symbol'!D$16,"",IF(B156=0,"",IF(OR(B156=$BW$1,B157=$BW$1,B158=$BW$1,B156=$CJ$1,B157=$CJ$1,B158=$CJ$1),0,1)))</f>
        <v/>
      </c>
      <c r="CJ156" s="2" t="str">
        <f>IF($A156&gt;='DB_243way_Regular Symbol'!E$16,"",IF(C156=0,"",IF(OR(C156=$BW$1,C157=$BW$1,C158=$BW$1,C156=$CJ$1,C157=$CJ$1,C158=$CJ$1),0,1)))</f>
        <v/>
      </c>
      <c r="CK156" s="2" t="str">
        <f>IF($A156&gt;='DB_243way_Regular Symbol'!F$16,"",IF(D156=0,"",IF(OR(D156=$BW$1,D157=$BW$1,D158=$BW$1,D156=$CJ$1,D157=$CJ$1,D158=$CJ$1),0,1)))</f>
        <v/>
      </c>
      <c r="CL156" s="2" t="str">
        <f>IF($A156&gt;='DB_243way_Regular Symbol'!G$16,"",IF(E156=0,"",IF(OR(E156=$BW$1,E157=$BW$1,E158=$BW$1,E156=$CJ$1,E157=$CJ$1,E158=$CJ$1),0,1)))</f>
        <v/>
      </c>
      <c r="CM156" s="2" t="str">
        <f>IF($A156&gt;='DB_243way_Regular Symbol'!H$16,"",IF(F156=0,"",IF(OR(F156=$BW$1,F157=$BW$1,F158=$BW$1,F156=$CJ$1,F157=$CJ$1,F158=$CJ$1),0,1)))</f>
        <v/>
      </c>
      <c r="CO156" s="2" t="str">
        <f>IF($A156&gt;='DB_243way_Regular Symbol'!D$16,"",IF(B156=0,"",IF(OR(B156=$BW$1,B157=$BW$1,B158=$BW$1,B156=$CP$1,B157=$CP$1,B158=$CP$1),0,1)))</f>
        <v/>
      </c>
      <c r="CP156" s="2" t="str">
        <f>IF($A156&gt;='DB_243way_Regular Symbol'!E$16,"",IF(C156=0,"",IF(OR(C156=$BW$1,C157=$BW$1,C158=$BW$1,C156=$CP$1,C157=$CP$1,C158=$CP$1),0,1)))</f>
        <v/>
      </c>
      <c r="CQ156" s="2" t="str">
        <f>IF($A156&gt;='DB_243way_Regular Symbol'!F$16,"",IF(D156=0,"",IF(OR(D156=$BW$1,D157=$BW$1,D158=$BW$1,D156=$CP$1,D157=$CP$1,D158=$CP$1),0,1)))</f>
        <v/>
      </c>
      <c r="CR156" s="2" t="str">
        <f>IF($A156&gt;='DB_243way_Regular Symbol'!G$16,"",IF(E156=0,"",IF(OR(E156=$BW$1,E157=$BW$1,E158=$BW$1,E156=$CP$1,E157=$CP$1,E158=$CP$1),0,1)))</f>
        <v/>
      </c>
      <c r="CS156" s="2" t="str">
        <f>IF($A156&gt;='DB_243way_Regular Symbol'!H$16,"",IF(F156=0,"",IF(OR(F156=$BW$1,F157=$BW$1,F158=$BW$1,F156=$CP$1,F157=$CP$1,F158=$CP$1),0,1)))</f>
        <v/>
      </c>
      <c r="CU156" s="2" t="str">
        <f>IF($A156&gt;='DB_243way_Regular Symbol'!D$16,"",IF(B156=0,"",IF(OR(B156=$BW$1,B157=$BW$1,B158=$BW$1,B156=$CV$1,B157=$CV$1,B158=$CV$1),0,1)))</f>
        <v/>
      </c>
      <c r="CV156" s="2" t="str">
        <f>IF($A156&gt;='DB_243way_Regular Symbol'!E$16,"",IF(C156=0,"",IF(OR(C156=$BW$1,C157=$BW$1,C158=$BW$1,C156=$CV$1,C157=$CV$1,C158=$CV$1),0,1)))</f>
        <v/>
      </c>
      <c r="CW156" s="2" t="str">
        <f>IF($A156&gt;='DB_243way_Regular Symbol'!F$16,"",IF(D156=0,"",IF(OR(D156=$BW$1,D157=$BW$1,D158=$BW$1,D156=$CV$1,D157=$CV$1,D158=$CV$1),0,1)))</f>
        <v/>
      </c>
      <c r="CX156" s="2" t="str">
        <f>IF($A156&gt;='DB_243way_Regular Symbol'!G$16,"",IF(E156=0,"",IF(OR(E156=$BW$1,E157=$BW$1,E158=$BW$1,E156=$CV$1,E157=$CV$1,E158=$CV$1),0,1)))</f>
        <v/>
      </c>
      <c r="CY156" s="2" t="str">
        <f>IF($A156&gt;='DB_243way_Regular Symbol'!H$16,"",IF(F156=0,"",IF(OR(F156=$BW$1,F157=$BW$1,F158=$BW$1,F156=$CV$1,F157=$CV$1,F158=$CV$1),0,1)))</f>
        <v/>
      </c>
    </row>
    <row r="157" spans="1:103">
      <c r="A157" s="341">
        <f>IF('DB_243way_Regular Symbol'!L156="","",'DB_243way_Regular Symbol'!L156)</f>
        <v>153</v>
      </c>
      <c r="B157" s="184" t="str">
        <f>IF('DB_243way_Regular Symbol'!M156="",
IF($A157-'DB_243way_Regular Symbol'!D$16&gt;='DB_243way_RegularＸ_W()'!B$2-1,"",VLOOKUP($A157-'DB_243way_Regular Symbol'!D$16,'DB_243way_Regular Symbol'!$L$3:$Q$250,'DB_243way_RegularＸ_W()'!B$3+1,FALSE)),
'DB_243way_Regular Symbol'!M156)</f>
        <v/>
      </c>
      <c r="C157" s="184" t="str">
        <f>IF('DB_243way_Regular Symbol'!N156="",
IF($A157-'DB_243way_Regular Symbol'!E$16&gt;='DB_243way_RegularＸ_W()'!C$2-1,"",VLOOKUP($A157-'DB_243way_Regular Symbol'!E$16,'DB_243way_Regular Symbol'!$L$3:$Q$250,'DB_243way_RegularＸ_W()'!C$3+1,FALSE)),
'DB_243way_Regular Symbol'!N156)</f>
        <v/>
      </c>
      <c r="D157" s="184" t="str">
        <f>IF('DB_243way_Regular Symbol'!O156="",
IF($A157-'DB_243way_Regular Symbol'!F$16&gt;='DB_243way_RegularＸ_W()'!D$2-1,"",VLOOKUP($A157-'DB_243way_Regular Symbol'!F$16,'DB_243way_Regular Symbol'!$L$3:$Q$250,'DB_243way_RegularＸ_W()'!D$3+1,FALSE)),
'DB_243way_Regular Symbol'!O156)</f>
        <v/>
      </c>
      <c r="E157" s="184" t="str">
        <f>IF('DB_243way_Regular Symbol'!P156="",
IF($A157-'DB_243way_Regular Symbol'!G$16&gt;='DB_243way_RegularＸ_W()'!E$2-1,"",VLOOKUP($A157-'DB_243way_Regular Symbol'!G$16,'DB_243way_Regular Symbol'!$L$3:$Q$250,'DB_243way_RegularＸ_W()'!E$3+1,FALSE)),
'DB_243way_Regular Symbol'!P156)</f>
        <v/>
      </c>
      <c r="F157" s="184" t="str">
        <f>IF('DB_243way_Regular Symbol'!Q156="",
IF($A157-'DB_243way_Regular Symbol'!H$16&gt;='DB_243way_RegularＸ_W()'!F$2-1,"",VLOOKUP($A157-'DB_243way_Regular Symbol'!H$16,'DB_243way_Regular Symbol'!$L$3:$Q$250,'DB_243way_RegularＸ_W()'!F$3+1,FALSE)),
'DB_243way_Regular Symbol'!Q156)</f>
        <v/>
      </c>
      <c r="O157" s="342" t="str">
        <f>IF($A157&gt;='DB_243way_Regular Symbol'!D$16,"",IF(B157=0,"",IF(OR(B157=$O$1,B157=$P$1,B158=$O$1,B158=$P$1,B159=$O$1,B159=$P$1),0,1)))</f>
        <v/>
      </c>
      <c r="P157" s="2" t="str">
        <f>IF($A157&gt;='DB_243way_Regular Symbol'!E$16,"",IF(C157=0,"",IF(OR(C157=$O$1,C157=$P$1,C158=$O$1,C158=$P$1,C159=$O$1,C159=$P$1),0,1)))</f>
        <v/>
      </c>
      <c r="Q157" s="2" t="str">
        <f>IF($A157&gt;='DB_243way_Regular Symbol'!F$16,"",IF(D157=0,"",IF(OR(D157=$O$1,D157=$P$1,D158=$O$1,D158=$P$1,D159=$O$1,D159=$P$1),0,1)))</f>
        <v/>
      </c>
      <c r="R157" s="2" t="str">
        <f>IF($A157&gt;='DB_243way_Regular Symbol'!G$16,"",IF(E157=0,"",IF(OR(E157=$O$1,E157=$P$1,E158=$O$1,E158=$P$1,E159=$O$1,E159=$P$1),0,1)))</f>
        <v/>
      </c>
      <c r="S157" s="128" t="str">
        <f>IF($A157&gt;='DB_243way_Regular Symbol'!H$16,"",IF(F157=0,"",IF(OR(F157=$O$1,F157=$P$1,F158=$O$1,F158=$P$1,F159=$O$1,F159=$P$1),0,1)))</f>
        <v/>
      </c>
      <c r="U157" s="342" t="str">
        <f>IF($A157&gt;='DB_243way_Regular Symbol'!D$16,"",IF(B157=0,"",IF(OR(B157=$U$1,B157=$V$1,B158=$U$1,B158=$V$1,B159=$U$1,B159=$V$1),0,1)))</f>
        <v/>
      </c>
      <c r="V157" s="2" t="str">
        <f>IF($A157&gt;='DB_243way_Regular Symbol'!E$16,"",IF(C157=0,"",IF(OR(C157=$U$1,C157=$V$1,C158=$U$1,C158=$V$1,C159=$U$1,C159=$V$1),0,1)))</f>
        <v/>
      </c>
      <c r="W157" s="2" t="str">
        <f>IF($A157&gt;='DB_243way_Regular Symbol'!F$16,"",IF(D157=0,"",IF(OR(D157=$U$1,D157=$V$1,D158=$U$1,D158=$V$1,D159=$U$1,D159=$V$1),0,1)))</f>
        <v/>
      </c>
      <c r="X157" s="2" t="str">
        <f>IF($A157&gt;='DB_243way_Regular Symbol'!G$16,"",IF(E157=0,"",IF(OR(E157=$U$1,E157=$V$1,E158=$U$1,E158=$V$1,E159=$U$1,E159=$V$1),0,1)))</f>
        <v/>
      </c>
      <c r="Y157" s="128" t="str">
        <f>IF($A157&gt;='DB_243way_Regular Symbol'!H$16,"",IF(F157=0,"",IF(OR(F157=$U$1,F157=$V$1,F158=$U$1,F158=$V$1,F159=$U$1,F159=$V$1),0,1)))</f>
        <v/>
      </c>
      <c r="AA157" s="342" t="str">
        <f>IF($A157&gt;='DB_243way_Regular Symbol'!D$16,"",IF(B157=0,"",IF(OR(B157=$AA$1,B157=$AB$1,B158=$AA$1,B158=$AB$1,B159=$AA$1,,B159=$AB$1),0,1)))</f>
        <v/>
      </c>
      <c r="AB157" s="2" t="str">
        <f>IF($A157&gt;='DB_243way_Regular Symbol'!E$16,"",IF(C157=0,"",IF(OR(C157=$AA$1,C157=$AB$1,C158=$AA$1,C158=$AB$1,C159=$AA$1,,C159=$AB$1),0,1)))</f>
        <v/>
      </c>
      <c r="AC157" s="2" t="str">
        <f>IF($A157&gt;='DB_243way_Regular Symbol'!F$16,"",IF(D157=0,"",IF(OR(D157=$AA$1,D157=$AB$1,D158=$AA$1,D158=$AB$1,D159=$AA$1,,D159=$AB$1),0,1)))</f>
        <v/>
      </c>
      <c r="AD157" s="2" t="str">
        <f>IF($A157&gt;='DB_243way_Regular Symbol'!G$16,"",IF(E157=0,"",IF(OR(E157=$AA$1,E157=$AB$1,E158=$AA$1,E158=$AB$1,E159=$AA$1,,E159=$AB$1),0,1)))</f>
        <v/>
      </c>
      <c r="AE157" s="128" t="str">
        <f>IF($A157&gt;='DB_243way_Regular Symbol'!H$16,"",IF(F157=0,"",IF(OR(F157=$AA$1,F157=$AB$1,F158=$AA$1,F158=$AB$1,F159=$AA$1,,F159=$AB$1),0,1)))</f>
        <v/>
      </c>
      <c r="AG157" s="342" t="str">
        <f>IF($A157&gt;='DB_243way_Regular Symbol'!D$16,"",IF(B157=0,"",IF(OR(B157=$AG$1,B157=$AH$1,B158=$AG$1,B158=$AH$1,B159=$AG$1,B159=$AH$1),0,1)))</f>
        <v/>
      </c>
      <c r="AH157" s="2" t="str">
        <f>IF($A157&gt;='DB_243way_Regular Symbol'!E$16,"",IF(C157=0,"",IF(OR(C157=$AG$1,C157=$AH$1,C158=$AG$1,C158=$AH$1,C159=$AG$1,C159=$AH$1),0,1)))</f>
        <v/>
      </c>
      <c r="AI157" s="2" t="str">
        <f>IF($A157&gt;='DB_243way_Regular Symbol'!F$16,"",IF(D157=0,"",IF(OR(D157=$AG$1,D157=$AH$1,D158=$AG$1,D158=$AH$1,D159=$AG$1,D159=$AH$1),0,1)))</f>
        <v/>
      </c>
      <c r="AJ157" s="2" t="str">
        <f>IF($A157&gt;='DB_243way_Regular Symbol'!G$16,"",IF(E157=0,"",IF(OR(E157=$AG$1,E157=$AH$1,E158=$AG$1,E158=$AH$1,E159=$AG$1,E159=$AH$1),0,1)))</f>
        <v/>
      </c>
      <c r="AK157" s="128" t="str">
        <f>IF($A157&gt;='DB_243way_Regular Symbol'!H$16,"",IF(F157=0,"",IF(OR(F157=$AG$1,F157=$AH$1,F158=$AG$1,F158=$AH$1,F159=$AG$1,F159=$AH$1),0,1)))</f>
        <v/>
      </c>
      <c r="AM157" s="342" t="str">
        <f>IF($A157&gt;='DB_243way_Regular Symbol'!D$16,"",IF(B157=0,"",IF(OR(B157=$AM$1,B157=$AN$1,B158=$AM$1,B158=$AN$1,B159=$AM$1,B159=$AN$1),0,1)))</f>
        <v/>
      </c>
      <c r="AN157" s="2" t="str">
        <f>IF($A157&gt;='DB_243way_Regular Symbol'!E$16,"",IF(C157=0,"",IF(OR(C157=$AM$1,C157=$AN$1,C158=$AM$1,C158=$AN$1,C159=$AM$1,C159=$AN$1),0,1)))</f>
        <v/>
      </c>
      <c r="AO157" s="2" t="str">
        <f>IF($A157&gt;='DB_243way_Regular Symbol'!F$16,"",IF(D157=0,"",IF(OR(D157=$AM$1,D157=$AN$1,D158=$AM$1,D158=$AN$1,D159=$AM$1,D159=$AN$1),0,1)))</f>
        <v/>
      </c>
      <c r="AP157" s="2" t="str">
        <f>IF($A157&gt;='DB_243way_Regular Symbol'!G$16,"",IF(E157=0,"",IF(OR(E157=$AM$1,E157=$AN$1,E158=$AM$1,E158=$AN$1,E159=$AM$1,E159=$AN$1),0,1)))</f>
        <v/>
      </c>
      <c r="AQ157" s="128" t="str">
        <f>IF($A157&gt;='DB_243way_Regular Symbol'!H$16,"",IF(F157=0,"",IF(OR(F157=$AM$1,F157=$AN$1,F158=$AM$1,F158=$AN$1,F159=$AM$1,F159=$AN$1),0,1)))</f>
        <v/>
      </c>
      <c r="AS157" s="342" t="str">
        <f>IF($A157&gt;='DB_243way_Regular Symbol'!D$16,"",IF(B157=0,"",IF(OR(B157=$AM$1,B157=$AT$1,B158=$AM$1,B158=$AT$1,B159=$AM$1,B159=$AT$1),0,1)))</f>
        <v/>
      </c>
      <c r="AT157" s="2" t="str">
        <f>IF($A157&gt;='DB_243way_Regular Symbol'!E$16,"",IF(C157=0,"",IF(OR(C157=$AM$1,C157=$AT$1,C158=$AM$1,C158=$AT$1,C159=$AM$1,C159=$AT$1),0,1)))</f>
        <v/>
      </c>
      <c r="AU157" s="2" t="str">
        <f>IF($A157&gt;='DB_243way_Regular Symbol'!F$16,"",IF(D157=0,"",IF(OR(D157=$AM$1,D157=$AT$1,D158=$AM$1,D158=$AT$1,D159=$AM$1,D159=$AT$1),0,1)))</f>
        <v/>
      </c>
      <c r="AV157" s="2" t="str">
        <f>IF($A157&gt;='DB_243way_Regular Symbol'!G$16,"",IF(E157=0,"",IF(OR(E157=$AM$1,E157=$AT$1,E158=$AM$1,E158=$AT$1,E159=$AM$1,E159=$AT$1),0,1)))</f>
        <v/>
      </c>
      <c r="AW157" s="128" t="str">
        <f>IF($A157&gt;='DB_243way_Regular Symbol'!H$16,"",IF(F157=0,"",IF(OR(F157=$AM$1,F157=$AT$1,F158=$AM$1,F158=$AT$1,F159=$AM$1,F159=$AT$1),0,1)))</f>
        <v/>
      </c>
      <c r="AY157" s="342"/>
      <c r="AZ157" s="2"/>
      <c r="BA157" s="2" t="str">
        <f>IF($A157&gt;='DB_243way_Regular Symbol'!F$16,"",COUNTIF(D157:D159,$AZ$1))</f>
        <v/>
      </c>
      <c r="BB157" s="2" t="str">
        <f>IF($A157&gt;='DB_243way_Regular Symbol'!G$16,"",COUNTIF(E157:E159,$AZ$1))</f>
        <v/>
      </c>
      <c r="BC157" s="2" t="str">
        <f>IF($A157&gt;='DB_243way_Regular Symbol'!H$16,"",COUNTIF(F157:F159,$AZ$1))</f>
        <v/>
      </c>
      <c r="BE157" s="342" t="str">
        <f>IF($A157&gt;='DB_243way_Regular Symbol'!D$16,"",IF(B157=0,"",IF(OR(B157=$AM$1,B157=$BF$1,B158=$AM$1,B158=$BF$1,B159=$AM$1,B159=$BF$1),1,0)))</f>
        <v/>
      </c>
      <c r="BF157" s="342" t="str">
        <f>IF($A157&gt;='DB_243way_Regular Symbol'!E$16,"",IF(C157=0,"",IF(OR(C157=$AM$1,C157=$BF$1,C158=$AM$1,C158=$BF$1,C159=$AM$1,C159=$BF$1),1,0)))</f>
        <v/>
      </c>
      <c r="BG157" s="342" t="str">
        <f>IF($A157&gt;='DB_243way_Regular Symbol'!F$16,"",IF(D157=0,"",IF(OR(D157=$AM$1,D157=$BF$1,D158=$AM$1,D158=$BF$1,D159=$AM$1,D159=$BF$1),1,0)))</f>
        <v/>
      </c>
      <c r="BH157" s="342" t="str">
        <f>IF($A157&gt;='DB_243way_Regular Symbol'!G$16,"",IF(E157=0,"",IF(OR(E157=$AM$1,E157=$BF$1,E158=$AM$1,E158=$BF$1,E159=$AM$1,E159=$BF$1),1,0)))</f>
        <v/>
      </c>
      <c r="BI157" s="342" t="str">
        <f>IF($A157&gt;='DB_243way_Regular Symbol'!H$16,"",IF(F157=0,"",IF(OR(F157=$AM$1,F157=$BF$1,F158=$AM$1,F158=$BF$1,F159=$AM$1,F159=$BF$1),1,0)))</f>
        <v/>
      </c>
      <c r="BK157" s="342" t="str">
        <f>IF($A157&gt;='DB_243way_Regular Symbol'!D$16,"",IF(B157=0,"",IF(OR(B157=$AM$1,B157=$BL$1,B158=$AM$1,B158=$BL$1,B159=$AM$1,B159=$BL$1),0,1)))</f>
        <v/>
      </c>
      <c r="BL157" s="2" t="str">
        <f>IF($A157&gt;='DB_243way_Regular Symbol'!E$16,"",IF(C157=0,"",IF(OR(C157=$AM$1,C157=$BL$1,C158=$AM$1,C158=$BL$1,C159=$AM$1,C159=$BL$1),0,1)))</f>
        <v/>
      </c>
      <c r="BM157" s="2" t="str">
        <f>IF($A157&gt;='DB_243way_Regular Symbol'!F$16,"",IF(D157=0,"",IF(OR(D157=$AM$1,D157=$BL$1,D158=$AM$1,D158=$BL$1,D159=$AM$1,D159=$BL$1),0,1)))</f>
        <v/>
      </c>
      <c r="BN157" s="2" t="str">
        <f>IF($A157&gt;='DB_243way_Regular Symbol'!G$16,"",IF(E157=0,"",IF(OR(E157=$AM$1,E157=$BL$1,E158=$AM$1,E158=$BL$1,E159=$AM$1,E159=$BL$1),0,1)))</f>
        <v/>
      </c>
      <c r="BO157" s="128" t="str">
        <f>IF($A157&gt;='DB_243way_Regular Symbol'!H$16,"",IF(F157=0,"",IF(OR(F157=$AM$1,F157=$BL$1,F158=$AM$1,F158=$BL$1,F159=$AM$1,F159=$BL$1),0,1)))</f>
        <v/>
      </c>
      <c r="BQ157" s="2" t="str">
        <f>IF($A157&gt;='DB_243way_Regular Symbol'!D$16,"",IF(B157=0,"",IF(OR(B157=$BQ$1,B157=$BR$1,B158=$BQ$1,B158=$BR$1,B159=$BQ$1,B159=$BR$1),0,1)))</f>
        <v/>
      </c>
      <c r="BR157" s="2" t="str">
        <f>IF($A157&gt;='DB_243way_Regular Symbol'!E$16,"",IF(C157=0,"",IF(OR(C157=$BQ$1,C157=$BR$1,C158=$BQ$1,C158=$BR$1,C159=$BQ$1,C159=$BR$1),0,1)))</f>
        <v/>
      </c>
      <c r="BS157" s="2" t="str">
        <f>IF($A157&gt;='DB_243way_Regular Symbol'!F$16,"",IF(D157=0,"",IF(OR(D157=$BQ$1,D157=$BR$1,D158=$BQ$1,D158=$BR$1,D159=$BQ$1,D159=$BR$1),0,1)))</f>
        <v/>
      </c>
      <c r="BT157" s="2" t="str">
        <f>IF($A157&gt;='DB_243way_Regular Symbol'!G$16,"",IF(E157=0,"",IF(OR(E157=$BQ$1,E157=$BR$1,E158=$BQ$1,E158=$BR$1,E159=$BQ$1,E159=$BR$1),0,1)))</f>
        <v/>
      </c>
      <c r="BU157" s="2" t="str">
        <f>IF($A157&gt;='DB_243way_Regular Symbol'!H$16,"",IF(F157=0,"",IF(OR(F157=$BQ$1,F157=$BR$1,F158=$BQ$1,F158=$BR$1,F159=$BQ$1,F159=$BR$1),0,1)))</f>
        <v/>
      </c>
      <c r="BW157" s="2" t="str">
        <f>IF($A157&gt;='DB_243way_Regular Symbol'!D$16,"",IF(B157=0,"",IF(OR(B157=$BW$1,B158=$BW$1,B159=$BW$1,B157=$BX$1,B158=$BX$1,B159=$BX$1),0,1)))</f>
        <v/>
      </c>
      <c r="BX157" s="2" t="str">
        <f>IF($A157&gt;='DB_243way_Regular Symbol'!E$16,"",IF(C157=0,"",IF(OR(C157=$BW$1,C158=$BW$1,C159=$BW$1,C157=$BX$1,C158=$BX$1,C159=$BX$1),0,1)))</f>
        <v/>
      </c>
      <c r="BY157" s="2" t="str">
        <f>IF($A157&gt;='DB_243way_Regular Symbol'!F$16,"",IF(D157=0,"",IF(OR(D157=$BW$1,D158=$BW$1,D159=$BW$1,D157=$BX$1,D158=$BX$1,D159=$BX$1),0,1)))</f>
        <v/>
      </c>
      <c r="BZ157" s="2" t="str">
        <f>IF($A157&gt;='DB_243way_Regular Symbol'!G$16,"",IF(E157=0,"",IF(OR(E157=$BW$1,E158=$BW$1,E159=$BW$1,E157=$BX$1,E158=$BX$1,E159=$BX$1),0,1)))</f>
        <v/>
      </c>
      <c r="CA157" s="2" t="str">
        <f>IF($A157&gt;='DB_243way_Regular Symbol'!H$16,"",IF(F157=0,"",IF(OR(F157=$BW$1,F158=$BW$1,F159=$BW$1,F157=$BX$1,F158=$BX$1,F159=$BX$1),0,1)))</f>
        <v/>
      </c>
      <c r="CC157" s="2" t="str">
        <f>IF($A157&gt;='DB_243way_Regular Symbol'!D$16,"",IF(B157=0,"",IF(OR(B157=$BW$1,B158=$BW$1,B159=$BW$1,B157=$CD$1,B158=$CD$1,B159=$CD$1),0,1)))</f>
        <v/>
      </c>
      <c r="CD157" s="2" t="str">
        <f>IF($A157&gt;='DB_243way_Regular Symbol'!E$16,"",IF(C157=0,"",IF(OR(C157=$BW$1,C158=$BW$1,C159=$BW$1,C157=$CD$1,C158=$CD$1,C159=$CD$1),0,1)))</f>
        <v/>
      </c>
      <c r="CE157" s="2" t="str">
        <f>IF($A157&gt;='DB_243way_Regular Symbol'!F$16,"",IF(D157=0,"",IF(OR(D157=$BW$1,D158=$BW$1,D159=$BW$1,D157=$CD$1,D158=$CD$1,D159=$CD$1),0,1)))</f>
        <v/>
      </c>
      <c r="CF157" s="2" t="str">
        <f>IF($A157&gt;='DB_243way_Regular Symbol'!G$16,"",IF(E157=0,"",IF(OR(E157=$BW$1,E158=$BW$1,E159=$BW$1,E157=$CD$1,E158=$CD$1,E159=$CD$1),0,1)))</f>
        <v/>
      </c>
      <c r="CG157" s="2" t="str">
        <f>IF($A157&gt;='DB_243way_Regular Symbol'!H$16,"",IF(F157=0,"",IF(OR(F157=$BW$1,F158=$BW$1,F159=$BW$1,F157=$CD$1,F158=$CD$1,F159=$CD$1),0,1)))</f>
        <v/>
      </c>
      <c r="CI157" s="2" t="str">
        <f>IF($A157&gt;='DB_243way_Regular Symbol'!D$16,"",IF(B157=0,"",IF(OR(B157=$BW$1,B158=$BW$1,B159=$BW$1,B157=$CJ$1,B158=$CJ$1,B159=$CJ$1),0,1)))</f>
        <v/>
      </c>
      <c r="CJ157" s="2" t="str">
        <f>IF($A157&gt;='DB_243way_Regular Symbol'!E$16,"",IF(C157=0,"",IF(OR(C157=$BW$1,C158=$BW$1,C159=$BW$1,C157=$CJ$1,C158=$CJ$1,C159=$CJ$1),0,1)))</f>
        <v/>
      </c>
      <c r="CK157" s="2" t="str">
        <f>IF($A157&gt;='DB_243way_Regular Symbol'!F$16,"",IF(D157=0,"",IF(OR(D157=$BW$1,D158=$BW$1,D159=$BW$1,D157=$CJ$1,D158=$CJ$1,D159=$CJ$1),0,1)))</f>
        <v/>
      </c>
      <c r="CL157" s="2" t="str">
        <f>IF($A157&gt;='DB_243way_Regular Symbol'!G$16,"",IF(E157=0,"",IF(OR(E157=$BW$1,E158=$BW$1,E159=$BW$1,E157=$CJ$1,E158=$CJ$1,E159=$CJ$1),0,1)))</f>
        <v/>
      </c>
      <c r="CM157" s="2" t="str">
        <f>IF($A157&gt;='DB_243way_Regular Symbol'!H$16,"",IF(F157=0,"",IF(OR(F157=$BW$1,F158=$BW$1,F159=$BW$1,F157=$CJ$1,F158=$CJ$1,F159=$CJ$1),0,1)))</f>
        <v/>
      </c>
      <c r="CO157" s="2" t="str">
        <f>IF($A157&gt;='DB_243way_Regular Symbol'!D$16,"",IF(B157=0,"",IF(OR(B157=$BW$1,B158=$BW$1,B159=$BW$1,B157=$CP$1,B158=$CP$1,B159=$CP$1),0,1)))</f>
        <v/>
      </c>
      <c r="CP157" s="2" t="str">
        <f>IF($A157&gt;='DB_243way_Regular Symbol'!E$16,"",IF(C157=0,"",IF(OR(C157=$BW$1,C158=$BW$1,C159=$BW$1,C157=$CP$1,C158=$CP$1,C159=$CP$1),0,1)))</f>
        <v/>
      </c>
      <c r="CQ157" s="2" t="str">
        <f>IF($A157&gt;='DB_243way_Regular Symbol'!F$16,"",IF(D157=0,"",IF(OR(D157=$BW$1,D158=$BW$1,D159=$BW$1,D157=$CP$1,D158=$CP$1,D159=$CP$1),0,1)))</f>
        <v/>
      </c>
      <c r="CR157" s="2" t="str">
        <f>IF($A157&gt;='DB_243way_Regular Symbol'!G$16,"",IF(E157=0,"",IF(OR(E157=$BW$1,E158=$BW$1,E159=$BW$1,E157=$CP$1,E158=$CP$1,E159=$CP$1),0,1)))</f>
        <v/>
      </c>
      <c r="CS157" s="2" t="str">
        <f>IF($A157&gt;='DB_243way_Regular Symbol'!H$16,"",IF(F157=0,"",IF(OR(F157=$BW$1,F158=$BW$1,F159=$BW$1,F157=$CP$1,F158=$CP$1,F159=$CP$1),0,1)))</f>
        <v/>
      </c>
      <c r="CU157" s="2" t="str">
        <f>IF($A157&gt;='DB_243way_Regular Symbol'!D$16,"",IF(B157=0,"",IF(OR(B157=$BW$1,B158=$BW$1,B159=$BW$1,B157=$CV$1,B158=$CV$1,B159=$CV$1),0,1)))</f>
        <v/>
      </c>
      <c r="CV157" s="2" t="str">
        <f>IF($A157&gt;='DB_243way_Regular Symbol'!E$16,"",IF(C157=0,"",IF(OR(C157=$BW$1,C158=$BW$1,C159=$BW$1,C157=$CV$1,C158=$CV$1,C159=$CV$1),0,1)))</f>
        <v/>
      </c>
      <c r="CW157" s="2" t="str">
        <f>IF($A157&gt;='DB_243way_Regular Symbol'!F$16,"",IF(D157=0,"",IF(OR(D157=$BW$1,D158=$BW$1,D159=$BW$1,D157=$CV$1,D158=$CV$1,D159=$CV$1),0,1)))</f>
        <v/>
      </c>
      <c r="CX157" s="2" t="str">
        <f>IF($A157&gt;='DB_243way_Regular Symbol'!G$16,"",IF(E157=0,"",IF(OR(E157=$BW$1,E158=$BW$1,E159=$BW$1,E157=$CV$1,E158=$CV$1,E159=$CV$1),0,1)))</f>
        <v/>
      </c>
      <c r="CY157" s="2" t="str">
        <f>IF($A157&gt;='DB_243way_Regular Symbol'!H$16,"",IF(F157=0,"",IF(OR(F157=$BW$1,F158=$BW$1,F159=$BW$1,F157=$CV$1,F158=$CV$1,F159=$CV$1),0,1)))</f>
        <v/>
      </c>
    </row>
    <row r="158" spans="1:103">
      <c r="A158" s="341">
        <f>IF('DB_243way_Regular Symbol'!L157="","",'DB_243way_Regular Symbol'!L157)</f>
        <v>154</v>
      </c>
      <c r="B158" s="184" t="str">
        <f>IF('DB_243way_Regular Symbol'!M157="",
IF($A158-'DB_243way_Regular Symbol'!D$16&gt;='DB_243way_RegularＸ_W()'!B$2-1,"",VLOOKUP($A158-'DB_243way_Regular Symbol'!D$16,'DB_243way_Regular Symbol'!$L$3:$Q$250,'DB_243way_RegularＸ_W()'!B$3+1,FALSE)),
'DB_243way_Regular Symbol'!M157)</f>
        <v/>
      </c>
      <c r="C158" s="184" t="str">
        <f>IF('DB_243way_Regular Symbol'!N157="",
IF($A158-'DB_243way_Regular Symbol'!E$16&gt;='DB_243way_RegularＸ_W()'!C$2-1,"",VLOOKUP($A158-'DB_243way_Regular Symbol'!E$16,'DB_243way_Regular Symbol'!$L$3:$Q$250,'DB_243way_RegularＸ_W()'!C$3+1,FALSE)),
'DB_243way_Regular Symbol'!N157)</f>
        <v/>
      </c>
      <c r="D158" s="184" t="str">
        <f>IF('DB_243way_Regular Symbol'!O157="",
IF($A158-'DB_243way_Regular Symbol'!F$16&gt;='DB_243way_RegularＸ_W()'!D$2-1,"",VLOOKUP($A158-'DB_243way_Regular Symbol'!F$16,'DB_243way_Regular Symbol'!$L$3:$Q$250,'DB_243way_RegularＸ_W()'!D$3+1,FALSE)),
'DB_243way_Regular Symbol'!O157)</f>
        <v/>
      </c>
      <c r="E158" s="184" t="str">
        <f>IF('DB_243way_Regular Symbol'!P157="",
IF($A158-'DB_243way_Regular Symbol'!G$16&gt;='DB_243way_RegularＸ_W()'!E$2-1,"",VLOOKUP($A158-'DB_243way_Regular Symbol'!G$16,'DB_243way_Regular Symbol'!$L$3:$Q$250,'DB_243way_RegularＸ_W()'!E$3+1,FALSE)),
'DB_243way_Regular Symbol'!P157)</f>
        <v/>
      </c>
      <c r="F158" s="184" t="str">
        <f>IF('DB_243way_Regular Symbol'!Q157="",
IF($A158-'DB_243way_Regular Symbol'!H$16&gt;='DB_243way_RegularＸ_W()'!F$2-1,"",VLOOKUP($A158-'DB_243way_Regular Symbol'!H$16,'DB_243way_Regular Symbol'!$L$3:$Q$250,'DB_243way_RegularＸ_W()'!F$3+1,FALSE)),
'DB_243way_Regular Symbol'!Q157)</f>
        <v/>
      </c>
      <c r="O158" s="342" t="str">
        <f>IF($A158&gt;='DB_243way_Regular Symbol'!D$16,"",IF(B158=0,"",IF(OR(B158=$O$1,B158=$P$1,B159=$O$1,B159=$P$1,B160=$O$1,B160=$P$1),0,1)))</f>
        <v/>
      </c>
      <c r="P158" s="2" t="str">
        <f>IF($A158&gt;='DB_243way_Regular Symbol'!E$16,"",IF(C158=0,"",IF(OR(C158=$O$1,C158=$P$1,C159=$O$1,C159=$P$1,C160=$O$1,C160=$P$1),0,1)))</f>
        <v/>
      </c>
      <c r="Q158" s="2" t="str">
        <f>IF($A158&gt;='DB_243way_Regular Symbol'!F$16,"",IF(D158=0,"",IF(OR(D158=$O$1,D158=$P$1,D159=$O$1,D159=$P$1,D160=$O$1,D160=$P$1),0,1)))</f>
        <v/>
      </c>
      <c r="R158" s="2" t="str">
        <f>IF($A158&gt;='DB_243way_Regular Symbol'!G$16,"",IF(E158=0,"",IF(OR(E158=$O$1,E158=$P$1,E159=$O$1,E159=$P$1,E160=$O$1,E160=$P$1),0,1)))</f>
        <v/>
      </c>
      <c r="S158" s="128" t="str">
        <f>IF($A158&gt;='DB_243way_Regular Symbol'!H$16,"",IF(F158=0,"",IF(OR(F158=$O$1,F158=$P$1,F159=$O$1,F159=$P$1,F160=$O$1,F160=$P$1),0,1)))</f>
        <v/>
      </c>
      <c r="U158" s="342" t="str">
        <f>IF($A158&gt;='DB_243way_Regular Symbol'!D$16,"",IF(B158=0,"",IF(OR(B158=$U$1,B158=$V$1,B159=$U$1,B159=$V$1,B160=$U$1,B160=$V$1),0,1)))</f>
        <v/>
      </c>
      <c r="V158" s="2" t="str">
        <f>IF($A158&gt;='DB_243way_Regular Symbol'!E$16,"",IF(C158=0,"",IF(OR(C158=$U$1,C158=$V$1,C159=$U$1,C159=$V$1,C160=$U$1,C160=$V$1),0,1)))</f>
        <v/>
      </c>
      <c r="W158" s="2" t="str">
        <f>IF($A158&gt;='DB_243way_Regular Symbol'!F$16,"",IF(D158=0,"",IF(OR(D158=$U$1,D158=$V$1,D159=$U$1,D159=$V$1,D160=$U$1,D160=$V$1),0,1)))</f>
        <v/>
      </c>
      <c r="X158" s="2" t="str">
        <f>IF($A158&gt;='DB_243way_Regular Symbol'!G$16,"",IF(E158=0,"",IF(OR(E158=$U$1,E158=$V$1,E159=$U$1,E159=$V$1,E160=$U$1,E160=$V$1),0,1)))</f>
        <v/>
      </c>
      <c r="Y158" s="128" t="str">
        <f>IF($A158&gt;='DB_243way_Regular Symbol'!H$16,"",IF(F158=0,"",IF(OR(F158=$U$1,F158=$V$1,F159=$U$1,F159=$V$1,F160=$U$1,F160=$V$1),0,1)))</f>
        <v/>
      </c>
      <c r="AA158" s="342" t="str">
        <f>IF($A158&gt;='DB_243way_Regular Symbol'!D$16,"",IF(B158=0,"",IF(OR(B158=$AA$1,B158=$AB$1,B159=$AA$1,B159=$AB$1,B160=$AA$1,,B160=$AB$1),0,1)))</f>
        <v/>
      </c>
      <c r="AB158" s="2" t="str">
        <f>IF($A158&gt;='DB_243way_Regular Symbol'!E$16,"",IF(C158=0,"",IF(OR(C158=$AA$1,C158=$AB$1,C159=$AA$1,C159=$AB$1,C160=$AA$1,,C160=$AB$1),0,1)))</f>
        <v/>
      </c>
      <c r="AC158" s="2" t="str">
        <f>IF($A158&gt;='DB_243way_Regular Symbol'!F$16,"",IF(D158=0,"",IF(OR(D158=$AA$1,D158=$AB$1,D159=$AA$1,D159=$AB$1,D160=$AA$1,,D160=$AB$1),0,1)))</f>
        <v/>
      </c>
      <c r="AD158" s="2" t="str">
        <f>IF($A158&gt;='DB_243way_Regular Symbol'!G$16,"",IF(E158=0,"",IF(OR(E158=$AA$1,E158=$AB$1,E159=$AA$1,E159=$AB$1,E160=$AA$1,,E160=$AB$1),0,1)))</f>
        <v/>
      </c>
      <c r="AE158" s="128" t="str">
        <f>IF($A158&gt;='DB_243way_Regular Symbol'!H$16,"",IF(F158=0,"",IF(OR(F158=$AA$1,F158=$AB$1,F159=$AA$1,F159=$AB$1,F160=$AA$1,,F160=$AB$1),0,1)))</f>
        <v/>
      </c>
      <c r="AG158" s="342" t="str">
        <f>IF($A158&gt;='DB_243way_Regular Symbol'!D$16,"",IF(B158=0,"",IF(OR(B158=$AG$1,B158=$AH$1,B159=$AG$1,B159=$AH$1,B160=$AG$1,B160=$AH$1),0,1)))</f>
        <v/>
      </c>
      <c r="AH158" s="2" t="str">
        <f>IF($A158&gt;='DB_243way_Regular Symbol'!E$16,"",IF(C158=0,"",IF(OR(C158=$AG$1,C158=$AH$1,C159=$AG$1,C159=$AH$1,C160=$AG$1,C160=$AH$1),0,1)))</f>
        <v/>
      </c>
      <c r="AI158" s="2" t="str">
        <f>IF($A158&gt;='DB_243way_Regular Symbol'!F$16,"",IF(D158=0,"",IF(OR(D158=$AG$1,D158=$AH$1,D159=$AG$1,D159=$AH$1,D160=$AG$1,D160=$AH$1),0,1)))</f>
        <v/>
      </c>
      <c r="AJ158" s="2" t="str">
        <f>IF($A158&gt;='DB_243way_Regular Symbol'!G$16,"",IF(E158=0,"",IF(OR(E158=$AG$1,E158=$AH$1,E159=$AG$1,E159=$AH$1,E160=$AG$1,E160=$AH$1),0,1)))</f>
        <v/>
      </c>
      <c r="AK158" s="128" t="str">
        <f>IF($A158&gt;='DB_243way_Regular Symbol'!H$16,"",IF(F158=0,"",IF(OR(F158=$AG$1,F158=$AH$1,F159=$AG$1,F159=$AH$1,F160=$AG$1,F160=$AH$1),0,1)))</f>
        <v/>
      </c>
      <c r="AM158" s="342" t="str">
        <f>IF($A158&gt;='DB_243way_Regular Symbol'!D$16,"",IF(B158=0,"",IF(OR(B158=$AM$1,B158=$AN$1,B159=$AM$1,B159=$AN$1,B160=$AM$1,B160=$AN$1),0,1)))</f>
        <v/>
      </c>
      <c r="AN158" s="2" t="str">
        <f>IF($A158&gt;='DB_243way_Regular Symbol'!E$16,"",IF(C158=0,"",IF(OR(C158=$AM$1,C158=$AN$1,C159=$AM$1,C159=$AN$1,C160=$AM$1,C160=$AN$1),0,1)))</f>
        <v/>
      </c>
      <c r="AO158" s="2" t="str">
        <f>IF($A158&gt;='DB_243way_Regular Symbol'!F$16,"",IF(D158=0,"",IF(OR(D158=$AM$1,D158=$AN$1,D159=$AM$1,D159=$AN$1,D160=$AM$1,D160=$AN$1),0,1)))</f>
        <v/>
      </c>
      <c r="AP158" s="2" t="str">
        <f>IF($A158&gt;='DB_243way_Regular Symbol'!G$16,"",IF(E158=0,"",IF(OR(E158=$AM$1,E158=$AN$1,E159=$AM$1,E159=$AN$1,E160=$AM$1,E160=$AN$1),0,1)))</f>
        <v/>
      </c>
      <c r="AQ158" s="128" t="str">
        <f>IF($A158&gt;='DB_243way_Regular Symbol'!H$16,"",IF(F158=0,"",IF(OR(F158=$AM$1,F158=$AN$1,F159=$AM$1,F159=$AN$1,F160=$AM$1,F160=$AN$1),0,1)))</f>
        <v/>
      </c>
      <c r="AS158" s="342" t="str">
        <f>IF($A158&gt;='DB_243way_Regular Symbol'!D$16,"",IF(B158=0,"",IF(OR(B158=$AM$1,B158=$AT$1,B159=$AM$1,B159=$AT$1,B160=$AM$1,B160=$AT$1),0,1)))</f>
        <v/>
      </c>
      <c r="AT158" s="2" t="str">
        <f>IF($A158&gt;='DB_243way_Regular Symbol'!E$16,"",IF(C158=0,"",IF(OR(C158=$AM$1,C158=$AT$1,C159=$AM$1,C159=$AT$1,C160=$AM$1,C160=$AT$1),0,1)))</f>
        <v/>
      </c>
      <c r="AU158" s="2" t="str">
        <f>IF($A158&gt;='DB_243way_Regular Symbol'!F$16,"",IF(D158=0,"",IF(OR(D158=$AM$1,D158=$AT$1,D159=$AM$1,D159=$AT$1,D160=$AM$1,D160=$AT$1),0,1)))</f>
        <v/>
      </c>
      <c r="AV158" s="2" t="str">
        <f>IF($A158&gt;='DB_243way_Regular Symbol'!G$16,"",IF(E158=0,"",IF(OR(E158=$AM$1,E158=$AT$1,E159=$AM$1,E159=$AT$1,E160=$AM$1,E160=$AT$1),0,1)))</f>
        <v/>
      </c>
      <c r="AW158" s="128" t="str">
        <f>IF($A158&gt;='DB_243way_Regular Symbol'!H$16,"",IF(F158=0,"",IF(OR(F158=$AM$1,F158=$AT$1,F159=$AM$1,F159=$AT$1,F160=$AM$1,F160=$AT$1),0,1)))</f>
        <v/>
      </c>
      <c r="AY158" s="342"/>
      <c r="AZ158" s="2"/>
      <c r="BA158" s="2" t="str">
        <f>IF($A158&gt;='DB_243way_Regular Symbol'!F$16,"",COUNTIF(D158:D160,$AZ$1))</f>
        <v/>
      </c>
      <c r="BB158" s="2" t="str">
        <f>IF($A158&gt;='DB_243way_Regular Symbol'!G$16,"",COUNTIF(E158:E160,$AZ$1))</f>
        <v/>
      </c>
      <c r="BC158" s="2" t="str">
        <f>IF($A158&gt;='DB_243way_Regular Symbol'!H$16,"",COUNTIF(F158:F160,$AZ$1))</f>
        <v/>
      </c>
      <c r="BE158" s="342" t="str">
        <f>IF($A158&gt;='DB_243way_Regular Symbol'!D$16,"",IF(B158=0,"",IF(OR(B158=$AM$1,B158=$BF$1,B159=$AM$1,B159=$BF$1,B160=$AM$1,B160=$BF$1),1,0)))</f>
        <v/>
      </c>
      <c r="BF158" s="342" t="str">
        <f>IF($A158&gt;='DB_243way_Regular Symbol'!E$16,"",IF(C158=0,"",IF(OR(C158=$AM$1,C158=$BF$1,C159=$AM$1,C159=$BF$1,C160=$AM$1,C160=$BF$1),1,0)))</f>
        <v/>
      </c>
      <c r="BG158" s="342" t="str">
        <f>IF($A158&gt;='DB_243way_Regular Symbol'!F$16,"",IF(D158=0,"",IF(OR(D158=$AM$1,D158=$BF$1,D159=$AM$1,D159=$BF$1,D160=$AM$1,D160=$BF$1),1,0)))</f>
        <v/>
      </c>
      <c r="BH158" s="342" t="str">
        <f>IF($A158&gt;='DB_243way_Regular Symbol'!G$16,"",IF(E158=0,"",IF(OR(E158=$AM$1,E158=$BF$1,E159=$AM$1,E159=$BF$1,E160=$AM$1,E160=$BF$1),1,0)))</f>
        <v/>
      </c>
      <c r="BI158" s="342" t="str">
        <f>IF($A158&gt;='DB_243way_Regular Symbol'!H$16,"",IF(F158=0,"",IF(OR(F158=$AM$1,F158=$BF$1,F159=$AM$1,F159=$BF$1,F160=$AM$1,F160=$BF$1),1,0)))</f>
        <v/>
      </c>
      <c r="BK158" s="342" t="str">
        <f>IF($A158&gt;='DB_243way_Regular Symbol'!D$16,"",IF(B158=0,"",IF(OR(B158=$AM$1,B158=$BL$1,B159=$AM$1,B159=$BL$1,B160=$AM$1,B160=$BL$1),0,1)))</f>
        <v/>
      </c>
      <c r="BL158" s="2" t="str">
        <f>IF($A158&gt;='DB_243way_Regular Symbol'!E$16,"",IF(C158=0,"",IF(OR(C158=$AM$1,C158=$BL$1,C159=$AM$1,C159=$BL$1,C160=$AM$1,C160=$BL$1),0,1)))</f>
        <v/>
      </c>
      <c r="BM158" s="2" t="str">
        <f>IF($A158&gt;='DB_243way_Regular Symbol'!F$16,"",IF(D158=0,"",IF(OR(D158=$AM$1,D158=$BL$1,D159=$AM$1,D159=$BL$1,D160=$AM$1,D160=$BL$1),0,1)))</f>
        <v/>
      </c>
      <c r="BN158" s="2" t="str">
        <f>IF($A158&gt;='DB_243way_Regular Symbol'!G$16,"",IF(E158=0,"",IF(OR(E158=$AM$1,E158=$BL$1,E159=$AM$1,E159=$BL$1,E160=$AM$1,E160=$BL$1),0,1)))</f>
        <v/>
      </c>
      <c r="BO158" s="128" t="str">
        <f>IF($A158&gt;='DB_243way_Regular Symbol'!H$16,"",IF(F158=0,"",IF(OR(F158=$AM$1,F158=$BL$1,F159=$AM$1,F159=$BL$1,F160=$AM$1,F160=$BL$1),0,1)))</f>
        <v/>
      </c>
      <c r="BQ158" s="2" t="str">
        <f>IF($A158&gt;='DB_243way_Regular Symbol'!D$16,"",IF(B158=0,"",IF(OR(B158=$BQ$1,B158=$BR$1,B159=$BQ$1,B159=$BR$1,B160=$BQ$1,B160=$BR$1),0,1)))</f>
        <v/>
      </c>
      <c r="BR158" s="2" t="str">
        <f>IF($A158&gt;='DB_243way_Regular Symbol'!E$16,"",IF(C158=0,"",IF(OR(C158=$BQ$1,C158=$BR$1,C159=$BQ$1,C159=$BR$1,C160=$BQ$1,C160=$BR$1),0,1)))</f>
        <v/>
      </c>
      <c r="BS158" s="2" t="str">
        <f>IF($A158&gt;='DB_243way_Regular Symbol'!F$16,"",IF(D158=0,"",IF(OR(D158=$BQ$1,D158=$BR$1,D159=$BQ$1,D159=$BR$1,D160=$BQ$1,D160=$BR$1),0,1)))</f>
        <v/>
      </c>
      <c r="BT158" s="2" t="str">
        <f>IF($A158&gt;='DB_243way_Regular Symbol'!G$16,"",IF(E158=0,"",IF(OR(E158=$BQ$1,E158=$BR$1,E159=$BQ$1,E159=$BR$1,E160=$BQ$1,E160=$BR$1),0,1)))</f>
        <v/>
      </c>
      <c r="BU158" s="2" t="str">
        <f>IF($A158&gt;='DB_243way_Regular Symbol'!H$16,"",IF(F158=0,"",IF(OR(F158=$BQ$1,F158=$BR$1,F159=$BQ$1,F159=$BR$1,F160=$BQ$1,F160=$BR$1),0,1)))</f>
        <v/>
      </c>
      <c r="BW158" s="2" t="str">
        <f>IF($A158&gt;='DB_243way_Regular Symbol'!D$16,"",IF(B158=0,"",IF(OR(B158=$BW$1,B159=$BW$1,B160=$BW$1,B158=$BX$1,B159=$BX$1,B160=$BX$1),0,1)))</f>
        <v/>
      </c>
      <c r="BX158" s="2" t="str">
        <f>IF($A158&gt;='DB_243way_Regular Symbol'!E$16,"",IF(C158=0,"",IF(OR(C158=$BW$1,C159=$BW$1,C160=$BW$1,C158=$BX$1,C159=$BX$1,C160=$BX$1),0,1)))</f>
        <v/>
      </c>
      <c r="BY158" s="2" t="str">
        <f>IF($A158&gt;='DB_243way_Regular Symbol'!F$16,"",IF(D158=0,"",IF(OR(D158=$BW$1,D159=$BW$1,D160=$BW$1,D158=$BX$1,D159=$BX$1,D160=$BX$1),0,1)))</f>
        <v/>
      </c>
      <c r="BZ158" s="2" t="str">
        <f>IF($A158&gt;='DB_243way_Regular Symbol'!G$16,"",IF(E158=0,"",IF(OR(E158=$BW$1,E159=$BW$1,E160=$BW$1,E158=$BX$1,E159=$BX$1,E160=$BX$1),0,1)))</f>
        <v/>
      </c>
      <c r="CA158" s="2" t="str">
        <f>IF($A158&gt;='DB_243way_Regular Symbol'!H$16,"",IF(F158=0,"",IF(OR(F158=$BW$1,F159=$BW$1,F160=$BW$1,F158=$BX$1,F159=$BX$1,F160=$BX$1),0,1)))</f>
        <v/>
      </c>
      <c r="CC158" s="2" t="str">
        <f>IF($A158&gt;='DB_243way_Regular Symbol'!D$16,"",IF(B158=0,"",IF(OR(B158=$BW$1,B159=$BW$1,B160=$BW$1,B158=$CD$1,B159=$CD$1,B160=$CD$1),0,1)))</f>
        <v/>
      </c>
      <c r="CD158" s="2" t="str">
        <f>IF($A158&gt;='DB_243way_Regular Symbol'!E$16,"",IF(C158=0,"",IF(OR(C158=$BW$1,C159=$BW$1,C160=$BW$1,C158=$CD$1,C159=$CD$1,C160=$CD$1),0,1)))</f>
        <v/>
      </c>
      <c r="CE158" s="2" t="str">
        <f>IF($A158&gt;='DB_243way_Regular Symbol'!F$16,"",IF(D158=0,"",IF(OR(D158=$BW$1,D159=$BW$1,D160=$BW$1,D158=$CD$1,D159=$CD$1,D160=$CD$1),0,1)))</f>
        <v/>
      </c>
      <c r="CF158" s="2" t="str">
        <f>IF($A158&gt;='DB_243way_Regular Symbol'!G$16,"",IF(E158=0,"",IF(OR(E158=$BW$1,E159=$BW$1,E160=$BW$1,E158=$CD$1,E159=$CD$1,E160=$CD$1),0,1)))</f>
        <v/>
      </c>
      <c r="CG158" s="2" t="str">
        <f>IF($A158&gt;='DB_243way_Regular Symbol'!H$16,"",IF(F158=0,"",IF(OR(F158=$BW$1,F159=$BW$1,F160=$BW$1,F158=$CD$1,F159=$CD$1,F160=$CD$1),0,1)))</f>
        <v/>
      </c>
      <c r="CI158" s="2" t="str">
        <f>IF($A158&gt;='DB_243way_Regular Symbol'!D$16,"",IF(B158=0,"",IF(OR(B158=$BW$1,B159=$BW$1,B160=$BW$1,B158=$CJ$1,B159=$CJ$1,B160=$CJ$1),0,1)))</f>
        <v/>
      </c>
      <c r="CJ158" s="2" t="str">
        <f>IF($A158&gt;='DB_243way_Regular Symbol'!E$16,"",IF(C158=0,"",IF(OR(C158=$BW$1,C159=$BW$1,C160=$BW$1,C158=$CJ$1,C159=$CJ$1,C160=$CJ$1),0,1)))</f>
        <v/>
      </c>
      <c r="CK158" s="2" t="str">
        <f>IF($A158&gt;='DB_243way_Regular Symbol'!F$16,"",IF(D158=0,"",IF(OR(D158=$BW$1,D159=$BW$1,D160=$BW$1,D158=$CJ$1,D159=$CJ$1,D160=$CJ$1),0,1)))</f>
        <v/>
      </c>
      <c r="CL158" s="2" t="str">
        <f>IF($A158&gt;='DB_243way_Regular Symbol'!G$16,"",IF(E158=0,"",IF(OR(E158=$BW$1,E159=$BW$1,E160=$BW$1,E158=$CJ$1,E159=$CJ$1,E160=$CJ$1),0,1)))</f>
        <v/>
      </c>
      <c r="CM158" s="2" t="str">
        <f>IF($A158&gt;='DB_243way_Regular Symbol'!H$16,"",IF(F158=0,"",IF(OR(F158=$BW$1,F159=$BW$1,F160=$BW$1,F158=$CJ$1,F159=$CJ$1,F160=$CJ$1),0,1)))</f>
        <v/>
      </c>
      <c r="CO158" s="2" t="str">
        <f>IF($A158&gt;='DB_243way_Regular Symbol'!D$16,"",IF(B158=0,"",IF(OR(B158=$BW$1,B159=$BW$1,B160=$BW$1,B158=$CP$1,B159=$CP$1,B160=$CP$1),0,1)))</f>
        <v/>
      </c>
      <c r="CP158" s="2" t="str">
        <f>IF($A158&gt;='DB_243way_Regular Symbol'!E$16,"",IF(C158=0,"",IF(OR(C158=$BW$1,C159=$BW$1,C160=$BW$1,C158=$CP$1,C159=$CP$1,C160=$CP$1),0,1)))</f>
        <v/>
      </c>
      <c r="CQ158" s="2" t="str">
        <f>IF($A158&gt;='DB_243way_Regular Symbol'!F$16,"",IF(D158=0,"",IF(OR(D158=$BW$1,D159=$BW$1,D160=$BW$1,D158=$CP$1,D159=$CP$1,D160=$CP$1),0,1)))</f>
        <v/>
      </c>
      <c r="CR158" s="2" t="str">
        <f>IF($A158&gt;='DB_243way_Regular Symbol'!G$16,"",IF(E158=0,"",IF(OR(E158=$BW$1,E159=$BW$1,E160=$BW$1,E158=$CP$1,E159=$CP$1,E160=$CP$1),0,1)))</f>
        <v/>
      </c>
      <c r="CS158" s="2" t="str">
        <f>IF($A158&gt;='DB_243way_Regular Symbol'!H$16,"",IF(F158=0,"",IF(OR(F158=$BW$1,F159=$BW$1,F160=$BW$1,F158=$CP$1,F159=$CP$1,F160=$CP$1),0,1)))</f>
        <v/>
      </c>
      <c r="CU158" s="2" t="str">
        <f>IF($A158&gt;='DB_243way_Regular Symbol'!D$16,"",IF(B158=0,"",IF(OR(B158=$BW$1,B159=$BW$1,B160=$BW$1,B158=$CV$1,B159=$CV$1,B160=$CV$1),0,1)))</f>
        <v/>
      </c>
      <c r="CV158" s="2" t="str">
        <f>IF($A158&gt;='DB_243way_Regular Symbol'!E$16,"",IF(C158=0,"",IF(OR(C158=$BW$1,C159=$BW$1,C160=$BW$1,C158=$CV$1,C159=$CV$1,C160=$CV$1),0,1)))</f>
        <v/>
      </c>
      <c r="CW158" s="2" t="str">
        <f>IF($A158&gt;='DB_243way_Regular Symbol'!F$16,"",IF(D158=0,"",IF(OR(D158=$BW$1,D159=$BW$1,D160=$BW$1,D158=$CV$1,D159=$CV$1,D160=$CV$1),0,1)))</f>
        <v/>
      </c>
      <c r="CX158" s="2" t="str">
        <f>IF($A158&gt;='DB_243way_Regular Symbol'!G$16,"",IF(E158=0,"",IF(OR(E158=$BW$1,E159=$BW$1,E160=$BW$1,E158=$CV$1,E159=$CV$1,E160=$CV$1),0,1)))</f>
        <v/>
      </c>
      <c r="CY158" s="2" t="str">
        <f>IF($A158&gt;='DB_243way_Regular Symbol'!H$16,"",IF(F158=0,"",IF(OR(F158=$BW$1,F159=$BW$1,F160=$BW$1,F158=$CV$1,F159=$CV$1,F160=$CV$1),0,1)))</f>
        <v/>
      </c>
    </row>
    <row r="159" spans="1:103">
      <c r="A159" s="341">
        <f>IF('DB_243way_Regular Symbol'!L158="","",'DB_243way_Regular Symbol'!L158)</f>
        <v>155</v>
      </c>
      <c r="B159" s="184" t="str">
        <f>IF('DB_243way_Regular Symbol'!M158="",
IF($A159-'DB_243way_Regular Symbol'!D$16&gt;='DB_243way_RegularＸ_W()'!B$2-1,"",VLOOKUP($A159-'DB_243way_Regular Symbol'!D$16,'DB_243way_Regular Symbol'!$L$3:$Q$250,'DB_243way_RegularＸ_W()'!B$3+1,FALSE)),
'DB_243way_Regular Symbol'!M158)</f>
        <v/>
      </c>
      <c r="C159" s="184" t="str">
        <f>IF('DB_243way_Regular Symbol'!N158="",
IF($A159-'DB_243way_Regular Symbol'!E$16&gt;='DB_243way_RegularＸ_W()'!C$2-1,"",VLOOKUP($A159-'DB_243way_Regular Symbol'!E$16,'DB_243way_Regular Symbol'!$L$3:$Q$250,'DB_243way_RegularＸ_W()'!C$3+1,FALSE)),
'DB_243way_Regular Symbol'!N158)</f>
        <v/>
      </c>
      <c r="D159" s="184" t="str">
        <f>IF('DB_243way_Regular Symbol'!O158="",
IF($A159-'DB_243way_Regular Symbol'!F$16&gt;='DB_243way_RegularＸ_W()'!D$2-1,"",VLOOKUP($A159-'DB_243way_Regular Symbol'!F$16,'DB_243way_Regular Symbol'!$L$3:$Q$250,'DB_243way_RegularＸ_W()'!D$3+1,FALSE)),
'DB_243way_Regular Symbol'!O158)</f>
        <v/>
      </c>
      <c r="E159" s="184" t="str">
        <f>IF('DB_243way_Regular Symbol'!P158="",
IF($A159-'DB_243way_Regular Symbol'!G$16&gt;='DB_243way_RegularＸ_W()'!E$2-1,"",VLOOKUP($A159-'DB_243way_Regular Symbol'!G$16,'DB_243way_Regular Symbol'!$L$3:$Q$250,'DB_243way_RegularＸ_W()'!E$3+1,FALSE)),
'DB_243way_Regular Symbol'!P158)</f>
        <v/>
      </c>
      <c r="F159" s="184" t="str">
        <f>IF('DB_243way_Regular Symbol'!Q158="",
IF($A159-'DB_243way_Regular Symbol'!H$16&gt;='DB_243way_RegularＸ_W()'!F$2-1,"",VLOOKUP($A159-'DB_243way_Regular Symbol'!H$16,'DB_243way_Regular Symbol'!$L$3:$Q$250,'DB_243way_RegularＸ_W()'!F$3+1,FALSE)),
'DB_243way_Regular Symbol'!Q158)</f>
        <v/>
      </c>
      <c r="O159" s="342" t="str">
        <f>IF($A159&gt;='DB_243way_Regular Symbol'!D$16,"",IF(B159=0,"",IF(OR(B159=$O$1,B159=$P$1,B160=$O$1,B160=$P$1,B161=$O$1,B161=$P$1),0,1)))</f>
        <v/>
      </c>
      <c r="P159" s="2" t="str">
        <f>IF($A159&gt;='DB_243way_Regular Symbol'!E$16,"",IF(C159=0,"",IF(OR(C159=$O$1,C159=$P$1,C160=$O$1,C160=$P$1,C161=$O$1,C161=$P$1),0,1)))</f>
        <v/>
      </c>
      <c r="Q159" s="2" t="str">
        <f>IF($A159&gt;='DB_243way_Regular Symbol'!F$16,"",IF(D159=0,"",IF(OR(D159=$O$1,D159=$P$1,D160=$O$1,D160=$P$1,D161=$O$1,D161=$P$1),0,1)))</f>
        <v/>
      </c>
      <c r="R159" s="2" t="str">
        <f>IF($A159&gt;='DB_243way_Regular Symbol'!G$16,"",IF(E159=0,"",IF(OR(E159=$O$1,E159=$P$1,E160=$O$1,E160=$P$1,E161=$O$1,E161=$P$1),0,1)))</f>
        <v/>
      </c>
      <c r="S159" s="128" t="str">
        <f>IF($A159&gt;='DB_243way_Regular Symbol'!H$16,"",IF(F159=0,"",IF(OR(F159=$O$1,F159=$P$1,F160=$O$1,F160=$P$1,F161=$O$1,F161=$P$1),0,1)))</f>
        <v/>
      </c>
      <c r="U159" s="342" t="str">
        <f>IF($A159&gt;='DB_243way_Regular Symbol'!D$16,"",IF(B159=0,"",IF(OR(B159=$U$1,B159=$V$1,B160=$U$1,B160=$V$1,B161=$U$1,B161=$V$1),0,1)))</f>
        <v/>
      </c>
      <c r="V159" s="2" t="str">
        <f>IF($A159&gt;='DB_243way_Regular Symbol'!E$16,"",IF(C159=0,"",IF(OR(C159=$U$1,C159=$V$1,C160=$U$1,C160=$V$1,C161=$U$1,C161=$V$1),0,1)))</f>
        <v/>
      </c>
      <c r="W159" s="2" t="str">
        <f>IF($A159&gt;='DB_243way_Regular Symbol'!F$16,"",IF(D159=0,"",IF(OR(D159=$U$1,D159=$V$1,D160=$U$1,D160=$V$1,D161=$U$1,D161=$V$1),0,1)))</f>
        <v/>
      </c>
      <c r="X159" s="2" t="str">
        <f>IF($A159&gt;='DB_243way_Regular Symbol'!G$16,"",IF(E159=0,"",IF(OR(E159=$U$1,E159=$V$1,E160=$U$1,E160=$V$1,E161=$U$1,E161=$V$1),0,1)))</f>
        <v/>
      </c>
      <c r="Y159" s="128" t="str">
        <f>IF($A159&gt;='DB_243way_Regular Symbol'!H$16,"",IF(F159=0,"",IF(OR(F159=$U$1,F159=$V$1,F160=$U$1,F160=$V$1,F161=$U$1,F161=$V$1),0,1)))</f>
        <v/>
      </c>
      <c r="AA159" s="342" t="str">
        <f>IF($A159&gt;='DB_243way_Regular Symbol'!D$16,"",IF(B159=0,"",IF(OR(B159=$AA$1,B159=$AB$1,B160=$AA$1,B160=$AB$1,B161=$AA$1,,B161=$AB$1),0,1)))</f>
        <v/>
      </c>
      <c r="AB159" s="2" t="str">
        <f>IF($A159&gt;='DB_243way_Regular Symbol'!E$16,"",IF(C159=0,"",IF(OR(C159=$AA$1,C159=$AB$1,C160=$AA$1,C160=$AB$1,C161=$AA$1,,C161=$AB$1),0,1)))</f>
        <v/>
      </c>
      <c r="AC159" s="2" t="str">
        <f>IF($A159&gt;='DB_243way_Regular Symbol'!F$16,"",IF(D159=0,"",IF(OR(D159=$AA$1,D159=$AB$1,D160=$AA$1,D160=$AB$1,D161=$AA$1,,D161=$AB$1),0,1)))</f>
        <v/>
      </c>
      <c r="AD159" s="2" t="str">
        <f>IF($A159&gt;='DB_243way_Regular Symbol'!G$16,"",IF(E159=0,"",IF(OR(E159=$AA$1,E159=$AB$1,E160=$AA$1,E160=$AB$1,E161=$AA$1,,E161=$AB$1),0,1)))</f>
        <v/>
      </c>
      <c r="AE159" s="128" t="str">
        <f>IF($A159&gt;='DB_243way_Regular Symbol'!H$16,"",IF(F159=0,"",IF(OR(F159=$AA$1,F159=$AB$1,F160=$AA$1,F160=$AB$1,F161=$AA$1,,F161=$AB$1),0,1)))</f>
        <v/>
      </c>
      <c r="AG159" s="342" t="str">
        <f>IF($A159&gt;='DB_243way_Regular Symbol'!D$16,"",IF(B159=0,"",IF(OR(B159=$AG$1,B159=$AH$1,B160=$AG$1,B160=$AH$1,B161=$AG$1,B161=$AH$1),0,1)))</f>
        <v/>
      </c>
      <c r="AH159" s="2" t="str">
        <f>IF($A159&gt;='DB_243way_Regular Symbol'!E$16,"",IF(C159=0,"",IF(OR(C159=$AG$1,C159=$AH$1,C160=$AG$1,C160=$AH$1,C161=$AG$1,C161=$AH$1),0,1)))</f>
        <v/>
      </c>
      <c r="AI159" s="2" t="str">
        <f>IF($A159&gt;='DB_243way_Regular Symbol'!F$16,"",IF(D159=0,"",IF(OR(D159=$AG$1,D159=$AH$1,D160=$AG$1,D160=$AH$1,D161=$AG$1,D161=$AH$1),0,1)))</f>
        <v/>
      </c>
      <c r="AJ159" s="2" t="str">
        <f>IF($A159&gt;='DB_243way_Regular Symbol'!G$16,"",IF(E159=0,"",IF(OR(E159=$AG$1,E159=$AH$1,E160=$AG$1,E160=$AH$1,E161=$AG$1,E161=$AH$1),0,1)))</f>
        <v/>
      </c>
      <c r="AK159" s="128" t="str">
        <f>IF($A159&gt;='DB_243way_Regular Symbol'!H$16,"",IF(F159=0,"",IF(OR(F159=$AG$1,F159=$AH$1,F160=$AG$1,F160=$AH$1,F161=$AG$1,F161=$AH$1),0,1)))</f>
        <v/>
      </c>
      <c r="AM159" s="342" t="str">
        <f>IF($A159&gt;='DB_243way_Regular Symbol'!D$16,"",IF(B159=0,"",IF(OR(B159=$AM$1,B159=$AN$1,B160=$AM$1,B160=$AN$1,B161=$AM$1,B161=$AN$1),0,1)))</f>
        <v/>
      </c>
      <c r="AN159" s="2" t="str">
        <f>IF($A159&gt;='DB_243way_Regular Symbol'!E$16,"",IF(C159=0,"",IF(OR(C159=$AM$1,C159=$AN$1,C160=$AM$1,C160=$AN$1,C161=$AM$1,C161=$AN$1),0,1)))</f>
        <v/>
      </c>
      <c r="AO159" s="2" t="str">
        <f>IF($A159&gt;='DB_243way_Regular Symbol'!F$16,"",IF(D159=0,"",IF(OR(D159=$AM$1,D159=$AN$1,D160=$AM$1,D160=$AN$1,D161=$AM$1,D161=$AN$1),0,1)))</f>
        <v/>
      </c>
      <c r="AP159" s="2" t="str">
        <f>IF($A159&gt;='DB_243way_Regular Symbol'!G$16,"",IF(E159=0,"",IF(OR(E159=$AM$1,E159=$AN$1,E160=$AM$1,E160=$AN$1,E161=$AM$1,E161=$AN$1),0,1)))</f>
        <v/>
      </c>
      <c r="AQ159" s="128" t="str">
        <f>IF($A159&gt;='DB_243way_Regular Symbol'!H$16,"",IF(F159=0,"",IF(OR(F159=$AM$1,F159=$AN$1,F160=$AM$1,F160=$AN$1,F161=$AM$1,F161=$AN$1),0,1)))</f>
        <v/>
      </c>
      <c r="AS159" s="342" t="str">
        <f>IF($A159&gt;='DB_243way_Regular Symbol'!D$16,"",IF(B159=0,"",IF(OR(B159=$AM$1,B159=$AT$1,B160=$AM$1,B160=$AT$1,B161=$AM$1,B161=$AT$1),0,1)))</f>
        <v/>
      </c>
      <c r="AT159" s="2" t="str">
        <f>IF($A159&gt;='DB_243way_Regular Symbol'!E$16,"",IF(C159=0,"",IF(OR(C159=$AM$1,C159=$AT$1,C160=$AM$1,C160=$AT$1,C161=$AM$1,C161=$AT$1),0,1)))</f>
        <v/>
      </c>
      <c r="AU159" s="2" t="str">
        <f>IF($A159&gt;='DB_243way_Regular Symbol'!F$16,"",IF(D159=0,"",IF(OR(D159=$AM$1,D159=$AT$1,D160=$AM$1,D160=$AT$1,D161=$AM$1,D161=$AT$1),0,1)))</f>
        <v/>
      </c>
      <c r="AV159" s="2" t="str">
        <f>IF($A159&gt;='DB_243way_Regular Symbol'!G$16,"",IF(E159=0,"",IF(OR(E159=$AM$1,E159=$AT$1,E160=$AM$1,E160=$AT$1,E161=$AM$1,E161=$AT$1),0,1)))</f>
        <v/>
      </c>
      <c r="AW159" s="128" t="str">
        <f>IF($A159&gt;='DB_243way_Regular Symbol'!H$16,"",IF(F159=0,"",IF(OR(F159=$AM$1,F159=$AT$1,F160=$AM$1,F160=$AT$1,F161=$AM$1,F161=$AT$1),0,1)))</f>
        <v/>
      </c>
      <c r="AY159" s="342"/>
      <c r="AZ159" s="2"/>
      <c r="BA159" s="2" t="str">
        <f>IF($A159&gt;='DB_243way_Regular Symbol'!F$16,"",COUNTIF(D159:D161,$AZ$1))</f>
        <v/>
      </c>
      <c r="BB159" s="2" t="str">
        <f>IF($A159&gt;='DB_243way_Regular Symbol'!G$16,"",COUNTIF(E159:E161,$AZ$1))</f>
        <v/>
      </c>
      <c r="BC159" s="2" t="str">
        <f>IF($A159&gt;='DB_243way_Regular Symbol'!H$16,"",COUNTIF(F159:F161,$AZ$1))</f>
        <v/>
      </c>
      <c r="BE159" s="342" t="str">
        <f>IF($A159&gt;='DB_243way_Regular Symbol'!D$16,"",IF(B159=0,"",IF(OR(B159=$AM$1,B159=$BF$1,B160=$AM$1,B160=$BF$1,B161=$AM$1,B161=$BF$1),1,0)))</f>
        <v/>
      </c>
      <c r="BF159" s="342" t="str">
        <f>IF($A159&gt;='DB_243way_Regular Symbol'!E$16,"",IF(C159=0,"",IF(OR(C159=$AM$1,C159=$BF$1,C160=$AM$1,C160=$BF$1,C161=$AM$1,C161=$BF$1),1,0)))</f>
        <v/>
      </c>
      <c r="BG159" s="342" t="str">
        <f>IF($A159&gt;='DB_243way_Regular Symbol'!F$16,"",IF(D159=0,"",IF(OR(D159=$AM$1,D159=$BF$1,D160=$AM$1,D160=$BF$1,D161=$AM$1,D161=$BF$1),1,0)))</f>
        <v/>
      </c>
      <c r="BH159" s="342" t="str">
        <f>IF($A159&gt;='DB_243way_Regular Symbol'!G$16,"",IF(E159=0,"",IF(OR(E159=$AM$1,E159=$BF$1,E160=$AM$1,E160=$BF$1,E161=$AM$1,E161=$BF$1),1,0)))</f>
        <v/>
      </c>
      <c r="BI159" s="342" t="str">
        <f>IF($A159&gt;='DB_243way_Regular Symbol'!H$16,"",IF(F159=0,"",IF(OR(F159=$AM$1,F159=$BF$1,F160=$AM$1,F160=$BF$1,F161=$AM$1,F161=$BF$1),1,0)))</f>
        <v/>
      </c>
      <c r="BK159" s="342" t="str">
        <f>IF($A159&gt;='DB_243way_Regular Symbol'!D$16,"",IF(B159=0,"",IF(OR(B159=$AM$1,B159=$BL$1,B160=$AM$1,B160=$BL$1,B161=$AM$1,B161=$BL$1),0,1)))</f>
        <v/>
      </c>
      <c r="BL159" s="2" t="str">
        <f>IF($A159&gt;='DB_243way_Regular Symbol'!E$16,"",IF(C159=0,"",IF(OR(C159=$AM$1,C159=$BL$1,C160=$AM$1,C160=$BL$1,C161=$AM$1,C161=$BL$1),0,1)))</f>
        <v/>
      </c>
      <c r="BM159" s="2" t="str">
        <f>IF($A159&gt;='DB_243way_Regular Symbol'!F$16,"",IF(D159=0,"",IF(OR(D159=$AM$1,D159=$BL$1,D160=$AM$1,D160=$BL$1,D161=$AM$1,D161=$BL$1),0,1)))</f>
        <v/>
      </c>
      <c r="BN159" s="2" t="str">
        <f>IF($A159&gt;='DB_243way_Regular Symbol'!G$16,"",IF(E159=0,"",IF(OR(E159=$AM$1,E159=$BL$1,E160=$AM$1,E160=$BL$1,E161=$AM$1,E161=$BL$1),0,1)))</f>
        <v/>
      </c>
      <c r="BO159" s="128" t="str">
        <f>IF($A159&gt;='DB_243way_Regular Symbol'!H$16,"",IF(F159=0,"",IF(OR(F159=$AM$1,F159=$BL$1,F160=$AM$1,F160=$BL$1,F161=$AM$1,F161=$BL$1),0,1)))</f>
        <v/>
      </c>
      <c r="BQ159" s="2" t="str">
        <f>IF($A159&gt;='DB_243way_Regular Symbol'!D$16,"",IF(B159=0,"",IF(OR(B159=$BQ$1,B159=$BR$1,B160=$BQ$1,B160=$BR$1,B161=$BQ$1,B161=$BR$1),0,1)))</f>
        <v/>
      </c>
      <c r="BR159" s="2" t="str">
        <f>IF($A159&gt;='DB_243way_Regular Symbol'!E$16,"",IF(C159=0,"",IF(OR(C159=$BQ$1,C159=$BR$1,C160=$BQ$1,C160=$BR$1,C161=$BQ$1,C161=$BR$1),0,1)))</f>
        <v/>
      </c>
      <c r="BS159" s="2" t="str">
        <f>IF($A159&gt;='DB_243way_Regular Symbol'!F$16,"",IF(D159=0,"",IF(OR(D159=$BQ$1,D159=$BR$1,D160=$BQ$1,D160=$BR$1,D161=$BQ$1,D161=$BR$1),0,1)))</f>
        <v/>
      </c>
      <c r="BT159" s="2" t="str">
        <f>IF($A159&gt;='DB_243way_Regular Symbol'!G$16,"",IF(E159=0,"",IF(OR(E159=$BQ$1,E159=$BR$1,E160=$BQ$1,E160=$BR$1,E161=$BQ$1,E161=$BR$1),0,1)))</f>
        <v/>
      </c>
      <c r="BU159" s="2" t="str">
        <f>IF($A159&gt;='DB_243way_Regular Symbol'!H$16,"",IF(F159=0,"",IF(OR(F159=$BQ$1,F159=$BR$1,F160=$BQ$1,F160=$BR$1,F161=$BQ$1,F161=$BR$1),0,1)))</f>
        <v/>
      </c>
      <c r="BW159" s="2" t="str">
        <f>IF($A159&gt;='DB_243way_Regular Symbol'!D$16,"",IF(B159=0,"",IF(OR(B159=$BW$1,B160=$BW$1,B161=$BW$1,B159=$BX$1,B160=$BX$1,B161=$BX$1),0,1)))</f>
        <v/>
      </c>
      <c r="BX159" s="2" t="str">
        <f>IF($A159&gt;='DB_243way_Regular Symbol'!E$16,"",IF(C159=0,"",IF(OR(C159=$BW$1,C160=$BW$1,C161=$BW$1,C159=$BX$1,C160=$BX$1,C161=$BX$1),0,1)))</f>
        <v/>
      </c>
      <c r="BY159" s="2" t="str">
        <f>IF($A159&gt;='DB_243way_Regular Symbol'!F$16,"",IF(D159=0,"",IF(OR(D159=$BW$1,D160=$BW$1,D161=$BW$1,D159=$BX$1,D160=$BX$1,D161=$BX$1),0,1)))</f>
        <v/>
      </c>
      <c r="BZ159" s="2" t="str">
        <f>IF($A159&gt;='DB_243way_Regular Symbol'!G$16,"",IF(E159=0,"",IF(OR(E159=$BW$1,E160=$BW$1,E161=$BW$1,E159=$BX$1,E160=$BX$1,E161=$BX$1),0,1)))</f>
        <v/>
      </c>
      <c r="CA159" s="2" t="str">
        <f>IF($A159&gt;='DB_243way_Regular Symbol'!H$16,"",IF(F159=0,"",IF(OR(F159=$BW$1,F160=$BW$1,F161=$BW$1,F159=$BX$1,F160=$BX$1,F161=$BX$1),0,1)))</f>
        <v/>
      </c>
      <c r="CC159" s="2" t="str">
        <f>IF($A159&gt;='DB_243way_Regular Symbol'!D$16,"",IF(B159=0,"",IF(OR(B159=$BW$1,B160=$BW$1,B161=$BW$1,B159=$CD$1,B160=$CD$1,B161=$CD$1),0,1)))</f>
        <v/>
      </c>
      <c r="CD159" s="2" t="str">
        <f>IF($A159&gt;='DB_243way_Regular Symbol'!E$16,"",IF(C159=0,"",IF(OR(C159=$BW$1,C160=$BW$1,C161=$BW$1,C159=$CD$1,C160=$CD$1,C161=$CD$1),0,1)))</f>
        <v/>
      </c>
      <c r="CE159" s="2" t="str">
        <f>IF($A159&gt;='DB_243way_Regular Symbol'!F$16,"",IF(D159=0,"",IF(OR(D159=$BW$1,D160=$BW$1,D161=$BW$1,D159=$CD$1,D160=$CD$1,D161=$CD$1),0,1)))</f>
        <v/>
      </c>
      <c r="CF159" s="2" t="str">
        <f>IF($A159&gt;='DB_243way_Regular Symbol'!G$16,"",IF(E159=0,"",IF(OR(E159=$BW$1,E160=$BW$1,E161=$BW$1,E159=$CD$1,E160=$CD$1,E161=$CD$1),0,1)))</f>
        <v/>
      </c>
      <c r="CG159" s="2" t="str">
        <f>IF($A159&gt;='DB_243way_Regular Symbol'!H$16,"",IF(F159=0,"",IF(OR(F159=$BW$1,F160=$BW$1,F161=$BW$1,F159=$CD$1,F160=$CD$1,F161=$CD$1),0,1)))</f>
        <v/>
      </c>
      <c r="CI159" s="2" t="str">
        <f>IF($A159&gt;='DB_243way_Regular Symbol'!D$16,"",IF(B159=0,"",IF(OR(B159=$BW$1,B160=$BW$1,B161=$BW$1,B159=$CJ$1,B160=$CJ$1,B161=$CJ$1),0,1)))</f>
        <v/>
      </c>
      <c r="CJ159" s="2" t="str">
        <f>IF($A159&gt;='DB_243way_Regular Symbol'!E$16,"",IF(C159=0,"",IF(OR(C159=$BW$1,C160=$BW$1,C161=$BW$1,C159=$CJ$1,C160=$CJ$1,C161=$CJ$1),0,1)))</f>
        <v/>
      </c>
      <c r="CK159" s="2" t="str">
        <f>IF($A159&gt;='DB_243way_Regular Symbol'!F$16,"",IF(D159=0,"",IF(OR(D159=$BW$1,D160=$BW$1,D161=$BW$1,D159=$CJ$1,D160=$CJ$1,D161=$CJ$1),0,1)))</f>
        <v/>
      </c>
      <c r="CL159" s="2" t="str">
        <f>IF($A159&gt;='DB_243way_Regular Symbol'!G$16,"",IF(E159=0,"",IF(OR(E159=$BW$1,E160=$BW$1,E161=$BW$1,E159=$CJ$1,E160=$CJ$1,E161=$CJ$1),0,1)))</f>
        <v/>
      </c>
      <c r="CM159" s="2" t="str">
        <f>IF($A159&gt;='DB_243way_Regular Symbol'!H$16,"",IF(F159=0,"",IF(OR(F159=$BW$1,F160=$BW$1,F161=$BW$1,F159=$CJ$1,F160=$CJ$1,F161=$CJ$1),0,1)))</f>
        <v/>
      </c>
      <c r="CO159" s="2" t="str">
        <f>IF($A159&gt;='DB_243way_Regular Symbol'!D$16,"",IF(B159=0,"",IF(OR(B159=$BW$1,B160=$BW$1,B161=$BW$1,B159=$CP$1,B160=$CP$1,B161=$CP$1),0,1)))</f>
        <v/>
      </c>
      <c r="CP159" s="2" t="str">
        <f>IF($A159&gt;='DB_243way_Regular Symbol'!E$16,"",IF(C159=0,"",IF(OR(C159=$BW$1,C160=$BW$1,C161=$BW$1,C159=$CP$1,C160=$CP$1,C161=$CP$1),0,1)))</f>
        <v/>
      </c>
      <c r="CQ159" s="2" t="str">
        <f>IF($A159&gt;='DB_243way_Regular Symbol'!F$16,"",IF(D159=0,"",IF(OR(D159=$BW$1,D160=$BW$1,D161=$BW$1,D159=$CP$1,D160=$CP$1,D161=$CP$1),0,1)))</f>
        <v/>
      </c>
      <c r="CR159" s="2" t="str">
        <f>IF($A159&gt;='DB_243way_Regular Symbol'!G$16,"",IF(E159=0,"",IF(OR(E159=$BW$1,E160=$BW$1,E161=$BW$1,E159=$CP$1,E160=$CP$1,E161=$CP$1),0,1)))</f>
        <v/>
      </c>
      <c r="CS159" s="2" t="str">
        <f>IF($A159&gt;='DB_243way_Regular Symbol'!H$16,"",IF(F159=0,"",IF(OR(F159=$BW$1,F160=$BW$1,F161=$BW$1,F159=$CP$1,F160=$CP$1,F161=$CP$1),0,1)))</f>
        <v/>
      </c>
      <c r="CU159" s="2" t="str">
        <f>IF($A159&gt;='DB_243way_Regular Symbol'!D$16,"",IF(B159=0,"",IF(OR(B159=$BW$1,B160=$BW$1,B161=$BW$1,B159=$CV$1,B160=$CV$1,B161=$CV$1),0,1)))</f>
        <v/>
      </c>
      <c r="CV159" s="2" t="str">
        <f>IF($A159&gt;='DB_243way_Regular Symbol'!E$16,"",IF(C159=0,"",IF(OR(C159=$BW$1,C160=$BW$1,C161=$BW$1,C159=$CV$1,C160=$CV$1,C161=$CV$1),0,1)))</f>
        <v/>
      </c>
      <c r="CW159" s="2" t="str">
        <f>IF($A159&gt;='DB_243way_Regular Symbol'!F$16,"",IF(D159=0,"",IF(OR(D159=$BW$1,D160=$BW$1,D161=$BW$1,D159=$CV$1,D160=$CV$1,D161=$CV$1),0,1)))</f>
        <v/>
      </c>
      <c r="CX159" s="2" t="str">
        <f>IF($A159&gt;='DB_243way_Regular Symbol'!G$16,"",IF(E159=0,"",IF(OR(E159=$BW$1,E160=$BW$1,E161=$BW$1,E159=$CV$1,E160=$CV$1,E161=$CV$1),0,1)))</f>
        <v/>
      </c>
      <c r="CY159" s="2" t="str">
        <f>IF($A159&gt;='DB_243way_Regular Symbol'!H$16,"",IF(F159=0,"",IF(OR(F159=$BW$1,F160=$BW$1,F161=$BW$1,F159=$CV$1,F160=$CV$1,F161=$CV$1),0,1)))</f>
        <v/>
      </c>
    </row>
    <row r="160" spans="1:103">
      <c r="A160" s="341">
        <f>IF('DB_243way_Regular Symbol'!L159="","",'DB_243way_Regular Symbol'!L159)</f>
        <v>156</v>
      </c>
      <c r="B160" s="184" t="str">
        <f>IF('DB_243way_Regular Symbol'!M159="",
IF($A160-'DB_243way_Regular Symbol'!D$16&gt;='DB_243way_RegularＸ_W()'!B$2-1,"",VLOOKUP($A160-'DB_243way_Regular Symbol'!D$16,'DB_243way_Regular Symbol'!$L$3:$Q$250,'DB_243way_RegularＸ_W()'!B$3+1,FALSE)),
'DB_243way_Regular Symbol'!M159)</f>
        <v/>
      </c>
      <c r="C160" s="184" t="str">
        <f>IF('DB_243way_Regular Symbol'!N159="",
IF($A160-'DB_243way_Regular Symbol'!E$16&gt;='DB_243way_RegularＸ_W()'!C$2-1,"",VLOOKUP($A160-'DB_243way_Regular Symbol'!E$16,'DB_243way_Regular Symbol'!$L$3:$Q$250,'DB_243way_RegularＸ_W()'!C$3+1,FALSE)),
'DB_243way_Regular Symbol'!N159)</f>
        <v/>
      </c>
      <c r="D160" s="184" t="str">
        <f>IF('DB_243way_Regular Symbol'!O159="",
IF($A160-'DB_243way_Regular Symbol'!F$16&gt;='DB_243way_RegularＸ_W()'!D$2-1,"",VLOOKUP($A160-'DB_243way_Regular Symbol'!F$16,'DB_243way_Regular Symbol'!$L$3:$Q$250,'DB_243way_RegularＸ_W()'!D$3+1,FALSE)),
'DB_243way_Regular Symbol'!O159)</f>
        <v/>
      </c>
      <c r="E160" s="184" t="str">
        <f>IF('DB_243way_Regular Symbol'!P159="",
IF($A160-'DB_243way_Regular Symbol'!G$16&gt;='DB_243way_RegularＸ_W()'!E$2-1,"",VLOOKUP($A160-'DB_243way_Regular Symbol'!G$16,'DB_243way_Regular Symbol'!$L$3:$Q$250,'DB_243way_RegularＸ_W()'!E$3+1,FALSE)),
'DB_243way_Regular Symbol'!P159)</f>
        <v/>
      </c>
      <c r="F160" s="184" t="str">
        <f>IF('DB_243way_Regular Symbol'!Q159="",
IF($A160-'DB_243way_Regular Symbol'!H$16&gt;='DB_243way_RegularＸ_W()'!F$2-1,"",VLOOKUP($A160-'DB_243way_Regular Symbol'!H$16,'DB_243way_Regular Symbol'!$L$3:$Q$250,'DB_243way_RegularＸ_W()'!F$3+1,FALSE)),
'DB_243way_Regular Symbol'!Q159)</f>
        <v/>
      </c>
      <c r="O160" s="342" t="str">
        <f>IF($A160&gt;='DB_243way_Regular Symbol'!D$16,"",IF(B160=0,"",IF(OR(B160=$O$1,B160=$P$1,B161=$O$1,B161=$P$1,B162=$O$1,B162=$P$1),0,1)))</f>
        <v/>
      </c>
      <c r="P160" s="2" t="str">
        <f>IF($A160&gt;='DB_243way_Regular Symbol'!E$16,"",IF(C160=0,"",IF(OR(C160=$O$1,C160=$P$1,C161=$O$1,C161=$P$1,C162=$O$1,C162=$P$1),0,1)))</f>
        <v/>
      </c>
      <c r="Q160" s="2" t="str">
        <f>IF($A160&gt;='DB_243way_Regular Symbol'!F$16,"",IF(D160=0,"",IF(OR(D160=$O$1,D160=$P$1,D161=$O$1,D161=$P$1,D162=$O$1,D162=$P$1),0,1)))</f>
        <v/>
      </c>
      <c r="R160" s="2" t="str">
        <f>IF($A160&gt;='DB_243way_Regular Symbol'!G$16,"",IF(E160=0,"",IF(OR(E160=$O$1,E160=$P$1,E161=$O$1,E161=$P$1,E162=$O$1,E162=$P$1),0,1)))</f>
        <v/>
      </c>
      <c r="S160" s="128" t="str">
        <f>IF($A160&gt;='DB_243way_Regular Symbol'!H$16,"",IF(F160=0,"",IF(OR(F160=$O$1,F160=$P$1,F161=$O$1,F161=$P$1,F162=$O$1,F162=$P$1),0,1)))</f>
        <v/>
      </c>
      <c r="U160" s="342" t="str">
        <f>IF($A160&gt;='DB_243way_Regular Symbol'!D$16,"",IF(B160=0,"",IF(OR(B160=$U$1,B160=$V$1,B161=$U$1,B161=$V$1,B162=$U$1,B162=$V$1),0,1)))</f>
        <v/>
      </c>
      <c r="V160" s="2" t="str">
        <f>IF($A160&gt;='DB_243way_Regular Symbol'!E$16,"",IF(C160=0,"",IF(OR(C160=$U$1,C160=$V$1,C161=$U$1,C161=$V$1,C162=$U$1,C162=$V$1),0,1)))</f>
        <v/>
      </c>
      <c r="W160" s="2" t="str">
        <f>IF($A160&gt;='DB_243way_Regular Symbol'!F$16,"",IF(D160=0,"",IF(OR(D160=$U$1,D160=$V$1,D161=$U$1,D161=$V$1,D162=$U$1,D162=$V$1),0,1)))</f>
        <v/>
      </c>
      <c r="X160" s="2" t="str">
        <f>IF($A160&gt;='DB_243way_Regular Symbol'!G$16,"",IF(E160=0,"",IF(OR(E160=$U$1,E160=$V$1,E161=$U$1,E161=$V$1,E162=$U$1,E162=$V$1),0,1)))</f>
        <v/>
      </c>
      <c r="Y160" s="128" t="str">
        <f>IF($A160&gt;='DB_243way_Regular Symbol'!H$16,"",IF(F160=0,"",IF(OR(F160=$U$1,F160=$V$1,F161=$U$1,F161=$V$1,F162=$U$1,F162=$V$1),0,1)))</f>
        <v/>
      </c>
      <c r="AA160" s="342" t="str">
        <f>IF($A160&gt;='DB_243way_Regular Symbol'!D$16,"",IF(B160=0,"",IF(OR(B160=$AA$1,B160=$AB$1,B161=$AA$1,B161=$AB$1,B162=$AA$1,,B162=$AB$1),0,1)))</f>
        <v/>
      </c>
      <c r="AB160" s="2" t="str">
        <f>IF($A160&gt;='DB_243way_Regular Symbol'!E$16,"",IF(C160=0,"",IF(OR(C160=$AA$1,C160=$AB$1,C161=$AA$1,C161=$AB$1,C162=$AA$1,,C162=$AB$1),0,1)))</f>
        <v/>
      </c>
      <c r="AC160" s="2" t="str">
        <f>IF($A160&gt;='DB_243way_Regular Symbol'!F$16,"",IF(D160=0,"",IF(OR(D160=$AA$1,D160=$AB$1,D161=$AA$1,D161=$AB$1,D162=$AA$1,,D162=$AB$1),0,1)))</f>
        <v/>
      </c>
      <c r="AD160" s="2" t="str">
        <f>IF($A160&gt;='DB_243way_Regular Symbol'!G$16,"",IF(E160=0,"",IF(OR(E160=$AA$1,E160=$AB$1,E161=$AA$1,E161=$AB$1,E162=$AA$1,,E162=$AB$1),0,1)))</f>
        <v/>
      </c>
      <c r="AE160" s="128" t="str">
        <f>IF($A160&gt;='DB_243way_Regular Symbol'!H$16,"",IF(F160=0,"",IF(OR(F160=$AA$1,F160=$AB$1,F161=$AA$1,F161=$AB$1,F162=$AA$1,,F162=$AB$1),0,1)))</f>
        <v/>
      </c>
      <c r="AG160" s="342" t="str">
        <f>IF($A160&gt;='DB_243way_Regular Symbol'!D$16,"",IF(B160=0,"",IF(OR(B160=$AG$1,B160=$AH$1,B161=$AG$1,B161=$AH$1,B162=$AG$1,B162=$AH$1),0,1)))</f>
        <v/>
      </c>
      <c r="AH160" s="2" t="str">
        <f>IF($A160&gt;='DB_243way_Regular Symbol'!E$16,"",IF(C160=0,"",IF(OR(C160=$AG$1,C160=$AH$1,C161=$AG$1,C161=$AH$1,C162=$AG$1,C162=$AH$1),0,1)))</f>
        <v/>
      </c>
      <c r="AI160" s="2" t="str">
        <f>IF($A160&gt;='DB_243way_Regular Symbol'!F$16,"",IF(D160=0,"",IF(OR(D160=$AG$1,D160=$AH$1,D161=$AG$1,D161=$AH$1,D162=$AG$1,D162=$AH$1),0,1)))</f>
        <v/>
      </c>
      <c r="AJ160" s="2" t="str">
        <f>IF($A160&gt;='DB_243way_Regular Symbol'!G$16,"",IF(E160=0,"",IF(OR(E160=$AG$1,E160=$AH$1,E161=$AG$1,E161=$AH$1,E162=$AG$1,E162=$AH$1),0,1)))</f>
        <v/>
      </c>
      <c r="AK160" s="128" t="str">
        <f>IF($A160&gt;='DB_243way_Regular Symbol'!H$16,"",IF(F160=0,"",IF(OR(F160=$AG$1,F160=$AH$1,F161=$AG$1,F161=$AH$1,F162=$AG$1,F162=$AH$1),0,1)))</f>
        <v/>
      </c>
      <c r="AM160" s="342" t="str">
        <f>IF($A160&gt;='DB_243way_Regular Symbol'!D$16,"",IF(B160=0,"",IF(OR(B160=$AM$1,B160=$AN$1,B161=$AM$1,B161=$AN$1,B162=$AM$1,B162=$AN$1),0,1)))</f>
        <v/>
      </c>
      <c r="AN160" s="2" t="str">
        <f>IF($A160&gt;='DB_243way_Regular Symbol'!E$16,"",IF(C160=0,"",IF(OR(C160=$AM$1,C160=$AN$1,C161=$AM$1,C161=$AN$1,C162=$AM$1,C162=$AN$1),0,1)))</f>
        <v/>
      </c>
      <c r="AO160" s="2" t="str">
        <f>IF($A160&gt;='DB_243way_Regular Symbol'!F$16,"",IF(D160=0,"",IF(OR(D160=$AM$1,D160=$AN$1,D161=$AM$1,D161=$AN$1,D162=$AM$1,D162=$AN$1),0,1)))</f>
        <v/>
      </c>
      <c r="AP160" s="2" t="str">
        <f>IF($A160&gt;='DB_243way_Regular Symbol'!G$16,"",IF(E160=0,"",IF(OR(E160=$AM$1,E160=$AN$1,E161=$AM$1,E161=$AN$1,E162=$AM$1,E162=$AN$1),0,1)))</f>
        <v/>
      </c>
      <c r="AQ160" s="128" t="str">
        <f>IF($A160&gt;='DB_243way_Regular Symbol'!H$16,"",IF(F160=0,"",IF(OR(F160=$AM$1,F160=$AN$1,F161=$AM$1,F161=$AN$1,F162=$AM$1,F162=$AN$1),0,1)))</f>
        <v/>
      </c>
      <c r="AS160" s="342" t="str">
        <f>IF($A160&gt;='DB_243way_Regular Symbol'!D$16,"",IF(B160=0,"",IF(OR(B160=$AM$1,B160=$AT$1,B161=$AM$1,B161=$AT$1,B162=$AM$1,B162=$AT$1),0,1)))</f>
        <v/>
      </c>
      <c r="AT160" s="2" t="str">
        <f>IF($A160&gt;='DB_243way_Regular Symbol'!E$16,"",IF(C160=0,"",IF(OR(C160=$AM$1,C160=$AT$1,C161=$AM$1,C161=$AT$1,C162=$AM$1,C162=$AT$1),0,1)))</f>
        <v/>
      </c>
      <c r="AU160" s="2" t="str">
        <f>IF($A160&gt;='DB_243way_Regular Symbol'!F$16,"",IF(D160=0,"",IF(OR(D160=$AM$1,D160=$AT$1,D161=$AM$1,D161=$AT$1,D162=$AM$1,D162=$AT$1),0,1)))</f>
        <v/>
      </c>
      <c r="AV160" s="2" t="str">
        <f>IF($A160&gt;='DB_243way_Regular Symbol'!G$16,"",IF(E160=0,"",IF(OR(E160=$AM$1,E160=$AT$1,E161=$AM$1,E161=$AT$1,E162=$AM$1,E162=$AT$1),0,1)))</f>
        <v/>
      </c>
      <c r="AW160" s="128" t="str">
        <f>IF($A160&gt;='DB_243way_Regular Symbol'!H$16,"",IF(F160=0,"",IF(OR(F160=$AM$1,F160=$AT$1,F161=$AM$1,F161=$AT$1,F162=$AM$1,F162=$AT$1),0,1)))</f>
        <v/>
      </c>
      <c r="AY160" s="342"/>
      <c r="AZ160" s="2"/>
      <c r="BA160" s="2" t="str">
        <f>IF($A160&gt;='DB_243way_Regular Symbol'!F$16,"",COUNTIF(D160:D162,$AZ$1))</f>
        <v/>
      </c>
      <c r="BB160" s="2" t="str">
        <f>IF($A160&gt;='DB_243way_Regular Symbol'!G$16,"",COUNTIF(E160:E162,$AZ$1))</f>
        <v/>
      </c>
      <c r="BC160" s="2" t="str">
        <f>IF($A160&gt;='DB_243way_Regular Symbol'!H$16,"",COUNTIF(F160:F162,$AZ$1))</f>
        <v/>
      </c>
      <c r="BE160" s="342" t="str">
        <f>IF($A160&gt;='DB_243way_Regular Symbol'!D$16,"",IF(B160=0,"",IF(OR(B160=$AM$1,B160=$BF$1,B161=$AM$1,B161=$BF$1,B162=$AM$1,B162=$BF$1),1,0)))</f>
        <v/>
      </c>
      <c r="BF160" s="342" t="str">
        <f>IF($A160&gt;='DB_243way_Regular Symbol'!E$16,"",IF(C160=0,"",IF(OR(C160=$AM$1,C160=$BF$1,C161=$AM$1,C161=$BF$1,C162=$AM$1,C162=$BF$1),1,0)))</f>
        <v/>
      </c>
      <c r="BG160" s="342" t="str">
        <f>IF($A160&gt;='DB_243way_Regular Symbol'!F$16,"",IF(D160=0,"",IF(OR(D160=$AM$1,D160=$BF$1,D161=$AM$1,D161=$BF$1,D162=$AM$1,D162=$BF$1),1,0)))</f>
        <v/>
      </c>
      <c r="BH160" s="342" t="str">
        <f>IF($A160&gt;='DB_243way_Regular Symbol'!G$16,"",IF(E160=0,"",IF(OR(E160=$AM$1,E160=$BF$1,E161=$AM$1,E161=$BF$1,E162=$AM$1,E162=$BF$1),1,0)))</f>
        <v/>
      </c>
      <c r="BI160" s="342" t="str">
        <f>IF($A160&gt;='DB_243way_Regular Symbol'!H$16,"",IF(F160=0,"",IF(OR(F160=$AM$1,F160=$BF$1,F161=$AM$1,F161=$BF$1,F162=$AM$1,F162=$BF$1),1,0)))</f>
        <v/>
      </c>
      <c r="BK160" s="342" t="str">
        <f>IF($A160&gt;='DB_243way_Regular Symbol'!D$16,"",IF(B160=0,"",IF(OR(B160=$AM$1,B160=$BL$1,B161=$AM$1,B161=$BL$1,B162=$AM$1,B162=$BL$1),0,1)))</f>
        <v/>
      </c>
      <c r="BL160" s="2" t="str">
        <f>IF($A160&gt;='DB_243way_Regular Symbol'!E$16,"",IF(C160=0,"",IF(OR(C160=$AM$1,C160=$BL$1,C161=$AM$1,C161=$BL$1,C162=$AM$1,C162=$BL$1),0,1)))</f>
        <v/>
      </c>
      <c r="BM160" s="2" t="str">
        <f>IF($A160&gt;='DB_243way_Regular Symbol'!F$16,"",IF(D160=0,"",IF(OR(D160=$AM$1,D160=$BL$1,D161=$AM$1,D161=$BL$1,D162=$AM$1,D162=$BL$1),0,1)))</f>
        <v/>
      </c>
      <c r="BN160" s="2" t="str">
        <f>IF($A160&gt;='DB_243way_Regular Symbol'!G$16,"",IF(E160=0,"",IF(OR(E160=$AM$1,E160=$BL$1,E161=$AM$1,E161=$BL$1,E162=$AM$1,E162=$BL$1),0,1)))</f>
        <v/>
      </c>
      <c r="BO160" s="128" t="str">
        <f>IF($A160&gt;='DB_243way_Regular Symbol'!H$16,"",IF(F160=0,"",IF(OR(F160=$AM$1,F160=$BL$1,F161=$AM$1,F161=$BL$1,F162=$AM$1,F162=$BL$1),0,1)))</f>
        <v/>
      </c>
      <c r="BQ160" s="2" t="str">
        <f>IF($A160&gt;='DB_243way_Regular Symbol'!D$16,"",IF(B160=0,"",IF(OR(B160=$BQ$1,B160=$BR$1,B161=$BQ$1,B161=$BR$1,B162=$BQ$1,B162=$BR$1),0,1)))</f>
        <v/>
      </c>
      <c r="BR160" s="2" t="str">
        <f>IF($A160&gt;='DB_243way_Regular Symbol'!E$16,"",IF(C160=0,"",IF(OR(C160=$BQ$1,C160=$BR$1,C161=$BQ$1,C161=$BR$1,C162=$BQ$1,C162=$BR$1),0,1)))</f>
        <v/>
      </c>
      <c r="BS160" s="2" t="str">
        <f>IF($A160&gt;='DB_243way_Regular Symbol'!F$16,"",IF(D160=0,"",IF(OR(D160=$BQ$1,D160=$BR$1,D161=$BQ$1,D161=$BR$1,D162=$BQ$1,D162=$BR$1),0,1)))</f>
        <v/>
      </c>
      <c r="BT160" s="2" t="str">
        <f>IF($A160&gt;='DB_243way_Regular Symbol'!G$16,"",IF(E160=0,"",IF(OR(E160=$BQ$1,E160=$BR$1,E161=$BQ$1,E161=$BR$1,E162=$BQ$1,E162=$BR$1),0,1)))</f>
        <v/>
      </c>
      <c r="BU160" s="2" t="str">
        <f>IF($A160&gt;='DB_243way_Regular Symbol'!H$16,"",IF(F160=0,"",IF(OR(F160=$BQ$1,F160=$BR$1,F161=$BQ$1,F161=$BR$1,F162=$BQ$1,F162=$BR$1),0,1)))</f>
        <v/>
      </c>
      <c r="BW160" s="2" t="str">
        <f>IF($A160&gt;='DB_243way_Regular Symbol'!D$16,"",IF(B160=0,"",IF(OR(B160=$BW$1,B161=$BW$1,B162=$BW$1,B160=$BX$1,B161=$BX$1,B162=$BX$1),0,1)))</f>
        <v/>
      </c>
      <c r="BX160" s="2" t="str">
        <f>IF($A160&gt;='DB_243way_Regular Symbol'!E$16,"",IF(C160=0,"",IF(OR(C160=$BW$1,C161=$BW$1,C162=$BW$1,C160=$BX$1,C161=$BX$1,C162=$BX$1),0,1)))</f>
        <v/>
      </c>
      <c r="BY160" s="2" t="str">
        <f>IF($A160&gt;='DB_243way_Regular Symbol'!F$16,"",IF(D160=0,"",IF(OR(D160=$BW$1,D161=$BW$1,D162=$BW$1,D160=$BX$1,D161=$BX$1,D162=$BX$1),0,1)))</f>
        <v/>
      </c>
      <c r="BZ160" s="2" t="str">
        <f>IF($A160&gt;='DB_243way_Regular Symbol'!G$16,"",IF(E160=0,"",IF(OR(E160=$BW$1,E161=$BW$1,E162=$BW$1,E160=$BX$1,E161=$BX$1,E162=$BX$1),0,1)))</f>
        <v/>
      </c>
      <c r="CA160" s="2" t="str">
        <f>IF($A160&gt;='DB_243way_Regular Symbol'!H$16,"",IF(F160=0,"",IF(OR(F160=$BW$1,F161=$BW$1,F162=$BW$1,F160=$BX$1,F161=$BX$1,F162=$BX$1),0,1)))</f>
        <v/>
      </c>
      <c r="CC160" s="2" t="str">
        <f>IF($A160&gt;='DB_243way_Regular Symbol'!D$16,"",IF(B160=0,"",IF(OR(B160=$BW$1,B161=$BW$1,B162=$BW$1,B160=$CD$1,B161=$CD$1,B162=$CD$1),0,1)))</f>
        <v/>
      </c>
      <c r="CD160" s="2" t="str">
        <f>IF($A160&gt;='DB_243way_Regular Symbol'!E$16,"",IF(C160=0,"",IF(OR(C160=$BW$1,C161=$BW$1,C162=$BW$1,C160=$CD$1,C161=$CD$1,C162=$CD$1),0,1)))</f>
        <v/>
      </c>
      <c r="CE160" s="2" t="str">
        <f>IF($A160&gt;='DB_243way_Regular Symbol'!F$16,"",IF(D160=0,"",IF(OR(D160=$BW$1,D161=$BW$1,D162=$BW$1,D160=$CD$1,D161=$CD$1,D162=$CD$1),0,1)))</f>
        <v/>
      </c>
      <c r="CF160" s="2" t="str">
        <f>IF($A160&gt;='DB_243way_Regular Symbol'!G$16,"",IF(E160=0,"",IF(OR(E160=$BW$1,E161=$BW$1,E162=$BW$1,E160=$CD$1,E161=$CD$1,E162=$CD$1),0,1)))</f>
        <v/>
      </c>
      <c r="CG160" s="2" t="str">
        <f>IF($A160&gt;='DB_243way_Regular Symbol'!H$16,"",IF(F160=0,"",IF(OR(F160=$BW$1,F161=$BW$1,F162=$BW$1,F160=$CD$1,F161=$CD$1,F162=$CD$1),0,1)))</f>
        <v/>
      </c>
      <c r="CI160" s="2" t="str">
        <f>IF($A160&gt;='DB_243way_Regular Symbol'!D$16,"",IF(B160=0,"",IF(OR(B160=$BW$1,B161=$BW$1,B162=$BW$1,B160=$CJ$1,B161=$CJ$1,B162=$CJ$1),0,1)))</f>
        <v/>
      </c>
      <c r="CJ160" s="2" t="str">
        <f>IF($A160&gt;='DB_243way_Regular Symbol'!E$16,"",IF(C160=0,"",IF(OR(C160=$BW$1,C161=$BW$1,C162=$BW$1,C160=$CJ$1,C161=$CJ$1,C162=$CJ$1),0,1)))</f>
        <v/>
      </c>
      <c r="CK160" s="2" t="str">
        <f>IF($A160&gt;='DB_243way_Regular Symbol'!F$16,"",IF(D160=0,"",IF(OR(D160=$BW$1,D161=$BW$1,D162=$BW$1,D160=$CJ$1,D161=$CJ$1,D162=$CJ$1),0,1)))</f>
        <v/>
      </c>
      <c r="CL160" s="2" t="str">
        <f>IF($A160&gt;='DB_243way_Regular Symbol'!G$16,"",IF(E160=0,"",IF(OR(E160=$BW$1,E161=$BW$1,E162=$BW$1,E160=$CJ$1,E161=$CJ$1,E162=$CJ$1),0,1)))</f>
        <v/>
      </c>
      <c r="CM160" s="2" t="str">
        <f>IF($A160&gt;='DB_243way_Regular Symbol'!H$16,"",IF(F160=0,"",IF(OR(F160=$BW$1,F161=$BW$1,F162=$BW$1,F160=$CJ$1,F161=$CJ$1,F162=$CJ$1),0,1)))</f>
        <v/>
      </c>
      <c r="CO160" s="2" t="str">
        <f>IF($A160&gt;='DB_243way_Regular Symbol'!D$16,"",IF(B160=0,"",IF(OR(B160=$BW$1,B161=$BW$1,B162=$BW$1,B160=$CP$1,B161=$CP$1,B162=$CP$1),0,1)))</f>
        <v/>
      </c>
      <c r="CP160" s="2" t="str">
        <f>IF($A160&gt;='DB_243way_Regular Symbol'!E$16,"",IF(C160=0,"",IF(OR(C160=$BW$1,C161=$BW$1,C162=$BW$1,C160=$CP$1,C161=$CP$1,C162=$CP$1),0,1)))</f>
        <v/>
      </c>
      <c r="CQ160" s="2" t="str">
        <f>IF($A160&gt;='DB_243way_Regular Symbol'!F$16,"",IF(D160=0,"",IF(OR(D160=$BW$1,D161=$BW$1,D162=$BW$1,D160=$CP$1,D161=$CP$1,D162=$CP$1),0,1)))</f>
        <v/>
      </c>
      <c r="CR160" s="2" t="str">
        <f>IF($A160&gt;='DB_243way_Regular Symbol'!G$16,"",IF(E160=0,"",IF(OR(E160=$BW$1,E161=$BW$1,E162=$BW$1,E160=$CP$1,E161=$CP$1,E162=$CP$1),0,1)))</f>
        <v/>
      </c>
      <c r="CS160" s="2" t="str">
        <f>IF($A160&gt;='DB_243way_Regular Symbol'!H$16,"",IF(F160=0,"",IF(OR(F160=$BW$1,F161=$BW$1,F162=$BW$1,F160=$CP$1,F161=$CP$1,F162=$CP$1),0,1)))</f>
        <v/>
      </c>
      <c r="CU160" s="2" t="str">
        <f>IF($A160&gt;='DB_243way_Regular Symbol'!D$16,"",IF(B160=0,"",IF(OR(B160=$BW$1,B161=$BW$1,B162=$BW$1,B160=$CV$1,B161=$CV$1,B162=$CV$1),0,1)))</f>
        <v/>
      </c>
      <c r="CV160" s="2" t="str">
        <f>IF($A160&gt;='DB_243way_Regular Symbol'!E$16,"",IF(C160=0,"",IF(OR(C160=$BW$1,C161=$BW$1,C162=$BW$1,C160=$CV$1,C161=$CV$1,C162=$CV$1),0,1)))</f>
        <v/>
      </c>
      <c r="CW160" s="2" t="str">
        <f>IF($A160&gt;='DB_243way_Regular Symbol'!F$16,"",IF(D160=0,"",IF(OR(D160=$BW$1,D161=$BW$1,D162=$BW$1,D160=$CV$1,D161=$CV$1,D162=$CV$1),0,1)))</f>
        <v/>
      </c>
      <c r="CX160" s="2" t="str">
        <f>IF($A160&gt;='DB_243way_Regular Symbol'!G$16,"",IF(E160=0,"",IF(OR(E160=$BW$1,E161=$BW$1,E162=$BW$1,E160=$CV$1,E161=$CV$1,E162=$CV$1),0,1)))</f>
        <v/>
      </c>
      <c r="CY160" s="2" t="str">
        <f>IF($A160&gt;='DB_243way_Regular Symbol'!H$16,"",IF(F160=0,"",IF(OR(F160=$BW$1,F161=$BW$1,F162=$BW$1,F160=$CV$1,F161=$CV$1,F162=$CV$1),0,1)))</f>
        <v/>
      </c>
    </row>
    <row r="161" spans="1:103">
      <c r="A161" s="341">
        <f>IF('DB_243way_Regular Symbol'!L160="","",'DB_243way_Regular Symbol'!L160)</f>
        <v>157</v>
      </c>
      <c r="B161" s="184" t="str">
        <f>IF('DB_243way_Regular Symbol'!M160="",
IF($A161-'DB_243way_Regular Symbol'!D$16&gt;='DB_243way_RegularＸ_W()'!B$2-1,"",VLOOKUP($A161-'DB_243way_Regular Symbol'!D$16,'DB_243way_Regular Symbol'!$L$3:$Q$250,'DB_243way_RegularＸ_W()'!B$3+1,FALSE)),
'DB_243way_Regular Symbol'!M160)</f>
        <v/>
      </c>
      <c r="C161" s="184" t="str">
        <f>IF('DB_243way_Regular Symbol'!N160="",
IF($A161-'DB_243way_Regular Symbol'!E$16&gt;='DB_243way_RegularＸ_W()'!C$2-1,"",VLOOKUP($A161-'DB_243way_Regular Symbol'!E$16,'DB_243way_Regular Symbol'!$L$3:$Q$250,'DB_243way_RegularＸ_W()'!C$3+1,FALSE)),
'DB_243way_Regular Symbol'!N160)</f>
        <v/>
      </c>
      <c r="D161" s="184" t="str">
        <f>IF('DB_243way_Regular Symbol'!O160="",
IF($A161-'DB_243way_Regular Symbol'!F$16&gt;='DB_243way_RegularＸ_W()'!D$2-1,"",VLOOKUP($A161-'DB_243way_Regular Symbol'!F$16,'DB_243way_Regular Symbol'!$L$3:$Q$250,'DB_243way_RegularＸ_W()'!D$3+1,FALSE)),
'DB_243way_Regular Symbol'!O160)</f>
        <v/>
      </c>
      <c r="E161" s="184" t="str">
        <f>IF('DB_243way_Regular Symbol'!P160="",
IF($A161-'DB_243way_Regular Symbol'!G$16&gt;='DB_243way_RegularＸ_W()'!E$2-1,"",VLOOKUP($A161-'DB_243way_Regular Symbol'!G$16,'DB_243way_Regular Symbol'!$L$3:$Q$250,'DB_243way_RegularＸ_W()'!E$3+1,FALSE)),
'DB_243way_Regular Symbol'!P160)</f>
        <v/>
      </c>
      <c r="F161" s="184" t="str">
        <f>IF('DB_243way_Regular Symbol'!Q160="",
IF($A161-'DB_243way_Regular Symbol'!H$16&gt;='DB_243way_RegularＸ_W()'!F$2-1,"",VLOOKUP($A161-'DB_243way_Regular Symbol'!H$16,'DB_243way_Regular Symbol'!$L$3:$Q$250,'DB_243way_RegularＸ_W()'!F$3+1,FALSE)),
'DB_243way_Regular Symbol'!Q160)</f>
        <v/>
      </c>
      <c r="O161" s="342" t="str">
        <f>IF($A161&gt;='DB_243way_Regular Symbol'!D$16,"",IF(B161=0,"",IF(OR(B161=$O$1,B161=$P$1,B162=$O$1,B162=$P$1,B163=$O$1,B163=$P$1),0,1)))</f>
        <v/>
      </c>
      <c r="P161" s="2" t="str">
        <f>IF($A161&gt;='DB_243way_Regular Symbol'!E$16,"",IF(C161=0,"",IF(OR(C161=$O$1,C161=$P$1,C162=$O$1,C162=$P$1,C163=$O$1,C163=$P$1),0,1)))</f>
        <v/>
      </c>
      <c r="Q161" s="2" t="str">
        <f>IF($A161&gt;='DB_243way_Regular Symbol'!F$16,"",IF(D161=0,"",IF(OR(D161=$O$1,D161=$P$1,D162=$O$1,D162=$P$1,D163=$O$1,D163=$P$1),0,1)))</f>
        <v/>
      </c>
      <c r="R161" s="2" t="str">
        <f>IF($A161&gt;='DB_243way_Regular Symbol'!G$16,"",IF(E161=0,"",IF(OR(E161=$O$1,E161=$P$1,E162=$O$1,E162=$P$1,E163=$O$1,E163=$P$1),0,1)))</f>
        <v/>
      </c>
      <c r="S161" s="128" t="str">
        <f>IF($A161&gt;='DB_243way_Regular Symbol'!H$16,"",IF(F161=0,"",IF(OR(F161=$O$1,F161=$P$1,F162=$O$1,F162=$P$1,F163=$O$1,F163=$P$1),0,1)))</f>
        <v/>
      </c>
      <c r="U161" s="342" t="str">
        <f>IF($A161&gt;='DB_243way_Regular Symbol'!D$16,"",IF(B161=0,"",IF(OR(B161=$U$1,B161=$V$1,B162=$U$1,B162=$V$1,B163=$U$1,B163=$V$1),0,1)))</f>
        <v/>
      </c>
      <c r="V161" s="2" t="str">
        <f>IF($A161&gt;='DB_243way_Regular Symbol'!E$16,"",IF(C161=0,"",IF(OR(C161=$U$1,C161=$V$1,C162=$U$1,C162=$V$1,C163=$U$1,C163=$V$1),0,1)))</f>
        <v/>
      </c>
      <c r="W161" s="2" t="str">
        <f>IF($A161&gt;='DB_243way_Regular Symbol'!F$16,"",IF(D161=0,"",IF(OR(D161=$U$1,D161=$V$1,D162=$U$1,D162=$V$1,D163=$U$1,D163=$V$1),0,1)))</f>
        <v/>
      </c>
      <c r="X161" s="2" t="str">
        <f>IF($A161&gt;='DB_243way_Regular Symbol'!G$16,"",IF(E161=0,"",IF(OR(E161=$U$1,E161=$V$1,E162=$U$1,E162=$V$1,E163=$U$1,E163=$V$1),0,1)))</f>
        <v/>
      </c>
      <c r="Y161" s="128" t="str">
        <f>IF($A161&gt;='DB_243way_Regular Symbol'!H$16,"",IF(F161=0,"",IF(OR(F161=$U$1,F161=$V$1,F162=$U$1,F162=$V$1,F163=$U$1,F163=$V$1),0,1)))</f>
        <v/>
      </c>
      <c r="AA161" s="342" t="str">
        <f>IF($A161&gt;='DB_243way_Regular Symbol'!D$16,"",IF(B161=0,"",IF(OR(B161=$AA$1,B161=$AB$1,B162=$AA$1,B162=$AB$1,B163=$AA$1,,B163=$AB$1),0,1)))</f>
        <v/>
      </c>
      <c r="AB161" s="2" t="str">
        <f>IF($A161&gt;='DB_243way_Regular Symbol'!E$16,"",IF(C161=0,"",IF(OR(C161=$AA$1,C161=$AB$1,C162=$AA$1,C162=$AB$1,C163=$AA$1,,C163=$AB$1),0,1)))</f>
        <v/>
      </c>
      <c r="AC161" s="2" t="str">
        <f>IF($A161&gt;='DB_243way_Regular Symbol'!F$16,"",IF(D161=0,"",IF(OR(D161=$AA$1,D161=$AB$1,D162=$AA$1,D162=$AB$1,D163=$AA$1,,D163=$AB$1),0,1)))</f>
        <v/>
      </c>
      <c r="AD161" s="2" t="str">
        <f>IF($A161&gt;='DB_243way_Regular Symbol'!G$16,"",IF(E161=0,"",IF(OR(E161=$AA$1,E161=$AB$1,E162=$AA$1,E162=$AB$1,E163=$AA$1,,E163=$AB$1),0,1)))</f>
        <v/>
      </c>
      <c r="AE161" s="128" t="str">
        <f>IF($A161&gt;='DB_243way_Regular Symbol'!H$16,"",IF(F161=0,"",IF(OR(F161=$AA$1,F161=$AB$1,F162=$AA$1,F162=$AB$1,F163=$AA$1,,F163=$AB$1),0,1)))</f>
        <v/>
      </c>
      <c r="AG161" s="342" t="str">
        <f>IF($A161&gt;='DB_243way_Regular Symbol'!D$16,"",IF(B161=0,"",IF(OR(B161=$AG$1,B161=$AH$1,B162=$AG$1,B162=$AH$1,B163=$AG$1,B163=$AH$1),0,1)))</f>
        <v/>
      </c>
      <c r="AH161" s="2" t="str">
        <f>IF($A161&gt;='DB_243way_Regular Symbol'!E$16,"",IF(C161=0,"",IF(OR(C161=$AG$1,C161=$AH$1,C162=$AG$1,C162=$AH$1,C163=$AG$1,C163=$AH$1),0,1)))</f>
        <v/>
      </c>
      <c r="AI161" s="2" t="str">
        <f>IF($A161&gt;='DB_243way_Regular Symbol'!F$16,"",IF(D161=0,"",IF(OR(D161=$AG$1,D161=$AH$1,D162=$AG$1,D162=$AH$1,D163=$AG$1,D163=$AH$1),0,1)))</f>
        <v/>
      </c>
      <c r="AJ161" s="2" t="str">
        <f>IF($A161&gt;='DB_243way_Regular Symbol'!G$16,"",IF(E161=0,"",IF(OR(E161=$AG$1,E161=$AH$1,E162=$AG$1,E162=$AH$1,E163=$AG$1,E163=$AH$1),0,1)))</f>
        <v/>
      </c>
      <c r="AK161" s="128" t="str">
        <f>IF($A161&gt;='DB_243way_Regular Symbol'!H$16,"",IF(F161=0,"",IF(OR(F161=$AG$1,F161=$AH$1,F162=$AG$1,F162=$AH$1,F163=$AG$1,F163=$AH$1),0,1)))</f>
        <v/>
      </c>
      <c r="AM161" s="342" t="str">
        <f>IF($A161&gt;='DB_243way_Regular Symbol'!D$16,"",IF(B161=0,"",IF(OR(B161=$AM$1,B161=$AN$1,B162=$AM$1,B162=$AN$1,B163=$AM$1,B163=$AN$1),0,1)))</f>
        <v/>
      </c>
      <c r="AN161" s="2" t="str">
        <f>IF($A161&gt;='DB_243way_Regular Symbol'!E$16,"",IF(C161=0,"",IF(OR(C161=$AM$1,C161=$AN$1,C162=$AM$1,C162=$AN$1,C163=$AM$1,C163=$AN$1),0,1)))</f>
        <v/>
      </c>
      <c r="AO161" s="2" t="str">
        <f>IF($A161&gt;='DB_243way_Regular Symbol'!F$16,"",IF(D161=0,"",IF(OR(D161=$AM$1,D161=$AN$1,D162=$AM$1,D162=$AN$1,D163=$AM$1,D163=$AN$1),0,1)))</f>
        <v/>
      </c>
      <c r="AP161" s="2" t="str">
        <f>IF($A161&gt;='DB_243way_Regular Symbol'!G$16,"",IF(E161=0,"",IF(OR(E161=$AM$1,E161=$AN$1,E162=$AM$1,E162=$AN$1,E163=$AM$1,E163=$AN$1),0,1)))</f>
        <v/>
      </c>
      <c r="AQ161" s="128" t="str">
        <f>IF($A161&gt;='DB_243way_Regular Symbol'!H$16,"",IF(F161=0,"",IF(OR(F161=$AM$1,F161=$AN$1,F162=$AM$1,F162=$AN$1,F163=$AM$1,F163=$AN$1),0,1)))</f>
        <v/>
      </c>
      <c r="AS161" s="342" t="str">
        <f>IF($A161&gt;='DB_243way_Regular Symbol'!D$16,"",IF(B161=0,"",IF(OR(B161=$AM$1,B161=$AT$1,B162=$AM$1,B162=$AT$1,B163=$AM$1,B163=$AT$1),0,1)))</f>
        <v/>
      </c>
      <c r="AT161" s="2" t="str">
        <f>IF($A161&gt;='DB_243way_Regular Symbol'!E$16,"",IF(C161=0,"",IF(OR(C161=$AM$1,C161=$AT$1,C162=$AM$1,C162=$AT$1,C163=$AM$1,C163=$AT$1),0,1)))</f>
        <v/>
      </c>
      <c r="AU161" s="2" t="str">
        <f>IF($A161&gt;='DB_243way_Regular Symbol'!F$16,"",IF(D161=0,"",IF(OR(D161=$AM$1,D161=$AT$1,D162=$AM$1,D162=$AT$1,D163=$AM$1,D163=$AT$1),0,1)))</f>
        <v/>
      </c>
      <c r="AV161" s="2" t="str">
        <f>IF($A161&gt;='DB_243way_Regular Symbol'!G$16,"",IF(E161=0,"",IF(OR(E161=$AM$1,E161=$AT$1,E162=$AM$1,E162=$AT$1,E163=$AM$1,E163=$AT$1),0,1)))</f>
        <v/>
      </c>
      <c r="AW161" s="128" t="str">
        <f>IF($A161&gt;='DB_243way_Regular Symbol'!H$16,"",IF(F161=0,"",IF(OR(F161=$AM$1,F161=$AT$1,F162=$AM$1,F162=$AT$1,F163=$AM$1,F163=$AT$1),0,1)))</f>
        <v/>
      </c>
      <c r="AY161" s="342"/>
      <c r="AZ161" s="2"/>
      <c r="BA161" s="2" t="str">
        <f>IF($A161&gt;='DB_243way_Regular Symbol'!F$16,"",COUNTIF(D161:D163,$AZ$1))</f>
        <v/>
      </c>
      <c r="BB161" s="2" t="str">
        <f>IF($A161&gt;='DB_243way_Regular Symbol'!G$16,"",COUNTIF(E161:E163,$AZ$1))</f>
        <v/>
      </c>
      <c r="BC161" s="2" t="str">
        <f>IF($A161&gt;='DB_243way_Regular Symbol'!H$16,"",COUNTIF(F161:F163,$AZ$1))</f>
        <v/>
      </c>
      <c r="BE161" s="342" t="str">
        <f>IF($A161&gt;='DB_243way_Regular Symbol'!D$16,"",IF(B161=0,"",IF(OR(B161=$AM$1,B161=$BF$1,B162=$AM$1,B162=$BF$1,B163=$AM$1,B163=$BF$1),1,0)))</f>
        <v/>
      </c>
      <c r="BF161" s="342" t="str">
        <f>IF($A161&gt;='DB_243way_Regular Symbol'!E$16,"",IF(C161=0,"",IF(OR(C161=$AM$1,C161=$BF$1,C162=$AM$1,C162=$BF$1,C163=$AM$1,C163=$BF$1),1,0)))</f>
        <v/>
      </c>
      <c r="BG161" s="342" t="str">
        <f>IF($A161&gt;='DB_243way_Regular Symbol'!F$16,"",IF(D161=0,"",IF(OR(D161=$AM$1,D161=$BF$1,D162=$AM$1,D162=$BF$1,D163=$AM$1,D163=$BF$1),1,0)))</f>
        <v/>
      </c>
      <c r="BH161" s="342" t="str">
        <f>IF($A161&gt;='DB_243way_Regular Symbol'!G$16,"",IF(E161=0,"",IF(OR(E161=$AM$1,E161=$BF$1,E162=$AM$1,E162=$BF$1,E163=$AM$1,E163=$BF$1),1,0)))</f>
        <v/>
      </c>
      <c r="BI161" s="342" t="str">
        <f>IF($A161&gt;='DB_243way_Regular Symbol'!H$16,"",IF(F161=0,"",IF(OR(F161=$AM$1,F161=$BF$1,F162=$AM$1,F162=$BF$1,F163=$AM$1,F163=$BF$1),1,0)))</f>
        <v/>
      </c>
      <c r="BK161" s="342" t="str">
        <f>IF($A161&gt;='DB_243way_Regular Symbol'!D$16,"",IF(B161=0,"",IF(OR(B161=$AM$1,B161=$BL$1,B162=$AM$1,B162=$BL$1,B163=$AM$1,B163=$BL$1),0,1)))</f>
        <v/>
      </c>
      <c r="BL161" s="2" t="str">
        <f>IF($A161&gt;='DB_243way_Regular Symbol'!E$16,"",IF(C161=0,"",IF(OR(C161=$AM$1,C161=$BL$1,C162=$AM$1,C162=$BL$1,C163=$AM$1,C163=$BL$1),0,1)))</f>
        <v/>
      </c>
      <c r="BM161" s="2" t="str">
        <f>IF($A161&gt;='DB_243way_Regular Symbol'!F$16,"",IF(D161=0,"",IF(OR(D161=$AM$1,D161=$BL$1,D162=$AM$1,D162=$BL$1,D163=$AM$1,D163=$BL$1),0,1)))</f>
        <v/>
      </c>
      <c r="BN161" s="2" t="str">
        <f>IF($A161&gt;='DB_243way_Regular Symbol'!G$16,"",IF(E161=0,"",IF(OR(E161=$AM$1,E161=$BL$1,E162=$AM$1,E162=$BL$1,E163=$AM$1,E163=$BL$1),0,1)))</f>
        <v/>
      </c>
      <c r="BO161" s="128" t="str">
        <f>IF($A161&gt;='DB_243way_Regular Symbol'!H$16,"",IF(F161=0,"",IF(OR(F161=$AM$1,F161=$BL$1,F162=$AM$1,F162=$BL$1,F163=$AM$1,F163=$BL$1),0,1)))</f>
        <v/>
      </c>
      <c r="BQ161" s="2" t="str">
        <f>IF($A161&gt;='DB_243way_Regular Symbol'!D$16,"",IF(B161=0,"",IF(OR(B161=$BQ$1,B161=$BR$1,B162=$BQ$1,B162=$BR$1,B163=$BQ$1,B163=$BR$1),0,1)))</f>
        <v/>
      </c>
      <c r="BR161" s="2" t="str">
        <f>IF($A161&gt;='DB_243way_Regular Symbol'!E$16,"",IF(C161=0,"",IF(OR(C161=$BQ$1,C161=$BR$1,C162=$BQ$1,C162=$BR$1,C163=$BQ$1,C163=$BR$1),0,1)))</f>
        <v/>
      </c>
      <c r="BS161" s="2" t="str">
        <f>IF($A161&gt;='DB_243way_Regular Symbol'!F$16,"",IF(D161=0,"",IF(OR(D161=$BQ$1,D161=$BR$1,D162=$BQ$1,D162=$BR$1,D163=$BQ$1,D163=$BR$1),0,1)))</f>
        <v/>
      </c>
      <c r="BT161" s="2" t="str">
        <f>IF($A161&gt;='DB_243way_Regular Symbol'!G$16,"",IF(E161=0,"",IF(OR(E161=$BQ$1,E161=$BR$1,E162=$BQ$1,E162=$BR$1,E163=$BQ$1,E163=$BR$1),0,1)))</f>
        <v/>
      </c>
      <c r="BU161" s="2" t="str">
        <f>IF($A161&gt;='DB_243way_Regular Symbol'!H$16,"",IF(F161=0,"",IF(OR(F161=$BQ$1,F161=$BR$1,F162=$BQ$1,F162=$BR$1,F163=$BQ$1,F163=$BR$1),0,1)))</f>
        <v/>
      </c>
      <c r="BW161" s="2" t="str">
        <f>IF($A161&gt;='DB_243way_Regular Symbol'!D$16,"",IF(B161=0,"",IF(OR(B161=$BW$1,B162=$BW$1,B163=$BW$1,B161=$BX$1,B162=$BX$1,B163=$BX$1),0,1)))</f>
        <v/>
      </c>
      <c r="BX161" s="2" t="str">
        <f>IF($A161&gt;='DB_243way_Regular Symbol'!E$16,"",IF(C161=0,"",IF(OR(C161=$BW$1,C162=$BW$1,C163=$BW$1,C161=$BX$1,C162=$BX$1,C163=$BX$1),0,1)))</f>
        <v/>
      </c>
      <c r="BY161" s="2" t="str">
        <f>IF($A161&gt;='DB_243way_Regular Symbol'!F$16,"",IF(D161=0,"",IF(OR(D161=$BW$1,D162=$BW$1,D163=$BW$1,D161=$BX$1,D162=$BX$1,D163=$BX$1),0,1)))</f>
        <v/>
      </c>
      <c r="BZ161" s="2" t="str">
        <f>IF($A161&gt;='DB_243way_Regular Symbol'!G$16,"",IF(E161=0,"",IF(OR(E161=$BW$1,E162=$BW$1,E163=$BW$1,E161=$BX$1,E162=$BX$1,E163=$BX$1),0,1)))</f>
        <v/>
      </c>
      <c r="CA161" s="2" t="str">
        <f>IF($A161&gt;='DB_243way_Regular Symbol'!H$16,"",IF(F161=0,"",IF(OR(F161=$BW$1,F162=$BW$1,F163=$BW$1,F161=$BX$1,F162=$BX$1,F163=$BX$1),0,1)))</f>
        <v/>
      </c>
      <c r="CC161" s="2" t="str">
        <f>IF($A161&gt;='DB_243way_Regular Symbol'!D$16,"",IF(B161=0,"",IF(OR(B161=$BW$1,B162=$BW$1,B163=$BW$1,B161=$CD$1,B162=$CD$1,B163=$CD$1),0,1)))</f>
        <v/>
      </c>
      <c r="CD161" s="2" t="str">
        <f>IF($A161&gt;='DB_243way_Regular Symbol'!E$16,"",IF(C161=0,"",IF(OR(C161=$BW$1,C162=$BW$1,C163=$BW$1,C161=$CD$1,C162=$CD$1,C163=$CD$1),0,1)))</f>
        <v/>
      </c>
      <c r="CE161" s="2" t="str">
        <f>IF($A161&gt;='DB_243way_Regular Symbol'!F$16,"",IF(D161=0,"",IF(OR(D161=$BW$1,D162=$BW$1,D163=$BW$1,D161=$CD$1,D162=$CD$1,D163=$CD$1),0,1)))</f>
        <v/>
      </c>
      <c r="CF161" s="2" t="str">
        <f>IF($A161&gt;='DB_243way_Regular Symbol'!G$16,"",IF(E161=0,"",IF(OR(E161=$BW$1,E162=$BW$1,E163=$BW$1,E161=$CD$1,E162=$CD$1,E163=$CD$1),0,1)))</f>
        <v/>
      </c>
      <c r="CG161" s="2" t="str">
        <f>IF($A161&gt;='DB_243way_Regular Symbol'!H$16,"",IF(F161=0,"",IF(OR(F161=$BW$1,F162=$BW$1,F163=$BW$1,F161=$CD$1,F162=$CD$1,F163=$CD$1),0,1)))</f>
        <v/>
      </c>
      <c r="CI161" s="2" t="str">
        <f>IF($A161&gt;='DB_243way_Regular Symbol'!D$16,"",IF(B161=0,"",IF(OR(B161=$BW$1,B162=$BW$1,B163=$BW$1,B161=$CJ$1,B162=$CJ$1,B163=$CJ$1),0,1)))</f>
        <v/>
      </c>
      <c r="CJ161" s="2" t="str">
        <f>IF($A161&gt;='DB_243way_Regular Symbol'!E$16,"",IF(C161=0,"",IF(OR(C161=$BW$1,C162=$BW$1,C163=$BW$1,C161=$CJ$1,C162=$CJ$1,C163=$CJ$1),0,1)))</f>
        <v/>
      </c>
      <c r="CK161" s="2" t="str">
        <f>IF($A161&gt;='DB_243way_Regular Symbol'!F$16,"",IF(D161=0,"",IF(OR(D161=$BW$1,D162=$BW$1,D163=$BW$1,D161=$CJ$1,D162=$CJ$1,D163=$CJ$1),0,1)))</f>
        <v/>
      </c>
      <c r="CL161" s="2" t="str">
        <f>IF($A161&gt;='DB_243way_Regular Symbol'!G$16,"",IF(E161=0,"",IF(OR(E161=$BW$1,E162=$BW$1,E163=$BW$1,E161=$CJ$1,E162=$CJ$1,E163=$CJ$1),0,1)))</f>
        <v/>
      </c>
      <c r="CM161" s="2" t="str">
        <f>IF($A161&gt;='DB_243way_Regular Symbol'!H$16,"",IF(F161=0,"",IF(OR(F161=$BW$1,F162=$BW$1,F163=$BW$1,F161=$CJ$1,F162=$CJ$1,F163=$CJ$1),0,1)))</f>
        <v/>
      </c>
      <c r="CO161" s="2" t="str">
        <f>IF($A161&gt;='DB_243way_Regular Symbol'!D$16,"",IF(B161=0,"",IF(OR(B161=$BW$1,B162=$BW$1,B163=$BW$1,B161=$CP$1,B162=$CP$1,B163=$CP$1),0,1)))</f>
        <v/>
      </c>
      <c r="CP161" s="2" t="str">
        <f>IF($A161&gt;='DB_243way_Regular Symbol'!E$16,"",IF(C161=0,"",IF(OR(C161=$BW$1,C162=$BW$1,C163=$BW$1,C161=$CP$1,C162=$CP$1,C163=$CP$1),0,1)))</f>
        <v/>
      </c>
      <c r="CQ161" s="2" t="str">
        <f>IF($A161&gt;='DB_243way_Regular Symbol'!F$16,"",IF(D161=0,"",IF(OR(D161=$BW$1,D162=$BW$1,D163=$BW$1,D161=$CP$1,D162=$CP$1,D163=$CP$1),0,1)))</f>
        <v/>
      </c>
      <c r="CR161" s="2" t="str">
        <f>IF($A161&gt;='DB_243way_Regular Symbol'!G$16,"",IF(E161=0,"",IF(OR(E161=$BW$1,E162=$BW$1,E163=$BW$1,E161=$CP$1,E162=$CP$1,E163=$CP$1),0,1)))</f>
        <v/>
      </c>
      <c r="CS161" s="2" t="str">
        <f>IF($A161&gt;='DB_243way_Regular Symbol'!H$16,"",IF(F161=0,"",IF(OR(F161=$BW$1,F162=$BW$1,F163=$BW$1,F161=$CP$1,F162=$CP$1,F163=$CP$1),0,1)))</f>
        <v/>
      </c>
      <c r="CU161" s="2" t="str">
        <f>IF($A161&gt;='DB_243way_Regular Symbol'!D$16,"",IF(B161=0,"",IF(OR(B161=$BW$1,B162=$BW$1,B163=$BW$1,B161=$CV$1,B162=$CV$1,B163=$CV$1),0,1)))</f>
        <v/>
      </c>
      <c r="CV161" s="2" t="str">
        <f>IF($A161&gt;='DB_243way_Regular Symbol'!E$16,"",IF(C161=0,"",IF(OR(C161=$BW$1,C162=$BW$1,C163=$BW$1,C161=$CV$1,C162=$CV$1,C163=$CV$1),0,1)))</f>
        <v/>
      </c>
      <c r="CW161" s="2" t="str">
        <f>IF($A161&gt;='DB_243way_Regular Symbol'!F$16,"",IF(D161=0,"",IF(OR(D161=$BW$1,D162=$BW$1,D163=$BW$1,D161=$CV$1,D162=$CV$1,D163=$CV$1),0,1)))</f>
        <v/>
      </c>
      <c r="CX161" s="2" t="str">
        <f>IF($A161&gt;='DB_243way_Regular Symbol'!G$16,"",IF(E161=0,"",IF(OR(E161=$BW$1,E162=$BW$1,E163=$BW$1,E161=$CV$1,E162=$CV$1,E163=$CV$1),0,1)))</f>
        <v/>
      </c>
      <c r="CY161" s="2" t="str">
        <f>IF($A161&gt;='DB_243way_Regular Symbol'!H$16,"",IF(F161=0,"",IF(OR(F161=$BW$1,F162=$BW$1,F163=$BW$1,F161=$CV$1,F162=$CV$1,F163=$CV$1),0,1)))</f>
        <v/>
      </c>
    </row>
    <row r="162" spans="1:103">
      <c r="A162" s="341">
        <f>IF('DB_243way_Regular Symbol'!L161="","",'DB_243way_Regular Symbol'!L161)</f>
        <v>158</v>
      </c>
      <c r="B162" s="184" t="str">
        <f>IF('DB_243way_Regular Symbol'!M161="",
IF($A162-'DB_243way_Regular Symbol'!D$16&gt;='DB_243way_RegularＸ_W()'!B$2-1,"",VLOOKUP($A162-'DB_243way_Regular Symbol'!D$16,'DB_243way_Regular Symbol'!$L$3:$Q$250,'DB_243way_RegularＸ_W()'!B$3+1,FALSE)),
'DB_243way_Regular Symbol'!M161)</f>
        <v/>
      </c>
      <c r="C162" s="184" t="str">
        <f>IF('DB_243way_Regular Symbol'!N161="",
IF($A162-'DB_243way_Regular Symbol'!E$16&gt;='DB_243way_RegularＸ_W()'!C$2-1,"",VLOOKUP($A162-'DB_243way_Regular Symbol'!E$16,'DB_243way_Regular Symbol'!$L$3:$Q$250,'DB_243way_RegularＸ_W()'!C$3+1,FALSE)),
'DB_243way_Regular Symbol'!N161)</f>
        <v/>
      </c>
      <c r="D162" s="184" t="str">
        <f>IF('DB_243way_Regular Symbol'!O161="",
IF($A162-'DB_243way_Regular Symbol'!F$16&gt;='DB_243way_RegularＸ_W()'!D$2-1,"",VLOOKUP($A162-'DB_243way_Regular Symbol'!F$16,'DB_243way_Regular Symbol'!$L$3:$Q$250,'DB_243way_RegularＸ_W()'!D$3+1,FALSE)),
'DB_243way_Regular Symbol'!O161)</f>
        <v/>
      </c>
      <c r="E162" s="184" t="str">
        <f>IF('DB_243way_Regular Symbol'!P161="",
IF($A162-'DB_243way_Regular Symbol'!G$16&gt;='DB_243way_RegularＸ_W()'!E$2-1,"",VLOOKUP($A162-'DB_243way_Regular Symbol'!G$16,'DB_243way_Regular Symbol'!$L$3:$Q$250,'DB_243way_RegularＸ_W()'!E$3+1,FALSE)),
'DB_243way_Regular Symbol'!P161)</f>
        <v/>
      </c>
      <c r="F162" s="184" t="str">
        <f>IF('DB_243way_Regular Symbol'!Q161="",
IF($A162-'DB_243way_Regular Symbol'!H$16&gt;='DB_243way_RegularＸ_W()'!F$2-1,"",VLOOKUP($A162-'DB_243way_Regular Symbol'!H$16,'DB_243way_Regular Symbol'!$L$3:$Q$250,'DB_243way_RegularＸ_W()'!F$3+1,FALSE)),
'DB_243way_Regular Symbol'!Q161)</f>
        <v/>
      </c>
      <c r="O162" s="342" t="str">
        <f>IF($A162&gt;='DB_243way_Regular Symbol'!D$16,"",IF(B162=0,"",IF(OR(B162=$O$1,B162=$P$1,B163=$O$1,B163=$P$1,B164=$O$1,B164=$P$1),0,1)))</f>
        <v/>
      </c>
      <c r="P162" s="2" t="str">
        <f>IF($A162&gt;='DB_243way_Regular Symbol'!E$16,"",IF(C162=0,"",IF(OR(C162=$O$1,C162=$P$1,C163=$O$1,C163=$P$1,C164=$O$1,C164=$P$1),0,1)))</f>
        <v/>
      </c>
      <c r="Q162" s="2" t="str">
        <f>IF($A162&gt;='DB_243way_Regular Symbol'!F$16,"",IF(D162=0,"",IF(OR(D162=$O$1,D162=$P$1,D163=$O$1,D163=$P$1,D164=$O$1,D164=$P$1),0,1)))</f>
        <v/>
      </c>
      <c r="R162" s="2" t="str">
        <f>IF($A162&gt;='DB_243way_Regular Symbol'!G$16,"",IF(E162=0,"",IF(OR(E162=$O$1,E162=$P$1,E163=$O$1,E163=$P$1,E164=$O$1,E164=$P$1),0,1)))</f>
        <v/>
      </c>
      <c r="S162" s="128" t="str">
        <f>IF($A162&gt;='DB_243way_Regular Symbol'!H$16,"",IF(F162=0,"",IF(OR(F162=$O$1,F162=$P$1,F163=$O$1,F163=$P$1,F164=$O$1,F164=$P$1),0,1)))</f>
        <v/>
      </c>
      <c r="U162" s="342" t="str">
        <f>IF($A162&gt;='DB_243way_Regular Symbol'!D$16,"",IF(B162=0,"",IF(OR(B162=$U$1,B162=$V$1,B163=$U$1,B163=$V$1,B164=$U$1,B164=$V$1),0,1)))</f>
        <v/>
      </c>
      <c r="V162" s="2" t="str">
        <f>IF($A162&gt;='DB_243way_Regular Symbol'!E$16,"",IF(C162=0,"",IF(OR(C162=$U$1,C162=$V$1,C163=$U$1,C163=$V$1,C164=$U$1,C164=$V$1),0,1)))</f>
        <v/>
      </c>
      <c r="W162" s="2" t="str">
        <f>IF($A162&gt;='DB_243way_Regular Symbol'!F$16,"",IF(D162=0,"",IF(OR(D162=$U$1,D162=$V$1,D163=$U$1,D163=$V$1,D164=$U$1,D164=$V$1),0,1)))</f>
        <v/>
      </c>
      <c r="X162" s="2" t="str">
        <f>IF($A162&gt;='DB_243way_Regular Symbol'!G$16,"",IF(E162=0,"",IF(OR(E162=$U$1,E162=$V$1,E163=$U$1,E163=$V$1,E164=$U$1,E164=$V$1),0,1)))</f>
        <v/>
      </c>
      <c r="Y162" s="128" t="str">
        <f>IF($A162&gt;='DB_243way_Regular Symbol'!H$16,"",IF(F162=0,"",IF(OR(F162=$U$1,F162=$V$1,F163=$U$1,F163=$V$1,F164=$U$1,F164=$V$1),0,1)))</f>
        <v/>
      </c>
      <c r="AA162" s="342" t="str">
        <f>IF($A162&gt;='DB_243way_Regular Symbol'!D$16,"",IF(B162=0,"",IF(OR(B162=$AA$1,B162=$AB$1,B163=$AA$1,B163=$AB$1,B164=$AA$1,,B164=$AB$1),0,1)))</f>
        <v/>
      </c>
      <c r="AB162" s="2" t="str">
        <f>IF($A162&gt;='DB_243way_Regular Symbol'!E$16,"",IF(C162=0,"",IF(OR(C162=$AA$1,C162=$AB$1,C163=$AA$1,C163=$AB$1,C164=$AA$1,,C164=$AB$1),0,1)))</f>
        <v/>
      </c>
      <c r="AC162" s="2" t="str">
        <f>IF($A162&gt;='DB_243way_Regular Symbol'!F$16,"",IF(D162=0,"",IF(OR(D162=$AA$1,D162=$AB$1,D163=$AA$1,D163=$AB$1,D164=$AA$1,,D164=$AB$1),0,1)))</f>
        <v/>
      </c>
      <c r="AD162" s="2" t="str">
        <f>IF($A162&gt;='DB_243way_Regular Symbol'!G$16,"",IF(E162=0,"",IF(OR(E162=$AA$1,E162=$AB$1,E163=$AA$1,E163=$AB$1,E164=$AA$1,,E164=$AB$1),0,1)))</f>
        <v/>
      </c>
      <c r="AE162" s="128" t="str">
        <f>IF($A162&gt;='DB_243way_Regular Symbol'!H$16,"",IF(F162=0,"",IF(OR(F162=$AA$1,F162=$AB$1,F163=$AA$1,F163=$AB$1,F164=$AA$1,,F164=$AB$1),0,1)))</f>
        <v/>
      </c>
      <c r="AG162" s="342" t="str">
        <f>IF($A162&gt;='DB_243way_Regular Symbol'!D$16,"",IF(B162=0,"",IF(OR(B162=$AG$1,B162=$AH$1,B163=$AG$1,B163=$AH$1,B164=$AG$1,B164=$AH$1),0,1)))</f>
        <v/>
      </c>
      <c r="AH162" s="2" t="str">
        <f>IF($A162&gt;='DB_243way_Regular Symbol'!E$16,"",IF(C162=0,"",IF(OR(C162=$AG$1,C162=$AH$1,C163=$AG$1,C163=$AH$1,C164=$AG$1,C164=$AH$1),0,1)))</f>
        <v/>
      </c>
      <c r="AI162" s="2" t="str">
        <f>IF($A162&gt;='DB_243way_Regular Symbol'!F$16,"",IF(D162=0,"",IF(OR(D162=$AG$1,D162=$AH$1,D163=$AG$1,D163=$AH$1,D164=$AG$1,D164=$AH$1),0,1)))</f>
        <v/>
      </c>
      <c r="AJ162" s="2" t="str">
        <f>IF($A162&gt;='DB_243way_Regular Symbol'!G$16,"",IF(E162=0,"",IF(OR(E162=$AG$1,E162=$AH$1,E163=$AG$1,E163=$AH$1,E164=$AG$1,E164=$AH$1),0,1)))</f>
        <v/>
      </c>
      <c r="AK162" s="128" t="str">
        <f>IF($A162&gt;='DB_243way_Regular Symbol'!H$16,"",IF(F162=0,"",IF(OR(F162=$AG$1,F162=$AH$1,F163=$AG$1,F163=$AH$1,F164=$AG$1,F164=$AH$1),0,1)))</f>
        <v/>
      </c>
      <c r="AM162" s="342" t="str">
        <f>IF($A162&gt;='DB_243way_Regular Symbol'!D$16,"",IF(B162=0,"",IF(OR(B162=$AM$1,B162=$AN$1,B163=$AM$1,B163=$AN$1,B164=$AM$1,B164=$AN$1),0,1)))</f>
        <v/>
      </c>
      <c r="AN162" s="2" t="str">
        <f>IF($A162&gt;='DB_243way_Regular Symbol'!E$16,"",IF(C162=0,"",IF(OR(C162=$AM$1,C162=$AN$1,C163=$AM$1,C163=$AN$1,C164=$AM$1,C164=$AN$1),0,1)))</f>
        <v/>
      </c>
      <c r="AO162" s="2" t="str">
        <f>IF($A162&gt;='DB_243way_Regular Symbol'!F$16,"",IF(D162=0,"",IF(OR(D162=$AM$1,D162=$AN$1,D163=$AM$1,D163=$AN$1,D164=$AM$1,D164=$AN$1),0,1)))</f>
        <v/>
      </c>
      <c r="AP162" s="2" t="str">
        <f>IF($A162&gt;='DB_243way_Regular Symbol'!G$16,"",IF(E162=0,"",IF(OR(E162=$AM$1,E162=$AN$1,E163=$AM$1,E163=$AN$1,E164=$AM$1,E164=$AN$1),0,1)))</f>
        <v/>
      </c>
      <c r="AQ162" s="128" t="str">
        <f>IF($A162&gt;='DB_243way_Regular Symbol'!H$16,"",IF(F162=0,"",IF(OR(F162=$AM$1,F162=$AN$1,F163=$AM$1,F163=$AN$1,F164=$AM$1,F164=$AN$1),0,1)))</f>
        <v/>
      </c>
      <c r="AS162" s="342" t="str">
        <f>IF($A162&gt;='DB_243way_Regular Symbol'!D$16,"",IF(B162=0,"",IF(OR(B162=$AM$1,B162=$AT$1,B163=$AM$1,B163=$AT$1,B164=$AM$1,B164=$AT$1),0,1)))</f>
        <v/>
      </c>
      <c r="AT162" s="2" t="str">
        <f>IF($A162&gt;='DB_243way_Regular Symbol'!E$16,"",IF(C162=0,"",IF(OR(C162=$AM$1,C162=$AT$1,C163=$AM$1,C163=$AT$1,C164=$AM$1,C164=$AT$1),0,1)))</f>
        <v/>
      </c>
      <c r="AU162" s="2" t="str">
        <f>IF($A162&gt;='DB_243way_Regular Symbol'!F$16,"",IF(D162=0,"",IF(OR(D162=$AM$1,D162=$AT$1,D163=$AM$1,D163=$AT$1,D164=$AM$1,D164=$AT$1),0,1)))</f>
        <v/>
      </c>
      <c r="AV162" s="2" t="str">
        <f>IF($A162&gt;='DB_243way_Regular Symbol'!G$16,"",IF(E162=0,"",IF(OR(E162=$AM$1,E162=$AT$1,E163=$AM$1,E163=$AT$1,E164=$AM$1,E164=$AT$1),0,1)))</f>
        <v/>
      </c>
      <c r="AW162" s="128" t="str">
        <f>IF($A162&gt;='DB_243way_Regular Symbol'!H$16,"",IF(F162=0,"",IF(OR(F162=$AM$1,F162=$AT$1,F163=$AM$1,F163=$AT$1,F164=$AM$1,F164=$AT$1),0,1)))</f>
        <v/>
      </c>
      <c r="AY162" s="342"/>
      <c r="AZ162" s="2"/>
      <c r="BA162" s="2" t="str">
        <f>IF($A162&gt;='DB_243way_Regular Symbol'!F$16,"",COUNTIF(D162:D164,$AZ$1))</f>
        <v/>
      </c>
      <c r="BB162" s="2" t="str">
        <f>IF($A162&gt;='DB_243way_Regular Symbol'!G$16,"",COUNTIF(E162:E164,$AZ$1))</f>
        <v/>
      </c>
      <c r="BC162" s="2" t="str">
        <f>IF($A162&gt;='DB_243way_Regular Symbol'!H$16,"",COUNTIF(F162:F164,$AZ$1))</f>
        <v/>
      </c>
      <c r="BE162" s="342" t="str">
        <f>IF($A162&gt;='DB_243way_Regular Symbol'!D$16,"",IF(B162=0,"",IF(OR(B162=$AM$1,B162=$BF$1,B163=$AM$1,B163=$BF$1,B164=$AM$1,B164=$BF$1),1,0)))</f>
        <v/>
      </c>
      <c r="BF162" s="342" t="str">
        <f>IF($A162&gt;='DB_243way_Regular Symbol'!E$16,"",IF(C162=0,"",IF(OR(C162=$AM$1,C162=$BF$1,C163=$AM$1,C163=$BF$1,C164=$AM$1,C164=$BF$1),1,0)))</f>
        <v/>
      </c>
      <c r="BG162" s="342" t="str">
        <f>IF($A162&gt;='DB_243way_Regular Symbol'!F$16,"",IF(D162=0,"",IF(OR(D162=$AM$1,D162=$BF$1,D163=$AM$1,D163=$BF$1,D164=$AM$1,D164=$BF$1),1,0)))</f>
        <v/>
      </c>
      <c r="BH162" s="342" t="str">
        <f>IF($A162&gt;='DB_243way_Regular Symbol'!G$16,"",IF(E162=0,"",IF(OR(E162=$AM$1,E162=$BF$1,E163=$AM$1,E163=$BF$1,E164=$AM$1,E164=$BF$1),1,0)))</f>
        <v/>
      </c>
      <c r="BI162" s="342" t="str">
        <f>IF($A162&gt;='DB_243way_Regular Symbol'!H$16,"",IF(F162=0,"",IF(OR(F162=$AM$1,F162=$BF$1,F163=$AM$1,F163=$BF$1,F164=$AM$1,F164=$BF$1),1,0)))</f>
        <v/>
      </c>
      <c r="BK162" s="342" t="str">
        <f>IF($A162&gt;='DB_243way_Regular Symbol'!D$16,"",IF(B162=0,"",IF(OR(B162=$AM$1,B162=$BL$1,B163=$AM$1,B163=$BL$1,B164=$AM$1,B164=$BL$1),0,1)))</f>
        <v/>
      </c>
      <c r="BL162" s="2" t="str">
        <f>IF($A162&gt;='DB_243way_Regular Symbol'!E$16,"",IF(C162=0,"",IF(OR(C162=$AM$1,C162=$BL$1,C163=$AM$1,C163=$BL$1,C164=$AM$1,C164=$BL$1),0,1)))</f>
        <v/>
      </c>
      <c r="BM162" s="2" t="str">
        <f>IF($A162&gt;='DB_243way_Regular Symbol'!F$16,"",IF(D162=0,"",IF(OR(D162=$AM$1,D162=$BL$1,D163=$AM$1,D163=$BL$1,D164=$AM$1,D164=$BL$1),0,1)))</f>
        <v/>
      </c>
      <c r="BN162" s="2" t="str">
        <f>IF($A162&gt;='DB_243way_Regular Symbol'!G$16,"",IF(E162=0,"",IF(OR(E162=$AM$1,E162=$BL$1,E163=$AM$1,E163=$BL$1,E164=$AM$1,E164=$BL$1),0,1)))</f>
        <v/>
      </c>
      <c r="BO162" s="128" t="str">
        <f>IF($A162&gt;='DB_243way_Regular Symbol'!H$16,"",IF(F162=0,"",IF(OR(F162=$AM$1,F162=$BL$1,F163=$AM$1,F163=$BL$1,F164=$AM$1,F164=$BL$1),0,1)))</f>
        <v/>
      </c>
      <c r="BQ162" s="2" t="str">
        <f>IF($A162&gt;='DB_243way_Regular Symbol'!D$16,"",IF(B162=0,"",IF(OR(B162=$BQ$1,B162=$BR$1,B163=$BQ$1,B163=$BR$1,B164=$BQ$1,B164=$BR$1),0,1)))</f>
        <v/>
      </c>
      <c r="BR162" s="2" t="str">
        <f>IF($A162&gt;='DB_243way_Regular Symbol'!E$16,"",IF(C162=0,"",IF(OR(C162=$BQ$1,C162=$BR$1,C163=$BQ$1,C163=$BR$1,C164=$BQ$1,C164=$BR$1),0,1)))</f>
        <v/>
      </c>
      <c r="BS162" s="2" t="str">
        <f>IF($A162&gt;='DB_243way_Regular Symbol'!F$16,"",IF(D162=0,"",IF(OR(D162=$BQ$1,D162=$BR$1,D163=$BQ$1,D163=$BR$1,D164=$BQ$1,D164=$BR$1),0,1)))</f>
        <v/>
      </c>
      <c r="BT162" s="2" t="str">
        <f>IF($A162&gt;='DB_243way_Regular Symbol'!G$16,"",IF(E162=0,"",IF(OR(E162=$BQ$1,E162=$BR$1,E163=$BQ$1,E163=$BR$1,E164=$BQ$1,E164=$BR$1),0,1)))</f>
        <v/>
      </c>
      <c r="BU162" s="2" t="str">
        <f>IF($A162&gt;='DB_243way_Regular Symbol'!H$16,"",IF(F162=0,"",IF(OR(F162=$BQ$1,F162=$BR$1,F163=$BQ$1,F163=$BR$1,F164=$BQ$1,F164=$BR$1),0,1)))</f>
        <v/>
      </c>
      <c r="BW162" s="2" t="str">
        <f>IF($A162&gt;='DB_243way_Regular Symbol'!D$16,"",IF(B162=0,"",IF(OR(B162=$BW$1,B163=$BW$1,B164=$BW$1,B162=$BX$1,B163=$BX$1,B164=$BX$1),0,1)))</f>
        <v/>
      </c>
      <c r="BX162" s="2" t="str">
        <f>IF($A162&gt;='DB_243way_Regular Symbol'!E$16,"",IF(C162=0,"",IF(OR(C162=$BW$1,C163=$BW$1,C164=$BW$1,C162=$BX$1,C163=$BX$1,C164=$BX$1),0,1)))</f>
        <v/>
      </c>
      <c r="BY162" s="2" t="str">
        <f>IF($A162&gt;='DB_243way_Regular Symbol'!F$16,"",IF(D162=0,"",IF(OR(D162=$BW$1,D163=$BW$1,D164=$BW$1,D162=$BX$1,D163=$BX$1,D164=$BX$1),0,1)))</f>
        <v/>
      </c>
      <c r="BZ162" s="2" t="str">
        <f>IF($A162&gt;='DB_243way_Regular Symbol'!G$16,"",IF(E162=0,"",IF(OR(E162=$BW$1,E163=$BW$1,E164=$BW$1,E162=$BX$1,E163=$BX$1,E164=$BX$1),0,1)))</f>
        <v/>
      </c>
      <c r="CA162" s="2" t="str">
        <f>IF($A162&gt;='DB_243way_Regular Symbol'!H$16,"",IF(F162=0,"",IF(OR(F162=$BW$1,F163=$BW$1,F164=$BW$1,F162=$BX$1,F163=$BX$1,F164=$BX$1),0,1)))</f>
        <v/>
      </c>
      <c r="CC162" s="2" t="str">
        <f>IF($A162&gt;='DB_243way_Regular Symbol'!D$16,"",IF(B162=0,"",IF(OR(B162=$BW$1,B163=$BW$1,B164=$BW$1,B162=$CD$1,B163=$CD$1,B164=$CD$1),0,1)))</f>
        <v/>
      </c>
      <c r="CD162" s="2" t="str">
        <f>IF($A162&gt;='DB_243way_Regular Symbol'!E$16,"",IF(C162=0,"",IF(OR(C162=$BW$1,C163=$BW$1,C164=$BW$1,C162=$CD$1,C163=$CD$1,C164=$CD$1),0,1)))</f>
        <v/>
      </c>
      <c r="CE162" s="2" t="str">
        <f>IF($A162&gt;='DB_243way_Regular Symbol'!F$16,"",IF(D162=0,"",IF(OR(D162=$BW$1,D163=$BW$1,D164=$BW$1,D162=$CD$1,D163=$CD$1,D164=$CD$1),0,1)))</f>
        <v/>
      </c>
      <c r="CF162" s="2" t="str">
        <f>IF($A162&gt;='DB_243way_Regular Symbol'!G$16,"",IF(E162=0,"",IF(OR(E162=$BW$1,E163=$BW$1,E164=$BW$1,E162=$CD$1,E163=$CD$1,E164=$CD$1),0,1)))</f>
        <v/>
      </c>
      <c r="CG162" s="2" t="str">
        <f>IF($A162&gt;='DB_243way_Regular Symbol'!H$16,"",IF(F162=0,"",IF(OR(F162=$BW$1,F163=$BW$1,F164=$BW$1,F162=$CD$1,F163=$CD$1,F164=$CD$1),0,1)))</f>
        <v/>
      </c>
      <c r="CI162" s="2" t="str">
        <f>IF($A162&gt;='DB_243way_Regular Symbol'!D$16,"",IF(B162=0,"",IF(OR(B162=$BW$1,B163=$BW$1,B164=$BW$1,B162=$CJ$1,B163=$CJ$1,B164=$CJ$1),0,1)))</f>
        <v/>
      </c>
      <c r="CJ162" s="2" t="str">
        <f>IF($A162&gt;='DB_243way_Regular Symbol'!E$16,"",IF(C162=0,"",IF(OR(C162=$BW$1,C163=$BW$1,C164=$BW$1,C162=$CJ$1,C163=$CJ$1,C164=$CJ$1),0,1)))</f>
        <v/>
      </c>
      <c r="CK162" s="2" t="str">
        <f>IF($A162&gt;='DB_243way_Regular Symbol'!F$16,"",IF(D162=0,"",IF(OR(D162=$BW$1,D163=$BW$1,D164=$BW$1,D162=$CJ$1,D163=$CJ$1,D164=$CJ$1),0,1)))</f>
        <v/>
      </c>
      <c r="CL162" s="2" t="str">
        <f>IF($A162&gt;='DB_243way_Regular Symbol'!G$16,"",IF(E162=0,"",IF(OR(E162=$BW$1,E163=$BW$1,E164=$BW$1,E162=$CJ$1,E163=$CJ$1,E164=$CJ$1),0,1)))</f>
        <v/>
      </c>
      <c r="CM162" s="2" t="str">
        <f>IF($A162&gt;='DB_243way_Regular Symbol'!H$16,"",IF(F162=0,"",IF(OR(F162=$BW$1,F163=$BW$1,F164=$BW$1,F162=$CJ$1,F163=$CJ$1,F164=$CJ$1),0,1)))</f>
        <v/>
      </c>
      <c r="CO162" s="2" t="str">
        <f>IF($A162&gt;='DB_243way_Regular Symbol'!D$16,"",IF(B162=0,"",IF(OR(B162=$BW$1,B163=$BW$1,B164=$BW$1,B162=$CP$1,B163=$CP$1,B164=$CP$1),0,1)))</f>
        <v/>
      </c>
      <c r="CP162" s="2" t="str">
        <f>IF($A162&gt;='DB_243way_Regular Symbol'!E$16,"",IF(C162=0,"",IF(OR(C162=$BW$1,C163=$BW$1,C164=$BW$1,C162=$CP$1,C163=$CP$1,C164=$CP$1),0,1)))</f>
        <v/>
      </c>
      <c r="CQ162" s="2" t="str">
        <f>IF($A162&gt;='DB_243way_Regular Symbol'!F$16,"",IF(D162=0,"",IF(OR(D162=$BW$1,D163=$BW$1,D164=$BW$1,D162=$CP$1,D163=$CP$1,D164=$CP$1),0,1)))</f>
        <v/>
      </c>
      <c r="CR162" s="2" t="str">
        <f>IF($A162&gt;='DB_243way_Regular Symbol'!G$16,"",IF(E162=0,"",IF(OR(E162=$BW$1,E163=$BW$1,E164=$BW$1,E162=$CP$1,E163=$CP$1,E164=$CP$1),0,1)))</f>
        <v/>
      </c>
      <c r="CS162" s="2" t="str">
        <f>IF($A162&gt;='DB_243way_Regular Symbol'!H$16,"",IF(F162=0,"",IF(OR(F162=$BW$1,F163=$BW$1,F164=$BW$1,F162=$CP$1,F163=$CP$1,F164=$CP$1),0,1)))</f>
        <v/>
      </c>
      <c r="CU162" s="2" t="str">
        <f>IF($A162&gt;='DB_243way_Regular Symbol'!D$16,"",IF(B162=0,"",IF(OR(B162=$BW$1,B163=$BW$1,B164=$BW$1,B162=$CV$1,B163=$CV$1,B164=$CV$1),0,1)))</f>
        <v/>
      </c>
      <c r="CV162" s="2" t="str">
        <f>IF($A162&gt;='DB_243way_Regular Symbol'!E$16,"",IF(C162=0,"",IF(OR(C162=$BW$1,C163=$BW$1,C164=$BW$1,C162=$CV$1,C163=$CV$1,C164=$CV$1),0,1)))</f>
        <v/>
      </c>
      <c r="CW162" s="2" t="str">
        <f>IF($A162&gt;='DB_243way_Regular Symbol'!F$16,"",IF(D162=0,"",IF(OR(D162=$BW$1,D163=$BW$1,D164=$BW$1,D162=$CV$1,D163=$CV$1,D164=$CV$1),0,1)))</f>
        <v/>
      </c>
      <c r="CX162" s="2" t="str">
        <f>IF($A162&gt;='DB_243way_Regular Symbol'!G$16,"",IF(E162=0,"",IF(OR(E162=$BW$1,E163=$BW$1,E164=$BW$1,E162=$CV$1,E163=$CV$1,E164=$CV$1),0,1)))</f>
        <v/>
      </c>
      <c r="CY162" s="2" t="str">
        <f>IF($A162&gt;='DB_243way_Regular Symbol'!H$16,"",IF(F162=0,"",IF(OR(F162=$BW$1,F163=$BW$1,F164=$BW$1,F162=$CV$1,F163=$CV$1,F164=$CV$1),0,1)))</f>
        <v/>
      </c>
    </row>
    <row r="163" spans="1:103">
      <c r="A163" s="341">
        <f>IF('DB_243way_Regular Symbol'!L162="","",'DB_243way_Regular Symbol'!L162)</f>
        <v>159</v>
      </c>
      <c r="B163" s="184" t="str">
        <f>IF('DB_243way_Regular Symbol'!M162="",
IF($A163-'DB_243way_Regular Symbol'!D$16&gt;='DB_243way_RegularＸ_W()'!B$2-1,"",VLOOKUP($A163-'DB_243way_Regular Symbol'!D$16,'DB_243way_Regular Symbol'!$L$3:$Q$250,'DB_243way_RegularＸ_W()'!B$3+1,FALSE)),
'DB_243way_Regular Symbol'!M162)</f>
        <v/>
      </c>
      <c r="C163" s="184" t="str">
        <f>IF('DB_243way_Regular Symbol'!N162="",
IF($A163-'DB_243way_Regular Symbol'!E$16&gt;='DB_243way_RegularＸ_W()'!C$2-1,"",VLOOKUP($A163-'DB_243way_Regular Symbol'!E$16,'DB_243way_Regular Symbol'!$L$3:$Q$250,'DB_243way_RegularＸ_W()'!C$3+1,FALSE)),
'DB_243way_Regular Symbol'!N162)</f>
        <v/>
      </c>
      <c r="D163" s="184" t="str">
        <f>IF('DB_243way_Regular Symbol'!O162="",
IF($A163-'DB_243way_Regular Symbol'!F$16&gt;='DB_243way_RegularＸ_W()'!D$2-1,"",VLOOKUP($A163-'DB_243way_Regular Symbol'!F$16,'DB_243way_Regular Symbol'!$L$3:$Q$250,'DB_243way_RegularＸ_W()'!D$3+1,FALSE)),
'DB_243way_Regular Symbol'!O162)</f>
        <v/>
      </c>
      <c r="E163" s="184" t="str">
        <f>IF('DB_243way_Regular Symbol'!P162="",
IF($A163-'DB_243way_Regular Symbol'!G$16&gt;='DB_243way_RegularＸ_W()'!E$2-1,"",VLOOKUP($A163-'DB_243way_Regular Symbol'!G$16,'DB_243way_Regular Symbol'!$L$3:$Q$250,'DB_243way_RegularＸ_W()'!E$3+1,FALSE)),
'DB_243way_Regular Symbol'!P162)</f>
        <v/>
      </c>
      <c r="F163" s="184" t="str">
        <f>IF('DB_243way_Regular Symbol'!Q162="",
IF($A163-'DB_243way_Regular Symbol'!H$16&gt;='DB_243way_RegularＸ_W()'!F$2-1,"",VLOOKUP($A163-'DB_243way_Regular Symbol'!H$16,'DB_243way_Regular Symbol'!$L$3:$Q$250,'DB_243way_RegularＸ_W()'!F$3+1,FALSE)),
'DB_243way_Regular Symbol'!Q162)</f>
        <v/>
      </c>
      <c r="O163" s="342" t="str">
        <f>IF($A163&gt;='DB_243way_Regular Symbol'!D$16,"",IF(B163=0,"",IF(OR(B163=$O$1,B163=$P$1,B164=$O$1,B164=$P$1,B165=$O$1,B165=$P$1),0,1)))</f>
        <v/>
      </c>
      <c r="P163" s="2" t="str">
        <f>IF($A163&gt;='DB_243way_Regular Symbol'!E$16,"",IF(C163=0,"",IF(OR(C163=$O$1,C163=$P$1,C164=$O$1,C164=$P$1,C165=$O$1,C165=$P$1),0,1)))</f>
        <v/>
      </c>
      <c r="Q163" s="2" t="str">
        <f>IF($A163&gt;='DB_243way_Regular Symbol'!F$16,"",IF(D163=0,"",IF(OR(D163=$O$1,D163=$P$1,D164=$O$1,D164=$P$1,D165=$O$1,D165=$P$1),0,1)))</f>
        <v/>
      </c>
      <c r="R163" s="2" t="str">
        <f>IF($A163&gt;='DB_243way_Regular Symbol'!G$16,"",IF(E163=0,"",IF(OR(E163=$O$1,E163=$P$1,E164=$O$1,E164=$P$1,E165=$O$1,E165=$P$1),0,1)))</f>
        <v/>
      </c>
      <c r="S163" s="128" t="str">
        <f>IF($A163&gt;='DB_243way_Regular Symbol'!H$16,"",IF(F163=0,"",IF(OR(F163=$O$1,F163=$P$1,F164=$O$1,F164=$P$1,F165=$O$1,F165=$P$1),0,1)))</f>
        <v/>
      </c>
      <c r="U163" s="342" t="str">
        <f>IF($A163&gt;='DB_243way_Regular Symbol'!D$16,"",IF(B163=0,"",IF(OR(B163=$U$1,B163=$V$1,B164=$U$1,B164=$V$1,B165=$U$1,B165=$V$1),0,1)))</f>
        <v/>
      </c>
      <c r="V163" s="2" t="str">
        <f>IF($A163&gt;='DB_243way_Regular Symbol'!E$16,"",IF(C163=0,"",IF(OR(C163=$U$1,C163=$V$1,C164=$U$1,C164=$V$1,C165=$U$1,C165=$V$1),0,1)))</f>
        <v/>
      </c>
      <c r="W163" s="2" t="str">
        <f>IF($A163&gt;='DB_243way_Regular Symbol'!F$16,"",IF(D163=0,"",IF(OR(D163=$U$1,D163=$V$1,D164=$U$1,D164=$V$1,D165=$U$1,D165=$V$1),0,1)))</f>
        <v/>
      </c>
      <c r="X163" s="2" t="str">
        <f>IF($A163&gt;='DB_243way_Regular Symbol'!G$16,"",IF(E163=0,"",IF(OR(E163=$U$1,E163=$V$1,E164=$U$1,E164=$V$1,E165=$U$1,E165=$V$1),0,1)))</f>
        <v/>
      </c>
      <c r="Y163" s="128" t="str">
        <f>IF($A163&gt;='DB_243way_Regular Symbol'!H$16,"",IF(F163=0,"",IF(OR(F163=$U$1,F163=$V$1,F164=$U$1,F164=$V$1,F165=$U$1,F165=$V$1),0,1)))</f>
        <v/>
      </c>
      <c r="AA163" s="342" t="str">
        <f>IF($A163&gt;='DB_243way_Regular Symbol'!D$16,"",IF(B163=0,"",IF(OR(B163=$AA$1,B163=$AB$1,B164=$AA$1,B164=$AB$1,B165=$AA$1,,B165=$AB$1),0,1)))</f>
        <v/>
      </c>
      <c r="AB163" s="2" t="str">
        <f>IF($A163&gt;='DB_243way_Regular Symbol'!E$16,"",IF(C163=0,"",IF(OR(C163=$AA$1,C163=$AB$1,C164=$AA$1,C164=$AB$1,C165=$AA$1,,C165=$AB$1),0,1)))</f>
        <v/>
      </c>
      <c r="AC163" s="2" t="str">
        <f>IF($A163&gt;='DB_243way_Regular Symbol'!F$16,"",IF(D163=0,"",IF(OR(D163=$AA$1,D163=$AB$1,D164=$AA$1,D164=$AB$1,D165=$AA$1,,D165=$AB$1),0,1)))</f>
        <v/>
      </c>
      <c r="AD163" s="2" t="str">
        <f>IF($A163&gt;='DB_243way_Regular Symbol'!G$16,"",IF(E163=0,"",IF(OR(E163=$AA$1,E163=$AB$1,E164=$AA$1,E164=$AB$1,E165=$AA$1,,E165=$AB$1),0,1)))</f>
        <v/>
      </c>
      <c r="AE163" s="128" t="str">
        <f>IF($A163&gt;='DB_243way_Regular Symbol'!H$16,"",IF(F163=0,"",IF(OR(F163=$AA$1,F163=$AB$1,F164=$AA$1,F164=$AB$1,F165=$AA$1,,F165=$AB$1),0,1)))</f>
        <v/>
      </c>
      <c r="AG163" s="342" t="str">
        <f>IF($A163&gt;='DB_243way_Regular Symbol'!D$16,"",IF(B163=0,"",IF(OR(B163=$AG$1,B163=$AH$1,B164=$AG$1,B164=$AH$1,B165=$AG$1,B165=$AH$1),0,1)))</f>
        <v/>
      </c>
      <c r="AH163" s="2" t="str">
        <f>IF($A163&gt;='DB_243way_Regular Symbol'!E$16,"",IF(C163=0,"",IF(OR(C163=$AG$1,C163=$AH$1,C164=$AG$1,C164=$AH$1,C165=$AG$1,C165=$AH$1),0,1)))</f>
        <v/>
      </c>
      <c r="AI163" s="2" t="str">
        <f>IF($A163&gt;='DB_243way_Regular Symbol'!F$16,"",IF(D163=0,"",IF(OR(D163=$AG$1,D163=$AH$1,D164=$AG$1,D164=$AH$1,D165=$AG$1,D165=$AH$1),0,1)))</f>
        <v/>
      </c>
      <c r="AJ163" s="2" t="str">
        <f>IF($A163&gt;='DB_243way_Regular Symbol'!G$16,"",IF(E163=0,"",IF(OR(E163=$AG$1,E163=$AH$1,E164=$AG$1,E164=$AH$1,E165=$AG$1,E165=$AH$1),0,1)))</f>
        <v/>
      </c>
      <c r="AK163" s="128" t="str">
        <f>IF($A163&gt;='DB_243way_Regular Symbol'!H$16,"",IF(F163=0,"",IF(OR(F163=$AG$1,F163=$AH$1,F164=$AG$1,F164=$AH$1,F165=$AG$1,F165=$AH$1),0,1)))</f>
        <v/>
      </c>
      <c r="AM163" s="342" t="str">
        <f>IF($A163&gt;='DB_243way_Regular Symbol'!D$16,"",IF(B163=0,"",IF(OR(B163=$AM$1,B163=$AN$1,B164=$AM$1,B164=$AN$1,B165=$AM$1,B165=$AN$1),0,1)))</f>
        <v/>
      </c>
      <c r="AN163" s="2" t="str">
        <f>IF($A163&gt;='DB_243way_Regular Symbol'!E$16,"",IF(C163=0,"",IF(OR(C163=$AM$1,C163=$AN$1,C164=$AM$1,C164=$AN$1,C165=$AM$1,C165=$AN$1),0,1)))</f>
        <v/>
      </c>
      <c r="AO163" s="2" t="str">
        <f>IF($A163&gt;='DB_243way_Regular Symbol'!F$16,"",IF(D163=0,"",IF(OR(D163=$AM$1,D163=$AN$1,D164=$AM$1,D164=$AN$1,D165=$AM$1,D165=$AN$1),0,1)))</f>
        <v/>
      </c>
      <c r="AP163" s="2" t="str">
        <f>IF($A163&gt;='DB_243way_Regular Symbol'!G$16,"",IF(E163=0,"",IF(OR(E163=$AM$1,E163=$AN$1,E164=$AM$1,E164=$AN$1,E165=$AM$1,E165=$AN$1),0,1)))</f>
        <v/>
      </c>
      <c r="AQ163" s="128" t="str">
        <f>IF($A163&gt;='DB_243way_Regular Symbol'!H$16,"",IF(F163=0,"",IF(OR(F163=$AM$1,F163=$AN$1,F164=$AM$1,F164=$AN$1,F165=$AM$1,F165=$AN$1),0,1)))</f>
        <v/>
      </c>
      <c r="AS163" s="342" t="str">
        <f>IF($A163&gt;='DB_243way_Regular Symbol'!D$16,"",IF(B163=0,"",IF(OR(B163=$AM$1,B163=$AT$1,B164=$AM$1,B164=$AT$1,B165=$AM$1,B165=$AT$1),0,1)))</f>
        <v/>
      </c>
      <c r="AT163" s="2" t="str">
        <f>IF($A163&gt;='DB_243way_Regular Symbol'!E$16,"",IF(C163=0,"",IF(OR(C163=$AM$1,C163=$AT$1,C164=$AM$1,C164=$AT$1,C165=$AM$1,C165=$AT$1),0,1)))</f>
        <v/>
      </c>
      <c r="AU163" s="2" t="str">
        <f>IF($A163&gt;='DB_243way_Regular Symbol'!F$16,"",IF(D163=0,"",IF(OR(D163=$AM$1,D163=$AT$1,D164=$AM$1,D164=$AT$1,D165=$AM$1,D165=$AT$1),0,1)))</f>
        <v/>
      </c>
      <c r="AV163" s="2" t="str">
        <f>IF($A163&gt;='DB_243way_Regular Symbol'!G$16,"",IF(E163=0,"",IF(OR(E163=$AM$1,E163=$AT$1,E164=$AM$1,E164=$AT$1,E165=$AM$1,E165=$AT$1),0,1)))</f>
        <v/>
      </c>
      <c r="AW163" s="128" t="str">
        <f>IF($A163&gt;='DB_243way_Regular Symbol'!H$16,"",IF(F163=0,"",IF(OR(F163=$AM$1,F163=$AT$1,F164=$AM$1,F164=$AT$1,F165=$AM$1,F165=$AT$1),0,1)))</f>
        <v/>
      </c>
      <c r="AY163" s="342"/>
      <c r="AZ163" s="2"/>
      <c r="BA163" s="2" t="str">
        <f>IF($A163&gt;='DB_243way_Regular Symbol'!F$16,"",COUNTIF(D163:D165,$AZ$1))</f>
        <v/>
      </c>
      <c r="BB163" s="2" t="str">
        <f>IF($A163&gt;='DB_243way_Regular Symbol'!G$16,"",COUNTIF(E163:E165,$AZ$1))</f>
        <v/>
      </c>
      <c r="BC163" s="2" t="str">
        <f>IF($A163&gt;='DB_243way_Regular Symbol'!H$16,"",COUNTIF(F163:F165,$AZ$1))</f>
        <v/>
      </c>
      <c r="BE163" s="342" t="str">
        <f>IF($A163&gt;='DB_243way_Regular Symbol'!D$16,"",IF(B163=0,"",IF(OR(B163=$AM$1,B163=$BF$1,B164=$AM$1,B164=$BF$1,B165=$AM$1,B165=$BF$1),1,0)))</f>
        <v/>
      </c>
      <c r="BF163" s="342" t="str">
        <f>IF($A163&gt;='DB_243way_Regular Symbol'!E$16,"",IF(C163=0,"",IF(OR(C163=$AM$1,C163=$BF$1,C164=$AM$1,C164=$BF$1,C165=$AM$1,C165=$BF$1),1,0)))</f>
        <v/>
      </c>
      <c r="BG163" s="342" t="str">
        <f>IF($A163&gt;='DB_243way_Regular Symbol'!F$16,"",IF(D163=0,"",IF(OR(D163=$AM$1,D163=$BF$1,D164=$AM$1,D164=$BF$1,D165=$AM$1,D165=$BF$1),1,0)))</f>
        <v/>
      </c>
      <c r="BH163" s="342" t="str">
        <f>IF($A163&gt;='DB_243way_Regular Symbol'!G$16,"",IF(E163=0,"",IF(OR(E163=$AM$1,E163=$BF$1,E164=$AM$1,E164=$BF$1,E165=$AM$1,E165=$BF$1),1,0)))</f>
        <v/>
      </c>
      <c r="BI163" s="342" t="str">
        <f>IF($A163&gt;='DB_243way_Regular Symbol'!H$16,"",IF(F163=0,"",IF(OR(F163=$AM$1,F163=$BF$1,F164=$AM$1,F164=$BF$1,F165=$AM$1,F165=$BF$1),1,0)))</f>
        <v/>
      </c>
      <c r="BK163" s="342" t="str">
        <f>IF($A163&gt;='DB_243way_Regular Symbol'!D$16,"",IF(B163=0,"",IF(OR(B163=$AM$1,B163=$BL$1,B164=$AM$1,B164=$BL$1,B165=$AM$1,B165=$BL$1),0,1)))</f>
        <v/>
      </c>
      <c r="BL163" s="2" t="str">
        <f>IF($A163&gt;='DB_243way_Regular Symbol'!E$16,"",IF(C163=0,"",IF(OR(C163=$AM$1,C163=$BL$1,C164=$AM$1,C164=$BL$1,C165=$AM$1,C165=$BL$1),0,1)))</f>
        <v/>
      </c>
      <c r="BM163" s="2" t="str">
        <f>IF($A163&gt;='DB_243way_Regular Symbol'!F$16,"",IF(D163=0,"",IF(OR(D163=$AM$1,D163=$BL$1,D164=$AM$1,D164=$BL$1,D165=$AM$1,D165=$BL$1),0,1)))</f>
        <v/>
      </c>
      <c r="BN163" s="2" t="str">
        <f>IF($A163&gt;='DB_243way_Regular Symbol'!G$16,"",IF(E163=0,"",IF(OR(E163=$AM$1,E163=$BL$1,E164=$AM$1,E164=$BL$1,E165=$AM$1,E165=$BL$1),0,1)))</f>
        <v/>
      </c>
      <c r="BO163" s="128" t="str">
        <f>IF($A163&gt;='DB_243way_Regular Symbol'!H$16,"",IF(F163=0,"",IF(OR(F163=$AM$1,F163=$BL$1,F164=$AM$1,F164=$BL$1,F165=$AM$1,F165=$BL$1),0,1)))</f>
        <v/>
      </c>
      <c r="BQ163" s="2" t="str">
        <f>IF($A163&gt;='DB_243way_Regular Symbol'!D$16,"",IF(B163=0,"",IF(OR(B163=$BQ$1,B163=$BR$1,B164=$BQ$1,B164=$BR$1,B165=$BQ$1,B165=$BR$1),0,1)))</f>
        <v/>
      </c>
      <c r="BR163" s="2" t="str">
        <f>IF($A163&gt;='DB_243way_Regular Symbol'!E$16,"",IF(C163=0,"",IF(OR(C163=$BQ$1,C163=$BR$1,C164=$BQ$1,C164=$BR$1,C165=$BQ$1,C165=$BR$1),0,1)))</f>
        <v/>
      </c>
      <c r="BS163" s="2" t="str">
        <f>IF($A163&gt;='DB_243way_Regular Symbol'!F$16,"",IF(D163=0,"",IF(OR(D163=$BQ$1,D163=$BR$1,D164=$BQ$1,D164=$BR$1,D165=$BQ$1,D165=$BR$1),0,1)))</f>
        <v/>
      </c>
      <c r="BT163" s="2" t="str">
        <f>IF($A163&gt;='DB_243way_Regular Symbol'!G$16,"",IF(E163=0,"",IF(OR(E163=$BQ$1,E163=$BR$1,E164=$BQ$1,E164=$BR$1,E165=$BQ$1,E165=$BR$1),0,1)))</f>
        <v/>
      </c>
      <c r="BU163" s="2" t="str">
        <f>IF($A163&gt;='DB_243way_Regular Symbol'!H$16,"",IF(F163=0,"",IF(OR(F163=$BQ$1,F163=$BR$1,F164=$BQ$1,F164=$BR$1,F165=$BQ$1,F165=$BR$1),0,1)))</f>
        <v/>
      </c>
      <c r="BW163" s="2" t="str">
        <f>IF($A163&gt;='DB_243way_Regular Symbol'!D$16,"",IF(B163=0,"",IF(OR(B163=$BW$1,B164=$BW$1,B165=$BW$1,B163=$BX$1,B164=$BX$1,B165=$BX$1),0,1)))</f>
        <v/>
      </c>
      <c r="BX163" s="2" t="str">
        <f>IF($A163&gt;='DB_243way_Regular Symbol'!E$16,"",IF(C163=0,"",IF(OR(C163=$BW$1,C164=$BW$1,C165=$BW$1,C163=$BX$1,C164=$BX$1,C165=$BX$1),0,1)))</f>
        <v/>
      </c>
      <c r="BY163" s="2" t="str">
        <f>IF($A163&gt;='DB_243way_Regular Symbol'!F$16,"",IF(D163=0,"",IF(OR(D163=$BW$1,D164=$BW$1,D165=$BW$1,D163=$BX$1,D164=$BX$1,D165=$BX$1),0,1)))</f>
        <v/>
      </c>
      <c r="BZ163" s="2" t="str">
        <f>IF($A163&gt;='DB_243way_Regular Symbol'!G$16,"",IF(E163=0,"",IF(OR(E163=$BW$1,E164=$BW$1,E165=$BW$1,E163=$BX$1,E164=$BX$1,E165=$BX$1),0,1)))</f>
        <v/>
      </c>
      <c r="CA163" s="2" t="str">
        <f>IF($A163&gt;='DB_243way_Regular Symbol'!H$16,"",IF(F163=0,"",IF(OR(F163=$BW$1,F164=$BW$1,F165=$BW$1,F163=$BX$1,F164=$BX$1,F165=$BX$1),0,1)))</f>
        <v/>
      </c>
      <c r="CC163" s="2" t="str">
        <f>IF($A163&gt;='DB_243way_Regular Symbol'!D$16,"",IF(B163=0,"",IF(OR(B163=$BW$1,B164=$BW$1,B165=$BW$1,B163=$CD$1,B164=$CD$1,B165=$CD$1),0,1)))</f>
        <v/>
      </c>
      <c r="CD163" s="2" t="str">
        <f>IF($A163&gt;='DB_243way_Regular Symbol'!E$16,"",IF(C163=0,"",IF(OR(C163=$BW$1,C164=$BW$1,C165=$BW$1,C163=$CD$1,C164=$CD$1,C165=$CD$1),0,1)))</f>
        <v/>
      </c>
      <c r="CE163" s="2" t="str">
        <f>IF($A163&gt;='DB_243way_Regular Symbol'!F$16,"",IF(D163=0,"",IF(OR(D163=$BW$1,D164=$BW$1,D165=$BW$1,D163=$CD$1,D164=$CD$1,D165=$CD$1),0,1)))</f>
        <v/>
      </c>
      <c r="CF163" s="2" t="str">
        <f>IF($A163&gt;='DB_243way_Regular Symbol'!G$16,"",IF(E163=0,"",IF(OR(E163=$BW$1,E164=$BW$1,E165=$BW$1,E163=$CD$1,E164=$CD$1,E165=$CD$1),0,1)))</f>
        <v/>
      </c>
      <c r="CG163" s="2" t="str">
        <f>IF($A163&gt;='DB_243way_Regular Symbol'!H$16,"",IF(F163=0,"",IF(OR(F163=$BW$1,F164=$BW$1,F165=$BW$1,F163=$CD$1,F164=$CD$1,F165=$CD$1),0,1)))</f>
        <v/>
      </c>
      <c r="CI163" s="2" t="str">
        <f>IF($A163&gt;='DB_243way_Regular Symbol'!D$16,"",IF(B163=0,"",IF(OR(B163=$BW$1,B164=$BW$1,B165=$BW$1,B163=$CJ$1,B164=$CJ$1,B165=$CJ$1),0,1)))</f>
        <v/>
      </c>
      <c r="CJ163" s="2" t="str">
        <f>IF($A163&gt;='DB_243way_Regular Symbol'!E$16,"",IF(C163=0,"",IF(OR(C163=$BW$1,C164=$BW$1,C165=$BW$1,C163=$CJ$1,C164=$CJ$1,C165=$CJ$1),0,1)))</f>
        <v/>
      </c>
      <c r="CK163" s="2" t="str">
        <f>IF($A163&gt;='DB_243way_Regular Symbol'!F$16,"",IF(D163=0,"",IF(OR(D163=$BW$1,D164=$BW$1,D165=$BW$1,D163=$CJ$1,D164=$CJ$1,D165=$CJ$1),0,1)))</f>
        <v/>
      </c>
      <c r="CL163" s="2" t="str">
        <f>IF($A163&gt;='DB_243way_Regular Symbol'!G$16,"",IF(E163=0,"",IF(OR(E163=$BW$1,E164=$BW$1,E165=$BW$1,E163=$CJ$1,E164=$CJ$1,E165=$CJ$1),0,1)))</f>
        <v/>
      </c>
      <c r="CM163" s="2" t="str">
        <f>IF($A163&gt;='DB_243way_Regular Symbol'!H$16,"",IF(F163=0,"",IF(OR(F163=$BW$1,F164=$BW$1,F165=$BW$1,F163=$CJ$1,F164=$CJ$1,F165=$CJ$1),0,1)))</f>
        <v/>
      </c>
      <c r="CO163" s="2" t="str">
        <f>IF($A163&gt;='DB_243way_Regular Symbol'!D$16,"",IF(B163=0,"",IF(OR(B163=$BW$1,B164=$BW$1,B165=$BW$1,B163=$CP$1,B164=$CP$1,B165=$CP$1),0,1)))</f>
        <v/>
      </c>
      <c r="CP163" s="2" t="str">
        <f>IF($A163&gt;='DB_243way_Regular Symbol'!E$16,"",IF(C163=0,"",IF(OR(C163=$BW$1,C164=$BW$1,C165=$BW$1,C163=$CP$1,C164=$CP$1,C165=$CP$1),0,1)))</f>
        <v/>
      </c>
      <c r="CQ163" s="2" t="str">
        <f>IF($A163&gt;='DB_243way_Regular Symbol'!F$16,"",IF(D163=0,"",IF(OR(D163=$BW$1,D164=$BW$1,D165=$BW$1,D163=$CP$1,D164=$CP$1,D165=$CP$1),0,1)))</f>
        <v/>
      </c>
      <c r="CR163" s="2" t="str">
        <f>IF($A163&gt;='DB_243way_Regular Symbol'!G$16,"",IF(E163=0,"",IF(OR(E163=$BW$1,E164=$BW$1,E165=$BW$1,E163=$CP$1,E164=$CP$1,E165=$CP$1),0,1)))</f>
        <v/>
      </c>
      <c r="CS163" s="2" t="str">
        <f>IF($A163&gt;='DB_243way_Regular Symbol'!H$16,"",IF(F163=0,"",IF(OR(F163=$BW$1,F164=$BW$1,F165=$BW$1,F163=$CP$1,F164=$CP$1,F165=$CP$1),0,1)))</f>
        <v/>
      </c>
      <c r="CU163" s="2" t="str">
        <f>IF($A163&gt;='DB_243way_Regular Symbol'!D$16,"",IF(B163=0,"",IF(OR(B163=$BW$1,B164=$BW$1,B165=$BW$1,B163=$CV$1,B164=$CV$1,B165=$CV$1),0,1)))</f>
        <v/>
      </c>
      <c r="CV163" s="2" t="str">
        <f>IF($A163&gt;='DB_243way_Regular Symbol'!E$16,"",IF(C163=0,"",IF(OR(C163=$BW$1,C164=$BW$1,C165=$BW$1,C163=$CV$1,C164=$CV$1,C165=$CV$1),0,1)))</f>
        <v/>
      </c>
      <c r="CW163" s="2" t="str">
        <f>IF($A163&gt;='DB_243way_Regular Symbol'!F$16,"",IF(D163=0,"",IF(OR(D163=$BW$1,D164=$BW$1,D165=$BW$1,D163=$CV$1,D164=$CV$1,D165=$CV$1),0,1)))</f>
        <v/>
      </c>
      <c r="CX163" s="2" t="str">
        <f>IF($A163&gt;='DB_243way_Regular Symbol'!G$16,"",IF(E163=0,"",IF(OR(E163=$BW$1,E164=$BW$1,E165=$BW$1,E163=$CV$1,E164=$CV$1,E165=$CV$1),0,1)))</f>
        <v/>
      </c>
      <c r="CY163" s="2" t="str">
        <f>IF($A163&gt;='DB_243way_Regular Symbol'!H$16,"",IF(F163=0,"",IF(OR(F163=$BW$1,F164=$BW$1,F165=$BW$1,F163=$CV$1,F164=$CV$1,F165=$CV$1),0,1)))</f>
        <v/>
      </c>
    </row>
    <row r="164" spans="1:103">
      <c r="A164" s="341">
        <f>IF('DB_243way_Regular Symbol'!L163="","",'DB_243way_Regular Symbol'!L163)</f>
        <v>160</v>
      </c>
      <c r="B164" s="184" t="str">
        <f>IF('DB_243way_Regular Symbol'!M163="",
IF($A164-'DB_243way_Regular Symbol'!D$16&gt;='DB_243way_RegularＸ_W()'!B$2-1,"",VLOOKUP($A164-'DB_243way_Regular Symbol'!D$16,'DB_243way_Regular Symbol'!$L$3:$Q$250,'DB_243way_RegularＸ_W()'!B$3+1,FALSE)),
'DB_243way_Regular Symbol'!M163)</f>
        <v/>
      </c>
      <c r="C164" s="184" t="str">
        <f>IF('DB_243way_Regular Symbol'!N163="",
IF($A164-'DB_243way_Regular Symbol'!E$16&gt;='DB_243way_RegularＸ_W()'!C$2-1,"",VLOOKUP($A164-'DB_243way_Regular Symbol'!E$16,'DB_243way_Regular Symbol'!$L$3:$Q$250,'DB_243way_RegularＸ_W()'!C$3+1,FALSE)),
'DB_243way_Regular Symbol'!N163)</f>
        <v/>
      </c>
      <c r="D164" s="184" t="str">
        <f>IF('DB_243way_Regular Symbol'!O163="",
IF($A164-'DB_243way_Regular Symbol'!F$16&gt;='DB_243way_RegularＸ_W()'!D$2-1,"",VLOOKUP($A164-'DB_243way_Regular Symbol'!F$16,'DB_243way_Regular Symbol'!$L$3:$Q$250,'DB_243way_RegularＸ_W()'!D$3+1,FALSE)),
'DB_243way_Regular Symbol'!O163)</f>
        <v/>
      </c>
      <c r="E164" s="184" t="str">
        <f>IF('DB_243way_Regular Symbol'!P163="",
IF($A164-'DB_243way_Regular Symbol'!G$16&gt;='DB_243way_RegularＸ_W()'!E$2-1,"",VLOOKUP($A164-'DB_243way_Regular Symbol'!G$16,'DB_243way_Regular Symbol'!$L$3:$Q$250,'DB_243way_RegularＸ_W()'!E$3+1,FALSE)),
'DB_243way_Regular Symbol'!P163)</f>
        <v/>
      </c>
      <c r="F164" s="184" t="str">
        <f>IF('DB_243way_Regular Symbol'!Q163="",
IF($A164-'DB_243way_Regular Symbol'!H$16&gt;='DB_243way_RegularＸ_W()'!F$2-1,"",VLOOKUP($A164-'DB_243way_Regular Symbol'!H$16,'DB_243way_Regular Symbol'!$L$3:$Q$250,'DB_243way_RegularＸ_W()'!F$3+1,FALSE)),
'DB_243way_Regular Symbol'!Q163)</f>
        <v/>
      </c>
      <c r="O164" s="342" t="str">
        <f>IF($A164&gt;='DB_243way_Regular Symbol'!D$16,"",IF(B164=0,"",IF(OR(B164=$O$1,B164=$P$1,B165=$O$1,B165=$P$1,B166=$O$1,B166=$P$1),0,1)))</f>
        <v/>
      </c>
      <c r="P164" s="2" t="str">
        <f>IF($A164&gt;='DB_243way_Regular Symbol'!E$16,"",IF(C164=0,"",IF(OR(C164=$O$1,C164=$P$1,C165=$O$1,C165=$P$1,C166=$O$1,C166=$P$1),0,1)))</f>
        <v/>
      </c>
      <c r="Q164" s="2" t="str">
        <f>IF($A164&gt;='DB_243way_Regular Symbol'!F$16,"",IF(D164=0,"",IF(OR(D164=$O$1,D164=$P$1,D165=$O$1,D165=$P$1,D166=$O$1,D166=$P$1),0,1)))</f>
        <v/>
      </c>
      <c r="R164" s="2" t="str">
        <f>IF($A164&gt;='DB_243way_Regular Symbol'!G$16,"",IF(E164=0,"",IF(OR(E164=$O$1,E164=$P$1,E165=$O$1,E165=$P$1,E166=$O$1,E166=$P$1),0,1)))</f>
        <v/>
      </c>
      <c r="S164" s="128" t="str">
        <f>IF($A164&gt;='DB_243way_Regular Symbol'!H$16,"",IF(F164=0,"",IF(OR(F164=$O$1,F164=$P$1,F165=$O$1,F165=$P$1,F166=$O$1,F166=$P$1),0,1)))</f>
        <v/>
      </c>
      <c r="U164" s="342" t="str">
        <f>IF($A164&gt;='DB_243way_Regular Symbol'!D$16,"",IF(B164=0,"",IF(OR(B164=$U$1,B164=$V$1,B165=$U$1,B165=$V$1,B166=$U$1,B166=$V$1),0,1)))</f>
        <v/>
      </c>
      <c r="V164" s="2" t="str">
        <f>IF($A164&gt;='DB_243way_Regular Symbol'!E$16,"",IF(C164=0,"",IF(OR(C164=$U$1,C164=$V$1,C165=$U$1,C165=$V$1,C166=$U$1,C166=$V$1),0,1)))</f>
        <v/>
      </c>
      <c r="W164" s="2" t="str">
        <f>IF($A164&gt;='DB_243way_Regular Symbol'!F$16,"",IF(D164=0,"",IF(OR(D164=$U$1,D164=$V$1,D165=$U$1,D165=$V$1,D166=$U$1,D166=$V$1),0,1)))</f>
        <v/>
      </c>
      <c r="X164" s="2" t="str">
        <f>IF($A164&gt;='DB_243way_Regular Symbol'!G$16,"",IF(E164=0,"",IF(OR(E164=$U$1,E164=$V$1,E165=$U$1,E165=$V$1,E166=$U$1,E166=$V$1),0,1)))</f>
        <v/>
      </c>
      <c r="Y164" s="128" t="str">
        <f>IF($A164&gt;='DB_243way_Regular Symbol'!H$16,"",IF(F164=0,"",IF(OR(F164=$U$1,F164=$V$1,F165=$U$1,F165=$V$1,F166=$U$1,F166=$V$1),0,1)))</f>
        <v/>
      </c>
      <c r="AA164" s="342" t="str">
        <f>IF($A164&gt;='DB_243way_Regular Symbol'!D$16,"",IF(B164=0,"",IF(OR(B164=$AA$1,B164=$AB$1,B165=$AA$1,B165=$AB$1,B166=$AA$1,,B166=$AB$1),0,1)))</f>
        <v/>
      </c>
      <c r="AB164" s="2" t="str">
        <f>IF($A164&gt;='DB_243way_Regular Symbol'!E$16,"",IF(C164=0,"",IF(OR(C164=$AA$1,C164=$AB$1,C165=$AA$1,C165=$AB$1,C166=$AA$1,,C166=$AB$1),0,1)))</f>
        <v/>
      </c>
      <c r="AC164" s="2" t="str">
        <f>IF($A164&gt;='DB_243way_Regular Symbol'!F$16,"",IF(D164=0,"",IF(OR(D164=$AA$1,D164=$AB$1,D165=$AA$1,D165=$AB$1,D166=$AA$1,,D166=$AB$1),0,1)))</f>
        <v/>
      </c>
      <c r="AD164" s="2" t="str">
        <f>IF($A164&gt;='DB_243way_Regular Symbol'!G$16,"",IF(E164=0,"",IF(OR(E164=$AA$1,E164=$AB$1,E165=$AA$1,E165=$AB$1,E166=$AA$1,,E166=$AB$1),0,1)))</f>
        <v/>
      </c>
      <c r="AE164" s="128" t="str">
        <f>IF($A164&gt;='DB_243way_Regular Symbol'!H$16,"",IF(F164=0,"",IF(OR(F164=$AA$1,F164=$AB$1,F165=$AA$1,F165=$AB$1,F166=$AA$1,,F166=$AB$1),0,1)))</f>
        <v/>
      </c>
      <c r="AG164" s="342" t="str">
        <f>IF($A164&gt;='DB_243way_Regular Symbol'!D$16,"",IF(B164=0,"",IF(OR(B164=$AG$1,B164=$AH$1,B165=$AG$1,B165=$AH$1,B166=$AG$1,B166=$AH$1),0,1)))</f>
        <v/>
      </c>
      <c r="AH164" s="2" t="str">
        <f>IF($A164&gt;='DB_243way_Regular Symbol'!E$16,"",IF(C164=0,"",IF(OR(C164=$AG$1,C164=$AH$1,C165=$AG$1,C165=$AH$1,C166=$AG$1,C166=$AH$1),0,1)))</f>
        <v/>
      </c>
      <c r="AI164" s="2" t="str">
        <f>IF($A164&gt;='DB_243way_Regular Symbol'!F$16,"",IF(D164=0,"",IF(OR(D164=$AG$1,D164=$AH$1,D165=$AG$1,D165=$AH$1,D166=$AG$1,D166=$AH$1),0,1)))</f>
        <v/>
      </c>
      <c r="AJ164" s="2" t="str">
        <f>IF($A164&gt;='DB_243way_Regular Symbol'!G$16,"",IF(E164=0,"",IF(OR(E164=$AG$1,E164=$AH$1,E165=$AG$1,E165=$AH$1,E166=$AG$1,E166=$AH$1),0,1)))</f>
        <v/>
      </c>
      <c r="AK164" s="128" t="str">
        <f>IF($A164&gt;='DB_243way_Regular Symbol'!H$16,"",IF(F164=0,"",IF(OR(F164=$AG$1,F164=$AH$1,F165=$AG$1,F165=$AH$1,F166=$AG$1,F166=$AH$1),0,1)))</f>
        <v/>
      </c>
      <c r="AM164" s="342" t="str">
        <f>IF($A164&gt;='DB_243way_Regular Symbol'!D$16,"",IF(B164=0,"",IF(OR(B164=$AM$1,B164=$AN$1,B165=$AM$1,B165=$AN$1,B166=$AM$1,B166=$AN$1),0,1)))</f>
        <v/>
      </c>
      <c r="AN164" s="2" t="str">
        <f>IF($A164&gt;='DB_243way_Regular Symbol'!E$16,"",IF(C164=0,"",IF(OR(C164=$AM$1,C164=$AN$1,C165=$AM$1,C165=$AN$1,C166=$AM$1,C166=$AN$1),0,1)))</f>
        <v/>
      </c>
      <c r="AO164" s="2" t="str">
        <f>IF($A164&gt;='DB_243way_Regular Symbol'!F$16,"",IF(D164=0,"",IF(OR(D164=$AM$1,D164=$AN$1,D165=$AM$1,D165=$AN$1,D166=$AM$1,D166=$AN$1),0,1)))</f>
        <v/>
      </c>
      <c r="AP164" s="2" t="str">
        <f>IF($A164&gt;='DB_243way_Regular Symbol'!G$16,"",IF(E164=0,"",IF(OR(E164=$AM$1,E164=$AN$1,E165=$AM$1,E165=$AN$1,E166=$AM$1,E166=$AN$1),0,1)))</f>
        <v/>
      </c>
      <c r="AQ164" s="128" t="str">
        <f>IF($A164&gt;='DB_243way_Regular Symbol'!H$16,"",IF(F164=0,"",IF(OR(F164=$AM$1,F164=$AN$1,F165=$AM$1,F165=$AN$1,F166=$AM$1,F166=$AN$1),0,1)))</f>
        <v/>
      </c>
      <c r="AS164" s="342" t="str">
        <f>IF($A164&gt;='DB_243way_Regular Symbol'!D$16,"",IF(B164=0,"",IF(OR(B164=$AM$1,B164=$AT$1,B165=$AM$1,B165=$AT$1,B166=$AM$1,B166=$AT$1),0,1)))</f>
        <v/>
      </c>
      <c r="AT164" s="2" t="str">
        <f>IF($A164&gt;='DB_243way_Regular Symbol'!E$16,"",IF(C164=0,"",IF(OR(C164=$AM$1,C164=$AT$1,C165=$AM$1,C165=$AT$1,C166=$AM$1,C166=$AT$1),0,1)))</f>
        <v/>
      </c>
      <c r="AU164" s="2" t="str">
        <f>IF($A164&gt;='DB_243way_Regular Symbol'!F$16,"",IF(D164=0,"",IF(OR(D164=$AM$1,D164=$AT$1,D165=$AM$1,D165=$AT$1,D166=$AM$1,D166=$AT$1),0,1)))</f>
        <v/>
      </c>
      <c r="AV164" s="2" t="str">
        <f>IF($A164&gt;='DB_243way_Regular Symbol'!G$16,"",IF(E164=0,"",IF(OR(E164=$AM$1,E164=$AT$1,E165=$AM$1,E165=$AT$1,E166=$AM$1,E166=$AT$1),0,1)))</f>
        <v/>
      </c>
      <c r="AW164" s="128" t="str">
        <f>IF($A164&gt;='DB_243way_Regular Symbol'!H$16,"",IF(F164=0,"",IF(OR(F164=$AM$1,F164=$AT$1,F165=$AM$1,F165=$AT$1,F166=$AM$1,F166=$AT$1),0,1)))</f>
        <v/>
      </c>
      <c r="AY164" s="342"/>
      <c r="AZ164" s="2"/>
      <c r="BA164" s="2" t="str">
        <f>IF($A164&gt;='DB_243way_Regular Symbol'!F$16,"",COUNTIF(D164:D166,$AZ$1))</f>
        <v/>
      </c>
      <c r="BB164" s="2" t="str">
        <f>IF($A164&gt;='DB_243way_Regular Symbol'!G$16,"",COUNTIF(E164:E166,$AZ$1))</f>
        <v/>
      </c>
      <c r="BC164" s="2" t="str">
        <f>IF($A164&gt;='DB_243way_Regular Symbol'!H$16,"",COUNTIF(F164:F166,$AZ$1))</f>
        <v/>
      </c>
      <c r="BE164" s="342" t="str">
        <f>IF($A164&gt;='DB_243way_Regular Symbol'!D$16,"",IF(B164=0,"",IF(OR(B164=$AM$1,B164=$BF$1,B165=$AM$1,B165=$BF$1,B166=$AM$1,B166=$BF$1),1,0)))</f>
        <v/>
      </c>
      <c r="BF164" s="342" t="str">
        <f>IF($A164&gt;='DB_243way_Regular Symbol'!E$16,"",IF(C164=0,"",IF(OR(C164=$AM$1,C164=$BF$1,C165=$AM$1,C165=$BF$1,C166=$AM$1,C166=$BF$1),1,0)))</f>
        <v/>
      </c>
      <c r="BG164" s="342" t="str">
        <f>IF($A164&gt;='DB_243way_Regular Symbol'!F$16,"",IF(D164=0,"",IF(OR(D164=$AM$1,D164=$BF$1,D165=$AM$1,D165=$BF$1,D166=$AM$1,D166=$BF$1),1,0)))</f>
        <v/>
      </c>
      <c r="BH164" s="342" t="str">
        <f>IF($A164&gt;='DB_243way_Regular Symbol'!G$16,"",IF(E164=0,"",IF(OR(E164=$AM$1,E164=$BF$1,E165=$AM$1,E165=$BF$1,E166=$AM$1,E166=$BF$1),1,0)))</f>
        <v/>
      </c>
      <c r="BI164" s="342" t="str">
        <f>IF($A164&gt;='DB_243way_Regular Symbol'!H$16,"",IF(F164=0,"",IF(OR(F164=$AM$1,F164=$BF$1,F165=$AM$1,F165=$BF$1,F166=$AM$1,F166=$BF$1),1,0)))</f>
        <v/>
      </c>
      <c r="BK164" s="342" t="str">
        <f>IF($A164&gt;='DB_243way_Regular Symbol'!D$16,"",IF(B164=0,"",IF(OR(B164=$AM$1,B164=$BL$1,B165=$AM$1,B165=$BL$1,B166=$AM$1,B166=$BL$1),0,1)))</f>
        <v/>
      </c>
      <c r="BL164" s="2" t="str">
        <f>IF($A164&gt;='DB_243way_Regular Symbol'!E$16,"",IF(C164=0,"",IF(OR(C164=$AM$1,C164=$BL$1,C165=$AM$1,C165=$BL$1,C166=$AM$1,C166=$BL$1),0,1)))</f>
        <v/>
      </c>
      <c r="BM164" s="2" t="str">
        <f>IF($A164&gt;='DB_243way_Regular Symbol'!F$16,"",IF(D164=0,"",IF(OR(D164=$AM$1,D164=$BL$1,D165=$AM$1,D165=$BL$1,D166=$AM$1,D166=$BL$1),0,1)))</f>
        <v/>
      </c>
      <c r="BN164" s="2" t="str">
        <f>IF($A164&gt;='DB_243way_Regular Symbol'!G$16,"",IF(E164=0,"",IF(OR(E164=$AM$1,E164=$BL$1,E165=$AM$1,E165=$BL$1,E166=$AM$1,E166=$BL$1),0,1)))</f>
        <v/>
      </c>
      <c r="BO164" s="128" t="str">
        <f>IF($A164&gt;='DB_243way_Regular Symbol'!H$16,"",IF(F164=0,"",IF(OR(F164=$AM$1,F164=$BL$1,F165=$AM$1,F165=$BL$1,F166=$AM$1,F166=$BL$1),0,1)))</f>
        <v/>
      </c>
      <c r="BQ164" s="2" t="str">
        <f>IF($A164&gt;='DB_243way_Regular Symbol'!D$16,"",IF(B164=0,"",IF(OR(B164=$BQ$1,B164=$BR$1,B165=$BQ$1,B165=$BR$1,B166=$BQ$1,B166=$BR$1),0,1)))</f>
        <v/>
      </c>
      <c r="BR164" s="2" t="str">
        <f>IF($A164&gt;='DB_243way_Regular Symbol'!E$16,"",IF(C164=0,"",IF(OR(C164=$BQ$1,C164=$BR$1,C165=$BQ$1,C165=$BR$1,C166=$BQ$1,C166=$BR$1),0,1)))</f>
        <v/>
      </c>
      <c r="BS164" s="2" t="str">
        <f>IF($A164&gt;='DB_243way_Regular Symbol'!F$16,"",IF(D164=0,"",IF(OR(D164=$BQ$1,D164=$BR$1,D165=$BQ$1,D165=$BR$1,D166=$BQ$1,D166=$BR$1),0,1)))</f>
        <v/>
      </c>
      <c r="BT164" s="2" t="str">
        <f>IF($A164&gt;='DB_243way_Regular Symbol'!G$16,"",IF(E164=0,"",IF(OR(E164=$BQ$1,E164=$BR$1,E165=$BQ$1,E165=$BR$1,E166=$BQ$1,E166=$BR$1),0,1)))</f>
        <v/>
      </c>
      <c r="BU164" s="2" t="str">
        <f>IF($A164&gt;='DB_243way_Regular Symbol'!H$16,"",IF(F164=0,"",IF(OR(F164=$BQ$1,F164=$BR$1,F165=$BQ$1,F165=$BR$1,F166=$BQ$1,F166=$BR$1),0,1)))</f>
        <v/>
      </c>
      <c r="BW164" s="2" t="str">
        <f>IF($A164&gt;='DB_243way_Regular Symbol'!D$16,"",IF(B164=0,"",IF(OR(B164=$BW$1,B165=$BW$1,B166=$BW$1,B164=$BX$1,B165=$BX$1,B166=$BX$1),0,1)))</f>
        <v/>
      </c>
      <c r="BX164" s="2" t="str">
        <f>IF($A164&gt;='DB_243way_Regular Symbol'!E$16,"",IF(C164=0,"",IF(OR(C164=$BW$1,C165=$BW$1,C166=$BW$1,C164=$BX$1,C165=$BX$1,C166=$BX$1),0,1)))</f>
        <v/>
      </c>
      <c r="BY164" s="2" t="str">
        <f>IF($A164&gt;='DB_243way_Regular Symbol'!F$16,"",IF(D164=0,"",IF(OR(D164=$BW$1,D165=$BW$1,D166=$BW$1,D164=$BX$1,D165=$BX$1,D166=$BX$1),0,1)))</f>
        <v/>
      </c>
      <c r="BZ164" s="2" t="str">
        <f>IF($A164&gt;='DB_243way_Regular Symbol'!G$16,"",IF(E164=0,"",IF(OR(E164=$BW$1,E165=$BW$1,E166=$BW$1,E164=$BX$1,E165=$BX$1,E166=$BX$1),0,1)))</f>
        <v/>
      </c>
      <c r="CA164" s="2" t="str">
        <f>IF($A164&gt;='DB_243way_Regular Symbol'!H$16,"",IF(F164=0,"",IF(OR(F164=$BW$1,F165=$BW$1,F166=$BW$1,F164=$BX$1,F165=$BX$1,F166=$BX$1),0,1)))</f>
        <v/>
      </c>
      <c r="CC164" s="2" t="str">
        <f>IF($A164&gt;='DB_243way_Regular Symbol'!D$16,"",IF(B164=0,"",IF(OR(B164=$BW$1,B165=$BW$1,B166=$BW$1,B164=$CD$1,B165=$CD$1,B166=$CD$1),0,1)))</f>
        <v/>
      </c>
      <c r="CD164" s="2" t="str">
        <f>IF($A164&gt;='DB_243way_Regular Symbol'!E$16,"",IF(C164=0,"",IF(OR(C164=$BW$1,C165=$BW$1,C166=$BW$1,C164=$CD$1,C165=$CD$1,C166=$CD$1),0,1)))</f>
        <v/>
      </c>
      <c r="CE164" s="2" t="str">
        <f>IF($A164&gt;='DB_243way_Regular Symbol'!F$16,"",IF(D164=0,"",IF(OR(D164=$BW$1,D165=$BW$1,D166=$BW$1,D164=$CD$1,D165=$CD$1,D166=$CD$1),0,1)))</f>
        <v/>
      </c>
      <c r="CF164" s="2" t="str">
        <f>IF($A164&gt;='DB_243way_Regular Symbol'!G$16,"",IF(E164=0,"",IF(OR(E164=$BW$1,E165=$BW$1,E166=$BW$1,E164=$CD$1,E165=$CD$1,E166=$CD$1),0,1)))</f>
        <v/>
      </c>
      <c r="CG164" s="2" t="str">
        <f>IF($A164&gt;='DB_243way_Regular Symbol'!H$16,"",IF(F164=0,"",IF(OR(F164=$BW$1,F165=$BW$1,F166=$BW$1,F164=$CD$1,F165=$CD$1,F166=$CD$1),0,1)))</f>
        <v/>
      </c>
      <c r="CI164" s="2" t="str">
        <f>IF($A164&gt;='DB_243way_Regular Symbol'!D$16,"",IF(B164=0,"",IF(OR(B164=$BW$1,B165=$BW$1,B166=$BW$1,B164=$CJ$1,B165=$CJ$1,B166=$CJ$1),0,1)))</f>
        <v/>
      </c>
      <c r="CJ164" s="2" t="str">
        <f>IF($A164&gt;='DB_243way_Regular Symbol'!E$16,"",IF(C164=0,"",IF(OR(C164=$BW$1,C165=$BW$1,C166=$BW$1,C164=$CJ$1,C165=$CJ$1,C166=$CJ$1),0,1)))</f>
        <v/>
      </c>
      <c r="CK164" s="2" t="str">
        <f>IF($A164&gt;='DB_243way_Regular Symbol'!F$16,"",IF(D164=0,"",IF(OR(D164=$BW$1,D165=$BW$1,D166=$BW$1,D164=$CJ$1,D165=$CJ$1,D166=$CJ$1),0,1)))</f>
        <v/>
      </c>
      <c r="CL164" s="2" t="str">
        <f>IF($A164&gt;='DB_243way_Regular Symbol'!G$16,"",IF(E164=0,"",IF(OR(E164=$BW$1,E165=$BW$1,E166=$BW$1,E164=$CJ$1,E165=$CJ$1,E166=$CJ$1),0,1)))</f>
        <v/>
      </c>
      <c r="CM164" s="2" t="str">
        <f>IF($A164&gt;='DB_243way_Regular Symbol'!H$16,"",IF(F164=0,"",IF(OR(F164=$BW$1,F165=$BW$1,F166=$BW$1,F164=$CJ$1,F165=$CJ$1,F166=$CJ$1),0,1)))</f>
        <v/>
      </c>
      <c r="CO164" s="2" t="str">
        <f>IF($A164&gt;='DB_243way_Regular Symbol'!D$16,"",IF(B164=0,"",IF(OR(B164=$BW$1,B165=$BW$1,B166=$BW$1,B164=$CP$1,B165=$CP$1,B166=$CP$1),0,1)))</f>
        <v/>
      </c>
      <c r="CP164" s="2" t="str">
        <f>IF($A164&gt;='DB_243way_Regular Symbol'!E$16,"",IF(C164=0,"",IF(OR(C164=$BW$1,C165=$BW$1,C166=$BW$1,C164=$CP$1,C165=$CP$1,C166=$CP$1),0,1)))</f>
        <v/>
      </c>
      <c r="CQ164" s="2" t="str">
        <f>IF($A164&gt;='DB_243way_Regular Symbol'!F$16,"",IF(D164=0,"",IF(OR(D164=$BW$1,D165=$BW$1,D166=$BW$1,D164=$CP$1,D165=$CP$1,D166=$CP$1),0,1)))</f>
        <v/>
      </c>
      <c r="CR164" s="2" t="str">
        <f>IF($A164&gt;='DB_243way_Regular Symbol'!G$16,"",IF(E164=0,"",IF(OR(E164=$BW$1,E165=$BW$1,E166=$BW$1,E164=$CP$1,E165=$CP$1,E166=$CP$1),0,1)))</f>
        <v/>
      </c>
      <c r="CS164" s="2" t="str">
        <f>IF($A164&gt;='DB_243way_Regular Symbol'!H$16,"",IF(F164=0,"",IF(OR(F164=$BW$1,F165=$BW$1,F166=$BW$1,F164=$CP$1,F165=$CP$1,F166=$CP$1),0,1)))</f>
        <v/>
      </c>
      <c r="CU164" s="2" t="str">
        <f>IF($A164&gt;='DB_243way_Regular Symbol'!D$16,"",IF(B164=0,"",IF(OR(B164=$BW$1,B165=$BW$1,B166=$BW$1,B164=$CV$1,B165=$CV$1,B166=$CV$1),0,1)))</f>
        <v/>
      </c>
      <c r="CV164" s="2" t="str">
        <f>IF($A164&gt;='DB_243way_Regular Symbol'!E$16,"",IF(C164=0,"",IF(OR(C164=$BW$1,C165=$BW$1,C166=$BW$1,C164=$CV$1,C165=$CV$1,C166=$CV$1),0,1)))</f>
        <v/>
      </c>
      <c r="CW164" s="2" t="str">
        <f>IF($A164&gt;='DB_243way_Regular Symbol'!F$16,"",IF(D164=0,"",IF(OR(D164=$BW$1,D165=$BW$1,D166=$BW$1,D164=$CV$1,D165=$CV$1,D166=$CV$1),0,1)))</f>
        <v/>
      </c>
      <c r="CX164" s="2" t="str">
        <f>IF($A164&gt;='DB_243way_Regular Symbol'!G$16,"",IF(E164=0,"",IF(OR(E164=$BW$1,E165=$BW$1,E166=$BW$1,E164=$CV$1,E165=$CV$1,E166=$CV$1),0,1)))</f>
        <v/>
      </c>
      <c r="CY164" s="2" t="str">
        <f>IF($A164&gt;='DB_243way_Regular Symbol'!H$16,"",IF(F164=0,"",IF(OR(F164=$BW$1,F165=$BW$1,F166=$BW$1,F164=$CV$1,F165=$CV$1,F166=$CV$1),0,1)))</f>
        <v/>
      </c>
    </row>
    <row r="165" spans="1:103">
      <c r="A165" s="341">
        <f>IF('DB_243way_Regular Symbol'!L164="","",'DB_243way_Regular Symbol'!L164)</f>
        <v>161</v>
      </c>
      <c r="B165" s="184" t="str">
        <f>IF('DB_243way_Regular Symbol'!M164="",
IF($A165-'DB_243way_Regular Symbol'!D$16&gt;='DB_243way_RegularＸ_W()'!B$2-1,"",VLOOKUP($A165-'DB_243way_Regular Symbol'!D$16,'DB_243way_Regular Symbol'!$L$3:$Q$250,'DB_243way_RegularＸ_W()'!B$3+1,FALSE)),
'DB_243way_Regular Symbol'!M164)</f>
        <v/>
      </c>
      <c r="C165" s="184" t="str">
        <f>IF('DB_243way_Regular Symbol'!N164="",
IF($A165-'DB_243way_Regular Symbol'!E$16&gt;='DB_243way_RegularＸ_W()'!C$2-1,"",VLOOKUP($A165-'DB_243way_Regular Symbol'!E$16,'DB_243way_Regular Symbol'!$L$3:$Q$250,'DB_243way_RegularＸ_W()'!C$3+1,FALSE)),
'DB_243way_Regular Symbol'!N164)</f>
        <v/>
      </c>
      <c r="D165" s="184" t="str">
        <f>IF('DB_243way_Regular Symbol'!O164="",
IF($A165-'DB_243way_Regular Symbol'!F$16&gt;='DB_243way_RegularＸ_W()'!D$2-1,"",VLOOKUP($A165-'DB_243way_Regular Symbol'!F$16,'DB_243way_Regular Symbol'!$L$3:$Q$250,'DB_243way_RegularＸ_W()'!D$3+1,FALSE)),
'DB_243way_Regular Symbol'!O164)</f>
        <v/>
      </c>
      <c r="E165" s="184" t="str">
        <f>IF('DB_243way_Regular Symbol'!P164="",
IF($A165-'DB_243way_Regular Symbol'!G$16&gt;='DB_243way_RegularＸ_W()'!E$2-1,"",VLOOKUP($A165-'DB_243way_Regular Symbol'!G$16,'DB_243way_Regular Symbol'!$L$3:$Q$250,'DB_243way_RegularＸ_W()'!E$3+1,FALSE)),
'DB_243way_Regular Symbol'!P164)</f>
        <v/>
      </c>
      <c r="F165" s="184" t="str">
        <f>IF('DB_243way_Regular Symbol'!Q164="",
IF($A165-'DB_243way_Regular Symbol'!H$16&gt;='DB_243way_RegularＸ_W()'!F$2-1,"",VLOOKUP($A165-'DB_243way_Regular Symbol'!H$16,'DB_243way_Regular Symbol'!$L$3:$Q$250,'DB_243way_RegularＸ_W()'!F$3+1,FALSE)),
'DB_243way_Regular Symbol'!Q164)</f>
        <v/>
      </c>
      <c r="O165" s="342" t="str">
        <f>IF($A165&gt;='DB_243way_Regular Symbol'!D$16,"",IF(B165=0,"",IF(OR(B165=$O$1,B165=$P$1,B166=$O$1,B166=$P$1,B167=$O$1,B167=$P$1),0,1)))</f>
        <v/>
      </c>
      <c r="P165" s="2" t="str">
        <f>IF($A165&gt;='DB_243way_Regular Symbol'!E$16,"",IF(C165=0,"",IF(OR(C165=$O$1,C165=$P$1,C166=$O$1,C166=$P$1,C167=$O$1,C167=$P$1),0,1)))</f>
        <v/>
      </c>
      <c r="Q165" s="2" t="str">
        <f>IF($A165&gt;='DB_243way_Regular Symbol'!F$16,"",IF(D165=0,"",IF(OR(D165=$O$1,D165=$P$1,D166=$O$1,D166=$P$1,D167=$O$1,D167=$P$1),0,1)))</f>
        <v/>
      </c>
      <c r="R165" s="2" t="str">
        <f>IF($A165&gt;='DB_243way_Regular Symbol'!G$16,"",IF(E165=0,"",IF(OR(E165=$O$1,E165=$P$1,E166=$O$1,E166=$P$1,E167=$O$1,E167=$P$1),0,1)))</f>
        <v/>
      </c>
      <c r="S165" s="128" t="str">
        <f>IF($A165&gt;='DB_243way_Regular Symbol'!H$16,"",IF(F165=0,"",IF(OR(F165=$O$1,F165=$P$1,F166=$O$1,F166=$P$1,F167=$O$1,F167=$P$1),0,1)))</f>
        <v/>
      </c>
      <c r="U165" s="342" t="str">
        <f>IF($A165&gt;='DB_243way_Regular Symbol'!D$16,"",IF(B165=0,"",IF(OR(B165=$U$1,B165=$V$1,B166=$U$1,B166=$V$1,B167=$U$1,B167=$V$1),0,1)))</f>
        <v/>
      </c>
      <c r="V165" s="2" t="str">
        <f>IF($A165&gt;='DB_243way_Regular Symbol'!E$16,"",IF(C165=0,"",IF(OR(C165=$U$1,C165=$V$1,C166=$U$1,C166=$V$1,C167=$U$1,C167=$V$1),0,1)))</f>
        <v/>
      </c>
      <c r="W165" s="2" t="str">
        <f>IF($A165&gt;='DB_243way_Regular Symbol'!F$16,"",IF(D165=0,"",IF(OR(D165=$U$1,D165=$V$1,D166=$U$1,D166=$V$1,D167=$U$1,D167=$V$1),0,1)))</f>
        <v/>
      </c>
      <c r="X165" s="2" t="str">
        <f>IF($A165&gt;='DB_243way_Regular Symbol'!G$16,"",IF(E165=0,"",IF(OR(E165=$U$1,E165=$V$1,E166=$U$1,E166=$V$1,E167=$U$1,E167=$V$1),0,1)))</f>
        <v/>
      </c>
      <c r="Y165" s="128" t="str">
        <f>IF($A165&gt;='DB_243way_Regular Symbol'!H$16,"",IF(F165=0,"",IF(OR(F165=$U$1,F165=$V$1,F166=$U$1,F166=$V$1,F167=$U$1,F167=$V$1),0,1)))</f>
        <v/>
      </c>
      <c r="AA165" s="342" t="str">
        <f>IF($A165&gt;='DB_243way_Regular Symbol'!D$16,"",IF(B165=0,"",IF(OR(B165=$AA$1,B165=$AB$1,B166=$AA$1,B166=$AB$1,B167=$AA$1,,B167=$AB$1),0,1)))</f>
        <v/>
      </c>
      <c r="AB165" s="2" t="str">
        <f>IF($A165&gt;='DB_243way_Regular Symbol'!E$16,"",IF(C165=0,"",IF(OR(C165=$AA$1,C165=$AB$1,C166=$AA$1,C166=$AB$1,C167=$AA$1,,C167=$AB$1),0,1)))</f>
        <v/>
      </c>
      <c r="AC165" s="2" t="str">
        <f>IF($A165&gt;='DB_243way_Regular Symbol'!F$16,"",IF(D165=0,"",IF(OR(D165=$AA$1,D165=$AB$1,D166=$AA$1,D166=$AB$1,D167=$AA$1,,D167=$AB$1),0,1)))</f>
        <v/>
      </c>
      <c r="AD165" s="2" t="str">
        <f>IF($A165&gt;='DB_243way_Regular Symbol'!G$16,"",IF(E165=0,"",IF(OR(E165=$AA$1,E165=$AB$1,E166=$AA$1,E166=$AB$1,E167=$AA$1,,E167=$AB$1),0,1)))</f>
        <v/>
      </c>
      <c r="AE165" s="128" t="str">
        <f>IF($A165&gt;='DB_243way_Regular Symbol'!H$16,"",IF(F165=0,"",IF(OR(F165=$AA$1,F165=$AB$1,F166=$AA$1,F166=$AB$1,F167=$AA$1,,F167=$AB$1),0,1)))</f>
        <v/>
      </c>
      <c r="AG165" s="342" t="str">
        <f>IF($A165&gt;='DB_243way_Regular Symbol'!D$16,"",IF(B165=0,"",IF(OR(B165=$AG$1,B165=$AH$1,B166=$AG$1,B166=$AH$1,B167=$AG$1,B167=$AH$1),0,1)))</f>
        <v/>
      </c>
      <c r="AH165" s="2" t="str">
        <f>IF($A165&gt;='DB_243way_Regular Symbol'!E$16,"",IF(C165=0,"",IF(OR(C165=$AG$1,C165=$AH$1,C166=$AG$1,C166=$AH$1,C167=$AG$1,C167=$AH$1),0,1)))</f>
        <v/>
      </c>
      <c r="AI165" s="2" t="str">
        <f>IF($A165&gt;='DB_243way_Regular Symbol'!F$16,"",IF(D165=0,"",IF(OR(D165=$AG$1,D165=$AH$1,D166=$AG$1,D166=$AH$1,D167=$AG$1,D167=$AH$1),0,1)))</f>
        <v/>
      </c>
      <c r="AJ165" s="2" t="str">
        <f>IF($A165&gt;='DB_243way_Regular Symbol'!G$16,"",IF(E165=0,"",IF(OR(E165=$AG$1,E165=$AH$1,E166=$AG$1,E166=$AH$1,E167=$AG$1,E167=$AH$1),0,1)))</f>
        <v/>
      </c>
      <c r="AK165" s="128" t="str">
        <f>IF($A165&gt;='DB_243way_Regular Symbol'!H$16,"",IF(F165=0,"",IF(OR(F165=$AG$1,F165=$AH$1,F166=$AG$1,F166=$AH$1,F167=$AG$1,F167=$AH$1),0,1)))</f>
        <v/>
      </c>
      <c r="AM165" s="342" t="str">
        <f>IF($A165&gt;='DB_243way_Regular Symbol'!D$16,"",IF(B165=0,"",IF(OR(B165=$AM$1,B165=$AN$1,B166=$AM$1,B166=$AN$1,B167=$AM$1,B167=$AN$1),0,1)))</f>
        <v/>
      </c>
      <c r="AN165" s="2" t="str">
        <f>IF($A165&gt;='DB_243way_Regular Symbol'!E$16,"",IF(C165=0,"",IF(OR(C165=$AM$1,C165=$AN$1,C166=$AM$1,C166=$AN$1,C167=$AM$1,C167=$AN$1),0,1)))</f>
        <v/>
      </c>
      <c r="AO165" s="2" t="str">
        <f>IF($A165&gt;='DB_243way_Regular Symbol'!F$16,"",IF(D165=0,"",IF(OR(D165=$AM$1,D165=$AN$1,D166=$AM$1,D166=$AN$1,D167=$AM$1,D167=$AN$1),0,1)))</f>
        <v/>
      </c>
      <c r="AP165" s="2" t="str">
        <f>IF($A165&gt;='DB_243way_Regular Symbol'!G$16,"",IF(E165=0,"",IF(OR(E165=$AM$1,E165=$AN$1,E166=$AM$1,E166=$AN$1,E167=$AM$1,E167=$AN$1),0,1)))</f>
        <v/>
      </c>
      <c r="AQ165" s="128" t="str">
        <f>IF($A165&gt;='DB_243way_Regular Symbol'!H$16,"",IF(F165=0,"",IF(OR(F165=$AM$1,F165=$AN$1,F166=$AM$1,F166=$AN$1,F167=$AM$1,F167=$AN$1),0,1)))</f>
        <v/>
      </c>
      <c r="AS165" s="342" t="str">
        <f>IF($A165&gt;='DB_243way_Regular Symbol'!D$16,"",IF(B165=0,"",IF(OR(B165=$AM$1,B165=$AT$1,B166=$AM$1,B166=$AT$1,B167=$AM$1,B167=$AT$1),0,1)))</f>
        <v/>
      </c>
      <c r="AT165" s="2" t="str">
        <f>IF($A165&gt;='DB_243way_Regular Symbol'!E$16,"",IF(C165=0,"",IF(OR(C165=$AM$1,C165=$AT$1,C166=$AM$1,C166=$AT$1,C167=$AM$1,C167=$AT$1),0,1)))</f>
        <v/>
      </c>
      <c r="AU165" s="2" t="str">
        <f>IF($A165&gt;='DB_243way_Regular Symbol'!F$16,"",IF(D165=0,"",IF(OR(D165=$AM$1,D165=$AT$1,D166=$AM$1,D166=$AT$1,D167=$AM$1,D167=$AT$1),0,1)))</f>
        <v/>
      </c>
      <c r="AV165" s="2" t="str">
        <f>IF($A165&gt;='DB_243way_Regular Symbol'!G$16,"",IF(E165=0,"",IF(OR(E165=$AM$1,E165=$AT$1,E166=$AM$1,E166=$AT$1,E167=$AM$1,E167=$AT$1),0,1)))</f>
        <v/>
      </c>
      <c r="AW165" s="128" t="str">
        <f>IF($A165&gt;='DB_243way_Regular Symbol'!H$16,"",IF(F165=0,"",IF(OR(F165=$AM$1,F165=$AT$1,F166=$AM$1,F166=$AT$1,F167=$AM$1,F167=$AT$1),0,1)))</f>
        <v/>
      </c>
      <c r="AY165" s="342"/>
      <c r="AZ165" s="2"/>
      <c r="BA165" s="2" t="str">
        <f>IF($A165&gt;='DB_243way_Regular Symbol'!F$16,"",COUNTIF(D165:D167,$AZ$1))</f>
        <v/>
      </c>
      <c r="BB165" s="2" t="str">
        <f>IF($A165&gt;='DB_243way_Regular Symbol'!G$16,"",COUNTIF(E165:E167,$AZ$1))</f>
        <v/>
      </c>
      <c r="BC165" s="2" t="str">
        <f>IF($A165&gt;='DB_243way_Regular Symbol'!H$16,"",COUNTIF(F165:F167,$AZ$1))</f>
        <v/>
      </c>
      <c r="BE165" s="342" t="str">
        <f>IF($A165&gt;='DB_243way_Regular Symbol'!D$16,"",IF(B165=0,"",IF(OR(B165=$AM$1,B165=$BF$1,B166=$AM$1,B166=$BF$1,B167=$AM$1,B167=$BF$1),1,0)))</f>
        <v/>
      </c>
      <c r="BF165" s="342" t="str">
        <f>IF($A165&gt;='DB_243way_Regular Symbol'!E$16,"",IF(C165=0,"",IF(OR(C165=$AM$1,C165=$BF$1,C166=$AM$1,C166=$BF$1,C167=$AM$1,C167=$BF$1),1,0)))</f>
        <v/>
      </c>
      <c r="BG165" s="342" t="str">
        <f>IF($A165&gt;='DB_243way_Regular Symbol'!F$16,"",IF(D165=0,"",IF(OR(D165=$AM$1,D165=$BF$1,D166=$AM$1,D166=$BF$1,D167=$AM$1,D167=$BF$1),1,0)))</f>
        <v/>
      </c>
      <c r="BH165" s="342" t="str">
        <f>IF($A165&gt;='DB_243way_Regular Symbol'!G$16,"",IF(E165=0,"",IF(OR(E165=$AM$1,E165=$BF$1,E166=$AM$1,E166=$BF$1,E167=$AM$1,E167=$BF$1),1,0)))</f>
        <v/>
      </c>
      <c r="BI165" s="342" t="str">
        <f>IF($A165&gt;='DB_243way_Regular Symbol'!H$16,"",IF(F165=0,"",IF(OR(F165=$AM$1,F165=$BF$1,F166=$AM$1,F166=$BF$1,F167=$AM$1,F167=$BF$1),1,0)))</f>
        <v/>
      </c>
      <c r="BK165" s="342" t="str">
        <f>IF($A165&gt;='DB_243way_Regular Symbol'!D$16,"",IF(B165=0,"",IF(OR(B165=$AM$1,B165=$BL$1,B166=$AM$1,B166=$BL$1,B167=$AM$1,B167=$BL$1),0,1)))</f>
        <v/>
      </c>
      <c r="BL165" s="2" t="str">
        <f>IF($A165&gt;='DB_243way_Regular Symbol'!E$16,"",IF(C165=0,"",IF(OR(C165=$AM$1,C165=$BL$1,C166=$AM$1,C166=$BL$1,C167=$AM$1,C167=$BL$1),0,1)))</f>
        <v/>
      </c>
      <c r="BM165" s="2" t="str">
        <f>IF($A165&gt;='DB_243way_Regular Symbol'!F$16,"",IF(D165=0,"",IF(OR(D165=$AM$1,D165=$BL$1,D166=$AM$1,D166=$BL$1,D167=$AM$1,D167=$BL$1),0,1)))</f>
        <v/>
      </c>
      <c r="BN165" s="2" t="str">
        <f>IF($A165&gt;='DB_243way_Regular Symbol'!G$16,"",IF(E165=0,"",IF(OR(E165=$AM$1,E165=$BL$1,E166=$AM$1,E166=$BL$1,E167=$AM$1,E167=$BL$1),0,1)))</f>
        <v/>
      </c>
      <c r="BO165" s="128" t="str">
        <f>IF($A165&gt;='DB_243way_Regular Symbol'!H$16,"",IF(F165=0,"",IF(OR(F165=$AM$1,F165=$BL$1,F166=$AM$1,F166=$BL$1,F167=$AM$1,F167=$BL$1),0,1)))</f>
        <v/>
      </c>
      <c r="BQ165" s="2" t="str">
        <f>IF($A165&gt;='DB_243way_Regular Symbol'!D$16,"",IF(B165=0,"",IF(OR(B165=$BQ$1,B165=$BR$1,B166=$BQ$1,B166=$BR$1,B167=$BQ$1,B167=$BR$1),0,1)))</f>
        <v/>
      </c>
      <c r="BR165" s="2" t="str">
        <f>IF($A165&gt;='DB_243way_Regular Symbol'!E$16,"",IF(C165=0,"",IF(OR(C165=$BQ$1,C165=$BR$1,C166=$BQ$1,C166=$BR$1,C167=$BQ$1,C167=$BR$1),0,1)))</f>
        <v/>
      </c>
      <c r="BS165" s="2" t="str">
        <f>IF($A165&gt;='DB_243way_Regular Symbol'!F$16,"",IF(D165=0,"",IF(OR(D165=$BQ$1,D165=$BR$1,D166=$BQ$1,D166=$BR$1,D167=$BQ$1,D167=$BR$1),0,1)))</f>
        <v/>
      </c>
      <c r="BT165" s="2" t="str">
        <f>IF($A165&gt;='DB_243way_Regular Symbol'!G$16,"",IF(E165=0,"",IF(OR(E165=$BQ$1,E165=$BR$1,E166=$BQ$1,E166=$BR$1,E167=$BQ$1,E167=$BR$1),0,1)))</f>
        <v/>
      </c>
      <c r="BU165" s="2" t="str">
        <f>IF($A165&gt;='DB_243way_Regular Symbol'!H$16,"",IF(F165=0,"",IF(OR(F165=$BQ$1,F165=$BR$1,F166=$BQ$1,F166=$BR$1,F167=$BQ$1,F167=$BR$1),0,1)))</f>
        <v/>
      </c>
      <c r="BW165" s="2" t="str">
        <f>IF($A165&gt;='DB_243way_Regular Symbol'!D$16,"",IF(B165=0,"",IF(OR(B165=$BW$1,B166=$BW$1,B167=$BW$1,B165=$BX$1,B166=$BX$1,B167=$BX$1),0,1)))</f>
        <v/>
      </c>
      <c r="BX165" s="2" t="str">
        <f>IF($A165&gt;='DB_243way_Regular Symbol'!E$16,"",IF(C165=0,"",IF(OR(C165=$BW$1,C166=$BW$1,C167=$BW$1,C165=$BX$1,C166=$BX$1,C167=$BX$1),0,1)))</f>
        <v/>
      </c>
      <c r="BY165" s="2" t="str">
        <f>IF($A165&gt;='DB_243way_Regular Symbol'!F$16,"",IF(D165=0,"",IF(OR(D165=$BW$1,D166=$BW$1,D167=$BW$1,D165=$BX$1,D166=$BX$1,D167=$BX$1),0,1)))</f>
        <v/>
      </c>
      <c r="BZ165" s="2" t="str">
        <f>IF($A165&gt;='DB_243way_Regular Symbol'!G$16,"",IF(E165=0,"",IF(OR(E165=$BW$1,E166=$BW$1,E167=$BW$1,E165=$BX$1,E166=$BX$1,E167=$BX$1),0,1)))</f>
        <v/>
      </c>
      <c r="CA165" s="2" t="str">
        <f>IF($A165&gt;='DB_243way_Regular Symbol'!H$16,"",IF(F165=0,"",IF(OR(F165=$BW$1,F166=$BW$1,F167=$BW$1,F165=$BX$1,F166=$BX$1,F167=$BX$1),0,1)))</f>
        <v/>
      </c>
      <c r="CC165" s="2" t="str">
        <f>IF($A165&gt;='DB_243way_Regular Symbol'!D$16,"",IF(B165=0,"",IF(OR(B165=$BW$1,B166=$BW$1,B167=$BW$1,B165=$CD$1,B166=$CD$1,B167=$CD$1),0,1)))</f>
        <v/>
      </c>
      <c r="CD165" s="2" t="str">
        <f>IF($A165&gt;='DB_243way_Regular Symbol'!E$16,"",IF(C165=0,"",IF(OR(C165=$BW$1,C166=$BW$1,C167=$BW$1,C165=$CD$1,C166=$CD$1,C167=$CD$1),0,1)))</f>
        <v/>
      </c>
      <c r="CE165" s="2" t="str">
        <f>IF($A165&gt;='DB_243way_Regular Symbol'!F$16,"",IF(D165=0,"",IF(OR(D165=$BW$1,D166=$BW$1,D167=$BW$1,D165=$CD$1,D166=$CD$1,D167=$CD$1),0,1)))</f>
        <v/>
      </c>
      <c r="CF165" s="2" t="str">
        <f>IF($A165&gt;='DB_243way_Regular Symbol'!G$16,"",IF(E165=0,"",IF(OR(E165=$BW$1,E166=$BW$1,E167=$BW$1,E165=$CD$1,E166=$CD$1,E167=$CD$1),0,1)))</f>
        <v/>
      </c>
      <c r="CG165" s="2" t="str">
        <f>IF($A165&gt;='DB_243way_Regular Symbol'!H$16,"",IF(F165=0,"",IF(OR(F165=$BW$1,F166=$BW$1,F167=$BW$1,F165=$CD$1,F166=$CD$1,F167=$CD$1),0,1)))</f>
        <v/>
      </c>
      <c r="CI165" s="2" t="str">
        <f>IF($A165&gt;='DB_243way_Regular Symbol'!D$16,"",IF(B165=0,"",IF(OR(B165=$BW$1,B166=$BW$1,B167=$BW$1,B165=$CJ$1,B166=$CJ$1,B167=$CJ$1),0,1)))</f>
        <v/>
      </c>
      <c r="CJ165" s="2" t="str">
        <f>IF($A165&gt;='DB_243way_Regular Symbol'!E$16,"",IF(C165=0,"",IF(OR(C165=$BW$1,C166=$BW$1,C167=$BW$1,C165=$CJ$1,C166=$CJ$1,C167=$CJ$1),0,1)))</f>
        <v/>
      </c>
      <c r="CK165" s="2" t="str">
        <f>IF($A165&gt;='DB_243way_Regular Symbol'!F$16,"",IF(D165=0,"",IF(OR(D165=$BW$1,D166=$BW$1,D167=$BW$1,D165=$CJ$1,D166=$CJ$1,D167=$CJ$1),0,1)))</f>
        <v/>
      </c>
      <c r="CL165" s="2" t="str">
        <f>IF($A165&gt;='DB_243way_Regular Symbol'!G$16,"",IF(E165=0,"",IF(OR(E165=$BW$1,E166=$BW$1,E167=$BW$1,E165=$CJ$1,E166=$CJ$1,E167=$CJ$1),0,1)))</f>
        <v/>
      </c>
      <c r="CM165" s="2" t="str">
        <f>IF($A165&gt;='DB_243way_Regular Symbol'!H$16,"",IF(F165=0,"",IF(OR(F165=$BW$1,F166=$BW$1,F167=$BW$1,F165=$CJ$1,F166=$CJ$1,F167=$CJ$1),0,1)))</f>
        <v/>
      </c>
      <c r="CO165" s="2" t="str">
        <f>IF($A165&gt;='DB_243way_Regular Symbol'!D$16,"",IF(B165=0,"",IF(OR(B165=$BW$1,B166=$BW$1,B167=$BW$1,B165=$CP$1,B166=$CP$1,B167=$CP$1),0,1)))</f>
        <v/>
      </c>
      <c r="CP165" s="2" t="str">
        <f>IF($A165&gt;='DB_243way_Regular Symbol'!E$16,"",IF(C165=0,"",IF(OR(C165=$BW$1,C166=$BW$1,C167=$BW$1,C165=$CP$1,C166=$CP$1,C167=$CP$1),0,1)))</f>
        <v/>
      </c>
      <c r="CQ165" s="2" t="str">
        <f>IF($A165&gt;='DB_243way_Regular Symbol'!F$16,"",IF(D165=0,"",IF(OR(D165=$BW$1,D166=$BW$1,D167=$BW$1,D165=$CP$1,D166=$CP$1,D167=$CP$1),0,1)))</f>
        <v/>
      </c>
      <c r="CR165" s="2" t="str">
        <f>IF($A165&gt;='DB_243way_Regular Symbol'!G$16,"",IF(E165=0,"",IF(OR(E165=$BW$1,E166=$BW$1,E167=$BW$1,E165=$CP$1,E166=$CP$1,E167=$CP$1),0,1)))</f>
        <v/>
      </c>
      <c r="CS165" s="2" t="str">
        <f>IF($A165&gt;='DB_243way_Regular Symbol'!H$16,"",IF(F165=0,"",IF(OR(F165=$BW$1,F166=$BW$1,F167=$BW$1,F165=$CP$1,F166=$CP$1,F167=$CP$1),0,1)))</f>
        <v/>
      </c>
      <c r="CU165" s="2" t="str">
        <f>IF($A165&gt;='DB_243way_Regular Symbol'!D$16,"",IF(B165=0,"",IF(OR(B165=$BW$1,B166=$BW$1,B167=$BW$1,B165=$CV$1,B166=$CV$1,B167=$CV$1),0,1)))</f>
        <v/>
      </c>
      <c r="CV165" s="2" t="str">
        <f>IF($A165&gt;='DB_243way_Regular Symbol'!E$16,"",IF(C165=0,"",IF(OR(C165=$BW$1,C166=$BW$1,C167=$BW$1,C165=$CV$1,C166=$CV$1,C167=$CV$1),0,1)))</f>
        <v/>
      </c>
      <c r="CW165" s="2" t="str">
        <f>IF($A165&gt;='DB_243way_Regular Symbol'!F$16,"",IF(D165=0,"",IF(OR(D165=$BW$1,D166=$BW$1,D167=$BW$1,D165=$CV$1,D166=$CV$1,D167=$CV$1),0,1)))</f>
        <v/>
      </c>
      <c r="CX165" s="2" t="str">
        <f>IF($A165&gt;='DB_243way_Regular Symbol'!G$16,"",IF(E165=0,"",IF(OR(E165=$BW$1,E166=$BW$1,E167=$BW$1,E165=$CV$1,E166=$CV$1,E167=$CV$1),0,1)))</f>
        <v/>
      </c>
      <c r="CY165" s="2" t="str">
        <f>IF($A165&gt;='DB_243way_Regular Symbol'!H$16,"",IF(F165=0,"",IF(OR(F165=$BW$1,F166=$BW$1,F167=$BW$1,F165=$CV$1,F166=$CV$1,F167=$CV$1),0,1)))</f>
        <v/>
      </c>
    </row>
    <row r="166" spans="1:103">
      <c r="A166" s="341">
        <f>IF('DB_243way_Regular Symbol'!L165="","",'DB_243way_Regular Symbol'!L165)</f>
        <v>162</v>
      </c>
      <c r="B166" s="184" t="str">
        <f>IF('DB_243way_Regular Symbol'!M165="",
IF($A166-'DB_243way_Regular Symbol'!D$16&gt;='DB_243way_RegularＸ_W()'!B$2-1,"",VLOOKUP($A166-'DB_243way_Regular Symbol'!D$16,'DB_243way_Regular Symbol'!$L$3:$Q$250,'DB_243way_RegularＸ_W()'!B$3+1,FALSE)),
'DB_243way_Regular Symbol'!M165)</f>
        <v/>
      </c>
      <c r="C166" s="184" t="str">
        <f>IF('DB_243way_Regular Symbol'!N165="",
IF($A166-'DB_243way_Regular Symbol'!E$16&gt;='DB_243way_RegularＸ_W()'!C$2-1,"",VLOOKUP($A166-'DB_243way_Regular Symbol'!E$16,'DB_243way_Regular Symbol'!$L$3:$Q$250,'DB_243way_RegularＸ_W()'!C$3+1,FALSE)),
'DB_243way_Regular Symbol'!N165)</f>
        <v/>
      </c>
      <c r="D166" s="184" t="str">
        <f>IF('DB_243way_Regular Symbol'!O165="",
IF($A166-'DB_243way_Regular Symbol'!F$16&gt;='DB_243way_RegularＸ_W()'!D$2-1,"",VLOOKUP($A166-'DB_243way_Regular Symbol'!F$16,'DB_243way_Regular Symbol'!$L$3:$Q$250,'DB_243way_RegularＸ_W()'!D$3+1,FALSE)),
'DB_243way_Regular Symbol'!O165)</f>
        <v/>
      </c>
      <c r="E166" s="184" t="str">
        <f>IF('DB_243way_Regular Symbol'!P165="",
IF($A166-'DB_243way_Regular Symbol'!G$16&gt;='DB_243way_RegularＸ_W()'!E$2-1,"",VLOOKUP($A166-'DB_243way_Regular Symbol'!G$16,'DB_243way_Regular Symbol'!$L$3:$Q$250,'DB_243way_RegularＸ_W()'!E$3+1,FALSE)),
'DB_243way_Regular Symbol'!P165)</f>
        <v/>
      </c>
      <c r="F166" s="184" t="str">
        <f>IF('DB_243way_Regular Symbol'!Q165="",
IF($A166-'DB_243way_Regular Symbol'!H$16&gt;='DB_243way_RegularＸ_W()'!F$2-1,"",VLOOKUP($A166-'DB_243way_Regular Symbol'!H$16,'DB_243way_Regular Symbol'!$L$3:$Q$250,'DB_243way_RegularＸ_W()'!F$3+1,FALSE)),
'DB_243way_Regular Symbol'!Q165)</f>
        <v/>
      </c>
      <c r="O166" s="342" t="str">
        <f>IF($A166&gt;='DB_243way_Regular Symbol'!D$16,"",IF(B166=0,"",IF(OR(B166=$O$1,B166=$P$1,B167=$O$1,B167=$P$1,B168=$O$1,B168=$P$1),0,1)))</f>
        <v/>
      </c>
      <c r="P166" s="2" t="str">
        <f>IF($A166&gt;='DB_243way_Regular Symbol'!E$16,"",IF(C166=0,"",IF(OR(C166=$O$1,C166=$P$1,C167=$O$1,C167=$P$1,C168=$O$1,C168=$P$1),0,1)))</f>
        <v/>
      </c>
      <c r="Q166" s="2" t="str">
        <f>IF($A166&gt;='DB_243way_Regular Symbol'!F$16,"",IF(D166=0,"",IF(OR(D166=$O$1,D166=$P$1,D167=$O$1,D167=$P$1,D168=$O$1,D168=$P$1),0,1)))</f>
        <v/>
      </c>
      <c r="R166" s="2" t="str">
        <f>IF($A166&gt;='DB_243way_Regular Symbol'!G$16,"",IF(E166=0,"",IF(OR(E166=$O$1,E166=$P$1,E167=$O$1,E167=$P$1,E168=$O$1,E168=$P$1),0,1)))</f>
        <v/>
      </c>
      <c r="S166" s="128" t="str">
        <f>IF($A166&gt;='DB_243way_Regular Symbol'!H$16,"",IF(F166=0,"",IF(OR(F166=$O$1,F166=$P$1,F167=$O$1,F167=$P$1,F168=$O$1,F168=$P$1),0,1)))</f>
        <v/>
      </c>
      <c r="U166" s="342" t="str">
        <f>IF($A166&gt;='DB_243way_Regular Symbol'!D$16,"",IF(B166=0,"",IF(OR(B166=$U$1,B166=$V$1,B167=$U$1,B167=$V$1,B168=$U$1,B168=$V$1),0,1)))</f>
        <v/>
      </c>
      <c r="V166" s="2" t="str">
        <f>IF($A166&gt;='DB_243way_Regular Symbol'!E$16,"",IF(C166=0,"",IF(OR(C166=$U$1,C166=$V$1,C167=$U$1,C167=$V$1,C168=$U$1,C168=$V$1),0,1)))</f>
        <v/>
      </c>
      <c r="W166" s="2" t="str">
        <f>IF($A166&gt;='DB_243way_Regular Symbol'!F$16,"",IF(D166=0,"",IF(OR(D166=$U$1,D166=$V$1,D167=$U$1,D167=$V$1,D168=$U$1,D168=$V$1),0,1)))</f>
        <v/>
      </c>
      <c r="X166" s="2" t="str">
        <f>IF($A166&gt;='DB_243way_Regular Symbol'!G$16,"",IF(E166=0,"",IF(OR(E166=$U$1,E166=$V$1,E167=$U$1,E167=$V$1,E168=$U$1,E168=$V$1),0,1)))</f>
        <v/>
      </c>
      <c r="Y166" s="128" t="str">
        <f>IF($A166&gt;='DB_243way_Regular Symbol'!H$16,"",IF(F166=0,"",IF(OR(F166=$U$1,F166=$V$1,F167=$U$1,F167=$V$1,F168=$U$1,F168=$V$1),0,1)))</f>
        <v/>
      </c>
      <c r="AA166" s="342" t="str">
        <f>IF($A166&gt;='DB_243way_Regular Symbol'!D$16,"",IF(B166=0,"",IF(OR(B166=$AA$1,B166=$AB$1,B167=$AA$1,B167=$AB$1,B168=$AA$1,,B168=$AB$1),0,1)))</f>
        <v/>
      </c>
      <c r="AB166" s="2" t="str">
        <f>IF($A166&gt;='DB_243way_Regular Symbol'!E$16,"",IF(C166=0,"",IF(OR(C166=$AA$1,C166=$AB$1,C167=$AA$1,C167=$AB$1,C168=$AA$1,,C168=$AB$1),0,1)))</f>
        <v/>
      </c>
      <c r="AC166" s="2" t="str">
        <f>IF($A166&gt;='DB_243way_Regular Symbol'!F$16,"",IF(D166=0,"",IF(OR(D166=$AA$1,D166=$AB$1,D167=$AA$1,D167=$AB$1,D168=$AA$1,,D168=$AB$1),0,1)))</f>
        <v/>
      </c>
      <c r="AD166" s="2" t="str">
        <f>IF($A166&gt;='DB_243way_Regular Symbol'!G$16,"",IF(E166=0,"",IF(OR(E166=$AA$1,E166=$AB$1,E167=$AA$1,E167=$AB$1,E168=$AA$1,,E168=$AB$1),0,1)))</f>
        <v/>
      </c>
      <c r="AE166" s="128" t="str">
        <f>IF($A166&gt;='DB_243way_Regular Symbol'!H$16,"",IF(F166=0,"",IF(OR(F166=$AA$1,F166=$AB$1,F167=$AA$1,F167=$AB$1,F168=$AA$1,,F168=$AB$1),0,1)))</f>
        <v/>
      </c>
      <c r="AG166" s="342" t="str">
        <f>IF($A166&gt;='DB_243way_Regular Symbol'!D$16,"",IF(B166=0,"",IF(OR(B166=$AG$1,B166=$AH$1,B167=$AG$1,B167=$AH$1,B168=$AG$1,B168=$AH$1),0,1)))</f>
        <v/>
      </c>
      <c r="AH166" s="2" t="str">
        <f>IF($A166&gt;='DB_243way_Regular Symbol'!E$16,"",IF(C166=0,"",IF(OR(C166=$AG$1,C166=$AH$1,C167=$AG$1,C167=$AH$1,C168=$AG$1,C168=$AH$1),0,1)))</f>
        <v/>
      </c>
      <c r="AI166" s="2" t="str">
        <f>IF($A166&gt;='DB_243way_Regular Symbol'!F$16,"",IF(D166=0,"",IF(OR(D166=$AG$1,D166=$AH$1,D167=$AG$1,D167=$AH$1,D168=$AG$1,D168=$AH$1),0,1)))</f>
        <v/>
      </c>
      <c r="AJ166" s="2" t="str">
        <f>IF($A166&gt;='DB_243way_Regular Symbol'!G$16,"",IF(E166=0,"",IF(OR(E166=$AG$1,E166=$AH$1,E167=$AG$1,E167=$AH$1,E168=$AG$1,E168=$AH$1),0,1)))</f>
        <v/>
      </c>
      <c r="AK166" s="128" t="str">
        <f>IF($A166&gt;='DB_243way_Regular Symbol'!H$16,"",IF(F166=0,"",IF(OR(F166=$AG$1,F166=$AH$1,F167=$AG$1,F167=$AH$1,F168=$AG$1,F168=$AH$1),0,1)))</f>
        <v/>
      </c>
      <c r="AM166" s="342" t="str">
        <f>IF($A166&gt;='DB_243way_Regular Symbol'!D$16,"",IF(B166=0,"",IF(OR(B166=$AM$1,B166=$AN$1,B167=$AM$1,B167=$AN$1,B168=$AM$1,B168=$AN$1),0,1)))</f>
        <v/>
      </c>
      <c r="AN166" s="2" t="str">
        <f>IF($A166&gt;='DB_243way_Regular Symbol'!E$16,"",IF(C166=0,"",IF(OR(C166=$AM$1,C166=$AN$1,C167=$AM$1,C167=$AN$1,C168=$AM$1,C168=$AN$1),0,1)))</f>
        <v/>
      </c>
      <c r="AO166" s="2" t="str">
        <f>IF($A166&gt;='DB_243way_Regular Symbol'!F$16,"",IF(D166=0,"",IF(OR(D166=$AM$1,D166=$AN$1,D167=$AM$1,D167=$AN$1,D168=$AM$1,D168=$AN$1),0,1)))</f>
        <v/>
      </c>
      <c r="AP166" s="2" t="str">
        <f>IF($A166&gt;='DB_243way_Regular Symbol'!G$16,"",IF(E166=0,"",IF(OR(E166=$AM$1,E166=$AN$1,E167=$AM$1,E167=$AN$1,E168=$AM$1,E168=$AN$1),0,1)))</f>
        <v/>
      </c>
      <c r="AQ166" s="128" t="str">
        <f>IF($A166&gt;='DB_243way_Regular Symbol'!H$16,"",IF(F166=0,"",IF(OR(F166=$AM$1,F166=$AN$1,F167=$AM$1,F167=$AN$1,F168=$AM$1,F168=$AN$1),0,1)))</f>
        <v/>
      </c>
      <c r="AS166" s="342" t="str">
        <f>IF($A166&gt;='DB_243way_Regular Symbol'!D$16,"",IF(B166=0,"",IF(OR(B166=$AM$1,B166=$AT$1,B167=$AM$1,B167=$AT$1,B168=$AM$1,B168=$AT$1),0,1)))</f>
        <v/>
      </c>
      <c r="AT166" s="2" t="str">
        <f>IF($A166&gt;='DB_243way_Regular Symbol'!E$16,"",IF(C166=0,"",IF(OR(C166=$AM$1,C166=$AT$1,C167=$AM$1,C167=$AT$1,C168=$AM$1,C168=$AT$1),0,1)))</f>
        <v/>
      </c>
      <c r="AU166" s="2" t="str">
        <f>IF($A166&gt;='DB_243way_Regular Symbol'!F$16,"",IF(D166=0,"",IF(OR(D166=$AM$1,D166=$AT$1,D167=$AM$1,D167=$AT$1,D168=$AM$1,D168=$AT$1),0,1)))</f>
        <v/>
      </c>
      <c r="AV166" s="2" t="str">
        <f>IF($A166&gt;='DB_243way_Regular Symbol'!G$16,"",IF(E166=0,"",IF(OR(E166=$AM$1,E166=$AT$1,E167=$AM$1,E167=$AT$1,E168=$AM$1,E168=$AT$1),0,1)))</f>
        <v/>
      </c>
      <c r="AW166" s="128" t="str">
        <f>IF($A166&gt;='DB_243way_Regular Symbol'!H$16,"",IF(F166=0,"",IF(OR(F166=$AM$1,F166=$AT$1,F167=$AM$1,F167=$AT$1,F168=$AM$1,F168=$AT$1),0,1)))</f>
        <v/>
      </c>
      <c r="AY166" s="342"/>
      <c r="AZ166" s="2"/>
      <c r="BA166" s="2" t="str">
        <f>IF($A166&gt;='DB_243way_Regular Symbol'!F$16,"",COUNTIF(D166:D168,$AZ$1))</f>
        <v/>
      </c>
      <c r="BB166" s="2" t="str">
        <f>IF($A166&gt;='DB_243way_Regular Symbol'!G$16,"",COUNTIF(E166:E168,$AZ$1))</f>
        <v/>
      </c>
      <c r="BC166" s="2" t="str">
        <f>IF($A166&gt;='DB_243way_Regular Symbol'!H$16,"",COUNTIF(F166:F168,$AZ$1))</f>
        <v/>
      </c>
      <c r="BE166" s="342" t="str">
        <f>IF($A166&gt;='DB_243way_Regular Symbol'!D$16,"",IF(B166=0,"",IF(OR(B166=$AM$1,B166=$BF$1,B167=$AM$1,B167=$BF$1,B168=$AM$1,B168=$BF$1),1,0)))</f>
        <v/>
      </c>
      <c r="BF166" s="342" t="str">
        <f>IF($A166&gt;='DB_243way_Regular Symbol'!E$16,"",IF(C166=0,"",IF(OR(C166=$AM$1,C166=$BF$1,C167=$AM$1,C167=$BF$1,C168=$AM$1,C168=$BF$1),1,0)))</f>
        <v/>
      </c>
      <c r="BG166" s="342" t="str">
        <f>IF($A166&gt;='DB_243way_Regular Symbol'!F$16,"",IF(D166=0,"",IF(OR(D166=$AM$1,D166=$BF$1,D167=$AM$1,D167=$BF$1,D168=$AM$1,D168=$BF$1),1,0)))</f>
        <v/>
      </c>
      <c r="BH166" s="342" t="str">
        <f>IF($A166&gt;='DB_243way_Regular Symbol'!G$16,"",IF(E166=0,"",IF(OR(E166=$AM$1,E166=$BF$1,E167=$AM$1,E167=$BF$1,E168=$AM$1,E168=$BF$1),1,0)))</f>
        <v/>
      </c>
      <c r="BI166" s="342" t="str">
        <f>IF($A166&gt;='DB_243way_Regular Symbol'!H$16,"",IF(F166=0,"",IF(OR(F166=$AM$1,F166=$BF$1,F167=$AM$1,F167=$BF$1,F168=$AM$1,F168=$BF$1),1,0)))</f>
        <v/>
      </c>
      <c r="BK166" s="342" t="str">
        <f>IF($A166&gt;='DB_243way_Regular Symbol'!D$16,"",IF(B166=0,"",IF(OR(B166=$AM$1,B166=$BL$1,B167=$AM$1,B167=$BL$1,B168=$AM$1,B168=$BL$1),0,1)))</f>
        <v/>
      </c>
      <c r="BL166" s="2" t="str">
        <f>IF($A166&gt;='DB_243way_Regular Symbol'!E$16,"",IF(C166=0,"",IF(OR(C166=$AM$1,C166=$BL$1,C167=$AM$1,C167=$BL$1,C168=$AM$1,C168=$BL$1),0,1)))</f>
        <v/>
      </c>
      <c r="BM166" s="2" t="str">
        <f>IF($A166&gt;='DB_243way_Regular Symbol'!F$16,"",IF(D166=0,"",IF(OR(D166=$AM$1,D166=$BL$1,D167=$AM$1,D167=$BL$1,D168=$AM$1,D168=$BL$1),0,1)))</f>
        <v/>
      </c>
      <c r="BN166" s="2" t="str">
        <f>IF($A166&gt;='DB_243way_Regular Symbol'!G$16,"",IF(E166=0,"",IF(OR(E166=$AM$1,E166=$BL$1,E167=$AM$1,E167=$BL$1,E168=$AM$1,E168=$BL$1),0,1)))</f>
        <v/>
      </c>
      <c r="BO166" s="128" t="str">
        <f>IF($A166&gt;='DB_243way_Regular Symbol'!H$16,"",IF(F166=0,"",IF(OR(F166=$AM$1,F166=$BL$1,F167=$AM$1,F167=$BL$1,F168=$AM$1,F168=$BL$1),0,1)))</f>
        <v/>
      </c>
      <c r="BQ166" s="2" t="str">
        <f>IF($A166&gt;='DB_243way_Regular Symbol'!D$16,"",IF(B166=0,"",IF(OR(B166=$BQ$1,B166=$BR$1,B167=$BQ$1,B167=$BR$1,B168=$BQ$1,B168=$BR$1),0,1)))</f>
        <v/>
      </c>
      <c r="BR166" s="2" t="str">
        <f>IF($A166&gt;='DB_243way_Regular Symbol'!E$16,"",IF(C166=0,"",IF(OR(C166=$BQ$1,C166=$BR$1,C167=$BQ$1,C167=$BR$1,C168=$BQ$1,C168=$BR$1),0,1)))</f>
        <v/>
      </c>
      <c r="BS166" s="2" t="str">
        <f>IF($A166&gt;='DB_243way_Regular Symbol'!F$16,"",IF(D166=0,"",IF(OR(D166=$BQ$1,D166=$BR$1,D167=$BQ$1,D167=$BR$1,D168=$BQ$1,D168=$BR$1),0,1)))</f>
        <v/>
      </c>
      <c r="BT166" s="2" t="str">
        <f>IF($A166&gt;='DB_243way_Regular Symbol'!G$16,"",IF(E166=0,"",IF(OR(E166=$BQ$1,E166=$BR$1,E167=$BQ$1,E167=$BR$1,E168=$BQ$1,E168=$BR$1),0,1)))</f>
        <v/>
      </c>
      <c r="BU166" s="2" t="str">
        <f>IF($A166&gt;='DB_243way_Regular Symbol'!H$16,"",IF(F166=0,"",IF(OR(F166=$BQ$1,F166=$BR$1,F167=$BQ$1,F167=$BR$1,F168=$BQ$1,F168=$BR$1),0,1)))</f>
        <v/>
      </c>
      <c r="BW166" s="2" t="str">
        <f>IF($A166&gt;='DB_243way_Regular Symbol'!D$16,"",IF(B166=0,"",IF(OR(B166=$BW$1,B167=$BW$1,B168=$BW$1,B166=$BX$1,B167=$BX$1,B168=$BX$1),0,1)))</f>
        <v/>
      </c>
      <c r="BX166" s="2" t="str">
        <f>IF($A166&gt;='DB_243way_Regular Symbol'!E$16,"",IF(C166=0,"",IF(OR(C166=$BW$1,C167=$BW$1,C168=$BW$1,C166=$BX$1,C167=$BX$1,C168=$BX$1),0,1)))</f>
        <v/>
      </c>
      <c r="BY166" s="2" t="str">
        <f>IF($A166&gt;='DB_243way_Regular Symbol'!F$16,"",IF(D166=0,"",IF(OR(D166=$BW$1,D167=$BW$1,D168=$BW$1,D166=$BX$1,D167=$BX$1,D168=$BX$1),0,1)))</f>
        <v/>
      </c>
      <c r="BZ166" s="2" t="str">
        <f>IF($A166&gt;='DB_243way_Regular Symbol'!G$16,"",IF(E166=0,"",IF(OR(E166=$BW$1,E167=$BW$1,E168=$BW$1,E166=$BX$1,E167=$BX$1,E168=$BX$1),0,1)))</f>
        <v/>
      </c>
      <c r="CA166" s="2" t="str">
        <f>IF($A166&gt;='DB_243way_Regular Symbol'!H$16,"",IF(F166=0,"",IF(OR(F166=$BW$1,F167=$BW$1,F168=$BW$1,F166=$BX$1,F167=$BX$1,F168=$BX$1),0,1)))</f>
        <v/>
      </c>
      <c r="CC166" s="2" t="str">
        <f>IF($A166&gt;='DB_243way_Regular Symbol'!D$16,"",IF(B166=0,"",IF(OR(B166=$BW$1,B167=$BW$1,B168=$BW$1,B166=$CD$1,B167=$CD$1,B168=$CD$1),0,1)))</f>
        <v/>
      </c>
      <c r="CD166" s="2" t="str">
        <f>IF($A166&gt;='DB_243way_Regular Symbol'!E$16,"",IF(C166=0,"",IF(OR(C166=$BW$1,C167=$BW$1,C168=$BW$1,C166=$CD$1,C167=$CD$1,C168=$CD$1),0,1)))</f>
        <v/>
      </c>
      <c r="CE166" s="2" t="str">
        <f>IF($A166&gt;='DB_243way_Regular Symbol'!F$16,"",IF(D166=0,"",IF(OR(D166=$BW$1,D167=$BW$1,D168=$BW$1,D166=$CD$1,D167=$CD$1,D168=$CD$1),0,1)))</f>
        <v/>
      </c>
      <c r="CF166" s="2" t="str">
        <f>IF($A166&gt;='DB_243way_Regular Symbol'!G$16,"",IF(E166=0,"",IF(OR(E166=$BW$1,E167=$BW$1,E168=$BW$1,E166=$CD$1,E167=$CD$1,E168=$CD$1),0,1)))</f>
        <v/>
      </c>
      <c r="CG166" s="2" t="str">
        <f>IF($A166&gt;='DB_243way_Regular Symbol'!H$16,"",IF(F166=0,"",IF(OR(F166=$BW$1,F167=$BW$1,F168=$BW$1,F166=$CD$1,F167=$CD$1,F168=$CD$1),0,1)))</f>
        <v/>
      </c>
      <c r="CI166" s="2" t="str">
        <f>IF($A166&gt;='DB_243way_Regular Symbol'!D$16,"",IF(B166=0,"",IF(OR(B166=$BW$1,B167=$BW$1,B168=$BW$1,B166=$CJ$1,B167=$CJ$1,B168=$CJ$1),0,1)))</f>
        <v/>
      </c>
      <c r="CJ166" s="2" t="str">
        <f>IF($A166&gt;='DB_243way_Regular Symbol'!E$16,"",IF(C166=0,"",IF(OR(C166=$BW$1,C167=$BW$1,C168=$BW$1,C166=$CJ$1,C167=$CJ$1,C168=$CJ$1),0,1)))</f>
        <v/>
      </c>
      <c r="CK166" s="2" t="str">
        <f>IF($A166&gt;='DB_243way_Regular Symbol'!F$16,"",IF(D166=0,"",IF(OR(D166=$BW$1,D167=$BW$1,D168=$BW$1,D166=$CJ$1,D167=$CJ$1,D168=$CJ$1),0,1)))</f>
        <v/>
      </c>
      <c r="CL166" s="2" t="str">
        <f>IF($A166&gt;='DB_243way_Regular Symbol'!G$16,"",IF(E166=0,"",IF(OR(E166=$BW$1,E167=$BW$1,E168=$BW$1,E166=$CJ$1,E167=$CJ$1,E168=$CJ$1),0,1)))</f>
        <v/>
      </c>
      <c r="CM166" s="2" t="str">
        <f>IF($A166&gt;='DB_243way_Regular Symbol'!H$16,"",IF(F166=0,"",IF(OR(F166=$BW$1,F167=$BW$1,F168=$BW$1,F166=$CJ$1,F167=$CJ$1,F168=$CJ$1),0,1)))</f>
        <v/>
      </c>
      <c r="CO166" s="2" t="str">
        <f>IF($A166&gt;='DB_243way_Regular Symbol'!D$16,"",IF(B166=0,"",IF(OR(B166=$BW$1,B167=$BW$1,B168=$BW$1,B166=$CP$1,B167=$CP$1,B168=$CP$1),0,1)))</f>
        <v/>
      </c>
      <c r="CP166" s="2" t="str">
        <f>IF($A166&gt;='DB_243way_Regular Symbol'!E$16,"",IF(C166=0,"",IF(OR(C166=$BW$1,C167=$BW$1,C168=$BW$1,C166=$CP$1,C167=$CP$1,C168=$CP$1),0,1)))</f>
        <v/>
      </c>
      <c r="CQ166" s="2" t="str">
        <f>IF($A166&gt;='DB_243way_Regular Symbol'!F$16,"",IF(D166=0,"",IF(OR(D166=$BW$1,D167=$BW$1,D168=$BW$1,D166=$CP$1,D167=$CP$1,D168=$CP$1),0,1)))</f>
        <v/>
      </c>
      <c r="CR166" s="2" t="str">
        <f>IF($A166&gt;='DB_243way_Regular Symbol'!G$16,"",IF(E166=0,"",IF(OR(E166=$BW$1,E167=$BW$1,E168=$BW$1,E166=$CP$1,E167=$CP$1,E168=$CP$1),0,1)))</f>
        <v/>
      </c>
      <c r="CS166" s="2" t="str">
        <f>IF($A166&gt;='DB_243way_Regular Symbol'!H$16,"",IF(F166=0,"",IF(OR(F166=$BW$1,F167=$BW$1,F168=$BW$1,F166=$CP$1,F167=$CP$1,F168=$CP$1),0,1)))</f>
        <v/>
      </c>
      <c r="CU166" s="2" t="str">
        <f>IF($A166&gt;='DB_243way_Regular Symbol'!D$16,"",IF(B166=0,"",IF(OR(B166=$BW$1,B167=$BW$1,B168=$BW$1,B166=$CV$1,B167=$CV$1,B168=$CV$1),0,1)))</f>
        <v/>
      </c>
      <c r="CV166" s="2" t="str">
        <f>IF($A166&gt;='DB_243way_Regular Symbol'!E$16,"",IF(C166=0,"",IF(OR(C166=$BW$1,C167=$BW$1,C168=$BW$1,C166=$CV$1,C167=$CV$1,C168=$CV$1),0,1)))</f>
        <v/>
      </c>
      <c r="CW166" s="2" t="str">
        <f>IF($A166&gt;='DB_243way_Regular Symbol'!F$16,"",IF(D166=0,"",IF(OR(D166=$BW$1,D167=$BW$1,D168=$BW$1,D166=$CV$1,D167=$CV$1,D168=$CV$1),0,1)))</f>
        <v/>
      </c>
      <c r="CX166" s="2" t="str">
        <f>IF($A166&gt;='DB_243way_Regular Symbol'!G$16,"",IF(E166=0,"",IF(OR(E166=$BW$1,E167=$BW$1,E168=$BW$1,E166=$CV$1,E167=$CV$1,E168=$CV$1),0,1)))</f>
        <v/>
      </c>
      <c r="CY166" s="2" t="str">
        <f>IF($A166&gt;='DB_243way_Regular Symbol'!H$16,"",IF(F166=0,"",IF(OR(F166=$BW$1,F167=$BW$1,F168=$BW$1,F166=$CV$1,F167=$CV$1,F168=$CV$1),0,1)))</f>
        <v/>
      </c>
    </row>
    <row r="167" spans="1:103">
      <c r="A167" s="341">
        <f>IF('DB_243way_Regular Symbol'!L166="","",'DB_243way_Regular Symbol'!L166)</f>
        <v>163</v>
      </c>
      <c r="B167" s="184" t="str">
        <f>IF('DB_243way_Regular Symbol'!M166="",
IF($A167-'DB_243way_Regular Symbol'!D$16&gt;='DB_243way_RegularＸ_W()'!B$2-1,"",VLOOKUP($A167-'DB_243way_Regular Symbol'!D$16,'DB_243way_Regular Symbol'!$L$3:$Q$250,'DB_243way_RegularＸ_W()'!B$3+1,FALSE)),
'DB_243way_Regular Symbol'!M166)</f>
        <v/>
      </c>
      <c r="C167" s="184" t="str">
        <f>IF('DB_243way_Regular Symbol'!N166="",
IF($A167-'DB_243way_Regular Symbol'!E$16&gt;='DB_243way_RegularＸ_W()'!C$2-1,"",VLOOKUP($A167-'DB_243way_Regular Symbol'!E$16,'DB_243way_Regular Symbol'!$L$3:$Q$250,'DB_243way_RegularＸ_W()'!C$3+1,FALSE)),
'DB_243way_Regular Symbol'!N166)</f>
        <v/>
      </c>
      <c r="D167" s="184" t="str">
        <f>IF('DB_243way_Regular Symbol'!O166="",
IF($A167-'DB_243way_Regular Symbol'!F$16&gt;='DB_243way_RegularＸ_W()'!D$2-1,"",VLOOKUP($A167-'DB_243way_Regular Symbol'!F$16,'DB_243way_Regular Symbol'!$L$3:$Q$250,'DB_243way_RegularＸ_W()'!D$3+1,FALSE)),
'DB_243way_Regular Symbol'!O166)</f>
        <v/>
      </c>
      <c r="E167" s="184" t="str">
        <f>IF('DB_243way_Regular Symbol'!P166="",
IF($A167-'DB_243way_Regular Symbol'!G$16&gt;='DB_243way_RegularＸ_W()'!E$2-1,"",VLOOKUP($A167-'DB_243way_Regular Symbol'!G$16,'DB_243way_Regular Symbol'!$L$3:$Q$250,'DB_243way_RegularＸ_W()'!E$3+1,FALSE)),
'DB_243way_Regular Symbol'!P166)</f>
        <v/>
      </c>
      <c r="F167" s="184" t="str">
        <f>IF('DB_243way_Regular Symbol'!Q166="",
IF($A167-'DB_243way_Regular Symbol'!H$16&gt;='DB_243way_RegularＸ_W()'!F$2-1,"",VLOOKUP($A167-'DB_243way_Regular Symbol'!H$16,'DB_243way_Regular Symbol'!$L$3:$Q$250,'DB_243way_RegularＸ_W()'!F$3+1,FALSE)),
'DB_243way_Regular Symbol'!Q166)</f>
        <v/>
      </c>
      <c r="O167" s="342" t="str">
        <f>IF($A167&gt;='DB_243way_Regular Symbol'!D$16,"",IF(B167=0,"",IF(OR(B167=$O$1,B167=$P$1,B168=$O$1,B168=$P$1,B169=$O$1,B169=$P$1),0,1)))</f>
        <v/>
      </c>
      <c r="P167" s="2" t="str">
        <f>IF($A167&gt;='DB_243way_Regular Symbol'!E$16,"",IF(C167=0,"",IF(OR(C167=$O$1,C167=$P$1,C168=$O$1,C168=$P$1,C169=$O$1,C169=$P$1),0,1)))</f>
        <v/>
      </c>
      <c r="Q167" s="2" t="str">
        <f>IF($A167&gt;='DB_243way_Regular Symbol'!F$16,"",IF(D167=0,"",IF(OR(D167=$O$1,D167=$P$1,D168=$O$1,D168=$P$1,D169=$O$1,D169=$P$1),0,1)))</f>
        <v/>
      </c>
      <c r="R167" s="2" t="str">
        <f>IF($A167&gt;='DB_243way_Regular Symbol'!G$16,"",IF(E167=0,"",IF(OR(E167=$O$1,E167=$P$1,E168=$O$1,E168=$P$1,E169=$O$1,E169=$P$1),0,1)))</f>
        <v/>
      </c>
      <c r="S167" s="128" t="str">
        <f>IF($A167&gt;='DB_243way_Regular Symbol'!H$16,"",IF(F167=0,"",IF(OR(F167=$O$1,F167=$P$1,F168=$O$1,F168=$P$1,F169=$O$1,F169=$P$1),0,1)))</f>
        <v/>
      </c>
      <c r="U167" s="342" t="str">
        <f>IF($A167&gt;='DB_243way_Regular Symbol'!D$16,"",IF(B167=0,"",IF(OR(B167=$U$1,B167=$V$1,B168=$U$1,B168=$V$1,B169=$U$1,B169=$V$1),0,1)))</f>
        <v/>
      </c>
      <c r="V167" s="2" t="str">
        <f>IF($A167&gt;='DB_243way_Regular Symbol'!E$16,"",IF(C167=0,"",IF(OR(C167=$U$1,C167=$V$1,C168=$U$1,C168=$V$1,C169=$U$1,C169=$V$1),0,1)))</f>
        <v/>
      </c>
      <c r="W167" s="2" t="str">
        <f>IF($A167&gt;='DB_243way_Regular Symbol'!F$16,"",IF(D167=0,"",IF(OR(D167=$U$1,D167=$V$1,D168=$U$1,D168=$V$1,D169=$U$1,D169=$V$1),0,1)))</f>
        <v/>
      </c>
      <c r="X167" s="2" t="str">
        <f>IF($A167&gt;='DB_243way_Regular Symbol'!G$16,"",IF(E167=0,"",IF(OR(E167=$U$1,E167=$V$1,E168=$U$1,E168=$V$1,E169=$U$1,E169=$V$1),0,1)))</f>
        <v/>
      </c>
      <c r="Y167" s="128" t="str">
        <f>IF($A167&gt;='DB_243way_Regular Symbol'!H$16,"",IF(F167=0,"",IF(OR(F167=$U$1,F167=$V$1,F168=$U$1,F168=$V$1,F169=$U$1,F169=$V$1),0,1)))</f>
        <v/>
      </c>
      <c r="AA167" s="342" t="str">
        <f>IF($A167&gt;='DB_243way_Regular Symbol'!D$16,"",IF(B167=0,"",IF(OR(B167=$AA$1,B167=$AB$1,B168=$AA$1,B168=$AB$1,B169=$AA$1,,B169=$AB$1),0,1)))</f>
        <v/>
      </c>
      <c r="AB167" s="2" t="str">
        <f>IF($A167&gt;='DB_243way_Regular Symbol'!E$16,"",IF(C167=0,"",IF(OR(C167=$AA$1,C167=$AB$1,C168=$AA$1,C168=$AB$1,C169=$AA$1,,C169=$AB$1),0,1)))</f>
        <v/>
      </c>
      <c r="AC167" s="2" t="str">
        <f>IF($A167&gt;='DB_243way_Regular Symbol'!F$16,"",IF(D167=0,"",IF(OR(D167=$AA$1,D167=$AB$1,D168=$AA$1,D168=$AB$1,D169=$AA$1,,D169=$AB$1),0,1)))</f>
        <v/>
      </c>
      <c r="AD167" s="2" t="str">
        <f>IF($A167&gt;='DB_243way_Regular Symbol'!G$16,"",IF(E167=0,"",IF(OR(E167=$AA$1,E167=$AB$1,E168=$AA$1,E168=$AB$1,E169=$AA$1,,E169=$AB$1),0,1)))</f>
        <v/>
      </c>
      <c r="AE167" s="128" t="str">
        <f>IF($A167&gt;='DB_243way_Regular Symbol'!H$16,"",IF(F167=0,"",IF(OR(F167=$AA$1,F167=$AB$1,F168=$AA$1,F168=$AB$1,F169=$AA$1,,F169=$AB$1),0,1)))</f>
        <v/>
      </c>
      <c r="AG167" s="342" t="str">
        <f>IF($A167&gt;='DB_243way_Regular Symbol'!D$16,"",IF(B167=0,"",IF(OR(B167=$AG$1,B167=$AH$1,B168=$AG$1,B168=$AH$1,B169=$AG$1,B169=$AH$1),0,1)))</f>
        <v/>
      </c>
      <c r="AH167" s="2" t="str">
        <f>IF($A167&gt;='DB_243way_Regular Symbol'!E$16,"",IF(C167=0,"",IF(OR(C167=$AG$1,C167=$AH$1,C168=$AG$1,C168=$AH$1,C169=$AG$1,C169=$AH$1),0,1)))</f>
        <v/>
      </c>
      <c r="AI167" s="2" t="str">
        <f>IF($A167&gt;='DB_243way_Regular Symbol'!F$16,"",IF(D167=0,"",IF(OR(D167=$AG$1,D167=$AH$1,D168=$AG$1,D168=$AH$1,D169=$AG$1,D169=$AH$1),0,1)))</f>
        <v/>
      </c>
      <c r="AJ167" s="2" t="str">
        <f>IF($A167&gt;='DB_243way_Regular Symbol'!G$16,"",IF(E167=0,"",IF(OR(E167=$AG$1,E167=$AH$1,E168=$AG$1,E168=$AH$1,E169=$AG$1,E169=$AH$1),0,1)))</f>
        <v/>
      </c>
      <c r="AK167" s="128" t="str">
        <f>IF($A167&gt;='DB_243way_Regular Symbol'!H$16,"",IF(F167=0,"",IF(OR(F167=$AG$1,F167=$AH$1,F168=$AG$1,F168=$AH$1,F169=$AG$1,F169=$AH$1),0,1)))</f>
        <v/>
      </c>
      <c r="AM167" s="342" t="str">
        <f>IF($A167&gt;='DB_243way_Regular Symbol'!D$16,"",IF(B167=0,"",IF(OR(B167=$AM$1,B167=$AN$1,B168=$AM$1,B168=$AN$1,B169=$AM$1,B169=$AN$1),0,1)))</f>
        <v/>
      </c>
      <c r="AN167" s="2" t="str">
        <f>IF($A167&gt;='DB_243way_Regular Symbol'!E$16,"",IF(C167=0,"",IF(OR(C167=$AM$1,C167=$AN$1,C168=$AM$1,C168=$AN$1,C169=$AM$1,C169=$AN$1),0,1)))</f>
        <v/>
      </c>
      <c r="AO167" s="2" t="str">
        <f>IF($A167&gt;='DB_243way_Regular Symbol'!F$16,"",IF(D167=0,"",IF(OR(D167=$AM$1,D167=$AN$1,D168=$AM$1,D168=$AN$1,D169=$AM$1,D169=$AN$1),0,1)))</f>
        <v/>
      </c>
      <c r="AP167" s="2" t="str">
        <f>IF($A167&gt;='DB_243way_Regular Symbol'!G$16,"",IF(E167=0,"",IF(OR(E167=$AM$1,E167=$AN$1,E168=$AM$1,E168=$AN$1,E169=$AM$1,E169=$AN$1),0,1)))</f>
        <v/>
      </c>
      <c r="AQ167" s="128" t="str">
        <f>IF($A167&gt;='DB_243way_Regular Symbol'!H$16,"",IF(F167=0,"",IF(OR(F167=$AM$1,F167=$AN$1,F168=$AM$1,F168=$AN$1,F169=$AM$1,F169=$AN$1),0,1)))</f>
        <v/>
      </c>
      <c r="AS167" s="342" t="str">
        <f>IF($A167&gt;='DB_243way_Regular Symbol'!D$16,"",IF(B167=0,"",IF(OR(B167=$AM$1,B167=$AT$1,B168=$AM$1,B168=$AT$1,B169=$AM$1,B169=$AT$1),0,1)))</f>
        <v/>
      </c>
      <c r="AT167" s="2" t="str">
        <f>IF($A167&gt;='DB_243way_Regular Symbol'!E$16,"",IF(C167=0,"",IF(OR(C167=$AM$1,C167=$AT$1,C168=$AM$1,C168=$AT$1,C169=$AM$1,C169=$AT$1),0,1)))</f>
        <v/>
      </c>
      <c r="AU167" s="2" t="str">
        <f>IF($A167&gt;='DB_243way_Regular Symbol'!F$16,"",IF(D167=0,"",IF(OR(D167=$AM$1,D167=$AT$1,D168=$AM$1,D168=$AT$1,D169=$AM$1,D169=$AT$1),0,1)))</f>
        <v/>
      </c>
      <c r="AV167" s="2" t="str">
        <f>IF($A167&gt;='DB_243way_Regular Symbol'!G$16,"",IF(E167=0,"",IF(OR(E167=$AM$1,E167=$AT$1,E168=$AM$1,E168=$AT$1,E169=$AM$1,E169=$AT$1),0,1)))</f>
        <v/>
      </c>
      <c r="AW167" s="128" t="str">
        <f>IF($A167&gt;='DB_243way_Regular Symbol'!H$16,"",IF(F167=0,"",IF(OR(F167=$AM$1,F167=$AT$1,F168=$AM$1,F168=$AT$1,F169=$AM$1,F169=$AT$1),0,1)))</f>
        <v/>
      </c>
      <c r="AY167" s="342"/>
      <c r="AZ167" s="2"/>
      <c r="BA167" s="2" t="str">
        <f>IF($A167&gt;='DB_243way_Regular Symbol'!F$16,"",COUNTIF(D167:D169,$AZ$1))</f>
        <v/>
      </c>
      <c r="BB167" s="2" t="str">
        <f>IF($A167&gt;='DB_243way_Regular Symbol'!G$16,"",COUNTIF(E167:E169,$AZ$1))</f>
        <v/>
      </c>
      <c r="BC167" s="2" t="str">
        <f>IF($A167&gt;='DB_243way_Regular Symbol'!H$16,"",COUNTIF(F167:F169,$AZ$1))</f>
        <v/>
      </c>
      <c r="BE167" s="342" t="str">
        <f>IF($A167&gt;='DB_243way_Regular Symbol'!D$16,"",IF(B167=0,"",IF(OR(B167=$AM$1,B167=$BF$1,B168=$AM$1,B168=$BF$1,B169=$AM$1,B169=$BF$1),1,0)))</f>
        <v/>
      </c>
      <c r="BF167" s="342" t="str">
        <f>IF($A167&gt;='DB_243way_Regular Symbol'!E$16,"",IF(C167=0,"",IF(OR(C167=$AM$1,C167=$BF$1,C168=$AM$1,C168=$BF$1,C169=$AM$1,C169=$BF$1),1,0)))</f>
        <v/>
      </c>
      <c r="BG167" s="342" t="str">
        <f>IF($A167&gt;='DB_243way_Regular Symbol'!F$16,"",IF(D167=0,"",IF(OR(D167=$AM$1,D167=$BF$1,D168=$AM$1,D168=$BF$1,D169=$AM$1,D169=$BF$1),1,0)))</f>
        <v/>
      </c>
      <c r="BH167" s="342" t="str">
        <f>IF($A167&gt;='DB_243way_Regular Symbol'!G$16,"",IF(E167=0,"",IF(OR(E167=$AM$1,E167=$BF$1,E168=$AM$1,E168=$BF$1,E169=$AM$1,E169=$BF$1),1,0)))</f>
        <v/>
      </c>
      <c r="BI167" s="342" t="str">
        <f>IF($A167&gt;='DB_243way_Regular Symbol'!H$16,"",IF(F167=0,"",IF(OR(F167=$AM$1,F167=$BF$1,F168=$AM$1,F168=$BF$1,F169=$AM$1,F169=$BF$1),1,0)))</f>
        <v/>
      </c>
      <c r="BK167" s="342" t="str">
        <f>IF($A167&gt;='DB_243way_Regular Symbol'!D$16,"",IF(B167=0,"",IF(OR(B167=$AM$1,B167=$BL$1,B168=$AM$1,B168=$BL$1,B169=$AM$1,B169=$BL$1),0,1)))</f>
        <v/>
      </c>
      <c r="BL167" s="2" t="str">
        <f>IF($A167&gt;='DB_243way_Regular Symbol'!E$16,"",IF(C167=0,"",IF(OR(C167=$AM$1,C167=$BL$1,C168=$AM$1,C168=$BL$1,C169=$AM$1,C169=$BL$1),0,1)))</f>
        <v/>
      </c>
      <c r="BM167" s="2" t="str">
        <f>IF($A167&gt;='DB_243way_Regular Symbol'!F$16,"",IF(D167=0,"",IF(OR(D167=$AM$1,D167=$BL$1,D168=$AM$1,D168=$BL$1,D169=$AM$1,D169=$BL$1),0,1)))</f>
        <v/>
      </c>
      <c r="BN167" s="2" t="str">
        <f>IF($A167&gt;='DB_243way_Regular Symbol'!G$16,"",IF(E167=0,"",IF(OR(E167=$AM$1,E167=$BL$1,E168=$AM$1,E168=$BL$1,E169=$AM$1,E169=$BL$1),0,1)))</f>
        <v/>
      </c>
      <c r="BO167" s="128" t="str">
        <f>IF($A167&gt;='DB_243way_Regular Symbol'!H$16,"",IF(F167=0,"",IF(OR(F167=$AM$1,F167=$BL$1,F168=$AM$1,F168=$BL$1,F169=$AM$1,F169=$BL$1),0,1)))</f>
        <v/>
      </c>
      <c r="BQ167" s="2" t="str">
        <f>IF($A167&gt;='DB_243way_Regular Symbol'!D$16,"",IF(B167=0,"",IF(OR(B167=$BQ$1,B167=$BR$1,B168=$BQ$1,B168=$BR$1,B169=$BQ$1,B169=$BR$1),0,1)))</f>
        <v/>
      </c>
      <c r="BR167" s="2" t="str">
        <f>IF($A167&gt;='DB_243way_Regular Symbol'!E$16,"",IF(C167=0,"",IF(OR(C167=$BQ$1,C167=$BR$1,C168=$BQ$1,C168=$BR$1,C169=$BQ$1,C169=$BR$1),0,1)))</f>
        <v/>
      </c>
      <c r="BS167" s="2" t="str">
        <f>IF($A167&gt;='DB_243way_Regular Symbol'!F$16,"",IF(D167=0,"",IF(OR(D167=$BQ$1,D167=$BR$1,D168=$BQ$1,D168=$BR$1,D169=$BQ$1,D169=$BR$1),0,1)))</f>
        <v/>
      </c>
      <c r="BT167" s="2" t="str">
        <f>IF($A167&gt;='DB_243way_Regular Symbol'!G$16,"",IF(E167=0,"",IF(OR(E167=$BQ$1,E167=$BR$1,E168=$BQ$1,E168=$BR$1,E169=$BQ$1,E169=$BR$1),0,1)))</f>
        <v/>
      </c>
      <c r="BU167" s="2" t="str">
        <f>IF($A167&gt;='DB_243way_Regular Symbol'!H$16,"",IF(F167=0,"",IF(OR(F167=$BQ$1,F167=$BR$1,F168=$BQ$1,F168=$BR$1,F169=$BQ$1,F169=$BR$1),0,1)))</f>
        <v/>
      </c>
      <c r="BW167" s="2" t="str">
        <f>IF($A167&gt;='DB_243way_Regular Symbol'!D$16,"",IF(B167=0,"",IF(OR(B167=$BW$1,B168=$BW$1,B169=$BW$1,B167=$BX$1,B168=$BX$1,B169=$BX$1),0,1)))</f>
        <v/>
      </c>
      <c r="BX167" s="2" t="str">
        <f>IF($A167&gt;='DB_243way_Regular Symbol'!E$16,"",IF(C167=0,"",IF(OR(C167=$BW$1,C168=$BW$1,C169=$BW$1,C167=$BX$1,C168=$BX$1,C169=$BX$1),0,1)))</f>
        <v/>
      </c>
      <c r="BY167" s="2" t="str">
        <f>IF($A167&gt;='DB_243way_Regular Symbol'!F$16,"",IF(D167=0,"",IF(OR(D167=$BW$1,D168=$BW$1,D169=$BW$1,D167=$BX$1,D168=$BX$1,D169=$BX$1),0,1)))</f>
        <v/>
      </c>
      <c r="BZ167" s="2" t="str">
        <f>IF($A167&gt;='DB_243way_Regular Symbol'!G$16,"",IF(E167=0,"",IF(OR(E167=$BW$1,E168=$BW$1,E169=$BW$1,E167=$BX$1,E168=$BX$1,E169=$BX$1),0,1)))</f>
        <v/>
      </c>
      <c r="CA167" s="2" t="str">
        <f>IF($A167&gt;='DB_243way_Regular Symbol'!H$16,"",IF(F167=0,"",IF(OR(F167=$BW$1,F168=$BW$1,F169=$BW$1,F167=$BX$1,F168=$BX$1,F169=$BX$1),0,1)))</f>
        <v/>
      </c>
      <c r="CC167" s="2" t="str">
        <f>IF($A167&gt;='DB_243way_Regular Symbol'!D$16,"",IF(B167=0,"",IF(OR(B167=$BW$1,B168=$BW$1,B169=$BW$1,B167=$CD$1,B168=$CD$1,B169=$CD$1),0,1)))</f>
        <v/>
      </c>
      <c r="CD167" s="2" t="str">
        <f>IF($A167&gt;='DB_243way_Regular Symbol'!E$16,"",IF(C167=0,"",IF(OR(C167=$BW$1,C168=$BW$1,C169=$BW$1,C167=$CD$1,C168=$CD$1,C169=$CD$1),0,1)))</f>
        <v/>
      </c>
      <c r="CE167" s="2" t="str">
        <f>IF($A167&gt;='DB_243way_Regular Symbol'!F$16,"",IF(D167=0,"",IF(OR(D167=$BW$1,D168=$BW$1,D169=$BW$1,D167=$CD$1,D168=$CD$1,D169=$CD$1),0,1)))</f>
        <v/>
      </c>
      <c r="CF167" s="2" t="str">
        <f>IF($A167&gt;='DB_243way_Regular Symbol'!G$16,"",IF(E167=0,"",IF(OR(E167=$BW$1,E168=$BW$1,E169=$BW$1,E167=$CD$1,E168=$CD$1,E169=$CD$1),0,1)))</f>
        <v/>
      </c>
      <c r="CG167" s="2" t="str">
        <f>IF($A167&gt;='DB_243way_Regular Symbol'!H$16,"",IF(F167=0,"",IF(OR(F167=$BW$1,F168=$BW$1,F169=$BW$1,F167=$CD$1,F168=$CD$1,F169=$CD$1),0,1)))</f>
        <v/>
      </c>
      <c r="CI167" s="2" t="str">
        <f>IF($A167&gt;='DB_243way_Regular Symbol'!D$16,"",IF(B167=0,"",IF(OR(B167=$BW$1,B168=$BW$1,B169=$BW$1,B167=$CJ$1,B168=$CJ$1,B169=$CJ$1),0,1)))</f>
        <v/>
      </c>
      <c r="CJ167" s="2" t="str">
        <f>IF($A167&gt;='DB_243way_Regular Symbol'!E$16,"",IF(C167=0,"",IF(OR(C167=$BW$1,C168=$BW$1,C169=$BW$1,C167=$CJ$1,C168=$CJ$1,C169=$CJ$1),0,1)))</f>
        <v/>
      </c>
      <c r="CK167" s="2" t="str">
        <f>IF($A167&gt;='DB_243way_Regular Symbol'!F$16,"",IF(D167=0,"",IF(OR(D167=$BW$1,D168=$BW$1,D169=$BW$1,D167=$CJ$1,D168=$CJ$1,D169=$CJ$1),0,1)))</f>
        <v/>
      </c>
      <c r="CL167" s="2" t="str">
        <f>IF($A167&gt;='DB_243way_Regular Symbol'!G$16,"",IF(E167=0,"",IF(OR(E167=$BW$1,E168=$BW$1,E169=$BW$1,E167=$CJ$1,E168=$CJ$1,E169=$CJ$1),0,1)))</f>
        <v/>
      </c>
      <c r="CM167" s="2" t="str">
        <f>IF($A167&gt;='DB_243way_Regular Symbol'!H$16,"",IF(F167=0,"",IF(OR(F167=$BW$1,F168=$BW$1,F169=$BW$1,F167=$CJ$1,F168=$CJ$1,F169=$CJ$1),0,1)))</f>
        <v/>
      </c>
      <c r="CO167" s="2" t="str">
        <f>IF($A167&gt;='DB_243way_Regular Symbol'!D$16,"",IF(B167=0,"",IF(OR(B167=$BW$1,B168=$BW$1,B169=$BW$1,B167=$CP$1,B168=$CP$1,B169=$CP$1),0,1)))</f>
        <v/>
      </c>
      <c r="CP167" s="2" t="str">
        <f>IF($A167&gt;='DB_243way_Regular Symbol'!E$16,"",IF(C167=0,"",IF(OR(C167=$BW$1,C168=$BW$1,C169=$BW$1,C167=$CP$1,C168=$CP$1,C169=$CP$1),0,1)))</f>
        <v/>
      </c>
      <c r="CQ167" s="2" t="str">
        <f>IF($A167&gt;='DB_243way_Regular Symbol'!F$16,"",IF(D167=0,"",IF(OR(D167=$BW$1,D168=$BW$1,D169=$BW$1,D167=$CP$1,D168=$CP$1,D169=$CP$1),0,1)))</f>
        <v/>
      </c>
      <c r="CR167" s="2" t="str">
        <f>IF($A167&gt;='DB_243way_Regular Symbol'!G$16,"",IF(E167=0,"",IF(OR(E167=$BW$1,E168=$BW$1,E169=$BW$1,E167=$CP$1,E168=$CP$1,E169=$CP$1),0,1)))</f>
        <v/>
      </c>
      <c r="CS167" s="2" t="str">
        <f>IF($A167&gt;='DB_243way_Regular Symbol'!H$16,"",IF(F167=0,"",IF(OR(F167=$BW$1,F168=$BW$1,F169=$BW$1,F167=$CP$1,F168=$CP$1,F169=$CP$1),0,1)))</f>
        <v/>
      </c>
      <c r="CU167" s="2" t="str">
        <f>IF($A167&gt;='DB_243way_Regular Symbol'!D$16,"",IF(B167=0,"",IF(OR(B167=$BW$1,B168=$BW$1,B169=$BW$1,B167=$CV$1,B168=$CV$1,B169=$CV$1),0,1)))</f>
        <v/>
      </c>
      <c r="CV167" s="2" t="str">
        <f>IF($A167&gt;='DB_243way_Regular Symbol'!E$16,"",IF(C167=0,"",IF(OR(C167=$BW$1,C168=$BW$1,C169=$BW$1,C167=$CV$1,C168=$CV$1,C169=$CV$1),0,1)))</f>
        <v/>
      </c>
      <c r="CW167" s="2" t="str">
        <f>IF($A167&gt;='DB_243way_Regular Symbol'!F$16,"",IF(D167=0,"",IF(OR(D167=$BW$1,D168=$BW$1,D169=$BW$1,D167=$CV$1,D168=$CV$1,D169=$CV$1),0,1)))</f>
        <v/>
      </c>
      <c r="CX167" s="2" t="str">
        <f>IF($A167&gt;='DB_243way_Regular Symbol'!G$16,"",IF(E167=0,"",IF(OR(E167=$BW$1,E168=$BW$1,E169=$BW$1,E167=$CV$1,E168=$CV$1,E169=$CV$1),0,1)))</f>
        <v/>
      </c>
      <c r="CY167" s="2" t="str">
        <f>IF($A167&gt;='DB_243way_Regular Symbol'!H$16,"",IF(F167=0,"",IF(OR(F167=$BW$1,F168=$BW$1,F169=$BW$1,F167=$CV$1,F168=$CV$1,F169=$CV$1),0,1)))</f>
        <v/>
      </c>
    </row>
    <row r="168" spans="1:103">
      <c r="A168" s="341">
        <f>IF('DB_243way_Regular Symbol'!L167="","",'DB_243way_Regular Symbol'!L167)</f>
        <v>164</v>
      </c>
      <c r="B168" s="184" t="str">
        <f>IF('DB_243way_Regular Symbol'!M167="",
IF($A168-'DB_243way_Regular Symbol'!D$16&gt;='DB_243way_RegularＸ_W()'!B$2-1,"",VLOOKUP($A168-'DB_243way_Regular Symbol'!D$16,'DB_243way_Regular Symbol'!$L$3:$Q$250,'DB_243way_RegularＸ_W()'!B$3+1,FALSE)),
'DB_243way_Regular Symbol'!M167)</f>
        <v/>
      </c>
      <c r="C168" s="184" t="str">
        <f>IF('DB_243way_Regular Symbol'!N167="",
IF($A168-'DB_243way_Regular Symbol'!E$16&gt;='DB_243way_RegularＸ_W()'!C$2-1,"",VLOOKUP($A168-'DB_243way_Regular Symbol'!E$16,'DB_243way_Regular Symbol'!$L$3:$Q$250,'DB_243way_RegularＸ_W()'!C$3+1,FALSE)),
'DB_243way_Regular Symbol'!N167)</f>
        <v/>
      </c>
      <c r="D168" s="184" t="str">
        <f>IF('DB_243way_Regular Symbol'!O167="",
IF($A168-'DB_243way_Regular Symbol'!F$16&gt;='DB_243way_RegularＸ_W()'!D$2-1,"",VLOOKUP($A168-'DB_243way_Regular Symbol'!F$16,'DB_243way_Regular Symbol'!$L$3:$Q$250,'DB_243way_RegularＸ_W()'!D$3+1,FALSE)),
'DB_243way_Regular Symbol'!O167)</f>
        <v/>
      </c>
      <c r="E168" s="184" t="str">
        <f>IF('DB_243way_Regular Symbol'!P167="",
IF($A168-'DB_243way_Regular Symbol'!G$16&gt;='DB_243way_RegularＸ_W()'!E$2-1,"",VLOOKUP($A168-'DB_243way_Regular Symbol'!G$16,'DB_243way_Regular Symbol'!$L$3:$Q$250,'DB_243way_RegularＸ_W()'!E$3+1,FALSE)),
'DB_243way_Regular Symbol'!P167)</f>
        <v/>
      </c>
      <c r="F168" s="184" t="str">
        <f>IF('DB_243way_Regular Symbol'!Q167="",
IF($A168-'DB_243way_Regular Symbol'!H$16&gt;='DB_243way_RegularＸ_W()'!F$2-1,"",VLOOKUP($A168-'DB_243way_Regular Symbol'!H$16,'DB_243way_Regular Symbol'!$L$3:$Q$250,'DB_243way_RegularＸ_W()'!F$3+1,FALSE)),
'DB_243way_Regular Symbol'!Q167)</f>
        <v/>
      </c>
      <c r="O168" s="342" t="str">
        <f>IF($A168&gt;='DB_243way_Regular Symbol'!D$16,"",IF(B168=0,"",IF(OR(B168=$O$1,B168=$P$1,B169=$O$1,B169=$P$1,B170=$O$1,B170=$P$1),0,1)))</f>
        <v/>
      </c>
      <c r="P168" s="2" t="str">
        <f>IF($A168&gt;='DB_243way_Regular Symbol'!E$16,"",IF(C168=0,"",IF(OR(C168=$O$1,C168=$P$1,C169=$O$1,C169=$P$1,C170=$O$1,C170=$P$1),0,1)))</f>
        <v/>
      </c>
      <c r="Q168" s="2" t="str">
        <f>IF($A168&gt;='DB_243way_Regular Symbol'!F$16,"",IF(D168=0,"",IF(OR(D168=$O$1,D168=$P$1,D169=$O$1,D169=$P$1,D170=$O$1,D170=$P$1),0,1)))</f>
        <v/>
      </c>
      <c r="R168" s="2" t="str">
        <f>IF($A168&gt;='DB_243way_Regular Symbol'!G$16,"",IF(E168=0,"",IF(OR(E168=$O$1,E168=$P$1,E169=$O$1,E169=$P$1,E170=$O$1,E170=$P$1),0,1)))</f>
        <v/>
      </c>
      <c r="S168" s="128" t="str">
        <f>IF($A168&gt;='DB_243way_Regular Symbol'!H$16,"",IF(F168=0,"",IF(OR(F168=$O$1,F168=$P$1,F169=$O$1,F169=$P$1,F170=$O$1,F170=$P$1),0,1)))</f>
        <v/>
      </c>
      <c r="U168" s="342" t="str">
        <f>IF($A168&gt;='DB_243way_Regular Symbol'!D$16,"",IF(B168=0,"",IF(OR(B168=$U$1,B168=$V$1,B169=$U$1,B169=$V$1,B170=$U$1,B170=$V$1),0,1)))</f>
        <v/>
      </c>
      <c r="V168" s="2" t="str">
        <f>IF($A168&gt;='DB_243way_Regular Symbol'!E$16,"",IF(C168=0,"",IF(OR(C168=$U$1,C168=$V$1,C169=$U$1,C169=$V$1,C170=$U$1,C170=$V$1),0,1)))</f>
        <v/>
      </c>
      <c r="W168" s="2" t="str">
        <f>IF($A168&gt;='DB_243way_Regular Symbol'!F$16,"",IF(D168=0,"",IF(OR(D168=$U$1,D168=$V$1,D169=$U$1,D169=$V$1,D170=$U$1,D170=$V$1),0,1)))</f>
        <v/>
      </c>
      <c r="X168" s="2" t="str">
        <f>IF($A168&gt;='DB_243way_Regular Symbol'!G$16,"",IF(E168=0,"",IF(OR(E168=$U$1,E168=$V$1,E169=$U$1,E169=$V$1,E170=$U$1,E170=$V$1),0,1)))</f>
        <v/>
      </c>
      <c r="Y168" s="128" t="str">
        <f>IF($A168&gt;='DB_243way_Regular Symbol'!H$16,"",IF(F168=0,"",IF(OR(F168=$U$1,F168=$V$1,F169=$U$1,F169=$V$1,F170=$U$1,F170=$V$1),0,1)))</f>
        <v/>
      </c>
      <c r="AA168" s="342" t="str">
        <f>IF($A168&gt;='DB_243way_Regular Symbol'!D$16,"",IF(B168=0,"",IF(OR(B168=$AA$1,B168=$AB$1,B169=$AA$1,B169=$AB$1,B170=$AA$1,,B170=$AB$1),0,1)))</f>
        <v/>
      </c>
      <c r="AB168" s="2" t="str">
        <f>IF($A168&gt;='DB_243way_Regular Symbol'!E$16,"",IF(C168=0,"",IF(OR(C168=$AA$1,C168=$AB$1,C169=$AA$1,C169=$AB$1,C170=$AA$1,,C170=$AB$1),0,1)))</f>
        <v/>
      </c>
      <c r="AC168" s="2" t="str">
        <f>IF($A168&gt;='DB_243way_Regular Symbol'!F$16,"",IF(D168=0,"",IF(OR(D168=$AA$1,D168=$AB$1,D169=$AA$1,D169=$AB$1,D170=$AA$1,,D170=$AB$1),0,1)))</f>
        <v/>
      </c>
      <c r="AD168" s="2" t="str">
        <f>IF($A168&gt;='DB_243way_Regular Symbol'!G$16,"",IF(E168=0,"",IF(OR(E168=$AA$1,E168=$AB$1,E169=$AA$1,E169=$AB$1,E170=$AA$1,,E170=$AB$1),0,1)))</f>
        <v/>
      </c>
      <c r="AE168" s="128" t="str">
        <f>IF($A168&gt;='DB_243way_Regular Symbol'!H$16,"",IF(F168=0,"",IF(OR(F168=$AA$1,F168=$AB$1,F169=$AA$1,F169=$AB$1,F170=$AA$1,,F170=$AB$1),0,1)))</f>
        <v/>
      </c>
      <c r="AG168" s="342" t="str">
        <f>IF($A168&gt;='DB_243way_Regular Symbol'!D$16,"",IF(B168=0,"",IF(OR(B168=$AG$1,B168=$AH$1,B169=$AG$1,B169=$AH$1,B170=$AG$1,B170=$AH$1),0,1)))</f>
        <v/>
      </c>
      <c r="AH168" s="2" t="str">
        <f>IF($A168&gt;='DB_243way_Regular Symbol'!E$16,"",IF(C168=0,"",IF(OR(C168=$AG$1,C168=$AH$1,C169=$AG$1,C169=$AH$1,C170=$AG$1,C170=$AH$1),0,1)))</f>
        <v/>
      </c>
      <c r="AI168" s="2" t="str">
        <f>IF($A168&gt;='DB_243way_Regular Symbol'!F$16,"",IF(D168=0,"",IF(OR(D168=$AG$1,D168=$AH$1,D169=$AG$1,D169=$AH$1,D170=$AG$1,D170=$AH$1),0,1)))</f>
        <v/>
      </c>
      <c r="AJ168" s="2" t="str">
        <f>IF($A168&gt;='DB_243way_Regular Symbol'!G$16,"",IF(E168=0,"",IF(OR(E168=$AG$1,E168=$AH$1,E169=$AG$1,E169=$AH$1,E170=$AG$1,E170=$AH$1),0,1)))</f>
        <v/>
      </c>
      <c r="AK168" s="128" t="str">
        <f>IF($A168&gt;='DB_243way_Regular Symbol'!H$16,"",IF(F168=0,"",IF(OR(F168=$AG$1,F168=$AH$1,F169=$AG$1,F169=$AH$1,F170=$AG$1,F170=$AH$1),0,1)))</f>
        <v/>
      </c>
      <c r="AM168" s="342" t="str">
        <f>IF($A168&gt;='DB_243way_Regular Symbol'!D$16,"",IF(B168=0,"",IF(OR(B168=$AM$1,B168=$AN$1,B169=$AM$1,B169=$AN$1,B170=$AM$1,B170=$AN$1),0,1)))</f>
        <v/>
      </c>
      <c r="AN168" s="2" t="str">
        <f>IF($A168&gt;='DB_243way_Regular Symbol'!E$16,"",IF(C168=0,"",IF(OR(C168=$AM$1,C168=$AN$1,C169=$AM$1,C169=$AN$1,C170=$AM$1,C170=$AN$1),0,1)))</f>
        <v/>
      </c>
      <c r="AO168" s="2" t="str">
        <f>IF($A168&gt;='DB_243way_Regular Symbol'!F$16,"",IF(D168=0,"",IF(OR(D168=$AM$1,D168=$AN$1,D169=$AM$1,D169=$AN$1,D170=$AM$1,D170=$AN$1),0,1)))</f>
        <v/>
      </c>
      <c r="AP168" s="2" t="str">
        <f>IF($A168&gt;='DB_243way_Regular Symbol'!G$16,"",IF(E168=0,"",IF(OR(E168=$AM$1,E168=$AN$1,E169=$AM$1,E169=$AN$1,E170=$AM$1,E170=$AN$1),0,1)))</f>
        <v/>
      </c>
      <c r="AQ168" s="128" t="str">
        <f>IF($A168&gt;='DB_243way_Regular Symbol'!H$16,"",IF(F168=0,"",IF(OR(F168=$AM$1,F168=$AN$1,F169=$AM$1,F169=$AN$1,F170=$AM$1,F170=$AN$1),0,1)))</f>
        <v/>
      </c>
      <c r="AS168" s="342" t="str">
        <f>IF($A168&gt;='DB_243way_Regular Symbol'!D$16,"",IF(B168=0,"",IF(OR(B168=$AM$1,B168=$AT$1,B169=$AM$1,B169=$AT$1,B170=$AM$1,B170=$AT$1),0,1)))</f>
        <v/>
      </c>
      <c r="AT168" s="2" t="str">
        <f>IF($A168&gt;='DB_243way_Regular Symbol'!E$16,"",IF(C168=0,"",IF(OR(C168=$AM$1,C168=$AT$1,C169=$AM$1,C169=$AT$1,C170=$AM$1,C170=$AT$1),0,1)))</f>
        <v/>
      </c>
      <c r="AU168" s="2" t="str">
        <f>IF($A168&gt;='DB_243way_Regular Symbol'!F$16,"",IF(D168=0,"",IF(OR(D168=$AM$1,D168=$AT$1,D169=$AM$1,D169=$AT$1,D170=$AM$1,D170=$AT$1),0,1)))</f>
        <v/>
      </c>
      <c r="AV168" s="2" t="str">
        <f>IF($A168&gt;='DB_243way_Regular Symbol'!G$16,"",IF(E168=0,"",IF(OR(E168=$AM$1,E168=$AT$1,E169=$AM$1,E169=$AT$1,E170=$AM$1,E170=$AT$1),0,1)))</f>
        <v/>
      </c>
      <c r="AW168" s="128" t="str">
        <f>IF($A168&gt;='DB_243way_Regular Symbol'!H$16,"",IF(F168=0,"",IF(OR(F168=$AM$1,F168=$AT$1,F169=$AM$1,F169=$AT$1,F170=$AM$1,F170=$AT$1),0,1)))</f>
        <v/>
      </c>
      <c r="AY168" s="342"/>
      <c r="AZ168" s="2"/>
      <c r="BA168" s="2" t="str">
        <f>IF($A168&gt;='DB_243way_Regular Symbol'!F$16,"",COUNTIF(D168:D170,$AZ$1))</f>
        <v/>
      </c>
      <c r="BB168" s="2" t="str">
        <f>IF($A168&gt;='DB_243way_Regular Symbol'!G$16,"",COUNTIF(E168:E170,$AZ$1))</f>
        <v/>
      </c>
      <c r="BC168" s="2" t="str">
        <f>IF($A168&gt;='DB_243way_Regular Symbol'!H$16,"",COUNTIF(F168:F170,$AZ$1))</f>
        <v/>
      </c>
      <c r="BE168" s="342" t="str">
        <f>IF($A168&gt;='DB_243way_Regular Symbol'!D$16,"",IF(B168=0,"",IF(OR(B168=$AM$1,B168=$BF$1,B169=$AM$1,B169=$BF$1,B170=$AM$1,B170=$BF$1),1,0)))</f>
        <v/>
      </c>
      <c r="BF168" s="342" t="str">
        <f>IF($A168&gt;='DB_243way_Regular Symbol'!E$16,"",IF(C168=0,"",IF(OR(C168=$AM$1,C168=$BF$1,C169=$AM$1,C169=$BF$1,C170=$AM$1,C170=$BF$1),1,0)))</f>
        <v/>
      </c>
      <c r="BG168" s="342" t="str">
        <f>IF($A168&gt;='DB_243way_Regular Symbol'!F$16,"",IF(D168=0,"",IF(OR(D168=$AM$1,D168=$BF$1,D169=$AM$1,D169=$BF$1,D170=$AM$1,D170=$BF$1),1,0)))</f>
        <v/>
      </c>
      <c r="BH168" s="342" t="str">
        <f>IF($A168&gt;='DB_243way_Regular Symbol'!G$16,"",IF(E168=0,"",IF(OR(E168=$AM$1,E168=$BF$1,E169=$AM$1,E169=$BF$1,E170=$AM$1,E170=$BF$1),1,0)))</f>
        <v/>
      </c>
      <c r="BI168" s="342" t="str">
        <f>IF($A168&gt;='DB_243way_Regular Symbol'!H$16,"",IF(F168=0,"",IF(OR(F168=$AM$1,F168=$BF$1,F169=$AM$1,F169=$BF$1,F170=$AM$1,F170=$BF$1),1,0)))</f>
        <v/>
      </c>
      <c r="BK168" s="342" t="str">
        <f>IF($A168&gt;='DB_243way_Regular Symbol'!D$16,"",IF(B168=0,"",IF(OR(B168=$AM$1,B168=$BL$1,B169=$AM$1,B169=$BL$1,B170=$AM$1,B170=$BL$1),0,1)))</f>
        <v/>
      </c>
      <c r="BL168" s="2" t="str">
        <f>IF($A168&gt;='DB_243way_Regular Symbol'!E$16,"",IF(C168=0,"",IF(OR(C168=$AM$1,C168=$BL$1,C169=$AM$1,C169=$BL$1,C170=$AM$1,C170=$BL$1),0,1)))</f>
        <v/>
      </c>
      <c r="BM168" s="2" t="str">
        <f>IF($A168&gt;='DB_243way_Regular Symbol'!F$16,"",IF(D168=0,"",IF(OR(D168=$AM$1,D168=$BL$1,D169=$AM$1,D169=$BL$1,D170=$AM$1,D170=$BL$1),0,1)))</f>
        <v/>
      </c>
      <c r="BN168" s="2" t="str">
        <f>IF($A168&gt;='DB_243way_Regular Symbol'!G$16,"",IF(E168=0,"",IF(OR(E168=$AM$1,E168=$BL$1,E169=$AM$1,E169=$BL$1,E170=$AM$1,E170=$BL$1),0,1)))</f>
        <v/>
      </c>
      <c r="BO168" s="128" t="str">
        <f>IF($A168&gt;='DB_243way_Regular Symbol'!H$16,"",IF(F168=0,"",IF(OR(F168=$AM$1,F168=$BL$1,F169=$AM$1,F169=$BL$1,F170=$AM$1,F170=$BL$1),0,1)))</f>
        <v/>
      </c>
      <c r="BQ168" s="2" t="str">
        <f>IF($A168&gt;='DB_243way_Regular Symbol'!D$16,"",IF(B168=0,"",IF(OR(B168=$BQ$1,B168=$BR$1,B169=$BQ$1,B169=$BR$1,B170=$BQ$1,B170=$BR$1),0,1)))</f>
        <v/>
      </c>
      <c r="BR168" s="2" t="str">
        <f>IF($A168&gt;='DB_243way_Regular Symbol'!E$16,"",IF(C168=0,"",IF(OR(C168=$BQ$1,C168=$BR$1,C169=$BQ$1,C169=$BR$1,C170=$BQ$1,C170=$BR$1),0,1)))</f>
        <v/>
      </c>
      <c r="BS168" s="2" t="str">
        <f>IF($A168&gt;='DB_243way_Regular Symbol'!F$16,"",IF(D168=0,"",IF(OR(D168=$BQ$1,D168=$BR$1,D169=$BQ$1,D169=$BR$1,D170=$BQ$1,D170=$BR$1),0,1)))</f>
        <v/>
      </c>
      <c r="BT168" s="2" t="str">
        <f>IF($A168&gt;='DB_243way_Regular Symbol'!G$16,"",IF(E168=0,"",IF(OR(E168=$BQ$1,E168=$BR$1,E169=$BQ$1,E169=$BR$1,E170=$BQ$1,E170=$BR$1),0,1)))</f>
        <v/>
      </c>
      <c r="BU168" s="2" t="str">
        <f>IF($A168&gt;='DB_243way_Regular Symbol'!H$16,"",IF(F168=0,"",IF(OR(F168=$BQ$1,F168=$BR$1,F169=$BQ$1,F169=$BR$1,F170=$BQ$1,F170=$BR$1),0,1)))</f>
        <v/>
      </c>
      <c r="BW168" s="2" t="str">
        <f>IF($A168&gt;='DB_243way_Regular Symbol'!D$16,"",IF(B168=0,"",IF(OR(B168=$BW$1,B169=$BW$1,B170=$BW$1,B168=$BX$1,B169=$BX$1,B170=$BX$1),0,1)))</f>
        <v/>
      </c>
      <c r="BX168" s="2" t="str">
        <f>IF($A168&gt;='DB_243way_Regular Symbol'!E$16,"",IF(C168=0,"",IF(OR(C168=$BW$1,C169=$BW$1,C170=$BW$1,C168=$BX$1,C169=$BX$1,C170=$BX$1),0,1)))</f>
        <v/>
      </c>
      <c r="BY168" s="2" t="str">
        <f>IF($A168&gt;='DB_243way_Regular Symbol'!F$16,"",IF(D168=0,"",IF(OR(D168=$BW$1,D169=$BW$1,D170=$BW$1,D168=$BX$1,D169=$BX$1,D170=$BX$1),0,1)))</f>
        <v/>
      </c>
      <c r="BZ168" s="2" t="str">
        <f>IF($A168&gt;='DB_243way_Regular Symbol'!G$16,"",IF(E168=0,"",IF(OR(E168=$BW$1,E169=$BW$1,E170=$BW$1,E168=$BX$1,E169=$BX$1,E170=$BX$1),0,1)))</f>
        <v/>
      </c>
      <c r="CA168" s="2" t="str">
        <f>IF($A168&gt;='DB_243way_Regular Symbol'!H$16,"",IF(F168=0,"",IF(OR(F168=$BW$1,F169=$BW$1,F170=$BW$1,F168=$BX$1,F169=$BX$1,F170=$BX$1),0,1)))</f>
        <v/>
      </c>
      <c r="CC168" s="2" t="str">
        <f>IF($A168&gt;='DB_243way_Regular Symbol'!D$16,"",IF(B168=0,"",IF(OR(B168=$BW$1,B169=$BW$1,B170=$BW$1,B168=$CD$1,B169=$CD$1,B170=$CD$1),0,1)))</f>
        <v/>
      </c>
      <c r="CD168" s="2" t="str">
        <f>IF($A168&gt;='DB_243way_Regular Symbol'!E$16,"",IF(C168=0,"",IF(OR(C168=$BW$1,C169=$BW$1,C170=$BW$1,C168=$CD$1,C169=$CD$1,C170=$CD$1),0,1)))</f>
        <v/>
      </c>
      <c r="CE168" s="2" t="str">
        <f>IF($A168&gt;='DB_243way_Regular Symbol'!F$16,"",IF(D168=0,"",IF(OR(D168=$BW$1,D169=$BW$1,D170=$BW$1,D168=$CD$1,D169=$CD$1,D170=$CD$1),0,1)))</f>
        <v/>
      </c>
      <c r="CF168" s="2" t="str">
        <f>IF($A168&gt;='DB_243way_Regular Symbol'!G$16,"",IF(E168=0,"",IF(OR(E168=$BW$1,E169=$BW$1,E170=$BW$1,E168=$CD$1,E169=$CD$1,E170=$CD$1),0,1)))</f>
        <v/>
      </c>
      <c r="CG168" s="2" t="str">
        <f>IF($A168&gt;='DB_243way_Regular Symbol'!H$16,"",IF(F168=0,"",IF(OR(F168=$BW$1,F169=$BW$1,F170=$BW$1,F168=$CD$1,F169=$CD$1,F170=$CD$1),0,1)))</f>
        <v/>
      </c>
      <c r="CI168" s="2" t="str">
        <f>IF($A168&gt;='DB_243way_Regular Symbol'!D$16,"",IF(B168=0,"",IF(OR(B168=$BW$1,B169=$BW$1,B170=$BW$1,B168=$CJ$1,B169=$CJ$1,B170=$CJ$1),0,1)))</f>
        <v/>
      </c>
      <c r="CJ168" s="2" t="str">
        <f>IF($A168&gt;='DB_243way_Regular Symbol'!E$16,"",IF(C168=0,"",IF(OR(C168=$BW$1,C169=$BW$1,C170=$BW$1,C168=$CJ$1,C169=$CJ$1,C170=$CJ$1),0,1)))</f>
        <v/>
      </c>
      <c r="CK168" s="2" t="str">
        <f>IF($A168&gt;='DB_243way_Regular Symbol'!F$16,"",IF(D168=0,"",IF(OR(D168=$BW$1,D169=$BW$1,D170=$BW$1,D168=$CJ$1,D169=$CJ$1,D170=$CJ$1),0,1)))</f>
        <v/>
      </c>
      <c r="CL168" s="2" t="str">
        <f>IF($A168&gt;='DB_243way_Regular Symbol'!G$16,"",IF(E168=0,"",IF(OR(E168=$BW$1,E169=$BW$1,E170=$BW$1,E168=$CJ$1,E169=$CJ$1,E170=$CJ$1),0,1)))</f>
        <v/>
      </c>
      <c r="CM168" s="2" t="str">
        <f>IF($A168&gt;='DB_243way_Regular Symbol'!H$16,"",IF(F168=0,"",IF(OR(F168=$BW$1,F169=$BW$1,F170=$BW$1,F168=$CJ$1,F169=$CJ$1,F170=$CJ$1),0,1)))</f>
        <v/>
      </c>
      <c r="CO168" s="2" t="str">
        <f>IF($A168&gt;='DB_243way_Regular Symbol'!D$16,"",IF(B168=0,"",IF(OR(B168=$BW$1,B169=$BW$1,B170=$BW$1,B168=$CP$1,B169=$CP$1,B170=$CP$1),0,1)))</f>
        <v/>
      </c>
      <c r="CP168" s="2" t="str">
        <f>IF($A168&gt;='DB_243way_Regular Symbol'!E$16,"",IF(C168=0,"",IF(OR(C168=$BW$1,C169=$BW$1,C170=$BW$1,C168=$CP$1,C169=$CP$1,C170=$CP$1),0,1)))</f>
        <v/>
      </c>
      <c r="CQ168" s="2" t="str">
        <f>IF($A168&gt;='DB_243way_Regular Symbol'!F$16,"",IF(D168=0,"",IF(OR(D168=$BW$1,D169=$BW$1,D170=$BW$1,D168=$CP$1,D169=$CP$1,D170=$CP$1),0,1)))</f>
        <v/>
      </c>
      <c r="CR168" s="2" t="str">
        <f>IF($A168&gt;='DB_243way_Regular Symbol'!G$16,"",IF(E168=0,"",IF(OR(E168=$BW$1,E169=$BW$1,E170=$BW$1,E168=$CP$1,E169=$CP$1,E170=$CP$1),0,1)))</f>
        <v/>
      </c>
      <c r="CS168" s="2" t="str">
        <f>IF($A168&gt;='DB_243way_Regular Symbol'!H$16,"",IF(F168=0,"",IF(OR(F168=$BW$1,F169=$BW$1,F170=$BW$1,F168=$CP$1,F169=$CP$1,F170=$CP$1),0,1)))</f>
        <v/>
      </c>
      <c r="CU168" s="2" t="str">
        <f>IF($A168&gt;='DB_243way_Regular Symbol'!D$16,"",IF(B168=0,"",IF(OR(B168=$BW$1,B169=$BW$1,B170=$BW$1,B168=$CV$1,B169=$CV$1,B170=$CV$1),0,1)))</f>
        <v/>
      </c>
      <c r="CV168" s="2" t="str">
        <f>IF($A168&gt;='DB_243way_Regular Symbol'!E$16,"",IF(C168=0,"",IF(OR(C168=$BW$1,C169=$BW$1,C170=$BW$1,C168=$CV$1,C169=$CV$1,C170=$CV$1),0,1)))</f>
        <v/>
      </c>
      <c r="CW168" s="2" t="str">
        <f>IF($A168&gt;='DB_243way_Regular Symbol'!F$16,"",IF(D168=0,"",IF(OR(D168=$BW$1,D169=$BW$1,D170=$BW$1,D168=$CV$1,D169=$CV$1,D170=$CV$1),0,1)))</f>
        <v/>
      </c>
      <c r="CX168" s="2" t="str">
        <f>IF($A168&gt;='DB_243way_Regular Symbol'!G$16,"",IF(E168=0,"",IF(OR(E168=$BW$1,E169=$BW$1,E170=$BW$1,E168=$CV$1,E169=$CV$1,E170=$CV$1),0,1)))</f>
        <v/>
      </c>
      <c r="CY168" s="2" t="str">
        <f>IF($A168&gt;='DB_243way_Regular Symbol'!H$16,"",IF(F168=0,"",IF(OR(F168=$BW$1,F169=$BW$1,F170=$BW$1,F168=$CV$1,F169=$CV$1,F170=$CV$1),0,1)))</f>
        <v/>
      </c>
    </row>
    <row r="169" spans="1:103">
      <c r="A169" s="341">
        <f>IF('DB_243way_Regular Symbol'!L168="","",'DB_243way_Regular Symbol'!L168)</f>
        <v>165</v>
      </c>
      <c r="B169" s="184" t="str">
        <f>IF('DB_243way_Regular Symbol'!M168="",
IF($A169-'DB_243way_Regular Symbol'!D$16&gt;='DB_243way_RegularＸ_W()'!B$2-1,"",VLOOKUP($A169-'DB_243way_Regular Symbol'!D$16,'DB_243way_Regular Symbol'!$L$3:$Q$250,'DB_243way_RegularＸ_W()'!B$3+1,FALSE)),
'DB_243way_Regular Symbol'!M168)</f>
        <v/>
      </c>
      <c r="C169" s="184" t="str">
        <f>IF('DB_243way_Regular Symbol'!N168="",
IF($A169-'DB_243way_Regular Symbol'!E$16&gt;='DB_243way_RegularＸ_W()'!C$2-1,"",VLOOKUP($A169-'DB_243way_Regular Symbol'!E$16,'DB_243way_Regular Symbol'!$L$3:$Q$250,'DB_243way_RegularＸ_W()'!C$3+1,FALSE)),
'DB_243way_Regular Symbol'!N168)</f>
        <v/>
      </c>
      <c r="D169" s="184" t="str">
        <f>IF('DB_243way_Regular Symbol'!O168="",
IF($A169-'DB_243way_Regular Symbol'!F$16&gt;='DB_243way_RegularＸ_W()'!D$2-1,"",VLOOKUP($A169-'DB_243way_Regular Symbol'!F$16,'DB_243way_Regular Symbol'!$L$3:$Q$250,'DB_243way_RegularＸ_W()'!D$3+1,FALSE)),
'DB_243way_Regular Symbol'!O168)</f>
        <v/>
      </c>
      <c r="E169" s="184" t="str">
        <f>IF('DB_243way_Regular Symbol'!P168="",
IF($A169-'DB_243way_Regular Symbol'!G$16&gt;='DB_243way_RegularＸ_W()'!E$2-1,"",VLOOKUP($A169-'DB_243way_Regular Symbol'!G$16,'DB_243way_Regular Symbol'!$L$3:$Q$250,'DB_243way_RegularＸ_W()'!E$3+1,FALSE)),
'DB_243way_Regular Symbol'!P168)</f>
        <v/>
      </c>
      <c r="F169" s="184" t="str">
        <f>IF('DB_243way_Regular Symbol'!Q168="",
IF($A169-'DB_243way_Regular Symbol'!H$16&gt;='DB_243way_RegularＸ_W()'!F$2-1,"",VLOOKUP($A169-'DB_243way_Regular Symbol'!H$16,'DB_243way_Regular Symbol'!$L$3:$Q$250,'DB_243way_RegularＸ_W()'!F$3+1,FALSE)),
'DB_243way_Regular Symbol'!Q168)</f>
        <v/>
      </c>
      <c r="O169" s="342" t="str">
        <f>IF($A169&gt;='DB_243way_Regular Symbol'!D$16,"",IF(B169=0,"",IF(OR(B169=$O$1,B169=$P$1,B170=$O$1,B170=$P$1,B171=$O$1,B171=$P$1),0,1)))</f>
        <v/>
      </c>
      <c r="P169" s="2" t="str">
        <f>IF($A169&gt;='DB_243way_Regular Symbol'!E$16,"",IF(C169=0,"",IF(OR(C169=$O$1,C169=$P$1,C170=$O$1,C170=$P$1,C171=$O$1,C171=$P$1),0,1)))</f>
        <v/>
      </c>
      <c r="Q169" s="2" t="str">
        <f>IF($A169&gt;='DB_243way_Regular Symbol'!F$16,"",IF(D169=0,"",IF(OR(D169=$O$1,D169=$P$1,D170=$O$1,D170=$P$1,D171=$O$1,D171=$P$1),0,1)))</f>
        <v/>
      </c>
      <c r="R169" s="2" t="str">
        <f>IF($A169&gt;='DB_243way_Regular Symbol'!G$16,"",IF(E169=0,"",IF(OR(E169=$O$1,E169=$P$1,E170=$O$1,E170=$P$1,E171=$O$1,E171=$P$1),0,1)))</f>
        <v/>
      </c>
      <c r="S169" s="128" t="str">
        <f>IF($A169&gt;='DB_243way_Regular Symbol'!H$16,"",IF(F169=0,"",IF(OR(F169=$O$1,F169=$P$1,F170=$O$1,F170=$P$1,F171=$O$1,F171=$P$1),0,1)))</f>
        <v/>
      </c>
      <c r="U169" s="342" t="str">
        <f>IF($A169&gt;='DB_243way_Regular Symbol'!D$16,"",IF(B169=0,"",IF(OR(B169=$U$1,B169=$V$1,B170=$U$1,B170=$V$1,B171=$U$1,B171=$V$1),0,1)))</f>
        <v/>
      </c>
      <c r="V169" s="2" t="str">
        <f>IF($A169&gt;='DB_243way_Regular Symbol'!E$16,"",IF(C169=0,"",IF(OR(C169=$U$1,C169=$V$1,C170=$U$1,C170=$V$1,C171=$U$1,C171=$V$1),0,1)))</f>
        <v/>
      </c>
      <c r="W169" s="2" t="str">
        <f>IF($A169&gt;='DB_243way_Regular Symbol'!F$16,"",IF(D169=0,"",IF(OR(D169=$U$1,D169=$V$1,D170=$U$1,D170=$V$1,D171=$U$1,D171=$V$1),0,1)))</f>
        <v/>
      </c>
      <c r="X169" s="2" t="str">
        <f>IF($A169&gt;='DB_243way_Regular Symbol'!G$16,"",IF(E169=0,"",IF(OR(E169=$U$1,E169=$V$1,E170=$U$1,E170=$V$1,E171=$U$1,E171=$V$1),0,1)))</f>
        <v/>
      </c>
      <c r="Y169" s="128" t="str">
        <f>IF($A169&gt;='DB_243way_Regular Symbol'!H$16,"",IF(F169=0,"",IF(OR(F169=$U$1,F169=$V$1,F170=$U$1,F170=$V$1,F171=$U$1,F171=$V$1),0,1)))</f>
        <v/>
      </c>
      <c r="AA169" s="342" t="str">
        <f>IF($A169&gt;='DB_243way_Regular Symbol'!D$16,"",IF(B169=0,"",IF(OR(B169=$AA$1,B169=$AB$1,B170=$AA$1,B170=$AB$1,B171=$AA$1,,B171=$AB$1),0,1)))</f>
        <v/>
      </c>
      <c r="AB169" s="2" t="str">
        <f>IF($A169&gt;='DB_243way_Regular Symbol'!E$16,"",IF(C169=0,"",IF(OR(C169=$AA$1,C169=$AB$1,C170=$AA$1,C170=$AB$1,C171=$AA$1,,C171=$AB$1),0,1)))</f>
        <v/>
      </c>
      <c r="AC169" s="2" t="str">
        <f>IF($A169&gt;='DB_243way_Regular Symbol'!F$16,"",IF(D169=0,"",IF(OR(D169=$AA$1,D169=$AB$1,D170=$AA$1,D170=$AB$1,D171=$AA$1,,D171=$AB$1),0,1)))</f>
        <v/>
      </c>
      <c r="AD169" s="2" t="str">
        <f>IF($A169&gt;='DB_243way_Regular Symbol'!G$16,"",IF(E169=0,"",IF(OR(E169=$AA$1,E169=$AB$1,E170=$AA$1,E170=$AB$1,E171=$AA$1,,E171=$AB$1),0,1)))</f>
        <v/>
      </c>
      <c r="AE169" s="128" t="str">
        <f>IF($A169&gt;='DB_243way_Regular Symbol'!H$16,"",IF(F169=0,"",IF(OR(F169=$AA$1,F169=$AB$1,F170=$AA$1,F170=$AB$1,F171=$AA$1,,F171=$AB$1),0,1)))</f>
        <v/>
      </c>
      <c r="AG169" s="342" t="str">
        <f>IF($A169&gt;='DB_243way_Regular Symbol'!D$16,"",IF(B169=0,"",IF(OR(B169=$AG$1,B169=$AH$1,B170=$AG$1,B170=$AH$1,B171=$AG$1,B171=$AH$1),0,1)))</f>
        <v/>
      </c>
      <c r="AH169" s="2" t="str">
        <f>IF($A169&gt;='DB_243way_Regular Symbol'!E$16,"",IF(C169=0,"",IF(OR(C169=$AG$1,C169=$AH$1,C170=$AG$1,C170=$AH$1,C171=$AG$1,C171=$AH$1),0,1)))</f>
        <v/>
      </c>
      <c r="AI169" s="2" t="str">
        <f>IF($A169&gt;='DB_243way_Regular Symbol'!F$16,"",IF(D169=0,"",IF(OR(D169=$AG$1,D169=$AH$1,D170=$AG$1,D170=$AH$1,D171=$AG$1,D171=$AH$1),0,1)))</f>
        <v/>
      </c>
      <c r="AJ169" s="2" t="str">
        <f>IF($A169&gt;='DB_243way_Regular Symbol'!G$16,"",IF(E169=0,"",IF(OR(E169=$AG$1,E169=$AH$1,E170=$AG$1,E170=$AH$1,E171=$AG$1,E171=$AH$1),0,1)))</f>
        <v/>
      </c>
      <c r="AK169" s="128" t="str">
        <f>IF($A169&gt;='DB_243way_Regular Symbol'!H$16,"",IF(F169=0,"",IF(OR(F169=$AG$1,F169=$AH$1,F170=$AG$1,F170=$AH$1,F171=$AG$1,F171=$AH$1),0,1)))</f>
        <v/>
      </c>
      <c r="AM169" s="342" t="str">
        <f>IF($A169&gt;='DB_243way_Regular Symbol'!D$16,"",IF(B169=0,"",IF(OR(B169=$AM$1,B169=$AN$1,B170=$AM$1,B170=$AN$1,B171=$AM$1,B171=$AN$1),0,1)))</f>
        <v/>
      </c>
      <c r="AN169" s="2" t="str">
        <f>IF($A169&gt;='DB_243way_Regular Symbol'!E$16,"",IF(C169=0,"",IF(OR(C169=$AM$1,C169=$AN$1,C170=$AM$1,C170=$AN$1,C171=$AM$1,C171=$AN$1),0,1)))</f>
        <v/>
      </c>
      <c r="AO169" s="2" t="str">
        <f>IF($A169&gt;='DB_243way_Regular Symbol'!F$16,"",IF(D169=0,"",IF(OR(D169=$AM$1,D169=$AN$1,D170=$AM$1,D170=$AN$1,D171=$AM$1,D171=$AN$1),0,1)))</f>
        <v/>
      </c>
      <c r="AP169" s="2" t="str">
        <f>IF($A169&gt;='DB_243way_Regular Symbol'!G$16,"",IF(E169=0,"",IF(OR(E169=$AM$1,E169=$AN$1,E170=$AM$1,E170=$AN$1,E171=$AM$1,E171=$AN$1),0,1)))</f>
        <v/>
      </c>
      <c r="AQ169" s="128" t="str">
        <f>IF($A169&gt;='DB_243way_Regular Symbol'!H$16,"",IF(F169=0,"",IF(OR(F169=$AM$1,F169=$AN$1,F170=$AM$1,F170=$AN$1,F171=$AM$1,F171=$AN$1),0,1)))</f>
        <v/>
      </c>
      <c r="AS169" s="342" t="str">
        <f>IF($A169&gt;='DB_243way_Regular Symbol'!D$16,"",IF(B169=0,"",IF(OR(B169=$AM$1,B169=$AT$1,B170=$AM$1,B170=$AT$1,B171=$AM$1,B171=$AT$1),0,1)))</f>
        <v/>
      </c>
      <c r="AT169" s="2" t="str">
        <f>IF($A169&gt;='DB_243way_Regular Symbol'!E$16,"",IF(C169=0,"",IF(OR(C169=$AM$1,C169=$AT$1,C170=$AM$1,C170=$AT$1,C171=$AM$1,C171=$AT$1),0,1)))</f>
        <v/>
      </c>
      <c r="AU169" s="2" t="str">
        <f>IF($A169&gt;='DB_243way_Regular Symbol'!F$16,"",IF(D169=0,"",IF(OR(D169=$AM$1,D169=$AT$1,D170=$AM$1,D170=$AT$1,D171=$AM$1,D171=$AT$1),0,1)))</f>
        <v/>
      </c>
      <c r="AV169" s="2" t="str">
        <f>IF($A169&gt;='DB_243way_Regular Symbol'!G$16,"",IF(E169=0,"",IF(OR(E169=$AM$1,E169=$AT$1,E170=$AM$1,E170=$AT$1,E171=$AM$1,E171=$AT$1),0,1)))</f>
        <v/>
      </c>
      <c r="AW169" s="128" t="str">
        <f>IF($A169&gt;='DB_243way_Regular Symbol'!H$16,"",IF(F169=0,"",IF(OR(F169=$AM$1,F169=$AT$1,F170=$AM$1,F170=$AT$1,F171=$AM$1,F171=$AT$1),0,1)))</f>
        <v/>
      </c>
      <c r="AY169" s="342"/>
      <c r="AZ169" s="2"/>
      <c r="BA169" s="2" t="str">
        <f>IF($A169&gt;='DB_243way_Regular Symbol'!F$16,"",COUNTIF(D169:D171,$AZ$1))</f>
        <v/>
      </c>
      <c r="BB169" s="2" t="str">
        <f>IF($A169&gt;='DB_243way_Regular Symbol'!G$16,"",COUNTIF(E169:E171,$AZ$1))</f>
        <v/>
      </c>
      <c r="BC169" s="2" t="str">
        <f>IF($A169&gt;='DB_243way_Regular Symbol'!H$16,"",COUNTIF(F169:F171,$AZ$1))</f>
        <v/>
      </c>
      <c r="BE169" s="342" t="str">
        <f>IF($A169&gt;='DB_243way_Regular Symbol'!D$16,"",IF(B169=0,"",IF(OR(B169=$AM$1,B169=$BF$1,B170=$AM$1,B170=$BF$1,B171=$AM$1,B171=$BF$1),1,0)))</f>
        <v/>
      </c>
      <c r="BF169" s="342" t="str">
        <f>IF($A169&gt;='DB_243way_Regular Symbol'!E$16,"",IF(C169=0,"",IF(OR(C169=$AM$1,C169=$BF$1,C170=$AM$1,C170=$BF$1,C171=$AM$1,C171=$BF$1),1,0)))</f>
        <v/>
      </c>
      <c r="BG169" s="342" t="str">
        <f>IF($A169&gt;='DB_243way_Regular Symbol'!F$16,"",IF(D169=0,"",IF(OR(D169=$AM$1,D169=$BF$1,D170=$AM$1,D170=$BF$1,D171=$AM$1,D171=$BF$1),1,0)))</f>
        <v/>
      </c>
      <c r="BH169" s="342" t="str">
        <f>IF($A169&gt;='DB_243way_Regular Symbol'!G$16,"",IF(E169=0,"",IF(OR(E169=$AM$1,E169=$BF$1,E170=$AM$1,E170=$BF$1,E171=$AM$1,E171=$BF$1),1,0)))</f>
        <v/>
      </c>
      <c r="BI169" s="342" t="str">
        <f>IF($A169&gt;='DB_243way_Regular Symbol'!H$16,"",IF(F169=0,"",IF(OR(F169=$AM$1,F169=$BF$1,F170=$AM$1,F170=$BF$1,F171=$AM$1,F171=$BF$1),1,0)))</f>
        <v/>
      </c>
      <c r="BK169" s="342" t="str">
        <f>IF($A169&gt;='DB_243way_Regular Symbol'!D$16,"",IF(B169=0,"",IF(OR(B169=$AM$1,B169=$BL$1,B170=$AM$1,B170=$BL$1,B171=$AM$1,B171=$BL$1),0,1)))</f>
        <v/>
      </c>
      <c r="BL169" s="2" t="str">
        <f>IF($A169&gt;='DB_243way_Regular Symbol'!E$16,"",IF(C169=0,"",IF(OR(C169=$AM$1,C169=$BL$1,C170=$AM$1,C170=$BL$1,C171=$AM$1,C171=$BL$1),0,1)))</f>
        <v/>
      </c>
      <c r="BM169" s="2" t="str">
        <f>IF($A169&gt;='DB_243way_Regular Symbol'!F$16,"",IF(D169=0,"",IF(OR(D169=$AM$1,D169=$BL$1,D170=$AM$1,D170=$BL$1,D171=$AM$1,D171=$BL$1),0,1)))</f>
        <v/>
      </c>
      <c r="BN169" s="2" t="str">
        <f>IF($A169&gt;='DB_243way_Regular Symbol'!G$16,"",IF(E169=0,"",IF(OR(E169=$AM$1,E169=$BL$1,E170=$AM$1,E170=$BL$1,E171=$AM$1,E171=$BL$1),0,1)))</f>
        <v/>
      </c>
      <c r="BO169" s="128" t="str">
        <f>IF($A169&gt;='DB_243way_Regular Symbol'!H$16,"",IF(F169=0,"",IF(OR(F169=$AM$1,F169=$BL$1,F170=$AM$1,F170=$BL$1,F171=$AM$1,F171=$BL$1),0,1)))</f>
        <v/>
      </c>
      <c r="BQ169" s="2" t="str">
        <f>IF($A169&gt;='DB_243way_Regular Symbol'!D$16,"",IF(B169=0,"",IF(OR(B169=$BQ$1,B169=$BR$1,B170=$BQ$1,B170=$BR$1,B171=$BQ$1,B171=$BR$1),0,1)))</f>
        <v/>
      </c>
      <c r="BR169" s="2" t="str">
        <f>IF($A169&gt;='DB_243way_Regular Symbol'!E$16,"",IF(C169=0,"",IF(OR(C169=$BQ$1,C169=$BR$1,C170=$BQ$1,C170=$BR$1,C171=$BQ$1,C171=$BR$1),0,1)))</f>
        <v/>
      </c>
      <c r="BS169" s="2" t="str">
        <f>IF($A169&gt;='DB_243way_Regular Symbol'!F$16,"",IF(D169=0,"",IF(OR(D169=$BQ$1,D169=$BR$1,D170=$BQ$1,D170=$BR$1,D171=$BQ$1,D171=$BR$1),0,1)))</f>
        <v/>
      </c>
      <c r="BT169" s="2" t="str">
        <f>IF($A169&gt;='DB_243way_Regular Symbol'!G$16,"",IF(E169=0,"",IF(OR(E169=$BQ$1,E169=$BR$1,E170=$BQ$1,E170=$BR$1,E171=$BQ$1,E171=$BR$1),0,1)))</f>
        <v/>
      </c>
      <c r="BU169" s="2" t="str">
        <f>IF($A169&gt;='DB_243way_Regular Symbol'!H$16,"",IF(F169=0,"",IF(OR(F169=$BQ$1,F169=$BR$1,F170=$BQ$1,F170=$BR$1,F171=$BQ$1,F171=$BR$1),0,1)))</f>
        <v/>
      </c>
      <c r="BW169" s="2" t="str">
        <f>IF($A169&gt;='DB_243way_Regular Symbol'!D$16,"",IF(B169=0,"",IF(OR(B169=$BW$1,B170=$BW$1,B171=$BW$1,B169=$BX$1,B170=$BX$1,B171=$BX$1),0,1)))</f>
        <v/>
      </c>
      <c r="BX169" s="2" t="str">
        <f>IF($A169&gt;='DB_243way_Regular Symbol'!E$16,"",IF(C169=0,"",IF(OR(C169=$BW$1,C170=$BW$1,C171=$BW$1,C169=$BX$1,C170=$BX$1,C171=$BX$1),0,1)))</f>
        <v/>
      </c>
      <c r="BY169" s="2" t="str">
        <f>IF($A169&gt;='DB_243way_Regular Symbol'!F$16,"",IF(D169=0,"",IF(OR(D169=$BW$1,D170=$BW$1,D171=$BW$1,D169=$BX$1,D170=$BX$1,D171=$BX$1),0,1)))</f>
        <v/>
      </c>
      <c r="BZ169" s="2" t="str">
        <f>IF($A169&gt;='DB_243way_Regular Symbol'!G$16,"",IF(E169=0,"",IF(OR(E169=$BW$1,E170=$BW$1,E171=$BW$1,E169=$BX$1,E170=$BX$1,E171=$BX$1),0,1)))</f>
        <v/>
      </c>
      <c r="CA169" s="2" t="str">
        <f>IF($A169&gt;='DB_243way_Regular Symbol'!H$16,"",IF(F169=0,"",IF(OR(F169=$BW$1,F170=$BW$1,F171=$BW$1,F169=$BX$1,F170=$BX$1,F171=$BX$1),0,1)))</f>
        <v/>
      </c>
      <c r="CC169" s="2" t="str">
        <f>IF($A169&gt;='DB_243way_Regular Symbol'!D$16,"",IF(B169=0,"",IF(OR(B169=$BW$1,B170=$BW$1,B171=$BW$1,B169=$CD$1,B170=$CD$1,B171=$CD$1),0,1)))</f>
        <v/>
      </c>
      <c r="CD169" s="2" t="str">
        <f>IF($A169&gt;='DB_243way_Regular Symbol'!E$16,"",IF(C169=0,"",IF(OR(C169=$BW$1,C170=$BW$1,C171=$BW$1,C169=$CD$1,C170=$CD$1,C171=$CD$1),0,1)))</f>
        <v/>
      </c>
      <c r="CE169" s="2" t="str">
        <f>IF($A169&gt;='DB_243way_Regular Symbol'!F$16,"",IF(D169=0,"",IF(OR(D169=$BW$1,D170=$BW$1,D171=$BW$1,D169=$CD$1,D170=$CD$1,D171=$CD$1),0,1)))</f>
        <v/>
      </c>
      <c r="CF169" s="2" t="str">
        <f>IF($A169&gt;='DB_243way_Regular Symbol'!G$16,"",IF(E169=0,"",IF(OR(E169=$BW$1,E170=$BW$1,E171=$BW$1,E169=$CD$1,E170=$CD$1,E171=$CD$1),0,1)))</f>
        <v/>
      </c>
      <c r="CG169" s="2" t="str">
        <f>IF($A169&gt;='DB_243way_Regular Symbol'!H$16,"",IF(F169=0,"",IF(OR(F169=$BW$1,F170=$BW$1,F171=$BW$1,F169=$CD$1,F170=$CD$1,F171=$CD$1),0,1)))</f>
        <v/>
      </c>
      <c r="CI169" s="2" t="str">
        <f>IF($A169&gt;='DB_243way_Regular Symbol'!D$16,"",IF(B169=0,"",IF(OR(B169=$BW$1,B170=$BW$1,B171=$BW$1,B169=$CJ$1,B170=$CJ$1,B171=$CJ$1),0,1)))</f>
        <v/>
      </c>
      <c r="CJ169" s="2" t="str">
        <f>IF($A169&gt;='DB_243way_Regular Symbol'!E$16,"",IF(C169=0,"",IF(OR(C169=$BW$1,C170=$BW$1,C171=$BW$1,C169=$CJ$1,C170=$CJ$1,C171=$CJ$1),0,1)))</f>
        <v/>
      </c>
      <c r="CK169" s="2" t="str">
        <f>IF($A169&gt;='DB_243way_Regular Symbol'!F$16,"",IF(D169=0,"",IF(OR(D169=$BW$1,D170=$BW$1,D171=$BW$1,D169=$CJ$1,D170=$CJ$1,D171=$CJ$1),0,1)))</f>
        <v/>
      </c>
      <c r="CL169" s="2" t="str">
        <f>IF($A169&gt;='DB_243way_Regular Symbol'!G$16,"",IF(E169=0,"",IF(OR(E169=$BW$1,E170=$BW$1,E171=$BW$1,E169=$CJ$1,E170=$CJ$1,E171=$CJ$1),0,1)))</f>
        <v/>
      </c>
      <c r="CM169" s="2" t="str">
        <f>IF($A169&gt;='DB_243way_Regular Symbol'!H$16,"",IF(F169=0,"",IF(OR(F169=$BW$1,F170=$BW$1,F171=$BW$1,F169=$CJ$1,F170=$CJ$1,F171=$CJ$1),0,1)))</f>
        <v/>
      </c>
      <c r="CO169" s="2" t="str">
        <f>IF($A169&gt;='DB_243way_Regular Symbol'!D$16,"",IF(B169=0,"",IF(OR(B169=$BW$1,B170=$BW$1,B171=$BW$1,B169=$CP$1,B170=$CP$1,B171=$CP$1),0,1)))</f>
        <v/>
      </c>
      <c r="CP169" s="2" t="str">
        <f>IF($A169&gt;='DB_243way_Regular Symbol'!E$16,"",IF(C169=0,"",IF(OR(C169=$BW$1,C170=$BW$1,C171=$BW$1,C169=$CP$1,C170=$CP$1,C171=$CP$1),0,1)))</f>
        <v/>
      </c>
      <c r="CQ169" s="2" t="str">
        <f>IF($A169&gt;='DB_243way_Regular Symbol'!F$16,"",IF(D169=0,"",IF(OR(D169=$BW$1,D170=$BW$1,D171=$BW$1,D169=$CP$1,D170=$CP$1,D171=$CP$1),0,1)))</f>
        <v/>
      </c>
      <c r="CR169" s="2" t="str">
        <f>IF($A169&gt;='DB_243way_Regular Symbol'!G$16,"",IF(E169=0,"",IF(OR(E169=$BW$1,E170=$BW$1,E171=$BW$1,E169=$CP$1,E170=$CP$1,E171=$CP$1),0,1)))</f>
        <v/>
      </c>
      <c r="CS169" s="2" t="str">
        <f>IF($A169&gt;='DB_243way_Regular Symbol'!H$16,"",IF(F169=0,"",IF(OR(F169=$BW$1,F170=$BW$1,F171=$BW$1,F169=$CP$1,F170=$CP$1,F171=$CP$1),0,1)))</f>
        <v/>
      </c>
      <c r="CU169" s="2" t="str">
        <f>IF($A169&gt;='DB_243way_Regular Symbol'!D$16,"",IF(B169=0,"",IF(OR(B169=$BW$1,B170=$BW$1,B171=$BW$1,B169=$CV$1,B170=$CV$1,B171=$CV$1),0,1)))</f>
        <v/>
      </c>
      <c r="CV169" s="2" t="str">
        <f>IF($A169&gt;='DB_243way_Regular Symbol'!E$16,"",IF(C169=0,"",IF(OR(C169=$BW$1,C170=$BW$1,C171=$BW$1,C169=$CV$1,C170=$CV$1,C171=$CV$1),0,1)))</f>
        <v/>
      </c>
      <c r="CW169" s="2" t="str">
        <f>IF($A169&gt;='DB_243way_Regular Symbol'!F$16,"",IF(D169=0,"",IF(OR(D169=$BW$1,D170=$BW$1,D171=$BW$1,D169=$CV$1,D170=$CV$1,D171=$CV$1),0,1)))</f>
        <v/>
      </c>
      <c r="CX169" s="2" t="str">
        <f>IF($A169&gt;='DB_243way_Regular Symbol'!G$16,"",IF(E169=0,"",IF(OR(E169=$BW$1,E170=$BW$1,E171=$BW$1,E169=$CV$1,E170=$CV$1,E171=$CV$1),0,1)))</f>
        <v/>
      </c>
      <c r="CY169" s="2" t="str">
        <f>IF($A169&gt;='DB_243way_Regular Symbol'!H$16,"",IF(F169=0,"",IF(OR(F169=$BW$1,F170=$BW$1,F171=$BW$1,F169=$CV$1,F170=$CV$1,F171=$CV$1),0,1)))</f>
        <v/>
      </c>
    </row>
    <row r="170" spans="1:103">
      <c r="A170" s="341">
        <f>IF('DB_243way_Regular Symbol'!L169="","",'DB_243way_Regular Symbol'!L169)</f>
        <v>166</v>
      </c>
      <c r="B170" s="184" t="str">
        <f>IF('DB_243way_Regular Symbol'!M169="",
IF($A170-'DB_243way_Regular Symbol'!D$16&gt;='DB_243way_RegularＸ_W()'!B$2-1,"",VLOOKUP($A170-'DB_243way_Regular Symbol'!D$16,'DB_243way_Regular Symbol'!$L$3:$Q$250,'DB_243way_RegularＸ_W()'!B$3+1,FALSE)),
'DB_243way_Regular Symbol'!M169)</f>
        <v/>
      </c>
      <c r="C170" s="184" t="str">
        <f>IF('DB_243way_Regular Symbol'!N169="",
IF($A170-'DB_243way_Regular Symbol'!E$16&gt;='DB_243way_RegularＸ_W()'!C$2-1,"",VLOOKUP($A170-'DB_243way_Regular Symbol'!E$16,'DB_243way_Regular Symbol'!$L$3:$Q$250,'DB_243way_RegularＸ_W()'!C$3+1,FALSE)),
'DB_243way_Regular Symbol'!N169)</f>
        <v/>
      </c>
      <c r="D170" s="184" t="str">
        <f>IF('DB_243way_Regular Symbol'!O169="",
IF($A170-'DB_243way_Regular Symbol'!F$16&gt;='DB_243way_RegularＸ_W()'!D$2-1,"",VLOOKUP($A170-'DB_243way_Regular Symbol'!F$16,'DB_243way_Regular Symbol'!$L$3:$Q$250,'DB_243way_RegularＸ_W()'!D$3+1,FALSE)),
'DB_243way_Regular Symbol'!O169)</f>
        <v/>
      </c>
      <c r="E170" s="184" t="str">
        <f>IF('DB_243way_Regular Symbol'!P169="",
IF($A170-'DB_243way_Regular Symbol'!G$16&gt;='DB_243way_RegularＸ_W()'!E$2-1,"",VLOOKUP($A170-'DB_243way_Regular Symbol'!G$16,'DB_243way_Regular Symbol'!$L$3:$Q$250,'DB_243way_RegularＸ_W()'!E$3+1,FALSE)),
'DB_243way_Regular Symbol'!P169)</f>
        <v/>
      </c>
      <c r="F170" s="184" t="str">
        <f>IF('DB_243way_Regular Symbol'!Q169="",
IF($A170-'DB_243way_Regular Symbol'!H$16&gt;='DB_243way_RegularＸ_W()'!F$2-1,"",VLOOKUP($A170-'DB_243way_Regular Symbol'!H$16,'DB_243way_Regular Symbol'!$L$3:$Q$250,'DB_243way_RegularＸ_W()'!F$3+1,FALSE)),
'DB_243way_Regular Symbol'!Q169)</f>
        <v/>
      </c>
      <c r="O170" s="342" t="str">
        <f>IF($A170&gt;='DB_243way_Regular Symbol'!D$16,"",IF(B170=0,"",IF(OR(B170=$O$1,B170=$P$1,B171=$O$1,B171=$P$1,B172=$O$1,B172=$P$1),0,1)))</f>
        <v/>
      </c>
      <c r="P170" s="2" t="str">
        <f>IF($A170&gt;='DB_243way_Regular Symbol'!E$16,"",IF(C170=0,"",IF(OR(C170=$O$1,C170=$P$1,C171=$O$1,C171=$P$1,C172=$O$1,C172=$P$1),0,1)))</f>
        <v/>
      </c>
      <c r="Q170" s="2" t="str">
        <f>IF($A170&gt;='DB_243way_Regular Symbol'!F$16,"",IF(D170=0,"",IF(OR(D170=$O$1,D170=$P$1,D171=$O$1,D171=$P$1,D172=$O$1,D172=$P$1),0,1)))</f>
        <v/>
      </c>
      <c r="R170" s="2" t="str">
        <f>IF($A170&gt;='DB_243way_Regular Symbol'!G$16,"",IF(E170=0,"",IF(OR(E170=$O$1,E170=$P$1,E171=$O$1,E171=$P$1,E172=$O$1,E172=$P$1),0,1)))</f>
        <v/>
      </c>
      <c r="S170" s="128" t="str">
        <f>IF($A170&gt;='DB_243way_Regular Symbol'!H$16,"",IF(F170=0,"",IF(OR(F170=$O$1,F170=$P$1,F171=$O$1,F171=$P$1,F172=$O$1,F172=$P$1),0,1)))</f>
        <v/>
      </c>
      <c r="U170" s="342" t="str">
        <f>IF($A170&gt;='DB_243way_Regular Symbol'!D$16,"",IF(B170=0,"",IF(OR(B170=$U$1,B170=$V$1,B171=$U$1,B171=$V$1,B172=$U$1,B172=$V$1),0,1)))</f>
        <v/>
      </c>
      <c r="V170" s="2" t="str">
        <f>IF($A170&gt;='DB_243way_Regular Symbol'!E$16,"",IF(C170=0,"",IF(OR(C170=$U$1,C170=$V$1,C171=$U$1,C171=$V$1,C172=$U$1,C172=$V$1),0,1)))</f>
        <v/>
      </c>
      <c r="W170" s="2" t="str">
        <f>IF($A170&gt;='DB_243way_Regular Symbol'!F$16,"",IF(D170=0,"",IF(OR(D170=$U$1,D170=$V$1,D171=$U$1,D171=$V$1,D172=$U$1,D172=$V$1),0,1)))</f>
        <v/>
      </c>
      <c r="X170" s="2" t="str">
        <f>IF($A170&gt;='DB_243way_Regular Symbol'!G$16,"",IF(E170=0,"",IF(OR(E170=$U$1,E170=$V$1,E171=$U$1,E171=$V$1,E172=$U$1,E172=$V$1),0,1)))</f>
        <v/>
      </c>
      <c r="Y170" s="128" t="str">
        <f>IF($A170&gt;='DB_243way_Regular Symbol'!H$16,"",IF(F170=0,"",IF(OR(F170=$U$1,F170=$V$1,F171=$U$1,F171=$V$1,F172=$U$1,F172=$V$1),0,1)))</f>
        <v/>
      </c>
      <c r="AA170" s="342" t="str">
        <f>IF($A170&gt;='DB_243way_Regular Symbol'!D$16,"",IF(B170=0,"",IF(OR(B170=$AA$1,B170=$AB$1,B171=$AA$1,B171=$AB$1,B172=$AA$1,,B172=$AB$1),0,1)))</f>
        <v/>
      </c>
      <c r="AB170" s="2" t="str">
        <f>IF($A170&gt;='DB_243way_Regular Symbol'!E$16,"",IF(C170=0,"",IF(OR(C170=$AA$1,C170=$AB$1,C171=$AA$1,C171=$AB$1,C172=$AA$1,,C172=$AB$1),0,1)))</f>
        <v/>
      </c>
      <c r="AC170" s="2" t="str">
        <f>IF($A170&gt;='DB_243way_Regular Symbol'!F$16,"",IF(D170=0,"",IF(OR(D170=$AA$1,D170=$AB$1,D171=$AA$1,D171=$AB$1,D172=$AA$1,,D172=$AB$1),0,1)))</f>
        <v/>
      </c>
      <c r="AD170" s="2" t="str">
        <f>IF($A170&gt;='DB_243way_Regular Symbol'!G$16,"",IF(E170=0,"",IF(OR(E170=$AA$1,E170=$AB$1,E171=$AA$1,E171=$AB$1,E172=$AA$1,,E172=$AB$1),0,1)))</f>
        <v/>
      </c>
      <c r="AE170" s="128" t="str">
        <f>IF($A170&gt;='DB_243way_Regular Symbol'!H$16,"",IF(F170=0,"",IF(OR(F170=$AA$1,F170=$AB$1,F171=$AA$1,F171=$AB$1,F172=$AA$1,,F172=$AB$1),0,1)))</f>
        <v/>
      </c>
      <c r="AG170" s="342" t="str">
        <f>IF($A170&gt;='DB_243way_Regular Symbol'!D$16,"",IF(B170=0,"",IF(OR(B170=$AG$1,B170=$AH$1,B171=$AG$1,B171=$AH$1,B172=$AG$1,B172=$AH$1),0,1)))</f>
        <v/>
      </c>
      <c r="AH170" s="2" t="str">
        <f>IF($A170&gt;='DB_243way_Regular Symbol'!E$16,"",IF(C170=0,"",IF(OR(C170=$AG$1,C170=$AH$1,C171=$AG$1,C171=$AH$1,C172=$AG$1,C172=$AH$1),0,1)))</f>
        <v/>
      </c>
      <c r="AI170" s="2" t="str">
        <f>IF($A170&gt;='DB_243way_Regular Symbol'!F$16,"",IF(D170=0,"",IF(OR(D170=$AG$1,D170=$AH$1,D171=$AG$1,D171=$AH$1,D172=$AG$1,D172=$AH$1),0,1)))</f>
        <v/>
      </c>
      <c r="AJ170" s="2" t="str">
        <f>IF($A170&gt;='DB_243way_Regular Symbol'!G$16,"",IF(E170=0,"",IF(OR(E170=$AG$1,E170=$AH$1,E171=$AG$1,E171=$AH$1,E172=$AG$1,E172=$AH$1),0,1)))</f>
        <v/>
      </c>
      <c r="AK170" s="128" t="str">
        <f>IF($A170&gt;='DB_243way_Regular Symbol'!H$16,"",IF(F170=0,"",IF(OR(F170=$AG$1,F170=$AH$1,F171=$AG$1,F171=$AH$1,F172=$AG$1,F172=$AH$1),0,1)))</f>
        <v/>
      </c>
      <c r="AM170" s="342" t="str">
        <f>IF($A170&gt;='DB_243way_Regular Symbol'!D$16,"",IF(B170=0,"",IF(OR(B170=$AM$1,B170=$AN$1,B171=$AM$1,B171=$AN$1,B172=$AM$1,B172=$AN$1),0,1)))</f>
        <v/>
      </c>
      <c r="AN170" s="2" t="str">
        <f>IF($A170&gt;='DB_243way_Regular Symbol'!E$16,"",IF(C170=0,"",IF(OR(C170=$AM$1,C170=$AN$1,C171=$AM$1,C171=$AN$1,C172=$AM$1,C172=$AN$1),0,1)))</f>
        <v/>
      </c>
      <c r="AO170" s="2" t="str">
        <f>IF($A170&gt;='DB_243way_Regular Symbol'!F$16,"",IF(D170=0,"",IF(OR(D170=$AM$1,D170=$AN$1,D171=$AM$1,D171=$AN$1,D172=$AM$1,D172=$AN$1),0,1)))</f>
        <v/>
      </c>
      <c r="AP170" s="2" t="str">
        <f>IF($A170&gt;='DB_243way_Regular Symbol'!G$16,"",IF(E170=0,"",IF(OR(E170=$AM$1,E170=$AN$1,E171=$AM$1,E171=$AN$1,E172=$AM$1,E172=$AN$1),0,1)))</f>
        <v/>
      </c>
      <c r="AQ170" s="128" t="str">
        <f>IF($A170&gt;='DB_243way_Regular Symbol'!H$16,"",IF(F170=0,"",IF(OR(F170=$AM$1,F170=$AN$1,F171=$AM$1,F171=$AN$1,F172=$AM$1,F172=$AN$1),0,1)))</f>
        <v/>
      </c>
      <c r="AS170" s="342" t="str">
        <f>IF($A170&gt;='DB_243way_Regular Symbol'!D$16,"",IF(B170=0,"",IF(OR(B170=$AM$1,B170=$AT$1,B171=$AM$1,B171=$AT$1,B172=$AM$1,B172=$AT$1),0,1)))</f>
        <v/>
      </c>
      <c r="AT170" s="2" t="str">
        <f>IF($A170&gt;='DB_243way_Regular Symbol'!E$16,"",IF(C170=0,"",IF(OR(C170=$AM$1,C170=$AT$1,C171=$AM$1,C171=$AT$1,C172=$AM$1,C172=$AT$1),0,1)))</f>
        <v/>
      </c>
      <c r="AU170" s="2" t="str">
        <f>IF($A170&gt;='DB_243way_Regular Symbol'!F$16,"",IF(D170=0,"",IF(OR(D170=$AM$1,D170=$AT$1,D171=$AM$1,D171=$AT$1,D172=$AM$1,D172=$AT$1),0,1)))</f>
        <v/>
      </c>
      <c r="AV170" s="2" t="str">
        <f>IF($A170&gt;='DB_243way_Regular Symbol'!G$16,"",IF(E170=0,"",IF(OR(E170=$AM$1,E170=$AT$1,E171=$AM$1,E171=$AT$1,E172=$AM$1,E172=$AT$1),0,1)))</f>
        <v/>
      </c>
      <c r="AW170" s="128" t="str">
        <f>IF($A170&gt;='DB_243way_Regular Symbol'!H$16,"",IF(F170=0,"",IF(OR(F170=$AM$1,F170=$AT$1,F171=$AM$1,F171=$AT$1,F172=$AM$1,F172=$AT$1),0,1)))</f>
        <v/>
      </c>
      <c r="AY170" s="342"/>
      <c r="AZ170" s="2"/>
      <c r="BA170" s="2" t="str">
        <f>IF($A170&gt;='DB_243way_Regular Symbol'!F$16,"",COUNTIF(D170:D172,$AZ$1))</f>
        <v/>
      </c>
      <c r="BB170" s="2" t="str">
        <f>IF($A170&gt;='DB_243way_Regular Symbol'!G$16,"",COUNTIF(E170:E172,$AZ$1))</f>
        <v/>
      </c>
      <c r="BC170" s="2" t="str">
        <f>IF($A170&gt;='DB_243way_Regular Symbol'!H$16,"",COUNTIF(F170:F172,$AZ$1))</f>
        <v/>
      </c>
      <c r="BE170" s="342" t="str">
        <f>IF($A170&gt;='DB_243way_Regular Symbol'!D$16,"",IF(B170=0,"",IF(OR(B170=$AM$1,B170=$BF$1,B171=$AM$1,B171=$BF$1,B172=$AM$1,B172=$BF$1),1,0)))</f>
        <v/>
      </c>
      <c r="BF170" s="342" t="str">
        <f>IF($A170&gt;='DB_243way_Regular Symbol'!E$16,"",IF(C170=0,"",IF(OR(C170=$AM$1,C170=$BF$1,C171=$AM$1,C171=$BF$1,C172=$AM$1,C172=$BF$1),1,0)))</f>
        <v/>
      </c>
      <c r="BG170" s="342" t="str">
        <f>IF($A170&gt;='DB_243way_Regular Symbol'!F$16,"",IF(D170=0,"",IF(OR(D170=$AM$1,D170=$BF$1,D171=$AM$1,D171=$BF$1,D172=$AM$1,D172=$BF$1),1,0)))</f>
        <v/>
      </c>
      <c r="BH170" s="342" t="str">
        <f>IF($A170&gt;='DB_243way_Regular Symbol'!G$16,"",IF(E170=0,"",IF(OR(E170=$AM$1,E170=$BF$1,E171=$AM$1,E171=$BF$1,E172=$AM$1,E172=$BF$1),1,0)))</f>
        <v/>
      </c>
      <c r="BI170" s="342" t="str">
        <f>IF($A170&gt;='DB_243way_Regular Symbol'!H$16,"",IF(F170=0,"",IF(OR(F170=$AM$1,F170=$BF$1,F171=$AM$1,F171=$BF$1,F172=$AM$1,F172=$BF$1),1,0)))</f>
        <v/>
      </c>
      <c r="BK170" s="342" t="str">
        <f>IF($A170&gt;='DB_243way_Regular Symbol'!D$16,"",IF(B170=0,"",IF(OR(B170=$AM$1,B170=$BL$1,B171=$AM$1,B171=$BL$1,B172=$AM$1,B172=$BL$1),0,1)))</f>
        <v/>
      </c>
      <c r="BL170" s="2" t="str">
        <f>IF($A170&gt;='DB_243way_Regular Symbol'!E$16,"",IF(C170=0,"",IF(OR(C170=$AM$1,C170=$BL$1,C171=$AM$1,C171=$BL$1,C172=$AM$1,C172=$BL$1),0,1)))</f>
        <v/>
      </c>
      <c r="BM170" s="2" t="str">
        <f>IF($A170&gt;='DB_243way_Regular Symbol'!F$16,"",IF(D170=0,"",IF(OR(D170=$AM$1,D170=$BL$1,D171=$AM$1,D171=$BL$1,D172=$AM$1,D172=$BL$1),0,1)))</f>
        <v/>
      </c>
      <c r="BN170" s="2" t="str">
        <f>IF($A170&gt;='DB_243way_Regular Symbol'!G$16,"",IF(E170=0,"",IF(OR(E170=$AM$1,E170=$BL$1,E171=$AM$1,E171=$BL$1,E172=$AM$1,E172=$BL$1),0,1)))</f>
        <v/>
      </c>
      <c r="BO170" s="128" t="str">
        <f>IF($A170&gt;='DB_243way_Regular Symbol'!H$16,"",IF(F170=0,"",IF(OR(F170=$AM$1,F170=$BL$1,F171=$AM$1,F171=$BL$1,F172=$AM$1,F172=$BL$1),0,1)))</f>
        <v/>
      </c>
      <c r="BQ170" s="2" t="str">
        <f>IF($A170&gt;='DB_243way_Regular Symbol'!D$16,"",IF(B170=0,"",IF(OR(B170=$BQ$1,B170=$BR$1,B171=$BQ$1,B171=$BR$1,B172=$BQ$1,B172=$BR$1),0,1)))</f>
        <v/>
      </c>
      <c r="BR170" s="2" t="str">
        <f>IF($A170&gt;='DB_243way_Regular Symbol'!E$16,"",IF(C170=0,"",IF(OR(C170=$BQ$1,C170=$BR$1,C171=$BQ$1,C171=$BR$1,C172=$BQ$1,C172=$BR$1),0,1)))</f>
        <v/>
      </c>
      <c r="BS170" s="2" t="str">
        <f>IF($A170&gt;='DB_243way_Regular Symbol'!F$16,"",IF(D170=0,"",IF(OR(D170=$BQ$1,D170=$BR$1,D171=$BQ$1,D171=$BR$1,D172=$BQ$1,D172=$BR$1),0,1)))</f>
        <v/>
      </c>
      <c r="BT170" s="2" t="str">
        <f>IF($A170&gt;='DB_243way_Regular Symbol'!G$16,"",IF(E170=0,"",IF(OR(E170=$BQ$1,E170=$BR$1,E171=$BQ$1,E171=$BR$1,E172=$BQ$1,E172=$BR$1),0,1)))</f>
        <v/>
      </c>
      <c r="BU170" s="2" t="str">
        <f>IF($A170&gt;='DB_243way_Regular Symbol'!H$16,"",IF(F170=0,"",IF(OR(F170=$BQ$1,F170=$BR$1,F171=$BQ$1,F171=$BR$1,F172=$BQ$1,F172=$BR$1),0,1)))</f>
        <v/>
      </c>
      <c r="BW170" s="2" t="str">
        <f>IF($A170&gt;='DB_243way_Regular Symbol'!D$16,"",IF(B170=0,"",IF(OR(B170=$BW$1,B171=$BW$1,B172=$BW$1,B170=$BX$1,B171=$BX$1,B172=$BX$1),0,1)))</f>
        <v/>
      </c>
      <c r="BX170" s="2" t="str">
        <f>IF($A170&gt;='DB_243way_Regular Symbol'!E$16,"",IF(C170=0,"",IF(OR(C170=$BW$1,C171=$BW$1,C172=$BW$1,C170=$BX$1,C171=$BX$1,C172=$BX$1),0,1)))</f>
        <v/>
      </c>
      <c r="BY170" s="2" t="str">
        <f>IF($A170&gt;='DB_243way_Regular Symbol'!F$16,"",IF(D170=0,"",IF(OR(D170=$BW$1,D171=$BW$1,D172=$BW$1,D170=$BX$1,D171=$BX$1,D172=$BX$1),0,1)))</f>
        <v/>
      </c>
      <c r="BZ170" s="2" t="str">
        <f>IF($A170&gt;='DB_243way_Regular Symbol'!G$16,"",IF(E170=0,"",IF(OR(E170=$BW$1,E171=$BW$1,E172=$BW$1,E170=$BX$1,E171=$BX$1,E172=$BX$1),0,1)))</f>
        <v/>
      </c>
      <c r="CA170" s="2" t="str">
        <f>IF($A170&gt;='DB_243way_Regular Symbol'!H$16,"",IF(F170=0,"",IF(OR(F170=$BW$1,F171=$BW$1,F172=$BW$1,F170=$BX$1,F171=$BX$1,F172=$BX$1),0,1)))</f>
        <v/>
      </c>
      <c r="CC170" s="2" t="str">
        <f>IF($A170&gt;='DB_243way_Regular Symbol'!D$16,"",IF(B170=0,"",IF(OR(B170=$BW$1,B171=$BW$1,B172=$BW$1,B170=$CD$1,B171=$CD$1,B172=$CD$1),0,1)))</f>
        <v/>
      </c>
      <c r="CD170" s="2" t="str">
        <f>IF($A170&gt;='DB_243way_Regular Symbol'!E$16,"",IF(C170=0,"",IF(OR(C170=$BW$1,C171=$BW$1,C172=$BW$1,C170=$CD$1,C171=$CD$1,C172=$CD$1),0,1)))</f>
        <v/>
      </c>
      <c r="CE170" s="2" t="str">
        <f>IF($A170&gt;='DB_243way_Regular Symbol'!F$16,"",IF(D170=0,"",IF(OR(D170=$BW$1,D171=$BW$1,D172=$BW$1,D170=$CD$1,D171=$CD$1,D172=$CD$1),0,1)))</f>
        <v/>
      </c>
      <c r="CF170" s="2" t="str">
        <f>IF($A170&gt;='DB_243way_Regular Symbol'!G$16,"",IF(E170=0,"",IF(OR(E170=$BW$1,E171=$BW$1,E172=$BW$1,E170=$CD$1,E171=$CD$1,E172=$CD$1),0,1)))</f>
        <v/>
      </c>
      <c r="CG170" s="2" t="str">
        <f>IF($A170&gt;='DB_243way_Regular Symbol'!H$16,"",IF(F170=0,"",IF(OR(F170=$BW$1,F171=$BW$1,F172=$BW$1,F170=$CD$1,F171=$CD$1,F172=$CD$1),0,1)))</f>
        <v/>
      </c>
      <c r="CI170" s="2" t="str">
        <f>IF($A170&gt;='DB_243way_Regular Symbol'!D$16,"",IF(B170=0,"",IF(OR(B170=$BW$1,B171=$BW$1,B172=$BW$1,B170=$CJ$1,B171=$CJ$1,B172=$CJ$1),0,1)))</f>
        <v/>
      </c>
      <c r="CJ170" s="2" t="str">
        <f>IF($A170&gt;='DB_243way_Regular Symbol'!E$16,"",IF(C170=0,"",IF(OR(C170=$BW$1,C171=$BW$1,C172=$BW$1,C170=$CJ$1,C171=$CJ$1,C172=$CJ$1),0,1)))</f>
        <v/>
      </c>
      <c r="CK170" s="2" t="str">
        <f>IF($A170&gt;='DB_243way_Regular Symbol'!F$16,"",IF(D170=0,"",IF(OR(D170=$BW$1,D171=$BW$1,D172=$BW$1,D170=$CJ$1,D171=$CJ$1,D172=$CJ$1),0,1)))</f>
        <v/>
      </c>
      <c r="CL170" s="2" t="str">
        <f>IF($A170&gt;='DB_243way_Regular Symbol'!G$16,"",IF(E170=0,"",IF(OR(E170=$BW$1,E171=$BW$1,E172=$BW$1,E170=$CJ$1,E171=$CJ$1,E172=$CJ$1),0,1)))</f>
        <v/>
      </c>
      <c r="CM170" s="2" t="str">
        <f>IF($A170&gt;='DB_243way_Regular Symbol'!H$16,"",IF(F170=0,"",IF(OR(F170=$BW$1,F171=$BW$1,F172=$BW$1,F170=$CJ$1,F171=$CJ$1,F172=$CJ$1),0,1)))</f>
        <v/>
      </c>
      <c r="CO170" s="2" t="str">
        <f>IF($A170&gt;='DB_243way_Regular Symbol'!D$16,"",IF(B170=0,"",IF(OR(B170=$BW$1,B171=$BW$1,B172=$BW$1,B170=$CP$1,B171=$CP$1,B172=$CP$1),0,1)))</f>
        <v/>
      </c>
      <c r="CP170" s="2" t="str">
        <f>IF($A170&gt;='DB_243way_Regular Symbol'!E$16,"",IF(C170=0,"",IF(OR(C170=$BW$1,C171=$BW$1,C172=$BW$1,C170=$CP$1,C171=$CP$1,C172=$CP$1),0,1)))</f>
        <v/>
      </c>
      <c r="CQ170" s="2" t="str">
        <f>IF($A170&gt;='DB_243way_Regular Symbol'!F$16,"",IF(D170=0,"",IF(OR(D170=$BW$1,D171=$BW$1,D172=$BW$1,D170=$CP$1,D171=$CP$1,D172=$CP$1),0,1)))</f>
        <v/>
      </c>
      <c r="CR170" s="2" t="str">
        <f>IF($A170&gt;='DB_243way_Regular Symbol'!G$16,"",IF(E170=0,"",IF(OR(E170=$BW$1,E171=$BW$1,E172=$BW$1,E170=$CP$1,E171=$CP$1,E172=$CP$1),0,1)))</f>
        <v/>
      </c>
      <c r="CS170" s="2" t="str">
        <f>IF($A170&gt;='DB_243way_Regular Symbol'!H$16,"",IF(F170=0,"",IF(OR(F170=$BW$1,F171=$BW$1,F172=$BW$1,F170=$CP$1,F171=$CP$1,F172=$CP$1),0,1)))</f>
        <v/>
      </c>
      <c r="CU170" s="2" t="str">
        <f>IF($A170&gt;='DB_243way_Regular Symbol'!D$16,"",IF(B170=0,"",IF(OR(B170=$BW$1,B171=$BW$1,B172=$BW$1,B170=$CV$1,B171=$CV$1,B172=$CV$1),0,1)))</f>
        <v/>
      </c>
      <c r="CV170" s="2" t="str">
        <f>IF($A170&gt;='DB_243way_Regular Symbol'!E$16,"",IF(C170=0,"",IF(OR(C170=$BW$1,C171=$BW$1,C172=$BW$1,C170=$CV$1,C171=$CV$1,C172=$CV$1),0,1)))</f>
        <v/>
      </c>
      <c r="CW170" s="2" t="str">
        <f>IF($A170&gt;='DB_243way_Regular Symbol'!F$16,"",IF(D170=0,"",IF(OR(D170=$BW$1,D171=$BW$1,D172=$BW$1,D170=$CV$1,D171=$CV$1,D172=$CV$1),0,1)))</f>
        <v/>
      </c>
      <c r="CX170" s="2" t="str">
        <f>IF($A170&gt;='DB_243way_Regular Symbol'!G$16,"",IF(E170=0,"",IF(OR(E170=$BW$1,E171=$BW$1,E172=$BW$1,E170=$CV$1,E171=$CV$1,E172=$CV$1),0,1)))</f>
        <v/>
      </c>
      <c r="CY170" s="2" t="str">
        <f>IF($A170&gt;='DB_243way_Regular Symbol'!H$16,"",IF(F170=0,"",IF(OR(F170=$BW$1,F171=$BW$1,F172=$BW$1,F170=$CV$1,F171=$CV$1,F172=$CV$1),0,1)))</f>
        <v/>
      </c>
    </row>
    <row r="171" spans="1:103">
      <c r="A171" s="341">
        <f>IF('DB_243way_Regular Symbol'!L170="","",'DB_243way_Regular Symbol'!L170)</f>
        <v>167</v>
      </c>
      <c r="B171" s="184" t="str">
        <f>IF('DB_243way_Regular Symbol'!M170="",
IF($A171-'DB_243way_Regular Symbol'!D$16&gt;='DB_243way_RegularＸ_W()'!B$2-1,"",VLOOKUP($A171-'DB_243way_Regular Symbol'!D$16,'DB_243way_Regular Symbol'!$L$3:$Q$250,'DB_243way_RegularＸ_W()'!B$3+1,FALSE)),
'DB_243way_Regular Symbol'!M170)</f>
        <v/>
      </c>
      <c r="C171" s="184" t="str">
        <f>IF('DB_243way_Regular Symbol'!N170="",
IF($A171-'DB_243way_Regular Symbol'!E$16&gt;='DB_243way_RegularＸ_W()'!C$2-1,"",VLOOKUP($A171-'DB_243way_Regular Symbol'!E$16,'DB_243way_Regular Symbol'!$L$3:$Q$250,'DB_243way_RegularＸ_W()'!C$3+1,FALSE)),
'DB_243way_Regular Symbol'!N170)</f>
        <v/>
      </c>
      <c r="D171" s="184" t="str">
        <f>IF('DB_243way_Regular Symbol'!O170="",
IF($A171-'DB_243way_Regular Symbol'!F$16&gt;='DB_243way_RegularＸ_W()'!D$2-1,"",VLOOKUP($A171-'DB_243way_Regular Symbol'!F$16,'DB_243way_Regular Symbol'!$L$3:$Q$250,'DB_243way_RegularＸ_W()'!D$3+1,FALSE)),
'DB_243way_Regular Symbol'!O170)</f>
        <v/>
      </c>
      <c r="E171" s="184" t="str">
        <f>IF('DB_243way_Regular Symbol'!P170="",
IF($A171-'DB_243way_Regular Symbol'!G$16&gt;='DB_243way_RegularＸ_W()'!E$2-1,"",VLOOKUP($A171-'DB_243way_Regular Symbol'!G$16,'DB_243way_Regular Symbol'!$L$3:$Q$250,'DB_243way_RegularＸ_W()'!E$3+1,FALSE)),
'DB_243way_Regular Symbol'!P170)</f>
        <v/>
      </c>
      <c r="F171" s="184" t="str">
        <f>IF('DB_243way_Regular Symbol'!Q170="",
IF($A171-'DB_243way_Regular Symbol'!H$16&gt;='DB_243way_RegularＸ_W()'!F$2-1,"",VLOOKUP($A171-'DB_243way_Regular Symbol'!H$16,'DB_243way_Regular Symbol'!$L$3:$Q$250,'DB_243way_RegularＸ_W()'!F$3+1,FALSE)),
'DB_243way_Regular Symbol'!Q170)</f>
        <v/>
      </c>
      <c r="O171" s="342" t="str">
        <f>IF($A171&gt;='DB_243way_Regular Symbol'!D$16,"",IF(B171=0,"",IF(OR(B171=$O$1,B171=$P$1,B172=$O$1,B172=$P$1,B173=$O$1,B173=$P$1),0,1)))</f>
        <v/>
      </c>
      <c r="P171" s="2" t="str">
        <f>IF($A171&gt;='DB_243way_Regular Symbol'!E$16,"",IF(C171=0,"",IF(OR(C171=$O$1,C171=$P$1,C172=$O$1,C172=$P$1,C173=$O$1,C173=$P$1),0,1)))</f>
        <v/>
      </c>
      <c r="Q171" s="2" t="str">
        <f>IF($A171&gt;='DB_243way_Regular Symbol'!F$16,"",IF(D171=0,"",IF(OR(D171=$O$1,D171=$P$1,D172=$O$1,D172=$P$1,D173=$O$1,D173=$P$1),0,1)))</f>
        <v/>
      </c>
      <c r="R171" s="2" t="str">
        <f>IF($A171&gt;='DB_243way_Regular Symbol'!G$16,"",IF(E171=0,"",IF(OR(E171=$O$1,E171=$P$1,E172=$O$1,E172=$P$1,E173=$O$1,E173=$P$1),0,1)))</f>
        <v/>
      </c>
      <c r="S171" s="128" t="str">
        <f>IF($A171&gt;='DB_243way_Regular Symbol'!H$16,"",IF(F171=0,"",IF(OR(F171=$O$1,F171=$P$1,F172=$O$1,F172=$P$1,F173=$O$1,F173=$P$1),0,1)))</f>
        <v/>
      </c>
      <c r="U171" s="342" t="str">
        <f>IF($A171&gt;='DB_243way_Regular Symbol'!D$16,"",IF(B171=0,"",IF(OR(B171=$U$1,B171=$V$1,B172=$U$1,B172=$V$1,B173=$U$1,B173=$V$1),0,1)))</f>
        <v/>
      </c>
      <c r="V171" s="2" t="str">
        <f>IF($A171&gt;='DB_243way_Regular Symbol'!E$16,"",IF(C171=0,"",IF(OR(C171=$U$1,C171=$V$1,C172=$U$1,C172=$V$1,C173=$U$1,C173=$V$1),0,1)))</f>
        <v/>
      </c>
      <c r="W171" s="2" t="str">
        <f>IF($A171&gt;='DB_243way_Regular Symbol'!F$16,"",IF(D171=0,"",IF(OR(D171=$U$1,D171=$V$1,D172=$U$1,D172=$V$1,D173=$U$1,D173=$V$1),0,1)))</f>
        <v/>
      </c>
      <c r="X171" s="2" t="str">
        <f>IF($A171&gt;='DB_243way_Regular Symbol'!G$16,"",IF(E171=0,"",IF(OR(E171=$U$1,E171=$V$1,E172=$U$1,E172=$V$1,E173=$U$1,E173=$V$1),0,1)))</f>
        <v/>
      </c>
      <c r="Y171" s="128" t="str">
        <f>IF($A171&gt;='DB_243way_Regular Symbol'!H$16,"",IF(F171=0,"",IF(OR(F171=$U$1,F171=$V$1,F172=$U$1,F172=$V$1,F173=$U$1,F173=$V$1),0,1)))</f>
        <v/>
      </c>
      <c r="AA171" s="342" t="str">
        <f>IF($A171&gt;='DB_243way_Regular Symbol'!D$16,"",IF(B171=0,"",IF(OR(B171=$AA$1,B171=$AB$1,B172=$AA$1,B172=$AB$1,B173=$AA$1,,B173=$AB$1),0,1)))</f>
        <v/>
      </c>
      <c r="AB171" s="2" t="str">
        <f>IF($A171&gt;='DB_243way_Regular Symbol'!E$16,"",IF(C171=0,"",IF(OR(C171=$AA$1,C171=$AB$1,C172=$AA$1,C172=$AB$1,C173=$AA$1,,C173=$AB$1),0,1)))</f>
        <v/>
      </c>
      <c r="AC171" s="2" t="str">
        <f>IF($A171&gt;='DB_243way_Regular Symbol'!F$16,"",IF(D171=0,"",IF(OR(D171=$AA$1,D171=$AB$1,D172=$AA$1,D172=$AB$1,D173=$AA$1,,D173=$AB$1),0,1)))</f>
        <v/>
      </c>
      <c r="AD171" s="2" t="str">
        <f>IF($A171&gt;='DB_243way_Regular Symbol'!G$16,"",IF(E171=0,"",IF(OR(E171=$AA$1,E171=$AB$1,E172=$AA$1,E172=$AB$1,E173=$AA$1,,E173=$AB$1),0,1)))</f>
        <v/>
      </c>
      <c r="AE171" s="128" t="str">
        <f>IF($A171&gt;='DB_243way_Regular Symbol'!H$16,"",IF(F171=0,"",IF(OR(F171=$AA$1,F171=$AB$1,F172=$AA$1,F172=$AB$1,F173=$AA$1,,F173=$AB$1),0,1)))</f>
        <v/>
      </c>
      <c r="AG171" s="342" t="str">
        <f>IF($A171&gt;='DB_243way_Regular Symbol'!D$16,"",IF(B171=0,"",IF(OR(B171=$AG$1,B171=$AH$1,B172=$AG$1,B172=$AH$1,B173=$AG$1,B173=$AH$1),0,1)))</f>
        <v/>
      </c>
      <c r="AH171" s="2" t="str">
        <f>IF($A171&gt;='DB_243way_Regular Symbol'!E$16,"",IF(C171=0,"",IF(OR(C171=$AG$1,C171=$AH$1,C172=$AG$1,C172=$AH$1,C173=$AG$1,C173=$AH$1),0,1)))</f>
        <v/>
      </c>
      <c r="AI171" s="2" t="str">
        <f>IF($A171&gt;='DB_243way_Regular Symbol'!F$16,"",IF(D171=0,"",IF(OR(D171=$AG$1,D171=$AH$1,D172=$AG$1,D172=$AH$1,D173=$AG$1,D173=$AH$1),0,1)))</f>
        <v/>
      </c>
      <c r="AJ171" s="2" t="str">
        <f>IF($A171&gt;='DB_243way_Regular Symbol'!G$16,"",IF(E171=0,"",IF(OR(E171=$AG$1,E171=$AH$1,E172=$AG$1,E172=$AH$1,E173=$AG$1,E173=$AH$1),0,1)))</f>
        <v/>
      </c>
      <c r="AK171" s="128" t="str">
        <f>IF($A171&gt;='DB_243way_Regular Symbol'!H$16,"",IF(F171=0,"",IF(OR(F171=$AG$1,F171=$AH$1,F172=$AG$1,F172=$AH$1,F173=$AG$1,F173=$AH$1),0,1)))</f>
        <v/>
      </c>
      <c r="AM171" s="342" t="str">
        <f>IF($A171&gt;='DB_243way_Regular Symbol'!D$16,"",IF(B171=0,"",IF(OR(B171=$AM$1,B171=$AN$1,B172=$AM$1,B172=$AN$1,B173=$AM$1,B173=$AN$1),0,1)))</f>
        <v/>
      </c>
      <c r="AN171" s="2" t="str">
        <f>IF($A171&gt;='DB_243way_Regular Symbol'!E$16,"",IF(C171=0,"",IF(OR(C171=$AM$1,C171=$AN$1,C172=$AM$1,C172=$AN$1,C173=$AM$1,C173=$AN$1),0,1)))</f>
        <v/>
      </c>
      <c r="AO171" s="2" t="str">
        <f>IF($A171&gt;='DB_243way_Regular Symbol'!F$16,"",IF(D171=0,"",IF(OR(D171=$AM$1,D171=$AN$1,D172=$AM$1,D172=$AN$1,D173=$AM$1,D173=$AN$1),0,1)))</f>
        <v/>
      </c>
      <c r="AP171" s="2" t="str">
        <f>IF($A171&gt;='DB_243way_Regular Symbol'!G$16,"",IF(E171=0,"",IF(OR(E171=$AM$1,E171=$AN$1,E172=$AM$1,E172=$AN$1,E173=$AM$1,E173=$AN$1),0,1)))</f>
        <v/>
      </c>
      <c r="AQ171" s="128" t="str">
        <f>IF($A171&gt;='DB_243way_Regular Symbol'!H$16,"",IF(F171=0,"",IF(OR(F171=$AM$1,F171=$AN$1,F172=$AM$1,F172=$AN$1,F173=$AM$1,F173=$AN$1),0,1)))</f>
        <v/>
      </c>
      <c r="AS171" s="342" t="str">
        <f>IF($A171&gt;='DB_243way_Regular Symbol'!D$16,"",IF(B171=0,"",IF(OR(B171=$AM$1,B171=$AT$1,B172=$AM$1,B172=$AT$1,B173=$AM$1,B173=$AT$1),0,1)))</f>
        <v/>
      </c>
      <c r="AT171" s="2" t="str">
        <f>IF($A171&gt;='DB_243way_Regular Symbol'!E$16,"",IF(C171=0,"",IF(OR(C171=$AM$1,C171=$AT$1,C172=$AM$1,C172=$AT$1,C173=$AM$1,C173=$AT$1),0,1)))</f>
        <v/>
      </c>
      <c r="AU171" s="2" t="str">
        <f>IF($A171&gt;='DB_243way_Regular Symbol'!F$16,"",IF(D171=0,"",IF(OR(D171=$AM$1,D171=$AT$1,D172=$AM$1,D172=$AT$1,D173=$AM$1,D173=$AT$1),0,1)))</f>
        <v/>
      </c>
      <c r="AV171" s="2" t="str">
        <f>IF($A171&gt;='DB_243way_Regular Symbol'!G$16,"",IF(E171=0,"",IF(OR(E171=$AM$1,E171=$AT$1,E172=$AM$1,E172=$AT$1,E173=$AM$1,E173=$AT$1),0,1)))</f>
        <v/>
      </c>
      <c r="AW171" s="128" t="str">
        <f>IF($A171&gt;='DB_243way_Regular Symbol'!H$16,"",IF(F171=0,"",IF(OR(F171=$AM$1,F171=$AT$1,F172=$AM$1,F172=$AT$1,F173=$AM$1,F173=$AT$1),0,1)))</f>
        <v/>
      </c>
      <c r="AY171" s="342"/>
      <c r="AZ171" s="2"/>
      <c r="BA171" s="2" t="str">
        <f>IF($A171&gt;='DB_243way_Regular Symbol'!F$16,"",COUNTIF(D171:D173,$AZ$1))</f>
        <v/>
      </c>
      <c r="BB171" s="2" t="str">
        <f>IF($A171&gt;='DB_243way_Regular Symbol'!G$16,"",COUNTIF(E171:E173,$AZ$1))</f>
        <v/>
      </c>
      <c r="BC171" s="2" t="str">
        <f>IF($A171&gt;='DB_243way_Regular Symbol'!H$16,"",COUNTIF(F171:F173,$AZ$1))</f>
        <v/>
      </c>
      <c r="BE171" s="342" t="str">
        <f>IF($A171&gt;='DB_243way_Regular Symbol'!D$16,"",IF(B171=0,"",IF(OR(B171=$AM$1,B171=$BF$1,B172=$AM$1,B172=$BF$1,B173=$AM$1,B173=$BF$1),1,0)))</f>
        <v/>
      </c>
      <c r="BF171" s="342" t="str">
        <f>IF($A171&gt;='DB_243way_Regular Symbol'!E$16,"",IF(C171=0,"",IF(OR(C171=$AM$1,C171=$BF$1,C172=$AM$1,C172=$BF$1,C173=$AM$1,C173=$BF$1),1,0)))</f>
        <v/>
      </c>
      <c r="BG171" s="342" t="str">
        <f>IF($A171&gt;='DB_243way_Regular Symbol'!F$16,"",IF(D171=0,"",IF(OR(D171=$AM$1,D171=$BF$1,D172=$AM$1,D172=$BF$1,D173=$AM$1,D173=$BF$1),1,0)))</f>
        <v/>
      </c>
      <c r="BH171" s="342" t="str">
        <f>IF($A171&gt;='DB_243way_Regular Symbol'!G$16,"",IF(E171=0,"",IF(OR(E171=$AM$1,E171=$BF$1,E172=$AM$1,E172=$BF$1,E173=$AM$1,E173=$BF$1),1,0)))</f>
        <v/>
      </c>
      <c r="BI171" s="342" t="str">
        <f>IF($A171&gt;='DB_243way_Regular Symbol'!H$16,"",IF(F171=0,"",IF(OR(F171=$AM$1,F171=$BF$1,F172=$AM$1,F172=$BF$1,F173=$AM$1,F173=$BF$1),1,0)))</f>
        <v/>
      </c>
      <c r="BK171" s="342" t="str">
        <f>IF($A171&gt;='DB_243way_Regular Symbol'!D$16,"",IF(B171=0,"",IF(OR(B171=$AM$1,B171=$BL$1,B172=$AM$1,B172=$BL$1,B173=$AM$1,B173=$BL$1),0,1)))</f>
        <v/>
      </c>
      <c r="BL171" s="2" t="str">
        <f>IF($A171&gt;='DB_243way_Regular Symbol'!E$16,"",IF(C171=0,"",IF(OR(C171=$AM$1,C171=$BL$1,C172=$AM$1,C172=$BL$1,C173=$AM$1,C173=$BL$1),0,1)))</f>
        <v/>
      </c>
      <c r="BM171" s="2" t="str">
        <f>IF($A171&gt;='DB_243way_Regular Symbol'!F$16,"",IF(D171=0,"",IF(OR(D171=$AM$1,D171=$BL$1,D172=$AM$1,D172=$BL$1,D173=$AM$1,D173=$BL$1),0,1)))</f>
        <v/>
      </c>
      <c r="BN171" s="2" t="str">
        <f>IF($A171&gt;='DB_243way_Regular Symbol'!G$16,"",IF(E171=0,"",IF(OR(E171=$AM$1,E171=$BL$1,E172=$AM$1,E172=$BL$1,E173=$AM$1,E173=$BL$1),0,1)))</f>
        <v/>
      </c>
      <c r="BO171" s="128" t="str">
        <f>IF($A171&gt;='DB_243way_Regular Symbol'!H$16,"",IF(F171=0,"",IF(OR(F171=$AM$1,F171=$BL$1,F172=$AM$1,F172=$BL$1,F173=$AM$1,F173=$BL$1),0,1)))</f>
        <v/>
      </c>
      <c r="BQ171" s="2" t="str">
        <f>IF($A171&gt;='DB_243way_Regular Symbol'!D$16,"",IF(B171=0,"",IF(OR(B171=$BQ$1,B171=$BR$1,B172=$BQ$1,B172=$BR$1,B173=$BQ$1,B173=$BR$1),0,1)))</f>
        <v/>
      </c>
      <c r="BR171" s="2" t="str">
        <f>IF($A171&gt;='DB_243way_Regular Symbol'!E$16,"",IF(C171=0,"",IF(OR(C171=$BQ$1,C171=$BR$1,C172=$BQ$1,C172=$BR$1,C173=$BQ$1,C173=$BR$1),0,1)))</f>
        <v/>
      </c>
      <c r="BS171" s="2" t="str">
        <f>IF($A171&gt;='DB_243way_Regular Symbol'!F$16,"",IF(D171=0,"",IF(OR(D171=$BQ$1,D171=$BR$1,D172=$BQ$1,D172=$BR$1,D173=$BQ$1,D173=$BR$1),0,1)))</f>
        <v/>
      </c>
      <c r="BT171" s="2" t="str">
        <f>IF($A171&gt;='DB_243way_Regular Symbol'!G$16,"",IF(E171=0,"",IF(OR(E171=$BQ$1,E171=$BR$1,E172=$BQ$1,E172=$BR$1,E173=$BQ$1,E173=$BR$1),0,1)))</f>
        <v/>
      </c>
      <c r="BU171" s="2" t="str">
        <f>IF($A171&gt;='DB_243way_Regular Symbol'!H$16,"",IF(F171=0,"",IF(OR(F171=$BQ$1,F171=$BR$1,F172=$BQ$1,F172=$BR$1,F173=$BQ$1,F173=$BR$1),0,1)))</f>
        <v/>
      </c>
      <c r="BW171" s="2" t="str">
        <f>IF($A171&gt;='DB_243way_Regular Symbol'!D$16,"",IF(B171=0,"",IF(OR(B171=$BW$1,B172=$BW$1,B173=$BW$1,B171=$BX$1,B172=$BX$1,B173=$BX$1),0,1)))</f>
        <v/>
      </c>
      <c r="BX171" s="2" t="str">
        <f>IF($A171&gt;='DB_243way_Regular Symbol'!E$16,"",IF(C171=0,"",IF(OR(C171=$BW$1,C172=$BW$1,C173=$BW$1,C171=$BX$1,C172=$BX$1,C173=$BX$1),0,1)))</f>
        <v/>
      </c>
      <c r="BY171" s="2" t="str">
        <f>IF($A171&gt;='DB_243way_Regular Symbol'!F$16,"",IF(D171=0,"",IF(OR(D171=$BW$1,D172=$BW$1,D173=$BW$1,D171=$BX$1,D172=$BX$1,D173=$BX$1),0,1)))</f>
        <v/>
      </c>
      <c r="BZ171" s="2" t="str">
        <f>IF($A171&gt;='DB_243way_Regular Symbol'!G$16,"",IF(E171=0,"",IF(OR(E171=$BW$1,E172=$BW$1,E173=$BW$1,E171=$BX$1,E172=$BX$1,E173=$BX$1),0,1)))</f>
        <v/>
      </c>
      <c r="CA171" s="2" t="str">
        <f>IF($A171&gt;='DB_243way_Regular Symbol'!H$16,"",IF(F171=0,"",IF(OR(F171=$BW$1,F172=$BW$1,F173=$BW$1,F171=$BX$1,F172=$BX$1,F173=$BX$1),0,1)))</f>
        <v/>
      </c>
      <c r="CC171" s="2" t="str">
        <f>IF($A171&gt;='DB_243way_Regular Symbol'!D$16,"",IF(B171=0,"",IF(OR(B171=$BW$1,B172=$BW$1,B173=$BW$1,B171=$CD$1,B172=$CD$1,B173=$CD$1),0,1)))</f>
        <v/>
      </c>
      <c r="CD171" s="2" t="str">
        <f>IF($A171&gt;='DB_243way_Regular Symbol'!E$16,"",IF(C171=0,"",IF(OR(C171=$BW$1,C172=$BW$1,C173=$BW$1,C171=$CD$1,C172=$CD$1,C173=$CD$1),0,1)))</f>
        <v/>
      </c>
      <c r="CE171" s="2" t="str">
        <f>IF($A171&gt;='DB_243way_Regular Symbol'!F$16,"",IF(D171=0,"",IF(OR(D171=$BW$1,D172=$BW$1,D173=$BW$1,D171=$CD$1,D172=$CD$1,D173=$CD$1),0,1)))</f>
        <v/>
      </c>
      <c r="CF171" s="2" t="str">
        <f>IF($A171&gt;='DB_243way_Regular Symbol'!G$16,"",IF(E171=0,"",IF(OR(E171=$BW$1,E172=$BW$1,E173=$BW$1,E171=$CD$1,E172=$CD$1,E173=$CD$1),0,1)))</f>
        <v/>
      </c>
      <c r="CG171" s="2" t="str">
        <f>IF($A171&gt;='DB_243way_Regular Symbol'!H$16,"",IF(F171=0,"",IF(OR(F171=$BW$1,F172=$BW$1,F173=$BW$1,F171=$CD$1,F172=$CD$1,F173=$CD$1),0,1)))</f>
        <v/>
      </c>
      <c r="CI171" s="2" t="str">
        <f>IF($A171&gt;='DB_243way_Regular Symbol'!D$16,"",IF(B171=0,"",IF(OR(B171=$BW$1,B172=$BW$1,B173=$BW$1,B171=$CJ$1,B172=$CJ$1,B173=$CJ$1),0,1)))</f>
        <v/>
      </c>
      <c r="CJ171" s="2" t="str">
        <f>IF($A171&gt;='DB_243way_Regular Symbol'!E$16,"",IF(C171=0,"",IF(OR(C171=$BW$1,C172=$BW$1,C173=$BW$1,C171=$CJ$1,C172=$CJ$1,C173=$CJ$1),0,1)))</f>
        <v/>
      </c>
      <c r="CK171" s="2" t="str">
        <f>IF($A171&gt;='DB_243way_Regular Symbol'!F$16,"",IF(D171=0,"",IF(OR(D171=$BW$1,D172=$BW$1,D173=$BW$1,D171=$CJ$1,D172=$CJ$1,D173=$CJ$1),0,1)))</f>
        <v/>
      </c>
      <c r="CL171" s="2" t="str">
        <f>IF($A171&gt;='DB_243way_Regular Symbol'!G$16,"",IF(E171=0,"",IF(OR(E171=$BW$1,E172=$BW$1,E173=$BW$1,E171=$CJ$1,E172=$CJ$1,E173=$CJ$1),0,1)))</f>
        <v/>
      </c>
      <c r="CM171" s="2" t="str">
        <f>IF($A171&gt;='DB_243way_Regular Symbol'!H$16,"",IF(F171=0,"",IF(OR(F171=$BW$1,F172=$BW$1,F173=$BW$1,F171=$CJ$1,F172=$CJ$1,F173=$CJ$1),0,1)))</f>
        <v/>
      </c>
      <c r="CO171" s="2" t="str">
        <f>IF($A171&gt;='DB_243way_Regular Symbol'!D$16,"",IF(B171=0,"",IF(OR(B171=$BW$1,B172=$BW$1,B173=$BW$1,B171=$CP$1,B172=$CP$1,B173=$CP$1),0,1)))</f>
        <v/>
      </c>
      <c r="CP171" s="2" t="str">
        <f>IF($A171&gt;='DB_243way_Regular Symbol'!E$16,"",IF(C171=0,"",IF(OR(C171=$BW$1,C172=$BW$1,C173=$BW$1,C171=$CP$1,C172=$CP$1,C173=$CP$1),0,1)))</f>
        <v/>
      </c>
      <c r="CQ171" s="2" t="str">
        <f>IF($A171&gt;='DB_243way_Regular Symbol'!F$16,"",IF(D171=0,"",IF(OR(D171=$BW$1,D172=$BW$1,D173=$BW$1,D171=$CP$1,D172=$CP$1,D173=$CP$1),0,1)))</f>
        <v/>
      </c>
      <c r="CR171" s="2" t="str">
        <f>IF($A171&gt;='DB_243way_Regular Symbol'!G$16,"",IF(E171=0,"",IF(OR(E171=$BW$1,E172=$BW$1,E173=$BW$1,E171=$CP$1,E172=$CP$1,E173=$CP$1),0,1)))</f>
        <v/>
      </c>
      <c r="CS171" s="2" t="str">
        <f>IF($A171&gt;='DB_243way_Regular Symbol'!H$16,"",IF(F171=0,"",IF(OR(F171=$BW$1,F172=$BW$1,F173=$BW$1,F171=$CP$1,F172=$CP$1,F173=$CP$1),0,1)))</f>
        <v/>
      </c>
      <c r="CU171" s="2" t="str">
        <f>IF($A171&gt;='DB_243way_Regular Symbol'!D$16,"",IF(B171=0,"",IF(OR(B171=$BW$1,B172=$BW$1,B173=$BW$1,B171=$CV$1,B172=$CV$1,B173=$CV$1),0,1)))</f>
        <v/>
      </c>
      <c r="CV171" s="2" t="str">
        <f>IF($A171&gt;='DB_243way_Regular Symbol'!E$16,"",IF(C171=0,"",IF(OR(C171=$BW$1,C172=$BW$1,C173=$BW$1,C171=$CV$1,C172=$CV$1,C173=$CV$1),0,1)))</f>
        <v/>
      </c>
      <c r="CW171" s="2" t="str">
        <f>IF($A171&gt;='DB_243way_Regular Symbol'!F$16,"",IF(D171=0,"",IF(OR(D171=$BW$1,D172=$BW$1,D173=$BW$1,D171=$CV$1,D172=$CV$1,D173=$CV$1),0,1)))</f>
        <v/>
      </c>
      <c r="CX171" s="2" t="str">
        <f>IF($A171&gt;='DB_243way_Regular Symbol'!G$16,"",IF(E171=0,"",IF(OR(E171=$BW$1,E172=$BW$1,E173=$BW$1,E171=$CV$1,E172=$CV$1,E173=$CV$1),0,1)))</f>
        <v/>
      </c>
      <c r="CY171" s="2" t="str">
        <f>IF($A171&gt;='DB_243way_Regular Symbol'!H$16,"",IF(F171=0,"",IF(OR(F171=$BW$1,F172=$BW$1,F173=$BW$1,F171=$CV$1,F172=$CV$1,F173=$CV$1),0,1)))</f>
        <v/>
      </c>
    </row>
    <row r="172" spans="1:103">
      <c r="A172" s="341">
        <f>IF('DB_243way_Regular Symbol'!L171="","",'DB_243way_Regular Symbol'!L171)</f>
        <v>168</v>
      </c>
      <c r="B172" s="184" t="str">
        <f>IF('DB_243way_Regular Symbol'!M171="",
IF($A172-'DB_243way_Regular Symbol'!D$16&gt;='DB_243way_RegularＸ_W()'!B$2-1,"",VLOOKUP($A172-'DB_243way_Regular Symbol'!D$16,'DB_243way_Regular Symbol'!$L$3:$Q$250,'DB_243way_RegularＸ_W()'!B$3+1,FALSE)),
'DB_243way_Regular Symbol'!M171)</f>
        <v/>
      </c>
      <c r="C172" s="184" t="str">
        <f>IF('DB_243way_Regular Symbol'!N171="",
IF($A172-'DB_243way_Regular Symbol'!E$16&gt;='DB_243way_RegularＸ_W()'!C$2-1,"",VLOOKUP($A172-'DB_243way_Regular Symbol'!E$16,'DB_243way_Regular Symbol'!$L$3:$Q$250,'DB_243way_RegularＸ_W()'!C$3+1,FALSE)),
'DB_243way_Regular Symbol'!N171)</f>
        <v/>
      </c>
      <c r="D172" s="184" t="str">
        <f>IF('DB_243way_Regular Symbol'!O171="",
IF($A172-'DB_243way_Regular Symbol'!F$16&gt;='DB_243way_RegularＸ_W()'!D$2-1,"",VLOOKUP($A172-'DB_243way_Regular Symbol'!F$16,'DB_243way_Regular Symbol'!$L$3:$Q$250,'DB_243way_RegularＸ_W()'!D$3+1,FALSE)),
'DB_243way_Regular Symbol'!O171)</f>
        <v/>
      </c>
      <c r="E172" s="184" t="str">
        <f>IF('DB_243way_Regular Symbol'!P171="",
IF($A172-'DB_243way_Regular Symbol'!G$16&gt;='DB_243way_RegularＸ_W()'!E$2-1,"",VLOOKUP($A172-'DB_243way_Regular Symbol'!G$16,'DB_243way_Regular Symbol'!$L$3:$Q$250,'DB_243way_RegularＸ_W()'!E$3+1,FALSE)),
'DB_243way_Regular Symbol'!P171)</f>
        <v/>
      </c>
      <c r="F172" s="184" t="str">
        <f>IF('DB_243way_Regular Symbol'!Q171="",
IF($A172-'DB_243way_Regular Symbol'!H$16&gt;='DB_243way_RegularＸ_W()'!F$2-1,"",VLOOKUP($A172-'DB_243way_Regular Symbol'!H$16,'DB_243way_Regular Symbol'!$L$3:$Q$250,'DB_243way_RegularＸ_W()'!F$3+1,FALSE)),
'DB_243way_Regular Symbol'!Q171)</f>
        <v/>
      </c>
      <c r="O172" s="342" t="str">
        <f>IF($A172&gt;='DB_243way_Regular Symbol'!D$16,"",IF(B172=0,"",IF(OR(B172=$O$1,B172=$P$1,B173=$O$1,B173=$P$1,B174=$O$1,B174=$P$1),0,1)))</f>
        <v/>
      </c>
      <c r="P172" s="2" t="str">
        <f>IF($A172&gt;='DB_243way_Regular Symbol'!E$16,"",IF(C172=0,"",IF(OR(C172=$O$1,C172=$P$1,C173=$O$1,C173=$P$1,C174=$O$1,C174=$P$1),0,1)))</f>
        <v/>
      </c>
      <c r="Q172" s="2" t="str">
        <f>IF($A172&gt;='DB_243way_Regular Symbol'!F$16,"",IF(D172=0,"",IF(OR(D172=$O$1,D172=$P$1,D173=$O$1,D173=$P$1,D174=$O$1,D174=$P$1),0,1)))</f>
        <v/>
      </c>
      <c r="R172" s="2" t="str">
        <f>IF($A172&gt;='DB_243way_Regular Symbol'!G$16,"",IF(E172=0,"",IF(OR(E172=$O$1,E172=$P$1,E173=$O$1,E173=$P$1,E174=$O$1,E174=$P$1),0,1)))</f>
        <v/>
      </c>
      <c r="S172" s="128" t="str">
        <f>IF($A172&gt;='DB_243way_Regular Symbol'!H$16,"",IF(F172=0,"",IF(OR(F172=$O$1,F172=$P$1,F173=$O$1,F173=$P$1,F174=$O$1,F174=$P$1),0,1)))</f>
        <v/>
      </c>
      <c r="U172" s="342" t="str">
        <f>IF($A172&gt;='DB_243way_Regular Symbol'!D$16,"",IF(B172=0,"",IF(OR(B172=$U$1,B172=$V$1,B173=$U$1,B173=$V$1,B174=$U$1,B174=$V$1),0,1)))</f>
        <v/>
      </c>
      <c r="V172" s="2" t="str">
        <f>IF($A172&gt;='DB_243way_Regular Symbol'!E$16,"",IF(C172=0,"",IF(OR(C172=$U$1,C172=$V$1,C173=$U$1,C173=$V$1,C174=$U$1,C174=$V$1),0,1)))</f>
        <v/>
      </c>
      <c r="W172" s="2" t="str">
        <f>IF($A172&gt;='DB_243way_Regular Symbol'!F$16,"",IF(D172=0,"",IF(OR(D172=$U$1,D172=$V$1,D173=$U$1,D173=$V$1,D174=$U$1,D174=$V$1),0,1)))</f>
        <v/>
      </c>
      <c r="X172" s="2" t="str">
        <f>IF($A172&gt;='DB_243way_Regular Symbol'!G$16,"",IF(E172=0,"",IF(OR(E172=$U$1,E172=$V$1,E173=$U$1,E173=$V$1,E174=$U$1,E174=$V$1),0,1)))</f>
        <v/>
      </c>
      <c r="Y172" s="128" t="str">
        <f>IF($A172&gt;='DB_243way_Regular Symbol'!H$16,"",IF(F172=0,"",IF(OR(F172=$U$1,F172=$V$1,F173=$U$1,F173=$V$1,F174=$U$1,F174=$V$1),0,1)))</f>
        <v/>
      </c>
      <c r="AA172" s="342" t="str">
        <f>IF($A172&gt;='DB_243way_Regular Symbol'!D$16,"",IF(B172=0,"",IF(OR(B172=$AA$1,B172=$AB$1,B173=$AA$1,B173=$AB$1,B174=$AA$1,,B174=$AB$1),0,1)))</f>
        <v/>
      </c>
      <c r="AB172" s="2" t="str">
        <f>IF($A172&gt;='DB_243way_Regular Symbol'!E$16,"",IF(C172=0,"",IF(OR(C172=$AA$1,C172=$AB$1,C173=$AA$1,C173=$AB$1,C174=$AA$1,,C174=$AB$1),0,1)))</f>
        <v/>
      </c>
      <c r="AC172" s="2" t="str">
        <f>IF($A172&gt;='DB_243way_Regular Symbol'!F$16,"",IF(D172=0,"",IF(OR(D172=$AA$1,D172=$AB$1,D173=$AA$1,D173=$AB$1,D174=$AA$1,,D174=$AB$1),0,1)))</f>
        <v/>
      </c>
      <c r="AD172" s="2" t="str">
        <f>IF($A172&gt;='DB_243way_Regular Symbol'!G$16,"",IF(E172=0,"",IF(OR(E172=$AA$1,E172=$AB$1,E173=$AA$1,E173=$AB$1,E174=$AA$1,,E174=$AB$1),0,1)))</f>
        <v/>
      </c>
      <c r="AE172" s="128" t="str">
        <f>IF($A172&gt;='DB_243way_Regular Symbol'!H$16,"",IF(F172=0,"",IF(OR(F172=$AA$1,F172=$AB$1,F173=$AA$1,F173=$AB$1,F174=$AA$1,,F174=$AB$1),0,1)))</f>
        <v/>
      </c>
      <c r="AG172" s="342" t="str">
        <f>IF($A172&gt;='DB_243way_Regular Symbol'!D$16,"",IF(B172=0,"",IF(OR(B172=$AG$1,B172=$AH$1,B173=$AG$1,B173=$AH$1,B174=$AG$1,B174=$AH$1),0,1)))</f>
        <v/>
      </c>
      <c r="AH172" s="2" t="str">
        <f>IF($A172&gt;='DB_243way_Regular Symbol'!E$16,"",IF(C172=0,"",IF(OR(C172=$AG$1,C172=$AH$1,C173=$AG$1,C173=$AH$1,C174=$AG$1,C174=$AH$1),0,1)))</f>
        <v/>
      </c>
      <c r="AI172" s="2" t="str">
        <f>IF($A172&gt;='DB_243way_Regular Symbol'!F$16,"",IF(D172=0,"",IF(OR(D172=$AG$1,D172=$AH$1,D173=$AG$1,D173=$AH$1,D174=$AG$1,D174=$AH$1),0,1)))</f>
        <v/>
      </c>
      <c r="AJ172" s="2" t="str">
        <f>IF($A172&gt;='DB_243way_Regular Symbol'!G$16,"",IF(E172=0,"",IF(OR(E172=$AG$1,E172=$AH$1,E173=$AG$1,E173=$AH$1,E174=$AG$1,E174=$AH$1),0,1)))</f>
        <v/>
      </c>
      <c r="AK172" s="128" t="str">
        <f>IF($A172&gt;='DB_243way_Regular Symbol'!H$16,"",IF(F172=0,"",IF(OR(F172=$AG$1,F172=$AH$1,F173=$AG$1,F173=$AH$1,F174=$AG$1,F174=$AH$1),0,1)))</f>
        <v/>
      </c>
      <c r="AM172" s="342" t="str">
        <f>IF($A172&gt;='DB_243way_Regular Symbol'!D$16,"",IF(B172=0,"",IF(OR(B172=$AM$1,B172=$AN$1,B173=$AM$1,B173=$AN$1,B174=$AM$1,B174=$AN$1),0,1)))</f>
        <v/>
      </c>
      <c r="AN172" s="2" t="str">
        <f>IF($A172&gt;='DB_243way_Regular Symbol'!E$16,"",IF(C172=0,"",IF(OR(C172=$AM$1,C172=$AN$1,C173=$AM$1,C173=$AN$1,C174=$AM$1,C174=$AN$1),0,1)))</f>
        <v/>
      </c>
      <c r="AO172" s="2" t="str">
        <f>IF($A172&gt;='DB_243way_Regular Symbol'!F$16,"",IF(D172=0,"",IF(OR(D172=$AM$1,D172=$AN$1,D173=$AM$1,D173=$AN$1,D174=$AM$1,D174=$AN$1),0,1)))</f>
        <v/>
      </c>
      <c r="AP172" s="2" t="str">
        <f>IF($A172&gt;='DB_243way_Regular Symbol'!G$16,"",IF(E172=0,"",IF(OR(E172=$AM$1,E172=$AN$1,E173=$AM$1,E173=$AN$1,E174=$AM$1,E174=$AN$1),0,1)))</f>
        <v/>
      </c>
      <c r="AQ172" s="128" t="str">
        <f>IF($A172&gt;='DB_243way_Regular Symbol'!H$16,"",IF(F172=0,"",IF(OR(F172=$AM$1,F172=$AN$1,F173=$AM$1,F173=$AN$1,F174=$AM$1,F174=$AN$1),0,1)))</f>
        <v/>
      </c>
      <c r="AS172" s="342" t="str">
        <f>IF($A172&gt;='DB_243way_Regular Symbol'!D$16,"",IF(B172=0,"",IF(OR(B172=$AM$1,B172=$AT$1,B173=$AM$1,B173=$AT$1,B174=$AM$1,B174=$AT$1),0,1)))</f>
        <v/>
      </c>
      <c r="AT172" s="2" t="str">
        <f>IF($A172&gt;='DB_243way_Regular Symbol'!E$16,"",IF(C172=0,"",IF(OR(C172=$AM$1,C172=$AT$1,C173=$AM$1,C173=$AT$1,C174=$AM$1,C174=$AT$1),0,1)))</f>
        <v/>
      </c>
      <c r="AU172" s="2" t="str">
        <f>IF($A172&gt;='DB_243way_Regular Symbol'!F$16,"",IF(D172=0,"",IF(OR(D172=$AM$1,D172=$AT$1,D173=$AM$1,D173=$AT$1,D174=$AM$1,D174=$AT$1),0,1)))</f>
        <v/>
      </c>
      <c r="AV172" s="2" t="str">
        <f>IF($A172&gt;='DB_243way_Regular Symbol'!G$16,"",IF(E172=0,"",IF(OR(E172=$AM$1,E172=$AT$1,E173=$AM$1,E173=$AT$1,E174=$AM$1,E174=$AT$1),0,1)))</f>
        <v/>
      </c>
      <c r="AW172" s="128" t="str">
        <f>IF($A172&gt;='DB_243way_Regular Symbol'!H$16,"",IF(F172=0,"",IF(OR(F172=$AM$1,F172=$AT$1,F173=$AM$1,F173=$AT$1,F174=$AM$1,F174=$AT$1),0,1)))</f>
        <v/>
      </c>
      <c r="AY172" s="342"/>
      <c r="AZ172" s="2"/>
      <c r="BA172" s="2" t="str">
        <f>IF($A172&gt;='DB_243way_Regular Symbol'!F$16,"",COUNTIF(D172:D174,$AZ$1))</f>
        <v/>
      </c>
      <c r="BB172" s="2" t="str">
        <f>IF($A172&gt;='DB_243way_Regular Symbol'!G$16,"",COUNTIF(E172:E174,$AZ$1))</f>
        <v/>
      </c>
      <c r="BC172" s="2" t="str">
        <f>IF($A172&gt;='DB_243way_Regular Symbol'!H$16,"",COUNTIF(F172:F174,$AZ$1))</f>
        <v/>
      </c>
      <c r="BE172" s="342" t="str">
        <f>IF($A172&gt;='DB_243way_Regular Symbol'!D$16,"",IF(B172=0,"",IF(OR(B172=$AM$1,B172=$BF$1,B173=$AM$1,B173=$BF$1,B174=$AM$1,B174=$BF$1),1,0)))</f>
        <v/>
      </c>
      <c r="BF172" s="342" t="str">
        <f>IF($A172&gt;='DB_243way_Regular Symbol'!E$16,"",IF(C172=0,"",IF(OR(C172=$AM$1,C172=$BF$1,C173=$AM$1,C173=$BF$1,C174=$AM$1,C174=$BF$1),1,0)))</f>
        <v/>
      </c>
      <c r="BG172" s="342" t="str">
        <f>IF($A172&gt;='DB_243way_Regular Symbol'!F$16,"",IF(D172=0,"",IF(OR(D172=$AM$1,D172=$BF$1,D173=$AM$1,D173=$BF$1,D174=$AM$1,D174=$BF$1),1,0)))</f>
        <v/>
      </c>
      <c r="BH172" s="342" t="str">
        <f>IF($A172&gt;='DB_243way_Regular Symbol'!G$16,"",IF(E172=0,"",IF(OR(E172=$AM$1,E172=$BF$1,E173=$AM$1,E173=$BF$1,E174=$AM$1,E174=$BF$1),1,0)))</f>
        <v/>
      </c>
      <c r="BI172" s="342" t="str">
        <f>IF($A172&gt;='DB_243way_Regular Symbol'!H$16,"",IF(F172=0,"",IF(OR(F172=$AM$1,F172=$BF$1,F173=$AM$1,F173=$BF$1,F174=$AM$1,F174=$BF$1),1,0)))</f>
        <v/>
      </c>
      <c r="BK172" s="342" t="str">
        <f>IF($A172&gt;='DB_243way_Regular Symbol'!D$16,"",IF(B172=0,"",IF(OR(B172=$AM$1,B172=$BL$1,B173=$AM$1,B173=$BL$1,B174=$AM$1,B174=$BL$1),0,1)))</f>
        <v/>
      </c>
      <c r="BL172" s="2" t="str">
        <f>IF($A172&gt;='DB_243way_Regular Symbol'!E$16,"",IF(C172=0,"",IF(OR(C172=$AM$1,C172=$BL$1,C173=$AM$1,C173=$BL$1,C174=$AM$1,C174=$BL$1),0,1)))</f>
        <v/>
      </c>
      <c r="BM172" s="2" t="str">
        <f>IF($A172&gt;='DB_243way_Regular Symbol'!F$16,"",IF(D172=0,"",IF(OR(D172=$AM$1,D172=$BL$1,D173=$AM$1,D173=$BL$1,D174=$AM$1,D174=$BL$1),0,1)))</f>
        <v/>
      </c>
      <c r="BN172" s="2" t="str">
        <f>IF($A172&gt;='DB_243way_Regular Symbol'!G$16,"",IF(E172=0,"",IF(OR(E172=$AM$1,E172=$BL$1,E173=$AM$1,E173=$BL$1,E174=$AM$1,E174=$BL$1),0,1)))</f>
        <v/>
      </c>
      <c r="BO172" s="128" t="str">
        <f>IF($A172&gt;='DB_243way_Regular Symbol'!H$16,"",IF(F172=0,"",IF(OR(F172=$AM$1,F172=$BL$1,F173=$AM$1,F173=$BL$1,F174=$AM$1,F174=$BL$1),0,1)))</f>
        <v/>
      </c>
      <c r="BQ172" s="2" t="str">
        <f>IF($A172&gt;='DB_243way_Regular Symbol'!D$16,"",IF(B172=0,"",IF(OR(B172=$BQ$1,B172=$BR$1,B173=$BQ$1,B173=$BR$1,B174=$BQ$1,B174=$BR$1),0,1)))</f>
        <v/>
      </c>
      <c r="BR172" s="2" t="str">
        <f>IF($A172&gt;='DB_243way_Regular Symbol'!E$16,"",IF(C172=0,"",IF(OR(C172=$BQ$1,C172=$BR$1,C173=$BQ$1,C173=$BR$1,C174=$BQ$1,C174=$BR$1),0,1)))</f>
        <v/>
      </c>
      <c r="BS172" s="2" t="str">
        <f>IF($A172&gt;='DB_243way_Regular Symbol'!F$16,"",IF(D172=0,"",IF(OR(D172=$BQ$1,D172=$BR$1,D173=$BQ$1,D173=$BR$1,D174=$BQ$1,D174=$BR$1),0,1)))</f>
        <v/>
      </c>
      <c r="BT172" s="2" t="str">
        <f>IF($A172&gt;='DB_243way_Regular Symbol'!G$16,"",IF(E172=0,"",IF(OR(E172=$BQ$1,E172=$BR$1,E173=$BQ$1,E173=$BR$1,E174=$BQ$1,E174=$BR$1),0,1)))</f>
        <v/>
      </c>
      <c r="BU172" s="2" t="str">
        <f>IF($A172&gt;='DB_243way_Regular Symbol'!H$16,"",IF(F172=0,"",IF(OR(F172=$BQ$1,F172=$BR$1,F173=$BQ$1,F173=$BR$1,F174=$BQ$1,F174=$BR$1),0,1)))</f>
        <v/>
      </c>
      <c r="BW172" s="2" t="str">
        <f>IF($A172&gt;='DB_243way_Regular Symbol'!D$16,"",IF(B172=0,"",IF(OR(B172=$BW$1,B173=$BW$1,B174=$BW$1,B172=$BX$1,B173=$BX$1,B174=$BX$1),0,1)))</f>
        <v/>
      </c>
      <c r="BX172" s="2" t="str">
        <f>IF($A172&gt;='DB_243way_Regular Symbol'!E$16,"",IF(C172=0,"",IF(OR(C172=$BW$1,C173=$BW$1,C174=$BW$1,C172=$BX$1,C173=$BX$1,C174=$BX$1),0,1)))</f>
        <v/>
      </c>
      <c r="BY172" s="2" t="str">
        <f>IF($A172&gt;='DB_243way_Regular Symbol'!F$16,"",IF(D172=0,"",IF(OR(D172=$BW$1,D173=$BW$1,D174=$BW$1,D172=$BX$1,D173=$BX$1,D174=$BX$1),0,1)))</f>
        <v/>
      </c>
      <c r="BZ172" s="2" t="str">
        <f>IF($A172&gt;='DB_243way_Regular Symbol'!G$16,"",IF(E172=0,"",IF(OR(E172=$BW$1,E173=$BW$1,E174=$BW$1,E172=$BX$1,E173=$BX$1,E174=$BX$1),0,1)))</f>
        <v/>
      </c>
      <c r="CA172" s="2" t="str">
        <f>IF($A172&gt;='DB_243way_Regular Symbol'!H$16,"",IF(F172=0,"",IF(OR(F172=$BW$1,F173=$BW$1,F174=$BW$1,F172=$BX$1,F173=$BX$1,F174=$BX$1),0,1)))</f>
        <v/>
      </c>
      <c r="CC172" s="2" t="str">
        <f>IF($A172&gt;='DB_243way_Regular Symbol'!D$16,"",IF(B172=0,"",IF(OR(B172=$BW$1,B173=$BW$1,B174=$BW$1,B172=$CD$1,B173=$CD$1,B174=$CD$1),0,1)))</f>
        <v/>
      </c>
      <c r="CD172" s="2" t="str">
        <f>IF($A172&gt;='DB_243way_Regular Symbol'!E$16,"",IF(C172=0,"",IF(OR(C172=$BW$1,C173=$BW$1,C174=$BW$1,C172=$CD$1,C173=$CD$1,C174=$CD$1),0,1)))</f>
        <v/>
      </c>
      <c r="CE172" s="2" t="str">
        <f>IF($A172&gt;='DB_243way_Regular Symbol'!F$16,"",IF(D172=0,"",IF(OR(D172=$BW$1,D173=$BW$1,D174=$BW$1,D172=$CD$1,D173=$CD$1,D174=$CD$1),0,1)))</f>
        <v/>
      </c>
      <c r="CF172" s="2" t="str">
        <f>IF($A172&gt;='DB_243way_Regular Symbol'!G$16,"",IF(E172=0,"",IF(OR(E172=$BW$1,E173=$BW$1,E174=$BW$1,E172=$CD$1,E173=$CD$1,E174=$CD$1),0,1)))</f>
        <v/>
      </c>
      <c r="CG172" s="2" t="str">
        <f>IF($A172&gt;='DB_243way_Regular Symbol'!H$16,"",IF(F172=0,"",IF(OR(F172=$BW$1,F173=$BW$1,F174=$BW$1,F172=$CD$1,F173=$CD$1,F174=$CD$1),0,1)))</f>
        <v/>
      </c>
      <c r="CI172" s="2" t="str">
        <f>IF($A172&gt;='DB_243way_Regular Symbol'!D$16,"",IF(B172=0,"",IF(OR(B172=$BW$1,B173=$BW$1,B174=$BW$1,B172=$CJ$1,B173=$CJ$1,B174=$CJ$1),0,1)))</f>
        <v/>
      </c>
      <c r="CJ172" s="2" t="str">
        <f>IF($A172&gt;='DB_243way_Regular Symbol'!E$16,"",IF(C172=0,"",IF(OR(C172=$BW$1,C173=$BW$1,C174=$BW$1,C172=$CJ$1,C173=$CJ$1,C174=$CJ$1),0,1)))</f>
        <v/>
      </c>
      <c r="CK172" s="2" t="str">
        <f>IF($A172&gt;='DB_243way_Regular Symbol'!F$16,"",IF(D172=0,"",IF(OR(D172=$BW$1,D173=$BW$1,D174=$BW$1,D172=$CJ$1,D173=$CJ$1,D174=$CJ$1),0,1)))</f>
        <v/>
      </c>
      <c r="CL172" s="2" t="str">
        <f>IF($A172&gt;='DB_243way_Regular Symbol'!G$16,"",IF(E172=0,"",IF(OR(E172=$BW$1,E173=$BW$1,E174=$BW$1,E172=$CJ$1,E173=$CJ$1,E174=$CJ$1),0,1)))</f>
        <v/>
      </c>
      <c r="CM172" s="2" t="str">
        <f>IF($A172&gt;='DB_243way_Regular Symbol'!H$16,"",IF(F172=0,"",IF(OR(F172=$BW$1,F173=$BW$1,F174=$BW$1,F172=$CJ$1,F173=$CJ$1,F174=$CJ$1),0,1)))</f>
        <v/>
      </c>
      <c r="CO172" s="2" t="str">
        <f>IF($A172&gt;='DB_243way_Regular Symbol'!D$16,"",IF(B172=0,"",IF(OR(B172=$BW$1,B173=$BW$1,B174=$BW$1,B172=$CP$1,B173=$CP$1,B174=$CP$1),0,1)))</f>
        <v/>
      </c>
      <c r="CP172" s="2" t="str">
        <f>IF($A172&gt;='DB_243way_Regular Symbol'!E$16,"",IF(C172=0,"",IF(OR(C172=$BW$1,C173=$BW$1,C174=$BW$1,C172=$CP$1,C173=$CP$1,C174=$CP$1),0,1)))</f>
        <v/>
      </c>
      <c r="CQ172" s="2" t="str">
        <f>IF($A172&gt;='DB_243way_Regular Symbol'!F$16,"",IF(D172=0,"",IF(OR(D172=$BW$1,D173=$BW$1,D174=$BW$1,D172=$CP$1,D173=$CP$1,D174=$CP$1),0,1)))</f>
        <v/>
      </c>
      <c r="CR172" s="2" t="str">
        <f>IF($A172&gt;='DB_243way_Regular Symbol'!G$16,"",IF(E172=0,"",IF(OR(E172=$BW$1,E173=$BW$1,E174=$BW$1,E172=$CP$1,E173=$CP$1,E174=$CP$1),0,1)))</f>
        <v/>
      </c>
      <c r="CS172" s="2" t="str">
        <f>IF($A172&gt;='DB_243way_Regular Symbol'!H$16,"",IF(F172=0,"",IF(OR(F172=$BW$1,F173=$BW$1,F174=$BW$1,F172=$CP$1,F173=$CP$1,F174=$CP$1),0,1)))</f>
        <v/>
      </c>
      <c r="CU172" s="2" t="str">
        <f>IF($A172&gt;='DB_243way_Regular Symbol'!D$16,"",IF(B172=0,"",IF(OR(B172=$BW$1,B173=$BW$1,B174=$BW$1,B172=$CV$1,B173=$CV$1,B174=$CV$1),0,1)))</f>
        <v/>
      </c>
      <c r="CV172" s="2" t="str">
        <f>IF($A172&gt;='DB_243way_Regular Symbol'!E$16,"",IF(C172=0,"",IF(OR(C172=$BW$1,C173=$BW$1,C174=$BW$1,C172=$CV$1,C173=$CV$1,C174=$CV$1),0,1)))</f>
        <v/>
      </c>
      <c r="CW172" s="2" t="str">
        <f>IF($A172&gt;='DB_243way_Regular Symbol'!F$16,"",IF(D172=0,"",IF(OR(D172=$BW$1,D173=$BW$1,D174=$BW$1,D172=$CV$1,D173=$CV$1,D174=$CV$1),0,1)))</f>
        <v/>
      </c>
      <c r="CX172" s="2" t="str">
        <f>IF($A172&gt;='DB_243way_Regular Symbol'!G$16,"",IF(E172=0,"",IF(OR(E172=$BW$1,E173=$BW$1,E174=$BW$1,E172=$CV$1,E173=$CV$1,E174=$CV$1),0,1)))</f>
        <v/>
      </c>
      <c r="CY172" s="2" t="str">
        <f>IF($A172&gt;='DB_243way_Regular Symbol'!H$16,"",IF(F172=0,"",IF(OR(F172=$BW$1,F173=$BW$1,F174=$BW$1,F172=$CV$1,F173=$CV$1,F174=$CV$1),0,1)))</f>
        <v/>
      </c>
    </row>
    <row r="173" spans="1:103">
      <c r="A173" s="341">
        <f>IF('DB_243way_Regular Symbol'!L172="","",'DB_243way_Regular Symbol'!L172)</f>
        <v>169</v>
      </c>
      <c r="B173" s="184" t="str">
        <f>IF('DB_243way_Regular Symbol'!M172="",
IF($A173-'DB_243way_Regular Symbol'!D$16&gt;='DB_243way_RegularＸ_W()'!B$2-1,"",VLOOKUP($A173-'DB_243way_Regular Symbol'!D$16,'DB_243way_Regular Symbol'!$L$3:$Q$250,'DB_243way_RegularＸ_W()'!B$3+1,FALSE)),
'DB_243way_Regular Symbol'!M172)</f>
        <v/>
      </c>
      <c r="C173" s="184" t="str">
        <f>IF('DB_243way_Regular Symbol'!N172="",
IF($A173-'DB_243way_Regular Symbol'!E$16&gt;='DB_243way_RegularＸ_W()'!C$2-1,"",VLOOKUP($A173-'DB_243way_Regular Symbol'!E$16,'DB_243way_Regular Symbol'!$L$3:$Q$250,'DB_243way_RegularＸ_W()'!C$3+1,FALSE)),
'DB_243way_Regular Symbol'!N172)</f>
        <v/>
      </c>
      <c r="D173" s="184" t="str">
        <f>IF('DB_243way_Regular Symbol'!O172="",
IF($A173-'DB_243way_Regular Symbol'!F$16&gt;='DB_243way_RegularＸ_W()'!D$2-1,"",VLOOKUP($A173-'DB_243way_Regular Symbol'!F$16,'DB_243way_Regular Symbol'!$L$3:$Q$250,'DB_243way_RegularＸ_W()'!D$3+1,FALSE)),
'DB_243way_Regular Symbol'!O172)</f>
        <v/>
      </c>
      <c r="E173" s="184" t="str">
        <f>IF('DB_243way_Regular Symbol'!P172="",
IF($A173-'DB_243way_Regular Symbol'!G$16&gt;='DB_243way_RegularＸ_W()'!E$2-1,"",VLOOKUP($A173-'DB_243way_Regular Symbol'!G$16,'DB_243way_Regular Symbol'!$L$3:$Q$250,'DB_243way_RegularＸ_W()'!E$3+1,FALSE)),
'DB_243way_Regular Symbol'!P172)</f>
        <v/>
      </c>
      <c r="F173" s="184" t="str">
        <f>IF('DB_243way_Regular Symbol'!Q172="",
IF($A173-'DB_243way_Regular Symbol'!H$16&gt;='DB_243way_RegularＸ_W()'!F$2-1,"",VLOOKUP($A173-'DB_243way_Regular Symbol'!H$16,'DB_243way_Regular Symbol'!$L$3:$Q$250,'DB_243way_RegularＸ_W()'!F$3+1,FALSE)),
'DB_243way_Regular Symbol'!Q172)</f>
        <v/>
      </c>
      <c r="O173" s="342" t="str">
        <f>IF($A173&gt;='DB_243way_Regular Symbol'!D$16,"",IF(B173=0,"",IF(OR(B173=$O$1,B173=$P$1,B174=$O$1,B174=$P$1,B175=$O$1,B175=$P$1),0,1)))</f>
        <v/>
      </c>
      <c r="P173" s="2" t="str">
        <f>IF($A173&gt;='DB_243way_Regular Symbol'!E$16,"",IF(C173=0,"",IF(OR(C173=$O$1,C173=$P$1,C174=$O$1,C174=$P$1,C175=$O$1,C175=$P$1),0,1)))</f>
        <v/>
      </c>
      <c r="Q173" s="2" t="str">
        <f>IF($A173&gt;='DB_243way_Regular Symbol'!F$16,"",IF(D173=0,"",IF(OR(D173=$O$1,D173=$P$1,D174=$O$1,D174=$P$1,D175=$O$1,D175=$P$1),0,1)))</f>
        <v/>
      </c>
      <c r="R173" s="2" t="str">
        <f>IF($A173&gt;='DB_243way_Regular Symbol'!G$16,"",IF(E173=0,"",IF(OR(E173=$O$1,E173=$P$1,E174=$O$1,E174=$P$1,E175=$O$1,E175=$P$1),0,1)))</f>
        <v/>
      </c>
      <c r="S173" s="128" t="str">
        <f>IF($A173&gt;='DB_243way_Regular Symbol'!H$16,"",IF(F173=0,"",IF(OR(F173=$O$1,F173=$P$1,F174=$O$1,F174=$P$1,F175=$O$1,F175=$P$1),0,1)))</f>
        <v/>
      </c>
      <c r="U173" s="342" t="str">
        <f>IF($A173&gt;='DB_243way_Regular Symbol'!D$16,"",IF(B173=0,"",IF(OR(B173=$U$1,B173=$V$1,B174=$U$1,B174=$V$1,B175=$U$1,B175=$V$1),0,1)))</f>
        <v/>
      </c>
      <c r="V173" s="2" t="str">
        <f>IF($A173&gt;='DB_243way_Regular Symbol'!E$16,"",IF(C173=0,"",IF(OR(C173=$U$1,C173=$V$1,C174=$U$1,C174=$V$1,C175=$U$1,C175=$V$1),0,1)))</f>
        <v/>
      </c>
      <c r="W173" s="2" t="str">
        <f>IF($A173&gt;='DB_243way_Regular Symbol'!F$16,"",IF(D173=0,"",IF(OR(D173=$U$1,D173=$V$1,D174=$U$1,D174=$V$1,D175=$U$1,D175=$V$1),0,1)))</f>
        <v/>
      </c>
      <c r="X173" s="2" t="str">
        <f>IF($A173&gt;='DB_243way_Regular Symbol'!G$16,"",IF(E173=0,"",IF(OR(E173=$U$1,E173=$V$1,E174=$U$1,E174=$V$1,E175=$U$1,E175=$V$1),0,1)))</f>
        <v/>
      </c>
      <c r="Y173" s="128" t="str">
        <f>IF($A173&gt;='DB_243way_Regular Symbol'!H$16,"",IF(F173=0,"",IF(OR(F173=$U$1,F173=$V$1,F174=$U$1,F174=$V$1,F175=$U$1,F175=$V$1),0,1)))</f>
        <v/>
      </c>
      <c r="AA173" s="342" t="str">
        <f>IF($A173&gt;='DB_243way_Regular Symbol'!D$16,"",IF(B173=0,"",IF(OR(B173=$AA$1,B173=$AB$1,B174=$AA$1,B174=$AB$1,B175=$AA$1,,B175=$AB$1),0,1)))</f>
        <v/>
      </c>
      <c r="AB173" s="2" t="str">
        <f>IF($A173&gt;='DB_243way_Regular Symbol'!E$16,"",IF(C173=0,"",IF(OR(C173=$AA$1,C173=$AB$1,C174=$AA$1,C174=$AB$1,C175=$AA$1,,C175=$AB$1),0,1)))</f>
        <v/>
      </c>
      <c r="AC173" s="2" t="str">
        <f>IF($A173&gt;='DB_243way_Regular Symbol'!F$16,"",IF(D173=0,"",IF(OR(D173=$AA$1,D173=$AB$1,D174=$AA$1,D174=$AB$1,D175=$AA$1,,D175=$AB$1),0,1)))</f>
        <v/>
      </c>
      <c r="AD173" s="2" t="str">
        <f>IF($A173&gt;='DB_243way_Regular Symbol'!G$16,"",IF(E173=0,"",IF(OR(E173=$AA$1,E173=$AB$1,E174=$AA$1,E174=$AB$1,E175=$AA$1,,E175=$AB$1),0,1)))</f>
        <v/>
      </c>
      <c r="AE173" s="128" t="str">
        <f>IF($A173&gt;='DB_243way_Regular Symbol'!H$16,"",IF(F173=0,"",IF(OR(F173=$AA$1,F173=$AB$1,F174=$AA$1,F174=$AB$1,F175=$AA$1,,F175=$AB$1),0,1)))</f>
        <v/>
      </c>
      <c r="AG173" s="342" t="str">
        <f>IF($A173&gt;='DB_243way_Regular Symbol'!D$16,"",IF(B173=0,"",IF(OR(B173=$AG$1,B173=$AH$1,B174=$AG$1,B174=$AH$1,B175=$AG$1,B175=$AH$1),0,1)))</f>
        <v/>
      </c>
      <c r="AH173" s="2" t="str">
        <f>IF($A173&gt;='DB_243way_Regular Symbol'!E$16,"",IF(C173=0,"",IF(OR(C173=$AG$1,C173=$AH$1,C174=$AG$1,C174=$AH$1,C175=$AG$1,C175=$AH$1),0,1)))</f>
        <v/>
      </c>
      <c r="AI173" s="2" t="str">
        <f>IF($A173&gt;='DB_243way_Regular Symbol'!F$16,"",IF(D173=0,"",IF(OR(D173=$AG$1,D173=$AH$1,D174=$AG$1,D174=$AH$1,D175=$AG$1,D175=$AH$1),0,1)))</f>
        <v/>
      </c>
      <c r="AJ173" s="2" t="str">
        <f>IF($A173&gt;='DB_243way_Regular Symbol'!G$16,"",IF(E173=0,"",IF(OR(E173=$AG$1,E173=$AH$1,E174=$AG$1,E174=$AH$1,E175=$AG$1,E175=$AH$1),0,1)))</f>
        <v/>
      </c>
      <c r="AK173" s="128" t="str">
        <f>IF($A173&gt;='DB_243way_Regular Symbol'!H$16,"",IF(F173=0,"",IF(OR(F173=$AG$1,F173=$AH$1,F174=$AG$1,F174=$AH$1,F175=$AG$1,F175=$AH$1),0,1)))</f>
        <v/>
      </c>
      <c r="AM173" s="342" t="str">
        <f>IF($A173&gt;='DB_243way_Regular Symbol'!D$16,"",IF(B173=0,"",IF(OR(B173=$AM$1,B173=$AN$1,B174=$AM$1,B174=$AN$1,B175=$AM$1,B175=$AN$1),0,1)))</f>
        <v/>
      </c>
      <c r="AN173" s="2" t="str">
        <f>IF($A173&gt;='DB_243way_Regular Symbol'!E$16,"",IF(C173=0,"",IF(OR(C173=$AM$1,C173=$AN$1,C174=$AM$1,C174=$AN$1,C175=$AM$1,C175=$AN$1),0,1)))</f>
        <v/>
      </c>
      <c r="AO173" s="2" t="str">
        <f>IF($A173&gt;='DB_243way_Regular Symbol'!F$16,"",IF(D173=0,"",IF(OR(D173=$AM$1,D173=$AN$1,D174=$AM$1,D174=$AN$1,D175=$AM$1,D175=$AN$1),0,1)))</f>
        <v/>
      </c>
      <c r="AP173" s="2" t="str">
        <f>IF($A173&gt;='DB_243way_Regular Symbol'!G$16,"",IF(E173=0,"",IF(OR(E173=$AM$1,E173=$AN$1,E174=$AM$1,E174=$AN$1,E175=$AM$1,E175=$AN$1),0,1)))</f>
        <v/>
      </c>
      <c r="AQ173" s="128" t="str">
        <f>IF($A173&gt;='DB_243way_Regular Symbol'!H$16,"",IF(F173=0,"",IF(OR(F173=$AM$1,F173=$AN$1,F174=$AM$1,F174=$AN$1,F175=$AM$1,F175=$AN$1),0,1)))</f>
        <v/>
      </c>
      <c r="AS173" s="342" t="str">
        <f>IF($A173&gt;='DB_243way_Regular Symbol'!D$16,"",IF(B173=0,"",IF(OR(B173=$AM$1,B173=$AT$1,B174=$AM$1,B174=$AT$1,B175=$AM$1,B175=$AT$1),0,1)))</f>
        <v/>
      </c>
      <c r="AT173" s="2" t="str">
        <f>IF($A173&gt;='DB_243way_Regular Symbol'!E$16,"",IF(C173=0,"",IF(OR(C173=$AM$1,C173=$AT$1,C174=$AM$1,C174=$AT$1,C175=$AM$1,C175=$AT$1),0,1)))</f>
        <v/>
      </c>
      <c r="AU173" s="2" t="str">
        <f>IF($A173&gt;='DB_243way_Regular Symbol'!F$16,"",IF(D173=0,"",IF(OR(D173=$AM$1,D173=$AT$1,D174=$AM$1,D174=$AT$1,D175=$AM$1,D175=$AT$1),0,1)))</f>
        <v/>
      </c>
      <c r="AV173" s="2" t="str">
        <f>IF($A173&gt;='DB_243way_Regular Symbol'!G$16,"",IF(E173=0,"",IF(OR(E173=$AM$1,E173=$AT$1,E174=$AM$1,E174=$AT$1,E175=$AM$1,E175=$AT$1),0,1)))</f>
        <v/>
      </c>
      <c r="AW173" s="128" t="str">
        <f>IF($A173&gt;='DB_243way_Regular Symbol'!H$16,"",IF(F173=0,"",IF(OR(F173=$AM$1,F173=$AT$1,F174=$AM$1,F174=$AT$1,F175=$AM$1,F175=$AT$1),0,1)))</f>
        <v/>
      </c>
      <c r="AY173" s="342"/>
      <c r="AZ173" s="2"/>
      <c r="BA173" s="2" t="str">
        <f>IF($A173&gt;='DB_243way_Regular Symbol'!F$16,"",COUNTIF(D173:D175,$AZ$1))</f>
        <v/>
      </c>
      <c r="BB173" s="2" t="str">
        <f>IF($A173&gt;='DB_243way_Regular Symbol'!G$16,"",COUNTIF(E173:E175,$AZ$1))</f>
        <v/>
      </c>
      <c r="BC173" s="2" t="str">
        <f>IF($A173&gt;='DB_243way_Regular Symbol'!H$16,"",COUNTIF(F173:F175,$AZ$1))</f>
        <v/>
      </c>
      <c r="BE173" s="342" t="str">
        <f>IF($A173&gt;='DB_243way_Regular Symbol'!D$16,"",IF(B173=0,"",IF(OR(B173=$AM$1,B173=$BF$1,B174=$AM$1,B174=$BF$1,B175=$AM$1,B175=$BF$1),1,0)))</f>
        <v/>
      </c>
      <c r="BF173" s="342" t="str">
        <f>IF($A173&gt;='DB_243way_Regular Symbol'!E$16,"",IF(C173=0,"",IF(OR(C173=$AM$1,C173=$BF$1,C174=$AM$1,C174=$BF$1,C175=$AM$1,C175=$BF$1),1,0)))</f>
        <v/>
      </c>
      <c r="BG173" s="342" t="str">
        <f>IF($A173&gt;='DB_243way_Regular Symbol'!F$16,"",IF(D173=0,"",IF(OR(D173=$AM$1,D173=$BF$1,D174=$AM$1,D174=$BF$1,D175=$AM$1,D175=$BF$1),1,0)))</f>
        <v/>
      </c>
      <c r="BH173" s="342" t="str">
        <f>IF($A173&gt;='DB_243way_Regular Symbol'!G$16,"",IF(E173=0,"",IF(OR(E173=$AM$1,E173=$BF$1,E174=$AM$1,E174=$BF$1,E175=$AM$1,E175=$BF$1),1,0)))</f>
        <v/>
      </c>
      <c r="BI173" s="342" t="str">
        <f>IF($A173&gt;='DB_243way_Regular Symbol'!H$16,"",IF(F173=0,"",IF(OR(F173=$AM$1,F173=$BF$1,F174=$AM$1,F174=$BF$1,F175=$AM$1,F175=$BF$1),1,0)))</f>
        <v/>
      </c>
      <c r="BK173" s="342" t="str">
        <f>IF($A173&gt;='DB_243way_Regular Symbol'!D$16,"",IF(B173=0,"",IF(OR(B173=$AM$1,B173=$BL$1,B174=$AM$1,B174=$BL$1,B175=$AM$1,B175=$BL$1),0,1)))</f>
        <v/>
      </c>
      <c r="BL173" s="2" t="str">
        <f>IF($A173&gt;='DB_243way_Regular Symbol'!E$16,"",IF(C173=0,"",IF(OR(C173=$AM$1,C173=$BL$1,C174=$AM$1,C174=$BL$1,C175=$AM$1,C175=$BL$1),0,1)))</f>
        <v/>
      </c>
      <c r="BM173" s="2" t="str">
        <f>IF($A173&gt;='DB_243way_Regular Symbol'!F$16,"",IF(D173=0,"",IF(OR(D173=$AM$1,D173=$BL$1,D174=$AM$1,D174=$BL$1,D175=$AM$1,D175=$BL$1),0,1)))</f>
        <v/>
      </c>
      <c r="BN173" s="2" t="str">
        <f>IF($A173&gt;='DB_243way_Regular Symbol'!G$16,"",IF(E173=0,"",IF(OR(E173=$AM$1,E173=$BL$1,E174=$AM$1,E174=$BL$1,E175=$AM$1,E175=$BL$1),0,1)))</f>
        <v/>
      </c>
      <c r="BO173" s="128" t="str">
        <f>IF($A173&gt;='DB_243way_Regular Symbol'!H$16,"",IF(F173=0,"",IF(OR(F173=$AM$1,F173=$BL$1,F174=$AM$1,F174=$BL$1,F175=$AM$1,F175=$BL$1),0,1)))</f>
        <v/>
      </c>
      <c r="BQ173" s="2" t="str">
        <f>IF($A173&gt;='DB_243way_Regular Symbol'!D$16,"",IF(B173=0,"",IF(OR(B173=$BQ$1,B173=$BR$1,B174=$BQ$1,B174=$BR$1,B175=$BQ$1,B175=$BR$1),0,1)))</f>
        <v/>
      </c>
      <c r="BR173" s="2" t="str">
        <f>IF($A173&gt;='DB_243way_Regular Symbol'!E$16,"",IF(C173=0,"",IF(OR(C173=$BQ$1,C173=$BR$1,C174=$BQ$1,C174=$BR$1,C175=$BQ$1,C175=$BR$1),0,1)))</f>
        <v/>
      </c>
      <c r="BS173" s="2" t="str">
        <f>IF($A173&gt;='DB_243way_Regular Symbol'!F$16,"",IF(D173=0,"",IF(OR(D173=$BQ$1,D173=$BR$1,D174=$BQ$1,D174=$BR$1,D175=$BQ$1,D175=$BR$1),0,1)))</f>
        <v/>
      </c>
      <c r="BT173" s="2" t="str">
        <f>IF($A173&gt;='DB_243way_Regular Symbol'!G$16,"",IF(E173=0,"",IF(OR(E173=$BQ$1,E173=$BR$1,E174=$BQ$1,E174=$BR$1,E175=$BQ$1,E175=$BR$1),0,1)))</f>
        <v/>
      </c>
      <c r="BU173" s="2" t="str">
        <f>IF($A173&gt;='DB_243way_Regular Symbol'!H$16,"",IF(F173=0,"",IF(OR(F173=$BQ$1,F173=$BR$1,F174=$BQ$1,F174=$BR$1,F175=$BQ$1,F175=$BR$1),0,1)))</f>
        <v/>
      </c>
      <c r="BW173" s="2" t="str">
        <f>IF($A173&gt;='DB_243way_Regular Symbol'!D$16,"",IF(B173=0,"",IF(OR(B173=$BW$1,B174=$BW$1,B175=$BW$1,B173=$BX$1,B174=$BX$1,B175=$BX$1),0,1)))</f>
        <v/>
      </c>
      <c r="BX173" s="2" t="str">
        <f>IF($A173&gt;='DB_243way_Regular Symbol'!E$16,"",IF(C173=0,"",IF(OR(C173=$BW$1,C174=$BW$1,C175=$BW$1,C173=$BX$1,C174=$BX$1,C175=$BX$1),0,1)))</f>
        <v/>
      </c>
      <c r="BY173" s="2" t="str">
        <f>IF($A173&gt;='DB_243way_Regular Symbol'!F$16,"",IF(D173=0,"",IF(OR(D173=$BW$1,D174=$BW$1,D175=$BW$1,D173=$BX$1,D174=$BX$1,D175=$BX$1),0,1)))</f>
        <v/>
      </c>
      <c r="BZ173" s="2" t="str">
        <f>IF($A173&gt;='DB_243way_Regular Symbol'!G$16,"",IF(E173=0,"",IF(OR(E173=$BW$1,E174=$BW$1,E175=$BW$1,E173=$BX$1,E174=$BX$1,E175=$BX$1),0,1)))</f>
        <v/>
      </c>
      <c r="CA173" s="2" t="str">
        <f>IF($A173&gt;='DB_243way_Regular Symbol'!H$16,"",IF(F173=0,"",IF(OR(F173=$BW$1,F174=$BW$1,F175=$BW$1,F173=$BX$1,F174=$BX$1,F175=$BX$1),0,1)))</f>
        <v/>
      </c>
      <c r="CC173" s="2" t="str">
        <f>IF($A173&gt;='DB_243way_Regular Symbol'!D$16,"",IF(B173=0,"",IF(OR(B173=$BW$1,B174=$BW$1,B175=$BW$1,B173=$CD$1,B174=$CD$1,B175=$CD$1),0,1)))</f>
        <v/>
      </c>
      <c r="CD173" s="2" t="str">
        <f>IF($A173&gt;='DB_243way_Regular Symbol'!E$16,"",IF(C173=0,"",IF(OR(C173=$BW$1,C174=$BW$1,C175=$BW$1,C173=$CD$1,C174=$CD$1,C175=$CD$1),0,1)))</f>
        <v/>
      </c>
      <c r="CE173" s="2" t="str">
        <f>IF($A173&gt;='DB_243way_Regular Symbol'!F$16,"",IF(D173=0,"",IF(OR(D173=$BW$1,D174=$BW$1,D175=$BW$1,D173=$CD$1,D174=$CD$1,D175=$CD$1),0,1)))</f>
        <v/>
      </c>
      <c r="CF173" s="2" t="str">
        <f>IF($A173&gt;='DB_243way_Regular Symbol'!G$16,"",IF(E173=0,"",IF(OR(E173=$BW$1,E174=$BW$1,E175=$BW$1,E173=$CD$1,E174=$CD$1,E175=$CD$1),0,1)))</f>
        <v/>
      </c>
      <c r="CG173" s="2" t="str">
        <f>IF($A173&gt;='DB_243way_Regular Symbol'!H$16,"",IF(F173=0,"",IF(OR(F173=$BW$1,F174=$BW$1,F175=$BW$1,F173=$CD$1,F174=$CD$1,F175=$CD$1),0,1)))</f>
        <v/>
      </c>
      <c r="CI173" s="2" t="str">
        <f>IF($A173&gt;='DB_243way_Regular Symbol'!D$16,"",IF(B173=0,"",IF(OR(B173=$BW$1,B174=$BW$1,B175=$BW$1,B173=$CJ$1,B174=$CJ$1,B175=$CJ$1),0,1)))</f>
        <v/>
      </c>
      <c r="CJ173" s="2" t="str">
        <f>IF($A173&gt;='DB_243way_Regular Symbol'!E$16,"",IF(C173=0,"",IF(OR(C173=$BW$1,C174=$BW$1,C175=$BW$1,C173=$CJ$1,C174=$CJ$1,C175=$CJ$1),0,1)))</f>
        <v/>
      </c>
      <c r="CK173" s="2" t="str">
        <f>IF($A173&gt;='DB_243way_Regular Symbol'!F$16,"",IF(D173=0,"",IF(OR(D173=$BW$1,D174=$BW$1,D175=$BW$1,D173=$CJ$1,D174=$CJ$1,D175=$CJ$1),0,1)))</f>
        <v/>
      </c>
      <c r="CL173" s="2" t="str">
        <f>IF($A173&gt;='DB_243way_Regular Symbol'!G$16,"",IF(E173=0,"",IF(OR(E173=$BW$1,E174=$BW$1,E175=$BW$1,E173=$CJ$1,E174=$CJ$1,E175=$CJ$1),0,1)))</f>
        <v/>
      </c>
      <c r="CM173" s="2" t="str">
        <f>IF($A173&gt;='DB_243way_Regular Symbol'!H$16,"",IF(F173=0,"",IF(OR(F173=$BW$1,F174=$BW$1,F175=$BW$1,F173=$CJ$1,F174=$CJ$1,F175=$CJ$1),0,1)))</f>
        <v/>
      </c>
      <c r="CO173" s="2" t="str">
        <f>IF($A173&gt;='DB_243way_Regular Symbol'!D$16,"",IF(B173=0,"",IF(OR(B173=$BW$1,B174=$BW$1,B175=$BW$1,B173=$CP$1,B174=$CP$1,B175=$CP$1),0,1)))</f>
        <v/>
      </c>
      <c r="CP173" s="2" t="str">
        <f>IF($A173&gt;='DB_243way_Regular Symbol'!E$16,"",IF(C173=0,"",IF(OR(C173=$BW$1,C174=$BW$1,C175=$BW$1,C173=$CP$1,C174=$CP$1,C175=$CP$1),0,1)))</f>
        <v/>
      </c>
      <c r="CQ173" s="2" t="str">
        <f>IF($A173&gt;='DB_243way_Regular Symbol'!F$16,"",IF(D173=0,"",IF(OR(D173=$BW$1,D174=$BW$1,D175=$BW$1,D173=$CP$1,D174=$CP$1,D175=$CP$1),0,1)))</f>
        <v/>
      </c>
      <c r="CR173" s="2" t="str">
        <f>IF($A173&gt;='DB_243way_Regular Symbol'!G$16,"",IF(E173=0,"",IF(OR(E173=$BW$1,E174=$BW$1,E175=$BW$1,E173=$CP$1,E174=$CP$1,E175=$CP$1),0,1)))</f>
        <v/>
      </c>
      <c r="CS173" s="2" t="str">
        <f>IF($A173&gt;='DB_243way_Regular Symbol'!H$16,"",IF(F173=0,"",IF(OR(F173=$BW$1,F174=$BW$1,F175=$BW$1,F173=$CP$1,F174=$CP$1,F175=$CP$1),0,1)))</f>
        <v/>
      </c>
      <c r="CU173" s="2" t="str">
        <f>IF($A173&gt;='DB_243way_Regular Symbol'!D$16,"",IF(B173=0,"",IF(OR(B173=$BW$1,B174=$BW$1,B175=$BW$1,B173=$CV$1,B174=$CV$1,B175=$CV$1),0,1)))</f>
        <v/>
      </c>
      <c r="CV173" s="2" t="str">
        <f>IF($A173&gt;='DB_243way_Regular Symbol'!E$16,"",IF(C173=0,"",IF(OR(C173=$BW$1,C174=$BW$1,C175=$BW$1,C173=$CV$1,C174=$CV$1,C175=$CV$1),0,1)))</f>
        <v/>
      </c>
      <c r="CW173" s="2" t="str">
        <f>IF($A173&gt;='DB_243way_Regular Symbol'!F$16,"",IF(D173=0,"",IF(OR(D173=$BW$1,D174=$BW$1,D175=$BW$1,D173=$CV$1,D174=$CV$1,D175=$CV$1),0,1)))</f>
        <v/>
      </c>
      <c r="CX173" s="2" t="str">
        <f>IF($A173&gt;='DB_243way_Regular Symbol'!G$16,"",IF(E173=0,"",IF(OR(E173=$BW$1,E174=$BW$1,E175=$BW$1,E173=$CV$1,E174=$CV$1,E175=$CV$1),0,1)))</f>
        <v/>
      </c>
      <c r="CY173" s="2" t="str">
        <f>IF($A173&gt;='DB_243way_Regular Symbol'!H$16,"",IF(F173=0,"",IF(OR(F173=$BW$1,F174=$BW$1,F175=$BW$1,F173=$CV$1,F174=$CV$1,F175=$CV$1),0,1)))</f>
        <v/>
      </c>
    </row>
    <row r="174" spans="1:103">
      <c r="A174" s="341">
        <f>IF('DB_243way_Regular Symbol'!L173="","",'DB_243way_Regular Symbol'!L173)</f>
        <v>170</v>
      </c>
      <c r="B174" s="184" t="str">
        <f>IF('DB_243way_Regular Symbol'!M173="",
IF($A174-'DB_243way_Regular Symbol'!D$16&gt;='DB_243way_RegularＸ_W()'!B$2-1,"",VLOOKUP($A174-'DB_243way_Regular Symbol'!D$16,'DB_243way_Regular Symbol'!$L$3:$Q$250,'DB_243way_RegularＸ_W()'!B$3+1,FALSE)),
'DB_243way_Regular Symbol'!M173)</f>
        <v/>
      </c>
      <c r="C174" s="184" t="str">
        <f>IF('DB_243way_Regular Symbol'!N173="",
IF($A174-'DB_243way_Regular Symbol'!E$16&gt;='DB_243way_RegularＸ_W()'!C$2-1,"",VLOOKUP($A174-'DB_243way_Regular Symbol'!E$16,'DB_243way_Regular Symbol'!$L$3:$Q$250,'DB_243way_RegularＸ_W()'!C$3+1,FALSE)),
'DB_243way_Regular Symbol'!N173)</f>
        <v/>
      </c>
      <c r="D174" s="184" t="str">
        <f>IF('DB_243way_Regular Symbol'!O173="",
IF($A174-'DB_243way_Regular Symbol'!F$16&gt;='DB_243way_RegularＸ_W()'!D$2-1,"",VLOOKUP($A174-'DB_243way_Regular Symbol'!F$16,'DB_243way_Regular Symbol'!$L$3:$Q$250,'DB_243way_RegularＸ_W()'!D$3+1,FALSE)),
'DB_243way_Regular Symbol'!O173)</f>
        <v/>
      </c>
      <c r="E174" s="184" t="str">
        <f>IF('DB_243way_Regular Symbol'!P173="",
IF($A174-'DB_243way_Regular Symbol'!G$16&gt;='DB_243way_RegularＸ_W()'!E$2-1,"",VLOOKUP($A174-'DB_243way_Regular Symbol'!G$16,'DB_243way_Regular Symbol'!$L$3:$Q$250,'DB_243way_RegularＸ_W()'!E$3+1,FALSE)),
'DB_243way_Regular Symbol'!P173)</f>
        <v/>
      </c>
      <c r="F174" s="184" t="str">
        <f>IF('DB_243way_Regular Symbol'!Q173="",
IF($A174-'DB_243way_Regular Symbol'!H$16&gt;='DB_243way_RegularＸ_W()'!F$2-1,"",VLOOKUP($A174-'DB_243way_Regular Symbol'!H$16,'DB_243way_Regular Symbol'!$L$3:$Q$250,'DB_243way_RegularＸ_W()'!F$3+1,FALSE)),
'DB_243way_Regular Symbol'!Q173)</f>
        <v/>
      </c>
      <c r="O174" s="342" t="str">
        <f>IF($A174&gt;='DB_243way_Regular Symbol'!D$16,"",IF(B174=0,"",IF(OR(B174=$O$1,B174=$P$1,B175=$O$1,B175=$P$1,B176=$O$1,B176=$P$1),0,1)))</f>
        <v/>
      </c>
      <c r="P174" s="2" t="str">
        <f>IF($A174&gt;='DB_243way_Regular Symbol'!E$16,"",IF(C174=0,"",IF(OR(C174=$O$1,C174=$P$1,C175=$O$1,C175=$P$1,C176=$O$1,C176=$P$1),0,1)))</f>
        <v/>
      </c>
      <c r="Q174" s="2" t="str">
        <f>IF($A174&gt;='DB_243way_Regular Symbol'!F$16,"",IF(D174=0,"",IF(OR(D174=$O$1,D174=$P$1,D175=$O$1,D175=$P$1,D176=$O$1,D176=$P$1),0,1)))</f>
        <v/>
      </c>
      <c r="R174" s="2" t="str">
        <f>IF($A174&gt;='DB_243way_Regular Symbol'!G$16,"",IF(E174=0,"",IF(OR(E174=$O$1,E174=$P$1,E175=$O$1,E175=$P$1,E176=$O$1,E176=$P$1),0,1)))</f>
        <v/>
      </c>
      <c r="S174" s="128" t="str">
        <f>IF($A174&gt;='DB_243way_Regular Symbol'!H$16,"",IF(F174=0,"",IF(OR(F174=$O$1,F174=$P$1,F175=$O$1,F175=$P$1,F176=$O$1,F176=$P$1),0,1)))</f>
        <v/>
      </c>
      <c r="U174" s="342" t="str">
        <f>IF($A174&gt;='DB_243way_Regular Symbol'!D$16,"",IF(B174=0,"",IF(OR(B174=$U$1,B174=$V$1,B175=$U$1,B175=$V$1,B176=$U$1,B176=$V$1),0,1)))</f>
        <v/>
      </c>
      <c r="V174" s="2" t="str">
        <f>IF($A174&gt;='DB_243way_Regular Symbol'!E$16,"",IF(C174=0,"",IF(OR(C174=$U$1,C174=$V$1,C175=$U$1,C175=$V$1,C176=$U$1,C176=$V$1),0,1)))</f>
        <v/>
      </c>
      <c r="W174" s="2" t="str">
        <f>IF($A174&gt;='DB_243way_Regular Symbol'!F$16,"",IF(D174=0,"",IF(OR(D174=$U$1,D174=$V$1,D175=$U$1,D175=$V$1,D176=$U$1,D176=$V$1),0,1)))</f>
        <v/>
      </c>
      <c r="X174" s="2" t="str">
        <f>IF($A174&gt;='DB_243way_Regular Symbol'!G$16,"",IF(E174=0,"",IF(OR(E174=$U$1,E174=$V$1,E175=$U$1,E175=$V$1,E176=$U$1,E176=$V$1),0,1)))</f>
        <v/>
      </c>
      <c r="Y174" s="128" t="str">
        <f>IF($A174&gt;='DB_243way_Regular Symbol'!H$16,"",IF(F174=0,"",IF(OR(F174=$U$1,F174=$V$1,F175=$U$1,F175=$V$1,F176=$U$1,F176=$V$1),0,1)))</f>
        <v/>
      </c>
      <c r="AA174" s="342" t="str">
        <f>IF($A174&gt;='DB_243way_Regular Symbol'!D$16,"",IF(B174=0,"",IF(OR(B174=$AA$1,B174=$AB$1,B175=$AA$1,B175=$AB$1,B176=$AA$1,,B176=$AB$1),0,1)))</f>
        <v/>
      </c>
      <c r="AB174" s="2" t="str">
        <f>IF($A174&gt;='DB_243way_Regular Symbol'!E$16,"",IF(C174=0,"",IF(OR(C174=$AA$1,C174=$AB$1,C175=$AA$1,C175=$AB$1,C176=$AA$1,,C176=$AB$1),0,1)))</f>
        <v/>
      </c>
      <c r="AC174" s="2" t="str">
        <f>IF($A174&gt;='DB_243way_Regular Symbol'!F$16,"",IF(D174=0,"",IF(OR(D174=$AA$1,D174=$AB$1,D175=$AA$1,D175=$AB$1,D176=$AA$1,,D176=$AB$1),0,1)))</f>
        <v/>
      </c>
      <c r="AD174" s="2" t="str">
        <f>IF($A174&gt;='DB_243way_Regular Symbol'!G$16,"",IF(E174=0,"",IF(OR(E174=$AA$1,E174=$AB$1,E175=$AA$1,E175=$AB$1,E176=$AA$1,,E176=$AB$1),0,1)))</f>
        <v/>
      </c>
      <c r="AE174" s="128" t="str">
        <f>IF($A174&gt;='DB_243way_Regular Symbol'!H$16,"",IF(F174=0,"",IF(OR(F174=$AA$1,F174=$AB$1,F175=$AA$1,F175=$AB$1,F176=$AA$1,,F176=$AB$1),0,1)))</f>
        <v/>
      </c>
      <c r="AG174" s="342" t="str">
        <f>IF($A174&gt;='DB_243way_Regular Symbol'!D$16,"",IF(B174=0,"",IF(OR(B174=$AG$1,B174=$AH$1,B175=$AG$1,B175=$AH$1,B176=$AG$1,B176=$AH$1),0,1)))</f>
        <v/>
      </c>
      <c r="AH174" s="2" t="str">
        <f>IF($A174&gt;='DB_243way_Regular Symbol'!E$16,"",IF(C174=0,"",IF(OR(C174=$AG$1,C174=$AH$1,C175=$AG$1,C175=$AH$1,C176=$AG$1,C176=$AH$1),0,1)))</f>
        <v/>
      </c>
      <c r="AI174" s="2" t="str">
        <f>IF($A174&gt;='DB_243way_Regular Symbol'!F$16,"",IF(D174=0,"",IF(OR(D174=$AG$1,D174=$AH$1,D175=$AG$1,D175=$AH$1,D176=$AG$1,D176=$AH$1),0,1)))</f>
        <v/>
      </c>
      <c r="AJ174" s="2" t="str">
        <f>IF($A174&gt;='DB_243way_Regular Symbol'!G$16,"",IF(E174=0,"",IF(OR(E174=$AG$1,E174=$AH$1,E175=$AG$1,E175=$AH$1,E176=$AG$1,E176=$AH$1),0,1)))</f>
        <v/>
      </c>
      <c r="AK174" s="128" t="str">
        <f>IF($A174&gt;='DB_243way_Regular Symbol'!H$16,"",IF(F174=0,"",IF(OR(F174=$AG$1,F174=$AH$1,F175=$AG$1,F175=$AH$1,F176=$AG$1,F176=$AH$1),0,1)))</f>
        <v/>
      </c>
      <c r="AM174" s="342" t="str">
        <f>IF($A174&gt;='DB_243way_Regular Symbol'!D$16,"",IF(B174=0,"",IF(OR(B174=$AM$1,B174=$AN$1,B175=$AM$1,B175=$AN$1,B176=$AM$1,B176=$AN$1),0,1)))</f>
        <v/>
      </c>
      <c r="AN174" s="2" t="str">
        <f>IF($A174&gt;='DB_243way_Regular Symbol'!E$16,"",IF(C174=0,"",IF(OR(C174=$AM$1,C174=$AN$1,C175=$AM$1,C175=$AN$1,C176=$AM$1,C176=$AN$1),0,1)))</f>
        <v/>
      </c>
      <c r="AO174" s="2" t="str">
        <f>IF($A174&gt;='DB_243way_Regular Symbol'!F$16,"",IF(D174=0,"",IF(OR(D174=$AM$1,D174=$AN$1,D175=$AM$1,D175=$AN$1,D176=$AM$1,D176=$AN$1),0,1)))</f>
        <v/>
      </c>
      <c r="AP174" s="2" t="str">
        <f>IF($A174&gt;='DB_243way_Regular Symbol'!G$16,"",IF(E174=0,"",IF(OR(E174=$AM$1,E174=$AN$1,E175=$AM$1,E175=$AN$1,E176=$AM$1,E176=$AN$1),0,1)))</f>
        <v/>
      </c>
      <c r="AQ174" s="128" t="str">
        <f>IF($A174&gt;='DB_243way_Regular Symbol'!H$16,"",IF(F174=0,"",IF(OR(F174=$AM$1,F174=$AN$1,F175=$AM$1,F175=$AN$1,F176=$AM$1,F176=$AN$1),0,1)))</f>
        <v/>
      </c>
      <c r="AS174" s="342" t="str">
        <f>IF($A174&gt;='DB_243way_Regular Symbol'!D$16,"",IF(B174=0,"",IF(OR(B174=$AM$1,B174=$AT$1,B175=$AM$1,B175=$AT$1,B176=$AM$1,B176=$AT$1),0,1)))</f>
        <v/>
      </c>
      <c r="AT174" s="2" t="str">
        <f>IF($A174&gt;='DB_243way_Regular Symbol'!E$16,"",IF(C174=0,"",IF(OR(C174=$AM$1,C174=$AT$1,C175=$AM$1,C175=$AT$1,C176=$AM$1,C176=$AT$1),0,1)))</f>
        <v/>
      </c>
      <c r="AU174" s="2" t="str">
        <f>IF($A174&gt;='DB_243way_Regular Symbol'!F$16,"",IF(D174=0,"",IF(OR(D174=$AM$1,D174=$AT$1,D175=$AM$1,D175=$AT$1,D176=$AM$1,D176=$AT$1),0,1)))</f>
        <v/>
      </c>
      <c r="AV174" s="2" t="str">
        <f>IF($A174&gt;='DB_243way_Regular Symbol'!G$16,"",IF(E174=0,"",IF(OR(E174=$AM$1,E174=$AT$1,E175=$AM$1,E175=$AT$1,E176=$AM$1,E176=$AT$1),0,1)))</f>
        <v/>
      </c>
      <c r="AW174" s="128" t="str">
        <f>IF($A174&gt;='DB_243way_Regular Symbol'!H$16,"",IF(F174=0,"",IF(OR(F174=$AM$1,F174=$AT$1,F175=$AM$1,F175=$AT$1,F176=$AM$1,F176=$AT$1),0,1)))</f>
        <v/>
      </c>
      <c r="AY174" s="342"/>
      <c r="AZ174" s="2"/>
      <c r="BA174" s="2" t="str">
        <f>IF($A174&gt;='DB_243way_Regular Symbol'!F$16,"",COUNTIF(D174:D176,$AZ$1))</f>
        <v/>
      </c>
      <c r="BB174" s="2" t="str">
        <f>IF($A174&gt;='DB_243way_Regular Symbol'!G$16,"",COUNTIF(E174:E176,$AZ$1))</f>
        <v/>
      </c>
      <c r="BC174" s="2" t="str">
        <f>IF($A174&gt;='DB_243way_Regular Symbol'!H$16,"",COUNTIF(F174:F176,$AZ$1))</f>
        <v/>
      </c>
      <c r="BE174" s="342" t="str">
        <f>IF($A174&gt;='DB_243way_Regular Symbol'!D$16,"",IF(B174=0,"",IF(OR(B174=$AM$1,B174=$BF$1,B175=$AM$1,B175=$BF$1,B176=$AM$1,B176=$BF$1),1,0)))</f>
        <v/>
      </c>
      <c r="BF174" s="342" t="str">
        <f>IF($A174&gt;='DB_243way_Regular Symbol'!E$16,"",IF(C174=0,"",IF(OR(C174=$AM$1,C174=$BF$1,C175=$AM$1,C175=$BF$1,C176=$AM$1,C176=$BF$1),1,0)))</f>
        <v/>
      </c>
      <c r="BG174" s="342" t="str">
        <f>IF($A174&gt;='DB_243way_Regular Symbol'!F$16,"",IF(D174=0,"",IF(OR(D174=$AM$1,D174=$BF$1,D175=$AM$1,D175=$BF$1,D176=$AM$1,D176=$BF$1),1,0)))</f>
        <v/>
      </c>
      <c r="BH174" s="342" t="str">
        <f>IF($A174&gt;='DB_243way_Regular Symbol'!G$16,"",IF(E174=0,"",IF(OR(E174=$AM$1,E174=$BF$1,E175=$AM$1,E175=$BF$1,E176=$AM$1,E176=$BF$1),1,0)))</f>
        <v/>
      </c>
      <c r="BI174" s="342" t="str">
        <f>IF($A174&gt;='DB_243way_Regular Symbol'!H$16,"",IF(F174=0,"",IF(OR(F174=$AM$1,F174=$BF$1,F175=$AM$1,F175=$BF$1,F176=$AM$1,F176=$BF$1),1,0)))</f>
        <v/>
      </c>
      <c r="BK174" s="342" t="str">
        <f>IF($A174&gt;='DB_243way_Regular Symbol'!D$16,"",IF(B174=0,"",IF(OR(B174=$AM$1,B174=$BL$1,B175=$AM$1,B175=$BL$1,B176=$AM$1,B176=$BL$1),0,1)))</f>
        <v/>
      </c>
      <c r="BL174" s="2" t="str">
        <f>IF($A174&gt;='DB_243way_Regular Symbol'!E$16,"",IF(C174=0,"",IF(OR(C174=$AM$1,C174=$BL$1,C175=$AM$1,C175=$BL$1,C176=$AM$1,C176=$BL$1),0,1)))</f>
        <v/>
      </c>
      <c r="BM174" s="2" t="str">
        <f>IF($A174&gt;='DB_243way_Regular Symbol'!F$16,"",IF(D174=0,"",IF(OR(D174=$AM$1,D174=$BL$1,D175=$AM$1,D175=$BL$1,D176=$AM$1,D176=$BL$1),0,1)))</f>
        <v/>
      </c>
      <c r="BN174" s="2" t="str">
        <f>IF($A174&gt;='DB_243way_Regular Symbol'!G$16,"",IF(E174=0,"",IF(OR(E174=$AM$1,E174=$BL$1,E175=$AM$1,E175=$BL$1,E176=$AM$1,E176=$BL$1),0,1)))</f>
        <v/>
      </c>
      <c r="BO174" s="128" t="str">
        <f>IF($A174&gt;='DB_243way_Regular Symbol'!H$16,"",IF(F174=0,"",IF(OR(F174=$AM$1,F174=$BL$1,F175=$AM$1,F175=$BL$1,F176=$AM$1,F176=$BL$1),0,1)))</f>
        <v/>
      </c>
      <c r="BQ174" s="2" t="str">
        <f>IF($A174&gt;='DB_243way_Regular Symbol'!D$16,"",IF(B174=0,"",IF(OR(B174=$BQ$1,B174=$BR$1,B175=$BQ$1,B175=$BR$1,B176=$BQ$1,B176=$BR$1),0,1)))</f>
        <v/>
      </c>
      <c r="BR174" s="2" t="str">
        <f>IF($A174&gt;='DB_243way_Regular Symbol'!E$16,"",IF(C174=0,"",IF(OR(C174=$BQ$1,C174=$BR$1,C175=$BQ$1,C175=$BR$1,C176=$BQ$1,C176=$BR$1),0,1)))</f>
        <v/>
      </c>
      <c r="BS174" s="2" t="str">
        <f>IF($A174&gt;='DB_243way_Regular Symbol'!F$16,"",IF(D174=0,"",IF(OR(D174=$BQ$1,D174=$BR$1,D175=$BQ$1,D175=$BR$1,D176=$BQ$1,D176=$BR$1),0,1)))</f>
        <v/>
      </c>
      <c r="BT174" s="2" t="str">
        <f>IF($A174&gt;='DB_243way_Regular Symbol'!G$16,"",IF(E174=0,"",IF(OR(E174=$BQ$1,E174=$BR$1,E175=$BQ$1,E175=$BR$1,E176=$BQ$1,E176=$BR$1),0,1)))</f>
        <v/>
      </c>
      <c r="BU174" s="2" t="str">
        <f>IF($A174&gt;='DB_243way_Regular Symbol'!H$16,"",IF(F174=0,"",IF(OR(F174=$BQ$1,F174=$BR$1,F175=$BQ$1,F175=$BR$1,F176=$BQ$1,F176=$BR$1),0,1)))</f>
        <v/>
      </c>
      <c r="BW174" s="2" t="str">
        <f>IF($A174&gt;='DB_243way_Regular Symbol'!D$16,"",IF(B174=0,"",IF(OR(B174=$BW$1,B175=$BW$1,B176=$BW$1,B174=$BX$1,B175=$BX$1,B176=$BX$1),0,1)))</f>
        <v/>
      </c>
      <c r="BX174" s="2" t="str">
        <f>IF($A174&gt;='DB_243way_Regular Symbol'!E$16,"",IF(C174=0,"",IF(OR(C174=$BW$1,C175=$BW$1,C176=$BW$1,C174=$BX$1,C175=$BX$1,C176=$BX$1),0,1)))</f>
        <v/>
      </c>
      <c r="BY174" s="2" t="str">
        <f>IF($A174&gt;='DB_243way_Regular Symbol'!F$16,"",IF(D174=0,"",IF(OR(D174=$BW$1,D175=$BW$1,D176=$BW$1,D174=$BX$1,D175=$BX$1,D176=$BX$1),0,1)))</f>
        <v/>
      </c>
      <c r="BZ174" s="2" t="str">
        <f>IF($A174&gt;='DB_243way_Regular Symbol'!G$16,"",IF(E174=0,"",IF(OR(E174=$BW$1,E175=$BW$1,E176=$BW$1,E174=$BX$1,E175=$BX$1,E176=$BX$1),0,1)))</f>
        <v/>
      </c>
      <c r="CA174" s="2" t="str">
        <f>IF($A174&gt;='DB_243way_Regular Symbol'!H$16,"",IF(F174=0,"",IF(OR(F174=$BW$1,F175=$BW$1,F176=$BW$1,F174=$BX$1,F175=$BX$1,F176=$BX$1),0,1)))</f>
        <v/>
      </c>
      <c r="CC174" s="2" t="str">
        <f>IF($A174&gt;='DB_243way_Regular Symbol'!D$16,"",IF(B174=0,"",IF(OR(B174=$BW$1,B175=$BW$1,B176=$BW$1,B174=$CD$1,B175=$CD$1,B176=$CD$1),0,1)))</f>
        <v/>
      </c>
      <c r="CD174" s="2" t="str">
        <f>IF($A174&gt;='DB_243way_Regular Symbol'!E$16,"",IF(C174=0,"",IF(OR(C174=$BW$1,C175=$BW$1,C176=$BW$1,C174=$CD$1,C175=$CD$1,C176=$CD$1),0,1)))</f>
        <v/>
      </c>
      <c r="CE174" s="2" t="str">
        <f>IF($A174&gt;='DB_243way_Regular Symbol'!F$16,"",IF(D174=0,"",IF(OR(D174=$BW$1,D175=$BW$1,D176=$BW$1,D174=$CD$1,D175=$CD$1,D176=$CD$1),0,1)))</f>
        <v/>
      </c>
      <c r="CF174" s="2" t="str">
        <f>IF($A174&gt;='DB_243way_Regular Symbol'!G$16,"",IF(E174=0,"",IF(OR(E174=$BW$1,E175=$BW$1,E176=$BW$1,E174=$CD$1,E175=$CD$1,E176=$CD$1),0,1)))</f>
        <v/>
      </c>
      <c r="CG174" s="2" t="str">
        <f>IF($A174&gt;='DB_243way_Regular Symbol'!H$16,"",IF(F174=0,"",IF(OR(F174=$BW$1,F175=$BW$1,F176=$BW$1,F174=$CD$1,F175=$CD$1,F176=$CD$1),0,1)))</f>
        <v/>
      </c>
      <c r="CI174" s="2" t="str">
        <f>IF($A174&gt;='DB_243way_Regular Symbol'!D$16,"",IF(B174=0,"",IF(OR(B174=$BW$1,B175=$BW$1,B176=$BW$1,B174=$CJ$1,B175=$CJ$1,B176=$CJ$1),0,1)))</f>
        <v/>
      </c>
      <c r="CJ174" s="2" t="str">
        <f>IF($A174&gt;='DB_243way_Regular Symbol'!E$16,"",IF(C174=0,"",IF(OR(C174=$BW$1,C175=$BW$1,C176=$BW$1,C174=$CJ$1,C175=$CJ$1,C176=$CJ$1),0,1)))</f>
        <v/>
      </c>
      <c r="CK174" s="2" t="str">
        <f>IF($A174&gt;='DB_243way_Regular Symbol'!F$16,"",IF(D174=0,"",IF(OR(D174=$BW$1,D175=$BW$1,D176=$BW$1,D174=$CJ$1,D175=$CJ$1,D176=$CJ$1),0,1)))</f>
        <v/>
      </c>
      <c r="CL174" s="2" t="str">
        <f>IF($A174&gt;='DB_243way_Regular Symbol'!G$16,"",IF(E174=0,"",IF(OR(E174=$BW$1,E175=$BW$1,E176=$BW$1,E174=$CJ$1,E175=$CJ$1,E176=$CJ$1),0,1)))</f>
        <v/>
      </c>
      <c r="CM174" s="2" t="str">
        <f>IF($A174&gt;='DB_243way_Regular Symbol'!H$16,"",IF(F174=0,"",IF(OR(F174=$BW$1,F175=$BW$1,F176=$BW$1,F174=$CJ$1,F175=$CJ$1,F176=$CJ$1),0,1)))</f>
        <v/>
      </c>
      <c r="CO174" s="2" t="str">
        <f>IF($A174&gt;='DB_243way_Regular Symbol'!D$16,"",IF(B174=0,"",IF(OR(B174=$BW$1,B175=$BW$1,B176=$BW$1,B174=$CP$1,B175=$CP$1,B176=$CP$1),0,1)))</f>
        <v/>
      </c>
      <c r="CP174" s="2" t="str">
        <f>IF($A174&gt;='DB_243way_Regular Symbol'!E$16,"",IF(C174=0,"",IF(OR(C174=$BW$1,C175=$BW$1,C176=$BW$1,C174=$CP$1,C175=$CP$1,C176=$CP$1),0,1)))</f>
        <v/>
      </c>
      <c r="CQ174" s="2" t="str">
        <f>IF($A174&gt;='DB_243way_Regular Symbol'!F$16,"",IF(D174=0,"",IF(OR(D174=$BW$1,D175=$BW$1,D176=$BW$1,D174=$CP$1,D175=$CP$1,D176=$CP$1),0,1)))</f>
        <v/>
      </c>
      <c r="CR174" s="2" t="str">
        <f>IF($A174&gt;='DB_243way_Regular Symbol'!G$16,"",IF(E174=0,"",IF(OR(E174=$BW$1,E175=$BW$1,E176=$BW$1,E174=$CP$1,E175=$CP$1,E176=$CP$1),0,1)))</f>
        <v/>
      </c>
      <c r="CS174" s="2" t="str">
        <f>IF($A174&gt;='DB_243way_Regular Symbol'!H$16,"",IF(F174=0,"",IF(OR(F174=$BW$1,F175=$BW$1,F176=$BW$1,F174=$CP$1,F175=$CP$1,F176=$CP$1),0,1)))</f>
        <v/>
      </c>
      <c r="CU174" s="2" t="str">
        <f>IF($A174&gt;='DB_243way_Regular Symbol'!D$16,"",IF(B174=0,"",IF(OR(B174=$BW$1,B175=$BW$1,B176=$BW$1,B174=$CV$1,B175=$CV$1,B176=$CV$1),0,1)))</f>
        <v/>
      </c>
      <c r="CV174" s="2" t="str">
        <f>IF($A174&gt;='DB_243way_Regular Symbol'!E$16,"",IF(C174=0,"",IF(OR(C174=$BW$1,C175=$BW$1,C176=$BW$1,C174=$CV$1,C175=$CV$1,C176=$CV$1),0,1)))</f>
        <v/>
      </c>
      <c r="CW174" s="2" t="str">
        <f>IF($A174&gt;='DB_243way_Regular Symbol'!F$16,"",IF(D174=0,"",IF(OR(D174=$BW$1,D175=$BW$1,D176=$BW$1,D174=$CV$1,D175=$CV$1,D176=$CV$1),0,1)))</f>
        <v/>
      </c>
      <c r="CX174" s="2" t="str">
        <f>IF($A174&gt;='DB_243way_Regular Symbol'!G$16,"",IF(E174=0,"",IF(OR(E174=$BW$1,E175=$BW$1,E176=$BW$1,E174=$CV$1,E175=$CV$1,E176=$CV$1),0,1)))</f>
        <v/>
      </c>
      <c r="CY174" s="2" t="str">
        <f>IF($A174&gt;='DB_243way_Regular Symbol'!H$16,"",IF(F174=0,"",IF(OR(F174=$BW$1,F175=$BW$1,F176=$BW$1,F174=$CV$1,F175=$CV$1,F176=$CV$1),0,1)))</f>
        <v/>
      </c>
    </row>
    <row r="175" spans="1:103">
      <c r="A175" s="341">
        <f>IF('DB_243way_Regular Symbol'!L174="","",'DB_243way_Regular Symbol'!L174)</f>
        <v>171</v>
      </c>
      <c r="B175" s="184" t="str">
        <f>IF('DB_243way_Regular Symbol'!M174="",
IF($A175-'DB_243way_Regular Symbol'!D$16&gt;='DB_243way_RegularＸ_W()'!B$2-1,"",VLOOKUP($A175-'DB_243way_Regular Symbol'!D$16,'DB_243way_Regular Symbol'!$L$3:$Q$250,'DB_243way_RegularＸ_W()'!B$3+1,FALSE)),
'DB_243way_Regular Symbol'!M174)</f>
        <v/>
      </c>
      <c r="C175" s="184" t="str">
        <f>IF('DB_243way_Regular Symbol'!N174="",
IF($A175-'DB_243way_Regular Symbol'!E$16&gt;='DB_243way_RegularＸ_W()'!C$2-1,"",VLOOKUP($A175-'DB_243way_Regular Symbol'!E$16,'DB_243way_Regular Symbol'!$L$3:$Q$250,'DB_243way_RegularＸ_W()'!C$3+1,FALSE)),
'DB_243way_Regular Symbol'!N174)</f>
        <v/>
      </c>
      <c r="D175" s="184" t="str">
        <f>IF('DB_243way_Regular Symbol'!O174="",
IF($A175-'DB_243way_Regular Symbol'!F$16&gt;='DB_243way_RegularＸ_W()'!D$2-1,"",VLOOKUP($A175-'DB_243way_Regular Symbol'!F$16,'DB_243way_Regular Symbol'!$L$3:$Q$250,'DB_243way_RegularＸ_W()'!D$3+1,FALSE)),
'DB_243way_Regular Symbol'!O174)</f>
        <v/>
      </c>
      <c r="E175" s="184" t="str">
        <f>IF('DB_243way_Regular Symbol'!P174="",
IF($A175-'DB_243way_Regular Symbol'!G$16&gt;='DB_243way_RegularＸ_W()'!E$2-1,"",VLOOKUP($A175-'DB_243way_Regular Symbol'!G$16,'DB_243way_Regular Symbol'!$L$3:$Q$250,'DB_243way_RegularＸ_W()'!E$3+1,FALSE)),
'DB_243way_Regular Symbol'!P174)</f>
        <v/>
      </c>
      <c r="F175" s="184" t="str">
        <f>IF('DB_243way_Regular Symbol'!Q174="",
IF($A175-'DB_243way_Regular Symbol'!H$16&gt;='DB_243way_RegularＸ_W()'!F$2-1,"",VLOOKUP($A175-'DB_243way_Regular Symbol'!H$16,'DB_243way_Regular Symbol'!$L$3:$Q$250,'DB_243way_RegularＸ_W()'!F$3+1,FALSE)),
'DB_243way_Regular Symbol'!Q174)</f>
        <v/>
      </c>
      <c r="O175" s="342" t="str">
        <f>IF($A175&gt;='DB_243way_Regular Symbol'!D$16,"",IF(B175=0,"",IF(OR(B175=$O$1,B175=$P$1,B176=$O$1,B176=$P$1,B177=$O$1,B177=$P$1),0,1)))</f>
        <v/>
      </c>
      <c r="P175" s="2" t="str">
        <f>IF($A175&gt;='DB_243way_Regular Symbol'!E$16,"",IF(C175=0,"",IF(OR(C175=$O$1,C175=$P$1,C176=$O$1,C176=$P$1,C177=$O$1,C177=$P$1),0,1)))</f>
        <v/>
      </c>
      <c r="Q175" s="2" t="str">
        <f>IF($A175&gt;='DB_243way_Regular Symbol'!F$16,"",IF(D175=0,"",IF(OR(D175=$O$1,D175=$P$1,D176=$O$1,D176=$P$1,D177=$O$1,D177=$P$1),0,1)))</f>
        <v/>
      </c>
      <c r="R175" s="2" t="str">
        <f>IF($A175&gt;='DB_243way_Regular Symbol'!G$16,"",IF(E175=0,"",IF(OR(E175=$O$1,E175=$P$1,E176=$O$1,E176=$P$1,E177=$O$1,E177=$P$1),0,1)))</f>
        <v/>
      </c>
      <c r="S175" s="128" t="str">
        <f>IF($A175&gt;='DB_243way_Regular Symbol'!H$16,"",IF(F175=0,"",IF(OR(F175=$O$1,F175=$P$1,F176=$O$1,F176=$P$1,F177=$O$1,F177=$P$1),0,1)))</f>
        <v/>
      </c>
      <c r="U175" s="342" t="str">
        <f>IF($A175&gt;='DB_243way_Regular Symbol'!D$16,"",IF(B175=0,"",IF(OR(B175=$U$1,B175=$V$1,B176=$U$1,B176=$V$1,B177=$U$1,B177=$V$1),0,1)))</f>
        <v/>
      </c>
      <c r="V175" s="2" t="str">
        <f>IF($A175&gt;='DB_243way_Regular Symbol'!E$16,"",IF(C175=0,"",IF(OR(C175=$U$1,C175=$V$1,C176=$U$1,C176=$V$1,C177=$U$1,C177=$V$1),0,1)))</f>
        <v/>
      </c>
      <c r="W175" s="2" t="str">
        <f>IF($A175&gt;='DB_243way_Regular Symbol'!F$16,"",IF(D175=0,"",IF(OR(D175=$U$1,D175=$V$1,D176=$U$1,D176=$V$1,D177=$U$1,D177=$V$1),0,1)))</f>
        <v/>
      </c>
      <c r="X175" s="2" t="str">
        <f>IF($A175&gt;='DB_243way_Regular Symbol'!G$16,"",IF(E175=0,"",IF(OR(E175=$U$1,E175=$V$1,E176=$U$1,E176=$V$1,E177=$U$1,E177=$V$1),0,1)))</f>
        <v/>
      </c>
      <c r="Y175" s="128" t="str">
        <f>IF($A175&gt;='DB_243way_Regular Symbol'!H$16,"",IF(F175=0,"",IF(OR(F175=$U$1,F175=$V$1,F176=$U$1,F176=$V$1,F177=$U$1,F177=$V$1),0,1)))</f>
        <v/>
      </c>
      <c r="AA175" s="342" t="str">
        <f>IF($A175&gt;='DB_243way_Regular Symbol'!D$16,"",IF(B175=0,"",IF(OR(B175=$AA$1,B175=$AB$1,B176=$AA$1,B176=$AB$1,B177=$AA$1,,B177=$AB$1),0,1)))</f>
        <v/>
      </c>
      <c r="AB175" s="2" t="str">
        <f>IF($A175&gt;='DB_243way_Regular Symbol'!E$16,"",IF(C175=0,"",IF(OR(C175=$AA$1,C175=$AB$1,C176=$AA$1,C176=$AB$1,C177=$AA$1,,C177=$AB$1),0,1)))</f>
        <v/>
      </c>
      <c r="AC175" s="2" t="str">
        <f>IF($A175&gt;='DB_243way_Regular Symbol'!F$16,"",IF(D175=0,"",IF(OR(D175=$AA$1,D175=$AB$1,D176=$AA$1,D176=$AB$1,D177=$AA$1,,D177=$AB$1),0,1)))</f>
        <v/>
      </c>
      <c r="AD175" s="2" t="str">
        <f>IF($A175&gt;='DB_243way_Regular Symbol'!G$16,"",IF(E175=0,"",IF(OR(E175=$AA$1,E175=$AB$1,E176=$AA$1,E176=$AB$1,E177=$AA$1,,E177=$AB$1),0,1)))</f>
        <v/>
      </c>
      <c r="AE175" s="128" t="str">
        <f>IF($A175&gt;='DB_243way_Regular Symbol'!H$16,"",IF(F175=0,"",IF(OR(F175=$AA$1,F175=$AB$1,F176=$AA$1,F176=$AB$1,F177=$AA$1,,F177=$AB$1),0,1)))</f>
        <v/>
      </c>
      <c r="AG175" s="342" t="str">
        <f>IF($A175&gt;='DB_243way_Regular Symbol'!D$16,"",IF(B175=0,"",IF(OR(B175=$AG$1,B175=$AH$1,B176=$AG$1,B176=$AH$1,B177=$AG$1,B177=$AH$1),0,1)))</f>
        <v/>
      </c>
      <c r="AH175" s="2" t="str">
        <f>IF($A175&gt;='DB_243way_Regular Symbol'!E$16,"",IF(C175=0,"",IF(OR(C175=$AG$1,C175=$AH$1,C176=$AG$1,C176=$AH$1,C177=$AG$1,C177=$AH$1),0,1)))</f>
        <v/>
      </c>
      <c r="AI175" s="2" t="str">
        <f>IF($A175&gt;='DB_243way_Regular Symbol'!F$16,"",IF(D175=0,"",IF(OR(D175=$AG$1,D175=$AH$1,D176=$AG$1,D176=$AH$1,D177=$AG$1,D177=$AH$1),0,1)))</f>
        <v/>
      </c>
      <c r="AJ175" s="2" t="str">
        <f>IF($A175&gt;='DB_243way_Regular Symbol'!G$16,"",IF(E175=0,"",IF(OR(E175=$AG$1,E175=$AH$1,E176=$AG$1,E176=$AH$1,E177=$AG$1,E177=$AH$1),0,1)))</f>
        <v/>
      </c>
      <c r="AK175" s="128" t="str">
        <f>IF($A175&gt;='DB_243way_Regular Symbol'!H$16,"",IF(F175=0,"",IF(OR(F175=$AG$1,F175=$AH$1,F176=$AG$1,F176=$AH$1,F177=$AG$1,F177=$AH$1),0,1)))</f>
        <v/>
      </c>
      <c r="AM175" s="342" t="str">
        <f>IF($A175&gt;='DB_243way_Regular Symbol'!D$16,"",IF(B175=0,"",IF(OR(B175=$AM$1,B175=$AN$1,B176=$AM$1,B176=$AN$1,B177=$AM$1,B177=$AN$1),0,1)))</f>
        <v/>
      </c>
      <c r="AN175" s="2" t="str">
        <f>IF($A175&gt;='DB_243way_Regular Symbol'!E$16,"",IF(C175=0,"",IF(OR(C175=$AM$1,C175=$AN$1,C176=$AM$1,C176=$AN$1,C177=$AM$1,C177=$AN$1),0,1)))</f>
        <v/>
      </c>
      <c r="AO175" s="2" t="str">
        <f>IF($A175&gt;='DB_243way_Regular Symbol'!F$16,"",IF(D175=0,"",IF(OR(D175=$AM$1,D175=$AN$1,D176=$AM$1,D176=$AN$1,D177=$AM$1,D177=$AN$1),0,1)))</f>
        <v/>
      </c>
      <c r="AP175" s="2" t="str">
        <f>IF($A175&gt;='DB_243way_Regular Symbol'!G$16,"",IF(E175=0,"",IF(OR(E175=$AM$1,E175=$AN$1,E176=$AM$1,E176=$AN$1,E177=$AM$1,E177=$AN$1),0,1)))</f>
        <v/>
      </c>
      <c r="AQ175" s="128" t="str">
        <f>IF($A175&gt;='DB_243way_Regular Symbol'!H$16,"",IF(F175=0,"",IF(OR(F175=$AM$1,F175=$AN$1,F176=$AM$1,F176=$AN$1,F177=$AM$1,F177=$AN$1),0,1)))</f>
        <v/>
      </c>
      <c r="AS175" s="342" t="str">
        <f>IF($A175&gt;='DB_243way_Regular Symbol'!D$16,"",IF(B175=0,"",IF(OR(B175=$AM$1,B175=$AT$1,B176=$AM$1,B176=$AT$1,B177=$AM$1,B177=$AT$1),0,1)))</f>
        <v/>
      </c>
      <c r="AT175" s="2" t="str">
        <f>IF($A175&gt;='DB_243way_Regular Symbol'!E$16,"",IF(C175=0,"",IF(OR(C175=$AM$1,C175=$AT$1,C176=$AM$1,C176=$AT$1,C177=$AM$1,C177=$AT$1),0,1)))</f>
        <v/>
      </c>
      <c r="AU175" s="2" t="str">
        <f>IF($A175&gt;='DB_243way_Regular Symbol'!F$16,"",IF(D175=0,"",IF(OR(D175=$AM$1,D175=$AT$1,D176=$AM$1,D176=$AT$1,D177=$AM$1,D177=$AT$1),0,1)))</f>
        <v/>
      </c>
      <c r="AV175" s="2" t="str">
        <f>IF($A175&gt;='DB_243way_Regular Symbol'!G$16,"",IF(E175=0,"",IF(OR(E175=$AM$1,E175=$AT$1,E176=$AM$1,E176=$AT$1,E177=$AM$1,E177=$AT$1),0,1)))</f>
        <v/>
      </c>
      <c r="AW175" s="128" t="str">
        <f>IF($A175&gt;='DB_243way_Regular Symbol'!H$16,"",IF(F175=0,"",IF(OR(F175=$AM$1,F175=$AT$1,F176=$AM$1,F176=$AT$1,F177=$AM$1,F177=$AT$1),0,1)))</f>
        <v/>
      </c>
      <c r="AY175" s="342"/>
      <c r="AZ175" s="2"/>
      <c r="BA175" s="2" t="str">
        <f>IF($A175&gt;='DB_243way_Regular Symbol'!F$16,"",COUNTIF(D175:D177,$AZ$1))</f>
        <v/>
      </c>
      <c r="BB175" s="2" t="str">
        <f>IF($A175&gt;='DB_243way_Regular Symbol'!G$16,"",COUNTIF(E175:E177,$AZ$1))</f>
        <v/>
      </c>
      <c r="BC175" s="2" t="str">
        <f>IF($A175&gt;='DB_243way_Regular Symbol'!H$16,"",COUNTIF(F175:F177,$AZ$1))</f>
        <v/>
      </c>
      <c r="BE175" s="342" t="str">
        <f>IF($A175&gt;='DB_243way_Regular Symbol'!D$16,"",IF(B175=0,"",IF(OR(B175=$AM$1,B175=$BF$1,B176=$AM$1,B176=$BF$1,B177=$AM$1,B177=$BF$1),1,0)))</f>
        <v/>
      </c>
      <c r="BF175" s="342" t="str">
        <f>IF($A175&gt;='DB_243way_Regular Symbol'!E$16,"",IF(C175=0,"",IF(OR(C175=$AM$1,C175=$BF$1,C176=$AM$1,C176=$BF$1,C177=$AM$1,C177=$BF$1),1,0)))</f>
        <v/>
      </c>
      <c r="BG175" s="342" t="str">
        <f>IF($A175&gt;='DB_243way_Regular Symbol'!F$16,"",IF(D175=0,"",IF(OR(D175=$AM$1,D175=$BF$1,D176=$AM$1,D176=$BF$1,D177=$AM$1,D177=$BF$1),1,0)))</f>
        <v/>
      </c>
      <c r="BH175" s="342" t="str">
        <f>IF($A175&gt;='DB_243way_Regular Symbol'!G$16,"",IF(E175=0,"",IF(OR(E175=$AM$1,E175=$BF$1,E176=$AM$1,E176=$BF$1,E177=$AM$1,E177=$BF$1),1,0)))</f>
        <v/>
      </c>
      <c r="BI175" s="342" t="str">
        <f>IF($A175&gt;='DB_243way_Regular Symbol'!H$16,"",IF(F175=0,"",IF(OR(F175=$AM$1,F175=$BF$1,F176=$AM$1,F176=$BF$1,F177=$AM$1,F177=$BF$1),1,0)))</f>
        <v/>
      </c>
      <c r="BK175" s="342" t="str">
        <f>IF($A175&gt;='DB_243way_Regular Symbol'!D$16,"",IF(B175=0,"",IF(OR(B175=$AM$1,B175=$BL$1,B176=$AM$1,B176=$BL$1,B177=$AM$1,B177=$BL$1),0,1)))</f>
        <v/>
      </c>
      <c r="BL175" s="2" t="str">
        <f>IF($A175&gt;='DB_243way_Regular Symbol'!E$16,"",IF(C175=0,"",IF(OR(C175=$AM$1,C175=$BL$1,C176=$AM$1,C176=$BL$1,C177=$AM$1,C177=$BL$1),0,1)))</f>
        <v/>
      </c>
      <c r="BM175" s="2" t="str">
        <f>IF($A175&gt;='DB_243way_Regular Symbol'!F$16,"",IF(D175=0,"",IF(OR(D175=$AM$1,D175=$BL$1,D176=$AM$1,D176=$BL$1,D177=$AM$1,D177=$BL$1),0,1)))</f>
        <v/>
      </c>
      <c r="BN175" s="2" t="str">
        <f>IF($A175&gt;='DB_243way_Regular Symbol'!G$16,"",IF(E175=0,"",IF(OR(E175=$AM$1,E175=$BL$1,E176=$AM$1,E176=$BL$1,E177=$AM$1,E177=$BL$1),0,1)))</f>
        <v/>
      </c>
      <c r="BO175" s="128" t="str">
        <f>IF($A175&gt;='DB_243way_Regular Symbol'!H$16,"",IF(F175=0,"",IF(OR(F175=$AM$1,F175=$BL$1,F176=$AM$1,F176=$BL$1,F177=$AM$1,F177=$BL$1),0,1)))</f>
        <v/>
      </c>
      <c r="BQ175" s="2" t="str">
        <f>IF($A175&gt;='DB_243way_Regular Symbol'!D$16,"",IF(B175=0,"",IF(OR(B175=$BQ$1,B175=$BR$1,B176=$BQ$1,B176=$BR$1,B177=$BQ$1,B177=$BR$1),0,1)))</f>
        <v/>
      </c>
      <c r="BR175" s="2" t="str">
        <f>IF($A175&gt;='DB_243way_Regular Symbol'!E$16,"",IF(C175=0,"",IF(OR(C175=$BQ$1,C175=$BR$1,C176=$BQ$1,C176=$BR$1,C177=$BQ$1,C177=$BR$1),0,1)))</f>
        <v/>
      </c>
      <c r="BS175" s="2" t="str">
        <f>IF($A175&gt;='DB_243way_Regular Symbol'!F$16,"",IF(D175=0,"",IF(OR(D175=$BQ$1,D175=$BR$1,D176=$BQ$1,D176=$BR$1,D177=$BQ$1,D177=$BR$1),0,1)))</f>
        <v/>
      </c>
      <c r="BT175" s="2" t="str">
        <f>IF($A175&gt;='DB_243way_Regular Symbol'!G$16,"",IF(E175=0,"",IF(OR(E175=$BQ$1,E175=$BR$1,E176=$BQ$1,E176=$BR$1,E177=$BQ$1,E177=$BR$1),0,1)))</f>
        <v/>
      </c>
      <c r="BU175" s="2" t="str">
        <f>IF($A175&gt;='DB_243way_Regular Symbol'!H$16,"",IF(F175=0,"",IF(OR(F175=$BQ$1,F175=$BR$1,F176=$BQ$1,F176=$BR$1,F177=$BQ$1,F177=$BR$1),0,1)))</f>
        <v/>
      </c>
      <c r="BW175" s="2" t="str">
        <f>IF($A175&gt;='DB_243way_Regular Symbol'!D$16,"",IF(B175=0,"",IF(OR(B175=$BW$1,B176=$BW$1,B177=$BW$1,B175=$BX$1,B176=$BX$1,B177=$BX$1),0,1)))</f>
        <v/>
      </c>
      <c r="BX175" s="2" t="str">
        <f>IF($A175&gt;='DB_243way_Regular Symbol'!E$16,"",IF(C175=0,"",IF(OR(C175=$BW$1,C176=$BW$1,C177=$BW$1,C175=$BX$1,C176=$BX$1,C177=$BX$1),0,1)))</f>
        <v/>
      </c>
      <c r="BY175" s="2" t="str">
        <f>IF($A175&gt;='DB_243way_Regular Symbol'!F$16,"",IF(D175=0,"",IF(OR(D175=$BW$1,D176=$BW$1,D177=$BW$1,D175=$BX$1,D176=$BX$1,D177=$BX$1),0,1)))</f>
        <v/>
      </c>
      <c r="BZ175" s="2" t="str">
        <f>IF($A175&gt;='DB_243way_Regular Symbol'!G$16,"",IF(E175=0,"",IF(OR(E175=$BW$1,E176=$BW$1,E177=$BW$1,E175=$BX$1,E176=$BX$1,E177=$BX$1),0,1)))</f>
        <v/>
      </c>
      <c r="CA175" s="2" t="str">
        <f>IF($A175&gt;='DB_243way_Regular Symbol'!H$16,"",IF(F175=0,"",IF(OR(F175=$BW$1,F176=$BW$1,F177=$BW$1,F175=$BX$1,F176=$BX$1,F177=$BX$1),0,1)))</f>
        <v/>
      </c>
      <c r="CC175" s="2" t="str">
        <f>IF($A175&gt;='DB_243way_Regular Symbol'!D$16,"",IF(B175=0,"",IF(OR(B175=$BW$1,B176=$BW$1,B177=$BW$1,B175=$CD$1,B176=$CD$1,B177=$CD$1),0,1)))</f>
        <v/>
      </c>
      <c r="CD175" s="2" t="str">
        <f>IF($A175&gt;='DB_243way_Regular Symbol'!E$16,"",IF(C175=0,"",IF(OR(C175=$BW$1,C176=$BW$1,C177=$BW$1,C175=$CD$1,C176=$CD$1,C177=$CD$1),0,1)))</f>
        <v/>
      </c>
      <c r="CE175" s="2" t="str">
        <f>IF($A175&gt;='DB_243way_Regular Symbol'!F$16,"",IF(D175=0,"",IF(OR(D175=$BW$1,D176=$BW$1,D177=$BW$1,D175=$CD$1,D176=$CD$1,D177=$CD$1),0,1)))</f>
        <v/>
      </c>
      <c r="CF175" s="2" t="str">
        <f>IF($A175&gt;='DB_243way_Regular Symbol'!G$16,"",IF(E175=0,"",IF(OR(E175=$BW$1,E176=$BW$1,E177=$BW$1,E175=$CD$1,E176=$CD$1,E177=$CD$1),0,1)))</f>
        <v/>
      </c>
      <c r="CG175" s="2" t="str">
        <f>IF($A175&gt;='DB_243way_Regular Symbol'!H$16,"",IF(F175=0,"",IF(OR(F175=$BW$1,F176=$BW$1,F177=$BW$1,F175=$CD$1,F176=$CD$1,F177=$CD$1),0,1)))</f>
        <v/>
      </c>
      <c r="CI175" s="2" t="str">
        <f>IF($A175&gt;='DB_243way_Regular Symbol'!D$16,"",IF(B175=0,"",IF(OR(B175=$BW$1,B176=$BW$1,B177=$BW$1,B175=$CJ$1,B176=$CJ$1,B177=$CJ$1),0,1)))</f>
        <v/>
      </c>
      <c r="CJ175" s="2" t="str">
        <f>IF($A175&gt;='DB_243way_Regular Symbol'!E$16,"",IF(C175=0,"",IF(OR(C175=$BW$1,C176=$BW$1,C177=$BW$1,C175=$CJ$1,C176=$CJ$1,C177=$CJ$1),0,1)))</f>
        <v/>
      </c>
      <c r="CK175" s="2" t="str">
        <f>IF($A175&gt;='DB_243way_Regular Symbol'!F$16,"",IF(D175=0,"",IF(OR(D175=$BW$1,D176=$BW$1,D177=$BW$1,D175=$CJ$1,D176=$CJ$1,D177=$CJ$1),0,1)))</f>
        <v/>
      </c>
      <c r="CL175" s="2" t="str">
        <f>IF($A175&gt;='DB_243way_Regular Symbol'!G$16,"",IF(E175=0,"",IF(OR(E175=$BW$1,E176=$BW$1,E177=$BW$1,E175=$CJ$1,E176=$CJ$1,E177=$CJ$1),0,1)))</f>
        <v/>
      </c>
      <c r="CM175" s="2" t="str">
        <f>IF($A175&gt;='DB_243way_Regular Symbol'!H$16,"",IF(F175=0,"",IF(OR(F175=$BW$1,F176=$BW$1,F177=$BW$1,F175=$CJ$1,F176=$CJ$1,F177=$CJ$1),0,1)))</f>
        <v/>
      </c>
      <c r="CO175" s="2" t="str">
        <f>IF($A175&gt;='DB_243way_Regular Symbol'!D$16,"",IF(B175=0,"",IF(OR(B175=$BW$1,B176=$BW$1,B177=$BW$1,B175=$CP$1,B176=$CP$1,B177=$CP$1),0,1)))</f>
        <v/>
      </c>
      <c r="CP175" s="2" t="str">
        <f>IF($A175&gt;='DB_243way_Regular Symbol'!E$16,"",IF(C175=0,"",IF(OR(C175=$BW$1,C176=$BW$1,C177=$BW$1,C175=$CP$1,C176=$CP$1,C177=$CP$1),0,1)))</f>
        <v/>
      </c>
      <c r="CQ175" s="2" t="str">
        <f>IF($A175&gt;='DB_243way_Regular Symbol'!F$16,"",IF(D175=0,"",IF(OR(D175=$BW$1,D176=$BW$1,D177=$BW$1,D175=$CP$1,D176=$CP$1,D177=$CP$1),0,1)))</f>
        <v/>
      </c>
      <c r="CR175" s="2" t="str">
        <f>IF($A175&gt;='DB_243way_Regular Symbol'!G$16,"",IF(E175=0,"",IF(OR(E175=$BW$1,E176=$BW$1,E177=$BW$1,E175=$CP$1,E176=$CP$1,E177=$CP$1),0,1)))</f>
        <v/>
      </c>
      <c r="CS175" s="2" t="str">
        <f>IF($A175&gt;='DB_243way_Regular Symbol'!H$16,"",IF(F175=0,"",IF(OR(F175=$BW$1,F176=$BW$1,F177=$BW$1,F175=$CP$1,F176=$CP$1,F177=$CP$1),0,1)))</f>
        <v/>
      </c>
      <c r="CU175" s="2" t="str">
        <f>IF($A175&gt;='DB_243way_Regular Symbol'!D$16,"",IF(B175=0,"",IF(OR(B175=$BW$1,B176=$BW$1,B177=$BW$1,B175=$CV$1,B176=$CV$1,B177=$CV$1),0,1)))</f>
        <v/>
      </c>
      <c r="CV175" s="2" t="str">
        <f>IF($A175&gt;='DB_243way_Regular Symbol'!E$16,"",IF(C175=0,"",IF(OR(C175=$BW$1,C176=$BW$1,C177=$BW$1,C175=$CV$1,C176=$CV$1,C177=$CV$1),0,1)))</f>
        <v/>
      </c>
      <c r="CW175" s="2" t="str">
        <f>IF($A175&gt;='DB_243way_Regular Symbol'!F$16,"",IF(D175=0,"",IF(OR(D175=$BW$1,D176=$BW$1,D177=$BW$1,D175=$CV$1,D176=$CV$1,D177=$CV$1),0,1)))</f>
        <v/>
      </c>
      <c r="CX175" s="2" t="str">
        <f>IF($A175&gt;='DB_243way_Regular Symbol'!G$16,"",IF(E175=0,"",IF(OR(E175=$BW$1,E176=$BW$1,E177=$BW$1,E175=$CV$1,E176=$CV$1,E177=$CV$1),0,1)))</f>
        <v/>
      </c>
      <c r="CY175" s="2" t="str">
        <f>IF($A175&gt;='DB_243way_Regular Symbol'!H$16,"",IF(F175=0,"",IF(OR(F175=$BW$1,F176=$BW$1,F177=$BW$1,F175=$CV$1,F176=$CV$1,F177=$CV$1),0,1)))</f>
        <v/>
      </c>
    </row>
    <row r="176" spans="1:103">
      <c r="A176" s="341">
        <f>IF('DB_243way_Regular Symbol'!L175="","",'DB_243way_Regular Symbol'!L175)</f>
        <v>172</v>
      </c>
      <c r="B176" s="184" t="str">
        <f>IF('DB_243way_Regular Symbol'!M175="",
IF($A176-'DB_243way_Regular Symbol'!D$16&gt;='DB_243way_RegularＸ_W()'!B$2-1,"",VLOOKUP($A176-'DB_243way_Regular Symbol'!D$16,'DB_243way_Regular Symbol'!$L$3:$Q$250,'DB_243way_RegularＸ_W()'!B$3+1,FALSE)),
'DB_243way_Regular Symbol'!M175)</f>
        <v/>
      </c>
      <c r="C176" s="184" t="str">
        <f>IF('DB_243way_Regular Symbol'!N175="",
IF($A176-'DB_243way_Regular Symbol'!E$16&gt;='DB_243way_RegularＸ_W()'!C$2-1,"",VLOOKUP($A176-'DB_243way_Regular Symbol'!E$16,'DB_243way_Regular Symbol'!$L$3:$Q$250,'DB_243way_RegularＸ_W()'!C$3+1,FALSE)),
'DB_243way_Regular Symbol'!N175)</f>
        <v/>
      </c>
      <c r="D176" s="184" t="str">
        <f>IF('DB_243way_Regular Symbol'!O175="",
IF($A176-'DB_243way_Regular Symbol'!F$16&gt;='DB_243way_RegularＸ_W()'!D$2-1,"",VLOOKUP($A176-'DB_243way_Regular Symbol'!F$16,'DB_243way_Regular Symbol'!$L$3:$Q$250,'DB_243way_RegularＸ_W()'!D$3+1,FALSE)),
'DB_243way_Regular Symbol'!O175)</f>
        <v/>
      </c>
      <c r="E176" s="184" t="str">
        <f>IF('DB_243way_Regular Symbol'!P175="",
IF($A176-'DB_243way_Regular Symbol'!G$16&gt;='DB_243way_RegularＸ_W()'!E$2-1,"",VLOOKUP($A176-'DB_243way_Regular Symbol'!G$16,'DB_243way_Regular Symbol'!$L$3:$Q$250,'DB_243way_RegularＸ_W()'!E$3+1,FALSE)),
'DB_243way_Regular Symbol'!P175)</f>
        <v/>
      </c>
      <c r="F176" s="184" t="str">
        <f>IF('DB_243way_Regular Symbol'!Q175="",
IF($A176-'DB_243way_Regular Symbol'!H$16&gt;='DB_243way_RegularＸ_W()'!F$2-1,"",VLOOKUP($A176-'DB_243way_Regular Symbol'!H$16,'DB_243way_Regular Symbol'!$L$3:$Q$250,'DB_243way_RegularＸ_W()'!F$3+1,FALSE)),
'DB_243way_Regular Symbol'!Q175)</f>
        <v/>
      </c>
      <c r="O176" s="342" t="str">
        <f>IF($A176&gt;='DB_243way_Regular Symbol'!D$16,"",IF(B176=0,"",IF(OR(B176=$O$1,B176=$P$1,B177=$O$1,B177=$P$1,B178=$O$1,B178=$P$1),0,1)))</f>
        <v/>
      </c>
      <c r="P176" s="2" t="str">
        <f>IF($A176&gt;='DB_243way_Regular Symbol'!E$16,"",IF(C176=0,"",IF(OR(C176=$O$1,C176=$P$1,C177=$O$1,C177=$P$1,C178=$O$1,C178=$P$1),0,1)))</f>
        <v/>
      </c>
      <c r="Q176" s="2" t="str">
        <f>IF($A176&gt;='DB_243way_Regular Symbol'!F$16,"",IF(D176=0,"",IF(OR(D176=$O$1,D176=$P$1,D177=$O$1,D177=$P$1,D178=$O$1,D178=$P$1),0,1)))</f>
        <v/>
      </c>
      <c r="R176" s="2" t="str">
        <f>IF($A176&gt;='DB_243way_Regular Symbol'!G$16,"",IF(E176=0,"",IF(OR(E176=$O$1,E176=$P$1,E177=$O$1,E177=$P$1,E178=$O$1,E178=$P$1),0,1)))</f>
        <v/>
      </c>
      <c r="S176" s="128" t="str">
        <f>IF($A176&gt;='DB_243way_Regular Symbol'!H$16,"",IF(F176=0,"",IF(OR(F176=$O$1,F176=$P$1,F177=$O$1,F177=$P$1,F178=$O$1,F178=$P$1),0,1)))</f>
        <v/>
      </c>
      <c r="U176" s="342" t="str">
        <f>IF($A176&gt;='DB_243way_Regular Symbol'!D$16,"",IF(B176=0,"",IF(OR(B176=$U$1,B176=$V$1,B177=$U$1,B177=$V$1,B178=$U$1,B178=$V$1),0,1)))</f>
        <v/>
      </c>
      <c r="V176" s="2" t="str">
        <f>IF($A176&gt;='DB_243way_Regular Symbol'!E$16,"",IF(C176=0,"",IF(OR(C176=$U$1,C176=$V$1,C177=$U$1,C177=$V$1,C178=$U$1,C178=$V$1),0,1)))</f>
        <v/>
      </c>
      <c r="W176" s="2" t="str">
        <f>IF($A176&gt;='DB_243way_Regular Symbol'!F$16,"",IF(D176=0,"",IF(OR(D176=$U$1,D176=$V$1,D177=$U$1,D177=$V$1,D178=$U$1,D178=$V$1),0,1)))</f>
        <v/>
      </c>
      <c r="X176" s="2" t="str">
        <f>IF($A176&gt;='DB_243way_Regular Symbol'!G$16,"",IF(E176=0,"",IF(OR(E176=$U$1,E176=$V$1,E177=$U$1,E177=$V$1,E178=$U$1,E178=$V$1),0,1)))</f>
        <v/>
      </c>
      <c r="Y176" s="128" t="str">
        <f>IF($A176&gt;='DB_243way_Regular Symbol'!H$16,"",IF(F176=0,"",IF(OR(F176=$U$1,F176=$V$1,F177=$U$1,F177=$V$1,F178=$U$1,F178=$V$1),0,1)))</f>
        <v/>
      </c>
      <c r="AA176" s="342" t="str">
        <f>IF($A176&gt;='DB_243way_Regular Symbol'!D$16,"",IF(B176=0,"",IF(OR(B176=$AA$1,B176=$AB$1,B177=$AA$1,B177=$AB$1,B178=$AA$1,,B178=$AB$1),0,1)))</f>
        <v/>
      </c>
      <c r="AB176" s="2" t="str">
        <f>IF($A176&gt;='DB_243way_Regular Symbol'!E$16,"",IF(C176=0,"",IF(OR(C176=$AA$1,C176=$AB$1,C177=$AA$1,C177=$AB$1,C178=$AA$1,,C178=$AB$1),0,1)))</f>
        <v/>
      </c>
      <c r="AC176" s="2" t="str">
        <f>IF($A176&gt;='DB_243way_Regular Symbol'!F$16,"",IF(D176=0,"",IF(OR(D176=$AA$1,D176=$AB$1,D177=$AA$1,D177=$AB$1,D178=$AA$1,,D178=$AB$1),0,1)))</f>
        <v/>
      </c>
      <c r="AD176" s="2" t="str">
        <f>IF($A176&gt;='DB_243way_Regular Symbol'!G$16,"",IF(E176=0,"",IF(OR(E176=$AA$1,E176=$AB$1,E177=$AA$1,E177=$AB$1,E178=$AA$1,,E178=$AB$1),0,1)))</f>
        <v/>
      </c>
      <c r="AE176" s="128" t="str">
        <f>IF($A176&gt;='DB_243way_Regular Symbol'!H$16,"",IF(F176=0,"",IF(OR(F176=$AA$1,F176=$AB$1,F177=$AA$1,F177=$AB$1,F178=$AA$1,,F178=$AB$1),0,1)))</f>
        <v/>
      </c>
      <c r="AG176" s="342" t="str">
        <f>IF($A176&gt;='DB_243way_Regular Symbol'!D$16,"",IF(B176=0,"",IF(OR(B176=$AG$1,B176=$AH$1,B177=$AG$1,B177=$AH$1,B178=$AG$1,B178=$AH$1),0,1)))</f>
        <v/>
      </c>
      <c r="AH176" s="2" t="str">
        <f>IF($A176&gt;='DB_243way_Regular Symbol'!E$16,"",IF(C176=0,"",IF(OR(C176=$AG$1,C176=$AH$1,C177=$AG$1,C177=$AH$1,C178=$AG$1,C178=$AH$1),0,1)))</f>
        <v/>
      </c>
      <c r="AI176" s="2" t="str">
        <f>IF($A176&gt;='DB_243way_Regular Symbol'!F$16,"",IF(D176=0,"",IF(OR(D176=$AG$1,D176=$AH$1,D177=$AG$1,D177=$AH$1,D178=$AG$1,D178=$AH$1),0,1)))</f>
        <v/>
      </c>
      <c r="AJ176" s="2" t="str">
        <f>IF($A176&gt;='DB_243way_Regular Symbol'!G$16,"",IF(E176=0,"",IF(OR(E176=$AG$1,E176=$AH$1,E177=$AG$1,E177=$AH$1,E178=$AG$1,E178=$AH$1),0,1)))</f>
        <v/>
      </c>
      <c r="AK176" s="128" t="str">
        <f>IF($A176&gt;='DB_243way_Regular Symbol'!H$16,"",IF(F176=0,"",IF(OR(F176=$AG$1,F176=$AH$1,F177=$AG$1,F177=$AH$1,F178=$AG$1,F178=$AH$1),0,1)))</f>
        <v/>
      </c>
      <c r="AM176" s="342" t="str">
        <f>IF($A176&gt;='DB_243way_Regular Symbol'!D$16,"",IF(B176=0,"",IF(OR(B176=$AM$1,B176=$AN$1,B177=$AM$1,B177=$AN$1,B178=$AM$1,B178=$AN$1),0,1)))</f>
        <v/>
      </c>
      <c r="AN176" s="2" t="str">
        <f>IF($A176&gt;='DB_243way_Regular Symbol'!E$16,"",IF(C176=0,"",IF(OR(C176=$AM$1,C176=$AN$1,C177=$AM$1,C177=$AN$1,C178=$AM$1,C178=$AN$1),0,1)))</f>
        <v/>
      </c>
      <c r="AO176" s="2" t="str">
        <f>IF($A176&gt;='DB_243way_Regular Symbol'!F$16,"",IF(D176=0,"",IF(OR(D176=$AM$1,D176=$AN$1,D177=$AM$1,D177=$AN$1,D178=$AM$1,D178=$AN$1),0,1)))</f>
        <v/>
      </c>
      <c r="AP176" s="2" t="str">
        <f>IF($A176&gt;='DB_243way_Regular Symbol'!G$16,"",IF(E176=0,"",IF(OR(E176=$AM$1,E176=$AN$1,E177=$AM$1,E177=$AN$1,E178=$AM$1,E178=$AN$1),0,1)))</f>
        <v/>
      </c>
      <c r="AQ176" s="128" t="str">
        <f>IF($A176&gt;='DB_243way_Regular Symbol'!H$16,"",IF(F176=0,"",IF(OR(F176=$AM$1,F176=$AN$1,F177=$AM$1,F177=$AN$1,F178=$AM$1,F178=$AN$1),0,1)))</f>
        <v/>
      </c>
      <c r="AS176" s="342" t="str">
        <f>IF($A176&gt;='DB_243way_Regular Symbol'!D$16,"",IF(B176=0,"",IF(OR(B176=$AM$1,B176=$AT$1,B177=$AM$1,B177=$AT$1,B178=$AM$1,B178=$AT$1),0,1)))</f>
        <v/>
      </c>
      <c r="AT176" s="2" t="str">
        <f>IF($A176&gt;='DB_243way_Regular Symbol'!E$16,"",IF(C176=0,"",IF(OR(C176=$AM$1,C176=$AT$1,C177=$AM$1,C177=$AT$1,C178=$AM$1,C178=$AT$1),0,1)))</f>
        <v/>
      </c>
      <c r="AU176" s="2" t="str">
        <f>IF($A176&gt;='DB_243way_Regular Symbol'!F$16,"",IF(D176=0,"",IF(OR(D176=$AM$1,D176=$AT$1,D177=$AM$1,D177=$AT$1,D178=$AM$1,D178=$AT$1),0,1)))</f>
        <v/>
      </c>
      <c r="AV176" s="2" t="str">
        <f>IF($A176&gt;='DB_243way_Regular Symbol'!G$16,"",IF(E176=0,"",IF(OR(E176=$AM$1,E176=$AT$1,E177=$AM$1,E177=$AT$1,E178=$AM$1,E178=$AT$1),0,1)))</f>
        <v/>
      </c>
      <c r="AW176" s="128" t="str">
        <f>IF($A176&gt;='DB_243way_Regular Symbol'!H$16,"",IF(F176=0,"",IF(OR(F176=$AM$1,F176=$AT$1,F177=$AM$1,F177=$AT$1,F178=$AM$1,F178=$AT$1),0,1)))</f>
        <v/>
      </c>
      <c r="AY176" s="342"/>
      <c r="AZ176" s="2"/>
      <c r="BA176" s="2" t="str">
        <f>IF($A176&gt;='DB_243way_Regular Symbol'!F$16,"",COUNTIF(D176:D178,$AZ$1))</f>
        <v/>
      </c>
      <c r="BB176" s="2" t="str">
        <f>IF($A176&gt;='DB_243way_Regular Symbol'!G$16,"",COUNTIF(E176:E178,$AZ$1))</f>
        <v/>
      </c>
      <c r="BC176" s="2" t="str">
        <f>IF($A176&gt;='DB_243way_Regular Symbol'!H$16,"",COUNTIF(F176:F178,$AZ$1))</f>
        <v/>
      </c>
      <c r="BE176" s="342" t="str">
        <f>IF($A176&gt;='DB_243way_Regular Symbol'!D$16,"",IF(B176=0,"",IF(OR(B176=$AM$1,B176=$BF$1,B177=$AM$1,B177=$BF$1,B178=$AM$1,B178=$BF$1),1,0)))</f>
        <v/>
      </c>
      <c r="BF176" s="342" t="str">
        <f>IF($A176&gt;='DB_243way_Regular Symbol'!E$16,"",IF(C176=0,"",IF(OR(C176=$AM$1,C176=$BF$1,C177=$AM$1,C177=$BF$1,C178=$AM$1,C178=$BF$1),1,0)))</f>
        <v/>
      </c>
      <c r="BG176" s="342" t="str">
        <f>IF($A176&gt;='DB_243way_Regular Symbol'!F$16,"",IF(D176=0,"",IF(OR(D176=$AM$1,D176=$BF$1,D177=$AM$1,D177=$BF$1,D178=$AM$1,D178=$BF$1),1,0)))</f>
        <v/>
      </c>
      <c r="BH176" s="342" t="str">
        <f>IF($A176&gt;='DB_243way_Regular Symbol'!G$16,"",IF(E176=0,"",IF(OR(E176=$AM$1,E176=$BF$1,E177=$AM$1,E177=$BF$1,E178=$AM$1,E178=$BF$1),1,0)))</f>
        <v/>
      </c>
      <c r="BI176" s="342" t="str">
        <f>IF($A176&gt;='DB_243way_Regular Symbol'!H$16,"",IF(F176=0,"",IF(OR(F176=$AM$1,F176=$BF$1,F177=$AM$1,F177=$BF$1,F178=$AM$1,F178=$BF$1),1,0)))</f>
        <v/>
      </c>
      <c r="BK176" s="342" t="str">
        <f>IF($A176&gt;='DB_243way_Regular Symbol'!D$16,"",IF(B176=0,"",IF(OR(B176=$AM$1,B176=$BL$1,B177=$AM$1,B177=$BL$1,B178=$AM$1,B178=$BL$1),0,1)))</f>
        <v/>
      </c>
      <c r="BL176" s="2" t="str">
        <f>IF($A176&gt;='DB_243way_Regular Symbol'!E$16,"",IF(C176=0,"",IF(OR(C176=$AM$1,C176=$BL$1,C177=$AM$1,C177=$BL$1,C178=$AM$1,C178=$BL$1),0,1)))</f>
        <v/>
      </c>
      <c r="BM176" s="2" t="str">
        <f>IF($A176&gt;='DB_243way_Regular Symbol'!F$16,"",IF(D176=0,"",IF(OR(D176=$AM$1,D176=$BL$1,D177=$AM$1,D177=$BL$1,D178=$AM$1,D178=$BL$1),0,1)))</f>
        <v/>
      </c>
      <c r="BN176" s="2" t="str">
        <f>IF($A176&gt;='DB_243way_Regular Symbol'!G$16,"",IF(E176=0,"",IF(OR(E176=$AM$1,E176=$BL$1,E177=$AM$1,E177=$BL$1,E178=$AM$1,E178=$BL$1),0,1)))</f>
        <v/>
      </c>
      <c r="BO176" s="128" t="str">
        <f>IF($A176&gt;='DB_243way_Regular Symbol'!H$16,"",IF(F176=0,"",IF(OR(F176=$AM$1,F176=$BL$1,F177=$AM$1,F177=$BL$1,F178=$AM$1,F178=$BL$1),0,1)))</f>
        <v/>
      </c>
      <c r="BQ176" s="2" t="str">
        <f>IF($A176&gt;='DB_243way_Regular Symbol'!D$16,"",IF(B176=0,"",IF(OR(B176=$BQ$1,B176=$BR$1,B177=$BQ$1,B177=$BR$1,B178=$BQ$1,B178=$BR$1),0,1)))</f>
        <v/>
      </c>
      <c r="BR176" s="2" t="str">
        <f>IF($A176&gt;='DB_243way_Regular Symbol'!E$16,"",IF(C176=0,"",IF(OR(C176=$BQ$1,C176=$BR$1,C177=$BQ$1,C177=$BR$1,C178=$BQ$1,C178=$BR$1),0,1)))</f>
        <v/>
      </c>
      <c r="BS176" s="2" t="str">
        <f>IF($A176&gt;='DB_243way_Regular Symbol'!F$16,"",IF(D176=0,"",IF(OR(D176=$BQ$1,D176=$BR$1,D177=$BQ$1,D177=$BR$1,D178=$BQ$1,D178=$BR$1),0,1)))</f>
        <v/>
      </c>
      <c r="BT176" s="2" t="str">
        <f>IF($A176&gt;='DB_243way_Regular Symbol'!G$16,"",IF(E176=0,"",IF(OR(E176=$BQ$1,E176=$BR$1,E177=$BQ$1,E177=$BR$1,E178=$BQ$1,E178=$BR$1),0,1)))</f>
        <v/>
      </c>
      <c r="BU176" s="2" t="str">
        <f>IF($A176&gt;='DB_243way_Regular Symbol'!H$16,"",IF(F176=0,"",IF(OR(F176=$BQ$1,F176=$BR$1,F177=$BQ$1,F177=$BR$1,F178=$BQ$1,F178=$BR$1),0,1)))</f>
        <v/>
      </c>
      <c r="BW176" s="2" t="str">
        <f>IF($A176&gt;='DB_243way_Regular Symbol'!D$16,"",IF(B176=0,"",IF(OR(B176=$BW$1,B177=$BW$1,B178=$BW$1,B176=$BX$1,B177=$BX$1,B178=$BX$1),0,1)))</f>
        <v/>
      </c>
      <c r="BX176" s="2" t="str">
        <f>IF($A176&gt;='DB_243way_Regular Symbol'!E$16,"",IF(C176=0,"",IF(OR(C176=$BW$1,C177=$BW$1,C178=$BW$1,C176=$BX$1,C177=$BX$1,C178=$BX$1),0,1)))</f>
        <v/>
      </c>
      <c r="BY176" s="2" t="str">
        <f>IF($A176&gt;='DB_243way_Regular Symbol'!F$16,"",IF(D176=0,"",IF(OR(D176=$BW$1,D177=$BW$1,D178=$BW$1,D176=$BX$1,D177=$BX$1,D178=$BX$1),0,1)))</f>
        <v/>
      </c>
      <c r="BZ176" s="2" t="str">
        <f>IF($A176&gt;='DB_243way_Regular Symbol'!G$16,"",IF(E176=0,"",IF(OR(E176=$BW$1,E177=$BW$1,E178=$BW$1,E176=$BX$1,E177=$BX$1,E178=$BX$1),0,1)))</f>
        <v/>
      </c>
      <c r="CA176" s="2" t="str">
        <f>IF($A176&gt;='DB_243way_Regular Symbol'!H$16,"",IF(F176=0,"",IF(OR(F176=$BW$1,F177=$BW$1,F178=$BW$1,F176=$BX$1,F177=$BX$1,F178=$BX$1),0,1)))</f>
        <v/>
      </c>
      <c r="CC176" s="2" t="str">
        <f>IF($A176&gt;='DB_243way_Regular Symbol'!D$16,"",IF(B176=0,"",IF(OR(B176=$BW$1,B177=$BW$1,B178=$BW$1,B176=$CD$1,B177=$CD$1,B178=$CD$1),0,1)))</f>
        <v/>
      </c>
      <c r="CD176" s="2" t="str">
        <f>IF($A176&gt;='DB_243way_Regular Symbol'!E$16,"",IF(C176=0,"",IF(OR(C176=$BW$1,C177=$BW$1,C178=$BW$1,C176=$CD$1,C177=$CD$1,C178=$CD$1),0,1)))</f>
        <v/>
      </c>
      <c r="CE176" s="2" t="str">
        <f>IF($A176&gt;='DB_243way_Regular Symbol'!F$16,"",IF(D176=0,"",IF(OR(D176=$BW$1,D177=$BW$1,D178=$BW$1,D176=$CD$1,D177=$CD$1,D178=$CD$1),0,1)))</f>
        <v/>
      </c>
      <c r="CF176" s="2" t="str">
        <f>IF($A176&gt;='DB_243way_Regular Symbol'!G$16,"",IF(E176=0,"",IF(OR(E176=$BW$1,E177=$BW$1,E178=$BW$1,E176=$CD$1,E177=$CD$1,E178=$CD$1),0,1)))</f>
        <v/>
      </c>
      <c r="CG176" s="2" t="str">
        <f>IF($A176&gt;='DB_243way_Regular Symbol'!H$16,"",IF(F176=0,"",IF(OR(F176=$BW$1,F177=$BW$1,F178=$BW$1,F176=$CD$1,F177=$CD$1,F178=$CD$1),0,1)))</f>
        <v/>
      </c>
      <c r="CI176" s="2" t="str">
        <f>IF($A176&gt;='DB_243way_Regular Symbol'!D$16,"",IF(B176=0,"",IF(OR(B176=$BW$1,B177=$BW$1,B178=$BW$1,B176=$CJ$1,B177=$CJ$1,B178=$CJ$1),0,1)))</f>
        <v/>
      </c>
      <c r="CJ176" s="2" t="str">
        <f>IF($A176&gt;='DB_243way_Regular Symbol'!E$16,"",IF(C176=0,"",IF(OR(C176=$BW$1,C177=$BW$1,C178=$BW$1,C176=$CJ$1,C177=$CJ$1,C178=$CJ$1),0,1)))</f>
        <v/>
      </c>
      <c r="CK176" s="2" t="str">
        <f>IF($A176&gt;='DB_243way_Regular Symbol'!F$16,"",IF(D176=0,"",IF(OR(D176=$BW$1,D177=$BW$1,D178=$BW$1,D176=$CJ$1,D177=$CJ$1,D178=$CJ$1),0,1)))</f>
        <v/>
      </c>
      <c r="CL176" s="2" t="str">
        <f>IF($A176&gt;='DB_243way_Regular Symbol'!G$16,"",IF(E176=0,"",IF(OR(E176=$BW$1,E177=$BW$1,E178=$BW$1,E176=$CJ$1,E177=$CJ$1,E178=$CJ$1),0,1)))</f>
        <v/>
      </c>
      <c r="CM176" s="2" t="str">
        <f>IF($A176&gt;='DB_243way_Regular Symbol'!H$16,"",IF(F176=0,"",IF(OR(F176=$BW$1,F177=$BW$1,F178=$BW$1,F176=$CJ$1,F177=$CJ$1,F178=$CJ$1),0,1)))</f>
        <v/>
      </c>
      <c r="CO176" s="2" t="str">
        <f>IF($A176&gt;='DB_243way_Regular Symbol'!D$16,"",IF(B176=0,"",IF(OR(B176=$BW$1,B177=$BW$1,B178=$BW$1,B176=$CP$1,B177=$CP$1,B178=$CP$1),0,1)))</f>
        <v/>
      </c>
      <c r="CP176" s="2" t="str">
        <f>IF($A176&gt;='DB_243way_Regular Symbol'!E$16,"",IF(C176=0,"",IF(OR(C176=$BW$1,C177=$BW$1,C178=$BW$1,C176=$CP$1,C177=$CP$1,C178=$CP$1),0,1)))</f>
        <v/>
      </c>
      <c r="CQ176" s="2" t="str">
        <f>IF($A176&gt;='DB_243way_Regular Symbol'!F$16,"",IF(D176=0,"",IF(OR(D176=$BW$1,D177=$BW$1,D178=$BW$1,D176=$CP$1,D177=$CP$1,D178=$CP$1),0,1)))</f>
        <v/>
      </c>
      <c r="CR176" s="2" t="str">
        <f>IF($A176&gt;='DB_243way_Regular Symbol'!G$16,"",IF(E176=0,"",IF(OR(E176=$BW$1,E177=$BW$1,E178=$BW$1,E176=$CP$1,E177=$CP$1,E178=$CP$1),0,1)))</f>
        <v/>
      </c>
      <c r="CS176" s="2" t="str">
        <f>IF($A176&gt;='DB_243way_Regular Symbol'!H$16,"",IF(F176=0,"",IF(OR(F176=$BW$1,F177=$BW$1,F178=$BW$1,F176=$CP$1,F177=$CP$1,F178=$CP$1),0,1)))</f>
        <v/>
      </c>
      <c r="CU176" s="2" t="str">
        <f>IF($A176&gt;='DB_243way_Regular Symbol'!D$16,"",IF(B176=0,"",IF(OR(B176=$BW$1,B177=$BW$1,B178=$BW$1,B176=$CV$1,B177=$CV$1,B178=$CV$1),0,1)))</f>
        <v/>
      </c>
      <c r="CV176" s="2" t="str">
        <f>IF($A176&gt;='DB_243way_Regular Symbol'!E$16,"",IF(C176=0,"",IF(OR(C176=$BW$1,C177=$BW$1,C178=$BW$1,C176=$CV$1,C177=$CV$1,C178=$CV$1),0,1)))</f>
        <v/>
      </c>
      <c r="CW176" s="2" t="str">
        <f>IF($A176&gt;='DB_243way_Regular Symbol'!F$16,"",IF(D176=0,"",IF(OR(D176=$BW$1,D177=$BW$1,D178=$BW$1,D176=$CV$1,D177=$CV$1,D178=$CV$1),0,1)))</f>
        <v/>
      </c>
      <c r="CX176" s="2" t="str">
        <f>IF($A176&gt;='DB_243way_Regular Symbol'!G$16,"",IF(E176=0,"",IF(OR(E176=$BW$1,E177=$BW$1,E178=$BW$1,E176=$CV$1,E177=$CV$1,E178=$CV$1),0,1)))</f>
        <v/>
      </c>
      <c r="CY176" s="2" t="str">
        <f>IF($A176&gt;='DB_243way_Regular Symbol'!H$16,"",IF(F176=0,"",IF(OR(F176=$BW$1,F177=$BW$1,F178=$BW$1,F176=$CV$1,F177=$CV$1,F178=$CV$1),0,1)))</f>
        <v/>
      </c>
    </row>
    <row r="177" spans="1:103">
      <c r="A177" s="341">
        <f>IF('DB_243way_Regular Symbol'!L176="","",'DB_243way_Regular Symbol'!L176)</f>
        <v>173</v>
      </c>
      <c r="B177" s="184" t="str">
        <f>IF('DB_243way_Regular Symbol'!M176="",
IF($A177-'DB_243way_Regular Symbol'!D$16&gt;='DB_243way_RegularＸ_W()'!B$2-1,"",VLOOKUP($A177-'DB_243way_Regular Symbol'!D$16,'DB_243way_Regular Symbol'!$L$3:$Q$250,'DB_243way_RegularＸ_W()'!B$3+1,FALSE)),
'DB_243way_Regular Symbol'!M176)</f>
        <v/>
      </c>
      <c r="C177" s="184" t="str">
        <f>IF('DB_243way_Regular Symbol'!N176="",
IF($A177-'DB_243way_Regular Symbol'!E$16&gt;='DB_243way_RegularＸ_W()'!C$2-1,"",VLOOKUP($A177-'DB_243way_Regular Symbol'!E$16,'DB_243way_Regular Symbol'!$L$3:$Q$250,'DB_243way_RegularＸ_W()'!C$3+1,FALSE)),
'DB_243way_Regular Symbol'!N176)</f>
        <v/>
      </c>
      <c r="D177" s="184" t="str">
        <f>IF('DB_243way_Regular Symbol'!O176="",
IF($A177-'DB_243way_Regular Symbol'!F$16&gt;='DB_243way_RegularＸ_W()'!D$2-1,"",VLOOKUP($A177-'DB_243way_Regular Symbol'!F$16,'DB_243way_Regular Symbol'!$L$3:$Q$250,'DB_243way_RegularＸ_W()'!D$3+1,FALSE)),
'DB_243way_Regular Symbol'!O176)</f>
        <v/>
      </c>
      <c r="E177" s="184" t="str">
        <f>IF('DB_243way_Regular Symbol'!P176="",
IF($A177-'DB_243way_Regular Symbol'!G$16&gt;='DB_243way_RegularＸ_W()'!E$2-1,"",VLOOKUP($A177-'DB_243way_Regular Symbol'!G$16,'DB_243way_Regular Symbol'!$L$3:$Q$250,'DB_243way_RegularＸ_W()'!E$3+1,FALSE)),
'DB_243way_Regular Symbol'!P176)</f>
        <v/>
      </c>
      <c r="F177" s="184" t="str">
        <f>IF('DB_243way_Regular Symbol'!Q176="",
IF($A177-'DB_243way_Regular Symbol'!H$16&gt;='DB_243way_RegularＸ_W()'!F$2-1,"",VLOOKUP($A177-'DB_243way_Regular Symbol'!H$16,'DB_243way_Regular Symbol'!$L$3:$Q$250,'DB_243way_RegularＸ_W()'!F$3+1,FALSE)),
'DB_243way_Regular Symbol'!Q176)</f>
        <v/>
      </c>
      <c r="O177" s="342" t="str">
        <f>IF($A177&gt;='DB_243way_Regular Symbol'!D$16,"",IF(B177=0,"",IF(OR(B177=$O$1,B177=$P$1,B178=$O$1,B178=$P$1,B179=$O$1,B179=$P$1),0,1)))</f>
        <v/>
      </c>
      <c r="P177" s="2" t="str">
        <f>IF($A177&gt;='DB_243way_Regular Symbol'!E$16,"",IF(C177=0,"",IF(OR(C177=$O$1,C177=$P$1,C178=$O$1,C178=$P$1,C179=$O$1,C179=$P$1),0,1)))</f>
        <v/>
      </c>
      <c r="Q177" s="2" t="str">
        <f>IF($A177&gt;='DB_243way_Regular Symbol'!F$16,"",IF(D177=0,"",IF(OR(D177=$O$1,D177=$P$1,D178=$O$1,D178=$P$1,D179=$O$1,D179=$P$1),0,1)))</f>
        <v/>
      </c>
      <c r="R177" s="2" t="str">
        <f>IF($A177&gt;='DB_243way_Regular Symbol'!G$16,"",IF(E177=0,"",IF(OR(E177=$O$1,E177=$P$1,E178=$O$1,E178=$P$1,E179=$O$1,E179=$P$1),0,1)))</f>
        <v/>
      </c>
      <c r="S177" s="128" t="str">
        <f>IF($A177&gt;='DB_243way_Regular Symbol'!H$16,"",IF(F177=0,"",IF(OR(F177=$O$1,F177=$P$1,F178=$O$1,F178=$P$1,F179=$O$1,F179=$P$1),0,1)))</f>
        <v/>
      </c>
      <c r="U177" s="342" t="str">
        <f>IF($A177&gt;='DB_243way_Regular Symbol'!D$16,"",IF(B177=0,"",IF(OR(B177=$U$1,B177=$V$1,B178=$U$1,B178=$V$1,B179=$U$1,B179=$V$1),0,1)))</f>
        <v/>
      </c>
      <c r="V177" s="2" t="str">
        <f>IF($A177&gt;='DB_243way_Regular Symbol'!E$16,"",IF(C177=0,"",IF(OR(C177=$U$1,C177=$V$1,C178=$U$1,C178=$V$1,C179=$U$1,C179=$V$1),0,1)))</f>
        <v/>
      </c>
      <c r="W177" s="2" t="str">
        <f>IF($A177&gt;='DB_243way_Regular Symbol'!F$16,"",IF(D177=0,"",IF(OR(D177=$U$1,D177=$V$1,D178=$U$1,D178=$V$1,D179=$U$1,D179=$V$1),0,1)))</f>
        <v/>
      </c>
      <c r="X177" s="2" t="str">
        <f>IF($A177&gt;='DB_243way_Regular Symbol'!G$16,"",IF(E177=0,"",IF(OR(E177=$U$1,E177=$V$1,E178=$U$1,E178=$V$1,E179=$U$1,E179=$V$1),0,1)))</f>
        <v/>
      </c>
      <c r="Y177" s="128" t="str">
        <f>IF($A177&gt;='DB_243way_Regular Symbol'!H$16,"",IF(F177=0,"",IF(OR(F177=$U$1,F177=$V$1,F178=$U$1,F178=$V$1,F179=$U$1,F179=$V$1),0,1)))</f>
        <v/>
      </c>
      <c r="AA177" s="342" t="str">
        <f>IF($A177&gt;='DB_243way_Regular Symbol'!D$16,"",IF(B177=0,"",IF(OR(B177=$AA$1,B177=$AB$1,B178=$AA$1,B178=$AB$1,B179=$AA$1,,B179=$AB$1),0,1)))</f>
        <v/>
      </c>
      <c r="AB177" s="2" t="str">
        <f>IF($A177&gt;='DB_243way_Regular Symbol'!E$16,"",IF(C177=0,"",IF(OR(C177=$AA$1,C177=$AB$1,C178=$AA$1,C178=$AB$1,C179=$AA$1,,C179=$AB$1),0,1)))</f>
        <v/>
      </c>
      <c r="AC177" s="2" t="str">
        <f>IF($A177&gt;='DB_243way_Regular Symbol'!F$16,"",IF(D177=0,"",IF(OR(D177=$AA$1,D177=$AB$1,D178=$AA$1,D178=$AB$1,D179=$AA$1,,D179=$AB$1),0,1)))</f>
        <v/>
      </c>
      <c r="AD177" s="2" t="str">
        <f>IF($A177&gt;='DB_243way_Regular Symbol'!G$16,"",IF(E177=0,"",IF(OR(E177=$AA$1,E177=$AB$1,E178=$AA$1,E178=$AB$1,E179=$AA$1,,E179=$AB$1),0,1)))</f>
        <v/>
      </c>
      <c r="AE177" s="128" t="str">
        <f>IF($A177&gt;='DB_243way_Regular Symbol'!H$16,"",IF(F177=0,"",IF(OR(F177=$AA$1,F177=$AB$1,F178=$AA$1,F178=$AB$1,F179=$AA$1,,F179=$AB$1),0,1)))</f>
        <v/>
      </c>
      <c r="AG177" s="342" t="str">
        <f>IF($A177&gt;='DB_243way_Regular Symbol'!D$16,"",IF(B177=0,"",IF(OR(B177=$AG$1,B177=$AH$1,B178=$AG$1,B178=$AH$1,B179=$AG$1,B179=$AH$1),0,1)))</f>
        <v/>
      </c>
      <c r="AH177" s="2" t="str">
        <f>IF($A177&gt;='DB_243way_Regular Symbol'!E$16,"",IF(C177=0,"",IF(OR(C177=$AG$1,C177=$AH$1,C178=$AG$1,C178=$AH$1,C179=$AG$1,C179=$AH$1),0,1)))</f>
        <v/>
      </c>
      <c r="AI177" s="2" t="str">
        <f>IF($A177&gt;='DB_243way_Regular Symbol'!F$16,"",IF(D177=0,"",IF(OR(D177=$AG$1,D177=$AH$1,D178=$AG$1,D178=$AH$1,D179=$AG$1,D179=$AH$1),0,1)))</f>
        <v/>
      </c>
      <c r="AJ177" s="2" t="str">
        <f>IF($A177&gt;='DB_243way_Regular Symbol'!G$16,"",IF(E177=0,"",IF(OR(E177=$AG$1,E177=$AH$1,E178=$AG$1,E178=$AH$1,E179=$AG$1,E179=$AH$1),0,1)))</f>
        <v/>
      </c>
      <c r="AK177" s="128" t="str">
        <f>IF($A177&gt;='DB_243way_Regular Symbol'!H$16,"",IF(F177=0,"",IF(OR(F177=$AG$1,F177=$AH$1,F178=$AG$1,F178=$AH$1,F179=$AG$1,F179=$AH$1),0,1)))</f>
        <v/>
      </c>
      <c r="AM177" s="342" t="str">
        <f>IF($A177&gt;='DB_243way_Regular Symbol'!D$16,"",IF(B177=0,"",IF(OR(B177=$AM$1,B177=$AN$1,B178=$AM$1,B178=$AN$1,B179=$AM$1,B179=$AN$1),0,1)))</f>
        <v/>
      </c>
      <c r="AN177" s="2" t="str">
        <f>IF($A177&gt;='DB_243way_Regular Symbol'!E$16,"",IF(C177=0,"",IF(OR(C177=$AM$1,C177=$AN$1,C178=$AM$1,C178=$AN$1,C179=$AM$1,C179=$AN$1),0,1)))</f>
        <v/>
      </c>
      <c r="AO177" s="2" t="str">
        <f>IF($A177&gt;='DB_243way_Regular Symbol'!F$16,"",IF(D177=0,"",IF(OR(D177=$AM$1,D177=$AN$1,D178=$AM$1,D178=$AN$1,D179=$AM$1,D179=$AN$1),0,1)))</f>
        <v/>
      </c>
      <c r="AP177" s="2" t="str">
        <f>IF($A177&gt;='DB_243way_Regular Symbol'!G$16,"",IF(E177=0,"",IF(OR(E177=$AM$1,E177=$AN$1,E178=$AM$1,E178=$AN$1,E179=$AM$1,E179=$AN$1),0,1)))</f>
        <v/>
      </c>
      <c r="AQ177" s="128" t="str">
        <f>IF($A177&gt;='DB_243way_Regular Symbol'!H$16,"",IF(F177=0,"",IF(OR(F177=$AM$1,F177=$AN$1,F178=$AM$1,F178=$AN$1,F179=$AM$1,F179=$AN$1),0,1)))</f>
        <v/>
      </c>
      <c r="AS177" s="342" t="str">
        <f>IF($A177&gt;='DB_243way_Regular Symbol'!D$16,"",IF(B177=0,"",IF(OR(B177=$AM$1,B177=$AT$1,B178=$AM$1,B178=$AT$1,B179=$AM$1,B179=$AT$1),0,1)))</f>
        <v/>
      </c>
      <c r="AT177" s="2" t="str">
        <f>IF($A177&gt;='DB_243way_Regular Symbol'!E$16,"",IF(C177=0,"",IF(OR(C177=$AM$1,C177=$AT$1,C178=$AM$1,C178=$AT$1,C179=$AM$1,C179=$AT$1),0,1)))</f>
        <v/>
      </c>
      <c r="AU177" s="2" t="str">
        <f>IF($A177&gt;='DB_243way_Regular Symbol'!F$16,"",IF(D177=0,"",IF(OR(D177=$AM$1,D177=$AT$1,D178=$AM$1,D178=$AT$1,D179=$AM$1,D179=$AT$1),0,1)))</f>
        <v/>
      </c>
      <c r="AV177" s="2" t="str">
        <f>IF($A177&gt;='DB_243way_Regular Symbol'!G$16,"",IF(E177=0,"",IF(OR(E177=$AM$1,E177=$AT$1,E178=$AM$1,E178=$AT$1,E179=$AM$1,E179=$AT$1),0,1)))</f>
        <v/>
      </c>
      <c r="AW177" s="128" t="str">
        <f>IF($A177&gt;='DB_243way_Regular Symbol'!H$16,"",IF(F177=0,"",IF(OR(F177=$AM$1,F177=$AT$1,F178=$AM$1,F178=$AT$1,F179=$AM$1,F179=$AT$1),0,1)))</f>
        <v/>
      </c>
      <c r="AY177" s="342"/>
      <c r="AZ177" s="2"/>
      <c r="BA177" s="2" t="str">
        <f>IF($A177&gt;='DB_243way_Regular Symbol'!F$16,"",COUNTIF(D177:D179,$AZ$1))</f>
        <v/>
      </c>
      <c r="BB177" s="2" t="str">
        <f>IF($A177&gt;='DB_243way_Regular Symbol'!G$16,"",COUNTIF(E177:E179,$AZ$1))</f>
        <v/>
      </c>
      <c r="BC177" s="2" t="str">
        <f>IF($A177&gt;='DB_243way_Regular Symbol'!H$16,"",COUNTIF(F177:F179,$AZ$1))</f>
        <v/>
      </c>
      <c r="BE177" s="342" t="str">
        <f>IF($A177&gt;='DB_243way_Regular Symbol'!D$16,"",IF(B177=0,"",IF(OR(B177=$AM$1,B177=$BF$1,B178=$AM$1,B178=$BF$1,B179=$AM$1,B179=$BF$1),1,0)))</f>
        <v/>
      </c>
      <c r="BF177" s="342" t="str">
        <f>IF($A177&gt;='DB_243way_Regular Symbol'!E$16,"",IF(C177=0,"",IF(OR(C177=$AM$1,C177=$BF$1,C178=$AM$1,C178=$BF$1,C179=$AM$1,C179=$BF$1),1,0)))</f>
        <v/>
      </c>
      <c r="BG177" s="342" t="str">
        <f>IF($A177&gt;='DB_243way_Regular Symbol'!F$16,"",IF(D177=0,"",IF(OR(D177=$AM$1,D177=$BF$1,D178=$AM$1,D178=$BF$1,D179=$AM$1,D179=$BF$1),1,0)))</f>
        <v/>
      </c>
      <c r="BH177" s="342" t="str">
        <f>IF($A177&gt;='DB_243way_Regular Symbol'!G$16,"",IF(E177=0,"",IF(OR(E177=$AM$1,E177=$BF$1,E178=$AM$1,E178=$BF$1,E179=$AM$1,E179=$BF$1),1,0)))</f>
        <v/>
      </c>
      <c r="BI177" s="342" t="str">
        <f>IF($A177&gt;='DB_243way_Regular Symbol'!H$16,"",IF(F177=0,"",IF(OR(F177=$AM$1,F177=$BF$1,F178=$AM$1,F178=$BF$1,F179=$AM$1,F179=$BF$1),1,0)))</f>
        <v/>
      </c>
      <c r="BK177" s="342" t="str">
        <f>IF($A177&gt;='DB_243way_Regular Symbol'!D$16,"",IF(B177=0,"",IF(OR(B177=$AM$1,B177=$BL$1,B178=$AM$1,B178=$BL$1,B179=$AM$1,B179=$BL$1),0,1)))</f>
        <v/>
      </c>
      <c r="BL177" s="2" t="str">
        <f>IF($A177&gt;='DB_243way_Regular Symbol'!E$16,"",IF(C177=0,"",IF(OR(C177=$AM$1,C177=$BL$1,C178=$AM$1,C178=$BL$1,C179=$AM$1,C179=$BL$1),0,1)))</f>
        <v/>
      </c>
      <c r="BM177" s="2" t="str">
        <f>IF($A177&gt;='DB_243way_Regular Symbol'!F$16,"",IF(D177=0,"",IF(OR(D177=$AM$1,D177=$BL$1,D178=$AM$1,D178=$BL$1,D179=$AM$1,D179=$BL$1),0,1)))</f>
        <v/>
      </c>
      <c r="BN177" s="2" t="str">
        <f>IF($A177&gt;='DB_243way_Regular Symbol'!G$16,"",IF(E177=0,"",IF(OR(E177=$AM$1,E177=$BL$1,E178=$AM$1,E178=$BL$1,E179=$AM$1,E179=$BL$1),0,1)))</f>
        <v/>
      </c>
      <c r="BO177" s="128" t="str">
        <f>IF($A177&gt;='DB_243way_Regular Symbol'!H$16,"",IF(F177=0,"",IF(OR(F177=$AM$1,F177=$BL$1,F178=$AM$1,F178=$BL$1,F179=$AM$1,F179=$BL$1),0,1)))</f>
        <v/>
      </c>
      <c r="BQ177" s="2" t="str">
        <f>IF($A177&gt;='DB_243way_Regular Symbol'!D$16,"",IF(B177=0,"",IF(OR(B177=$BQ$1,B177=$BR$1,B178=$BQ$1,B178=$BR$1,B179=$BQ$1,B179=$BR$1),0,1)))</f>
        <v/>
      </c>
      <c r="BR177" s="2" t="str">
        <f>IF($A177&gt;='DB_243way_Regular Symbol'!E$16,"",IF(C177=0,"",IF(OR(C177=$BQ$1,C177=$BR$1,C178=$BQ$1,C178=$BR$1,C179=$BQ$1,C179=$BR$1),0,1)))</f>
        <v/>
      </c>
      <c r="BS177" s="2" t="str">
        <f>IF($A177&gt;='DB_243way_Regular Symbol'!F$16,"",IF(D177=0,"",IF(OR(D177=$BQ$1,D177=$BR$1,D178=$BQ$1,D178=$BR$1,D179=$BQ$1,D179=$BR$1),0,1)))</f>
        <v/>
      </c>
      <c r="BT177" s="2" t="str">
        <f>IF($A177&gt;='DB_243way_Regular Symbol'!G$16,"",IF(E177=0,"",IF(OR(E177=$BQ$1,E177=$BR$1,E178=$BQ$1,E178=$BR$1,E179=$BQ$1,E179=$BR$1),0,1)))</f>
        <v/>
      </c>
      <c r="BU177" s="2" t="str">
        <f>IF($A177&gt;='DB_243way_Regular Symbol'!H$16,"",IF(F177=0,"",IF(OR(F177=$BQ$1,F177=$BR$1,F178=$BQ$1,F178=$BR$1,F179=$BQ$1,F179=$BR$1),0,1)))</f>
        <v/>
      </c>
      <c r="BW177" s="2" t="str">
        <f>IF($A177&gt;='DB_243way_Regular Symbol'!D$16,"",IF(B177=0,"",IF(OR(B177=$BW$1,B178=$BW$1,B179=$BW$1,B177=$BX$1,B178=$BX$1,B179=$BX$1),0,1)))</f>
        <v/>
      </c>
      <c r="BX177" s="2" t="str">
        <f>IF($A177&gt;='DB_243way_Regular Symbol'!E$16,"",IF(C177=0,"",IF(OR(C177=$BW$1,C178=$BW$1,C179=$BW$1,C177=$BX$1,C178=$BX$1,C179=$BX$1),0,1)))</f>
        <v/>
      </c>
      <c r="BY177" s="2" t="str">
        <f>IF($A177&gt;='DB_243way_Regular Symbol'!F$16,"",IF(D177=0,"",IF(OR(D177=$BW$1,D178=$BW$1,D179=$BW$1,D177=$BX$1,D178=$BX$1,D179=$BX$1),0,1)))</f>
        <v/>
      </c>
      <c r="BZ177" s="2" t="str">
        <f>IF($A177&gt;='DB_243way_Regular Symbol'!G$16,"",IF(E177=0,"",IF(OR(E177=$BW$1,E178=$BW$1,E179=$BW$1,E177=$BX$1,E178=$BX$1,E179=$BX$1),0,1)))</f>
        <v/>
      </c>
      <c r="CA177" s="2" t="str">
        <f>IF($A177&gt;='DB_243way_Regular Symbol'!H$16,"",IF(F177=0,"",IF(OR(F177=$BW$1,F178=$BW$1,F179=$BW$1,F177=$BX$1,F178=$BX$1,F179=$BX$1),0,1)))</f>
        <v/>
      </c>
      <c r="CC177" s="2" t="str">
        <f>IF($A177&gt;='DB_243way_Regular Symbol'!D$16,"",IF(B177=0,"",IF(OR(B177=$BW$1,B178=$BW$1,B179=$BW$1,B177=$CD$1,B178=$CD$1,B179=$CD$1),0,1)))</f>
        <v/>
      </c>
      <c r="CD177" s="2" t="str">
        <f>IF($A177&gt;='DB_243way_Regular Symbol'!E$16,"",IF(C177=0,"",IF(OR(C177=$BW$1,C178=$BW$1,C179=$BW$1,C177=$CD$1,C178=$CD$1,C179=$CD$1),0,1)))</f>
        <v/>
      </c>
      <c r="CE177" s="2" t="str">
        <f>IF($A177&gt;='DB_243way_Regular Symbol'!F$16,"",IF(D177=0,"",IF(OR(D177=$BW$1,D178=$BW$1,D179=$BW$1,D177=$CD$1,D178=$CD$1,D179=$CD$1),0,1)))</f>
        <v/>
      </c>
      <c r="CF177" s="2" t="str">
        <f>IF($A177&gt;='DB_243way_Regular Symbol'!G$16,"",IF(E177=0,"",IF(OR(E177=$BW$1,E178=$BW$1,E179=$BW$1,E177=$CD$1,E178=$CD$1,E179=$CD$1),0,1)))</f>
        <v/>
      </c>
      <c r="CG177" s="2" t="str">
        <f>IF($A177&gt;='DB_243way_Regular Symbol'!H$16,"",IF(F177=0,"",IF(OR(F177=$BW$1,F178=$BW$1,F179=$BW$1,F177=$CD$1,F178=$CD$1,F179=$CD$1),0,1)))</f>
        <v/>
      </c>
      <c r="CI177" s="2" t="str">
        <f>IF($A177&gt;='DB_243way_Regular Symbol'!D$16,"",IF(B177=0,"",IF(OR(B177=$BW$1,B178=$BW$1,B179=$BW$1,B177=$CJ$1,B178=$CJ$1,B179=$CJ$1),0,1)))</f>
        <v/>
      </c>
      <c r="CJ177" s="2" t="str">
        <f>IF($A177&gt;='DB_243way_Regular Symbol'!E$16,"",IF(C177=0,"",IF(OR(C177=$BW$1,C178=$BW$1,C179=$BW$1,C177=$CJ$1,C178=$CJ$1,C179=$CJ$1),0,1)))</f>
        <v/>
      </c>
      <c r="CK177" s="2" t="str">
        <f>IF($A177&gt;='DB_243way_Regular Symbol'!F$16,"",IF(D177=0,"",IF(OR(D177=$BW$1,D178=$BW$1,D179=$BW$1,D177=$CJ$1,D178=$CJ$1,D179=$CJ$1),0,1)))</f>
        <v/>
      </c>
      <c r="CL177" s="2" t="str">
        <f>IF($A177&gt;='DB_243way_Regular Symbol'!G$16,"",IF(E177=0,"",IF(OR(E177=$BW$1,E178=$BW$1,E179=$BW$1,E177=$CJ$1,E178=$CJ$1,E179=$CJ$1),0,1)))</f>
        <v/>
      </c>
      <c r="CM177" s="2" t="str">
        <f>IF($A177&gt;='DB_243way_Regular Symbol'!H$16,"",IF(F177=0,"",IF(OR(F177=$BW$1,F178=$BW$1,F179=$BW$1,F177=$CJ$1,F178=$CJ$1,F179=$CJ$1),0,1)))</f>
        <v/>
      </c>
      <c r="CO177" s="2" t="str">
        <f>IF($A177&gt;='DB_243way_Regular Symbol'!D$16,"",IF(B177=0,"",IF(OR(B177=$BW$1,B178=$BW$1,B179=$BW$1,B177=$CP$1,B178=$CP$1,B179=$CP$1),0,1)))</f>
        <v/>
      </c>
      <c r="CP177" s="2" t="str">
        <f>IF($A177&gt;='DB_243way_Regular Symbol'!E$16,"",IF(C177=0,"",IF(OR(C177=$BW$1,C178=$BW$1,C179=$BW$1,C177=$CP$1,C178=$CP$1,C179=$CP$1),0,1)))</f>
        <v/>
      </c>
      <c r="CQ177" s="2" t="str">
        <f>IF($A177&gt;='DB_243way_Regular Symbol'!F$16,"",IF(D177=0,"",IF(OR(D177=$BW$1,D178=$BW$1,D179=$BW$1,D177=$CP$1,D178=$CP$1,D179=$CP$1),0,1)))</f>
        <v/>
      </c>
      <c r="CR177" s="2" t="str">
        <f>IF($A177&gt;='DB_243way_Regular Symbol'!G$16,"",IF(E177=0,"",IF(OR(E177=$BW$1,E178=$BW$1,E179=$BW$1,E177=$CP$1,E178=$CP$1,E179=$CP$1),0,1)))</f>
        <v/>
      </c>
      <c r="CS177" s="2" t="str">
        <f>IF($A177&gt;='DB_243way_Regular Symbol'!H$16,"",IF(F177=0,"",IF(OR(F177=$BW$1,F178=$BW$1,F179=$BW$1,F177=$CP$1,F178=$CP$1,F179=$CP$1),0,1)))</f>
        <v/>
      </c>
      <c r="CU177" s="2" t="str">
        <f>IF($A177&gt;='DB_243way_Regular Symbol'!D$16,"",IF(B177=0,"",IF(OR(B177=$BW$1,B178=$BW$1,B179=$BW$1,B177=$CV$1,B178=$CV$1,B179=$CV$1),0,1)))</f>
        <v/>
      </c>
      <c r="CV177" s="2" t="str">
        <f>IF($A177&gt;='DB_243way_Regular Symbol'!E$16,"",IF(C177=0,"",IF(OR(C177=$BW$1,C178=$BW$1,C179=$BW$1,C177=$CV$1,C178=$CV$1,C179=$CV$1),0,1)))</f>
        <v/>
      </c>
      <c r="CW177" s="2" t="str">
        <f>IF($A177&gt;='DB_243way_Regular Symbol'!F$16,"",IF(D177=0,"",IF(OR(D177=$BW$1,D178=$BW$1,D179=$BW$1,D177=$CV$1,D178=$CV$1,D179=$CV$1),0,1)))</f>
        <v/>
      </c>
      <c r="CX177" s="2" t="str">
        <f>IF($A177&gt;='DB_243way_Regular Symbol'!G$16,"",IF(E177=0,"",IF(OR(E177=$BW$1,E178=$BW$1,E179=$BW$1,E177=$CV$1,E178=$CV$1,E179=$CV$1),0,1)))</f>
        <v/>
      </c>
      <c r="CY177" s="2" t="str">
        <f>IF($A177&gt;='DB_243way_Regular Symbol'!H$16,"",IF(F177=0,"",IF(OR(F177=$BW$1,F178=$BW$1,F179=$BW$1,F177=$CV$1,F178=$CV$1,F179=$CV$1),0,1)))</f>
        <v/>
      </c>
    </row>
    <row r="178" spans="1:103">
      <c r="A178" s="341">
        <f>IF('DB_243way_Regular Symbol'!L177="","",'DB_243way_Regular Symbol'!L177)</f>
        <v>174</v>
      </c>
      <c r="B178" s="184" t="str">
        <f>IF('DB_243way_Regular Symbol'!M177="",
IF($A178-'DB_243way_Regular Symbol'!D$16&gt;='DB_243way_RegularＸ_W()'!B$2-1,"",VLOOKUP($A178-'DB_243way_Regular Symbol'!D$16,'DB_243way_Regular Symbol'!$L$3:$Q$250,'DB_243way_RegularＸ_W()'!B$3+1,FALSE)),
'DB_243way_Regular Symbol'!M177)</f>
        <v/>
      </c>
      <c r="C178" s="184" t="str">
        <f>IF('DB_243way_Regular Symbol'!N177="",
IF($A178-'DB_243way_Regular Symbol'!E$16&gt;='DB_243way_RegularＸ_W()'!C$2-1,"",VLOOKUP($A178-'DB_243way_Regular Symbol'!E$16,'DB_243way_Regular Symbol'!$L$3:$Q$250,'DB_243way_RegularＸ_W()'!C$3+1,FALSE)),
'DB_243way_Regular Symbol'!N177)</f>
        <v/>
      </c>
      <c r="D178" s="184" t="str">
        <f>IF('DB_243way_Regular Symbol'!O177="",
IF($A178-'DB_243way_Regular Symbol'!F$16&gt;='DB_243way_RegularＸ_W()'!D$2-1,"",VLOOKUP($A178-'DB_243way_Regular Symbol'!F$16,'DB_243way_Regular Symbol'!$L$3:$Q$250,'DB_243way_RegularＸ_W()'!D$3+1,FALSE)),
'DB_243way_Regular Symbol'!O177)</f>
        <v/>
      </c>
      <c r="E178" s="184" t="str">
        <f>IF('DB_243way_Regular Symbol'!P177="",
IF($A178-'DB_243way_Regular Symbol'!G$16&gt;='DB_243way_RegularＸ_W()'!E$2-1,"",VLOOKUP($A178-'DB_243way_Regular Symbol'!G$16,'DB_243way_Regular Symbol'!$L$3:$Q$250,'DB_243way_RegularＸ_W()'!E$3+1,FALSE)),
'DB_243way_Regular Symbol'!P177)</f>
        <v/>
      </c>
      <c r="F178" s="184" t="str">
        <f>IF('DB_243way_Regular Symbol'!Q177="",
IF($A178-'DB_243way_Regular Symbol'!H$16&gt;='DB_243way_RegularＸ_W()'!F$2-1,"",VLOOKUP($A178-'DB_243way_Regular Symbol'!H$16,'DB_243way_Regular Symbol'!$L$3:$Q$250,'DB_243way_RegularＸ_W()'!F$3+1,FALSE)),
'DB_243way_Regular Symbol'!Q177)</f>
        <v/>
      </c>
      <c r="O178" s="342" t="str">
        <f>IF($A178&gt;='DB_243way_Regular Symbol'!D$16,"",IF(B178=0,"",IF(OR(B178=$O$1,B178=$P$1,B179=$O$1,B179=$P$1,B180=$O$1,B180=$P$1),0,1)))</f>
        <v/>
      </c>
      <c r="P178" s="2" t="str">
        <f>IF($A178&gt;='DB_243way_Regular Symbol'!E$16,"",IF(C178=0,"",IF(OR(C178=$O$1,C178=$P$1,C179=$O$1,C179=$P$1,C180=$O$1,C180=$P$1),0,1)))</f>
        <v/>
      </c>
      <c r="Q178" s="2" t="str">
        <f>IF($A178&gt;='DB_243way_Regular Symbol'!F$16,"",IF(D178=0,"",IF(OR(D178=$O$1,D178=$P$1,D179=$O$1,D179=$P$1,D180=$O$1,D180=$P$1),0,1)))</f>
        <v/>
      </c>
      <c r="R178" s="2" t="str">
        <f>IF($A178&gt;='DB_243way_Regular Symbol'!G$16,"",IF(E178=0,"",IF(OR(E178=$O$1,E178=$P$1,E179=$O$1,E179=$P$1,E180=$O$1,E180=$P$1),0,1)))</f>
        <v/>
      </c>
      <c r="S178" s="128" t="str">
        <f>IF($A178&gt;='DB_243way_Regular Symbol'!H$16,"",IF(F178=0,"",IF(OR(F178=$O$1,F178=$P$1,F179=$O$1,F179=$P$1,F180=$O$1,F180=$P$1),0,1)))</f>
        <v/>
      </c>
      <c r="U178" s="342" t="str">
        <f>IF($A178&gt;='DB_243way_Regular Symbol'!D$16,"",IF(B178=0,"",IF(OR(B178=$U$1,B178=$V$1,B179=$U$1,B179=$V$1,B180=$U$1,B180=$V$1),0,1)))</f>
        <v/>
      </c>
      <c r="V178" s="2" t="str">
        <f>IF($A178&gt;='DB_243way_Regular Symbol'!E$16,"",IF(C178=0,"",IF(OR(C178=$U$1,C178=$V$1,C179=$U$1,C179=$V$1,C180=$U$1,C180=$V$1),0,1)))</f>
        <v/>
      </c>
      <c r="W178" s="2" t="str">
        <f>IF($A178&gt;='DB_243way_Regular Symbol'!F$16,"",IF(D178=0,"",IF(OR(D178=$U$1,D178=$V$1,D179=$U$1,D179=$V$1,D180=$U$1,D180=$V$1),0,1)))</f>
        <v/>
      </c>
      <c r="X178" s="2" t="str">
        <f>IF($A178&gt;='DB_243way_Regular Symbol'!G$16,"",IF(E178=0,"",IF(OR(E178=$U$1,E178=$V$1,E179=$U$1,E179=$V$1,E180=$U$1,E180=$V$1),0,1)))</f>
        <v/>
      </c>
      <c r="Y178" s="128" t="str">
        <f>IF($A178&gt;='DB_243way_Regular Symbol'!H$16,"",IF(F178=0,"",IF(OR(F178=$U$1,F178=$V$1,F179=$U$1,F179=$V$1,F180=$U$1,F180=$V$1),0,1)))</f>
        <v/>
      </c>
      <c r="AA178" s="342" t="str">
        <f>IF($A178&gt;='DB_243way_Regular Symbol'!D$16,"",IF(B178=0,"",IF(OR(B178=$AA$1,B178=$AB$1,B179=$AA$1,B179=$AB$1,B180=$AA$1,,B180=$AB$1),0,1)))</f>
        <v/>
      </c>
      <c r="AB178" s="2" t="str">
        <f>IF($A178&gt;='DB_243way_Regular Symbol'!E$16,"",IF(C178=0,"",IF(OR(C178=$AA$1,C178=$AB$1,C179=$AA$1,C179=$AB$1,C180=$AA$1,,C180=$AB$1),0,1)))</f>
        <v/>
      </c>
      <c r="AC178" s="2" t="str">
        <f>IF($A178&gt;='DB_243way_Regular Symbol'!F$16,"",IF(D178=0,"",IF(OR(D178=$AA$1,D178=$AB$1,D179=$AA$1,D179=$AB$1,D180=$AA$1,,D180=$AB$1),0,1)))</f>
        <v/>
      </c>
      <c r="AD178" s="2" t="str">
        <f>IF($A178&gt;='DB_243way_Regular Symbol'!G$16,"",IF(E178=0,"",IF(OR(E178=$AA$1,E178=$AB$1,E179=$AA$1,E179=$AB$1,E180=$AA$1,,E180=$AB$1),0,1)))</f>
        <v/>
      </c>
      <c r="AE178" s="128" t="str">
        <f>IF($A178&gt;='DB_243way_Regular Symbol'!H$16,"",IF(F178=0,"",IF(OR(F178=$AA$1,F178=$AB$1,F179=$AA$1,F179=$AB$1,F180=$AA$1,,F180=$AB$1),0,1)))</f>
        <v/>
      </c>
      <c r="AG178" s="342" t="str">
        <f>IF($A178&gt;='DB_243way_Regular Symbol'!D$16,"",IF(B178=0,"",IF(OR(B178=$AG$1,B178=$AH$1,B179=$AG$1,B179=$AH$1,B180=$AG$1,B180=$AH$1),0,1)))</f>
        <v/>
      </c>
      <c r="AH178" s="2" t="str">
        <f>IF($A178&gt;='DB_243way_Regular Symbol'!E$16,"",IF(C178=0,"",IF(OR(C178=$AG$1,C178=$AH$1,C179=$AG$1,C179=$AH$1,C180=$AG$1,C180=$AH$1),0,1)))</f>
        <v/>
      </c>
      <c r="AI178" s="2" t="str">
        <f>IF($A178&gt;='DB_243way_Regular Symbol'!F$16,"",IF(D178=0,"",IF(OR(D178=$AG$1,D178=$AH$1,D179=$AG$1,D179=$AH$1,D180=$AG$1,D180=$AH$1),0,1)))</f>
        <v/>
      </c>
      <c r="AJ178" s="2" t="str">
        <f>IF($A178&gt;='DB_243way_Regular Symbol'!G$16,"",IF(E178=0,"",IF(OR(E178=$AG$1,E178=$AH$1,E179=$AG$1,E179=$AH$1,E180=$AG$1,E180=$AH$1),0,1)))</f>
        <v/>
      </c>
      <c r="AK178" s="128" t="str">
        <f>IF($A178&gt;='DB_243way_Regular Symbol'!H$16,"",IF(F178=0,"",IF(OR(F178=$AG$1,F178=$AH$1,F179=$AG$1,F179=$AH$1,F180=$AG$1,F180=$AH$1),0,1)))</f>
        <v/>
      </c>
      <c r="AM178" s="342" t="str">
        <f>IF($A178&gt;='DB_243way_Regular Symbol'!D$16,"",IF(B178=0,"",IF(OR(B178=$AM$1,B178=$AN$1,B179=$AM$1,B179=$AN$1,B180=$AM$1,B180=$AN$1),0,1)))</f>
        <v/>
      </c>
      <c r="AN178" s="2" t="str">
        <f>IF($A178&gt;='DB_243way_Regular Symbol'!E$16,"",IF(C178=0,"",IF(OR(C178=$AM$1,C178=$AN$1,C179=$AM$1,C179=$AN$1,C180=$AM$1,C180=$AN$1),0,1)))</f>
        <v/>
      </c>
      <c r="AO178" s="2" t="str">
        <f>IF($A178&gt;='DB_243way_Regular Symbol'!F$16,"",IF(D178=0,"",IF(OR(D178=$AM$1,D178=$AN$1,D179=$AM$1,D179=$AN$1,D180=$AM$1,D180=$AN$1),0,1)))</f>
        <v/>
      </c>
      <c r="AP178" s="2" t="str">
        <f>IF($A178&gt;='DB_243way_Regular Symbol'!G$16,"",IF(E178=0,"",IF(OR(E178=$AM$1,E178=$AN$1,E179=$AM$1,E179=$AN$1,E180=$AM$1,E180=$AN$1),0,1)))</f>
        <v/>
      </c>
      <c r="AQ178" s="128" t="str">
        <f>IF($A178&gt;='DB_243way_Regular Symbol'!H$16,"",IF(F178=0,"",IF(OR(F178=$AM$1,F178=$AN$1,F179=$AM$1,F179=$AN$1,F180=$AM$1,F180=$AN$1),0,1)))</f>
        <v/>
      </c>
      <c r="AS178" s="342" t="str">
        <f>IF($A178&gt;='DB_243way_Regular Symbol'!D$16,"",IF(B178=0,"",IF(OR(B178=$AM$1,B178=$AT$1,B179=$AM$1,B179=$AT$1,B180=$AM$1,B180=$AT$1),0,1)))</f>
        <v/>
      </c>
      <c r="AT178" s="2" t="str">
        <f>IF($A178&gt;='DB_243way_Regular Symbol'!E$16,"",IF(C178=0,"",IF(OR(C178=$AM$1,C178=$AT$1,C179=$AM$1,C179=$AT$1,C180=$AM$1,C180=$AT$1),0,1)))</f>
        <v/>
      </c>
      <c r="AU178" s="2" t="str">
        <f>IF($A178&gt;='DB_243way_Regular Symbol'!F$16,"",IF(D178=0,"",IF(OR(D178=$AM$1,D178=$AT$1,D179=$AM$1,D179=$AT$1,D180=$AM$1,D180=$AT$1),0,1)))</f>
        <v/>
      </c>
      <c r="AV178" s="2" t="str">
        <f>IF($A178&gt;='DB_243way_Regular Symbol'!G$16,"",IF(E178=0,"",IF(OR(E178=$AM$1,E178=$AT$1,E179=$AM$1,E179=$AT$1,E180=$AM$1,E180=$AT$1),0,1)))</f>
        <v/>
      </c>
      <c r="AW178" s="128" t="str">
        <f>IF($A178&gt;='DB_243way_Regular Symbol'!H$16,"",IF(F178=0,"",IF(OR(F178=$AM$1,F178=$AT$1,F179=$AM$1,F179=$AT$1,F180=$AM$1,F180=$AT$1),0,1)))</f>
        <v/>
      </c>
      <c r="AY178" s="342"/>
      <c r="AZ178" s="2"/>
      <c r="BA178" s="2" t="str">
        <f>IF($A178&gt;='DB_243way_Regular Symbol'!F$16,"",COUNTIF(D178:D180,$AZ$1))</f>
        <v/>
      </c>
      <c r="BB178" s="2" t="str">
        <f>IF($A178&gt;='DB_243way_Regular Symbol'!G$16,"",COUNTIF(E178:E180,$AZ$1))</f>
        <v/>
      </c>
      <c r="BC178" s="2" t="str">
        <f>IF($A178&gt;='DB_243way_Regular Symbol'!H$16,"",COUNTIF(F178:F180,$AZ$1))</f>
        <v/>
      </c>
      <c r="BE178" s="342" t="str">
        <f>IF($A178&gt;='DB_243way_Regular Symbol'!D$16,"",IF(B178=0,"",IF(OR(B178=$AM$1,B178=$BF$1,B179=$AM$1,B179=$BF$1,B180=$AM$1,B180=$BF$1),1,0)))</f>
        <v/>
      </c>
      <c r="BF178" s="342" t="str">
        <f>IF($A178&gt;='DB_243way_Regular Symbol'!E$16,"",IF(C178=0,"",IF(OR(C178=$AM$1,C178=$BF$1,C179=$AM$1,C179=$BF$1,C180=$AM$1,C180=$BF$1),1,0)))</f>
        <v/>
      </c>
      <c r="BG178" s="342" t="str">
        <f>IF($A178&gt;='DB_243way_Regular Symbol'!F$16,"",IF(D178=0,"",IF(OR(D178=$AM$1,D178=$BF$1,D179=$AM$1,D179=$BF$1,D180=$AM$1,D180=$BF$1),1,0)))</f>
        <v/>
      </c>
      <c r="BH178" s="342" t="str">
        <f>IF($A178&gt;='DB_243way_Regular Symbol'!G$16,"",IF(E178=0,"",IF(OR(E178=$AM$1,E178=$BF$1,E179=$AM$1,E179=$BF$1,E180=$AM$1,E180=$BF$1),1,0)))</f>
        <v/>
      </c>
      <c r="BI178" s="342" t="str">
        <f>IF($A178&gt;='DB_243way_Regular Symbol'!H$16,"",IF(F178=0,"",IF(OR(F178=$AM$1,F178=$BF$1,F179=$AM$1,F179=$BF$1,F180=$AM$1,F180=$BF$1),1,0)))</f>
        <v/>
      </c>
      <c r="BK178" s="342" t="str">
        <f>IF($A178&gt;='DB_243way_Regular Symbol'!D$16,"",IF(B178=0,"",IF(OR(B178=$AM$1,B178=$BL$1,B179=$AM$1,B179=$BL$1,B180=$AM$1,B180=$BL$1),0,1)))</f>
        <v/>
      </c>
      <c r="BL178" s="2" t="str">
        <f>IF($A178&gt;='DB_243way_Regular Symbol'!E$16,"",IF(C178=0,"",IF(OR(C178=$AM$1,C178=$BL$1,C179=$AM$1,C179=$BL$1,C180=$AM$1,C180=$BL$1),0,1)))</f>
        <v/>
      </c>
      <c r="BM178" s="2" t="str">
        <f>IF($A178&gt;='DB_243way_Regular Symbol'!F$16,"",IF(D178=0,"",IF(OR(D178=$AM$1,D178=$BL$1,D179=$AM$1,D179=$BL$1,D180=$AM$1,D180=$BL$1),0,1)))</f>
        <v/>
      </c>
      <c r="BN178" s="2" t="str">
        <f>IF($A178&gt;='DB_243way_Regular Symbol'!G$16,"",IF(E178=0,"",IF(OR(E178=$AM$1,E178=$BL$1,E179=$AM$1,E179=$BL$1,E180=$AM$1,E180=$BL$1),0,1)))</f>
        <v/>
      </c>
      <c r="BO178" s="128" t="str">
        <f>IF($A178&gt;='DB_243way_Regular Symbol'!H$16,"",IF(F178=0,"",IF(OR(F178=$AM$1,F178=$BL$1,F179=$AM$1,F179=$BL$1,F180=$AM$1,F180=$BL$1),0,1)))</f>
        <v/>
      </c>
      <c r="BQ178" s="2" t="str">
        <f>IF($A178&gt;='DB_243way_Regular Symbol'!D$16,"",IF(B178=0,"",IF(OR(B178=$BQ$1,B178=$BR$1,B179=$BQ$1,B179=$BR$1,B180=$BQ$1,B180=$BR$1),0,1)))</f>
        <v/>
      </c>
      <c r="BR178" s="2" t="str">
        <f>IF($A178&gt;='DB_243way_Regular Symbol'!E$16,"",IF(C178=0,"",IF(OR(C178=$BQ$1,C178=$BR$1,C179=$BQ$1,C179=$BR$1,C180=$BQ$1,C180=$BR$1),0,1)))</f>
        <v/>
      </c>
      <c r="BS178" s="2" t="str">
        <f>IF($A178&gt;='DB_243way_Regular Symbol'!F$16,"",IF(D178=0,"",IF(OR(D178=$BQ$1,D178=$BR$1,D179=$BQ$1,D179=$BR$1,D180=$BQ$1,D180=$BR$1),0,1)))</f>
        <v/>
      </c>
      <c r="BT178" s="2" t="str">
        <f>IF($A178&gt;='DB_243way_Regular Symbol'!G$16,"",IF(E178=0,"",IF(OR(E178=$BQ$1,E178=$BR$1,E179=$BQ$1,E179=$BR$1,E180=$BQ$1,E180=$BR$1),0,1)))</f>
        <v/>
      </c>
      <c r="BU178" s="2" t="str">
        <f>IF($A178&gt;='DB_243way_Regular Symbol'!H$16,"",IF(F178=0,"",IF(OR(F178=$BQ$1,F178=$BR$1,F179=$BQ$1,F179=$BR$1,F180=$BQ$1,F180=$BR$1),0,1)))</f>
        <v/>
      </c>
      <c r="BW178" s="2" t="str">
        <f>IF($A178&gt;='DB_243way_Regular Symbol'!D$16,"",IF(B178=0,"",IF(OR(B178=$BW$1,B179=$BW$1,B180=$BW$1,B178=$BX$1,B179=$BX$1,B180=$BX$1),0,1)))</f>
        <v/>
      </c>
      <c r="BX178" s="2" t="str">
        <f>IF($A178&gt;='DB_243way_Regular Symbol'!E$16,"",IF(C178=0,"",IF(OR(C178=$BW$1,C179=$BW$1,C180=$BW$1,C178=$BX$1,C179=$BX$1,C180=$BX$1),0,1)))</f>
        <v/>
      </c>
      <c r="BY178" s="2" t="str">
        <f>IF($A178&gt;='DB_243way_Regular Symbol'!F$16,"",IF(D178=0,"",IF(OR(D178=$BW$1,D179=$BW$1,D180=$BW$1,D178=$BX$1,D179=$BX$1,D180=$BX$1),0,1)))</f>
        <v/>
      </c>
      <c r="BZ178" s="2" t="str">
        <f>IF($A178&gt;='DB_243way_Regular Symbol'!G$16,"",IF(E178=0,"",IF(OR(E178=$BW$1,E179=$BW$1,E180=$BW$1,E178=$BX$1,E179=$BX$1,E180=$BX$1),0,1)))</f>
        <v/>
      </c>
      <c r="CA178" s="2" t="str">
        <f>IF($A178&gt;='DB_243way_Regular Symbol'!H$16,"",IF(F178=0,"",IF(OR(F178=$BW$1,F179=$BW$1,F180=$BW$1,F178=$BX$1,F179=$BX$1,F180=$BX$1),0,1)))</f>
        <v/>
      </c>
      <c r="CC178" s="2" t="str">
        <f>IF($A178&gt;='DB_243way_Regular Symbol'!D$16,"",IF(B178=0,"",IF(OR(B178=$BW$1,B179=$BW$1,B180=$BW$1,B178=$CD$1,B179=$CD$1,B180=$CD$1),0,1)))</f>
        <v/>
      </c>
      <c r="CD178" s="2" t="str">
        <f>IF($A178&gt;='DB_243way_Regular Symbol'!E$16,"",IF(C178=0,"",IF(OR(C178=$BW$1,C179=$BW$1,C180=$BW$1,C178=$CD$1,C179=$CD$1,C180=$CD$1),0,1)))</f>
        <v/>
      </c>
      <c r="CE178" s="2" t="str">
        <f>IF($A178&gt;='DB_243way_Regular Symbol'!F$16,"",IF(D178=0,"",IF(OR(D178=$BW$1,D179=$BW$1,D180=$BW$1,D178=$CD$1,D179=$CD$1,D180=$CD$1),0,1)))</f>
        <v/>
      </c>
      <c r="CF178" s="2" t="str">
        <f>IF($A178&gt;='DB_243way_Regular Symbol'!G$16,"",IF(E178=0,"",IF(OR(E178=$BW$1,E179=$BW$1,E180=$BW$1,E178=$CD$1,E179=$CD$1,E180=$CD$1),0,1)))</f>
        <v/>
      </c>
      <c r="CG178" s="2" t="str">
        <f>IF($A178&gt;='DB_243way_Regular Symbol'!H$16,"",IF(F178=0,"",IF(OR(F178=$BW$1,F179=$BW$1,F180=$BW$1,F178=$CD$1,F179=$CD$1,F180=$CD$1),0,1)))</f>
        <v/>
      </c>
      <c r="CI178" s="2" t="str">
        <f>IF($A178&gt;='DB_243way_Regular Symbol'!D$16,"",IF(B178=0,"",IF(OR(B178=$BW$1,B179=$BW$1,B180=$BW$1,B178=$CJ$1,B179=$CJ$1,B180=$CJ$1),0,1)))</f>
        <v/>
      </c>
      <c r="CJ178" s="2" t="str">
        <f>IF($A178&gt;='DB_243way_Regular Symbol'!E$16,"",IF(C178=0,"",IF(OR(C178=$BW$1,C179=$BW$1,C180=$BW$1,C178=$CJ$1,C179=$CJ$1,C180=$CJ$1),0,1)))</f>
        <v/>
      </c>
      <c r="CK178" s="2" t="str">
        <f>IF($A178&gt;='DB_243way_Regular Symbol'!F$16,"",IF(D178=0,"",IF(OR(D178=$BW$1,D179=$BW$1,D180=$BW$1,D178=$CJ$1,D179=$CJ$1,D180=$CJ$1),0,1)))</f>
        <v/>
      </c>
      <c r="CL178" s="2" t="str">
        <f>IF($A178&gt;='DB_243way_Regular Symbol'!G$16,"",IF(E178=0,"",IF(OR(E178=$BW$1,E179=$BW$1,E180=$BW$1,E178=$CJ$1,E179=$CJ$1,E180=$CJ$1),0,1)))</f>
        <v/>
      </c>
      <c r="CM178" s="2" t="str">
        <f>IF($A178&gt;='DB_243way_Regular Symbol'!H$16,"",IF(F178=0,"",IF(OR(F178=$BW$1,F179=$BW$1,F180=$BW$1,F178=$CJ$1,F179=$CJ$1,F180=$CJ$1),0,1)))</f>
        <v/>
      </c>
      <c r="CO178" s="2" t="str">
        <f>IF($A178&gt;='DB_243way_Regular Symbol'!D$16,"",IF(B178=0,"",IF(OR(B178=$BW$1,B179=$BW$1,B180=$BW$1,B178=$CP$1,B179=$CP$1,B180=$CP$1),0,1)))</f>
        <v/>
      </c>
      <c r="CP178" s="2" t="str">
        <f>IF($A178&gt;='DB_243way_Regular Symbol'!E$16,"",IF(C178=0,"",IF(OR(C178=$BW$1,C179=$BW$1,C180=$BW$1,C178=$CP$1,C179=$CP$1,C180=$CP$1),0,1)))</f>
        <v/>
      </c>
      <c r="CQ178" s="2" t="str">
        <f>IF($A178&gt;='DB_243way_Regular Symbol'!F$16,"",IF(D178=0,"",IF(OR(D178=$BW$1,D179=$BW$1,D180=$BW$1,D178=$CP$1,D179=$CP$1,D180=$CP$1),0,1)))</f>
        <v/>
      </c>
      <c r="CR178" s="2" t="str">
        <f>IF($A178&gt;='DB_243way_Regular Symbol'!G$16,"",IF(E178=0,"",IF(OR(E178=$BW$1,E179=$BW$1,E180=$BW$1,E178=$CP$1,E179=$CP$1,E180=$CP$1),0,1)))</f>
        <v/>
      </c>
      <c r="CS178" s="2" t="str">
        <f>IF($A178&gt;='DB_243way_Regular Symbol'!H$16,"",IF(F178=0,"",IF(OR(F178=$BW$1,F179=$BW$1,F180=$BW$1,F178=$CP$1,F179=$CP$1,F180=$CP$1),0,1)))</f>
        <v/>
      </c>
      <c r="CU178" s="2" t="str">
        <f>IF($A178&gt;='DB_243way_Regular Symbol'!D$16,"",IF(B178=0,"",IF(OR(B178=$BW$1,B179=$BW$1,B180=$BW$1,B178=$CV$1,B179=$CV$1,B180=$CV$1),0,1)))</f>
        <v/>
      </c>
      <c r="CV178" s="2" t="str">
        <f>IF($A178&gt;='DB_243way_Regular Symbol'!E$16,"",IF(C178=0,"",IF(OR(C178=$BW$1,C179=$BW$1,C180=$BW$1,C178=$CV$1,C179=$CV$1,C180=$CV$1),0,1)))</f>
        <v/>
      </c>
      <c r="CW178" s="2" t="str">
        <f>IF($A178&gt;='DB_243way_Regular Symbol'!F$16,"",IF(D178=0,"",IF(OR(D178=$BW$1,D179=$BW$1,D180=$BW$1,D178=$CV$1,D179=$CV$1,D180=$CV$1),0,1)))</f>
        <v/>
      </c>
      <c r="CX178" s="2" t="str">
        <f>IF($A178&gt;='DB_243way_Regular Symbol'!G$16,"",IF(E178=0,"",IF(OR(E178=$BW$1,E179=$BW$1,E180=$BW$1,E178=$CV$1,E179=$CV$1,E180=$CV$1),0,1)))</f>
        <v/>
      </c>
      <c r="CY178" s="2" t="str">
        <f>IF($A178&gt;='DB_243way_Regular Symbol'!H$16,"",IF(F178=0,"",IF(OR(F178=$BW$1,F179=$BW$1,F180=$BW$1,F178=$CV$1,F179=$CV$1,F180=$CV$1),0,1)))</f>
        <v/>
      </c>
    </row>
    <row r="179" spans="1:103">
      <c r="A179" s="341">
        <f>IF('DB_243way_Regular Symbol'!L178="","",'DB_243way_Regular Symbol'!L178)</f>
        <v>175</v>
      </c>
      <c r="B179" s="184" t="str">
        <f>IF('DB_243way_Regular Symbol'!M178="",
IF($A179-'DB_243way_Regular Symbol'!D$16&gt;='DB_243way_RegularＸ_W()'!B$2-1,"",VLOOKUP($A179-'DB_243way_Regular Symbol'!D$16,'DB_243way_Regular Symbol'!$L$3:$Q$250,'DB_243way_RegularＸ_W()'!B$3+1,FALSE)),
'DB_243way_Regular Symbol'!M178)</f>
        <v/>
      </c>
      <c r="C179" s="184" t="str">
        <f>IF('DB_243way_Regular Symbol'!N178="",
IF($A179-'DB_243way_Regular Symbol'!E$16&gt;='DB_243way_RegularＸ_W()'!C$2-1,"",VLOOKUP($A179-'DB_243way_Regular Symbol'!E$16,'DB_243way_Regular Symbol'!$L$3:$Q$250,'DB_243way_RegularＸ_W()'!C$3+1,FALSE)),
'DB_243way_Regular Symbol'!N178)</f>
        <v/>
      </c>
      <c r="D179" s="184" t="str">
        <f>IF('DB_243way_Regular Symbol'!O178="",
IF($A179-'DB_243way_Regular Symbol'!F$16&gt;='DB_243way_RegularＸ_W()'!D$2-1,"",VLOOKUP($A179-'DB_243way_Regular Symbol'!F$16,'DB_243way_Regular Symbol'!$L$3:$Q$250,'DB_243way_RegularＸ_W()'!D$3+1,FALSE)),
'DB_243way_Regular Symbol'!O178)</f>
        <v/>
      </c>
      <c r="E179" s="184" t="str">
        <f>IF('DB_243way_Regular Symbol'!P178="",
IF($A179-'DB_243way_Regular Symbol'!G$16&gt;='DB_243way_RegularＸ_W()'!E$2-1,"",VLOOKUP($A179-'DB_243way_Regular Symbol'!G$16,'DB_243way_Regular Symbol'!$L$3:$Q$250,'DB_243way_RegularＸ_W()'!E$3+1,FALSE)),
'DB_243way_Regular Symbol'!P178)</f>
        <v/>
      </c>
      <c r="F179" s="184" t="str">
        <f>IF('DB_243way_Regular Symbol'!Q178="",
IF($A179-'DB_243way_Regular Symbol'!H$16&gt;='DB_243way_RegularＸ_W()'!F$2-1,"",VLOOKUP($A179-'DB_243way_Regular Symbol'!H$16,'DB_243way_Regular Symbol'!$L$3:$Q$250,'DB_243way_RegularＸ_W()'!F$3+1,FALSE)),
'DB_243way_Regular Symbol'!Q178)</f>
        <v/>
      </c>
      <c r="O179" s="342" t="str">
        <f>IF($A179&gt;='DB_243way_Regular Symbol'!D$16,"",IF(B179=0,"",IF(OR(B179=$O$1,B179=$P$1,B180=$O$1,B180=$P$1,B181=$O$1,B181=$P$1),0,1)))</f>
        <v/>
      </c>
      <c r="P179" s="2" t="str">
        <f>IF($A179&gt;='DB_243way_Regular Symbol'!E$16,"",IF(C179=0,"",IF(OR(C179=$O$1,C179=$P$1,C180=$O$1,C180=$P$1,C181=$O$1,C181=$P$1),0,1)))</f>
        <v/>
      </c>
      <c r="Q179" s="2" t="str">
        <f>IF($A179&gt;='DB_243way_Regular Symbol'!F$16,"",IF(D179=0,"",IF(OR(D179=$O$1,D179=$P$1,D180=$O$1,D180=$P$1,D181=$O$1,D181=$P$1),0,1)))</f>
        <v/>
      </c>
      <c r="R179" s="2" t="str">
        <f>IF($A179&gt;='DB_243way_Regular Symbol'!G$16,"",IF(E179=0,"",IF(OR(E179=$O$1,E179=$P$1,E180=$O$1,E180=$P$1,E181=$O$1,E181=$P$1),0,1)))</f>
        <v/>
      </c>
      <c r="S179" s="128" t="str">
        <f>IF($A179&gt;='DB_243way_Regular Symbol'!H$16,"",IF(F179=0,"",IF(OR(F179=$O$1,F179=$P$1,F180=$O$1,F180=$P$1,F181=$O$1,F181=$P$1),0,1)))</f>
        <v/>
      </c>
      <c r="U179" s="342" t="str">
        <f>IF($A179&gt;='DB_243way_Regular Symbol'!D$16,"",IF(B179=0,"",IF(OR(B179=$U$1,B179=$V$1,B180=$U$1,B180=$V$1,B181=$U$1,B181=$V$1),0,1)))</f>
        <v/>
      </c>
      <c r="V179" s="2" t="str">
        <f>IF($A179&gt;='DB_243way_Regular Symbol'!E$16,"",IF(C179=0,"",IF(OR(C179=$U$1,C179=$V$1,C180=$U$1,C180=$V$1,C181=$U$1,C181=$V$1),0,1)))</f>
        <v/>
      </c>
      <c r="W179" s="2" t="str">
        <f>IF($A179&gt;='DB_243way_Regular Symbol'!F$16,"",IF(D179=0,"",IF(OR(D179=$U$1,D179=$V$1,D180=$U$1,D180=$V$1,D181=$U$1,D181=$V$1),0,1)))</f>
        <v/>
      </c>
      <c r="X179" s="2" t="str">
        <f>IF($A179&gt;='DB_243way_Regular Symbol'!G$16,"",IF(E179=0,"",IF(OR(E179=$U$1,E179=$V$1,E180=$U$1,E180=$V$1,E181=$U$1,E181=$V$1),0,1)))</f>
        <v/>
      </c>
      <c r="Y179" s="128" t="str">
        <f>IF($A179&gt;='DB_243way_Regular Symbol'!H$16,"",IF(F179=0,"",IF(OR(F179=$U$1,F179=$V$1,F180=$U$1,F180=$V$1,F181=$U$1,F181=$V$1),0,1)))</f>
        <v/>
      </c>
      <c r="AA179" s="342" t="str">
        <f>IF($A179&gt;='DB_243way_Regular Symbol'!D$16,"",IF(B179=0,"",IF(OR(B179=$AA$1,B179=$AB$1,B180=$AA$1,B180=$AB$1,B181=$AA$1,,B181=$AB$1),0,1)))</f>
        <v/>
      </c>
      <c r="AB179" s="2" t="str">
        <f>IF($A179&gt;='DB_243way_Regular Symbol'!E$16,"",IF(C179=0,"",IF(OR(C179=$AA$1,C179=$AB$1,C180=$AA$1,C180=$AB$1,C181=$AA$1,,C181=$AB$1),0,1)))</f>
        <v/>
      </c>
      <c r="AC179" s="2" t="str">
        <f>IF($A179&gt;='DB_243way_Regular Symbol'!F$16,"",IF(D179=0,"",IF(OR(D179=$AA$1,D179=$AB$1,D180=$AA$1,D180=$AB$1,D181=$AA$1,,D181=$AB$1),0,1)))</f>
        <v/>
      </c>
      <c r="AD179" s="2" t="str">
        <f>IF($A179&gt;='DB_243way_Regular Symbol'!G$16,"",IF(E179=0,"",IF(OR(E179=$AA$1,E179=$AB$1,E180=$AA$1,E180=$AB$1,E181=$AA$1,,E181=$AB$1),0,1)))</f>
        <v/>
      </c>
      <c r="AE179" s="128" t="str">
        <f>IF($A179&gt;='DB_243way_Regular Symbol'!H$16,"",IF(F179=0,"",IF(OR(F179=$AA$1,F179=$AB$1,F180=$AA$1,F180=$AB$1,F181=$AA$1,,F181=$AB$1),0,1)))</f>
        <v/>
      </c>
      <c r="AG179" s="342" t="str">
        <f>IF($A179&gt;='DB_243way_Regular Symbol'!D$16,"",IF(B179=0,"",IF(OR(B179=$AG$1,B179=$AH$1,B180=$AG$1,B180=$AH$1,B181=$AG$1,B181=$AH$1),0,1)))</f>
        <v/>
      </c>
      <c r="AH179" s="2" t="str">
        <f>IF($A179&gt;='DB_243way_Regular Symbol'!E$16,"",IF(C179=0,"",IF(OR(C179=$AG$1,C179=$AH$1,C180=$AG$1,C180=$AH$1,C181=$AG$1,C181=$AH$1),0,1)))</f>
        <v/>
      </c>
      <c r="AI179" s="2" t="str">
        <f>IF($A179&gt;='DB_243way_Regular Symbol'!F$16,"",IF(D179=0,"",IF(OR(D179=$AG$1,D179=$AH$1,D180=$AG$1,D180=$AH$1,D181=$AG$1,D181=$AH$1),0,1)))</f>
        <v/>
      </c>
      <c r="AJ179" s="2" t="str">
        <f>IF($A179&gt;='DB_243way_Regular Symbol'!G$16,"",IF(E179=0,"",IF(OR(E179=$AG$1,E179=$AH$1,E180=$AG$1,E180=$AH$1,E181=$AG$1,E181=$AH$1),0,1)))</f>
        <v/>
      </c>
      <c r="AK179" s="128" t="str">
        <f>IF($A179&gt;='DB_243way_Regular Symbol'!H$16,"",IF(F179=0,"",IF(OR(F179=$AG$1,F179=$AH$1,F180=$AG$1,F180=$AH$1,F181=$AG$1,F181=$AH$1),0,1)))</f>
        <v/>
      </c>
      <c r="AM179" s="342" t="str">
        <f>IF($A179&gt;='DB_243way_Regular Symbol'!D$16,"",IF(B179=0,"",IF(OR(B179=$AM$1,B179=$AN$1,B180=$AM$1,B180=$AN$1,B181=$AM$1,B181=$AN$1),0,1)))</f>
        <v/>
      </c>
      <c r="AN179" s="2" t="str">
        <f>IF($A179&gt;='DB_243way_Regular Symbol'!E$16,"",IF(C179=0,"",IF(OR(C179=$AM$1,C179=$AN$1,C180=$AM$1,C180=$AN$1,C181=$AM$1,C181=$AN$1),0,1)))</f>
        <v/>
      </c>
      <c r="AO179" s="2" t="str">
        <f>IF($A179&gt;='DB_243way_Regular Symbol'!F$16,"",IF(D179=0,"",IF(OR(D179=$AM$1,D179=$AN$1,D180=$AM$1,D180=$AN$1,D181=$AM$1,D181=$AN$1),0,1)))</f>
        <v/>
      </c>
      <c r="AP179" s="2" t="str">
        <f>IF($A179&gt;='DB_243way_Regular Symbol'!G$16,"",IF(E179=0,"",IF(OR(E179=$AM$1,E179=$AN$1,E180=$AM$1,E180=$AN$1,E181=$AM$1,E181=$AN$1),0,1)))</f>
        <v/>
      </c>
      <c r="AQ179" s="128" t="str">
        <f>IF($A179&gt;='DB_243way_Regular Symbol'!H$16,"",IF(F179=0,"",IF(OR(F179=$AM$1,F179=$AN$1,F180=$AM$1,F180=$AN$1,F181=$AM$1,F181=$AN$1),0,1)))</f>
        <v/>
      </c>
      <c r="AS179" s="342" t="str">
        <f>IF($A179&gt;='DB_243way_Regular Symbol'!D$16,"",IF(B179=0,"",IF(OR(B179=$AM$1,B179=$AT$1,B180=$AM$1,B180=$AT$1,B181=$AM$1,B181=$AT$1),0,1)))</f>
        <v/>
      </c>
      <c r="AT179" s="2" t="str">
        <f>IF($A179&gt;='DB_243way_Regular Symbol'!E$16,"",IF(C179=0,"",IF(OR(C179=$AM$1,C179=$AT$1,C180=$AM$1,C180=$AT$1,C181=$AM$1,C181=$AT$1),0,1)))</f>
        <v/>
      </c>
      <c r="AU179" s="2" t="str">
        <f>IF($A179&gt;='DB_243way_Regular Symbol'!F$16,"",IF(D179=0,"",IF(OR(D179=$AM$1,D179=$AT$1,D180=$AM$1,D180=$AT$1,D181=$AM$1,D181=$AT$1),0,1)))</f>
        <v/>
      </c>
      <c r="AV179" s="2" t="str">
        <f>IF($A179&gt;='DB_243way_Regular Symbol'!G$16,"",IF(E179=0,"",IF(OR(E179=$AM$1,E179=$AT$1,E180=$AM$1,E180=$AT$1,E181=$AM$1,E181=$AT$1),0,1)))</f>
        <v/>
      </c>
      <c r="AW179" s="128" t="str">
        <f>IF($A179&gt;='DB_243way_Regular Symbol'!H$16,"",IF(F179=0,"",IF(OR(F179=$AM$1,F179=$AT$1,F180=$AM$1,F180=$AT$1,F181=$AM$1,F181=$AT$1),0,1)))</f>
        <v/>
      </c>
      <c r="AY179" s="342"/>
      <c r="AZ179" s="2"/>
      <c r="BA179" s="2" t="str">
        <f>IF($A179&gt;='DB_243way_Regular Symbol'!F$16,"",COUNTIF(D179:D181,$AZ$1))</f>
        <v/>
      </c>
      <c r="BB179" s="2" t="str">
        <f>IF($A179&gt;='DB_243way_Regular Symbol'!G$16,"",COUNTIF(E179:E181,$AZ$1))</f>
        <v/>
      </c>
      <c r="BC179" s="2" t="str">
        <f>IF($A179&gt;='DB_243way_Regular Symbol'!H$16,"",COUNTIF(F179:F181,$AZ$1))</f>
        <v/>
      </c>
      <c r="BE179" s="342" t="str">
        <f>IF($A179&gt;='DB_243way_Regular Symbol'!D$16,"",IF(B179=0,"",IF(OR(B179=$AM$1,B179=$BF$1,B180=$AM$1,B180=$BF$1,B181=$AM$1,B181=$BF$1),1,0)))</f>
        <v/>
      </c>
      <c r="BF179" s="342" t="str">
        <f>IF($A179&gt;='DB_243way_Regular Symbol'!E$16,"",IF(C179=0,"",IF(OR(C179=$AM$1,C179=$BF$1,C180=$AM$1,C180=$BF$1,C181=$AM$1,C181=$BF$1),1,0)))</f>
        <v/>
      </c>
      <c r="BG179" s="342" t="str">
        <f>IF($A179&gt;='DB_243way_Regular Symbol'!F$16,"",IF(D179=0,"",IF(OR(D179=$AM$1,D179=$BF$1,D180=$AM$1,D180=$BF$1,D181=$AM$1,D181=$BF$1),1,0)))</f>
        <v/>
      </c>
      <c r="BH179" s="342" t="str">
        <f>IF($A179&gt;='DB_243way_Regular Symbol'!G$16,"",IF(E179=0,"",IF(OR(E179=$AM$1,E179=$BF$1,E180=$AM$1,E180=$BF$1,E181=$AM$1,E181=$BF$1),1,0)))</f>
        <v/>
      </c>
      <c r="BI179" s="342" t="str">
        <f>IF($A179&gt;='DB_243way_Regular Symbol'!H$16,"",IF(F179=0,"",IF(OR(F179=$AM$1,F179=$BF$1,F180=$AM$1,F180=$BF$1,F181=$AM$1,F181=$BF$1),1,0)))</f>
        <v/>
      </c>
      <c r="BK179" s="342" t="str">
        <f>IF($A179&gt;='DB_243way_Regular Symbol'!D$16,"",IF(B179=0,"",IF(OR(B179=$AM$1,B179=$BL$1,B180=$AM$1,B180=$BL$1,B181=$AM$1,B181=$BL$1),0,1)))</f>
        <v/>
      </c>
      <c r="BL179" s="2" t="str">
        <f>IF($A179&gt;='DB_243way_Regular Symbol'!E$16,"",IF(C179=0,"",IF(OR(C179=$AM$1,C179=$BL$1,C180=$AM$1,C180=$BL$1,C181=$AM$1,C181=$BL$1),0,1)))</f>
        <v/>
      </c>
      <c r="BM179" s="2" t="str">
        <f>IF($A179&gt;='DB_243way_Regular Symbol'!F$16,"",IF(D179=0,"",IF(OR(D179=$AM$1,D179=$BL$1,D180=$AM$1,D180=$BL$1,D181=$AM$1,D181=$BL$1),0,1)))</f>
        <v/>
      </c>
      <c r="BN179" s="2" t="str">
        <f>IF($A179&gt;='DB_243way_Regular Symbol'!G$16,"",IF(E179=0,"",IF(OR(E179=$AM$1,E179=$BL$1,E180=$AM$1,E180=$BL$1,E181=$AM$1,E181=$BL$1),0,1)))</f>
        <v/>
      </c>
      <c r="BO179" s="128" t="str">
        <f>IF($A179&gt;='DB_243way_Regular Symbol'!H$16,"",IF(F179=0,"",IF(OR(F179=$AM$1,F179=$BL$1,F180=$AM$1,F180=$BL$1,F181=$AM$1,F181=$BL$1),0,1)))</f>
        <v/>
      </c>
      <c r="BQ179" s="2" t="str">
        <f>IF($A179&gt;='DB_243way_Regular Symbol'!D$16,"",IF(B179=0,"",IF(OR(B179=$BQ$1,B179=$BR$1,B180=$BQ$1,B180=$BR$1,B181=$BQ$1,B181=$BR$1),0,1)))</f>
        <v/>
      </c>
      <c r="BR179" s="2" t="str">
        <f>IF($A179&gt;='DB_243way_Regular Symbol'!E$16,"",IF(C179=0,"",IF(OR(C179=$BQ$1,C179=$BR$1,C180=$BQ$1,C180=$BR$1,C181=$BQ$1,C181=$BR$1),0,1)))</f>
        <v/>
      </c>
      <c r="BS179" s="2" t="str">
        <f>IF($A179&gt;='DB_243way_Regular Symbol'!F$16,"",IF(D179=0,"",IF(OR(D179=$BQ$1,D179=$BR$1,D180=$BQ$1,D180=$BR$1,D181=$BQ$1,D181=$BR$1),0,1)))</f>
        <v/>
      </c>
      <c r="BT179" s="2" t="str">
        <f>IF($A179&gt;='DB_243way_Regular Symbol'!G$16,"",IF(E179=0,"",IF(OR(E179=$BQ$1,E179=$BR$1,E180=$BQ$1,E180=$BR$1,E181=$BQ$1,E181=$BR$1),0,1)))</f>
        <v/>
      </c>
      <c r="BU179" s="2" t="str">
        <f>IF($A179&gt;='DB_243way_Regular Symbol'!H$16,"",IF(F179=0,"",IF(OR(F179=$BQ$1,F179=$BR$1,F180=$BQ$1,F180=$BR$1,F181=$BQ$1,F181=$BR$1),0,1)))</f>
        <v/>
      </c>
      <c r="BW179" s="2" t="str">
        <f>IF($A179&gt;='DB_243way_Regular Symbol'!D$16,"",IF(B179=0,"",IF(OR(B179=$BW$1,B180=$BW$1,B181=$BW$1,B179=$BX$1,B180=$BX$1,B181=$BX$1),0,1)))</f>
        <v/>
      </c>
      <c r="BX179" s="2" t="str">
        <f>IF($A179&gt;='DB_243way_Regular Symbol'!E$16,"",IF(C179=0,"",IF(OR(C179=$BW$1,C180=$BW$1,C181=$BW$1,C179=$BX$1,C180=$BX$1,C181=$BX$1),0,1)))</f>
        <v/>
      </c>
      <c r="BY179" s="2" t="str">
        <f>IF($A179&gt;='DB_243way_Regular Symbol'!F$16,"",IF(D179=0,"",IF(OR(D179=$BW$1,D180=$BW$1,D181=$BW$1,D179=$BX$1,D180=$BX$1,D181=$BX$1),0,1)))</f>
        <v/>
      </c>
      <c r="BZ179" s="2" t="str">
        <f>IF($A179&gt;='DB_243way_Regular Symbol'!G$16,"",IF(E179=0,"",IF(OR(E179=$BW$1,E180=$BW$1,E181=$BW$1,E179=$BX$1,E180=$BX$1,E181=$BX$1),0,1)))</f>
        <v/>
      </c>
      <c r="CA179" s="2" t="str">
        <f>IF($A179&gt;='DB_243way_Regular Symbol'!H$16,"",IF(F179=0,"",IF(OR(F179=$BW$1,F180=$BW$1,F181=$BW$1,F179=$BX$1,F180=$BX$1,F181=$BX$1),0,1)))</f>
        <v/>
      </c>
      <c r="CC179" s="2" t="str">
        <f>IF($A179&gt;='DB_243way_Regular Symbol'!D$16,"",IF(B179=0,"",IF(OR(B179=$BW$1,B180=$BW$1,B181=$BW$1,B179=$CD$1,B180=$CD$1,B181=$CD$1),0,1)))</f>
        <v/>
      </c>
      <c r="CD179" s="2" t="str">
        <f>IF($A179&gt;='DB_243way_Regular Symbol'!E$16,"",IF(C179=0,"",IF(OR(C179=$BW$1,C180=$BW$1,C181=$BW$1,C179=$CD$1,C180=$CD$1,C181=$CD$1),0,1)))</f>
        <v/>
      </c>
      <c r="CE179" s="2" t="str">
        <f>IF($A179&gt;='DB_243way_Regular Symbol'!F$16,"",IF(D179=0,"",IF(OR(D179=$BW$1,D180=$BW$1,D181=$BW$1,D179=$CD$1,D180=$CD$1,D181=$CD$1),0,1)))</f>
        <v/>
      </c>
      <c r="CF179" s="2" t="str">
        <f>IF($A179&gt;='DB_243way_Regular Symbol'!G$16,"",IF(E179=0,"",IF(OR(E179=$BW$1,E180=$BW$1,E181=$BW$1,E179=$CD$1,E180=$CD$1,E181=$CD$1),0,1)))</f>
        <v/>
      </c>
      <c r="CG179" s="2" t="str">
        <f>IF($A179&gt;='DB_243way_Regular Symbol'!H$16,"",IF(F179=0,"",IF(OR(F179=$BW$1,F180=$BW$1,F181=$BW$1,F179=$CD$1,F180=$CD$1,F181=$CD$1),0,1)))</f>
        <v/>
      </c>
      <c r="CI179" s="2" t="str">
        <f>IF($A179&gt;='DB_243way_Regular Symbol'!D$16,"",IF(B179=0,"",IF(OR(B179=$BW$1,B180=$BW$1,B181=$BW$1,B179=$CJ$1,B180=$CJ$1,B181=$CJ$1),0,1)))</f>
        <v/>
      </c>
      <c r="CJ179" s="2" t="str">
        <f>IF($A179&gt;='DB_243way_Regular Symbol'!E$16,"",IF(C179=0,"",IF(OR(C179=$BW$1,C180=$BW$1,C181=$BW$1,C179=$CJ$1,C180=$CJ$1,C181=$CJ$1),0,1)))</f>
        <v/>
      </c>
      <c r="CK179" s="2" t="str">
        <f>IF($A179&gt;='DB_243way_Regular Symbol'!F$16,"",IF(D179=0,"",IF(OR(D179=$BW$1,D180=$BW$1,D181=$BW$1,D179=$CJ$1,D180=$CJ$1,D181=$CJ$1),0,1)))</f>
        <v/>
      </c>
      <c r="CL179" s="2" t="str">
        <f>IF($A179&gt;='DB_243way_Regular Symbol'!G$16,"",IF(E179=0,"",IF(OR(E179=$BW$1,E180=$BW$1,E181=$BW$1,E179=$CJ$1,E180=$CJ$1,E181=$CJ$1),0,1)))</f>
        <v/>
      </c>
      <c r="CM179" s="2" t="str">
        <f>IF($A179&gt;='DB_243way_Regular Symbol'!H$16,"",IF(F179=0,"",IF(OR(F179=$BW$1,F180=$BW$1,F181=$BW$1,F179=$CJ$1,F180=$CJ$1,F181=$CJ$1),0,1)))</f>
        <v/>
      </c>
      <c r="CO179" s="2" t="str">
        <f>IF($A179&gt;='DB_243way_Regular Symbol'!D$16,"",IF(B179=0,"",IF(OR(B179=$BW$1,B180=$BW$1,B181=$BW$1,B179=$CP$1,B180=$CP$1,B181=$CP$1),0,1)))</f>
        <v/>
      </c>
      <c r="CP179" s="2" t="str">
        <f>IF($A179&gt;='DB_243way_Regular Symbol'!E$16,"",IF(C179=0,"",IF(OR(C179=$BW$1,C180=$BW$1,C181=$BW$1,C179=$CP$1,C180=$CP$1,C181=$CP$1),0,1)))</f>
        <v/>
      </c>
      <c r="CQ179" s="2" t="str">
        <f>IF($A179&gt;='DB_243way_Regular Symbol'!F$16,"",IF(D179=0,"",IF(OR(D179=$BW$1,D180=$BW$1,D181=$BW$1,D179=$CP$1,D180=$CP$1,D181=$CP$1),0,1)))</f>
        <v/>
      </c>
      <c r="CR179" s="2" t="str">
        <f>IF($A179&gt;='DB_243way_Regular Symbol'!G$16,"",IF(E179=0,"",IF(OR(E179=$BW$1,E180=$BW$1,E181=$BW$1,E179=$CP$1,E180=$CP$1,E181=$CP$1),0,1)))</f>
        <v/>
      </c>
      <c r="CS179" s="2" t="str">
        <f>IF($A179&gt;='DB_243way_Regular Symbol'!H$16,"",IF(F179=0,"",IF(OR(F179=$BW$1,F180=$BW$1,F181=$BW$1,F179=$CP$1,F180=$CP$1,F181=$CP$1),0,1)))</f>
        <v/>
      </c>
      <c r="CU179" s="2" t="str">
        <f>IF($A179&gt;='DB_243way_Regular Symbol'!D$16,"",IF(B179=0,"",IF(OR(B179=$BW$1,B180=$BW$1,B181=$BW$1,B179=$CV$1,B180=$CV$1,B181=$CV$1),0,1)))</f>
        <v/>
      </c>
      <c r="CV179" s="2" t="str">
        <f>IF($A179&gt;='DB_243way_Regular Symbol'!E$16,"",IF(C179=0,"",IF(OR(C179=$BW$1,C180=$BW$1,C181=$BW$1,C179=$CV$1,C180=$CV$1,C181=$CV$1),0,1)))</f>
        <v/>
      </c>
      <c r="CW179" s="2" t="str">
        <f>IF($A179&gt;='DB_243way_Regular Symbol'!F$16,"",IF(D179=0,"",IF(OR(D179=$BW$1,D180=$BW$1,D181=$BW$1,D179=$CV$1,D180=$CV$1,D181=$CV$1),0,1)))</f>
        <v/>
      </c>
      <c r="CX179" s="2" t="str">
        <f>IF($A179&gt;='DB_243way_Regular Symbol'!G$16,"",IF(E179=0,"",IF(OR(E179=$BW$1,E180=$BW$1,E181=$BW$1,E179=$CV$1,E180=$CV$1,E181=$CV$1),0,1)))</f>
        <v/>
      </c>
      <c r="CY179" s="2" t="str">
        <f>IF($A179&gt;='DB_243way_Regular Symbol'!H$16,"",IF(F179=0,"",IF(OR(F179=$BW$1,F180=$BW$1,F181=$BW$1,F179=$CV$1,F180=$CV$1,F181=$CV$1),0,1)))</f>
        <v/>
      </c>
    </row>
    <row r="180" spans="1:103">
      <c r="A180" s="341">
        <f>IF('DB_243way_Regular Symbol'!L179="","",'DB_243way_Regular Symbol'!L179)</f>
        <v>176</v>
      </c>
      <c r="B180" s="184" t="str">
        <f>IF('DB_243way_Regular Symbol'!M179="",
IF($A180-'DB_243way_Regular Symbol'!D$16&gt;='DB_243way_RegularＸ_W()'!B$2-1,"",VLOOKUP($A180-'DB_243way_Regular Symbol'!D$16,'DB_243way_Regular Symbol'!$L$3:$Q$250,'DB_243way_RegularＸ_W()'!B$3+1,FALSE)),
'DB_243way_Regular Symbol'!M179)</f>
        <v/>
      </c>
      <c r="C180" s="184" t="str">
        <f>IF('DB_243way_Regular Symbol'!N179="",
IF($A180-'DB_243way_Regular Symbol'!E$16&gt;='DB_243way_RegularＸ_W()'!C$2-1,"",VLOOKUP($A180-'DB_243way_Regular Symbol'!E$16,'DB_243way_Regular Symbol'!$L$3:$Q$250,'DB_243way_RegularＸ_W()'!C$3+1,FALSE)),
'DB_243way_Regular Symbol'!N179)</f>
        <v/>
      </c>
      <c r="D180" s="184" t="str">
        <f>IF('DB_243way_Regular Symbol'!O179="",
IF($A180-'DB_243way_Regular Symbol'!F$16&gt;='DB_243way_RegularＸ_W()'!D$2-1,"",VLOOKUP($A180-'DB_243way_Regular Symbol'!F$16,'DB_243way_Regular Symbol'!$L$3:$Q$250,'DB_243way_RegularＸ_W()'!D$3+1,FALSE)),
'DB_243way_Regular Symbol'!O179)</f>
        <v/>
      </c>
      <c r="E180" s="184" t="str">
        <f>IF('DB_243way_Regular Symbol'!P179="",
IF($A180-'DB_243way_Regular Symbol'!G$16&gt;='DB_243way_RegularＸ_W()'!E$2-1,"",VLOOKUP($A180-'DB_243way_Regular Symbol'!G$16,'DB_243way_Regular Symbol'!$L$3:$Q$250,'DB_243way_RegularＸ_W()'!E$3+1,FALSE)),
'DB_243way_Regular Symbol'!P179)</f>
        <v/>
      </c>
      <c r="F180" s="184" t="str">
        <f>IF('DB_243way_Regular Symbol'!Q179="",
IF($A180-'DB_243way_Regular Symbol'!H$16&gt;='DB_243way_RegularＸ_W()'!F$2-1,"",VLOOKUP($A180-'DB_243way_Regular Symbol'!H$16,'DB_243way_Regular Symbol'!$L$3:$Q$250,'DB_243way_RegularＸ_W()'!F$3+1,FALSE)),
'DB_243way_Regular Symbol'!Q179)</f>
        <v/>
      </c>
      <c r="O180" s="342" t="str">
        <f>IF($A180&gt;='DB_243way_Regular Symbol'!D$16,"",IF(B180=0,"",IF(OR(B180=$O$1,B180=$P$1,B181=$O$1,B181=$P$1,B182=$O$1,B182=$P$1),0,1)))</f>
        <v/>
      </c>
      <c r="P180" s="2" t="str">
        <f>IF($A180&gt;='DB_243way_Regular Symbol'!E$16,"",IF(C180=0,"",IF(OR(C180=$O$1,C180=$P$1,C181=$O$1,C181=$P$1,C182=$O$1,C182=$P$1),0,1)))</f>
        <v/>
      </c>
      <c r="Q180" s="2" t="str">
        <f>IF($A180&gt;='DB_243way_Regular Symbol'!F$16,"",IF(D180=0,"",IF(OR(D180=$O$1,D180=$P$1,D181=$O$1,D181=$P$1,D182=$O$1,D182=$P$1),0,1)))</f>
        <v/>
      </c>
      <c r="R180" s="2" t="str">
        <f>IF($A180&gt;='DB_243way_Regular Symbol'!G$16,"",IF(E180=0,"",IF(OR(E180=$O$1,E180=$P$1,E181=$O$1,E181=$P$1,E182=$O$1,E182=$P$1),0,1)))</f>
        <v/>
      </c>
      <c r="S180" s="128" t="str">
        <f>IF($A180&gt;='DB_243way_Regular Symbol'!H$16,"",IF(F180=0,"",IF(OR(F180=$O$1,F180=$P$1,F181=$O$1,F181=$P$1,F182=$O$1,F182=$P$1),0,1)))</f>
        <v/>
      </c>
      <c r="U180" s="342" t="str">
        <f>IF($A180&gt;='DB_243way_Regular Symbol'!D$16,"",IF(B180=0,"",IF(OR(B180=$U$1,B180=$V$1,B181=$U$1,B181=$V$1,B182=$U$1,B182=$V$1),0,1)))</f>
        <v/>
      </c>
      <c r="V180" s="2" t="str">
        <f>IF($A180&gt;='DB_243way_Regular Symbol'!E$16,"",IF(C180=0,"",IF(OR(C180=$U$1,C180=$V$1,C181=$U$1,C181=$V$1,C182=$U$1,C182=$V$1),0,1)))</f>
        <v/>
      </c>
      <c r="W180" s="2" t="str">
        <f>IF($A180&gt;='DB_243way_Regular Symbol'!F$16,"",IF(D180=0,"",IF(OR(D180=$U$1,D180=$V$1,D181=$U$1,D181=$V$1,D182=$U$1,D182=$V$1),0,1)))</f>
        <v/>
      </c>
      <c r="X180" s="2" t="str">
        <f>IF($A180&gt;='DB_243way_Regular Symbol'!G$16,"",IF(E180=0,"",IF(OR(E180=$U$1,E180=$V$1,E181=$U$1,E181=$V$1,E182=$U$1,E182=$V$1),0,1)))</f>
        <v/>
      </c>
      <c r="Y180" s="128" t="str">
        <f>IF($A180&gt;='DB_243way_Regular Symbol'!H$16,"",IF(F180=0,"",IF(OR(F180=$U$1,F180=$V$1,F181=$U$1,F181=$V$1,F182=$U$1,F182=$V$1),0,1)))</f>
        <v/>
      </c>
      <c r="AA180" s="342" t="str">
        <f>IF($A180&gt;='DB_243way_Regular Symbol'!D$16,"",IF(B180=0,"",IF(OR(B180=$AA$1,B180=$AB$1,B181=$AA$1,B181=$AB$1,B182=$AA$1,,B182=$AB$1),0,1)))</f>
        <v/>
      </c>
      <c r="AB180" s="2" t="str">
        <f>IF($A180&gt;='DB_243way_Regular Symbol'!E$16,"",IF(C180=0,"",IF(OR(C180=$AA$1,C180=$AB$1,C181=$AA$1,C181=$AB$1,C182=$AA$1,,C182=$AB$1),0,1)))</f>
        <v/>
      </c>
      <c r="AC180" s="2" t="str">
        <f>IF($A180&gt;='DB_243way_Regular Symbol'!F$16,"",IF(D180=0,"",IF(OR(D180=$AA$1,D180=$AB$1,D181=$AA$1,D181=$AB$1,D182=$AA$1,,D182=$AB$1),0,1)))</f>
        <v/>
      </c>
      <c r="AD180" s="2" t="str">
        <f>IF($A180&gt;='DB_243way_Regular Symbol'!G$16,"",IF(E180=0,"",IF(OR(E180=$AA$1,E180=$AB$1,E181=$AA$1,E181=$AB$1,E182=$AA$1,,E182=$AB$1),0,1)))</f>
        <v/>
      </c>
      <c r="AE180" s="128" t="str">
        <f>IF($A180&gt;='DB_243way_Regular Symbol'!H$16,"",IF(F180=0,"",IF(OR(F180=$AA$1,F180=$AB$1,F181=$AA$1,F181=$AB$1,F182=$AA$1,,F182=$AB$1),0,1)))</f>
        <v/>
      </c>
      <c r="AG180" s="342" t="str">
        <f>IF($A180&gt;='DB_243way_Regular Symbol'!D$16,"",IF(B180=0,"",IF(OR(B180=$AG$1,B180=$AH$1,B181=$AG$1,B181=$AH$1,B182=$AG$1,B182=$AH$1),0,1)))</f>
        <v/>
      </c>
      <c r="AH180" s="2" t="str">
        <f>IF($A180&gt;='DB_243way_Regular Symbol'!E$16,"",IF(C180=0,"",IF(OR(C180=$AG$1,C180=$AH$1,C181=$AG$1,C181=$AH$1,C182=$AG$1,C182=$AH$1),0,1)))</f>
        <v/>
      </c>
      <c r="AI180" s="2" t="str">
        <f>IF($A180&gt;='DB_243way_Regular Symbol'!F$16,"",IF(D180=0,"",IF(OR(D180=$AG$1,D180=$AH$1,D181=$AG$1,D181=$AH$1,D182=$AG$1,D182=$AH$1),0,1)))</f>
        <v/>
      </c>
      <c r="AJ180" s="2" t="str">
        <f>IF($A180&gt;='DB_243way_Regular Symbol'!G$16,"",IF(E180=0,"",IF(OR(E180=$AG$1,E180=$AH$1,E181=$AG$1,E181=$AH$1,E182=$AG$1,E182=$AH$1),0,1)))</f>
        <v/>
      </c>
      <c r="AK180" s="128" t="str">
        <f>IF($A180&gt;='DB_243way_Regular Symbol'!H$16,"",IF(F180=0,"",IF(OR(F180=$AG$1,F180=$AH$1,F181=$AG$1,F181=$AH$1,F182=$AG$1,F182=$AH$1),0,1)))</f>
        <v/>
      </c>
      <c r="AM180" s="342" t="str">
        <f>IF($A180&gt;='DB_243way_Regular Symbol'!D$16,"",IF(B180=0,"",IF(OR(B180=$AM$1,B180=$AN$1,B181=$AM$1,B181=$AN$1,B182=$AM$1,B182=$AN$1),0,1)))</f>
        <v/>
      </c>
      <c r="AN180" s="2" t="str">
        <f>IF($A180&gt;='DB_243way_Regular Symbol'!E$16,"",IF(C180=0,"",IF(OR(C180=$AM$1,C180=$AN$1,C181=$AM$1,C181=$AN$1,C182=$AM$1,C182=$AN$1),0,1)))</f>
        <v/>
      </c>
      <c r="AO180" s="2" t="str">
        <f>IF($A180&gt;='DB_243way_Regular Symbol'!F$16,"",IF(D180=0,"",IF(OR(D180=$AM$1,D180=$AN$1,D181=$AM$1,D181=$AN$1,D182=$AM$1,D182=$AN$1),0,1)))</f>
        <v/>
      </c>
      <c r="AP180" s="2" t="str">
        <f>IF($A180&gt;='DB_243way_Regular Symbol'!G$16,"",IF(E180=0,"",IF(OR(E180=$AM$1,E180=$AN$1,E181=$AM$1,E181=$AN$1,E182=$AM$1,E182=$AN$1),0,1)))</f>
        <v/>
      </c>
      <c r="AQ180" s="128" t="str">
        <f>IF($A180&gt;='DB_243way_Regular Symbol'!H$16,"",IF(F180=0,"",IF(OR(F180=$AM$1,F180=$AN$1,F181=$AM$1,F181=$AN$1,F182=$AM$1,F182=$AN$1),0,1)))</f>
        <v/>
      </c>
      <c r="AS180" s="342" t="str">
        <f>IF($A180&gt;='DB_243way_Regular Symbol'!D$16,"",IF(B180=0,"",IF(OR(B180=$AM$1,B180=$AT$1,B181=$AM$1,B181=$AT$1,B182=$AM$1,B182=$AT$1),0,1)))</f>
        <v/>
      </c>
      <c r="AT180" s="2" t="str">
        <f>IF($A180&gt;='DB_243way_Regular Symbol'!E$16,"",IF(C180=0,"",IF(OR(C180=$AM$1,C180=$AT$1,C181=$AM$1,C181=$AT$1,C182=$AM$1,C182=$AT$1),0,1)))</f>
        <v/>
      </c>
      <c r="AU180" s="2" t="str">
        <f>IF($A180&gt;='DB_243way_Regular Symbol'!F$16,"",IF(D180=0,"",IF(OR(D180=$AM$1,D180=$AT$1,D181=$AM$1,D181=$AT$1,D182=$AM$1,D182=$AT$1),0,1)))</f>
        <v/>
      </c>
      <c r="AV180" s="2" t="str">
        <f>IF($A180&gt;='DB_243way_Regular Symbol'!G$16,"",IF(E180=0,"",IF(OR(E180=$AM$1,E180=$AT$1,E181=$AM$1,E181=$AT$1,E182=$AM$1,E182=$AT$1),0,1)))</f>
        <v/>
      </c>
      <c r="AW180" s="128" t="str">
        <f>IF($A180&gt;='DB_243way_Regular Symbol'!H$16,"",IF(F180=0,"",IF(OR(F180=$AM$1,F180=$AT$1,F181=$AM$1,F181=$AT$1,F182=$AM$1,F182=$AT$1),0,1)))</f>
        <v/>
      </c>
      <c r="AY180" s="342"/>
      <c r="AZ180" s="2"/>
      <c r="BA180" s="2" t="str">
        <f>IF($A180&gt;='DB_243way_Regular Symbol'!F$16,"",COUNTIF(D180:D182,$AZ$1))</f>
        <v/>
      </c>
      <c r="BB180" s="2" t="str">
        <f>IF($A180&gt;='DB_243way_Regular Symbol'!G$16,"",COUNTIF(E180:E182,$AZ$1))</f>
        <v/>
      </c>
      <c r="BC180" s="2" t="str">
        <f>IF($A180&gt;='DB_243way_Regular Symbol'!H$16,"",COUNTIF(F180:F182,$AZ$1))</f>
        <v/>
      </c>
      <c r="BE180" s="342" t="str">
        <f>IF($A180&gt;='DB_243way_Regular Symbol'!D$16,"",IF(B180=0,"",IF(OR(B180=$AM$1,B180=$BF$1,B181=$AM$1,B181=$BF$1,B182=$AM$1,B182=$BF$1),1,0)))</f>
        <v/>
      </c>
      <c r="BF180" s="342" t="str">
        <f>IF($A180&gt;='DB_243way_Regular Symbol'!E$16,"",IF(C180=0,"",IF(OR(C180=$AM$1,C180=$BF$1,C181=$AM$1,C181=$BF$1,C182=$AM$1,C182=$BF$1),1,0)))</f>
        <v/>
      </c>
      <c r="BG180" s="342" t="str">
        <f>IF($A180&gt;='DB_243way_Regular Symbol'!F$16,"",IF(D180=0,"",IF(OR(D180=$AM$1,D180=$BF$1,D181=$AM$1,D181=$BF$1,D182=$AM$1,D182=$BF$1),1,0)))</f>
        <v/>
      </c>
      <c r="BH180" s="342" t="str">
        <f>IF($A180&gt;='DB_243way_Regular Symbol'!G$16,"",IF(E180=0,"",IF(OR(E180=$AM$1,E180=$BF$1,E181=$AM$1,E181=$BF$1,E182=$AM$1,E182=$BF$1),1,0)))</f>
        <v/>
      </c>
      <c r="BI180" s="342" t="str">
        <f>IF($A180&gt;='DB_243way_Regular Symbol'!H$16,"",IF(F180=0,"",IF(OR(F180=$AM$1,F180=$BF$1,F181=$AM$1,F181=$BF$1,F182=$AM$1,F182=$BF$1),1,0)))</f>
        <v/>
      </c>
      <c r="BK180" s="342" t="str">
        <f>IF($A180&gt;='DB_243way_Regular Symbol'!D$16,"",IF(B180=0,"",IF(OR(B180=$AM$1,B180=$BL$1,B181=$AM$1,B181=$BL$1,B182=$AM$1,B182=$BL$1),0,1)))</f>
        <v/>
      </c>
      <c r="BL180" s="2" t="str">
        <f>IF($A180&gt;='DB_243way_Regular Symbol'!E$16,"",IF(C180=0,"",IF(OR(C180=$AM$1,C180=$BL$1,C181=$AM$1,C181=$BL$1,C182=$AM$1,C182=$BL$1),0,1)))</f>
        <v/>
      </c>
      <c r="BM180" s="2" t="str">
        <f>IF($A180&gt;='DB_243way_Regular Symbol'!F$16,"",IF(D180=0,"",IF(OR(D180=$AM$1,D180=$BL$1,D181=$AM$1,D181=$BL$1,D182=$AM$1,D182=$BL$1),0,1)))</f>
        <v/>
      </c>
      <c r="BN180" s="2" t="str">
        <f>IF($A180&gt;='DB_243way_Regular Symbol'!G$16,"",IF(E180=0,"",IF(OR(E180=$AM$1,E180=$BL$1,E181=$AM$1,E181=$BL$1,E182=$AM$1,E182=$BL$1),0,1)))</f>
        <v/>
      </c>
      <c r="BO180" s="128" t="str">
        <f>IF($A180&gt;='DB_243way_Regular Symbol'!H$16,"",IF(F180=0,"",IF(OR(F180=$AM$1,F180=$BL$1,F181=$AM$1,F181=$BL$1,F182=$AM$1,F182=$BL$1),0,1)))</f>
        <v/>
      </c>
      <c r="BQ180" s="2" t="str">
        <f>IF($A180&gt;='DB_243way_Regular Symbol'!D$16,"",IF(B180=0,"",IF(OR(B180=$BQ$1,B180=$BR$1,B181=$BQ$1,B181=$BR$1,B182=$BQ$1,B182=$BR$1),0,1)))</f>
        <v/>
      </c>
      <c r="BR180" s="2" t="str">
        <f>IF($A180&gt;='DB_243way_Regular Symbol'!E$16,"",IF(C180=0,"",IF(OR(C180=$BQ$1,C180=$BR$1,C181=$BQ$1,C181=$BR$1,C182=$BQ$1,C182=$BR$1),0,1)))</f>
        <v/>
      </c>
      <c r="BS180" s="2" t="str">
        <f>IF($A180&gt;='DB_243way_Regular Symbol'!F$16,"",IF(D180=0,"",IF(OR(D180=$BQ$1,D180=$BR$1,D181=$BQ$1,D181=$BR$1,D182=$BQ$1,D182=$BR$1),0,1)))</f>
        <v/>
      </c>
      <c r="BT180" s="2" t="str">
        <f>IF($A180&gt;='DB_243way_Regular Symbol'!G$16,"",IF(E180=0,"",IF(OR(E180=$BQ$1,E180=$BR$1,E181=$BQ$1,E181=$BR$1,E182=$BQ$1,E182=$BR$1),0,1)))</f>
        <v/>
      </c>
      <c r="BU180" s="2" t="str">
        <f>IF($A180&gt;='DB_243way_Regular Symbol'!H$16,"",IF(F180=0,"",IF(OR(F180=$BQ$1,F180=$BR$1,F181=$BQ$1,F181=$BR$1,F182=$BQ$1,F182=$BR$1),0,1)))</f>
        <v/>
      </c>
      <c r="BW180" s="2" t="str">
        <f>IF($A180&gt;='DB_243way_Regular Symbol'!D$16,"",IF(B180=0,"",IF(OR(B180=$BW$1,B181=$BW$1,B182=$BW$1,B180=$BX$1,B181=$BX$1,B182=$BX$1),0,1)))</f>
        <v/>
      </c>
      <c r="BX180" s="2" t="str">
        <f>IF($A180&gt;='DB_243way_Regular Symbol'!E$16,"",IF(C180=0,"",IF(OR(C180=$BW$1,C181=$BW$1,C182=$BW$1,C180=$BX$1,C181=$BX$1,C182=$BX$1),0,1)))</f>
        <v/>
      </c>
      <c r="BY180" s="2" t="str">
        <f>IF($A180&gt;='DB_243way_Regular Symbol'!F$16,"",IF(D180=0,"",IF(OR(D180=$BW$1,D181=$BW$1,D182=$BW$1,D180=$BX$1,D181=$BX$1,D182=$BX$1),0,1)))</f>
        <v/>
      </c>
      <c r="BZ180" s="2" t="str">
        <f>IF($A180&gt;='DB_243way_Regular Symbol'!G$16,"",IF(E180=0,"",IF(OR(E180=$BW$1,E181=$BW$1,E182=$BW$1,E180=$BX$1,E181=$BX$1,E182=$BX$1),0,1)))</f>
        <v/>
      </c>
      <c r="CA180" s="2" t="str">
        <f>IF($A180&gt;='DB_243way_Regular Symbol'!H$16,"",IF(F180=0,"",IF(OR(F180=$BW$1,F181=$BW$1,F182=$BW$1,F180=$BX$1,F181=$BX$1,F182=$BX$1),0,1)))</f>
        <v/>
      </c>
      <c r="CC180" s="2" t="str">
        <f>IF($A180&gt;='DB_243way_Regular Symbol'!D$16,"",IF(B180=0,"",IF(OR(B180=$BW$1,B181=$BW$1,B182=$BW$1,B180=$CD$1,B181=$CD$1,B182=$CD$1),0,1)))</f>
        <v/>
      </c>
      <c r="CD180" s="2" t="str">
        <f>IF($A180&gt;='DB_243way_Regular Symbol'!E$16,"",IF(C180=0,"",IF(OR(C180=$BW$1,C181=$BW$1,C182=$BW$1,C180=$CD$1,C181=$CD$1,C182=$CD$1),0,1)))</f>
        <v/>
      </c>
      <c r="CE180" s="2" t="str">
        <f>IF($A180&gt;='DB_243way_Regular Symbol'!F$16,"",IF(D180=0,"",IF(OR(D180=$BW$1,D181=$BW$1,D182=$BW$1,D180=$CD$1,D181=$CD$1,D182=$CD$1),0,1)))</f>
        <v/>
      </c>
      <c r="CF180" s="2" t="str">
        <f>IF($A180&gt;='DB_243way_Regular Symbol'!G$16,"",IF(E180=0,"",IF(OR(E180=$BW$1,E181=$BW$1,E182=$BW$1,E180=$CD$1,E181=$CD$1,E182=$CD$1),0,1)))</f>
        <v/>
      </c>
      <c r="CG180" s="2" t="str">
        <f>IF($A180&gt;='DB_243way_Regular Symbol'!H$16,"",IF(F180=0,"",IF(OR(F180=$BW$1,F181=$BW$1,F182=$BW$1,F180=$CD$1,F181=$CD$1,F182=$CD$1),0,1)))</f>
        <v/>
      </c>
      <c r="CI180" s="2" t="str">
        <f>IF($A180&gt;='DB_243way_Regular Symbol'!D$16,"",IF(B180=0,"",IF(OR(B180=$BW$1,B181=$BW$1,B182=$BW$1,B180=$CJ$1,B181=$CJ$1,B182=$CJ$1),0,1)))</f>
        <v/>
      </c>
      <c r="CJ180" s="2" t="str">
        <f>IF($A180&gt;='DB_243way_Regular Symbol'!E$16,"",IF(C180=0,"",IF(OR(C180=$BW$1,C181=$BW$1,C182=$BW$1,C180=$CJ$1,C181=$CJ$1,C182=$CJ$1),0,1)))</f>
        <v/>
      </c>
      <c r="CK180" s="2" t="str">
        <f>IF($A180&gt;='DB_243way_Regular Symbol'!F$16,"",IF(D180=0,"",IF(OR(D180=$BW$1,D181=$BW$1,D182=$BW$1,D180=$CJ$1,D181=$CJ$1,D182=$CJ$1),0,1)))</f>
        <v/>
      </c>
      <c r="CL180" s="2" t="str">
        <f>IF($A180&gt;='DB_243way_Regular Symbol'!G$16,"",IF(E180=0,"",IF(OR(E180=$BW$1,E181=$BW$1,E182=$BW$1,E180=$CJ$1,E181=$CJ$1,E182=$CJ$1),0,1)))</f>
        <v/>
      </c>
      <c r="CM180" s="2" t="str">
        <f>IF($A180&gt;='DB_243way_Regular Symbol'!H$16,"",IF(F180=0,"",IF(OR(F180=$BW$1,F181=$BW$1,F182=$BW$1,F180=$CJ$1,F181=$CJ$1,F182=$CJ$1),0,1)))</f>
        <v/>
      </c>
      <c r="CO180" s="2" t="str">
        <f>IF($A180&gt;='DB_243way_Regular Symbol'!D$16,"",IF(B180=0,"",IF(OR(B180=$BW$1,B181=$BW$1,B182=$BW$1,B180=$CP$1,B181=$CP$1,B182=$CP$1),0,1)))</f>
        <v/>
      </c>
      <c r="CP180" s="2" t="str">
        <f>IF($A180&gt;='DB_243way_Regular Symbol'!E$16,"",IF(C180=0,"",IF(OR(C180=$BW$1,C181=$BW$1,C182=$BW$1,C180=$CP$1,C181=$CP$1,C182=$CP$1),0,1)))</f>
        <v/>
      </c>
      <c r="CQ180" s="2" t="str">
        <f>IF($A180&gt;='DB_243way_Regular Symbol'!F$16,"",IF(D180=0,"",IF(OR(D180=$BW$1,D181=$BW$1,D182=$BW$1,D180=$CP$1,D181=$CP$1,D182=$CP$1),0,1)))</f>
        <v/>
      </c>
      <c r="CR180" s="2" t="str">
        <f>IF($A180&gt;='DB_243way_Regular Symbol'!G$16,"",IF(E180=0,"",IF(OR(E180=$BW$1,E181=$BW$1,E182=$BW$1,E180=$CP$1,E181=$CP$1,E182=$CP$1),0,1)))</f>
        <v/>
      </c>
      <c r="CS180" s="2" t="str">
        <f>IF($A180&gt;='DB_243way_Regular Symbol'!H$16,"",IF(F180=0,"",IF(OR(F180=$BW$1,F181=$BW$1,F182=$BW$1,F180=$CP$1,F181=$CP$1,F182=$CP$1),0,1)))</f>
        <v/>
      </c>
      <c r="CU180" s="2" t="str">
        <f>IF($A180&gt;='DB_243way_Regular Symbol'!D$16,"",IF(B180=0,"",IF(OR(B180=$BW$1,B181=$BW$1,B182=$BW$1,B180=$CV$1,B181=$CV$1,B182=$CV$1),0,1)))</f>
        <v/>
      </c>
      <c r="CV180" s="2" t="str">
        <f>IF($A180&gt;='DB_243way_Regular Symbol'!E$16,"",IF(C180=0,"",IF(OR(C180=$BW$1,C181=$BW$1,C182=$BW$1,C180=$CV$1,C181=$CV$1,C182=$CV$1),0,1)))</f>
        <v/>
      </c>
      <c r="CW180" s="2" t="str">
        <f>IF($A180&gt;='DB_243way_Regular Symbol'!F$16,"",IF(D180=0,"",IF(OR(D180=$BW$1,D181=$BW$1,D182=$BW$1,D180=$CV$1,D181=$CV$1,D182=$CV$1),0,1)))</f>
        <v/>
      </c>
      <c r="CX180" s="2" t="str">
        <f>IF($A180&gt;='DB_243way_Regular Symbol'!G$16,"",IF(E180=0,"",IF(OR(E180=$BW$1,E181=$BW$1,E182=$BW$1,E180=$CV$1,E181=$CV$1,E182=$CV$1),0,1)))</f>
        <v/>
      </c>
      <c r="CY180" s="2" t="str">
        <f>IF($A180&gt;='DB_243way_Regular Symbol'!H$16,"",IF(F180=0,"",IF(OR(F180=$BW$1,F181=$BW$1,F182=$BW$1,F180=$CV$1,F181=$CV$1,F182=$CV$1),0,1)))</f>
        <v/>
      </c>
    </row>
    <row r="181" spans="1:103">
      <c r="A181" s="341">
        <f>IF('DB_243way_Regular Symbol'!L180="","",'DB_243way_Regular Symbol'!L180)</f>
        <v>177</v>
      </c>
      <c r="B181" s="184" t="str">
        <f>IF('DB_243way_Regular Symbol'!M180="",
IF($A181-'DB_243way_Regular Symbol'!D$16&gt;='DB_243way_RegularＸ_W()'!B$2-1,"",VLOOKUP($A181-'DB_243way_Regular Symbol'!D$16,'DB_243way_Regular Symbol'!$L$3:$Q$250,'DB_243way_RegularＸ_W()'!B$3+1,FALSE)),
'DB_243way_Regular Symbol'!M180)</f>
        <v/>
      </c>
      <c r="C181" s="184" t="str">
        <f>IF('DB_243way_Regular Symbol'!N180="",
IF($A181-'DB_243way_Regular Symbol'!E$16&gt;='DB_243way_RegularＸ_W()'!C$2-1,"",VLOOKUP($A181-'DB_243way_Regular Symbol'!E$16,'DB_243way_Regular Symbol'!$L$3:$Q$250,'DB_243way_RegularＸ_W()'!C$3+1,FALSE)),
'DB_243way_Regular Symbol'!N180)</f>
        <v/>
      </c>
      <c r="D181" s="184" t="str">
        <f>IF('DB_243way_Regular Symbol'!O180="",
IF($A181-'DB_243way_Regular Symbol'!F$16&gt;='DB_243way_RegularＸ_W()'!D$2-1,"",VLOOKUP($A181-'DB_243way_Regular Symbol'!F$16,'DB_243way_Regular Symbol'!$L$3:$Q$250,'DB_243way_RegularＸ_W()'!D$3+1,FALSE)),
'DB_243way_Regular Symbol'!O180)</f>
        <v/>
      </c>
      <c r="E181" s="184" t="str">
        <f>IF('DB_243way_Regular Symbol'!P180="",
IF($A181-'DB_243way_Regular Symbol'!G$16&gt;='DB_243way_RegularＸ_W()'!E$2-1,"",VLOOKUP($A181-'DB_243way_Regular Symbol'!G$16,'DB_243way_Regular Symbol'!$L$3:$Q$250,'DB_243way_RegularＸ_W()'!E$3+1,FALSE)),
'DB_243way_Regular Symbol'!P180)</f>
        <v/>
      </c>
      <c r="F181" s="184" t="str">
        <f>IF('DB_243way_Regular Symbol'!Q180="",
IF($A181-'DB_243way_Regular Symbol'!H$16&gt;='DB_243way_RegularＸ_W()'!F$2-1,"",VLOOKUP($A181-'DB_243way_Regular Symbol'!H$16,'DB_243way_Regular Symbol'!$L$3:$Q$250,'DB_243way_RegularＸ_W()'!F$3+1,FALSE)),
'DB_243way_Regular Symbol'!Q180)</f>
        <v/>
      </c>
      <c r="O181" s="342" t="str">
        <f>IF($A181&gt;='DB_243way_Regular Symbol'!D$16,"",IF(B181=0,"",IF(OR(B181=$O$1,B181=$P$1,B182=$O$1,B182=$P$1,B183=$O$1,B183=$P$1),0,1)))</f>
        <v/>
      </c>
      <c r="P181" s="2" t="str">
        <f>IF($A181&gt;='DB_243way_Regular Symbol'!E$16,"",IF(C181=0,"",IF(OR(C181=$O$1,C181=$P$1,C182=$O$1,C182=$P$1,C183=$O$1,C183=$P$1),0,1)))</f>
        <v/>
      </c>
      <c r="Q181" s="2" t="str">
        <f>IF($A181&gt;='DB_243way_Regular Symbol'!F$16,"",IF(D181=0,"",IF(OR(D181=$O$1,D181=$P$1,D182=$O$1,D182=$P$1,D183=$O$1,D183=$P$1),0,1)))</f>
        <v/>
      </c>
      <c r="R181" s="2" t="str">
        <f>IF($A181&gt;='DB_243way_Regular Symbol'!G$16,"",IF(E181=0,"",IF(OR(E181=$O$1,E181=$P$1,E182=$O$1,E182=$P$1,E183=$O$1,E183=$P$1),0,1)))</f>
        <v/>
      </c>
      <c r="S181" s="128" t="str">
        <f>IF($A181&gt;='DB_243way_Regular Symbol'!H$16,"",IF(F181=0,"",IF(OR(F181=$O$1,F181=$P$1,F182=$O$1,F182=$P$1,F183=$O$1,F183=$P$1),0,1)))</f>
        <v/>
      </c>
      <c r="U181" s="342" t="str">
        <f>IF($A181&gt;='DB_243way_Regular Symbol'!D$16,"",IF(B181=0,"",IF(OR(B181=$U$1,B181=$V$1,B182=$U$1,B182=$V$1,B183=$U$1,B183=$V$1),0,1)))</f>
        <v/>
      </c>
      <c r="V181" s="2" t="str">
        <f>IF($A181&gt;='DB_243way_Regular Symbol'!E$16,"",IF(C181=0,"",IF(OR(C181=$U$1,C181=$V$1,C182=$U$1,C182=$V$1,C183=$U$1,C183=$V$1),0,1)))</f>
        <v/>
      </c>
      <c r="W181" s="2" t="str">
        <f>IF($A181&gt;='DB_243way_Regular Symbol'!F$16,"",IF(D181=0,"",IF(OR(D181=$U$1,D181=$V$1,D182=$U$1,D182=$V$1,D183=$U$1,D183=$V$1),0,1)))</f>
        <v/>
      </c>
      <c r="X181" s="2" t="str">
        <f>IF($A181&gt;='DB_243way_Regular Symbol'!G$16,"",IF(E181=0,"",IF(OR(E181=$U$1,E181=$V$1,E182=$U$1,E182=$V$1,E183=$U$1,E183=$V$1),0,1)))</f>
        <v/>
      </c>
      <c r="Y181" s="128" t="str">
        <f>IF($A181&gt;='DB_243way_Regular Symbol'!H$16,"",IF(F181=0,"",IF(OR(F181=$U$1,F181=$V$1,F182=$U$1,F182=$V$1,F183=$U$1,F183=$V$1),0,1)))</f>
        <v/>
      </c>
      <c r="AA181" s="342" t="str">
        <f>IF($A181&gt;='DB_243way_Regular Symbol'!D$16,"",IF(B181=0,"",IF(OR(B181=$AA$1,B181=$AB$1,B182=$AA$1,B182=$AB$1,B183=$AA$1,,B183=$AB$1),0,1)))</f>
        <v/>
      </c>
      <c r="AB181" s="2" t="str">
        <f>IF($A181&gt;='DB_243way_Regular Symbol'!E$16,"",IF(C181=0,"",IF(OR(C181=$AA$1,C181=$AB$1,C182=$AA$1,C182=$AB$1,C183=$AA$1,,C183=$AB$1),0,1)))</f>
        <v/>
      </c>
      <c r="AC181" s="2" t="str">
        <f>IF($A181&gt;='DB_243way_Regular Symbol'!F$16,"",IF(D181=0,"",IF(OR(D181=$AA$1,D181=$AB$1,D182=$AA$1,D182=$AB$1,D183=$AA$1,,D183=$AB$1),0,1)))</f>
        <v/>
      </c>
      <c r="AD181" s="2" t="str">
        <f>IF($A181&gt;='DB_243way_Regular Symbol'!G$16,"",IF(E181=0,"",IF(OR(E181=$AA$1,E181=$AB$1,E182=$AA$1,E182=$AB$1,E183=$AA$1,,E183=$AB$1),0,1)))</f>
        <v/>
      </c>
      <c r="AE181" s="128" t="str">
        <f>IF($A181&gt;='DB_243way_Regular Symbol'!H$16,"",IF(F181=0,"",IF(OR(F181=$AA$1,F181=$AB$1,F182=$AA$1,F182=$AB$1,F183=$AA$1,,F183=$AB$1),0,1)))</f>
        <v/>
      </c>
      <c r="AG181" s="342" t="str">
        <f>IF($A181&gt;='DB_243way_Regular Symbol'!D$16,"",IF(B181=0,"",IF(OR(B181=$AG$1,B181=$AH$1,B182=$AG$1,B182=$AH$1,B183=$AG$1,B183=$AH$1),0,1)))</f>
        <v/>
      </c>
      <c r="AH181" s="2" t="str">
        <f>IF($A181&gt;='DB_243way_Regular Symbol'!E$16,"",IF(C181=0,"",IF(OR(C181=$AG$1,C181=$AH$1,C182=$AG$1,C182=$AH$1,C183=$AG$1,C183=$AH$1),0,1)))</f>
        <v/>
      </c>
      <c r="AI181" s="2" t="str">
        <f>IF($A181&gt;='DB_243way_Regular Symbol'!F$16,"",IF(D181=0,"",IF(OR(D181=$AG$1,D181=$AH$1,D182=$AG$1,D182=$AH$1,D183=$AG$1,D183=$AH$1),0,1)))</f>
        <v/>
      </c>
      <c r="AJ181" s="2" t="str">
        <f>IF($A181&gt;='DB_243way_Regular Symbol'!G$16,"",IF(E181=0,"",IF(OR(E181=$AG$1,E181=$AH$1,E182=$AG$1,E182=$AH$1,E183=$AG$1,E183=$AH$1),0,1)))</f>
        <v/>
      </c>
      <c r="AK181" s="128" t="str">
        <f>IF($A181&gt;='DB_243way_Regular Symbol'!H$16,"",IF(F181=0,"",IF(OR(F181=$AG$1,F181=$AH$1,F182=$AG$1,F182=$AH$1,F183=$AG$1,F183=$AH$1),0,1)))</f>
        <v/>
      </c>
      <c r="AM181" s="342" t="str">
        <f>IF($A181&gt;='DB_243way_Regular Symbol'!D$16,"",IF(B181=0,"",IF(OR(B181=$AM$1,B181=$AN$1,B182=$AM$1,B182=$AN$1,B183=$AM$1,B183=$AN$1),0,1)))</f>
        <v/>
      </c>
      <c r="AN181" s="2" t="str">
        <f>IF($A181&gt;='DB_243way_Regular Symbol'!E$16,"",IF(C181=0,"",IF(OR(C181=$AM$1,C181=$AN$1,C182=$AM$1,C182=$AN$1,C183=$AM$1,C183=$AN$1),0,1)))</f>
        <v/>
      </c>
      <c r="AO181" s="2" t="str">
        <f>IF($A181&gt;='DB_243way_Regular Symbol'!F$16,"",IF(D181=0,"",IF(OR(D181=$AM$1,D181=$AN$1,D182=$AM$1,D182=$AN$1,D183=$AM$1,D183=$AN$1),0,1)))</f>
        <v/>
      </c>
      <c r="AP181" s="2" t="str">
        <f>IF($A181&gt;='DB_243way_Regular Symbol'!G$16,"",IF(E181=0,"",IF(OR(E181=$AM$1,E181=$AN$1,E182=$AM$1,E182=$AN$1,E183=$AM$1,E183=$AN$1),0,1)))</f>
        <v/>
      </c>
      <c r="AQ181" s="128" t="str">
        <f>IF($A181&gt;='DB_243way_Regular Symbol'!H$16,"",IF(F181=0,"",IF(OR(F181=$AM$1,F181=$AN$1,F182=$AM$1,F182=$AN$1,F183=$AM$1,F183=$AN$1),0,1)))</f>
        <v/>
      </c>
      <c r="AS181" s="342" t="str">
        <f>IF($A181&gt;='DB_243way_Regular Symbol'!D$16,"",IF(B181=0,"",IF(OR(B181=$AM$1,B181=$AT$1,B182=$AM$1,B182=$AT$1,B183=$AM$1,B183=$AT$1),0,1)))</f>
        <v/>
      </c>
      <c r="AT181" s="2" t="str">
        <f>IF($A181&gt;='DB_243way_Regular Symbol'!E$16,"",IF(C181=0,"",IF(OR(C181=$AM$1,C181=$AT$1,C182=$AM$1,C182=$AT$1,C183=$AM$1,C183=$AT$1),0,1)))</f>
        <v/>
      </c>
      <c r="AU181" s="2" t="str">
        <f>IF($A181&gt;='DB_243way_Regular Symbol'!F$16,"",IF(D181=0,"",IF(OR(D181=$AM$1,D181=$AT$1,D182=$AM$1,D182=$AT$1,D183=$AM$1,D183=$AT$1),0,1)))</f>
        <v/>
      </c>
      <c r="AV181" s="2" t="str">
        <f>IF($A181&gt;='DB_243way_Regular Symbol'!G$16,"",IF(E181=0,"",IF(OR(E181=$AM$1,E181=$AT$1,E182=$AM$1,E182=$AT$1,E183=$AM$1,E183=$AT$1),0,1)))</f>
        <v/>
      </c>
      <c r="AW181" s="128" t="str">
        <f>IF($A181&gt;='DB_243way_Regular Symbol'!H$16,"",IF(F181=0,"",IF(OR(F181=$AM$1,F181=$AT$1,F182=$AM$1,F182=$AT$1,F183=$AM$1,F183=$AT$1),0,1)))</f>
        <v/>
      </c>
      <c r="AY181" s="342"/>
      <c r="AZ181" s="2"/>
      <c r="BA181" s="2" t="str">
        <f>IF($A181&gt;='DB_243way_Regular Symbol'!F$16,"",COUNTIF(D181:D183,$AZ$1))</f>
        <v/>
      </c>
      <c r="BB181" s="2" t="str">
        <f>IF($A181&gt;='DB_243way_Regular Symbol'!G$16,"",COUNTIF(E181:E183,$AZ$1))</f>
        <v/>
      </c>
      <c r="BC181" s="2" t="str">
        <f>IF($A181&gt;='DB_243way_Regular Symbol'!H$16,"",COUNTIF(F181:F183,$AZ$1))</f>
        <v/>
      </c>
      <c r="BE181" s="342" t="str">
        <f>IF($A181&gt;='DB_243way_Regular Symbol'!D$16,"",IF(B181=0,"",IF(OR(B181=$AM$1,B181=$BF$1,B182=$AM$1,B182=$BF$1,B183=$AM$1,B183=$BF$1),1,0)))</f>
        <v/>
      </c>
      <c r="BF181" s="342" t="str">
        <f>IF($A181&gt;='DB_243way_Regular Symbol'!E$16,"",IF(C181=0,"",IF(OR(C181=$AM$1,C181=$BF$1,C182=$AM$1,C182=$BF$1,C183=$AM$1,C183=$BF$1),1,0)))</f>
        <v/>
      </c>
      <c r="BG181" s="342" t="str">
        <f>IF($A181&gt;='DB_243way_Regular Symbol'!F$16,"",IF(D181=0,"",IF(OR(D181=$AM$1,D181=$BF$1,D182=$AM$1,D182=$BF$1,D183=$AM$1,D183=$BF$1),1,0)))</f>
        <v/>
      </c>
      <c r="BH181" s="342" t="str">
        <f>IF($A181&gt;='DB_243way_Regular Symbol'!G$16,"",IF(E181=0,"",IF(OR(E181=$AM$1,E181=$BF$1,E182=$AM$1,E182=$BF$1,E183=$AM$1,E183=$BF$1),1,0)))</f>
        <v/>
      </c>
      <c r="BI181" s="342" t="str">
        <f>IF($A181&gt;='DB_243way_Regular Symbol'!H$16,"",IF(F181=0,"",IF(OR(F181=$AM$1,F181=$BF$1,F182=$AM$1,F182=$BF$1,F183=$AM$1,F183=$BF$1),1,0)))</f>
        <v/>
      </c>
      <c r="BK181" s="342" t="str">
        <f>IF($A181&gt;='DB_243way_Regular Symbol'!D$16,"",IF(B181=0,"",IF(OR(B181=$AM$1,B181=$BL$1,B182=$AM$1,B182=$BL$1,B183=$AM$1,B183=$BL$1),0,1)))</f>
        <v/>
      </c>
      <c r="BL181" s="2" t="str">
        <f>IF($A181&gt;='DB_243way_Regular Symbol'!E$16,"",IF(C181=0,"",IF(OR(C181=$AM$1,C181=$BL$1,C182=$AM$1,C182=$BL$1,C183=$AM$1,C183=$BL$1),0,1)))</f>
        <v/>
      </c>
      <c r="BM181" s="2" t="str">
        <f>IF($A181&gt;='DB_243way_Regular Symbol'!F$16,"",IF(D181=0,"",IF(OR(D181=$AM$1,D181=$BL$1,D182=$AM$1,D182=$BL$1,D183=$AM$1,D183=$BL$1),0,1)))</f>
        <v/>
      </c>
      <c r="BN181" s="2" t="str">
        <f>IF($A181&gt;='DB_243way_Regular Symbol'!G$16,"",IF(E181=0,"",IF(OR(E181=$AM$1,E181=$BL$1,E182=$AM$1,E182=$BL$1,E183=$AM$1,E183=$BL$1),0,1)))</f>
        <v/>
      </c>
      <c r="BO181" s="128" t="str">
        <f>IF($A181&gt;='DB_243way_Regular Symbol'!H$16,"",IF(F181=0,"",IF(OR(F181=$AM$1,F181=$BL$1,F182=$AM$1,F182=$BL$1,F183=$AM$1,F183=$BL$1),0,1)))</f>
        <v/>
      </c>
      <c r="BQ181" s="2" t="str">
        <f>IF($A181&gt;='DB_243way_Regular Symbol'!D$16,"",IF(B181=0,"",IF(OR(B181=$BQ$1,B181=$BR$1,B182=$BQ$1,B182=$BR$1,B183=$BQ$1,B183=$BR$1),0,1)))</f>
        <v/>
      </c>
      <c r="BR181" s="2" t="str">
        <f>IF($A181&gt;='DB_243way_Regular Symbol'!E$16,"",IF(C181=0,"",IF(OR(C181=$BQ$1,C181=$BR$1,C182=$BQ$1,C182=$BR$1,C183=$BQ$1,C183=$BR$1),0,1)))</f>
        <v/>
      </c>
      <c r="BS181" s="2" t="str">
        <f>IF($A181&gt;='DB_243way_Regular Symbol'!F$16,"",IF(D181=0,"",IF(OR(D181=$BQ$1,D181=$BR$1,D182=$BQ$1,D182=$BR$1,D183=$BQ$1,D183=$BR$1),0,1)))</f>
        <v/>
      </c>
      <c r="BT181" s="2" t="str">
        <f>IF($A181&gt;='DB_243way_Regular Symbol'!G$16,"",IF(E181=0,"",IF(OR(E181=$BQ$1,E181=$BR$1,E182=$BQ$1,E182=$BR$1,E183=$BQ$1,E183=$BR$1),0,1)))</f>
        <v/>
      </c>
      <c r="BU181" s="2" t="str">
        <f>IF($A181&gt;='DB_243way_Regular Symbol'!H$16,"",IF(F181=0,"",IF(OR(F181=$BQ$1,F181=$BR$1,F182=$BQ$1,F182=$BR$1,F183=$BQ$1,F183=$BR$1),0,1)))</f>
        <v/>
      </c>
      <c r="BW181" s="2" t="str">
        <f>IF($A181&gt;='DB_243way_Regular Symbol'!D$16,"",IF(B181=0,"",IF(OR(B181=$BW$1,B182=$BW$1,B183=$BW$1,B181=$BX$1,B182=$BX$1,B183=$BX$1),0,1)))</f>
        <v/>
      </c>
      <c r="BX181" s="2" t="str">
        <f>IF($A181&gt;='DB_243way_Regular Symbol'!E$16,"",IF(C181=0,"",IF(OR(C181=$BW$1,C182=$BW$1,C183=$BW$1,C181=$BX$1,C182=$BX$1,C183=$BX$1),0,1)))</f>
        <v/>
      </c>
      <c r="BY181" s="2" t="str">
        <f>IF($A181&gt;='DB_243way_Regular Symbol'!F$16,"",IF(D181=0,"",IF(OR(D181=$BW$1,D182=$BW$1,D183=$BW$1,D181=$BX$1,D182=$BX$1,D183=$BX$1),0,1)))</f>
        <v/>
      </c>
      <c r="BZ181" s="2" t="str">
        <f>IF($A181&gt;='DB_243way_Regular Symbol'!G$16,"",IF(E181=0,"",IF(OR(E181=$BW$1,E182=$BW$1,E183=$BW$1,E181=$BX$1,E182=$BX$1,E183=$BX$1),0,1)))</f>
        <v/>
      </c>
      <c r="CA181" s="2" t="str">
        <f>IF($A181&gt;='DB_243way_Regular Symbol'!H$16,"",IF(F181=0,"",IF(OR(F181=$BW$1,F182=$BW$1,F183=$BW$1,F181=$BX$1,F182=$BX$1,F183=$BX$1),0,1)))</f>
        <v/>
      </c>
      <c r="CC181" s="2" t="str">
        <f>IF($A181&gt;='DB_243way_Regular Symbol'!D$16,"",IF(B181=0,"",IF(OR(B181=$BW$1,B182=$BW$1,B183=$BW$1,B181=$CD$1,B182=$CD$1,B183=$CD$1),0,1)))</f>
        <v/>
      </c>
      <c r="CD181" s="2" t="str">
        <f>IF($A181&gt;='DB_243way_Regular Symbol'!E$16,"",IF(C181=0,"",IF(OR(C181=$BW$1,C182=$BW$1,C183=$BW$1,C181=$CD$1,C182=$CD$1,C183=$CD$1),0,1)))</f>
        <v/>
      </c>
      <c r="CE181" s="2" t="str">
        <f>IF($A181&gt;='DB_243way_Regular Symbol'!F$16,"",IF(D181=0,"",IF(OR(D181=$BW$1,D182=$BW$1,D183=$BW$1,D181=$CD$1,D182=$CD$1,D183=$CD$1),0,1)))</f>
        <v/>
      </c>
      <c r="CF181" s="2" t="str">
        <f>IF($A181&gt;='DB_243way_Regular Symbol'!G$16,"",IF(E181=0,"",IF(OR(E181=$BW$1,E182=$BW$1,E183=$BW$1,E181=$CD$1,E182=$CD$1,E183=$CD$1),0,1)))</f>
        <v/>
      </c>
      <c r="CG181" s="2" t="str">
        <f>IF($A181&gt;='DB_243way_Regular Symbol'!H$16,"",IF(F181=0,"",IF(OR(F181=$BW$1,F182=$BW$1,F183=$BW$1,F181=$CD$1,F182=$CD$1,F183=$CD$1),0,1)))</f>
        <v/>
      </c>
      <c r="CI181" s="2" t="str">
        <f>IF($A181&gt;='DB_243way_Regular Symbol'!D$16,"",IF(B181=0,"",IF(OR(B181=$BW$1,B182=$BW$1,B183=$BW$1,B181=$CJ$1,B182=$CJ$1,B183=$CJ$1),0,1)))</f>
        <v/>
      </c>
      <c r="CJ181" s="2" t="str">
        <f>IF($A181&gt;='DB_243way_Regular Symbol'!E$16,"",IF(C181=0,"",IF(OR(C181=$BW$1,C182=$BW$1,C183=$BW$1,C181=$CJ$1,C182=$CJ$1,C183=$CJ$1),0,1)))</f>
        <v/>
      </c>
      <c r="CK181" s="2" t="str">
        <f>IF($A181&gt;='DB_243way_Regular Symbol'!F$16,"",IF(D181=0,"",IF(OR(D181=$BW$1,D182=$BW$1,D183=$BW$1,D181=$CJ$1,D182=$CJ$1,D183=$CJ$1),0,1)))</f>
        <v/>
      </c>
      <c r="CL181" s="2" t="str">
        <f>IF($A181&gt;='DB_243way_Regular Symbol'!G$16,"",IF(E181=0,"",IF(OR(E181=$BW$1,E182=$BW$1,E183=$BW$1,E181=$CJ$1,E182=$CJ$1,E183=$CJ$1),0,1)))</f>
        <v/>
      </c>
      <c r="CM181" s="2" t="str">
        <f>IF($A181&gt;='DB_243way_Regular Symbol'!H$16,"",IF(F181=0,"",IF(OR(F181=$BW$1,F182=$BW$1,F183=$BW$1,F181=$CJ$1,F182=$CJ$1,F183=$CJ$1),0,1)))</f>
        <v/>
      </c>
      <c r="CO181" s="2" t="str">
        <f>IF($A181&gt;='DB_243way_Regular Symbol'!D$16,"",IF(B181=0,"",IF(OR(B181=$BW$1,B182=$BW$1,B183=$BW$1,B181=$CP$1,B182=$CP$1,B183=$CP$1),0,1)))</f>
        <v/>
      </c>
      <c r="CP181" s="2" t="str">
        <f>IF($A181&gt;='DB_243way_Regular Symbol'!E$16,"",IF(C181=0,"",IF(OR(C181=$BW$1,C182=$BW$1,C183=$BW$1,C181=$CP$1,C182=$CP$1,C183=$CP$1),0,1)))</f>
        <v/>
      </c>
      <c r="CQ181" s="2" t="str">
        <f>IF($A181&gt;='DB_243way_Regular Symbol'!F$16,"",IF(D181=0,"",IF(OR(D181=$BW$1,D182=$BW$1,D183=$BW$1,D181=$CP$1,D182=$CP$1,D183=$CP$1),0,1)))</f>
        <v/>
      </c>
      <c r="CR181" s="2" t="str">
        <f>IF($A181&gt;='DB_243way_Regular Symbol'!G$16,"",IF(E181=0,"",IF(OR(E181=$BW$1,E182=$BW$1,E183=$BW$1,E181=$CP$1,E182=$CP$1,E183=$CP$1),0,1)))</f>
        <v/>
      </c>
      <c r="CS181" s="2" t="str">
        <f>IF($A181&gt;='DB_243way_Regular Symbol'!H$16,"",IF(F181=0,"",IF(OR(F181=$BW$1,F182=$BW$1,F183=$BW$1,F181=$CP$1,F182=$CP$1,F183=$CP$1),0,1)))</f>
        <v/>
      </c>
      <c r="CU181" s="2" t="str">
        <f>IF($A181&gt;='DB_243way_Regular Symbol'!D$16,"",IF(B181=0,"",IF(OR(B181=$BW$1,B182=$BW$1,B183=$BW$1,B181=$CV$1,B182=$CV$1,B183=$CV$1),0,1)))</f>
        <v/>
      </c>
      <c r="CV181" s="2" t="str">
        <f>IF($A181&gt;='DB_243way_Regular Symbol'!E$16,"",IF(C181=0,"",IF(OR(C181=$BW$1,C182=$BW$1,C183=$BW$1,C181=$CV$1,C182=$CV$1,C183=$CV$1),0,1)))</f>
        <v/>
      </c>
      <c r="CW181" s="2" t="str">
        <f>IF($A181&gt;='DB_243way_Regular Symbol'!F$16,"",IF(D181=0,"",IF(OR(D181=$BW$1,D182=$BW$1,D183=$BW$1,D181=$CV$1,D182=$CV$1,D183=$CV$1),0,1)))</f>
        <v/>
      </c>
      <c r="CX181" s="2" t="str">
        <f>IF($A181&gt;='DB_243way_Regular Symbol'!G$16,"",IF(E181=0,"",IF(OR(E181=$BW$1,E182=$BW$1,E183=$BW$1,E181=$CV$1,E182=$CV$1,E183=$CV$1),0,1)))</f>
        <v/>
      </c>
      <c r="CY181" s="2" t="str">
        <f>IF($A181&gt;='DB_243way_Regular Symbol'!H$16,"",IF(F181=0,"",IF(OR(F181=$BW$1,F182=$BW$1,F183=$BW$1,F181=$CV$1,F182=$CV$1,F183=$CV$1),0,1)))</f>
        <v/>
      </c>
    </row>
    <row r="182" spans="1:103">
      <c r="A182" s="341">
        <f>IF('DB_243way_Regular Symbol'!L181="","",'DB_243way_Regular Symbol'!L181)</f>
        <v>178</v>
      </c>
      <c r="B182" s="184" t="str">
        <f>IF('DB_243way_Regular Symbol'!M181="",
IF($A182-'DB_243way_Regular Symbol'!D$16&gt;='DB_243way_RegularＸ_W()'!B$2-1,"",VLOOKUP($A182-'DB_243way_Regular Symbol'!D$16,'DB_243way_Regular Symbol'!$L$3:$Q$250,'DB_243way_RegularＸ_W()'!B$3+1,FALSE)),
'DB_243way_Regular Symbol'!M181)</f>
        <v/>
      </c>
      <c r="C182" s="184" t="str">
        <f>IF('DB_243way_Regular Symbol'!N181="",
IF($A182-'DB_243way_Regular Symbol'!E$16&gt;='DB_243way_RegularＸ_W()'!C$2-1,"",VLOOKUP($A182-'DB_243way_Regular Symbol'!E$16,'DB_243way_Regular Symbol'!$L$3:$Q$250,'DB_243way_RegularＸ_W()'!C$3+1,FALSE)),
'DB_243way_Regular Symbol'!N181)</f>
        <v/>
      </c>
      <c r="D182" s="184" t="str">
        <f>IF('DB_243way_Regular Symbol'!O181="",
IF($A182-'DB_243way_Regular Symbol'!F$16&gt;='DB_243way_RegularＸ_W()'!D$2-1,"",VLOOKUP($A182-'DB_243way_Regular Symbol'!F$16,'DB_243way_Regular Symbol'!$L$3:$Q$250,'DB_243way_RegularＸ_W()'!D$3+1,FALSE)),
'DB_243way_Regular Symbol'!O181)</f>
        <v/>
      </c>
      <c r="E182" s="184" t="str">
        <f>IF('DB_243way_Regular Symbol'!P181="",
IF($A182-'DB_243way_Regular Symbol'!G$16&gt;='DB_243way_RegularＸ_W()'!E$2-1,"",VLOOKUP($A182-'DB_243way_Regular Symbol'!G$16,'DB_243way_Regular Symbol'!$L$3:$Q$250,'DB_243way_RegularＸ_W()'!E$3+1,FALSE)),
'DB_243way_Regular Symbol'!P181)</f>
        <v/>
      </c>
      <c r="F182" s="184" t="str">
        <f>IF('DB_243way_Regular Symbol'!Q181="",
IF($A182-'DB_243way_Regular Symbol'!H$16&gt;='DB_243way_RegularＸ_W()'!F$2-1,"",VLOOKUP($A182-'DB_243way_Regular Symbol'!H$16,'DB_243way_Regular Symbol'!$L$3:$Q$250,'DB_243way_RegularＸ_W()'!F$3+1,FALSE)),
'DB_243way_Regular Symbol'!Q181)</f>
        <v/>
      </c>
      <c r="O182" s="342" t="str">
        <f>IF($A182&gt;='DB_243way_Regular Symbol'!D$16,"",IF(B182=0,"",IF(OR(B182=$O$1,B182=$P$1,B183=$O$1,B183=$P$1,B184=$O$1,B184=$P$1),0,1)))</f>
        <v/>
      </c>
      <c r="P182" s="2" t="str">
        <f>IF($A182&gt;='DB_243way_Regular Symbol'!E$16,"",IF(C182=0,"",IF(OR(C182=$O$1,C182=$P$1,C183=$O$1,C183=$P$1,C184=$O$1,C184=$P$1),0,1)))</f>
        <v/>
      </c>
      <c r="Q182" s="2" t="str">
        <f>IF($A182&gt;='DB_243way_Regular Symbol'!F$16,"",IF(D182=0,"",IF(OR(D182=$O$1,D182=$P$1,D183=$O$1,D183=$P$1,D184=$O$1,D184=$P$1),0,1)))</f>
        <v/>
      </c>
      <c r="R182" s="2" t="str">
        <f>IF($A182&gt;='DB_243way_Regular Symbol'!G$16,"",IF(E182=0,"",IF(OR(E182=$O$1,E182=$P$1,E183=$O$1,E183=$P$1,E184=$O$1,E184=$P$1),0,1)))</f>
        <v/>
      </c>
      <c r="S182" s="128" t="str">
        <f>IF($A182&gt;='DB_243way_Regular Symbol'!H$16,"",IF(F182=0,"",IF(OR(F182=$O$1,F182=$P$1,F183=$O$1,F183=$P$1,F184=$O$1,F184=$P$1),0,1)))</f>
        <v/>
      </c>
      <c r="U182" s="342" t="str">
        <f>IF($A182&gt;='DB_243way_Regular Symbol'!D$16,"",IF(B182=0,"",IF(OR(B182=$U$1,B182=$V$1,B183=$U$1,B183=$V$1,B184=$U$1,B184=$V$1),0,1)))</f>
        <v/>
      </c>
      <c r="V182" s="2" t="str">
        <f>IF($A182&gt;='DB_243way_Regular Symbol'!E$16,"",IF(C182=0,"",IF(OR(C182=$U$1,C182=$V$1,C183=$U$1,C183=$V$1,C184=$U$1,C184=$V$1),0,1)))</f>
        <v/>
      </c>
      <c r="W182" s="2" t="str">
        <f>IF($A182&gt;='DB_243way_Regular Symbol'!F$16,"",IF(D182=0,"",IF(OR(D182=$U$1,D182=$V$1,D183=$U$1,D183=$V$1,D184=$U$1,D184=$V$1),0,1)))</f>
        <v/>
      </c>
      <c r="X182" s="2" t="str">
        <f>IF($A182&gt;='DB_243way_Regular Symbol'!G$16,"",IF(E182=0,"",IF(OR(E182=$U$1,E182=$V$1,E183=$U$1,E183=$V$1,E184=$U$1,E184=$V$1),0,1)))</f>
        <v/>
      </c>
      <c r="Y182" s="128" t="str">
        <f>IF($A182&gt;='DB_243way_Regular Symbol'!H$16,"",IF(F182=0,"",IF(OR(F182=$U$1,F182=$V$1,F183=$U$1,F183=$V$1,F184=$U$1,F184=$V$1),0,1)))</f>
        <v/>
      </c>
      <c r="AA182" s="342" t="str">
        <f>IF($A182&gt;='DB_243way_Regular Symbol'!D$16,"",IF(B182=0,"",IF(OR(B182=$AA$1,B182=$AB$1,B183=$AA$1,B183=$AB$1,B184=$AA$1,,B184=$AB$1),0,1)))</f>
        <v/>
      </c>
      <c r="AB182" s="2" t="str">
        <f>IF($A182&gt;='DB_243way_Regular Symbol'!E$16,"",IF(C182=0,"",IF(OR(C182=$AA$1,C182=$AB$1,C183=$AA$1,C183=$AB$1,C184=$AA$1,,C184=$AB$1),0,1)))</f>
        <v/>
      </c>
      <c r="AC182" s="2" t="str">
        <f>IF($A182&gt;='DB_243way_Regular Symbol'!F$16,"",IF(D182=0,"",IF(OR(D182=$AA$1,D182=$AB$1,D183=$AA$1,D183=$AB$1,D184=$AA$1,,D184=$AB$1),0,1)))</f>
        <v/>
      </c>
      <c r="AD182" s="2" t="str">
        <f>IF($A182&gt;='DB_243way_Regular Symbol'!G$16,"",IF(E182=0,"",IF(OR(E182=$AA$1,E182=$AB$1,E183=$AA$1,E183=$AB$1,E184=$AA$1,,E184=$AB$1),0,1)))</f>
        <v/>
      </c>
      <c r="AE182" s="128" t="str">
        <f>IF($A182&gt;='DB_243way_Regular Symbol'!H$16,"",IF(F182=0,"",IF(OR(F182=$AA$1,F182=$AB$1,F183=$AA$1,F183=$AB$1,F184=$AA$1,,F184=$AB$1),0,1)))</f>
        <v/>
      </c>
      <c r="AG182" s="342" t="str">
        <f>IF($A182&gt;='DB_243way_Regular Symbol'!D$16,"",IF(B182=0,"",IF(OR(B182=$AG$1,B182=$AH$1,B183=$AG$1,B183=$AH$1,B184=$AG$1,B184=$AH$1),0,1)))</f>
        <v/>
      </c>
      <c r="AH182" s="2" t="str">
        <f>IF($A182&gt;='DB_243way_Regular Symbol'!E$16,"",IF(C182=0,"",IF(OR(C182=$AG$1,C182=$AH$1,C183=$AG$1,C183=$AH$1,C184=$AG$1,C184=$AH$1),0,1)))</f>
        <v/>
      </c>
      <c r="AI182" s="2" t="str">
        <f>IF($A182&gt;='DB_243way_Regular Symbol'!F$16,"",IF(D182=0,"",IF(OR(D182=$AG$1,D182=$AH$1,D183=$AG$1,D183=$AH$1,D184=$AG$1,D184=$AH$1),0,1)))</f>
        <v/>
      </c>
      <c r="AJ182" s="2" t="str">
        <f>IF($A182&gt;='DB_243way_Regular Symbol'!G$16,"",IF(E182=0,"",IF(OR(E182=$AG$1,E182=$AH$1,E183=$AG$1,E183=$AH$1,E184=$AG$1,E184=$AH$1),0,1)))</f>
        <v/>
      </c>
      <c r="AK182" s="128" t="str">
        <f>IF($A182&gt;='DB_243way_Regular Symbol'!H$16,"",IF(F182=0,"",IF(OR(F182=$AG$1,F182=$AH$1,F183=$AG$1,F183=$AH$1,F184=$AG$1,F184=$AH$1),0,1)))</f>
        <v/>
      </c>
      <c r="AM182" s="342" t="str">
        <f>IF($A182&gt;='DB_243way_Regular Symbol'!D$16,"",IF(B182=0,"",IF(OR(B182=$AM$1,B182=$AN$1,B183=$AM$1,B183=$AN$1,B184=$AM$1,B184=$AN$1),0,1)))</f>
        <v/>
      </c>
      <c r="AN182" s="2" t="str">
        <f>IF($A182&gt;='DB_243way_Regular Symbol'!E$16,"",IF(C182=0,"",IF(OR(C182=$AM$1,C182=$AN$1,C183=$AM$1,C183=$AN$1,C184=$AM$1,C184=$AN$1),0,1)))</f>
        <v/>
      </c>
      <c r="AO182" s="2" t="str">
        <f>IF($A182&gt;='DB_243way_Regular Symbol'!F$16,"",IF(D182=0,"",IF(OR(D182=$AM$1,D182=$AN$1,D183=$AM$1,D183=$AN$1,D184=$AM$1,D184=$AN$1),0,1)))</f>
        <v/>
      </c>
      <c r="AP182" s="2" t="str">
        <f>IF($A182&gt;='DB_243way_Regular Symbol'!G$16,"",IF(E182=0,"",IF(OR(E182=$AM$1,E182=$AN$1,E183=$AM$1,E183=$AN$1,E184=$AM$1,E184=$AN$1),0,1)))</f>
        <v/>
      </c>
      <c r="AQ182" s="128" t="str">
        <f>IF($A182&gt;='DB_243way_Regular Symbol'!H$16,"",IF(F182=0,"",IF(OR(F182=$AM$1,F182=$AN$1,F183=$AM$1,F183=$AN$1,F184=$AM$1,F184=$AN$1),0,1)))</f>
        <v/>
      </c>
      <c r="AS182" s="342" t="str">
        <f>IF($A182&gt;='DB_243way_Regular Symbol'!D$16,"",IF(B182=0,"",IF(OR(B182=$AM$1,B182=$AT$1,B183=$AM$1,B183=$AT$1,B184=$AM$1,B184=$AT$1),0,1)))</f>
        <v/>
      </c>
      <c r="AT182" s="2" t="str">
        <f>IF($A182&gt;='DB_243way_Regular Symbol'!E$16,"",IF(C182=0,"",IF(OR(C182=$AM$1,C182=$AT$1,C183=$AM$1,C183=$AT$1,C184=$AM$1,C184=$AT$1),0,1)))</f>
        <v/>
      </c>
      <c r="AU182" s="2" t="str">
        <f>IF($A182&gt;='DB_243way_Regular Symbol'!F$16,"",IF(D182=0,"",IF(OR(D182=$AM$1,D182=$AT$1,D183=$AM$1,D183=$AT$1,D184=$AM$1,D184=$AT$1),0,1)))</f>
        <v/>
      </c>
      <c r="AV182" s="2" t="str">
        <f>IF($A182&gt;='DB_243way_Regular Symbol'!G$16,"",IF(E182=0,"",IF(OR(E182=$AM$1,E182=$AT$1,E183=$AM$1,E183=$AT$1,E184=$AM$1,E184=$AT$1),0,1)))</f>
        <v/>
      </c>
      <c r="AW182" s="128" t="str">
        <f>IF($A182&gt;='DB_243way_Regular Symbol'!H$16,"",IF(F182=0,"",IF(OR(F182=$AM$1,F182=$AT$1,F183=$AM$1,F183=$AT$1,F184=$AM$1,F184=$AT$1),0,1)))</f>
        <v/>
      </c>
      <c r="AY182" s="342"/>
      <c r="AZ182" s="2"/>
      <c r="BA182" s="2" t="str">
        <f>IF($A182&gt;='DB_243way_Regular Symbol'!F$16,"",COUNTIF(D182:D184,$AZ$1))</f>
        <v/>
      </c>
      <c r="BB182" s="2" t="str">
        <f>IF($A182&gt;='DB_243way_Regular Symbol'!G$16,"",COUNTIF(E182:E184,$AZ$1))</f>
        <v/>
      </c>
      <c r="BC182" s="2" t="str">
        <f>IF($A182&gt;='DB_243way_Regular Symbol'!H$16,"",COUNTIF(F182:F184,$AZ$1))</f>
        <v/>
      </c>
      <c r="BE182" s="342" t="str">
        <f>IF($A182&gt;='DB_243way_Regular Symbol'!D$16,"",IF(B182=0,"",IF(OR(B182=$AM$1,B182=$BF$1,B183=$AM$1,B183=$BF$1,B184=$AM$1,B184=$BF$1),1,0)))</f>
        <v/>
      </c>
      <c r="BF182" s="342" t="str">
        <f>IF($A182&gt;='DB_243way_Regular Symbol'!E$16,"",IF(C182=0,"",IF(OR(C182=$AM$1,C182=$BF$1,C183=$AM$1,C183=$BF$1,C184=$AM$1,C184=$BF$1),1,0)))</f>
        <v/>
      </c>
      <c r="BG182" s="342" t="str">
        <f>IF($A182&gt;='DB_243way_Regular Symbol'!F$16,"",IF(D182=0,"",IF(OR(D182=$AM$1,D182=$BF$1,D183=$AM$1,D183=$BF$1,D184=$AM$1,D184=$BF$1),1,0)))</f>
        <v/>
      </c>
      <c r="BH182" s="342" t="str">
        <f>IF($A182&gt;='DB_243way_Regular Symbol'!G$16,"",IF(E182=0,"",IF(OR(E182=$AM$1,E182=$BF$1,E183=$AM$1,E183=$BF$1,E184=$AM$1,E184=$BF$1),1,0)))</f>
        <v/>
      </c>
      <c r="BI182" s="342" t="str">
        <f>IF($A182&gt;='DB_243way_Regular Symbol'!H$16,"",IF(F182=0,"",IF(OR(F182=$AM$1,F182=$BF$1,F183=$AM$1,F183=$BF$1,F184=$AM$1,F184=$BF$1),1,0)))</f>
        <v/>
      </c>
      <c r="BK182" s="342" t="str">
        <f>IF($A182&gt;='DB_243way_Regular Symbol'!D$16,"",IF(B182=0,"",IF(OR(B182=$AM$1,B182=$BL$1,B183=$AM$1,B183=$BL$1,B184=$AM$1,B184=$BL$1),0,1)))</f>
        <v/>
      </c>
      <c r="BL182" s="2" t="str">
        <f>IF($A182&gt;='DB_243way_Regular Symbol'!E$16,"",IF(C182=0,"",IF(OR(C182=$AM$1,C182=$BL$1,C183=$AM$1,C183=$BL$1,C184=$AM$1,C184=$BL$1),0,1)))</f>
        <v/>
      </c>
      <c r="BM182" s="2" t="str">
        <f>IF($A182&gt;='DB_243way_Regular Symbol'!F$16,"",IF(D182=0,"",IF(OR(D182=$AM$1,D182=$BL$1,D183=$AM$1,D183=$BL$1,D184=$AM$1,D184=$BL$1),0,1)))</f>
        <v/>
      </c>
      <c r="BN182" s="2" t="str">
        <f>IF($A182&gt;='DB_243way_Regular Symbol'!G$16,"",IF(E182=0,"",IF(OR(E182=$AM$1,E182=$BL$1,E183=$AM$1,E183=$BL$1,E184=$AM$1,E184=$BL$1),0,1)))</f>
        <v/>
      </c>
      <c r="BO182" s="128" t="str">
        <f>IF($A182&gt;='DB_243way_Regular Symbol'!H$16,"",IF(F182=0,"",IF(OR(F182=$AM$1,F182=$BL$1,F183=$AM$1,F183=$BL$1,F184=$AM$1,F184=$BL$1),0,1)))</f>
        <v/>
      </c>
      <c r="BQ182" s="2" t="str">
        <f>IF($A182&gt;='DB_243way_Regular Symbol'!D$16,"",IF(B182=0,"",IF(OR(B182=$BQ$1,B182=$BR$1,B183=$BQ$1,B183=$BR$1,B184=$BQ$1,B184=$BR$1),0,1)))</f>
        <v/>
      </c>
      <c r="BR182" s="2" t="str">
        <f>IF($A182&gt;='DB_243way_Regular Symbol'!E$16,"",IF(C182=0,"",IF(OR(C182=$BQ$1,C182=$BR$1,C183=$BQ$1,C183=$BR$1,C184=$BQ$1,C184=$BR$1),0,1)))</f>
        <v/>
      </c>
      <c r="BS182" s="2" t="str">
        <f>IF($A182&gt;='DB_243way_Regular Symbol'!F$16,"",IF(D182=0,"",IF(OR(D182=$BQ$1,D182=$BR$1,D183=$BQ$1,D183=$BR$1,D184=$BQ$1,D184=$BR$1),0,1)))</f>
        <v/>
      </c>
      <c r="BT182" s="2" t="str">
        <f>IF($A182&gt;='DB_243way_Regular Symbol'!G$16,"",IF(E182=0,"",IF(OR(E182=$BQ$1,E182=$BR$1,E183=$BQ$1,E183=$BR$1,E184=$BQ$1,E184=$BR$1),0,1)))</f>
        <v/>
      </c>
      <c r="BU182" s="2" t="str">
        <f>IF($A182&gt;='DB_243way_Regular Symbol'!H$16,"",IF(F182=0,"",IF(OR(F182=$BQ$1,F182=$BR$1,F183=$BQ$1,F183=$BR$1,F184=$BQ$1,F184=$BR$1),0,1)))</f>
        <v/>
      </c>
      <c r="BW182" s="2" t="str">
        <f>IF($A182&gt;='DB_243way_Regular Symbol'!D$16,"",IF(B182=0,"",IF(OR(B182=$BW$1,B183=$BW$1,B184=$BW$1,B182=$BX$1,B183=$BX$1,B184=$BX$1),0,1)))</f>
        <v/>
      </c>
      <c r="BX182" s="2" t="str">
        <f>IF($A182&gt;='DB_243way_Regular Symbol'!E$16,"",IF(C182=0,"",IF(OR(C182=$BW$1,C183=$BW$1,C184=$BW$1,C182=$BX$1,C183=$BX$1,C184=$BX$1),0,1)))</f>
        <v/>
      </c>
      <c r="BY182" s="2" t="str">
        <f>IF($A182&gt;='DB_243way_Regular Symbol'!F$16,"",IF(D182=0,"",IF(OR(D182=$BW$1,D183=$BW$1,D184=$BW$1,D182=$BX$1,D183=$BX$1,D184=$BX$1),0,1)))</f>
        <v/>
      </c>
      <c r="BZ182" s="2" t="str">
        <f>IF($A182&gt;='DB_243way_Regular Symbol'!G$16,"",IF(E182=0,"",IF(OR(E182=$BW$1,E183=$BW$1,E184=$BW$1,E182=$BX$1,E183=$BX$1,E184=$BX$1),0,1)))</f>
        <v/>
      </c>
      <c r="CA182" s="2" t="str">
        <f>IF($A182&gt;='DB_243way_Regular Symbol'!H$16,"",IF(F182=0,"",IF(OR(F182=$BW$1,F183=$BW$1,F184=$BW$1,F182=$BX$1,F183=$BX$1,F184=$BX$1),0,1)))</f>
        <v/>
      </c>
      <c r="CC182" s="2" t="str">
        <f>IF($A182&gt;='DB_243way_Regular Symbol'!D$16,"",IF(B182=0,"",IF(OR(B182=$BW$1,B183=$BW$1,B184=$BW$1,B182=$CD$1,B183=$CD$1,B184=$CD$1),0,1)))</f>
        <v/>
      </c>
      <c r="CD182" s="2" t="str">
        <f>IF($A182&gt;='DB_243way_Regular Symbol'!E$16,"",IF(C182=0,"",IF(OR(C182=$BW$1,C183=$BW$1,C184=$BW$1,C182=$CD$1,C183=$CD$1,C184=$CD$1),0,1)))</f>
        <v/>
      </c>
      <c r="CE182" s="2" t="str">
        <f>IF($A182&gt;='DB_243way_Regular Symbol'!F$16,"",IF(D182=0,"",IF(OR(D182=$BW$1,D183=$BW$1,D184=$BW$1,D182=$CD$1,D183=$CD$1,D184=$CD$1),0,1)))</f>
        <v/>
      </c>
      <c r="CF182" s="2" t="str">
        <f>IF($A182&gt;='DB_243way_Regular Symbol'!G$16,"",IF(E182=0,"",IF(OR(E182=$BW$1,E183=$BW$1,E184=$BW$1,E182=$CD$1,E183=$CD$1,E184=$CD$1),0,1)))</f>
        <v/>
      </c>
      <c r="CG182" s="2" t="str">
        <f>IF($A182&gt;='DB_243way_Regular Symbol'!H$16,"",IF(F182=0,"",IF(OR(F182=$BW$1,F183=$BW$1,F184=$BW$1,F182=$CD$1,F183=$CD$1,F184=$CD$1),0,1)))</f>
        <v/>
      </c>
      <c r="CI182" s="2" t="str">
        <f>IF($A182&gt;='DB_243way_Regular Symbol'!D$16,"",IF(B182=0,"",IF(OR(B182=$BW$1,B183=$BW$1,B184=$BW$1,B182=$CJ$1,B183=$CJ$1,B184=$CJ$1),0,1)))</f>
        <v/>
      </c>
      <c r="CJ182" s="2" t="str">
        <f>IF($A182&gt;='DB_243way_Regular Symbol'!E$16,"",IF(C182=0,"",IF(OR(C182=$BW$1,C183=$BW$1,C184=$BW$1,C182=$CJ$1,C183=$CJ$1,C184=$CJ$1),0,1)))</f>
        <v/>
      </c>
      <c r="CK182" s="2" t="str">
        <f>IF($A182&gt;='DB_243way_Regular Symbol'!F$16,"",IF(D182=0,"",IF(OR(D182=$BW$1,D183=$BW$1,D184=$BW$1,D182=$CJ$1,D183=$CJ$1,D184=$CJ$1),0,1)))</f>
        <v/>
      </c>
      <c r="CL182" s="2" t="str">
        <f>IF($A182&gt;='DB_243way_Regular Symbol'!G$16,"",IF(E182=0,"",IF(OR(E182=$BW$1,E183=$BW$1,E184=$BW$1,E182=$CJ$1,E183=$CJ$1,E184=$CJ$1),0,1)))</f>
        <v/>
      </c>
      <c r="CM182" s="2" t="str">
        <f>IF($A182&gt;='DB_243way_Regular Symbol'!H$16,"",IF(F182=0,"",IF(OR(F182=$BW$1,F183=$BW$1,F184=$BW$1,F182=$CJ$1,F183=$CJ$1,F184=$CJ$1),0,1)))</f>
        <v/>
      </c>
      <c r="CO182" s="2" t="str">
        <f>IF($A182&gt;='DB_243way_Regular Symbol'!D$16,"",IF(B182=0,"",IF(OR(B182=$BW$1,B183=$BW$1,B184=$BW$1,B182=$CP$1,B183=$CP$1,B184=$CP$1),0,1)))</f>
        <v/>
      </c>
      <c r="CP182" s="2" t="str">
        <f>IF($A182&gt;='DB_243way_Regular Symbol'!E$16,"",IF(C182=0,"",IF(OR(C182=$BW$1,C183=$BW$1,C184=$BW$1,C182=$CP$1,C183=$CP$1,C184=$CP$1),0,1)))</f>
        <v/>
      </c>
      <c r="CQ182" s="2" t="str">
        <f>IF($A182&gt;='DB_243way_Regular Symbol'!F$16,"",IF(D182=0,"",IF(OR(D182=$BW$1,D183=$BW$1,D184=$BW$1,D182=$CP$1,D183=$CP$1,D184=$CP$1),0,1)))</f>
        <v/>
      </c>
      <c r="CR182" s="2" t="str">
        <f>IF($A182&gt;='DB_243way_Regular Symbol'!G$16,"",IF(E182=0,"",IF(OR(E182=$BW$1,E183=$BW$1,E184=$BW$1,E182=$CP$1,E183=$CP$1,E184=$CP$1),0,1)))</f>
        <v/>
      </c>
      <c r="CS182" s="2" t="str">
        <f>IF($A182&gt;='DB_243way_Regular Symbol'!H$16,"",IF(F182=0,"",IF(OR(F182=$BW$1,F183=$BW$1,F184=$BW$1,F182=$CP$1,F183=$CP$1,F184=$CP$1),0,1)))</f>
        <v/>
      </c>
      <c r="CU182" s="2" t="str">
        <f>IF($A182&gt;='DB_243way_Regular Symbol'!D$16,"",IF(B182=0,"",IF(OR(B182=$BW$1,B183=$BW$1,B184=$BW$1,B182=$CV$1,B183=$CV$1,B184=$CV$1),0,1)))</f>
        <v/>
      </c>
      <c r="CV182" s="2" t="str">
        <f>IF($A182&gt;='DB_243way_Regular Symbol'!E$16,"",IF(C182=0,"",IF(OR(C182=$BW$1,C183=$BW$1,C184=$BW$1,C182=$CV$1,C183=$CV$1,C184=$CV$1),0,1)))</f>
        <v/>
      </c>
      <c r="CW182" s="2" t="str">
        <f>IF($A182&gt;='DB_243way_Regular Symbol'!F$16,"",IF(D182=0,"",IF(OR(D182=$BW$1,D183=$BW$1,D184=$BW$1,D182=$CV$1,D183=$CV$1,D184=$CV$1),0,1)))</f>
        <v/>
      </c>
      <c r="CX182" s="2" t="str">
        <f>IF($A182&gt;='DB_243way_Regular Symbol'!G$16,"",IF(E182=0,"",IF(OR(E182=$BW$1,E183=$BW$1,E184=$BW$1,E182=$CV$1,E183=$CV$1,E184=$CV$1),0,1)))</f>
        <v/>
      </c>
      <c r="CY182" s="2" t="str">
        <f>IF($A182&gt;='DB_243way_Regular Symbol'!H$16,"",IF(F182=0,"",IF(OR(F182=$BW$1,F183=$BW$1,F184=$BW$1,F182=$CV$1,F183=$CV$1,F184=$CV$1),0,1)))</f>
        <v/>
      </c>
    </row>
    <row r="183" spans="1:103">
      <c r="A183" s="341">
        <f>IF('DB_243way_Regular Symbol'!L182="","",'DB_243way_Regular Symbol'!L182)</f>
        <v>179</v>
      </c>
      <c r="B183" s="184" t="str">
        <f>IF('DB_243way_Regular Symbol'!M182="",
IF($A183-'DB_243way_Regular Symbol'!D$16&gt;='DB_243way_RegularＸ_W()'!B$2-1,"",VLOOKUP($A183-'DB_243way_Regular Symbol'!D$16,'DB_243way_Regular Symbol'!$L$3:$Q$250,'DB_243way_RegularＸ_W()'!B$3+1,FALSE)),
'DB_243way_Regular Symbol'!M182)</f>
        <v/>
      </c>
      <c r="C183" s="184" t="str">
        <f>IF('DB_243way_Regular Symbol'!N182="",
IF($A183-'DB_243way_Regular Symbol'!E$16&gt;='DB_243way_RegularＸ_W()'!C$2-1,"",VLOOKUP($A183-'DB_243way_Regular Symbol'!E$16,'DB_243way_Regular Symbol'!$L$3:$Q$250,'DB_243way_RegularＸ_W()'!C$3+1,FALSE)),
'DB_243way_Regular Symbol'!N182)</f>
        <v/>
      </c>
      <c r="D183" s="184" t="str">
        <f>IF('DB_243way_Regular Symbol'!O182="",
IF($A183-'DB_243way_Regular Symbol'!F$16&gt;='DB_243way_RegularＸ_W()'!D$2-1,"",VLOOKUP($A183-'DB_243way_Regular Symbol'!F$16,'DB_243way_Regular Symbol'!$L$3:$Q$250,'DB_243way_RegularＸ_W()'!D$3+1,FALSE)),
'DB_243way_Regular Symbol'!O182)</f>
        <v/>
      </c>
      <c r="E183" s="184" t="str">
        <f>IF('DB_243way_Regular Symbol'!P182="",
IF($A183-'DB_243way_Regular Symbol'!G$16&gt;='DB_243way_RegularＸ_W()'!E$2-1,"",VLOOKUP($A183-'DB_243way_Regular Symbol'!G$16,'DB_243way_Regular Symbol'!$L$3:$Q$250,'DB_243way_RegularＸ_W()'!E$3+1,FALSE)),
'DB_243way_Regular Symbol'!P182)</f>
        <v/>
      </c>
      <c r="F183" s="184" t="str">
        <f>IF('DB_243way_Regular Symbol'!Q182="",
IF($A183-'DB_243way_Regular Symbol'!H$16&gt;='DB_243way_RegularＸ_W()'!F$2-1,"",VLOOKUP($A183-'DB_243way_Regular Symbol'!H$16,'DB_243way_Regular Symbol'!$L$3:$Q$250,'DB_243way_RegularＸ_W()'!F$3+1,FALSE)),
'DB_243way_Regular Symbol'!Q182)</f>
        <v/>
      </c>
      <c r="O183" s="342" t="str">
        <f>IF($A183&gt;='DB_243way_Regular Symbol'!D$16,"",IF(B183=0,"",IF(OR(B183=$O$1,B183=$P$1,B184=$O$1,B184=$P$1,B185=$O$1,B185=$P$1),0,1)))</f>
        <v/>
      </c>
      <c r="P183" s="2" t="str">
        <f>IF($A183&gt;='DB_243way_Regular Symbol'!E$16,"",IF(C183=0,"",IF(OR(C183=$O$1,C183=$P$1,C184=$O$1,C184=$P$1,C185=$O$1,C185=$P$1),0,1)))</f>
        <v/>
      </c>
      <c r="Q183" s="2" t="str">
        <f>IF($A183&gt;='DB_243way_Regular Symbol'!F$16,"",IF(D183=0,"",IF(OR(D183=$O$1,D183=$P$1,D184=$O$1,D184=$P$1,D185=$O$1,D185=$P$1),0,1)))</f>
        <v/>
      </c>
      <c r="R183" s="2" t="str">
        <f>IF($A183&gt;='DB_243way_Regular Symbol'!G$16,"",IF(E183=0,"",IF(OR(E183=$O$1,E183=$P$1,E184=$O$1,E184=$P$1,E185=$O$1,E185=$P$1),0,1)))</f>
        <v/>
      </c>
      <c r="S183" s="128" t="str">
        <f>IF($A183&gt;='DB_243way_Regular Symbol'!H$16,"",IF(F183=0,"",IF(OR(F183=$O$1,F183=$P$1,F184=$O$1,F184=$P$1,F185=$O$1,F185=$P$1),0,1)))</f>
        <v/>
      </c>
      <c r="U183" s="342" t="str">
        <f>IF($A183&gt;='DB_243way_Regular Symbol'!D$16,"",IF(B183=0,"",IF(OR(B183=$U$1,B183=$V$1,B184=$U$1,B184=$V$1,B185=$U$1,B185=$V$1),0,1)))</f>
        <v/>
      </c>
      <c r="V183" s="2" t="str">
        <f>IF($A183&gt;='DB_243way_Regular Symbol'!E$16,"",IF(C183=0,"",IF(OR(C183=$U$1,C183=$V$1,C184=$U$1,C184=$V$1,C185=$U$1,C185=$V$1),0,1)))</f>
        <v/>
      </c>
      <c r="W183" s="2" t="str">
        <f>IF($A183&gt;='DB_243way_Regular Symbol'!F$16,"",IF(D183=0,"",IF(OR(D183=$U$1,D183=$V$1,D184=$U$1,D184=$V$1,D185=$U$1,D185=$V$1),0,1)))</f>
        <v/>
      </c>
      <c r="X183" s="2" t="str">
        <f>IF($A183&gt;='DB_243way_Regular Symbol'!G$16,"",IF(E183=0,"",IF(OR(E183=$U$1,E183=$V$1,E184=$U$1,E184=$V$1,E185=$U$1,E185=$V$1),0,1)))</f>
        <v/>
      </c>
      <c r="Y183" s="128" t="str">
        <f>IF($A183&gt;='DB_243way_Regular Symbol'!H$16,"",IF(F183=0,"",IF(OR(F183=$U$1,F183=$V$1,F184=$U$1,F184=$V$1,F185=$U$1,F185=$V$1),0,1)))</f>
        <v/>
      </c>
      <c r="AA183" s="342" t="str">
        <f>IF($A183&gt;='DB_243way_Regular Symbol'!D$16,"",IF(B183=0,"",IF(OR(B183=$AA$1,B183=$AB$1,B184=$AA$1,B184=$AB$1,B185=$AA$1,,B185=$AB$1),0,1)))</f>
        <v/>
      </c>
      <c r="AB183" s="2" t="str">
        <f>IF($A183&gt;='DB_243way_Regular Symbol'!E$16,"",IF(C183=0,"",IF(OR(C183=$AA$1,C183=$AB$1,C184=$AA$1,C184=$AB$1,C185=$AA$1,,C185=$AB$1),0,1)))</f>
        <v/>
      </c>
      <c r="AC183" s="2" t="str">
        <f>IF($A183&gt;='DB_243way_Regular Symbol'!F$16,"",IF(D183=0,"",IF(OR(D183=$AA$1,D183=$AB$1,D184=$AA$1,D184=$AB$1,D185=$AA$1,,D185=$AB$1),0,1)))</f>
        <v/>
      </c>
      <c r="AD183" s="2" t="str">
        <f>IF($A183&gt;='DB_243way_Regular Symbol'!G$16,"",IF(E183=0,"",IF(OR(E183=$AA$1,E183=$AB$1,E184=$AA$1,E184=$AB$1,E185=$AA$1,,E185=$AB$1),0,1)))</f>
        <v/>
      </c>
      <c r="AE183" s="128" t="str">
        <f>IF($A183&gt;='DB_243way_Regular Symbol'!H$16,"",IF(F183=0,"",IF(OR(F183=$AA$1,F183=$AB$1,F184=$AA$1,F184=$AB$1,F185=$AA$1,,F185=$AB$1),0,1)))</f>
        <v/>
      </c>
      <c r="AG183" s="342" t="str">
        <f>IF($A183&gt;='DB_243way_Regular Symbol'!D$16,"",IF(B183=0,"",IF(OR(B183=$AG$1,B183=$AH$1,B184=$AG$1,B184=$AH$1,B185=$AG$1,B185=$AH$1),0,1)))</f>
        <v/>
      </c>
      <c r="AH183" s="2" t="str">
        <f>IF($A183&gt;='DB_243way_Regular Symbol'!E$16,"",IF(C183=0,"",IF(OR(C183=$AG$1,C183=$AH$1,C184=$AG$1,C184=$AH$1,C185=$AG$1,C185=$AH$1),0,1)))</f>
        <v/>
      </c>
      <c r="AI183" s="2" t="str">
        <f>IF($A183&gt;='DB_243way_Regular Symbol'!F$16,"",IF(D183=0,"",IF(OR(D183=$AG$1,D183=$AH$1,D184=$AG$1,D184=$AH$1,D185=$AG$1,D185=$AH$1),0,1)))</f>
        <v/>
      </c>
      <c r="AJ183" s="2" t="str">
        <f>IF($A183&gt;='DB_243way_Regular Symbol'!G$16,"",IF(E183=0,"",IF(OR(E183=$AG$1,E183=$AH$1,E184=$AG$1,E184=$AH$1,E185=$AG$1,E185=$AH$1),0,1)))</f>
        <v/>
      </c>
      <c r="AK183" s="128" t="str">
        <f>IF($A183&gt;='DB_243way_Regular Symbol'!H$16,"",IF(F183=0,"",IF(OR(F183=$AG$1,F183=$AH$1,F184=$AG$1,F184=$AH$1,F185=$AG$1,F185=$AH$1),0,1)))</f>
        <v/>
      </c>
      <c r="AM183" s="342" t="str">
        <f>IF($A183&gt;='DB_243way_Regular Symbol'!D$16,"",IF(B183=0,"",IF(OR(B183=$AM$1,B183=$AN$1,B184=$AM$1,B184=$AN$1,B185=$AM$1,B185=$AN$1),0,1)))</f>
        <v/>
      </c>
      <c r="AN183" s="2" t="str">
        <f>IF($A183&gt;='DB_243way_Regular Symbol'!E$16,"",IF(C183=0,"",IF(OR(C183=$AM$1,C183=$AN$1,C184=$AM$1,C184=$AN$1,C185=$AM$1,C185=$AN$1),0,1)))</f>
        <v/>
      </c>
      <c r="AO183" s="2" t="str">
        <f>IF($A183&gt;='DB_243way_Regular Symbol'!F$16,"",IF(D183=0,"",IF(OR(D183=$AM$1,D183=$AN$1,D184=$AM$1,D184=$AN$1,D185=$AM$1,D185=$AN$1),0,1)))</f>
        <v/>
      </c>
      <c r="AP183" s="2" t="str">
        <f>IF($A183&gt;='DB_243way_Regular Symbol'!G$16,"",IF(E183=0,"",IF(OR(E183=$AM$1,E183=$AN$1,E184=$AM$1,E184=$AN$1,E185=$AM$1,E185=$AN$1),0,1)))</f>
        <v/>
      </c>
      <c r="AQ183" s="128" t="str">
        <f>IF($A183&gt;='DB_243way_Regular Symbol'!H$16,"",IF(F183=0,"",IF(OR(F183=$AM$1,F183=$AN$1,F184=$AM$1,F184=$AN$1,F185=$AM$1,F185=$AN$1),0,1)))</f>
        <v/>
      </c>
      <c r="AS183" s="342" t="str">
        <f>IF($A183&gt;='DB_243way_Regular Symbol'!D$16,"",IF(B183=0,"",IF(OR(B183=$AM$1,B183=$AT$1,B184=$AM$1,B184=$AT$1,B185=$AM$1,B185=$AT$1),0,1)))</f>
        <v/>
      </c>
      <c r="AT183" s="2" t="str">
        <f>IF($A183&gt;='DB_243way_Regular Symbol'!E$16,"",IF(C183=0,"",IF(OR(C183=$AM$1,C183=$AT$1,C184=$AM$1,C184=$AT$1,C185=$AM$1,C185=$AT$1),0,1)))</f>
        <v/>
      </c>
      <c r="AU183" s="2" t="str">
        <f>IF($A183&gt;='DB_243way_Regular Symbol'!F$16,"",IF(D183=0,"",IF(OR(D183=$AM$1,D183=$AT$1,D184=$AM$1,D184=$AT$1,D185=$AM$1,D185=$AT$1),0,1)))</f>
        <v/>
      </c>
      <c r="AV183" s="2" t="str">
        <f>IF($A183&gt;='DB_243way_Regular Symbol'!G$16,"",IF(E183=0,"",IF(OR(E183=$AM$1,E183=$AT$1,E184=$AM$1,E184=$AT$1,E185=$AM$1,E185=$AT$1),0,1)))</f>
        <v/>
      </c>
      <c r="AW183" s="128" t="str">
        <f>IF($A183&gt;='DB_243way_Regular Symbol'!H$16,"",IF(F183=0,"",IF(OR(F183=$AM$1,F183=$AT$1,F184=$AM$1,F184=$AT$1,F185=$AM$1,F185=$AT$1),0,1)))</f>
        <v/>
      </c>
      <c r="AY183" s="342"/>
      <c r="AZ183" s="2"/>
      <c r="BA183" s="2" t="str">
        <f>IF($A183&gt;='DB_243way_Regular Symbol'!F$16,"",COUNTIF(D183:D185,$AZ$1))</f>
        <v/>
      </c>
      <c r="BB183" s="2" t="str">
        <f>IF($A183&gt;='DB_243way_Regular Symbol'!G$16,"",COUNTIF(E183:E185,$AZ$1))</f>
        <v/>
      </c>
      <c r="BC183" s="2" t="str">
        <f>IF($A183&gt;='DB_243way_Regular Symbol'!H$16,"",COUNTIF(F183:F185,$AZ$1))</f>
        <v/>
      </c>
      <c r="BE183" s="342" t="str">
        <f>IF($A183&gt;='DB_243way_Regular Symbol'!D$16,"",IF(B183=0,"",IF(OR(B183=$AM$1,B183=$BF$1,B184=$AM$1,B184=$BF$1,B185=$AM$1,B185=$BF$1),1,0)))</f>
        <v/>
      </c>
      <c r="BF183" s="342" t="str">
        <f>IF($A183&gt;='DB_243way_Regular Symbol'!E$16,"",IF(C183=0,"",IF(OR(C183=$AM$1,C183=$BF$1,C184=$AM$1,C184=$BF$1,C185=$AM$1,C185=$BF$1),1,0)))</f>
        <v/>
      </c>
      <c r="BG183" s="342" t="str">
        <f>IF($A183&gt;='DB_243way_Regular Symbol'!F$16,"",IF(D183=0,"",IF(OR(D183=$AM$1,D183=$BF$1,D184=$AM$1,D184=$BF$1,D185=$AM$1,D185=$BF$1),1,0)))</f>
        <v/>
      </c>
      <c r="BH183" s="342" t="str">
        <f>IF($A183&gt;='DB_243way_Regular Symbol'!G$16,"",IF(E183=0,"",IF(OR(E183=$AM$1,E183=$BF$1,E184=$AM$1,E184=$BF$1,E185=$AM$1,E185=$BF$1),1,0)))</f>
        <v/>
      </c>
      <c r="BI183" s="342" t="str">
        <f>IF($A183&gt;='DB_243way_Regular Symbol'!H$16,"",IF(F183=0,"",IF(OR(F183=$AM$1,F183=$BF$1,F184=$AM$1,F184=$BF$1,F185=$AM$1,F185=$BF$1),1,0)))</f>
        <v/>
      </c>
      <c r="BK183" s="342" t="str">
        <f>IF($A183&gt;='DB_243way_Regular Symbol'!D$16,"",IF(B183=0,"",IF(OR(B183=$AM$1,B183=$BL$1,B184=$AM$1,B184=$BL$1,B185=$AM$1,B185=$BL$1),0,1)))</f>
        <v/>
      </c>
      <c r="BL183" s="2" t="str">
        <f>IF($A183&gt;='DB_243way_Regular Symbol'!E$16,"",IF(C183=0,"",IF(OR(C183=$AM$1,C183=$BL$1,C184=$AM$1,C184=$BL$1,C185=$AM$1,C185=$BL$1),0,1)))</f>
        <v/>
      </c>
      <c r="BM183" s="2" t="str">
        <f>IF($A183&gt;='DB_243way_Regular Symbol'!F$16,"",IF(D183=0,"",IF(OR(D183=$AM$1,D183=$BL$1,D184=$AM$1,D184=$BL$1,D185=$AM$1,D185=$BL$1),0,1)))</f>
        <v/>
      </c>
      <c r="BN183" s="2" t="str">
        <f>IF($A183&gt;='DB_243way_Regular Symbol'!G$16,"",IF(E183=0,"",IF(OR(E183=$AM$1,E183=$BL$1,E184=$AM$1,E184=$BL$1,E185=$AM$1,E185=$BL$1),0,1)))</f>
        <v/>
      </c>
      <c r="BO183" s="128" t="str">
        <f>IF($A183&gt;='DB_243way_Regular Symbol'!H$16,"",IF(F183=0,"",IF(OR(F183=$AM$1,F183=$BL$1,F184=$AM$1,F184=$BL$1,F185=$AM$1,F185=$BL$1),0,1)))</f>
        <v/>
      </c>
      <c r="BQ183" s="2" t="str">
        <f>IF($A183&gt;='DB_243way_Regular Symbol'!D$16,"",IF(B183=0,"",IF(OR(B183=$BQ$1,B183=$BR$1,B184=$BQ$1,B184=$BR$1,B185=$BQ$1,B185=$BR$1),0,1)))</f>
        <v/>
      </c>
      <c r="BR183" s="2" t="str">
        <f>IF($A183&gt;='DB_243way_Regular Symbol'!E$16,"",IF(C183=0,"",IF(OR(C183=$BQ$1,C183=$BR$1,C184=$BQ$1,C184=$BR$1,C185=$BQ$1,C185=$BR$1),0,1)))</f>
        <v/>
      </c>
      <c r="BS183" s="2" t="str">
        <f>IF($A183&gt;='DB_243way_Regular Symbol'!F$16,"",IF(D183=0,"",IF(OR(D183=$BQ$1,D183=$BR$1,D184=$BQ$1,D184=$BR$1,D185=$BQ$1,D185=$BR$1),0,1)))</f>
        <v/>
      </c>
      <c r="BT183" s="2" t="str">
        <f>IF($A183&gt;='DB_243way_Regular Symbol'!G$16,"",IF(E183=0,"",IF(OR(E183=$BQ$1,E183=$BR$1,E184=$BQ$1,E184=$BR$1,E185=$BQ$1,E185=$BR$1),0,1)))</f>
        <v/>
      </c>
      <c r="BU183" s="2" t="str">
        <f>IF($A183&gt;='DB_243way_Regular Symbol'!H$16,"",IF(F183=0,"",IF(OR(F183=$BQ$1,F183=$BR$1,F184=$BQ$1,F184=$BR$1,F185=$BQ$1,F185=$BR$1),0,1)))</f>
        <v/>
      </c>
      <c r="BW183" s="2" t="str">
        <f>IF($A183&gt;='DB_243way_Regular Symbol'!D$16,"",IF(B183=0,"",IF(OR(B183=$BW$1,B184=$BW$1,B185=$BW$1,B183=$BX$1,B184=$BX$1,B185=$BX$1),0,1)))</f>
        <v/>
      </c>
      <c r="BX183" s="2" t="str">
        <f>IF($A183&gt;='DB_243way_Regular Symbol'!E$16,"",IF(C183=0,"",IF(OR(C183=$BW$1,C184=$BW$1,C185=$BW$1,C183=$BX$1,C184=$BX$1,C185=$BX$1),0,1)))</f>
        <v/>
      </c>
      <c r="BY183" s="2" t="str">
        <f>IF($A183&gt;='DB_243way_Regular Symbol'!F$16,"",IF(D183=0,"",IF(OR(D183=$BW$1,D184=$BW$1,D185=$BW$1,D183=$BX$1,D184=$BX$1,D185=$BX$1),0,1)))</f>
        <v/>
      </c>
      <c r="BZ183" s="2" t="str">
        <f>IF($A183&gt;='DB_243way_Regular Symbol'!G$16,"",IF(E183=0,"",IF(OR(E183=$BW$1,E184=$BW$1,E185=$BW$1,E183=$BX$1,E184=$BX$1,E185=$BX$1),0,1)))</f>
        <v/>
      </c>
      <c r="CA183" s="2" t="str">
        <f>IF($A183&gt;='DB_243way_Regular Symbol'!H$16,"",IF(F183=0,"",IF(OR(F183=$BW$1,F184=$BW$1,F185=$BW$1,F183=$BX$1,F184=$BX$1,F185=$BX$1),0,1)))</f>
        <v/>
      </c>
      <c r="CC183" s="2" t="str">
        <f>IF($A183&gt;='DB_243way_Regular Symbol'!D$16,"",IF(B183=0,"",IF(OR(B183=$BW$1,B184=$BW$1,B185=$BW$1,B183=$CD$1,B184=$CD$1,B185=$CD$1),0,1)))</f>
        <v/>
      </c>
      <c r="CD183" s="2" t="str">
        <f>IF($A183&gt;='DB_243way_Regular Symbol'!E$16,"",IF(C183=0,"",IF(OR(C183=$BW$1,C184=$BW$1,C185=$BW$1,C183=$CD$1,C184=$CD$1,C185=$CD$1),0,1)))</f>
        <v/>
      </c>
      <c r="CE183" s="2" t="str">
        <f>IF($A183&gt;='DB_243way_Regular Symbol'!F$16,"",IF(D183=0,"",IF(OR(D183=$BW$1,D184=$BW$1,D185=$BW$1,D183=$CD$1,D184=$CD$1,D185=$CD$1),0,1)))</f>
        <v/>
      </c>
      <c r="CF183" s="2" t="str">
        <f>IF($A183&gt;='DB_243way_Regular Symbol'!G$16,"",IF(E183=0,"",IF(OR(E183=$BW$1,E184=$BW$1,E185=$BW$1,E183=$CD$1,E184=$CD$1,E185=$CD$1),0,1)))</f>
        <v/>
      </c>
      <c r="CG183" s="2" t="str">
        <f>IF($A183&gt;='DB_243way_Regular Symbol'!H$16,"",IF(F183=0,"",IF(OR(F183=$BW$1,F184=$BW$1,F185=$BW$1,F183=$CD$1,F184=$CD$1,F185=$CD$1),0,1)))</f>
        <v/>
      </c>
      <c r="CI183" s="2" t="str">
        <f>IF($A183&gt;='DB_243way_Regular Symbol'!D$16,"",IF(B183=0,"",IF(OR(B183=$BW$1,B184=$BW$1,B185=$BW$1,B183=$CJ$1,B184=$CJ$1,B185=$CJ$1),0,1)))</f>
        <v/>
      </c>
      <c r="CJ183" s="2" t="str">
        <f>IF($A183&gt;='DB_243way_Regular Symbol'!E$16,"",IF(C183=0,"",IF(OR(C183=$BW$1,C184=$BW$1,C185=$BW$1,C183=$CJ$1,C184=$CJ$1,C185=$CJ$1),0,1)))</f>
        <v/>
      </c>
      <c r="CK183" s="2" t="str">
        <f>IF($A183&gt;='DB_243way_Regular Symbol'!F$16,"",IF(D183=0,"",IF(OR(D183=$BW$1,D184=$BW$1,D185=$BW$1,D183=$CJ$1,D184=$CJ$1,D185=$CJ$1),0,1)))</f>
        <v/>
      </c>
      <c r="CL183" s="2" t="str">
        <f>IF($A183&gt;='DB_243way_Regular Symbol'!G$16,"",IF(E183=0,"",IF(OR(E183=$BW$1,E184=$BW$1,E185=$BW$1,E183=$CJ$1,E184=$CJ$1,E185=$CJ$1),0,1)))</f>
        <v/>
      </c>
      <c r="CM183" s="2" t="str">
        <f>IF($A183&gt;='DB_243way_Regular Symbol'!H$16,"",IF(F183=0,"",IF(OR(F183=$BW$1,F184=$BW$1,F185=$BW$1,F183=$CJ$1,F184=$CJ$1,F185=$CJ$1),0,1)))</f>
        <v/>
      </c>
      <c r="CO183" s="2" t="str">
        <f>IF($A183&gt;='DB_243way_Regular Symbol'!D$16,"",IF(B183=0,"",IF(OR(B183=$BW$1,B184=$BW$1,B185=$BW$1,B183=$CP$1,B184=$CP$1,B185=$CP$1),0,1)))</f>
        <v/>
      </c>
      <c r="CP183" s="2" t="str">
        <f>IF($A183&gt;='DB_243way_Regular Symbol'!E$16,"",IF(C183=0,"",IF(OR(C183=$BW$1,C184=$BW$1,C185=$BW$1,C183=$CP$1,C184=$CP$1,C185=$CP$1),0,1)))</f>
        <v/>
      </c>
      <c r="CQ183" s="2" t="str">
        <f>IF($A183&gt;='DB_243way_Regular Symbol'!F$16,"",IF(D183=0,"",IF(OR(D183=$BW$1,D184=$BW$1,D185=$BW$1,D183=$CP$1,D184=$CP$1,D185=$CP$1),0,1)))</f>
        <v/>
      </c>
      <c r="CR183" s="2" t="str">
        <f>IF($A183&gt;='DB_243way_Regular Symbol'!G$16,"",IF(E183=0,"",IF(OR(E183=$BW$1,E184=$BW$1,E185=$BW$1,E183=$CP$1,E184=$CP$1,E185=$CP$1),0,1)))</f>
        <v/>
      </c>
      <c r="CS183" s="2" t="str">
        <f>IF($A183&gt;='DB_243way_Regular Symbol'!H$16,"",IF(F183=0,"",IF(OR(F183=$BW$1,F184=$BW$1,F185=$BW$1,F183=$CP$1,F184=$CP$1,F185=$CP$1),0,1)))</f>
        <v/>
      </c>
      <c r="CU183" s="2" t="str">
        <f>IF($A183&gt;='DB_243way_Regular Symbol'!D$16,"",IF(B183=0,"",IF(OR(B183=$BW$1,B184=$BW$1,B185=$BW$1,B183=$CV$1,B184=$CV$1,B185=$CV$1),0,1)))</f>
        <v/>
      </c>
      <c r="CV183" s="2" t="str">
        <f>IF($A183&gt;='DB_243way_Regular Symbol'!E$16,"",IF(C183=0,"",IF(OR(C183=$BW$1,C184=$BW$1,C185=$BW$1,C183=$CV$1,C184=$CV$1,C185=$CV$1),0,1)))</f>
        <v/>
      </c>
      <c r="CW183" s="2" t="str">
        <f>IF($A183&gt;='DB_243way_Regular Symbol'!F$16,"",IF(D183=0,"",IF(OR(D183=$BW$1,D184=$BW$1,D185=$BW$1,D183=$CV$1,D184=$CV$1,D185=$CV$1),0,1)))</f>
        <v/>
      </c>
      <c r="CX183" s="2" t="str">
        <f>IF($A183&gt;='DB_243way_Regular Symbol'!G$16,"",IF(E183=0,"",IF(OR(E183=$BW$1,E184=$BW$1,E185=$BW$1,E183=$CV$1,E184=$CV$1,E185=$CV$1),0,1)))</f>
        <v/>
      </c>
      <c r="CY183" s="2" t="str">
        <f>IF($A183&gt;='DB_243way_Regular Symbol'!H$16,"",IF(F183=0,"",IF(OR(F183=$BW$1,F184=$BW$1,F185=$BW$1,F183=$CV$1,F184=$CV$1,F185=$CV$1),0,1)))</f>
        <v/>
      </c>
    </row>
    <row r="184" spans="1:103">
      <c r="A184" s="341">
        <f>IF('DB_243way_Regular Symbol'!L183="","",'DB_243way_Regular Symbol'!L183)</f>
        <v>180</v>
      </c>
      <c r="B184" s="184" t="str">
        <f>IF('DB_243way_Regular Symbol'!M183="",
IF($A184-'DB_243way_Regular Symbol'!D$16&gt;='DB_243way_RegularＸ_W()'!B$2-1,"",VLOOKUP($A184-'DB_243way_Regular Symbol'!D$16,'DB_243way_Regular Symbol'!$L$3:$Q$250,'DB_243way_RegularＸ_W()'!B$3+1,FALSE)),
'DB_243way_Regular Symbol'!M183)</f>
        <v/>
      </c>
      <c r="C184" s="184" t="str">
        <f>IF('DB_243way_Regular Symbol'!N183="",
IF($A184-'DB_243way_Regular Symbol'!E$16&gt;='DB_243way_RegularＸ_W()'!C$2-1,"",VLOOKUP($A184-'DB_243way_Regular Symbol'!E$16,'DB_243way_Regular Symbol'!$L$3:$Q$250,'DB_243way_RegularＸ_W()'!C$3+1,FALSE)),
'DB_243way_Regular Symbol'!N183)</f>
        <v/>
      </c>
      <c r="D184" s="184" t="str">
        <f>IF('DB_243way_Regular Symbol'!O183="",
IF($A184-'DB_243way_Regular Symbol'!F$16&gt;='DB_243way_RegularＸ_W()'!D$2-1,"",VLOOKUP($A184-'DB_243way_Regular Symbol'!F$16,'DB_243way_Regular Symbol'!$L$3:$Q$250,'DB_243way_RegularＸ_W()'!D$3+1,FALSE)),
'DB_243way_Regular Symbol'!O183)</f>
        <v/>
      </c>
      <c r="E184" s="184" t="str">
        <f>IF('DB_243way_Regular Symbol'!P183="",
IF($A184-'DB_243way_Regular Symbol'!G$16&gt;='DB_243way_RegularＸ_W()'!E$2-1,"",VLOOKUP($A184-'DB_243way_Regular Symbol'!G$16,'DB_243way_Regular Symbol'!$L$3:$Q$250,'DB_243way_RegularＸ_W()'!E$3+1,FALSE)),
'DB_243way_Regular Symbol'!P183)</f>
        <v/>
      </c>
      <c r="F184" s="184" t="str">
        <f>IF('DB_243way_Regular Symbol'!Q183="",
IF($A184-'DB_243way_Regular Symbol'!H$16&gt;='DB_243way_RegularＸ_W()'!F$2-1,"",VLOOKUP($A184-'DB_243way_Regular Symbol'!H$16,'DB_243way_Regular Symbol'!$L$3:$Q$250,'DB_243way_RegularＸ_W()'!F$3+1,FALSE)),
'DB_243way_Regular Symbol'!Q183)</f>
        <v/>
      </c>
      <c r="O184" s="342" t="str">
        <f>IF($A184&gt;='DB_243way_Regular Symbol'!D$16,"",IF(B184=0,"",IF(OR(B184=$O$1,B184=$P$1,B185=$O$1,B185=$P$1,B186=$O$1,B186=$P$1),0,1)))</f>
        <v/>
      </c>
      <c r="P184" s="2" t="str">
        <f>IF($A184&gt;='DB_243way_Regular Symbol'!E$16,"",IF(C184=0,"",IF(OR(C184=$O$1,C184=$P$1,C185=$O$1,C185=$P$1,C186=$O$1,C186=$P$1),0,1)))</f>
        <v/>
      </c>
      <c r="Q184" s="2" t="str">
        <f>IF($A184&gt;='DB_243way_Regular Symbol'!F$16,"",IF(D184=0,"",IF(OR(D184=$O$1,D184=$P$1,D185=$O$1,D185=$P$1,D186=$O$1,D186=$P$1),0,1)))</f>
        <v/>
      </c>
      <c r="R184" s="2" t="str">
        <f>IF($A184&gt;='DB_243way_Regular Symbol'!G$16,"",IF(E184=0,"",IF(OR(E184=$O$1,E184=$P$1,E185=$O$1,E185=$P$1,E186=$O$1,E186=$P$1),0,1)))</f>
        <v/>
      </c>
      <c r="S184" s="128" t="str">
        <f>IF($A184&gt;='DB_243way_Regular Symbol'!H$16,"",IF(F184=0,"",IF(OR(F184=$O$1,F184=$P$1,F185=$O$1,F185=$P$1,F186=$O$1,F186=$P$1),0,1)))</f>
        <v/>
      </c>
      <c r="U184" s="342" t="str">
        <f>IF($A184&gt;='DB_243way_Regular Symbol'!D$16,"",IF(B184=0,"",IF(OR(B184=$U$1,B184=$V$1,B185=$U$1,B185=$V$1,B186=$U$1,B186=$V$1),0,1)))</f>
        <v/>
      </c>
      <c r="V184" s="2" t="str">
        <f>IF($A184&gt;='DB_243way_Regular Symbol'!E$16,"",IF(C184=0,"",IF(OR(C184=$U$1,C184=$V$1,C185=$U$1,C185=$V$1,C186=$U$1,C186=$V$1),0,1)))</f>
        <v/>
      </c>
      <c r="W184" s="2" t="str">
        <f>IF($A184&gt;='DB_243way_Regular Symbol'!F$16,"",IF(D184=0,"",IF(OR(D184=$U$1,D184=$V$1,D185=$U$1,D185=$V$1,D186=$U$1,D186=$V$1),0,1)))</f>
        <v/>
      </c>
      <c r="X184" s="2" t="str">
        <f>IF($A184&gt;='DB_243way_Regular Symbol'!G$16,"",IF(E184=0,"",IF(OR(E184=$U$1,E184=$V$1,E185=$U$1,E185=$V$1,E186=$U$1,E186=$V$1),0,1)))</f>
        <v/>
      </c>
      <c r="Y184" s="128" t="str">
        <f>IF($A184&gt;='DB_243way_Regular Symbol'!H$16,"",IF(F184=0,"",IF(OR(F184=$U$1,F184=$V$1,F185=$U$1,F185=$V$1,F186=$U$1,F186=$V$1),0,1)))</f>
        <v/>
      </c>
      <c r="AA184" s="342" t="str">
        <f>IF($A184&gt;='DB_243way_Regular Symbol'!D$16,"",IF(B184=0,"",IF(OR(B184=$AA$1,B184=$AB$1,B185=$AA$1,B185=$AB$1,B186=$AA$1,,B186=$AB$1),0,1)))</f>
        <v/>
      </c>
      <c r="AB184" s="2" t="str">
        <f>IF($A184&gt;='DB_243way_Regular Symbol'!E$16,"",IF(C184=0,"",IF(OR(C184=$AA$1,C184=$AB$1,C185=$AA$1,C185=$AB$1,C186=$AA$1,,C186=$AB$1),0,1)))</f>
        <v/>
      </c>
      <c r="AC184" s="2" t="str">
        <f>IF($A184&gt;='DB_243way_Regular Symbol'!F$16,"",IF(D184=0,"",IF(OR(D184=$AA$1,D184=$AB$1,D185=$AA$1,D185=$AB$1,D186=$AA$1,,D186=$AB$1),0,1)))</f>
        <v/>
      </c>
      <c r="AD184" s="2" t="str">
        <f>IF($A184&gt;='DB_243way_Regular Symbol'!G$16,"",IF(E184=0,"",IF(OR(E184=$AA$1,E184=$AB$1,E185=$AA$1,E185=$AB$1,E186=$AA$1,,E186=$AB$1),0,1)))</f>
        <v/>
      </c>
      <c r="AE184" s="128" t="str">
        <f>IF($A184&gt;='DB_243way_Regular Symbol'!H$16,"",IF(F184=0,"",IF(OR(F184=$AA$1,F184=$AB$1,F185=$AA$1,F185=$AB$1,F186=$AA$1,,F186=$AB$1),0,1)))</f>
        <v/>
      </c>
      <c r="AG184" s="342" t="str">
        <f>IF($A184&gt;='DB_243way_Regular Symbol'!D$16,"",IF(B184=0,"",IF(OR(B184=$AG$1,B184=$AH$1,B185=$AG$1,B185=$AH$1,B186=$AG$1,B186=$AH$1),0,1)))</f>
        <v/>
      </c>
      <c r="AH184" s="2" t="str">
        <f>IF($A184&gt;='DB_243way_Regular Symbol'!E$16,"",IF(C184=0,"",IF(OR(C184=$AG$1,C184=$AH$1,C185=$AG$1,C185=$AH$1,C186=$AG$1,C186=$AH$1),0,1)))</f>
        <v/>
      </c>
      <c r="AI184" s="2" t="str">
        <f>IF($A184&gt;='DB_243way_Regular Symbol'!F$16,"",IF(D184=0,"",IF(OR(D184=$AG$1,D184=$AH$1,D185=$AG$1,D185=$AH$1,D186=$AG$1,D186=$AH$1),0,1)))</f>
        <v/>
      </c>
      <c r="AJ184" s="2" t="str">
        <f>IF($A184&gt;='DB_243way_Regular Symbol'!G$16,"",IF(E184=0,"",IF(OR(E184=$AG$1,E184=$AH$1,E185=$AG$1,E185=$AH$1,E186=$AG$1,E186=$AH$1),0,1)))</f>
        <v/>
      </c>
      <c r="AK184" s="128" t="str">
        <f>IF($A184&gt;='DB_243way_Regular Symbol'!H$16,"",IF(F184=0,"",IF(OR(F184=$AG$1,F184=$AH$1,F185=$AG$1,F185=$AH$1,F186=$AG$1,F186=$AH$1),0,1)))</f>
        <v/>
      </c>
      <c r="AM184" s="342" t="str">
        <f>IF($A184&gt;='DB_243way_Regular Symbol'!D$16,"",IF(B184=0,"",IF(OR(B184=$AM$1,B184=$AN$1,B185=$AM$1,B185=$AN$1,B186=$AM$1,B186=$AN$1),0,1)))</f>
        <v/>
      </c>
      <c r="AN184" s="2" t="str">
        <f>IF($A184&gt;='DB_243way_Regular Symbol'!E$16,"",IF(C184=0,"",IF(OR(C184=$AM$1,C184=$AN$1,C185=$AM$1,C185=$AN$1,C186=$AM$1,C186=$AN$1),0,1)))</f>
        <v/>
      </c>
      <c r="AO184" s="2" t="str">
        <f>IF($A184&gt;='DB_243way_Regular Symbol'!F$16,"",IF(D184=0,"",IF(OR(D184=$AM$1,D184=$AN$1,D185=$AM$1,D185=$AN$1,D186=$AM$1,D186=$AN$1),0,1)))</f>
        <v/>
      </c>
      <c r="AP184" s="2" t="str">
        <f>IF($A184&gt;='DB_243way_Regular Symbol'!G$16,"",IF(E184=0,"",IF(OR(E184=$AM$1,E184=$AN$1,E185=$AM$1,E185=$AN$1,E186=$AM$1,E186=$AN$1),0,1)))</f>
        <v/>
      </c>
      <c r="AQ184" s="128" t="str">
        <f>IF($A184&gt;='DB_243way_Regular Symbol'!H$16,"",IF(F184=0,"",IF(OR(F184=$AM$1,F184=$AN$1,F185=$AM$1,F185=$AN$1,F186=$AM$1,F186=$AN$1),0,1)))</f>
        <v/>
      </c>
      <c r="AS184" s="342" t="str">
        <f>IF($A184&gt;='DB_243way_Regular Symbol'!D$16,"",IF(B184=0,"",IF(OR(B184=$AM$1,B184=$AT$1,B185=$AM$1,B185=$AT$1,B186=$AM$1,B186=$AT$1),0,1)))</f>
        <v/>
      </c>
      <c r="AT184" s="2" t="str">
        <f>IF($A184&gt;='DB_243way_Regular Symbol'!E$16,"",IF(C184=0,"",IF(OR(C184=$AM$1,C184=$AT$1,C185=$AM$1,C185=$AT$1,C186=$AM$1,C186=$AT$1),0,1)))</f>
        <v/>
      </c>
      <c r="AU184" s="2" t="str">
        <f>IF($A184&gt;='DB_243way_Regular Symbol'!F$16,"",IF(D184=0,"",IF(OR(D184=$AM$1,D184=$AT$1,D185=$AM$1,D185=$AT$1,D186=$AM$1,D186=$AT$1),0,1)))</f>
        <v/>
      </c>
      <c r="AV184" s="2" t="str">
        <f>IF($A184&gt;='DB_243way_Regular Symbol'!G$16,"",IF(E184=0,"",IF(OR(E184=$AM$1,E184=$AT$1,E185=$AM$1,E185=$AT$1,E186=$AM$1,E186=$AT$1),0,1)))</f>
        <v/>
      </c>
      <c r="AW184" s="128" t="str">
        <f>IF($A184&gt;='DB_243way_Regular Symbol'!H$16,"",IF(F184=0,"",IF(OR(F184=$AM$1,F184=$AT$1,F185=$AM$1,F185=$AT$1,F186=$AM$1,F186=$AT$1),0,1)))</f>
        <v/>
      </c>
      <c r="AY184" s="342"/>
      <c r="AZ184" s="2"/>
      <c r="BA184" s="2" t="str">
        <f>IF($A184&gt;='DB_243way_Regular Symbol'!F$16,"",COUNTIF(D184:D186,$AZ$1))</f>
        <v/>
      </c>
      <c r="BB184" s="2" t="str">
        <f>IF($A184&gt;='DB_243way_Regular Symbol'!G$16,"",COUNTIF(E184:E186,$AZ$1))</f>
        <v/>
      </c>
      <c r="BC184" s="2" t="str">
        <f>IF($A184&gt;='DB_243way_Regular Symbol'!H$16,"",COUNTIF(F184:F186,$AZ$1))</f>
        <v/>
      </c>
      <c r="BE184" s="342" t="str">
        <f>IF($A184&gt;='DB_243way_Regular Symbol'!D$16,"",IF(B184=0,"",IF(OR(B184=$AM$1,B184=$BF$1,B185=$AM$1,B185=$BF$1,B186=$AM$1,B186=$BF$1),1,0)))</f>
        <v/>
      </c>
      <c r="BF184" s="342" t="str">
        <f>IF($A184&gt;='DB_243way_Regular Symbol'!E$16,"",IF(C184=0,"",IF(OR(C184=$AM$1,C184=$BF$1,C185=$AM$1,C185=$BF$1,C186=$AM$1,C186=$BF$1),1,0)))</f>
        <v/>
      </c>
      <c r="BG184" s="342" t="str">
        <f>IF($A184&gt;='DB_243way_Regular Symbol'!F$16,"",IF(D184=0,"",IF(OR(D184=$AM$1,D184=$BF$1,D185=$AM$1,D185=$BF$1,D186=$AM$1,D186=$BF$1),1,0)))</f>
        <v/>
      </c>
      <c r="BH184" s="342" t="str">
        <f>IF($A184&gt;='DB_243way_Regular Symbol'!G$16,"",IF(E184=0,"",IF(OR(E184=$AM$1,E184=$BF$1,E185=$AM$1,E185=$BF$1,E186=$AM$1,E186=$BF$1),1,0)))</f>
        <v/>
      </c>
      <c r="BI184" s="342" t="str">
        <f>IF($A184&gt;='DB_243way_Regular Symbol'!H$16,"",IF(F184=0,"",IF(OR(F184=$AM$1,F184=$BF$1,F185=$AM$1,F185=$BF$1,F186=$AM$1,F186=$BF$1),1,0)))</f>
        <v/>
      </c>
      <c r="BK184" s="342" t="str">
        <f>IF($A184&gt;='DB_243way_Regular Symbol'!D$16,"",IF(B184=0,"",IF(OR(B184=$AM$1,B184=$BL$1,B185=$AM$1,B185=$BL$1,B186=$AM$1,B186=$BL$1),0,1)))</f>
        <v/>
      </c>
      <c r="BL184" s="2" t="str">
        <f>IF($A184&gt;='DB_243way_Regular Symbol'!E$16,"",IF(C184=0,"",IF(OR(C184=$AM$1,C184=$BL$1,C185=$AM$1,C185=$BL$1,C186=$AM$1,C186=$BL$1),0,1)))</f>
        <v/>
      </c>
      <c r="BM184" s="2" t="str">
        <f>IF($A184&gt;='DB_243way_Regular Symbol'!F$16,"",IF(D184=0,"",IF(OR(D184=$AM$1,D184=$BL$1,D185=$AM$1,D185=$BL$1,D186=$AM$1,D186=$BL$1),0,1)))</f>
        <v/>
      </c>
      <c r="BN184" s="2" t="str">
        <f>IF($A184&gt;='DB_243way_Regular Symbol'!G$16,"",IF(E184=0,"",IF(OR(E184=$AM$1,E184=$BL$1,E185=$AM$1,E185=$BL$1,E186=$AM$1,E186=$BL$1),0,1)))</f>
        <v/>
      </c>
      <c r="BO184" s="128" t="str">
        <f>IF($A184&gt;='DB_243way_Regular Symbol'!H$16,"",IF(F184=0,"",IF(OR(F184=$AM$1,F184=$BL$1,F185=$AM$1,F185=$BL$1,F186=$AM$1,F186=$BL$1),0,1)))</f>
        <v/>
      </c>
      <c r="BQ184" s="2" t="str">
        <f>IF($A184&gt;='DB_243way_Regular Symbol'!D$16,"",IF(B184=0,"",IF(OR(B184=$BQ$1,B184=$BR$1,B185=$BQ$1,B185=$BR$1,B186=$BQ$1,B186=$BR$1),0,1)))</f>
        <v/>
      </c>
      <c r="BR184" s="2" t="str">
        <f>IF($A184&gt;='DB_243way_Regular Symbol'!E$16,"",IF(C184=0,"",IF(OR(C184=$BQ$1,C184=$BR$1,C185=$BQ$1,C185=$BR$1,C186=$BQ$1,C186=$BR$1),0,1)))</f>
        <v/>
      </c>
      <c r="BS184" s="2" t="str">
        <f>IF($A184&gt;='DB_243way_Regular Symbol'!F$16,"",IF(D184=0,"",IF(OR(D184=$BQ$1,D184=$BR$1,D185=$BQ$1,D185=$BR$1,D186=$BQ$1,D186=$BR$1),0,1)))</f>
        <v/>
      </c>
      <c r="BT184" s="2" t="str">
        <f>IF($A184&gt;='DB_243way_Regular Symbol'!G$16,"",IF(E184=0,"",IF(OR(E184=$BQ$1,E184=$BR$1,E185=$BQ$1,E185=$BR$1,E186=$BQ$1,E186=$BR$1),0,1)))</f>
        <v/>
      </c>
      <c r="BU184" s="2" t="str">
        <f>IF($A184&gt;='DB_243way_Regular Symbol'!H$16,"",IF(F184=0,"",IF(OR(F184=$BQ$1,F184=$BR$1,F185=$BQ$1,F185=$BR$1,F186=$BQ$1,F186=$BR$1),0,1)))</f>
        <v/>
      </c>
      <c r="BW184" s="2" t="str">
        <f>IF($A184&gt;='DB_243way_Regular Symbol'!D$16,"",IF(B184=0,"",IF(OR(B184=$BW$1,B185=$BW$1,B186=$BW$1,B184=$BX$1,B185=$BX$1,B186=$BX$1),0,1)))</f>
        <v/>
      </c>
      <c r="BX184" s="2" t="str">
        <f>IF($A184&gt;='DB_243way_Regular Symbol'!E$16,"",IF(C184=0,"",IF(OR(C184=$BW$1,C185=$BW$1,C186=$BW$1,C184=$BX$1,C185=$BX$1,C186=$BX$1),0,1)))</f>
        <v/>
      </c>
      <c r="BY184" s="2" t="str">
        <f>IF($A184&gt;='DB_243way_Regular Symbol'!F$16,"",IF(D184=0,"",IF(OR(D184=$BW$1,D185=$BW$1,D186=$BW$1,D184=$BX$1,D185=$BX$1,D186=$BX$1),0,1)))</f>
        <v/>
      </c>
      <c r="BZ184" s="2" t="str">
        <f>IF($A184&gt;='DB_243way_Regular Symbol'!G$16,"",IF(E184=0,"",IF(OR(E184=$BW$1,E185=$BW$1,E186=$BW$1,E184=$BX$1,E185=$BX$1,E186=$BX$1),0,1)))</f>
        <v/>
      </c>
      <c r="CA184" s="2" t="str">
        <f>IF($A184&gt;='DB_243way_Regular Symbol'!H$16,"",IF(F184=0,"",IF(OR(F184=$BW$1,F185=$BW$1,F186=$BW$1,F184=$BX$1,F185=$BX$1,F186=$BX$1),0,1)))</f>
        <v/>
      </c>
      <c r="CC184" s="2" t="str">
        <f>IF($A184&gt;='DB_243way_Regular Symbol'!D$16,"",IF(B184=0,"",IF(OR(B184=$BW$1,B185=$BW$1,B186=$BW$1,B184=$CD$1,B185=$CD$1,B186=$CD$1),0,1)))</f>
        <v/>
      </c>
      <c r="CD184" s="2" t="str">
        <f>IF($A184&gt;='DB_243way_Regular Symbol'!E$16,"",IF(C184=0,"",IF(OR(C184=$BW$1,C185=$BW$1,C186=$BW$1,C184=$CD$1,C185=$CD$1,C186=$CD$1),0,1)))</f>
        <v/>
      </c>
      <c r="CE184" s="2" t="str">
        <f>IF($A184&gt;='DB_243way_Regular Symbol'!F$16,"",IF(D184=0,"",IF(OR(D184=$BW$1,D185=$BW$1,D186=$BW$1,D184=$CD$1,D185=$CD$1,D186=$CD$1),0,1)))</f>
        <v/>
      </c>
      <c r="CF184" s="2" t="str">
        <f>IF($A184&gt;='DB_243way_Regular Symbol'!G$16,"",IF(E184=0,"",IF(OR(E184=$BW$1,E185=$BW$1,E186=$BW$1,E184=$CD$1,E185=$CD$1,E186=$CD$1),0,1)))</f>
        <v/>
      </c>
      <c r="CG184" s="2" t="str">
        <f>IF($A184&gt;='DB_243way_Regular Symbol'!H$16,"",IF(F184=0,"",IF(OR(F184=$BW$1,F185=$BW$1,F186=$BW$1,F184=$CD$1,F185=$CD$1,F186=$CD$1),0,1)))</f>
        <v/>
      </c>
      <c r="CI184" s="2" t="str">
        <f>IF($A184&gt;='DB_243way_Regular Symbol'!D$16,"",IF(B184=0,"",IF(OR(B184=$BW$1,B185=$BW$1,B186=$BW$1,B184=$CJ$1,B185=$CJ$1,B186=$CJ$1),0,1)))</f>
        <v/>
      </c>
      <c r="CJ184" s="2" t="str">
        <f>IF($A184&gt;='DB_243way_Regular Symbol'!E$16,"",IF(C184=0,"",IF(OR(C184=$BW$1,C185=$BW$1,C186=$BW$1,C184=$CJ$1,C185=$CJ$1,C186=$CJ$1),0,1)))</f>
        <v/>
      </c>
      <c r="CK184" s="2" t="str">
        <f>IF($A184&gt;='DB_243way_Regular Symbol'!F$16,"",IF(D184=0,"",IF(OR(D184=$BW$1,D185=$BW$1,D186=$BW$1,D184=$CJ$1,D185=$CJ$1,D186=$CJ$1),0,1)))</f>
        <v/>
      </c>
      <c r="CL184" s="2" t="str">
        <f>IF($A184&gt;='DB_243way_Regular Symbol'!G$16,"",IF(E184=0,"",IF(OR(E184=$BW$1,E185=$BW$1,E186=$BW$1,E184=$CJ$1,E185=$CJ$1,E186=$CJ$1),0,1)))</f>
        <v/>
      </c>
      <c r="CM184" s="2" t="str">
        <f>IF($A184&gt;='DB_243way_Regular Symbol'!H$16,"",IF(F184=0,"",IF(OR(F184=$BW$1,F185=$BW$1,F186=$BW$1,F184=$CJ$1,F185=$CJ$1,F186=$CJ$1),0,1)))</f>
        <v/>
      </c>
      <c r="CO184" s="2" t="str">
        <f>IF($A184&gt;='DB_243way_Regular Symbol'!D$16,"",IF(B184=0,"",IF(OR(B184=$BW$1,B185=$BW$1,B186=$BW$1,B184=$CP$1,B185=$CP$1,B186=$CP$1),0,1)))</f>
        <v/>
      </c>
      <c r="CP184" s="2" t="str">
        <f>IF($A184&gt;='DB_243way_Regular Symbol'!E$16,"",IF(C184=0,"",IF(OR(C184=$BW$1,C185=$BW$1,C186=$BW$1,C184=$CP$1,C185=$CP$1,C186=$CP$1),0,1)))</f>
        <v/>
      </c>
      <c r="CQ184" s="2" t="str">
        <f>IF($A184&gt;='DB_243way_Regular Symbol'!F$16,"",IF(D184=0,"",IF(OR(D184=$BW$1,D185=$BW$1,D186=$BW$1,D184=$CP$1,D185=$CP$1,D186=$CP$1),0,1)))</f>
        <v/>
      </c>
      <c r="CR184" s="2" t="str">
        <f>IF($A184&gt;='DB_243way_Regular Symbol'!G$16,"",IF(E184=0,"",IF(OR(E184=$BW$1,E185=$BW$1,E186=$BW$1,E184=$CP$1,E185=$CP$1,E186=$CP$1),0,1)))</f>
        <v/>
      </c>
      <c r="CS184" s="2" t="str">
        <f>IF($A184&gt;='DB_243way_Regular Symbol'!H$16,"",IF(F184=0,"",IF(OR(F184=$BW$1,F185=$BW$1,F186=$BW$1,F184=$CP$1,F185=$CP$1,F186=$CP$1),0,1)))</f>
        <v/>
      </c>
      <c r="CU184" s="2" t="str">
        <f>IF($A184&gt;='DB_243way_Regular Symbol'!D$16,"",IF(B184=0,"",IF(OR(B184=$BW$1,B185=$BW$1,B186=$BW$1,B184=$CV$1,B185=$CV$1,B186=$CV$1),0,1)))</f>
        <v/>
      </c>
      <c r="CV184" s="2" t="str">
        <f>IF($A184&gt;='DB_243way_Regular Symbol'!E$16,"",IF(C184=0,"",IF(OR(C184=$BW$1,C185=$BW$1,C186=$BW$1,C184=$CV$1,C185=$CV$1,C186=$CV$1),0,1)))</f>
        <v/>
      </c>
      <c r="CW184" s="2" t="str">
        <f>IF($A184&gt;='DB_243way_Regular Symbol'!F$16,"",IF(D184=0,"",IF(OR(D184=$BW$1,D185=$BW$1,D186=$BW$1,D184=$CV$1,D185=$CV$1,D186=$CV$1),0,1)))</f>
        <v/>
      </c>
      <c r="CX184" s="2" t="str">
        <f>IF($A184&gt;='DB_243way_Regular Symbol'!G$16,"",IF(E184=0,"",IF(OR(E184=$BW$1,E185=$BW$1,E186=$BW$1,E184=$CV$1,E185=$CV$1,E186=$CV$1),0,1)))</f>
        <v/>
      </c>
      <c r="CY184" s="2" t="str">
        <f>IF($A184&gt;='DB_243way_Regular Symbol'!H$16,"",IF(F184=0,"",IF(OR(F184=$BW$1,F185=$BW$1,F186=$BW$1,F184=$CV$1,F185=$CV$1,F186=$CV$1),0,1)))</f>
        <v/>
      </c>
    </row>
    <row r="185" spans="1:103">
      <c r="A185" s="341">
        <f>IF('DB_243way_Regular Symbol'!L184="","",'DB_243way_Regular Symbol'!L184)</f>
        <v>181</v>
      </c>
      <c r="B185" s="184" t="str">
        <f>IF('DB_243way_Regular Symbol'!M184="",
IF($A185-'DB_243way_Regular Symbol'!D$16&gt;='DB_243way_RegularＸ_W()'!B$2-1,"",VLOOKUP($A185-'DB_243way_Regular Symbol'!D$16,'DB_243way_Regular Symbol'!$L$3:$Q$250,'DB_243way_RegularＸ_W()'!B$3+1,FALSE)),
'DB_243way_Regular Symbol'!M184)</f>
        <v/>
      </c>
      <c r="C185" s="184" t="str">
        <f>IF('DB_243way_Regular Symbol'!N184="",
IF($A185-'DB_243way_Regular Symbol'!E$16&gt;='DB_243way_RegularＸ_W()'!C$2-1,"",VLOOKUP($A185-'DB_243way_Regular Symbol'!E$16,'DB_243way_Regular Symbol'!$L$3:$Q$250,'DB_243way_RegularＸ_W()'!C$3+1,FALSE)),
'DB_243way_Regular Symbol'!N184)</f>
        <v/>
      </c>
      <c r="D185" s="184" t="str">
        <f>IF('DB_243way_Regular Symbol'!O184="",
IF($A185-'DB_243way_Regular Symbol'!F$16&gt;='DB_243way_RegularＸ_W()'!D$2-1,"",VLOOKUP($A185-'DB_243way_Regular Symbol'!F$16,'DB_243way_Regular Symbol'!$L$3:$Q$250,'DB_243way_RegularＸ_W()'!D$3+1,FALSE)),
'DB_243way_Regular Symbol'!O184)</f>
        <v/>
      </c>
      <c r="E185" s="184" t="str">
        <f>IF('DB_243way_Regular Symbol'!P184="",
IF($A185-'DB_243way_Regular Symbol'!G$16&gt;='DB_243way_RegularＸ_W()'!E$2-1,"",VLOOKUP($A185-'DB_243way_Regular Symbol'!G$16,'DB_243way_Regular Symbol'!$L$3:$Q$250,'DB_243way_RegularＸ_W()'!E$3+1,FALSE)),
'DB_243way_Regular Symbol'!P184)</f>
        <v/>
      </c>
      <c r="F185" s="184" t="str">
        <f>IF('DB_243way_Regular Symbol'!Q184="",
IF($A185-'DB_243way_Regular Symbol'!H$16&gt;='DB_243way_RegularＸ_W()'!F$2-1,"",VLOOKUP($A185-'DB_243way_Regular Symbol'!H$16,'DB_243way_Regular Symbol'!$L$3:$Q$250,'DB_243way_RegularＸ_W()'!F$3+1,FALSE)),
'DB_243way_Regular Symbol'!Q184)</f>
        <v/>
      </c>
      <c r="O185" s="342" t="str">
        <f>IF($A185&gt;='DB_243way_Regular Symbol'!D$16,"",IF(B185=0,"",IF(OR(B185=$O$1,B185=$P$1,B186=$O$1,B186=$P$1,B187=$O$1,B187=$P$1),0,1)))</f>
        <v/>
      </c>
      <c r="P185" s="2" t="str">
        <f>IF($A185&gt;='DB_243way_Regular Symbol'!E$16,"",IF(C185=0,"",IF(OR(C185=$O$1,C185=$P$1,C186=$O$1,C186=$P$1,C187=$O$1,C187=$P$1),0,1)))</f>
        <v/>
      </c>
      <c r="Q185" s="2" t="str">
        <f>IF($A185&gt;='DB_243way_Regular Symbol'!F$16,"",IF(D185=0,"",IF(OR(D185=$O$1,D185=$P$1,D186=$O$1,D186=$P$1,D187=$O$1,D187=$P$1),0,1)))</f>
        <v/>
      </c>
      <c r="R185" s="2" t="str">
        <f>IF($A185&gt;='DB_243way_Regular Symbol'!G$16,"",IF(E185=0,"",IF(OR(E185=$O$1,E185=$P$1,E186=$O$1,E186=$P$1,E187=$O$1,E187=$P$1),0,1)))</f>
        <v/>
      </c>
      <c r="S185" s="128" t="str">
        <f>IF($A185&gt;='DB_243way_Regular Symbol'!H$16,"",IF(F185=0,"",IF(OR(F185=$O$1,F185=$P$1,F186=$O$1,F186=$P$1,F187=$O$1,F187=$P$1),0,1)))</f>
        <v/>
      </c>
      <c r="U185" s="342" t="str">
        <f>IF($A185&gt;='DB_243way_Regular Symbol'!D$16,"",IF(B185=0,"",IF(OR(B185=$U$1,B185=$V$1,B186=$U$1,B186=$V$1,B187=$U$1,B187=$V$1),0,1)))</f>
        <v/>
      </c>
      <c r="V185" s="2" t="str">
        <f>IF($A185&gt;='DB_243way_Regular Symbol'!E$16,"",IF(C185=0,"",IF(OR(C185=$U$1,C185=$V$1,C186=$U$1,C186=$V$1,C187=$U$1,C187=$V$1),0,1)))</f>
        <v/>
      </c>
      <c r="W185" s="2" t="str">
        <f>IF($A185&gt;='DB_243way_Regular Symbol'!F$16,"",IF(D185=0,"",IF(OR(D185=$U$1,D185=$V$1,D186=$U$1,D186=$V$1,D187=$U$1,D187=$V$1),0,1)))</f>
        <v/>
      </c>
      <c r="X185" s="2" t="str">
        <f>IF($A185&gt;='DB_243way_Regular Symbol'!G$16,"",IF(E185=0,"",IF(OR(E185=$U$1,E185=$V$1,E186=$U$1,E186=$V$1,E187=$U$1,E187=$V$1),0,1)))</f>
        <v/>
      </c>
      <c r="Y185" s="128" t="str">
        <f>IF($A185&gt;='DB_243way_Regular Symbol'!H$16,"",IF(F185=0,"",IF(OR(F185=$U$1,F185=$V$1,F186=$U$1,F186=$V$1,F187=$U$1,F187=$V$1),0,1)))</f>
        <v/>
      </c>
      <c r="AA185" s="342" t="str">
        <f>IF($A185&gt;='DB_243way_Regular Symbol'!D$16,"",IF(B185=0,"",IF(OR(B185=$AA$1,B185=$AB$1,B186=$AA$1,B186=$AB$1,B187=$AA$1,,B187=$AB$1),0,1)))</f>
        <v/>
      </c>
      <c r="AB185" s="2" t="str">
        <f>IF($A185&gt;='DB_243way_Regular Symbol'!E$16,"",IF(C185=0,"",IF(OR(C185=$AA$1,C185=$AB$1,C186=$AA$1,C186=$AB$1,C187=$AA$1,,C187=$AB$1),0,1)))</f>
        <v/>
      </c>
      <c r="AC185" s="2" t="str">
        <f>IF($A185&gt;='DB_243way_Regular Symbol'!F$16,"",IF(D185=0,"",IF(OR(D185=$AA$1,D185=$AB$1,D186=$AA$1,D186=$AB$1,D187=$AA$1,,D187=$AB$1),0,1)))</f>
        <v/>
      </c>
      <c r="AD185" s="2" t="str">
        <f>IF($A185&gt;='DB_243way_Regular Symbol'!G$16,"",IF(E185=0,"",IF(OR(E185=$AA$1,E185=$AB$1,E186=$AA$1,E186=$AB$1,E187=$AA$1,,E187=$AB$1),0,1)))</f>
        <v/>
      </c>
      <c r="AE185" s="128" t="str">
        <f>IF($A185&gt;='DB_243way_Regular Symbol'!H$16,"",IF(F185=0,"",IF(OR(F185=$AA$1,F185=$AB$1,F186=$AA$1,F186=$AB$1,F187=$AA$1,,F187=$AB$1),0,1)))</f>
        <v/>
      </c>
      <c r="AG185" s="342" t="str">
        <f>IF($A185&gt;='DB_243way_Regular Symbol'!D$16,"",IF(B185=0,"",IF(OR(B185=$AG$1,B185=$AH$1,B186=$AG$1,B186=$AH$1,B187=$AG$1,B187=$AH$1),0,1)))</f>
        <v/>
      </c>
      <c r="AH185" s="2" t="str">
        <f>IF($A185&gt;='DB_243way_Regular Symbol'!E$16,"",IF(C185=0,"",IF(OR(C185=$AG$1,C185=$AH$1,C186=$AG$1,C186=$AH$1,C187=$AG$1,C187=$AH$1),0,1)))</f>
        <v/>
      </c>
      <c r="AI185" s="2" t="str">
        <f>IF($A185&gt;='DB_243way_Regular Symbol'!F$16,"",IF(D185=0,"",IF(OR(D185=$AG$1,D185=$AH$1,D186=$AG$1,D186=$AH$1,D187=$AG$1,D187=$AH$1),0,1)))</f>
        <v/>
      </c>
      <c r="AJ185" s="2" t="str">
        <f>IF($A185&gt;='DB_243way_Regular Symbol'!G$16,"",IF(E185=0,"",IF(OR(E185=$AG$1,E185=$AH$1,E186=$AG$1,E186=$AH$1,E187=$AG$1,E187=$AH$1),0,1)))</f>
        <v/>
      </c>
      <c r="AK185" s="128" t="str">
        <f>IF($A185&gt;='DB_243way_Regular Symbol'!H$16,"",IF(F185=0,"",IF(OR(F185=$AG$1,F185=$AH$1,F186=$AG$1,F186=$AH$1,F187=$AG$1,F187=$AH$1),0,1)))</f>
        <v/>
      </c>
      <c r="AM185" s="342" t="str">
        <f>IF($A185&gt;='DB_243way_Regular Symbol'!D$16,"",IF(B185=0,"",IF(OR(B185=$AM$1,B185=$AN$1,B186=$AM$1,B186=$AN$1,B187=$AM$1,B187=$AN$1),0,1)))</f>
        <v/>
      </c>
      <c r="AN185" s="2" t="str">
        <f>IF($A185&gt;='DB_243way_Regular Symbol'!E$16,"",IF(C185=0,"",IF(OR(C185=$AM$1,C185=$AN$1,C186=$AM$1,C186=$AN$1,C187=$AM$1,C187=$AN$1),0,1)))</f>
        <v/>
      </c>
      <c r="AO185" s="2" t="str">
        <f>IF($A185&gt;='DB_243way_Regular Symbol'!F$16,"",IF(D185=0,"",IF(OR(D185=$AM$1,D185=$AN$1,D186=$AM$1,D186=$AN$1,D187=$AM$1,D187=$AN$1),0,1)))</f>
        <v/>
      </c>
      <c r="AP185" s="2" t="str">
        <f>IF($A185&gt;='DB_243way_Regular Symbol'!G$16,"",IF(E185=0,"",IF(OR(E185=$AM$1,E185=$AN$1,E186=$AM$1,E186=$AN$1,E187=$AM$1,E187=$AN$1),0,1)))</f>
        <v/>
      </c>
      <c r="AQ185" s="128" t="str">
        <f>IF($A185&gt;='DB_243way_Regular Symbol'!H$16,"",IF(F185=0,"",IF(OR(F185=$AM$1,F185=$AN$1,F186=$AM$1,F186=$AN$1,F187=$AM$1,F187=$AN$1),0,1)))</f>
        <v/>
      </c>
      <c r="AS185" s="342" t="str">
        <f>IF($A185&gt;='DB_243way_Regular Symbol'!D$16,"",IF(B185=0,"",IF(OR(B185=$AM$1,B185=$AT$1,B186=$AM$1,B186=$AT$1,B187=$AM$1,B187=$AT$1),0,1)))</f>
        <v/>
      </c>
      <c r="AT185" s="2" t="str">
        <f>IF($A185&gt;='DB_243way_Regular Symbol'!E$16,"",IF(C185=0,"",IF(OR(C185=$AM$1,C185=$AT$1,C186=$AM$1,C186=$AT$1,C187=$AM$1,C187=$AT$1),0,1)))</f>
        <v/>
      </c>
      <c r="AU185" s="2" t="str">
        <f>IF($A185&gt;='DB_243way_Regular Symbol'!F$16,"",IF(D185=0,"",IF(OR(D185=$AM$1,D185=$AT$1,D186=$AM$1,D186=$AT$1,D187=$AM$1,D187=$AT$1),0,1)))</f>
        <v/>
      </c>
      <c r="AV185" s="2" t="str">
        <f>IF($A185&gt;='DB_243way_Regular Symbol'!G$16,"",IF(E185=0,"",IF(OR(E185=$AM$1,E185=$AT$1,E186=$AM$1,E186=$AT$1,E187=$AM$1,E187=$AT$1),0,1)))</f>
        <v/>
      </c>
      <c r="AW185" s="128" t="str">
        <f>IF($A185&gt;='DB_243way_Regular Symbol'!H$16,"",IF(F185=0,"",IF(OR(F185=$AM$1,F185=$AT$1,F186=$AM$1,F186=$AT$1,F187=$AM$1,F187=$AT$1),0,1)))</f>
        <v/>
      </c>
      <c r="AY185" s="342"/>
      <c r="AZ185" s="2"/>
      <c r="BA185" s="2" t="str">
        <f>IF($A185&gt;='DB_243way_Regular Symbol'!F$16,"",COUNTIF(D185:D187,$AZ$1))</f>
        <v/>
      </c>
      <c r="BB185" s="2" t="str">
        <f>IF($A185&gt;='DB_243way_Regular Symbol'!G$16,"",COUNTIF(E185:E187,$AZ$1))</f>
        <v/>
      </c>
      <c r="BC185" s="2" t="str">
        <f>IF($A185&gt;='DB_243way_Regular Symbol'!H$16,"",COUNTIF(F185:F187,$AZ$1))</f>
        <v/>
      </c>
      <c r="BE185" s="342" t="str">
        <f>IF($A185&gt;='DB_243way_Regular Symbol'!D$16,"",IF(B185=0,"",IF(OR(B185=$AM$1,B185=$BF$1,B186=$AM$1,B186=$BF$1,B187=$AM$1,B187=$BF$1),1,0)))</f>
        <v/>
      </c>
      <c r="BF185" s="342" t="str">
        <f>IF($A185&gt;='DB_243way_Regular Symbol'!E$16,"",IF(C185=0,"",IF(OR(C185=$AM$1,C185=$BF$1,C186=$AM$1,C186=$BF$1,C187=$AM$1,C187=$BF$1),1,0)))</f>
        <v/>
      </c>
      <c r="BG185" s="342" t="str">
        <f>IF($A185&gt;='DB_243way_Regular Symbol'!F$16,"",IF(D185=0,"",IF(OR(D185=$AM$1,D185=$BF$1,D186=$AM$1,D186=$BF$1,D187=$AM$1,D187=$BF$1),1,0)))</f>
        <v/>
      </c>
      <c r="BH185" s="342" t="str">
        <f>IF($A185&gt;='DB_243way_Regular Symbol'!G$16,"",IF(E185=0,"",IF(OR(E185=$AM$1,E185=$BF$1,E186=$AM$1,E186=$BF$1,E187=$AM$1,E187=$BF$1),1,0)))</f>
        <v/>
      </c>
      <c r="BI185" s="342" t="str">
        <f>IF($A185&gt;='DB_243way_Regular Symbol'!H$16,"",IF(F185=0,"",IF(OR(F185=$AM$1,F185=$BF$1,F186=$AM$1,F186=$BF$1,F187=$AM$1,F187=$BF$1),1,0)))</f>
        <v/>
      </c>
      <c r="BK185" s="342" t="str">
        <f>IF($A185&gt;='DB_243way_Regular Symbol'!D$16,"",IF(B185=0,"",IF(OR(B185=$AM$1,B185=$BL$1,B186=$AM$1,B186=$BL$1,B187=$AM$1,B187=$BL$1),0,1)))</f>
        <v/>
      </c>
      <c r="BL185" s="2" t="str">
        <f>IF($A185&gt;='DB_243way_Regular Symbol'!E$16,"",IF(C185=0,"",IF(OR(C185=$AM$1,C185=$BL$1,C186=$AM$1,C186=$BL$1,C187=$AM$1,C187=$BL$1),0,1)))</f>
        <v/>
      </c>
      <c r="BM185" s="2" t="str">
        <f>IF($A185&gt;='DB_243way_Regular Symbol'!F$16,"",IF(D185=0,"",IF(OR(D185=$AM$1,D185=$BL$1,D186=$AM$1,D186=$BL$1,D187=$AM$1,D187=$BL$1),0,1)))</f>
        <v/>
      </c>
      <c r="BN185" s="2" t="str">
        <f>IF($A185&gt;='DB_243way_Regular Symbol'!G$16,"",IF(E185=0,"",IF(OR(E185=$AM$1,E185=$BL$1,E186=$AM$1,E186=$BL$1,E187=$AM$1,E187=$BL$1),0,1)))</f>
        <v/>
      </c>
      <c r="BO185" s="128" t="str">
        <f>IF($A185&gt;='DB_243way_Regular Symbol'!H$16,"",IF(F185=0,"",IF(OR(F185=$AM$1,F185=$BL$1,F186=$AM$1,F186=$BL$1,F187=$AM$1,F187=$BL$1),0,1)))</f>
        <v/>
      </c>
      <c r="BQ185" s="2" t="str">
        <f>IF($A185&gt;='DB_243way_Regular Symbol'!D$16,"",IF(B185=0,"",IF(OR(B185=$BQ$1,B185=$BR$1,B186=$BQ$1,B186=$BR$1,B187=$BQ$1,B187=$BR$1),0,1)))</f>
        <v/>
      </c>
      <c r="BR185" s="2" t="str">
        <f>IF($A185&gt;='DB_243way_Regular Symbol'!E$16,"",IF(C185=0,"",IF(OR(C185=$BQ$1,C185=$BR$1,C186=$BQ$1,C186=$BR$1,C187=$BQ$1,C187=$BR$1),0,1)))</f>
        <v/>
      </c>
      <c r="BS185" s="2" t="str">
        <f>IF($A185&gt;='DB_243way_Regular Symbol'!F$16,"",IF(D185=0,"",IF(OR(D185=$BQ$1,D185=$BR$1,D186=$BQ$1,D186=$BR$1,D187=$BQ$1,D187=$BR$1),0,1)))</f>
        <v/>
      </c>
      <c r="BT185" s="2" t="str">
        <f>IF($A185&gt;='DB_243way_Regular Symbol'!G$16,"",IF(E185=0,"",IF(OR(E185=$BQ$1,E185=$BR$1,E186=$BQ$1,E186=$BR$1,E187=$BQ$1,E187=$BR$1),0,1)))</f>
        <v/>
      </c>
      <c r="BU185" s="2" t="str">
        <f>IF($A185&gt;='DB_243way_Regular Symbol'!H$16,"",IF(F185=0,"",IF(OR(F185=$BQ$1,F185=$BR$1,F186=$BQ$1,F186=$BR$1,F187=$BQ$1,F187=$BR$1),0,1)))</f>
        <v/>
      </c>
      <c r="BW185" s="2" t="str">
        <f>IF($A185&gt;='DB_243way_Regular Symbol'!D$16,"",IF(B185=0,"",IF(OR(B185=$BW$1,B186=$BW$1,B187=$BW$1,B185=$BX$1,B186=$BX$1,B187=$BX$1),0,1)))</f>
        <v/>
      </c>
      <c r="BX185" s="2" t="str">
        <f>IF($A185&gt;='DB_243way_Regular Symbol'!E$16,"",IF(C185=0,"",IF(OR(C185=$BW$1,C186=$BW$1,C187=$BW$1,C185=$BX$1,C186=$BX$1,C187=$BX$1),0,1)))</f>
        <v/>
      </c>
      <c r="BY185" s="2" t="str">
        <f>IF($A185&gt;='DB_243way_Regular Symbol'!F$16,"",IF(D185=0,"",IF(OR(D185=$BW$1,D186=$BW$1,D187=$BW$1,D185=$BX$1,D186=$BX$1,D187=$BX$1),0,1)))</f>
        <v/>
      </c>
      <c r="BZ185" s="2" t="str">
        <f>IF($A185&gt;='DB_243way_Regular Symbol'!G$16,"",IF(E185=0,"",IF(OR(E185=$BW$1,E186=$BW$1,E187=$BW$1,E185=$BX$1,E186=$BX$1,E187=$BX$1),0,1)))</f>
        <v/>
      </c>
      <c r="CA185" s="2" t="str">
        <f>IF($A185&gt;='DB_243way_Regular Symbol'!H$16,"",IF(F185=0,"",IF(OR(F185=$BW$1,F186=$BW$1,F187=$BW$1,F185=$BX$1,F186=$BX$1,F187=$BX$1),0,1)))</f>
        <v/>
      </c>
      <c r="CC185" s="2" t="str">
        <f>IF($A185&gt;='DB_243way_Regular Symbol'!D$16,"",IF(B185=0,"",IF(OR(B185=$BW$1,B186=$BW$1,B187=$BW$1,B185=$CD$1,B186=$CD$1,B187=$CD$1),0,1)))</f>
        <v/>
      </c>
      <c r="CD185" s="2" t="str">
        <f>IF($A185&gt;='DB_243way_Regular Symbol'!E$16,"",IF(C185=0,"",IF(OR(C185=$BW$1,C186=$BW$1,C187=$BW$1,C185=$CD$1,C186=$CD$1,C187=$CD$1),0,1)))</f>
        <v/>
      </c>
      <c r="CE185" s="2" t="str">
        <f>IF($A185&gt;='DB_243way_Regular Symbol'!F$16,"",IF(D185=0,"",IF(OR(D185=$BW$1,D186=$BW$1,D187=$BW$1,D185=$CD$1,D186=$CD$1,D187=$CD$1),0,1)))</f>
        <v/>
      </c>
      <c r="CF185" s="2" t="str">
        <f>IF($A185&gt;='DB_243way_Regular Symbol'!G$16,"",IF(E185=0,"",IF(OR(E185=$BW$1,E186=$BW$1,E187=$BW$1,E185=$CD$1,E186=$CD$1,E187=$CD$1),0,1)))</f>
        <v/>
      </c>
      <c r="CG185" s="2" t="str">
        <f>IF($A185&gt;='DB_243way_Regular Symbol'!H$16,"",IF(F185=0,"",IF(OR(F185=$BW$1,F186=$BW$1,F187=$BW$1,F185=$CD$1,F186=$CD$1,F187=$CD$1),0,1)))</f>
        <v/>
      </c>
      <c r="CI185" s="2" t="str">
        <f>IF($A185&gt;='DB_243way_Regular Symbol'!D$16,"",IF(B185=0,"",IF(OR(B185=$BW$1,B186=$BW$1,B187=$BW$1,B185=$CJ$1,B186=$CJ$1,B187=$CJ$1),0,1)))</f>
        <v/>
      </c>
      <c r="CJ185" s="2" t="str">
        <f>IF($A185&gt;='DB_243way_Regular Symbol'!E$16,"",IF(C185=0,"",IF(OR(C185=$BW$1,C186=$BW$1,C187=$BW$1,C185=$CJ$1,C186=$CJ$1,C187=$CJ$1),0,1)))</f>
        <v/>
      </c>
      <c r="CK185" s="2" t="str">
        <f>IF($A185&gt;='DB_243way_Regular Symbol'!F$16,"",IF(D185=0,"",IF(OR(D185=$BW$1,D186=$BW$1,D187=$BW$1,D185=$CJ$1,D186=$CJ$1,D187=$CJ$1),0,1)))</f>
        <v/>
      </c>
      <c r="CL185" s="2" t="str">
        <f>IF($A185&gt;='DB_243way_Regular Symbol'!G$16,"",IF(E185=0,"",IF(OR(E185=$BW$1,E186=$BW$1,E187=$BW$1,E185=$CJ$1,E186=$CJ$1,E187=$CJ$1),0,1)))</f>
        <v/>
      </c>
      <c r="CM185" s="2" t="str">
        <f>IF($A185&gt;='DB_243way_Regular Symbol'!H$16,"",IF(F185=0,"",IF(OR(F185=$BW$1,F186=$BW$1,F187=$BW$1,F185=$CJ$1,F186=$CJ$1,F187=$CJ$1),0,1)))</f>
        <v/>
      </c>
      <c r="CO185" s="2" t="str">
        <f>IF($A185&gt;='DB_243way_Regular Symbol'!D$16,"",IF(B185=0,"",IF(OR(B185=$BW$1,B186=$BW$1,B187=$BW$1,B185=$CP$1,B186=$CP$1,B187=$CP$1),0,1)))</f>
        <v/>
      </c>
      <c r="CP185" s="2" t="str">
        <f>IF($A185&gt;='DB_243way_Regular Symbol'!E$16,"",IF(C185=0,"",IF(OR(C185=$BW$1,C186=$BW$1,C187=$BW$1,C185=$CP$1,C186=$CP$1,C187=$CP$1),0,1)))</f>
        <v/>
      </c>
      <c r="CQ185" s="2" t="str">
        <f>IF($A185&gt;='DB_243way_Regular Symbol'!F$16,"",IF(D185=0,"",IF(OR(D185=$BW$1,D186=$BW$1,D187=$BW$1,D185=$CP$1,D186=$CP$1,D187=$CP$1),0,1)))</f>
        <v/>
      </c>
      <c r="CR185" s="2" t="str">
        <f>IF($A185&gt;='DB_243way_Regular Symbol'!G$16,"",IF(E185=0,"",IF(OR(E185=$BW$1,E186=$BW$1,E187=$BW$1,E185=$CP$1,E186=$CP$1,E187=$CP$1),0,1)))</f>
        <v/>
      </c>
      <c r="CS185" s="2" t="str">
        <f>IF($A185&gt;='DB_243way_Regular Symbol'!H$16,"",IF(F185=0,"",IF(OR(F185=$BW$1,F186=$BW$1,F187=$BW$1,F185=$CP$1,F186=$CP$1,F187=$CP$1),0,1)))</f>
        <v/>
      </c>
      <c r="CU185" s="2" t="str">
        <f>IF($A185&gt;='DB_243way_Regular Symbol'!D$16,"",IF(B185=0,"",IF(OR(B185=$BW$1,B186=$BW$1,B187=$BW$1,B185=$CV$1,B186=$CV$1,B187=$CV$1),0,1)))</f>
        <v/>
      </c>
      <c r="CV185" s="2" t="str">
        <f>IF($A185&gt;='DB_243way_Regular Symbol'!E$16,"",IF(C185=0,"",IF(OR(C185=$BW$1,C186=$BW$1,C187=$BW$1,C185=$CV$1,C186=$CV$1,C187=$CV$1),0,1)))</f>
        <v/>
      </c>
      <c r="CW185" s="2" t="str">
        <f>IF($A185&gt;='DB_243way_Regular Symbol'!F$16,"",IF(D185=0,"",IF(OR(D185=$BW$1,D186=$BW$1,D187=$BW$1,D185=$CV$1,D186=$CV$1,D187=$CV$1),0,1)))</f>
        <v/>
      </c>
      <c r="CX185" s="2" t="str">
        <f>IF($A185&gt;='DB_243way_Regular Symbol'!G$16,"",IF(E185=0,"",IF(OR(E185=$BW$1,E186=$BW$1,E187=$BW$1,E185=$CV$1,E186=$CV$1,E187=$CV$1),0,1)))</f>
        <v/>
      </c>
      <c r="CY185" s="2" t="str">
        <f>IF($A185&gt;='DB_243way_Regular Symbol'!H$16,"",IF(F185=0,"",IF(OR(F185=$BW$1,F186=$BW$1,F187=$BW$1,F185=$CV$1,F186=$CV$1,F187=$CV$1),0,1)))</f>
        <v/>
      </c>
    </row>
    <row r="186" spans="1:103">
      <c r="A186" s="341">
        <f>IF('DB_243way_Regular Symbol'!L185="","",'DB_243way_Regular Symbol'!L185)</f>
        <v>182</v>
      </c>
      <c r="B186" s="184" t="str">
        <f>IF('DB_243way_Regular Symbol'!M185="",
IF($A186-'DB_243way_Regular Symbol'!D$16&gt;='DB_243way_RegularＸ_W()'!B$2-1,"",VLOOKUP($A186-'DB_243way_Regular Symbol'!D$16,'DB_243way_Regular Symbol'!$L$3:$Q$250,'DB_243way_RegularＸ_W()'!B$3+1,FALSE)),
'DB_243way_Regular Symbol'!M185)</f>
        <v/>
      </c>
      <c r="C186" s="184" t="str">
        <f>IF('DB_243way_Regular Symbol'!N185="",
IF($A186-'DB_243way_Regular Symbol'!E$16&gt;='DB_243way_RegularＸ_W()'!C$2-1,"",VLOOKUP($A186-'DB_243way_Regular Symbol'!E$16,'DB_243way_Regular Symbol'!$L$3:$Q$250,'DB_243way_RegularＸ_W()'!C$3+1,FALSE)),
'DB_243way_Regular Symbol'!N185)</f>
        <v/>
      </c>
      <c r="D186" s="184" t="str">
        <f>IF('DB_243way_Regular Symbol'!O185="",
IF($A186-'DB_243way_Regular Symbol'!F$16&gt;='DB_243way_RegularＸ_W()'!D$2-1,"",VLOOKUP($A186-'DB_243way_Regular Symbol'!F$16,'DB_243way_Regular Symbol'!$L$3:$Q$250,'DB_243way_RegularＸ_W()'!D$3+1,FALSE)),
'DB_243way_Regular Symbol'!O185)</f>
        <v/>
      </c>
      <c r="E186" s="184" t="str">
        <f>IF('DB_243way_Regular Symbol'!P185="",
IF($A186-'DB_243way_Regular Symbol'!G$16&gt;='DB_243way_RegularＸ_W()'!E$2-1,"",VLOOKUP($A186-'DB_243way_Regular Symbol'!G$16,'DB_243way_Regular Symbol'!$L$3:$Q$250,'DB_243way_RegularＸ_W()'!E$3+1,FALSE)),
'DB_243way_Regular Symbol'!P185)</f>
        <v/>
      </c>
      <c r="F186" s="184" t="str">
        <f>IF('DB_243way_Regular Symbol'!Q185="",
IF($A186-'DB_243way_Regular Symbol'!H$16&gt;='DB_243way_RegularＸ_W()'!F$2-1,"",VLOOKUP($A186-'DB_243way_Regular Symbol'!H$16,'DB_243way_Regular Symbol'!$L$3:$Q$250,'DB_243way_RegularＸ_W()'!F$3+1,FALSE)),
'DB_243way_Regular Symbol'!Q185)</f>
        <v/>
      </c>
      <c r="O186" s="342" t="str">
        <f>IF($A186&gt;='DB_243way_Regular Symbol'!D$16,"",IF(B186=0,"",IF(OR(B186=$O$1,B186=$P$1,B187=$O$1,B187=$P$1,B188=$O$1,B188=$P$1),0,1)))</f>
        <v/>
      </c>
      <c r="P186" s="2" t="str">
        <f>IF($A186&gt;='DB_243way_Regular Symbol'!E$16,"",IF(C186=0,"",IF(OR(C186=$O$1,C186=$P$1,C187=$O$1,C187=$P$1,C188=$O$1,C188=$P$1),0,1)))</f>
        <v/>
      </c>
      <c r="Q186" s="2" t="str">
        <f>IF($A186&gt;='DB_243way_Regular Symbol'!F$16,"",IF(D186=0,"",IF(OR(D186=$O$1,D186=$P$1,D187=$O$1,D187=$P$1,D188=$O$1,D188=$P$1),0,1)))</f>
        <v/>
      </c>
      <c r="R186" s="2" t="str">
        <f>IF($A186&gt;='DB_243way_Regular Symbol'!G$16,"",IF(E186=0,"",IF(OR(E186=$O$1,E186=$P$1,E187=$O$1,E187=$P$1,E188=$O$1,E188=$P$1),0,1)))</f>
        <v/>
      </c>
      <c r="S186" s="128" t="str">
        <f>IF($A186&gt;='DB_243way_Regular Symbol'!H$16,"",IF(F186=0,"",IF(OR(F186=$O$1,F186=$P$1,F187=$O$1,F187=$P$1,F188=$O$1,F188=$P$1),0,1)))</f>
        <v/>
      </c>
      <c r="U186" s="342" t="str">
        <f>IF($A186&gt;='DB_243way_Regular Symbol'!D$16,"",IF(B186=0,"",IF(OR(B186=$U$1,B186=$V$1,B187=$U$1,B187=$V$1,B188=$U$1,B188=$V$1),0,1)))</f>
        <v/>
      </c>
      <c r="V186" s="2" t="str">
        <f>IF($A186&gt;='DB_243way_Regular Symbol'!E$16,"",IF(C186=0,"",IF(OR(C186=$U$1,C186=$V$1,C187=$U$1,C187=$V$1,C188=$U$1,C188=$V$1),0,1)))</f>
        <v/>
      </c>
      <c r="W186" s="2" t="str">
        <f>IF($A186&gt;='DB_243way_Regular Symbol'!F$16,"",IF(D186=0,"",IF(OR(D186=$U$1,D186=$V$1,D187=$U$1,D187=$V$1,D188=$U$1,D188=$V$1),0,1)))</f>
        <v/>
      </c>
      <c r="X186" s="2" t="str">
        <f>IF($A186&gt;='DB_243way_Regular Symbol'!G$16,"",IF(E186=0,"",IF(OR(E186=$U$1,E186=$V$1,E187=$U$1,E187=$V$1,E188=$U$1,E188=$V$1),0,1)))</f>
        <v/>
      </c>
      <c r="Y186" s="128" t="str">
        <f>IF($A186&gt;='DB_243way_Regular Symbol'!H$16,"",IF(F186=0,"",IF(OR(F186=$U$1,F186=$V$1,F187=$U$1,F187=$V$1,F188=$U$1,F188=$V$1),0,1)))</f>
        <v/>
      </c>
      <c r="AA186" s="342" t="str">
        <f>IF($A186&gt;='DB_243way_Regular Symbol'!D$16,"",IF(B186=0,"",IF(OR(B186=$AA$1,B186=$AB$1,B187=$AA$1,B187=$AB$1,B188=$AA$1,,B188=$AB$1),0,1)))</f>
        <v/>
      </c>
      <c r="AB186" s="2" t="str">
        <f>IF($A186&gt;='DB_243way_Regular Symbol'!E$16,"",IF(C186=0,"",IF(OR(C186=$AA$1,C186=$AB$1,C187=$AA$1,C187=$AB$1,C188=$AA$1,,C188=$AB$1),0,1)))</f>
        <v/>
      </c>
      <c r="AC186" s="2" t="str">
        <f>IF($A186&gt;='DB_243way_Regular Symbol'!F$16,"",IF(D186=0,"",IF(OR(D186=$AA$1,D186=$AB$1,D187=$AA$1,D187=$AB$1,D188=$AA$1,,D188=$AB$1),0,1)))</f>
        <v/>
      </c>
      <c r="AD186" s="2" t="str">
        <f>IF($A186&gt;='DB_243way_Regular Symbol'!G$16,"",IF(E186=0,"",IF(OR(E186=$AA$1,E186=$AB$1,E187=$AA$1,E187=$AB$1,E188=$AA$1,,E188=$AB$1),0,1)))</f>
        <v/>
      </c>
      <c r="AE186" s="128" t="str">
        <f>IF($A186&gt;='DB_243way_Regular Symbol'!H$16,"",IF(F186=0,"",IF(OR(F186=$AA$1,F186=$AB$1,F187=$AA$1,F187=$AB$1,F188=$AA$1,,F188=$AB$1),0,1)))</f>
        <v/>
      </c>
      <c r="AG186" s="342" t="str">
        <f>IF($A186&gt;='DB_243way_Regular Symbol'!D$16,"",IF(B186=0,"",IF(OR(B186=$AG$1,B186=$AH$1,B187=$AG$1,B187=$AH$1,B188=$AG$1,B188=$AH$1),0,1)))</f>
        <v/>
      </c>
      <c r="AH186" s="2" t="str">
        <f>IF($A186&gt;='DB_243way_Regular Symbol'!E$16,"",IF(C186=0,"",IF(OR(C186=$AG$1,C186=$AH$1,C187=$AG$1,C187=$AH$1,C188=$AG$1,C188=$AH$1),0,1)))</f>
        <v/>
      </c>
      <c r="AI186" s="2" t="str">
        <f>IF($A186&gt;='DB_243way_Regular Symbol'!F$16,"",IF(D186=0,"",IF(OR(D186=$AG$1,D186=$AH$1,D187=$AG$1,D187=$AH$1,D188=$AG$1,D188=$AH$1),0,1)))</f>
        <v/>
      </c>
      <c r="AJ186" s="2" t="str">
        <f>IF($A186&gt;='DB_243way_Regular Symbol'!G$16,"",IF(E186=0,"",IF(OR(E186=$AG$1,E186=$AH$1,E187=$AG$1,E187=$AH$1,E188=$AG$1,E188=$AH$1),0,1)))</f>
        <v/>
      </c>
      <c r="AK186" s="128" t="str">
        <f>IF($A186&gt;='DB_243way_Regular Symbol'!H$16,"",IF(F186=0,"",IF(OR(F186=$AG$1,F186=$AH$1,F187=$AG$1,F187=$AH$1,F188=$AG$1,F188=$AH$1),0,1)))</f>
        <v/>
      </c>
      <c r="AM186" s="342" t="str">
        <f>IF($A186&gt;='DB_243way_Regular Symbol'!D$16,"",IF(B186=0,"",IF(OR(B186=$AM$1,B186=$AN$1,B187=$AM$1,B187=$AN$1,B188=$AM$1,B188=$AN$1),0,1)))</f>
        <v/>
      </c>
      <c r="AN186" s="2" t="str">
        <f>IF($A186&gt;='DB_243way_Regular Symbol'!E$16,"",IF(C186=0,"",IF(OR(C186=$AM$1,C186=$AN$1,C187=$AM$1,C187=$AN$1,C188=$AM$1,C188=$AN$1),0,1)))</f>
        <v/>
      </c>
      <c r="AO186" s="2" t="str">
        <f>IF($A186&gt;='DB_243way_Regular Symbol'!F$16,"",IF(D186=0,"",IF(OR(D186=$AM$1,D186=$AN$1,D187=$AM$1,D187=$AN$1,D188=$AM$1,D188=$AN$1),0,1)))</f>
        <v/>
      </c>
      <c r="AP186" s="2" t="str">
        <f>IF($A186&gt;='DB_243way_Regular Symbol'!G$16,"",IF(E186=0,"",IF(OR(E186=$AM$1,E186=$AN$1,E187=$AM$1,E187=$AN$1,E188=$AM$1,E188=$AN$1),0,1)))</f>
        <v/>
      </c>
      <c r="AQ186" s="128" t="str">
        <f>IF($A186&gt;='DB_243way_Regular Symbol'!H$16,"",IF(F186=0,"",IF(OR(F186=$AM$1,F186=$AN$1,F187=$AM$1,F187=$AN$1,F188=$AM$1,F188=$AN$1),0,1)))</f>
        <v/>
      </c>
      <c r="AS186" s="342" t="str">
        <f>IF($A186&gt;='DB_243way_Regular Symbol'!D$16,"",IF(B186=0,"",IF(OR(B186=$AM$1,B186=$AT$1,B187=$AM$1,B187=$AT$1,B188=$AM$1,B188=$AT$1),0,1)))</f>
        <v/>
      </c>
      <c r="AT186" s="2" t="str">
        <f>IF($A186&gt;='DB_243way_Regular Symbol'!E$16,"",IF(C186=0,"",IF(OR(C186=$AM$1,C186=$AT$1,C187=$AM$1,C187=$AT$1,C188=$AM$1,C188=$AT$1),0,1)))</f>
        <v/>
      </c>
      <c r="AU186" s="2" t="str">
        <f>IF($A186&gt;='DB_243way_Regular Symbol'!F$16,"",IF(D186=0,"",IF(OR(D186=$AM$1,D186=$AT$1,D187=$AM$1,D187=$AT$1,D188=$AM$1,D188=$AT$1),0,1)))</f>
        <v/>
      </c>
      <c r="AV186" s="2" t="str">
        <f>IF($A186&gt;='DB_243way_Regular Symbol'!G$16,"",IF(E186=0,"",IF(OR(E186=$AM$1,E186=$AT$1,E187=$AM$1,E187=$AT$1,E188=$AM$1,E188=$AT$1),0,1)))</f>
        <v/>
      </c>
      <c r="AW186" s="128" t="str">
        <f>IF($A186&gt;='DB_243way_Regular Symbol'!H$16,"",IF(F186=0,"",IF(OR(F186=$AM$1,F186=$AT$1,F187=$AM$1,F187=$AT$1,F188=$AM$1,F188=$AT$1),0,1)))</f>
        <v/>
      </c>
      <c r="AY186" s="342"/>
      <c r="AZ186" s="2"/>
      <c r="BA186" s="2" t="str">
        <f>IF($A186&gt;='DB_243way_Regular Symbol'!F$16,"",COUNTIF(D186:D188,$AZ$1))</f>
        <v/>
      </c>
      <c r="BB186" s="2" t="str">
        <f>IF($A186&gt;='DB_243way_Regular Symbol'!G$16,"",COUNTIF(E186:E188,$AZ$1))</f>
        <v/>
      </c>
      <c r="BC186" s="2" t="str">
        <f>IF($A186&gt;='DB_243way_Regular Symbol'!H$16,"",COUNTIF(F186:F188,$AZ$1))</f>
        <v/>
      </c>
      <c r="BE186" s="342" t="str">
        <f>IF($A186&gt;='DB_243way_Regular Symbol'!D$16,"",IF(B186=0,"",IF(OR(B186=$AM$1,B186=$BF$1,B187=$AM$1,B187=$BF$1,B188=$AM$1,B188=$BF$1),1,0)))</f>
        <v/>
      </c>
      <c r="BF186" s="342" t="str">
        <f>IF($A186&gt;='DB_243way_Regular Symbol'!E$16,"",IF(C186=0,"",IF(OR(C186=$AM$1,C186=$BF$1,C187=$AM$1,C187=$BF$1,C188=$AM$1,C188=$BF$1),1,0)))</f>
        <v/>
      </c>
      <c r="BG186" s="342" t="str">
        <f>IF($A186&gt;='DB_243way_Regular Symbol'!F$16,"",IF(D186=0,"",IF(OR(D186=$AM$1,D186=$BF$1,D187=$AM$1,D187=$BF$1,D188=$AM$1,D188=$BF$1),1,0)))</f>
        <v/>
      </c>
      <c r="BH186" s="342" t="str">
        <f>IF($A186&gt;='DB_243way_Regular Symbol'!G$16,"",IF(E186=0,"",IF(OR(E186=$AM$1,E186=$BF$1,E187=$AM$1,E187=$BF$1,E188=$AM$1,E188=$BF$1),1,0)))</f>
        <v/>
      </c>
      <c r="BI186" s="342" t="str">
        <f>IF($A186&gt;='DB_243way_Regular Symbol'!H$16,"",IF(F186=0,"",IF(OR(F186=$AM$1,F186=$BF$1,F187=$AM$1,F187=$BF$1,F188=$AM$1,F188=$BF$1),1,0)))</f>
        <v/>
      </c>
      <c r="BK186" s="342" t="str">
        <f>IF($A186&gt;='DB_243way_Regular Symbol'!D$16,"",IF(B186=0,"",IF(OR(B186=$AM$1,B186=$BL$1,B187=$AM$1,B187=$BL$1,B188=$AM$1,B188=$BL$1),0,1)))</f>
        <v/>
      </c>
      <c r="BL186" s="2" t="str">
        <f>IF($A186&gt;='DB_243way_Regular Symbol'!E$16,"",IF(C186=0,"",IF(OR(C186=$AM$1,C186=$BL$1,C187=$AM$1,C187=$BL$1,C188=$AM$1,C188=$BL$1),0,1)))</f>
        <v/>
      </c>
      <c r="BM186" s="2" t="str">
        <f>IF($A186&gt;='DB_243way_Regular Symbol'!F$16,"",IF(D186=0,"",IF(OR(D186=$AM$1,D186=$BL$1,D187=$AM$1,D187=$BL$1,D188=$AM$1,D188=$BL$1),0,1)))</f>
        <v/>
      </c>
      <c r="BN186" s="2" t="str">
        <f>IF($A186&gt;='DB_243way_Regular Symbol'!G$16,"",IF(E186=0,"",IF(OR(E186=$AM$1,E186=$BL$1,E187=$AM$1,E187=$BL$1,E188=$AM$1,E188=$BL$1),0,1)))</f>
        <v/>
      </c>
      <c r="BO186" s="128" t="str">
        <f>IF($A186&gt;='DB_243way_Regular Symbol'!H$16,"",IF(F186=0,"",IF(OR(F186=$AM$1,F186=$BL$1,F187=$AM$1,F187=$BL$1,F188=$AM$1,F188=$BL$1),0,1)))</f>
        <v/>
      </c>
      <c r="BQ186" s="2" t="str">
        <f>IF($A186&gt;='DB_243way_Regular Symbol'!D$16,"",IF(B186=0,"",IF(OR(B186=$BQ$1,B186=$BR$1,B187=$BQ$1,B187=$BR$1,B188=$BQ$1,B188=$BR$1),0,1)))</f>
        <v/>
      </c>
      <c r="BR186" s="2" t="str">
        <f>IF($A186&gt;='DB_243way_Regular Symbol'!E$16,"",IF(C186=0,"",IF(OR(C186=$BQ$1,C186=$BR$1,C187=$BQ$1,C187=$BR$1,C188=$BQ$1,C188=$BR$1),0,1)))</f>
        <v/>
      </c>
      <c r="BS186" s="2" t="str">
        <f>IF($A186&gt;='DB_243way_Regular Symbol'!F$16,"",IF(D186=0,"",IF(OR(D186=$BQ$1,D186=$BR$1,D187=$BQ$1,D187=$BR$1,D188=$BQ$1,D188=$BR$1),0,1)))</f>
        <v/>
      </c>
      <c r="BT186" s="2" t="str">
        <f>IF($A186&gt;='DB_243way_Regular Symbol'!G$16,"",IF(E186=0,"",IF(OR(E186=$BQ$1,E186=$BR$1,E187=$BQ$1,E187=$BR$1,E188=$BQ$1,E188=$BR$1),0,1)))</f>
        <v/>
      </c>
      <c r="BU186" s="2" t="str">
        <f>IF($A186&gt;='DB_243way_Regular Symbol'!H$16,"",IF(F186=0,"",IF(OR(F186=$BQ$1,F186=$BR$1,F187=$BQ$1,F187=$BR$1,F188=$BQ$1,F188=$BR$1),0,1)))</f>
        <v/>
      </c>
      <c r="BW186" s="2" t="str">
        <f>IF($A186&gt;='DB_243way_Regular Symbol'!D$16,"",IF(B186=0,"",IF(OR(B186=$BW$1,B187=$BW$1,B188=$BW$1,B186=$BX$1,B187=$BX$1,B188=$BX$1),0,1)))</f>
        <v/>
      </c>
      <c r="BX186" s="2" t="str">
        <f>IF($A186&gt;='DB_243way_Regular Symbol'!E$16,"",IF(C186=0,"",IF(OR(C186=$BW$1,C187=$BW$1,C188=$BW$1,C186=$BX$1,C187=$BX$1,C188=$BX$1),0,1)))</f>
        <v/>
      </c>
      <c r="BY186" s="2" t="str">
        <f>IF($A186&gt;='DB_243way_Regular Symbol'!F$16,"",IF(D186=0,"",IF(OR(D186=$BW$1,D187=$BW$1,D188=$BW$1,D186=$BX$1,D187=$BX$1,D188=$BX$1),0,1)))</f>
        <v/>
      </c>
      <c r="BZ186" s="2" t="str">
        <f>IF($A186&gt;='DB_243way_Regular Symbol'!G$16,"",IF(E186=0,"",IF(OR(E186=$BW$1,E187=$BW$1,E188=$BW$1,E186=$BX$1,E187=$BX$1,E188=$BX$1),0,1)))</f>
        <v/>
      </c>
      <c r="CA186" s="2" t="str">
        <f>IF($A186&gt;='DB_243way_Regular Symbol'!H$16,"",IF(F186=0,"",IF(OR(F186=$BW$1,F187=$BW$1,F188=$BW$1,F186=$BX$1,F187=$BX$1,F188=$BX$1),0,1)))</f>
        <v/>
      </c>
      <c r="CC186" s="2" t="str">
        <f>IF($A186&gt;='DB_243way_Regular Symbol'!D$16,"",IF(B186=0,"",IF(OR(B186=$BW$1,B187=$BW$1,B188=$BW$1,B186=$CD$1,B187=$CD$1,B188=$CD$1),0,1)))</f>
        <v/>
      </c>
      <c r="CD186" s="2" t="str">
        <f>IF($A186&gt;='DB_243way_Regular Symbol'!E$16,"",IF(C186=0,"",IF(OR(C186=$BW$1,C187=$BW$1,C188=$BW$1,C186=$CD$1,C187=$CD$1,C188=$CD$1),0,1)))</f>
        <v/>
      </c>
      <c r="CE186" s="2" t="str">
        <f>IF($A186&gt;='DB_243way_Regular Symbol'!F$16,"",IF(D186=0,"",IF(OR(D186=$BW$1,D187=$BW$1,D188=$BW$1,D186=$CD$1,D187=$CD$1,D188=$CD$1),0,1)))</f>
        <v/>
      </c>
      <c r="CF186" s="2" t="str">
        <f>IF($A186&gt;='DB_243way_Regular Symbol'!G$16,"",IF(E186=0,"",IF(OR(E186=$BW$1,E187=$BW$1,E188=$BW$1,E186=$CD$1,E187=$CD$1,E188=$CD$1),0,1)))</f>
        <v/>
      </c>
      <c r="CG186" s="2" t="str">
        <f>IF($A186&gt;='DB_243way_Regular Symbol'!H$16,"",IF(F186=0,"",IF(OR(F186=$BW$1,F187=$BW$1,F188=$BW$1,F186=$CD$1,F187=$CD$1,F188=$CD$1),0,1)))</f>
        <v/>
      </c>
      <c r="CI186" s="2" t="str">
        <f>IF($A186&gt;='DB_243way_Regular Symbol'!D$16,"",IF(B186=0,"",IF(OR(B186=$BW$1,B187=$BW$1,B188=$BW$1,B186=$CJ$1,B187=$CJ$1,B188=$CJ$1),0,1)))</f>
        <v/>
      </c>
      <c r="CJ186" s="2" t="str">
        <f>IF($A186&gt;='DB_243way_Regular Symbol'!E$16,"",IF(C186=0,"",IF(OR(C186=$BW$1,C187=$BW$1,C188=$BW$1,C186=$CJ$1,C187=$CJ$1,C188=$CJ$1),0,1)))</f>
        <v/>
      </c>
      <c r="CK186" s="2" t="str">
        <f>IF($A186&gt;='DB_243way_Regular Symbol'!F$16,"",IF(D186=0,"",IF(OR(D186=$BW$1,D187=$BW$1,D188=$BW$1,D186=$CJ$1,D187=$CJ$1,D188=$CJ$1),0,1)))</f>
        <v/>
      </c>
      <c r="CL186" s="2" t="str">
        <f>IF($A186&gt;='DB_243way_Regular Symbol'!G$16,"",IF(E186=0,"",IF(OR(E186=$BW$1,E187=$BW$1,E188=$BW$1,E186=$CJ$1,E187=$CJ$1,E188=$CJ$1),0,1)))</f>
        <v/>
      </c>
      <c r="CM186" s="2" t="str">
        <f>IF($A186&gt;='DB_243way_Regular Symbol'!H$16,"",IF(F186=0,"",IF(OR(F186=$BW$1,F187=$BW$1,F188=$BW$1,F186=$CJ$1,F187=$CJ$1,F188=$CJ$1),0,1)))</f>
        <v/>
      </c>
      <c r="CO186" s="2" t="str">
        <f>IF($A186&gt;='DB_243way_Regular Symbol'!D$16,"",IF(B186=0,"",IF(OR(B186=$BW$1,B187=$BW$1,B188=$BW$1,B186=$CP$1,B187=$CP$1,B188=$CP$1),0,1)))</f>
        <v/>
      </c>
      <c r="CP186" s="2" t="str">
        <f>IF($A186&gt;='DB_243way_Regular Symbol'!E$16,"",IF(C186=0,"",IF(OR(C186=$BW$1,C187=$BW$1,C188=$BW$1,C186=$CP$1,C187=$CP$1,C188=$CP$1),0,1)))</f>
        <v/>
      </c>
      <c r="CQ186" s="2" t="str">
        <f>IF($A186&gt;='DB_243way_Regular Symbol'!F$16,"",IF(D186=0,"",IF(OR(D186=$BW$1,D187=$BW$1,D188=$BW$1,D186=$CP$1,D187=$CP$1,D188=$CP$1),0,1)))</f>
        <v/>
      </c>
      <c r="CR186" s="2" t="str">
        <f>IF($A186&gt;='DB_243way_Regular Symbol'!G$16,"",IF(E186=0,"",IF(OR(E186=$BW$1,E187=$BW$1,E188=$BW$1,E186=$CP$1,E187=$CP$1,E188=$CP$1),0,1)))</f>
        <v/>
      </c>
      <c r="CS186" s="2" t="str">
        <f>IF($A186&gt;='DB_243way_Regular Symbol'!H$16,"",IF(F186=0,"",IF(OR(F186=$BW$1,F187=$BW$1,F188=$BW$1,F186=$CP$1,F187=$CP$1,F188=$CP$1),0,1)))</f>
        <v/>
      </c>
      <c r="CU186" s="2" t="str">
        <f>IF($A186&gt;='DB_243way_Regular Symbol'!D$16,"",IF(B186=0,"",IF(OR(B186=$BW$1,B187=$BW$1,B188=$BW$1,B186=$CV$1,B187=$CV$1,B188=$CV$1),0,1)))</f>
        <v/>
      </c>
      <c r="CV186" s="2" t="str">
        <f>IF($A186&gt;='DB_243way_Regular Symbol'!E$16,"",IF(C186=0,"",IF(OR(C186=$BW$1,C187=$BW$1,C188=$BW$1,C186=$CV$1,C187=$CV$1,C188=$CV$1),0,1)))</f>
        <v/>
      </c>
      <c r="CW186" s="2" t="str">
        <f>IF($A186&gt;='DB_243way_Regular Symbol'!F$16,"",IF(D186=0,"",IF(OR(D186=$BW$1,D187=$BW$1,D188=$BW$1,D186=$CV$1,D187=$CV$1,D188=$CV$1),0,1)))</f>
        <v/>
      </c>
      <c r="CX186" s="2" t="str">
        <f>IF($A186&gt;='DB_243way_Regular Symbol'!G$16,"",IF(E186=0,"",IF(OR(E186=$BW$1,E187=$BW$1,E188=$BW$1,E186=$CV$1,E187=$CV$1,E188=$CV$1),0,1)))</f>
        <v/>
      </c>
      <c r="CY186" s="2" t="str">
        <f>IF($A186&gt;='DB_243way_Regular Symbol'!H$16,"",IF(F186=0,"",IF(OR(F186=$BW$1,F187=$BW$1,F188=$BW$1,F186=$CV$1,F187=$CV$1,F188=$CV$1),0,1)))</f>
        <v/>
      </c>
    </row>
    <row r="187" spans="1:103">
      <c r="A187" s="341">
        <f>IF('DB_243way_Regular Symbol'!L186="","",'DB_243way_Regular Symbol'!L186)</f>
        <v>183</v>
      </c>
      <c r="B187" s="184" t="str">
        <f>IF('DB_243way_Regular Symbol'!M186="",
IF($A187-'DB_243way_Regular Symbol'!D$16&gt;='DB_243way_RegularＸ_W()'!B$2-1,"",VLOOKUP($A187-'DB_243way_Regular Symbol'!D$16,'DB_243way_Regular Symbol'!$L$3:$Q$250,'DB_243way_RegularＸ_W()'!B$3+1,FALSE)),
'DB_243way_Regular Symbol'!M186)</f>
        <v/>
      </c>
      <c r="C187" s="184" t="str">
        <f>IF('DB_243way_Regular Symbol'!N186="",
IF($A187-'DB_243way_Regular Symbol'!E$16&gt;='DB_243way_RegularＸ_W()'!C$2-1,"",VLOOKUP($A187-'DB_243way_Regular Symbol'!E$16,'DB_243way_Regular Symbol'!$L$3:$Q$250,'DB_243way_RegularＸ_W()'!C$3+1,FALSE)),
'DB_243way_Regular Symbol'!N186)</f>
        <v/>
      </c>
      <c r="D187" s="184" t="str">
        <f>IF('DB_243way_Regular Symbol'!O186="",
IF($A187-'DB_243way_Regular Symbol'!F$16&gt;='DB_243way_RegularＸ_W()'!D$2-1,"",VLOOKUP($A187-'DB_243way_Regular Symbol'!F$16,'DB_243way_Regular Symbol'!$L$3:$Q$250,'DB_243way_RegularＸ_W()'!D$3+1,FALSE)),
'DB_243way_Regular Symbol'!O186)</f>
        <v/>
      </c>
      <c r="E187" s="184" t="str">
        <f>IF('DB_243way_Regular Symbol'!P186="",
IF($A187-'DB_243way_Regular Symbol'!G$16&gt;='DB_243way_RegularＸ_W()'!E$2-1,"",VLOOKUP($A187-'DB_243way_Regular Symbol'!G$16,'DB_243way_Regular Symbol'!$L$3:$Q$250,'DB_243way_RegularＸ_W()'!E$3+1,FALSE)),
'DB_243way_Regular Symbol'!P186)</f>
        <v/>
      </c>
      <c r="F187" s="184" t="str">
        <f>IF('DB_243way_Regular Symbol'!Q186="",
IF($A187-'DB_243way_Regular Symbol'!H$16&gt;='DB_243way_RegularＸ_W()'!F$2-1,"",VLOOKUP($A187-'DB_243way_Regular Symbol'!H$16,'DB_243way_Regular Symbol'!$L$3:$Q$250,'DB_243way_RegularＸ_W()'!F$3+1,FALSE)),
'DB_243way_Regular Symbol'!Q186)</f>
        <v/>
      </c>
      <c r="O187" s="342" t="str">
        <f>IF($A187&gt;='DB_243way_Regular Symbol'!D$16,"",IF(B187=0,"",IF(OR(B187=$O$1,B187=$P$1,B188=$O$1,B188=$P$1,B189=$O$1,B189=$P$1),0,1)))</f>
        <v/>
      </c>
      <c r="P187" s="2" t="str">
        <f>IF($A187&gt;='DB_243way_Regular Symbol'!E$16,"",IF(C187=0,"",IF(OR(C187=$O$1,C187=$P$1,C188=$O$1,C188=$P$1,C189=$O$1,C189=$P$1),0,1)))</f>
        <v/>
      </c>
      <c r="Q187" s="2" t="str">
        <f>IF($A187&gt;='DB_243way_Regular Symbol'!F$16,"",IF(D187=0,"",IF(OR(D187=$O$1,D187=$P$1,D188=$O$1,D188=$P$1,D189=$O$1,D189=$P$1),0,1)))</f>
        <v/>
      </c>
      <c r="R187" s="2" t="str">
        <f>IF($A187&gt;='DB_243way_Regular Symbol'!G$16,"",IF(E187=0,"",IF(OR(E187=$O$1,E187=$P$1,E188=$O$1,E188=$P$1,E189=$O$1,E189=$P$1),0,1)))</f>
        <v/>
      </c>
      <c r="S187" s="128" t="str">
        <f>IF($A187&gt;='DB_243way_Regular Symbol'!H$16,"",IF(F187=0,"",IF(OR(F187=$O$1,F187=$P$1,F188=$O$1,F188=$P$1,F189=$O$1,F189=$P$1),0,1)))</f>
        <v/>
      </c>
      <c r="U187" s="342" t="str">
        <f>IF($A187&gt;='DB_243way_Regular Symbol'!D$16,"",IF(B187=0,"",IF(OR(B187=$U$1,B187=$V$1,B188=$U$1,B188=$V$1,B189=$U$1,B189=$V$1),0,1)))</f>
        <v/>
      </c>
      <c r="V187" s="2" t="str">
        <f>IF($A187&gt;='DB_243way_Regular Symbol'!E$16,"",IF(C187=0,"",IF(OR(C187=$U$1,C187=$V$1,C188=$U$1,C188=$V$1,C189=$U$1,C189=$V$1),0,1)))</f>
        <v/>
      </c>
      <c r="W187" s="2" t="str">
        <f>IF($A187&gt;='DB_243way_Regular Symbol'!F$16,"",IF(D187=0,"",IF(OR(D187=$U$1,D187=$V$1,D188=$U$1,D188=$V$1,D189=$U$1,D189=$V$1),0,1)))</f>
        <v/>
      </c>
      <c r="X187" s="2" t="str">
        <f>IF($A187&gt;='DB_243way_Regular Symbol'!G$16,"",IF(E187=0,"",IF(OR(E187=$U$1,E187=$V$1,E188=$U$1,E188=$V$1,E189=$U$1,E189=$V$1),0,1)))</f>
        <v/>
      </c>
      <c r="Y187" s="128" t="str">
        <f>IF($A187&gt;='DB_243way_Regular Symbol'!H$16,"",IF(F187=0,"",IF(OR(F187=$U$1,F187=$V$1,F188=$U$1,F188=$V$1,F189=$U$1,F189=$V$1),0,1)))</f>
        <v/>
      </c>
      <c r="AA187" s="342" t="str">
        <f>IF($A187&gt;='DB_243way_Regular Symbol'!D$16,"",IF(B187=0,"",IF(OR(B187=$AA$1,B187=$AB$1,B188=$AA$1,B188=$AB$1,B189=$AA$1,,B189=$AB$1),0,1)))</f>
        <v/>
      </c>
      <c r="AB187" s="2" t="str">
        <f>IF($A187&gt;='DB_243way_Regular Symbol'!E$16,"",IF(C187=0,"",IF(OR(C187=$AA$1,C187=$AB$1,C188=$AA$1,C188=$AB$1,C189=$AA$1,,C189=$AB$1),0,1)))</f>
        <v/>
      </c>
      <c r="AC187" s="2" t="str">
        <f>IF($A187&gt;='DB_243way_Regular Symbol'!F$16,"",IF(D187=0,"",IF(OR(D187=$AA$1,D187=$AB$1,D188=$AA$1,D188=$AB$1,D189=$AA$1,,D189=$AB$1),0,1)))</f>
        <v/>
      </c>
      <c r="AD187" s="2" t="str">
        <f>IF($A187&gt;='DB_243way_Regular Symbol'!G$16,"",IF(E187=0,"",IF(OR(E187=$AA$1,E187=$AB$1,E188=$AA$1,E188=$AB$1,E189=$AA$1,,E189=$AB$1),0,1)))</f>
        <v/>
      </c>
      <c r="AE187" s="128" t="str">
        <f>IF($A187&gt;='DB_243way_Regular Symbol'!H$16,"",IF(F187=0,"",IF(OR(F187=$AA$1,F187=$AB$1,F188=$AA$1,F188=$AB$1,F189=$AA$1,,F189=$AB$1),0,1)))</f>
        <v/>
      </c>
      <c r="AG187" s="342" t="str">
        <f>IF($A187&gt;='DB_243way_Regular Symbol'!D$16,"",IF(B187=0,"",IF(OR(B187=$AG$1,B187=$AH$1,B188=$AG$1,B188=$AH$1,B189=$AG$1,B189=$AH$1),0,1)))</f>
        <v/>
      </c>
      <c r="AH187" s="2" t="str">
        <f>IF($A187&gt;='DB_243way_Regular Symbol'!E$16,"",IF(C187=0,"",IF(OR(C187=$AG$1,C187=$AH$1,C188=$AG$1,C188=$AH$1,C189=$AG$1,C189=$AH$1),0,1)))</f>
        <v/>
      </c>
      <c r="AI187" s="2" t="str">
        <f>IF($A187&gt;='DB_243way_Regular Symbol'!F$16,"",IF(D187=0,"",IF(OR(D187=$AG$1,D187=$AH$1,D188=$AG$1,D188=$AH$1,D189=$AG$1,D189=$AH$1),0,1)))</f>
        <v/>
      </c>
      <c r="AJ187" s="2" t="str">
        <f>IF($A187&gt;='DB_243way_Regular Symbol'!G$16,"",IF(E187=0,"",IF(OR(E187=$AG$1,E187=$AH$1,E188=$AG$1,E188=$AH$1,E189=$AG$1,E189=$AH$1),0,1)))</f>
        <v/>
      </c>
      <c r="AK187" s="128" t="str">
        <f>IF($A187&gt;='DB_243way_Regular Symbol'!H$16,"",IF(F187=0,"",IF(OR(F187=$AG$1,F187=$AH$1,F188=$AG$1,F188=$AH$1,F189=$AG$1,F189=$AH$1),0,1)))</f>
        <v/>
      </c>
      <c r="AM187" s="342" t="str">
        <f>IF($A187&gt;='DB_243way_Regular Symbol'!D$16,"",IF(B187=0,"",IF(OR(B187=$AM$1,B187=$AN$1,B188=$AM$1,B188=$AN$1,B189=$AM$1,B189=$AN$1),0,1)))</f>
        <v/>
      </c>
      <c r="AN187" s="2" t="str">
        <f>IF($A187&gt;='DB_243way_Regular Symbol'!E$16,"",IF(C187=0,"",IF(OR(C187=$AM$1,C187=$AN$1,C188=$AM$1,C188=$AN$1,C189=$AM$1,C189=$AN$1),0,1)))</f>
        <v/>
      </c>
      <c r="AO187" s="2" t="str">
        <f>IF($A187&gt;='DB_243way_Regular Symbol'!F$16,"",IF(D187=0,"",IF(OR(D187=$AM$1,D187=$AN$1,D188=$AM$1,D188=$AN$1,D189=$AM$1,D189=$AN$1),0,1)))</f>
        <v/>
      </c>
      <c r="AP187" s="2" t="str">
        <f>IF($A187&gt;='DB_243way_Regular Symbol'!G$16,"",IF(E187=0,"",IF(OR(E187=$AM$1,E187=$AN$1,E188=$AM$1,E188=$AN$1,E189=$AM$1,E189=$AN$1),0,1)))</f>
        <v/>
      </c>
      <c r="AQ187" s="128" t="str">
        <f>IF($A187&gt;='DB_243way_Regular Symbol'!H$16,"",IF(F187=0,"",IF(OR(F187=$AM$1,F187=$AN$1,F188=$AM$1,F188=$AN$1,F189=$AM$1,F189=$AN$1),0,1)))</f>
        <v/>
      </c>
      <c r="AS187" s="342" t="str">
        <f>IF($A187&gt;='DB_243way_Regular Symbol'!D$16,"",IF(B187=0,"",IF(OR(B187=$AM$1,B187=$AT$1,B188=$AM$1,B188=$AT$1,B189=$AM$1,B189=$AT$1),0,1)))</f>
        <v/>
      </c>
      <c r="AT187" s="2" t="str">
        <f>IF($A187&gt;='DB_243way_Regular Symbol'!E$16,"",IF(C187=0,"",IF(OR(C187=$AM$1,C187=$AT$1,C188=$AM$1,C188=$AT$1,C189=$AM$1,C189=$AT$1),0,1)))</f>
        <v/>
      </c>
      <c r="AU187" s="2" t="str">
        <f>IF($A187&gt;='DB_243way_Regular Symbol'!F$16,"",IF(D187=0,"",IF(OR(D187=$AM$1,D187=$AT$1,D188=$AM$1,D188=$AT$1,D189=$AM$1,D189=$AT$1),0,1)))</f>
        <v/>
      </c>
      <c r="AV187" s="2" t="str">
        <f>IF($A187&gt;='DB_243way_Regular Symbol'!G$16,"",IF(E187=0,"",IF(OR(E187=$AM$1,E187=$AT$1,E188=$AM$1,E188=$AT$1,E189=$AM$1,E189=$AT$1),0,1)))</f>
        <v/>
      </c>
      <c r="AW187" s="128" t="str">
        <f>IF($A187&gt;='DB_243way_Regular Symbol'!H$16,"",IF(F187=0,"",IF(OR(F187=$AM$1,F187=$AT$1,F188=$AM$1,F188=$AT$1,F189=$AM$1,F189=$AT$1),0,1)))</f>
        <v/>
      </c>
      <c r="AY187" s="342"/>
      <c r="AZ187" s="2"/>
      <c r="BA187" s="2" t="str">
        <f>IF($A187&gt;='DB_243way_Regular Symbol'!F$16,"",COUNTIF(D187:D189,$AZ$1))</f>
        <v/>
      </c>
      <c r="BB187" s="2" t="str">
        <f>IF($A187&gt;='DB_243way_Regular Symbol'!G$16,"",COUNTIF(E187:E189,$AZ$1))</f>
        <v/>
      </c>
      <c r="BC187" s="2" t="str">
        <f>IF($A187&gt;='DB_243way_Regular Symbol'!H$16,"",COUNTIF(F187:F189,$AZ$1))</f>
        <v/>
      </c>
      <c r="BE187" s="342" t="str">
        <f>IF($A187&gt;='DB_243way_Regular Symbol'!D$16,"",IF(B187=0,"",IF(OR(B187=$AM$1,B187=$BF$1,B188=$AM$1,B188=$BF$1,B189=$AM$1,B189=$BF$1),1,0)))</f>
        <v/>
      </c>
      <c r="BF187" s="342" t="str">
        <f>IF($A187&gt;='DB_243way_Regular Symbol'!E$16,"",IF(C187=0,"",IF(OR(C187=$AM$1,C187=$BF$1,C188=$AM$1,C188=$BF$1,C189=$AM$1,C189=$BF$1),1,0)))</f>
        <v/>
      </c>
      <c r="BG187" s="342" t="str">
        <f>IF($A187&gt;='DB_243way_Regular Symbol'!F$16,"",IF(D187=0,"",IF(OR(D187=$AM$1,D187=$BF$1,D188=$AM$1,D188=$BF$1,D189=$AM$1,D189=$BF$1),1,0)))</f>
        <v/>
      </c>
      <c r="BH187" s="342" t="str">
        <f>IF($A187&gt;='DB_243way_Regular Symbol'!G$16,"",IF(E187=0,"",IF(OR(E187=$AM$1,E187=$BF$1,E188=$AM$1,E188=$BF$1,E189=$AM$1,E189=$BF$1),1,0)))</f>
        <v/>
      </c>
      <c r="BI187" s="342" t="str">
        <f>IF($A187&gt;='DB_243way_Regular Symbol'!H$16,"",IF(F187=0,"",IF(OR(F187=$AM$1,F187=$BF$1,F188=$AM$1,F188=$BF$1,F189=$AM$1,F189=$BF$1),1,0)))</f>
        <v/>
      </c>
      <c r="BK187" s="342" t="str">
        <f>IF($A187&gt;='DB_243way_Regular Symbol'!D$16,"",IF(B187=0,"",IF(OR(B187=$AM$1,B187=$BL$1,B188=$AM$1,B188=$BL$1,B189=$AM$1,B189=$BL$1),0,1)))</f>
        <v/>
      </c>
      <c r="BL187" s="2" t="str">
        <f>IF($A187&gt;='DB_243way_Regular Symbol'!E$16,"",IF(C187=0,"",IF(OR(C187=$AM$1,C187=$BL$1,C188=$AM$1,C188=$BL$1,C189=$AM$1,C189=$BL$1),0,1)))</f>
        <v/>
      </c>
      <c r="BM187" s="2" t="str">
        <f>IF($A187&gt;='DB_243way_Regular Symbol'!F$16,"",IF(D187=0,"",IF(OR(D187=$AM$1,D187=$BL$1,D188=$AM$1,D188=$BL$1,D189=$AM$1,D189=$BL$1),0,1)))</f>
        <v/>
      </c>
      <c r="BN187" s="2" t="str">
        <f>IF($A187&gt;='DB_243way_Regular Symbol'!G$16,"",IF(E187=0,"",IF(OR(E187=$AM$1,E187=$BL$1,E188=$AM$1,E188=$BL$1,E189=$AM$1,E189=$BL$1),0,1)))</f>
        <v/>
      </c>
      <c r="BO187" s="128" t="str">
        <f>IF($A187&gt;='DB_243way_Regular Symbol'!H$16,"",IF(F187=0,"",IF(OR(F187=$AM$1,F187=$BL$1,F188=$AM$1,F188=$BL$1,F189=$AM$1,F189=$BL$1),0,1)))</f>
        <v/>
      </c>
      <c r="BQ187" s="2" t="str">
        <f>IF($A187&gt;='DB_243way_Regular Symbol'!D$16,"",IF(B187=0,"",IF(OR(B187=$BQ$1,B187=$BR$1,B188=$BQ$1,B188=$BR$1,B189=$BQ$1,B189=$BR$1),0,1)))</f>
        <v/>
      </c>
      <c r="BR187" s="2" t="str">
        <f>IF($A187&gt;='DB_243way_Regular Symbol'!E$16,"",IF(C187=0,"",IF(OR(C187=$BQ$1,C187=$BR$1,C188=$BQ$1,C188=$BR$1,C189=$BQ$1,C189=$BR$1),0,1)))</f>
        <v/>
      </c>
      <c r="BS187" s="2" t="str">
        <f>IF($A187&gt;='DB_243way_Regular Symbol'!F$16,"",IF(D187=0,"",IF(OR(D187=$BQ$1,D187=$BR$1,D188=$BQ$1,D188=$BR$1,D189=$BQ$1,D189=$BR$1),0,1)))</f>
        <v/>
      </c>
      <c r="BT187" s="2" t="str">
        <f>IF($A187&gt;='DB_243way_Regular Symbol'!G$16,"",IF(E187=0,"",IF(OR(E187=$BQ$1,E187=$BR$1,E188=$BQ$1,E188=$BR$1,E189=$BQ$1,E189=$BR$1),0,1)))</f>
        <v/>
      </c>
      <c r="BU187" s="2" t="str">
        <f>IF($A187&gt;='DB_243way_Regular Symbol'!H$16,"",IF(F187=0,"",IF(OR(F187=$BQ$1,F187=$BR$1,F188=$BQ$1,F188=$BR$1,F189=$BQ$1,F189=$BR$1),0,1)))</f>
        <v/>
      </c>
      <c r="BW187" s="2" t="str">
        <f>IF($A187&gt;='DB_243way_Regular Symbol'!D$16,"",IF(B187=0,"",IF(OR(B187=$BW$1,B188=$BW$1,B189=$BW$1,B187=$BX$1,B188=$BX$1,B189=$BX$1),0,1)))</f>
        <v/>
      </c>
      <c r="BX187" s="2" t="str">
        <f>IF($A187&gt;='DB_243way_Regular Symbol'!E$16,"",IF(C187=0,"",IF(OR(C187=$BW$1,C188=$BW$1,C189=$BW$1,C187=$BX$1,C188=$BX$1,C189=$BX$1),0,1)))</f>
        <v/>
      </c>
      <c r="BY187" s="2" t="str">
        <f>IF($A187&gt;='DB_243way_Regular Symbol'!F$16,"",IF(D187=0,"",IF(OR(D187=$BW$1,D188=$BW$1,D189=$BW$1,D187=$BX$1,D188=$BX$1,D189=$BX$1),0,1)))</f>
        <v/>
      </c>
      <c r="BZ187" s="2" t="str">
        <f>IF($A187&gt;='DB_243way_Regular Symbol'!G$16,"",IF(E187=0,"",IF(OR(E187=$BW$1,E188=$BW$1,E189=$BW$1,E187=$BX$1,E188=$BX$1,E189=$BX$1),0,1)))</f>
        <v/>
      </c>
      <c r="CA187" s="2" t="str">
        <f>IF($A187&gt;='DB_243way_Regular Symbol'!H$16,"",IF(F187=0,"",IF(OR(F187=$BW$1,F188=$BW$1,F189=$BW$1,F187=$BX$1,F188=$BX$1,F189=$BX$1),0,1)))</f>
        <v/>
      </c>
      <c r="CC187" s="2" t="str">
        <f>IF($A187&gt;='DB_243way_Regular Symbol'!D$16,"",IF(B187=0,"",IF(OR(B187=$BW$1,B188=$BW$1,B189=$BW$1,B187=$CD$1,B188=$CD$1,B189=$CD$1),0,1)))</f>
        <v/>
      </c>
      <c r="CD187" s="2" t="str">
        <f>IF($A187&gt;='DB_243way_Regular Symbol'!E$16,"",IF(C187=0,"",IF(OR(C187=$BW$1,C188=$BW$1,C189=$BW$1,C187=$CD$1,C188=$CD$1,C189=$CD$1),0,1)))</f>
        <v/>
      </c>
      <c r="CE187" s="2" t="str">
        <f>IF($A187&gt;='DB_243way_Regular Symbol'!F$16,"",IF(D187=0,"",IF(OR(D187=$BW$1,D188=$BW$1,D189=$BW$1,D187=$CD$1,D188=$CD$1,D189=$CD$1),0,1)))</f>
        <v/>
      </c>
      <c r="CF187" s="2" t="str">
        <f>IF($A187&gt;='DB_243way_Regular Symbol'!G$16,"",IF(E187=0,"",IF(OR(E187=$BW$1,E188=$BW$1,E189=$BW$1,E187=$CD$1,E188=$CD$1,E189=$CD$1),0,1)))</f>
        <v/>
      </c>
      <c r="CG187" s="2" t="str">
        <f>IF($A187&gt;='DB_243way_Regular Symbol'!H$16,"",IF(F187=0,"",IF(OR(F187=$BW$1,F188=$BW$1,F189=$BW$1,F187=$CD$1,F188=$CD$1,F189=$CD$1),0,1)))</f>
        <v/>
      </c>
      <c r="CI187" s="2" t="str">
        <f>IF($A187&gt;='DB_243way_Regular Symbol'!D$16,"",IF(B187=0,"",IF(OR(B187=$BW$1,B188=$BW$1,B189=$BW$1,B187=$CJ$1,B188=$CJ$1,B189=$CJ$1),0,1)))</f>
        <v/>
      </c>
      <c r="CJ187" s="2" t="str">
        <f>IF($A187&gt;='DB_243way_Regular Symbol'!E$16,"",IF(C187=0,"",IF(OR(C187=$BW$1,C188=$BW$1,C189=$BW$1,C187=$CJ$1,C188=$CJ$1,C189=$CJ$1),0,1)))</f>
        <v/>
      </c>
      <c r="CK187" s="2" t="str">
        <f>IF($A187&gt;='DB_243way_Regular Symbol'!F$16,"",IF(D187=0,"",IF(OR(D187=$BW$1,D188=$BW$1,D189=$BW$1,D187=$CJ$1,D188=$CJ$1,D189=$CJ$1),0,1)))</f>
        <v/>
      </c>
      <c r="CL187" s="2" t="str">
        <f>IF($A187&gt;='DB_243way_Regular Symbol'!G$16,"",IF(E187=0,"",IF(OR(E187=$BW$1,E188=$BW$1,E189=$BW$1,E187=$CJ$1,E188=$CJ$1,E189=$CJ$1),0,1)))</f>
        <v/>
      </c>
      <c r="CM187" s="2" t="str">
        <f>IF($A187&gt;='DB_243way_Regular Symbol'!H$16,"",IF(F187=0,"",IF(OR(F187=$BW$1,F188=$BW$1,F189=$BW$1,F187=$CJ$1,F188=$CJ$1,F189=$CJ$1),0,1)))</f>
        <v/>
      </c>
      <c r="CO187" s="2" t="str">
        <f>IF($A187&gt;='DB_243way_Regular Symbol'!D$16,"",IF(B187=0,"",IF(OR(B187=$BW$1,B188=$BW$1,B189=$BW$1,B187=$CP$1,B188=$CP$1,B189=$CP$1),0,1)))</f>
        <v/>
      </c>
      <c r="CP187" s="2" t="str">
        <f>IF($A187&gt;='DB_243way_Regular Symbol'!E$16,"",IF(C187=0,"",IF(OR(C187=$BW$1,C188=$BW$1,C189=$BW$1,C187=$CP$1,C188=$CP$1,C189=$CP$1),0,1)))</f>
        <v/>
      </c>
      <c r="CQ187" s="2" t="str">
        <f>IF($A187&gt;='DB_243way_Regular Symbol'!F$16,"",IF(D187=0,"",IF(OR(D187=$BW$1,D188=$BW$1,D189=$BW$1,D187=$CP$1,D188=$CP$1,D189=$CP$1),0,1)))</f>
        <v/>
      </c>
      <c r="CR187" s="2" t="str">
        <f>IF($A187&gt;='DB_243way_Regular Symbol'!G$16,"",IF(E187=0,"",IF(OR(E187=$BW$1,E188=$BW$1,E189=$BW$1,E187=$CP$1,E188=$CP$1,E189=$CP$1),0,1)))</f>
        <v/>
      </c>
      <c r="CS187" s="2" t="str">
        <f>IF($A187&gt;='DB_243way_Regular Symbol'!H$16,"",IF(F187=0,"",IF(OR(F187=$BW$1,F188=$BW$1,F189=$BW$1,F187=$CP$1,F188=$CP$1,F189=$CP$1),0,1)))</f>
        <v/>
      </c>
      <c r="CU187" s="2" t="str">
        <f>IF($A187&gt;='DB_243way_Regular Symbol'!D$16,"",IF(B187=0,"",IF(OR(B187=$BW$1,B188=$BW$1,B189=$BW$1,B187=$CV$1,B188=$CV$1,B189=$CV$1),0,1)))</f>
        <v/>
      </c>
      <c r="CV187" s="2" t="str">
        <f>IF($A187&gt;='DB_243way_Regular Symbol'!E$16,"",IF(C187=0,"",IF(OR(C187=$BW$1,C188=$BW$1,C189=$BW$1,C187=$CV$1,C188=$CV$1,C189=$CV$1),0,1)))</f>
        <v/>
      </c>
      <c r="CW187" s="2" t="str">
        <f>IF($A187&gt;='DB_243way_Regular Symbol'!F$16,"",IF(D187=0,"",IF(OR(D187=$BW$1,D188=$BW$1,D189=$BW$1,D187=$CV$1,D188=$CV$1,D189=$CV$1),0,1)))</f>
        <v/>
      </c>
      <c r="CX187" s="2" t="str">
        <f>IF($A187&gt;='DB_243way_Regular Symbol'!G$16,"",IF(E187=0,"",IF(OR(E187=$BW$1,E188=$BW$1,E189=$BW$1,E187=$CV$1,E188=$CV$1,E189=$CV$1),0,1)))</f>
        <v/>
      </c>
      <c r="CY187" s="2" t="str">
        <f>IF($A187&gt;='DB_243way_Regular Symbol'!H$16,"",IF(F187=0,"",IF(OR(F187=$BW$1,F188=$BW$1,F189=$BW$1,F187=$CV$1,F188=$CV$1,F189=$CV$1),0,1)))</f>
        <v/>
      </c>
    </row>
    <row r="188" spans="1:103">
      <c r="A188" s="341">
        <f>IF('DB_243way_Regular Symbol'!L187="","",'DB_243way_Regular Symbol'!L187)</f>
        <v>184</v>
      </c>
      <c r="B188" s="184" t="str">
        <f>IF('DB_243way_Regular Symbol'!M187="",
IF($A188-'DB_243way_Regular Symbol'!D$16&gt;='DB_243way_RegularＸ_W()'!B$2-1,"",VLOOKUP($A188-'DB_243way_Regular Symbol'!D$16,'DB_243way_Regular Symbol'!$L$3:$Q$250,'DB_243way_RegularＸ_W()'!B$3+1,FALSE)),
'DB_243way_Regular Symbol'!M187)</f>
        <v/>
      </c>
      <c r="C188" s="184" t="str">
        <f>IF('DB_243way_Regular Symbol'!N187="",
IF($A188-'DB_243way_Regular Symbol'!E$16&gt;='DB_243way_RegularＸ_W()'!C$2-1,"",VLOOKUP($A188-'DB_243way_Regular Symbol'!E$16,'DB_243way_Regular Symbol'!$L$3:$Q$250,'DB_243way_RegularＸ_W()'!C$3+1,FALSE)),
'DB_243way_Regular Symbol'!N187)</f>
        <v/>
      </c>
      <c r="D188" s="184" t="str">
        <f>IF('DB_243way_Regular Symbol'!O187="",
IF($A188-'DB_243way_Regular Symbol'!F$16&gt;='DB_243way_RegularＸ_W()'!D$2-1,"",VLOOKUP($A188-'DB_243way_Regular Symbol'!F$16,'DB_243way_Regular Symbol'!$L$3:$Q$250,'DB_243way_RegularＸ_W()'!D$3+1,FALSE)),
'DB_243way_Regular Symbol'!O187)</f>
        <v/>
      </c>
      <c r="E188" s="184" t="str">
        <f>IF('DB_243way_Regular Symbol'!P187="",
IF($A188-'DB_243way_Regular Symbol'!G$16&gt;='DB_243way_RegularＸ_W()'!E$2-1,"",VLOOKUP($A188-'DB_243way_Regular Symbol'!G$16,'DB_243way_Regular Symbol'!$L$3:$Q$250,'DB_243way_RegularＸ_W()'!E$3+1,FALSE)),
'DB_243way_Regular Symbol'!P187)</f>
        <v/>
      </c>
      <c r="F188" s="184" t="str">
        <f>IF('DB_243way_Regular Symbol'!Q187="",
IF($A188-'DB_243way_Regular Symbol'!H$16&gt;='DB_243way_RegularＸ_W()'!F$2-1,"",VLOOKUP($A188-'DB_243way_Regular Symbol'!H$16,'DB_243way_Regular Symbol'!$L$3:$Q$250,'DB_243way_RegularＸ_W()'!F$3+1,FALSE)),
'DB_243way_Regular Symbol'!Q187)</f>
        <v/>
      </c>
      <c r="O188" s="342" t="str">
        <f>IF($A188&gt;='DB_243way_Regular Symbol'!D$16,"",IF(B188=0,"",IF(OR(B188=$O$1,B188=$P$1,B189=$O$1,B189=$P$1,B190=$O$1,B190=$P$1),0,1)))</f>
        <v/>
      </c>
      <c r="P188" s="2" t="str">
        <f>IF($A188&gt;='DB_243way_Regular Symbol'!E$16,"",IF(C188=0,"",IF(OR(C188=$O$1,C188=$P$1,C189=$O$1,C189=$P$1,C190=$O$1,C190=$P$1),0,1)))</f>
        <v/>
      </c>
      <c r="Q188" s="2" t="str">
        <f>IF($A188&gt;='DB_243way_Regular Symbol'!F$16,"",IF(D188=0,"",IF(OR(D188=$O$1,D188=$P$1,D189=$O$1,D189=$P$1,D190=$O$1,D190=$P$1),0,1)))</f>
        <v/>
      </c>
      <c r="R188" s="2" t="str">
        <f>IF($A188&gt;='DB_243way_Regular Symbol'!G$16,"",IF(E188=0,"",IF(OR(E188=$O$1,E188=$P$1,E189=$O$1,E189=$P$1,E190=$O$1,E190=$P$1),0,1)))</f>
        <v/>
      </c>
      <c r="S188" s="128" t="str">
        <f>IF($A188&gt;='DB_243way_Regular Symbol'!H$16,"",IF(F188=0,"",IF(OR(F188=$O$1,F188=$P$1,F189=$O$1,F189=$P$1,F190=$O$1,F190=$P$1),0,1)))</f>
        <v/>
      </c>
      <c r="U188" s="342" t="str">
        <f>IF($A188&gt;='DB_243way_Regular Symbol'!D$16,"",IF(B188=0,"",IF(OR(B188=$U$1,B188=$V$1,B189=$U$1,B189=$V$1,B190=$U$1,B190=$V$1),0,1)))</f>
        <v/>
      </c>
      <c r="V188" s="2" t="str">
        <f>IF($A188&gt;='DB_243way_Regular Symbol'!E$16,"",IF(C188=0,"",IF(OR(C188=$U$1,C188=$V$1,C189=$U$1,C189=$V$1,C190=$U$1,C190=$V$1),0,1)))</f>
        <v/>
      </c>
      <c r="W188" s="2" t="str">
        <f>IF($A188&gt;='DB_243way_Regular Symbol'!F$16,"",IF(D188=0,"",IF(OR(D188=$U$1,D188=$V$1,D189=$U$1,D189=$V$1,D190=$U$1,D190=$V$1),0,1)))</f>
        <v/>
      </c>
      <c r="X188" s="2" t="str">
        <f>IF($A188&gt;='DB_243way_Regular Symbol'!G$16,"",IF(E188=0,"",IF(OR(E188=$U$1,E188=$V$1,E189=$U$1,E189=$V$1,E190=$U$1,E190=$V$1),0,1)))</f>
        <v/>
      </c>
      <c r="Y188" s="128" t="str">
        <f>IF($A188&gt;='DB_243way_Regular Symbol'!H$16,"",IF(F188=0,"",IF(OR(F188=$U$1,F188=$V$1,F189=$U$1,F189=$V$1,F190=$U$1,F190=$V$1),0,1)))</f>
        <v/>
      </c>
      <c r="AA188" s="342" t="str">
        <f>IF($A188&gt;='DB_243way_Regular Symbol'!D$16,"",IF(B188=0,"",IF(OR(B188=$AA$1,B188=$AB$1,B189=$AA$1,B189=$AB$1,B190=$AA$1,,B190=$AB$1),0,1)))</f>
        <v/>
      </c>
      <c r="AB188" s="2" t="str">
        <f>IF($A188&gt;='DB_243way_Regular Symbol'!E$16,"",IF(C188=0,"",IF(OR(C188=$AA$1,C188=$AB$1,C189=$AA$1,C189=$AB$1,C190=$AA$1,,C190=$AB$1),0,1)))</f>
        <v/>
      </c>
      <c r="AC188" s="2" t="str">
        <f>IF($A188&gt;='DB_243way_Regular Symbol'!F$16,"",IF(D188=0,"",IF(OR(D188=$AA$1,D188=$AB$1,D189=$AA$1,D189=$AB$1,D190=$AA$1,,D190=$AB$1),0,1)))</f>
        <v/>
      </c>
      <c r="AD188" s="2" t="str">
        <f>IF($A188&gt;='DB_243way_Regular Symbol'!G$16,"",IF(E188=0,"",IF(OR(E188=$AA$1,E188=$AB$1,E189=$AA$1,E189=$AB$1,E190=$AA$1,,E190=$AB$1),0,1)))</f>
        <v/>
      </c>
      <c r="AE188" s="128" t="str">
        <f>IF($A188&gt;='DB_243way_Regular Symbol'!H$16,"",IF(F188=0,"",IF(OR(F188=$AA$1,F188=$AB$1,F189=$AA$1,F189=$AB$1,F190=$AA$1,,F190=$AB$1),0,1)))</f>
        <v/>
      </c>
      <c r="AG188" s="342" t="str">
        <f>IF($A188&gt;='DB_243way_Regular Symbol'!D$16,"",IF(B188=0,"",IF(OR(B188=$AG$1,B188=$AH$1,B189=$AG$1,B189=$AH$1,B190=$AG$1,B190=$AH$1),0,1)))</f>
        <v/>
      </c>
      <c r="AH188" s="2" t="str">
        <f>IF($A188&gt;='DB_243way_Regular Symbol'!E$16,"",IF(C188=0,"",IF(OR(C188=$AG$1,C188=$AH$1,C189=$AG$1,C189=$AH$1,C190=$AG$1,C190=$AH$1),0,1)))</f>
        <v/>
      </c>
      <c r="AI188" s="2" t="str">
        <f>IF($A188&gt;='DB_243way_Regular Symbol'!F$16,"",IF(D188=0,"",IF(OR(D188=$AG$1,D188=$AH$1,D189=$AG$1,D189=$AH$1,D190=$AG$1,D190=$AH$1),0,1)))</f>
        <v/>
      </c>
      <c r="AJ188" s="2" t="str">
        <f>IF($A188&gt;='DB_243way_Regular Symbol'!G$16,"",IF(E188=0,"",IF(OR(E188=$AG$1,E188=$AH$1,E189=$AG$1,E189=$AH$1,E190=$AG$1,E190=$AH$1),0,1)))</f>
        <v/>
      </c>
      <c r="AK188" s="128" t="str">
        <f>IF($A188&gt;='DB_243way_Regular Symbol'!H$16,"",IF(F188=0,"",IF(OR(F188=$AG$1,F188=$AH$1,F189=$AG$1,F189=$AH$1,F190=$AG$1,F190=$AH$1),0,1)))</f>
        <v/>
      </c>
      <c r="AM188" s="342" t="str">
        <f>IF($A188&gt;='DB_243way_Regular Symbol'!D$16,"",IF(B188=0,"",IF(OR(B188=$AM$1,B188=$AN$1,B189=$AM$1,B189=$AN$1,B190=$AM$1,B190=$AN$1),0,1)))</f>
        <v/>
      </c>
      <c r="AN188" s="2" t="str">
        <f>IF($A188&gt;='DB_243way_Regular Symbol'!E$16,"",IF(C188=0,"",IF(OR(C188=$AM$1,C188=$AN$1,C189=$AM$1,C189=$AN$1,C190=$AM$1,C190=$AN$1),0,1)))</f>
        <v/>
      </c>
      <c r="AO188" s="2" t="str">
        <f>IF($A188&gt;='DB_243way_Regular Symbol'!F$16,"",IF(D188=0,"",IF(OR(D188=$AM$1,D188=$AN$1,D189=$AM$1,D189=$AN$1,D190=$AM$1,D190=$AN$1),0,1)))</f>
        <v/>
      </c>
      <c r="AP188" s="2" t="str">
        <f>IF($A188&gt;='DB_243way_Regular Symbol'!G$16,"",IF(E188=0,"",IF(OR(E188=$AM$1,E188=$AN$1,E189=$AM$1,E189=$AN$1,E190=$AM$1,E190=$AN$1),0,1)))</f>
        <v/>
      </c>
      <c r="AQ188" s="128" t="str">
        <f>IF($A188&gt;='DB_243way_Regular Symbol'!H$16,"",IF(F188=0,"",IF(OR(F188=$AM$1,F188=$AN$1,F189=$AM$1,F189=$AN$1,F190=$AM$1,F190=$AN$1),0,1)))</f>
        <v/>
      </c>
      <c r="AS188" s="342" t="str">
        <f>IF($A188&gt;='DB_243way_Regular Symbol'!D$16,"",IF(B188=0,"",IF(OR(B188=$AM$1,B188=$AT$1,B189=$AM$1,B189=$AT$1,B190=$AM$1,B190=$AT$1),0,1)))</f>
        <v/>
      </c>
      <c r="AT188" s="2" t="str">
        <f>IF($A188&gt;='DB_243way_Regular Symbol'!E$16,"",IF(C188=0,"",IF(OR(C188=$AM$1,C188=$AT$1,C189=$AM$1,C189=$AT$1,C190=$AM$1,C190=$AT$1),0,1)))</f>
        <v/>
      </c>
      <c r="AU188" s="2" t="str">
        <f>IF($A188&gt;='DB_243way_Regular Symbol'!F$16,"",IF(D188=0,"",IF(OR(D188=$AM$1,D188=$AT$1,D189=$AM$1,D189=$AT$1,D190=$AM$1,D190=$AT$1),0,1)))</f>
        <v/>
      </c>
      <c r="AV188" s="2" t="str">
        <f>IF($A188&gt;='DB_243way_Regular Symbol'!G$16,"",IF(E188=0,"",IF(OR(E188=$AM$1,E188=$AT$1,E189=$AM$1,E189=$AT$1,E190=$AM$1,E190=$AT$1),0,1)))</f>
        <v/>
      </c>
      <c r="AW188" s="128" t="str">
        <f>IF($A188&gt;='DB_243way_Regular Symbol'!H$16,"",IF(F188=0,"",IF(OR(F188=$AM$1,F188=$AT$1,F189=$AM$1,F189=$AT$1,F190=$AM$1,F190=$AT$1),0,1)))</f>
        <v/>
      </c>
      <c r="AY188" s="342"/>
      <c r="AZ188" s="2"/>
      <c r="BA188" s="2" t="str">
        <f>IF($A188&gt;='DB_243way_Regular Symbol'!F$16,"",COUNTIF(D188:D190,$AZ$1))</f>
        <v/>
      </c>
      <c r="BB188" s="2" t="str">
        <f>IF($A188&gt;='DB_243way_Regular Symbol'!G$16,"",COUNTIF(E188:E190,$AZ$1))</f>
        <v/>
      </c>
      <c r="BC188" s="2" t="str">
        <f>IF($A188&gt;='DB_243way_Regular Symbol'!H$16,"",COUNTIF(F188:F190,$AZ$1))</f>
        <v/>
      </c>
      <c r="BE188" s="342" t="str">
        <f>IF($A188&gt;='DB_243way_Regular Symbol'!D$16,"",IF(B188=0,"",IF(OR(B188=$AM$1,B188=$BF$1,B189=$AM$1,B189=$BF$1,B190=$AM$1,B190=$BF$1),1,0)))</f>
        <v/>
      </c>
      <c r="BF188" s="342" t="str">
        <f>IF($A188&gt;='DB_243way_Regular Symbol'!E$16,"",IF(C188=0,"",IF(OR(C188=$AM$1,C188=$BF$1,C189=$AM$1,C189=$BF$1,C190=$AM$1,C190=$BF$1),1,0)))</f>
        <v/>
      </c>
      <c r="BG188" s="342" t="str">
        <f>IF($A188&gt;='DB_243way_Regular Symbol'!F$16,"",IF(D188=0,"",IF(OR(D188=$AM$1,D188=$BF$1,D189=$AM$1,D189=$BF$1,D190=$AM$1,D190=$BF$1),1,0)))</f>
        <v/>
      </c>
      <c r="BH188" s="342" t="str">
        <f>IF($A188&gt;='DB_243way_Regular Symbol'!G$16,"",IF(E188=0,"",IF(OR(E188=$AM$1,E188=$BF$1,E189=$AM$1,E189=$BF$1,E190=$AM$1,E190=$BF$1),1,0)))</f>
        <v/>
      </c>
      <c r="BI188" s="342" t="str">
        <f>IF($A188&gt;='DB_243way_Regular Symbol'!H$16,"",IF(F188=0,"",IF(OR(F188=$AM$1,F188=$BF$1,F189=$AM$1,F189=$BF$1,F190=$AM$1,F190=$BF$1),1,0)))</f>
        <v/>
      </c>
      <c r="BK188" s="342" t="str">
        <f>IF($A188&gt;='DB_243way_Regular Symbol'!D$16,"",IF(B188=0,"",IF(OR(B188=$AM$1,B188=$BL$1,B189=$AM$1,B189=$BL$1,B190=$AM$1,B190=$BL$1),0,1)))</f>
        <v/>
      </c>
      <c r="BL188" s="2" t="str">
        <f>IF($A188&gt;='DB_243way_Regular Symbol'!E$16,"",IF(C188=0,"",IF(OR(C188=$AM$1,C188=$BL$1,C189=$AM$1,C189=$BL$1,C190=$AM$1,C190=$BL$1),0,1)))</f>
        <v/>
      </c>
      <c r="BM188" s="2" t="str">
        <f>IF($A188&gt;='DB_243way_Regular Symbol'!F$16,"",IF(D188=0,"",IF(OR(D188=$AM$1,D188=$BL$1,D189=$AM$1,D189=$BL$1,D190=$AM$1,D190=$BL$1),0,1)))</f>
        <v/>
      </c>
      <c r="BN188" s="2" t="str">
        <f>IF($A188&gt;='DB_243way_Regular Symbol'!G$16,"",IF(E188=0,"",IF(OR(E188=$AM$1,E188=$BL$1,E189=$AM$1,E189=$BL$1,E190=$AM$1,E190=$BL$1),0,1)))</f>
        <v/>
      </c>
      <c r="BO188" s="128" t="str">
        <f>IF($A188&gt;='DB_243way_Regular Symbol'!H$16,"",IF(F188=0,"",IF(OR(F188=$AM$1,F188=$BL$1,F189=$AM$1,F189=$BL$1,F190=$AM$1,F190=$BL$1),0,1)))</f>
        <v/>
      </c>
      <c r="BQ188" s="2" t="str">
        <f>IF($A188&gt;='DB_243way_Regular Symbol'!D$16,"",IF(B188=0,"",IF(OR(B188=$BQ$1,B188=$BR$1,B189=$BQ$1,B189=$BR$1,B190=$BQ$1,B190=$BR$1),0,1)))</f>
        <v/>
      </c>
      <c r="BR188" s="2" t="str">
        <f>IF($A188&gt;='DB_243way_Regular Symbol'!E$16,"",IF(C188=0,"",IF(OR(C188=$BQ$1,C188=$BR$1,C189=$BQ$1,C189=$BR$1,C190=$BQ$1,C190=$BR$1),0,1)))</f>
        <v/>
      </c>
      <c r="BS188" s="2" t="str">
        <f>IF($A188&gt;='DB_243way_Regular Symbol'!F$16,"",IF(D188=0,"",IF(OR(D188=$BQ$1,D188=$BR$1,D189=$BQ$1,D189=$BR$1,D190=$BQ$1,D190=$BR$1),0,1)))</f>
        <v/>
      </c>
      <c r="BT188" s="2" t="str">
        <f>IF($A188&gt;='DB_243way_Regular Symbol'!G$16,"",IF(E188=0,"",IF(OR(E188=$BQ$1,E188=$BR$1,E189=$BQ$1,E189=$BR$1,E190=$BQ$1,E190=$BR$1),0,1)))</f>
        <v/>
      </c>
      <c r="BU188" s="2" t="str">
        <f>IF($A188&gt;='DB_243way_Regular Symbol'!H$16,"",IF(F188=0,"",IF(OR(F188=$BQ$1,F188=$BR$1,F189=$BQ$1,F189=$BR$1,F190=$BQ$1,F190=$BR$1),0,1)))</f>
        <v/>
      </c>
      <c r="BW188" s="2" t="str">
        <f>IF($A188&gt;='DB_243way_Regular Symbol'!D$16,"",IF(B188=0,"",IF(OR(B188=$BW$1,B189=$BW$1,B190=$BW$1,B188=$BX$1,B189=$BX$1,B190=$BX$1),0,1)))</f>
        <v/>
      </c>
      <c r="BX188" s="2" t="str">
        <f>IF($A188&gt;='DB_243way_Regular Symbol'!E$16,"",IF(C188=0,"",IF(OR(C188=$BW$1,C189=$BW$1,C190=$BW$1,C188=$BX$1,C189=$BX$1,C190=$BX$1),0,1)))</f>
        <v/>
      </c>
      <c r="BY188" s="2" t="str">
        <f>IF($A188&gt;='DB_243way_Regular Symbol'!F$16,"",IF(D188=0,"",IF(OR(D188=$BW$1,D189=$BW$1,D190=$BW$1,D188=$BX$1,D189=$BX$1,D190=$BX$1),0,1)))</f>
        <v/>
      </c>
      <c r="BZ188" s="2" t="str">
        <f>IF($A188&gt;='DB_243way_Regular Symbol'!G$16,"",IF(E188=0,"",IF(OR(E188=$BW$1,E189=$BW$1,E190=$BW$1,E188=$BX$1,E189=$BX$1,E190=$BX$1),0,1)))</f>
        <v/>
      </c>
      <c r="CA188" s="2" t="str">
        <f>IF($A188&gt;='DB_243way_Regular Symbol'!H$16,"",IF(F188=0,"",IF(OR(F188=$BW$1,F189=$BW$1,F190=$BW$1,F188=$BX$1,F189=$BX$1,F190=$BX$1),0,1)))</f>
        <v/>
      </c>
      <c r="CC188" s="2" t="str">
        <f>IF($A188&gt;='DB_243way_Regular Symbol'!D$16,"",IF(B188=0,"",IF(OR(B188=$BW$1,B189=$BW$1,B190=$BW$1,B188=$CD$1,B189=$CD$1,B190=$CD$1),0,1)))</f>
        <v/>
      </c>
      <c r="CD188" s="2" t="str">
        <f>IF($A188&gt;='DB_243way_Regular Symbol'!E$16,"",IF(C188=0,"",IF(OR(C188=$BW$1,C189=$BW$1,C190=$BW$1,C188=$CD$1,C189=$CD$1,C190=$CD$1),0,1)))</f>
        <v/>
      </c>
      <c r="CE188" s="2" t="str">
        <f>IF($A188&gt;='DB_243way_Regular Symbol'!F$16,"",IF(D188=0,"",IF(OR(D188=$BW$1,D189=$BW$1,D190=$BW$1,D188=$CD$1,D189=$CD$1,D190=$CD$1),0,1)))</f>
        <v/>
      </c>
      <c r="CF188" s="2" t="str">
        <f>IF($A188&gt;='DB_243way_Regular Symbol'!G$16,"",IF(E188=0,"",IF(OR(E188=$BW$1,E189=$BW$1,E190=$BW$1,E188=$CD$1,E189=$CD$1,E190=$CD$1),0,1)))</f>
        <v/>
      </c>
      <c r="CG188" s="2" t="str">
        <f>IF($A188&gt;='DB_243way_Regular Symbol'!H$16,"",IF(F188=0,"",IF(OR(F188=$BW$1,F189=$BW$1,F190=$BW$1,F188=$CD$1,F189=$CD$1,F190=$CD$1),0,1)))</f>
        <v/>
      </c>
      <c r="CI188" s="2" t="str">
        <f>IF($A188&gt;='DB_243way_Regular Symbol'!D$16,"",IF(B188=0,"",IF(OR(B188=$BW$1,B189=$BW$1,B190=$BW$1,B188=$CJ$1,B189=$CJ$1,B190=$CJ$1),0,1)))</f>
        <v/>
      </c>
      <c r="CJ188" s="2" t="str">
        <f>IF($A188&gt;='DB_243way_Regular Symbol'!E$16,"",IF(C188=0,"",IF(OR(C188=$BW$1,C189=$BW$1,C190=$BW$1,C188=$CJ$1,C189=$CJ$1,C190=$CJ$1),0,1)))</f>
        <v/>
      </c>
      <c r="CK188" s="2" t="str">
        <f>IF($A188&gt;='DB_243way_Regular Symbol'!F$16,"",IF(D188=0,"",IF(OR(D188=$BW$1,D189=$BW$1,D190=$BW$1,D188=$CJ$1,D189=$CJ$1,D190=$CJ$1),0,1)))</f>
        <v/>
      </c>
      <c r="CL188" s="2" t="str">
        <f>IF($A188&gt;='DB_243way_Regular Symbol'!G$16,"",IF(E188=0,"",IF(OR(E188=$BW$1,E189=$BW$1,E190=$BW$1,E188=$CJ$1,E189=$CJ$1,E190=$CJ$1),0,1)))</f>
        <v/>
      </c>
      <c r="CM188" s="2" t="str">
        <f>IF($A188&gt;='DB_243way_Regular Symbol'!H$16,"",IF(F188=0,"",IF(OR(F188=$BW$1,F189=$BW$1,F190=$BW$1,F188=$CJ$1,F189=$CJ$1,F190=$CJ$1),0,1)))</f>
        <v/>
      </c>
      <c r="CO188" s="2" t="str">
        <f>IF($A188&gt;='DB_243way_Regular Symbol'!D$16,"",IF(B188=0,"",IF(OR(B188=$BW$1,B189=$BW$1,B190=$BW$1,B188=$CP$1,B189=$CP$1,B190=$CP$1),0,1)))</f>
        <v/>
      </c>
      <c r="CP188" s="2" t="str">
        <f>IF($A188&gt;='DB_243way_Regular Symbol'!E$16,"",IF(C188=0,"",IF(OR(C188=$BW$1,C189=$BW$1,C190=$BW$1,C188=$CP$1,C189=$CP$1,C190=$CP$1),0,1)))</f>
        <v/>
      </c>
      <c r="CQ188" s="2" t="str">
        <f>IF($A188&gt;='DB_243way_Regular Symbol'!F$16,"",IF(D188=0,"",IF(OR(D188=$BW$1,D189=$BW$1,D190=$BW$1,D188=$CP$1,D189=$CP$1,D190=$CP$1),0,1)))</f>
        <v/>
      </c>
      <c r="CR188" s="2" t="str">
        <f>IF($A188&gt;='DB_243way_Regular Symbol'!G$16,"",IF(E188=0,"",IF(OR(E188=$BW$1,E189=$BW$1,E190=$BW$1,E188=$CP$1,E189=$CP$1,E190=$CP$1),0,1)))</f>
        <v/>
      </c>
      <c r="CS188" s="2" t="str">
        <f>IF($A188&gt;='DB_243way_Regular Symbol'!H$16,"",IF(F188=0,"",IF(OR(F188=$BW$1,F189=$BW$1,F190=$BW$1,F188=$CP$1,F189=$CP$1,F190=$CP$1),0,1)))</f>
        <v/>
      </c>
      <c r="CU188" s="2" t="str">
        <f>IF($A188&gt;='DB_243way_Regular Symbol'!D$16,"",IF(B188=0,"",IF(OR(B188=$BW$1,B189=$BW$1,B190=$BW$1,B188=$CV$1,B189=$CV$1,B190=$CV$1),0,1)))</f>
        <v/>
      </c>
      <c r="CV188" s="2" t="str">
        <f>IF($A188&gt;='DB_243way_Regular Symbol'!E$16,"",IF(C188=0,"",IF(OR(C188=$BW$1,C189=$BW$1,C190=$BW$1,C188=$CV$1,C189=$CV$1,C190=$CV$1),0,1)))</f>
        <v/>
      </c>
      <c r="CW188" s="2" t="str">
        <f>IF($A188&gt;='DB_243way_Regular Symbol'!F$16,"",IF(D188=0,"",IF(OR(D188=$BW$1,D189=$BW$1,D190=$BW$1,D188=$CV$1,D189=$CV$1,D190=$CV$1),0,1)))</f>
        <v/>
      </c>
      <c r="CX188" s="2" t="str">
        <f>IF($A188&gt;='DB_243way_Regular Symbol'!G$16,"",IF(E188=0,"",IF(OR(E188=$BW$1,E189=$BW$1,E190=$BW$1,E188=$CV$1,E189=$CV$1,E190=$CV$1),0,1)))</f>
        <v/>
      </c>
      <c r="CY188" s="2" t="str">
        <f>IF($A188&gt;='DB_243way_Regular Symbol'!H$16,"",IF(F188=0,"",IF(OR(F188=$BW$1,F189=$BW$1,F190=$BW$1,F188=$CV$1,F189=$CV$1,F190=$CV$1),0,1)))</f>
        <v/>
      </c>
    </row>
    <row r="189" spans="1:103">
      <c r="A189" s="341">
        <f>IF('DB_243way_Regular Symbol'!L188="","",'DB_243way_Regular Symbol'!L188)</f>
        <v>185</v>
      </c>
      <c r="B189" s="184" t="str">
        <f>IF('DB_243way_Regular Symbol'!M188="",
IF($A189-'DB_243way_Regular Symbol'!D$16&gt;='DB_243way_RegularＸ_W()'!B$2-1,"",VLOOKUP($A189-'DB_243way_Regular Symbol'!D$16,'DB_243way_Regular Symbol'!$L$3:$Q$250,'DB_243way_RegularＸ_W()'!B$3+1,FALSE)),
'DB_243way_Regular Symbol'!M188)</f>
        <v/>
      </c>
      <c r="C189" s="184" t="str">
        <f>IF('DB_243way_Regular Symbol'!N188="",
IF($A189-'DB_243way_Regular Symbol'!E$16&gt;='DB_243way_RegularＸ_W()'!C$2-1,"",VLOOKUP($A189-'DB_243way_Regular Symbol'!E$16,'DB_243way_Regular Symbol'!$L$3:$Q$250,'DB_243way_RegularＸ_W()'!C$3+1,FALSE)),
'DB_243way_Regular Symbol'!N188)</f>
        <v/>
      </c>
      <c r="D189" s="184" t="str">
        <f>IF('DB_243way_Regular Symbol'!O188="",
IF($A189-'DB_243way_Regular Symbol'!F$16&gt;='DB_243way_RegularＸ_W()'!D$2-1,"",VLOOKUP($A189-'DB_243way_Regular Symbol'!F$16,'DB_243way_Regular Symbol'!$L$3:$Q$250,'DB_243way_RegularＸ_W()'!D$3+1,FALSE)),
'DB_243way_Regular Symbol'!O188)</f>
        <v/>
      </c>
      <c r="E189" s="184" t="str">
        <f>IF('DB_243way_Regular Symbol'!P188="",
IF($A189-'DB_243way_Regular Symbol'!G$16&gt;='DB_243way_RegularＸ_W()'!E$2-1,"",VLOOKUP($A189-'DB_243way_Regular Symbol'!G$16,'DB_243way_Regular Symbol'!$L$3:$Q$250,'DB_243way_RegularＸ_W()'!E$3+1,FALSE)),
'DB_243way_Regular Symbol'!P188)</f>
        <v/>
      </c>
      <c r="F189" s="184" t="str">
        <f>IF('DB_243way_Regular Symbol'!Q188="",
IF($A189-'DB_243way_Regular Symbol'!H$16&gt;='DB_243way_RegularＸ_W()'!F$2-1,"",VLOOKUP($A189-'DB_243way_Regular Symbol'!H$16,'DB_243way_Regular Symbol'!$L$3:$Q$250,'DB_243way_RegularＸ_W()'!F$3+1,FALSE)),
'DB_243way_Regular Symbol'!Q188)</f>
        <v/>
      </c>
      <c r="O189" s="342" t="str">
        <f>IF($A189&gt;='DB_243way_Regular Symbol'!D$16,"",IF(B189=0,"",IF(OR(B189=$O$1,B189=$P$1,B190=$O$1,B190=$P$1,B191=$O$1,B191=$P$1),0,1)))</f>
        <v/>
      </c>
      <c r="P189" s="2" t="str">
        <f>IF($A189&gt;='DB_243way_Regular Symbol'!E$16,"",IF(C189=0,"",IF(OR(C189=$O$1,C189=$P$1,C190=$O$1,C190=$P$1,C191=$O$1,C191=$P$1),0,1)))</f>
        <v/>
      </c>
      <c r="Q189" s="2" t="str">
        <f>IF($A189&gt;='DB_243way_Regular Symbol'!F$16,"",IF(D189=0,"",IF(OR(D189=$O$1,D189=$P$1,D190=$O$1,D190=$P$1,D191=$O$1,D191=$P$1),0,1)))</f>
        <v/>
      </c>
      <c r="R189" s="2" t="str">
        <f>IF($A189&gt;='DB_243way_Regular Symbol'!G$16,"",IF(E189=0,"",IF(OR(E189=$O$1,E189=$P$1,E190=$O$1,E190=$P$1,E191=$O$1,E191=$P$1),0,1)))</f>
        <v/>
      </c>
      <c r="S189" s="128" t="str">
        <f>IF($A189&gt;='DB_243way_Regular Symbol'!H$16,"",IF(F189=0,"",IF(OR(F189=$O$1,F189=$P$1,F190=$O$1,F190=$P$1,F191=$O$1,F191=$P$1),0,1)))</f>
        <v/>
      </c>
      <c r="U189" s="342" t="str">
        <f>IF($A189&gt;='DB_243way_Regular Symbol'!D$16,"",IF(B189=0,"",IF(OR(B189=$U$1,B189=$V$1,B190=$U$1,B190=$V$1,B191=$U$1,B191=$V$1),0,1)))</f>
        <v/>
      </c>
      <c r="V189" s="2" t="str">
        <f>IF($A189&gt;='DB_243way_Regular Symbol'!E$16,"",IF(C189=0,"",IF(OR(C189=$U$1,C189=$V$1,C190=$U$1,C190=$V$1,C191=$U$1,C191=$V$1),0,1)))</f>
        <v/>
      </c>
      <c r="W189" s="2" t="str">
        <f>IF($A189&gt;='DB_243way_Regular Symbol'!F$16,"",IF(D189=0,"",IF(OR(D189=$U$1,D189=$V$1,D190=$U$1,D190=$V$1,D191=$U$1,D191=$V$1),0,1)))</f>
        <v/>
      </c>
      <c r="X189" s="2" t="str">
        <f>IF($A189&gt;='DB_243way_Regular Symbol'!G$16,"",IF(E189=0,"",IF(OR(E189=$U$1,E189=$V$1,E190=$U$1,E190=$V$1,E191=$U$1,E191=$V$1),0,1)))</f>
        <v/>
      </c>
      <c r="Y189" s="128" t="str">
        <f>IF($A189&gt;='DB_243way_Regular Symbol'!H$16,"",IF(F189=0,"",IF(OR(F189=$U$1,F189=$V$1,F190=$U$1,F190=$V$1,F191=$U$1,F191=$V$1),0,1)))</f>
        <v/>
      </c>
      <c r="AA189" s="342" t="str">
        <f>IF($A189&gt;='DB_243way_Regular Symbol'!D$16,"",IF(B189=0,"",IF(OR(B189=$AA$1,B189=$AB$1,B190=$AA$1,B190=$AB$1,B191=$AA$1,,B191=$AB$1),0,1)))</f>
        <v/>
      </c>
      <c r="AB189" s="2" t="str">
        <f>IF($A189&gt;='DB_243way_Regular Symbol'!E$16,"",IF(C189=0,"",IF(OR(C189=$AA$1,C189=$AB$1,C190=$AA$1,C190=$AB$1,C191=$AA$1,,C191=$AB$1),0,1)))</f>
        <v/>
      </c>
      <c r="AC189" s="2" t="str">
        <f>IF($A189&gt;='DB_243way_Regular Symbol'!F$16,"",IF(D189=0,"",IF(OR(D189=$AA$1,D189=$AB$1,D190=$AA$1,D190=$AB$1,D191=$AA$1,,D191=$AB$1),0,1)))</f>
        <v/>
      </c>
      <c r="AD189" s="2" t="str">
        <f>IF($A189&gt;='DB_243way_Regular Symbol'!G$16,"",IF(E189=0,"",IF(OR(E189=$AA$1,E189=$AB$1,E190=$AA$1,E190=$AB$1,E191=$AA$1,,E191=$AB$1),0,1)))</f>
        <v/>
      </c>
      <c r="AE189" s="128" t="str">
        <f>IF($A189&gt;='DB_243way_Regular Symbol'!H$16,"",IF(F189=0,"",IF(OR(F189=$AA$1,F189=$AB$1,F190=$AA$1,F190=$AB$1,F191=$AA$1,,F191=$AB$1),0,1)))</f>
        <v/>
      </c>
      <c r="AG189" s="342" t="str">
        <f>IF($A189&gt;='DB_243way_Regular Symbol'!D$16,"",IF(B189=0,"",IF(OR(B189=$AG$1,B189=$AH$1,B190=$AG$1,B190=$AH$1,B191=$AG$1,B191=$AH$1),0,1)))</f>
        <v/>
      </c>
      <c r="AH189" s="2" t="str">
        <f>IF($A189&gt;='DB_243way_Regular Symbol'!E$16,"",IF(C189=0,"",IF(OR(C189=$AG$1,C189=$AH$1,C190=$AG$1,C190=$AH$1,C191=$AG$1,C191=$AH$1),0,1)))</f>
        <v/>
      </c>
      <c r="AI189" s="2" t="str">
        <f>IF($A189&gt;='DB_243way_Regular Symbol'!F$16,"",IF(D189=0,"",IF(OR(D189=$AG$1,D189=$AH$1,D190=$AG$1,D190=$AH$1,D191=$AG$1,D191=$AH$1),0,1)))</f>
        <v/>
      </c>
      <c r="AJ189" s="2" t="str">
        <f>IF($A189&gt;='DB_243way_Regular Symbol'!G$16,"",IF(E189=0,"",IF(OR(E189=$AG$1,E189=$AH$1,E190=$AG$1,E190=$AH$1,E191=$AG$1,E191=$AH$1),0,1)))</f>
        <v/>
      </c>
      <c r="AK189" s="128" t="str">
        <f>IF($A189&gt;='DB_243way_Regular Symbol'!H$16,"",IF(F189=0,"",IF(OR(F189=$AG$1,F189=$AH$1,F190=$AG$1,F190=$AH$1,F191=$AG$1,F191=$AH$1),0,1)))</f>
        <v/>
      </c>
      <c r="AM189" s="342" t="str">
        <f>IF($A189&gt;='DB_243way_Regular Symbol'!D$16,"",IF(B189=0,"",IF(OR(B189=$AM$1,B189=$AN$1,B190=$AM$1,B190=$AN$1,B191=$AM$1,B191=$AN$1),0,1)))</f>
        <v/>
      </c>
      <c r="AN189" s="2" t="str">
        <f>IF($A189&gt;='DB_243way_Regular Symbol'!E$16,"",IF(C189=0,"",IF(OR(C189=$AM$1,C189=$AN$1,C190=$AM$1,C190=$AN$1,C191=$AM$1,C191=$AN$1),0,1)))</f>
        <v/>
      </c>
      <c r="AO189" s="2" t="str">
        <f>IF($A189&gt;='DB_243way_Regular Symbol'!F$16,"",IF(D189=0,"",IF(OR(D189=$AM$1,D189=$AN$1,D190=$AM$1,D190=$AN$1,D191=$AM$1,D191=$AN$1),0,1)))</f>
        <v/>
      </c>
      <c r="AP189" s="2" t="str">
        <f>IF($A189&gt;='DB_243way_Regular Symbol'!G$16,"",IF(E189=0,"",IF(OR(E189=$AM$1,E189=$AN$1,E190=$AM$1,E190=$AN$1,E191=$AM$1,E191=$AN$1),0,1)))</f>
        <v/>
      </c>
      <c r="AQ189" s="128" t="str">
        <f>IF($A189&gt;='DB_243way_Regular Symbol'!H$16,"",IF(F189=0,"",IF(OR(F189=$AM$1,F189=$AN$1,F190=$AM$1,F190=$AN$1,F191=$AM$1,F191=$AN$1),0,1)))</f>
        <v/>
      </c>
      <c r="AS189" s="342" t="str">
        <f>IF($A189&gt;='DB_243way_Regular Symbol'!D$16,"",IF(B189=0,"",IF(OR(B189=$AM$1,B189=$AT$1,B190=$AM$1,B190=$AT$1,B191=$AM$1,B191=$AT$1),0,1)))</f>
        <v/>
      </c>
      <c r="AT189" s="2" t="str">
        <f>IF($A189&gt;='DB_243way_Regular Symbol'!E$16,"",IF(C189=0,"",IF(OR(C189=$AM$1,C189=$AT$1,C190=$AM$1,C190=$AT$1,C191=$AM$1,C191=$AT$1),0,1)))</f>
        <v/>
      </c>
      <c r="AU189" s="2" t="str">
        <f>IF($A189&gt;='DB_243way_Regular Symbol'!F$16,"",IF(D189=0,"",IF(OR(D189=$AM$1,D189=$AT$1,D190=$AM$1,D190=$AT$1,D191=$AM$1,D191=$AT$1),0,1)))</f>
        <v/>
      </c>
      <c r="AV189" s="2" t="str">
        <f>IF($A189&gt;='DB_243way_Regular Symbol'!G$16,"",IF(E189=0,"",IF(OR(E189=$AM$1,E189=$AT$1,E190=$AM$1,E190=$AT$1,E191=$AM$1,E191=$AT$1),0,1)))</f>
        <v/>
      </c>
      <c r="AW189" s="128" t="str">
        <f>IF($A189&gt;='DB_243way_Regular Symbol'!H$16,"",IF(F189=0,"",IF(OR(F189=$AM$1,F189=$AT$1,F190=$AM$1,F190=$AT$1,F191=$AM$1,F191=$AT$1),0,1)))</f>
        <v/>
      </c>
      <c r="AY189" s="342"/>
      <c r="AZ189" s="2"/>
      <c r="BA189" s="2" t="str">
        <f>IF($A189&gt;='DB_243way_Regular Symbol'!F$16,"",COUNTIF(D189:D191,$AZ$1))</f>
        <v/>
      </c>
      <c r="BB189" s="2" t="str">
        <f>IF($A189&gt;='DB_243way_Regular Symbol'!G$16,"",COUNTIF(E189:E191,$AZ$1))</f>
        <v/>
      </c>
      <c r="BC189" s="2" t="str">
        <f>IF($A189&gt;='DB_243way_Regular Symbol'!H$16,"",COUNTIF(F189:F191,$AZ$1))</f>
        <v/>
      </c>
      <c r="BE189" s="342" t="str">
        <f>IF($A189&gt;='DB_243way_Regular Symbol'!D$16,"",IF(B189=0,"",IF(OR(B189=$AM$1,B189=$BF$1,B190=$AM$1,B190=$BF$1,B191=$AM$1,B191=$BF$1),1,0)))</f>
        <v/>
      </c>
      <c r="BF189" s="342" t="str">
        <f>IF($A189&gt;='DB_243way_Regular Symbol'!E$16,"",IF(C189=0,"",IF(OR(C189=$AM$1,C189=$BF$1,C190=$AM$1,C190=$BF$1,C191=$AM$1,C191=$BF$1),1,0)))</f>
        <v/>
      </c>
      <c r="BG189" s="342" t="str">
        <f>IF($A189&gt;='DB_243way_Regular Symbol'!F$16,"",IF(D189=0,"",IF(OR(D189=$AM$1,D189=$BF$1,D190=$AM$1,D190=$BF$1,D191=$AM$1,D191=$BF$1),1,0)))</f>
        <v/>
      </c>
      <c r="BH189" s="342" t="str">
        <f>IF($A189&gt;='DB_243way_Regular Symbol'!G$16,"",IF(E189=0,"",IF(OR(E189=$AM$1,E189=$BF$1,E190=$AM$1,E190=$BF$1,E191=$AM$1,E191=$BF$1),1,0)))</f>
        <v/>
      </c>
      <c r="BI189" s="342" t="str">
        <f>IF($A189&gt;='DB_243way_Regular Symbol'!H$16,"",IF(F189=0,"",IF(OR(F189=$AM$1,F189=$BF$1,F190=$AM$1,F190=$BF$1,F191=$AM$1,F191=$BF$1),1,0)))</f>
        <v/>
      </c>
      <c r="BK189" s="342" t="str">
        <f>IF($A189&gt;='DB_243way_Regular Symbol'!D$16,"",IF(B189=0,"",IF(OR(B189=$AM$1,B189=$BL$1,B190=$AM$1,B190=$BL$1,B191=$AM$1,B191=$BL$1),0,1)))</f>
        <v/>
      </c>
      <c r="BL189" s="2" t="str">
        <f>IF($A189&gt;='DB_243way_Regular Symbol'!E$16,"",IF(C189=0,"",IF(OR(C189=$AM$1,C189=$BL$1,C190=$AM$1,C190=$BL$1,C191=$AM$1,C191=$BL$1),0,1)))</f>
        <v/>
      </c>
      <c r="BM189" s="2" t="str">
        <f>IF($A189&gt;='DB_243way_Regular Symbol'!F$16,"",IF(D189=0,"",IF(OR(D189=$AM$1,D189=$BL$1,D190=$AM$1,D190=$BL$1,D191=$AM$1,D191=$BL$1),0,1)))</f>
        <v/>
      </c>
      <c r="BN189" s="2" t="str">
        <f>IF($A189&gt;='DB_243way_Regular Symbol'!G$16,"",IF(E189=0,"",IF(OR(E189=$AM$1,E189=$BL$1,E190=$AM$1,E190=$BL$1,E191=$AM$1,E191=$BL$1),0,1)))</f>
        <v/>
      </c>
      <c r="BO189" s="128" t="str">
        <f>IF($A189&gt;='DB_243way_Regular Symbol'!H$16,"",IF(F189=0,"",IF(OR(F189=$AM$1,F189=$BL$1,F190=$AM$1,F190=$BL$1,F191=$AM$1,F191=$BL$1),0,1)))</f>
        <v/>
      </c>
      <c r="BQ189" s="2" t="str">
        <f>IF($A189&gt;='DB_243way_Regular Symbol'!D$16,"",IF(B189=0,"",IF(OR(B189=$BQ$1,B189=$BR$1,B190=$BQ$1,B190=$BR$1,B191=$BQ$1,B191=$BR$1),0,1)))</f>
        <v/>
      </c>
      <c r="BR189" s="2" t="str">
        <f>IF($A189&gt;='DB_243way_Regular Symbol'!E$16,"",IF(C189=0,"",IF(OR(C189=$BQ$1,C189=$BR$1,C190=$BQ$1,C190=$BR$1,C191=$BQ$1,C191=$BR$1),0,1)))</f>
        <v/>
      </c>
      <c r="BS189" s="2" t="str">
        <f>IF($A189&gt;='DB_243way_Regular Symbol'!F$16,"",IF(D189=0,"",IF(OR(D189=$BQ$1,D189=$BR$1,D190=$BQ$1,D190=$BR$1,D191=$BQ$1,D191=$BR$1),0,1)))</f>
        <v/>
      </c>
      <c r="BT189" s="2" t="str">
        <f>IF($A189&gt;='DB_243way_Regular Symbol'!G$16,"",IF(E189=0,"",IF(OR(E189=$BQ$1,E189=$BR$1,E190=$BQ$1,E190=$BR$1,E191=$BQ$1,E191=$BR$1),0,1)))</f>
        <v/>
      </c>
      <c r="BU189" s="2" t="str">
        <f>IF($A189&gt;='DB_243way_Regular Symbol'!H$16,"",IF(F189=0,"",IF(OR(F189=$BQ$1,F189=$BR$1,F190=$BQ$1,F190=$BR$1,F191=$BQ$1,F191=$BR$1),0,1)))</f>
        <v/>
      </c>
      <c r="BW189" s="2" t="str">
        <f>IF($A189&gt;='DB_243way_Regular Symbol'!D$16,"",IF(B189=0,"",IF(OR(B189=$BW$1,B190=$BW$1,B191=$BW$1,B189=$BX$1,B190=$BX$1,B191=$BX$1),0,1)))</f>
        <v/>
      </c>
      <c r="BX189" s="2" t="str">
        <f>IF($A189&gt;='DB_243way_Regular Symbol'!E$16,"",IF(C189=0,"",IF(OR(C189=$BW$1,C190=$BW$1,C191=$BW$1,C189=$BX$1,C190=$BX$1,C191=$BX$1),0,1)))</f>
        <v/>
      </c>
      <c r="BY189" s="2" t="str">
        <f>IF($A189&gt;='DB_243way_Regular Symbol'!F$16,"",IF(D189=0,"",IF(OR(D189=$BW$1,D190=$BW$1,D191=$BW$1,D189=$BX$1,D190=$BX$1,D191=$BX$1),0,1)))</f>
        <v/>
      </c>
      <c r="BZ189" s="2" t="str">
        <f>IF($A189&gt;='DB_243way_Regular Symbol'!G$16,"",IF(E189=0,"",IF(OR(E189=$BW$1,E190=$BW$1,E191=$BW$1,E189=$BX$1,E190=$BX$1,E191=$BX$1),0,1)))</f>
        <v/>
      </c>
      <c r="CA189" s="2" t="str">
        <f>IF($A189&gt;='DB_243way_Regular Symbol'!H$16,"",IF(F189=0,"",IF(OR(F189=$BW$1,F190=$BW$1,F191=$BW$1,F189=$BX$1,F190=$BX$1,F191=$BX$1),0,1)))</f>
        <v/>
      </c>
      <c r="CC189" s="2" t="str">
        <f>IF($A189&gt;='DB_243way_Regular Symbol'!D$16,"",IF(B189=0,"",IF(OR(B189=$BW$1,B190=$BW$1,B191=$BW$1,B189=$CD$1,B190=$CD$1,B191=$CD$1),0,1)))</f>
        <v/>
      </c>
      <c r="CD189" s="2" t="str">
        <f>IF($A189&gt;='DB_243way_Regular Symbol'!E$16,"",IF(C189=0,"",IF(OR(C189=$BW$1,C190=$BW$1,C191=$BW$1,C189=$CD$1,C190=$CD$1,C191=$CD$1),0,1)))</f>
        <v/>
      </c>
      <c r="CE189" s="2" t="str">
        <f>IF($A189&gt;='DB_243way_Regular Symbol'!F$16,"",IF(D189=0,"",IF(OR(D189=$BW$1,D190=$BW$1,D191=$BW$1,D189=$CD$1,D190=$CD$1,D191=$CD$1),0,1)))</f>
        <v/>
      </c>
      <c r="CF189" s="2" t="str">
        <f>IF($A189&gt;='DB_243way_Regular Symbol'!G$16,"",IF(E189=0,"",IF(OR(E189=$BW$1,E190=$BW$1,E191=$BW$1,E189=$CD$1,E190=$CD$1,E191=$CD$1),0,1)))</f>
        <v/>
      </c>
      <c r="CG189" s="2" t="str">
        <f>IF($A189&gt;='DB_243way_Regular Symbol'!H$16,"",IF(F189=0,"",IF(OR(F189=$BW$1,F190=$BW$1,F191=$BW$1,F189=$CD$1,F190=$CD$1,F191=$CD$1),0,1)))</f>
        <v/>
      </c>
      <c r="CI189" s="2" t="str">
        <f>IF($A189&gt;='DB_243way_Regular Symbol'!D$16,"",IF(B189=0,"",IF(OR(B189=$BW$1,B190=$BW$1,B191=$BW$1,B189=$CJ$1,B190=$CJ$1,B191=$CJ$1),0,1)))</f>
        <v/>
      </c>
      <c r="CJ189" s="2" t="str">
        <f>IF($A189&gt;='DB_243way_Regular Symbol'!E$16,"",IF(C189=0,"",IF(OR(C189=$BW$1,C190=$BW$1,C191=$BW$1,C189=$CJ$1,C190=$CJ$1,C191=$CJ$1),0,1)))</f>
        <v/>
      </c>
      <c r="CK189" s="2" t="str">
        <f>IF($A189&gt;='DB_243way_Regular Symbol'!F$16,"",IF(D189=0,"",IF(OR(D189=$BW$1,D190=$BW$1,D191=$BW$1,D189=$CJ$1,D190=$CJ$1,D191=$CJ$1),0,1)))</f>
        <v/>
      </c>
      <c r="CL189" s="2" t="str">
        <f>IF($A189&gt;='DB_243way_Regular Symbol'!G$16,"",IF(E189=0,"",IF(OR(E189=$BW$1,E190=$BW$1,E191=$BW$1,E189=$CJ$1,E190=$CJ$1,E191=$CJ$1),0,1)))</f>
        <v/>
      </c>
      <c r="CM189" s="2" t="str">
        <f>IF($A189&gt;='DB_243way_Regular Symbol'!H$16,"",IF(F189=0,"",IF(OR(F189=$BW$1,F190=$BW$1,F191=$BW$1,F189=$CJ$1,F190=$CJ$1,F191=$CJ$1),0,1)))</f>
        <v/>
      </c>
      <c r="CO189" s="2" t="str">
        <f>IF($A189&gt;='DB_243way_Regular Symbol'!D$16,"",IF(B189=0,"",IF(OR(B189=$BW$1,B190=$BW$1,B191=$BW$1,B189=$CP$1,B190=$CP$1,B191=$CP$1),0,1)))</f>
        <v/>
      </c>
      <c r="CP189" s="2" t="str">
        <f>IF($A189&gt;='DB_243way_Regular Symbol'!E$16,"",IF(C189=0,"",IF(OR(C189=$BW$1,C190=$BW$1,C191=$BW$1,C189=$CP$1,C190=$CP$1,C191=$CP$1),0,1)))</f>
        <v/>
      </c>
      <c r="CQ189" s="2" t="str">
        <f>IF($A189&gt;='DB_243way_Regular Symbol'!F$16,"",IF(D189=0,"",IF(OR(D189=$BW$1,D190=$BW$1,D191=$BW$1,D189=$CP$1,D190=$CP$1,D191=$CP$1),0,1)))</f>
        <v/>
      </c>
      <c r="CR189" s="2" t="str">
        <f>IF($A189&gt;='DB_243way_Regular Symbol'!G$16,"",IF(E189=0,"",IF(OR(E189=$BW$1,E190=$BW$1,E191=$BW$1,E189=$CP$1,E190=$CP$1,E191=$CP$1),0,1)))</f>
        <v/>
      </c>
      <c r="CS189" s="2" t="str">
        <f>IF($A189&gt;='DB_243way_Regular Symbol'!H$16,"",IF(F189=0,"",IF(OR(F189=$BW$1,F190=$BW$1,F191=$BW$1,F189=$CP$1,F190=$CP$1,F191=$CP$1),0,1)))</f>
        <v/>
      </c>
      <c r="CU189" s="2" t="str">
        <f>IF($A189&gt;='DB_243way_Regular Symbol'!D$16,"",IF(B189=0,"",IF(OR(B189=$BW$1,B190=$BW$1,B191=$BW$1,B189=$CV$1,B190=$CV$1,B191=$CV$1),0,1)))</f>
        <v/>
      </c>
      <c r="CV189" s="2" t="str">
        <f>IF($A189&gt;='DB_243way_Regular Symbol'!E$16,"",IF(C189=0,"",IF(OR(C189=$BW$1,C190=$BW$1,C191=$BW$1,C189=$CV$1,C190=$CV$1,C191=$CV$1),0,1)))</f>
        <v/>
      </c>
      <c r="CW189" s="2" t="str">
        <f>IF($A189&gt;='DB_243way_Regular Symbol'!F$16,"",IF(D189=0,"",IF(OR(D189=$BW$1,D190=$BW$1,D191=$BW$1,D189=$CV$1,D190=$CV$1,D191=$CV$1),0,1)))</f>
        <v/>
      </c>
      <c r="CX189" s="2" t="str">
        <f>IF($A189&gt;='DB_243way_Regular Symbol'!G$16,"",IF(E189=0,"",IF(OR(E189=$BW$1,E190=$BW$1,E191=$BW$1,E189=$CV$1,E190=$CV$1,E191=$CV$1),0,1)))</f>
        <v/>
      </c>
      <c r="CY189" s="2" t="str">
        <f>IF($A189&gt;='DB_243way_Regular Symbol'!H$16,"",IF(F189=0,"",IF(OR(F189=$BW$1,F190=$BW$1,F191=$BW$1,F189=$CV$1,F190=$CV$1,F191=$CV$1),0,1)))</f>
        <v/>
      </c>
    </row>
    <row r="190" spans="1:103">
      <c r="A190" s="341">
        <f>IF('DB_243way_Regular Symbol'!L189="","",'DB_243way_Regular Symbol'!L189)</f>
        <v>186</v>
      </c>
      <c r="B190" s="184" t="str">
        <f>IF('DB_243way_Regular Symbol'!M189="",
IF($A190-'DB_243way_Regular Symbol'!D$16&gt;='DB_243way_RegularＸ_W()'!B$2-1,"",VLOOKUP($A190-'DB_243way_Regular Symbol'!D$16,'DB_243way_Regular Symbol'!$L$3:$Q$250,'DB_243way_RegularＸ_W()'!B$3+1,FALSE)),
'DB_243way_Regular Symbol'!M189)</f>
        <v/>
      </c>
      <c r="C190" s="184" t="str">
        <f>IF('DB_243way_Regular Symbol'!N189="",
IF($A190-'DB_243way_Regular Symbol'!E$16&gt;='DB_243way_RegularＸ_W()'!C$2-1,"",VLOOKUP($A190-'DB_243way_Regular Symbol'!E$16,'DB_243way_Regular Symbol'!$L$3:$Q$250,'DB_243way_RegularＸ_W()'!C$3+1,FALSE)),
'DB_243way_Regular Symbol'!N189)</f>
        <v/>
      </c>
      <c r="D190" s="184" t="str">
        <f>IF('DB_243way_Regular Symbol'!O189="",
IF($A190-'DB_243way_Regular Symbol'!F$16&gt;='DB_243way_RegularＸ_W()'!D$2-1,"",VLOOKUP($A190-'DB_243way_Regular Symbol'!F$16,'DB_243way_Regular Symbol'!$L$3:$Q$250,'DB_243way_RegularＸ_W()'!D$3+1,FALSE)),
'DB_243way_Regular Symbol'!O189)</f>
        <v/>
      </c>
      <c r="E190" s="184" t="str">
        <f>IF('DB_243way_Regular Symbol'!P189="",
IF($A190-'DB_243way_Regular Symbol'!G$16&gt;='DB_243way_RegularＸ_W()'!E$2-1,"",VLOOKUP($A190-'DB_243way_Regular Symbol'!G$16,'DB_243way_Regular Symbol'!$L$3:$Q$250,'DB_243way_RegularＸ_W()'!E$3+1,FALSE)),
'DB_243way_Regular Symbol'!P189)</f>
        <v/>
      </c>
      <c r="F190" s="184" t="str">
        <f>IF('DB_243way_Regular Symbol'!Q189="",
IF($A190-'DB_243way_Regular Symbol'!H$16&gt;='DB_243way_RegularＸ_W()'!F$2-1,"",VLOOKUP($A190-'DB_243way_Regular Symbol'!H$16,'DB_243way_Regular Symbol'!$L$3:$Q$250,'DB_243way_RegularＸ_W()'!F$3+1,FALSE)),
'DB_243way_Regular Symbol'!Q189)</f>
        <v/>
      </c>
      <c r="O190" s="342" t="str">
        <f>IF($A190&gt;='DB_243way_Regular Symbol'!D$16,"",IF(B190=0,"",IF(OR(B190=$O$1,B190=$P$1,B191=$O$1,B191=$P$1,B192=$O$1,B192=$P$1),0,1)))</f>
        <v/>
      </c>
      <c r="P190" s="2" t="str">
        <f>IF($A190&gt;='DB_243way_Regular Symbol'!E$16,"",IF(C190=0,"",IF(OR(C190=$O$1,C190=$P$1,C191=$O$1,C191=$P$1,C192=$O$1,C192=$P$1),0,1)))</f>
        <v/>
      </c>
      <c r="Q190" s="2" t="str">
        <f>IF($A190&gt;='DB_243way_Regular Symbol'!F$16,"",IF(D190=0,"",IF(OR(D190=$O$1,D190=$P$1,D191=$O$1,D191=$P$1,D192=$O$1,D192=$P$1),0,1)))</f>
        <v/>
      </c>
      <c r="R190" s="2" t="str">
        <f>IF($A190&gt;='DB_243way_Regular Symbol'!G$16,"",IF(E190=0,"",IF(OR(E190=$O$1,E190=$P$1,E191=$O$1,E191=$P$1,E192=$O$1,E192=$P$1),0,1)))</f>
        <v/>
      </c>
      <c r="S190" s="128" t="str">
        <f>IF($A190&gt;='DB_243way_Regular Symbol'!H$16,"",IF(F190=0,"",IF(OR(F190=$O$1,F190=$P$1,F191=$O$1,F191=$P$1,F192=$O$1,F192=$P$1),0,1)))</f>
        <v/>
      </c>
      <c r="U190" s="342" t="str">
        <f>IF($A190&gt;='DB_243way_Regular Symbol'!D$16,"",IF(B190=0,"",IF(OR(B190=$U$1,B190=$V$1,B191=$U$1,B191=$V$1,B192=$U$1,B192=$V$1),0,1)))</f>
        <v/>
      </c>
      <c r="V190" s="2" t="str">
        <f>IF($A190&gt;='DB_243way_Regular Symbol'!E$16,"",IF(C190=0,"",IF(OR(C190=$U$1,C190=$V$1,C191=$U$1,C191=$V$1,C192=$U$1,C192=$V$1),0,1)))</f>
        <v/>
      </c>
      <c r="W190" s="2" t="str">
        <f>IF($A190&gt;='DB_243way_Regular Symbol'!F$16,"",IF(D190=0,"",IF(OR(D190=$U$1,D190=$V$1,D191=$U$1,D191=$V$1,D192=$U$1,D192=$V$1),0,1)))</f>
        <v/>
      </c>
      <c r="X190" s="2" t="str">
        <f>IF($A190&gt;='DB_243way_Regular Symbol'!G$16,"",IF(E190=0,"",IF(OR(E190=$U$1,E190=$V$1,E191=$U$1,E191=$V$1,E192=$U$1,E192=$V$1),0,1)))</f>
        <v/>
      </c>
      <c r="Y190" s="128" t="str">
        <f>IF($A190&gt;='DB_243way_Regular Symbol'!H$16,"",IF(F190=0,"",IF(OR(F190=$U$1,F190=$V$1,F191=$U$1,F191=$V$1,F192=$U$1,F192=$V$1),0,1)))</f>
        <v/>
      </c>
      <c r="AA190" s="342" t="str">
        <f>IF($A190&gt;='DB_243way_Regular Symbol'!D$16,"",IF(B190=0,"",IF(OR(B190=$AA$1,B190=$AB$1,B191=$AA$1,B191=$AB$1,B192=$AA$1,,B192=$AB$1),0,1)))</f>
        <v/>
      </c>
      <c r="AB190" s="2" t="str">
        <f>IF($A190&gt;='DB_243way_Regular Symbol'!E$16,"",IF(C190=0,"",IF(OR(C190=$AA$1,C190=$AB$1,C191=$AA$1,C191=$AB$1,C192=$AA$1,,C192=$AB$1),0,1)))</f>
        <v/>
      </c>
      <c r="AC190" s="2" t="str">
        <f>IF($A190&gt;='DB_243way_Regular Symbol'!F$16,"",IF(D190=0,"",IF(OR(D190=$AA$1,D190=$AB$1,D191=$AA$1,D191=$AB$1,D192=$AA$1,,D192=$AB$1),0,1)))</f>
        <v/>
      </c>
      <c r="AD190" s="2" t="str">
        <f>IF($A190&gt;='DB_243way_Regular Symbol'!G$16,"",IF(E190=0,"",IF(OR(E190=$AA$1,E190=$AB$1,E191=$AA$1,E191=$AB$1,E192=$AA$1,,E192=$AB$1),0,1)))</f>
        <v/>
      </c>
      <c r="AE190" s="128" t="str">
        <f>IF($A190&gt;='DB_243way_Regular Symbol'!H$16,"",IF(F190=0,"",IF(OR(F190=$AA$1,F190=$AB$1,F191=$AA$1,F191=$AB$1,F192=$AA$1,,F192=$AB$1),0,1)))</f>
        <v/>
      </c>
      <c r="AG190" s="342" t="str">
        <f>IF($A190&gt;='DB_243way_Regular Symbol'!D$16,"",IF(B190=0,"",IF(OR(B190=$AG$1,B190=$AH$1,B191=$AG$1,B191=$AH$1,B192=$AG$1,B192=$AH$1),0,1)))</f>
        <v/>
      </c>
      <c r="AH190" s="2" t="str">
        <f>IF($A190&gt;='DB_243way_Regular Symbol'!E$16,"",IF(C190=0,"",IF(OR(C190=$AG$1,C190=$AH$1,C191=$AG$1,C191=$AH$1,C192=$AG$1,C192=$AH$1),0,1)))</f>
        <v/>
      </c>
      <c r="AI190" s="2" t="str">
        <f>IF($A190&gt;='DB_243way_Regular Symbol'!F$16,"",IF(D190=0,"",IF(OR(D190=$AG$1,D190=$AH$1,D191=$AG$1,D191=$AH$1,D192=$AG$1,D192=$AH$1),0,1)))</f>
        <v/>
      </c>
      <c r="AJ190" s="2" t="str">
        <f>IF($A190&gt;='DB_243way_Regular Symbol'!G$16,"",IF(E190=0,"",IF(OR(E190=$AG$1,E190=$AH$1,E191=$AG$1,E191=$AH$1,E192=$AG$1,E192=$AH$1),0,1)))</f>
        <v/>
      </c>
      <c r="AK190" s="128" t="str">
        <f>IF($A190&gt;='DB_243way_Regular Symbol'!H$16,"",IF(F190=0,"",IF(OR(F190=$AG$1,F190=$AH$1,F191=$AG$1,F191=$AH$1,F192=$AG$1,F192=$AH$1),0,1)))</f>
        <v/>
      </c>
      <c r="AM190" s="342" t="str">
        <f>IF($A190&gt;='DB_243way_Regular Symbol'!D$16,"",IF(B190=0,"",IF(OR(B190=$AM$1,B190=$AN$1,B191=$AM$1,B191=$AN$1,B192=$AM$1,B192=$AN$1),0,1)))</f>
        <v/>
      </c>
      <c r="AN190" s="2" t="str">
        <f>IF($A190&gt;='DB_243way_Regular Symbol'!E$16,"",IF(C190=0,"",IF(OR(C190=$AM$1,C190=$AN$1,C191=$AM$1,C191=$AN$1,C192=$AM$1,C192=$AN$1),0,1)))</f>
        <v/>
      </c>
      <c r="AO190" s="2" t="str">
        <f>IF($A190&gt;='DB_243way_Regular Symbol'!F$16,"",IF(D190=0,"",IF(OR(D190=$AM$1,D190=$AN$1,D191=$AM$1,D191=$AN$1,D192=$AM$1,D192=$AN$1),0,1)))</f>
        <v/>
      </c>
      <c r="AP190" s="2" t="str">
        <f>IF($A190&gt;='DB_243way_Regular Symbol'!G$16,"",IF(E190=0,"",IF(OR(E190=$AM$1,E190=$AN$1,E191=$AM$1,E191=$AN$1,E192=$AM$1,E192=$AN$1),0,1)))</f>
        <v/>
      </c>
      <c r="AQ190" s="128" t="str">
        <f>IF($A190&gt;='DB_243way_Regular Symbol'!H$16,"",IF(F190=0,"",IF(OR(F190=$AM$1,F190=$AN$1,F191=$AM$1,F191=$AN$1,F192=$AM$1,F192=$AN$1),0,1)))</f>
        <v/>
      </c>
      <c r="AS190" s="342" t="str">
        <f>IF($A190&gt;='DB_243way_Regular Symbol'!D$16,"",IF(B190=0,"",IF(OR(B190=$AM$1,B190=$AT$1,B191=$AM$1,B191=$AT$1,B192=$AM$1,B192=$AT$1),0,1)))</f>
        <v/>
      </c>
      <c r="AT190" s="2" t="str">
        <f>IF($A190&gt;='DB_243way_Regular Symbol'!E$16,"",IF(C190=0,"",IF(OR(C190=$AM$1,C190=$AT$1,C191=$AM$1,C191=$AT$1,C192=$AM$1,C192=$AT$1),0,1)))</f>
        <v/>
      </c>
      <c r="AU190" s="2" t="str">
        <f>IF($A190&gt;='DB_243way_Regular Symbol'!F$16,"",IF(D190=0,"",IF(OR(D190=$AM$1,D190=$AT$1,D191=$AM$1,D191=$AT$1,D192=$AM$1,D192=$AT$1),0,1)))</f>
        <v/>
      </c>
      <c r="AV190" s="2" t="str">
        <f>IF($A190&gt;='DB_243way_Regular Symbol'!G$16,"",IF(E190=0,"",IF(OR(E190=$AM$1,E190=$AT$1,E191=$AM$1,E191=$AT$1,E192=$AM$1,E192=$AT$1),0,1)))</f>
        <v/>
      </c>
      <c r="AW190" s="128" t="str">
        <f>IF($A190&gt;='DB_243way_Regular Symbol'!H$16,"",IF(F190=0,"",IF(OR(F190=$AM$1,F190=$AT$1,F191=$AM$1,F191=$AT$1,F192=$AM$1,F192=$AT$1),0,1)))</f>
        <v/>
      </c>
      <c r="AY190" s="342"/>
      <c r="AZ190" s="2"/>
      <c r="BA190" s="2" t="str">
        <f>IF($A190&gt;='DB_243way_Regular Symbol'!F$16,"",COUNTIF(D190:D192,$AZ$1))</f>
        <v/>
      </c>
      <c r="BB190" s="2" t="str">
        <f>IF($A190&gt;='DB_243way_Regular Symbol'!G$16,"",COUNTIF(E190:E192,$AZ$1))</f>
        <v/>
      </c>
      <c r="BC190" s="2" t="str">
        <f>IF($A190&gt;='DB_243way_Regular Symbol'!H$16,"",COUNTIF(F190:F192,$AZ$1))</f>
        <v/>
      </c>
      <c r="BE190" s="342" t="str">
        <f>IF($A190&gt;='DB_243way_Regular Symbol'!D$16,"",IF(B190=0,"",IF(OR(B190=$AM$1,B190=$BF$1,B191=$AM$1,B191=$BF$1,B192=$AM$1,B192=$BF$1),1,0)))</f>
        <v/>
      </c>
      <c r="BF190" s="342" t="str">
        <f>IF($A190&gt;='DB_243way_Regular Symbol'!E$16,"",IF(C190=0,"",IF(OR(C190=$AM$1,C190=$BF$1,C191=$AM$1,C191=$BF$1,C192=$AM$1,C192=$BF$1),1,0)))</f>
        <v/>
      </c>
      <c r="BG190" s="342" t="str">
        <f>IF($A190&gt;='DB_243way_Regular Symbol'!F$16,"",IF(D190=0,"",IF(OR(D190=$AM$1,D190=$BF$1,D191=$AM$1,D191=$BF$1,D192=$AM$1,D192=$BF$1),1,0)))</f>
        <v/>
      </c>
      <c r="BH190" s="342" t="str">
        <f>IF($A190&gt;='DB_243way_Regular Symbol'!G$16,"",IF(E190=0,"",IF(OR(E190=$AM$1,E190=$BF$1,E191=$AM$1,E191=$BF$1,E192=$AM$1,E192=$BF$1),1,0)))</f>
        <v/>
      </c>
      <c r="BI190" s="342" t="str">
        <f>IF($A190&gt;='DB_243way_Regular Symbol'!H$16,"",IF(F190=0,"",IF(OR(F190=$AM$1,F190=$BF$1,F191=$AM$1,F191=$BF$1,F192=$AM$1,F192=$BF$1),1,0)))</f>
        <v/>
      </c>
      <c r="BK190" s="342" t="str">
        <f>IF($A190&gt;='DB_243way_Regular Symbol'!D$16,"",IF(B190=0,"",IF(OR(B190=$AM$1,B190=$BL$1,B191=$AM$1,B191=$BL$1,B192=$AM$1,B192=$BL$1),0,1)))</f>
        <v/>
      </c>
      <c r="BL190" s="2" t="str">
        <f>IF($A190&gt;='DB_243way_Regular Symbol'!E$16,"",IF(C190=0,"",IF(OR(C190=$AM$1,C190=$BL$1,C191=$AM$1,C191=$BL$1,C192=$AM$1,C192=$BL$1),0,1)))</f>
        <v/>
      </c>
      <c r="BM190" s="2" t="str">
        <f>IF($A190&gt;='DB_243way_Regular Symbol'!F$16,"",IF(D190=0,"",IF(OR(D190=$AM$1,D190=$BL$1,D191=$AM$1,D191=$BL$1,D192=$AM$1,D192=$BL$1),0,1)))</f>
        <v/>
      </c>
      <c r="BN190" s="2" t="str">
        <f>IF($A190&gt;='DB_243way_Regular Symbol'!G$16,"",IF(E190=0,"",IF(OR(E190=$AM$1,E190=$BL$1,E191=$AM$1,E191=$BL$1,E192=$AM$1,E192=$BL$1),0,1)))</f>
        <v/>
      </c>
      <c r="BO190" s="128" t="str">
        <f>IF($A190&gt;='DB_243way_Regular Symbol'!H$16,"",IF(F190=0,"",IF(OR(F190=$AM$1,F190=$BL$1,F191=$AM$1,F191=$BL$1,F192=$AM$1,F192=$BL$1),0,1)))</f>
        <v/>
      </c>
      <c r="BQ190" s="2" t="str">
        <f>IF($A190&gt;='DB_243way_Regular Symbol'!D$16,"",IF(B190=0,"",IF(OR(B190=$BQ$1,B190=$BR$1,B191=$BQ$1,B191=$BR$1,B192=$BQ$1,B192=$BR$1),0,1)))</f>
        <v/>
      </c>
      <c r="BR190" s="2" t="str">
        <f>IF($A190&gt;='DB_243way_Regular Symbol'!E$16,"",IF(C190=0,"",IF(OR(C190=$BQ$1,C190=$BR$1,C191=$BQ$1,C191=$BR$1,C192=$BQ$1,C192=$BR$1),0,1)))</f>
        <v/>
      </c>
      <c r="BS190" s="2" t="str">
        <f>IF($A190&gt;='DB_243way_Regular Symbol'!F$16,"",IF(D190=0,"",IF(OR(D190=$BQ$1,D190=$BR$1,D191=$BQ$1,D191=$BR$1,D192=$BQ$1,D192=$BR$1),0,1)))</f>
        <v/>
      </c>
      <c r="BT190" s="2" t="str">
        <f>IF($A190&gt;='DB_243way_Regular Symbol'!G$16,"",IF(E190=0,"",IF(OR(E190=$BQ$1,E190=$BR$1,E191=$BQ$1,E191=$BR$1,E192=$BQ$1,E192=$BR$1),0,1)))</f>
        <v/>
      </c>
      <c r="BU190" s="2" t="str">
        <f>IF($A190&gt;='DB_243way_Regular Symbol'!H$16,"",IF(F190=0,"",IF(OR(F190=$BQ$1,F190=$BR$1,F191=$BQ$1,F191=$BR$1,F192=$BQ$1,F192=$BR$1),0,1)))</f>
        <v/>
      </c>
      <c r="BW190" s="2" t="str">
        <f>IF($A190&gt;='DB_243way_Regular Symbol'!D$16,"",IF(B190=0,"",IF(OR(B190=$BW$1,B191=$BW$1,B192=$BW$1,B190=$BX$1,B191=$BX$1,B192=$BX$1),0,1)))</f>
        <v/>
      </c>
      <c r="BX190" s="2" t="str">
        <f>IF($A190&gt;='DB_243way_Regular Symbol'!E$16,"",IF(C190=0,"",IF(OR(C190=$BW$1,C191=$BW$1,C192=$BW$1,C190=$BX$1,C191=$BX$1,C192=$BX$1),0,1)))</f>
        <v/>
      </c>
      <c r="BY190" s="2" t="str">
        <f>IF($A190&gt;='DB_243way_Regular Symbol'!F$16,"",IF(D190=0,"",IF(OR(D190=$BW$1,D191=$BW$1,D192=$BW$1,D190=$BX$1,D191=$BX$1,D192=$BX$1),0,1)))</f>
        <v/>
      </c>
      <c r="BZ190" s="2" t="str">
        <f>IF($A190&gt;='DB_243way_Regular Symbol'!G$16,"",IF(E190=0,"",IF(OR(E190=$BW$1,E191=$BW$1,E192=$BW$1,E190=$BX$1,E191=$BX$1,E192=$BX$1),0,1)))</f>
        <v/>
      </c>
      <c r="CA190" s="2" t="str">
        <f>IF($A190&gt;='DB_243way_Regular Symbol'!H$16,"",IF(F190=0,"",IF(OR(F190=$BW$1,F191=$BW$1,F192=$BW$1,F190=$BX$1,F191=$BX$1,F192=$BX$1),0,1)))</f>
        <v/>
      </c>
      <c r="CC190" s="2" t="str">
        <f>IF($A190&gt;='DB_243way_Regular Symbol'!D$16,"",IF(B190=0,"",IF(OR(B190=$BW$1,B191=$BW$1,B192=$BW$1,B190=$CD$1,B191=$CD$1,B192=$CD$1),0,1)))</f>
        <v/>
      </c>
      <c r="CD190" s="2" t="str">
        <f>IF($A190&gt;='DB_243way_Regular Symbol'!E$16,"",IF(C190=0,"",IF(OR(C190=$BW$1,C191=$BW$1,C192=$BW$1,C190=$CD$1,C191=$CD$1,C192=$CD$1),0,1)))</f>
        <v/>
      </c>
      <c r="CE190" s="2" t="str">
        <f>IF($A190&gt;='DB_243way_Regular Symbol'!F$16,"",IF(D190=0,"",IF(OR(D190=$BW$1,D191=$BW$1,D192=$BW$1,D190=$CD$1,D191=$CD$1,D192=$CD$1),0,1)))</f>
        <v/>
      </c>
      <c r="CF190" s="2" t="str">
        <f>IF($A190&gt;='DB_243way_Regular Symbol'!G$16,"",IF(E190=0,"",IF(OR(E190=$BW$1,E191=$BW$1,E192=$BW$1,E190=$CD$1,E191=$CD$1,E192=$CD$1),0,1)))</f>
        <v/>
      </c>
      <c r="CG190" s="2" t="str">
        <f>IF($A190&gt;='DB_243way_Regular Symbol'!H$16,"",IF(F190=0,"",IF(OR(F190=$BW$1,F191=$BW$1,F192=$BW$1,F190=$CD$1,F191=$CD$1,F192=$CD$1),0,1)))</f>
        <v/>
      </c>
      <c r="CI190" s="2" t="str">
        <f>IF($A190&gt;='DB_243way_Regular Symbol'!D$16,"",IF(B190=0,"",IF(OR(B190=$BW$1,B191=$BW$1,B192=$BW$1,B190=$CJ$1,B191=$CJ$1,B192=$CJ$1),0,1)))</f>
        <v/>
      </c>
      <c r="CJ190" s="2" t="str">
        <f>IF($A190&gt;='DB_243way_Regular Symbol'!E$16,"",IF(C190=0,"",IF(OR(C190=$BW$1,C191=$BW$1,C192=$BW$1,C190=$CJ$1,C191=$CJ$1,C192=$CJ$1),0,1)))</f>
        <v/>
      </c>
      <c r="CK190" s="2" t="str">
        <f>IF($A190&gt;='DB_243way_Regular Symbol'!F$16,"",IF(D190=0,"",IF(OR(D190=$BW$1,D191=$BW$1,D192=$BW$1,D190=$CJ$1,D191=$CJ$1,D192=$CJ$1),0,1)))</f>
        <v/>
      </c>
      <c r="CL190" s="2" t="str">
        <f>IF($A190&gt;='DB_243way_Regular Symbol'!G$16,"",IF(E190=0,"",IF(OR(E190=$BW$1,E191=$BW$1,E192=$BW$1,E190=$CJ$1,E191=$CJ$1,E192=$CJ$1),0,1)))</f>
        <v/>
      </c>
      <c r="CM190" s="2" t="str">
        <f>IF($A190&gt;='DB_243way_Regular Symbol'!H$16,"",IF(F190=0,"",IF(OR(F190=$BW$1,F191=$BW$1,F192=$BW$1,F190=$CJ$1,F191=$CJ$1,F192=$CJ$1),0,1)))</f>
        <v/>
      </c>
      <c r="CO190" s="2" t="str">
        <f>IF($A190&gt;='DB_243way_Regular Symbol'!D$16,"",IF(B190=0,"",IF(OR(B190=$BW$1,B191=$BW$1,B192=$BW$1,B190=$CP$1,B191=$CP$1,B192=$CP$1),0,1)))</f>
        <v/>
      </c>
      <c r="CP190" s="2" t="str">
        <f>IF($A190&gt;='DB_243way_Regular Symbol'!E$16,"",IF(C190=0,"",IF(OR(C190=$BW$1,C191=$BW$1,C192=$BW$1,C190=$CP$1,C191=$CP$1,C192=$CP$1),0,1)))</f>
        <v/>
      </c>
      <c r="CQ190" s="2" t="str">
        <f>IF($A190&gt;='DB_243way_Regular Symbol'!F$16,"",IF(D190=0,"",IF(OR(D190=$BW$1,D191=$BW$1,D192=$BW$1,D190=$CP$1,D191=$CP$1,D192=$CP$1),0,1)))</f>
        <v/>
      </c>
      <c r="CR190" s="2" t="str">
        <f>IF($A190&gt;='DB_243way_Regular Symbol'!G$16,"",IF(E190=0,"",IF(OR(E190=$BW$1,E191=$BW$1,E192=$BW$1,E190=$CP$1,E191=$CP$1,E192=$CP$1),0,1)))</f>
        <v/>
      </c>
      <c r="CS190" s="2" t="str">
        <f>IF($A190&gt;='DB_243way_Regular Symbol'!H$16,"",IF(F190=0,"",IF(OR(F190=$BW$1,F191=$BW$1,F192=$BW$1,F190=$CP$1,F191=$CP$1,F192=$CP$1),0,1)))</f>
        <v/>
      </c>
      <c r="CU190" s="2" t="str">
        <f>IF($A190&gt;='DB_243way_Regular Symbol'!D$16,"",IF(B190=0,"",IF(OR(B190=$BW$1,B191=$BW$1,B192=$BW$1,B190=$CV$1,B191=$CV$1,B192=$CV$1),0,1)))</f>
        <v/>
      </c>
      <c r="CV190" s="2" t="str">
        <f>IF($A190&gt;='DB_243way_Regular Symbol'!E$16,"",IF(C190=0,"",IF(OR(C190=$BW$1,C191=$BW$1,C192=$BW$1,C190=$CV$1,C191=$CV$1,C192=$CV$1),0,1)))</f>
        <v/>
      </c>
      <c r="CW190" s="2" t="str">
        <f>IF($A190&gt;='DB_243way_Regular Symbol'!F$16,"",IF(D190=0,"",IF(OR(D190=$BW$1,D191=$BW$1,D192=$BW$1,D190=$CV$1,D191=$CV$1,D192=$CV$1),0,1)))</f>
        <v/>
      </c>
      <c r="CX190" s="2" t="str">
        <f>IF($A190&gt;='DB_243way_Regular Symbol'!G$16,"",IF(E190=0,"",IF(OR(E190=$BW$1,E191=$BW$1,E192=$BW$1,E190=$CV$1,E191=$CV$1,E192=$CV$1),0,1)))</f>
        <v/>
      </c>
      <c r="CY190" s="2" t="str">
        <f>IF($A190&gt;='DB_243way_Regular Symbol'!H$16,"",IF(F190=0,"",IF(OR(F190=$BW$1,F191=$BW$1,F192=$BW$1,F190=$CV$1,F191=$CV$1,F192=$CV$1),0,1)))</f>
        <v/>
      </c>
    </row>
    <row r="191" spans="1:103">
      <c r="A191" s="341">
        <f>IF('DB_243way_Regular Symbol'!L190="","",'DB_243way_Regular Symbol'!L190)</f>
        <v>187</v>
      </c>
      <c r="B191" s="184" t="str">
        <f>IF('DB_243way_Regular Symbol'!M190="",
IF($A191-'DB_243way_Regular Symbol'!D$16&gt;='DB_243way_RegularＸ_W()'!B$2-1,"",VLOOKUP($A191-'DB_243way_Regular Symbol'!D$16,'DB_243way_Regular Symbol'!$L$3:$Q$250,'DB_243way_RegularＸ_W()'!B$3+1,FALSE)),
'DB_243way_Regular Symbol'!M190)</f>
        <v/>
      </c>
      <c r="C191" s="184" t="str">
        <f>IF('DB_243way_Regular Symbol'!N190="",
IF($A191-'DB_243way_Regular Symbol'!E$16&gt;='DB_243way_RegularＸ_W()'!C$2-1,"",VLOOKUP($A191-'DB_243way_Regular Symbol'!E$16,'DB_243way_Regular Symbol'!$L$3:$Q$250,'DB_243way_RegularＸ_W()'!C$3+1,FALSE)),
'DB_243way_Regular Symbol'!N190)</f>
        <v/>
      </c>
      <c r="D191" s="184" t="str">
        <f>IF('DB_243way_Regular Symbol'!O190="",
IF($A191-'DB_243way_Regular Symbol'!F$16&gt;='DB_243way_RegularＸ_W()'!D$2-1,"",VLOOKUP($A191-'DB_243way_Regular Symbol'!F$16,'DB_243way_Regular Symbol'!$L$3:$Q$250,'DB_243way_RegularＸ_W()'!D$3+1,FALSE)),
'DB_243way_Regular Symbol'!O190)</f>
        <v/>
      </c>
      <c r="E191" s="184" t="str">
        <f>IF('DB_243way_Regular Symbol'!P190="",
IF($A191-'DB_243way_Regular Symbol'!G$16&gt;='DB_243way_RegularＸ_W()'!E$2-1,"",VLOOKUP($A191-'DB_243way_Regular Symbol'!G$16,'DB_243way_Regular Symbol'!$L$3:$Q$250,'DB_243way_RegularＸ_W()'!E$3+1,FALSE)),
'DB_243way_Regular Symbol'!P190)</f>
        <v/>
      </c>
      <c r="F191" s="184" t="str">
        <f>IF('DB_243way_Regular Symbol'!Q190="",
IF($A191-'DB_243way_Regular Symbol'!H$16&gt;='DB_243way_RegularＸ_W()'!F$2-1,"",VLOOKUP($A191-'DB_243way_Regular Symbol'!H$16,'DB_243way_Regular Symbol'!$L$3:$Q$250,'DB_243way_RegularＸ_W()'!F$3+1,FALSE)),
'DB_243way_Regular Symbol'!Q190)</f>
        <v/>
      </c>
      <c r="O191" s="342" t="str">
        <f>IF($A191&gt;='DB_243way_Regular Symbol'!D$16,"",IF(B191=0,"",IF(OR(B191=$O$1,B191=$P$1,B192=$O$1,B192=$P$1,B193=$O$1,B193=$P$1),0,1)))</f>
        <v/>
      </c>
      <c r="P191" s="2" t="str">
        <f>IF($A191&gt;='DB_243way_Regular Symbol'!E$16,"",IF(C191=0,"",IF(OR(C191=$O$1,C191=$P$1,C192=$O$1,C192=$P$1,C193=$O$1,C193=$P$1),0,1)))</f>
        <v/>
      </c>
      <c r="Q191" s="2" t="str">
        <f>IF($A191&gt;='DB_243way_Regular Symbol'!F$16,"",IF(D191=0,"",IF(OR(D191=$O$1,D191=$P$1,D192=$O$1,D192=$P$1,D193=$O$1,D193=$P$1),0,1)))</f>
        <v/>
      </c>
      <c r="R191" s="2" t="str">
        <f>IF($A191&gt;='DB_243way_Regular Symbol'!G$16,"",IF(E191=0,"",IF(OR(E191=$O$1,E191=$P$1,E192=$O$1,E192=$P$1,E193=$O$1,E193=$P$1),0,1)))</f>
        <v/>
      </c>
      <c r="S191" s="128" t="str">
        <f>IF($A191&gt;='DB_243way_Regular Symbol'!H$16,"",IF(F191=0,"",IF(OR(F191=$O$1,F191=$P$1,F192=$O$1,F192=$P$1,F193=$O$1,F193=$P$1),0,1)))</f>
        <v/>
      </c>
      <c r="U191" s="342" t="str">
        <f>IF($A191&gt;='DB_243way_Regular Symbol'!D$16,"",IF(B191=0,"",IF(OR(B191=$U$1,B191=$V$1,B192=$U$1,B192=$V$1,B193=$U$1,B193=$V$1),0,1)))</f>
        <v/>
      </c>
      <c r="V191" s="2" t="str">
        <f>IF($A191&gt;='DB_243way_Regular Symbol'!E$16,"",IF(C191=0,"",IF(OR(C191=$U$1,C191=$V$1,C192=$U$1,C192=$V$1,C193=$U$1,C193=$V$1),0,1)))</f>
        <v/>
      </c>
      <c r="W191" s="2" t="str">
        <f>IF($A191&gt;='DB_243way_Regular Symbol'!F$16,"",IF(D191=0,"",IF(OR(D191=$U$1,D191=$V$1,D192=$U$1,D192=$V$1,D193=$U$1,D193=$V$1),0,1)))</f>
        <v/>
      </c>
      <c r="X191" s="2" t="str">
        <f>IF($A191&gt;='DB_243way_Regular Symbol'!G$16,"",IF(E191=0,"",IF(OR(E191=$U$1,E191=$V$1,E192=$U$1,E192=$V$1,E193=$U$1,E193=$V$1),0,1)))</f>
        <v/>
      </c>
      <c r="Y191" s="128" t="str">
        <f>IF($A191&gt;='DB_243way_Regular Symbol'!H$16,"",IF(F191=0,"",IF(OR(F191=$U$1,F191=$V$1,F192=$U$1,F192=$V$1,F193=$U$1,F193=$V$1),0,1)))</f>
        <v/>
      </c>
      <c r="AA191" s="342" t="str">
        <f>IF($A191&gt;='DB_243way_Regular Symbol'!D$16,"",IF(B191=0,"",IF(OR(B191=$AA$1,B191=$AB$1,B192=$AA$1,B192=$AB$1,B193=$AA$1,,B193=$AB$1),0,1)))</f>
        <v/>
      </c>
      <c r="AB191" s="2" t="str">
        <f>IF($A191&gt;='DB_243way_Regular Symbol'!E$16,"",IF(C191=0,"",IF(OR(C191=$AA$1,C191=$AB$1,C192=$AA$1,C192=$AB$1,C193=$AA$1,,C193=$AB$1),0,1)))</f>
        <v/>
      </c>
      <c r="AC191" s="2" t="str">
        <f>IF($A191&gt;='DB_243way_Regular Symbol'!F$16,"",IF(D191=0,"",IF(OR(D191=$AA$1,D191=$AB$1,D192=$AA$1,D192=$AB$1,D193=$AA$1,,D193=$AB$1),0,1)))</f>
        <v/>
      </c>
      <c r="AD191" s="2" t="str">
        <f>IF($A191&gt;='DB_243way_Regular Symbol'!G$16,"",IF(E191=0,"",IF(OR(E191=$AA$1,E191=$AB$1,E192=$AA$1,E192=$AB$1,E193=$AA$1,,E193=$AB$1),0,1)))</f>
        <v/>
      </c>
      <c r="AE191" s="128" t="str">
        <f>IF($A191&gt;='DB_243way_Regular Symbol'!H$16,"",IF(F191=0,"",IF(OR(F191=$AA$1,F191=$AB$1,F192=$AA$1,F192=$AB$1,F193=$AA$1,,F193=$AB$1),0,1)))</f>
        <v/>
      </c>
      <c r="AG191" s="342" t="str">
        <f>IF($A191&gt;='DB_243way_Regular Symbol'!D$16,"",IF(B191=0,"",IF(OR(B191=$AG$1,B191=$AH$1,B192=$AG$1,B192=$AH$1,B193=$AG$1,B193=$AH$1),0,1)))</f>
        <v/>
      </c>
      <c r="AH191" s="2" t="str">
        <f>IF($A191&gt;='DB_243way_Regular Symbol'!E$16,"",IF(C191=0,"",IF(OR(C191=$AG$1,C191=$AH$1,C192=$AG$1,C192=$AH$1,C193=$AG$1,C193=$AH$1),0,1)))</f>
        <v/>
      </c>
      <c r="AI191" s="2" t="str">
        <f>IF($A191&gt;='DB_243way_Regular Symbol'!F$16,"",IF(D191=0,"",IF(OR(D191=$AG$1,D191=$AH$1,D192=$AG$1,D192=$AH$1,D193=$AG$1,D193=$AH$1),0,1)))</f>
        <v/>
      </c>
      <c r="AJ191" s="2" t="str">
        <f>IF($A191&gt;='DB_243way_Regular Symbol'!G$16,"",IF(E191=0,"",IF(OR(E191=$AG$1,E191=$AH$1,E192=$AG$1,E192=$AH$1,E193=$AG$1,E193=$AH$1),0,1)))</f>
        <v/>
      </c>
      <c r="AK191" s="128" t="str">
        <f>IF($A191&gt;='DB_243way_Regular Symbol'!H$16,"",IF(F191=0,"",IF(OR(F191=$AG$1,F191=$AH$1,F192=$AG$1,F192=$AH$1,F193=$AG$1,F193=$AH$1),0,1)))</f>
        <v/>
      </c>
      <c r="AM191" s="342" t="str">
        <f>IF($A191&gt;='DB_243way_Regular Symbol'!D$16,"",IF(B191=0,"",IF(OR(B191=$AM$1,B191=$AN$1,B192=$AM$1,B192=$AN$1,B193=$AM$1,B193=$AN$1),0,1)))</f>
        <v/>
      </c>
      <c r="AN191" s="2" t="str">
        <f>IF($A191&gt;='DB_243way_Regular Symbol'!E$16,"",IF(C191=0,"",IF(OR(C191=$AM$1,C191=$AN$1,C192=$AM$1,C192=$AN$1,C193=$AM$1,C193=$AN$1),0,1)))</f>
        <v/>
      </c>
      <c r="AO191" s="2" t="str">
        <f>IF($A191&gt;='DB_243way_Regular Symbol'!F$16,"",IF(D191=0,"",IF(OR(D191=$AM$1,D191=$AN$1,D192=$AM$1,D192=$AN$1,D193=$AM$1,D193=$AN$1),0,1)))</f>
        <v/>
      </c>
      <c r="AP191" s="2" t="str">
        <f>IF($A191&gt;='DB_243way_Regular Symbol'!G$16,"",IF(E191=0,"",IF(OR(E191=$AM$1,E191=$AN$1,E192=$AM$1,E192=$AN$1,E193=$AM$1,E193=$AN$1),0,1)))</f>
        <v/>
      </c>
      <c r="AQ191" s="128" t="str">
        <f>IF($A191&gt;='DB_243way_Regular Symbol'!H$16,"",IF(F191=0,"",IF(OR(F191=$AM$1,F191=$AN$1,F192=$AM$1,F192=$AN$1,F193=$AM$1,F193=$AN$1),0,1)))</f>
        <v/>
      </c>
      <c r="AS191" s="342" t="str">
        <f>IF($A191&gt;='DB_243way_Regular Symbol'!D$16,"",IF(B191=0,"",IF(OR(B191=$AM$1,B191=$AT$1,B192=$AM$1,B192=$AT$1,B193=$AM$1,B193=$AT$1),0,1)))</f>
        <v/>
      </c>
      <c r="AT191" s="2" t="str">
        <f>IF($A191&gt;='DB_243way_Regular Symbol'!E$16,"",IF(C191=0,"",IF(OR(C191=$AM$1,C191=$AT$1,C192=$AM$1,C192=$AT$1,C193=$AM$1,C193=$AT$1),0,1)))</f>
        <v/>
      </c>
      <c r="AU191" s="2" t="str">
        <f>IF($A191&gt;='DB_243way_Regular Symbol'!F$16,"",IF(D191=0,"",IF(OR(D191=$AM$1,D191=$AT$1,D192=$AM$1,D192=$AT$1,D193=$AM$1,D193=$AT$1),0,1)))</f>
        <v/>
      </c>
      <c r="AV191" s="2" t="str">
        <f>IF($A191&gt;='DB_243way_Regular Symbol'!G$16,"",IF(E191=0,"",IF(OR(E191=$AM$1,E191=$AT$1,E192=$AM$1,E192=$AT$1,E193=$AM$1,E193=$AT$1),0,1)))</f>
        <v/>
      </c>
      <c r="AW191" s="128" t="str">
        <f>IF($A191&gt;='DB_243way_Regular Symbol'!H$16,"",IF(F191=0,"",IF(OR(F191=$AM$1,F191=$AT$1,F192=$AM$1,F192=$AT$1,F193=$AM$1,F193=$AT$1),0,1)))</f>
        <v/>
      </c>
      <c r="AY191" s="342"/>
      <c r="AZ191" s="2"/>
      <c r="BA191" s="2" t="str">
        <f>IF($A191&gt;='DB_243way_Regular Symbol'!F$16,"",COUNTIF(D191:D193,$AZ$1))</f>
        <v/>
      </c>
      <c r="BB191" s="2" t="str">
        <f>IF($A191&gt;='DB_243way_Regular Symbol'!G$16,"",COUNTIF(E191:E193,$AZ$1))</f>
        <v/>
      </c>
      <c r="BC191" s="2" t="str">
        <f>IF($A191&gt;='DB_243way_Regular Symbol'!H$16,"",COUNTIF(F191:F193,$AZ$1))</f>
        <v/>
      </c>
      <c r="BE191" s="342" t="str">
        <f>IF($A191&gt;='DB_243way_Regular Symbol'!D$16,"",IF(B191=0,"",IF(OR(B191=$AM$1,B191=$BF$1,B192=$AM$1,B192=$BF$1,B193=$AM$1,B193=$BF$1),1,0)))</f>
        <v/>
      </c>
      <c r="BF191" s="342" t="str">
        <f>IF($A191&gt;='DB_243way_Regular Symbol'!E$16,"",IF(C191=0,"",IF(OR(C191=$AM$1,C191=$BF$1,C192=$AM$1,C192=$BF$1,C193=$AM$1,C193=$BF$1),1,0)))</f>
        <v/>
      </c>
      <c r="BG191" s="342" t="str">
        <f>IF($A191&gt;='DB_243way_Regular Symbol'!F$16,"",IF(D191=0,"",IF(OR(D191=$AM$1,D191=$BF$1,D192=$AM$1,D192=$BF$1,D193=$AM$1,D193=$BF$1),1,0)))</f>
        <v/>
      </c>
      <c r="BH191" s="342" t="str">
        <f>IF($A191&gt;='DB_243way_Regular Symbol'!G$16,"",IF(E191=0,"",IF(OR(E191=$AM$1,E191=$BF$1,E192=$AM$1,E192=$BF$1,E193=$AM$1,E193=$BF$1),1,0)))</f>
        <v/>
      </c>
      <c r="BI191" s="342" t="str">
        <f>IF($A191&gt;='DB_243way_Regular Symbol'!H$16,"",IF(F191=0,"",IF(OR(F191=$AM$1,F191=$BF$1,F192=$AM$1,F192=$BF$1,F193=$AM$1,F193=$BF$1),1,0)))</f>
        <v/>
      </c>
      <c r="BK191" s="342" t="str">
        <f>IF($A191&gt;='DB_243way_Regular Symbol'!D$16,"",IF(B191=0,"",IF(OR(B191=$AM$1,B191=$BL$1,B192=$AM$1,B192=$BL$1,B193=$AM$1,B193=$BL$1),0,1)))</f>
        <v/>
      </c>
      <c r="BL191" s="2" t="str">
        <f>IF($A191&gt;='DB_243way_Regular Symbol'!E$16,"",IF(C191=0,"",IF(OR(C191=$AM$1,C191=$BL$1,C192=$AM$1,C192=$BL$1,C193=$AM$1,C193=$BL$1),0,1)))</f>
        <v/>
      </c>
      <c r="BM191" s="2" t="str">
        <f>IF($A191&gt;='DB_243way_Regular Symbol'!F$16,"",IF(D191=0,"",IF(OR(D191=$AM$1,D191=$BL$1,D192=$AM$1,D192=$BL$1,D193=$AM$1,D193=$BL$1),0,1)))</f>
        <v/>
      </c>
      <c r="BN191" s="2" t="str">
        <f>IF($A191&gt;='DB_243way_Regular Symbol'!G$16,"",IF(E191=0,"",IF(OR(E191=$AM$1,E191=$BL$1,E192=$AM$1,E192=$BL$1,E193=$AM$1,E193=$BL$1),0,1)))</f>
        <v/>
      </c>
      <c r="BO191" s="128" t="str">
        <f>IF($A191&gt;='DB_243way_Regular Symbol'!H$16,"",IF(F191=0,"",IF(OR(F191=$AM$1,F191=$BL$1,F192=$AM$1,F192=$BL$1,F193=$AM$1,F193=$BL$1),0,1)))</f>
        <v/>
      </c>
      <c r="BQ191" s="2" t="str">
        <f>IF($A191&gt;='DB_243way_Regular Symbol'!D$16,"",IF(B191=0,"",IF(OR(B191=$BQ$1,B191=$BR$1,B192=$BQ$1,B192=$BR$1,B193=$BQ$1,B193=$BR$1),0,1)))</f>
        <v/>
      </c>
      <c r="BR191" s="2" t="str">
        <f>IF($A191&gt;='DB_243way_Regular Symbol'!E$16,"",IF(C191=0,"",IF(OR(C191=$BQ$1,C191=$BR$1,C192=$BQ$1,C192=$BR$1,C193=$BQ$1,C193=$BR$1),0,1)))</f>
        <v/>
      </c>
      <c r="BS191" s="2" t="str">
        <f>IF($A191&gt;='DB_243way_Regular Symbol'!F$16,"",IF(D191=0,"",IF(OR(D191=$BQ$1,D191=$BR$1,D192=$BQ$1,D192=$BR$1,D193=$BQ$1,D193=$BR$1),0,1)))</f>
        <v/>
      </c>
      <c r="BT191" s="2" t="str">
        <f>IF($A191&gt;='DB_243way_Regular Symbol'!G$16,"",IF(E191=0,"",IF(OR(E191=$BQ$1,E191=$BR$1,E192=$BQ$1,E192=$BR$1,E193=$BQ$1,E193=$BR$1),0,1)))</f>
        <v/>
      </c>
      <c r="BU191" s="2" t="str">
        <f>IF($A191&gt;='DB_243way_Regular Symbol'!H$16,"",IF(F191=0,"",IF(OR(F191=$BQ$1,F191=$BR$1,F192=$BQ$1,F192=$BR$1,F193=$BQ$1,F193=$BR$1),0,1)))</f>
        <v/>
      </c>
      <c r="BW191" s="2" t="str">
        <f>IF($A191&gt;='DB_243way_Regular Symbol'!D$16,"",IF(B191=0,"",IF(OR(B191=$BW$1,B192=$BW$1,B193=$BW$1,B191=$BX$1,B192=$BX$1,B193=$BX$1),0,1)))</f>
        <v/>
      </c>
      <c r="BX191" s="2" t="str">
        <f>IF($A191&gt;='DB_243way_Regular Symbol'!E$16,"",IF(C191=0,"",IF(OR(C191=$BW$1,C192=$BW$1,C193=$BW$1,C191=$BX$1,C192=$BX$1,C193=$BX$1),0,1)))</f>
        <v/>
      </c>
      <c r="BY191" s="2" t="str">
        <f>IF($A191&gt;='DB_243way_Regular Symbol'!F$16,"",IF(D191=0,"",IF(OR(D191=$BW$1,D192=$BW$1,D193=$BW$1,D191=$BX$1,D192=$BX$1,D193=$BX$1),0,1)))</f>
        <v/>
      </c>
      <c r="BZ191" s="2" t="str">
        <f>IF($A191&gt;='DB_243way_Regular Symbol'!G$16,"",IF(E191=0,"",IF(OR(E191=$BW$1,E192=$BW$1,E193=$BW$1,E191=$BX$1,E192=$BX$1,E193=$BX$1),0,1)))</f>
        <v/>
      </c>
      <c r="CA191" s="2" t="str">
        <f>IF($A191&gt;='DB_243way_Regular Symbol'!H$16,"",IF(F191=0,"",IF(OR(F191=$BW$1,F192=$BW$1,F193=$BW$1,F191=$BX$1,F192=$BX$1,F193=$BX$1),0,1)))</f>
        <v/>
      </c>
      <c r="CC191" s="2" t="str">
        <f>IF($A191&gt;='DB_243way_Regular Symbol'!D$16,"",IF(B191=0,"",IF(OR(B191=$BW$1,B192=$BW$1,B193=$BW$1,B191=$CD$1,B192=$CD$1,B193=$CD$1),0,1)))</f>
        <v/>
      </c>
      <c r="CD191" s="2" t="str">
        <f>IF($A191&gt;='DB_243way_Regular Symbol'!E$16,"",IF(C191=0,"",IF(OR(C191=$BW$1,C192=$BW$1,C193=$BW$1,C191=$CD$1,C192=$CD$1,C193=$CD$1),0,1)))</f>
        <v/>
      </c>
      <c r="CE191" s="2" t="str">
        <f>IF($A191&gt;='DB_243way_Regular Symbol'!F$16,"",IF(D191=0,"",IF(OR(D191=$BW$1,D192=$BW$1,D193=$BW$1,D191=$CD$1,D192=$CD$1,D193=$CD$1),0,1)))</f>
        <v/>
      </c>
      <c r="CF191" s="2" t="str">
        <f>IF($A191&gt;='DB_243way_Regular Symbol'!G$16,"",IF(E191=0,"",IF(OR(E191=$BW$1,E192=$BW$1,E193=$BW$1,E191=$CD$1,E192=$CD$1,E193=$CD$1),0,1)))</f>
        <v/>
      </c>
      <c r="CG191" s="2" t="str">
        <f>IF($A191&gt;='DB_243way_Regular Symbol'!H$16,"",IF(F191=0,"",IF(OR(F191=$BW$1,F192=$BW$1,F193=$BW$1,F191=$CD$1,F192=$CD$1,F193=$CD$1),0,1)))</f>
        <v/>
      </c>
      <c r="CI191" s="2" t="str">
        <f>IF($A191&gt;='DB_243way_Regular Symbol'!D$16,"",IF(B191=0,"",IF(OR(B191=$BW$1,B192=$BW$1,B193=$BW$1,B191=$CJ$1,B192=$CJ$1,B193=$CJ$1),0,1)))</f>
        <v/>
      </c>
      <c r="CJ191" s="2" t="str">
        <f>IF($A191&gt;='DB_243way_Regular Symbol'!E$16,"",IF(C191=0,"",IF(OR(C191=$BW$1,C192=$BW$1,C193=$BW$1,C191=$CJ$1,C192=$CJ$1,C193=$CJ$1),0,1)))</f>
        <v/>
      </c>
      <c r="CK191" s="2" t="str">
        <f>IF($A191&gt;='DB_243way_Regular Symbol'!F$16,"",IF(D191=0,"",IF(OR(D191=$BW$1,D192=$BW$1,D193=$BW$1,D191=$CJ$1,D192=$CJ$1,D193=$CJ$1),0,1)))</f>
        <v/>
      </c>
      <c r="CL191" s="2" t="str">
        <f>IF($A191&gt;='DB_243way_Regular Symbol'!G$16,"",IF(E191=0,"",IF(OR(E191=$BW$1,E192=$BW$1,E193=$BW$1,E191=$CJ$1,E192=$CJ$1,E193=$CJ$1),0,1)))</f>
        <v/>
      </c>
      <c r="CM191" s="2" t="str">
        <f>IF($A191&gt;='DB_243way_Regular Symbol'!H$16,"",IF(F191=0,"",IF(OR(F191=$BW$1,F192=$BW$1,F193=$BW$1,F191=$CJ$1,F192=$CJ$1,F193=$CJ$1),0,1)))</f>
        <v/>
      </c>
      <c r="CO191" s="2" t="str">
        <f>IF($A191&gt;='DB_243way_Regular Symbol'!D$16,"",IF(B191=0,"",IF(OR(B191=$BW$1,B192=$BW$1,B193=$BW$1,B191=$CP$1,B192=$CP$1,B193=$CP$1),0,1)))</f>
        <v/>
      </c>
      <c r="CP191" s="2" t="str">
        <f>IF($A191&gt;='DB_243way_Regular Symbol'!E$16,"",IF(C191=0,"",IF(OR(C191=$BW$1,C192=$BW$1,C193=$BW$1,C191=$CP$1,C192=$CP$1,C193=$CP$1),0,1)))</f>
        <v/>
      </c>
      <c r="CQ191" s="2" t="str">
        <f>IF($A191&gt;='DB_243way_Regular Symbol'!F$16,"",IF(D191=0,"",IF(OR(D191=$BW$1,D192=$BW$1,D193=$BW$1,D191=$CP$1,D192=$CP$1,D193=$CP$1),0,1)))</f>
        <v/>
      </c>
      <c r="CR191" s="2" t="str">
        <f>IF($A191&gt;='DB_243way_Regular Symbol'!G$16,"",IF(E191=0,"",IF(OR(E191=$BW$1,E192=$BW$1,E193=$BW$1,E191=$CP$1,E192=$CP$1,E193=$CP$1),0,1)))</f>
        <v/>
      </c>
      <c r="CS191" s="2" t="str">
        <f>IF($A191&gt;='DB_243way_Regular Symbol'!H$16,"",IF(F191=0,"",IF(OR(F191=$BW$1,F192=$BW$1,F193=$BW$1,F191=$CP$1,F192=$CP$1,F193=$CP$1),0,1)))</f>
        <v/>
      </c>
      <c r="CU191" s="2" t="str">
        <f>IF($A191&gt;='DB_243way_Regular Symbol'!D$16,"",IF(B191=0,"",IF(OR(B191=$BW$1,B192=$BW$1,B193=$BW$1,B191=$CV$1,B192=$CV$1,B193=$CV$1),0,1)))</f>
        <v/>
      </c>
      <c r="CV191" s="2" t="str">
        <f>IF($A191&gt;='DB_243way_Regular Symbol'!E$16,"",IF(C191=0,"",IF(OR(C191=$BW$1,C192=$BW$1,C193=$BW$1,C191=$CV$1,C192=$CV$1,C193=$CV$1),0,1)))</f>
        <v/>
      </c>
      <c r="CW191" s="2" t="str">
        <f>IF($A191&gt;='DB_243way_Regular Symbol'!F$16,"",IF(D191=0,"",IF(OR(D191=$BW$1,D192=$BW$1,D193=$BW$1,D191=$CV$1,D192=$CV$1,D193=$CV$1),0,1)))</f>
        <v/>
      </c>
      <c r="CX191" s="2" t="str">
        <f>IF($A191&gt;='DB_243way_Regular Symbol'!G$16,"",IF(E191=0,"",IF(OR(E191=$BW$1,E192=$BW$1,E193=$BW$1,E191=$CV$1,E192=$CV$1,E193=$CV$1),0,1)))</f>
        <v/>
      </c>
      <c r="CY191" s="2" t="str">
        <f>IF($A191&gt;='DB_243way_Regular Symbol'!H$16,"",IF(F191=0,"",IF(OR(F191=$BW$1,F192=$BW$1,F193=$BW$1,F191=$CV$1,F192=$CV$1,F193=$CV$1),0,1)))</f>
        <v/>
      </c>
    </row>
    <row r="192" spans="1:103">
      <c r="A192" s="341">
        <f>IF('DB_243way_Regular Symbol'!L191="","",'DB_243way_Regular Symbol'!L191)</f>
        <v>188</v>
      </c>
      <c r="B192" s="184" t="str">
        <f>IF('DB_243way_Regular Symbol'!M191="",
IF($A192-'DB_243way_Regular Symbol'!D$16&gt;='DB_243way_RegularＸ_W()'!B$2-1,"",VLOOKUP($A192-'DB_243way_Regular Symbol'!D$16,'DB_243way_Regular Symbol'!$L$3:$Q$250,'DB_243way_RegularＸ_W()'!B$3+1,FALSE)),
'DB_243way_Regular Symbol'!M191)</f>
        <v/>
      </c>
      <c r="C192" s="184" t="str">
        <f>IF('DB_243way_Regular Symbol'!N191="",
IF($A192-'DB_243way_Regular Symbol'!E$16&gt;='DB_243way_RegularＸ_W()'!C$2-1,"",VLOOKUP($A192-'DB_243way_Regular Symbol'!E$16,'DB_243way_Regular Symbol'!$L$3:$Q$250,'DB_243way_RegularＸ_W()'!C$3+1,FALSE)),
'DB_243way_Regular Symbol'!N191)</f>
        <v/>
      </c>
      <c r="D192" s="184" t="str">
        <f>IF('DB_243way_Regular Symbol'!O191="",
IF($A192-'DB_243way_Regular Symbol'!F$16&gt;='DB_243way_RegularＸ_W()'!D$2-1,"",VLOOKUP($A192-'DB_243way_Regular Symbol'!F$16,'DB_243way_Regular Symbol'!$L$3:$Q$250,'DB_243way_RegularＸ_W()'!D$3+1,FALSE)),
'DB_243way_Regular Symbol'!O191)</f>
        <v/>
      </c>
      <c r="E192" s="184" t="str">
        <f>IF('DB_243way_Regular Symbol'!P191="",
IF($A192-'DB_243way_Regular Symbol'!G$16&gt;='DB_243way_RegularＸ_W()'!E$2-1,"",VLOOKUP($A192-'DB_243way_Regular Symbol'!G$16,'DB_243way_Regular Symbol'!$L$3:$Q$250,'DB_243way_RegularＸ_W()'!E$3+1,FALSE)),
'DB_243way_Regular Symbol'!P191)</f>
        <v/>
      </c>
      <c r="F192" s="184" t="str">
        <f>IF('DB_243way_Regular Symbol'!Q191="",
IF($A192-'DB_243way_Regular Symbol'!H$16&gt;='DB_243way_RegularＸ_W()'!F$2-1,"",VLOOKUP($A192-'DB_243way_Regular Symbol'!H$16,'DB_243way_Regular Symbol'!$L$3:$Q$250,'DB_243way_RegularＸ_W()'!F$3+1,FALSE)),
'DB_243way_Regular Symbol'!Q191)</f>
        <v/>
      </c>
    </row>
    <row r="193" spans="1:6">
      <c r="A193" s="341">
        <f>IF('DB_243way_Regular Symbol'!L192="","",'DB_243way_Regular Symbol'!L192)</f>
        <v>189</v>
      </c>
      <c r="B193" s="184" t="str">
        <f>IF('DB_243way_Regular Symbol'!M192="",
IF($A193-'DB_243way_Regular Symbol'!D$16&gt;='DB_243way_RegularＸ_W()'!B$2-1,"",VLOOKUP($A193-'DB_243way_Regular Symbol'!D$16,'DB_243way_Regular Symbol'!$L$3:$Q$250,'DB_243way_RegularＸ_W()'!B$3+1,FALSE)),
'DB_243way_Regular Symbol'!M192)</f>
        <v/>
      </c>
      <c r="C193" s="184" t="str">
        <f>IF('DB_243way_Regular Symbol'!N192="",
IF($A193-'DB_243way_Regular Symbol'!E$16&gt;='DB_243way_RegularＸ_W()'!C$2-1,"",VLOOKUP($A193-'DB_243way_Regular Symbol'!E$16,'DB_243way_Regular Symbol'!$L$3:$Q$250,'DB_243way_RegularＸ_W()'!C$3+1,FALSE)),
'DB_243way_Regular Symbol'!N192)</f>
        <v/>
      </c>
      <c r="D193" s="184" t="str">
        <f>IF('DB_243way_Regular Symbol'!O192="",
IF($A193-'DB_243way_Regular Symbol'!F$16&gt;='DB_243way_RegularＸ_W()'!D$2-1,"",VLOOKUP($A193-'DB_243way_Regular Symbol'!F$16,'DB_243way_Regular Symbol'!$L$3:$Q$250,'DB_243way_RegularＸ_W()'!D$3+1,FALSE)),
'DB_243way_Regular Symbol'!O192)</f>
        <v/>
      </c>
      <c r="E193" s="184" t="str">
        <f>IF('DB_243way_Regular Symbol'!P192="",
IF($A193-'DB_243way_Regular Symbol'!G$16&gt;='DB_243way_RegularＸ_W()'!E$2-1,"",VLOOKUP($A193-'DB_243way_Regular Symbol'!G$16,'DB_243way_Regular Symbol'!$L$3:$Q$250,'DB_243way_RegularＸ_W()'!E$3+1,FALSE)),
'DB_243way_Regular Symbol'!P192)</f>
        <v/>
      </c>
      <c r="F193" s="184" t="str">
        <f>IF('DB_243way_Regular Symbol'!Q192="",
IF($A193-'DB_243way_Regular Symbol'!H$16&gt;='DB_243way_RegularＸ_W()'!F$2-1,"",VLOOKUP($A193-'DB_243way_Regular Symbol'!H$16,'DB_243way_Regular Symbol'!$L$3:$Q$250,'DB_243way_RegularＸ_W()'!F$3+1,FALSE)),
'DB_243way_Regular Symbol'!Q192)</f>
        <v/>
      </c>
    </row>
    <row r="194" spans="1:6">
      <c r="A194" s="341">
        <f>IF('DB_243way_Regular Symbol'!L193="","",'DB_243way_Regular Symbol'!L193)</f>
        <v>190</v>
      </c>
      <c r="B194" s="184" t="str">
        <f>IF('DB_243way_Regular Symbol'!M193="",
IF($A194-'DB_243way_Regular Symbol'!D$16&gt;='DB_243way_RegularＸ_W()'!B$2-1,"",VLOOKUP($A194-'DB_243way_Regular Symbol'!D$16,'DB_243way_Regular Symbol'!$L$3:$Q$250,'DB_243way_RegularＸ_W()'!B$3+1,FALSE)),
'DB_243way_Regular Symbol'!M193)</f>
        <v/>
      </c>
      <c r="C194" s="184" t="str">
        <f>IF('DB_243way_Regular Symbol'!N193="",
IF($A194-'DB_243way_Regular Symbol'!E$16&gt;='DB_243way_RegularＸ_W()'!C$2-1,"",VLOOKUP($A194-'DB_243way_Regular Symbol'!E$16,'DB_243way_Regular Symbol'!$L$3:$Q$250,'DB_243way_RegularＸ_W()'!C$3+1,FALSE)),
'DB_243way_Regular Symbol'!N193)</f>
        <v/>
      </c>
      <c r="D194" s="184" t="str">
        <f>IF('DB_243way_Regular Symbol'!O193="",
IF($A194-'DB_243way_Regular Symbol'!F$16&gt;='DB_243way_RegularＸ_W()'!D$2-1,"",VLOOKUP($A194-'DB_243way_Regular Symbol'!F$16,'DB_243way_Regular Symbol'!$L$3:$Q$250,'DB_243way_RegularＸ_W()'!D$3+1,FALSE)),
'DB_243way_Regular Symbol'!O193)</f>
        <v/>
      </c>
      <c r="E194" s="184" t="str">
        <f>IF('DB_243way_Regular Symbol'!P193="",
IF($A194-'DB_243way_Regular Symbol'!G$16&gt;='DB_243way_RegularＸ_W()'!E$2-1,"",VLOOKUP($A194-'DB_243way_Regular Symbol'!G$16,'DB_243way_Regular Symbol'!$L$3:$Q$250,'DB_243way_RegularＸ_W()'!E$3+1,FALSE)),
'DB_243way_Regular Symbol'!P193)</f>
        <v/>
      </c>
      <c r="F194" s="184" t="str">
        <f>IF('DB_243way_Regular Symbol'!Q193="",
IF($A194-'DB_243way_Regular Symbol'!H$16&gt;='DB_243way_RegularＸ_W()'!F$2-1,"",VLOOKUP($A194-'DB_243way_Regular Symbol'!H$16,'DB_243way_Regular Symbol'!$L$3:$Q$250,'DB_243way_RegularＸ_W()'!F$3+1,FALSE)),
'DB_243way_Regular Symbol'!Q193)</f>
        <v/>
      </c>
    </row>
    <row r="195" spans="1:6">
      <c r="A195" s="341">
        <f>IF('DB_243way_Regular Symbol'!L194="","",'DB_243way_Regular Symbol'!L194)</f>
        <v>191</v>
      </c>
      <c r="B195" s="184" t="str">
        <f>IF('DB_243way_Regular Symbol'!M194="",
IF($A195-'DB_243way_Regular Symbol'!D$16&gt;='DB_243way_RegularＸ_W()'!B$2-1,"",VLOOKUP($A195-'DB_243way_Regular Symbol'!D$16,'DB_243way_Regular Symbol'!$L$3:$Q$250,'DB_243way_RegularＸ_W()'!B$3+1,FALSE)),
'DB_243way_Regular Symbol'!M194)</f>
        <v/>
      </c>
      <c r="C195" s="184" t="str">
        <f>IF('DB_243way_Regular Symbol'!N194="",
IF($A195-'DB_243way_Regular Symbol'!E$16&gt;='DB_243way_RegularＸ_W()'!C$2-1,"",VLOOKUP($A195-'DB_243way_Regular Symbol'!E$16,'DB_243way_Regular Symbol'!$L$3:$Q$250,'DB_243way_RegularＸ_W()'!C$3+1,FALSE)),
'DB_243way_Regular Symbol'!N194)</f>
        <v/>
      </c>
      <c r="D195" s="184" t="str">
        <f>IF('DB_243way_Regular Symbol'!O194="",
IF($A195-'DB_243way_Regular Symbol'!F$16&gt;='DB_243way_RegularＸ_W()'!D$2-1,"",VLOOKUP($A195-'DB_243way_Regular Symbol'!F$16,'DB_243way_Regular Symbol'!$L$3:$Q$250,'DB_243way_RegularＸ_W()'!D$3+1,FALSE)),
'DB_243way_Regular Symbol'!O194)</f>
        <v/>
      </c>
      <c r="E195" s="184" t="str">
        <f>IF('DB_243way_Regular Symbol'!P194="",
IF($A195-'DB_243way_Regular Symbol'!G$16&gt;='DB_243way_RegularＸ_W()'!E$2-1,"",VLOOKUP($A195-'DB_243way_Regular Symbol'!G$16,'DB_243way_Regular Symbol'!$L$3:$Q$250,'DB_243way_RegularＸ_W()'!E$3+1,FALSE)),
'DB_243way_Regular Symbol'!P194)</f>
        <v/>
      </c>
      <c r="F195" s="184" t="str">
        <f>IF('DB_243way_Regular Symbol'!Q194="",
IF($A195-'DB_243way_Regular Symbol'!H$16&gt;='DB_243way_RegularＸ_W()'!F$2-1,"",VLOOKUP($A195-'DB_243way_Regular Symbol'!H$16,'DB_243way_Regular Symbol'!$L$3:$Q$250,'DB_243way_RegularＸ_W()'!F$3+1,FALSE)),
'DB_243way_Regular Symbol'!Q194)</f>
        <v/>
      </c>
    </row>
    <row r="196" spans="1:6">
      <c r="A196" s="341">
        <f>IF('DB_243way_Regular Symbol'!L195="","",'DB_243way_Regular Symbol'!L195)</f>
        <v>192</v>
      </c>
      <c r="B196" s="184" t="str">
        <f>IF('DB_243way_Regular Symbol'!M195="",
IF($A196-'DB_243way_Regular Symbol'!D$16&gt;='DB_243way_RegularＸ_W()'!B$2-1,"",VLOOKUP($A196-'DB_243way_Regular Symbol'!D$16,'DB_243way_Regular Symbol'!$L$3:$Q$250,'DB_243way_RegularＸ_W()'!B$3+1,FALSE)),
'DB_243way_Regular Symbol'!M195)</f>
        <v/>
      </c>
      <c r="C196" s="184" t="str">
        <f>IF('DB_243way_Regular Symbol'!N195="",
IF($A196-'DB_243way_Regular Symbol'!E$16&gt;='DB_243way_RegularＸ_W()'!C$2-1,"",VLOOKUP($A196-'DB_243way_Regular Symbol'!E$16,'DB_243way_Regular Symbol'!$L$3:$Q$250,'DB_243way_RegularＸ_W()'!C$3+1,FALSE)),
'DB_243way_Regular Symbol'!N195)</f>
        <v/>
      </c>
      <c r="D196" s="184" t="str">
        <f>IF('DB_243way_Regular Symbol'!O195="",
IF($A196-'DB_243way_Regular Symbol'!F$16&gt;='DB_243way_RegularＸ_W()'!D$2-1,"",VLOOKUP($A196-'DB_243way_Regular Symbol'!F$16,'DB_243way_Regular Symbol'!$L$3:$Q$250,'DB_243way_RegularＸ_W()'!D$3+1,FALSE)),
'DB_243way_Regular Symbol'!O195)</f>
        <v/>
      </c>
      <c r="E196" s="184" t="str">
        <f>IF('DB_243way_Regular Symbol'!P195="",
IF($A196-'DB_243way_Regular Symbol'!G$16&gt;='DB_243way_RegularＸ_W()'!E$2-1,"",VLOOKUP($A196-'DB_243way_Regular Symbol'!G$16,'DB_243way_Regular Symbol'!$L$3:$Q$250,'DB_243way_RegularＸ_W()'!E$3+1,FALSE)),
'DB_243way_Regular Symbol'!P195)</f>
        <v/>
      </c>
      <c r="F196" s="184" t="str">
        <f>IF('DB_243way_Regular Symbol'!Q195="",
IF($A196-'DB_243way_Regular Symbol'!H$16&gt;='DB_243way_RegularＸ_W()'!F$2-1,"",VLOOKUP($A196-'DB_243way_Regular Symbol'!H$16,'DB_243way_Regular Symbol'!$L$3:$Q$250,'DB_243way_RegularＸ_W()'!F$3+1,FALSE)),
'DB_243way_Regular Symbol'!Q195)</f>
        <v/>
      </c>
    </row>
    <row r="197" spans="1:6">
      <c r="A197" s="341">
        <f>IF('DB_243way_Regular Symbol'!L196="","",'DB_243way_Regular Symbol'!L196)</f>
        <v>193</v>
      </c>
      <c r="B197" s="184" t="str">
        <f>IF('DB_243way_Regular Symbol'!M196="",
IF($A197-'DB_243way_Regular Symbol'!D$16&gt;='DB_243way_RegularＸ_W()'!B$2-1,"",VLOOKUP($A197-'DB_243way_Regular Symbol'!D$16,'DB_243way_Regular Symbol'!$L$3:$Q$250,'DB_243way_RegularＸ_W()'!B$3+1,FALSE)),
'DB_243way_Regular Symbol'!M196)</f>
        <v/>
      </c>
      <c r="C197" s="184" t="str">
        <f>IF('DB_243way_Regular Symbol'!N196="",
IF($A197-'DB_243way_Regular Symbol'!E$16&gt;='DB_243way_RegularＸ_W()'!C$2-1,"",VLOOKUP($A197-'DB_243way_Regular Symbol'!E$16,'DB_243way_Regular Symbol'!$L$3:$Q$250,'DB_243way_RegularＸ_W()'!C$3+1,FALSE)),
'DB_243way_Regular Symbol'!N196)</f>
        <v/>
      </c>
      <c r="D197" s="184" t="str">
        <f>IF('DB_243way_Regular Symbol'!O196="",
IF($A197-'DB_243way_Regular Symbol'!F$16&gt;='DB_243way_RegularＸ_W()'!D$2-1,"",VLOOKUP($A197-'DB_243way_Regular Symbol'!F$16,'DB_243way_Regular Symbol'!$L$3:$Q$250,'DB_243way_RegularＸ_W()'!D$3+1,FALSE)),
'DB_243way_Regular Symbol'!O196)</f>
        <v/>
      </c>
      <c r="E197" s="184" t="str">
        <f>IF('DB_243way_Regular Symbol'!P196="",
IF($A197-'DB_243way_Regular Symbol'!G$16&gt;='DB_243way_RegularＸ_W()'!E$2-1,"",VLOOKUP($A197-'DB_243way_Regular Symbol'!G$16,'DB_243way_Regular Symbol'!$L$3:$Q$250,'DB_243way_RegularＸ_W()'!E$3+1,FALSE)),
'DB_243way_Regular Symbol'!P196)</f>
        <v/>
      </c>
      <c r="F197" s="184" t="str">
        <f>IF('DB_243way_Regular Symbol'!Q196="",
IF($A197-'DB_243way_Regular Symbol'!H$16&gt;='DB_243way_RegularＸ_W()'!F$2-1,"",VLOOKUP($A197-'DB_243way_Regular Symbol'!H$16,'DB_243way_Regular Symbol'!$L$3:$Q$250,'DB_243way_RegularＸ_W()'!F$3+1,FALSE)),
'DB_243way_Regular Symbol'!Q196)</f>
        <v/>
      </c>
    </row>
    <row r="198" spans="1:6">
      <c r="A198" s="341">
        <f>IF('DB_243way_Regular Symbol'!L197="","",'DB_243way_Regular Symbol'!L197)</f>
        <v>194</v>
      </c>
      <c r="B198" s="184" t="str">
        <f>IF('DB_243way_Regular Symbol'!M197="",
IF($A198-'DB_243way_Regular Symbol'!D$16&gt;='DB_243way_RegularＸ_W()'!B$2-1,"",VLOOKUP($A198-'DB_243way_Regular Symbol'!D$16,'DB_243way_Regular Symbol'!$L$3:$Q$250,'DB_243way_RegularＸ_W()'!B$3+1,FALSE)),
'DB_243way_Regular Symbol'!M197)</f>
        <v/>
      </c>
      <c r="C198" s="184" t="str">
        <f>IF('DB_243way_Regular Symbol'!N197="",
IF($A198-'DB_243way_Regular Symbol'!E$16&gt;='DB_243way_RegularＸ_W()'!C$2-1,"",VLOOKUP($A198-'DB_243way_Regular Symbol'!E$16,'DB_243way_Regular Symbol'!$L$3:$Q$250,'DB_243way_RegularＸ_W()'!C$3+1,FALSE)),
'DB_243way_Regular Symbol'!N197)</f>
        <v/>
      </c>
      <c r="D198" s="184" t="str">
        <f>IF('DB_243way_Regular Symbol'!O197="",
IF($A198-'DB_243way_Regular Symbol'!F$16&gt;='DB_243way_RegularＸ_W()'!D$2-1,"",VLOOKUP($A198-'DB_243way_Regular Symbol'!F$16,'DB_243way_Regular Symbol'!$L$3:$Q$250,'DB_243way_RegularＸ_W()'!D$3+1,FALSE)),
'DB_243way_Regular Symbol'!O197)</f>
        <v/>
      </c>
      <c r="E198" s="184" t="str">
        <f>IF('DB_243way_Regular Symbol'!P197="",
IF($A198-'DB_243way_Regular Symbol'!G$16&gt;='DB_243way_RegularＸ_W()'!E$2-1,"",VLOOKUP($A198-'DB_243way_Regular Symbol'!G$16,'DB_243way_Regular Symbol'!$L$3:$Q$250,'DB_243way_RegularＸ_W()'!E$3+1,FALSE)),
'DB_243way_Regular Symbol'!P197)</f>
        <v/>
      </c>
      <c r="F198" s="184" t="str">
        <f>IF('DB_243way_Regular Symbol'!Q197="",
IF($A198-'DB_243way_Regular Symbol'!H$16&gt;='DB_243way_RegularＸ_W()'!F$2-1,"",VLOOKUP($A198-'DB_243way_Regular Symbol'!H$16,'DB_243way_Regular Symbol'!$L$3:$Q$250,'DB_243way_RegularＸ_W()'!F$3+1,FALSE)),
'DB_243way_Regular Symbol'!Q197)</f>
        <v/>
      </c>
    </row>
    <row r="199" spans="1:6">
      <c r="A199" s="341">
        <f>IF('DB_243way_Regular Symbol'!L198="","",'DB_243way_Regular Symbol'!L198)</f>
        <v>195</v>
      </c>
      <c r="B199" s="184" t="str">
        <f>IF('DB_243way_Regular Symbol'!M198="",
IF($A199-'DB_243way_Regular Symbol'!D$16&gt;='DB_243way_RegularＸ_W()'!B$2-1,"",VLOOKUP($A199-'DB_243way_Regular Symbol'!D$16,'DB_243way_Regular Symbol'!$L$3:$Q$250,'DB_243way_RegularＸ_W()'!B$3+1,FALSE)),
'DB_243way_Regular Symbol'!M198)</f>
        <v/>
      </c>
      <c r="C199" s="184" t="str">
        <f>IF('DB_243way_Regular Symbol'!N198="",
IF($A199-'DB_243way_Regular Symbol'!E$16&gt;='DB_243way_RegularＸ_W()'!C$2-1,"",VLOOKUP($A199-'DB_243way_Regular Symbol'!E$16,'DB_243way_Regular Symbol'!$L$3:$Q$250,'DB_243way_RegularＸ_W()'!C$3+1,FALSE)),
'DB_243way_Regular Symbol'!N198)</f>
        <v/>
      </c>
      <c r="D199" s="184" t="str">
        <f>IF('DB_243way_Regular Symbol'!O198="",
IF($A199-'DB_243way_Regular Symbol'!F$16&gt;='DB_243way_RegularＸ_W()'!D$2-1,"",VLOOKUP($A199-'DB_243way_Regular Symbol'!F$16,'DB_243way_Regular Symbol'!$L$3:$Q$250,'DB_243way_RegularＸ_W()'!D$3+1,FALSE)),
'DB_243way_Regular Symbol'!O198)</f>
        <v/>
      </c>
      <c r="E199" s="184" t="str">
        <f>IF('DB_243way_Regular Symbol'!P198="",
IF($A199-'DB_243way_Regular Symbol'!G$16&gt;='DB_243way_RegularＸ_W()'!E$2-1,"",VLOOKUP($A199-'DB_243way_Regular Symbol'!G$16,'DB_243way_Regular Symbol'!$L$3:$Q$250,'DB_243way_RegularＸ_W()'!E$3+1,FALSE)),
'DB_243way_Regular Symbol'!P198)</f>
        <v/>
      </c>
      <c r="F199" s="184" t="str">
        <f>IF('DB_243way_Regular Symbol'!Q198="",
IF($A199-'DB_243way_Regular Symbol'!H$16&gt;='DB_243way_RegularＸ_W()'!F$2-1,"",VLOOKUP($A199-'DB_243way_Regular Symbol'!H$16,'DB_243way_Regular Symbol'!$L$3:$Q$250,'DB_243way_RegularＸ_W()'!F$3+1,FALSE)),
'DB_243way_Regular Symbol'!Q198)</f>
        <v/>
      </c>
    </row>
    <row r="200" spans="1:6">
      <c r="A200" s="341">
        <f>IF('DB_243way_Regular Symbol'!L199="","",'DB_243way_Regular Symbol'!L199)</f>
        <v>196</v>
      </c>
      <c r="B200" s="184" t="str">
        <f>IF('DB_243way_Regular Symbol'!M199="",
IF($A200-'DB_243way_Regular Symbol'!D$16&gt;='DB_243way_RegularＸ_W()'!B$2-1,"",VLOOKUP($A200-'DB_243way_Regular Symbol'!D$16,'DB_243way_Regular Symbol'!$L$3:$Q$250,'DB_243way_RegularＸ_W()'!B$3+1,FALSE)),
'DB_243way_Regular Symbol'!M199)</f>
        <v/>
      </c>
      <c r="C200" s="184" t="str">
        <f>IF('DB_243way_Regular Symbol'!N199="",
IF($A200-'DB_243way_Regular Symbol'!E$16&gt;='DB_243way_RegularＸ_W()'!C$2-1,"",VLOOKUP($A200-'DB_243way_Regular Symbol'!E$16,'DB_243way_Regular Symbol'!$L$3:$Q$250,'DB_243way_RegularＸ_W()'!C$3+1,FALSE)),
'DB_243way_Regular Symbol'!N199)</f>
        <v/>
      </c>
      <c r="D200" s="184" t="str">
        <f>IF('DB_243way_Regular Symbol'!O199="",
IF($A200-'DB_243way_Regular Symbol'!F$16&gt;='DB_243way_RegularＸ_W()'!D$2-1,"",VLOOKUP($A200-'DB_243way_Regular Symbol'!F$16,'DB_243way_Regular Symbol'!$L$3:$Q$250,'DB_243way_RegularＸ_W()'!D$3+1,FALSE)),
'DB_243way_Regular Symbol'!O199)</f>
        <v/>
      </c>
      <c r="E200" s="184" t="str">
        <f>IF('DB_243way_Regular Symbol'!P199="",
IF($A200-'DB_243way_Regular Symbol'!G$16&gt;='DB_243way_RegularＸ_W()'!E$2-1,"",VLOOKUP($A200-'DB_243way_Regular Symbol'!G$16,'DB_243way_Regular Symbol'!$L$3:$Q$250,'DB_243way_RegularＸ_W()'!E$3+1,FALSE)),
'DB_243way_Regular Symbol'!P199)</f>
        <v/>
      </c>
      <c r="F200" s="184" t="str">
        <f>IF('DB_243way_Regular Symbol'!Q199="",
IF($A200-'DB_243way_Regular Symbol'!H$16&gt;='DB_243way_RegularＸ_W()'!F$2-1,"",VLOOKUP($A200-'DB_243way_Regular Symbol'!H$16,'DB_243way_Regular Symbol'!$L$3:$Q$250,'DB_243way_RegularＸ_W()'!F$3+1,FALSE)),
'DB_243way_Regular Symbol'!Q199)</f>
        <v/>
      </c>
    </row>
    <row r="201" spans="1:6">
      <c r="A201" s="341">
        <f>IF('DB_243way_Regular Symbol'!L200="","",'DB_243way_Regular Symbol'!L200)</f>
        <v>197</v>
      </c>
      <c r="B201" s="184" t="str">
        <f>IF('DB_243way_Regular Symbol'!M200="",
IF($A201-'DB_243way_Regular Symbol'!D$16&gt;='DB_243way_RegularＸ_W()'!B$2-1,"",VLOOKUP($A201-'DB_243way_Regular Symbol'!D$16,'DB_243way_Regular Symbol'!$L$3:$Q$250,'DB_243way_RegularＸ_W()'!B$3+1,FALSE)),
'DB_243way_Regular Symbol'!M200)</f>
        <v/>
      </c>
      <c r="C201" s="184" t="str">
        <f>IF('DB_243way_Regular Symbol'!N200="",
IF($A201-'DB_243way_Regular Symbol'!E$16&gt;='DB_243way_RegularＸ_W()'!C$2-1,"",VLOOKUP($A201-'DB_243way_Regular Symbol'!E$16,'DB_243way_Regular Symbol'!$L$3:$Q$250,'DB_243way_RegularＸ_W()'!C$3+1,FALSE)),
'DB_243way_Regular Symbol'!N200)</f>
        <v/>
      </c>
      <c r="D201" s="184" t="str">
        <f>IF('DB_243way_Regular Symbol'!O200="",
IF($A201-'DB_243way_Regular Symbol'!F$16&gt;='DB_243way_RegularＸ_W()'!D$2-1,"",VLOOKUP($A201-'DB_243way_Regular Symbol'!F$16,'DB_243way_Regular Symbol'!$L$3:$Q$250,'DB_243way_RegularＸ_W()'!D$3+1,FALSE)),
'DB_243way_Regular Symbol'!O200)</f>
        <v/>
      </c>
      <c r="E201" s="184" t="str">
        <f>IF('DB_243way_Regular Symbol'!P200="",
IF($A201-'DB_243way_Regular Symbol'!G$16&gt;='DB_243way_RegularＸ_W()'!E$2-1,"",VLOOKUP($A201-'DB_243way_Regular Symbol'!G$16,'DB_243way_Regular Symbol'!$L$3:$Q$250,'DB_243way_RegularＸ_W()'!E$3+1,FALSE)),
'DB_243way_Regular Symbol'!P200)</f>
        <v/>
      </c>
      <c r="F201" s="184" t="str">
        <f>IF('DB_243way_Regular Symbol'!Q200="",
IF($A201-'DB_243way_Regular Symbol'!H$16&gt;='DB_243way_RegularＸ_W()'!F$2-1,"",VLOOKUP($A201-'DB_243way_Regular Symbol'!H$16,'DB_243way_Regular Symbol'!$L$3:$Q$250,'DB_243way_RegularＸ_W()'!F$3+1,FALSE)),
'DB_243way_Regular Symbol'!Q200)</f>
        <v/>
      </c>
    </row>
    <row r="202" spans="1:6">
      <c r="A202" s="341">
        <f>IF('DB_243way_Regular Symbol'!L201="","",'DB_243way_Regular Symbol'!L201)</f>
        <v>198</v>
      </c>
      <c r="B202" s="184" t="str">
        <f>IF('DB_243way_Regular Symbol'!M201="",
IF($A202-'DB_243way_Regular Symbol'!D$16&gt;='DB_243way_RegularＸ_W()'!B$2-1,"",VLOOKUP($A202-'DB_243way_Regular Symbol'!D$16,'DB_243way_Regular Symbol'!$L$3:$Q$250,'DB_243way_RegularＸ_W()'!B$3+1,FALSE)),
'DB_243way_Regular Symbol'!M201)</f>
        <v/>
      </c>
      <c r="C202" s="184" t="str">
        <f>IF('DB_243way_Regular Symbol'!N201="",
IF($A202-'DB_243way_Regular Symbol'!E$16&gt;='DB_243way_RegularＸ_W()'!C$2-1,"",VLOOKUP($A202-'DB_243way_Regular Symbol'!E$16,'DB_243way_Regular Symbol'!$L$3:$Q$250,'DB_243way_RegularＸ_W()'!C$3+1,FALSE)),
'DB_243way_Regular Symbol'!N201)</f>
        <v/>
      </c>
      <c r="D202" s="184" t="str">
        <f>IF('DB_243way_Regular Symbol'!O201="",
IF($A202-'DB_243way_Regular Symbol'!F$16&gt;='DB_243way_RegularＸ_W()'!D$2-1,"",VLOOKUP($A202-'DB_243way_Regular Symbol'!F$16,'DB_243way_Regular Symbol'!$L$3:$Q$250,'DB_243way_RegularＸ_W()'!D$3+1,FALSE)),
'DB_243way_Regular Symbol'!O201)</f>
        <v/>
      </c>
      <c r="E202" s="184" t="str">
        <f>IF('DB_243way_Regular Symbol'!P201="",
IF($A202-'DB_243way_Regular Symbol'!G$16&gt;='DB_243way_RegularＸ_W()'!E$2-1,"",VLOOKUP($A202-'DB_243way_Regular Symbol'!G$16,'DB_243way_Regular Symbol'!$L$3:$Q$250,'DB_243way_RegularＸ_W()'!E$3+1,FALSE)),
'DB_243way_Regular Symbol'!P201)</f>
        <v/>
      </c>
      <c r="F202" s="184" t="str">
        <f>IF('DB_243way_Regular Symbol'!Q201="",
IF($A202-'DB_243way_Regular Symbol'!H$16&gt;='DB_243way_RegularＸ_W()'!F$2-1,"",VLOOKUP($A202-'DB_243way_Regular Symbol'!H$16,'DB_243way_Regular Symbol'!$L$3:$Q$250,'DB_243way_RegularＸ_W()'!F$3+1,FALSE)),
'DB_243way_Regular Symbol'!Q201)</f>
        <v/>
      </c>
    </row>
    <row r="203" spans="1:6">
      <c r="A203" s="341">
        <f>IF('DB_243way_Regular Symbol'!L202="","",'DB_243way_Regular Symbol'!L202)</f>
        <v>199</v>
      </c>
      <c r="B203" s="184" t="str">
        <f>IF('DB_243way_Regular Symbol'!M202="",
IF($A203-'DB_243way_Regular Symbol'!D$16&gt;='DB_243way_RegularＸ_W()'!B$2-1,"",VLOOKUP($A203-'DB_243way_Regular Symbol'!D$16,'DB_243way_Regular Symbol'!$L$3:$Q$250,'DB_243way_RegularＸ_W()'!B$3+1,FALSE)),
'DB_243way_Regular Symbol'!M202)</f>
        <v/>
      </c>
      <c r="C203" s="184" t="str">
        <f>IF('DB_243way_Regular Symbol'!N202="",
IF($A203-'DB_243way_Regular Symbol'!E$16&gt;='DB_243way_RegularＸ_W()'!C$2-1,"",VLOOKUP($A203-'DB_243way_Regular Symbol'!E$16,'DB_243way_Regular Symbol'!$L$3:$Q$250,'DB_243way_RegularＸ_W()'!C$3+1,FALSE)),
'DB_243way_Regular Symbol'!N202)</f>
        <v/>
      </c>
      <c r="D203" s="184" t="str">
        <f>IF('DB_243way_Regular Symbol'!O202="",
IF($A203-'DB_243way_Regular Symbol'!F$16&gt;='DB_243way_RegularＸ_W()'!D$2-1,"",VLOOKUP($A203-'DB_243way_Regular Symbol'!F$16,'DB_243way_Regular Symbol'!$L$3:$Q$250,'DB_243way_RegularＸ_W()'!D$3+1,FALSE)),
'DB_243way_Regular Symbol'!O202)</f>
        <v/>
      </c>
      <c r="E203" s="184" t="str">
        <f>IF('DB_243way_Regular Symbol'!P202="",
IF($A203-'DB_243way_Regular Symbol'!G$16&gt;='DB_243way_RegularＸ_W()'!E$2-1,"",VLOOKUP($A203-'DB_243way_Regular Symbol'!G$16,'DB_243way_Regular Symbol'!$L$3:$Q$250,'DB_243way_RegularＸ_W()'!E$3+1,FALSE)),
'DB_243way_Regular Symbol'!P202)</f>
        <v/>
      </c>
      <c r="F203" s="184" t="str">
        <f>IF('DB_243way_Regular Symbol'!Q202="",
IF($A203-'DB_243way_Regular Symbol'!H$16&gt;='DB_243way_RegularＸ_W()'!F$2-1,"",VLOOKUP($A203-'DB_243way_Regular Symbol'!H$16,'DB_243way_Regular Symbol'!$L$3:$Q$250,'DB_243way_RegularＸ_W()'!F$3+1,FALSE)),
'DB_243way_Regular Symbol'!Q202)</f>
        <v/>
      </c>
    </row>
    <row r="204" spans="1:6">
      <c r="A204" s="341">
        <f>IF('DB_243way_Regular Symbol'!L203="","",'DB_243way_Regular Symbol'!L203)</f>
        <v>200</v>
      </c>
      <c r="B204" s="184" t="str">
        <f>IF('DB_243way_Regular Symbol'!M203="",
IF($A204-'DB_243way_Regular Symbol'!D$16&gt;='DB_243way_RegularＸ_W()'!B$2-1,"",VLOOKUP($A204-'DB_243way_Regular Symbol'!D$16,'DB_243way_Regular Symbol'!$L$3:$Q$250,'DB_243way_RegularＸ_W()'!B$3+1,FALSE)),
'DB_243way_Regular Symbol'!M203)</f>
        <v/>
      </c>
      <c r="C204" s="184" t="str">
        <f>IF('DB_243way_Regular Symbol'!N203="",
IF($A204-'DB_243way_Regular Symbol'!E$16&gt;='DB_243way_RegularＸ_W()'!C$2-1,"",VLOOKUP($A204-'DB_243way_Regular Symbol'!E$16,'DB_243way_Regular Symbol'!$L$3:$Q$250,'DB_243way_RegularＸ_W()'!C$3+1,FALSE)),
'DB_243way_Regular Symbol'!N203)</f>
        <v/>
      </c>
      <c r="D204" s="184" t="str">
        <f>IF('DB_243way_Regular Symbol'!O203="",
IF($A204-'DB_243way_Regular Symbol'!F$16&gt;='DB_243way_RegularＸ_W()'!D$2-1,"",VLOOKUP($A204-'DB_243way_Regular Symbol'!F$16,'DB_243way_Regular Symbol'!$L$3:$Q$250,'DB_243way_RegularＸ_W()'!D$3+1,FALSE)),
'DB_243way_Regular Symbol'!O203)</f>
        <v/>
      </c>
      <c r="E204" s="184" t="str">
        <f>IF('DB_243way_Regular Symbol'!P203="",
IF($A204-'DB_243way_Regular Symbol'!G$16&gt;='DB_243way_RegularＸ_W()'!E$2-1,"",VLOOKUP($A204-'DB_243way_Regular Symbol'!G$16,'DB_243way_Regular Symbol'!$L$3:$Q$250,'DB_243way_RegularＸ_W()'!E$3+1,FALSE)),
'DB_243way_Regular Symbol'!P203)</f>
        <v/>
      </c>
      <c r="F204" s="184" t="str">
        <f>IF('DB_243way_Regular Symbol'!Q203="",
IF($A204-'DB_243way_Regular Symbol'!H$16&gt;='DB_243way_RegularＸ_W()'!F$2-1,"",VLOOKUP($A204-'DB_243way_Regular Symbol'!H$16,'DB_243way_Regular Symbol'!$L$3:$Q$250,'DB_243way_RegularＸ_W()'!F$3+1,FALSE)),
'DB_243way_Regular Symbol'!Q203)</f>
        <v/>
      </c>
    </row>
    <row r="205" spans="1:6">
      <c r="A205" s="341">
        <f>IF('DB_243way_Regular Symbol'!L204="","",'DB_243way_Regular Symbol'!L204)</f>
        <v>201</v>
      </c>
      <c r="B205" s="184" t="str">
        <f>IF('DB_243way_Regular Symbol'!M204="",
IF($A205-'DB_243way_Regular Symbol'!D$16&gt;='DB_243way_RegularＸ_W()'!B$2-1,"",VLOOKUP($A205-'DB_243way_Regular Symbol'!D$16,'DB_243way_Regular Symbol'!$L$3:$Q$250,'DB_243way_RegularＸ_W()'!B$3+1,FALSE)),
'DB_243way_Regular Symbol'!M204)</f>
        <v/>
      </c>
      <c r="C205" s="184" t="str">
        <f>IF('DB_243way_Regular Symbol'!N204="",
IF($A205-'DB_243way_Regular Symbol'!E$16&gt;='DB_243way_RegularＸ_W()'!C$2-1,"",VLOOKUP($A205-'DB_243way_Regular Symbol'!E$16,'DB_243way_Regular Symbol'!$L$3:$Q$250,'DB_243way_RegularＸ_W()'!C$3+1,FALSE)),
'DB_243way_Regular Symbol'!N204)</f>
        <v/>
      </c>
      <c r="D205" s="184" t="str">
        <f>IF('DB_243way_Regular Symbol'!O204="",
IF($A205-'DB_243way_Regular Symbol'!F$16&gt;='DB_243way_RegularＸ_W()'!D$2-1,"",VLOOKUP($A205-'DB_243way_Regular Symbol'!F$16,'DB_243way_Regular Symbol'!$L$3:$Q$250,'DB_243way_RegularＸ_W()'!D$3+1,FALSE)),
'DB_243way_Regular Symbol'!O204)</f>
        <v/>
      </c>
      <c r="E205" s="184" t="str">
        <f>IF('DB_243way_Regular Symbol'!P204="",
IF($A205-'DB_243way_Regular Symbol'!G$16&gt;='DB_243way_RegularＸ_W()'!E$2-1,"",VLOOKUP($A205-'DB_243way_Regular Symbol'!G$16,'DB_243way_Regular Symbol'!$L$3:$Q$250,'DB_243way_RegularＸ_W()'!E$3+1,FALSE)),
'DB_243way_Regular Symbol'!P204)</f>
        <v/>
      </c>
      <c r="F205" s="184" t="str">
        <f>IF('DB_243way_Regular Symbol'!Q204="",
IF($A205-'DB_243way_Regular Symbol'!H$16&gt;='DB_243way_RegularＸ_W()'!F$2-1,"",VLOOKUP($A205-'DB_243way_Regular Symbol'!H$16,'DB_243way_Regular Symbol'!$L$3:$Q$250,'DB_243way_RegularＸ_W()'!F$3+1,FALSE)),
'DB_243way_Regular Symbol'!Q204)</f>
        <v/>
      </c>
    </row>
    <row r="206" spans="1:6">
      <c r="A206" s="341">
        <f>IF('DB_243way_Regular Symbol'!L205="","",'DB_243way_Regular Symbol'!L205)</f>
        <v>202</v>
      </c>
      <c r="B206" s="184" t="str">
        <f>IF('DB_243way_Regular Symbol'!M205="",
IF($A206-'DB_243way_Regular Symbol'!D$16&gt;='DB_243way_RegularＸ_W()'!B$2-1,"",VLOOKUP($A206-'DB_243way_Regular Symbol'!D$16,'DB_243way_Regular Symbol'!$L$3:$Q$250,'DB_243way_RegularＸ_W()'!B$3+1,FALSE)),
'DB_243way_Regular Symbol'!M205)</f>
        <v/>
      </c>
      <c r="C206" s="184" t="str">
        <f>IF('DB_243way_Regular Symbol'!N205="",
IF($A206-'DB_243way_Regular Symbol'!E$16&gt;='DB_243way_RegularＸ_W()'!C$2-1,"",VLOOKUP($A206-'DB_243way_Regular Symbol'!E$16,'DB_243way_Regular Symbol'!$L$3:$Q$250,'DB_243way_RegularＸ_W()'!C$3+1,FALSE)),
'DB_243way_Regular Symbol'!N205)</f>
        <v/>
      </c>
      <c r="D206" s="184" t="str">
        <f>IF('DB_243way_Regular Symbol'!O205="",
IF($A206-'DB_243way_Regular Symbol'!F$16&gt;='DB_243way_RegularＸ_W()'!D$2-1,"",VLOOKUP($A206-'DB_243way_Regular Symbol'!F$16,'DB_243way_Regular Symbol'!$L$3:$Q$250,'DB_243way_RegularＸ_W()'!D$3+1,FALSE)),
'DB_243way_Regular Symbol'!O205)</f>
        <v/>
      </c>
      <c r="E206" s="184" t="str">
        <f>IF('DB_243way_Regular Symbol'!P205="",
IF($A206-'DB_243way_Regular Symbol'!G$16&gt;='DB_243way_RegularＸ_W()'!E$2-1,"",VLOOKUP($A206-'DB_243way_Regular Symbol'!G$16,'DB_243way_Regular Symbol'!$L$3:$Q$250,'DB_243way_RegularＸ_W()'!E$3+1,FALSE)),
'DB_243way_Regular Symbol'!P205)</f>
        <v/>
      </c>
      <c r="F206" s="184" t="str">
        <f>IF('DB_243way_Regular Symbol'!Q205="",
IF($A206-'DB_243way_Regular Symbol'!H$16&gt;='DB_243way_RegularＸ_W()'!F$2-1,"",VLOOKUP($A206-'DB_243way_Regular Symbol'!H$16,'DB_243way_Regular Symbol'!$L$3:$Q$250,'DB_243way_RegularＸ_W()'!F$3+1,FALSE)),
'DB_243way_Regular Symbol'!Q205)</f>
        <v/>
      </c>
    </row>
    <row r="207" spans="1:6">
      <c r="A207" s="341">
        <f>IF('DB_243way_Regular Symbol'!L206="","",'DB_243way_Regular Symbol'!L206)</f>
        <v>203</v>
      </c>
      <c r="B207" s="184" t="str">
        <f>IF('DB_243way_Regular Symbol'!M206="",
IF($A207-'DB_243way_Regular Symbol'!D$16&gt;='DB_243way_RegularＸ_W()'!B$2-1,"",VLOOKUP($A207-'DB_243way_Regular Symbol'!D$16,'DB_243way_Regular Symbol'!$L$3:$Q$250,'DB_243way_RegularＸ_W()'!B$3+1,FALSE)),
'DB_243way_Regular Symbol'!M206)</f>
        <v/>
      </c>
      <c r="C207" s="184" t="str">
        <f>IF('DB_243way_Regular Symbol'!N206="",
IF($A207-'DB_243way_Regular Symbol'!E$16&gt;='DB_243way_RegularＸ_W()'!C$2-1,"",VLOOKUP($A207-'DB_243way_Regular Symbol'!E$16,'DB_243way_Regular Symbol'!$L$3:$Q$250,'DB_243way_RegularＸ_W()'!C$3+1,FALSE)),
'DB_243way_Regular Symbol'!N206)</f>
        <v/>
      </c>
      <c r="D207" s="184" t="str">
        <f>IF('DB_243way_Regular Symbol'!O206="",
IF($A207-'DB_243way_Regular Symbol'!F$16&gt;='DB_243way_RegularＸ_W()'!D$2-1,"",VLOOKUP($A207-'DB_243way_Regular Symbol'!F$16,'DB_243way_Regular Symbol'!$L$3:$Q$250,'DB_243way_RegularＸ_W()'!D$3+1,FALSE)),
'DB_243way_Regular Symbol'!O206)</f>
        <v/>
      </c>
      <c r="E207" s="184" t="str">
        <f>IF('DB_243way_Regular Symbol'!P206="",
IF($A207-'DB_243way_Regular Symbol'!G$16&gt;='DB_243way_RegularＸ_W()'!E$2-1,"",VLOOKUP($A207-'DB_243way_Regular Symbol'!G$16,'DB_243way_Regular Symbol'!$L$3:$Q$250,'DB_243way_RegularＸ_W()'!E$3+1,FALSE)),
'DB_243way_Regular Symbol'!P206)</f>
        <v/>
      </c>
      <c r="F207" s="184" t="str">
        <f>IF('DB_243way_Regular Symbol'!Q206="",
IF($A207-'DB_243way_Regular Symbol'!H$16&gt;='DB_243way_RegularＸ_W()'!F$2-1,"",VLOOKUP($A207-'DB_243way_Regular Symbol'!H$16,'DB_243way_Regular Symbol'!$L$3:$Q$250,'DB_243way_RegularＸ_W()'!F$3+1,FALSE)),
'DB_243way_Regular Symbol'!Q206)</f>
        <v/>
      </c>
    </row>
    <row r="208" spans="1:6">
      <c r="A208" s="341">
        <f>IF('DB_243way_Regular Symbol'!L207="","",'DB_243way_Regular Symbol'!L207)</f>
        <v>204</v>
      </c>
      <c r="B208" s="184" t="str">
        <f>IF('DB_243way_Regular Symbol'!M207="",
IF($A208-'DB_243way_Regular Symbol'!D$16&gt;='DB_243way_RegularＸ_W()'!B$2-1,"",VLOOKUP($A208-'DB_243way_Regular Symbol'!D$16,'DB_243way_Regular Symbol'!$L$3:$Q$250,'DB_243way_RegularＸ_W()'!B$3+1,FALSE)),
'DB_243way_Regular Symbol'!M207)</f>
        <v/>
      </c>
      <c r="C208" s="184" t="str">
        <f>IF('DB_243way_Regular Symbol'!N207="",
IF($A208-'DB_243way_Regular Symbol'!E$16&gt;='DB_243way_RegularＸ_W()'!C$2-1,"",VLOOKUP($A208-'DB_243way_Regular Symbol'!E$16,'DB_243way_Regular Symbol'!$L$3:$Q$250,'DB_243way_RegularＸ_W()'!C$3+1,FALSE)),
'DB_243way_Regular Symbol'!N207)</f>
        <v/>
      </c>
      <c r="D208" s="184" t="str">
        <f>IF('DB_243way_Regular Symbol'!O207="",
IF($A208-'DB_243way_Regular Symbol'!F$16&gt;='DB_243way_RegularＸ_W()'!D$2-1,"",VLOOKUP($A208-'DB_243way_Regular Symbol'!F$16,'DB_243way_Regular Symbol'!$L$3:$Q$250,'DB_243way_RegularＸ_W()'!D$3+1,FALSE)),
'DB_243way_Regular Symbol'!O207)</f>
        <v/>
      </c>
      <c r="E208" s="184" t="str">
        <f>IF('DB_243way_Regular Symbol'!P207="",
IF($A208-'DB_243way_Regular Symbol'!G$16&gt;='DB_243way_RegularＸ_W()'!E$2-1,"",VLOOKUP($A208-'DB_243way_Regular Symbol'!G$16,'DB_243way_Regular Symbol'!$L$3:$Q$250,'DB_243way_RegularＸ_W()'!E$3+1,FALSE)),
'DB_243way_Regular Symbol'!P207)</f>
        <v/>
      </c>
      <c r="F208" s="184" t="str">
        <f>IF('DB_243way_Regular Symbol'!Q207="",
IF($A208-'DB_243way_Regular Symbol'!H$16&gt;='DB_243way_RegularＸ_W()'!F$2-1,"",VLOOKUP($A208-'DB_243way_Regular Symbol'!H$16,'DB_243way_Regular Symbol'!$L$3:$Q$250,'DB_243way_RegularＸ_W()'!F$3+1,FALSE)),
'DB_243way_Regular Symbol'!Q207)</f>
        <v/>
      </c>
    </row>
    <row r="209" spans="1:6">
      <c r="A209" s="341">
        <f>IF('DB_243way_Regular Symbol'!L208="","",'DB_243way_Regular Symbol'!L208)</f>
        <v>205</v>
      </c>
      <c r="B209" s="184" t="str">
        <f>IF('DB_243way_Regular Symbol'!M208="",
IF($A209-'DB_243way_Regular Symbol'!D$16&gt;='DB_243way_RegularＸ_W()'!B$2-1,"",VLOOKUP($A209-'DB_243way_Regular Symbol'!D$16,'DB_243way_Regular Symbol'!$L$3:$Q$250,'DB_243way_RegularＸ_W()'!B$3+1,FALSE)),
'DB_243way_Regular Symbol'!M208)</f>
        <v/>
      </c>
      <c r="C209" s="184" t="str">
        <f>IF('DB_243way_Regular Symbol'!N208="",
IF($A209-'DB_243way_Regular Symbol'!E$16&gt;='DB_243way_RegularＸ_W()'!C$2-1,"",VLOOKUP($A209-'DB_243way_Regular Symbol'!E$16,'DB_243way_Regular Symbol'!$L$3:$Q$250,'DB_243way_RegularＸ_W()'!C$3+1,FALSE)),
'DB_243way_Regular Symbol'!N208)</f>
        <v/>
      </c>
      <c r="D209" s="184" t="str">
        <f>IF('DB_243way_Regular Symbol'!O208="",
IF($A209-'DB_243way_Regular Symbol'!F$16&gt;='DB_243way_RegularＸ_W()'!D$2-1,"",VLOOKUP($A209-'DB_243way_Regular Symbol'!F$16,'DB_243way_Regular Symbol'!$L$3:$Q$250,'DB_243way_RegularＸ_W()'!D$3+1,FALSE)),
'DB_243way_Regular Symbol'!O208)</f>
        <v/>
      </c>
      <c r="E209" s="184" t="str">
        <f>IF('DB_243way_Regular Symbol'!P208="",
IF($A209-'DB_243way_Regular Symbol'!G$16&gt;='DB_243way_RegularＸ_W()'!E$2-1,"",VLOOKUP($A209-'DB_243way_Regular Symbol'!G$16,'DB_243way_Regular Symbol'!$L$3:$Q$250,'DB_243way_RegularＸ_W()'!E$3+1,FALSE)),
'DB_243way_Regular Symbol'!P208)</f>
        <v/>
      </c>
      <c r="F209" s="184" t="str">
        <f>IF('DB_243way_Regular Symbol'!Q208="",
IF($A209-'DB_243way_Regular Symbol'!H$16&gt;='DB_243way_RegularＸ_W()'!F$2-1,"",VLOOKUP($A209-'DB_243way_Regular Symbol'!H$16,'DB_243way_Regular Symbol'!$L$3:$Q$250,'DB_243way_RegularＸ_W()'!F$3+1,FALSE)),
'DB_243way_Regular Symbol'!Q208)</f>
        <v/>
      </c>
    </row>
    <row r="210" spans="1:6">
      <c r="A210" s="341">
        <f>IF('DB_243way_Regular Symbol'!L209="","",'DB_243way_Regular Symbol'!L209)</f>
        <v>206</v>
      </c>
      <c r="B210" s="184" t="str">
        <f>IF('DB_243way_Regular Symbol'!M209="",
IF($A210-'DB_243way_Regular Symbol'!D$16&gt;='DB_243way_RegularＸ_W()'!B$2-1,"",VLOOKUP($A210-'DB_243way_Regular Symbol'!D$16,'DB_243way_Regular Symbol'!$L$3:$Q$250,'DB_243way_RegularＸ_W()'!B$3+1,FALSE)),
'DB_243way_Regular Symbol'!M209)</f>
        <v/>
      </c>
      <c r="C210" s="184" t="str">
        <f>IF('DB_243way_Regular Symbol'!N209="",
IF($A210-'DB_243way_Regular Symbol'!E$16&gt;='DB_243way_RegularＸ_W()'!C$2-1,"",VLOOKUP($A210-'DB_243way_Regular Symbol'!E$16,'DB_243way_Regular Symbol'!$L$3:$Q$250,'DB_243way_RegularＸ_W()'!C$3+1,FALSE)),
'DB_243way_Regular Symbol'!N209)</f>
        <v/>
      </c>
      <c r="D210" s="184" t="str">
        <f>IF('DB_243way_Regular Symbol'!O209="",
IF($A210-'DB_243way_Regular Symbol'!F$16&gt;='DB_243way_RegularＸ_W()'!D$2-1,"",VLOOKUP($A210-'DB_243way_Regular Symbol'!F$16,'DB_243way_Regular Symbol'!$L$3:$Q$250,'DB_243way_RegularＸ_W()'!D$3+1,FALSE)),
'DB_243way_Regular Symbol'!O209)</f>
        <v/>
      </c>
      <c r="E210" s="184" t="str">
        <f>IF('DB_243way_Regular Symbol'!P209="",
IF($A210-'DB_243way_Regular Symbol'!G$16&gt;='DB_243way_RegularＸ_W()'!E$2-1,"",VLOOKUP($A210-'DB_243way_Regular Symbol'!G$16,'DB_243way_Regular Symbol'!$L$3:$Q$250,'DB_243way_RegularＸ_W()'!E$3+1,FALSE)),
'DB_243way_Regular Symbol'!P209)</f>
        <v/>
      </c>
      <c r="F210" s="184" t="str">
        <f>IF('DB_243way_Regular Symbol'!Q209="",
IF($A210-'DB_243way_Regular Symbol'!H$16&gt;='DB_243way_RegularＸ_W()'!F$2-1,"",VLOOKUP($A210-'DB_243way_Regular Symbol'!H$16,'DB_243way_Regular Symbol'!$L$3:$Q$250,'DB_243way_RegularＸ_W()'!F$3+1,FALSE)),
'DB_243way_Regular Symbol'!Q209)</f>
        <v/>
      </c>
    </row>
    <row r="211" spans="1:6">
      <c r="A211" s="341">
        <f>IF('DB_243way_Regular Symbol'!L210="","",'DB_243way_Regular Symbol'!L210)</f>
        <v>207</v>
      </c>
      <c r="B211" s="184" t="str">
        <f>IF('DB_243way_Regular Symbol'!M210="",
IF($A211-'DB_243way_Regular Symbol'!D$16&gt;='DB_243way_RegularＸ_W()'!B$2-1,"",VLOOKUP($A211-'DB_243way_Regular Symbol'!D$16,'DB_243way_Regular Symbol'!$L$3:$Q$250,'DB_243way_RegularＸ_W()'!B$3+1,FALSE)),
'DB_243way_Regular Symbol'!M210)</f>
        <v/>
      </c>
      <c r="C211" s="184" t="str">
        <f>IF('DB_243way_Regular Symbol'!N210="",
IF($A211-'DB_243way_Regular Symbol'!E$16&gt;='DB_243way_RegularＸ_W()'!C$2-1,"",VLOOKUP($A211-'DB_243way_Regular Symbol'!E$16,'DB_243way_Regular Symbol'!$L$3:$Q$250,'DB_243way_RegularＸ_W()'!C$3+1,FALSE)),
'DB_243way_Regular Symbol'!N210)</f>
        <v/>
      </c>
      <c r="D211" s="184" t="str">
        <f>IF('DB_243way_Regular Symbol'!O210="",
IF($A211-'DB_243way_Regular Symbol'!F$16&gt;='DB_243way_RegularＸ_W()'!D$2-1,"",VLOOKUP($A211-'DB_243way_Regular Symbol'!F$16,'DB_243way_Regular Symbol'!$L$3:$Q$250,'DB_243way_RegularＸ_W()'!D$3+1,FALSE)),
'DB_243way_Regular Symbol'!O210)</f>
        <v/>
      </c>
      <c r="E211" s="184" t="str">
        <f>IF('DB_243way_Regular Symbol'!P210="",
IF($A211-'DB_243way_Regular Symbol'!G$16&gt;='DB_243way_RegularＸ_W()'!E$2-1,"",VLOOKUP($A211-'DB_243way_Regular Symbol'!G$16,'DB_243way_Regular Symbol'!$L$3:$Q$250,'DB_243way_RegularＸ_W()'!E$3+1,FALSE)),
'DB_243way_Regular Symbol'!P210)</f>
        <v/>
      </c>
      <c r="F211" s="184" t="str">
        <f>IF('DB_243way_Regular Symbol'!Q210="",
IF($A211-'DB_243way_Regular Symbol'!H$16&gt;='DB_243way_RegularＸ_W()'!F$2-1,"",VLOOKUP($A211-'DB_243way_Regular Symbol'!H$16,'DB_243way_Regular Symbol'!$L$3:$Q$250,'DB_243way_RegularＸ_W()'!F$3+1,FALSE)),
'DB_243way_Regular Symbol'!Q210)</f>
        <v/>
      </c>
    </row>
    <row r="212" spans="1:6">
      <c r="A212" s="341">
        <f>IF('DB_243way_Regular Symbol'!L211="","",'DB_243way_Regular Symbol'!L211)</f>
        <v>208</v>
      </c>
      <c r="B212" s="184" t="str">
        <f>IF('DB_243way_Regular Symbol'!M211="",
IF($A212-'DB_243way_Regular Symbol'!D$16&gt;='DB_243way_RegularＸ_W()'!B$2-1,"",VLOOKUP($A212-'DB_243way_Regular Symbol'!D$16,'DB_243way_Regular Symbol'!$L$3:$Q$250,'DB_243way_RegularＸ_W()'!B$3+1,FALSE)),
'DB_243way_Regular Symbol'!M211)</f>
        <v/>
      </c>
      <c r="C212" s="184" t="str">
        <f>IF('DB_243way_Regular Symbol'!N211="",
IF($A212-'DB_243way_Regular Symbol'!E$16&gt;='DB_243way_RegularＸ_W()'!C$2-1,"",VLOOKUP($A212-'DB_243way_Regular Symbol'!E$16,'DB_243way_Regular Symbol'!$L$3:$Q$250,'DB_243way_RegularＸ_W()'!C$3+1,FALSE)),
'DB_243way_Regular Symbol'!N211)</f>
        <v/>
      </c>
      <c r="D212" s="184" t="str">
        <f>IF('DB_243way_Regular Symbol'!O211="",
IF($A212-'DB_243way_Regular Symbol'!F$16&gt;='DB_243way_RegularＸ_W()'!D$2-1,"",VLOOKUP($A212-'DB_243way_Regular Symbol'!F$16,'DB_243way_Regular Symbol'!$L$3:$Q$250,'DB_243way_RegularＸ_W()'!D$3+1,FALSE)),
'DB_243way_Regular Symbol'!O211)</f>
        <v/>
      </c>
      <c r="E212" s="184" t="str">
        <f>IF('DB_243way_Regular Symbol'!P211="",
IF($A212-'DB_243way_Regular Symbol'!G$16&gt;='DB_243way_RegularＸ_W()'!E$2-1,"",VLOOKUP($A212-'DB_243way_Regular Symbol'!G$16,'DB_243way_Regular Symbol'!$L$3:$Q$250,'DB_243way_RegularＸ_W()'!E$3+1,FALSE)),
'DB_243way_Regular Symbol'!P211)</f>
        <v/>
      </c>
      <c r="F212" s="184" t="str">
        <f>IF('DB_243way_Regular Symbol'!Q211="",
IF($A212-'DB_243way_Regular Symbol'!H$16&gt;='DB_243way_RegularＸ_W()'!F$2-1,"",VLOOKUP($A212-'DB_243way_Regular Symbol'!H$16,'DB_243way_Regular Symbol'!$L$3:$Q$250,'DB_243way_RegularＸ_W()'!F$3+1,FALSE)),
'DB_243way_Regular Symbol'!Q211)</f>
        <v/>
      </c>
    </row>
    <row r="213" spans="1:6">
      <c r="A213" s="341">
        <f>IF('DB_243way_Regular Symbol'!L212="","",'DB_243way_Regular Symbol'!L212)</f>
        <v>209</v>
      </c>
      <c r="B213" s="184" t="str">
        <f>IF('DB_243way_Regular Symbol'!M212="",
IF($A213-'DB_243way_Regular Symbol'!D$16&gt;='DB_243way_RegularＸ_W()'!B$2-1,"",VLOOKUP($A213-'DB_243way_Regular Symbol'!D$16,'DB_243way_Regular Symbol'!$L$3:$Q$250,'DB_243way_RegularＸ_W()'!B$3+1,FALSE)),
'DB_243way_Regular Symbol'!M212)</f>
        <v/>
      </c>
      <c r="C213" s="184" t="str">
        <f>IF('DB_243way_Regular Symbol'!N212="",
IF($A213-'DB_243way_Regular Symbol'!E$16&gt;='DB_243way_RegularＸ_W()'!C$2-1,"",VLOOKUP($A213-'DB_243way_Regular Symbol'!E$16,'DB_243way_Regular Symbol'!$L$3:$Q$250,'DB_243way_RegularＸ_W()'!C$3+1,FALSE)),
'DB_243way_Regular Symbol'!N212)</f>
        <v/>
      </c>
      <c r="D213" s="184" t="str">
        <f>IF('DB_243way_Regular Symbol'!O212="",
IF($A213-'DB_243way_Regular Symbol'!F$16&gt;='DB_243way_RegularＸ_W()'!D$2-1,"",VLOOKUP($A213-'DB_243way_Regular Symbol'!F$16,'DB_243way_Regular Symbol'!$L$3:$Q$250,'DB_243way_RegularＸ_W()'!D$3+1,FALSE)),
'DB_243way_Regular Symbol'!O212)</f>
        <v/>
      </c>
      <c r="E213" s="184" t="str">
        <f>IF('DB_243way_Regular Symbol'!P212="",
IF($A213-'DB_243way_Regular Symbol'!G$16&gt;='DB_243way_RegularＸ_W()'!E$2-1,"",VLOOKUP($A213-'DB_243way_Regular Symbol'!G$16,'DB_243way_Regular Symbol'!$L$3:$Q$250,'DB_243way_RegularＸ_W()'!E$3+1,FALSE)),
'DB_243way_Regular Symbol'!P212)</f>
        <v/>
      </c>
      <c r="F213" s="184" t="str">
        <f>IF('DB_243way_Regular Symbol'!Q212="",
IF($A213-'DB_243way_Regular Symbol'!H$16&gt;='DB_243way_RegularＸ_W()'!F$2-1,"",VLOOKUP($A213-'DB_243way_Regular Symbol'!H$16,'DB_243way_Regular Symbol'!$L$3:$Q$250,'DB_243way_RegularＸ_W()'!F$3+1,FALSE)),
'DB_243way_Regular Symbol'!Q212)</f>
        <v/>
      </c>
    </row>
    <row r="214" spans="1:6">
      <c r="A214" s="341">
        <f>IF('DB_243way_Regular Symbol'!L213="","",'DB_243way_Regular Symbol'!L213)</f>
        <v>210</v>
      </c>
      <c r="B214" s="184" t="str">
        <f>IF('DB_243way_Regular Symbol'!M213="",
IF($A214-'DB_243way_Regular Symbol'!D$16&gt;='DB_243way_RegularＸ_W()'!B$2-1,"",VLOOKUP($A214-'DB_243way_Regular Symbol'!D$16,'DB_243way_Regular Symbol'!$L$3:$Q$250,'DB_243way_RegularＸ_W()'!B$3+1,FALSE)),
'DB_243way_Regular Symbol'!M213)</f>
        <v/>
      </c>
      <c r="C214" s="184" t="str">
        <f>IF('DB_243way_Regular Symbol'!N213="",
IF($A214-'DB_243way_Regular Symbol'!E$16&gt;='DB_243way_RegularＸ_W()'!C$2-1,"",VLOOKUP($A214-'DB_243way_Regular Symbol'!E$16,'DB_243way_Regular Symbol'!$L$3:$Q$250,'DB_243way_RegularＸ_W()'!C$3+1,FALSE)),
'DB_243way_Regular Symbol'!N213)</f>
        <v/>
      </c>
      <c r="D214" s="184" t="str">
        <f>IF('DB_243way_Regular Symbol'!O213="",
IF($A214-'DB_243way_Regular Symbol'!F$16&gt;='DB_243way_RegularＸ_W()'!D$2-1,"",VLOOKUP($A214-'DB_243way_Regular Symbol'!F$16,'DB_243way_Regular Symbol'!$L$3:$Q$250,'DB_243way_RegularＸ_W()'!D$3+1,FALSE)),
'DB_243way_Regular Symbol'!O213)</f>
        <v/>
      </c>
      <c r="E214" s="184" t="str">
        <f>IF('DB_243way_Regular Symbol'!P213="",
IF($A214-'DB_243way_Regular Symbol'!G$16&gt;='DB_243way_RegularＸ_W()'!E$2-1,"",VLOOKUP($A214-'DB_243way_Regular Symbol'!G$16,'DB_243way_Regular Symbol'!$L$3:$Q$250,'DB_243way_RegularＸ_W()'!E$3+1,FALSE)),
'DB_243way_Regular Symbol'!P213)</f>
        <v/>
      </c>
      <c r="F214" s="184" t="str">
        <f>IF('DB_243way_Regular Symbol'!Q213="",
IF($A214-'DB_243way_Regular Symbol'!H$16&gt;='DB_243way_RegularＸ_W()'!F$2-1,"",VLOOKUP($A214-'DB_243way_Regular Symbol'!H$16,'DB_243way_Regular Symbol'!$L$3:$Q$250,'DB_243way_RegularＸ_W()'!F$3+1,FALSE)),
'DB_243way_Regular Symbol'!Q213)</f>
        <v/>
      </c>
    </row>
    <row r="215" spans="1:6">
      <c r="A215" s="341">
        <f>IF('DB_243way_Regular Symbol'!L214="","",'DB_243way_Regular Symbol'!L214)</f>
        <v>211</v>
      </c>
      <c r="B215" s="184" t="str">
        <f>IF('DB_243way_Regular Symbol'!M214="",
IF($A215-'DB_243way_Regular Symbol'!D$16&gt;='DB_243way_RegularＸ_W()'!B$2-1,"",VLOOKUP($A215-'DB_243way_Regular Symbol'!D$16,'DB_243way_Regular Symbol'!$L$3:$Q$250,'DB_243way_RegularＸ_W()'!B$3+1,FALSE)),
'DB_243way_Regular Symbol'!M214)</f>
        <v/>
      </c>
      <c r="C215" s="184" t="str">
        <f>IF('DB_243way_Regular Symbol'!N214="",
IF($A215-'DB_243way_Regular Symbol'!E$16&gt;='DB_243way_RegularＸ_W()'!C$2-1,"",VLOOKUP($A215-'DB_243way_Regular Symbol'!E$16,'DB_243way_Regular Symbol'!$L$3:$Q$250,'DB_243way_RegularＸ_W()'!C$3+1,FALSE)),
'DB_243way_Regular Symbol'!N214)</f>
        <v/>
      </c>
      <c r="D215" s="184" t="str">
        <f>IF('DB_243way_Regular Symbol'!O214="",
IF($A215-'DB_243way_Regular Symbol'!F$16&gt;='DB_243way_RegularＸ_W()'!D$2-1,"",VLOOKUP($A215-'DB_243way_Regular Symbol'!F$16,'DB_243way_Regular Symbol'!$L$3:$Q$250,'DB_243way_RegularＸ_W()'!D$3+1,FALSE)),
'DB_243way_Regular Symbol'!O214)</f>
        <v/>
      </c>
      <c r="E215" s="184" t="str">
        <f>IF('DB_243way_Regular Symbol'!P214="",
IF($A215-'DB_243way_Regular Symbol'!G$16&gt;='DB_243way_RegularＸ_W()'!E$2-1,"",VLOOKUP($A215-'DB_243way_Regular Symbol'!G$16,'DB_243way_Regular Symbol'!$L$3:$Q$250,'DB_243way_RegularＸ_W()'!E$3+1,FALSE)),
'DB_243way_Regular Symbol'!P214)</f>
        <v/>
      </c>
      <c r="F215" s="184" t="str">
        <f>IF('DB_243way_Regular Symbol'!Q214="",
IF($A215-'DB_243way_Regular Symbol'!H$16&gt;='DB_243way_RegularＸ_W()'!F$2-1,"",VLOOKUP($A215-'DB_243way_Regular Symbol'!H$16,'DB_243way_Regular Symbol'!$L$3:$Q$250,'DB_243way_RegularＸ_W()'!F$3+1,FALSE)),
'DB_243way_Regular Symbol'!Q214)</f>
        <v/>
      </c>
    </row>
    <row r="216" spans="1:6">
      <c r="A216" s="341">
        <f>IF('DB_243way_Regular Symbol'!L215="","",'DB_243way_Regular Symbol'!L215)</f>
        <v>212</v>
      </c>
      <c r="B216" s="184" t="str">
        <f>IF('DB_243way_Regular Symbol'!M215="",
IF($A216-'DB_243way_Regular Symbol'!D$16&gt;='DB_243way_RegularＸ_W()'!B$2-1,"",VLOOKUP($A216-'DB_243way_Regular Symbol'!D$16,'DB_243way_Regular Symbol'!$L$3:$Q$250,'DB_243way_RegularＸ_W()'!B$3+1,FALSE)),
'DB_243way_Regular Symbol'!M215)</f>
        <v/>
      </c>
      <c r="C216" s="184" t="str">
        <f>IF('DB_243way_Regular Symbol'!N215="",
IF($A216-'DB_243way_Regular Symbol'!E$16&gt;='DB_243way_RegularＸ_W()'!C$2-1,"",VLOOKUP($A216-'DB_243way_Regular Symbol'!E$16,'DB_243way_Regular Symbol'!$L$3:$Q$250,'DB_243way_RegularＸ_W()'!C$3+1,FALSE)),
'DB_243way_Regular Symbol'!N215)</f>
        <v/>
      </c>
      <c r="D216" s="184" t="str">
        <f>IF('DB_243way_Regular Symbol'!O215="",
IF($A216-'DB_243way_Regular Symbol'!F$16&gt;='DB_243way_RegularＸ_W()'!D$2-1,"",VLOOKUP($A216-'DB_243way_Regular Symbol'!F$16,'DB_243way_Regular Symbol'!$L$3:$Q$250,'DB_243way_RegularＸ_W()'!D$3+1,FALSE)),
'DB_243way_Regular Symbol'!O215)</f>
        <v/>
      </c>
      <c r="E216" s="184" t="str">
        <f>IF('DB_243way_Regular Symbol'!P215="",
IF($A216-'DB_243way_Regular Symbol'!G$16&gt;='DB_243way_RegularＸ_W()'!E$2-1,"",VLOOKUP($A216-'DB_243way_Regular Symbol'!G$16,'DB_243way_Regular Symbol'!$L$3:$Q$250,'DB_243way_RegularＸ_W()'!E$3+1,FALSE)),
'DB_243way_Regular Symbol'!P215)</f>
        <v/>
      </c>
      <c r="F216" s="184" t="str">
        <f>IF('DB_243way_Regular Symbol'!Q215="",
IF($A216-'DB_243way_Regular Symbol'!H$16&gt;='DB_243way_RegularＸ_W()'!F$2-1,"",VLOOKUP($A216-'DB_243way_Regular Symbol'!H$16,'DB_243way_Regular Symbol'!$L$3:$Q$250,'DB_243way_RegularＸ_W()'!F$3+1,FALSE)),
'DB_243way_Regular Symbol'!Q215)</f>
        <v/>
      </c>
    </row>
    <row r="217" spans="1:6">
      <c r="A217" s="341">
        <f>IF('DB_243way_Regular Symbol'!L216="","",'DB_243way_Regular Symbol'!L216)</f>
        <v>213</v>
      </c>
      <c r="B217" s="184" t="str">
        <f>IF('DB_243way_Regular Symbol'!M216="",
IF($A217-'DB_243way_Regular Symbol'!D$16&gt;='DB_243way_RegularＸ_W()'!B$2-1,"",VLOOKUP($A217-'DB_243way_Regular Symbol'!D$16,'DB_243way_Regular Symbol'!$L$3:$Q$250,'DB_243way_RegularＸ_W()'!B$3+1,FALSE)),
'DB_243way_Regular Symbol'!M216)</f>
        <v/>
      </c>
      <c r="C217" s="184" t="str">
        <f>IF('DB_243way_Regular Symbol'!N216="",
IF($A217-'DB_243way_Regular Symbol'!E$16&gt;='DB_243way_RegularＸ_W()'!C$2-1,"",VLOOKUP($A217-'DB_243way_Regular Symbol'!E$16,'DB_243way_Regular Symbol'!$L$3:$Q$250,'DB_243way_RegularＸ_W()'!C$3+1,FALSE)),
'DB_243way_Regular Symbol'!N216)</f>
        <v/>
      </c>
      <c r="D217" s="184" t="str">
        <f>IF('DB_243way_Regular Symbol'!O216="",
IF($A217-'DB_243way_Regular Symbol'!F$16&gt;='DB_243way_RegularＸ_W()'!D$2-1,"",VLOOKUP($A217-'DB_243way_Regular Symbol'!F$16,'DB_243way_Regular Symbol'!$L$3:$Q$250,'DB_243way_RegularＸ_W()'!D$3+1,FALSE)),
'DB_243way_Regular Symbol'!O216)</f>
        <v/>
      </c>
      <c r="E217" s="184" t="str">
        <f>IF('DB_243way_Regular Symbol'!P216="",
IF($A217-'DB_243way_Regular Symbol'!G$16&gt;='DB_243way_RegularＸ_W()'!E$2-1,"",VLOOKUP($A217-'DB_243way_Regular Symbol'!G$16,'DB_243way_Regular Symbol'!$L$3:$Q$250,'DB_243way_RegularＸ_W()'!E$3+1,FALSE)),
'DB_243way_Regular Symbol'!P216)</f>
        <v/>
      </c>
      <c r="F217" s="184" t="str">
        <f>IF('DB_243way_Regular Symbol'!Q216="",
IF($A217-'DB_243way_Regular Symbol'!H$16&gt;='DB_243way_RegularＸ_W()'!F$2-1,"",VLOOKUP($A217-'DB_243way_Regular Symbol'!H$16,'DB_243way_Regular Symbol'!$L$3:$Q$250,'DB_243way_RegularＸ_W()'!F$3+1,FALSE)),
'DB_243way_Regular Symbol'!Q216)</f>
        <v/>
      </c>
    </row>
    <row r="218" spans="1:6">
      <c r="A218" s="341">
        <f>IF('DB_243way_Regular Symbol'!L217="","",'DB_243way_Regular Symbol'!L217)</f>
        <v>214</v>
      </c>
      <c r="B218" s="184" t="str">
        <f>IF('DB_243way_Regular Symbol'!M217="",
IF($A218-'DB_243way_Regular Symbol'!D$16&gt;='DB_243way_RegularＸ_W()'!B$2-1,"",VLOOKUP($A218-'DB_243way_Regular Symbol'!D$16,'DB_243way_Regular Symbol'!$L$3:$Q$250,'DB_243way_RegularＸ_W()'!B$3+1,FALSE)),
'DB_243way_Regular Symbol'!M217)</f>
        <v/>
      </c>
      <c r="C218" s="184" t="str">
        <f>IF('DB_243way_Regular Symbol'!N217="",
IF($A218-'DB_243way_Regular Symbol'!E$16&gt;='DB_243way_RegularＸ_W()'!C$2-1,"",VLOOKUP($A218-'DB_243way_Regular Symbol'!E$16,'DB_243way_Regular Symbol'!$L$3:$Q$250,'DB_243way_RegularＸ_W()'!C$3+1,FALSE)),
'DB_243way_Regular Symbol'!N217)</f>
        <v/>
      </c>
      <c r="D218" s="184" t="str">
        <f>IF('DB_243way_Regular Symbol'!O217="",
IF($A218-'DB_243way_Regular Symbol'!F$16&gt;='DB_243way_RegularＸ_W()'!D$2-1,"",VLOOKUP($A218-'DB_243way_Regular Symbol'!F$16,'DB_243way_Regular Symbol'!$L$3:$Q$250,'DB_243way_RegularＸ_W()'!D$3+1,FALSE)),
'DB_243way_Regular Symbol'!O217)</f>
        <v/>
      </c>
      <c r="E218" s="184" t="str">
        <f>IF('DB_243way_Regular Symbol'!P217="",
IF($A218-'DB_243way_Regular Symbol'!G$16&gt;='DB_243way_RegularＸ_W()'!E$2-1,"",VLOOKUP($A218-'DB_243way_Regular Symbol'!G$16,'DB_243way_Regular Symbol'!$L$3:$Q$250,'DB_243way_RegularＸ_W()'!E$3+1,FALSE)),
'DB_243way_Regular Symbol'!P217)</f>
        <v/>
      </c>
      <c r="F218" s="184" t="str">
        <f>IF('DB_243way_Regular Symbol'!Q217="",
IF($A218-'DB_243way_Regular Symbol'!H$16&gt;='DB_243way_RegularＸ_W()'!F$2-1,"",VLOOKUP($A218-'DB_243way_Regular Symbol'!H$16,'DB_243way_Regular Symbol'!$L$3:$Q$250,'DB_243way_RegularＸ_W()'!F$3+1,FALSE)),
'DB_243way_Regular Symbol'!Q217)</f>
        <v/>
      </c>
    </row>
    <row r="219" spans="1:6">
      <c r="A219" s="341">
        <f>IF('DB_243way_Regular Symbol'!L218="","",'DB_243way_Regular Symbol'!L218)</f>
        <v>215</v>
      </c>
      <c r="B219" s="184" t="str">
        <f>IF('DB_243way_Regular Symbol'!M218="",
IF($A219-'DB_243way_Regular Symbol'!D$16&gt;='DB_243way_RegularＸ_W()'!B$2-1,"",VLOOKUP($A219-'DB_243way_Regular Symbol'!D$16,'DB_243way_Regular Symbol'!$L$3:$Q$250,'DB_243way_RegularＸ_W()'!B$3+1,FALSE)),
'DB_243way_Regular Symbol'!M218)</f>
        <v/>
      </c>
      <c r="C219" s="184" t="str">
        <f>IF('DB_243way_Regular Symbol'!N218="",
IF($A219-'DB_243way_Regular Symbol'!E$16&gt;='DB_243way_RegularＸ_W()'!C$2-1,"",VLOOKUP($A219-'DB_243way_Regular Symbol'!E$16,'DB_243way_Regular Symbol'!$L$3:$Q$250,'DB_243way_RegularＸ_W()'!C$3+1,FALSE)),
'DB_243way_Regular Symbol'!N218)</f>
        <v/>
      </c>
      <c r="D219" s="184" t="str">
        <f>IF('DB_243way_Regular Symbol'!O218="",
IF($A219-'DB_243way_Regular Symbol'!F$16&gt;='DB_243way_RegularＸ_W()'!D$2-1,"",VLOOKUP($A219-'DB_243way_Regular Symbol'!F$16,'DB_243way_Regular Symbol'!$L$3:$Q$250,'DB_243way_RegularＸ_W()'!D$3+1,FALSE)),
'DB_243way_Regular Symbol'!O218)</f>
        <v/>
      </c>
      <c r="E219" s="184" t="str">
        <f>IF('DB_243way_Regular Symbol'!P218="",
IF($A219-'DB_243way_Regular Symbol'!G$16&gt;='DB_243way_RegularＸ_W()'!E$2-1,"",VLOOKUP($A219-'DB_243way_Regular Symbol'!G$16,'DB_243way_Regular Symbol'!$L$3:$Q$250,'DB_243way_RegularＸ_W()'!E$3+1,FALSE)),
'DB_243way_Regular Symbol'!P218)</f>
        <v/>
      </c>
      <c r="F219" s="184" t="str">
        <f>IF('DB_243way_Regular Symbol'!Q218="",
IF($A219-'DB_243way_Regular Symbol'!H$16&gt;='DB_243way_RegularＸ_W()'!F$2-1,"",VLOOKUP($A219-'DB_243way_Regular Symbol'!H$16,'DB_243way_Regular Symbol'!$L$3:$Q$250,'DB_243way_RegularＸ_W()'!F$3+1,FALSE)),
'DB_243way_Regular Symbol'!Q218)</f>
        <v/>
      </c>
    </row>
    <row r="220" spans="1:6">
      <c r="A220" s="341">
        <f>IF('DB_243way_Regular Symbol'!L219="","",'DB_243way_Regular Symbol'!L219)</f>
        <v>216</v>
      </c>
      <c r="B220" s="184" t="str">
        <f>IF('DB_243way_Regular Symbol'!M219="",
IF($A220-'DB_243way_Regular Symbol'!D$16&gt;='DB_243way_RegularＸ_W()'!B$2-1,"",VLOOKUP($A220-'DB_243way_Regular Symbol'!D$16,'DB_243way_Regular Symbol'!$L$3:$Q$250,'DB_243way_RegularＸ_W()'!B$3+1,FALSE)),
'DB_243way_Regular Symbol'!M219)</f>
        <v/>
      </c>
      <c r="C220" s="184" t="str">
        <f>IF('DB_243way_Regular Symbol'!N219="",
IF($A220-'DB_243way_Regular Symbol'!E$16&gt;='DB_243way_RegularＸ_W()'!C$2-1,"",VLOOKUP($A220-'DB_243way_Regular Symbol'!E$16,'DB_243way_Regular Symbol'!$L$3:$Q$250,'DB_243way_RegularＸ_W()'!C$3+1,FALSE)),
'DB_243way_Regular Symbol'!N219)</f>
        <v/>
      </c>
      <c r="D220" s="184" t="str">
        <f>IF('DB_243way_Regular Symbol'!O219="",
IF($A220-'DB_243way_Regular Symbol'!F$16&gt;='DB_243way_RegularＸ_W()'!D$2-1,"",VLOOKUP($A220-'DB_243way_Regular Symbol'!F$16,'DB_243way_Regular Symbol'!$L$3:$Q$250,'DB_243way_RegularＸ_W()'!D$3+1,FALSE)),
'DB_243way_Regular Symbol'!O219)</f>
        <v/>
      </c>
      <c r="E220" s="184" t="str">
        <f>IF('DB_243way_Regular Symbol'!P219="",
IF($A220-'DB_243way_Regular Symbol'!G$16&gt;='DB_243way_RegularＸ_W()'!E$2-1,"",VLOOKUP($A220-'DB_243way_Regular Symbol'!G$16,'DB_243way_Regular Symbol'!$L$3:$Q$250,'DB_243way_RegularＸ_W()'!E$3+1,FALSE)),
'DB_243way_Regular Symbol'!P219)</f>
        <v/>
      </c>
      <c r="F220" s="184" t="str">
        <f>IF('DB_243way_Regular Symbol'!Q219="",
IF($A220-'DB_243way_Regular Symbol'!H$16&gt;='DB_243way_RegularＸ_W()'!F$2-1,"",VLOOKUP($A220-'DB_243way_Regular Symbol'!H$16,'DB_243way_Regular Symbol'!$L$3:$Q$250,'DB_243way_RegularＸ_W()'!F$3+1,FALSE)),
'DB_243way_Regular Symbol'!Q219)</f>
        <v/>
      </c>
    </row>
    <row r="221" spans="1:6">
      <c r="A221" s="341">
        <f>IF('DB_243way_Regular Symbol'!L220="","",'DB_243way_Regular Symbol'!L220)</f>
        <v>217</v>
      </c>
      <c r="B221" s="184" t="str">
        <f>IF('DB_243way_Regular Symbol'!M220="",
IF($A221-'DB_243way_Regular Symbol'!D$16&gt;='DB_243way_RegularＸ_W()'!B$2-1,"",VLOOKUP($A221-'DB_243way_Regular Symbol'!D$16,'DB_243way_Regular Symbol'!$L$3:$Q$250,'DB_243way_RegularＸ_W()'!B$3+1,FALSE)),
'DB_243way_Regular Symbol'!M220)</f>
        <v/>
      </c>
      <c r="C221" s="184" t="str">
        <f>IF('DB_243way_Regular Symbol'!N220="",
IF($A221-'DB_243way_Regular Symbol'!E$16&gt;='DB_243way_RegularＸ_W()'!C$2-1,"",VLOOKUP($A221-'DB_243way_Regular Symbol'!E$16,'DB_243way_Regular Symbol'!$L$3:$Q$250,'DB_243way_RegularＸ_W()'!C$3+1,FALSE)),
'DB_243way_Regular Symbol'!N220)</f>
        <v/>
      </c>
      <c r="D221" s="184" t="str">
        <f>IF('DB_243way_Regular Symbol'!O220="",
IF($A221-'DB_243way_Regular Symbol'!F$16&gt;='DB_243way_RegularＸ_W()'!D$2-1,"",VLOOKUP($A221-'DB_243way_Regular Symbol'!F$16,'DB_243way_Regular Symbol'!$L$3:$Q$250,'DB_243way_RegularＸ_W()'!D$3+1,FALSE)),
'DB_243way_Regular Symbol'!O220)</f>
        <v/>
      </c>
      <c r="E221" s="184" t="str">
        <f>IF('DB_243way_Regular Symbol'!P220="",
IF($A221-'DB_243way_Regular Symbol'!G$16&gt;='DB_243way_RegularＸ_W()'!E$2-1,"",VLOOKUP($A221-'DB_243way_Regular Symbol'!G$16,'DB_243way_Regular Symbol'!$L$3:$Q$250,'DB_243way_RegularＸ_W()'!E$3+1,FALSE)),
'DB_243way_Regular Symbol'!P220)</f>
        <v/>
      </c>
      <c r="F221" s="184" t="str">
        <f>IF('DB_243way_Regular Symbol'!Q220="",
IF($A221-'DB_243way_Regular Symbol'!H$16&gt;='DB_243way_RegularＸ_W()'!F$2-1,"",VLOOKUP($A221-'DB_243way_Regular Symbol'!H$16,'DB_243way_Regular Symbol'!$L$3:$Q$250,'DB_243way_RegularＸ_W()'!F$3+1,FALSE)),
'DB_243way_Regular Symbol'!Q220)</f>
        <v/>
      </c>
    </row>
    <row r="222" spans="1:6">
      <c r="A222" s="341">
        <f>IF('DB_243way_Regular Symbol'!L221="","",'DB_243way_Regular Symbol'!L221)</f>
        <v>218</v>
      </c>
      <c r="B222" s="184" t="str">
        <f>IF('DB_243way_Regular Symbol'!M221="",
IF($A222-'DB_243way_Regular Symbol'!D$16&gt;='DB_243way_RegularＸ_W()'!B$2-1,"",VLOOKUP($A222-'DB_243way_Regular Symbol'!D$16,'DB_243way_Regular Symbol'!$L$3:$Q$250,'DB_243way_RegularＸ_W()'!B$3+1,FALSE)),
'DB_243way_Regular Symbol'!M221)</f>
        <v/>
      </c>
      <c r="C222" s="184" t="str">
        <f>IF('DB_243way_Regular Symbol'!N221="",
IF($A222-'DB_243way_Regular Symbol'!E$16&gt;='DB_243way_RegularＸ_W()'!C$2-1,"",VLOOKUP($A222-'DB_243way_Regular Symbol'!E$16,'DB_243way_Regular Symbol'!$L$3:$Q$250,'DB_243way_RegularＸ_W()'!C$3+1,FALSE)),
'DB_243way_Regular Symbol'!N221)</f>
        <v/>
      </c>
      <c r="D222" s="184" t="str">
        <f>IF('DB_243way_Regular Symbol'!O221="",
IF($A222-'DB_243way_Regular Symbol'!F$16&gt;='DB_243way_RegularＸ_W()'!D$2-1,"",VLOOKUP($A222-'DB_243way_Regular Symbol'!F$16,'DB_243way_Regular Symbol'!$L$3:$Q$250,'DB_243way_RegularＸ_W()'!D$3+1,FALSE)),
'DB_243way_Regular Symbol'!O221)</f>
        <v/>
      </c>
      <c r="E222" s="184" t="str">
        <f>IF('DB_243way_Regular Symbol'!P221="",
IF($A222-'DB_243way_Regular Symbol'!G$16&gt;='DB_243way_RegularＸ_W()'!E$2-1,"",VLOOKUP($A222-'DB_243way_Regular Symbol'!G$16,'DB_243way_Regular Symbol'!$L$3:$Q$250,'DB_243way_RegularＸ_W()'!E$3+1,FALSE)),
'DB_243way_Regular Symbol'!P221)</f>
        <v/>
      </c>
      <c r="F222" s="184" t="str">
        <f>IF('DB_243way_Regular Symbol'!Q221="",
IF($A222-'DB_243way_Regular Symbol'!H$16&gt;='DB_243way_RegularＸ_W()'!F$2-1,"",VLOOKUP($A222-'DB_243way_Regular Symbol'!H$16,'DB_243way_Regular Symbol'!$L$3:$Q$250,'DB_243way_RegularＸ_W()'!F$3+1,FALSE)),
'DB_243way_Regular Symbol'!Q221)</f>
        <v/>
      </c>
    </row>
    <row r="223" spans="1:6">
      <c r="A223" s="341">
        <f>IF('DB_243way_Regular Symbol'!L222="","",'DB_243way_Regular Symbol'!L222)</f>
        <v>219</v>
      </c>
      <c r="B223" s="184" t="str">
        <f>IF('DB_243way_Regular Symbol'!M222="",
IF($A223-'DB_243way_Regular Symbol'!D$16&gt;='DB_243way_RegularＸ_W()'!B$2-1,"",VLOOKUP($A223-'DB_243way_Regular Symbol'!D$16,'DB_243way_Regular Symbol'!$L$3:$Q$250,'DB_243way_RegularＸ_W()'!B$3+1,FALSE)),
'DB_243way_Regular Symbol'!M222)</f>
        <v/>
      </c>
      <c r="C223" s="184" t="str">
        <f>IF('DB_243way_Regular Symbol'!N222="",
IF($A223-'DB_243way_Regular Symbol'!E$16&gt;='DB_243way_RegularＸ_W()'!C$2-1,"",VLOOKUP($A223-'DB_243way_Regular Symbol'!E$16,'DB_243way_Regular Symbol'!$L$3:$Q$250,'DB_243way_RegularＸ_W()'!C$3+1,FALSE)),
'DB_243way_Regular Symbol'!N222)</f>
        <v/>
      </c>
      <c r="D223" s="184" t="str">
        <f>IF('DB_243way_Regular Symbol'!O222="",
IF($A223-'DB_243way_Regular Symbol'!F$16&gt;='DB_243way_RegularＸ_W()'!D$2-1,"",VLOOKUP($A223-'DB_243way_Regular Symbol'!F$16,'DB_243way_Regular Symbol'!$L$3:$Q$250,'DB_243way_RegularＸ_W()'!D$3+1,FALSE)),
'DB_243way_Regular Symbol'!O222)</f>
        <v/>
      </c>
      <c r="E223" s="184" t="str">
        <f>IF('DB_243way_Regular Symbol'!P222="",
IF($A223-'DB_243way_Regular Symbol'!G$16&gt;='DB_243way_RegularＸ_W()'!E$2-1,"",VLOOKUP($A223-'DB_243way_Regular Symbol'!G$16,'DB_243way_Regular Symbol'!$L$3:$Q$250,'DB_243way_RegularＸ_W()'!E$3+1,FALSE)),
'DB_243way_Regular Symbol'!P222)</f>
        <v/>
      </c>
      <c r="F223" s="184" t="str">
        <f>IF('DB_243way_Regular Symbol'!Q222="",
IF($A223-'DB_243way_Regular Symbol'!H$16&gt;='DB_243way_RegularＸ_W()'!F$2-1,"",VLOOKUP($A223-'DB_243way_Regular Symbol'!H$16,'DB_243way_Regular Symbol'!$L$3:$Q$250,'DB_243way_RegularＸ_W()'!F$3+1,FALSE)),
'DB_243way_Regular Symbol'!Q222)</f>
        <v/>
      </c>
    </row>
    <row r="224" spans="1:6">
      <c r="A224" s="341">
        <f>IF('DB_243way_Regular Symbol'!L223="","",'DB_243way_Regular Symbol'!L223)</f>
        <v>220</v>
      </c>
      <c r="B224" s="184" t="str">
        <f>IF('DB_243way_Regular Symbol'!M223="",
IF($A224-'DB_243way_Regular Symbol'!D$16&gt;='DB_243way_RegularＸ_W()'!B$2-1,"",VLOOKUP($A224-'DB_243way_Regular Symbol'!D$16,'DB_243way_Regular Symbol'!$L$3:$Q$250,'DB_243way_RegularＸ_W()'!B$3+1,FALSE)),
'DB_243way_Regular Symbol'!M223)</f>
        <v/>
      </c>
      <c r="C224" s="184" t="str">
        <f>IF('DB_243way_Regular Symbol'!N223="",
IF($A224-'DB_243way_Regular Symbol'!E$16&gt;='DB_243way_RegularＸ_W()'!C$2-1,"",VLOOKUP($A224-'DB_243way_Regular Symbol'!E$16,'DB_243way_Regular Symbol'!$L$3:$Q$250,'DB_243way_RegularＸ_W()'!C$3+1,FALSE)),
'DB_243way_Regular Symbol'!N223)</f>
        <v/>
      </c>
      <c r="D224" s="184" t="str">
        <f>IF('DB_243way_Regular Symbol'!O223="",
IF($A224-'DB_243way_Regular Symbol'!F$16&gt;='DB_243way_RegularＸ_W()'!D$2-1,"",VLOOKUP($A224-'DB_243way_Regular Symbol'!F$16,'DB_243way_Regular Symbol'!$L$3:$Q$250,'DB_243way_RegularＸ_W()'!D$3+1,FALSE)),
'DB_243way_Regular Symbol'!O223)</f>
        <v/>
      </c>
      <c r="E224" s="184" t="str">
        <f>IF('DB_243way_Regular Symbol'!P223="",
IF($A224-'DB_243way_Regular Symbol'!G$16&gt;='DB_243way_RegularＸ_W()'!E$2-1,"",VLOOKUP($A224-'DB_243way_Regular Symbol'!G$16,'DB_243way_Regular Symbol'!$L$3:$Q$250,'DB_243way_RegularＸ_W()'!E$3+1,FALSE)),
'DB_243way_Regular Symbol'!P223)</f>
        <v/>
      </c>
      <c r="F224" s="184" t="str">
        <f>IF('DB_243way_Regular Symbol'!Q223="",
IF($A224-'DB_243way_Regular Symbol'!H$16&gt;='DB_243way_RegularＸ_W()'!F$2-1,"",VLOOKUP($A224-'DB_243way_Regular Symbol'!H$16,'DB_243way_Regular Symbol'!$L$3:$Q$250,'DB_243way_RegularＸ_W()'!F$3+1,FALSE)),
'DB_243way_Regular Symbol'!Q223)</f>
        <v/>
      </c>
    </row>
    <row r="225" spans="1:6">
      <c r="A225" s="341">
        <f>IF('DB_243way_Regular Symbol'!L224="","",'DB_243way_Regular Symbol'!L224)</f>
        <v>221</v>
      </c>
      <c r="B225" s="184" t="str">
        <f>IF('DB_243way_Regular Symbol'!M224="",
IF($A225-'DB_243way_Regular Symbol'!D$16&gt;='DB_243way_RegularＸ_W()'!B$2-1,"",VLOOKUP($A225-'DB_243way_Regular Symbol'!D$16,'DB_243way_Regular Symbol'!$L$3:$Q$250,'DB_243way_RegularＸ_W()'!B$3+1,FALSE)),
'DB_243way_Regular Symbol'!M224)</f>
        <v/>
      </c>
      <c r="C225" s="184" t="str">
        <f>IF('DB_243way_Regular Symbol'!N224="",
IF($A225-'DB_243way_Regular Symbol'!E$16&gt;='DB_243way_RegularＸ_W()'!C$2-1,"",VLOOKUP($A225-'DB_243way_Regular Symbol'!E$16,'DB_243way_Regular Symbol'!$L$3:$Q$250,'DB_243way_RegularＸ_W()'!C$3+1,FALSE)),
'DB_243way_Regular Symbol'!N224)</f>
        <v/>
      </c>
      <c r="D225" s="184" t="str">
        <f>IF('DB_243way_Regular Symbol'!O224="",
IF($A225-'DB_243way_Regular Symbol'!F$16&gt;='DB_243way_RegularＸ_W()'!D$2-1,"",VLOOKUP($A225-'DB_243way_Regular Symbol'!F$16,'DB_243way_Regular Symbol'!$L$3:$Q$250,'DB_243way_RegularＸ_W()'!D$3+1,FALSE)),
'DB_243way_Regular Symbol'!O224)</f>
        <v/>
      </c>
      <c r="E225" s="184" t="str">
        <f>IF('DB_243way_Regular Symbol'!P224="",
IF($A225-'DB_243way_Regular Symbol'!G$16&gt;='DB_243way_RegularＸ_W()'!E$2-1,"",VLOOKUP($A225-'DB_243way_Regular Symbol'!G$16,'DB_243way_Regular Symbol'!$L$3:$Q$250,'DB_243way_RegularＸ_W()'!E$3+1,FALSE)),
'DB_243way_Regular Symbol'!P224)</f>
        <v/>
      </c>
      <c r="F225" s="184" t="str">
        <f>IF('DB_243way_Regular Symbol'!Q224="",
IF($A225-'DB_243way_Regular Symbol'!H$16&gt;='DB_243way_RegularＸ_W()'!F$2-1,"",VLOOKUP($A225-'DB_243way_Regular Symbol'!H$16,'DB_243way_Regular Symbol'!$L$3:$Q$250,'DB_243way_RegularＸ_W()'!F$3+1,FALSE)),
'DB_243way_Regular Symbol'!Q224)</f>
        <v/>
      </c>
    </row>
    <row r="226" spans="1:6">
      <c r="A226" s="341">
        <f>IF('DB_243way_Regular Symbol'!L225="","",'DB_243way_Regular Symbol'!L225)</f>
        <v>222</v>
      </c>
      <c r="B226" s="184" t="str">
        <f>IF('DB_243way_Regular Symbol'!M225="",
IF($A226-'DB_243way_Regular Symbol'!D$16&gt;='DB_243way_RegularＸ_W()'!B$2-1,"",VLOOKUP($A226-'DB_243way_Regular Symbol'!D$16,'DB_243way_Regular Symbol'!$L$3:$Q$250,'DB_243way_RegularＸ_W()'!B$3+1,FALSE)),
'DB_243way_Regular Symbol'!M225)</f>
        <v/>
      </c>
      <c r="C226" s="184" t="str">
        <f>IF('DB_243way_Regular Symbol'!N225="",
IF($A226-'DB_243way_Regular Symbol'!E$16&gt;='DB_243way_RegularＸ_W()'!C$2-1,"",VLOOKUP($A226-'DB_243way_Regular Symbol'!E$16,'DB_243way_Regular Symbol'!$L$3:$Q$250,'DB_243way_RegularＸ_W()'!C$3+1,FALSE)),
'DB_243way_Regular Symbol'!N225)</f>
        <v/>
      </c>
      <c r="D226" s="184" t="str">
        <f>IF('DB_243way_Regular Symbol'!O225="",
IF($A226-'DB_243way_Regular Symbol'!F$16&gt;='DB_243way_RegularＸ_W()'!D$2-1,"",VLOOKUP($A226-'DB_243way_Regular Symbol'!F$16,'DB_243way_Regular Symbol'!$L$3:$Q$250,'DB_243way_RegularＸ_W()'!D$3+1,FALSE)),
'DB_243way_Regular Symbol'!O225)</f>
        <v/>
      </c>
      <c r="E226" s="184" t="str">
        <f>IF('DB_243way_Regular Symbol'!P225="",
IF($A226-'DB_243way_Regular Symbol'!G$16&gt;='DB_243way_RegularＸ_W()'!E$2-1,"",VLOOKUP($A226-'DB_243way_Regular Symbol'!G$16,'DB_243way_Regular Symbol'!$L$3:$Q$250,'DB_243way_RegularＸ_W()'!E$3+1,FALSE)),
'DB_243way_Regular Symbol'!P225)</f>
        <v/>
      </c>
      <c r="F226" s="184" t="str">
        <f>IF('DB_243way_Regular Symbol'!Q225="",
IF($A226-'DB_243way_Regular Symbol'!H$16&gt;='DB_243way_RegularＸ_W()'!F$2-1,"",VLOOKUP($A226-'DB_243way_Regular Symbol'!H$16,'DB_243way_Regular Symbol'!$L$3:$Q$250,'DB_243way_RegularＸ_W()'!F$3+1,FALSE)),
'DB_243way_Regular Symbol'!Q225)</f>
        <v/>
      </c>
    </row>
    <row r="227" spans="1:6">
      <c r="A227" s="341">
        <f>IF('DB_243way_Regular Symbol'!L226="","",'DB_243way_Regular Symbol'!L226)</f>
        <v>223</v>
      </c>
      <c r="B227" s="184" t="str">
        <f>IF('DB_243way_Regular Symbol'!M226="",
IF($A227-'DB_243way_Regular Symbol'!D$16&gt;='DB_243way_RegularＸ_W()'!B$2-1,"",VLOOKUP($A227-'DB_243way_Regular Symbol'!D$16,'DB_243way_Regular Symbol'!$L$3:$Q$250,'DB_243way_RegularＸ_W()'!B$3+1,FALSE)),
'DB_243way_Regular Symbol'!M226)</f>
        <v/>
      </c>
      <c r="C227" s="184" t="str">
        <f>IF('DB_243way_Regular Symbol'!N226="",
IF($A227-'DB_243way_Regular Symbol'!E$16&gt;='DB_243way_RegularＸ_W()'!C$2-1,"",VLOOKUP($A227-'DB_243way_Regular Symbol'!E$16,'DB_243way_Regular Symbol'!$L$3:$Q$250,'DB_243way_RegularＸ_W()'!C$3+1,FALSE)),
'DB_243way_Regular Symbol'!N226)</f>
        <v/>
      </c>
      <c r="D227" s="184" t="str">
        <f>IF('DB_243way_Regular Symbol'!O226="",
IF($A227-'DB_243way_Regular Symbol'!F$16&gt;='DB_243way_RegularＸ_W()'!D$2-1,"",VLOOKUP($A227-'DB_243way_Regular Symbol'!F$16,'DB_243way_Regular Symbol'!$L$3:$Q$250,'DB_243way_RegularＸ_W()'!D$3+1,FALSE)),
'DB_243way_Regular Symbol'!O226)</f>
        <v/>
      </c>
      <c r="E227" s="184" t="str">
        <f>IF('DB_243way_Regular Symbol'!P226="",
IF($A227-'DB_243way_Regular Symbol'!G$16&gt;='DB_243way_RegularＸ_W()'!E$2-1,"",VLOOKUP($A227-'DB_243way_Regular Symbol'!G$16,'DB_243way_Regular Symbol'!$L$3:$Q$250,'DB_243way_RegularＸ_W()'!E$3+1,FALSE)),
'DB_243way_Regular Symbol'!P226)</f>
        <v/>
      </c>
      <c r="F227" s="184" t="str">
        <f>IF('DB_243way_Regular Symbol'!Q226="",
IF($A227-'DB_243way_Regular Symbol'!H$16&gt;='DB_243way_RegularＸ_W()'!F$2-1,"",VLOOKUP($A227-'DB_243way_Regular Symbol'!H$16,'DB_243way_Regular Symbol'!$L$3:$Q$250,'DB_243way_RegularＸ_W()'!F$3+1,FALSE)),
'DB_243way_Regular Symbol'!Q226)</f>
        <v/>
      </c>
    </row>
    <row r="228" spans="1:6">
      <c r="A228" s="341">
        <f>IF('DB_243way_Regular Symbol'!L227="","",'DB_243way_Regular Symbol'!L227)</f>
        <v>224</v>
      </c>
      <c r="B228" s="184" t="str">
        <f>IF('DB_243way_Regular Symbol'!M227="",
IF($A228-'DB_243way_Regular Symbol'!D$16&gt;='DB_243way_RegularＸ_W()'!B$2-1,"",VLOOKUP($A228-'DB_243way_Regular Symbol'!D$16,'DB_243way_Regular Symbol'!$L$3:$Q$250,'DB_243way_RegularＸ_W()'!B$3+1,FALSE)),
'DB_243way_Regular Symbol'!M227)</f>
        <v/>
      </c>
      <c r="C228" s="184" t="str">
        <f>IF('DB_243way_Regular Symbol'!N227="",
IF($A228-'DB_243way_Regular Symbol'!E$16&gt;='DB_243way_RegularＸ_W()'!C$2-1,"",VLOOKUP($A228-'DB_243way_Regular Symbol'!E$16,'DB_243way_Regular Symbol'!$L$3:$Q$250,'DB_243way_RegularＸ_W()'!C$3+1,FALSE)),
'DB_243way_Regular Symbol'!N227)</f>
        <v/>
      </c>
      <c r="D228" s="184" t="str">
        <f>IF('DB_243way_Regular Symbol'!O227="",
IF($A228-'DB_243way_Regular Symbol'!F$16&gt;='DB_243way_RegularＸ_W()'!D$2-1,"",VLOOKUP($A228-'DB_243way_Regular Symbol'!F$16,'DB_243way_Regular Symbol'!$L$3:$Q$250,'DB_243way_RegularＸ_W()'!D$3+1,FALSE)),
'DB_243way_Regular Symbol'!O227)</f>
        <v/>
      </c>
      <c r="E228" s="184" t="str">
        <f>IF('DB_243way_Regular Symbol'!P227="",
IF($A228-'DB_243way_Regular Symbol'!G$16&gt;='DB_243way_RegularＸ_W()'!E$2-1,"",VLOOKUP($A228-'DB_243way_Regular Symbol'!G$16,'DB_243way_Regular Symbol'!$L$3:$Q$250,'DB_243way_RegularＸ_W()'!E$3+1,FALSE)),
'DB_243way_Regular Symbol'!P227)</f>
        <v/>
      </c>
      <c r="F228" s="184" t="str">
        <f>IF('DB_243way_Regular Symbol'!Q227="",
IF($A228-'DB_243way_Regular Symbol'!H$16&gt;='DB_243way_RegularＸ_W()'!F$2-1,"",VLOOKUP($A228-'DB_243way_Regular Symbol'!H$16,'DB_243way_Regular Symbol'!$L$3:$Q$250,'DB_243way_RegularＸ_W()'!F$3+1,FALSE)),
'DB_243way_Regular Symbol'!Q227)</f>
        <v/>
      </c>
    </row>
    <row r="229" spans="1:6">
      <c r="A229" s="341">
        <f>IF('DB_243way_Regular Symbol'!L228="","",'DB_243way_Regular Symbol'!L228)</f>
        <v>225</v>
      </c>
      <c r="B229" s="184" t="str">
        <f>IF('DB_243way_Regular Symbol'!M228="",
IF($A229-'DB_243way_Regular Symbol'!D$16&gt;='DB_243way_RegularＸ_W()'!B$2-1,"",VLOOKUP($A229-'DB_243way_Regular Symbol'!D$16,'DB_243way_Regular Symbol'!$L$3:$Q$250,'DB_243way_RegularＸ_W()'!B$3+1,FALSE)),
'DB_243way_Regular Symbol'!M228)</f>
        <v/>
      </c>
      <c r="C229" s="184" t="str">
        <f>IF('DB_243way_Regular Symbol'!N228="",
IF($A229-'DB_243way_Regular Symbol'!E$16&gt;='DB_243way_RegularＸ_W()'!C$2-1,"",VLOOKUP($A229-'DB_243way_Regular Symbol'!E$16,'DB_243way_Regular Symbol'!$L$3:$Q$250,'DB_243way_RegularＸ_W()'!C$3+1,FALSE)),
'DB_243way_Regular Symbol'!N228)</f>
        <v/>
      </c>
      <c r="D229" s="184" t="str">
        <f>IF('DB_243way_Regular Symbol'!O228="",
IF($A229-'DB_243way_Regular Symbol'!F$16&gt;='DB_243way_RegularＸ_W()'!D$2-1,"",VLOOKUP($A229-'DB_243way_Regular Symbol'!F$16,'DB_243way_Regular Symbol'!$L$3:$Q$250,'DB_243way_RegularＸ_W()'!D$3+1,FALSE)),
'DB_243way_Regular Symbol'!O228)</f>
        <v/>
      </c>
      <c r="E229" s="184" t="str">
        <f>IF('DB_243way_Regular Symbol'!P228="",
IF($A229-'DB_243way_Regular Symbol'!G$16&gt;='DB_243way_RegularＸ_W()'!E$2-1,"",VLOOKUP($A229-'DB_243way_Regular Symbol'!G$16,'DB_243way_Regular Symbol'!$L$3:$Q$250,'DB_243way_RegularＸ_W()'!E$3+1,FALSE)),
'DB_243way_Regular Symbol'!P228)</f>
        <v/>
      </c>
      <c r="F229" s="184" t="str">
        <f>IF('DB_243way_Regular Symbol'!Q228="",
IF($A229-'DB_243way_Regular Symbol'!H$16&gt;='DB_243way_RegularＸ_W()'!F$2-1,"",VLOOKUP($A229-'DB_243way_Regular Symbol'!H$16,'DB_243way_Regular Symbol'!$L$3:$Q$250,'DB_243way_RegularＸ_W()'!F$3+1,FALSE)),
'DB_243way_Regular Symbol'!Q228)</f>
        <v/>
      </c>
    </row>
    <row r="230" spans="1:6">
      <c r="A230" s="341">
        <f>IF('DB_243way_Regular Symbol'!L229="","",'DB_243way_Regular Symbol'!L229)</f>
        <v>226</v>
      </c>
      <c r="B230" s="184" t="str">
        <f>IF('DB_243way_Regular Symbol'!M229="",
IF($A230-'DB_243way_Regular Symbol'!D$16&gt;='DB_243way_RegularＸ_W()'!B$2-1,"",VLOOKUP($A230-'DB_243way_Regular Symbol'!D$16,'DB_243way_Regular Symbol'!$L$3:$Q$250,'DB_243way_RegularＸ_W()'!B$3+1,FALSE)),
'DB_243way_Regular Symbol'!M229)</f>
        <v/>
      </c>
      <c r="C230" s="184" t="str">
        <f>IF('DB_243way_Regular Symbol'!N229="",
IF($A230-'DB_243way_Regular Symbol'!E$16&gt;='DB_243way_RegularＸ_W()'!C$2-1,"",VLOOKUP($A230-'DB_243way_Regular Symbol'!E$16,'DB_243way_Regular Symbol'!$L$3:$Q$250,'DB_243way_RegularＸ_W()'!C$3+1,FALSE)),
'DB_243way_Regular Symbol'!N229)</f>
        <v/>
      </c>
      <c r="D230" s="184" t="str">
        <f>IF('DB_243way_Regular Symbol'!O229="",
IF($A230-'DB_243way_Regular Symbol'!F$16&gt;='DB_243way_RegularＸ_W()'!D$2-1,"",VLOOKUP($A230-'DB_243way_Regular Symbol'!F$16,'DB_243way_Regular Symbol'!$L$3:$Q$250,'DB_243way_RegularＸ_W()'!D$3+1,FALSE)),
'DB_243way_Regular Symbol'!O229)</f>
        <v/>
      </c>
      <c r="E230" s="184" t="str">
        <f>IF('DB_243way_Regular Symbol'!P229="",
IF($A230-'DB_243way_Regular Symbol'!G$16&gt;='DB_243way_RegularＸ_W()'!E$2-1,"",VLOOKUP($A230-'DB_243way_Regular Symbol'!G$16,'DB_243way_Regular Symbol'!$L$3:$Q$250,'DB_243way_RegularＸ_W()'!E$3+1,FALSE)),
'DB_243way_Regular Symbol'!P229)</f>
        <v/>
      </c>
      <c r="F230" s="184" t="str">
        <f>IF('DB_243way_Regular Symbol'!Q229="",
IF($A230-'DB_243way_Regular Symbol'!H$16&gt;='DB_243way_RegularＸ_W()'!F$2-1,"",VLOOKUP($A230-'DB_243way_Regular Symbol'!H$16,'DB_243way_Regular Symbol'!$L$3:$Q$250,'DB_243way_RegularＸ_W()'!F$3+1,FALSE)),
'DB_243way_Regular Symbol'!Q229)</f>
        <v/>
      </c>
    </row>
    <row r="231" spans="1:6">
      <c r="A231" s="341">
        <f>IF('DB_243way_Regular Symbol'!L230="","",'DB_243way_Regular Symbol'!L230)</f>
        <v>227</v>
      </c>
      <c r="B231" s="184" t="str">
        <f>IF('DB_243way_Regular Symbol'!M230="",
IF($A231-'DB_243way_Regular Symbol'!D$16&gt;='DB_243way_RegularＸ_W()'!B$2-1,"",VLOOKUP($A231-'DB_243way_Regular Symbol'!D$16,'DB_243way_Regular Symbol'!$L$3:$Q$250,'DB_243way_RegularＸ_W()'!B$3+1,FALSE)),
'DB_243way_Regular Symbol'!M230)</f>
        <v/>
      </c>
      <c r="C231" s="184" t="str">
        <f>IF('DB_243way_Regular Symbol'!N230="",
IF($A231-'DB_243way_Regular Symbol'!E$16&gt;='DB_243way_RegularＸ_W()'!C$2-1,"",VLOOKUP($A231-'DB_243way_Regular Symbol'!E$16,'DB_243way_Regular Symbol'!$L$3:$Q$250,'DB_243way_RegularＸ_W()'!C$3+1,FALSE)),
'DB_243way_Regular Symbol'!N230)</f>
        <v/>
      </c>
      <c r="D231" s="184" t="str">
        <f>IF('DB_243way_Regular Symbol'!O230="",
IF($A231-'DB_243way_Regular Symbol'!F$16&gt;='DB_243way_RegularＸ_W()'!D$2-1,"",VLOOKUP($A231-'DB_243way_Regular Symbol'!F$16,'DB_243way_Regular Symbol'!$L$3:$Q$250,'DB_243way_RegularＸ_W()'!D$3+1,FALSE)),
'DB_243way_Regular Symbol'!O230)</f>
        <v/>
      </c>
      <c r="E231" s="184" t="str">
        <f>IF('DB_243way_Regular Symbol'!P230="",
IF($A231-'DB_243way_Regular Symbol'!G$16&gt;='DB_243way_RegularＸ_W()'!E$2-1,"",VLOOKUP($A231-'DB_243way_Regular Symbol'!G$16,'DB_243way_Regular Symbol'!$L$3:$Q$250,'DB_243way_RegularＸ_W()'!E$3+1,FALSE)),
'DB_243way_Regular Symbol'!P230)</f>
        <v/>
      </c>
      <c r="F231" s="184" t="str">
        <f>IF('DB_243way_Regular Symbol'!Q230="",
IF($A231-'DB_243way_Regular Symbol'!H$16&gt;='DB_243way_RegularＸ_W()'!F$2-1,"",VLOOKUP($A231-'DB_243way_Regular Symbol'!H$16,'DB_243way_Regular Symbol'!$L$3:$Q$250,'DB_243way_RegularＸ_W()'!F$3+1,FALSE)),
'DB_243way_Regular Symbol'!Q230)</f>
        <v/>
      </c>
    </row>
    <row r="232" spans="1:6">
      <c r="A232" s="341">
        <f>IF('DB_243way_Regular Symbol'!L231="","",'DB_243way_Regular Symbol'!L231)</f>
        <v>228</v>
      </c>
      <c r="B232" s="184" t="str">
        <f>IF('DB_243way_Regular Symbol'!M231="",
IF($A232-'DB_243way_Regular Symbol'!D$16&gt;='DB_243way_RegularＸ_W()'!B$2-1,"",VLOOKUP($A232-'DB_243way_Regular Symbol'!D$16,'DB_243way_Regular Symbol'!$L$3:$Q$250,'DB_243way_RegularＸ_W()'!B$3+1,FALSE)),
'DB_243way_Regular Symbol'!M231)</f>
        <v/>
      </c>
      <c r="C232" s="184" t="str">
        <f>IF('DB_243way_Regular Symbol'!N231="",
IF($A232-'DB_243way_Regular Symbol'!E$16&gt;='DB_243way_RegularＸ_W()'!C$2-1,"",VLOOKUP($A232-'DB_243way_Regular Symbol'!E$16,'DB_243way_Regular Symbol'!$L$3:$Q$250,'DB_243way_RegularＸ_W()'!C$3+1,FALSE)),
'DB_243way_Regular Symbol'!N231)</f>
        <v/>
      </c>
      <c r="D232" s="184" t="str">
        <f>IF('DB_243way_Regular Symbol'!O231="",
IF($A232-'DB_243way_Regular Symbol'!F$16&gt;='DB_243way_RegularＸ_W()'!D$2-1,"",VLOOKUP($A232-'DB_243way_Regular Symbol'!F$16,'DB_243way_Regular Symbol'!$L$3:$Q$250,'DB_243way_RegularＸ_W()'!D$3+1,FALSE)),
'DB_243way_Regular Symbol'!O231)</f>
        <v/>
      </c>
      <c r="E232" s="184" t="str">
        <f>IF('DB_243way_Regular Symbol'!P231="",
IF($A232-'DB_243way_Regular Symbol'!G$16&gt;='DB_243way_RegularＸ_W()'!E$2-1,"",VLOOKUP($A232-'DB_243way_Regular Symbol'!G$16,'DB_243way_Regular Symbol'!$L$3:$Q$250,'DB_243way_RegularＸ_W()'!E$3+1,FALSE)),
'DB_243way_Regular Symbol'!P231)</f>
        <v/>
      </c>
      <c r="F232" s="184" t="str">
        <f>IF('DB_243way_Regular Symbol'!Q231="",
IF($A232-'DB_243way_Regular Symbol'!H$16&gt;='DB_243way_RegularＸ_W()'!F$2-1,"",VLOOKUP($A232-'DB_243way_Regular Symbol'!H$16,'DB_243way_Regular Symbol'!$L$3:$Q$250,'DB_243way_RegularＸ_W()'!F$3+1,FALSE)),
'DB_243way_Regular Symbol'!Q231)</f>
        <v/>
      </c>
    </row>
    <row r="233" spans="1:6">
      <c r="A233" s="341">
        <f>IF('DB_243way_Regular Symbol'!L232="","",'DB_243way_Regular Symbol'!L232)</f>
        <v>229</v>
      </c>
      <c r="B233" s="184" t="str">
        <f>IF('DB_243way_Regular Symbol'!M232="",
IF($A233-'DB_243way_Regular Symbol'!D$16&gt;='DB_243way_RegularＸ_W()'!B$2-1,"",VLOOKUP($A233-'DB_243way_Regular Symbol'!D$16,'DB_243way_Regular Symbol'!$L$3:$Q$250,'DB_243way_RegularＸ_W()'!B$3+1,FALSE)),
'DB_243way_Regular Symbol'!M232)</f>
        <v/>
      </c>
      <c r="C233" s="184" t="str">
        <f>IF('DB_243way_Regular Symbol'!N232="",
IF($A233-'DB_243way_Regular Symbol'!E$16&gt;='DB_243way_RegularＸ_W()'!C$2-1,"",VLOOKUP($A233-'DB_243way_Regular Symbol'!E$16,'DB_243way_Regular Symbol'!$L$3:$Q$250,'DB_243way_RegularＸ_W()'!C$3+1,FALSE)),
'DB_243way_Regular Symbol'!N232)</f>
        <v/>
      </c>
      <c r="D233" s="184" t="str">
        <f>IF('DB_243way_Regular Symbol'!O232="",
IF($A233-'DB_243way_Regular Symbol'!F$16&gt;='DB_243way_RegularＸ_W()'!D$2-1,"",VLOOKUP($A233-'DB_243way_Regular Symbol'!F$16,'DB_243way_Regular Symbol'!$L$3:$Q$250,'DB_243way_RegularＸ_W()'!D$3+1,FALSE)),
'DB_243way_Regular Symbol'!O232)</f>
        <v/>
      </c>
      <c r="E233" s="184" t="str">
        <f>IF('DB_243way_Regular Symbol'!P232="",
IF($A233-'DB_243way_Regular Symbol'!G$16&gt;='DB_243way_RegularＸ_W()'!E$2-1,"",VLOOKUP($A233-'DB_243way_Regular Symbol'!G$16,'DB_243way_Regular Symbol'!$L$3:$Q$250,'DB_243way_RegularＸ_W()'!E$3+1,FALSE)),
'DB_243way_Regular Symbol'!P232)</f>
        <v/>
      </c>
      <c r="F233" s="184" t="str">
        <f>IF('DB_243way_Regular Symbol'!Q232="",
IF($A233-'DB_243way_Regular Symbol'!H$16&gt;='DB_243way_RegularＸ_W()'!F$2-1,"",VLOOKUP($A233-'DB_243way_Regular Symbol'!H$16,'DB_243way_Regular Symbol'!$L$3:$Q$250,'DB_243way_RegularＸ_W()'!F$3+1,FALSE)),
'DB_243way_Regular Symbol'!Q232)</f>
        <v/>
      </c>
    </row>
    <row r="234" spans="1:6">
      <c r="A234" s="341">
        <f>IF('DB_243way_Regular Symbol'!L233="","",'DB_243way_Regular Symbol'!L233)</f>
        <v>230</v>
      </c>
      <c r="B234" s="184" t="str">
        <f>IF('DB_243way_Regular Symbol'!M233="",
IF($A234-'DB_243way_Regular Symbol'!D$16&gt;='DB_243way_RegularＸ_W()'!B$2-1,"",VLOOKUP($A234-'DB_243way_Regular Symbol'!D$16,'DB_243way_Regular Symbol'!$L$3:$Q$250,'DB_243way_RegularＸ_W()'!B$3+1,FALSE)),
'DB_243way_Regular Symbol'!M233)</f>
        <v/>
      </c>
      <c r="C234" s="184" t="str">
        <f>IF('DB_243way_Regular Symbol'!N233="",
IF($A234-'DB_243way_Regular Symbol'!E$16&gt;='DB_243way_RegularＸ_W()'!C$2-1,"",VLOOKUP($A234-'DB_243way_Regular Symbol'!E$16,'DB_243way_Regular Symbol'!$L$3:$Q$250,'DB_243way_RegularＸ_W()'!C$3+1,FALSE)),
'DB_243way_Regular Symbol'!N233)</f>
        <v/>
      </c>
      <c r="D234" s="184" t="str">
        <f>IF('DB_243way_Regular Symbol'!O233="",
IF($A234-'DB_243way_Regular Symbol'!F$16&gt;='DB_243way_RegularＸ_W()'!D$2-1,"",VLOOKUP($A234-'DB_243way_Regular Symbol'!F$16,'DB_243way_Regular Symbol'!$L$3:$Q$250,'DB_243way_RegularＸ_W()'!D$3+1,FALSE)),
'DB_243way_Regular Symbol'!O233)</f>
        <v/>
      </c>
      <c r="E234" s="184" t="str">
        <f>IF('DB_243way_Regular Symbol'!P233="",
IF($A234-'DB_243way_Regular Symbol'!G$16&gt;='DB_243way_RegularＸ_W()'!E$2-1,"",VLOOKUP($A234-'DB_243way_Regular Symbol'!G$16,'DB_243way_Regular Symbol'!$L$3:$Q$250,'DB_243way_RegularＸ_W()'!E$3+1,FALSE)),
'DB_243way_Regular Symbol'!P233)</f>
        <v/>
      </c>
      <c r="F234" s="184" t="str">
        <f>IF('DB_243way_Regular Symbol'!Q233="",
IF($A234-'DB_243way_Regular Symbol'!H$16&gt;='DB_243way_RegularＸ_W()'!F$2-1,"",VLOOKUP($A234-'DB_243way_Regular Symbol'!H$16,'DB_243way_Regular Symbol'!$L$3:$Q$250,'DB_243way_RegularＸ_W()'!F$3+1,FALSE)),
'DB_243way_Regular Symbol'!Q233)</f>
        <v/>
      </c>
    </row>
    <row r="235" spans="1:6">
      <c r="A235" s="341">
        <f>IF('DB_243way_Regular Symbol'!L234="","",'DB_243way_Regular Symbol'!L234)</f>
        <v>231</v>
      </c>
      <c r="B235" s="184" t="str">
        <f>IF('DB_243way_Regular Symbol'!M234="",
IF($A235-'DB_243way_Regular Symbol'!D$16&gt;='DB_243way_RegularＸ_W()'!B$2-1,"",VLOOKUP($A235-'DB_243way_Regular Symbol'!D$16,'DB_243way_Regular Symbol'!$L$3:$Q$250,'DB_243way_RegularＸ_W()'!B$3+1,FALSE)),
'DB_243way_Regular Symbol'!M234)</f>
        <v/>
      </c>
      <c r="C235" s="184" t="str">
        <f>IF('DB_243way_Regular Symbol'!N234="",
IF($A235-'DB_243way_Regular Symbol'!E$16&gt;='DB_243way_RegularＸ_W()'!C$2-1,"",VLOOKUP($A235-'DB_243way_Regular Symbol'!E$16,'DB_243way_Regular Symbol'!$L$3:$Q$250,'DB_243way_RegularＸ_W()'!C$3+1,FALSE)),
'DB_243way_Regular Symbol'!N234)</f>
        <v/>
      </c>
      <c r="D235" s="184" t="str">
        <f>IF('DB_243way_Regular Symbol'!O234="",
IF($A235-'DB_243way_Regular Symbol'!F$16&gt;='DB_243way_RegularＸ_W()'!D$2-1,"",VLOOKUP($A235-'DB_243way_Regular Symbol'!F$16,'DB_243way_Regular Symbol'!$L$3:$Q$250,'DB_243way_RegularＸ_W()'!D$3+1,FALSE)),
'DB_243way_Regular Symbol'!O234)</f>
        <v/>
      </c>
      <c r="E235" s="184" t="str">
        <f>IF('DB_243way_Regular Symbol'!P234="",
IF($A235-'DB_243way_Regular Symbol'!G$16&gt;='DB_243way_RegularＸ_W()'!E$2-1,"",VLOOKUP($A235-'DB_243way_Regular Symbol'!G$16,'DB_243way_Regular Symbol'!$L$3:$Q$250,'DB_243way_RegularＸ_W()'!E$3+1,FALSE)),
'DB_243way_Regular Symbol'!P234)</f>
        <v/>
      </c>
      <c r="F235" s="184" t="str">
        <f>IF('DB_243way_Regular Symbol'!Q234="",
IF($A235-'DB_243way_Regular Symbol'!H$16&gt;='DB_243way_RegularＸ_W()'!F$2-1,"",VLOOKUP($A235-'DB_243way_Regular Symbol'!H$16,'DB_243way_Regular Symbol'!$L$3:$Q$250,'DB_243way_RegularＸ_W()'!F$3+1,FALSE)),
'DB_243way_Regular Symbol'!Q234)</f>
        <v/>
      </c>
    </row>
    <row r="236" spans="1:6">
      <c r="A236" s="341">
        <f>IF('DB_243way_Regular Symbol'!L235="","",'DB_243way_Regular Symbol'!L235)</f>
        <v>232</v>
      </c>
      <c r="B236" s="184" t="str">
        <f>IF('DB_243way_Regular Symbol'!M235="",
IF($A236-'DB_243way_Regular Symbol'!D$16&gt;='DB_243way_RegularＸ_W()'!B$2-1,"",VLOOKUP($A236-'DB_243way_Regular Symbol'!D$16,'DB_243way_Regular Symbol'!$L$3:$Q$250,'DB_243way_RegularＸ_W()'!B$3+1,FALSE)),
'DB_243way_Regular Symbol'!M235)</f>
        <v/>
      </c>
      <c r="C236" s="184" t="str">
        <f>IF('DB_243way_Regular Symbol'!N235="",
IF($A236-'DB_243way_Regular Symbol'!E$16&gt;='DB_243way_RegularＸ_W()'!C$2-1,"",VLOOKUP($A236-'DB_243way_Regular Symbol'!E$16,'DB_243way_Regular Symbol'!$L$3:$Q$250,'DB_243way_RegularＸ_W()'!C$3+1,FALSE)),
'DB_243way_Regular Symbol'!N235)</f>
        <v/>
      </c>
      <c r="D236" s="184" t="str">
        <f>IF('DB_243way_Regular Symbol'!O235="",
IF($A236-'DB_243way_Regular Symbol'!F$16&gt;='DB_243way_RegularＸ_W()'!D$2-1,"",VLOOKUP($A236-'DB_243way_Regular Symbol'!F$16,'DB_243way_Regular Symbol'!$L$3:$Q$250,'DB_243way_RegularＸ_W()'!D$3+1,FALSE)),
'DB_243way_Regular Symbol'!O235)</f>
        <v/>
      </c>
      <c r="E236" s="184" t="str">
        <f>IF('DB_243way_Regular Symbol'!P235="",
IF($A236-'DB_243way_Regular Symbol'!G$16&gt;='DB_243way_RegularＸ_W()'!E$2-1,"",VLOOKUP($A236-'DB_243way_Regular Symbol'!G$16,'DB_243way_Regular Symbol'!$L$3:$Q$250,'DB_243way_RegularＸ_W()'!E$3+1,FALSE)),
'DB_243way_Regular Symbol'!P235)</f>
        <v/>
      </c>
      <c r="F236" s="184" t="str">
        <f>IF('DB_243way_Regular Symbol'!Q235="",
IF($A236-'DB_243way_Regular Symbol'!H$16&gt;='DB_243way_RegularＸ_W()'!F$2-1,"",VLOOKUP($A236-'DB_243way_Regular Symbol'!H$16,'DB_243way_Regular Symbol'!$L$3:$Q$250,'DB_243way_RegularＸ_W()'!F$3+1,FALSE)),
'DB_243way_Regular Symbol'!Q235)</f>
        <v/>
      </c>
    </row>
    <row r="237" spans="1:6">
      <c r="A237" s="341">
        <f>IF('DB_243way_Regular Symbol'!L236="","",'DB_243way_Regular Symbol'!L236)</f>
        <v>233</v>
      </c>
      <c r="B237" s="184" t="str">
        <f>IF('DB_243way_Regular Symbol'!M236="",
IF($A237-'DB_243way_Regular Symbol'!D$16&gt;='DB_243way_RegularＸ_W()'!B$2-1,"",VLOOKUP($A237-'DB_243way_Regular Symbol'!D$16,'DB_243way_Regular Symbol'!$L$3:$Q$250,'DB_243way_RegularＸ_W()'!B$3+1,FALSE)),
'DB_243way_Regular Symbol'!M236)</f>
        <v/>
      </c>
      <c r="C237" s="184" t="str">
        <f>IF('DB_243way_Regular Symbol'!N236="",
IF($A237-'DB_243way_Regular Symbol'!E$16&gt;='DB_243way_RegularＸ_W()'!C$2-1,"",VLOOKUP($A237-'DB_243way_Regular Symbol'!E$16,'DB_243way_Regular Symbol'!$L$3:$Q$250,'DB_243way_RegularＸ_W()'!C$3+1,FALSE)),
'DB_243way_Regular Symbol'!N236)</f>
        <v/>
      </c>
      <c r="D237" s="184" t="str">
        <f>IF('DB_243way_Regular Symbol'!O236="",
IF($A237-'DB_243way_Regular Symbol'!F$16&gt;='DB_243way_RegularＸ_W()'!D$2-1,"",VLOOKUP($A237-'DB_243way_Regular Symbol'!F$16,'DB_243way_Regular Symbol'!$L$3:$Q$250,'DB_243way_RegularＸ_W()'!D$3+1,FALSE)),
'DB_243way_Regular Symbol'!O236)</f>
        <v/>
      </c>
      <c r="E237" s="184" t="str">
        <f>IF('DB_243way_Regular Symbol'!P236="",
IF($A237-'DB_243way_Regular Symbol'!G$16&gt;='DB_243way_RegularＸ_W()'!E$2-1,"",VLOOKUP($A237-'DB_243way_Regular Symbol'!G$16,'DB_243way_Regular Symbol'!$L$3:$Q$250,'DB_243way_RegularＸ_W()'!E$3+1,FALSE)),
'DB_243way_Regular Symbol'!P236)</f>
        <v/>
      </c>
      <c r="F237" s="184" t="str">
        <f>IF('DB_243way_Regular Symbol'!Q236="",
IF($A237-'DB_243way_Regular Symbol'!H$16&gt;='DB_243way_RegularＸ_W()'!F$2-1,"",VLOOKUP($A237-'DB_243way_Regular Symbol'!H$16,'DB_243way_Regular Symbol'!$L$3:$Q$250,'DB_243way_RegularＸ_W()'!F$3+1,FALSE)),
'DB_243way_Regular Symbol'!Q236)</f>
        <v/>
      </c>
    </row>
    <row r="238" spans="1:6">
      <c r="A238" s="341">
        <f>IF('DB_243way_Regular Symbol'!L237="","",'DB_243way_Regular Symbol'!L237)</f>
        <v>234</v>
      </c>
      <c r="B238" s="184" t="str">
        <f>IF('DB_243way_Regular Symbol'!M237="",
IF($A238-'DB_243way_Regular Symbol'!D$16&gt;='DB_243way_RegularＸ_W()'!B$2-1,"",VLOOKUP($A238-'DB_243way_Regular Symbol'!D$16,'DB_243way_Regular Symbol'!$L$3:$Q$250,'DB_243way_RegularＸ_W()'!B$3+1,FALSE)),
'DB_243way_Regular Symbol'!M237)</f>
        <v/>
      </c>
      <c r="C238" s="184" t="str">
        <f>IF('DB_243way_Regular Symbol'!N237="",
IF($A238-'DB_243way_Regular Symbol'!E$16&gt;='DB_243way_RegularＸ_W()'!C$2-1,"",VLOOKUP($A238-'DB_243way_Regular Symbol'!E$16,'DB_243way_Regular Symbol'!$L$3:$Q$250,'DB_243way_RegularＸ_W()'!C$3+1,FALSE)),
'DB_243way_Regular Symbol'!N237)</f>
        <v/>
      </c>
      <c r="D238" s="184" t="str">
        <f>IF('DB_243way_Regular Symbol'!O237="",
IF($A238-'DB_243way_Regular Symbol'!F$16&gt;='DB_243way_RegularＸ_W()'!D$2-1,"",VLOOKUP($A238-'DB_243way_Regular Symbol'!F$16,'DB_243way_Regular Symbol'!$L$3:$Q$250,'DB_243way_RegularＸ_W()'!D$3+1,FALSE)),
'DB_243way_Regular Symbol'!O237)</f>
        <v/>
      </c>
      <c r="E238" s="184" t="str">
        <f>IF('DB_243way_Regular Symbol'!P237="",
IF($A238-'DB_243way_Regular Symbol'!G$16&gt;='DB_243way_RegularＸ_W()'!E$2-1,"",VLOOKUP($A238-'DB_243way_Regular Symbol'!G$16,'DB_243way_Regular Symbol'!$L$3:$Q$250,'DB_243way_RegularＸ_W()'!E$3+1,FALSE)),
'DB_243way_Regular Symbol'!P237)</f>
        <v/>
      </c>
      <c r="F238" s="184" t="str">
        <f>IF('DB_243way_Regular Symbol'!Q237="",
IF($A238-'DB_243way_Regular Symbol'!H$16&gt;='DB_243way_RegularＸ_W()'!F$2-1,"",VLOOKUP($A238-'DB_243way_Regular Symbol'!H$16,'DB_243way_Regular Symbol'!$L$3:$Q$250,'DB_243way_RegularＸ_W()'!F$3+1,FALSE)),
'DB_243way_Regular Symbol'!Q237)</f>
        <v/>
      </c>
    </row>
    <row r="239" spans="1:6">
      <c r="A239" s="341">
        <f>IF('DB_243way_Regular Symbol'!L238="","",'DB_243way_Regular Symbol'!L238)</f>
        <v>235</v>
      </c>
      <c r="B239" s="184" t="str">
        <f>IF('DB_243way_Regular Symbol'!M238="",
IF($A239-'DB_243way_Regular Symbol'!D$16&gt;='DB_243way_RegularＸ_W()'!B$2-1,"",VLOOKUP($A239-'DB_243way_Regular Symbol'!D$16,'DB_243way_Regular Symbol'!$L$3:$Q$250,'DB_243way_RegularＸ_W()'!B$3+1,FALSE)),
'DB_243way_Regular Symbol'!M238)</f>
        <v/>
      </c>
      <c r="C239" s="184" t="str">
        <f>IF('DB_243way_Regular Symbol'!N238="",
IF($A239-'DB_243way_Regular Symbol'!E$16&gt;='DB_243way_RegularＸ_W()'!C$2-1,"",VLOOKUP($A239-'DB_243way_Regular Symbol'!E$16,'DB_243way_Regular Symbol'!$L$3:$Q$250,'DB_243way_RegularＸ_W()'!C$3+1,FALSE)),
'DB_243way_Regular Symbol'!N238)</f>
        <v/>
      </c>
      <c r="D239" s="184" t="str">
        <f>IF('DB_243way_Regular Symbol'!O238="",
IF($A239-'DB_243way_Regular Symbol'!F$16&gt;='DB_243way_RegularＸ_W()'!D$2-1,"",VLOOKUP($A239-'DB_243way_Regular Symbol'!F$16,'DB_243way_Regular Symbol'!$L$3:$Q$250,'DB_243way_RegularＸ_W()'!D$3+1,FALSE)),
'DB_243way_Regular Symbol'!O238)</f>
        <v/>
      </c>
      <c r="E239" s="184" t="str">
        <f>IF('DB_243way_Regular Symbol'!P238="",
IF($A239-'DB_243way_Regular Symbol'!G$16&gt;='DB_243way_RegularＸ_W()'!E$2-1,"",VLOOKUP($A239-'DB_243way_Regular Symbol'!G$16,'DB_243way_Regular Symbol'!$L$3:$Q$250,'DB_243way_RegularＸ_W()'!E$3+1,FALSE)),
'DB_243way_Regular Symbol'!P238)</f>
        <v/>
      </c>
      <c r="F239" s="184" t="str">
        <f>IF('DB_243way_Regular Symbol'!Q238="",
IF($A239-'DB_243way_Regular Symbol'!H$16&gt;='DB_243way_RegularＸ_W()'!F$2-1,"",VLOOKUP($A239-'DB_243way_Regular Symbol'!H$16,'DB_243way_Regular Symbol'!$L$3:$Q$250,'DB_243way_RegularＸ_W()'!F$3+1,FALSE)),
'DB_243way_Regular Symbol'!Q238)</f>
        <v/>
      </c>
    </row>
    <row r="240" spans="1:6">
      <c r="A240" s="341">
        <f>IF('DB_243way_Regular Symbol'!L239="","",'DB_243way_Regular Symbol'!L239)</f>
        <v>236</v>
      </c>
      <c r="B240" s="184" t="str">
        <f>IF('DB_243way_Regular Symbol'!M239="",
IF($A240-'DB_243way_Regular Symbol'!D$16&gt;='DB_243way_RegularＸ_W()'!B$2-1,"",VLOOKUP($A240-'DB_243way_Regular Symbol'!D$16,'DB_243way_Regular Symbol'!$L$3:$Q$250,'DB_243way_RegularＸ_W()'!B$3+1,FALSE)),
'DB_243way_Regular Symbol'!M239)</f>
        <v/>
      </c>
      <c r="C240" s="184" t="str">
        <f>IF('DB_243way_Regular Symbol'!N239="",
IF($A240-'DB_243way_Regular Symbol'!E$16&gt;='DB_243way_RegularＸ_W()'!C$2-1,"",VLOOKUP($A240-'DB_243way_Regular Symbol'!E$16,'DB_243way_Regular Symbol'!$L$3:$Q$250,'DB_243way_RegularＸ_W()'!C$3+1,FALSE)),
'DB_243way_Regular Symbol'!N239)</f>
        <v/>
      </c>
      <c r="D240" s="184" t="str">
        <f>IF('DB_243way_Regular Symbol'!O239="",
IF($A240-'DB_243way_Regular Symbol'!F$16&gt;='DB_243way_RegularＸ_W()'!D$2-1,"",VLOOKUP($A240-'DB_243way_Regular Symbol'!F$16,'DB_243way_Regular Symbol'!$L$3:$Q$250,'DB_243way_RegularＸ_W()'!D$3+1,FALSE)),
'DB_243way_Regular Symbol'!O239)</f>
        <v/>
      </c>
      <c r="E240" s="184" t="str">
        <f>IF('DB_243way_Regular Symbol'!P239="",
IF($A240-'DB_243way_Regular Symbol'!G$16&gt;='DB_243way_RegularＸ_W()'!E$2-1,"",VLOOKUP($A240-'DB_243way_Regular Symbol'!G$16,'DB_243way_Regular Symbol'!$L$3:$Q$250,'DB_243way_RegularＸ_W()'!E$3+1,FALSE)),
'DB_243way_Regular Symbol'!P239)</f>
        <v/>
      </c>
      <c r="F240" s="184" t="str">
        <f>IF('DB_243way_Regular Symbol'!Q239="",
IF($A240-'DB_243way_Regular Symbol'!H$16&gt;='DB_243way_RegularＸ_W()'!F$2-1,"",VLOOKUP($A240-'DB_243way_Regular Symbol'!H$16,'DB_243way_Regular Symbol'!$L$3:$Q$250,'DB_243way_RegularＸ_W()'!F$3+1,FALSE)),
'DB_243way_Regular Symbol'!Q239)</f>
        <v/>
      </c>
    </row>
    <row r="241" spans="1:6">
      <c r="A241" s="341">
        <f>IF('DB_243way_Regular Symbol'!L240="","",'DB_243way_Regular Symbol'!L240)</f>
        <v>237</v>
      </c>
      <c r="B241" s="184" t="str">
        <f>IF('DB_243way_Regular Symbol'!M240="",
IF($A241-'DB_243way_Regular Symbol'!D$16&gt;='DB_243way_RegularＸ_W()'!B$2-1,"",VLOOKUP($A241-'DB_243way_Regular Symbol'!D$16,'DB_243way_Regular Symbol'!$L$3:$Q$250,'DB_243way_RegularＸ_W()'!B$3+1,FALSE)),
'DB_243way_Regular Symbol'!M240)</f>
        <v/>
      </c>
      <c r="C241" s="184" t="str">
        <f>IF('DB_243way_Regular Symbol'!N240="",
IF($A241-'DB_243way_Regular Symbol'!E$16&gt;='DB_243way_RegularＸ_W()'!C$2-1,"",VLOOKUP($A241-'DB_243way_Regular Symbol'!E$16,'DB_243way_Regular Symbol'!$L$3:$Q$250,'DB_243way_RegularＸ_W()'!C$3+1,FALSE)),
'DB_243way_Regular Symbol'!N240)</f>
        <v/>
      </c>
      <c r="D241" s="184" t="str">
        <f>IF('DB_243way_Regular Symbol'!O240="",
IF($A241-'DB_243way_Regular Symbol'!F$16&gt;='DB_243way_RegularＸ_W()'!D$2-1,"",VLOOKUP($A241-'DB_243way_Regular Symbol'!F$16,'DB_243way_Regular Symbol'!$L$3:$Q$250,'DB_243way_RegularＸ_W()'!D$3+1,FALSE)),
'DB_243way_Regular Symbol'!O240)</f>
        <v/>
      </c>
      <c r="E241" s="184" t="str">
        <f>IF('DB_243way_Regular Symbol'!P240="",
IF($A241-'DB_243way_Regular Symbol'!G$16&gt;='DB_243way_RegularＸ_W()'!E$2-1,"",VLOOKUP($A241-'DB_243way_Regular Symbol'!G$16,'DB_243way_Regular Symbol'!$L$3:$Q$250,'DB_243way_RegularＸ_W()'!E$3+1,FALSE)),
'DB_243way_Regular Symbol'!P240)</f>
        <v/>
      </c>
      <c r="F241" s="184" t="str">
        <f>IF('DB_243way_Regular Symbol'!Q240="",
IF($A241-'DB_243way_Regular Symbol'!H$16&gt;='DB_243way_RegularＸ_W()'!F$2-1,"",VLOOKUP($A241-'DB_243way_Regular Symbol'!H$16,'DB_243way_Regular Symbol'!$L$3:$Q$250,'DB_243way_RegularＸ_W()'!F$3+1,FALSE)),
'DB_243way_Regular Symbol'!Q240)</f>
        <v/>
      </c>
    </row>
    <row r="242" spans="1:6">
      <c r="A242" s="341">
        <f>IF('DB_243way_Regular Symbol'!L241="","",'DB_243way_Regular Symbol'!L241)</f>
        <v>238</v>
      </c>
      <c r="B242" s="184" t="str">
        <f>IF('DB_243way_Regular Symbol'!M241="",
IF($A242-'DB_243way_Regular Symbol'!D$16&gt;='DB_243way_RegularＸ_W()'!B$2-1,"",VLOOKUP($A242-'DB_243way_Regular Symbol'!D$16,'DB_243way_Regular Symbol'!$L$3:$Q$250,'DB_243way_RegularＸ_W()'!B$3+1,FALSE)),
'DB_243way_Regular Symbol'!M241)</f>
        <v/>
      </c>
      <c r="C242" s="184" t="str">
        <f>IF('DB_243way_Regular Symbol'!N241="",
IF($A242-'DB_243way_Regular Symbol'!E$16&gt;='DB_243way_RegularＸ_W()'!C$2-1,"",VLOOKUP($A242-'DB_243way_Regular Symbol'!E$16,'DB_243way_Regular Symbol'!$L$3:$Q$250,'DB_243way_RegularＸ_W()'!C$3+1,FALSE)),
'DB_243way_Regular Symbol'!N241)</f>
        <v/>
      </c>
      <c r="D242" s="184" t="str">
        <f>IF('DB_243way_Regular Symbol'!O241="",
IF($A242-'DB_243way_Regular Symbol'!F$16&gt;='DB_243way_RegularＸ_W()'!D$2-1,"",VLOOKUP($A242-'DB_243way_Regular Symbol'!F$16,'DB_243way_Regular Symbol'!$L$3:$Q$250,'DB_243way_RegularＸ_W()'!D$3+1,FALSE)),
'DB_243way_Regular Symbol'!O241)</f>
        <v/>
      </c>
      <c r="E242" s="184" t="str">
        <f>IF('DB_243way_Regular Symbol'!P241="",
IF($A242-'DB_243way_Regular Symbol'!G$16&gt;='DB_243way_RegularＸ_W()'!E$2-1,"",VLOOKUP($A242-'DB_243way_Regular Symbol'!G$16,'DB_243way_Regular Symbol'!$L$3:$Q$250,'DB_243way_RegularＸ_W()'!E$3+1,FALSE)),
'DB_243way_Regular Symbol'!P241)</f>
        <v/>
      </c>
      <c r="F242" s="184" t="str">
        <f>IF('DB_243way_Regular Symbol'!Q241="",
IF($A242-'DB_243way_Regular Symbol'!H$16&gt;='DB_243way_RegularＸ_W()'!F$2-1,"",VLOOKUP($A242-'DB_243way_Regular Symbol'!H$16,'DB_243way_Regular Symbol'!$L$3:$Q$250,'DB_243way_RegularＸ_W()'!F$3+1,FALSE)),
'DB_243way_Regular Symbol'!Q241)</f>
        <v/>
      </c>
    </row>
    <row r="243" spans="1:6">
      <c r="A243" s="341">
        <f>IF('DB_243way_Regular Symbol'!L242="","",'DB_243way_Regular Symbol'!L242)</f>
        <v>239</v>
      </c>
      <c r="B243" s="184" t="str">
        <f>IF('DB_243way_Regular Symbol'!M242="",
IF($A243-'DB_243way_Regular Symbol'!D$16&gt;='DB_243way_RegularＸ_W()'!B$2-1,"",VLOOKUP($A243-'DB_243way_Regular Symbol'!D$16,'DB_243way_Regular Symbol'!$L$3:$Q$250,'DB_243way_RegularＸ_W()'!B$3+1,FALSE)),
'DB_243way_Regular Symbol'!M242)</f>
        <v/>
      </c>
      <c r="C243" s="184" t="str">
        <f>IF('DB_243way_Regular Symbol'!N242="",
IF($A243-'DB_243way_Regular Symbol'!E$16&gt;='DB_243way_RegularＸ_W()'!C$2-1,"",VLOOKUP($A243-'DB_243way_Regular Symbol'!E$16,'DB_243way_Regular Symbol'!$L$3:$Q$250,'DB_243way_RegularＸ_W()'!C$3+1,FALSE)),
'DB_243way_Regular Symbol'!N242)</f>
        <v/>
      </c>
      <c r="D243" s="184" t="str">
        <f>IF('DB_243way_Regular Symbol'!O242="",
IF($A243-'DB_243way_Regular Symbol'!F$16&gt;='DB_243way_RegularＸ_W()'!D$2-1,"",VLOOKUP($A243-'DB_243way_Regular Symbol'!F$16,'DB_243way_Regular Symbol'!$L$3:$Q$250,'DB_243way_RegularＸ_W()'!D$3+1,FALSE)),
'DB_243way_Regular Symbol'!O242)</f>
        <v/>
      </c>
      <c r="E243" s="184" t="str">
        <f>IF('DB_243way_Regular Symbol'!P242="",
IF($A243-'DB_243way_Regular Symbol'!G$16&gt;='DB_243way_RegularＸ_W()'!E$2-1,"",VLOOKUP($A243-'DB_243way_Regular Symbol'!G$16,'DB_243way_Regular Symbol'!$L$3:$Q$250,'DB_243way_RegularＸ_W()'!E$3+1,FALSE)),
'DB_243way_Regular Symbol'!P242)</f>
        <v/>
      </c>
      <c r="F243" s="184" t="str">
        <f>IF('DB_243way_Regular Symbol'!Q242="",
IF($A243-'DB_243way_Regular Symbol'!H$16&gt;='DB_243way_RegularＸ_W()'!F$2-1,"",VLOOKUP($A243-'DB_243way_Regular Symbol'!H$16,'DB_243way_Regular Symbol'!$L$3:$Q$250,'DB_243way_RegularＸ_W()'!F$3+1,FALSE)),
'DB_243way_Regular Symbol'!Q242)</f>
        <v/>
      </c>
    </row>
    <row r="244" spans="1:6">
      <c r="A244" s="341">
        <f>IF('DB_243way_Regular Symbol'!L243="","",'DB_243way_Regular Symbol'!L243)</f>
        <v>240</v>
      </c>
      <c r="B244" s="184" t="str">
        <f>IF('DB_243way_Regular Symbol'!M243="",
IF($A244-'DB_243way_Regular Symbol'!D$16&gt;='DB_243way_RegularＸ_W()'!B$2-1,"",VLOOKUP($A244-'DB_243way_Regular Symbol'!D$16,'DB_243way_Regular Symbol'!$L$3:$Q$250,'DB_243way_RegularＸ_W()'!B$3+1,FALSE)),
'DB_243way_Regular Symbol'!M243)</f>
        <v/>
      </c>
      <c r="C244" s="184" t="str">
        <f>IF('DB_243way_Regular Symbol'!N243="",
IF($A244-'DB_243way_Regular Symbol'!E$16&gt;='DB_243way_RegularＸ_W()'!C$2-1,"",VLOOKUP($A244-'DB_243way_Regular Symbol'!E$16,'DB_243way_Regular Symbol'!$L$3:$Q$250,'DB_243way_RegularＸ_W()'!C$3+1,FALSE)),
'DB_243way_Regular Symbol'!N243)</f>
        <v/>
      </c>
      <c r="D244" s="184" t="str">
        <f>IF('DB_243way_Regular Symbol'!O243="",
IF($A244-'DB_243way_Regular Symbol'!F$16&gt;='DB_243way_RegularＸ_W()'!D$2-1,"",VLOOKUP($A244-'DB_243way_Regular Symbol'!F$16,'DB_243way_Regular Symbol'!$L$3:$Q$250,'DB_243way_RegularＸ_W()'!D$3+1,FALSE)),
'DB_243way_Regular Symbol'!O243)</f>
        <v/>
      </c>
      <c r="E244" s="184" t="str">
        <f>IF('DB_243way_Regular Symbol'!P243="",
IF($A244-'DB_243way_Regular Symbol'!G$16&gt;='DB_243way_RegularＸ_W()'!E$2-1,"",VLOOKUP($A244-'DB_243way_Regular Symbol'!G$16,'DB_243way_Regular Symbol'!$L$3:$Q$250,'DB_243way_RegularＸ_W()'!E$3+1,FALSE)),
'DB_243way_Regular Symbol'!P243)</f>
        <v/>
      </c>
      <c r="F244" s="184" t="str">
        <f>IF('DB_243way_Regular Symbol'!Q243="",
IF($A244-'DB_243way_Regular Symbol'!H$16&gt;='DB_243way_RegularＸ_W()'!F$2-1,"",VLOOKUP($A244-'DB_243way_Regular Symbol'!H$16,'DB_243way_Regular Symbol'!$L$3:$Q$250,'DB_243way_RegularＸ_W()'!F$3+1,FALSE)),
'DB_243way_Regular Symbol'!Q243)</f>
        <v/>
      </c>
    </row>
    <row r="245" spans="1:6">
      <c r="A245" s="341">
        <f>IF('DB_243way_Regular Symbol'!L244="","",'DB_243way_Regular Symbol'!L244)</f>
        <v>241</v>
      </c>
      <c r="B245" s="184" t="str">
        <f>IF('DB_243way_Regular Symbol'!M244="",
IF($A245-'DB_243way_Regular Symbol'!D$16&gt;='DB_243way_RegularＸ_W()'!B$2-1,"",VLOOKUP($A245-'DB_243way_Regular Symbol'!D$16,'DB_243way_Regular Symbol'!$L$3:$Q$250,'DB_243way_RegularＸ_W()'!B$3+1,FALSE)),
'DB_243way_Regular Symbol'!M244)</f>
        <v/>
      </c>
      <c r="C245" s="184" t="str">
        <f>IF('DB_243way_Regular Symbol'!N244="",
IF($A245-'DB_243way_Regular Symbol'!E$16&gt;='DB_243way_RegularＸ_W()'!C$2-1,"",VLOOKUP($A245-'DB_243way_Regular Symbol'!E$16,'DB_243way_Regular Symbol'!$L$3:$Q$250,'DB_243way_RegularＸ_W()'!C$3+1,FALSE)),
'DB_243way_Regular Symbol'!N244)</f>
        <v/>
      </c>
      <c r="D245" s="184" t="str">
        <f>IF('DB_243way_Regular Symbol'!O244="",
IF($A245-'DB_243way_Regular Symbol'!F$16&gt;='DB_243way_RegularＸ_W()'!D$2-1,"",VLOOKUP($A245-'DB_243way_Regular Symbol'!F$16,'DB_243way_Regular Symbol'!$L$3:$Q$250,'DB_243way_RegularＸ_W()'!D$3+1,FALSE)),
'DB_243way_Regular Symbol'!O244)</f>
        <v/>
      </c>
      <c r="E245" s="184" t="str">
        <f>IF('DB_243way_Regular Symbol'!P244="",
IF($A245-'DB_243way_Regular Symbol'!G$16&gt;='DB_243way_RegularＸ_W()'!E$2-1,"",VLOOKUP($A245-'DB_243way_Regular Symbol'!G$16,'DB_243way_Regular Symbol'!$L$3:$Q$250,'DB_243way_RegularＸ_W()'!E$3+1,FALSE)),
'DB_243way_Regular Symbol'!P244)</f>
        <v/>
      </c>
      <c r="F245" s="184" t="str">
        <f>IF('DB_243way_Regular Symbol'!Q244="",
IF($A245-'DB_243way_Regular Symbol'!H$16&gt;='DB_243way_RegularＸ_W()'!F$2-1,"",VLOOKUP($A245-'DB_243way_Regular Symbol'!H$16,'DB_243way_Regular Symbol'!$L$3:$Q$250,'DB_243way_RegularＸ_W()'!F$3+1,FALSE)),
'DB_243way_Regular Symbol'!Q244)</f>
        <v/>
      </c>
    </row>
    <row r="246" spans="1:6">
      <c r="A246" s="341">
        <f>IF('DB_243way_Regular Symbol'!L245="","",'DB_243way_Regular Symbol'!L245)</f>
        <v>242</v>
      </c>
      <c r="B246" s="184" t="str">
        <f>IF('DB_243way_Regular Symbol'!M245="",
IF($A246-'DB_243way_Regular Symbol'!D$16&gt;='DB_243way_RegularＸ_W()'!B$2-1,"",VLOOKUP($A246-'DB_243way_Regular Symbol'!D$16,'DB_243way_Regular Symbol'!$L$3:$Q$250,'DB_243way_RegularＸ_W()'!B$3+1,FALSE)),
'DB_243way_Regular Symbol'!M245)</f>
        <v/>
      </c>
      <c r="C246" s="184" t="str">
        <f>IF('DB_243way_Regular Symbol'!N245="",
IF($A246-'DB_243way_Regular Symbol'!E$16&gt;='DB_243way_RegularＸ_W()'!C$2-1,"",VLOOKUP($A246-'DB_243way_Regular Symbol'!E$16,'DB_243way_Regular Symbol'!$L$3:$Q$250,'DB_243way_RegularＸ_W()'!C$3+1,FALSE)),
'DB_243way_Regular Symbol'!N245)</f>
        <v/>
      </c>
      <c r="D246" s="184" t="str">
        <f>IF('DB_243way_Regular Symbol'!O245="",
IF($A246-'DB_243way_Regular Symbol'!F$16&gt;='DB_243way_RegularＸ_W()'!D$2-1,"",VLOOKUP($A246-'DB_243way_Regular Symbol'!F$16,'DB_243way_Regular Symbol'!$L$3:$Q$250,'DB_243way_RegularＸ_W()'!D$3+1,FALSE)),
'DB_243way_Regular Symbol'!O245)</f>
        <v/>
      </c>
      <c r="E246" s="184" t="str">
        <f>IF('DB_243way_Regular Symbol'!P245="",
IF($A246-'DB_243way_Regular Symbol'!G$16&gt;='DB_243way_RegularＸ_W()'!E$2-1,"",VLOOKUP($A246-'DB_243way_Regular Symbol'!G$16,'DB_243way_Regular Symbol'!$L$3:$Q$250,'DB_243way_RegularＸ_W()'!E$3+1,FALSE)),
'DB_243way_Regular Symbol'!P245)</f>
        <v/>
      </c>
      <c r="F246" s="184" t="str">
        <f>IF('DB_243way_Regular Symbol'!Q245="",
IF($A246-'DB_243way_Regular Symbol'!H$16&gt;='DB_243way_RegularＸ_W()'!F$2-1,"",VLOOKUP($A246-'DB_243way_Regular Symbol'!H$16,'DB_243way_Regular Symbol'!$L$3:$Q$250,'DB_243way_RegularＸ_W()'!F$3+1,FALSE)),
'DB_243way_Regular Symbol'!Q245)</f>
        <v/>
      </c>
    </row>
    <row r="247" spans="1:6">
      <c r="A247" s="341">
        <f>IF('DB_243way_Regular Symbol'!L246="","",'DB_243way_Regular Symbol'!L246)</f>
        <v>243</v>
      </c>
      <c r="B247" s="184" t="str">
        <f>IF('DB_243way_Regular Symbol'!M246="",
IF($A247-'DB_243way_Regular Symbol'!D$16&gt;='DB_243way_RegularＸ_W()'!B$2-1,"",VLOOKUP($A247-'DB_243way_Regular Symbol'!D$16,'DB_243way_Regular Symbol'!$L$3:$Q$250,'DB_243way_RegularＸ_W()'!B$3+1,FALSE)),
'DB_243way_Regular Symbol'!M246)</f>
        <v/>
      </c>
      <c r="C247" s="184" t="str">
        <f>IF('DB_243way_Regular Symbol'!N246="",
IF($A247-'DB_243way_Regular Symbol'!E$16&gt;='DB_243way_RegularＸ_W()'!C$2-1,"",VLOOKUP($A247-'DB_243way_Regular Symbol'!E$16,'DB_243way_Regular Symbol'!$L$3:$Q$250,'DB_243way_RegularＸ_W()'!C$3+1,FALSE)),
'DB_243way_Regular Symbol'!N246)</f>
        <v/>
      </c>
      <c r="D247" s="184" t="str">
        <f>IF('DB_243way_Regular Symbol'!O246="",
IF($A247-'DB_243way_Regular Symbol'!F$16&gt;='DB_243way_RegularＸ_W()'!D$2-1,"",VLOOKUP($A247-'DB_243way_Regular Symbol'!F$16,'DB_243way_Regular Symbol'!$L$3:$Q$250,'DB_243way_RegularＸ_W()'!D$3+1,FALSE)),
'DB_243way_Regular Symbol'!O246)</f>
        <v/>
      </c>
      <c r="E247" s="184" t="str">
        <f>IF('DB_243way_Regular Symbol'!P246="",
IF($A247-'DB_243way_Regular Symbol'!G$16&gt;='DB_243way_RegularＸ_W()'!E$2-1,"",VLOOKUP($A247-'DB_243way_Regular Symbol'!G$16,'DB_243way_Regular Symbol'!$L$3:$Q$250,'DB_243way_RegularＸ_W()'!E$3+1,FALSE)),
'DB_243way_Regular Symbol'!P246)</f>
        <v/>
      </c>
      <c r="F247" s="184" t="str">
        <f>IF('DB_243way_Regular Symbol'!Q246="",
IF($A247-'DB_243way_Regular Symbol'!H$16&gt;='DB_243way_RegularＸ_W()'!F$2-1,"",VLOOKUP($A247-'DB_243way_Regular Symbol'!H$16,'DB_243way_Regular Symbol'!$L$3:$Q$250,'DB_243way_RegularＸ_W()'!F$3+1,FALSE)),
'DB_243way_Regular Symbol'!Q246)</f>
        <v/>
      </c>
    </row>
    <row r="248" spans="1:6">
      <c r="A248" s="341">
        <f>IF('DB_243way_Regular Symbol'!L247="","",'DB_243way_Regular Symbol'!L247)</f>
        <v>244</v>
      </c>
      <c r="B248" s="184" t="str">
        <f>IF('DB_243way_Regular Symbol'!M247="",
IF($A248-'DB_243way_Regular Symbol'!D$16&gt;='DB_243way_RegularＸ_W()'!B$2-1,"",VLOOKUP($A248-'DB_243way_Regular Symbol'!D$16,'DB_243way_Regular Symbol'!$L$3:$Q$250,'DB_243way_RegularＸ_W()'!B$3+1,FALSE)),
'DB_243way_Regular Symbol'!M247)</f>
        <v/>
      </c>
      <c r="C248" s="184" t="str">
        <f>IF('DB_243way_Regular Symbol'!N247="",
IF($A248-'DB_243way_Regular Symbol'!E$16&gt;='DB_243way_RegularＸ_W()'!C$2-1,"",VLOOKUP($A248-'DB_243way_Regular Symbol'!E$16,'DB_243way_Regular Symbol'!$L$3:$Q$250,'DB_243way_RegularＸ_W()'!C$3+1,FALSE)),
'DB_243way_Regular Symbol'!N247)</f>
        <v/>
      </c>
      <c r="D248" s="184" t="str">
        <f>IF('DB_243way_Regular Symbol'!O247="",
IF($A248-'DB_243way_Regular Symbol'!F$16&gt;='DB_243way_RegularＸ_W()'!D$2-1,"",VLOOKUP($A248-'DB_243way_Regular Symbol'!F$16,'DB_243way_Regular Symbol'!$L$3:$Q$250,'DB_243way_RegularＸ_W()'!D$3+1,FALSE)),
'DB_243way_Regular Symbol'!O247)</f>
        <v/>
      </c>
      <c r="E248" s="184" t="str">
        <f>IF('DB_243way_Regular Symbol'!P247="",
IF($A248-'DB_243way_Regular Symbol'!G$16&gt;='DB_243way_RegularＸ_W()'!E$2-1,"",VLOOKUP($A248-'DB_243way_Regular Symbol'!G$16,'DB_243way_Regular Symbol'!$L$3:$Q$250,'DB_243way_RegularＸ_W()'!E$3+1,FALSE)),
'DB_243way_Regular Symbol'!P247)</f>
        <v/>
      </c>
      <c r="F248" s="184" t="str">
        <f>IF('DB_243way_Regular Symbol'!Q247="",
IF($A248-'DB_243way_Regular Symbol'!H$16&gt;='DB_243way_RegularＸ_W()'!F$2-1,"",VLOOKUP($A248-'DB_243way_Regular Symbol'!H$16,'DB_243way_Regular Symbol'!$L$3:$Q$250,'DB_243way_RegularＸ_W()'!F$3+1,FALSE)),
'DB_243way_Regular Symbol'!Q247)</f>
        <v/>
      </c>
    </row>
    <row r="249" spans="1:6">
      <c r="A249" s="341">
        <f>IF('DB_243way_Regular Symbol'!L248="","",'DB_243way_Regular Symbol'!L248)</f>
        <v>245</v>
      </c>
      <c r="B249" s="184" t="str">
        <f>IF('DB_243way_Regular Symbol'!M248="",
IF($A249-'DB_243way_Regular Symbol'!D$16&gt;='DB_243way_RegularＸ_W()'!B$2-1,"",VLOOKUP($A249-'DB_243way_Regular Symbol'!D$16,'DB_243way_Regular Symbol'!$L$3:$Q$250,'DB_243way_RegularＸ_W()'!B$3+1,FALSE)),
'DB_243way_Regular Symbol'!M248)</f>
        <v/>
      </c>
      <c r="C249" s="184" t="str">
        <f>IF('DB_243way_Regular Symbol'!N248="",
IF($A249-'DB_243way_Regular Symbol'!E$16&gt;='DB_243way_RegularＸ_W()'!C$2-1,"",VLOOKUP($A249-'DB_243way_Regular Symbol'!E$16,'DB_243way_Regular Symbol'!$L$3:$Q$250,'DB_243way_RegularＸ_W()'!C$3+1,FALSE)),
'DB_243way_Regular Symbol'!N248)</f>
        <v/>
      </c>
      <c r="D249" s="184" t="str">
        <f>IF('DB_243way_Regular Symbol'!O248="",
IF($A249-'DB_243way_Regular Symbol'!F$16&gt;='DB_243way_RegularＸ_W()'!D$2-1,"",VLOOKUP($A249-'DB_243way_Regular Symbol'!F$16,'DB_243way_Regular Symbol'!$L$3:$Q$250,'DB_243way_RegularＸ_W()'!D$3+1,FALSE)),
'DB_243way_Regular Symbol'!O248)</f>
        <v/>
      </c>
      <c r="E249" s="184" t="str">
        <f>IF('DB_243way_Regular Symbol'!P248="",
IF($A249-'DB_243way_Regular Symbol'!G$16&gt;='DB_243way_RegularＸ_W()'!E$2-1,"",VLOOKUP($A249-'DB_243way_Regular Symbol'!G$16,'DB_243way_Regular Symbol'!$L$3:$Q$250,'DB_243way_RegularＸ_W()'!E$3+1,FALSE)),
'DB_243way_Regular Symbol'!P248)</f>
        <v/>
      </c>
      <c r="F249" s="184" t="str">
        <f>IF('DB_243way_Regular Symbol'!Q248="",
IF($A249-'DB_243way_Regular Symbol'!H$16&gt;='DB_243way_RegularＸ_W()'!F$2-1,"",VLOOKUP($A249-'DB_243way_Regular Symbol'!H$16,'DB_243way_Regular Symbol'!$L$3:$Q$250,'DB_243way_RegularＸ_W()'!F$3+1,FALSE)),
'DB_243way_Regular Symbol'!Q248)</f>
        <v/>
      </c>
    </row>
    <row r="250" spans="1:6">
      <c r="A250" s="341">
        <f>IF('DB_243way_Regular Symbol'!L249="","",'DB_243way_Regular Symbol'!L249)</f>
        <v>246</v>
      </c>
      <c r="B250" s="184" t="str">
        <f>IF('DB_243way_Regular Symbol'!M249="",
IF($A250-'DB_243way_Regular Symbol'!D$16&gt;='DB_243way_RegularＸ_W()'!B$2-1,"",VLOOKUP($A250-'DB_243way_Regular Symbol'!D$16,'DB_243way_Regular Symbol'!$L$3:$Q$250,'DB_243way_RegularＸ_W()'!B$3+1,FALSE)),
'DB_243way_Regular Symbol'!M249)</f>
        <v/>
      </c>
      <c r="C250" s="184" t="str">
        <f>IF('DB_243way_Regular Symbol'!N249="",
IF($A250-'DB_243way_Regular Symbol'!E$16&gt;='DB_243way_RegularＸ_W()'!C$2-1,"",VLOOKUP($A250-'DB_243way_Regular Symbol'!E$16,'DB_243way_Regular Symbol'!$L$3:$Q$250,'DB_243way_RegularＸ_W()'!C$3+1,FALSE)),
'DB_243way_Regular Symbol'!N249)</f>
        <v/>
      </c>
      <c r="D250" s="184" t="str">
        <f>IF('DB_243way_Regular Symbol'!O249="",
IF($A250-'DB_243way_Regular Symbol'!F$16&gt;='DB_243way_RegularＸ_W()'!D$2-1,"",VLOOKUP($A250-'DB_243way_Regular Symbol'!F$16,'DB_243way_Regular Symbol'!$L$3:$Q$250,'DB_243way_RegularＸ_W()'!D$3+1,FALSE)),
'DB_243way_Regular Symbol'!O249)</f>
        <v/>
      </c>
      <c r="E250" s="184" t="str">
        <f>IF('DB_243way_Regular Symbol'!P249="",
IF($A250-'DB_243way_Regular Symbol'!G$16&gt;='DB_243way_RegularＸ_W()'!E$2-1,"",VLOOKUP($A250-'DB_243way_Regular Symbol'!G$16,'DB_243way_Regular Symbol'!$L$3:$Q$250,'DB_243way_RegularＸ_W()'!E$3+1,FALSE)),
'DB_243way_Regular Symbol'!P249)</f>
        <v/>
      </c>
      <c r="F250" s="184" t="str">
        <f>IF('DB_243way_Regular Symbol'!Q249="",
IF($A250-'DB_243way_Regular Symbol'!H$16&gt;='DB_243way_RegularＸ_W()'!F$2-1,"",VLOOKUP($A250-'DB_243way_Regular Symbol'!H$16,'DB_243way_Regular Symbol'!$L$3:$Q$250,'DB_243way_RegularＸ_W()'!F$3+1,FALSE)),
'DB_243way_Regular Symbol'!Q249)</f>
        <v/>
      </c>
    </row>
    <row r="251" spans="1:6">
      <c r="A251" s="341">
        <f>IF('DB_243way_Regular Symbol'!L250="","",'DB_243way_Regular Symbol'!L250)</f>
        <v>247</v>
      </c>
      <c r="B251" s="184" t="str">
        <f>IF('DB_243way_Regular Symbol'!M250="",
IF($A251-'DB_243way_Regular Symbol'!D$16&gt;='DB_243way_RegularＸ_W()'!B$2-1,"",VLOOKUP($A251-'DB_243way_Regular Symbol'!D$16,'DB_243way_Regular Symbol'!$L$3:$Q$250,'DB_243way_RegularＸ_W()'!B$3+1,FALSE)),
'DB_243way_Regular Symbol'!M250)</f>
        <v/>
      </c>
      <c r="C251" s="184" t="str">
        <f>IF('DB_243way_Regular Symbol'!N250="",
IF($A251-'DB_243way_Regular Symbol'!E$16&gt;='DB_243way_RegularＸ_W()'!C$2-1,"",VLOOKUP($A251-'DB_243way_Regular Symbol'!E$16,'DB_243way_Regular Symbol'!$L$3:$Q$250,'DB_243way_RegularＸ_W()'!C$3+1,FALSE)),
'DB_243way_Regular Symbol'!N250)</f>
        <v/>
      </c>
      <c r="D251" s="184" t="str">
        <f>IF('DB_243way_Regular Symbol'!O250="",
IF($A251-'DB_243way_Regular Symbol'!F$16&gt;='DB_243way_RegularＸ_W()'!D$2-1,"",VLOOKUP($A251-'DB_243way_Regular Symbol'!F$16,'DB_243way_Regular Symbol'!$L$3:$Q$250,'DB_243way_RegularＸ_W()'!D$3+1,FALSE)),
'DB_243way_Regular Symbol'!O250)</f>
        <v/>
      </c>
      <c r="E251" s="184" t="str">
        <f>IF('DB_243way_Regular Symbol'!P250="",
IF($A251-'DB_243way_Regular Symbol'!G$16&gt;='DB_243way_RegularＸ_W()'!E$2-1,"",VLOOKUP($A251-'DB_243way_Regular Symbol'!G$16,'DB_243way_Regular Symbol'!$L$3:$Q$250,'DB_243way_RegularＸ_W()'!E$3+1,FALSE)),
'DB_243way_Regular Symbol'!P250)</f>
        <v/>
      </c>
      <c r="F251" s="184" t="str">
        <f>IF('DB_243way_Regular Symbol'!Q250="",
IF($A251-'DB_243way_Regular Symbol'!H$16&gt;='DB_243way_RegularＸ_W()'!F$2-1,"",VLOOKUP($A251-'DB_243way_Regular Symbol'!H$16,'DB_243way_Regular Symbol'!$L$3:$Q$250,'DB_243way_RegularＸ_W()'!F$3+1,FALSE)),
'DB_243way_Regular Symbol'!Q250)</f>
        <v/>
      </c>
    </row>
    <row r="252" spans="1:6">
      <c r="A252" s="341">
        <f>IF('DB_243way_Regular Symbol'!L251="","",'DB_243way_Regular Symbol'!L251)</f>
        <v>248</v>
      </c>
      <c r="B252" s="184" t="str">
        <f>IF('DB_243way_Regular Symbol'!M251="",
IF($A252-'DB_243way_Regular Symbol'!D$16&gt;='DB_243way_RegularＸ_W()'!B$2-1,"",VLOOKUP($A252-'DB_243way_Regular Symbol'!D$16,'DB_243way_Regular Symbol'!$L$3:$Q$250,'DB_243way_RegularＸ_W()'!B$3+1,FALSE)),
'DB_243way_Regular Symbol'!M251)</f>
        <v/>
      </c>
      <c r="C252" s="184" t="str">
        <f>IF('DB_243way_Regular Symbol'!N251="",
IF($A252-'DB_243way_Regular Symbol'!E$16&gt;='DB_243way_RegularＸ_W()'!C$2-1,"",VLOOKUP($A252-'DB_243way_Regular Symbol'!E$16,'DB_243way_Regular Symbol'!$L$3:$Q$250,'DB_243way_RegularＸ_W()'!C$3+1,FALSE)),
'DB_243way_Regular Symbol'!N251)</f>
        <v/>
      </c>
      <c r="D252" s="184" t="str">
        <f>IF('DB_243way_Regular Symbol'!O251="",
IF($A252-'DB_243way_Regular Symbol'!F$16&gt;='DB_243way_RegularＸ_W()'!D$2-1,"",VLOOKUP($A252-'DB_243way_Regular Symbol'!F$16,'DB_243way_Regular Symbol'!$L$3:$Q$250,'DB_243way_RegularＸ_W()'!D$3+1,FALSE)),
'DB_243way_Regular Symbol'!O251)</f>
        <v/>
      </c>
      <c r="E252" s="184" t="str">
        <f>IF('DB_243way_Regular Symbol'!P251="",
IF($A252-'DB_243way_Regular Symbol'!G$16&gt;='DB_243way_RegularＸ_W()'!E$2-1,"",VLOOKUP($A252-'DB_243way_Regular Symbol'!G$16,'DB_243way_Regular Symbol'!$L$3:$Q$250,'DB_243way_RegularＸ_W()'!E$3+1,FALSE)),
'DB_243way_Regular Symbol'!P251)</f>
        <v/>
      </c>
      <c r="F252" s="184" t="str">
        <f>IF('DB_243way_Regular Symbol'!Q251="",
IF($A252-'DB_243way_Regular Symbol'!H$16&gt;='DB_243way_RegularＸ_W()'!F$2-1,"",VLOOKUP($A252-'DB_243way_Regular Symbol'!H$16,'DB_243way_Regular Symbol'!$L$3:$Q$250,'DB_243way_RegularＸ_W()'!F$3+1,FALSE)),
'DB_243way_Regular Symbol'!Q251)</f>
        <v/>
      </c>
    </row>
    <row r="253" spans="1:6">
      <c r="A253" s="341">
        <f>IF('DB_243way_Regular Symbol'!L252="","",'DB_243way_Regular Symbol'!L252)</f>
        <v>249</v>
      </c>
      <c r="B253" s="184" t="str">
        <f>IF('DB_243way_Regular Symbol'!M252="",
IF($A253-'DB_243way_Regular Symbol'!D$16&gt;='DB_243way_RegularＸ_W()'!B$2-1,"",VLOOKUP($A253-'DB_243way_Regular Symbol'!D$16,'DB_243way_Regular Symbol'!$L$3:$Q$250,'DB_243way_RegularＸ_W()'!B$3+1,FALSE)),
'DB_243way_Regular Symbol'!M252)</f>
        <v/>
      </c>
      <c r="C253" s="184" t="str">
        <f>IF('DB_243way_Regular Symbol'!N252="",
IF($A253-'DB_243way_Regular Symbol'!E$16&gt;='DB_243way_RegularＸ_W()'!C$2-1,"",VLOOKUP($A253-'DB_243way_Regular Symbol'!E$16,'DB_243way_Regular Symbol'!$L$3:$Q$250,'DB_243way_RegularＸ_W()'!C$3+1,FALSE)),
'DB_243way_Regular Symbol'!N252)</f>
        <v/>
      </c>
      <c r="D253" s="184" t="str">
        <f>IF('DB_243way_Regular Symbol'!O252="",
IF($A253-'DB_243way_Regular Symbol'!F$16&gt;='DB_243way_RegularＸ_W()'!D$2-1,"",VLOOKUP($A253-'DB_243way_Regular Symbol'!F$16,'DB_243way_Regular Symbol'!$L$3:$Q$250,'DB_243way_RegularＸ_W()'!D$3+1,FALSE)),
'DB_243way_Regular Symbol'!O252)</f>
        <v/>
      </c>
      <c r="E253" s="184" t="str">
        <f>IF('DB_243way_Regular Symbol'!P252="",
IF($A253-'DB_243way_Regular Symbol'!G$16&gt;='DB_243way_RegularＸ_W()'!E$2-1,"",VLOOKUP($A253-'DB_243way_Regular Symbol'!G$16,'DB_243way_Regular Symbol'!$L$3:$Q$250,'DB_243way_RegularＸ_W()'!E$3+1,FALSE)),
'DB_243way_Regular Symbol'!P252)</f>
        <v/>
      </c>
      <c r="F253" s="184" t="str">
        <f>IF('DB_243way_Regular Symbol'!Q252="",
IF($A253-'DB_243way_Regular Symbol'!H$16&gt;='DB_243way_RegularＸ_W()'!F$2-1,"",VLOOKUP($A253-'DB_243way_Regular Symbol'!H$16,'DB_243way_Regular Symbol'!$L$3:$Q$250,'DB_243way_RegularＸ_W()'!F$3+1,FALSE)),
'DB_243way_Regular Symbol'!Q252)</f>
        <v/>
      </c>
    </row>
    <row r="254" spans="1:6">
      <c r="A254" s="341">
        <f>IF('DB_243way_Regular Symbol'!L253="","",'DB_243way_Regular Symbol'!L253)</f>
        <v>250</v>
      </c>
      <c r="B254" s="184" t="str">
        <f>IF('DB_243way_Regular Symbol'!M253="",
IF($A254-'DB_243way_Regular Symbol'!D$16&gt;='DB_243way_RegularＸ_W()'!B$2-1,"",VLOOKUP($A254-'DB_243way_Regular Symbol'!D$16,'DB_243way_Regular Symbol'!$L$3:$Q$250,'DB_243way_RegularＸ_W()'!B$3+1,FALSE)),
'DB_243way_Regular Symbol'!M253)</f>
        <v/>
      </c>
      <c r="C254" s="184" t="str">
        <f>IF('DB_243way_Regular Symbol'!N253="",
IF($A254-'DB_243way_Regular Symbol'!E$16&gt;='DB_243way_RegularＸ_W()'!C$2-1,"",VLOOKUP($A254-'DB_243way_Regular Symbol'!E$16,'DB_243way_Regular Symbol'!$L$3:$Q$250,'DB_243way_RegularＸ_W()'!C$3+1,FALSE)),
'DB_243way_Regular Symbol'!N253)</f>
        <v/>
      </c>
      <c r="D254" s="184" t="str">
        <f>IF('DB_243way_Regular Symbol'!O253="",
IF($A254-'DB_243way_Regular Symbol'!F$16&gt;='DB_243way_RegularＸ_W()'!D$2-1,"",VLOOKUP($A254-'DB_243way_Regular Symbol'!F$16,'DB_243way_Regular Symbol'!$L$3:$Q$250,'DB_243way_RegularＸ_W()'!D$3+1,FALSE)),
'DB_243way_Regular Symbol'!O253)</f>
        <v/>
      </c>
      <c r="E254" s="184" t="str">
        <f>IF('DB_243way_Regular Symbol'!P253="",
IF($A254-'DB_243way_Regular Symbol'!G$16&gt;='DB_243way_RegularＸ_W()'!E$2-1,"",VLOOKUP($A254-'DB_243way_Regular Symbol'!G$16,'DB_243way_Regular Symbol'!$L$3:$Q$250,'DB_243way_RegularＸ_W()'!E$3+1,FALSE)),
'DB_243way_Regular Symbol'!P253)</f>
        <v/>
      </c>
      <c r="F254" s="184" t="str">
        <f>IF('DB_243way_Regular Symbol'!Q253="",
IF($A254-'DB_243way_Regular Symbol'!H$16&gt;='DB_243way_RegularＸ_W()'!F$2-1,"",VLOOKUP($A254-'DB_243way_Regular Symbol'!H$16,'DB_243way_Regular Symbol'!$L$3:$Q$250,'DB_243way_RegularＸ_W()'!F$3+1,FALSE)),
'DB_243way_Regular Symbol'!Q253)</f>
        <v/>
      </c>
    </row>
    <row r="255" spans="1:6">
      <c r="A255" s="341">
        <f>IF('DB_243way_Regular Symbol'!L254="","",'DB_243way_Regular Symbol'!L254)</f>
        <v>251</v>
      </c>
      <c r="B255" s="184" t="str">
        <f>IF('DB_243way_Regular Symbol'!M254="",
IF($A255-'DB_243way_Regular Symbol'!D$16&gt;='DB_243way_RegularＸ_W()'!B$2-1,"",VLOOKUP($A255-'DB_243way_Regular Symbol'!D$16,'DB_243way_Regular Symbol'!$L$3:$Q$250,'DB_243way_RegularＸ_W()'!B$3+1,FALSE)),
'DB_243way_Regular Symbol'!M254)</f>
        <v/>
      </c>
      <c r="C255" s="184" t="str">
        <f>IF('DB_243way_Regular Symbol'!N254="",
IF($A255-'DB_243way_Regular Symbol'!E$16&gt;='DB_243way_RegularＸ_W()'!C$2-1,"",VLOOKUP($A255-'DB_243way_Regular Symbol'!E$16,'DB_243way_Regular Symbol'!$L$3:$Q$250,'DB_243way_RegularＸ_W()'!C$3+1,FALSE)),
'DB_243way_Regular Symbol'!N254)</f>
        <v/>
      </c>
      <c r="D255" s="184" t="str">
        <f>IF('DB_243way_Regular Symbol'!O254="",
IF($A255-'DB_243way_Regular Symbol'!F$16&gt;='DB_243way_RegularＸ_W()'!D$2-1,"",VLOOKUP($A255-'DB_243way_Regular Symbol'!F$16,'DB_243way_Regular Symbol'!$L$3:$Q$250,'DB_243way_RegularＸ_W()'!D$3+1,FALSE)),
'DB_243way_Regular Symbol'!O254)</f>
        <v/>
      </c>
      <c r="E255" s="184" t="str">
        <f>IF('DB_243way_Regular Symbol'!P254="",
IF($A255-'DB_243way_Regular Symbol'!G$16&gt;='DB_243way_RegularＸ_W()'!E$2-1,"",VLOOKUP($A255-'DB_243way_Regular Symbol'!G$16,'DB_243way_Regular Symbol'!$L$3:$Q$250,'DB_243way_RegularＸ_W()'!E$3+1,FALSE)),
'DB_243way_Regular Symbol'!P254)</f>
        <v/>
      </c>
      <c r="F255" s="184" t="str">
        <f>IF('DB_243way_Regular Symbol'!Q254="",
IF($A255-'DB_243way_Regular Symbol'!H$16&gt;='DB_243way_RegularＸ_W()'!F$2-1,"",VLOOKUP($A255-'DB_243way_Regular Symbol'!H$16,'DB_243way_Regular Symbol'!$L$3:$Q$250,'DB_243way_RegularＸ_W()'!F$3+1,FALSE)),
'DB_243way_Regular Symbol'!Q254)</f>
        <v/>
      </c>
    </row>
    <row r="256" spans="1:6">
      <c r="A256" s="341">
        <f>IF('DB_243way_Regular Symbol'!L255="","",'DB_243way_Regular Symbol'!L255)</f>
        <v>252</v>
      </c>
      <c r="B256" s="184" t="str">
        <f>IF('DB_243way_Regular Symbol'!M255="",
IF($A256-'DB_243way_Regular Symbol'!D$16&gt;='DB_243way_RegularＸ_W()'!B$2-1,"",VLOOKUP($A256-'DB_243way_Regular Symbol'!D$16,'DB_243way_Regular Symbol'!$L$3:$Q$250,'DB_243way_RegularＸ_W()'!B$3+1,FALSE)),
'DB_243way_Regular Symbol'!M255)</f>
        <v/>
      </c>
      <c r="C256" s="184" t="str">
        <f>IF('DB_243way_Regular Symbol'!N255="",
IF($A256-'DB_243way_Regular Symbol'!E$16&gt;='DB_243way_RegularＸ_W()'!C$2-1,"",VLOOKUP($A256-'DB_243way_Regular Symbol'!E$16,'DB_243way_Regular Symbol'!$L$3:$Q$250,'DB_243way_RegularＸ_W()'!C$3+1,FALSE)),
'DB_243way_Regular Symbol'!N255)</f>
        <v/>
      </c>
      <c r="D256" s="184" t="str">
        <f>IF('DB_243way_Regular Symbol'!O255="",
IF($A256-'DB_243way_Regular Symbol'!F$16&gt;='DB_243way_RegularＸ_W()'!D$2-1,"",VLOOKUP($A256-'DB_243way_Regular Symbol'!F$16,'DB_243way_Regular Symbol'!$L$3:$Q$250,'DB_243way_RegularＸ_W()'!D$3+1,FALSE)),
'DB_243way_Regular Symbol'!O255)</f>
        <v/>
      </c>
      <c r="E256" s="184" t="str">
        <f>IF('DB_243way_Regular Symbol'!P255="",
IF($A256-'DB_243way_Regular Symbol'!G$16&gt;='DB_243way_RegularＸ_W()'!E$2-1,"",VLOOKUP($A256-'DB_243way_Regular Symbol'!G$16,'DB_243way_Regular Symbol'!$L$3:$Q$250,'DB_243way_RegularＸ_W()'!E$3+1,FALSE)),
'DB_243way_Regular Symbol'!P255)</f>
        <v/>
      </c>
      <c r="F256" s="184" t="str">
        <f>IF('DB_243way_Regular Symbol'!Q255="",
IF($A256-'DB_243way_Regular Symbol'!H$16&gt;='DB_243way_RegularＸ_W()'!F$2-1,"",VLOOKUP($A256-'DB_243way_Regular Symbol'!H$16,'DB_243way_Regular Symbol'!$L$3:$Q$250,'DB_243way_RegularＸ_W()'!F$3+1,FALSE)),
'DB_243way_Regular Symbol'!Q255)</f>
        <v/>
      </c>
    </row>
    <row r="257" spans="1:6">
      <c r="A257" s="341">
        <f>IF('DB_243way_Regular Symbol'!L256="","",'DB_243way_Regular Symbol'!L256)</f>
        <v>253</v>
      </c>
      <c r="B257" s="184" t="str">
        <f>IF('DB_243way_Regular Symbol'!M256="",
IF($A257-'DB_243way_Regular Symbol'!D$16&gt;='DB_243way_RegularＸ_W()'!B$2-1,"",VLOOKUP($A257-'DB_243way_Regular Symbol'!D$16,'DB_243way_Regular Symbol'!$L$3:$Q$250,'DB_243way_RegularＸ_W()'!B$3+1,FALSE)),
'DB_243way_Regular Symbol'!M256)</f>
        <v/>
      </c>
      <c r="C257" s="184" t="str">
        <f>IF('DB_243way_Regular Symbol'!N256="",
IF($A257-'DB_243way_Regular Symbol'!E$16&gt;='DB_243way_RegularＸ_W()'!C$2-1,"",VLOOKUP($A257-'DB_243way_Regular Symbol'!E$16,'DB_243way_Regular Symbol'!$L$3:$Q$250,'DB_243way_RegularＸ_W()'!C$3+1,FALSE)),
'DB_243way_Regular Symbol'!N256)</f>
        <v/>
      </c>
      <c r="D257" s="184" t="str">
        <f>IF('DB_243way_Regular Symbol'!O256="",
IF($A257-'DB_243way_Regular Symbol'!F$16&gt;='DB_243way_RegularＸ_W()'!D$2-1,"",VLOOKUP($A257-'DB_243way_Regular Symbol'!F$16,'DB_243way_Regular Symbol'!$L$3:$Q$250,'DB_243way_RegularＸ_W()'!D$3+1,FALSE)),
'DB_243way_Regular Symbol'!O256)</f>
        <v/>
      </c>
      <c r="E257" s="184" t="str">
        <f>IF('DB_243way_Regular Symbol'!P256="",
IF($A257-'DB_243way_Regular Symbol'!G$16&gt;='DB_243way_RegularＸ_W()'!E$2-1,"",VLOOKUP($A257-'DB_243way_Regular Symbol'!G$16,'DB_243way_Regular Symbol'!$L$3:$Q$250,'DB_243way_RegularＸ_W()'!E$3+1,FALSE)),
'DB_243way_Regular Symbol'!P256)</f>
        <v/>
      </c>
      <c r="F257" s="184" t="str">
        <f>IF('DB_243way_Regular Symbol'!Q256="",
IF($A257-'DB_243way_Regular Symbol'!H$16&gt;='DB_243way_RegularＸ_W()'!F$2-1,"",VLOOKUP($A257-'DB_243way_Regular Symbol'!H$16,'DB_243way_Regular Symbol'!$L$3:$Q$250,'DB_243way_RegularＸ_W()'!F$3+1,FALSE)),
'DB_243way_Regular Symbol'!Q256)</f>
        <v/>
      </c>
    </row>
    <row r="258" spans="1:6">
      <c r="A258" s="341">
        <f>IF('DB_243way_Regular Symbol'!L257="","",'DB_243way_Regular Symbol'!L257)</f>
        <v>254</v>
      </c>
      <c r="B258" s="184" t="str">
        <f>IF('DB_243way_Regular Symbol'!M257="",
IF($A258-'DB_243way_Regular Symbol'!D$16&gt;='DB_243way_RegularＸ_W()'!B$2-1,"",VLOOKUP($A258-'DB_243way_Regular Symbol'!D$16,'DB_243way_Regular Symbol'!$L$3:$Q$250,'DB_243way_RegularＸ_W()'!B$3+1,FALSE)),
'DB_243way_Regular Symbol'!M257)</f>
        <v/>
      </c>
      <c r="C258" s="184" t="str">
        <f>IF('DB_243way_Regular Symbol'!N257="",
IF($A258-'DB_243way_Regular Symbol'!E$16&gt;='DB_243way_RegularＸ_W()'!C$2-1,"",VLOOKUP($A258-'DB_243way_Regular Symbol'!E$16,'DB_243way_Regular Symbol'!$L$3:$Q$250,'DB_243way_RegularＸ_W()'!C$3+1,FALSE)),
'DB_243way_Regular Symbol'!N257)</f>
        <v/>
      </c>
      <c r="D258" s="184" t="str">
        <f>IF('DB_243way_Regular Symbol'!O257="",
IF($A258-'DB_243way_Regular Symbol'!F$16&gt;='DB_243way_RegularＸ_W()'!D$2-1,"",VLOOKUP($A258-'DB_243way_Regular Symbol'!F$16,'DB_243way_Regular Symbol'!$L$3:$Q$250,'DB_243way_RegularＸ_W()'!D$3+1,FALSE)),
'DB_243way_Regular Symbol'!O257)</f>
        <v/>
      </c>
      <c r="E258" s="184" t="str">
        <f>IF('DB_243way_Regular Symbol'!P257="",
IF($A258-'DB_243way_Regular Symbol'!G$16&gt;='DB_243way_RegularＸ_W()'!E$2-1,"",VLOOKUP($A258-'DB_243way_Regular Symbol'!G$16,'DB_243way_Regular Symbol'!$L$3:$Q$250,'DB_243way_RegularＸ_W()'!E$3+1,FALSE)),
'DB_243way_Regular Symbol'!P257)</f>
        <v/>
      </c>
      <c r="F258" s="184" t="str">
        <f>IF('DB_243way_Regular Symbol'!Q257="",
IF($A258-'DB_243way_Regular Symbol'!H$16&gt;='DB_243way_RegularＸ_W()'!F$2-1,"",VLOOKUP($A258-'DB_243way_Regular Symbol'!H$16,'DB_243way_Regular Symbol'!$L$3:$Q$250,'DB_243way_RegularＸ_W()'!F$3+1,FALSE)),
'DB_243way_Regular Symbol'!Q257)</f>
        <v/>
      </c>
    </row>
    <row r="259" spans="1:6">
      <c r="A259" s="341">
        <f>IF('DB_243way_Regular Symbol'!L258="","",'DB_243way_Regular Symbol'!L258)</f>
        <v>255</v>
      </c>
      <c r="B259" s="184" t="str">
        <f>IF('DB_243way_Regular Symbol'!M258="",
IF($A259-'DB_243way_Regular Symbol'!D$16&gt;='DB_243way_RegularＸ_W()'!B$2-1,"",VLOOKUP($A259-'DB_243way_Regular Symbol'!D$16,'DB_243way_Regular Symbol'!$L$3:$Q$250,'DB_243way_RegularＸ_W()'!B$3+1,FALSE)),
'DB_243way_Regular Symbol'!M258)</f>
        <v/>
      </c>
      <c r="C259" s="184" t="str">
        <f>IF('DB_243way_Regular Symbol'!N258="",
IF($A259-'DB_243way_Regular Symbol'!E$16&gt;='DB_243way_RegularＸ_W()'!C$2-1,"",VLOOKUP($A259-'DB_243way_Regular Symbol'!E$16,'DB_243way_Regular Symbol'!$L$3:$Q$250,'DB_243way_RegularＸ_W()'!C$3+1,FALSE)),
'DB_243way_Regular Symbol'!N258)</f>
        <v/>
      </c>
      <c r="D259" s="184" t="str">
        <f>IF('DB_243way_Regular Symbol'!O258="",
IF($A259-'DB_243way_Regular Symbol'!F$16&gt;='DB_243way_RegularＸ_W()'!D$2-1,"",VLOOKUP($A259-'DB_243way_Regular Symbol'!F$16,'DB_243way_Regular Symbol'!$L$3:$Q$250,'DB_243way_RegularＸ_W()'!D$3+1,FALSE)),
'DB_243way_Regular Symbol'!O258)</f>
        <v/>
      </c>
      <c r="E259" s="184" t="str">
        <f>IF('DB_243way_Regular Symbol'!P258="",
IF($A259-'DB_243way_Regular Symbol'!G$16&gt;='DB_243way_RegularＸ_W()'!E$2-1,"",VLOOKUP($A259-'DB_243way_Regular Symbol'!G$16,'DB_243way_Regular Symbol'!$L$3:$Q$250,'DB_243way_RegularＸ_W()'!E$3+1,FALSE)),
'DB_243way_Regular Symbol'!P258)</f>
        <v/>
      </c>
      <c r="F259" s="184" t="str">
        <f>IF('DB_243way_Regular Symbol'!Q258="",
IF($A259-'DB_243way_Regular Symbol'!H$16&gt;='DB_243way_RegularＸ_W()'!F$2-1,"",VLOOKUP($A259-'DB_243way_Regular Symbol'!H$16,'DB_243way_Regular Symbol'!$L$3:$Q$250,'DB_243way_RegularＸ_W()'!F$3+1,FALSE)),
'DB_243way_Regular Symbol'!Q258)</f>
        <v/>
      </c>
    </row>
    <row r="260" spans="1:6">
      <c r="A260" s="341">
        <f>IF('DB_243way_Regular Symbol'!L259="","",'DB_243way_Regular Symbol'!L259)</f>
        <v>256</v>
      </c>
      <c r="B260" s="184" t="str">
        <f>IF('DB_243way_Regular Symbol'!M259="",
IF($A260-'DB_243way_Regular Symbol'!D$16&gt;='DB_243way_RegularＸ_W()'!B$2-1,"",VLOOKUP($A260-'DB_243way_Regular Symbol'!D$16,'DB_243way_Regular Symbol'!$L$3:$Q$250,'DB_243way_RegularＸ_W()'!B$3+1,FALSE)),
'DB_243way_Regular Symbol'!M259)</f>
        <v/>
      </c>
      <c r="C260" s="184" t="str">
        <f>IF('DB_243way_Regular Symbol'!N259="",
IF($A260-'DB_243way_Regular Symbol'!E$16&gt;='DB_243way_RegularＸ_W()'!C$2-1,"",VLOOKUP($A260-'DB_243way_Regular Symbol'!E$16,'DB_243way_Regular Symbol'!$L$3:$Q$250,'DB_243way_RegularＸ_W()'!C$3+1,FALSE)),
'DB_243way_Regular Symbol'!N259)</f>
        <v/>
      </c>
      <c r="D260" s="184" t="str">
        <f>IF('DB_243way_Regular Symbol'!O259="",
IF($A260-'DB_243way_Regular Symbol'!F$16&gt;='DB_243way_RegularＸ_W()'!D$2-1,"",VLOOKUP($A260-'DB_243way_Regular Symbol'!F$16,'DB_243way_Regular Symbol'!$L$3:$Q$250,'DB_243way_RegularＸ_W()'!D$3+1,FALSE)),
'DB_243way_Regular Symbol'!O259)</f>
        <v/>
      </c>
      <c r="E260" s="184" t="str">
        <f>IF('DB_243way_Regular Symbol'!P259="",
IF($A260-'DB_243way_Regular Symbol'!G$16&gt;='DB_243way_RegularＸ_W()'!E$2-1,"",VLOOKUP($A260-'DB_243way_Regular Symbol'!G$16,'DB_243way_Regular Symbol'!$L$3:$Q$250,'DB_243way_RegularＸ_W()'!E$3+1,FALSE)),
'DB_243way_Regular Symbol'!P259)</f>
        <v/>
      </c>
      <c r="F260" s="184" t="str">
        <f>IF('DB_243way_Regular Symbol'!Q259="",
IF($A260-'DB_243way_Regular Symbol'!H$16&gt;='DB_243way_RegularＸ_W()'!F$2-1,"",VLOOKUP($A260-'DB_243way_Regular Symbol'!H$16,'DB_243way_Regular Symbol'!$L$3:$Q$250,'DB_243way_RegularＸ_W()'!F$3+1,FALSE)),
'DB_243way_Regular Symbol'!Q259)</f>
        <v/>
      </c>
    </row>
    <row r="261" spans="1:6">
      <c r="A261" s="341">
        <f>IF('DB_243way_Regular Symbol'!L260="","",'DB_243way_Regular Symbol'!L260)</f>
        <v>257</v>
      </c>
      <c r="B261" s="184" t="str">
        <f>IF('DB_243way_Regular Symbol'!M260="",
IF($A261-'DB_243way_Regular Symbol'!D$16&gt;='DB_243way_RegularＸ_W()'!B$2-1,"",VLOOKUP($A261-'DB_243way_Regular Symbol'!D$16,'DB_243way_Regular Symbol'!$L$3:$Q$250,'DB_243way_RegularＸ_W()'!B$3+1,FALSE)),
'DB_243way_Regular Symbol'!M260)</f>
        <v/>
      </c>
      <c r="C261" s="184" t="str">
        <f>IF('DB_243way_Regular Symbol'!N260="",
IF($A261-'DB_243way_Regular Symbol'!E$16&gt;='DB_243way_RegularＸ_W()'!C$2-1,"",VLOOKUP($A261-'DB_243way_Regular Symbol'!E$16,'DB_243way_Regular Symbol'!$L$3:$Q$250,'DB_243way_RegularＸ_W()'!C$3+1,FALSE)),
'DB_243way_Regular Symbol'!N260)</f>
        <v/>
      </c>
      <c r="D261" s="184" t="str">
        <f>IF('DB_243way_Regular Symbol'!O260="",
IF($A261-'DB_243way_Regular Symbol'!F$16&gt;='DB_243way_RegularＸ_W()'!D$2-1,"",VLOOKUP($A261-'DB_243way_Regular Symbol'!F$16,'DB_243way_Regular Symbol'!$L$3:$Q$250,'DB_243way_RegularＸ_W()'!D$3+1,FALSE)),
'DB_243way_Regular Symbol'!O260)</f>
        <v/>
      </c>
      <c r="E261" s="184" t="str">
        <f>IF('DB_243way_Regular Symbol'!P260="",
IF($A261-'DB_243way_Regular Symbol'!G$16&gt;='DB_243way_RegularＸ_W()'!E$2-1,"",VLOOKUP($A261-'DB_243way_Regular Symbol'!G$16,'DB_243way_Regular Symbol'!$L$3:$Q$250,'DB_243way_RegularＸ_W()'!E$3+1,FALSE)),
'DB_243way_Regular Symbol'!P260)</f>
        <v/>
      </c>
      <c r="F261" s="184" t="str">
        <f>IF('DB_243way_Regular Symbol'!Q260="",
IF($A261-'DB_243way_Regular Symbol'!H$16&gt;='DB_243way_RegularＸ_W()'!F$2-1,"",VLOOKUP($A261-'DB_243way_Regular Symbol'!H$16,'DB_243way_Regular Symbol'!$L$3:$Q$250,'DB_243way_RegularＸ_W()'!F$3+1,FALSE)),
'DB_243way_Regular Symbol'!Q260)</f>
        <v/>
      </c>
    </row>
    <row r="262" spans="1:6">
      <c r="A262" s="341">
        <f>IF('DB_243way_Regular Symbol'!L261="","",'DB_243way_Regular Symbol'!L261)</f>
        <v>258</v>
      </c>
      <c r="B262" s="184" t="str">
        <f>IF('DB_243way_Regular Symbol'!M261="",
IF($A262-'DB_243way_Regular Symbol'!D$16&gt;='DB_243way_RegularＸ_W()'!B$2-1,"",VLOOKUP($A262-'DB_243way_Regular Symbol'!D$16,'DB_243way_Regular Symbol'!$L$3:$Q$250,'DB_243way_RegularＸ_W()'!B$3+1,FALSE)),
'DB_243way_Regular Symbol'!M261)</f>
        <v/>
      </c>
      <c r="C262" s="184" t="str">
        <f>IF('DB_243way_Regular Symbol'!N261="",
IF($A262-'DB_243way_Regular Symbol'!E$16&gt;='DB_243way_RegularＸ_W()'!C$2-1,"",VLOOKUP($A262-'DB_243way_Regular Symbol'!E$16,'DB_243way_Regular Symbol'!$L$3:$Q$250,'DB_243way_RegularＸ_W()'!C$3+1,FALSE)),
'DB_243way_Regular Symbol'!N261)</f>
        <v/>
      </c>
      <c r="D262" s="184" t="str">
        <f>IF('DB_243way_Regular Symbol'!O261="",
IF($A262-'DB_243way_Regular Symbol'!F$16&gt;='DB_243way_RegularＸ_W()'!D$2-1,"",VLOOKUP($A262-'DB_243way_Regular Symbol'!F$16,'DB_243way_Regular Symbol'!$L$3:$Q$250,'DB_243way_RegularＸ_W()'!D$3+1,FALSE)),
'DB_243way_Regular Symbol'!O261)</f>
        <v/>
      </c>
      <c r="E262" s="184" t="str">
        <f>IF('DB_243way_Regular Symbol'!P261="",
IF($A262-'DB_243way_Regular Symbol'!G$16&gt;='DB_243way_RegularＸ_W()'!E$2-1,"",VLOOKUP($A262-'DB_243way_Regular Symbol'!G$16,'DB_243way_Regular Symbol'!$L$3:$Q$250,'DB_243way_RegularＸ_W()'!E$3+1,FALSE)),
'DB_243way_Regular Symbol'!P261)</f>
        <v/>
      </c>
      <c r="F262" s="184" t="str">
        <f>IF('DB_243way_Regular Symbol'!Q261="",
IF($A262-'DB_243way_Regular Symbol'!H$16&gt;='DB_243way_RegularＸ_W()'!F$2-1,"",VLOOKUP($A262-'DB_243way_Regular Symbol'!H$16,'DB_243way_Regular Symbol'!$L$3:$Q$250,'DB_243way_RegularＸ_W()'!F$3+1,FALSE)),
'DB_243way_Regular Symbol'!Q261)</f>
        <v/>
      </c>
    </row>
    <row r="263" spans="1:6">
      <c r="A263" s="341">
        <f>IF('DB_243way_Regular Symbol'!L262="","",'DB_243way_Regular Symbol'!L262)</f>
        <v>259</v>
      </c>
      <c r="B263" s="184" t="str">
        <f>IF('DB_243way_Regular Symbol'!M262="",
IF($A263-'DB_243way_Regular Symbol'!D$16&gt;='DB_243way_RegularＸ_W()'!B$2-1,"",VLOOKUP($A263-'DB_243way_Regular Symbol'!D$16,'DB_243way_Regular Symbol'!$L$3:$Q$250,'DB_243way_RegularＸ_W()'!B$3+1,FALSE)),
'DB_243way_Regular Symbol'!M262)</f>
        <v/>
      </c>
      <c r="C263" s="184" t="str">
        <f>IF('DB_243way_Regular Symbol'!N262="",
IF($A263-'DB_243way_Regular Symbol'!E$16&gt;='DB_243way_RegularＸ_W()'!C$2-1,"",VLOOKUP($A263-'DB_243way_Regular Symbol'!E$16,'DB_243way_Regular Symbol'!$L$3:$Q$250,'DB_243way_RegularＸ_W()'!C$3+1,FALSE)),
'DB_243way_Regular Symbol'!N262)</f>
        <v/>
      </c>
      <c r="D263" s="184" t="str">
        <f>IF('DB_243way_Regular Symbol'!O262="",
IF($A263-'DB_243way_Regular Symbol'!F$16&gt;='DB_243way_RegularＸ_W()'!D$2-1,"",VLOOKUP($A263-'DB_243way_Regular Symbol'!F$16,'DB_243way_Regular Symbol'!$L$3:$Q$250,'DB_243way_RegularＸ_W()'!D$3+1,FALSE)),
'DB_243way_Regular Symbol'!O262)</f>
        <v/>
      </c>
      <c r="E263" s="184" t="str">
        <f>IF('DB_243way_Regular Symbol'!P262="",
IF($A263-'DB_243way_Regular Symbol'!G$16&gt;='DB_243way_RegularＸ_W()'!E$2-1,"",VLOOKUP($A263-'DB_243way_Regular Symbol'!G$16,'DB_243way_Regular Symbol'!$L$3:$Q$250,'DB_243way_RegularＸ_W()'!E$3+1,FALSE)),
'DB_243way_Regular Symbol'!P262)</f>
        <v/>
      </c>
      <c r="F263" s="184" t="str">
        <f>IF('DB_243way_Regular Symbol'!Q262="",
IF($A263-'DB_243way_Regular Symbol'!H$16&gt;='DB_243way_RegularＸ_W()'!F$2-1,"",VLOOKUP($A263-'DB_243way_Regular Symbol'!H$16,'DB_243way_Regular Symbol'!$L$3:$Q$250,'DB_243way_RegularＸ_W()'!F$3+1,FALSE)),
'DB_243way_Regular Symbol'!Q262)</f>
        <v/>
      </c>
    </row>
    <row r="264" spans="1:6">
      <c r="A264" s="341">
        <f>IF('DB_243way_Regular Symbol'!L263="","",'DB_243way_Regular Symbol'!L263)</f>
        <v>260</v>
      </c>
      <c r="B264" s="184" t="str">
        <f>IF('DB_243way_Regular Symbol'!M263="",
IF($A264-'DB_243way_Regular Symbol'!D$16&gt;='DB_243way_RegularＸ_W()'!B$2-1,"",VLOOKUP($A264-'DB_243way_Regular Symbol'!D$16,'DB_243way_Regular Symbol'!$L$3:$Q$250,'DB_243way_RegularＸ_W()'!B$3+1,FALSE)),
'DB_243way_Regular Symbol'!M263)</f>
        <v/>
      </c>
      <c r="C264" s="184" t="str">
        <f>IF('DB_243way_Regular Symbol'!N263="",
IF($A264-'DB_243way_Regular Symbol'!E$16&gt;='DB_243way_RegularＸ_W()'!C$2-1,"",VLOOKUP($A264-'DB_243way_Regular Symbol'!E$16,'DB_243way_Regular Symbol'!$L$3:$Q$250,'DB_243way_RegularＸ_W()'!C$3+1,FALSE)),
'DB_243way_Regular Symbol'!N263)</f>
        <v/>
      </c>
      <c r="D264" s="184" t="str">
        <f>IF('DB_243way_Regular Symbol'!O263="",
IF($A264-'DB_243way_Regular Symbol'!F$16&gt;='DB_243way_RegularＸ_W()'!D$2-1,"",VLOOKUP($A264-'DB_243way_Regular Symbol'!F$16,'DB_243way_Regular Symbol'!$L$3:$Q$250,'DB_243way_RegularＸ_W()'!D$3+1,FALSE)),
'DB_243way_Regular Symbol'!O263)</f>
        <v/>
      </c>
      <c r="E264" s="184" t="str">
        <f>IF('DB_243way_Regular Symbol'!P263="",
IF($A264-'DB_243way_Regular Symbol'!G$16&gt;='DB_243way_RegularＸ_W()'!E$2-1,"",VLOOKUP($A264-'DB_243way_Regular Symbol'!G$16,'DB_243way_Regular Symbol'!$L$3:$Q$250,'DB_243way_RegularＸ_W()'!E$3+1,FALSE)),
'DB_243way_Regular Symbol'!P263)</f>
        <v/>
      </c>
      <c r="F264" s="184" t="str">
        <f>IF('DB_243way_Regular Symbol'!Q263="",
IF($A264-'DB_243way_Regular Symbol'!H$16&gt;='DB_243way_RegularＸ_W()'!F$2-1,"",VLOOKUP($A264-'DB_243way_Regular Symbol'!H$16,'DB_243way_Regular Symbol'!$L$3:$Q$250,'DB_243way_RegularＸ_W()'!F$3+1,FALSE)),
'DB_243way_Regular Symbol'!Q263)</f>
        <v/>
      </c>
    </row>
    <row r="265" spans="1:6">
      <c r="A265" s="341">
        <f>IF('DB_243way_Regular Symbol'!L264="","",'DB_243way_Regular Symbol'!L264)</f>
        <v>261</v>
      </c>
      <c r="B265" s="184" t="str">
        <f>IF('DB_243way_Regular Symbol'!M264="",
IF($A265-'DB_243way_Regular Symbol'!D$16&gt;='DB_243way_RegularＸ_W()'!B$2-1,"",VLOOKUP($A265-'DB_243way_Regular Symbol'!D$16,'DB_243way_Regular Symbol'!$L$3:$Q$250,'DB_243way_RegularＸ_W()'!B$3+1,FALSE)),
'DB_243way_Regular Symbol'!M264)</f>
        <v/>
      </c>
      <c r="C265" s="184" t="str">
        <f>IF('DB_243way_Regular Symbol'!N264="",
IF($A265-'DB_243way_Regular Symbol'!E$16&gt;='DB_243way_RegularＸ_W()'!C$2-1,"",VLOOKUP($A265-'DB_243way_Regular Symbol'!E$16,'DB_243way_Regular Symbol'!$L$3:$Q$250,'DB_243way_RegularＸ_W()'!C$3+1,FALSE)),
'DB_243way_Regular Symbol'!N264)</f>
        <v/>
      </c>
      <c r="D265" s="184" t="str">
        <f>IF('DB_243way_Regular Symbol'!O264="",
IF($A265-'DB_243way_Regular Symbol'!F$16&gt;='DB_243way_RegularＸ_W()'!D$2-1,"",VLOOKUP($A265-'DB_243way_Regular Symbol'!F$16,'DB_243way_Regular Symbol'!$L$3:$Q$250,'DB_243way_RegularＸ_W()'!D$3+1,FALSE)),
'DB_243way_Regular Symbol'!O264)</f>
        <v/>
      </c>
      <c r="E265" s="184" t="str">
        <f>IF('DB_243way_Regular Symbol'!P264="",
IF($A265-'DB_243way_Regular Symbol'!G$16&gt;='DB_243way_RegularＸ_W()'!E$2-1,"",VLOOKUP($A265-'DB_243way_Regular Symbol'!G$16,'DB_243way_Regular Symbol'!$L$3:$Q$250,'DB_243way_RegularＸ_W()'!E$3+1,FALSE)),
'DB_243way_Regular Symbol'!P264)</f>
        <v/>
      </c>
      <c r="F265" s="184" t="str">
        <f>IF('DB_243way_Regular Symbol'!Q264="",
IF($A265-'DB_243way_Regular Symbol'!H$16&gt;='DB_243way_RegularＸ_W()'!F$2-1,"",VLOOKUP($A265-'DB_243way_Regular Symbol'!H$16,'DB_243way_Regular Symbol'!$L$3:$Q$250,'DB_243way_RegularＸ_W()'!F$3+1,FALSE)),
'DB_243way_Regular Symbol'!Q264)</f>
        <v/>
      </c>
    </row>
    <row r="266" spans="1:6">
      <c r="A266" s="341">
        <f>IF('DB_243way_Regular Symbol'!L265="","",'DB_243way_Regular Symbol'!L265)</f>
        <v>262</v>
      </c>
      <c r="B266" s="184" t="str">
        <f>IF('DB_243way_Regular Symbol'!M265="",
IF($A266-'DB_243way_Regular Symbol'!D$16&gt;='DB_243way_RegularＸ_W()'!B$2-1,"",VLOOKUP($A266-'DB_243way_Regular Symbol'!D$16,'DB_243way_Regular Symbol'!$L$3:$Q$250,'DB_243way_RegularＸ_W()'!B$3+1,FALSE)),
'DB_243way_Regular Symbol'!M265)</f>
        <v/>
      </c>
      <c r="C266" s="184" t="str">
        <f>IF('DB_243way_Regular Symbol'!N265="",
IF($A266-'DB_243way_Regular Symbol'!E$16&gt;='DB_243way_RegularＸ_W()'!C$2-1,"",VLOOKUP($A266-'DB_243way_Regular Symbol'!E$16,'DB_243way_Regular Symbol'!$L$3:$Q$250,'DB_243way_RegularＸ_W()'!C$3+1,FALSE)),
'DB_243way_Regular Symbol'!N265)</f>
        <v/>
      </c>
      <c r="D266" s="184" t="str">
        <f>IF('DB_243way_Regular Symbol'!O265="",
IF($A266-'DB_243way_Regular Symbol'!F$16&gt;='DB_243way_RegularＸ_W()'!D$2-1,"",VLOOKUP($A266-'DB_243way_Regular Symbol'!F$16,'DB_243way_Regular Symbol'!$L$3:$Q$250,'DB_243way_RegularＸ_W()'!D$3+1,FALSE)),
'DB_243way_Regular Symbol'!O265)</f>
        <v/>
      </c>
      <c r="E266" s="184" t="str">
        <f>IF('DB_243way_Regular Symbol'!P265="",
IF($A266-'DB_243way_Regular Symbol'!G$16&gt;='DB_243way_RegularＸ_W()'!E$2-1,"",VLOOKUP($A266-'DB_243way_Regular Symbol'!G$16,'DB_243way_Regular Symbol'!$L$3:$Q$250,'DB_243way_RegularＸ_W()'!E$3+1,FALSE)),
'DB_243way_Regular Symbol'!P265)</f>
        <v/>
      </c>
      <c r="F266" s="184" t="str">
        <f>IF('DB_243way_Regular Symbol'!Q265="",
IF($A266-'DB_243way_Regular Symbol'!H$16&gt;='DB_243way_RegularＸ_W()'!F$2-1,"",VLOOKUP($A266-'DB_243way_Regular Symbol'!H$16,'DB_243way_Regular Symbol'!$L$3:$Q$250,'DB_243way_RegularＸ_W()'!F$3+1,FALSE)),
'DB_243way_Regular Symbol'!Q265)</f>
        <v/>
      </c>
    </row>
    <row r="267" spans="1:6">
      <c r="A267" s="341">
        <f>IF('DB_243way_Regular Symbol'!L266="","",'DB_243way_Regular Symbol'!L266)</f>
        <v>263</v>
      </c>
      <c r="B267" s="184" t="str">
        <f>IF('DB_243way_Regular Symbol'!M266="",
IF($A267-'DB_243way_Regular Symbol'!D$16&gt;='DB_243way_RegularＸ_W()'!B$2-1,"",VLOOKUP($A267-'DB_243way_Regular Symbol'!D$16,'DB_243way_Regular Symbol'!$L$3:$Q$250,'DB_243way_RegularＸ_W()'!B$3+1,FALSE)),
'DB_243way_Regular Symbol'!M266)</f>
        <v/>
      </c>
      <c r="C267" s="184" t="str">
        <f>IF('DB_243way_Regular Symbol'!N266="",
IF($A267-'DB_243way_Regular Symbol'!E$16&gt;='DB_243way_RegularＸ_W()'!C$2-1,"",VLOOKUP($A267-'DB_243way_Regular Symbol'!E$16,'DB_243way_Regular Symbol'!$L$3:$Q$250,'DB_243way_RegularＸ_W()'!C$3+1,FALSE)),
'DB_243way_Regular Symbol'!N266)</f>
        <v/>
      </c>
      <c r="D267" s="184" t="str">
        <f>IF('DB_243way_Regular Symbol'!O266="",
IF($A267-'DB_243way_Regular Symbol'!F$16&gt;='DB_243way_RegularＸ_W()'!D$2-1,"",VLOOKUP($A267-'DB_243way_Regular Symbol'!F$16,'DB_243way_Regular Symbol'!$L$3:$Q$250,'DB_243way_RegularＸ_W()'!D$3+1,FALSE)),
'DB_243way_Regular Symbol'!O266)</f>
        <v/>
      </c>
      <c r="E267" s="184" t="str">
        <f>IF('DB_243way_Regular Symbol'!P266="",
IF($A267-'DB_243way_Regular Symbol'!G$16&gt;='DB_243way_RegularＸ_W()'!E$2-1,"",VLOOKUP($A267-'DB_243way_Regular Symbol'!G$16,'DB_243way_Regular Symbol'!$L$3:$Q$250,'DB_243way_RegularＸ_W()'!E$3+1,FALSE)),
'DB_243way_Regular Symbol'!P266)</f>
        <v/>
      </c>
      <c r="F267" s="184" t="str">
        <f>IF('DB_243way_Regular Symbol'!Q266="",
IF($A267-'DB_243way_Regular Symbol'!H$16&gt;='DB_243way_RegularＸ_W()'!F$2-1,"",VLOOKUP($A267-'DB_243way_Regular Symbol'!H$16,'DB_243way_Regular Symbol'!$L$3:$Q$250,'DB_243way_RegularＸ_W()'!F$3+1,FALSE)),
'DB_243way_Regular Symbol'!Q266)</f>
        <v/>
      </c>
    </row>
    <row r="268" spans="1:6">
      <c r="A268" s="341">
        <f>IF('DB_243way_Regular Symbol'!L267="","",'DB_243way_Regular Symbol'!L267)</f>
        <v>264</v>
      </c>
      <c r="B268" s="184" t="str">
        <f>IF('DB_243way_Regular Symbol'!M267="",
IF($A268-'DB_243way_Regular Symbol'!D$16&gt;='DB_243way_RegularＸ_W()'!B$2-1,"",VLOOKUP($A268-'DB_243way_Regular Symbol'!D$16,'DB_243way_Regular Symbol'!$L$3:$Q$250,'DB_243way_RegularＸ_W()'!B$3+1,FALSE)),
'DB_243way_Regular Symbol'!M267)</f>
        <v/>
      </c>
      <c r="C268" s="184" t="str">
        <f>IF('DB_243way_Regular Symbol'!N267="",
IF($A268-'DB_243way_Regular Symbol'!E$16&gt;='DB_243way_RegularＸ_W()'!C$2-1,"",VLOOKUP($A268-'DB_243way_Regular Symbol'!E$16,'DB_243way_Regular Symbol'!$L$3:$Q$250,'DB_243way_RegularＸ_W()'!C$3+1,FALSE)),
'DB_243way_Regular Symbol'!N267)</f>
        <v/>
      </c>
      <c r="D268" s="184" t="str">
        <f>IF('DB_243way_Regular Symbol'!O267="",
IF($A268-'DB_243way_Regular Symbol'!F$16&gt;='DB_243way_RegularＸ_W()'!D$2-1,"",VLOOKUP($A268-'DB_243way_Regular Symbol'!F$16,'DB_243way_Regular Symbol'!$L$3:$Q$250,'DB_243way_RegularＸ_W()'!D$3+1,FALSE)),
'DB_243way_Regular Symbol'!O267)</f>
        <v/>
      </c>
      <c r="E268" s="184" t="str">
        <f>IF('DB_243way_Regular Symbol'!P267="",
IF($A268-'DB_243way_Regular Symbol'!G$16&gt;='DB_243way_RegularＸ_W()'!E$2-1,"",VLOOKUP($A268-'DB_243way_Regular Symbol'!G$16,'DB_243way_Regular Symbol'!$L$3:$Q$250,'DB_243way_RegularＸ_W()'!E$3+1,FALSE)),
'DB_243way_Regular Symbol'!P267)</f>
        <v/>
      </c>
      <c r="F268" s="184" t="str">
        <f>IF('DB_243way_Regular Symbol'!Q267="",
IF($A268-'DB_243way_Regular Symbol'!H$16&gt;='DB_243way_RegularＸ_W()'!F$2-1,"",VLOOKUP($A268-'DB_243way_Regular Symbol'!H$16,'DB_243way_Regular Symbol'!$L$3:$Q$250,'DB_243way_RegularＸ_W()'!F$3+1,FALSE)),
'DB_243way_Regular Symbol'!Q267)</f>
        <v/>
      </c>
    </row>
    <row r="269" spans="1:6">
      <c r="A269" s="341">
        <f>IF('DB_243way_Regular Symbol'!L268="","",'DB_243way_Regular Symbol'!L268)</f>
        <v>265</v>
      </c>
      <c r="B269" s="184" t="str">
        <f>IF('DB_243way_Regular Symbol'!M268="",
IF($A269-'DB_243way_Regular Symbol'!D$16&gt;='DB_243way_RegularＸ_W()'!B$2-1,"",VLOOKUP($A269-'DB_243way_Regular Symbol'!D$16,'DB_243way_Regular Symbol'!$L$3:$Q$250,'DB_243way_RegularＸ_W()'!B$3+1,FALSE)),
'DB_243way_Regular Symbol'!M268)</f>
        <v/>
      </c>
      <c r="C269" s="184" t="str">
        <f>IF('DB_243way_Regular Symbol'!N268="",
IF($A269-'DB_243way_Regular Symbol'!E$16&gt;='DB_243way_RegularＸ_W()'!C$2-1,"",VLOOKUP($A269-'DB_243way_Regular Symbol'!E$16,'DB_243way_Regular Symbol'!$L$3:$Q$250,'DB_243way_RegularＸ_W()'!C$3+1,FALSE)),
'DB_243way_Regular Symbol'!N268)</f>
        <v/>
      </c>
      <c r="D269" s="184" t="str">
        <f>IF('DB_243way_Regular Symbol'!O268="",
IF($A269-'DB_243way_Regular Symbol'!F$16&gt;='DB_243way_RegularＸ_W()'!D$2-1,"",VLOOKUP($A269-'DB_243way_Regular Symbol'!F$16,'DB_243way_Regular Symbol'!$L$3:$Q$250,'DB_243way_RegularＸ_W()'!D$3+1,FALSE)),
'DB_243way_Regular Symbol'!O268)</f>
        <v/>
      </c>
      <c r="E269" s="184" t="str">
        <f>IF('DB_243way_Regular Symbol'!P268="",
IF($A269-'DB_243way_Regular Symbol'!G$16&gt;='DB_243way_RegularＸ_W()'!E$2-1,"",VLOOKUP($A269-'DB_243way_Regular Symbol'!G$16,'DB_243way_Regular Symbol'!$L$3:$Q$250,'DB_243way_RegularＸ_W()'!E$3+1,FALSE)),
'DB_243way_Regular Symbol'!P268)</f>
        <v/>
      </c>
      <c r="F269" s="184" t="str">
        <f>IF('DB_243way_Regular Symbol'!Q268="",
IF($A269-'DB_243way_Regular Symbol'!H$16&gt;='DB_243way_RegularＸ_W()'!F$2-1,"",VLOOKUP($A269-'DB_243way_Regular Symbol'!H$16,'DB_243way_Regular Symbol'!$L$3:$Q$250,'DB_243way_RegularＸ_W()'!F$3+1,FALSE)),
'DB_243way_Regular Symbol'!Q268)</f>
        <v/>
      </c>
    </row>
    <row r="270" spans="1:6">
      <c r="A270" s="341">
        <f>IF('DB_243way_Regular Symbol'!L269="","",'DB_243way_Regular Symbol'!L269)</f>
        <v>266</v>
      </c>
      <c r="B270" s="184" t="str">
        <f>IF('DB_243way_Regular Symbol'!M269="",
IF($A270-'DB_243way_Regular Symbol'!D$16&gt;='DB_243way_RegularＸ_W()'!B$2-1,"",VLOOKUP($A270-'DB_243way_Regular Symbol'!D$16,'DB_243way_Regular Symbol'!$L$3:$Q$250,'DB_243way_RegularＸ_W()'!B$3+1,FALSE)),
'DB_243way_Regular Symbol'!M269)</f>
        <v/>
      </c>
      <c r="C270" s="184" t="str">
        <f>IF('DB_243way_Regular Symbol'!N269="",
IF($A270-'DB_243way_Regular Symbol'!E$16&gt;='DB_243way_RegularＸ_W()'!C$2-1,"",VLOOKUP($A270-'DB_243way_Regular Symbol'!E$16,'DB_243way_Regular Symbol'!$L$3:$Q$250,'DB_243way_RegularＸ_W()'!C$3+1,FALSE)),
'DB_243way_Regular Symbol'!N269)</f>
        <v/>
      </c>
      <c r="D270" s="184" t="str">
        <f>IF('DB_243way_Regular Symbol'!O269="",
IF($A270-'DB_243way_Regular Symbol'!F$16&gt;='DB_243way_RegularＸ_W()'!D$2-1,"",VLOOKUP($A270-'DB_243way_Regular Symbol'!F$16,'DB_243way_Regular Symbol'!$L$3:$Q$250,'DB_243way_RegularＸ_W()'!D$3+1,FALSE)),
'DB_243way_Regular Symbol'!O269)</f>
        <v/>
      </c>
      <c r="E270" s="184" t="str">
        <f>IF('DB_243way_Regular Symbol'!P269="",
IF($A270-'DB_243way_Regular Symbol'!G$16&gt;='DB_243way_RegularＸ_W()'!E$2-1,"",VLOOKUP($A270-'DB_243way_Regular Symbol'!G$16,'DB_243way_Regular Symbol'!$L$3:$Q$250,'DB_243way_RegularＸ_W()'!E$3+1,FALSE)),
'DB_243way_Regular Symbol'!P269)</f>
        <v/>
      </c>
      <c r="F270" s="184" t="str">
        <f>IF('DB_243way_Regular Symbol'!Q269="",
IF($A270-'DB_243way_Regular Symbol'!H$16&gt;='DB_243way_RegularＸ_W()'!F$2-1,"",VLOOKUP($A270-'DB_243way_Regular Symbol'!H$16,'DB_243way_Regular Symbol'!$L$3:$Q$250,'DB_243way_RegularＸ_W()'!F$3+1,FALSE)),
'DB_243way_Regular Symbol'!Q269)</f>
        <v/>
      </c>
    </row>
    <row r="271" spans="1:6">
      <c r="A271" s="341">
        <f>IF('DB_243way_Regular Symbol'!L270="","",'DB_243way_Regular Symbol'!L270)</f>
        <v>267</v>
      </c>
      <c r="B271" s="184" t="str">
        <f>IF('DB_243way_Regular Symbol'!M270="",
IF($A271-'DB_243way_Regular Symbol'!D$16&gt;='DB_243way_RegularＸ_W()'!B$2-1,"",VLOOKUP($A271-'DB_243way_Regular Symbol'!D$16,'DB_243way_Regular Symbol'!$L$3:$Q$250,'DB_243way_RegularＸ_W()'!B$3+1,FALSE)),
'DB_243way_Regular Symbol'!M270)</f>
        <v/>
      </c>
      <c r="C271" s="184" t="str">
        <f>IF('DB_243way_Regular Symbol'!N270="",
IF($A271-'DB_243way_Regular Symbol'!E$16&gt;='DB_243way_RegularＸ_W()'!C$2-1,"",VLOOKUP($A271-'DB_243way_Regular Symbol'!E$16,'DB_243way_Regular Symbol'!$L$3:$Q$250,'DB_243way_RegularＸ_W()'!C$3+1,FALSE)),
'DB_243way_Regular Symbol'!N270)</f>
        <v/>
      </c>
      <c r="D271" s="184" t="str">
        <f>IF('DB_243way_Regular Symbol'!O270="",
IF($A271-'DB_243way_Regular Symbol'!F$16&gt;='DB_243way_RegularＸ_W()'!D$2-1,"",VLOOKUP($A271-'DB_243way_Regular Symbol'!F$16,'DB_243way_Regular Symbol'!$L$3:$Q$250,'DB_243way_RegularＸ_W()'!D$3+1,FALSE)),
'DB_243way_Regular Symbol'!O270)</f>
        <v/>
      </c>
      <c r="E271" s="184" t="str">
        <f>IF('DB_243way_Regular Symbol'!P270="",
IF($A271-'DB_243way_Regular Symbol'!G$16&gt;='DB_243way_RegularＸ_W()'!E$2-1,"",VLOOKUP($A271-'DB_243way_Regular Symbol'!G$16,'DB_243way_Regular Symbol'!$L$3:$Q$250,'DB_243way_RegularＸ_W()'!E$3+1,FALSE)),
'DB_243way_Regular Symbol'!P270)</f>
        <v/>
      </c>
      <c r="F271" s="184" t="str">
        <f>IF('DB_243way_Regular Symbol'!Q270="",
IF($A271-'DB_243way_Regular Symbol'!H$16&gt;='DB_243way_RegularＸ_W()'!F$2-1,"",VLOOKUP($A271-'DB_243way_Regular Symbol'!H$16,'DB_243way_Regular Symbol'!$L$3:$Q$250,'DB_243way_RegularＸ_W()'!F$3+1,FALSE)),
'DB_243way_Regular Symbol'!Q270)</f>
        <v/>
      </c>
    </row>
    <row r="272" spans="1:6">
      <c r="A272" s="341">
        <f>IF('DB_243way_Regular Symbol'!L271="","",'DB_243way_Regular Symbol'!L271)</f>
        <v>268</v>
      </c>
      <c r="B272" s="184" t="str">
        <f>IF('DB_243way_Regular Symbol'!M271="",
IF($A272-'DB_243way_Regular Symbol'!D$16&gt;='DB_243way_RegularＸ_W()'!B$2-1,"",VLOOKUP($A272-'DB_243way_Regular Symbol'!D$16,'DB_243way_Regular Symbol'!$L$3:$Q$250,'DB_243way_RegularＸ_W()'!B$3+1,FALSE)),
'DB_243way_Regular Symbol'!M271)</f>
        <v/>
      </c>
      <c r="C272" s="184" t="str">
        <f>IF('DB_243way_Regular Symbol'!N271="",
IF($A272-'DB_243way_Regular Symbol'!E$16&gt;='DB_243way_RegularＸ_W()'!C$2-1,"",VLOOKUP($A272-'DB_243way_Regular Symbol'!E$16,'DB_243way_Regular Symbol'!$L$3:$Q$250,'DB_243way_RegularＸ_W()'!C$3+1,FALSE)),
'DB_243way_Regular Symbol'!N271)</f>
        <v/>
      </c>
      <c r="D272" s="184" t="str">
        <f>IF('DB_243way_Regular Symbol'!O271="",
IF($A272-'DB_243way_Regular Symbol'!F$16&gt;='DB_243way_RegularＸ_W()'!D$2-1,"",VLOOKUP($A272-'DB_243way_Regular Symbol'!F$16,'DB_243way_Regular Symbol'!$L$3:$Q$250,'DB_243way_RegularＸ_W()'!D$3+1,FALSE)),
'DB_243way_Regular Symbol'!O271)</f>
        <v/>
      </c>
      <c r="E272" s="184" t="str">
        <f>IF('DB_243way_Regular Symbol'!P271="",
IF($A272-'DB_243way_Regular Symbol'!G$16&gt;='DB_243way_RegularＸ_W()'!E$2-1,"",VLOOKUP($A272-'DB_243way_Regular Symbol'!G$16,'DB_243way_Regular Symbol'!$L$3:$Q$250,'DB_243way_RegularＸ_W()'!E$3+1,FALSE)),
'DB_243way_Regular Symbol'!P271)</f>
        <v/>
      </c>
      <c r="F272" s="184" t="str">
        <f>IF('DB_243way_Regular Symbol'!Q271="",
IF($A272-'DB_243way_Regular Symbol'!H$16&gt;='DB_243way_RegularＸ_W()'!F$2-1,"",VLOOKUP($A272-'DB_243way_Regular Symbol'!H$16,'DB_243way_Regular Symbol'!$L$3:$Q$250,'DB_243way_RegularＸ_W()'!F$3+1,FALSE)),
'DB_243way_Regular Symbol'!Q271)</f>
        <v/>
      </c>
    </row>
    <row r="273" spans="1:6">
      <c r="A273" s="341">
        <f>IF('DB_243way_Regular Symbol'!L272="","",'DB_243way_Regular Symbol'!L272)</f>
        <v>269</v>
      </c>
      <c r="B273" s="184" t="str">
        <f>IF('DB_243way_Regular Symbol'!M272="",
IF($A273-'DB_243way_Regular Symbol'!D$16&gt;='DB_243way_RegularＸ_W()'!B$2-1,"",VLOOKUP($A273-'DB_243way_Regular Symbol'!D$16,'DB_243way_Regular Symbol'!$L$3:$Q$250,'DB_243way_RegularＸ_W()'!B$3+1,FALSE)),
'DB_243way_Regular Symbol'!M272)</f>
        <v/>
      </c>
      <c r="C273" s="184" t="str">
        <f>IF('DB_243way_Regular Symbol'!N272="",
IF($A273-'DB_243way_Regular Symbol'!E$16&gt;='DB_243way_RegularＸ_W()'!C$2-1,"",VLOOKUP($A273-'DB_243way_Regular Symbol'!E$16,'DB_243way_Regular Symbol'!$L$3:$Q$250,'DB_243way_RegularＸ_W()'!C$3+1,FALSE)),
'DB_243way_Regular Symbol'!N272)</f>
        <v/>
      </c>
      <c r="D273" s="184" t="str">
        <f>IF('DB_243way_Regular Symbol'!O272="",
IF($A273-'DB_243way_Regular Symbol'!F$16&gt;='DB_243way_RegularＸ_W()'!D$2-1,"",VLOOKUP($A273-'DB_243way_Regular Symbol'!F$16,'DB_243way_Regular Symbol'!$L$3:$Q$250,'DB_243way_RegularＸ_W()'!D$3+1,FALSE)),
'DB_243way_Regular Symbol'!O272)</f>
        <v/>
      </c>
      <c r="E273" s="184" t="str">
        <f>IF('DB_243way_Regular Symbol'!P272="",
IF($A273-'DB_243way_Regular Symbol'!G$16&gt;='DB_243way_RegularＸ_W()'!E$2-1,"",VLOOKUP($A273-'DB_243way_Regular Symbol'!G$16,'DB_243way_Regular Symbol'!$L$3:$Q$250,'DB_243way_RegularＸ_W()'!E$3+1,FALSE)),
'DB_243way_Regular Symbol'!P272)</f>
        <v/>
      </c>
      <c r="F273" s="184" t="str">
        <f>IF('DB_243way_Regular Symbol'!Q272="",
IF($A273-'DB_243way_Regular Symbol'!H$16&gt;='DB_243way_RegularＸ_W()'!F$2-1,"",VLOOKUP($A273-'DB_243way_Regular Symbol'!H$16,'DB_243way_Regular Symbol'!$L$3:$Q$250,'DB_243way_RegularＸ_W()'!F$3+1,FALSE)),
'DB_243way_Regular Symbol'!Q272)</f>
        <v/>
      </c>
    </row>
    <row r="274" spans="1:6">
      <c r="A274" s="341">
        <f>IF('DB_243way_Regular Symbol'!L273="","",'DB_243way_Regular Symbol'!L273)</f>
        <v>270</v>
      </c>
      <c r="B274" s="184" t="str">
        <f>IF('DB_243way_Regular Symbol'!M273="",
IF($A274-'DB_243way_Regular Symbol'!D$16&gt;='DB_243way_RegularＸ_W()'!B$2-1,"",VLOOKUP($A274-'DB_243way_Regular Symbol'!D$16,'DB_243way_Regular Symbol'!$L$3:$Q$250,'DB_243way_RegularＸ_W()'!B$3+1,FALSE)),
'DB_243way_Regular Symbol'!M273)</f>
        <v/>
      </c>
      <c r="C274" s="184" t="str">
        <f>IF('DB_243way_Regular Symbol'!N273="",
IF($A274-'DB_243way_Regular Symbol'!E$16&gt;='DB_243way_RegularＸ_W()'!C$2-1,"",VLOOKUP($A274-'DB_243way_Regular Symbol'!E$16,'DB_243way_Regular Symbol'!$L$3:$Q$250,'DB_243way_RegularＸ_W()'!C$3+1,FALSE)),
'DB_243way_Regular Symbol'!N273)</f>
        <v/>
      </c>
      <c r="D274" s="184" t="str">
        <f>IF('DB_243way_Regular Symbol'!O273="",
IF($A274-'DB_243way_Regular Symbol'!F$16&gt;='DB_243way_RegularＸ_W()'!D$2-1,"",VLOOKUP($A274-'DB_243way_Regular Symbol'!F$16,'DB_243way_Regular Symbol'!$L$3:$Q$250,'DB_243way_RegularＸ_W()'!D$3+1,FALSE)),
'DB_243way_Regular Symbol'!O273)</f>
        <v/>
      </c>
      <c r="E274" s="184" t="str">
        <f>IF('DB_243way_Regular Symbol'!P273="",
IF($A274-'DB_243way_Regular Symbol'!G$16&gt;='DB_243way_RegularＸ_W()'!E$2-1,"",VLOOKUP($A274-'DB_243way_Regular Symbol'!G$16,'DB_243way_Regular Symbol'!$L$3:$Q$250,'DB_243way_RegularＸ_W()'!E$3+1,FALSE)),
'DB_243way_Regular Symbol'!P273)</f>
        <v/>
      </c>
      <c r="F274" s="184" t="str">
        <f>IF('DB_243way_Regular Symbol'!Q273="",
IF($A274-'DB_243way_Regular Symbol'!H$16&gt;='DB_243way_RegularＸ_W()'!F$2-1,"",VLOOKUP($A274-'DB_243way_Regular Symbol'!H$16,'DB_243way_Regular Symbol'!$L$3:$Q$250,'DB_243way_RegularＸ_W()'!F$3+1,FALSE)),
'DB_243way_Regular Symbol'!Q273)</f>
        <v/>
      </c>
    </row>
    <row r="275" spans="1:6">
      <c r="A275" s="341">
        <f>IF('DB_243way_Regular Symbol'!L274="","",'DB_243way_Regular Symbol'!L274)</f>
        <v>271</v>
      </c>
      <c r="B275" s="184" t="str">
        <f>IF('DB_243way_Regular Symbol'!M274="",
IF($A275-'DB_243way_Regular Symbol'!D$16&gt;='DB_243way_RegularＸ_W()'!B$2-1,"",VLOOKUP($A275-'DB_243way_Regular Symbol'!D$16,'DB_243way_Regular Symbol'!$L$3:$Q$250,'DB_243way_RegularＸ_W()'!B$3+1,FALSE)),
'DB_243way_Regular Symbol'!M274)</f>
        <v/>
      </c>
      <c r="C275" s="184" t="str">
        <f>IF('DB_243way_Regular Symbol'!N274="",
IF($A275-'DB_243way_Regular Symbol'!E$16&gt;='DB_243way_RegularＸ_W()'!C$2-1,"",VLOOKUP($A275-'DB_243way_Regular Symbol'!E$16,'DB_243way_Regular Symbol'!$L$3:$Q$250,'DB_243way_RegularＸ_W()'!C$3+1,FALSE)),
'DB_243way_Regular Symbol'!N274)</f>
        <v/>
      </c>
      <c r="D275" s="184" t="str">
        <f>IF('DB_243way_Regular Symbol'!O274="",
IF($A275-'DB_243way_Regular Symbol'!F$16&gt;='DB_243way_RegularＸ_W()'!D$2-1,"",VLOOKUP($A275-'DB_243way_Regular Symbol'!F$16,'DB_243way_Regular Symbol'!$L$3:$Q$250,'DB_243way_RegularＸ_W()'!D$3+1,FALSE)),
'DB_243way_Regular Symbol'!O274)</f>
        <v/>
      </c>
      <c r="E275" s="184" t="str">
        <f>IF('DB_243way_Regular Symbol'!P274="",
IF($A275-'DB_243way_Regular Symbol'!G$16&gt;='DB_243way_RegularＸ_W()'!E$2-1,"",VLOOKUP($A275-'DB_243way_Regular Symbol'!G$16,'DB_243way_Regular Symbol'!$L$3:$Q$250,'DB_243way_RegularＸ_W()'!E$3+1,FALSE)),
'DB_243way_Regular Symbol'!P274)</f>
        <v/>
      </c>
      <c r="F275" s="184" t="str">
        <f>IF('DB_243way_Regular Symbol'!Q274="",
IF($A275-'DB_243way_Regular Symbol'!H$16&gt;='DB_243way_RegularＸ_W()'!F$2-1,"",VLOOKUP($A275-'DB_243way_Regular Symbol'!H$16,'DB_243way_Regular Symbol'!$L$3:$Q$250,'DB_243way_RegularＸ_W()'!F$3+1,FALSE)),
'DB_243way_Regular Symbol'!Q274)</f>
        <v/>
      </c>
    </row>
    <row r="276" spans="1:6">
      <c r="A276" s="341">
        <f>IF('DB_243way_Regular Symbol'!L275="","",'DB_243way_Regular Symbol'!L275)</f>
        <v>272</v>
      </c>
      <c r="B276" s="184" t="str">
        <f>IF('DB_243way_Regular Symbol'!M275="",
IF($A276-'DB_243way_Regular Symbol'!D$16&gt;='DB_243way_RegularＸ_W()'!B$2-1,"",VLOOKUP($A276-'DB_243way_Regular Symbol'!D$16,'DB_243way_Regular Symbol'!$L$3:$Q$250,'DB_243way_RegularＸ_W()'!B$3+1,FALSE)),
'DB_243way_Regular Symbol'!M275)</f>
        <v/>
      </c>
      <c r="C276" s="184" t="str">
        <f>IF('DB_243way_Regular Symbol'!N275="",
IF($A276-'DB_243way_Regular Symbol'!E$16&gt;='DB_243way_RegularＸ_W()'!C$2-1,"",VLOOKUP($A276-'DB_243way_Regular Symbol'!E$16,'DB_243way_Regular Symbol'!$L$3:$Q$250,'DB_243way_RegularＸ_W()'!C$3+1,FALSE)),
'DB_243way_Regular Symbol'!N275)</f>
        <v/>
      </c>
      <c r="D276" s="184" t="str">
        <f>IF('DB_243way_Regular Symbol'!O275="",
IF($A276-'DB_243way_Regular Symbol'!F$16&gt;='DB_243way_RegularＸ_W()'!D$2-1,"",VLOOKUP($A276-'DB_243way_Regular Symbol'!F$16,'DB_243way_Regular Symbol'!$L$3:$Q$250,'DB_243way_RegularＸ_W()'!D$3+1,FALSE)),
'DB_243way_Regular Symbol'!O275)</f>
        <v/>
      </c>
      <c r="E276" s="184" t="str">
        <f>IF('DB_243way_Regular Symbol'!P275="",
IF($A276-'DB_243way_Regular Symbol'!G$16&gt;='DB_243way_RegularＸ_W()'!E$2-1,"",VLOOKUP($A276-'DB_243way_Regular Symbol'!G$16,'DB_243way_Regular Symbol'!$L$3:$Q$250,'DB_243way_RegularＸ_W()'!E$3+1,FALSE)),
'DB_243way_Regular Symbol'!P275)</f>
        <v/>
      </c>
      <c r="F276" s="184" t="str">
        <f>IF('DB_243way_Regular Symbol'!Q275="",
IF($A276-'DB_243way_Regular Symbol'!H$16&gt;='DB_243way_RegularＸ_W()'!F$2-1,"",VLOOKUP($A276-'DB_243way_Regular Symbol'!H$16,'DB_243way_Regular Symbol'!$L$3:$Q$250,'DB_243way_RegularＸ_W()'!F$3+1,FALSE)),
'DB_243way_Regular Symbol'!Q275)</f>
        <v/>
      </c>
    </row>
    <row r="277" spans="1:6">
      <c r="A277" s="341">
        <f>IF('DB_243way_Regular Symbol'!L276="","",'DB_243way_Regular Symbol'!L276)</f>
        <v>273</v>
      </c>
      <c r="B277" s="184" t="str">
        <f>IF('DB_243way_Regular Symbol'!M276="",
IF($A277-'DB_243way_Regular Symbol'!D$16&gt;='DB_243way_RegularＸ_W()'!B$2-1,"",VLOOKUP($A277-'DB_243way_Regular Symbol'!D$16,'DB_243way_Regular Symbol'!$L$3:$Q$250,'DB_243way_RegularＸ_W()'!B$3+1,FALSE)),
'DB_243way_Regular Symbol'!M276)</f>
        <v/>
      </c>
      <c r="C277" s="184" t="str">
        <f>IF('DB_243way_Regular Symbol'!N276="",
IF($A277-'DB_243way_Regular Symbol'!E$16&gt;='DB_243way_RegularＸ_W()'!C$2-1,"",VLOOKUP($A277-'DB_243way_Regular Symbol'!E$16,'DB_243way_Regular Symbol'!$L$3:$Q$250,'DB_243way_RegularＸ_W()'!C$3+1,FALSE)),
'DB_243way_Regular Symbol'!N276)</f>
        <v/>
      </c>
      <c r="D277" s="184" t="str">
        <f>IF('DB_243way_Regular Symbol'!O276="",
IF($A277-'DB_243way_Regular Symbol'!F$16&gt;='DB_243way_RegularＸ_W()'!D$2-1,"",VLOOKUP($A277-'DB_243way_Regular Symbol'!F$16,'DB_243way_Regular Symbol'!$L$3:$Q$250,'DB_243way_RegularＸ_W()'!D$3+1,FALSE)),
'DB_243way_Regular Symbol'!O276)</f>
        <v/>
      </c>
      <c r="E277" s="184" t="str">
        <f>IF('DB_243way_Regular Symbol'!P276="",
IF($A277-'DB_243way_Regular Symbol'!G$16&gt;='DB_243way_RegularＸ_W()'!E$2-1,"",VLOOKUP($A277-'DB_243way_Regular Symbol'!G$16,'DB_243way_Regular Symbol'!$L$3:$Q$250,'DB_243way_RegularＸ_W()'!E$3+1,FALSE)),
'DB_243way_Regular Symbol'!P276)</f>
        <v/>
      </c>
      <c r="F277" s="184" t="str">
        <f>IF('DB_243way_Regular Symbol'!Q276="",
IF($A277-'DB_243way_Regular Symbol'!H$16&gt;='DB_243way_RegularＸ_W()'!F$2-1,"",VLOOKUP($A277-'DB_243way_Regular Symbol'!H$16,'DB_243way_Regular Symbol'!$L$3:$Q$250,'DB_243way_RegularＸ_W()'!F$3+1,FALSE)),
'DB_243way_Regular Symbol'!Q276)</f>
        <v/>
      </c>
    </row>
    <row r="278" spans="1:6">
      <c r="A278" s="341">
        <f>IF('DB_243way_Regular Symbol'!L277="","",'DB_243way_Regular Symbol'!L277)</f>
        <v>274</v>
      </c>
      <c r="B278" s="184" t="str">
        <f>IF('DB_243way_Regular Symbol'!M277="",
IF($A278-'DB_243way_Regular Symbol'!D$16&gt;='DB_243way_RegularＸ_W()'!B$2-1,"",VLOOKUP($A278-'DB_243way_Regular Symbol'!D$16,'DB_243way_Regular Symbol'!$L$3:$Q$250,'DB_243way_RegularＸ_W()'!B$3+1,FALSE)),
'DB_243way_Regular Symbol'!M277)</f>
        <v/>
      </c>
      <c r="C278" s="184" t="str">
        <f>IF('DB_243way_Regular Symbol'!N277="",
IF($A278-'DB_243way_Regular Symbol'!E$16&gt;='DB_243way_RegularＸ_W()'!C$2-1,"",VLOOKUP($A278-'DB_243way_Regular Symbol'!E$16,'DB_243way_Regular Symbol'!$L$3:$Q$250,'DB_243way_RegularＸ_W()'!C$3+1,FALSE)),
'DB_243way_Regular Symbol'!N277)</f>
        <v/>
      </c>
      <c r="D278" s="184" t="str">
        <f>IF('DB_243way_Regular Symbol'!O277="",
IF($A278-'DB_243way_Regular Symbol'!F$16&gt;='DB_243way_RegularＸ_W()'!D$2-1,"",VLOOKUP($A278-'DB_243way_Regular Symbol'!F$16,'DB_243way_Regular Symbol'!$L$3:$Q$250,'DB_243way_RegularＸ_W()'!D$3+1,FALSE)),
'DB_243way_Regular Symbol'!O277)</f>
        <v/>
      </c>
      <c r="E278" s="184" t="str">
        <f>IF('DB_243way_Regular Symbol'!P277="",
IF($A278-'DB_243way_Regular Symbol'!G$16&gt;='DB_243way_RegularＸ_W()'!E$2-1,"",VLOOKUP($A278-'DB_243way_Regular Symbol'!G$16,'DB_243way_Regular Symbol'!$L$3:$Q$250,'DB_243way_RegularＸ_W()'!E$3+1,FALSE)),
'DB_243way_Regular Symbol'!P277)</f>
        <v/>
      </c>
      <c r="F278" s="184" t="str">
        <f>IF('DB_243way_Regular Symbol'!Q277="",
IF($A278-'DB_243way_Regular Symbol'!H$16&gt;='DB_243way_RegularＸ_W()'!F$2-1,"",VLOOKUP($A278-'DB_243way_Regular Symbol'!H$16,'DB_243way_Regular Symbol'!$L$3:$Q$250,'DB_243way_RegularＸ_W()'!F$3+1,FALSE)),
'DB_243way_Regular Symbol'!Q277)</f>
        <v/>
      </c>
    </row>
    <row r="279" spans="1:6">
      <c r="A279" s="341">
        <f>IF('DB_243way_Regular Symbol'!L278="","",'DB_243way_Regular Symbol'!L278)</f>
        <v>275</v>
      </c>
      <c r="B279" s="184" t="str">
        <f>IF('DB_243way_Regular Symbol'!M278="",
IF($A279-'DB_243way_Regular Symbol'!D$16&gt;='DB_243way_RegularＸ_W()'!B$2-1,"",VLOOKUP($A279-'DB_243way_Regular Symbol'!D$16,'DB_243way_Regular Symbol'!$L$3:$Q$250,'DB_243way_RegularＸ_W()'!B$3+1,FALSE)),
'DB_243way_Regular Symbol'!M278)</f>
        <v/>
      </c>
      <c r="C279" s="184" t="str">
        <f>IF('DB_243way_Regular Symbol'!N278="",
IF($A279-'DB_243way_Regular Symbol'!E$16&gt;='DB_243way_RegularＸ_W()'!C$2-1,"",VLOOKUP($A279-'DB_243way_Regular Symbol'!E$16,'DB_243way_Regular Symbol'!$L$3:$Q$250,'DB_243way_RegularＸ_W()'!C$3+1,FALSE)),
'DB_243way_Regular Symbol'!N278)</f>
        <v/>
      </c>
      <c r="D279" s="184" t="str">
        <f>IF('DB_243way_Regular Symbol'!O278="",
IF($A279-'DB_243way_Regular Symbol'!F$16&gt;='DB_243way_RegularＸ_W()'!D$2-1,"",VLOOKUP($A279-'DB_243way_Regular Symbol'!F$16,'DB_243way_Regular Symbol'!$L$3:$Q$250,'DB_243way_RegularＸ_W()'!D$3+1,FALSE)),
'DB_243way_Regular Symbol'!O278)</f>
        <v/>
      </c>
      <c r="E279" s="184" t="str">
        <f>IF('DB_243way_Regular Symbol'!P278="",
IF($A279-'DB_243way_Regular Symbol'!G$16&gt;='DB_243way_RegularＸ_W()'!E$2-1,"",VLOOKUP($A279-'DB_243way_Regular Symbol'!G$16,'DB_243way_Regular Symbol'!$L$3:$Q$250,'DB_243way_RegularＸ_W()'!E$3+1,FALSE)),
'DB_243way_Regular Symbol'!P278)</f>
        <v/>
      </c>
      <c r="F279" s="184" t="str">
        <f>IF('DB_243way_Regular Symbol'!Q278="",
IF($A279-'DB_243way_Regular Symbol'!H$16&gt;='DB_243way_RegularＸ_W()'!F$2-1,"",VLOOKUP($A279-'DB_243way_Regular Symbol'!H$16,'DB_243way_Regular Symbol'!$L$3:$Q$250,'DB_243way_RegularＸ_W()'!F$3+1,FALSE)),
'DB_243way_Regular Symbol'!Q278)</f>
        <v/>
      </c>
    </row>
    <row r="280" spans="1:6">
      <c r="A280" s="341">
        <f>IF('DB_243way_Regular Symbol'!L279="","",'DB_243way_Regular Symbol'!L279)</f>
        <v>276</v>
      </c>
      <c r="B280" s="184" t="str">
        <f>IF('DB_243way_Regular Symbol'!M279="",
IF($A280-'DB_243way_Regular Symbol'!D$16&gt;='DB_243way_RegularＸ_W()'!B$2-1,"",VLOOKUP($A280-'DB_243way_Regular Symbol'!D$16,'DB_243way_Regular Symbol'!$L$3:$Q$250,'DB_243way_RegularＸ_W()'!B$3+1,FALSE)),
'DB_243way_Regular Symbol'!M279)</f>
        <v/>
      </c>
      <c r="C280" s="184" t="str">
        <f>IF('DB_243way_Regular Symbol'!N279="",
IF($A280-'DB_243way_Regular Symbol'!E$16&gt;='DB_243way_RegularＸ_W()'!C$2-1,"",VLOOKUP($A280-'DB_243way_Regular Symbol'!E$16,'DB_243way_Regular Symbol'!$L$3:$Q$250,'DB_243way_RegularＸ_W()'!C$3+1,FALSE)),
'DB_243way_Regular Symbol'!N279)</f>
        <v/>
      </c>
      <c r="D280" s="184" t="str">
        <f>IF('DB_243way_Regular Symbol'!O279="",
IF($A280-'DB_243way_Regular Symbol'!F$16&gt;='DB_243way_RegularＸ_W()'!D$2-1,"",VLOOKUP($A280-'DB_243way_Regular Symbol'!F$16,'DB_243way_Regular Symbol'!$L$3:$Q$250,'DB_243way_RegularＸ_W()'!D$3+1,FALSE)),
'DB_243way_Regular Symbol'!O279)</f>
        <v/>
      </c>
      <c r="E280" s="184" t="str">
        <f>IF('DB_243way_Regular Symbol'!P279="",
IF($A280-'DB_243way_Regular Symbol'!G$16&gt;='DB_243way_RegularＸ_W()'!E$2-1,"",VLOOKUP($A280-'DB_243way_Regular Symbol'!G$16,'DB_243way_Regular Symbol'!$L$3:$Q$250,'DB_243way_RegularＸ_W()'!E$3+1,FALSE)),
'DB_243way_Regular Symbol'!P279)</f>
        <v/>
      </c>
      <c r="F280" s="184" t="str">
        <f>IF('DB_243way_Regular Symbol'!Q279="",
IF($A280-'DB_243way_Regular Symbol'!H$16&gt;='DB_243way_RegularＸ_W()'!F$2-1,"",VLOOKUP($A280-'DB_243way_Regular Symbol'!H$16,'DB_243way_Regular Symbol'!$L$3:$Q$250,'DB_243way_RegularＸ_W()'!F$3+1,FALSE)),
'DB_243way_Regular Symbol'!Q279)</f>
        <v/>
      </c>
    </row>
    <row r="281" spans="1:6">
      <c r="A281" s="341">
        <f>IF('DB_243way_Regular Symbol'!L280="","",'DB_243way_Regular Symbol'!L280)</f>
        <v>277</v>
      </c>
      <c r="B281" s="184" t="str">
        <f>IF('DB_243way_Regular Symbol'!M280="",
IF($A281-'DB_243way_Regular Symbol'!D$16&gt;='DB_243way_RegularＸ_W()'!B$2-1,"",VLOOKUP($A281-'DB_243way_Regular Symbol'!D$16,'DB_243way_Regular Symbol'!$L$3:$Q$250,'DB_243way_RegularＸ_W()'!B$3+1,FALSE)),
'DB_243way_Regular Symbol'!M280)</f>
        <v/>
      </c>
      <c r="C281" s="184" t="str">
        <f>IF('DB_243way_Regular Symbol'!N280="",
IF($A281-'DB_243way_Regular Symbol'!E$16&gt;='DB_243way_RegularＸ_W()'!C$2-1,"",VLOOKUP($A281-'DB_243way_Regular Symbol'!E$16,'DB_243way_Regular Symbol'!$L$3:$Q$250,'DB_243way_RegularＸ_W()'!C$3+1,FALSE)),
'DB_243way_Regular Symbol'!N280)</f>
        <v/>
      </c>
      <c r="D281" s="184" t="str">
        <f>IF('DB_243way_Regular Symbol'!O280="",
IF($A281-'DB_243way_Regular Symbol'!F$16&gt;='DB_243way_RegularＸ_W()'!D$2-1,"",VLOOKUP($A281-'DB_243way_Regular Symbol'!F$16,'DB_243way_Regular Symbol'!$L$3:$Q$250,'DB_243way_RegularＸ_W()'!D$3+1,FALSE)),
'DB_243way_Regular Symbol'!O280)</f>
        <v/>
      </c>
      <c r="E281" s="184" t="str">
        <f>IF('DB_243way_Regular Symbol'!P280="",
IF($A281-'DB_243way_Regular Symbol'!G$16&gt;='DB_243way_RegularＸ_W()'!E$2-1,"",VLOOKUP($A281-'DB_243way_Regular Symbol'!G$16,'DB_243way_Regular Symbol'!$L$3:$Q$250,'DB_243way_RegularＸ_W()'!E$3+1,FALSE)),
'DB_243way_Regular Symbol'!P280)</f>
        <v/>
      </c>
      <c r="F281" s="184" t="str">
        <f>IF('DB_243way_Regular Symbol'!Q280="",
IF($A281-'DB_243way_Regular Symbol'!H$16&gt;='DB_243way_RegularＸ_W()'!F$2-1,"",VLOOKUP($A281-'DB_243way_Regular Symbol'!H$16,'DB_243way_Regular Symbol'!$L$3:$Q$250,'DB_243way_RegularＸ_W()'!F$3+1,FALSE)),
'DB_243way_Regular Symbol'!Q280)</f>
        <v/>
      </c>
    </row>
    <row r="282" spans="1:6">
      <c r="A282" s="341">
        <f>IF('DB_243way_Regular Symbol'!L281="","",'DB_243way_Regular Symbol'!L281)</f>
        <v>278</v>
      </c>
      <c r="B282" s="184" t="str">
        <f>IF('DB_243way_Regular Symbol'!M281="",
IF($A282-'DB_243way_Regular Symbol'!D$16&gt;='DB_243way_RegularＸ_W()'!B$2-1,"",VLOOKUP($A282-'DB_243way_Regular Symbol'!D$16,'DB_243way_Regular Symbol'!$L$3:$Q$250,'DB_243way_RegularＸ_W()'!B$3+1,FALSE)),
'DB_243way_Regular Symbol'!M281)</f>
        <v/>
      </c>
      <c r="C282" s="184" t="str">
        <f>IF('DB_243way_Regular Symbol'!N281="",
IF($A282-'DB_243way_Regular Symbol'!E$16&gt;='DB_243way_RegularＸ_W()'!C$2-1,"",VLOOKUP($A282-'DB_243way_Regular Symbol'!E$16,'DB_243way_Regular Symbol'!$L$3:$Q$250,'DB_243way_RegularＸ_W()'!C$3+1,FALSE)),
'DB_243way_Regular Symbol'!N281)</f>
        <v/>
      </c>
      <c r="D282" s="184" t="str">
        <f>IF('DB_243way_Regular Symbol'!O281="",
IF($A282-'DB_243way_Regular Symbol'!F$16&gt;='DB_243way_RegularＸ_W()'!D$2-1,"",VLOOKUP($A282-'DB_243way_Regular Symbol'!F$16,'DB_243way_Regular Symbol'!$L$3:$Q$250,'DB_243way_RegularＸ_W()'!D$3+1,FALSE)),
'DB_243way_Regular Symbol'!O281)</f>
        <v/>
      </c>
      <c r="E282" s="184" t="str">
        <f>IF('DB_243way_Regular Symbol'!P281="",
IF($A282-'DB_243way_Regular Symbol'!G$16&gt;='DB_243way_RegularＸ_W()'!E$2-1,"",VLOOKUP($A282-'DB_243way_Regular Symbol'!G$16,'DB_243way_Regular Symbol'!$L$3:$Q$250,'DB_243way_RegularＸ_W()'!E$3+1,FALSE)),
'DB_243way_Regular Symbol'!P281)</f>
        <v/>
      </c>
      <c r="F282" s="184" t="str">
        <f>IF('DB_243way_Regular Symbol'!Q281="",
IF($A282-'DB_243way_Regular Symbol'!H$16&gt;='DB_243way_RegularＸ_W()'!F$2-1,"",VLOOKUP($A282-'DB_243way_Regular Symbol'!H$16,'DB_243way_Regular Symbol'!$L$3:$Q$250,'DB_243way_RegularＸ_W()'!F$3+1,FALSE)),
'DB_243way_Regular Symbol'!Q281)</f>
        <v/>
      </c>
    </row>
    <row r="283" spans="1:6">
      <c r="A283" s="341">
        <f>IF('DB_243way_Regular Symbol'!L282="","",'DB_243way_Regular Symbol'!L282)</f>
        <v>279</v>
      </c>
      <c r="B283" s="184" t="str">
        <f>IF('DB_243way_Regular Symbol'!M282="",
IF($A283-'DB_243way_Regular Symbol'!D$16&gt;='DB_243way_RegularＸ_W()'!B$2-1,"",VLOOKUP($A283-'DB_243way_Regular Symbol'!D$16,'DB_243way_Regular Symbol'!$L$3:$Q$250,'DB_243way_RegularＸ_W()'!B$3+1,FALSE)),
'DB_243way_Regular Symbol'!M282)</f>
        <v/>
      </c>
      <c r="C283" s="184" t="str">
        <f>IF('DB_243way_Regular Symbol'!N282="",
IF($A283-'DB_243way_Regular Symbol'!E$16&gt;='DB_243way_RegularＸ_W()'!C$2-1,"",VLOOKUP($A283-'DB_243way_Regular Symbol'!E$16,'DB_243way_Regular Symbol'!$L$3:$Q$250,'DB_243way_RegularＸ_W()'!C$3+1,FALSE)),
'DB_243way_Regular Symbol'!N282)</f>
        <v/>
      </c>
      <c r="D283" s="184" t="str">
        <f>IF('DB_243way_Regular Symbol'!O282="",
IF($A283-'DB_243way_Regular Symbol'!F$16&gt;='DB_243way_RegularＸ_W()'!D$2-1,"",VLOOKUP($A283-'DB_243way_Regular Symbol'!F$16,'DB_243way_Regular Symbol'!$L$3:$Q$250,'DB_243way_RegularＸ_W()'!D$3+1,FALSE)),
'DB_243way_Regular Symbol'!O282)</f>
        <v/>
      </c>
      <c r="E283" s="184" t="str">
        <f>IF('DB_243way_Regular Symbol'!P282="",
IF($A283-'DB_243way_Regular Symbol'!G$16&gt;='DB_243way_RegularＸ_W()'!E$2-1,"",VLOOKUP($A283-'DB_243way_Regular Symbol'!G$16,'DB_243way_Regular Symbol'!$L$3:$Q$250,'DB_243way_RegularＸ_W()'!E$3+1,FALSE)),
'DB_243way_Regular Symbol'!P282)</f>
        <v/>
      </c>
      <c r="F283" s="184" t="str">
        <f>IF('DB_243way_Regular Symbol'!Q282="",
IF($A283-'DB_243way_Regular Symbol'!H$16&gt;='DB_243way_RegularＸ_W()'!F$2-1,"",VLOOKUP($A283-'DB_243way_Regular Symbol'!H$16,'DB_243way_Regular Symbol'!$L$3:$Q$250,'DB_243way_RegularＸ_W()'!F$3+1,FALSE)),
'DB_243way_Regular Symbol'!Q282)</f>
        <v/>
      </c>
    </row>
    <row r="284" spans="1:6">
      <c r="A284" s="341">
        <f>IF('DB_243way_Regular Symbol'!L283="","",'DB_243way_Regular Symbol'!L283)</f>
        <v>280</v>
      </c>
      <c r="B284" s="184" t="str">
        <f>IF('DB_243way_Regular Symbol'!M283="",
IF($A284-'DB_243way_Regular Symbol'!D$16&gt;='DB_243way_RegularＸ_W()'!B$2-1,"",VLOOKUP($A284-'DB_243way_Regular Symbol'!D$16,'DB_243way_Regular Symbol'!$L$3:$Q$250,'DB_243way_RegularＸ_W()'!B$3+1,FALSE)),
'DB_243way_Regular Symbol'!M283)</f>
        <v/>
      </c>
      <c r="C284" s="184" t="str">
        <f>IF('DB_243way_Regular Symbol'!N283="",
IF($A284-'DB_243way_Regular Symbol'!E$16&gt;='DB_243way_RegularＸ_W()'!C$2-1,"",VLOOKUP($A284-'DB_243way_Regular Symbol'!E$16,'DB_243way_Regular Symbol'!$L$3:$Q$250,'DB_243way_RegularＸ_W()'!C$3+1,FALSE)),
'DB_243way_Regular Symbol'!N283)</f>
        <v/>
      </c>
      <c r="D284" s="184" t="str">
        <f>IF('DB_243way_Regular Symbol'!O283="",
IF($A284-'DB_243way_Regular Symbol'!F$16&gt;='DB_243way_RegularＸ_W()'!D$2-1,"",VLOOKUP($A284-'DB_243way_Regular Symbol'!F$16,'DB_243way_Regular Symbol'!$L$3:$Q$250,'DB_243way_RegularＸ_W()'!D$3+1,FALSE)),
'DB_243way_Regular Symbol'!O283)</f>
        <v/>
      </c>
      <c r="E284" s="184" t="str">
        <f>IF('DB_243way_Regular Symbol'!P283="",
IF($A284-'DB_243way_Regular Symbol'!G$16&gt;='DB_243way_RegularＸ_W()'!E$2-1,"",VLOOKUP($A284-'DB_243way_Regular Symbol'!G$16,'DB_243way_Regular Symbol'!$L$3:$Q$250,'DB_243way_RegularＸ_W()'!E$3+1,FALSE)),
'DB_243way_Regular Symbol'!P283)</f>
        <v/>
      </c>
      <c r="F284" s="184" t="str">
        <f>IF('DB_243way_Regular Symbol'!Q283="",
IF($A284-'DB_243way_Regular Symbol'!H$16&gt;='DB_243way_RegularＸ_W()'!F$2-1,"",VLOOKUP($A284-'DB_243way_Regular Symbol'!H$16,'DB_243way_Regular Symbol'!$L$3:$Q$250,'DB_243way_RegularＸ_W()'!F$3+1,FALSE)),
'DB_243way_Regular Symbol'!Q283)</f>
        <v/>
      </c>
    </row>
    <row r="285" spans="1:6">
      <c r="A285" s="341">
        <f>IF('DB_243way_Regular Symbol'!L284="","",'DB_243way_Regular Symbol'!L284)</f>
        <v>281</v>
      </c>
      <c r="B285" s="184" t="str">
        <f>IF('DB_243way_Regular Symbol'!M284="",
IF($A285-'DB_243way_Regular Symbol'!D$16&gt;='DB_243way_RegularＸ_W()'!B$2-1,"",VLOOKUP($A285-'DB_243way_Regular Symbol'!D$16,'DB_243way_Regular Symbol'!$L$3:$Q$250,'DB_243way_RegularＸ_W()'!B$3+1,FALSE)),
'DB_243way_Regular Symbol'!M284)</f>
        <v/>
      </c>
      <c r="C285" s="184" t="str">
        <f>IF('DB_243way_Regular Symbol'!N284="",
IF($A285-'DB_243way_Regular Symbol'!E$16&gt;='DB_243way_RegularＸ_W()'!C$2-1,"",VLOOKUP($A285-'DB_243way_Regular Symbol'!E$16,'DB_243way_Regular Symbol'!$L$3:$Q$250,'DB_243way_RegularＸ_W()'!C$3+1,FALSE)),
'DB_243way_Regular Symbol'!N284)</f>
        <v/>
      </c>
      <c r="D285" s="184" t="str">
        <f>IF('DB_243way_Regular Symbol'!O284="",
IF($A285-'DB_243way_Regular Symbol'!F$16&gt;='DB_243way_RegularＸ_W()'!D$2-1,"",VLOOKUP($A285-'DB_243way_Regular Symbol'!F$16,'DB_243way_Regular Symbol'!$L$3:$Q$250,'DB_243way_RegularＸ_W()'!D$3+1,FALSE)),
'DB_243way_Regular Symbol'!O284)</f>
        <v/>
      </c>
      <c r="E285" s="184" t="str">
        <f>IF('DB_243way_Regular Symbol'!P284="",
IF($A285-'DB_243way_Regular Symbol'!G$16&gt;='DB_243way_RegularＸ_W()'!E$2-1,"",VLOOKUP($A285-'DB_243way_Regular Symbol'!G$16,'DB_243way_Regular Symbol'!$L$3:$Q$250,'DB_243way_RegularＸ_W()'!E$3+1,FALSE)),
'DB_243way_Regular Symbol'!P284)</f>
        <v/>
      </c>
      <c r="F285" s="184" t="str">
        <f>IF('DB_243way_Regular Symbol'!Q284="",
IF($A285-'DB_243way_Regular Symbol'!H$16&gt;='DB_243way_RegularＸ_W()'!F$2-1,"",VLOOKUP($A285-'DB_243way_Regular Symbol'!H$16,'DB_243way_Regular Symbol'!$L$3:$Q$250,'DB_243way_RegularＸ_W()'!F$3+1,FALSE)),
'DB_243way_Regular Symbol'!Q284)</f>
        <v/>
      </c>
    </row>
    <row r="286" spans="1:6">
      <c r="A286" s="341">
        <f>IF('DB_243way_Regular Symbol'!L285="","",'DB_243way_Regular Symbol'!L285)</f>
        <v>282</v>
      </c>
      <c r="B286" s="184" t="str">
        <f>IF('DB_243way_Regular Symbol'!M285="",
IF($A286-'DB_243way_Regular Symbol'!D$16&gt;='DB_243way_RegularＸ_W()'!B$2-1,"",VLOOKUP($A286-'DB_243way_Regular Symbol'!D$16,'DB_243way_Regular Symbol'!$L$3:$Q$250,'DB_243way_RegularＸ_W()'!B$3+1,FALSE)),
'DB_243way_Regular Symbol'!M285)</f>
        <v/>
      </c>
      <c r="C286" s="184" t="str">
        <f>IF('DB_243way_Regular Symbol'!N285="",
IF($A286-'DB_243way_Regular Symbol'!E$16&gt;='DB_243way_RegularＸ_W()'!C$2-1,"",VLOOKUP($A286-'DB_243way_Regular Symbol'!E$16,'DB_243way_Regular Symbol'!$L$3:$Q$250,'DB_243way_RegularＸ_W()'!C$3+1,FALSE)),
'DB_243way_Regular Symbol'!N285)</f>
        <v/>
      </c>
      <c r="D286" s="184" t="str">
        <f>IF('DB_243way_Regular Symbol'!O285="",
IF($A286-'DB_243way_Regular Symbol'!F$16&gt;='DB_243way_RegularＸ_W()'!D$2-1,"",VLOOKUP($A286-'DB_243way_Regular Symbol'!F$16,'DB_243way_Regular Symbol'!$L$3:$Q$250,'DB_243way_RegularＸ_W()'!D$3+1,FALSE)),
'DB_243way_Regular Symbol'!O285)</f>
        <v/>
      </c>
      <c r="E286" s="184" t="str">
        <f>IF('DB_243way_Regular Symbol'!P285="",
IF($A286-'DB_243way_Regular Symbol'!G$16&gt;='DB_243way_RegularＸ_W()'!E$2-1,"",VLOOKUP($A286-'DB_243way_Regular Symbol'!G$16,'DB_243way_Regular Symbol'!$L$3:$Q$250,'DB_243way_RegularＸ_W()'!E$3+1,FALSE)),
'DB_243way_Regular Symbol'!P285)</f>
        <v/>
      </c>
      <c r="F286" s="184" t="str">
        <f>IF('DB_243way_Regular Symbol'!Q285="",
IF($A286-'DB_243way_Regular Symbol'!H$16&gt;='DB_243way_RegularＸ_W()'!F$2-1,"",VLOOKUP($A286-'DB_243way_Regular Symbol'!H$16,'DB_243way_Regular Symbol'!$L$3:$Q$250,'DB_243way_RegularＸ_W()'!F$3+1,FALSE)),
'DB_243way_Regular Symbol'!Q285)</f>
        <v/>
      </c>
    </row>
    <row r="287" spans="1:6">
      <c r="A287" s="341">
        <f>IF('DB_243way_Regular Symbol'!L286="","",'DB_243way_Regular Symbol'!L286)</f>
        <v>283</v>
      </c>
      <c r="B287" s="184" t="str">
        <f>IF('DB_243way_Regular Symbol'!M286="",
IF($A287-'DB_243way_Regular Symbol'!D$16&gt;='DB_243way_RegularＸ_W()'!B$2-1,"",VLOOKUP($A287-'DB_243way_Regular Symbol'!D$16,'DB_243way_Regular Symbol'!$L$3:$Q$250,'DB_243way_RegularＸ_W()'!B$3+1,FALSE)),
'DB_243way_Regular Symbol'!M286)</f>
        <v/>
      </c>
      <c r="C287" s="184" t="str">
        <f>IF('DB_243way_Regular Symbol'!N286="",
IF($A287-'DB_243way_Regular Symbol'!E$16&gt;='DB_243way_RegularＸ_W()'!C$2-1,"",VLOOKUP($A287-'DB_243way_Regular Symbol'!E$16,'DB_243way_Regular Symbol'!$L$3:$Q$250,'DB_243way_RegularＸ_W()'!C$3+1,FALSE)),
'DB_243way_Regular Symbol'!N286)</f>
        <v/>
      </c>
      <c r="D287" s="184" t="str">
        <f>IF('DB_243way_Regular Symbol'!O286="",
IF($A287-'DB_243way_Regular Symbol'!F$16&gt;='DB_243way_RegularＸ_W()'!D$2-1,"",VLOOKUP($A287-'DB_243way_Regular Symbol'!F$16,'DB_243way_Regular Symbol'!$L$3:$Q$250,'DB_243way_RegularＸ_W()'!D$3+1,FALSE)),
'DB_243way_Regular Symbol'!O286)</f>
        <v/>
      </c>
      <c r="E287" s="184" t="str">
        <f>IF('DB_243way_Regular Symbol'!P286="",
IF($A287-'DB_243way_Regular Symbol'!G$16&gt;='DB_243way_RegularＸ_W()'!E$2-1,"",VLOOKUP($A287-'DB_243way_Regular Symbol'!G$16,'DB_243way_Regular Symbol'!$L$3:$Q$250,'DB_243way_RegularＸ_W()'!E$3+1,FALSE)),
'DB_243way_Regular Symbol'!P286)</f>
        <v/>
      </c>
      <c r="F287" s="184" t="str">
        <f>IF('DB_243way_Regular Symbol'!Q286="",
IF($A287-'DB_243way_Regular Symbol'!H$16&gt;='DB_243way_RegularＸ_W()'!F$2-1,"",VLOOKUP($A287-'DB_243way_Regular Symbol'!H$16,'DB_243way_Regular Symbol'!$L$3:$Q$250,'DB_243way_RegularＸ_W()'!F$3+1,FALSE)),
'DB_243way_Regular Symbol'!Q286)</f>
        <v/>
      </c>
    </row>
    <row r="288" spans="1:6">
      <c r="A288" s="341">
        <f>IF('DB_243way_Regular Symbol'!L287="","",'DB_243way_Regular Symbol'!L287)</f>
        <v>284</v>
      </c>
      <c r="B288" s="184" t="str">
        <f>IF('DB_243way_Regular Symbol'!M287="",
IF($A288-'DB_243way_Regular Symbol'!D$16&gt;='DB_243way_RegularＸ_W()'!B$2-1,"",VLOOKUP($A288-'DB_243way_Regular Symbol'!D$16,'DB_243way_Regular Symbol'!$L$3:$Q$250,'DB_243way_RegularＸ_W()'!B$3+1,FALSE)),
'DB_243way_Regular Symbol'!M287)</f>
        <v/>
      </c>
      <c r="C288" s="184" t="str">
        <f>IF('DB_243way_Regular Symbol'!N287="",
IF($A288-'DB_243way_Regular Symbol'!E$16&gt;='DB_243way_RegularＸ_W()'!C$2-1,"",VLOOKUP($A288-'DB_243way_Regular Symbol'!E$16,'DB_243way_Regular Symbol'!$L$3:$Q$250,'DB_243way_RegularＸ_W()'!C$3+1,FALSE)),
'DB_243way_Regular Symbol'!N287)</f>
        <v/>
      </c>
      <c r="D288" s="184" t="str">
        <f>IF('DB_243way_Regular Symbol'!O287="",
IF($A288-'DB_243way_Regular Symbol'!F$16&gt;='DB_243way_RegularＸ_W()'!D$2-1,"",VLOOKUP($A288-'DB_243way_Regular Symbol'!F$16,'DB_243way_Regular Symbol'!$L$3:$Q$250,'DB_243way_RegularＸ_W()'!D$3+1,FALSE)),
'DB_243way_Regular Symbol'!O287)</f>
        <v/>
      </c>
      <c r="E288" s="184" t="str">
        <f>IF('DB_243way_Regular Symbol'!P287="",
IF($A288-'DB_243way_Regular Symbol'!G$16&gt;='DB_243way_RegularＸ_W()'!E$2-1,"",VLOOKUP($A288-'DB_243way_Regular Symbol'!G$16,'DB_243way_Regular Symbol'!$L$3:$Q$250,'DB_243way_RegularＸ_W()'!E$3+1,FALSE)),
'DB_243way_Regular Symbol'!P287)</f>
        <v/>
      </c>
      <c r="F288" s="184" t="str">
        <f>IF('DB_243way_Regular Symbol'!Q287="",
IF($A288-'DB_243way_Regular Symbol'!H$16&gt;='DB_243way_RegularＸ_W()'!F$2-1,"",VLOOKUP($A288-'DB_243way_Regular Symbol'!H$16,'DB_243way_Regular Symbol'!$L$3:$Q$250,'DB_243way_RegularＸ_W()'!F$3+1,FALSE)),
'DB_243way_Regular Symbol'!Q287)</f>
        <v/>
      </c>
    </row>
    <row r="289" spans="1:6">
      <c r="A289" s="341">
        <f>IF('DB_243way_Regular Symbol'!L288="","",'DB_243way_Regular Symbol'!L288)</f>
        <v>285</v>
      </c>
      <c r="B289" s="184" t="str">
        <f>IF('DB_243way_Regular Symbol'!M288="",
IF($A289-'DB_243way_Regular Symbol'!D$16&gt;='DB_243way_RegularＸ_W()'!B$2-1,"",VLOOKUP($A289-'DB_243way_Regular Symbol'!D$16,'DB_243way_Regular Symbol'!$L$3:$Q$250,'DB_243way_RegularＸ_W()'!B$3+1,FALSE)),
'DB_243way_Regular Symbol'!M288)</f>
        <v/>
      </c>
      <c r="C289" s="184" t="str">
        <f>IF('DB_243way_Regular Symbol'!N288="",
IF($A289-'DB_243way_Regular Symbol'!E$16&gt;='DB_243way_RegularＸ_W()'!C$2-1,"",VLOOKUP($A289-'DB_243way_Regular Symbol'!E$16,'DB_243way_Regular Symbol'!$L$3:$Q$250,'DB_243way_RegularＸ_W()'!C$3+1,FALSE)),
'DB_243way_Regular Symbol'!N288)</f>
        <v/>
      </c>
      <c r="D289" s="184" t="str">
        <f>IF('DB_243way_Regular Symbol'!O288="",
IF($A289-'DB_243way_Regular Symbol'!F$16&gt;='DB_243way_RegularＸ_W()'!D$2-1,"",VLOOKUP($A289-'DB_243way_Regular Symbol'!F$16,'DB_243way_Regular Symbol'!$L$3:$Q$250,'DB_243way_RegularＸ_W()'!D$3+1,FALSE)),
'DB_243way_Regular Symbol'!O288)</f>
        <v/>
      </c>
      <c r="E289" s="184" t="str">
        <f>IF('DB_243way_Regular Symbol'!P288="",
IF($A289-'DB_243way_Regular Symbol'!G$16&gt;='DB_243way_RegularＸ_W()'!E$2-1,"",VLOOKUP($A289-'DB_243way_Regular Symbol'!G$16,'DB_243way_Regular Symbol'!$L$3:$Q$250,'DB_243way_RegularＸ_W()'!E$3+1,FALSE)),
'DB_243way_Regular Symbol'!P288)</f>
        <v/>
      </c>
      <c r="F289" s="184" t="str">
        <f>IF('DB_243way_Regular Symbol'!Q288="",
IF($A289-'DB_243way_Regular Symbol'!H$16&gt;='DB_243way_RegularＸ_W()'!F$2-1,"",VLOOKUP($A289-'DB_243way_Regular Symbol'!H$16,'DB_243way_Regular Symbol'!$L$3:$Q$250,'DB_243way_RegularＸ_W()'!F$3+1,FALSE)),
'DB_243way_Regular Symbol'!Q288)</f>
        <v/>
      </c>
    </row>
    <row r="290" spans="1:6">
      <c r="A290" s="341">
        <f>IF('DB_243way_Regular Symbol'!L289="","",'DB_243way_Regular Symbol'!L289)</f>
        <v>286</v>
      </c>
      <c r="B290" s="184" t="str">
        <f>IF('DB_243way_Regular Symbol'!M289="",
IF($A290-'DB_243way_Regular Symbol'!D$16&gt;='DB_243way_RegularＸ_W()'!B$2-1,"",VLOOKUP($A290-'DB_243way_Regular Symbol'!D$16,'DB_243way_Regular Symbol'!$L$3:$Q$250,'DB_243way_RegularＸ_W()'!B$3+1,FALSE)),
'DB_243way_Regular Symbol'!M289)</f>
        <v/>
      </c>
      <c r="C290" s="184" t="str">
        <f>IF('DB_243way_Regular Symbol'!N289="",
IF($A290-'DB_243way_Regular Symbol'!E$16&gt;='DB_243way_RegularＸ_W()'!C$2-1,"",VLOOKUP($A290-'DB_243way_Regular Symbol'!E$16,'DB_243way_Regular Symbol'!$L$3:$Q$250,'DB_243way_RegularＸ_W()'!C$3+1,FALSE)),
'DB_243way_Regular Symbol'!N289)</f>
        <v/>
      </c>
      <c r="D290" s="184" t="str">
        <f>IF('DB_243way_Regular Symbol'!O289="",
IF($A290-'DB_243way_Regular Symbol'!F$16&gt;='DB_243way_RegularＸ_W()'!D$2-1,"",VLOOKUP($A290-'DB_243way_Regular Symbol'!F$16,'DB_243way_Regular Symbol'!$L$3:$Q$250,'DB_243way_RegularＸ_W()'!D$3+1,FALSE)),
'DB_243way_Regular Symbol'!O289)</f>
        <v/>
      </c>
      <c r="E290" s="184" t="str">
        <f>IF('DB_243way_Regular Symbol'!P289="",
IF($A290-'DB_243way_Regular Symbol'!G$16&gt;='DB_243way_RegularＸ_W()'!E$2-1,"",VLOOKUP($A290-'DB_243way_Regular Symbol'!G$16,'DB_243way_Regular Symbol'!$L$3:$Q$250,'DB_243way_RegularＸ_W()'!E$3+1,FALSE)),
'DB_243way_Regular Symbol'!P289)</f>
        <v/>
      </c>
      <c r="F290" s="184" t="str">
        <f>IF('DB_243way_Regular Symbol'!Q289="",
IF($A290-'DB_243way_Regular Symbol'!H$16&gt;='DB_243way_RegularＸ_W()'!F$2-1,"",VLOOKUP($A290-'DB_243way_Regular Symbol'!H$16,'DB_243way_Regular Symbol'!$L$3:$Q$250,'DB_243way_RegularＸ_W()'!F$3+1,FALSE)),
'DB_243way_Regular Symbol'!Q289)</f>
        <v/>
      </c>
    </row>
    <row r="291" spans="1:6">
      <c r="A291" s="341">
        <f>IF('DB_243way_Regular Symbol'!L290="","",'DB_243way_Regular Symbol'!L290)</f>
        <v>287</v>
      </c>
      <c r="B291" s="184" t="str">
        <f>IF('DB_243way_Regular Symbol'!M290="",
IF($A291-'DB_243way_Regular Symbol'!D$16&gt;='DB_243way_RegularＸ_W()'!B$2-1,"",VLOOKUP($A291-'DB_243way_Regular Symbol'!D$16,'DB_243way_Regular Symbol'!$L$3:$Q$250,'DB_243way_RegularＸ_W()'!B$3+1,FALSE)),
'DB_243way_Regular Symbol'!M290)</f>
        <v/>
      </c>
      <c r="C291" s="184" t="str">
        <f>IF('DB_243way_Regular Symbol'!N290="",
IF($A291-'DB_243way_Regular Symbol'!E$16&gt;='DB_243way_RegularＸ_W()'!C$2-1,"",VLOOKUP($A291-'DB_243way_Regular Symbol'!E$16,'DB_243way_Regular Symbol'!$L$3:$Q$250,'DB_243way_RegularＸ_W()'!C$3+1,FALSE)),
'DB_243way_Regular Symbol'!N290)</f>
        <v/>
      </c>
      <c r="D291" s="184" t="str">
        <f>IF('DB_243way_Regular Symbol'!O290="",
IF($A291-'DB_243way_Regular Symbol'!F$16&gt;='DB_243way_RegularＸ_W()'!D$2-1,"",VLOOKUP($A291-'DB_243way_Regular Symbol'!F$16,'DB_243way_Regular Symbol'!$L$3:$Q$250,'DB_243way_RegularＸ_W()'!D$3+1,FALSE)),
'DB_243way_Regular Symbol'!O290)</f>
        <v/>
      </c>
      <c r="E291" s="184" t="str">
        <f>IF('DB_243way_Regular Symbol'!P290="",
IF($A291-'DB_243way_Regular Symbol'!G$16&gt;='DB_243way_RegularＸ_W()'!E$2-1,"",VLOOKUP($A291-'DB_243way_Regular Symbol'!G$16,'DB_243way_Regular Symbol'!$L$3:$Q$250,'DB_243way_RegularＸ_W()'!E$3+1,FALSE)),
'DB_243way_Regular Symbol'!P290)</f>
        <v/>
      </c>
      <c r="F291" s="184" t="str">
        <f>IF('DB_243way_Regular Symbol'!Q290="",
IF($A291-'DB_243way_Regular Symbol'!H$16&gt;='DB_243way_RegularＸ_W()'!F$2-1,"",VLOOKUP($A291-'DB_243way_Regular Symbol'!H$16,'DB_243way_Regular Symbol'!$L$3:$Q$250,'DB_243way_RegularＸ_W()'!F$3+1,FALSE)),
'DB_243way_Regular Symbol'!Q290)</f>
        <v/>
      </c>
    </row>
    <row r="292" spans="1:6">
      <c r="A292" s="341">
        <f>IF('DB_243way_Regular Symbol'!L291="","",'DB_243way_Regular Symbol'!L291)</f>
        <v>288</v>
      </c>
      <c r="B292" s="184" t="str">
        <f>IF('DB_243way_Regular Symbol'!M291="",
IF($A292-'DB_243way_Regular Symbol'!D$16&gt;='DB_243way_RegularＸ_W()'!B$2-1,"",VLOOKUP($A292-'DB_243way_Regular Symbol'!D$16,'DB_243way_Regular Symbol'!$L$3:$Q$250,'DB_243way_RegularＸ_W()'!B$3+1,FALSE)),
'DB_243way_Regular Symbol'!M291)</f>
        <v/>
      </c>
      <c r="C292" s="184" t="str">
        <f>IF('DB_243way_Regular Symbol'!N291="",
IF($A292-'DB_243way_Regular Symbol'!E$16&gt;='DB_243way_RegularＸ_W()'!C$2-1,"",VLOOKUP($A292-'DB_243way_Regular Symbol'!E$16,'DB_243way_Regular Symbol'!$L$3:$Q$250,'DB_243way_RegularＸ_W()'!C$3+1,FALSE)),
'DB_243way_Regular Symbol'!N291)</f>
        <v/>
      </c>
      <c r="D292" s="184" t="str">
        <f>IF('DB_243way_Regular Symbol'!O291="",
IF($A292-'DB_243way_Regular Symbol'!F$16&gt;='DB_243way_RegularＸ_W()'!D$2-1,"",VLOOKUP($A292-'DB_243way_Regular Symbol'!F$16,'DB_243way_Regular Symbol'!$L$3:$Q$250,'DB_243way_RegularＸ_W()'!D$3+1,FALSE)),
'DB_243way_Regular Symbol'!O291)</f>
        <v/>
      </c>
      <c r="E292" s="184" t="str">
        <f>IF('DB_243way_Regular Symbol'!P291="",
IF($A292-'DB_243way_Regular Symbol'!G$16&gt;='DB_243way_RegularＸ_W()'!E$2-1,"",VLOOKUP($A292-'DB_243way_Regular Symbol'!G$16,'DB_243way_Regular Symbol'!$L$3:$Q$250,'DB_243way_RegularＸ_W()'!E$3+1,FALSE)),
'DB_243way_Regular Symbol'!P291)</f>
        <v/>
      </c>
      <c r="F292" s="184" t="str">
        <f>IF('DB_243way_Regular Symbol'!Q291="",
IF($A292-'DB_243way_Regular Symbol'!H$16&gt;='DB_243way_RegularＸ_W()'!F$2-1,"",VLOOKUP($A292-'DB_243way_Regular Symbol'!H$16,'DB_243way_Regular Symbol'!$L$3:$Q$250,'DB_243way_RegularＸ_W()'!F$3+1,FALSE)),
'DB_243way_Regular Symbol'!Q291)</f>
        <v/>
      </c>
    </row>
    <row r="293" spans="1:6">
      <c r="A293" s="341">
        <f>IF('DB_243way_Regular Symbol'!L292="","",'DB_243way_Regular Symbol'!L292)</f>
        <v>289</v>
      </c>
      <c r="B293" s="184" t="str">
        <f>IF('DB_243way_Regular Symbol'!M292="",
IF($A293-'DB_243way_Regular Symbol'!D$16&gt;='DB_243way_RegularＸ_W()'!B$2-1,"",VLOOKUP($A293-'DB_243way_Regular Symbol'!D$16,'DB_243way_Regular Symbol'!$L$3:$Q$250,'DB_243way_RegularＸ_W()'!B$3+1,FALSE)),
'DB_243way_Regular Symbol'!M292)</f>
        <v/>
      </c>
      <c r="C293" s="184" t="str">
        <f>IF('DB_243way_Regular Symbol'!N292="",
IF($A293-'DB_243way_Regular Symbol'!E$16&gt;='DB_243way_RegularＸ_W()'!C$2-1,"",VLOOKUP($A293-'DB_243way_Regular Symbol'!E$16,'DB_243way_Regular Symbol'!$L$3:$Q$250,'DB_243way_RegularＸ_W()'!C$3+1,FALSE)),
'DB_243way_Regular Symbol'!N292)</f>
        <v/>
      </c>
      <c r="D293" s="184" t="str">
        <f>IF('DB_243way_Regular Symbol'!O292="",
IF($A293-'DB_243way_Regular Symbol'!F$16&gt;='DB_243way_RegularＸ_W()'!D$2-1,"",VLOOKUP($A293-'DB_243way_Regular Symbol'!F$16,'DB_243way_Regular Symbol'!$L$3:$Q$250,'DB_243way_RegularＸ_W()'!D$3+1,FALSE)),
'DB_243way_Regular Symbol'!O292)</f>
        <v/>
      </c>
      <c r="E293" s="184" t="str">
        <f>IF('DB_243way_Regular Symbol'!P292="",
IF($A293-'DB_243way_Regular Symbol'!G$16&gt;='DB_243way_RegularＸ_W()'!E$2-1,"",VLOOKUP($A293-'DB_243way_Regular Symbol'!G$16,'DB_243way_Regular Symbol'!$L$3:$Q$250,'DB_243way_RegularＸ_W()'!E$3+1,FALSE)),
'DB_243way_Regular Symbol'!P292)</f>
        <v/>
      </c>
      <c r="F293" s="184" t="str">
        <f>IF('DB_243way_Regular Symbol'!Q292="",
IF($A293-'DB_243way_Regular Symbol'!H$16&gt;='DB_243way_RegularＸ_W()'!F$2-1,"",VLOOKUP($A293-'DB_243way_Regular Symbol'!H$16,'DB_243way_Regular Symbol'!$L$3:$Q$250,'DB_243way_RegularＸ_W()'!F$3+1,FALSE)),
'DB_243way_Regular Symbol'!Q292)</f>
        <v/>
      </c>
    </row>
    <row r="294" spans="1:6">
      <c r="A294" s="341">
        <f>IF('DB_243way_Regular Symbol'!L293="","",'DB_243way_Regular Symbol'!L293)</f>
        <v>290</v>
      </c>
      <c r="B294" s="184" t="str">
        <f>IF('DB_243way_Regular Symbol'!M293="",
IF($A294-'DB_243way_Regular Symbol'!D$16&gt;='DB_243way_RegularＸ_W()'!B$2-1,"",VLOOKUP($A294-'DB_243way_Regular Symbol'!D$16,'DB_243way_Regular Symbol'!$L$3:$Q$250,'DB_243way_RegularＸ_W()'!B$3+1,FALSE)),
'DB_243way_Regular Symbol'!M293)</f>
        <v/>
      </c>
      <c r="C294" s="184" t="str">
        <f>IF('DB_243way_Regular Symbol'!N293="",
IF($A294-'DB_243way_Regular Symbol'!E$16&gt;='DB_243way_RegularＸ_W()'!C$2-1,"",VLOOKUP($A294-'DB_243way_Regular Symbol'!E$16,'DB_243way_Regular Symbol'!$L$3:$Q$250,'DB_243way_RegularＸ_W()'!C$3+1,FALSE)),
'DB_243way_Regular Symbol'!N293)</f>
        <v/>
      </c>
      <c r="D294" s="184" t="str">
        <f>IF('DB_243way_Regular Symbol'!O293="",
IF($A294-'DB_243way_Regular Symbol'!F$16&gt;='DB_243way_RegularＸ_W()'!D$2-1,"",VLOOKUP($A294-'DB_243way_Regular Symbol'!F$16,'DB_243way_Regular Symbol'!$L$3:$Q$250,'DB_243way_RegularＸ_W()'!D$3+1,FALSE)),
'DB_243way_Regular Symbol'!O293)</f>
        <v/>
      </c>
      <c r="E294" s="184" t="str">
        <f>IF('DB_243way_Regular Symbol'!P293="",
IF($A294-'DB_243way_Regular Symbol'!G$16&gt;='DB_243way_RegularＸ_W()'!E$2-1,"",VLOOKUP($A294-'DB_243way_Regular Symbol'!G$16,'DB_243way_Regular Symbol'!$L$3:$Q$250,'DB_243way_RegularＸ_W()'!E$3+1,FALSE)),
'DB_243way_Regular Symbol'!P293)</f>
        <v/>
      </c>
      <c r="F294" s="184" t="str">
        <f>IF('DB_243way_Regular Symbol'!Q293="",
IF($A294-'DB_243way_Regular Symbol'!H$16&gt;='DB_243way_RegularＸ_W()'!F$2-1,"",VLOOKUP($A294-'DB_243way_Regular Symbol'!H$16,'DB_243way_Regular Symbol'!$L$3:$Q$250,'DB_243way_RegularＸ_W()'!F$3+1,FALSE)),
'DB_243way_Regular Symbol'!Q293)</f>
        <v/>
      </c>
    </row>
    <row r="295" spans="1:6">
      <c r="A295" s="341">
        <f>IF('DB_243way_Regular Symbol'!L294="","",'DB_243way_Regular Symbol'!L294)</f>
        <v>291</v>
      </c>
      <c r="B295" s="184" t="str">
        <f>IF('DB_243way_Regular Symbol'!M294="",
IF($A295-'DB_243way_Regular Symbol'!D$16&gt;='DB_243way_RegularＸ_W()'!B$2-1,"",VLOOKUP($A295-'DB_243way_Regular Symbol'!D$16,'DB_243way_Regular Symbol'!$L$3:$Q$250,'DB_243way_RegularＸ_W()'!B$3+1,FALSE)),
'DB_243way_Regular Symbol'!M294)</f>
        <v/>
      </c>
      <c r="C295" s="184" t="str">
        <f>IF('DB_243way_Regular Symbol'!N294="",
IF($A295-'DB_243way_Regular Symbol'!E$16&gt;='DB_243way_RegularＸ_W()'!C$2-1,"",VLOOKUP($A295-'DB_243way_Regular Symbol'!E$16,'DB_243way_Regular Symbol'!$L$3:$Q$250,'DB_243way_RegularＸ_W()'!C$3+1,FALSE)),
'DB_243way_Regular Symbol'!N294)</f>
        <v/>
      </c>
      <c r="D295" s="184" t="str">
        <f>IF('DB_243way_Regular Symbol'!O294="",
IF($A295-'DB_243way_Regular Symbol'!F$16&gt;='DB_243way_RegularＸ_W()'!D$2-1,"",VLOOKUP($A295-'DB_243way_Regular Symbol'!F$16,'DB_243way_Regular Symbol'!$L$3:$Q$250,'DB_243way_RegularＸ_W()'!D$3+1,FALSE)),
'DB_243way_Regular Symbol'!O294)</f>
        <v/>
      </c>
      <c r="E295" s="184" t="str">
        <f>IF('DB_243way_Regular Symbol'!P294="",
IF($A295-'DB_243way_Regular Symbol'!G$16&gt;='DB_243way_RegularＸ_W()'!E$2-1,"",VLOOKUP($A295-'DB_243way_Regular Symbol'!G$16,'DB_243way_Regular Symbol'!$L$3:$Q$250,'DB_243way_RegularＸ_W()'!E$3+1,FALSE)),
'DB_243way_Regular Symbol'!P294)</f>
        <v/>
      </c>
      <c r="F295" s="184" t="str">
        <f>IF('DB_243way_Regular Symbol'!Q294="",
IF($A295-'DB_243way_Regular Symbol'!H$16&gt;='DB_243way_RegularＸ_W()'!F$2-1,"",VLOOKUP($A295-'DB_243way_Regular Symbol'!H$16,'DB_243way_Regular Symbol'!$L$3:$Q$250,'DB_243way_RegularＸ_W()'!F$3+1,FALSE)),
'DB_243way_Regular Symbol'!Q294)</f>
        <v/>
      </c>
    </row>
    <row r="296" spans="1:6">
      <c r="A296" s="341">
        <f>IF('DB_243way_Regular Symbol'!L295="","",'DB_243way_Regular Symbol'!L295)</f>
        <v>292</v>
      </c>
      <c r="B296" s="184" t="str">
        <f>IF('DB_243way_Regular Symbol'!M295="",
IF($A296-'DB_243way_Regular Symbol'!D$16&gt;='DB_243way_RegularＸ_W()'!B$2-1,"",VLOOKUP($A296-'DB_243way_Regular Symbol'!D$16,'DB_243way_Regular Symbol'!$L$3:$Q$250,'DB_243way_RegularＸ_W()'!B$3+1,FALSE)),
'DB_243way_Regular Symbol'!M295)</f>
        <v/>
      </c>
      <c r="C296" s="184" t="str">
        <f>IF('DB_243way_Regular Symbol'!N295="",
IF($A296-'DB_243way_Regular Symbol'!E$16&gt;='DB_243way_RegularＸ_W()'!C$2-1,"",VLOOKUP($A296-'DB_243way_Regular Symbol'!E$16,'DB_243way_Regular Symbol'!$L$3:$Q$250,'DB_243way_RegularＸ_W()'!C$3+1,FALSE)),
'DB_243way_Regular Symbol'!N295)</f>
        <v/>
      </c>
      <c r="D296" s="184" t="str">
        <f>IF('DB_243way_Regular Symbol'!O295="",
IF($A296-'DB_243way_Regular Symbol'!F$16&gt;='DB_243way_RegularＸ_W()'!D$2-1,"",VLOOKUP($A296-'DB_243way_Regular Symbol'!F$16,'DB_243way_Regular Symbol'!$L$3:$Q$250,'DB_243way_RegularＸ_W()'!D$3+1,FALSE)),
'DB_243way_Regular Symbol'!O295)</f>
        <v/>
      </c>
      <c r="E296" s="184" t="str">
        <f>IF('DB_243way_Regular Symbol'!P295="",
IF($A296-'DB_243way_Regular Symbol'!G$16&gt;='DB_243way_RegularＸ_W()'!E$2-1,"",VLOOKUP($A296-'DB_243way_Regular Symbol'!G$16,'DB_243way_Regular Symbol'!$L$3:$Q$250,'DB_243way_RegularＸ_W()'!E$3+1,FALSE)),
'DB_243way_Regular Symbol'!P295)</f>
        <v/>
      </c>
      <c r="F296" s="184" t="str">
        <f>IF('DB_243way_Regular Symbol'!Q295="",
IF($A296-'DB_243way_Regular Symbol'!H$16&gt;='DB_243way_RegularＸ_W()'!F$2-1,"",VLOOKUP($A296-'DB_243way_Regular Symbol'!H$16,'DB_243way_Regular Symbol'!$L$3:$Q$250,'DB_243way_RegularＸ_W()'!F$3+1,FALSE)),
'DB_243way_Regular Symbol'!Q295)</f>
        <v/>
      </c>
    </row>
    <row r="297" spans="1:6">
      <c r="A297" s="341">
        <f>IF('DB_243way_Regular Symbol'!L296="","",'DB_243way_Regular Symbol'!L296)</f>
        <v>293</v>
      </c>
      <c r="B297" s="184" t="str">
        <f>IF('DB_243way_Regular Symbol'!M296="",
IF($A297-'DB_243way_Regular Symbol'!D$16&gt;='DB_243way_RegularＸ_W()'!B$2-1,"",VLOOKUP($A297-'DB_243way_Regular Symbol'!D$16,'DB_243way_Regular Symbol'!$L$3:$Q$250,'DB_243way_RegularＸ_W()'!B$3+1,FALSE)),
'DB_243way_Regular Symbol'!M296)</f>
        <v/>
      </c>
      <c r="C297" s="184" t="str">
        <f>IF('DB_243way_Regular Symbol'!N296="",
IF($A297-'DB_243way_Regular Symbol'!E$16&gt;='DB_243way_RegularＸ_W()'!C$2-1,"",VLOOKUP($A297-'DB_243way_Regular Symbol'!E$16,'DB_243way_Regular Symbol'!$L$3:$Q$250,'DB_243way_RegularＸ_W()'!C$3+1,FALSE)),
'DB_243way_Regular Symbol'!N296)</f>
        <v/>
      </c>
      <c r="D297" s="184" t="str">
        <f>IF('DB_243way_Regular Symbol'!O296="",
IF($A297-'DB_243way_Regular Symbol'!F$16&gt;='DB_243way_RegularＸ_W()'!D$2-1,"",VLOOKUP($A297-'DB_243way_Regular Symbol'!F$16,'DB_243way_Regular Symbol'!$L$3:$Q$250,'DB_243way_RegularＸ_W()'!D$3+1,FALSE)),
'DB_243way_Regular Symbol'!O296)</f>
        <v/>
      </c>
      <c r="E297" s="184" t="str">
        <f>IF('DB_243way_Regular Symbol'!P296="",
IF($A297-'DB_243way_Regular Symbol'!G$16&gt;='DB_243way_RegularＸ_W()'!E$2-1,"",VLOOKUP($A297-'DB_243way_Regular Symbol'!G$16,'DB_243way_Regular Symbol'!$L$3:$Q$250,'DB_243way_RegularＸ_W()'!E$3+1,FALSE)),
'DB_243way_Regular Symbol'!P296)</f>
        <v/>
      </c>
      <c r="F297" s="184" t="str">
        <f>IF('DB_243way_Regular Symbol'!Q296="",
IF($A297-'DB_243way_Regular Symbol'!H$16&gt;='DB_243way_RegularＸ_W()'!F$2-1,"",VLOOKUP($A297-'DB_243way_Regular Symbol'!H$16,'DB_243way_Regular Symbol'!$L$3:$Q$250,'DB_243way_RegularＸ_W()'!F$3+1,FALSE)),
'DB_243way_Regular Symbol'!Q296)</f>
        <v/>
      </c>
    </row>
    <row r="298" spans="1:6">
      <c r="A298" s="341">
        <f>IF('DB_243way_Regular Symbol'!L297="","",'DB_243way_Regular Symbol'!L297)</f>
        <v>294</v>
      </c>
      <c r="B298" s="184" t="str">
        <f>IF('DB_243way_Regular Symbol'!M297="",
IF($A298-'DB_243way_Regular Symbol'!D$16&gt;='DB_243way_RegularＸ_W()'!B$2-1,"",VLOOKUP($A298-'DB_243way_Regular Symbol'!D$16,'DB_243way_Regular Symbol'!$L$3:$Q$250,'DB_243way_RegularＸ_W()'!B$3+1,FALSE)),
'DB_243way_Regular Symbol'!M297)</f>
        <v/>
      </c>
      <c r="C298" s="184" t="str">
        <f>IF('DB_243way_Regular Symbol'!N297="",
IF($A298-'DB_243way_Regular Symbol'!E$16&gt;='DB_243way_RegularＸ_W()'!C$2-1,"",VLOOKUP($A298-'DB_243way_Regular Symbol'!E$16,'DB_243way_Regular Symbol'!$L$3:$Q$250,'DB_243way_RegularＸ_W()'!C$3+1,FALSE)),
'DB_243way_Regular Symbol'!N297)</f>
        <v/>
      </c>
      <c r="D298" s="184" t="str">
        <f>IF('DB_243way_Regular Symbol'!O297="",
IF($A298-'DB_243way_Regular Symbol'!F$16&gt;='DB_243way_RegularＸ_W()'!D$2-1,"",VLOOKUP($A298-'DB_243way_Regular Symbol'!F$16,'DB_243way_Regular Symbol'!$L$3:$Q$250,'DB_243way_RegularＸ_W()'!D$3+1,FALSE)),
'DB_243way_Regular Symbol'!O297)</f>
        <v/>
      </c>
      <c r="E298" s="184" t="str">
        <f>IF('DB_243way_Regular Symbol'!P297="",
IF($A298-'DB_243way_Regular Symbol'!G$16&gt;='DB_243way_RegularＸ_W()'!E$2-1,"",VLOOKUP($A298-'DB_243way_Regular Symbol'!G$16,'DB_243way_Regular Symbol'!$L$3:$Q$250,'DB_243way_RegularＸ_W()'!E$3+1,FALSE)),
'DB_243way_Regular Symbol'!P297)</f>
        <v/>
      </c>
      <c r="F298" s="184" t="str">
        <f>IF('DB_243way_Regular Symbol'!Q297="",
IF($A298-'DB_243way_Regular Symbol'!H$16&gt;='DB_243way_RegularＸ_W()'!F$2-1,"",VLOOKUP($A298-'DB_243way_Regular Symbol'!H$16,'DB_243way_Regular Symbol'!$L$3:$Q$250,'DB_243way_RegularＸ_W()'!F$3+1,FALSE)),
'DB_243way_Regular Symbol'!Q297)</f>
        <v/>
      </c>
    </row>
    <row r="299" spans="1:6">
      <c r="A299" s="341">
        <f>IF('DB_243way_Regular Symbol'!L298="","",'DB_243way_Regular Symbol'!L298)</f>
        <v>295</v>
      </c>
      <c r="B299" s="184" t="str">
        <f>IF('DB_243way_Regular Symbol'!M298="",
IF($A299-'DB_243way_Regular Symbol'!D$16&gt;='DB_243way_RegularＸ_W()'!B$2-1,"",VLOOKUP($A299-'DB_243way_Regular Symbol'!D$16,'DB_243way_Regular Symbol'!$L$3:$Q$250,'DB_243way_RegularＸ_W()'!B$3+1,FALSE)),
'DB_243way_Regular Symbol'!M298)</f>
        <v/>
      </c>
      <c r="C299" s="184" t="str">
        <f>IF('DB_243way_Regular Symbol'!N298="",
IF($A299-'DB_243way_Regular Symbol'!E$16&gt;='DB_243way_RegularＸ_W()'!C$2-1,"",VLOOKUP($A299-'DB_243way_Regular Symbol'!E$16,'DB_243way_Regular Symbol'!$L$3:$Q$250,'DB_243way_RegularＸ_W()'!C$3+1,FALSE)),
'DB_243way_Regular Symbol'!N298)</f>
        <v/>
      </c>
      <c r="D299" s="184" t="str">
        <f>IF('DB_243way_Regular Symbol'!O298="",
IF($A299-'DB_243way_Regular Symbol'!F$16&gt;='DB_243way_RegularＸ_W()'!D$2-1,"",VLOOKUP($A299-'DB_243way_Regular Symbol'!F$16,'DB_243way_Regular Symbol'!$L$3:$Q$250,'DB_243way_RegularＸ_W()'!D$3+1,FALSE)),
'DB_243way_Regular Symbol'!O298)</f>
        <v/>
      </c>
      <c r="E299" s="184" t="str">
        <f>IF('DB_243way_Regular Symbol'!P298="",
IF($A299-'DB_243way_Regular Symbol'!G$16&gt;='DB_243way_RegularＸ_W()'!E$2-1,"",VLOOKUP($A299-'DB_243way_Regular Symbol'!G$16,'DB_243way_Regular Symbol'!$L$3:$Q$250,'DB_243way_RegularＸ_W()'!E$3+1,FALSE)),
'DB_243way_Regular Symbol'!P298)</f>
        <v/>
      </c>
      <c r="F299" s="184" t="str">
        <f>IF('DB_243way_Regular Symbol'!Q298="",
IF($A299-'DB_243way_Regular Symbol'!H$16&gt;='DB_243way_RegularＸ_W()'!F$2-1,"",VLOOKUP($A299-'DB_243way_Regular Symbol'!H$16,'DB_243way_Regular Symbol'!$L$3:$Q$250,'DB_243way_RegularＸ_W()'!F$3+1,FALSE)),
'DB_243way_Regular Symbol'!Q298)</f>
        <v/>
      </c>
    </row>
    <row r="300" spans="1:6">
      <c r="A300" s="341">
        <f>IF('DB_243way_Regular Symbol'!L299="","",'DB_243way_Regular Symbol'!L299)</f>
        <v>296</v>
      </c>
      <c r="B300" s="184" t="str">
        <f>IF('DB_243way_Regular Symbol'!M299="",
IF($A300-'DB_243way_Regular Symbol'!D$16&gt;='DB_243way_RegularＸ_W()'!B$2-1,"",VLOOKUP($A300-'DB_243way_Regular Symbol'!D$16,'DB_243way_Regular Symbol'!$L$3:$Q$250,'DB_243way_RegularＸ_W()'!B$3+1,FALSE)),
'DB_243way_Regular Symbol'!M299)</f>
        <v/>
      </c>
      <c r="C300" s="184" t="str">
        <f>IF('DB_243way_Regular Symbol'!N299="",
IF($A300-'DB_243way_Regular Symbol'!E$16&gt;='DB_243way_RegularＸ_W()'!C$2-1,"",VLOOKUP($A300-'DB_243way_Regular Symbol'!E$16,'DB_243way_Regular Symbol'!$L$3:$Q$250,'DB_243way_RegularＸ_W()'!C$3+1,FALSE)),
'DB_243way_Regular Symbol'!N299)</f>
        <v/>
      </c>
      <c r="D300" s="184" t="str">
        <f>IF('DB_243way_Regular Symbol'!O299="",
IF($A300-'DB_243way_Regular Symbol'!F$16&gt;='DB_243way_RegularＸ_W()'!D$2-1,"",VLOOKUP($A300-'DB_243way_Regular Symbol'!F$16,'DB_243way_Regular Symbol'!$L$3:$Q$250,'DB_243way_RegularＸ_W()'!D$3+1,FALSE)),
'DB_243way_Regular Symbol'!O299)</f>
        <v/>
      </c>
      <c r="E300" s="184" t="str">
        <f>IF('DB_243way_Regular Symbol'!P299="",
IF($A300-'DB_243way_Regular Symbol'!G$16&gt;='DB_243way_RegularＸ_W()'!E$2-1,"",VLOOKUP($A300-'DB_243way_Regular Symbol'!G$16,'DB_243way_Regular Symbol'!$L$3:$Q$250,'DB_243way_RegularＸ_W()'!E$3+1,FALSE)),
'DB_243way_Regular Symbol'!P299)</f>
        <v/>
      </c>
      <c r="F300" s="184" t="str">
        <f>IF('DB_243way_Regular Symbol'!Q299="",
IF($A300-'DB_243way_Regular Symbol'!H$16&gt;='DB_243way_RegularＸ_W()'!F$2-1,"",VLOOKUP($A300-'DB_243way_Regular Symbol'!H$16,'DB_243way_Regular Symbol'!$L$3:$Q$250,'DB_243way_RegularＸ_W()'!F$3+1,FALSE)),
'DB_243way_Regular Symbol'!Q299)</f>
        <v/>
      </c>
    </row>
    <row r="301" spans="1:6">
      <c r="A301" s="341">
        <f>IF('DB_243way_Regular Symbol'!L300="","",'DB_243way_Regular Symbol'!L300)</f>
        <v>297</v>
      </c>
      <c r="B301" s="184" t="str">
        <f>IF('DB_243way_Regular Symbol'!M300="",
IF($A301-'DB_243way_Regular Symbol'!D$16&gt;='DB_243way_RegularＸ_W()'!B$2-1,"",VLOOKUP($A301-'DB_243way_Regular Symbol'!D$16,'DB_243way_Regular Symbol'!$L$3:$Q$250,'DB_243way_RegularＸ_W()'!B$3+1,FALSE)),
'DB_243way_Regular Symbol'!M300)</f>
        <v/>
      </c>
      <c r="C301" s="184" t="str">
        <f>IF('DB_243way_Regular Symbol'!N300="",
IF($A301-'DB_243way_Regular Symbol'!E$16&gt;='DB_243way_RegularＸ_W()'!C$2-1,"",VLOOKUP($A301-'DB_243way_Regular Symbol'!E$16,'DB_243way_Regular Symbol'!$L$3:$Q$250,'DB_243way_RegularＸ_W()'!C$3+1,FALSE)),
'DB_243way_Regular Symbol'!N300)</f>
        <v/>
      </c>
      <c r="D301" s="184" t="str">
        <f>IF('DB_243way_Regular Symbol'!O300="",
IF($A301-'DB_243way_Regular Symbol'!F$16&gt;='DB_243way_RegularＸ_W()'!D$2-1,"",VLOOKUP($A301-'DB_243way_Regular Symbol'!F$16,'DB_243way_Regular Symbol'!$L$3:$Q$250,'DB_243way_RegularＸ_W()'!D$3+1,FALSE)),
'DB_243way_Regular Symbol'!O300)</f>
        <v/>
      </c>
      <c r="E301" s="184" t="str">
        <f>IF('DB_243way_Regular Symbol'!P300="",
IF($A301-'DB_243way_Regular Symbol'!G$16&gt;='DB_243way_RegularＸ_W()'!E$2-1,"",VLOOKUP($A301-'DB_243way_Regular Symbol'!G$16,'DB_243way_Regular Symbol'!$L$3:$Q$250,'DB_243way_RegularＸ_W()'!E$3+1,FALSE)),
'DB_243way_Regular Symbol'!P300)</f>
        <v/>
      </c>
      <c r="F301" s="184" t="str">
        <f>IF('DB_243way_Regular Symbol'!Q300="",
IF($A301-'DB_243way_Regular Symbol'!H$16&gt;='DB_243way_RegularＸ_W()'!F$2-1,"",VLOOKUP($A301-'DB_243way_Regular Symbol'!H$16,'DB_243way_Regular Symbol'!$L$3:$Q$250,'DB_243way_RegularＸ_W()'!F$3+1,FALSE)),
'DB_243way_Regular Symbol'!Q300)</f>
        <v/>
      </c>
    </row>
    <row r="302" spans="1:6">
      <c r="A302" s="341">
        <f>IF('DB_243way_Regular Symbol'!L301="","",'DB_243way_Regular Symbol'!L301)</f>
        <v>298</v>
      </c>
      <c r="B302" s="184" t="str">
        <f>IF('DB_243way_Regular Symbol'!M301="",
IF($A302-'DB_243way_Regular Symbol'!D$16&gt;='DB_243way_RegularＸ_W()'!B$2-1,"",VLOOKUP($A302-'DB_243way_Regular Symbol'!D$16,'DB_243way_Regular Symbol'!$L$3:$Q$250,'DB_243way_RegularＸ_W()'!B$3+1,FALSE)),
'DB_243way_Regular Symbol'!M301)</f>
        <v/>
      </c>
      <c r="C302" s="184" t="str">
        <f>IF('DB_243way_Regular Symbol'!N301="",
IF($A302-'DB_243way_Regular Symbol'!E$16&gt;='DB_243way_RegularＸ_W()'!C$2-1,"",VLOOKUP($A302-'DB_243way_Regular Symbol'!E$16,'DB_243way_Regular Symbol'!$L$3:$Q$250,'DB_243way_RegularＸ_W()'!C$3+1,FALSE)),
'DB_243way_Regular Symbol'!N301)</f>
        <v/>
      </c>
      <c r="D302" s="184" t="str">
        <f>IF('DB_243way_Regular Symbol'!O301="",
IF($A302-'DB_243way_Regular Symbol'!F$16&gt;='DB_243way_RegularＸ_W()'!D$2-1,"",VLOOKUP($A302-'DB_243way_Regular Symbol'!F$16,'DB_243way_Regular Symbol'!$L$3:$Q$250,'DB_243way_RegularＸ_W()'!D$3+1,FALSE)),
'DB_243way_Regular Symbol'!O301)</f>
        <v/>
      </c>
      <c r="E302" s="184" t="str">
        <f>IF('DB_243way_Regular Symbol'!P301="",
IF($A302-'DB_243way_Regular Symbol'!G$16&gt;='DB_243way_RegularＸ_W()'!E$2-1,"",VLOOKUP($A302-'DB_243way_Regular Symbol'!G$16,'DB_243way_Regular Symbol'!$L$3:$Q$250,'DB_243way_RegularＸ_W()'!E$3+1,FALSE)),
'DB_243way_Regular Symbol'!P301)</f>
        <v/>
      </c>
      <c r="F302" s="184" t="str">
        <f>IF('DB_243way_Regular Symbol'!Q301="",
IF($A302-'DB_243way_Regular Symbol'!H$16&gt;='DB_243way_RegularＸ_W()'!F$2-1,"",VLOOKUP($A302-'DB_243way_Regular Symbol'!H$16,'DB_243way_Regular Symbol'!$L$3:$Q$250,'DB_243way_RegularＸ_W()'!F$3+1,FALSE)),
'DB_243way_Regular Symbol'!Q301)</f>
        <v/>
      </c>
    </row>
    <row r="303" spans="1:6">
      <c r="A303" s="341">
        <f>IF('DB_243way_Regular Symbol'!L302="","",'DB_243way_Regular Symbol'!L302)</f>
        <v>299</v>
      </c>
      <c r="B303" s="184" t="str">
        <f>IF('DB_243way_Regular Symbol'!M302="",
IF($A303-'DB_243way_Regular Symbol'!D$16&gt;='DB_243way_RegularＸ_W()'!B$2-1,"",VLOOKUP($A303-'DB_243way_Regular Symbol'!D$16,'DB_243way_Regular Symbol'!$L$3:$Q$250,'DB_243way_RegularＸ_W()'!B$3+1,FALSE)),
'DB_243way_Regular Symbol'!M302)</f>
        <v/>
      </c>
      <c r="C303" s="184" t="str">
        <f>IF('DB_243way_Regular Symbol'!N302="",
IF($A303-'DB_243way_Regular Symbol'!E$16&gt;='DB_243way_RegularＸ_W()'!C$2-1,"",VLOOKUP($A303-'DB_243way_Regular Symbol'!E$16,'DB_243way_Regular Symbol'!$L$3:$Q$250,'DB_243way_RegularＸ_W()'!C$3+1,FALSE)),
'DB_243way_Regular Symbol'!N302)</f>
        <v/>
      </c>
      <c r="D303" s="184" t="str">
        <f>IF('DB_243way_Regular Symbol'!O302="",
IF($A303-'DB_243way_Regular Symbol'!F$16&gt;='DB_243way_RegularＸ_W()'!D$2-1,"",VLOOKUP($A303-'DB_243way_Regular Symbol'!F$16,'DB_243way_Regular Symbol'!$L$3:$Q$250,'DB_243way_RegularＸ_W()'!D$3+1,FALSE)),
'DB_243way_Regular Symbol'!O302)</f>
        <v/>
      </c>
      <c r="E303" s="184" t="str">
        <f>IF('DB_243way_Regular Symbol'!P302="",
IF($A303-'DB_243way_Regular Symbol'!G$16&gt;='DB_243way_RegularＸ_W()'!E$2-1,"",VLOOKUP($A303-'DB_243way_Regular Symbol'!G$16,'DB_243way_Regular Symbol'!$L$3:$Q$250,'DB_243way_RegularＸ_W()'!E$3+1,FALSE)),
'DB_243way_Regular Symbol'!P302)</f>
        <v/>
      </c>
      <c r="F303" s="184" t="str">
        <f>IF('DB_243way_Regular Symbol'!Q302="",
IF($A303-'DB_243way_Regular Symbol'!H$16&gt;='DB_243way_RegularＸ_W()'!F$2-1,"",VLOOKUP($A303-'DB_243way_Regular Symbol'!H$16,'DB_243way_Regular Symbol'!$L$3:$Q$250,'DB_243way_RegularＸ_W()'!F$3+1,FALSE)),
'DB_243way_Regular Symbol'!Q302)</f>
        <v/>
      </c>
    </row>
    <row r="304" spans="1:6">
      <c r="A304" s="341">
        <f>IF('DB_243way_Regular Symbol'!L303="","",'DB_243way_Regular Symbol'!L303)</f>
        <v>300</v>
      </c>
      <c r="B304" s="184" t="str">
        <f>IF('DB_243way_Regular Symbol'!M303="",
IF($A304-'DB_243way_Regular Symbol'!D$16&gt;='DB_243way_RegularＸ_W()'!B$2-1,"",VLOOKUP($A304-'DB_243way_Regular Symbol'!D$16,'DB_243way_Regular Symbol'!$L$3:$Q$250,'DB_243way_RegularＸ_W()'!B$3+1,FALSE)),
'DB_243way_Regular Symbol'!M303)</f>
        <v/>
      </c>
      <c r="C304" s="184" t="str">
        <f>IF('DB_243way_Regular Symbol'!N303="",
IF($A304-'DB_243way_Regular Symbol'!E$16&gt;='DB_243way_RegularＸ_W()'!C$2-1,"",VLOOKUP($A304-'DB_243way_Regular Symbol'!E$16,'DB_243way_Regular Symbol'!$L$3:$Q$250,'DB_243way_RegularＸ_W()'!C$3+1,FALSE)),
'DB_243way_Regular Symbol'!N303)</f>
        <v/>
      </c>
      <c r="D304" s="184" t="str">
        <f>IF('DB_243way_Regular Symbol'!O303="",
IF($A304-'DB_243way_Regular Symbol'!F$16&gt;='DB_243way_RegularＸ_W()'!D$2-1,"",VLOOKUP($A304-'DB_243way_Regular Symbol'!F$16,'DB_243way_Regular Symbol'!$L$3:$Q$250,'DB_243way_RegularＸ_W()'!D$3+1,FALSE)),
'DB_243way_Regular Symbol'!O303)</f>
        <v/>
      </c>
      <c r="E304" s="184" t="str">
        <f>IF('DB_243way_Regular Symbol'!P303="",
IF($A304-'DB_243way_Regular Symbol'!G$16&gt;='DB_243way_RegularＸ_W()'!E$2-1,"",VLOOKUP($A304-'DB_243way_Regular Symbol'!G$16,'DB_243way_Regular Symbol'!$L$3:$Q$250,'DB_243way_RegularＸ_W()'!E$3+1,FALSE)),
'DB_243way_Regular Symbol'!P303)</f>
        <v/>
      </c>
      <c r="F304" s="184" t="str">
        <f>IF('DB_243way_Regular Symbol'!Q303="",
IF($A304-'DB_243way_Regular Symbol'!H$16&gt;='DB_243way_RegularＸ_W()'!F$2-1,"",VLOOKUP($A304-'DB_243way_Regular Symbol'!H$16,'DB_243way_Regular Symbol'!$L$3:$Q$250,'DB_243way_RegularＸ_W()'!F$3+1,FALSE)),
'DB_243way_Regular Symbol'!Q303)</f>
        <v/>
      </c>
    </row>
    <row r="305" spans="1:6">
      <c r="A305" s="341">
        <f>IF('DB_243way_Regular Symbol'!L304="","",'DB_243way_Regular Symbol'!L304)</f>
        <v>301</v>
      </c>
      <c r="B305" s="184" t="str">
        <f>IF('DB_243way_Regular Symbol'!M304="",
IF($A305-'DB_243way_Regular Symbol'!D$16&gt;='DB_243way_RegularＸ_W()'!B$2-1,"",VLOOKUP($A305-'DB_243way_Regular Symbol'!D$16,'DB_243way_Regular Symbol'!$L$3:$Q$250,'DB_243way_RegularＸ_W()'!B$3+1,FALSE)),
'DB_243way_Regular Symbol'!M304)</f>
        <v/>
      </c>
      <c r="C305" s="184" t="str">
        <f>IF('DB_243way_Regular Symbol'!N304="",
IF($A305-'DB_243way_Regular Symbol'!E$16&gt;='DB_243way_RegularＸ_W()'!C$2-1,"",VLOOKUP($A305-'DB_243way_Regular Symbol'!E$16,'DB_243way_Regular Symbol'!$L$3:$Q$250,'DB_243way_RegularＸ_W()'!C$3+1,FALSE)),
'DB_243way_Regular Symbol'!N304)</f>
        <v/>
      </c>
      <c r="D305" s="184" t="str">
        <f>IF('DB_243way_Regular Symbol'!O304="",
IF($A305-'DB_243way_Regular Symbol'!F$16&gt;='DB_243way_RegularＸ_W()'!D$2-1,"",VLOOKUP($A305-'DB_243way_Regular Symbol'!F$16,'DB_243way_Regular Symbol'!$L$3:$Q$250,'DB_243way_RegularＸ_W()'!D$3+1,FALSE)),
'DB_243way_Regular Symbol'!O304)</f>
        <v/>
      </c>
      <c r="E305" s="184" t="str">
        <f>IF('DB_243way_Regular Symbol'!P304="",
IF($A305-'DB_243way_Regular Symbol'!G$16&gt;='DB_243way_RegularＸ_W()'!E$2-1,"",VLOOKUP($A305-'DB_243way_Regular Symbol'!G$16,'DB_243way_Regular Symbol'!$L$3:$Q$250,'DB_243way_RegularＸ_W()'!E$3+1,FALSE)),
'DB_243way_Regular Symbol'!P304)</f>
        <v/>
      </c>
      <c r="F305" s="184" t="str">
        <f>IF('DB_243way_Regular Symbol'!Q304="",
IF($A305-'DB_243way_Regular Symbol'!H$16&gt;='DB_243way_RegularＸ_W()'!F$2-1,"",VLOOKUP($A305-'DB_243way_Regular Symbol'!H$16,'DB_243way_Regular Symbol'!$L$3:$Q$250,'DB_243way_RegularＸ_W()'!F$3+1,FALSE)),
'DB_243way_Regular Symbol'!Q304)</f>
        <v/>
      </c>
    </row>
    <row r="306" spans="1:6">
      <c r="A306" s="341">
        <f>IF('DB_243way_Regular Symbol'!L305="","",'DB_243way_Regular Symbol'!L305)</f>
        <v>302</v>
      </c>
      <c r="B306" s="184" t="str">
        <f>IF('DB_243way_Regular Symbol'!M305="",
IF($A306-'DB_243way_Regular Symbol'!D$16&gt;='DB_243way_RegularＸ_W()'!B$2-1,"",VLOOKUP($A306-'DB_243way_Regular Symbol'!D$16,'DB_243way_Regular Symbol'!$L$3:$Q$250,'DB_243way_RegularＸ_W()'!B$3+1,FALSE)),
'DB_243way_Regular Symbol'!M305)</f>
        <v/>
      </c>
      <c r="C306" s="184" t="str">
        <f>IF('DB_243way_Regular Symbol'!N305="",
IF($A306-'DB_243way_Regular Symbol'!E$16&gt;='DB_243way_RegularＸ_W()'!C$2-1,"",VLOOKUP($A306-'DB_243way_Regular Symbol'!E$16,'DB_243way_Regular Symbol'!$L$3:$Q$250,'DB_243way_RegularＸ_W()'!C$3+1,FALSE)),
'DB_243way_Regular Symbol'!N305)</f>
        <v/>
      </c>
      <c r="D306" s="184" t="str">
        <f>IF('DB_243way_Regular Symbol'!O305="",
IF($A306-'DB_243way_Regular Symbol'!F$16&gt;='DB_243way_RegularＸ_W()'!D$2-1,"",VLOOKUP($A306-'DB_243way_Regular Symbol'!F$16,'DB_243way_Regular Symbol'!$L$3:$Q$250,'DB_243way_RegularＸ_W()'!D$3+1,FALSE)),
'DB_243way_Regular Symbol'!O305)</f>
        <v/>
      </c>
      <c r="E306" s="184" t="str">
        <f>IF('DB_243way_Regular Symbol'!P305="",
IF($A306-'DB_243way_Regular Symbol'!G$16&gt;='DB_243way_RegularＸ_W()'!E$2-1,"",VLOOKUP($A306-'DB_243way_Regular Symbol'!G$16,'DB_243way_Regular Symbol'!$L$3:$Q$250,'DB_243way_RegularＸ_W()'!E$3+1,FALSE)),
'DB_243way_Regular Symbol'!P305)</f>
        <v/>
      </c>
      <c r="F306" s="184" t="str">
        <f>IF('DB_243way_Regular Symbol'!Q305="",
IF($A306-'DB_243way_Regular Symbol'!H$16&gt;='DB_243way_RegularＸ_W()'!F$2-1,"",VLOOKUP($A306-'DB_243way_Regular Symbol'!H$16,'DB_243way_Regular Symbol'!$L$3:$Q$250,'DB_243way_RegularＸ_W()'!F$3+1,FALSE)),
'DB_243way_Regular Symbol'!Q305)</f>
        <v/>
      </c>
    </row>
    <row r="307" spans="1:6">
      <c r="A307" s="341">
        <f>IF('DB_243way_Regular Symbol'!L306="","",'DB_243way_Regular Symbol'!L306)</f>
        <v>303</v>
      </c>
      <c r="B307" s="184" t="str">
        <f>IF('DB_243way_Regular Symbol'!M306="",
IF($A307-'DB_243way_Regular Symbol'!D$16&gt;='DB_243way_RegularＸ_W()'!B$2-1,"",VLOOKUP($A307-'DB_243way_Regular Symbol'!D$16,'DB_243way_Regular Symbol'!$L$3:$Q$250,'DB_243way_RegularＸ_W()'!B$3+1,FALSE)),
'DB_243way_Regular Symbol'!M306)</f>
        <v/>
      </c>
      <c r="C307" s="184" t="str">
        <f>IF('DB_243way_Regular Symbol'!N306="",
IF($A307-'DB_243way_Regular Symbol'!E$16&gt;='DB_243way_RegularＸ_W()'!C$2-1,"",VLOOKUP($A307-'DB_243way_Regular Symbol'!E$16,'DB_243way_Regular Symbol'!$L$3:$Q$250,'DB_243way_RegularＸ_W()'!C$3+1,FALSE)),
'DB_243way_Regular Symbol'!N306)</f>
        <v/>
      </c>
      <c r="D307" s="184" t="str">
        <f>IF('DB_243way_Regular Symbol'!O306="",
IF($A307-'DB_243way_Regular Symbol'!F$16&gt;='DB_243way_RegularＸ_W()'!D$2-1,"",VLOOKUP($A307-'DB_243way_Regular Symbol'!F$16,'DB_243way_Regular Symbol'!$L$3:$Q$250,'DB_243way_RegularＸ_W()'!D$3+1,FALSE)),
'DB_243way_Regular Symbol'!O306)</f>
        <v/>
      </c>
      <c r="E307" s="184" t="str">
        <f>IF('DB_243way_Regular Symbol'!P306="",
IF($A307-'DB_243way_Regular Symbol'!G$16&gt;='DB_243way_RegularＸ_W()'!E$2-1,"",VLOOKUP($A307-'DB_243way_Regular Symbol'!G$16,'DB_243way_Regular Symbol'!$L$3:$Q$250,'DB_243way_RegularＸ_W()'!E$3+1,FALSE)),
'DB_243way_Regular Symbol'!P306)</f>
        <v/>
      </c>
      <c r="F307" s="184" t="str">
        <f>IF('DB_243way_Regular Symbol'!Q306="",
IF($A307-'DB_243way_Regular Symbol'!H$16&gt;='DB_243way_RegularＸ_W()'!F$2-1,"",VLOOKUP($A307-'DB_243way_Regular Symbol'!H$16,'DB_243way_Regular Symbol'!$L$3:$Q$250,'DB_243way_RegularＸ_W()'!F$3+1,FALSE)),
'DB_243way_Regular Symbol'!Q306)</f>
        <v/>
      </c>
    </row>
    <row r="308" spans="1:6">
      <c r="A308" s="341">
        <f>IF('DB_243way_Regular Symbol'!L307="","",'DB_243way_Regular Symbol'!L307)</f>
        <v>304</v>
      </c>
      <c r="B308" s="184" t="str">
        <f>IF('DB_243way_Regular Symbol'!M307="",
IF($A308-'DB_243way_Regular Symbol'!D$16&gt;='DB_243way_RegularＸ_W()'!B$2-1,"",VLOOKUP($A308-'DB_243way_Regular Symbol'!D$16,'DB_243way_Regular Symbol'!$L$3:$Q$250,'DB_243way_RegularＸ_W()'!B$3+1,FALSE)),
'DB_243way_Regular Symbol'!M307)</f>
        <v/>
      </c>
      <c r="C308" s="184" t="str">
        <f>IF('DB_243way_Regular Symbol'!N307="",
IF($A308-'DB_243way_Regular Symbol'!E$16&gt;='DB_243way_RegularＸ_W()'!C$2-1,"",VLOOKUP($A308-'DB_243way_Regular Symbol'!E$16,'DB_243way_Regular Symbol'!$L$3:$Q$250,'DB_243way_RegularＸ_W()'!C$3+1,FALSE)),
'DB_243way_Regular Symbol'!N307)</f>
        <v/>
      </c>
      <c r="D308" s="184" t="str">
        <f>IF('DB_243way_Regular Symbol'!O307="",
IF($A308-'DB_243way_Regular Symbol'!F$16&gt;='DB_243way_RegularＸ_W()'!D$2-1,"",VLOOKUP($A308-'DB_243way_Regular Symbol'!F$16,'DB_243way_Regular Symbol'!$L$3:$Q$250,'DB_243way_RegularＸ_W()'!D$3+1,FALSE)),
'DB_243way_Regular Symbol'!O307)</f>
        <v/>
      </c>
      <c r="E308" s="184" t="str">
        <f>IF('DB_243way_Regular Symbol'!P307="",
IF($A308-'DB_243way_Regular Symbol'!G$16&gt;='DB_243way_RegularＸ_W()'!E$2-1,"",VLOOKUP($A308-'DB_243way_Regular Symbol'!G$16,'DB_243way_Regular Symbol'!$L$3:$Q$250,'DB_243way_RegularＸ_W()'!E$3+1,FALSE)),
'DB_243way_Regular Symbol'!P307)</f>
        <v/>
      </c>
      <c r="F308" s="184" t="str">
        <f>IF('DB_243way_Regular Symbol'!Q307="",
IF($A308-'DB_243way_Regular Symbol'!H$16&gt;='DB_243way_RegularＸ_W()'!F$2-1,"",VLOOKUP($A308-'DB_243way_Regular Symbol'!H$16,'DB_243way_Regular Symbol'!$L$3:$Q$250,'DB_243way_RegularＸ_W()'!F$3+1,FALSE)),
'DB_243way_Regular Symbol'!Q307)</f>
        <v/>
      </c>
    </row>
    <row r="309" spans="1:6">
      <c r="A309" s="341">
        <f>IF('DB_243way_Regular Symbol'!L308="","",'DB_243way_Regular Symbol'!L308)</f>
        <v>305</v>
      </c>
      <c r="B309" s="184" t="str">
        <f>IF('DB_243way_Regular Symbol'!M308="",
IF($A309-'DB_243way_Regular Symbol'!D$16&gt;='DB_243way_RegularＸ_W()'!B$2-1,"",VLOOKUP($A309-'DB_243way_Regular Symbol'!D$16,'DB_243way_Regular Symbol'!$L$3:$Q$250,'DB_243way_RegularＸ_W()'!B$3+1,FALSE)),
'DB_243way_Regular Symbol'!M308)</f>
        <v/>
      </c>
      <c r="C309" s="184" t="str">
        <f>IF('DB_243way_Regular Symbol'!N308="",
IF($A309-'DB_243way_Regular Symbol'!E$16&gt;='DB_243way_RegularＸ_W()'!C$2-1,"",VLOOKUP($A309-'DB_243way_Regular Symbol'!E$16,'DB_243way_Regular Symbol'!$L$3:$Q$250,'DB_243way_RegularＸ_W()'!C$3+1,FALSE)),
'DB_243way_Regular Symbol'!N308)</f>
        <v/>
      </c>
      <c r="D309" s="184" t="str">
        <f>IF('DB_243way_Regular Symbol'!O308="",
IF($A309-'DB_243way_Regular Symbol'!F$16&gt;='DB_243way_RegularＸ_W()'!D$2-1,"",VLOOKUP($A309-'DB_243way_Regular Symbol'!F$16,'DB_243way_Regular Symbol'!$L$3:$Q$250,'DB_243way_RegularＸ_W()'!D$3+1,FALSE)),
'DB_243way_Regular Symbol'!O308)</f>
        <v/>
      </c>
      <c r="E309" s="184" t="str">
        <f>IF('DB_243way_Regular Symbol'!P308="",
IF($A309-'DB_243way_Regular Symbol'!G$16&gt;='DB_243way_RegularＸ_W()'!E$2-1,"",VLOOKUP($A309-'DB_243way_Regular Symbol'!G$16,'DB_243way_Regular Symbol'!$L$3:$Q$250,'DB_243way_RegularＸ_W()'!E$3+1,FALSE)),
'DB_243way_Regular Symbol'!P308)</f>
        <v/>
      </c>
      <c r="F309" s="184" t="str">
        <f>IF('DB_243way_Regular Symbol'!Q308="",
IF($A309-'DB_243way_Regular Symbol'!H$16&gt;='DB_243way_RegularＸ_W()'!F$2-1,"",VLOOKUP($A309-'DB_243way_Regular Symbol'!H$16,'DB_243way_Regular Symbol'!$L$3:$Q$250,'DB_243way_RegularＸ_W()'!F$3+1,FALSE)),
'DB_243way_Regular Symbol'!Q308)</f>
        <v/>
      </c>
    </row>
    <row r="310" spans="1:6">
      <c r="A310" s="341">
        <f>IF('DB_243way_Regular Symbol'!L309="","",'DB_243way_Regular Symbol'!L309)</f>
        <v>306</v>
      </c>
      <c r="B310" s="184" t="str">
        <f>IF('DB_243way_Regular Symbol'!M309="",
IF($A310-'DB_243way_Regular Symbol'!D$16&gt;='DB_243way_RegularＸ_W()'!B$2-1,"",VLOOKUP($A310-'DB_243way_Regular Symbol'!D$16,'DB_243way_Regular Symbol'!$L$3:$Q$250,'DB_243way_RegularＸ_W()'!B$3+1,FALSE)),
'DB_243way_Regular Symbol'!M309)</f>
        <v/>
      </c>
      <c r="C310" s="184" t="str">
        <f>IF('DB_243way_Regular Symbol'!N309="",
IF($A310-'DB_243way_Regular Symbol'!E$16&gt;='DB_243way_RegularＸ_W()'!C$2-1,"",VLOOKUP($A310-'DB_243way_Regular Symbol'!E$16,'DB_243way_Regular Symbol'!$L$3:$Q$250,'DB_243way_RegularＸ_W()'!C$3+1,FALSE)),
'DB_243way_Regular Symbol'!N309)</f>
        <v/>
      </c>
      <c r="D310" s="184" t="str">
        <f>IF('DB_243way_Regular Symbol'!O309="",
IF($A310-'DB_243way_Regular Symbol'!F$16&gt;='DB_243way_RegularＸ_W()'!D$2-1,"",VLOOKUP($A310-'DB_243way_Regular Symbol'!F$16,'DB_243way_Regular Symbol'!$L$3:$Q$250,'DB_243way_RegularＸ_W()'!D$3+1,FALSE)),
'DB_243way_Regular Symbol'!O309)</f>
        <v/>
      </c>
      <c r="E310" s="184" t="str">
        <f>IF('DB_243way_Regular Symbol'!P309="",
IF($A310-'DB_243way_Regular Symbol'!G$16&gt;='DB_243way_RegularＸ_W()'!E$2-1,"",VLOOKUP($A310-'DB_243way_Regular Symbol'!G$16,'DB_243way_Regular Symbol'!$L$3:$Q$250,'DB_243way_RegularＸ_W()'!E$3+1,FALSE)),
'DB_243way_Regular Symbol'!P309)</f>
        <v/>
      </c>
      <c r="F310" s="184" t="str">
        <f>IF('DB_243way_Regular Symbol'!Q309="",
IF($A310-'DB_243way_Regular Symbol'!H$16&gt;='DB_243way_RegularＸ_W()'!F$2-1,"",VLOOKUP($A310-'DB_243way_Regular Symbol'!H$16,'DB_243way_Regular Symbol'!$L$3:$Q$250,'DB_243way_RegularＸ_W()'!F$3+1,FALSE)),
'DB_243way_Regular Symbol'!Q309)</f>
        <v/>
      </c>
    </row>
    <row r="311" spans="1:6">
      <c r="A311" s="341">
        <f>IF('DB_243way_Regular Symbol'!L310="","",'DB_243way_Regular Symbol'!L310)</f>
        <v>307</v>
      </c>
      <c r="B311" s="184" t="str">
        <f>IF('DB_243way_Regular Symbol'!M310="",
IF($A311-'DB_243way_Regular Symbol'!D$16&gt;='DB_243way_RegularＸ_W()'!B$2-1,"",VLOOKUP($A311-'DB_243way_Regular Symbol'!D$16,'DB_243way_Regular Symbol'!$L$3:$Q$250,'DB_243way_RegularＸ_W()'!B$3+1,FALSE)),
'DB_243way_Regular Symbol'!M310)</f>
        <v/>
      </c>
      <c r="C311" s="184" t="str">
        <f>IF('DB_243way_Regular Symbol'!N310="",
IF($A311-'DB_243way_Regular Symbol'!E$16&gt;='DB_243way_RegularＸ_W()'!C$2-1,"",VLOOKUP($A311-'DB_243way_Regular Symbol'!E$16,'DB_243way_Regular Symbol'!$L$3:$Q$250,'DB_243way_RegularＸ_W()'!C$3+1,FALSE)),
'DB_243way_Regular Symbol'!N310)</f>
        <v/>
      </c>
      <c r="D311" s="184" t="str">
        <f>IF('DB_243way_Regular Symbol'!O310="",
IF($A311-'DB_243way_Regular Symbol'!F$16&gt;='DB_243way_RegularＸ_W()'!D$2-1,"",VLOOKUP($A311-'DB_243way_Regular Symbol'!F$16,'DB_243way_Regular Symbol'!$L$3:$Q$250,'DB_243way_RegularＸ_W()'!D$3+1,FALSE)),
'DB_243way_Regular Symbol'!O310)</f>
        <v/>
      </c>
      <c r="E311" s="184" t="str">
        <f>IF('DB_243way_Regular Symbol'!P310="",
IF($A311-'DB_243way_Regular Symbol'!G$16&gt;='DB_243way_RegularＸ_W()'!E$2-1,"",VLOOKUP($A311-'DB_243way_Regular Symbol'!G$16,'DB_243way_Regular Symbol'!$L$3:$Q$250,'DB_243way_RegularＸ_W()'!E$3+1,FALSE)),
'DB_243way_Regular Symbol'!P310)</f>
        <v/>
      </c>
      <c r="F311" s="184" t="str">
        <f>IF('DB_243way_Regular Symbol'!Q310="",
IF($A311-'DB_243way_Regular Symbol'!H$16&gt;='DB_243way_RegularＸ_W()'!F$2-1,"",VLOOKUP($A311-'DB_243way_Regular Symbol'!H$16,'DB_243way_Regular Symbol'!$L$3:$Q$250,'DB_243way_RegularＸ_W()'!F$3+1,FALSE)),
'DB_243way_Regular Symbol'!Q310)</f>
        <v/>
      </c>
    </row>
    <row r="312" spans="1:6">
      <c r="A312" s="341">
        <f>IF('DB_243way_Regular Symbol'!L311="","",'DB_243way_Regular Symbol'!L311)</f>
        <v>308</v>
      </c>
      <c r="B312" s="184" t="str">
        <f>IF('DB_243way_Regular Symbol'!M311="",
IF($A312-'DB_243way_Regular Symbol'!D$16&gt;='DB_243way_RegularＸ_W()'!B$2-1,"",VLOOKUP($A312-'DB_243way_Regular Symbol'!D$16,'DB_243way_Regular Symbol'!$L$3:$Q$250,'DB_243way_RegularＸ_W()'!B$3+1,FALSE)),
'DB_243way_Regular Symbol'!M311)</f>
        <v/>
      </c>
      <c r="C312" s="184" t="str">
        <f>IF('DB_243way_Regular Symbol'!N311="",
IF($A312-'DB_243way_Regular Symbol'!E$16&gt;='DB_243way_RegularＸ_W()'!C$2-1,"",VLOOKUP($A312-'DB_243way_Regular Symbol'!E$16,'DB_243way_Regular Symbol'!$L$3:$Q$250,'DB_243way_RegularＸ_W()'!C$3+1,FALSE)),
'DB_243way_Regular Symbol'!N311)</f>
        <v/>
      </c>
      <c r="D312" s="184" t="str">
        <f>IF('DB_243way_Regular Symbol'!O311="",
IF($A312-'DB_243way_Regular Symbol'!F$16&gt;='DB_243way_RegularＸ_W()'!D$2-1,"",VLOOKUP($A312-'DB_243way_Regular Symbol'!F$16,'DB_243way_Regular Symbol'!$L$3:$Q$250,'DB_243way_RegularＸ_W()'!D$3+1,FALSE)),
'DB_243way_Regular Symbol'!O311)</f>
        <v/>
      </c>
      <c r="E312" s="184" t="str">
        <f>IF('DB_243way_Regular Symbol'!P311="",
IF($A312-'DB_243way_Regular Symbol'!G$16&gt;='DB_243way_RegularＸ_W()'!E$2-1,"",VLOOKUP($A312-'DB_243way_Regular Symbol'!G$16,'DB_243way_Regular Symbol'!$L$3:$Q$250,'DB_243way_RegularＸ_W()'!E$3+1,FALSE)),
'DB_243way_Regular Symbol'!P311)</f>
        <v/>
      </c>
      <c r="F312" s="184" t="str">
        <f>IF('DB_243way_Regular Symbol'!Q311="",
IF($A312-'DB_243way_Regular Symbol'!H$16&gt;='DB_243way_RegularＸ_W()'!F$2-1,"",VLOOKUP($A312-'DB_243way_Regular Symbol'!H$16,'DB_243way_Regular Symbol'!$L$3:$Q$250,'DB_243way_RegularＸ_W()'!F$3+1,FALSE)),
'DB_243way_Regular Symbol'!Q311)</f>
        <v/>
      </c>
    </row>
    <row r="313" spans="1:6">
      <c r="A313" s="341">
        <f>IF('DB_243way_Regular Symbol'!L312="","",'DB_243way_Regular Symbol'!L312)</f>
        <v>309</v>
      </c>
      <c r="B313" s="184" t="str">
        <f>IF('DB_243way_Regular Symbol'!M312="",
IF($A313-'DB_243way_Regular Symbol'!D$16&gt;='DB_243way_RegularＸ_W()'!B$2-1,"",VLOOKUP($A313-'DB_243way_Regular Symbol'!D$16,'DB_243way_Regular Symbol'!$L$3:$Q$250,'DB_243way_RegularＸ_W()'!B$3+1,FALSE)),
'DB_243way_Regular Symbol'!M312)</f>
        <v/>
      </c>
      <c r="C313" s="184" t="str">
        <f>IF('DB_243way_Regular Symbol'!N312="",
IF($A313-'DB_243way_Regular Symbol'!E$16&gt;='DB_243way_RegularＸ_W()'!C$2-1,"",VLOOKUP($A313-'DB_243way_Regular Symbol'!E$16,'DB_243way_Regular Symbol'!$L$3:$Q$250,'DB_243way_RegularＸ_W()'!C$3+1,FALSE)),
'DB_243way_Regular Symbol'!N312)</f>
        <v/>
      </c>
      <c r="D313" s="184" t="str">
        <f>IF('DB_243way_Regular Symbol'!O312="",
IF($A313-'DB_243way_Regular Symbol'!F$16&gt;='DB_243way_RegularＸ_W()'!D$2-1,"",VLOOKUP($A313-'DB_243way_Regular Symbol'!F$16,'DB_243way_Regular Symbol'!$L$3:$Q$250,'DB_243way_RegularＸ_W()'!D$3+1,FALSE)),
'DB_243way_Regular Symbol'!O312)</f>
        <v/>
      </c>
      <c r="E313" s="184" t="str">
        <f>IF('DB_243way_Regular Symbol'!P312="",
IF($A313-'DB_243way_Regular Symbol'!G$16&gt;='DB_243way_RegularＸ_W()'!E$2-1,"",VLOOKUP($A313-'DB_243way_Regular Symbol'!G$16,'DB_243way_Regular Symbol'!$L$3:$Q$250,'DB_243way_RegularＸ_W()'!E$3+1,FALSE)),
'DB_243way_Regular Symbol'!P312)</f>
        <v/>
      </c>
      <c r="F313" s="184" t="str">
        <f>IF('DB_243way_Regular Symbol'!Q312="",
IF($A313-'DB_243way_Regular Symbol'!H$16&gt;='DB_243way_RegularＸ_W()'!F$2-1,"",VLOOKUP($A313-'DB_243way_Regular Symbol'!H$16,'DB_243way_Regular Symbol'!$L$3:$Q$250,'DB_243way_RegularＸ_W()'!F$3+1,FALSE)),
'DB_243way_Regular Symbol'!Q312)</f>
        <v/>
      </c>
    </row>
    <row r="314" spans="1:6">
      <c r="A314" s="341">
        <f>IF('DB_243way_Regular Symbol'!L313="","",'DB_243way_Regular Symbol'!L313)</f>
        <v>310</v>
      </c>
      <c r="B314" s="184" t="str">
        <f>IF('DB_243way_Regular Symbol'!M313="",
IF($A314-'DB_243way_Regular Symbol'!D$16&gt;='DB_243way_RegularＸ_W()'!B$2-1,"",VLOOKUP($A314-'DB_243way_Regular Symbol'!D$16,'DB_243way_Regular Symbol'!$L$3:$Q$250,'DB_243way_RegularＸ_W()'!B$3+1,FALSE)),
'DB_243way_Regular Symbol'!M313)</f>
        <v/>
      </c>
      <c r="C314" s="184" t="str">
        <f>IF('DB_243way_Regular Symbol'!N313="",
IF($A314-'DB_243way_Regular Symbol'!E$16&gt;='DB_243way_RegularＸ_W()'!C$2-1,"",VLOOKUP($A314-'DB_243way_Regular Symbol'!E$16,'DB_243way_Regular Symbol'!$L$3:$Q$250,'DB_243way_RegularＸ_W()'!C$3+1,FALSE)),
'DB_243way_Regular Symbol'!N313)</f>
        <v/>
      </c>
      <c r="D314" s="184" t="str">
        <f>IF('DB_243way_Regular Symbol'!O313="",
IF($A314-'DB_243way_Regular Symbol'!F$16&gt;='DB_243way_RegularＸ_W()'!D$2-1,"",VLOOKUP($A314-'DB_243way_Regular Symbol'!F$16,'DB_243way_Regular Symbol'!$L$3:$Q$250,'DB_243way_RegularＸ_W()'!D$3+1,FALSE)),
'DB_243way_Regular Symbol'!O313)</f>
        <v/>
      </c>
      <c r="E314" s="184" t="str">
        <f>IF('DB_243way_Regular Symbol'!P313="",
IF($A314-'DB_243way_Regular Symbol'!G$16&gt;='DB_243way_RegularＸ_W()'!E$2-1,"",VLOOKUP($A314-'DB_243way_Regular Symbol'!G$16,'DB_243way_Regular Symbol'!$L$3:$Q$250,'DB_243way_RegularＸ_W()'!E$3+1,FALSE)),
'DB_243way_Regular Symbol'!P313)</f>
        <v/>
      </c>
      <c r="F314" s="184" t="str">
        <f>IF('DB_243way_Regular Symbol'!Q313="",
IF($A314-'DB_243way_Regular Symbol'!H$16&gt;='DB_243way_RegularＸ_W()'!F$2-1,"",VLOOKUP($A314-'DB_243way_Regular Symbol'!H$16,'DB_243way_Regular Symbol'!$L$3:$Q$250,'DB_243way_RegularＸ_W()'!F$3+1,FALSE)),
'DB_243way_Regular Symbol'!Q313)</f>
        <v/>
      </c>
    </row>
    <row r="315" spans="1:6">
      <c r="A315" s="341">
        <f>IF('DB_243way_Regular Symbol'!L314="","",'DB_243way_Regular Symbol'!L314)</f>
        <v>311</v>
      </c>
      <c r="B315" s="184" t="str">
        <f>IF('DB_243way_Regular Symbol'!M314="",
IF($A315-'DB_243way_Regular Symbol'!D$16&gt;='DB_243way_RegularＸ_W()'!B$2-1,"",VLOOKUP($A315-'DB_243way_Regular Symbol'!D$16,'DB_243way_Regular Symbol'!$L$3:$Q$250,'DB_243way_RegularＸ_W()'!B$3+1,FALSE)),
'DB_243way_Regular Symbol'!M314)</f>
        <v/>
      </c>
      <c r="C315" s="184" t="str">
        <f>IF('DB_243way_Regular Symbol'!N314="",
IF($A315-'DB_243way_Regular Symbol'!E$16&gt;='DB_243way_RegularＸ_W()'!C$2-1,"",VLOOKUP($A315-'DB_243way_Regular Symbol'!E$16,'DB_243way_Regular Symbol'!$L$3:$Q$250,'DB_243way_RegularＸ_W()'!C$3+1,FALSE)),
'DB_243way_Regular Symbol'!N314)</f>
        <v/>
      </c>
      <c r="D315" s="184" t="str">
        <f>IF('DB_243way_Regular Symbol'!O314="",
IF($A315-'DB_243way_Regular Symbol'!F$16&gt;='DB_243way_RegularＸ_W()'!D$2-1,"",VLOOKUP($A315-'DB_243way_Regular Symbol'!F$16,'DB_243way_Regular Symbol'!$L$3:$Q$250,'DB_243way_RegularＸ_W()'!D$3+1,FALSE)),
'DB_243way_Regular Symbol'!O314)</f>
        <v/>
      </c>
      <c r="E315" s="184" t="str">
        <f>IF('DB_243way_Regular Symbol'!P314="",
IF($A315-'DB_243way_Regular Symbol'!G$16&gt;='DB_243way_RegularＸ_W()'!E$2-1,"",VLOOKUP($A315-'DB_243way_Regular Symbol'!G$16,'DB_243way_Regular Symbol'!$L$3:$Q$250,'DB_243way_RegularＸ_W()'!E$3+1,FALSE)),
'DB_243way_Regular Symbol'!P314)</f>
        <v/>
      </c>
      <c r="F315" s="184" t="str">
        <f>IF('DB_243way_Regular Symbol'!Q314="",
IF($A315-'DB_243way_Regular Symbol'!H$16&gt;='DB_243way_RegularＸ_W()'!F$2-1,"",VLOOKUP($A315-'DB_243way_Regular Symbol'!H$16,'DB_243way_Regular Symbol'!$L$3:$Q$250,'DB_243way_RegularＸ_W()'!F$3+1,FALSE)),
'DB_243way_Regular Symbol'!Q314)</f>
        <v/>
      </c>
    </row>
    <row r="316" spans="1:6">
      <c r="A316" s="341">
        <f>IF('DB_243way_Regular Symbol'!L315="","",'DB_243way_Regular Symbol'!L315)</f>
        <v>312</v>
      </c>
      <c r="B316" s="184" t="str">
        <f>IF('DB_243way_Regular Symbol'!M315="",
IF($A316-'DB_243way_Regular Symbol'!D$16&gt;='DB_243way_RegularＸ_W()'!B$2-1,"",VLOOKUP($A316-'DB_243way_Regular Symbol'!D$16,'DB_243way_Regular Symbol'!$L$3:$Q$250,'DB_243way_RegularＸ_W()'!B$3+1,FALSE)),
'DB_243way_Regular Symbol'!M315)</f>
        <v/>
      </c>
      <c r="C316" s="184" t="str">
        <f>IF('DB_243way_Regular Symbol'!N315="",
IF($A316-'DB_243way_Regular Symbol'!E$16&gt;='DB_243way_RegularＸ_W()'!C$2-1,"",VLOOKUP($A316-'DB_243way_Regular Symbol'!E$16,'DB_243way_Regular Symbol'!$L$3:$Q$250,'DB_243way_RegularＸ_W()'!C$3+1,FALSE)),
'DB_243way_Regular Symbol'!N315)</f>
        <v/>
      </c>
      <c r="D316" s="184" t="str">
        <f>IF('DB_243way_Regular Symbol'!O315="",
IF($A316-'DB_243way_Regular Symbol'!F$16&gt;='DB_243way_RegularＸ_W()'!D$2-1,"",VLOOKUP($A316-'DB_243way_Regular Symbol'!F$16,'DB_243way_Regular Symbol'!$L$3:$Q$250,'DB_243way_RegularＸ_W()'!D$3+1,FALSE)),
'DB_243way_Regular Symbol'!O315)</f>
        <v/>
      </c>
      <c r="E316" s="184" t="str">
        <f>IF('DB_243way_Regular Symbol'!P315="",
IF($A316-'DB_243way_Regular Symbol'!G$16&gt;='DB_243way_RegularＸ_W()'!E$2-1,"",VLOOKUP($A316-'DB_243way_Regular Symbol'!G$16,'DB_243way_Regular Symbol'!$L$3:$Q$250,'DB_243way_RegularＸ_W()'!E$3+1,FALSE)),
'DB_243way_Regular Symbol'!P315)</f>
        <v/>
      </c>
      <c r="F316" s="184" t="str">
        <f>IF('DB_243way_Regular Symbol'!Q315="",
IF($A316-'DB_243way_Regular Symbol'!H$16&gt;='DB_243way_RegularＸ_W()'!F$2-1,"",VLOOKUP($A316-'DB_243way_Regular Symbol'!H$16,'DB_243way_Regular Symbol'!$L$3:$Q$250,'DB_243way_RegularＸ_W()'!F$3+1,FALSE)),
'DB_243way_Regular Symbol'!Q315)</f>
        <v/>
      </c>
    </row>
    <row r="317" spans="1:6">
      <c r="A317" s="341">
        <f>IF('DB_243way_Regular Symbol'!L316="","",'DB_243way_Regular Symbol'!L316)</f>
        <v>313</v>
      </c>
      <c r="B317" s="184" t="str">
        <f>IF('DB_243way_Regular Symbol'!M316="",
IF($A317-'DB_243way_Regular Symbol'!D$16&gt;='DB_243way_RegularＸ_W()'!B$2-1,"",VLOOKUP($A317-'DB_243way_Regular Symbol'!D$16,'DB_243way_Regular Symbol'!$L$3:$Q$250,'DB_243way_RegularＸ_W()'!B$3+1,FALSE)),
'DB_243way_Regular Symbol'!M316)</f>
        <v/>
      </c>
      <c r="C317" s="184" t="str">
        <f>IF('DB_243way_Regular Symbol'!N316="",
IF($A317-'DB_243way_Regular Symbol'!E$16&gt;='DB_243way_RegularＸ_W()'!C$2-1,"",VLOOKUP($A317-'DB_243way_Regular Symbol'!E$16,'DB_243way_Regular Symbol'!$L$3:$Q$250,'DB_243way_RegularＸ_W()'!C$3+1,FALSE)),
'DB_243way_Regular Symbol'!N316)</f>
        <v/>
      </c>
      <c r="D317" s="184" t="str">
        <f>IF('DB_243way_Regular Symbol'!O316="",
IF($A317-'DB_243way_Regular Symbol'!F$16&gt;='DB_243way_RegularＸ_W()'!D$2-1,"",VLOOKUP($A317-'DB_243way_Regular Symbol'!F$16,'DB_243way_Regular Symbol'!$L$3:$Q$250,'DB_243way_RegularＸ_W()'!D$3+1,FALSE)),
'DB_243way_Regular Symbol'!O316)</f>
        <v/>
      </c>
      <c r="E317" s="184" t="str">
        <f>IF('DB_243way_Regular Symbol'!P316="",
IF($A317-'DB_243way_Regular Symbol'!G$16&gt;='DB_243way_RegularＸ_W()'!E$2-1,"",VLOOKUP($A317-'DB_243way_Regular Symbol'!G$16,'DB_243way_Regular Symbol'!$L$3:$Q$250,'DB_243way_RegularＸ_W()'!E$3+1,FALSE)),
'DB_243way_Regular Symbol'!P316)</f>
        <v/>
      </c>
      <c r="F317" s="184" t="str">
        <f>IF('DB_243way_Regular Symbol'!Q316="",
IF($A317-'DB_243way_Regular Symbol'!H$16&gt;='DB_243way_RegularＸ_W()'!F$2-1,"",VLOOKUP($A317-'DB_243way_Regular Symbol'!H$16,'DB_243way_Regular Symbol'!$L$3:$Q$250,'DB_243way_RegularＸ_W()'!F$3+1,FALSE)),
'DB_243way_Regular Symbol'!Q316)</f>
        <v/>
      </c>
    </row>
    <row r="318" spans="1:6">
      <c r="A318" s="341">
        <f>IF('DB_243way_Regular Symbol'!L317="","",'DB_243way_Regular Symbol'!L317)</f>
        <v>314</v>
      </c>
      <c r="B318" s="184" t="str">
        <f>IF('DB_243way_Regular Symbol'!M317="",
IF($A318-'DB_243way_Regular Symbol'!D$16&gt;='DB_243way_RegularＸ_W()'!B$2-1,"",VLOOKUP($A318-'DB_243way_Regular Symbol'!D$16,'DB_243way_Regular Symbol'!$L$3:$Q$250,'DB_243way_RegularＸ_W()'!B$3+1,FALSE)),
'DB_243way_Regular Symbol'!M317)</f>
        <v/>
      </c>
      <c r="C318" s="184" t="str">
        <f>IF('DB_243way_Regular Symbol'!N317="",
IF($A318-'DB_243way_Regular Symbol'!E$16&gt;='DB_243way_RegularＸ_W()'!C$2-1,"",VLOOKUP($A318-'DB_243way_Regular Symbol'!E$16,'DB_243way_Regular Symbol'!$L$3:$Q$250,'DB_243way_RegularＸ_W()'!C$3+1,FALSE)),
'DB_243way_Regular Symbol'!N317)</f>
        <v/>
      </c>
      <c r="D318" s="184" t="str">
        <f>IF('DB_243way_Regular Symbol'!O317="",
IF($A318-'DB_243way_Regular Symbol'!F$16&gt;='DB_243way_RegularＸ_W()'!D$2-1,"",VLOOKUP($A318-'DB_243way_Regular Symbol'!F$16,'DB_243way_Regular Symbol'!$L$3:$Q$250,'DB_243way_RegularＸ_W()'!D$3+1,FALSE)),
'DB_243way_Regular Symbol'!O317)</f>
        <v/>
      </c>
      <c r="E318" s="184" t="str">
        <f>IF('DB_243way_Regular Symbol'!P317="",
IF($A318-'DB_243way_Regular Symbol'!G$16&gt;='DB_243way_RegularＸ_W()'!E$2-1,"",VLOOKUP($A318-'DB_243way_Regular Symbol'!G$16,'DB_243way_Regular Symbol'!$L$3:$Q$250,'DB_243way_RegularＸ_W()'!E$3+1,FALSE)),
'DB_243way_Regular Symbol'!P317)</f>
        <v/>
      </c>
      <c r="F318" s="184" t="str">
        <f>IF('DB_243way_Regular Symbol'!Q317="",
IF($A318-'DB_243way_Regular Symbol'!H$16&gt;='DB_243way_RegularＸ_W()'!F$2-1,"",VLOOKUP($A318-'DB_243way_Regular Symbol'!H$16,'DB_243way_Regular Symbol'!$L$3:$Q$250,'DB_243way_RegularＸ_W()'!F$3+1,FALSE)),
'DB_243way_Regular Symbol'!Q317)</f>
        <v/>
      </c>
    </row>
    <row r="319" spans="1:6">
      <c r="A319" s="341">
        <f>IF('DB_243way_Regular Symbol'!L318="","",'DB_243way_Regular Symbol'!L318)</f>
        <v>315</v>
      </c>
      <c r="B319" s="184" t="str">
        <f>IF('DB_243way_Regular Symbol'!M318="",
IF($A319-'DB_243way_Regular Symbol'!D$16&gt;='DB_243way_RegularＸ_W()'!B$2-1,"",VLOOKUP($A319-'DB_243way_Regular Symbol'!D$16,'DB_243way_Regular Symbol'!$L$3:$Q$250,'DB_243way_RegularＸ_W()'!B$3+1,FALSE)),
'DB_243way_Regular Symbol'!M318)</f>
        <v/>
      </c>
      <c r="C319" s="184" t="str">
        <f>IF('DB_243way_Regular Symbol'!N318="",
IF($A319-'DB_243way_Regular Symbol'!E$16&gt;='DB_243way_RegularＸ_W()'!C$2-1,"",VLOOKUP($A319-'DB_243way_Regular Symbol'!E$16,'DB_243way_Regular Symbol'!$L$3:$Q$250,'DB_243way_RegularＸ_W()'!C$3+1,FALSE)),
'DB_243way_Regular Symbol'!N318)</f>
        <v/>
      </c>
      <c r="D319" s="184" t="str">
        <f>IF('DB_243way_Regular Symbol'!O318="",
IF($A319-'DB_243way_Regular Symbol'!F$16&gt;='DB_243way_RegularＸ_W()'!D$2-1,"",VLOOKUP($A319-'DB_243way_Regular Symbol'!F$16,'DB_243way_Regular Symbol'!$L$3:$Q$250,'DB_243way_RegularＸ_W()'!D$3+1,FALSE)),
'DB_243way_Regular Symbol'!O318)</f>
        <v/>
      </c>
      <c r="E319" s="184" t="str">
        <f>IF('DB_243way_Regular Symbol'!P318="",
IF($A319-'DB_243way_Regular Symbol'!G$16&gt;='DB_243way_RegularＸ_W()'!E$2-1,"",VLOOKUP($A319-'DB_243way_Regular Symbol'!G$16,'DB_243way_Regular Symbol'!$L$3:$Q$250,'DB_243way_RegularＸ_W()'!E$3+1,FALSE)),
'DB_243way_Regular Symbol'!P318)</f>
        <v/>
      </c>
      <c r="F319" s="184" t="str">
        <f>IF('DB_243way_Regular Symbol'!Q318="",
IF($A319-'DB_243way_Regular Symbol'!H$16&gt;='DB_243way_RegularＸ_W()'!F$2-1,"",VLOOKUP($A319-'DB_243way_Regular Symbol'!H$16,'DB_243way_Regular Symbol'!$L$3:$Q$250,'DB_243way_RegularＸ_W()'!F$3+1,FALSE)),
'DB_243way_Regular Symbol'!Q318)</f>
        <v/>
      </c>
    </row>
    <row r="320" spans="1:6">
      <c r="A320" s="341">
        <f>IF('DB_243way_Regular Symbol'!L319="","",'DB_243way_Regular Symbol'!L319)</f>
        <v>316</v>
      </c>
      <c r="B320" s="184" t="str">
        <f>IF('DB_243way_Regular Symbol'!M319="",
IF($A320-'DB_243way_Regular Symbol'!D$16&gt;='DB_243way_RegularＸ_W()'!B$2-1,"",VLOOKUP($A320-'DB_243way_Regular Symbol'!D$16,'DB_243way_Regular Symbol'!$L$3:$Q$250,'DB_243way_RegularＸ_W()'!B$3+1,FALSE)),
'DB_243way_Regular Symbol'!M319)</f>
        <v/>
      </c>
      <c r="C320" s="184" t="str">
        <f>IF('DB_243way_Regular Symbol'!N319="",
IF($A320-'DB_243way_Regular Symbol'!E$16&gt;='DB_243way_RegularＸ_W()'!C$2-1,"",VLOOKUP($A320-'DB_243way_Regular Symbol'!E$16,'DB_243way_Regular Symbol'!$L$3:$Q$250,'DB_243way_RegularＸ_W()'!C$3+1,FALSE)),
'DB_243way_Regular Symbol'!N319)</f>
        <v/>
      </c>
      <c r="D320" s="184" t="str">
        <f>IF('DB_243way_Regular Symbol'!O319="",
IF($A320-'DB_243way_Regular Symbol'!F$16&gt;='DB_243way_RegularＸ_W()'!D$2-1,"",VLOOKUP($A320-'DB_243way_Regular Symbol'!F$16,'DB_243way_Regular Symbol'!$L$3:$Q$250,'DB_243way_RegularＸ_W()'!D$3+1,FALSE)),
'DB_243way_Regular Symbol'!O319)</f>
        <v/>
      </c>
      <c r="E320" s="184" t="str">
        <f>IF('DB_243way_Regular Symbol'!P319="",
IF($A320-'DB_243way_Regular Symbol'!G$16&gt;='DB_243way_RegularＸ_W()'!E$2-1,"",VLOOKUP($A320-'DB_243way_Regular Symbol'!G$16,'DB_243way_Regular Symbol'!$L$3:$Q$250,'DB_243way_RegularＸ_W()'!E$3+1,FALSE)),
'DB_243way_Regular Symbol'!P319)</f>
        <v/>
      </c>
      <c r="F320" s="184" t="str">
        <f>IF('DB_243way_Regular Symbol'!Q319="",
IF($A320-'DB_243way_Regular Symbol'!H$16&gt;='DB_243way_RegularＸ_W()'!F$2-1,"",VLOOKUP($A320-'DB_243way_Regular Symbol'!H$16,'DB_243way_Regular Symbol'!$L$3:$Q$250,'DB_243way_RegularＸ_W()'!F$3+1,FALSE)),
'DB_243way_Regular Symbol'!Q319)</f>
        <v/>
      </c>
    </row>
    <row r="321" spans="1:6">
      <c r="A321" s="341">
        <f>IF('DB_243way_Regular Symbol'!L320="","",'DB_243way_Regular Symbol'!L320)</f>
        <v>317</v>
      </c>
      <c r="B321" s="184" t="str">
        <f>IF('DB_243way_Regular Symbol'!M320="",
IF($A321-'DB_243way_Regular Symbol'!D$16&gt;='DB_243way_RegularＸ_W()'!B$2-1,"",VLOOKUP($A321-'DB_243way_Regular Symbol'!D$16,'DB_243way_Regular Symbol'!$L$3:$Q$250,'DB_243way_RegularＸ_W()'!B$3+1,FALSE)),
'DB_243way_Regular Symbol'!M320)</f>
        <v/>
      </c>
      <c r="C321" s="184" t="str">
        <f>IF('DB_243way_Regular Symbol'!N320="",
IF($A321-'DB_243way_Regular Symbol'!E$16&gt;='DB_243way_RegularＸ_W()'!C$2-1,"",VLOOKUP($A321-'DB_243way_Regular Symbol'!E$16,'DB_243way_Regular Symbol'!$L$3:$Q$250,'DB_243way_RegularＸ_W()'!C$3+1,FALSE)),
'DB_243way_Regular Symbol'!N320)</f>
        <v/>
      </c>
      <c r="D321" s="184" t="str">
        <f>IF('DB_243way_Regular Symbol'!O320="",
IF($A321-'DB_243way_Regular Symbol'!F$16&gt;='DB_243way_RegularＸ_W()'!D$2-1,"",VLOOKUP($A321-'DB_243way_Regular Symbol'!F$16,'DB_243way_Regular Symbol'!$L$3:$Q$250,'DB_243way_RegularＸ_W()'!D$3+1,FALSE)),
'DB_243way_Regular Symbol'!O320)</f>
        <v/>
      </c>
      <c r="E321" s="184" t="str">
        <f>IF('DB_243way_Regular Symbol'!P320="",
IF($A321-'DB_243way_Regular Symbol'!G$16&gt;='DB_243way_RegularＸ_W()'!E$2-1,"",VLOOKUP($A321-'DB_243way_Regular Symbol'!G$16,'DB_243way_Regular Symbol'!$L$3:$Q$250,'DB_243way_RegularＸ_W()'!E$3+1,FALSE)),
'DB_243way_Regular Symbol'!P320)</f>
        <v/>
      </c>
      <c r="F321" s="184" t="str">
        <f>IF('DB_243way_Regular Symbol'!Q320="",
IF($A321-'DB_243way_Regular Symbol'!H$16&gt;='DB_243way_RegularＸ_W()'!F$2-1,"",VLOOKUP($A321-'DB_243way_Regular Symbol'!H$16,'DB_243way_Regular Symbol'!$L$3:$Q$250,'DB_243way_RegularＸ_W()'!F$3+1,FALSE)),
'DB_243way_Regular Symbol'!Q320)</f>
        <v/>
      </c>
    </row>
    <row r="322" spans="1:6">
      <c r="A322" s="341">
        <f>IF('DB_243way_Regular Symbol'!L321="","",'DB_243way_Regular Symbol'!L321)</f>
        <v>318</v>
      </c>
      <c r="B322" s="184" t="str">
        <f>IF('DB_243way_Regular Symbol'!M321="",
IF($A322-'DB_243way_Regular Symbol'!D$16&gt;='DB_243way_RegularＸ_W()'!B$2-1,"",VLOOKUP($A322-'DB_243way_Regular Symbol'!D$16,'DB_243way_Regular Symbol'!$L$3:$Q$250,'DB_243way_RegularＸ_W()'!B$3+1,FALSE)),
'DB_243way_Regular Symbol'!M321)</f>
        <v/>
      </c>
      <c r="C322" s="184" t="str">
        <f>IF('DB_243way_Regular Symbol'!N321="",
IF($A322-'DB_243way_Regular Symbol'!E$16&gt;='DB_243way_RegularＸ_W()'!C$2-1,"",VLOOKUP($A322-'DB_243way_Regular Symbol'!E$16,'DB_243way_Regular Symbol'!$L$3:$Q$250,'DB_243way_RegularＸ_W()'!C$3+1,FALSE)),
'DB_243way_Regular Symbol'!N321)</f>
        <v/>
      </c>
      <c r="D322" s="184" t="str">
        <f>IF('DB_243way_Regular Symbol'!O321="",
IF($A322-'DB_243way_Regular Symbol'!F$16&gt;='DB_243way_RegularＸ_W()'!D$2-1,"",VLOOKUP($A322-'DB_243way_Regular Symbol'!F$16,'DB_243way_Regular Symbol'!$L$3:$Q$250,'DB_243way_RegularＸ_W()'!D$3+1,FALSE)),
'DB_243way_Regular Symbol'!O321)</f>
        <v/>
      </c>
      <c r="E322" s="184" t="str">
        <f>IF('DB_243way_Regular Symbol'!P321="",
IF($A322-'DB_243way_Regular Symbol'!G$16&gt;='DB_243way_RegularＸ_W()'!E$2-1,"",VLOOKUP($A322-'DB_243way_Regular Symbol'!G$16,'DB_243way_Regular Symbol'!$L$3:$Q$250,'DB_243way_RegularＸ_W()'!E$3+1,FALSE)),
'DB_243way_Regular Symbol'!P321)</f>
        <v/>
      </c>
      <c r="F322" s="184" t="str">
        <f>IF('DB_243way_Regular Symbol'!Q321="",
IF($A322-'DB_243way_Regular Symbol'!H$16&gt;='DB_243way_RegularＸ_W()'!F$2-1,"",VLOOKUP($A322-'DB_243way_Regular Symbol'!H$16,'DB_243way_Regular Symbol'!$L$3:$Q$250,'DB_243way_RegularＸ_W()'!F$3+1,FALSE)),
'DB_243way_Regular Symbol'!Q321)</f>
        <v/>
      </c>
    </row>
    <row r="323" spans="1:6">
      <c r="A323" s="341">
        <f>IF('DB_243way_Regular Symbol'!L322="","",'DB_243way_Regular Symbol'!L322)</f>
        <v>319</v>
      </c>
      <c r="B323" s="184" t="str">
        <f>IF('DB_243way_Regular Symbol'!M322="",
IF($A323-'DB_243way_Regular Symbol'!D$16&gt;='DB_243way_RegularＸ_W()'!B$2-1,"",VLOOKUP($A323-'DB_243way_Regular Symbol'!D$16,'DB_243way_Regular Symbol'!$L$3:$Q$250,'DB_243way_RegularＸ_W()'!B$3+1,FALSE)),
'DB_243way_Regular Symbol'!M322)</f>
        <v/>
      </c>
      <c r="C323" s="184" t="str">
        <f>IF('DB_243way_Regular Symbol'!N322="",
IF($A323-'DB_243way_Regular Symbol'!E$16&gt;='DB_243way_RegularＸ_W()'!C$2-1,"",VLOOKUP($A323-'DB_243way_Regular Symbol'!E$16,'DB_243way_Regular Symbol'!$L$3:$Q$250,'DB_243way_RegularＸ_W()'!C$3+1,FALSE)),
'DB_243way_Regular Symbol'!N322)</f>
        <v/>
      </c>
      <c r="D323" s="184" t="str">
        <f>IF('DB_243way_Regular Symbol'!O322="",
IF($A323-'DB_243way_Regular Symbol'!F$16&gt;='DB_243way_RegularＸ_W()'!D$2-1,"",VLOOKUP($A323-'DB_243way_Regular Symbol'!F$16,'DB_243way_Regular Symbol'!$L$3:$Q$250,'DB_243way_RegularＸ_W()'!D$3+1,FALSE)),
'DB_243way_Regular Symbol'!O322)</f>
        <v/>
      </c>
      <c r="E323" s="184" t="str">
        <f>IF('DB_243way_Regular Symbol'!P322="",
IF($A323-'DB_243way_Regular Symbol'!G$16&gt;='DB_243way_RegularＸ_W()'!E$2-1,"",VLOOKUP($A323-'DB_243way_Regular Symbol'!G$16,'DB_243way_Regular Symbol'!$L$3:$Q$250,'DB_243way_RegularＸ_W()'!E$3+1,FALSE)),
'DB_243way_Regular Symbol'!P322)</f>
        <v/>
      </c>
      <c r="F323" s="184" t="str">
        <f>IF('DB_243way_Regular Symbol'!Q322="",
IF($A323-'DB_243way_Regular Symbol'!H$16&gt;='DB_243way_RegularＸ_W()'!F$2-1,"",VLOOKUP($A323-'DB_243way_Regular Symbol'!H$16,'DB_243way_Regular Symbol'!$L$3:$Q$250,'DB_243way_RegularＸ_W()'!F$3+1,FALSE)),
'DB_243way_Regular Symbol'!Q322)</f>
        <v/>
      </c>
    </row>
    <row r="324" spans="1:6">
      <c r="A324" s="341">
        <f>IF('DB_243way_Regular Symbol'!L323="","",'DB_243way_Regular Symbol'!L323)</f>
        <v>320</v>
      </c>
      <c r="B324" s="184" t="str">
        <f>IF('DB_243way_Regular Symbol'!M323="",
IF($A324-'DB_243way_Regular Symbol'!D$16&gt;='DB_243way_RegularＸ_W()'!B$2-1,"",VLOOKUP($A324-'DB_243way_Regular Symbol'!D$16,'DB_243way_Regular Symbol'!$L$3:$Q$250,'DB_243way_RegularＸ_W()'!B$3+1,FALSE)),
'DB_243way_Regular Symbol'!M323)</f>
        <v/>
      </c>
      <c r="C324" s="184" t="str">
        <f>IF('DB_243way_Regular Symbol'!N323="",
IF($A324-'DB_243way_Regular Symbol'!E$16&gt;='DB_243way_RegularＸ_W()'!C$2-1,"",VLOOKUP($A324-'DB_243way_Regular Symbol'!E$16,'DB_243way_Regular Symbol'!$L$3:$Q$250,'DB_243way_RegularＸ_W()'!C$3+1,FALSE)),
'DB_243way_Regular Symbol'!N323)</f>
        <v/>
      </c>
      <c r="D324" s="184" t="str">
        <f>IF('DB_243way_Regular Symbol'!O323="",
IF($A324-'DB_243way_Regular Symbol'!F$16&gt;='DB_243way_RegularＸ_W()'!D$2-1,"",VLOOKUP($A324-'DB_243way_Regular Symbol'!F$16,'DB_243way_Regular Symbol'!$L$3:$Q$250,'DB_243way_RegularＸ_W()'!D$3+1,FALSE)),
'DB_243way_Regular Symbol'!O323)</f>
        <v/>
      </c>
      <c r="E324" s="184" t="str">
        <f>IF('DB_243way_Regular Symbol'!P323="",
IF($A324-'DB_243way_Regular Symbol'!G$16&gt;='DB_243way_RegularＸ_W()'!E$2-1,"",VLOOKUP($A324-'DB_243way_Regular Symbol'!G$16,'DB_243way_Regular Symbol'!$L$3:$Q$250,'DB_243way_RegularＸ_W()'!E$3+1,FALSE)),
'DB_243way_Regular Symbol'!P323)</f>
        <v/>
      </c>
      <c r="F324" s="184" t="str">
        <f>IF('DB_243way_Regular Symbol'!Q323="",
IF($A324-'DB_243way_Regular Symbol'!H$16&gt;='DB_243way_RegularＸ_W()'!F$2-1,"",VLOOKUP($A324-'DB_243way_Regular Symbol'!H$16,'DB_243way_Regular Symbol'!$L$3:$Q$250,'DB_243way_RegularＸ_W()'!F$3+1,FALSE)),
'DB_243way_Regular Symbol'!Q323)</f>
        <v/>
      </c>
    </row>
    <row r="325" spans="1:6">
      <c r="A325" s="341">
        <f>IF('DB_243way_Regular Symbol'!L324="","",'DB_243way_Regular Symbol'!L324)</f>
        <v>321</v>
      </c>
      <c r="B325" s="184" t="str">
        <f>IF('DB_243way_Regular Symbol'!M324="",
IF($A325-'DB_243way_Regular Symbol'!D$16&gt;='DB_243way_RegularＸ_W()'!B$2-1,"",VLOOKUP($A325-'DB_243way_Regular Symbol'!D$16,'DB_243way_Regular Symbol'!$L$3:$Q$250,'DB_243way_RegularＸ_W()'!B$3+1,FALSE)),
'DB_243way_Regular Symbol'!M324)</f>
        <v/>
      </c>
      <c r="C325" s="184" t="str">
        <f>IF('DB_243way_Regular Symbol'!N324="",
IF($A325-'DB_243way_Regular Symbol'!E$16&gt;='DB_243way_RegularＸ_W()'!C$2-1,"",VLOOKUP($A325-'DB_243way_Regular Symbol'!E$16,'DB_243way_Regular Symbol'!$L$3:$Q$250,'DB_243way_RegularＸ_W()'!C$3+1,FALSE)),
'DB_243way_Regular Symbol'!N324)</f>
        <v/>
      </c>
      <c r="D325" s="184" t="str">
        <f>IF('DB_243way_Regular Symbol'!O324="",
IF($A325-'DB_243way_Regular Symbol'!F$16&gt;='DB_243way_RegularＸ_W()'!D$2-1,"",VLOOKUP($A325-'DB_243way_Regular Symbol'!F$16,'DB_243way_Regular Symbol'!$L$3:$Q$250,'DB_243way_RegularＸ_W()'!D$3+1,FALSE)),
'DB_243way_Regular Symbol'!O324)</f>
        <v/>
      </c>
      <c r="E325" s="184" t="str">
        <f>IF('DB_243way_Regular Symbol'!P324="",
IF($A325-'DB_243way_Regular Symbol'!G$16&gt;='DB_243way_RegularＸ_W()'!E$2-1,"",VLOOKUP($A325-'DB_243way_Regular Symbol'!G$16,'DB_243way_Regular Symbol'!$L$3:$Q$250,'DB_243way_RegularＸ_W()'!E$3+1,FALSE)),
'DB_243way_Regular Symbol'!P324)</f>
        <v/>
      </c>
      <c r="F325" s="184" t="str">
        <f>IF('DB_243way_Regular Symbol'!Q324="",
IF($A325-'DB_243way_Regular Symbol'!H$16&gt;='DB_243way_RegularＸ_W()'!F$2-1,"",VLOOKUP($A325-'DB_243way_Regular Symbol'!H$16,'DB_243way_Regular Symbol'!$L$3:$Q$250,'DB_243way_RegularＸ_W()'!F$3+1,FALSE)),
'DB_243way_Regular Symbol'!Q324)</f>
        <v/>
      </c>
    </row>
    <row r="326" spans="1:6">
      <c r="A326" s="341">
        <f>IF('DB_243way_Regular Symbol'!L325="","",'DB_243way_Regular Symbol'!L325)</f>
        <v>322</v>
      </c>
      <c r="B326" s="184" t="str">
        <f>IF('DB_243way_Regular Symbol'!M325="",
IF($A326-'DB_243way_Regular Symbol'!D$16&gt;='DB_243way_RegularＸ_W()'!B$2-1,"",VLOOKUP($A326-'DB_243way_Regular Symbol'!D$16,'DB_243way_Regular Symbol'!$L$3:$Q$250,'DB_243way_RegularＸ_W()'!B$3+1,FALSE)),
'DB_243way_Regular Symbol'!M325)</f>
        <v/>
      </c>
      <c r="C326" s="184" t="str">
        <f>IF('DB_243way_Regular Symbol'!N325="",
IF($A326-'DB_243way_Regular Symbol'!E$16&gt;='DB_243way_RegularＸ_W()'!C$2-1,"",VLOOKUP($A326-'DB_243way_Regular Symbol'!E$16,'DB_243way_Regular Symbol'!$L$3:$Q$250,'DB_243way_RegularＸ_W()'!C$3+1,FALSE)),
'DB_243way_Regular Symbol'!N325)</f>
        <v/>
      </c>
      <c r="D326" s="184" t="str">
        <f>IF('DB_243way_Regular Symbol'!O325="",
IF($A326-'DB_243way_Regular Symbol'!F$16&gt;='DB_243way_RegularＸ_W()'!D$2-1,"",VLOOKUP($A326-'DB_243way_Regular Symbol'!F$16,'DB_243way_Regular Symbol'!$L$3:$Q$250,'DB_243way_RegularＸ_W()'!D$3+1,FALSE)),
'DB_243way_Regular Symbol'!O325)</f>
        <v/>
      </c>
      <c r="E326" s="184" t="str">
        <f>IF('DB_243way_Regular Symbol'!P325="",
IF($A326-'DB_243way_Regular Symbol'!G$16&gt;='DB_243way_RegularＸ_W()'!E$2-1,"",VLOOKUP($A326-'DB_243way_Regular Symbol'!G$16,'DB_243way_Regular Symbol'!$L$3:$Q$250,'DB_243way_RegularＸ_W()'!E$3+1,FALSE)),
'DB_243way_Regular Symbol'!P325)</f>
        <v/>
      </c>
      <c r="F326" s="184" t="str">
        <f>IF('DB_243way_Regular Symbol'!Q325="",
IF($A326-'DB_243way_Regular Symbol'!H$16&gt;='DB_243way_RegularＸ_W()'!F$2-1,"",VLOOKUP($A326-'DB_243way_Regular Symbol'!H$16,'DB_243way_Regular Symbol'!$L$3:$Q$250,'DB_243way_RegularＸ_W()'!F$3+1,FALSE)),
'DB_243way_Regular Symbol'!Q325)</f>
        <v/>
      </c>
    </row>
    <row r="327" spans="1:6">
      <c r="A327" s="341">
        <f>IF('DB_243way_Regular Symbol'!L326="","",'DB_243way_Regular Symbol'!L326)</f>
        <v>323</v>
      </c>
      <c r="B327" s="184" t="str">
        <f>IF('DB_243way_Regular Symbol'!M326="",
IF($A327-'DB_243way_Regular Symbol'!D$16&gt;='DB_243way_RegularＸ_W()'!B$2-1,"",VLOOKUP($A327-'DB_243way_Regular Symbol'!D$16,'DB_243way_Regular Symbol'!$L$3:$Q$250,'DB_243way_RegularＸ_W()'!B$3+1,FALSE)),
'DB_243way_Regular Symbol'!M326)</f>
        <v/>
      </c>
      <c r="C327" s="184" t="str">
        <f>IF('DB_243way_Regular Symbol'!N326="",
IF($A327-'DB_243way_Regular Symbol'!E$16&gt;='DB_243way_RegularＸ_W()'!C$2-1,"",VLOOKUP($A327-'DB_243way_Regular Symbol'!E$16,'DB_243way_Regular Symbol'!$L$3:$Q$250,'DB_243way_RegularＸ_W()'!C$3+1,FALSE)),
'DB_243way_Regular Symbol'!N326)</f>
        <v/>
      </c>
      <c r="D327" s="184" t="str">
        <f>IF('DB_243way_Regular Symbol'!O326="",
IF($A327-'DB_243way_Regular Symbol'!F$16&gt;='DB_243way_RegularＸ_W()'!D$2-1,"",VLOOKUP($A327-'DB_243way_Regular Symbol'!F$16,'DB_243way_Regular Symbol'!$L$3:$Q$250,'DB_243way_RegularＸ_W()'!D$3+1,FALSE)),
'DB_243way_Regular Symbol'!O326)</f>
        <v/>
      </c>
      <c r="E327" s="184" t="str">
        <f>IF('DB_243way_Regular Symbol'!P326="",
IF($A327-'DB_243way_Regular Symbol'!G$16&gt;='DB_243way_RegularＸ_W()'!E$2-1,"",VLOOKUP($A327-'DB_243way_Regular Symbol'!G$16,'DB_243way_Regular Symbol'!$L$3:$Q$250,'DB_243way_RegularＸ_W()'!E$3+1,FALSE)),
'DB_243way_Regular Symbol'!P326)</f>
        <v/>
      </c>
      <c r="F327" s="184" t="str">
        <f>IF('DB_243way_Regular Symbol'!Q326="",
IF($A327-'DB_243way_Regular Symbol'!H$16&gt;='DB_243way_RegularＸ_W()'!F$2-1,"",VLOOKUP($A327-'DB_243way_Regular Symbol'!H$16,'DB_243way_Regular Symbol'!$L$3:$Q$250,'DB_243way_RegularＸ_W()'!F$3+1,FALSE)),
'DB_243way_Regular Symbol'!Q326)</f>
        <v/>
      </c>
    </row>
    <row r="328" spans="1:6">
      <c r="A328" s="341">
        <f>IF('DB_243way_Regular Symbol'!L327="","",'DB_243way_Regular Symbol'!L327)</f>
        <v>324</v>
      </c>
      <c r="B328" s="184" t="str">
        <f>IF('DB_243way_Regular Symbol'!M327="",
IF($A328-'DB_243way_Regular Symbol'!D$16&gt;='DB_243way_RegularＸ_W()'!B$2-1,"",VLOOKUP($A328-'DB_243way_Regular Symbol'!D$16,'DB_243way_Regular Symbol'!$L$3:$Q$250,'DB_243way_RegularＸ_W()'!B$3+1,FALSE)),
'DB_243way_Regular Symbol'!M327)</f>
        <v/>
      </c>
      <c r="C328" s="184" t="str">
        <f>IF('DB_243way_Regular Symbol'!N327="",
IF($A328-'DB_243way_Regular Symbol'!E$16&gt;='DB_243way_RegularＸ_W()'!C$2-1,"",VLOOKUP($A328-'DB_243way_Regular Symbol'!E$16,'DB_243way_Regular Symbol'!$L$3:$Q$250,'DB_243way_RegularＸ_W()'!C$3+1,FALSE)),
'DB_243way_Regular Symbol'!N327)</f>
        <v/>
      </c>
      <c r="D328" s="184" t="str">
        <f>IF('DB_243way_Regular Symbol'!O327="",
IF($A328-'DB_243way_Regular Symbol'!F$16&gt;='DB_243way_RegularＸ_W()'!D$2-1,"",VLOOKUP($A328-'DB_243way_Regular Symbol'!F$16,'DB_243way_Regular Symbol'!$L$3:$Q$250,'DB_243way_RegularＸ_W()'!D$3+1,FALSE)),
'DB_243way_Regular Symbol'!O327)</f>
        <v/>
      </c>
      <c r="E328" s="184" t="str">
        <f>IF('DB_243way_Regular Symbol'!P327="",
IF($A328-'DB_243way_Regular Symbol'!G$16&gt;='DB_243way_RegularＸ_W()'!E$2-1,"",VLOOKUP($A328-'DB_243way_Regular Symbol'!G$16,'DB_243way_Regular Symbol'!$L$3:$Q$250,'DB_243way_RegularＸ_W()'!E$3+1,FALSE)),
'DB_243way_Regular Symbol'!P327)</f>
        <v/>
      </c>
      <c r="F328" s="184" t="str">
        <f>IF('DB_243way_Regular Symbol'!Q327="",
IF($A328-'DB_243way_Regular Symbol'!H$16&gt;='DB_243way_RegularＸ_W()'!F$2-1,"",VLOOKUP($A328-'DB_243way_Regular Symbol'!H$16,'DB_243way_Regular Symbol'!$L$3:$Q$250,'DB_243way_RegularＸ_W()'!F$3+1,FALSE)),
'DB_243way_Regular Symbol'!Q327)</f>
        <v/>
      </c>
    </row>
    <row r="329" spans="1:6">
      <c r="A329" s="341">
        <f>IF('DB_243way_Regular Symbol'!L328="","",'DB_243way_Regular Symbol'!L328)</f>
        <v>325</v>
      </c>
      <c r="B329" s="184" t="str">
        <f>IF('DB_243way_Regular Symbol'!M328="",
IF($A329-'DB_243way_Regular Symbol'!D$16&gt;='DB_243way_RegularＸ_W()'!B$2-1,"",VLOOKUP($A329-'DB_243way_Regular Symbol'!D$16,'DB_243way_Regular Symbol'!$L$3:$Q$250,'DB_243way_RegularＸ_W()'!B$3+1,FALSE)),
'DB_243way_Regular Symbol'!M328)</f>
        <v/>
      </c>
      <c r="C329" s="184" t="str">
        <f>IF('DB_243way_Regular Symbol'!N328="",
IF($A329-'DB_243way_Regular Symbol'!E$16&gt;='DB_243way_RegularＸ_W()'!C$2-1,"",VLOOKUP($A329-'DB_243way_Regular Symbol'!E$16,'DB_243way_Regular Symbol'!$L$3:$Q$250,'DB_243way_RegularＸ_W()'!C$3+1,FALSE)),
'DB_243way_Regular Symbol'!N328)</f>
        <v/>
      </c>
      <c r="D329" s="184" t="str">
        <f>IF('DB_243way_Regular Symbol'!O328="",
IF($A329-'DB_243way_Regular Symbol'!F$16&gt;='DB_243way_RegularＸ_W()'!D$2-1,"",VLOOKUP($A329-'DB_243way_Regular Symbol'!F$16,'DB_243way_Regular Symbol'!$L$3:$Q$250,'DB_243way_RegularＸ_W()'!D$3+1,FALSE)),
'DB_243way_Regular Symbol'!O328)</f>
        <v/>
      </c>
      <c r="E329" s="184" t="str">
        <f>IF('DB_243way_Regular Symbol'!P328="",
IF($A329-'DB_243way_Regular Symbol'!G$16&gt;='DB_243way_RegularＸ_W()'!E$2-1,"",VLOOKUP($A329-'DB_243way_Regular Symbol'!G$16,'DB_243way_Regular Symbol'!$L$3:$Q$250,'DB_243way_RegularＸ_W()'!E$3+1,FALSE)),
'DB_243way_Regular Symbol'!P328)</f>
        <v/>
      </c>
      <c r="F329" s="184" t="str">
        <f>IF('DB_243way_Regular Symbol'!Q328="",
IF($A329-'DB_243way_Regular Symbol'!H$16&gt;='DB_243way_RegularＸ_W()'!F$2-1,"",VLOOKUP($A329-'DB_243way_Regular Symbol'!H$16,'DB_243way_Regular Symbol'!$L$3:$Q$250,'DB_243way_RegularＸ_W()'!F$3+1,FALSE)),
'DB_243way_Regular Symbol'!Q328)</f>
        <v/>
      </c>
    </row>
    <row r="330" spans="1:6">
      <c r="A330" s="341">
        <f>IF('DB_243way_Regular Symbol'!L329="","",'DB_243way_Regular Symbol'!L329)</f>
        <v>326</v>
      </c>
      <c r="B330" s="184" t="str">
        <f>IF('DB_243way_Regular Symbol'!M329="",
IF($A330-'DB_243way_Regular Symbol'!D$16&gt;='DB_243way_RegularＸ_W()'!B$2-1,"",VLOOKUP($A330-'DB_243way_Regular Symbol'!D$16,'DB_243way_Regular Symbol'!$L$3:$Q$250,'DB_243way_RegularＸ_W()'!B$3+1,FALSE)),
'DB_243way_Regular Symbol'!M329)</f>
        <v/>
      </c>
      <c r="C330" s="184" t="str">
        <f>IF('DB_243way_Regular Symbol'!N329="",
IF($A330-'DB_243way_Regular Symbol'!E$16&gt;='DB_243way_RegularＸ_W()'!C$2-1,"",VLOOKUP($A330-'DB_243way_Regular Symbol'!E$16,'DB_243way_Regular Symbol'!$L$3:$Q$250,'DB_243way_RegularＸ_W()'!C$3+1,FALSE)),
'DB_243way_Regular Symbol'!N329)</f>
        <v/>
      </c>
      <c r="D330" s="184" t="str">
        <f>IF('DB_243way_Regular Symbol'!O329="",
IF($A330-'DB_243way_Regular Symbol'!F$16&gt;='DB_243way_RegularＸ_W()'!D$2-1,"",VLOOKUP($A330-'DB_243way_Regular Symbol'!F$16,'DB_243way_Regular Symbol'!$L$3:$Q$250,'DB_243way_RegularＸ_W()'!D$3+1,FALSE)),
'DB_243way_Regular Symbol'!O329)</f>
        <v/>
      </c>
      <c r="E330" s="184" t="str">
        <f>IF('DB_243way_Regular Symbol'!P329="",
IF($A330-'DB_243way_Regular Symbol'!G$16&gt;='DB_243way_RegularＸ_W()'!E$2-1,"",VLOOKUP($A330-'DB_243way_Regular Symbol'!G$16,'DB_243way_Regular Symbol'!$L$3:$Q$250,'DB_243way_RegularＸ_W()'!E$3+1,FALSE)),
'DB_243way_Regular Symbol'!P329)</f>
        <v/>
      </c>
      <c r="F330" s="184" t="str">
        <f>IF('DB_243way_Regular Symbol'!Q329="",
IF($A330-'DB_243way_Regular Symbol'!H$16&gt;='DB_243way_RegularＸ_W()'!F$2-1,"",VLOOKUP($A330-'DB_243way_Regular Symbol'!H$16,'DB_243way_Regular Symbol'!$L$3:$Q$250,'DB_243way_RegularＸ_W()'!F$3+1,FALSE)),
'DB_243way_Regular Symbol'!Q329)</f>
        <v/>
      </c>
    </row>
    <row r="331" spans="1:6">
      <c r="A331" s="341">
        <f>IF('DB_243way_Regular Symbol'!L330="","",'DB_243way_Regular Symbol'!L330)</f>
        <v>327</v>
      </c>
      <c r="B331" s="184" t="str">
        <f>IF('DB_243way_Regular Symbol'!M330="",
IF($A331-'DB_243way_Regular Symbol'!D$16&gt;='DB_243way_RegularＸ_W()'!B$2-1,"",VLOOKUP($A331-'DB_243way_Regular Symbol'!D$16,'DB_243way_Regular Symbol'!$L$3:$Q$250,'DB_243way_RegularＸ_W()'!B$3+1,FALSE)),
'DB_243way_Regular Symbol'!M330)</f>
        <v/>
      </c>
      <c r="C331" s="184" t="str">
        <f>IF('DB_243way_Regular Symbol'!N330="",
IF($A331-'DB_243way_Regular Symbol'!E$16&gt;='DB_243way_RegularＸ_W()'!C$2-1,"",VLOOKUP($A331-'DB_243way_Regular Symbol'!E$16,'DB_243way_Regular Symbol'!$L$3:$Q$250,'DB_243way_RegularＸ_W()'!C$3+1,FALSE)),
'DB_243way_Regular Symbol'!N330)</f>
        <v/>
      </c>
      <c r="D331" s="184" t="str">
        <f>IF('DB_243way_Regular Symbol'!O330="",
IF($A331-'DB_243way_Regular Symbol'!F$16&gt;='DB_243way_RegularＸ_W()'!D$2-1,"",VLOOKUP($A331-'DB_243way_Regular Symbol'!F$16,'DB_243way_Regular Symbol'!$L$3:$Q$250,'DB_243way_RegularＸ_W()'!D$3+1,FALSE)),
'DB_243way_Regular Symbol'!O330)</f>
        <v/>
      </c>
      <c r="E331" s="184" t="str">
        <f>IF('DB_243way_Regular Symbol'!P330="",
IF($A331-'DB_243way_Regular Symbol'!G$16&gt;='DB_243way_RegularＸ_W()'!E$2-1,"",VLOOKUP($A331-'DB_243way_Regular Symbol'!G$16,'DB_243way_Regular Symbol'!$L$3:$Q$250,'DB_243way_RegularＸ_W()'!E$3+1,FALSE)),
'DB_243way_Regular Symbol'!P330)</f>
        <v/>
      </c>
      <c r="F331" s="184" t="str">
        <f>IF('DB_243way_Regular Symbol'!Q330="",
IF($A331-'DB_243way_Regular Symbol'!H$16&gt;='DB_243way_RegularＸ_W()'!F$2-1,"",VLOOKUP($A331-'DB_243way_Regular Symbol'!H$16,'DB_243way_Regular Symbol'!$L$3:$Q$250,'DB_243way_RegularＸ_W()'!F$3+1,FALSE)),
'DB_243way_Regular Symbol'!Q330)</f>
        <v/>
      </c>
    </row>
    <row r="332" spans="1:6">
      <c r="A332" s="341">
        <f>IF('DB_243way_Regular Symbol'!L331="","",'DB_243way_Regular Symbol'!L331)</f>
        <v>328</v>
      </c>
      <c r="B332" s="184" t="str">
        <f>IF('DB_243way_Regular Symbol'!M331="",
IF($A332-'DB_243way_Regular Symbol'!D$16&gt;='DB_243way_RegularＸ_W()'!B$2-1,"",VLOOKUP($A332-'DB_243way_Regular Symbol'!D$16,'DB_243way_Regular Symbol'!$L$3:$Q$250,'DB_243way_RegularＸ_W()'!B$3+1,FALSE)),
'DB_243way_Regular Symbol'!M331)</f>
        <v/>
      </c>
      <c r="C332" s="184" t="str">
        <f>IF('DB_243way_Regular Symbol'!N331="",
IF($A332-'DB_243way_Regular Symbol'!E$16&gt;='DB_243way_RegularＸ_W()'!C$2-1,"",VLOOKUP($A332-'DB_243way_Regular Symbol'!E$16,'DB_243way_Regular Symbol'!$L$3:$Q$250,'DB_243way_RegularＸ_W()'!C$3+1,FALSE)),
'DB_243way_Regular Symbol'!N331)</f>
        <v/>
      </c>
      <c r="D332" s="184" t="str">
        <f>IF('DB_243way_Regular Symbol'!O331="",
IF($A332-'DB_243way_Regular Symbol'!F$16&gt;='DB_243way_RegularＸ_W()'!D$2-1,"",VLOOKUP($A332-'DB_243way_Regular Symbol'!F$16,'DB_243way_Regular Symbol'!$L$3:$Q$250,'DB_243way_RegularＸ_W()'!D$3+1,FALSE)),
'DB_243way_Regular Symbol'!O331)</f>
        <v/>
      </c>
      <c r="E332" s="184" t="str">
        <f>IF('DB_243way_Regular Symbol'!P331="",
IF($A332-'DB_243way_Regular Symbol'!G$16&gt;='DB_243way_RegularＸ_W()'!E$2-1,"",VLOOKUP($A332-'DB_243way_Regular Symbol'!G$16,'DB_243way_Regular Symbol'!$L$3:$Q$250,'DB_243way_RegularＸ_W()'!E$3+1,FALSE)),
'DB_243way_Regular Symbol'!P331)</f>
        <v/>
      </c>
      <c r="F332" s="184" t="str">
        <f>IF('DB_243way_Regular Symbol'!Q331="",
IF($A332-'DB_243way_Regular Symbol'!H$16&gt;='DB_243way_RegularＸ_W()'!F$2-1,"",VLOOKUP($A332-'DB_243way_Regular Symbol'!H$16,'DB_243way_Regular Symbol'!$L$3:$Q$250,'DB_243way_RegularＸ_W()'!F$3+1,FALSE)),
'DB_243way_Regular Symbol'!Q331)</f>
        <v/>
      </c>
    </row>
    <row r="333" spans="1:6">
      <c r="A333" s="341">
        <f>IF('DB_243way_Regular Symbol'!L332="","",'DB_243way_Regular Symbol'!L332)</f>
        <v>329</v>
      </c>
      <c r="B333" s="184" t="str">
        <f>IF('DB_243way_Regular Symbol'!M332="",
IF($A333-'DB_243way_Regular Symbol'!D$16&gt;='DB_243way_RegularＸ_W()'!B$2-1,"",VLOOKUP($A333-'DB_243way_Regular Symbol'!D$16,'DB_243way_Regular Symbol'!$L$3:$Q$250,'DB_243way_RegularＸ_W()'!B$3+1,FALSE)),
'DB_243way_Regular Symbol'!M332)</f>
        <v/>
      </c>
      <c r="C333" s="184" t="str">
        <f>IF('DB_243way_Regular Symbol'!N332="",
IF($A333-'DB_243way_Regular Symbol'!E$16&gt;='DB_243way_RegularＸ_W()'!C$2-1,"",VLOOKUP($A333-'DB_243way_Regular Symbol'!E$16,'DB_243way_Regular Symbol'!$L$3:$Q$250,'DB_243way_RegularＸ_W()'!C$3+1,FALSE)),
'DB_243way_Regular Symbol'!N332)</f>
        <v/>
      </c>
      <c r="D333" s="184" t="str">
        <f>IF('DB_243way_Regular Symbol'!O332="",
IF($A333-'DB_243way_Regular Symbol'!F$16&gt;='DB_243way_RegularＸ_W()'!D$2-1,"",VLOOKUP($A333-'DB_243way_Regular Symbol'!F$16,'DB_243way_Regular Symbol'!$L$3:$Q$250,'DB_243way_RegularＸ_W()'!D$3+1,FALSE)),
'DB_243way_Regular Symbol'!O332)</f>
        <v/>
      </c>
      <c r="E333" s="184" t="str">
        <f>IF('DB_243way_Regular Symbol'!P332="",
IF($A333-'DB_243way_Regular Symbol'!G$16&gt;='DB_243way_RegularＸ_W()'!E$2-1,"",VLOOKUP($A333-'DB_243way_Regular Symbol'!G$16,'DB_243way_Regular Symbol'!$L$3:$Q$250,'DB_243way_RegularＸ_W()'!E$3+1,FALSE)),
'DB_243way_Regular Symbol'!P332)</f>
        <v/>
      </c>
      <c r="F333" s="184" t="str">
        <f>IF('DB_243way_Regular Symbol'!Q332="",
IF($A333-'DB_243way_Regular Symbol'!H$16&gt;='DB_243way_RegularＸ_W()'!F$2-1,"",VLOOKUP($A333-'DB_243way_Regular Symbol'!H$16,'DB_243way_Regular Symbol'!$L$3:$Q$250,'DB_243way_RegularＸ_W()'!F$3+1,FALSE)),
'DB_243way_Regular Symbol'!Q332)</f>
        <v/>
      </c>
    </row>
    <row r="334" spans="1:6">
      <c r="A334" s="341">
        <f>IF('DB_243way_Regular Symbol'!L333="","",'DB_243way_Regular Symbol'!L333)</f>
        <v>330</v>
      </c>
      <c r="B334" s="184" t="str">
        <f>IF('DB_243way_Regular Symbol'!M333="",
IF($A334-'DB_243way_Regular Symbol'!D$16&gt;='DB_243way_RegularＸ_W()'!B$2-1,"",VLOOKUP($A334-'DB_243way_Regular Symbol'!D$16,'DB_243way_Regular Symbol'!$L$3:$Q$250,'DB_243way_RegularＸ_W()'!B$3+1,FALSE)),
'DB_243way_Regular Symbol'!M333)</f>
        <v/>
      </c>
      <c r="C334" s="184" t="str">
        <f>IF('DB_243way_Regular Symbol'!N333="",
IF($A334-'DB_243way_Regular Symbol'!E$16&gt;='DB_243way_RegularＸ_W()'!C$2-1,"",VLOOKUP($A334-'DB_243way_Regular Symbol'!E$16,'DB_243way_Regular Symbol'!$L$3:$Q$250,'DB_243way_RegularＸ_W()'!C$3+1,FALSE)),
'DB_243way_Regular Symbol'!N333)</f>
        <v/>
      </c>
      <c r="D334" s="184" t="str">
        <f>IF('DB_243way_Regular Symbol'!O333="",
IF($A334-'DB_243way_Regular Symbol'!F$16&gt;='DB_243way_RegularＸ_W()'!D$2-1,"",VLOOKUP($A334-'DB_243way_Regular Symbol'!F$16,'DB_243way_Regular Symbol'!$L$3:$Q$250,'DB_243way_RegularＸ_W()'!D$3+1,FALSE)),
'DB_243way_Regular Symbol'!O333)</f>
        <v/>
      </c>
      <c r="E334" s="184" t="str">
        <f>IF('DB_243way_Regular Symbol'!P333="",
IF($A334-'DB_243way_Regular Symbol'!G$16&gt;='DB_243way_RegularＸ_W()'!E$2-1,"",VLOOKUP($A334-'DB_243way_Regular Symbol'!G$16,'DB_243way_Regular Symbol'!$L$3:$Q$250,'DB_243way_RegularＸ_W()'!E$3+1,FALSE)),
'DB_243way_Regular Symbol'!P333)</f>
        <v/>
      </c>
      <c r="F334" s="184" t="str">
        <f>IF('DB_243way_Regular Symbol'!Q333="",
IF($A334-'DB_243way_Regular Symbol'!H$16&gt;='DB_243way_RegularＸ_W()'!F$2-1,"",VLOOKUP($A334-'DB_243way_Regular Symbol'!H$16,'DB_243way_Regular Symbol'!$L$3:$Q$250,'DB_243way_RegularＸ_W()'!F$3+1,FALSE)),
'DB_243way_Regular Symbol'!Q333)</f>
        <v/>
      </c>
    </row>
    <row r="335" spans="1:6">
      <c r="A335" s="341">
        <f>IF('DB_243way_Regular Symbol'!L334="","",'DB_243way_Regular Symbol'!L334)</f>
        <v>331</v>
      </c>
      <c r="B335" s="184" t="str">
        <f>IF('DB_243way_Regular Symbol'!M334="",
IF($A335-'DB_243way_Regular Symbol'!D$16&gt;='DB_243way_RegularＸ_W()'!B$2-1,"",VLOOKUP($A335-'DB_243way_Regular Symbol'!D$16,'DB_243way_Regular Symbol'!$L$3:$Q$250,'DB_243way_RegularＸ_W()'!B$3+1,FALSE)),
'DB_243way_Regular Symbol'!M334)</f>
        <v/>
      </c>
      <c r="C335" s="184" t="str">
        <f>IF('DB_243way_Regular Symbol'!N334="",
IF($A335-'DB_243way_Regular Symbol'!E$16&gt;='DB_243way_RegularＸ_W()'!C$2-1,"",VLOOKUP($A335-'DB_243way_Regular Symbol'!E$16,'DB_243way_Regular Symbol'!$L$3:$Q$250,'DB_243way_RegularＸ_W()'!C$3+1,FALSE)),
'DB_243way_Regular Symbol'!N334)</f>
        <v/>
      </c>
      <c r="D335" s="184" t="str">
        <f>IF('DB_243way_Regular Symbol'!O334="",
IF($A335-'DB_243way_Regular Symbol'!F$16&gt;='DB_243way_RegularＸ_W()'!D$2-1,"",VLOOKUP($A335-'DB_243way_Regular Symbol'!F$16,'DB_243way_Regular Symbol'!$L$3:$Q$250,'DB_243way_RegularＸ_W()'!D$3+1,FALSE)),
'DB_243way_Regular Symbol'!O334)</f>
        <v/>
      </c>
      <c r="E335" s="184" t="str">
        <f>IF('DB_243way_Regular Symbol'!P334="",
IF($A335-'DB_243way_Regular Symbol'!G$16&gt;='DB_243way_RegularＸ_W()'!E$2-1,"",VLOOKUP($A335-'DB_243way_Regular Symbol'!G$16,'DB_243way_Regular Symbol'!$L$3:$Q$250,'DB_243way_RegularＸ_W()'!E$3+1,FALSE)),
'DB_243way_Regular Symbol'!P334)</f>
        <v/>
      </c>
      <c r="F335" s="184" t="str">
        <f>IF('DB_243way_Regular Symbol'!Q334="",
IF($A335-'DB_243way_Regular Symbol'!H$16&gt;='DB_243way_RegularＸ_W()'!F$2-1,"",VLOOKUP($A335-'DB_243way_Regular Symbol'!H$16,'DB_243way_Regular Symbol'!$L$3:$Q$250,'DB_243way_RegularＸ_W()'!F$3+1,FALSE)),
'DB_243way_Regular Symbol'!Q334)</f>
        <v/>
      </c>
    </row>
    <row r="336" spans="1:6">
      <c r="A336" s="341">
        <f>IF('DB_243way_Regular Symbol'!L335="","",'DB_243way_Regular Symbol'!L335)</f>
        <v>332</v>
      </c>
      <c r="B336" s="184" t="str">
        <f>IF('DB_243way_Regular Symbol'!M335="",
IF($A336-'DB_243way_Regular Symbol'!D$16&gt;='DB_243way_RegularＸ_W()'!B$2-1,"",VLOOKUP($A336-'DB_243way_Regular Symbol'!D$16,'DB_243way_Regular Symbol'!$L$3:$Q$250,'DB_243way_RegularＸ_W()'!B$3+1,FALSE)),
'DB_243way_Regular Symbol'!M335)</f>
        <v/>
      </c>
      <c r="C336" s="184" t="str">
        <f>IF('DB_243way_Regular Symbol'!N335="",
IF($A336-'DB_243way_Regular Symbol'!E$16&gt;='DB_243way_RegularＸ_W()'!C$2-1,"",VLOOKUP($A336-'DB_243way_Regular Symbol'!E$16,'DB_243way_Regular Symbol'!$L$3:$Q$250,'DB_243way_RegularＸ_W()'!C$3+1,FALSE)),
'DB_243way_Regular Symbol'!N335)</f>
        <v/>
      </c>
      <c r="D336" s="184" t="str">
        <f>IF('DB_243way_Regular Symbol'!O335="",
IF($A336-'DB_243way_Regular Symbol'!F$16&gt;='DB_243way_RegularＸ_W()'!D$2-1,"",VLOOKUP($A336-'DB_243way_Regular Symbol'!F$16,'DB_243way_Regular Symbol'!$L$3:$Q$250,'DB_243way_RegularＸ_W()'!D$3+1,FALSE)),
'DB_243way_Regular Symbol'!O335)</f>
        <v/>
      </c>
      <c r="E336" s="184" t="str">
        <f>IF('DB_243way_Regular Symbol'!P335="",
IF($A336-'DB_243way_Regular Symbol'!G$16&gt;='DB_243way_RegularＸ_W()'!E$2-1,"",VLOOKUP($A336-'DB_243way_Regular Symbol'!G$16,'DB_243way_Regular Symbol'!$L$3:$Q$250,'DB_243way_RegularＸ_W()'!E$3+1,FALSE)),
'DB_243way_Regular Symbol'!P335)</f>
        <v/>
      </c>
      <c r="F336" s="184" t="str">
        <f>IF('DB_243way_Regular Symbol'!Q335="",
IF($A336-'DB_243way_Regular Symbol'!H$16&gt;='DB_243way_RegularＸ_W()'!F$2-1,"",VLOOKUP($A336-'DB_243way_Regular Symbol'!H$16,'DB_243way_Regular Symbol'!$L$3:$Q$250,'DB_243way_RegularＸ_W()'!F$3+1,FALSE)),
'DB_243way_Regular Symbol'!Q335)</f>
        <v/>
      </c>
    </row>
    <row r="337" spans="1:6">
      <c r="A337" s="341">
        <f>IF('DB_243way_Regular Symbol'!L336="","",'DB_243way_Regular Symbol'!L336)</f>
        <v>333</v>
      </c>
      <c r="B337" s="184" t="str">
        <f>IF('DB_243way_Regular Symbol'!M336="",
IF($A337-'DB_243way_Regular Symbol'!D$16&gt;='DB_243way_RegularＸ_W()'!B$2-1,"",VLOOKUP($A337-'DB_243way_Regular Symbol'!D$16,'DB_243way_Regular Symbol'!$L$3:$Q$250,'DB_243way_RegularＸ_W()'!B$3+1,FALSE)),
'DB_243way_Regular Symbol'!M336)</f>
        <v/>
      </c>
      <c r="C337" s="184" t="str">
        <f>IF('DB_243way_Regular Symbol'!N336="",
IF($A337-'DB_243way_Regular Symbol'!E$16&gt;='DB_243way_RegularＸ_W()'!C$2-1,"",VLOOKUP($A337-'DB_243way_Regular Symbol'!E$16,'DB_243way_Regular Symbol'!$L$3:$Q$250,'DB_243way_RegularＸ_W()'!C$3+1,FALSE)),
'DB_243way_Regular Symbol'!N336)</f>
        <v/>
      </c>
      <c r="D337" s="184" t="str">
        <f>IF('DB_243way_Regular Symbol'!O336="",
IF($A337-'DB_243way_Regular Symbol'!F$16&gt;='DB_243way_RegularＸ_W()'!D$2-1,"",VLOOKUP($A337-'DB_243way_Regular Symbol'!F$16,'DB_243way_Regular Symbol'!$L$3:$Q$250,'DB_243way_RegularＸ_W()'!D$3+1,FALSE)),
'DB_243way_Regular Symbol'!O336)</f>
        <v/>
      </c>
      <c r="E337" s="184" t="str">
        <f>IF('DB_243way_Regular Symbol'!P336="",
IF($A337-'DB_243way_Regular Symbol'!G$16&gt;='DB_243way_RegularＸ_W()'!E$2-1,"",VLOOKUP($A337-'DB_243way_Regular Symbol'!G$16,'DB_243way_Regular Symbol'!$L$3:$Q$250,'DB_243way_RegularＸ_W()'!E$3+1,FALSE)),
'DB_243way_Regular Symbol'!P336)</f>
        <v/>
      </c>
      <c r="F337" s="184" t="str">
        <f>IF('DB_243way_Regular Symbol'!Q336="",
IF($A337-'DB_243way_Regular Symbol'!H$16&gt;='DB_243way_RegularＸ_W()'!F$2-1,"",VLOOKUP($A337-'DB_243way_Regular Symbol'!H$16,'DB_243way_Regular Symbol'!$L$3:$Q$250,'DB_243way_RegularＸ_W()'!F$3+1,FALSE)),
'DB_243way_Regular Symbol'!Q336)</f>
        <v/>
      </c>
    </row>
    <row r="338" spans="1:6">
      <c r="A338" s="341">
        <f>IF('DB_243way_Regular Symbol'!L337="","",'DB_243way_Regular Symbol'!L337)</f>
        <v>334</v>
      </c>
      <c r="B338" s="184" t="str">
        <f>IF('DB_243way_Regular Symbol'!M337="",
IF($A338-'DB_243way_Regular Symbol'!D$16&gt;='DB_243way_RegularＸ_W()'!B$2-1,"",VLOOKUP($A338-'DB_243way_Regular Symbol'!D$16,'DB_243way_Regular Symbol'!$L$3:$Q$250,'DB_243way_RegularＸ_W()'!B$3+1,FALSE)),
'DB_243way_Regular Symbol'!M337)</f>
        <v/>
      </c>
      <c r="C338" s="184" t="str">
        <f>IF('DB_243way_Regular Symbol'!N337="",
IF($A338-'DB_243way_Regular Symbol'!E$16&gt;='DB_243way_RegularＸ_W()'!C$2-1,"",VLOOKUP($A338-'DB_243way_Regular Symbol'!E$16,'DB_243way_Regular Symbol'!$L$3:$Q$250,'DB_243way_RegularＸ_W()'!C$3+1,FALSE)),
'DB_243way_Regular Symbol'!N337)</f>
        <v/>
      </c>
      <c r="D338" s="184" t="str">
        <f>IF('DB_243way_Regular Symbol'!O337="",
IF($A338-'DB_243way_Regular Symbol'!F$16&gt;='DB_243way_RegularＸ_W()'!D$2-1,"",VLOOKUP($A338-'DB_243way_Regular Symbol'!F$16,'DB_243way_Regular Symbol'!$L$3:$Q$250,'DB_243way_RegularＸ_W()'!D$3+1,FALSE)),
'DB_243way_Regular Symbol'!O337)</f>
        <v/>
      </c>
      <c r="E338" s="184" t="str">
        <f>IF('DB_243way_Regular Symbol'!P337="",
IF($A338-'DB_243way_Regular Symbol'!G$16&gt;='DB_243way_RegularＸ_W()'!E$2-1,"",VLOOKUP($A338-'DB_243way_Regular Symbol'!G$16,'DB_243way_Regular Symbol'!$L$3:$Q$250,'DB_243way_RegularＸ_W()'!E$3+1,FALSE)),
'DB_243way_Regular Symbol'!P337)</f>
        <v/>
      </c>
      <c r="F338" s="184" t="str">
        <f>IF('DB_243way_Regular Symbol'!Q337="",
IF($A338-'DB_243way_Regular Symbol'!H$16&gt;='DB_243way_RegularＸ_W()'!F$2-1,"",VLOOKUP($A338-'DB_243way_Regular Symbol'!H$16,'DB_243way_Regular Symbol'!$L$3:$Q$250,'DB_243way_RegularＸ_W()'!F$3+1,FALSE)),
'DB_243way_Regular Symbol'!Q337)</f>
        <v/>
      </c>
    </row>
    <row r="339" spans="1:6">
      <c r="A339" s="341">
        <f>IF('DB_243way_Regular Symbol'!L338="","",'DB_243way_Regular Symbol'!L338)</f>
        <v>335</v>
      </c>
      <c r="B339" s="184" t="str">
        <f>IF('DB_243way_Regular Symbol'!M338="",
IF($A339-'DB_243way_Regular Symbol'!D$16&gt;='DB_243way_RegularＸ_W()'!B$2-1,"",VLOOKUP($A339-'DB_243way_Regular Symbol'!D$16,'DB_243way_Regular Symbol'!$L$3:$Q$250,'DB_243way_RegularＸ_W()'!B$3+1,FALSE)),
'DB_243way_Regular Symbol'!M338)</f>
        <v/>
      </c>
      <c r="C339" s="184" t="str">
        <f>IF('DB_243way_Regular Symbol'!N338="",
IF($A339-'DB_243way_Regular Symbol'!E$16&gt;='DB_243way_RegularＸ_W()'!C$2-1,"",VLOOKUP($A339-'DB_243way_Regular Symbol'!E$16,'DB_243way_Regular Symbol'!$L$3:$Q$250,'DB_243way_RegularＸ_W()'!C$3+1,FALSE)),
'DB_243way_Regular Symbol'!N338)</f>
        <v/>
      </c>
      <c r="D339" s="184" t="str">
        <f>IF('DB_243way_Regular Symbol'!O338="",
IF($A339-'DB_243way_Regular Symbol'!F$16&gt;='DB_243way_RegularＸ_W()'!D$2-1,"",VLOOKUP($A339-'DB_243way_Regular Symbol'!F$16,'DB_243way_Regular Symbol'!$L$3:$Q$250,'DB_243way_RegularＸ_W()'!D$3+1,FALSE)),
'DB_243way_Regular Symbol'!O338)</f>
        <v/>
      </c>
      <c r="E339" s="184" t="str">
        <f>IF('DB_243way_Regular Symbol'!P338="",
IF($A339-'DB_243way_Regular Symbol'!G$16&gt;='DB_243way_RegularＸ_W()'!E$2-1,"",VLOOKUP($A339-'DB_243way_Regular Symbol'!G$16,'DB_243way_Regular Symbol'!$L$3:$Q$250,'DB_243way_RegularＸ_W()'!E$3+1,FALSE)),
'DB_243way_Regular Symbol'!P338)</f>
        <v/>
      </c>
      <c r="F339" s="184" t="str">
        <f>IF('DB_243way_Regular Symbol'!Q338="",
IF($A339-'DB_243way_Regular Symbol'!H$16&gt;='DB_243way_RegularＸ_W()'!F$2-1,"",VLOOKUP($A339-'DB_243way_Regular Symbol'!H$16,'DB_243way_Regular Symbol'!$L$3:$Q$250,'DB_243way_RegularＸ_W()'!F$3+1,FALSE)),
'DB_243way_Regular Symbol'!Q338)</f>
        <v/>
      </c>
    </row>
    <row r="340" spans="1:6">
      <c r="A340" s="341">
        <f>IF('DB_243way_Regular Symbol'!L339="","",'DB_243way_Regular Symbol'!L339)</f>
        <v>336</v>
      </c>
      <c r="B340" s="184" t="str">
        <f>IF('DB_243way_Regular Symbol'!M339="",
IF($A340-'DB_243way_Regular Symbol'!D$16&gt;='DB_243way_RegularＸ_W()'!B$2-1,"",VLOOKUP($A340-'DB_243way_Regular Symbol'!D$16,'DB_243way_Regular Symbol'!$L$3:$Q$250,'DB_243way_RegularＸ_W()'!B$3+1,FALSE)),
'DB_243way_Regular Symbol'!M339)</f>
        <v/>
      </c>
      <c r="C340" s="184" t="str">
        <f>IF('DB_243way_Regular Symbol'!N339="",
IF($A340-'DB_243way_Regular Symbol'!E$16&gt;='DB_243way_RegularＸ_W()'!C$2-1,"",VLOOKUP($A340-'DB_243way_Regular Symbol'!E$16,'DB_243way_Regular Symbol'!$L$3:$Q$250,'DB_243way_RegularＸ_W()'!C$3+1,FALSE)),
'DB_243way_Regular Symbol'!N339)</f>
        <v/>
      </c>
      <c r="D340" s="184" t="str">
        <f>IF('DB_243way_Regular Symbol'!O339="",
IF($A340-'DB_243way_Regular Symbol'!F$16&gt;='DB_243way_RegularＸ_W()'!D$2-1,"",VLOOKUP($A340-'DB_243way_Regular Symbol'!F$16,'DB_243way_Regular Symbol'!$L$3:$Q$250,'DB_243way_RegularＸ_W()'!D$3+1,FALSE)),
'DB_243way_Regular Symbol'!O339)</f>
        <v/>
      </c>
      <c r="E340" s="184" t="str">
        <f>IF('DB_243way_Regular Symbol'!P339="",
IF($A340-'DB_243way_Regular Symbol'!G$16&gt;='DB_243way_RegularＸ_W()'!E$2-1,"",VLOOKUP($A340-'DB_243way_Regular Symbol'!G$16,'DB_243way_Regular Symbol'!$L$3:$Q$250,'DB_243way_RegularＸ_W()'!E$3+1,FALSE)),
'DB_243way_Regular Symbol'!P339)</f>
        <v/>
      </c>
      <c r="F340" s="184" t="str">
        <f>IF('DB_243way_Regular Symbol'!Q339="",
IF($A340-'DB_243way_Regular Symbol'!H$16&gt;='DB_243way_RegularＸ_W()'!F$2-1,"",VLOOKUP($A340-'DB_243way_Regular Symbol'!H$16,'DB_243way_Regular Symbol'!$L$3:$Q$250,'DB_243way_RegularＸ_W()'!F$3+1,FALSE)),
'DB_243way_Regular Symbol'!Q339)</f>
        <v/>
      </c>
    </row>
  </sheetData>
  <phoneticPr fontId="1" type="noConversion"/>
  <conditionalFormatting sqref="O3:S3">
    <cfRule type="cellIs" dxfId="624" priority="225" operator="equal">
      <formula>"S2"</formula>
    </cfRule>
    <cfRule type="cellIs" dxfId="623" priority="226" operator="equal">
      <formula>"WW"</formula>
    </cfRule>
    <cfRule type="cellIs" dxfId="622" priority="227" operator="equal">
      <formula>"S1"</formula>
    </cfRule>
    <cfRule type="cellIs" dxfId="621" priority="228" operator="equal">
      <formula>"M5"</formula>
    </cfRule>
    <cfRule type="cellIs" dxfId="620" priority="229" operator="equal">
      <formula>"M4"</formula>
    </cfRule>
    <cfRule type="cellIs" dxfId="619" priority="230" operator="equal">
      <formula>"M3"</formula>
    </cfRule>
    <cfRule type="cellIs" dxfId="618" priority="231" operator="equal">
      <formula>"M2"</formula>
    </cfRule>
    <cfRule type="cellIs" dxfId="617" priority="232" operator="equal">
      <formula>"M1"</formula>
    </cfRule>
  </conditionalFormatting>
  <conditionalFormatting sqref="O3:S3">
    <cfRule type="cellIs" dxfId="616" priority="218" operator="equal">
      <formula>"M5"</formula>
    </cfRule>
    <cfRule type="cellIs" dxfId="615" priority="219" operator="equal">
      <formula>"M4"</formula>
    </cfRule>
    <cfRule type="cellIs" dxfId="614" priority="220" operator="equal">
      <formula>"M3"</formula>
    </cfRule>
    <cfRule type="cellIs" dxfId="613" priority="221" operator="equal">
      <formula>"M2"</formula>
    </cfRule>
    <cfRule type="cellIs" dxfId="612" priority="222" operator="equal">
      <formula>"M1"</formula>
    </cfRule>
    <cfRule type="cellIs" dxfId="611" priority="223" operator="equal">
      <formula>"WW"</formula>
    </cfRule>
    <cfRule type="cellIs" dxfId="610" priority="224" operator="equal">
      <formula>"S1"</formula>
    </cfRule>
  </conditionalFormatting>
  <conditionalFormatting sqref="AM3:AQ3">
    <cfRule type="cellIs" dxfId="609" priority="165" operator="equal">
      <formula>"S2"</formula>
    </cfRule>
    <cfRule type="cellIs" dxfId="608" priority="166" operator="equal">
      <formula>"WW"</formula>
    </cfRule>
    <cfRule type="cellIs" dxfId="607" priority="167" operator="equal">
      <formula>"S1"</formula>
    </cfRule>
    <cfRule type="cellIs" dxfId="606" priority="168" operator="equal">
      <formula>"M5"</formula>
    </cfRule>
    <cfRule type="cellIs" dxfId="605" priority="169" operator="equal">
      <formula>"M4"</formula>
    </cfRule>
    <cfRule type="cellIs" dxfId="604" priority="170" operator="equal">
      <formula>"M3"</formula>
    </cfRule>
    <cfRule type="cellIs" dxfId="603" priority="171" operator="equal">
      <formula>"M2"</formula>
    </cfRule>
    <cfRule type="cellIs" dxfId="602" priority="172" operator="equal">
      <formula>"M1"</formula>
    </cfRule>
  </conditionalFormatting>
  <conditionalFormatting sqref="AM3:AQ3">
    <cfRule type="cellIs" dxfId="601" priority="158" operator="equal">
      <formula>"M5"</formula>
    </cfRule>
    <cfRule type="cellIs" dxfId="600" priority="159" operator="equal">
      <formula>"M4"</formula>
    </cfRule>
    <cfRule type="cellIs" dxfId="599" priority="160" operator="equal">
      <formula>"M3"</formula>
    </cfRule>
    <cfRule type="cellIs" dxfId="598" priority="161" operator="equal">
      <formula>"M2"</formula>
    </cfRule>
    <cfRule type="cellIs" dxfId="597" priority="162" operator="equal">
      <formula>"M1"</formula>
    </cfRule>
    <cfRule type="cellIs" dxfId="596" priority="163" operator="equal">
      <formula>"WW"</formula>
    </cfRule>
    <cfRule type="cellIs" dxfId="595" priority="164" operator="equal">
      <formula>"S1"</formula>
    </cfRule>
  </conditionalFormatting>
  <conditionalFormatting sqref="BQ3:BU3">
    <cfRule type="cellIs" dxfId="594" priority="150" operator="equal">
      <formula>"S2"</formula>
    </cfRule>
    <cfRule type="cellIs" dxfId="593" priority="151" operator="equal">
      <formula>"WW"</formula>
    </cfRule>
    <cfRule type="cellIs" dxfId="592" priority="152" operator="equal">
      <formula>"S1"</formula>
    </cfRule>
    <cfRule type="cellIs" dxfId="591" priority="153" operator="equal">
      <formula>"M5"</formula>
    </cfRule>
    <cfRule type="cellIs" dxfId="590" priority="154" operator="equal">
      <formula>"M4"</formula>
    </cfRule>
    <cfRule type="cellIs" dxfId="589" priority="155" operator="equal">
      <formula>"M3"</formula>
    </cfRule>
    <cfRule type="cellIs" dxfId="588" priority="156" operator="equal">
      <formula>"M2"</formula>
    </cfRule>
    <cfRule type="cellIs" dxfId="587" priority="157" operator="equal">
      <formula>"M1"</formula>
    </cfRule>
  </conditionalFormatting>
  <conditionalFormatting sqref="BQ3:BU3">
    <cfRule type="cellIs" dxfId="586" priority="143" operator="equal">
      <formula>"M5"</formula>
    </cfRule>
    <cfRule type="cellIs" dxfId="585" priority="144" operator="equal">
      <formula>"M4"</formula>
    </cfRule>
    <cfRule type="cellIs" dxfId="584" priority="145" operator="equal">
      <formula>"M3"</formula>
    </cfRule>
    <cfRule type="cellIs" dxfId="583" priority="146" operator="equal">
      <formula>"M2"</formula>
    </cfRule>
    <cfRule type="cellIs" dxfId="582" priority="147" operator="equal">
      <formula>"M1"</formula>
    </cfRule>
    <cfRule type="cellIs" dxfId="581" priority="148" operator="equal">
      <formula>"WW"</formula>
    </cfRule>
    <cfRule type="cellIs" dxfId="580" priority="149" operator="equal">
      <formula>"S1"</formula>
    </cfRule>
  </conditionalFormatting>
  <conditionalFormatting sqref="BW3:CA3">
    <cfRule type="cellIs" dxfId="579" priority="135" operator="equal">
      <formula>"S2"</formula>
    </cfRule>
    <cfRule type="cellIs" dxfId="578" priority="136" operator="equal">
      <formula>"WW"</formula>
    </cfRule>
    <cfRule type="cellIs" dxfId="577" priority="137" operator="equal">
      <formula>"S1"</formula>
    </cfRule>
    <cfRule type="cellIs" dxfId="576" priority="138" operator="equal">
      <formula>"M5"</formula>
    </cfRule>
    <cfRule type="cellIs" dxfId="575" priority="139" operator="equal">
      <formula>"M4"</formula>
    </cfRule>
    <cfRule type="cellIs" dxfId="574" priority="140" operator="equal">
      <formula>"M3"</formula>
    </cfRule>
    <cfRule type="cellIs" dxfId="573" priority="141" operator="equal">
      <formula>"M2"</formula>
    </cfRule>
    <cfRule type="cellIs" dxfId="572" priority="142" operator="equal">
      <formula>"M1"</formula>
    </cfRule>
  </conditionalFormatting>
  <conditionalFormatting sqref="BW3:CA3">
    <cfRule type="cellIs" dxfId="571" priority="128" operator="equal">
      <formula>"M5"</formula>
    </cfRule>
    <cfRule type="cellIs" dxfId="570" priority="129" operator="equal">
      <formula>"M4"</formula>
    </cfRule>
    <cfRule type="cellIs" dxfId="569" priority="130" operator="equal">
      <formula>"M3"</formula>
    </cfRule>
    <cfRule type="cellIs" dxfId="568" priority="131" operator="equal">
      <formula>"M2"</formula>
    </cfRule>
    <cfRule type="cellIs" dxfId="567" priority="132" operator="equal">
      <formula>"M1"</formula>
    </cfRule>
    <cfRule type="cellIs" dxfId="566" priority="133" operator="equal">
      <formula>"WW"</formula>
    </cfRule>
    <cfRule type="cellIs" dxfId="565" priority="134" operator="equal">
      <formula>"S1"</formula>
    </cfRule>
  </conditionalFormatting>
  <conditionalFormatting sqref="U3:Y3">
    <cfRule type="cellIs" dxfId="564" priority="210" operator="equal">
      <formula>"S2"</formula>
    </cfRule>
    <cfRule type="cellIs" dxfId="563" priority="211" operator="equal">
      <formula>"WW"</formula>
    </cfRule>
    <cfRule type="cellIs" dxfId="562" priority="212" operator="equal">
      <formula>"S1"</formula>
    </cfRule>
    <cfRule type="cellIs" dxfId="561" priority="213" operator="equal">
      <formula>"M5"</formula>
    </cfRule>
    <cfRule type="cellIs" dxfId="560" priority="214" operator="equal">
      <formula>"M4"</formula>
    </cfRule>
    <cfRule type="cellIs" dxfId="559" priority="215" operator="equal">
      <formula>"M3"</formula>
    </cfRule>
    <cfRule type="cellIs" dxfId="558" priority="216" operator="equal">
      <formula>"M2"</formula>
    </cfRule>
    <cfRule type="cellIs" dxfId="557" priority="217" operator="equal">
      <formula>"M1"</formula>
    </cfRule>
  </conditionalFormatting>
  <conditionalFormatting sqref="U3:Y3">
    <cfRule type="cellIs" dxfId="556" priority="203" operator="equal">
      <formula>"M5"</formula>
    </cfRule>
    <cfRule type="cellIs" dxfId="555" priority="204" operator="equal">
      <formula>"M4"</formula>
    </cfRule>
    <cfRule type="cellIs" dxfId="554" priority="205" operator="equal">
      <formula>"M3"</formula>
    </cfRule>
    <cfRule type="cellIs" dxfId="553" priority="206" operator="equal">
      <formula>"M2"</formula>
    </cfRule>
    <cfRule type="cellIs" dxfId="552" priority="207" operator="equal">
      <formula>"M1"</formula>
    </cfRule>
    <cfRule type="cellIs" dxfId="551" priority="208" operator="equal">
      <formula>"WW"</formula>
    </cfRule>
    <cfRule type="cellIs" dxfId="550" priority="209" operator="equal">
      <formula>"S1"</formula>
    </cfRule>
  </conditionalFormatting>
  <conditionalFormatting sqref="AA3:AE3">
    <cfRule type="cellIs" dxfId="549" priority="195" operator="equal">
      <formula>"S2"</formula>
    </cfRule>
    <cfRule type="cellIs" dxfId="548" priority="196" operator="equal">
      <formula>"WW"</formula>
    </cfRule>
    <cfRule type="cellIs" dxfId="547" priority="197" operator="equal">
      <formula>"S1"</formula>
    </cfRule>
    <cfRule type="cellIs" dxfId="546" priority="198" operator="equal">
      <formula>"M5"</formula>
    </cfRule>
    <cfRule type="cellIs" dxfId="545" priority="199" operator="equal">
      <formula>"M4"</formula>
    </cfRule>
    <cfRule type="cellIs" dxfId="544" priority="200" operator="equal">
      <formula>"M3"</formula>
    </cfRule>
    <cfRule type="cellIs" dxfId="543" priority="201" operator="equal">
      <formula>"M2"</formula>
    </cfRule>
    <cfRule type="cellIs" dxfId="542" priority="202" operator="equal">
      <formula>"M1"</formula>
    </cfRule>
  </conditionalFormatting>
  <conditionalFormatting sqref="AA3:AE3">
    <cfRule type="cellIs" dxfId="541" priority="188" operator="equal">
      <formula>"M5"</formula>
    </cfRule>
    <cfRule type="cellIs" dxfId="540" priority="189" operator="equal">
      <formula>"M4"</formula>
    </cfRule>
    <cfRule type="cellIs" dxfId="539" priority="190" operator="equal">
      <formula>"M3"</formula>
    </cfRule>
    <cfRule type="cellIs" dxfId="538" priority="191" operator="equal">
      <formula>"M2"</formula>
    </cfRule>
    <cfRule type="cellIs" dxfId="537" priority="192" operator="equal">
      <formula>"M1"</formula>
    </cfRule>
    <cfRule type="cellIs" dxfId="536" priority="193" operator="equal">
      <formula>"WW"</formula>
    </cfRule>
    <cfRule type="cellIs" dxfId="535" priority="194" operator="equal">
      <formula>"S1"</formula>
    </cfRule>
  </conditionalFormatting>
  <conditionalFormatting sqref="AG3:AK3">
    <cfRule type="cellIs" dxfId="534" priority="180" operator="equal">
      <formula>"S2"</formula>
    </cfRule>
    <cfRule type="cellIs" dxfId="533" priority="181" operator="equal">
      <formula>"WW"</formula>
    </cfRule>
    <cfRule type="cellIs" dxfId="532" priority="182" operator="equal">
      <formula>"S1"</formula>
    </cfRule>
    <cfRule type="cellIs" dxfId="531" priority="183" operator="equal">
      <formula>"M5"</formula>
    </cfRule>
    <cfRule type="cellIs" dxfId="530" priority="184" operator="equal">
      <formula>"M4"</formula>
    </cfRule>
    <cfRule type="cellIs" dxfId="529" priority="185" operator="equal">
      <formula>"M3"</formula>
    </cfRule>
    <cfRule type="cellIs" dxfId="528" priority="186" operator="equal">
      <formula>"M2"</formula>
    </cfRule>
    <cfRule type="cellIs" dxfId="527" priority="187" operator="equal">
      <formula>"M1"</formula>
    </cfRule>
  </conditionalFormatting>
  <conditionalFormatting sqref="AG3:AK3">
    <cfRule type="cellIs" dxfId="526" priority="173" operator="equal">
      <formula>"M5"</formula>
    </cfRule>
    <cfRule type="cellIs" dxfId="525" priority="174" operator="equal">
      <formula>"M4"</formula>
    </cfRule>
    <cfRule type="cellIs" dxfId="524" priority="175" operator="equal">
      <formula>"M3"</formula>
    </cfRule>
    <cfRule type="cellIs" dxfId="523" priority="176" operator="equal">
      <formula>"M2"</formula>
    </cfRule>
    <cfRule type="cellIs" dxfId="522" priority="177" operator="equal">
      <formula>"M1"</formula>
    </cfRule>
    <cfRule type="cellIs" dxfId="521" priority="178" operator="equal">
      <formula>"WW"</formula>
    </cfRule>
    <cfRule type="cellIs" dxfId="520" priority="179" operator="equal">
      <formula>"S1"</formula>
    </cfRule>
  </conditionalFormatting>
  <conditionalFormatting sqref="CC3:CG3">
    <cfRule type="cellIs" dxfId="519" priority="120" operator="equal">
      <formula>"S2"</formula>
    </cfRule>
    <cfRule type="cellIs" dxfId="518" priority="121" operator="equal">
      <formula>"WW"</formula>
    </cfRule>
    <cfRule type="cellIs" dxfId="517" priority="122" operator="equal">
      <formula>"S1"</formula>
    </cfRule>
    <cfRule type="cellIs" dxfId="516" priority="123" operator="equal">
      <formula>"M5"</formula>
    </cfRule>
    <cfRule type="cellIs" dxfId="515" priority="124" operator="equal">
      <formula>"M4"</formula>
    </cfRule>
    <cfRule type="cellIs" dxfId="514" priority="125" operator="equal">
      <formula>"M3"</formula>
    </cfRule>
    <cfRule type="cellIs" dxfId="513" priority="126" operator="equal">
      <formula>"M2"</formula>
    </cfRule>
    <cfRule type="cellIs" dxfId="512" priority="127" operator="equal">
      <formula>"M1"</formula>
    </cfRule>
  </conditionalFormatting>
  <conditionalFormatting sqref="CC3:CG3">
    <cfRule type="cellIs" dxfId="511" priority="113" operator="equal">
      <formula>"M5"</formula>
    </cfRule>
    <cfRule type="cellIs" dxfId="510" priority="114" operator="equal">
      <formula>"M4"</formula>
    </cfRule>
    <cfRule type="cellIs" dxfId="509" priority="115" operator="equal">
      <formula>"M3"</formula>
    </cfRule>
    <cfRule type="cellIs" dxfId="508" priority="116" operator="equal">
      <formula>"M2"</formula>
    </cfRule>
    <cfRule type="cellIs" dxfId="507" priority="117" operator="equal">
      <formula>"M1"</formula>
    </cfRule>
    <cfRule type="cellIs" dxfId="506" priority="118" operator="equal">
      <formula>"WW"</formula>
    </cfRule>
    <cfRule type="cellIs" dxfId="505" priority="119" operator="equal">
      <formula>"S1"</formula>
    </cfRule>
  </conditionalFormatting>
  <conditionalFormatting sqref="CI3:CM3">
    <cfRule type="cellIs" dxfId="504" priority="105" operator="equal">
      <formula>"S2"</formula>
    </cfRule>
    <cfRule type="cellIs" dxfId="503" priority="106" operator="equal">
      <formula>"WW"</formula>
    </cfRule>
    <cfRule type="cellIs" dxfId="502" priority="107" operator="equal">
      <formula>"S1"</formula>
    </cfRule>
    <cfRule type="cellIs" dxfId="501" priority="108" operator="equal">
      <formula>"M5"</formula>
    </cfRule>
    <cfRule type="cellIs" dxfId="500" priority="109" operator="equal">
      <formula>"M4"</formula>
    </cfRule>
    <cfRule type="cellIs" dxfId="499" priority="110" operator="equal">
      <formula>"M3"</formula>
    </cfRule>
    <cfRule type="cellIs" dxfId="498" priority="111" operator="equal">
      <formula>"M2"</formula>
    </cfRule>
    <cfRule type="cellIs" dxfId="497" priority="112" operator="equal">
      <formula>"M1"</formula>
    </cfRule>
  </conditionalFormatting>
  <conditionalFormatting sqref="CI3:CM3">
    <cfRule type="cellIs" dxfId="496" priority="98" operator="equal">
      <formula>"M5"</formula>
    </cfRule>
    <cfRule type="cellIs" dxfId="495" priority="99" operator="equal">
      <formula>"M4"</formula>
    </cfRule>
    <cfRule type="cellIs" dxfId="494" priority="100" operator="equal">
      <formula>"M3"</formula>
    </cfRule>
    <cfRule type="cellIs" dxfId="493" priority="101" operator="equal">
      <formula>"M2"</formula>
    </cfRule>
    <cfRule type="cellIs" dxfId="492" priority="102" operator="equal">
      <formula>"M1"</formula>
    </cfRule>
    <cfRule type="cellIs" dxfId="491" priority="103" operator="equal">
      <formula>"WW"</formula>
    </cfRule>
    <cfRule type="cellIs" dxfId="490" priority="104" operator="equal">
      <formula>"S1"</formula>
    </cfRule>
  </conditionalFormatting>
  <conditionalFormatting sqref="CO3:CS3">
    <cfRule type="cellIs" dxfId="489" priority="90" operator="equal">
      <formula>"S2"</formula>
    </cfRule>
    <cfRule type="cellIs" dxfId="488" priority="91" operator="equal">
      <formula>"WW"</formula>
    </cfRule>
    <cfRule type="cellIs" dxfId="487" priority="92" operator="equal">
      <formula>"S1"</formula>
    </cfRule>
    <cfRule type="cellIs" dxfId="486" priority="93" operator="equal">
      <formula>"M5"</formula>
    </cfRule>
    <cfRule type="cellIs" dxfId="485" priority="94" operator="equal">
      <formula>"M4"</formula>
    </cfRule>
    <cfRule type="cellIs" dxfId="484" priority="95" operator="equal">
      <formula>"M3"</formula>
    </cfRule>
    <cfRule type="cellIs" dxfId="483" priority="96" operator="equal">
      <formula>"M2"</formula>
    </cfRule>
    <cfRule type="cellIs" dxfId="482" priority="97" operator="equal">
      <formula>"M1"</formula>
    </cfRule>
  </conditionalFormatting>
  <conditionalFormatting sqref="CO3:CS3">
    <cfRule type="cellIs" dxfId="481" priority="83" operator="equal">
      <formula>"M5"</formula>
    </cfRule>
    <cfRule type="cellIs" dxfId="480" priority="84" operator="equal">
      <formula>"M4"</formula>
    </cfRule>
    <cfRule type="cellIs" dxfId="479" priority="85" operator="equal">
      <formula>"M3"</formula>
    </cfRule>
    <cfRule type="cellIs" dxfId="478" priority="86" operator="equal">
      <formula>"M2"</formula>
    </cfRule>
    <cfRule type="cellIs" dxfId="477" priority="87" operator="equal">
      <formula>"M1"</formula>
    </cfRule>
    <cfRule type="cellIs" dxfId="476" priority="88" operator="equal">
      <formula>"WW"</formula>
    </cfRule>
    <cfRule type="cellIs" dxfId="475" priority="89" operator="equal">
      <formula>"S1"</formula>
    </cfRule>
  </conditionalFormatting>
  <conditionalFormatting sqref="CU3:CY3">
    <cfRule type="cellIs" dxfId="474" priority="75" operator="equal">
      <formula>"S2"</formula>
    </cfRule>
    <cfRule type="cellIs" dxfId="473" priority="76" operator="equal">
      <formula>"WW"</formula>
    </cfRule>
    <cfRule type="cellIs" dxfId="472" priority="77" operator="equal">
      <formula>"S1"</formula>
    </cfRule>
    <cfRule type="cellIs" dxfId="471" priority="78" operator="equal">
      <formula>"M5"</formula>
    </cfRule>
    <cfRule type="cellIs" dxfId="470" priority="79" operator="equal">
      <formula>"M4"</formula>
    </cfRule>
    <cfRule type="cellIs" dxfId="469" priority="80" operator="equal">
      <formula>"M3"</formula>
    </cfRule>
    <cfRule type="cellIs" dxfId="468" priority="81" operator="equal">
      <formula>"M2"</formula>
    </cfRule>
    <cfRule type="cellIs" dxfId="467" priority="82" operator="equal">
      <formula>"M1"</formula>
    </cfRule>
  </conditionalFormatting>
  <conditionalFormatting sqref="CU3:CY3">
    <cfRule type="cellIs" dxfId="466" priority="68" operator="equal">
      <formula>"M5"</formula>
    </cfRule>
    <cfRule type="cellIs" dxfId="465" priority="69" operator="equal">
      <formula>"M4"</formula>
    </cfRule>
    <cfRule type="cellIs" dxfId="464" priority="70" operator="equal">
      <formula>"M3"</formula>
    </cfRule>
    <cfRule type="cellIs" dxfId="463" priority="71" operator="equal">
      <formula>"M2"</formula>
    </cfRule>
    <cfRule type="cellIs" dxfId="462" priority="72" operator="equal">
      <formula>"M1"</formula>
    </cfRule>
    <cfRule type="cellIs" dxfId="461" priority="73" operator="equal">
      <formula>"WW"</formula>
    </cfRule>
    <cfRule type="cellIs" dxfId="460" priority="74" operator="equal">
      <formula>"S1"</formula>
    </cfRule>
  </conditionalFormatting>
  <conditionalFormatting sqref="B1:F1">
    <cfRule type="cellIs" dxfId="459" priority="61" operator="equal">
      <formula>"M5"</formula>
    </cfRule>
    <cfRule type="cellIs" dxfId="458" priority="62" operator="equal">
      <formula>"M4"</formula>
    </cfRule>
    <cfRule type="cellIs" dxfId="457" priority="63" operator="equal">
      <formula>"M3"</formula>
    </cfRule>
    <cfRule type="cellIs" dxfId="456" priority="64" operator="equal">
      <formula>"M2"</formula>
    </cfRule>
    <cfRule type="cellIs" dxfId="455" priority="65" operator="equal">
      <formula>"M1"</formula>
    </cfRule>
    <cfRule type="cellIs" dxfId="454" priority="66" operator="equal">
      <formula>"WW"</formula>
    </cfRule>
    <cfRule type="cellIs" dxfId="453" priority="67" operator="equal">
      <formula>"S1"</formula>
    </cfRule>
  </conditionalFormatting>
  <conditionalFormatting sqref="AS3:AW3">
    <cfRule type="cellIs" dxfId="452" priority="53" operator="equal">
      <formula>"S2"</formula>
    </cfRule>
    <cfRule type="cellIs" dxfId="451" priority="54" operator="equal">
      <formula>"WW"</formula>
    </cfRule>
    <cfRule type="cellIs" dxfId="450" priority="55" operator="equal">
      <formula>"S1"</formula>
    </cfRule>
    <cfRule type="cellIs" dxfId="449" priority="56" operator="equal">
      <formula>"M5"</formula>
    </cfRule>
    <cfRule type="cellIs" dxfId="448" priority="57" operator="equal">
      <formula>"M4"</formula>
    </cfRule>
    <cfRule type="cellIs" dxfId="447" priority="58" operator="equal">
      <formula>"M3"</formula>
    </cfRule>
    <cfRule type="cellIs" dxfId="446" priority="59" operator="equal">
      <formula>"M2"</formula>
    </cfRule>
    <cfRule type="cellIs" dxfId="445" priority="60" operator="equal">
      <formula>"M1"</formula>
    </cfRule>
  </conditionalFormatting>
  <conditionalFormatting sqref="AS3:AW3">
    <cfRule type="cellIs" dxfId="444" priority="46" operator="equal">
      <formula>"M5"</formula>
    </cfRule>
    <cfRule type="cellIs" dxfId="443" priority="47" operator="equal">
      <formula>"M4"</formula>
    </cfRule>
    <cfRule type="cellIs" dxfId="442" priority="48" operator="equal">
      <formula>"M3"</formula>
    </cfRule>
    <cfRule type="cellIs" dxfId="441" priority="49" operator="equal">
      <formula>"M2"</formula>
    </cfRule>
    <cfRule type="cellIs" dxfId="440" priority="50" operator="equal">
      <formula>"M1"</formula>
    </cfRule>
    <cfRule type="cellIs" dxfId="439" priority="51" operator="equal">
      <formula>"WW"</formula>
    </cfRule>
    <cfRule type="cellIs" dxfId="438" priority="52" operator="equal">
      <formula>"S1"</formula>
    </cfRule>
  </conditionalFormatting>
  <conditionalFormatting sqref="AY3:BC3">
    <cfRule type="cellIs" dxfId="437" priority="38" operator="equal">
      <formula>"S2"</formula>
    </cfRule>
    <cfRule type="cellIs" dxfId="436" priority="39" operator="equal">
      <formula>"WW"</formula>
    </cfRule>
    <cfRule type="cellIs" dxfId="435" priority="40" operator="equal">
      <formula>"S1"</formula>
    </cfRule>
    <cfRule type="cellIs" dxfId="434" priority="41" operator="equal">
      <formula>"M5"</formula>
    </cfRule>
    <cfRule type="cellIs" dxfId="433" priority="42" operator="equal">
      <formula>"M4"</formula>
    </cfRule>
    <cfRule type="cellIs" dxfId="432" priority="43" operator="equal">
      <formula>"M3"</formula>
    </cfRule>
    <cfRule type="cellIs" dxfId="431" priority="44" operator="equal">
      <formula>"M2"</formula>
    </cfRule>
    <cfRule type="cellIs" dxfId="430" priority="45" operator="equal">
      <formula>"M1"</formula>
    </cfRule>
  </conditionalFormatting>
  <conditionalFormatting sqref="AY3:BC3">
    <cfRule type="cellIs" dxfId="429" priority="31" operator="equal">
      <formula>"M5"</formula>
    </cfRule>
    <cfRule type="cellIs" dxfId="428" priority="32" operator="equal">
      <formula>"M4"</formula>
    </cfRule>
    <cfRule type="cellIs" dxfId="427" priority="33" operator="equal">
      <formula>"M3"</formula>
    </cfRule>
    <cfRule type="cellIs" dxfId="426" priority="34" operator="equal">
      <formula>"M2"</formula>
    </cfRule>
    <cfRule type="cellIs" dxfId="425" priority="35" operator="equal">
      <formula>"M1"</formula>
    </cfRule>
    <cfRule type="cellIs" dxfId="424" priority="36" operator="equal">
      <formula>"WW"</formula>
    </cfRule>
    <cfRule type="cellIs" dxfId="423" priority="37" operator="equal">
      <formula>"S1"</formula>
    </cfRule>
  </conditionalFormatting>
  <conditionalFormatting sqref="BE3:BI3">
    <cfRule type="cellIs" dxfId="422" priority="23" operator="equal">
      <formula>"S2"</formula>
    </cfRule>
    <cfRule type="cellIs" dxfId="421" priority="24" operator="equal">
      <formula>"WW"</formula>
    </cfRule>
    <cfRule type="cellIs" dxfId="420" priority="25" operator="equal">
      <formula>"S1"</formula>
    </cfRule>
    <cfRule type="cellIs" dxfId="419" priority="26" operator="equal">
      <formula>"M5"</formula>
    </cfRule>
    <cfRule type="cellIs" dxfId="418" priority="27" operator="equal">
      <formula>"M4"</formula>
    </cfRule>
    <cfRule type="cellIs" dxfId="417" priority="28" operator="equal">
      <formula>"M3"</formula>
    </cfRule>
    <cfRule type="cellIs" dxfId="416" priority="29" operator="equal">
      <formula>"M2"</formula>
    </cfRule>
    <cfRule type="cellIs" dxfId="415" priority="30" operator="equal">
      <formula>"M1"</formula>
    </cfRule>
  </conditionalFormatting>
  <conditionalFormatting sqref="BE3:BI3">
    <cfRule type="cellIs" dxfId="414" priority="16" operator="equal">
      <formula>"M5"</formula>
    </cfRule>
    <cfRule type="cellIs" dxfId="413" priority="17" operator="equal">
      <formula>"M4"</formula>
    </cfRule>
    <cfRule type="cellIs" dxfId="412" priority="18" operator="equal">
      <formula>"M3"</formula>
    </cfRule>
    <cfRule type="cellIs" dxfId="411" priority="19" operator="equal">
      <formula>"M2"</formula>
    </cfRule>
    <cfRule type="cellIs" dxfId="410" priority="20" operator="equal">
      <formula>"M1"</formula>
    </cfRule>
    <cfRule type="cellIs" dxfId="409" priority="21" operator="equal">
      <formula>"WW"</formula>
    </cfRule>
    <cfRule type="cellIs" dxfId="408" priority="22" operator="equal">
      <formula>"S1"</formula>
    </cfRule>
  </conditionalFormatting>
  <conditionalFormatting sqref="BK3:BO3">
    <cfRule type="cellIs" dxfId="407" priority="8" operator="equal">
      <formula>"S2"</formula>
    </cfRule>
    <cfRule type="cellIs" dxfId="406" priority="9" operator="equal">
      <formula>"WW"</formula>
    </cfRule>
    <cfRule type="cellIs" dxfId="405" priority="10" operator="equal">
      <formula>"S1"</formula>
    </cfRule>
    <cfRule type="cellIs" dxfId="404" priority="11" operator="equal">
      <formula>"M5"</formula>
    </cfRule>
    <cfRule type="cellIs" dxfId="403" priority="12" operator="equal">
      <formula>"M4"</formula>
    </cfRule>
    <cfRule type="cellIs" dxfId="402" priority="13" operator="equal">
      <formula>"M3"</formula>
    </cfRule>
    <cfRule type="cellIs" dxfId="401" priority="14" operator="equal">
      <formula>"M2"</formula>
    </cfRule>
    <cfRule type="cellIs" dxfId="400" priority="15" operator="equal">
      <formula>"M1"</formula>
    </cfRule>
  </conditionalFormatting>
  <conditionalFormatting sqref="BK3:BO3">
    <cfRule type="cellIs" dxfId="399" priority="1" operator="equal">
      <formula>"M5"</formula>
    </cfRule>
    <cfRule type="cellIs" dxfId="398" priority="2" operator="equal">
      <formula>"M4"</formula>
    </cfRule>
    <cfRule type="cellIs" dxfId="397" priority="3" operator="equal">
      <formula>"M3"</formula>
    </cfRule>
    <cfRule type="cellIs" dxfId="396" priority="4" operator="equal">
      <formula>"M2"</formula>
    </cfRule>
    <cfRule type="cellIs" dxfId="395" priority="5" operator="equal">
      <formula>"M1"</formula>
    </cfRule>
    <cfRule type="cellIs" dxfId="394" priority="6" operator="equal">
      <formula>"WW"</formula>
    </cfRule>
    <cfRule type="cellIs" dxfId="393" priority="7" operator="equal">
      <formula>"S1"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C02EA-F326-BF49-A9DE-C1B586C693B8}">
  <dimension ref="A1:CY348"/>
  <sheetViews>
    <sheetView zoomScale="141" workbookViewId="0">
      <pane xSplit="6" topLeftCell="S1" activePane="topRight" state="frozen"/>
      <selection activeCell="AO35" sqref="AO35"/>
      <selection pane="topRight" activeCell="H30" sqref="H30"/>
    </sheetView>
  </sheetViews>
  <sheetFormatPr baseColWidth="10" defaultRowHeight="15"/>
  <cols>
    <col min="1" max="1" width="7.5" style="261" bestFit="1" customWidth="1"/>
    <col min="2" max="2" width="6.1640625" style="1" customWidth="1"/>
    <col min="3" max="3" width="6.33203125" style="1" customWidth="1"/>
    <col min="4" max="4" width="5.83203125" style="1" customWidth="1"/>
    <col min="5" max="5" width="6.6640625" style="1" customWidth="1"/>
    <col min="6" max="6" width="6.1640625" style="1" customWidth="1"/>
    <col min="7" max="16384" width="10.83203125" style="217"/>
  </cols>
  <sheetData>
    <row r="1" spans="1:103" ht="16" thickBot="1">
      <c r="O1" s="357" t="s">
        <v>139</v>
      </c>
      <c r="P1" s="356" t="s">
        <v>142</v>
      </c>
      <c r="Q1" s="356"/>
      <c r="R1" s="356"/>
      <c r="S1" s="355"/>
      <c r="U1" s="357" t="s">
        <v>246</v>
      </c>
      <c r="V1" s="356" t="s">
        <v>143</v>
      </c>
      <c r="W1" s="356"/>
      <c r="X1" s="356"/>
      <c r="Y1" s="355"/>
      <c r="AA1" s="357" t="s">
        <v>246</v>
      </c>
      <c r="AB1" s="356" t="s">
        <v>144</v>
      </c>
      <c r="AC1" s="356"/>
      <c r="AD1" s="356"/>
      <c r="AE1" s="355"/>
      <c r="AG1" s="357" t="s">
        <v>246</v>
      </c>
      <c r="AH1" s="356" t="s">
        <v>145</v>
      </c>
      <c r="AI1" s="356"/>
      <c r="AJ1" s="356"/>
      <c r="AK1" s="355"/>
      <c r="AM1" s="357" t="s">
        <v>246</v>
      </c>
      <c r="AN1" s="356" t="s">
        <v>111</v>
      </c>
      <c r="AO1" s="356"/>
      <c r="AP1" s="356"/>
      <c r="AQ1" s="355"/>
      <c r="AS1" s="357" t="s">
        <v>246</v>
      </c>
      <c r="AT1" s="356" t="s">
        <v>118</v>
      </c>
      <c r="AU1" s="356"/>
      <c r="AV1" s="356"/>
      <c r="AW1" s="355"/>
      <c r="AY1" s="357" t="s">
        <v>246</v>
      </c>
      <c r="AZ1" s="356" t="s">
        <v>310</v>
      </c>
      <c r="BA1" s="356"/>
      <c r="BB1" s="356"/>
      <c r="BC1" s="355"/>
      <c r="BE1" s="357" t="s">
        <v>246</v>
      </c>
      <c r="BF1" s="356" t="s">
        <v>310</v>
      </c>
      <c r="BG1" s="356"/>
      <c r="BH1" s="356"/>
      <c r="BI1" s="355"/>
      <c r="BK1" s="357" t="s">
        <v>246</v>
      </c>
      <c r="BL1" s="356" t="s">
        <v>121</v>
      </c>
      <c r="BM1" s="356"/>
      <c r="BN1" s="356"/>
      <c r="BO1" s="355"/>
      <c r="BQ1" s="2" t="s">
        <v>246</v>
      </c>
      <c r="BR1" s="1" t="s">
        <v>178</v>
      </c>
      <c r="BS1" s="2"/>
      <c r="BT1" s="2"/>
      <c r="BU1" s="2"/>
      <c r="BW1" s="2" t="s">
        <v>246</v>
      </c>
      <c r="BX1" s="1" t="s">
        <v>284</v>
      </c>
      <c r="BY1" s="2"/>
      <c r="BZ1" s="2"/>
      <c r="CA1" s="2"/>
      <c r="CC1" s="2" t="s">
        <v>246</v>
      </c>
      <c r="CD1" s="1" t="s">
        <v>285</v>
      </c>
      <c r="CE1" s="2"/>
      <c r="CF1" s="2"/>
      <c r="CG1" s="2"/>
      <c r="CI1" s="2" t="s">
        <v>246</v>
      </c>
      <c r="CJ1" s="1" t="s">
        <v>286</v>
      </c>
      <c r="CK1" s="2"/>
      <c r="CL1" s="2"/>
      <c r="CM1" s="2"/>
      <c r="CO1" s="2" t="s">
        <v>246</v>
      </c>
      <c r="CP1" s="1" t="s">
        <v>177</v>
      </c>
      <c r="CQ1" s="2"/>
      <c r="CR1" s="2"/>
      <c r="CS1" s="2"/>
      <c r="CU1" s="2" t="s">
        <v>246</v>
      </c>
      <c r="CV1" s="1" t="s">
        <v>176</v>
      </c>
      <c r="CW1" s="2"/>
      <c r="CX1" s="2"/>
      <c r="CY1" s="2"/>
    </row>
    <row r="2" spans="1:103">
      <c r="A2" s="354" t="str">
        <f>'DB_FG_243way_Regular Symbol'!L1</f>
        <v>Symbol</v>
      </c>
      <c r="B2" s="140">
        <f>[1]FGOverView!C26</f>
        <v>3</v>
      </c>
      <c r="C2" s="140">
        <f>[1]FGOverView!D26</f>
        <v>3</v>
      </c>
      <c r="D2" s="140">
        <f>[1]FGOverView!E26</f>
        <v>3</v>
      </c>
      <c r="E2" s="140">
        <f>[1]FGOverView!F26</f>
        <v>3</v>
      </c>
      <c r="F2" s="144">
        <f>[1]FGOverView!G26</f>
        <v>3</v>
      </c>
      <c r="H2" s="353" t="s">
        <v>322</v>
      </c>
      <c r="I2" s="352">
        <v>1</v>
      </c>
      <c r="J2" s="352">
        <v>2</v>
      </c>
      <c r="K2" s="352">
        <v>3</v>
      </c>
      <c r="L2" s="352">
        <v>4</v>
      </c>
      <c r="M2" s="351">
        <v>5</v>
      </c>
      <c r="O2" s="342"/>
      <c r="P2" s="2"/>
      <c r="Q2" s="2"/>
      <c r="R2" s="2"/>
      <c r="S2" s="128"/>
      <c r="U2" s="342"/>
      <c r="V2" s="2"/>
      <c r="W2" s="2"/>
      <c r="X2" s="2"/>
      <c r="Y2" s="128"/>
      <c r="AA2" s="342"/>
      <c r="AB2" s="2"/>
      <c r="AC2" s="2"/>
      <c r="AD2" s="2"/>
      <c r="AE2" s="128"/>
      <c r="AG2" s="342"/>
      <c r="AH2" s="2"/>
      <c r="AI2" s="2"/>
      <c r="AJ2" s="2"/>
      <c r="AK2" s="128"/>
      <c r="AM2" s="342"/>
      <c r="AN2" s="2"/>
      <c r="AO2" s="2"/>
      <c r="AP2" s="2"/>
      <c r="AQ2" s="128"/>
      <c r="AS2" s="342"/>
      <c r="AT2" s="2"/>
      <c r="AU2" s="2"/>
      <c r="AV2" s="2"/>
      <c r="AW2" s="128"/>
      <c r="AY2" s="342"/>
      <c r="AZ2" s="2"/>
      <c r="BA2" s="2"/>
      <c r="BB2" s="2"/>
      <c r="BC2" s="128"/>
      <c r="BE2" s="342"/>
      <c r="BF2" s="2"/>
      <c r="BG2" s="2"/>
      <c r="BH2" s="2"/>
      <c r="BI2" s="128"/>
      <c r="BK2" s="342"/>
      <c r="BL2" s="2"/>
      <c r="BM2" s="2"/>
      <c r="BN2" s="2"/>
      <c r="BO2" s="128"/>
      <c r="BQ2" s="2"/>
      <c r="BR2" s="2"/>
      <c r="BS2" s="2"/>
      <c r="BT2" s="2"/>
      <c r="BU2" s="2"/>
      <c r="BW2" s="2"/>
      <c r="BX2" s="2"/>
      <c r="BY2" s="2"/>
      <c r="BZ2" s="2"/>
      <c r="CA2" s="2"/>
      <c r="CC2" s="2"/>
      <c r="CD2" s="2"/>
      <c r="CE2" s="2"/>
      <c r="CF2" s="2"/>
      <c r="CG2" s="2"/>
      <c r="CI2" s="2"/>
      <c r="CJ2" s="2"/>
      <c r="CK2" s="2"/>
      <c r="CL2" s="2"/>
      <c r="CM2" s="2"/>
      <c r="CO2" s="2"/>
      <c r="CP2" s="2"/>
      <c r="CQ2" s="2"/>
      <c r="CR2" s="2"/>
      <c r="CS2" s="2"/>
      <c r="CU2" s="2"/>
      <c r="CV2" s="2"/>
      <c r="CW2" s="2"/>
      <c r="CX2" s="2"/>
      <c r="CY2" s="2"/>
    </row>
    <row r="3" spans="1:103">
      <c r="A3" s="350" t="s">
        <v>322</v>
      </c>
      <c r="B3" s="349">
        <v>1</v>
      </c>
      <c r="C3" s="349">
        <v>2</v>
      </c>
      <c r="D3" s="349">
        <v>3</v>
      </c>
      <c r="E3" s="349">
        <v>4</v>
      </c>
      <c r="F3" s="348">
        <v>5</v>
      </c>
      <c r="H3" s="345" t="s">
        <v>142</v>
      </c>
      <c r="I3" s="2">
        <f>SUM(O4:O200)</f>
        <v>36</v>
      </c>
      <c r="J3" s="2">
        <f>SUM(P4:P200)</f>
        <v>20</v>
      </c>
      <c r="K3" s="2">
        <f>SUM(Q4:Q200)</f>
        <v>44</v>
      </c>
      <c r="L3" s="2">
        <f>SUM(R4:R200)</f>
        <v>31</v>
      </c>
      <c r="M3" s="2">
        <f>SUM(S4:S200)</f>
        <v>70</v>
      </c>
      <c r="O3" s="347" t="s">
        <v>0</v>
      </c>
      <c r="P3" s="106" t="s">
        <v>15</v>
      </c>
      <c r="Q3" s="106" t="s">
        <v>16</v>
      </c>
      <c r="R3" s="106" t="s">
        <v>17</v>
      </c>
      <c r="S3" s="346" t="s">
        <v>18</v>
      </c>
      <c r="U3" s="347" t="s">
        <v>0</v>
      </c>
      <c r="V3" s="106" t="s">
        <v>15</v>
      </c>
      <c r="W3" s="106" t="s">
        <v>16</v>
      </c>
      <c r="X3" s="106" t="s">
        <v>17</v>
      </c>
      <c r="Y3" s="346" t="s">
        <v>18</v>
      </c>
      <c r="AA3" s="347" t="s">
        <v>0</v>
      </c>
      <c r="AB3" s="106" t="s">
        <v>15</v>
      </c>
      <c r="AC3" s="106" t="s">
        <v>16</v>
      </c>
      <c r="AD3" s="106" t="s">
        <v>17</v>
      </c>
      <c r="AE3" s="346" t="s">
        <v>18</v>
      </c>
      <c r="AG3" s="347" t="s">
        <v>0</v>
      </c>
      <c r="AH3" s="106" t="s">
        <v>15</v>
      </c>
      <c r="AI3" s="106" t="s">
        <v>16</v>
      </c>
      <c r="AJ3" s="106" t="s">
        <v>17</v>
      </c>
      <c r="AK3" s="346" t="s">
        <v>18</v>
      </c>
      <c r="AM3" s="347" t="s">
        <v>0</v>
      </c>
      <c r="AN3" s="106" t="s">
        <v>15</v>
      </c>
      <c r="AO3" s="106" t="s">
        <v>16</v>
      </c>
      <c r="AP3" s="106" t="s">
        <v>17</v>
      </c>
      <c r="AQ3" s="346" t="s">
        <v>18</v>
      </c>
      <c r="AS3" s="347" t="s">
        <v>0</v>
      </c>
      <c r="AT3" s="106" t="s">
        <v>15</v>
      </c>
      <c r="AU3" s="106" t="s">
        <v>16</v>
      </c>
      <c r="AV3" s="106" t="s">
        <v>17</v>
      </c>
      <c r="AW3" s="346" t="s">
        <v>18</v>
      </c>
      <c r="AY3" s="347" t="s">
        <v>0</v>
      </c>
      <c r="AZ3" s="106" t="s">
        <v>15</v>
      </c>
      <c r="BA3" s="106" t="s">
        <v>16</v>
      </c>
      <c r="BB3" s="106" t="s">
        <v>17</v>
      </c>
      <c r="BC3" s="346" t="s">
        <v>18</v>
      </c>
      <c r="BE3" s="347" t="s">
        <v>0</v>
      </c>
      <c r="BF3" s="106" t="s">
        <v>15</v>
      </c>
      <c r="BG3" s="106" t="s">
        <v>16</v>
      </c>
      <c r="BH3" s="106" t="s">
        <v>17</v>
      </c>
      <c r="BI3" s="346" t="s">
        <v>18</v>
      </c>
      <c r="BK3" s="347" t="s">
        <v>0</v>
      </c>
      <c r="BL3" s="106" t="s">
        <v>15</v>
      </c>
      <c r="BM3" s="106" t="s">
        <v>16</v>
      </c>
      <c r="BN3" s="106" t="s">
        <v>17</v>
      </c>
      <c r="BO3" s="346" t="s">
        <v>18</v>
      </c>
      <c r="BQ3" s="106" t="s">
        <v>0</v>
      </c>
      <c r="BR3" s="106" t="s">
        <v>15</v>
      </c>
      <c r="BS3" s="106" t="s">
        <v>16</v>
      </c>
      <c r="BT3" s="106" t="s">
        <v>17</v>
      </c>
      <c r="BU3" s="106" t="s">
        <v>18</v>
      </c>
      <c r="BW3" s="106" t="s">
        <v>0</v>
      </c>
      <c r="BX3" s="106" t="s">
        <v>15</v>
      </c>
      <c r="BY3" s="106" t="s">
        <v>16</v>
      </c>
      <c r="BZ3" s="106" t="s">
        <v>17</v>
      </c>
      <c r="CA3" s="106" t="s">
        <v>18</v>
      </c>
      <c r="CC3" s="106" t="s">
        <v>0</v>
      </c>
      <c r="CD3" s="106" t="s">
        <v>15</v>
      </c>
      <c r="CE3" s="106" t="s">
        <v>16</v>
      </c>
      <c r="CF3" s="106" t="s">
        <v>17</v>
      </c>
      <c r="CG3" s="106" t="s">
        <v>18</v>
      </c>
      <c r="CI3" s="106" t="s">
        <v>0</v>
      </c>
      <c r="CJ3" s="106" t="s">
        <v>15</v>
      </c>
      <c r="CK3" s="106" t="s">
        <v>16</v>
      </c>
      <c r="CL3" s="106" t="s">
        <v>17</v>
      </c>
      <c r="CM3" s="106" t="s">
        <v>18</v>
      </c>
      <c r="CO3" s="106" t="s">
        <v>0</v>
      </c>
      <c r="CP3" s="106" t="s">
        <v>15</v>
      </c>
      <c r="CQ3" s="106" t="s">
        <v>16</v>
      </c>
      <c r="CR3" s="106" t="s">
        <v>17</v>
      </c>
      <c r="CS3" s="106" t="s">
        <v>18</v>
      </c>
      <c r="CU3" s="106" t="s">
        <v>0</v>
      </c>
      <c r="CV3" s="106" t="s">
        <v>15</v>
      </c>
      <c r="CW3" s="106" t="s">
        <v>16</v>
      </c>
      <c r="CX3" s="106" t="s">
        <v>17</v>
      </c>
      <c r="CY3" s="106" t="s">
        <v>18</v>
      </c>
    </row>
    <row r="4" spans="1:103">
      <c r="A4" s="341">
        <f>IF('DB_FG_243way_Regular Symbol'!L3="","",'DB_FG_243way_Regular Symbol'!L3)</f>
        <v>0</v>
      </c>
      <c r="B4" s="184" t="str">
        <f>IF('DB_FG_243way_Regular Symbol'!M3="",
IF($A4-'DB_FG_243way_Regular Symbol'!D$16&gt;='DB_FG_243way_RegularＸ_W()'!B$2-1,"",VLOOKUP($A4-'DB_FG_243way_Regular Symbol'!D$16,'DB_FG_243way_Regular Symbol'!$L$3:$Q$99,'DB_FG_243way_RegularＸ_W()'!B$3+1,FALSE)),
'DB_FG_243way_Regular Symbol'!M3)</f>
        <v>J</v>
      </c>
      <c r="C4" s="184" t="str">
        <f>IF('DB_FG_243way_Regular Symbol'!N3="",
IF($A4-'DB_FG_243way_Regular Symbol'!E$16&gt;='DB_FG_243way_RegularＸ_W()'!C$2-1,"",VLOOKUP($A4-'DB_FG_243way_Regular Symbol'!E$16,'DB_FG_243way_Regular Symbol'!$L$3:$Q$99,'DB_FG_243way_RegularＸ_W()'!C$3+1,FALSE)),
'DB_FG_243way_Regular Symbol'!N3)</f>
        <v>M1</v>
      </c>
      <c r="D4" s="184" t="str">
        <f>IF('DB_FG_243way_Regular Symbol'!O3="",
IF($A4-'DB_FG_243way_Regular Symbol'!F$16&gt;='DB_FG_243way_RegularＸ_W()'!D$2-1,"",VLOOKUP($A4-'DB_FG_243way_Regular Symbol'!F$16,'DB_FG_243way_Regular Symbol'!$L$3:$Q$99,'DB_FG_243way_RegularＸ_W()'!D$3+1,FALSE)),
'DB_FG_243way_Regular Symbol'!O3)</f>
        <v>M5</v>
      </c>
      <c r="E4" s="184" t="str">
        <f>IF('DB_FG_243way_Regular Symbol'!P3="",
IF($A4-'DB_FG_243way_Regular Symbol'!G$16&gt;='DB_FG_243way_RegularＸ_W()'!E$2-1,"",VLOOKUP($A4-'DB_FG_243way_Regular Symbol'!G$16,'DB_FG_243way_Regular Symbol'!$L$3:$Q$99,'DB_FG_243way_RegularＸ_W()'!E$3+1,FALSE)),
'DB_FG_243way_Regular Symbol'!P3)</f>
        <v>TE</v>
      </c>
      <c r="F4" s="358" t="str">
        <f>IF('DB_FG_243way_Regular Symbol'!Q3="",
IF($A4-'DB_FG_243way_Regular Symbol'!H$16&gt;='DB_FG_243way_RegularＸ_W()'!F$2-1,"",VLOOKUP($A4-'DB_FG_243way_Regular Symbol'!H$16,'DB_FG_243way_Regular Symbol'!$L$3:$Q$99,'DB_FG_243way_RegularＸ_W()'!F$3+1,FALSE)),
'DB_FG_243way_Regular Symbol'!Q3)</f>
        <v>S1</v>
      </c>
      <c r="H4" s="345" t="s">
        <v>143</v>
      </c>
      <c r="I4" s="2">
        <f>SUM(U4:U200)</f>
        <v>33</v>
      </c>
      <c r="J4" s="2">
        <f>SUM(V4:V200)</f>
        <v>20</v>
      </c>
      <c r="K4" s="2">
        <f>SUM(W4:W200)</f>
        <v>44</v>
      </c>
      <c r="L4" s="2">
        <f>SUM(X4:X200)</f>
        <v>30</v>
      </c>
      <c r="M4" s="2">
        <f>SUM(Y4:Y200)</f>
        <v>61</v>
      </c>
      <c r="O4" s="342">
        <f>IF($A4&gt;='DB_FG_243way_Regular Symbol'!D$16,"",IF(B4=0,"",IF(OR(B4=$O$1,B4=$P$1,B5=$O$1,B5=$P$1,B6=$O$1,B6=$P$1),0,1)))</f>
        <v>1</v>
      </c>
      <c r="P4" s="2">
        <f>IF($A4&gt;='DB_FG_243way_Regular Symbol'!E$16,"",IF(C4=0,"",IF(OR(C4=$O$1,C4=$P$1,C5=$O$1,C5=$P$1,C6=$O$1,C6=$P$1),0,1)))</f>
        <v>0</v>
      </c>
      <c r="Q4" s="2">
        <f>IF($A4&gt;='DB_FG_243way_Regular Symbol'!F$16,"",IF(D4=0,"",IF(OR(D4=$O$1,D4=$P$1,D5=$O$1,D5=$P$1,D6=$O$1,D6=$P$1),0,1)))</f>
        <v>1</v>
      </c>
      <c r="R4" s="2">
        <f>IF($A4&gt;='DB_FG_243way_Regular Symbol'!G$16,"",IF(E4=0,"",IF(OR(E4=$O$1,E4=$P$1,E5=$O$1,E5=$P$1,E6=$O$1,E6=$P$1),0,1)))</f>
        <v>1</v>
      </c>
      <c r="S4" s="128">
        <f>IF($A4&gt;='DB_FG_243way_Regular Symbol'!H$16,"",IF(F4=0,"",IF(OR(F4=$O$1,F4=$P$1,F5=$O$1,F5=$P$1,F6=$O$1,F6=$P$1),0,1)))</f>
        <v>1</v>
      </c>
      <c r="U4" s="342">
        <f>IF($A4&gt;='DB_FG_243way_Regular Symbol'!D$16,"",IF(B4=0,"",IF(OR(B4=$U$1,B4=$V$1,B5=$U$1,B5=$V$1,B6=$U$1,B6=$V$1),0,1)))</f>
        <v>1</v>
      </c>
      <c r="V4" s="2">
        <f>IF($A4&gt;='DB_FG_243way_Regular Symbol'!E$16,"",IF(C4=0,"",IF(OR(C4=$U$1,C4=$V$1,C5=$U$1,C5=$V$1,C6=$U$1,C6=$V$1),0,1)))</f>
        <v>1</v>
      </c>
      <c r="W4" s="2">
        <f>IF($A4&gt;='DB_FG_243way_Regular Symbol'!F$16,"",IF(D4=0,"",IF(OR(D4=$U$1,D4=$V$1,D5=$U$1,D5=$V$1,D6=$U$1,D6=$V$1),0,1)))</f>
        <v>0</v>
      </c>
      <c r="X4" s="2">
        <f>IF($A4&gt;='DB_FG_243way_Regular Symbol'!G$16,"",IF(E4=0,"",IF(OR(E4=$U$1,E4=$V$1,E5=$U$1,E5=$V$1,E6=$U$1,E6=$V$1),0,1)))</f>
        <v>1</v>
      </c>
      <c r="Y4" s="128">
        <f>IF($A4&gt;='DB_FG_243way_Regular Symbol'!H$16,"",IF(F4=0,"",IF(OR(F4=$U$1,F4=$V$1,F5=$U$1,F5=$V$1,F6=$U$1,F6=$V$1),0,1)))</f>
        <v>1</v>
      </c>
      <c r="AA4" s="342">
        <f>IF($A4&gt;='DB_FG_243way_Regular Symbol'!D$16,"",IF(B4=0,"",IF(OR(B4=$AA$1,B4=$AB$1,B5=$AA$1,B5=$AB$1,B6=$AA$1,,B6=$AB$1),0,1)))</f>
        <v>0</v>
      </c>
      <c r="AB4" s="2">
        <f>IF($A4&gt;='DB_FG_243way_Regular Symbol'!E$16,"",IF(C4=0,"",IF(OR(C4=$AA$1,C4=$AB$1,C5=$AA$1,C5=$AB$1,C6=$AA$1,,C6=$AB$1),0,1)))</f>
        <v>1</v>
      </c>
      <c r="AC4" s="2">
        <f>IF($A4&gt;='DB_FG_243way_Regular Symbol'!F$16,"",IF(D4=0,"",IF(OR(D4=$AA$1,D4=$AB$1,D5=$AA$1,D5=$AB$1,D6=$AA$1,,D6=$AB$1),0,1)))</f>
        <v>1</v>
      </c>
      <c r="AD4" s="2">
        <f>IF($A4&gt;='DB_FG_243way_Regular Symbol'!G$16,"",IF(E4=0,"",IF(OR(E4=$AA$1,E4=$AB$1,E5=$AA$1,E5=$AB$1,E6=$AA$1,,E6=$AB$1),0,1)))</f>
        <v>0</v>
      </c>
      <c r="AE4" s="128">
        <f>IF($A4&gt;='DB_FG_243way_Regular Symbol'!H$16,"",IF(F4=0,"",IF(OR(F4=$AA$1,F4=$AB$1,F5=$AA$1,F5=$AB$1,F6=$AA$1,,F6=$AB$1),0,1)))</f>
        <v>1</v>
      </c>
      <c r="AG4" s="342">
        <f>IF($A4&gt;='DB_FG_243way_Regular Symbol'!D$16,"",IF(B4=0,"",IF(OR(B4=$AG$1,B4=$AH$1,B5=$AG$1,B5=$AH$1,B6=$AG$1,B6=$AH$1),0,1)))</f>
        <v>1</v>
      </c>
      <c r="AH4" s="2">
        <f>IF($A4&gt;='DB_FG_243way_Regular Symbol'!E$16,"",IF(C4=0,"",IF(OR(C4=$AG$1,C4=$AH$1,C5=$AG$1,C5=$AH$1,C6=$AG$1,C6=$AH$1),0,1)))</f>
        <v>1</v>
      </c>
      <c r="AI4" s="2">
        <f>IF($A4&gt;='DB_FG_243way_Regular Symbol'!F$16,"",IF(D4=0,"",IF(OR(D4=$AG$1,D4=$AH$1,D5=$AG$1,D5=$AH$1,D6=$AG$1,D6=$AH$1),0,1)))</f>
        <v>1</v>
      </c>
      <c r="AJ4" s="2">
        <f>IF($A4&gt;='DB_FG_243way_Regular Symbol'!G$16,"",IF(E4=0,"",IF(OR(E4=$AG$1,E4=$AH$1,E5=$AG$1,E5=$AH$1,E6=$AG$1,E6=$AH$1),0,1)))</f>
        <v>1</v>
      </c>
      <c r="AK4" s="128">
        <f>IF($A4&gt;='DB_FG_243way_Regular Symbol'!H$16,"",IF(F4=0,"",IF(OR(F4=$AG$1,F4=$AH$1,F5=$AG$1,F5=$AH$1,F6=$AG$1,F6=$AH$1),0,1)))</f>
        <v>1</v>
      </c>
      <c r="AM4" s="342">
        <f>IF($A4&gt;='DB_FG_243way_Regular Symbol'!D$16,"",IF(B4=0,"",IF(OR(B4=$AM$1,B4=$AN$1,B5=$AM$1,B5=$AN$1,B6=$AM$1,B6=$AN$1),0,1)))</f>
        <v>1</v>
      </c>
      <c r="AN4" s="2">
        <f>IF($A4&gt;='DB_FG_243way_Regular Symbol'!E$16,"",IF(C4=0,"",IF(OR(C4=$AM$1,C4=$AN$1,C5=$AM$1,C5=$AN$1,C6=$AM$1,C6=$AN$1),0,1)))</f>
        <v>1</v>
      </c>
      <c r="AO4" s="2">
        <f>IF($A4&gt;='DB_FG_243way_Regular Symbol'!F$16,"",IF(D4=0,"",IF(OR(D4=$AM$1,D4=$AN$1,D5=$AM$1,D5=$AN$1,D6=$AM$1,D6=$AN$1),0,1)))</f>
        <v>0</v>
      </c>
      <c r="AP4" s="2">
        <f>IF($A4&gt;='DB_FG_243way_Regular Symbol'!G$16,"",IF(E4=0,"",IF(OR(E4=$AM$1,E4=$AN$1,E5=$AM$1,E5=$AN$1,E6=$AM$1,E6=$AN$1),0,1)))</f>
        <v>1</v>
      </c>
      <c r="AQ4" s="128">
        <f>IF($A4&gt;='DB_FG_243way_Regular Symbol'!H$16,"",IF(F4=0,"",IF(OR(F4=$AM$1,F4=$AN$1,F5=$AM$1,F5=$AN$1,F6=$AM$1,F6=$AN$1),0,1)))</f>
        <v>1</v>
      </c>
      <c r="AS4" s="342">
        <f>IF($A4&gt;='DB_FG_243way_Regular Symbol'!D$16,"",IF(B4=0,"",IF(OR(B4=$AM$1,B4=$AT$1,B5=$AM$1,B5=$AT$1,B6=$AM$1,B6=$AT$1),0,1)))</f>
        <v>1</v>
      </c>
      <c r="AT4" s="2">
        <f>IF($A4&gt;='DB_FG_243way_Regular Symbol'!E$16,"",IF(C4=0,"",IF(OR(C4=$AM$1,C4=$AT$1,C5=$AM$1,C5=$AT$1,C6=$AM$1,C6=$AT$1),0,1)))</f>
        <v>1</v>
      </c>
      <c r="AU4" s="2">
        <f>IF($A4&gt;='DB_FG_243way_Regular Symbol'!F$16,"",IF(D4=0,"",IF(OR(D4=$AM$1,D4=$AT$1,D5=$AM$1,D5=$AT$1,D6=$AM$1,D6=$AT$1),0,1)))</f>
        <v>1</v>
      </c>
      <c r="AV4" s="2">
        <f>IF($A4&gt;='DB_FG_243way_Regular Symbol'!G$16,"",IF(E4=0,"",IF(OR(E4=$AM$1,E4=$AT$1,E5=$AM$1,E5=$AT$1,E6=$AM$1,E6=$AT$1),0,1)))</f>
        <v>1</v>
      </c>
      <c r="AW4" s="128">
        <f>IF($A4&gt;='DB_FG_243way_Regular Symbol'!H$16,"",IF(F4=0,"",IF(OR(F4=$AM$1,F4=$AT$1,F5=$AM$1,F5=$AT$1,F6=$AM$1,F6=$AT$1),0,1)))</f>
        <v>1</v>
      </c>
      <c r="AY4" s="342">
        <f>IF($A4&gt;='DB_FG_243way_Regular Symbol'!D$16,"",IF(B4=0,"",IF(OR(B4=$AM$1,B4=$AZ$1,B5=$AM$1,B5=$AZ$1,B6=$AM$1,B6=$AZ$1),0,1)))</f>
        <v>1</v>
      </c>
      <c r="AZ4" s="2">
        <f>IF($A4&gt;='DB_FG_243way_Regular Symbol'!E$16,"",IF(C4=0,"",IF(OR(C4=$AM$1,C4=$AZ$1,C5=$AM$1,C5=$AZ$1,C6=$AM$1,C6=$AZ$1),0,1)))</f>
        <v>1</v>
      </c>
      <c r="BA4" s="2">
        <f>IF($A4&gt;='DB_FG_243way_Regular Symbol'!F$16,"",IF(D4=0,"",IF(OR(D4=$AM$1,D4=$AZ$1,D5=$AM$1,D5=$AZ$1,D6=$AM$1,D6=$AZ$1),0,1)))</f>
        <v>1</v>
      </c>
      <c r="BB4" s="2">
        <f>IF($A4&gt;='DB_FG_243way_Regular Symbol'!G$16,"",IF(E4=0,"",IF(OR(E4=$AM$1,E4=$AZ$1,E5=$AM$1,E5=$AZ$1,E6=$AM$1,E6=$AZ$1),0,1)))</f>
        <v>1</v>
      </c>
      <c r="BC4" s="128">
        <f>IF($A4&gt;='DB_FG_243way_Regular Symbol'!H$16,"",IF(F4=0,"",IF(OR(F4=$AM$1,F4=$AZ$1,F5=$AM$1,F5=$AZ$1,F6=$AM$1,F6=$AZ$1),0,1)))</f>
        <v>1</v>
      </c>
      <c r="BE4" s="342"/>
      <c r="BF4" s="2"/>
      <c r="BG4" s="2">
        <f>IF($A4&gt;='DB_FG_243way_Regular Symbol'!F$16,"",IF(D4=0,"",COUNTIF(D4:D6,$BF$1)))</f>
        <v>0</v>
      </c>
      <c r="BH4" s="2">
        <f>IF($A4&gt;='DB_FG_243way_Regular Symbol'!G$16,"",IF(E4=0,"",COUNTIF(E4:E6,$BF$1)))</f>
        <v>0</v>
      </c>
      <c r="BI4" s="2">
        <f>IF($A4&gt;='DB_FG_243way_Regular Symbol'!H$16,"",IF(F4=0,"",COUNTIF(F4:F6,$BF$1)))</f>
        <v>0</v>
      </c>
      <c r="BK4" s="342"/>
      <c r="BL4" s="2"/>
      <c r="BM4" s="2">
        <f>IF($A4&gt;='DB_FG_243way_Regular Symbol'!F$16,"",IF(D4=0,"",IF(OR(D4=$AM$1,D4=$BL$1,D5=$AM$1,D5=$BL$1,D6=$AM$1,D6=$BL$1),0,1)))</f>
        <v>1</v>
      </c>
      <c r="BN4" s="2">
        <f>IF($A4&gt;='DB_FG_243way_Regular Symbol'!G$16,"",IF(E4=0,"",IF(OR(E4=$AM$1,E4=$BL$1,E5=$AM$1,E5=$BL$1,E6=$AM$1,E6=$BL$1),0,1)))</f>
        <v>1</v>
      </c>
      <c r="BO4" s="128">
        <f>IF($A4&gt;='DB_FG_243way_Regular Symbol'!H$16,"",IF(F4=0,"",IF(OR(F4=$AM$1,F4=$BL$1,F5=$AM$1,F5=$BL$1,F6=$AM$1,F6=$BL$1),0,1)))</f>
        <v>1</v>
      </c>
      <c r="BQ4" s="2">
        <f>IF($A4&gt;='DB_FG_243way_Regular Symbol'!D$16,"",IF(B4=0,"",IF(OR(B4=$BQ$1,B4=$BR$1,B5=$BQ$1,B5=$BR$1,B6=$BQ$1,B6=$BR$1),0,1)))</f>
        <v>1</v>
      </c>
      <c r="BR4" s="2">
        <f>IF($A4&gt;='DB_FG_243way_Regular Symbol'!E$16,"",IF(C4=0,"",IF(OR(C4=$BQ$1,C4=$BR$1,C5=$BQ$1,C5=$BR$1,C6=$BQ$1,C6=$BR$1),0,1)))</f>
        <v>1</v>
      </c>
      <c r="BS4" s="2">
        <f>IF($A4&gt;='DB_FG_243way_Regular Symbol'!F$16,"",IF(D4=0,"",IF(OR(D4=$BQ$1,D4=$BR$1,D5=$BQ$1,D5=$BR$1,D6=$BQ$1,D6=$BR$1),0,1)))</f>
        <v>0</v>
      </c>
      <c r="BT4" s="2">
        <f>IF($A4&gt;='DB_FG_243way_Regular Symbol'!G$16,"",IF(E4=0,"",IF(OR(E4=$BQ$1,E4=$BR$1,E5=$BQ$1,E5=$BR$1,E6=$BQ$1,E6=$BR$1),0,1)))</f>
        <v>0</v>
      </c>
      <c r="BU4" s="2">
        <f>IF($A4&gt;='DB_FG_243way_Regular Symbol'!H$16,"",IF(F4=0,"",IF(OR(F4=$BQ$1,F4=$BR$1,F5=$BQ$1,F5=$BR$1,F6=$BQ$1,F6=$BR$1),0,1)))</f>
        <v>1</v>
      </c>
      <c r="BW4" s="2">
        <f>IF($A4&gt;='DB_FG_243way_Regular Symbol'!D$16,"",IF(B4=0,"",IF(OR(B4=$BW$1,B5=$BW$1,B6=$BW$1,B4=$BX$1,B5=$BX$1,B6=$BX$1),0,1)))</f>
        <v>1</v>
      </c>
      <c r="BX4" s="2">
        <f>IF($A4&gt;='DB_FG_243way_Regular Symbol'!E$16,"",IF(C4=0,"",IF(OR(C4=$BW$1,C5=$BW$1,C6=$BW$1,C4=$BX$1,C5=$BX$1,C6=$BX$1),0,1)))</f>
        <v>0</v>
      </c>
      <c r="BY4" s="2">
        <f>IF($A4&gt;='DB_FG_243way_Regular Symbol'!F$16,"",IF(D4=0,"",IF(OR(D4=$BW$1,D5=$BW$1,D6=$BW$1,D4=$BX$1,D5=$BX$1,D6=$BX$1),0,1)))</f>
        <v>1</v>
      </c>
      <c r="BZ4" s="2">
        <f>IF($A4&gt;='DB_FG_243way_Regular Symbol'!G$16,"",IF(E4=0,"",IF(OR(E4=$BW$1,E5=$BW$1,E6=$BW$1,E4=$BX$1,E5=$BX$1,E6=$BX$1),0,1)))</f>
        <v>1</v>
      </c>
      <c r="CA4" s="2">
        <f>IF($A4&gt;='DB_FG_243way_Regular Symbol'!H$16,"",IF(F4=0,"",IF(OR(F4=$BW$1,F5=$BW$1,F6=$BW$1,F4=$BX$1,F5=$BX$1,F6=$BX$1),0,1)))</f>
        <v>1</v>
      </c>
      <c r="CC4" s="2">
        <f>IF($A4&gt;='DB_FG_243way_Regular Symbol'!D$16,"",IF(B4=0,"",IF(OR(B4=$BW$1,B5=$BW$1,B6=$BW$1,B4=$CD$1,B5=$CD$1,B6=$CD$1),0,1)))</f>
        <v>1</v>
      </c>
      <c r="CD4" s="2">
        <f>IF($A4&gt;='DB_FG_243way_Regular Symbol'!E$16,"",IF(C4=0,"",IF(OR(C4=$BW$1,C5=$BW$1,C6=$BW$1,C4=$CD$1,C5=$CD$1,C6=$CD$1),0,1)))</f>
        <v>1</v>
      </c>
      <c r="CE4" s="2">
        <f>IF($A4&gt;='DB_FG_243way_Regular Symbol'!F$16,"",IF(D4=0,"",IF(OR(D4=$BW$1,D5=$BW$1,D6=$BW$1,D4=$CD$1,D5=$CD$1,D6=$CD$1),0,1)))</f>
        <v>1</v>
      </c>
      <c r="CF4" s="2">
        <f>IF($A4&gt;='DB_FG_243way_Regular Symbol'!G$16,"",IF(E4=0,"",IF(OR(E4=$BW$1,E5=$BW$1,E6=$BW$1,E4=$CD$1,E5=$CD$1,E6=$CD$1),0,1)))</f>
        <v>1</v>
      </c>
      <c r="CG4" s="2">
        <f>IF($A4&gt;='DB_FG_243way_Regular Symbol'!H$16,"",IF(F4=0,"",IF(OR(F4=$BW$1,F5=$BW$1,F6=$BW$1,F4=$CD$1,F5=$CD$1,F6=$CD$1),0,1)))</f>
        <v>1</v>
      </c>
      <c r="CI4" s="2">
        <f>IF($A4&gt;='DB_FG_243way_Regular Symbol'!D$16,"",IF(B4=0,"",IF(OR(B4=$BW$1,B5=$BW$1,B6=$BW$1,B4=$CJ$1,B5=$CJ$1,B6=$CJ$1),0,1)))</f>
        <v>0</v>
      </c>
      <c r="CJ4" s="2">
        <f>IF($A4&gt;='DB_FG_243way_Regular Symbol'!E$16,"",IF(C4=0,"",IF(OR(C4=$BW$1,C5=$BW$1,C6=$BW$1,C4=$CJ$1,C5=$CJ$1,C6=$CJ$1),0,1)))</f>
        <v>1</v>
      </c>
      <c r="CK4" s="2">
        <f>IF($A4&gt;='DB_FG_243way_Regular Symbol'!F$16,"",IF(D4=0,"",IF(OR(D4=$BW$1,D5=$BW$1,D6=$BW$1,D4=$CJ$1,D5=$CJ$1,D6=$CJ$1),0,1)))</f>
        <v>1</v>
      </c>
      <c r="CL4" s="2">
        <f>IF($A4&gt;='DB_FG_243way_Regular Symbol'!G$16,"",IF(E4=0,"",IF(OR(E4=$BW$1,E5=$BW$1,E6=$BW$1,E4=$CJ$1,E5=$CJ$1,E6=$CJ$1),0,1)))</f>
        <v>1</v>
      </c>
      <c r="CM4" s="2">
        <f>IF($A4&gt;='DB_FG_243way_Regular Symbol'!H$16,"",IF(F4=0,"",IF(OR(F4=$BW$1,F5=$BW$1,F6=$BW$1,F4=$CJ$1,F5=$CJ$1,F6=$CJ$1),0,1)))</f>
        <v>0</v>
      </c>
      <c r="CO4" s="2">
        <f>IF($A4&gt;='DB_FG_243way_Regular Symbol'!D$16,"",IF(B4=0,"",IF(OR(B4=$BW$1,B5=$BW$1,B6=$BW$1,B4=$CP$1,B5=$CP$1,B6=$CP$1),0,1)))</f>
        <v>0</v>
      </c>
      <c r="CP4" s="2">
        <f>IF($A4&gt;='DB_FG_243way_Regular Symbol'!E$16,"",IF(C4=0,"",IF(OR(C4=$BW$1,C5=$BW$1,C6=$BW$1,C4=$CP$1,C5=$CP$1,C6=$CP$1),0,1)))</f>
        <v>1</v>
      </c>
      <c r="CQ4" s="2">
        <f>IF($A4&gt;='DB_FG_243way_Regular Symbol'!F$16,"",IF(D4=0,"",IF(OR(D4=$BW$1,D5=$BW$1,D6=$BW$1,D4=$CP$1,D5=$CP$1,D6=$CP$1),0,1)))</f>
        <v>1</v>
      </c>
      <c r="CR4" s="2">
        <f>IF($A4&gt;='DB_FG_243way_Regular Symbol'!G$16,"",IF(E4=0,"",IF(OR(E4=$BW$1,E5=$BW$1,E6=$BW$1,E4=$CP$1,E5=$CP$1,E6=$CP$1),0,1)))</f>
        <v>0</v>
      </c>
      <c r="CS4" s="2">
        <f>IF($A4&gt;='DB_FG_243way_Regular Symbol'!H$16,"",IF(F4=0,"",IF(OR(F4=$BW$1,F5=$BW$1,F6=$BW$1,F4=$CP$1,F5=$CP$1,F6=$CP$1),0,1)))</f>
        <v>0</v>
      </c>
      <c r="CU4" s="2">
        <f>IF($A4&gt;='DB_FG_243way_Regular Symbol'!D$16,"",IF(B4=0,"",IF(OR(B4=$BW$1,B5=$BW$1,B6=$BW$1,B4=$CV$1,B5=$CV$1,B6=$CV$1),0,1)))</f>
        <v>1</v>
      </c>
      <c r="CV4" s="2">
        <f>IF($A4&gt;='DB_FG_243way_Regular Symbol'!E$16,"",IF(C4=0,"",IF(OR(C4=$BW$1,C5=$BW$1,C6=$BW$1,C4=$CV$1,C5=$CV$1,C6=$CV$1),0,1)))</f>
        <v>0</v>
      </c>
      <c r="CW4" s="2">
        <f>IF($A4&gt;='DB_FG_243way_Regular Symbol'!F$16,"",IF(D4=0,"",IF(OR(D4=$BW$1,D5=$BW$1,D6=$BW$1,D4=$CV$1,D5=$CV$1,D6=$CV$1),0,1)))</f>
        <v>1</v>
      </c>
      <c r="CX4" s="2">
        <f>IF($A4&gt;='DB_FG_243way_Regular Symbol'!G$16,"",IF(E4=0,"",IF(OR(E4=$BW$1,E5=$BW$1,E6=$BW$1,E4=$CV$1,E5=$CV$1,E6=$CV$1),0,1)))</f>
        <v>1</v>
      </c>
      <c r="CY4" s="2">
        <f>IF($A4&gt;='DB_FG_243way_Regular Symbol'!H$16,"",IF(F4=0,"",IF(OR(F4=$BW$1,F5=$BW$1,F6=$BW$1,F4=$CV$1,F5=$CV$1,F6=$CV$1),0,1)))</f>
        <v>1</v>
      </c>
    </row>
    <row r="5" spans="1:103">
      <c r="A5" s="341">
        <f>IF('DB_FG_243way_Regular Symbol'!L4="","",'DB_FG_243way_Regular Symbol'!L4)</f>
        <v>1</v>
      </c>
      <c r="B5" s="184" t="str">
        <f>IF('DB_FG_243way_Regular Symbol'!M4="",
IF($A5-'DB_FG_243way_Regular Symbol'!D$16&gt;='DB_FG_243way_RegularＸ_W()'!B$2-1,"",VLOOKUP($A5-'DB_FG_243way_Regular Symbol'!D$16,'DB_FG_243way_Regular Symbol'!$L$3:$Q$99,'DB_FG_243way_RegularＸ_W()'!B$3+1,FALSE)),
'DB_FG_243way_Regular Symbol'!M4)</f>
        <v>TE</v>
      </c>
      <c r="C5" s="184" t="str">
        <f>IF('DB_FG_243way_Regular Symbol'!N4="",
IF($A5-'DB_FG_243way_Regular Symbol'!E$16&gt;='DB_FG_243way_RegularＸ_W()'!C$2-1,"",VLOOKUP($A5-'DB_FG_243way_Regular Symbol'!E$16,'DB_FG_243way_Regular Symbol'!$L$3:$Q$99,'DB_FG_243way_RegularＸ_W()'!C$3+1,FALSE)),
'DB_FG_243way_Regular Symbol'!N4)</f>
        <v>NI</v>
      </c>
      <c r="D5" s="184" t="str">
        <f>IF('DB_FG_243way_Regular Symbol'!O4="",
IF($A5-'DB_FG_243way_Regular Symbol'!F$16&gt;='DB_FG_243way_RegularＸ_W()'!D$2-1,"",VLOOKUP($A5-'DB_FG_243way_Regular Symbol'!F$16,'DB_FG_243way_Regular Symbol'!$L$3:$Q$99,'DB_FG_243way_RegularＸ_W()'!D$3+1,FALSE)),
'DB_FG_243way_Regular Symbol'!O4)</f>
        <v>M2</v>
      </c>
      <c r="E5" s="184" t="str">
        <f>IF('DB_FG_243way_Regular Symbol'!P4="",
IF($A5-'DB_FG_243way_Regular Symbol'!G$16&gt;='DB_FG_243way_RegularＸ_W()'!E$2-1,"",VLOOKUP($A5-'DB_FG_243way_Regular Symbol'!G$16,'DB_FG_243way_Regular Symbol'!$L$3:$Q$99,'DB_FG_243way_RegularＸ_W()'!E$3+1,FALSE)),
'DB_FG_243way_Regular Symbol'!P4)</f>
        <v>A</v>
      </c>
      <c r="F5" s="358" t="str">
        <f>IF('DB_FG_243way_Regular Symbol'!Q4="",
IF($A5-'DB_FG_243way_Regular Symbol'!H$16&gt;='DB_FG_243way_RegularＸ_W()'!F$2-1,"",VLOOKUP($A5-'DB_FG_243way_Regular Symbol'!H$16,'DB_FG_243way_Regular Symbol'!$L$3:$Q$99,'DB_FG_243way_RegularＸ_W()'!F$3+1,FALSE)),
'DB_FG_243way_Regular Symbol'!Q4)</f>
        <v>TE</v>
      </c>
      <c r="H5" s="345" t="s">
        <v>76</v>
      </c>
      <c r="I5" s="2">
        <f>SUM(AA4:AA200)</f>
        <v>39</v>
      </c>
      <c r="J5" s="2">
        <f>SUM(AB4:AB200)</f>
        <v>21</v>
      </c>
      <c r="K5" s="2">
        <f>SUM(AC4:AC200)</f>
        <v>56</v>
      </c>
      <c r="L5" s="2">
        <f>SUM(AD4:AD200)</f>
        <v>34</v>
      </c>
      <c r="M5" s="2">
        <f>SUM(AE4:AE200)</f>
        <v>64</v>
      </c>
      <c r="O5" s="342">
        <f>IF($A5&gt;='DB_FG_243way_Regular Symbol'!D$16,"",IF(B5=0,"",IF(OR(B5=$O$1,B5=$P$1,B6=$O$1,B6=$P$1,B7=$O$1,B7=$P$1),0,1)))</f>
        <v>1</v>
      </c>
      <c r="P5" s="2">
        <f>IF($A5&gt;='DB_FG_243way_Regular Symbol'!E$16,"",IF(C5=0,"",IF(OR(C5=$O$1,C5=$P$1,C6=$O$1,C6=$P$1,C7=$O$1,C7=$P$1),0,1)))</f>
        <v>1</v>
      </c>
      <c r="Q5" s="2">
        <f>IF($A5&gt;='DB_FG_243way_Regular Symbol'!F$16,"",IF(D5=0,"",IF(OR(D5=$O$1,D5=$P$1,D6=$O$1,D6=$P$1,D7=$O$1,D7=$P$1),0,1)))</f>
        <v>1</v>
      </c>
      <c r="R5" s="2">
        <f>IF($A5&gt;='DB_FG_243way_Regular Symbol'!G$16,"",IF(E5=0,"",IF(OR(E5=$O$1,E5=$P$1,E6=$O$1,E6=$P$1,E7=$O$1,E7=$P$1),0,1)))</f>
        <v>1</v>
      </c>
      <c r="S5" s="128">
        <f>IF($A5&gt;='DB_FG_243way_Regular Symbol'!H$16,"",IF(F5=0,"",IF(OR(F5=$O$1,F5=$P$1,F6=$O$1,F6=$P$1,F7=$O$1,F7=$P$1),0,1)))</f>
        <v>1</v>
      </c>
      <c r="U5" s="342">
        <f>IF($A5&gt;='DB_FG_243way_Regular Symbol'!D$16,"",IF(B5=0,"",IF(OR(B5=$U$1,B5=$V$1,B6=$U$1,B6=$V$1,B7=$U$1,B7=$V$1),0,1)))</f>
        <v>1</v>
      </c>
      <c r="V5" s="2">
        <f>IF($A5&gt;='DB_FG_243way_Regular Symbol'!E$16,"",IF(C5=0,"",IF(OR(C5=$U$1,C5=$V$1,C6=$U$1,C6=$V$1,C7=$U$1,C7=$V$1),0,1)))</f>
        <v>1</v>
      </c>
      <c r="W5" s="2">
        <f>IF($A5&gt;='DB_FG_243way_Regular Symbol'!F$16,"",IF(D5=0,"",IF(OR(D5=$U$1,D5=$V$1,D6=$U$1,D6=$V$1,D7=$U$1,D7=$V$1),0,1)))</f>
        <v>0</v>
      </c>
      <c r="X5" s="2">
        <f>IF($A5&gt;='DB_FG_243way_Regular Symbol'!G$16,"",IF(E5=0,"",IF(OR(E5=$U$1,E5=$V$1,E6=$U$1,E6=$V$1,E7=$U$1,E7=$V$1),0,1)))</f>
        <v>1</v>
      </c>
      <c r="Y5" s="128">
        <f>IF($A5&gt;='DB_FG_243way_Regular Symbol'!H$16,"",IF(F5=0,"",IF(OR(F5=$U$1,F5=$V$1,F6=$U$1,F6=$V$1,F7=$U$1,F7=$V$1),0,1)))</f>
        <v>1</v>
      </c>
      <c r="AA5" s="342">
        <f>IF($A5&gt;='DB_FG_243way_Regular Symbol'!D$16,"",IF(B5=0,"",IF(OR(B5=$AA$1,B5=$AB$1,B6=$AA$1,B6=$AB$1,B7=$AA$1,,B7=$AB$1),0,1)))</f>
        <v>0</v>
      </c>
      <c r="AB5" s="2">
        <f>IF($A5&gt;='DB_FG_243way_Regular Symbol'!E$16,"",IF(C5=0,"",IF(OR(C5=$AA$1,C5=$AB$1,C6=$AA$1,C6=$AB$1,C7=$AA$1,,C7=$AB$1),0,1)))</f>
        <v>1</v>
      </c>
      <c r="AC5" s="2">
        <f>IF($A5&gt;='DB_FG_243way_Regular Symbol'!F$16,"",IF(D5=0,"",IF(OR(D5=$AA$1,D5=$AB$1,D6=$AA$1,D6=$AB$1,D7=$AA$1,,D7=$AB$1),0,1)))</f>
        <v>1</v>
      </c>
      <c r="AD5" s="2">
        <f>IF($A5&gt;='DB_FG_243way_Regular Symbol'!G$16,"",IF(E5=0,"",IF(OR(E5=$AA$1,E5=$AB$1,E6=$AA$1,E6=$AB$1,E7=$AA$1,,E7=$AB$1),0,1)))</f>
        <v>0</v>
      </c>
      <c r="AE5" s="128">
        <f>IF($A5&gt;='DB_FG_243way_Regular Symbol'!H$16,"",IF(F5=0,"",IF(OR(F5=$AA$1,F5=$AB$1,F6=$AA$1,F6=$AB$1,F7=$AA$1,,F7=$AB$1),0,1)))</f>
        <v>1</v>
      </c>
      <c r="AG5" s="342">
        <f>IF($A5&gt;='DB_FG_243way_Regular Symbol'!D$16,"",IF(B5=0,"",IF(OR(B5=$AG$1,B5=$AH$1,B6=$AG$1,B6=$AH$1,B7=$AG$1,B7=$AH$1),0,1)))</f>
        <v>1</v>
      </c>
      <c r="AH5" s="2">
        <f>IF($A5&gt;='DB_FG_243way_Regular Symbol'!E$16,"",IF(C5=0,"",IF(OR(C5=$AG$1,C5=$AH$1,C6=$AG$1,C6=$AH$1,C7=$AG$1,C7=$AH$1),0,1)))</f>
        <v>1</v>
      </c>
      <c r="AI5" s="2">
        <f>IF($A5&gt;='DB_FG_243way_Regular Symbol'!F$16,"",IF(D5=0,"",IF(OR(D5=$AG$1,D5=$AH$1,D6=$AG$1,D6=$AH$1,D7=$AG$1,D7=$AH$1),0,1)))</f>
        <v>1</v>
      </c>
      <c r="AJ5" s="2">
        <f>IF($A5&gt;='DB_FG_243way_Regular Symbol'!G$16,"",IF(E5=0,"",IF(OR(E5=$AG$1,E5=$AH$1,E6=$AG$1,E6=$AH$1,E7=$AG$1,E7=$AH$1),0,1)))</f>
        <v>1</v>
      </c>
      <c r="AK5" s="128">
        <f>IF($A5&gt;='DB_FG_243way_Regular Symbol'!H$16,"",IF(F5=0,"",IF(OR(F5=$AG$1,F5=$AH$1,F6=$AG$1,F6=$AH$1,F7=$AG$1,F7=$AH$1),0,1)))</f>
        <v>1</v>
      </c>
      <c r="AM5" s="342">
        <f>IF($A5&gt;='DB_FG_243way_Regular Symbol'!D$16,"",IF(B5=0,"",IF(OR(B5=$AM$1,B5=$AN$1,B6=$AM$1,B6=$AN$1,B7=$AM$1,B7=$AN$1),0,1)))</f>
        <v>1</v>
      </c>
      <c r="AN5" s="2">
        <f>IF($A5&gt;='DB_FG_243way_Regular Symbol'!E$16,"",IF(C5=0,"",IF(OR(C5=$AM$1,C5=$AN$1,C6=$AM$1,C6=$AN$1,C7=$AM$1,C7=$AN$1),0,1)))</f>
        <v>0</v>
      </c>
      <c r="AO5" s="2">
        <f>IF($A5&gt;='DB_FG_243way_Regular Symbol'!F$16,"",IF(D5=0,"",IF(OR(D5=$AM$1,D5=$AN$1,D6=$AM$1,D6=$AN$1,D7=$AM$1,D7=$AN$1),0,1)))</f>
        <v>1</v>
      </c>
      <c r="AP5" s="2">
        <f>IF($A5&gt;='DB_FG_243way_Regular Symbol'!G$16,"",IF(E5=0,"",IF(OR(E5=$AM$1,E5=$AN$1,E6=$AM$1,E6=$AN$1,E7=$AM$1,E7=$AN$1),0,1)))</f>
        <v>1</v>
      </c>
      <c r="AQ5" s="128">
        <f>IF($A5&gt;='DB_FG_243way_Regular Symbol'!H$16,"",IF(F5=0,"",IF(OR(F5=$AM$1,F5=$AN$1,F6=$AM$1,F6=$AN$1,F7=$AM$1,F7=$AN$1),0,1)))</f>
        <v>1</v>
      </c>
      <c r="AS5" s="342">
        <f>IF($A5&gt;='DB_FG_243way_Regular Symbol'!D$16,"",IF(B5=0,"",IF(OR(B5=$AM$1,B5=$AT$1,B6=$AM$1,B6=$AT$1,B7=$AM$1,B7=$AT$1),0,1)))</f>
        <v>1</v>
      </c>
      <c r="AT5" s="2">
        <f>IF($A5&gt;='DB_FG_243way_Regular Symbol'!E$16,"",IF(C5=0,"",IF(OR(C5=$AM$1,C5=$AT$1,C6=$AM$1,C6=$AT$1,C7=$AM$1,C7=$AT$1),0,1)))</f>
        <v>1</v>
      </c>
      <c r="AU5" s="2">
        <f>IF($A5&gt;='DB_FG_243way_Regular Symbol'!F$16,"",IF(D5=0,"",IF(OR(D5=$AM$1,D5=$AT$1,D6=$AM$1,D6=$AT$1,D7=$AM$1,D7=$AT$1),0,1)))</f>
        <v>1</v>
      </c>
      <c r="AV5" s="2">
        <f>IF($A5&gt;='DB_FG_243way_Regular Symbol'!G$16,"",IF(E5=0,"",IF(OR(E5=$AM$1,E5=$AT$1,E6=$AM$1,E6=$AT$1,E7=$AM$1,E7=$AT$1),0,1)))</f>
        <v>1</v>
      </c>
      <c r="AW5" s="128">
        <f>IF($A5&gt;='DB_FG_243way_Regular Symbol'!H$16,"",IF(F5=0,"",IF(OR(F5=$AM$1,F5=$AT$1,F6=$AM$1,F6=$AT$1,F7=$AM$1,F7=$AT$1),0,1)))</f>
        <v>1</v>
      </c>
      <c r="AY5" s="342">
        <f>IF($A5&gt;='DB_FG_243way_Regular Symbol'!D$16,"",IF(B5=0,"",IF(OR(B5=$AM$1,B5=$AZ$1,B6=$AM$1,B6=$AZ$1,B7=$AM$1,B7=$AZ$1),0,1)))</f>
        <v>1</v>
      </c>
      <c r="AZ5" s="2">
        <f>IF($A5&gt;='DB_FG_243way_Regular Symbol'!E$16,"",IF(C5=0,"",IF(OR(C5=$AM$1,C5=$AZ$1,C6=$AM$1,C6=$AZ$1,C7=$AM$1,C7=$AZ$1),0,1)))</f>
        <v>1</v>
      </c>
      <c r="BA5" s="2">
        <f>IF($A5&gt;='DB_FG_243way_Regular Symbol'!F$16,"",IF(D5=0,"",IF(OR(D5=$AM$1,D5=$AZ$1,D6=$AM$1,D6=$AZ$1,D7=$AM$1,D7=$AZ$1),0,1)))</f>
        <v>1</v>
      </c>
      <c r="BB5" s="2">
        <f>IF($A5&gt;='DB_FG_243way_Regular Symbol'!G$16,"",IF(E5=0,"",IF(OR(E5=$AM$1,E5=$AZ$1,E6=$AM$1,E6=$AZ$1,E7=$AM$1,E7=$AZ$1),0,1)))</f>
        <v>1</v>
      </c>
      <c r="BC5" s="128">
        <f>IF($A5&gt;='DB_FG_243way_Regular Symbol'!H$16,"",IF(F5=0,"",IF(OR(F5=$AM$1,F5=$AZ$1,F6=$AM$1,F6=$AZ$1,F7=$AM$1,F7=$AZ$1),0,1)))</f>
        <v>1</v>
      </c>
      <c r="BE5" s="342"/>
      <c r="BF5" s="2"/>
      <c r="BG5" s="2">
        <f>IF($A5&gt;='DB_FG_243way_Regular Symbol'!F$16,"",IF(D5=0,"",COUNTIF(D5:D7,$BF$1)))</f>
        <v>0</v>
      </c>
      <c r="BH5" s="2">
        <f>IF($A5&gt;='DB_FG_243way_Regular Symbol'!G$16,"",IF(E5=0,"",COUNTIF(E5:E7,$BF$1)))</f>
        <v>0</v>
      </c>
      <c r="BI5" s="2">
        <f>IF($A5&gt;='DB_FG_243way_Regular Symbol'!H$16,"",IF(F5=0,"",COUNTIF(F5:F7,$BF$1)))</f>
        <v>0</v>
      </c>
      <c r="BK5" s="342"/>
      <c r="BL5" s="2"/>
      <c r="BM5" s="2">
        <f>IF($A5&gt;='DB_FG_243way_Regular Symbol'!F$16,"",IF(D5=0,"",IF(OR(D5=$AM$1,D5=$BL$1,D6=$AM$1,D6=$BL$1,D7=$AM$1,D7=$BL$1),0,1)))</f>
        <v>1</v>
      </c>
      <c r="BN5" s="2">
        <f>IF($A5&gt;='DB_FG_243way_Regular Symbol'!G$16,"",IF(E5=0,"",IF(OR(E5=$AM$1,E5=$BL$1,E6=$AM$1,E6=$BL$1,E7=$AM$1,E7=$BL$1),0,1)))</f>
        <v>1</v>
      </c>
      <c r="BO5" s="128">
        <f>IF($A5&gt;='DB_FG_243way_Regular Symbol'!H$16,"",IF(F5=0,"",IF(OR(F5=$AM$1,F5=$BL$1,F6=$AM$1,F6=$BL$1,F7=$AM$1,F7=$BL$1),0,1)))</f>
        <v>1</v>
      </c>
      <c r="BQ5" s="2">
        <f>IF($A5&gt;='DB_FG_243way_Regular Symbol'!D$16,"",IF(B5=0,"",IF(OR(B5=$BQ$1,B5=$BR$1,B6=$BQ$1,B6=$BR$1,B7=$BQ$1,B7=$BR$1),0,1)))</f>
        <v>0</v>
      </c>
      <c r="BR5" s="2">
        <f>IF($A5&gt;='DB_FG_243way_Regular Symbol'!E$16,"",IF(C5=0,"",IF(OR(C5=$BQ$1,C5=$BR$1,C6=$BQ$1,C6=$BR$1,C7=$BQ$1,C7=$BR$1),0,1)))</f>
        <v>1</v>
      </c>
      <c r="BS5" s="2">
        <f>IF($A5&gt;='DB_FG_243way_Regular Symbol'!F$16,"",IF(D5=0,"",IF(OR(D5=$BQ$1,D5=$BR$1,D6=$BQ$1,D6=$BR$1,D7=$BQ$1,D7=$BR$1),0,1)))</f>
        <v>0</v>
      </c>
      <c r="BT5" s="2">
        <f>IF($A5&gt;='DB_FG_243way_Regular Symbol'!G$16,"",IF(E5=0,"",IF(OR(E5=$BQ$1,E5=$BR$1,E6=$BQ$1,E6=$BR$1,E7=$BQ$1,E7=$BR$1),0,1)))</f>
        <v>0</v>
      </c>
      <c r="BU5" s="2">
        <f>IF($A5&gt;='DB_FG_243way_Regular Symbol'!H$16,"",IF(F5=0,"",IF(OR(F5=$BQ$1,F5=$BR$1,F6=$BQ$1,F6=$BR$1,F7=$BQ$1,F7=$BR$1),0,1)))</f>
        <v>1</v>
      </c>
      <c r="BW5" s="2">
        <f>IF($A5&gt;='DB_FG_243way_Regular Symbol'!D$16,"",IF(B5=0,"",IF(OR(B5=$BW$1,B6=$BW$1,B7=$BW$1,B5=$BX$1,B6=$BX$1,B7=$BX$1),0,1)))</f>
        <v>1</v>
      </c>
      <c r="BX5" s="2">
        <f>IF($A5&gt;='DB_FG_243way_Regular Symbol'!E$16,"",IF(C5=0,"",IF(OR(C5=$BW$1,C6=$BW$1,C7=$BW$1,C5=$BX$1,C6=$BX$1,C7=$BX$1),0,1)))</f>
        <v>0</v>
      </c>
      <c r="BY5" s="2">
        <f>IF($A5&gt;='DB_FG_243way_Regular Symbol'!F$16,"",IF(D5=0,"",IF(OR(D5=$BW$1,D6=$BW$1,D7=$BW$1,D5=$BX$1,D6=$BX$1,D7=$BX$1),0,1)))</f>
        <v>1</v>
      </c>
      <c r="BZ5" s="2">
        <f>IF($A5&gt;='DB_FG_243way_Regular Symbol'!G$16,"",IF(E5=0,"",IF(OR(E5=$BW$1,E6=$BW$1,E7=$BW$1,E5=$BX$1,E6=$BX$1,E7=$BX$1),0,1)))</f>
        <v>1</v>
      </c>
      <c r="CA5" s="2">
        <f>IF($A5&gt;='DB_FG_243way_Regular Symbol'!H$16,"",IF(F5=0,"",IF(OR(F5=$BW$1,F6=$BW$1,F7=$BW$1,F5=$BX$1,F6=$BX$1,F7=$BX$1),0,1)))</f>
        <v>1</v>
      </c>
      <c r="CC5" s="2">
        <f>IF($A5&gt;='DB_FG_243way_Regular Symbol'!D$16,"",IF(B5=0,"",IF(OR(B5=$BW$1,B6=$BW$1,B7=$BW$1,B5=$CD$1,B6=$CD$1,B7=$CD$1),0,1)))</f>
        <v>1</v>
      </c>
      <c r="CD5" s="2">
        <f>IF($A5&gt;='DB_FG_243way_Regular Symbol'!E$16,"",IF(C5=0,"",IF(OR(C5=$BW$1,C6=$BW$1,C7=$BW$1,C5=$CD$1,C6=$CD$1,C7=$CD$1),0,1)))</f>
        <v>1</v>
      </c>
      <c r="CE5" s="2">
        <f>IF($A5&gt;='DB_FG_243way_Regular Symbol'!F$16,"",IF(D5=0,"",IF(OR(D5=$BW$1,D6=$BW$1,D7=$BW$1,D5=$CD$1,D6=$CD$1,D7=$CD$1),0,1)))</f>
        <v>1</v>
      </c>
      <c r="CF5" s="2">
        <f>IF($A5&gt;='DB_FG_243way_Regular Symbol'!G$16,"",IF(E5=0,"",IF(OR(E5=$BW$1,E6=$BW$1,E7=$BW$1,E5=$CD$1,E6=$CD$1,E7=$CD$1),0,1)))</f>
        <v>1</v>
      </c>
      <c r="CG5" s="2">
        <f>IF($A5&gt;='DB_FG_243way_Regular Symbol'!H$16,"",IF(F5=0,"",IF(OR(F5=$BW$1,F6=$BW$1,F7=$BW$1,F5=$CD$1,F6=$CD$1,F7=$CD$1),0,1)))</f>
        <v>0</v>
      </c>
      <c r="CI5" s="2">
        <f>IF($A5&gt;='DB_FG_243way_Regular Symbol'!D$16,"",IF(B5=0,"",IF(OR(B5=$BW$1,B6=$BW$1,B7=$BW$1,B5=$CJ$1,B6=$CJ$1,B7=$CJ$1),0,1)))</f>
        <v>1</v>
      </c>
      <c r="CJ5" s="2">
        <f>IF($A5&gt;='DB_FG_243way_Regular Symbol'!E$16,"",IF(C5=0,"",IF(OR(C5=$BW$1,C6=$BW$1,C7=$BW$1,C5=$CJ$1,C6=$CJ$1,C7=$CJ$1),0,1)))</f>
        <v>1</v>
      </c>
      <c r="CK5" s="2">
        <f>IF($A5&gt;='DB_FG_243way_Regular Symbol'!F$16,"",IF(D5=0,"",IF(OR(D5=$BW$1,D6=$BW$1,D7=$BW$1,D5=$CJ$1,D6=$CJ$1,D7=$CJ$1),0,1)))</f>
        <v>0</v>
      </c>
      <c r="CL5" s="2">
        <f>IF($A5&gt;='DB_FG_243way_Regular Symbol'!G$16,"",IF(E5=0,"",IF(OR(E5=$BW$1,E6=$BW$1,E7=$BW$1,E5=$CJ$1,E6=$CJ$1,E7=$CJ$1),0,1)))</f>
        <v>1</v>
      </c>
      <c r="CM5" s="2">
        <f>IF($A5&gt;='DB_FG_243way_Regular Symbol'!H$16,"",IF(F5=0,"",IF(OR(F5=$BW$1,F6=$BW$1,F7=$BW$1,F5=$CJ$1,F6=$CJ$1,F7=$CJ$1),0,1)))</f>
        <v>0</v>
      </c>
      <c r="CO5" s="2">
        <f>IF($A5&gt;='DB_FG_243way_Regular Symbol'!D$16,"",IF(B5=0,"",IF(OR(B5=$BW$1,B6=$BW$1,B7=$BW$1,B5=$CP$1,B6=$CP$1,B7=$CP$1),0,1)))</f>
        <v>0</v>
      </c>
      <c r="CP5" s="2">
        <f>IF($A5&gt;='DB_FG_243way_Regular Symbol'!E$16,"",IF(C5=0,"",IF(OR(C5=$BW$1,C6=$BW$1,C7=$BW$1,C5=$CP$1,C6=$CP$1,C7=$CP$1),0,1)))</f>
        <v>1</v>
      </c>
      <c r="CQ5" s="2">
        <f>IF($A5&gt;='DB_FG_243way_Regular Symbol'!F$16,"",IF(D5=0,"",IF(OR(D5=$BW$1,D6=$BW$1,D7=$BW$1,D5=$CP$1,D6=$CP$1,D7=$CP$1),0,1)))</f>
        <v>1</v>
      </c>
      <c r="CR5" s="2">
        <f>IF($A5&gt;='DB_FG_243way_Regular Symbol'!G$16,"",IF(E5=0,"",IF(OR(E5=$BW$1,E6=$BW$1,E7=$BW$1,E5=$CP$1,E6=$CP$1,E7=$CP$1),0,1)))</f>
        <v>0</v>
      </c>
      <c r="CS5" s="2">
        <f>IF($A5&gt;='DB_FG_243way_Regular Symbol'!H$16,"",IF(F5=0,"",IF(OR(F5=$BW$1,F6=$BW$1,F7=$BW$1,F5=$CP$1,F6=$CP$1,F7=$CP$1),0,1)))</f>
        <v>0</v>
      </c>
      <c r="CU5" s="2">
        <f>IF($A5&gt;='DB_FG_243way_Regular Symbol'!D$16,"",IF(B5=0,"",IF(OR(B5=$BW$1,B6=$BW$1,B7=$BW$1,B5=$CV$1,B6=$CV$1,B7=$CV$1),0,1)))</f>
        <v>1</v>
      </c>
      <c r="CV5" s="2">
        <f>IF($A5&gt;='DB_FG_243way_Regular Symbol'!E$16,"",IF(C5=0,"",IF(OR(C5=$BW$1,C6=$BW$1,C7=$BW$1,C5=$CV$1,C6=$CV$1,C7=$CV$1),0,1)))</f>
        <v>0</v>
      </c>
      <c r="CW5" s="2">
        <f>IF($A5&gt;='DB_FG_243way_Regular Symbol'!F$16,"",IF(D5=0,"",IF(OR(D5=$BW$1,D6=$BW$1,D7=$BW$1,D5=$CV$1,D6=$CV$1,D7=$CV$1),0,1)))</f>
        <v>1</v>
      </c>
      <c r="CX5" s="2">
        <f>IF($A5&gt;='DB_FG_243way_Regular Symbol'!G$16,"",IF(E5=0,"",IF(OR(E5=$BW$1,E6=$BW$1,E7=$BW$1,E5=$CV$1,E6=$CV$1,E7=$CV$1),0,1)))</f>
        <v>1</v>
      </c>
      <c r="CY5" s="2">
        <f>IF($A5&gt;='DB_FG_243way_Regular Symbol'!H$16,"",IF(F5=0,"",IF(OR(F5=$BW$1,F6=$BW$1,F7=$BW$1,F5=$CV$1,F6=$CV$1,F7=$CV$1),0,1)))</f>
        <v>1</v>
      </c>
    </row>
    <row r="6" spans="1:103">
      <c r="A6" s="341">
        <f>IF('DB_FG_243way_Regular Symbol'!L5="","",'DB_FG_243way_Regular Symbol'!L5)</f>
        <v>2</v>
      </c>
      <c r="B6" s="184" t="str">
        <f>IF('DB_FG_243way_Regular Symbol'!M5="",
IF($A6-'DB_FG_243way_Regular Symbol'!D$16&gt;='DB_FG_243way_RegularＸ_W()'!B$2-1,"",VLOOKUP($A6-'DB_FG_243way_Regular Symbol'!D$16,'DB_FG_243way_Regular Symbol'!$L$3:$Q$99,'DB_FG_243way_RegularＸ_W()'!B$3+1,FALSE)),
'DB_FG_243way_Regular Symbol'!M5)</f>
        <v>M3</v>
      </c>
      <c r="C6" s="184" t="str">
        <f>IF('DB_FG_243way_Regular Symbol'!N5="",
IF($A6-'DB_FG_243way_Regular Symbol'!E$16&gt;='DB_FG_243way_RegularＸ_W()'!C$2-1,"",VLOOKUP($A6-'DB_FG_243way_Regular Symbol'!E$16,'DB_FG_243way_Regular Symbol'!$L$3:$Q$99,'DB_FG_243way_RegularＸ_W()'!C$3+1,FALSE)),
'DB_FG_243way_Regular Symbol'!N5)</f>
        <v>K</v>
      </c>
      <c r="D6" s="184" t="str">
        <f>IF('DB_FG_243way_Regular Symbol'!O5="",
IF($A6-'DB_FG_243way_Regular Symbol'!F$16&gt;='DB_FG_243way_RegularＸ_W()'!D$2-1,"",VLOOKUP($A6-'DB_FG_243way_Regular Symbol'!F$16,'DB_FG_243way_Regular Symbol'!$L$3:$Q$99,'DB_FG_243way_RegularＸ_W()'!D$3+1,FALSE)),
'DB_FG_243way_Regular Symbol'!O5)</f>
        <v>A</v>
      </c>
      <c r="E6" s="184" t="str">
        <f>IF('DB_FG_243way_Regular Symbol'!P5="",
IF($A6-'DB_FG_243way_Regular Symbol'!G$16&gt;='DB_FG_243way_RegularＸ_W()'!E$2-1,"",VLOOKUP($A6-'DB_FG_243way_Regular Symbol'!G$16,'DB_FG_243way_Regular Symbol'!$L$3:$Q$99,'DB_FG_243way_RegularＸ_W()'!E$3+1,FALSE)),
'DB_FG_243way_Regular Symbol'!P5)</f>
        <v>M3</v>
      </c>
      <c r="F6" s="358" t="str">
        <f>IF('DB_FG_243way_Regular Symbol'!Q5="",
IF($A6-'DB_FG_243way_Regular Symbol'!H$16&gt;='DB_FG_243way_RegularＸ_W()'!F$2-1,"",VLOOKUP($A6-'DB_FG_243way_Regular Symbol'!H$16,'DB_FG_243way_Regular Symbol'!$L$3:$Q$99,'DB_FG_243way_RegularＸ_W()'!F$3+1,FALSE)),
'DB_FG_243way_Regular Symbol'!Q5)</f>
        <v>J</v>
      </c>
      <c r="H6" s="345" t="s">
        <v>77</v>
      </c>
      <c r="I6" s="2">
        <f>SUM(AG4:AG200)</f>
        <v>36</v>
      </c>
      <c r="J6" s="2">
        <f>SUM(AH4:AH200)</f>
        <v>22</v>
      </c>
      <c r="K6" s="2">
        <f>SUM(AI4:AI200)</f>
        <v>47</v>
      </c>
      <c r="L6" s="2">
        <f>SUM(AJ4:AJ200)</f>
        <v>33</v>
      </c>
      <c r="M6" s="2">
        <f>SUM(AK4:AK200)</f>
        <v>49</v>
      </c>
      <c r="O6" s="342">
        <f>IF($A6&gt;='DB_FG_243way_Regular Symbol'!D$16,"",IF(B6=0,"",IF(OR(B6=$O$1,B6=$P$1,B7=$O$1,B7=$P$1,B8=$O$1,B8=$P$1),0,1)))</f>
        <v>1</v>
      </c>
      <c r="P6" s="2">
        <f>IF($A6&gt;='DB_FG_243way_Regular Symbol'!E$16,"",IF(C6=0,"",IF(OR(C6=$O$1,C6=$P$1,C7=$O$1,C7=$P$1,C8=$O$1,C8=$P$1),0,1)))</f>
        <v>1</v>
      </c>
      <c r="Q6" s="2">
        <f>IF($A6&gt;='DB_FG_243way_Regular Symbol'!F$16,"",IF(D6=0,"",IF(OR(D6=$O$1,D6=$P$1,D7=$O$1,D7=$P$1,D8=$O$1,D8=$P$1),0,1)))</f>
        <v>1</v>
      </c>
      <c r="R6" s="2">
        <f>IF($A6&gt;='DB_FG_243way_Regular Symbol'!G$16,"",IF(E6=0,"",IF(OR(E6=$O$1,E6=$P$1,E7=$O$1,E7=$P$1,E8=$O$1,E8=$P$1),0,1)))</f>
        <v>1</v>
      </c>
      <c r="S6" s="128">
        <f>IF($A6&gt;='DB_FG_243way_Regular Symbol'!H$16,"",IF(F6=0,"",IF(OR(F6=$O$1,F6=$P$1,F7=$O$1,F7=$P$1,F8=$O$1,F8=$P$1),0,1)))</f>
        <v>1</v>
      </c>
      <c r="U6" s="342">
        <f>IF($A6&gt;='DB_FG_243way_Regular Symbol'!D$16,"",IF(B6=0,"",IF(OR(B6=$U$1,B6=$V$1,B7=$U$1,B7=$V$1,B8=$U$1,B8=$V$1),0,1)))</f>
        <v>1</v>
      </c>
      <c r="V6" s="2">
        <f>IF($A6&gt;='DB_FG_243way_Regular Symbol'!E$16,"",IF(C6=0,"",IF(OR(C6=$U$1,C6=$V$1,C7=$U$1,C7=$V$1,C8=$U$1,C8=$V$1),0,1)))</f>
        <v>1</v>
      </c>
      <c r="W6" s="2">
        <f>IF($A6&gt;='DB_FG_243way_Regular Symbol'!F$16,"",IF(D6=0,"",IF(OR(D6=$U$1,D6=$V$1,D7=$U$1,D7=$V$1,D8=$U$1,D8=$V$1),0,1)))</f>
        <v>1</v>
      </c>
      <c r="X6" s="2">
        <f>IF($A6&gt;='DB_FG_243way_Regular Symbol'!G$16,"",IF(E6=0,"",IF(OR(E6=$U$1,E6=$V$1,E7=$U$1,E7=$V$1,E8=$U$1,E8=$V$1),0,1)))</f>
        <v>1</v>
      </c>
      <c r="Y6" s="128">
        <f>IF($A6&gt;='DB_FG_243way_Regular Symbol'!H$16,"",IF(F6=0,"",IF(OR(F6=$U$1,F6=$V$1,F7=$U$1,F7=$V$1,F8=$U$1,F8=$V$1),0,1)))</f>
        <v>0</v>
      </c>
      <c r="AA6" s="342">
        <f>IF($A6&gt;='DB_FG_243way_Regular Symbol'!D$16,"",IF(B6=0,"",IF(OR(B6=$AA$1,B6=$AB$1,B7=$AA$1,B7=$AB$1,B8=$AA$1,,B8=$AB$1),0,1)))</f>
        <v>0</v>
      </c>
      <c r="AB6" s="2">
        <f>IF($A6&gt;='DB_FG_243way_Regular Symbol'!E$16,"",IF(C6=0,"",IF(OR(C6=$AA$1,C6=$AB$1,C7=$AA$1,C7=$AB$1,C8=$AA$1,,C8=$AB$1),0,1)))</f>
        <v>1</v>
      </c>
      <c r="AC6" s="2">
        <f>IF($A6&gt;='DB_FG_243way_Regular Symbol'!F$16,"",IF(D6=0,"",IF(OR(D6=$AA$1,D6=$AB$1,D7=$AA$1,D7=$AB$1,D8=$AA$1,,D8=$AB$1),0,1)))</f>
        <v>1</v>
      </c>
      <c r="AD6" s="2">
        <f>IF($A6&gt;='DB_FG_243way_Regular Symbol'!G$16,"",IF(E6=0,"",IF(OR(E6=$AA$1,E6=$AB$1,E7=$AA$1,E7=$AB$1,E8=$AA$1,,E8=$AB$1),0,1)))</f>
        <v>0</v>
      </c>
      <c r="AE6" s="128">
        <f>IF($A6&gt;='DB_FG_243way_Regular Symbol'!H$16,"",IF(F6=0,"",IF(OR(F6=$AA$1,F6=$AB$1,F7=$AA$1,F7=$AB$1,F8=$AA$1,,F8=$AB$1),0,1)))</f>
        <v>1</v>
      </c>
      <c r="AG6" s="342">
        <f>IF($A6&gt;='DB_FG_243way_Regular Symbol'!D$16,"",IF(B6=0,"",IF(OR(B6=$AG$1,B6=$AH$1,B7=$AG$1,B7=$AH$1,B8=$AG$1,B8=$AH$1),0,1)))</f>
        <v>1</v>
      </c>
      <c r="AH6" s="2">
        <f>IF($A6&gt;='DB_FG_243way_Regular Symbol'!E$16,"",IF(C6=0,"",IF(OR(C6=$AG$1,C6=$AH$1,C7=$AG$1,C7=$AH$1,C8=$AG$1,C8=$AH$1),0,1)))</f>
        <v>1</v>
      </c>
      <c r="AI6" s="2">
        <f>IF($A6&gt;='DB_FG_243way_Regular Symbol'!F$16,"",IF(D6=0,"",IF(OR(D6=$AG$1,D6=$AH$1,D7=$AG$1,D7=$AH$1,D8=$AG$1,D8=$AH$1),0,1)))</f>
        <v>1</v>
      </c>
      <c r="AJ6" s="2">
        <f>IF($A6&gt;='DB_FG_243way_Regular Symbol'!G$16,"",IF(E6=0,"",IF(OR(E6=$AG$1,E6=$AH$1,E7=$AG$1,E7=$AH$1,E8=$AG$1,E8=$AH$1),0,1)))</f>
        <v>1</v>
      </c>
      <c r="AK6" s="128">
        <f>IF($A6&gt;='DB_FG_243way_Regular Symbol'!H$16,"",IF(F6=0,"",IF(OR(F6=$AG$1,F6=$AH$1,F7=$AG$1,F7=$AH$1,F8=$AG$1,F8=$AH$1),0,1)))</f>
        <v>1</v>
      </c>
      <c r="AM6" s="342">
        <f>IF($A6&gt;='DB_FG_243way_Regular Symbol'!D$16,"",IF(B6=0,"",IF(OR(B6=$AM$1,B6=$AN$1,B7=$AM$1,B7=$AN$1,B8=$AM$1,B8=$AN$1),0,1)))</f>
        <v>1</v>
      </c>
      <c r="AN6" s="2">
        <f>IF($A6&gt;='DB_FG_243way_Regular Symbol'!E$16,"",IF(C6=0,"",IF(OR(C6=$AM$1,C6=$AN$1,C7=$AM$1,C7=$AN$1,C8=$AM$1,C8=$AN$1),0,1)))</f>
        <v>0</v>
      </c>
      <c r="AO6" s="2">
        <f>IF($A6&gt;='DB_FG_243way_Regular Symbol'!F$16,"",IF(D6=0,"",IF(OR(D6=$AM$1,D6=$AN$1,D7=$AM$1,D7=$AN$1,D8=$AM$1,D8=$AN$1),0,1)))</f>
        <v>1</v>
      </c>
      <c r="AP6" s="2">
        <f>IF($A6&gt;='DB_FG_243way_Regular Symbol'!G$16,"",IF(E6=0,"",IF(OR(E6=$AM$1,E6=$AN$1,E7=$AM$1,E7=$AN$1,E8=$AM$1,E8=$AN$1),0,1)))</f>
        <v>0</v>
      </c>
      <c r="AQ6" s="128">
        <f>IF($A6&gt;='DB_FG_243way_Regular Symbol'!H$16,"",IF(F6=0,"",IF(OR(F6=$AM$1,F6=$AN$1,F7=$AM$1,F7=$AN$1,F8=$AM$1,F8=$AN$1),0,1)))</f>
        <v>1</v>
      </c>
      <c r="AS6" s="342">
        <f>IF($A6&gt;='DB_FG_243way_Regular Symbol'!D$16,"",IF(B6=0,"",IF(OR(B6=$AM$1,B6=$AT$1,B7=$AM$1,B7=$AT$1,B8=$AM$1,B8=$AT$1),0,1)))</f>
        <v>1</v>
      </c>
      <c r="AT6" s="2">
        <f>IF($A6&gt;='DB_FG_243way_Regular Symbol'!E$16,"",IF(C6=0,"",IF(OR(C6=$AM$1,C6=$AT$1,C7=$AM$1,C7=$AT$1,C8=$AM$1,C8=$AT$1),0,1)))</f>
        <v>1</v>
      </c>
      <c r="AU6" s="2">
        <f>IF($A6&gt;='DB_FG_243way_Regular Symbol'!F$16,"",IF(D6=0,"",IF(OR(D6=$AM$1,D6=$AT$1,D7=$AM$1,D7=$AT$1,D8=$AM$1,D8=$AT$1),0,1)))</f>
        <v>1</v>
      </c>
      <c r="AV6" s="2">
        <f>IF($A6&gt;='DB_FG_243way_Regular Symbol'!G$16,"",IF(E6=0,"",IF(OR(E6=$AM$1,E6=$AT$1,E7=$AM$1,E7=$AT$1,E8=$AM$1,E8=$AT$1),0,1)))</f>
        <v>1</v>
      </c>
      <c r="AW6" s="128">
        <f>IF($A6&gt;='DB_FG_243way_Regular Symbol'!H$16,"",IF(F6=0,"",IF(OR(F6=$AM$1,F6=$AT$1,F7=$AM$1,F7=$AT$1,F8=$AM$1,F8=$AT$1),0,1)))</f>
        <v>1</v>
      </c>
      <c r="AY6" s="342">
        <f>IF($A6&gt;='DB_FG_243way_Regular Symbol'!D$16,"",IF(B6=0,"",IF(OR(B6=$AM$1,B6=$AZ$1,B7=$AM$1,B7=$AZ$1,B8=$AM$1,B8=$AZ$1),0,1)))</f>
        <v>1</v>
      </c>
      <c r="AZ6" s="2">
        <f>IF($A6&gt;='DB_FG_243way_Regular Symbol'!E$16,"",IF(C6=0,"",IF(OR(C6=$AM$1,C6=$AZ$1,C7=$AM$1,C7=$AZ$1,C8=$AM$1,C8=$AZ$1),0,1)))</f>
        <v>1</v>
      </c>
      <c r="BA6" s="2">
        <f>IF($A6&gt;='DB_FG_243way_Regular Symbol'!F$16,"",IF(D6=0,"",IF(OR(D6=$AM$1,D6=$AZ$1,D7=$AM$1,D7=$AZ$1,D8=$AM$1,D8=$AZ$1),0,1)))</f>
        <v>1</v>
      </c>
      <c r="BB6" s="2">
        <f>IF($A6&gt;='DB_FG_243way_Regular Symbol'!G$16,"",IF(E6=0,"",IF(OR(E6=$AM$1,E6=$AZ$1,E7=$AM$1,E7=$AZ$1,E8=$AM$1,E8=$AZ$1),0,1)))</f>
        <v>1</v>
      </c>
      <c r="BC6" s="128">
        <f>IF($A6&gt;='DB_FG_243way_Regular Symbol'!H$16,"",IF(F6=0,"",IF(OR(F6=$AM$1,F6=$AZ$1,F7=$AM$1,F7=$AZ$1,F8=$AM$1,F8=$AZ$1),0,1)))</f>
        <v>1</v>
      </c>
      <c r="BE6" s="342"/>
      <c r="BF6" s="2"/>
      <c r="BG6" s="2">
        <f>IF($A6&gt;='DB_FG_243way_Regular Symbol'!F$16,"",IF(D6=0,"",COUNTIF(D6:D8,$BF$1)))</f>
        <v>0</v>
      </c>
      <c r="BH6" s="2">
        <f>IF($A6&gt;='DB_FG_243way_Regular Symbol'!G$16,"",IF(E6=0,"",COUNTIF(E6:E8,$BF$1)))</f>
        <v>0</v>
      </c>
      <c r="BI6" s="2">
        <f>IF($A6&gt;='DB_FG_243way_Regular Symbol'!H$16,"",IF(F6=0,"",COUNTIF(F6:F8,$BF$1)))</f>
        <v>0</v>
      </c>
      <c r="BK6" s="342"/>
      <c r="BL6" s="2"/>
      <c r="BM6" s="2">
        <f>IF($A6&gt;='DB_FG_243way_Regular Symbol'!F$16,"",IF(D6=0,"",IF(OR(D6=$AM$1,D6=$BL$1,D7=$AM$1,D7=$BL$1,D8=$AM$1,D8=$BL$1),0,1)))</f>
        <v>1</v>
      </c>
      <c r="BN6" s="2">
        <f>IF($A6&gt;='DB_FG_243way_Regular Symbol'!G$16,"",IF(E6=0,"",IF(OR(E6=$AM$1,E6=$BL$1,E7=$AM$1,E7=$BL$1,E8=$AM$1,E8=$BL$1),0,1)))</f>
        <v>1</v>
      </c>
      <c r="BO6" s="128">
        <f>IF($A6&gt;='DB_FG_243way_Regular Symbol'!H$16,"",IF(F6=0,"",IF(OR(F6=$AM$1,F6=$BL$1,F7=$AM$1,F7=$BL$1,F8=$AM$1,F8=$BL$1),0,1)))</f>
        <v>1</v>
      </c>
      <c r="BQ6" s="2">
        <f>IF($A6&gt;='DB_FG_243way_Regular Symbol'!D$16,"",IF(B6=0,"",IF(OR(B6=$BQ$1,B6=$BR$1,B7=$BQ$1,B7=$BR$1,B8=$BQ$1,B8=$BR$1),0,1)))</f>
        <v>0</v>
      </c>
      <c r="BR6" s="2">
        <f>IF($A6&gt;='DB_FG_243way_Regular Symbol'!E$16,"",IF(C6=0,"",IF(OR(C6=$BQ$1,C6=$BR$1,C7=$BQ$1,C7=$BR$1,C8=$BQ$1,C8=$BR$1),0,1)))</f>
        <v>1</v>
      </c>
      <c r="BS6" s="2">
        <f>IF($A6&gt;='DB_FG_243way_Regular Symbol'!F$16,"",IF(D6=0,"",IF(OR(D6=$BQ$1,D6=$BR$1,D7=$BQ$1,D7=$BR$1,D8=$BQ$1,D8=$BR$1),0,1)))</f>
        <v>0</v>
      </c>
      <c r="BT6" s="2">
        <f>IF($A6&gt;='DB_FG_243way_Regular Symbol'!G$16,"",IF(E6=0,"",IF(OR(E6=$BQ$1,E6=$BR$1,E7=$BQ$1,E7=$BR$1,E8=$BQ$1,E8=$BR$1),0,1)))</f>
        <v>1</v>
      </c>
      <c r="BU6" s="2">
        <f>IF($A6&gt;='DB_FG_243way_Regular Symbol'!H$16,"",IF(F6=0,"",IF(OR(F6=$BQ$1,F6=$BR$1,F7=$BQ$1,F7=$BR$1,F8=$BQ$1,F8=$BR$1),0,1)))</f>
        <v>1</v>
      </c>
      <c r="BW6" s="2">
        <f>IF($A6&gt;='DB_FG_243way_Regular Symbol'!D$16,"",IF(B6=0,"",IF(OR(B6=$BW$1,B7=$BW$1,B8=$BW$1,B6=$BX$1,B7=$BX$1,B8=$BX$1),0,1)))</f>
        <v>1</v>
      </c>
      <c r="BX6" s="2">
        <f>IF($A6&gt;='DB_FG_243way_Regular Symbol'!E$16,"",IF(C6=0,"",IF(OR(C6=$BW$1,C7=$BW$1,C8=$BW$1,C6=$BX$1,C7=$BX$1,C8=$BX$1),0,1)))</f>
        <v>0</v>
      </c>
      <c r="BY6" s="2">
        <f>IF($A6&gt;='DB_FG_243way_Regular Symbol'!F$16,"",IF(D6=0,"",IF(OR(D6=$BW$1,D7=$BW$1,D8=$BW$1,D6=$BX$1,D7=$BX$1,D8=$BX$1),0,1)))</f>
        <v>1</v>
      </c>
      <c r="BZ6" s="2">
        <f>IF($A6&gt;='DB_FG_243way_Regular Symbol'!G$16,"",IF(E6=0,"",IF(OR(E6=$BW$1,E7=$BW$1,E8=$BW$1,E6=$BX$1,E7=$BX$1,E8=$BX$1),0,1)))</f>
        <v>1</v>
      </c>
      <c r="CA6" s="2">
        <f>IF($A6&gt;='DB_FG_243way_Regular Symbol'!H$16,"",IF(F6=0,"",IF(OR(F6=$BW$1,F7=$BW$1,F8=$BW$1,F6=$BX$1,F7=$BX$1,F8=$BX$1),0,1)))</f>
        <v>1</v>
      </c>
      <c r="CC6" s="2">
        <f>IF($A6&gt;='DB_FG_243way_Regular Symbol'!D$16,"",IF(B6=0,"",IF(OR(B6=$BW$1,B7=$BW$1,B8=$BW$1,B6=$CD$1,B7=$CD$1,B8=$CD$1),0,1)))</f>
        <v>1</v>
      </c>
      <c r="CD6" s="2">
        <f>IF($A6&gt;='DB_FG_243way_Regular Symbol'!E$16,"",IF(C6=0,"",IF(OR(C6=$BW$1,C7=$BW$1,C8=$BW$1,C6=$CD$1,C7=$CD$1,C8=$CD$1),0,1)))</f>
        <v>1</v>
      </c>
      <c r="CE6" s="2">
        <f>IF($A6&gt;='DB_FG_243way_Regular Symbol'!F$16,"",IF(D6=0,"",IF(OR(D6=$BW$1,D7=$BW$1,D8=$BW$1,D6=$CD$1,D7=$CD$1,D8=$CD$1),0,1)))</f>
        <v>1</v>
      </c>
      <c r="CF6" s="2">
        <f>IF($A6&gt;='DB_FG_243way_Regular Symbol'!G$16,"",IF(E6=0,"",IF(OR(E6=$BW$1,E7=$BW$1,E8=$BW$1,E6=$CD$1,E7=$CD$1,E8=$CD$1),0,1)))</f>
        <v>1</v>
      </c>
      <c r="CG6" s="2">
        <f>IF($A6&gt;='DB_FG_243way_Regular Symbol'!H$16,"",IF(F6=0,"",IF(OR(F6=$BW$1,F7=$BW$1,F8=$BW$1,F6=$CD$1,F7=$CD$1,F8=$CD$1),0,1)))</f>
        <v>0</v>
      </c>
      <c r="CI6" s="2">
        <f>IF($A6&gt;='DB_FG_243way_Regular Symbol'!D$16,"",IF(B6=0,"",IF(OR(B6=$BW$1,B7=$BW$1,B8=$BW$1,B6=$CJ$1,B7=$CJ$1,B8=$CJ$1),0,1)))</f>
        <v>1</v>
      </c>
      <c r="CJ6" s="2">
        <f>IF($A6&gt;='DB_FG_243way_Regular Symbol'!E$16,"",IF(C6=0,"",IF(OR(C6=$BW$1,C7=$BW$1,C8=$BW$1,C6=$CJ$1,C7=$CJ$1,C8=$CJ$1),0,1)))</f>
        <v>1</v>
      </c>
      <c r="CK6" s="2">
        <f>IF($A6&gt;='DB_FG_243way_Regular Symbol'!F$16,"",IF(D6=0,"",IF(OR(D6=$BW$1,D7=$BW$1,D8=$BW$1,D6=$CJ$1,D7=$CJ$1,D8=$CJ$1),0,1)))</f>
        <v>0</v>
      </c>
      <c r="CL6" s="2">
        <f>IF($A6&gt;='DB_FG_243way_Regular Symbol'!G$16,"",IF(E6=0,"",IF(OR(E6=$BW$1,E7=$BW$1,E8=$BW$1,E6=$CJ$1,E7=$CJ$1,E8=$CJ$1),0,1)))</f>
        <v>1</v>
      </c>
      <c r="CM6" s="2">
        <f>IF($A6&gt;='DB_FG_243way_Regular Symbol'!H$16,"",IF(F6=0,"",IF(OR(F6=$BW$1,F7=$BW$1,F8=$BW$1,F6=$CJ$1,F7=$CJ$1,F8=$CJ$1),0,1)))</f>
        <v>0</v>
      </c>
      <c r="CO6" s="2">
        <f>IF($A6&gt;='DB_FG_243way_Regular Symbol'!D$16,"",IF(B6=0,"",IF(OR(B6=$BW$1,B7=$BW$1,B8=$BW$1,B6=$CP$1,B7=$CP$1,B8=$CP$1),0,1)))</f>
        <v>0</v>
      </c>
      <c r="CP6" s="2">
        <f>IF($A6&gt;='DB_FG_243way_Regular Symbol'!E$16,"",IF(C6=0,"",IF(OR(C6=$BW$1,C7=$BW$1,C8=$BW$1,C6=$CP$1,C7=$CP$1,C8=$CP$1),0,1)))</f>
        <v>1</v>
      </c>
      <c r="CQ6" s="2">
        <f>IF($A6&gt;='DB_FG_243way_Regular Symbol'!F$16,"",IF(D6=0,"",IF(OR(D6=$BW$1,D7=$BW$1,D8=$BW$1,D6=$CP$1,D7=$CP$1,D8=$CP$1),0,1)))</f>
        <v>0</v>
      </c>
      <c r="CR6" s="2">
        <f>IF($A6&gt;='DB_FG_243way_Regular Symbol'!G$16,"",IF(E6=0,"",IF(OR(E6=$BW$1,E7=$BW$1,E8=$BW$1,E6=$CP$1,E7=$CP$1,E8=$CP$1),0,1)))</f>
        <v>0</v>
      </c>
      <c r="CS6" s="2">
        <f>IF($A6&gt;='DB_FG_243way_Regular Symbol'!H$16,"",IF(F6=0,"",IF(OR(F6=$BW$1,F7=$BW$1,F8=$BW$1,F6=$CP$1,F7=$CP$1,F8=$CP$1),0,1)))</f>
        <v>1</v>
      </c>
      <c r="CU6" s="2">
        <f>IF($A6&gt;='DB_FG_243way_Regular Symbol'!D$16,"",IF(B6=0,"",IF(OR(B6=$BW$1,B7=$BW$1,B8=$BW$1,B6=$CV$1,B7=$CV$1,B8=$CV$1),0,1)))</f>
        <v>1</v>
      </c>
      <c r="CV6" s="2">
        <f>IF($A6&gt;='DB_FG_243way_Regular Symbol'!E$16,"",IF(C6=0,"",IF(OR(C6=$BW$1,C7=$BW$1,C8=$BW$1,C6=$CV$1,C7=$CV$1,C8=$CV$1),0,1)))</f>
        <v>0</v>
      </c>
      <c r="CW6" s="2">
        <f>IF($A6&gt;='DB_FG_243way_Regular Symbol'!F$16,"",IF(D6=0,"",IF(OR(D6=$BW$1,D7=$BW$1,D8=$BW$1,D6=$CV$1,D7=$CV$1,D8=$CV$1),0,1)))</f>
        <v>1</v>
      </c>
      <c r="CX6" s="2">
        <f>IF($A6&gt;='DB_FG_243way_Regular Symbol'!G$16,"",IF(E6=0,"",IF(OR(E6=$BW$1,E7=$BW$1,E8=$BW$1,E6=$CV$1,E7=$CV$1,E8=$CV$1),0,1)))</f>
        <v>1</v>
      </c>
      <c r="CY6" s="2">
        <f>IF($A6&gt;='DB_FG_243way_Regular Symbol'!H$16,"",IF(F6=0,"",IF(OR(F6=$BW$1,F7=$BW$1,F8=$BW$1,F6=$CV$1,F7=$CV$1,F8=$CV$1),0,1)))</f>
        <v>1</v>
      </c>
    </row>
    <row r="7" spans="1:103">
      <c r="A7" s="341">
        <f>IF('DB_FG_243way_Regular Symbol'!L6="","",'DB_FG_243way_Regular Symbol'!L6)</f>
        <v>3</v>
      </c>
      <c r="B7" s="184" t="str">
        <f>IF('DB_FG_243way_Regular Symbol'!M6="",
IF($A7-'DB_FG_243way_Regular Symbol'!D$16&gt;='DB_FG_243way_RegularＸ_W()'!B$2-1,"",VLOOKUP($A7-'DB_FG_243way_Regular Symbol'!D$16,'DB_FG_243way_Regular Symbol'!$L$3:$Q$99,'DB_FG_243way_RegularＸ_W()'!B$3+1,FALSE)),
'DB_FG_243way_Regular Symbol'!M6)</f>
        <v>A</v>
      </c>
      <c r="C7" s="184" t="str">
        <f>IF('DB_FG_243way_Regular Symbol'!N6="",
IF($A7-'DB_FG_243way_Regular Symbol'!E$16&gt;='DB_FG_243way_RegularＸ_W()'!C$2-1,"",VLOOKUP($A7-'DB_FG_243way_Regular Symbol'!E$16,'DB_FG_243way_Regular Symbol'!$L$3:$Q$99,'DB_FG_243way_RegularＸ_W()'!C$3+1,FALSE)),
'DB_FG_243way_Regular Symbol'!N6)</f>
        <v>M5</v>
      </c>
      <c r="D7" s="184" t="str">
        <f>IF('DB_FG_243way_Regular Symbol'!O6="",
IF($A7-'DB_FG_243way_Regular Symbol'!F$16&gt;='DB_FG_243way_RegularＸ_W()'!D$2-1,"",VLOOKUP($A7-'DB_FG_243way_Regular Symbol'!F$16,'DB_FG_243way_Regular Symbol'!$L$3:$Q$99,'DB_FG_243way_RegularＸ_W()'!D$3+1,FALSE)),
'DB_FG_243way_Regular Symbol'!O6)</f>
        <v>J</v>
      </c>
      <c r="E7" s="184" t="str">
        <f>IF('DB_FG_243way_Regular Symbol'!P6="",
IF($A7-'DB_FG_243way_Regular Symbol'!G$16&gt;='DB_FG_243way_RegularＸ_W()'!E$2-1,"",VLOOKUP($A7-'DB_FG_243way_Regular Symbol'!G$16,'DB_FG_243way_Regular Symbol'!$L$3:$Q$99,'DB_FG_243way_RegularＸ_W()'!E$3+1,FALSE)),
'DB_FG_243way_Regular Symbol'!P6)</f>
        <v>TE</v>
      </c>
      <c r="F7" s="358" t="str">
        <f>IF('DB_FG_243way_Regular Symbol'!Q6="",
IF($A7-'DB_FG_243way_Regular Symbol'!H$16&gt;='DB_FG_243way_RegularＸ_W()'!F$2-1,"",VLOOKUP($A7-'DB_FG_243way_Regular Symbol'!H$16,'DB_FG_243way_Regular Symbol'!$L$3:$Q$99,'DB_FG_243way_RegularＸ_W()'!F$3+1,FALSE)),
'DB_FG_243way_Regular Symbol'!Q6)</f>
        <v>Q</v>
      </c>
      <c r="H7" s="345" t="s">
        <v>140</v>
      </c>
      <c r="I7" s="2">
        <f>SUM(AM4:AM200)</f>
        <v>36</v>
      </c>
      <c r="J7" s="2">
        <f>SUM(AN4:AN200)</f>
        <v>20</v>
      </c>
      <c r="K7" s="2">
        <f>SUM(AO4:AO200)</f>
        <v>52</v>
      </c>
      <c r="L7" s="2">
        <f>SUM(AP4:AP200)</f>
        <v>27</v>
      </c>
      <c r="M7" s="2">
        <f>SUM(AQ4:AQ200)</f>
        <v>49</v>
      </c>
      <c r="O7" s="342">
        <f>IF($A7&gt;='DB_FG_243way_Regular Symbol'!D$16,"",IF(B7=0,"",IF(OR(B7=$O$1,B7=$P$1,B8=$O$1,B8=$P$1,B9=$O$1,B9=$P$1),0,1)))</f>
        <v>1</v>
      </c>
      <c r="P7" s="2">
        <f>IF($A7&gt;='DB_FG_243way_Regular Symbol'!E$16,"",IF(C7=0,"",IF(OR(C7=$O$1,C7=$P$1,C8=$O$1,C8=$P$1,C9=$O$1,C9=$P$1),0,1)))</f>
        <v>1</v>
      </c>
      <c r="Q7" s="2">
        <f>IF($A7&gt;='DB_FG_243way_Regular Symbol'!F$16,"",IF(D7=0,"",IF(OR(D7=$O$1,D7=$P$1,D8=$O$1,D8=$P$1,D9=$O$1,D9=$P$1),0,1)))</f>
        <v>1</v>
      </c>
      <c r="R7" s="2">
        <f>IF($A7&gt;='DB_FG_243way_Regular Symbol'!G$16,"",IF(E7=0,"",IF(OR(E7=$O$1,E7=$P$1,E8=$O$1,E8=$P$1,E9=$O$1,E9=$P$1),0,1)))</f>
        <v>1</v>
      </c>
      <c r="S7" s="128">
        <f>IF($A7&gt;='DB_FG_243way_Regular Symbol'!H$16,"",IF(F7=0,"",IF(OR(F7=$O$1,F7=$P$1,F8=$O$1,F8=$P$1,F9=$O$1,F9=$P$1),0,1)))</f>
        <v>1</v>
      </c>
      <c r="U7" s="342">
        <f>IF($A7&gt;='DB_FG_243way_Regular Symbol'!D$16,"",IF(B7=0,"",IF(OR(B7=$U$1,B7=$V$1,B8=$U$1,B8=$V$1,B9=$U$1,B9=$V$1),0,1)))</f>
        <v>1</v>
      </c>
      <c r="V7" s="2">
        <f>IF($A7&gt;='DB_FG_243way_Regular Symbol'!E$16,"",IF(C7=0,"",IF(OR(C7=$U$1,C7=$V$1,C8=$U$1,C8=$V$1,C9=$U$1,C9=$V$1),0,1)))</f>
        <v>1</v>
      </c>
      <c r="W7" s="2">
        <f>IF($A7&gt;='DB_FG_243way_Regular Symbol'!F$16,"",IF(D7=0,"",IF(OR(D7=$U$1,D7=$V$1,D8=$U$1,D8=$V$1,D9=$U$1,D9=$V$1),0,1)))</f>
        <v>1</v>
      </c>
      <c r="X7" s="2">
        <f>IF($A7&gt;='DB_FG_243way_Regular Symbol'!G$16,"",IF(E7=0,"",IF(OR(E7=$U$1,E7=$V$1,E8=$U$1,E8=$V$1,E9=$U$1,E9=$V$1),0,1)))</f>
        <v>1</v>
      </c>
      <c r="Y7" s="128">
        <f>IF($A7&gt;='DB_FG_243way_Regular Symbol'!H$16,"",IF(F7=0,"",IF(OR(F7=$U$1,F7=$V$1,F8=$U$1,F8=$V$1,F9=$U$1,F9=$V$1),0,1)))</f>
        <v>0</v>
      </c>
      <c r="AA7" s="342">
        <f>IF($A7&gt;='DB_FG_243way_Regular Symbol'!D$16,"",IF(B7=0,"",IF(OR(B7=$AA$1,B7=$AB$1,B8=$AA$1,B8=$AB$1,B9=$AA$1,,B9=$AB$1),0,1)))</f>
        <v>1</v>
      </c>
      <c r="AB7" s="2">
        <f>IF($A7&gt;='DB_FG_243way_Regular Symbol'!E$16,"",IF(C7=0,"",IF(OR(C7=$AA$1,C7=$AB$1,C8=$AA$1,C8=$AB$1,C9=$AA$1,,C9=$AB$1),0,1)))</f>
        <v>1</v>
      </c>
      <c r="AC7" s="2">
        <f>IF($A7&gt;='DB_FG_243way_Regular Symbol'!F$16,"",IF(D7=0,"",IF(OR(D7=$AA$1,D7=$AB$1,D8=$AA$1,D8=$AB$1,D9=$AA$1,,D9=$AB$1),0,1)))</f>
        <v>1</v>
      </c>
      <c r="AD7" s="2">
        <f>IF($A7&gt;='DB_FG_243way_Regular Symbol'!G$16,"",IF(E7=0,"",IF(OR(E7=$AA$1,E7=$AB$1,E8=$AA$1,E8=$AB$1,E9=$AA$1,,E9=$AB$1),0,1)))</f>
        <v>1</v>
      </c>
      <c r="AE7" s="128">
        <f>IF($A7&gt;='DB_FG_243way_Regular Symbol'!H$16,"",IF(F7=0,"",IF(OR(F7=$AA$1,F7=$AB$1,F8=$AA$1,F8=$AB$1,F9=$AA$1,,F9=$AB$1),0,1)))</f>
        <v>0</v>
      </c>
      <c r="AG7" s="342">
        <f>IF($A7&gt;='DB_FG_243way_Regular Symbol'!D$16,"",IF(B7=0,"",IF(OR(B7=$AG$1,B7=$AH$1,B8=$AG$1,B8=$AH$1,B9=$AG$1,B9=$AH$1),0,1)))</f>
        <v>0</v>
      </c>
      <c r="AH7" s="2">
        <f>IF($A7&gt;='DB_FG_243way_Regular Symbol'!E$16,"",IF(C7=0,"",IF(OR(C7=$AG$1,C7=$AH$1,C8=$AG$1,C8=$AH$1,C9=$AG$1,C9=$AH$1),0,1)))</f>
        <v>1</v>
      </c>
      <c r="AI7" s="2">
        <f>IF($A7&gt;='DB_FG_243way_Regular Symbol'!F$16,"",IF(D7=0,"",IF(OR(D7=$AG$1,D7=$AH$1,D8=$AG$1,D8=$AH$1,D9=$AG$1,D9=$AH$1),0,1)))</f>
        <v>1</v>
      </c>
      <c r="AJ7" s="2">
        <f>IF($A7&gt;='DB_FG_243way_Regular Symbol'!G$16,"",IF(E7=0,"",IF(OR(E7=$AG$1,E7=$AH$1,E8=$AG$1,E8=$AH$1,E9=$AG$1,E9=$AH$1),0,1)))</f>
        <v>1</v>
      </c>
      <c r="AK7" s="128">
        <f>IF($A7&gt;='DB_FG_243way_Regular Symbol'!H$16,"",IF(F7=0,"",IF(OR(F7=$AG$1,F7=$AH$1,F8=$AG$1,F8=$AH$1,F9=$AG$1,F9=$AH$1),0,1)))</f>
        <v>1</v>
      </c>
      <c r="AM7" s="342">
        <f>IF($A7&gt;='DB_FG_243way_Regular Symbol'!D$16,"",IF(B7=0,"",IF(OR(B7=$AM$1,B7=$AN$1,B8=$AM$1,B8=$AN$1,B9=$AM$1,B9=$AN$1),0,1)))</f>
        <v>1</v>
      </c>
      <c r="AN7" s="2">
        <f>IF($A7&gt;='DB_FG_243way_Regular Symbol'!E$16,"",IF(C7=0,"",IF(OR(C7=$AM$1,C7=$AN$1,C8=$AM$1,C8=$AN$1,C9=$AM$1,C9=$AN$1),0,1)))</f>
        <v>0</v>
      </c>
      <c r="AO7" s="2">
        <f>IF($A7&gt;='DB_FG_243way_Regular Symbol'!F$16,"",IF(D7=0,"",IF(OR(D7=$AM$1,D7=$AN$1,D8=$AM$1,D8=$AN$1,D9=$AM$1,D9=$AN$1),0,1)))</f>
        <v>1</v>
      </c>
      <c r="AP7" s="2">
        <f>IF($A7&gt;='DB_FG_243way_Regular Symbol'!G$16,"",IF(E7=0,"",IF(OR(E7=$AM$1,E7=$AN$1,E8=$AM$1,E8=$AN$1,E9=$AM$1,E9=$AN$1),0,1)))</f>
        <v>0</v>
      </c>
      <c r="AQ7" s="128">
        <f>IF($A7&gt;='DB_FG_243way_Regular Symbol'!H$16,"",IF(F7=0,"",IF(OR(F7=$AM$1,F7=$AN$1,F8=$AM$1,F8=$AN$1,F9=$AM$1,F9=$AN$1),0,1)))</f>
        <v>1</v>
      </c>
      <c r="AS7" s="342">
        <f>IF($A7&gt;='DB_FG_243way_Regular Symbol'!D$16,"",IF(B7=0,"",IF(OR(B7=$AM$1,B7=$AT$1,B8=$AM$1,B8=$AT$1,B9=$AM$1,B9=$AT$1),0,1)))</f>
        <v>1</v>
      </c>
      <c r="AT7" s="2">
        <f>IF($A7&gt;='DB_FG_243way_Regular Symbol'!E$16,"",IF(C7=0,"",IF(OR(C7=$AM$1,C7=$AT$1,C8=$AM$1,C8=$AT$1,C9=$AM$1,C9=$AT$1),0,1)))</f>
        <v>1</v>
      </c>
      <c r="AU7" s="2">
        <f>IF($A7&gt;='DB_FG_243way_Regular Symbol'!F$16,"",IF(D7=0,"",IF(OR(D7=$AM$1,D7=$AT$1,D8=$AM$1,D8=$AT$1,D9=$AM$1,D9=$AT$1),0,1)))</f>
        <v>1</v>
      </c>
      <c r="AV7" s="2">
        <f>IF($A7&gt;='DB_FG_243way_Regular Symbol'!G$16,"",IF(E7=0,"",IF(OR(E7=$AM$1,E7=$AT$1,E8=$AM$1,E8=$AT$1,E9=$AM$1,E9=$AT$1),0,1)))</f>
        <v>1</v>
      </c>
      <c r="AW7" s="128">
        <f>IF($A7&gt;='DB_FG_243way_Regular Symbol'!H$16,"",IF(F7=0,"",IF(OR(F7=$AM$1,F7=$AT$1,F8=$AM$1,F8=$AT$1,F9=$AM$1,F9=$AT$1),0,1)))</f>
        <v>1</v>
      </c>
      <c r="AY7" s="342">
        <f>IF($A7&gt;='DB_FG_243way_Regular Symbol'!D$16,"",IF(B7=0,"",IF(OR(B7=$AM$1,B7=$AZ$1,B8=$AM$1,B8=$AZ$1,B9=$AM$1,B9=$AZ$1),0,1)))</f>
        <v>1</v>
      </c>
      <c r="AZ7" s="2">
        <f>IF($A7&gt;='DB_FG_243way_Regular Symbol'!E$16,"",IF(C7=0,"",IF(OR(C7=$AM$1,C7=$AZ$1,C8=$AM$1,C8=$AZ$1,C9=$AM$1,C9=$AZ$1),0,1)))</f>
        <v>1</v>
      </c>
      <c r="BA7" s="2">
        <f>IF($A7&gt;='DB_FG_243way_Regular Symbol'!F$16,"",IF(D7=0,"",IF(OR(D7=$AM$1,D7=$AZ$1,D8=$AM$1,D8=$AZ$1,D9=$AM$1,D9=$AZ$1),0,1)))</f>
        <v>1</v>
      </c>
      <c r="BB7" s="2">
        <f>IF($A7&gt;='DB_FG_243way_Regular Symbol'!G$16,"",IF(E7=0,"",IF(OR(E7=$AM$1,E7=$AZ$1,E8=$AM$1,E8=$AZ$1,E9=$AM$1,E9=$AZ$1),0,1)))</f>
        <v>1</v>
      </c>
      <c r="BC7" s="128">
        <f>IF($A7&gt;='DB_FG_243way_Regular Symbol'!H$16,"",IF(F7=0,"",IF(OR(F7=$AM$1,F7=$AZ$1,F8=$AM$1,F8=$AZ$1,F9=$AM$1,F9=$AZ$1),0,1)))</f>
        <v>1</v>
      </c>
      <c r="BE7" s="342"/>
      <c r="BF7" s="2"/>
      <c r="BG7" s="2">
        <f>IF($A7&gt;='DB_FG_243way_Regular Symbol'!F$16,"",IF(D7=0,"",COUNTIF(D7:D9,$BF$1)))</f>
        <v>0</v>
      </c>
      <c r="BH7" s="2">
        <f>IF($A7&gt;='DB_FG_243way_Regular Symbol'!G$16,"",IF(E7=0,"",COUNTIF(E7:E9,$BF$1)))</f>
        <v>0</v>
      </c>
      <c r="BI7" s="2">
        <f>IF($A7&gt;='DB_FG_243way_Regular Symbol'!H$16,"",IF(F7=0,"",COUNTIF(F7:F9,$BF$1)))</f>
        <v>0</v>
      </c>
      <c r="BK7" s="342"/>
      <c r="BL7" s="2"/>
      <c r="BM7" s="2">
        <f>IF($A7&gt;='DB_FG_243way_Regular Symbol'!F$16,"",IF(D7=0,"",IF(OR(D7=$AM$1,D7=$BL$1,D8=$AM$1,D8=$BL$1,D9=$AM$1,D9=$BL$1),0,1)))</f>
        <v>1</v>
      </c>
      <c r="BN7" s="2">
        <f>IF($A7&gt;='DB_FG_243way_Regular Symbol'!G$16,"",IF(E7=0,"",IF(OR(E7=$AM$1,E7=$BL$1,E8=$AM$1,E8=$BL$1,E9=$AM$1,E9=$BL$1),0,1)))</f>
        <v>1</v>
      </c>
      <c r="BO7" s="128">
        <f>IF($A7&gt;='DB_FG_243way_Regular Symbol'!H$16,"",IF(F7=0,"",IF(OR(F7=$AM$1,F7=$BL$1,F8=$AM$1,F8=$BL$1,F9=$AM$1,F9=$BL$1),0,1)))</f>
        <v>1</v>
      </c>
      <c r="BQ7" s="2">
        <f>IF($A7&gt;='DB_FG_243way_Regular Symbol'!D$16,"",IF(B7=0,"",IF(OR(B7=$BQ$1,B7=$BR$1,B8=$BQ$1,B8=$BR$1,B9=$BQ$1,B9=$BR$1),0,1)))</f>
        <v>0</v>
      </c>
      <c r="BR7" s="2">
        <f>IF($A7&gt;='DB_FG_243way_Regular Symbol'!E$16,"",IF(C7=0,"",IF(OR(C7=$BQ$1,C7=$BR$1,C8=$BQ$1,C8=$BR$1,C9=$BQ$1,C9=$BR$1),0,1)))</f>
        <v>1</v>
      </c>
      <c r="BS7" s="2">
        <f>IF($A7&gt;='DB_FG_243way_Regular Symbol'!F$16,"",IF(D7=0,"",IF(OR(D7=$BQ$1,D7=$BR$1,D8=$BQ$1,D8=$BR$1,D9=$BQ$1,D9=$BR$1),0,1)))</f>
        <v>0</v>
      </c>
      <c r="BT7" s="2">
        <f>IF($A7&gt;='DB_FG_243way_Regular Symbol'!G$16,"",IF(E7=0,"",IF(OR(E7=$BQ$1,E7=$BR$1,E8=$BQ$1,E8=$BR$1,E9=$BQ$1,E9=$BR$1),0,1)))</f>
        <v>1</v>
      </c>
      <c r="BU7" s="2">
        <f>IF($A7&gt;='DB_FG_243way_Regular Symbol'!H$16,"",IF(F7=0,"",IF(OR(F7=$BQ$1,F7=$BR$1,F8=$BQ$1,F8=$BR$1,F9=$BQ$1,F9=$BR$1),0,1)))</f>
        <v>1</v>
      </c>
      <c r="BW7" s="2">
        <f>IF($A7&gt;='DB_FG_243way_Regular Symbol'!D$16,"",IF(B7=0,"",IF(OR(B7=$BW$1,B8=$BW$1,B9=$BW$1,B7=$BX$1,B8=$BX$1,B9=$BX$1),0,1)))</f>
        <v>1</v>
      </c>
      <c r="BX7" s="2">
        <f>IF($A7&gt;='DB_FG_243way_Regular Symbol'!E$16,"",IF(C7=0,"",IF(OR(C7=$BW$1,C8=$BW$1,C9=$BW$1,C7=$BX$1,C8=$BX$1,C9=$BX$1),0,1)))</f>
        <v>1</v>
      </c>
      <c r="BY7" s="2">
        <f>IF($A7&gt;='DB_FG_243way_Regular Symbol'!F$16,"",IF(D7=0,"",IF(OR(D7=$BW$1,D8=$BW$1,D9=$BW$1,D7=$BX$1,D8=$BX$1,D9=$BX$1),0,1)))</f>
        <v>1</v>
      </c>
      <c r="BZ7" s="2">
        <f>IF($A7&gt;='DB_FG_243way_Regular Symbol'!G$16,"",IF(E7=0,"",IF(OR(E7=$BW$1,E8=$BW$1,E9=$BW$1,E7=$BX$1,E8=$BX$1,E9=$BX$1),0,1)))</f>
        <v>1</v>
      </c>
      <c r="CA7" s="2">
        <f>IF($A7&gt;='DB_FG_243way_Regular Symbol'!H$16,"",IF(F7=0,"",IF(OR(F7=$BW$1,F8=$BW$1,F9=$BW$1,F7=$BX$1,F8=$BX$1,F9=$BX$1),0,1)))</f>
        <v>1</v>
      </c>
      <c r="CC7" s="2">
        <f>IF($A7&gt;='DB_FG_243way_Regular Symbol'!D$16,"",IF(B7=0,"",IF(OR(B7=$BW$1,B8=$BW$1,B9=$BW$1,B7=$CD$1,B8=$CD$1,B9=$CD$1),0,1)))</f>
        <v>1</v>
      </c>
      <c r="CD7" s="2">
        <f>IF($A7&gt;='DB_FG_243way_Regular Symbol'!E$16,"",IF(C7=0,"",IF(OR(C7=$BW$1,C8=$BW$1,C9=$BW$1,C7=$CD$1,C8=$CD$1,C9=$CD$1),0,1)))</f>
        <v>1</v>
      </c>
      <c r="CE7" s="2">
        <f>IF($A7&gt;='DB_FG_243way_Regular Symbol'!F$16,"",IF(D7=0,"",IF(OR(D7=$BW$1,D8=$BW$1,D9=$BW$1,D7=$CD$1,D8=$CD$1,D9=$CD$1),0,1)))</f>
        <v>1</v>
      </c>
      <c r="CF7" s="2">
        <f>IF($A7&gt;='DB_FG_243way_Regular Symbol'!G$16,"",IF(E7=0,"",IF(OR(E7=$BW$1,E8=$BW$1,E9=$BW$1,E7=$CD$1,E8=$CD$1,E9=$CD$1),0,1)))</f>
        <v>0</v>
      </c>
      <c r="CG7" s="2">
        <f>IF($A7&gt;='DB_FG_243way_Regular Symbol'!H$16,"",IF(F7=0,"",IF(OR(F7=$BW$1,F8=$BW$1,F9=$BW$1,F7=$CD$1,F8=$CD$1,F9=$CD$1),0,1)))</f>
        <v>0</v>
      </c>
      <c r="CI7" s="2">
        <f>IF($A7&gt;='DB_FG_243way_Regular Symbol'!D$16,"",IF(B7=0,"",IF(OR(B7=$BW$1,B8=$BW$1,B9=$BW$1,B7=$CJ$1,B8=$CJ$1,B9=$CJ$1),0,1)))</f>
        <v>1</v>
      </c>
      <c r="CJ7" s="2">
        <f>IF($A7&gt;='DB_FG_243way_Regular Symbol'!E$16,"",IF(C7=0,"",IF(OR(C7=$BW$1,C8=$BW$1,C9=$BW$1,C7=$CJ$1,C8=$CJ$1,C9=$CJ$1),0,1)))</f>
        <v>1</v>
      </c>
      <c r="CK7" s="2">
        <f>IF($A7&gt;='DB_FG_243way_Regular Symbol'!F$16,"",IF(D7=0,"",IF(OR(D7=$BW$1,D8=$BW$1,D9=$BW$1,D7=$CJ$1,D8=$CJ$1,D9=$CJ$1),0,1)))</f>
        <v>0</v>
      </c>
      <c r="CL7" s="2">
        <f>IF($A7&gt;='DB_FG_243way_Regular Symbol'!G$16,"",IF(E7=0,"",IF(OR(E7=$BW$1,E8=$BW$1,E9=$BW$1,E7=$CJ$1,E8=$CJ$1,E9=$CJ$1),0,1)))</f>
        <v>1</v>
      </c>
      <c r="CM7" s="2">
        <f>IF($A7&gt;='DB_FG_243way_Regular Symbol'!H$16,"",IF(F7=0,"",IF(OR(F7=$BW$1,F8=$BW$1,F9=$BW$1,F7=$CJ$1,F8=$CJ$1,F9=$CJ$1),0,1)))</f>
        <v>1</v>
      </c>
      <c r="CO7" s="2">
        <f>IF($A7&gt;='DB_FG_243way_Regular Symbol'!D$16,"",IF(B7=0,"",IF(OR(B7=$BW$1,B8=$BW$1,B9=$BW$1,B7=$CP$1,B8=$CP$1,B9=$CP$1),0,1)))</f>
        <v>0</v>
      </c>
      <c r="CP7" s="2">
        <f>IF($A7&gt;='DB_FG_243way_Regular Symbol'!E$16,"",IF(C7=0,"",IF(OR(C7=$BW$1,C8=$BW$1,C9=$BW$1,C7=$CP$1,C8=$CP$1,C9=$CP$1),0,1)))</f>
        <v>1</v>
      </c>
      <c r="CQ7" s="2">
        <f>IF($A7&gt;='DB_FG_243way_Regular Symbol'!F$16,"",IF(D7=0,"",IF(OR(D7=$BW$1,D8=$BW$1,D9=$BW$1,D7=$CP$1,D8=$CP$1,D9=$CP$1),0,1)))</f>
        <v>0</v>
      </c>
      <c r="CR7" s="2">
        <f>IF($A7&gt;='DB_FG_243way_Regular Symbol'!G$16,"",IF(E7=0,"",IF(OR(E7=$BW$1,E8=$BW$1,E9=$BW$1,E7=$CP$1,E8=$CP$1,E9=$CP$1),0,1)))</f>
        <v>0</v>
      </c>
      <c r="CS7" s="2">
        <f>IF($A7&gt;='DB_FG_243way_Regular Symbol'!H$16,"",IF(F7=0,"",IF(OR(F7=$BW$1,F8=$BW$1,F9=$BW$1,F7=$CP$1,F8=$CP$1,F9=$CP$1),0,1)))</f>
        <v>1</v>
      </c>
      <c r="CU7" s="2">
        <f>IF($A7&gt;='DB_FG_243way_Regular Symbol'!D$16,"",IF(B7=0,"",IF(OR(B7=$BW$1,B8=$BW$1,B9=$BW$1,B7=$CV$1,B8=$CV$1,B9=$CV$1),0,1)))</f>
        <v>1</v>
      </c>
      <c r="CV7" s="2">
        <f>IF($A7&gt;='DB_FG_243way_Regular Symbol'!E$16,"",IF(C7=0,"",IF(OR(C7=$BW$1,C8=$BW$1,C9=$BW$1,C7=$CV$1,C8=$CV$1,C9=$CV$1),0,1)))</f>
        <v>0</v>
      </c>
      <c r="CW7" s="2">
        <f>IF($A7&gt;='DB_FG_243way_Regular Symbol'!F$16,"",IF(D7=0,"",IF(OR(D7=$BW$1,D8=$BW$1,D9=$BW$1,D7=$CV$1,D8=$CV$1,D9=$CV$1),0,1)))</f>
        <v>1</v>
      </c>
      <c r="CX7" s="2">
        <f>IF($A7&gt;='DB_FG_243way_Regular Symbol'!G$16,"",IF(E7=0,"",IF(OR(E7=$BW$1,E8=$BW$1,E9=$BW$1,E7=$CV$1,E8=$CV$1,E9=$CV$1),0,1)))</f>
        <v>1</v>
      </c>
      <c r="CY7" s="2">
        <f>IF($A7&gt;='DB_FG_243way_Regular Symbol'!H$16,"",IF(F7=0,"",IF(OR(F7=$BW$1,F8=$BW$1,F9=$BW$1,F7=$CV$1,F8=$CV$1,F9=$CV$1),0,1)))</f>
        <v>1</v>
      </c>
    </row>
    <row r="8" spans="1:103">
      <c r="A8" s="341">
        <f>IF('DB_FG_243way_Regular Symbol'!L7="","",'DB_FG_243way_Regular Symbol'!L7)</f>
        <v>4</v>
      </c>
      <c r="B8" s="184" t="str">
        <f>IF('DB_FG_243way_Regular Symbol'!M7="",
IF($A8-'DB_FG_243way_Regular Symbol'!D$16&gt;='DB_FG_243way_RegularＸ_W()'!B$2-1,"",VLOOKUP($A8-'DB_FG_243way_Regular Symbol'!D$16,'DB_FG_243way_Regular Symbol'!$L$3:$Q$99,'DB_FG_243way_RegularＸ_W()'!B$3+1,FALSE)),
'DB_FG_243way_Regular Symbol'!M7)</f>
        <v>TE</v>
      </c>
      <c r="C8" s="184" t="str">
        <f>IF('DB_FG_243way_Regular Symbol'!N7="",
IF($A8-'DB_FG_243way_Regular Symbol'!E$16&gt;='DB_FG_243way_RegularＸ_W()'!C$2-1,"",VLOOKUP($A8-'DB_FG_243way_Regular Symbol'!E$16,'DB_FG_243way_Regular Symbol'!$L$3:$Q$99,'DB_FG_243way_RegularＸ_W()'!C$3+1,FALSE)),
'DB_FG_243way_Regular Symbol'!N7)</f>
        <v>NI</v>
      </c>
      <c r="D8" s="184" t="str">
        <f>IF('DB_FG_243way_Regular Symbol'!O7="",
IF($A8-'DB_FG_243way_Regular Symbol'!F$16&gt;='DB_FG_243way_RegularＸ_W()'!D$2-1,"",VLOOKUP($A8-'DB_FG_243way_Regular Symbol'!F$16,'DB_FG_243way_Regular Symbol'!$L$3:$Q$99,'DB_FG_243way_RegularＸ_W()'!D$3+1,FALSE)),
'DB_FG_243way_Regular Symbol'!O7)</f>
        <v>TE</v>
      </c>
      <c r="E8" s="184" t="str">
        <f>IF('DB_FG_243way_Regular Symbol'!P7="",
IF($A8-'DB_FG_243way_Regular Symbol'!G$16&gt;='DB_FG_243way_RegularＸ_W()'!E$2-1,"",VLOOKUP($A8-'DB_FG_243way_Regular Symbol'!G$16,'DB_FG_243way_Regular Symbol'!$L$3:$Q$99,'DB_FG_243way_RegularＸ_W()'!E$3+1,FALSE)),
'DB_FG_243way_Regular Symbol'!P7)</f>
        <v>M5</v>
      </c>
      <c r="F8" s="358" t="str">
        <f>IF('DB_FG_243way_Regular Symbol'!Q7="",
IF($A8-'DB_FG_243way_Regular Symbol'!H$16&gt;='DB_FG_243way_RegularＸ_W()'!F$2-1,"",VLOOKUP($A8-'DB_FG_243way_Regular Symbol'!H$16,'DB_FG_243way_Regular Symbol'!$L$3:$Q$99,'DB_FG_243way_RegularＸ_W()'!F$3+1,FALSE)),
'DB_FG_243way_Regular Symbol'!Q7)</f>
        <v>M2</v>
      </c>
      <c r="H8" s="345" t="s">
        <v>328</v>
      </c>
      <c r="I8" s="2">
        <f>SUM(AS4:AS200)</f>
        <v>42</v>
      </c>
      <c r="J8" s="2">
        <f>SUM(AT4:AT200)</f>
        <v>26</v>
      </c>
      <c r="K8" s="2">
        <f>SUM(AU4:AU200)</f>
        <v>62</v>
      </c>
      <c r="L8" s="2">
        <f>SUM(AV4:AV200)</f>
        <v>42</v>
      </c>
      <c r="M8" s="2">
        <f>SUM(AW4:AW200)</f>
        <v>73</v>
      </c>
      <c r="O8" s="342">
        <f>IF($A8&gt;='DB_FG_243way_Regular Symbol'!D$16,"",IF(B8=0,"",IF(OR(B8=$O$1,B8=$P$1,B9=$O$1,B9=$P$1,B10=$O$1,B10=$P$1),0,1)))</f>
        <v>1</v>
      </c>
      <c r="P8" s="2">
        <f>IF($A8&gt;='DB_FG_243way_Regular Symbol'!E$16,"",IF(C8=0,"",IF(OR(C8=$O$1,C8=$P$1,C9=$O$1,C9=$P$1,C10=$O$1,C10=$P$1),0,1)))</f>
        <v>1</v>
      </c>
      <c r="Q8" s="2">
        <f>IF($A8&gt;='DB_FG_243way_Regular Symbol'!F$16,"",IF(D8=0,"",IF(OR(D8=$O$1,D8=$P$1,D9=$O$1,D9=$P$1,D10=$O$1,D10=$P$1),0,1)))</f>
        <v>1</v>
      </c>
      <c r="R8" s="2">
        <f>IF($A8&gt;='DB_FG_243way_Regular Symbol'!G$16,"",IF(E8=0,"",IF(OR(E8=$O$1,E8=$P$1,E9=$O$1,E9=$P$1,E10=$O$1,E10=$P$1),0,1)))</f>
        <v>0</v>
      </c>
      <c r="S8" s="128">
        <f>IF($A8&gt;='DB_FG_243way_Regular Symbol'!H$16,"",IF(F8=0,"",IF(OR(F8=$O$1,F8=$P$1,F9=$O$1,F9=$P$1,F10=$O$1,F10=$P$1),0,1)))</f>
        <v>1</v>
      </c>
      <c r="U8" s="342">
        <f>IF($A8&gt;='DB_FG_243way_Regular Symbol'!D$16,"",IF(B8=0,"",IF(OR(B8=$U$1,B8=$V$1,B9=$U$1,B9=$V$1,B10=$U$1,B10=$V$1),0,1)))</f>
        <v>1</v>
      </c>
      <c r="V8" s="2">
        <f>IF($A8&gt;='DB_FG_243way_Regular Symbol'!E$16,"",IF(C8=0,"",IF(OR(C8=$U$1,C8=$V$1,C9=$U$1,C9=$V$1,C10=$U$1,C10=$V$1),0,1)))</f>
        <v>1</v>
      </c>
      <c r="W8" s="2">
        <f>IF($A8&gt;='DB_FG_243way_Regular Symbol'!F$16,"",IF(D8=0,"",IF(OR(D8=$U$1,D8=$V$1,D9=$U$1,D9=$V$1,D10=$U$1,D10=$V$1),0,1)))</f>
        <v>1</v>
      </c>
      <c r="X8" s="2">
        <f>IF($A8&gt;='DB_FG_243way_Regular Symbol'!G$16,"",IF(E8=0,"",IF(OR(E8=$U$1,E8=$V$1,E9=$U$1,E9=$V$1,E10=$U$1,E10=$V$1),0,1)))</f>
        <v>1</v>
      </c>
      <c r="Y8" s="128">
        <f>IF($A8&gt;='DB_FG_243way_Regular Symbol'!H$16,"",IF(F8=0,"",IF(OR(F8=$U$1,F8=$V$1,F9=$U$1,F9=$V$1,F10=$U$1,F10=$V$1),0,1)))</f>
        <v>0</v>
      </c>
      <c r="AA8" s="342">
        <f>IF($A8&gt;='DB_FG_243way_Regular Symbol'!D$16,"",IF(B8=0,"",IF(OR(B8=$AA$1,B8=$AB$1,B9=$AA$1,B9=$AB$1,B10=$AA$1,,B10=$AB$1),0,1)))</f>
        <v>1</v>
      </c>
      <c r="AB8" s="2">
        <f>IF($A8&gt;='DB_FG_243way_Regular Symbol'!E$16,"",IF(C8=0,"",IF(OR(C8=$AA$1,C8=$AB$1,C9=$AA$1,C9=$AB$1,C10=$AA$1,,C10=$AB$1),0,1)))</f>
        <v>1</v>
      </c>
      <c r="AC8" s="2">
        <f>IF($A8&gt;='DB_FG_243way_Regular Symbol'!F$16,"",IF(D8=0,"",IF(OR(D8=$AA$1,D8=$AB$1,D9=$AA$1,D9=$AB$1,D10=$AA$1,,D10=$AB$1),0,1)))</f>
        <v>1</v>
      </c>
      <c r="AD8" s="2">
        <f>IF($A8&gt;='DB_FG_243way_Regular Symbol'!G$16,"",IF(E8=0,"",IF(OR(E8=$AA$1,E8=$AB$1,E9=$AA$1,E9=$AB$1,E10=$AA$1,,E10=$AB$1),0,1)))</f>
        <v>1</v>
      </c>
      <c r="AE8" s="128">
        <f>IF($A8&gt;='DB_FG_243way_Regular Symbol'!H$16,"",IF(F8=0,"",IF(OR(F8=$AA$1,F8=$AB$1,F9=$AA$1,F9=$AB$1,F10=$AA$1,,F10=$AB$1),0,1)))</f>
        <v>0</v>
      </c>
      <c r="AG8" s="342">
        <f>IF($A8&gt;='DB_FG_243way_Regular Symbol'!D$16,"",IF(B8=0,"",IF(OR(B8=$AG$1,B8=$AH$1,B9=$AG$1,B9=$AH$1,B10=$AG$1,B10=$AH$1),0,1)))</f>
        <v>0</v>
      </c>
      <c r="AH8" s="2">
        <f>IF($A8&gt;='DB_FG_243way_Regular Symbol'!E$16,"",IF(C8=0,"",IF(OR(C8=$AG$1,C8=$AH$1,C9=$AG$1,C9=$AH$1,C10=$AG$1,C10=$AH$1),0,1)))</f>
        <v>1</v>
      </c>
      <c r="AI8" s="2">
        <f>IF($A8&gt;='DB_FG_243way_Regular Symbol'!F$16,"",IF(D8=0,"",IF(OR(D8=$AG$1,D8=$AH$1,D9=$AG$1,D9=$AH$1,D10=$AG$1,D10=$AH$1),0,1)))</f>
        <v>1</v>
      </c>
      <c r="AJ8" s="2">
        <f>IF($A8&gt;='DB_FG_243way_Regular Symbol'!G$16,"",IF(E8=0,"",IF(OR(E8=$AG$1,E8=$AH$1,E9=$AG$1,E9=$AH$1,E10=$AG$1,E10=$AH$1),0,1)))</f>
        <v>1</v>
      </c>
      <c r="AK8" s="128">
        <f>IF($A8&gt;='DB_FG_243way_Regular Symbol'!H$16,"",IF(F8=0,"",IF(OR(F8=$AG$1,F8=$AH$1,F9=$AG$1,F9=$AH$1,F10=$AG$1,F10=$AH$1),0,1)))</f>
        <v>1</v>
      </c>
      <c r="AM8" s="342">
        <f>IF($A8&gt;='DB_FG_243way_Regular Symbol'!D$16,"",IF(B8=0,"",IF(OR(B8=$AM$1,B8=$AN$1,B9=$AM$1,B9=$AN$1,B10=$AM$1,B10=$AN$1),0,1)))</f>
        <v>1</v>
      </c>
      <c r="AN8" s="2">
        <f>IF($A8&gt;='DB_FG_243way_Regular Symbol'!E$16,"",IF(C8=0,"",IF(OR(C8=$AM$1,C8=$AN$1,C9=$AM$1,C9=$AN$1,C10=$AM$1,C10=$AN$1),0,1)))</f>
        <v>1</v>
      </c>
      <c r="AO8" s="2">
        <f>IF($A8&gt;='DB_FG_243way_Regular Symbol'!F$16,"",IF(D8=0,"",IF(OR(D8=$AM$1,D8=$AN$1,D9=$AM$1,D9=$AN$1,D10=$AM$1,D10=$AN$1),0,1)))</f>
        <v>1</v>
      </c>
      <c r="AP8" s="2">
        <f>IF($A8&gt;='DB_FG_243way_Regular Symbol'!G$16,"",IF(E8=0,"",IF(OR(E8=$AM$1,E8=$AN$1,E9=$AM$1,E9=$AN$1,E10=$AM$1,E10=$AN$1),0,1)))</f>
        <v>0</v>
      </c>
      <c r="AQ8" s="128">
        <f>IF($A8&gt;='DB_FG_243way_Regular Symbol'!H$16,"",IF(F8=0,"",IF(OR(F8=$AM$1,F8=$AN$1,F9=$AM$1,F9=$AN$1,F10=$AM$1,F10=$AN$1),0,1)))</f>
        <v>1</v>
      </c>
      <c r="AS8" s="342">
        <f>IF($A8&gt;='DB_FG_243way_Regular Symbol'!D$16,"",IF(B8=0,"",IF(OR(B8=$AM$1,B8=$AT$1,B9=$AM$1,B9=$AT$1,B10=$AM$1,B10=$AT$1),0,1)))</f>
        <v>1</v>
      </c>
      <c r="AT8" s="2">
        <f>IF($A8&gt;='DB_FG_243way_Regular Symbol'!E$16,"",IF(C8=0,"",IF(OR(C8=$AM$1,C8=$AT$1,C9=$AM$1,C9=$AT$1,C10=$AM$1,C10=$AT$1),0,1)))</f>
        <v>1</v>
      </c>
      <c r="AU8" s="2">
        <f>IF($A8&gt;='DB_FG_243way_Regular Symbol'!F$16,"",IF(D8=0,"",IF(OR(D8=$AM$1,D8=$AT$1,D9=$AM$1,D9=$AT$1,D10=$AM$1,D10=$AT$1),0,1)))</f>
        <v>1</v>
      </c>
      <c r="AV8" s="2">
        <f>IF($A8&gt;='DB_FG_243way_Regular Symbol'!G$16,"",IF(E8=0,"",IF(OR(E8=$AM$1,E8=$AT$1,E9=$AM$1,E9=$AT$1,E10=$AM$1,E10=$AT$1),0,1)))</f>
        <v>1</v>
      </c>
      <c r="AW8" s="128">
        <f>IF($A8&gt;='DB_FG_243way_Regular Symbol'!H$16,"",IF(F8=0,"",IF(OR(F8=$AM$1,F8=$AT$1,F9=$AM$1,F9=$AT$1,F10=$AM$1,F10=$AT$1),0,1)))</f>
        <v>1</v>
      </c>
      <c r="AY8" s="342">
        <f>IF($A8&gt;='DB_FG_243way_Regular Symbol'!D$16,"",IF(B8=0,"",IF(OR(B8=$AM$1,B8=$AZ$1,B9=$AM$1,B9=$AZ$1,B10=$AM$1,B10=$AZ$1),0,1)))</f>
        <v>1</v>
      </c>
      <c r="AZ8" s="2">
        <f>IF($A8&gt;='DB_FG_243way_Regular Symbol'!E$16,"",IF(C8=0,"",IF(OR(C8=$AM$1,C8=$AZ$1,C9=$AM$1,C9=$AZ$1,C10=$AM$1,C10=$AZ$1),0,1)))</f>
        <v>1</v>
      </c>
      <c r="BA8" s="2">
        <f>IF($A8&gt;='DB_FG_243way_Regular Symbol'!F$16,"",IF(D8=0,"",IF(OR(D8=$AM$1,D8=$AZ$1,D9=$AM$1,D9=$AZ$1,D10=$AM$1,D10=$AZ$1),0,1)))</f>
        <v>1</v>
      </c>
      <c r="BB8" s="2">
        <f>IF($A8&gt;='DB_FG_243way_Regular Symbol'!G$16,"",IF(E8=0,"",IF(OR(E8=$AM$1,E8=$AZ$1,E9=$AM$1,E9=$AZ$1,E10=$AM$1,E10=$AZ$1),0,1)))</f>
        <v>1</v>
      </c>
      <c r="BC8" s="128">
        <f>IF($A8&gt;='DB_FG_243way_Regular Symbol'!H$16,"",IF(F8=0,"",IF(OR(F8=$AM$1,F8=$AZ$1,F9=$AM$1,F9=$AZ$1,F10=$AM$1,F10=$AZ$1),0,1)))</f>
        <v>1</v>
      </c>
      <c r="BE8" s="342"/>
      <c r="BF8" s="2"/>
      <c r="BG8" s="2">
        <f>IF($A8&gt;='DB_FG_243way_Regular Symbol'!F$16,"",IF(D8=0,"",COUNTIF(D8:D10,$BF$1)))</f>
        <v>0</v>
      </c>
      <c r="BH8" s="2">
        <f>IF($A8&gt;='DB_FG_243way_Regular Symbol'!G$16,"",IF(E8=0,"",COUNTIF(E8:E10,$BF$1)))</f>
        <v>0</v>
      </c>
      <c r="BI8" s="2">
        <f>IF($A8&gt;='DB_FG_243way_Regular Symbol'!H$16,"",IF(F8=0,"",COUNTIF(F8:F10,$BF$1)))</f>
        <v>0</v>
      </c>
      <c r="BK8" s="342"/>
      <c r="BL8" s="2"/>
      <c r="BM8" s="2">
        <f>IF($A8&gt;='DB_FG_243way_Regular Symbol'!F$16,"",IF(D8=0,"",IF(OR(D8=$AM$1,D8=$BL$1,D9=$AM$1,D9=$BL$1,D10=$AM$1,D10=$BL$1),0,1)))</f>
        <v>1</v>
      </c>
      <c r="BN8" s="2">
        <f>IF($A8&gt;='DB_FG_243way_Regular Symbol'!G$16,"",IF(E8=0,"",IF(OR(E8=$AM$1,E8=$BL$1,E9=$AM$1,E9=$BL$1,E10=$AM$1,E10=$BL$1),0,1)))</f>
        <v>1</v>
      </c>
      <c r="BO8" s="128">
        <f>IF($A8&gt;='DB_FG_243way_Regular Symbol'!H$16,"",IF(F8=0,"",IF(OR(F8=$AM$1,F8=$BL$1,F9=$AM$1,F9=$BL$1,F10=$AM$1,F10=$BL$1),0,1)))</f>
        <v>1</v>
      </c>
      <c r="BQ8" s="2">
        <f>IF($A8&gt;='DB_FG_243way_Regular Symbol'!D$16,"",IF(B8=0,"",IF(OR(B8=$BQ$1,B8=$BR$1,B9=$BQ$1,B9=$BR$1,B10=$BQ$1,B10=$BR$1),0,1)))</f>
        <v>0</v>
      </c>
      <c r="BR8" s="2">
        <f>IF($A8&gt;='DB_FG_243way_Regular Symbol'!E$16,"",IF(C8=0,"",IF(OR(C8=$BQ$1,C8=$BR$1,C9=$BQ$1,C9=$BR$1,C10=$BQ$1,C10=$BR$1),0,1)))</f>
        <v>1</v>
      </c>
      <c r="BS8" s="2">
        <f>IF($A8&gt;='DB_FG_243way_Regular Symbol'!F$16,"",IF(D8=0,"",IF(OR(D8=$BQ$1,D8=$BR$1,D9=$BQ$1,D9=$BR$1,D10=$BQ$1,D10=$BR$1),0,1)))</f>
        <v>0</v>
      </c>
      <c r="BT8" s="2">
        <f>IF($A8&gt;='DB_FG_243way_Regular Symbol'!G$16,"",IF(E8=0,"",IF(OR(E8=$BQ$1,E8=$BR$1,E9=$BQ$1,E9=$BR$1,E10=$BQ$1,E10=$BR$1),0,1)))</f>
        <v>1</v>
      </c>
      <c r="BU8" s="2">
        <f>IF($A8&gt;='DB_FG_243way_Regular Symbol'!H$16,"",IF(F8=0,"",IF(OR(F8=$BQ$1,F8=$BR$1,F9=$BQ$1,F9=$BR$1,F10=$BQ$1,F10=$BR$1),0,1)))</f>
        <v>1</v>
      </c>
      <c r="BW8" s="2">
        <f>IF($A8&gt;='DB_FG_243way_Regular Symbol'!D$16,"",IF(B8=0,"",IF(OR(B8=$BW$1,B9=$BW$1,B10=$BW$1,B8=$BX$1,B9=$BX$1,B10=$BX$1),0,1)))</f>
        <v>1</v>
      </c>
      <c r="BX8" s="2">
        <f>IF($A8&gt;='DB_FG_243way_Regular Symbol'!E$16,"",IF(C8=0,"",IF(OR(C8=$BW$1,C9=$BW$1,C10=$BW$1,C8=$BX$1,C9=$BX$1,C10=$BX$1),0,1)))</f>
        <v>1</v>
      </c>
      <c r="BY8" s="2">
        <f>IF($A8&gt;='DB_FG_243way_Regular Symbol'!F$16,"",IF(D8=0,"",IF(OR(D8=$BW$1,D9=$BW$1,D10=$BW$1,D8=$BX$1,D9=$BX$1,D10=$BX$1),0,1)))</f>
        <v>1</v>
      </c>
      <c r="BZ8" s="2">
        <f>IF($A8&gt;='DB_FG_243way_Regular Symbol'!G$16,"",IF(E8=0,"",IF(OR(E8=$BW$1,E9=$BW$1,E10=$BW$1,E8=$BX$1,E9=$BX$1,E10=$BX$1),0,1)))</f>
        <v>1</v>
      </c>
      <c r="CA8" s="2">
        <f>IF($A8&gt;='DB_FG_243way_Regular Symbol'!H$16,"",IF(F8=0,"",IF(OR(F8=$BW$1,F9=$BW$1,F10=$BW$1,F8=$BX$1,F9=$BX$1,F10=$BX$1),0,1)))</f>
        <v>1</v>
      </c>
      <c r="CC8" s="2">
        <f>IF($A8&gt;='DB_FG_243way_Regular Symbol'!D$16,"",IF(B8=0,"",IF(OR(B8=$BW$1,B9=$BW$1,B10=$BW$1,B8=$CD$1,B9=$CD$1,B10=$CD$1),0,1)))</f>
        <v>1</v>
      </c>
      <c r="CD8" s="2">
        <f>IF($A8&gt;='DB_FG_243way_Regular Symbol'!E$16,"",IF(C8=0,"",IF(OR(C8=$BW$1,C9=$BW$1,C10=$BW$1,C8=$CD$1,C9=$CD$1,C10=$CD$1),0,1)))</f>
        <v>1</v>
      </c>
      <c r="CE8" s="2">
        <f>IF($A8&gt;='DB_FG_243way_Regular Symbol'!F$16,"",IF(D8=0,"",IF(OR(D8=$BW$1,D9=$BW$1,D10=$BW$1,D8=$CD$1,D9=$CD$1,D10=$CD$1),0,1)))</f>
        <v>1</v>
      </c>
      <c r="CF8" s="2">
        <f>IF($A8&gt;='DB_FG_243way_Regular Symbol'!G$16,"",IF(E8=0,"",IF(OR(E8=$BW$1,E9=$BW$1,E10=$BW$1,E8=$CD$1,E9=$CD$1,E10=$CD$1),0,1)))</f>
        <v>0</v>
      </c>
      <c r="CG8" s="2">
        <f>IF($A8&gt;='DB_FG_243way_Regular Symbol'!H$16,"",IF(F8=0,"",IF(OR(F8=$BW$1,F9=$BW$1,F10=$BW$1,F8=$CD$1,F9=$CD$1,F10=$CD$1),0,1)))</f>
        <v>1</v>
      </c>
      <c r="CI8" s="2">
        <f>IF($A8&gt;='DB_FG_243way_Regular Symbol'!D$16,"",IF(B8=0,"",IF(OR(B8=$BW$1,B9=$BW$1,B10=$BW$1,B8=$CJ$1,B9=$CJ$1,B10=$CJ$1),0,1)))</f>
        <v>1</v>
      </c>
      <c r="CJ8" s="2">
        <f>IF($A8&gt;='DB_FG_243way_Regular Symbol'!E$16,"",IF(C8=0,"",IF(OR(C8=$BW$1,C9=$BW$1,C10=$BW$1,C8=$CJ$1,C9=$CJ$1,C10=$CJ$1),0,1)))</f>
        <v>1</v>
      </c>
      <c r="CK8" s="2">
        <f>IF($A8&gt;='DB_FG_243way_Regular Symbol'!F$16,"",IF(D8=0,"",IF(OR(D8=$BW$1,D9=$BW$1,D10=$BW$1,D8=$CJ$1,D9=$CJ$1,D10=$CJ$1),0,1)))</f>
        <v>0</v>
      </c>
      <c r="CL8" s="2">
        <f>IF($A8&gt;='DB_FG_243way_Regular Symbol'!G$16,"",IF(E8=0,"",IF(OR(E8=$BW$1,E9=$BW$1,E10=$BW$1,E8=$CJ$1,E9=$CJ$1,E10=$CJ$1),0,1)))</f>
        <v>1</v>
      </c>
      <c r="CM8" s="2">
        <f>IF($A8&gt;='DB_FG_243way_Regular Symbol'!H$16,"",IF(F8=0,"",IF(OR(F8=$BW$1,F9=$BW$1,F10=$BW$1,F8=$CJ$1,F9=$CJ$1,F10=$CJ$1),0,1)))</f>
        <v>1</v>
      </c>
      <c r="CO8" s="2">
        <f>IF($A8&gt;='DB_FG_243way_Regular Symbol'!D$16,"",IF(B8=0,"",IF(OR(B8=$BW$1,B9=$BW$1,B10=$BW$1,B8=$CP$1,B9=$CP$1,B10=$CP$1),0,1)))</f>
        <v>0</v>
      </c>
      <c r="CP8" s="2">
        <f>IF($A8&gt;='DB_FG_243way_Regular Symbol'!E$16,"",IF(C8=0,"",IF(OR(C8=$BW$1,C9=$BW$1,C10=$BW$1,C8=$CP$1,C9=$CP$1,C10=$CP$1),0,1)))</f>
        <v>0</v>
      </c>
      <c r="CQ8" s="2">
        <f>IF($A8&gt;='DB_FG_243way_Regular Symbol'!F$16,"",IF(D8=0,"",IF(OR(D8=$BW$1,D9=$BW$1,D10=$BW$1,D8=$CP$1,D9=$CP$1,D10=$CP$1),0,1)))</f>
        <v>0</v>
      </c>
      <c r="CR8" s="2">
        <f>IF($A8&gt;='DB_FG_243way_Regular Symbol'!G$16,"",IF(E8=0,"",IF(OR(E8=$BW$1,E9=$BW$1,E10=$BW$1,E8=$CP$1,E9=$CP$1,E10=$CP$1),0,1)))</f>
        <v>1</v>
      </c>
      <c r="CS8" s="2">
        <f>IF($A8&gt;='DB_FG_243way_Regular Symbol'!H$16,"",IF(F8=0,"",IF(OR(F8=$BW$1,F9=$BW$1,F10=$BW$1,F8=$CP$1,F9=$CP$1,F10=$CP$1),0,1)))</f>
        <v>0</v>
      </c>
      <c r="CU8" s="2">
        <f>IF($A8&gt;='DB_FG_243way_Regular Symbol'!D$16,"",IF(B8=0,"",IF(OR(B8=$BW$1,B9=$BW$1,B10=$BW$1,B8=$CV$1,B9=$CV$1,B10=$CV$1),0,1)))</f>
        <v>1</v>
      </c>
      <c r="CV8" s="2">
        <f>IF($A8&gt;='DB_FG_243way_Regular Symbol'!E$16,"",IF(C8=0,"",IF(OR(C8=$BW$1,C9=$BW$1,C10=$BW$1,C8=$CV$1,C9=$CV$1,C10=$CV$1),0,1)))</f>
        <v>0</v>
      </c>
      <c r="CW8" s="2">
        <f>IF($A8&gt;='DB_FG_243way_Regular Symbol'!F$16,"",IF(D8=0,"",IF(OR(D8=$BW$1,D9=$BW$1,D10=$BW$1,D8=$CV$1,D9=$CV$1,D10=$CV$1),0,1)))</f>
        <v>1</v>
      </c>
      <c r="CX8" s="2">
        <f>IF($A8&gt;='DB_FG_243way_Regular Symbol'!G$16,"",IF(E8=0,"",IF(OR(E8=$BW$1,E9=$BW$1,E10=$BW$1,E8=$CV$1,E9=$CV$1,E10=$CV$1),0,1)))</f>
        <v>1</v>
      </c>
      <c r="CY8" s="2">
        <f>IF($A8&gt;='DB_FG_243way_Regular Symbol'!H$16,"",IF(F8=0,"",IF(OR(F8=$BW$1,F9=$BW$1,F10=$BW$1,F8=$CV$1,F9=$CV$1,F10=$CV$1),0,1)))</f>
        <v>1</v>
      </c>
    </row>
    <row r="9" spans="1:103">
      <c r="A9" s="341">
        <f>IF('DB_FG_243way_Regular Symbol'!L8="","",'DB_FG_243way_Regular Symbol'!L8)</f>
        <v>5</v>
      </c>
      <c r="B9" s="184" t="str">
        <f>IF('DB_FG_243way_Regular Symbol'!M8="",
IF($A9-'DB_FG_243way_Regular Symbol'!D$16&gt;='DB_FG_243way_RegularＸ_W()'!B$2-1,"",VLOOKUP($A9-'DB_FG_243way_Regular Symbol'!D$16,'DB_FG_243way_Regular Symbol'!$L$3:$Q$99,'DB_FG_243way_RegularＸ_W()'!B$3+1,FALSE)),
'DB_FG_243way_Regular Symbol'!M8)</f>
        <v>M4</v>
      </c>
      <c r="C9" s="184" t="str">
        <f>IF('DB_FG_243way_Regular Symbol'!N8="",
IF($A9-'DB_FG_243way_Regular Symbol'!E$16&gt;='DB_FG_243way_RegularＸ_W()'!C$2-1,"",VLOOKUP($A9-'DB_FG_243way_Regular Symbol'!E$16,'DB_FG_243way_Regular Symbol'!$L$3:$Q$99,'DB_FG_243way_RegularＸ_W()'!C$3+1,FALSE)),
'DB_FG_243way_Regular Symbol'!N8)</f>
        <v>S1</v>
      </c>
      <c r="D9" s="184" t="str">
        <f>IF('DB_FG_243way_Regular Symbol'!O8="",
IF($A9-'DB_FG_243way_Regular Symbol'!F$16&gt;='DB_FG_243way_RegularＸ_W()'!D$2-1,"",VLOOKUP($A9-'DB_FG_243way_Regular Symbol'!F$16,'DB_FG_243way_Regular Symbol'!$L$3:$Q$99,'DB_FG_243way_RegularＸ_W()'!D$3+1,FALSE)),
'DB_FG_243way_Regular Symbol'!O8)</f>
        <v>A</v>
      </c>
      <c r="E9" s="184" t="str">
        <f>IF('DB_FG_243way_Regular Symbol'!P8="",
IF($A9-'DB_FG_243way_Regular Symbol'!G$16&gt;='DB_FG_243way_RegularＸ_W()'!E$2-1,"",VLOOKUP($A9-'DB_FG_243way_Regular Symbol'!G$16,'DB_FG_243way_Regular Symbol'!$L$3:$Q$99,'DB_FG_243way_RegularＸ_W()'!E$3+1,FALSE)),
'DB_FG_243way_Regular Symbol'!P8)</f>
        <v>Q</v>
      </c>
      <c r="F9" s="358" t="str">
        <f>IF('DB_FG_243way_Regular Symbol'!Q8="",
IF($A9-'DB_FG_243way_Regular Symbol'!H$16&gt;='DB_FG_243way_RegularＸ_W()'!F$2-1,"",VLOOKUP($A9-'DB_FG_243way_Regular Symbol'!H$16,'DB_FG_243way_Regular Symbol'!$L$3:$Q$99,'DB_FG_243way_RegularＸ_W()'!F$3+1,FALSE)),
'DB_FG_243way_Regular Symbol'!Q8)</f>
        <v>M3</v>
      </c>
      <c r="H9" s="345" t="s">
        <v>62</v>
      </c>
      <c r="I9" s="2">
        <f>SUM(BQ4:BQ200)</f>
        <v>36</v>
      </c>
      <c r="J9" s="2">
        <f>SUM(BR4:BR200)</f>
        <v>19</v>
      </c>
      <c r="K9" s="2">
        <f>SUM(BS4:BS200)</f>
        <v>56</v>
      </c>
      <c r="L9" s="2">
        <f>SUM(BT4:BT200)</f>
        <v>30</v>
      </c>
      <c r="M9" s="2">
        <f>SUM(BU4:BU200)</f>
        <v>55</v>
      </c>
      <c r="O9" s="342">
        <f>IF($A9&gt;='DB_FG_243way_Regular Symbol'!D$16,"",IF(B9=0,"",IF(OR(B9=$O$1,B9=$P$1,B10=$O$1,B10=$P$1,B11=$O$1,B11=$P$1),0,1)))</f>
        <v>1</v>
      </c>
      <c r="P9" s="2">
        <f>IF($A9&gt;='DB_FG_243way_Regular Symbol'!E$16,"",IF(C9=0,"",IF(OR(C9=$O$1,C9=$P$1,C10=$O$1,C10=$P$1,C11=$O$1,C11=$P$1),0,1)))</f>
        <v>1</v>
      </c>
      <c r="Q9" s="2">
        <f>IF($A9&gt;='DB_FG_243way_Regular Symbol'!F$16,"",IF(D9=0,"",IF(OR(D9=$O$1,D9=$P$1,D10=$O$1,D10=$P$1,D11=$O$1,D11=$P$1),0,1)))</f>
        <v>1</v>
      </c>
      <c r="R9" s="2">
        <f>IF($A9&gt;='DB_FG_243way_Regular Symbol'!G$16,"",IF(E9=0,"",IF(OR(E9=$O$1,E9=$P$1,E10=$O$1,E10=$P$1,E11=$O$1,E11=$P$1),0,1)))</f>
        <v>0</v>
      </c>
      <c r="S9" s="128">
        <f>IF($A9&gt;='DB_FG_243way_Regular Symbol'!H$16,"",IF(F9=0,"",IF(OR(F9=$O$1,F9=$P$1,F10=$O$1,F10=$P$1,F11=$O$1,F11=$P$1),0,1)))</f>
        <v>1</v>
      </c>
      <c r="U9" s="342">
        <f>IF($A9&gt;='DB_FG_243way_Regular Symbol'!D$16,"",IF(B9=0,"",IF(OR(B9=$U$1,B9=$V$1,B10=$U$1,B10=$V$1,B11=$U$1,B11=$V$1),0,1)))</f>
        <v>1</v>
      </c>
      <c r="V9" s="2">
        <f>IF($A9&gt;='DB_FG_243way_Regular Symbol'!E$16,"",IF(C9=0,"",IF(OR(C9=$U$1,C9=$V$1,C10=$U$1,C10=$V$1,C11=$U$1,C11=$V$1),0,1)))</f>
        <v>1</v>
      </c>
      <c r="W9" s="2">
        <f>IF($A9&gt;='DB_FG_243way_Regular Symbol'!F$16,"",IF(D9=0,"",IF(OR(D9=$U$1,D9=$V$1,D10=$U$1,D10=$V$1,D11=$U$1,D11=$V$1),0,1)))</f>
        <v>1</v>
      </c>
      <c r="X9" s="2">
        <f>IF($A9&gt;='DB_FG_243way_Regular Symbol'!G$16,"",IF(E9=0,"",IF(OR(E9=$U$1,E9=$V$1,E10=$U$1,E10=$V$1,E11=$U$1,E11=$V$1),0,1)))</f>
        <v>1</v>
      </c>
      <c r="Y9" s="128">
        <f>IF($A9&gt;='DB_FG_243way_Regular Symbol'!H$16,"",IF(F9=0,"",IF(OR(F9=$U$1,F9=$V$1,F10=$U$1,F10=$V$1,F11=$U$1,F11=$V$1),0,1)))</f>
        <v>1</v>
      </c>
      <c r="AA9" s="342">
        <f>IF($A9&gt;='DB_FG_243way_Regular Symbol'!D$16,"",IF(B9=0,"",IF(OR(B9=$AA$1,B9=$AB$1,B10=$AA$1,B10=$AB$1,B11=$AA$1,,B11=$AB$1),0,1)))</f>
        <v>1</v>
      </c>
      <c r="AB9" s="2">
        <f>IF($A9&gt;='DB_FG_243way_Regular Symbol'!E$16,"",IF(C9=0,"",IF(OR(C9=$AA$1,C9=$AB$1,C10=$AA$1,C10=$AB$1,C11=$AA$1,,C11=$AB$1),0,1)))</f>
        <v>1</v>
      </c>
      <c r="AC9" s="2">
        <f>IF($A9&gt;='DB_FG_243way_Regular Symbol'!F$16,"",IF(D9=0,"",IF(OR(D9=$AA$1,D9=$AB$1,D10=$AA$1,D10=$AB$1,D11=$AA$1,,D11=$AB$1),0,1)))</f>
        <v>1</v>
      </c>
      <c r="AD9" s="2">
        <f>IF($A9&gt;='DB_FG_243way_Regular Symbol'!G$16,"",IF(E9=0,"",IF(OR(E9=$AA$1,E9=$AB$1,E10=$AA$1,E10=$AB$1,E11=$AA$1,,E11=$AB$1),0,1)))</f>
        <v>1</v>
      </c>
      <c r="AE9" s="128">
        <f>IF($A9&gt;='DB_FG_243way_Regular Symbol'!H$16,"",IF(F9=0,"",IF(OR(F9=$AA$1,F9=$AB$1,F10=$AA$1,F10=$AB$1,F11=$AA$1,,F11=$AB$1),0,1)))</f>
        <v>0</v>
      </c>
      <c r="AG9" s="342">
        <f>IF($A9&gt;='DB_FG_243way_Regular Symbol'!D$16,"",IF(B9=0,"",IF(OR(B9=$AG$1,B9=$AH$1,B10=$AG$1,B10=$AH$1,B11=$AG$1,B11=$AH$1),0,1)))</f>
        <v>0</v>
      </c>
      <c r="AH9" s="2">
        <f>IF($A9&gt;='DB_FG_243way_Regular Symbol'!E$16,"",IF(C9=0,"",IF(OR(C9=$AG$1,C9=$AH$1,C10=$AG$1,C10=$AH$1,C11=$AG$1,C11=$AH$1),0,1)))</f>
        <v>1</v>
      </c>
      <c r="AI9" s="2">
        <f>IF($A9&gt;='DB_FG_243way_Regular Symbol'!F$16,"",IF(D9=0,"",IF(OR(D9=$AG$1,D9=$AH$1,D10=$AG$1,D10=$AH$1,D11=$AG$1,D11=$AH$1),0,1)))</f>
        <v>1</v>
      </c>
      <c r="AJ9" s="2">
        <f>IF($A9&gt;='DB_FG_243way_Regular Symbol'!G$16,"",IF(E9=0,"",IF(OR(E9=$AG$1,E9=$AH$1,E10=$AG$1,E10=$AH$1,E11=$AG$1,E11=$AH$1),0,1)))</f>
        <v>1</v>
      </c>
      <c r="AK9" s="128">
        <f>IF($A9&gt;='DB_FG_243way_Regular Symbol'!H$16,"",IF(F9=0,"",IF(OR(F9=$AG$1,F9=$AH$1,F10=$AG$1,F10=$AH$1,F11=$AG$1,F11=$AH$1),0,1)))</f>
        <v>1</v>
      </c>
      <c r="AM9" s="342">
        <f>IF($A9&gt;='DB_FG_243way_Regular Symbol'!D$16,"",IF(B9=0,"",IF(OR(B9=$AM$1,B9=$AN$1,B10=$AM$1,B10=$AN$1,B11=$AM$1,B11=$AN$1),0,1)))</f>
        <v>1</v>
      </c>
      <c r="AN9" s="2">
        <f>IF($A9&gt;='DB_FG_243way_Regular Symbol'!E$16,"",IF(C9=0,"",IF(OR(C9=$AM$1,C9=$AN$1,C10=$AM$1,C10=$AN$1,C11=$AM$1,C11=$AN$1),0,1)))</f>
        <v>0</v>
      </c>
      <c r="AO9" s="2">
        <f>IF($A9&gt;='DB_FG_243way_Regular Symbol'!F$16,"",IF(D9=0,"",IF(OR(D9=$AM$1,D9=$AN$1,D10=$AM$1,D10=$AN$1,D11=$AM$1,D11=$AN$1),0,1)))</f>
        <v>1</v>
      </c>
      <c r="AP9" s="2">
        <f>IF($A9&gt;='DB_FG_243way_Regular Symbol'!G$16,"",IF(E9=0,"",IF(OR(E9=$AM$1,E9=$AN$1,E10=$AM$1,E10=$AN$1,E11=$AM$1,E11=$AN$1),0,1)))</f>
        <v>1</v>
      </c>
      <c r="AQ9" s="128">
        <f>IF($A9&gt;='DB_FG_243way_Regular Symbol'!H$16,"",IF(F9=0,"",IF(OR(F9=$AM$1,F9=$AN$1,F10=$AM$1,F10=$AN$1,F11=$AM$1,F11=$AN$1),0,1)))</f>
        <v>1</v>
      </c>
      <c r="AS9" s="342">
        <f>IF($A9&gt;='DB_FG_243way_Regular Symbol'!D$16,"",IF(B9=0,"",IF(OR(B9=$AM$1,B9=$AT$1,B10=$AM$1,B10=$AT$1,B11=$AM$1,B11=$AT$1),0,1)))</f>
        <v>1</v>
      </c>
      <c r="AT9" s="2">
        <f>IF($A9&gt;='DB_FG_243way_Regular Symbol'!E$16,"",IF(C9=0,"",IF(OR(C9=$AM$1,C9=$AT$1,C10=$AM$1,C10=$AT$1,C11=$AM$1,C11=$AT$1),0,1)))</f>
        <v>1</v>
      </c>
      <c r="AU9" s="2">
        <f>IF($A9&gt;='DB_FG_243way_Regular Symbol'!F$16,"",IF(D9=0,"",IF(OR(D9=$AM$1,D9=$AT$1,D10=$AM$1,D10=$AT$1,D11=$AM$1,D11=$AT$1),0,1)))</f>
        <v>1</v>
      </c>
      <c r="AV9" s="2">
        <f>IF($A9&gt;='DB_FG_243way_Regular Symbol'!G$16,"",IF(E9=0,"",IF(OR(E9=$AM$1,E9=$AT$1,E10=$AM$1,E10=$AT$1,E11=$AM$1,E11=$AT$1),0,1)))</f>
        <v>1</v>
      </c>
      <c r="AW9" s="128">
        <f>IF($A9&gt;='DB_FG_243way_Regular Symbol'!H$16,"",IF(F9=0,"",IF(OR(F9=$AM$1,F9=$AT$1,F10=$AM$1,F10=$AT$1,F11=$AM$1,F11=$AT$1),0,1)))</f>
        <v>1</v>
      </c>
      <c r="AY9" s="342">
        <f>IF($A9&gt;='DB_FG_243way_Regular Symbol'!D$16,"",IF(B9=0,"",IF(OR(B9=$AM$1,B9=$AZ$1,B10=$AM$1,B10=$AZ$1,B11=$AM$1,B11=$AZ$1),0,1)))</f>
        <v>1</v>
      </c>
      <c r="AZ9" s="2">
        <f>IF($A9&gt;='DB_FG_243way_Regular Symbol'!E$16,"",IF(C9=0,"",IF(OR(C9=$AM$1,C9=$AZ$1,C10=$AM$1,C10=$AZ$1,C11=$AM$1,C11=$AZ$1),0,1)))</f>
        <v>1</v>
      </c>
      <c r="BA9" s="2">
        <f>IF($A9&gt;='DB_FG_243way_Regular Symbol'!F$16,"",IF(D9=0,"",IF(OR(D9=$AM$1,D9=$AZ$1,D10=$AM$1,D10=$AZ$1,D11=$AM$1,D11=$AZ$1),0,1)))</f>
        <v>1</v>
      </c>
      <c r="BB9" s="2">
        <f>IF($A9&gt;='DB_FG_243way_Regular Symbol'!G$16,"",IF(E9=0,"",IF(OR(E9=$AM$1,E9=$AZ$1,E10=$AM$1,E10=$AZ$1,E11=$AM$1,E11=$AZ$1),0,1)))</f>
        <v>1</v>
      </c>
      <c r="BC9" s="128">
        <f>IF($A9&gt;='DB_FG_243way_Regular Symbol'!H$16,"",IF(F9=0,"",IF(OR(F9=$AM$1,F9=$AZ$1,F10=$AM$1,F10=$AZ$1,F11=$AM$1,F11=$AZ$1),0,1)))</f>
        <v>1</v>
      </c>
      <c r="BE9" s="342"/>
      <c r="BF9" s="2"/>
      <c r="BG9" s="2">
        <f>IF($A9&gt;='DB_FG_243way_Regular Symbol'!F$16,"",IF(D9=0,"",COUNTIF(D9:D11,$BF$1)))</f>
        <v>0</v>
      </c>
      <c r="BH9" s="2">
        <f>IF($A9&gt;='DB_FG_243way_Regular Symbol'!G$16,"",IF(E9=0,"",COUNTIF(E9:E11,$BF$1)))</f>
        <v>0</v>
      </c>
      <c r="BI9" s="2">
        <f>IF($A9&gt;='DB_FG_243way_Regular Symbol'!H$16,"",IF(F9=0,"",COUNTIF(F9:F11,$BF$1)))</f>
        <v>0</v>
      </c>
      <c r="BK9" s="342"/>
      <c r="BL9" s="2"/>
      <c r="BM9" s="2">
        <f>IF($A9&gt;='DB_FG_243way_Regular Symbol'!F$16,"",IF(D9=0,"",IF(OR(D9=$AM$1,D9=$BL$1,D10=$AM$1,D10=$BL$1,D11=$AM$1,D11=$BL$1),0,1)))</f>
        <v>1</v>
      </c>
      <c r="BN9" s="2">
        <f>IF($A9&gt;='DB_FG_243way_Regular Symbol'!G$16,"",IF(E9=0,"",IF(OR(E9=$AM$1,E9=$BL$1,E10=$AM$1,E10=$BL$1,E11=$AM$1,E11=$BL$1),0,1)))</f>
        <v>1</v>
      </c>
      <c r="BO9" s="128">
        <f>IF($A9&gt;='DB_FG_243way_Regular Symbol'!H$16,"",IF(F9=0,"",IF(OR(F9=$AM$1,F9=$BL$1,F10=$AM$1,F10=$BL$1,F11=$AM$1,F11=$BL$1),0,1)))</f>
        <v>1</v>
      </c>
      <c r="BQ9" s="2">
        <f>IF($A9&gt;='DB_FG_243way_Regular Symbol'!D$16,"",IF(B9=0,"",IF(OR(B9=$BQ$1,B9=$BR$1,B10=$BQ$1,B10=$BR$1,B11=$BQ$1,B11=$BR$1),0,1)))</f>
        <v>0</v>
      </c>
      <c r="BR9" s="2">
        <f>IF($A9&gt;='DB_FG_243way_Regular Symbol'!E$16,"",IF(C9=0,"",IF(OR(C9=$BQ$1,C9=$BR$1,C10=$BQ$1,C10=$BR$1,C11=$BQ$1,C11=$BR$1),0,1)))</f>
        <v>1</v>
      </c>
      <c r="BS9" s="2">
        <f>IF($A9&gt;='DB_FG_243way_Regular Symbol'!F$16,"",IF(D9=0,"",IF(OR(D9=$BQ$1,D9=$BR$1,D10=$BQ$1,D10=$BR$1,D11=$BQ$1,D11=$BR$1),0,1)))</f>
        <v>0</v>
      </c>
      <c r="BT9" s="2">
        <f>IF($A9&gt;='DB_FG_243way_Regular Symbol'!G$16,"",IF(E9=0,"",IF(OR(E9=$BQ$1,E9=$BR$1,E10=$BQ$1,E10=$BR$1,E11=$BQ$1,E11=$BR$1),0,1)))</f>
        <v>1</v>
      </c>
      <c r="BU9" s="2">
        <f>IF($A9&gt;='DB_FG_243way_Regular Symbol'!H$16,"",IF(F9=0,"",IF(OR(F9=$BQ$1,F9=$BR$1,F10=$BQ$1,F10=$BR$1,F11=$BQ$1,F11=$BR$1),0,1)))</f>
        <v>0</v>
      </c>
      <c r="BW9" s="2">
        <f>IF($A9&gt;='DB_FG_243way_Regular Symbol'!D$16,"",IF(B9=0,"",IF(OR(B9=$BW$1,B10=$BW$1,B11=$BW$1,B9=$BX$1,B10=$BX$1,B11=$BX$1),0,1)))</f>
        <v>1</v>
      </c>
      <c r="BX9" s="2">
        <f>IF($A9&gt;='DB_FG_243way_Regular Symbol'!E$16,"",IF(C9=0,"",IF(OR(C9=$BW$1,C10=$BW$1,C11=$BW$1,C9=$BX$1,C10=$BX$1,C11=$BX$1),0,1)))</f>
        <v>1</v>
      </c>
      <c r="BY9" s="2">
        <f>IF($A9&gt;='DB_FG_243way_Regular Symbol'!F$16,"",IF(D9=0,"",IF(OR(D9=$BW$1,D10=$BW$1,D11=$BW$1,D9=$BX$1,D10=$BX$1,D11=$BX$1),0,1)))</f>
        <v>1</v>
      </c>
      <c r="BZ9" s="2">
        <f>IF($A9&gt;='DB_FG_243way_Regular Symbol'!G$16,"",IF(E9=0,"",IF(OR(E9=$BW$1,E10=$BW$1,E11=$BW$1,E9=$BX$1,E10=$BX$1,E11=$BX$1),0,1)))</f>
        <v>1</v>
      </c>
      <c r="CA9" s="2">
        <f>IF($A9&gt;='DB_FG_243way_Regular Symbol'!H$16,"",IF(F9=0,"",IF(OR(F9=$BW$1,F10=$BW$1,F11=$BW$1,F9=$BX$1,F10=$BX$1,F11=$BX$1),0,1)))</f>
        <v>1</v>
      </c>
      <c r="CC9" s="2">
        <f>IF($A9&gt;='DB_FG_243way_Regular Symbol'!D$16,"",IF(B9=0,"",IF(OR(B9=$BW$1,B10=$BW$1,B11=$BW$1,B9=$CD$1,B10=$CD$1,B11=$CD$1),0,1)))</f>
        <v>1</v>
      </c>
      <c r="CD9" s="2">
        <f>IF($A9&gt;='DB_FG_243way_Regular Symbol'!E$16,"",IF(C9=0,"",IF(OR(C9=$BW$1,C10=$BW$1,C11=$BW$1,C9=$CD$1,C10=$CD$1,C11=$CD$1),0,1)))</f>
        <v>1</v>
      </c>
      <c r="CE9" s="2">
        <f>IF($A9&gt;='DB_FG_243way_Regular Symbol'!F$16,"",IF(D9=0,"",IF(OR(D9=$BW$1,D10=$BW$1,D11=$BW$1,D9=$CD$1,D10=$CD$1,D11=$CD$1),0,1)))</f>
        <v>1</v>
      </c>
      <c r="CF9" s="2">
        <f>IF($A9&gt;='DB_FG_243way_Regular Symbol'!G$16,"",IF(E9=0,"",IF(OR(E9=$BW$1,E10=$BW$1,E11=$BW$1,E9=$CD$1,E10=$CD$1,E11=$CD$1),0,1)))</f>
        <v>0</v>
      </c>
      <c r="CG9" s="2">
        <f>IF($A9&gt;='DB_FG_243way_Regular Symbol'!H$16,"",IF(F9=0,"",IF(OR(F9=$BW$1,F10=$BW$1,F11=$BW$1,F9=$CD$1,F10=$CD$1,F11=$CD$1),0,1)))</f>
        <v>1</v>
      </c>
      <c r="CI9" s="2">
        <f>IF($A9&gt;='DB_FG_243way_Regular Symbol'!D$16,"",IF(B9=0,"",IF(OR(B9=$BW$1,B10=$BW$1,B11=$BW$1,B9=$CJ$1,B10=$CJ$1,B11=$CJ$1),0,1)))</f>
        <v>1</v>
      </c>
      <c r="CJ9" s="2">
        <f>IF($A9&gt;='DB_FG_243way_Regular Symbol'!E$16,"",IF(C9=0,"",IF(OR(C9=$BW$1,C10=$BW$1,C11=$BW$1,C9=$CJ$1,C10=$CJ$1,C11=$CJ$1),0,1)))</f>
        <v>1</v>
      </c>
      <c r="CK9" s="2">
        <f>IF($A9&gt;='DB_FG_243way_Regular Symbol'!F$16,"",IF(D9=0,"",IF(OR(D9=$BW$1,D10=$BW$1,D11=$BW$1,D9=$CJ$1,D10=$CJ$1,D11=$CJ$1),0,1)))</f>
        <v>0</v>
      </c>
      <c r="CL9" s="2">
        <f>IF($A9&gt;='DB_FG_243way_Regular Symbol'!G$16,"",IF(E9=0,"",IF(OR(E9=$BW$1,E10=$BW$1,E11=$BW$1,E9=$CJ$1,E10=$CJ$1,E11=$CJ$1),0,1)))</f>
        <v>0</v>
      </c>
      <c r="CM9" s="2">
        <f>IF($A9&gt;='DB_FG_243way_Regular Symbol'!H$16,"",IF(F9=0,"",IF(OR(F9=$BW$1,F10=$BW$1,F11=$BW$1,F9=$CJ$1,F10=$CJ$1,F11=$CJ$1),0,1)))</f>
        <v>1</v>
      </c>
      <c r="CO9" s="2">
        <f>IF($A9&gt;='DB_FG_243way_Regular Symbol'!D$16,"",IF(B9=0,"",IF(OR(B9=$BW$1,B10=$BW$1,B11=$BW$1,B9=$CP$1,B10=$CP$1,B11=$CP$1),0,1)))</f>
        <v>1</v>
      </c>
      <c r="CP9" s="2">
        <f>IF($A9&gt;='DB_FG_243way_Regular Symbol'!E$16,"",IF(C9=0,"",IF(OR(C9=$BW$1,C10=$BW$1,C11=$BW$1,C9=$CP$1,C10=$CP$1,C11=$CP$1),0,1)))</f>
        <v>0</v>
      </c>
      <c r="CQ9" s="2">
        <f>IF($A9&gt;='DB_FG_243way_Regular Symbol'!F$16,"",IF(D9=0,"",IF(OR(D9=$BW$1,D10=$BW$1,D11=$BW$1,D9=$CP$1,D10=$CP$1,D11=$CP$1),0,1)))</f>
        <v>0</v>
      </c>
      <c r="CR9" s="2">
        <f>IF($A9&gt;='DB_FG_243way_Regular Symbol'!G$16,"",IF(E9=0,"",IF(OR(E9=$BW$1,E10=$BW$1,E11=$BW$1,E9=$CP$1,E10=$CP$1,E11=$CP$1),0,1)))</f>
        <v>1</v>
      </c>
      <c r="CS9" s="2">
        <f>IF($A9&gt;='DB_FG_243way_Regular Symbol'!H$16,"",IF(F9=0,"",IF(OR(F9=$BW$1,F10=$BW$1,F11=$BW$1,F9=$CP$1,F10=$CP$1,F11=$CP$1),0,1)))</f>
        <v>0</v>
      </c>
      <c r="CU9" s="2">
        <f>IF($A9&gt;='DB_FG_243way_Regular Symbol'!D$16,"",IF(B9=0,"",IF(OR(B9=$BW$1,B10=$BW$1,B11=$BW$1,B9=$CV$1,B10=$CV$1,B11=$CV$1),0,1)))</f>
        <v>0</v>
      </c>
      <c r="CV9" s="2">
        <f>IF($A9&gt;='DB_FG_243way_Regular Symbol'!E$16,"",IF(C9=0,"",IF(OR(C9=$BW$1,C10=$BW$1,C11=$BW$1,C9=$CV$1,C10=$CV$1,C11=$CV$1),0,1)))</f>
        <v>1</v>
      </c>
      <c r="CW9" s="2">
        <f>IF($A9&gt;='DB_FG_243way_Regular Symbol'!F$16,"",IF(D9=0,"",IF(OR(D9=$BW$1,D10=$BW$1,D11=$BW$1,D9=$CV$1,D10=$CV$1,D11=$CV$1),0,1)))</f>
        <v>1</v>
      </c>
      <c r="CX9" s="2">
        <f>IF($A9&gt;='DB_FG_243way_Regular Symbol'!G$16,"",IF(E9=0,"",IF(OR(E9=$BW$1,E10=$BW$1,E11=$BW$1,E9=$CV$1,E10=$CV$1,E11=$CV$1),0,1)))</f>
        <v>1</v>
      </c>
      <c r="CY9" s="2">
        <f>IF($A9&gt;='DB_FG_243way_Regular Symbol'!H$16,"",IF(F9=0,"",IF(OR(F9=$BW$1,F10=$BW$1,F11=$BW$1,F9=$CV$1,F10=$CV$1,F11=$CV$1),0,1)))</f>
        <v>1</v>
      </c>
    </row>
    <row r="10" spans="1:103">
      <c r="A10" s="341">
        <f>IF('DB_FG_243way_Regular Symbol'!L9="","",'DB_FG_243way_Regular Symbol'!L9)</f>
        <v>6</v>
      </c>
      <c r="B10" s="184" t="str">
        <f>IF('DB_FG_243way_Regular Symbol'!M9="",
IF($A10-'DB_FG_243way_Regular Symbol'!D$16&gt;='DB_FG_243way_RegularＸ_W()'!B$2-1,"",VLOOKUP($A10-'DB_FG_243way_Regular Symbol'!D$16,'DB_FG_243way_Regular Symbol'!$L$3:$Q$99,'DB_FG_243way_RegularＸ_W()'!B$3+1,FALSE)),
'DB_FG_243way_Regular Symbol'!M9)</f>
        <v>A</v>
      </c>
      <c r="C10" s="184" t="str">
        <f>IF('DB_FG_243way_Regular Symbol'!N9="",
IF($A10-'DB_FG_243way_Regular Symbol'!E$16&gt;='DB_FG_243way_RegularＸ_W()'!C$2-1,"",VLOOKUP($A10-'DB_FG_243way_Regular Symbol'!E$16,'DB_FG_243way_Regular Symbol'!$L$3:$Q$99,'DB_FG_243way_RegularＸ_W()'!C$3+1,FALSE)),
'DB_FG_243way_Regular Symbol'!N9)</f>
        <v>TE</v>
      </c>
      <c r="D10" s="184" t="str">
        <f>IF('DB_FG_243way_Regular Symbol'!O9="",
IF($A10-'DB_FG_243way_Regular Symbol'!F$16&gt;='DB_FG_243way_RegularＸ_W()'!D$2-1,"",VLOOKUP($A10-'DB_FG_243way_Regular Symbol'!F$16,'DB_FG_243way_Regular Symbol'!$L$3:$Q$99,'DB_FG_243way_RegularＸ_W()'!D$3+1,FALSE)),
'DB_FG_243way_Regular Symbol'!O9)</f>
        <v>J</v>
      </c>
      <c r="E10" s="184" t="str">
        <f>IF('DB_FG_243way_Regular Symbol'!P9="",
IF($A10-'DB_FG_243way_Regular Symbol'!G$16&gt;='DB_FG_243way_RegularＸ_W()'!E$2-1,"",VLOOKUP($A10-'DB_FG_243way_Regular Symbol'!G$16,'DB_FG_243way_Regular Symbol'!$L$3:$Q$99,'DB_FG_243way_RegularＸ_W()'!E$3+1,FALSE)),
'DB_FG_243way_Regular Symbol'!P9)</f>
        <v>M1</v>
      </c>
      <c r="F10" s="358" t="str">
        <f>IF('DB_FG_243way_Regular Symbol'!Q9="",
IF($A10-'DB_FG_243way_Regular Symbol'!H$16&gt;='DB_FG_243way_RegularＸ_W()'!F$2-1,"",VLOOKUP($A10-'DB_FG_243way_Regular Symbol'!H$16,'DB_FG_243way_Regular Symbol'!$L$3:$Q$99,'DB_FG_243way_RegularＸ_W()'!F$3+1,FALSE)),
'DB_FG_243way_Regular Symbol'!Q9)</f>
        <v>TE</v>
      </c>
      <c r="H10" s="345" t="s">
        <v>181</v>
      </c>
      <c r="I10" s="2">
        <f>SUM(BW4:BW200)</f>
        <v>36</v>
      </c>
      <c r="J10" s="2">
        <f>SUM(BX4:BX200)</f>
        <v>18</v>
      </c>
      <c r="K10" s="2">
        <f>SUM(BY4:BY200)</f>
        <v>50</v>
      </c>
      <c r="L10" s="2">
        <f>SUM(BZ4:BZ200)</f>
        <v>38</v>
      </c>
      <c r="M10" s="2">
        <f>SUM(CA4:CA200)</f>
        <v>56</v>
      </c>
      <c r="O10" s="342">
        <f>IF($A10&gt;='DB_FG_243way_Regular Symbol'!D$16,"",IF(B10=0,"",IF(OR(B10=$O$1,B10=$P$1,B11=$O$1,B11=$P$1,B12=$O$1,B12=$P$1),0,1)))</f>
        <v>0</v>
      </c>
      <c r="P10" s="2">
        <f>IF($A10&gt;='DB_FG_243way_Regular Symbol'!E$16,"",IF(C10=0,"",IF(OR(C10=$O$1,C10=$P$1,C11=$O$1,C11=$P$1,C12=$O$1,C12=$P$1),0,1)))</f>
        <v>1</v>
      </c>
      <c r="Q10" s="2">
        <f>IF($A10&gt;='DB_FG_243way_Regular Symbol'!F$16,"",IF(D10=0,"",IF(OR(D10=$O$1,D10=$P$1,D11=$O$1,D11=$P$1,D12=$O$1,D12=$P$1),0,1)))</f>
        <v>1</v>
      </c>
      <c r="R10" s="2">
        <f>IF($A10&gt;='DB_FG_243way_Regular Symbol'!G$16,"",IF(E10=0,"",IF(OR(E10=$O$1,E10=$P$1,E11=$O$1,E11=$P$1,E12=$O$1,E12=$P$1),0,1)))</f>
        <v>0</v>
      </c>
      <c r="S10" s="128">
        <f>IF($A10&gt;='DB_FG_243way_Regular Symbol'!H$16,"",IF(F10=0,"",IF(OR(F10=$O$1,F10=$P$1,F11=$O$1,F11=$P$1,F12=$O$1,F12=$P$1),0,1)))</f>
        <v>1</v>
      </c>
      <c r="U10" s="342">
        <f>IF($A10&gt;='DB_FG_243way_Regular Symbol'!D$16,"",IF(B10=0,"",IF(OR(B10=$U$1,B10=$V$1,B11=$U$1,B11=$V$1,B12=$U$1,B12=$V$1),0,1)))</f>
        <v>1</v>
      </c>
      <c r="V10" s="2">
        <f>IF($A10&gt;='DB_FG_243way_Regular Symbol'!E$16,"",IF(C10=0,"",IF(OR(C10=$U$1,C10=$V$1,C11=$U$1,C11=$V$1,C12=$U$1,C12=$V$1),0,1)))</f>
        <v>1</v>
      </c>
      <c r="W10" s="2">
        <f>IF($A10&gt;='DB_FG_243way_Regular Symbol'!F$16,"",IF(D10=0,"",IF(OR(D10=$U$1,D10=$V$1,D11=$U$1,D11=$V$1,D12=$U$1,D12=$V$1),0,1)))</f>
        <v>1</v>
      </c>
      <c r="X10" s="2">
        <f>IF($A10&gt;='DB_FG_243way_Regular Symbol'!G$16,"",IF(E10=0,"",IF(OR(E10=$U$1,E10=$V$1,E11=$U$1,E11=$V$1,E12=$U$1,E12=$V$1),0,1)))</f>
        <v>1</v>
      </c>
      <c r="Y10" s="128">
        <f>IF($A10&gt;='DB_FG_243way_Regular Symbol'!H$16,"",IF(F10=0,"",IF(OR(F10=$U$1,F10=$V$1,F11=$U$1,F11=$V$1,F12=$U$1,F12=$V$1),0,1)))</f>
        <v>1</v>
      </c>
      <c r="AA10" s="342">
        <f>IF($A10&gt;='DB_FG_243way_Regular Symbol'!D$16,"",IF(B10=0,"",IF(OR(B10=$AA$1,B10=$AB$1,B11=$AA$1,B11=$AB$1,B12=$AA$1,,B12=$AB$1),0,1)))</f>
        <v>1</v>
      </c>
      <c r="AB10" s="2">
        <f>IF($A10&gt;='DB_FG_243way_Regular Symbol'!E$16,"",IF(C10=0,"",IF(OR(C10=$AA$1,C10=$AB$1,C11=$AA$1,C11=$AB$1,C12=$AA$1,,C12=$AB$1),0,1)))</f>
        <v>0</v>
      </c>
      <c r="AC10" s="2">
        <f>IF($A10&gt;='DB_FG_243way_Regular Symbol'!F$16,"",IF(D10=0,"",IF(OR(D10=$AA$1,D10=$AB$1,D11=$AA$1,D11=$AB$1,D12=$AA$1,,D12=$AB$1),0,1)))</f>
        <v>0</v>
      </c>
      <c r="AD10" s="2">
        <f>IF($A10&gt;='DB_FG_243way_Regular Symbol'!G$16,"",IF(E10=0,"",IF(OR(E10=$AA$1,E10=$AB$1,E11=$AA$1,E11=$AB$1,E12=$AA$1,,E12=$AB$1),0,1)))</f>
        <v>1</v>
      </c>
      <c r="AE10" s="128">
        <f>IF($A10&gt;='DB_FG_243way_Regular Symbol'!H$16,"",IF(F10=0,"",IF(OR(F10=$AA$1,F10=$AB$1,F11=$AA$1,F11=$AB$1,F12=$AA$1,,F12=$AB$1),0,1)))</f>
        <v>1</v>
      </c>
      <c r="AG10" s="342">
        <f>IF($A10&gt;='DB_FG_243way_Regular Symbol'!D$16,"",IF(B10=0,"",IF(OR(B10=$AG$1,B10=$AH$1,B11=$AG$1,B11=$AH$1,B12=$AG$1,B12=$AH$1),0,1)))</f>
        <v>1</v>
      </c>
      <c r="AH10" s="2">
        <f>IF($A10&gt;='DB_FG_243way_Regular Symbol'!E$16,"",IF(C10=0,"",IF(OR(C10=$AG$1,C10=$AH$1,C11=$AG$1,C11=$AH$1,C12=$AG$1,C12=$AH$1),0,1)))</f>
        <v>1</v>
      </c>
      <c r="AI10" s="2">
        <f>IF($A10&gt;='DB_FG_243way_Regular Symbol'!F$16,"",IF(D10=0,"",IF(OR(D10=$AG$1,D10=$AH$1,D11=$AG$1,D11=$AH$1,D12=$AG$1,D12=$AH$1),0,1)))</f>
        <v>1</v>
      </c>
      <c r="AJ10" s="2">
        <f>IF($A10&gt;='DB_FG_243way_Regular Symbol'!G$16,"",IF(E10=0,"",IF(OR(E10=$AG$1,E10=$AH$1,E11=$AG$1,E11=$AH$1,E12=$AG$1,E12=$AH$1),0,1)))</f>
        <v>1</v>
      </c>
      <c r="AK10" s="128">
        <f>IF($A10&gt;='DB_FG_243way_Regular Symbol'!H$16,"",IF(F10=0,"",IF(OR(F10=$AG$1,F10=$AH$1,F11=$AG$1,F11=$AH$1,F12=$AG$1,F12=$AH$1),0,1)))</f>
        <v>1</v>
      </c>
      <c r="AM10" s="342">
        <f>IF($A10&gt;='DB_FG_243way_Regular Symbol'!D$16,"",IF(B10=0,"",IF(OR(B10=$AM$1,B10=$AN$1,B11=$AM$1,B11=$AN$1,B12=$AM$1,B12=$AN$1),0,1)))</f>
        <v>1</v>
      </c>
      <c r="AN10" s="2">
        <f>IF($A10&gt;='DB_FG_243way_Regular Symbol'!E$16,"",IF(C10=0,"",IF(OR(C10=$AM$1,C10=$AN$1,C11=$AM$1,C11=$AN$1,C12=$AM$1,C12=$AN$1),0,1)))</f>
        <v>0</v>
      </c>
      <c r="AO10" s="2">
        <f>IF($A10&gt;='DB_FG_243way_Regular Symbol'!F$16,"",IF(D10=0,"",IF(OR(D10=$AM$1,D10=$AN$1,D11=$AM$1,D11=$AN$1,D12=$AM$1,D12=$AN$1),0,1)))</f>
        <v>1</v>
      </c>
      <c r="AP10" s="2">
        <f>IF($A10&gt;='DB_FG_243way_Regular Symbol'!G$16,"",IF(E10=0,"",IF(OR(E10=$AM$1,E10=$AN$1,E11=$AM$1,E11=$AN$1,E12=$AM$1,E12=$AN$1),0,1)))</f>
        <v>0</v>
      </c>
      <c r="AQ10" s="128">
        <f>IF($A10&gt;='DB_FG_243way_Regular Symbol'!H$16,"",IF(F10=0,"",IF(OR(F10=$AM$1,F10=$AN$1,F11=$AM$1,F11=$AN$1,F12=$AM$1,F12=$AN$1),0,1)))</f>
        <v>1</v>
      </c>
      <c r="AS10" s="342">
        <f>IF($A10&gt;='DB_FG_243way_Regular Symbol'!D$16,"",IF(B10=0,"",IF(OR(B10=$AM$1,B10=$AT$1,B11=$AM$1,B11=$AT$1,B12=$AM$1,B12=$AT$1),0,1)))</f>
        <v>1</v>
      </c>
      <c r="AT10" s="2">
        <f>IF($A10&gt;='DB_FG_243way_Regular Symbol'!E$16,"",IF(C10=0,"",IF(OR(C10=$AM$1,C10=$AT$1,C11=$AM$1,C11=$AT$1,C12=$AM$1,C12=$AT$1),0,1)))</f>
        <v>1</v>
      </c>
      <c r="AU10" s="2">
        <f>IF($A10&gt;='DB_FG_243way_Regular Symbol'!F$16,"",IF(D10=0,"",IF(OR(D10=$AM$1,D10=$AT$1,D11=$AM$1,D11=$AT$1,D12=$AM$1,D12=$AT$1),0,1)))</f>
        <v>1</v>
      </c>
      <c r="AV10" s="2">
        <f>IF($A10&gt;='DB_FG_243way_Regular Symbol'!G$16,"",IF(E10=0,"",IF(OR(E10=$AM$1,E10=$AT$1,E11=$AM$1,E11=$AT$1,E12=$AM$1,E12=$AT$1),0,1)))</f>
        <v>1</v>
      </c>
      <c r="AW10" s="128">
        <f>IF($A10&gt;='DB_FG_243way_Regular Symbol'!H$16,"",IF(F10=0,"",IF(OR(F10=$AM$1,F10=$AT$1,F11=$AM$1,F11=$AT$1,F12=$AM$1,F12=$AT$1),0,1)))</f>
        <v>1</v>
      </c>
      <c r="AY10" s="342">
        <f>IF($A10&gt;='DB_FG_243way_Regular Symbol'!D$16,"",IF(B10=0,"",IF(OR(B10=$AM$1,B10=$AZ$1,B11=$AM$1,B11=$AZ$1,B12=$AM$1,B12=$AZ$1),0,1)))</f>
        <v>1</v>
      </c>
      <c r="AZ10" s="2">
        <f>IF($A10&gt;='DB_FG_243way_Regular Symbol'!E$16,"",IF(C10=0,"",IF(OR(C10=$AM$1,C10=$AZ$1,C11=$AM$1,C11=$AZ$1,C12=$AM$1,C12=$AZ$1),0,1)))</f>
        <v>1</v>
      </c>
      <c r="BA10" s="2">
        <f>IF($A10&gt;='DB_FG_243way_Regular Symbol'!F$16,"",IF(D10=0,"",IF(OR(D10=$AM$1,D10=$AZ$1,D11=$AM$1,D11=$AZ$1,D12=$AM$1,D12=$AZ$1),0,1)))</f>
        <v>1</v>
      </c>
      <c r="BB10" s="2">
        <f>IF($A10&gt;='DB_FG_243way_Regular Symbol'!G$16,"",IF(E10=0,"",IF(OR(E10=$AM$1,E10=$AZ$1,E11=$AM$1,E11=$AZ$1,E12=$AM$1,E12=$AZ$1),0,1)))</f>
        <v>1</v>
      </c>
      <c r="BC10" s="128">
        <f>IF($A10&gt;='DB_FG_243way_Regular Symbol'!H$16,"",IF(F10=0,"",IF(OR(F10=$AM$1,F10=$AZ$1,F11=$AM$1,F11=$AZ$1,F12=$AM$1,F12=$AZ$1),0,1)))</f>
        <v>1</v>
      </c>
      <c r="BE10" s="342"/>
      <c r="BF10" s="2"/>
      <c r="BG10" s="2">
        <f>IF($A10&gt;='DB_FG_243way_Regular Symbol'!F$16,"",IF(D10=0,"",COUNTIF(D10:D12,$BF$1)))</f>
        <v>0</v>
      </c>
      <c r="BH10" s="2">
        <f>IF($A10&gt;='DB_FG_243way_Regular Symbol'!G$16,"",IF(E10=0,"",COUNTIF(E10:E12,$BF$1)))</f>
        <v>0</v>
      </c>
      <c r="BI10" s="2">
        <f>IF($A10&gt;='DB_FG_243way_Regular Symbol'!H$16,"",IF(F10=0,"",COUNTIF(F10:F12,$BF$1)))</f>
        <v>0</v>
      </c>
      <c r="BK10" s="342"/>
      <c r="BL10" s="2"/>
      <c r="BM10" s="2">
        <f>IF($A10&gt;='DB_FG_243way_Regular Symbol'!F$16,"",IF(D10=0,"",IF(OR(D10=$AM$1,D10=$BL$1,D11=$AM$1,D11=$BL$1,D12=$AM$1,D12=$BL$1),0,1)))</f>
        <v>1</v>
      </c>
      <c r="BN10" s="2">
        <f>IF($A10&gt;='DB_FG_243way_Regular Symbol'!G$16,"",IF(E10=0,"",IF(OR(E10=$AM$1,E10=$BL$1,E11=$AM$1,E11=$BL$1,E12=$AM$1,E12=$BL$1),0,1)))</f>
        <v>1</v>
      </c>
      <c r="BO10" s="128">
        <f>IF($A10&gt;='DB_FG_243way_Regular Symbol'!H$16,"",IF(F10=0,"",IF(OR(F10=$AM$1,F10=$BL$1,F11=$AM$1,F11=$BL$1,F12=$AM$1,F12=$BL$1),0,1)))</f>
        <v>1</v>
      </c>
      <c r="BQ10" s="2">
        <f>IF($A10&gt;='DB_FG_243way_Regular Symbol'!D$16,"",IF(B10=0,"",IF(OR(B10=$BQ$1,B10=$BR$1,B11=$BQ$1,B11=$BR$1,B12=$BQ$1,B12=$BR$1),0,1)))</f>
        <v>0</v>
      </c>
      <c r="BR10" s="2">
        <f>IF($A10&gt;='DB_FG_243way_Regular Symbol'!E$16,"",IF(C10=0,"",IF(OR(C10=$BQ$1,C10=$BR$1,C11=$BQ$1,C11=$BR$1,C12=$BQ$1,C12=$BR$1),0,1)))</f>
        <v>1</v>
      </c>
      <c r="BS10" s="2">
        <f>IF($A10&gt;='DB_FG_243way_Regular Symbol'!F$16,"",IF(D10=0,"",IF(OR(D10=$BQ$1,D10=$BR$1,D11=$BQ$1,D11=$BR$1,D12=$BQ$1,D12=$BR$1),0,1)))</f>
        <v>1</v>
      </c>
      <c r="BT10" s="2">
        <f>IF($A10&gt;='DB_FG_243way_Regular Symbol'!G$16,"",IF(E10=0,"",IF(OR(E10=$BQ$1,E10=$BR$1,E11=$BQ$1,E11=$BR$1,E12=$BQ$1,E12=$BR$1),0,1)))</f>
        <v>1</v>
      </c>
      <c r="BU10" s="2">
        <f>IF($A10&gt;='DB_FG_243way_Regular Symbol'!H$16,"",IF(F10=0,"",IF(OR(F10=$BQ$1,F10=$BR$1,F11=$BQ$1,F11=$BR$1,F12=$BQ$1,F12=$BR$1),0,1)))</f>
        <v>0</v>
      </c>
      <c r="BW10" s="2">
        <f>IF($A10&gt;='DB_FG_243way_Regular Symbol'!D$16,"",IF(B10=0,"",IF(OR(B10=$BW$1,B11=$BW$1,B12=$BW$1,B10=$BX$1,B11=$BX$1,B12=$BX$1),0,1)))</f>
        <v>1</v>
      </c>
      <c r="BX10" s="2">
        <f>IF($A10&gt;='DB_FG_243way_Regular Symbol'!E$16,"",IF(C10=0,"",IF(OR(C10=$BW$1,C11=$BW$1,C12=$BW$1,C10=$BX$1,C11=$BX$1,C12=$BX$1),0,1)))</f>
        <v>1</v>
      </c>
      <c r="BY10" s="2">
        <f>IF($A10&gt;='DB_FG_243way_Regular Symbol'!F$16,"",IF(D10=0,"",IF(OR(D10=$BW$1,D11=$BW$1,D12=$BW$1,D10=$BX$1,D11=$BX$1,D12=$BX$1),0,1)))</f>
        <v>1</v>
      </c>
      <c r="BZ10" s="2">
        <f>IF($A10&gt;='DB_FG_243way_Regular Symbol'!G$16,"",IF(E10=0,"",IF(OR(E10=$BW$1,E11=$BW$1,E12=$BW$1,E10=$BX$1,E11=$BX$1,E12=$BX$1),0,1)))</f>
        <v>1</v>
      </c>
      <c r="CA10" s="2">
        <f>IF($A10&gt;='DB_FG_243way_Regular Symbol'!H$16,"",IF(F10=0,"",IF(OR(F10=$BW$1,F11=$BW$1,F12=$BW$1,F10=$BX$1,F11=$BX$1,F12=$BX$1),0,1)))</f>
        <v>1</v>
      </c>
      <c r="CC10" s="2">
        <f>IF($A10&gt;='DB_FG_243way_Regular Symbol'!D$16,"",IF(B10=0,"",IF(OR(B10=$BW$1,B11=$BW$1,B12=$BW$1,B10=$CD$1,B11=$CD$1,B12=$CD$1),0,1)))</f>
        <v>1</v>
      </c>
      <c r="CD10" s="2">
        <f>IF($A10&gt;='DB_FG_243way_Regular Symbol'!E$16,"",IF(C10=0,"",IF(OR(C10=$BW$1,C11=$BW$1,C12=$BW$1,C10=$CD$1,C11=$CD$1,C12=$CD$1),0,1)))</f>
        <v>1</v>
      </c>
      <c r="CE10" s="2">
        <f>IF($A10&gt;='DB_FG_243way_Regular Symbol'!F$16,"",IF(D10=0,"",IF(OR(D10=$BW$1,D11=$BW$1,D12=$BW$1,D10=$CD$1,D11=$CD$1,D12=$CD$1),0,1)))</f>
        <v>1</v>
      </c>
      <c r="CF10" s="2">
        <f>IF($A10&gt;='DB_FG_243way_Regular Symbol'!G$16,"",IF(E10=0,"",IF(OR(E10=$BW$1,E11=$BW$1,E12=$BW$1,E10=$CD$1,E11=$CD$1,E12=$CD$1),0,1)))</f>
        <v>1</v>
      </c>
      <c r="CG10" s="2">
        <f>IF($A10&gt;='DB_FG_243way_Regular Symbol'!H$16,"",IF(F10=0,"",IF(OR(F10=$BW$1,F11=$BW$1,F12=$BW$1,F10=$CD$1,F11=$CD$1,F12=$CD$1),0,1)))</f>
        <v>0</v>
      </c>
      <c r="CI10" s="2">
        <f>IF($A10&gt;='DB_FG_243way_Regular Symbol'!D$16,"",IF(B10=0,"",IF(OR(B10=$BW$1,B11=$BW$1,B12=$BW$1,B10=$CJ$1,B11=$CJ$1,B12=$CJ$1),0,1)))</f>
        <v>1</v>
      </c>
      <c r="CJ10" s="2">
        <f>IF($A10&gt;='DB_FG_243way_Regular Symbol'!E$16,"",IF(C10=0,"",IF(OR(C10=$BW$1,C11=$BW$1,C12=$BW$1,C10=$CJ$1,C11=$CJ$1,C12=$CJ$1),0,1)))</f>
        <v>1</v>
      </c>
      <c r="CK10" s="2">
        <f>IF($A10&gt;='DB_FG_243way_Regular Symbol'!F$16,"",IF(D10=0,"",IF(OR(D10=$BW$1,D11=$BW$1,D12=$BW$1,D10=$CJ$1,D11=$CJ$1,D12=$CJ$1),0,1)))</f>
        <v>0</v>
      </c>
      <c r="CL10" s="2">
        <f>IF($A10&gt;='DB_FG_243way_Regular Symbol'!G$16,"",IF(E10=0,"",IF(OR(E10=$BW$1,E11=$BW$1,E12=$BW$1,E10=$CJ$1,E11=$CJ$1,E12=$CJ$1),0,1)))</f>
        <v>0</v>
      </c>
      <c r="CM10" s="2">
        <f>IF($A10&gt;='DB_FG_243way_Regular Symbol'!H$16,"",IF(F10=0,"",IF(OR(F10=$BW$1,F11=$BW$1,F12=$BW$1,F10=$CJ$1,F11=$CJ$1,F12=$CJ$1),0,1)))</f>
        <v>1</v>
      </c>
      <c r="CO10" s="2">
        <f>IF($A10&gt;='DB_FG_243way_Regular Symbol'!D$16,"",IF(B10=0,"",IF(OR(B10=$BW$1,B11=$BW$1,B12=$BW$1,B10=$CP$1,B11=$CP$1,B12=$CP$1),0,1)))</f>
        <v>1</v>
      </c>
      <c r="CP10" s="2">
        <f>IF($A10&gt;='DB_FG_243way_Regular Symbol'!E$16,"",IF(C10=0,"",IF(OR(C10=$BW$1,C11=$BW$1,C12=$BW$1,C10=$CP$1,C11=$CP$1,C12=$CP$1),0,1)))</f>
        <v>0</v>
      </c>
      <c r="CQ10" s="2">
        <f>IF($A10&gt;='DB_FG_243way_Regular Symbol'!F$16,"",IF(D10=0,"",IF(OR(D10=$BW$1,D11=$BW$1,D12=$BW$1,D10=$CP$1,D11=$CP$1,D12=$CP$1),0,1)))</f>
        <v>0</v>
      </c>
      <c r="CR10" s="2">
        <f>IF($A10&gt;='DB_FG_243way_Regular Symbol'!G$16,"",IF(E10=0,"",IF(OR(E10=$BW$1,E11=$BW$1,E12=$BW$1,E10=$CP$1,E11=$CP$1,E12=$CP$1),0,1)))</f>
        <v>1</v>
      </c>
      <c r="CS10" s="2">
        <f>IF($A10&gt;='DB_FG_243way_Regular Symbol'!H$16,"",IF(F10=0,"",IF(OR(F10=$BW$1,F11=$BW$1,F12=$BW$1,F10=$CP$1,F11=$CP$1,F12=$CP$1),0,1)))</f>
        <v>0</v>
      </c>
      <c r="CU10" s="2">
        <f>IF($A10&gt;='DB_FG_243way_Regular Symbol'!D$16,"",IF(B10=0,"",IF(OR(B10=$BW$1,B11=$BW$1,B12=$BW$1,B10=$CV$1,B11=$CV$1,B12=$CV$1),0,1)))</f>
        <v>0</v>
      </c>
      <c r="CV10" s="2">
        <f>IF($A10&gt;='DB_FG_243way_Regular Symbol'!E$16,"",IF(C10=0,"",IF(OR(C10=$BW$1,C11=$BW$1,C12=$BW$1,C10=$CV$1,C11=$CV$1,C12=$CV$1),0,1)))</f>
        <v>1</v>
      </c>
      <c r="CW10" s="2">
        <f>IF($A10&gt;='DB_FG_243way_Regular Symbol'!F$16,"",IF(D10=0,"",IF(OR(D10=$BW$1,D11=$BW$1,D12=$BW$1,D10=$CV$1,D11=$CV$1,D12=$CV$1),0,1)))</f>
        <v>1</v>
      </c>
      <c r="CX10" s="2">
        <f>IF($A10&gt;='DB_FG_243way_Regular Symbol'!G$16,"",IF(E10=0,"",IF(OR(E10=$BW$1,E11=$BW$1,E12=$BW$1,E10=$CV$1,E11=$CV$1,E12=$CV$1),0,1)))</f>
        <v>1</v>
      </c>
      <c r="CY10" s="2">
        <f>IF($A10&gt;='DB_FG_243way_Regular Symbol'!H$16,"",IF(F10=0,"",IF(OR(F10=$BW$1,F11=$BW$1,F12=$BW$1,F10=$CV$1,F11=$CV$1,F12=$CV$1),0,1)))</f>
        <v>1</v>
      </c>
    </row>
    <row r="11" spans="1:103">
      <c r="A11" s="341">
        <f>IF('DB_FG_243way_Regular Symbol'!L10="","",'DB_FG_243way_Regular Symbol'!L10)</f>
        <v>7</v>
      </c>
      <c r="B11" s="184" t="str">
        <f>IF('DB_FG_243way_Regular Symbol'!M10="",
IF($A11-'DB_FG_243way_Regular Symbol'!D$16&gt;='DB_FG_243way_RegularＸ_W()'!B$2-1,"",VLOOKUP($A11-'DB_FG_243way_Regular Symbol'!D$16,'DB_FG_243way_Regular Symbol'!$L$3:$Q$99,'DB_FG_243way_RegularＸ_W()'!B$3+1,FALSE)),
'DB_FG_243way_Regular Symbol'!M10)</f>
        <v>NI</v>
      </c>
      <c r="C11" s="184" t="str">
        <f>IF('DB_FG_243way_Regular Symbol'!N10="",
IF($A11-'DB_FG_243way_Regular Symbol'!E$16&gt;='DB_FG_243way_RegularＸ_W()'!C$2-1,"",VLOOKUP($A11-'DB_FG_243way_Regular Symbol'!E$16,'DB_FG_243way_Regular Symbol'!$L$3:$Q$99,'DB_FG_243way_RegularＸ_W()'!C$3+1,FALSE)),
'DB_FG_243way_Regular Symbol'!N10)</f>
        <v>M5</v>
      </c>
      <c r="D11" s="184" t="str">
        <f>IF('DB_FG_243way_Regular Symbol'!O10="",
IF($A11-'DB_FG_243way_Regular Symbol'!F$16&gt;='DB_FG_243way_RegularＸ_W()'!D$2-1,"",VLOOKUP($A11-'DB_FG_243way_Regular Symbol'!F$16,'DB_FG_243way_Regular Symbol'!$L$3:$Q$99,'DB_FG_243way_RegularＸ_W()'!D$3+1,FALSE)),
'DB_FG_243way_Regular Symbol'!O10)</f>
        <v>TE</v>
      </c>
      <c r="E11" s="184" t="str">
        <f>IF('DB_FG_243way_Regular Symbol'!P10="",
IF($A11-'DB_FG_243way_Regular Symbol'!G$16&gt;='DB_FG_243way_RegularＸ_W()'!E$2-1,"",VLOOKUP($A11-'DB_FG_243way_Regular Symbol'!G$16,'DB_FG_243way_Regular Symbol'!$L$3:$Q$99,'DB_FG_243way_RegularＸ_W()'!E$3+1,FALSE)),
'DB_FG_243way_Regular Symbol'!P10)</f>
        <v>J</v>
      </c>
      <c r="F11" s="358" t="str">
        <f>IF('DB_FG_243way_Regular Symbol'!Q10="",
IF($A11-'DB_FG_243way_Regular Symbol'!H$16&gt;='DB_FG_243way_RegularＸ_W()'!F$2-1,"",VLOOKUP($A11-'DB_FG_243way_Regular Symbol'!H$16,'DB_FG_243way_Regular Symbol'!$L$3:$Q$99,'DB_FG_243way_RegularＸ_W()'!F$3+1,FALSE)),
'DB_FG_243way_Regular Symbol'!Q10)</f>
        <v>A</v>
      </c>
      <c r="H11" s="345" t="s">
        <v>182</v>
      </c>
      <c r="I11" s="2">
        <f>SUM(CC4:CC200)</f>
        <v>27</v>
      </c>
      <c r="J11" s="2">
        <f>SUM(CD4:CD200)</f>
        <v>21</v>
      </c>
      <c r="K11" s="2">
        <f>SUM(CE4:CE200)</f>
        <v>45</v>
      </c>
      <c r="L11" s="2">
        <f>SUM(CF4:CF200)</f>
        <v>29</v>
      </c>
      <c r="M11" s="2">
        <f>SUM(CG4:CG200)</f>
        <v>46</v>
      </c>
      <c r="O11" s="342">
        <f>IF($A11&gt;='DB_FG_243way_Regular Symbol'!D$16,"",IF(B11=0,"",IF(OR(B11=$O$1,B11=$P$1,B12=$O$1,B12=$P$1,B13=$O$1,B13=$P$1),0,1)))</f>
        <v>0</v>
      </c>
      <c r="P11" s="2">
        <f>IF($A11&gt;='DB_FG_243way_Regular Symbol'!E$16,"",IF(C11=0,"",IF(OR(C11=$O$1,C11=$P$1,C12=$O$1,C12=$P$1,C13=$O$1,C13=$P$1),0,1)))</f>
        <v>1</v>
      </c>
      <c r="Q11" s="2">
        <f>IF($A11&gt;='DB_FG_243way_Regular Symbol'!F$16,"",IF(D11=0,"",IF(OR(D11=$O$1,D11=$P$1,D12=$O$1,D12=$P$1,D13=$O$1,D13=$P$1),0,1)))</f>
        <v>1</v>
      </c>
      <c r="R11" s="2">
        <f>IF($A11&gt;='DB_FG_243way_Regular Symbol'!G$16,"",IF(E11=0,"",IF(OR(E11=$O$1,E11=$P$1,E12=$O$1,E12=$P$1,E13=$O$1,E13=$P$1),0,1)))</f>
        <v>1</v>
      </c>
      <c r="S11" s="128">
        <f>IF($A11&gt;='DB_FG_243way_Regular Symbol'!H$16,"",IF(F11=0,"",IF(OR(F11=$O$1,F11=$P$1,F12=$O$1,F12=$P$1,F13=$O$1,F13=$P$1),0,1)))</f>
        <v>1</v>
      </c>
      <c r="U11" s="342">
        <f>IF($A11&gt;='DB_FG_243way_Regular Symbol'!D$16,"",IF(B11=0,"",IF(OR(B11=$U$1,B11=$V$1,B12=$U$1,B12=$V$1,B13=$U$1,B13=$V$1),0,1)))</f>
        <v>1</v>
      </c>
      <c r="V11" s="2">
        <f>IF($A11&gt;='DB_FG_243way_Regular Symbol'!E$16,"",IF(C11=0,"",IF(OR(C11=$U$1,C11=$V$1,C12=$U$1,C12=$V$1,C13=$U$1,C13=$V$1),0,1)))</f>
        <v>1</v>
      </c>
      <c r="W11" s="2">
        <f>IF($A11&gt;='DB_FG_243way_Regular Symbol'!F$16,"",IF(D11=0,"",IF(OR(D11=$U$1,D11=$V$1,D12=$U$1,D12=$V$1,D13=$U$1,D13=$V$1),0,1)))</f>
        <v>1</v>
      </c>
      <c r="X11" s="2">
        <f>IF($A11&gt;='DB_FG_243way_Regular Symbol'!G$16,"",IF(E11=0,"",IF(OR(E11=$U$1,E11=$V$1,E12=$U$1,E12=$V$1,E13=$U$1,E13=$V$1),0,1)))</f>
        <v>1</v>
      </c>
      <c r="Y11" s="128">
        <f>IF($A11&gt;='DB_FG_243way_Regular Symbol'!H$16,"",IF(F11=0,"",IF(OR(F11=$U$1,F11=$V$1,F12=$U$1,F12=$V$1,F13=$U$1,F13=$V$1),0,1)))</f>
        <v>1</v>
      </c>
      <c r="AA11" s="342">
        <f>IF($A11&gt;='DB_FG_243way_Regular Symbol'!D$16,"",IF(B11=0,"",IF(OR(B11=$AA$1,B11=$AB$1,B12=$AA$1,B12=$AB$1,B13=$AA$1,,B13=$AB$1),0,1)))</f>
        <v>1</v>
      </c>
      <c r="AB11" s="2">
        <f>IF($A11&gt;='DB_FG_243way_Regular Symbol'!E$16,"",IF(C11=0,"",IF(OR(C11=$AA$1,C11=$AB$1,C12=$AA$1,C12=$AB$1,C13=$AA$1,,C13=$AB$1),0,1)))</f>
        <v>0</v>
      </c>
      <c r="AC11" s="2">
        <f>IF($A11&gt;='DB_FG_243way_Regular Symbol'!F$16,"",IF(D11=0,"",IF(OR(D11=$AA$1,D11=$AB$1,D12=$AA$1,D12=$AB$1,D13=$AA$1,,D13=$AB$1),0,1)))</f>
        <v>0</v>
      </c>
      <c r="AD11" s="2">
        <f>IF($A11&gt;='DB_FG_243way_Regular Symbol'!G$16,"",IF(E11=0,"",IF(OR(E11=$AA$1,E11=$AB$1,E12=$AA$1,E12=$AB$1,E13=$AA$1,,E13=$AB$1),0,1)))</f>
        <v>1</v>
      </c>
      <c r="AE11" s="128">
        <f>IF($A11&gt;='DB_FG_243way_Regular Symbol'!H$16,"",IF(F11=0,"",IF(OR(F11=$AA$1,F11=$AB$1,F12=$AA$1,F12=$AB$1,F13=$AA$1,,F13=$AB$1),0,1)))</f>
        <v>1</v>
      </c>
      <c r="AG11" s="342">
        <f>IF($A11&gt;='DB_FG_243way_Regular Symbol'!D$16,"",IF(B11=0,"",IF(OR(B11=$AG$1,B11=$AH$1,B12=$AG$1,B12=$AH$1,B13=$AG$1,B13=$AH$1),0,1)))</f>
        <v>1</v>
      </c>
      <c r="AH11" s="2">
        <f>IF($A11&gt;='DB_FG_243way_Regular Symbol'!E$16,"",IF(C11=0,"",IF(OR(C11=$AG$1,C11=$AH$1,C12=$AG$1,C12=$AH$1,C13=$AG$1,C13=$AH$1),0,1)))</f>
        <v>1</v>
      </c>
      <c r="AI11" s="2">
        <f>IF($A11&gt;='DB_FG_243way_Regular Symbol'!F$16,"",IF(D11=0,"",IF(OR(D11=$AG$1,D11=$AH$1,D12=$AG$1,D12=$AH$1,D13=$AG$1,D13=$AH$1),0,1)))</f>
        <v>0</v>
      </c>
      <c r="AJ11" s="2">
        <f>IF($A11&gt;='DB_FG_243way_Regular Symbol'!G$16,"",IF(E11=0,"",IF(OR(E11=$AG$1,E11=$AH$1,E12=$AG$1,E12=$AH$1,E13=$AG$1,E13=$AH$1),0,1)))</f>
        <v>1</v>
      </c>
      <c r="AK11" s="128">
        <f>IF($A11&gt;='DB_FG_243way_Regular Symbol'!H$16,"",IF(F11=0,"",IF(OR(F11=$AG$1,F11=$AH$1,F12=$AG$1,F12=$AH$1,F13=$AG$1,F13=$AH$1),0,1)))</f>
        <v>1</v>
      </c>
      <c r="AM11" s="342">
        <f>IF($A11&gt;='DB_FG_243way_Regular Symbol'!D$16,"",IF(B11=0,"",IF(OR(B11=$AM$1,B11=$AN$1,B12=$AM$1,B12=$AN$1,B13=$AM$1,B13=$AN$1),0,1)))</f>
        <v>1</v>
      </c>
      <c r="AN11" s="2">
        <f>IF($A11&gt;='DB_FG_243way_Regular Symbol'!E$16,"",IF(C11=0,"",IF(OR(C11=$AM$1,C11=$AN$1,C12=$AM$1,C12=$AN$1,C13=$AM$1,C13=$AN$1),0,1)))</f>
        <v>0</v>
      </c>
      <c r="AO11" s="2">
        <f>IF($A11&gt;='DB_FG_243way_Regular Symbol'!F$16,"",IF(D11=0,"",IF(OR(D11=$AM$1,D11=$AN$1,D12=$AM$1,D12=$AN$1,D13=$AM$1,D13=$AN$1),0,1)))</f>
        <v>1</v>
      </c>
      <c r="AP11" s="2">
        <f>IF($A11&gt;='DB_FG_243way_Regular Symbol'!G$16,"",IF(E11=0,"",IF(OR(E11=$AM$1,E11=$AN$1,E12=$AM$1,E12=$AN$1,E13=$AM$1,E13=$AN$1),0,1)))</f>
        <v>0</v>
      </c>
      <c r="AQ11" s="128">
        <f>IF($A11&gt;='DB_FG_243way_Regular Symbol'!H$16,"",IF(F11=0,"",IF(OR(F11=$AM$1,F11=$AN$1,F12=$AM$1,F12=$AN$1,F13=$AM$1,F13=$AN$1),0,1)))</f>
        <v>1</v>
      </c>
      <c r="AS11" s="342">
        <f>IF($A11&gt;='DB_FG_243way_Regular Symbol'!D$16,"",IF(B11=0,"",IF(OR(B11=$AM$1,B11=$AT$1,B12=$AM$1,B12=$AT$1,B13=$AM$1,B13=$AT$1),0,1)))</f>
        <v>1</v>
      </c>
      <c r="AT11" s="2">
        <f>IF($A11&gt;='DB_FG_243way_Regular Symbol'!E$16,"",IF(C11=0,"",IF(OR(C11=$AM$1,C11=$AT$1,C12=$AM$1,C12=$AT$1,C13=$AM$1,C13=$AT$1),0,1)))</f>
        <v>1</v>
      </c>
      <c r="AU11" s="2">
        <f>IF($A11&gt;='DB_FG_243way_Regular Symbol'!F$16,"",IF(D11=0,"",IF(OR(D11=$AM$1,D11=$AT$1,D12=$AM$1,D12=$AT$1,D13=$AM$1,D13=$AT$1),0,1)))</f>
        <v>1</v>
      </c>
      <c r="AV11" s="2">
        <f>IF($A11&gt;='DB_FG_243way_Regular Symbol'!G$16,"",IF(E11=0,"",IF(OR(E11=$AM$1,E11=$AT$1,E12=$AM$1,E12=$AT$1,E13=$AM$1,E13=$AT$1),0,1)))</f>
        <v>1</v>
      </c>
      <c r="AW11" s="128">
        <f>IF($A11&gt;='DB_FG_243way_Regular Symbol'!H$16,"",IF(F11=0,"",IF(OR(F11=$AM$1,F11=$AT$1,F12=$AM$1,F12=$AT$1,F13=$AM$1,F13=$AT$1),0,1)))</f>
        <v>1</v>
      </c>
      <c r="AY11" s="342">
        <f>IF($A11&gt;='DB_FG_243way_Regular Symbol'!D$16,"",IF(B11=0,"",IF(OR(B11=$AM$1,B11=$AZ$1,B12=$AM$1,B12=$AZ$1,B13=$AM$1,B13=$AZ$1),0,1)))</f>
        <v>1</v>
      </c>
      <c r="AZ11" s="2">
        <f>IF($A11&gt;='DB_FG_243way_Regular Symbol'!E$16,"",IF(C11=0,"",IF(OR(C11=$AM$1,C11=$AZ$1,C12=$AM$1,C12=$AZ$1,C13=$AM$1,C13=$AZ$1),0,1)))</f>
        <v>1</v>
      </c>
      <c r="BA11" s="2">
        <f>IF($A11&gt;='DB_FG_243way_Regular Symbol'!F$16,"",IF(D11=0,"",IF(OR(D11=$AM$1,D11=$AZ$1,D12=$AM$1,D12=$AZ$1,D13=$AM$1,D13=$AZ$1),0,1)))</f>
        <v>1</v>
      </c>
      <c r="BB11" s="2">
        <f>IF($A11&gt;='DB_FG_243way_Regular Symbol'!G$16,"",IF(E11=0,"",IF(OR(E11=$AM$1,E11=$AZ$1,E12=$AM$1,E12=$AZ$1,E13=$AM$1,E13=$AZ$1),0,1)))</f>
        <v>1</v>
      </c>
      <c r="BC11" s="128">
        <f>IF($A11&gt;='DB_FG_243way_Regular Symbol'!H$16,"",IF(F11=0,"",IF(OR(F11=$AM$1,F11=$AZ$1,F12=$AM$1,F12=$AZ$1,F13=$AM$1,F13=$AZ$1),0,1)))</f>
        <v>1</v>
      </c>
      <c r="BE11" s="342"/>
      <c r="BF11" s="2"/>
      <c r="BG11" s="2">
        <f>IF($A11&gt;='DB_FG_243way_Regular Symbol'!F$16,"",IF(D11=0,"",COUNTIF(D11:D13,$BF$1)))</f>
        <v>0</v>
      </c>
      <c r="BH11" s="2">
        <f>IF($A11&gt;='DB_FG_243way_Regular Symbol'!G$16,"",IF(E11=0,"",COUNTIF(E11:E13,$BF$1)))</f>
        <v>0</v>
      </c>
      <c r="BI11" s="2">
        <f>IF($A11&gt;='DB_FG_243way_Regular Symbol'!H$16,"",IF(F11=0,"",COUNTIF(F11:F13,$BF$1)))</f>
        <v>0</v>
      </c>
      <c r="BK11" s="342"/>
      <c r="BL11" s="2"/>
      <c r="BM11" s="2">
        <f>IF($A11&gt;='DB_FG_243way_Regular Symbol'!F$16,"",IF(D11=0,"",IF(OR(D11=$AM$1,D11=$BL$1,D12=$AM$1,D12=$BL$1,D13=$AM$1,D13=$BL$1),0,1)))</f>
        <v>1</v>
      </c>
      <c r="BN11" s="2">
        <f>IF($A11&gt;='DB_FG_243way_Regular Symbol'!G$16,"",IF(E11=0,"",IF(OR(E11=$AM$1,E11=$BL$1,E12=$AM$1,E12=$BL$1,E13=$AM$1,E13=$BL$1),0,1)))</f>
        <v>1</v>
      </c>
      <c r="BO11" s="128">
        <f>IF($A11&gt;='DB_FG_243way_Regular Symbol'!H$16,"",IF(F11=0,"",IF(OR(F11=$AM$1,F11=$BL$1,F12=$AM$1,F12=$BL$1,F13=$AM$1,F13=$BL$1),0,1)))</f>
        <v>1</v>
      </c>
      <c r="BQ11" s="2">
        <f>IF($A11&gt;='DB_FG_243way_Regular Symbol'!D$16,"",IF(B11=0,"",IF(OR(B11=$BQ$1,B11=$BR$1,B12=$BQ$1,B12=$BR$1,B13=$BQ$1,B13=$BR$1),0,1)))</f>
        <v>1</v>
      </c>
      <c r="BR11" s="2">
        <f>IF($A11&gt;='DB_FG_243way_Regular Symbol'!E$16,"",IF(C11=0,"",IF(OR(C11=$BQ$1,C11=$BR$1,C12=$BQ$1,C12=$BR$1,C13=$BQ$1,C13=$BR$1),0,1)))</f>
        <v>1</v>
      </c>
      <c r="BS11" s="2">
        <f>IF($A11&gt;='DB_FG_243way_Regular Symbol'!F$16,"",IF(D11=0,"",IF(OR(D11=$BQ$1,D11=$BR$1,D12=$BQ$1,D12=$BR$1,D13=$BQ$1,D13=$BR$1),0,1)))</f>
        <v>1</v>
      </c>
      <c r="BT11" s="2">
        <f>IF($A11&gt;='DB_FG_243way_Regular Symbol'!G$16,"",IF(E11=0,"",IF(OR(E11=$BQ$1,E11=$BR$1,E12=$BQ$1,E12=$BR$1,E13=$BQ$1,E13=$BR$1),0,1)))</f>
        <v>1</v>
      </c>
      <c r="BU11" s="2">
        <f>IF($A11&gt;='DB_FG_243way_Regular Symbol'!H$16,"",IF(F11=0,"",IF(OR(F11=$BQ$1,F11=$BR$1,F12=$BQ$1,F12=$BR$1,F13=$BQ$1,F13=$BR$1),0,1)))</f>
        <v>0</v>
      </c>
      <c r="BW11" s="2">
        <f>IF($A11&gt;='DB_FG_243way_Regular Symbol'!D$16,"",IF(B11=0,"",IF(OR(B11=$BW$1,B12=$BW$1,B13=$BW$1,B11=$BX$1,B12=$BX$1,B13=$BX$1),0,1)))</f>
        <v>1</v>
      </c>
      <c r="BX11" s="2">
        <f>IF($A11&gt;='DB_FG_243way_Regular Symbol'!E$16,"",IF(C11=0,"",IF(OR(C11=$BW$1,C12=$BW$1,C13=$BW$1,C11=$BX$1,C12=$BX$1,C13=$BX$1),0,1)))</f>
        <v>1</v>
      </c>
      <c r="BY11" s="2">
        <f>IF($A11&gt;='DB_FG_243way_Regular Symbol'!F$16,"",IF(D11=0,"",IF(OR(D11=$BW$1,D12=$BW$1,D13=$BW$1,D11=$BX$1,D12=$BX$1,D13=$BX$1),0,1)))</f>
        <v>1</v>
      </c>
      <c r="BZ11" s="2">
        <f>IF($A11&gt;='DB_FG_243way_Regular Symbol'!G$16,"",IF(E11=0,"",IF(OR(E11=$BW$1,E12=$BW$1,E13=$BW$1,E11=$BX$1,E12=$BX$1,E13=$BX$1),0,1)))</f>
        <v>1</v>
      </c>
      <c r="CA11" s="2">
        <f>IF($A11&gt;='DB_FG_243way_Regular Symbol'!H$16,"",IF(F11=0,"",IF(OR(F11=$BW$1,F12=$BW$1,F13=$BW$1,F11=$BX$1,F12=$BX$1,F13=$BX$1),0,1)))</f>
        <v>0</v>
      </c>
      <c r="CC11" s="2">
        <f>IF($A11&gt;='DB_FG_243way_Regular Symbol'!D$16,"",IF(B11=0,"",IF(OR(B11=$BW$1,B12=$BW$1,B13=$BW$1,B11=$CD$1,B12=$CD$1,B13=$CD$1),0,1)))</f>
        <v>1</v>
      </c>
      <c r="CD11" s="2">
        <f>IF($A11&gt;='DB_FG_243way_Regular Symbol'!E$16,"",IF(C11=0,"",IF(OR(C11=$BW$1,C12=$BW$1,C13=$BW$1,C11=$CD$1,C12=$CD$1,C13=$CD$1),0,1)))</f>
        <v>1</v>
      </c>
      <c r="CE11" s="2">
        <f>IF($A11&gt;='DB_FG_243way_Regular Symbol'!F$16,"",IF(D11=0,"",IF(OR(D11=$BW$1,D12=$BW$1,D13=$BW$1,D11=$CD$1,D12=$CD$1,D13=$CD$1),0,1)))</f>
        <v>1</v>
      </c>
      <c r="CF11" s="2">
        <f>IF($A11&gt;='DB_FG_243way_Regular Symbol'!G$16,"",IF(E11=0,"",IF(OR(E11=$BW$1,E12=$BW$1,E13=$BW$1,E11=$CD$1,E12=$CD$1,E13=$CD$1),0,1)))</f>
        <v>1</v>
      </c>
      <c r="CG11" s="2">
        <f>IF($A11&gt;='DB_FG_243way_Regular Symbol'!H$16,"",IF(F11=0,"",IF(OR(F11=$BW$1,F12=$BW$1,F13=$BW$1,F11=$CD$1,F12=$CD$1,F13=$CD$1),0,1)))</f>
        <v>0</v>
      </c>
      <c r="CI11" s="2">
        <f>IF($A11&gt;='DB_FG_243way_Regular Symbol'!D$16,"",IF(B11=0,"",IF(OR(B11=$BW$1,B12=$BW$1,B13=$BW$1,B11=$CJ$1,B12=$CJ$1,B13=$CJ$1),0,1)))</f>
        <v>1</v>
      </c>
      <c r="CJ11" s="2">
        <f>IF($A11&gt;='DB_FG_243way_Regular Symbol'!E$16,"",IF(C11=0,"",IF(OR(C11=$BW$1,C12=$BW$1,C13=$BW$1,C11=$CJ$1,C12=$CJ$1,C13=$CJ$1),0,1)))</f>
        <v>1</v>
      </c>
      <c r="CK11" s="2">
        <f>IF($A11&gt;='DB_FG_243way_Regular Symbol'!F$16,"",IF(D11=0,"",IF(OR(D11=$BW$1,D12=$BW$1,D13=$BW$1,D11=$CJ$1,D12=$CJ$1,D13=$CJ$1),0,1)))</f>
        <v>1</v>
      </c>
      <c r="CL11" s="2">
        <f>IF($A11&gt;='DB_FG_243way_Regular Symbol'!G$16,"",IF(E11=0,"",IF(OR(E11=$BW$1,E12=$BW$1,E13=$BW$1,E11=$CJ$1,E12=$CJ$1,E13=$CJ$1),0,1)))</f>
        <v>0</v>
      </c>
      <c r="CM11" s="2">
        <f>IF($A11&gt;='DB_FG_243way_Regular Symbol'!H$16,"",IF(F11=0,"",IF(OR(F11=$BW$1,F12=$BW$1,F13=$BW$1,F11=$CJ$1,F12=$CJ$1,F13=$CJ$1),0,1)))</f>
        <v>1</v>
      </c>
      <c r="CO11" s="2">
        <f>IF($A11&gt;='DB_FG_243way_Regular Symbol'!D$16,"",IF(B11=0,"",IF(OR(B11=$BW$1,B12=$BW$1,B13=$BW$1,B11=$CP$1,B12=$CP$1,B13=$CP$1),0,1)))</f>
        <v>0</v>
      </c>
      <c r="CP11" s="2">
        <f>IF($A11&gt;='DB_FG_243way_Regular Symbol'!E$16,"",IF(C11=0,"",IF(OR(C11=$BW$1,C12=$BW$1,C13=$BW$1,C11=$CP$1,C12=$CP$1,C13=$CP$1),0,1)))</f>
        <v>1</v>
      </c>
      <c r="CQ11" s="2">
        <f>IF($A11&gt;='DB_FG_243way_Regular Symbol'!F$16,"",IF(D11=0,"",IF(OR(D11=$BW$1,D12=$BW$1,D13=$BW$1,D11=$CP$1,D12=$CP$1,D13=$CP$1),0,1)))</f>
        <v>0</v>
      </c>
      <c r="CR11" s="2">
        <f>IF($A11&gt;='DB_FG_243way_Regular Symbol'!G$16,"",IF(E11=0,"",IF(OR(E11=$BW$1,E12=$BW$1,E13=$BW$1,E11=$CP$1,E12=$CP$1,E13=$CP$1),0,1)))</f>
        <v>0</v>
      </c>
      <c r="CS11" s="2">
        <f>IF($A11&gt;='DB_FG_243way_Regular Symbol'!H$16,"",IF(F11=0,"",IF(OR(F11=$BW$1,F12=$BW$1,F13=$BW$1,F11=$CP$1,F12=$CP$1,F13=$CP$1),0,1)))</f>
        <v>1</v>
      </c>
      <c r="CU11" s="2">
        <f>IF($A11&gt;='DB_FG_243way_Regular Symbol'!D$16,"",IF(B11=0,"",IF(OR(B11=$BW$1,B12=$BW$1,B13=$BW$1,B11=$CV$1,B12=$CV$1,B13=$CV$1),0,1)))</f>
        <v>0</v>
      </c>
      <c r="CV11" s="2">
        <f>IF($A11&gt;='DB_FG_243way_Regular Symbol'!E$16,"",IF(C11=0,"",IF(OR(C11=$BW$1,C12=$BW$1,C13=$BW$1,C11=$CV$1,C12=$CV$1,C13=$CV$1),0,1)))</f>
        <v>0</v>
      </c>
      <c r="CW11" s="2">
        <f>IF($A11&gt;='DB_FG_243way_Regular Symbol'!F$16,"",IF(D11=0,"",IF(OR(D11=$BW$1,D12=$BW$1,D13=$BW$1,D11=$CV$1,D12=$CV$1,D13=$CV$1),0,1)))</f>
        <v>1</v>
      </c>
      <c r="CX11" s="2">
        <f>IF($A11&gt;='DB_FG_243way_Regular Symbol'!G$16,"",IF(E11=0,"",IF(OR(E11=$BW$1,E12=$BW$1,E13=$BW$1,E11=$CV$1,E12=$CV$1,E13=$CV$1),0,1)))</f>
        <v>1</v>
      </c>
      <c r="CY11" s="2">
        <f>IF($A11&gt;='DB_FG_243way_Regular Symbol'!H$16,"",IF(F11=0,"",IF(OR(F11=$BW$1,F12=$BW$1,F13=$BW$1,F11=$CV$1,F12=$CV$1,F13=$CV$1),0,1)))</f>
        <v>1</v>
      </c>
    </row>
    <row r="12" spans="1:103">
      <c r="A12" s="341">
        <f>IF('DB_FG_243way_Regular Symbol'!L11="","",'DB_FG_243way_Regular Symbol'!L11)</f>
        <v>8</v>
      </c>
      <c r="B12" s="184" t="str">
        <f>IF('DB_FG_243way_Regular Symbol'!M11="",
IF($A12-'DB_FG_243way_Regular Symbol'!D$16&gt;='DB_FG_243way_RegularＸ_W()'!B$2-1,"",VLOOKUP($A12-'DB_FG_243way_Regular Symbol'!D$16,'DB_FG_243way_Regular Symbol'!$L$3:$Q$99,'DB_FG_243way_RegularＸ_W()'!B$3+1,FALSE)),
'DB_FG_243way_Regular Symbol'!M11)</f>
        <v>M1</v>
      </c>
      <c r="C12" s="184" t="str">
        <f>IF('DB_FG_243way_Regular Symbol'!N11="",
IF($A12-'DB_FG_243way_Regular Symbol'!E$16&gt;='DB_FG_243way_RegularＸ_W()'!C$2-1,"",VLOOKUP($A12-'DB_FG_243way_Regular Symbol'!E$16,'DB_FG_243way_Regular Symbol'!$L$3:$Q$99,'DB_FG_243way_RegularＸ_W()'!C$3+1,FALSE)),
'DB_FG_243way_Regular Symbol'!N11)</f>
        <v>M3</v>
      </c>
      <c r="D12" s="184" t="str">
        <f>IF('DB_FG_243way_Regular Symbol'!O11="",
IF($A12-'DB_FG_243way_Regular Symbol'!F$16&gt;='DB_FG_243way_RegularＸ_W()'!D$2-1,"",VLOOKUP($A12-'DB_FG_243way_Regular Symbol'!F$16,'DB_FG_243way_Regular Symbol'!$L$3:$Q$99,'DB_FG_243way_RegularＸ_W()'!D$3+1,FALSE)),
'DB_FG_243way_Regular Symbol'!O11)</f>
        <v>M3</v>
      </c>
      <c r="E12" s="184" t="str">
        <f>IF('DB_FG_243way_Regular Symbol'!P11="",
IF($A12-'DB_FG_243way_Regular Symbol'!G$16&gt;='DB_FG_243way_RegularＸ_W()'!E$2-1,"",VLOOKUP($A12-'DB_FG_243way_Regular Symbol'!G$16,'DB_FG_243way_Regular Symbol'!$L$3:$Q$99,'DB_FG_243way_RegularＸ_W()'!E$3+1,FALSE)),
'DB_FG_243way_Regular Symbol'!P11)</f>
        <v>M5</v>
      </c>
      <c r="F12" s="358" t="str">
        <f>IF('DB_FG_243way_Regular Symbol'!Q11="",
IF($A12-'DB_FG_243way_Regular Symbol'!H$16&gt;='DB_FG_243way_RegularＸ_W()'!F$2-1,"",VLOOKUP($A12-'DB_FG_243way_Regular Symbol'!H$16,'DB_FG_243way_Regular Symbol'!$L$3:$Q$99,'DB_FG_243way_RegularＸ_W()'!F$3+1,FALSE)),
'DB_FG_243way_Regular Symbol'!Q11)</f>
        <v>Q</v>
      </c>
      <c r="H12" s="345" t="s">
        <v>183</v>
      </c>
      <c r="I12" s="2">
        <f>SUM(CI4:CI200)</f>
        <v>30</v>
      </c>
      <c r="J12" s="2">
        <f>SUM(CJ4:CJ200)</f>
        <v>19</v>
      </c>
      <c r="K12" s="2">
        <f>SUM(CK4:CK200)</f>
        <v>41</v>
      </c>
      <c r="L12" s="2">
        <f>SUM(CL4:CL200)</f>
        <v>27</v>
      </c>
      <c r="M12" s="2">
        <f>SUM(CM4:CM200)</f>
        <v>46</v>
      </c>
      <c r="O12" s="342">
        <f>IF($A12&gt;='DB_FG_243way_Regular Symbol'!D$16,"",IF(B12=0,"",IF(OR(B12=$O$1,B12=$P$1,B13=$O$1,B13=$P$1,B14=$O$1,B14=$P$1),0,1)))</f>
        <v>0</v>
      </c>
      <c r="P12" s="2">
        <f>IF($A12&gt;='DB_FG_243way_Regular Symbol'!E$16,"",IF(C12=0,"",IF(OR(C12=$O$1,C12=$P$1,C13=$O$1,C13=$P$1,C14=$O$1,C14=$P$1),0,1)))</f>
        <v>1</v>
      </c>
      <c r="Q12" s="2">
        <f>IF($A12&gt;='DB_FG_243way_Regular Symbol'!F$16,"",IF(D12=0,"",IF(OR(D12=$O$1,D12=$P$1,D13=$O$1,D13=$P$1,D14=$O$1,D14=$P$1),0,1)))</f>
        <v>1</v>
      </c>
      <c r="R12" s="2">
        <f>IF($A12&gt;='DB_FG_243way_Regular Symbol'!G$16,"",IF(E12=0,"",IF(OR(E12=$O$1,E12=$P$1,E13=$O$1,E13=$P$1,E14=$O$1,E14=$P$1),0,1)))</f>
        <v>1</v>
      </c>
      <c r="S12" s="128">
        <f>IF($A12&gt;='DB_FG_243way_Regular Symbol'!H$16,"",IF(F12=0,"",IF(OR(F12=$O$1,F12=$P$1,F13=$O$1,F13=$P$1,F14=$O$1,F14=$P$1),0,1)))</f>
        <v>1</v>
      </c>
      <c r="U12" s="342">
        <f>IF($A12&gt;='DB_FG_243way_Regular Symbol'!D$16,"",IF(B12=0,"",IF(OR(B12=$U$1,B12=$V$1,B13=$U$1,B13=$V$1,B14=$U$1,B14=$V$1),0,1)))</f>
        <v>1</v>
      </c>
      <c r="V12" s="2">
        <f>IF($A12&gt;='DB_FG_243way_Regular Symbol'!E$16,"",IF(C12=0,"",IF(OR(C12=$U$1,C12=$V$1,C13=$U$1,C13=$V$1,C14=$U$1,C14=$V$1),0,1)))</f>
        <v>1</v>
      </c>
      <c r="W12" s="2">
        <f>IF($A12&gt;='DB_FG_243way_Regular Symbol'!F$16,"",IF(D12=0,"",IF(OR(D12=$U$1,D12=$V$1,D13=$U$1,D13=$V$1,D14=$U$1,D14=$V$1),0,1)))</f>
        <v>1</v>
      </c>
      <c r="X12" s="2">
        <f>IF($A12&gt;='DB_FG_243way_Regular Symbol'!G$16,"",IF(E12=0,"",IF(OR(E12=$U$1,E12=$V$1,E13=$U$1,E13=$V$1,E14=$U$1,E14=$V$1),0,1)))</f>
        <v>1</v>
      </c>
      <c r="Y12" s="128">
        <f>IF($A12&gt;='DB_FG_243way_Regular Symbol'!H$16,"",IF(F12=0,"",IF(OR(F12=$U$1,F12=$V$1,F13=$U$1,F13=$V$1,F14=$U$1,F14=$V$1),0,1)))</f>
        <v>1</v>
      </c>
      <c r="AA12" s="342">
        <f>IF($A12&gt;='DB_FG_243way_Regular Symbol'!D$16,"",IF(B12=0,"",IF(OR(B12=$AA$1,B12=$AB$1,B13=$AA$1,B13=$AB$1,B14=$AA$1,,B14=$AB$1),0,1)))</f>
        <v>1</v>
      </c>
      <c r="AB12" s="2">
        <f>IF($A12&gt;='DB_FG_243way_Regular Symbol'!E$16,"",IF(C12=0,"",IF(OR(C12=$AA$1,C12=$AB$1,C13=$AA$1,C13=$AB$1,C14=$AA$1,,C14=$AB$1),0,1)))</f>
        <v>0</v>
      </c>
      <c r="AC12" s="2">
        <f>IF($A12&gt;='DB_FG_243way_Regular Symbol'!F$16,"",IF(D12=0,"",IF(OR(D12=$AA$1,D12=$AB$1,D13=$AA$1,D13=$AB$1,D14=$AA$1,,D14=$AB$1),0,1)))</f>
        <v>0</v>
      </c>
      <c r="AD12" s="2">
        <f>IF($A12&gt;='DB_FG_243way_Regular Symbol'!G$16,"",IF(E12=0,"",IF(OR(E12=$AA$1,E12=$AB$1,E13=$AA$1,E13=$AB$1,E14=$AA$1,,E14=$AB$1),0,1)))</f>
        <v>1</v>
      </c>
      <c r="AE12" s="128">
        <f>IF($A12&gt;='DB_FG_243way_Regular Symbol'!H$16,"",IF(F12=0,"",IF(OR(F12=$AA$1,F12=$AB$1,F13=$AA$1,F13=$AB$1,F14=$AA$1,,F14=$AB$1),0,1)))</f>
        <v>1</v>
      </c>
      <c r="AG12" s="342">
        <f>IF($A12&gt;='DB_FG_243way_Regular Symbol'!D$16,"",IF(B12=0,"",IF(OR(B12=$AG$1,B12=$AH$1,B13=$AG$1,B13=$AH$1,B14=$AG$1,B14=$AH$1),0,1)))</f>
        <v>1</v>
      </c>
      <c r="AH12" s="2">
        <f>IF($A12&gt;='DB_FG_243way_Regular Symbol'!E$16,"",IF(C12=0,"",IF(OR(C12=$AG$1,C12=$AH$1,C13=$AG$1,C13=$AH$1,C14=$AG$1,C14=$AH$1),0,1)))</f>
        <v>0</v>
      </c>
      <c r="AI12" s="2">
        <f>IF($A12&gt;='DB_FG_243way_Regular Symbol'!F$16,"",IF(D12=0,"",IF(OR(D12=$AG$1,D12=$AH$1,D13=$AG$1,D13=$AH$1,D14=$AG$1,D14=$AH$1),0,1)))</f>
        <v>0</v>
      </c>
      <c r="AJ12" s="2">
        <f>IF($A12&gt;='DB_FG_243way_Regular Symbol'!G$16,"",IF(E12=0,"",IF(OR(E12=$AG$1,E12=$AH$1,E13=$AG$1,E13=$AH$1,E14=$AG$1,E14=$AH$1),0,1)))</f>
        <v>1</v>
      </c>
      <c r="AK12" s="128">
        <f>IF($A12&gt;='DB_FG_243way_Regular Symbol'!H$16,"",IF(F12=0,"",IF(OR(F12=$AG$1,F12=$AH$1,F13=$AG$1,F13=$AH$1,F14=$AG$1,F14=$AH$1),0,1)))</f>
        <v>1</v>
      </c>
      <c r="AM12" s="342">
        <f>IF($A12&gt;='DB_FG_243way_Regular Symbol'!D$16,"",IF(B12=0,"",IF(OR(B12=$AM$1,B12=$AN$1,B13=$AM$1,B13=$AN$1,B14=$AM$1,B14=$AN$1),0,1)))</f>
        <v>1</v>
      </c>
      <c r="AN12" s="2">
        <f>IF($A12&gt;='DB_FG_243way_Regular Symbol'!E$16,"",IF(C12=0,"",IF(OR(C12=$AM$1,C12=$AN$1,C13=$AM$1,C13=$AN$1,C14=$AM$1,C14=$AN$1),0,1)))</f>
        <v>1</v>
      </c>
      <c r="AO12" s="2">
        <f>IF($A12&gt;='DB_FG_243way_Regular Symbol'!F$16,"",IF(D12=0,"",IF(OR(D12=$AM$1,D12=$AN$1,D13=$AM$1,D13=$AN$1,D14=$AM$1,D14=$AN$1),0,1)))</f>
        <v>1</v>
      </c>
      <c r="AP12" s="2">
        <f>IF($A12&gt;='DB_FG_243way_Regular Symbol'!G$16,"",IF(E12=0,"",IF(OR(E12=$AM$1,E12=$AN$1,E13=$AM$1,E13=$AN$1,E14=$AM$1,E14=$AN$1),0,1)))</f>
        <v>0</v>
      </c>
      <c r="AQ12" s="128">
        <f>IF($A12&gt;='DB_FG_243way_Regular Symbol'!H$16,"",IF(F12=0,"",IF(OR(F12=$AM$1,F12=$AN$1,F13=$AM$1,F13=$AN$1,F14=$AM$1,F14=$AN$1),0,1)))</f>
        <v>1</v>
      </c>
      <c r="AS12" s="342">
        <f>IF($A12&gt;='DB_FG_243way_Regular Symbol'!D$16,"",IF(B12=0,"",IF(OR(B12=$AM$1,B12=$AT$1,B13=$AM$1,B13=$AT$1,B14=$AM$1,B14=$AT$1),0,1)))</f>
        <v>1</v>
      </c>
      <c r="AT12" s="2">
        <f>IF($A12&gt;='DB_FG_243way_Regular Symbol'!E$16,"",IF(C12=0,"",IF(OR(C12=$AM$1,C12=$AT$1,C13=$AM$1,C13=$AT$1,C14=$AM$1,C14=$AT$1),0,1)))</f>
        <v>1</v>
      </c>
      <c r="AU12" s="2">
        <f>IF($A12&gt;='DB_FG_243way_Regular Symbol'!F$16,"",IF(D12=0,"",IF(OR(D12=$AM$1,D12=$AT$1,D13=$AM$1,D13=$AT$1,D14=$AM$1,D14=$AT$1),0,1)))</f>
        <v>1</v>
      </c>
      <c r="AV12" s="2">
        <f>IF($A12&gt;='DB_FG_243way_Regular Symbol'!G$16,"",IF(E12=0,"",IF(OR(E12=$AM$1,E12=$AT$1,E13=$AM$1,E13=$AT$1,E14=$AM$1,E14=$AT$1),0,1)))</f>
        <v>1</v>
      </c>
      <c r="AW12" s="128">
        <f>IF($A12&gt;='DB_FG_243way_Regular Symbol'!H$16,"",IF(F12=0,"",IF(OR(F12=$AM$1,F12=$AT$1,F13=$AM$1,F13=$AT$1,F14=$AM$1,F14=$AT$1),0,1)))</f>
        <v>1</v>
      </c>
      <c r="AY12" s="342">
        <f>IF($A12&gt;='DB_FG_243way_Regular Symbol'!D$16,"",IF(B12=0,"",IF(OR(B12=$AM$1,B12=$AZ$1,B13=$AM$1,B13=$AZ$1,B14=$AM$1,B14=$AZ$1),0,1)))</f>
        <v>1</v>
      </c>
      <c r="AZ12" s="2">
        <f>IF($A12&gt;='DB_FG_243way_Regular Symbol'!E$16,"",IF(C12=0,"",IF(OR(C12=$AM$1,C12=$AZ$1,C13=$AM$1,C13=$AZ$1,C14=$AM$1,C14=$AZ$1),0,1)))</f>
        <v>1</v>
      </c>
      <c r="BA12" s="2">
        <f>IF($A12&gt;='DB_FG_243way_Regular Symbol'!F$16,"",IF(D12=0,"",IF(OR(D12=$AM$1,D12=$AZ$1,D13=$AM$1,D13=$AZ$1,D14=$AM$1,D14=$AZ$1),0,1)))</f>
        <v>1</v>
      </c>
      <c r="BB12" s="2">
        <f>IF($A12&gt;='DB_FG_243way_Regular Symbol'!G$16,"",IF(E12=0,"",IF(OR(E12=$AM$1,E12=$AZ$1,E13=$AM$1,E13=$AZ$1,E14=$AM$1,E14=$AZ$1),0,1)))</f>
        <v>1</v>
      </c>
      <c r="BC12" s="128">
        <f>IF($A12&gt;='DB_FG_243way_Regular Symbol'!H$16,"",IF(F12=0,"",IF(OR(F12=$AM$1,F12=$AZ$1,F13=$AM$1,F13=$AZ$1,F14=$AM$1,F14=$AZ$1),0,1)))</f>
        <v>1</v>
      </c>
      <c r="BE12" s="342"/>
      <c r="BF12" s="2"/>
      <c r="BG12" s="2">
        <f>IF($A12&gt;='DB_FG_243way_Regular Symbol'!F$16,"",IF(D12=0,"",COUNTIF(D12:D14,$BF$1)))</f>
        <v>0</v>
      </c>
      <c r="BH12" s="2">
        <f>IF($A12&gt;='DB_FG_243way_Regular Symbol'!G$16,"",IF(E12=0,"",COUNTIF(E12:E14,$BF$1)))</f>
        <v>0</v>
      </c>
      <c r="BI12" s="2">
        <f>IF($A12&gt;='DB_FG_243way_Regular Symbol'!H$16,"",IF(F12=0,"",COUNTIF(F12:F14,$BF$1)))</f>
        <v>0</v>
      </c>
      <c r="BK12" s="342"/>
      <c r="BL12" s="2"/>
      <c r="BM12" s="2">
        <f>IF($A12&gt;='DB_FG_243way_Regular Symbol'!F$16,"",IF(D12=0,"",IF(OR(D12=$AM$1,D12=$BL$1,D13=$AM$1,D13=$BL$1,D14=$AM$1,D14=$BL$1),0,1)))</f>
        <v>1</v>
      </c>
      <c r="BN12" s="2">
        <f>IF($A12&gt;='DB_FG_243way_Regular Symbol'!G$16,"",IF(E12=0,"",IF(OR(E12=$AM$1,E12=$BL$1,E13=$AM$1,E13=$BL$1,E14=$AM$1,E14=$BL$1),0,1)))</f>
        <v>1</v>
      </c>
      <c r="BO12" s="128">
        <f>IF($A12&gt;='DB_FG_243way_Regular Symbol'!H$16,"",IF(F12=0,"",IF(OR(F12=$AM$1,F12=$BL$1,F13=$AM$1,F13=$BL$1,F14=$AM$1,F14=$BL$1),0,1)))</f>
        <v>1</v>
      </c>
      <c r="BQ12" s="2">
        <f>IF($A12&gt;='DB_FG_243way_Regular Symbol'!D$16,"",IF(B12=0,"",IF(OR(B12=$BQ$1,B12=$BR$1,B13=$BQ$1,B13=$BR$1,B14=$BQ$1,B14=$BR$1),0,1)))</f>
        <v>1</v>
      </c>
      <c r="BR12" s="2">
        <f>IF($A12&gt;='DB_FG_243way_Regular Symbol'!E$16,"",IF(C12=0,"",IF(OR(C12=$BQ$1,C12=$BR$1,C13=$BQ$1,C13=$BR$1,C14=$BQ$1,C14=$BR$1),0,1)))</f>
        <v>1</v>
      </c>
      <c r="BS12" s="2">
        <f>IF($A12&gt;='DB_FG_243way_Regular Symbol'!F$16,"",IF(D12=0,"",IF(OR(D12=$BQ$1,D12=$BR$1,D13=$BQ$1,D13=$BR$1,D14=$BQ$1,D14=$BR$1),0,1)))</f>
        <v>1</v>
      </c>
      <c r="BT12" s="2">
        <f>IF($A12&gt;='DB_FG_243way_Regular Symbol'!G$16,"",IF(E12=0,"",IF(OR(E12=$BQ$1,E12=$BR$1,E13=$BQ$1,E13=$BR$1,E14=$BQ$1,E14=$BR$1),0,1)))</f>
        <v>1</v>
      </c>
      <c r="BU12" s="2">
        <f>IF($A12&gt;='DB_FG_243way_Regular Symbol'!H$16,"",IF(F12=0,"",IF(OR(F12=$BQ$1,F12=$BR$1,F13=$BQ$1,F13=$BR$1,F14=$BQ$1,F14=$BR$1),0,1)))</f>
        <v>1</v>
      </c>
      <c r="BW12" s="2">
        <f>IF($A12&gt;='DB_FG_243way_Regular Symbol'!D$16,"",IF(B12=0,"",IF(OR(B12=$BW$1,B13=$BW$1,B14=$BW$1,B12=$BX$1,B13=$BX$1,B14=$BX$1),0,1)))</f>
        <v>0</v>
      </c>
      <c r="BX12" s="2">
        <f>IF($A12&gt;='DB_FG_243way_Regular Symbol'!E$16,"",IF(C12=0,"",IF(OR(C12=$BW$1,C13=$BW$1,C14=$BW$1,C12=$BX$1,C13=$BX$1,C14=$BX$1),0,1)))</f>
        <v>1</v>
      </c>
      <c r="BY12" s="2">
        <f>IF($A12&gt;='DB_FG_243way_Regular Symbol'!F$16,"",IF(D12=0,"",IF(OR(D12=$BW$1,D13=$BW$1,D14=$BW$1,D12=$BX$1,D13=$BX$1,D14=$BX$1),0,1)))</f>
        <v>1</v>
      </c>
      <c r="BZ12" s="2">
        <f>IF($A12&gt;='DB_FG_243way_Regular Symbol'!G$16,"",IF(E12=0,"",IF(OR(E12=$BW$1,E13=$BW$1,E14=$BW$1,E12=$BX$1,E13=$BX$1,E14=$BX$1),0,1)))</f>
        <v>1</v>
      </c>
      <c r="CA12" s="2">
        <f>IF($A12&gt;='DB_FG_243way_Regular Symbol'!H$16,"",IF(F12=0,"",IF(OR(F12=$BW$1,F13=$BW$1,F14=$BW$1,F12=$BX$1,F13=$BX$1,F14=$BX$1),0,1)))</f>
        <v>0</v>
      </c>
      <c r="CC12" s="2">
        <f>IF($A12&gt;='DB_FG_243way_Regular Symbol'!D$16,"",IF(B12=0,"",IF(OR(B12=$BW$1,B13=$BW$1,B14=$BW$1,B12=$CD$1,B13=$CD$1,B14=$CD$1),0,1)))</f>
        <v>1</v>
      </c>
      <c r="CD12" s="2">
        <f>IF($A12&gt;='DB_FG_243way_Regular Symbol'!E$16,"",IF(C12=0,"",IF(OR(C12=$BW$1,C13=$BW$1,C14=$BW$1,C12=$CD$1,C13=$CD$1,C14=$CD$1),0,1)))</f>
        <v>1</v>
      </c>
      <c r="CE12" s="2">
        <f>IF($A12&gt;='DB_FG_243way_Regular Symbol'!F$16,"",IF(D12=0,"",IF(OR(D12=$BW$1,D13=$BW$1,D14=$BW$1,D12=$CD$1,D13=$CD$1,D14=$CD$1),0,1)))</f>
        <v>0</v>
      </c>
      <c r="CF12" s="2">
        <f>IF($A12&gt;='DB_FG_243way_Regular Symbol'!G$16,"",IF(E12=0,"",IF(OR(E12=$BW$1,E13=$BW$1,E14=$BW$1,E12=$CD$1,E13=$CD$1,E14=$CD$1),0,1)))</f>
        <v>1</v>
      </c>
      <c r="CG12" s="2">
        <f>IF($A12&gt;='DB_FG_243way_Regular Symbol'!H$16,"",IF(F12=0,"",IF(OR(F12=$BW$1,F13=$BW$1,F14=$BW$1,F12=$CD$1,F13=$CD$1,F14=$CD$1),0,1)))</f>
        <v>0</v>
      </c>
      <c r="CI12" s="2">
        <f>IF($A12&gt;='DB_FG_243way_Regular Symbol'!D$16,"",IF(B12=0,"",IF(OR(B12=$BW$1,B13=$BW$1,B14=$BW$1,B12=$CJ$1,B13=$CJ$1,B14=$CJ$1),0,1)))</f>
        <v>1</v>
      </c>
      <c r="CJ12" s="2">
        <f>IF($A12&gt;='DB_FG_243way_Regular Symbol'!E$16,"",IF(C12=0,"",IF(OR(C12=$BW$1,C13=$BW$1,C14=$BW$1,C12=$CJ$1,C13=$CJ$1,C14=$CJ$1),0,1)))</f>
        <v>1</v>
      </c>
      <c r="CK12" s="2">
        <f>IF($A12&gt;='DB_FG_243way_Regular Symbol'!F$16,"",IF(D12=0,"",IF(OR(D12=$BW$1,D13=$BW$1,D14=$BW$1,D12=$CJ$1,D13=$CJ$1,D14=$CJ$1),0,1)))</f>
        <v>1</v>
      </c>
      <c r="CL12" s="2">
        <f>IF($A12&gt;='DB_FG_243way_Regular Symbol'!G$16,"",IF(E12=0,"",IF(OR(E12=$BW$1,E13=$BW$1,E14=$BW$1,E12=$CJ$1,E13=$CJ$1,E14=$CJ$1),0,1)))</f>
        <v>1</v>
      </c>
      <c r="CM12" s="2">
        <f>IF($A12&gt;='DB_FG_243way_Regular Symbol'!H$16,"",IF(F12=0,"",IF(OR(F12=$BW$1,F13=$BW$1,F14=$BW$1,F12=$CJ$1,F13=$CJ$1,F14=$CJ$1),0,1)))</f>
        <v>1</v>
      </c>
      <c r="CO12" s="2">
        <f>IF($A12&gt;='DB_FG_243way_Regular Symbol'!D$16,"",IF(B12=0,"",IF(OR(B12=$BW$1,B13=$BW$1,B14=$BW$1,B12=$CP$1,B13=$CP$1,B14=$CP$1),0,1)))</f>
        <v>0</v>
      </c>
      <c r="CP12" s="2">
        <f>IF($A12&gt;='DB_FG_243way_Regular Symbol'!E$16,"",IF(C12=0,"",IF(OR(C12=$BW$1,C13=$BW$1,C14=$BW$1,C12=$CP$1,C13=$CP$1,C14=$CP$1),0,1)))</f>
        <v>1</v>
      </c>
      <c r="CQ12" s="2">
        <f>IF($A12&gt;='DB_FG_243way_Regular Symbol'!F$16,"",IF(D12=0,"",IF(OR(D12=$BW$1,D13=$BW$1,D14=$BW$1,D12=$CP$1,D13=$CP$1,D14=$CP$1),0,1)))</f>
        <v>1</v>
      </c>
      <c r="CR12" s="2">
        <f>IF($A12&gt;='DB_FG_243way_Regular Symbol'!G$16,"",IF(E12=0,"",IF(OR(E12=$BW$1,E13=$BW$1,E14=$BW$1,E12=$CP$1,E13=$CP$1,E14=$CP$1),0,1)))</f>
        <v>0</v>
      </c>
      <c r="CS12" s="2">
        <f>IF($A12&gt;='DB_FG_243way_Regular Symbol'!H$16,"",IF(F12=0,"",IF(OR(F12=$BW$1,F13=$BW$1,F14=$BW$1,F12=$CP$1,F13=$CP$1,F14=$CP$1),0,1)))</f>
        <v>1</v>
      </c>
      <c r="CU12" s="2">
        <f>IF($A12&gt;='DB_FG_243way_Regular Symbol'!D$16,"",IF(B12=0,"",IF(OR(B12=$BW$1,B13=$BW$1,B14=$BW$1,B12=$CV$1,B13=$CV$1,B14=$CV$1),0,1)))</f>
        <v>1</v>
      </c>
      <c r="CV12" s="2">
        <f>IF($A12&gt;='DB_FG_243way_Regular Symbol'!E$16,"",IF(C12=0,"",IF(OR(C12=$BW$1,C13=$BW$1,C14=$BW$1,C12=$CV$1,C13=$CV$1,C14=$CV$1),0,1)))</f>
        <v>0</v>
      </c>
      <c r="CW12" s="2">
        <f>IF($A12&gt;='DB_FG_243way_Regular Symbol'!F$16,"",IF(D12=0,"",IF(OR(D12=$BW$1,D13=$BW$1,D14=$BW$1,D12=$CV$1,D13=$CV$1,D14=$CV$1),0,1)))</f>
        <v>1</v>
      </c>
      <c r="CX12" s="2">
        <f>IF($A12&gt;='DB_FG_243way_Regular Symbol'!G$16,"",IF(E12=0,"",IF(OR(E12=$BW$1,E13=$BW$1,E14=$BW$1,E12=$CV$1,E13=$CV$1,E14=$CV$1),0,1)))</f>
        <v>1</v>
      </c>
      <c r="CY12" s="2">
        <f>IF($A12&gt;='DB_FG_243way_Regular Symbol'!H$16,"",IF(F12=0,"",IF(OR(F12=$BW$1,F13=$BW$1,F14=$BW$1,F12=$CV$1,F13=$CV$1,F14=$CV$1),0,1)))</f>
        <v>0</v>
      </c>
    </row>
    <row r="13" spans="1:103">
      <c r="A13" s="341">
        <f>IF('DB_FG_243way_Regular Symbol'!L12="","",'DB_FG_243way_Regular Symbol'!L12)</f>
        <v>9</v>
      </c>
      <c r="B13" s="184" t="str">
        <f>IF('DB_FG_243way_Regular Symbol'!M12="",
IF($A13-'DB_FG_243way_Regular Symbol'!D$16&gt;='DB_FG_243way_RegularＸ_W()'!B$2-1,"",VLOOKUP($A13-'DB_FG_243way_Regular Symbol'!D$16,'DB_FG_243way_Regular Symbol'!$L$3:$Q$99,'DB_FG_243way_RegularＸ_W()'!B$3+1,FALSE)),
'DB_FG_243way_Regular Symbol'!M12)</f>
        <v>TE</v>
      </c>
      <c r="C13" s="184" t="str">
        <f>IF('DB_FG_243way_Regular Symbol'!N12="",
IF($A13-'DB_FG_243way_Regular Symbol'!E$16&gt;='DB_FG_243way_RegularＸ_W()'!C$2-1,"",VLOOKUP($A13-'DB_FG_243way_Regular Symbol'!E$16,'DB_FG_243way_Regular Symbol'!$L$3:$Q$99,'DB_FG_243way_RegularＸ_W()'!C$3+1,FALSE)),
'DB_FG_243way_Regular Symbol'!N12)</f>
        <v>NI</v>
      </c>
      <c r="D13" s="184" t="str">
        <f>IF('DB_FG_243way_Regular Symbol'!O12="",
IF($A13-'DB_FG_243way_Regular Symbol'!F$16&gt;='DB_FG_243way_RegularＸ_W()'!D$2-1,"",VLOOKUP($A13-'DB_FG_243way_Regular Symbol'!F$16,'DB_FG_243way_Regular Symbol'!$L$3:$Q$99,'DB_FG_243way_RegularＸ_W()'!D$3+1,FALSE)),
'DB_FG_243way_Regular Symbol'!O12)</f>
        <v>M4</v>
      </c>
      <c r="E13" s="184" t="str">
        <f>IF('DB_FG_243way_Regular Symbol'!P12="",
IF($A13-'DB_FG_243way_Regular Symbol'!G$16&gt;='DB_FG_243way_RegularＸ_W()'!E$2-1,"",VLOOKUP($A13-'DB_FG_243way_Regular Symbol'!G$16,'DB_FG_243way_Regular Symbol'!$L$3:$Q$99,'DB_FG_243way_RegularＸ_W()'!E$3+1,FALSE)),
'DB_FG_243way_Regular Symbol'!P12)</f>
        <v>TE</v>
      </c>
      <c r="F13" s="358" t="str">
        <f>IF('DB_FG_243way_Regular Symbol'!Q12="",
IF($A13-'DB_FG_243way_Regular Symbol'!H$16&gt;='DB_FG_243way_RegularＸ_W()'!F$2-1,"",VLOOKUP($A13-'DB_FG_243way_Regular Symbol'!H$16,'DB_FG_243way_Regular Symbol'!$L$3:$Q$99,'DB_FG_243way_RegularＸ_W()'!F$3+1,FALSE)),
'DB_FG_243way_Regular Symbol'!Q12)</f>
        <v>K</v>
      </c>
      <c r="H13" s="345" t="s">
        <v>179</v>
      </c>
      <c r="I13" s="2">
        <f>SUM(CO4:CO200)</f>
        <v>15</v>
      </c>
      <c r="J13" s="2">
        <f>SUM(CP4:CP200)</f>
        <v>17</v>
      </c>
      <c r="K13" s="2">
        <f>SUM(CQ4:CQ200)</f>
        <v>33</v>
      </c>
      <c r="L13" s="2">
        <f>SUM(CR4:CR200)</f>
        <v>30</v>
      </c>
      <c r="M13" s="2">
        <f>SUM(CS4:CS200)</f>
        <v>47</v>
      </c>
      <c r="O13" s="342">
        <f>IF($A13&gt;='DB_FG_243way_Regular Symbol'!D$16,"",IF(B13=0,"",IF(OR(B13=$O$1,B13=$P$1,B14=$O$1,B14=$P$1,B15=$O$1,B15=$P$1),0,1)))</f>
        <v>1</v>
      </c>
      <c r="P13" s="2">
        <f>IF($A13&gt;='DB_FG_243way_Regular Symbol'!E$16,"",IF(C13=0,"",IF(OR(C13=$O$1,C13=$P$1,C14=$O$1,C14=$P$1,C15=$O$1,C15=$P$1),0,1)))</f>
        <v>1</v>
      </c>
      <c r="Q13" s="2">
        <f>IF($A13&gt;='DB_FG_243way_Regular Symbol'!F$16,"",IF(D13=0,"",IF(OR(D13=$O$1,D13=$P$1,D14=$O$1,D14=$P$1,D15=$O$1,D15=$P$1),0,1)))</f>
        <v>1</v>
      </c>
      <c r="R13" s="2">
        <f>IF($A13&gt;='DB_FG_243way_Regular Symbol'!G$16,"",IF(E13=0,"",IF(OR(E13=$O$1,E13=$P$1,E14=$O$1,E14=$P$1,E15=$O$1,E15=$P$1),0,1)))</f>
        <v>1</v>
      </c>
      <c r="S13" s="128">
        <f>IF($A13&gt;='DB_FG_243way_Regular Symbol'!H$16,"",IF(F13=0,"",IF(OR(F13=$O$1,F13=$P$1,F14=$O$1,F14=$P$1,F15=$O$1,F15=$P$1),0,1)))</f>
        <v>1</v>
      </c>
      <c r="U13" s="342">
        <f>IF($A13&gt;='DB_FG_243way_Regular Symbol'!D$16,"",IF(B13=0,"",IF(OR(B13=$U$1,B13=$V$1,B14=$U$1,B14=$V$1,B15=$U$1,B15=$V$1),0,1)))</f>
        <v>1</v>
      </c>
      <c r="V13" s="2">
        <f>IF($A13&gt;='DB_FG_243way_Regular Symbol'!E$16,"",IF(C13=0,"",IF(OR(C13=$U$1,C13=$V$1,C14=$U$1,C14=$V$1,C15=$U$1,C15=$V$1),0,1)))</f>
        <v>1</v>
      </c>
      <c r="W13" s="2">
        <f>IF($A13&gt;='DB_FG_243way_Regular Symbol'!F$16,"",IF(D13=0,"",IF(OR(D13=$U$1,D13=$V$1,D14=$U$1,D14=$V$1,D15=$U$1,D15=$V$1),0,1)))</f>
        <v>1</v>
      </c>
      <c r="X13" s="2">
        <f>IF($A13&gt;='DB_FG_243way_Regular Symbol'!G$16,"",IF(E13=0,"",IF(OR(E13=$U$1,E13=$V$1,E14=$U$1,E14=$V$1,E15=$U$1,E15=$V$1),0,1)))</f>
        <v>1</v>
      </c>
      <c r="Y13" s="128">
        <f>IF($A13&gt;='DB_FG_243way_Regular Symbol'!H$16,"",IF(F13=0,"",IF(OR(F13=$U$1,F13=$V$1,F14=$U$1,F14=$V$1,F15=$U$1,F15=$V$1),0,1)))</f>
        <v>1</v>
      </c>
      <c r="AA13" s="342">
        <f>IF($A13&gt;='DB_FG_243way_Regular Symbol'!D$16,"",IF(B13=0,"",IF(OR(B13=$AA$1,B13=$AB$1,B14=$AA$1,B14=$AB$1,B15=$AA$1,,B15=$AB$1),0,1)))</f>
        <v>1</v>
      </c>
      <c r="AB13" s="2">
        <f>IF($A13&gt;='DB_FG_243way_Regular Symbol'!E$16,"",IF(C13=0,"",IF(OR(C13=$AA$1,C13=$AB$1,C14=$AA$1,C14=$AB$1,C15=$AA$1,,C15=$AB$1),0,1)))</f>
        <v>1</v>
      </c>
      <c r="AC13" s="2">
        <f>IF($A13&gt;='DB_FG_243way_Regular Symbol'!F$16,"",IF(D13=0,"",IF(OR(D13=$AA$1,D13=$AB$1,D14=$AA$1,D14=$AB$1,D15=$AA$1,,D15=$AB$1),0,1)))</f>
        <v>1</v>
      </c>
      <c r="AD13" s="2">
        <f>IF($A13&gt;='DB_FG_243way_Regular Symbol'!G$16,"",IF(E13=0,"",IF(OR(E13=$AA$1,E13=$AB$1,E14=$AA$1,E14=$AB$1,E15=$AA$1,,E15=$AB$1),0,1)))</f>
        <v>1</v>
      </c>
      <c r="AE13" s="128">
        <f>IF($A13&gt;='DB_FG_243way_Regular Symbol'!H$16,"",IF(F13=0,"",IF(OR(F13=$AA$1,F13=$AB$1,F14=$AA$1,F14=$AB$1,F15=$AA$1,,F15=$AB$1),0,1)))</f>
        <v>1</v>
      </c>
      <c r="AG13" s="342">
        <f>IF($A13&gt;='DB_FG_243way_Regular Symbol'!D$16,"",IF(B13=0,"",IF(OR(B13=$AG$1,B13=$AH$1,B14=$AG$1,B14=$AH$1,B15=$AG$1,B15=$AH$1),0,1)))</f>
        <v>1</v>
      </c>
      <c r="AH13" s="2">
        <f>IF($A13&gt;='DB_FG_243way_Regular Symbol'!E$16,"",IF(C13=0,"",IF(OR(C13=$AG$1,C13=$AH$1,C14=$AG$1,C14=$AH$1,C15=$AG$1,C15=$AH$1),0,1)))</f>
        <v>0</v>
      </c>
      <c r="AI13" s="2">
        <f>IF($A13&gt;='DB_FG_243way_Regular Symbol'!F$16,"",IF(D13=0,"",IF(OR(D13=$AG$1,D13=$AH$1,D14=$AG$1,D14=$AH$1,D15=$AG$1,D15=$AH$1),0,1)))</f>
        <v>0</v>
      </c>
      <c r="AJ13" s="2">
        <f>IF($A13&gt;='DB_FG_243way_Regular Symbol'!G$16,"",IF(E13=0,"",IF(OR(E13=$AG$1,E13=$AH$1,E14=$AG$1,E14=$AH$1,E15=$AG$1,E15=$AH$1),0,1)))</f>
        <v>1</v>
      </c>
      <c r="AK13" s="128">
        <f>IF($A13&gt;='DB_FG_243way_Regular Symbol'!H$16,"",IF(F13=0,"",IF(OR(F13=$AG$1,F13=$AH$1,F14=$AG$1,F14=$AH$1,F15=$AG$1,F15=$AH$1),0,1)))</f>
        <v>1</v>
      </c>
      <c r="AM13" s="342">
        <f>IF($A13&gt;='DB_FG_243way_Regular Symbol'!D$16,"",IF(B13=0,"",IF(OR(B13=$AM$1,B13=$AN$1,B14=$AM$1,B14=$AN$1,B15=$AM$1,B15=$AN$1),0,1)))</f>
        <v>0</v>
      </c>
      <c r="AN13" s="2">
        <f>IF($A13&gt;='DB_FG_243way_Regular Symbol'!E$16,"",IF(C13=0,"",IF(OR(C13=$AM$1,C13=$AN$1,C14=$AM$1,C14=$AN$1,C15=$AM$1,C15=$AN$1),0,1)))</f>
        <v>1</v>
      </c>
      <c r="AO13" s="2">
        <f>IF($A13&gt;='DB_FG_243way_Regular Symbol'!F$16,"",IF(D13=0,"",IF(OR(D13=$AM$1,D13=$AN$1,D14=$AM$1,D14=$AN$1,D15=$AM$1,D15=$AN$1),0,1)))</f>
        <v>1</v>
      </c>
      <c r="AP13" s="2">
        <f>IF($A13&gt;='DB_FG_243way_Regular Symbol'!G$16,"",IF(E13=0,"",IF(OR(E13=$AM$1,E13=$AN$1,E14=$AM$1,E14=$AN$1,E15=$AM$1,E15=$AN$1),0,1)))</f>
        <v>0</v>
      </c>
      <c r="AQ13" s="128">
        <f>IF($A13&gt;='DB_FG_243way_Regular Symbol'!H$16,"",IF(F13=0,"",IF(OR(F13=$AM$1,F13=$AN$1,F14=$AM$1,F14=$AN$1,F15=$AM$1,F15=$AN$1),0,1)))</f>
        <v>1</v>
      </c>
      <c r="AS13" s="342">
        <f>IF($A13&gt;='DB_FG_243way_Regular Symbol'!D$16,"",IF(B13=0,"",IF(OR(B13=$AM$1,B13=$AT$1,B14=$AM$1,B14=$AT$1,B15=$AM$1,B15=$AT$1),0,1)))</f>
        <v>1</v>
      </c>
      <c r="AT13" s="2">
        <f>IF($A13&gt;='DB_FG_243way_Regular Symbol'!E$16,"",IF(C13=0,"",IF(OR(C13=$AM$1,C13=$AT$1,C14=$AM$1,C14=$AT$1,C15=$AM$1,C15=$AT$1),0,1)))</f>
        <v>1</v>
      </c>
      <c r="AU13" s="2">
        <f>IF($A13&gt;='DB_FG_243way_Regular Symbol'!F$16,"",IF(D13=0,"",IF(OR(D13=$AM$1,D13=$AT$1,D14=$AM$1,D14=$AT$1,D15=$AM$1,D15=$AT$1),0,1)))</f>
        <v>1</v>
      </c>
      <c r="AV13" s="2">
        <f>IF($A13&gt;='DB_FG_243way_Regular Symbol'!G$16,"",IF(E13=0,"",IF(OR(E13=$AM$1,E13=$AT$1,E14=$AM$1,E14=$AT$1,E15=$AM$1,E15=$AT$1),0,1)))</f>
        <v>1</v>
      </c>
      <c r="AW13" s="128">
        <f>IF($A13&gt;='DB_FG_243way_Regular Symbol'!H$16,"",IF(F13=0,"",IF(OR(F13=$AM$1,F13=$AT$1,F14=$AM$1,F14=$AT$1,F15=$AM$1,F15=$AT$1),0,1)))</f>
        <v>1</v>
      </c>
      <c r="AY13" s="342">
        <f>IF($A13&gt;='DB_FG_243way_Regular Symbol'!D$16,"",IF(B13=0,"",IF(OR(B13=$AM$1,B13=$AZ$1,B14=$AM$1,B14=$AZ$1,B15=$AM$1,B15=$AZ$1),0,1)))</f>
        <v>1</v>
      </c>
      <c r="AZ13" s="2">
        <f>IF($A13&gt;='DB_FG_243way_Regular Symbol'!E$16,"",IF(C13=0,"",IF(OR(C13=$AM$1,C13=$AZ$1,C14=$AM$1,C14=$AZ$1,C15=$AM$1,C15=$AZ$1),0,1)))</f>
        <v>1</v>
      </c>
      <c r="BA13" s="2">
        <f>IF($A13&gt;='DB_FG_243way_Regular Symbol'!F$16,"",IF(D13=0,"",IF(OR(D13=$AM$1,D13=$AZ$1,D14=$AM$1,D14=$AZ$1,D15=$AM$1,D15=$AZ$1),0,1)))</f>
        <v>1</v>
      </c>
      <c r="BB13" s="2">
        <f>IF($A13&gt;='DB_FG_243way_Regular Symbol'!G$16,"",IF(E13=0,"",IF(OR(E13=$AM$1,E13=$AZ$1,E14=$AM$1,E14=$AZ$1,E15=$AM$1,E15=$AZ$1),0,1)))</f>
        <v>1</v>
      </c>
      <c r="BC13" s="128">
        <f>IF($A13&gt;='DB_FG_243way_Regular Symbol'!H$16,"",IF(F13=0,"",IF(OR(F13=$AM$1,F13=$AZ$1,F14=$AM$1,F14=$AZ$1,F15=$AM$1,F15=$AZ$1),0,1)))</f>
        <v>1</v>
      </c>
      <c r="BE13" s="342"/>
      <c r="BF13" s="2"/>
      <c r="BG13" s="2">
        <f>IF($A13&gt;='DB_FG_243way_Regular Symbol'!F$16,"",IF(D13=0,"",COUNTIF(D13:D15,$BF$1)))</f>
        <v>0</v>
      </c>
      <c r="BH13" s="2">
        <f>IF($A13&gt;='DB_FG_243way_Regular Symbol'!G$16,"",IF(E13=0,"",COUNTIF(E13:E15,$BF$1)))</f>
        <v>0</v>
      </c>
      <c r="BI13" s="2">
        <f>IF($A13&gt;='DB_FG_243way_Regular Symbol'!H$16,"",IF(F13=0,"",COUNTIF(F13:F15,$BF$1)))</f>
        <v>0</v>
      </c>
      <c r="BK13" s="342"/>
      <c r="BL13" s="2"/>
      <c r="BM13" s="2">
        <f>IF($A13&gt;='DB_FG_243way_Regular Symbol'!F$16,"",IF(D13=0,"",IF(OR(D13=$AM$1,D13=$BL$1,D14=$AM$1,D14=$BL$1,D15=$AM$1,D15=$BL$1),0,1)))</f>
        <v>1</v>
      </c>
      <c r="BN13" s="2">
        <f>IF($A13&gt;='DB_FG_243way_Regular Symbol'!G$16,"",IF(E13=0,"",IF(OR(E13=$AM$1,E13=$BL$1,E14=$AM$1,E14=$BL$1,E15=$AM$1,E15=$BL$1),0,1)))</f>
        <v>1</v>
      </c>
      <c r="BO13" s="128">
        <f>IF($A13&gt;='DB_FG_243way_Regular Symbol'!H$16,"",IF(F13=0,"",IF(OR(F13=$AM$1,F13=$BL$1,F14=$AM$1,F14=$BL$1,F15=$AM$1,F15=$BL$1),0,1)))</f>
        <v>1</v>
      </c>
      <c r="BQ13" s="2">
        <f>IF($A13&gt;='DB_FG_243way_Regular Symbol'!D$16,"",IF(B13=0,"",IF(OR(B13=$BQ$1,B13=$BR$1,B14=$BQ$1,B14=$BR$1,B15=$BQ$1,B15=$BR$1),0,1)))</f>
        <v>1</v>
      </c>
      <c r="BR13" s="2">
        <f>IF($A13&gt;='DB_FG_243way_Regular Symbol'!E$16,"",IF(C13=0,"",IF(OR(C13=$BQ$1,C13=$BR$1,C14=$BQ$1,C14=$BR$1,C15=$BQ$1,C15=$BR$1),0,1)))</f>
        <v>1</v>
      </c>
      <c r="BS13" s="2">
        <f>IF($A13&gt;='DB_FG_243way_Regular Symbol'!F$16,"",IF(D13=0,"",IF(OR(D13=$BQ$1,D13=$BR$1,D14=$BQ$1,D14=$BR$1,D15=$BQ$1,D15=$BR$1),0,1)))</f>
        <v>1</v>
      </c>
      <c r="BT13" s="2">
        <f>IF($A13&gt;='DB_FG_243way_Regular Symbol'!G$16,"",IF(E13=0,"",IF(OR(E13=$BQ$1,E13=$BR$1,E14=$BQ$1,E14=$BR$1,E15=$BQ$1,E15=$BR$1),0,1)))</f>
        <v>1</v>
      </c>
      <c r="BU13" s="2">
        <f>IF($A13&gt;='DB_FG_243way_Regular Symbol'!H$16,"",IF(F13=0,"",IF(OR(F13=$BQ$1,F13=$BR$1,F14=$BQ$1,F14=$BR$1,F15=$BQ$1,F15=$BR$1),0,1)))</f>
        <v>1</v>
      </c>
      <c r="BW13" s="2">
        <f>IF($A13&gt;='DB_FG_243way_Regular Symbol'!D$16,"",IF(B13=0,"",IF(OR(B13=$BW$1,B14=$BW$1,B15=$BW$1,B13=$BX$1,B14=$BX$1,B15=$BX$1),0,1)))</f>
        <v>0</v>
      </c>
      <c r="BX13" s="2">
        <f>IF($A13&gt;='DB_FG_243way_Regular Symbol'!E$16,"",IF(C13=0,"",IF(OR(C13=$BW$1,C14=$BW$1,C15=$BW$1,C13=$BX$1,C14=$BX$1,C15=$BX$1),0,1)))</f>
        <v>1</v>
      </c>
      <c r="BY13" s="2">
        <f>IF($A13&gt;='DB_FG_243way_Regular Symbol'!F$16,"",IF(D13=0,"",IF(OR(D13=$BW$1,D14=$BW$1,D15=$BW$1,D13=$BX$1,D14=$BX$1,D15=$BX$1),0,1)))</f>
        <v>1</v>
      </c>
      <c r="BZ13" s="2">
        <f>IF($A13&gt;='DB_FG_243way_Regular Symbol'!G$16,"",IF(E13=0,"",IF(OR(E13=$BW$1,E14=$BW$1,E15=$BW$1,E13=$BX$1,E14=$BX$1,E15=$BX$1),0,1)))</f>
        <v>1</v>
      </c>
      <c r="CA13" s="2">
        <f>IF($A13&gt;='DB_FG_243way_Regular Symbol'!H$16,"",IF(F13=0,"",IF(OR(F13=$BW$1,F14=$BW$1,F15=$BW$1,F13=$BX$1,F14=$BX$1,F15=$BX$1),0,1)))</f>
        <v>0</v>
      </c>
      <c r="CC13" s="2">
        <f>IF($A13&gt;='DB_FG_243way_Regular Symbol'!D$16,"",IF(B13=0,"",IF(OR(B13=$BW$1,B14=$BW$1,B15=$BW$1,B13=$CD$1,B14=$CD$1,B15=$CD$1),0,1)))</f>
        <v>1</v>
      </c>
      <c r="CD13" s="2">
        <f>IF($A13&gt;='DB_FG_243way_Regular Symbol'!E$16,"",IF(C13=0,"",IF(OR(C13=$BW$1,C14=$BW$1,C15=$BW$1,C13=$CD$1,C14=$CD$1,C15=$CD$1),0,1)))</f>
        <v>1</v>
      </c>
      <c r="CE13" s="2">
        <f>IF($A13&gt;='DB_FG_243way_Regular Symbol'!F$16,"",IF(D13=0,"",IF(OR(D13=$BW$1,D14=$BW$1,D15=$BW$1,D13=$CD$1,D14=$CD$1,D15=$CD$1),0,1)))</f>
        <v>0</v>
      </c>
      <c r="CF13" s="2">
        <f>IF($A13&gt;='DB_FG_243way_Regular Symbol'!G$16,"",IF(E13=0,"",IF(OR(E13=$BW$1,E14=$BW$1,E15=$BW$1,E13=$CD$1,E14=$CD$1,E15=$CD$1),0,1)))</f>
        <v>1</v>
      </c>
      <c r="CG13" s="2">
        <f>IF($A13&gt;='DB_FG_243way_Regular Symbol'!H$16,"",IF(F13=0,"",IF(OR(F13=$BW$1,F14=$BW$1,F15=$BW$1,F13=$CD$1,F14=$CD$1,F15=$CD$1),0,1)))</f>
        <v>1</v>
      </c>
      <c r="CI13" s="2">
        <f>IF($A13&gt;='DB_FG_243way_Regular Symbol'!D$16,"",IF(B13=0,"",IF(OR(B13=$BW$1,B14=$BW$1,B15=$BW$1,B13=$CJ$1,B14=$CJ$1,B15=$CJ$1),0,1)))</f>
        <v>1</v>
      </c>
      <c r="CJ13" s="2">
        <f>IF($A13&gt;='DB_FG_243way_Regular Symbol'!E$16,"",IF(C13=0,"",IF(OR(C13=$BW$1,C14=$BW$1,C15=$BW$1,C13=$CJ$1,C14=$CJ$1,C15=$CJ$1),0,1)))</f>
        <v>1</v>
      </c>
      <c r="CK13" s="2">
        <f>IF($A13&gt;='DB_FG_243way_Regular Symbol'!F$16,"",IF(D13=0,"",IF(OR(D13=$BW$1,D14=$BW$1,D15=$BW$1,D13=$CJ$1,D14=$CJ$1,D15=$CJ$1),0,1)))</f>
        <v>1</v>
      </c>
      <c r="CL13" s="2">
        <f>IF($A13&gt;='DB_FG_243way_Regular Symbol'!G$16,"",IF(E13=0,"",IF(OR(E13=$BW$1,E14=$BW$1,E15=$BW$1,E13=$CJ$1,E14=$CJ$1,E15=$CJ$1),0,1)))</f>
        <v>1</v>
      </c>
      <c r="CM13" s="2">
        <f>IF($A13&gt;='DB_FG_243way_Regular Symbol'!H$16,"",IF(F13=0,"",IF(OR(F13=$BW$1,F14=$BW$1,F15=$BW$1,F13=$CJ$1,F14=$CJ$1,F15=$CJ$1),0,1)))</f>
        <v>1</v>
      </c>
      <c r="CO13" s="2">
        <f>IF($A13&gt;='DB_FG_243way_Regular Symbol'!D$16,"",IF(B13=0,"",IF(OR(B13=$BW$1,B14=$BW$1,B15=$BW$1,B13=$CP$1,B14=$CP$1,B15=$CP$1),0,1)))</f>
        <v>0</v>
      </c>
      <c r="CP13" s="2">
        <f>IF($A13&gt;='DB_FG_243way_Regular Symbol'!E$16,"",IF(C13=0,"",IF(OR(C13=$BW$1,C14=$BW$1,C15=$BW$1,C13=$CP$1,C14=$CP$1,C15=$CP$1),0,1)))</f>
        <v>0</v>
      </c>
      <c r="CQ13" s="2">
        <f>IF($A13&gt;='DB_FG_243way_Regular Symbol'!F$16,"",IF(D13=0,"",IF(OR(D13=$BW$1,D14=$BW$1,D15=$BW$1,D13=$CP$1,D14=$CP$1,D15=$CP$1),0,1)))</f>
        <v>1</v>
      </c>
      <c r="CR13" s="2">
        <f>IF($A13&gt;='DB_FG_243way_Regular Symbol'!G$16,"",IF(E13=0,"",IF(OR(E13=$BW$1,E14=$BW$1,E15=$BW$1,E13=$CP$1,E14=$CP$1,E15=$CP$1),0,1)))</f>
        <v>0</v>
      </c>
      <c r="CS13" s="2">
        <f>IF($A13&gt;='DB_FG_243way_Regular Symbol'!H$16,"",IF(F13=0,"",IF(OR(F13=$BW$1,F14=$BW$1,F15=$BW$1,F13=$CP$1,F14=$CP$1,F15=$CP$1),0,1)))</f>
        <v>1</v>
      </c>
      <c r="CU13" s="2">
        <f>IF($A13&gt;='DB_FG_243way_Regular Symbol'!D$16,"",IF(B13=0,"",IF(OR(B13=$BW$1,B14=$BW$1,B15=$BW$1,B13=$CV$1,B14=$CV$1,B15=$CV$1),0,1)))</f>
        <v>1</v>
      </c>
      <c r="CV13" s="2">
        <f>IF($A13&gt;='DB_FG_243way_Regular Symbol'!E$16,"",IF(C13=0,"",IF(OR(C13=$BW$1,C14=$BW$1,C15=$BW$1,C13=$CV$1,C14=$CV$1,C15=$CV$1),0,1)))</f>
        <v>0</v>
      </c>
      <c r="CW13" s="2">
        <f>IF($A13&gt;='DB_FG_243way_Regular Symbol'!F$16,"",IF(D13=0,"",IF(OR(D13=$BW$1,D14=$BW$1,D15=$BW$1,D13=$CV$1,D14=$CV$1,D15=$CV$1),0,1)))</f>
        <v>0</v>
      </c>
      <c r="CX13" s="2">
        <f>IF($A13&gt;='DB_FG_243way_Regular Symbol'!G$16,"",IF(E13=0,"",IF(OR(E13=$BW$1,E14=$BW$1,E15=$BW$1,E13=$CV$1,E14=$CV$1,E15=$CV$1),0,1)))</f>
        <v>1</v>
      </c>
      <c r="CY13" s="2">
        <f>IF($A13&gt;='DB_FG_243way_Regular Symbol'!H$16,"",IF(F13=0,"",IF(OR(F13=$BW$1,F14=$BW$1,F15=$BW$1,F13=$CV$1,F14=$CV$1,F15=$CV$1),0,1)))</f>
        <v>0</v>
      </c>
    </row>
    <row r="14" spans="1:103" ht="16" thickBot="1">
      <c r="A14" s="341">
        <f>IF('DB_FG_243way_Regular Symbol'!L13="","",'DB_FG_243way_Regular Symbol'!L13)</f>
        <v>10</v>
      </c>
      <c r="B14" s="184" t="str">
        <f>IF('DB_FG_243way_Regular Symbol'!M13="",
IF($A14-'DB_FG_243way_Regular Symbol'!D$16&gt;='DB_FG_243way_RegularＸ_W()'!B$2-1,"",VLOOKUP($A14-'DB_FG_243way_Regular Symbol'!D$16,'DB_FG_243way_Regular Symbol'!$L$3:$Q$99,'DB_FG_243way_RegularＸ_W()'!B$3+1,FALSE)),
'DB_FG_243way_Regular Symbol'!M13)</f>
        <v>K</v>
      </c>
      <c r="C14" s="184" t="str">
        <f>IF('DB_FG_243way_Regular Symbol'!N13="",
IF($A14-'DB_FG_243way_Regular Symbol'!E$16&gt;='DB_FG_243way_RegularＸ_W()'!C$2-1,"",VLOOKUP($A14-'DB_FG_243way_Regular Symbol'!E$16,'DB_FG_243way_Regular Symbol'!$L$3:$Q$99,'DB_FG_243way_RegularＸ_W()'!C$3+1,FALSE)),
'DB_FG_243way_Regular Symbol'!N13)</f>
        <v>M4</v>
      </c>
      <c r="D14" s="184" t="str">
        <f>IF('DB_FG_243way_Regular Symbol'!O13="",
IF($A14-'DB_FG_243way_Regular Symbol'!F$16&gt;='DB_FG_243way_RegularＸ_W()'!D$2-1,"",VLOOKUP($A14-'DB_FG_243way_Regular Symbol'!F$16,'DB_FG_243way_Regular Symbol'!$L$3:$Q$99,'DB_FG_243way_RegularＸ_W()'!D$3+1,FALSE)),
'DB_FG_243way_Regular Symbol'!O13)</f>
        <v>Q</v>
      </c>
      <c r="E14" s="184" t="str">
        <f>IF('DB_FG_243way_Regular Symbol'!P13="",
IF($A14-'DB_FG_243way_Regular Symbol'!G$16&gt;='DB_FG_243way_RegularＸ_W()'!E$2-1,"",VLOOKUP($A14-'DB_FG_243way_Regular Symbol'!G$16,'DB_FG_243way_Regular Symbol'!$L$3:$Q$99,'DB_FG_243way_RegularＸ_W()'!E$3+1,FALSE)),
'DB_FG_243way_Regular Symbol'!P13)</f>
        <v>S1</v>
      </c>
      <c r="F14" s="358" t="str">
        <f>IF('DB_FG_243way_Regular Symbol'!Q13="",
IF($A14-'DB_FG_243way_Regular Symbol'!H$16&gt;='DB_FG_243way_RegularＸ_W()'!F$2-1,"",VLOOKUP($A14-'DB_FG_243way_Regular Symbol'!H$16,'DB_FG_243way_Regular Symbol'!$L$3:$Q$99,'DB_FG_243way_RegularＸ_W()'!F$3+1,FALSE)),
'DB_FG_243way_Regular Symbol'!Q13)</f>
        <v>NI</v>
      </c>
      <c r="H14" s="344" t="s">
        <v>180</v>
      </c>
      <c r="I14" s="147">
        <f>SUM(CU4:CU200)</f>
        <v>15</v>
      </c>
      <c r="J14" s="147">
        <f>SUM(CV4:CV200)</f>
        <v>14</v>
      </c>
      <c r="K14" s="147">
        <f>SUM(CW4:CW200)</f>
        <v>35</v>
      </c>
      <c r="L14" s="147">
        <f>SUM(CX4:CX200)</f>
        <v>30</v>
      </c>
      <c r="M14" s="147">
        <f>SUM(CY4:CY200)</f>
        <v>46</v>
      </c>
      <c r="O14" s="342">
        <f>IF($A14&gt;='DB_FG_243way_Regular Symbol'!D$16,"",IF(B14=0,"",IF(OR(B14=$O$1,B14=$P$1,B15=$O$1,B15=$P$1,B16=$O$1,B16=$P$1),0,1)))</f>
        <v>1</v>
      </c>
      <c r="P14" s="2">
        <f>IF($A14&gt;='DB_FG_243way_Regular Symbol'!E$16,"",IF(C14=0,"",IF(OR(C14=$O$1,C14=$P$1,C15=$O$1,C15=$P$1,C16=$O$1,C16=$P$1),0,1)))</f>
        <v>1</v>
      </c>
      <c r="Q14" s="2">
        <f>IF($A14&gt;='DB_FG_243way_Regular Symbol'!F$16,"",IF(D14=0,"",IF(OR(D14=$O$1,D14=$P$1,D15=$O$1,D15=$P$1,D16=$O$1,D16=$P$1),0,1)))</f>
        <v>1</v>
      </c>
      <c r="R14" s="2">
        <f>IF($A14&gt;='DB_FG_243way_Regular Symbol'!G$16,"",IF(E14=0,"",IF(OR(E14=$O$1,E14=$P$1,E15=$O$1,E15=$P$1,E16=$O$1,E16=$P$1),0,1)))</f>
        <v>1</v>
      </c>
      <c r="S14" s="128">
        <f>IF($A14&gt;='DB_FG_243way_Regular Symbol'!H$16,"",IF(F14=0,"",IF(OR(F14=$O$1,F14=$P$1,F15=$O$1,F15=$P$1,F16=$O$1,F16=$P$1),0,1)))</f>
        <v>1</v>
      </c>
      <c r="U14" s="342">
        <f>IF($A14&gt;='DB_FG_243way_Regular Symbol'!D$16,"",IF(B14=0,"",IF(OR(B14=$U$1,B14=$V$1,B15=$U$1,B15=$V$1,B16=$U$1,B16=$V$1),0,1)))</f>
        <v>1</v>
      </c>
      <c r="V14" s="2">
        <f>IF($A14&gt;='DB_FG_243way_Regular Symbol'!E$16,"",IF(C14=0,"",IF(OR(C14=$U$1,C14=$V$1,C15=$U$1,C15=$V$1,C16=$U$1,C16=$V$1),0,1)))</f>
        <v>0</v>
      </c>
      <c r="W14" s="2">
        <f>IF($A14&gt;='DB_FG_243way_Regular Symbol'!F$16,"",IF(D14=0,"",IF(OR(D14=$U$1,D14=$V$1,D15=$U$1,D15=$V$1,D16=$U$1,D16=$V$1),0,1)))</f>
        <v>1</v>
      </c>
      <c r="X14" s="2">
        <f>IF($A14&gt;='DB_FG_243way_Regular Symbol'!G$16,"",IF(E14=0,"",IF(OR(E14=$U$1,E14=$V$1,E15=$U$1,E15=$V$1,E16=$U$1,E16=$V$1),0,1)))</f>
        <v>0</v>
      </c>
      <c r="Y14" s="128">
        <f>IF($A14&gt;='DB_FG_243way_Regular Symbol'!H$16,"",IF(F14=0,"",IF(OR(F14=$U$1,F14=$V$1,F15=$U$1,F15=$V$1,F16=$U$1,F16=$V$1),0,1)))</f>
        <v>1</v>
      </c>
      <c r="AA14" s="342">
        <f>IF($A14&gt;='DB_FG_243way_Regular Symbol'!D$16,"",IF(B14=0,"",IF(OR(B14=$AA$1,B14=$AB$1,B15=$AA$1,B15=$AB$1,B16=$AA$1,,B16=$AB$1),0,1)))</f>
        <v>1</v>
      </c>
      <c r="AB14" s="2">
        <f>IF($A14&gt;='DB_FG_243way_Regular Symbol'!E$16,"",IF(C14=0,"",IF(OR(C14=$AA$1,C14=$AB$1,C15=$AA$1,C15=$AB$1,C16=$AA$1,,C16=$AB$1),0,1)))</f>
        <v>1</v>
      </c>
      <c r="AC14" s="2">
        <f>IF($A14&gt;='DB_FG_243way_Regular Symbol'!F$16,"",IF(D14=0,"",IF(OR(D14=$AA$1,D14=$AB$1,D15=$AA$1,D15=$AB$1,D16=$AA$1,,D16=$AB$1),0,1)))</f>
        <v>1</v>
      </c>
      <c r="AD14" s="2">
        <f>IF($A14&gt;='DB_FG_243way_Regular Symbol'!G$16,"",IF(E14=0,"",IF(OR(E14=$AA$1,E14=$AB$1,E15=$AA$1,E15=$AB$1,E16=$AA$1,,E16=$AB$1),0,1)))</f>
        <v>1</v>
      </c>
      <c r="AE14" s="128">
        <f>IF($A14&gt;='DB_FG_243way_Regular Symbol'!H$16,"",IF(F14=0,"",IF(OR(F14=$AA$1,F14=$AB$1,F15=$AA$1,F15=$AB$1,F16=$AA$1,,F16=$AB$1),0,1)))</f>
        <v>1</v>
      </c>
      <c r="AG14" s="342">
        <f>IF($A14&gt;='DB_FG_243way_Regular Symbol'!D$16,"",IF(B14=0,"",IF(OR(B14=$AG$1,B14=$AH$1,B15=$AG$1,B15=$AH$1,B16=$AG$1,B16=$AH$1),0,1)))</f>
        <v>1</v>
      </c>
      <c r="AH14" s="2">
        <f>IF($A14&gt;='DB_FG_243way_Regular Symbol'!E$16,"",IF(C14=0,"",IF(OR(C14=$AG$1,C14=$AH$1,C15=$AG$1,C15=$AH$1,C16=$AG$1,C16=$AH$1),0,1)))</f>
        <v>0</v>
      </c>
      <c r="AI14" s="2">
        <f>IF($A14&gt;='DB_FG_243way_Regular Symbol'!F$16,"",IF(D14=0,"",IF(OR(D14=$AG$1,D14=$AH$1,D15=$AG$1,D15=$AH$1,D16=$AG$1,D16=$AH$1),0,1)))</f>
        <v>1</v>
      </c>
      <c r="AJ14" s="2">
        <f>IF($A14&gt;='DB_FG_243way_Regular Symbol'!G$16,"",IF(E14=0,"",IF(OR(E14=$AG$1,E14=$AH$1,E15=$AG$1,E15=$AH$1,E16=$AG$1,E16=$AH$1),0,1)))</f>
        <v>1</v>
      </c>
      <c r="AK14" s="128">
        <f>IF($A14&gt;='DB_FG_243way_Regular Symbol'!H$16,"",IF(F14=0,"",IF(OR(F14=$AG$1,F14=$AH$1,F15=$AG$1,F15=$AH$1,F16=$AG$1,F16=$AH$1),0,1)))</f>
        <v>1</v>
      </c>
      <c r="AM14" s="342">
        <f>IF($A14&gt;='DB_FG_243way_Regular Symbol'!D$16,"",IF(B14=0,"",IF(OR(B14=$AM$1,B14=$AN$1,B15=$AM$1,B15=$AN$1,B16=$AM$1,B16=$AN$1),0,1)))</f>
        <v>0</v>
      </c>
      <c r="AN14" s="2">
        <f>IF($A14&gt;='DB_FG_243way_Regular Symbol'!E$16,"",IF(C14=0,"",IF(OR(C14=$AM$1,C14=$AN$1,C15=$AM$1,C15=$AN$1,C16=$AM$1,C16=$AN$1),0,1)))</f>
        <v>1</v>
      </c>
      <c r="AO14" s="2">
        <f>IF($A14&gt;='DB_FG_243way_Regular Symbol'!F$16,"",IF(D14=0,"",IF(OR(D14=$AM$1,D14=$AN$1,D15=$AM$1,D15=$AN$1,D16=$AM$1,D16=$AN$1),0,1)))</f>
        <v>1</v>
      </c>
      <c r="AP14" s="2">
        <f>IF($A14&gt;='DB_FG_243way_Regular Symbol'!G$16,"",IF(E14=0,"",IF(OR(E14=$AM$1,E14=$AN$1,E15=$AM$1,E15=$AN$1,E16=$AM$1,E16=$AN$1),0,1)))</f>
        <v>0</v>
      </c>
      <c r="AQ14" s="128">
        <f>IF($A14&gt;='DB_FG_243way_Regular Symbol'!H$16,"",IF(F14=0,"",IF(OR(F14=$AM$1,F14=$AN$1,F15=$AM$1,F15=$AN$1,F16=$AM$1,F16=$AN$1),0,1)))</f>
        <v>1</v>
      </c>
      <c r="AS14" s="342">
        <f>IF($A14&gt;='DB_FG_243way_Regular Symbol'!D$16,"",IF(B14=0,"",IF(OR(B14=$AM$1,B14=$AT$1,B15=$AM$1,B15=$AT$1,B16=$AM$1,B16=$AT$1),0,1)))</f>
        <v>1</v>
      </c>
      <c r="AT14" s="2">
        <f>IF($A14&gt;='DB_FG_243way_Regular Symbol'!E$16,"",IF(C14=0,"",IF(OR(C14=$AM$1,C14=$AT$1,C15=$AM$1,C15=$AT$1,C16=$AM$1,C16=$AT$1),0,1)))</f>
        <v>1</v>
      </c>
      <c r="AU14" s="2">
        <f>IF($A14&gt;='DB_FG_243way_Regular Symbol'!F$16,"",IF(D14=0,"",IF(OR(D14=$AM$1,D14=$AT$1,D15=$AM$1,D15=$AT$1,D16=$AM$1,D16=$AT$1),0,1)))</f>
        <v>1</v>
      </c>
      <c r="AV14" s="2">
        <f>IF($A14&gt;='DB_FG_243way_Regular Symbol'!G$16,"",IF(E14=0,"",IF(OR(E14=$AM$1,E14=$AT$1,E15=$AM$1,E15=$AT$1,E16=$AM$1,E16=$AT$1),0,1)))</f>
        <v>1</v>
      </c>
      <c r="AW14" s="128">
        <f>IF($A14&gt;='DB_FG_243way_Regular Symbol'!H$16,"",IF(F14=0,"",IF(OR(F14=$AM$1,F14=$AT$1,F15=$AM$1,F15=$AT$1,F16=$AM$1,F16=$AT$1),0,1)))</f>
        <v>1</v>
      </c>
      <c r="AY14" s="342">
        <f>IF($A14&gt;='DB_FG_243way_Regular Symbol'!D$16,"",IF(B14=0,"",IF(OR(B14=$AM$1,B14=$AZ$1,B15=$AM$1,B15=$AZ$1,B16=$AM$1,B16=$AZ$1),0,1)))</f>
        <v>1</v>
      </c>
      <c r="AZ14" s="2">
        <f>IF($A14&gt;='DB_FG_243way_Regular Symbol'!E$16,"",IF(C14=0,"",IF(OR(C14=$AM$1,C14=$AZ$1,C15=$AM$1,C15=$AZ$1,C16=$AM$1,C16=$AZ$1),0,1)))</f>
        <v>1</v>
      </c>
      <c r="BA14" s="2">
        <f>IF($A14&gt;='DB_FG_243way_Regular Symbol'!F$16,"",IF(D14=0,"",IF(OR(D14=$AM$1,D14=$AZ$1,D15=$AM$1,D15=$AZ$1,D16=$AM$1,D16=$AZ$1),0,1)))</f>
        <v>1</v>
      </c>
      <c r="BB14" s="2">
        <f>IF($A14&gt;='DB_FG_243way_Regular Symbol'!G$16,"",IF(E14=0,"",IF(OR(E14=$AM$1,E14=$AZ$1,E15=$AM$1,E15=$AZ$1,E16=$AM$1,E16=$AZ$1),0,1)))</f>
        <v>1</v>
      </c>
      <c r="BC14" s="128">
        <f>IF($A14&gt;='DB_FG_243way_Regular Symbol'!H$16,"",IF(F14=0,"",IF(OR(F14=$AM$1,F14=$AZ$1,F15=$AM$1,F15=$AZ$1,F16=$AM$1,F16=$AZ$1),0,1)))</f>
        <v>1</v>
      </c>
      <c r="BE14" s="342"/>
      <c r="BF14" s="2"/>
      <c r="BG14" s="2">
        <f>IF($A14&gt;='DB_FG_243way_Regular Symbol'!F$16,"",IF(D14=0,"",COUNTIF(D14:D16,$BF$1)))</f>
        <v>0</v>
      </c>
      <c r="BH14" s="2">
        <f>IF($A14&gt;='DB_FG_243way_Regular Symbol'!G$16,"",IF(E14=0,"",COUNTIF(E14:E16,$BF$1)))</f>
        <v>0</v>
      </c>
      <c r="BI14" s="2">
        <f>IF($A14&gt;='DB_FG_243way_Regular Symbol'!H$16,"",IF(F14=0,"",COUNTIF(F14:F16,$BF$1)))</f>
        <v>0</v>
      </c>
      <c r="BK14" s="342"/>
      <c r="BL14" s="2"/>
      <c r="BM14" s="2">
        <f>IF($A14&gt;='DB_FG_243way_Regular Symbol'!F$16,"",IF(D14=0,"",IF(OR(D14=$AM$1,D14=$BL$1,D15=$AM$1,D15=$BL$1,D16=$AM$1,D16=$BL$1),0,1)))</f>
        <v>1</v>
      </c>
      <c r="BN14" s="2">
        <f>IF($A14&gt;='DB_FG_243way_Regular Symbol'!G$16,"",IF(E14=0,"",IF(OR(E14=$AM$1,E14=$BL$1,E15=$AM$1,E15=$BL$1,E16=$AM$1,E16=$BL$1),0,1)))</f>
        <v>1</v>
      </c>
      <c r="BO14" s="128">
        <f>IF($A14&gt;='DB_FG_243way_Regular Symbol'!H$16,"",IF(F14=0,"",IF(OR(F14=$AM$1,F14=$BL$1,F15=$AM$1,F15=$BL$1,F16=$AM$1,F16=$BL$1),0,1)))</f>
        <v>1</v>
      </c>
      <c r="BQ14" s="2">
        <f>IF($A14&gt;='DB_FG_243way_Regular Symbol'!D$16,"",IF(B14=0,"",IF(OR(B14=$BQ$1,B14=$BR$1,B15=$BQ$1,B15=$BR$1,B16=$BQ$1,B16=$BR$1),0,1)))</f>
        <v>1</v>
      </c>
      <c r="BR14" s="2">
        <f>IF($A14&gt;='DB_FG_243way_Regular Symbol'!E$16,"",IF(C14=0,"",IF(OR(C14=$BQ$1,C14=$BR$1,C15=$BQ$1,C15=$BR$1,C16=$BQ$1,C16=$BR$1),0,1)))</f>
        <v>1</v>
      </c>
      <c r="BS14" s="2">
        <f>IF($A14&gt;='DB_FG_243way_Regular Symbol'!F$16,"",IF(D14=0,"",IF(OR(D14=$BQ$1,D14=$BR$1,D15=$BQ$1,D15=$BR$1,D16=$BQ$1,D16=$BR$1),0,1)))</f>
        <v>1</v>
      </c>
      <c r="BT14" s="2">
        <f>IF($A14&gt;='DB_FG_243way_Regular Symbol'!G$16,"",IF(E14=0,"",IF(OR(E14=$BQ$1,E14=$BR$1,E15=$BQ$1,E15=$BR$1,E16=$BQ$1,E16=$BR$1),0,1)))</f>
        <v>1</v>
      </c>
      <c r="BU14" s="2">
        <f>IF($A14&gt;='DB_FG_243way_Regular Symbol'!H$16,"",IF(F14=0,"",IF(OR(F14=$BQ$1,F14=$BR$1,F15=$BQ$1,F15=$BR$1,F16=$BQ$1,F16=$BR$1),0,1)))</f>
        <v>0</v>
      </c>
      <c r="BW14" s="2">
        <f>IF($A14&gt;='DB_FG_243way_Regular Symbol'!D$16,"",IF(B14=0,"",IF(OR(B14=$BW$1,B15=$BW$1,B16=$BW$1,B14=$BX$1,B15=$BX$1,B16=$BX$1),0,1)))</f>
        <v>0</v>
      </c>
      <c r="BX14" s="2">
        <f>IF($A14&gt;='DB_FG_243way_Regular Symbol'!E$16,"",IF(C14=0,"",IF(OR(C14=$BW$1,C15=$BW$1,C16=$BW$1,C14=$BX$1,C15=$BX$1,C16=$BX$1),0,1)))</f>
        <v>1</v>
      </c>
      <c r="BY14" s="2">
        <f>IF($A14&gt;='DB_FG_243way_Regular Symbol'!F$16,"",IF(D14=0,"",IF(OR(D14=$BW$1,D15=$BW$1,D16=$BW$1,D14=$BX$1,D15=$BX$1,D16=$BX$1),0,1)))</f>
        <v>1</v>
      </c>
      <c r="BZ14" s="2">
        <f>IF($A14&gt;='DB_FG_243way_Regular Symbol'!G$16,"",IF(E14=0,"",IF(OR(E14=$BW$1,E15=$BW$1,E16=$BW$1,E14=$BX$1,E15=$BX$1,E16=$BX$1),0,1)))</f>
        <v>1</v>
      </c>
      <c r="CA14" s="2">
        <f>IF($A14&gt;='DB_FG_243way_Regular Symbol'!H$16,"",IF(F14=0,"",IF(OR(F14=$BW$1,F15=$BW$1,F16=$BW$1,F14=$BX$1,F15=$BX$1,F16=$BX$1),0,1)))</f>
        <v>0</v>
      </c>
      <c r="CC14" s="2">
        <f>IF($A14&gt;='DB_FG_243way_Regular Symbol'!D$16,"",IF(B14=0,"",IF(OR(B14=$BW$1,B15=$BW$1,B16=$BW$1,B14=$CD$1,B15=$CD$1,B16=$CD$1),0,1)))</f>
        <v>1</v>
      </c>
      <c r="CD14" s="2">
        <f>IF($A14&gt;='DB_FG_243way_Regular Symbol'!E$16,"",IF(C14=0,"",IF(OR(C14=$BW$1,C15=$BW$1,C16=$BW$1,C14=$CD$1,C15=$CD$1,C16=$CD$1),0,1)))</f>
        <v>1</v>
      </c>
      <c r="CE14" s="2">
        <f>IF($A14&gt;='DB_FG_243way_Regular Symbol'!F$16,"",IF(D14=0,"",IF(OR(D14=$BW$1,D15=$BW$1,D16=$BW$1,D14=$CD$1,D15=$CD$1,D16=$CD$1),0,1)))</f>
        <v>0</v>
      </c>
      <c r="CF14" s="2">
        <f>IF($A14&gt;='DB_FG_243way_Regular Symbol'!G$16,"",IF(E14=0,"",IF(OR(E14=$BW$1,E15=$BW$1,E16=$BW$1,E14=$CD$1,E15=$CD$1,E16=$CD$1),0,1)))</f>
        <v>1</v>
      </c>
      <c r="CG14" s="2">
        <f>IF($A14&gt;='DB_FG_243way_Regular Symbol'!H$16,"",IF(F14=0,"",IF(OR(F14=$BW$1,F15=$BW$1,F16=$BW$1,F14=$CD$1,F15=$CD$1,F16=$CD$1),0,1)))</f>
        <v>1</v>
      </c>
      <c r="CI14" s="2">
        <f>IF($A14&gt;='DB_FG_243way_Regular Symbol'!D$16,"",IF(B14=0,"",IF(OR(B14=$BW$1,B15=$BW$1,B16=$BW$1,B14=$CJ$1,B15=$CJ$1,B16=$CJ$1),0,1)))</f>
        <v>1</v>
      </c>
      <c r="CJ14" s="2">
        <f>IF($A14&gt;='DB_FG_243way_Regular Symbol'!E$16,"",IF(C14=0,"",IF(OR(C14=$BW$1,C15=$BW$1,C16=$BW$1,C14=$CJ$1,C15=$CJ$1,C16=$CJ$1),0,1)))</f>
        <v>1</v>
      </c>
      <c r="CK14" s="2">
        <f>IF($A14&gt;='DB_FG_243way_Regular Symbol'!F$16,"",IF(D14=0,"",IF(OR(D14=$BW$1,D15=$BW$1,D16=$BW$1,D14=$CJ$1,D15=$CJ$1,D16=$CJ$1),0,1)))</f>
        <v>1</v>
      </c>
      <c r="CL14" s="2">
        <f>IF($A14&gt;='DB_FG_243way_Regular Symbol'!G$16,"",IF(E14=0,"",IF(OR(E14=$BW$1,E15=$BW$1,E16=$BW$1,E14=$CJ$1,E15=$CJ$1,E16=$CJ$1),0,1)))</f>
        <v>1</v>
      </c>
      <c r="CM14" s="2">
        <f>IF($A14&gt;='DB_FG_243way_Regular Symbol'!H$16,"",IF(F14=0,"",IF(OR(F14=$BW$1,F15=$BW$1,F16=$BW$1,F14=$CJ$1,F15=$CJ$1,F16=$CJ$1),0,1)))</f>
        <v>1</v>
      </c>
      <c r="CO14" s="2">
        <f>IF($A14&gt;='DB_FG_243way_Regular Symbol'!D$16,"",IF(B14=0,"",IF(OR(B14=$BW$1,B15=$BW$1,B16=$BW$1,B14=$CP$1,B15=$CP$1,B16=$CP$1),0,1)))</f>
        <v>0</v>
      </c>
      <c r="CP14" s="2">
        <f>IF($A14&gt;='DB_FG_243way_Regular Symbol'!E$16,"",IF(C14=0,"",IF(OR(C14=$BW$1,C15=$BW$1,C16=$BW$1,C14=$CP$1,C15=$CP$1,C16=$CP$1),0,1)))</f>
        <v>0</v>
      </c>
      <c r="CQ14" s="2">
        <f>IF($A14&gt;='DB_FG_243way_Regular Symbol'!F$16,"",IF(D14=0,"",IF(OR(D14=$BW$1,D15=$BW$1,D16=$BW$1,D14=$CP$1,D15=$CP$1,D16=$CP$1),0,1)))</f>
        <v>0</v>
      </c>
      <c r="CR14" s="2">
        <f>IF($A14&gt;='DB_FG_243way_Regular Symbol'!G$16,"",IF(E14=0,"",IF(OR(E14=$BW$1,E15=$BW$1,E16=$BW$1,E14=$CP$1,E15=$CP$1,E16=$CP$1),0,1)))</f>
        <v>1</v>
      </c>
      <c r="CS14" s="2">
        <f>IF($A14&gt;='DB_FG_243way_Regular Symbol'!H$16,"",IF(F14=0,"",IF(OR(F14=$BW$1,F15=$BW$1,F16=$BW$1,F14=$CP$1,F15=$CP$1,F16=$CP$1),0,1)))</f>
        <v>1</v>
      </c>
      <c r="CU14" s="2">
        <f>IF($A14&gt;='DB_FG_243way_Regular Symbol'!D$16,"",IF(B14=0,"",IF(OR(B14=$BW$1,B15=$BW$1,B16=$BW$1,B14=$CV$1,B15=$CV$1,B16=$CV$1),0,1)))</f>
        <v>1</v>
      </c>
      <c r="CV14" s="2">
        <f>IF($A14&gt;='DB_FG_243way_Regular Symbol'!E$16,"",IF(C14=0,"",IF(OR(C14=$BW$1,C15=$BW$1,C16=$BW$1,C14=$CV$1,C15=$CV$1,C16=$CV$1),0,1)))</f>
        <v>1</v>
      </c>
      <c r="CW14" s="2">
        <f>IF($A14&gt;='DB_FG_243way_Regular Symbol'!F$16,"",IF(D14=0,"",IF(OR(D14=$BW$1,D15=$BW$1,D16=$BW$1,D14=$CV$1,D15=$CV$1,D16=$CV$1),0,1)))</f>
        <v>0</v>
      </c>
      <c r="CX14" s="2">
        <f>IF($A14&gt;='DB_FG_243way_Regular Symbol'!G$16,"",IF(E14=0,"",IF(OR(E14=$BW$1,E15=$BW$1,E16=$BW$1,E14=$CV$1,E15=$CV$1,E16=$CV$1),0,1)))</f>
        <v>1</v>
      </c>
      <c r="CY14" s="2">
        <f>IF($A14&gt;='DB_FG_243way_Regular Symbol'!H$16,"",IF(F14=0,"",IF(OR(F14=$BW$1,F15=$BW$1,F16=$BW$1,F14=$CV$1,F15=$CV$1,F16=$CV$1),0,1)))</f>
        <v>0</v>
      </c>
    </row>
    <row r="15" spans="1:103">
      <c r="A15" s="341">
        <f>IF('DB_FG_243way_Regular Symbol'!L14="","",'DB_FG_243way_Regular Symbol'!L14)</f>
        <v>11</v>
      </c>
      <c r="B15" s="184" t="str">
        <f>IF('DB_FG_243way_Regular Symbol'!M14="",
IF($A15-'DB_FG_243way_Regular Symbol'!D$16&gt;='DB_FG_243way_RegularＸ_W()'!B$2-1,"",VLOOKUP($A15-'DB_FG_243way_Regular Symbol'!D$16,'DB_FG_243way_Regular Symbol'!$L$3:$Q$99,'DB_FG_243way_RegularＸ_W()'!B$3+1,FALSE)),
'DB_FG_243way_Regular Symbol'!M14)</f>
        <v>M5</v>
      </c>
      <c r="C15" s="184" t="str">
        <f>IF('DB_FG_243way_Regular Symbol'!N14="",
IF($A15-'DB_FG_243way_Regular Symbol'!E$16&gt;='DB_FG_243way_RegularＸ_W()'!C$2-1,"",VLOOKUP($A15-'DB_FG_243way_Regular Symbol'!E$16,'DB_FG_243way_Regular Symbol'!$L$3:$Q$99,'DB_FG_243way_RegularＸ_W()'!C$3+1,FALSE)),
'DB_FG_243way_Regular Symbol'!N14)</f>
        <v>TE</v>
      </c>
      <c r="D15" s="184" t="str">
        <f>IF('DB_FG_243way_Regular Symbol'!O14="",
IF($A15-'DB_FG_243way_Regular Symbol'!F$16&gt;='DB_FG_243way_RegularＸ_W()'!D$2-1,"",VLOOKUP($A15-'DB_FG_243way_Regular Symbol'!F$16,'DB_FG_243way_Regular Symbol'!$L$3:$Q$99,'DB_FG_243way_RegularＸ_W()'!D$3+1,FALSE)),
'DB_FG_243way_Regular Symbol'!O14)</f>
        <v>NI</v>
      </c>
      <c r="E15" s="184" t="str">
        <f>IF('DB_FG_243way_Regular Symbol'!P14="",
IF($A15-'DB_FG_243way_Regular Symbol'!G$16&gt;='DB_FG_243way_RegularＸ_W()'!E$2-1,"",VLOOKUP($A15-'DB_FG_243way_Regular Symbol'!G$16,'DB_FG_243way_Regular Symbol'!$L$3:$Q$99,'DB_FG_243way_RegularＸ_W()'!E$3+1,FALSE)),
'DB_FG_243way_Regular Symbol'!P14)</f>
        <v>M5</v>
      </c>
      <c r="F15" s="358" t="str">
        <f>IF('DB_FG_243way_Regular Symbol'!Q14="",
IF($A15-'DB_FG_243way_Regular Symbol'!H$16&gt;='DB_FG_243way_RegularＸ_W()'!F$2-1,"",VLOOKUP($A15-'DB_FG_243way_Regular Symbol'!H$16,'DB_FG_243way_Regular Symbol'!$L$3:$Q$99,'DB_FG_243way_RegularＸ_W()'!F$3+1,FALSE)),
'DB_FG_243way_Regular Symbol'!Q14)</f>
        <v>K</v>
      </c>
      <c r="H15" s="343" t="s">
        <v>310</v>
      </c>
      <c r="I15" s="217">
        <f>SUM(AY4:AY200)</f>
        <v>42</v>
      </c>
      <c r="J15" s="217">
        <f>SUM(AZ4:AZ200)</f>
        <v>26</v>
      </c>
      <c r="K15" s="217">
        <f>SUM(BA4:BA200)</f>
        <v>62</v>
      </c>
      <c r="L15" s="217">
        <f>SUM(BB4:BB200)</f>
        <v>42</v>
      </c>
      <c r="M15" s="217">
        <f>SUM(BC4:BC200)</f>
        <v>73</v>
      </c>
      <c r="O15" s="342">
        <f>IF($A15&gt;='DB_FG_243way_Regular Symbol'!D$16,"",IF(B15=0,"",IF(OR(B15=$O$1,B15=$P$1,B16=$O$1,B16=$P$1,B17=$O$1,B17=$P$1),0,1)))</f>
        <v>1</v>
      </c>
      <c r="P15" s="2">
        <f>IF($A15&gt;='DB_FG_243way_Regular Symbol'!E$16,"",IF(C15=0,"",IF(OR(C15=$O$1,C15=$P$1,C16=$O$1,C16=$P$1,C17=$O$1,C17=$P$1),0,1)))</f>
        <v>1</v>
      </c>
      <c r="Q15" s="2">
        <f>IF($A15&gt;='DB_FG_243way_Regular Symbol'!F$16,"",IF(D15=0,"",IF(OR(D15=$O$1,D15=$P$1,D16=$O$1,D16=$P$1,D17=$O$1,D17=$P$1),0,1)))</f>
        <v>1</v>
      </c>
      <c r="R15" s="2">
        <f>IF($A15&gt;='DB_FG_243way_Regular Symbol'!G$16,"",IF(E15=0,"",IF(OR(E15=$O$1,E15=$P$1,E16=$O$1,E16=$P$1,E17=$O$1,E17=$P$1),0,1)))</f>
        <v>1</v>
      </c>
      <c r="S15" s="128">
        <f>IF($A15&gt;='DB_FG_243way_Regular Symbol'!H$16,"",IF(F15=0,"",IF(OR(F15=$O$1,F15=$P$1,F16=$O$1,F16=$P$1,F17=$O$1,F17=$P$1),0,1)))</f>
        <v>1</v>
      </c>
      <c r="U15" s="342">
        <f>IF($A15&gt;='DB_FG_243way_Regular Symbol'!D$16,"",IF(B15=0,"",IF(OR(B15=$U$1,B15=$V$1,B16=$U$1,B16=$V$1,B17=$U$1,B17=$V$1),0,1)))</f>
        <v>1</v>
      </c>
      <c r="V15" s="2">
        <f>IF($A15&gt;='DB_FG_243way_Regular Symbol'!E$16,"",IF(C15=0,"",IF(OR(C15=$U$1,C15=$V$1,C16=$U$1,C16=$V$1,C17=$U$1,C17=$V$1),0,1)))</f>
        <v>0</v>
      </c>
      <c r="W15" s="2">
        <f>IF($A15&gt;='DB_FG_243way_Regular Symbol'!F$16,"",IF(D15=0,"",IF(OR(D15=$U$1,D15=$V$1,D16=$U$1,D16=$V$1,D17=$U$1,D17=$V$1),0,1)))</f>
        <v>1</v>
      </c>
      <c r="X15" s="2">
        <f>IF($A15&gt;='DB_FG_243way_Regular Symbol'!G$16,"",IF(E15=0,"",IF(OR(E15=$U$1,E15=$V$1,E16=$U$1,E16=$V$1,E17=$U$1,E17=$V$1),0,1)))</f>
        <v>0</v>
      </c>
      <c r="Y15" s="128">
        <f>IF($A15&gt;='DB_FG_243way_Regular Symbol'!H$16,"",IF(F15=0,"",IF(OR(F15=$U$1,F15=$V$1,F16=$U$1,F16=$V$1,F17=$U$1,F17=$V$1),0,1)))</f>
        <v>1</v>
      </c>
      <c r="AA15" s="342">
        <f>IF($A15&gt;='DB_FG_243way_Regular Symbol'!D$16,"",IF(B15=0,"",IF(OR(B15=$AA$1,B15=$AB$1,B16=$AA$1,B16=$AB$1,B17=$AA$1,,B17=$AB$1),0,1)))</f>
        <v>1</v>
      </c>
      <c r="AB15" s="2">
        <f>IF($A15&gt;='DB_FG_243way_Regular Symbol'!E$16,"",IF(C15=0,"",IF(OR(C15=$AA$1,C15=$AB$1,C16=$AA$1,C16=$AB$1,C17=$AA$1,,C17=$AB$1),0,1)))</f>
        <v>1</v>
      </c>
      <c r="AC15" s="2">
        <f>IF($A15&gt;='DB_FG_243way_Regular Symbol'!F$16,"",IF(D15=0,"",IF(OR(D15=$AA$1,D15=$AB$1,D16=$AA$1,D16=$AB$1,D17=$AA$1,,D17=$AB$1),0,1)))</f>
        <v>1</v>
      </c>
      <c r="AD15" s="2">
        <f>IF($A15&gt;='DB_FG_243way_Regular Symbol'!G$16,"",IF(E15=0,"",IF(OR(E15=$AA$1,E15=$AB$1,E16=$AA$1,E16=$AB$1,E17=$AA$1,,E17=$AB$1),0,1)))</f>
        <v>1</v>
      </c>
      <c r="AE15" s="128">
        <f>IF($A15&gt;='DB_FG_243way_Regular Symbol'!H$16,"",IF(F15=0,"",IF(OR(F15=$AA$1,F15=$AB$1,F16=$AA$1,F16=$AB$1,F17=$AA$1,,F17=$AB$1),0,1)))</f>
        <v>1</v>
      </c>
      <c r="AG15" s="342">
        <f>IF($A15&gt;='DB_FG_243way_Regular Symbol'!D$16,"",IF(B15=0,"",IF(OR(B15=$AG$1,B15=$AH$1,B16=$AG$1,B16=$AH$1,B17=$AG$1,B17=$AH$1),0,1)))</f>
        <v>1</v>
      </c>
      <c r="AH15" s="2">
        <f>IF($A15&gt;='DB_FG_243way_Regular Symbol'!E$16,"",IF(C15=0,"",IF(OR(C15=$AG$1,C15=$AH$1,C16=$AG$1,C16=$AH$1,C17=$AG$1,C17=$AH$1),0,1)))</f>
        <v>1</v>
      </c>
      <c r="AI15" s="2">
        <f>IF($A15&gt;='DB_FG_243way_Regular Symbol'!F$16,"",IF(D15=0,"",IF(OR(D15=$AG$1,D15=$AH$1,D16=$AG$1,D16=$AH$1,D17=$AG$1,D17=$AH$1),0,1)))</f>
        <v>1</v>
      </c>
      <c r="AJ15" s="2">
        <f>IF($A15&gt;='DB_FG_243way_Regular Symbol'!G$16,"",IF(E15=0,"",IF(OR(E15=$AG$1,E15=$AH$1,E16=$AG$1,E16=$AH$1,E17=$AG$1,E17=$AH$1),0,1)))</f>
        <v>1</v>
      </c>
      <c r="AK15" s="128">
        <f>IF($A15&gt;='DB_FG_243way_Regular Symbol'!H$16,"",IF(F15=0,"",IF(OR(F15=$AG$1,F15=$AH$1,F16=$AG$1,F16=$AH$1,F17=$AG$1,F17=$AH$1),0,1)))</f>
        <v>0</v>
      </c>
      <c r="AM15" s="342">
        <f>IF($A15&gt;='DB_FG_243way_Regular Symbol'!D$16,"",IF(B15=0,"",IF(OR(B15=$AM$1,B15=$AN$1,B16=$AM$1,B16=$AN$1,B17=$AM$1,B17=$AN$1),0,1)))</f>
        <v>0</v>
      </c>
      <c r="AN15" s="2">
        <f>IF($A15&gt;='DB_FG_243way_Regular Symbol'!E$16,"",IF(C15=0,"",IF(OR(C15=$AM$1,C15=$AN$1,C16=$AM$1,C16=$AN$1,C17=$AM$1,C17=$AN$1),0,1)))</f>
        <v>1</v>
      </c>
      <c r="AO15" s="2">
        <f>IF($A15&gt;='DB_FG_243way_Regular Symbol'!F$16,"",IF(D15=0,"",IF(OR(D15=$AM$1,D15=$AN$1,D16=$AM$1,D16=$AN$1,D17=$AM$1,D17=$AN$1),0,1)))</f>
        <v>1</v>
      </c>
      <c r="AP15" s="2">
        <f>IF($A15&gt;='DB_FG_243way_Regular Symbol'!G$16,"",IF(E15=0,"",IF(OR(E15=$AM$1,E15=$AN$1,E16=$AM$1,E16=$AN$1,E17=$AM$1,E17=$AN$1),0,1)))</f>
        <v>0</v>
      </c>
      <c r="AQ15" s="128">
        <f>IF($A15&gt;='DB_FG_243way_Regular Symbol'!H$16,"",IF(F15=0,"",IF(OR(F15=$AM$1,F15=$AN$1,F16=$AM$1,F16=$AN$1,F17=$AM$1,F17=$AN$1),0,1)))</f>
        <v>1</v>
      </c>
      <c r="AS15" s="342">
        <f>IF($A15&gt;='DB_FG_243way_Regular Symbol'!D$16,"",IF(B15=0,"",IF(OR(B15=$AM$1,B15=$AT$1,B16=$AM$1,B16=$AT$1,B17=$AM$1,B17=$AT$1),0,1)))</f>
        <v>1</v>
      </c>
      <c r="AT15" s="2">
        <f>IF($A15&gt;='DB_FG_243way_Regular Symbol'!E$16,"",IF(C15=0,"",IF(OR(C15=$AM$1,C15=$AT$1,C16=$AM$1,C16=$AT$1,C17=$AM$1,C17=$AT$1),0,1)))</f>
        <v>1</v>
      </c>
      <c r="AU15" s="2">
        <f>IF($A15&gt;='DB_FG_243way_Regular Symbol'!F$16,"",IF(D15=0,"",IF(OR(D15=$AM$1,D15=$AT$1,D16=$AM$1,D16=$AT$1,D17=$AM$1,D17=$AT$1),0,1)))</f>
        <v>1</v>
      </c>
      <c r="AV15" s="2">
        <f>IF($A15&gt;='DB_FG_243way_Regular Symbol'!G$16,"",IF(E15=0,"",IF(OR(E15=$AM$1,E15=$AT$1,E16=$AM$1,E16=$AT$1,E17=$AM$1,E17=$AT$1),0,1)))</f>
        <v>1</v>
      </c>
      <c r="AW15" s="128">
        <f>IF($A15&gt;='DB_FG_243way_Regular Symbol'!H$16,"",IF(F15=0,"",IF(OR(F15=$AM$1,F15=$AT$1,F16=$AM$1,F16=$AT$1,F17=$AM$1,F17=$AT$1),0,1)))</f>
        <v>1</v>
      </c>
      <c r="AY15" s="342">
        <f>IF($A15&gt;='DB_FG_243way_Regular Symbol'!D$16,"",IF(B15=0,"",IF(OR(B15=$AM$1,B15=$AZ$1,B16=$AM$1,B16=$AZ$1,B17=$AM$1,B17=$AZ$1),0,1)))</f>
        <v>1</v>
      </c>
      <c r="AZ15" s="2">
        <f>IF($A15&gt;='DB_FG_243way_Regular Symbol'!E$16,"",IF(C15=0,"",IF(OR(C15=$AM$1,C15=$AZ$1,C16=$AM$1,C16=$AZ$1,C17=$AM$1,C17=$AZ$1),0,1)))</f>
        <v>1</v>
      </c>
      <c r="BA15" s="2">
        <f>IF($A15&gt;='DB_FG_243way_Regular Symbol'!F$16,"",IF(D15=0,"",IF(OR(D15=$AM$1,D15=$AZ$1,D16=$AM$1,D16=$AZ$1,D17=$AM$1,D17=$AZ$1),0,1)))</f>
        <v>1</v>
      </c>
      <c r="BB15" s="2">
        <f>IF($A15&gt;='DB_FG_243way_Regular Symbol'!G$16,"",IF(E15=0,"",IF(OR(E15=$AM$1,E15=$AZ$1,E16=$AM$1,E16=$AZ$1,E17=$AM$1,E17=$AZ$1),0,1)))</f>
        <v>1</v>
      </c>
      <c r="BC15" s="128">
        <f>IF($A15&gt;='DB_FG_243way_Regular Symbol'!H$16,"",IF(F15=0,"",IF(OR(F15=$AM$1,F15=$AZ$1,F16=$AM$1,F16=$AZ$1,F17=$AM$1,F17=$AZ$1),0,1)))</f>
        <v>1</v>
      </c>
      <c r="BE15" s="342"/>
      <c r="BF15" s="2"/>
      <c r="BG15" s="2">
        <f>IF($A15&gt;='DB_FG_243way_Regular Symbol'!F$16,"",IF(D15=0,"",COUNTIF(D15:D17,$BF$1)))</f>
        <v>0</v>
      </c>
      <c r="BH15" s="2">
        <f>IF($A15&gt;='DB_FG_243way_Regular Symbol'!G$16,"",IF(E15=0,"",COUNTIF(E15:E17,$BF$1)))</f>
        <v>0</v>
      </c>
      <c r="BI15" s="2">
        <f>IF($A15&gt;='DB_FG_243way_Regular Symbol'!H$16,"",IF(F15=0,"",COUNTIF(F15:F17,$BF$1)))</f>
        <v>0</v>
      </c>
      <c r="BK15" s="342"/>
      <c r="BL15" s="2"/>
      <c r="BM15" s="2">
        <f>IF($A15&gt;='DB_FG_243way_Regular Symbol'!F$16,"",IF(D15=0,"",IF(OR(D15=$AM$1,D15=$BL$1,D16=$AM$1,D16=$BL$1,D17=$AM$1,D17=$BL$1),0,1)))</f>
        <v>1</v>
      </c>
      <c r="BN15" s="2">
        <f>IF($A15&gt;='DB_FG_243way_Regular Symbol'!G$16,"",IF(E15=0,"",IF(OR(E15=$AM$1,E15=$BL$1,E16=$AM$1,E16=$BL$1,E17=$AM$1,E17=$BL$1),0,1)))</f>
        <v>1</v>
      </c>
      <c r="BO15" s="128">
        <f>IF($A15&gt;='DB_FG_243way_Regular Symbol'!H$16,"",IF(F15=0,"",IF(OR(F15=$AM$1,F15=$BL$1,F16=$AM$1,F16=$BL$1,F17=$AM$1,F17=$BL$1),0,1)))</f>
        <v>1</v>
      </c>
      <c r="BQ15" s="2">
        <f>IF($A15&gt;='DB_FG_243way_Regular Symbol'!D$16,"",IF(B15=0,"",IF(OR(B15=$BQ$1,B15=$BR$1,B16=$BQ$1,B16=$BR$1,B17=$BQ$1,B17=$BR$1),0,1)))</f>
        <v>1</v>
      </c>
      <c r="BR15" s="2">
        <f>IF($A15&gt;='DB_FG_243way_Regular Symbol'!E$16,"",IF(C15=0,"",IF(OR(C15=$BQ$1,C15=$BR$1,C16=$BQ$1,C16=$BR$1,C17=$BQ$1,C17=$BR$1),0,1)))</f>
        <v>0</v>
      </c>
      <c r="BS15" s="2">
        <f>IF($A15&gt;='DB_FG_243way_Regular Symbol'!F$16,"",IF(D15=0,"",IF(OR(D15=$BQ$1,D15=$BR$1,D16=$BQ$1,D16=$BR$1,D17=$BQ$1,D17=$BR$1),0,1)))</f>
        <v>1</v>
      </c>
      <c r="BT15" s="2">
        <f>IF($A15&gt;='DB_FG_243way_Regular Symbol'!G$16,"",IF(E15=0,"",IF(OR(E15=$BQ$1,E15=$BR$1,E16=$BQ$1,E16=$BR$1,E17=$BQ$1,E17=$BR$1),0,1)))</f>
        <v>1</v>
      </c>
      <c r="BU15" s="2">
        <f>IF($A15&gt;='DB_FG_243way_Regular Symbol'!H$16,"",IF(F15=0,"",IF(OR(F15=$BQ$1,F15=$BR$1,F16=$BQ$1,F16=$BR$1,F17=$BQ$1,F17=$BR$1),0,1)))</f>
        <v>0</v>
      </c>
      <c r="BW15" s="2">
        <f>IF($A15&gt;='DB_FG_243way_Regular Symbol'!D$16,"",IF(B15=0,"",IF(OR(B15=$BW$1,B16=$BW$1,B17=$BW$1,B15=$BX$1,B16=$BX$1,B17=$BX$1),0,1)))</f>
        <v>1</v>
      </c>
      <c r="BX15" s="2">
        <f>IF($A15&gt;='DB_FG_243way_Regular Symbol'!E$16,"",IF(C15=0,"",IF(OR(C15=$BW$1,C16=$BW$1,C17=$BW$1,C15=$BX$1,C16=$BX$1,C17=$BX$1),0,1)))</f>
        <v>1</v>
      </c>
      <c r="BY15" s="2">
        <f>IF($A15&gt;='DB_FG_243way_Regular Symbol'!F$16,"",IF(D15=0,"",IF(OR(D15=$BW$1,D16=$BW$1,D17=$BW$1,D15=$BX$1,D16=$BX$1,D17=$BX$1),0,1)))</f>
        <v>1</v>
      </c>
      <c r="BZ15" s="2">
        <f>IF($A15&gt;='DB_FG_243way_Regular Symbol'!G$16,"",IF(E15=0,"",IF(OR(E15=$BW$1,E16=$BW$1,E17=$BW$1,E15=$BX$1,E16=$BX$1,E17=$BX$1),0,1)))</f>
        <v>1</v>
      </c>
      <c r="CA15" s="2">
        <f>IF($A15&gt;='DB_FG_243way_Regular Symbol'!H$16,"",IF(F15=0,"",IF(OR(F15=$BW$1,F16=$BW$1,F17=$BW$1,F15=$BX$1,F16=$BX$1,F17=$BX$1),0,1)))</f>
        <v>0</v>
      </c>
      <c r="CC15" s="2">
        <f>IF($A15&gt;='DB_FG_243way_Regular Symbol'!D$16,"",IF(B15=0,"",IF(OR(B15=$BW$1,B16=$BW$1,B17=$BW$1,B15=$CD$1,B16=$CD$1,B17=$CD$1),0,1)))</f>
        <v>1</v>
      </c>
      <c r="CD15" s="2">
        <f>IF($A15&gt;='DB_FG_243way_Regular Symbol'!E$16,"",IF(C15=0,"",IF(OR(C15=$BW$1,C16=$BW$1,C17=$BW$1,C15=$CD$1,C16=$CD$1,C17=$CD$1),0,1)))</f>
        <v>1</v>
      </c>
      <c r="CE15" s="2">
        <f>IF($A15&gt;='DB_FG_243way_Regular Symbol'!F$16,"",IF(D15=0,"",IF(OR(D15=$BW$1,D16=$BW$1,D17=$BW$1,D15=$CD$1,D16=$CD$1,D17=$CD$1),0,1)))</f>
        <v>1</v>
      </c>
      <c r="CF15" s="2">
        <f>IF($A15&gt;='DB_FG_243way_Regular Symbol'!G$16,"",IF(E15=0,"",IF(OR(E15=$BW$1,E16=$BW$1,E17=$BW$1,E15=$CD$1,E16=$CD$1,E17=$CD$1),0,1)))</f>
        <v>0</v>
      </c>
      <c r="CG15" s="2">
        <f>IF($A15&gt;='DB_FG_243way_Regular Symbol'!H$16,"",IF(F15=0,"",IF(OR(F15=$BW$1,F16=$BW$1,F17=$BW$1,F15=$CD$1,F16=$CD$1,F17=$CD$1),0,1)))</f>
        <v>1</v>
      </c>
      <c r="CI15" s="2">
        <f>IF($A15&gt;='DB_FG_243way_Regular Symbol'!D$16,"",IF(B15=0,"",IF(OR(B15=$BW$1,B16=$BW$1,B17=$BW$1,B15=$CJ$1,B16=$CJ$1,B17=$CJ$1),0,1)))</f>
        <v>1</v>
      </c>
      <c r="CJ15" s="2">
        <f>IF($A15&gt;='DB_FG_243way_Regular Symbol'!E$16,"",IF(C15=0,"",IF(OR(C15=$BW$1,C16=$BW$1,C17=$BW$1,C15=$CJ$1,C16=$CJ$1,C17=$CJ$1),0,1)))</f>
        <v>1</v>
      </c>
      <c r="CK15" s="2">
        <f>IF($A15&gt;='DB_FG_243way_Regular Symbol'!F$16,"",IF(D15=0,"",IF(OR(D15=$BW$1,D16=$BW$1,D17=$BW$1,D15=$CJ$1,D16=$CJ$1,D17=$CJ$1),0,1)))</f>
        <v>0</v>
      </c>
      <c r="CL15" s="2">
        <f>IF($A15&gt;='DB_FG_243way_Regular Symbol'!G$16,"",IF(E15=0,"",IF(OR(E15=$BW$1,E16=$BW$1,E17=$BW$1,E15=$CJ$1,E16=$CJ$1,E17=$CJ$1),0,1)))</f>
        <v>1</v>
      </c>
      <c r="CM15" s="2">
        <f>IF($A15&gt;='DB_FG_243way_Regular Symbol'!H$16,"",IF(F15=0,"",IF(OR(F15=$BW$1,F16=$BW$1,F17=$BW$1,F15=$CJ$1,F16=$CJ$1,F17=$CJ$1),0,1)))</f>
        <v>1</v>
      </c>
      <c r="CO15" s="2">
        <f>IF($A15&gt;='DB_FG_243way_Regular Symbol'!D$16,"",IF(B15=0,"",IF(OR(B15=$BW$1,B16=$BW$1,B17=$BW$1,B15=$CP$1,B16=$CP$1,B17=$CP$1),0,1)))</f>
        <v>0</v>
      </c>
      <c r="CP15" s="2">
        <f>IF($A15&gt;='DB_FG_243way_Regular Symbol'!E$16,"",IF(C15=0,"",IF(OR(C15=$BW$1,C16=$BW$1,C17=$BW$1,C15=$CP$1,C16=$CP$1,C17=$CP$1),0,1)))</f>
        <v>0</v>
      </c>
      <c r="CQ15" s="2">
        <f>IF($A15&gt;='DB_FG_243way_Regular Symbol'!F$16,"",IF(D15=0,"",IF(OR(D15=$BW$1,D16=$BW$1,D17=$BW$1,D15=$CP$1,D16=$CP$1,D17=$CP$1),0,1)))</f>
        <v>0</v>
      </c>
      <c r="CR15" s="2">
        <f>IF($A15&gt;='DB_FG_243way_Regular Symbol'!G$16,"",IF(E15=0,"",IF(OR(E15=$BW$1,E16=$BW$1,E17=$BW$1,E15=$CP$1,E16=$CP$1,E17=$CP$1),0,1)))</f>
        <v>1</v>
      </c>
      <c r="CS15" s="2">
        <f>IF($A15&gt;='DB_FG_243way_Regular Symbol'!H$16,"",IF(F15=0,"",IF(OR(F15=$BW$1,F16=$BW$1,F17=$BW$1,F15=$CP$1,F16=$CP$1,F17=$CP$1),0,1)))</f>
        <v>1</v>
      </c>
      <c r="CU15" s="2">
        <f>IF($A15&gt;='DB_FG_243way_Regular Symbol'!D$16,"",IF(B15=0,"",IF(OR(B15=$BW$1,B16=$BW$1,B17=$BW$1,B15=$CV$1,B16=$CV$1,B17=$CV$1),0,1)))</f>
        <v>0</v>
      </c>
      <c r="CV15" s="2">
        <f>IF($A15&gt;='DB_FG_243way_Regular Symbol'!E$16,"",IF(C15=0,"",IF(OR(C15=$BW$1,C16=$BW$1,C17=$BW$1,C15=$CV$1,C16=$CV$1,C17=$CV$1),0,1)))</f>
        <v>1</v>
      </c>
      <c r="CW15" s="2">
        <f>IF($A15&gt;='DB_FG_243way_Regular Symbol'!F$16,"",IF(D15=0,"",IF(OR(D15=$BW$1,D16=$BW$1,D17=$BW$1,D15=$CV$1,D16=$CV$1,D17=$CV$1),0,1)))</f>
        <v>0</v>
      </c>
      <c r="CX15" s="2">
        <f>IF($A15&gt;='DB_FG_243way_Regular Symbol'!G$16,"",IF(E15=0,"",IF(OR(E15=$BW$1,E16=$BW$1,E17=$BW$1,E15=$CV$1,E16=$CV$1,E17=$CV$1),0,1)))</f>
        <v>1</v>
      </c>
      <c r="CY15" s="2">
        <f>IF($A15&gt;='DB_FG_243way_Regular Symbol'!H$16,"",IF(F15=0,"",IF(OR(F15=$BW$1,F16=$BW$1,F17=$BW$1,F15=$CV$1,F16=$CV$1,F17=$CV$1),0,1)))</f>
        <v>1</v>
      </c>
    </row>
    <row r="16" spans="1:103">
      <c r="A16" s="341">
        <f>IF('DB_FG_243way_Regular Symbol'!L15="","",'DB_FG_243way_Regular Symbol'!L15)</f>
        <v>12</v>
      </c>
      <c r="B16" s="184" t="str">
        <f>IF('DB_FG_243way_Regular Symbol'!M15="",
IF($A16-'DB_FG_243way_Regular Symbol'!D$16&gt;='DB_FG_243way_RegularＸ_W()'!B$2-1,"",VLOOKUP($A16-'DB_FG_243way_Regular Symbol'!D$16,'DB_FG_243way_Regular Symbol'!$L$3:$Q$99,'DB_FG_243way_RegularＸ_W()'!B$3+1,FALSE)),
'DB_FG_243way_Regular Symbol'!M15)</f>
        <v>TE</v>
      </c>
      <c r="C16" s="184" t="str">
        <f>IF('DB_FG_243way_Regular Symbol'!N15="",
IF($A16-'DB_FG_243way_Regular Symbol'!E$16&gt;='DB_FG_243way_RegularＸ_W()'!C$2-1,"",VLOOKUP($A16-'DB_FG_243way_Regular Symbol'!E$16,'DB_FG_243way_Regular Symbol'!$L$3:$Q$99,'DB_FG_243way_RegularＸ_W()'!C$3+1,FALSE)),
'DB_FG_243way_Regular Symbol'!N15)</f>
        <v>M2</v>
      </c>
      <c r="D16" s="184" t="str">
        <f>IF('DB_FG_243way_Regular Symbol'!O15="",
IF($A16-'DB_FG_243way_Regular Symbol'!F$16&gt;='DB_FG_243way_RegularＸ_W()'!D$2-1,"",VLOOKUP($A16-'DB_FG_243way_Regular Symbol'!F$16,'DB_FG_243way_Regular Symbol'!$L$3:$Q$99,'DB_FG_243way_RegularＸ_W()'!D$3+1,FALSE)),
'DB_FG_243way_Regular Symbol'!O15)</f>
        <v>TE</v>
      </c>
      <c r="E16" s="184" t="str">
        <f>IF('DB_FG_243way_Regular Symbol'!P15="",
IF($A16-'DB_FG_243way_Regular Symbol'!G$16&gt;='DB_FG_243way_RegularＸ_W()'!E$2-1,"",VLOOKUP($A16-'DB_FG_243way_Regular Symbol'!G$16,'DB_FG_243way_Regular Symbol'!$L$3:$Q$99,'DB_FG_243way_RegularＸ_W()'!E$3+1,FALSE)),
'DB_FG_243way_Regular Symbol'!P15)</f>
        <v>M2</v>
      </c>
      <c r="F16" s="358" t="str">
        <f>IF('DB_FG_243way_Regular Symbol'!Q15="",
IF($A16-'DB_FG_243way_Regular Symbol'!H$16&gt;='DB_FG_243way_RegularＸ_W()'!F$2-1,"",VLOOKUP($A16-'DB_FG_243way_Regular Symbol'!H$16,'DB_FG_243way_Regular Symbol'!$L$3:$Q$99,'DB_FG_243way_RegularＸ_W()'!F$3+1,FALSE)),
'DB_FG_243way_Regular Symbol'!Q15)</f>
        <v>A</v>
      </c>
      <c r="O16" s="342">
        <f>IF($A16&gt;='DB_FG_243way_Regular Symbol'!D$16,"",IF(B16=0,"",IF(OR(B16=$O$1,B16=$P$1,B17=$O$1,B17=$P$1,B18=$O$1,B18=$P$1),0,1)))</f>
        <v>1</v>
      </c>
      <c r="P16" s="2">
        <f>IF($A16&gt;='DB_FG_243way_Regular Symbol'!E$16,"",IF(C16=0,"",IF(OR(C16=$O$1,C16=$P$1,C17=$O$1,C17=$P$1,C18=$O$1,C18=$P$1),0,1)))</f>
        <v>1</v>
      </c>
      <c r="Q16" s="2">
        <f>IF($A16&gt;='DB_FG_243way_Regular Symbol'!F$16,"",IF(D16=0,"",IF(OR(D16=$O$1,D16=$P$1,D17=$O$1,D17=$P$1,D18=$O$1,D18=$P$1),0,1)))</f>
        <v>1</v>
      </c>
      <c r="R16" s="2">
        <f>IF($A16&gt;='DB_FG_243way_Regular Symbol'!G$16,"",IF(E16=0,"",IF(OR(E16=$O$1,E16=$P$1,E17=$O$1,E17=$P$1,E18=$O$1,E18=$P$1),0,1)))</f>
        <v>1</v>
      </c>
      <c r="S16" s="128">
        <f>IF($A16&gt;='DB_FG_243way_Regular Symbol'!H$16,"",IF(F16=0,"",IF(OR(F16=$O$1,F16=$P$1,F17=$O$1,F17=$P$1,F18=$O$1,F18=$P$1),0,1)))</f>
        <v>0</v>
      </c>
      <c r="U16" s="342">
        <f>IF($A16&gt;='DB_FG_243way_Regular Symbol'!D$16,"",IF(B16=0,"",IF(OR(B16=$U$1,B16=$V$1,B17=$U$1,B17=$V$1,B18=$U$1,B18=$V$1),0,1)))</f>
        <v>0</v>
      </c>
      <c r="V16" s="2">
        <f>IF($A16&gt;='DB_FG_243way_Regular Symbol'!E$16,"",IF(C16=0,"",IF(OR(C16=$U$1,C16=$V$1,C17=$U$1,C17=$V$1,C18=$U$1,C18=$V$1),0,1)))</f>
        <v>0</v>
      </c>
      <c r="W16" s="2">
        <f>IF($A16&gt;='DB_FG_243way_Regular Symbol'!F$16,"",IF(D16=0,"",IF(OR(D16=$U$1,D16=$V$1,D17=$U$1,D17=$V$1,D18=$U$1,D18=$V$1),0,1)))</f>
        <v>0</v>
      </c>
      <c r="X16" s="2">
        <f>IF($A16&gt;='DB_FG_243way_Regular Symbol'!G$16,"",IF(E16=0,"",IF(OR(E16=$U$1,E16=$V$1,E17=$U$1,E17=$V$1,E18=$U$1,E18=$V$1),0,1)))</f>
        <v>0</v>
      </c>
      <c r="Y16" s="128">
        <f>IF($A16&gt;='DB_FG_243way_Regular Symbol'!H$16,"",IF(F16=0,"",IF(OR(F16=$U$1,F16=$V$1,F17=$U$1,F17=$V$1,F18=$U$1,F18=$V$1),0,1)))</f>
        <v>1</v>
      </c>
      <c r="AA16" s="342">
        <f>IF($A16&gt;='DB_FG_243way_Regular Symbol'!D$16,"",IF(B16=0,"",IF(OR(B16=$AA$1,B16=$AB$1,B17=$AA$1,B17=$AB$1,B18=$AA$1,,B18=$AB$1),0,1)))</f>
        <v>1</v>
      </c>
      <c r="AB16" s="2">
        <f>IF($A16&gt;='DB_FG_243way_Regular Symbol'!E$16,"",IF(C16=0,"",IF(OR(C16=$AA$1,C16=$AB$1,C17=$AA$1,C17=$AB$1,C18=$AA$1,,C18=$AB$1),0,1)))</f>
        <v>1</v>
      </c>
      <c r="AC16" s="2">
        <f>IF($A16&gt;='DB_FG_243way_Regular Symbol'!F$16,"",IF(D16=0,"",IF(OR(D16=$AA$1,D16=$AB$1,D17=$AA$1,D17=$AB$1,D18=$AA$1,,D18=$AB$1),0,1)))</f>
        <v>1</v>
      </c>
      <c r="AD16" s="2">
        <f>IF($A16&gt;='DB_FG_243way_Regular Symbol'!G$16,"",IF(E16=0,"",IF(OR(E16=$AA$1,E16=$AB$1,E17=$AA$1,E17=$AB$1,E18=$AA$1,,E18=$AB$1),0,1)))</f>
        <v>0</v>
      </c>
      <c r="AE16" s="128">
        <f>IF($A16&gt;='DB_FG_243way_Regular Symbol'!H$16,"",IF(F16=0,"",IF(OR(F16=$AA$1,F16=$AB$1,F17=$AA$1,F17=$AB$1,F18=$AA$1,,F18=$AB$1),0,1)))</f>
        <v>1</v>
      </c>
      <c r="AG16" s="342">
        <f>IF($A16&gt;='DB_FG_243way_Regular Symbol'!D$16,"",IF(B16=0,"",IF(OR(B16=$AG$1,B16=$AH$1,B17=$AG$1,B17=$AH$1,B18=$AG$1,B18=$AH$1),0,1)))</f>
        <v>1</v>
      </c>
      <c r="AH16" s="2">
        <f>IF($A16&gt;='DB_FG_243way_Regular Symbol'!E$16,"",IF(C16=0,"",IF(OR(C16=$AG$1,C16=$AH$1,C17=$AG$1,C17=$AH$1,C18=$AG$1,C18=$AH$1),0,1)))</f>
        <v>1</v>
      </c>
      <c r="AI16" s="2">
        <f>IF($A16&gt;='DB_FG_243way_Regular Symbol'!F$16,"",IF(D16=0,"",IF(OR(D16=$AG$1,D16=$AH$1,D17=$AG$1,D17=$AH$1,D18=$AG$1,D18=$AH$1),0,1)))</f>
        <v>1</v>
      </c>
      <c r="AJ16" s="2">
        <f>IF($A16&gt;='DB_FG_243way_Regular Symbol'!G$16,"",IF(E16=0,"",IF(OR(E16=$AG$1,E16=$AH$1,E17=$AG$1,E17=$AH$1,E18=$AG$1,E18=$AH$1),0,1)))</f>
        <v>1</v>
      </c>
      <c r="AK16" s="128">
        <f>IF($A16&gt;='DB_FG_243way_Regular Symbol'!H$16,"",IF(F16=0,"",IF(OR(F16=$AG$1,F16=$AH$1,F17=$AG$1,F17=$AH$1,F18=$AG$1,F18=$AH$1),0,1)))</f>
        <v>0</v>
      </c>
      <c r="AM16" s="342">
        <f>IF($A16&gt;='DB_FG_243way_Regular Symbol'!D$16,"",IF(B16=0,"",IF(OR(B16=$AM$1,B16=$AN$1,B17=$AM$1,B17=$AN$1,B18=$AM$1,B18=$AN$1),0,1)))</f>
        <v>1</v>
      </c>
      <c r="AN16" s="2">
        <f>IF($A16&gt;='DB_FG_243way_Regular Symbol'!E$16,"",IF(C16=0,"",IF(OR(C16=$AM$1,C16=$AN$1,C17=$AM$1,C17=$AN$1,C18=$AM$1,C18=$AN$1),0,1)))</f>
        <v>1</v>
      </c>
      <c r="AO16" s="2">
        <f>IF($A16&gt;='DB_FG_243way_Regular Symbol'!F$16,"",IF(D16=0,"",IF(OR(D16=$AM$1,D16=$AN$1,D17=$AM$1,D17=$AN$1,D18=$AM$1,D18=$AN$1),0,1)))</f>
        <v>1</v>
      </c>
      <c r="AP16" s="2">
        <f>IF($A16&gt;='DB_FG_243way_Regular Symbol'!G$16,"",IF(E16=0,"",IF(OR(E16=$AM$1,E16=$AN$1,E17=$AM$1,E17=$AN$1,E18=$AM$1,E18=$AN$1),0,1)))</f>
        <v>1</v>
      </c>
      <c r="AQ16" s="128">
        <f>IF($A16&gt;='DB_FG_243way_Regular Symbol'!H$16,"",IF(F16=0,"",IF(OR(F16=$AM$1,F16=$AN$1,F17=$AM$1,F17=$AN$1,F18=$AM$1,F18=$AN$1),0,1)))</f>
        <v>1</v>
      </c>
      <c r="AS16" s="342">
        <f>IF($A16&gt;='DB_FG_243way_Regular Symbol'!D$16,"",IF(B16=0,"",IF(OR(B16=$AM$1,B16=$AT$1,B17=$AM$1,B17=$AT$1,B18=$AM$1,B18=$AT$1),0,1)))</f>
        <v>1</v>
      </c>
      <c r="AT16" s="2">
        <f>IF($A16&gt;='DB_FG_243way_Regular Symbol'!E$16,"",IF(C16=0,"",IF(OR(C16=$AM$1,C16=$AT$1,C17=$AM$1,C17=$AT$1,C18=$AM$1,C18=$AT$1),0,1)))</f>
        <v>1</v>
      </c>
      <c r="AU16" s="2">
        <f>IF($A16&gt;='DB_FG_243way_Regular Symbol'!F$16,"",IF(D16=0,"",IF(OR(D16=$AM$1,D16=$AT$1,D17=$AM$1,D17=$AT$1,D18=$AM$1,D18=$AT$1),0,1)))</f>
        <v>1</v>
      </c>
      <c r="AV16" s="2">
        <f>IF($A16&gt;='DB_FG_243way_Regular Symbol'!G$16,"",IF(E16=0,"",IF(OR(E16=$AM$1,E16=$AT$1,E17=$AM$1,E17=$AT$1,E18=$AM$1,E18=$AT$1),0,1)))</f>
        <v>1</v>
      </c>
      <c r="AW16" s="128">
        <f>IF($A16&gt;='DB_FG_243way_Regular Symbol'!H$16,"",IF(F16=0,"",IF(OR(F16=$AM$1,F16=$AT$1,F17=$AM$1,F17=$AT$1,F18=$AM$1,F18=$AT$1),0,1)))</f>
        <v>1</v>
      </c>
      <c r="AY16" s="342">
        <f>IF($A16&gt;='DB_FG_243way_Regular Symbol'!D$16,"",IF(B16=0,"",IF(OR(B16=$AM$1,B16=$AZ$1,B17=$AM$1,B17=$AZ$1,B18=$AM$1,B18=$AZ$1),0,1)))</f>
        <v>1</v>
      </c>
      <c r="AZ16" s="2">
        <f>IF($A16&gt;='DB_FG_243way_Regular Symbol'!E$16,"",IF(C16=0,"",IF(OR(C16=$AM$1,C16=$AZ$1,C17=$AM$1,C17=$AZ$1,C18=$AM$1,C18=$AZ$1),0,1)))</f>
        <v>1</v>
      </c>
      <c r="BA16" s="2">
        <f>IF($A16&gt;='DB_FG_243way_Regular Symbol'!F$16,"",IF(D16=0,"",IF(OR(D16=$AM$1,D16=$AZ$1,D17=$AM$1,D17=$AZ$1,D18=$AM$1,D18=$AZ$1),0,1)))</f>
        <v>1</v>
      </c>
      <c r="BB16" s="2">
        <f>IF($A16&gt;='DB_FG_243way_Regular Symbol'!G$16,"",IF(E16=0,"",IF(OR(E16=$AM$1,E16=$AZ$1,E17=$AM$1,E17=$AZ$1,E18=$AM$1,E18=$AZ$1),0,1)))</f>
        <v>1</v>
      </c>
      <c r="BC16" s="128">
        <f>IF($A16&gt;='DB_FG_243way_Regular Symbol'!H$16,"",IF(F16=0,"",IF(OR(F16=$AM$1,F16=$AZ$1,F17=$AM$1,F17=$AZ$1,F18=$AM$1,F18=$AZ$1),0,1)))</f>
        <v>1</v>
      </c>
      <c r="BE16" s="342"/>
      <c r="BF16" s="2"/>
      <c r="BG16" s="2">
        <f>IF($A16&gt;='DB_FG_243way_Regular Symbol'!F$16,"",IF(D16=0,"",COUNTIF(D16:D18,$BF$1)))</f>
        <v>0</v>
      </c>
      <c r="BH16" s="2">
        <f>IF($A16&gt;='DB_FG_243way_Regular Symbol'!G$16,"",IF(E16=0,"",COUNTIF(E16:E18,$BF$1)))</f>
        <v>0</v>
      </c>
      <c r="BI16" s="2">
        <f>IF($A16&gt;='DB_FG_243way_Regular Symbol'!H$16,"",IF(F16=0,"",COUNTIF(F16:F18,$BF$1)))</f>
        <v>0</v>
      </c>
      <c r="BK16" s="342"/>
      <c r="BL16" s="2"/>
      <c r="BM16" s="2">
        <f>IF($A16&gt;='DB_FG_243way_Regular Symbol'!F$16,"",IF(D16=0,"",IF(OR(D16=$AM$1,D16=$BL$1,D17=$AM$1,D17=$BL$1,D18=$AM$1,D18=$BL$1),0,1)))</f>
        <v>1</v>
      </c>
      <c r="BN16" s="2">
        <f>IF($A16&gt;='DB_FG_243way_Regular Symbol'!G$16,"",IF(E16=0,"",IF(OR(E16=$AM$1,E16=$BL$1,E17=$AM$1,E17=$BL$1,E18=$AM$1,E18=$BL$1),0,1)))</f>
        <v>1</v>
      </c>
      <c r="BO16" s="128">
        <f>IF($A16&gt;='DB_FG_243way_Regular Symbol'!H$16,"",IF(F16=0,"",IF(OR(F16=$AM$1,F16=$BL$1,F17=$AM$1,F17=$BL$1,F18=$AM$1,F18=$BL$1),0,1)))</f>
        <v>1</v>
      </c>
      <c r="BQ16" s="2">
        <f>IF($A16&gt;='DB_FG_243way_Regular Symbol'!D$16,"",IF(B16=0,"",IF(OR(B16=$BQ$1,B16=$BR$1,B17=$BQ$1,B17=$BR$1,B18=$BQ$1,B18=$BR$1),0,1)))</f>
        <v>1</v>
      </c>
      <c r="BR16" s="2">
        <f>IF($A16&gt;='DB_FG_243way_Regular Symbol'!E$16,"",IF(C16=0,"",IF(OR(C16=$BQ$1,C16=$BR$1,C17=$BQ$1,C17=$BR$1,C18=$BQ$1,C18=$BR$1),0,1)))</f>
        <v>0</v>
      </c>
      <c r="BS16" s="2">
        <f>IF($A16&gt;='DB_FG_243way_Regular Symbol'!F$16,"",IF(D16=0,"",IF(OR(D16=$BQ$1,D16=$BR$1,D17=$BQ$1,D17=$BR$1,D18=$BQ$1,D18=$BR$1),0,1)))</f>
        <v>1</v>
      </c>
      <c r="BT16" s="2">
        <f>IF($A16&gt;='DB_FG_243way_Regular Symbol'!G$16,"",IF(E16=0,"",IF(OR(E16=$BQ$1,E16=$BR$1,E17=$BQ$1,E17=$BR$1,E18=$BQ$1,E18=$BR$1),0,1)))</f>
        <v>1</v>
      </c>
      <c r="BU16" s="2">
        <f>IF($A16&gt;='DB_FG_243way_Regular Symbol'!H$16,"",IF(F16=0,"",IF(OR(F16=$BQ$1,F16=$BR$1,F17=$BQ$1,F17=$BR$1,F18=$BQ$1,F18=$BR$1),0,1)))</f>
        <v>0</v>
      </c>
      <c r="BW16" s="2">
        <f>IF($A16&gt;='DB_FG_243way_Regular Symbol'!D$16,"",IF(B16=0,"",IF(OR(B16=$BW$1,B17=$BW$1,B18=$BW$1,B16=$BX$1,B17=$BX$1,B18=$BX$1),0,1)))</f>
        <v>1</v>
      </c>
      <c r="BX16" s="2">
        <f>IF($A16&gt;='DB_FG_243way_Regular Symbol'!E$16,"",IF(C16=0,"",IF(OR(C16=$BW$1,C17=$BW$1,C18=$BW$1,C16=$BX$1,C17=$BX$1,C18=$BX$1),0,1)))</f>
        <v>0</v>
      </c>
      <c r="BY16" s="2">
        <f>IF($A16&gt;='DB_FG_243way_Regular Symbol'!F$16,"",IF(D16=0,"",IF(OR(D16=$BW$1,D17=$BW$1,D18=$BW$1,D16=$BX$1,D17=$BX$1,D18=$BX$1),0,1)))</f>
        <v>1</v>
      </c>
      <c r="BZ16" s="2">
        <f>IF($A16&gt;='DB_FG_243way_Regular Symbol'!G$16,"",IF(E16=0,"",IF(OR(E16=$BW$1,E17=$BW$1,E18=$BW$1,E16=$BX$1,E17=$BX$1,E18=$BX$1),0,1)))</f>
        <v>1</v>
      </c>
      <c r="CA16" s="2">
        <f>IF($A16&gt;='DB_FG_243way_Regular Symbol'!H$16,"",IF(F16=0,"",IF(OR(F16=$BW$1,F17=$BW$1,F18=$BW$1,F16=$BX$1,F17=$BX$1,F18=$BX$1),0,1)))</f>
        <v>1</v>
      </c>
      <c r="CC16" s="2">
        <f>IF($A16&gt;='DB_FG_243way_Regular Symbol'!D$16,"",IF(B16=0,"",IF(OR(B16=$BW$1,B17=$BW$1,B18=$BW$1,B16=$CD$1,B17=$CD$1,B18=$CD$1),0,1)))</f>
        <v>1</v>
      </c>
      <c r="CD16" s="2">
        <f>IF($A16&gt;='DB_FG_243way_Regular Symbol'!E$16,"",IF(C16=0,"",IF(OR(C16=$BW$1,C17=$BW$1,C18=$BW$1,C16=$CD$1,C17=$CD$1,C18=$CD$1),0,1)))</f>
        <v>1</v>
      </c>
      <c r="CE16" s="2">
        <f>IF($A16&gt;='DB_FG_243way_Regular Symbol'!F$16,"",IF(D16=0,"",IF(OR(D16=$BW$1,D17=$BW$1,D18=$BW$1,D16=$CD$1,D17=$CD$1,D18=$CD$1),0,1)))</f>
        <v>1</v>
      </c>
      <c r="CF16" s="2">
        <f>IF($A16&gt;='DB_FG_243way_Regular Symbol'!G$16,"",IF(E16=0,"",IF(OR(E16=$BW$1,E17=$BW$1,E18=$BW$1,E16=$CD$1,E17=$CD$1,E18=$CD$1),0,1)))</f>
        <v>0</v>
      </c>
      <c r="CG16" s="2">
        <f>IF($A16&gt;='DB_FG_243way_Regular Symbol'!H$16,"",IF(F16=0,"",IF(OR(F16=$BW$1,F17=$BW$1,F18=$BW$1,F16=$CD$1,F17=$CD$1,F18=$CD$1),0,1)))</f>
        <v>1</v>
      </c>
      <c r="CI16" s="2">
        <f>IF($A16&gt;='DB_FG_243way_Regular Symbol'!D$16,"",IF(B16=0,"",IF(OR(B16=$BW$1,B17=$BW$1,B18=$BW$1,B16=$CJ$1,B17=$CJ$1,B18=$CJ$1),0,1)))</f>
        <v>1</v>
      </c>
      <c r="CJ16" s="2">
        <f>IF($A16&gt;='DB_FG_243way_Regular Symbol'!E$16,"",IF(C16=0,"",IF(OR(C16=$BW$1,C17=$BW$1,C18=$BW$1,C16=$CJ$1,C17=$CJ$1,C18=$CJ$1),0,1)))</f>
        <v>1</v>
      </c>
      <c r="CK16" s="2">
        <f>IF($A16&gt;='DB_FG_243way_Regular Symbol'!F$16,"",IF(D16=0,"",IF(OR(D16=$BW$1,D17=$BW$1,D18=$BW$1,D16=$CJ$1,D17=$CJ$1,D18=$CJ$1),0,1)))</f>
        <v>0</v>
      </c>
      <c r="CL16" s="2">
        <f>IF($A16&gt;='DB_FG_243way_Regular Symbol'!G$16,"",IF(E16=0,"",IF(OR(E16=$BW$1,E17=$BW$1,E18=$BW$1,E16=$CJ$1,E17=$CJ$1,E18=$CJ$1),0,1)))</f>
        <v>1</v>
      </c>
      <c r="CM16" s="2">
        <f>IF($A16&gt;='DB_FG_243way_Regular Symbol'!H$16,"",IF(F16=0,"",IF(OR(F16=$BW$1,F17=$BW$1,F18=$BW$1,F16=$CJ$1,F17=$CJ$1,F18=$CJ$1),0,1)))</f>
        <v>1</v>
      </c>
      <c r="CO16" s="2">
        <f>IF($A16&gt;='DB_FG_243way_Regular Symbol'!D$16,"",IF(B16=0,"",IF(OR(B16=$BW$1,B17=$BW$1,B18=$BW$1,B16=$CP$1,B17=$CP$1,B18=$CP$1),0,1)))</f>
        <v>0</v>
      </c>
      <c r="CP16" s="2">
        <f>IF($A16&gt;='DB_FG_243way_Regular Symbol'!E$16,"",IF(C16=0,"",IF(OR(C16=$BW$1,C17=$BW$1,C18=$BW$1,C16=$CP$1,C17=$CP$1,C18=$CP$1),0,1)))</f>
        <v>1</v>
      </c>
      <c r="CQ16" s="2">
        <f>IF($A16&gt;='DB_FG_243way_Regular Symbol'!F$16,"",IF(D16=0,"",IF(OR(D16=$BW$1,D17=$BW$1,D18=$BW$1,D16=$CP$1,D17=$CP$1,D18=$CP$1),0,1)))</f>
        <v>0</v>
      </c>
      <c r="CR16" s="2">
        <f>IF($A16&gt;='DB_FG_243way_Regular Symbol'!G$16,"",IF(E16=0,"",IF(OR(E16=$BW$1,E17=$BW$1,E18=$BW$1,E16=$CP$1,E17=$CP$1,E18=$CP$1),0,1)))</f>
        <v>1</v>
      </c>
      <c r="CS16" s="2">
        <f>IF($A16&gt;='DB_FG_243way_Regular Symbol'!H$16,"",IF(F16=0,"",IF(OR(F16=$BW$1,F17=$BW$1,F18=$BW$1,F16=$CP$1,F17=$CP$1,F18=$CP$1),0,1)))</f>
        <v>1</v>
      </c>
      <c r="CU16" s="2">
        <f>IF($A16&gt;='DB_FG_243way_Regular Symbol'!D$16,"",IF(B16=0,"",IF(OR(B16=$BW$1,B17=$BW$1,B18=$BW$1,B16=$CV$1,B17=$CV$1,B18=$CV$1),0,1)))</f>
        <v>0</v>
      </c>
      <c r="CV16" s="2">
        <f>IF($A16&gt;='DB_FG_243way_Regular Symbol'!E$16,"",IF(C16=0,"",IF(OR(C16=$BW$1,C17=$BW$1,C18=$BW$1,C16=$CV$1,C17=$CV$1,C18=$CV$1),0,1)))</f>
        <v>1</v>
      </c>
      <c r="CW16" s="2">
        <f>IF($A16&gt;='DB_FG_243way_Regular Symbol'!F$16,"",IF(D16=0,"",IF(OR(D16=$BW$1,D17=$BW$1,D18=$BW$1,D16=$CV$1,D17=$CV$1,D18=$CV$1),0,1)))</f>
        <v>1</v>
      </c>
      <c r="CX16" s="2">
        <f>IF($A16&gt;='DB_FG_243way_Regular Symbol'!G$16,"",IF(E16=0,"",IF(OR(E16=$BW$1,E17=$BW$1,E18=$BW$1,E16=$CV$1,E17=$CV$1,E18=$CV$1),0,1)))</f>
        <v>1</v>
      </c>
      <c r="CY16" s="2">
        <f>IF($A16&gt;='DB_FG_243way_Regular Symbol'!H$16,"",IF(F16=0,"",IF(OR(F16=$BW$1,F17=$BW$1,F18=$BW$1,F16=$CV$1,F17=$CV$1,F18=$CV$1),0,1)))</f>
        <v>1</v>
      </c>
    </row>
    <row r="17" spans="1:103">
      <c r="A17" s="341">
        <f>IF('DB_FG_243way_Regular Symbol'!L16="","",'DB_FG_243way_Regular Symbol'!L16)</f>
        <v>13</v>
      </c>
      <c r="B17" s="184" t="str">
        <f>IF('DB_FG_243way_Regular Symbol'!M16="",
IF($A17-'DB_FG_243way_Regular Symbol'!D$16&gt;='DB_FG_243way_RegularＸ_W()'!B$2-1,"",VLOOKUP($A17-'DB_FG_243way_Regular Symbol'!D$16,'DB_FG_243way_Regular Symbol'!$L$3:$Q$99,'DB_FG_243way_RegularＸ_W()'!B$3+1,FALSE)),
'DB_FG_243way_Regular Symbol'!M16)</f>
        <v>NI</v>
      </c>
      <c r="C17" s="184" t="str">
        <f>IF('DB_FG_243way_Regular Symbol'!N16="",
IF($A17-'DB_FG_243way_Regular Symbol'!E$16&gt;='DB_FG_243way_RegularＸ_W()'!C$2-1,"",VLOOKUP($A17-'DB_FG_243way_Regular Symbol'!E$16,'DB_FG_243way_Regular Symbol'!$L$3:$Q$99,'DB_FG_243way_RegularＸ_W()'!C$3+1,FALSE)),
'DB_FG_243way_Regular Symbol'!N16)</f>
        <v>A</v>
      </c>
      <c r="D17" s="184" t="str">
        <f>IF('DB_FG_243way_Regular Symbol'!O16="",
IF($A17-'DB_FG_243way_Regular Symbol'!F$16&gt;='DB_FG_243way_RegularＸ_W()'!D$2-1,"",VLOOKUP($A17-'DB_FG_243way_Regular Symbol'!F$16,'DB_FG_243way_Regular Symbol'!$L$3:$Q$99,'DB_FG_243way_RegularＸ_W()'!D$3+1,FALSE)),
'DB_FG_243way_Regular Symbol'!O16)</f>
        <v>J</v>
      </c>
      <c r="E17" s="184" t="str">
        <f>IF('DB_FG_243way_Regular Symbol'!P16="",
IF($A17-'DB_FG_243way_Regular Symbol'!G$16&gt;='DB_FG_243way_RegularＸ_W()'!E$2-1,"",VLOOKUP($A17-'DB_FG_243way_Regular Symbol'!G$16,'DB_FG_243way_Regular Symbol'!$L$3:$Q$99,'DB_FG_243way_RegularＸ_W()'!E$3+1,FALSE)),
'DB_FG_243way_Regular Symbol'!P16)</f>
        <v>Q</v>
      </c>
      <c r="F17" s="358" t="str">
        <f>IF('DB_FG_243way_Regular Symbol'!Q16="",
IF($A17-'DB_FG_243way_Regular Symbol'!H$16&gt;='DB_FG_243way_RegularＸ_W()'!F$2-1,"",VLOOKUP($A17-'DB_FG_243way_Regular Symbol'!H$16,'DB_FG_243way_Regular Symbol'!$L$3:$Q$99,'DB_FG_243way_RegularＸ_W()'!F$3+1,FALSE)),
'DB_FG_243way_Regular Symbol'!Q16)</f>
        <v>M4</v>
      </c>
      <c r="O17" s="342">
        <f>IF($A17&gt;='DB_FG_243way_Regular Symbol'!D$16,"",IF(B17=0,"",IF(OR(B17=$O$1,B17=$P$1,B18=$O$1,B18=$P$1,B19=$O$1,B19=$P$1),0,1)))</f>
        <v>1</v>
      </c>
      <c r="P17" s="2">
        <f>IF($A17&gt;='DB_FG_243way_Regular Symbol'!E$16,"",IF(C17=0,"",IF(OR(C17=$O$1,C17=$P$1,C18=$O$1,C18=$P$1,C19=$O$1,C19=$P$1),0,1)))</f>
        <v>0</v>
      </c>
      <c r="Q17" s="2">
        <f>IF($A17&gt;='DB_FG_243way_Regular Symbol'!F$16,"",IF(D17=0,"",IF(OR(D17=$O$1,D17=$P$1,D18=$O$1,D18=$P$1,D19=$O$1,D19=$P$1),0,1)))</f>
        <v>0</v>
      </c>
      <c r="R17" s="2">
        <f>IF($A17&gt;='DB_FG_243way_Regular Symbol'!G$16,"",IF(E17=0,"",IF(OR(E17=$O$1,E17=$P$1,E18=$O$1,E18=$P$1,E19=$O$1,E19=$P$1),0,1)))</f>
        <v>1</v>
      </c>
      <c r="S17" s="128">
        <f>IF($A17&gt;='DB_FG_243way_Regular Symbol'!H$16,"",IF(F17=0,"",IF(OR(F17=$O$1,F17=$P$1,F18=$O$1,F18=$P$1,F19=$O$1,F19=$P$1),0,1)))</f>
        <v>0</v>
      </c>
      <c r="U17" s="342">
        <f>IF($A17&gt;='DB_FG_243way_Regular Symbol'!D$16,"",IF(B17=0,"",IF(OR(B17=$U$1,B17=$V$1,B18=$U$1,B18=$V$1,B19=$U$1,B19=$V$1),0,1)))</f>
        <v>0</v>
      </c>
      <c r="V17" s="2">
        <f>IF($A17&gt;='DB_FG_243way_Regular Symbol'!E$16,"",IF(C17=0,"",IF(OR(C17=$U$1,C17=$V$1,C18=$U$1,C18=$V$1,C19=$U$1,C19=$V$1),0,1)))</f>
        <v>0</v>
      </c>
      <c r="W17" s="2">
        <f>IF($A17&gt;='DB_FG_243way_Regular Symbol'!F$16,"",IF(D17=0,"",IF(OR(D17=$U$1,D17=$V$1,D18=$U$1,D18=$V$1,D19=$U$1,D19=$V$1),0,1)))</f>
        <v>0</v>
      </c>
      <c r="X17" s="2">
        <f>IF($A17&gt;='DB_FG_243way_Regular Symbol'!G$16,"",IF(E17=0,"",IF(OR(E17=$U$1,E17=$V$1,E18=$U$1,E18=$V$1,E19=$U$1,E19=$V$1),0,1)))</f>
        <v>1</v>
      </c>
      <c r="Y17" s="128">
        <f>IF($A17&gt;='DB_FG_243way_Regular Symbol'!H$16,"",IF(F17=0,"",IF(OR(F17=$U$1,F17=$V$1,F18=$U$1,F18=$V$1,F19=$U$1,F19=$V$1),0,1)))</f>
        <v>1</v>
      </c>
      <c r="AA17" s="342">
        <f>IF($A17&gt;='DB_FG_243way_Regular Symbol'!D$16,"",IF(B17=0,"",IF(OR(B17=$AA$1,B17=$AB$1,B18=$AA$1,B18=$AB$1,B19=$AA$1,,B19=$AB$1),0,1)))</f>
        <v>1</v>
      </c>
      <c r="AB17" s="2">
        <f>IF($A17&gt;='DB_FG_243way_Regular Symbol'!E$16,"",IF(C17=0,"",IF(OR(C17=$AA$1,C17=$AB$1,C18=$AA$1,C18=$AB$1,C19=$AA$1,,C19=$AB$1),0,1)))</f>
        <v>0</v>
      </c>
      <c r="AC17" s="2">
        <f>IF($A17&gt;='DB_FG_243way_Regular Symbol'!F$16,"",IF(D17=0,"",IF(OR(D17=$AA$1,D17=$AB$1,D18=$AA$1,D18=$AB$1,D19=$AA$1,,D19=$AB$1),0,1)))</f>
        <v>1</v>
      </c>
      <c r="AD17" s="2">
        <f>IF($A17&gt;='DB_FG_243way_Regular Symbol'!G$16,"",IF(E17=0,"",IF(OR(E17=$AA$1,E17=$AB$1,E18=$AA$1,E18=$AB$1,E19=$AA$1,,E19=$AB$1),0,1)))</f>
        <v>0</v>
      </c>
      <c r="AE17" s="128">
        <f>IF($A17&gt;='DB_FG_243way_Regular Symbol'!H$16,"",IF(F17=0,"",IF(OR(F17=$AA$1,F17=$AB$1,F18=$AA$1,F18=$AB$1,F19=$AA$1,,F19=$AB$1),0,1)))</f>
        <v>1</v>
      </c>
      <c r="AG17" s="342">
        <f>IF($A17&gt;='DB_FG_243way_Regular Symbol'!D$16,"",IF(B17=0,"",IF(OR(B17=$AG$1,B17=$AH$1,B18=$AG$1,B18=$AH$1,B19=$AG$1,B19=$AH$1),0,1)))</f>
        <v>1</v>
      </c>
      <c r="AH17" s="2">
        <f>IF($A17&gt;='DB_FG_243way_Regular Symbol'!E$16,"",IF(C17=0,"",IF(OR(C17=$AG$1,C17=$AH$1,C18=$AG$1,C18=$AH$1,C19=$AG$1,C19=$AH$1),0,1)))</f>
        <v>0</v>
      </c>
      <c r="AI17" s="2">
        <f>IF($A17&gt;='DB_FG_243way_Regular Symbol'!F$16,"",IF(D17=0,"",IF(OR(D17=$AG$1,D17=$AH$1,D18=$AG$1,D18=$AH$1,D19=$AG$1,D19=$AH$1),0,1)))</f>
        <v>1</v>
      </c>
      <c r="AJ17" s="2">
        <f>IF($A17&gt;='DB_FG_243way_Regular Symbol'!G$16,"",IF(E17=0,"",IF(OR(E17=$AG$1,E17=$AH$1,E18=$AG$1,E18=$AH$1,E19=$AG$1,E19=$AH$1),0,1)))</f>
        <v>1</v>
      </c>
      <c r="AK17" s="128">
        <f>IF($A17&gt;='DB_FG_243way_Regular Symbol'!H$16,"",IF(F17=0,"",IF(OR(F17=$AG$1,F17=$AH$1,F18=$AG$1,F18=$AH$1,F19=$AG$1,F19=$AH$1),0,1)))</f>
        <v>0</v>
      </c>
      <c r="AM17" s="342">
        <f>IF($A17&gt;='DB_FG_243way_Regular Symbol'!D$16,"",IF(B17=0,"",IF(OR(B17=$AM$1,B17=$AN$1,B18=$AM$1,B18=$AN$1,B19=$AM$1,B19=$AN$1),0,1)))</f>
        <v>1</v>
      </c>
      <c r="AN17" s="2">
        <f>IF($A17&gt;='DB_FG_243way_Regular Symbol'!E$16,"",IF(C17=0,"",IF(OR(C17=$AM$1,C17=$AN$1,C18=$AM$1,C18=$AN$1,C19=$AM$1,C19=$AN$1),0,1)))</f>
        <v>0</v>
      </c>
      <c r="AO17" s="2">
        <f>IF($A17&gt;='DB_FG_243way_Regular Symbol'!F$16,"",IF(D17=0,"",IF(OR(D17=$AM$1,D17=$AN$1,D18=$AM$1,D18=$AN$1,D19=$AM$1,D19=$AN$1),0,1)))</f>
        <v>1</v>
      </c>
      <c r="AP17" s="2">
        <f>IF($A17&gt;='DB_FG_243way_Regular Symbol'!G$16,"",IF(E17=0,"",IF(OR(E17=$AM$1,E17=$AN$1,E18=$AM$1,E18=$AN$1,E19=$AM$1,E19=$AN$1),0,1)))</f>
        <v>1</v>
      </c>
      <c r="AQ17" s="128">
        <f>IF($A17&gt;='DB_FG_243way_Regular Symbol'!H$16,"",IF(F17=0,"",IF(OR(F17=$AM$1,F17=$AN$1,F18=$AM$1,F18=$AN$1,F19=$AM$1,F19=$AN$1),0,1)))</f>
        <v>0</v>
      </c>
      <c r="AS17" s="342">
        <f>IF($A17&gt;='DB_FG_243way_Regular Symbol'!D$16,"",IF(B17=0,"",IF(OR(B17=$AM$1,B17=$AT$1,B18=$AM$1,B18=$AT$1,B19=$AM$1,B19=$AT$1),0,1)))</f>
        <v>1</v>
      </c>
      <c r="AT17" s="2">
        <f>IF($A17&gt;='DB_FG_243way_Regular Symbol'!E$16,"",IF(C17=0,"",IF(OR(C17=$AM$1,C17=$AT$1,C18=$AM$1,C18=$AT$1,C19=$AM$1,C19=$AT$1),0,1)))</f>
        <v>0</v>
      </c>
      <c r="AU17" s="2">
        <f>IF($A17&gt;='DB_FG_243way_Regular Symbol'!F$16,"",IF(D17=0,"",IF(OR(D17=$AM$1,D17=$AT$1,D18=$AM$1,D18=$AT$1,D19=$AM$1,D19=$AT$1),0,1)))</f>
        <v>1</v>
      </c>
      <c r="AV17" s="2">
        <f>IF($A17&gt;='DB_FG_243way_Regular Symbol'!G$16,"",IF(E17=0,"",IF(OR(E17=$AM$1,E17=$AT$1,E18=$AM$1,E18=$AT$1,E19=$AM$1,E19=$AT$1),0,1)))</f>
        <v>1</v>
      </c>
      <c r="AW17" s="128">
        <f>IF($A17&gt;='DB_FG_243way_Regular Symbol'!H$16,"",IF(F17=0,"",IF(OR(F17=$AM$1,F17=$AT$1,F18=$AM$1,F18=$AT$1,F19=$AM$1,F19=$AT$1),0,1)))</f>
        <v>1</v>
      </c>
      <c r="AY17" s="342">
        <f>IF($A17&gt;='DB_FG_243way_Regular Symbol'!D$16,"",IF(B17=0,"",IF(OR(B17=$AM$1,B17=$AZ$1,B18=$AM$1,B18=$AZ$1,B19=$AM$1,B19=$AZ$1),0,1)))</f>
        <v>1</v>
      </c>
      <c r="AZ17" s="2">
        <f>IF($A17&gt;='DB_FG_243way_Regular Symbol'!E$16,"",IF(C17=0,"",IF(OR(C17=$AM$1,C17=$AZ$1,C18=$AM$1,C18=$AZ$1,C19=$AM$1,C19=$AZ$1),0,1)))</f>
        <v>0</v>
      </c>
      <c r="BA17" s="2">
        <f>IF($A17&gt;='DB_FG_243way_Regular Symbol'!F$16,"",IF(D17=0,"",IF(OR(D17=$AM$1,D17=$AZ$1,D18=$AM$1,D18=$AZ$1,D19=$AM$1,D19=$AZ$1),0,1)))</f>
        <v>1</v>
      </c>
      <c r="BB17" s="2">
        <f>IF($A17&gt;='DB_FG_243way_Regular Symbol'!G$16,"",IF(E17=0,"",IF(OR(E17=$AM$1,E17=$AZ$1,E18=$AM$1,E18=$AZ$1,E19=$AM$1,E19=$AZ$1),0,1)))</f>
        <v>1</v>
      </c>
      <c r="BC17" s="128">
        <f>IF($A17&gt;='DB_FG_243way_Regular Symbol'!H$16,"",IF(F17=0,"",IF(OR(F17=$AM$1,F17=$AZ$1,F18=$AM$1,F18=$AZ$1,F19=$AM$1,F19=$AZ$1),0,1)))</f>
        <v>1</v>
      </c>
      <c r="BE17" s="342"/>
      <c r="BF17" s="2"/>
      <c r="BG17" s="2">
        <f>IF($A17&gt;='DB_FG_243way_Regular Symbol'!F$16,"",IF(D17=0,"",COUNTIF(D17:D19,$BF$1)))</f>
        <v>0</v>
      </c>
      <c r="BH17" s="2">
        <f>IF($A17&gt;='DB_FG_243way_Regular Symbol'!G$16,"",IF(E17=0,"",COUNTIF(E17:E19,$BF$1)))</f>
        <v>0</v>
      </c>
      <c r="BI17" s="2">
        <f>IF($A17&gt;='DB_FG_243way_Regular Symbol'!H$16,"",IF(F17=0,"",COUNTIF(F17:F19,$BF$1)))</f>
        <v>0</v>
      </c>
      <c r="BK17" s="342"/>
      <c r="BL17" s="2"/>
      <c r="BM17" s="2">
        <f>IF($A17&gt;='DB_FG_243way_Regular Symbol'!F$16,"",IF(D17=0,"",IF(OR(D17=$AM$1,D17=$BL$1,D18=$AM$1,D18=$BL$1,D19=$AM$1,D19=$BL$1),0,1)))</f>
        <v>1</v>
      </c>
      <c r="BN17" s="2">
        <f>IF($A17&gt;='DB_FG_243way_Regular Symbol'!G$16,"",IF(E17=0,"",IF(OR(E17=$AM$1,E17=$BL$1,E18=$AM$1,E18=$BL$1,E19=$AM$1,E19=$BL$1),0,1)))</f>
        <v>1</v>
      </c>
      <c r="BO17" s="128">
        <f>IF($A17&gt;='DB_FG_243way_Regular Symbol'!H$16,"",IF(F17=0,"",IF(OR(F17=$AM$1,F17=$BL$1,F18=$AM$1,F18=$BL$1,F19=$AM$1,F19=$BL$1),0,1)))</f>
        <v>1</v>
      </c>
      <c r="BQ17" s="2">
        <f>IF($A17&gt;='DB_FG_243way_Regular Symbol'!D$16,"",IF(B17=0,"",IF(OR(B17=$BQ$1,B17=$BR$1,B18=$BQ$1,B18=$BR$1,B19=$BQ$1,B19=$BR$1),0,1)))</f>
        <v>1</v>
      </c>
      <c r="BR17" s="2">
        <f>IF($A17&gt;='DB_FG_243way_Regular Symbol'!E$16,"",IF(C17=0,"",IF(OR(C17=$BQ$1,C17=$BR$1,C18=$BQ$1,C18=$BR$1,C19=$BQ$1,C19=$BR$1),0,1)))</f>
        <v>0</v>
      </c>
      <c r="BS17" s="2">
        <f>IF($A17&gt;='DB_FG_243way_Regular Symbol'!F$16,"",IF(D17=0,"",IF(OR(D17=$BQ$1,D17=$BR$1,D18=$BQ$1,D18=$BR$1,D19=$BQ$1,D19=$BR$1),0,1)))</f>
        <v>1</v>
      </c>
      <c r="BT17" s="2">
        <f>IF($A17&gt;='DB_FG_243way_Regular Symbol'!G$16,"",IF(E17=0,"",IF(OR(E17=$BQ$1,E17=$BR$1,E18=$BQ$1,E18=$BR$1,E19=$BQ$1,E19=$BR$1),0,1)))</f>
        <v>1</v>
      </c>
      <c r="BU17" s="2">
        <f>IF($A17&gt;='DB_FG_243way_Regular Symbol'!H$16,"",IF(F17=0,"",IF(OR(F17=$BQ$1,F17=$BR$1,F18=$BQ$1,F18=$BR$1,F19=$BQ$1,F19=$BR$1),0,1)))</f>
        <v>1</v>
      </c>
      <c r="BW17" s="2">
        <f>IF($A17&gt;='DB_FG_243way_Regular Symbol'!D$16,"",IF(B17=0,"",IF(OR(B17=$BW$1,B18=$BW$1,B19=$BW$1,B17=$BX$1,B18=$BX$1,B19=$BX$1),0,1)))</f>
        <v>1</v>
      </c>
      <c r="BX17" s="2">
        <f>IF($A17&gt;='DB_FG_243way_Regular Symbol'!E$16,"",IF(C17=0,"",IF(OR(C17=$BW$1,C18=$BW$1,C19=$BW$1,C17=$BX$1,C18=$BX$1,C19=$BX$1),0,1)))</f>
        <v>0</v>
      </c>
      <c r="BY17" s="2">
        <f>IF($A17&gt;='DB_FG_243way_Regular Symbol'!F$16,"",IF(D17=0,"",IF(OR(D17=$BW$1,D18=$BW$1,D19=$BW$1,D17=$BX$1,D18=$BX$1,D19=$BX$1),0,1)))</f>
        <v>1</v>
      </c>
      <c r="BZ17" s="2">
        <f>IF($A17&gt;='DB_FG_243way_Regular Symbol'!G$16,"",IF(E17=0,"",IF(OR(E17=$BW$1,E18=$BW$1,E19=$BW$1,E17=$BX$1,E18=$BX$1,E19=$BX$1),0,1)))</f>
        <v>1</v>
      </c>
      <c r="CA17" s="2">
        <f>IF($A17&gt;='DB_FG_243way_Regular Symbol'!H$16,"",IF(F17=0,"",IF(OR(F17=$BW$1,F18=$BW$1,F19=$BW$1,F17=$BX$1,F18=$BX$1,F19=$BX$1),0,1)))</f>
        <v>1</v>
      </c>
      <c r="CC17" s="2">
        <f>IF($A17&gt;='DB_FG_243way_Regular Symbol'!D$16,"",IF(B17=0,"",IF(OR(B17=$BW$1,B18=$BW$1,B19=$BW$1,B17=$CD$1,B18=$CD$1,B19=$CD$1),0,1)))</f>
        <v>1</v>
      </c>
      <c r="CD17" s="2">
        <f>IF($A17&gt;='DB_FG_243way_Regular Symbol'!E$16,"",IF(C17=0,"",IF(OR(C17=$BW$1,C18=$BW$1,C19=$BW$1,C17=$CD$1,C18=$CD$1,C19=$CD$1),0,1)))</f>
        <v>0</v>
      </c>
      <c r="CE17" s="2">
        <f>IF($A17&gt;='DB_FG_243way_Regular Symbol'!F$16,"",IF(D17=0,"",IF(OR(D17=$BW$1,D18=$BW$1,D19=$BW$1,D17=$CD$1,D18=$CD$1,D19=$CD$1),0,1)))</f>
        <v>1</v>
      </c>
      <c r="CF17" s="2">
        <f>IF($A17&gt;='DB_FG_243way_Regular Symbol'!G$16,"",IF(E17=0,"",IF(OR(E17=$BW$1,E18=$BW$1,E19=$BW$1,E17=$CD$1,E18=$CD$1,E19=$CD$1),0,1)))</f>
        <v>0</v>
      </c>
      <c r="CG17" s="2">
        <f>IF($A17&gt;='DB_FG_243way_Regular Symbol'!H$16,"",IF(F17=0,"",IF(OR(F17=$BW$1,F18=$BW$1,F19=$BW$1,F17=$CD$1,F18=$CD$1,F19=$CD$1),0,1)))</f>
        <v>1</v>
      </c>
      <c r="CI17" s="2">
        <f>IF($A17&gt;='DB_FG_243way_Regular Symbol'!D$16,"",IF(B17=0,"",IF(OR(B17=$BW$1,B18=$BW$1,B19=$BW$1,B17=$CJ$1,B18=$CJ$1,B19=$CJ$1),0,1)))</f>
        <v>1</v>
      </c>
      <c r="CJ17" s="2">
        <f>IF($A17&gt;='DB_FG_243way_Regular Symbol'!E$16,"",IF(C17=0,"",IF(OR(C17=$BW$1,C18=$BW$1,C19=$BW$1,C17=$CJ$1,C18=$CJ$1,C19=$CJ$1),0,1)))</f>
        <v>0</v>
      </c>
      <c r="CK17" s="2">
        <f>IF($A17&gt;='DB_FG_243way_Regular Symbol'!F$16,"",IF(D17=0,"",IF(OR(D17=$BW$1,D18=$BW$1,D19=$BW$1,D17=$CJ$1,D18=$CJ$1,D19=$CJ$1),0,1)))</f>
        <v>0</v>
      </c>
      <c r="CL17" s="2">
        <f>IF($A17&gt;='DB_FG_243way_Regular Symbol'!G$16,"",IF(E17=0,"",IF(OR(E17=$BW$1,E18=$BW$1,E19=$BW$1,E17=$CJ$1,E18=$CJ$1,E19=$CJ$1),0,1)))</f>
        <v>0</v>
      </c>
      <c r="CM17" s="2">
        <f>IF($A17&gt;='DB_FG_243way_Regular Symbol'!H$16,"",IF(F17=0,"",IF(OR(F17=$BW$1,F18=$BW$1,F19=$BW$1,F17=$CJ$1,F18=$CJ$1,F19=$CJ$1),0,1)))</f>
        <v>1</v>
      </c>
      <c r="CO17" s="2">
        <f>IF($A17&gt;='DB_FG_243way_Regular Symbol'!D$16,"",IF(B17=0,"",IF(OR(B17=$BW$1,B18=$BW$1,B19=$BW$1,B17=$CP$1,B18=$CP$1,B19=$CP$1),0,1)))</f>
        <v>0</v>
      </c>
      <c r="CP17" s="2">
        <f>IF($A17&gt;='DB_FG_243way_Regular Symbol'!E$16,"",IF(C17=0,"",IF(OR(C17=$BW$1,C18=$BW$1,C19=$BW$1,C17=$CP$1,C18=$CP$1,C19=$CP$1),0,1)))</f>
        <v>0</v>
      </c>
      <c r="CQ17" s="2">
        <f>IF($A17&gt;='DB_FG_243way_Regular Symbol'!F$16,"",IF(D17=0,"",IF(OR(D17=$BW$1,D18=$BW$1,D19=$BW$1,D17=$CP$1,D18=$CP$1,D19=$CP$1),0,1)))</f>
        <v>1</v>
      </c>
      <c r="CR17" s="2">
        <f>IF($A17&gt;='DB_FG_243way_Regular Symbol'!G$16,"",IF(E17=0,"",IF(OR(E17=$BW$1,E18=$BW$1,E19=$BW$1,E17=$CP$1,E18=$CP$1,E19=$CP$1),0,1)))</f>
        <v>1</v>
      </c>
      <c r="CS17" s="2">
        <f>IF($A17&gt;='DB_FG_243way_Regular Symbol'!H$16,"",IF(F17=0,"",IF(OR(F17=$BW$1,F18=$BW$1,F19=$BW$1,F17=$CP$1,F18=$CP$1,F19=$CP$1),0,1)))</f>
        <v>1</v>
      </c>
      <c r="CU17" s="2">
        <f>IF($A17&gt;='DB_FG_243way_Regular Symbol'!D$16,"",IF(B17=0,"",IF(OR(B17=$BW$1,B18=$BW$1,B19=$BW$1,B17=$CV$1,B18=$CV$1,B19=$CV$1),0,1)))</f>
        <v>0</v>
      </c>
      <c r="CV17" s="2">
        <f>IF($A17&gt;='DB_FG_243way_Regular Symbol'!E$16,"",IF(C17=0,"",IF(OR(C17=$BW$1,C18=$BW$1,C19=$BW$1,C17=$CV$1,C18=$CV$1,C19=$CV$1),0,1)))</f>
        <v>0</v>
      </c>
      <c r="CW17" s="2">
        <f>IF($A17&gt;='DB_FG_243way_Regular Symbol'!F$16,"",IF(D17=0,"",IF(OR(D17=$BW$1,D18=$BW$1,D19=$BW$1,D17=$CV$1,D18=$CV$1,D19=$CV$1),0,1)))</f>
        <v>1</v>
      </c>
      <c r="CX17" s="2">
        <f>IF($A17&gt;='DB_FG_243way_Regular Symbol'!G$16,"",IF(E17=0,"",IF(OR(E17=$BW$1,E18=$BW$1,E19=$BW$1,E17=$CV$1,E18=$CV$1,E19=$CV$1),0,1)))</f>
        <v>1</v>
      </c>
      <c r="CY17" s="2">
        <f>IF($A17&gt;='DB_FG_243way_Regular Symbol'!H$16,"",IF(F17=0,"",IF(OR(F17=$BW$1,F18=$BW$1,F19=$BW$1,F17=$CV$1,F18=$CV$1,F19=$CV$1),0,1)))</f>
        <v>1</v>
      </c>
    </row>
    <row r="18" spans="1:103">
      <c r="A18" s="341">
        <f>IF('DB_FG_243way_Regular Symbol'!L17="","",'DB_FG_243way_Regular Symbol'!L17)</f>
        <v>14</v>
      </c>
      <c r="B18" s="184" t="str">
        <f>IF('DB_FG_243way_Regular Symbol'!M17="",
IF($A18-'DB_FG_243way_Regular Symbol'!D$16&gt;='DB_FG_243way_RegularＸ_W()'!B$2-1,"",VLOOKUP($A18-'DB_FG_243way_Regular Symbol'!D$16,'DB_FG_243way_Regular Symbol'!$L$3:$Q$99,'DB_FG_243way_RegularＸ_W()'!B$3+1,FALSE)),
'DB_FG_243way_Regular Symbol'!M17)</f>
        <v>M2</v>
      </c>
      <c r="C18" s="184" t="str">
        <f>IF('DB_FG_243way_Regular Symbol'!N17="",
IF($A18-'DB_FG_243way_Regular Symbol'!E$16&gt;='DB_FG_243way_RegularＸ_W()'!C$2-1,"",VLOOKUP($A18-'DB_FG_243way_Regular Symbol'!E$16,'DB_FG_243way_Regular Symbol'!$L$3:$Q$99,'DB_FG_243way_RegularＸ_W()'!C$3+1,FALSE)),
'DB_FG_243way_Regular Symbol'!N17)</f>
        <v>K</v>
      </c>
      <c r="D18" s="184" t="str">
        <f>IF('DB_FG_243way_Regular Symbol'!O17="",
IF($A18-'DB_FG_243way_Regular Symbol'!F$16&gt;='DB_FG_243way_RegularＸ_W()'!D$2-1,"",VLOOKUP($A18-'DB_FG_243way_Regular Symbol'!F$16,'DB_FG_243way_Regular Symbol'!$L$3:$Q$99,'DB_FG_243way_RegularＸ_W()'!D$3+1,FALSE)),
'DB_FG_243way_Regular Symbol'!O17)</f>
        <v>M2</v>
      </c>
      <c r="E18" s="184" t="str">
        <f>IF('DB_FG_243way_Regular Symbol'!P17="",
IF($A18-'DB_FG_243way_Regular Symbol'!G$16&gt;='DB_FG_243way_RegularＸ_W()'!E$2-1,"",VLOOKUP($A18-'DB_FG_243way_Regular Symbol'!G$16,'DB_FG_243way_Regular Symbol'!$L$3:$Q$99,'DB_FG_243way_RegularＸ_W()'!E$3+1,FALSE)),
'DB_FG_243way_Regular Symbol'!P17)</f>
        <v>M3</v>
      </c>
      <c r="F18" s="358" t="str">
        <f>IF('DB_FG_243way_Regular Symbol'!Q17="",
IF($A18-'DB_FG_243way_Regular Symbol'!H$16&gt;='DB_FG_243way_RegularＸ_W()'!F$2-1,"",VLOOKUP($A18-'DB_FG_243way_Regular Symbol'!H$16,'DB_FG_243way_Regular Symbol'!$L$3:$Q$99,'DB_FG_243way_RegularＸ_W()'!F$3+1,FALSE)),
'DB_FG_243way_Regular Symbol'!Q17)</f>
        <v>M1</v>
      </c>
      <c r="O18" s="342">
        <f>IF($A18&gt;='DB_FG_243way_Regular Symbol'!D$16,"",IF(B18=0,"",IF(OR(B18=$O$1,B18=$P$1,B19=$O$1,B19=$P$1,B20=$O$1,B20=$P$1),0,1)))</f>
        <v>1</v>
      </c>
      <c r="P18" s="2">
        <f>IF($A18&gt;='DB_FG_243way_Regular Symbol'!E$16,"",IF(C18=0,"",IF(OR(C18=$O$1,C18=$P$1,C19=$O$1,C19=$P$1,C20=$O$1,C20=$P$1),0,1)))</f>
        <v>0</v>
      </c>
      <c r="Q18" s="2">
        <f>IF($A18&gt;='DB_FG_243way_Regular Symbol'!F$16,"",IF(D18=0,"",IF(OR(D18=$O$1,D18=$P$1,D19=$O$1,D19=$P$1,D20=$O$1,D20=$P$1),0,1)))</f>
        <v>0</v>
      </c>
      <c r="R18" s="2">
        <f>IF($A18&gt;='DB_FG_243way_Regular Symbol'!G$16,"",IF(E18=0,"",IF(OR(E18=$O$1,E18=$P$1,E19=$O$1,E19=$P$1,E20=$O$1,E20=$P$1),0,1)))</f>
        <v>1</v>
      </c>
      <c r="S18" s="128">
        <f>IF($A18&gt;='DB_FG_243way_Regular Symbol'!H$16,"",IF(F18=0,"",IF(OR(F18=$O$1,F18=$P$1,F19=$O$1,F19=$P$1,F20=$O$1,F20=$P$1),0,1)))</f>
        <v>0</v>
      </c>
      <c r="U18" s="342">
        <f>IF($A18&gt;='DB_FG_243way_Regular Symbol'!D$16,"",IF(B18=0,"",IF(OR(B18=$U$1,B18=$V$1,B19=$U$1,B19=$V$1,B20=$U$1,B20=$V$1),0,1)))</f>
        <v>0</v>
      </c>
      <c r="V18" s="2">
        <f>IF($A18&gt;='DB_FG_243way_Regular Symbol'!E$16,"",IF(C18=0,"",IF(OR(C18=$U$1,C18=$V$1,C19=$U$1,C19=$V$1,C20=$U$1,C20=$V$1),0,1)))</f>
        <v>0</v>
      </c>
      <c r="W18" s="2">
        <f>IF($A18&gt;='DB_FG_243way_Regular Symbol'!F$16,"",IF(D18=0,"",IF(OR(D18=$U$1,D18=$V$1,D19=$U$1,D19=$V$1,D20=$U$1,D20=$V$1),0,1)))</f>
        <v>0</v>
      </c>
      <c r="X18" s="2">
        <f>IF($A18&gt;='DB_FG_243way_Regular Symbol'!G$16,"",IF(E18=0,"",IF(OR(E18=$U$1,E18=$V$1,E19=$U$1,E19=$V$1,E20=$U$1,E20=$V$1),0,1)))</f>
        <v>0</v>
      </c>
      <c r="Y18" s="128">
        <f>IF($A18&gt;='DB_FG_243way_Regular Symbol'!H$16,"",IF(F18=0,"",IF(OR(F18=$U$1,F18=$V$1,F19=$U$1,F19=$V$1,F20=$U$1,F20=$V$1),0,1)))</f>
        <v>1</v>
      </c>
      <c r="AA18" s="342">
        <f>IF($A18&gt;='DB_FG_243way_Regular Symbol'!D$16,"",IF(B18=0,"",IF(OR(B18=$AA$1,B18=$AB$1,B19=$AA$1,B19=$AB$1,B20=$AA$1,,B20=$AB$1),0,1)))</f>
        <v>1</v>
      </c>
      <c r="AB18" s="2">
        <f>IF($A18&gt;='DB_FG_243way_Regular Symbol'!E$16,"",IF(C18=0,"",IF(OR(C18=$AA$1,C18=$AB$1,C19=$AA$1,C19=$AB$1,C20=$AA$1,,C20=$AB$1),0,1)))</f>
        <v>0</v>
      </c>
      <c r="AC18" s="2">
        <f>IF($A18&gt;='DB_FG_243way_Regular Symbol'!F$16,"",IF(D18=0,"",IF(OR(D18=$AA$1,D18=$AB$1,D19=$AA$1,D19=$AB$1,D20=$AA$1,,D20=$AB$1),0,1)))</f>
        <v>0</v>
      </c>
      <c r="AD18" s="2">
        <f>IF($A18&gt;='DB_FG_243way_Regular Symbol'!G$16,"",IF(E18=0,"",IF(OR(E18=$AA$1,E18=$AB$1,E19=$AA$1,E19=$AB$1,E20=$AA$1,,E20=$AB$1),0,1)))</f>
        <v>0</v>
      </c>
      <c r="AE18" s="128">
        <f>IF($A18&gt;='DB_FG_243way_Regular Symbol'!H$16,"",IF(F18=0,"",IF(OR(F18=$AA$1,F18=$AB$1,F19=$AA$1,F19=$AB$1,F20=$AA$1,,F20=$AB$1),0,1)))</f>
        <v>1</v>
      </c>
      <c r="AG18" s="342">
        <f>IF($A18&gt;='DB_FG_243way_Regular Symbol'!D$16,"",IF(B18=0,"",IF(OR(B18=$AG$1,B18=$AH$1,B19=$AG$1,B19=$AH$1,B20=$AG$1,B20=$AH$1),0,1)))</f>
        <v>1</v>
      </c>
      <c r="AH18" s="2">
        <f>IF($A18&gt;='DB_FG_243way_Regular Symbol'!E$16,"",IF(C18=0,"",IF(OR(C18=$AG$1,C18=$AH$1,C19=$AG$1,C19=$AH$1,C20=$AG$1,C20=$AH$1),0,1)))</f>
        <v>0</v>
      </c>
      <c r="AI18" s="2">
        <f>IF($A18&gt;='DB_FG_243way_Regular Symbol'!F$16,"",IF(D18=0,"",IF(OR(D18=$AG$1,D18=$AH$1,D19=$AG$1,D19=$AH$1,D20=$AG$1,D20=$AH$1),0,1)))</f>
        <v>1</v>
      </c>
      <c r="AJ18" s="2">
        <f>IF($A18&gt;='DB_FG_243way_Regular Symbol'!G$16,"",IF(E18=0,"",IF(OR(E18=$AG$1,E18=$AH$1,E19=$AG$1,E19=$AH$1,E20=$AG$1,E20=$AH$1),0,1)))</f>
        <v>1</v>
      </c>
      <c r="AK18" s="128">
        <f>IF($A18&gt;='DB_FG_243way_Regular Symbol'!H$16,"",IF(F18=0,"",IF(OR(F18=$AG$1,F18=$AH$1,F19=$AG$1,F19=$AH$1,F20=$AG$1,F20=$AH$1),0,1)))</f>
        <v>1</v>
      </c>
      <c r="AM18" s="342">
        <f>IF($A18&gt;='DB_FG_243way_Regular Symbol'!D$16,"",IF(B18=0,"",IF(OR(B18=$AM$1,B18=$AN$1,B19=$AM$1,B19=$AN$1,B20=$AM$1,B20=$AN$1),0,1)))</f>
        <v>1</v>
      </c>
      <c r="AN18" s="2">
        <f>IF($A18&gt;='DB_FG_243way_Regular Symbol'!E$16,"",IF(C18=0,"",IF(OR(C18=$AM$1,C18=$AN$1,C19=$AM$1,C19=$AN$1,C20=$AM$1,C20=$AN$1),0,1)))</f>
        <v>0</v>
      </c>
      <c r="AO18" s="2">
        <f>IF($A18&gt;='DB_FG_243way_Regular Symbol'!F$16,"",IF(D18=0,"",IF(OR(D18=$AM$1,D18=$AN$1,D19=$AM$1,D19=$AN$1,D20=$AM$1,D20=$AN$1),0,1)))</f>
        <v>1</v>
      </c>
      <c r="AP18" s="2">
        <f>IF($A18&gt;='DB_FG_243way_Regular Symbol'!G$16,"",IF(E18=0,"",IF(OR(E18=$AM$1,E18=$AN$1,E19=$AM$1,E19=$AN$1,E20=$AM$1,E20=$AN$1),0,1)))</f>
        <v>1</v>
      </c>
      <c r="AQ18" s="128">
        <f>IF($A18&gt;='DB_FG_243way_Regular Symbol'!H$16,"",IF(F18=0,"",IF(OR(F18=$AM$1,F18=$AN$1,F19=$AM$1,F19=$AN$1,F20=$AM$1,F20=$AN$1),0,1)))</f>
        <v>0</v>
      </c>
      <c r="AS18" s="342">
        <f>IF($A18&gt;='DB_FG_243way_Regular Symbol'!D$16,"",IF(B18=0,"",IF(OR(B18=$AM$1,B18=$AT$1,B19=$AM$1,B19=$AT$1,B20=$AM$1,B20=$AT$1),0,1)))</f>
        <v>1</v>
      </c>
      <c r="AT18" s="2">
        <f>IF($A18&gt;='DB_FG_243way_Regular Symbol'!E$16,"",IF(C18=0,"",IF(OR(C18=$AM$1,C18=$AT$1,C19=$AM$1,C19=$AT$1,C20=$AM$1,C20=$AT$1),0,1)))</f>
        <v>0</v>
      </c>
      <c r="AU18" s="2">
        <f>IF($A18&gt;='DB_FG_243way_Regular Symbol'!F$16,"",IF(D18=0,"",IF(OR(D18=$AM$1,D18=$AT$1,D19=$AM$1,D19=$AT$1,D20=$AM$1,D20=$AT$1),0,1)))</f>
        <v>1</v>
      </c>
      <c r="AV18" s="2">
        <f>IF($A18&gt;='DB_FG_243way_Regular Symbol'!G$16,"",IF(E18=0,"",IF(OR(E18=$AM$1,E18=$AT$1,E19=$AM$1,E19=$AT$1,E20=$AM$1,E20=$AT$1),0,1)))</f>
        <v>1</v>
      </c>
      <c r="AW18" s="128">
        <f>IF($A18&gt;='DB_FG_243way_Regular Symbol'!H$16,"",IF(F18=0,"",IF(OR(F18=$AM$1,F18=$AT$1,F19=$AM$1,F19=$AT$1,F20=$AM$1,F20=$AT$1),0,1)))</f>
        <v>1</v>
      </c>
      <c r="AY18" s="342">
        <f>IF($A18&gt;='DB_FG_243way_Regular Symbol'!D$16,"",IF(B18=0,"",IF(OR(B18=$AM$1,B18=$AZ$1,B19=$AM$1,B19=$AZ$1,B20=$AM$1,B20=$AZ$1),0,1)))</f>
        <v>1</v>
      </c>
      <c r="AZ18" s="2">
        <f>IF($A18&gt;='DB_FG_243way_Regular Symbol'!E$16,"",IF(C18=0,"",IF(OR(C18=$AM$1,C18=$AZ$1,C19=$AM$1,C19=$AZ$1,C20=$AM$1,C20=$AZ$1),0,1)))</f>
        <v>0</v>
      </c>
      <c r="BA18" s="2">
        <f>IF($A18&gt;='DB_FG_243way_Regular Symbol'!F$16,"",IF(D18=0,"",IF(OR(D18=$AM$1,D18=$AZ$1,D19=$AM$1,D19=$AZ$1,D20=$AM$1,D20=$AZ$1),0,1)))</f>
        <v>1</v>
      </c>
      <c r="BB18" s="2">
        <f>IF($A18&gt;='DB_FG_243way_Regular Symbol'!G$16,"",IF(E18=0,"",IF(OR(E18=$AM$1,E18=$AZ$1,E19=$AM$1,E19=$AZ$1,E20=$AM$1,E20=$AZ$1),0,1)))</f>
        <v>1</v>
      </c>
      <c r="BC18" s="128">
        <f>IF($A18&gt;='DB_FG_243way_Regular Symbol'!H$16,"",IF(F18=0,"",IF(OR(F18=$AM$1,F18=$AZ$1,F19=$AM$1,F19=$AZ$1,F20=$AM$1,F20=$AZ$1),0,1)))</f>
        <v>1</v>
      </c>
      <c r="BE18" s="342"/>
      <c r="BF18" s="2"/>
      <c r="BG18" s="2">
        <f>IF($A18&gt;='DB_FG_243way_Regular Symbol'!F$16,"",IF(D18=0,"",COUNTIF(D18:D20,$BF$1)))</f>
        <v>0</v>
      </c>
      <c r="BH18" s="2">
        <f>IF($A18&gt;='DB_FG_243way_Regular Symbol'!G$16,"",IF(E18=0,"",COUNTIF(E18:E20,$BF$1)))</f>
        <v>0</v>
      </c>
      <c r="BI18" s="2">
        <f>IF($A18&gt;='DB_FG_243way_Regular Symbol'!H$16,"",IF(F18=0,"",COUNTIF(F18:F20,$BF$1)))</f>
        <v>0</v>
      </c>
      <c r="BK18" s="342"/>
      <c r="BL18" s="2"/>
      <c r="BM18" s="2">
        <f>IF($A18&gt;='DB_FG_243way_Regular Symbol'!F$16,"",IF(D18=0,"",IF(OR(D18=$AM$1,D18=$BL$1,D19=$AM$1,D19=$BL$1,D20=$AM$1,D20=$BL$1),0,1)))</f>
        <v>1</v>
      </c>
      <c r="BN18" s="2">
        <f>IF($A18&gt;='DB_FG_243way_Regular Symbol'!G$16,"",IF(E18=0,"",IF(OR(E18=$AM$1,E18=$BL$1,E19=$AM$1,E19=$BL$1,E20=$AM$1,E20=$BL$1),0,1)))</f>
        <v>1</v>
      </c>
      <c r="BO18" s="128">
        <f>IF($A18&gt;='DB_FG_243way_Regular Symbol'!H$16,"",IF(F18=0,"",IF(OR(F18=$AM$1,F18=$BL$1,F19=$AM$1,F19=$BL$1,F20=$AM$1,F20=$BL$1),0,1)))</f>
        <v>1</v>
      </c>
      <c r="BQ18" s="2">
        <f>IF($A18&gt;='DB_FG_243way_Regular Symbol'!D$16,"",IF(B18=0,"",IF(OR(B18=$BQ$1,B18=$BR$1,B19=$BQ$1,B19=$BR$1,B20=$BQ$1,B20=$BR$1),0,1)))</f>
        <v>1</v>
      </c>
      <c r="BR18" s="2">
        <f>IF($A18&gt;='DB_FG_243way_Regular Symbol'!E$16,"",IF(C18=0,"",IF(OR(C18=$BQ$1,C18=$BR$1,C19=$BQ$1,C19=$BR$1,C20=$BQ$1,C20=$BR$1),0,1)))</f>
        <v>0</v>
      </c>
      <c r="BS18" s="2">
        <f>IF($A18&gt;='DB_FG_243way_Regular Symbol'!F$16,"",IF(D18=0,"",IF(OR(D18=$BQ$1,D18=$BR$1,D19=$BQ$1,D19=$BR$1,D20=$BQ$1,D20=$BR$1),0,1)))</f>
        <v>1</v>
      </c>
      <c r="BT18" s="2">
        <f>IF($A18&gt;='DB_FG_243way_Regular Symbol'!G$16,"",IF(E18=0,"",IF(OR(E18=$BQ$1,E18=$BR$1,E19=$BQ$1,E19=$BR$1,E20=$BQ$1,E20=$BR$1),0,1)))</f>
        <v>1</v>
      </c>
      <c r="BU18" s="2">
        <f>IF($A18&gt;='DB_FG_243way_Regular Symbol'!H$16,"",IF(F18=0,"",IF(OR(F18=$BQ$1,F18=$BR$1,F19=$BQ$1,F19=$BR$1,F20=$BQ$1,F20=$BR$1),0,1)))</f>
        <v>1</v>
      </c>
      <c r="BW18" s="2">
        <f>IF($A18&gt;='DB_FG_243way_Regular Symbol'!D$16,"",IF(B18=0,"",IF(OR(B18=$BW$1,B19=$BW$1,B20=$BW$1,B18=$BX$1,B19=$BX$1,B20=$BX$1),0,1)))</f>
        <v>1</v>
      </c>
      <c r="BX18" s="2">
        <f>IF($A18&gt;='DB_FG_243way_Regular Symbol'!E$16,"",IF(C18=0,"",IF(OR(C18=$BW$1,C19=$BW$1,C20=$BW$1,C18=$BX$1,C19=$BX$1,C20=$BX$1),0,1)))</f>
        <v>0</v>
      </c>
      <c r="BY18" s="2">
        <f>IF($A18&gt;='DB_FG_243way_Regular Symbol'!F$16,"",IF(D18=0,"",IF(OR(D18=$BW$1,D19=$BW$1,D20=$BW$1,D18=$BX$1,D19=$BX$1,D20=$BX$1),0,1)))</f>
        <v>1</v>
      </c>
      <c r="BZ18" s="2">
        <f>IF($A18&gt;='DB_FG_243way_Regular Symbol'!G$16,"",IF(E18=0,"",IF(OR(E18=$BW$1,E19=$BW$1,E20=$BW$1,E18=$BX$1,E19=$BX$1,E20=$BX$1),0,1)))</f>
        <v>1</v>
      </c>
      <c r="CA18" s="2">
        <f>IF($A18&gt;='DB_FG_243way_Regular Symbol'!H$16,"",IF(F18=0,"",IF(OR(F18=$BW$1,F19=$BW$1,F20=$BW$1,F18=$BX$1,F19=$BX$1,F20=$BX$1),0,1)))</f>
        <v>1</v>
      </c>
      <c r="CC18" s="2">
        <f>IF($A18&gt;='DB_FG_243way_Regular Symbol'!D$16,"",IF(B18=0,"",IF(OR(B18=$BW$1,B19=$BW$1,B20=$BW$1,B18=$CD$1,B19=$CD$1,B20=$CD$1),0,1)))</f>
        <v>1</v>
      </c>
      <c r="CD18" s="2">
        <f>IF($A18&gt;='DB_FG_243way_Regular Symbol'!E$16,"",IF(C18=0,"",IF(OR(C18=$BW$1,C19=$BW$1,C20=$BW$1,C18=$CD$1,C19=$CD$1,C20=$CD$1),0,1)))</f>
        <v>0</v>
      </c>
      <c r="CE18" s="2">
        <f>IF($A18&gt;='DB_FG_243way_Regular Symbol'!F$16,"",IF(D18=0,"",IF(OR(D18=$BW$1,D19=$BW$1,D20=$BW$1,D18=$CD$1,D19=$CD$1,D20=$CD$1),0,1)))</f>
        <v>1</v>
      </c>
      <c r="CF18" s="2">
        <f>IF($A18&gt;='DB_FG_243way_Regular Symbol'!G$16,"",IF(E18=0,"",IF(OR(E18=$BW$1,E19=$BW$1,E20=$BW$1,E18=$CD$1,E19=$CD$1,E20=$CD$1),0,1)))</f>
        <v>1</v>
      </c>
      <c r="CG18" s="2">
        <f>IF($A18&gt;='DB_FG_243way_Regular Symbol'!H$16,"",IF(F18=0,"",IF(OR(F18=$BW$1,F19=$BW$1,F20=$BW$1,F18=$CD$1,F19=$CD$1,F20=$CD$1),0,1)))</f>
        <v>0</v>
      </c>
      <c r="CI18" s="2">
        <f>IF($A18&gt;='DB_FG_243way_Regular Symbol'!D$16,"",IF(B18=0,"",IF(OR(B18=$BW$1,B19=$BW$1,B20=$BW$1,B18=$CJ$1,B19=$CJ$1,B20=$CJ$1),0,1)))</f>
        <v>1</v>
      </c>
      <c r="CJ18" s="2">
        <f>IF($A18&gt;='DB_FG_243way_Regular Symbol'!E$16,"",IF(C18=0,"",IF(OR(C18=$BW$1,C19=$BW$1,C20=$BW$1,C18=$CJ$1,C19=$CJ$1,C20=$CJ$1),0,1)))</f>
        <v>0</v>
      </c>
      <c r="CK18" s="2">
        <f>IF($A18&gt;='DB_FG_243way_Regular Symbol'!F$16,"",IF(D18=0,"",IF(OR(D18=$BW$1,D19=$BW$1,D20=$BW$1,D18=$CJ$1,D19=$CJ$1,D20=$CJ$1),0,1)))</f>
        <v>1</v>
      </c>
      <c r="CL18" s="2">
        <f>IF($A18&gt;='DB_FG_243way_Regular Symbol'!G$16,"",IF(E18=0,"",IF(OR(E18=$BW$1,E19=$BW$1,E20=$BW$1,E18=$CJ$1,E19=$CJ$1,E20=$CJ$1),0,1)))</f>
        <v>0</v>
      </c>
      <c r="CM18" s="2">
        <f>IF($A18&gt;='DB_FG_243way_Regular Symbol'!H$16,"",IF(F18=0,"",IF(OR(F18=$BW$1,F19=$BW$1,F20=$BW$1,F18=$CJ$1,F19=$CJ$1,F20=$CJ$1),0,1)))</f>
        <v>1</v>
      </c>
      <c r="CO18" s="2">
        <f>IF($A18&gt;='DB_FG_243way_Regular Symbol'!D$16,"",IF(B18=0,"",IF(OR(B18=$BW$1,B19=$BW$1,B20=$BW$1,B18=$CP$1,B19=$CP$1,B20=$CP$1),0,1)))</f>
        <v>0</v>
      </c>
      <c r="CP18" s="2">
        <f>IF($A18&gt;='DB_FG_243way_Regular Symbol'!E$16,"",IF(C18=0,"",IF(OR(C18=$BW$1,C19=$BW$1,C20=$BW$1,C18=$CP$1,C19=$CP$1,C20=$CP$1),0,1)))</f>
        <v>0</v>
      </c>
      <c r="CQ18" s="2">
        <f>IF($A18&gt;='DB_FG_243way_Regular Symbol'!F$16,"",IF(D18=0,"",IF(OR(D18=$BW$1,D19=$BW$1,D20=$BW$1,D18=$CP$1,D19=$CP$1,D20=$CP$1),0,1)))</f>
        <v>1</v>
      </c>
      <c r="CR18" s="2">
        <f>IF($A18&gt;='DB_FG_243way_Regular Symbol'!G$16,"",IF(E18=0,"",IF(OR(E18=$BW$1,E19=$BW$1,E20=$BW$1,E18=$CP$1,E19=$CP$1,E20=$CP$1),0,1)))</f>
        <v>1</v>
      </c>
      <c r="CS18" s="2">
        <f>IF($A18&gt;='DB_FG_243way_Regular Symbol'!H$16,"",IF(F18=0,"",IF(OR(F18=$BW$1,F19=$BW$1,F20=$BW$1,F18=$CP$1,F19=$CP$1,F20=$CP$1),0,1)))</f>
        <v>1</v>
      </c>
      <c r="CU18" s="2">
        <f>IF($A18&gt;='DB_FG_243way_Regular Symbol'!D$16,"",IF(B18=0,"",IF(OR(B18=$BW$1,B19=$BW$1,B20=$BW$1,B18=$CV$1,B19=$CV$1,B20=$CV$1),0,1)))</f>
        <v>0</v>
      </c>
      <c r="CV18" s="2">
        <f>IF($A18&gt;='DB_FG_243way_Regular Symbol'!E$16,"",IF(C18=0,"",IF(OR(C18=$BW$1,C19=$BW$1,C20=$BW$1,C18=$CV$1,C19=$CV$1,C20=$CV$1),0,1)))</f>
        <v>0</v>
      </c>
      <c r="CW18" s="2">
        <f>IF($A18&gt;='DB_FG_243way_Regular Symbol'!F$16,"",IF(D18=0,"",IF(OR(D18=$BW$1,D19=$BW$1,D20=$BW$1,D18=$CV$1,D19=$CV$1,D20=$CV$1),0,1)))</f>
        <v>1</v>
      </c>
      <c r="CX18" s="2">
        <f>IF($A18&gt;='DB_FG_243way_Regular Symbol'!G$16,"",IF(E18=0,"",IF(OR(E18=$BW$1,E19=$BW$1,E20=$BW$1,E18=$CV$1,E19=$CV$1,E20=$CV$1),0,1)))</f>
        <v>1</v>
      </c>
      <c r="CY18" s="2">
        <f>IF($A18&gt;='DB_FG_243way_Regular Symbol'!H$16,"",IF(F18=0,"",IF(OR(F18=$BW$1,F19=$BW$1,F20=$BW$1,F18=$CV$1,F19=$CV$1,F20=$CV$1),0,1)))</f>
        <v>1</v>
      </c>
    </row>
    <row r="19" spans="1:103">
      <c r="A19" s="341">
        <f>IF('DB_FG_243way_Regular Symbol'!L18="","",'DB_FG_243way_Regular Symbol'!L18)</f>
        <v>15</v>
      </c>
      <c r="B19" s="184" t="str">
        <f>IF('DB_FG_243way_Regular Symbol'!M18="",
IF($A19-'DB_FG_243way_Regular Symbol'!D$16&gt;='DB_FG_243way_RegularＸ_W()'!B$2-1,"",VLOOKUP($A19-'DB_FG_243way_Regular Symbol'!D$16,'DB_FG_243way_Regular Symbol'!$L$3:$Q$99,'DB_FG_243way_RegularＸ_W()'!B$3+1,FALSE)),
'DB_FG_243way_Regular Symbol'!M18)</f>
        <v>TE</v>
      </c>
      <c r="C19" s="184" t="str">
        <f>IF('DB_FG_243way_Regular Symbol'!N18="",
IF($A19-'DB_FG_243way_Regular Symbol'!E$16&gt;='DB_FG_243way_RegularＸ_W()'!C$2-1,"",VLOOKUP($A19-'DB_FG_243way_Regular Symbol'!E$16,'DB_FG_243way_Regular Symbol'!$L$3:$Q$99,'DB_FG_243way_RegularＸ_W()'!C$3+1,FALSE)),
'DB_FG_243way_Regular Symbol'!N18)</f>
        <v>WW</v>
      </c>
      <c r="D19" s="184" t="str">
        <f>IF('DB_FG_243way_Regular Symbol'!O18="",
IF($A19-'DB_FG_243way_Regular Symbol'!F$16&gt;='DB_FG_243way_RegularＸ_W()'!D$2-1,"",VLOOKUP($A19-'DB_FG_243way_Regular Symbol'!F$16,'DB_FG_243way_Regular Symbol'!$L$3:$Q$99,'DB_FG_243way_RegularＸ_W()'!D$3+1,FALSE)),
'DB_FG_243way_Regular Symbol'!O18)</f>
        <v>M1</v>
      </c>
      <c r="E19" s="184" t="str">
        <f>IF('DB_FG_243way_Regular Symbol'!P18="",
IF($A19-'DB_FG_243way_Regular Symbol'!G$16&gt;='DB_FG_243way_RegularＸ_W()'!E$2-1,"",VLOOKUP($A19-'DB_FG_243way_Regular Symbol'!G$16,'DB_FG_243way_Regular Symbol'!$L$3:$Q$99,'DB_FG_243way_RegularＸ_W()'!E$3+1,FALSE)),
'DB_FG_243way_Regular Symbol'!P18)</f>
        <v>J</v>
      </c>
      <c r="F19" s="358" t="str">
        <f>IF('DB_FG_243way_Regular Symbol'!Q18="",
IF($A19-'DB_FG_243way_Regular Symbol'!H$16&gt;='DB_FG_243way_RegularＸ_W()'!F$2-1,"",VLOOKUP($A19-'DB_FG_243way_Regular Symbol'!H$16,'DB_FG_243way_Regular Symbol'!$L$3:$Q$99,'DB_FG_243way_RegularＸ_W()'!F$3+1,FALSE)),
'DB_FG_243way_Regular Symbol'!Q18)</f>
        <v>M5</v>
      </c>
      <c r="O19" s="342">
        <f>IF($A19&gt;='DB_FG_243way_Regular Symbol'!D$16,"",IF(B19=0,"",IF(OR(B19=$O$1,B19=$P$1,B20=$O$1,B20=$P$1,B21=$O$1,B21=$P$1),0,1)))</f>
        <v>1</v>
      </c>
      <c r="P19" s="2">
        <f>IF($A19&gt;='DB_FG_243way_Regular Symbol'!E$16,"",IF(C19=0,"",IF(OR(C19=$O$1,C19=$P$1,C20=$O$1,C20=$P$1,C21=$O$1,C21=$P$1),0,1)))</f>
        <v>0</v>
      </c>
      <c r="Q19" s="2">
        <f>IF($A19&gt;='DB_FG_243way_Regular Symbol'!F$16,"",IF(D19=0,"",IF(OR(D19=$O$1,D19=$P$1,D20=$O$1,D20=$P$1,D21=$O$1,D21=$P$1),0,1)))</f>
        <v>0</v>
      </c>
      <c r="R19" s="2">
        <f>IF($A19&gt;='DB_FG_243way_Regular Symbol'!G$16,"",IF(E19=0,"",IF(OR(E19=$O$1,E19=$P$1,E20=$O$1,E20=$P$1,E21=$O$1,E21=$P$1),0,1)))</f>
        <v>1</v>
      </c>
      <c r="S19" s="128">
        <f>IF($A19&gt;='DB_FG_243way_Regular Symbol'!H$16,"",IF(F19=0,"",IF(OR(F19=$O$1,F19=$P$1,F20=$O$1,F20=$P$1,F21=$O$1,F21=$P$1),0,1)))</f>
        <v>1</v>
      </c>
      <c r="U19" s="342">
        <f>IF($A19&gt;='DB_FG_243way_Regular Symbol'!D$16,"",IF(B19=0,"",IF(OR(B19=$U$1,B19=$V$1,B20=$U$1,B20=$V$1,B21=$U$1,B21=$V$1),0,1)))</f>
        <v>1</v>
      </c>
      <c r="V19" s="2">
        <f>IF($A19&gt;='DB_FG_243way_Regular Symbol'!E$16,"",IF(C19=0,"",IF(OR(C19=$U$1,C19=$V$1,C20=$U$1,C20=$V$1,C21=$U$1,C21=$V$1),0,1)))</f>
        <v>0</v>
      </c>
      <c r="W19" s="2">
        <f>IF($A19&gt;='DB_FG_243way_Regular Symbol'!F$16,"",IF(D19=0,"",IF(OR(D19=$U$1,D19=$V$1,D20=$U$1,D20=$V$1,D21=$U$1,D21=$V$1),0,1)))</f>
        <v>1</v>
      </c>
      <c r="X19" s="2">
        <f>IF($A19&gt;='DB_FG_243way_Regular Symbol'!G$16,"",IF(E19=0,"",IF(OR(E19=$U$1,E19=$V$1,E20=$U$1,E20=$V$1,E21=$U$1,E21=$V$1),0,1)))</f>
        <v>0</v>
      </c>
      <c r="Y19" s="128">
        <f>IF($A19&gt;='DB_FG_243way_Regular Symbol'!H$16,"",IF(F19=0,"",IF(OR(F19=$U$1,F19=$V$1,F20=$U$1,F20=$V$1,F21=$U$1,F21=$V$1),0,1)))</f>
        <v>1</v>
      </c>
      <c r="AA19" s="342">
        <f>IF($A19&gt;='DB_FG_243way_Regular Symbol'!D$16,"",IF(B19=0,"",IF(OR(B19=$AA$1,B19=$AB$1,B20=$AA$1,B20=$AB$1,B21=$AA$1,,B21=$AB$1),0,1)))</f>
        <v>1</v>
      </c>
      <c r="AB19" s="2">
        <f>IF($A19&gt;='DB_FG_243way_Regular Symbol'!E$16,"",IF(C19=0,"",IF(OR(C19=$AA$1,C19=$AB$1,C20=$AA$1,C20=$AB$1,C21=$AA$1,,C21=$AB$1),0,1)))</f>
        <v>0</v>
      </c>
      <c r="AC19" s="2">
        <f>IF($A19&gt;='DB_FG_243way_Regular Symbol'!F$16,"",IF(D19=0,"",IF(OR(D19=$AA$1,D19=$AB$1,D20=$AA$1,D20=$AB$1,D21=$AA$1,,D21=$AB$1),0,1)))</f>
        <v>0</v>
      </c>
      <c r="AD19" s="2">
        <f>IF($A19&gt;='DB_FG_243way_Regular Symbol'!G$16,"",IF(E19=0,"",IF(OR(E19=$AA$1,E19=$AB$1,E20=$AA$1,E20=$AB$1,E21=$AA$1,,E21=$AB$1),0,1)))</f>
        <v>1</v>
      </c>
      <c r="AE19" s="128">
        <f>IF($A19&gt;='DB_FG_243way_Regular Symbol'!H$16,"",IF(F19=0,"",IF(OR(F19=$AA$1,F19=$AB$1,F20=$AA$1,F20=$AB$1,F21=$AA$1,,F21=$AB$1),0,1)))</f>
        <v>1</v>
      </c>
      <c r="AG19" s="342">
        <f>IF($A19&gt;='DB_FG_243way_Regular Symbol'!D$16,"",IF(B19=0,"",IF(OR(B19=$AG$1,B19=$AH$1,B20=$AG$1,B20=$AH$1,B21=$AG$1,B21=$AH$1),0,1)))</f>
        <v>1</v>
      </c>
      <c r="AH19" s="2">
        <f>IF($A19&gt;='DB_FG_243way_Regular Symbol'!E$16,"",IF(C19=0,"",IF(OR(C19=$AG$1,C19=$AH$1,C20=$AG$1,C20=$AH$1,C21=$AG$1,C21=$AH$1),0,1)))</f>
        <v>0</v>
      </c>
      <c r="AI19" s="2">
        <f>IF($A19&gt;='DB_FG_243way_Regular Symbol'!F$16,"",IF(D19=0,"",IF(OR(D19=$AG$1,D19=$AH$1,D20=$AG$1,D20=$AH$1,D21=$AG$1,D21=$AH$1),0,1)))</f>
        <v>1</v>
      </c>
      <c r="AJ19" s="2">
        <f>IF($A19&gt;='DB_FG_243way_Regular Symbol'!G$16,"",IF(E19=0,"",IF(OR(E19=$AG$1,E19=$AH$1,E20=$AG$1,E20=$AH$1,E21=$AG$1,E21=$AH$1),0,1)))</f>
        <v>1</v>
      </c>
      <c r="AK19" s="128">
        <f>IF($A19&gt;='DB_FG_243way_Regular Symbol'!H$16,"",IF(F19=0,"",IF(OR(F19=$AG$1,F19=$AH$1,F20=$AG$1,F20=$AH$1,F21=$AG$1,F21=$AH$1),0,1)))</f>
        <v>1</v>
      </c>
      <c r="AM19" s="342">
        <f>IF($A19&gt;='DB_FG_243way_Regular Symbol'!D$16,"",IF(B19=0,"",IF(OR(B19=$AM$1,B19=$AN$1,B20=$AM$1,B20=$AN$1,B21=$AM$1,B21=$AN$1),0,1)))</f>
        <v>1</v>
      </c>
      <c r="AN19" s="2">
        <f>IF($A19&gt;='DB_FG_243way_Regular Symbol'!E$16,"",IF(C19=0,"",IF(OR(C19=$AM$1,C19=$AN$1,C20=$AM$1,C20=$AN$1,C21=$AM$1,C21=$AN$1),0,1)))</f>
        <v>0</v>
      </c>
      <c r="AO19" s="2">
        <f>IF($A19&gt;='DB_FG_243way_Regular Symbol'!F$16,"",IF(D19=0,"",IF(OR(D19=$AM$1,D19=$AN$1,D20=$AM$1,D20=$AN$1,D21=$AM$1,D21=$AN$1),0,1)))</f>
        <v>1</v>
      </c>
      <c r="AP19" s="2">
        <f>IF($A19&gt;='DB_FG_243way_Regular Symbol'!G$16,"",IF(E19=0,"",IF(OR(E19=$AM$1,E19=$AN$1,E20=$AM$1,E20=$AN$1,E21=$AM$1,E21=$AN$1),0,1)))</f>
        <v>1</v>
      </c>
      <c r="AQ19" s="128">
        <f>IF($A19&gt;='DB_FG_243way_Regular Symbol'!H$16,"",IF(F19=0,"",IF(OR(F19=$AM$1,F19=$AN$1,F20=$AM$1,F20=$AN$1,F21=$AM$1,F21=$AN$1),0,1)))</f>
        <v>0</v>
      </c>
      <c r="AS19" s="342">
        <f>IF($A19&gt;='DB_FG_243way_Regular Symbol'!D$16,"",IF(B19=0,"",IF(OR(B19=$AM$1,B19=$AT$1,B20=$AM$1,B20=$AT$1,B21=$AM$1,B21=$AT$1),0,1)))</f>
        <v>1</v>
      </c>
      <c r="AT19" s="2">
        <f>IF($A19&gt;='DB_FG_243way_Regular Symbol'!E$16,"",IF(C19=0,"",IF(OR(C19=$AM$1,C19=$AT$1,C20=$AM$1,C20=$AT$1,C21=$AM$1,C21=$AT$1),0,1)))</f>
        <v>0</v>
      </c>
      <c r="AU19" s="2">
        <f>IF($A19&gt;='DB_FG_243way_Regular Symbol'!F$16,"",IF(D19=0,"",IF(OR(D19=$AM$1,D19=$AT$1,D20=$AM$1,D20=$AT$1,D21=$AM$1,D21=$AT$1),0,1)))</f>
        <v>1</v>
      </c>
      <c r="AV19" s="2">
        <f>IF($A19&gt;='DB_FG_243way_Regular Symbol'!G$16,"",IF(E19=0,"",IF(OR(E19=$AM$1,E19=$AT$1,E20=$AM$1,E20=$AT$1,E21=$AM$1,E21=$AT$1),0,1)))</f>
        <v>1</v>
      </c>
      <c r="AW19" s="128">
        <f>IF($A19&gt;='DB_FG_243way_Regular Symbol'!H$16,"",IF(F19=0,"",IF(OR(F19=$AM$1,F19=$AT$1,F20=$AM$1,F20=$AT$1,F21=$AM$1,F21=$AT$1),0,1)))</f>
        <v>1</v>
      </c>
      <c r="AY19" s="342">
        <f>IF($A19&gt;='DB_FG_243way_Regular Symbol'!D$16,"",IF(B19=0,"",IF(OR(B19=$AM$1,B19=$AZ$1,B20=$AM$1,B20=$AZ$1,B21=$AM$1,B21=$AZ$1),0,1)))</f>
        <v>1</v>
      </c>
      <c r="AZ19" s="2">
        <f>IF($A19&gt;='DB_FG_243way_Regular Symbol'!E$16,"",IF(C19=0,"",IF(OR(C19=$AM$1,C19=$AZ$1,C20=$AM$1,C20=$AZ$1,C21=$AM$1,C21=$AZ$1),0,1)))</f>
        <v>0</v>
      </c>
      <c r="BA19" s="2">
        <f>IF($A19&gt;='DB_FG_243way_Regular Symbol'!F$16,"",IF(D19=0,"",IF(OR(D19=$AM$1,D19=$AZ$1,D20=$AM$1,D20=$AZ$1,D21=$AM$1,D21=$AZ$1),0,1)))</f>
        <v>1</v>
      </c>
      <c r="BB19" s="2">
        <f>IF($A19&gt;='DB_FG_243way_Regular Symbol'!G$16,"",IF(E19=0,"",IF(OR(E19=$AM$1,E19=$AZ$1,E20=$AM$1,E20=$AZ$1,E21=$AM$1,E21=$AZ$1),0,1)))</f>
        <v>1</v>
      </c>
      <c r="BC19" s="128">
        <f>IF($A19&gt;='DB_FG_243way_Regular Symbol'!H$16,"",IF(F19=0,"",IF(OR(F19=$AM$1,F19=$AZ$1,F20=$AM$1,F20=$AZ$1,F21=$AM$1,F21=$AZ$1),0,1)))</f>
        <v>1</v>
      </c>
      <c r="BE19" s="342"/>
      <c r="BF19" s="2"/>
      <c r="BG19" s="2">
        <f>IF($A19&gt;='DB_FG_243way_Regular Symbol'!F$16,"",IF(D19=0,"",COUNTIF(D19:D21,$BF$1)))</f>
        <v>0</v>
      </c>
      <c r="BH19" s="2">
        <f>IF($A19&gt;='DB_FG_243way_Regular Symbol'!G$16,"",IF(E19=0,"",COUNTIF(E19:E21,$BF$1)))</f>
        <v>0</v>
      </c>
      <c r="BI19" s="2">
        <f>IF($A19&gt;='DB_FG_243way_Regular Symbol'!H$16,"",IF(F19=0,"",COUNTIF(F19:F21,$BF$1)))</f>
        <v>0</v>
      </c>
      <c r="BK19" s="342"/>
      <c r="BL19" s="2"/>
      <c r="BM19" s="2">
        <f>IF($A19&gt;='DB_FG_243way_Regular Symbol'!F$16,"",IF(D19=0,"",IF(OR(D19=$AM$1,D19=$BL$1,D20=$AM$1,D20=$BL$1,D21=$AM$1,D21=$BL$1),0,1)))</f>
        <v>1</v>
      </c>
      <c r="BN19" s="2">
        <f>IF($A19&gt;='DB_FG_243way_Regular Symbol'!G$16,"",IF(E19=0,"",IF(OR(E19=$AM$1,E19=$BL$1,E20=$AM$1,E20=$BL$1,E21=$AM$1,E21=$BL$1),0,1)))</f>
        <v>1</v>
      </c>
      <c r="BO19" s="128">
        <f>IF($A19&gt;='DB_FG_243way_Regular Symbol'!H$16,"",IF(F19=0,"",IF(OR(F19=$AM$1,F19=$BL$1,F20=$AM$1,F20=$BL$1,F21=$AM$1,F21=$BL$1),0,1)))</f>
        <v>1</v>
      </c>
      <c r="BQ19" s="2">
        <f>IF($A19&gt;='DB_FG_243way_Regular Symbol'!D$16,"",IF(B19=0,"",IF(OR(B19=$BQ$1,B19=$BR$1,B20=$BQ$1,B20=$BR$1,B21=$BQ$1,B21=$BR$1),0,1)))</f>
        <v>1</v>
      </c>
      <c r="BR19" s="2">
        <f>IF($A19&gt;='DB_FG_243way_Regular Symbol'!E$16,"",IF(C19=0,"",IF(OR(C19=$BQ$1,C19=$BR$1,C20=$BQ$1,C20=$BR$1,C21=$BQ$1,C21=$BR$1),0,1)))</f>
        <v>0</v>
      </c>
      <c r="BS19" s="2">
        <f>IF($A19&gt;='DB_FG_243way_Regular Symbol'!F$16,"",IF(D19=0,"",IF(OR(D19=$BQ$1,D19=$BR$1,D20=$BQ$1,D20=$BR$1,D21=$BQ$1,D21=$BR$1),0,1)))</f>
        <v>1</v>
      </c>
      <c r="BT19" s="2">
        <f>IF($A19&gt;='DB_FG_243way_Regular Symbol'!G$16,"",IF(E19=0,"",IF(OR(E19=$BQ$1,E19=$BR$1,E20=$BQ$1,E20=$BR$1,E21=$BQ$1,E21=$BR$1),0,1)))</f>
        <v>1</v>
      </c>
      <c r="BU19" s="2">
        <f>IF($A19&gt;='DB_FG_243way_Regular Symbol'!H$16,"",IF(F19=0,"",IF(OR(F19=$BQ$1,F19=$BR$1,F20=$BQ$1,F20=$BR$1,F21=$BQ$1,F21=$BR$1),0,1)))</f>
        <v>1</v>
      </c>
      <c r="BW19" s="2">
        <f>IF($A19&gt;='DB_FG_243way_Regular Symbol'!D$16,"",IF(B19=0,"",IF(OR(B19=$BW$1,B20=$BW$1,B21=$BW$1,B19=$BX$1,B20=$BX$1,B21=$BX$1),0,1)))</f>
        <v>1</v>
      </c>
      <c r="BX19" s="2">
        <f>IF($A19&gt;='DB_FG_243way_Regular Symbol'!E$16,"",IF(C19=0,"",IF(OR(C19=$BW$1,C20=$BW$1,C21=$BW$1,C19=$BX$1,C20=$BX$1,C21=$BX$1),0,1)))</f>
        <v>0</v>
      </c>
      <c r="BY19" s="2">
        <f>IF($A19&gt;='DB_FG_243way_Regular Symbol'!F$16,"",IF(D19=0,"",IF(OR(D19=$BW$1,D20=$BW$1,D21=$BW$1,D19=$BX$1,D20=$BX$1,D21=$BX$1),0,1)))</f>
        <v>1</v>
      </c>
      <c r="BZ19" s="2">
        <f>IF($A19&gt;='DB_FG_243way_Regular Symbol'!G$16,"",IF(E19=0,"",IF(OR(E19=$BW$1,E20=$BW$1,E21=$BW$1,E19=$BX$1,E20=$BX$1,E21=$BX$1),0,1)))</f>
        <v>1</v>
      </c>
      <c r="CA19" s="2">
        <f>IF($A19&gt;='DB_FG_243way_Regular Symbol'!H$16,"",IF(F19=0,"",IF(OR(F19=$BW$1,F20=$BW$1,F21=$BW$1,F19=$BX$1,F20=$BX$1,F21=$BX$1),0,1)))</f>
        <v>1</v>
      </c>
      <c r="CC19" s="2">
        <f>IF($A19&gt;='DB_FG_243way_Regular Symbol'!D$16,"",IF(B19=0,"",IF(OR(B19=$BW$1,B20=$BW$1,B21=$BW$1,B19=$CD$1,B20=$CD$1,B21=$CD$1),0,1)))</f>
        <v>1</v>
      </c>
      <c r="CD19" s="2">
        <f>IF($A19&gt;='DB_FG_243way_Regular Symbol'!E$16,"",IF(C19=0,"",IF(OR(C19=$BW$1,C20=$BW$1,C21=$BW$1,C19=$CD$1,C20=$CD$1,C21=$CD$1),0,1)))</f>
        <v>0</v>
      </c>
      <c r="CE19" s="2">
        <f>IF($A19&gt;='DB_FG_243way_Regular Symbol'!F$16,"",IF(D19=0,"",IF(OR(D19=$BW$1,D20=$BW$1,D21=$BW$1,D19=$CD$1,D20=$CD$1,D21=$CD$1),0,1)))</f>
        <v>1</v>
      </c>
      <c r="CF19" s="2">
        <f>IF($A19&gt;='DB_FG_243way_Regular Symbol'!G$16,"",IF(E19=0,"",IF(OR(E19=$BW$1,E20=$BW$1,E21=$BW$1,E19=$CD$1,E20=$CD$1,E21=$CD$1),0,1)))</f>
        <v>1</v>
      </c>
      <c r="CG19" s="2">
        <f>IF($A19&gt;='DB_FG_243way_Regular Symbol'!H$16,"",IF(F19=0,"",IF(OR(F19=$BW$1,F20=$BW$1,F21=$BW$1,F19=$CD$1,F20=$CD$1,F21=$CD$1),0,1)))</f>
        <v>0</v>
      </c>
      <c r="CI19" s="2">
        <f>IF($A19&gt;='DB_FG_243way_Regular Symbol'!D$16,"",IF(B19=0,"",IF(OR(B19=$BW$1,B20=$BW$1,B21=$BW$1,B19=$CJ$1,B20=$CJ$1,B21=$CJ$1),0,1)))</f>
        <v>1</v>
      </c>
      <c r="CJ19" s="2">
        <f>IF($A19&gt;='DB_FG_243way_Regular Symbol'!E$16,"",IF(C19=0,"",IF(OR(C19=$BW$1,C20=$BW$1,C21=$BW$1,C19=$CJ$1,C20=$CJ$1,C21=$CJ$1),0,1)))</f>
        <v>0</v>
      </c>
      <c r="CK19" s="2">
        <f>IF($A19&gt;='DB_FG_243way_Regular Symbol'!F$16,"",IF(D19=0,"",IF(OR(D19=$BW$1,D20=$BW$1,D21=$BW$1,D19=$CJ$1,D20=$CJ$1,D21=$CJ$1),0,1)))</f>
        <v>1</v>
      </c>
      <c r="CL19" s="2">
        <f>IF($A19&gt;='DB_FG_243way_Regular Symbol'!G$16,"",IF(E19=0,"",IF(OR(E19=$BW$1,E20=$BW$1,E21=$BW$1,E19=$CJ$1,E20=$CJ$1,E21=$CJ$1),0,1)))</f>
        <v>0</v>
      </c>
      <c r="CM19" s="2">
        <f>IF($A19&gt;='DB_FG_243way_Regular Symbol'!H$16,"",IF(F19=0,"",IF(OR(F19=$BW$1,F20=$BW$1,F21=$BW$1,F19=$CJ$1,F20=$CJ$1,F21=$CJ$1),0,1)))</f>
        <v>1</v>
      </c>
      <c r="CO19" s="2">
        <f>IF($A19&gt;='DB_FG_243way_Regular Symbol'!D$16,"",IF(B19=0,"",IF(OR(B19=$BW$1,B20=$BW$1,B21=$BW$1,B19=$CP$1,B20=$CP$1,B21=$CP$1),0,1)))</f>
        <v>0</v>
      </c>
      <c r="CP19" s="2">
        <f>IF($A19&gt;='DB_FG_243way_Regular Symbol'!E$16,"",IF(C19=0,"",IF(OR(C19=$BW$1,C20=$BW$1,C21=$BW$1,C19=$CP$1,C20=$CP$1,C21=$CP$1),0,1)))</f>
        <v>0</v>
      </c>
      <c r="CQ19" s="2">
        <f>IF($A19&gt;='DB_FG_243way_Regular Symbol'!F$16,"",IF(D19=0,"",IF(OR(D19=$BW$1,D20=$BW$1,D21=$BW$1,D19=$CP$1,D20=$CP$1,D21=$CP$1),0,1)))</f>
        <v>1</v>
      </c>
      <c r="CR19" s="2">
        <f>IF($A19&gt;='DB_FG_243way_Regular Symbol'!G$16,"",IF(E19=0,"",IF(OR(E19=$BW$1,E20=$BW$1,E21=$BW$1,E19=$CP$1,E20=$CP$1,E21=$CP$1),0,1)))</f>
        <v>1</v>
      </c>
      <c r="CS19" s="2">
        <f>IF($A19&gt;='DB_FG_243way_Regular Symbol'!H$16,"",IF(F19=0,"",IF(OR(F19=$BW$1,F20=$BW$1,F21=$BW$1,F19=$CP$1,F20=$CP$1,F21=$CP$1),0,1)))</f>
        <v>1</v>
      </c>
      <c r="CU19" s="2">
        <f>IF($A19&gt;='DB_FG_243way_Regular Symbol'!D$16,"",IF(B19=0,"",IF(OR(B19=$BW$1,B20=$BW$1,B21=$BW$1,B19=$CV$1,B20=$CV$1,B21=$CV$1),0,1)))</f>
        <v>0</v>
      </c>
      <c r="CV19" s="2">
        <f>IF($A19&gt;='DB_FG_243way_Regular Symbol'!E$16,"",IF(C19=0,"",IF(OR(C19=$BW$1,C20=$BW$1,C21=$BW$1,C19=$CV$1,C20=$CV$1,C21=$CV$1),0,1)))</f>
        <v>0</v>
      </c>
      <c r="CW19" s="2">
        <f>IF($A19&gt;='DB_FG_243way_Regular Symbol'!F$16,"",IF(D19=0,"",IF(OR(D19=$BW$1,D20=$BW$1,D21=$BW$1,D19=$CV$1,D20=$CV$1,D21=$CV$1),0,1)))</f>
        <v>0</v>
      </c>
      <c r="CX19" s="2">
        <f>IF($A19&gt;='DB_FG_243way_Regular Symbol'!G$16,"",IF(E19=0,"",IF(OR(E19=$BW$1,E20=$BW$1,E21=$BW$1,E19=$CV$1,E20=$CV$1,E21=$CV$1),0,1)))</f>
        <v>0</v>
      </c>
      <c r="CY19" s="2">
        <f>IF($A19&gt;='DB_FG_243way_Regular Symbol'!H$16,"",IF(F19=0,"",IF(OR(F19=$BW$1,F20=$BW$1,F21=$BW$1,F19=$CV$1,F20=$CV$1,F21=$CV$1),0,1)))</f>
        <v>0</v>
      </c>
    </row>
    <row r="20" spans="1:103">
      <c r="A20" s="341">
        <f>IF('DB_FG_243way_Regular Symbol'!L19="","",'DB_FG_243way_Regular Symbol'!L19)</f>
        <v>16</v>
      </c>
      <c r="B20" s="184" t="str">
        <f>IF('DB_FG_243way_Regular Symbol'!M19="",
IF($A20-'DB_FG_243way_Regular Symbol'!D$16&gt;='DB_FG_243way_RegularＸ_W()'!B$2-1,"",VLOOKUP($A20-'DB_FG_243way_Regular Symbol'!D$16,'DB_FG_243way_Regular Symbol'!$L$3:$Q$99,'DB_FG_243way_RegularＸ_W()'!B$3+1,FALSE)),
'DB_FG_243way_Regular Symbol'!M19)</f>
        <v>NI</v>
      </c>
      <c r="C20" s="184" t="str">
        <f>IF('DB_FG_243way_Regular Symbol'!N19="",
IF($A20-'DB_FG_243way_Regular Symbol'!E$16&gt;='DB_FG_243way_RegularＸ_W()'!C$2-1,"",VLOOKUP($A20-'DB_FG_243way_Regular Symbol'!E$16,'DB_FG_243way_Regular Symbol'!$L$3:$Q$99,'DB_FG_243way_RegularＸ_W()'!C$3+1,FALSE)),
'DB_FG_243way_Regular Symbol'!N19)</f>
        <v>Q</v>
      </c>
      <c r="D20" s="184" t="str">
        <f>IF('DB_FG_243way_Regular Symbol'!O19="",
IF($A20-'DB_FG_243way_Regular Symbol'!F$16&gt;='DB_FG_243way_RegularＸ_W()'!D$2-1,"",VLOOKUP($A20-'DB_FG_243way_Regular Symbol'!F$16,'DB_FG_243way_Regular Symbol'!$L$3:$Q$99,'DB_FG_243way_RegularＸ_W()'!D$3+1,FALSE)),
'DB_FG_243way_Regular Symbol'!O19)</f>
        <v>M3</v>
      </c>
      <c r="E20" s="184" t="str">
        <f>IF('DB_FG_243way_Regular Symbol'!P19="",
IF($A20-'DB_FG_243way_Regular Symbol'!G$16&gt;='DB_FG_243way_RegularＸ_W()'!E$2-1,"",VLOOKUP($A20-'DB_FG_243way_Regular Symbol'!G$16,'DB_FG_243way_Regular Symbol'!$L$3:$Q$99,'DB_FG_243way_RegularＸ_W()'!E$3+1,FALSE)),
'DB_FG_243way_Regular Symbol'!P19)</f>
        <v>M2</v>
      </c>
      <c r="F20" s="358" t="str">
        <f>IF('DB_FG_243way_Regular Symbol'!Q19="",
IF($A20-'DB_FG_243way_Regular Symbol'!H$16&gt;='DB_FG_243way_RegularＸ_W()'!F$2-1,"",VLOOKUP($A20-'DB_FG_243way_Regular Symbol'!H$16,'DB_FG_243way_Regular Symbol'!$L$3:$Q$99,'DB_FG_243way_RegularＸ_W()'!F$3+1,FALSE)),
'DB_FG_243way_Regular Symbol'!Q19)</f>
        <v>Q</v>
      </c>
      <c r="O20" s="342">
        <f>IF($A20&gt;='DB_FG_243way_Regular Symbol'!D$16,"",IF(B20=0,"",IF(OR(B20=$O$1,B20=$P$1,B21=$O$1,B21=$P$1,B22=$O$1,B22=$P$1),0,1)))</f>
        <v>1</v>
      </c>
      <c r="P20" s="2">
        <f>IF($A20&gt;='DB_FG_243way_Regular Symbol'!E$16,"",IF(C20=0,"",IF(OR(C20=$O$1,C20=$P$1,C21=$O$1,C21=$P$1,C22=$O$1,C22=$P$1),0,1)))</f>
        <v>0</v>
      </c>
      <c r="Q20" s="2">
        <f>IF($A20&gt;='DB_FG_243way_Regular Symbol'!F$16,"",IF(D20=0,"",IF(OR(D20=$O$1,D20=$P$1,D21=$O$1,D21=$P$1,D22=$O$1,D22=$P$1),0,1)))</f>
        <v>1</v>
      </c>
      <c r="R20" s="2">
        <f>IF($A20&gt;='DB_FG_243way_Regular Symbol'!G$16,"",IF(E20=0,"",IF(OR(E20=$O$1,E20=$P$1,E21=$O$1,E21=$P$1,E22=$O$1,E22=$P$1),0,1)))</f>
        <v>1</v>
      </c>
      <c r="S20" s="128">
        <f>IF($A20&gt;='DB_FG_243way_Regular Symbol'!H$16,"",IF(F20=0,"",IF(OR(F20=$O$1,F20=$P$1,F21=$O$1,F21=$P$1,F22=$O$1,F22=$P$1),0,1)))</f>
        <v>1</v>
      </c>
      <c r="U20" s="342">
        <f>IF($A20&gt;='DB_FG_243way_Regular Symbol'!D$16,"",IF(B20=0,"",IF(OR(B20=$U$1,B20=$V$1,B21=$U$1,B21=$V$1,B22=$U$1,B22=$V$1),0,1)))</f>
        <v>1</v>
      </c>
      <c r="V20" s="2">
        <f>IF($A20&gt;='DB_FG_243way_Regular Symbol'!E$16,"",IF(C20=0,"",IF(OR(C20=$U$1,C20=$V$1,C21=$U$1,C21=$V$1,C22=$U$1,C22=$V$1),0,1)))</f>
        <v>1</v>
      </c>
      <c r="W20" s="2">
        <f>IF($A20&gt;='DB_FG_243way_Regular Symbol'!F$16,"",IF(D20=0,"",IF(OR(D20=$U$1,D20=$V$1,D21=$U$1,D21=$V$1,D22=$U$1,D22=$V$1),0,1)))</f>
        <v>1</v>
      </c>
      <c r="X20" s="2">
        <f>IF($A20&gt;='DB_FG_243way_Regular Symbol'!G$16,"",IF(E20=0,"",IF(OR(E20=$U$1,E20=$V$1,E21=$U$1,E21=$V$1,E22=$U$1,E22=$V$1),0,1)))</f>
        <v>0</v>
      </c>
      <c r="Y20" s="128">
        <f>IF($A20&gt;='DB_FG_243way_Regular Symbol'!H$16,"",IF(F20=0,"",IF(OR(F20=$U$1,F20=$V$1,F21=$U$1,F21=$V$1,F22=$U$1,F22=$V$1),0,1)))</f>
        <v>1</v>
      </c>
      <c r="AA20" s="342">
        <f>IF($A20&gt;='DB_FG_243way_Regular Symbol'!D$16,"",IF(B20=0,"",IF(OR(B20=$AA$1,B20=$AB$1,B21=$AA$1,B21=$AB$1,B22=$AA$1,,B22=$AB$1),0,1)))</f>
        <v>1</v>
      </c>
      <c r="AB20" s="2">
        <f>IF($A20&gt;='DB_FG_243way_Regular Symbol'!E$16,"",IF(C20=0,"",IF(OR(C20=$AA$1,C20=$AB$1,C21=$AA$1,C21=$AB$1,C22=$AA$1,,C22=$AB$1),0,1)))</f>
        <v>1</v>
      </c>
      <c r="AC20" s="2">
        <f>IF($A20&gt;='DB_FG_243way_Regular Symbol'!F$16,"",IF(D20=0,"",IF(OR(D20=$AA$1,D20=$AB$1,D21=$AA$1,D21=$AB$1,D22=$AA$1,,D22=$AB$1),0,1)))</f>
        <v>0</v>
      </c>
      <c r="AD20" s="2">
        <f>IF($A20&gt;='DB_FG_243way_Regular Symbol'!G$16,"",IF(E20=0,"",IF(OR(E20=$AA$1,E20=$AB$1,E21=$AA$1,E21=$AB$1,E22=$AA$1,,E22=$AB$1),0,1)))</f>
        <v>1</v>
      </c>
      <c r="AE20" s="128">
        <f>IF($A20&gt;='DB_FG_243way_Regular Symbol'!H$16,"",IF(F20=0,"",IF(OR(F20=$AA$1,F20=$AB$1,F21=$AA$1,F21=$AB$1,F22=$AA$1,,F22=$AB$1),0,1)))</f>
        <v>1</v>
      </c>
      <c r="AG20" s="342">
        <f>IF($A20&gt;='DB_FG_243way_Regular Symbol'!D$16,"",IF(B20=0,"",IF(OR(B20=$AG$1,B20=$AH$1,B21=$AG$1,B21=$AH$1,B22=$AG$1,B22=$AH$1),0,1)))</f>
        <v>1</v>
      </c>
      <c r="AH20" s="2">
        <f>IF($A20&gt;='DB_FG_243way_Regular Symbol'!E$16,"",IF(C20=0,"",IF(OR(C20=$AG$1,C20=$AH$1,C21=$AG$1,C21=$AH$1,C22=$AG$1,C22=$AH$1),0,1)))</f>
        <v>1</v>
      </c>
      <c r="AI20" s="2">
        <f>IF($A20&gt;='DB_FG_243way_Regular Symbol'!F$16,"",IF(D20=0,"",IF(OR(D20=$AG$1,D20=$AH$1,D21=$AG$1,D21=$AH$1,D22=$AG$1,D22=$AH$1),0,1)))</f>
        <v>1</v>
      </c>
      <c r="AJ20" s="2">
        <f>IF($A20&gt;='DB_FG_243way_Regular Symbol'!G$16,"",IF(E20=0,"",IF(OR(E20=$AG$1,E20=$AH$1,E21=$AG$1,E21=$AH$1,E22=$AG$1,E22=$AH$1),0,1)))</f>
        <v>0</v>
      </c>
      <c r="AK20" s="128">
        <f>IF($A20&gt;='DB_FG_243way_Regular Symbol'!H$16,"",IF(F20=0,"",IF(OR(F20=$AG$1,F20=$AH$1,F21=$AG$1,F21=$AH$1,F22=$AG$1,F22=$AH$1),0,1)))</f>
        <v>1</v>
      </c>
      <c r="AM20" s="342">
        <f>IF($A20&gt;='DB_FG_243way_Regular Symbol'!D$16,"",IF(B20=0,"",IF(OR(B20=$AM$1,B20=$AN$1,B21=$AM$1,B21=$AN$1,B22=$AM$1,B22=$AN$1),0,1)))</f>
        <v>1</v>
      </c>
      <c r="AN20" s="2">
        <f>IF($A20&gt;='DB_FG_243way_Regular Symbol'!E$16,"",IF(C20=0,"",IF(OR(C20=$AM$1,C20=$AN$1,C21=$AM$1,C21=$AN$1,C22=$AM$1,C22=$AN$1),0,1)))</f>
        <v>1</v>
      </c>
      <c r="AO20" s="2">
        <f>IF($A20&gt;='DB_FG_243way_Regular Symbol'!F$16,"",IF(D20=0,"",IF(OR(D20=$AM$1,D20=$AN$1,D21=$AM$1,D21=$AN$1,D22=$AM$1,D22=$AN$1),0,1)))</f>
        <v>1</v>
      </c>
      <c r="AP20" s="2">
        <f>IF($A20&gt;='DB_FG_243way_Regular Symbol'!G$16,"",IF(E20=0,"",IF(OR(E20=$AM$1,E20=$AN$1,E21=$AM$1,E21=$AN$1,E22=$AM$1,E22=$AN$1),0,1)))</f>
        <v>1</v>
      </c>
      <c r="AQ20" s="128">
        <f>IF($A20&gt;='DB_FG_243way_Regular Symbol'!H$16,"",IF(F20=0,"",IF(OR(F20=$AM$1,F20=$AN$1,F21=$AM$1,F21=$AN$1,F22=$AM$1,F22=$AN$1),0,1)))</f>
        <v>1</v>
      </c>
      <c r="AS20" s="342">
        <f>IF($A20&gt;='DB_FG_243way_Regular Symbol'!D$16,"",IF(B20=0,"",IF(OR(B20=$AM$1,B20=$AT$1,B21=$AM$1,B21=$AT$1,B22=$AM$1,B22=$AT$1),0,1)))</f>
        <v>1</v>
      </c>
      <c r="AT20" s="2">
        <f>IF($A20&gt;='DB_FG_243way_Regular Symbol'!E$16,"",IF(C20=0,"",IF(OR(C20=$AM$1,C20=$AT$1,C21=$AM$1,C21=$AT$1,C22=$AM$1,C22=$AT$1),0,1)))</f>
        <v>1</v>
      </c>
      <c r="AU20" s="2">
        <f>IF($A20&gt;='DB_FG_243way_Regular Symbol'!F$16,"",IF(D20=0,"",IF(OR(D20=$AM$1,D20=$AT$1,D21=$AM$1,D21=$AT$1,D22=$AM$1,D22=$AT$1),0,1)))</f>
        <v>1</v>
      </c>
      <c r="AV20" s="2">
        <f>IF($A20&gt;='DB_FG_243way_Regular Symbol'!G$16,"",IF(E20=0,"",IF(OR(E20=$AM$1,E20=$AT$1,E21=$AM$1,E21=$AT$1,E22=$AM$1,E22=$AT$1),0,1)))</f>
        <v>1</v>
      </c>
      <c r="AW20" s="128">
        <f>IF($A20&gt;='DB_FG_243way_Regular Symbol'!H$16,"",IF(F20=0,"",IF(OR(F20=$AM$1,F20=$AT$1,F21=$AM$1,F21=$AT$1,F22=$AM$1,F22=$AT$1),0,1)))</f>
        <v>1</v>
      </c>
      <c r="AY20" s="342">
        <f>IF($A20&gt;='DB_FG_243way_Regular Symbol'!D$16,"",IF(B20=0,"",IF(OR(B20=$AM$1,B20=$AZ$1,B21=$AM$1,B21=$AZ$1,B22=$AM$1,B22=$AZ$1),0,1)))</f>
        <v>1</v>
      </c>
      <c r="AZ20" s="2">
        <f>IF($A20&gt;='DB_FG_243way_Regular Symbol'!E$16,"",IF(C20=0,"",IF(OR(C20=$AM$1,C20=$AZ$1,C21=$AM$1,C21=$AZ$1,C22=$AM$1,C22=$AZ$1),0,1)))</f>
        <v>1</v>
      </c>
      <c r="BA20" s="2">
        <f>IF($A20&gt;='DB_FG_243way_Regular Symbol'!F$16,"",IF(D20=0,"",IF(OR(D20=$AM$1,D20=$AZ$1,D21=$AM$1,D21=$AZ$1,D22=$AM$1,D22=$AZ$1),0,1)))</f>
        <v>1</v>
      </c>
      <c r="BB20" s="2">
        <f>IF($A20&gt;='DB_FG_243way_Regular Symbol'!G$16,"",IF(E20=0,"",IF(OR(E20=$AM$1,E20=$AZ$1,E21=$AM$1,E21=$AZ$1,E22=$AM$1,E22=$AZ$1),0,1)))</f>
        <v>1</v>
      </c>
      <c r="BC20" s="128">
        <f>IF($A20&gt;='DB_FG_243way_Regular Symbol'!H$16,"",IF(F20=0,"",IF(OR(F20=$AM$1,F20=$AZ$1,F21=$AM$1,F21=$AZ$1,F22=$AM$1,F22=$AZ$1),0,1)))</f>
        <v>1</v>
      </c>
      <c r="BE20" s="342"/>
      <c r="BF20" s="2"/>
      <c r="BG20" s="2">
        <f>IF($A20&gt;='DB_FG_243way_Regular Symbol'!F$16,"",IF(D20=0,"",COUNTIF(D20:D22,$BF$1)))</f>
        <v>0</v>
      </c>
      <c r="BH20" s="2">
        <f>IF($A20&gt;='DB_FG_243way_Regular Symbol'!G$16,"",IF(E20=0,"",COUNTIF(E20:E22,$BF$1)))</f>
        <v>0</v>
      </c>
      <c r="BI20" s="2">
        <f>IF($A20&gt;='DB_FG_243way_Regular Symbol'!H$16,"",IF(F20=0,"",COUNTIF(F20:F22,$BF$1)))</f>
        <v>0</v>
      </c>
      <c r="BK20" s="342"/>
      <c r="BL20" s="2"/>
      <c r="BM20" s="2">
        <f>IF($A20&gt;='DB_FG_243way_Regular Symbol'!F$16,"",IF(D20=0,"",IF(OR(D20=$AM$1,D20=$BL$1,D21=$AM$1,D21=$BL$1,D22=$AM$1,D22=$BL$1),0,1)))</f>
        <v>1</v>
      </c>
      <c r="BN20" s="2">
        <f>IF($A20&gt;='DB_FG_243way_Regular Symbol'!G$16,"",IF(E20=0,"",IF(OR(E20=$AM$1,E20=$BL$1,E21=$AM$1,E21=$BL$1,E22=$AM$1,E22=$BL$1),0,1)))</f>
        <v>1</v>
      </c>
      <c r="BO20" s="128">
        <f>IF($A20&gt;='DB_FG_243way_Regular Symbol'!H$16,"",IF(F20=0,"",IF(OR(F20=$AM$1,F20=$BL$1,F21=$AM$1,F21=$BL$1,F22=$AM$1,F22=$BL$1),0,1)))</f>
        <v>1</v>
      </c>
      <c r="BQ20" s="2">
        <f>IF($A20&gt;='DB_FG_243way_Regular Symbol'!D$16,"",IF(B20=0,"",IF(OR(B20=$BQ$1,B20=$BR$1,B21=$BQ$1,B21=$BR$1,B22=$BQ$1,B22=$BR$1),0,1)))</f>
        <v>1</v>
      </c>
      <c r="BR20" s="2">
        <f>IF($A20&gt;='DB_FG_243way_Regular Symbol'!E$16,"",IF(C20=0,"",IF(OR(C20=$BQ$1,C20=$BR$1,C21=$BQ$1,C21=$BR$1,C22=$BQ$1,C22=$BR$1),0,1)))</f>
        <v>1</v>
      </c>
      <c r="BS20" s="2">
        <f>IF($A20&gt;='DB_FG_243way_Regular Symbol'!F$16,"",IF(D20=0,"",IF(OR(D20=$BQ$1,D20=$BR$1,D21=$BQ$1,D21=$BR$1,D22=$BQ$1,D22=$BR$1),0,1)))</f>
        <v>1</v>
      </c>
      <c r="BT20" s="2">
        <f>IF($A20&gt;='DB_FG_243way_Regular Symbol'!G$16,"",IF(E20=0,"",IF(OR(E20=$BQ$1,E20=$BR$1,E21=$BQ$1,E21=$BR$1,E22=$BQ$1,E22=$BR$1),0,1)))</f>
        <v>1</v>
      </c>
      <c r="BU20" s="2">
        <f>IF($A20&gt;='DB_FG_243way_Regular Symbol'!H$16,"",IF(F20=0,"",IF(OR(F20=$BQ$1,F20=$BR$1,F21=$BQ$1,F21=$BR$1,F22=$BQ$1,F22=$BR$1),0,1)))</f>
        <v>0</v>
      </c>
      <c r="BW20" s="2">
        <f>IF($A20&gt;='DB_FG_243way_Regular Symbol'!D$16,"",IF(B20=0,"",IF(OR(B20=$BW$1,B21=$BW$1,B22=$BW$1,B20=$BX$1,B21=$BX$1,B22=$BX$1),0,1)))</f>
        <v>1</v>
      </c>
      <c r="BX20" s="2">
        <f>IF($A20&gt;='DB_FG_243way_Regular Symbol'!E$16,"",IF(C20=0,"",IF(OR(C20=$BW$1,C21=$BW$1,C22=$BW$1,C20=$BX$1,C21=$BX$1,C22=$BX$1),0,1)))</f>
        <v>1</v>
      </c>
      <c r="BY20" s="2">
        <f>IF($A20&gt;='DB_FG_243way_Regular Symbol'!F$16,"",IF(D20=0,"",IF(OR(D20=$BW$1,D21=$BW$1,D22=$BW$1,D20=$BX$1,D21=$BX$1,D22=$BX$1),0,1)))</f>
        <v>1</v>
      </c>
      <c r="BZ20" s="2">
        <f>IF($A20&gt;='DB_FG_243way_Regular Symbol'!G$16,"",IF(E20=0,"",IF(OR(E20=$BW$1,E21=$BW$1,E22=$BW$1,E20=$BX$1,E21=$BX$1,E22=$BX$1),0,1)))</f>
        <v>1</v>
      </c>
      <c r="CA20" s="2">
        <f>IF($A20&gt;='DB_FG_243way_Regular Symbol'!H$16,"",IF(F20=0,"",IF(OR(F20=$BW$1,F21=$BW$1,F22=$BW$1,F20=$BX$1,F21=$BX$1,F22=$BX$1),0,1)))</f>
        <v>1</v>
      </c>
      <c r="CC20" s="2">
        <f>IF($A20&gt;='DB_FG_243way_Regular Symbol'!D$16,"",IF(B20=0,"",IF(OR(B20=$BW$1,B21=$BW$1,B22=$BW$1,B20=$CD$1,B21=$CD$1,B22=$CD$1),0,1)))</f>
        <v>0</v>
      </c>
      <c r="CD20" s="2">
        <f>IF($A20&gt;='DB_FG_243way_Regular Symbol'!E$16,"",IF(C20=0,"",IF(OR(C20=$BW$1,C21=$BW$1,C22=$BW$1,C20=$CD$1,C21=$CD$1,C22=$CD$1),0,1)))</f>
        <v>0</v>
      </c>
      <c r="CE20" s="2">
        <f>IF($A20&gt;='DB_FG_243way_Regular Symbol'!F$16,"",IF(D20=0,"",IF(OR(D20=$BW$1,D21=$BW$1,D22=$BW$1,D20=$CD$1,D21=$CD$1,D22=$CD$1),0,1)))</f>
        <v>1</v>
      </c>
      <c r="CF20" s="2">
        <f>IF($A20&gt;='DB_FG_243way_Regular Symbol'!G$16,"",IF(E20=0,"",IF(OR(E20=$BW$1,E21=$BW$1,E22=$BW$1,E20=$CD$1,E21=$CD$1,E22=$CD$1),0,1)))</f>
        <v>1</v>
      </c>
      <c r="CG20" s="2">
        <f>IF($A20&gt;='DB_FG_243way_Regular Symbol'!H$16,"",IF(F20=0,"",IF(OR(F20=$BW$1,F21=$BW$1,F22=$BW$1,F20=$CD$1,F21=$CD$1,F22=$CD$1),0,1)))</f>
        <v>0</v>
      </c>
      <c r="CI20" s="2">
        <f>IF($A20&gt;='DB_FG_243way_Regular Symbol'!D$16,"",IF(B20=0,"",IF(OR(B20=$BW$1,B21=$BW$1,B22=$BW$1,B20=$CJ$1,B21=$CJ$1,B22=$CJ$1),0,1)))</f>
        <v>1</v>
      </c>
      <c r="CJ20" s="2">
        <f>IF($A20&gt;='DB_FG_243way_Regular Symbol'!E$16,"",IF(C20=0,"",IF(OR(C20=$BW$1,C21=$BW$1,C22=$BW$1,C20=$CJ$1,C21=$CJ$1,C22=$CJ$1),0,1)))</f>
        <v>0</v>
      </c>
      <c r="CK20" s="2">
        <f>IF($A20&gt;='DB_FG_243way_Regular Symbol'!F$16,"",IF(D20=0,"",IF(OR(D20=$BW$1,D21=$BW$1,D22=$BW$1,D20=$CJ$1,D21=$CJ$1,D22=$CJ$1),0,1)))</f>
        <v>1</v>
      </c>
      <c r="CL20" s="2">
        <f>IF($A20&gt;='DB_FG_243way_Regular Symbol'!G$16,"",IF(E20=0,"",IF(OR(E20=$BW$1,E21=$BW$1,E22=$BW$1,E20=$CJ$1,E21=$CJ$1,E22=$CJ$1),0,1)))</f>
        <v>1</v>
      </c>
      <c r="CM20" s="2">
        <f>IF($A20&gt;='DB_FG_243way_Regular Symbol'!H$16,"",IF(F20=0,"",IF(OR(F20=$BW$1,F21=$BW$1,F22=$BW$1,F20=$CJ$1,F21=$CJ$1,F22=$CJ$1),0,1)))</f>
        <v>1</v>
      </c>
      <c r="CO20" s="2">
        <f>IF($A20&gt;='DB_FG_243way_Regular Symbol'!D$16,"",IF(B20=0,"",IF(OR(B20=$BW$1,B21=$BW$1,B22=$BW$1,B20=$CP$1,B21=$CP$1,B22=$CP$1),0,1)))</f>
        <v>1</v>
      </c>
      <c r="CP20" s="2">
        <f>IF($A20&gt;='DB_FG_243way_Regular Symbol'!E$16,"",IF(C20=0,"",IF(OR(C20=$BW$1,C21=$BW$1,C22=$BW$1,C20=$CP$1,C21=$CP$1,C22=$CP$1),0,1)))</f>
        <v>1</v>
      </c>
      <c r="CQ20" s="2">
        <f>IF($A20&gt;='DB_FG_243way_Regular Symbol'!F$16,"",IF(D20=0,"",IF(OR(D20=$BW$1,D21=$BW$1,D22=$BW$1,D20=$CP$1,D21=$CP$1,D22=$CP$1),0,1)))</f>
        <v>0</v>
      </c>
      <c r="CR20" s="2">
        <f>IF($A20&gt;='DB_FG_243way_Regular Symbol'!G$16,"",IF(E20=0,"",IF(OR(E20=$BW$1,E21=$BW$1,E22=$BW$1,E20=$CP$1,E21=$CP$1,E22=$CP$1),0,1)))</f>
        <v>1</v>
      </c>
      <c r="CS20" s="2">
        <f>IF($A20&gt;='DB_FG_243way_Regular Symbol'!H$16,"",IF(F20=0,"",IF(OR(F20=$BW$1,F21=$BW$1,F22=$BW$1,F20=$CP$1,F21=$CP$1,F22=$CP$1),0,1)))</f>
        <v>1</v>
      </c>
      <c r="CU20" s="2">
        <f>IF($A20&gt;='DB_FG_243way_Regular Symbol'!D$16,"",IF(B20=0,"",IF(OR(B20=$BW$1,B21=$BW$1,B22=$BW$1,B20=$CV$1,B21=$CV$1,B22=$CV$1),0,1)))</f>
        <v>0</v>
      </c>
      <c r="CV20" s="2">
        <f>IF($A20&gt;='DB_FG_243way_Regular Symbol'!E$16,"",IF(C20=0,"",IF(OR(C20=$BW$1,C21=$BW$1,C22=$BW$1,C20=$CV$1,C21=$CV$1,C22=$CV$1),0,1)))</f>
        <v>1</v>
      </c>
      <c r="CW20" s="2">
        <f>IF($A20&gt;='DB_FG_243way_Regular Symbol'!F$16,"",IF(D20=0,"",IF(OR(D20=$BW$1,D21=$BW$1,D22=$BW$1,D20=$CV$1,D21=$CV$1,D22=$CV$1),0,1)))</f>
        <v>0</v>
      </c>
      <c r="CX20" s="2">
        <f>IF($A20&gt;='DB_FG_243way_Regular Symbol'!G$16,"",IF(E20=0,"",IF(OR(E20=$BW$1,E21=$BW$1,E22=$BW$1,E20=$CV$1,E21=$CV$1,E22=$CV$1),0,1)))</f>
        <v>0</v>
      </c>
      <c r="CY20" s="2">
        <f>IF($A20&gt;='DB_FG_243way_Regular Symbol'!H$16,"",IF(F20=0,"",IF(OR(F20=$BW$1,F21=$BW$1,F22=$BW$1,F20=$CV$1,F21=$CV$1,F22=$CV$1),0,1)))</f>
        <v>0</v>
      </c>
    </row>
    <row r="21" spans="1:103">
      <c r="A21" s="341">
        <f>IF('DB_FG_243way_Regular Symbol'!L20="","",'DB_FG_243way_Regular Symbol'!L20)</f>
        <v>17</v>
      </c>
      <c r="B21" s="184" t="str">
        <f>IF('DB_FG_243way_Regular Symbol'!M20="",
IF($A21-'DB_FG_243way_Regular Symbol'!D$16&gt;='DB_FG_243way_RegularＸ_W()'!B$2-1,"",VLOOKUP($A21-'DB_FG_243way_Regular Symbol'!D$16,'DB_FG_243way_Regular Symbol'!$L$3:$Q$99,'DB_FG_243way_RegularＸ_W()'!B$3+1,FALSE)),
'DB_FG_243way_Regular Symbol'!M20)</f>
        <v>S1</v>
      </c>
      <c r="C21" s="184" t="str">
        <f>IF('DB_FG_243way_Regular Symbol'!N20="",
IF($A21-'DB_FG_243way_Regular Symbol'!E$16&gt;='DB_FG_243way_RegularＸ_W()'!C$2-1,"",VLOOKUP($A21-'DB_FG_243way_Regular Symbol'!E$16,'DB_FG_243way_Regular Symbol'!$L$3:$Q$99,'DB_FG_243way_RegularＸ_W()'!C$3+1,FALSE)),
'DB_FG_243way_Regular Symbol'!N20)</f>
        <v>J</v>
      </c>
      <c r="D21" s="184" t="str">
        <f>IF('DB_FG_243way_Regular Symbol'!O20="",
IF($A21-'DB_FG_243way_Regular Symbol'!F$16&gt;='DB_FG_243way_RegularＸ_W()'!D$2-1,"",VLOOKUP($A21-'DB_FG_243way_Regular Symbol'!F$16,'DB_FG_243way_Regular Symbol'!$L$3:$Q$99,'DB_FG_243way_RegularＸ_W()'!D$3+1,FALSE)),
'DB_FG_243way_Regular Symbol'!O20)</f>
        <v>NI</v>
      </c>
      <c r="E21" s="184" t="str">
        <f>IF('DB_FG_243way_Regular Symbol'!P20="",
IF($A21-'DB_FG_243way_Regular Symbol'!G$16&gt;='DB_FG_243way_RegularＸ_W()'!E$2-1,"",VLOOKUP($A21-'DB_FG_243way_Regular Symbol'!G$16,'DB_FG_243way_Regular Symbol'!$L$3:$Q$99,'DB_FG_243way_RegularＸ_W()'!E$3+1,FALSE)),
'DB_FG_243way_Regular Symbol'!P20)</f>
        <v>NI</v>
      </c>
      <c r="F21" s="358" t="str">
        <f>IF('DB_FG_243way_Regular Symbol'!Q20="",
IF($A21-'DB_FG_243way_Regular Symbol'!H$16&gt;='DB_FG_243way_RegularＸ_W()'!F$2-1,"",VLOOKUP($A21-'DB_FG_243way_Regular Symbol'!H$16,'DB_FG_243way_Regular Symbol'!$L$3:$Q$99,'DB_FG_243way_RegularＸ_W()'!F$3+1,FALSE)),
'DB_FG_243way_Regular Symbol'!Q20)</f>
        <v>NI</v>
      </c>
      <c r="O21" s="342">
        <f>IF($A21&gt;='DB_FG_243way_Regular Symbol'!D$16,"",IF(B21=0,"",IF(OR(B21=$O$1,B21=$P$1,B22=$O$1,B22=$P$1,B23=$O$1,B23=$P$1),0,1)))</f>
        <v>1</v>
      </c>
      <c r="P21" s="2">
        <f>IF($A21&gt;='DB_FG_243way_Regular Symbol'!E$16,"",IF(C21=0,"",IF(OR(C21=$O$1,C21=$P$1,C22=$O$1,C22=$P$1,C23=$O$1,C23=$P$1),0,1)))</f>
        <v>0</v>
      </c>
      <c r="Q21" s="2">
        <f>IF($A21&gt;='DB_FG_243way_Regular Symbol'!F$16,"",IF(D21=0,"",IF(OR(D21=$O$1,D21=$P$1,D22=$O$1,D22=$P$1,D23=$O$1,D23=$P$1),0,1)))</f>
        <v>1</v>
      </c>
      <c r="R21" s="2">
        <f>IF($A21&gt;='DB_FG_243way_Regular Symbol'!G$16,"",IF(E21=0,"",IF(OR(E21=$O$1,E21=$P$1,E22=$O$1,E22=$P$1,E23=$O$1,E23=$P$1),0,1)))</f>
        <v>1</v>
      </c>
      <c r="S21" s="128">
        <f>IF($A21&gt;='DB_FG_243way_Regular Symbol'!H$16,"",IF(F21=0,"",IF(OR(F21=$O$1,F21=$P$1,F22=$O$1,F22=$P$1,F23=$O$1,F23=$P$1),0,1)))</f>
        <v>1</v>
      </c>
      <c r="U21" s="342">
        <f>IF($A21&gt;='DB_FG_243way_Regular Symbol'!D$16,"",IF(B21=0,"",IF(OR(B21=$U$1,B21=$V$1,B22=$U$1,B22=$V$1,B23=$U$1,B23=$V$1),0,1)))</f>
        <v>1</v>
      </c>
      <c r="V21" s="2">
        <f>IF($A21&gt;='DB_FG_243way_Regular Symbol'!E$16,"",IF(C21=0,"",IF(OR(C21=$U$1,C21=$V$1,C22=$U$1,C22=$V$1,C23=$U$1,C23=$V$1),0,1)))</f>
        <v>1</v>
      </c>
      <c r="W21" s="2">
        <f>IF($A21&gt;='DB_FG_243way_Regular Symbol'!F$16,"",IF(D21=0,"",IF(OR(D21=$U$1,D21=$V$1,D22=$U$1,D22=$V$1,D23=$U$1,D23=$V$1),0,1)))</f>
        <v>1</v>
      </c>
      <c r="X21" s="2">
        <f>IF($A21&gt;='DB_FG_243way_Regular Symbol'!G$16,"",IF(E21=0,"",IF(OR(E21=$U$1,E21=$V$1,E22=$U$1,E22=$V$1,E23=$U$1,E23=$V$1),0,1)))</f>
        <v>1</v>
      </c>
      <c r="Y21" s="128">
        <f>IF($A21&gt;='DB_FG_243way_Regular Symbol'!H$16,"",IF(F21=0,"",IF(OR(F21=$U$1,F21=$V$1,F22=$U$1,F22=$V$1,F23=$U$1,F23=$V$1),0,1)))</f>
        <v>1</v>
      </c>
      <c r="AA21" s="342">
        <f>IF($A21&gt;='DB_FG_243way_Regular Symbol'!D$16,"",IF(B21=0,"",IF(OR(B21=$AA$1,B21=$AB$1,B22=$AA$1,B22=$AB$1,B23=$AA$1,,B23=$AB$1),0,1)))</f>
        <v>1</v>
      </c>
      <c r="AB21" s="2">
        <f>IF($A21&gt;='DB_FG_243way_Regular Symbol'!E$16,"",IF(C21=0,"",IF(OR(C21=$AA$1,C21=$AB$1,C22=$AA$1,C22=$AB$1,C23=$AA$1,,C23=$AB$1),0,1)))</f>
        <v>1</v>
      </c>
      <c r="AC21" s="2">
        <f>IF($A21&gt;='DB_FG_243way_Regular Symbol'!F$16,"",IF(D21=0,"",IF(OR(D21=$AA$1,D21=$AB$1,D22=$AA$1,D22=$AB$1,D23=$AA$1,,D23=$AB$1),0,1)))</f>
        <v>1</v>
      </c>
      <c r="AD21" s="2">
        <f>IF($A21&gt;='DB_FG_243way_Regular Symbol'!G$16,"",IF(E21=0,"",IF(OR(E21=$AA$1,E21=$AB$1,E22=$AA$1,E22=$AB$1,E23=$AA$1,,E23=$AB$1),0,1)))</f>
        <v>1</v>
      </c>
      <c r="AE21" s="128">
        <f>IF($A21&gt;='DB_FG_243way_Regular Symbol'!H$16,"",IF(F21=0,"",IF(OR(F21=$AA$1,F21=$AB$1,F22=$AA$1,F22=$AB$1,F23=$AA$1,,F23=$AB$1),0,1)))</f>
        <v>1</v>
      </c>
      <c r="AG21" s="342">
        <f>IF($A21&gt;='DB_FG_243way_Regular Symbol'!D$16,"",IF(B21=0,"",IF(OR(B21=$AG$1,B21=$AH$1,B22=$AG$1,B22=$AH$1,B23=$AG$1,B23=$AH$1),0,1)))</f>
        <v>1</v>
      </c>
      <c r="AH21" s="2">
        <f>IF($A21&gt;='DB_FG_243way_Regular Symbol'!E$16,"",IF(C21=0,"",IF(OR(C21=$AG$1,C21=$AH$1,C22=$AG$1,C22=$AH$1,C23=$AG$1,C23=$AH$1),0,1)))</f>
        <v>1</v>
      </c>
      <c r="AI21" s="2">
        <f>IF($A21&gt;='DB_FG_243way_Regular Symbol'!F$16,"",IF(D21=0,"",IF(OR(D21=$AG$1,D21=$AH$1,D22=$AG$1,D22=$AH$1,D23=$AG$1,D23=$AH$1),0,1)))</f>
        <v>1</v>
      </c>
      <c r="AJ21" s="2">
        <f>IF($A21&gt;='DB_FG_243way_Regular Symbol'!G$16,"",IF(E21=0,"",IF(OR(E21=$AG$1,E21=$AH$1,E22=$AG$1,E22=$AH$1,E23=$AG$1,E23=$AH$1),0,1)))</f>
        <v>0</v>
      </c>
      <c r="AK21" s="128">
        <f>IF($A21&gt;='DB_FG_243way_Regular Symbol'!H$16,"",IF(F21=0,"",IF(OR(F21=$AG$1,F21=$AH$1,F22=$AG$1,F22=$AH$1,F23=$AG$1,F23=$AH$1),0,1)))</f>
        <v>1</v>
      </c>
      <c r="AM21" s="342">
        <f>IF($A21&gt;='DB_FG_243way_Regular Symbol'!D$16,"",IF(B21=0,"",IF(OR(B21=$AM$1,B21=$AN$1,B22=$AM$1,B22=$AN$1,B23=$AM$1,B23=$AN$1),0,1)))</f>
        <v>1</v>
      </c>
      <c r="AN21" s="2">
        <f>IF($A21&gt;='DB_FG_243way_Regular Symbol'!E$16,"",IF(C21=0,"",IF(OR(C21=$AM$1,C21=$AN$1,C22=$AM$1,C22=$AN$1,C23=$AM$1,C23=$AN$1),0,1)))</f>
        <v>1</v>
      </c>
      <c r="AO21" s="2">
        <f>IF($A21&gt;='DB_FG_243way_Regular Symbol'!F$16,"",IF(D21=0,"",IF(OR(D21=$AM$1,D21=$AN$1,D22=$AM$1,D22=$AN$1,D23=$AM$1,D23=$AN$1),0,1)))</f>
        <v>1</v>
      </c>
      <c r="AP21" s="2">
        <f>IF($A21&gt;='DB_FG_243way_Regular Symbol'!G$16,"",IF(E21=0,"",IF(OR(E21=$AM$1,E21=$AN$1,E22=$AM$1,E22=$AN$1,E23=$AM$1,E23=$AN$1),0,1)))</f>
        <v>1</v>
      </c>
      <c r="AQ21" s="128">
        <f>IF($A21&gt;='DB_FG_243way_Regular Symbol'!H$16,"",IF(F21=0,"",IF(OR(F21=$AM$1,F21=$AN$1,F22=$AM$1,F22=$AN$1,F23=$AM$1,F23=$AN$1),0,1)))</f>
        <v>1</v>
      </c>
      <c r="AS21" s="342">
        <f>IF($A21&gt;='DB_FG_243way_Regular Symbol'!D$16,"",IF(B21=0,"",IF(OR(B21=$AM$1,B21=$AT$1,B22=$AM$1,B22=$AT$1,B23=$AM$1,B23=$AT$1),0,1)))</f>
        <v>1</v>
      </c>
      <c r="AT21" s="2">
        <f>IF($A21&gt;='DB_FG_243way_Regular Symbol'!E$16,"",IF(C21=0,"",IF(OR(C21=$AM$1,C21=$AT$1,C22=$AM$1,C22=$AT$1,C23=$AM$1,C23=$AT$1),0,1)))</f>
        <v>1</v>
      </c>
      <c r="AU21" s="2">
        <f>IF($A21&gt;='DB_FG_243way_Regular Symbol'!F$16,"",IF(D21=0,"",IF(OR(D21=$AM$1,D21=$AT$1,D22=$AM$1,D22=$AT$1,D23=$AM$1,D23=$AT$1),0,1)))</f>
        <v>1</v>
      </c>
      <c r="AV21" s="2">
        <f>IF($A21&gt;='DB_FG_243way_Regular Symbol'!G$16,"",IF(E21=0,"",IF(OR(E21=$AM$1,E21=$AT$1,E22=$AM$1,E22=$AT$1,E23=$AM$1,E23=$AT$1),0,1)))</f>
        <v>1</v>
      </c>
      <c r="AW21" s="128">
        <f>IF($A21&gt;='DB_FG_243way_Regular Symbol'!H$16,"",IF(F21=0,"",IF(OR(F21=$AM$1,F21=$AT$1,F22=$AM$1,F22=$AT$1,F23=$AM$1,F23=$AT$1),0,1)))</f>
        <v>1</v>
      </c>
      <c r="AY21" s="342">
        <f>IF($A21&gt;='DB_FG_243way_Regular Symbol'!D$16,"",IF(B21=0,"",IF(OR(B21=$AM$1,B21=$AZ$1,B22=$AM$1,B22=$AZ$1,B23=$AM$1,B23=$AZ$1),0,1)))</f>
        <v>1</v>
      </c>
      <c r="AZ21" s="2">
        <f>IF($A21&gt;='DB_FG_243way_Regular Symbol'!E$16,"",IF(C21=0,"",IF(OR(C21=$AM$1,C21=$AZ$1,C22=$AM$1,C22=$AZ$1,C23=$AM$1,C23=$AZ$1),0,1)))</f>
        <v>1</v>
      </c>
      <c r="BA21" s="2">
        <f>IF($A21&gt;='DB_FG_243way_Regular Symbol'!F$16,"",IF(D21=0,"",IF(OR(D21=$AM$1,D21=$AZ$1,D22=$AM$1,D22=$AZ$1,D23=$AM$1,D23=$AZ$1),0,1)))</f>
        <v>1</v>
      </c>
      <c r="BB21" s="2">
        <f>IF($A21&gt;='DB_FG_243way_Regular Symbol'!G$16,"",IF(E21=0,"",IF(OR(E21=$AM$1,E21=$AZ$1,E22=$AM$1,E22=$AZ$1,E23=$AM$1,E23=$AZ$1),0,1)))</f>
        <v>1</v>
      </c>
      <c r="BC21" s="128">
        <f>IF($A21&gt;='DB_FG_243way_Regular Symbol'!H$16,"",IF(F21=0,"",IF(OR(F21=$AM$1,F21=$AZ$1,F22=$AM$1,F22=$AZ$1,F23=$AM$1,F23=$AZ$1),0,1)))</f>
        <v>1</v>
      </c>
      <c r="BE21" s="342"/>
      <c r="BF21" s="2"/>
      <c r="BG21" s="2">
        <f>IF($A21&gt;='DB_FG_243way_Regular Symbol'!F$16,"",IF(D21=0,"",COUNTIF(D21:D23,$BF$1)))</f>
        <v>0</v>
      </c>
      <c r="BH21" s="2">
        <f>IF($A21&gt;='DB_FG_243way_Regular Symbol'!G$16,"",IF(E21=0,"",COUNTIF(E21:E23,$BF$1)))</f>
        <v>0</v>
      </c>
      <c r="BI21" s="2">
        <f>IF($A21&gt;='DB_FG_243way_Regular Symbol'!H$16,"",IF(F21=0,"",COUNTIF(F21:F23,$BF$1)))</f>
        <v>0</v>
      </c>
      <c r="BK21" s="342"/>
      <c r="BL21" s="2"/>
      <c r="BM21" s="2">
        <f>IF($A21&gt;='DB_FG_243way_Regular Symbol'!F$16,"",IF(D21=0,"",IF(OR(D21=$AM$1,D21=$BL$1,D22=$AM$1,D22=$BL$1,D23=$AM$1,D23=$BL$1),0,1)))</f>
        <v>1</v>
      </c>
      <c r="BN21" s="2">
        <f>IF($A21&gt;='DB_FG_243way_Regular Symbol'!G$16,"",IF(E21=0,"",IF(OR(E21=$AM$1,E21=$BL$1,E22=$AM$1,E22=$BL$1,E23=$AM$1,E23=$BL$1),0,1)))</f>
        <v>1</v>
      </c>
      <c r="BO21" s="128">
        <f>IF($A21&gt;='DB_FG_243way_Regular Symbol'!H$16,"",IF(F21=0,"",IF(OR(F21=$AM$1,F21=$BL$1,F22=$AM$1,F22=$BL$1,F23=$AM$1,F23=$BL$1),0,1)))</f>
        <v>1</v>
      </c>
      <c r="BQ21" s="2">
        <f>IF($A21&gt;='DB_FG_243way_Regular Symbol'!D$16,"",IF(B21=0,"",IF(OR(B21=$BQ$1,B21=$BR$1,B22=$BQ$1,B22=$BR$1,B23=$BQ$1,B23=$BR$1),0,1)))</f>
        <v>1</v>
      </c>
      <c r="BR21" s="2">
        <f>IF($A21&gt;='DB_FG_243way_Regular Symbol'!E$16,"",IF(C21=0,"",IF(OR(C21=$BQ$1,C21=$BR$1,C22=$BQ$1,C22=$BR$1,C23=$BQ$1,C23=$BR$1),0,1)))</f>
        <v>0</v>
      </c>
      <c r="BS21" s="2">
        <f>IF($A21&gt;='DB_FG_243way_Regular Symbol'!F$16,"",IF(D21=0,"",IF(OR(D21=$BQ$1,D21=$BR$1,D22=$BQ$1,D22=$BR$1,D23=$BQ$1,D23=$BR$1),0,1)))</f>
        <v>1</v>
      </c>
      <c r="BT21" s="2">
        <f>IF($A21&gt;='DB_FG_243way_Regular Symbol'!G$16,"",IF(E21=0,"",IF(OR(E21=$BQ$1,E21=$BR$1,E22=$BQ$1,E22=$BR$1,E23=$BQ$1,E23=$BR$1),0,1)))</f>
        <v>0</v>
      </c>
      <c r="BU21" s="2">
        <f>IF($A21&gt;='DB_FG_243way_Regular Symbol'!H$16,"",IF(F21=0,"",IF(OR(F21=$BQ$1,F21=$BR$1,F22=$BQ$1,F22=$BR$1,F23=$BQ$1,F23=$BR$1),0,1)))</f>
        <v>0</v>
      </c>
      <c r="BW21" s="2">
        <f>IF($A21&gt;='DB_FG_243way_Regular Symbol'!D$16,"",IF(B21=0,"",IF(OR(B21=$BW$1,B22=$BW$1,B23=$BW$1,B21=$BX$1,B22=$BX$1,B23=$BX$1),0,1)))</f>
        <v>1</v>
      </c>
      <c r="BX21" s="2">
        <f>IF($A21&gt;='DB_FG_243way_Regular Symbol'!E$16,"",IF(C21=0,"",IF(OR(C21=$BW$1,C22=$BW$1,C23=$BW$1,C21=$BX$1,C22=$BX$1,C23=$BX$1),0,1)))</f>
        <v>1</v>
      </c>
      <c r="BY21" s="2">
        <f>IF($A21&gt;='DB_FG_243way_Regular Symbol'!F$16,"",IF(D21=0,"",IF(OR(D21=$BW$1,D22=$BW$1,D23=$BW$1,D21=$BX$1,D22=$BX$1,D23=$BX$1),0,1)))</f>
        <v>0</v>
      </c>
      <c r="BZ21" s="2">
        <f>IF($A21&gt;='DB_FG_243way_Regular Symbol'!G$16,"",IF(E21=0,"",IF(OR(E21=$BW$1,E22=$BW$1,E23=$BW$1,E21=$BX$1,E22=$BX$1,E23=$BX$1),0,1)))</f>
        <v>1</v>
      </c>
      <c r="CA21" s="2">
        <f>IF($A21&gt;='DB_FG_243way_Regular Symbol'!H$16,"",IF(F21=0,"",IF(OR(F21=$BW$1,F22=$BW$1,F23=$BW$1,F21=$BX$1,F22=$BX$1,F23=$BX$1),0,1)))</f>
        <v>1</v>
      </c>
      <c r="CC21" s="2">
        <f>IF($A21&gt;='DB_FG_243way_Regular Symbol'!D$16,"",IF(B21=0,"",IF(OR(B21=$BW$1,B22=$BW$1,B23=$BW$1,B21=$CD$1,B22=$CD$1,B23=$CD$1),0,1)))</f>
        <v>0</v>
      </c>
      <c r="CD21" s="2">
        <f>IF($A21&gt;='DB_FG_243way_Regular Symbol'!E$16,"",IF(C21=0,"",IF(OR(C21=$BW$1,C22=$BW$1,C23=$BW$1,C21=$CD$1,C22=$CD$1,C23=$CD$1),0,1)))</f>
        <v>1</v>
      </c>
      <c r="CE21" s="2">
        <f>IF($A21&gt;='DB_FG_243way_Regular Symbol'!F$16,"",IF(D21=0,"",IF(OR(D21=$BW$1,D22=$BW$1,D23=$BW$1,D21=$CD$1,D22=$CD$1,D23=$CD$1),0,1)))</f>
        <v>1</v>
      </c>
      <c r="CF21" s="2">
        <f>IF($A21&gt;='DB_FG_243way_Regular Symbol'!G$16,"",IF(E21=0,"",IF(OR(E21=$BW$1,E22=$BW$1,E23=$BW$1,E21=$CD$1,E22=$CD$1,E23=$CD$1),0,1)))</f>
        <v>1</v>
      </c>
      <c r="CG21" s="2">
        <f>IF($A21&gt;='DB_FG_243way_Regular Symbol'!H$16,"",IF(F21=0,"",IF(OR(F21=$BW$1,F22=$BW$1,F23=$BW$1,F21=$CD$1,F22=$CD$1,F23=$CD$1),0,1)))</f>
        <v>1</v>
      </c>
      <c r="CI21" s="2">
        <f>IF($A21&gt;='DB_FG_243way_Regular Symbol'!D$16,"",IF(B21=0,"",IF(OR(B21=$BW$1,B22=$BW$1,B23=$BW$1,B21=$CJ$1,B22=$CJ$1,B23=$CJ$1),0,1)))</f>
        <v>1</v>
      </c>
      <c r="CJ21" s="2">
        <f>IF($A21&gt;='DB_FG_243way_Regular Symbol'!E$16,"",IF(C21=0,"",IF(OR(C21=$BW$1,C22=$BW$1,C23=$BW$1,C21=$CJ$1,C22=$CJ$1,C23=$CJ$1),0,1)))</f>
        <v>0</v>
      </c>
      <c r="CK21" s="2">
        <f>IF($A21&gt;='DB_FG_243way_Regular Symbol'!F$16,"",IF(D21=0,"",IF(OR(D21=$BW$1,D22=$BW$1,D23=$BW$1,D21=$CJ$1,D22=$CJ$1,D23=$CJ$1),0,1)))</f>
        <v>1</v>
      </c>
      <c r="CL21" s="2">
        <f>IF($A21&gt;='DB_FG_243way_Regular Symbol'!G$16,"",IF(E21=0,"",IF(OR(E21=$BW$1,E22=$BW$1,E23=$BW$1,E21=$CJ$1,E22=$CJ$1,E23=$CJ$1),0,1)))</f>
        <v>1</v>
      </c>
      <c r="CM21" s="2">
        <f>IF($A21&gt;='DB_FG_243way_Regular Symbol'!H$16,"",IF(F21=0,"",IF(OR(F21=$BW$1,F22=$BW$1,F23=$BW$1,F21=$CJ$1,F22=$CJ$1,F23=$CJ$1),0,1)))</f>
        <v>0</v>
      </c>
      <c r="CO21" s="2">
        <f>IF($A21&gt;='DB_FG_243way_Regular Symbol'!D$16,"",IF(B21=0,"",IF(OR(B21=$BW$1,B22=$BW$1,B23=$BW$1,B21=$CP$1,B22=$CP$1,B23=$CP$1),0,1)))</f>
        <v>1</v>
      </c>
      <c r="CP21" s="2">
        <f>IF($A21&gt;='DB_FG_243way_Regular Symbol'!E$16,"",IF(C21=0,"",IF(OR(C21=$BW$1,C22=$BW$1,C23=$BW$1,C21=$CP$1,C22=$CP$1,C23=$CP$1),0,1)))</f>
        <v>1</v>
      </c>
      <c r="CQ21" s="2">
        <f>IF($A21&gt;='DB_FG_243way_Regular Symbol'!F$16,"",IF(D21=0,"",IF(OR(D21=$BW$1,D22=$BW$1,D23=$BW$1,D21=$CP$1,D22=$CP$1,D23=$CP$1),0,1)))</f>
        <v>0</v>
      </c>
      <c r="CR21" s="2">
        <f>IF($A21&gt;='DB_FG_243way_Regular Symbol'!G$16,"",IF(E21=0,"",IF(OR(E21=$BW$1,E22=$BW$1,E23=$BW$1,E21=$CP$1,E22=$CP$1,E23=$CP$1),0,1)))</f>
        <v>1</v>
      </c>
      <c r="CS21" s="2">
        <f>IF($A21&gt;='DB_FG_243way_Regular Symbol'!H$16,"",IF(F21=0,"",IF(OR(F21=$BW$1,F22=$BW$1,F23=$BW$1,F21=$CP$1,F22=$CP$1,F23=$CP$1),0,1)))</f>
        <v>1</v>
      </c>
      <c r="CU21" s="2">
        <f>IF($A21&gt;='DB_FG_243way_Regular Symbol'!D$16,"",IF(B21=0,"",IF(OR(B21=$BW$1,B22=$BW$1,B23=$BW$1,B21=$CV$1,B22=$CV$1,B23=$CV$1),0,1)))</f>
        <v>0</v>
      </c>
      <c r="CV21" s="2">
        <f>IF($A21&gt;='DB_FG_243way_Regular Symbol'!E$16,"",IF(C21=0,"",IF(OR(C21=$BW$1,C22=$BW$1,C23=$BW$1,C21=$CV$1,C22=$CV$1,C23=$CV$1),0,1)))</f>
        <v>1</v>
      </c>
      <c r="CW21" s="2">
        <f>IF($A21&gt;='DB_FG_243way_Regular Symbol'!F$16,"",IF(D21=0,"",IF(OR(D21=$BW$1,D22=$BW$1,D23=$BW$1,D21=$CV$1,D22=$CV$1,D23=$CV$1),0,1)))</f>
        <v>0</v>
      </c>
      <c r="CX21" s="2">
        <f>IF($A21&gt;='DB_FG_243way_Regular Symbol'!G$16,"",IF(E21=0,"",IF(OR(E21=$BW$1,E22=$BW$1,E23=$BW$1,E21=$CV$1,E22=$CV$1,E23=$CV$1),0,1)))</f>
        <v>0</v>
      </c>
      <c r="CY21" s="2">
        <f>IF($A21&gt;='DB_FG_243way_Regular Symbol'!H$16,"",IF(F21=0,"",IF(OR(F21=$BW$1,F22=$BW$1,F23=$BW$1,F21=$CV$1,F22=$CV$1,F23=$CV$1),0,1)))</f>
        <v>0</v>
      </c>
    </row>
    <row r="22" spans="1:103">
      <c r="A22" s="341">
        <f>IF('DB_FG_243way_Regular Symbol'!L21="","",'DB_FG_243way_Regular Symbol'!L21)</f>
        <v>18</v>
      </c>
      <c r="B22" s="184" t="str">
        <f>IF('DB_FG_243way_Regular Symbol'!M21="",
IF($A22-'DB_FG_243way_Regular Symbol'!D$16&gt;='DB_FG_243way_RegularＸ_W()'!B$2-1,"",VLOOKUP($A22-'DB_FG_243way_Regular Symbol'!D$16,'DB_FG_243way_Regular Symbol'!$L$3:$Q$99,'DB_FG_243way_RegularＸ_W()'!B$3+1,FALSE)),
'DB_FG_243way_Regular Symbol'!M21)</f>
        <v>Q</v>
      </c>
      <c r="C22" s="184" t="str">
        <f>IF('DB_FG_243way_Regular Symbol'!N21="",
IF($A22-'DB_FG_243way_Regular Symbol'!E$16&gt;='DB_FG_243way_RegularＸ_W()'!C$2-1,"",VLOOKUP($A22-'DB_FG_243way_Regular Symbol'!E$16,'DB_FG_243way_Regular Symbol'!$L$3:$Q$99,'DB_FG_243way_RegularＸ_W()'!C$3+1,FALSE)),
'DB_FG_243way_Regular Symbol'!N21)</f>
        <v>M1</v>
      </c>
      <c r="D22" s="184" t="str">
        <f>IF('DB_FG_243way_Regular Symbol'!O21="",
IF($A22-'DB_FG_243way_Regular Symbol'!F$16&gt;='DB_FG_243way_RegularＸ_W()'!D$2-1,"",VLOOKUP($A22-'DB_FG_243way_Regular Symbol'!F$16,'DB_FG_243way_Regular Symbol'!$L$3:$Q$99,'DB_FG_243way_RegularＸ_W()'!D$3+1,FALSE)),
'DB_FG_243way_Regular Symbol'!O21)</f>
        <v>TE</v>
      </c>
      <c r="E22" s="184" t="str">
        <f>IF('DB_FG_243way_Regular Symbol'!P21="",
IF($A22-'DB_FG_243way_Regular Symbol'!G$16&gt;='DB_FG_243way_RegularＸ_W()'!E$2-1,"",VLOOKUP($A22-'DB_FG_243way_Regular Symbol'!G$16,'DB_FG_243way_Regular Symbol'!$L$3:$Q$99,'DB_FG_243way_RegularＸ_W()'!E$3+1,FALSE)),
'DB_FG_243way_Regular Symbol'!P21)</f>
        <v>M4</v>
      </c>
      <c r="F22" s="358" t="str">
        <f>IF('DB_FG_243way_Regular Symbol'!Q21="",
IF($A22-'DB_FG_243way_Regular Symbol'!H$16&gt;='DB_FG_243way_RegularＸ_W()'!F$2-1,"",VLOOKUP($A22-'DB_FG_243way_Regular Symbol'!H$16,'DB_FG_243way_Regular Symbol'!$L$3:$Q$99,'DB_FG_243way_RegularＸ_W()'!F$3+1,FALSE)),
'DB_FG_243way_Regular Symbol'!Q21)</f>
        <v>A</v>
      </c>
      <c r="O22" s="342">
        <f>IF($A22&gt;='DB_FG_243way_Regular Symbol'!D$16,"",IF(B22=0,"",IF(OR(B22=$O$1,B22=$P$1,B23=$O$1,B23=$P$1,B24=$O$1,B24=$P$1),0,1)))</f>
        <v>1</v>
      </c>
      <c r="P22" s="2">
        <f>IF($A22&gt;='DB_FG_243way_Regular Symbol'!E$16,"",IF(C22=0,"",IF(OR(C22=$O$1,C22=$P$1,C23=$O$1,C23=$P$1,C24=$O$1,C24=$P$1),0,1)))</f>
        <v>0</v>
      </c>
      <c r="Q22" s="2">
        <f>IF($A22&gt;='DB_FG_243way_Regular Symbol'!F$16,"",IF(D22=0,"",IF(OR(D22=$O$1,D22=$P$1,D23=$O$1,D23=$P$1,D24=$O$1,D24=$P$1),0,1)))</f>
        <v>1</v>
      </c>
      <c r="R22" s="2">
        <f>IF($A22&gt;='DB_FG_243way_Regular Symbol'!G$16,"",IF(E22=0,"",IF(OR(E22=$O$1,E22=$P$1,E23=$O$1,E23=$P$1,E24=$O$1,E24=$P$1),0,1)))</f>
        <v>1</v>
      </c>
      <c r="S22" s="128">
        <f>IF($A22&gt;='DB_FG_243way_Regular Symbol'!H$16,"",IF(F22=0,"",IF(OR(F22=$O$1,F22=$P$1,F23=$O$1,F23=$P$1,F24=$O$1,F24=$P$1),0,1)))</f>
        <v>1</v>
      </c>
      <c r="U22" s="342">
        <f>IF($A22&gt;='DB_FG_243way_Regular Symbol'!D$16,"",IF(B22=0,"",IF(OR(B22=$U$1,B22=$V$1,B23=$U$1,B23=$V$1,B24=$U$1,B24=$V$1),0,1)))</f>
        <v>1</v>
      </c>
      <c r="V22" s="2">
        <f>IF($A22&gt;='DB_FG_243way_Regular Symbol'!E$16,"",IF(C22=0,"",IF(OR(C22=$U$1,C22=$V$1,C23=$U$1,C23=$V$1,C24=$U$1,C24=$V$1),0,1)))</f>
        <v>1</v>
      </c>
      <c r="W22" s="2">
        <f>IF($A22&gt;='DB_FG_243way_Regular Symbol'!F$16,"",IF(D22=0,"",IF(OR(D22=$U$1,D22=$V$1,D23=$U$1,D23=$V$1,D24=$U$1,D24=$V$1),0,1)))</f>
        <v>1</v>
      </c>
      <c r="X22" s="2">
        <f>IF($A22&gt;='DB_FG_243way_Regular Symbol'!G$16,"",IF(E22=0,"",IF(OR(E22=$U$1,E22=$V$1,E23=$U$1,E23=$V$1,E24=$U$1,E24=$V$1),0,1)))</f>
        <v>1</v>
      </c>
      <c r="Y22" s="128">
        <f>IF($A22&gt;='DB_FG_243way_Regular Symbol'!H$16,"",IF(F22=0,"",IF(OR(F22=$U$1,F22=$V$1,F23=$U$1,F23=$V$1,F24=$U$1,F24=$V$1),0,1)))</f>
        <v>1</v>
      </c>
      <c r="AA22" s="342">
        <f>IF($A22&gt;='DB_FG_243way_Regular Symbol'!D$16,"",IF(B22=0,"",IF(OR(B22=$AA$1,B22=$AB$1,B23=$AA$1,B23=$AB$1,B24=$AA$1,,B24=$AB$1),0,1)))</f>
        <v>1</v>
      </c>
      <c r="AB22" s="2">
        <f>IF($A22&gt;='DB_FG_243way_Regular Symbol'!E$16,"",IF(C22=0,"",IF(OR(C22=$AA$1,C22=$AB$1,C23=$AA$1,C23=$AB$1,C24=$AA$1,,C24=$AB$1),0,1)))</f>
        <v>1</v>
      </c>
      <c r="AC22" s="2">
        <f>IF($A22&gt;='DB_FG_243way_Regular Symbol'!F$16,"",IF(D22=0,"",IF(OR(D22=$AA$1,D22=$AB$1,D23=$AA$1,D23=$AB$1,D24=$AA$1,,D24=$AB$1),0,1)))</f>
        <v>1</v>
      </c>
      <c r="AD22" s="2">
        <f>IF($A22&gt;='DB_FG_243way_Regular Symbol'!G$16,"",IF(E22=0,"",IF(OR(E22=$AA$1,E22=$AB$1,E23=$AA$1,E23=$AB$1,E24=$AA$1,,E24=$AB$1),0,1)))</f>
        <v>1</v>
      </c>
      <c r="AE22" s="128">
        <f>IF($A22&gt;='DB_FG_243way_Regular Symbol'!H$16,"",IF(F22=0,"",IF(OR(F22=$AA$1,F22=$AB$1,F23=$AA$1,F23=$AB$1,F24=$AA$1,,F24=$AB$1),0,1)))</f>
        <v>1</v>
      </c>
      <c r="AG22" s="342">
        <f>IF($A22&gt;='DB_FG_243way_Regular Symbol'!D$16,"",IF(B22=0,"",IF(OR(B22=$AG$1,B22=$AH$1,B23=$AG$1,B23=$AH$1,B24=$AG$1,B24=$AH$1),0,1)))</f>
        <v>1</v>
      </c>
      <c r="AH22" s="2">
        <f>IF($A22&gt;='DB_FG_243way_Regular Symbol'!E$16,"",IF(C22=0,"",IF(OR(C22=$AG$1,C22=$AH$1,C23=$AG$1,C23=$AH$1,C24=$AG$1,C24=$AH$1),0,1)))</f>
        <v>1</v>
      </c>
      <c r="AI22" s="2">
        <f>IF($A22&gt;='DB_FG_243way_Regular Symbol'!F$16,"",IF(D22=0,"",IF(OR(D22=$AG$1,D22=$AH$1,D23=$AG$1,D23=$AH$1,D24=$AG$1,D24=$AH$1),0,1)))</f>
        <v>1</v>
      </c>
      <c r="AJ22" s="2">
        <f>IF($A22&gt;='DB_FG_243way_Regular Symbol'!G$16,"",IF(E22=0,"",IF(OR(E22=$AG$1,E22=$AH$1,E23=$AG$1,E23=$AH$1,E24=$AG$1,E24=$AH$1),0,1)))</f>
        <v>0</v>
      </c>
      <c r="AK22" s="128">
        <f>IF($A22&gt;='DB_FG_243way_Regular Symbol'!H$16,"",IF(F22=0,"",IF(OR(F22=$AG$1,F22=$AH$1,F23=$AG$1,F23=$AH$1,F24=$AG$1,F24=$AH$1),0,1)))</f>
        <v>0</v>
      </c>
      <c r="AM22" s="342">
        <f>IF($A22&gt;='DB_FG_243way_Regular Symbol'!D$16,"",IF(B22=0,"",IF(OR(B22=$AM$1,B22=$AN$1,B23=$AM$1,B23=$AN$1,B24=$AM$1,B24=$AN$1),0,1)))</f>
        <v>0</v>
      </c>
      <c r="AN22" s="2">
        <f>IF($A22&gt;='DB_FG_243way_Regular Symbol'!E$16,"",IF(C22=0,"",IF(OR(C22=$AM$1,C22=$AN$1,C23=$AM$1,C23=$AN$1,C24=$AM$1,C24=$AN$1),0,1)))</f>
        <v>1</v>
      </c>
      <c r="AO22" s="2">
        <f>IF($A22&gt;='DB_FG_243way_Regular Symbol'!F$16,"",IF(D22=0,"",IF(OR(D22=$AM$1,D22=$AN$1,D23=$AM$1,D23=$AN$1,D24=$AM$1,D24=$AN$1),0,1)))</f>
        <v>1</v>
      </c>
      <c r="AP22" s="2">
        <f>IF($A22&gt;='DB_FG_243way_Regular Symbol'!G$16,"",IF(E22=0,"",IF(OR(E22=$AM$1,E22=$AN$1,E23=$AM$1,E23=$AN$1,E24=$AM$1,E24=$AN$1),0,1)))</f>
        <v>0</v>
      </c>
      <c r="AQ22" s="128">
        <f>IF($A22&gt;='DB_FG_243way_Regular Symbol'!H$16,"",IF(F22=0,"",IF(OR(F22=$AM$1,F22=$AN$1,F23=$AM$1,F23=$AN$1,F24=$AM$1,F24=$AN$1),0,1)))</f>
        <v>1</v>
      </c>
      <c r="AS22" s="342">
        <f>IF($A22&gt;='DB_FG_243way_Regular Symbol'!D$16,"",IF(B22=0,"",IF(OR(B22=$AM$1,B22=$AT$1,B23=$AM$1,B23=$AT$1,B24=$AM$1,B24=$AT$1),0,1)))</f>
        <v>1</v>
      </c>
      <c r="AT22" s="2">
        <f>IF($A22&gt;='DB_FG_243way_Regular Symbol'!E$16,"",IF(C22=0,"",IF(OR(C22=$AM$1,C22=$AT$1,C23=$AM$1,C23=$AT$1,C24=$AM$1,C24=$AT$1),0,1)))</f>
        <v>1</v>
      </c>
      <c r="AU22" s="2">
        <f>IF($A22&gt;='DB_FG_243way_Regular Symbol'!F$16,"",IF(D22=0,"",IF(OR(D22=$AM$1,D22=$AT$1,D23=$AM$1,D23=$AT$1,D24=$AM$1,D24=$AT$1),0,1)))</f>
        <v>1</v>
      </c>
      <c r="AV22" s="2">
        <f>IF($A22&gt;='DB_FG_243way_Regular Symbol'!G$16,"",IF(E22=0,"",IF(OR(E22=$AM$1,E22=$AT$1,E23=$AM$1,E23=$AT$1,E24=$AM$1,E24=$AT$1),0,1)))</f>
        <v>1</v>
      </c>
      <c r="AW22" s="128">
        <f>IF($A22&gt;='DB_FG_243way_Regular Symbol'!H$16,"",IF(F22=0,"",IF(OR(F22=$AM$1,F22=$AT$1,F23=$AM$1,F23=$AT$1,F24=$AM$1,F24=$AT$1),0,1)))</f>
        <v>1</v>
      </c>
      <c r="AY22" s="342">
        <f>IF($A22&gt;='DB_FG_243way_Regular Symbol'!D$16,"",IF(B22=0,"",IF(OR(B22=$AM$1,B22=$AZ$1,B23=$AM$1,B23=$AZ$1,B24=$AM$1,B24=$AZ$1),0,1)))</f>
        <v>1</v>
      </c>
      <c r="AZ22" s="2">
        <f>IF($A22&gt;='DB_FG_243way_Regular Symbol'!E$16,"",IF(C22=0,"",IF(OR(C22=$AM$1,C22=$AZ$1,C23=$AM$1,C23=$AZ$1,C24=$AM$1,C24=$AZ$1),0,1)))</f>
        <v>1</v>
      </c>
      <c r="BA22" s="2">
        <f>IF($A22&gt;='DB_FG_243way_Regular Symbol'!F$16,"",IF(D22=0,"",IF(OR(D22=$AM$1,D22=$AZ$1,D23=$AM$1,D23=$AZ$1,D24=$AM$1,D24=$AZ$1),0,1)))</f>
        <v>1</v>
      </c>
      <c r="BB22" s="2">
        <f>IF($A22&gt;='DB_FG_243way_Regular Symbol'!G$16,"",IF(E22=0,"",IF(OR(E22=$AM$1,E22=$AZ$1,E23=$AM$1,E23=$AZ$1,E24=$AM$1,E24=$AZ$1),0,1)))</f>
        <v>1</v>
      </c>
      <c r="BC22" s="128">
        <f>IF($A22&gt;='DB_FG_243way_Regular Symbol'!H$16,"",IF(F22=0,"",IF(OR(F22=$AM$1,F22=$AZ$1,F23=$AM$1,F23=$AZ$1,F24=$AM$1,F24=$AZ$1),0,1)))</f>
        <v>1</v>
      </c>
      <c r="BE22" s="342"/>
      <c r="BF22" s="2"/>
      <c r="BG22" s="2">
        <f>IF($A22&gt;='DB_FG_243way_Regular Symbol'!F$16,"",IF(D22=0,"",COUNTIF(D22:D24,$BF$1)))</f>
        <v>0</v>
      </c>
      <c r="BH22" s="2">
        <f>IF($A22&gt;='DB_FG_243way_Regular Symbol'!G$16,"",IF(E22=0,"",COUNTIF(E22:E24,$BF$1)))</f>
        <v>0</v>
      </c>
      <c r="BI22" s="2">
        <f>IF($A22&gt;='DB_FG_243way_Regular Symbol'!H$16,"",IF(F22=0,"",COUNTIF(F22:F24,$BF$1)))</f>
        <v>0</v>
      </c>
      <c r="BK22" s="342"/>
      <c r="BL22" s="2"/>
      <c r="BM22" s="2">
        <f>IF($A22&gt;='DB_FG_243way_Regular Symbol'!F$16,"",IF(D22=0,"",IF(OR(D22=$AM$1,D22=$BL$1,D23=$AM$1,D23=$BL$1,D24=$AM$1,D24=$BL$1),0,1)))</f>
        <v>1</v>
      </c>
      <c r="BN22" s="2">
        <f>IF($A22&gt;='DB_FG_243way_Regular Symbol'!G$16,"",IF(E22=0,"",IF(OR(E22=$AM$1,E22=$BL$1,E23=$AM$1,E23=$BL$1,E24=$AM$1,E24=$BL$1),0,1)))</f>
        <v>1</v>
      </c>
      <c r="BO22" s="128">
        <f>IF($A22&gt;='DB_FG_243way_Regular Symbol'!H$16,"",IF(F22=0,"",IF(OR(F22=$AM$1,F22=$BL$1,F23=$AM$1,F23=$BL$1,F24=$AM$1,F24=$BL$1),0,1)))</f>
        <v>1</v>
      </c>
      <c r="BQ22" s="2">
        <f>IF($A22&gt;='DB_FG_243way_Regular Symbol'!D$16,"",IF(B22=0,"",IF(OR(B22=$BQ$1,B22=$BR$1,B23=$BQ$1,B23=$BR$1,B24=$BQ$1,B24=$BR$1),0,1)))</f>
        <v>1</v>
      </c>
      <c r="BR22" s="2">
        <f>IF($A22&gt;='DB_FG_243way_Regular Symbol'!E$16,"",IF(C22=0,"",IF(OR(C22=$BQ$1,C22=$BR$1,C23=$BQ$1,C23=$BR$1,C24=$BQ$1,C24=$BR$1),0,1)))</f>
        <v>0</v>
      </c>
      <c r="BS22" s="2">
        <f>IF($A22&gt;='DB_FG_243way_Regular Symbol'!F$16,"",IF(D22=0,"",IF(OR(D22=$BQ$1,D22=$BR$1,D23=$BQ$1,D23=$BR$1,D24=$BQ$1,D24=$BR$1),0,1)))</f>
        <v>1</v>
      </c>
      <c r="BT22" s="2">
        <f>IF($A22&gt;='DB_FG_243way_Regular Symbol'!G$16,"",IF(E22=0,"",IF(OR(E22=$BQ$1,E22=$BR$1,E23=$BQ$1,E23=$BR$1,E24=$BQ$1,E24=$BR$1),0,1)))</f>
        <v>0</v>
      </c>
      <c r="BU22" s="2">
        <f>IF($A22&gt;='DB_FG_243way_Regular Symbol'!H$16,"",IF(F22=0,"",IF(OR(F22=$BQ$1,F22=$BR$1,F23=$BQ$1,F23=$BR$1,F24=$BQ$1,F24=$BR$1),0,1)))</f>
        <v>0</v>
      </c>
      <c r="BW22" s="2">
        <f>IF($A22&gt;='DB_FG_243way_Regular Symbol'!D$16,"",IF(B22=0,"",IF(OR(B22=$BW$1,B23=$BW$1,B24=$BW$1,B22=$BX$1,B23=$BX$1,B24=$BX$1),0,1)))</f>
        <v>1</v>
      </c>
      <c r="BX22" s="2">
        <f>IF($A22&gt;='DB_FG_243way_Regular Symbol'!E$16,"",IF(C22=0,"",IF(OR(C22=$BW$1,C23=$BW$1,C24=$BW$1,C22=$BX$1,C23=$BX$1,C24=$BX$1),0,1)))</f>
        <v>1</v>
      </c>
      <c r="BY22" s="2">
        <f>IF($A22&gt;='DB_FG_243way_Regular Symbol'!F$16,"",IF(D22=0,"",IF(OR(D22=$BW$1,D23=$BW$1,D24=$BW$1,D22=$BX$1,D23=$BX$1,D24=$BX$1),0,1)))</f>
        <v>0</v>
      </c>
      <c r="BZ22" s="2">
        <f>IF($A22&gt;='DB_FG_243way_Regular Symbol'!G$16,"",IF(E22=0,"",IF(OR(E22=$BW$1,E23=$BW$1,E24=$BW$1,E22=$BX$1,E23=$BX$1,E24=$BX$1),0,1)))</f>
        <v>1</v>
      </c>
      <c r="CA22" s="2">
        <f>IF($A22&gt;='DB_FG_243way_Regular Symbol'!H$16,"",IF(F22=0,"",IF(OR(F22=$BW$1,F23=$BW$1,F24=$BW$1,F22=$BX$1,F23=$BX$1,F24=$BX$1),0,1)))</f>
        <v>1</v>
      </c>
      <c r="CC22" s="2">
        <f>IF($A22&gt;='DB_FG_243way_Regular Symbol'!D$16,"",IF(B22=0,"",IF(OR(B22=$BW$1,B23=$BW$1,B24=$BW$1,B22=$CD$1,B23=$CD$1,B24=$CD$1),0,1)))</f>
        <v>0</v>
      </c>
      <c r="CD22" s="2">
        <f>IF($A22&gt;='DB_FG_243way_Regular Symbol'!E$16,"",IF(C22=0,"",IF(OR(C22=$BW$1,C23=$BW$1,C24=$BW$1,C22=$CD$1,C23=$CD$1,C24=$CD$1),0,1)))</f>
        <v>1</v>
      </c>
      <c r="CE22" s="2">
        <f>IF($A22&gt;='DB_FG_243way_Regular Symbol'!F$16,"",IF(D22=0,"",IF(OR(D22=$BW$1,D23=$BW$1,D24=$BW$1,D22=$CD$1,D23=$CD$1,D24=$CD$1),0,1)))</f>
        <v>1</v>
      </c>
      <c r="CF22" s="2">
        <f>IF($A22&gt;='DB_FG_243way_Regular Symbol'!G$16,"",IF(E22=0,"",IF(OR(E22=$BW$1,E23=$BW$1,E24=$BW$1,E22=$CD$1,E23=$CD$1,E24=$CD$1),0,1)))</f>
        <v>1</v>
      </c>
      <c r="CG22" s="2">
        <f>IF($A22&gt;='DB_FG_243way_Regular Symbol'!H$16,"",IF(F22=0,"",IF(OR(F22=$BW$1,F23=$BW$1,F24=$BW$1,F22=$CD$1,F23=$CD$1,F24=$CD$1),0,1)))</f>
        <v>1</v>
      </c>
      <c r="CI22" s="2">
        <f>IF($A22&gt;='DB_FG_243way_Regular Symbol'!D$16,"",IF(B22=0,"",IF(OR(B22=$BW$1,B23=$BW$1,B24=$BW$1,B22=$CJ$1,B23=$CJ$1,B24=$CJ$1),0,1)))</f>
        <v>1</v>
      </c>
      <c r="CJ22" s="2">
        <f>IF($A22&gt;='DB_FG_243way_Regular Symbol'!E$16,"",IF(C22=0,"",IF(OR(C22=$BW$1,C23=$BW$1,C24=$BW$1,C22=$CJ$1,C23=$CJ$1,C24=$CJ$1),0,1)))</f>
        <v>0</v>
      </c>
      <c r="CK22" s="2">
        <f>IF($A22&gt;='DB_FG_243way_Regular Symbol'!F$16,"",IF(D22=0,"",IF(OR(D22=$BW$1,D23=$BW$1,D24=$BW$1,D22=$CJ$1,D23=$CJ$1,D24=$CJ$1),0,1)))</f>
        <v>1</v>
      </c>
      <c r="CL22" s="2">
        <f>IF($A22&gt;='DB_FG_243way_Regular Symbol'!G$16,"",IF(E22=0,"",IF(OR(E22=$BW$1,E23=$BW$1,E24=$BW$1,E22=$CJ$1,E23=$CJ$1,E24=$CJ$1),0,1)))</f>
        <v>1</v>
      </c>
      <c r="CM22" s="2">
        <f>IF($A22&gt;='DB_FG_243way_Regular Symbol'!H$16,"",IF(F22=0,"",IF(OR(F22=$BW$1,F23=$BW$1,F24=$BW$1,F22=$CJ$1,F23=$CJ$1,F24=$CJ$1),0,1)))</f>
        <v>0</v>
      </c>
      <c r="CO22" s="2">
        <f>IF($A22&gt;='DB_FG_243way_Regular Symbol'!D$16,"",IF(B22=0,"",IF(OR(B22=$BW$1,B23=$BW$1,B24=$BW$1,B22=$CP$1,B23=$CP$1,B24=$CP$1),0,1)))</f>
        <v>1</v>
      </c>
      <c r="CP22" s="2">
        <f>IF($A22&gt;='DB_FG_243way_Regular Symbol'!E$16,"",IF(C22=0,"",IF(OR(C22=$BW$1,C23=$BW$1,C24=$BW$1,C22=$CP$1,C23=$CP$1,C24=$CP$1),0,1)))</f>
        <v>1</v>
      </c>
      <c r="CQ22" s="2">
        <f>IF($A22&gt;='DB_FG_243way_Regular Symbol'!F$16,"",IF(D22=0,"",IF(OR(D22=$BW$1,D23=$BW$1,D24=$BW$1,D22=$CP$1,D23=$CP$1,D24=$CP$1),0,1)))</f>
        <v>0</v>
      </c>
      <c r="CR22" s="2">
        <f>IF($A22&gt;='DB_FG_243way_Regular Symbol'!G$16,"",IF(E22=0,"",IF(OR(E22=$BW$1,E23=$BW$1,E24=$BW$1,E22=$CP$1,E23=$CP$1,E24=$CP$1),0,1)))</f>
        <v>1</v>
      </c>
      <c r="CS22" s="2">
        <f>IF($A22&gt;='DB_FG_243way_Regular Symbol'!H$16,"",IF(F22=0,"",IF(OR(F22=$BW$1,F23=$BW$1,F24=$BW$1,F22=$CP$1,F23=$CP$1,F24=$CP$1),0,1)))</f>
        <v>1</v>
      </c>
      <c r="CU22" s="2">
        <f>IF($A22&gt;='DB_FG_243way_Regular Symbol'!D$16,"",IF(B22=0,"",IF(OR(B22=$BW$1,B23=$BW$1,B24=$BW$1,B22=$CV$1,B23=$CV$1,B24=$CV$1),0,1)))</f>
        <v>0</v>
      </c>
      <c r="CV22" s="2">
        <f>IF($A22&gt;='DB_FG_243way_Regular Symbol'!E$16,"",IF(C22=0,"",IF(OR(C22=$BW$1,C23=$BW$1,C24=$BW$1,C22=$CV$1,C23=$CV$1,C24=$CV$1),0,1)))</f>
        <v>1</v>
      </c>
      <c r="CW22" s="2">
        <f>IF($A22&gt;='DB_FG_243way_Regular Symbol'!F$16,"",IF(D22=0,"",IF(OR(D22=$BW$1,D23=$BW$1,D24=$BW$1,D22=$CV$1,D23=$CV$1,D24=$CV$1),0,1)))</f>
        <v>0</v>
      </c>
      <c r="CX22" s="2">
        <f>IF($A22&gt;='DB_FG_243way_Regular Symbol'!G$16,"",IF(E22=0,"",IF(OR(E22=$BW$1,E23=$BW$1,E24=$BW$1,E22=$CV$1,E23=$CV$1,E24=$CV$1),0,1)))</f>
        <v>1</v>
      </c>
      <c r="CY22" s="2">
        <f>IF($A22&gt;='DB_FG_243way_Regular Symbol'!H$16,"",IF(F22=0,"",IF(OR(F22=$BW$1,F23=$BW$1,F24=$BW$1,F22=$CV$1,F23=$CV$1,F24=$CV$1),0,1)))</f>
        <v>1</v>
      </c>
    </row>
    <row r="23" spans="1:103">
      <c r="A23" s="341">
        <f>IF('DB_FG_243way_Regular Symbol'!L22="","",'DB_FG_243way_Regular Symbol'!L22)</f>
        <v>19</v>
      </c>
      <c r="B23" s="184" t="str">
        <f>IF('DB_FG_243way_Regular Symbol'!M22="",
IF($A23-'DB_FG_243way_Regular Symbol'!D$16&gt;='DB_FG_243way_RegularＸ_W()'!B$2-1,"",VLOOKUP($A23-'DB_FG_243way_Regular Symbol'!D$16,'DB_FG_243way_Regular Symbol'!$L$3:$Q$99,'DB_FG_243way_RegularＸ_W()'!B$3+1,FALSE)),
'DB_FG_243way_Regular Symbol'!M22)</f>
        <v>NI</v>
      </c>
      <c r="C23" s="184" t="str">
        <f>IF('DB_FG_243way_Regular Symbol'!N22="",
IF($A23-'DB_FG_243way_Regular Symbol'!E$16&gt;='DB_FG_243way_RegularＸ_W()'!C$2-1,"",VLOOKUP($A23-'DB_FG_243way_Regular Symbol'!E$16,'DB_FG_243way_Regular Symbol'!$L$3:$Q$99,'DB_FG_243way_RegularＸ_W()'!C$3+1,FALSE)),
'DB_FG_243way_Regular Symbol'!N22)</f>
        <v>A</v>
      </c>
      <c r="D23" s="184" t="str">
        <f>IF('DB_FG_243way_Regular Symbol'!O22="",
IF($A23-'DB_FG_243way_Regular Symbol'!F$16&gt;='DB_FG_243way_RegularＸ_W()'!D$2-1,"",VLOOKUP($A23-'DB_FG_243way_Regular Symbol'!F$16,'DB_FG_243way_Regular Symbol'!$L$3:$Q$99,'DB_FG_243way_RegularＸ_W()'!D$3+1,FALSE)),
'DB_FG_243way_Regular Symbol'!O22)</f>
        <v>K</v>
      </c>
      <c r="E23" s="184" t="str">
        <f>IF('DB_FG_243way_Regular Symbol'!P22="",
IF($A23-'DB_FG_243way_Regular Symbol'!G$16&gt;='DB_FG_243way_RegularＸ_W()'!E$2-1,"",VLOOKUP($A23-'DB_FG_243way_Regular Symbol'!G$16,'DB_FG_243way_Regular Symbol'!$L$3:$Q$99,'DB_FG_243way_RegularＸ_W()'!E$3+1,FALSE)),
'DB_FG_243way_Regular Symbol'!P22)</f>
        <v>A</v>
      </c>
      <c r="F23" s="358" t="str">
        <f>IF('DB_FG_243way_Regular Symbol'!Q22="",
IF($A23-'DB_FG_243way_Regular Symbol'!H$16&gt;='DB_FG_243way_RegularＸ_W()'!F$2-1,"",VLOOKUP($A23-'DB_FG_243way_Regular Symbol'!H$16,'DB_FG_243way_Regular Symbol'!$L$3:$Q$99,'DB_FG_243way_RegularＸ_W()'!F$3+1,FALSE)),
'DB_FG_243way_Regular Symbol'!Q22)</f>
        <v>J</v>
      </c>
      <c r="O23" s="342">
        <f>IF($A23&gt;='DB_FG_243way_Regular Symbol'!D$16,"",IF(B23=0,"",IF(OR(B23=$O$1,B23=$P$1,B24=$O$1,B24=$P$1,B25=$O$1,B25=$P$1),0,1)))</f>
        <v>1</v>
      </c>
      <c r="P23" s="2">
        <f>IF($A23&gt;='DB_FG_243way_Regular Symbol'!E$16,"",IF(C23=0,"",IF(OR(C23=$O$1,C23=$P$1,C24=$O$1,C24=$P$1,C25=$O$1,C25=$P$1),0,1)))</f>
        <v>1</v>
      </c>
      <c r="Q23" s="2">
        <f>IF($A23&gt;='DB_FG_243way_Regular Symbol'!F$16,"",IF(D23=0,"",IF(OR(D23=$O$1,D23=$P$1,D24=$O$1,D24=$P$1,D25=$O$1,D25=$P$1),0,1)))</f>
        <v>1</v>
      </c>
      <c r="R23" s="2">
        <f>IF($A23&gt;='DB_FG_243way_Regular Symbol'!G$16,"",IF(E23=0,"",IF(OR(E23=$O$1,E23=$P$1,E24=$O$1,E24=$P$1,E25=$O$1,E25=$P$1),0,1)))</f>
        <v>1</v>
      </c>
      <c r="S23" s="128">
        <f>IF($A23&gt;='DB_FG_243way_Regular Symbol'!H$16,"",IF(F23=0,"",IF(OR(F23=$O$1,F23=$P$1,F24=$O$1,F24=$P$1,F25=$O$1,F25=$P$1),0,1)))</f>
        <v>1</v>
      </c>
      <c r="U23" s="342">
        <f>IF($A23&gt;='DB_FG_243way_Regular Symbol'!D$16,"",IF(B23=0,"",IF(OR(B23=$U$1,B23=$V$1,B24=$U$1,B24=$V$1,B25=$U$1,B25=$V$1),0,1)))</f>
        <v>1</v>
      </c>
      <c r="V23" s="2">
        <f>IF($A23&gt;='DB_FG_243way_Regular Symbol'!E$16,"",IF(C23=0,"",IF(OR(C23=$U$1,C23=$V$1,C24=$U$1,C24=$V$1,C25=$U$1,C25=$V$1),0,1)))</f>
        <v>1</v>
      </c>
      <c r="W23" s="2">
        <f>IF($A23&gt;='DB_FG_243way_Regular Symbol'!F$16,"",IF(D23=0,"",IF(OR(D23=$U$1,D23=$V$1,D24=$U$1,D24=$V$1,D25=$U$1,D25=$V$1),0,1)))</f>
        <v>1</v>
      </c>
      <c r="X23" s="2">
        <f>IF($A23&gt;='DB_FG_243way_Regular Symbol'!G$16,"",IF(E23=0,"",IF(OR(E23=$U$1,E23=$V$1,E24=$U$1,E24=$V$1,E25=$U$1,E25=$V$1),0,1)))</f>
        <v>1</v>
      </c>
      <c r="Y23" s="128">
        <f>IF($A23&gt;='DB_FG_243way_Regular Symbol'!H$16,"",IF(F23=0,"",IF(OR(F23=$U$1,F23=$V$1,F24=$U$1,F24=$V$1,F25=$U$1,F25=$V$1),0,1)))</f>
        <v>1</v>
      </c>
      <c r="AA23" s="342">
        <f>IF($A23&gt;='DB_FG_243way_Regular Symbol'!D$16,"",IF(B23=0,"",IF(OR(B23=$AA$1,B23=$AB$1,B24=$AA$1,B24=$AB$1,B25=$AA$1,,B25=$AB$1),0,1)))</f>
        <v>1</v>
      </c>
      <c r="AB23" s="2">
        <f>IF($A23&gt;='DB_FG_243way_Regular Symbol'!E$16,"",IF(C23=0,"",IF(OR(C23=$AA$1,C23=$AB$1,C24=$AA$1,C24=$AB$1,C25=$AA$1,,C25=$AB$1),0,1)))</f>
        <v>1</v>
      </c>
      <c r="AC23" s="2">
        <f>IF($A23&gt;='DB_FG_243way_Regular Symbol'!F$16,"",IF(D23=0,"",IF(OR(D23=$AA$1,D23=$AB$1,D24=$AA$1,D24=$AB$1,D25=$AA$1,,D25=$AB$1),0,1)))</f>
        <v>1</v>
      </c>
      <c r="AD23" s="2">
        <f>IF($A23&gt;='DB_FG_243way_Regular Symbol'!G$16,"",IF(E23=0,"",IF(OR(E23=$AA$1,E23=$AB$1,E24=$AA$1,E24=$AB$1,E25=$AA$1,,E25=$AB$1),0,1)))</f>
        <v>1</v>
      </c>
      <c r="AE23" s="128">
        <f>IF($A23&gt;='DB_FG_243way_Regular Symbol'!H$16,"",IF(F23=0,"",IF(OR(F23=$AA$1,F23=$AB$1,F24=$AA$1,F24=$AB$1,F25=$AA$1,,F25=$AB$1),0,1)))</f>
        <v>1</v>
      </c>
      <c r="AG23" s="342">
        <f>IF($A23&gt;='DB_FG_243way_Regular Symbol'!D$16,"",IF(B23=0,"",IF(OR(B23=$AG$1,B23=$AH$1,B24=$AG$1,B24=$AH$1,B25=$AG$1,B25=$AH$1),0,1)))</f>
        <v>1</v>
      </c>
      <c r="AH23" s="2">
        <f>IF($A23&gt;='DB_FG_243way_Regular Symbol'!E$16,"",IF(C23=0,"",IF(OR(C23=$AG$1,C23=$AH$1,C24=$AG$1,C24=$AH$1,C25=$AG$1,C25=$AH$1),0,1)))</f>
        <v>0</v>
      </c>
      <c r="AI23" s="2">
        <f>IF($A23&gt;='DB_FG_243way_Regular Symbol'!F$16,"",IF(D23=0,"",IF(OR(D23=$AG$1,D23=$AH$1,D24=$AG$1,D24=$AH$1,D25=$AG$1,D25=$AH$1),0,1)))</f>
        <v>1</v>
      </c>
      <c r="AJ23" s="2">
        <f>IF($A23&gt;='DB_FG_243way_Regular Symbol'!G$16,"",IF(E23=0,"",IF(OR(E23=$AG$1,E23=$AH$1,E24=$AG$1,E24=$AH$1,E25=$AG$1,E25=$AH$1),0,1)))</f>
        <v>1</v>
      </c>
      <c r="AK23" s="128">
        <f>IF($A23&gt;='DB_FG_243way_Regular Symbol'!H$16,"",IF(F23=0,"",IF(OR(F23=$AG$1,F23=$AH$1,F24=$AG$1,F24=$AH$1,F25=$AG$1,F25=$AH$1),0,1)))</f>
        <v>0</v>
      </c>
      <c r="AM23" s="342">
        <f>IF($A23&gt;='DB_FG_243way_Regular Symbol'!D$16,"",IF(B23=0,"",IF(OR(B23=$AM$1,B23=$AN$1,B24=$AM$1,B24=$AN$1,B25=$AM$1,B25=$AN$1),0,1)))</f>
        <v>0</v>
      </c>
      <c r="AN23" s="2">
        <f>IF($A23&gt;='DB_FG_243way_Regular Symbol'!E$16,"",IF(C23=0,"",IF(OR(C23=$AM$1,C23=$AN$1,C24=$AM$1,C24=$AN$1,C25=$AM$1,C25=$AN$1),0,1)))</f>
        <v>1</v>
      </c>
      <c r="AO23" s="2">
        <f>IF($A23&gt;='DB_FG_243way_Regular Symbol'!F$16,"",IF(D23=0,"",IF(OR(D23=$AM$1,D23=$AN$1,D24=$AM$1,D24=$AN$1,D25=$AM$1,D25=$AN$1),0,1)))</f>
        <v>1</v>
      </c>
      <c r="AP23" s="2">
        <f>IF($A23&gt;='DB_FG_243way_Regular Symbol'!G$16,"",IF(E23=0,"",IF(OR(E23=$AM$1,E23=$AN$1,E24=$AM$1,E24=$AN$1,E25=$AM$1,E25=$AN$1),0,1)))</f>
        <v>0</v>
      </c>
      <c r="AQ23" s="128">
        <f>IF($A23&gt;='DB_FG_243way_Regular Symbol'!H$16,"",IF(F23=0,"",IF(OR(F23=$AM$1,F23=$AN$1,F24=$AM$1,F24=$AN$1,F25=$AM$1,F25=$AN$1),0,1)))</f>
        <v>0</v>
      </c>
      <c r="AS23" s="342">
        <f>IF($A23&gt;='DB_FG_243way_Regular Symbol'!D$16,"",IF(B23=0,"",IF(OR(B23=$AM$1,B23=$AT$1,B24=$AM$1,B24=$AT$1,B25=$AM$1,B25=$AT$1),0,1)))</f>
        <v>1</v>
      </c>
      <c r="AT23" s="2">
        <f>IF($A23&gt;='DB_FG_243way_Regular Symbol'!E$16,"",IF(C23=0,"",IF(OR(C23=$AM$1,C23=$AT$1,C24=$AM$1,C24=$AT$1,C25=$AM$1,C25=$AT$1),0,1)))</f>
        <v>1</v>
      </c>
      <c r="AU23" s="2">
        <f>IF($A23&gt;='DB_FG_243way_Regular Symbol'!F$16,"",IF(D23=0,"",IF(OR(D23=$AM$1,D23=$AT$1,D24=$AM$1,D24=$AT$1,D25=$AM$1,D25=$AT$1),0,1)))</f>
        <v>1</v>
      </c>
      <c r="AV23" s="2">
        <f>IF($A23&gt;='DB_FG_243way_Regular Symbol'!G$16,"",IF(E23=0,"",IF(OR(E23=$AM$1,E23=$AT$1,E24=$AM$1,E24=$AT$1,E25=$AM$1,E25=$AT$1),0,1)))</f>
        <v>1</v>
      </c>
      <c r="AW23" s="128">
        <f>IF($A23&gt;='DB_FG_243way_Regular Symbol'!H$16,"",IF(F23=0,"",IF(OR(F23=$AM$1,F23=$AT$1,F24=$AM$1,F24=$AT$1,F25=$AM$1,F25=$AT$1),0,1)))</f>
        <v>1</v>
      </c>
      <c r="AY23" s="342">
        <f>IF($A23&gt;='DB_FG_243way_Regular Symbol'!D$16,"",IF(B23=0,"",IF(OR(B23=$AM$1,B23=$AZ$1,B24=$AM$1,B24=$AZ$1,B25=$AM$1,B25=$AZ$1),0,1)))</f>
        <v>1</v>
      </c>
      <c r="AZ23" s="2">
        <f>IF($A23&gt;='DB_FG_243way_Regular Symbol'!E$16,"",IF(C23=0,"",IF(OR(C23=$AM$1,C23=$AZ$1,C24=$AM$1,C24=$AZ$1,C25=$AM$1,C25=$AZ$1),0,1)))</f>
        <v>1</v>
      </c>
      <c r="BA23" s="2">
        <f>IF($A23&gt;='DB_FG_243way_Regular Symbol'!F$16,"",IF(D23=0,"",IF(OR(D23=$AM$1,D23=$AZ$1,D24=$AM$1,D24=$AZ$1,D25=$AM$1,D25=$AZ$1),0,1)))</f>
        <v>1</v>
      </c>
      <c r="BB23" s="2">
        <f>IF($A23&gt;='DB_FG_243way_Regular Symbol'!G$16,"",IF(E23=0,"",IF(OR(E23=$AM$1,E23=$AZ$1,E24=$AM$1,E24=$AZ$1,E25=$AM$1,E25=$AZ$1),0,1)))</f>
        <v>1</v>
      </c>
      <c r="BC23" s="128">
        <f>IF($A23&gt;='DB_FG_243way_Regular Symbol'!H$16,"",IF(F23=0,"",IF(OR(F23=$AM$1,F23=$AZ$1,F24=$AM$1,F24=$AZ$1,F25=$AM$1,F25=$AZ$1),0,1)))</f>
        <v>1</v>
      </c>
      <c r="BE23" s="342"/>
      <c r="BF23" s="2"/>
      <c r="BG23" s="2">
        <f>IF($A23&gt;='DB_FG_243way_Regular Symbol'!F$16,"",IF(D23=0,"",COUNTIF(D23:D25,$BF$1)))</f>
        <v>0</v>
      </c>
      <c r="BH23" s="2">
        <f>IF($A23&gt;='DB_FG_243way_Regular Symbol'!G$16,"",IF(E23=0,"",COUNTIF(E23:E25,$BF$1)))</f>
        <v>0</v>
      </c>
      <c r="BI23" s="2">
        <f>IF($A23&gt;='DB_FG_243way_Regular Symbol'!H$16,"",IF(F23=0,"",COUNTIF(F23:F25,$BF$1)))</f>
        <v>0</v>
      </c>
      <c r="BK23" s="342"/>
      <c r="BL23" s="2"/>
      <c r="BM23" s="2">
        <f>IF($A23&gt;='DB_FG_243way_Regular Symbol'!F$16,"",IF(D23=0,"",IF(OR(D23=$AM$1,D23=$BL$1,D24=$AM$1,D24=$BL$1,D25=$AM$1,D25=$BL$1),0,1)))</f>
        <v>1</v>
      </c>
      <c r="BN23" s="2">
        <f>IF($A23&gt;='DB_FG_243way_Regular Symbol'!G$16,"",IF(E23=0,"",IF(OR(E23=$AM$1,E23=$BL$1,E24=$AM$1,E24=$BL$1,E25=$AM$1,E25=$BL$1),0,1)))</f>
        <v>1</v>
      </c>
      <c r="BO23" s="128">
        <f>IF($A23&gt;='DB_FG_243way_Regular Symbol'!H$16,"",IF(F23=0,"",IF(OR(F23=$AM$1,F23=$BL$1,F24=$AM$1,F24=$BL$1,F25=$AM$1,F25=$BL$1),0,1)))</f>
        <v>1</v>
      </c>
      <c r="BQ23" s="2">
        <f>IF($A23&gt;='DB_FG_243way_Regular Symbol'!D$16,"",IF(B23=0,"",IF(OR(B23=$BQ$1,B23=$BR$1,B24=$BQ$1,B24=$BR$1,B25=$BQ$1,B25=$BR$1),0,1)))</f>
        <v>1</v>
      </c>
      <c r="BR23" s="2">
        <f>IF($A23&gt;='DB_FG_243way_Regular Symbol'!E$16,"",IF(C23=0,"",IF(OR(C23=$BQ$1,C23=$BR$1,C24=$BQ$1,C24=$BR$1,C25=$BQ$1,C25=$BR$1),0,1)))</f>
        <v>0</v>
      </c>
      <c r="BS23" s="2">
        <f>IF($A23&gt;='DB_FG_243way_Regular Symbol'!F$16,"",IF(D23=0,"",IF(OR(D23=$BQ$1,D23=$BR$1,D24=$BQ$1,D24=$BR$1,D25=$BQ$1,D25=$BR$1),0,1)))</f>
        <v>1</v>
      </c>
      <c r="BT23" s="2">
        <f>IF($A23&gt;='DB_FG_243way_Regular Symbol'!G$16,"",IF(E23=0,"",IF(OR(E23=$BQ$1,E23=$BR$1,E24=$BQ$1,E24=$BR$1,E25=$BQ$1,E25=$BR$1),0,1)))</f>
        <v>0</v>
      </c>
      <c r="BU23" s="2">
        <f>IF($A23&gt;='DB_FG_243way_Regular Symbol'!H$16,"",IF(F23=0,"",IF(OR(F23=$BQ$1,F23=$BR$1,F24=$BQ$1,F24=$BR$1,F25=$BQ$1,F25=$BR$1),0,1)))</f>
        <v>1</v>
      </c>
      <c r="BW23" s="2">
        <f>IF($A23&gt;='DB_FG_243way_Regular Symbol'!D$16,"",IF(B23=0,"",IF(OR(B23=$BW$1,B24=$BW$1,B25=$BW$1,B23=$BX$1,B24=$BX$1,B25=$BX$1),0,1)))</f>
        <v>1</v>
      </c>
      <c r="BX23" s="2">
        <f>IF($A23&gt;='DB_FG_243way_Regular Symbol'!E$16,"",IF(C23=0,"",IF(OR(C23=$BW$1,C24=$BW$1,C25=$BW$1,C23=$BX$1,C24=$BX$1,C25=$BX$1),0,1)))</f>
        <v>1</v>
      </c>
      <c r="BY23" s="2">
        <f>IF($A23&gt;='DB_FG_243way_Regular Symbol'!F$16,"",IF(D23=0,"",IF(OR(D23=$BW$1,D24=$BW$1,D25=$BW$1,D23=$BX$1,D24=$BX$1,D25=$BX$1),0,1)))</f>
        <v>0</v>
      </c>
      <c r="BZ23" s="2">
        <f>IF($A23&gt;='DB_FG_243way_Regular Symbol'!G$16,"",IF(E23=0,"",IF(OR(E23=$BW$1,E24=$BW$1,E25=$BW$1,E23=$BX$1,E24=$BX$1,E25=$BX$1),0,1)))</f>
        <v>1</v>
      </c>
      <c r="CA23" s="2">
        <f>IF($A23&gt;='DB_FG_243way_Regular Symbol'!H$16,"",IF(F23=0,"",IF(OR(F23=$BW$1,F24=$BW$1,F25=$BW$1,F23=$BX$1,F24=$BX$1,F25=$BX$1),0,1)))</f>
        <v>1</v>
      </c>
      <c r="CC23" s="2">
        <f>IF($A23&gt;='DB_FG_243way_Regular Symbol'!D$16,"",IF(B23=0,"",IF(OR(B23=$BW$1,B24=$BW$1,B25=$BW$1,B23=$CD$1,B24=$CD$1,B25=$CD$1),0,1)))</f>
        <v>1</v>
      </c>
      <c r="CD23" s="2">
        <f>IF($A23&gt;='DB_FG_243way_Regular Symbol'!E$16,"",IF(C23=0,"",IF(OR(C23=$BW$1,C24=$BW$1,C25=$BW$1,C23=$CD$1,C24=$CD$1,C25=$CD$1),0,1)))</f>
        <v>1</v>
      </c>
      <c r="CE23" s="2">
        <f>IF($A23&gt;='DB_FG_243way_Regular Symbol'!F$16,"",IF(D23=0,"",IF(OR(D23=$BW$1,D24=$BW$1,D25=$BW$1,D23=$CD$1,D24=$CD$1,D25=$CD$1),0,1)))</f>
        <v>1</v>
      </c>
      <c r="CF23" s="2">
        <f>IF($A23&gt;='DB_FG_243way_Regular Symbol'!G$16,"",IF(E23=0,"",IF(OR(E23=$BW$1,E24=$BW$1,E25=$BW$1,E23=$CD$1,E24=$CD$1,E25=$CD$1),0,1)))</f>
        <v>1</v>
      </c>
      <c r="CG23" s="2">
        <f>IF($A23&gt;='DB_FG_243way_Regular Symbol'!H$16,"",IF(F23=0,"",IF(OR(F23=$BW$1,F24=$BW$1,F25=$BW$1,F23=$CD$1,F24=$CD$1,F25=$CD$1),0,1)))</f>
        <v>1</v>
      </c>
      <c r="CI23" s="2">
        <f>IF($A23&gt;='DB_FG_243way_Regular Symbol'!D$16,"",IF(B23=0,"",IF(OR(B23=$BW$1,B24=$BW$1,B25=$BW$1,B23=$CJ$1,B24=$CJ$1,B25=$CJ$1),0,1)))</f>
        <v>0</v>
      </c>
      <c r="CJ23" s="2">
        <f>IF($A23&gt;='DB_FG_243way_Regular Symbol'!E$16,"",IF(C23=0,"",IF(OR(C23=$BW$1,C24=$BW$1,C25=$BW$1,C23=$CJ$1,C24=$CJ$1,C25=$CJ$1),0,1)))</f>
        <v>0</v>
      </c>
      <c r="CK23" s="2">
        <f>IF($A23&gt;='DB_FG_243way_Regular Symbol'!F$16,"",IF(D23=0,"",IF(OR(D23=$BW$1,D24=$BW$1,D25=$BW$1,D23=$CJ$1,D24=$CJ$1,D25=$CJ$1),0,1)))</f>
        <v>1</v>
      </c>
      <c r="CL23" s="2">
        <f>IF($A23&gt;='DB_FG_243way_Regular Symbol'!G$16,"",IF(E23=0,"",IF(OR(E23=$BW$1,E24=$BW$1,E25=$BW$1,E23=$CJ$1,E24=$CJ$1,E25=$CJ$1),0,1)))</f>
        <v>1</v>
      </c>
      <c r="CM23" s="2">
        <f>IF($A23&gt;='DB_FG_243way_Regular Symbol'!H$16,"",IF(F23=0,"",IF(OR(F23=$BW$1,F24=$BW$1,F25=$BW$1,F23=$CJ$1,F24=$CJ$1,F25=$CJ$1),0,1)))</f>
        <v>0</v>
      </c>
      <c r="CO23" s="2">
        <f>IF($A23&gt;='DB_FG_243way_Regular Symbol'!D$16,"",IF(B23=0,"",IF(OR(B23=$BW$1,B24=$BW$1,B25=$BW$1,B23=$CP$1,B24=$CP$1,B25=$CP$1),0,1)))</f>
        <v>1</v>
      </c>
      <c r="CP23" s="2">
        <f>IF($A23&gt;='DB_FG_243way_Regular Symbol'!E$16,"",IF(C23=0,"",IF(OR(C23=$BW$1,C24=$BW$1,C25=$BW$1,C23=$CP$1,C24=$CP$1,C25=$CP$1),0,1)))</f>
        <v>1</v>
      </c>
      <c r="CQ23" s="2">
        <f>IF($A23&gt;='DB_FG_243way_Regular Symbol'!F$16,"",IF(D23=0,"",IF(OR(D23=$BW$1,D24=$BW$1,D25=$BW$1,D23=$CP$1,D24=$CP$1,D25=$CP$1),0,1)))</f>
        <v>0</v>
      </c>
      <c r="CR23" s="2">
        <f>IF($A23&gt;='DB_FG_243way_Regular Symbol'!G$16,"",IF(E23=0,"",IF(OR(E23=$BW$1,E24=$BW$1,E25=$BW$1,E23=$CP$1,E24=$CP$1,E25=$CP$1),0,1)))</f>
        <v>1</v>
      </c>
      <c r="CS23" s="2">
        <f>IF($A23&gt;='DB_FG_243way_Regular Symbol'!H$16,"",IF(F23=0,"",IF(OR(F23=$BW$1,F24=$BW$1,F25=$BW$1,F23=$CP$1,F24=$CP$1,F25=$CP$1),0,1)))</f>
        <v>1</v>
      </c>
      <c r="CU23" s="2">
        <f>IF($A23&gt;='DB_FG_243way_Regular Symbol'!D$16,"",IF(B23=0,"",IF(OR(B23=$BW$1,B24=$BW$1,B25=$BW$1,B23=$CV$1,B24=$CV$1,B25=$CV$1),0,1)))</f>
        <v>0</v>
      </c>
      <c r="CV23" s="2">
        <f>IF($A23&gt;='DB_FG_243way_Regular Symbol'!E$16,"",IF(C23=0,"",IF(OR(C23=$BW$1,C24=$BW$1,C25=$BW$1,C23=$CV$1,C24=$CV$1,C25=$CV$1),0,1)))</f>
        <v>1</v>
      </c>
      <c r="CW23" s="2">
        <f>IF($A23&gt;='DB_FG_243way_Regular Symbol'!F$16,"",IF(D23=0,"",IF(OR(D23=$BW$1,D24=$BW$1,D25=$BW$1,D23=$CV$1,D24=$CV$1,D25=$CV$1),0,1)))</f>
        <v>0</v>
      </c>
      <c r="CX23" s="2">
        <f>IF($A23&gt;='DB_FG_243way_Regular Symbol'!G$16,"",IF(E23=0,"",IF(OR(E23=$BW$1,E24=$BW$1,E25=$BW$1,E23=$CV$1,E24=$CV$1,E25=$CV$1),0,1)))</f>
        <v>0</v>
      </c>
      <c r="CY23" s="2">
        <f>IF($A23&gt;='DB_FG_243way_Regular Symbol'!H$16,"",IF(F23=0,"",IF(OR(F23=$BW$1,F24=$BW$1,F25=$BW$1,F23=$CV$1,F24=$CV$1,F25=$CV$1),0,1)))</f>
        <v>1</v>
      </c>
    </row>
    <row r="24" spans="1:103">
      <c r="A24" s="341">
        <f>IF('DB_FG_243way_Regular Symbol'!L23="","",'DB_FG_243way_Regular Symbol'!L23)</f>
        <v>20</v>
      </c>
      <c r="B24" s="184" t="str">
        <f>IF('DB_FG_243way_Regular Symbol'!M23="",
IF($A24-'DB_FG_243way_Regular Symbol'!D$16&gt;='DB_FG_243way_RegularＸ_W()'!B$2-1,"",VLOOKUP($A24-'DB_FG_243way_Regular Symbol'!D$16,'DB_FG_243way_Regular Symbol'!$L$3:$Q$99,'DB_FG_243way_RegularＸ_W()'!B$3+1,FALSE)),
'DB_FG_243way_Regular Symbol'!M23)</f>
        <v>M5</v>
      </c>
      <c r="C24" s="184" t="str">
        <f>IF('DB_FG_243way_Regular Symbol'!N23="",
IF($A24-'DB_FG_243way_Regular Symbol'!E$16&gt;='DB_FG_243way_RegularＸ_W()'!C$2-1,"",VLOOKUP($A24-'DB_FG_243way_Regular Symbol'!E$16,'DB_FG_243way_Regular Symbol'!$L$3:$Q$99,'DB_FG_243way_RegularＸ_W()'!C$3+1,FALSE)),
'DB_FG_243way_Regular Symbol'!N23)</f>
        <v>J</v>
      </c>
      <c r="D24" s="184" t="str">
        <f>IF('DB_FG_243way_Regular Symbol'!O23="",
IF($A24-'DB_FG_243way_Regular Symbol'!F$16&gt;='DB_FG_243way_RegularＸ_W()'!D$2-1,"",VLOOKUP($A24-'DB_FG_243way_Regular Symbol'!F$16,'DB_FG_243way_Regular Symbol'!$L$3:$Q$99,'DB_FG_243way_RegularＸ_W()'!D$3+1,FALSE)),
'DB_FG_243way_Regular Symbol'!O23)</f>
        <v>NI</v>
      </c>
      <c r="E24" s="184" t="str">
        <f>IF('DB_FG_243way_Regular Symbol'!P23="",
IF($A24-'DB_FG_243way_Regular Symbol'!G$16&gt;='DB_FG_243way_RegularＸ_W()'!E$2-1,"",VLOOKUP($A24-'DB_FG_243way_Regular Symbol'!G$16,'DB_FG_243way_Regular Symbol'!$L$3:$Q$99,'DB_FG_243way_RegularＸ_W()'!E$3+1,FALSE)),
'DB_FG_243way_Regular Symbol'!P23)</f>
        <v>M5</v>
      </c>
      <c r="F24" s="358" t="str">
        <f>IF('DB_FG_243way_Regular Symbol'!Q23="",
IF($A24-'DB_FG_243way_Regular Symbol'!H$16&gt;='DB_FG_243way_RegularＸ_W()'!F$2-1,"",VLOOKUP($A24-'DB_FG_243way_Regular Symbol'!H$16,'DB_FG_243way_Regular Symbol'!$L$3:$Q$99,'DB_FG_243way_RegularＸ_W()'!F$3+1,FALSE)),
'DB_FG_243way_Regular Symbol'!Q23)</f>
        <v>M4</v>
      </c>
      <c r="O24" s="342">
        <f>IF($A24&gt;='DB_FG_243way_Regular Symbol'!D$16,"",IF(B24=0,"",IF(OR(B24=$O$1,B24=$P$1,B25=$O$1,B25=$P$1,B26=$O$1,B26=$P$1),0,1)))</f>
        <v>1</v>
      </c>
      <c r="P24" s="2">
        <f>IF($A24&gt;='DB_FG_243way_Regular Symbol'!E$16,"",IF(C24=0,"",IF(OR(C24=$O$1,C24=$P$1,C25=$O$1,C25=$P$1,C26=$O$1,C26=$P$1),0,1)))</f>
        <v>0</v>
      </c>
      <c r="Q24" s="2">
        <f>IF($A24&gt;='DB_FG_243way_Regular Symbol'!F$16,"",IF(D24=0,"",IF(OR(D24=$O$1,D24=$P$1,D25=$O$1,D25=$P$1,D26=$O$1,D26=$P$1),0,1)))</f>
        <v>1</v>
      </c>
      <c r="R24" s="2">
        <f>IF($A24&gt;='DB_FG_243way_Regular Symbol'!G$16,"",IF(E24=0,"",IF(OR(E24=$O$1,E24=$P$1,E25=$O$1,E25=$P$1,E26=$O$1,E26=$P$1),0,1)))</f>
        <v>1</v>
      </c>
      <c r="S24" s="128">
        <f>IF($A24&gt;='DB_FG_243way_Regular Symbol'!H$16,"",IF(F24=0,"",IF(OR(F24=$O$1,F24=$P$1,F25=$O$1,F25=$P$1,F26=$O$1,F26=$P$1),0,1)))</f>
        <v>1</v>
      </c>
      <c r="U24" s="342">
        <f>IF($A24&gt;='DB_FG_243way_Regular Symbol'!D$16,"",IF(B24=0,"",IF(OR(B24=$U$1,B24=$V$1,B25=$U$1,B25=$V$1,B26=$U$1,B26=$V$1),0,1)))</f>
        <v>1</v>
      </c>
      <c r="V24" s="2">
        <f>IF($A24&gt;='DB_FG_243way_Regular Symbol'!E$16,"",IF(C24=0,"",IF(OR(C24=$U$1,C24=$V$1,C25=$U$1,C25=$V$1,C26=$U$1,C26=$V$1),0,1)))</f>
        <v>0</v>
      </c>
      <c r="W24" s="2">
        <f>IF($A24&gt;='DB_FG_243way_Regular Symbol'!F$16,"",IF(D24=0,"",IF(OR(D24=$U$1,D24=$V$1,D25=$U$1,D25=$V$1,D26=$U$1,D26=$V$1),0,1)))</f>
        <v>1</v>
      </c>
      <c r="X24" s="2">
        <f>IF($A24&gt;='DB_FG_243way_Regular Symbol'!G$16,"",IF(E24=0,"",IF(OR(E24=$U$1,E24=$V$1,E25=$U$1,E25=$V$1,E26=$U$1,E26=$V$1),0,1)))</f>
        <v>1</v>
      </c>
      <c r="Y24" s="128">
        <f>IF($A24&gt;='DB_FG_243way_Regular Symbol'!H$16,"",IF(F24=0,"",IF(OR(F24=$U$1,F24=$V$1,F25=$U$1,F25=$V$1,F26=$U$1,F26=$V$1),0,1)))</f>
        <v>1</v>
      </c>
      <c r="AA24" s="342">
        <f>IF($A24&gt;='DB_FG_243way_Regular Symbol'!D$16,"",IF(B24=0,"",IF(OR(B24=$AA$1,B24=$AB$1,B25=$AA$1,B25=$AB$1,B26=$AA$1,,B26=$AB$1),0,1)))</f>
        <v>1</v>
      </c>
      <c r="AB24" s="2">
        <f>IF($A24&gt;='DB_FG_243way_Regular Symbol'!E$16,"",IF(C24=0,"",IF(OR(C24=$AA$1,C24=$AB$1,C25=$AA$1,C25=$AB$1,C26=$AA$1,,C26=$AB$1),0,1)))</f>
        <v>0</v>
      </c>
      <c r="AC24" s="2">
        <f>IF($A24&gt;='DB_FG_243way_Regular Symbol'!F$16,"",IF(D24=0,"",IF(OR(D24=$AA$1,D24=$AB$1,D25=$AA$1,D25=$AB$1,D26=$AA$1,,D26=$AB$1),0,1)))</f>
        <v>1</v>
      </c>
      <c r="AD24" s="2">
        <f>IF($A24&gt;='DB_FG_243way_Regular Symbol'!G$16,"",IF(E24=0,"",IF(OR(E24=$AA$1,E24=$AB$1,E25=$AA$1,E25=$AB$1,E26=$AA$1,,E26=$AB$1),0,1)))</f>
        <v>1</v>
      </c>
      <c r="AE24" s="128">
        <f>IF($A24&gt;='DB_FG_243way_Regular Symbol'!H$16,"",IF(F24=0,"",IF(OR(F24=$AA$1,F24=$AB$1,F25=$AA$1,F25=$AB$1,F26=$AA$1,,F26=$AB$1),0,1)))</f>
        <v>1</v>
      </c>
      <c r="AG24" s="342">
        <f>IF($A24&gt;='DB_FG_243way_Regular Symbol'!D$16,"",IF(B24=0,"",IF(OR(B24=$AG$1,B24=$AH$1,B25=$AG$1,B25=$AH$1,B26=$AG$1,B26=$AH$1),0,1)))</f>
        <v>1</v>
      </c>
      <c r="AH24" s="2">
        <f>IF($A24&gt;='DB_FG_243way_Regular Symbol'!E$16,"",IF(C24=0,"",IF(OR(C24=$AG$1,C24=$AH$1,C25=$AG$1,C25=$AH$1,C26=$AG$1,C26=$AH$1),0,1)))</f>
        <v>0</v>
      </c>
      <c r="AI24" s="2">
        <f>IF($A24&gt;='DB_FG_243way_Regular Symbol'!F$16,"",IF(D24=0,"",IF(OR(D24=$AG$1,D24=$AH$1,D25=$AG$1,D25=$AH$1,D26=$AG$1,D26=$AH$1),0,1)))</f>
        <v>1</v>
      </c>
      <c r="AJ24" s="2">
        <f>IF($A24&gt;='DB_FG_243way_Regular Symbol'!G$16,"",IF(E24=0,"",IF(OR(E24=$AG$1,E24=$AH$1,E25=$AG$1,E25=$AH$1,E26=$AG$1,E26=$AH$1),0,1)))</f>
        <v>0</v>
      </c>
      <c r="AK24" s="128">
        <f>IF($A24&gt;='DB_FG_243way_Regular Symbol'!H$16,"",IF(F24=0,"",IF(OR(F24=$AG$1,F24=$AH$1,F25=$AG$1,F25=$AH$1,F26=$AG$1,F26=$AH$1),0,1)))</f>
        <v>0</v>
      </c>
      <c r="AM24" s="342">
        <f>IF($A24&gt;='DB_FG_243way_Regular Symbol'!D$16,"",IF(B24=0,"",IF(OR(B24=$AM$1,B24=$AN$1,B25=$AM$1,B25=$AN$1,B26=$AM$1,B26=$AN$1),0,1)))</f>
        <v>0</v>
      </c>
      <c r="AN24" s="2">
        <f>IF($A24&gt;='DB_FG_243way_Regular Symbol'!E$16,"",IF(C24=0,"",IF(OR(C24=$AM$1,C24=$AN$1,C25=$AM$1,C25=$AN$1,C26=$AM$1,C26=$AN$1),0,1)))</f>
        <v>0</v>
      </c>
      <c r="AO24" s="2">
        <f>IF($A24&gt;='DB_FG_243way_Regular Symbol'!F$16,"",IF(D24=0,"",IF(OR(D24=$AM$1,D24=$AN$1,D25=$AM$1,D25=$AN$1,D26=$AM$1,D26=$AN$1),0,1)))</f>
        <v>0</v>
      </c>
      <c r="AP24" s="2">
        <f>IF($A24&gt;='DB_FG_243way_Regular Symbol'!G$16,"",IF(E24=0,"",IF(OR(E24=$AM$1,E24=$AN$1,E25=$AM$1,E25=$AN$1,E26=$AM$1,E26=$AN$1),0,1)))</f>
        <v>0</v>
      </c>
      <c r="AQ24" s="128">
        <f>IF($A24&gt;='DB_FG_243way_Regular Symbol'!H$16,"",IF(F24=0,"",IF(OR(F24=$AM$1,F24=$AN$1,F25=$AM$1,F25=$AN$1,F26=$AM$1,F26=$AN$1),0,1)))</f>
        <v>0</v>
      </c>
      <c r="AS24" s="342">
        <f>IF($A24&gt;='DB_FG_243way_Regular Symbol'!D$16,"",IF(B24=0,"",IF(OR(B24=$AM$1,B24=$AT$1,B25=$AM$1,B25=$AT$1,B26=$AM$1,B26=$AT$1),0,1)))</f>
        <v>1</v>
      </c>
      <c r="AT24" s="2">
        <f>IF($A24&gt;='DB_FG_243way_Regular Symbol'!E$16,"",IF(C24=0,"",IF(OR(C24=$AM$1,C24=$AT$1,C25=$AM$1,C25=$AT$1,C26=$AM$1,C26=$AT$1),0,1)))</f>
        <v>0</v>
      </c>
      <c r="AU24" s="2">
        <f>IF($A24&gt;='DB_FG_243way_Regular Symbol'!F$16,"",IF(D24=0,"",IF(OR(D24=$AM$1,D24=$AT$1,D25=$AM$1,D25=$AT$1,D26=$AM$1,D26=$AT$1),0,1)))</f>
        <v>1</v>
      </c>
      <c r="AV24" s="2">
        <f>IF($A24&gt;='DB_FG_243way_Regular Symbol'!G$16,"",IF(E24=0,"",IF(OR(E24=$AM$1,E24=$AT$1,E25=$AM$1,E25=$AT$1,E26=$AM$1,E26=$AT$1),0,1)))</f>
        <v>1</v>
      </c>
      <c r="AW24" s="128">
        <f>IF($A24&gt;='DB_FG_243way_Regular Symbol'!H$16,"",IF(F24=0,"",IF(OR(F24=$AM$1,F24=$AT$1,F25=$AM$1,F25=$AT$1,F26=$AM$1,F26=$AT$1),0,1)))</f>
        <v>1</v>
      </c>
      <c r="AY24" s="342">
        <f>IF($A24&gt;='DB_FG_243way_Regular Symbol'!D$16,"",IF(B24=0,"",IF(OR(B24=$AM$1,B24=$AZ$1,B25=$AM$1,B25=$AZ$1,B26=$AM$1,B26=$AZ$1),0,1)))</f>
        <v>1</v>
      </c>
      <c r="AZ24" s="2">
        <f>IF($A24&gt;='DB_FG_243way_Regular Symbol'!E$16,"",IF(C24=0,"",IF(OR(C24=$AM$1,C24=$AZ$1,C25=$AM$1,C25=$AZ$1,C26=$AM$1,C26=$AZ$1),0,1)))</f>
        <v>0</v>
      </c>
      <c r="BA24" s="2">
        <f>IF($A24&gt;='DB_FG_243way_Regular Symbol'!F$16,"",IF(D24=0,"",IF(OR(D24=$AM$1,D24=$AZ$1,D25=$AM$1,D25=$AZ$1,D26=$AM$1,D26=$AZ$1),0,1)))</f>
        <v>1</v>
      </c>
      <c r="BB24" s="2">
        <f>IF($A24&gt;='DB_FG_243way_Regular Symbol'!G$16,"",IF(E24=0,"",IF(OR(E24=$AM$1,E24=$AZ$1,E25=$AM$1,E25=$AZ$1,E26=$AM$1,E26=$AZ$1),0,1)))</f>
        <v>1</v>
      </c>
      <c r="BC24" s="128">
        <f>IF($A24&gt;='DB_FG_243way_Regular Symbol'!H$16,"",IF(F24=0,"",IF(OR(F24=$AM$1,F24=$AZ$1,F25=$AM$1,F25=$AZ$1,F26=$AM$1,F26=$AZ$1),0,1)))</f>
        <v>1</v>
      </c>
      <c r="BE24" s="342"/>
      <c r="BF24" s="2"/>
      <c r="BG24" s="2">
        <f>IF($A24&gt;='DB_FG_243way_Regular Symbol'!F$16,"",IF(D24=0,"",COUNTIF(D24:D26,$BF$1)))</f>
        <v>0</v>
      </c>
      <c r="BH24" s="2">
        <f>IF($A24&gt;='DB_FG_243way_Regular Symbol'!G$16,"",IF(E24=0,"",COUNTIF(E24:E26,$BF$1)))</f>
        <v>0</v>
      </c>
      <c r="BI24" s="2">
        <f>IF($A24&gt;='DB_FG_243way_Regular Symbol'!H$16,"",IF(F24=0,"",COUNTIF(F24:F26,$BF$1)))</f>
        <v>0</v>
      </c>
      <c r="BK24" s="342"/>
      <c r="BL24" s="2"/>
      <c r="BM24" s="2">
        <f>IF($A24&gt;='DB_FG_243way_Regular Symbol'!F$16,"",IF(D24=0,"",IF(OR(D24=$AM$1,D24=$BL$1,D25=$AM$1,D25=$BL$1,D26=$AM$1,D26=$BL$1),0,1)))</f>
        <v>1</v>
      </c>
      <c r="BN24" s="2">
        <f>IF($A24&gt;='DB_FG_243way_Regular Symbol'!G$16,"",IF(E24=0,"",IF(OR(E24=$AM$1,E24=$BL$1,E25=$AM$1,E25=$BL$1,E26=$AM$1,E26=$BL$1),0,1)))</f>
        <v>1</v>
      </c>
      <c r="BO24" s="128">
        <f>IF($A24&gt;='DB_FG_243way_Regular Symbol'!H$16,"",IF(F24=0,"",IF(OR(F24=$AM$1,F24=$BL$1,F25=$AM$1,F25=$BL$1,F26=$AM$1,F26=$BL$1),0,1)))</f>
        <v>1</v>
      </c>
      <c r="BQ24" s="2">
        <f>IF($A24&gt;='DB_FG_243way_Regular Symbol'!D$16,"",IF(B24=0,"",IF(OR(B24=$BQ$1,B24=$BR$1,B25=$BQ$1,B25=$BR$1,B26=$BQ$1,B26=$BR$1),0,1)))</f>
        <v>1</v>
      </c>
      <c r="BR24" s="2">
        <f>IF($A24&gt;='DB_FG_243way_Regular Symbol'!E$16,"",IF(C24=0,"",IF(OR(C24=$BQ$1,C24=$BR$1,C25=$BQ$1,C25=$BR$1,C26=$BQ$1,C26=$BR$1),0,1)))</f>
        <v>0</v>
      </c>
      <c r="BS24" s="2">
        <f>IF($A24&gt;='DB_FG_243way_Regular Symbol'!F$16,"",IF(D24=0,"",IF(OR(D24=$BQ$1,D24=$BR$1,D25=$BQ$1,D25=$BR$1,D26=$BQ$1,D26=$BR$1),0,1)))</f>
        <v>1</v>
      </c>
      <c r="BT24" s="2">
        <f>IF($A24&gt;='DB_FG_243way_Regular Symbol'!G$16,"",IF(E24=0,"",IF(OR(E24=$BQ$1,E24=$BR$1,E25=$BQ$1,E25=$BR$1,E26=$BQ$1,E26=$BR$1),0,1)))</f>
        <v>1</v>
      </c>
      <c r="BU24" s="2">
        <f>IF($A24&gt;='DB_FG_243way_Regular Symbol'!H$16,"",IF(F24=0,"",IF(OR(F24=$BQ$1,F24=$BR$1,F25=$BQ$1,F25=$BR$1,F26=$BQ$1,F26=$BR$1),0,1)))</f>
        <v>1</v>
      </c>
      <c r="BW24" s="2">
        <f>IF($A24&gt;='DB_FG_243way_Regular Symbol'!D$16,"",IF(B24=0,"",IF(OR(B24=$BW$1,B25=$BW$1,B26=$BW$1,B24=$BX$1,B25=$BX$1,B26=$BX$1),0,1)))</f>
        <v>1</v>
      </c>
      <c r="BX24" s="2">
        <f>IF($A24&gt;='DB_FG_243way_Regular Symbol'!E$16,"",IF(C24=0,"",IF(OR(C24=$BW$1,C25=$BW$1,C26=$BW$1,C24=$BX$1,C25=$BX$1,C26=$BX$1),0,1)))</f>
        <v>0</v>
      </c>
      <c r="BY24" s="2">
        <f>IF($A24&gt;='DB_FG_243way_Regular Symbol'!F$16,"",IF(D24=0,"",IF(OR(D24=$BW$1,D25=$BW$1,D26=$BW$1,D24=$BX$1,D25=$BX$1,D26=$BX$1),0,1)))</f>
        <v>1</v>
      </c>
      <c r="BZ24" s="2">
        <f>IF($A24&gt;='DB_FG_243way_Regular Symbol'!G$16,"",IF(E24=0,"",IF(OR(E24=$BW$1,E25=$BW$1,E26=$BW$1,E24=$BX$1,E25=$BX$1,E26=$BX$1),0,1)))</f>
        <v>1</v>
      </c>
      <c r="CA24" s="2">
        <f>IF($A24&gt;='DB_FG_243way_Regular Symbol'!H$16,"",IF(F24=0,"",IF(OR(F24=$BW$1,F25=$BW$1,F26=$BW$1,F24=$BX$1,F25=$BX$1,F26=$BX$1),0,1)))</f>
        <v>1</v>
      </c>
      <c r="CC24" s="2">
        <f>IF($A24&gt;='DB_FG_243way_Regular Symbol'!D$16,"",IF(B24=0,"",IF(OR(B24=$BW$1,B25=$BW$1,B26=$BW$1,B24=$CD$1,B25=$CD$1,B26=$CD$1),0,1)))</f>
        <v>0</v>
      </c>
      <c r="CD24" s="2">
        <f>IF($A24&gt;='DB_FG_243way_Regular Symbol'!E$16,"",IF(C24=0,"",IF(OR(C24=$BW$1,C25=$BW$1,C26=$BW$1,C24=$CD$1,C25=$CD$1,C26=$CD$1),0,1)))</f>
        <v>0</v>
      </c>
      <c r="CE24" s="2">
        <f>IF($A24&gt;='DB_FG_243way_Regular Symbol'!F$16,"",IF(D24=0,"",IF(OR(D24=$BW$1,D25=$BW$1,D26=$BW$1,D24=$CD$1,D25=$CD$1,D26=$CD$1),0,1)))</f>
        <v>1</v>
      </c>
      <c r="CF24" s="2">
        <f>IF($A24&gt;='DB_FG_243way_Regular Symbol'!G$16,"",IF(E24=0,"",IF(OR(E24=$BW$1,E25=$BW$1,E26=$BW$1,E24=$CD$1,E25=$CD$1,E26=$CD$1),0,1)))</f>
        <v>1</v>
      </c>
      <c r="CG24" s="2">
        <f>IF($A24&gt;='DB_FG_243way_Regular Symbol'!H$16,"",IF(F24=0,"",IF(OR(F24=$BW$1,F25=$BW$1,F26=$BW$1,F24=$CD$1,F25=$CD$1,F26=$CD$1),0,1)))</f>
        <v>0</v>
      </c>
      <c r="CI24" s="2">
        <f>IF($A24&gt;='DB_FG_243way_Regular Symbol'!D$16,"",IF(B24=0,"",IF(OR(B24=$BW$1,B25=$BW$1,B26=$BW$1,B24=$CJ$1,B25=$CJ$1,B26=$CJ$1),0,1)))</f>
        <v>0</v>
      </c>
      <c r="CJ24" s="2">
        <f>IF($A24&gt;='DB_FG_243way_Regular Symbol'!E$16,"",IF(C24=0,"",IF(OR(C24=$BW$1,C25=$BW$1,C26=$BW$1,C24=$CJ$1,C25=$CJ$1,C26=$CJ$1),0,1)))</f>
        <v>0</v>
      </c>
      <c r="CK24" s="2">
        <f>IF($A24&gt;='DB_FG_243way_Regular Symbol'!F$16,"",IF(D24=0,"",IF(OR(D24=$BW$1,D25=$BW$1,D26=$BW$1,D24=$CJ$1,D25=$CJ$1,D26=$CJ$1),0,1)))</f>
        <v>1</v>
      </c>
      <c r="CL24" s="2">
        <f>IF($A24&gt;='DB_FG_243way_Regular Symbol'!G$16,"",IF(E24=0,"",IF(OR(E24=$BW$1,E25=$BW$1,E26=$BW$1,E24=$CJ$1,E25=$CJ$1,E26=$CJ$1),0,1)))</f>
        <v>1</v>
      </c>
      <c r="CM24" s="2">
        <f>IF($A24&gt;='DB_FG_243way_Regular Symbol'!H$16,"",IF(F24=0,"",IF(OR(F24=$BW$1,F25=$BW$1,F26=$BW$1,F24=$CJ$1,F25=$CJ$1,F26=$CJ$1),0,1)))</f>
        <v>1</v>
      </c>
      <c r="CO24" s="2">
        <f>IF($A24&gt;='DB_FG_243way_Regular Symbol'!D$16,"",IF(B24=0,"",IF(OR(B24=$BW$1,B25=$BW$1,B26=$BW$1,B24=$CP$1,B25=$CP$1,B26=$CP$1),0,1)))</f>
        <v>1</v>
      </c>
      <c r="CP24" s="2">
        <f>IF($A24&gt;='DB_FG_243way_Regular Symbol'!E$16,"",IF(C24=0,"",IF(OR(C24=$BW$1,C25=$BW$1,C26=$BW$1,C24=$CP$1,C25=$CP$1,C26=$CP$1),0,1)))</f>
        <v>0</v>
      </c>
      <c r="CQ24" s="2">
        <f>IF($A24&gt;='DB_FG_243way_Regular Symbol'!F$16,"",IF(D24=0,"",IF(OR(D24=$BW$1,D25=$BW$1,D26=$BW$1,D24=$CP$1,D25=$CP$1,D26=$CP$1),0,1)))</f>
        <v>0</v>
      </c>
      <c r="CR24" s="2">
        <f>IF($A24&gt;='DB_FG_243way_Regular Symbol'!G$16,"",IF(E24=0,"",IF(OR(E24=$BW$1,E25=$BW$1,E26=$BW$1,E24=$CP$1,E25=$CP$1,E26=$CP$1),0,1)))</f>
        <v>1</v>
      </c>
      <c r="CS24" s="2">
        <f>IF($A24&gt;='DB_FG_243way_Regular Symbol'!H$16,"",IF(F24=0,"",IF(OR(F24=$BW$1,F25=$BW$1,F26=$BW$1,F24=$CP$1,F25=$CP$1,F26=$CP$1),0,1)))</f>
        <v>1</v>
      </c>
      <c r="CU24" s="2">
        <f>IF($A24&gt;='DB_FG_243way_Regular Symbol'!D$16,"",IF(B24=0,"",IF(OR(B24=$BW$1,B25=$BW$1,B26=$BW$1,B24=$CV$1,B25=$CV$1,B26=$CV$1),0,1)))</f>
        <v>1</v>
      </c>
      <c r="CV24" s="2">
        <f>IF($A24&gt;='DB_FG_243way_Regular Symbol'!E$16,"",IF(C24=0,"",IF(OR(C24=$BW$1,C25=$BW$1,C26=$BW$1,C24=$CV$1,C25=$CV$1,C26=$CV$1),0,1)))</f>
        <v>0</v>
      </c>
      <c r="CW24" s="2">
        <f>IF($A24&gt;='DB_FG_243way_Regular Symbol'!F$16,"",IF(D24=0,"",IF(OR(D24=$BW$1,D25=$BW$1,D26=$BW$1,D24=$CV$1,D25=$CV$1,D26=$CV$1),0,1)))</f>
        <v>0</v>
      </c>
      <c r="CX24" s="2">
        <f>IF($A24&gt;='DB_FG_243way_Regular Symbol'!G$16,"",IF(E24=0,"",IF(OR(E24=$BW$1,E25=$BW$1,E26=$BW$1,E24=$CV$1,E25=$CV$1,E26=$CV$1),0,1)))</f>
        <v>0</v>
      </c>
      <c r="CY24" s="2">
        <f>IF($A24&gt;='DB_FG_243way_Regular Symbol'!H$16,"",IF(F24=0,"",IF(OR(F24=$BW$1,F25=$BW$1,F26=$BW$1,F24=$CV$1,F25=$CV$1,F26=$CV$1),0,1)))</f>
        <v>1</v>
      </c>
    </row>
    <row r="25" spans="1:103">
      <c r="A25" s="341">
        <f>IF('DB_FG_243way_Regular Symbol'!L24="","",'DB_FG_243way_Regular Symbol'!L24)</f>
        <v>21</v>
      </c>
      <c r="B25" s="184" t="str">
        <f>IF('DB_FG_243way_Regular Symbol'!M24="",
IF($A25-'DB_FG_243way_Regular Symbol'!D$16&gt;='DB_FG_243way_RegularＸ_W()'!B$2-1,"",VLOOKUP($A25-'DB_FG_243way_Regular Symbol'!D$16,'DB_FG_243way_Regular Symbol'!$L$3:$Q$99,'DB_FG_243way_RegularＸ_W()'!B$3+1,FALSE)),
'DB_FG_243way_Regular Symbol'!M24)</f>
        <v>J</v>
      </c>
      <c r="C25" s="184" t="str">
        <f>IF('DB_FG_243way_Regular Symbol'!N24="",
IF($A25-'DB_FG_243way_Regular Symbol'!E$16&gt;='DB_FG_243way_RegularＸ_W()'!C$2-1,"",VLOOKUP($A25-'DB_FG_243way_Regular Symbol'!E$16,'DB_FG_243way_Regular Symbol'!$L$3:$Q$99,'DB_FG_243way_RegularＸ_W()'!C$3+1,FALSE)),
'DB_FG_243way_Regular Symbol'!N24)</f>
        <v>M4</v>
      </c>
      <c r="D25" s="184" t="str">
        <f>IF('DB_FG_243way_Regular Symbol'!O24="",
IF($A25-'DB_FG_243way_Regular Symbol'!F$16&gt;='DB_FG_243way_RegularＸ_W()'!D$2-1,"",VLOOKUP($A25-'DB_FG_243way_Regular Symbol'!F$16,'DB_FG_243way_Regular Symbol'!$L$3:$Q$99,'DB_FG_243way_RegularＸ_W()'!D$3+1,FALSE)),
'DB_FG_243way_Regular Symbol'!O24)</f>
        <v>TE</v>
      </c>
      <c r="E25" s="184" t="str">
        <f>IF('DB_FG_243way_Regular Symbol'!P24="",
IF($A25-'DB_FG_243way_Regular Symbol'!G$16&gt;='DB_FG_243way_RegularＸ_W()'!E$2-1,"",VLOOKUP($A25-'DB_FG_243way_Regular Symbol'!G$16,'DB_FG_243way_Regular Symbol'!$L$3:$Q$99,'DB_FG_243way_RegularＸ_W()'!E$3+1,FALSE)),
'DB_FG_243way_Regular Symbol'!P24)</f>
        <v>NI</v>
      </c>
      <c r="F25" s="358" t="str">
        <f>IF('DB_FG_243way_Regular Symbol'!Q24="",
IF($A25-'DB_FG_243way_Regular Symbol'!H$16&gt;='DB_FG_243way_RegularＸ_W()'!F$2-1,"",VLOOKUP($A25-'DB_FG_243way_Regular Symbol'!H$16,'DB_FG_243way_Regular Symbol'!$L$3:$Q$99,'DB_FG_243way_RegularＸ_W()'!F$3+1,FALSE)),
'DB_FG_243way_Regular Symbol'!Q24)</f>
        <v>M5</v>
      </c>
      <c r="O25" s="342">
        <f>IF($A25&gt;='DB_FG_243way_Regular Symbol'!D$16,"",IF(B25=0,"",IF(OR(B25=$O$1,B25=$P$1,B26=$O$1,B26=$P$1,B27=$O$1,B27=$P$1),0,1)))</f>
        <v>1</v>
      </c>
      <c r="P25" s="2">
        <f>IF($A25&gt;='DB_FG_243way_Regular Symbol'!E$16,"",IF(C25=0,"",IF(OR(C25=$O$1,C25=$P$1,C26=$O$1,C26=$P$1,C27=$O$1,C27=$P$1),0,1)))</f>
        <v>0</v>
      </c>
      <c r="Q25" s="2">
        <f>IF($A25&gt;='DB_FG_243way_Regular Symbol'!F$16,"",IF(D25=0,"",IF(OR(D25=$O$1,D25=$P$1,D26=$O$1,D26=$P$1,D27=$O$1,D27=$P$1),0,1)))</f>
        <v>1</v>
      </c>
      <c r="R25" s="2">
        <f>IF($A25&gt;='DB_FG_243way_Regular Symbol'!G$16,"",IF(E25=0,"",IF(OR(E25=$O$1,E25=$P$1,E26=$O$1,E26=$P$1,E27=$O$1,E27=$P$1),0,1)))</f>
        <v>1</v>
      </c>
      <c r="S25" s="128">
        <f>IF($A25&gt;='DB_FG_243way_Regular Symbol'!H$16,"",IF(F25=0,"",IF(OR(F25=$O$1,F25=$P$1,F26=$O$1,F26=$P$1,F27=$O$1,F27=$P$1),0,1)))</f>
        <v>1</v>
      </c>
      <c r="U25" s="342">
        <f>IF($A25&gt;='DB_FG_243way_Regular Symbol'!D$16,"",IF(B25=0,"",IF(OR(B25=$U$1,B25=$V$1,B26=$U$1,B26=$V$1,B27=$U$1,B27=$V$1),0,1)))</f>
        <v>1</v>
      </c>
      <c r="V25" s="2">
        <f>IF($A25&gt;='DB_FG_243way_Regular Symbol'!E$16,"",IF(C25=0,"",IF(OR(C25=$U$1,C25=$V$1,C26=$U$1,C26=$V$1,C27=$U$1,C27=$V$1),0,1)))</f>
        <v>0</v>
      </c>
      <c r="W25" s="2">
        <f>IF($A25&gt;='DB_FG_243way_Regular Symbol'!F$16,"",IF(D25=0,"",IF(OR(D25=$U$1,D25=$V$1,D26=$U$1,D26=$V$1,D27=$U$1,D27=$V$1),0,1)))</f>
        <v>1</v>
      </c>
      <c r="X25" s="2">
        <f>IF($A25&gt;='DB_FG_243way_Regular Symbol'!G$16,"",IF(E25=0,"",IF(OR(E25=$U$1,E25=$V$1,E26=$U$1,E26=$V$1,E27=$U$1,E27=$V$1),0,1)))</f>
        <v>1</v>
      </c>
      <c r="Y25" s="128">
        <f>IF($A25&gt;='DB_FG_243way_Regular Symbol'!H$16,"",IF(F25=0,"",IF(OR(F25=$U$1,F25=$V$1,F26=$U$1,F26=$V$1,F27=$U$1,F27=$V$1),0,1)))</f>
        <v>1</v>
      </c>
      <c r="AA25" s="342">
        <f>IF($A25&gt;='DB_FG_243way_Regular Symbol'!D$16,"",IF(B25=0,"",IF(OR(B25=$AA$1,B25=$AB$1,B26=$AA$1,B26=$AB$1,B27=$AA$1,,B27=$AB$1),0,1)))</f>
        <v>1</v>
      </c>
      <c r="AB25" s="2">
        <f>IF($A25&gt;='DB_FG_243way_Regular Symbol'!E$16,"",IF(C25=0,"",IF(OR(C25=$AA$1,C25=$AB$1,C26=$AA$1,C26=$AB$1,C27=$AA$1,,C27=$AB$1),0,1)))</f>
        <v>0</v>
      </c>
      <c r="AC25" s="2">
        <f>IF($A25&gt;='DB_FG_243way_Regular Symbol'!F$16,"",IF(D25=0,"",IF(OR(D25=$AA$1,D25=$AB$1,D26=$AA$1,D26=$AB$1,D27=$AA$1,,D27=$AB$1),0,1)))</f>
        <v>1</v>
      </c>
      <c r="AD25" s="2">
        <f>IF($A25&gt;='DB_FG_243way_Regular Symbol'!G$16,"",IF(E25=0,"",IF(OR(E25=$AA$1,E25=$AB$1,E26=$AA$1,E26=$AB$1,E27=$AA$1,,E27=$AB$1),0,1)))</f>
        <v>1</v>
      </c>
      <c r="AE25" s="128">
        <f>IF($A25&gt;='DB_FG_243way_Regular Symbol'!H$16,"",IF(F25=0,"",IF(OR(F25=$AA$1,F25=$AB$1,F26=$AA$1,F26=$AB$1,F27=$AA$1,,F27=$AB$1),0,1)))</f>
        <v>1</v>
      </c>
      <c r="AG25" s="342">
        <f>IF($A25&gt;='DB_FG_243way_Regular Symbol'!D$16,"",IF(B25=0,"",IF(OR(B25=$AG$1,B25=$AH$1,B26=$AG$1,B26=$AH$1,B27=$AG$1,B27=$AH$1),0,1)))</f>
        <v>1</v>
      </c>
      <c r="AH25" s="2">
        <f>IF($A25&gt;='DB_FG_243way_Regular Symbol'!E$16,"",IF(C25=0,"",IF(OR(C25=$AG$1,C25=$AH$1,C26=$AG$1,C26=$AH$1,C27=$AG$1,C27=$AH$1),0,1)))</f>
        <v>0</v>
      </c>
      <c r="AI25" s="2">
        <f>IF($A25&gt;='DB_FG_243way_Regular Symbol'!F$16,"",IF(D25=0,"",IF(OR(D25=$AG$1,D25=$AH$1,D26=$AG$1,D26=$AH$1,D27=$AG$1,D27=$AH$1),0,1)))</f>
        <v>1</v>
      </c>
      <c r="AJ25" s="2">
        <f>IF($A25&gt;='DB_FG_243way_Regular Symbol'!G$16,"",IF(E25=0,"",IF(OR(E25=$AG$1,E25=$AH$1,E26=$AG$1,E26=$AH$1,E27=$AG$1,E27=$AH$1),0,1)))</f>
        <v>0</v>
      </c>
      <c r="AK25" s="128">
        <f>IF($A25&gt;='DB_FG_243way_Regular Symbol'!H$16,"",IF(F25=0,"",IF(OR(F25=$AG$1,F25=$AH$1,F26=$AG$1,F26=$AH$1,F27=$AG$1,F27=$AH$1),0,1)))</f>
        <v>1</v>
      </c>
      <c r="AM25" s="342">
        <f>IF($A25&gt;='DB_FG_243way_Regular Symbol'!D$16,"",IF(B25=0,"",IF(OR(B25=$AM$1,B25=$AN$1,B26=$AM$1,B26=$AN$1,B27=$AM$1,B27=$AN$1),0,1)))</f>
        <v>1</v>
      </c>
      <c r="AN25" s="2">
        <f>IF($A25&gt;='DB_FG_243way_Regular Symbol'!E$16,"",IF(C25=0,"",IF(OR(C25=$AM$1,C25=$AN$1,C26=$AM$1,C26=$AN$1,C27=$AM$1,C27=$AN$1),0,1)))</f>
        <v>0</v>
      </c>
      <c r="AO25" s="2">
        <f>IF($A25&gt;='DB_FG_243way_Regular Symbol'!F$16,"",IF(D25=0,"",IF(OR(D25=$AM$1,D25=$AN$1,D26=$AM$1,D26=$AN$1,D27=$AM$1,D27=$AN$1),0,1)))</f>
        <v>0</v>
      </c>
      <c r="AP25" s="2">
        <f>IF($A25&gt;='DB_FG_243way_Regular Symbol'!G$16,"",IF(E25=0,"",IF(OR(E25=$AM$1,E25=$AN$1,E26=$AM$1,E26=$AN$1,E27=$AM$1,E27=$AN$1),0,1)))</f>
        <v>1</v>
      </c>
      <c r="AQ25" s="128">
        <f>IF($A25&gt;='DB_FG_243way_Regular Symbol'!H$16,"",IF(F25=0,"",IF(OR(F25=$AM$1,F25=$AN$1,F26=$AM$1,F26=$AN$1,F27=$AM$1,F27=$AN$1),0,1)))</f>
        <v>0</v>
      </c>
      <c r="AS25" s="342">
        <f>IF($A25&gt;='DB_FG_243way_Regular Symbol'!D$16,"",IF(B25=0,"",IF(OR(B25=$AM$1,B25=$AT$1,B26=$AM$1,B26=$AT$1,B27=$AM$1,B27=$AT$1),0,1)))</f>
        <v>1</v>
      </c>
      <c r="AT25" s="2">
        <f>IF($A25&gt;='DB_FG_243way_Regular Symbol'!E$16,"",IF(C25=0,"",IF(OR(C25=$AM$1,C25=$AT$1,C26=$AM$1,C26=$AT$1,C27=$AM$1,C27=$AT$1),0,1)))</f>
        <v>0</v>
      </c>
      <c r="AU25" s="2">
        <f>IF($A25&gt;='DB_FG_243way_Regular Symbol'!F$16,"",IF(D25=0,"",IF(OR(D25=$AM$1,D25=$AT$1,D26=$AM$1,D26=$AT$1,D27=$AM$1,D27=$AT$1),0,1)))</f>
        <v>1</v>
      </c>
      <c r="AV25" s="2">
        <f>IF($A25&gt;='DB_FG_243way_Regular Symbol'!G$16,"",IF(E25=0,"",IF(OR(E25=$AM$1,E25=$AT$1,E26=$AM$1,E26=$AT$1,E27=$AM$1,E27=$AT$1),0,1)))</f>
        <v>1</v>
      </c>
      <c r="AW25" s="128">
        <f>IF($A25&gt;='DB_FG_243way_Regular Symbol'!H$16,"",IF(F25=0,"",IF(OR(F25=$AM$1,F25=$AT$1,F26=$AM$1,F26=$AT$1,F27=$AM$1,F27=$AT$1),0,1)))</f>
        <v>1</v>
      </c>
      <c r="AY25" s="342">
        <f>IF($A25&gt;='DB_FG_243way_Regular Symbol'!D$16,"",IF(B25=0,"",IF(OR(B25=$AM$1,B25=$AZ$1,B26=$AM$1,B26=$AZ$1,B27=$AM$1,B27=$AZ$1),0,1)))</f>
        <v>1</v>
      </c>
      <c r="AZ25" s="2">
        <f>IF($A25&gt;='DB_FG_243way_Regular Symbol'!E$16,"",IF(C25=0,"",IF(OR(C25=$AM$1,C25=$AZ$1,C26=$AM$1,C26=$AZ$1,C27=$AM$1,C27=$AZ$1),0,1)))</f>
        <v>0</v>
      </c>
      <c r="BA25" s="2">
        <f>IF($A25&gt;='DB_FG_243way_Regular Symbol'!F$16,"",IF(D25=0,"",IF(OR(D25=$AM$1,D25=$AZ$1,D26=$AM$1,D26=$AZ$1,D27=$AM$1,D27=$AZ$1),0,1)))</f>
        <v>1</v>
      </c>
      <c r="BB25" s="2">
        <f>IF($A25&gt;='DB_FG_243way_Regular Symbol'!G$16,"",IF(E25=0,"",IF(OR(E25=$AM$1,E25=$AZ$1,E26=$AM$1,E26=$AZ$1,E27=$AM$1,E27=$AZ$1),0,1)))</f>
        <v>1</v>
      </c>
      <c r="BC25" s="128">
        <f>IF($A25&gt;='DB_FG_243way_Regular Symbol'!H$16,"",IF(F25=0,"",IF(OR(F25=$AM$1,F25=$AZ$1,F26=$AM$1,F26=$AZ$1,F27=$AM$1,F27=$AZ$1),0,1)))</f>
        <v>1</v>
      </c>
      <c r="BE25" s="342"/>
      <c r="BF25" s="2"/>
      <c r="BG25" s="2">
        <f>IF($A25&gt;='DB_FG_243way_Regular Symbol'!F$16,"",IF(D25=0,"",COUNTIF(D25:D27,$BF$1)))</f>
        <v>0</v>
      </c>
      <c r="BH25" s="2">
        <f>IF($A25&gt;='DB_FG_243way_Regular Symbol'!G$16,"",IF(E25=0,"",COUNTIF(E25:E27,$BF$1)))</f>
        <v>0</v>
      </c>
      <c r="BI25" s="2">
        <f>IF($A25&gt;='DB_FG_243way_Regular Symbol'!H$16,"",IF(F25=0,"",COUNTIF(F25:F27,$BF$1)))</f>
        <v>0</v>
      </c>
      <c r="BK25" s="342"/>
      <c r="BL25" s="2"/>
      <c r="BM25" s="2">
        <f>IF($A25&gt;='DB_FG_243way_Regular Symbol'!F$16,"",IF(D25=0,"",IF(OR(D25=$AM$1,D25=$BL$1,D26=$AM$1,D26=$BL$1,D27=$AM$1,D27=$BL$1),0,1)))</f>
        <v>1</v>
      </c>
      <c r="BN25" s="2">
        <f>IF($A25&gt;='DB_FG_243way_Regular Symbol'!G$16,"",IF(E25=0,"",IF(OR(E25=$AM$1,E25=$BL$1,E26=$AM$1,E26=$BL$1,E27=$AM$1,E27=$BL$1),0,1)))</f>
        <v>1</v>
      </c>
      <c r="BO25" s="128">
        <f>IF($A25&gt;='DB_FG_243way_Regular Symbol'!H$16,"",IF(F25=0,"",IF(OR(F25=$AM$1,F25=$BL$1,F26=$AM$1,F26=$BL$1,F27=$AM$1,F27=$BL$1),0,1)))</f>
        <v>1</v>
      </c>
      <c r="BQ25" s="2">
        <f>IF($A25&gt;='DB_FG_243way_Regular Symbol'!D$16,"",IF(B25=0,"",IF(OR(B25=$BQ$1,B25=$BR$1,B26=$BQ$1,B26=$BR$1,B27=$BQ$1,B27=$BR$1),0,1)))</f>
        <v>1</v>
      </c>
      <c r="BR25" s="2">
        <f>IF($A25&gt;='DB_FG_243way_Regular Symbol'!E$16,"",IF(C25=0,"",IF(OR(C25=$BQ$1,C25=$BR$1,C26=$BQ$1,C26=$BR$1,C27=$BQ$1,C27=$BR$1),0,1)))</f>
        <v>0</v>
      </c>
      <c r="BS25" s="2">
        <f>IF($A25&gt;='DB_FG_243way_Regular Symbol'!F$16,"",IF(D25=0,"",IF(OR(D25=$BQ$1,D25=$BR$1,D26=$BQ$1,D26=$BR$1,D27=$BQ$1,D27=$BR$1),0,1)))</f>
        <v>1</v>
      </c>
      <c r="BT25" s="2">
        <f>IF($A25&gt;='DB_FG_243way_Regular Symbol'!G$16,"",IF(E25=0,"",IF(OR(E25=$BQ$1,E25=$BR$1,E26=$BQ$1,E26=$BR$1,E27=$BQ$1,E27=$BR$1),0,1)))</f>
        <v>1</v>
      </c>
      <c r="BU25" s="2">
        <f>IF($A25&gt;='DB_FG_243way_Regular Symbol'!H$16,"",IF(F25=0,"",IF(OR(F25=$BQ$1,F25=$BR$1,F26=$BQ$1,F26=$BR$1,F27=$BQ$1,F27=$BR$1),0,1)))</f>
        <v>1</v>
      </c>
      <c r="BW25" s="2">
        <f>IF($A25&gt;='DB_FG_243way_Regular Symbol'!D$16,"",IF(B25=0,"",IF(OR(B25=$BW$1,B26=$BW$1,B27=$BW$1,B25=$BX$1,B26=$BX$1,B27=$BX$1),0,1)))</f>
        <v>0</v>
      </c>
      <c r="BX25" s="2">
        <f>IF($A25&gt;='DB_FG_243way_Regular Symbol'!E$16,"",IF(C25=0,"",IF(OR(C25=$BW$1,C26=$BW$1,C27=$BW$1,C25=$BX$1,C26=$BX$1,C27=$BX$1),0,1)))</f>
        <v>0</v>
      </c>
      <c r="BY25" s="2">
        <f>IF($A25&gt;='DB_FG_243way_Regular Symbol'!F$16,"",IF(D25=0,"",IF(OR(D25=$BW$1,D26=$BW$1,D27=$BW$1,D25=$BX$1,D26=$BX$1,D27=$BX$1),0,1)))</f>
        <v>1</v>
      </c>
      <c r="BZ25" s="2">
        <f>IF($A25&gt;='DB_FG_243way_Regular Symbol'!G$16,"",IF(E25=0,"",IF(OR(E25=$BW$1,E26=$BW$1,E27=$BW$1,E25=$BX$1,E26=$BX$1,E27=$BX$1),0,1)))</f>
        <v>1</v>
      </c>
      <c r="CA25" s="2">
        <f>IF($A25&gt;='DB_FG_243way_Regular Symbol'!H$16,"",IF(F25=0,"",IF(OR(F25=$BW$1,F26=$BW$1,F27=$BW$1,F25=$BX$1,F26=$BX$1,F27=$BX$1),0,1)))</f>
        <v>1</v>
      </c>
      <c r="CC25" s="2">
        <f>IF($A25&gt;='DB_FG_243way_Regular Symbol'!D$16,"",IF(B25=0,"",IF(OR(B25=$BW$1,B26=$BW$1,B27=$BW$1,B25=$CD$1,B26=$CD$1,B27=$CD$1),0,1)))</f>
        <v>0</v>
      </c>
      <c r="CD25" s="2">
        <f>IF($A25&gt;='DB_FG_243way_Regular Symbol'!E$16,"",IF(C25=0,"",IF(OR(C25=$BW$1,C26=$BW$1,C27=$BW$1,C25=$CD$1,C26=$CD$1,C27=$CD$1),0,1)))</f>
        <v>0</v>
      </c>
      <c r="CE25" s="2">
        <f>IF($A25&gt;='DB_FG_243way_Regular Symbol'!F$16,"",IF(D25=0,"",IF(OR(D25=$BW$1,D26=$BW$1,D27=$BW$1,D25=$CD$1,D26=$CD$1,D27=$CD$1),0,1)))</f>
        <v>1</v>
      </c>
      <c r="CF25" s="2">
        <f>IF($A25&gt;='DB_FG_243way_Regular Symbol'!G$16,"",IF(E25=0,"",IF(OR(E25=$BW$1,E26=$BW$1,E27=$BW$1,E25=$CD$1,E26=$CD$1,E27=$CD$1),0,1)))</f>
        <v>0</v>
      </c>
      <c r="CG25" s="2">
        <f>IF($A25&gt;='DB_FG_243way_Regular Symbol'!H$16,"",IF(F25=0,"",IF(OR(F25=$BW$1,F26=$BW$1,F27=$BW$1,F25=$CD$1,F26=$CD$1,F27=$CD$1),0,1)))</f>
        <v>0</v>
      </c>
      <c r="CI25" s="2">
        <f>IF($A25&gt;='DB_FG_243way_Regular Symbol'!D$16,"",IF(B25=0,"",IF(OR(B25=$BW$1,B26=$BW$1,B27=$BW$1,B25=$CJ$1,B26=$CJ$1,B27=$CJ$1),0,1)))</f>
        <v>0</v>
      </c>
      <c r="CJ25" s="2">
        <f>IF($A25&gt;='DB_FG_243way_Regular Symbol'!E$16,"",IF(C25=0,"",IF(OR(C25=$BW$1,C26=$BW$1,C27=$BW$1,C25=$CJ$1,C26=$CJ$1,C27=$CJ$1),0,1)))</f>
        <v>0</v>
      </c>
      <c r="CK25" s="2">
        <f>IF($A25&gt;='DB_FG_243way_Regular Symbol'!F$16,"",IF(D25=0,"",IF(OR(D25=$BW$1,D26=$BW$1,D27=$BW$1,D25=$CJ$1,D26=$CJ$1,D27=$CJ$1),0,1)))</f>
        <v>1</v>
      </c>
      <c r="CL25" s="2">
        <f>IF($A25&gt;='DB_FG_243way_Regular Symbol'!G$16,"",IF(E25=0,"",IF(OR(E25=$BW$1,E26=$BW$1,E27=$BW$1,E25=$CJ$1,E26=$CJ$1,E27=$CJ$1),0,1)))</f>
        <v>1</v>
      </c>
      <c r="CM25" s="2">
        <f>IF($A25&gt;='DB_FG_243way_Regular Symbol'!H$16,"",IF(F25=0,"",IF(OR(F25=$BW$1,F26=$BW$1,F27=$BW$1,F25=$CJ$1,F26=$CJ$1,F27=$CJ$1),0,1)))</f>
        <v>1</v>
      </c>
      <c r="CO25" s="2">
        <f>IF($A25&gt;='DB_FG_243way_Regular Symbol'!D$16,"",IF(B25=0,"",IF(OR(B25=$BW$1,B26=$BW$1,B27=$BW$1,B25=$CP$1,B26=$CP$1,B27=$CP$1),0,1)))</f>
        <v>1</v>
      </c>
      <c r="CP25" s="2">
        <f>IF($A25&gt;='DB_FG_243way_Regular Symbol'!E$16,"",IF(C25=0,"",IF(OR(C25=$BW$1,C26=$BW$1,C27=$BW$1,C25=$CP$1,C26=$CP$1,C27=$CP$1),0,1)))</f>
        <v>0</v>
      </c>
      <c r="CQ25" s="2">
        <f>IF($A25&gt;='DB_FG_243way_Regular Symbol'!F$16,"",IF(D25=0,"",IF(OR(D25=$BW$1,D26=$BW$1,D27=$BW$1,D25=$CP$1,D26=$CP$1,D27=$CP$1),0,1)))</f>
        <v>0</v>
      </c>
      <c r="CR25" s="2">
        <f>IF($A25&gt;='DB_FG_243way_Regular Symbol'!G$16,"",IF(E25=0,"",IF(OR(E25=$BW$1,E26=$BW$1,E27=$BW$1,E25=$CP$1,E26=$CP$1,E27=$CP$1),0,1)))</f>
        <v>1</v>
      </c>
      <c r="CS25" s="2">
        <f>IF($A25&gt;='DB_FG_243way_Regular Symbol'!H$16,"",IF(F25=0,"",IF(OR(F25=$BW$1,F26=$BW$1,F27=$BW$1,F25=$CP$1,F26=$CP$1,F27=$CP$1),0,1)))</f>
        <v>1</v>
      </c>
      <c r="CU25" s="2">
        <f>IF($A25&gt;='DB_FG_243way_Regular Symbol'!D$16,"",IF(B25=0,"",IF(OR(B25=$BW$1,B26=$BW$1,B27=$BW$1,B25=$CV$1,B26=$CV$1,B27=$CV$1),0,1)))</f>
        <v>1</v>
      </c>
      <c r="CV25" s="2">
        <f>IF($A25&gt;='DB_FG_243way_Regular Symbol'!E$16,"",IF(C25=0,"",IF(OR(C25=$BW$1,C26=$BW$1,C27=$BW$1,C25=$CV$1,C26=$CV$1,C27=$CV$1),0,1)))</f>
        <v>0</v>
      </c>
      <c r="CW25" s="2">
        <f>IF($A25&gt;='DB_FG_243way_Regular Symbol'!F$16,"",IF(D25=0,"",IF(OR(D25=$BW$1,D26=$BW$1,D27=$BW$1,D25=$CV$1,D26=$CV$1,D27=$CV$1),0,1)))</f>
        <v>1</v>
      </c>
      <c r="CX25" s="2">
        <f>IF($A25&gt;='DB_FG_243way_Regular Symbol'!G$16,"",IF(E25=0,"",IF(OR(E25=$BW$1,E26=$BW$1,E27=$BW$1,E25=$CV$1,E26=$CV$1,E27=$CV$1),0,1)))</f>
        <v>0</v>
      </c>
      <c r="CY25" s="2">
        <f>IF($A25&gt;='DB_FG_243way_Regular Symbol'!H$16,"",IF(F25=0,"",IF(OR(F25=$BW$1,F26=$BW$1,F27=$BW$1,F25=$CV$1,F26=$CV$1,F27=$CV$1),0,1)))</f>
        <v>0</v>
      </c>
    </row>
    <row r="26" spans="1:103">
      <c r="A26" s="341">
        <f>IF('DB_FG_243way_Regular Symbol'!L25="","",'DB_FG_243way_Regular Symbol'!L25)</f>
        <v>22</v>
      </c>
      <c r="B26" s="184" t="str">
        <f>IF('DB_FG_243way_Regular Symbol'!M25="",
IF($A26-'DB_FG_243way_Regular Symbol'!D$16&gt;='DB_FG_243way_RegularＸ_W()'!B$2-1,"",VLOOKUP($A26-'DB_FG_243way_Regular Symbol'!D$16,'DB_FG_243way_Regular Symbol'!$L$3:$Q$99,'DB_FG_243way_RegularＸ_W()'!B$3+1,FALSE)),
'DB_FG_243way_Regular Symbol'!M25)</f>
        <v>Q</v>
      </c>
      <c r="C26" s="184" t="str">
        <f>IF('DB_FG_243way_Regular Symbol'!N25="",
IF($A26-'DB_FG_243way_Regular Symbol'!E$16&gt;='DB_FG_243way_RegularＸ_W()'!C$2-1,"",VLOOKUP($A26-'DB_FG_243way_Regular Symbol'!E$16,'DB_FG_243way_Regular Symbol'!$L$3:$Q$99,'DB_FG_243way_RegularＸ_W()'!C$3+1,FALSE)),
'DB_FG_243way_Regular Symbol'!N25)</f>
        <v>WW</v>
      </c>
      <c r="D26" s="184" t="str">
        <f>IF('DB_FG_243way_Regular Symbol'!O25="",
IF($A26-'DB_FG_243way_Regular Symbol'!F$16&gt;='DB_FG_243way_RegularＸ_W()'!D$2-1,"",VLOOKUP($A26-'DB_FG_243way_Regular Symbol'!F$16,'DB_FG_243way_Regular Symbol'!$L$3:$Q$99,'DB_FG_243way_RegularＸ_W()'!D$3+1,FALSE)),
'DB_FG_243way_Regular Symbol'!O25)</f>
        <v>M5</v>
      </c>
      <c r="E26" s="184" t="str">
        <f>IF('DB_FG_243way_Regular Symbol'!P25="",
IF($A26-'DB_FG_243way_Regular Symbol'!G$16&gt;='DB_FG_243way_RegularＸ_W()'!E$2-1,"",VLOOKUP($A26-'DB_FG_243way_Regular Symbol'!G$16,'DB_FG_243way_Regular Symbol'!$L$3:$Q$99,'DB_FG_243way_RegularＸ_W()'!E$3+1,FALSE)),
'DB_FG_243way_Regular Symbol'!P25)</f>
        <v>M4</v>
      </c>
      <c r="F26" s="358" t="str">
        <f>IF('DB_FG_243way_Regular Symbol'!Q25="",
IF($A26-'DB_FG_243way_Regular Symbol'!H$16&gt;='DB_FG_243way_RegularＸ_W()'!F$2-1,"",VLOOKUP($A26-'DB_FG_243way_Regular Symbol'!H$16,'DB_FG_243way_Regular Symbol'!$L$3:$Q$99,'DB_FG_243way_RegularＸ_W()'!F$3+1,FALSE)),
'DB_FG_243way_Regular Symbol'!Q25)</f>
        <v>Q</v>
      </c>
      <c r="O26" s="342">
        <f>IF($A26&gt;='DB_FG_243way_Regular Symbol'!D$16,"",IF(B26=0,"",IF(OR(B26=$O$1,B26=$P$1,B27=$O$1,B27=$P$1,B28=$O$1,B28=$P$1),0,1)))</f>
        <v>1</v>
      </c>
      <c r="P26" s="2">
        <f>IF($A26&gt;='DB_FG_243way_Regular Symbol'!E$16,"",IF(C26=0,"",IF(OR(C26=$O$1,C26=$P$1,C27=$O$1,C27=$P$1,C28=$O$1,C28=$P$1),0,1)))</f>
        <v>0</v>
      </c>
      <c r="Q26" s="2">
        <f>IF($A26&gt;='DB_FG_243way_Regular Symbol'!F$16,"",IF(D26=0,"",IF(OR(D26=$O$1,D26=$P$1,D27=$O$1,D27=$P$1,D28=$O$1,D28=$P$1),0,1)))</f>
        <v>1</v>
      </c>
      <c r="R26" s="2">
        <f>IF($A26&gt;='DB_FG_243way_Regular Symbol'!G$16,"",IF(E26=0,"",IF(OR(E26=$O$1,E26=$P$1,E27=$O$1,E27=$P$1,E28=$O$1,E28=$P$1),0,1)))</f>
        <v>0</v>
      </c>
      <c r="S26" s="128">
        <f>IF($A26&gt;='DB_FG_243way_Regular Symbol'!H$16,"",IF(F26=0,"",IF(OR(F26=$O$1,F26=$P$1,F27=$O$1,F27=$P$1,F28=$O$1,F28=$P$1),0,1)))</f>
        <v>1</v>
      </c>
      <c r="U26" s="342">
        <f>IF($A26&gt;='DB_FG_243way_Regular Symbol'!D$16,"",IF(B26=0,"",IF(OR(B26=$U$1,B26=$V$1,B27=$U$1,B27=$V$1,B28=$U$1,B28=$V$1),0,1)))</f>
        <v>1</v>
      </c>
      <c r="V26" s="2">
        <f>IF($A26&gt;='DB_FG_243way_Regular Symbol'!E$16,"",IF(C26=0,"",IF(OR(C26=$U$1,C26=$V$1,C27=$U$1,C27=$V$1,C28=$U$1,C28=$V$1),0,1)))</f>
        <v>0</v>
      </c>
      <c r="W26" s="2">
        <f>IF($A26&gt;='DB_FG_243way_Regular Symbol'!F$16,"",IF(D26=0,"",IF(OR(D26=$U$1,D26=$V$1,D27=$U$1,D27=$V$1,D28=$U$1,D28=$V$1),0,1)))</f>
        <v>1</v>
      </c>
      <c r="X26" s="2">
        <f>IF($A26&gt;='DB_FG_243way_Regular Symbol'!G$16,"",IF(E26=0,"",IF(OR(E26=$U$1,E26=$V$1,E27=$U$1,E27=$V$1,E28=$U$1,E28=$V$1),0,1)))</f>
        <v>1</v>
      </c>
      <c r="Y26" s="128">
        <f>IF($A26&gt;='DB_FG_243way_Regular Symbol'!H$16,"",IF(F26=0,"",IF(OR(F26=$U$1,F26=$V$1,F27=$U$1,F27=$V$1,F28=$U$1,F28=$V$1),0,1)))</f>
        <v>1</v>
      </c>
      <c r="AA26" s="342">
        <f>IF($A26&gt;='DB_FG_243way_Regular Symbol'!D$16,"",IF(B26=0,"",IF(OR(B26=$AA$1,B26=$AB$1,B27=$AA$1,B27=$AB$1,B28=$AA$1,,B28=$AB$1),0,1)))</f>
        <v>1</v>
      </c>
      <c r="AB26" s="2">
        <f>IF($A26&gt;='DB_FG_243way_Regular Symbol'!E$16,"",IF(C26=0,"",IF(OR(C26=$AA$1,C26=$AB$1,C27=$AA$1,C27=$AB$1,C28=$AA$1,,C28=$AB$1),0,1)))</f>
        <v>0</v>
      </c>
      <c r="AC26" s="2">
        <f>IF($A26&gt;='DB_FG_243way_Regular Symbol'!F$16,"",IF(D26=0,"",IF(OR(D26=$AA$1,D26=$AB$1,D27=$AA$1,D27=$AB$1,D28=$AA$1,,D28=$AB$1),0,1)))</f>
        <v>1</v>
      </c>
      <c r="AD26" s="2">
        <f>IF($A26&gt;='DB_FG_243way_Regular Symbol'!G$16,"",IF(E26=0,"",IF(OR(E26=$AA$1,E26=$AB$1,E27=$AA$1,E27=$AB$1,E28=$AA$1,,E28=$AB$1),0,1)))</f>
        <v>1</v>
      </c>
      <c r="AE26" s="128">
        <f>IF($A26&gt;='DB_FG_243way_Regular Symbol'!H$16,"",IF(F26=0,"",IF(OR(F26=$AA$1,F26=$AB$1,F27=$AA$1,F27=$AB$1,F28=$AA$1,,F28=$AB$1),0,1)))</f>
        <v>1</v>
      </c>
      <c r="AG26" s="342">
        <f>IF($A26&gt;='DB_FG_243way_Regular Symbol'!D$16,"",IF(B26=0,"",IF(OR(B26=$AG$1,B26=$AH$1,B27=$AG$1,B27=$AH$1,B28=$AG$1,B28=$AH$1),0,1)))</f>
        <v>0</v>
      </c>
      <c r="AH26" s="2">
        <f>IF($A26&gt;='DB_FG_243way_Regular Symbol'!E$16,"",IF(C26=0,"",IF(OR(C26=$AG$1,C26=$AH$1,C27=$AG$1,C27=$AH$1,C28=$AG$1,C28=$AH$1),0,1)))</f>
        <v>0</v>
      </c>
      <c r="AI26" s="2">
        <f>IF($A26&gt;='DB_FG_243way_Regular Symbol'!F$16,"",IF(D26=0,"",IF(OR(D26=$AG$1,D26=$AH$1,D27=$AG$1,D27=$AH$1,D28=$AG$1,D28=$AH$1),0,1)))</f>
        <v>1</v>
      </c>
      <c r="AJ26" s="2">
        <f>IF($A26&gt;='DB_FG_243way_Regular Symbol'!G$16,"",IF(E26=0,"",IF(OR(E26=$AG$1,E26=$AH$1,E27=$AG$1,E27=$AH$1,E28=$AG$1,E28=$AH$1),0,1)))</f>
        <v>0</v>
      </c>
      <c r="AK26" s="128">
        <f>IF($A26&gt;='DB_FG_243way_Regular Symbol'!H$16,"",IF(F26=0,"",IF(OR(F26=$AG$1,F26=$AH$1,F27=$AG$1,F27=$AH$1,F28=$AG$1,F28=$AH$1),0,1)))</f>
        <v>1</v>
      </c>
      <c r="AM26" s="342">
        <f>IF($A26&gt;='DB_FG_243way_Regular Symbol'!D$16,"",IF(B26=0,"",IF(OR(B26=$AM$1,B26=$AN$1,B27=$AM$1,B27=$AN$1,B28=$AM$1,B28=$AN$1),0,1)))</f>
        <v>1</v>
      </c>
      <c r="AN26" s="2">
        <f>IF($A26&gt;='DB_FG_243way_Regular Symbol'!E$16,"",IF(C26=0,"",IF(OR(C26=$AM$1,C26=$AN$1,C27=$AM$1,C27=$AN$1,C28=$AM$1,C28=$AN$1),0,1)))</f>
        <v>0</v>
      </c>
      <c r="AO26" s="2">
        <f>IF($A26&gt;='DB_FG_243way_Regular Symbol'!F$16,"",IF(D26=0,"",IF(OR(D26=$AM$1,D26=$AN$1,D27=$AM$1,D27=$AN$1,D28=$AM$1,D28=$AN$1),0,1)))</f>
        <v>0</v>
      </c>
      <c r="AP26" s="2">
        <f>IF($A26&gt;='DB_FG_243way_Regular Symbol'!G$16,"",IF(E26=0,"",IF(OR(E26=$AM$1,E26=$AN$1,E27=$AM$1,E27=$AN$1,E28=$AM$1,E28=$AN$1),0,1)))</f>
        <v>1</v>
      </c>
      <c r="AQ26" s="128">
        <f>IF($A26&gt;='DB_FG_243way_Regular Symbol'!H$16,"",IF(F26=0,"",IF(OR(F26=$AM$1,F26=$AN$1,F27=$AM$1,F27=$AN$1,F28=$AM$1,F28=$AN$1),0,1)))</f>
        <v>1</v>
      </c>
      <c r="AS26" s="342">
        <f>IF($A26&gt;='DB_FG_243way_Regular Symbol'!D$16,"",IF(B26=0,"",IF(OR(B26=$AM$1,B26=$AT$1,B27=$AM$1,B27=$AT$1,B28=$AM$1,B28=$AT$1),0,1)))</f>
        <v>1</v>
      </c>
      <c r="AT26" s="2">
        <f>IF($A26&gt;='DB_FG_243way_Regular Symbol'!E$16,"",IF(C26=0,"",IF(OR(C26=$AM$1,C26=$AT$1,C27=$AM$1,C27=$AT$1,C28=$AM$1,C28=$AT$1),0,1)))</f>
        <v>0</v>
      </c>
      <c r="AU26" s="2">
        <f>IF($A26&gt;='DB_FG_243way_Regular Symbol'!F$16,"",IF(D26=0,"",IF(OR(D26=$AM$1,D26=$AT$1,D27=$AM$1,D27=$AT$1,D28=$AM$1,D28=$AT$1),0,1)))</f>
        <v>1</v>
      </c>
      <c r="AV26" s="2">
        <f>IF($A26&gt;='DB_FG_243way_Regular Symbol'!G$16,"",IF(E26=0,"",IF(OR(E26=$AM$1,E26=$AT$1,E27=$AM$1,E27=$AT$1,E28=$AM$1,E28=$AT$1),0,1)))</f>
        <v>1</v>
      </c>
      <c r="AW26" s="128">
        <f>IF($A26&gt;='DB_FG_243way_Regular Symbol'!H$16,"",IF(F26=0,"",IF(OR(F26=$AM$1,F26=$AT$1,F27=$AM$1,F27=$AT$1,F28=$AM$1,F28=$AT$1),0,1)))</f>
        <v>1</v>
      </c>
      <c r="AY26" s="342">
        <f>IF($A26&gt;='DB_FG_243way_Regular Symbol'!D$16,"",IF(B26=0,"",IF(OR(B26=$AM$1,B26=$AZ$1,B27=$AM$1,B27=$AZ$1,B28=$AM$1,B28=$AZ$1),0,1)))</f>
        <v>1</v>
      </c>
      <c r="AZ26" s="2">
        <f>IF($A26&gt;='DB_FG_243way_Regular Symbol'!E$16,"",IF(C26=0,"",IF(OR(C26=$AM$1,C26=$AZ$1,C27=$AM$1,C27=$AZ$1,C28=$AM$1,C28=$AZ$1),0,1)))</f>
        <v>0</v>
      </c>
      <c r="BA26" s="2">
        <f>IF($A26&gt;='DB_FG_243way_Regular Symbol'!F$16,"",IF(D26=0,"",IF(OR(D26=$AM$1,D26=$AZ$1,D27=$AM$1,D27=$AZ$1,D28=$AM$1,D28=$AZ$1),0,1)))</f>
        <v>1</v>
      </c>
      <c r="BB26" s="2">
        <f>IF($A26&gt;='DB_FG_243way_Regular Symbol'!G$16,"",IF(E26=0,"",IF(OR(E26=$AM$1,E26=$AZ$1,E27=$AM$1,E27=$AZ$1,E28=$AM$1,E28=$AZ$1),0,1)))</f>
        <v>1</v>
      </c>
      <c r="BC26" s="128">
        <f>IF($A26&gt;='DB_FG_243way_Regular Symbol'!H$16,"",IF(F26=0,"",IF(OR(F26=$AM$1,F26=$AZ$1,F27=$AM$1,F27=$AZ$1,F28=$AM$1,F28=$AZ$1),0,1)))</f>
        <v>1</v>
      </c>
      <c r="BE26" s="342"/>
      <c r="BF26" s="2"/>
      <c r="BG26" s="2">
        <f>IF($A26&gt;='DB_FG_243way_Regular Symbol'!F$16,"",IF(D26=0,"",COUNTIF(D26:D28,$BF$1)))</f>
        <v>0</v>
      </c>
      <c r="BH26" s="2">
        <f>IF($A26&gt;='DB_FG_243way_Regular Symbol'!G$16,"",IF(E26=0,"",COUNTIF(E26:E28,$BF$1)))</f>
        <v>0</v>
      </c>
      <c r="BI26" s="2">
        <f>IF($A26&gt;='DB_FG_243way_Regular Symbol'!H$16,"",IF(F26=0,"",COUNTIF(F26:F28,$BF$1)))</f>
        <v>0</v>
      </c>
      <c r="BK26" s="342"/>
      <c r="BL26" s="2"/>
      <c r="BM26" s="2">
        <f>IF($A26&gt;='DB_FG_243way_Regular Symbol'!F$16,"",IF(D26=0,"",IF(OR(D26=$AM$1,D26=$BL$1,D27=$AM$1,D27=$BL$1,D28=$AM$1,D28=$BL$1),0,1)))</f>
        <v>1</v>
      </c>
      <c r="BN26" s="2">
        <f>IF($A26&gt;='DB_FG_243way_Regular Symbol'!G$16,"",IF(E26=0,"",IF(OR(E26=$AM$1,E26=$BL$1,E27=$AM$1,E27=$BL$1,E28=$AM$1,E28=$BL$1),0,1)))</f>
        <v>1</v>
      </c>
      <c r="BO26" s="128">
        <f>IF($A26&gt;='DB_FG_243way_Regular Symbol'!H$16,"",IF(F26=0,"",IF(OR(F26=$AM$1,F26=$BL$1,F27=$AM$1,F27=$BL$1,F28=$AM$1,F28=$BL$1),0,1)))</f>
        <v>1</v>
      </c>
      <c r="BQ26" s="2">
        <f>IF($A26&gt;='DB_FG_243way_Regular Symbol'!D$16,"",IF(B26=0,"",IF(OR(B26=$BQ$1,B26=$BR$1,B27=$BQ$1,B27=$BR$1,B28=$BQ$1,B28=$BR$1),0,1)))</f>
        <v>1</v>
      </c>
      <c r="BR26" s="2">
        <f>IF($A26&gt;='DB_FG_243way_Regular Symbol'!E$16,"",IF(C26=0,"",IF(OR(C26=$BQ$1,C26=$BR$1,C27=$BQ$1,C27=$BR$1,C28=$BQ$1,C28=$BR$1),0,1)))</f>
        <v>0</v>
      </c>
      <c r="BS26" s="2">
        <f>IF($A26&gt;='DB_FG_243way_Regular Symbol'!F$16,"",IF(D26=0,"",IF(OR(D26=$BQ$1,D26=$BR$1,D27=$BQ$1,D27=$BR$1,D28=$BQ$1,D28=$BR$1),0,1)))</f>
        <v>1</v>
      </c>
      <c r="BT26" s="2">
        <f>IF($A26&gt;='DB_FG_243way_Regular Symbol'!G$16,"",IF(E26=0,"",IF(OR(E26=$BQ$1,E26=$BR$1,E27=$BQ$1,E27=$BR$1,E28=$BQ$1,E28=$BR$1),0,1)))</f>
        <v>1</v>
      </c>
      <c r="BU26" s="2">
        <f>IF($A26&gt;='DB_FG_243way_Regular Symbol'!H$16,"",IF(F26=0,"",IF(OR(F26=$BQ$1,F26=$BR$1,F27=$BQ$1,F27=$BR$1,F28=$BQ$1,F28=$BR$1),0,1)))</f>
        <v>1</v>
      </c>
      <c r="BW26" s="2">
        <f>IF($A26&gt;='DB_FG_243way_Regular Symbol'!D$16,"",IF(B26=0,"",IF(OR(B26=$BW$1,B27=$BW$1,B28=$BW$1,B26=$BX$1,B27=$BX$1,B28=$BX$1),0,1)))</f>
        <v>0</v>
      </c>
      <c r="BX26" s="2">
        <f>IF($A26&gt;='DB_FG_243way_Regular Symbol'!E$16,"",IF(C26=0,"",IF(OR(C26=$BW$1,C27=$BW$1,C28=$BW$1,C26=$BX$1,C27=$BX$1,C28=$BX$1),0,1)))</f>
        <v>0</v>
      </c>
      <c r="BY26" s="2">
        <f>IF($A26&gt;='DB_FG_243way_Regular Symbol'!F$16,"",IF(D26=0,"",IF(OR(D26=$BW$1,D27=$BW$1,D28=$BW$1,D26=$BX$1,D27=$BX$1,D28=$BX$1),0,1)))</f>
        <v>1</v>
      </c>
      <c r="BZ26" s="2">
        <f>IF($A26&gt;='DB_FG_243way_Regular Symbol'!G$16,"",IF(E26=0,"",IF(OR(E26=$BW$1,E27=$BW$1,E28=$BW$1,E26=$BX$1,E27=$BX$1,E28=$BX$1),0,1)))</f>
        <v>1</v>
      </c>
      <c r="CA26" s="2">
        <f>IF($A26&gt;='DB_FG_243way_Regular Symbol'!H$16,"",IF(F26=0,"",IF(OR(F26=$BW$1,F27=$BW$1,F28=$BW$1,F26=$BX$1,F27=$BX$1,F28=$BX$1),0,1)))</f>
        <v>1</v>
      </c>
      <c r="CC26" s="2">
        <f>IF($A26&gt;='DB_FG_243way_Regular Symbol'!D$16,"",IF(B26=0,"",IF(OR(B26=$BW$1,B27=$BW$1,B28=$BW$1,B26=$CD$1,B27=$CD$1,B28=$CD$1),0,1)))</f>
        <v>0</v>
      </c>
      <c r="CD26" s="2">
        <f>IF($A26&gt;='DB_FG_243way_Regular Symbol'!E$16,"",IF(C26=0,"",IF(OR(C26=$BW$1,C27=$BW$1,C28=$BW$1,C26=$CD$1,C27=$CD$1,C28=$CD$1),0,1)))</f>
        <v>0</v>
      </c>
      <c r="CE26" s="2">
        <f>IF($A26&gt;='DB_FG_243way_Regular Symbol'!F$16,"",IF(D26=0,"",IF(OR(D26=$BW$1,D27=$BW$1,D28=$BW$1,D26=$CD$1,D27=$CD$1,D28=$CD$1),0,1)))</f>
        <v>1</v>
      </c>
      <c r="CF26" s="2">
        <f>IF($A26&gt;='DB_FG_243way_Regular Symbol'!G$16,"",IF(E26=0,"",IF(OR(E26=$BW$1,E27=$BW$1,E28=$BW$1,E26=$CD$1,E27=$CD$1,E28=$CD$1),0,1)))</f>
        <v>0</v>
      </c>
      <c r="CG26" s="2">
        <f>IF($A26&gt;='DB_FG_243way_Regular Symbol'!H$16,"",IF(F26=0,"",IF(OR(F26=$BW$1,F27=$BW$1,F28=$BW$1,F26=$CD$1,F27=$CD$1,F28=$CD$1),0,1)))</f>
        <v>0</v>
      </c>
      <c r="CI26" s="2">
        <f>IF($A26&gt;='DB_FG_243way_Regular Symbol'!D$16,"",IF(B26=0,"",IF(OR(B26=$BW$1,B27=$BW$1,B28=$BW$1,B26=$CJ$1,B27=$CJ$1,B28=$CJ$1),0,1)))</f>
        <v>1</v>
      </c>
      <c r="CJ26" s="2">
        <f>IF($A26&gt;='DB_FG_243way_Regular Symbol'!E$16,"",IF(C26=0,"",IF(OR(C26=$BW$1,C27=$BW$1,C28=$BW$1,C26=$CJ$1,C27=$CJ$1,C28=$CJ$1),0,1)))</f>
        <v>0</v>
      </c>
      <c r="CK26" s="2">
        <f>IF($A26&gt;='DB_FG_243way_Regular Symbol'!F$16,"",IF(D26=0,"",IF(OR(D26=$BW$1,D27=$BW$1,D28=$BW$1,D26=$CJ$1,D27=$CJ$1,D28=$CJ$1),0,1)))</f>
        <v>1</v>
      </c>
      <c r="CL26" s="2">
        <f>IF($A26&gt;='DB_FG_243way_Regular Symbol'!G$16,"",IF(E26=0,"",IF(OR(E26=$BW$1,E27=$BW$1,E28=$BW$1,E26=$CJ$1,E27=$CJ$1,E28=$CJ$1),0,1)))</f>
        <v>1</v>
      </c>
      <c r="CM26" s="2">
        <f>IF($A26&gt;='DB_FG_243way_Regular Symbol'!H$16,"",IF(F26=0,"",IF(OR(F26=$BW$1,F27=$BW$1,F28=$BW$1,F26=$CJ$1,F27=$CJ$1,F28=$CJ$1),0,1)))</f>
        <v>1</v>
      </c>
      <c r="CO26" s="2">
        <f>IF($A26&gt;='DB_FG_243way_Regular Symbol'!D$16,"",IF(B26=0,"",IF(OR(B26=$BW$1,B27=$BW$1,B28=$BW$1,B26=$CP$1,B27=$CP$1,B28=$CP$1),0,1)))</f>
        <v>1</v>
      </c>
      <c r="CP26" s="2">
        <f>IF($A26&gt;='DB_FG_243way_Regular Symbol'!E$16,"",IF(C26=0,"",IF(OR(C26=$BW$1,C27=$BW$1,C28=$BW$1,C26=$CP$1,C27=$CP$1,C28=$CP$1),0,1)))</f>
        <v>0</v>
      </c>
      <c r="CQ26" s="2">
        <f>IF($A26&gt;='DB_FG_243way_Regular Symbol'!F$16,"",IF(D26=0,"",IF(OR(D26=$BW$1,D27=$BW$1,D28=$BW$1,D26=$CP$1,D27=$CP$1,D28=$CP$1),0,1)))</f>
        <v>1</v>
      </c>
      <c r="CR26" s="2">
        <f>IF($A26&gt;='DB_FG_243way_Regular Symbol'!G$16,"",IF(E26=0,"",IF(OR(E26=$BW$1,E27=$BW$1,E28=$BW$1,E26=$CP$1,E27=$CP$1,E28=$CP$1),0,1)))</f>
        <v>1</v>
      </c>
      <c r="CS26" s="2">
        <f>IF($A26&gt;='DB_FG_243way_Regular Symbol'!H$16,"",IF(F26=0,"",IF(OR(F26=$BW$1,F27=$BW$1,F28=$BW$1,F26=$CP$1,F27=$CP$1,F28=$CP$1),0,1)))</f>
        <v>0</v>
      </c>
      <c r="CU26" s="2">
        <f>IF($A26&gt;='DB_FG_243way_Regular Symbol'!D$16,"",IF(B26=0,"",IF(OR(B26=$BW$1,B27=$BW$1,B28=$BW$1,B26=$CV$1,B27=$CV$1,B28=$CV$1),0,1)))</f>
        <v>1</v>
      </c>
      <c r="CV26" s="2">
        <f>IF($A26&gt;='DB_FG_243way_Regular Symbol'!E$16,"",IF(C26=0,"",IF(OR(C26=$BW$1,C27=$BW$1,C28=$BW$1,C26=$CV$1,C27=$CV$1,C28=$CV$1),0,1)))</f>
        <v>0</v>
      </c>
      <c r="CW26" s="2">
        <f>IF($A26&gt;='DB_FG_243way_Regular Symbol'!F$16,"",IF(D26=0,"",IF(OR(D26=$BW$1,D27=$BW$1,D28=$BW$1,D26=$CV$1,D27=$CV$1,D28=$CV$1),0,1)))</f>
        <v>0</v>
      </c>
      <c r="CX26" s="2">
        <f>IF($A26&gt;='DB_FG_243way_Regular Symbol'!G$16,"",IF(E26=0,"",IF(OR(E26=$BW$1,E27=$BW$1,E28=$BW$1,E26=$CV$1,E27=$CV$1,E28=$CV$1),0,1)))</f>
        <v>1</v>
      </c>
      <c r="CY26" s="2">
        <f>IF($A26&gt;='DB_FG_243way_Regular Symbol'!H$16,"",IF(F26=0,"",IF(OR(F26=$BW$1,F27=$BW$1,F28=$BW$1,F26=$CV$1,F27=$CV$1,F28=$CV$1),0,1)))</f>
        <v>0</v>
      </c>
    </row>
    <row r="27" spans="1:103">
      <c r="A27" s="341">
        <f>IF('DB_FG_243way_Regular Symbol'!L26="","",'DB_FG_243way_Regular Symbol'!L26)</f>
        <v>23</v>
      </c>
      <c r="B27" s="184" t="str">
        <f>IF('DB_FG_243way_Regular Symbol'!M26="",
IF($A27-'DB_FG_243way_Regular Symbol'!D$16&gt;='DB_FG_243way_RegularＸ_W()'!B$2-1,"",VLOOKUP($A27-'DB_FG_243way_Regular Symbol'!D$16,'DB_FG_243way_Regular Symbol'!$L$3:$Q$99,'DB_FG_243way_RegularＸ_W()'!B$3+1,FALSE)),
'DB_FG_243way_Regular Symbol'!M26)</f>
        <v>K</v>
      </c>
      <c r="C27" s="184" t="str">
        <f>IF('DB_FG_243way_Regular Symbol'!N26="",
IF($A27-'DB_FG_243way_Regular Symbol'!E$16&gt;='DB_FG_243way_RegularＸ_W()'!C$2-1,"",VLOOKUP($A27-'DB_FG_243way_Regular Symbol'!E$16,'DB_FG_243way_Regular Symbol'!$L$3:$Q$99,'DB_FG_243way_RegularＸ_W()'!C$3+1,FALSE)),
'DB_FG_243way_Regular Symbol'!N26)</f>
        <v>J</v>
      </c>
      <c r="D27" s="184" t="str">
        <f>IF('DB_FG_243way_Regular Symbol'!O26="",
IF($A27-'DB_FG_243way_Regular Symbol'!F$16&gt;='DB_FG_243way_RegularＸ_W()'!D$2-1,"",VLOOKUP($A27-'DB_FG_243way_Regular Symbol'!F$16,'DB_FG_243way_Regular Symbol'!$L$3:$Q$99,'DB_FG_243way_RegularＸ_W()'!D$3+1,FALSE)),
'DB_FG_243way_Regular Symbol'!O26)</f>
        <v>S1</v>
      </c>
      <c r="E27" s="184" t="str">
        <f>IF('DB_FG_243way_Regular Symbol'!P26="",
IF($A27-'DB_FG_243way_Regular Symbol'!G$16&gt;='DB_FG_243way_RegularＸ_W()'!E$2-1,"",VLOOKUP($A27-'DB_FG_243way_Regular Symbol'!G$16,'DB_FG_243way_Regular Symbol'!$L$3:$Q$99,'DB_FG_243way_RegularＸ_W()'!E$3+1,FALSE)),
'DB_FG_243way_Regular Symbol'!P26)</f>
        <v>Q</v>
      </c>
      <c r="F27" s="358" t="str">
        <f>IF('DB_FG_243way_Regular Symbol'!Q26="",
IF($A27-'DB_FG_243way_Regular Symbol'!H$16&gt;='DB_FG_243way_RegularＸ_W()'!F$2-1,"",VLOOKUP($A27-'DB_FG_243way_Regular Symbol'!H$16,'DB_FG_243way_Regular Symbol'!$L$3:$Q$99,'DB_FG_243way_RegularＸ_W()'!F$3+1,FALSE)),
'DB_FG_243way_Regular Symbol'!Q26)</f>
        <v>NI</v>
      </c>
      <c r="O27" s="342">
        <f>IF($A27&gt;='DB_FG_243way_Regular Symbol'!D$16,"",IF(B27=0,"",IF(OR(B27=$O$1,B27=$P$1,B28=$O$1,B28=$P$1,B29=$O$1,B29=$P$1),0,1)))</f>
        <v>1</v>
      </c>
      <c r="P27" s="2">
        <f>IF($A27&gt;='DB_FG_243way_Regular Symbol'!E$16,"",IF(C27=0,"",IF(OR(C27=$O$1,C27=$P$1,C28=$O$1,C28=$P$1,C29=$O$1,C29=$P$1),0,1)))</f>
        <v>1</v>
      </c>
      <c r="Q27" s="2">
        <f>IF($A27&gt;='DB_FG_243way_Regular Symbol'!F$16,"",IF(D27=0,"",IF(OR(D27=$O$1,D27=$P$1,D28=$O$1,D28=$P$1,D29=$O$1,D29=$P$1),0,1)))</f>
        <v>1</v>
      </c>
      <c r="R27" s="2">
        <f>IF($A27&gt;='DB_FG_243way_Regular Symbol'!G$16,"",IF(E27=0,"",IF(OR(E27=$O$1,E27=$P$1,E28=$O$1,E28=$P$1,E29=$O$1,E29=$P$1),0,1)))</f>
        <v>0</v>
      </c>
      <c r="S27" s="128">
        <f>IF($A27&gt;='DB_FG_243way_Regular Symbol'!H$16,"",IF(F27=0,"",IF(OR(F27=$O$1,F27=$P$1,F28=$O$1,F28=$P$1,F29=$O$1,F29=$P$1),0,1)))</f>
        <v>1</v>
      </c>
      <c r="U27" s="342">
        <f>IF($A27&gt;='DB_FG_243way_Regular Symbol'!D$16,"",IF(B27=0,"",IF(OR(B27=$U$1,B27=$V$1,B28=$U$1,B28=$V$1,B29=$U$1,B29=$V$1),0,1)))</f>
        <v>1</v>
      </c>
      <c r="V27" s="2">
        <f>IF($A27&gt;='DB_FG_243way_Regular Symbol'!E$16,"",IF(C27=0,"",IF(OR(C27=$U$1,C27=$V$1,C28=$U$1,C28=$V$1,C29=$U$1,C29=$V$1),0,1)))</f>
        <v>1</v>
      </c>
      <c r="W27" s="2">
        <f>IF($A27&gt;='DB_FG_243way_Regular Symbol'!F$16,"",IF(D27=0,"",IF(OR(D27=$U$1,D27=$V$1,D28=$U$1,D28=$V$1,D29=$U$1,D29=$V$1),0,1)))</f>
        <v>1</v>
      </c>
      <c r="X27" s="2">
        <f>IF($A27&gt;='DB_FG_243way_Regular Symbol'!G$16,"",IF(E27=0,"",IF(OR(E27=$U$1,E27=$V$1,E28=$U$1,E28=$V$1,E29=$U$1,E29=$V$1),0,1)))</f>
        <v>1</v>
      </c>
      <c r="Y27" s="128">
        <f>IF($A27&gt;='DB_FG_243way_Regular Symbol'!H$16,"",IF(F27=0,"",IF(OR(F27=$U$1,F27=$V$1,F28=$U$1,F28=$V$1,F29=$U$1,F29=$V$1),0,1)))</f>
        <v>1</v>
      </c>
      <c r="AA27" s="342">
        <f>IF($A27&gt;='DB_FG_243way_Regular Symbol'!D$16,"",IF(B27=0,"",IF(OR(B27=$AA$1,B27=$AB$1,B28=$AA$1,B28=$AB$1,B29=$AA$1,,B29=$AB$1),0,1)))</f>
        <v>1</v>
      </c>
      <c r="AB27" s="2">
        <f>IF($A27&gt;='DB_FG_243way_Regular Symbol'!E$16,"",IF(C27=0,"",IF(OR(C27=$AA$1,C27=$AB$1,C28=$AA$1,C28=$AB$1,C29=$AA$1,,C29=$AB$1),0,1)))</f>
        <v>0</v>
      </c>
      <c r="AC27" s="2">
        <f>IF($A27&gt;='DB_FG_243way_Regular Symbol'!F$16,"",IF(D27=0,"",IF(OR(D27=$AA$1,D27=$AB$1,D28=$AA$1,D28=$AB$1,D29=$AA$1,,D29=$AB$1),0,1)))</f>
        <v>1</v>
      </c>
      <c r="AD27" s="2">
        <f>IF($A27&gt;='DB_FG_243way_Regular Symbol'!G$16,"",IF(E27=0,"",IF(OR(E27=$AA$1,E27=$AB$1,E28=$AA$1,E28=$AB$1,E29=$AA$1,,E29=$AB$1),0,1)))</f>
        <v>1</v>
      </c>
      <c r="AE27" s="128">
        <f>IF($A27&gt;='DB_FG_243way_Regular Symbol'!H$16,"",IF(F27=0,"",IF(OR(F27=$AA$1,F27=$AB$1,F28=$AA$1,F28=$AB$1,F29=$AA$1,,F29=$AB$1),0,1)))</f>
        <v>1</v>
      </c>
      <c r="AG27" s="342">
        <f>IF($A27&gt;='DB_FG_243way_Regular Symbol'!D$16,"",IF(B27=0,"",IF(OR(B27=$AG$1,B27=$AH$1,B28=$AG$1,B28=$AH$1,B29=$AG$1,B29=$AH$1),0,1)))</f>
        <v>0</v>
      </c>
      <c r="AH27" s="2">
        <f>IF($A27&gt;='DB_FG_243way_Regular Symbol'!E$16,"",IF(C27=0,"",IF(OR(C27=$AG$1,C27=$AH$1,C28=$AG$1,C28=$AH$1,C29=$AG$1,C29=$AH$1),0,1)))</f>
        <v>1</v>
      </c>
      <c r="AI27" s="2">
        <f>IF($A27&gt;='DB_FG_243way_Regular Symbol'!F$16,"",IF(D27=0,"",IF(OR(D27=$AG$1,D27=$AH$1,D28=$AG$1,D28=$AH$1,D29=$AG$1,D29=$AH$1),0,1)))</f>
        <v>1</v>
      </c>
      <c r="AJ27" s="2">
        <f>IF($A27&gt;='DB_FG_243way_Regular Symbol'!G$16,"",IF(E27=0,"",IF(OR(E27=$AG$1,E27=$AH$1,E28=$AG$1,E28=$AH$1,E29=$AG$1,E29=$AH$1),0,1)))</f>
        <v>1</v>
      </c>
      <c r="AK27" s="128">
        <f>IF($A27&gt;='DB_FG_243way_Regular Symbol'!H$16,"",IF(F27=0,"",IF(OR(F27=$AG$1,F27=$AH$1,F28=$AG$1,F28=$AH$1,F29=$AG$1,F29=$AH$1),0,1)))</f>
        <v>1</v>
      </c>
      <c r="AM27" s="342">
        <f>IF($A27&gt;='DB_FG_243way_Regular Symbol'!D$16,"",IF(B27=0,"",IF(OR(B27=$AM$1,B27=$AN$1,B28=$AM$1,B28=$AN$1,B29=$AM$1,B29=$AN$1),0,1)))</f>
        <v>1</v>
      </c>
      <c r="AN27" s="2">
        <f>IF($A27&gt;='DB_FG_243way_Regular Symbol'!E$16,"",IF(C27=0,"",IF(OR(C27=$AM$1,C27=$AN$1,C28=$AM$1,C28=$AN$1,C29=$AM$1,C29=$AN$1),0,1)))</f>
        <v>1</v>
      </c>
      <c r="AO27" s="2">
        <f>IF($A27&gt;='DB_FG_243way_Regular Symbol'!F$16,"",IF(D27=0,"",IF(OR(D27=$AM$1,D27=$AN$1,D28=$AM$1,D28=$AN$1,D29=$AM$1,D29=$AN$1),0,1)))</f>
        <v>1</v>
      </c>
      <c r="AP27" s="2">
        <f>IF($A27&gt;='DB_FG_243way_Regular Symbol'!G$16,"",IF(E27=0,"",IF(OR(E27=$AM$1,E27=$AN$1,E28=$AM$1,E28=$AN$1,E29=$AM$1,E29=$AN$1),0,1)))</f>
        <v>1</v>
      </c>
      <c r="AQ27" s="128">
        <f>IF($A27&gt;='DB_FG_243way_Regular Symbol'!H$16,"",IF(F27=0,"",IF(OR(F27=$AM$1,F27=$AN$1,F28=$AM$1,F28=$AN$1,F29=$AM$1,F29=$AN$1),0,1)))</f>
        <v>1</v>
      </c>
      <c r="AS27" s="342">
        <f>IF($A27&gt;='DB_FG_243way_Regular Symbol'!D$16,"",IF(B27=0,"",IF(OR(B27=$AM$1,B27=$AT$1,B28=$AM$1,B28=$AT$1,B29=$AM$1,B29=$AT$1),0,1)))</f>
        <v>1</v>
      </c>
      <c r="AT27" s="2">
        <f>IF($A27&gt;='DB_FG_243way_Regular Symbol'!E$16,"",IF(C27=0,"",IF(OR(C27=$AM$1,C27=$AT$1,C28=$AM$1,C28=$AT$1,C29=$AM$1,C29=$AT$1),0,1)))</f>
        <v>1</v>
      </c>
      <c r="AU27" s="2">
        <f>IF($A27&gt;='DB_FG_243way_Regular Symbol'!F$16,"",IF(D27=0,"",IF(OR(D27=$AM$1,D27=$AT$1,D28=$AM$1,D28=$AT$1,D29=$AM$1,D29=$AT$1),0,1)))</f>
        <v>1</v>
      </c>
      <c r="AV27" s="2">
        <f>IF($A27&gt;='DB_FG_243way_Regular Symbol'!G$16,"",IF(E27=0,"",IF(OR(E27=$AM$1,E27=$AT$1,E28=$AM$1,E28=$AT$1,E29=$AM$1,E29=$AT$1),0,1)))</f>
        <v>1</v>
      </c>
      <c r="AW27" s="128">
        <f>IF($A27&gt;='DB_FG_243way_Regular Symbol'!H$16,"",IF(F27=0,"",IF(OR(F27=$AM$1,F27=$AT$1,F28=$AM$1,F28=$AT$1,F29=$AM$1,F29=$AT$1),0,1)))</f>
        <v>1</v>
      </c>
      <c r="AY27" s="342">
        <f>IF($A27&gt;='DB_FG_243way_Regular Symbol'!D$16,"",IF(B27=0,"",IF(OR(B27=$AM$1,B27=$AZ$1,B28=$AM$1,B28=$AZ$1,B29=$AM$1,B29=$AZ$1),0,1)))</f>
        <v>1</v>
      </c>
      <c r="AZ27" s="2">
        <f>IF($A27&gt;='DB_FG_243way_Regular Symbol'!E$16,"",IF(C27=0,"",IF(OR(C27=$AM$1,C27=$AZ$1,C28=$AM$1,C28=$AZ$1,C29=$AM$1,C29=$AZ$1),0,1)))</f>
        <v>1</v>
      </c>
      <c r="BA27" s="2">
        <f>IF($A27&gt;='DB_FG_243way_Regular Symbol'!F$16,"",IF(D27=0,"",IF(OR(D27=$AM$1,D27=$AZ$1,D28=$AM$1,D28=$AZ$1,D29=$AM$1,D29=$AZ$1),0,1)))</f>
        <v>1</v>
      </c>
      <c r="BB27" s="2">
        <f>IF($A27&gt;='DB_FG_243way_Regular Symbol'!G$16,"",IF(E27=0,"",IF(OR(E27=$AM$1,E27=$AZ$1,E28=$AM$1,E28=$AZ$1,E29=$AM$1,E29=$AZ$1),0,1)))</f>
        <v>1</v>
      </c>
      <c r="BC27" s="128">
        <f>IF($A27&gt;='DB_FG_243way_Regular Symbol'!H$16,"",IF(F27=0,"",IF(OR(F27=$AM$1,F27=$AZ$1,F28=$AM$1,F28=$AZ$1,F29=$AM$1,F29=$AZ$1),0,1)))</f>
        <v>1</v>
      </c>
      <c r="BE27" s="342"/>
      <c r="BF27" s="2"/>
      <c r="BG27" s="2">
        <f>IF($A27&gt;='DB_FG_243way_Regular Symbol'!F$16,"",IF(D27=0,"",COUNTIF(D27:D29,$BF$1)))</f>
        <v>0</v>
      </c>
      <c r="BH27" s="2">
        <f>IF($A27&gt;='DB_FG_243way_Regular Symbol'!G$16,"",IF(E27=0,"",COUNTIF(E27:E29,$BF$1)))</f>
        <v>0</v>
      </c>
      <c r="BI27" s="2">
        <f>IF($A27&gt;='DB_FG_243way_Regular Symbol'!H$16,"",IF(F27=0,"",COUNTIF(F27:F29,$BF$1)))</f>
        <v>0</v>
      </c>
      <c r="BK27" s="342"/>
      <c r="BL27" s="2"/>
      <c r="BM27" s="2">
        <f>IF($A27&gt;='DB_FG_243way_Regular Symbol'!F$16,"",IF(D27=0,"",IF(OR(D27=$AM$1,D27=$BL$1,D28=$AM$1,D28=$BL$1,D29=$AM$1,D29=$BL$1),0,1)))</f>
        <v>1</v>
      </c>
      <c r="BN27" s="2">
        <f>IF($A27&gt;='DB_FG_243way_Regular Symbol'!G$16,"",IF(E27=0,"",IF(OR(E27=$AM$1,E27=$BL$1,E28=$AM$1,E28=$BL$1,E29=$AM$1,E29=$BL$1),0,1)))</f>
        <v>1</v>
      </c>
      <c r="BO27" s="128">
        <f>IF($A27&gt;='DB_FG_243way_Regular Symbol'!H$16,"",IF(F27=0,"",IF(OR(F27=$AM$1,F27=$BL$1,F28=$AM$1,F28=$BL$1,F29=$AM$1,F29=$BL$1),0,1)))</f>
        <v>1</v>
      </c>
      <c r="BQ27" s="2">
        <f>IF($A27&gt;='DB_FG_243way_Regular Symbol'!D$16,"",IF(B27=0,"",IF(OR(B27=$BQ$1,B27=$BR$1,B28=$BQ$1,B28=$BR$1,B29=$BQ$1,B29=$BR$1),0,1)))</f>
        <v>1</v>
      </c>
      <c r="BR27" s="2">
        <f>IF($A27&gt;='DB_FG_243way_Regular Symbol'!E$16,"",IF(C27=0,"",IF(OR(C27=$BQ$1,C27=$BR$1,C28=$BQ$1,C28=$BR$1,C29=$BQ$1,C29=$BR$1),0,1)))</f>
        <v>1</v>
      </c>
      <c r="BS27" s="2">
        <f>IF($A27&gt;='DB_FG_243way_Regular Symbol'!F$16,"",IF(D27=0,"",IF(OR(D27=$BQ$1,D27=$BR$1,D28=$BQ$1,D28=$BR$1,D29=$BQ$1,D29=$BR$1),0,1)))</f>
        <v>1</v>
      </c>
      <c r="BT27" s="2">
        <f>IF($A27&gt;='DB_FG_243way_Regular Symbol'!G$16,"",IF(E27=0,"",IF(OR(E27=$BQ$1,E27=$BR$1,E28=$BQ$1,E28=$BR$1,E29=$BQ$1,E29=$BR$1),0,1)))</f>
        <v>1</v>
      </c>
      <c r="BU27" s="2">
        <f>IF($A27&gt;='DB_FG_243way_Regular Symbol'!H$16,"",IF(F27=0,"",IF(OR(F27=$BQ$1,F27=$BR$1,F28=$BQ$1,F28=$BR$1,F29=$BQ$1,F29=$BR$1),0,1)))</f>
        <v>1</v>
      </c>
      <c r="BW27" s="2">
        <f>IF($A27&gt;='DB_FG_243way_Regular Symbol'!D$16,"",IF(B27=0,"",IF(OR(B27=$BW$1,B28=$BW$1,B29=$BW$1,B27=$BX$1,B28=$BX$1,B29=$BX$1),0,1)))</f>
        <v>0</v>
      </c>
      <c r="BX27" s="2">
        <f>IF($A27&gt;='DB_FG_243way_Regular Symbol'!E$16,"",IF(C27=0,"",IF(OR(C27=$BW$1,C28=$BW$1,C29=$BW$1,C27=$BX$1,C28=$BX$1,C29=$BX$1),0,1)))</f>
        <v>1</v>
      </c>
      <c r="BY27" s="2">
        <f>IF($A27&gt;='DB_FG_243way_Regular Symbol'!F$16,"",IF(D27=0,"",IF(OR(D27=$BW$1,D28=$BW$1,D29=$BW$1,D27=$BX$1,D28=$BX$1,D29=$BX$1),0,1)))</f>
        <v>1</v>
      </c>
      <c r="BZ27" s="2">
        <f>IF($A27&gt;='DB_FG_243way_Regular Symbol'!G$16,"",IF(E27=0,"",IF(OR(E27=$BW$1,E28=$BW$1,E29=$BW$1,E27=$BX$1,E28=$BX$1,E29=$BX$1),0,1)))</f>
        <v>1</v>
      </c>
      <c r="CA27" s="2">
        <f>IF($A27&gt;='DB_FG_243way_Regular Symbol'!H$16,"",IF(F27=0,"",IF(OR(F27=$BW$1,F28=$BW$1,F29=$BW$1,F27=$BX$1,F28=$BX$1,F29=$BX$1),0,1)))</f>
        <v>1</v>
      </c>
      <c r="CC27" s="2">
        <f>IF($A27&gt;='DB_FG_243way_Regular Symbol'!D$16,"",IF(B27=0,"",IF(OR(B27=$BW$1,B28=$BW$1,B29=$BW$1,B27=$CD$1,B28=$CD$1,B29=$CD$1),0,1)))</f>
        <v>1</v>
      </c>
      <c r="CD27" s="2">
        <f>IF($A27&gt;='DB_FG_243way_Regular Symbol'!E$16,"",IF(C27=0,"",IF(OR(C27=$BW$1,C28=$BW$1,C29=$BW$1,C27=$CD$1,C28=$CD$1,C29=$CD$1),0,1)))</f>
        <v>1</v>
      </c>
      <c r="CE27" s="2">
        <f>IF($A27&gt;='DB_FG_243way_Regular Symbol'!F$16,"",IF(D27=0,"",IF(OR(D27=$BW$1,D28=$BW$1,D29=$BW$1,D27=$CD$1,D28=$CD$1,D29=$CD$1),0,1)))</f>
        <v>0</v>
      </c>
      <c r="CF27" s="2">
        <f>IF($A27&gt;='DB_FG_243way_Regular Symbol'!G$16,"",IF(E27=0,"",IF(OR(E27=$BW$1,E28=$BW$1,E29=$BW$1,E27=$CD$1,E28=$CD$1,E29=$CD$1),0,1)))</f>
        <v>0</v>
      </c>
      <c r="CG27" s="2">
        <f>IF($A27&gt;='DB_FG_243way_Regular Symbol'!H$16,"",IF(F27=0,"",IF(OR(F27=$BW$1,F28=$BW$1,F29=$BW$1,F27=$CD$1,F28=$CD$1,F29=$CD$1),0,1)))</f>
        <v>1</v>
      </c>
      <c r="CI27" s="2">
        <f>IF($A27&gt;='DB_FG_243way_Regular Symbol'!D$16,"",IF(B27=0,"",IF(OR(B27=$BW$1,B28=$BW$1,B29=$BW$1,B27=$CJ$1,B28=$CJ$1,B29=$CJ$1),0,1)))</f>
        <v>1</v>
      </c>
      <c r="CJ27" s="2">
        <f>IF($A27&gt;='DB_FG_243way_Regular Symbol'!E$16,"",IF(C27=0,"",IF(OR(C27=$BW$1,C28=$BW$1,C29=$BW$1,C27=$CJ$1,C28=$CJ$1,C29=$CJ$1),0,1)))</f>
        <v>0</v>
      </c>
      <c r="CK27" s="2">
        <f>IF($A27&gt;='DB_FG_243way_Regular Symbol'!F$16,"",IF(D27=0,"",IF(OR(D27=$BW$1,D28=$BW$1,D29=$BW$1,D27=$CJ$1,D28=$CJ$1,D29=$CJ$1),0,1)))</f>
        <v>1</v>
      </c>
      <c r="CL27" s="2">
        <f>IF($A27&gt;='DB_FG_243way_Regular Symbol'!G$16,"",IF(E27=0,"",IF(OR(E27=$BW$1,E28=$BW$1,E29=$BW$1,E27=$CJ$1,E28=$CJ$1,E29=$CJ$1),0,1)))</f>
        <v>0</v>
      </c>
      <c r="CM27" s="2">
        <f>IF($A27&gt;='DB_FG_243way_Regular Symbol'!H$16,"",IF(F27=0,"",IF(OR(F27=$BW$1,F28=$BW$1,F29=$BW$1,F27=$CJ$1,F28=$CJ$1,F29=$CJ$1),0,1)))</f>
        <v>0</v>
      </c>
      <c r="CO27" s="2">
        <f>IF($A27&gt;='DB_FG_243way_Regular Symbol'!D$16,"",IF(B27=0,"",IF(OR(B27=$BW$1,B28=$BW$1,B29=$BW$1,B27=$CP$1,B28=$CP$1,B29=$CP$1),0,1)))</f>
        <v>0</v>
      </c>
      <c r="CP27" s="2">
        <f>IF($A27&gt;='DB_FG_243way_Regular Symbol'!E$16,"",IF(C27=0,"",IF(OR(C27=$BW$1,C28=$BW$1,C29=$BW$1,C27=$CP$1,C28=$CP$1,C29=$CP$1),0,1)))</f>
        <v>1</v>
      </c>
      <c r="CQ27" s="2">
        <f>IF($A27&gt;='DB_FG_243way_Regular Symbol'!F$16,"",IF(D27=0,"",IF(OR(D27=$BW$1,D28=$BW$1,D29=$BW$1,D27=$CP$1,D28=$CP$1,D29=$CP$1),0,1)))</f>
        <v>1</v>
      </c>
      <c r="CR27" s="2">
        <f>IF($A27&gt;='DB_FG_243way_Regular Symbol'!G$16,"",IF(E27=0,"",IF(OR(E27=$BW$1,E28=$BW$1,E29=$BW$1,E27=$CP$1,E28=$CP$1,E29=$CP$1),0,1)))</f>
        <v>1</v>
      </c>
      <c r="CS27" s="2">
        <f>IF($A27&gt;='DB_FG_243way_Regular Symbol'!H$16,"",IF(F27=0,"",IF(OR(F27=$BW$1,F28=$BW$1,F29=$BW$1,F27=$CP$1,F28=$CP$1,F29=$CP$1),0,1)))</f>
        <v>0</v>
      </c>
      <c r="CU27" s="2">
        <f>IF($A27&gt;='DB_FG_243way_Regular Symbol'!D$16,"",IF(B27=0,"",IF(OR(B27=$BW$1,B28=$BW$1,B29=$BW$1,B27=$CV$1,B28=$CV$1,B29=$CV$1),0,1)))</f>
        <v>1</v>
      </c>
      <c r="CV27" s="2">
        <f>IF($A27&gt;='DB_FG_243way_Regular Symbol'!E$16,"",IF(C27=0,"",IF(OR(C27=$BW$1,C28=$BW$1,C29=$BW$1,C27=$CV$1,C28=$CV$1,C29=$CV$1),0,1)))</f>
        <v>0</v>
      </c>
      <c r="CW27" s="2">
        <f>IF($A27&gt;='DB_FG_243way_Regular Symbol'!F$16,"",IF(D27=0,"",IF(OR(D27=$BW$1,D28=$BW$1,D29=$BW$1,D27=$CV$1,D28=$CV$1,D29=$CV$1),0,1)))</f>
        <v>0</v>
      </c>
      <c r="CX27" s="2">
        <f>IF($A27&gt;='DB_FG_243way_Regular Symbol'!G$16,"",IF(E27=0,"",IF(OR(E27=$BW$1,E28=$BW$1,E29=$BW$1,E27=$CV$1,E28=$CV$1,E29=$CV$1),0,1)))</f>
        <v>1</v>
      </c>
      <c r="CY27" s="2">
        <f>IF($A27&gt;='DB_FG_243way_Regular Symbol'!H$16,"",IF(F27=0,"",IF(OR(F27=$BW$1,F28=$BW$1,F29=$BW$1,F27=$CV$1,F28=$CV$1,F29=$CV$1),0,1)))</f>
        <v>0</v>
      </c>
    </row>
    <row r="28" spans="1:103">
      <c r="A28" s="341">
        <f>IF('DB_FG_243way_Regular Symbol'!L27="","",'DB_FG_243way_Regular Symbol'!L27)</f>
        <v>24</v>
      </c>
      <c r="B28" s="184" t="str">
        <f>IF('DB_FG_243way_Regular Symbol'!M27="",
IF($A28-'DB_FG_243way_Regular Symbol'!D$16&gt;='DB_FG_243way_RegularＸ_W()'!B$2-1,"",VLOOKUP($A28-'DB_FG_243way_Regular Symbol'!D$16,'DB_FG_243way_Regular Symbol'!$L$3:$Q$99,'DB_FG_243way_RegularＸ_W()'!B$3+1,FALSE)),
'DB_FG_243way_Regular Symbol'!M27)</f>
        <v>M4</v>
      </c>
      <c r="C28" s="184" t="str">
        <f>IF('DB_FG_243way_Regular Symbol'!N27="",
IF($A28-'DB_FG_243way_Regular Symbol'!E$16&gt;='DB_FG_243way_RegularＸ_W()'!C$2-1,"",VLOOKUP($A28-'DB_FG_243way_Regular Symbol'!E$16,'DB_FG_243way_Regular Symbol'!$L$3:$Q$99,'DB_FG_243way_RegularＸ_W()'!C$3+1,FALSE)),
'DB_FG_243way_Regular Symbol'!N27)</f>
        <v>M3</v>
      </c>
      <c r="D28" s="184" t="str">
        <f>IF('DB_FG_243way_Regular Symbol'!O27="",
IF($A28-'DB_FG_243way_Regular Symbol'!F$16&gt;='DB_FG_243way_RegularＸ_W()'!D$2-1,"",VLOOKUP($A28-'DB_FG_243way_Regular Symbol'!F$16,'DB_FG_243way_Regular Symbol'!$L$3:$Q$99,'DB_FG_243way_RegularＸ_W()'!D$3+1,FALSE)),
'DB_FG_243way_Regular Symbol'!O27)</f>
        <v>NI</v>
      </c>
      <c r="E28" s="184" t="str">
        <f>IF('DB_FG_243way_Regular Symbol'!P27="",
IF($A28-'DB_FG_243way_Regular Symbol'!G$16&gt;='DB_FG_243way_RegularＸ_W()'!E$2-1,"",VLOOKUP($A28-'DB_FG_243way_Regular Symbol'!G$16,'DB_FG_243way_Regular Symbol'!$L$3:$Q$99,'DB_FG_243way_RegularＸ_W()'!E$3+1,FALSE)),
'DB_FG_243way_Regular Symbol'!P27)</f>
        <v>M1</v>
      </c>
      <c r="F28" s="358" t="str">
        <f>IF('DB_FG_243way_Regular Symbol'!Q27="",
IF($A28-'DB_FG_243way_Regular Symbol'!H$16&gt;='DB_FG_243way_RegularＸ_W()'!F$2-1,"",VLOOKUP($A28-'DB_FG_243way_Regular Symbol'!H$16,'DB_FG_243way_Regular Symbol'!$L$3:$Q$99,'DB_FG_243way_RegularＸ_W()'!F$3+1,FALSE)),
'DB_FG_243way_Regular Symbol'!Q27)</f>
        <v>TE</v>
      </c>
      <c r="O28" s="342">
        <f>IF($A28&gt;='DB_FG_243way_Regular Symbol'!D$16,"",IF(B28=0,"",IF(OR(B28=$O$1,B28=$P$1,B29=$O$1,B29=$P$1,B30=$O$1,B30=$P$1),0,1)))</f>
        <v>1</v>
      </c>
      <c r="P28" s="2">
        <f>IF($A28&gt;='DB_FG_243way_Regular Symbol'!E$16,"",IF(C28=0,"",IF(OR(C28=$O$1,C28=$P$1,C29=$O$1,C29=$P$1,C30=$O$1,C30=$P$1),0,1)))</f>
        <v>1</v>
      </c>
      <c r="Q28" s="2">
        <f>IF($A28&gt;='DB_FG_243way_Regular Symbol'!F$16,"",IF(D28=0,"",IF(OR(D28=$O$1,D28=$P$1,D29=$O$1,D29=$P$1,D30=$O$1,D30=$P$1),0,1)))</f>
        <v>0</v>
      </c>
      <c r="R28" s="2">
        <f>IF($A28&gt;='DB_FG_243way_Regular Symbol'!G$16,"",IF(E28=0,"",IF(OR(E28=$O$1,E28=$P$1,E29=$O$1,E29=$P$1,E30=$O$1,E30=$P$1),0,1)))</f>
        <v>0</v>
      </c>
      <c r="S28" s="128">
        <f>IF($A28&gt;='DB_FG_243way_Regular Symbol'!H$16,"",IF(F28=0,"",IF(OR(F28=$O$1,F28=$P$1,F29=$O$1,F29=$P$1,F30=$O$1,F30=$P$1),0,1)))</f>
        <v>1</v>
      </c>
      <c r="U28" s="342">
        <f>IF($A28&gt;='DB_FG_243way_Regular Symbol'!D$16,"",IF(B28=0,"",IF(OR(B28=$U$1,B28=$V$1,B29=$U$1,B29=$V$1,B30=$U$1,B30=$V$1),0,1)))</f>
        <v>1</v>
      </c>
      <c r="V28" s="2">
        <f>IF($A28&gt;='DB_FG_243way_Regular Symbol'!E$16,"",IF(C28=0,"",IF(OR(C28=$U$1,C28=$V$1,C29=$U$1,C29=$V$1,C30=$U$1,C30=$V$1),0,1)))</f>
        <v>1</v>
      </c>
      <c r="W28" s="2">
        <f>IF($A28&gt;='DB_FG_243way_Regular Symbol'!F$16,"",IF(D28=0,"",IF(OR(D28=$U$1,D28=$V$1,D29=$U$1,D29=$V$1,D30=$U$1,D30=$V$1),0,1)))</f>
        <v>1</v>
      </c>
      <c r="X28" s="2">
        <f>IF($A28&gt;='DB_FG_243way_Regular Symbol'!G$16,"",IF(E28=0,"",IF(OR(E28=$U$1,E28=$V$1,E29=$U$1,E29=$V$1,E30=$U$1,E30=$V$1),0,1)))</f>
        <v>1</v>
      </c>
      <c r="Y28" s="128">
        <f>IF($A28&gt;='DB_FG_243way_Regular Symbol'!H$16,"",IF(F28=0,"",IF(OR(F28=$U$1,F28=$V$1,F29=$U$1,F29=$V$1,F30=$U$1,F30=$V$1),0,1)))</f>
        <v>1</v>
      </c>
      <c r="AA28" s="342">
        <f>IF($A28&gt;='DB_FG_243way_Regular Symbol'!D$16,"",IF(B28=0,"",IF(OR(B28=$AA$1,B28=$AB$1,B29=$AA$1,B29=$AB$1,B30=$AA$1,,B30=$AB$1),0,1)))</f>
        <v>1</v>
      </c>
      <c r="AB28" s="2">
        <f>IF($A28&gt;='DB_FG_243way_Regular Symbol'!E$16,"",IF(C28=0,"",IF(OR(C28=$AA$1,C28=$AB$1,C29=$AA$1,C29=$AB$1,C30=$AA$1,,C30=$AB$1),0,1)))</f>
        <v>0</v>
      </c>
      <c r="AC28" s="2">
        <f>IF($A28&gt;='DB_FG_243way_Regular Symbol'!F$16,"",IF(D28=0,"",IF(OR(D28=$AA$1,D28=$AB$1,D29=$AA$1,D29=$AB$1,D30=$AA$1,,D30=$AB$1),0,1)))</f>
        <v>1</v>
      </c>
      <c r="AD28" s="2">
        <f>IF($A28&gt;='DB_FG_243way_Regular Symbol'!G$16,"",IF(E28=0,"",IF(OR(E28=$AA$1,E28=$AB$1,E29=$AA$1,E29=$AB$1,E30=$AA$1,,E30=$AB$1),0,1)))</f>
        <v>1</v>
      </c>
      <c r="AE28" s="128">
        <f>IF($A28&gt;='DB_FG_243way_Regular Symbol'!H$16,"",IF(F28=0,"",IF(OR(F28=$AA$1,F28=$AB$1,F29=$AA$1,F29=$AB$1,F30=$AA$1,,F30=$AB$1),0,1)))</f>
        <v>1</v>
      </c>
      <c r="AG28" s="342">
        <f>IF($A28&gt;='DB_FG_243way_Regular Symbol'!D$16,"",IF(B28=0,"",IF(OR(B28=$AG$1,B28=$AH$1,B29=$AG$1,B29=$AH$1,B30=$AG$1,B30=$AH$1),0,1)))</f>
        <v>0</v>
      </c>
      <c r="AH28" s="2">
        <f>IF($A28&gt;='DB_FG_243way_Regular Symbol'!E$16,"",IF(C28=0,"",IF(OR(C28=$AG$1,C28=$AH$1,C29=$AG$1,C29=$AH$1,C30=$AG$1,C30=$AH$1),0,1)))</f>
        <v>1</v>
      </c>
      <c r="AI28" s="2">
        <f>IF($A28&gt;='DB_FG_243way_Regular Symbol'!F$16,"",IF(D28=0,"",IF(OR(D28=$AG$1,D28=$AH$1,D29=$AG$1,D29=$AH$1,D30=$AG$1,D30=$AH$1),0,1)))</f>
        <v>1</v>
      </c>
      <c r="AJ28" s="2">
        <f>IF($A28&gt;='DB_FG_243way_Regular Symbol'!G$16,"",IF(E28=0,"",IF(OR(E28=$AG$1,E28=$AH$1,E29=$AG$1,E29=$AH$1,E30=$AG$1,E30=$AH$1),0,1)))</f>
        <v>1</v>
      </c>
      <c r="AK28" s="128">
        <f>IF($A28&gt;='DB_FG_243way_Regular Symbol'!H$16,"",IF(F28=0,"",IF(OR(F28=$AG$1,F28=$AH$1,F29=$AG$1,F29=$AH$1,F30=$AG$1,F30=$AH$1),0,1)))</f>
        <v>0</v>
      </c>
      <c r="AM28" s="342">
        <f>IF($A28&gt;='DB_FG_243way_Regular Symbol'!D$16,"",IF(B28=0,"",IF(OR(B28=$AM$1,B28=$AN$1,B29=$AM$1,B29=$AN$1,B30=$AM$1,B30=$AN$1),0,1)))</f>
        <v>1</v>
      </c>
      <c r="AN28" s="2">
        <f>IF($A28&gt;='DB_FG_243way_Regular Symbol'!E$16,"",IF(C28=0,"",IF(OR(C28=$AM$1,C28=$AN$1,C29=$AM$1,C29=$AN$1,C30=$AM$1,C30=$AN$1),0,1)))</f>
        <v>1</v>
      </c>
      <c r="AO28" s="2">
        <f>IF($A28&gt;='DB_FG_243way_Regular Symbol'!F$16,"",IF(D28=0,"",IF(OR(D28=$AM$1,D28=$AN$1,D29=$AM$1,D29=$AN$1,D30=$AM$1,D30=$AN$1),0,1)))</f>
        <v>1</v>
      </c>
      <c r="AP28" s="2">
        <f>IF($A28&gt;='DB_FG_243way_Regular Symbol'!G$16,"",IF(E28=0,"",IF(OR(E28=$AM$1,E28=$AN$1,E29=$AM$1,E29=$AN$1,E30=$AM$1,E30=$AN$1),0,1)))</f>
        <v>1</v>
      </c>
      <c r="AQ28" s="128">
        <f>IF($A28&gt;='DB_FG_243way_Regular Symbol'!H$16,"",IF(F28=0,"",IF(OR(F28=$AM$1,F28=$AN$1,F29=$AM$1,F29=$AN$1,F30=$AM$1,F30=$AN$1),0,1)))</f>
        <v>1</v>
      </c>
      <c r="AS28" s="342">
        <f>IF($A28&gt;='DB_FG_243way_Regular Symbol'!D$16,"",IF(B28=0,"",IF(OR(B28=$AM$1,B28=$AT$1,B29=$AM$1,B29=$AT$1,B30=$AM$1,B30=$AT$1),0,1)))</f>
        <v>1</v>
      </c>
      <c r="AT28" s="2">
        <f>IF($A28&gt;='DB_FG_243way_Regular Symbol'!E$16,"",IF(C28=0,"",IF(OR(C28=$AM$1,C28=$AT$1,C29=$AM$1,C29=$AT$1,C30=$AM$1,C30=$AT$1),0,1)))</f>
        <v>1</v>
      </c>
      <c r="AU28" s="2">
        <f>IF($A28&gt;='DB_FG_243way_Regular Symbol'!F$16,"",IF(D28=0,"",IF(OR(D28=$AM$1,D28=$AT$1,D29=$AM$1,D29=$AT$1,D30=$AM$1,D30=$AT$1),0,1)))</f>
        <v>1</v>
      </c>
      <c r="AV28" s="2">
        <f>IF($A28&gt;='DB_FG_243way_Regular Symbol'!G$16,"",IF(E28=0,"",IF(OR(E28=$AM$1,E28=$AT$1,E29=$AM$1,E29=$AT$1,E30=$AM$1,E30=$AT$1),0,1)))</f>
        <v>1</v>
      </c>
      <c r="AW28" s="128">
        <f>IF($A28&gt;='DB_FG_243way_Regular Symbol'!H$16,"",IF(F28=0,"",IF(OR(F28=$AM$1,F28=$AT$1,F29=$AM$1,F29=$AT$1,F30=$AM$1,F30=$AT$1),0,1)))</f>
        <v>1</v>
      </c>
      <c r="AY28" s="342">
        <f>IF($A28&gt;='DB_FG_243way_Regular Symbol'!D$16,"",IF(B28=0,"",IF(OR(B28=$AM$1,B28=$AZ$1,B29=$AM$1,B29=$AZ$1,B30=$AM$1,B30=$AZ$1),0,1)))</f>
        <v>1</v>
      </c>
      <c r="AZ28" s="2">
        <f>IF($A28&gt;='DB_FG_243way_Regular Symbol'!E$16,"",IF(C28=0,"",IF(OR(C28=$AM$1,C28=$AZ$1,C29=$AM$1,C29=$AZ$1,C30=$AM$1,C30=$AZ$1),0,1)))</f>
        <v>1</v>
      </c>
      <c r="BA28" s="2">
        <f>IF($A28&gt;='DB_FG_243way_Regular Symbol'!F$16,"",IF(D28=0,"",IF(OR(D28=$AM$1,D28=$AZ$1,D29=$AM$1,D29=$AZ$1,D30=$AM$1,D30=$AZ$1),0,1)))</f>
        <v>1</v>
      </c>
      <c r="BB28" s="2">
        <f>IF($A28&gt;='DB_FG_243way_Regular Symbol'!G$16,"",IF(E28=0,"",IF(OR(E28=$AM$1,E28=$AZ$1,E29=$AM$1,E29=$AZ$1,E30=$AM$1,E30=$AZ$1),0,1)))</f>
        <v>1</v>
      </c>
      <c r="BC28" s="128">
        <f>IF($A28&gt;='DB_FG_243way_Regular Symbol'!H$16,"",IF(F28=0,"",IF(OR(F28=$AM$1,F28=$AZ$1,F29=$AM$1,F29=$AZ$1,F30=$AM$1,F30=$AZ$1),0,1)))</f>
        <v>1</v>
      </c>
      <c r="BE28" s="342"/>
      <c r="BF28" s="2"/>
      <c r="BG28" s="2">
        <f>IF($A28&gt;='DB_FG_243way_Regular Symbol'!F$16,"",IF(D28=0,"",COUNTIF(D28:D30,$BF$1)))</f>
        <v>0</v>
      </c>
      <c r="BH28" s="2">
        <f>IF($A28&gt;='DB_FG_243way_Regular Symbol'!G$16,"",IF(E28=0,"",COUNTIF(E28:E30,$BF$1)))</f>
        <v>0</v>
      </c>
      <c r="BI28" s="2">
        <f>IF($A28&gt;='DB_FG_243way_Regular Symbol'!H$16,"",IF(F28=0,"",COUNTIF(F28:F30,$BF$1)))</f>
        <v>0</v>
      </c>
      <c r="BK28" s="342"/>
      <c r="BL28" s="2"/>
      <c r="BM28" s="2">
        <f>IF($A28&gt;='DB_FG_243way_Regular Symbol'!F$16,"",IF(D28=0,"",IF(OR(D28=$AM$1,D28=$BL$1,D29=$AM$1,D29=$BL$1,D30=$AM$1,D30=$BL$1),0,1)))</f>
        <v>1</v>
      </c>
      <c r="BN28" s="2">
        <f>IF($A28&gt;='DB_FG_243way_Regular Symbol'!G$16,"",IF(E28=0,"",IF(OR(E28=$AM$1,E28=$BL$1,E29=$AM$1,E29=$BL$1,E30=$AM$1,E30=$BL$1),0,1)))</f>
        <v>1</v>
      </c>
      <c r="BO28" s="128">
        <f>IF($A28&gt;='DB_FG_243way_Regular Symbol'!H$16,"",IF(F28=0,"",IF(OR(F28=$AM$1,F28=$BL$1,F29=$AM$1,F29=$BL$1,F30=$AM$1,F30=$BL$1),0,1)))</f>
        <v>1</v>
      </c>
      <c r="BQ28" s="2">
        <f>IF($A28&gt;='DB_FG_243way_Regular Symbol'!D$16,"",IF(B28=0,"",IF(OR(B28=$BQ$1,B28=$BR$1,B29=$BQ$1,B29=$BR$1,B30=$BQ$1,B30=$BR$1),0,1)))</f>
        <v>1</v>
      </c>
      <c r="BR28" s="2">
        <f>IF($A28&gt;='DB_FG_243way_Regular Symbol'!E$16,"",IF(C28=0,"",IF(OR(C28=$BQ$1,C28=$BR$1,C29=$BQ$1,C29=$BR$1,C30=$BQ$1,C30=$BR$1),0,1)))</f>
        <v>1</v>
      </c>
      <c r="BS28" s="2">
        <f>IF($A28&gt;='DB_FG_243way_Regular Symbol'!F$16,"",IF(D28=0,"",IF(OR(D28=$BQ$1,D28=$BR$1,D29=$BQ$1,D29=$BR$1,D30=$BQ$1,D30=$BR$1),0,1)))</f>
        <v>1</v>
      </c>
      <c r="BT28" s="2">
        <f>IF($A28&gt;='DB_FG_243way_Regular Symbol'!G$16,"",IF(E28=0,"",IF(OR(E28=$BQ$1,E28=$BR$1,E29=$BQ$1,E29=$BR$1,E30=$BQ$1,E30=$BR$1),0,1)))</f>
        <v>0</v>
      </c>
      <c r="BU28" s="2">
        <f>IF($A28&gt;='DB_FG_243way_Regular Symbol'!H$16,"",IF(F28=0,"",IF(OR(F28=$BQ$1,F28=$BR$1,F29=$BQ$1,F29=$BR$1,F30=$BQ$1,F30=$BR$1),0,1)))</f>
        <v>1</v>
      </c>
      <c r="BW28" s="2">
        <f>IF($A28&gt;='DB_FG_243way_Regular Symbol'!D$16,"",IF(B28=0,"",IF(OR(B28=$BW$1,B29=$BW$1,B30=$BW$1,B28=$BX$1,B29=$BX$1,B30=$BX$1),0,1)))</f>
        <v>1</v>
      </c>
      <c r="BX28" s="2">
        <f>IF($A28&gt;='DB_FG_243way_Regular Symbol'!E$16,"",IF(C28=0,"",IF(OR(C28=$BW$1,C29=$BW$1,C30=$BW$1,C28=$BX$1,C29=$BX$1,C30=$BX$1),0,1)))</f>
        <v>1</v>
      </c>
      <c r="BY28" s="2">
        <f>IF($A28&gt;='DB_FG_243way_Regular Symbol'!F$16,"",IF(D28=0,"",IF(OR(D28=$BW$1,D29=$BW$1,D30=$BW$1,D28=$BX$1,D29=$BX$1,D30=$BX$1),0,1)))</f>
        <v>1</v>
      </c>
      <c r="BZ28" s="2">
        <f>IF($A28&gt;='DB_FG_243way_Regular Symbol'!G$16,"",IF(E28=0,"",IF(OR(E28=$BW$1,E29=$BW$1,E30=$BW$1,E28=$BX$1,E29=$BX$1,E30=$BX$1),0,1)))</f>
        <v>1</v>
      </c>
      <c r="CA28" s="2">
        <f>IF($A28&gt;='DB_FG_243way_Regular Symbol'!H$16,"",IF(F28=0,"",IF(OR(F28=$BW$1,F29=$BW$1,F30=$BW$1,F28=$BX$1,F29=$BX$1,F30=$BX$1),0,1)))</f>
        <v>1</v>
      </c>
      <c r="CC28" s="2">
        <f>IF($A28&gt;='DB_FG_243way_Regular Symbol'!D$16,"",IF(B28=0,"",IF(OR(B28=$BW$1,B29=$BW$1,B30=$BW$1,B28=$CD$1,B29=$CD$1,B30=$CD$1),0,1)))</f>
        <v>1</v>
      </c>
      <c r="CD28" s="2">
        <f>IF($A28&gt;='DB_FG_243way_Regular Symbol'!E$16,"",IF(C28=0,"",IF(OR(C28=$BW$1,C29=$BW$1,C30=$BW$1,C28=$CD$1,C29=$CD$1,C30=$CD$1),0,1)))</f>
        <v>1</v>
      </c>
      <c r="CE28" s="2">
        <f>IF($A28&gt;='DB_FG_243way_Regular Symbol'!F$16,"",IF(D28=0,"",IF(OR(D28=$BW$1,D29=$BW$1,D30=$BW$1,D28=$CD$1,D29=$CD$1,D30=$CD$1),0,1)))</f>
        <v>0</v>
      </c>
      <c r="CF28" s="2">
        <f>IF($A28&gt;='DB_FG_243way_Regular Symbol'!G$16,"",IF(E28=0,"",IF(OR(E28=$BW$1,E29=$BW$1,E30=$BW$1,E28=$CD$1,E29=$CD$1,E30=$CD$1),0,1)))</f>
        <v>1</v>
      </c>
      <c r="CG28" s="2">
        <f>IF($A28&gt;='DB_FG_243way_Regular Symbol'!H$16,"",IF(F28=0,"",IF(OR(F28=$BW$1,F29=$BW$1,F30=$BW$1,F28=$CD$1,F29=$CD$1,F30=$CD$1),0,1)))</f>
        <v>1</v>
      </c>
      <c r="CI28" s="2">
        <f>IF($A28&gt;='DB_FG_243way_Regular Symbol'!D$16,"",IF(B28=0,"",IF(OR(B28=$BW$1,B29=$BW$1,B30=$BW$1,B28=$CJ$1,B29=$CJ$1,B30=$CJ$1),0,1)))</f>
        <v>1</v>
      </c>
      <c r="CJ28" s="2">
        <f>IF($A28&gt;='DB_FG_243way_Regular Symbol'!E$16,"",IF(C28=0,"",IF(OR(C28=$BW$1,C29=$BW$1,C30=$BW$1,C28=$CJ$1,C29=$CJ$1,C30=$CJ$1),0,1)))</f>
        <v>1</v>
      </c>
      <c r="CK28" s="2">
        <f>IF($A28&gt;='DB_FG_243way_Regular Symbol'!F$16,"",IF(D28=0,"",IF(OR(D28=$BW$1,D29=$BW$1,D30=$BW$1,D28=$CJ$1,D29=$CJ$1,D30=$CJ$1),0,1)))</f>
        <v>1</v>
      </c>
      <c r="CL28" s="2">
        <f>IF($A28&gt;='DB_FG_243way_Regular Symbol'!G$16,"",IF(E28=0,"",IF(OR(E28=$BW$1,E29=$BW$1,E30=$BW$1,E28=$CJ$1,E29=$CJ$1,E30=$CJ$1),0,1)))</f>
        <v>0</v>
      </c>
      <c r="CM28" s="2">
        <f>IF($A28&gt;='DB_FG_243way_Regular Symbol'!H$16,"",IF(F28=0,"",IF(OR(F28=$BW$1,F29=$BW$1,F30=$BW$1,F28=$CJ$1,F29=$CJ$1,F30=$CJ$1),0,1)))</f>
        <v>0</v>
      </c>
      <c r="CO28" s="2">
        <f>IF($A28&gt;='DB_FG_243way_Regular Symbol'!D$16,"",IF(B28=0,"",IF(OR(B28=$BW$1,B29=$BW$1,B30=$BW$1,B28=$CP$1,B29=$CP$1,B30=$CP$1),0,1)))</f>
        <v>0</v>
      </c>
      <c r="CP28" s="2">
        <f>IF($A28&gt;='DB_FG_243way_Regular Symbol'!E$16,"",IF(C28=0,"",IF(OR(C28=$BW$1,C29=$BW$1,C30=$BW$1,C28=$CP$1,C29=$CP$1,C30=$CP$1),0,1)))</f>
        <v>0</v>
      </c>
      <c r="CQ28" s="2">
        <f>IF($A28&gt;='DB_FG_243way_Regular Symbol'!F$16,"",IF(D28=0,"",IF(OR(D28=$BW$1,D29=$BW$1,D30=$BW$1,D28=$CP$1,D29=$CP$1,D30=$CP$1),0,1)))</f>
        <v>1</v>
      </c>
      <c r="CR28" s="2">
        <f>IF($A28&gt;='DB_FG_243way_Regular Symbol'!G$16,"",IF(E28=0,"",IF(OR(E28=$BW$1,E29=$BW$1,E30=$BW$1,E28=$CP$1,E29=$CP$1,E30=$CP$1),0,1)))</f>
        <v>1</v>
      </c>
      <c r="CS28" s="2">
        <f>IF($A28&gt;='DB_FG_243way_Regular Symbol'!H$16,"",IF(F28=0,"",IF(OR(F28=$BW$1,F29=$BW$1,F30=$BW$1,F28=$CP$1,F29=$CP$1,F30=$CP$1),0,1)))</f>
        <v>0</v>
      </c>
      <c r="CU28" s="2">
        <f>IF($A28&gt;='DB_FG_243way_Regular Symbol'!D$16,"",IF(B28=0,"",IF(OR(B28=$BW$1,B29=$BW$1,B30=$BW$1,B28=$CV$1,B29=$CV$1,B30=$CV$1),0,1)))</f>
        <v>0</v>
      </c>
      <c r="CV28" s="2">
        <f>IF($A28&gt;='DB_FG_243way_Regular Symbol'!E$16,"",IF(C28=0,"",IF(OR(C28=$BW$1,C29=$BW$1,C30=$BW$1,C28=$CV$1,C29=$CV$1,C30=$CV$1),0,1)))</f>
        <v>0</v>
      </c>
      <c r="CW28" s="2">
        <f>IF($A28&gt;='DB_FG_243way_Regular Symbol'!F$16,"",IF(D28=0,"",IF(OR(D28=$BW$1,D29=$BW$1,D30=$BW$1,D28=$CV$1,D29=$CV$1,D30=$CV$1),0,1)))</f>
        <v>0</v>
      </c>
      <c r="CX28" s="2">
        <f>IF($A28&gt;='DB_FG_243way_Regular Symbol'!G$16,"",IF(E28=0,"",IF(OR(E28=$BW$1,E29=$BW$1,E30=$BW$1,E28=$CV$1,E29=$CV$1,E30=$CV$1),0,1)))</f>
        <v>1</v>
      </c>
      <c r="CY28" s="2">
        <f>IF($A28&gt;='DB_FG_243way_Regular Symbol'!H$16,"",IF(F28=0,"",IF(OR(F28=$BW$1,F29=$BW$1,F30=$BW$1,F28=$CV$1,F29=$CV$1,F30=$CV$1),0,1)))</f>
        <v>1</v>
      </c>
    </row>
    <row r="29" spans="1:103">
      <c r="A29" s="341">
        <f>IF('DB_FG_243way_Regular Symbol'!L28="","",'DB_FG_243way_Regular Symbol'!L28)</f>
        <v>25</v>
      </c>
      <c r="B29" s="184" t="str">
        <f>IF('DB_FG_243way_Regular Symbol'!M28="",
IF($A29-'DB_FG_243way_Regular Symbol'!D$16&gt;='DB_FG_243way_RegularＸ_W()'!B$2-1,"",VLOOKUP($A29-'DB_FG_243way_Regular Symbol'!D$16,'DB_FG_243way_Regular Symbol'!$L$3:$Q$99,'DB_FG_243way_RegularＸ_W()'!B$3+1,FALSE)),
'DB_FG_243way_Regular Symbol'!M28)</f>
        <v>TE</v>
      </c>
      <c r="C29" s="184" t="str">
        <f>IF('DB_FG_243way_Regular Symbol'!N28="",
IF($A29-'DB_FG_243way_Regular Symbol'!E$16&gt;='DB_FG_243way_RegularＸ_W()'!C$2-1,"",VLOOKUP($A29-'DB_FG_243way_Regular Symbol'!E$16,'DB_FG_243way_Regular Symbol'!$L$3:$Q$99,'DB_FG_243way_RegularＸ_W()'!C$3+1,FALSE)),
'DB_FG_243way_Regular Symbol'!N28)</f>
        <v>NI</v>
      </c>
      <c r="D29" s="184" t="str">
        <f>IF('DB_FG_243way_Regular Symbol'!O28="",
IF($A29-'DB_FG_243way_Regular Symbol'!F$16&gt;='DB_FG_243way_RegularＸ_W()'!D$2-1,"",VLOOKUP($A29-'DB_FG_243way_Regular Symbol'!F$16,'DB_FG_243way_Regular Symbol'!$L$3:$Q$99,'DB_FG_243way_RegularＸ_W()'!D$3+1,FALSE)),
'DB_FG_243way_Regular Symbol'!O28)</f>
        <v>Q</v>
      </c>
      <c r="E29" s="184" t="str">
        <f>IF('DB_FG_243way_Regular Symbol'!P28="",
IF($A29-'DB_FG_243way_Regular Symbol'!G$16&gt;='DB_FG_243way_RegularＸ_W()'!E$2-1,"",VLOOKUP($A29-'DB_FG_243way_Regular Symbol'!G$16,'DB_FG_243way_Regular Symbol'!$L$3:$Q$99,'DB_FG_243way_RegularＸ_W()'!E$3+1,FALSE)),
'DB_FG_243way_Regular Symbol'!P28)</f>
        <v>J</v>
      </c>
      <c r="F29" s="358" t="str">
        <f>IF('DB_FG_243way_Regular Symbol'!Q28="",
IF($A29-'DB_FG_243way_Regular Symbol'!H$16&gt;='DB_FG_243way_RegularＸ_W()'!F$2-1,"",VLOOKUP($A29-'DB_FG_243way_Regular Symbol'!H$16,'DB_FG_243way_Regular Symbol'!$L$3:$Q$99,'DB_FG_243way_RegularＸ_W()'!F$3+1,FALSE)),
'DB_FG_243way_Regular Symbol'!Q28)</f>
        <v>J</v>
      </c>
      <c r="O29" s="342">
        <f>IF($A29&gt;='DB_FG_243way_Regular Symbol'!D$16,"",IF(B29=0,"",IF(OR(B29=$O$1,B29=$P$1,B30=$O$1,B30=$P$1,B31=$O$1,B31=$P$1),0,1)))</f>
        <v>0</v>
      </c>
      <c r="P29" s="2">
        <f>IF($A29&gt;='DB_FG_243way_Regular Symbol'!E$16,"",IF(C29=0,"",IF(OR(C29=$O$1,C29=$P$1,C30=$O$1,C30=$P$1,C31=$O$1,C31=$P$1),0,1)))</f>
        <v>1</v>
      </c>
      <c r="Q29" s="2">
        <f>IF($A29&gt;='DB_FG_243way_Regular Symbol'!F$16,"",IF(D29=0,"",IF(OR(D29=$O$1,D29=$P$1,D30=$O$1,D30=$P$1,D31=$O$1,D31=$P$1),0,1)))</f>
        <v>0</v>
      </c>
      <c r="R29" s="2">
        <f>IF($A29&gt;='DB_FG_243way_Regular Symbol'!G$16,"",IF(E29=0,"",IF(OR(E29=$O$1,E29=$P$1,E30=$O$1,E30=$P$1,E31=$O$1,E31=$P$1),0,1)))</f>
        <v>1</v>
      </c>
      <c r="S29" s="128">
        <f>IF($A29&gt;='DB_FG_243way_Regular Symbol'!H$16,"",IF(F29=0,"",IF(OR(F29=$O$1,F29=$P$1,F30=$O$1,F30=$P$1,F31=$O$1,F31=$P$1),0,1)))</f>
        <v>1</v>
      </c>
      <c r="U29" s="342">
        <f>IF($A29&gt;='DB_FG_243way_Regular Symbol'!D$16,"",IF(B29=0,"",IF(OR(B29=$U$1,B29=$V$1,B30=$U$1,B30=$V$1,B31=$U$1,B31=$V$1),0,1)))</f>
        <v>1</v>
      </c>
      <c r="V29" s="2">
        <f>IF($A29&gt;='DB_FG_243way_Regular Symbol'!E$16,"",IF(C29=0,"",IF(OR(C29=$U$1,C29=$V$1,C30=$U$1,C30=$V$1,C31=$U$1,C31=$V$1),0,1)))</f>
        <v>0</v>
      </c>
      <c r="W29" s="2">
        <f>IF($A29&gt;='DB_FG_243way_Regular Symbol'!F$16,"",IF(D29=0,"",IF(OR(D29=$U$1,D29=$V$1,D30=$U$1,D30=$V$1,D31=$U$1,D31=$V$1),0,1)))</f>
        <v>1</v>
      </c>
      <c r="X29" s="2">
        <f>IF($A29&gt;='DB_FG_243way_Regular Symbol'!G$16,"",IF(E29=0,"",IF(OR(E29=$U$1,E29=$V$1,E30=$U$1,E30=$V$1,E31=$U$1,E31=$V$1),0,1)))</f>
        <v>1</v>
      </c>
      <c r="Y29" s="128">
        <f>IF($A29&gt;='DB_FG_243way_Regular Symbol'!H$16,"",IF(F29=0,"",IF(OR(F29=$U$1,F29=$V$1,F30=$U$1,F30=$V$1,F31=$U$1,F31=$V$1),0,1)))</f>
        <v>1</v>
      </c>
      <c r="AA29" s="342">
        <f>IF($A29&gt;='DB_FG_243way_Regular Symbol'!D$16,"",IF(B29=0,"",IF(OR(B29=$AA$1,B29=$AB$1,B30=$AA$1,B30=$AB$1,B31=$AA$1,,B31=$AB$1),0,1)))</f>
        <v>1</v>
      </c>
      <c r="AB29" s="2">
        <f>IF($A29&gt;='DB_FG_243way_Regular Symbol'!E$16,"",IF(C29=0,"",IF(OR(C29=$AA$1,C29=$AB$1,C30=$AA$1,C30=$AB$1,C31=$AA$1,,C31=$AB$1),0,1)))</f>
        <v>1</v>
      </c>
      <c r="AC29" s="2">
        <f>IF($A29&gt;='DB_FG_243way_Regular Symbol'!F$16,"",IF(D29=0,"",IF(OR(D29=$AA$1,D29=$AB$1,D30=$AA$1,D30=$AB$1,D31=$AA$1,,D31=$AB$1),0,1)))</f>
        <v>1</v>
      </c>
      <c r="AD29" s="2">
        <f>IF($A29&gt;='DB_FG_243way_Regular Symbol'!G$16,"",IF(E29=0,"",IF(OR(E29=$AA$1,E29=$AB$1,E30=$AA$1,E30=$AB$1,E31=$AA$1,,E31=$AB$1),0,1)))</f>
        <v>1</v>
      </c>
      <c r="AE29" s="128">
        <f>IF($A29&gt;='DB_FG_243way_Regular Symbol'!H$16,"",IF(F29=0,"",IF(OR(F29=$AA$1,F29=$AB$1,F30=$AA$1,F30=$AB$1,F31=$AA$1,,F31=$AB$1),0,1)))</f>
        <v>0</v>
      </c>
      <c r="AG29" s="342">
        <f>IF($A29&gt;='DB_FG_243way_Regular Symbol'!D$16,"",IF(B29=0,"",IF(OR(B29=$AG$1,B29=$AH$1,B30=$AG$1,B30=$AH$1,B31=$AG$1,B31=$AH$1),0,1)))</f>
        <v>1</v>
      </c>
      <c r="AH29" s="2">
        <f>IF($A29&gt;='DB_FG_243way_Regular Symbol'!E$16,"",IF(C29=0,"",IF(OR(C29=$AG$1,C29=$AH$1,C30=$AG$1,C30=$AH$1,C31=$AG$1,C31=$AH$1),0,1)))</f>
        <v>1</v>
      </c>
      <c r="AI29" s="2">
        <f>IF($A29&gt;='DB_FG_243way_Regular Symbol'!F$16,"",IF(D29=0,"",IF(OR(D29=$AG$1,D29=$AH$1,D30=$AG$1,D30=$AH$1,D31=$AG$1,D31=$AH$1),0,1)))</f>
        <v>1</v>
      </c>
      <c r="AJ29" s="2">
        <f>IF($A29&gt;='DB_FG_243way_Regular Symbol'!G$16,"",IF(E29=0,"",IF(OR(E29=$AG$1,E29=$AH$1,E30=$AG$1,E30=$AH$1,E31=$AG$1,E31=$AH$1),0,1)))</f>
        <v>1</v>
      </c>
      <c r="AK29" s="128">
        <f>IF($A29&gt;='DB_FG_243way_Regular Symbol'!H$16,"",IF(F29=0,"",IF(OR(F29=$AG$1,F29=$AH$1,F30=$AG$1,F30=$AH$1,F31=$AG$1,F31=$AH$1),0,1)))</f>
        <v>0</v>
      </c>
      <c r="AM29" s="342">
        <f>IF($A29&gt;='DB_FG_243way_Regular Symbol'!D$16,"",IF(B29=0,"",IF(OR(B29=$AM$1,B29=$AN$1,B30=$AM$1,B30=$AN$1,B31=$AM$1,B31=$AN$1),0,1)))</f>
        <v>1</v>
      </c>
      <c r="AN29" s="2">
        <f>IF($A29&gt;='DB_FG_243way_Regular Symbol'!E$16,"",IF(C29=0,"",IF(OR(C29=$AM$1,C29=$AN$1,C30=$AM$1,C30=$AN$1,C31=$AM$1,C31=$AN$1),0,1)))</f>
        <v>1</v>
      </c>
      <c r="AO29" s="2">
        <f>IF($A29&gt;='DB_FG_243way_Regular Symbol'!F$16,"",IF(D29=0,"",IF(OR(D29=$AM$1,D29=$AN$1,D30=$AM$1,D30=$AN$1,D31=$AM$1,D31=$AN$1),0,1)))</f>
        <v>1</v>
      </c>
      <c r="AP29" s="2">
        <f>IF($A29&gt;='DB_FG_243way_Regular Symbol'!G$16,"",IF(E29=0,"",IF(OR(E29=$AM$1,E29=$AN$1,E30=$AM$1,E30=$AN$1,E31=$AM$1,E31=$AN$1),0,1)))</f>
        <v>1</v>
      </c>
      <c r="AQ29" s="128">
        <f>IF($A29&gt;='DB_FG_243way_Regular Symbol'!H$16,"",IF(F29=0,"",IF(OR(F29=$AM$1,F29=$AN$1,F30=$AM$1,F30=$AN$1,F31=$AM$1,F31=$AN$1),0,1)))</f>
        <v>1</v>
      </c>
      <c r="AS29" s="342">
        <f>IF($A29&gt;='DB_FG_243way_Regular Symbol'!D$16,"",IF(B29=0,"",IF(OR(B29=$AM$1,B29=$AT$1,B30=$AM$1,B30=$AT$1,B31=$AM$1,B31=$AT$1),0,1)))</f>
        <v>1</v>
      </c>
      <c r="AT29" s="2">
        <f>IF($A29&gt;='DB_FG_243way_Regular Symbol'!E$16,"",IF(C29=0,"",IF(OR(C29=$AM$1,C29=$AT$1,C30=$AM$1,C30=$AT$1,C31=$AM$1,C31=$AT$1),0,1)))</f>
        <v>1</v>
      </c>
      <c r="AU29" s="2">
        <f>IF($A29&gt;='DB_FG_243way_Regular Symbol'!F$16,"",IF(D29=0,"",IF(OR(D29=$AM$1,D29=$AT$1,D30=$AM$1,D30=$AT$1,D31=$AM$1,D31=$AT$1),0,1)))</f>
        <v>1</v>
      </c>
      <c r="AV29" s="2">
        <f>IF($A29&gt;='DB_FG_243way_Regular Symbol'!G$16,"",IF(E29=0,"",IF(OR(E29=$AM$1,E29=$AT$1,E30=$AM$1,E30=$AT$1,E31=$AM$1,E31=$AT$1),0,1)))</f>
        <v>1</v>
      </c>
      <c r="AW29" s="128">
        <f>IF($A29&gt;='DB_FG_243way_Regular Symbol'!H$16,"",IF(F29=0,"",IF(OR(F29=$AM$1,F29=$AT$1,F30=$AM$1,F30=$AT$1,F31=$AM$1,F31=$AT$1),0,1)))</f>
        <v>1</v>
      </c>
      <c r="AY29" s="342">
        <f>IF($A29&gt;='DB_FG_243way_Regular Symbol'!D$16,"",IF(B29=0,"",IF(OR(B29=$AM$1,B29=$AZ$1,B30=$AM$1,B30=$AZ$1,B31=$AM$1,B31=$AZ$1),0,1)))</f>
        <v>1</v>
      </c>
      <c r="AZ29" s="2">
        <f>IF($A29&gt;='DB_FG_243way_Regular Symbol'!E$16,"",IF(C29=0,"",IF(OR(C29=$AM$1,C29=$AZ$1,C30=$AM$1,C30=$AZ$1,C31=$AM$1,C31=$AZ$1),0,1)))</f>
        <v>1</v>
      </c>
      <c r="BA29" s="2">
        <f>IF($A29&gt;='DB_FG_243way_Regular Symbol'!F$16,"",IF(D29=0,"",IF(OR(D29=$AM$1,D29=$AZ$1,D30=$AM$1,D30=$AZ$1,D31=$AM$1,D31=$AZ$1),0,1)))</f>
        <v>1</v>
      </c>
      <c r="BB29" s="2">
        <f>IF($A29&gt;='DB_FG_243way_Regular Symbol'!G$16,"",IF(E29=0,"",IF(OR(E29=$AM$1,E29=$AZ$1,E30=$AM$1,E30=$AZ$1,E31=$AM$1,E31=$AZ$1),0,1)))</f>
        <v>1</v>
      </c>
      <c r="BC29" s="128">
        <f>IF($A29&gt;='DB_FG_243way_Regular Symbol'!H$16,"",IF(F29=0,"",IF(OR(F29=$AM$1,F29=$AZ$1,F30=$AM$1,F30=$AZ$1,F31=$AM$1,F31=$AZ$1),0,1)))</f>
        <v>1</v>
      </c>
      <c r="BE29" s="342"/>
      <c r="BF29" s="2"/>
      <c r="BG29" s="2">
        <f>IF($A29&gt;='DB_FG_243way_Regular Symbol'!F$16,"",IF(D29=0,"",COUNTIF(D29:D31,$BF$1)))</f>
        <v>0</v>
      </c>
      <c r="BH29" s="2">
        <f>IF($A29&gt;='DB_FG_243way_Regular Symbol'!G$16,"",IF(E29=0,"",COUNTIF(E29:E31,$BF$1)))</f>
        <v>0</v>
      </c>
      <c r="BI29" s="2">
        <f>IF($A29&gt;='DB_FG_243way_Regular Symbol'!H$16,"",IF(F29=0,"",COUNTIF(F29:F31,$BF$1)))</f>
        <v>0</v>
      </c>
      <c r="BK29" s="342"/>
      <c r="BL29" s="2"/>
      <c r="BM29" s="2">
        <f>IF($A29&gt;='DB_FG_243way_Regular Symbol'!F$16,"",IF(D29=0,"",IF(OR(D29=$AM$1,D29=$BL$1,D30=$AM$1,D30=$BL$1,D31=$AM$1,D31=$BL$1),0,1)))</f>
        <v>1</v>
      </c>
      <c r="BN29" s="2">
        <f>IF($A29&gt;='DB_FG_243way_Regular Symbol'!G$16,"",IF(E29=0,"",IF(OR(E29=$AM$1,E29=$BL$1,E30=$AM$1,E30=$BL$1,E31=$AM$1,E31=$BL$1),0,1)))</f>
        <v>1</v>
      </c>
      <c r="BO29" s="128">
        <f>IF($A29&gt;='DB_FG_243way_Regular Symbol'!H$16,"",IF(F29=0,"",IF(OR(F29=$AM$1,F29=$BL$1,F30=$AM$1,F30=$BL$1,F31=$AM$1,F31=$BL$1),0,1)))</f>
        <v>1</v>
      </c>
      <c r="BQ29" s="2">
        <f>IF($A29&gt;='DB_FG_243way_Regular Symbol'!D$16,"",IF(B29=0,"",IF(OR(B29=$BQ$1,B29=$BR$1,B30=$BQ$1,B30=$BR$1,B31=$BQ$1,B31=$BR$1),0,1)))</f>
        <v>1</v>
      </c>
      <c r="BR29" s="2">
        <f>IF($A29&gt;='DB_FG_243way_Regular Symbol'!E$16,"",IF(C29=0,"",IF(OR(C29=$BQ$1,C29=$BR$1,C30=$BQ$1,C30=$BR$1,C31=$BQ$1,C31=$BR$1),0,1)))</f>
        <v>1</v>
      </c>
      <c r="BS29" s="2">
        <f>IF($A29&gt;='DB_FG_243way_Regular Symbol'!F$16,"",IF(D29=0,"",IF(OR(D29=$BQ$1,D29=$BR$1,D30=$BQ$1,D30=$BR$1,D31=$BQ$1,D31=$BR$1),0,1)))</f>
        <v>1</v>
      </c>
      <c r="BT29" s="2">
        <f>IF($A29&gt;='DB_FG_243way_Regular Symbol'!G$16,"",IF(E29=0,"",IF(OR(E29=$BQ$1,E29=$BR$1,E30=$BQ$1,E30=$BR$1,E31=$BQ$1,E31=$BR$1),0,1)))</f>
        <v>0</v>
      </c>
      <c r="BU29" s="2">
        <f>IF($A29&gt;='DB_FG_243way_Regular Symbol'!H$16,"",IF(F29=0,"",IF(OR(F29=$BQ$1,F29=$BR$1,F30=$BQ$1,F30=$BR$1,F31=$BQ$1,F31=$BR$1),0,1)))</f>
        <v>1</v>
      </c>
      <c r="BW29" s="2">
        <f>IF($A29&gt;='DB_FG_243way_Regular Symbol'!D$16,"",IF(B29=0,"",IF(OR(B29=$BW$1,B30=$BW$1,B31=$BW$1,B29=$BX$1,B30=$BX$1,B31=$BX$1),0,1)))</f>
        <v>1</v>
      </c>
      <c r="BX29" s="2">
        <f>IF($A29&gt;='DB_FG_243way_Regular Symbol'!E$16,"",IF(C29=0,"",IF(OR(C29=$BW$1,C30=$BW$1,C31=$BW$1,C29=$BX$1,C30=$BX$1,C31=$BX$1),0,1)))</f>
        <v>1</v>
      </c>
      <c r="BY29" s="2">
        <f>IF($A29&gt;='DB_FG_243way_Regular Symbol'!F$16,"",IF(D29=0,"",IF(OR(D29=$BW$1,D30=$BW$1,D31=$BW$1,D29=$BX$1,D30=$BX$1,D31=$BX$1),0,1)))</f>
        <v>0</v>
      </c>
      <c r="BZ29" s="2">
        <f>IF($A29&gt;='DB_FG_243way_Regular Symbol'!G$16,"",IF(E29=0,"",IF(OR(E29=$BW$1,E30=$BW$1,E31=$BW$1,E29=$BX$1,E30=$BX$1,E31=$BX$1),0,1)))</f>
        <v>1</v>
      </c>
      <c r="CA29" s="2">
        <f>IF($A29&gt;='DB_FG_243way_Regular Symbol'!H$16,"",IF(F29=0,"",IF(OR(F29=$BW$1,F30=$BW$1,F31=$BW$1,F29=$BX$1,F30=$BX$1,F31=$BX$1),0,1)))</f>
        <v>1</v>
      </c>
      <c r="CC29" s="2">
        <f>IF($A29&gt;='DB_FG_243way_Regular Symbol'!D$16,"",IF(B29=0,"",IF(OR(B29=$BW$1,B30=$BW$1,B31=$BW$1,B29=$CD$1,B30=$CD$1,B31=$CD$1),0,1)))</f>
        <v>1</v>
      </c>
      <c r="CD29" s="2">
        <f>IF($A29&gt;='DB_FG_243way_Regular Symbol'!E$16,"",IF(C29=0,"",IF(OR(C29=$BW$1,C30=$BW$1,C31=$BW$1,C29=$CD$1,C30=$CD$1,C31=$CD$1),0,1)))</f>
        <v>1</v>
      </c>
      <c r="CE29" s="2">
        <f>IF($A29&gt;='DB_FG_243way_Regular Symbol'!F$16,"",IF(D29=0,"",IF(OR(D29=$BW$1,D30=$BW$1,D31=$BW$1,D29=$CD$1,D30=$CD$1,D31=$CD$1),0,1)))</f>
        <v>0</v>
      </c>
      <c r="CF29" s="2">
        <f>IF($A29&gt;='DB_FG_243way_Regular Symbol'!G$16,"",IF(E29=0,"",IF(OR(E29=$BW$1,E30=$BW$1,E31=$BW$1,E29=$CD$1,E30=$CD$1,E31=$CD$1),0,1)))</f>
        <v>0</v>
      </c>
      <c r="CG29" s="2">
        <f>IF($A29&gt;='DB_FG_243way_Regular Symbol'!H$16,"",IF(F29=0,"",IF(OR(F29=$BW$1,F30=$BW$1,F31=$BW$1,F29=$CD$1,F30=$CD$1,F31=$CD$1),0,1)))</f>
        <v>1</v>
      </c>
      <c r="CI29" s="2">
        <f>IF($A29&gt;='DB_FG_243way_Regular Symbol'!D$16,"",IF(B29=0,"",IF(OR(B29=$BW$1,B30=$BW$1,B31=$BW$1,B29=$CJ$1,B30=$CJ$1,B31=$CJ$1),0,1)))</f>
        <v>1</v>
      </c>
      <c r="CJ29" s="2">
        <f>IF($A29&gt;='DB_FG_243way_Regular Symbol'!E$16,"",IF(C29=0,"",IF(OR(C29=$BW$1,C30=$BW$1,C31=$BW$1,C29=$CJ$1,C30=$CJ$1,C31=$CJ$1),0,1)))</f>
        <v>1</v>
      </c>
      <c r="CK29" s="2">
        <f>IF($A29&gt;='DB_FG_243way_Regular Symbol'!F$16,"",IF(D29=0,"",IF(OR(D29=$BW$1,D30=$BW$1,D31=$BW$1,D29=$CJ$1,D30=$CJ$1,D31=$CJ$1),0,1)))</f>
        <v>1</v>
      </c>
      <c r="CL29" s="2">
        <f>IF($A29&gt;='DB_FG_243way_Regular Symbol'!G$16,"",IF(E29=0,"",IF(OR(E29=$BW$1,E30=$BW$1,E31=$BW$1,E29=$CJ$1,E30=$CJ$1,E31=$CJ$1),0,1)))</f>
        <v>0</v>
      </c>
      <c r="CM29" s="2">
        <f>IF($A29&gt;='DB_FG_243way_Regular Symbol'!H$16,"",IF(F29=0,"",IF(OR(F29=$BW$1,F30=$BW$1,F31=$BW$1,F29=$CJ$1,F30=$CJ$1,F31=$CJ$1),0,1)))</f>
        <v>0</v>
      </c>
      <c r="CO29" s="2">
        <f>IF($A29&gt;='DB_FG_243way_Regular Symbol'!D$16,"",IF(B29=0,"",IF(OR(B29=$BW$1,B30=$BW$1,B31=$BW$1,B29=$CP$1,B30=$CP$1,B31=$CP$1),0,1)))</f>
        <v>0</v>
      </c>
      <c r="CP29" s="2">
        <f>IF($A29&gt;='DB_FG_243way_Regular Symbol'!E$16,"",IF(C29=0,"",IF(OR(C29=$BW$1,C30=$BW$1,C31=$BW$1,C29=$CP$1,C30=$CP$1,C31=$CP$1),0,1)))</f>
        <v>0</v>
      </c>
      <c r="CQ29" s="2">
        <f>IF($A29&gt;='DB_FG_243way_Regular Symbol'!F$16,"",IF(D29=0,"",IF(OR(D29=$BW$1,D30=$BW$1,D31=$BW$1,D29=$CP$1,D30=$CP$1,D31=$CP$1),0,1)))</f>
        <v>1</v>
      </c>
      <c r="CR29" s="2">
        <f>IF($A29&gt;='DB_FG_243way_Regular Symbol'!G$16,"",IF(E29=0,"",IF(OR(E29=$BW$1,E30=$BW$1,E31=$BW$1,E29=$CP$1,E30=$CP$1,E31=$CP$1),0,1)))</f>
        <v>1</v>
      </c>
      <c r="CS29" s="2">
        <f>IF($A29&gt;='DB_FG_243way_Regular Symbol'!H$16,"",IF(F29=0,"",IF(OR(F29=$BW$1,F30=$BW$1,F31=$BW$1,F29=$CP$1,F30=$CP$1,F31=$CP$1),0,1)))</f>
        <v>1</v>
      </c>
      <c r="CU29" s="2">
        <f>IF($A29&gt;='DB_FG_243way_Regular Symbol'!D$16,"",IF(B29=0,"",IF(OR(B29=$BW$1,B30=$BW$1,B31=$BW$1,B29=$CV$1,B30=$CV$1,B31=$CV$1),0,1)))</f>
        <v>0</v>
      </c>
      <c r="CV29" s="2">
        <f>IF($A29&gt;='DB_FG_243way_Regular Symbol'!E$16,"",IF(C29=0,"",IF(OR(C29=$BW$1,C30=$BW$1,C31=$BW$1,C29=$CV$1,C30=$CV$1,C31=$CV$1),0,1)))</f>
        <v>0</v>
      </c>
      <c r="CW29" s="2">
        <f>IF($A29&gt;='DB_FG_243way_Regular Symbol'!F$16,"",IF(D29=0,"",IF(OR(D29=$BW$1,D30=$BW$1,D31=$BW$1,D29=$CV$1,D30=$CV$1,D31=$CV$1),0,1)))</f>
        <v>1</v>
      </c>
      <c r="CX29" s="2">
        <f>IF($A29&gt;='DB_FG_243way_Regular Symbol'!G$16,"",IF(E29=0,"",IF(OR(E29=$BW$1,E30=$BW$1,E31=$BW$1,E29=$CV$1,E30=$CV$1,E31=$CV$1),0,1)))</f>
        <v>1</v>
      </c>
      <c r="CY29" s="2">
        <f>IF($A29&gt;='DB_FG_243way_Regular Symbol'!H$16,"",IF(F29=0,"",IF(OR(F29=$BW$1,F30=$BW$1,F31=$BW$1,F29=$CV$1,F30=$CV$1,F31=$CV$1),0,1)))</f>
        <v>1</v>
      </c>
    </row>
    <row r="30" spans="1:103">
      <c r="A30" s="341">
        <f>IF('DB_FG_243way_Regular Symbol'!L29="","",'DB_FG_243way_Regular Symbol'!L29)</f>
        <v>26</v>
      </c>
      <c r="B30" s="184" t="str">
        <f>IF('DB_FG_243way_Regular Symbol'!M29="",
IF($A30-'DB_FG_243way_Regular Symbol'!D$16&gt;='DB_FG_243way_RegularＸ_W()'!B$2-1,"",VLOOKUP($A30-'DB_FG_243way_Regular Symbol'!D$16,'DB_FG_243way_Regular Symbol'!$L$3:$Q$99,'DB_FG_243way_RegularＸ_W()'!B$3+1,FALSE)),
'DB_FG_243way_Regular Symbol'!M29)</f>
        <v>NI</v>
      </c>
      <c r="C30" s="184" t="str">
        <f>IF('DB_FG_243way_Regular Symbol'!N29="",
IF($A30-'DB_FG_243way_Regular Symbol'!E$16&gt;='DB_FG_243way_RegularＸ_W()'!C$2-1,"",VLOOKUP($A30-'DB_FG_243way_Regular Symbol'!E$16,'DB_FG_243way_Regular Symbol'!$L$3:$Q$99,'DB_FG_243way_RegularＸ_W()'!C$3+1,FALSE)),
'DB_FG_243way_Regular Symbol'!N29)</f>
        <v>TE</v>
      </c>
      <c r="D30" s="184" t="str">
        <f>IF('DB_FG_243way_Regular Symbol'!O29="",
IF($A30-'DB_FG_243way_Regular Symbol'!F$16&gt;='DB_FG_243way_RegularＸ_W()'!D$2-1,"",VLOOKUP($A30-'DB_FG_243way_Regular Symbol'!F$16,'DB_FG_243way_Regular Symbol'!$L$3:$Q$99,'DB_FG_243way_RegularＸ_W()'!D$3+1,FALSE)),
'DB_FG_243way_Regular Symbol'!O29)</f>
        <v>M1</v>
      </c>
      <c r="E30" s="184" t="str">
        <f>IF('DB_FG_243way_Regular Symbol'!P29="",
IF($A30-'DB_FG_243way_Regular Symbol'!G$16&gt;='DB_FG_243way_RegularＸ_W()'!E$2-1,"",VLOOKUP($A30-'DB_FG_243way_Regular Symbol'!G$16,'DB_FG_243way_Regular Symbol'!$L$3:$Q$99,'DB_FG_243way_RegularＸ_W()'!E$3+1,FALSE)),
'DB_FG_243way_Regular Symbol'!P29)</f>
        <v>A</v>
      </c>
      <c r="F30" s="358" t="str">
        <f>IF('DB_FG_243way_Regular Symbol'!Q29="",
IF($A30-'DB_FG_243way_Regular Symbol'!H$16&gt;='DB_FG_243way_RegularＸ_W()'!F$2-1,"",VLOOKUP($A30-'DB_FG_243way_Regular Symbol'!H$16,'DB_FG_243way_Regular Symbol'!$L$3:$Q$99,'DB_FG_243way_RegularＸ_W()'!F$3+1,FALSE)),
'DB_FG_243way_Regular Symbol'!Q29)</f>
        <v>M4</v>
      </c>
      <c r="O30" s="342">
        <f>IF($A30&gt;='DB_FG_243way_Regular Symbol'!D$16,"",IF(B30=0,"",IF(OR(B30=$O$1,B30=$P$1,B31=$O$1,B31=$P$1,B32=$O$1,B32=$P$1),0,1)))</f>
        <v>0</v>
      </c>
      <c r="P30" s="2">
        <f>IF($A30&gt;='DB_FG_243way_Regular Symbol'!E$16,"",IF(C30=0,"",IF(OR(C30=$O$1,C30=$P$1,C31=$O$1,C31=$P$1,C32=$O$1,C32=$P$1),0,1)))</f>
        <v>1</v>
      </c>
      <c r="Q30" s="2">
        <f>IF($A30&gt;='DB_FG_243way_Regular Symbol'!F$16,"",IF(D30=0,"",IF(OR(D30=$O$1,D30=$P$1,D31=$O$1,D31=$P$1,D32=$O$1,D32=$P$1),0,1)))</f>
        <v>0</v>
      </c>
      <c r="R30" s="2">
        <f>IF($A30&gt;='DB_FG_243way_Regular Symbol'!G$16,"",IF(E30=0,"",IF(OR(E30=$O$1,E30=$P$1,E31=$O$1,E31=$P$1,E32=$O$1,E32=$P$1),0,1)))</f>
        <v>1</v>
      </c>
      <c r="S30" s="128">
        <f>IF($A30&gt;='DB_FG_243way_Regular Symbol'!H$16,"",IF(F30=0,"",IF(OR(F30=$O$1,F30=$P$1,F31=$O$1,F31=$P$1,F32=$O$1,F32=$P$1),0,1)))</f>
        <v>1</v>
      </c>
      <c r="U30" s="342">
        <f>IF($A30&gt;='DB_FG_243way_Regular Symbol'!D$16,"",IF(B30=0,"",IF(OR(B30=$U$1,B30=$V$1,B31=$U$1,B31=$V$1,B32=$U$1,B32=$V$1),0,1)))</f>
        <v>1</v>
      </c>
      <c r="V30" s="2">
        <f>IF($A30&gt;='DB_FG_243way_Regular Symbol'!E$16,"",IF(C30=0,"",IF(OR(C30=$U$1,C30=$V$1,C31=$U$1,C31=$V$1,C32=$U$1,C32=$V$1),0,1)))</f>
        <v>0</v>
      </c>
      <c r="W30" s="2">
        <f>IF($A30&gt;='DB_FG_243way_Regular Symbol'!F$16,"",IF(D30=0,"",IF(OR(D30=$U$1,D30=$V$1,D31=$U$1,D31=$V$1,D32=$U$1,D32=$V$1),0,1)))</f>
        <v>1</v>
      </c>
      <c r="X30" s="2">
        <f>IF($A30&gt;='DB_FG_243way_Regular Symbol'!G$16,"",IF(E30=0,"",IF(OR(E30=$U$1,E30=$V$1,E31=$U$1,E31=$V$1,E32=$U$1,E32=$V$1),0,1)))</f>
        <v>0</v>
      </c>
      <c r="Y30" s="128">
        <f>IF($A30&gt;='DB_FG_243way_Regular Symbol'!H$16,"",IF(F30=0,"",IF(OR(F30=$U$1,F30=$V$1,F31=$U$1,F31=$V$1,F32=$U$1,F32=$V$1),0,1)))</f>
        <v>1</v>
      </c>
      <c r="AA30" s="342">
        <f>IF($A30&gt;='DB_FG_243way_Regular Symbol'!D$16,"",IF(B30=0,"",IF(OR(B30=$AA$1,B30=$AB$1,B31=$AA$1,B31=$AB$1,B32=$AA$1,,B32=$AB$1),0,1)))</f>
        <v>1</v>
      </c>
      <c r="AB30" s="2">
        <f>IF($A30&gt;='DB_FG_243way_Regular Symbol'!E$16,"",IF(C30=0,"",IF(OR(C30=$AA$1,C30=$AB$1,C31=$AA$1,C31=$AB$1,C32=$AA$1,,C32=$AB$1),0,1)))</f>
        <v>1</v>
      </c>
      <c r="AC30" s="2">
        <f>IF($A30&gt;='DB_FG_243way_Regular Symbol'!F$16,"",IF(D30=0,"",IF(OR(D30=$AA$1,D30=$AB$1,D31=$AA$1,D31=$AB$1,D32=$AA$1,,D32=$AB$1),0,1)))</f>
        <v>1</v>
      </c>
      <c r="AD30" s="2">
        <f>IF($A30&gt;='DB_FG_243way_Regular Symbol'!G$16,"",IF(E30=0,"",IF(OR(E30=$AA$1,E30=$AB$1,E31=$AA$1,E31=$AB$1,E32=$AA$1,,E32=$AB$1),0,1)))</f>
        <v>1</v>
      </c>
      <c r="AE30" s="128">
        <f>IF($A30&gt;='DB_FG_243way_Regular Symbol'!H$16,"",IF(F30=0,"",IF(OR(F30=$AA$1,F30=$AB$1,F31=$AA$1,F31=$AB$1,F32=$AA$1,,F32=$AB$1),0,1)))</f>
        <v>0</v>
      </c>
      <c r="AG30" s="342">
        <f>IF($A30&gt;='DB_FG_243way_Regular Symbol'!D$16,"",IF(B30=0,"",IF(OR(B30=$AG$1,B30=$AH$1,B31=$AG$1,B31=$AH$1,B32=$AG$1,B32=$AH$1),0,1)))</f>
        <v>1</v>
      </c>
      <c r="AH30" s="2">
        <f>IF($A30&gt;='DB_FG_243way_Regular Symbol'!E$16,"",IF(C30=0,"",IF(OR(C30=$AG$1,C30=$AH$1,C31=$AG$1,C31=$AH$1,C32=$AG$1,C32=$AH$1),0,1)))</f>
        <v>1</v>
      </c>
      <c r="AI30" s="2">
        <f>IF($A30&gt;='DB_FG_243way_Regular Symbol'!F$16,"",IF(D30=0,"",IF(OR(D30=$AG$1,D30=$AH$1,D31=$AG$1,D31=$AH$1,D32=$AG$1,D32=$AH$1),0,1)))</f>
        <v>1</v>
      </c>
      <c r="AJ30" s="2">
        <f>IF($A30&gt;='DB_FG_243way_Regular Symbol'!G$16,"",IF(E30=0,"",IF(OR(E30=$AG$1,E30=$AH$1,E31=$AG$1,E31=$AH$1,E32=$AG$1,E32=$AH$1),0,1)))</f>
        <v>1</v>
      </c>
      <c r="AK30" s="128">
        <f>IF($A30&gt;='DB_FG_243way_Regular Symbol'!H$16,"",IF(F30=0,"",IF(OR(F30=$AG$1,F30=$AH$1,F31=$AG$1,F31=$AH$1,F32=$AG$1,F32=$AH$1),0,1)))</f>
        <v>0</v>
      </c>
      <c r="AM30" s="342">
        <f>IF($A30&gt;='DB_FG_243way_Regular Symbol'!D$16,"",IF(B30=0,"",IF(OR(B30=$AM$1,B30=$AN$1,B31=$AM$1,B31=$AN$1,B32=$AM$1,B32=$AN$1),0,1)))</f>
        <v>1</v>
      </c>
      <c r="AN30" s="2">
        <f>IF($A30&gt;='DB_FG_243way_Regular Symbol'!E$16,"",IF(C30=0,"",IF(OR(C30=$AM$1,C30=$AN$1,C31=$AM$1,C31=$AN$1,C32=$AM$1,C32=$AN$1),0,1)))</f>
        <v>1</v>
      </c>
      <c r="AO30" s="2">
        <f>IF($A30&gt;='DB_FG_243way_Regular Symbol'!F$16,"",IF(D30=0,"",IF(OR(D30=$AM$1,D30=$AN$1,D31=$AM$1,D31=$AN$1,D32=$AM$1,D32=$AN$1),0,1)))</f>
        <v>1</v>
      </c>
      <c r="AP30" s="2">
        <f>IF($A30&gt;='DB_FG_243way_Regular Symbol'!G$16,"",IF(E30=0,"",IF(OR(E30=$AM$1,E30=$AN$1,E31=$AM$1,E31=$AN$1,E32=$AM$1,E32=$AN$1),0,1)))</f>
        <v>1</v>
      </c>
      <c r="AQ30" s="128">
        <f>IF($A30&gt;='DB_FG_243way_Regular Symbol'!H$16,"",IF(F30=0,"",IF(OR(F30=$AM$1,F30=$AN$1,F31=$AM$1,F31=$AN$1,F32=$AM$1,F32=$AN$1),0,1)))</f>
        <v>0</v>
      </c>
      <c r="AS30" s="342">
        <f>IF($A30&gt;='DB_FG_243way_Regular Symbol'!D$16,"",IF(B30=0,"",IF(OR(B30=$AM$1,B30=$AT$1,B31=$AM$1,B31=$AT$1,B32=$AM$1,B32=$AT$1),0,1)))</f>
        <v>1</v>
      </c>
      <c r="AT30" s="2">
        <f>IF($A30&gt;='DB_FG_243way_Regular Symbol'!E$16,"",IF(C30=0,"",IF(OR(C30=$AM$1,C30=$AT$1,C31=$AM$1,C31=$AT$1,C32=$AM$1,C32=$AT$1),0,1)))</f>
        <v>1</v>
      </c>
      <c r="AU30" s="2">
        <f>IF($A30&gt;='DB_FG_243way_Regular Symbol'!F$16,"",IF(D30=0,"",IF(OR(D30=$AM$1,D30=$AT$1,D31=$AM$1,D31=$AT$1,D32=$AM$1,D32=$AT$1),0,1)))</f>
        <v>1</v>
      </c>
      <c r="AV30" s="2">
        <f>IF($A30&gt;='DB_FG_243way_Regular Symbol'!G$16,"",IF(E30=0,"",IF(OR(E30=$AM$1,E30=$AT$1,E31=$AM$1,E31=$AT$1,E32=$AM$1,E32=$AT$1),0,1)))</f>
        <v>1</v>
      </c>
      <c r="AW30" s="128">
        <f>IF($A30&gt;='DB_FG_243way_Regular Symbol'!H$16,"",IF(F30=0,"",IF(OR(F30=$AM$1,F30=$AT$1,F31=$AM$1,F31=$AT$1,F32=$AM$1,F32=$AT$1),0,1)))</f>
        <v>1</v>
      </c>
      <c r="AY30" s="342">
        <f>IF($A30&gt;='DB_FG_243way_Regular Symbol'!D$16,"",IF(B30=0,"",IF(OR(B30=$AM$1,B30=$AZ$1,B31=$AM$1,B31=$AZ$1,B32=$AM$1,B32=$AZ$1),0,1)))</f>
        <v>1</v>
      </c>
      <c r="AZ30" s="2">
        <f>IF($A30&gt;='DB_FG_243way_Regular Symbol'!E$16,"",IF(C30=0,"",IF(OR(C30=$AM$1,C30=$AZ$1,C31=$AM$1,C31=$AZ$1,C32=$AM$1,C32=$AZ$1),0,1)))</f>
        <v>1</v>
      </c>
      <c r="BA30" s="2">
        <f>IF($A30&gt;='DB_FG_243way_Regular Symbol'!F$16,"",IF(D30=0,"",IF(OR(D30=$AM$1,D30=$AZ$1,D31=$AM$1,D31=$AZ$1,D32=$AM$1,D32=$AZ$1),0,1)))</f>
        <v>1</v>
      </c>
      <c r="BB30" s="2">
        <f>IF($A30&gt;='DB_FG_243way_Regular Symbol'!G$16,"",IF(E30=0,"",IF(OR(E30=$AM$1,E30=$AZ$1,E31=$AM$1,E31=$AZ$1,E32=$AM$1,E32=$AZ$1),0,1)))</f>
        <v>1</v>
      </c>
      <c r="BC30" s="128">
        <f>IF($A30&gt;='DB_FG_243way_Regular Symbol'!H$16,"",IF(F30=0,"",IF(OR(F30=$AM$1,F30=$AZ$1,F31=$AM$1,F31=$AZ$1,F32=$AM$1,F32=$AZ$1),0,1)))</f>
        <v>1</v>
      </c>
      <c r="BE30" s="342"/>
      <c r="BF30" s="2"/>
      <c r="BG30" s="2">
        <f>IF($A30&gt;='DB_FG_243way_Regular Symbol'!F$16,"",IF(D30=0,"",COUNTIF(D30:D32,$BF$1)))</f>
        <v>0</v>
      </c>
      <c r="BH30" s="2">
        <f>IF($A30&gt;='DB_FG_243way_Regular Symbol'!G$16,"",IF(E30=0,"",COUNTIF(E30:E32,$BF$1)))</f>
        <v>0</v>
      </c>
      <c r="BI30" s="2">
        <f>IF($A30&gt;='DB_FG_243way_Regular Symbol'!H$16,"",IF(F30=0,"",COUNTIF(F30:F32,$BF$1)))</f>
        <v>0</v>
      </c>
      <c r="BK30" s="342"/>
      <c r="BL30" s="2"/>
      <c r="BM30" s="2">
        <f>IF($A30&gt;='DB_FG_243way_Regular Symbol'!F$16,"",IF(D30=0,"",IF(OR(D30=$AM$1,D30=$BL$1,D31=$AM$1,D31=$BL$1,D32=$AM$1,D32=$BL$1),0,1)))</f>
        <v>1</v>
      </c>
      <c r="BN30" s="2">
        <f>IF($A30&gt;='DB_FG_243way_Regular Symbol'!G$16,"",IF(E30=0,"",IF(OR(E30=$AM$1,E30=$BL$1,E31=$AM$1,E31=$BL$1,E32=$AM$1,E32=$BL$1),0,1)))</f>
        <v>1</v>
      </c>
      <c r="BO30" s="128">
        <f>IF($A30&gt;='DB_FG_243way_Regular Symbol'!H$16,"",IF(F30=0,"",IF(OR(F30=$AM$1,F30=$BL$1,F31=$AM$1,F31=$BL$1,F32=$AM$1,F32=$BL$1),0,1)))</f>
        <v>1</v>
      </c>
      <c r="BQ30" s="2">
        <f>IF($A30&gt;='DB_FG_243way_Regular Symbol'!D$16,"",IF(B30=0,"",IF(OR(B30=$BQ$1,B30=$BR$1,B31=$BQ$1,B31=$BR$1,B32=$BQ$1,B32=$BR$1),0,1)))</f>
        <v>1</v>
      </c>
      <c r="BR30" s="2">
        <f>IF($A30&gt;='DB_FG_243way_Regular Symbol'!E$16,"",IF(C30=0,"",IF(OR(C30=$BQ$1,C30=$BR$1,C31=$BQ$1,C31=$BR$1,C32=$BQ$1,C32=$BR$1),0,1)))</f>
        <v>1</v>
      </c>
      <c r="BS30" s="2">
        <f>IF($A30&gt;='DB_FG_243way_Regular Symbol'!F$16,"",IF(D30=0,"",IF(OR(D30=$BQ$1,D30=$BR$1,D31=$BQ$1,D31=$BR$1,D32=$BQ$1,D32=$BR$1),0,1)))</f>
        <v>1</v>
      </c>
      <c r="BT30" s="2">
        <f>IF($A30&gt;='DB_FG_243way_Regular Symbol'!G$16,"",IF(E30=0,"",IF(OR(E30=$BQ$1,E30=$BR$1,E31=$BQ$1,E31=$BR$1,E32=$BQ$1,E32=$BR$1),0,1)))</f>
        <v>0</v>
      </c>
      <c r="BU30" s="2">
        <f>IF($A30&gt;='DB_FG_243way_Regular Symbol'!H$16,"",IF(F30=0,"",IF(OR(F30=$BQ$1,F30=$BR$1,F31=$BQ$1,F31=$BR$1,F32=$BQ$1,F32=$BR$1),0,1)))</f>
        <v>1</v>
      </c>
      <c r="BW30" s="2">
        <f>IF($A30&gt;='DB_FG_243way_Regular Symbol'!D$16,"",IF(B30=0,"",IF(OR(B30=$BW$1,B31=$BW$1,B32=$BW$1,B30=$BX$1,B31=$BX$1,B32=$BX$1),0,1)))</f>
        <v>1</v>
      </c>
      <c r="BX30" s="2">
        <f>IF($A30&gt;='DB_FG_243way_Regular Symbol'!E$16,"",IF(C30=0,"",IF(OR(C30=$BW$1,C31=$BW$1,C32=$BW$1,C30=$BX$1,C31=$BX$1,C32=$BX$1),0,1)))</f>
        <v>0</v>
      </c>
      <c r="BY30" s="2">
        <f>IF($A30&gt;='DB_FG_243way_Regular Symbol'!F$16,"",IF(D30=0,"",IF(OR(D30=$BW$1,D31=$BW$1,D32=$BW$1,D30=$BX$1,D31=$BX$1,D32=$BX$1),0,1)))</f>
        <v>0</v>
      </c>
      <c r="BZ30" s="2">
        <f>IF($A30&gt;='DB_FG_243way_Regular Symbol'!G$16,"",IF(E30=0,"",IF(OR(E30=$BW$1,E31=$BW$1,E32=$BW$1,E30=$BX$1,E31=$BX$1,E32=$BX$1),0,1)))</f>
        <v>1</v>
      </c>
      <c r="CA30" s="2">
        <f>IF($A30&gt;='DB_FG_243way_Regular Symbol'!H$16,"",IF(F30=0,"",IF(OR(F30=$BW$1,F31=$BW$1,F32=$BW$1,F30=$BX$1,F31=$BX$1,F32=$BX$1),0,1)))</f>
        <v>1</v>
      </c>
      <c r="CC30" s="2">
        <f>IF($A30&gt;='DB_FG_243way_Regular Symbol'!D$16,"",IF(B30=0,"",IF(OR(B30=$BW$1,B31=$BW$1,B32=$BW$1,B30=$CD$1,B31=$CD$1,B32=$CD$1),0,1)))</f>
        <v>1</v>
      </c>
      <c r="CD30" s="2">
        <f>IF($A30&gt;='DB_FG_243way_Regular Symbol'!E$16,"",IF(C30=0,"",IF(OR(C30=$BW$1,C31=$BW$1,C32=$BW$1,C30=$CD$1,C31=$CD$1,C32=$CD$1),0,1)))</f>
        <v>1</v>
      </c>
      <c r="CE30" s="2">
        <f>IF($A30&gt;='DB_FG_243way_Regular Symbol'!F$16,"",IF(D30=0,"",IF(OR(D30=$BW$1,D31=$BW$1,D32=$BW$1,D30=$CD$1,D31=$CD$1,D32=$CD$1),0,1)))</f>
        <v>0</v>
      </c>
      <c r="CF30" s="2">
        <f>IF($A30&gt;='DB_FG_243way_Regular Symbol'!G$16,"",IF(E30=0,"",IF(OR(E30=$BW$1,E31=$BW$1,E32=$BW$1,E30=$CD$1,E31=$CD$1,E32=$CD$1),0,1)))</f>
        <v>0</v>
      </c>
      <c r="CG30" s="2">
        <f>IF($A30&gt;='DB_FG_243way_Regular Symbol'!H$16,"",IF(F30=0,"",IF(OR(F30=$BW$1,F31=$BW$1,F32=$BW$1,F30=$CD$1,F31=$CD$1,F32=$CD$1),0,1)))</f>
        <v>1</v>
      </c>
      <c r="CI30" s="2">
        <f>IF($A30&gt;='DB_FG_243way_Regular Symbol'!D$16,"",IF(B30=0,"",IF(OR(B30=$BW$1,B31=$BW$1,B32=$BW$1,B30=$CJ$1,B31=$CJ$1,B32=$CJ$1),0,1)))</f>
        <v>1</v>
      </c>
      <c r="CJ30" s="2">
        <f>IF($A30&gt;='DB_FG_243way_Regular Symbol'!E$16,"",IF(C30=0,"",IF(OR(C30=$BW$1,C31=$BW$1,C32=$BW$1,C30=$CJ$1,C31=$CJ$1,C32=$CJ$1),0,1)))</f>
        <v>1</v>
      </c>
      <c r="CK30" s="2">
        <f>IF($A30&gt;='DB_FG_243way_Regular Symbol'!F$16,"",IF(D30=0,"",IF(OR(D30=$BW$1,D31=$BW$1,D32=$BW$1,D30=$CJ$1,D31=$CJ$1,D32=$CJ$1),0,1)))</f>
        <v>1</v>
      </c>
      <c r="CL30" s="2">
        <f>IF($A30&gt;='DB_FG_243way_Regular Symbol'!G$16,"",IF(E30=0,"",IF(OR(E30=$BW$1,E31=$BW$1,E32=$BW$1,E30=$CJ$1,E31=$CJ$1,E32=$CJ$1),0,1)))</f>
        <v>1</v>
      </c>
      <c r="CM30" s="2">
        <f>IF($A30&gt;='DB_FG_243way_Regular Symbol'!H$16,"",IF(F30=0,"",IF(OR(F30=$BW$1,F31=$BW$1,F32=$BW$1,F30=$CJ$1,F31=$CJ$1,F32=$CJ$1),0,1)))</f>
        <v>1</v>
      </c>
      <c r="CO30" s="2">
        <f>IF($A30&gt;='DB_FG_243way_Regular Symbol'!D$16,"",IF(B30=0,"",IF(OR(B30=$BW$1,B31=$BW$1,B32=$BW$1,B30=$CP$1,B31=$CP$1,B32=$CP$1),0,1)))</f>
        <v>0</v>
      </c>
      <c r="CP30" s="2">
        <f>IF($A30&gt;='DB_FG_243way_Regular Symbol'!E$16,"",IF(C30=0,"",IF(OR(C30=$BW$1,C31=$BW$1,C32=$BW$1,C30=$CP$1,C31=$CP$1,C32=$CP$1),0,1)))</f>
        <v>0</v>
      </c>
      <c r="CQ30" s="2">
        <f>IF($A30&gt;='DB_FG_243way_Regular Symbol'!F$16,"",IF(D30=0,"",IF(OR(D30=$BW$1,D31=$BW$1,D32=$BW$1,D30=$CP$1,D31=$CP$1,D32=$CP$1),0,1)))</f>
        <v>1</v>
      </c>
      <c r="CR30" s="2">
        <f>IF($A30&gt;='DB_FG_243way_Regular Symbol'!G$16,"",IF(E30=0,"",IF(OR(E30=$BW$1,E31=$BW$1,E32=$BW$1,E30=$CP$1,E31=$CP$1,E32=$CP$1),0,1)))</f>
        <v>1</v>
      </c>
      <c r="CS30" s="2">
        <f>IF($A30&gt;='DB_FG_243way_Regular Symbol'!H$16,"",IF(F30=0,"",IF(OR(F30=$BW$1,F31=$BW$1,F32=$BW$1,F30=$CP$1,F31=$CP$1,F32=$CP$1),0,1)))</f>
        <v>1</v>
      </c>
      <c r="CU30" s="2">
        <f>IF($A30&gt;='DB_FG_243way_Regular Symbol'!D$16,"",IF(B30=0,"",IF(OR(B30=$BW$1,B31=$BW$1,B32=$BW$1,B30=$CV$1,B31=$CV$1,B32=$CV$1),0,1)))</f>
        <v>0</v>
      </c>
      <c r="CV30" s="2">
        <f>IF($A30&gt;='DB_FG_243way_Regular Symbol'!E$16,"",IF(C30=0,"",IF(OR(C30=$BW$1,C31=$BW$1,C32=$BW$1,C30=$CV$1,C31=$CV$1,C32=$CV$1),0,1)))</f>
        <v>1</v>
      </c>
      <c r="CW30" s="2">
        <f>IF($A30&gt;='DB_FG_243way_Regular Symbol'!F$16,"",IF(D30=0,"",IF(OR(D30=$BW$1,D31=$BW$1,D32=$BW$1,D30=$CV$1,D31=$CV$1,D32=$CV$1),0,1)))</f>
        <v>1</v>
      </c>
      <c r="CX30" s="2">
        <f>IF($A30&gt;='DB_FG_243way_Regular Symbol'!G$16,"",IF(E30=0,"",IF(OR(E30=$BW$1,E31=$BW$1,E32=$BW$1,E30=$CV$1,E31=$CV$1,E32=$CV$1),0,1)))</f>
        <v>1</v>
      </c>
      <c r="CY30" s="2">
        <f>IF($A30&gt;='DB_FG_243way_Regular Symbol'!H$16,"",IF(F30=0,"",IF(OR(F30=$BW$1,F31=$BW$1,F32=$BW$1,F30=$CV$1,F31=$CV$1,F32=$CV$1),0,1)))</f>
        <v>1</v>
      </c>
    </row>
    <row r="31" spans="1:103">
      <c r="A31" s="341">
        <f>IF('DB_FG_243way_Regular Symbol'!L30="","",'DB_FG_243way_Regular Symbol'!L30)</f>
        <v>27</v>
      </c>
      <c r="B31" s="184" t="str">
        <f>IF('DB_FG_243way_Regular Symbol'!M30="",
IF($A31-'DB_FG_243way_Regular Symbol'!D$16&gt;='DB_FG_243way_RegularＸ_W()'!B$2-1,"",VLOOKUP($A31-'DB_FG_243way_Regular Symbol'!D$16,'DB_FG_243way_Regular Symbol'!$L$3:$Q$99,'DB_FG_243way_RegularＸ_W()'!B$3+1,FALSE)),
'DB_FG_243way_Regular Symbol'!M30)</f>
        <v>M1</v>
      </c>
      <c r="C31" s="184" t="str">
        <f>IF('DB_FG_243way_Regular Symbol'!N30="",
IF($A31-'DB_FG_243way_Regular Symbol'!E$16&gt;='DB_FG_243way_RegularＸ_W()'!C$2-1,"",VLOOKUP($A31-'DB_FG_243way_Regular Symbol'!E$16,'DB_FG_243way_Regular Symbol'!$L$3:$Q$99,'DB_FG_243way_RegularＸ_W()'!C$3+1,FALSE)),
'DB_FG_243way_Regular Symbol'!N30)</f>
        <v>M2</v>
      </c>
      <c r="D31" s="184" t="str">
        <f>IF('DB_FG_243way_Regular Symbol'!O30="",
IF($A31-'DB_FG_243way_Regular Symbol'!F$16&gt;='DB_FG_243way_RegularＸ_W()'!D$2-1,"",VLOOKUP($A31-'DB_FG_243way_Regular Symbol'!F$16,'DB_FG_243way_Regular Symbol'!$L$3:$Q$99,'DB_FG_243way_RegularＸ_W()'!D$3+1,FALSE)),
'DB_FG_243way_Regular Symbol'!O30)</f>
        <v>K</v>
      </c>
      <c r="E31" s="184" t="str">
        <f>IF('DB_FG_243way_Regular Symbol'!P30="",
IF($A31-'DB_FG_243way_Regular Symbol'!G$16&gt;='DB_FG_243way_RegularＸ_W()'!E$2-1,"",VLOOKUP($A31-'DB_FG_243way_Regular Symbol'!G$16,'DB_FG_243way_Regular Symbol'!$L$3:$Q$99,'DB_FG_243way_RegularＸ_W()'!E$3+1,FALSE)),
'DB_FG_243way_Regular Symbol'!P30)</f>
        <v>Q</v>
      </c>
      <c r="F31" s="358" t="str">
        <f>IF('DB_FG_243way_Regular Symbol'!Q30="",
IF($A31-'DB_FG_243way_Regular Symbol'!H$16&gt;='DB_FG_243way_RegularＸ_W()'!F$2-1,"",VLOOKUP($A31-'DB_FG_243way_Regular Symbol'!H$16,'DB_FG_243way_Regular Symbol'!$L$3:$Q$99,'DB_FG_243way_RegularＸ_W()'!F$3+1,FALSE)),
'DB_FG_243way_Regular Symbol'!Q30)</f>
        <v>M3</v>
      </c>
      <c r="O31" s="342">
        <f>IF($A31&gt;='DB_FG_243way_Regular Symbol'!D$16,"",IF(B31=0,"",IF(OR(B31=$O$1,B31=$P$1,B32=$O$1,B32=$P$1,B33=$O$1,B33=$P$1),0,1)))</f>
        <v>0</v>
      </c>
      <c r="P31" s="2">
        <f>IF($A31&gt;='DB_FG_243way_Regular Symbol'!E$16,"",IF(C31=0,"",IF(OR(C31=$O$1,C31=$P$1,C32=$O$1,C32=$P$1,C33=$O$1,C33=$P$1),0,1)))</f>
        <v>1</v>
      </c>
      <c r="Q31" s="2">
        <f>IF($A31&gt;='DB_FG_243way_Regular Symbol'!F$16,"",IF(D31=0,"",IF(OR(D31=$O$1,D31=$P$1,D32=$O$1,D32=$P$1,D33=$O$1,D33=$P$1),0,1)))</f>
        <v>1</v>
      </c>
      <c r="R31" s="2">
        <f>IF($A31&gt;='DB_FG_243way_Regular Symbol'!G$16,"",IF(E31=0,"",IF(OR(E31=$O$1,E31=$P$1,E32=$O$1,E32=$P$1,E33=$O$1,E33=$P$1),0,1)))</f>
        <v>1</v>
      </c>
      <c r="S31" s="128">
        <f>IF($A31&gt;='DB_FG_243way_Regular Symbol'!H$16,"",IF(F31=0,"",IF(OR(F31=$O$1,F31=$P$1,F32=$O$1,F32=$P$1,F33=$O$1,F33=$P$1),0,1)))</f>
        <v>1</v>
      </c>
      <c r="U31" s="342">
        <f>IF($A31&gt;='DB_FG_243way_Regular Symbol'!D$16,"",IF(B31=0,"",IF(OR(B31=$U$1,B31=$V$1,B32=$U$1,B32=$V$1,B33=$U$1,B33=$V$1),0,1)))</f>
        <v>1</v>
      </c>
      <c r="V31" s="2">
        <f>IF($A31&gt;='DB_FG_243way_Regular Symbol'!E$16,"",IF(C31=0,"",IF(OR(C31=$U$1,C31=$V$1,C32=$U$1,C32=$V$1,C33=$U$1,C33=$V$1),0,1)))</f>
        <v>0</v>
      </c>
      <c r="W31" s="2">
        <f>IF($A31&gt;='DB_FG_243way_Regular Symbol'!F$16,"",IF(D31=0,"",IF(OR(D31=$U$1,D31=$V$1,D32=$U$1,D32=$V$1,D33=$U$1,D33=$V$1),0,1)))</f>
        <v>1</v>
      </c>
      <c r="X31" s="2">
        <f>IF($A31&gt;='DB_FG_243way_Regular Symbol'!G$16,"",IF(E31=0,"",IF(OR(E31=$U$1,E31=$V$1,E32=$U$1,E32=$V$1,E33=$U$1,E33=$V$1),0,1)))</f>
        <v>0</v>
      </c>
      <c r="Y31" s="128">
        <f>IF($A31&gt;='DB_FG_243way_Regular Symbol'!H$16,"",IF(F31=0,"",IF(OR(F31=$U$1,F31=$V$1,F32=$U$1,F32=$V$1,F33=$U$1,F33=$V$1),0,1)))</f>
        <v>1</v>
      </c>
      <c r="AA31" s="342">
        <f>IF($A31&gt;='DB_FG_243way_Regular Symbol'!D$16,"",IF(B31=0,"",IF(OR(B31=$AA$1,B31=$AB$1,B32=$AA$1,B32=$AB$1,B33=$AA$1,,B33=$AB$1),0,1)))</f>
        <v>1</v>
      </c>
      <c r="AB31" s="2">
        <f>IF($A31&gt;='DB_FG_243way_Regular Symbol'!E$16,"",IF(C31=0,"",IF(OR(C31=$AA$1,C31=$AB$1,C32=$AA$1,C32=$AB$1,C33=$AA$1,,C33=$AB$1),0,1)))</f>
        <v>1</v>
      </c>
      <c r="AC31" s="2">
        <f>IF($A31&gt;='DB_FG_243way_Regular Symbol'!F$16,"",IF(D31=0,"",IF(OR(D31=$AA$1,D31=$AB$1,D32=$AA$1,D32=$AB$1,D33=$AA$1,,D33=$AB$1),0,1)))</f>
        <v>1</v>
      </c>
      <c r="AD31" s="2">
        <f>IF($A31&gt;='DB_FG_243way_Regular Symbol'!G$16,"",IF(E31=0,"",IF(OR(E31=$AA$1,E31=$AB$1,E32=$AA$1,E32=$AB$1,E33=$AA$1,,E33=$AB$1),0,1)))</f>
        <v>1</v>
      </c>
      <c r="AE31" s="128">
        <f>IF($A31&gt;='DB_FG_243way_Regular Symbol'!H$16,"",IF(F31=0,"",IF(OR(F31=$AA$1,F31=$AB$1,F32=$AA$1,F32=$AB$1,F33=$AA$1,,F33=$AB$1),0,1)))</f>
        <v>0</v>
      </c>
      <c r="AG31" s="342">
        <f>IF($A31&gt;='DB_FG_243way_Regular Symbol'!D$16,"",IF(B31=0,"",IF(OR(B31=$AG$1,B31=$AH$1,B32=$AG$1,B32=$AH$1,B33=$AG$1,B33=$AH$1),0,1)))</f>
        <v>1</v>
      </c>
      <c r="AH31" s="2">
        <f>IF($A31&gt;='DB_FG_243way_Regular Symbol'!E$16,"",IF(C31=0,"",IF(OR(C31=$AG$1,C31=$AH$1,C32=$AG$1,C32=$AH$1,C33=$AG$1,C33=$AH$1),0,1)))</f>
        <v>1</v>
      </c>
      <c r="AI31" s="2">
        <f>IF($A31&gt;='DB_FG_243way_Regular Symbol'!F$16,"",IF(D31=0,"",IF(OR(D31=$AG$1,D31=$AH$1,D32=$AG$1,D32=$AH$1,D33=$AG$1,D33=$AH$1),0,1)))</f>
        <v>1</v>
      </c>
      <c r="AJ31" s="2">
        <f>IF($A31&gt;='DB_FG_243way_Regular Symbol'!G$16,"",IF(E31=0,"",IF(OR(E31=$AG$1,E31=$AH$1,E32=$AG$1,E32=$AH$1,E33=$AG$1,E33=$AH$1),0,1)))</f>
        <v>1</v>
      </c>
      <c r="AK31" s="128">
        <f>IF($A31&gt;='DB_FG_243way_Regular Symbol'!H$16,"",IF(F31=0,"",IF(OR(F31=$AG$1,F31=$AH$1,F32=$AG$1,F32=$AH$1,F33=$AG$1,F33=$AH$1),0,1)))</f>
        <v>1</v>
      </c>
      <c r="AM31" s="342">
        <f>IF($A31&gt;='DB_FG_243way_Regular Symbol'!D$16,"",IF(B31=0,"",IF(OR(B31=$AM$1,B31=$AN$1,B32=$AM$1,B32=$AN$1,B33=$AM$1,B33=$AN$1),0,1)))</f>
        <v>1</v>
      </c>
      <c r="AN31" s="2">
        <f>IF($A31&gt;='DB_FG_243way_Regular Symbol'!E$16,"",IF(C31=0,"",IF(OR(C31=$AM$1,C31=$AN$1,C32=$AM$1,C32=$AN$1,C33=$AM$1,C33=$AN$1),0,1)))</f>
        <v>1</v>
      </c>
      <c r="AO31" s="2">
        <f>IF($A31&gt;='DB_FG_243way_Regular Symbol'!F$16,"",IF(D31=0,"",IF(OR(D31=$AM$1,D31=$AN$1,D32=$AM$1,D32=$AN$1,D33=$AM$1,D33=$AN$1),0,1)))</f>
        <v>1</v>
      </c>
      <c r="AP31" s="2">
        <f>IF($A31&gt;='DB_FG_243way_Regular Symbol'!G$16,"",IF(E31=0,"",IF(OR(E31=$AM$1,E31=$AN$1,E32=$AM$1,E32=$AN$1,E33=$AM$1,E33=$AN$1),0,1)))</f>
        <v>1</v>
      </c>
      <c r="AQ31" s="128">
        <f>IF($A31&gt;='DB_FG_243way_Regular Symbol'!H$16,"",IF(F31=0,"",IF(OR(F31=$AM$1,F31=$AN$1,F32=$AM$1,F32=$AN$1,F33=$AM$1,F33=$AN$1),0,1)))</f>
        <v>0</v>
      </c>
      <c r="AS31" s="342">
        <f>IF($A31&gt;='DB_FG_243way_Regular Symbol'!D$16,"",IF(B31=0,"",IF(OR(B31=$AM$1,B31=$AT$1,B32=$AM$1,B32=$AT$1,B33=$AM$1,B33=$AT$1),0,1)))</f>
        <v>1</v>
      </c>
      <c r="AT31" s="2">
        <f>IF($A31&gt;='DB_FG_243way_Regular Symbol'!E$16,"",IF(C31=0,"",IF(OR(C31=$AM$1,C31=$AT$1,C32=$AM$1,C32=$AT$1,C33=$AM$1,C33=$AT$1),0,1)))</f>
        <v>1</v>
      </c>
      <c r="AU31" s="2">
        <f>IF($A31&gt;='DB_FG_243way_Regular Symbol'!F$16,"",IF(D31=0,"",IF(OR(D31=$AM$1,D31=$AT$1,D32=$AM$1,D32=$AT$1,D33=$AM$1,D33=$AT$1),0,1)))</f>
        <v>1</v>
      </c>
      <c r="AV31" s="2">
        <f>IF($A31&gt;='DB_FG_243way_Regular Symbol'!G$16,"",IF(E31=0,"",IF(OR(E31=$AM$1,E31=$AT$1,E32=$AM$1,E32=$AT$1,E33=$AM$1,E33=$AT$1),0,1)))</f>
        <v>1</v>
      </c>
      <c r="AW31" s="128">
        <f>IF($A31&gt;='DB_FG_243way_Regular Symbol'!H$16,"",IF(F31=0,"",IF(OR(F31=$AM$1,F31=$AT$1,F32=$AM$1,F32=$AT$1,F33=$AM$1,F33=$AT$1),0,1)))</f>
        <v>1</v>
      </c>
      <c r="AY31" s="342">
        <f>IF($A31&gt;='DB_FG_243way_Regular Symbol'!D$16,"",IF(B31=0,"",IF(OR(B31=$AM$1,B31=$AZ$1,B32=$AM$1,B32=$AZ$1,B33=$AM$1,B33=$AZ$1),0,1)))</f>
        <v>1</v>
      </c>
      <c r="AZ31" s="2">
        <f>IF($A31&gt;='DB_FG_243way_Regular Symbol'!E$16,"",IF(C31=0,"",IF(OR(C31=$AM$1,C31=$AZ$1,C32=$AM$1,C32=$AZ$1,C33=$AM$1,C33=$AZ$1),0,1)))</f>
        <v>1</v>
      </c>
      <c r="BA31" s="2">
        <f>IF($A31&gt;='DB_FG_243way_Regular Symbol'!F$16,"",IF(D31=0,"",IF(OR(D31=$AM$1,D31=$AZ$1,D32=$AM$1,D32=$AZ$1,D33=$AM$1,D33=$AZ$1),0,1)))</f>
        <v>1</v>
      </c>
      <c r="BB31" s="2">
        <f>IF($A31&gt;='DB_FG_243way_Regular Symbol'!G$16,"",IF(E31=0,"",IF(OR(E31=$AM$1,E31=$AZ$1,E32=$AM$1,E32=$AZ$1,E33=$AM$1,E33=$AZ$1),0,1)))</f>
        <v>1</v>
      </c>
      <c r="BC31" s="128">
        <f>IF($A31&gt;='DB_FG_243way_Regular Symbol'!H$16,"",IF(F31=0,"",IF(OR(F31=$AM$1,F31=$AZ$1,F32=$AM$1,F32=$AZ$1,F33=$AM$1,F33=$AZ$1),0,1)))</f>
        <v>1</v>
      </c>
      <c r="BE31" s="342"/>
      <c r="BF31" s="2"/>
      <c r="BG31" s="2">
        <f>IF($A31&gt;='DB_FG_243way_Regular Symbol'!F$16,"",IF(D31=0,"",COUNTIF(D31:D33,$BF$1)))</f>
        <v>0</v>
      </c>
      <c r="BH31" s="2">
        <f>IF($A31&gt;='DB_FG_243way_Regular Symbol'!G$16,"",IF(E31=0,"",COUNTIF(E31:E33,$BF$1)))</f>
        <v>0</v>
      </c>
      <c r="BI31" s="2">
        <f>IF($A31&gt;='DB_FG_243way_Regular Symbol'!H$16,"",IF(F31=0,"",COUNTIF(F31:F33,$BF$1)))</f>
        <v>0</v>
      </c>
      <c r="BK31" s="342"/>
      <c r="BL31" s="2"/>
      <c r="BM31" s="2">
        <f>IF($A31&gt;='DB_FG_243way_Regular Symbol'!F$16,"",IF(D31=0,"",IF(OR(D31=$AM$1,D31=$BL$1,D32=$AM$1,D32=$BL$1,D33=$AM$1,D33=$BL$1),0,1)))</f>
        <v>1</v>
      </c>
      <c r="BN31" s="2">
        <f>IF($A31&gt;='DB_FG_243way_Regular Symbol'!G$16,"",IF(E31=0,"",IF(OR(E31=$AM$1,E31=$BL$1,E32=$AM$1,E32=$BL$1,E33=$AM$1,E33=$BL$1),0,1)))</f>
        <v>1</v>
      </c>
      <c r="BO31" s="128">
        <f>IF($A31&gt;='DB_FG_243way_Regular Symbol'!H$16,"",IF(F31=0,"",IF(OR(F31=$AM$1,F31=$BL$1,F32=$AM$1,F32=$BL$1,F33=$AM$1,F33=$BL$1),0,1)))</f>
        <v>1</v>
      </c>
      <c r="BQ31" s="2">
        <f>IF($A31&gt;='DB_FG_243way_Regular Symbol'!D$16,"",IF(B31=0,"",IF(OR(B31=$BQ$1,B31=$BR$1,B32=$BQ$1,B32=$BR$1,B33=$BQ$1,B33=$BR$1),0,1)))</f>
        <v>1</v>
      </c>
      <c r="BR31" s="2">
        <f>IF($A31&gt;='DB_FG_243way_Regular Symbol'!E$16,"",IF(C31=0,"",IF(OR(C31=$BQ$1,C31=$BR$1,C32=$BQ$1,C32=$BR$1,C33=$BQ$1,C33=$BR$1),0,1)))</f>
        <v>1</v>
      </c>
      <c r="BS31" s="2">
        <f>IF($A31&gt;='DB_FG_243way_Regular Symbol'!F$16,"",IF(D31=0,"",IF(OR(D31=$BQ$1,D31=$BR$1,D32=$BQ$1,D32=$BR$1,D33=$BQ$1,D33=$BR$1),0,1)))</f>
        <v>1</v>
      </c>
      <c r="BT31" s="2">
        <f>IF($A31&gt;='DB_FG_243way_Regular Symbol'!G$16,"",IF(E31=0,"",IF(OR(E31=$BQ$1,E31=$BR$1,E32=$BQ$1,E32=$BR$1,E33=$BQ$1,E33=$BR$1),0,1)))</f>
        <v>1</v>
      </c>
      <c r="BU31" s="2">
        <f>IF($A31&gt;='DB_FG_243way_Regular Symbol'!H$16,"",IF(F31=0,"",IF(OR(F31=$BQ$1,F31=$BR$1,F32=$BQ$1,F32=$BR$1,F33=$BQ$1,F33=$BR$1),0,1)))</f>
        <v>1</v>
      </c>
      <c r="BW31" s="2">
        <f>IF($A31&gt;='DB_FG_243way_Regular Symbol'!D$16,"",IF(B31=0,"",IF(OR(B31=$BW$1,B32=$BW$1,B33=$BW$1,B31=$BX$1,B32=$BX$1,B33=$BX$1),0,1)))</f>
        <v>1</v>
      </c>
      <c r="BX31" s="2">
        <f>IF($A31&gt;='DB_FG_243way_Regular Symbol'!E$16,"",IF(C31=0,"",IF(OR(C31=$BW$1,C32=$BW$1,C33=$BW$1,C31=$BX$1,C32=$BX$1,C33=$BX$1),0,1)))</f>
        <v>0</v>
      </c>
      <c r="BY31" s="2">
        <f>IF($A31&gt;='DB_FG_243way_Regular Symbol'!F$16,"",IF(D31=0,"",IF(OR(D31=$BW$1,D32=$BW$1,D33=$BW$1,D31=$BX$1,D32=$BX$1,D33=$BX$1),0,1)))</f>
        <v>0</v>
      </c>
      <c r="BZ31" s="2">
        <f>IF($A31&gt;='DB_FG_243way_Regular Symbol'!G$16,"",IF(E31=0,"",IF(OR(E31=$BW$1,E32=$BW$1,E33=$BW$1,E31=$BX$1,E32=$BX$1,E33=$BX$1),0,1)))</f>
        <v>0</v>
      </c>
      <c r="CA31" s="2">
        <f>IF($A31&gt;='DB_FG_243way_Regular Symbol'!H$16,"",IF(F31=0,"",IF(OR(F31=$BW$1,F32=$BW$1,F33=$BW$1,F31=$BX$1,F32=$BX$1,F33=$BX$1),0,1)))</f>
        <v>1</v>
      </c>
      <c r="CC31" s="2">
        <f>IF($A31&gt;='DB_FG_243way_Regular Symbol'!D$16,"",IF(B31=0,"",IF(OR(B31=$BW$1,B32=$BW$1,B33=$BW$1,B31=$CD$1,B32=$CD$1,B33=$CD$1),0,1)))</f>
        <v>0</v>
      </c>
      <c r="CD31" s="2">
        <f>IF($A31&gt;='DB_FG_243way_Regular Symbol'!E$16,"",IF(C31=0,"",IF(OR(C31=$BW$1,C32=$BW$1,C33=$BW$1,C31=$CD$1,C32=$CD$1,C33=$CD$1),0,1)))</f>
        <v>0</v>
      </c>
      <c r="CE31" s="2">
        <f>IF($A31&gt;='DB_FG_243way_Regular Symbol'!F$16,"",IF(D31=0,"",IF(OR(D31=$BW$1,D32=$BW$1,D33=$BW$1,D31=$CD$1,D32=$CD$1,D33=$CD$1),0,1)))</f>
        <v>0</v>
      </c>
      <c r="CF31" s="2">
        <f>IF($A31&gt;='DB_FG_243way_Regular Symbol'!G$16,"",IF(E31=0,"",IF(OR(E31=$BW$1,E32=$BW$1,E33=$BW$1,E31=$CD$1,E32=$CD$1,E33=$CD$1),0,1)))</f>
        <v>0</v>
      </c>
      <c r="CG31" s="2">
        <f>IF($A31&gt;='DB_FG_243way_Regular Symbol'!H$16,"",IF(F31=0,"",IF(OR(F31=$BW$1,F32=$BW$1,F33=$BW$1,F31=$CD$1,F32=$CD$1,F33=$CD$1),0,1)))</f>
        <v>0</v>
      </c>
      <c r="CI31" s="2">
        <f>IF($A31&gt;='DB_FG_243way_Regular Symbol'!D$16,"",IF(B31=0,"",IF(OR(B31=$BW$1,B32=$BW$1,B33=$BW$1,B31=$CJ$1,B32=$CJ$1,B33=$CJ$1),0,1)))</f>
        <v>1</v>
      </c>
      <c r="CJ31" s="2">
        <f>IF($A31&gt;='DB_FG_243way_Regular Symbol'!E$16,"",IF(C31=0,"",IF(OR(C31=$BW$1,C32=$BW$1,C33=$BW$1,C31=$CJ$1,C32=$CJ$1,C33=$CJ$1),0,1)))</f>
        <v>1</v>
      </c>
      <c r="CK31" s="2">
        <f>IF($A31&gt;='DB_FG_243way_Regular Symbol'!F$16,"",IF(D31=0,"",IF(OR(D31=$BW$1,D32=$BW$1,D33=$BW$1,D31=$CJ$1,D32=$CJ$1,D33=$CJ$1),0,1)))</f>
        <v>1</v>
      </c>
      <c r="CL31" s="2">
        <f>IF($A31&gt;='DB_FG_243way_Regular Symbol'!G$16,"",IF(E31=0,"",IF(OR(E31=$BW$1,E32=$BW$1,E33=$BW$1,E31=$CJ$1,E32=$CJ$1,E33=$CJ$1),0,1)))</f>
        <v>1</v>
      </c>
      <c r="CM31" s="2">
        <f>IF($A31&gt;='DB_FG_243way_Regular Symbol'!H$16,"",IF(F31=0,"",IF(OR(F31=$BW$1,F32=$BW$1,F33=$BW$1,F31=$CJ$1,F32=$CJ$1,F33=$CJ$1),0,1)))</f>
        <v>1</v>
      </c>
      <c r="CO31" s="2">
        <f>IF($A31&gt;='DB_FG_243way_Regular Symbol'!D$16,"",IF(B31=0,"",IF(OR(B31=$BW$1,B32=$BW$1,B33=$BW$1,B31=$CP$1,B32=$CP$1,B33=$CP$1),0,1)))</f>
        <v>0</v>
      </c>
      <c r="CP31" s="2">
        <f>IF($A31&gt;='DB_FG_243way_Regular Symbol'!E$16,"",IF(C31=0,"",IF(OR(C31=$BW$1,C32=$BW$1,C33=$BW$1,C31=$CP$1,C32=$CP$1,C33=$CP$1),0,1)))</f>
        <v>1</v>
      </c>
      <c r="CQ31" s="2">
        <f>IF($A31&gt;='DB_FG_243way_Regular Symbol'!F$16,"",IF(D31=0,"",IF(OR(D31=$BW$1,D32=$BW$1,D33=$BW$1,D31=$CP$1,D32=$CP$1,D33=$CP$1),0,1)))</f>
        <v>1</v>
      </c>
      <c r="CR31" s="2">
        <f>IF($A31&gt;='DB_FG_243way_Regular Symbol'!G$16,"",IF(E31=0,"",IF(OR(E31=$BW$1,E32=$BW$1,E33=$BW$1,E31=$CP$1,E32=$CP$1,E33=$CP$1),0,1)))</f>
        <v>1</v>
      </c>
      <c r="CS31" s="2">
        <f>IF($A31&gt;='DB_FG_243way_Regular Symbol'!H$16,"",IF(F31=0,"",IF(OR(F31=$BW$1,F32=$BW$1,F33=$BW$1,F31=$CP$1,F32=$CP$1,F33=$CP$1),0,1)))</f>
        <v>1</v>
      </c>
      <c r="CU31" s="2">
        <f>IF($A31&gt;='DB_FG_243way_Regular Symbol'!D$16,"",IF(B31=0,"",IF(OR(B31=$BW$1,B32=$BW$1,B33=$BW$1,B31=$CV$1,B32=$CV$1,B33=$CV$1),0,1)))</f>
        <v>1</v>
      </c>
      <c r="CV31" s="2">
        <f>IF($A31&gt;='DB_FG_243way_Regular Symbol'!E$16,"",IF(C31=0,"",IF(OR(C31=$BW$1,C32=$BW$1,C33=$BW$1,C31=$CV$1,C32=$CV$1,C33=$CV$1),0,1)))</f>
        <v>1</v>
      </c>
      <c r="CW31" s="2">
        <f>IF($A31&gt;='DB_FG_243way_Regular Symbol'!F$16,"",IF(D31=0,"",IF(OR(D31=$BW$1,D32=$BW$1,D33=$BW$1,D31=$CV$1,D32=$CV$1,D33=$CV$1),0,1)))</f>
        <v>0</v>
      </c>
      <c r="CX31" s="2">
        <f>IF($A31&gt;='DB_FG_243way_Regular Symbol'!G$16,"",IF(E31=0,"",IF(OR(E31=$BW$1,E32=$BW$1,E33=$BW$1,E31=$CV$1,E32=$CV$1,E33=$CV$1),0,1)))</f>
        <v>1</v>
      </c>
      <c r="CY31" s="2">
        <f>IF($A31&gt;='DB_FG_243way_Regular Symbol'!H$16,"",IF(F31=0,"",IF(OR(F31=$BW$1,F32=$BW$1,F33=$BW$1,F31=$CV$1,F32=$CV$1,F33=$CV$1),0,1)))</f>
        <v>1</v>
      </c>
    </row>
    <row r="32" spans="1:103">
      <c r="A32" s="341">
        <f>IF('DB_FG_243way_Regular Symbol'!L31="","",'DB_FG_243way_Regular Symbol'!L31)</f>
        <v>28</v>
      </c>
      <c r="B32" s="184" t="str">
        <f>IF('DB_FG_243way_Regular Symbol'!M31="",
IF($A32-'DB_FG_243way_Regular Symbol'!D$16&gt;='DB_FG_243way_RegularＸ_W()'!B$2-1,"",VLOOKUP($A32-'DB_FG_243way_Regular Symbol'!D$16,'DB_FG_243way_Regular Symbol'!$L$3:$Q$99,'DB_FG_243way_RegularＸ_W()'!B$3+1,FALSE)),
'DB_FG_243way_Regular Symbol'!M31)</f>
        <v>TE</v>
      </c>
      <c r="C32" s="184" t="str">
        <f>IF('DB_FG_243way_Regular Symbol'!N31="",
IF($A32-'DB_FG_243way_Regular Symbol'!E$16&gt;='DB_FG_243way_RegularＸ_W()'!C$2-1,"",VLOOKUP($A32-'DB_FG_243way_Regular Symbol'!E$16,'DB_FG_243way_Regular Symbol'!$L$3:$Q$99,'DB_FG_243way_RegularＸ_W()'!C$3+1,FALSE)),
'DB_FG_243way_Regular Symbol'!N31)</f>
        <v>K</v>
      </c>
      <c r="D32" s="184" t="str">
        <f>IF('DB_FG_243way_Regular Symbol'!O31="",
IF($A32-'DB_FG_243way_Regular Symbol'!F$16&gt;='DB_FG_243way_RegularＸ_W()'!D$2-1,"",VLOOKUP($A32-'DB_FG_243way_Regular Symbol'!F$16,'DB_FG_243way_Regular Symbol'!$L$3:$Q$99,'DB_FG_243way_RegularＸ_W()'!D$3+1,FALSE)),
'DB_FG_243way_Regular Symbol'!O31)</f>
        <v>Q</v>
      </c>
      <c r="E32" s="184" t="str">
        <f>IF('DB_FG_243way_Regular Symbol'!P31="",
IF($A32-'DB_FG_243way_Regular Symbol'!G$16&gt;='DB_FG_243way_RegularＸ_W()'!E$2-1,"",VLOOKUP($A32-'DB_FG_243way_Regular Symbol'!G$16,'DB_FG_243way_Regular Symbol'!$L$3:$Q$99,'DB_FG_243way_RegularＸ_W()'!E$3+1,FALSE)),
'DB_FG_243way_Regular Symbol'!P31)</f>
        <v>M2</v>
      </c>
      <c r="F32" s="358" t="str">
        <f>IF('DB_FG_243way_Regular Symbol'!Q31="",
IF($A32-'DB_FG_243way_Regular Symbol'!H$16&gt;='DB_FG_243way_RegularＸ_W()'!F$2-1,"",VLOOKUP($A32-'DB_FG_243way_Regular Symbol'!H$16,'DB_FG_243way_Regular Symbol'!$L$3:$Q$99,'DB_FG_243way_RegularＸ_W()'!F$3+1,FALSE)),
'DB_FG_243way_Regular Symbol'!Q31)</f>
        <v>M5</v>
      </c>
      <c r="O32" s="342">
        <f>IF($A32&gt;='DB_FG_243way_Regular Symbol'!D$16,"",IF(B32=0,"",IF(OR(B32=$O$1,B32=$P$1,B33=$O$1,B33=$P$1,B34=$O$1,B34=$P$1),0,1)))</f>
        <v>1</v>
      </c>
      <c r="P32" s="2">
        <f>IF($A32&gt;='DB_FG_243way_Regular Symbol'!E$16,"",IF(C32=0,"",IF(OR(C32=$O$1,C32=$P$1,C33=$O$1,C33=$P$1,C34=$O$1,C34=$P$1),0,1)))</f>
        <v>1</v>
      </c>
      <c r="Q32" s="2">
        <f>IF($A32&gt;='DB_FG_243way_Regular Symbol'!F$16,"",IF(D32=0,"",IF(OR(D32=$O$1,D32=$P$1,D33=$O$1,D33=$P$1,D34=$O$1,D34=$P$1),0,1)))</f>
        <v>1</v>
      </c>
      <c r="R32" s="2">
        <f>IF($A32&gt;='DB_FG_243way_Regular Symbol'!G$16,"",IF(E32=0,"",IF(OR(E32=$O$1,E32=$P$1,E33=$O$1,E33=$P$1,E34=$O$1,E34=$P$1),0,1)))</f>
        <v>1</v>
      </c>
      <c r="S32" s="128">
        <f>IF($A32&gt;='DB_FG_243way_Regular Symbol'!H$16,"",IF(F32=0,"",IF(OR(F32=$O$1,F32=$P$1,F33=$O$1,F33=$P$1,F34=$O$1,F34=$P$1),0,1)))</f>
        <v>1</v>
      </c>
      <c r="U32" s="342">
        <f>IF($A32&gt;='DB_FG_243way_Regular Symbol'!D$16,"",IF(B32=0,"",IF(OR(B32=$U$1,B32=$V$1,B33=$U$1,B33=$V$1,B34=$U$1,B34=$V$1),0,1)))</f>
        <v>1</v>
      </c>
      <c r="V32" s="2">
        <f>IF($A32&gt;='DB_FG_243way_Regular Symbol'!E$16,"",IF(C32=0,"",IF(OR(C32=$U$1,C32=$V$1,C33=$U$1,C33=$V$1,C34=$U$1,C34=$V$1),0,1)))</f>
        <v>1</v>
      </c>
      <c r="W32" s="2">
        <f>IF($A32&gt;='DB_FG_243way_Regular Symbol'!F$16,"",IF(D32=0,"",IF(OR(D32=$U$1,D32=$V$1,D33=$U$1,D33=$V$1,D34=$U$1,D34=$V$1),0,1)))</f>
        <v>1</v>
      </c>
      <c r="X32" s="2">
        <f>IF($A32&gt;='DB_FG_243way_Regular Symbol'!G$16,"",IF(E32=0,"",IF(OR(E32=$U$1,E32=$V$1,E33=$U$1,E33=$V$1,E34=$U$1,E34=$V$1),0,1)))</f>
        <v>0</v>
      </c>
      <c r="Y32" s="128">
        <f>IF($A32&gt;='DB_FG_243way_Regular Symbol'!H$16,"",IF(F32=0,"",IF(OR(F32=$U$1,F32=$V$1,F33=$U$1,F33=$V$1,F34=$U$1,F34=$V$1),0,1)))</f>
        <v>1</v>
      </c>
      <c r="AA32" s="342">
        <f>IF($A32&gt;='DB_FG_243way_Regular Symbol'!D$16,"",IF(B32=0,"",IF(OR(B32=$AA$1,B32=$AB$1,B33=$AA$1,B33=$AB$1,B34=$AA$1,,B34=$AB$1),0,1)))</f>
        <v>1</v>
      </c>
      <c r="AB32" s="2">
        <f>IF($A32&gt;='DB_FG_243way_Regular Symbol'!E$16,"",IF(C32=0,"",IF(OR(C32=$AA$1,C32=$AB$1,C33=$AA$1,C33=$AB$1,C34=$AA$1,,C34=$AB$1),0,1)))</f>
        <v>1</v>
      </c>
      <c r="AC32" s="2">
        <f>IF($A32&gt;='DB_FG_243way_Regular Symbol'!F$16,"",IF(D32=0,"",IF(OR(D32=$AA$1,D32=$AB$1,D33=$AA$1,D33=$AB$1,D34=$AA$1,,D34=$AB$1),0,1)))</f>
        <v>1</v>
      </c>
      <c r="AD32" s="2">
        <f>IF($A32&gt;='DB_FG_243way_Regular Symbol'!G$16,"",IF(E32=0,"",IF(OR(E32=$AA$1,E32=$AB$1,E33=$AA$1,E33=$AB$1,E34=$AA$1,,E34=$AB$1),0,1)))</f>
        <v>1</v>
      </c>
      <c r="AE32" s="128">
        <f>IF($A32&gt;='DB_FG_243way_Regular Symbol'!H$16,"",IF(F32=0,"",IF(OR(F32=$AA$1,F32=$AB$1,F33=$AA$1,F33=$AB$1,F34=$AA$1,,F34=$AB$1),0,1)))</f>
        <v>1</v>
      </c>
      <c r="AG32" s="342">
        <f>IF($A32&gt;='DB_FG_243way_Regular Symbol'!D$16,"",IF(B32=0,"",IF(OR(B32=$AG$1,B32=$AH$1,B33=$AG$1,B33=$AH$1,B34=$AG$1,B34=$AH$1),0,1)))</f>
        <v>1</v>
      </c>
      <c r="AH32" s="2">
        <f>IF($A32&gt;='DB_FG_243way_Regular Symbol'!E$16,"",IF(C32=0,"",IF(OR(C32=$AG$1,C32=$AH$1,C33=$AG$1,C33=$AH$1,C34=$AG$1,C34=$AH$1),0,1)))</f>
        <v>1</v>
      </c>
      <c r="AI32" s="2">
        <f>IF($A32&gt;='DB_FG_243way_Regular Symbol'!F$16,"",IF(D32=0,"",IF(OR(D32=$AG$1,D32=$AH$1,D33=$AG$1,D33=$AH$1,D34=$AG$1,D34=$AH$1),0,1)))</f>
        <v>1</v>
      </c>
      <c r="AJ32" s="2">
        <f>IF($A32&gt;='DB_FG_243way_Regular Symbol'!G$16,"",IF(E32=0,"",IF(OR(E32=$AG$1,E32=$AH$1,E33=$AG$1,E33=$AH$1,E34=$AG$1,E34=$AH$1),0,1)))</f>
        <v>1</v>
      </c>
      <c r="AK32" s="128">
        <f>IF($A32&gt;='DB_FG_243way_Regular Symbol'!H$16,"",IF(F32=0,"",IF(OR(F32=$AG$1,F32=$AH$1,F33=$AG$1,F33=$AH$1,F34=$AG$1,F34=$AH$1),0,1)))</f>
        <v>1</v>
      </c>
      <c r="AM32" s="342">
        <f>IF($A32&gt;='DB_FG_243way_Regular Symbol'!D$16,"",IF(B32=0,"",IF(OR(B32=$AM$1,B32=$AN$1,B33=$AM$1,B33=$AN$1,B34=$AM$1,B34=$AN$1),0,1)))</f>
        <v>1</v>
      </c>
      <c r="AN32" s="2">
        <f>IF($A32&gt;='DB_FG_243way_Regular Symbol'!E$16,"",IF(C32=0,"",IF(OR(C32=$AM$1,C32=$AN$1,C33=$AM$1,C33=$AN$1,C34=$AM$1,C34=$AN$1),0,1)))</f>
        <v>1</v>
      </c>
      <c r="AO32" s="2">
        <f>IF($A32&gt;='DB_FG_243way_Regular Symbol'!F$16,"",IF(D32=0,"",IF(OR(D32=$AM$1,D32=$AN$1,D33=$AM$1,D33=$AN$1,D34=$AM$1,D34=$AN$1),0,1)))</f>
        <v>1</v>
      </c>
      <c r="AP32" s="2">
        <f>IF($A32&gt;='DB_FG_243way_Regular Symbol'!G$16,"",IF(E32=0,"",IF(OR(E32=$AM$1,E32=$AN$1,E33=$AM$1,E33=$AN$1,E34=$AM$1,E34=$AN$1),0,1)))</f>
        <v>1</v>
      </c>
      <c r="AQ32" s="128">
        <f>IF($A32&gt;='DB_FG_243way_Regular Symbol'!H$16,"",IF(F32=0,"",IF(OR(F32=$AM$1,F32=$AN$1,F33=$AM$1,F33=$AN$1,F34=$AM$1,F34=$AN$1),0,1)))</f>
        <v>0</v>
      </c>
      <c r="AS32" s="342">
        <f>IF($A32&gt;='DB_FG_243way_Regular Symbol'!D$16,"",IF(B32=0,"",IF(OR(B32=$AM$1,B32=$AT$1,B33=$AM$1,B33=$AT$1,B34=$AM$1,B34=$AT$1),0,1)))</f>
        <v>1</v>
      </c>
      <c r="AT32" s="2">
        <f>IF($A32&gt;='DB_FG_243way_Regular Symbol'!E$16,"",IF(C32=0,"",IF(OR(C32=$AM$1,C32=$AT$1,C33=$AM$1,C33=$AT$1,C34=$AM$1,C34=$AT$1),0,1)))</f>
        <v>1</v>
      </c>
      <c r="AU32" s="2">
        <f>IF($A32&gt;='DB_FG_243way_Regular Symbol'!F$16,"",IF(D32=0,"",IF(OR(D32=$AM$1,D32=$AT$1,D33=$AM$1,D33=$AT$1,D34=$AM$1,D34=$AT$1),0,1)))</f>
        <v>1</v>
      </c>
      <c r="AV32" s="2">
        <f>IF($A32&gt;='DB_FG_243way_Regular Symbol'!G$16,"",IF(E32=0,"",IF(OR(E32=$AM$1,E32=$AT$1,E33=$AM$1,E33=$AT$1,E34=$AM$1,E34=$AT$1),0,1)))</f>
        <v>1</v>
      </c>
      <c r="AW32" s="128">
        <f>IF($A32&gt;='DB_FG_243way_Regular Symbol'!H$16,"",IF(F32=0,"",IF(OR(F32=$AM$1,F32=$AT$1,F33=$AM$1,F33=$AT$1,F34=$AM$1,F34=$AT$1),0,1)))</f>
        <v>1</v>
      </c>
      <c r="AY32" s="342">
        <f>IF($A32&gt;='DB_FG_243way_Regular Symbol'!D$16,"",IF(B32=0,"",IF(OR(B32=$AM$1,B32=$AZ$1,B33=$AM$1,B33=$AZ$1,B34=$AM$1,B34=$AZ$1),0,1)))</f>
        <v>1</v>
      </c>
      <c r="AZ32" s="2">
        <f>IF($A32&gt;='DB_FG_243way_Regular Symbol'!E$16,"",IF(C32=0,"",IF(OR(C32=$AM$1,C32=$AZ$1,C33=$AM$1,C33=$AZ$1,C34=$AM$1,C34=$AZ$1),0,1)))</f>
        <v>1</v>
      </c>
      <c r="BA32" s="2">
        <f>IF($A32&gt;='DB_FG_243way_Regular Symbol'!F$16,"",IF(D32=0,"",IF(OR(D32=$AM$1,D32=$AZ$1,D33=$AM$1,D33=$AZ$1,D34=$AM$1,D34=$AZ$1),0,1)))</f>
        <v>1</v>
      </c>
      <c r="BB32" s="2">
        <f>IF($A32&gt;='DB_FG_243way_Regular Symbol'!G$16,"",IF(E32=0,"",IF(OR(E32=$AM$1,E32=$AZ$1,E33=$AM$1,E33=$AZ$1,E34=$AM$1,E34=$AZ$1),0,1)))</f>
        <v>1</v>
      </c>
      <c r="BC32" s="128">
        <f>IF($A32&gt;='DB_FG_243way_Regular Symbol'!H$16,"",IF(F32=0,"",IF(OR(F32=$AM$1,F32=$AZ$1,F33=$AM$1,F33=$AZ$1,F34=$AM$1,F34=$AZ$1),0,1)))</f>
        <v>1</v>
      </c>
      <c r="BE32" s="342"/>
      <c r="BF32" s="2"/>
      <c r="BG32" s="2">
        <f>IF($A32&gt;='DB_FG_243way_Regular Symbol'!F$16,"",IF(D32=0,"",COUNTIF(D32:D34,$BF$1)))</f>
        <v>0</v>
      </c>
      <c r="BH32" s="2">
        <f>IF($A32&gt;='DB_FG_243way_Regular Symbol'!G$16,"",IF(E32=0,"",COUNTIF(E32:E34,$BF$1)))</f>
        <v>0</v>
      </c>
      <c r="BI32" s="2">
        <f>IF($A32&gt;='DB_FG_243way_Regular Symbol'!H$16,"",IF(F32=0,"",COUNTIF(F32:F34,$BF$1)))</f>
        <v>0</v>
      </c>
      <c r="BK32" s="342"/>
      <c r="BL32" s="2"/>
      <c r="BM32" s="2">
        <f>IF($A32&gt;='DB_FG_243way_Regular Symbol'!F$16,"",IF(D32=0,"",IF(OR(D32=$AM$1,D32=$BL$1,D33=$AM$1,D33=$BL$1,D34=$AM$1,D34=$BL$1),0,1)))</f>
        <v>1</v>
      </c>
      <c r="BN32" s="2">
        <f>IF($A32&gt;='DB_FG_243way_Regular Symbol'!G$16,"",IF(E32=0,"",IF(OR(E32=$AM$1,E32=$BL$1,E33=$AM$1,E33=$BL$1,E34=$AM$1,E34=$BL$1),0,1)))</f>
        <v>1</v>
      </c>
      <c r="BO32" s="128">
        <f>IF($A32&gt;='DB_FG_243way_Regular Symbol'!H$16,"",IF(F32=0,"",IF(OR(F32=$AM$1,F32=$BL$1,F33=$AM$1,F33=$BL$1,F34=$AM$1,F34=$BL$1),0,1)))</f>
        <v>1</v>
      </c>
      <c r="BQ32" s="2">
        <f>IF($A32&gt;='DB_FG_243way_Regular Symbol'!D$16,"",IF(B32=0,"",IF(OR(B32=$BQ$1,B32=$BR$1,B33=$BQ$1,B33=$BR$1,B34=$BQ$1,B34=$BR$1),0,1)))</f>
        <v>1</v>
      </c>
      <c r="BR32" s="2">
        <f>IF($A32&gt;='DB_FG_243way_Regular Symbol'!E$16,"",IF(C32=0,"",IF(OR(C32=$BQ$1,C32=$BR$1,C33=$BQ$1,C33=$BR$1,C34=$BQ$1,C34=$BR$1),0,1)))</f>
        <v>0</v>
      </c>
      <c r="BS32" s="2">
        <f>IF($A32&gt;='DB_FG_243way_Regular Symbol'!F$16,"",IF(D32=0,"",IF(OR(D32=$BQ$1,D32=$BR$1,D33=$BQ$1,D33=$BR$1,D34=$BQ$1,D34=$BR$1),0,1)))</f>
        <v>1</v>
      </c>
      <c r="BT32" s="2">
        <f>IF($A32&gt;='DB_FG_243way_Regular Symbol'!G$16,"",IF(E32=0,"",IF(OR(E32=$BQ$1,E32=$BR$1,E33=$BQ$1,E33=$BR$1,E34=$BQ$1,E34=$BR$1),0,1)))</f>
        <v>1</v>
      </c>
      <c r="BU32" s="2">
        <f>IF($A32&gt;='DB_FG_243way_Regular Symbol'!H$16,"",IF(F32=0,"",IF(OR(F32=$BQ$1,F32=$BR$1,F33=$BQ$1,F33=$BR$1,F34=$BQ$1,F34=$BR$1),0,1)))</f>
        <v>1</v>
      </c>
      <c r="BW32" s="2">
        <f>IF($A32&gt;='DB_FG_243way_Regular Symbol'!D$16,"",IF(B32=0,"",IF(OR(B32=$BW$1,B33=$BW$1,B34=$BW$1,B32=$BX$1,B33=$BX$1,B34=$BX$1),0,1)))</f>
        <v>1</v>
      </c>
      <c r="BX32" s="2">
        <f>IF($A32&gt;='DB_FG_243way_Regular Symbol'!E$16,"",IF(C32=0,"",IF(OR(C32=$BW$1,C33=$BW$1,C34=$BW$1,C32=$BX$1,C33=$BX$1,C34=$BX$1),0,1)))</f>
        <v>0</v>
      </c>
      <c r="BY32" s="2">
        <f>IF($A32&gt;='DB_FG_243way_Regular Symbol'!F$16,"",IF(D32=0,"",IF(OR(D32=$BW$1,D33=$BW$1,D34=$BW$1,D32=$BX$1,D33=$BX$1,D34=$BX$1),0,1)))</f>
        <v>1</v>
      </c>
      <c r="BZ32" s="2">
        <f>IF($A32&gt;='DB_FG_243way_Regular Symbol'!G$16,"",IF(E32=0,"",IF(OR(E32=$BW$1,E33=$BW$1,E34=$BW$1,E32=$BX$1,E33=$BX$1,E34=$BX$1),0,1)))</f>
        <v>0</v>
      </c>
      <c r="CA32" s="2">
        <f>IF($A32&gt;='DB_FG_243way_Regular Symbol'!H$16,"",IF(F32=0,"",IF(OR(F32=$BW$1,F33=$BW$1,F34=$BW$1,F32=$BX$1,F33=$BX$1,F34=$BX$1),0,1)))</f>
        <v>1</v>
      </c>
      <c r="CC32" s="2">
        <f>IF($A32&gt;='DB_FG_243way_Regular Symbol'!D$16,"",IF(B32=0,"",IF(OR(B32=$BW$1,B33=$BW$1,B34=$BW$1,B32=$CD$1,B33=$CD$1,B34=$CD$1),0,1)))</f>
        <v>0</v>
      </c>
      <c r="CD32" s="2">
        <f>IF($A32&gt;='DB_FG_243way_Regular Symbol'!E$16,"",IF(C32=0,"",IF(OR(C32=$BW$1,C33=$BW$1,C34=$BW$1,C32=$CD$1,C33=$CD$1,C34=$CD$1),0,1)))</f>
        <v>0</v>
      </c>
      <c r="CE32" s="2">
        <f>IF($A32&gt;='DB_FG_243way_Regular Symbol'!F$16,"",IF(D32=0,"",IF(OR(D32=$BW$1,D33=$BW$1,D34=$BW$1,D32=$CD$1,D33=$CD$1,D34=$CD$1),0,1)))</f>
        <v>0</v>
      </c>
      <c r="CF32" s="2">
        <f>IF($A32&gt;='DB_FG_243way_Regular Symbol'!G$16,"",IF(E32=0,"",IF(OR(E32=$BW$1,E33=$BW$1,E34=$BW$1,E32=$CD$1,E33=$CD$1,E34=$CD$1),0,1)))</f>
        <v>1</v>
      </c>
      <c r="CG32" s="2">
        <f>IF($A32&gt;='DB_FG_243way_Regular Symbol'!H$16,"",IF(F32=0,"",IF(OR(F32=$BW$1,F33=$BW$1,F34=$BW$1,F32=$CD$1,F33=$CD$1,F34=$CD$1),0,1)))</f>
        <v>0</v>
      </c>
      <c r="CI32" s="2">
        <f>IF($A32&gt;='DB_FG_243way_Regular Symbol'!D$16,"",IF(B32=0,"",IF(OR(B32=$BW$1,B33=$BW$1,B34=$BW$1,B32=$CJ$1,B33=$CJ$1,B34=$CJ$1),0,1)))</f>
        <v>1</v>
      </c>
      <c r="CJ32" s="2">
        <f>IF($A32&gt;='DB_FG_243way_Regular Symbol'!E$16,"",IF(C32=0,"",IF(OR(C32=$BW$1,C33=$BW$1,C34=$BW$1,C32=$CJ$1,C33=$CJ$1,C34=$CJ$1),0,1)))</f>
        <v>1</v>
      </c>
      <c r="CK32" s="2">
        <f>IF($A32&gt;='DB_FG_243way_Regular Symbol'!F$16,"",IF(D32=0,"",IF(OR(D32=$BW$1,D33=$BW$1,D34=$BW$1,D32=$CJ$1,D33=$CJ$1,D34=$CJ$1),0,1)))</f>
        <v>1</v>
      </c>
      <c r="CL32" s="2">
        <f>IF($A32&gt;='DB_FG_243way_Regular Symbol'!G$16,"",IF(E32=0,"",IF(OR(E32=$BW$1,E33=$BW$1,E34=$BW$1,E32=$CJ$1,E33=$CJ$1,E34=$CJ$1),0,1)))</f>
        <v>1</v>
      </c>
      <c r="CM32" s="2">
        <f>IF($A32&gt;='DB_FG_243way_Regular Symbol'!H$16,"",IF(F32=0,"",IF(OR(F32=$BW$1,F33=$BW$1,F34=$BW$1,F32=$CJ$1,F33=$CJ$1,F34=$CJ$1),0,1)))</f>
        <v>1</v>
      </c>
      <c r="CO32" s="2">
        <f>IF($A32&gt;='DB_FG_243way_Regular Symbol'!D$16,"",IF(B32=0,"",IF(OR(B32=$BW$1,B33=$BW$1,B34=$BW$1,B32=$CP$1,B33=$CP$1,B34=$CP$1),0,1)))</f>
        <v>0</v>
      </c>
      <c r="CP32" s="2">
        <f>IF($A32&gt;='DB_FG_243way_Regular Symbol'!E$16,"",IF(C32=0,"",IF(OR(C32=$BW$1,C33=$BW$1,C34=$BW$1,C32=$CP$1,C33=$CP$1,C34=$CP$1),0,1)))</f>
        <v>1</v>
      </c>
      <c r="CQ32" s="2">
        <f>IF($A32&gt;='DB_FG_243way_Regular Symbol'!F$16,"",IF(D32=0,"",IF(OR(D32=$BW$1,D33=$BW$1,D34=$BW$1,D32=$CP$1,D33=$CP$1,D34=$CP$1),0,1)))</f>
        <v>1</v>
      </c>
      <c r="CR32" s="2">
        <f>IF($A32&gt;='DB_FG_243way_Regular Symbol'!G$16,"",IF(E32=0,"",IF(OR(E32=$BW$1,E33=$BW$1,E34=$BW$1,E32=$CP$1,E33=$CP$1,E34=$CP$1),0,1)))</f>
        <v>1</v>
      </c>
      <c r="CS32" s="2">
        <f>IF($A32&gt;='DB_FG_243way_Regular Symbol'!H$16,"",IF(F32=0,"",IF(OR(F32=$BW$1,F33=$BW$1,F34=$BW$1,F32=$CP$1,F33=$CP$1,F34=$CP$1),0,1)))</f>
        <v>1</v>
      </c>
      <c r="CU32" s="2">
        <f>IF($A32&gt;='DB_FG_243way_Regular Symbol'!D$16,"",IF(B32=0,"",IF(OR(B32=$BW$1,B33=$BW$1,B34=$BW$1,B32=$CV$1,B33=$CV$1,B34=$CV$1),0,1)))</f>
        <v>0</v>
      </c>
      <c r="CV32" s="2">
        <f>IF($A32&gt;='DB_FG_243way_Regular Symbol'!E$16,"",IF(C32=0,"",IF(OR(C32=$BW$1,C33=$BW$1,C34=$BW$1,C32=$CV$1,C33=$CV$1,C34=$CV$1),0,1)))</f>
        <v>1</v>
      </c>
      <c r="CW32" s="2">
        <f>IF($A32&gt;='DB_FG_243way_Regular Symbol'!F$16,"",IF(D32=0,"",IF(OR(D32=$BW$1,D33=$BW$1,D34=$BW$1,D32=$CV$1,D33=$CV$1,D34=$CV$1),0,1)))</f>
        <v>0</v>
      </c>
      <c r="CX32" s="2">
        <f>IF($A32&gt;='DB_FG_243way_Regular Symbol'!G$16,"",IF(E32=0,"",IF(OR(E32=$BW$1,E33=$BW$1,E34=$BW$1,E32=$CV$1,E33=$CV$1,E34=$CV$1),0,1)))</f>
        <v>0</v>
      </c>
      <c r="CY32" s="2">
        <f>IF($A32&gt;='DB_FG_243way_Regular Symbol'!H$16,"",IF(F32=0,"",IF(OR(F32=$BW$1,F33=$BW$1,F34=$BW$1,F32=$CV$1,F33=$CV$1,F34=$CV$1),0,1)))</f>
        <v>0</v>
      </c>
    </row>
    <row r="33" spans="1:103">
      <c r="A33" s="341">
        <f>IF('DB_FG_243way_Regular Symbol'!L32="","",'DB_FG_243way_Regular Symbol'!L32)</f>
        <v>29</v>
      </c>
      <c r="B33" s="184" t="str">
        <f>IF('DB_FG_243way_Regular Symbol'!M32="",
IF($A33-'DB_FG_243way_Regular Symbol'!D$16&gt;='DB_FG_243way_RegularＸ_W()'!B$2-1,"",VLOOKUP($A33-'DB_FG_243way_Regular Symbol'!D$16,'DB_FG_243way_Regular Symbol'!$L$3:$Q$99,'DB_FG_243way_RegularＸ_W()'!B$3+1,FALSE)),
'DB_FG_243way_Regular Symbol'!M32)</f>
        <v>Q</v>
      </c>
      <c r="C33" s="184" t="str">
        <f>IF('DB_FG_243way_Regular Symbol'!N32="",
IF($A33-'DB_FG_243way_Regular Symbol'!E$16&gt;='DB_FG_243way_RegularＸ_W()'!C$2-1,"",VLOOKUP($A33-'DB_FG_243way_Regular Symbol'!E$16,'DB_FG_243way_Regular Symbol'!$L$3:$Q$99,'DB_FG_243way_RegularＸ_W()'!C$3+1,FALSE)),
'DB_FG_243way_Regular Symbol'!N32)</f>
        <v>Q</v>
      </c>
      <c r="D33" s="184" t="str">
        <f>IF('DB_FG_243way_Regular Symbol'!O32="",
IF($A33-'DB_FG_243way_Regular Symbol'!F$16&gt;='DB_FG_243way_RegularＸ_W()'!D$2-1,"",VLOOKUP($A33-'DB_FG_243way_Regular Symbol'!F$16,'DB_FG_243way_Regular Symbol'!$L$3:$Q$99,'DB_FG_243way_RegularＸ_W()'!D$3+1,FALSE)),
'DB_FG_243way_Regular Symbol'!O32)</f>
        <v>NI</v>
      </c>
      <c r="E33" s="184" t="str">
        <f>IF('DB_FG_243way_Regular Symbol'!P32="",
IF($A33-'DB_FG_243way_Regular Symbol'!G$16&gt;='DB_FG_243way_RegularＸ_W()'!E$2-1,"",VLOOKUP($A33-'DB_FG_243way_Regular Symbol'!G$16,'DB_FG_243way_Regular Symbol'!$L$3:$Q$99,'DB_FG_243way_RegularＸ_W()'!E$3+1,FALSE)),
'DB_FG_243way_Regular Symbol'!P32)</f>
        <v>K</v>
      </c>
      <c r="F33" s="358" t="str">
        <f>IF('DB_FG_243way_Regular Symbol'!Q32="",
IF($A33-'DB_FG_243way_Regular Symbol'!H$16&gt;='DB_FG_243way_RegularＸ_W()'!F$2-1,"",VLOOKUP($A33-'DB_FG_243way_Regular Symbol'!H$16,'DB_FG_243way_Regular Symbol'!$L$3:$Q$99,'DB_FG_243way_RegularＸ_W()'!F$3+1,FALSE)),
'DB_FG_243way_Regular Symbol'!Q32)</f>
        <v>Q</v>
      </c>
      <c r="O33" s="342">
        <f>IF($A33&gt;='DB_FG_243way_Regular Symbol'!D$16,"",IF(B33=0,"",IF(OR(B33=$O$1,B33=$P$1,B34=$O$1,B34=$P$1,B35=$O$1,B35=$P$1),0,1)))</f>
        <v>1</v>
      </c>
      <c r="P33" s="2">
        <f>IF($A33&gt;='DB_FG_243way_Regular Symbol'!E$16,"",IF(C33=0,"",IF(OR(C33=$O$1,C33=$P$1,C34=$O$1,C34=$P$1,C35=$O$1,C35=$P$1),0,1)))</f>
        <v>1</v>
      </c>
      <c r="Q33" s="2">
        <f>IF($A33&gt;='DB_FG_243way_Regular Symbol'!F$16,"",IF(D33=0,"",IF(OR(D33=$O$1,D33=$P$1,D34=$O$1,D34=$P$1,D35=$O$1,D35=$P$1),0,1)))</f>
        <v>1</v>
      </c>
      <c r="R33" s="2">
        <f>IF($A33&gt;='DB_FG_243way_Regular Symbol'!G$16,"",IF(E33=0,"",IF(OR(E33=$O$1,E33=$P$1,E34=$O$1,E34=$P$1,E35=$O$1,E35=$P$1),0,1)))</f>
        <v>1</v>
      </c>
      <c r="S33" s="128">
        <f>IF($A33&gt;='DB_FG_243way_Regular Symbol'!H$16,"",IF(F33=0,"",IF(OR(F33=$O$1,F33=$P$1,F34=$O$1,F34=$P$1,F35=$O$1,F35=$P$1),0,1)))</f>
        <v>1</v>
      </c>
      <c r="U33" s="342">
        <f>IF($A33&gt;='DB_FG_243way_Regular Symbol'!D$16,"",IF(B33=0,"",IF(OR(B33=$U$1,B33=$V$1,B34=$U$1,B34=$V$1,B35=$U$1,B35=$V$1),0,1)))</f>
        <v>0</v>
      </c>
      <c r="V33" s="2">
        <f>IF($A33&gt;='DB_FG_243way_Regular Symbol'!E$16,"",IF(C33=0,"",IF(OR(C33=$U$1,C33=$V$1,C34=$U$1,C34=$V$1,C35=$U$1,C35=$V$1),0,1)))</f>
        <v>1</v>
      </c>
      <c r="W33" s="2">
        <f>IF($A33&gt;='DB_FG_243way_Regular Symbol'!F$16,"",IF(D33=0,"",IF(OR(D33=$U$1,D33=$V$1,D34=$U$1,D34=$V$1,D35=$U$1,D35=$V$1),0,1)))</f>
        <v>1</v>
      </c>
      <c r="X33" s="2">
        <f>IF($A33&gt;='DB_FG_243way_Regular Symbol'!G$16,"",IF(E33=0,"",IF(OR(E33=$U$1,E33=$V$1,E34=$U$1,E34=$V$1,E35=$U$1,E35=$V$1),0,1)))</f>
        <v>1</v>
      </c>
      <c r="Y33" s="128">
        <f>IF($A33&gt;='DB_FG_243way_Regular Symbol'!H$16,"",IF(F33=0,"",IF(OR(F33=$U$1,F33=$V$1,F34=$U$1,F34=$V$1,F35=$U$1,F35=$V$1),0,1)))</f>
        <v>1</v>
      </c>
      <c r="AA33" s="342">
        <f>IF($A33&gt;='DB_FG_243way_Regular Symbol'!D$16,"",IF(B33=0,"",IF(OR(B33=$AA$1,B33=$AB$1,B34=$AA$1,B34=$AB$1,B35=$AA$1,,B35=$AB$1),0,1)))</f>
        <v>1</v>
      </c>
      <c r="AB33" s="2">
        <f>IF($A33&gt;='DB_FG_243way_Regular Symbol'!E$16,"",IF(C33=0,"",IF(OR(C33=$AA$1,C33=$AB$1,C34=$AA$1,C34=$AB$1,C35=$AA$1,,C35=$AB$1),0,1)))</f>
        <v>1</v>
      </c>
      <c r="AC33" s="2">
        <f>IF($A33&gt;='DB_FG_243way_Regular Symbol'!F$16,"",IF(D33=0,"",IF(OR(D33=$AA$1,D33=$AB$1,D34=$AA$1,D34=$AB$1,D35=$AA$1,,D35=$AB$1),0,1)))</f>
        <v>1</v>
      </c>
      <c r="AD33" s="2">
        <f>IF($A33&gt;='DB_FG_243way_Regular Symbol'!G$16,"",IF(E33=0,"",IF(OR(E33=$AA$1,E33=$AB$1,E34=$AA$1,E34=$AB$1,E35=$AA$1,,E35=$AB$1),0,1)))</f>
        <v>1</v>
      </c>
      <c r="AE33" s="128">
        <f>IF($A33&gt;='DB_FG_243way_Regular Symbol'!H$16,"",IF(F33=0,"",IF(OR(F33=$AA$1,F33=$AB$1,F34=$AA$1,F34=$AB$1,F35=$AA$1,,F35=$AB$1),0,1)))</f>
        <v>1</v>
      </c>
      <c r="AG33" s="342">
        <f>IF($A33&gt;='DB_FG_243way_Regular Symbol'!D$16,"",IF(B33=0,"",IF(OR(B33=$AG$1,B33=$AH$1,B34=$AG$1,B34=$AH$1,B35=$AG$1,B35=$AH$1),0,1)))</f>
        <v>1</v>
      </c>
      <c r="AH33" s="2">
        <f>IF($A33&gt;='DB_FG_243way_Regular Symbol'!E$16,"",IF(C33=0,"",IF(OR(C33=$AG$1,C33=$AH$1,C34=$AG$1,C34=$AH$1,C35=$AG$1,C35=$AH$1),0,1)))</f>
        <v>1</v>
      </c>
      <c r="AI33" s="2">
        <f>IF($A33&gt;='DB_FG_243way_Regular Symbol'!F$16,"",IF(D33=0,"",IF(OR(D33=$AG$1,D33=$AH$1,D34=$AG$1,D34=$AH$1,D35=$AG$1,D35=$AH$1),0,1)))</f>
        <v>1</v>
      </c>
      <c r="AJ33" s="2">
        <f>IF($A33&gt;='DB_FG_243way_Regular Symbol'!G$16,"",IF(E33=0,"",IF(OR(E33=$AG$1,E33=$AH$1,E34=$AG$1,E34=$AH$1,E35=$AG$1,E35=$AH$1),0,1)))</f>
        <v>0</v>
      </c>
      <c r="AK33" s="128">
        <f>IF($A33&gt;='DB_FG_243way_Regular Symbol'!H$16,"",IF(F33=0,"",IF(OR(F33=$AG$1,F33=$AH$1,F34=$AG$1,F34=$AH$1,F35=$AG$1,F35=$AH$1),0,1)))</f>
        <v>1</v>
      </c>
      <c r="AM33" s="342">
        <f>IF($A33&gt;='DB_FG_243way_Regular Symbol'!D$16,"",IF(B33=0,"",IF(OR(B33=$AM$1,B33=$AN$1,B34=$AM$1,B34=$AN$1,B35=$AM$1,B35=$AN$1),0,1)))</f>
        <v>1</v>
      </c>
      <c r="AN33" s="2">
        <f>IF($A33&gt;='DB_FG_243way_Regular Symbol'!E$16,"",IF(C33=0,"",IF(OR(C33=$AM$1,C33=$AN$1,C34=$AM$1,C34=$AN$1,C35=$AM$1,C35=$AN$1),0,1)))</f>
        <v>1</v>
      </c>
      <c r="AO33" s="2">
        <f>IF($A33&gt;='DB_FG_243way_Regular Symbol'!F$16,"",IF(D33=0,"",IF(OR(D33=$AM$1,D33=$AN$1,D34=$AM$1,D34=$AN$1,D35=$AM$1,D35=$AN$1),0,1)))</f>
        <v>1</v>
      </c>
      <c r="AP33" s="2">
        <f>IF($A33&gt;='DB_FG_243way_Regular Symbol'!G$16,"",IF(E33=0,"",IF(OR(E33=$AM$1,E33=$AN$1,E34=$AM$1,E34=$AN$1,E35=$AM$1,E35=$AN$1),0,1)))</f>
        <v>1</v>
      </c>
      <c r="AQ33" s="128">
        <f>IF($A33&gt;='DB_FG_243way_Regular Symbol'!H$16,"",IF(F33=0,"",IF(OR(F33=$AM$1,F33=$AN$1,F34=$AM$1,F34=$AN$1,F35=$AM$1,F35=$AN$1),0,1)))</f>
        <v>1</v>
      </c>
      <c r="AS33" s="342">
        <f>IF($A33&gt;='DB_FG_243way_Regular Symbol'!D$16,"",IF(B33=0,"",IF(OR(B33=$AM$1,B33=$AT$1,B34=$AM$1,B34=$AT$1,B35=$AM$1,B35=$AT$1),0,1)))</f>
        <v>1</v>
      </c>
      <c r="AT33" s="2">
        <f>IF($A33&gt;='DB_FG_243way_Regular Symbol'!E$16,"",IF(C33=0,"",IF(OR(C33=$AM$1,C33=$AT$1,C34=$AM$1,C34=$AT$1,C35=$AM$1,C35=$AT$1),0,1)))</f>
        <v>1</v>
      </c>
      <c r="AU33" s="2">
        <f>IF($A33&gt;='DB_FG_243way_Regular Symbol'!F$16,"",IF(D33=0,"",IF(OR(D33=$AM$1,D33=$AT$1,D34=$AM$1,D34=$AT$1,D35=$AM$1,D35=$AT$1),0,1)))</f>
        <v>1</v>
      </c>
      <c r="AV33" s="2">
        <f>IF($A33&gt;='DB_FG_243way_Regular Symbol'!G$16,"",IF(E33=0,"",IF(OR(E33=$AM$1,E33=$AT$1,E34=$AM$1,E34=$AT$1,E35=$AM$1,E35=$AT$1),0,1)))</f>
        <v>1</v>
      </c>
      <c r="AW33" s="128">
        <f>IF($A33&gt;='DB_FG_243way_Regular Symbol'!H$16,"",IF(F33=0,"",IF(OR(F33=$AM$1,F33=$AT$1,F34=$AM$1,F34=$AT$1,F35=$AM$1,F35=$AT$1),0,1)))</f>
        <v>1</v>
      </c>
      <c r="AY33" s="342">
        <f>IF($A33&gt;='DB_FG_243way_Regular Symbol'!D$16,"",IF(B33=0,"",IF(OR(B33=$AM$1,B33=$AZ$1,B34=$AM$1,B34=$AZ$1,B35=$AM$1,B35=$AZ$1),0,1)))</f>
        <v>1</v>
      </c>
      <c r="AZ33" s="2">
        <f>IF($A33&gt;='DB_FG_243way_Regular Symbol'!E$16,"",IF(C33=0,"",IF(OR(C33=$AM$1,C33=$AZ$1,C34=$AM$1,C34=$AZ$1,C35=$AM$1,C35=$AZ$1),0,1)))</f>
        <v>1</v>
      </c>
      <c r="BA33" s="2">
        <f>IF($A33&gt;='DB_FG_243way_Regular Symbol'!F$16,"",IF(D33=0,"",IF(OR(D33=$AM$1,D33=$AZ$1,D34=$AM$1,D34=$AZ$1,D35=$AM$1,D35=$AZ$1),0,1)))</f>
        <v>1</v>
      </c>
      <c r="BB33" s="2">
        <f>IF($A33&gt;='DB_FG_243way_Regular Symbol'!G$16,"",IF(E33=0,"",IF(OR(E33=$AM$1,E33=$AZ$1,E34=$AM$1,E34=$AZ$1,E35=$AM$1,E35=$AZ$1),0,1)))</f>
        <v>1</v>
      </c>
      <c r="BC33" s="128">
        <f>IF($A33&gt;='DB_FG_243way_Regular Symbol'!H$16,"",IF(F33=0,"",IF(OR(F33=$AM$1,F33=$AZ$1,F34=$AM$1,F34=$AZ$1,F35=$AM$1,F35=$AZ$1),0,1)))</f>
        <v>1</v>
      </c>
      <c r="BE33" s="342"/>
      <c r="BF33" s="2"/>
      <c r="BG33" s="2">
        <f>IF($A33&gt;='DB_FG_243way_Regular Symbol'!F$16,"",IF(D33=0,"",COUNTIF(D33:D35,$BF$1)))</f>
        <v>0</v>
      </c>
      <c r="BH33" s="2">
        <f>IF($A33&gt;='DB_FG_243way_Regular Symbol'!G$16,"",IF(E33=0,"",COUNTIF(E33:E35,$BF$1)))</f>
        <v>0</v>
      </c>
      <c r="BI33" s="2">
        <f>IF($A33&gt;='DB_FG_243way_Regular Symbol'!H$16,"",IF(F33=0,"",COUNTIF(F33:F35,$BF$1)))</f>
        <v>0</v>
      </c>
      <c r="BK33" s="342"/>
      <c r="BL33" s="2"/>
      <c r="BM33" s="2">
        <f>IF($A33&gt;='DB_FG_243way_Regular Symbol'!F$16,"",IF(D33=0,"",IF(OR(D33=$AM$1,D33=$BL$1,D34=$AM$1,D34=$BL$1,D35=$AM$1,D35=$BL$1),0,1)))</f>
        <v>1</v>
      </c>
      <c r="BN33" s="2">
        <f>IF($A33&gt;='DB_FG_243way_Regular Symbol'!G$16,"",IF(E33=0,"",IF(OR(E33=$AM$1,E33=$BL$1,E34=$AM$1,E34=$BL$1,E35=$AM$1,E35=$BL$1),0,1)))</f>
        <v>1</v>
      </c>
      <c r="BO33" s="128">
        <f>IF($A33&gt;='DB_FG_243way_Regular Symbol'!H$16,"",IF(F33=0,"",IF(OR(F33=$AM$1,F33=$BL$1,F34=$AM$1,F34=$BL$1,F35=$AM$1,F35=$BL$1),0,1)))</f>
        <v>1</v>
      </c>
      <c r="BQ33" s="2">
        <f>IF($A33&gt;='DB_FG_243way_Regular Symbol'!D$16,"",IF(B33=0,"",IF(OR(B33=$BQ$1,B33=$BR$1,B34=$BQ$1,B34=$BR$1,B35=$BQ$1,B35=$BR$1),0,1)))</f>
        <v>1</v>
      </c>
      <c r="BR33" s="2">
        <f>IF($A33&gt;='DB_FG_243way_Regular Symbol'!E$16,"",IF(C33=0,"",IF(OR(C33=$BQ$1,C33=$BR$1,C34=$BQ$1,C34=$BR$1,C35=$BQ$1,C35=$BR$1),0,1)))</f>
        <v>0</v>
      </c>
      <c r="BS33" s="2">
        <f>IF($A33&gt;='DB_FG_243way_Regular Symbol'!F$16,"",IF(D33=0,"",IF(OR(D33=$BQ$1,D33=$BR$1,D34=$BQ$1,D34=$BR$1,D35=$BQ$1,D35=$BR$1),0,1)))</f>
        <v>1</v>
      </c>
      <c r="BT33" s="2">
        <f>IF($A33&gt;='DB_FG_243way_Regular Symbol'!G$16,"",IF(E33=0,"",IF(OR(E33=$BQ$1,E33=$BR$1,E34=$BQ$1,E34=$BR$1,E35=$BQ$1,E35=$BR$1),0,1)))</f>
        <v>1</v>
      </c>
      <c r="BU33" s="2">
        <f>IF($A33&gt;='DB_FG_243way_Regular Symbol'!H$16,"",IF(F33=0,"",IF(OR(F33=$BQ$1,F33=$BR$1,F34=$BQ$1,F34=$BR$1,F35=$BQ$1,F35=$BR$1),0,1)))</f>
        <v>1</v>
      </c>
      <c r="BW33" s="2">
        <f>IF($A33&gt;='DB_FG_243way_Regular Symbol'!D$16,"",IF(B33=0,"",IF(OR(B33=$BW$1,B34=$BW$1,B35=$BW$1,B33=$BX$1,B34=$BX$1,B35=$BX$1),0,1)))</f>
        <v>1</v>
      </c>
      <c r="BX33" s="2">
        <f>IF($A33&gt;='DB_FG_243way_Regular Symbol'!E$16,"",IF(C33=0,"",IF(OR(C33=$BW$1,C34=$BW$1,C35=$BW$1,C33=$BX$1,C34=$BX$1,C35=$BX$1),0,1)))</f>
        <v>0</v>
      </c>
      <c r="BY33" s="2">
        <f>IF($A33&gt;='DB_FG_243way_Regular Symbol'!F$16,"",IF(D33=0,"",IF(OR(D33=$BW$1,D34=$BW$1,D35=$BW$1,D33=$BX$1,D34=$BX$1,D35=$BX$1),0,1)))</f>
        <v>0</v>
      </c>
      <c r="BZ33" s="2">
        <f>IF($A33&gt;='DB_FG_243way_Regular Symbol'!G$16,"",IF(E33=0,"",IF(OR(E33=$BW$1,E34=$BW$1,E35=$BW$1,E33=$BX$1,E34=$BX$1,E35=$BX$1),0,1)))</f>
        <v>0</v>
      </c>
      <c r="CA33" s="2">
        <f>IF($A33&gt;='DB_FG_243way_Regular Symbol'!H$16,"",IF(F33=0,"",IF(OR(F33=$BW$1,F34=$BW$1,F35=$BW$1,F33=$BX$1,F34=$BX$1,F35=$BX$1),0,1)))</f>
        <v>1</v>
      </c>
      <c r="CC33" s="2">
        <f>IF($A33&gt;='DB_FG_243way_Regular Symbol'!D$16,"",IF(B33=0,"",IF(OR(B33=$BW$1,B34=$BW$1,B35=$BW$1,B33=$CD$1,B34=$CD$1,B35=$CD$1),0,1)))</f>
        <v>0</v>
      </c>
      <c r="CD33" s="2">
        <f>IF($A33&gt;='DB_FG_243way_Regular Symbol'!E$16,"",IF(C33=0,"",IF(OR(C33=$BW$1,C34=$BW$1,C35=$BW$1,C33=$CD$1,C34=$CD$1,C35=$CD$1),0,1)))</f>
        <v>0</v>
      </c>
      <c r="CE33" s="2">
        <f>IF($A33&gt;='DB_FG_243way_Regular Symbol'!F$16,"",IF(D33=0,"",IF(OR(D33=$BW$1,D34=$BW$1,D35=$BW$1,D33=$CD$1,D34=$CD$1,D35=$CD$1),0,1)))</f>
        <v>0</v>
      </c>
      <c r="CF33" s="2">
        <f>IF($A33&gt;='DB_FG_243way_Regular Symbol'!G$16,"",IF(E33=0,"",IF(OR(E33=$BW$1,E34=$BW$1,E35=$BW$1,E33=$CD$1,E34=$CD$1,E35=$CD$1),0,1)))</f>
        <v>1</v>
      </c>
      <c r="CG33" s="2">
        <f>IF($A33&gt;='DB_FG_243way_Regular Symbol'!H$16,"",IF(F33=0,"",IF(OR(F33=$BW$1,F34=$BW$1,F35=$BW$1,F33=$CD$1,F34=$CD$1,F35=$CD$1),0,1)))</f>
        <v>0</v>
      </c>
      <c r="CI33" s="2">
        <f>IF($A33&gt;='DB_FG_243way_Regular Symbol'!D$16,"",IF(B33=0,"",IF(OR(B33=$BW$1,B34=$BW$1,B35=$BW$1,B33=$CJ$1,B34=$CJ$1,B35=$CJ$1),0,1)))</f>
        <v>1</v>
      </c>
      <c r="CJ33" s="2">
        <f>IF($A33&gt;='DB_FG_243way_Regular Symbol'!E$16,"",IF(C33=0,"",IF(OR(C33=$BW$1,C34=$BW$1,C35=$BW$1,C33=$CJ$1,C34=$CJ$1,C35=$CJ$1),0,1)))</f>
        <v>1</v>
      </c>
      <c r="CK33" s="2">
        <f>IF($A33&gt;='DB_FG_243way_Regular Symbol'!F$16,"",IF(D33=0,"",IF(OR(D33=$BW$1,D34=$BW$1,D35=$BW$1,D33=$CJ$1,D34=$CJ$1,D35=$CJ$1),0,1)))</f>
        <v>1</v>
      </c>
      <c r="CL33" s="2">
        <f>IF($A33&gt;='DB_FG_243way_Regular Symbol'!G$16,"",IF(E33=0,"",IF(OR(E33=$BW$1,E34=$BW$1,E35=$BW$1,E33=$CJ$1,E34=$CJ$1,E35=$CJ$1),0,1)))</f>
        <v>1</v>
      </c>
      <c r="CM33" s="2">
        <f>IF($A33&gt;='DB_FG_243way_Regular Symbol'!H$16,"",IF(F33=0,"",IF(OR(F33=$BW$1,F34=$BW$1,F35=$BW$1,F33=$CJ$1,F34=$CJ$1,F35=$CJ$1),0,1)))</f>
        <v>1</v>
      </c>
      <c r="CO33" s="2">
        <f>IF($A33&gt;='DB_FG_243way_Regular Symbol'!D$16,"",IF(B33=0,"",IF(OR(B33=$BW$1,B34=$BW$1,B35=$BW$1,B33=$CP$1,B34=$CP$1,B35=$CP$1),0,1)))</f>
        <v>1</v>
      </c>
      <c r="CP33" s="2">
        <f>IF($A33&gt;='DB_FG_243way_Regular Symbol'!E$16,"",IF(C33=0,"",IF(OR(C33=$BW$1,C34=$BW$1,C35=$BW$1,C33=$CP$1,C34=$CP$1,C35=$CP$1),0,1)))</f>
        <v>1</v>
      </c>
      <c r="CQ33" s="2">
        <f>IF($A33&gt;='DB_FG_243way_Regular Symbol'!F$16,"",IF(D33=0,"",IF(OR(D33=$BW$1,D34=$BW$1,D35=$BW$1,D33=$CP$1,D34=$CP$1,D35=$CP$1),0,1)))</f>
        <v>1</v>
      </c>
      <c r="CR33" s="2">
        <f>IF($A33&gt;='DB_FG_243way_Regular Symbol'!G$16,"",IF(E33=0,"",IF(OR(E33=$BW$1,E34=$BW$1,E35=$BW$1,E33=$CP$1,E34=$CP$1,E35=$CP$1),0,1)))</f>
        <v>1</v>
      </c>
      <c r="CS33" s="2">
        <f>IF($A33&gt;='DB_FG_243way_Regular Symbol'!H$16,"",IF(F33=0,"",IF(OR(F33=$BW$1,F34=$BW$1,F35=$BW$1,F33=$CP$1,F34=$CP$1,F35=$CP$1),0,1)))</f>
        <v>0</v>
      </c>
      <c r="CU33" s="2">
        <f>IF($A33&gt;='DB_FG_243way_Regular Symbol'!D$16,"",IF(B33=0,"",IF(OR(B33=$BW$1,B34=$BW$1,B35=$BW$1,B33=$CV$1,B34=$CV$1,B35=$CV$1),0,1)))</f>
        <v>0</v>
      </c>
      <c r="CV33" s="2">
        <f>IF($A33&gt;='DB_FG_243way_Regular Symbol'!E$16,"",IF(C33=0,"",IF(OR(C33=$BW$1,C34=$BW$1,C35=$BW$1,C33=$CV$1,C34=$CV$1,C35=$CV$1),0,1)))</f>
        <v>1</v>
      </c>
      <c r="CW33" s="2">
        <f>IF($A33&gt;='DB_FG_243way_Regular Symbol'!F$16,"",IF(D33=0,"",IF(OR(D33=$BW$1,D34=$BW$1,D35=$BW$1,D33=$CV$1,D34=$CV$1,D35=$CV$1),0,1)))</f>
        <v>0</v>
      </c>
      <c r="CX33" s="2">
        <f>IF($A33&gt;='DB_FG_243way_Regular Symbol'!G$16,"",IF(E33=0,"",IF(OR(E33=$BW$1,E34=$BW$1,E35=$BW$1,E33=$CV$1,E34=$CV$1,E35=$CV$1),0,1)))</f>
        <v>0</v>
      </c>
      <c r="CY33" s="2">
        <f>IF($A33&gt;='DB_FG_243way_Regular Symbol'!H$16,"",IF(F33=0,"",IF(OR(F33=$BW$1,F34=$BW$1,F35=$BW$1,F33=$CV$1,F34=$CV$1,F35=$CV$1),0,1)))</f>
        <v>0</v>
      </c>
    </row>
    <row r="34" spans="1:103">
      <c r="A34" s="341">
        <f>IF('DB_FG_243way_Regular Symbol'!L33="","",'DB_FG_243way_Regular Symbol'!L33)</f>
        <v>30</v>
      </c>
      <c r="B34" s="184" t="str">
        <f>IF('DB_FG_243way_Regular Symbol'!M33="",
IF($A34-'DB_FG_243way_Regular Symbol'!D$16&gt;='DB_FG_243way_RegularＸ_W()'!B$2-1,"",VLOOKUP($A34-'DB_FG_243way_Regular Symbol'!D$16,'DB_FG_243way_Regular Symbol'!$L$3:$Q$99,'DB_FG_243way_RegularＸ_W()'!B$3+1,FALSE)),
'DB_FG_243way_Regular Symbol'!M33)</f>
        <v>NI</v>
      </c>
      <c r="C34" s="184" t="str">
        <f>IF('DB_FG_243way_Regular Symbol'!N33="",
IF($A34-'DB_FG_243way_Regular Symbol'!E$16&gt;='DB_FG_243way_RegularＸ_W()'!C$2-1,"",VLOOKUP($A34-'DB_FG_243way_Regular Symbol'!E$16,'DB_FG_243way_Regular Symbol'!$L$3:$Q$99,'DB_FG_243way_RegularＸ_W()'!C$3+1,FALSE)),
'DB_FG_243way_Regular Symbol'!N33)</f>
        <v>A</v>
      </c>
      <c r="D34" s="184" t="str">
        <f>IF('DB_FG_243way_Regular Symbol'!O33="",
IF($A34-'DB_FG_243way_Regular Symbol'!F$16&gt;='DB_FG_243way_RegularＸ_W()'!D$2-1,"",VLOOKUP($A34-'DB_FG_243way_Regular Symbol'!F$16,'DB_FG_243way_Regular Symbol'!$L$3:$Q$99,'DB_FG_243way_RegularＸ_W()'!D$3+1,FALSE)),
'DB_FG_243way_Regular Symbol'!O33)</f>
        <v>Q</v>
      </c>
      <c r="E34" s="184" t="str">
        <f>IF('DB_FG_243way_Regular Symbol'!P33="",
IF($A34-'DB_FG_243way_Regular Symbol'!G$16&gt;='DB_FG_243way_RegularＸ_W()'!E$2-1,"",VLOOKUP($A34-'DB_FG_243way_Regular Symbol'!G$16,'DB_FG_243way_Regular Symbol'!$L$3:$Q$99,'DB_FG_243way_RegularＸ_W()'!E$3+1,FALSE)),
'DB_FG_243way_Regular Symbol'!P33)</f>
        <v>NI</v>
      </c>
      <c r="F34" s="358" t="str">
        <f>IF('DB_FG_243way_Regular Symbol'!Q33="",
IF($A34-'DB_FG_243way_Regular Symbol'!H$16&gt;='DB_FG_243way_RegularＸ_W()'!F$2-1,"",VLOOKUP($A34-'DB_FG_243way_Regular Symbol'!H$16,'DB_FG_243way_Regular Symbol'!$L$3:$Q$99,'DB_FG_243way_RegularＸ_W()'!F$3+1,FALSE)),
'DB_FG_243way_Regular Symbol'!Q33)</f>
        <v>NI</v>
      </c>
      <c r="O34" s="342">
        <f>IF($A34&gt;='DB_FG_243way_Regular Symbol'!D$16,"",IF(B34=0,"",IF(OR(B34=$O$1,B34=$P$1,B35=$O$1,B35=$P$1,B36=$O$1,B36=$P$1),0,1)))</f>
        <v>1</v>
      </c>
      <c r="P34" s="2">
        <f>IF($A34&gt;='DB_FG_243way_Regular Symbol'!E$16,"",IF(C34=0,"",IF(OR(C34=$O$1,C34=$P$1,C35=$O$1,C35=$P$1,C36=$O$1,C36=$P$1),0,1)))</f>
        <v>0</v>
      </c>
      <c r="Q34" s="2">
        <f>IF($A34&gt;='DB_FG_243way_Regular Symbol'!F$16,"",IF(D34=0,"",IF(OR(D34=$O$1,D34=$P$1,D35=$O$1,D35=$P$1,D36=$O$1,D36=$P$1),0,1)))</f>
        <v>1</v>
      </c>
      <c r="R34" s="2">
        <f>IF($A34&gt;='DB_FG_243way_Regular Symbol'!G$16,"",IF(E34=0,"",IF(OR(E34=$O$1,E34=$P$1,E35=$O$1,E35=$P$1,E36=$O$1,E36=$P$1),0,1)))</f>
        <v>1</v>
      </c>
      <c r="S34" s="128">
        <f>IF($A34&gt;='DB_FG_243way_Regular Symbol'!H$16,"",IF(F34=0,"",IF(OR(F34=$O$1,F34=$P$1,F35=$O$1,F35=$P$1,F36=$O$1,F36=$P$1),0,1)))</f>
        <v>1</v>
      </c>
      <c r="U34" s="342">
        <f>IF($A34&gt;='DB_FG_243way_Regular Symbol'!D$16,"",IF(B34=0,"",IF(OR(B34=$U$1,B34=$V$1,B35=$U$1,B35=$V$1,B36=$U$1,B36=$V$1),0,1)))</f>
        <v>0</v>
      </c>
      <c r="V34" s="2">
        <f>IF($A34&gt;='DB_FG_243way_Regular Symbol'!E$16,"",IF(C34=0,"",IF(OR(C34=$U$1,C34=$V$1,C35=$U$1,C35=$V$1,C36=$U$1,C36=$V$1),0,1)))</f>
        <v>0</v>
      </c>
      <c r="W34" s="2">
        <f>IF($A34&gt;='DB_FG_243way_Regular Symbol'!F$16,"",IF(D34=0,"",IF(OR(D34=$U$1,D34=$V$1,D35=$U$1,D35=$V$1,D36=$U$1,D36=$V$1),0,1)))</f>
        <v>1</v>
      </c>
      <c r="X34" s="2">
        <f>IF($A34&gt;='DB_FG_243way_Regular Symbol'!G$16,"",IF(E34=0,"",IF(OR(E34=$U$1,E34=$V$1,E35=$U$1,E35=$V$1,E36=$U$1,E36=$V$1),0,1)))</f>
        <v>1</v>
      </c>
      <c r="Y34" s="128">
        <f>IF($A34&gt;='DB_FG_243way_Regular Symbol'!H$16,"",IF(F34=0,"",IF(OR(F34=$U$1,F34=$V$1,F35=$U$1,F35=$V$1,F36=$U$1,F36=$V$1),0,1)))</f>
        <v>1</v>
      </c>
      <c r="AA34" s="342">
        <f>IF($A34&gt;='DB_FG_243way_Regular Symbol'!D$16,"",IF(B34=0,"",IF(OR(B34=$AA$1,B34=$AB$1,B35=$AA$1,B35=$AB$1,B36=$AA$1,,B36=$AB$1),0,1)))</f>
        <v>1</v>
      </c>
      <c r="AB34" s="2">
        <f>IF($A34&gt;='DB_FG_243way_Regular Symbol'!E$16,"",IF(C34=0,"",IF(OR(C34=$AA$1,C34=$AB$1,C35=$AA$1,C35=$AB$1,C36=$AA$1,,C36=$AB$1),0,1)))</f>
        <v>0</v>
      </c>
      <c r="AC34" s="2">
        <f>IF($A34&gt;='DB_FG_243way_Regular Symbol'!F$16,"",IF(D34=0,"",IF(OR(D34=$AA$1,D34=$AB$1,D35=$AA$1,D35=$AB$1,D36=$AA$1,,D36=$AB$1),0,1)))</f>
        <v>1</v>
      </c>
      <c r="AD34" s="2">
        <f>IF($A34&gt;='DB_FG_243way_Regular Symbol'!G$16,"",IF(E34=0,"",IF(OR(E34=$AA$1,E34=$AB$1,E35=$AA$1,E35=$AB$1,E36=$AA$1,,E36=$AB$1),0,1)))</f>
        <v>1</v>
      </c>
      <c r="AE34" s="128">
        <f>IF($A34&gt;='DB_FG_243way_Regular Symbol'!H$16,"",IF(F34=0,"",IF(OR(F34=$AA$1,F34=$AB$1,F35=$AA$1,F35=$AB$1,F36=$AA$1,,F36=$AB$1),0,1)))</f>
        <v>1</v>
      </c>
      <c r="AG34" s="342">
        <f>IF($A34&gt;='DB_FG_243way_Regular Symbol'!D$16,"",IF(B34=0,"",IF(OR(B34=$AG$1,B34=$AH$1,B35=$AG$1,B35=$AH$1,B36=$AG$1,B36=$AH$1),0,1)))</f>
        <v>1</v>
      </c>
      <c r="AH34" s="2">
        <f>IF($A34&gt;='DB_FG_243way_Regular Symbol'!E$16,"",IF(C34=0,"",IF(OR(C34=$AG$1,C34=$AH$1,C35=$AG$1,C35=$AH$1,C36=$AG$1,C36=$AH$1),0,1)))</f>
        <v>0</v>
      </c>
      <c r="AI34" s="2">
        <f>IF($A34&gt;='DB_FG_243way_Regular Symbol'!F$16,"",IF(D34=0,"",IF(OR(D34=$AG$1,D34=$AH$1,D35=$AG$1,D35=$AH$1,D36=$AG$1,D36=$AH$1),0,1)))</f>
        <v>1</v>
      </c>
      <c r="AJ34" s="2">
        <f>IF($A34&gt;='DB_FG_243way_Regular Symbol'!G$16,"",IF(E34=0,"",IF(OR(E34=$AG$1,E34=$AH$1,E35=$AG$1,E35=$AH$1,E36=$AG$1,E36=$AH$1),0,1)))</f>
        <v>0</v>
      </c>
      <c r="AK34" s="128">
        <f>IF($A34&gt;='DB_FG_243way_Regular Symbol'!H$16,"",IF(F34=0,"",IF(OR(F34=$AG$1,F34=$AH$1,F35=$AG$1,F35=$AH$1,F36=$AG$1,F36=$AH$1),0,1)))</f>
        <v>1</v>
      </c>
      <c r="AM34" s="342">
        <f>IF($A34&gt;='DB_FG_243way_Regular Symbol'!D$16,"",IF(B34=0,"",IF(OR(B34=$AM$1,B34=$AN$1,B35=$AM$1,B35=$AN$1,B36=$AM$1,B36=$AN$1),0,1)))</f>
        <v>1</v>
      </c>
      <c r="AN34" s="2">
        <f>IF($A34&gt;='DB_FG_243way_Regular Symbol'!E$16,"",IF(C34=0,"",IF(OR(C34=$AM$1,C34=$AN$1,C35=$AM$1,C35=$AN$1,C36=$AM$1,C36=$AN$1),0,1)))</f>
        <v>0</v>
      </c>
      <c r="AO34" s="2">
        <f>IF($A34&gt;='DB_FG_243way_Regular Symbol'!F$16,"",IF(D34=0,"",IF(OR(D34=$AM$1,D34=$AN$1,D35=$AM$1,D35=$AN$1,D36=$AM$1,D36=$AN$1),0,1)))</f>
        <v>1</v>
      </c>
      <c r="AP34" s="2">
        <f>IF($A34&gt;='DB_FG_243way_Regular Symbol'!G$16,"",IF(E34=0,"",IF(OR(E34=$AM$1,E34=$AN$1,E35=$AM$1,E35=$AN$1,E36=$AM$1,E36=$AN$1),0,1)))</f>
        <v>1</v>
      </c>
      <c r="AQ34" s="128">
        <f>IF($A34&gt;='DB_FG_243way_Regular Symbol'!H$16,"",IF(F34=0,"",IF(OR(F34=$AM$1,F34=$AN$1,F35=$AM$1,F35=$AN$1,F36=$AM$1,F36=$AN$1),0,1)))</f>
        <v>1</v>
      </c>
      <c r="AS34" s="342">
        <f>IF($A34&gt;='DB_FG_243way_Regular Symbol'!D$16,"",IF(B34=0,"",IF(OR(B34=$AM$1,B34=$AT$1,B35=$AM$1,B35=$AT$1,B36=$AM$1,B36=$AT$1),0,1)))</f>
        <v>1</v>
      </c>
      <c r="AT34" s="2">
        <f>IF($A34&gt;='DB_FG_243way_Regular Symbol'!E$16,"",IF(C34=0,"",IF(OR(C34=$AM$1,C34=$AT$1,C35=$AM$1,C35=$AT$1,C36=$AM$1,C36=$AT$1),0,1)))</f>
        <v>0</v>
      </c>
      <c r="AU34" s="2">
        <f>IF($A34&gt;='DB_FG_243way_Regular Symbol'!F$16,"",IF(D34=0,"",IF(OR(D34=$AM$1,D34=$AT$1,D35=$AM$1,D35=$AT$1,D36=$AM$1,D36=$AT$1),0,1)))</f>
        <v>1</v>
      </c>
      <c r="AV34" s="2">
        <f>IF($A34&gt;='DB_FG_243way_Regular Symbol'!G$16,"",IF(E34=0,"",IF(OR(E34=$AM$1,E34=$AT$1,E35=$AM$1,E35=$AT$1,E36=$AM$1,E36=$AT$1),0,1)))</f>
        <v>1</v>
      </c>
      <c r="AW34" s="128">
        <f>IF($A34&gt;='DB_FG_243way_Regular Symbol'!H$16,"",IF(F34=0,"",IF(OR(F34=$AM$1,F34=$AT$1,F35=$AM$1,F35=$AT$1,F36=$AM$1,F36=$AT$1),0,1)))</f>
        <v>1</v>
      </c>
      <c r="AY34" s="342">
        <f>IF($A34&gt;='DB_FG_243way_Regular Symbol'!D$16,"",IF(B34=0,"",IF(OR(B34=$AM$1,B34=$AZ$1,B35=$AM$1,B35=$AZ$1,B36=$AM$1,B36=$AZ$1),0,1)))</f>
        <v>1</v>
      </c>
      <c r="AZ34" s="2">
        <f>IF($A34&gt;='DB_FG_243way_Regular Symbol'!E$16,"",IF(C34=0,"",IF(OR(C34=$AM$1,C34=$AZ$1,C35=$AM$1,C35=$AZ$1,C36=$AM$1,C36=$AZ$1),0,1)))</f>
        <v>0</v>
      </c>
      <c r="BA34" s="2">
        <f>IF($A34&gt;='DB_FG_243way_Regular Symbol'!F$16,"",IF(D34=0,"",IF(OR(D34=$AM$1,D34=$AZ$1,D35=$AM$1,D35=$AZ$1,D36=$AM$1,D36=$AZ$1),0,1)))</f>
        <v>1</v>
      </c>
      <c r="BB34" s="2">
        <f>IF($A34&gt;='DB_FG_243way_Regular Symbol'!G$16,"",IF(E34=0,"",IF(OR(E34=$AM$1,E34=$AZ$1,E35=$AM$1,E35=$AZ$1,E36=$AM$1,E36=$AZ$1),0,1)))</f>
        <v>1</v>
      </c>
      <c r="BC34" s="128">
        <f>IF($A34&gt;='DB_FG_243way_Regular Symbol'!H$16,"",IF(F34=0,"",IF(OR(F34=$AM$1,F34=$AZ$1,F35=$AM$1,F35=$AZ$1,F36=$AM$1,F36=$AZ$1),0,1)))</f>
        <v>1</v>
      </c>
      <c r="BE34" s="342"/>
      <c r="BF34" s="2"/>
      <c r="BG34" s="2">
        <f>IF($A34&gt;='DB_FG_243way_Regular Symbol'!F$16,"",IF(D34=0,"",COUNTIF(D34:D36,$BF$1)))</f>
        <v>0</v>
      </c>
      <c r="BH34" s="2">
        <f>IF($A34&gt;='DB_FG_243way_Regular Symbol'!G$16,"",IF(E34=0,"",COUNTIF(E34:E36,$BF$1)))</f>
        <v>0</v>
      </c>
      <c r="BI34" s="2">
        <f>IF($A34&gt;='DB_FG_243way_Regular Symbol'!H$16,"",IF(F34=0,"",COUNTIF(F34:F36,$BF$1)))</f>
        <v>0</v>
      </c>
      <c r="BK34" s="342"/>
      <c r="BL34" s="2"/>
      <c r="BM34" s="2">
        <f>IF($A34&gt;='DB_FG_243way_Regular Symbol'!F$16,"",IF(D34=0,"",IF(OR(D34=$AM$1,D34=$BL$1,D35=$AM$1,D35=$BL$1,D36=$AM$1,D36=$BL$1),0,1)))</f>
        <v>1</v>
      </c>
      <c r="BN34" s="2">
        <f>IF($A34&gt;='DB_FG_243way_Regular Symbol'!G$16,"",IF(E34=0,"",IF(OR(E34=$AM$1,E34=$BL$1,E35=$AM$1,E35=$BL$1,E36=$AM$1,E36=$BL$1),0,1)))</f>
        <v>1</v>
      </c>
      <c r="BO34" s="128">
        <f>IF($A34&gt;='DB_FG_243way_Regular Symbol'!H$16,"",IF(F34=0,"",IF(OR(F34=$AM$1,F34=$BL$1,F35=$AM$1,F35=$BL$1,F36=$AM$1,F36=$BL$1),0,1)))</f>
        <v>1</v>
      </c>
      <c r="BQ34" s="2">
        <f>IF($A34&gt;='DB_FG_243way_Regular Symbol'!D$16,"",IF(B34=0,"",IF(OR(B34=$BQ$1,B34=$BR$1,B35=$BQ$1,B35=$BR$1,B36=$BQ$1,B36=$BR$1),0,1)))</f>
        <v>1</v>
      </c>
      <c r="BR34" s="2">
        <f>IF($A34&gt;='DB_FG_243way_Regular Symbol'!E$16,"",IF(C34=0,"",IF(OR(C34=$BQ$1,C34=$BR$1,C35=$BQ$1,C35=$BR$1,C36=$BQ$1,C36=$BR$1),0,1)))</f>
        <v>0</v>
      </c>
      <c r="BS34" s="2">
        <f>IF($A34&gt;='DB_FG_243way_Regular Symbol'!F$16,"",IF(D34=0,"",IF(OR(D34=$BQ$1,D34=$BR$1,D35=$BQ$1,D35=$BR$1,D36=$BQ$1,D36=$BR$1),0,1)))</f>
        <v>1</v>
      </c>
      <c r="BT34" s="2">
        <f>IF($A34&gt;='DB_FG_243way_Regular Symbol'!G$16,"",IF(E34=0,"",IF(OR(E34=$BQ$1,E34=$BR$1,E35=$BQ$1,E35=$BR$1,E36=$BQ$1,E36=$BR$1),0,1)))</f>
        <v>1</v>
      </c>
      <c r="BU34" s="2">
        <f>IF($A34&gt;='DB_FG_243way_Regular Symbol'!H$16,"",IF(F34=0,"",IF(OR(F34=$BQ$1,F34=$BR$1,F35=$BQ$1,F35=$BR$1,F36=$BQ$1,F36=$BR$1),0,1)))</f>
        <v>1</v>
      </c>
      <c r="BW34" s="2">
        <f>IF($A34&gt;='DB_FG_243way_Regular Symbol'!D$16,"",IF(B34=0,"",IF(OR(B34=$BW$1,B35=$BW$1,B36=$BW$1,B34=$BX$1,B35=$BX$1,B36=$BX$1),0,1)))</f>
        <v>1</v>
      </c>
      <c r="BX34" s="2">
        <f>IF($A34&gt;='DB_FG_243way_Regular Symbol'!E$16,"",IF(C34=0,"",IF(OR(C34=$BW$1,C35=$BW$1,C36=$BW$1,C34=$BX$1,C35=$BX$1,C36=$BX$1),0,1)))</f>
        <v>0</v>
      </c>
      <c r="BY34" s="2">
        <f>IF($A34&gt;='DB_FG_243way_Regular Symbol'!F$16,"",IF(D34=0,"",IF(OR(D34=$BW$1,D35=$BW$1,D36=$BW$1,D34=$BX$1,D35=$BX$1,D36=$BX$1),0,1)))</f>
        <v>0</v>
      </c>
      <c r="BZ34" s="2">
        <f>IF($A34&gt;='DB_FG_243way_Regular Symbol'!G$16,"",IF(E34=0,"",IF(OR(E34=$BW$1,E35=$BW$1,E36=$BW$1,E34=$BX$1,E35=$BX$1,E36=$BX$1),0,1)))</f>
        <v>1</v>
      </c>
      <c r="CA34" s="2">
        <f>IF($A34&gt;='DB_FG_243way_Regular Symbol'!H$16,"",IF(F34=0,"",IF(OR(F34=$BW$1,F35=$BW$1,F36=$BW$1,F34=$BX$1,F35=$BX$1,F36=$BX$1),0,1)))</f>
        <v>1</v>
      </c>
      <c r="CC34" s="2">
        <f>IF($A34&gt;='DB_FG_243way_Regular Symbol'!D$16,"",IF(B34=0,"",IF(OR(B34=$BW$1,B35=$BW$1,B36=$BW$1,B34=$CD$1,B35=$CD$1,B36=$CD$1),0,1)))</f>
        <v>1</v>
      </c>
      <c r="CD34" s="2">
        <f>IF($A34&gt;='DB_FG_243way_Regular Symbol'!E$16,"",IF(C34=0,"",IF(OR(C34=$BW$1,C35=$BW$1,C36=$BW$1,C34=$CD$1,C35=$CD$1,C36=$CD$1),0,1)))</f>
        <v>0</v>
      </c>
      <c r="CE34" s="2">
        <f>IF($A34&gt;='DB_FG_243way_Regular Symbol'!F$16,"",IF(D34=0,"",IF(OR(D34=$BW$1,D35=$BW$1,D36=$BW$1,D34=$CD$1,D35=$CD$1,D36=$CD$1),0,1)))</f>
        <v>0</v>
      </c>
      <c r="CF34" s="2">
        <f>IF($A34&gt;='DB_FG_243way_Regular Symbol'!G$16,"",IF(E34=0,"",IF(OR(E34=$BW$1,E35=$BW$1,E36=$BW$1,E34=$CD$1,E35=$CD$1,E36=$CD$1),0,1)))</f>
        <v>1</v>
      </c>
      <c r="CG34" s="2">
        <f>IF($A34&gt;='DB_FG_243way_Regular Symbol'!H$16,"",IF(F34=0,"",IF(OR(F34=$BW$1,F35=$BW$1,F36=$BW$1,F34=$CD$1,F35=$CD$1,F36=$CD$1),0,1)))</f>
        <v>1</v>
      </c>
      <c r="CI34" s="2">
        <f>IF($A34&gt;='DB_FG_243way_Regular Symbol'!D$16,"",IF(B34=0,"",IF(OR(B34=$BW$1,B35=$BW$1,B36=$BW$1,B34=$CJ$1,B35=$CJ$1,B36=$CJ$1),0,1)))</f>
        <v>0</v>
      </c>
      <c r="CJ34" s="2">
        <f>IF($A34&gt;='DB_FG_243way_Regular Symbol'!E$16,"",IF(C34=0,"",IF(OR(C34=$BW$1,C35=$BW$1,C36=$BW$1,C34=$CJ$1,C35=$CJ$1,C36=$CJ$1),0,1)))</f>
        <v>0</v>
      </c>
      <c r="CK34" s="2">
        <f>IF($A34&gt;='DB_FG_243way_Regular Symbol'!F$16,"",IF(D34=0,"",IF(OR(D34=$BW$1,D35=$BW$1,D36=$BW$1,D34=$CJ$1,D35=$CJ$1,D36=$CJ$1),0,1)))</f>
        <v>0</v>
      </c>
      <c r="CL34" s="2">
        <f>IF($A34&gt;='DB_FG_243way_Regular Symbol'!G$16,"",IF(E34=0,"",IF(OR(E34=$BW$1,E35=$BW$1,E36=$BW$1,E34=$CJ$1,E35=$CJ$1,E36=$CJ$1),0,1)))</f>
        <v>0</v>
      </c>
      <c r="CM34" s="2">
        <f>IF($A34&gt;='DB_FG_243way_Regular Symbol'!H$16,"",IF(F34=0,"",IF(OR(F34=$BW$1,F35=$BW$1,F36=$BW$1,F34=$CJ$1,F35=$CJ$1,F36=$CJ$1),0,1)))</f>
        <v>0</v>
      </c>
      <c r="CO34" s="2">
        <f>IF($A34&gt;='DB_FG_243way_Regular Symbol'!D$16,"",IF(B34=0,"",IF(OR(B34=$BW$1,B35=$BW$1,B36=$BW$1,B34=$CP$1,B35=$CP$1,B36=$CP$1),0,1)))</f>
        <v>1</v>
      </c>
      <c r="CP34" s="2">
        <f>IF($A34&gt;='DB_FG_243way_Regular Symbol'!E$16,"",IF(C34=0,"",IF(OR(C34=$BW$1,C35=$BW$1,C36=$BW$1,C34=$CP$1,C35=$CP$1,C36=$CP$1),0,1)))</f>
        <v>0</v>
      </c>
      <c r="CQ34" s="2">
        <f>IF($A34&gt;='DB_FG_243way_Regular Symbol'!F$16,"",IF(D34=0,"",IF(OR(D34=$BW$1,D35=$BW$1,D36=$BW$1,D34=$CP$1,D35=$CP$1,D36=$CP$1),0,1)))</f>
        <v>1</v>
      </c>
      <c r="CR34" s="2">
        <f>IF($A34&gt;='DB_FG_243way_Regular Symbol'!G$16,"",IF(E34=0,"",IF(OR(E34=$BW$1,E35=$BW$1,E36=$BW$1,E34=$CP$1,E35=$CP$1,E36=$CP$1),0,1)))</f>
        <v>1</v>
      </c>
      <c r="CS34" s="2">
        <f>IF($A34&gt;='DB_FG_243way_Regular Symbol'!H$16,"",IF(F34=0,"",IF(OR(F34=$BW$1,F35=$BW$1,F36=$BW$1,F34=$CP$1,F35=$CP$1,F36=$CP$1),0,1)))</f>
        <v>0</v>
      </c>
      <c r="CU34" s="2">
        <f>IF($A34&gt;='DB_FG_243way_Regular Symbol'!D$16,"",IF(B34=0,"",IF(OR(B34=$BW$1,B35=$BW$1,B36=$BW$1,B34=$CV$1,B35=$CV$1,B36=$CV$1),0,1)))</f>
        <v>0</v>
      </c>
      <c r="CV34" s="2">
        <f>IF($A34&gt;='DB_FG_243way_Regular Symbol'!E$16,"",IF(C34=0,"",IF(OR(C34=$BW$1,C35=$BW$1,C36=$BW$1,C34=$CV$1,C35=$CV$1,C36=$CV$1),0,1)))</f>
        <v>0</v>
      </c>
      <c r="CW34" s="2">
        <f>IF($A34&gt;='DB_FG_243way_Regular Symbol'!F$16,"",IF(D34=0,"",IF(OR(D34=$BW$1,D35=$BW$1,D36=$BW$1,D34=$CV$1,D35=$CV$1,D36=$CV$1),0,1)))</f>
        <v>1</v>
      </c>
      <c r="CX34" s="2">
        <f>IF($A34&gt;='DB_FG_243way_Regular Symbol'!G$16,"",IF(E34=0,"",IF(OR(E34=$BW$1,E35=$BW$1,E36=$BW$1,E34=$CV$1,E35=$CV$1,E36=$CV$1),0,1)))</f>
        <v>0</v>
      </c>
      <c r="CY34" s="2">
        <f>IF($A34&gt;='DB_FG_243way_Regular Symbol'!H$16,"",IF(F34=0,"",IF(OR(F34=$BW$1,F35=$BW$1,F36=$BW$1,F34=$CV$1,F35=$CV$1,F36=$CV$1),0,1)))</f>
        <v>0</v>
      </c>
    </row>
    <row r="35" spans="1:103">
      <c r="A35" s="341">
        <f>IF('DB_FG_243way_Regular Symbol'!L34="","",'DB_FG_243way_Regular Symbol'!L34)</f>
        <v>31</v>
      </c>
      <c r="B35" s="184" t="str">
        <f>IF('DB_FG_243way_Regular Symbol'!M34="",
IF($A35-'DB_FG_243way_Regular Symbol'!D$16&gt;='DB_FG_243way_RegularＸ_W()'!B$2-1,"",VLOOKUP($A35-'DB_FG_243way_Regular Symbol'!D$16,'DB_FG_243way_Regular Symbol'!$L$3:$Q$99,'DB_FG_243way_RegularＸ_W()'!B$3+1,FALSE)),
'DB_FG_243way_Regular Symbol'!M34)</f>
        <v>M2</v>
      </c>
      <c r="C35" s="184" t="str">
        <f>IF('DB_FG_243way_Regular Symbol'!N34="",
IF($A35-'DB_FG_243way_Regular Symbol'!E$16&gt;='DB_FG_243way_RegularＸ_W()'!C$2-1,"",VLOOKUP($A35-'DB_FG_243way_Regular Symbol'!E$16,'DB_FG_243way_Regular Symbol'!$L$3:$Q$99,'DB_FG_243way_RegularＸ_W()'!C$3+1,FALSE)),
'DB_FG_243way_Regular Symbol'!N34)</f>
        <v>K</v>
      </c>
      <c r="D35" s="184" t="str">
        <f>IF('DB_FG_243way_Regular Symbol'!O34="",
IF($A35-'DB_FG_243way_Regular Symbol'!F$16&gt;='DB_FG_243way_RegularＸ_W()'!D$2-1,"",VLOOKUP($A35-'DB_FG_243way_Regular Symbol'!F$16,'DB_FG_243way_Regular Symbol'!$L$3:$Q$99,'DB_FG_243way_RegularＸ_W()'!D$3+1,FALSE)),
'DB_FG_243way_Regular Symbol'!O34)</f>
        <v>K</v>
      </c>
      <c r="E35" s="184" t="str">
        <f>IF('DB_FG_243way_Regular Symbol'!P34="",
IF($A35-'DB_FG_243way_Regular Symbol'!G$16&gt;='DB_FG_243way_RegularＸ_W()'!E$2-1,"",VLOOKUP($A35-'DB_FG_243way_Regular Symbol'!G$16,'DB_FG_243way_Regular Symbol'!$L$3:$Q$99,'DB_FG_243way_RegularＸ_W()'!E$3+1,FALSE)),
'DB_FG_243way_Regular Symbol'!P34)</f>
        <v>M4</v>
      </c>
      <c r="F35" s="358" t="str">
        <f>IF('DB_FG_243way_Regular Symbol'!Q34="",
IF($A35-'DB_FG_243way_Regular Symbol'!H$16&gt;='DB_FG_243way_RegularＸ_W()'!F$2-1,"",VLOOKUP($A35-'DB_FG_243way_Regular Symbol'!H$16,'DB_FG_243way_Regular Symbol'!$L$3:$Q$99,'DB_FG_243way_RegularＸ_W()'!F$3+1,FALSE)),
'DB_FG_243way_Regular Symbol'!Q34)</f>
        <v>TE</v>
      </c>
      <c r="O35" s="342">
        <f>IF($A35&gt;='DB_FG_243way_Regular Symbol'!D$16,"",IF(B35=0,"",IF(OR(B35=$O$1,B35=$P$1,B36=$O$1,B36=$P$1,B37=$O$1,B37=$P$1),0,1)))</f>
        <v>1</v>
      </c>
      <c r="P35" s="2">
        <f>IF($A35&gt;='DB_FG_243way_Regular Symbol'!E$16,"",IF(C35=0,"",IF(OR(C35=$O$1,C35=$P$1,C36=$O$1,C36=$P$1,C37=$O$1,C37=$P$1),0,1)))</f>
        <v>0</v>
      </c>
      <c r="Q35" s="2">
        <f>IF($A35&gt;='DB_FG_243way_Regular Symbol'!F$16,"",IF(D35=0,"",IF(OR(D35=$O$1,D35=$P$1,D36=$O$1,D36=$P$1,D37=$O$1,D37=$P$1),0,1)))</f>
        <v>1</v>
      </c>
      <c r="R35" s="2">
        <f>IF($A35&gt;='DB_FG_243way_Regular Symbol'!G$16,"",IF(E35=0,"",IF(OR(E35=$O$1,E35=$P$1,E36=$O$1,E36=$P$1,E37=$O$1,E37=$P$1),0,1)))</f>
        <v>1</v>
      </c>
      <c r="S35" s="128">
        <f>IF($A35&gt;='DB_FG_243way_Regular Symbol'!H$16,"",IF(F35=0,"",IF(OR(F35=$O$1,F35=$P$1,F36=$O$1,F36=$P$1,F37=$O$1,F37=$P$1),0,1)))</f>
        <v>1</v>
      </c>
      <c r="U35" s="342">
        <f>IF($A35&gt;='DB_FG_243way_Regular Symbol'!D$16,"",IF(B35=0,"",IF(OR(B35=$U$1,B35=$V$1,B36=$U$1,B36=$V$1,B37=$U$1,B37=$V$1),0,1)))</f>
        <v>0</v>
      </c>
      <c r="V35" s="2">
        <f>IF($A35&gt;='DB_FG_243way_Regular Symbol'!E$16,"",IF(C35=0,"",IF(OR(C35=$U$1,C35=$V$1,C36=$U$1,C36=$V$1,C37=$U$1,C37=$V$1),0,1)))</f>
        <v>0</v>
      </c>
      <c r="W35" s="2">
        <f>IF($A35&gt;='DB_FG_243way_Regular Symbol'!F$16,"",IF(D35=0,"",IF(OR(D35=$U$1,D35=$V$1,D36=$U$1,D36=$V$1,D37=$U$1,D37=$V$1),0,1)))</f>
        <v>1</v>
      </c>
      <c r="X35" s="2">
        <f>IF($A35&gt;='DB_FG_243way_Regular Symbol'!G$16,"",IF(E35=0,"",IF(OR(E35=$U$1,E35=$V$1,E36=$U$1,E36=$V$1,E37=$U$1,E37=$V$1),0,1)))</f>
        <v>1</v>
      </c>
      <c r="Y35" s="128">
        <f>IF($A35&gt;='DB_FG_243way_Regular Symbol'!H$16,"",IF(F35=0,"",IF(OR(F35=$U$1,F35=$V$1,F36=$U$1,F36=$V$1,F37=$U$1,F37=$V$1),0,1)))</f>
        <v>0</v>
      </c>
      <c r="AA35" s="342">
        <f>IF($A35&gt;='DB_FG_243way_Regular Symbol'!D$16,"",IF(B35=0,"",IF(OR(B35=$AA$1,B35=$AB$1,B36=$AA$1,B36=$AB$1,B37=$AA$1,,B37=$AB$1),0,1)))</f>
        <v>1</v>
      </c>
      <c r="AB35" s="2">
        <f>IF($A35&gt;='DB_FG_243way_Regular Symbol'!E$16,"",IF(C35=0,"",IF(OR(C35=$AA$1,C35=$AB$1,C36=$AA$1,C36=$AB$1,C37=$AA$1,,C37=$AB$1),0,1)))</f>
        <v>0</v>
      </c>
      <c r="AC35" s="2">
        <f>IF($A35&gt;='DB_FG_243way_Regular Symbol'!F$16,"",IF(D35=0,"",IF(OR(D35=$AA$1,D35=$AB$1,D36=$AA$1,D36=$AB$1,D37=$AA$1,,D37=$AB$1),0,1)))</f>
        <v>1</v>
      </c>
      <c r="AD35" s="2">
        <f>IF($A35&gt;='DB_FG_243way_Regular Symbol'!G$16,"",IF(E35=0,"",IF(OR(E35=$AA$1,E35=$AB$1,E36=$AA$1,E36=$AB$1,E37=$AA$1,,E37=$AB$1),0,1)))</f>
        <v>1</v>
      </c>
      <c r="AE35" s="128">
        <f>IF($A35&gt;='DB_FG_243way_Regular Symbol'!H$16,"",IF(F35=0,"",IF(OR(F35=$AA$1,F35=$AB$1,F36=$AA$1,F36=$AB$1,F37=$AA$1,,F37=$AB$1),0,1)))</f>
        <v>1</v>
      </c>
      <c r="AG35" s="342">
        <f>IF($A35&gt;='DB_FG_243way_Regular Symbol'!D$16,"",IF(B35=0,"",IF(OR(B35=$AG$1,B35=$AH$1,B36=$AG$1,B36=$AH$1,B37=$AG$1,B37=$AH$1),0,1)))</f>
        <v>1</v>
      </c>
      <c r="AH35" s="2">
        <f>IF($A35&gt;='DB_FG_243way_Regular Symbol'!E$16,"",IF(C35=0,"",IF(OR(C35=$AG$1,C35=$AH$1,C36=$AG$1,C36=$AH$1,C37=$AG$1,C37=$AH$1),0,1)))</f>
        <v>0</v>
      </c>
      <c r="AI35" s="2">
        <f>IF($A35&gt;='DB_FG_243way_Regular Symbol'!F$16,"",IF(D35=0,"",IF(OR(D35=$AG$1,D35=$AH$1,D36=$AG$1,D36=$AH$1,D37=$AG$1,D37=$AH$1),0,1)))</f>
        <v>1</v>
      </c>
      <c r="AJ35" s="2">
        <f>IF($A35&gt;='DB_FG_243way_Regular Symbol'!G$16,"",IF(E35=0,"",IF(OR(E35=$AG$1,E35=$AH$1,E36=$AG$1,E36=$AH$1,E37=$AG$1,E37=$AH$1),0,1)))</f>
        <v>0</v>
      </c>
      <c r="AK35" s="128">
        <f>IF($A35&gt;='DB_FG_243way_Regular Symbol'!H$16,"",IF(F35=0,"",IF(OR(F35=$AG$1,F35=$AH$1,F36=$AG$1,F36=$AH$1,F37=$AG$1,F37=$AH$1),0,1)))</f>
        <v>1</v>
      </c>
      <c r="AM35" s="342">
        <f>IF($A35&gt;='DB_FG_243way_Regular Symbol'!D$16,"",IF(B35=0,"",IF(OR(B35=$AM$1,B35=$AN$1,B36=$AM$1,B36=$AN$1,B37=$AM$1,B37=$AN$1),0,1)))</f>
        <v>1</v>
      </c>
      <c r="AN35" s="2">
        <f>IF($A35&gt;='DB_FG_243way_Regular Symbol'!E$16,"",IF(C35=0,"",IF(OR(C35=$AM$1,C35=$AN$1,C36=$AM$1,C36=$AN$1,C37=$AM$1,C37=$AN$1),0,1)))</f>
        <v>0</v>
      </c>
      <c r="AO35" s="2">
        <f>IF($A35&gt;='DB_FG_243way_Regular Symbol'!F$16,"",IF(D35=0,"",IF(OR(D35=$AM$1,D35=$AN$1,D36=$AM$1,D36=$AN$1,D37=$AM$1,D37=$AN$1),0,1)))</f>
        <v>1</v>
      </c>
      <c r="AP35" s="2">
        <f>IF($A35&gt;='DB_FG_243way_Regular Symbol'!G$16,"",IF(E35=0,"",IF(OR(E35=$AM$1,E35=$AN$1,E36=$AM$1,E36=$AN$1,E37=$AM$1,E37=$AN$1),0,1)))</f>
        <v>1</v>
      </c>
      <c r="AQ35" s="128">
        <f>IF($A35&gt;='DB_FG_243way_Regular Symbol'!H$16,"",IF(F35=0,"",IF(OR(F35=$AM$1,F35=$AN$1,F36=$AM$1,F36=$AN$1,F37=$AM$1,F37=$AN$1),0,1)))</f>
        <v>1</v>
      </c>
      <c r="AS35" s="342">
        <f>IF($A35&gt;='DB_FG_243way_Regular Symbol'!D$16,"",IF(B35=0,"",IF(OR(B35=$AM$1,B35=$AT$1,B36=$AM$1,B36=$AT$1,B37=$AM$1,B37=$AT$1),0,1)))</f>
        <v>1</v>
      </c>
      <c r="AT35" s="2">
        <f>IF($A35&gt;='DB_FG_243way_Regular Symbol'!E$16,"",IF(C35=0,"",IF(OR(C35=$AM$1,C35=$AT$1,C36=$AM$1,C36=$AT$1,C37=$AM$1,C37=$AT$1),0,1)))</f>
        <v>0</v>
      </c>
      <c r="AU35" s="2">
        <f>IF($A35&gt;='DB_FG_243way_Regular Symbol'!F$16,"",IF(D35=0,"",IF(OR(D35=$AM$1,D35=$AT$1,D36=$AM$1,D36=$AT$1,D37=$AM$1,D37=$AT$1),0,1)))</f>
        <v>1</v>
      </c>
      <c r="AV35" s="2">
        <f>IF($A35&gt;='DB_FG_243way_Regular Symbol'!G$16,"",IF(E35=0,"",IF(OR(E35=$AM$1,E35=$AT$1,E36=$AM$1,E36=$AT$1,E37=$AM$1,E37=$AT$1),0,1)))</f>
        <v>1</v>
      </c>
      <c r="AW35" s="128">
        <f>IF($A35&gt;='DB_FG_243way_Regular Symbol'!H$16,"",IF(F35=0,"",IF(OR(F35=$AM$1,F35=$AT$1,F36=$AM$1,F36=$AT$1,F37=$AM$1,F37=$AT$1),0,1)))</f>
        <v>1</v>
      </c>
      <c r="AY35" s="342">
        <f>IF($A35&gt;='DB_FG_243way_Regular Symbol'!D$16,"",IF(B35=0,"",IF(OR(B35=$AM$1,B35=$AZ$1,B36=$AM$1,B36=$AZ$1,B37=$AM$1,B37=$AZ$1),0,1)))</f>
        <v>1</v>
      </c>
      <c r="AZ35" s="2">
        <f>IF($A35&gt;='DB_FG_243way_Regular Symbol'!E$16,"",IF(C35=0,"",IF(OR(C35=$AM$1,C35=$AZ$1,C36=$AM$1,C36=$AZ$1,C37=$AM$1,C37=$AZ$1),0,1)))</f>
        <v>0</v>
      </c>
      <c r="BA35" s="2">
        <f>IF($A35&gt;='DB_FG_243way_Regular Symbol'!F$16,"",IF(D35=0,"",IF(OR(D35=$AM$1,D35=$AZ$1,D36=$AM$1,D36=$AZ$1,D37=$AM$1,D37=$AZ$1),0,1)))</f>
        <v>1</v>
      </c>
      <c r="BB35" s="2">
        <f>IF($A35&gt;='DB_FG_243way_Regular Symbol'!G$16,"",IF(E35=0,"",IF(OR(E35=$AM$1,E35=$AZ$1,E36=$AM$1,E36=$AZ$1,E37=$AM$1,E37=$AZ$1),0,1)))</f>
        <v>1</v>
      </c>
      <c r="BC35" s="128">
        <f>IF($A35&gt;='DB_FG_243way_Regular Symbol'!H$16,"",IF(F35=0,"",IF(OR(F35=$AM$1,F35=$AZ$1,F36=$AM$1,F36=$AZ$1,F37=$AM$1,F37=$AZ$1),0,1)))</f>
        <v>1</v>
      </c>
      <c r="BE35" s="342"/>
      <c r="BF35" s="2"/>
      <c r="BG35" s="2">
        <f>IF($A35&gt;='DB_FG_243way_Regular Symbol'!F$16,"",IF(D35=0,"",COUNTIF(D35:D37,$BF$1)))</f>
        <v>0</v>
      </c>
      <c r="BH35" s="2">
        <f>IF($A35&gt;='DB_FG_243way_Regular Symbol'!G$16,"",IF(E35=0,"",COUNTIF(E35:E37,$BF$1)))</f>
        <v>0</v>
      </c>
      <c r="BI35" s="2">
        <f>IF($A35&gt;='DB_FG_243way_Regular Symbol'!H$16,"",IF(F35=0,"",COUNTIF(F35:F37,$BF$1)))</f>
        <v>0</v>
      </c>
      <c r="BK35" s="342"/>
      <c r="BL35" s="2"/>
      <c r="BM35" s="2">
        <f>IF($A35&gt;='DB_FG_243way_Regular Symbol'!F$16,"",IF(D35=0,"",IF(OR(D35=$AM$1,D35=$BL$1,D36=$AM$1,D36=$BL$1,D37=$AM$1,D37=$BL$1),0,1)))</f>
        <v>1</v>
      </c>
      <c r="BN35" s="2">
        <f>IF($A35&gt;='DB_FG_243way_Regular Symbol'!G$16,"",IF(E35=0,"",IF(OR(E35=$AM$1,E35=$BL$1,E36=$AM$1,E36=$BL$1,E37=$AM$1,E37=$BL$1),0,1)))</f>
        <v>1</v>
      </c>
      <c r="BO35" s="128">
        <f>IF($A35&gt;='DB_FG_243way_Regular Symbol'!H$16,"",IF(F35=0,"",IF(OR(F35=$AM$1,F35=$BL$1,F36=$AM$1,F36=$BL$1,F37=$AM$1,F37=$BL$1),0,1)))</f>
        <v>1</v>
      </c>
      <c r="BQ35" s="2">
        <f>IF($A35&gt;='DB_FG_243way_Regular Symbol'!D$16,"",IF(B35=0,"",IF(OR(B35=$BQ$1,B35=$BR$1,B36=$BQ$1,B36=$BR$1,B37=$BQ$1,B37=$BR$1),0,1)))</f>
        <v>1</v>
      </c>
      <c r="BR35" s="2">
        <f>IF($A35&gt;='DB_FG_243way_Regular Symbol'!E$16,"",IF(C35=0,"",IF(OR(C35=$BQ$1,C35=$BR$1,C36=$BQ$1,C36=$BR$1,C37=$BQ$1,C37=$BR$1),0,1)))</f>
        <v>0</v>
      </c>
      <c r="BS35" s="2">
        <f>IF($A35&gt;='DB_FG_243way_Regular Symbol'!F$16,"",IF(D35=0,"",IF(OR(D35=$BQ$1,D35=$BR$1,D36=$BQ$1,D36=$BR$1,D37=$BQ$1,D37=$BR$1),0,1)))</f>
        <v>1</v>
      </c>
      <c r="BT35" s="2">
        <f>IF($A35&gt;='DB_FG_243way_Regular Symbol'!G$16,"",IF(E35=0,"",IF(OR(E35=$BQ$1,E35=$BR$1,E36=$BQ$1,E36=$BR$1,E37=$BQ$1,E37=$BR$1),0,1)))</f>
        <v>0</v>
      </c>
      <c r="BU35" s="2">
        <f>IF($A35&gt;='DB_FG_243way_Regular Symbol'!H$16,"",IF(F35=0,"",IF(OR(F35=$BQ$1,F35=$BR$1,F36=$BQ$1,F36=$BR$1,F37=$BQ$1,F37=$BR$1),0,1)))</f>
        <v>1</v>
      </c>
      <c r="BW35" s="2">
        <f>IF($A35&gt;='DB_FG_243way_Regular Symbol'!D$16,"",IF(B35=0,"",IF(OR(B35=$BW$1,B36=$BW$1,B37=$BW$1,B35=$BX$1,B36=$BX$1,B37=$BX$1),0,1)))</f>
        <v>1</v>
      </c>
      <c r="BX35" s="2">
        <f>IF($A35&gt;='DB_FG_243way_Regular Symbol'!E$16,"",IF(C35=0,"",IF(OR(C35=$BW$1,C36=$BW$1,C37=$BW$1,C35=$BX$1,C36=$BX$1,C37=$BX$1),0,1)))</f>
        <v>0</v>
      </c>
      <c r="BY35" s="2">
        <f>IF($A35&gt;='DB_FG_243way_Regular Symbol'!F$16,"",IF(D35=0,"",IF(OR(D35=$BW$1,D36=$BW$1,D37=$BW$1,D35=$BX$1,D36=$BX$1,D37=$BX$1),0,1)))</f>
        <v>0</v>
      </c>
      <c r="BZ35" s="2">
        <f>IF($A35&gt;='DB_FG_243way_Regular Symbol'!G$16,"",IF(E35=0,"",IF(OR(E35=$BW$1,E36=$BW$1,E37=$BW$1,E35=$BX$1,E36=$BX$1,E37=$BX$1),0,1)))</f>
        <v>1</v>
      </c>
      <c r="CA35" s="2">
        <f>IF($A35&gt;='DB_FG_243way_Regular Symbol'!H$16,"",IF(F35=0,"",IF(OR(F35=$BW$1,F36=$BW$1,F37=$BW$1,F35=$BX$1,F36=$BX$1,F37=$BX$1),0,1)))</f>
        <v>1</v>
      </c>
      <c r="CC35" s="2">
        <f>IF($A35&gt;='DB_FG_243way_Regular Symbol'!D$16,"",IF(B35=0,"",IF(OR(B35=$BW$1,B36=$BW$1,B37=$BW$1,B35=$CD$1,B36=$CD$1,B37=$CD$1),0,1)))</f>
        <v>1</v>
      </c>
      <c r="CD35" s="2">
        <f>IF($A35&gt;='DB_FG_243way_Regular Symbol'!E$16,"",IF(C35=0,"",IF(OR(C35=$BW$1,C36=$BW$1,C37=$BW$1,C35=$CD$1,C36=$CD$1,C37=$CD$1),0,1)))</f>
        <v>0</v>
      </c>
      <c r="CE35" s="2">
        <f>IF($A35&gt;='DB_FG_243way_Regular Symbol'!F$16,"",IF(D35=0,"",IF(OR(D35=$BW$1,D36=$BW$1,D37=$BW$1,D35=$CD$1,D36=$CD$1,D37=$CD$1),0,1)))</f>
        <v>1</v>
      </c>
      <c r="CF35" s="2">
        <f>IF($A35&gt;='DB_FG_243way_Regular Symbol'!G$16,"",IF(E35=0,"",IF(OR(E35=$BW$1,E36=$BW$1,E37=$BW$1,E35=$CD$1,E36=$CD$1,E37=$CD$1),0,1)))</f>
        <v>1</v>
      </c>
      <c r="CG35" s="2">
        <f>IF($A35&gt;='DB_FG_243way_Regular Symbol'!H$16,"",IF(F35=0,"",IF(OR(F35=$BW$1,F36=$BW$1,F37=$BW$1,F35=$CD$1,F36=$CD$1,F37=$CD$1),0,1)))</f>
        <v>1</v>
      </c>
      <c r="CI35" s="2">
        <f>IF($A35&gt;='DB_FG_243way_Regular Symbol'!D$16,"",IF(B35=0,"",IF(OR(B35=$BW$1,B36=$BW$1,B37=$BW$1,B35=$CJ$1,B36=$CJ$1,B37=$CJ$1),0,1)))</f>
        <v>0</v>
      </c>
      <c r="CJ35" s="2">
        <f>IF($A35&gt;='DB_FG_243way_Regular Symbol'!E$16,"",IF(C35=0,"",IF(OR(C35=$BW$1,C36=$BW$1,C37=$BW$1,C35=$CJ$1,C36=$CJ$1,C37=$CJ$1),0,1)))</f>
        <v>0</v>
      </c>
      <c r="CK35" s="2">
        <f>IF($A35&gt;='DB_FG_243way_Regular Symbol'!F$16,"",IF(D35=0,"",IF(OR(D35=$BW$1,D36=$BW$1,D37=$BW$1,D35=$CJ$1,D36=$CJ$1,D37=$CJ$1),0,1)))</f>
        <v>0</v>
      </c>
      <c r="CL35" s="2">
        <f>IF($A35&gt;='DB_FG_243way_Regular Symbol'!G$16,"",IF(E35=0,"",IF(OR(E35=$BW$1,E36=$BW$1,E37=$BW$1,E35=$CJ$1,E36=$CJ$1,E37=$CJ$1),0,1)))</f>
        <v>0</v>
      </c>
      <c r="CM35" s="2">
        <f>IF($A35&gt;='DB_FG_243way_Regular Symbol'!H$16,"",IF(F35=0,"",IF(OR(F35=$BW$1,F36=$BW$1,F37=$BW$1,F35=$CJ$1,F36=$CJ$1,F37=$CJ$1),0,1)))</f>
        <v>0</v>
      </c>
      <c r="CO35" s="2">
        <f>IF($A35&gt;='DB_FG_243way_Regular Symbol'!D$16,"",IF(B35=0,"",IF(OR(B35=$BW$1,B36=$BW$1,B37=$BW$1,B35=$CP$1,B36=$CP$1,B37=$CP$1),0,1)))</f>
        <v>1</v>
      </c>
      <c r="CP35" s="2">
        <f>IF($A35&gt;='DB_FG_243way_Regular Symbol'!E$16,"",IF(C35=0,"",IF(OR(C35=$BW$1,C36=$BW$1,C37=$BW$1,C35=$CP$1,C36=$CP$1,C37=$CP$1),0,1)))</f>
        <v>0</v>
      </c>
      <c r="CQ35" s="2">
        <f>IF($A35&gt;='DB_FG_243way_Regular Symbol'!F$16,"",IF(D35=0,"",IF(OR(D35=$BW$1,D36=$BW$1,D37=$BW$1,D35=$CP$1,D36=$CP$1,D37=$CP$1),0,1)))</f>
        <v>0</v>
      </c>
      <c r="CR35" s="2">
        <f>IF($A35&gt;='DB_FG_243way_Regular Symbol'!G$16,"",IF(E35=0,"",IF(OR(E35=$BW$1,E36=$BW$1,E37=$BW$1,E35=$CP$1,E36=$CP$1,E37=$CP$1),0,1)))</f>
        <v>1</v>
      </c>
      <c r="CS35" s="2">
        <f>IF($A35&gt;='DB_FG_243way_Regular Symbol'!H$16,"",IF(F35=0,"",IF(OR(F35=$BW$1,F36=$BW$1,F37=$BW$1,F35=$CP$1,F36=$CP$1,F37=$CP$1),0,1)))</f>
        <v>0</v>
      </c>
      <c r="CU35" s="2">
        <f>IF($A35&gt;='DB_FG_243way_Regular Symbol'!D$16,"",IF(B35=0,"",IF(OR(B35=$BW$1,B36=$BW$1,B37=$BW$1,B35=$CV$1,B36=$CV$1,B37=$CV$1),0,1)))</f>
        <v>0</v>
      </c>
      <c r="CV35" s="2">
        <f>IF($A35&gt;='DB_FG_243way_Regular Symbol'!E$16,"",IF(C35=0,"",IF(OR(C35=$BW$1,C36=$BW$1,C37=$BW$1,C35=$CV$1,C36=$CV$1,C37=$CV$1),0,1)))</f>
        <v>0</v>
      </c>
      <c r="CW35" s="2">
        <f>IF($A35&gt;='DB_FG_243way_Regular Symbol'!F$16,"",IF(D35=0,"",IF(OR(D35=$BW$1,D36=$BW$1,D37=$BW$1,D35=$CV$1,D36=$CV$1,D37=$CV$1),0,1)))</f>
        <v>1</v>
      </c>
      <c r="CX35" s="2">
        <f>IF($A35&gt;='DB_FG_243way_Regular Symbol'!G$16,"",IF(E35=0,"",IF(OR(E35=$BW$1,E36=$BW$1,E37=$BW$1,E35=$CV$1,E36=$CV$1,E37=$CV$1),0,1)))</f>
        <v>1</v>
      </c>
      <c r="CY35" s="2">
        <f>IF($A35&gt;='DB_FG_243way_Regular Symbol'!H$16,"",IF(F35=0,"",IF(OR(F35=$BW$1,F36=$BW$1,F37=$BW$1,F35=$CV$1,F36=$CV$1,F37=$CV$1),0,1)))</f>
        <v>1</v>
      </c>
    </row>
    <row r="36" spans="1:103">
      <c r="A36" s="341">
        <f>IF('DB_FG_243way_Regular Symbol'!L35="","",'DB_FG_243way_Regular Symbol'!L35)</f>
        <v>32</v>
      </c>
      <c r="B36" s="184" t="str">
        <f>IF('DB_FG_243way_Regular Symbol'!M35="",
IF($A36-'DB_FG_243way_Regular Symbol'!D$16&gt;='DB_FG_243way_RegularＸ_W()'!B$2-1,"",VLOOKUP($A36-'DB_FG_243way_Regular Symbol'!D$16,'DB_FG_243way_Regular Symbol'!$L$3:$Q$99,'DB_FG_243way_RegularＸ_W()'!B$3+1,FALSE)),
'DB_FG_243way_Regular Symbol'!M35)</f>
        <v>J</v>
      </c>
      <c r="C36" s="184" t="str">
        <f>IF('DB_FG_243way_Regular Symbol'!N35="",
IF($A36-'DB_FG_243way_Regular Symbol'!E$16&gt;='DB_FG_243way_RegularＸ_W()'!C$2-1,"",VLOOKUP($A36-'DB_FG_243way_Regular Symbol'!E$16,'DB_FG_243way_Regular Symbol'!$L$3:$Q$99,'DB_FG_243way_RegularＸ_W()'!C$3+1,FALSE)),
'DB_FG_243way_Regular Symbol'!N35)</f>
        <v>WW</v>
      </c>
      <c r="D36" s="184" t="str">
        <f>IF('DB_FG_243way_Regular Symbol'!O35="",
IF($A36-'DB_FG_243way_Regular Symbol'!F$16&gt;='DB_FG_243way_RegularＸ_W()'!D$2-1,"",VLOOKUP($A36-'DB_FG_243way_Regular Symbol'!F$16,'DB_FG_243way_Regular Symbol'!$L$3:$Q$99,'DB_FG_243way_RegularＸ_W()'!D$3+1,FALSE)),
'DB_FG_243way_Regular Symbol'!O35)</f>
        <v>J</v>
      </c>
      <c r="E36" s="184" t="str">
        <f>IF('DB_FG_243way_Regular Symbol'!P35="",
IF($A36-'DB_FG_243way_Regular Symbol'!G$16&gt;='DB_FG_243way_RegularＸ_W()'!E$2-1,"",VLOOKUP($A36-'DB_FG_243way_Regular Symbol'!G$16,'DB_FG_243way_Regular Symbol'!$L$3:$Q$99,'DB_FG_243way_RegularＸ_W()'!E$3+1,FALSE)),
'DB_FG_243way_Regular Symbol'!P35)</f>
        <v>J</v>
      </c>
      <c r="F36" s="358" t="str">
        <f>IF('DB_FG_243way_Regular Symbol'!Q35="",
IF($A36-'DB_FG_243way_Regular Symbol'!H$16&gt;='DB_FG_243way_RegularＸ_W()'!F$2-1,"",VLOOKUP($A36-'DB_FG_243way_Regular Symbol'!H$16,'DB_FG_243way_Regular Symbol'!$L$3:$Q$99,'DB_FG_243way_RegularＸ_W()'!F$3+1,FALSE)),
'DB_FG_243way_Regular Symbol'!Q35)</f>
        <v>J</v>
      </c>
      <c r="O36" s="342">
        <f>IF($A36&gt;='DB_FG_243way_Regular Symbol'!D$16,"",IF(B36=0,"",IF(OR(B36=$O$1,B36=$P$1,B37=$O$1,B37=$P$1,B38=$O$1,B38=$P$1),0,1)))</f>
        <v>1</v>
      </c>
      <c r="P36" s="2">
        <f>IF($A36&gt;='DB_FG_243way_Regular Symbol'!E$16,"",IF(C36=0,"",IF(OR(C36=$O$1,C36=$P$1,C37=$O$1,C37=$P$1,C38=$O$1,C38=$P$1),0,1)))</f>
        <v>0</v>
      </c>
      <c r="Q36" s="2">
        <f>IF($A36&gt;='DB_FG_243way_Regular Symbol'!F$16,"",IF(D36=0,"",IF(OR(D36=$O$1,D36=$P$1,D37=$O$1,D37=$P$1,D38=$O$1,D38=$P$1),0,1)))</f>
        <v>1</v>
      </c>
      <c r="R36" s="2">
        <f>IF($A36&gt;='DB_FG_243way_Regular Symbol'!G$16,"",IF(E36=0,"",IF(OR(E36=$O$1,E36=$P$1,E37=$O$1,E37=$P$1,E38=$O$1,E38=$P$1),0,1)))</f>
        <v>1</v>
      </c>
      <c r="S36" s="128">
        <f>IF($A36&gt;='DB_FG_243way_Regular Symbol'!H$16,"",IF(F36=0,"",IF(OR(F36=$O$1,F36=$P$1,F37=$O$1,F37=$P$1,F38=$O$1,F38=$P$1),0,1)))</f>
        <v>1</v>
      </c>
      <c r="U36" s="342">
        <f>IF($A36&gt;='DB_FG_243way_Regular Symbol'!D$16,"",IF(B36=0,"",IF(OR(B36=$U$1,B36=$V$1,B37=$U$1,B37=$V$1,B38=$U$1,B38=$V$1),0,1)))</f>
        <v>1</v>
      </c>
      <c r="V36" s="2">
        <f>IF($A36&gt;='DB_FG_243way_Regular Symbol'!E$16,"",IF(C36=0,"",IF(OR(C36=$U$1,C36=$V$1,C37=$U$1,C37=$V$1,C38=$U$1,C38=$V$1),0,1)))</f>
        <v>0</v>
      </c>
      <c r="W36" s="2">
        <f>IF($A36&gt;='DB_FG_243way_Regular Symbol'!F$16,"",IF(D36=0,"",IF(OR(D36=$U$1,D36=$V$1,D37=$U$1,D37=$V$1,D38=$U$1,D38=$V$1),0,1)))</f>
        <v>1</v>
      </c>
      <c r="X36" s="2">
        <f>IF($A36&gt;='DB_FG_243way_Regular Symbol'!G$16,"",IF(E36=0,"",IF(OR(E36=$U$1,E36=$V$1,E37=$U$1,E37=$V$1,E38=$U$1,E38=$V$1),0,1)))</f>
        <v>1</v>
      </c>
      <c r="Y36" s="128">
        <f>IF($A36&gt;='DB_FG_243way_Regular Symbol'!H$16,"",IF(F36=0,"",IF(OR(F36=$U$1,F36=$V$1,F37=$U$1,F37=$V$1,F38=$U$1,F38=$V$1),0,1)))</f>
        <v>0</v>
      </c>
      <c r="AA36" s="342">
        <f>IF($A36&gt;='DB_FG_243way_Regular Symbol'!D$16,"",IF(B36=0,"",IF(OR(B36=$AA$1,B36=$AB$1,B37=$AA$1,B37=$AB$1,B38=$AA$1,,B38=$AB$1),0,1)))</f>
        <v>1</v>
      </c>
      <c r="AB36" s="2">
        <f>IF($A36&gt;='DB_FG_243way_Regular Symbol'!E$16,"",IF(C36=0,"",IF(OR(C36=$AA$1,C36=$AB$1,C37=$AA$1,C37=$AB$1,C38=$AA$1,,C38=$AB$1),0,1)))</f>
        <v>0</v>
      </c>
      <c r="AC36" s="2">
        <f>IF($A36&gt;='DB_FG_243way_Regular Symbol'!F$16,"",IF(D36=0,"",IF(OR(D36=$AA$1,D36=$AB$1,D37=$AA$1,D37=$AB$1,D38=$AA$1,,D38=$AB$1),0,1)))</f>
        <v>1</v>
      </c>
      <c r="AD36" s="2">
        <f>IF($A36&gt;='DB_FG_243way_Regular Symbol'!G$16,"",IF(E36=0,"",IF(OR(E36=$AA$1,E36=$AB$1,E37=$AA$1,E37=$AB$1,E38=$AA$1,,E38=$AB$1),0,1)))</f>
        <v>0</v>
      </c>
      <c r="AE36" s="128">
        <f>IF($A36&gt;='DB_FG_243way_Regular Symbol'!H$16,"",IF(F36=0,"",IF(OR(F36=$AA$1,F36=$AB$1,F37=$AA$1,F37=$AB$1,F38=$AA$1,,F38=$AB$1),0,1)))</f>
        <v>1</v>
      </c>
      <c r="AG36" s="342">
        <f>IF($A36&gt;='DB_FG_243way_Regular Symbol'!D$16,"",IF(B36=0,"",IF(OR(B36=$AG$1,B36=$AH$1,B37=$AG$1,B37=$AH$1,B38=$AG$1,B38=$AH$1),0,1)))</f>
        <v>1</v>
      </c>
      <c r="AH36" s="2">
        <f>IF($A36&gt;='DB_FG_243way_Regular Symbol'!E$16,"",IF(C36=0,"",IF(OR(C36=$AG$1,C36=$AH$1,C37=$AG$1,C37=$AH$1,C38=$AG$1,C38=$AH$1),0,1)))</f>
        <v>0</v>
      </c>
      <c r="AI36" s="2">
        <f>IF($A36&gt;='DB_FG_243way_Regular Symbol'!F$16,"",IF(D36=0,"",IF(OR(D36=$AG$1,D36=$AH$1,D37=$AG$1,D37=$AH$1,D38=$AG$1,D38=$AH$1),0,1)))</f>
        <v>1</v>
      </c>
      <c r="AJ36" s="2">
        <f>IF($A36&gt;='DB_FG_243way_Regular Symbol'!G$16,"",IF(E36=0,"",IF(OR(E36=$AG$1,E36=$AH$1,E37=$AG$1,E37=$AH$1,E38=$AG$1,E38=$AH$1),0,1)))</f>
        <v>1</v>
      </c>
      <c r="AK36" s="128">
        <f>IF($A36&gt;='DB_FG_243way_Regular Symbol'!H$16,"",IF(F36=0,"",IF(OR(F36=$AG$1,F36=$AH$1,F37=$AG$1,F37=$AH$1,F38=$AG$1,F38=$AH$1),0,1)))</f>
        <v>1</v>
      </c>
      <c r="AM36" s="342">
        <f>IF($A36&gt;='DB_FG_243way_Regular Symbol'!D$16,"",IF(B36=0,"",IF(OR(B36=$AM$1,B36=$AN$1,B37=$AM$1,B37=$AN$1,B38=$AM$1,B38=$AN$1),0,1)))</f>
        <v>1</v>
      </c>
      <c r="AN36" s="2">
        <f>IF($A36&gt;='DB_FG_243way_Regular Symbol'!E$16,"",IF(C36=0,"",IF(OR(C36=$AM$1,C36=$AN$1,C37=$AM$1,C37=$AN$1,C38=$AM$1,C38=$AN$1),0,1)))</f>
        <v>0</v>
      </c>
      <c r="AO36" s="2">
        <f>IF($A36&gt;='DB_FG_243way_Regular Symbol'!F$16,"",IF(D36=0,"",IF(OR(D36=$AM$1,D36=$AN$1,D37=$AM$1,D37=$AN$1,D38=$AM$1,D38=$AN$1),0,1)))</f>
        <v>1</v>
      </c>
      <c r="AP36" s="2">
        <f>IF($A36&gt;='DB_FG_243way_Regular Symbol'!G$16,"",IF(E36=0,"",IF(OR(E36=$AM$1,E36=$AN$1,E37=$AM$1,E37=$AN$1,E38=$AM$1,E38=$AN$1),0,1)))</f>
        <v>1</v>
      </c>
      <c r="AQ36" s="128">
        <f>IF($A36&gt;='DB_FG_243way_Regular Symbol'!H$16,"",IF(F36=0,"",IF(OR(F36=$AM$1,F36=$AN$1,F37=$AM$1,F37=$AN$1,F38=$AM$1,F38=$AN$1),0,1)))</f>
        <v>1</v>
      </c>
      <c r="AS36" s="342">
        <f>IF($A36&gt;='DB_FG_243way_Regular Symbol'!D$16,"",IF(B36=0,"",IF(OR(B36=$AM$1,B36=$AT$1,B37=$AM$1,B37=$AT$1,B38=$AM$1,B38=$AT$1),0,1)))</f>
        <v>1</v>
      </c>
      <c r="AT36" s="2">
        <f>IF($A36&gt;='DB_FG_243way_Regular Symbol'!E$16,"",IF(C36=0,"",IF(OR(C36=$AM$1,C36=$AT$1,C37=$AM$1,C37=$AT$1,C38=$AM$1,C38=$AT$1),0,1)))</f>
        <v>0</v>
      </c>
      <c r="AU36" s="2">
        <f>IF($A36&gt;='DB_FG_243way_Regular Symbol'!F$16,"",IF(D36=0,"",IF(OR(D36=$AM$1,D36=$AT$1,D37=$AM$1,D37=$AT$1,D38=$AM$1,D38=$AT$1),0,1)))</f>
        <v>1</v>
      </c>
      <c r="AV36" s="2">
        <f>IF($A36&gt;='DB_FG_243way_Regular Symbol'!G$16,"",IF(E36=0,"",IF(OR(E36=$AM$1,E36=$AT$1,E37=$AM$1,E37=$AT$1,E38=$AM$1,E38=$AT$1),0,1)))</f>
        <v>1</v>
      </c>
      <c r="AW36" s="128">
        <f>IF($A36&gt;='DB_FG_243way_Regular Symbol'!H$16,"",IF(F36=0,"",IF(OR(F36=$AM$1,F36=$AT$1,F37=$AM$1,F37=$AT$1,F38=$AM$1,F38=$AT$1),0,1)))</f>
        <v>1</v>
      </c>
      <c r="AY36" s="342">
        <f>IF($A36&gt;='DB_FG_243way_Regular Symbol'!D$16,"",IF(B36=0,"",IF(OR(B36=$AM$1,B36=$AZ$1,B37=$AM$1,B37=$AZ$1,B38=$AM$1,B38=$AZ$1),0,1)))</f>
        <v>1</v>
      </c>
      <c r="AZ36" s="2">
        <f>IF($A36&gt;='DB_FG_243way_Regular Symbol'!E$16,"",IF(C36=0,"",IF(OR(C36=$AM$1,C36=$AZ$1,C37=$AM$1,C37=$AZ$1,C38=$AM$1,C38=$AZ$1),0,1)))</f>
        <v>0</v>
      </c>
      <c r="BA36" s="2">
        <f>IF($A36&gt;='DB_FG_243way_Regular Symbol'!F$16,"",IF(D36=0,"",IF(OR(D36=$AM$1,D36=$AZ$1,D37=$AM$1,D37=$AZ$1,D38=$AM$1,D38=$AZ$1),0,1)))</f>
        <v>1</v>
      </c>
      <c r="BB36" s="2">
        <f>IF($A36&gt;='DB_FG_243way_Regular Symbol'!G$16,"",IF(E36=0,"",IF(OR(E36=$AM$1,E36=$AZ$1,E37=$AM$1,E37=$AZ$1,E38=$AM$1,E38=$AZ$1),0,1)))</f>
        <v>1</v>
      </c>
      <c r="BC36" s="128">
        <f>IF($A36&gt;='DB_FG_243way_Regular Symbol'!H$16,"",IF(F36=0,"",IF(OR(F36=$AM$1,F36=$AZ$1,F37=$AM$1,F37=$AZ$1,F38=$AM$1,F38=$AZ$1),0,1)))</f>
        <v>1</v>
      </c>
      <c r="BE36" s="342"/>
      <c r="BF36" s="2"/>
      <c r="BG36" s="2">
        <f>IF($A36&gt;='DB_FG_243way_Regular Symbol'!F$16,"",IF(D36=0,"",COUNTIF(D36:D38,$BF$1)))</f>
        <v>0</v>
      </c>
      <c r="BH36" s="2">
        <f>IF($A36&gt;='DB_FG_243way_Regular Symbol'!G$16,"",IF(E36=0,"",COUNTIF(E36:E38,$BF$1)))</f>
        <v>0</v>
      </c>
      <c r="BI36" s="2">
        <f>IF($A36&gt;='DB_FG_243way_Regular Symbol'!H$16,"",IF(F36=0,"",COUNTIF(F36:F38,$BF$1)))</f>
        <v>0</v>
      </c>
      <c r="BK36" s="342"/>
      <c r="BL36" s="2"/>
      <c r="BM36" s="2">
        <f>IF($A36&gt;='DB_FG_243way_Regular Symbol'!F$16,"",IF(D36=0,"",IF(OR(D36=$AM$1,D36=$BL$1,D37=$AM$1,D37=$BL$1,D38=$AM$1,D38=$BL$1),0,1)))</f>
        <v>1</v>
      </c>
      <c r="BN36" s="2">
        <f>IF($A36&gt;='DB_FG_243way_Regular Symbol'!G$16,"",IF(E36=0,"",IF(OR(E36=$AM$1,E36=$BL$1,E37=$AM$1,E37=$BL$1,E38=$AM$1,E38=$BL$1),0,1)))</f>
        <v>1</v>
      </c>
      <c r="BO36" s="128">
        <f>IF($A36&gt;='DB_FG_243way_Regular Symbol'!H$16,"",IF(F36=0,"",IF(OR(F36=$AM$1,F36=$BL$1,F37=$AM$1,F37=$BL$1,F38=$AM$1,F38=$BL$1),0,1)))</f>
        <v>1</v>
      </c>
      <c r="BQ36" s="2">
        <f>IF($A36&gt;='DB_FG_243way_Regular Symbol'!D$16,"",IF(B36=0,"",IF(OR(B36=$BQ$1,B36=$BR$1,B37=$BQ$1,B37=$BR$1,B38=$BQ$1,B38=$BR$1),0,1)))</f>
        <v>1</v>
      </c>
      <c r="BR36" s="2">
        <f>IF($A36&gt;='DB_FG_243way_Regular Symbol'!E$16,"",IF(C36=0,"",IF(OR(C36=$BQ$1,C36=$BR$1,C37=$BQ$1,C37=$BR$1,C38=$BQ$1,C38=$BR$1),0,1)))</f>
        <v>0</v>
      </c>
      <c r="BS36" s="2">
        <f>IF($A36&gt;='DB_FG_243way_Regular Symbol'!F$16,"",IF(D36=0,"",IF(OR(D36=$BQ$1,D36=$BR$1,D37=$BQ$1,D37=$BR$1,D38=$BQ$1,D38=$BR$1),0,1)))</f>
        <v>1</v>
      </c>
      <c r="BT36" s="2">
        <f>IF($A36&gt;='DB_FG_243way_Regular Symbol'!G$16,"",IF(E36=0,"",IF(OR(E36=$BQ$1,E36=$BR$1,E37=$BQ$1,E37=$BR$1,E38=$BQ$1,E38=$BR$1),0,1)))</f>
        <v>0</v>
      </c>
      <c r="BU36" s="2">
        <f>IF($A36&gt;='DB_FG_243way_Regular Symbol'!H$16,"",IF(F36=0,"",IF(OR(F36=$BQ$1,F36=$BR$1,F37=$BQ$1,F37=$BR$1,F38=$BQ$1,F38=$BR$1),0,1)))</f>
        <v>1</v>
      </c>
      <c r="BW36" s="2">
        <f>IF($A36&gt;='DB_FG_243way_Regular Symbol'!D$16,"",IF(B36=0,"",IF(OR(B36=$BW$1,B37=$BW$1,B38=$BW$1,B36=$BX$1,B37=$BX$1,B38=$BX$1),0,1)))</f>
        <v>1</v>
      </c>
      <c r="BX36" s="2">
        <f>IF($A36&gt;='DB_FG_243way_Regular Symbol'!E$16,"",IF(C36=0,"",IF(OR(C36=$BW$1,C37=$BW$1,C38=$BW$1,C36=$BX$1,C37=$BX$1,C38=$BX$1),0,1)))</f>
        <v>0</v>
      </c>
      <c r="BY36" s="2">
        <f>IF($A36&gt;='DB_FG_243way_Regular Symbol'!F$16,"",IF(D36=0,"",IF(OR(D36=$BW$1,D37=$BW$1,D38=$BW$1,D36=$BX$1,D37=$BX$1,D38=$BX$1),0,1)))</f>
        <v>1</v>
      </c>
      <c r="BZ36" s="2">
        <f>IF($A36&gt;='DB_FG_243way_Regular Symbol'!G$16,"",IF(E36=0,"",IF(OR(E36=$BW$1,E37=$BW$1,E38=$BW$1,E36=$BX$1,E37=$BX$1,E38=$BX$1),0,1)))</f>
        <v>1</v>
      </c>
      <c r="CA36" s="2">
        <f>IF($A36&gt;='DB_FG_243way_Regular Symbol'!H$16,"",IF(F36=0,"",IF(OR(F36=$BW$1,F37=$BW$1,F38=$BW$1,F36=$BX$1,F37=$BX$1,F38=$BX$1),0,1)))</f>
        <v>1</v>
      </c>
      <c r="CC36" s="2">
        <f>IF($A36&gt;='DB_FG_243way_Regular Symbol'!D$16,"",IF(B36=0,"",IF(OR(B36=$BW$1,B37=$BW$1,B38=$BW$1,B36=$CD$1,B37=$CD$1,B38=$CD$1),0,1)))</f>
        <v>0</v>
      </c>
      <c r="CD36" s="2">
        <f>IF($A36&gt;='DB_FG_243way_Regular Symbol'!E$16,"",IF(C36=0,"",IF(OR(C36=$BW$1,C37=$BW$1,C38=$BW$1,C36=$CD$1,C37=$CD$1,C38=$CD$1),0,1)))</f>
        <v>0</v>
      </c>
      <c r="CE36" s="2">
        <f>IF($A36&gt;='DB_FG_243way_Regular Symbol'!F$16,"",IF(D36=0,"",IF(OR(D36=$BW$1,D37=$BW$1,D38=$BW$1,D36=$CD$1,D37=$CD$1,D38=$CD$1),0,1)))</f>
        <v>1</v>
      </c>
      <c r="CF36" s="2">
        <f>IF($A36&gt;='DB_FG_243way_Regular Symbol'!G$16,"",IF(E36=0,"",IF(OR(E36=$BW$1,E37=$BW$1,E38=$BW$1,E36=$CD$1,E37=$CD$1,E38=$CD$1),0,1)))</f>
        <v>1</v>
      </c>
      <c r="CG36" s="2">
        <f>IF($A36&gt;='DB_FG_243way_Regular Symbol'!H$16,"",IF(F36=0,"",IF(OR(F36=$BW$1,F37=$BW$1,F38=$BW$1,F36=$CD$1,F37=$CD$1,F38=$CD$1),0,1)))</f>
        <v>1</v>
      </c>
      <c r="CI36" s="2">
        <f>IF($A36&gt;='DB_FG_243way_Regular Symbol'!D$16,"",IF(B36=0,"",IF(OR(B36=$BW$1,B37=$BW$1,B38=$BW$1,B36=$CJ$1,B37=$CJ$1,B38=$CJ$1),0,1)))</f>
        <v>0</v>
      </c>
      <c r="CJ36" s="2">
        <f>IF($A36&gt;='DB_FG_243way_Regular Symbol'!E$16,"",IF(C36=0,"",IF(OR(C36=$BW$1,C37=$BW$1,C38=$BW$1,C36=$CJ$1,C37=$CJ$1,C38=$CJ$1),0,1)))</f>
        <v>0</v>
      </c>
      <c r="CK36" s="2">
        <f>IF($A36&gt;='DB_FG_243way_Regular Symbol'!F$16,"",IF(D36=0,"",IF(OR(D36=$BW$1,D37=$BW$1,D38=$BW$1,D36=$CJ$1,D37=$CJ$1,D38=$CJ$1),0,1)))</f>
        <v>0</v>
      </c>
      <c r="CL36" s="2">
        <f>IF($A36&gt;='DB_FG_243way_Regular Symbol'!G$16,"",IF(E36=0,"",IF(OR(E36=$BW$1,E37=$BW$1,E38=$BW$1,E36=$CJ$1,E37=$CJ$1,E38=$CJ$1),0,1)))</f>
        <v>0</v>
      </c>
      <c r="CM36" s="2">
        <f>IF($A36&gt;='DB_FG_243way_Regular Symbol'!H$16,"",IF(F36=0,"",IF(OR(F36=$BW$1,F37=$BW$1,F38=$BW$1,F36=$CJ$1,F37=$CJ$1,F38=$CJ$1),0,1)))</f>
        <v>0</v>
      </c>
      <c r="CO36" s="2">
        <f>IF($A36&gt;='DB_FG_243way_Regular Symbol'!D$16,"",IF(B36=0,"",IF(OR(B36=$BW$1,B37=$BW$1,B38=$BW$1,B36=$CP$1,B37=$CP$1,B38=$CP$1),0,1)))</f>
        <v>1</v>
      </c>
      <c r="CP36" s="2">
        <f>IF($A36&gt;='DB_FG_243way_Regular Symbol'!E$16,"",IF(C36=0,"",IF(OR(C36=$BW$1,C37=$BW$1,C38=$BW$1,C36=$CP$1,C37=$CP$1,C38=$CP$1),0,1)))</f>
        <v>0</v>
      </c>
      <c r="CQ36" s="2">
        <f>IF($A36&gt;='DB_FG_243way_Regular Symbol'!F$16,"",IF(D36=0,"",IF(OR(D36=$BW$1,D37=$BW$1,D38=$BW$1,D36=$CP$1,D37=$CP$1,D38=$CP$1),0,1)))</f>
        <v>0</v>
      </c>
      <c r="CR36" s="2">
        <f>IF($A36&gt;='DB_FG_243way_Regular Symbol'!G$16,"",IF(E36=0,"",IF(OR(E36=$BW$1,E37=$BW$1,E38=$BW$1,E36=$CP$1,E37=$CP$1,E38=$CP$1),0,1)))</f>
        <v>1</v>
      </c>
      <c r="CS36" s="2">
        <f>IF($A36&gt;='DB_FG_243way_Regular Symbol'!H$16,"",IF(F36=0,"",IF(OR(F36=$BW$1,F37=$BW$1,F38=$BW$1,F36=$CP$1,F37=$CP$1,F38=$CP$1),0,1)))</f>
        <v>0</v>
      </c>
      <c r="CU36" s="2">
        <f>IF($A36&gt;='DB_FG_243way_Regular Symbol'!D$16,"",IF(B36=0,"",IF(OR(B36=$BW$1,B37=$BW$1,B38=$BW$1,B36=$CV$1,B37=$CV$1,B38=$CV$1),0,1)))</f>
        <v>0</v>
      </c>
      <c r="CV36" s="2">
        <f>IF($A36&gt;='DB_FG_243way_Regular Symbol'!E$16,"",IF(C36=0,"",IF(OR(C36=$BW$1,C37=$BW$1,C38=$BW$1,C36=$CV$1,C37=$CV$1,C38=$CV$1),0,1)))</f>
        <v>0</v>
      </c>
      <c r="CW36" s="2">
        <f>IF($A36&gt;='DB_FG_243way_Regular Symbol'!F$16,"",IF(D36=0,"",IF(OR(D36=$BW$1,D37=$BW$1,D38=$BW$1,D36=$CV$1,D37=$CV$1,D38=$CV$1),0,1)))</f>
        <v>0</v>
      </c>
      <c r="CX36" s="2">
        <f>IF($A36&gt;='DB_FG_243way_Regular Symbol'!G$16,"",IF(E36=0,"",IF(OR(E36=$BW$1,E37=$BW$1,E38=$BW$1,E36=$CV$1,E37=$CV$1,E38=$CV$1),0,1)))</f>
        <v>1</v>
      </c>
      <c r="CY36" s="2">
        <f>IF($A36&gt;='DB_FG_243way_Regular Symbol'!H$16,"",IF(F36=0,"",IF(OR(F36=$BW$1,F37=$BW$1,F38=$BW$1,F36=$CV$1,F37=$CV$1,F38=$CV$1),0,1)))</f>
        <v>1</v>
      </c>
    </row>
    <row r="37" spans="1:103">
      <c r="A37" s="341">
        <f>IF('DB_FG_243way_Regular Symbol'!L36="","",'DB_FG_243way_Regular Symbol'!L36)</f>
        <v>33</v>
      </c>
      <c r="B37" s="184" t="str">
        <f>IF('DB_FG_243way_Regular Symbol'!M36="",
IF($A37-'DB_FG_243way_Regular Symbol'!D$16&gt;='DB_FG_243way_RegularＸ_W()'!B$2-1,"",VLOOKUP($A37-'DB_FG_243way_Regular Symbol'!D$16,'DB_FG_243way_Regular Symbol'!$L$3:$Q$99,'DB_FG_243way_RegularＸ_W()'!B$3+1,FALSE)),
'DB_FG_243way_Regular Symbol'!M36)</f>
        <v>NI</v>
      </c>
      <c r="C37" s="184" t="str">
        <f>IF('DB_FG_243way_Regular Symbol'!N36="",
IF($A37-'DB_FG_243way_Regular Symbol'!E$16&gt;='DB_FG_243way_RegularＸ_W()'!C$2-1,"",VLOOKUP($A37-'DB_FG_243way_Regular Symbol'!E$16,'DB_FG_243way_Regular Symbol'!$L$3:$Q$99,'DB_FG_243way_RegularＸ_W()'!C$3+1,FALSE)),
'DB_FG_243way_Regular Symbol'!N36)</f>
        <v>Q</v>
      </c>
      <c r="D37" s="184" t="str">
        <f>IF('DB_FG_243way_Regular Symbol'!O36="",
IF($A37-'DB_FG_243way_Regular Symbol'!F$16&gt;='DB_FG_243way_RegularＸ_W()'!D$2-1,"",VLOOKUP($A37-'DB_FG_243way_Regular Symbol'!F$16,'DB_FG_243way_Regular Symbol'!$L$3:$Q$99,'DB_FG_243way_RegularＸ_W()'!D$3+1,FALSE)),
'DB_FG_243way_Regular Symbol'!O36)</f>
        <v>TE</v>
      </c>
      <c r="E37" s="184" t="str">
        <f>IF('DB_FG_243way_Regular Symbol'!P36="",
IF($A37-'DB_FG_243way_Regular Symbol'!G$16&gt;='DB_FG_243way_RegularＸ_W()'!E$2-1,"",VLOOKUP($A37-'DB_FG_243way_Regular Symbol'!G$16,'DB_FG_243way_Regular Symbol'!$L$3:$Q$99,'DB_FG_243way_RegularＸ_W()'!E$3+1,FALSE)),
'DB_FG_243way_Regular Symbol'!P36)</f>
        <v>A</v>
      </c>
      <c r="F37" s="358" t="str">
        <f>IF('DB_FG_243way_Regular Symbol'!Q36="",
IF($A37-'DB_FG_243way_Regular Symbol'!H$16&gt;='DB_FG_243way_RegularＸ_W()'!F$2-1,"",VLOOKUP($A37-'DB_FG_243way_Regular Symbol'!H$16,'DB_FG_243way_Regular Symbol'!$L$3:$Q$99,'DB_FG_243way_RegularＸ_W()'!F$3+1,FALSE)),
'DB_FG_243way_Regular Symbol'!Q36)</f>
        <v>M2</v>
      </c>
      <c r="O37" s="342">
        <f>IF($A37&gt;='DB_FG_243way_Regular Symbol'!D$16,"",IF(B37=0,"",IF(OR(B37=$O$1,B37=$P$1,B38=$O$1,B38=$P$1,B39=$O$1,B39=$P$1),0,1)))</f>
        <v>1</v>
      </c>
      <c r="P37" s="2">
        <f>IF($A37&gt;='DB_FG_243way_Regular Symbol'!E$16,"",IF(C37=0,"",IF(OR(C37=$O$1,C37=$P$1,C38=$O$1,C38=$P$1,C39=$O$1,C39=$P$1),0,1)))</f>
        <v>0</v>
      </c>
      <c r="Q37" s="2">
        <f>IF($A37&gt;='DB_FG_243way_Regular Symbol'!F$16,"",IF(D37=0,"",IF(OR(D37=$O$1,D37=$P$1,D38=$O$1,D38=$P$1,D39=$O$1,D39=$P$1),0,1)))</f>
        <v>1</v>
      </c>
      <c r="R37" s="2">
        <f>IF($A37&gt;='DB_FG_243way_Regular Symbol'!G$16,"",IF(E37=0,"",IF(OR(E37=$O$1,E37=$P$1,E38=$O$1,E38=$P$1,E39=$O$1,E39=$P$1),0,1)))</f>
        <v>1</v>
      </c>
      <c r="S37" s="128">
        <f>IF($A37&gt;='DB_FG_243way_Regular Symbol'!H$16,"",IF(F37=0,"",IF(OR(F37=$O$1,F37=$P$1,F38=$O$1,F38=$P$1,F39=$O$1,F39=$P$1),0,1)))</f>
        <v>1</v>
      </c>
      <c r="U37" s="342">
        <f>IF($A37&gt;='DB_FG_243way_Regular Symbol'!D$16,"",IF(B37=0,"",IF(OR(B37=$U$1,B37=$V$1,B38=$U$1,B38=$V$1,B39=$U$1,B39=$V$1),0,1)))</f>
        <v>1</v>
      </c>
      <c r="V37" s="2">
        <f>IF($A37&gt;='DB_FG_243way_Regular Symbol'!E$16,"",IF(C37=0,"",IF(OR(C37=$U$1,C37=$V$1,C38=$U$1,C38=$V$1,C39=$U$1,C39=$V$1),0,1)))</f>
        <v>1</v>
      </c>
      <c r="W37" s="2">
        <f>IF($A37&gt;='DB_FG_243way_Regular Symbol'!F$16,"",IF(D37=0,"",IF(OR(D37=$U$1,D37=$V$1,D38=$U$1,D38=$V$1,D39=$U$1,D39=$V$1),0,1)))</f>
        <v>1</v>
      </c>
      <c r="X37" s="2">
        <f>IF($A37&gt;='DB_FG_243way_Regular Symbol'!G$16,"",IF(E37=0,"",IF(OR(E37=$U$1,E37=$V$1,E38=$U$1,E38=$V$1,E39=$U$1,E39=$V$1),0,1)))</f>
        <v>1</v>
      </c>
      <c r="Y37" s="128">
        <f>IF($A37&gt;='DB_FG_243way_Regular Symbol'!H$16,"",IF(F37=0,"",IF(OR(F37=$U$1,F37=$V$1,F38=$U$1,F38=$V$1,F39=$U$1,F39=$V$1),0,1)))</f>
        <v>0</v>
      </c>
      <c r="AA37" s="342">
        <f>IF($A37&gt;='DB_FG_243way_Regular Symbol'!D$16,"",IF(B37=0,"",IF(OR(B37=$AA$1,B37=$AB$1,B38=$AA$1,B38=$AB$1,B39=$AA$1,,B39=$AB$1),0,1)))</f>
        <v>1</v>
      </c>
      <c r="AB37" s="2">
        <f>IF($A37&gt;='DB_FG_243way_Regular Symbol'!E$16,"",IF(C37=0,"",IF(OR(C37=$AA$1,C37=$AB$1,C38=$AA$1,C38=$AB$1,C39=$AA$1,,C39=$AB$1),0,1)))</f>
        <v>1</v>
      </c>
      <c r="AC37" s="2">
        <f>IF($A37&gt;='DB_FG_243way_Regular Symbol'!F$16,"",IF(D37=0,"",IF(OR(D37=$AA$1,D37=$AB$1,D38=$AA$1,D38=$AB$1,D39=$AA$1,,D39=$AB$1),0,1)))</f>
        <v>1</v>
      </c>
      <c r="AD37" s="2">
        <f>IF($A37&gt;='DB_FG_243way_Regular Symbol'!G$16,"",IF(E37=0,"",IF(OR(E37=$AA$1,E37=$AB$1,E38=$AA$1,E38=$AB$1,E39=$AA$1,,E39=$AB$1),0,1)))</f>
        <v>0</v>
      </c>
      <c r="AE37" s="128">
        <f>IF($A37&gt;='DB_FG_243way_Regular Symbol'!H$16,"",IF(F37=0,"",IF(OR(F37=$AA$1,F37=$AB$1,F38=$AA$1,F38=$AB$1,F39=$AA$1,,F39=$AB$1),0,1)))</f>
        <v>1</v>
      </c>
      <c r="AG37" s="342">
        <f>IF($A37&gt;='DB_FG_243way_Regular Symbol'!D$16,"",IF(B37=0,"",IF(OR(B37=$AG$1,B37=$AH$1,B38=$AG$1,B38=$AH$1,B39=$AG$1,B39=$AH$1),0,1)))</f>
        <v>1</v>
      </c>
      <c r="AH37" s="2">
        <f>IF($A37&gt;='DB_FG_243way_Regular Symbol'!E$16,"",IF(C37=0,"",IF(OR(C37=$AG$1,C37=$AH$1,C38=$AG$1,C38=$AH$1,C39=$AG$1,C39=$AH$1),0,1)))</f>
        <v>1</v>
      </c>
      <c r="AI37" s="2">
        <f>IF($A37&gt;='DB_FG_243way_Regular Symbol'!F$16,"",IF(D37=0,"",IF(OR(D37=$AG$1,D37=$AH$1,D38=$AG$1,D38=$AH$1,D39=$AG$1,D39=$AH$1),0,1)))</f>
        <v>1</v>
      </c>
      <c r="AJ37" s="2">
        <f>IF($A37&gt;='DB_FG_243way_Regular Symbol'!G$16,"",IF(E37=0,"",IF(OR(E37=$AG$1,E37=$AH$1,E38=$AG$1,E38=$AH$1,E39=$AG$1,E39=$AH$1),0,1)))</f>
        <v>1</v>
      </c>
      <c r="AK37" s="128">
        <f>IF($A37&gt;='DB_FG_243way_Regular Symbol'!H$16,"",IF(F37=0,"",IF(OR(F37=$AG$1,F37=$AH$1,F38=$AG$1,F38=$AH$1,F39=$AG$1,F39=$AH$1),0,1)))</f>
        <v>1</v>
      </c>
      <c r="AM37" s="342">
        <f>IF($A37&gt;='DB_FG_243way_Regular Symbol'!D$16,"",IF(B37=0,"",IF(OR(B37=$AM$1,B37=$AN$1,B38=$AM$1,B38=$AN$1,B39=$AM$1,B39=$AN$1),0,1)))</f>
        <v>1</v>
      </c>
      <c r="AN37" s="2">
        <f>IF($A37&gt;='DB_FG_243way_Regular Symbol'!E$16,"",IF(C37=0,"",IF(OR(C37=$AM$1,C37=$AN$1,C38=$AM$1,C38=$AN$1,C39=$AM$1,C39=$AN$1),0,1)))</f>
        <v>1</v>
      </c>
      <c r="AO37" s="2">
        <f>IF($A37&gt;='DB_FG_243way_Regular Symbol'!F$16,"",IF(D37=0,"",IF(OR(D37=$AM$1,D37=$AN$1,D38=$AM$1,D38=$AN$1,D39=$AM$1,D39=$AN$1),0,1)))</f>
        <v>1</v>
      </c>
      <c r="AP37" s="2">
        <f>IF($A37&gt;='DB_FG_243way_Regular Symbol'!G$16,"",IF(E37=0,"",IF(OR(E37=$AM$1,E37=$AN$1,E38=$AM$1,E38=$AN$1,E39=$AM$1,E39=$AN$1),0,1)))</f>
        <v>1</v>
      </c>
      <c r="AQ37" s="128">
        <f>IF($A37&gt;='DB_FG_243way_Regular Symbol'!H$16,"",IF(F37=0,"",IF(OR(F37=$AM$1,F37=$AN$1,F38=$AM$1,F38=$AN$1,F39=$AM$1,F39=$AN$1),0,1)))</f>
        <v>1</v>
      </c>
      <c r="AS37" s="342">
        <f>IF($A37&gt;='DB_FG_243way_Regular Symbol'!D$16,"",IF(B37=0,"",IF(OR(B37=$AM$1,B37=$AT$1,B38=$AM$1,B38=$AT$1,B39=$AM$1,B39=$AT$1),0,1)))</f>
        <v>1</v>
      </c>
      <c r="AT37" s="2">
        <f>IF($A37&gt;='DB_FG_243way_Regular Symbol'!E$16,"",IF(C37=0,"",IF(OR(C37=$AM$1,C37=$AT$1,C38=$AM$1,C38=$AT$1,C39=$AM$1,C39=$AT$1),0,1)))</f>
        <v>1</v>
      </c>
      <c r="AU37" s="2">
        <f>IF($A37&gt;='DB_FG_243way_Regular Symbol'!F$16,"",IF(D37=0,"",IF(OR(D37=$AM$1,D37=$AT$1,D38=$AM$1,D38=$AT$1,D39=$AM$1,D39=$AT$1),0,1)))</f>
        <v>1</v>
      </c>
      <c r="AV37" s="2">
        <f>IF($A37&gt;='DB_FG_243way_Regular Symbol'!G$16,"",IF(E37=0,"",IF(OR(E37=$AM$1,E37=$AT$1,E38=$AM$1,E38=$AT$1,E39=$AM$1,E39=$AT$1),0,1)))</f>
        <v>1</v>
      </c>
      <c r="AW37" s="128">
        <f>IF($A37&gt;='DB_FG_243way_Regular Symbol'!H$16,"",IF(F37=0,"",IF(OR(F37=$AM$1,F37=$AT$1,F38=$AM$1,F38=$AT$1,F39=$AM$1,F39=$AT$1),0,1)))</f>
        <v>1</v>
      </c>
      <c r="AY37" s="342">
        <f>IF($A37&gt;='DB_FG_243way_Regular Symbol'!D$16,"",IF(B37=0,"",IF(OR(B37=$AM$1,B37=$AZ$1,B38=$AM$1,B38=$AZ$1,B39=$AM$1,B39=$AZ$1),0,1)))</f>
        <v>1</v>
      </c>
      <c r="AZ37" s="2">
        <f>IF($A37&gt;='DB_FG_243way_Regular Symbol'!E$16,"",IF(C37=0,"",IF(OR(C37=$AM$1,C37=$AZ$1,C38=$AM$1,C38=$AZ$1,C39=$AM$1,C39=$AZ$1),0,1)))</f>
        <v>1</v>
      </c>
      <c r="BA37" s="2">
        <f>IF($A37&gt;='DB_FG_243way_Regular Symbol'!F$16,"",IF(D37=0,"",IF(OR(D37=$AM$1,D37=$AZ$1,D38=$AM$1,D38=$AZ$1,D39=$AM$1,D39=$AZ$1),0,1)))</f>
        <v>1</v>
      </c>
      <c r="BB37" s="2">
        <f>IF($A37&gt;='DB_FG_243way_Regular Symbol'!G$16,"",IF(E37=0,"",IF(OR(E37=$AM$1,E37=$AZ$1,E38=$AM$1,E38=$AZ$1,E39=$AM$1,E39=$AZ$1),0,1)))</f>
        <v>1</v>
      </c>
      <c r="BC37" s="128">
        <f>IF($A37&gt;='DB_FG_243way_Regular Symbol'!H$16,"",IF(F37=0,"",IF(OR(F37=$AM$1,F37=$AZ$1,F38=$AM$1,F38=$AZ$1,F39=$AM$1,F39=$AZ$1),0,1)))</f>
        <v>1</v>
      </c>
      <c r="BE37" s="342"/>
      <c r="BF37" s="2"/>
      <c r="BG37" s="2">
        <f>IF($A37&gt;='DB_FG_243way_Regular Symbol'!F$16,"",IF(D37=0,"",COUNTIF(D37:D39,$BF$1)))</f>
        <v>0</v>
      </c>
      <c r="BH37" s="2">
        <f>IF($A37&gt;='DB_FG_243way_Regular Symbol'!G$16,"",IF(E37=0,"",COUNTIF(E37:E39,$BF$1)))</f>
        <v>0</v>
      </c>
      <c r="BI37" s="2">
        <f>IF($A37&gt;='DB_FG_243way_Regular Symbol'!H$16,"",IF(F37=0,"",COUNTIF(F37:F39,$BF$1)))</f>
        <v>0</v>
      </c>
      <c r="BK37" s="342"/>
      <c r="BL37" s="2"/>
      <c r="BM37" s="2">
        <f>IF($A37&gt;='DB_FG_243way_Regular Symbol'!F$16,"",IF(D37=0,"",IF(OR(D37=$AM$1,D37=$BL$1,D38=$AM$1,D38=$BL$1,D39=$AM$1,D39=$BL$1),0,1)))</f>
        <v>1</v>
      </c>
      <c r="BN37" s="2">
        <f>IF($A37&gt;='DB_FG_243way_Regular Symbol'!G$16,"",IF(E37=0,"",IF(OR(E37=$AM$1,E37=$BL$1,E38=$AM$1,E38=$BL$1,E39=$AM$1,E39=$BL$1),0,1)))</f>
        <v>1</v>
      </c>
      <c r="BO37" s="128">
        <f>IF($A37&gt;='DB_FG_243way_Regular Symbol'!H$16,"",IF(F37=0,"",IF(OR(F37=$AM$1,F37=$BL$1,F38=$AM$1,F38=$BL$1,F39=$AM$1,F39=$BL$1),0,1)))</f>
        <v>1</v>
      </c>
      <c r="BQ37" s="2">
        <f>IF($A37&gt;='DB_FG_243way_Regular Symbol'!D$16,"",IF(B37=0,"",IF(OR(B37=$BQ$1,B37=$BR$1,B38=$BQ$1,B38=$BR$1,B39=$BQ$1,B39=$BR$1),0,1)))</f>
        <v>1</v>
      </c>
      <c r="BR37" s="2">
        <f>IF($A37&gt;='DB_FG_243way_Regular Symbol'!E$16,"",IF(C37=0,"",IF(OR(C37=$BQ$1,C37=$BR$1,C38=$BQ$1,C38=$BR$1,C39=$BQ$1,C39=$BR$1),0,1)))</f>
        <v>1</v>
      </c>
      <c r="BS37" s="2">
        <f>IF($A37&gt;='DB_FG_243way_Regular Symbol'!F$16,"",IF(D37=0,"",IF(OR(D37=$BQ$1,D37=$BR$1,D38=$BQ$1,D38=$BR$1,D39=$BQ$1,D39=$BR$1),0,1)))</f>
        <v>1</v>
      </c>
      <c r="BT37" s="2">
        <f>IF($A37&gt;='DB_FG_243way_Regular Symbol'!G$16,"",IF(E37=0,"",IF(OR(E37=$BQ$1,E37=$BR$1,E38=$BQ$1,E38=$BR$1,E39=$BQ$1,E39=$BR$1),0,1)))</f>
        <v>0</v>
      </c>
      <c r="BU37" s="2">
        <f>IF($A37&gt;='DB_FG_243way_Regular Symbol'!H$16,"",IF(F37=0,"",IF(OR(F37=$BQ$1,F37=$BR$1,F38=$BQ$1,F38=$BR$1,F39=$BQ$1,F39=$BR$1),0,1)))</f>
        <v>1</v>
      </c>
      <c r="BW37" s="2">
        <f>IF($A37&gt;='DB_FG_243way_Regular Symbol'!D$16,"",IF(B37=0,"",IF(OR(B37=$BW$1,B38=$BW$1,B39=$BW$1,B37=$BX$1,B38=$BX$1,B39=$BX$1),0,1)))</f>
        <v>1</v>
      </c>
      <c r="BX37" s="2">
        <f>IF($A37&gt;='DB_FG_243way_Regular Symbol'!E$16,"",IF(C37=0,"",IF(OR(C37=$BW$1,C38=$BW$1,C39=$BW$1,C37=$BX$1,C38=$BX$1,C39=$BX$1),0,1)))</f>
        <v>1</v>
      </c>
      <c r="BY37" s="2">
        <f>IF($A37&gt;='DB_FG_243way_Regular Symbol'!F$16,"",IF(D37=0,"",IF(OR(D37=$BW$1,D38=$BW$1,D39=$BW$1,D37=$BX$1,D38=$BX$1,D39=$BX$1),0,1)))</f>
        <v>1</v>
      </c>
      <c r="BZ37" s="2">
        <f>IF($A37&gt;='DB_FG_243way_Regular Symbol'!G$16,"",IF(E37=0,"",IF(OR(E37=$BW$1,E38=$BW$1,E39=$BW$1,E37=$BX$1,E38=$BX$1,E39=$BX$1),0,1)))</f>
        <v>0</v>
      </c>
      <c r="CA37" s="2">
        <f>IF($A37&gt;='DB_FG_243way_Regular Symbol'!H$16,"",IF(F37=0,"",IF(OR(F37=$BW$1,F38=$BW$1,F39=$BW$1,F37=$BX$1,F38=$BX$1,F39=$BX$1),0,1)))</f>
        <v>1</v>
      </c>
      <c r="CC37" s="2">
        <f>IF($A37&gt;='DB_FG_243way_Regular Symbol'!D$16,"",IF(B37=0,"",IF(OR(B37=$BW$1,B38=$BW$1,B39=$BW$1,B37=$CD$1,B38=$CD$1,B39=$CD$1),0,1)))</f>
        <v>0</v>
      </c>
      <c r="CD37" s="2">
        <f>IF($A37&gt;='DB_FG_243way_Regular Symbol'!E$16,"",IF(C37=0,"",IF(OR(C37=$BW$1,C38=$BW$1,C39=$BW$1,C37=$CD$1,C38=$CD$1,C39=$CD$1),0,1)))</f>
        <v>0</v>
      </c>
      <c r="CE37" s="2">
        <f>IF($A37&gt;='DB_FG_243way_Regular Symbol'!F$16,"",IF(D37=0,"",IF(OR(D37=$BW$1,D38=$BW$1,D39=$BW$1,D37=$CD$1,D38=$CD$1,D39=$CD$1),0,1)))</f>
        <v>0</v>
      </c>
      <c r="CF37" s="2">
        <f>IF($A37&gt;='DB_FG_243way_Regular Symbol'!G$16,"",IF(E37=0,"",IF(OR(E37=$BW$1,E38=$BW$1,E39=$BW$1,E37=$CD$1,E38=$CD$1,E39=$CD$1),0,1)))</f>
        <v>1</v>
      </c>
      <c r="CG37" s="2">
        <f>IF($A37&gt;='DB_FG_243way_Regular Symbol'!H$16,"",IF(F37=0,"",IF(OR(F37=$BW$1,F38=$BW$1,F39=$BW$1,F37=$CD$1,F38=$CD$1,F39=$CD$1),0,1)))</f>
        <v>1</v>
      </c>
      <c r="CI37" s="2">
        <f>IF($A37&gt;='DB_FG_243way_Regular Symbol'!D$16,"",IF(B37=0,"",IF(OR(B37=$BW$1,B38=$BW$1,B39=$BW$1,B37=$CJ$1,B38=$CJ$1,B39=$CJ$1),0,1)))</f>
        <v>1</v>
      </c>
      <c r="CJ37" s="2">
        <f>IF($A37&gt;='DB_FG_243way_Regular Symbol'!E$16,"",IF(C37=0,"",IF(OR(C37=$BW$1,C38=$BW$1,C39=$BW$1,C37=$CJ$1,C38=$CJ$1,C39=$CJ$1),0,1)))</f>
        <v>0</v>
      </c>
      <c r="CK37" s="2">
        <f>IF($A37&gt;='DB_FG_243way_Regular Symbol'!F$16,"",IF(D37=0,"",IF(OR(D37=$BW$1,D38=$BW$1,D39=$BW$1,D37=$CJ$1,D38=$CJ$1,D39=$CJ$1),0,1)))</f>
        <v>1</v>
      </c>
      <c r="CL37" s="2">
        <f>IF($A37&gt;='DB_FG_243way_Regular Symbol'!G$16,"",IF(E37=0,"",IF(OR(E37=$BW$1,E38=$BW$1,E39=$BW$1,E37=$CJ$1,E38=$CJ$1,E39=$CJ$1),0,1)))</f>
        <v>1</v>
      </c>
      <c r="CM37" s="2">
        <f>IF($A37&gt;='DB_FG_243way_Regular Symbol'!H$16,"",IF(F37=0,"",IF(OR(F37=$BW$1,F38=$BW$1,F39=$BW$1,F37=$CJ$1,F38=$CJ$1,F39=$CJ$1),0,1)))</f>
        <v>1</v>
      </c>
      <c r="CO37" s="2">
        <f>IF($A37&gt;='DB_FG_243way_Regular Symbol'!D$16,"",IF(B37=0,"",IF(OR(B37=$BW$1,B38=$BW$1,B39=$BW$1,B37=$CP$1,B38=$CP$1,B39=$CP$1),0,1)))</f>
        <v>0</v>
      </c>
      <c r="CP37" s="2">
        <f>IF($A37&gt;='DB_FG_243way_Regular Symbol'!E$16,"",IF(C37=0,"",IF(OR(C37=$BW$1,C38=$BW$1,C39=$BW$1,C37=$CP$1,C38=$CP$1,C39=$CP$1),0,1)))</f>
        <v>1</v>
      </c>
      <c r="CQ37" s="2">
        <f>IF($A37&gt;='DB_FG_243way_Regular Symbol'!F$16,"",IF(D37=0,"",IF(OR(D37=$BW$1,D38=$BW$1,D39=$BW$1,D37=$CP$1,D38=$CP$1,D39=$CP$1),0,1)))</f>
        <v>0</v>
      </c>
      <c r="CR37" s="2">
        <f>IF($A37&gt;='DB_FG_243way_Regular Symbol'!G$16,"",IF(E37=0,"",IF(OR(E37=$BW$1,E38=$BW$1,E39=$BW$1,E37=$CP$1,E38=$CP$1,E39=$CP$1),0,1)))</f>
        <v>1</v>
      </c>
      <c r="CS37" s="2">
        <f>IF($A37&gt;='DB_FG_243way_Regular Symbol'!H$16,"",IF(F37=0,"",IF(OR(F37=$BW$1,F38=$BW$1,F39=$BW$1,F37=$CP$1,F38=$CP$1,F39=$CP$1),0,1)))</f>
        <v>0</v>
      </c>
      <c r="CU37" s="2">
        <f>IF($A37&gt;='DB_FG_243way_Regular Symbol'!D$16,"",IF(B37=0,"",IF(OR(B37=$BW$1,B38=$BW$1,B39=$BW$1,B37=$CV$1,B38=$CV$1,B39=$CV$1),0,1)))</f>
        <v>0</v>
      </c>
      <c r="CV37" s="2">
        <f>IF($A37&gt;='DB_FG_243way_Regular Symbol'!E$16,"",IF(C37=0,"",IF(OR(C37=$BW$1,C38=$BW$1,C39=$BW$1,C37=$CV$1,C38=$CV$1,C39=$CV$1),0,1)))</f>
        <v>1</v>
      </c>
      <c r="CW37" s="2">
        <f>IF($A37&gt;='DB_FG_243way_Regular Symbol'!F$16,"",IF(D37=0,"",IF(OR(D37=$BW$1,D38=$BW$1,D39=$BW$1,D37=$CV$1,D38=$CV$1,D39=$CV$1),0,1)))</f>
        <v>0</v>
      </c>
      <c r="CX37" s="2">
        <f>IF($A37&gt;='DB_FG_243way_Regular Symbol'!G$16,"",IF(E37=0,"",IF(OR(E37=$BW$1,E38=$BW$1,E39=$BW$1,E37=$CV$1,E38=$CV$1,E39=$CV$1),0,1)))</f>
        <v>1</v>
      </c>
      <c r="CY37" s="2">
        <f>IF($A37&gt;='DB_FG_243way_Regular Symbol'!H$16,"",IF(F37=0,"",IF(OR(F37=$BW$1,F38=$BW$1,F39=$BW$1,F37=$CV$1,F38=$CV$1,F39=$CV$1),0,1)))</f>
        <v>0</v>
      </c>
    </row>
    <row r="38" spans="1:103">
      <c r="A38" s="341">
        <f>IF('DB_FG_243way_Regular Symbol'!L37="","",'DB_FG_243way_Regular Symbol'!L37)</f>
        <v>34</v>
      </c>
      <c r="B38" s="184" t="str">
        <f>IF('DB_FG_243way_Regular Symbol'!M37="",
IF($A38-'DB_FG_243way_Regular Symbol'!D$16&gt;='DB_FG_243way_RegularＸ_W()'!B$2-1,"",VLOOKUP($A38-'DB_FG_243way_Regular Symbol'!D$16,'DB_FG_243way_Regular Symbol'!$L$3:$Q$99,'DB_FG_243way_RegularＸ_W()'!B$3+1,FALSE)),
'DB_FG_243way_Regular Symbol'!M37)</f>
        <v>Q</v>
      </c>
      <c r="C38" s="184" t="str">
        <f>IF('DB_FG_243way_Regular Symbol'!N37="",
IF($A38-'DB_FG_243way_Regular Symbol'!E$16&gt;='DB_FG_243way_RegularＸ_W()'!C$2-1,"",VLOOKUP($A38-'DB_FG_243way_Regular Symbol'!E$16,'DB_FG_243way_Regular Symbol'!$L$3:$Q$99,'DB_FG_243way_RegularＸ_W()'!C$3+1,FALSE)),
'DB_FG_243way_Regular Symbol'!N37)</f>
        <v>J</v>
      </c>
      <c r="D38" s="184" t="str">
        <f>IF('DB_FG_243way_Regular Symbol'!O37="",
IF($A38-'DB_FG_243way_Regular Symbol'!F$16&gt;='DB_FG_243way_RegularＸ_W()'!D$2-1,"",VLOOKUP($A38-'DB_FG_243way_Regular Symbol'!F$16,'DB_FG_243way_Regular Symbol'!$L$3:$Q$99,'DB_FG_243way_RegularＸ_W()'!D$3+1,FALSE)),
'DB_FG_243way_Regular Symbol'!O37)</f>
        <v>NI</v>
      </c>
      <c r="E38" s="184" t="str">
        <f>IF('DB_FG_243way_Regular Symbol'!P37="",
IF($A38-'DB_FG_243way_Regular Symbol'!G$16&gt;='DB_FG_243way_RegularＸ_W()'!E$2-1,"",VLOOKUP($A38-'DB_FG_243way_Regular Symbol'!G$16,'DB_FG_243way_Regular Symbol'!$L$3:$Q$99,'DB_FG_243way_RegularＸ_W()'!E$3+1,FALSE)),
'DB_FG_243way_Regular Symbol'!P37)</f>
        <v>M3</v>
      </c>
      <c r="F38" s="358" t="str">
        <f>IF('DB_FG_243way_Regular Symbol'!Q37="",
IF($A38-'DB_FG_243way_Regular Symbol'!H$16&gt;='DB_FG_243way_RegularＸ_W()'!F$2-1,"",VLOOKUP($A38-'DB_FG_243way_Regular Symbol'!H$16,'DB_FG_243way_Regular Symbol'!$L$3:$Q$99,'DB_FG_243way_RegularＸ_W()'!F$3+1,FALSE)),
'DB_FG_243way_Regular Symbol'!Q37)</f>
        <v>TE</v>
      </c>
      <c r="O38" s="342">
        <f>IF($A38&gt;='DB_FG_243way_Regular Symbol'!D$16,"",IF(B38=0,"",IF(OR(B38=$O$1,B38=$P$1,B39=$O$1,B39=$P$1,B40=$O$1,B40=$P$1),0,1)))</f>
        <v>1</v>
      </c>
      <c r="P38" s="2">
        <f>IF($A38&gt;='DB_FG_243way_Regular Symbol'!E$16,"",IF(C38=0,"",IF(OR(C38=$O$1,C38=$P$1,C39=$O$1,C39=$P$1,C40=$O$1,C40=$P$1),0,1)))</f>
        <v>0</v>
      </c>
      <c r="Q38" s="2">
        <f>IF($A38&gt;='DB_FG_243way_Regular Symbol'!F$16,"",IF(D38=0,"",IF(OR(D38=$O$1,D38=$P$1,D39=$O$1,D39=$P$1,D40=$O$1,D40=$P$1),0,1)))</f>
        <v>0</v>
      </c>
      <c r="R38" s="2">
        <f>IF($A38&gt;='DB_FG_243way_Regular Symbol'!G$16,"",IF(E38=0,"",IF(OR(E38=$O$1,E38=$P$1,E39=$O$1,E39=$P$1,E40=$O$1,E40=$P$1),0,1)))</f>
        <v>0</v>
      </c>
      <c r="S38" s="128">
        <f>IF($A38&gt;='DB_FG_243way_Regular Symbol'!H$16,"",IF(F38=0,"",IF(OR(F38=$O$1,F38=$P$1,F39=$O$1,F39=$P$1,F40=$O$1,F40=$P$1),0,1)))</f>
        <v>1</v>
      </c>
      <c r="U38" s="342">
        <f>IF($A38&gt;='DB_FG_243way_Regular Symbol'!D$16,"",IF(B38=0,"",IF(OR(B38=$U$1,B38=$V$1,B39=$U$1,B39=$V$1,B40=$U$1,B40=$V$1),0,1)))</f>
        <v>0</v>
      </c>
      <c r="V38" s="2">
        <f>IF($A38&gt;='DB_FG_243way_Regular Symbol'!E$16,"",IF(C38=0,"",IF(OR(C38=$U$1,C38=$V$1,C39=$U$1,C39=$V$1,C40=$U$1,C40=$V$1),0,1)))</f>
        <v>1</v>
      </c>
      <c r="W38" s="2">
        <f>IF($A38&gt;='DB_FG_243way_Regular Symbol'!F$16,"",IF(D38=0,"",IF(OR(D38=$U$1,D38=$V$1,D39=$U$1,D39=$V$1,D40=$U$1,D40=$V$1),0,1)))</f>
        <v>1</v>
      </c>
      <c r="X38" s="2">
        <f>IF($A38&gt;='DB_FG_243way_Regular Symbol'!G$16,"",IF(E38=0,"",IF(OR(E38=$U$1,E38=$V$1,E39=$U$1,E39=$V$1,E40=$U$1,E40=$V$1),0,1)))</f>
        <v>0</v>
      </c>
      <c r="Y38" s="128">
        <f>IF($A38&gt;='DB_FG_243way_Regular Symbol'!H$16,"",IF(F38=0,"",IF(OR(F38=$U$1,F38=$V$1,F39=$U$1,F39=$V$1,F40=$U$1,F40=$V$1),0,1)))</f>
        <v>1</v>
      </c>
      <c r="AA38" s="342">
        <f>IF($A38&gt;='DB_FG_243way_Regular Symbol'!D$16,"",IF(B38=0,"",IF(OR(B38=$AA$1,B38=$AB$1,B39=$AA$1,B39=$AB$1,B40=$AA$1,,B40=$AB$1),0,1)))</f>
        <v>1</v>
      </c>
      <c r="AB38" s="2">
        <f>IF($A38&gt;='DB_FG_243way_Regular Symbol'!E$16,"",IF(C38=0,"",IF(OR(C38=$AA$1,C38=$AB$1,C39=$AA$1,C39=$AB$1,C40=$AA$1,,C40=$AB$1),0,1)))</f>
        <v>1</v>
      </c>
      <c r="AC38" s="2">
        <f>IF($A38&gt;='DB_FG_243way_Regular Symbol'!F$16,"",IF(D38=0,"",IF(OR(D38=$AA$1,D38=$AB$1,D39=$AA$1,D39=$AB$1,D40=$AA$1,,D40=$AB$1),0,1)))</f>
        <v>1</v>
      </c>
      <c r="AD38" s="2">
        <f>IF($A38&gt;='DB_FG_243way_Regular Symbol'!G$16,"",IF(E38=0,"",IF(OR(E38=$AA$1,E38=$AB$1,E39=$AA$1,E39=$AB$1,E40=$AA$1,,E40=$AB$1),0,1)))</f>
        <v>0</v>
      </c>
      <c r="AE38" s="128">
        <f>IF($A38&gt;='DB_FG_243way_Regular Symbol'!H$16,"",IF(F38=0,"",IF(OR(F38=$AA$1,F38=$AB$1,F39=$AA$1,F39=$AB$1,F40=$AA$1,,F40=$AB$1),0,1)))</f>
        <v>1</v>
      </c>
      <c r="AG38" s="342">
        <f>IF($A38&gt;='DB_FG_243way_Regular Symbol'!D$16,"",IF(B38=0,"",IF(OR(B38=$AG$1,B38=$AH$1,B39=$AG$1,B39=$AH$1,B40=$AG$1,B40=$AH$1),0,1)))</f>
        <v>1</v>
      </c>
      <c r="AH38" s="2">
        <f>IF($A38&gt;='DB_FG_243way_Regular Symbol'!E$16,"",IF(C38=0,"",IF(OR(C38=$AG$1,C38=$AH$1,C39=$AG$1,C39=$AH$1,C40=$AG$1,C40=$AH$1),0,1)))</f>
        <v>1</v>
      </c>
      <c r="AI38" s="2">
        <f>IF($A38&gt;='DB_FG_243way_Regular Symbol'!F$16,"",IF(D38=0,"",IF(OR(D38=$AG$1,D38=$AH$1,D39=$AG$1,D39=$AH$1,D40=$AG$1,D40=$AH$1),0,1)))</f>
        <v>1</v>
      </c>
      <c r="AJ38" s="2">
        <f>IF($A38&gt;='DB_FG_243way_Regular Symbol'!G$16,"",IF(E38=0,"",IF(OR(E38=$AG$1,E38=$AH$1,E39=$AG$1,E39=$AH$1,E40=$AG$1,E40=$AH$1),0,1)))</f>
        <v>0</v>
      </c>
      <c r="AK38" s="128">
        <f>IF($A38&gt;='DB_FG_243way_Regular Symbol'!H$16,"",IF(F38=0,"",IF(OR(F38=$AG$1,F38=$AH$1,F39=$AG$1,F39=$AH$1,F40=$AG$1,F40=$AH$1),0,1)))</f>
        <v>1</v>
      </c>
      <c r="AM38" s="342">
        <f>IF($A38&gt;='DB_FG_243way_Regular Symbol'!D$16,"",IF(B38=0,"",IF(OR(B38=$AM$1,B38=$AN$1,B39=$AM$1,B39=$AN$1,B40=$AM$1,B40=$AN$1),0,1)))</f>
        <v>1</v>
      </c>
      <c r="AN38" s="2">
        <f>IF($A38&gt;='DB_FG_243way_Regular Symbol'!E$16,"",IF(C38=0,"",IF(OR(C38=$AM$1,C38=$AN$1,C39=$AM$1,C39=$AN$1,C40=$AM$1,C40=$AN$1),0,1)))</f>
        <v>1</v>
      </c>
      <c r="AO38" s="2">
        <f>IF($A38&gt;='DB_FG_243way_Regular Symbol'!F$16,"",IF(D38=0,"",IF(OR(D38=$AM$1,D38=$AN$1,D39=$AM$1,D39=$AN$1,D40=$AM$1,D40=$AN$1),0,1)))</f>
        <v>1</v>
      </c>
      <c r="AP38" s="2">
        <f>IF($A38&gt;='DB_FG_243way_Regular Symbol'!G$16,"",IF(E38=0,"",IF(OR(E38=$AM$1,E38=$AN$1,E39=$AM$1,E39=$AN$1,E40=$AM$1,E40=$AN$1),0,1)))</f>
        <v>0</v>
      </c>
      <c r="AQ38" s="128">
        <f>IF($A38&gt;='DB_FG_243way_Regular Symbol'!H$16,"",IF(F38=0,"",IF(OR(F38=$AM$1,F38=$AN$1,F39=$AM$1,F39=$AN$1,F40=$AM$1,F40=$AN$1),0,1)))</f>
        <v>1</v>
      </c>
      <c r="AS38" s="342">
        <f>IF($A38&gt;='DB_FG_243way_Regular Symbol'!D$16,"",IF(B38=0,"",IF(OR(B38=$AM$1,B38=$AT$1,B39=$AM$1,B39=$AT$1,B40=$AM$1,B40=$AT$1),0,1)))</f>
        <v>1</v>
      </c>
      <c r="AT38" s="2">
        <f>IF($A38&gt;='DB_FG_243way_Regular Symbol'!E$16,"",IF(C38=0,"",IF(OR(C38=$AM$1,C38=$AT$1,C39=$AM$1,C39=$AT$1,C40=$AM$1,C40=$AT$1),0,1)))</f>
        <v>1</v>
      </c>
      <c r="AU38" s="2">
        <f>IF($A38&gt;='DB_FG_243way_Regular Symbol'!F$16,"",IF(D38=0,"",IF(OR(D38=$AM$1,D38=$AT$1,D39=$AM$1,D39=$AT$1,D40=$AM$1,D40=$AT$1),0,1)))</f>
        <v>1</v>
      </c>
      <c r="AV38" s="2">
        <f>IF($A38&gt;='DB_FG_243way_Regular Symbol'!G$16,"",IF(E38=0,"",IF(OR(E38=$AM$1,E38=$AT$1,E39=$AM$1,E39=$AT$1,E40=$AM$1,E40=$AT$1),0,1)))</f>
        <v>0</v>
      </c>
      <c r="AW38" s="128">
        <f>IF($A38&gt;='DB_FG_243way_Regular Symbol'!H$16,"",IF(F38=0,"",IF(OR(F38=$AM$1,F38=$AT$1,F39=$AM$1,F39=$AT$1,F40=$AM$1,F40=$AT$1),0,1)))</f>
        <v>1</v>
      </c>
      <c r="AY38" s="342">
        <f>IF($A38&gt;='DB_FG_243way_Regular Symbol'!D$16,"",IF(B38=0,"",IF(OR(B38=$AM$1,B38=$AZ$1,B39=$AM$1,B39=$AZ$1,B40=$AM$1,B40=$AZ$1),0,1)))</f>
        <v>1</v>
      </c>
      <c r="AZ38" s="2">
        <f>IF($A38&gt;='DB_FG_243way_Regular Symbol'!E$16,"",IF(C38=0,"",IF(OR(C38=$AM$1,C38=$AZ$1,C39=$AM$1,C39=$AZ$1,C40=$AM$1,C40=$AZ$1),0,1)))</f>
        <v>1</v>
      </c>
      <c r="BA38" s="2">
        <f>IF($A38&gt;='DB_FG_243way_Regular Symbol'!F$16,"",IF(D38=0,"",IF(OR(D38=$AM$1,D38=$AZ$1,D39=$AM$1,D39=$AZ$1,D40=$AM$1,D40=$AZ$1),0,1)))</f>
        <v>1</v>
      </c>
      <c r="BB38" s="2">
        <f>IF($A38&gt;='DB_FG_243way_Regular Symbol'!G$16,"",IF(E38=0,"",IF(OR(E38=$AM$1,E38=$AZ$1,E39=$AM$1,E39=$AZ$1,E40=$AM$1,E40=$AZ$1),0,1)))</f>
        <v>0</v>
      </c>
      <c r="BC38" s="128">
        <f>IF($A38&gt;='DB_FG_243way_Regular Symbol'!H$16,"",IF(F38=0,"",IF(OR(F38=$AM$1,F38=$AZ$1,F39=$AM$1,F39=$AZ$1,F40=$AM$1,F40=$AZ$1),0,1)))</f>
        <v>1</v>
      </c>
      <c r="BE38" s="342"/>
      <c r="BF38" s="2"/>
      <c r="BG38" s="2">
        <f>IF($A38&gt;='DB_FG_243way_Regular Symbol'!F$16,"",IF(D38=0,"",COUNTIF(D38:D40,$BF$1)))</f>
        <v>0</v>
      </c>
      <c r="BH38" s="2">
        <f>IF($A38&gt;='DB_FG_243way_Regular Symbol'!G$16,"",IF(E38=0,"",COUNTIF(E38:E40,$BF$1)))</f>
        <v>0</v>
      </c>
      <c r="BI38" s="2">
        <f>IF($A38&gt;='DB_FG_243way_Regular Symbol'!H$16,"",IF(F38=0,"",COUNTIF(F38:F40,$BF$1)))</f>
        <v>0</v>
      </c>
      <c r="BK38" s="342"/>
      <c r="BL38" s="2"/>
      <c r="BM38" s="2">
        <f>IF($A38&gt;='DB_FG_243way_Regular Symbol'!F$16,"",IF(D38=0,"",IF(OR(D38=$AM$1,D38=$BL$1,D39=$AM$1,D39=$BL$1,D40=$AM$1,D40=$BL$1),0,1)))</f>
        <v>1</v>
      </c>
      <c r="BN38" s="2">
        <f>IF($A38&gt;='DB_FG_243way_Regular Symbol'!G$16,"",IF(E38=0,"",IF(OR(E38=$AM$1,E38=$BL$1,E39=$AM$1,E39=$BL$1,E40=$AM$1,E40=$BL$1),0,1)))</f>
        <v>0</v>
      </c>
      <c r="BO38" s="128">
        <f>IF($A38&gt;='DB_FG_243way_Regular Symbol'!H$16,"",IF(F38=0,"",IF(OR(F38=$AM$1,F38=$BL$1,F39=$AM$1,F39=$BL$1,F40=$AM$1,F40=$BL$1),0,1)))</f>
        <v>1</v>
      </c>
      <c r="BQ38" s="2">
        <f>IF($A38&gt;='DB_FG_243way_Regular Symbol'!D$16,"",IF(B38=0,"",IF(OR(B38=$BQ$1,B38=$BR$1,B39=$BQ$1,B39=$BR$1,B40=$BQ$1,B40=$BR$1),0,1)))</f>
        <v>1</v>
      </c>
      <c r="BR38" s="2">
        <f>IF($A38&gt;='DB_FG_243way_Regular Symbol'!E$16,"",IF(C38=0,"",IF(OR(C38=$BQ$1,C38=$BR$1,C39=$BQ$1,C39=$BR$1,C40=$BQ$1,C40=$BR$1),0,1)))</f>
        <v>1</v>
      </c>
      <c r="BS38" s="2">
        <f>IF($A38&gt;='DB_FG_243way_Regular Symbol'!F$16,"",IF(D38=0,"",IF(OR(D38=$BQ$1,D38=$BR$1,D39=$BQ$1,D39=$BR$1,D40=$BQ$1,D40=$BR$1),0,1)))</f>
        <v>1</v>
      </c>
      <c r="BT38" s="2">
        <f>IF($A38&gt;='DB_FG_243way_Regular Symbol'!G$16,"",IF(E38=0,"",IF(OR(E38=$BQ$1,E38=$BR$1,E39=$BQ$1,E39=$BR$1,E40=$BQ$1,E40=$BR$1),0,1)))</f>
        <v>0</v>
      </c>
      <c r="BU38" s="2">
        <f>IF($A38&gt;='DB_FG_243way_Regular Symbol'!H$16,"",IF(F38=0,"",IF(OR(F38=$BQ$1,F38=$BR$1,F39=$BQ$1,F39=$BR$1,F40=$BQ$1,F40=$BR$1),0,1)))</f>
        <v>1</v>
      </c>
      <c r="BW38" s="2">
        <f>IF($A38&gt;='DB_FG_243way_Regular Symbol'!D$16,"",IF(B38=0,"",IF(OR(B38=$BW$1,B39=$BW$1,B40=$BW$1,B38=$BX$1,B39=$BX$1,B40=$BX$1),0,1)))</f>
        <v>1</v>
      </c>
      <c r="BX38" s="2">
        <f>IF($A38&gt;='DB_FG_243way_Regular Symbol'!E$16,"",IF(C38=0,"",IF(OR(C38=$BW$1,C39=$BW$1,C40=$BW$1,C38=$BX$1,C39=$BX$1,C40=$BX$1),0,1)))</f>
        <v>1</v>
      </c>
      <c r="BY38" s="2">
        <f>IF($A38&gt;='DB_FG_243way_Regular Symbol'!F$16,"",IF(D38=0,"",IF(OR(D38=$BW$1,D39=$BW$1,D40=$BW$1,D38=$BX$1,D39=$BX$1,D40=$BX$1),0,1)))</f>
        <v>1</v>
      </c>
      <c r="BZ38" s="2">
        <f>IF($A38&gt;='DB_FG_243way_Regular Symbol'!G$16,"",IF(E38=0,"",IF(OR(E38=$BW$1,E39=$BW$1,E40=$BW$1,E38=$BX$1,E39=$BX$1,E40=$BX$1),0,1)))</f>
        <v>0</v>
      </c>
      <c r="CA38" s="2">
        <f>IF($A38&gt;='DB_FG_243way_Regular Symbol'!H$16,"",IF(F38=0,"",IF(OR(F38=$BW$1,F39=$BW$1,F40=$BW$1,F38=$BX$1,F39=$BX$1,F40=$BX$1),0,1)))</f>
        <v>0</v>
      </c>
      <c r="CC38" s="2">
        <f>IF($A38&gt;='DB_FG_243way_Regular Symbol'!D$16,"",IF(B38=0,"",IF(OR(B38=$BW$1,B39=$BW$1,B40=$BW$1,B38=$CD$1,B39=$CD$1,B40=$CD$1),0,1)))</f>
        <v>0</v>
      </c>
      <c r="CD38" s="2">
        <f>IF($A38&gt;='DB_FG_243way_Regular Symbol'!E$16,"",IF(C38=0,"",IF(OR(C38=$BW$1,C39=$BW$1,C40=$BW$1,C38=$CD$1,C39=$CD$1,C40=$CD$1),0,1)))</f>
        <v>1</v>
      </c>
      <c r="CE38" s="2">
        <f>IF($A38&gt;='DB_FG_243way_Regular Symbol'!F$16,"",IF(D38=0,"",IF(OR(D38=$BW$1,D39=$BW$1,D40=$BW$1,D38=$CD$1,D39=$CD$1,D40=$CD$1),0,1)))</f>
        <v>0</v>
      </c>
      <c r="CF38" s="2">
        <f>IF($A38&gt;='DB_FG_243way_Regular Symbol'!G$16,"",IF(E38=0,"",IF(OR(E38=$BW$1,E39=$BW$1,E40=$BW$1,E38=$CD$1,E39=$CD$1,E40=$CD$1),0,1)))</f>
        <v>0</v>
      </c>
      <c r="CG38" s="2">
        <f>IF($A38&gt;='DB_FG_243way_Regular Symbol'!H$16,"",IF(F38=0,"",IF(OR(F38=$BW$1,F39=$BW$1,F40=$BW$1,F38=$CD$1,F39=$CD$1,F40=$CD$1),0,1)))</f>
        <v>1</v>
      </c>
      <c r="CI38" s="2">
        <f>IF($A38&gt;='DB_FG_243way_Regular Symbol'!D$16,"",IF(B38=0,"",IF(OR(B38=$BW$1,B39=$BW$1,B40=$BW$1,B38=$CJ$1,B39=$CJ$1,B40=$CJ$1),0,1)))</f>
        <v>1</v>
      </c>
      <c r="CJ38" s="2">
        <f>IF($A38&gt;='DB_FG_243way_Regular Symbol'!E$16,"",IF(C38=0,"",IF(OR(C38=$BW$1,C39=$BW$1,C40=$BW$1,C38=$CJ$1,C39=$CJ$1,C40=$CJ$1),0,1)))</f>
        <v>0</v>
      </c>
      <c r="CK38" s="2">
        <f>IF($A38&gt;='DB_FG_243way_Regular Symbol'!F$16,"",IF(D38=0,"",IF(OR(D38=$BW$1,D39=$BW$1,D40=$BW$1,D38=$CJ$1,D39=$CJ$1,D40=$CJ$1),0,1)))</f>
        <v>1</v>
      </c>
      <c r="CL38" s="2">
        <f>IF($A38&gt;='DB_FG_243way_Regular Symbol'!G$16,"",IF(E38=0,"",IF(OR(E38=$BW$1,E39=$BW$1,E40=$BW$1,E38=$CJ$1,E39=$CJ$1,E40=$CJ$1),0,1)))</f>
        <v>0</v>
      </c>
      <c r="CM38" s="2">
        <f>IF($A38&gt;='DB_FG_243way_Regular Symbol'!H$16,"",IF(F38=0,"",IF(OR(F38=$BW$1,F39=$BW$1,F40=$BW$1,F38=$CJ$1,F39=$CJ$1,F40=$CJ$1),0,1)))</f>
        <v>1</v>
      </c>
      <c r="CO38" s="2">
        <f>IF($A38&gt;='DB_FG_243way_Regular Symbol'!D$16,"",IF(B38=0,"",IF(OR(B38=$BW$1,B39=$BW$1,B40=$BW$1,B38=$CP$1,B39=$CP$1,B40=$CP$1),0,1)))</f>
        <v>0</v>
      </c>
      <c r="CP38" s="2">
        <f>IF($A38&gt;='DB_FG_243way_Regular Symbol'!E$16,"",IF(C38=0,"",IF(OR(C38=$BW$1,C39=$BW$1,C40=$BW$1,C38=$CP$1,C39=$CP$1,C40=$CP$1),0,1)))</f>
        <v>1</v>
      </c>
      <c r="CQ38" s="2">
        <f>IF($A38&gt;='DB_FG_243way_Regular Symbol'!F$16,"",IF(D38=0,"",IF(OR(D38=$BW$1,D39=$BW$1,D40=$BW$1,D38=$CP$1,D39=$CP$1,D40=$CP$1),0,1)))</f>
        <v>1</v>
      </c>
      <c r="CR38" s="2">
        <f>IF($A38&gt;='DB_FG_243way_Regular Symbol'!G$16,"",IF(E38=0,"",IF(OR(E38=$BW$1,E39=$BW$1,E40=$BW$1,E38=$CP$1,E39=$CP$1,E40=$CP$1),0,1)))</f>
        <v>0</v>
      </c>
      <c r="CS38" s="2">
        <f>IF($A38&gt;='DB_FG_243way_Regular Symbol'!H$16,"",IF(F38=0,"",IF(OR(F38=$BW$1,F39=$BW$1,F40=$BW$1,F38=$CP$1,F39=$CP$1,F40=$CP$1),0,1)))</f>
        <v>0</v>
      </c>
      <c r="CU38" s="2">
        <f>IF($A38&gt;='DB_FG_243way_Regular Symbol'!D$16,"",IF(B38=0,"",IF(OR(B38=$BW$1,B39=$BW$1,B40=$BW$1,B38=$CV$1,B39=$CV$1,B40=$CV$1),0,1)))</f>
        <v>1</v>
      </c>
      <c r="CV38" s="2">
        <f>IF($A38&gt;='DB_FG_243way_Regular Symbol'!E$16,"",IF(C38=0,"",IF(OR(C38=$BW$1,C39=$BW$1,C40=$BW$1,C38=$CV$1,C39=$CV$1,C40=$CV$1),0,1)))</f>
        <v>0</v>
      </c>
      <c r="CW38" s="2">
        <f>IF($A38&gt;='DB_FG_243way_Regular Symbol'!F$16,"",IF(D38=0,"",IF(OR(D38=$BW$1,D39=$BW$1,D40=$BW$1,D38=$CV$1,D39=$CV$1,D40=$CV$1),0,1)))</f>
        <v>0</v>
      </c>
      <c r="CX38" s="2">
        <f>IF($A38&gt;='DB_FG_243way_Regular Symbol'!G$16,"",IF(E38=0,"",IF(OR(E38=$BW$1,E39=$BW$1,E40=$BW$1,E38=$CV$1,E39=$CV$1,E40=$CV$1),0,1)))</f>
        <v>0</v>
      </c>
      <c r="CY38" s="2">
        <f>IF($A38&gt;='DB_FG_243way_Regular Symbol'!H$16,"",IF(F38=0,"",IF(OR(F38=$BW$1,F39=$BW$1,F40=$BW$1,F38=$CV$1,F39=$CV$1,F40=$CV$1),0,1)))</f>
        <v>0</v>
      </c>
    </row>
    <row r="39" spans="1:103">
      <c r="A39" s="341">
        <f>IF('DB_FG_243way_Regular Symbol'!L38="","",'DB_FG_243way_Regular Symbol'!L38)</f>
        <v>35</v>
      </c>
      <c r="B39" s="184" t="str">
        <f>IF('DB_FG_243way_Regular Symbol'!M38="",
IF($A39-'DB_FG_243way_Regular Symbol'!D$16&gt;='DB_FG_243way_RegularＸ_W()'!B$2-1,"",VLOOKUP($A39-'DB_FG_243way_Regular Symbol'!D$16,'DB_FG_243way_Regular Symbol'!$L$3:$Q$99,'DB_FG_243way_RegularＸ_W()'!B$3+1,FALSE)),
'DB_FG_243way_Regular Symbol'!M38)</f>
        <v>TE</v>
      </c>
      <c r="C39" s="184" t="str">
        <f>IF('DB_FG_243way_Regular Symbol'!N38="",
IF($A39-'DB_FG_243way_Regular Symbol'!E$16&gt;='DB_FG_243way_RegularＸ_W()'!C$2-1,"",VLOOKUP($A39-'DB_FG_243way_Regular Symbol'!E$16,'DB_FG_243way_Regular Symbol'!$L$3:$Q$99,'DB_FG_243way_RegularＸ_W()'!C$3+1,FALSE)),
'DB_FG_243way_Regular Symbol'!N38)</f>
        <v>M1</v>
      </c>
      <c r="D39" s="184" t="str">
        <f>IF('DB_FG_243way_Regular Symbol'!O38="",
IF($A39-'DB_FG_243way_Regular Symbol'!F$16&gt;='DB_FG_243way_RegularＸ_W()'!D$2-1,"",VLOOKUP($A39-'DB_FG_243way_Regular Symbol'!F$16,'DB_FG_243way_Regular Symbol'!$L$3:$Q$99,'DB_FG_243way_RegularＸ_W()'!D$3+1,FALSE)),
'DB_FG_243way_Regular Symbol'!O38)</f>
        <v>Q</v>
      </c>
      <c r="E39" s="184" t="str">
        <f>IF('DB_FG_243way_Regular Symbol'!P38="",
IF($A39-'DB_FG_243way_Regular Symbol'!G$16&gt;='DB_FG_243way_RegularＸ_W()'!E$2-1,"",VLOOKUP($A39-'DB_FG_243way_Regular Symbol'!G$16,'DB_FG_243way_Regular Symbol'!$L$3:$Q$99,'DB_FG_243way_RegularＸ_W()'!E$3+1,FALSE)),
'DB_FG_243way_Regular Symbol'!P38)</f>
        <v>K</v>
      </c>
      <c r="F39" s="358" t="str">
        <f>IF('DB_FG_243way_Regular Symbol'!Q38="",
IF($A39-'DB_FG_243way_Regular Symbol'!H$16&gt;='DB_FG_243way_RegularＸ_W()'!F$2-1,"",VLOOKUP($A39-'DB_FG_243way_Regular Symbol'!H$16,'DB_FG_243way_Regular Symbol'!$L$3:$Q$99,'DB_FG_243way_RegularＸ_W()'!F$3+1,FALSE)),
'DB_FG_243way_Regular Symbol'!Q38)</f>
        <v>NI</v>
      </c>
      <c r="O39" s="342">
        <f>IF($A39&gt;='DB_FG_243way_Regular Symbol'!D$16,"",IF(B39=0,"",IF(OR(B39=$O$1,B39=$P$1,B40=$O$1,B40=$P$1,B41=$O$1,B41=$P$1),0,1)))</f>
        <v>1</v>
      </c>
      <c r="P39" s="2" t="str">
        <f>IF($A39&gt;='DB_FG_243way_Regular Symbol'!E$16,"",IF(C39=0,"",IF(OR(C39=$O$1,C39=$P$1,C40=$O$1,C40=$P$1,C41=$O$1,C41=$P$1),0,1)))</f>
        <v/>
      </c>
      <c r="Q39" s="2">
        <f>IF($A39&gt;='DB_FG_243way_Regular Symbol'!F$16,"",IF(D39=0,"",IF(OR(D39=$O$1,D39=$P$1,D40=$O$1,D40=$P$1,D41=$O$1,D41=$P$1),0,1)))</f>
        <v>0</v>
      </c>
      <c r="R39" s="2">
        <f>IF($A39&gt;='DB_FG_243way_Regular Symbol'!G$16,"",IF(E39=0,"",IF(OR(E39=$O$1,E39=$P$1,E40=$O$1,E40=$P$1,E41=$O$1,E41=$P$1),0,1)))</f>
        <v>0</v>
      </c>
      <c r="S39" s="128">
        <f>IF($A39&gt;='DB_FG_243way_Regular Symbol'!H$16,"",IF(F39=0,"",IF(OR(F39=$O$1,F39=$P$1,F40=$O$1,F40=$P$1,F41=$O$1,F41=$P$1),0,1)))</f>
        <v>1</v>
      </c>
      <c r="U39" s="342">
        <f>IF($A39&gt;='DB_FG_243way_Regular Symbol'!D$16,"",IF(B39=0,"",IF(OR(B39=$U$1,B39=$V$1,B40=$U$1,B40=$V$1,B41=$U$1,B41=$V$1),0,1)))</f>
        <v>0</v>
      </c>
      <c r="V39" s="2" t="str">
        <f>IF($A39&gt;='DB_FG_243way_Regular Symbol'!E$16,"",IF(C39=0,"",IF(OR(C39=$U$1,C39=$V$1,C40=$U$1,C40=$V$1,C41=$U$1,C41=$V$1),0,1)))</f>
        <v/>
      </c>
      <c r="W39" s="2">
        <f>IF($A39&gt;='DB_FG_243way_Regular Symbol'!F$16,"",IF(D39=0,"",IF(OR(D39=$U$1,D39=$V$1,D40=$U$1,D40=$V$1,D41=$U$1,D41=$V$1),0,1)))</f>
        <v>0</v>
      </c>
      <c r="X39" s="2">
        <f>IF($A39&gt;='DB_FG_243way_Regular Symbol'!G$16,"",IF(E39=0,"",IF(OR(E39=$U$1,E39=$V$1,E40=$U$1,E40=$V$1,E41=$U$1,E41=$V$1),0,1)))</f>
        <v>0</v>
      </c>
      <c r="Y39" s="128">
        <f>IF($A39&gt;='DB_FG_243way_Regular Symbol'!H$16,"",IF(F39=0,"",IF(OR(F39=$U$1,F39=$V$1,F40=$U$1,F40=$V$1,F41=$U$1,F41=$V$1),0,1)))</f>
        <v>1</v>
      </c>
      <c r="AA39" s="342">
        <f>IF($A39&gt;='DB_FG_243way_Regular Symbol'!D$16,"",IF(B39=0,"",IF(OR(B39=$AA$1,B39=$AB$1,B40=$AA$1,B40=$AB$1,B41=$AA$1,,B41=$AB$1),0,1)))</f>
        <v>1</v>
      </c>
      <c r="AB39" s="2" t="str">
        <f>IF($A39&gt;='DB_FG_243way_Regular Symbol'!E$16,"",IF(C39=0,"",IF(OR(C39=$AA$1,C39=$AB$1,C40=$AA$1,C40=$AB$1,C41=$AA$1,,C41=$AB$1),0,1)))</f>
        <v/>
      </c>
      <c r="AC39" s="2">
        <f>IF($A39&gt;='DB_FG_243way_Regular Symbol'!F$16,"",IF(D39=0,"",IF(OR(D39=$AA$1,D39=$AB$1,D40=$AA$1,D40=$AB$1,D41=$AA$1,,D41=$AB$1),0,1)))</f>
        <v>1</v>
      </c>
      <c r="AD39" s="2">
        <f>IF($A39&gt;='DB_FG_243way_Regular Symbol'!G$16,"",IF(E39=0,"",IF(OR(E39=$AA$1,E39=$AB$1,E40=$AA$1,E40=$AB$1,E41=$AA$1,,E41=$AB$1),0,1)))</f>
        <v>0</v>
      </c>
      <c r="AE39" s="128">
        <f>IF($A39&gt;='DB_FG_243way_Regular Symbol'!H$16,"",IF(F39=0,"",IF(OR(F39=$AA$1,F39=$AB$1,F40=$AA$1,F40=$AB$1,F41=$AA$1,,F41=$AB$1),0,1)))</f>
        <v>1</v>
      </c>
      <c r="AG39" s="342">
        <f>IF($A39&gt;='DB_FG_243way_Regular Symbol'!D$16,"",IF(B39=0,"",IF(OR(B39=$AG$1,B39=$AH$1,B40=$AG$1,B40=$AH$1,B41=$AG$1,B41=$AH$1),0,1)))</f>
        <v>1</v>
      </c>
      <c r="AH39" s="2" t="str">
        <f>IF($A39&gt;='DB_FG_243way_Regular Symbol'!E$16,"",IF(C39=0,"",IF(OR(C39=$AG$1,C39=$AH$1,C40=$AG$1,C40=$AH$1,C41=$AG$1,C41=$AH$1),0,1)))</f>
        <v/>
      </c>
      <c r="AI39" s="2">
        <f>IF($A39&gt;='DB_FG_243way_Regular Symbol'!F$16,"",IF(D39=0,"",IF(OR(D39=$AG$1,D39=$AH$1,D40=$AG$1,D40=$AH$1,D41=$AG$1,D41=$AH$1),0,1)))</f>
        <v>1</v>
      </c>
      <c r="AJ39" s="2">
        <f>IF($A39&gt;='DB_FG_243way_Regular Symbol'!G$16,"",IF(E39=0,"",IF(OR(E39=$AG$1,E39=$AH$1,E40=$AG$1,E40=$AH$1,E41=$AG$1,E41=$AH$1),0,1)))</f>
        <v>0</v>
      </c>
      <c r="AK39" s="128">
        <f>IF($A39&gt;='DB_FG_243way_Regular Symbol'!H$16,"",IF(F39=0,"",IF(OR(F39=$AG$1,F39=$AH$1,F40=$AG$1,F40=$AH$1,F41=$AG$1,F41=$AH$1),0,1)))</f>
        <v>0</v>
      </c>
      <c r="AM39" s="342">
        <f>IF($A39&gt;='DB_FG_243way_Regular Symbol'!D$16,"",IF(B39=0,"",IF(OR(B39=$AM$1,B39=$AN$1,B40=$AM$1,B40=$AN$1,B41=$AM$1,B41=$AN$1),0,1)))</f>
        <v>1</v>
      </c>
      <c r="AN39" s="2" t="str">
        <f>IF($A39&gt;='DB_FG_243way_Regular Symbol'!E$16,"",IF(C39=0,"",IF(OR(C39=$AM$1,C39=$AN$1,C40=$AM$1,C40=$AN$1,C41=$AM$1,C41=$AN$1),0,1)))</f>
        <v/>
      </c>
      <c r="AO39" s="2">
        <f>IF($A39&gt;='DB_FG_243way_Regular Symbol'!F$16,"",IF(D39=0,"",IF(OR(D39=$AM$1,D39=$AN$1,D40=$AM$1,D40=$AN$1,D41=$AM$1,D41=$AN$1),0,1)))</f>
        <v>1</v>
      </c>
      <c r="AP39" s="2">
        <f>IF($A39&gt;='DB_FG_243way_Regular Symbol'!G$16,"",IF(E39=0,"",IF(OR(E39=$AM$1,E39=$AN$1,E40=$AM$1,E40=$AN$1,E41=$AM$1,E41=$AN$1),0,1)))</f>
        <v>0</v>
      </c>
      <c r="AQ39" s="128">
        <f>IF($A39&gt;='DB_FG_243way_Regular Symbol'!H$16,"",IF(F39=0,"",IF(OR(F39=$AM$1,F39=$AN$1,F40=$AM$1,F40=$AN$1,F41=$AM$1,F41=$AN$1),0,1)))</f>
        <v>1</v>
      </c>
      <c r="AS39" s="342">
        <f>IF($A39&gt;='DB_FG_243way_Regular Symbol'!D$16,"",IF(B39=0,"",IF(OR(B39=$AM$1,B39=$AT$1,B40=$AM$1,B40=$AT$1,B41=$AM$1,B41=$AT$1),0,1)))</f>
        <v>1</v>
      </c>
      <c r="AT39" s="2" t="str">
        <f>IF($A39&gt;='DB_FG_243way_Regular Symbol'!E$16,"",IF(C39=0,"",IF(OR(C39=$AM$1,C39=$AT$1,C40=$AM$1,C40=$AT$1,C41=$AM$1,C41=$AT$1),0,1)))</f>
        <v/>
      </c>
      <c r="AU39" s="2">
        <f>IF($A39&gt;='DB_FG_243way_Regular Symbol'!F$16,"",IF(D39=0,"",IF(OR(D39=$AM$1,D39=$AT$1,D40=$AM$1,D40=$AT$1,D41=$AM$1,D41=$AT$1),0,1)))</f>
        <v>1</v>
      </c>
      <c r="AV39" s="2">
        <f>IF($A39&gt;='DB_FG_243way_Regular Symbol'!G$16,"",IF(E39=0,"",IF(OR(E39=$AM$1,E39=$AT$1,E40=$AM$1,E40=$AT$1,E41=$AM$1,E41=$AT$1),0,1)))</f>
        <v>0</v>
      </c>
      <c r="AW39" s="128">
        <f>IF($A39&gt;='DB_FG_243way_Regular Symbol'!H$16,"",IF(F39=0,"",IF(OR(F39=$AM$1,F39=$AT$1,F40=$AM$1,F40=$AT$1,F41=$AM$1,F41=$AT$1),0,1)))</f>
        <v>1</v>
      </c>
      <c r="AY39" s="342">
        <f>IF($A39&gt;='DB_FG_243way_Regular Symbol'!D$16,"",IF(B39=0,"",IF(OR(B39=$AM$1,B39=$AZ$1,B40=$AM$1,B40=$AZ$1,B41=$AM$1,B41=$AZ$1),0,1)))</f>
        <v>1</v>
      </c>
      <c r="AZ39" s="2" t="str">
        <f>IF($A39&gt;='DB_FG_243way_Regular Symbol'!E$16,"",IF(C39=0,"",IF(OR(C39=$AM$1,C39=$AZ$1,C40=$AM$1,C40=$AZ$1,C41=$AM$1,C41=$AZ$1),0,1)))</f>
        <v/>
      </c>
      <c r="BA39" s="2">
        <f>IF($A39&gt;='DB_FG_243way_Regular Symbol'!F$16,"",IF(D39=0,"",IF(OR(D39=$AM$1,D39=$AZ$1,D40=$AM$1,D40=$AZ$1,D41=$AM$1,D41=$AZ$1),0,1)))</f>
        <v>1</v>
      </c>
      <c r="BB39" s="2">
        <f>IF($A39&gt;='DB_FG_243way_Regular Symbol'!G$16,"",IF(E39=0,"",IF(OR(E39=$AM$1,E39=$AZ$1,E40=$AM$1,E40=$AZ$1,E41=$AM$1,E41=$AZ$1),0,1)))</f>
        <v>0</v>
      </c>
      <c r="BC39" s="128">
        <f>IF($A39&gt;='DB_FG_243way_Regular Symbol'!H$16,"",IF(F39=0,"",IF(OR(F39=$AM$1,F39=$AZ$1,F40=$AM$1,F40=$AZ$1,F41=$AM$1,F41=$AZ$1),0,1)))</f>
        <v>1</v>
      </c>
      <c r="BE39" s="342"/>
      <c r="BF39" s="2"/>
      <c r="BG39" s="2">
        <f>IF($A39&gt;='DB_FG_243way_Regular Symbol'!F$16,"",IF(D39=0,"",COUNTIF(D39:D41,$BF$1)))</f>
        <v>0</v>
      </c>
      <c r="BH39" s="2">
        <f>IF($A39&gt;='DB_FG_243way_Regular Symbol'!G$16,"",IF(E39=0,"",COUNTIF(E39:E41,$BF$1)))</f>
        <v>0</v>
      </c>
      <c r="BI39" s="2">
        <f>IF($A39&gt;='DB_FG_243way_Regular Symbol'!H$16,"",IF(F39=0,"",COUNTIF(F39:F41,$BF$1)))</f>
        <v>0</v>
      </c>
      <c r="BK39" s="342"/>
      <c r="BL39" s="2"/>
      <c r="BM39" s="2">
        <f>IF($A39&gt;='DB_FG_243way_Regular Symbol'!F$16,"",IF(D39=0,"",IF(OR(D39=$AM$1,D39=$BL$1,D40=$AM$1,D40=$BL$1,D41=$AM$1,D41=$BL$1),0,1)))</f>
        <v>1</v>
      </c>
      <c r="BN39" s="2">
        <f>IF($A39&gt;='DB_FG_243way_Regular Symbol'!G$16,"",IF(E39=0,"",IF(OR(E39=$AM$1,E39=$BL$1,E40=$AM$1,E40=$BL$1,E41=$AM$1,E41=$BL$1),0,1)))</f>
        <v>0</v>
      </c>
      <c r="BO39" s="128">
        <f>IF($A39&gt;='DB_FG_243way_Regular Symbol'!H$16,"",IF(F39=0,"",IF(OR(F39=$AM$1,F39=$BL$1,F40=$AM$1,F40=$BL$1,F41=$AM$1,F41=$BL$1),0,1)))</f>
        <v>1</v>
      </c>
      <c r="BQ39" s="2">
        <f>IF($A39&gt;='DB_FG_243way_Regular Symbol'!D$16,"",IF(B39=0,"",IF(OR(B39=$BQ$1,B39=$BR$1,B40=$BQ$1,B40=$BR$1,B41=$BQ$1,B41=$BR$1),0,1)))</f>
        <v>1</v>
      </c>
      <c r="BR39" s="2" t="str">
        <f>IF($A39&gt;='DB_FG_243way_Regular Symbol'!E$16,"",IF(C39=0,"",IF(OR(C39=$BQ$1,C39=$BR$1,C40=$BQ$1,C40=$BR$1,C41=$BQ$1,C41=$BR$1),0,1)))</f>
        <v/>
      </c>
      <c r="BS39" s="2">
        <f>IF($A39&gt;='DB_FG_243way_Regular Symbol'!F$16,"",IF(D39=0,"",IF(OR(D39=$BQ$1,D39=$BR$1,D40=$BQ$1,D40=$BR$1,D41=$BQ$1,D41=$BR$1),0,1)))</f>
        <v>1</v>
      </c>
      <c r="BT39" s="2">
        <f>IF($A39&gt;='DB_FG_243way_Regular Symbol'!G$16,"",IF(E39=0,"",IF(OR(E39=$BQ$1,E39=$BR$1,E40=$BQ$1,E40=$BR$1,E41=$BQ$1,E41=$BR$1),0,1)))</f>
        <v>0</v>
      </c>
      <c r="BU39" s="2">
        <f>IF($A39&gt;='DB_FG_243way_Regular Symbol'!H$16,"",IF(F39=0,"",IF(OR(F39=$BQ$1,F39=$BR$1,F40=$BQ$1,F40=$BR$1,F41=$BQ$1,F41=$BR$1),0,1)))</f>
        <v>1</v>
      </c>
      <c r="BW39" s="2">
        <f>IF($A39&gt;='DB_FG_243way_Regular Symbol'!D$16,"",IF(B39=0,"",IF(OR(B39=$BW$1,B40=$BW$1,B41=$BW$1,B39=$BX$1,B40=$BX$1,B41=$BX$1),0,1)))</f>
        <v>1</v>
      </c>
      <c r="BX39" s="2" t="str">
        <f>IF($A39&gt;='DB_FG_243way_Regular Symbol'!E$16,"",IF(C39=0,"",IF(OR(C39=$BW$1,C40=$BW$1,C41=$BW$1,C39=$BX$1,C40=$BX$1,C41=$BX$1),0,1)))</f>
        <v/>
      </c>
      <c r="BY39" s="2">
        <f>IF($A39&gt;='DB_FG_243way_Regular Symbol'!F$16,"",IF(D39=0,"",IF(OR(D39=$BW$1,D40=$BW$1,D41=$BW$1,D39=$BX$1,D40=$BX$1,D41=$BX$1),0,1)))</f>
        <v>1</v>
      </c>
      <c r="BZ39" s="2">
        <f>IF($A39&gt;='DB_FG_243way_Regular Symbol'!G$16,"",IF(E39=0,"",IF(OR(E39=$BW$1,E40=$BW$1,E41=$BW$1,E39=$BX$1,E40=$BX$1,E41=$BX$1),0,1)))</f>
        <v>0</v>
      </c>
      <c r="CA39" s="2">
        <f>IF($A39&gt;='DB_FG_243way_Regular Symbol'!H$16,"",IF(F39=0,"",IF(OR(F39=$BW$1,F40=$BW$1,F41=$BW$1,F39=$BX$1,F40=$BX$1,F41=$BX$1),0,1)))</f>
        <v>0</v>
      </c>
      <c r="CC39" s="2">
        <f>IF($A39&gt;='DB_FG_243way_Regular Symbol'!D$16,"",IF(B39=0,"",IF(OR(B39=$BW$1,B40=$BW$1,B41=$BW$1,B39=$CD$1,B40=$CD$1,B41=$CD$1),0,1)))</f>
        <v>1</v>
      </c>
      <c r="CD39" s="2" t="str">
        <f>IF($A39&gt;='DB_FG_243way_Regular Symbol'!E$16,"",IF(C39=0,"",IF(OR(C39=$BW$1,C40=$BW$1,C41=$BW$1,C39=$CD$1,C40=$CD$1,C41=$CD$1),0,1)))</f>
        <v/>
      </c>
      <c r="CE39" s="2">
        <f>IF($A39&gt;='DB_FG_243way_Regular Symbol'!F$16,"",IF(D39=0,"",IF(OR(D39=$BW$1,D40=$BW$1,D41=$BW$1,D39=$CD$1,D40=$CD$1,D41=$CD$1),0,1)))</f>
        <v>0</v>
      </c>
      <c r="CF39" s="2">
        <f>IF($A39&gt;='DB_FG_243way_Regular Symbol'!G$16,"",IF(E39=0,"",IF(OR(E39=$BW$1,E40=$BW$1,E41=$BW$1,E39=$CD$1,E40=$CD$1,E41=$CD$1),0,1)))</f>
        <v>0</v>
      </c>
      <c r="CG39" s="2">
        <f>IF($A39&gt;='DB_FG_243way_Regular Symbol'!H$16,"",IF(F39=0,"",IF(OR(F39=$BW$1,F40=$BW$1,F41=$BW$1,F39=$CD$1,F40=$CD$1,F41=$CD$1),0,1)))</f>
        <v>1</v>
      </c>
      <c r="CI39" s="2">
        <f>IF($A39&gt;='DB_FG_243way_Regular Symbol'!D$16,"",IF(B39=0,"",IF(OR(B39=$BW$1,B40=$BW$1,B41=$BW$1,B39=$CJ$1,B40=$CJ$1,B41=$CJ$1),0,1)))</f>
        <v>0</v>
      </c>
      <c r="CJ39" s="2" t="str">
        <f>IF($A39&gt;='DB_FG_243way_Regular Symbol'!E$16,"",IF(C39=0,"",IF(OR(C39=$BW$1,C40=$BW$1,C41=$BW$1,C39=$CJ$1,C40=$CJ$1,C41=$CJ$1),0,1)))</f>
        <v/>
      </c>
      <c r="CK39" s="2">
        <f>IF($A39&gt;='DB_FG_243way_Regular Symbol'!F$16,"",IF(D39=0,"",IF(OR(D39=$BW$1,D40=$BW$1,D41=$BW$1,D39=$CJ$1,D40=$CJ$1,D41=$CJ$1),0,1)))</f>
        <v>1</v>
      </c>
      <c r="CL39" s="2">
        <f>IF($A39&gt;='DB_FG_243way_Regular Symbol'!G$16,"",IF(E39=0,"",IF(OR(E39=$BW$1,E40=$BW$1,E41=$BW$1,E39=$CJ$1,E40=$CJ$1,E41=$CJ$1),0,1)))</f>
        <v>0</v>
      </c>
      <c r="CM39" s="2">
        <f>IF($A39&gt;='DB_FG_243way_Regular Symbol'!H$16,"",IF(F39=0,"",IF(OR(F39=$BW$1,F40=$BW$1,F41=$BW$1,F39=$CJ$1,F40=$CJ$1,F41=$CJ$1),0,1)))</f>
        <v>1</v>
      </c>
      <c r="CO39" s="2">
        <f>IF($A39&gt;='DB_FG_243way_Regular Symbol'!D$16,"",IF(B39=0,"",IF(OR(B39=$BW$1,B40=$BW$1,B41=$BW$1,B39=$CP$1,B40=$CP$1,B41=$CP$1),0,1)))</f>
        <v>0</v>
      </c>
      <c r="CP39" s="2" t="str">
        <f>IF($A39&gt;='DB_FG_243way_Regular Symbol'!E$16,"",IF(C39=0,"",IF(OR(C39=$BW$1,C40=$BW$1,C41=$BW$1,C39=$CP$1,C40=$CP$1,C41=$CP$1),0,1)))</f>
        <v/>
      </c>
      <c r="CQ39" s="2">
        <f>IF($A39&gt;='DB_FG_243way_Regular Symbol'!F$16,"",IF(D39=0,"",IF(OR(D39=$BW$1,D40=$BW$1,D41=$BW$1,D39=$CP$1,D40=$CP$1,D41=$CP$1),0,1)))</f>
        <v>1</v>
      </c>
      <c r="CR39" s="2">
        <f>IF($A39&gt;='DB_FG_243way_Regular Symbol'!G$16,"",IF(E39=0,"",IF(OR(E39=$BW$1,E40=$BW$1,E41=$BW$1,E39=$CP$1,E40=$CP$1,E41=$CP$1),0,1)))</f>
        <v>0</v>
      </c>
      <c r="CS39" s="2">
        <f>IF($A39&gt;='DB_FG_243way_Regular Symbol'!H$16,"",IF(F39=0,"",IF(OR(F39=$BW$1,F40=$BW$1,F41=$BW$1,F39=$CP$1,F40=$CP$1,F41=$CP$1),0,1)))</f>
        <v>1</v>
      </c>
      <c r="CU39" s="2">
        <f>IF($A39&gt;='DB_FG_243way_Regular Symbol'!D$16,"",IF(B39=0,"",IF(OR(B39=$BW$1,B40=$BW$1,B41=$BW$1,B39=$CV$1,B40=$CV$1,B41=$CV$1),0,1)))</f>
        <v>1</v>
      </c>
      <c r="CV39" s="2" t="str">
        <f>IF($A39&gt;='DB_FG_243way_Regular Symbol'!E$16,"",IF(C39=0,"",IF(OR(C39=$BW$1,C40=$BW$1,C41=$BW$1,C39=$CV$1,C40=$CV$1,C41=$CV$1),0,1)))</f>
        <v/>
      </c>
      <c r="CW39" s="2">
        <f>IF($A39&gt;='DB_FG_243way_Regular Symbol'!F$16,"",IF(D39=0,"",IF(OR(D39=$BW$1,D40=$BW$1,D41=$BW$1,D39=$CV$1,D40=$CV$1,D41=$CV$1),0,1)))</f>
        <v>1</v>
      </c>
      <c r="CX39" s="2">
        <f>IF($A39&gt;='DB_FG_243way_Regular Symbol'!G$16,"",IF(E39=0,"",IF(OR(E39=$BW$1,E40=$BW$1,E41=$BW$1,E39=$CV$1,E40=$CV$1,E41=$CV$1),0,1)))</f>
        <v>0</v>
      </c>
      <c r="CY39" s="2">
        <f>IF($A39&gt;='DB_FG_243way_Regular Symbol'!H$16,"",IF(F39=0,"",IF(OR(F39=$BW$1,F40=$BW$1,F41=$BW$1,F39=$CV$1,F40=$CV$1,F41=$CV$1),0,1)))</f>
        <v>0</v>
      </c>
    </row>
    <row r="40" spans="1:103">
      <c r="A40" s="341">
        <f>IF('DB_FG_243way_Regular Symbol'!L39="","",'DB_FG_243way_Regular Symbol'!L39)</f>
        <v>36</v>
      </c>
      <c r="B40" s="184" t="str">
        <f>IF('DB_FG_243way_Regular Symbol'!M39="",
IF($A40-'DB_FG_243way_Regular Symbol'!D$16&gt;='DB_FG_243way_RegularＸ_W()'!B$2-1,"",VLOOKUP($A40-'DB_FG_243way_Regular Symbol'!D$16,'DB_FG_243way_Regular Symbol'!$L$3:$Q$99,'DB_FG_243way_RegularＸ_W()'!B$3+1,FALSE)),
'DB_FG_243way_Regular Symbol'!M39)</f>
        <v>M2</v>
      </c>
      <c r="C40" s="184" t="str">
        <f>IF('DB_FG_243way_Regular Symbol'!N39="",
IF($A40-'DB_FG_243way_Regular Symbol'!E$16&gt;='DB_FG_243way_RegularＸ_W()'!C$2-1,"",VLOOKUP($A40-'DB_FG_243way_Regular Symbol'!E$16,'DB_FG_243way_Regular Symbol'!$L$3:$Q$99,'DB_FG_243way_RegularＸ_W()'!C$3+1,FALSE)),
'DB_FG_243way_Regular Symbol'!N39)</f>
        <v>NI</v>
      </c>
      <c r="D40" s="184" t="str">
        <f>IF('DB_FG_243way_Regular Symbol'!O39="",
IF($A40-'DB_FG_243way_Regular Symbol'!F$16&gt;='DB_FG_243way_RegularＸ_W()'!D$2-1,"",VLOOKUP($A40-'DB_FG_243way_Regular Symbol'!F$16,'DB_FG_243way_Regular Symbol'!$L$3:$Q$99,'DB_FG_243way_RegularＸ_W()'!D$3+1,FALSE)),
'DB_FG_243way_Regular Symbol'!O39)</f>
        <v>M1</v>
      </c>
      <c r="E40" s="184" t="str">
        <f>IF('DB_FG_243way_Regular Symbol'!P39="",
IF($A40-'DB_FG_243way_Regular Symbol'!G$16&gt;='DB_FG_243way_RegularＸ_W()'!E$2-1,"",VLOOKUP($A40-'DB_FG_243way_Regular Symbol'!G$16,'DB_FG_243way_Regular Symbol'!$L$3:$Q$99,'DB_FG_243way_RegularＸ_W()'!E$3+1,FALSE)),
'DB_FG_243way_Regular Symbol'!P39)</f>
        <v>WW</v>
      </c>
      <c r="F40" s="358" t="str">
        <f>IF('DB_FG_243way_Regular Symbol'!Q39="",
IF($A40-'DB_FG_243way_Regular Symbol'!H$16&gt;='DB_FG_243way_RegularＸ_W()'!F$2-1,"",VLOOKUP($A40-'DB_FG_243way_Regular Symbol'!H$16,'DB_FG_243way_Regular Symbol'!$L$3:$Q$99,'DB_FG_243way_RegularＸ_W()'!F$3+1,FALSE)),
'DB_FG_243way_Regular Symbol'!Q39)</f>
        <v>K</v>
      </c>
      <c r="O40" s="342">
        <f>IF($A40&gt;='DB_FG_243way_Regular Symbol'!D$16,"",IF(B40=0,"",IF(OR(B40=$O$1,B40=$P$1,B41=$O$1,B41=$P$1,B42=$O$1,B42=$P$1),0,1)))</f>
        <v>1</v>
      </c>
      <c r="P40" s="2" t="str">
        <f>IF($A40&gt;='DB_FG_243way_Regular Symbol'!E$16,"",IF(C40=0,"",IF(OR(C40=$O$1,C40=$P$1,C41=$O$1,C41=$P$1,C42=$O$1,C42=$P$1),0,1)))</f>
        <v/>
      </c>
      <c r="Q40" s="2">
        <f>IF($A40&gt;='DB_FG_243way_Regular Symbol'!F$16,"",IF(D40=0,"",IF(OR(D40=$O$1,D40=$P$1,D41=$O$1,D41=$P$1,D42=$O$1,D42=$P$1),0,1)))</f>
        <v>0</v>
      </c>
      <c r="R40" s="2">
        <f>IF($A40&gt;='DB_FG_243way_Regular Symbol'!G$16,"",IF(E40=0,"",IF(OR(E40=$O$1,E40=$P$1,E41=$O$1,E41=$P$1,E42=$O$1,E42=$P$1),0,1)))</f>
        <v>0</v>
      </c>
      <c r="S40" s="128">
        <f>IF($A40&gt;='DB_FG_243way_Regular Symbol'!H$16,"",IF(F40=0,"",IF(OR(F40=$O$1,F40=$P$1,F41=$O$1,F41=$P$1,F42=$O$1,F42=$P$1),0,1)))</f>
        <v>1</v>
      </c>
      <c r="U40" s="342">
        <f>IF($A40&gt;='DB_FG_243way_Regular Symbol'!D$16,"",IF(B40=0,"",IF(OR(B40=$U$1,B40=$V$1,B41=$U$1,B41=$V$1,B42=$U$1,B42=$V$1),0,1)))</f>
        <v>0</v>
      </c>
      <c r="V40" s="2" t="str">
        <f>IF($A40&gt;='DB_FG_243way_Regular Symbol'!E$16,"",IF(C40=0,"",IF(OR(C40=$U$1,C40=$V$1,C41=$U$1,C41=$V$1,C42=$U$1,C42=$V$1),0,1)))</f>
        <v/>
      </c>
      <c r="W40" s="2">
        <f>IF($A40&gt;='DB_FG_243way_Regular Symbol'!F$16,"",IF(D40=0,"",IF(OR(D40=$U$1,D40=$V$1,D41=$U$1,D41=$V$1,D42=$U$1,D42=$V$1),0,1)))</f>
        <v>0</v>
      </c>
      <c r="X40" s="2">
        <f>IF($A40&gt;='DB_FG_243way_Regular Symbol'!G$16,"",IF(E40=0,"",IF(OR(E40=$U$1,E40=$V$1,E41=$U$1,E41=$V$1,E42=$U$1,E42=$V$1),0,1)))</f>
        <v>0</v>
      </c>
      <c r="Y40" s="128">
        <f>IF($A40&gt;='DB_FG_243way_Regular Symbol'!H$16,"",IF(F40=0,"",IF(OR(F40=$U$1,F40=$V$1,F41=$U$1,F41=$V$1,F42=$U$1,F42=$V$1),0,1)))</f>
        <v>1</v>
      </c>
      <c r="AA40" s="342">
        <f>IF($A40&gt;='DB_FG_243way_Regular Symbol'!D$16,"",IF(B40=0,"",IF(OR(B40=$AA$1,B40=$AB$1,B41=$AA$1,B41=$AB$1,B42=$AA$1,,B42=$AB$1),0,1)))</f>
        <v>1</v>
      </c>
      <c r="AB40" s="2" t="str">
        <f>IF($A40&gt;='DB_FG_243way_Regular Symbol'!E$16,"",IF(C40=0,"",IF(OR(C40=$AA$1,C40=$AB$1,C41=$AA$1,C41=$AB$1,C42=$AA$1,,C42=$AB$1),0,1)))</f>
        <v/>
      </c>
      <c r="AC40" s="2">
        <f>IF($A40&gt;='DB_FG_243way_Regular Symbol'!F$16,"",IF(D40=0,"",IF(OR(D40=$AA$1,D40=$AB$1,D41=$AA$1,D41=$AB$1,D42=$AA$1,,D42=$AB$1),0,1)))</f>
        <v>1</v>
      </c>
      <c r="AD40" s="2">
        <f>IF($A40&gt;='DB_FG_243way_Regular Symbol'!G$16,"",IF(E40=0,"",IF(OR(E40=$AA$1,E40=$AB$1,E41=$AA$1,E41=$AB$1,E42=$AA$1,,E42=$AB$1),0,1)))</f>
        <v>0</v>
      </c>
      <c r="AE40" s="128">
        <f>IF($A40&gt;='DB_FG_243way_Regular Symbol'!H$16,"",IF(F40=0,"",IF(OR(F40=$AA$1,F40=$AB$1,F41=$AA$1,F41=$AB$1,F42=$AA$1,,F42=$AB$1),0,1)))</f>
        <v>1</v>
      </c>
      <c r="AG40" s="342">
        <f>IF($A40&gt;='DB_FG_243way_Regular Symbol'!D$16,"",IF(B40=0,"",IF(OR(B40=$AG$1,B40=$AH$1,B41=$AG$1,B41=$AH$1,B42=$AG$1,B42=$AH$1),0,1)))</f>
        <v>1</v>
      </c>
      <c r="AH40" s="2" t="str">
        <f>IF($A40&gt;='DB_FG_243way_Regular Symbol'!E$16,"",IF(C40=0,"",IF(OR(C40=$AG$1,C40=$AH$1,C41=$AG$1,C41=$AH$1,C42=$AG$1,C42=$AH$1),0,1)))</f>
        <v/>
      </c>
      <c r="AI40" s="2">
        <f>IF($A40&gt;='DB_FG_243way_Regular Symbol'!F$16,"",IF(D40=0,"",IF(OR(D40=$AG$1,D40=$AH$1,D41=$AG$1,D41=$AH$1,D42=$AG$1,D42=$AH$1),0,1)))</f>
        <v>0</v>
      </c>
      <c r="AJ40" s="2">
        <f>IF($A40&gt;='DB_FG_243way_Regular Symbol'!G$16,"",IF(E40=0,"",IF(OR(E40=$AG$1,E40=$AH$1,E41=$AG$1,E41=$AH$1,E42=$AG$1,E42=$AH$1),0,1)))</f>
        <v>0</v>
      </c>
      <c r="AK40" s="128">
        <f>IF($A40&gt;='DB_FG_243way_Regular Symbol'!H$16,"",IF(F40=0,"",IF(OR(F40=$AG$1,F40=$AH$1,F41=$AG$1,F41=$AH$1,F42=$AG$1,F42=$AH$1),0,1)))</f>
        <v>0</v>
      </c>
      <c r="AM40" s="342">
        <f>IF($A40&gt;='DB_FG_243way_Regular Symbol'!D$16,"",IF(B40=0,"",IF(OR(B40=$AM$1,B40=$AN$1,B41=$AM$1,B41=$AN$1,B42=$AM$1,B42=$AN$1),0,1)))</f>
        <v>1</v>
      </c>
      <c r="AN40" s="2" t="str">
        <f>IF($A40&gt;='DB_FG_243way_Regular Symbol'!E$16,"",IF(C40=0,"",IF(OR(C40=$AM$1,C40=$AN$1,C41=$AM$1,C41=$AN$1,C42=$AM$1,C42=$AN$1),0,1)))</f>
        <v/>
      </c>
      <c r="AO40" s="2">
        <f>IF($A40&gt;='DB_FG_243way_Regular Symbol'!F$16,"",IF(D40=0,"",IF(OR(D40=$AM$1,D40=$AN$1,D41=$AM$1,D41=$AN$1,D42=$AM$1,D42=$AN$1),0,1)))</f>
        <v>1</v>
      </c>
      <c r="AP40" s="2">
        <f>IF($A40&gt;='DB_FG_243way_Regular Symbol'!G$16,"",IF(E40=0,"",IF(OR(E40=$AM$1,E40=$AN$1,E41=$AM$1,E41=$AN$1,E42=$AM$1,E42=$AN$1),0,1)))</f>
        <v>0</v>
      </c>
      <c r="AQ40" s="128">
        <f>IF($A40&gt;='DB_FG_243way_Regular Symbol'!H$16,"",IF(F40=0,"",IF(OR(F40=$AM$1,F40=$AN$1,F41=$AM$1,F41=$AN$1,F42=$AM$1,F42=$AN$1),0,1)))</f>
        <v>1</v>
      </c>
      <c r="AS40" s="342">
        <f>IF($A40&gt;='DB_FG_243way_Regular Symbol'!D$16,"",IF(B40=0,"",IF(OR(B40=$AM$1,B40=$AT$1,B41=$AM$1,B41=$AT$1,B42=$AM$1,B42=$AT$1),0,1)))</f>
        <v>1</v>
      </c>
      <c r="AT40" s="2" t="str">
        <f>IF($A40&gt;='DB_FG_243way_Regular Symbol'!E$16,"",IF(C40=0,"",IF(OR(C40=$AM$1,C40=$AT$1,C41=$AM$1,C41=$AT$1,C42=$AM$1,C42=$AT$1),0,1)))</f>
        <v/>
      </c>
      <c r="AU40" s="2">
        <f>IF($A40&gt;='DB_FG_243way_Regular Symbol'!F$16,"",IF(D40=0,"",IF(OR(D40=$AM$1,D40=$AT$1,D41=$AM$1,D41=$AT$1,D42=$AM$1,D42=$AT$1),0,1)))</f>
        <v>1</v>
      </c>
      <c r="AV40" s="2">
        <f>IF($A40&gt;='DB_FG_243way_Regular Symbol'!G$16,"",IF(E40=0,"",IF(OR(E40=$AM$1,E40=$AT$1,E41=$AM$1,E41=$AT$1,E42=$AM$1,E42=$AT$1),0,1)))</f>
        <v>0</v>
      </c>
      <c r="AW40" s="128">
        <f>IF($A40&gt;='DB_FG_243way_Regular Symbol'!H$16,"",IF(F40=0,"",IF(OR(F40=$AM$1,F40=$AT$1,F41=$AM$1,F41=$AT$1,F42=$AM$1,F42=$AT$1),0,1)))</f>
        <v>1</v>
      </c>
      <c r="AY40" s="342">
        <f>IF($A40&gt;='DB_FG_243way_Regular Symbol'!D$16,"",IF(B40=0,"",IF(OR(B40=$AM$1,B40=$AZ$1,B41=$AM$1,B41=$AZ$1,B42=$AM$1,B42=$AZ$1),0,1)))</f>
        <v>1</v>
      </c>
      <c r="AZ40" s="2" t="str">
        <f>IF($A40&gt;='DB_FG_243way_Regular Symbol'!E$16,"",IF(C40=0,"",IF(OR(C40=$AM$1,C40=$AZ$1,C41=$AM$1,C41=$AZ$1,C42=$AM$1,C42=$AZ$1),0,1)))</f>
        <v/>
      </c>
      <c r="BA40" s="2">
        <f>IF($A40&gt;='DB_FG_243way_Regular Symbol'!F$16,"",IF(D40=0,"",IF(OR(D40=$AM$1,D40=$AZ$1,D41=$AM$1,D41=$AZ$1,D42=$AM$1,D42=$AZ$1),0,1)))</f>
        <v>1</v>
      </c>
      <c r="BB40" s="2">
        <f>IF($A40&gt;='DB_FG_243way_Regular Symbol'!G$16,"",IF(E40=0,"",IF(OR(E40=$AM$1,E40=$AZ$1,E41=$AM$1,E41=$AZ$1,E42=$AM$1,E42=$AZ$1),0,1)))</f>
        <v>0</v>
      </c>
      <c r="BC40" s="128">
        <f>IF($A40&gt;='DB_FG_243way_Regular Symbol'!H$16,"",IF(F40=0,"",IF(OR(F40=$AM$1,F40=$AZ$1,F41=$AM$1,F41=$AZ$1,F42=$AM$1,F42=$AZ$1),0,1)))</f>
        <v>1</v>
      </c>
      <c r="BE40" s="342"/>
      <c r="BF40" s="2"/>
      <c r="BG40" s="2">
        <f>IF($A40&gt;='DB_FG_243way_Regular Symbol'!F$16,"",IF(D40=0,"",COUNTIF(D40:D42,$BF$1)))</f>
        <v>0</v>
      </c>
      <c r="BH40" s="2">
        <f>IF($A40&gt;='DB_FG_243way_Regular Symbol'!G$16,"",IF(E40=0,"",COUNTIF(E40:E42,$BF$1)))</f>
        <v>0</v>
      </c>
      <c r="BI40" s="2">
        <f>IF($A40&gt;='DB_FG_243way_Regular Symbol'!H$16,"",IF(F40=0,"",COUNTIF(F40:F42,$BF$1)))</f>
        <v>0</v>
      </c>
      <c r="BK40" s="342"/>
      <c r="BL40" s="2"/>
      <c r="BM40" s="2">
        <f>IF($A40&gt;='DB_FG_243way_Regular Symbol'!F$16,"",IF(D40=0,"",IF(OR(D40=$AM$1,D40=$BL$1,D41=$AM$1,D41=$BL$1,D42=$AM$1,D42=$BL$1),0,1)))</f>
        <v>1</v>
      </c>
      <c r="BN40" s="2">
        <f>IF($A40&gt;='DB_FG_243way_Regular Symbol'!G$16,"",IF(E40=0,"",IF(OR(E40=$AM$1,E40=$BL$1,E41=$AM$1,E41=$BL$1,E42=$AM$1,E42=$BL$1),0,1)))</f>
        <v>0</v>
      </c>
      <c r="BO40" s="128">
        <f>IF($A40&gt;='DB_FG_243way_Regular Symbol'!H$16,"",IF(F40=0,"",IF(OR(F40=$AM$1,F40=$BL$1,F41=$AM$1,F41=$BL$1,F42=$AM$1,F42=$BL$1),0,1)))</f>
        <v>1</v>
      </c>
      <c r="BQ40" s="2">
        <f>IF($A40&gt;='DB_FG_243way_Regular Symbol'!D$16,"",IF(B40=0,"",IF(OR(B40=$BQ$1,B40=$BR$1,B41=$BQ$1,B41=$BR$1,B42=$BQ$1,B42=$BR$1),0,1)))</f>
        <v>1</v>
      </c>
      <c r="BR40" s="2" t="str">
        <f>IF($A40&gt;='DB_FG_243way_Regular Symbol'!E$16,"",IF(C40=0,"",IF(OR(C40=$BQ$1,C40=$BR$1,C41=$BQ$1,C41=$BR$1,C42=$BQ$1,C42=$BR$1),0,1)))</f>
        <v/>
      </c>
      <c r="BS40" s="2">
        <f>IF($A40&gt;='DB_FG_243way_Regular Symbol'!F$16,"",IF(D40=0,"",IF(OR(D40=$BQ$1,D40=$BR$1,D41=$BQ$1,D41=$BR$1,D42=$BQ$1,D42=$BR$1),0,1)))</f>
        <v>1</v>
      </c>
      <c r="BT40" s="2">
        <f>IF($A40&gt;='DB_FG_243way_Regular Symbol'!G$16,"",IF(E40=0,"",IF(OR(E40=$BQ$1,E40=$BR$1,E41=$BQ$1,E41=$BR$1,E42=$BQ$1,E42=$BR$1),0,1)))</f>
        <v>0</v>
      </c>
      <c r="BU40" s="2">
        <f>IF($A40&gt;='DB_FG_243way_Regular Symbol'!H$16,"",IF(F40=0,"",IF(OR(F40=$BQ$1,F40=$BR$1,F41=$BQ$1,F41=$BR$1,F42=$BQ$1,F42=$BR$1),0,1)))</f>
        <v>0</v>
      </c>
      <c r="BW40" s="2">
        <f>IF($A40&gt;='DB_FG_243way_Regular Symbol'!D$16,"",IF(B40=0,"",IF(OR(B40=$BW$1,B41=$BW$1,B42=$BW$1,B40=$BX$1,B41=$BX$1,B42=$BX$1),0,1)))</f>
        <v>1</v>
      </c>
      <c r="BX40" s="2" t="str">
        <f>IF($A40&gt;='DB_FG_243way_Regular Symbol'!E$16,"",IF(C40=0,"",IF(OR(C40=$BW$1,C41=$BW$1,C42=$BW$1,C40=$BX$1,C41=$BX$1,C42=$BX$1),0,1)))</f>
        <v/>
      </c>
      <c r="BY40" s="2">
        <f>IF($A40&gt;='DB_FG_243way_Regular Symbol'!F$16,"",IF(D40=0,"",IF(OR(D40=$BW$1,D41=$BW$1,D42=$BW$1,D40=$BX$1,D41=$BX$1,D42=$BX$1),0,1)))</f>
        <v>1</v>
      </c>
      <c r="BZ40" s="2">
        <f>IF($A40&gt;='DB_FG_243way_Regular Symbol'!G$16,"",IF(E40=0,"",IF(OR(E40=$BW$1,E41=$BW$1,E42=$BW$1,E40=$BX$1,E41=$BX$1,E42=$BX$1),0,1)))</f>
        <v>0</v>
      </c>
      <c r="CA40" s="2">
        <f>IF($A40&gt;='DB_FG_243way_Regular Symbol'!H$16,"",IF(F40=0,"",IF(OR(F40=$BW$1,F41=$BW$1,F42=$BW$1,F40=$BX$1,F41=$BX$1,F42=$BX$1),0,1)))</f>
        <v>0</v>
      </c>
      <c r="CC40" s="2">
        <f>IF($A40&gt;='DB_FG_243way_Regular Symbol'!D$16,"",IF(B40=0,"",IF(OR(B40=$BW$1,B41=$BW$1,B42=$BW$1,B40=$CD$1,B41=$CD$1,B42=$CD$1),0,1)))</f>
        <v>1</v>
      </c>
      <c r="CD40" s="2" t="str">
        <f>IF($A40&gt;='DB_FG_243way_Regular Symbol'!E$16,"",IF(C40=0,"",IF(OR(C40=$BW$1,C41=$BW$1,C42=$BW$1,C40=$CD$1,C41=$CD$1,C42=$CD$1),0,1)))</f>
        <v/>
      </c>
      <c r="CE40" s="2">
        <f>IF($A40&gt;='DB_FG_243way_Regular Symbol'!F$16,"",IF(D40=0,"",IF(OR(D40=$BW$1,D41=$BW$1,D42=$BW$1,D40=$CD$1,D41=$CD$1,D42=$CD$1),0,1)))</f>
        <v>1</v>
      </c>
      <c r="CF40" s="2">
        <f>IF($A40&gt;='DB_FG_243way_Regular Symbol'!G$16,"",IF(E40=0,"",IF(OR(E40=$BW$1,E41=$BW$1,E42=$BW$1,E40=$CD$1,E41=$CD$1,E42=$CD$1),0,1)))</f>
        <v>0</v>
      </c>
      <c r="CG40" s="2">
        <f>IF($A40&gt;='DB_FG_243way_Regular Symbol'!H$16,"",IF(F40=0,"",IF(OR(F40=$BW$1,F41=$BW$1,F42=$BW$1,F40=$CD$1,F41=$CD$1,F42=$CD$1),0,1)))</f>
        <v>1</v>
      </c>
      <c r="CI40" s="2">
        <f>IF($A40&gt;='DB_FG_243way_Regular Symbol'!D$16,"",IF(B40=0,"",IF(OR(B40=$BW$1,B41=$BW$1,B42=$BW$1,B40=$CJ$1,B41=$CJ$1,B42=$CJ$1),0,1)))</f>
        <v>0</v>
      </c>
      <c r="CJ40" s="2" t="str">
        <f>IF($A40&gt;='DB_FG_243way_Regular Symbol'!E$16,"",IF(C40=0,"",IF(OR(C40=$BW$1,C41=$BW$1,C42=$BW$1,C40=$CJ$1,C41=$CJ$1,C42=$CJ$1),0,1)))</f>
        <v/>
      </c>
      <c r="CK40" s="2">
        <f>IF($A40&gt;='DB_FG_243way_Regular Symbol'!F$16,"",IF(D40=0,"",IF(OR(D40=$BW$1,D41=$BW$1,D42=$BW$1,D40=$CJ$1,D41=$CJ$1,D42=$CJ$1),0,1)))</f>
        <v>1</v>
      </c>
      <c r="CL40" s="2">
        <f>IF($A40&gt;='DB_FG_243way_Regular Symbol'!G$16,"",IF(E40=0,"",IF(OR(E40=$BW$1,E41=$BW$1,E42=$BW$1,E40=$CJ$1,E41=$CJ$1,E42=$CJ$1),0,1)))</f>
        <v>0</v>
      </c>
      <c r="CM40" s="2">
        <f>IF($A40&gt;='DB_FG_243way_Regular Symbol'!H$16,"",IF(F40=0,"",IF(OR(F40=$BW$1,F41=$BW$1,F42=$BW$1,F40=$CJ$1,F41=$CJ$1,F42=$CJ$1),0,1)))</f>
        <v>1</v>
      </c>
      <c r="CO40" s="2">
        <f>IF($A40&gt;='DB_FG_243way_Regular Symbol'!D$16,"",IF(B40=0,"",IF(OR(B40=$BW$1,B41=$BW$1,B42=$BW$1,B40=$CP$1,B41=$CP$1,B42=$CP$1),0,1)))</f>
        <v>1</v>
      </c>
      <c r="CP40" s="2" t="str">
        <f>IF($A40&gt;='DB_FG_243way_Regular Symbol'!E$16,"",IF(C40=0,"",IF(OR(C40=$BW$1,C41=$BW$1,C42=$BW$1,C40=$CP$1,C41=$CP$1,C42=$CP$1),0,1)))</f>
        <v/>
      </c>
      <c r="CQ40" s="2">
        <f>IF($A40&gt;='DB_FG_243way_Regular Symbol'!F$16,"",IF(D40=0,"",IF(OR(D40=$BW$1,D41=$BW$1,D42=$BW$1,D40=$CP$1,D41=$CP$1,D42=$CP$1),0,1)))</f>
        <v>1</v>
      </c>
      <c r="CR40" s="2">
        <f>IF($A40&gt;='DB_FG_243way_Regular Symbol'!G$16,"",IF(E40=0,"",IF(OR(E40=$BW$1,E41=$BW$1,E42=$BW$1,E40=$CP$1,E41=$CP$1,E42=$CP$1),0,1)))</f>
        <v>0</v>
      </c>
      <c r="CS40" s="2">
        <f>IF($A40&gt;='DB_FG_243way_Regular Symbol'!H$16,"",IF(F40=0,"",IF(OR(F40=$BW$1,F41=$BW$1,F42=$BW$1,F40=$CP$1,F41=$CP$1,F42=$CP$1),0,1)))</f>
        <v>1</v>
      </c>
      <c r="CU40" s="2">
        <f>IF($A40&gt;='DB_FG_243way_Regular Symbol'!D$16,"",IF(B40=0,"",IF(OR(B40=$BW$1,B41=$BW$1,B42=$BW$1,B40=$CV$1,B41=$CV$1,B42=$CV$1),0,1)))</f>
        <v>0</v>
      </c>
      <c r="CV40" s="2" t="str">
        <f>IF($A40&gt;='DB_FG_243way_Regular Symbol'!E$16,"",IF(C40=0,"",IF(OR(C40=$BW$1,C41=$BW$1,C42=$BW$1,C40=$CV$1,C41=$CV$1,C42=$CV$1),0,1)))</f>
        <v/>
      </c>
      <c r="CW40" s="2">
        <f>IF($A40&gt;='DB_FG_243way_Regular Symbol'!F$16,"",IF(D40=0,"",IF(OR(D40=$BW$1,D41=$BW$1,D42=$BW$1,D40=$CV$1,D41=$CV$1,D42=$CV$1),0,1)))</f>
        <v>1</v>
      </c>
      <c r="CX40" s="2">
        <f>IF($A40&gt;='DB_FG_243way_Regular Symbol'!G$16,"",IF(E40=0,"",IF(OR(E40=$BW$1,E41=$BW$1,E42=$BW$1,E40=$CV$1,E41=$CV$1,E42=$CV$1),0,1)))</f>
        <v>0</v>
      </c>
      <c r="CY40" s="2">
        <f>IF($A40&gt;='DB_FG_243way_Regular Symbol'!H$16,"",IF(F40=0,"",IF(OR(F40=$BW$1,F41=$BW$1,F42=$BW$1,F40=$CV$1,F41=$CV$1,F42=$CV$1),0,1)))</f>
        <v>1</v>
      </c>
    </row>
    <row r="41" spans="1:103">
      <c r="A41" s="341">
        <f>IF('DB_FG_243way_Regular Symbol'!L40="","",'DB_FG_243way_Regular Symbol'!L40)</f>
        <v>37</v>
      </c>
      <c r="B41" s="184" t="str">
        <f>IF('DB_FG_243way_Regular Symbol'!M40="",
IF($A41-'DB_FG_243way_Regular Symbol'!D$16&gt;='DB_FG_243way_RegularＸ_W()'!B$2-1,"",VLOOKUP($A41-'DB_FG_243way_Regular Symbol'!D$16,'DB_FG_243way_Regular Symbol'!$L$3:$Q$99,'DB_FG_243way_RegularＸ_W()'!B$3+1,FALSE)),
'DB_FG_243way_Regular Symbol'!M40)</f>
        <v>J</v>
      </c>
      <c r="C41" s="184" t="str">
        <f>IF('DB_FG_243way_Regular Symbol'!N40="",
IF($A41-'DB_FG_243way_Regular Symbol'!E$16&gt;='DB_FG_243way_RegularＸ_W()'!C$2-1,"",VLOOKUP($A41-'DB_FG_243way_Regular Symbol'!E$16,'DB_FG_243way_Regular Symbol'!$L$3:$Q$99,'DB_FG_243way_RegularＸ_W()'!C$3+1,FALSE)),
'DB_FG_243way_Regular Symbol'!N40)</f>
        <v/>
      </c>
      <c r="D41" s="184" t="str">
        <f>IF('DB_FG_243way_Regular Symbol'!O40="",
IF($A41-'DB_FG_243way_Regular Symbol'!F$16&gt;='DB_FG_243way_RegularＸ_W()'!D$2-1,"",VLOOKUP($A41-'DB_FG_243way_Regular Symbol'!F$16,'DB_FG_243way_Regular Symbol'!$L$3:$Q$99,'DB_FG_243way_RegularＸ_W()'!D$3+1,FALSE)),
'DB_FG_243way_Regular Symbol'!O40)</f>
        <v>M2</v>
      </c>
      <c r="E41" s="184" t="str">
        <f>IF('DB_FG_243way_Regular Symbol'!P40="",
IF($A41-'DB_FG_243way_Regular Symbol'!G$16&gt;='DB_FG_243way_RegularＸ_W()'!E$2-1,"",VLOOKUP($A41-'DB_FG_243way_Regular Symbol'!G$16,'DB_FG_243way_Regular Symbol'!$L$3:$Q$99,'DB_FG_243way_RegularＸ_W()'!E$3+1,FALSE)),
'DB_FG_243way_Regular Symbol'!P40)</f>
        <v>Q</v>
      </c>
      <c r="F41" s="358" t="str">
        <f>IF('DB_FG_243way_Regular Symbol'!Q40="",
IF($A41-'DB_FG_243way_Regular Symbol'!H$16&gt;='DB_FG_243way_RegularＸ_W()'!F$2-1,"",VLOOKUP($A41-'DB_FG_243way_Regular Symbol'!H$16,'DB_FG_243way_Regular Symbol'!$L$3:$Q$99,'DB_FG_243way_RegularＸ_W()'!F$3+1,FALSE)),
'DB_FG_243way_Regular Symbol'!Q40)</f>
        <v>M4</v>
      </c>
      <c r="O41" s="342">
        <f>IF($A41&gt;='DB_FG_243way_Regular Symbol'!D$16,"",IF(B41=0,"",IF(OR(B41=$O$1,B41=$P$1,B42=$O$1,B42=$P$1,B43=$O$1,B43=$P$1),0,1)))</f>
        <v>1</v>
      </c>
      <c r="P41" s="2" t="str">
        <f>IF($A41&gt;='DB_FG_243way_Regular Symbol'!E$16,"",IF(C41=0,"",IF(OR(C41=$O$1,C41=$P$1,C42=$O$1,C42=$P$1,C43=$O$1,C43=$P$1),0,1)))</f>
        <v/>
      </c>
      <c r="Q41" s="2">
        <f>IF($A41&gt;='DB_FG_243way_Regular Symbol'!F$16,"",IF(D41=0,"",IF(OR(D41=$O$1,D41=$P$1,D42=$O$1,D42=$P$1,D43=$O$1,D43=$P$1),0,1)))</f>
        <v>1</v>
      </c>
      <c r="R41" s="2">
        <f>IF($A41&gt;='DB_FG_243way_Regular Symbol'!G$16,"",IF(E41=0,"",IF(OR(E41=$O$1,E41=$P$1,E42=$O$1,E42=$P$1,E43=$O$1,E43=$P$1),0,1)))</f>
        <v>0</v>
      </c>
      <c r="S41" s="128">
        <f>IF($A41&gt;='DB_FG_243way_Regular Symbol'!H$16,"",IF(F41=0,"",IF(OR(F41=$O$1,F41=$P$1,F42=$O$1,F42=$P$1,F43=$O$1,F43=$P$1),0,1)))</f>
        <v>1</v>
      </c>
      <c r="U41" s="342">
        <f>IF($A41&gt;='DB_FG_243way_Regular Symbol'!D$16,"",IF(B41=0,"",IF(OR(B41=$U$1,B41=$V$1,B42=$U$1,B42=$V$1,B43=$U$1,B43=$V$1),0,1)))</f>
        <v>1</v>
      </c>
      <c r="V41" s="2" t="str">
        <f>IF($A41&gt;='DB_FG_243way_Regular Symbol'!E$16,"",IF(C41=0,"",IF(OR(C41=$U$1,C41=$V$1,C42=$U$1,C42=$V$1,C43=$U$1,C43=$V$1),0,1)))</f>
        <v/>
      </c>
      <c r="W41" s="2">
        <f>IF($A41&gt;='DB_FG_243way_Regular Symbol'!F$16,"",IF(D41=0,"",IF(OR(D41=$U$1,D41=$V$1,D42=$U$1,D42=$V$1,D43=$U$1,D43=$V$1),0,1)))</f>
        <v>0</v>
      </c>
      <c r="X41" s="2">
        <f>IF($A41&gt;='DB_FG_243way_Regular Symbol'!G$16,"",IF(E41=0,"",IF(OR(E41=$U$1,E41=$V$1,E42=$U$1,E42=$V$1,E43=$U$1,E43=$V$1),0,1)))</f>
        <v>1</v>
      </c>
      <c r="Y41" s="128">
        <f>IF($A41&gt;='DB_FG_243way_Regular Symbol'!H$16,"",IF(F41=0,"",IF(OR(F41=$U$1,F41=$V$1,F42=$U$1,F42=$V$1,F43=$U$1,F43=$V$1),0,1)))</f>
        <v>1</v>
      </c>
      <c r="AA41" s="342">
        <f>IF($A41&gt;='DB_FG_243way_Regular Symbol'!D$16,"",IF(B41=0,"",IF(OR(B41=$AA$1,B41=$AB$1,B42=$AA$1,B42=$AB$1,B43=$AA$1,,B43=$AB$1),0,1)))</f>
        <v>1</v>
      </c>
      <c r="AB41" s="2" t="str">
        <f>IF($A41&gt;='DB_FG_243way_Regular Symbol'!E$16,"",IF(C41=0,"",IF(OR(C41=$AA$1,C41=$AB$1,C42=$AA$1,C42=$AB$1,C43=$AA$1,,C43=$AB$1),0,1)))</f>
        <v/>
      </c>
      <c r="AC41" s="2">
        <f>IF($A41&gt;='DB_FG_243way_Regular Symbol'!F$16,"",IF(D41=0,"",IF(OR(D41=$AA$1,D41=$AB$1,D42=$AA$1,D42=$AB$1,D43=$AA$1,,D43=$AB$1),0,1)))</f>
        <v>1</v>
      </c>
      <c r="AD41" s="2">
        <f>IF($A41&gt;='DB_FG_243way_Regular Symbol'!G$16,"",IF(E41=0,"",IF(OR(E41=$AA$1,E41=$AB$1,E42=$AA$1,E42=$AB$1,E43=$AA$1,,E43=$AB$1),0,1)))</f>
        <v>1</v>
      </c>
      <c r="AE41" s="128">
        <f>IF($A41&gt;='DB_FG_243way_Regular Symbol'!H$16,"",IF(F41=0,"",IF(OR(F41=$AA$1,F41=$AB$1,F42=$AA$1,F42=$AB$1,F43=$AA$1,,F43=$AB$1),0,1)))</f>
        <v>1</v>
      </c>
      <c r="AG41" s="342">
        <f>IF($A41&gt;='DB_FG_243way_Regular Symbol'!D$16,"",IF(B41=0,"",IF(OR(B41=$AG$1,B41=$AH$1,B42=$AG$1,B42=$AH$1,B43=$AG$1,B43=$AH$1),0,1)))</f>
        <v>1</v>
      </c>
      <c r="AH41" s="2" t="str">
        <f>IF($A41&gt;='DB_FG_243way_Regular Symbol'!E$16,"",IF(C41=0,"",IF(OR(C41=$AG$1,C41=$AH$1,C42=$AG$1,C42=$AH$1,C43=$AG$1,C43=$AH$1),0,1)))</f>
        <v/>
      </c>
      <c r="AI41" s="2">
        <f>IF($A41&gt;='DB_FG_243way_Regular Symbol'!F$16,"",IF(D41=0,"",IF(OR(D41=$AG$1,D41=$AH$1,D42=$AG$1,D42=$AH$1,D43=$AG$1,D43=$AH$1),0,1)))</f>
        <v>0</v>
      </c>
      <c r="AJ41" s="2">
        <f>IF($A41&gt;='DB_FG_243way_Regular Symbol'!G$16,"",IF(E41=0,"",IF(OR(E41=$AG$1,E41=$AH$1,E42=$AG$1,E42=$AH$1,E43=$AG$1,E43=$AH$1),0,1)))</f>
        <v>1</v>
      </c>
      <c r="AK41" s="128">
        <f>IF($A41&gt;='DB_FG_243way_Regular Symbol'!H$16,"",IF(F41=0,"",IF(OR(F41=$AG$1,F41=$AH$1,F42=$AG$1,F42=$AH$1,F43=$AG$1,F43=$AH$1),0,1)))</f>
        <v>0</v>
      </c>
      <c r="AM41" s="342">
        <f>IF($A41&gt;='DB_FG_243way_Regular Symbol'!D$16,"",IF(B41=0,"",IF(OR(B41=$AM$1,B41=$AN$1,B42=$AM$1,B42=$AN$1,B43=$AM$1,B43=$AN$1),0,1)))</f>
        <v>1</v>
      </c>
      <c r="AN41" s="2" t="str">
        <f>IF($A41&gt;='DB_FG_243way_Regular Symbol'!E$16,"",IF(C41=0,"",IF(OR(C41=$AM$1,C41=$AN$1,C42=$AM$1,C42=$AN$1,C43=$AM$1,C43=$AN$1),0,1)))</f>
        <v/>
      </c>
      <c r="AO41" s="2">
        <f>IF($A41&gt;='DB_FG_243way_Regular Symbol'!F$16,"",IF(D41=0,"",IF(OR(D41=$AM$1,D41=$AN$1,D42=$AM$1,D42=$AN$1,D43=$AM$1,D43=$AN$1),0,1)))</f>
        <v>1</v>
      </c>
      <c r="AP41" s="2">
        <f>IF($A41&gt;='DB_FG_243way_Regular Symbol'!G$16,"",IF(E41=0,"",IF(OR(E41=$AM$1,E41=$AN$1,E42=$AM$1,E42=$AN$1,E43=$AM$1,E43=$AN$1),0,1)))</f>
        <v>1</v>
      </c>
      <c r="AQ41" s="128">
        <f>IF($A41&gt;='DB_FG_243way_Regular Symbol'!H$16,"",IF(F41=0,"",IF(OR(F41=$AM$1,F41=$AN$1,F42=$AM$1,F42=$AN$1,F43=$AM$1,F43=$AN$1),0,1)))</f>
        <v>1</v>
      </c>
      <c r="AS41" s="342">
        <f>IF($A41&gt;='DB_FG_243way_Regular Symbol'!D$16,"",IF(B41=0,"",IF(OR(B41=$AM$1,B41=$AT$1,B42=$AM$1,B42=$AT$1,B43=$AM$1,B43=$AT$1),0,1)))</f>
        <v>1</v>
      </c>
      <c r="AT41" s="2" t="str">
        <f>IF($A41&gt;='DB_FG_243way_Regular Symbol'!E$16,"",IF(C41=0,"",IF(OR(C41=$AM$1,C41=$AT$1,C42=$AM$1,C42=$AT$1,C43=$AM$1,C43=$AT$1),0,1)))</f>
        <v/>
      </c>
      <c r="AU41" s="2">
        <f>IF($A41&gt;='DB_FG_243way_Regular Symbol'!F$16,"",IF(D41=0,"",IF(OR(D41=$AM$1,D41=$AT$1,D42=$AM$1,D42=$AT$1,D43=$AM$1,D43=$AT$1),0,1)))</f>
        <v>1</v>
      </c>
      <c r="AV41" s="2">
        <f>IF($A41&gt;='DB_FG_243way_Regular Symbol'!G$16,"",IF(E41=0,"",IF(OR(E41=$AM$1,E41=$AT$1,E42=$AM$1,E42=$AT$1,E43=$AM$1,E43=$AT$1),0,1)))</f>
        <v>1</v>
      </c>
      <c r="AW41" s="128">
        <f>IF($A41&gt;='DB_FG_243way_Regular Symbol'!H$16,"",IF(F41=0,"",IF(OR(F41=$AM$1,F41=$AT$1,F42=$AM$1,F42=$AT$1,F43=$AM$1,F43=$AT$1),0,1)))</f>
        <v>1</v>
      </c>
      <c r="AY41" s="342">
        <f>IF($A41&gt;='DB_FG_243way_Regular Symbol'!D$16,"",IF(B41=0,"",IF(OR(B41=$AM$1,B41=$AZ$1,B42=$AM$1,B42=$AZ$1,B43=$AM$1,B43=$AZ$1),0,1)))</f>
        <v>1</v>
      </c>
      <c r="AZ41" s="2" t="str">
        <f>IF($A41&gt;='DB_FG_243way_Regular Symbol'!E$16,"",IF(C41=0,"",IF(OR(C41=$AM$1,C41=$AZ$1,C42=$AM$1,C42=$AZ$1,C43=$AM$1,C43=$AZ$1),0,1)))</f>
        <v/>
      </c>
      <c r="BA41" s="2">
        <f>IF($A41&gt;='DB_FG_243way_Regular Symbol'!F$16,"",IF(D41=0,"",IF(OR(D41=$AM$1,D41=$AZ$1,D42=$AM$1,D42=$AZ$1,D43=$AM$1,D43=$AZ$1),0,1)))</f>
        <v>1</v>
      </c>
      <c r="BB41" s="2">
        <f>IF($A41&gt;='DB_FG_243way_Regular Symbol'!G$16,"",IF(E41=0,"",IF(OR(E41=$AM$1,E41=$AZ$1,E42=$AM$1,E42=$AZ$1,E43=$AM$1,E43=$AZ$1),0,1)))</f>
        <v>1</v>
      </c>
      <c r="BC41" s="128">
        <f>IF($A41&gt;='DB_FG_243way_Regular Symbol'!H$16,"",IF(F41=0,"",IF(OR(F41=$AM$1,F41=$AZ$1,F42=$AM$1,F42=$AZ$1,F43=$AM$1,F43=$AZ$1),0,1)))</f>
        <v>1</v>
      </c>
      <c r="BE41" s="342"/>
      <c r="BF41" s="2"/>
      <c r="BG41" s="2">
        <f>IF($A41&gt;='DB_FG_243way_Regular Symbol'!F$16,"",IF(D41=0,"",COUNTIF(D41:D43,$BF$1)))</f>
        <v>0</v>
      </c>
      <c r="BH41" s="2">
        <f>IF($A41&gt;='DB_FG_243way_Regular Symbol'!G$16,"",IF(E41=0,"",COUNTIF(E41:E43,$BF$1)))</f>
        <v>0</v>
      </c>
      <c r="BI41" s="2">
        <f>IF($A41&gt;='DB_FG_243way_Regular Symbol'!H$16,"",IF(F41=0,"",COUNTIF(F41:F43,$BF$1)))</f>
        <v>0</v>
      </c>
      <c r="BK41" s="342"/>
      <c r="BL41" s="2"/>
      <c r="BM41" s="2">
        <f>IF($A41&gt;='DB_FG_243way_Regular Symbol'!F$16,"",IF(D41=0,"",IF(OR(D41=$AM$1,D41=$BL$1,D42=$AM$1,D42=$BL$1,D43=$AM$1,D43=$BL$1),0,1)))</f>
        <v>1</v>
      </c>
      <c r="BN41" s="2">
        <f>IF($A41&gt;='DB_FG_243way_Regular Symbol'!G$16,"",IF(E41=0,"",IF(OR(E41=$AM$1,E41=$BL$1,E42=$AM$1,E42=$BL$1,E43=$AM$1,E43=$BL$1),0,1)))</f>
        <v>1</v>
      </c>
      <c r="BO41" s="128">
        <f>IF($A41&gt;='DB_FG_243way_Regular Symbol'!H$16,"",IF(F41=0,"",IF(OR(F41=$AM$1,F41=$BL$1,F42=$AM$1,F42=$BL$1,F43=$AM$1,F43=$BL$1),0,1)))</f>
        <v>1</v>
      </c>
      <c r="BQ41" s="2">
        <f>IF($A41&gt;='DB_FG_243way_Regular Symbol'!D$16,"",IF(B41=0,"",IF(OR(B41=$BQ$1,B41=$BR$1,B42=$BQ$1,B42=$BR$1,B43=$BQ$1,B43=$BR$1),0,1)))</f>
        <v>1</v>
      </c>
      <c r="BR41" s="2" t="str">
        <f>IF($A41&gt;='DB_FG_243way_Regular Symbol'!E$16,"",IF(C41=0,"",IF(OR(C41=$BQ$1,C41=$BR$1,C42=$BQ$1,C42=$BR$1,C43=$BQ$1,C43=$BR$1),0,1)))</f>
        <v/>
      </c>
      <c r="BS41" s="2">
        <f>IF($A41&gt;='DB_FG_243way_Regular Symbol'!F$16,"",IF(D41=0,"",IF(OR(D41=$BQ$1,D41=$BR$1,D42=$BQ$1,D42=$BR$1,D43=$BQ$1,D43=$BR$1),0,1)))</f>
        <v>1</v>
      </c>
      <c r="BT41" s="2">
        <f>IF($A41&gt;='DB_FG_243way_Regular Symbol'!G$16,"",IF(E41=0,"",IF(OR(E41=$BQ$1,E41=$BR$1,E42=$BQ$1,E42=$BR$1,E43=$BQ$1,E43=$BR$1),0,1)))</f>
        <v>1</v>
      </c>
      <c r="BU41" s="2">
        <f>IF($A41&gt;='DB_FG_243way_Regular Symbol'!H$16,"",IF(F41=0,"",IF(OR(F41=$BQ$1,F41=$BR$1,F42=$BQ$1,F42=$BR$1,F43=$BQ$1,F43=$BR$1),0,1)))</f>
        <v>0</v>
      </c>
      <c r="BW41" s="2">
        <f>IF($A41&gt;='DB_FG_243way_Regular Symbol'!D$16,"",IF(B41=0,"",IF(OR(B41=$BW$1,B42=$BW$1,B43=$BW$1,B41=$BX$1,B42=$BX$1,B43=$BX$1),0,1)))</f>
        <v>1</v>
      </c>
      <c r="BX41" s="2" t="str">
        <f>IF($A41&gt;='DB_FG_243way_Regular Symbol'!E$16,"",IF(C41=0,"",IF(OR(C41=$BW$1,C42=$BW$1,C43=$BW$1,C41=$BX$1,C42=$BX$1,C43=$BX$1),0,1)))</f>
        <v/>
      </c>
      <c r="BY41" s="2">
        <f>IF($A41&gt;='DB_FG_243way_Regular Symbol'!F$16,"",IF(D41=0,"",IF(OR(D41=$BW$1,D42=$BW$1,D43=$BW$1,D41=$BX$1,D42=$BX$1,D43=$BX$1),0,1)))</f>
        <v>1</v>
      </c>
      <c r="BZ41" s="2">
        <f>IF($A41&gt;='DB_FG_243way_Regular Symbol'!G$16,"",IF(E41=0,"",IF(OR(E41=$BW$1,E42=$BW$1,E43=$BW$1,E41=$BX$1,E42=$BX$1,E43=$BX$1),0,1)))</f>
        <v>1</v>
      </c>
      <c r="CA41" s="2">
        <f>IF($A41&gt;='DB_FG_243way_Regular Symbol'!H$16,"",IF(F41=0,"",IF(OR(F41=$BW$1,F42=$BW$1,F43=$BW$1,F41=$BX$1,F42=$BX$1,F43=$BX$1),0,1)))</f>
        <v>1</v>
      </c>
      <c r="CC41" s="2">
        <f>IF($A41&gt;='DB_FG_243way_Regular Symbol'!D$16,"",IF(B41=0,"",IF(OR(B41=$BW$1,B42=$BW$1,B43=$BW$1,B41=$CD$1,B42=$CD$1,B43=$CD$1),0,1)))</f>
        <v>0</v>
      </c>
      <c r="CD41" s="2" t="str">
        <f>IF($A41&gt;='DB_FG_243way_Regular Symbol'!E$16,"",IF(C41=0,"",IF(OR(C41=$BW$1,C42=$BW$1,C43=$BW$1,C41=$CD$1,C42=$CD$1,C43=$CD$1),0,1)))</f>
        <v/>
      </c>
      <c r="CE41" s="2">
        <f>IF($A41&gt;='DB_FG_243way_Regular Symbol'!F$16,"",IF(D41=0,"",IF(OR(D41=$BW$1,D42=$BW$1,D43=$BW$1,D41=$CD$1,D42=$CD$1,D43=$CD$1),0,1)))</f>
        <v>1</v>
      </c>
      <c r="CF41" s="2">
        <f>IF($A41&gt;='DB_FG_243way_Regular Symbol'!G$16,"",IF(E41=0,"",IF(OR(E41=$BW$1,E42=$BW$1,E43=$BW$1,E41=$CD$1,E42=$CD$1,E43=$CD$1),0,1)))</f>
        <v>0</v>
      </c>
      <c r="CG41" s="2">
        <f>IF($A41&gt;='DB_FG_243way_Regular Symbol'!H$16,"",IF(F41=0,"",IF(OR(F41=$BW$1,F42=$BW$1,F43=$BW$1,F41=$CD$1,F42=$CD$1,F43=$CD$1),0,1)))</f>
        <v>1</v>
      </c>
      <c r="CI41" s="2">
        <f>IF($A41&gt;='DB_FG_243way_Regular Symbol'!D$16,"",IF(B41=0,"",IF(OR(B41=$BW$1,B42=$BW$1,B43=$BW$1,B41=$CJ$1,B42=$CJ$1,B43=$CJ$1),0,1)))</f>
        <v>0</v>
      </c>
      <c r="CJ41" s="2" t="str">
        <f>IF($A41&gt;='DB_FG_243way_Regular Symbol'!E$16,"",IF(C41=0,"",IF(OR(C41=$BW$1,C42=$BW$1,C43=$BW$1,C41=$CJ$1,C42=$CJ$1,C43=$CJ$1),0,1)))</f>
        <v/>
      </c>
      <c r="CK41" s="2">
        <f>IF($A41&gt;='DB_FG_243way_Regular Symbol'!F$16,"",IF(D41=0,"",IF(OR(D41=$BW$1,D42=$BW$1,D43=$BW$1,D41=$CJ$1,D42=$CJ$1,D43=$CJ$1),0,1)))</f>
        <v>1</v>
      </c>
      <c r="CL41" s="2">
        <f>IF($A41&gt;='DB_FG_243way_Regular Symbol'!G$16,"",IF(E41=0,"",IF(OR(E41=$BW$1,E42=$BW$1,E43=$BW$1,E41=$CJ$1,E42=$CJ$1,E43=$CJ$1),0,1)))</f>
        <v>0</v>
      </c>
      <c r="CM41" s="2">
        <f>IF($A41&gt;='DB_FG_243way_Regular Symbol'!H$16,"",IF(F41=0,"",IF(OR(F41=$BW$1,F42=$BW$1,F43=$BW$1,F41=$CJ$1,F42=$CJ$1,F43=$CJ$1),0,1)))</f>
        <v>1</v>
      </c>
      <c r="CO41" s="2">
        <f>IF($A41&gt;='DB_FG_243way_Regular Symbol'!D$16,"",IF(B41=0,"",IF(OR(B41=$BW$1,B42=$BW$1,B43=$BW$1,B41=$CP$1,B42=$CP$1,B43=$CP$1),0,1)))</f>
        <v>1</v>
      </c>
      <c r="CP41" s="2" t="str">
        <f>IF($A41&gt;='DB_FG_243way_Regular Symbol'!E$16,"",IF(C41=0,"",IF(OR(C41=$BW$1,C42=$BW$1,C43=$BW$1,C41=$CP$1,C42=$CP$1,C43=$CP$1),0,1)))</f>
        <v/>
      </c>
      <c r="CQ41" s="2">
        <f>IF($A41&gt;='DB_FG_243way_Regular Symbol'!F$16,"",IF(D41=0,"",IF(OR(D41=$BW$1,D42=$BW$1,D43=$BW$1,D41=$CP$1,D42=$CP$1,D43=$CP$1),0,1)))</f>
        <v>1</v>
      </c>
      <c r="CR41" s="2">
        <f>IF($A41&gt;='DB_FG_243way_Regular Symbol'!G$16,"",IF(E41=0,"",IF(OR(E41=$BW$1,E42=$BW$1,E43=$BW$1,E41=$CP$1,E42=$CP$1,E43=$CP$1),0,1)))</f>
        <v>1</v>
      </c>
      <c r="CS41" s="2">
        <f>IF($A41&gt;='DB_FG_243way_Regular Symbol'!H$16,"",IF(F41=0,"",IF(OR(F41=$BW$1,F42=$BW$1,F43=$BW$1,F41=$CP$1,F42=$CP$1,F43=$CP$1),0,1)))</f>
        <v>1</v>
      </c>
      <c r="CU41" s="2">
        <f>IF($A41&gt;='DB_FG_243way_Regular Symbol'!D$16,"",IF(B41=0,"",IF(OR(B41=$BW$1,B42=$BW$1,B43=$BW$1,B41=$CV$1,B42=$CV$1,B43=$CV$1),0,1)))</f>
        <v>0</v>
      </c>
      <c r="CV41" s="2" t="str">
        <f>IF($A41&gt;='DB_FG_243way_Regular Symbol'!E$16,"",IF(C41=0,"",IF(OR(C41=$BW$1,C42=$BW$1,C43=$BW$1,C41=$CV$1,C42=$CV$1,C43=$CV$1),0,1)))</f>
        <v/>
      </c>
      <c r="CW41" s="2">
        <f>IF($A41&gt;='DB_FG_243way_Regular Symbol'!F$16,"",IF(D41=0,"",IF(OR(D41=$BW$1,D42=$BW$1,D43=$BW$1,D41=$CV$1,D42=$CV$1,D43=$CV$1),0,1)))</f>
        <v>0</v>
      </c>
      <c r="CX41" s="2">
        <f>IF($A41&gt;='DB_FG_243way_Regular Symbol'!G$16,"",IF(E41=0,"",IF(OR(E41=$BW$1,E42=$BW$1,E43=$BW$1,E41=$CV$1,E42=$CV$1,E43=$CV$1),0,1)))</f>
        <v>1</v>
      </c>
      <c r="CY41" s="2">
        <f>IF($A41&gt;='DB_FG_243way_Regular Symbol'!H$16,"",IF(F41=0,"",IF(OR(F41=$BW$1,F42=$BW$1,F43=$BW$1,F41=$CV$1,F42=$CV$1,F43=$CV$1),0,1)))</f>
        <v>0</v>
      </c>
    </row>
    <row r="42" spans="1:103">
      <c r="A42" s="341">
        <f>IF('DB_FG_243way_Regular Symbol'!L41="","",'DB_FG_243way_Regular Symbol'!L41)</f>
        <v>38</v>
      </c>
      <c r="B42" s="184" t="str">
        <f>IF('DB_FG_243way_Regular Symbol'!M41="",
IF($A42-'DB_FG_243way_Regular Symbol'!D$16&gt;='DB_FG_243way_RegularＸ_W()'!B$2-1,"",VLOOKUP($A42-'DB_FG_243way_Regular Symbol'!D$16,'DB_FG_243way_Regular Symbol'!$L$3:$Q$99,'DB_FG_243way_RegularＸ_W()'!B$3+1,FALSE)),
'DB_FG_243way_Regular Symbol'!M41)</f>
        <v>NI</v>
      </c>
      <c r="C42" s="184" t="str">
        <f>IF('DB_FG_243way_Regular Symbol'!N41="",
IF($A42-'DB_FG_243way_Regular Symbol'!E$16&gt;='DB_FG_243way_RegularＸ_W()'!C$2-1,"",VLOOKUP($A42-'DB_FG_243way_Regular Symbol'!E$16,'DB_FG_243way_Regular Symbol'!$L$3:$Q$99,'DB_FG_243way_RegularＸ_W()'!C$3+1,FALSE)),
'DB_FG_243way_Regular Symbol'!N41)</f>
        <v/>
      </c>
      <c r="D42" s="184" t="str">
        <f>IF('DB_FG_243way_Regular Symbol'!O41="",
IF($A42-'DB_FG_243way_Regular Symbol'!F$16&gt;='DB_FG_243way_RegularＸ_W()'!D$2-1,"",VLOOKUP($A42-'DB_FG_243way_Regular Symbol'!F$16,'DB_FG_243way_Regular Symbol'!$L$3:$Q$99,'DB_FG_243way_RegularＸ_W()'!D$3+1,FALSE)),
'DB_FG_243way_Regular Symbol'!O41)</f>
        <v>M4</v>
      </c>
      <c r="E42" s="184" t="str">
        <f>IF('DB_FG_243way_Regular Symbol'!P41="",
IF($A42-'DB_FG_243way_Regular Symbol'!G$16&gt;='DB_FG_243way_RegularＸ_W()'!E$2-1,"",VLOOKUP($A42-'DB_FG_243way_Regular Symbol'!G$16,'DB_FG_243way_Regular Symbol'!$L$3:$Q$99,'DB_FG_243way_RegularＸ_W()'!E$3+1,FALSE)),
'DB_FG_243way_Regular Symbol'!P41)</f>
        <v>M1</v>
      </c>
      <c r="F42" s="358" t="str">
        <f>IF('DB_FG_243way_Regular Symbol'!Q41="",
IF($A42-'DB_FG_243way_Regular Symbol'!H$16&gt;='DB_FG_243way_RegularＸ_W()'!F$2-1,"",VLOOKUP($A42-'DB_FG_243way_Regular Symbol'!H$16,'DB_FG_243way_Regular Symbol'!$L$3:$Q$99,'DB_FG_243way_RegularＸ_W()'!F$3+1,FALSE)),
'DB_FG_243way_Regular Symbol'!Q41)</f>
        <v>A</v>
      </c>
      <c r="O42" s="342">
        <f>IF($A42&gt;='DB_FG_243way_Regular Symbol'!D$16,"",IF(B42=0,"",IF(OR(B42=$O$1,B42=$P$1,B43=$O$1,B43=$P$1,B44=$O$1,B44=$P$1),0,1)))</f>
        <v>1</v>
      </c>
      <c r="P42" s="2" t="str">
        <f>IF($A42&gt;='DB_FG_243way_Regular Symbol'!E$16,"",IF(C42=0,"",IF(OR(C42=$O$1,C42=$P$1,C43=$O$1,C43=$P$1,C44=$O$1,C44=$P$1),0,1)))</f>
        <v/>
      </c>
      <c r="Q42" s="2">
        <f>IF($A42&gt;='DB_FG_243way_Regular Symbol'!F$16,"",IF(D42=0,"",IF(OR(D42=$O$1,D42=$P$1,D43=$O$1,D43=$P$1,D44=$O$1,D44=$P$1),0,1)))</f>
        <v>1</v>
      </c>
      <c r="R42" s="2">
        <f>IF($A42&gt;='DB_FG_243way_Regular Symbol'!G$16,"",IF(E42=0,"",IF(OR(E42=$O$1,E42=$P$1,E43=$O$1,E43=$P$1,E44=$O$1,E44=$P$1),0,1)))</f>
        <v>0</v>
      </c>
      <c r="S42" s="128">
        <f>IF($A42&gt;='DB_FG_243way_Regular Symbol'!H$16,"",IF(F42=0,"",IF(OR(F42=$O$1,F42=$P$1,F43=$O$1,F43=$P$1,F44=$O$1,F44=$P$1),0,1)))</f>
        <v>1</v>
      </c>
      <c r="U42" s="342">
        <f>IF($A42&gt;='DB_FG_243way_Regular Symbol'!D$16,"",IF(B42=0,"",IF(OR(B42=$U$1,B42=$V$1,B43=$U$1,B43=$V$1,B44=$U$1,B44=$V$1),0,1)))</f>
        <v>1</v>
      </c>
      <c r="V42" s="2" t="str">
        <f>IF($A42&gt;='DB_FG_243way_Regular Symbol'!E$16,"",IF(C42=0,"",IF(OR(C42=$U$1,C42=$V$1,C43=$U$1,C43=$V$1,C44=$U$1,C44=$V$1),0,1)))</f>
        <v/>
      </c>
      <c r="W42" s="2">
        <f>IF($A42&gt;='DB_FG_243way_Regular Symbol'!F$16,"",IF(D42=0,"",IF(OR(D42=$U$1,D42=$V$1,D43=$U$1,D43=$V$1,D44=$U$1,D44=$V$1),0,1)))</f>
        <v>1</v>
      </c>
      <c r="X42" s="2">
        <f>IF($A42&gt;='DB_FG_243way_Regular Symbol'!G$16,"",IF(E42=0,"",IF(OR(E42=$U$1,E42=$V$1,E43=$U$1,E43=$V$1,E44=$U$1,E44=$V$1),0,1)))</f>
        <v>1</v>
      </c>
      <c r="Y42" s="128">
        <f>IF($A42&gt;='DB_FG_243way_Regular Symbol'!H$16,"",IF(F42=0,"",IF(OR(F42=$U$1,F42=$V$1,F43=$U$1,F43=$V$1,F44=$U$1,F44=$V$1),0,1)))</f>
        <v>1</v>
      </c>
      <c r="AA42" s="342">
        <f>IF($A42&gt;='DB_FG_243way_Regular Symbol'!D$16,"",IF(B42=0,"",IF(OR(B42=$AA$1,B42=$AB$1,B43=$AA$1,B43=$AB$1,B44=$AA$1,,B44=$AB$1),0,1)))</f>
        <v>1</v>
      </c>
      <c r="AB42" s="2" t="str">
        <f>IF($A42&gt;='DB_FG_243way_Regular Symbol'!E$16,"",IF(C42=0,"",IF(OR(C42=$AA$1,C42=$AB$1,C43=$AA$1,C43=$AB$1,C44=$AA$1,,C44=$AB$1),0,1)))</f>
        <v/>
      </c>
      <c r="AC42" s="2">
        <f>IF($A42&gt;='DB_FG_243way_Regular Symbol'!F$16,"",IF(D42=0,"",IF(OR(D42=$AA$1,D42=$AB$1,D43=$AA$1,D43=$AB$1,D44=$AA$1,,D44=$AB$1),0,1)))</f>
        <v>1</v>
      </c>
      <c r="AD42" s="2">
        <f>IF($A42&gt;='DB_FG_243way_Regular Symbol'!G$16,"",IF(E42=0,"",IF(OR(E42=$AA$1,E42=$AB$1,E43=$AA$1,E43=$AB$1,E44=$AA$1,,E44=$AB$1),0,1)))</f>
        <v>1</v>
      </c>
      <c r="AE42" s="128">
        <f>IF($A42&gt;='DB_FG_243way_Regular Symbol'!H$16,"",IF(F42=0,"",IF(OR(F42=$AA$1,F42=$AB$1,F43=$AA$1,F43=$AB$1,F44=$AA$1,,F44=$AB$1),0,1)))</f>
        <v>1</v>
      </c>
      <c r="AG42" s="342">
        <f>IF($A42&gt;='DB_FG_243way_Regular Symbol'!D$16,"",IF(B42=0,"",IF(OR(B42=$AG$1,B42=$AH$1,B43=$AG$1,B43=$AH$1,B44=$AG$1,B44=$AH$1),0,1)))</f>
        <v>1</v>
      </c>
      <c r="AH42" s="2" t="str">
        <f>IF($A42&gt;='DB_FG_243way_Regular Symbol'!E$16,"",IF(C42=0,"",IF(OR(C42=$AG$1,C42=$AH$1,C43=$AG$1,C43=$AH$1,C44=$AG$1,C44=$AH$1),0,1)))</f>
        <v/>
      </c>
      <c r="AI42" s="2">
        <f>IF($A42&gt;='DB_FG_243way_Regular Symbol'!F$16,"",IF(D42=0,"",IF(OR(D42=$AG$1,D42=$AH$1,D43=$AG$1,D43=$AH$1,D44=$AG$1,D44=$AH$1),0,1)))</f>
        <v>0</v>
      </c>
      <c r="AJ42" s="2">
        <f>IF($A42&gt;='DB_FG_243way_Regular Symbol'!G$16,"",IF(E42=0,"",IF(OR(E42=$AG$1,E42=$AH$1,E43=$AG$1,E43=$AH$1,E44=$AG$1,E44=$AH$1),0,1)))</f>
        <v>1</v>
      </c>
      <c r="AK42" s="128">
        <f>IF($A42&gt;='DB_FG_243way_Regular Symbol'!H$16,"",IF(F42=0,"",IF(OR(F42=$AG$1,F42=$AH$1,F43=$AG$1,F43=$AH$1,F44=$AG$1,F44=$AH$1),0,1)))</f>
        <v>1</v>
      </c>
      <c r="AM42" s="342">
        <f>IF($A42&gt;='DB_FG_243way_Regular Symbol'!D$16,"",IF(B42=0,"",IF(OR(B42=$AM$1,B42=$AN$1,B43=$AM$1,B43=$AN$1,B44=$AM$1,B44=$AN$1),0,1)))</f>
        <v>1</v>
      </c>
      <c r="AN42" s="2" t="str">
        <f>IF($A42&gt;='DB_FG_243way_Regular Symbol'!E$16,"",IF(C42=0,"",IF(OR(C42=$AM$1,C42=$AN$1,C43=$AM$1,C43=$AN$1,C44=$AM$1,C44=$AN$1),0,1)))</f>
        <v/>
      </c>
      <c r="AO42" s="2">
        <f>IF($A42&gt;='DB_FG_243way_Regular Symbol'!F$16,"",IF(D42=0,"",IF(OR(D42=$AM$1,D42=$AN$1,D43=$AM$1,D43=$AN$1,D44=$AM$1,D44=$AN$1),0,1)))</f>
        <v>1</v>
      </c>
      <c r="AP42" s="2">
        <f>IF($A42&gt;='DB_FG_243way_Regular Symbol'!G$16,"",IF(E42=0,"",IF(OR(E42=$AM$1,E42=$AN$1,E43=$AM$1,E43=$AN$1,E44=$AM$1,E44=$AN$1),0,1)))</f>
        <v>1</v>
      </c>
      <c r="AQ42" s="128">
        <f>IF($A42&gt;='DB_FG_243way_Regular Symbol'!H$16,"",IF(F42=0,"",IF(OR(F42=$AM$1,F42=$AN$1,F43=$AM$1,F43=$AN$1,F44=$AM$1,F44=$AN$1),0,1)))</f>
        <v>1</v>
      </c>
      <c r="AS42" s="342">
        <f>IF($A42&gt;='DB_FG_243way_Regular Symbol'!D$16,"",IF(B42=0,"",IF(OR(B42=$AM$1,B42=$AT$1,B43=$AM$1,B43=$AT$1,B44=$AM$1,B44=$AT$1),0,1)))</f>
        <v>1</v>
      </c>
      <c r="AT42" s="2" t="str">
        <f>IF($A42&gt;='DB_FG_243way_Regular Symbol'!E$16,"",IF(C42=0,"",IF(OR(C42=$AM$1,C42=$AT$1,C43=$AM$1,C43=$AT$1,C44=$AM$1,C44=$AT$1),0,1)))</f>
        <v/>
      </c>
      <c r="AU42" s="2">
        <f>IF($A42&gt;='DB_FG_243way_Regular Symbol'!F$16,"",IF(D42=0,"",IF(OR(D42=$AM$1,D42=$AT$1,D43=$AM$1,D43=$AT$1,D44=$AM$1,D44=$AT$1),0,1)))</f>
        <v>1</v>
      </c>
      <c r="AV42" s="2">
        <f>IF($A42&gt;='DB_FG_243way_Regular Symbol'!G$16,"",IF(E42=0,"",IF(OR(E42=$AM$1,E42=$AT$1,E43=$AM$1,E43=$AT$1,E44=$AM$1,E44=$AT$1),0,1)))</f>
        <v>1</v>
      </c>
      <c r="AW42" s="128">
        <f>IF($A42&gt;='DB_FG_243way_Regular Symbol'!H$16,"",IF(F42=0,"",IF(OR(F42=$AM$1,F42=$AT$1,F43=$AM$1,F43=$AT$1,F44=$AM$1,F44=$AT$1),0,1)))</f>
        <v>1</v>
      </c>
      <c r="AY42" s="342">
        <f>IF($A42&gt;='DB_FG_243way_Regular Symbol'!D$16,"",IF(B42=0,"",IF(OR(B42=$AM$1,B42=$AZ$1,B43=$AM$1,B43=$AZ$1,B44=$AM$1,B44=$AZ$1),0,1)))</f>
        <v>1</v>
      </c>
      <c r="AZ42" s="2" t="str">
        <f>IF($A42&gt;='DB_FG_243way_Regular Symbol'!E$16,"",IF(C42=0,"",IF(OR(C42=$AM$1,C42=$AZ$1,C43=$AM$1,C43=$AZ$1,C44=$AM$1,C44=$AZ$1),0,1)))</f>
        <v/>
      </c>
      <c r="BA42" s="2">
        <f>IF($A42&gt;='DB_FG_243way_Regular Symbol'!F$16,"",IF(D42=0,"",IF(OR(D42=$AM$1,D42=$AZ$1,D43=$AM$1,D43=$AZ$1,D44=$AM$1,D44=$AZ$1),0,1)))</f>
        <v>1</v>
      </c>
      <c r="BB42" s="2">
        <f>IF($A42&gt;='DB_FG_243way_Regular Symbol'!G$16,"",IF(E42=0,"",IF(OR(E42=$AM$1,E42=$AZ$1,E43=$AM$1,E43=$AZ$1,E44=$AM$1,E44=$AZ$1),0,1)))</f>
        <v>1</v>
      </c>
      <c r="BC42" s="128">
        <f>IF($A42&gt;='DB_FG_243way_Regular Symbol'!H$16,"",IF(F42=0,"",IF(OR(F42=$AM$1,F42=$AZ$1,F43=$AM$1,F43=$AZ$1,F44=$AM$1,F44=$AZ$1),0,1)))</f>
        <v>1</v>
      </c>
      <c r="BE42" s="342"/>
      <c r="BF42" s="2"/>
      <c r="BG42" s="2">
        <f>IF($A42&gt;='DB_FG_243way_Regular Symbol'!F$16,"",IF(D42=0,"",COUNTIF(D42:D44,$BF$1)))</f>
        <v>0</v>
      </c>
      <c r="BH42" s="2">
        <f>IF($A42&gt;='DB_FG_243way_Regular Symbol'!G$16,"",IF(E42=0,"",COUNTIF(E42:E44,$BF$1)))</f>
        <v>0</v>
      </c>
      <c r="BI42" s="2">
        <f>IF($A42&gt;='DB_FG_243way_Regular Symbol'!H$16,"",IF(F42=0,"",COUNTIF(F42:F44,$BF$1)))</f>
        <v>0</v>
      </c>
      <c r="BK42" s="342"/>
      <c r="BL42" s="2"/>
      <c r="BM42" s="2">
        <f>IF($A42&gt;='DB_FG_243way_Regular Symbol'!F$16,"",IF(D42=0,"",IF(OR(D42=$AM$1,D42=$BL$1,D43=$AM$1,D43=$BL$1,D44=$AM$1,D44=$BL$1),0,1)))</f>
        <v>1</v>
      </c>
      <c r="BN42" s="2">
        <f>IF($A42&gt;='DB_FG_243way_Regular Symbol'!G$16,"",IF(E42=0,"",IF(OR(E42=$AM$1,E42=$BL$1,E43=$AM$1,E43=$BL$1,E44=$AM$1,E44=$BL$1),0,1)))</f>
        <v>1</v>
      </c>
      <c r="BO42" s="128">
        <f>IF($A42&gt;='DB_FG_243way_Regular Symbol'!H$16,"",IF(F42=0,"",IF(OR(F42=$AM$1,F42=$BL$1,F43=$AM$1,F43=$BL$1,F44=$AM$1,F44=$BL$1),0,1)))</f>
        <v>1</v>
      </c>
      <c r="BQ42" s="2">
        <f>IF($A42&gt;='DB_FG_243way_Regular Symbol'!D$16,"",IF(B42=0,"",IF(OR(B42=$BQ$1,B42=$BR$1,B43=$BQ$1,B43=$BR$1,B44=$BQ$1,B44=$BR$1),0,1)))</f>
        <v>1</v>
      </c>
      <c r="BR42" s="2" t="str">
        <f>IF($A42&gt;='DB_FG_243way_Regular Symbol'!E$16,"",IF(C42=0,"",IF(OR(C42=$BQ$1,C42=$BR$1,C43=$BQ$1,C43=$BR$1,C44=$BQ$1,C44=$BR$1),0,1)))</f>
        <v/>
      </c>
      <c r="BS42" s="2">
        <f>IF($A42&gt;='DB_FG_243way_Regular Symbol'!F$16,"",IF(D42=0,"",IF(OR(D42=$BQ$1,D42=$BR$1,D43=$BQ$1,D43=$BR$1,D44=$BQ$1,D44=$BR$1),0,1)))</f>
        <v>1</v>
      </c>
      <c r="BT42" s="2">
        <f>IF($A42&gt;='DB_FG_243way_Regular Symbol'!G$16,"",IF(E42=0,"",IF(OR(E42=$BQ$1,E42=$BR$1,E43=$BQ$1,E43=$BR$1,E44=$BQ$1,E44=$BR$1),0,1)))</f>
        <v>1</v>
      </c>
      <c r="BU42" s="2">
        <f>IF($A42&gt;='DB_FG_243way_Regular Symbol'!H$16,"",IF(F42=0,"",IF(OR(F42=$BQ$1,F42=$BR$1,F43=$BQ$1,F43=$BR$1,F44=$BQ$1,F44=$BR$1),0,1)))</f>
        <v>0</v>
      </c>
      <c r="BW42" s="2">
        <f>IF($A42&gt;='DB_FG_243way_Regular Symbol'!D$16,"",IF(B42=0,"",IF(OR(B42=$BW$1,B43=$BW$1,B44=$BW$1,B42=$BX$1,B43=$BX$1,B44=$BX$1),0,1)))</f>
        <v>1</v>
      </c>
      <c r="BX42" s="2" t="str">
        <f>IF($A42&gt;='DB_FG_243way_Regular Symbol'!E$16,"",IF(C42=0,"",IF(OR(C42=$BW$1,C43=$BW$1,C44=$BW$1,C42=$BX$1,C43=$BX$1,C44=$BX$1),0,1)))</f>
        <v/>
      </c>
      <c r="BY42" s="2">
        <f>IF($A42&gt;='DB_FG_243way_Regular Symbol'!F$16,"",IF(D42=0,"",IF(OR(D42=$BW$1,D43=$BW$1,D44=$BW$1,D42=$BX$1,D43=$BX$1,D44=$BX$1),0,1)))</f>
        <v>1</v>
      </c>
      <c r="BZ42" s="2">
        <f>IF($A42&gt;='DB_FG_243way_Regular Symbol'!G$16,"",IF(E42=0,"",IF(OR(E42=$BW$1,E43=$BW$1,E44=$BW$1,E42=$BX$1,E43=$BX$1,E44=$BX$1),0,1)))</f>
        <v>1</v>
      </c>
      <c r="CA42" s="2">
        <f>IF($A42&gt;='DB_FG_243way_Regular Symbol'!H$16,"",IF(F42=0,"",IF(OR(F42=$BW$1,F43=$BW$1,F44=$BW$1,F42=$BX$1,F43=$BX$1,F44=$BX$1),0,1)))</f>
        <v>1</v>
      </c>
      <c r="CC42" s="2">
        <f>IF($A42&gt;='DB_FG_243way_Regular Symbol'!D$16,"",IF(B42=0,"",IF(OR(B42=$BW$1,B43=$BW$1,B44=$BW$1,B42=$CD$1,B43=$CD$1,B44=$CD$1),0,1)))</f>
        <v>0</v>
      </c>
      <c r="CD42" s="2" t="str">
        <f>IF($A42&gt;='DB_FG_243way_Regular Symbol'!E$16,"",IF(C42=0,"",IF(OR(C42=$BW$1,C43=$BW$1,C44=$BW$1,C42=$CD$1,C43=$CD$1,C44=$CD$1),0,1)))</f>
        <v/>
      </c>
      <c r="CE42" s="2">
        <f>IF($A42&gt;='DB_FG_243way_Regular Symbol'!F$16,"",IF(D42=0,"",IF(OR(D42=$BW$1,D43=$BW$1,D44=$BW$1,D42=$CD$1,D43=$CD$1,D44=$CD$1),0,1)))</f>
        <v>1</v>
      </c>
      <c r="CF42" s="2">
        <f>IF($A42&gt;='DB_FG_243way_Regular Symbol'!G$16,"",IF(E42=0,"",IF(OR(E42=$BW$1,E43=$BW$1,E44=$BW$1,E42=$CD$1,E43=$CD$1,E44=$CD$1),0,1)))</f>
        <v>1</v>
      </c>
      <c r="CG42" s="2">
        <f>IF($A42&gt;='DB_FG_243way_Regular Symbol'!H$16,"",IF(F42=0,"",IF(OR(F42=$BW$1,F43=$BW$1,F44=$BW$1,F42=$CD$1,F43=$CD$1,F44=$CD$1),0,1)))</f>
        <v>0</v>
      </c>
      <c r="CI42" s="2">
        <f>IF($A42&gt;='DB_FG_243way_Regular Symbol'!D$16,"",IF(B42=0,"",IF(OR(B42=$BW$1,B43=$BW$1,B44=$BW$1,B42=$CJ$1,B43=$CJ$1,B44=$CJ$1),0,1)))</f>
        <v>1</v>
      </c>
      <c r="CJ42" s="2" t="str">
        <f>IF($A42&gt;='DB_FG_243way_Regular Symbol'!E$16,"",IF(C42=0,"",IF(OR(C42=$BW$1,C43=$BW$1,C44=$BW$1,C42=$CJ$1,C43=$CJ$1,C44=$CJ$1),0,1)))</f>
        <v/>
      </c>
      <c r="CK42" s="2">
        <f>IF($A42&gt;='DB_FG_243way_Regular Symbol'!F$16,"",IF(D42=0,"",IF(OR(D42=$BW$1,D43=$BW$1,D44=$BW$1,D42=$CJ$1,D43=$CJ$1,D44=$CJ$1),0,1)))</f>
        <v>1</v>
      </c>
      <c r="CL42" s="2">
        <f>IF($A42&gt;='DB_FG_243way_Regular Symbol'!G$16,"",IF(E42=0,"",IF(OR(E42=$BW$1,E43=$BW$1,E44=$BW$1,E42=$CJ$1,E43=$CJ$1,E44=$CJ$1),0,1)))</f>
        <v>0</v>
      </c>
      <c r="CM42" s="2">
        <f>IF($A42&gt;='DB_FG_243way_Regular Symbol'!H$16,"",IF(F42=0,"",IF(OR(F42=$BW$1,F43=$BW$1,F44=$BW$1,F42=$CJ$1,F43=$CJ$1,F44=$CJ$1),0,1)))</f>
        <v>1</v>
      </c>
      <c r="CO42" s="2">
        <f>IF($A42&gt;='DB_FG_243way_Regular Symbol'!D$16,"",IF(B42=0,"",IF(OR(B42=$BW$1,B43=$BW$1,B44=$BW$1,B42=$CP$1,B43=$CP$1,B44=$CP$1),0,1)))</f>
        <v>0</v>
      </c>
      <c r="CP42" s="2" t="str">
        <f>IF($A42&gt;='DB_FG_243way_Regular Symbol'!E$16,"",IF(C42=0,"",IF(OR(C42=$BW$1,C43=$BW$1,C44=$BW$1,C42=$CP$1,C43=$CP$1,C44=$CP$1),0,1)))</f>
        <v/>
      </c>
      <c r="CQ42" s="2">
        <f>IF($A42&gt;='DB_FG_243way_Regular Symbol'!F$16,"",IF(D42=0,"",IF(OR(D42=$BW$1,D43=$BW$1,D44=$BW$1,D42=$CP$1,D43=$CP$1,D44=$CP$1),0,1)))</f>
        <v>0</v>
      </c>
      <c r="CR42" s="2">
        <f>IF($A42&gt;='DB_FG_243way_Regular Symbol'!G$16,"",IF(E42=0,"",IF(OR(E42=$BW$1,E43=$BW$1,E44=$BW$1,E42=$CP$1,E43=$CP$1,E44=$CP$1),0,1)))</f>
        <v>0</v>
      </c>
      <c r="CS42" s="2">
        <f>IF($A42&gt;='DB_FG_243way_Regular Symbol'!H$16,"",IF(F42=0,"",IF(OR(F42=$BW$1,F43=$BW$1,F44=$BW$1,F42=$CP$1,F43=$CP$1,F44=$CP$1),0,1)))</f>
        <v>1</v>
      </c>
      <c r="CU42" s="2">
        <f>IF($A42&gt;='DB_FG_243way_Regular Symbol'!D$16,"",IF(B42=0,"",IF(OR(B42=$BW$1,B43=$BW$1,B44=$BW$1,B42=$CV$1,B43=$CV$1,B44=$CV$1),0,1)))</f>
        <v>0</v>
      </c>
      <c r="CV42" s="2" t="str">
        <f>IF($A42&gt;='DB_FG_243way_Regular Symbol'!E$16,"",IF(C42=0,"",IF(OR(C42=$BW$1,C43=$BW$1,C44=$BW$1,C42=$CV$1,C43=$CV$1,C44=$CV$1),0,1)))</f>
        <v/>
      </c>
      <c r="CW42" s="2">
        <f>IF($A42&gt;='DB_FG_243way_Regular Symbol'!F$16,"",IF(D42=0,"",IF(OR(D42=$BW$1,D43=$BW$1,D44=$BW$1,D42=$CV$1,D43=$CV$1,D44=$CV$1),0,1)))</f>
        <v>0</v>
      </c>
      <c r="CX42" s="2">
        <f>IF($A42&gt;='DB_FG_243way_Regular Symbol'!G$16,"",IF(E42=0,"",IF(OR(E42=$BW$1,E43=$BW$1,E44=$BW$1,E42=$CV$1,E43=$CV$1,E44=$CV$1),0,1)))</f>
        <v>1</v>
      </c>
      <c r="CY42" s="2">
        <f>IF($A42&gt;='DB_FG_243way_Regular Symbol'!H$16,"",IF(F42=0,"",IF(OR(F42=$BW$1,F43=$BW$1,F44=$BW$1,F42=$CV$1,F43=$CV$1,F44=$CV$1),0,1)))</f>
        <v>0</v>
      </c>
    </row>
    <row r="43" spans="1:103">
      <c r="A43" s="341">
        <f>IF('DB_FG_243way_Regular Symbol'!L42="","",'DB_FG_243way_Regular Symbol'!L42)</f>
        <v>39</v>
      </c>
      <c r="B43" s="184" t="str">
        <f>IF('DB_FG_243way_Regular Symbol'!M42="",
IF($A43-'DB_FG_243way_Regular Symbol'!D$16&gt;='DB_FG_243way_RegularＸ_W()'!B$2-1,"",VLOOKUP($A43-'DB_FG_243way_Regular Symbol'!D$16,'DB_FG_243way_Regular Symbol'!$L$3:$Q$99,'DB_FG_243way_RegularＸ_W()'!B$3+1,FALSE)),
'DB_FG_243way_Regular Symbol'!M42)</f>
        <v>Q</v>
      </c>
      <c r="C43" s="184" t="str">
        <f>IF('DB_FG_243way_Regular Symbol'!N42="",
IF($A43-'DB_FG_243way_Regular Symbol'!E$16&gt;='DB_FG_243way_RegularＸ_W()'!C$2-1,"",VLOOKUP($A43-'DB_FG_243way_Regular Symbol'!E$16,'DB_FG_243way_Regular Symbol'!$L$3:$Q$99,'DB_FG_243way_RegularＸ_W()'!C$3+1,FALSE)),
'DB_FG_243way_Regular Symbol'!N42)</f>
        <v/>
      </c>
      <c r="D43" s="184" t="str">
        <f>IF('DB_FG_243way_Regular Symbol'!O42="",
IF($A43-'DB_FG_243way_Regular Symbol'!F$16&gt;='DB_FG_243way_RegularＸ_W()'!D$2-1,"",VLOOKUP($A43-'DB_FG_243way_Regular Symbol'!F$16,'DB_FG_243way_Regular Symbol'!$L$3:$Q$99,'DB_FG_243way_RegularＸ_W()'!D$3+1,FALSE)),
'DB_FG_243way_Regular Symbol'!O42)</f>
        <v>NI</v>
      </c>
      <c r="E43" s="184" t="str">
        <f>IF('DB_FG_243way_Regular Symbol'!P42="",
IF($A43-'DB_FG_243way_Regular Symbol'!G$16&gt;='DB_FG_243way_RegularＸ_W()'!E$2-1,"",VLOOKUP($A43-'DB_FG_243way_Regular Symbol'!G$16,'DB_FG_243way_Regular Symbol'!$L$3:$Q$99,'DB_FG_243way_RegularＸ_W()'!E$3+1,FALSE)),
'DB_FG_243way_Regular Symbol'!P42)</f>
        <v>J</v>
      </c>
      <c r="F43" s="358" t="str">
        <f>IF('DB_FG_243way_Regular Symbol'!Q42="",
IF($A43-'DB_FG_243way_Regular Symbol'!H$16&gt;='DB_FG_243way_RegularＸ_W()'!F$2-1,"",VLOOKUP($A43-'DB_FG_243way_Regular Symbol'!H$16,'DB_FG_243way_Regular Symbol'!$L$3:$Q$99,'DB_FG_243way_RegularＸ_W()'!F$3+1,FALSE)),
'DB_FG_243way_Regular Symbol'!Q42)</f>
        <v>NI</v>
      </c>
      <c r="O43" s="342">
        <f>IF($A43&gt;='DB_FG_243way_Regular Symbol'!D$16,"",IF(B43=0,"",IF(OR(B43=$O$1,B43=$P$1,B44=$O$1,B44=$P$1,B45=$O$1,B45=$P$1),0,1)))</f>
        <v>1</v>
      </c>
      <c r="P43" s="2" t="str">
        <f>IF($A43&gt;='DB_FG_243way_Regular Symbol'!E$16,"",IF(C43=0,"",IF(OR(C43=$O$1,C43=$P$1,C44=$O$1,C44=$P$1,C45=$O$1,C45=$P$1),0,1)))</f>
        <v/>
      </c>
      <c r="Q43" s="2">
        <f>IF($A43&gt;='DB_FG_243way_Regular Symbol'!F$16,"",IF(D43=0,"",IF(OR(D43=$O$1,D43=$P$1,D44=$O$1,D44=$P$1,D45=$O$1,D45=$P$1),0,1)))</f>
        <v>1</v>
      </c>
      <c r="R43" s="2">
        <f>IF($A43&gt;='DB_FG_243way_Regular Symbol'!G$16,"",IF(E43=0,"",IF(OR(E43=$O$1,E43=$P$1,E44=$O$1,E44=$P$1,E45=$O$1,E45=$P$1),0,1)))</f>
        <v>1</v>
      </c>
      <c r="S43" s="128">
        <f>IF($A43&gt;='DB_FG_243way_Regular Symbol'!H$16,"",IF(F43=0,"",IF(OR(F43=$O$1,F43=$P$1,F44=$O$1,F44=$P$1,F45=$O$1,F45=$P$1),0,1)))</f>
        <v>1</v>
      </c>
      <c r="U43" s="342">
        <f>IF($A43&gt;='DB_FG_243way_Regular Symbol'!D$16,"",IF(B43=0,"",IF(OR(B43=$U$1,B43=$V$1,B44=$U$1,B44=$V$1,B45=$U$1,B45=$V$1),0,1)))</f>
        <v>1</v>
      </c>
      <c r="V43" s="2" t="str">
        <f>IF($A43&gt;='DB_FG_243way_Regular Symbol'!E$16,"",IF(C43=0,"",IF(OR(C43=$U$1,C43=$V$1,C44=$U$1,C44=$V$1,C45=$U$1,C45=$V$1),0,1)))</f>
        <v/>
      </c>
      <c r="W43" s="2">
        <f>IF($A43&gt;='DB_FG_243way_Regular Symbol'!F$16,"",IF(D43=0,"",IF(OR(D43=$U$1,D43=$V$1,D44=$U$1,D44=$V$1,D45=$U$1,D45=$V$1),0,1)))</f>
        <v>1</v>
      </c>
      <c r="X43" s="2">
        <f>IF($A43&gt;='DB_FG_243way_Regular Symbol'!G$16,"",IF(E43=0,"",IF(OR(E43=$U$1,E43=$V$1,E44=$U$1,E44=$V$1,E45=$U$1,E45=$V$1),0,1)))</f>
        <v>1</v>
      </c>
      <c r="Y43" s="128">
        <f>IF($A43&gt;='DB_FG_243way_Regular Symbol'!H$16,"",IF(F43=0,"",IF(OR(F43=$U$1,F43=$V$1,F44=$U$1,F44=$V$1,F45=$U$1,F45=$V$1),0,1)))</f>
        <v>1</v>
      </c>
      <c r="AA43" s="342">
        <f>IF($A43&gt;='DB_FG_243way_Regular Symbol'!D$16,"",IF(B43=0,"",IF(OR(B43=$AA$1,B43=$AB$1,B44=$AA$1,B44=$AB$1,B45=$AA$1,,B45=$AB$1),0,1)))</f>
        <v>1</v>
      </c>
      <c r="AB43" s="2" t="str">
        <f>IF($A43&gt;='DB_FG_243way_Regular Symbol'!E$16,"",IF(C43=0,"",IF(OR(C43=$AA$1,C43=$AB$1,C44=$AA$1,C44=$AB$1,C45=$AA$1,,C45=$AB$1),0,1)))</f>
        <v/>
      </c>
      <c r="AC43" s="2">
        <f>IF($A43&gt;='DB_FG_243way_Regular Symbol'!F$16,"",IF(D43=0,"",IF(OR(D43=$AA$1,D43=$AB$1,D44=$AA$1,D44=$AB$1,D45=$AA$1,,D45=$AB$1),0,1)))</f>
        <v>1</v>
      </c>
      <c r="AD43" s="2">
        <f>IF($A43&gt;='DB_FG_243way_Regular Symbol'!G$16,"",IF(E43=0,"",IF(OR(E43=$AA$1,E43=$AB$1,E44=$AA$1,E44=$AB$1,E45=$AA$1,,E45=$AB$1),0,1)))</f>
        <v>1</v>
      </c>
      <c r="AE43" s="128">
        <f>IF($A43&gt;='DB_FG_243way_Regular Symbol'!H$16,"",IF(F43=0,"",IF(OR(F43=$AA$1,F43=$AB$1,F44=$AA$1,F44=$AB$1,F45=$AA$1,,F45=$AB$1),0,1)))</f>
        <v>1</v>
      </c>
      <c r="AG43" s="342">
        <f>IF($A43&gt;='DB_FG_243way_Regular Symbol'!D$16,"",IF(B43=0,"",IF(OR(B43=$AG$1,B43=$AH$1,B44=$AG$1,B44=$AH$1,B45=$AG$1,B45=$AH$1),0,1)))</f>
        <v>1</v>
      </c>
      <c r="AH43" s="2" t="str">
        <f>IF($A43&gt;='DB_FG_243way_Regular Symbol'!E$16,"",IF(C43=0,"",IF(OR(C43=$AG$1,C43=$AH$1,C44=$AG$1,C44=$AH$1,C45=$AG$1,C45=$AH$1),0,1)))</f>
        <v/>
      </c>
      <c r="AI43" s="2">
        <f>IF($A43&gt;='DB_FG_243way_Regular Symbol'!F$16,"",IF(D43=0,"",IF(OR(D43=$AG$1,D43=$AH$1,D44=$AG$1,D44=$AH$1,D45=$AG$1,D45=$AH$1),0,1)))</f>
        <v>1</v>
      </c>
      <c r="AJ43" s="2">
        <f>IF($A43&gt;='DB_FG_243way_Regular Symbol'!G$16,"",IF(E43=0,"",IF(OR(E43=$AG$1,E43=$AH$1,E44=$AG$1,E44=$AH$1,E45=$AG$1,E45=$AH$1),0,1)))</f>
        <v>1</v>
      </c>
      <c r="AK43" s="128">
        <f>IF($A43&gt;='DB_FG_243way_Regular Symbol'!H$16,"",IF(F43=0,"",IF(OR(F43=$AG$1,F43=$AH$1,F44=$AG$1,F44=$AH$1,F45=$AG$1,F45=$AH$1),0,1)))</f>
        <v>1</v>
      </c>
      <c r="AM43" s="342">
        <f>IF($A43&gt;='DB_FG_243way_Regular Symbol'!D$16,"",IF(B43=0,"",IF(OR(B43=$AM$1,B43=$AN$1,B44=$AM$1,B44=$AN$1,B45=$AM$1,B45=$AN$1),0,1)))</f>
        <v>1</v>
      </c>
      <c r="AN43" s="2" t="str">
        <f>IF($A43&gt;='DB_FG_243way_Regular Symbol'!E$16,"",IF(C43=0,"",IF(OR(C43=$AM$1,C43=$AN$1,C44=$AM$1,C44=$AN$1,C45=$AM$1,C45=$AN$1),0,1)))</f>
        <v/>
      </c>
      <c r="AO43" s="2">
        <f>IF($A43&gt;='DB_FG_243way_Regular Symbol'!F$16,"",IF(D43=0,"",IF(OR(D43=$AM$1,D43=$AN$1,D44=$AM$1,D44=$AN$1,D45=$AM$1,D45=$AN$1),0,1)))</f>
        <v>1</v>
      </c>
      <c r="AP43" s="2">
        <f>IF($A43&gt;='DB_FG_243way_Regular Symbol'!G$16,"",IF(E43=0,"",IF(OR(E43=$AM$1,E43=$AN$1,E44=$AM$1,E44=$AN$1,E45=$AM$1,E45=$AN$1),0,1)))</f>
        <v>1</v>
      </c>
      <c r="AQ43" s="128">
        <f>IF($A43&gt;='DB_FG_243way_Regular Symbol'!H$16,"",IF(F43=0,"",IF(OR(F43=$AM$1,F43=$AN$1,F44=$AM$1,F44=$AN$1,F45=$AM$1,F45=$AN$1),0,1)))</f>
        <v>1</v>
      </c>
      <c r="AS43" s="342">
        <f>IF($A43&gt;='DB_FG_243way_Regular Symbol'!D$16,"",IF(B43=0,"",IF(OR(B43=$AM$1,B43=$AT$1,B44=$AM$1,B44=$AT$1,B45=$AM$1,B45=$AT$1),0,1)))</f>
        <v>1</v>
      </c>
      <c r="AT43" s="2" t="str">
        <f>IF($A43&gt;='DB_FG_243way_Regular Symbol'!E$16,"",IF(C43=0,"",IF(OR(C43=$AM$1,C43=$AT$1,C44=$AM$1,C44=$AT$1,C45=$AM$1,C45=$AT$1),0,1)))</f>
        <v/>
      </c>
      <c r="AU43" s="2">
        <f>IF($A43&gt;='DB_FG_243way_Regular Symbol'!F$16,"",IF(D43=0,"",IF(OR(D43=$AM$1,D43=$AT$1,D44=$AM$1,D44=$AT$1,D45=$AM$1,D45=$AT$1),0,1)))</f>
        <v>1</v>
      </c>
      <c r="AV43" s="2">
        <f>IF($A43&gt;='DB_FG_243way_Regular Symbol'!G$16,"",IF(E43=0,"",IF(OR(E43=$AM$1,E43=$AT$1,E44=$AM$1,E44=$AT$1,E45=$AM$1,E45=$AT$1),0,1)))</f>
        <v>1</v>
      </c>
      <c r="AW43" s="128">
        <f>IF($A43&gt;='DB_FG_243way_Regular Symbol'!H$16,"",IF(F43=0,"",IF(OR(F43=$AM$1,F43=$AT$1,F44=$AM$1,F44=$AT$1,F45=$AM$1,F45=$AT$1),0,1)))</f>
        <v>1</v>
      </c>
      <c r="AY43" s="342">
        <f>IF($A43&gt;='DB_FG_243way_Regular Symbol'!D$16,"",IF(B43=0,"",IF(OR(B43=$AM$1,B43=$AZ$1,B44=$AM$1,B44=$AZ$1,B45=$AM$1,B45=$AZ$1),0,1)))</f>
        <v>1</v>
      </c>
      <c r="AZ43" s="2" t="str">
        <f>IF($A43&gt;='DB_FG_243way_Regular Symbol'!E$16,"",IF(C43=0,"",IF(OR(C43=$AM$1,C43=$AZ$1,C44=$AM$1,C44=$AZ$1,C45=$AM$1,C45=$AZ$1),0,1)))</f>
        <v/>
      </c>
      <c r="BA43" s="2">
        <f>IF($A43&gt;='DB_FG_243way_Regular Symbol'!F$16,"",IF(D43=0,"",IF(OR(D43=$AM$1,D43=$AZ$1,D44=$AM$1,D44=$AZ$1,D45=$AM$1,D45=$AZ$1),0,1)))</f>
        <v>1</v>
      </c>
      <c r="BB43" s="2">
        <f>IF($A43&gt;='DB_FG_243way_Regular Symbol'!G$16,"",IF(E43=0,"",IF(OR(E43=$AM$1,E43=$AZ$1,E44=$AM$1,E44=$AZ$1,E45=$AM$1,E45=$AZ$1),0,1)))</f>
        <v>1</v>
      </c>
      <c r="BC43" s="128">
        <f>IF($A43&gt;='DB_FG_243way_Regular Symbol'!H$16,"",IF(F43=0,"",IF(OR(F43=$AM$1,F43=$AZ$1,F44=$AM$1,F44=$AZ$1,F45=$AM$1,F45=$AZ$1),0,1)))</f>
        <v>1</v>
      </c>
      <c r="BE43" s="342"/>
      <c r="BF43" s="2"/>
      <c r="BG43" s="2">
        <f>IF($A43&gt;='DB_FG_243way_Regular Symbol'!F$16,"",IF(D43=0,"",COUNTIF(D43:D45,$BF$1)))</f>
        <v>0</v>
      </c>
      <c r="BH43" s="2">
        <f>IF($A43&gt;='DB_FG_243way_Regular Symbol'!G$16,"",IF(E43=0,"",COUNTIF(E43:E45,$BF$1)))</f>
        <v>0</v>
      </c>
      <c r="BI43" s="2">
        <f>IF($A43&gt;='DB_FG_243way_Regular Symbol'!H$16,"",IF(F43=0,"",COUNTIF(F43:F45,$BF$1)))</f>
        <v>0</v>
      </c>
      <c r="BK43" s="342"/>
      <c r="BL43" s="2"/>
      <c r="BM43" s="2">
        <f>IF($A43&gt;='DB_FG_243way_Regular Symbol'!F$16,"",IF(D43=0,"",IF(OR(D43=$AM$1,D43=$BL$1,D44=$AM$1,D44=$BL$1,D45=$AM$1,D45=$BL$1),0,1)))</f>
        <v>1</v>
      </c>
      <c r="BN43" s="2">
        <f>IF($A43&gt;='DB_FG_243way_Regular Symbol'!G$16,"",IF(E43=0,"",IF(OR(E43=$AM$1,E43=$BL$1,E44=$AM$1,E44=$BL$1,E45=$AM$1,E45=$BL$1),0,1)))</f>
        <v>1</v>
      </c>
      <c r="BO43" s="128">
        <f>IF($A43&gt;='DB_FG_243way_Regular Symbol'!H$16,"",IF(F43=0,"",IF(OR(F43=$AM$1,F43=$BL$1,F44=$AM$1,F44=$BL$1,F45=$AM$1,F45=$BL$1),0,1)))</f>
        <v>1</v>
      </c>
      <c r="BQ43" s="2">
        <f>IF($A43&gt;='DB_FG_243way_Regular Symbol'!D$16,"",IF(B43=0,"",IF(OR(B43=$BQ$1,B43=$BR$1,B44=$BQ$1,B44=$BR$1,B45=$BQ$1,B45=$BR$1),0,1)))</f>
        <v>1</v>
      </c>
      <c r="BR43" s="2" t="str">
        <f>IF($A43&gt;='DB_FG_243way_Regular Symbol'!E$16,"",IF(C43=0,"",IF(OR(C43=$BQ$1,C43=$BR$1,C44=$BQ$1,C44=$BR$1,C45=$BQ$1,C45=$BR$1),0,1)))</f>
        <v/>
      </c>
      <c r="BS43" s="2">
        <f>IF($A43&gt;='DB_FG_243way_Regular Symbol'!F$16,"",IF(D43=0,"",IF(OR(D43=$BQ$1,D43=$BR$1,D44=$BQ$1,D44=$BR$1,D45=$BQ$1,D45=$BR$1),0,1)))</f>
        <v>1</v>
      </c>
      <c r="BT43" s="2">
        <f>IF($A43&gt;='DB_FG_243way_Regular Symbol'!G$16,"",IF(E43=0,"",IF(OR(E43=$BQ$1,E43=$BR$1,E44=$BQ$1,E44=$BR$1,E45=$BQ$1,E45=$BR$1),0,1)))</f>
        <v>1</v>
      </c>
      <c r="BU43" s="2">
        <f>IF($A43&gt;='DB_FG_243way_Regular Symbol'!H$16,"",IF(F43=0,"",IF(OR(F43=$BQ$1,F43=$BR$1,F44=$BQ$1,F44=$BR$1,F45=$BQ$1,F45=$BR$1),0,1)))</f>
        <v>0</v>
      </c>
      <c r="BW43" s="2">
        <f>IF($A43&gt;='DB_FG_243way_Regular Symbol'!D$16,"",IF(B43=0,"",IF(OR(B43=$BW$1,B44=$BW$1,B45=$BW$1,B43=$BX$1,B44=$BX$1,B45=$BX$1),0,1)))</f>
        <v>1</v>
      </c>
      <c r="BX43" s="2" t="str">
        <f>IF($A43&gt;='DB_FG_243way_Regular Symbol'!E$16,"",IF(C43=0,"",IF(OR(C43=$BW$1,C44=$BW$1,C45=$BW$1,C43=$BX$1,C44=$BX$1,C45=$BX$1),0,1)))</f>
        <v/>
      </c>
      <c r="BY43" s="2">
        <f>IF($A43&gt;='DB_FG_243way_Regular Symbol'!F$16,"",IF(D43=0,"",IF(OR(D43=$BW$1,D44=$BW$1,D45=$BW$1,D43=$BX$1,D44=$BX$1,D45=$BX$1),0,1)))</f>
        <v>1</v>
      </c>
      <c r="BZ43" s="2">
        <f>IF($A43&gt;='DB_FG_243way_Regular Symbol'!G$16,"",IF(E43=0,"",IF(OR(E43=$BW$1,E44=$BW$1,E45=$BW$1,E43=$BX$1,E44=$BX$1,E45=$BX$1),0,1)))</f>
        <v>1</v>
      </c>
      <c r="CA43" s="2">
        <f>IF($A43&gt;='DB_FG_243way_Regular Symbol'!H$16,"",IF(F43=0,"",IF(OR(F43=$BW$1,F44=$BW$1,F45=$BW$1,F43=$BX$1,F44=$BX$1,F45=$BX$1),0,1)))</f>
        <v>1</v>
      </c>
      <c r="CC43" s="2">
        <f>IF($A43&gt;='DB_FG_243way_Regular Symbol'!D$16,"",IF(B43=0,"",IF(OR(B43=$BW$1,B44=$BW$1,B45=$BW$1,B43=$CD$1,B44=$CD$1,B45=$CD$1),0,1)))</f>
        <v>0</v>
      </c>
      <c r="CD43" s="2" t="str">
        <f>IF($A43&gt;='DB_FG_243way_Regular Symbol'!E$16,"",IF(C43=0,"",IF(OR(C43=$BW$1,C44=$BW$1,C45=$BW$1,C43=$CD$1,C44=$CD$1,C45=$CD$1),0,1)))</f>
        <v/>
      </c>
      <c r="CE43" s="2">
        <f>IF($A43&gt;='DB_FG_243way_Regular Symbol'!F$16,"",IF(D43=0,"",IF(OR(D43=$BW$1,D44=$BW$1,D45=$BW$1,D43=$CD$1,D44=$CD$1,D45=$CD$1),0,1)))</f>
        <v>1</v>
      </c>
      <c r="CF43" s="2">
        <f>IF($A43&gt;='DB_FG_243way_Regular Symbol'!G$16,"",IF(E43=0,"",IF(OR(E43=$BW$1,E44=$BW$1,E45=$BW$1,E43=$CD$1,E44=$CD$1,E45=$CD$1),0,1)))</f>
        <v>1</v>
      </c>
      <c r="CG43" s="2">
        <f>IF($A43&gt;='DB_FG_243way_Regular Symbol'!H$16,"",IF(F43=0,"",IF(OR(F43=$BW$1,F44=$BW$1,F45=$BW$1,F43=$CD$1,F44=$CD$1,F45=$CD$1),0,1)))</f>
        <v>0</v>
      </c>
      <c r="CI43" s="2">
        <f>IF($A43&gt;='DB_FG_243way_Regular Symbol'!D$16,"",IF(B43=0,"",IF(OR(B43=$BW$1,B44=$BW$1,B45=$BW$1,B43=$CJ$1,B44=$CJ$1,B45=$CJ$1),0,1)))</f>
        <v>1</v>
      </c>
      <c r="CJ43" s="2" t="str">
        <f>IF($A43&gt;='DB_FG_243way_Regular Symbol'!E$16,"",IF(C43=0,"",IF(OR(C43=$BW$1,C44=$BW$1,C45=$BW$1,C43=$CJ$1,C44=$CJ$1,C45=$CJ$1),0,1)))</f>
        <v/>
      </c>
      <c r="CK43" s="2">
        <f>IF($A43&gt;='DB_FG_243way_Regular Symbol'!F$16,"",IF(D43=0,"",IF(OR(D43=$BW$1,D44=$BW$1,D45=$BW$1,D43=$CJ$1,D44=$CJ$1,D45=$CJ$1),0,1)))</f>
        <v>0</v>
      </c>
      <c r="CL43" s="2">
        <f>IF($A43&gt;='DB_FG_243way_Regular Symbol'!G$16,"",IF(E43=0,"",IF(OR(E43=$BW$1,E44=$BW$1,E45=$BW$1,E43=$CJ$1,E44=$CJ$1,E45=$CJ$1),0,1)))</f>
        <v>0</v>
      </c>
      <c r="CM43" s="2">
        <f>IF($A43&gt;='DB_FG_243way_Regular Symbol'!H$16,"",IF(F43=0,"",IF(OR(F43=$BW$1,F44=$BW$1,F45=$BW$1,F43=$CJ$1,F44=$CJ$1,F45=$CJ$1),0,1)))</f>
        <v>1</v>
      </c>
      <c r="CO43" s="2">
        <f>IF($A43&gt;='DB_FG_243way_Regular Symbol'!D$16,"",IF(B43=0,"",IF(OR(B43=$BW$1,B44=$BW$1,B45=$BW$1,B43=$CP$1,B44=$CP$1,B45=$CP$1),0,1)))</f>
        <v>0</v>
      </c>
      <c r="CP43" s="2" t="str">
        <f>IF($A43&gt;='DB_FG_243way_Regular Symbol'!E$16,"",IF(C43=0,"",IF(OR(C43=$BW$1,C44=$BW$1,C45=$BW$1,C43=$CP$1,C44=$CP$1,C45=$CP$1),0,1)))</f>
        <v/>
      </c>
      <c r="CQ43" s="2">
        <f>IF($A43&gt;='DB_FG_243way_Regular Symbol'!F$16,"",IF(D43=0,"",IF(OR(D43=$BW$1,D44=$BW$1,D45=$BW$1,D43=$CP$1,D44=$CP$1,D45=$CP$1),0,1)))</f>
        <v>0</v>
      </c>
      <c r="CR43" s="2">
        <f>IF($A43&gt;='DB_FG_243way_Regular Symbol'!G$16,"",IF(E43=0,"",IF(OR(E43=$BW$1,E44=$BW$1,E45=$BW$1,E43=$CP$1,E44=$CP$1,E45=$CP$1),0,1)))</f>
        <v>0</v>
      </c>
      <c r="CS43" s="2">
        <f>IF($A43&gt;='DB_FG_243way_Regular Symbol'!H$16,"",IF(F43=0,"",IF(OR(F43=$BW$1,F44=$BW$1,F45=$BW$1,F43=$CP$1,F44=$CP$1,F45=$CP$1),0,1)))</f>
        <v>1</v>
      </c>
      <c r="CU43" s="2">
        <f>IF($A43&gt;='DB_FG_243way_Regular Symbol'!D$16,"",IF(B43=0,"",IF(OR(B43=$BW$1,B44=$BW$1,B45=$BW$1,B43=$CV$1,B44=$CV$1,B45=$CV$1),0,1)))</f>
        <v>0</v>
      </c>
      <c r="CV43" s="2" t="str">
        <f>IF($A43&gt;='DB_FG_243way_Regular Symbol'!E$16,"",IF(C43=0,"",IF(OR(C43=$BW$1,C44=$BW$1,C45=$BW$1,C43=$CV$1,C44=$CV$1,C45=$CV$1),0,1)))</f>
        <v/>
      </c>
      <c r="CW43" s="2">
        <f>IF($A43&gt;='DB_FG_243way_Regular Symbol'!F$16,"",IF(D43=0,"",IF(OR(D43=$BW$1,D44=$BW$1,D45=$BW$1,D43=$CV$1,D44=$CV$1,D45=$CV$1),0,1)))</f>
        <v>0</v>
      </c>
      <c r="CX43" s="2">
        <f>IF($A43&gt;='DB_FG_243way_Regular Symbol'!G$16,"",IF(E43=0,"",IF(OR(E43=$BW$1,E44=$BW$1,E45=$BW$1,E43=$CV$1,E44=$CV$1,E45=$CV$1),0,1)))</f>
        <v>0</v>
      </c>
      <c r="CY43" s="2">
        <f>IF($A43&gt;='DB_FG_243way_Regular Symbol'!H$16,"",IF(F43=0,"",IF(OR(F43=$BW$1,F44=$BW$1,F45=$BW$1,F43=$CV$1,F44=$CV$1,F45=$CV$1),0,1)))</f>
        <v>0</v>
      </c>
    </row>
    <row r="44" spans="1:103">
      <c r="A44" s="341">
        <f>IF('DB_FG_243way_Regular Symbol'!L43="","",'DB_FG_243way_Regular Symbol'!L43)</f>
        <v>40</v>
      </c>
      <c r="B44" s="184" t="str">
        <f>IF('DB_FG_243way_Regular Symbol'!M43="",
IF($A44-'DB_FG_243way_Regular Symbol'!D$16&gt;='DB_FG_243way_RegularＸ_W()'!B$2-1,"",VLOOKUP($A44-'DB_FG_243way_Regular Symbol'!D$16,'DB_FG_243way_Regular Symbol'!$L$3:$Q$99,'DB_FG_243way_RegularＸ_W()'!B$3+1,FALSE)),
'DB_FG_243way_Regular Symbol'!M43)</f>
        <v>TE</v>
      </c>
      <c r="C44" s="184" t="str">
        <f>IF('DB_FG_243way_Regular Symbol'!N43="",
IF($A44-'DB_FG_243way_Regular Symbol'!E$16&gt;='DB_FG_243way_RegularＸ_W()'!C$2-1,"",VLOOKUP($A44-'DB_FG_243way_Regular Symbol'!E$16,'DB_FG_243way_Regular Symbol'!$L$3:$Q$99,'DB_FG_243way_RegularＸ_W()'!C$3+1,FALSE)),
'DB_FG_243way_Regular Symbol'!N43)</f>
        <v/>
      </c>
      <c r="D44" s="184" t="str">
        <f>IF('DB_FG_243way_Regular Symbol'!O43="",
IF($A44-'DB_FG_243way_Regular Symbol'!F$16&gt;='DB_FG_243way_RegularＸ_W()'!D$2-1,"",VLOOKUP($A44-'DB_FG_243way_Regular Symbol'!F$16,'DB_FG_243way_Regular Symbol'!$L$3:$Q$99,'DB_FG_243way_RegularＸ_W()'!D$3+1,FALSE)),
'DB_FG_243way_Regular Symbol'!O43)</f>
        <v>TE</v>
      </c>
      <c r="E44" s="184" t="str">
        <f>IF('DB_FG_243way_Regular Symbol'!P43="",
IF($A44-'DB_FG_243way_Regular Symbol'!G$16&gt;='DB_FG_243way_RegularＸ_W()'!E$2-1,"",VLOOKUP($A44-'DB_FG_243way_Regular Symbol'!G$16,'DB_FG_243way_Regular Symbol'!$L$3:$Q$99,'DB_FG_243way_RegularＸ_W()'!E$3+1,FALSE)),
'DB_FG_243way_Regular Symbol'!P43)</f>
        <v>TE</v>
      </c>
      <c r="F44" s="358" t="str">
        <f>IF('DB_FG_243way_Regular Symbol'!Q43="",
IF($A44-'DB_FG_243way_Regular Symbol'!H$16&gt;='DB_FG_243way_RegularＸ_W()'!F$2-1,"",VLOOKUP($A44-'DB_FG_243way_Regular Symbol'!H$16,'DB_FG_243way_Regular Symbol'!$L$3:$Q$99,'DB_FG_243way_RegularＸ_W()'!F$3+1,FALSE)),
'DB_FG_243way_Regular Symbol'!Q43)</f>
        <v>Q</v>
      </c>
      <c r="O44" s="342">
        <f>IF($A44&gt;='DB_FG_243way_Regular Symbol'!D$16,"",IF(B44=0,"",IF(OR(B44=$O$1,B44=$P$1,B45=$O$1,B45=$P$1,B46=$O$1,B46=$P$1),0,1)))</f>
        <v>1</v>
      </c>
      <c r="P44" s="2" t="str">
        <f>IF($A44&gt;='DB_FG_243way_Regular Symbol'!E$16,"",IF(C44=0,"",IF(OR(C44=$O$1,C44=$P$1,C45=$O$1,C45=$P$1,C46=$O$1,C46=$P$1),0,1)))</f>
        <v/>
      </c>
      <c r="Q44" s="2">
        <f>IF($A44&gt;='DB_FG_243way_Regular Symbol'!F$16,"",IF(D44=0,"",IF(OR(D44=$O$1,D44=$P$1,D45=$O$1,D45=$P$1,D46=$O$1,D46=$P$1),0,1)))</f>
        <v>0</v>
      </c>
      <c r="R44" s="2">
        <f>IF($A44&gt;='DB_FG_243way_Regular Symbol'!G$16,"",IF(E44=0,"",IF(OR(E44=$O$1,E44=$P$1,E45=$O$1,E45=$P$1,E46=$O$1,E46=$P$1),0,1)))</f>
        <v>1</v>
      </c>
      <c r="S44" s="128">
        <f>IF($A44&gt;='DB_FG_243way_Regular Symbol'!H$16,"",IF(F44=0,"",IF(OR(F44=$O$1,F44=$P$1,F45=$O$1,F45=$P$1,F46=$O$1,F46=$P$1),0,1)))</f>
        <v>1</v>
      </c>
      <c r="U44" s="342">
        <f>IF($A44&gt;='DB_FG_243way_Regular Symbol'!D$16,"",IF(B44=0,"",IF(OR(B44=$U$1,B44=$V$1,B45=$U$1,B45=$V$1,B46=$U$1,B46=$V$1),0,1)))</f>
        <v>1</v>
      </c>
      <c r="V44" s="2" t="str">
        <f>IF($A44&gt;='DB_FG_243way_Regular Symbol'!E$16,"",IF(C44=0,"",IF(OR(C44=$U$1,C44=$V$1,C45=$U$1,C45=$V$1,C46=$U$1,C46=$V$1),0,1)))</f>
        <v/>
      </c>
      <c r="W44" s="2">
        <f>IF($A44&gt;='DB_FG_243way_Regular Symbol'!F$16,"",IF(D44=0,"",IF(OR(D44=$U$1,D44=$V$1,D45=$U$1,D45=$V$1,D46=$U$1,D46=$V$1),0,1)))</f>
        <v>1</v>
      </c>
      <c r="X44" s="2">
        <f>IF($A44&gt;='DB_FG_243way_Regular Symbol'!G$16,"",IF(E44=0,"",IF(OR(E44=$U$1,E44=$V$1,E45=$U$1,E45=$V$1,E46=$U$1,E46=$V$1),0,1)))</f>
        <v>1</v>
      </c>
      <c r="Y44" s="128">
        <f>IF($A44&gt;='DB_FG_243way_Regular Symbol'!H$16,"",IF(F44=0,"",IF(OR(F44=$U$1,F44=$V$1,F45=$U$1,F45=$V$1,F46=$U$1,F46=$V$1),0,1)))</f>
        <v>1</v>
      </c>
      <c r="AA44" s="342">
        <f>IF($A44&gt;='DB_FG_243way_Regular Symbol'!D$16,"",IF(B44=0,"",IF(OR(B44=$AA$1,B44=$AB$1,B45=$AA$1,B45=$AB$1,B46=$AA$1,,B46=$AB$1),0,1)))</f>
        <v>1</v>
      </c>
      <c r="AB44" s="2" t="str">
        <f>IF($A44&gt;='DB_FG_243way_Regular Symbol'!E$16,"",IF(C44=0,"",IF(OR(C44=$AA$1,C44=$AB$1,C45=$AA$1,C45=$AB$1,C46=$AA$1,,C46=$AB$1),0,1)))</f>
        <v/>
      </c>
      <c r="AC44" s="2">
        <f>IF($A44&gt;='DB_FG_243way_Regular Symbol'!F$16,"",IF(D44=0,"",IF(OR(D44=$AA$1,D44=$AB$1,D45=$AA$1,D45=$AB$1,D46=$AA$1,,D46=$AB$1),0,1)))</f>
        <v>1</v>
      </c>
      <c r="AD44" s="2">
        <f>IF($A44&gt;='DB_FG_243way_Regular Symbol'!G$16,"",IF(E44=0,"",IF(OR(E44=$AA$1,E44=$AB$1,E45=$AA$1,E45=$AB$1,E46=$AA$1,,E46=$AB$1),0,1)))</f>
        <v>1</v>
      </c>
      <c r="AE44" s="128">
        <f>IF($A44&gt;='DB_FG_243way_Regular Symbol'!H$16,"",IF(F44=0,"",IF(OR(F44=$AA$1,F44=$AB$1,F45=$AA$1,F45=$AB$1,F46=$AA$1,,F46=$AB$1),0,1)))</f>
        <v>1</v>
      </c>
      <c r="AG44" s="342">
        <f>IF($A44&gt;='DB_FG_243way_Regular Symbol'!D$16,"",IF(B44=0,"",IF(OR(B44=$AG$1,B44=$AH$1,B45=$AG$1,B45=$AH$1,B46=$AG$1,B46=$AH$1),0,1)))</f>
        <v>1</v>
      </c>
      <c r="AH44" s="2" t="str">
        <f>IF($A44&gt;='DB_FG_243way_Regular Symbol'!E$16,"",IF(C44=0,"",IF(OR(C44=$AG$1,C44=$AH$1,C45=$AG$1,C45=$AH$1,C46=$AG$1,C46=$AH$1),0,1)))</f>
        <v/>
      </c>
      <c r="AI44" s="2">
        <f>IF($A44&gt;='DB_FG_243way_Regular Symbol'!F$16,"",IF(D44=0,"",IF(OR(D44=$AG$1,D44=$AH$1,D45=$AG$1,D45=$AH$1,D46=$AG$1,D46=$AH$1),0,1)))</f>
        <v>1</v>
      </c>
      <c r="AJ44" s="2">
        <f>IF($A44&gt;='DB_FG_243way_Regular Symbol'!G$16,"",IF(E44=0,"",IF(OR(E44=$AG$1,E44=$AH$1,E45=$AG$1,E45=$AH$1,E46=$AG$1,E46=$AH$1),0,1)))</f>
        <v>1</v>
      </c>
      <c r="AK44" s="128">
        <f>IF($A44&gt;='DB_FG_243way_Regular Symbol'!H$16,"",IF(F44=0,"",IF(OR(F44=$AG$1,F44=$AH$1,F45=$AG$1,F45=$AH$1,F46=$AG$1,F46=$AH$1),0,1)))</f>
        <v>1</v>
      </c>
      <c r="AM44" s="342">
        <f>IF($A44&gt;='DB_FG_243way_Regular Symbol'!D$16,"",IF(B44=0,"",IF(OR(B44=$AM$1,B44=$AN$1,B45=$AM$1,B45=$AN$1,B46=$AM$1,B46=$AN$1),0,1)))</f>
        <v>1</v>
      </c>
      <c r="AN44" s="2" t="str">
        <f>IF($A44&gt;='DB_FG_243way_Regular Symbol'!E$16,"",IF(C44=0,"",IF(OR(C44=$AM$1,C44=$AN$1,C45=$AM$1,C45=$AN$1,C46=$AM$1,C46=$AN$1),0,1)))</f>
        <v/>
      </c>
      <c r="AO44" s="2">
        <f>IF($A44&gt;='DB_FG_243way_Regular Symbol'!F$16,"",IF(D44=0,"",IF(OR(D44=$AM$1,D44=$AN$1,D45=$AM$1,D45=$AN$1,D46=$AM$1,D46=$AN$1),0,1)))</f>
        <v>1</v>
      </c>
      <c r="AP44" s="2">
        <f>IF($A44&gt;='DB_FG_243way_Regular Symbol'!G$16,"",IF(E44=0,"",IF(OR(E44=$AM$1,E44=$AN$1,E45=$AM$1,E45=$AN$1,E46=$AM$1,E46=$AN$1),0,1)))</f>
        <v>0</v>
      </c>
      <c r="AQ44" s="128">
        <f>IF($A44&gt;='DB_FG_243way_Regular Symbol'!H$16,"",IF(F44=0,"",IF(OR(F44=$AM$1,F44=$AN$1,F45=$AM$1,F45=$AN$1,F46=$AM$1,F46=$AN$1),0,1)))</f>
        <v>1</v>
      </c>
      <c r="AS44" s="342">
        <f>IF($A44&gt;='DB_FG_243way_Regular Symbol'!D$16,"",IF(B44=0,"",IF(OR(B44=$AM$1,B44=$AT$1,B45=$AM$1,B45=$AT$1,B46=$AM$1,B46=$AT$1),0,1)))</f>
        <v>1</v>
      </c>
      <c r="AT44" s="2" t="str">
        <f>IF($A44&gt;='DB_FG_243way_Regular Symbol'!E$16,"",IF(C44=0,"",IF(OR(C44=$AM$1,C44=$AT$1,C45=$AM$1,C45=$AT$1,C46=$AM$1,C46=$AT$1),0,1)))</f>
        <v/>
      </c>
      <c r="AU44" s="2">
        <f>IF($A44&gt;='DB_FG_243way_Regular Symbol'!F$16,"",IF(D44=0,"",IF(OR(D44=$AM$1,D44=$AT$1,D45=$AM$1,D45=$AT$1,D46=$AM$1,D46=$AT$1),0,1)))</f>
        <v>1</v>
      </c>
      <c r="AV44" s="2">
        <f>IF($A44&gt;='DB_FG_243way_Regular Symbol'!G$16,"",IF(E44=0,"",IF(OR(E44=$AM$1,E44=$AT$1,E45=$AM$1,E45=$AT$1,E46=$AM$1,E46=$AT$1),0,1)))</f>
        <v>1</v>
      </c>
      <c r="AW44" s="128">
        <f>IF($A44&gt;='DB_FG_243way_Regular Symbol'!H$16,"",IF(F44=0,"",IF(OR(F44=$AM$1,F44=$AT$1,F45=$AM$1,F45=$AT$1,F46=$AM$1,F46=$AT$1),0,1)))</f>
        <v>1</v>
      </c>
      <c r="AY44" s="342">
        <f>IF($A44&gt;='DB_FG_243way_Regular Symbol'!D$16,"",IF(B44=0,"",IF(OR(B44=$AM$1,B44=$AZ$1,B45=$AM$1,B45=$AZ$1,B46=$AM$1,B46=$AZ$1),0,1)))</f>
        <v>1</v>
      </c>
      <c r="AZ44" s="2" t="str">
        <f>IF($A44&gt;='DB_FG_243way_Regular Symbol'!E$16,"",IF(C44=0,"",IF(OR(C44=$AM$1,C44=$AZ$1,C45=$AM$1,C45=$AZ$1,C46=$AM$1,C46=$AZ$1),0,1)))</f>
        <v/>
      </c>
      <c r="BA44" s="2">
        <f>IF($A44&gt;='DB_FG_243way_Regular Symbol'!F$16,"",IF(D44=0,"",IF(OR(D44=$AM$1,D44=$AZ$1,D45=$AM$1,D45=$AZ$1,D46=$AM$1,D46=$AZ$1),0,1)))</f>
        <v>1</v>
      </c>
      <c r="BB44" s="2">
        <f>IF($A44&gt;='DB_FG_243way_Regular Symbol'!G$16,"",IF(E44=0,"",IF(OR(E44=$AM$1,E44=$AZ$1,E45=$AM$1,E45=$AZ$1,E46=$AM$1,E46=$AZ$1),0,1)))</f>
        <v>1</v>
      </c>
      <c r="BC44" s="128">
        <f>IF($A44&gt;='DB_FG_243way_Regular Symbol'!H$16,"",IF(F44=0,"",IF(OR(F44=$AM$1,F44=$AZ$1,F45=$AM$1,F45=$AZ$1,F46=$AM$1,F46=$AZ$1),0,1)))</f>
        <v>1</v>
      </c>
      <c r="BE44" s="342"/>
      <c r="BF44" s="2"/>
      <c r="BG44" s="2">
        <f>IF($A44&gt;='DB_FG_243way_Regular Symbol'!F$16,"",IF(D44=0,"",COUNTIF(D44:D46,$BF$1)))</f>
        <v>0</v>
      </c>
      <c r="BH44" s="2">
        <f>IF($A44&gt;='DB_FG_243way_Regular Symbol'!G$16,"",IF(E44=0,"",COUNTIF(E44:E46,$BF$1)))</f>
        <v>0</v>
      </c>
      <c r="BI44" s="2">
        <f>IF($A44&gt;='DB_FG_243way_Regular Symbol'!H$16,"",IF(F44=0,"",COUNTIF(F44:F46,$BF$1)))</f>
        <v>0</v>
      </c>
      <c r="BK44" s="342"/>
      <c r="BL44" s="2"/>
      <c r="BM44" s="2">
        <f>IF($A44&gt;='DB_FG_243way_Regular Symbol'!F$16,"",IF(D44=0,"",IF(OR(D44=$AM$1,D44=$BL$1,D45=$AM$1,D45=$BL$1,D46=$AM$1,D46=$BL$1),0,1)))</f>
        <v>1</v>
      </c>
      <c r="BN44" s="2">
        <f>IF($A44&gt;='DB_FG_243way_Regular Symbol'!G$16,"",IF(E44=0,"",IF(OR(E44=$AM$1,E44=$BL$1,E45=$AM$1,E45=$BL$1,E46=$AM$1,E46=$BL$1),0,1)))</f>
        <v>1</v>
      </c>
      <c r="BO44" s="128">
        <f>IF($A44&gt;='DB_FG_243way_Regular Symbol'!H$16,"",IF(F44=0,"",IF(OR(F44=$AM$1,F44=$BL$1,F45=$AM$1,F45=$BL$1,F46=$AM$1,F46=$BL$1),0,1)))</f>
        <v>1</v>
      </c>
      <c r="BQ44" s="2">
        <f>IF($A44&gt;='DB_FG_243way_Regular Symbol'!D$16,"",IF(B44=0,"",IF(OR(B44=$BQ$1,B44=$BR$1,B45=$BQ$1,B45=$BR$1,B46=$BQ$1,B46=$BR$1),0,1)))</f>
        <v>1</v>
      </c>
      <c r="BR44" s="2" t="str">
        <f>IF($A44&gt;='DB_FG_243way_Regular Symbol'!E$16,"",IF(C44=0,"",IF(OR(C44=$BQ$1,C44=$BR$1,C45=$BQ$1,C45=$BR$1,C46=$BQ$1,C46=$BR$1),0,1)))</f>
        <v/>
      </c>
      <c r="BS44" s="2">
        <f>IF($A44&gt;='DB_FG_243way_Regular Symbol'!F$16,"",IF(D44=0,"",IF(OR(D44=$BQ$1,D44=$BR$1,D45=$BQ$1,D45=$BR$1,D46=$BQ$1,D46=$BR$1),0,1)))</f>
        <v>1</v>
      </c>
      <c r="BT44" s="2">
        <f>IF($A44&gt;='DB_FG_243way_Regular Symbol'!G$16,"",IF(E44=0,"",IF(OR(E44=$BQ$1,E44=$BR$1,E45=$BQ$1,E45=$BR$1,E46=$BQ$1,E46=$BR$1),0,1)))</f>
        <v>1</v>
      </c>
      <c r="BU44" s="2">
        <f>IF($A44&gt;='DB_FG_243way_Regular Symbol'!H$16,"",IF(F44=0,"",IF(OR(F44=$BQ$1,F44=$BR$1,F45=$BQ$1,F45=$BR$1,F46=$BQ$1,F46=$BR$1),0,1)))</f>
        <v>0</v>
      </c>
      <c r="BW44" s="2">
        <f>IF($A44&gt;='DB_FG_243way_Regular Symbol'!D$16,"",IF(B44=0,"",IF(OR(B44=$BW$1,B45=$BW$1,B46=$BW$1,B44=$BX$1,B45=$BX$1,B46=$BX$1),0,1)))</f>
        <v>1</v>
      </c>
      <c r="BX44" s="2" t="str">
        <f>IF($A44&gt;='DB_FG_243way_Regular Symbol'!E$16,"",IF(C44=0,"",IF(OR(C44=$BW$1,C45=$BW$1,C46=$BW$1,C44=$BX$1,C45=$BX$1,C46=$BX$1),0,1)))</f>
        <v/>
      </c>
      <c r="BY44" s="2">
        <f>IF($A44&gt;='DB_FG_243way_Regular Symbol'!F$16,"",IF(D44=0,"",IF(OR(D44=$BW$1,D45=$BW$1,D46=$BW$1,D44=$BX$1,D45=$BX$1,D46=$BX$1),0,1)))</f>
        <v>1</v>
      </c>
      <c r="BZ44" s="2">
        <f>IF($A44&gt;='DB_FG_243way_Regular Symbol'!G$16,"",IF(E44=0,"",IF(OR(E44=$BW$1,E45=$BW$1,E46=$BW$1,E44=$BX$1,E45=$BX$1,E46=$BX$1),0,1)))</f>
        <v>1</v>
      </c>
      <c r="CA44" s="2">
        <f>IF($A44&gt;='DB_FG_243way_Regular Symbol'!H$16,"",IF(F44=0,"",IF(OR(F44=$BW$1,F45=$BW$1,F46=$BW$1,F44=$BX$1,F45=$BX$1,F46=$BX$1),0,1)))</f>
        <v>1</v>
      </c>
      <c r="CC44" s="2">
        <f>IF($A44&gt;='DB_FG_243way_Regular Symbol'!D$16,"",IF(B44=0,"",IF(OR(B44=$BW$1,B45=$BW$1,B46=$BW$1,B44=$CD$1,B45=$CD$1,B46=$CD$1),0,1)))</f>
        <v>1</v>
      </c>
      <c r="CD44" s="2" t="str">
        <f>IF($A44&gt;='DB_FG_243way_Regular Symbol'!E$16,"",IF(C44=0,"",IF(OR(C44=$BW$1,C45=$BW$1,C46=$BW$1,C44=$CD$1,C45=$CD$1,C46=$CD$1),0,1)))</f>
        <v/>
      </c>
      <c r="CE44" s="2">
        <f>IF($A44&gt;='DB_FG_243way_Regular Symbol'!F$16,"",IF(D44=0,"",IF(OR(D44=$BW$1,D45=$BW$1,D46=$BW$1,D44=$CD$1,D45=$CD$1,D46=$CD$1),0,1)))</f>
        <v>1</v>
      </c>
      <c r="CF44" s="2">
        <f>IF($A44&gt;='DB_FG_243way_Regular Symbol'!G$16,"",IF(E44=0,"",IF(OR(E44=$BW$1,E45=$BW$1,E46=$BW$1,E44=$CD$1,E45=$CD$1,E46=$CD$1),0,1)))</f>
        <v>1</v>
      </c>
      <c r="CG44" s="2">
        <f>IF($A44&gt;='DB_FG_243way_Regular Symbol'!H$16,"",IF(F44=0,"",IF(OR(F44=$BW$1,F45=$BW$1,F46=$BW$1,F44=$CD$1,F45=$CD$1,F46=$CD$1),0,1)))</f>
        <v>0</v>
      </c>
      <c r="CI44" s="2">
        <f>IF($A44&gt;='DB_FG_243way_Regular Symbol'!D$16,"",IF(B44=0,"",IF(OR(B44=$BW$1,B45=$BW$1,B46=$BW$1,B44=$CJ$1,B45=$CJ$1,B46=$CJ$1),0,1)))</f>
        <v>0</v>
      </c>
      <c r="CJ44" s="2" t="str">
        <f>IF($A44&gt;='DB_FG_243way_Regular Symbol'!E$16,"",IF(C44=0,"",IF(OR(C44=$BW$1,C45=$BW$1,C46=$BW$1,C44=$CJ$1,C45=$CJ$1,C46=$CJ$1),0,1)))</f>
        <v/>
      </c>
      <c r="CK44" s="2">
        <f>IF($A44&gt;='DB_FG_243way_Regular Symbol'!F$16,"",IF(D44=0,"",IF(OR(D44=$BW$1,D45=$BW$1,D46=$BW$1,D44=$CJ$1,D45=$CJ$1,D46=$CJ$1),0,1)))</f>
        <v>0</v>
      </c>
      <c r="CL44" s="2">
        <f>IF($A44&gt;='DB_FG_243way_Regular Symbol'!G$16,"",IF(E44=0,"",IF(OR(E44=$BW$1,E45=$BW$1,E46=$BW$1,E44=$CJ$1,E45=$CJ$1,E46=$CJ$1),0,1)))</f>
        <v>1</v>
      </c>
      <c r="CM44" s="2">
        <f>IF($A44&gt;='DB_FG_243way_Regular Symbol'!H$16,"",IF(F44=0,"",IF(OR(F44=$BW$1,F45=$BW$1,F46=$BW$1,F44=$CJ$1,F45=$CJ$1,F46=$CJ$1),0,1)))</f>
        <v>1</v>
      </c>
      <c r="CO44" s="2">
        <f>IF($A44&gt;='DB_FG_243way_Regular Symbol'!D$16,"",IF(B44=0,"",IF(OR(B44=$BW$1,B45=$BW$1,B46=$BW$1,B44=$CP$1,B45=$CP$1,B46=$CP$1),0,1)))</f>
        <v>0</v>
      </c>
      <c r="CP44" s="2" t="str">
        <f>IF($A44&gt;='DB_FG_243way_Regular Symbol'!E$16,"",IF(C44=0,"",IF(OR(C44=$BW$1,C45=$BW$1,C46=$BW$1,C44=$CP$1,C45=$CP$1,C46=$CP$1),0,1)))</f>
        <v/>
      </c>
      <c r="CQ44" s="2">
        <f>IF($A44&gt;='DB_FG_243way_Regular Symbol'!F$16,"",IF(D44=0,"",IF(OR(D44=$BW$1,D45=$BW$1,D46=$BW$1,D44=$CP$1,D45=$CP$1,D46=$CP$1),0,1)))</f>
        <v>0</v>
      </c>
      <c r="CR44" s="2">
        <f>IF($A44&gt;='DB_FG_243way_Regular Symbol'!G$16,"",IF(E44=0,"",IF(OR(E44=$BW$1,E45=$BW$1,E46=$BW$1,E44=$CP$1,E45=$CP$1,E46=$CP$1),0,1)))</f>
        <v>0</v>
      </c>
      <c r="CS44" s="2">
        <f>IF($A44&gt;='DB_FG_243way_Regular Symbol'!H$16,"",IF(F44=0,"",IF(OR(F44=$BW$1,F45=$BW$1,F46=$BW$1,F44=$CP$1,F45=$CP$1,F46=$CP$1),0,1)))</f>
        <v>1</v>
      </c>
      <c r="CU44" s="2">
        <f>IF($A44&gt;='DB_FG_243way_Regular Symbol'!D$16,"",IF(B44=0,"",IF(OR(B44=$BW$1,B45=$BW$1,B46=$BW$1,B44=$CV$1,B45=$CV$1,B46=$CV$1),0,1)))</f>
        <v>0</v>
      </c>
      <c r="CV44" s="2" t="str">
        <f>IF($A44&gt;='DB_FG_243way_Regular Symbol'!E$16,"",IF(C44=0,"",IF(OR(C44=$BW$1,C45=$BW$1,C46=$BW$1,C44=$CV$1,C45=$CV$1,C46=$CV$1),0,1)))</f>
        <v/>
      </c>
      <c r="CW44" s="2">
        <f>IF($A44&gt;='DB_FG_243way_Regular Symbol'!F$16,"",IF(D44=0,"",IF(OR(D44=$BW$1,D45=$BW$1,D46=$BW$1,D44=$CV$1,D45=$CV$1,D46=$CV$1),0,1)))</f>
        <v>1</v>
      </c>
      <c r="CX44" s="2">
        <f>IF($A44&gt;='DB_FG_243way_Regular Symbol'!G$16,"",IF(E44=0,"",IF(OR(E44=$BW$1,E45=$BW$1,E46=$BW$1,E44=$CV$1,E45=$CV$1,E46=$CV$1),0,1)))</f>
        <v>0</v>
      </c>
      <c r="CY44" s="2">
        <f>IF($A44&gt;='DB_FG_243way_Regular Symbol'!H$16,"",IF(F44=0,"",IF(OR(F44=$BW$1,F45=$BW$1,F46=$BW$1,F44=$CV$1,F45=$CV$1,F46=$CV$1),0,1)))</f>
        <v>0</v>
      </c>
    </row>
    <row r="45" spans="1:103">
      <c r="A45" s="341">
        <f>IF('DB_FG_243way_Regular Symbol'!L44="","",'DB_FG_243way_Regular Symbol'!L44)</f>
        <v>41</v>
      </c>
      <c r="B45" s="184" t="str">
        <f>IF('DB_FG_243way_Regular Symbol'!M44="",
IF($A45-'DB_FG_243way_Regular Symbol'!D$16&gt;='DB_FG_243way_RegularＸ_W()'!B$2-1,"",VLOOKUP($A45-'DB_FG_243way_Regular Symbol'!D$16,'DB_FG_243way_Regular Symbol'!$L$3:$Q$99,'DB_FG_243way_RegularＸ_W()'!B$3+1,FALSE)),
'DB_FG_243way_Regular Symbol'!M44)</f>
        <v>NI</v>
      </c>
      <c r="C45" s="184" t="str">
        <f>IF('DB_FG_243way_Regular Symbol'!N44="",
IF($A45-'DB_FG_243way_Regular Symbol'!E$16&gt;='DB_FG_243way_RegularＸ_W()'!C$2-1,"",VLOOKUP($A45-'DB_FG_243way_Regular Symbol'!E$16,'DB_FG_243way_Regular Symbol'!$L$3:$Q$99,'DB_FG_243way_RegularＸ_W()'!C$3+1,FALSE)),
'DB_FG_243way_Regular Symbol'!N44)</f>
        <v/>
      </c>
      <c r="D45" s="184" t="str">
        <f>IF('DB_FG_243way_Regular Symbol'!O44="",
IF($A45-'DB_FG_243way_Regular Symbol'!F$16&gt;='DB_FG_243way_RegularＸ_W()'!D$2-1,"",VLOOKUP($A45-'DB_FG_243way_Regular Symbol'!F$16,'DB_FG_243way_Regular Symbol'!$L$3:$Q$99,'DB_FG_243way_RegularＸ_W()'!D$3+1,FALSE)),
'DB_FG_243way_Regular Symbol'!O44)</f>
        <v>J</v>
      </c>
      <c r="E45" s="184" t="str">
        <f>IF('DB_FG_243way_Regular Symbol'!P44="",
IF($A45-'DB_FG_243way_Regular Symbol'!G$16&gt;='DB_FG_243way_RegularＸ_W()'!E$2-1,"",VLOOKUP($A45-'DB_FG_243way_Regular Symbol'!G$16,'DB_FG_243way_Regular Symbol'!$L$3:$Q$99,'DB_FG_243way_RegularＸ_W()'!E$3+1,FALSE)),
'DB_FG_243way_Regular Symbol'!P44)</f>
        <v>NI</v>
      </c>
      <c r="F45" s="358" t="str">
        <f>IF('DB_FG_243way_Regular Symbol'!Q44="",
IF($A45-'DB_FG_243way_Regular Symbol'!H$16&gt;='DB_FG_243way_RegularＸ_W()'!F$2-1,"",VLOOKUP($A45-'DB_FG_243way_Regular Symbol'!H$16,'DB_FG_243way_Regular Symbol'!$L$3:$Q$99,'DB_FG_243way_RegularＸ_W()'!F$3+1,FALSE)),
'DB_FG_243way_Regular Symbol'!Q44)</f>
        <v>A</v>
      </c>
      <c r="O45" s="342">
        <f>IF($A45&gt;='DB_FG_243way_Regular Symbol'!D$16,"",IF(B45=0,"",IF(OR(B45=$O$1,B45=$P$1,B46=$O$1,B46=$P$1,B47=$O$1,B47=$P$1),0,1)))</f>
        <v>1</v>
      </c>
      <c r="P45" s="2" t="str">
        <f>IF($A45&gt;='DB_FG_243way_Regular Symbol'!E$16,"",IF(C45=0,"",IF(OR(C45=$O$1,C45=$P$1,C46=$O$1,C46=$P$1,C47=$O$1,C47=$P$1),0,1)))</f>
        <v/>
      </c>
      <c r="Q45" s="2">
        <f>IF($A45&gt;='DB_FG_243way_Regular Symbol'!F$16,"",IF(D45=0,"",IF(OR(D45=$O$1,D45=$P$1,D46=$O$1,D46=$P$1,D47=$O$1,D47=$P$1),0,1)))</f>
        <v>0</v>
      </c>
      <c r="R45" s="2">
        <f>IF($A45&gt;='DB_FG_243way_Regular Symbol'!G$16,"",IF(E45=0,"",IF(OR(E45=$O$1,E45=$P$1,E46=$O$1,E46=$P$1,E47=$O$1,E47=$P$1),0,1)))</f>
        <v>1</v>
      </c>
      <c r="S45" s="128">
        <f>IF($A45&gt;='DB_FG_243way_Regular Symbol'!H$16,"",IF(F45=0,"",IF(OR(F45=$O$1,F45=$P$1,F46=$O$1,F46=$P$1,F47=$O$1,F47=$P$1),0,1)))</f>
        <v>1</v>
      </c>
      <c r="U45" s="342">
        <f>IF($A45&gt;='DB_FG_243way_Regular Symbol'!D$16,"",IF(B45=0,"",IF(OR(B45=$U$1,B45=$V$1,B46=$U$1,B46=$V$1,B47=$U$1,B47=$V$1),0,1)))</f>
        <v>1</v>
      </c>
      <c r="V45" s="2" t="str">
        <f>IF($A45&gt;='DB_FG_243way_Regular Symbol'!E$16,"",IF(C45=0,"",IF(OR(C45=$U$1,C45=$V$1,C46=$U$1,C46=$V$1,C47=$U$1,C47=$V$1),0,1)))</f>
        <v/>
      </c>
      <c r="W45" s="2">
        <f>IF($A45&gt;='DB_FG_243way_Regular Symbol'!F$16,"",IF(D45=0,"",IF(OR(D45=$U$1,D45=$V$1,D46=$U$1,D46=$V$1,D47=$U$1,D47=$V$1),0,1)))</f>
        <v>0</v>
      </c>
      <c r="X45" s="2">
        <f>IF($A45&gt;='DB_FG_243way_Regular Symbol'!G$16,"",IF(E45=0,"",IF(OR(E45=$U$1,E45=$V$1,E46=$U$1,E46=$V$1,E47=$U$1,E47=$V$1),0,1)))</f>
        <v>0</v>
      </c>
      <c r="Y45" s="128">
        <f>IF($A45&gt;='DB_FG_243way_Regular Symbol'!H$16,"",IF(F45=0,"",IF(OR(F45=$U$1,F45=$V$1,F46=$U$1,F46=$V$1,F47=$U$1,F47=$V$1),0,1)))</f>
        <v>1</v>
      </c>
      <c r="AA45" s="342">
        <f>IF($A45&gt;='DB_FG_243way_Regular Symbol'!D$16,"",IF(B45=0,"",IF(OR(B45=$AA$1,B45=$AB$1,B46=$AA$1,B46=$AB$1,B47=$AA$1,,B47=$AB$1),0,1)))</f>
        <v>1</v>
      </c>
      <c r="AB45" s="2" t="str">
        <f>IF($A45&gt;='DB_FG_243way_Regular Symbol'!E$16,"",IF(C45=0,"",IF(OR(C45=$AA$1,C45=$AB$1,C46=$AA$1,C46=$AB$1,C47=$AA$1,,C47=$AB$1),0,1)))</f>
        <v/>
      </c>
      <c r="AC45" s="2">
        <f>IF($A45&gt;='DB_FG_243way_Regular Symbol'!F$16,"",IF(D45=0,"",IF(OR(D45=$AA$1,D45=$AB$1,D46=$AA$1,D46=$AB$1,D47=$AA$1,,D47=$AB$1),0,1)))</f>
        <v>1</v>
      </c>
      <c r="AD45" s="2">
        <f>IF($A45&gt;='DB_FG_243way_Regular Symbol'!G$16,"",IF(E45=0,"",IF(OR(E45=$AA$1,E45=$AB$1,E46=$AA$1,E46=$AB$1,E47=$AA$1,,E47=$AB$1),0,1)))</f>
        <v>1</v>
      </c>
      <c r="AE45" s="128">
        <f>IF($A45&gt;='DB_FG_243way_Regular Symbol'!H$16,"",IF(F45=0,"",IF(OR(F45=$AA$1,F45=$AB$1,F46=$AA$1,F46=$AB$1,F47=$AA$1,,F47=$AB$1),0,1)))</f>
        <v>1</v>
      </c>
      <c r="AG45" s="342">
        <f>IF($A45&gt;='DB_FG_243way_Regular Symbol'!D$16,"",IF(B45=0,"",IF(OR(B45=$AG$1,B45=$AH$1,B46=$AG$1,B46=$AH$1,B47=$AG$1,B47=$AH$1),0,1)))</f>
        <v>1</v>
      </c>
      <c r="AH45" s="2" t="str">
        <f>IF($A45&gt;='DB_FG_243way_Regular Symbol'!E$16,"",IF(C45=0,"",IF(OR(C45=$AG$1,C45=$AH$1,C46=$AG$1,C46=$AH$1,C47=$AG$1,C47=$AH$1),0,1)))</f>
        <v/>
      </c>
      <c r="AI45" s="2">
        <f>IF($A45&gt;='DB_FG_243way_Regular Symbol'!F$16,"",IF(D45=0,"",IF(OR(D45=$AG$1,D45=$AH$1,D46=$AG$1,D46=$AH$1,D47=$AG$1,D47=$AH$1),0,1)))</f>
        <v>1</v>
      </c>
      <c r="AJ45" s="2">
        <f>IF($A45&gt;='DB_FG_243way_Regular Symbol'!G$16,"",IF(E45=0,"",IF(OR(E45=$AG$1,E45=$AH$1,E46=$AG$1,E46=$AH$1,E47=$AG$1,E47=$AH$1),0,1)))</f>
        <v>1</v>
      </c>
      <c r="AK45" s="128">
        <f>IF($A45&gt;='DB_FG_243way_Regular Symbol'!H$16,"",IF(F45=0,"",IF(OR(F45=$AG$1,F45=$AH$1,F46=$AG$1,F46=$AH$1,F47=$AG$1,F47=$AH$1),0,1)))</f>
        <v>1</v>
      </c>
      <c r="AM45" s="342">
        <f>IF($A45&gt;='DB_FG_243way_Regular Symbol'!D$16,"",IF(B45=0,"",IF(OR(B45=$AM$1,B45=$AN$1,B46=$AM$1,B46=$AN$1,B47=$AM$1,B47=$AN$1),0,1)))</f>
        <v>1</v>
      </c>
      <c r="AN45" s="2" t="str">
        <f>IF($A45&gt;='DB_FG_243way_Regular Symbol'!E$16,"",IF(C45=0,"",IF(OR(C45=$AM$1,C45=$AN$1,C46=$AM$1,C46=$AN$1,C47=$AM$1,C47=$AN$1),0,1)))</f>
        <v/>
      </c>
      <c r="AO45" s="2">
        <f>IF($A45&gt;='DB_FG_243way_Regular Symbol'!F$16,"",IF(D45=0,"",IF(OR(D45=$AM$1,D45=$AN$1,D46=$AM$1,D46=$AN$1,D47=$AM$1,D47=$AN$1),0,1)))</f>
        <v>1</v>
      </c>
      <c r="AP45" s="2">
        <f>IF($A45&gt;='DB_FG_243way_Regular Symbol'!G$16,"",IF(E45=0,"",IF(OR(E45=$AM$1,E45=$AN$1,E46=$AM$1,E46=$AN$1,E47=$AM$1,E47=$AN$1),0,1)))</f>
        <v>0</v>
      </c>
      <c r="AQ45" s="128">
        <f>IF($A45&gt;='DB_FG_243way_Regular Symbol'!H$16,"",IF(F45=0,"",IF(OR(F45=$AM$1,F45=$AN$1,F46=$AM$1,F46=$AN$1,F47=$AM$1,F47=$AN$1),0,1)))</f>
        <v>1</v>
      </c>
      <c r="AS45" s="342">
        <f>IF($A45&gt;='DB_FG_243way_Regular Symbol'!D$16,"",IF(B45=0,"",IF(OR(B45=$AM$1,B45=$AT$1,B46=$AM$1,B46=$AT$1,B47=$AM$1,B47=$AT$1),0,1)))</f>
        <v>1</v>
      </c>
      <c r="AT45" s="2" t="str">
        <f>IF($A45&gt;='DB_FG_243way_Regular Symbol'!E$16,"",IF(C45=0,"",IF(OR(C45=$AM$1,C45=$AT$1,C46=$AM$1,C46=$AT$1,C47=$AM$1,C47=$AT$1),0,1)))</f>
        <v/>
      </c>
      <c r="AU45" s="2">
        <f>IF($A45&gt;='DB_FG_243way_Regular Symbol'!F$16,"",IF(D45=0,"",IF(OR(D45=$AM$1,D45=$AT$1,D46=$AM$1,D46=$AT$1,D47=$AM$1,D47=$AT$1),0,1)))</f>
        <v>1</v>
      </c>
      <c r="AV45" s="2">
        <f>IF($A45&gt;='DB_FG_243way_Regular Symbol'!G$16,"",IF(E45=0,"",IF(OR(E45=$AM$1,E45=$AT$1,E46=$AM$1,E46=$AT$1,E47=$AM$1,E47=$AT$1),0,1)))</f>
        <v>1</v>
      </c>
      <c r="AW45" s="128">
        <f>IF($A45&gt;='DB_FG_243way_Regular Symbol'!H$16,"",IF(F45=0,"",IF(OR(F45=$AM$1,F45=$AT$1,F46=$AM$1,F46=$AT$1,F47=$AM$1,F47=$AT$1),0,1)))</f>
        <v>1</v>
      </c>
      <c r="AY45" s="342">
        <f>IF($A45&gt;='DB_FG_243way_Regular Symbol'!D$16,"",IF(B45=0,"",IF(OR(B45=$AM$1,B45=$AZ$1,B46=$AM$1,B46=$AZ$1,B47=$AM$1,B47=$AZ$1),0,1)))</f>
        <v>1</v>
      </c>
      <c r="AZ45" s="2" t="str">
        <f>IF($A45&gt;='DB_FG_243way_Regular Symbol'!E$16,"",IF(C45=0,"",IF(OR(C45=$AM$1,C45=$AZ$1,C46=$AM$1,C46=$AZ$1,C47=$AM$1,C47=$AZ$1),0,1)))</f>
        <v/>
      </c>
      <c r="BA45" s="2">
        <f>IF($A45&gt;='DB_FG_243way_Regular Symbol'!F$16,"",IF(D45=0,"",IF(OR(D45=$AM$1,D45=$AZ$1,D46=$AM$1,D46=$AZ$1,D47=$AM$1,D47=$AZ$1),0,1)))</f>
        <v>1</v>
      </c>
      <c r="BB45" s="2">
        <f>IF($A45&gt;='DB_FG_243way_Regular Symbol'!G$16,"",IF(E45=0,"",IF(OR(E45=$AM$1,E45=$AZ$1,E46=$AM$1,E46=$AZ$1,E47=$AM$1,E47=$AZ$1),0,1)))</f>
        <v>1</v>
      </c>
      <c r="BC45" s="128">
        <f>IF($A45&gt;='DB_FG_243way_Regular Symbol'!H$16,"",IF(F45=0,"",IF(OR(F45=$AM$1,F45=$AZ$1,F46=$AM$1,F46=$AZ$1,F47=$AM$1,F47=$AZ$1),0,1)))</f>
        <v>1</v>
      </c>
      <c r="BE45" s="342"/>
      <c r="BF45" s="2"/>
      <c r="BG45" s="2">
        <f>IF($A45&gt;='DB_FG_243way_Regular Symbol'!F$16,"",IF(D45=0,"",COUNTIF(D45:D47,$BF$1)))</f>
        <v>0</v>
      </c>
      <c r="BH45" s="2">
        <f>IF($A45&gt;='DB_FG_243way_Regular Symbol'!G$16,"",IF(E45=0,"",COUNTIF(E45:E47,$BF$1)))</f>
        <v>0</v>
      </c>
      <c r="BI45" s="2">
        <f>IF($A45&gt;='DB_FG_243way_Regular Symbol'!H$16,"",IF(F45=0,"",COUNTIF(F45:F47,$BF$1)))</f>
        <v>0</v>
      </c>
      <c r="BK45" s="342"/>
      <c r="BL45" s="2"/>
      <c r="BM45" s="2">
        <f>IF($A45&gt;='DB_FG_243way_Regular Symbol'!F$16,"",IF(D45=0,"",IF(OR(D45=$AM$1,D45=$BL$1,D46=$AM$1,D46=$BL$1,D47=$AM$1,D47=$BL$1),0,1)))</f>
        <v>1</v>
      </c>
      <c r="BN45" s="2">
        <f>IF($A45&gt;='DB_FG_243way_Regular Symbol'!G$16,"",IF(E45=0,"",IF(OR(E45=$AM$1,E45=$BL$1,E46=$AM$1,E46=$BL$1,E47=$AM$1,E47=$BL$1),0,1)))</f>
        <v>1</v>
      </c>
      <c r="BO45" s="128">
        <f>IF($A45&gt;='DB_FG_243way_Regular Symbol'!H$16,"",IF(F45=0,"",IF(OR(F45=$AM$1,F45=$BL$1,F46=$AM$1,F46=$BL$1,F47=$AM$1,F47=$BL$1),0,1)))</f>
        <v>1</v>
      </c>
      <c r="BQ45" s="2">
        <f>IF($A45&gt;='DB_FG_243way_Regular Symbol'!D$16,"",IF(B45=0,"",IF(OR(B45=$BQ$1,B45=$BR$1,B46=$BQ$1,B46=$BR$1,B47=$BQ$1,B47=$BR$1),0,1)))</f>
        <v>1</v>
      </c>
      <c r="BR45" s="2" t="str">
        <f>IF($A45&gt;='DB_FG_243way_Regular Symbol'!E$16,"",IF(C45=0,"",IF(OR(C45=$BQ$1,C45=$BR$1,C46=$BQ$1,C46=$BR$1,C47=$BQ$1,C47=$BR$1),0,1)))</f>
        <v/>
      </c>
      <c r="BS45" s="2">
        <f>IF($A45&gt;='DB_FG_243way_Regular Symbol'!F$16,"",IF(D45=0,"",IF(OR(D45=$BQ$1,D45=$BR$1,D46=$BQ$1,D46=$BR$1,D47=$BQ$1,D47=$BR$1),0,1)))</f>
        <v>1</v>
      </c>
      <c r="BT45" s="2">
        <f>IF($A45&gt;='DB_FG_243way_Regular Symbol'!G$16,"",IF(E45=0,"",IF(OR(E45=$BQ$1,E45=$BR$1,E46=$BQ$1,E46=$BR$1,E47=$BQ$1,E47=$BR$1),0,1)))</f>
        <v>1</v>
      </c>
      <c r="BU45" s="2">
        <f>IF($A45&gt;='DB_FG_243way_Regular Symbol'!H$16,"",IF(F45=0,"",IF(OR(F45=$BQ$1,F45=$BR$1,F46=$BQ$1,F46=$BR$1,F47=$BQ$1,F47=$BR$1),0,1)))</f>
        <v>0</v>
      </c>
      <c r="BW45" s="2">
        <f>IF($A45&gt;='DB_FG_243way_Regular Symbol'!D$16,"",IF(B45=0,"",IF(OR(B45=$BW$1,B46=$BW$1,B47=$BW$1,B45=$BX$1,B46=$BX$1,B47=$BX$1),0,1)))</f>
        <v>1</v>
      </c>
      <c r="BX45" s="2" t="str">
        <f>IF($A45&gt;='DB_FG_243way_Regular Symbol'!E$16,"",IF(C45=0,"",IF(OR(C45=$BW$1,C46=$BW$1,C47=$BW$1,C45=$BX$1,C46=$BX$1,C47=$BX$1),0,1)))</f>
        <v/>
      </c>
      <c r="BY45" s="2">
        <f>IF($A45&gt;='DB_FG_243way_Regular Symbol'!F$16,"",IF(D45=0,"",IF(OR(D45=$BW$1,D46=$BW$1,D47=$BW$1,D45=$BX$1,D46=$BX$1,D47=$BX$1),0,1)))</f>
        <v>1</v>
      </c>
      <c r="BZ45" s="2">
        <f>IF($A45&gt;='DB_FG_243way_Regular Symbol'!G$16,"",IF(E45=0,"",IF(OR(E45=$BW$1,E46=$BW$1,E47=$BW$1,E45=$BX$1,E46=$BX$1,E47=$BX$1),0,1)))</f>
        <v>1</v>
      </c>
      <c r="CA45" s="2">
        <f>IF($A45&gt;='DB_FG_243way_Regular Symbol'!H$16,"",IF(F45=0,"",IF(OR(F45=$BW$1,F46=$BW$1,F47=$BW$1,F45=$BX$1,F46=$BX$1,F47=$BX$1),0,1)))</f>
        <v>1</v>
      </c>
      <c r="CC45" s="2">
        <f>IF($A45&gt;='DB_FG_243way_Regular Symbol'!D$16,"",IF(B45=0,"",IF(OR(B45=$BW$1,B46=$BW$1,B47=$BW$1,B45=$CD$1,B46=$CD$1,B47=$CD$1),0,1)))</f>
        <v>1</v>
      </c>
      <c r="CD45" s="2" t="str">
        <f>IF($A45&gt;='DB_FG_243way_Regular Symbol'!E$16,"",IF(C45=0,"",IF(OR(C45=$BW$1,C46=$BW$1,C47=$BW$1,C45=$CD$1,C46=$CD$1,C47=$CD$1),0,1)))</f>
        <v/>
      </c>
      <c r="CE45" s="2">
        <f>IF($A45&gt;='DB_FG_243way_Regular Symbol'!F$16,"",IF(D45=0,"",IF(OR(D45=$BW$1,D46=$BW$1,D47=$BW$1,D45=$CD$1,D46=$CD$1,D47=$CD$1),0,1)))</f>
        <v>1</v>
      </c>
      <c r="CF45" s="2">
        <f>IF($A45&gt;='DB_FG_243way_Regular Symbol'!G$16,"",IF(E45=0,"",IF(OR(E45=$BW$1,E46=$BW$1,E47=$BW$1,E45=$CD$1,E46=$CD$1,E47=$CD$1),0,1)))</f>
        <v>1</v>
      </c>
      <c r="CG45" s="2">
        <f>IF($A45&gt;='DB_FG_243way_Regular Symbol'!H$16,"",IF(F45=0,"",IF(OR(F45=$BW$1,F46=$BW$1,F47=$BW$1,F45=$CD$1,F46=$CD$1,F47=$CD$1),0,1)))</f>
        <v>0</v>
      </c>
      <c r="CI45" s="2">
        <f>IF($A45&gt;='DB_FG_243way_Regular Symbol'!D$16,"",IF(B45=0,"",IF(OR(B45=$BW$1,B46=$BW$1,B47=$BW$1,B45=$CJ$1,B46=$CJ$1,B47=$CJ$1),0,1)))</f>
        <v>0</v>
      </c>
      <c r="CJ45" s="2" t="str">
        <f>IF($A45&gt;='DB_FG_243way_Regular Symbol'!E$16,"",IF(C45=0,"",IF(OR(C45=$BW$1,C46=$BW$1,C47=$BW$1,C45=$CJ$1,C46=$CJ$1,C47=$CJ$1),0,1)))</f>
        <v/>
      </c>
      <c r="CK45" s="2">
        <f>IF($A45&gt;='DB_FG_243way_Regular Symbol'!F$16,"",IF(D45=0,"",IF(OR(D45=$BW$1,D46=$BW$1,D47=$BW$1,D45=$CJ$1,D46=$CJ$1,D47=$CJ$1),0,1)))</f>
        <v>0</v>
      </c>
      <c r="CL45" s="2">
        <f>IF($A45&gt;='DB_FG_243way_Regular Symbol'!G$16,"",IF(E45=0,"",IF(OR(E45=$BW$1,E46=$BW$1,E47=$BW$1,E45=$CJ$1,E46=$CJ$1,E47=$CJ$1),0,1)))</f>
        <v>1</v>
      </c>
      <c r="CM45" s="2">
        <f>IF($A45&gt;='DB_FG_243way_Regular Symbol'!H$16,"",IF(F45=0,"",IF(OR(F45=$BW$1,F46=$BW$1,F47=$BW$1,F45=$CJ$1,F46=$CJ$1,F47=$CJ$1),0,1)))</f>
        <v>1</v>
      </c>
      <c r="CO45" s="2">
        <f>IF($A45&gt;='DB_FG_243way_Regular Symbol'!D$16,"",IF(B45=0,"",IF(OR(B45=$BW$1,B46=$BW$1,B47=$BW$1,B45=$CP$1,B46=$CP$1,B47=$CP$1),0,1)))</f>
        <v>0</v>
      </c>
      <c r="CP45" s="2" t="str">
        <f>IF($A45&gt;='DB_FG_243way_Regular Symbol'!E$16,"",IF(C45=0,"",IF(OR(C45=$BW$1,C46=$BW$1,C47=$BW$1,C45=$CP$1,C46=$CP$1,C47=$CP$1),0,1)))</f>
        <v/>
      </c>
      <c r="CQ45" s="2">
        <f>IF($A45&gt;='DB_FG_243way_Regular Symbol'!F$16,"",IF(D45=0,"",IF(OR(D45=$BW$1,D46=$BW$1,D47=$BW$1,D45=$CP$1,D46=$CP$1,D47=$CP$1),0,1)))</f>
        <v>1</v>
      </c>
      <c r="CR45" s="2">
        <f>IF($A45&gt;='DB_FG_243way_Regular Symbol'!G$16,"",IF(E45=0,"",IF(OR(E45=$BW$1,E46=$BW$1,E47=$BW$1,E45=$CP$1,E46=$CP$1,E47=$CP$1),0,1)))</f>
        <v>1</v>
      </c>
      <c r="CS45" s="2">
        <f>IF($A45&gt;='DB_FG_243way_Regular Symbol'!H$16,"",IF(F45=0,"",IF(OR(F45=$BW$1,F46=$BW$1,F47=$BW$1,F45=$CP$1,F46=$CP$1,F47=$CP$1),0,1)))</f>
        <v>1</v>
      </c>
      <c r="CU45" s="2">
        <f>IF($A45&gt;='DB_FG_243way_Regular Symbol'!D$16,"",IF(B45=0,"",IF(OR(B45=$BW$1,B46=$BW$1,B47=$BW$1,B45=$CV$1,B46=$CV$1,B47=$CV$1),0,1)))</f>
        <v>0</v>
      </c>
      <c r="CV45" s="2" t="str">
        <f>IF($A45&gt;='DB_FG_243way_Regular Symbol'!E$16,"",IF(C45=0,"",IF(OR(C45=$BW$1,C46=$BW$1,C47=$BW$1,C45=$CV$1,C46=$CV$1,C47=$CV$1),0,1)))</f>
        <v/>
      </c>
      <c r="CW45" s="2">
        <f>IF($A45&gt;='DB_FG_243way_Regular Symbol'!F$16,"",IF(D45=0,"",IF(OR(D45=$BW$1,D46=$BW$1,D47=$BW$1,D45=$CV$1,D46=$CV$1,D47=$CV$1),0,1)))</f>
        <v>1</v>
      </c>
      <c r="CX45" s="2">
        <f>IF($A45&gt;='DB_FG_243way_Regular Symbol'!G$16,"",IF(E45=0,"",IF(OR(E45=$BW$1,E46=$BW$1,E47=$BW$1,E45=$CV$1,E46=$CV$1,E47=$CV$1),0,1)))</f>
        <v>0</v>
      </c>
      <c r="CY45" s="2">
        <f>IF($A45&gt;='DB_FG_243way_Regular Symbol'!H$16,"",IF(F45=0,"",IF(OR(F45=$BW$1,F46=$BW$1,F47=$BW$1,F45=$CV$1,F46=$CV$1,F47=$CV$1),0,1)))</f>
        <v>0</v>
      </c>
    </row>
    <row r="46" spans="1:103">
      <c r="A46" s="341">
        <f>IF('DB_FG_243way_Regular Symbol'!L45="","",'DB_FG_243way_Regular Symbol'!L45)</f>
        <v>42</v>
      </c>
      <c r="B46" s="184" t="str">
        <f>IF('DB_FG_243way_Regular Symbol'!M45="",
IF($A46-'DB_FG_243way_Regular Symbol'!D$16&gt;='DB_FG_243way_RegularＸ_W()'!B$2-1,"",VLOOKUP($A46-'DB_FG_243way_Regular Symbol'!D$16,'DB_FG_243way_Regular Symbol'!$L$3:$Q$99,'DB_FG_243way_RegularＸ_W()'!B$3+1,FALSE)),
'DB_FG_243way_Regular Symbol'!M45)</f>
        <v>J</v>
      </c>
      <c r="C46" s="184" t="str">
        <f>IF('DB_FG_243way_Regular Symbol'!N45="",
IF($A46-'DB_FG_243way_Regular Symbol'!E$16&gt;='DB_FG_243way_RegularＸ_W()'!C$2-1,"",VLOOKUP($A46-'DB_FG_243way_Regular Symbol'!E$16,'DB_FG_243way_Regular Symbol'!$L$3:$Q$99,'DB_FG_243way_RegularＸ_W()'!C$3+1,FALSE)),
'DB_FG_243way_Regular Symbol'!N45)</f>
        <v/>
      </c>
      <c r="D46" s="184" t="str">
        <f>IF('DB_FG_243way_Regular Symbol'!O45="",
IF($A46-'DB_FG_243way_Regular Symbol'!F$16&gt;='DB_FG_243way_RegularＸ_W()'!D$2-1,"",VLOOKUP($A46-'DB_FG_243way_Regular Symbol'!F$16,'DB_FG_243way_Regular Symbol'!$L$3:$Q$99,'DB_FG_243way_RegularＸ_W()'!D$3+1,FALSE)),
'DB_FG_243way_Regular Symbol'!O45)</f>
        <v>M1</v>
      </c>
      <c r="E46" s="184" t="str">
        <f>IF('DB_FG_243way_Regular Symbol'!P45="",
IF($A46-'DB_FG_243way_Regular Symbol'!G$16&gt;='DB_FG_243way_RegularＸ_W()'!E$2-1,"",VLOOKUP($A46-'DB_FG_243way_Regular Symbol'!G$16,'DB_FG_243way_Regular Symbol'!$L$3:$Q$99,'DB_FG_243way_RegularＸ_W()'!E$3+1,FALSE)),
'DB_FG_243way_Regular Symbol'!P45)</f>
        <v>M5</v>
      </c>
      <c r="F46" s="358" t="str">
        <f>IF('DB_FG_243way_Regular Symbol'!Q45="",
IF($A46-'DB_FG_243way_Regular Symbol'!H$16&gt;='DB_FG_243way_RegularＸ_W()'!F$2-1,"",VLOOKUP($A46-'DB_FG_243way_Regular Symbol'!H$16,'DB_FG_243way_Regular Symbol'!$L$3:$Q$99,'DB_FG_243way_RegularＸ_W()'!F$3+1,FALSE)),
'DB_FG_243way_Regular Symbol'!Q45)</f>
        <v>NI</v>
      </c>
      <c r="O46" s="342" t="str">
        <f>IF($A46&gt;='DB_FG_243way_Regular Symbol'!D$16,"",IF(B46=0,"",IF(OR(B46=$O$1,B46=$P$1,B47=$O$1,B47=$P$1,B48=$O$1,B48=$P$1),0,1)))</f>
        <v/>
      </c>
      <c r="P46" s="2" t="str">
        <f>IF($A46&gt;='DB_FG_243way_Regular Symbol'!E$16,"",IF(C46=0,"",IF(OR(C46=$O$1,C46=$P$1,C47=$O$1,C47=$P$1,C48=$O$1,C48=$P$1),0,1)))</f>
        <v/>
      </c>
      <c r="Q46" s="2">
        <f>IF($A46&gt;='DB_FG_243way_Regular Symbol'!F$16,"",IF(D46=0,"",IF(OR(D46=$O$1,D46=$P$1,D47=$O$1,D47=$P$1,D48=$O$1,D48=$P$1),0,1)))</f>
        <v>0</v>
      </c>
      <c r="R46" s="2">
        <f>IF($A46&gt;='DB_FG_243way_Regular Symbol'!G$16,"",IF(E46=0,"",IF(OR(E46=$O$1,E46=$P$1,E47=$O$1,E47=$P$1,E48=$O$1,E48=$P$1),0,1)))</f>
        <v>0</v>
      </c>
      <c r="S46" s="128">
        <f>IF($A46&gt;='DB_FG_243way_Regular Symbol'!H$16,"",IF(F46=0,"",IF(OR(F46=$O$1,F46=$P$1,F47=$O$1,F47=$P$1,F48=$O$1,F48=$P$1),0,1)))</f>
        <v>1</v>
      </c>
      <c r="U46" s="342" t="str">
        <f>IF($A46&gt;='DB_FG_243way_Regular Symbol'!D$16,"",IF(B46=0,"",IF(OR(B46=$U$1,B46=$V$1,B47=$U$1,B47=$V$1,B48=$U$1,B48=$V$1),0,1)))</f>
        <v/>
      </c>
      <c r="V46" s="2" t="str">
        <f>IF($A46&gt;='DB_FG_243way_Regular Symbol'!E$16,"",IF(C46=0,"",IF(OR(C46=$U$1,C46=$V$1,C47=$U$1,C47=$V$1,C48=$U$1,C48=$V$1),0,1)))</f>
        <v/>
      </c>
      <c r="W46" s="2">
        <f>IF($A46&gt;='DB_FG_243way_Regular Symbol'!F$16,"",IF(D46=0,"",IF(OR(D46=$U$1,D46=$V$1,D47=$U$1,D47=$V$1,D48=$U$1,D48=$V$1),0,1)))</f>
        <v>0</v>
      </c>
      <c r="X46" s="2">
        <f>IF($A46&gt;='DB_FG_243way_Regular Symbol'!G$16,"",IF(E46=0,"",IF(OR(E46=$U$1,E46=$V$1,E47=$U$1,E47=$V$1,E48=$U$1,E48=$V$1),0,1)))</f>
        <v>0</v>
      </c>
      <c r="Y46" s="128">
        <f>IF($A46&gt;='DB_FG_243way_Regular Symbol'!H$16,"",IF(F46=0,"",IF(OR(F46=$U$1,F46=$V$1,F47=$U$1,F47=$V$1,F48=$U$1,F48=$V$1),0,1)))</f>
        <v>1</v>
      </c>
      <c r="AA46" s="342" t="str">
        <f>IF($A46&gt;='DB_FG_243way_Regular Symbol'!D$16,"",IF(B46=0,"",IF(OR(B46=$AA$1,B46=$AB$1,B47=$AA$1,B47=$AB$1,B48=$AA$1,,B48=$AB$1),0,1)))</f>
        <v/>
      </c>
      <c r="AB46" s="2" t="str">
        <f>IF($A46&gt;='DB_FG_243way_Regular Symbol'!E$16,"",IF(C46=0,"",IF(OR(C46=$AA$1,C46=$AB$1,C47=$AA$1,C47=$AB$1,C48=$AA$1,,C48=$AB$1),0,1)))</f>
        <v/>
      </c>
      <c r="AC46" s="2">
        <f>IF($A46&gt;='DB_FG_243way_Regular Symbol'!F$16,"",IF(D46=0,"",IF(OR(D46=$AA$1,D46=$AB$1,D47=$AA$1,D47=$AB$1,D48=$AA$1,,D48=$AB$1),0,1)))</f>
        <v>1</v>
      </c>
      <c r="AD46" s="2">
        <f>IF($A46&gt;='DB_FG_243way_Regular Symbol'!G$16,"",IF(E46=0,"",IF(OR(E46=$AA$1,E46=$AB$1,E47=$AA$1,E47=$AB$1,E48=$AA$1,,E48=$AB$1),0,1)))</f>
        <v>1</v>
      </c>
      <c r="AE46" s="128">
        <f>IF($A46&gt;='DB_FG_243way_Regular Symbol'!H$16,"",IF(F46=0,"",IF(OR(F46=$AA$1,F46=$AB$1,F47=$AA$1,F47=$AB$1,F48=$AA$1,,F48=$AB$1),0,1)))</f>
        <v>1</v>
      </c>
      <c r="AG46" s="342" t="str">
        <f>IF($A46&gt;='DB_FG_243way_Regular Symbol'!D$16,"",IF(B46=0,"",IF(OR(B46=$AG$1,B46=$AH$1,B47=$AG$1,B47=$AH$1,B48=$AG$1,B48=$AH$1),0,1)))</f>
        <v/>
      </c>
      <c r="AH46" s="2" t="str">
        <f>IF($A46&gt;='DB_FG_243way_Regular Symbol'!E$16,"",IF(C46=0,"",IF(OR(C46=$AG$1,C46=$AH$1,C47=$AG$1,C47=$AH$1,C48=$AG$1,C48=$AH$1),0,1)))</f>
        <v/>
      </c>
      <c r="AI46" s="2">
        <f>IF($A46&gt;='DB_FG_243way_Regular Symbol'!F$16,"",IF(D46=0,"",IF(OR(D46=$AG$1,D46=$AH$1,D47=$AG$1,D47=$AH$1,D48=$AG$1,D48=$AH$1),0,1)))</f>
        <v>0</v>
      </c>
      <c r="AJ46" s="2">
        <f>IF($A46&gt;='DB_FG_243way_Regular Symbol'!G$16,"",IF(E46=0,"",IF(OR(E46=$AG$1,E46=$AH$1,E47=$AG$1,E47=$AH$1,E48=$AG$1,E48=$AH$1),0,1)))</f>
        <v>1</v>
      </c>
      <c r="AK46" s="128">
        <f>IF($A46&gt;='DB_FG_243way_Regular Symbol'!H$16,"",IF(F46=0,"",IF(OR(F46=$AG$1,F46=$AH$1,F47=$AG$1,F47=$AH$1,F48=$AG$1,F48=$AH$1),0,1)))</f>
        <v>0</v>
      </c>
      <c r="AM46" s="342" t="str">
        <f>IF($A46&gt;='DB_FG_243way_Regular Symbol'!D$16,"",IF(B46=0,"",IF(OR(B46=$AM$1,B46=$AN$1,B47=$AM$1,B47=$AN$1,B48=$AM$1,B48=$AN$1),0,1)))</f>
        <v/>
      </c>
      <c r="AN46" s="2" t="str">
        <f>IF($A46&gt;='DB_FG_243way_Regular Symbol'!E$16,"",IF(C46=0,"",IF(OR(C46=$AM$1,C46=$AN$1,C47=$AM$1,C47=$AN$1,C48=$AM$1,C48=$AN$1),0,1)))</f>
        <v/>
      </c>
      <c r="AO46" s="2">
        <f>IF($A46&gt;='DB_FG_243way_Regular Symbol'!F$16,"",IF(D46=0,"",IF(OR(D46=$AM$1,D46=$AN$1,D47=$AM$1,D47=$AN$1,D48=$AM$1,D48=$AN$1),0,1)))</f>
        <v>1</v>
      </c>
      <c r="AP46" s="2">
        <f>IF($A46&gt;='DB_FG_243way_Regular Symbol'!G$16,"",IF(E46=0,"",IF(OR(E46=$AM$1,E46=$AN$1,E47=$AM$1,E47=$AN$1,E48=$AM$1,E48=$AN$1),0,1)))</f>
        <v>0</v>
      </c>
      <c r="AQ46" s="128">
        <f>IF($A46&gt;='DB_FG_243way_Regular Symbol'!H$16,"",IF(F46=0,"",IF(OR(F46=$AM$1,F46=$AN$1,F47=$AM$1,F47=$AN$1,F48=$AM$1,F48=$AN$1),0,1)))</f>
        <v>1</v>
      </c>
      <c r="AS46" s="342" t="str">
        <f>IF($A46&gt;='DB_FG_243way_Regular Symbol'!D$16,"",IF(B46=0,"",IF(OR(B46=$AM$1,B46=$AT$1,B47=$AM$1,B47=$AT$1,B48=$AM$1,B48=$AT$1),0,1)))</f>
        <v/>
      </c>
      <c r="AT46" s="2" t="str">
        <f>IF($A46&gt;='DB_FG_243way_Regular Symbol'!E$16,"",IF(C46=0,"",IF(OR(C46=$AM$1,C46=$AT$1,C47=$AM$1,C47=$AT$1,C48=$AM$1,C48=$AT$1),0,1)))</f>
        <v/>
      </c>
      <c r="AU46" s="2">
        <f>IF($A46&gt;='DB_FG_243way_Regular Symbol'!F$16,"",IF(D46=0,"",IF(OR(D46=$AM$1,D46=$AT$1,D47=$AM$1,D47=$AT$1,D48=$AM$1,D48=$AT$1),0,1)))</f>
        <v>1</v>
      </c>
      <c r="AV46" s="2">
        <f>IF($A46&gt;='DB_FG_243way_Regular Symbol'!G$16,"",IF(E46=0,"",IF(OR(E46=$AM$1,E46=$AT$1,E47=$AM$1,E47=$AT$1,E48=$AM$1,E48=$AT$1),0,1)))</f>
        <v>1</v>
      </c>
      <c r="AW46" s="128">
        <f>IF($A46&gt;='DB_FG_243way_Regular Symbol'!H$16,"",IF(F46=0,"",IF(OR(F46=$AM$1,F46=$AT$1,F47=$AM$1,F47=$AT$1,F48=$AM$1,F48=$AT$1),0,1)))</f>
        <v>1</v>
      </c>
      <c r="AY46" s="342" t="str">
        <f>IF($A46&gt;='DB_FG_243way_Regular Symbol'!D$16,"",IF(B46=0,"",IF(OR(B46=$AM$1,B46=$AZ$1,B47=$AM$1,B47=$AZ$1,B48=$AM$1,B48=$AZ$1),0,1)))</f>
        <v/>
      </c>
      <c r="AZ46" s="2" t="str">
        <f>IF($A46&gt;='DB_FG_243way_Regular Symbol'!E$16,"",IF(C46=0,"",IF(OR(C46=$AM$1,C46=$AZ$1,C47=$AM$1,C47=$AZ$1,C48=$AM$1,C48=$AZ$1),0,1)))</f>
        <v/>
      </c>
      <c r="BA46" s="2">
        <f>IF($A46&gt;='DB_FG_243way_Regular Symbol'!F$16,"",IF(D46=0,"",IF(OR(D46=$AM$1,D46=$AZ$1,D47=$AM$1,D47=$AZ$1,D48=$AM$1,D48=$AZ$1),0,1)))</f>
        <v>1</v>
      </c>
      <c r="BB46" s="2">
        <f>IF($A46&gt;='DB_FG_243way_Regular Symbol'!G$16,"",IF(E46=0,"",IF(OR(E46=$AM$1,E46=$AZ$1,E47=$AM$1,E47=$AZ$1,E48=$AM$1,E48=$AZ$1),0,1)))</f>
        <v>1</v>
      </c>
      <c r="BC46" s="128">
        <f>IF($A46&gt;='DB_FG_243way_Regular Symbol'!H$16,"",IF(F46=0,"",IF(OR(F46=$AM$1,F46=$AZ$1,F47=$AM$1,F47=$AZ$1,F48=$AM$1,F48=$AZ$1),0,1)))</f>
        <v>1</v>
      </c>
      <c r="BE46" s="342"/>
      <c r="BF46" s="2"/>
      <c r="BG46" s="2">
        <f>IF($A46&gt;='DB_FG_243way_Regular Symbol'!F$16,"",IF(D46=0,"",COUNTIF(D46:D48,$BF$1)))</f>
        <v>0</v>
      </c>
      <c r="BH46" s="2">
        <f>IF($A46&gt;='DB_FG_243way_Regular Symbol'!G$16,"",IF(E46=0,"",COUNTIF(E46:E48,$BF$1)))</f>
        <v>0</v>
      </c>
      <c r="BI46" s="2">
        <f>IF($A46&gt;='DB_FG_243way_Regular Symbol'!H$16,"",IF(F46=0,"",COUNTIF(F46:F48,$BF$1)))</f>
        <v>0</v>
      </c>
      <c r="BK46" s="342"/>
      <c r="BL46" s="2"/>
      <c r="BM46" s="2">
        <f>IF($A46&gt;='DB_FG_243way_Regular Symbol'!F$16,"",IF(D46=0,"",IF(OR(D46=$AM$1,D46=$BL$1,D47=$AM$1,D47=$BL$1,D48=$AM$1,D48=$BL$1),0,1)))</f>
        <v>1</v>
      </c>
      <c r="BN46" s="2">
        <f>IF($A46&gt;='DB_FG_243way_Regular Symbol'!G$16,"",IF(E46=0,"",IF(OR(E46=$AM$1,E46=$BL$1,E47=$AM$1,E47=$BL$1,E48=$AM$1,E48=$BL$1),0,1)))</f>
        <v>1</v>
      </c>
      <c r="BO46" s="128">
        <f>IF($A46&gt;='DB_FG_243way_Regular Symbol'!H$16,"",IF(F46=0,"",IF(OR(F46=$AM$1,F46=$BL$1,F47=$AM$1,F47=$BL$1,F48=$AM$1,F48=$BL$1),0,1)))</f>
        <v>1</v>
      </c>
      <c r="BQ46" s="2" t="str">
        <f>IF($A46&gt;='DB_FG_243way_Regular Symbol'!D$16,"",IF(B46=0,"",IF(OR(B46=$BQ$1,B46=$BR$1,B47=$BQ$1,B47=$BR$1,B48=$BQ$1,B48=$BR$1),0,1)))</f>
        <v/>
      </c>
      <c r="BR46" s="2" t="str">
        <f>IF($A46&gt;='DB_FG_243way_Regular Symbol'!E$16,"",IF(C46=0,"",IF(OR(C46=$BQ$1,C46=$BR$1,C47=$BQ$1,C47=$BR$1,C48=$BQ$1,C48=$BR$1),0,1)))</f>
        <v/>
      </c>
      <c r="BS46" s="2">
        <f>IF($A46&gt;='DB_FG_243way_Regular Symbol'!F$16,"",IF(D46=0,"",IF(OR(D46=$BQ$1,D46=$BR$1,D47=$BQ$1,D47=$BR$1,D48=$BQ$1,D48=$BR$1),0,1)))</f>
        <v>1</v>
      </c>
      <c r="BT46" s="2">
        <f>IF($A46&gt;='DB_FG_243way_Regular Symbol'!G$16,"",IF(E46=0,"",IF(OR(E46=$BQ$1,E46=$BR$1,E47=$BQ$1,E47=$BR$1,E48=$BQ$1,E48=$BR$1),0,1)))</f>
        <v>1</v>
      </c>
      <c r="BU46" s="2">
        <f>IF($A46&gt;='DB_FG_243way_Regular Symbol'!H$16,"",IF(F46=0,"",IF(OR(F46=$BQ$1,F46=$BR$1,F47=$BQ$1,F47=$BR$1,F48=$BQ$1,F48=$BR$1),0,1)))</f>
        <v>1</v>
      </c>
      <c r="BW46" s="2" t="str">
        <f>IF($A46&gt;='DB_FG_243way_Regular Symbol'!D$16,"",IF(B46=0,"",IF(OR(B46=$BW$1,B47=$BW$1,B48=$BW$1,B46=$BX$1,B47=$BX$1,B48=$BX$1),0,1)))</f>
        <v/>
      </c>
      <c r="BX46" s="2" t="str">
        <f>IF($A46&gt;='DB_FG_243way_Regular Symbol'!E$16,"",IF(C46=0,"",IF(OR(C46=$BW$1,C47=$BW$1,C48=$BW$1,C46=$BX$1,C47=$BX$1,C48=$BX$1),0,1)))</f>
        <v/>
      </c>
      <c r="BY46" s="2">
        <f>IF($A46&gt;='DB_FG_243way_Regular Symbol'!F$16,"",IF(D46=0,"",IF(OR(D46=$BW$1,D47=$BW$1,D48=$BW$1,D46=$BX$1,D47=$BX$1,D48=$BX$1),0,1)))</f>
        <v>1</v>
      </c>
      <c r="BZ46" s="2">
        <f>IF($A46&gt;='DB_FG_243way_Regular Symbol'!G$16,"",IF(E46=0,"",IF(OR(E46=$BW$1,E47=$BW$1,E48=$BW$1,E46=$BX$1,E47=$BX$1,E48=$BX$1),0,1)))</f>
        <v>1</v>
      </c>
      <c r="CA46" s="2">
        <f>IF($A46&gt;='DB_FG_243way_Regular Symbol'!H$16,"",IF(F46=0,"",IF(OR(F46=$BW$1,F47=$BW$1,F48=$BW$1,F46=$BX$1,F47=$BX$1,F48=$BX$1),0,1)))</f>
        <v>1</v>
      </c>
      <c r="CC46" s="2" t="str">
        <f>IF($A46&gt;='DB_FG_243way_Regular Symbol'!D$16,"",IF(B46=0,"",IF(OR(B46=$BW$1,B47=$BW$1,B48=$BW$1,B46=$CD$1,B47=$CD$1,B48=$CD$1),0,1)))</f>
        <v/>
      </c>
      <c r="CD46" s="2" t="str">
        <f>IF($A46&gt;='DB_FG_243way_Regular Symbol'!E$16,"",IF(C46=0,"",IF(OR(C46=$BW$1,C47=$BW$1,C48=$BW$1,C46=$CD$1,C47=$CD$1,C48=$CD$1),0,1)))</f>
        <v/>
      </c>
      <c r="CE46" s="2">
        <f>IF($A46&gt;='DB_FG_243way_Regular Symbol'!F$16,"",IF(D46=0,"",IF(OR(D46=$BW$1,D47=$BW$1,D48=$BW$1,D46=$CD$1,D47=$CD$1,D48=$CD$1),0,1)))</f>
        <v>1</v>
      </c>
      <c r="CF46" s="2">
        <f>IF($A46&gt;='DB_FG_243way_Regular Symbol'!G$16,"",IF(E46=0,"",IF(OR(E46=$BW$1,E47=$BW$1,E48=$BW$1,E46=$CD$1,E47=$CD$1,E48=$CD$1),0,1)))</f>
        <v>1</v>
      </c>
      <c r="CG46" s="2">
        <f>IF($A46&gt;='DB_FG_243way_Regular Symbol'!H$16,"",IF(F46=0,"",IF(OR(F46=$BW$1,F47=$BW$1,F48=$BW$1,F46=$CD$1,F47=$CD$1,F48=$CD$1),0,1)))</f>
        <v>0</v>
      </c>
      <c r="CI46" s="2" t="str">
        <f>IF($A46&gt;='DB_FG_243way_Regular Symbol'!D$16,"",IF(B46=0,"",IF(OR(B46=$BW$1,B47=$BW$1,B48=$BW$1,B46=$CJ$1,B47=$CJ$1,B48=$CJ$1),0,1)))</f>
        <v/>
      </c>
      <c r="CJ46" s="2" t="str">
        <f>IF($A46&gt;='DB_FG_243way_Regular Symbol'!E$16,"",IF(C46=0,"",IF(OR(C46=$BW$1,C47=$BW$1,C48=$BW$1,C46=$CJ$1,C47=$CJ$1,C48=$CJ$1),0,1)))</f>
        <v/>
      </c>
      <c r="CK46" s="2">
        <f>IF($A46&gt;='DB_FG_243way_Regular Symbol'!F$16,"",IF(D46=0,"",IF(OR(D46=$BW$1,D47=$BW$1,D48=$BW$1,D46=$CJ$1,D47=$CJ$1,D48=$CJ$1),0,1)))</f>
        <v>1</v>
      </c>
      <c r="CL46" s="2">
        <f>IF($A46&gt;='DB_FG_243way_Regular Symbol'!G$16,"",IF(E46=0,"",IF(OR(E46=$BW$1,E47=$BW$1,E48=$BW$1,E46=$CJ$1,E47=$CJ$1,E48=$CJ$1),0,1)))</f>
        <v>1</v>
      </c>
      <c r="CM46" s="2">
        <f>IF($A46&gt;='DB_FG_243way_Regular Symbol'!H$16,"",IF(F46=0,"",IF(OR(F46=$BW$1,F47=$BW$1,F48=$BW$1,F46=$CJ$1,F47=$CJ$1,F48=$CJ$1),0,1)))</f>
        <v>1</v>
      </c>
      <c r="CO46" s="2" t="str">
        <f>IF($A46&gt;='DB_FG_243way_Regular Symbol'!D$16,"",IF(B46=0,"",IF(OR(B46=$BW$1,B47=$BW$1,B48=$BW$1,B46=$CP$1,B47=$CP$1,B48=$CP$1),0,1)))</f>
        <v/>
      </c>
      <c r="CP46" s="2" t="str">
        <f>IF($A46&gt;='DB_FG_243way_Regular Symbol'!E$16,"",IF(C46=0,"",IF(OR(C46=$BW$1,C47=$BW$1,C48=$BW$1,C46=$CP$1,C47=$CP$1,C48=$CP$1),0,1)))</f>
        <v/>
      </c>
      <c r="CQ46" s="2">
        <f>IF($A46&gt;='DB_FG_243way_Regular Symbol'!F$16,"",IF(D46=0,"",IF(OR(D46=$BW$1,D47=$BW$1,D48=$BW$1,D46=$CP$1,D47=$CP$1,D48=$CP$1),0,1)))</f>
        <v>1</v>
      </c>
      <c r="CR46" s="2">
        <f>IF($A46&gt;='DB_FG_243way_Regular Symbol'!G$16,"",IF(E46=0,"",IF(OR(E46=$BW$1,E47=$BW$1,E48=$BW$1,E46=$CP$1,E47=$CP$1,E48=$CP$1),0,1)))</f>
        <v>1</v>
      </c>
      <c r="CS46" s="2">
        <f>IF($A46&gt;='DB_FG_243way_Regular Symbol'!H$16,"",IF(F46=0,"",IF(OR(F46=$BW$1,F47=$BW$1,F48=$BW$1,F46=$CP$1,F47=$CP$1,F48=$CP$1),0,1)))</f>
        <v>1</v>
      </c>
      <c r="CU46" s="2" t="str">
        <f>IF($A46&gt;='DB_FG_243way_Regular Symbol'!D$16,"",IF(B46=0,"",IF(OR(B46=$BW$1,B47=$BW$1,B48=$BW$1,B46=$CV$1,B47=$CV$1,B48=$CV$1),0,1)))</f>
        <v/>
      </c>
      <c r="CV46" s="2" t="str">
        <f>IF($A46&gt;='DB_FG_243way_Regular Symbol'!E$16,"",IF(C46=0,"",IF(OR(C46=$BW$1,C47=$BW$1,C48=$BW$1,C46=$CV$1,C47=$CV$1,C48=$CV$1),0,1)))</f>
        <v/>
      </c>
      <c r="CW46" s="2">
        <f>IF($A46&gt;='DB_FG_243way_Regular Symbol'!F$16,"",IF(D46=0,"",IF(OR(D46=$BW$1,D47=$BW$1,D48=$BW$1,D46=$CV$1,D47=$CV$1,D48=$CV$1),0,1)))</f>
        <v>1</v>
      </c>
      <c r="CX46" s="2">
        <f>IF($A46&gt;='DB_FG_243way_Regular Symbol'!G$16,"",IF(E46=0,"",IF(OR(E46=$BW$1,E47=$BW$1,E48=$BW$1,E46=$CV$1,E47=$CV$1,E48=$CV$1),0,1)))</f>
        <v>1</v>
      </c>
      <c r="CY46" s="2">
        <f>IF($A46&gt;='DB_FG_243way_Regular Symbol'!H$16,"",IF(F46=0,"",IF(OR(F46=$BW$1,F47=$BW$1,F48=$BW$1,F46=$CV$1,F47=$CV$1,F48=$CV$1),0,1)))</f>
        <v>0</v>
      </c>
    </row>
    <row r="47" spans="1:103">
      <c r="A47" s="341">
        <f>IF('DB_FG_243way_Regular Symbol'!L46="","",'DB_FG_243way_Regular Symbol'!L46)</f>
        <v>43</v>
      </c>
      <c r="B47" s="184" t="str">
        <f>IF('DB_FG_243way_Regular Symbol'!M46="",
IF($A47-'DB_FG_243way_Regular Symbol'!D$16&gt;='DB_FG_243way_RegularＸ_W()'!B$2-1,"",VLOOKUP($A47-'DB_FG_243way_Regular Symbol'!D$16,'DB_FG_243way_Regular Symbol'!$L$3:$Q$99,'DB_FG_243way_RegularＸ_W()'!B$3+1,FALSE)),
'DB_FG_243way_Regular Symbol'!M46)</f>
        <v>TE</v>
      </c>
      <c r="C47" s="184" t="str">
        <f>IF('DB_FG_243way_Regular Symbol'!N46="",
IF($A47-'DB_FG_243way_Regular Symbol'!E$16&gt;='DB_FG_243way_RegularＸ_W()'!C$2-1,"",VLOOKUP($A47-'DB_FG_243way_Regular Symbol'!E$16,'DB_FG_243way_Regular Symbol'!$L$3:$Q$99,'DB_FG_243way_RegularＸ_W()'!C$3+1,FALSE)),
'DB_FG_243way_Regular Symbol'!N46)</f>
        <v/>
      </c>
      <c r="D47" s="184" t="str">
        <f>IF('DB_FG_243way_Regular Symbol'!O46="",
IF($A47-'DB_FG_243way_Regular Symbol'!F$16&gt;='DB_FG_243way_RegularＸ_W()'!D$2-1,"",VLOOKUP($A47-'DB_FG_243way_Regular Symbol'!F$16,'DB_FG_243way_Regular Symbol'!$L$3:$Q$99,'DB_FG_243way_RegularＸ_W()'!D$3+1,FALSE)),
'DB_FG_243way_Regular Symbol'!O46)</f>
        <v>M2</v>
      </c>
      <c r="E47" s="184" t="str">
        <f>IF('DB_FG_243way_Regular Symbol'!P46="",
IF($A47-'DB_FG_243way_Regular Symbol'!G$16&gt;='DB_FG_243way_RegularＸ_W()'!E$2-1,"",VLOOKUP($A47-'DB_FG_243way_Regular Symbol'!G$16,'DB_FG_243way_Regular Symbol'!$L$3:$Q$99,'DB_FG_243way_RegularＸ_W()'!E$3+1,FALSE)),
'DB_FG_243way_Regular Symbol'!P46)</f>
        <v>M2</v>
      </c>
      <c r="F47" s="358" t="str">
        <f>IF('DB_FG_243way_Regular Symbol'!Q46="",
IF($A47-'DB_FG_243way_Regular Symbol'!H$16&gt;='DB_FG_243way_RegularＸ_W()'!F$2-1,"",VLOOKUP($A47-'DB_FG_243way_Regular Symbol'!H$16,'DB_FG_243way_Regular Symbol'!$L$3:$Q$99,'DB_FG_243way_RegularＸ_W()'!F$3+1,FALSE)),
'DB_FG_243way_Regular Symbol'!Q46)</f>
        <v>Q</v>
      </c>
      <c r="O47" s="342" t="str">
        <f>IF($A47&gt;='DB_FG_243way_Regular Symbol'!D$16,"",IF(B47=0,"",IF(OR(B47=$O$1,B47=$P$1,B48=$O$1,B48=$P$1,B49=$O$1,B49=$P$1),0,1)))</f>
        <v/>
      </c>
      <c r="P47" s="2" t="str">
        <f>IF($A47&gt;='DB_FG_243way_Regular Symbol'!E$16,"",IF(C47=0,"",IF(OR(C47=$O$1,C47=$P$1,C48=$O$1,C48=$P$1,C49=$O$1,C49=$P$1),0,1)))</f>
        <v/>
      </c>
      <c r="Q47" s="2">
        <f>IF($A47&gt;='DB_FG_243way_Regular Symbol'!F$16,"",IF(D47=0,"",IF(OR(D47=$O$1,D47=$P$1,D48=$O$1,D48=$P$1,D49=$O$1,D49=$P$1),0,1)))</f>
        <v>1</v>
      </c>
      <c r="R47" s="2">
        <f>IF($A47&gt;='DB_FG_243way_Regular Symbol'!G$16,"",IF(E47=0,"",IF(OR(E47=$O$1,E47=$P$1,E48=$O$1,E48=$P$1,E49=$O$1,E49=$P$1),0,1)))</f>
        <v>0</v>
      </c>
      <c r="S47" s="128">
        <f>IF($A47&gt;='DB_FG_243way_Regular Symbol'!H$16,"",IF(F47=0,"",IF(OR(F47=$O$1,F47=$P$1,F48=$O$1,F48=$P$1,F49=$O$1,F49=$P$1),0,1)))</f>
        <v>1</v>
      </c>
      <c r="U47" s="342" t="str">
        <f>IF($A47&gt;='DB_FG_243way_Regular Symbol'!D$16,"",IF(B47=0,"",IF(OR(B47=$U$1,B47=$V$1,B48=$U$1,B48=$V$1,B49=$U$1,B49=$V$1),0,1)))</f>
        <v/>
      </c>
      <c r="V47" s="2" t="str">
        <f>IF($A47&gt;='DB_FG_243way_Regular Symbol'!E$16,"",IF(C47=0,"",IF(OR(C47=$U$1,C47=$V$1,C48=$U$1,C48=$V$1,C49=$U$1,C49=$V$1),0,1)))</f>
        <v/>
      </c>
      <c r="W47" s="2">
        <f>IF($A47&gt;='DB_FG_243way_Regular Symbol'!F$16,"",IF(D47=0,"",IF(OR(D47=$U$1,D47=$V$1,D48=$U$1,D48=$V$1,D49=$U$1,D49=$V$1),0,1)))</f>
        <v>0</v>
      </c>
      <c r="X47" s="2">
        <f>IF($A47&gt;='DB_FG_243way_Regular Symbol'!G$16,"",IF(E47=0,"",IF(OR(E47=$U$1,E47=$V$1,E48=$U$1,E48=$V$1,E49=$U$1,E49=$V$1),0,1)))</f>
        <v>0</v>
      </c>
      <c r="Y47" s="128">
        <f>IF($A47&gt;='DB_FG_243way_Regular Symbol'!H$16,"",IF(F47=0,"",IF(OR(F47=$U$1,F47=$V$1,F48=$U$1,F48=$V$1,F49=$U$1,F49=$V$1),0,1)))</f>
        <v>1</v>
      </c>
      <c r="AA47" s="342" t="str">
        <f>IF($A47&gt;='DB_FG_243way_Regular Symbol'!D$16,"",IF(B47=0,"",IF(OR(B47=$AA$1,B47=$AB$1,B48=$AA$1,B48=$AB$1,B49=$AA$1,,B49=$AB$1),0,1)))</f>
        <v/>
      </c>
      <c r="AB47" s="2" t="str">
        <f>IF($A47&gt;='DB_FG_243way_Regular Symbol'!E$16,"",IF(C47=0,"",IF(OR(C47=$AA$1,C47=$AB$1,C48=$AA$1,C48=$AB$1,C49=$AA$1,,C49=$AB$1),0,1)))</f>
        <v/>
      </c>
      <c r="AC47" s="2">
        <f>IF($A47&gt;='DB_FG_243way_Regular Symbol'!F$16,"",IF(D47=0,"",IF(OR(D47=$AA$1,D47=$AB$1,D48=$AA$1,D48=$AB$1,D49=$AA$1,,D49=$AB$1),0,1)))</f>
        <v>1</v>
      </c>
      <c r="AD47" s="2">
        <f>IF($A47&gt;='DB_FG_243way_Regular Symbol'!G$16,"",IF(E47=0,"",IF(OR(E47=$AA$1,E47=$AB$1,E48=$AA$1,E48=$AB$1,E49=$AA$1,,E49=$AB$1),0,1)))</f>
        <v>1</v>
      </c>
      <c r="AE47" s="128">
        <f>IF($A47&gt;='DB_FG_243way_Regular Symbol'!H$16,"",IF(F47=0,"",IF(OR(F47=$AA$1,F47=$AB$1,F48=$AA$1,F48=$AB$1,F49=$AA$1,,F49=$AB$1),0,1)))</f>
        <v>1</v>
      </c>
      <c r="AG47" s="342" t="str">
        <f>IF($A47&gt;='DB_FG_243way_Regular Symbol'!D$16,"",IF(B47=0,"",IF(OR(B47=$AG$1,B47=$AH$1,B48=$AG$1,B48=$AH$1,B49=$AG$1,B49=$AH$1),0,1)))</f>
        <v/>
      </c>
      <c r="AH47" s="2" t="str">
        <f>IF($A47&gt;='DB_FG_243way_Regular Symbol'!E$16,"",IF(C47=0,"",IF(OR(C47=$AG$1,C47=$AH$1,C48=$AG$1,C48=$AH$1,C49=$AG$1,C49=$AH$1),0,1)))</f>
        <v/>
      </c>
      <c r="AI47" s="2">
        <f>IF($A47&gt;='DB_FG_243way_Regular Symbol'!F$16,"",IF(D47=0,"",IF(OR(D47=$AG$1,D47=$AH$1,D48=$AG$1,D48=$AH$1,D49=$AG$1,D49=$AH$1),0,1)))</f>
        <v>0</v>
      </c>
      <c r="AJ47" s="2">
        <f>IF($A47&gt;='DB_FG_243way_Regular Symbol'!G$16,"",IF(E47=0,"",IF(OR(E47=$AG$1,E47=$AH$1,E48=$AG$1,E48=$AH$1,E49=$AG$1,E49=$AH$1),0,1)))</f>
        <v>1</v>
      </c>
      <c r="AK47" s="128">
        <f>IF($A47&gt;='DB_FG_243way_Regular Symbol'!H$16,"",IF(F47=0,"",IF(OR(F47=$AG$1,F47=$AH$1,F48=$AG$1,F48=$AH$1,F49=$AG$1,F49=$AH$1),0,1)))</f>
        <v>0</v>
      </c>
      <c r="AM47" s="342" t="str">
        <f>IF($A47&gt;='DB_FG_243way_Regular Symbol'!D$16,"",IF(B47=0,"",IF(OR(B47=$AM$1,B47=$AN$1,B48=$AM$1,B48=$AN$1,B49=$AM$1,B49=$AN$1),0,1)))</f>
        <v/>
      </c>
      <c r="AN47" s="2" t="str">
        <f>IF($A47&gt;='DB_FG_243way_Regular Symbol'!E$16,"",IF(C47=0,"",IF(OR(C47=$AM$1,C47=$AN$1,C48=$AM$1,C48=$AN$1,C49=$AM$1,C49=$AN$1),0,1)))</f>
        <v/>
      </c>
      <c r="AO47" s="2">
        <f>IF($A47&gt;='DB_FG_243way_Regular Symbol'!F$16,"",IF(D47=0,"",IF(OR(D47=$AM$1,D47=$AN$1,D48=$AM$1,D48=$AN$1,D49=$AM$1,D49=$AN$1),0,1)))</f>
        <v>1</v>
      </c>
      <c r="AP47" s="2">
        <f>IF($A47&gt;='DB_FG_243way_Regular Symbol'!G$16,"",IF(E47=0,"",IF(OR(E47=$AM$1,E47=$AN$1,E48=$AM$1,E48=$AN$1,E49=$AM$1,E49=$AN$1),0,1)))</f>
        <v>1</v>
      </c>
      <c r="AQ47" s="128">
        <f>IF($A47&gt;='DB_FG_243way_Regular Symbol'!H$16,"",IF(F47=0,"",IF(OR(F47=$AM$1,F47=$AN$1,F48=$AM$1,F48=$AN$1,F49=$AM$1,F49=$AN$1),0,1)))</f>
        <v>0</v>
      </c>
      <c r="AS47" s="342" t="str">
        <f>IF($A47&gt;='DB_FG_243way_Regular Symbol'!D$16,"",IF(B47=0,"",IF(OR(B47=$AM$1,B47=$AT$1,B48=$AM$1,B48=$AT$1,B49=$AM$1,B49=$AT$1),0,1)))</f>
        <v/>
      </c>
      <c r="AT47" s="2" t="str">
        <f>IF($A47&gt;='DB_FG_243way_Regular Symbol'!E$16,"",IF(C47=0,"",IF(OR(C47=$AM$1,C47=$AT$1,C48=$AM$1,C48=$AT$1,C49=$AM$1,C49=$AT$1),0,1)))</f>
        <v/>
      </c>
      <c r="AU47" s="2">
        <f>IF($A47&gt;='DB_FG_243way_Regular Symbol'!F$16,"",IF(D47=0,"",IF(OR(D47=$AM$1,D47=$AT$1,D48=$AM$1,D48=$AT$1,D49=$AM$1,D49=$AT$1),0,1)))</f>
        <v>1</v>
      </c>
      <c r="AV47" s="2">
        <f>IF($A47&gt;='DB_FG_243way_Regular Symbol'!G$16,"",IF(E47=0,"",IF(OR(E47=$AM$1,E47=$AT$1,E48=$AM$1,E48=$AT$1,E49=$AM$1,E49=$AT$1),0,1)))</f>
        <v>1</v>
      </c>
      <c r="AW47" s="128">
        <f>IF($A47&gt;='DB_FG_243way_Regular Symbol'!H$16,"",IF(F47=0,"",IF(OR(F47=$AM$1,F47=$AT$1,F48=$AM$1,F48=$AT$1,F49=$AM$1,F49=$AT$1),0,1)))</f>
        <v>1</v>
      </c>
      <c r="AY47" s="342" t="str">
        <f>IF($A47&gt;='DB_FG_243way_Regular Symbol'!D$16,"",IF(B47=0,"",IF(OR(B47=$AM$1,B47=$AZ$1,B48=$AM$1,B48=$AZ$1,B49=$AM$1,B49=$AZ$1),0,1)))</f>
        <v/>
      </c>
      <c r="AZ47" s="2" t="str">
        <f>IF($A47&gt;='DB_FG_243way_Regular Symbol'!E$16,"",IF(C47=0,"",IF(OR(C47=$AM$1,C47=$AZ$1,C48=$AM$1,C48=$AZ$1,C49=$AM$1,C49=$AZ$1),0,1)))</f>
        <v/>
      </c>
      <c r="BA47" s="2">
        <f>IF($A47&gt;='DB_FG_243way_Regular Symbol'!F$16,"",IF(D47=0,"",IF(OR(D47=$AM$1,D47=$AZ$1,D48=$AM$1,D48=$AZ$1,D49=$AM$1,D49=$AZ$1),0,1)))</f>
        <v>1</v>
      </c>
      <c r="BB47" s="2">
        <f>IF($A47&gt;='DB_FG_243way_Regular Symbol'!G$16,"",IF(E47=0,"",IF(OR(E47=$AM$1,E47=$AZ$1,E48=$AM$1,E48=$AZ$1,E49=$AM$1,E49=$AZ$1),0,1)))</f>
        <v>1</v>
      </c>
      <c r="BC47" s="128">
        <f>IF($A47&gt;='DB_FG_243way_Regular Symbol'!H$16,"",IF(F47=0,"",IF(OR(F47=$AM$1,F47=$AZ$1,F48=$AM$1,F48=$AZ$1,F49=$AM$1,F49=$AZ$1),0,1)))</f>
        <v>1</v>
      </c>
      <c r="BE47" s="342"/>
      <c r="BF47" s="2"/>
      <c r="BG47" s="2">
        <f>IF($A47&gt;='DB_FG_243way_Regular Symbol'!F$16,"",IF(D47=0,"",COUNTIF(D47:D49,$BF$1)))</f>
        <v>0</v>
      </c>
      <c r="BH47" s="2">
        <f>IF($A47&gt;='DB_FG_243way_Regular Symbol'!G$16,"",IF(E47=0,"",COUNTIF(E47:E49,$BF$1)))</f>
        <v>0</v>
      </c>
      <c r="BI47" s="2">
        <f>IF($A47&gt;='DB_FG_243way_Regular Symbol'!H$16,"",IF(F47=0,"",COUNTIF(F47:F49,$BF$1)))</f>
        <v>0</v>
      </c>
      <c r="BK47" s="342"/>
      <c r="BL47" s="2"/>
      <c r="BM47" s="2">
        <f>IF($A47&gt;='DB_FG_243way_Regular Symbol'!F$16,"",IF(D47=0,"",IF(OR(D47=$AM$1,D47=$BL$1,D48=$AM$1,D48=$BL$1,D49=$AM$1,D49=$BL$1),0,1)))</f>
        <v>1</v>
      </c>
      <c r="BN47" s="2">
        <f>IF($A47&gt;='DB_FG_243way_Regular Symbol'!G$16,"",IF(E47=0,"",IF(OR(E47=$AM$1,E47=$BL$1,E48=$AM$1,E48=$BL$1,E49=$AM$1,E49=$BL$1),0,1)))</f>
        <v>1</v>
      </c>
      <c r="BO47" s="128">
        <f>IF($A47&gt;='DB_FG_243way_Regular Symbol'!H$16,"",IF(F47=0,"",IF(OR(F47=$AM$1,F47=$BL$1,F48=$AM$1,F48=$BL$1,F49=$AM$1,F49=$BL$1),0,1)))</f>
        <v>1</v>
      </c>
      <c r="BQ47" s="2" t="str">
        <f>IF($A47&gt;='DB_FG_243way_Regular Symbol'!D$16,"",IF(B47=0,"",IF(OR(B47=$BQ$1,B47=$BR$1,B48=$BQ$1,B48=$BR$1,B49=$BQ$1,B49=$BR$1),0,1)))</f>
        <v/>
      </c>
      <c r="BR47" s="2" t="str">
        <f>IF($A47&gt;='DB_FG_243way_Regular Symbol'!E$16,"",IF(C47=0,"",IF(OR(C47=$BQ$1,C47=$BR$1,C48=$BQ$1,C48=$BR$1,C49=$BQ$1,C49=$BR$1),0,1)))</f>
        <v/>
      </c>
      <c r="BS47" s="2">
        <f>IF($A47&gt;='DB_FG_243way_Regular Symbol'!F$16,"",IF(D47=0,"",IF(OR(D47=$BQ$1,D47=$BR$1,D48=$BQ$1,D48=$BR$1,D49=$BQ$1,D49=$BR$1),0,1)))</f>
        <v>1</v>
      </c>
      <c r="BT47" s="2">
        <f>IF($A47&gt;='DB_FG_243way_Regular Symbol'!G$16,"",IF(E47=0,"",IF(OR(E47=$BQ$1,E47=$BR$1,E48=$BQ$1,E48=$BR$1,E49=$BQ$1,E49=$BR$1),0,1)))</f>
        <v>1</v>
      </c>
      <c r="BU47" s="2">
        <f>IF($A47&gt;='DB_FG_243way_Regular Symbol'!H$16,"",IF(F47=0,"",IF(OR(F47=$BQ$1,F47=$BR$1,F48=$BQ$1,F48=$BR$1,F49=$BQ$1,F49=$BR$1),0,1)))</f>
        <v>1</v>
      </c>
      <c r="BW47" s="2" t="str">
        <f>IF($A47&gt;='DB_FG_243way_Regular Symbol'!D$16,"",IF(B47=0,"",IF(OR(B47=$BW$1,B48=$BW$1,B49=$BW$1,B47=$BX$1,B48=$BX$1,B49=$BX$1),0,1)))</f>
        <v/>
      </c>
      <c r="BX47" s="2" t="str">
        <f>IF($A47&gt;='DB_FG_243way_Regular Symbol'!E$16,"",IF(C47=0,"",IF(OR(C47=$BW$1,C48=$BW$1,C49=$BW$1,C47=$BX$1,C48=$BX$1,C49=$BX$1),0,1)))</f>
        <v/>
      </c>
      <c r="BY47" s="2">
        <f>IF($A47&gt;='DB_FG_243way_Regular Symbol'!F$16,"",IF(D47=0,"",IF(OR(D47=$BW$1,D48=$BW$1,D49=$BW$1,D47=$BX$1,D48=$BX$1,D49=$BX$1),0,1)))</f>
        <v>1</v>
      </c>
      <c r="BZ47" s="2">
        <f>IF($A47&gt;='DB_FG_243way_Regular Symbol'!G$16,"",IF(E47=0,"",IF(OR(E47=$BW$1,E48=$BW$1,E49=$BW$1,E47=$BX$1,E48=$BX$1,E49=$BX$1),0,1)))</f>
        <v>1</v>
      </c>
      <c r="CA47" s="2">
        <f>IF($A47&gt;='DB_FG_243way_Regular Symbol'!H$16,"",IF(F47=0,"",IF(OR(F47=$BW$1,F48=$BW$1,F49=$BW$1,F47=$BX$1,F48=$BX$1,F49=$BX$1),0,1)))</f>
        <v>1</v>
      </c>
      <c r="CC47" s="2" t="str">
        <f>IF($A47&gt;='DB_FG_243way_Regular Symbol'!D$16,"",IF(B47=0,"",IF(OR(B47=$BW$1,B48=$BW$1,B49=$BW$1,B47=$CD$1,B48=$CD$1,B49=$CD$1),0,1)))</f>
        <v/>
      </c>
      <c r="CD47" s="2" t="str">
        <f>IF($A47&gt;='DB_FG_243way_Regular Symbol'!E$16,"",IF(C47=0,"",IF(OR(C47=$BW$1,C48=$BW$1,C49=$BW$1,C47=$CD$1,C48=$CD$1,C49=$CD$1),0,1)))</f>
        <v/>
      </c>
      <c r="CE47" s="2">
        <f>IF($A47&gt;='DB_FG_243way_Regular Symbol'!F$16,"",IF(D47=0,"",IF(OR(D47=$BW$1,D48=$BW$1,D49=$BW$1,D47=$CD$1,D48=$CD$1,D49=$CD$1),0,1)))</f>
        <v>1</v>
      </c>
      <c r="CF47" s="2">
        <f>IF($A47&gt;='DB_FG_243way_Regular Symbol'!G$16,"",IF(E47=0,"",IF(OR(E47=$BW$1,E48=$BW$1,E49=$BW$1,E47=$CD$1,E48=$CD$1,E49=$CD$1),0,1)))</f>
        <v>1</v>
      </c>
      <c r="CG47" s="2">
        <f>IF($A47&gt;='DB_FG_243way_Regular Symbol'!H$16,"",IF(F47=0,"",IF(OR(F47=$BW$1,F48=$BW$1,F49=$BW$1,F47=$CD$1,F48=$CD$1,F49=$CD$1),0,1)))</f>
        <v>0</v>
      </c>
      <c r="CI47" s="2" t="str">
        <f>IF($A47&gt;='DB_FG_243way_Regular Symbol'!D$16,"",IF(B47=0,"",IF(OR(B47=$BW$1,B48=$BW$1,B49=$BW$1,B47=$CJ$1,B48=$CJ$1,B49=$CJ$1),0,1)))</f>
        <v/>
      </c>
      <c r="CJ47" s="2" t="str">
        <f>IF($A47&gt;='DB_FG_243way_Regular Symbol'!E$16,"",IF(C47=0,"",IF(OR(C47=$BW$1,C48=$BW$1,C49=$BW$1,C47=$CJ$1,C48=$CJ$1,C49=$CJ$1),0,1)))</f>
        <v/>
      </c>
      <c r="CK47" s="2">
        <f>IF($A47&gt;='DB_FG_243way_Regular Symbol'!F$16,"",IF(D47=0,"",IF(OR(D47=$BW$1,D48=$BW$1,D49=$BW$1,D47=$CJ$1,D48=$CJ$1,D49=$CJ$1),0,1)))</f>
        <v>1</v>
      </c>
      <c r="CL47" s="2">
        <f>IF($A47&gt;='DB_FG_243way_Regular Symbol'!G$16,"",IF(E47=0,"",IF(OR(E47=$BW$1,E48=$BW$1,E49=$BW$1,E47=$CJ$1,E48=$CJ$1,E49=$CJ$1),0,1)))</f>
        <v>1</v>
      </c>
      <c r="CM47" s="2">
        <f>IF($A47&gt;='DB_FG_243way_Regular Symbol'!H$16,"",IF(F47=0,"",IF(OR(F47=$BW$1,F48=$BW$1,F49=$BW$1,F47=$CJ$1,F48=$CJ$1,F49=$CJ$1),0,1)))</f>
        <v>1</v>
      </c>
      <c r="CO47" s="2" t="str">
        <f>IF($A47&gt;='DB_FG_243way_Regular Symbol'!D$16,"",IF(B47=0,"",IF(OR(B47=$BW$1,B48=$BW$1,B49=$BW$1,B47=$CP$1,B48=$CP$1,B49=$CP$1),0,1)))</f>
        <v/>
      </c>
      <c r="CP47" s="2" t="str">
        <f>IF($A47&gt;='DB_FG_243way_Regular Symbol'!E$16,"",IF(C47=0,"",IF(OR(C47=$BW$1,C48=$BW$1,C49=$BW$1,C47=$CP$1,C48=$CP$1,C49=$CP$1),0,1)))</f>
        <v/>
      </c>
      <c r="CQ47" s="2">
        <f>IF($A47&gt;='DB_FG_243way_Regular Symbol'!F$16,"",IF(D47=0,"",IF(OR(D47=$BW$1,D48=$BW$1,D49=$BW$1,D47=$CP$1,D48=$CP$1,D49=$CP$1),0,1)))</f>
        <v>1</v>
      </c>
      <c r="CR47" s="2">
        <f>IF($A47&gt;='DB_FG_243way_Regular Symbol'!G$16,"",IF(E47=0,"",IF(OR(E47=$BW$1,E48=$BW$1,E49=$BW$1,E47=$CP$1,E48=$CP$1,E49=$CP$1),0,1)))</f>
        <v>0</v>
      </c>
      <c r="CS47" s="2">
        <f>IF($A47&gt;='DB_FG_243way_Regular Symbol'!H$16,"",IF(F47=0,"",IF(OR(F47=$BW$1,F48=$BW$1,F49=$BW$1,F47=$CP$1,F48=$CP$1,F49=$CP$1),0,1)))</f>
        <v>1</v>
      </c>
      <c r="CU47" s="2" t="str">
        <f>IF($A47&gt;='DB_FG_243way_Regular Symbol'!D$16,"",IF(B47=0,"",IF(OR(B47=$BW$1,B48=$BW$1,B49=$BW$1,B47=$CV$1,B48=$CV$1,B49=$CV$1),0,1)))</f>
        <v/>
      </c>
      <c r="CV47" s="2" t="str">
        <f>IF($A47&gt;='DB_FG_243way_Regular Symbol'!E$16,"",IF(C47=0,"",IF(OR(C47=$BW$1,C48=$BW$1,C49=$BW$1,C47=$CV$1,C48=$CV$1,C49=$CV$1),0,1)))</f>
        <v/>
      </c>
      <c r="CW47" s="2">
        <f>IF($A47&gt;='DB_FG_243way_Regular Symbol'!F$16,"",IF(D47=0,"",IF(OR(D47=$BW$1,D48=$BW$1,D49=$BW$1,D47=$CV$1,D48=$CV$1,D49=$CV$1),0,1)))</f>
        <v>0</v>
      </c>
      <c r="CX47" s="2">
        <f>IF($A47&gt;='DB_FG_243way_Regular Symbol'!G$16,"",IF(E47=0,"",IF(OR(E47=$BW$1,E48=$BW$1,E49=$BW$1,E47=$CV$1,E48=$CV$1,E49=$CV$1),0,1)))</f>
        <v>1</v>
      </c>
      <c r="CY47" s="2">
        <f>IF($A47&gt;='DB_FG_243way_Regular Symbol'!H$16,"",IF(F47=0,"",IF(OR(F47=$BW$1,F48=$BW$1,F49=$BW$1,F47=$CV$1,F48=$CV$1,F49=$CV$1),0,1)))</f>
        <v>1</v>
      </c>
    </row>
    <row r="48" spans="1:103">
      <c r="A48" s="341">
        <f>IF('DB_FG_243way_Regular Symbol'!L47="","",'DB_FG_243way_Regular Symbol'!L47)</f>
        <v>44</v>
      </c>
      <c r="B48" s="184" t="str">
        <f>IF('DB_FG_243way_Regular Symbol'!M47="",
IF($A48-'DB_FG_243way_Regular Symbol'!D$16&gt;='DB_FG_243way_RegularＸ_W()'!B$2-1,"",VLOOKUP($A48-'DB_FG_243way_Regular Symbol'!D$16,'DB_FG_243way_Regular Symbol'!$L$3:$Q$99,'DB_FG_243way_RegularＸ_W()'!B$3+1,FALSE)),
'DB_FG_243way_Regular Symbol'!M47)</f>
        <v/>
      </c>
      <c r="C48" s="184" t="str">
        <f>IF('DB_FG_243way_Regular Symbol'!N47="",
IF($A48-'DB_FG_243way_Regular Symbol'!E$16&gt;='DB_FG_243way_RegularＸ_W()'!C$2-1,"",VLOOKUP($A48-'DB_FG_243way_Regular Symbol'!E$16,'DB_FG_243way_Regular Symbol'!$L$3:$Q$99,'DB_FG_243way_RegularＸ_W()'!C$3+1,FALSE)),
'DB_FG_243way_Regular Symbol'!N47)</f>
        <v/>
      </c>
      <c r="D48" s="184" t="str">
        <f>IF('DB_FG_243way_Regular Symbol'!O47="",
IF($A48-'DB_FG_243way_Regular Symbol'!F$16&gt;='DB_FG_243way_RegularＸ_W()'!D$2-1,"",VLOOKUP($A48-'DB_FG_243way_Regular Symbol'!F$16,'DB_FG_243way_Regular Symbol'!$L$3:$Q$99,'DB_FG_243way_RegularＸ_W()'!D$3+1,FALSE)),
'DB_FG_243way_Regular Symbol'!O47)</f>
        <v>M4</v>
      </c>
      <c r="E48" s="184" t="str">
        <f>IF('DB_FG_243way_Regular Symbol'!P47="",
IF($A48-'DB_FG_243way_Regular Symbol'!G$16&gt;='DB_FG_243way_RegularＸ_W()'!E$2-1,"",VLOOKUP($A48-'DB_FG_243way_Regular Symbol'!G$16,'DB_FG_243way_Regular Symbol'!$L$3:$Q$99,'DB_FG_243way_RegularＸ_W()'!E$3+1,FALSE)),
'DB_FG_243way_Regular Symbol'!P47)</f>
        <v>M1</v>
      </c>
      <c r="F48" s="358" t="str">
        <f>IF('DB_FG_243way_Regular Symbol'!Q47="",
IF($A48-'DB_FG_243way_Regular Symbol'!H$16&gt;='DB_FG_243way_RegularＸ_W()'!F$2-1,"",VLOOKUP($A48-'DB_FG_243way_Regular Symbol'!H$16,'DB_FG_243way_Regular Symbol'!$L$3:$Q$99,'DB_FG_243way_RegularＸ_W()'!F$3+1,FALSE)),
'DB_FG_243way_Regular Symbol'!Q47)</f>
        <v>M4</v>
      </c>
      <c r="O48" s="342" t="str">
        <f>IF($A48&gt;='DB_FG_243way_Regular Symbol'!D$16,"",IF(B48=0,"",IF(OR(B48=$O$1,B48=$P$1,B49=$O$1,B49=$P$1,B50=$O$1,B50=$P$1),0,1)))</f>
        <v/>
      </c>
      <c r="P48" s="2" t="str">
        <f>IF($A48&gt;='DB_FG_243way_Regular Symbol'!E$16,"",IF(C48=0,"",IF(OR(C48=$O$1,C48=$P$1,C49=$O$1,C49=$P$1,C50=$O$1,C50=$P$1),0,1)))</f>
        <v/>
      </c>
      <c r="Q48" s="2">
        <f>IF($A48&gt;='DB_FG_243way_Regular Symbol'!F$16,"",IF(D48=0,"",IF(OR(D48=$O$1,D48=$P$1,D49=$O$1,D49=$P$1,D50=$O$1,D50=$P$1),0,1)))</f>
        <v>1</v>
      </c>
      <c r="R48" s="2">
        <f>IF($A48&gt;='DB_FG_243way_Regular Symbol'!G$16,"",IF(E48=0,"",IF(OR(E48=$O$1,E48=$P$1,E49=$O$1,E49=$P$1,E50=$O$1,E50=$P$1),0,1)))</f>
        <v>0</v>
      </c>
      <c r="S48" s="128">
        <f>IF($A48&gt;='DB_FG_243way_Regular Symbol'!H$16,"",IF(F48=0,"",IF(OR(F48=$O$1,F48=$P$1,F49=$O$1,F49=$P$1,F50=$O$1,F50=$P$1),0,1)))</f>
        <v>1</v>
      </c>
      <c r="U48" s="342" t="str">
        <f>IF($A48&gt;='DB_FG_243way_Regular Symbol'!D$16,"",IF(B48=0,"",IF(OR(B48=$U$1,B48=$V$1,B49=$U$1,B49=$V$1,B50=$U$1,B50=$V$1),0,1)))</f>
        <v/>
      </c>
      <c r="V48" s="2" t="str">
        <f>IF($A48&gt;='DB_FG_243way_Regular Symbol'!E$16,"",IF(C48=0,"",IF(OR(C48=$U$1,C48=$V$1,C49=$U$1,C49=$V$1,C50=$U$1,C50=$V$1),0,1)))</f>
        <v/>
      </c>
      <c r="W48" s="2">
        <f>IF($A48&gt;='DB_FG_243way_Regular Symbol'!F$16,"",IF(D48=0,"",IF(OR(D48=$U$1,D48=$V$1,D49=$U$1,D49=$V$1,D50=$U$1,D50=$V$1),0,1)))</f>
        <v>1</v>
      </c>
      <c r="X48" s="2">
        <f>IF($A48&gt;='DB_FG_243way_Regular Symbol'!G$16,"",IF(E48=0,"",IF(OR(E48=$U$1,E48=$V$1,E49=$U$1,E49=$V$1,E50=$U$1,E50=$V$1),0,1)))</f>
        <v>1</v>
      </c>
      <c r="Y48" s="128">
        <f>IF($A48&gt;='DB_FG_243way_Regular Symbol'!H$16,"",IF(F48=0,"",IF(OR(F48=$U$1,F48=$V$1,F49=$U$1,F49=$V$1,F50=$U$1,F50=$V$1),0,1)))</f>
        <v>1</v>
      </c>
      <c r="AA48" s="342" t="str">
        <f>IF($A48&gt;='DB_FG_243way_Regular Symbol'!D$16,"",IF(B48=0,"",IF(OR(B48=$AA$1,B48=$AB$1,B49=$AA$1,B49=$AB$1,B50=$AA$1,,B50=$AB$1),0,1)))</f>
        <v/>
      </c>
      <c r="AB48" s="2" t="str">
        <f>IF($A48&gt;='DB_FG_243way_Regular Symbol'!E$16,"",IF(C48=0,"",IF(OR(C48=$AA$1,C48=$AB$1,C49=$AA$1,C49=$AB$1,C50=$AA$1,,C50=$AB$1),0,1)))</f>
        <v/>
      </c>
      <c r="AC48" s="2">
        <f>IF($A48&gt;='DB_FG_243way_Regular Symbol'!F$16,"",IF(D48=0,"",IF(OR(D48=$AA$1,D48=$AB$1,D49=$AA$1,D49=$AB$1,D50=$AA$1,,D50=$AB$1),0,1)))</f>
        <v>1</v>
      </c>
      <c r="AD48" s="2">
        <f>IF($A48&gt;='DB_FG_243way_Regular Symbol'!G$16,"",IF(E48=0,"",IF(OR(E48=$AA$1,E48=$AB$1,E49=$AA$1,E49=$AB$1,E50=$AA$1,,E50=$AB$1),0,1)))</f>
        <v>1</v>
      </c>
      <c r="AE48" s="128">
        <f>IF($A48&gt;='DB_FG_243way_Regular Symbol'!H$16,"",IF(F48=0,"",IF(OR(F48=$AA$1,F48=$AB$1,F49=$AA$1,F49=$AB$1,F50=$AA$1,,F50=$AB$1),0,1)))</f>
        <v>1</v>
      </c>
      <c r="AG48" s="342" t="str">
        <f>IF($A48&gt;='DB_FG_243way_Regular Symbol'!D$16,"",IF(B48=0,"",IF(OR(B48=$AG$1,B48=$AH$1,B49=$AG$1,B49=$AH$1,B50=$AG$1,B50=$AH$1),0,1)))</f>
        <v/>
      </c>
      <c r="AH48" s="2" t="str">
        <f>IF($A48&gt;='DB_FG_243way_Regular Symbol'!E$16,"",IF(C48=0,"",IF(OR(C48=$AG$1,C48=$AH$1,C49=$AG$1,C49=$AH$1,C50=$AG$1,C50=$AH$1),0,1)))</f>
        <v/>
      </c>
      <c r="AI48" s="2">
        <f>IF($A48&gt;='DB_FG_243way_Regular Symbol'!F$16,"",IF(D48=0,"",IF(OR(D48=$AG$1,D48=$AH$1,D49=$AG$1,D49=$AH$1,D50=$AG$1,D50=$AH$1),0,1)))</f>
        <v>0</v>
      </c>
      <c r="AJ48" s="2">
        <f>IF($A48&gt;='DB_FG_243way_Regular Symbol'!G$16,"",IF(E48=0,"",IF(OR(E48=$AG$1,E48=$AH$1,E49=$AG$1,E49=$AH$1,E50=$AG$1,E50=$AH$1),0,1)))</f>
        <v>1</v>
      </c>
      <c r="AK48" s="128">
        <f>IF($A48&gt;='DB_FG_243way_Regular Symbol'!H$16,"",IF(F48=0,"",IF(OR(F48=$AG$1,F48=$AH$1,F49=$AG$1,F49=$AH$1,F50=$AG$1,F50=$AH$1),0,1)))</f>
        <v>0</v>
      </c>
      <c r="AM48" s="342" t="str">
        <f>IF($A48&gt;='DB_FG_243way_Regular Symbol'!D$16,"",IF(B48=0,"",IF(OR(B48=$AM$1,B48=$AN$1,B49=$AM$1,B49=$AN$1,B50=$AM$1,B50=$AN$1),0,1)))</f>
        <v/>
      </c>
      <c r="AN48" s="2" t="str">
        <f>IF($A48&gt;='DB_FG_243way_Regular Symbol'!E$16,"",IF(C48=0,"",IF(OR(C48=$AM$1,C48=$AN$1,C49=$AM$1,C49=$AN$1,C50=$AM$1,C50=$AN$1),0,1)))</f>
        <v/>
      </c>
      <c r="AO48" s="2">
        <f>IF($A48&gt;='DB_FG_243way_Regular Symbol'!F$16,"",IF(D48=0,"",IF(OR(D48=$AM$1,D48=$AN$1,D49=$AM$1,D49=$AN$1,D50=$AM$1,D50=$AN$1),0,1)))</f>
        <v>1</v>
      </c>
      <c r="AP48" s="2">
        <f>IF($A48&gt;='DB_FG_243way_Regular Symbol'!G$16,"",IF(E48=0,"",IF(OR(E48=$AM$1,E48=$AN$1,E49=$AM$1,E49=$AN$1,E50=$AM$1,E50=$AN$1),0,1)))</f>
        <v>1</v>
      </c>
      <c r="AQ48" s="128">
        <f>IF($A48&gt;='DB_FG_243way_Regular Symbol'!H$16,"",IF(F48=0,"",IF(OR(F48=$AM$1,F48=$AN$1,F49=$AM$1,F49=$AN$1,F50=$AM$1,F50=$AN$1),0,1)))</f>
        <v>0</v>
      </c>
      <c r="AS48" s="342" t="str">
        <f>IF($A48&gt;='DB_FG_243way_Regular Symbol'!D$16,"",IF(B48=0,"",IF(OR(B48=$AM$1,B48=$AT$1,B49=$AM$1,B49=$AT$1,B50=$AM$1,B50=$AT$1),0,1)))</f>
        <v/>
      </c>
      <c r="AT48" s="2" t="str">
        <f>IF($A48&gt;='DB_FG_243way_Regular Symbol'!E$16,"",IF(C48=0,"",IF(OR(C48=$AM$1,C48=$AT$1,C49=$AM$1,C49=$AT$1,C50=$AM$1,C50=$AT$1),0,1)))</f>
        <v/>
      </c>
      <c r="AU48" s="2">
        <f>IF($A48&gt;='DB_FG_243way_Regular Symbol'!F$16,"",IF(D48=0,"",IF(OR(D48=$AM$1,D48=$AT$1,D49=$AM$1,D49=$AT$1,D50=$AM$1,D50=$AT$1),0,1)))</f>
        <v>1</v>
      </c>
      <c r="AV48" s="2">
        <f>IF($A48&gt;='DB_FG_243way_Regular Symbol'!G$16,"",IF(E48=0,"",IF(OR(E48=$AM$1,E48=$AT$1,E49=$AM$1,E49=$AT$1,E50=$AM$1,E50=$AT$1),0,1)))</f>
        <v>1</v>
      </c>
      <c r="AW48" s="128">
        <f>IF($A48&gt;='DB_FG_243way_Regular Symbol'!H$16,"",IF(F48=0,"",IF(OR(F48=$AM$1,F48=$AT$1,F49=$AM$1,F49=$AT$1,F50=$AM$1,F50=$AT$1),0,1)))</f>
        <v>1</v>
      </c>
      <c r="AY48" s="342" t="str">
        <f>IF($A48&gt;='DB_FG_243way_Regular Symbol'!D$16,"",IF(B48=0,"",IF(OR(B48=$AM$1,B48=$AZ$1,B49=$AM$1,B49=$AZ$1,B50=$AM$1,B50=$AZ$1),0,1)))</f>
        <v/>
      </c>
      <c r="AZ48" s="2" t="str">
        <f>IF($A48&gt;='DB_FG_243way_Regular Symbol'!E$16,"",IF(C48=0,"",IF(OR(C48=$AM$1,C48=$AZ$1,C49=$AM$1,C49=$AZ$1,C50=$AM$1,C50=$AZ$1),0,1)))</f>
        <v/>
      </c>
      <c r="BA48" s="2">
        <f>IF($A48&gt;='DB_FG_243way_Regular Symbol'!F$16,"",IF(D48=0,"",IF(OR(D48=$AM$1,D48=$AZ$1,D49=$AM$1,D49=$AZ$1,D50=$AM$1,D50=$AZ$1),0,1)))</f>
        <v>1</v>
      </c>
      <c r="BB48" s="2">
        <f>IF($A48&gt;='DB_FG_243way_Regular Symbol'!G$16,"",IF(E48=0,"",IF(OR(E48=$AM$1,E48=$AZ$1,E49=$AM$1,E49=$AZ$1,E50=$AM$1,E50=$AZ$1),0,1)))</f>
        <v>1</v>
      </c>
      <c r="BC48" s="128">
        <f>IF($A48&gt;='DB_FG_243way_Regular Symbol'!H$16,"",IF(F48=0,"",IF(OR(F48=$AM$1,F48=$AZ$1,F49=$AM$1,F49=$AZ$1,F50=$AM$1,F50=$AZ$1),0,1)))</f>
        <v>1</v>
      </c>
      <c r="BE48" s="342"/>
      <c r="BF48" s="2"/>
      <c r="BG48" s="2">
        <f>IF($A48&gt;='DB_FG_243way_Regular Symbol'!F$16,"",IF(D48=0,"",COUNTIF(D48:D50,$BF$1)))</f>
        <v>0</v>
      </c>
      <c r="BH48" s="2">
        <f>IF($A48&gt;='DB_FG_243way_Regular Symbol'!G$16,"",IF(E48=0,"",COUNTIF(E48:E50,$BF$1)))</f>
        <v>0</v>
      </c>
      <c r="BI48" s="2">
        <f>IF($A48&gt;='DB_FG_243way_Regular Symbol'!H$16,"",IF(F48=0,"",COUNTIF(F48:F50,$BF$1)))</f>
        <v>0</v>
      </c>
      <c r="BK48" s="342"/>
      <c r="BL48" s="2"/>
      <c r="BM48" s="2">
        <f>IF($A48&gt;='DB_FG_243way_Regular Symbol'!F$16,"",IF(D48=0,"",IF(OR(D48=$AM$1,D48=$BL$1,D49=$AM$1,D49=$BL$1,D50=$AM$1,D50=$BL$1),0,1)))</f>
        <v>1</v>
      </c>
      <c r="BN48" s="2">
        <f>IF($A48&gt;='DB_FG_243way_Regular Symbol'!G$16,"",IF(E48=0,"",IF(OR(E48=$AM$1,E48=$BL$1,E49=$AM$1,E49=$BL$1,E50=$AM$1,E50=$BL$1),0,1)))</f>
        <v>1</v>
      </c>
      <c r="BO48" s="128">
        <f>IF($A48&gt;='DB_FG_243way_Regular Symbol'!H$16,"",IF(F48=0,"",IF(OR(F48=$AM$1,F48=$BL$1,F49=$AM$1,F49=$BL$1,F50=$AM$1,F50=$BL$1),0,1)))</f>
        <v>1</v>
      </c>
      <c r="BQ48" s="2" t="str">
        <f>IF($A48&gt;='DB_FG_243way_Regular Symbol'!D$16,"",IF(B48=0,"",IF(OR(B48=$BQ$1,B48=$BR$1,B49=$BQ$1,B49=$BR$1,B50=$BQ$1,B50=$BR$1),0,1)))</f>
        <v/>
      </c>
      <c r="BR48" s="2" t="str">
        <f>IF($A48&gt;='DB_FG_243way_Regular Symbol'!E$16,"",IF(C48=0,"",IF(OR(C48=$BQ$1,C48=$BR$1,C49=$BQ$1,C49=$BR$1,C50=$BQ$1,C50=$BR$1),0,1)))</f>
        <v/>
      </c>
      <c r="BS48" s="2">
        <f>IF($A48&gt;='DB_FG_243way_Regular Symbol'!F$16,"",IF(D48=0,"",IF(OR(D48=$BQ$1,D48=$BR$1,D49=$BQ$1,D49=$BR$1,D50=$BQ$1,D50=$BR$1),0,1)))</f>
        <v>1</v>
      </c>
      <c r="BT48" s="2">
        <f>IF($A48&gt;='DB_FG_243way_Regular Symbol'!G$16,"",IF(E48=0,"",IF(OR(E48=$BQ$1,E48=$BR$1,E49=$BQ$1,E49=$BR$1,E50=$BQ$1,E50=$BR$1),0,1)))</f>
        <v>0</v>
      </c>
      <c r="BU48" s="2">
        <f>IF($A48&gt;='DB_FG_243way_Regular Symbol'!H$16,"",IF(F48=0,"",IF(OR(F48=$BQ$1,F48=$BR$1,F49=$BQ$1,F49=$BR$1,F50=$BQ$1,F50=$BR$1),0,1)))</f>
        <v>1</v>
      </c>
      <c r="BW48" s="2" t="str">
        <f>IF($A48&gt;='DB_FG_243way_Regular Symbol'!D$16,"",IF(B48=0,"",IF(OR(B48=$BW$1,B49=$BW$1,B50=$BW$1,B48=$BX$1,B49=$BX$1,B50=$BX$1),0,1)))</f>
        <v/>
      </c>
      <c r="BX48" s="2" t="str">
        <f>IF($A48&gt;='DB_FG_243way_Regular Symbol'!E$16,"",IF(C48=0,"",IF(OR(C48=$BW$1,C49=$BW$1,C50=$BW$1,C48=$BX$1,C49=$BX$1,C50=$BX$1),0,1)))</f>
        <v/>
      </c>
      <c r="BY48" s="2">
        <f>IF($A48&gt;='DB_FG_243way_Regular Symbol'!F$16,"",IF(D48=0,"",IF(OR(D48=$BW$1,D49=$BW$1,D50=$BW$1,D48=$BX$1,D49=$BX$1,D50=$BX$1),0,1)))</f>
        <v>1</v>
      </c>
      <c r="BZ48" s="2">
        <f>IF($A48&gt;='DB_FG_243way_Regular Symbol'!G$16,"",IF(E48=0,"",IF(OR(E48=$BW$1,E49=$BW$1,E50=$BW$1,E48=$BX$1,E49=$BX$1,E50=$BX$1),0,1)))</f>
        <v>1</v>
      </c>
      <c r="CA48" s="2">
        <f>IF($A48&gt;='DB_FG_243way_Regular Symbol'!H$16,"",IF(F48=0,"",IF(OR(F48=$BW$1,F49=$BW$1,F50=$BW$1,F48=$BX$1,F49=$BX$1,F50=$BX$1),0,1)))</f>
        <v>1</v>
      </c>
      <c r="CC48" s="2" t="str">
        <f>IF($A48&gt;='DB_FG_243way_Regular Symbol'!D$16,"",IF(B48=0,"",IF(OR(B48=$BW$1,B49=$BW$1,B50=$BW$1,B48=$CD$1,B49=$CD$1,B50=$CD$1),0,1)))</f>
        <v/>
      </c>
      <c r="CD48" s="2" t="str">
        <f>IF($A48&gt;='DB_FG_243way_Regular Symbol'!E$16,"",IF(C48=0,"",IF(OR(C48=$BW$1,C49=$BW$1,C50=$BW$1,C48=$CD$1,C49=$CD$1,C50=$CD$1),0,1)))</f>
        <v/>
      </c>
      <c r="CE48" s="2">
        <f>IF($A48&gt;='DB_FG_243way_Regular Symbol'!F$16,"",IF(D48=0,"",IF(OR(D48=$BW$1,D49=$BW$1,D50=$BW$1,D48=$CD$1,D49=$CD$1,D50=$CD$1),0,1)))</f>
        <v>1</v>
      </c>
      <c r="CF48" s="2">
        <f>IF($A48&gt;='DB_FG_243way_Regular Symbol'!G$16,"",IF(E48=0,"",IF(OR(E48=$BW$1,E49=$BW$1,E50=$BW$1,E48=$CD$1,E49=$CD$1,E50=$CD$1),0,1)))</f>
        <v>1</v>
      </c>
      <c r="CG48" s="2">
        <f>IF($A48&gt;='DB_FG_243way_Regular Symbol'!H$16,"",IF(F48=0,"",IF(OR(F48=$BW$1,F49=$BW$1,F50=$BW$1,F48=$CD$1,F49=$CD$1,F50=$CD$1),0,1)))</f>
        <v>1</v>
      </c>
      <c r="CI48" s="2" t="str">
        <f>IF($A48&gt;='DB_FG_243way_Regular Symbol'!D$16,"",IF(B48=0,"",IF(OR(B48=$BW$1,B49=$BW$1,B50=$BW$1,B48=$CJ$1,B49=$CJ$1,B50=$CJ$1),0,1)))</f>
        <v/>
      </c>
      <c r="CJ48" s="2" t="str">
        <f>IF($A48&gt;='DB_FG_243way_Regular Symbol'!E$16,"",IF(C48=0,"",IF(OR(C48=$BW$1,C49=$BW$1,C50=$BW$1,C48=$CJ$1,C49=$CJ$1,C50=$CJ$1),0,1)))</f>
        <v/>
      </c>
      <c r="CK48" s="2">
        <f>IF($A48&gt;='DB_FG_243way_Regular Symbol'!F$16,"",IF(D48=0,"",IF(OR(D48=$BW$1,D49=$BW$1,D50=$BW$1,D48=$CJ$1,D49=$CJ$1,D50=$CJ$1),0,1)))</f>
        <v>1</v>
      </c>
      <c r="CL48" s="2">
        <f>IF($A48&gt;='DB_FG_243way_Regular Symbol'!G$16,"",IF(E48=0,"",IF(OR(E48=$BW$1,E49=$BW$1,E50=$BW$1,E48=$CJ$1,E49=$CJ$1,E50=$CJ$1),0,1)))</f>
        <v>1</v>
      </c>
      <c r="CM48" s="2">
        <f>IF($A48&gt;='DB_FG_243way_Regular Symbol'!H$16,"",IF(F48=0,"",IF(OR(F48=$BW$1,F49=$BW$1,F50=$BW$1,F48=$CJ$1,F49=$CJ$1,F50=$CJ$1),0,1)))</f>
        <v>0</v>
      </c>
      <c r="CO48" s="2" t="str">
        <f>IF($A48&gt;='DB_FG_243way_Regular Symbol'!D$16,"",IF(B48=0,"",IF(OR(B48=$BW$1,B49=$BW$1,B50=$BW$1,B48=$CP$1,B49=$CP$1,B50=$CP$1),0,1)))</f>
        <v/>
      </c>
      <c r="CP48" s="2" t="str">
        <f>IF($A48&gt;='DB_FG_243way_Regular Symbol'!E$16,"",IF(C48=0,"",IF(OR(C48=$BW$1,C49=$BW$1,C50=$BW$1,C48=$CP$1,C49=$CP$1,C50=$CP$1),0,1)))</f>
        <v/>
      </c>
      <c r="CQ48" s="2">
        <f>IF($A48&gt;='DB_FG_243way_Regular Symbol'!F$16,"",IF(D48=0,"",IF(OR(D48=$BW$1,D49=$BW$1,D50=$BW$1,D48=$CP$1,D49=$CP$1,D50=$CP$1),0,1)))</f>
        <v>0</v>
      </c>
      <c r="CR48" s="2">
        <f>IF($A48&gt;='DB_FG_243way_Regular Symbol'!G$16,"",IF(E48=0,"",IF(OR(E48=$BW$1,E49=$BW$1,E50=$BW$1,E48=$CP$1,E49=$CP$1,E50=$CP$1),0,1)))</f>
        <v>0</v>
      </c>
      <c r="CS48" s="2">
        <f>IF($A48&gt;='DB_FG_243way_Regular Symbol'!H$16,"",IF(F48=0,"",IF(OR(F48=$BW$1,F49=$BW$1,F50=$BW$1,F48=$CP$1,F49=$CP$1,F50=$CP$1),0,1)))</f>
        <v>1</v>
      </c>
      <c r="CU48" s="2" t="str">
        <f>IF($A48&gt;='DB_FG_243way_Regular Symbol'!D$16,"",IF(B48=0,"",IF(OR(B48=$BW$1,B49=$BW$1,B50=$BW$1,B48=$CV$1,B49=$CV$1,B50=$CV$1),0,1)))</f>
        <v/>
      </c>
      <c r="CV48" s="2" t="str">
        <f>IF($A48&gt;='DB_FG_243way_Regular Symbol'!E$16,"",IF(C48=0,"",IF(OR(C48=$BW$1,C49=$BW$1,C50=$BW$1,C48=$CV$1,C49=$CV$1,C50=$CV$1),0,1)))</f>
        <v/>
      </c>
      <c r="CW48" s="2">
        <f>IF($A48&gt;='DB_FG_243way_Regular Symbol'!F$16,"",IF(D48=0,"",IF(OR(D48=$BW$1,D49=$BW$1,D50=$BW$1,D48=$CV$1,D49=$CV$1,D50=$CV$1),0,1)))</f>
        <v>0</v>
      </c>
      <c r="CX48" s="2">
        <f>IF($A48&gt;='DB_FG_243way_Regular Symbol'!G$16,"",IF(E48=0,"",IF(OR(E48=$BW$1,E49=$BW$1,E50=$BW$1,E48=$CV$1,E49=$CV$1,E50=$CV$1),0,1)))</f>
        <v>1</v>
      </c>
      <c r="CY48" s="2">
        <f>IF($A48&gt;='DB_FG_243way_Regular Symbol'!H$16,"",IF(F48=0,"",IF(OR(F48=$BW$1,F49=$BW$1,F50=$BW$1,F48=$CV$1,F49=$CV$1,F50=$CV$1),0,1)))</f>
        <v>1</v>
      </c>
    </row>
    <row r="49" spans="1:103">
      <c r="A49" s="341">
        <f>IF('DB_FG_243way_Regular Symbol'!L48="","",'DB_FG_243way_Regular Symbol'!L48)</f>
        <v>45</v>
      </c>
      <c r="B49" s="184" t="str">
        <f>IF('DB_FG_243way_Regular Symbol'!M48="",
IF($A49-'DB_FG_243way_Regular Symbol'!D$16&gt;='DB_FG_243way_RegularＸ_W()'!B$2-1,"",VLOOKUP($A49-'DB_FG_243way_Regular Symbol'!D$16,'DB_FG_243way_Regular Symbol'!$L$3:$Q$99,'DB_FG_243way_RegularＸ_W()'!B$3+1,FALSE)),
'DB_FG_243way_Regular Symbol'!M48)</f>
        <v/>
      </c>
      <c r="C49" s="184" t="str">
        <f>IF('DB_FG_243way_Regular Symbol'!N48="",
IF($A49-'DB_FG_243way_Regular Symbol'!E$16&gt;='DB_FG_243way_RegularＸ_W()'!C$2-1,"",VLOOKUP($A49-'DB_FG_243way_Regular Symbol'!E$16,'DB_FG_243way_Regular Symbol'!$L$3:$Q$99,'DB_FG_243way_RegularＸ_W()'!C$3+1,FALSE)),
'DB_FG_243way_Regular Symbol'!N48)</f>
        <v/>
      </c>
      <c r="D49" s="184" t="str">
        <f>IF('DB_FG_243way_Regular Symbol'!O48="",
IF($A49-'DB_FG_243way_Regular Symbol'!F$16&gt;='DB_FG_243way_RegularＸ_W()'!D$2-1,"",VLOOKUP($A49-'DB_FG_243way_Regular Symbol'!F$16,'DB_FG_243way_Regular Symbol'!$L$3:$Q$99,'DB_FG_243way_RegularＸ_W()'!D$3+1,FALSE)),
'DB_FG_243way_Regular Symbol'!O48)</f>
        <v>NI</v>
      </c>
      <c r="E49" s="184" t="str">
        <f>IF('DB_FG_243way_Regular Symbol'!P48="",
IF($A49-'DB_FG_243way_Regular Symbol'!G$16&gt;='DB_FG_243way_RegularＸ_W()'!E$2-1,"",VLOOKUP($A49-'DB_FG_243way_Regular Symbol'!G$16,'DB_FG_243way_Regular Symbol'!$L$3:$Q$99,'DB_FG_243way_RegularＸ_W()'!E$3+1,FALSE)),
'DB_FG_243way_Regular Symbol'!P48)</f>
        <v>TE</v>
      </c>
      <c r="F49" s="358" t="str">
        <f>IF('DB_FG_243way_Regular Symbol'!Q48="",
IF($A49-'DB_FG_243way_Regular Symbol'!H$16&gt;='DB_FG_243way_RegularＸ_W()'!F$2-1,"",VLOOKUP($A49-'DB_FG_243way_Regular Symbol'!H$16,'DB_FG_243way_Regular Symbol'!$L$3:$Q$99,'DB_FG_243way_RegularＸ_W()'!F$3+1,FALSE)),
'DB_FG_243way_Regular Symbol'!Q48)</f>
        <v>M5</v>
      </c>
      <c r="O49" s="342" t="str">
        <f>IF($A49&gt;='DB_FG_243way_Regular Symbol'!D$16,"",IF(B49=0,"",IF(OR(B49=$O$1,B49=$P$1,B50=$O$1,B50=$P$1,B51=$O$1,B51=$P$1),0,1)))</f>
        <v/>
      </c>
      <c r="P49" s="2" t="str">
        <f>IF($A49&gt;='DB_FG_243way_Regular Symbol'!E$16,"",IF(C49=0,"",IF(OR(C49=$O$1,C49=$P$1,C50=$O$1,C50=$P$1,C51=$O$1,C51=$P$1),0,1)))</f>
        <v/>
      </c>
      <c r="Q49" s="2">
        <f>IF($A49&gt;='DB_FG_243way_Regular Symbol'!F$16,"",IF(D49=0,"",IF(OR(D49=$O$1,D49=$P$1,D50=$O$1,D50=$P$1,D51=$O$1,D51=$P$1),0,1)))</f>
        <v>1</v>
      </c>
      <c r="R49" s="2" t="str">
        <f>IF($A49&gt;='DB_FG_243way_Regular Symbol'!G$16,"",IF(E49=0,"",IF(OR(E49=$O$1,E49=$P$1,E50=$O$1,E50=$P$1,E51=$O$1,E51=$P$1),0,1)))</f>
        <v/>
      </c>
      <c r="S49" s="128">
        <f>IF($A49&gt;='DB_FG_243way_Regular Symbol'!H$16,"",IF(F49=0,"",IF(OR(F49=$O$1,F49=$P$1,F50=$O$1,F50=$P$1,F51=$O$1,F51=$P$1),0,1)))</f>
        <v>1</v>
      </c>
      <c r="U49" s="342" t="str">
        <f>IF($A49&gt;='DB_FG_243way_Regular Symbol'!D$16,"",IF(B49=0,"",IF(OR(B49=$U$1,B49=$V$1,B50=$U$1,B50=$V$1,B51=$U$1,B51=$V$1),0,1)))</f>
        <v/>
      </c>
      <c r="V49" s="2" t="str">
        <f>IF($A49&gt;='DB_FG_243way_Regular Symbol'!E$16,"",IF(C49=0,"",IF(OR(C49=$U$1,C49=$V$1,C50=$U$1,C50=$V$1,C51=$U$1,C51=$V$1),0,1)))</f>
        <v/>
      </c>
      <c r="W49" s="2">
        <f>IF($A49&gt;='DB_FG_243way_Regular Symbol'!F$16,"",IF(D49=0,"",IF(OR(D49=$U$1,D49=$V$1,D50=$U$1,D50=$V$1,D51=$U$1,D51=$V$1),0,1)))</f>
        <v>1</v>
      </c>
      <c r="X49" s="2" t="str">
        <f>IF($A49&gt;='DB_FG_243way_Regular Symbol'!G$16,"",IF(E49=0,"",IF(OR(E49=$U$1,E49=$V$1,E50=$U$1,E50=$V$1,E51=$U$1,E51=$V$1),0,1)))</f>
        <v/>
      </c>
      <c r="Y49" s="128">
        <f>IF($A49&gt;='DB_FG_243way_Regular Symbol'!H$16,"",IF(F49=0,"",IF(OR(F49=$U$1,F49=$V$1,F50=$U$1,F50=$V$1,F51=$U$1,F51=$V$1),0,1)))</f>
        <v>1</v>
      </c>
      <c r="AA49" s="342" t="str">
        <f>IF($A49&gt;='DB_FG_243way_Regular Symbol'!D$16,"",IF(B49=0,"",IF(OR(B49=$AA$1,B49=$AB$1,B50=$AA$1,B50=$AB$1,B51=$AA$1,,B51=$AB$1),0,1)))</f>
        <v/>
      </c>
      <c r="AB49" s="2" t="str">
        <f>IF($A49&gt;='DB_FG_243way_Regular Symbol'!E$16,"",IF(C49=0,"",IF(OR(C49=$AA$1,C49=$AB$1,C50=$AA$1,C50=$AB$1,C51=$AA$1,,C51=$AB$1),0,1)))</f>
        <v/>
      </c>
      <c r="AC49" s="2">
        <f>IF($A49&gt;='DB_FG_243way_Regular Symbol'!F$16,"",IF(D49=0,"",IF(OR(D49=$AA$1,D49=$AB$1,D50=$AA$1,D50=$AB$1,D51=$AA$1,,D51=$AB$1),0,1)))</f>
        <v>1</v>
      </c>
      <c r="AD49" s="2" t="str">
        <f>IF($A49&gt;='DB_FG_243way_Regular Symbol'!G$16,"",IF(E49=0,"",IF(OR(E49=$AA$1,E49=$AB$1,E50=$AA$1,E50=$AB$1,E51=$AA$1,,E51=$AB$1),0,1)))</f>
        <v/>
      </c>
      <c r="AE49" s="128">
        <f>IF($A49&gt;='DB_FG_243way_Regular Symbol'!H$16,"",IF(F49=0,"",IF(OR(F49=$AA$1,F49=$AB$1,F50=$AA$1,F50=$AB$1,F51=$AA$1,,F51=$AB$1),0,1)))</f>
        <v>1</v>
      </c>
      <c r="AG49" s="342" t="str">
        <f>IF($A49&gt;='DB_FG_243way_Regular Symbol'!D$16,"",IF(B49=0,"",IF(OR(B49=$AG$1,B49=$AH$1,B50=$AG$1,B50=$AH$1,B51=$AG$1,B51=$AH$1),0,1)))</f>
        <v/>
      </c>
      <c r="AH49" s="2" t="str">
        <f>IF($A49&gt;='DB_FG_243way_Regular Symbol'!E$16,"",IF(C49=0,"",IF(OR(C49=$AG$1,C49=$AH$1,C50=$AG$1,C50=$AH$1,C51=$AG$1,C51=$AH$1),0,1)))</f>
        <v/>
      </c>
      <c r="AI49" s="2">
        <f>IF($A49&gt;='DB_FG_243way_Regular Symbol'!F$16,"",IF(D49=0,"",IF(OR(D49=$AG$1,D49=$AH$1,D50=$AG$1,D50=$AH$1,D51=$AG$1,D51=$AH$1),0,1)))</f>
        <v>1</v>
      </c>
      <c r="AJ49" s="2" t="str">
        <f>IF($A49&gt;='DB_FG_243way_Regular Symbol'!G$16,"",IF(E49=0,"",IF(OR(E49=$AG$1,E49=$AH$1,E50=$AG$1,E50=$AH$1,E51=$AG$1,E51=$AH$1),0,1)))</f>
        <v/>
      </c>
      <c r="AK49" s="128">
        <f>IF($A49&gt;='DB_FG_243way_Regular Symbol'!H$16,"",IF(F49=0,"",IF(OR(F49=$AG$1,F49=$AH$1,F50=$AG$1,F50=$AH$1,F51=$AG$1,F51=$AH$1),0,1)))</f>
        <v>1</v>
      </c>
      <c r="AM49" s="342" t="str">
        <f>IF($A49&gt;='DB_FG_243way_Regular Symbol'!D$16,"",IF(B49=0,"",IF(OR(B49=$AM$1,B49=$AN$1,B50=$AM$1,B50=$AN$1,B51=$AM$1,B51=$AN$1),0,1)))</f>
        <v/>
      </c>
      <c r="AN49" s="2" t="str">
        <f>IF($A49&gt;='DB_FG_243way_Regular Symbol'!E$16,"",IF(C49=0,"",IF(OR(C49=$AM$1,C49=$AN$1,C50=$AM$1,C50=$AN$1,C51=$AM$1,C51=$AN$1),0,1)))</f>
        <v/>
      </c>
      <c r="AO49" s="2">
        <f>IF($A49&gt;='DB_FG_243way_Regular Symbol'!F$16,"",IF(D49=0,"",IF(OR(D49=$AM$1,D49=$AN$1,D50=$AM$1,D50=$AN$1,D51=$AM$1,D51=$AN$1),0,1)))</f>
        <v>1</v>
      </c>
      <c r="AP49" s="2" t="str">
        <f>IF($A49&gt;='DB_FG_243way_Regular Symbol'!G$16,"",IF(E49=0,"",IF(OR(E49=$AM$1,E49=$AN$1,E50=$AM$1,E50=$AN$1,E51=$AM$1,E51=$AN$1),0,1)))</f>
        <v/>
      </c>
      <c r="AQ49" s="128">
        <f>IF($A49&gt;='DB_FG_243way_Regular Symbol'!H$16,"",IF(F49=0,"",IF(OR(F49=$AM$1,F49=$AN$1,F50=$AM$1,F50=$AN$1,F51=$AM$1,F51=$AN$1),0,1)))</f>
        <v>0</v>
      </c>
      <c r="AS49" s="342" t="str">
        <f>IF($A49&gt;='DB_FG_243way_Regular Symbol'!D$16,"",IF(B49=0,"",IF(OR(B49=$AM$1,B49=$AT$1,B50=$AM$1,B50=$AT$1,B51=$AM$1,B51=$AT$1),0,1)))</f>
        <v/>
      </c>
      <c r="AT49" s="2" t="str">
        <f>IF($A49&gt;='DB_FG_243way_Regular Symbol'!E$16,"",IF(C49=0,"",IF(OR(C49=$AM$1,C49=$AT$1,C50=$AM$1,C50=$AT$1,C51=$AM$1,C51=$AT$1),0,1)))</f>
        <v/>
      </c>
      <c r="AU49" s="2">
        <f>IF($A49&gt;='DB_FG_243way_Regular Symbol'!F$16,"",IF(D49=0,"",IF(OR(D49=$AM$1,D49=$AT$1,D50=$AM$1,D50=$AT$1,D51=$AM$1,D51=$AT$1),0,1)))</f>
        <v>1</v>
      </c>
      <c r="AV49" s="2" t="str">
        <f>IF($A49&gt;='DB_FG_243way_Regular Symbol'!G$16,"",IF(E49=0,"",IF(OR(E49=$AM$1,E49=$AT$1,E50=$AM$1,E50=$AT$1,E51=$AM$1,E51=$AT$1),0,1)))</f>
        <v/>
      </c>
      <c r="AW49" s="128">
        <f>IF($A49&gt;='DB_FG_243way_Regular Symbol'!H$16,"",IF(F49=0,"",IF(OR(F49=$AM$1,F49=$AT$1,F50=$AM$1,F50=$AT$1,F51=$AM$1,F51=$AT$1),0,1)))</f>
        <v>1</v>
      </c>
      <c r="AY49" s="342" t="str">
        <f>IF($A49&gt;='DB_FG_243way_Regular Symbol'!D$16,"",IF(B49=0,"",IF(OR(B49=$AM$1,B49=$AZ$1,B50=$AM$1,B50=$AZ$1,B51=$AM$1,B51=$AZ$1),0,1)))</f>
        <v/>
      </c>
      <c r="AZ49" s="2" t="str">
        <f>IF($A49&gt;='DB_FG_243way_Regular Symbol'!E$16,"",IF(C49=0,"",IF(OR(C49=$AM$1,C49=$AZ$1,C50=$AM$1,C50=$AZ$1,C51=$AM$1,C51=$AZ$1),0,1)))</f>
        <v/>
      </c>
      <c r="BA49" s="2">
        <f>IF($A49&gt;='DB_FG_243way_Regular Symbol'!F$16,"",IF(D49=0,"",IF(OR(D49=$AM$1,D49=$AZ$1,D50=$AM$1,D50=$AZ$1,D51=$AM$1,D51=$AZ$1),0,1)))</f>
        <v>1</v>
      </c>
      <c r="BB49" s="2" t="str">
        <f>IF($A49&gt;='DB_FG_243way_Regular Symbol'!G$16,"",IF(E49=0,"",IF(OR(E49=$AM$1,E49=$AZ$1,E50=$AM$1,E50=$AZ$1,E51=$AM$1,E51=$AZ$1),0,1)))</f>
        <v/>
      </c>
      <c r="BC49" s="128">
        <f>IF($A49&gt;='DB_FG_243way_Regular Symbol'!H$16,"",IF(F49=0,"",IF(OR(F49=$AM$1,F49=$AZ$1,F50=$AM$1,F50=$AZ$1,F51=$AM$1,F51=$AZ$1),0,1)))</f>
        <v>1</v>
      </c>
      <c r="BE49" s="342"/>
      <c r="BF49" s="2"/>
      <c r="BG49" s="2">
        <f>IF($A49&gt;='DB_FG_243way_Regular Symbol'!F$16,"",IF(D49=0,"",COUNTIF(D49:D51,$BF$1)))</f>
        <v>0</v>
      </c>
      <c r="BH49" s="2" t="str">
        <f>IF($A49&gt;='DB_FG_243way_Regular Symbol'!G$16,"",IF(E49=0,"",COUNTIF(E49:E51,$BF$1)))</f>
        <v/>
      </c>
      <c r="BI49" s="2">
        <f>IF($A49&gt;='DB_FG_243way_Regular Symbol'!H$16,"",IF(F49=0,"",COUNTIF(F49:F51,$BF$1)))</f>
        <v>0</v>
      </c>
      <c r="BK49" s="342"/>
      <c r="BL49" s="2"/>
      <c r="BM49" s="2">
        <f>IF($A49&gt;='DB_FG_243way_Regular Symbol'!F$16,"",IF(D49=0,"",IF(OR(D49=$AM$1,D49=$BL$1,D50=$AM$1,D50=$BL$1,D51=$AM$1,D51=$BL$1),0,1)))</f>
        <v>1</v>
      </c>
      <c r="BN49" s="2" t="str">
        <f>IF($A49&gt;='DB_FG_243way_Regular Symbol'!G$16,"",IF(E49=0,"",IF(OR(E49=$AM$1,E49=$BL$1,E50=$AM$1,E50=$BL$1,E51=$AM$1,E51=$BL$1),0,1)))</f>
        <v/>
      </c>
      <c r="BO49" s="128">
        <f>IF($A49&gt;='DB_FG_243way_Regular Symbol'!H$16,"",IF(F49=0,"",IF(OR(F49=$AM$1,F49=$BL$1,F50=$AM$1,F50=$BL$1,F51=$AM$1,F51=$BL$1),0,1)))</f>
        <v>1</v>
      </c>
      <c r="BQ49" s="2" t="str">
        <f>IF($A49&gt;='DB_FG_243way_Regular Symbol'!D$16,"",IF(B49=0,"",IF(OR(B49=$BQ$1,B49=$BR$1,B50=$BQ$1,B50=$BR$1,B51=$BQ$1,B51=$BR$1),0,1)))</f>
        <v/>
      </c>
      <c r="BR49" s="2" t="str">
        <f>IF($A49&gt;='DB_FG_243way_Regular Symbol'!E$16,"",IF(C49=0,"",IF(OR(C49=$BQ$1,C49=$BR$1,C50=$BQ$1,C50=$BR$1,C51=$BQ$1,C51=$BR$1),0,1)))</f>
        <v/>
      </c>
      <c r="BS49" s="2">
        <f>IF($A49&gt;='DB_FG_243way_Regular Symbol'!F$16,"",IF(D49=0,"",IF(OR(D49=$BQ$1,D49=$BR$1,D50=$BQ$1,D50=$BR$1,D51=$BQ$1,D51=$BR$1),0,1)))</f>
        <v>1</v>
      </c>
      <c r="BT49" s="2" t="str">
        <f>IF($A49&gt;='DB_FG_243way_Regular Symbol'!G$16,"",IF(E49=0,"",IF(OR(E49=$BQ$1,E49=$BR$1,E50=$BQ$1,E50=$BR$1,E51=$BQ$1,E51=$BR$1),0,1)))</f>
        <v/>
      </c>
      <c r="BU49" s="2">
        <f>IF($A49&gt;='DB_FG_243way_Regular Symbol'!H$16,"",IF(F49=0,"",IF(OR(F49=$BQ$1,F49=$BR$1,F50=$BQ$1,F50=$BR$1,F51=$BQ$1,F51=$BR$1),0,1)))</f>
        <v>1</v>
      </c>
      <c r="BW49" s="2" t="str">
        <f>IF($A49&gt;='DB_FG_243way_Regular Symbol'!D$16,"",IF(B49=0,"",IF(OR(B49=$BW$1,B50=$BW$1,B51=$BW$1,B49=$BX$1,B50=$BX$1,B51=$BX$1),0,1)))</f>
        <v/>
      </c>
      <c r="BX49" s="2" t="str">
        <f>IF($A49&gt;='DB_FG_243way_Regular Symbol'!E$16,"",IF(C49=0,"",IF(OR(C49=$BW$1,C50=$BW$1,C51=$BW$1,C49=$BX$1,C50=$BX$1,C51=$BX$1),0,1)))</f>
        <v/>
      </c>
      <c r="BY49" s="2">
        <f>IF($A49&gt;='DB_FG_243way_Regular Symbol'!F$16,"",IF(D49=0,"",IF(OR(D49=$BW$1,D50=$BW$1,D51=$BW$1,D49=$BX$1,D50=$BX$1,D51=$BX$1),0,1)))</f>
        <v>1</v>
      </c>
      <c r="BZ49" s="2" t="str">
        <f>IF($A49&gt;='DB_FG_243way_Regular Symbol'!G$16,"",IF(E49=0,"",IF(OR(E49=$BW$1,E50=$BW$1,E51=$BW$1,E49=$BX$1,E50=$BX$1,E51=$BX$1),0,1)))</f>
        <v/>
      </c>
      <c r="CA49" s="2">
        <f>IF($A49&gt;='DB_FG_243way_Regular Symbol'!H$16,"",IF(F49=0,"",IF(OR(F49=$BW$1,F50=$BW$1,F51=$BW$1,F49=$BX$1,F50=$BX$1,F51=$BX$1),0,1)))</f>
        <v>1</v>
      </c>
      <c r="CC49" s="2" t="str">
        <f>IF($A49&gt;='DB_FG_243way_Regular Symbol'!D$16,"",IF(B49=0,"",IF(OR(B49=$BW$1,B50=$BW$1,B51=$BW$1,B49=$CD$1,B50=$CD$1,B51=$CD$1),0,1)))</f>
        <v/>
      </c>
      <c r="CD49" s="2" t="str">
        <f>IF($A49&gt;='DB_FG_243way_Regular Symbol'!E$16,"",IF(C49=0,"",IF(OR(C49=$BW$1,C50=$BW$1,C51=$BW$1,C49=$CD$1,C50=$CD$1,C51=$CD$1),0,1)))</f>
        <v/>
      </c>
      <c r="CE49" s="2">
        <f>IF($A49&gt;='DB_FG_243way_Regular Symbol'!F$16,"",IF(D49=0,"",IF(OR(D49=$BW$1,D50=$BW$1,D51=$BW$1,D49=$CD$1,D50=$CD$1,D51=$CD$1),0,1)))</f>
        <v>1</v>
      </c>
      <c r="CF49" s="2" t="str">
        <f>IF($A49&gt;='DB_FG_243way_Regular Symbol'!G$16,"",IF(E49=0,"",IF(OR(E49=$BW$1,E50=$BW$1,E51=$BW$1,E49=$CD$1,E50=$CD$1,E51=$CD$1),0,1)))</f>
        <v/>
      </c>
      <c r="CG49" s="2">
        <f>IF($A49&gt;='DB_FG_243way_Regular Symbol'!H$16,"",IF(F49=0,"",IF(OR(F49=$BW$1,F50=$BW$1,F51=$BW$1,F49=$CD$1,F50=$CD$1,F51=$CD$1),0,1)))</f>
        <v>1</v>
      </c>
      <c r="CI49" s="2" t="str">
        <f>IF($A49&gt;='DB_FG_243way_Regular Symbol'!D$16,"",IF(B49=0,"",IF(OR(B49=$BW$1,B50=$BW$1,B51=$BW$1,B49=$CJ$1,B50=$CJ$1,B51=$CJ$1),0,1)))</f>
        <v/>
      </c>
      <c r="CJ49" s="2" t="str">
        <f>IF($A49&gt;='DB_FG_243way_Regular Symbol'!E$16,"",IF(C49=0,"",IF(OR(C49=$BW$1,C50=$BW$1,C51=$BW$1,C49=$CJ$1,C50=$CJ$1,C51=$CJ$1),0,1)))</f>
        <v/>
      </c>
      <c r="CK49" s="2">
        <f>IF($A49&gt;='DB_FG_243way_Regular Symbol'!F$16,"",IF(D49=0,"",IF(OR(D49=$BW$1,D50=$BW$1,D51=$BW$1,D49=$CJ$1,D50=$CJ$1,D51=$CJ$1),0,1)))</f>
        <v>0</v>
      </c>
      <c r="CL49" s="2" t="str">
        <f>IF($A49&gt;='DB_FG_243way_Regular Symbol'!G$16,"",IF(E49=0,"",IF(OR(E49=$BW$1,E50=$BW$1,E51=$BW$1,E49=$CJ$1,E50=$CJ$1,E51=$CJ$1),0,1)))</f>
        <v/>
      </c>
      <c r="CM49" s="2">
        <f>IF($A49&gt;='DB_FG_243way_Regular Symbol'!H$16,"",IF(F49=0,"",IF(OR(F49=$BW$1,F50=$BW$1,F51=$BW$1,F49=$CJ$1,F50=$CJ$1,F51=$CJ$1),0,1)))</f>
        <v>0</v>
      </c>
      <c r="CO49" s="2" t="str">
        <f>IF($A49&gt;='DB_FG_243way_Regular Symbol'!D$16,"",IF(B49=0,"",IF(OR(B49=$BW$1,B50=$BW$1,B51=$BW$1,B49=$CP$1,B50=$CP$1,B51=$CP$1),0,1)))</f>
        <v/>
      </c>
      <c r="CP49" s="2" t="str">
        <f>IF($A49&gt;='DB_FG_243way_Regular Symbol'!E$16,"",IF(C49=0,"",IF(OR(C49=$BW$1,C50=$BW$1,C51=$BW$1,C49=$CP$1,C50=$CP$1,C51=$CP$1),0,1)))</f>
        <v/>
      </c>
      <c r="CQ49" s="2">
        <f>IF($A49&gt;='DB_FG_243way_Regular Symbol'!F$16,"",IF(D49=0,"",IF(OR(D49=$BW$1,D50=$BW$1,D51=$BW$1,D49=$CP$1,D50=$CP$1,D51=$CP$1),0,1)))</f>
        <v>0</v>
      </c>
      <c r="CR49" s="2" t="str">
        <f>IF($A49&gt;='DB_FG_243way_Regular Symbol'!G$16,"",IF(E49=0,"",IF(OR(E49=$BW$1,E50=$BW$1,E51=$BW$1,E49=$CP$1,E50=$CP$1,E51=$CP$1),0,1)))</f>
        <v/>
      </c>
      <c r="CS49" s="2">
        <f>IF($A49&gt;='DB_FG_243way_Regular Symbol'!H$16,"",IF(F49=0,"",IF(OR(F49=$BW$1,F50=$BW$1,F51=$BW$1,F49=$CP$1,F50=$CP$1,F51=$CP$1),0,1)))</f>
        <v>1</v>
      </c>
      <c r="CU49" s="2" t="str">
        <f>IF($A49&gt;='DB_FG_243way_Regular Symbol'!D$16,"",IF(B49=0,"",IF(OR(B49=$BW$1,B50=$BW$1,B51=$BW$1,B49=$CV$1,B50=$CV$1,B51=$CV$1),0,1)))</f>
        <v/>
      </c>
      <c r="CV49" s="2" t="str">
        <f>IF($A49&gt;='DB_FG_243way_Regular Symbol'!E$16,"",IF(C49=0,"",IF(OR(C49=$BW$1,C50=$BW$1,C51=$BW$1,C49=$CV$1,C50=$CV$1,C51=$CV$1),0,1)))</f>
        <v/>
      </c>
      <c r="CW49" s="2">
        <f>IF($A49&gt;='DB_FG_243way_Regular Symbol'!F$16,"",IF(D49=0,"",IF(OR(D49=$BW$1,D50=$BW$1,D51=$BW$1,D49=$CV$1,D50=$CV$1,D51=$CV$1),0,1)))</f>
        <v>0</v>
      </c>
      <c r="CX49" s="2" t="str">
        <f>IF($A49&gt;='DB_FG_243way_Regular Symbol'!G$16,"",IF(E49=0,"",IF(OR(E49=$BW$1,E50=$BW$1,E51=$BW$1,E49=$CV$1,E50=$CV$1,E51=$CV$1),0,1)))</f>
        <v/>
      </c>
      <c r="CY49" s="2">
        <f>IF($A49&gt;='DB_FG_243way_Regular Symbol'!H$16,"",IF(F49=0,"",IF(OR(F49=$BW$1,F50=$BW$1,F51=$BW$1,F49=$CV$1,F50=$CV$1,F51=$CV$1),0,1)))</f>
        <v>0</v>
      </c>
    </row>
    <row r="50" spans="1:103">
      <c r="A50" s="341">
        <f>IF('DB_FG_243way_Regular Symbol'!L49="","",'DB_FG_243way_Regular Symbol'!L49)</f>
        <v>46</v>
      </c>
      <c r="B50" s="184" t="str">
        <f>IF('DB_FG_243way_Regular Symbol'!M49="",
IF($A50-'DB_FG_243way_Regular Symbol'!D$16&gt;='DB_FG_243way_RegularＸ_W()'!B$2-1,"",VLOOKUP($A50-'DB_FG_243way_Regular Symbol'!D$16,'DB_FG_243way_Regular Symbol'!$L$3:$Q$99,'DB_FG_243way_RegularＸ_W()'!B$3+1,FALSE)),
'DB_FG_243way_Regular Symbol'!M49)</f>
        <v/>
      </c>
      <c r="C50" s="184" t="str">
        <f>IF('DB_FG_243way_Regular Symbol'!N49="",
IF($A50-'DB_FG_243way_Regular Symbol'!E$16&gt;='DB_FG_243way_RegularＸ_W()'!C$2-1,"",VLOOKUP($A50-'DB_FG_243way_Regular Symbol'!E$16,'DB_FG_243way_Regular Symbol'!$L$3:$Q$99,'DB_FG_243way_RegularＸ_W()'!C$3+1,FALSE)),
'DB_FG_243way_Regular Symbol'!N49)</f>
        <v/>
      </c>
      <c r="D50" s="184" t="str">
        <f>IF('DB_FG_243way_Regular Symbol'!O49="",
IF($A50-'DB_FG_243way_Regular Symbol'!F$16&gt;='DB_FG_243way_RegularＸ_W()'!D$2-1,"",VLOOKUP($A50-'DB_FG_243way_Regular Symbol'!F$16,'DB_FG_243way_Regular Symbol'!$L$3:$Q$99,'DB_FG_243way_RegularＸ_W()'!D$3+1,FALSE)),
'DB_FG_243way_Regular Symbol'!O49)</f>
        <v>TE</v>
      </c>
      <c r="E50" s="184" t="str">
        <f>IF('DB_FG_243way_Regular Symbol'!P49="",
IF($A50-'DB_FG_243way_Regular Symbol'!G$16&gt;='DB_FG_243way_RegularＸ_W()'!E$2-1,"",VLOOKUP($A50-'DB_FG_243way_Regular Symbol'!G$16,'DB_FG_243way_Regular Symbol'!$L$3:$Q$99,'DB_FG_243way_RegularＸ_W()'!E$3+1,FALSE)),
'DB_FG_243way_Regular Symbol'!P49)</f>
        <v>A</v>
      </c>
      <c r="F50" s="358" t="str">
        <f>IF('DB_FG_243way_Regular Symbol'!Q49="",
IF($A50-'DB_FG_243way_Regular Symbol'!H$16&gt;='DB_FG_243way_RegularＸ_W()'!F$2-1,"",VLOOKUP($A50-'DB_FG_243way_Regular Symbol'!H$16,'DB_FG_243way_Regular Symbol'!$L$3:$Q$99,'DB_FG_243way_RegularＸ_W()'!F$3+1,FALSE)),
'DB_FG_243way_Regular Symbol'!Q49)</f>
        <v>J</v>
      </c>
      <c r="O50" s="342" t="str">
        <f>IF($A50&gt;='DB_FG_243way_Regular Symbol'!D$16,"",IF(B50=0,"",IF(OR(B50=$O$1,B50=$P$1,B51=$O$1,B51=$P$1,B52=$O$1,B52=$P$1),0,1)))</f>
        <v/>
      </c>
      <c r="P50" s="2" t="str">
        <f>IF($A50&gt;='DB_FG_243way_Regular Symbol'!E$16,"",IF(C50=0,"",IF(OR(C50=$O$1,C50=$P$1,C51=$O$1,C51=$P$1,C52=$O$1,C52=$P$1),0,1)))</f>
        <v/>
      </c>
      <c r="Q50" s="2">
        <f>IF($A50&gt;='DB_FG_243way_Regular Symbol'!F$16,"",IF(D50=0,"",IF(OR(D50=$O$1,D50=$P$1,D51=$O$1,D51=$P$1,D52=$O$1,D52=$P$1),0,1)))</f>
        <v>1</v>
      </c>
      <c r="R50" s="2" t="str">
        <f>IF($A50&gt;='DB_FG_243way_Regular Symbol'!G$16,"",IF(E50=0,"",IF(OR(E50=$O$1,E50=$P$1,E51=$O$1,E51=$P$1,E52=$O$1,E52=$P$1),0,1)))</f>
        <v/>
      </c>
      <c r="S50" s="128">
        <f>IF($A50&gt;='DB_FG_243way_Regular Symbol'!H$16,"",IF(F50=0,"",IF(OR(F50=$O$1,F50=$P$1,F51=$O$1,F51=$P$1,F52=$O$1,F52=$P$1),0,1)))</f>
        <v>1</v>
      </c>
      <c r="U50" s="342" t="str">
        <f>IF($A50&gt;='DB_FG_243way_Regular Symbol'!D$16,"",IF(B50=0,"",IF(OR(B50=$U$1,B50=$V$1,B51=$U$1,B51=$V$1,B52=$U$1,B52=$V$1),0,1)))</f>
        <v/>
      </c>
      <c r="V50" s="2" t="str">
        <f>IF($A50&gt;='DB_FG_243way_Regular Symbol'!E$16,"",IF(C50=0,"",IF(OR(C50=$U$1,C50=$V$1,C51=$U$1,C51=$V$1,C52=$U$1,C52=$V$1),0,1)))</f>
        <v/>
      </c>
      <c r="W50" s="2">
        <f>IF($A50&gt;='DB_FG_243way_Regular Symbol'!F$16,"",IF(D50=0,"",IF(OR(D50=$U$1,D50=$V$1,D51=$U$1,D51=$V$1,D52=$U$1,D52=$V$1),0,1)))</f>
        <v>1</v>
      </c>
      <c r="X50" s="2" t="str">
        <f>IF($A50&gt;='DB_FG_243way_Regular Symbol'!G$16,"",IF(E50=0,"",IF(OR(E50=$U$1,E50=$V$1,E51=$U$1,E51=$V$1,E52=$U$1,E52=$V$1),0,1)))</f>
        <v/>
      </c>
      <c r="Y50" s="128">
        <f>IF($A50&gt;='DB_FG_243way_Regular Symbol'!H$16,"",IF(F50=0,"",IF(OR(F50=$U$1,F50=$V$1,F51=$U$1,F51=$V$1,F52=$U$1,F52=$V$1),0,1)))</f>
        <v>1</v>
      </c>
      <c r="AA50" s="342" t="str">
        <f>IF($A50&gt;='DB_FG_243way_Regular Symbol'!D$16,"",IF(B50=0,"",IF(OR(B50=$AA$1,B50=$AB$1,B51=$AA$1,B51=$AB$1,B52=$AA$1,,B52=$AB$1),0,1)))</f>
        <v/>
      </c>
      <c r="AB50" s="2" t="str">
        <f>IF($A50&gt;='DB_FG_243way_Regular Symbol'!E$16,"",IF(C50=0,"",IF(OR(C50=$AA$1,C50=$AB$1,C51=$AA$1,C51=$AB$1,C52=$AA$1,,C52=$AB$1),0,1)))</f>
        <v/>
      </c>
      <c r="AC50" s="2">
        <f>IF($A50&gt;='DB_FG_243way_Regular Symbol'!F$16,"",IF(D50=0,"",IF(OR(D50=$AA$1,D50=$AB$1,D51=$AA$1,D51=$AB$1,D52=$AA$1,,D52=$AB$1),0,1)))</f>
        <v>1</v>
      </c>
      <c r="AD50" s="2" t="str">
        <f>IF($A50&gt;='DB_FG_243way_Regular Symbol'!G$16,"",IF(E50=0,"",IF(OR(E50=$AA$1,E50=$AB$1,E51=$AA$1,E51=$AB$1,E52=$AA$1,,E52=$AB$1),0,1)))</f>
        <v/>
      </c>
      <c r="AE50" s="128">
        <f>IF($A50&gt;='DB_FG_243way_Regular Symbol'!H$16,"",IF(F50=0,"",IF(OR(F50=$AA$1,F50=$AB$1,F51=$AA$1,F51=$AB$1,F52=$AA$1,,F52=$AB$1),0,1)))</f>
        <v>1</v>
      </c>
      <c r="AG50" s="342" t="str">
        <f>IF($A50&gt;='DB_FG_243way_Regular Symbol'!D$16,"",IF(B50=0,"",IF(OR(B50=$AG$1,B50=$AH$1,B51=$AG$1,B51=$AH$1,B52=$AG$1,B52=$AH$1),0,1)))</f>
        <v/>
      </c>
      <c r="AH50" s="2" t="str">
        <f>IF($A50&gt;='DB_FG_243way_Regular Symbol'!E$16,"",IF(C50=0,"",IF(OR(C50=$AG$1,C50=$AH$1,C51=$AG$1,C51=$AH$1,C52=$AG$1,C52=$AH$1),0,1)))</f>
        <v/>
      </c>
      <c r="AI50" s="2">
        <f>IF($A50&gt;='DB_FG_243way_Regular Symbol'!F$16,"",IF(D50=0,"",IF(OR(D50=$AG$1,D50=$AH$1,D51=$AG$1,D51=$AH$1,D52=$AG$1,D52=$AH$1),0,1)))</f>
        <v>1</v>
      </c>
      <c r="AJ50" s="2" t="str">
        <f>IF($A50&gt;='DB_FG_243way_Regular Symbol'!G$16,"",IF(E50=0,"",IF(OR(E50=$AG$1,E50=$AH$1,E51=$AG$1,E51=$AH$1,E52=$AG$1,E52=$AH$1),0,1)))</f>
        <v/>
      </c>
      <c r="AK50" s="128">
        <f>IF($A50&gt;='DB_FG_243way_Regular Symbol'!H$16,"",IF(F50=0,"",IF(OR(F50=$AG$1,F50=$AH$1,F51=$AG$1,F51=$AH$1,F52=$AG$1,F52=$AH$1),0,1)))</f>
        <v>1</v>
      </c>
      <c r="AM50" s="342" t="str">
        <f>IF($A50&gt;='DB_FG_243way_Regular Symbol'!D$16,"",IF(B50=0,"",IF(OR(B50=$AM$1,B50=$AN$1,B51=$AM$1,B51=$AN$1,B52=$AM$1,B52=$AN$1),0,1)))</f>
        <v/>
      </c>
      <c r="AN50" s="2" t="str">
        <f>IF($A50&gt;='DB_FG_243way_Regular Symbol'!E$16,"",IF(C50=0,"",IF(OR(C50=$AM$1,C50=$AN$1,C51=$AM$1,C51=$AN$1,C52=$AM$1,C52=$AN$1),0,1)))</f>
        <v/>
      </c>
      <c r="AO50" s="2">
        <f>IF($A50&gt;='DB_FG_243way_Regular Symbol'!F$16,"",IF(D50=0,"",IF(OR(D50=$AM$1,D50=$AN$1,D51=$AM$1,D51=$AN$1,D52=$AM$1,D52=$AN$1),0,1)))</f>
        <v>1</v>
      </c>
      <c r="AP50" s="2" t="str">
        <f>IF($A50&gt;='DB_FG_243way_Regular Symbol'!G$16,"",IF(E50=0,"",IF(OR(E50=$AM$1,E50=$AN$1,E51=$AM$1,E51=$AN$1,E52=$AM$1,E52=$AN$1),0,1)))</f>
        <v/>
      </c>
      <c r="AQ50" s="128">
        <f>IF($A50&gt;='DB_FG_243way_Regular Symbol'!H$16,"",IF(F50=0,"",IF(OR(F50=$AM$1,F50=$AN$1,F51=$AM$1,F51=$AN$1,F52=$AM$1,F52=$AN$1),0,1)))</f>
        <v>1</v>
      </c>
      <c r="AS50" s="342" t="str">
        <f>IF($A50&gt;='DB_FG_243way_Regular Symbol'!D$16,"",IF(B50=0,"",IF(OR(B50=$AM$1,B50=$AT$1,B51=$AM$1,B51=$AT$1,B52=$AM$1,B52=$AT$1),0,1)))</f>
        <v/>
      </c>
      <c r="AT50" s="2" t="str">
        <f>IF($A50&gt;='DB_FG_243way_Regular Symbol'!E$16,"",IF(C50=0,"",IF(OR(C50=$AM$1,C50=$AT$1,C51=$AM$1,C51=$AT$1,C52=$AM$1,C52=$AT$1),0,1)))</f>
        <v/>
      </c>
      <c r="AU50" s="2">
        <f>IF($A50&gt;='DB_FG_243way_Regular Symbol'!F$16,"",IF(D50=0,"",IF(OR(D50=$AM$1,D50=$AT$1,D51=$AM$1,D51=$AT$1,D52=$AM$1,D52=$AT$1),0,1)))</f>
        <v>1</v>
      </c>
      <c r="AV50" s="2" t="str">
        <f>IF($A50&gt;='DB_FG_243way_Regular Symbol'!G$16,"",IF(E50=0,"",IF(OR(E50=$AM$1,E50=$AT$1,E51=$AM$1,E51=$AT$1,E52=$AM$1,E52=$AT$1),0,1)))</f>
        <v/>
      </c>
      <c r="AW50" s="128">
        <f>IF($A50&gt;='DB_FG_243way_Regular Symbol'!H$16,"",IF(F50=0,"",IF(OR(F50=$AM$1,F50=$AT$1,F51=$AM$1,F51=$AT$1,F52=$AM$1,F52=$AT$1),0,1)))</f>
        <v>1</v>
      </c>
      <c r="AY50" s="342" t="str">
        <f>IF($A50&gt;='DB_FG_243way_Regular Symbol'!D$16,"",IF(B50=0,"",IF(OR(B50=$AM$1,B50=$AZ$1,B51=$AM$1,B51=$AZ$1,B52=$AM$1,B52=$AZ$1),0,1)))</f>
        <v/>
      </c>
      <c r="AZ50" s="2" t="str">
        <f>IF($A50&gt;='DB_FG_243way_Regular Symbol'!E$16,"",IF(C50=0,"",IF(OR(C50=$AM$1,C50=$AZ$1,C51=$AM$1,C51=$AZ$1,C52=$AM$1,C52=$AZ$1),0,1)))</f>
        <v/>
      </c>
      <c r="BA50" s="2">
        <f>IF($A50&gt;='DB_FG_243way_Regular Symbol'!F$16,"",IF(D50=0,"",IF(OR(D50=$AM$1,D50=$AZ$1,D51=$AM$1,D51=$AZ$1,D52=$AM$1,D52=$AZ$1),0,1)))</f>
        <v>1</v>
      </c>
      <c r="BB50" s="2" t="str">
        <f>IF($A50&gt;='DB_FG_243way_Regular Symbol'!G$16,"",IF(E50=0,"",IF(OR(E50=$AM$1,E50=$AZ$1,E51=$AM$1,E51=$AZ$1,E52=$AM$1,E52=$AZ$1),0,1)))</f>
        <v/>
      </c>
      <c r="BC50" s="128">
        <f>IF($A50&gt;='DB_FG_243way_Regular Symbol'!H$16,"",IF(F50=0,"",IF(OR(F50=$AM$1,F50=$AZ$1,F51=$AM$1,F51=$AZ$1,F52=$AM$1,F52=$AZ$1),0,1)))</f>
        <v>1</v>
      </c>
      <c r="BE50" s="342"/>
      <c r="BF50" s="2"/>
      <c r="BG50" s="2">
        <f>IF($A50&gt;='DB_FG_243way_Regular Symbol'!F$16,"",IF(D50=0,"",COUNTIF(D50:D52,$BF$1)))</f>
        <v>0</v>
      </c>
      <c r="BH50" s="2" t="str">
        <f>IF($A50&gt;='DB_FG_243way_Regular Symbol'!G$16,"",IF(E50=0,"",COUNTIF(E50:E52,$BF$1)))</f>
        <v/>
      </c>
      <c r="BI50" s="2">
        <f>IF($A50&gt;='DB_FG_243way_Regular Symbol'!H$16,"",IF(F50=0,"",COUNTIF(F50:F52,$BF$1)))</f>
        <v>0</v>
      </c>
      <c r="BK50" s="342"/>
      <c r="BL50" s="2"/>
      <c r="BM50" s="2">
        <f>IF($A50&gt;='DB_FG_243way_Regular Symbol'!F$16,"",IF(D50=0,"",IF(OR(D50=$AM$1,D50=$BL$1,D51=$AM$1,D51=$BL$1,D52=$AM$1,D52=$BL$1),0,1)))</f>
        <v>1</v>
      </c>
      <c r="BN50" s="2" t="str">
        <f>IF($A50&gt;='DB_FG_243way_Regular Symbol'!G$16,"",IF(E50=0,"",IF(OR(E50=$AM$1,E50=$BL$1,E51=$AM$1,E51=$BL$1,E52=$AM$1,E52=$BL$1),0,1)))</f>
        <v/>
      </c>
      <c r="BO50" s="128">
        <f>IF($A50&gt;='DB_FG_243way_Regular Symbol'!H$16,"",IF(F50=0,"",IF(OR(F50=$AM$1,F50=$BL$1,F51=$AM$1,F51=$BL$1,F52=$AM$1,F52=$BL$1),0,1)))</f>
        <v>1</v>
      </c>
      <c r="BQ50" s="2" t="str">
        <f>IF($A50&gt;='DB_FG_243way_Regular Symbol'!D$16,"",IF(B50=0,"",IF(OR(B50=$BQ$1,B50=$BR$1,B51=$BQ$1,B51=$BR$1,B52=$BQ$1,B52=$BR$1),0,1)))</f>
        <v/>
      </c>
      <c r="BR50" s="2" t="str">
        <f>IF($A50&gt;='DB_FG_243way_Regular Symbol'!E$16,"",IF(C50=0,"",IF(OR(C50=$BQ$1,C50=$BR$1,C51=$BQ$1,C51=$BR$1,C52=$BQ$1,C52=$BR$1),0,1)))</f>
        <v/>
      </c>
      <c r="BS50" s="2">
        <f>IF($A50&gt;='DB_FG_243way_Regular Symbol'!F$16,"",IF(D50=0,"",IF(OR(D50=$BQ$1,D50=$BR$1,D51=$BQ$1,D51=$BR$1,D52=$BQ$1,D52=$BR$1),0,1)))</f>
        <v>1</v>
      </c>
      <c r="BT50" s="2" t="str">
        <f>IF($A50&gt;='DB_FG_243way_Regular Symbol'!G$16,"",IF(E50=0,"",IF(OR(E50=$BQ$1,E50=$BR$1,E51=$BQ$1,E51=$BR$1,E52=$BQ$1,E52=$BR$1),0,1)))</f>
        <v/>
      </c>
      <c r="BU50" s="2">
        <f>IF($A50&gt;='DB_FG_243way_Regular Symbol'!H$16,"",IF(F50=0,"",IF(OR(F50=$BQ$1,F50=$BR$1,F51=$BQ$1,F51=$BR$1,F52=$BQ$1,F52=$BR$1),0,1)))</f>
        <v>1</v>
      </c>
      <c r="BW50" s="2" t="str">
        <f>IF($A50&gt;='DB_FG_243way_Regular Symbol'!D$16,"",IF(B50=0,"",IF(OR(B50=$BW$1,B51=$BW$1,B52=$BW$1,B50=$BX$1,B51=$BX$1,B52=$BX$1),0,1)))</f>
        <v/>
      </c>
      <c r="BX50" s="2" t="str">
        <f>IF($A50&gt;='DB_FG_243way_Regular Symbol'!E$16,"",IF(C50=0,"",IF(OR(C50=$BW$1,C51=$BW$1,C52=$BW$1,C50=$BX$1,C51=$BX$1,C52=$BX$1),0,1)))</f>
        <v/>
      </c>
      <c r="BY50" s="2">
        <f>IF($A50&gt;='DB_FG_243way_Regular Symbol'!F$16,"",IF(D50=0,"",IF(OR(D50=$BW$1,D51=$BW$1,D52=$BW$1,D50=$BX$1,D51=$BX$1,D52=$BX$1),0,1)))</f>
        <v>1</v>
      </c>
      <c r="BZ50" s="2" t="str">
        <f>IF($A50&gt;='DB_FG_243way_Regular Symbol'!G$16,"",IF(E50=0,"",IF(OR(E50=$BW$1,E51=$BW$1,E52=$BW$1,E50=$BX$1,E51=$BX$1,E52=$BX$1),0,1)))</f>
        <v/>
      </c>
      <c r="CA50" s="2">
        <f>IF($A50&gt;='DB_FG_243way_Regular Symbol'!H$16,"",IF(F50=0,"",IF(OR(F50=$BW$1,F51=$BW$1,F52=$BW$1,F50=$BX$1,F51=$BX$1,F52=$BX$1),0,1)))</f>
        <v>1</v>
      </c>
      <c r="CC50" s="2" t="str">
        <f>IF($A50&gt;='DB_FG_243way_Regular Symbol'!D$16,"",IF(B50=0,"",IF(OR(B50=$BW$1,B51=$BW$1,B52=$BW$1,B50=$CD$1,B51=$CD$1,B52=$CD$1),0,1)))</f>
        <v/>
      </c>
      <c r="CD50" s="2" t="str">
        <f>IF($A50&gt;='DB_FG_243way_Regular Symbol'!E$16,"",IF(C50=0,"",IF(OR(C50=$BW$1,C51=$BW$1,C52=$BW$1,C50=$CD$1,C51=$CD$1,C52=$CD$1),0,1)))</f>
        <v/>
      </c>
      <c r="CE50" s="2">
        <f>IF($A50&gt;='DB_FG_243way_Regular Symbol'!F$16,"",IF(D50=0,"",IF(OR(D50=$BW$1,D51=$BW$1,D52=$BW$1,D50=$CD$1,D51=$CD$1,D52=$CD$1),0,1)))</f>
        <v>1</v>
      </c>
      <c r="CF50" s="2" t="str">
        <f>IF($A50&gt;='DB_FG_243way_Regular Symbol'!G$16,"",IF(E50=0,"",IF(OR(E50=$BW$1,E51=$BW$1,E52=$BW$1,E50=$CD$1,E51=$CD$1,E52=$CD$1),0,1)))</f>
        <v/>
      </c>
      <c r="CG50" s="2">
        <f>IF($A50&gt;='DB_FG_243way_Regular Symbol'!H$16,"",IF(F50=0,"",IF(OR(F50=$BW$1,F51=$BW$1,F52=$BW$1,F50=$CD$1,F51=$CD$1,F52=$CD$1),0,1)))</f>
        <v>1</v>
      </c>
      <c r="CI50" s="2" t="str">
        <f>IF($A50&gt;='DB_FG_243way_Regular Symbol'!D$16,"",IF(B50=0,"",IF(OR(B50=$BW$1,B51=$BW$1,B52=$BW$1,B50=$CJ$1,B51=$CJ$1,B52=$CJ$1),0,1)))</f>
        <v/>
      </c>
      <c r="CJ50" s="2" t="str">
        <f>IF($A50&gt;='DB_FG_243way_Regular Symbol'!E$16,"",IF(C50=0,"",IF(OR(C50=$BW$1,C51=$BW$1,C52=$BW$1,C50=$CJ$1,C51=$CJ$1,C52=$CJ$1),0,1)))</f>
        <v/>
      </c>
      <c r="CK50" s="2">
        <f>IF($A50&gt;='DB_FG_243way_Regular Symbol'!F$16,"",IF(D50=0,"",IF(OR(D50=$BW$1,D51=$BW$1,D52=$BW$1,D50=$CJ$1,D51=$CJ$1,D52=$CJ$1),0,1)))</f>
        <v>0</v>
      </c>
      <c r="CL50" s="2" t="str">
        <f>IF($A50&gt;='DB_FG_243way_Regular Symbol'!G$16,"",IF(E50=0,"",IF(OR(E50=$BW$1,E51=$BW$1,E52=$BW$1,E50=$CJ$1,E51=$CJ$1,E52=$CJ$1),0,1)))</f>
        <v/>
      </c>
      <c r="CM50" s="2">
        <f>IF($A50&gt;='DB_FG_243way_Regular Symbol'!H$16,"",IF(F50=0,"",IF(OR(F50=$BW$1,F51=$BW$1,F52=$BW$1,F50=$CJ$1,F51=$CJ$1,F52=$CJ$1),0,1)))</f>
        <v>0</v>
      </c>
      <c r="CO50" s="2" t="str">
        <f>IF($A50&gt;='DB_FG_243way_Regular Symbol'!D$16,"",IF(B50=0,"",IF(OR(B50=$BW$1,B51=$BW$1,B52=$BW$1,B50=$CP$1,B51=$CP$1,B52=$CP$1),0,1)))</f>
        <v/>
      </c>
      <c r="CP50" s="2" t="str">
        <f>IF($A50&gt;='DB_FG_243way_Regular Symbol'!E$16,"",IF(C50=0,"",IF(OR(C50=$BW$1,C51=$BW$1,C52=$BW$1,C50=$CP$1,C51=$CP$1,C52=$CP$1),0,1)))</f>
        <v/>
      </c>
      <c r="CQ50" s="2">
        <f>IF($A50&gt;='DB_FG_243way_Regular Symbol'!F$16,"",IF(D50=0,"",IF(OR(D50=$BW$1,D51=$BW$1,D52=$BW$1,D50=$CP$1,D51=$CP$1,D52=$CP$1),0,1)))</f>
        <v>0</v>
      </c>
      <c r="CR50" s="2" t="str">
        <f>IF($A50&gt;='DB_FG_243way_Regular Symbol'!G$16,"",IF(E50=0,"",IF(OR(E50=$BW$1,E51=$BW$1,E52=$BW$1,E50=$CP$1,E51=$CP$1,E52=$CP$1),0,1)))</f>
        <v/>
      </c>
      <c r="CS50" s="2">
        <f>IF($A50&gt;='DB_FG_243way_Regular Symbol'!H$16,"",IF(F50=0,"",IF(OR(F50=$BW$1,F51=$BW$1,F52=$BW$1,F50=$CP$1,F51=$CP$1,F52=$CP$1),0,1)))</f>
        <v>0</v>
      </c>
      <c r="CU50" s="2" t="str">
        <f>IF($A50&gt;='DB_FG_243way_Regular Symbol'!D$16,"",IF(B50=0,"",IF(OR(B50=$BW$1,B51=$BW$1,B52=$BW$1,B50=$CV$1,B51=$CV$1,B52=$CV$1),0,1)))</f>
        <v/>
      </c>
      <c r="CV50" s="2" t="str">
        <f>IF($A50&gt;='DB_FG_243way_Regular Symbol'!E$16,"",IF(C50=0,"",IF(OR(C50=$BW$1,C51=$BW$1,C52=$BW$1,C50=$CV$1,C51=$CV$1,C52=$CV$1),0,1)))</f>
        <v/>
      </c>
      <c r="CW50" s="2">
        <f>IF($A50&gt;='DB_FG_243way_Regular Symbol'!F$16,"",IF(D50=0,"",IF(OR(D50=$BW$1,D51=$BW$1,D52=$BW$1,D50=$CV$1,D51=$CV$1,D52=$CV$1),0,1)))</f>
        <v>1</v>
      </c>
      <c r="CX50" s="2" t="str">
        <f>IF($A50&gt;='DB_FG_243way_Regular Symbol'!G$16,"",IF(E50=0,"",IF(OR(E50=$BW$1,E51=$BW$1,E52=$BW$1,E50=$CV$1,E51=$CV$1,E52=$CV$1),0,1)))</f>
        <v/>
      </c>
      <c r="CY50" s="2">
        <f>IF($A50&gt;='DB_FG_243way_Regular Symbol'!H$16,"",IF(F50=0,"",IF(OR(F50=$BW$1,F51=$BW$1,F52=$BW$1,F50=$CV$1,F51=$CV$1,F52=$CV$1),0,1)))</f>
        <v>0</v>
      </c>
    </row>
    <row r="51" spans="1:103">
      <c r="A51" s="341">
        <f>IF('DB_FG_243way_Regular Symbol'!L50="","",'DB_FG_243way_Regular Symbol'!L50)</f>
        <v>47</v>
      </c>
      <c r="B51" s="184" t="str">
        <f>IF('DB_FG_243way_Regular Symbol'!M50="",
IF($A51-'DB_FG_243way_Regular Symbol'!D$16&gt;='DB_FG_243way_RegularＸ_W()'!B$2-1,"",VLOOKUP($A51-'DB_FG_243way_Regular Symbol'!D$16,'DB_FG_243way_Regular Symbol'!$L$3:$Q$99,'DB_FG_243way_RegularＸ_W()'!B$3+1,FALSE)),
'DB_FG_243way_Regular Symbol'!M50)</f>
        <v/>
      </c>
      <c r="C51" s="184" t="str">
        <f>IF('DB_FG_243way_Regular Symbol'!N50="",
IF($A51-'DB_FG_243way_Regular Symbol'!E$16&gt;='DB_FG_243way_RegularＸ_W()'!C$2-1,"",VLOOKUP($A51-'DB_FG_243way_Regular Symbol'!E$16,'DB_FG_243way_Regular Symbol'!$L$3:$Q$99,'DB_FG_243way_RegularＸ_W()'!C$3+1,FALSE)),
'DB_FG_243way_Regular Symbol'!N50)</f>
        <v/>
      </c>
      <c r="D51" s="184" t="str">
        <f>IF('DB_FG_243way_Regular Symbol'!O50="",
IF($A51-'DB_FG_243way_Regular Symbol'!F$16&gt;='DB_FG_243way_RegularＸ_W()'!D$2-1,"",VLOOKUP($A51-'DB_FG_243way_Regular Symbol'!F$16,'DB_FG_243way_Regular Symbol'!$L$3:$Q$99,'DB_FG_243way_RegularＸ_W()'!D$3+1,FALSE)),
'DB_FG_243way_Regular Symbol'!O50)</f>
        <v>J</v>
      </c>
      <c r="E51" s="184" t="str">
        <f>IF('DB_FG_243way_Regular Symbol'!P50="",
IF($A51-'DB_FG_243way_Regular Symbol'!G$16&gt;='DB_FG_243way_RegularＸ_W()'!E$2-1,"",VLOOKUP($A51-'DB_FG_243way_Regular Symbol'!G$16,'DB_FG_243way_Regular Symbol'!$L$3:$Q$99,'DB_FG_243way_RegularＸ_W()'!E$3+1,FALSE)),
'DB_FG_243way_Regular Symbol'!P50)</f>
        <v/>
      </c>
      <c r="F51" s="358" t="str">
        <f>IF('DB_FG_243way_Regular Symbol'!Q50="",
IF($A51-'DB_FG_243way_Regular Symbol'!H$16&gt;='DB_FG_243way_RegularＸ_W()'!F$2-1,"",VLOOKUP($A51-'DB_FG_243way_Regular Symbol'!H$16,'DB_FG_243way_Regular Symbol'!$L$3:$Q$99,'DB_FG_243way_RegularＸ_W()'!F$3+1,FALSE)),
'DB_FG_243way_Regular Symbol'!Q50)</f>
        <v>NI</v>
      </c>
      <c r="O51" s="342" t="str">
        <f>IF($A51&gt;='DB_FG_243way_Regular Symbol'!D$16,"",IF(B51=0,"",IF(OR(B51=$O$1,B51=$P$1,B52=$O$1,B52=$P$1,B53=$O$1,B53=$P$1),0,1)))</f>
        <v/>
      </c>
      <c r="P51" s="2" t="str">
        <f>IF($A51&gt;='DB_FG_243way_Regular Symbol'!E$16,"",IF(C51=0,"",IF(OR(C51=$O$1,C51=$P$1,C52=$O$1,C52=$P$1,C53=$O$1,C53=$P$1),0,1)))</f>
        <v/>
      </c>
      <c r="Q51" s="2">
        <f>IF($A51&gt;='DB_FG_243way_Regular Symbol'!F$16,"",IF(D51=0,"",IF(OR(D51=$O$1,D51=$P$1,D52=$O$1,D52=$P$1,D53=$O$1,D53=$P$1),0,1)))</f>
        <v>0</v>
      </c>
      <c r="R51" s="2" t="str">
        <f>IF($A51&gt;='DB_FG_243way_Regular Symbol'!G$16,"",IF(E51=0,"",IF(OR(E51=$O$1,E51=$P$1,E52=$O$1,E52=$P$1,E53=$O$1,E53=$P$1),0,1)))</f>
        <v/>
      </c>
      <c r="S51" s="128">
        <f>IF($A51&gt;='DB_FG_243way_Regular Symbol'!H$16,"",IF(F51=0,"",IF(OR(F51=$O$1,F51=$P$1,F52=$O$1,F52=$P$1,F53=$O$1,F53=$P$1),0,1)))</f>
        <v>1</v>
      </c>
      <c r="U51" s="342" t="str">
        <f>IF($A51&gt;='DB_FG_243way_Regular Symbol'!D$16,"",IF(B51=0,"",IF(OR(B51=$U$1,B51=$V$1,B52=$U$1,B52=$V$1,B53=$U$1,B53=$V$1),0,1)))</f>
        <v/>
      </c>
      <c r="V51" s="2" t="str">
        <f>IF($A51&gt;='DB_FG_243way_Regular Symbol'!E$16,"",IF(C51=0,"",IF(OR(C51=$U$1,C51=$V$1,C52=$U$1,C52=$V$1,C53=$U$1,C53=$V$1),0,1)))</f>
        <v/>
      </c>
      <c r="W51" s="2">
        <f>IF($A51&gt;='DB_FG_243way_Regular Symbol'!F$16,"",IF(D51=0,"",IF(OR(D51=$U$1,D51=$V$1,D52=$U$1,D52=$V$1,D53=$U$1,D53=$V$1),0,1)))</f>
        <v>1</v>
      </c>
      <c r="X51" s="2" t="str">
        <f>IF($A51&gt;='DB_FG_243way_Regular Symbol'!G$16,"",IF(E51=0,"",IF(OR(E51=$U$1,E51=$V$1,E52=$U$1,E52=$V$1,E53=$U$1,E53=$V$1),0,1)))</f>
        <v/>
      </c>
      <c r="Y51" s="128">
        <f>IF($A51&gt;='DB_FG_243way_Regular Symbol'!H$16,"",IF(F51=0,"",IF(OR(F51=$U$1,F51=$V$1,F52=$U$1,F52=$V$1,F53=$U$1,F53=$V$1),0,1)))</f>
        <v>1</v>
      </c>
      <c r="AA51" s="342" t="str">
        <f>IF($A51&gt;='DB_FG_243way_Regular Symbol'!D$16,"",IF(B51=0,"",IF(OR(B51=$AA$1,B51=$AB$1,B52=$AA$1,B52=$AB$1,B53=$AA$1,,B53=$AB$1),0,1)))</f>
        <v/>
      </c>
      <c r="AB51" s="2" t="str">
        <f>IF($A51&gt;='DB_FG_243way_Regular Symbol'!E$16,"",IF(C51=0,"",IF(OR(C51=$AA$1,C51=$AB$1,C52=$AA$1,C52=$AB$1,C53=$AA$1,,C53=$AB$1),0,1)))</f>
        <v/>
      </c>
      <c r="AC51" s="2">
        <f>IF($A51&gt;='DB_FG_243way_Regular Symbol'!F$16,"",IF(D51=0,"",IF(OR(D51=$AA$1,D51=$AB$1,D52=$AA$1,D52=$AB$1,D53=$AA$1,,D53=$AB$1),0,1)))</f>
        <v>1</v>
      </c>
      <c r="AD51" s="2" t="str">
        <f>IF($A51&gt;='DB_FG_243way_Regular Symbol'!G$16,"",IF(E51=0,"",IF(OR(E51=$AA$1,E51=$AB$1,E52=$AA$1,E52=$AB$1,E53=$AA$1,,E53=$AB$1),0,1)))</f>
        <v/>
      </c>
      <c r="AE51" s="128">
        <f>IF($A51&gt;='DB_FG_243way_Regular Symbol'!H$16,"",IF(F51=0,"",IF(OR(F51=$AA$1,F51=$AB$1,F52=$AA$1,F52=$AB$1,F53=$AA$1,,F53=$AB$1),0,1)))</f>
        <v>1</v>
      </c>
      <c r="AG51" s="342" t="str">
        <f>IF($A51&gt;='DB_FG_243way_Regular Symbol'!D$16,"",IF(B51=0,"",IF(OR(B51=$AG$1,B51=$AH$1,B52=$AG$1,B52=$AH$1,B53=$AG$1,B53=$AH$1),0,1)))</f>
        <v/>
      </c>
      <c r="AH51" s="2" t="str">
        <f>IF($A51&gt;='DB_FG_243way_Regular Symbol'!E$16,"",IF(C51=0,"",IF(OR(C51=$AG$1,C51=$AH$1,C52=$AG$1,C52=$AH$1,C53=$AG$1,C53=$AH$1),0,1)))</f>
        <v/>
      </c>
      <c r="AI51" s="2">
        <f>IF($A51&gt;='DB_FG_243way_Regular Symbol'!F$16,"",IF(D51=0,"",IF(OR(D51=$AG$1,D51=$AH$1,D52=$AG$1,D52=$AH$1,D53=$AG$1,D53=$AH$1),0,1)))</f>
        <v>1</v>
      </c>
      <c r="AJ51" s="2" t="str">
        <f>IF($A51&gt;='DB_FG_243way_Regular Symbol'!G$16,"",IF(E51=0,"",IF(OR(E51=$AG$1,E51=$AH$1,E52=$AG$1,E52=$AH$1,E53=$AG$1,E53=$AH$1),0,1)))</f>
        <v/>
      </c>
      <c r="AK51" s="128">
        <f>IF($A51&gt;='DB_FG_243way_Regular Symbol'!H$16,"",IF(F51=0,"",IF(OR(F51=$AG$1,F51=$AH$1,F52=$AG$1,F52=$AH$1,F53=$AG$1,F53=$AH$1),0,1)))</f>
        <v>1</v>
      </c>
      <c r="AM51" s="342" t="str">
        <f>IF($A51&gt;='DB_FG_243way_Regular Symbol'!D$16,"",IF(B51=0,"",IF(OR(B51=$AM$1,B51=$AN$1,B52=$AM$1,B52=$AN$1,B53=$AM$1,B53=$AN$1),0,1)))</f>
        <v/>
      </c>
      <c r="AN51" s="2" t="str">
        <f>IF($A51&gt;='DB_FG_243way_Regular Symbol'!E$16,"",IF(C51=0,"",IF(OR(C51=$AM$1,C51=$AN$1,C52=$AM$1,C52=$AN$1,C53=$AM$1,C53=$AN$1),0,1)))</f>
        <v/>
      </c>
      <c r="AO51" s="2">
        <f>IF($A51&gt;='DB_FG_243way_Regular Symbol'!F$16,"",IF(D51=0,"",IF(OR(D51=$AM$1,D51=$AN$1,D52=$AM$1,D52=$AN$1,D53=$AM$1,D53=$AN$1),0,1)))</f>
        <v>1</v>
      </c>
      <c r="AP51" s="2" t="str">
        <f>IF($A51&gt;='DB_FG_243way_Regular Symbol'!G$16,"",IF(E51=0,"",IF(OR(E51=$AM$1,E51=$AN$1,E52=$AM$1,E52=$AN$1,E53=$AM$1,E53=$AN$1),0,1)))</f>
        <v/>
      </c>
      <c r="AQ51" s="128">
        <f>IF($A51&gt;='DB_FG_243way_Regular Symbol'!H$16,"",IF(F51=0,"",IF(OR(F51=$AM$1,F51=$AN$1,F52=$AM$1,F52=$AN$1,F53=$AM$1,F53=$AN$1),0,1)))</f>
        <v>1</v>
      </c>
      <c r="AS51" s="342" t="str">
        <f>IF($A51&gt;='DB_FG_243way_Regular Symbol'!D$16,"",IF(B51=0,"",IF(OR(B51=$AM$1,B51=$AT$1,B52=$AM$1,B52=$AT$1,B53=$AM$1,B53=$AT$1),0,1)))</f>
        <v/>
      </c>
      <c r="AT51" s="2" t="str">
        <f>IF($A51&gt;='DB_FG_243way_Regular Symbol'!E$16,"",IF(C51=0,"",IF(OR(C51=$AM$1,C51=$AT$1,C52=$AM$1,C52=$AT$1,C53=$AM$1,C53=$AT$1),0,1)))</f>
        <v/>
      </c>
      <c r="AU51" s="2">
        <f>IF($A51&gt;='DB_FG_243way_Regular Symbol'!F$16,"",IF(D51=0,"",IF(OR(D51=$AM$1,D51=$AT$1,D52=$AM$1,D52=$AT$1,D53=$AM$1,D53=$AT$1),0,1)))</f>
        <v>1</v>
      </c>
      <c r="AV51" s="2" t="str">
        <f>IF($A51&gt;='DB_FG_243way_Regular Symbol'!G$16,"",IF(E51=0,"",IF(OR(E51=$AM$1,E51=$AT$1,E52=$AM$1,E52=$AT$1,E53=$AM$1,E53=$AT$1),0,1)))</f>
        <v/>
      </c>
      <c r="AW51" s="128">
        <f>IF($A51&gt;='DB_FG_243way_Regular Symbol'!H$16,"",IF(F51=0,"",IF(OR(F51=$AM$1,F51=$AT$1,F52=$AM$1,F52=$AT$1,F53=$AM$1,F53=$AT$1),0,1)))</f>
        <v>1</v>
      </c>
      <c r="AY51" s="342" t="str">
        <f>IF($A51&gt;='DB_FG_243way_Regular Symbol'!D$16,"",IF(B51=0,"",IF(OR(B51=$AM$1,B51=$AZ$1,B52=$AM$1,B52=$AZ$1,B53=$AM$1,B53=$AZ$1),0,1)))</f>
        <v/>
      </c>
      <c r="AZ51" s="2" t="str">
        <f>IF($A51&gt;='DB_FG_243way_Regular Symbol'!E$16,"",IF(C51=0,"",IF(OR(C51=$AM$1,C51=$AZ$1,C52=$AM$1,C52=$AZ$1,C53=$AM$1,C53=$AZ$1),0,1)))</f>
        <v/>
      </c>
      <c r="BA51" s="2">
        <f>IF($A51&gt;='DB_FG_243way_Regular Symbol'!F$16,"",IF(D51=0,"",IF(OR(D51=$AM$1,D51=$AZ$1,D52=$AM$1,D52=$AZ$1,D53=$AM$1,D53=$AZ$1),0,1)))</f>
        <v>1</v>
      </c>
      <c r="BB51" s="2" t="str">
        <f>IF($A51&gt;='DB_FG_243way_Regular Symbol'!G$16,"",IF(E51=0,"",IF(OR(E51=$AM$1,E51=$AZ$1,E52=$AM$1,E52=$AZ$1,E53=$AM$1,E53=$AZ$1),0,1)))</f>
        <v/>
      </c>
      <c r="BC51" s="128">
        <f>IF($A51&gt;='DB_FG_243way_Regular Symbol'!H$16,"",IF(F51=0,"",IF(OR(F51=$AM$1,F51=$AZ$1,F52=$AM$1,F52=$AZ$1,F53=$AM$1,F53=$AZ$1),0,1)))</f>
        <v>1</v>
      </c>
      <c r="BE51" s="342"/>
      <c r="BF51" s="2"/>
      <c r="BG51" s="2">
        <f>IF($A51&gt;='DB_FG_243way_Regular Symbol'!F$16,"",IF(D51=0,"",COUNTIF(D51:D53,$BF$1)))</f>
        <v>0</v>
      </c>
      <c r="BH51" s="2" t="str">
        <f>IF($A51&gt;='DB_FG_243way_Regular Symbol'!G$16,"",IF(E51=0,"",COUNTIF(E51:E53,$BF$1)))</f>
        <v/>
      </c>
      <c r="BI51" s="2">
        <f>IF($A51&gt;='DB_FG_243way_Regular Symbol'!H$16,"",IF(F51=0,"",COUNTIF(F51:F53,$BF$1)))</f>
        <v>0</v>
      </c>
      <c r="BK51" s="342"/>
      <c r="BL51" s="2"/>
      <c r="BM51" s="2">
        <f>IF($A51&gt;='DB_FG_243way_Regular Symbol'!F$16,"",IF(D51=0,"",IF(OR(D51=$AM$1,D51=$BL$1,D52=$AM$1,D52=$BL$1,D53=$AM$1,D53=$BL$1),0,1)))</f>
        <v>1</v>
      </c>
      <c r="BN51" s="2" t="str">
        <f>IF($A51&gt;='DB_FG_243way_Regular Symbol'!G$16,"",IF(E51=0,"",IF(OR(E51=$AM$1,E51=$BL$1,E52=$AM$1,E52=$BL$1,E53=$AM$1,E53=$BL$1),0,1)))</f>
        <v/>
      </c>
      <c r="BO51" s="128">
        <f>IF($A51&gt;='DB_FG_243way_Regular Symbol'!H$16,"",IF(F51=0,"",IF(OR(F51=$AM$1,F51=$BL$1,F52=$AM$1,F52=$BL$1,F53=$AM$1,F53=$BL$1),0,1)))</f>
        <v>1</v>
      </c>
      <c r="BQ51" s="2" t="str">
        <f>IF($A51&gt;='DB_FG_243way_Regular Symbol'!D$16,"",IF(B51=0,"",IF(OR(B51=$BQ$1,B51=$BR$1,B52=$BQ$1,B52=$BR$1,B53=$BQ$1,B53=$BR$1),0,1)))</f>
        <v/>
      </c>
      <c r="BR51" s="2" t="str">
        <f>IF($A51&gt;='DB_FG_243way_Regular Symbol'!E$16,"",IF(C51=0,"",IF(OR(C51=$BQ$1,C51=$BR$1,C52=$BQ$1,C52=$BR$1,C53=$BQ$1,C53=$BR$1),0,1)))</f>
        <v/>
      </c>
      <c r="BS51" s="2">
        <f>IF($A51&gt;='DB_FG_243way_Regular Symbol'!F$16,"",IF(D51=0,"",IF(OR(D51=$BQ$1,D51=$BR$1,D52=$BQ$1,D52=$BR$1,D53=$BQ$1,D53=$BR$1),0,1)))</f>
        <v>1</v>
      </c>
      <c r="BT51" s="2" t="str">
        <f>IF($A51&gt;='DB_FG_243way_Regular Symbol'!G$16,"",IF(E51=0,"",IF(OR(E51=$BQ$1,E51=$BR$1,E52=$BQ$1,E52=$BR$1,E53=$BQ$1,E53=$BR$1),0,1)))</f>
        <v/>
      </c>
      <c r="BU51" s="2">
        <f>IF($A51&gt;='DB_FG_243way_Regular Symbol'!H$16,"",IF(F51=0,"",IF(OR(F51=$BQ$1,F51=$BR$1,F52=$BQ$1,F52=$BR$1,F53=$BQ$1,F53=$BR$1),0,1)))</f>
        <v>1</v>
      </c>
      <c r="BW51" s="2" t="str">
        <f>IF($A51&gt;='DB_FG_243way_Regular Symbol'!D$16,"",IF(B51=0,"",IF(OR(B51=$BW$1,B52=$BW$1,B53=$BW$1,B51=$BX$1,B52=$BX$1,B53=$BX$1),0,1)))</f>
        <v/>
      </c>
      <c r="BX51" s="2" t="str">
        <f>IF($A51&gt;='DB_FG_243way_Regular Symbol'!E$16,"",IF(C51=0,"",IF(OR(C51=$BW$1,C52=$BW$1,C53=$BW$1,C51=$BX$1,C52=$BX$1,C53=$BX$1),0,1)))</f>
        <v/>
      </c>
      <c r="BY51" s="2">
        <f>IF($A51&gt;='DB_FG_243way_Regular Symbol'!F$16,"",IF(D51=0,"",IF(OR(D51=$BW$1,D52=$BW$1,D53=$BW$1,D51=$BX$1,D52=$BX$1,D53=$BX$1),0,1)))</f>
        <v>1</v>
      </c>
      <c r="BZ51" s="2" t="str">
        <f>IF($A51&gt;='DB_FG_243way_Regular Symbol'!G$16,"",IF(E51=0,"",IF(OR(E51=$BW$1,E52=$BW$1,E53=$BW$1,E51=$BX$1,E52=$BX$1,E53=$BX$1),0,1)))</f>
        <v/>
      </c>
      <c r="CA51" s="2">
        <f>IF($A51&gt;='DB_FG_243way_Regular Symbol'!H$16,"",IF(F51=0,"",IF(OR(F51=$BW$1,F52=$BW$1,F53=$BW$1,F51=$BX$1,F52=$BX$1,F53=$BX$1),0,1)))</f>
        <v>1</v>
      </c>
      <c r="CC51" s="2" t="str">
        <f>IF($A51&gt;='DB_FG_243way_Regular Symbol'!D$16,"",IF(B51=0,"",IF(OR(B51=$BW$1,B52=$BW$1,B53=$BW$1,B51=$CD$1,B52=$CD$1,B53=$CD$1),0,1)))</f>
        <v/>
      </c>
      <c r="CD51" s="2" t="str">
        <f>IF($A51&gt;='DB_FG_243way_Regular Symbol'!E$16,"",IF(C51=0,"",IF(OR(C51=$BW$1,C52=$BW$1,C53=$BW$1,C51=$CD$1,C52=$CD$1,C53=$CD$1),0,1)))</f>
        <v/>
      </c>
      <c r="CE51" s="2">
        <f>IF($A51&gt;='DB_FG_243way_Regular Symbol'!F$16,"",IF(D51=0,"",IF(OR(D51=$BW$1,D52=$BW$1,D53=$BW$1,D51=$CD$1,D52=$CD$1,D53=$CD$1),0,1)))</f>
        <v>1</v>
      </c>
      <c r="CF51" s="2" t="str">
        <f>IF($A51&gt;='DB_FG_243way_Regular Symbol'!G$16,"",IF(E51=0,"",IF(OR(E51=$BW$1,E52=$BW$1,E53=$BW$1,E51=$CD$1,E52=$CD$1,E53=$CD$1),0,1)))</f>
        <v/>
      </c>
      <c r="CG51" s="2">
        <f>IF($A51&gt;='DB_FG_243way_Regular Symbol'!H$16,"",IF(F51=0,"",IF(OR(F51=$BW$1,F52=$BW$1,F53=$BW$1,F51=$CD$1,F52=$CD$1,F53=$CD$1),0,1)))</f>
        <v>1</v>
      </c>
      <c r="CI51" s="2" t="str">
        <f>IF($A51&gt;='DB_FG_243way_Regular Symbol'!D$16,"",IF(B51=0,"",IF(OR(B51=$BW$1,B52=$BW$1,B53=$BW$1,B51=$CJ$1,B52=$CJ$1,B53=$CJ$1),0,1)))</f>
        <v/>
      </c>
      <c r="CJ51" s="2" t="str">
        <f>IF($A51&gt;='DB_FG_243way_Regular Symbol'!E$16,"",IF(C51=0,"",IF(OR(C51=$BW$1,C52=$BW$1,C53=$BW$1,C51=$CJ$1,C52=$CJ$1,C53=$CJ$1),0,1)))</f>
        <v/>
      </c>
      <c r="CK51" s="2">
        <f>IF($A51&gt;='DB_FG_243way_Regular Symbol'!F$16,"",IF(D51=0,"",IF(OR(D51=$BW$1,D52=$BW$1,D53=$BW$1,D51=$CJ$1,D52=$CJ$1,D53=$CJ$1),0,1)))</f>
        <v>0</v>
      </c>
      <c r="CL51" s="2" t="str">
        <f>IF($A51&gt;='DB_FG_243way_Regular Symbol'!G$16,"",IF(E51=0,"",IF(OR(E51=$BW$1,E52=$BW$1,E53=$BW$1,E51=$CJ$1,E52=$CJ$1,E53=$CJ$1),0,1)))</f>
        <v/>
      </c>
      <c r="CM51" s="2">
        <f>IF($A51&gt;='DB_FG_243way_Regular Symbol'!H$16,"",IF(F51=0,"",IF(OR(F51=$BW$1,F52=$BW$1,F53=$BW$1,F51=$CJ$1,F52=$CJ$1,F53=$CJ$1),0,1)))</f>
        <v>0</v>
      </c>
      <c r="CO51" s="2" t="str">
        <f>IF($A51&gt;='DB_FG_243way_Regular Symbol'!D$16,"",IF(B51=0,"",IF(OR(B51=$BW$1,B52=$BW$1,B53=$BW$1,B51=$CP$1,B52=$CP$1,B53=$CP$1),0,1)))</f>
        <v/>
      </c>
      <c r="CP51" s="2" t="str">
        <f>IF($A51&gt;='DB_FG_243way_Regular Symbol'!E$16,"",IF(C51=0,"",IF(OR(C51=$BW$1,C52=$BW$1,C53=$BW$1,C51=$CP$1,C52=$CP$1,C53=$CP$1),0,1)))</f>
        <v/>
      </c>
      <c r="CQ51" s="2">
        <f>IF($A51&gt;='DB_FG_243way_Regular Symbol'!F$16,"",IF(D51=0,"",IF(OR(D51=$BW$1,D52=$BW$1,D53=$BW$1,D51=$CP$1,D52=$CP$1,D53=$CP$1),0,1)))</f>
        <v>0</v>
      </c>
      <c r="CR51" s="2" t="str">
        <f>IF($A51&gt;='DB_FG_243way_Regular Symbol'!G$16,"",IF(E51=0,"",IF(OR(E51=$BW$1,E52=$BW$1,E53=$BW$1,E51=$CP$1,E52=$CP$1,E53=$CP$1),0,1)))</f>
        <v/>
      </c>
      <c r="CS51" s="2">
        <f>IF($A51&gt;='DB_FG_243way_Regular Symbol'!H$16,"",IF(F51=0,"",IF(OR(F51=$BW$1,F52=$BW$1,F53=$BW$1,F51=$CP$1,F52=$CP$1,F53=$CP$1),0,1)))</f>
        <v>0</v>
      </c>
      <c r="CU51" s="2" t="str">
        <f>IF($A51&gt;='DB_FG_243way_Regular Symbol'!D$16,"",IF(B51=0,"",IF(OR(B51=$BW$1,B52=$BW$1,B53=$BW$1,B51=$CV$1,B52=$CV$1,B53=$CV$1),0,1)))</f>
        <v/>
      </c>
      <c r="CV51" s="2" t="str">
        <f>IF($A51&gt;='DB_FG_243way_Regular Symbol'!E$16,"",IF(C51=0,"",IF(OR(C51=$BW$1,C52=$BW$1,C53=$BW$1,C51=$CV$1,C52=$CV$1,C53=$CV$1),0,1)))</f>
        <v/>
      </c>
      <c r="CW51" s="2">
        <f>IF($A51&gt;='DB_FG_243way_Regular Symbol'!F$16,"",IF(D51=0,"",IF(OR(D51=$BW$1,D52=$BW$1,D53=$BW$1,D51=$CV$1,D52=$CV$1,D53=$CV$1),0,1)))</f>
        <v>1</v>
      </c>
      <c r="CX51" s="2" t="str">
        <f>IF($A51&gt;='DB_FG_243way_Regular Symbol'!G$16,"",IF(E51=0,"",IF(OR(E51=$BW$1,E52=$BW$1,E53=$BW$1,E51=$CV$1,E52=$CV$1,E53=$CV$1),0,1)))</f>
        <v/>
      </c>
      <c r="CY51" s="2">
        <f>IF($A51&gt;='DB_FG_243way_Regular Symbol'!H$16,"",IF(F51=0,"",IF(OR(F51=$BW$1,F52=$BW$1,F53=$BW$1,F51=$CV$1,F52=$CV$1,F53=$CV$1),0,1)))</f>
        <v>0</v>
      </c>
    </row>
    <row r="52" spans="1:103">
      <c r="A52" s="341">
        <f>IF('DB_FG_243way_Regular Symbol'!L51="","",'DB_FG_243way_Regular Symbol'!L51)</f>
        <v>48</v>
      </c>
      <c r="B52" s="184" t="str">
        <f>IF('DB_FG_243way_Regular Symbol'!M51="",
IF($A52-'DB_FG_243way_Regular Symbol'!D$16&gt;='DB_FG_243way_RegularＸ_W()'!B$2-1,"",VLOOKUP($A52-'DB_FG_243way_Regular Symbol'!D$16,'DB_FG_243way_Regular Symbol'!$L$3:$Q$99,'DB_FG_243way_RegularＸ_W()'!B$3+1,FALSE)),
'DB_FG_243way_Regular Symbol'!M51)</f>
        <v/>
      </c>
      <c r="C52" s="184" t="str">
        <f>IF('DB_FG_243way_Regular Symbol'!N51="",
IF($A52-'DB_FG_243way_Regular Symbol'!E$16&gt;='DB_FG_243way_RegularＸ_W()'!C$2-1,"",VLOOKUP($A52-'DB_FG_243way_Regular Symbol'!E$16,'DB_FG_243way_Regular Symbol'!$L$3:$Q$99,'DB_FG_243way_RegularＸ_W()'!C$3+1,FALSE)),
'DB_FG_243way_Regular Symbol'!N51)</f>
        <v/>
      </c>
      <c r="D52" s="184" t="str">
        <f>IF('DB_FG_243way_Regular Symbol'!O51="",
IF($A52-'DB_FG_243way_Regular Symbol'!F$16&gt;='DB_FG_243way_RegularＸ_W()'!D$2-1,"",VLOOKUP($A52-'DB_FG_243way_Regular Symbol'!F$16,'DB_FG_243way_Regular Symbol'!$L$3:$Q$99,'DB_FG_243way_RegularＸ_W()'!D$3+1,FALSE)),
'DB_FG_243way_Regular Symbol'!O51)</f>
        <v>TE</v>
      </c>
      <c r="E52" s="184" t="str">
        <f>IF('DB_FG_243way_Regular Symbol'!P51="",
IF($A52-'DB_FG_243way_Regular Symbol'!G$16&gt;='DB_FG_243way_RegularＸ_W()'!E$2-1,"",VLOOKUP($A52-'DB_FG_243way_Regular Symbol'!G$16,'DB_FG_243way_Regular Symbol'!$L$3:$Q$99,'DB_FG_243way_RegularＸ_W()'!E$3+1,FALSE)),
'DB_FG_243way_Regular Symbol'!P51)</f>
        <v/>
      </c>
      <c r="F52" s="358" t="str">
        <f>IF('DB_FG_243way_Regular Symbol'!Q51="",
IF($A52-'DB_FG_243way_Regular Symbol'!H$16&gt;='DB_FG_243way_RegularＸ_W()'!F$2-1,"",VLOOKUP($A52-'DB_FG_243way_Regular Symbol'!H$16,'DB_FG_243way_Regular Symbol'!$L$3:$Q$99,'DB_FG_243way_RegularＸ_W()'!F$3+1,FALSE)),
'DB_FG_243way_Regular Symbol'!Q51)</f>
        <v>TE</v>
      </c>
      <c r="O52" s="342" t="str">
        <f>IF($A52&gt;='DB_FG_243way_Regular Symbol'!D$16,"",IF(B52=0,"",IF(OR(B52=$O$1,B52=$P$1,B53=$O$1,B53=$P$1,B54=$O$1,B54=$P$1),0,1)))</f>
        <v/>
      </c>
      <c r="P52" s="2" t="str">
        <f>IF($A52&gt;='DB_FG_243way_Regular Symbol'!E$16,"",IF(C52=0,"",IF(OR(C52=$O$1,C52=$P$1,C53=$O$1,C53=$P$1,C54=$O$1,C54=$P$1),0,1)))</f>
        <v/>
      </c>
      <c r="Q52" s="2">
        <f>IF($A52&gt;='DB_FG_243way_Regular Symbol'!F$16,"",IF(D52=0,"",IF(OR(D52=$O$1,D52=$P$1,D53=$O$1,D53=$P$1,D54=$O$1,D54=$P$1),0,1)))</f>
        <v>0</v>
      </c>
      <c r="R52" s="2" t="str">
        <f>IF($A52&gt;='DB_FG_243way_Regular Symbol'!G$16,"",IF(E52=0,"",IF(OR(E52=$O$1,E52=$P$1,E53=$O$1,E53=$P$1,E54=$O$1,E54=$P$1),0,1)))</f>
        <v/>
      </c>
      <c r="S52" s="128">
        <f>IF($A52&gt;='DB_FG_243way_Regular Symbol'!H$16,"",IF(F52=0,"",IF(OR(F52=$O$1,F52=$P$1,F53=$O$1,F53=$P$1,F54=$O$1,F54=$P$1),0,1)))</f>
        <v>1</v>
      </c>
      <c r="U52" s="342" t="str">
        <f>IF($A52&gt;='DB_FG_243way_Regular Symbol'!D$16,"",IF(B52=0,"",IF(OR(B52=$U$1,B52=$V$1,B53=$U$1,B53=$V$1,B54=$U$1,B54=$V$1),0,1)))</f>
        <v/>
      </c>
      <c r="V52" s="2" t="str">
        <f>IF($A52&gt;='DB_FG_243way_Regular Symbol'!E$16,"",IF(C52=0,"",IF(OR(C52=$U$1,C52=$V$1,C53=$U$1,C53=$V$1,C54=$U$1,C54=$V$1),0,1)))</f>
        <v/>
      </c>
      <c r="W52" s="2">
        <f>IF($A52&gt;='DB_FG_243way_Regular Symbol'!F$16,"",IF(D52=0,"",IF(OR(D52=$U$1,D52=$V$1,D53=$U$1,D53=$V$1,D54=$U$1,D54=$V$1),0,1)))</f>
        <v>0</v>
      </c>
      <c r="X52" s="2" t="str">
        <f>IF($A52&gt;='DB_FG_243way_Regular Symbol'!G$16,"",IF(E52=0,"",IF(OR(E52=$U$1,E52=$V$1,E53=$U$1,E53=$V$1,E54=$U$1,E54=$V$1),0,1)))</f>
        <v/>
      </c>
      <c r="Y52" s="128">
        <f>IF($A52&gt;='DB_FG_243way_Regular Symbol'!H$16,"",IF(F52=0,"",IF(OR(F52=$U$1,F52=$V$1,F53=$U$1,F53=$V$1,F54=$U$1,F54=$V$1),0,1)))</f>
        <v>1</v>
      </c>
      <c r="AA52" s="342" t="str">
        <f>IF($A52&gt;='DB_FG_243way_Regular Symbol'!D$16,"",IF(B52=0,"",IF(OR(B52=$AA$1,B52=$AB$1,B53=$AA$1,B53=$AB$1,B54=$AA$1,,B54=$AB$1),0,1)))</f>
        <v/>
      </c>
      <c r="AB52" s="2" t="str">
        <f>IF($A52&gt;='DB_FG_243way_Regular Symbol'!E$16,"",IF(C52=0,"",IF(OR(C52=$AA$1,C52=$AB$1,C53=$AA$1,C53=$AB$1,C54=$AA$1,,C54=$AB$1),0,1)))</f>
        <v/>
      </c>
      <c r="AC52" s="2">
        <f>IF($A52&gt;='DB_FG_243way_Regular Symbol'!F$16,"",IF(D52=0,"",IF(OR(D52=$AA$1,D52=$AB$1,D53=$AA$1,D53=$AB$1,D54=$AA$1,,D54=$AB$1),0,1)))</f>
        <v>1</v>
      </c>
      <c r="AD52" s="2" t="str">
        <f>IF($A52&gt;='DB_FG_243way_Regular Symbol'!G$16,"",IF(E52=0,"",IF(OR(E52=$AA$1,E52=$AB$1,E53=$AA$1,E53=$AB$1,E54=$AA$1,,E54=$AB$1),0,1)))</f>
        <v/>
      </c>
      <c r="AE52" s="128">
        <f>IF($A52&gt;='DB_FG_243way_Regular Symbol'!H$16,"",IF(F52=0,"",IF(OR(F52=$AA$1,F52=$AB$1,F53=$AA$1,F53=$AB$1,F54=$AA$1,,F54=$AB$1),0,1)))</f>
        <v>1</v>
      </c>
      <c r="AG52" s="342" t="str">
        <f>IF($A52&gt;='DB_FG_243way_Regular Symbol'!D$16,"",IF(B52=0,"",IF(OR(B52=$AG$1,B52=$AH$1,B53=$AG$1,B53=$AH$1,B54=$AG$1,B54=$AH$1),0,1)))</f>
        <v/>
      </c>
      <c r="AH52" s="2" t="str">
        <f>IF($A52&gt;='DB_FG_243way_Regular Symbol'!E$16,"",IF(C52=0,"",IF(OR(C52=$AG$1,C52=$AH$1,C53=$AG$1,C53=$AH$1,C54=$AG$1,C54=$AH$1),0,1)))</f>
        <v/>
      </c>
      <c r="AI52" s="2">
        <f>IF($A52&gt;='DB_FG_243way_Regular Symbol'!F$16,"",IF(D52=0,"",IF(OR(D52=$AG$1,D52=$AH$1,D53=$AG$1,D53=$AH$1,D54=$AG$1,D54=$AH$1),0,1)))</f>
        <v>1</v>
      </c>
      <c r="AJ52" s="2" t="str">
        <f>IF($A52&gt;='DB_FG_243way_Regular Symbol'!G$16,"",IF(E52=0,"",IF(OR(E52=$AG$1,E52=$AH$1,E53=$AG$1,E53=$AH$1,E54=$AG$1,E54=$AH$1),0,1)))</f>
        <v/>
      </c>
      <c r="AK52" s="128">
        <f>IF($A52&gt;='DB_FG_243way_Regular Symbol'!H$16,"",IF(F52=0,"",IF(OR(F52=$AG$1,F52=$AH$1,F53=$AG$1,F53=$AH$1,F54=$AG$1,F54=$AH$1),0,1)))</f>
        <v>1</v>
      </c>
      <c r="AM52" s="342" t="str">
        <f>IF($A52&gt;='DB_FG_243way_Regular Symbol'!D$16,"",IF(B52=0,"",IF(OR(B52=$AM$1,B52=$AN$1,B53=$AM$1,B53=$AN$1,B54=$AM$1,B54=$AN$1),0,1)))</f>
        <v/>
      </c>
      <c r="AN52" s="2" t="str">
        <f>IF($A52&gt;='DB_FG_243way_Regular Symbol'!E$16,"",IF(C52=0,"",IF(OR(C52=$AM$1,C52=$AN$1,C53=$AM$1,C53=$AN$1,C54=$AM$1,C54=$AN$1),0,1)))</f>
        <v/>
      </c>
      <c r="AO52" s="2">
        <f>IF($A52&gt;='DB_FG_243way_Regular Symbol'!F$16,"",IF(D52=0,"",IF(OR(D52=$AM$1,D52=$AN$1,D53=$AM$1,D53=$AN$1,D54=$AM$1,D54=$AN$1),0,1)))</f>
        <v>1</v>
      </c>
      <c r="AP52" s="2" t="str">
        <f>IF($A52&gt;='DB_FG_243way_Regular Symbol'!G$16,"",IF(E52=0,"",IF(OR(E52=$AM$1,E52=$AN$1,E53=$AM$1,E53=$AN$1,E54=$AM$1,E54=$AN$1),0,1)))</f>
        <v/>
      </c>
      <c r="AQ52" s="128">
        <f>IF($A52&gt;='DB_FG_243way_Regular Symbol'!H$16,"",IF(F52=0,"",IF(OR(F52=$AM$1,F52=$AN$1,F53=$AM$1,F53=$AN$1,F54=$AM$1,F54=$AN$1),0,1)))</f>
        <v>1</v>
      </c>
      <c r="AS52" s="342" t="str">
        <f>IF($A52&gt;='DB_FG_243way_Regular Symbol'!D$16,"",IF(B52=0,"",IF(OR(B52=$AM$1,B52=$AT$1,B53=$AM$1,B53=$AT$1,B54=$AM$1,B54=$AT$1),0,1)))</f>
        <v/>
      </c>
      <c r="AT52" s="2" t="str">
        <f>IF($A52&gt;='DB_FG_243way_Regular Symbol'!E$16,"",IF(C52=0,"",IF(OR(C52=$AM$1,C52=$AT$1,C53=$AM$1,C53=$AT$1,C54=$AM$1,C54=$AT$1),0,1)))</f>
        <v/>
      </c>
      <c r="AU52" s="2">
        <f>IF($A52&gt;='DB_FG_243way_Regular Symbol'!F$16,"",IF(D52=0,"",IF(OR(D52=$AM$1,D52=$AT$1,D53=$AM$1,D53=$AT$1,D54=$AM$1,D54=$AT$1),0,1)))</f>
        <v>1</v>
      </c>
      <c r="AV52" s="2" t="str">
        <f>IF($A52&gt;='DB_FG_243way_Regular Symbol'!G$16,"",IF(E52=0,"",IF(OR(E52=$AM$1,E52=$AT$1,E53=$AM$1,E53=$AT$1,E54=$AM$1,E54=$AT$1),0,1)))</f>
        <v/>
      </c>
      <c r="AW52" s="128">
        <f>IF($A52&gt;='DB_FG_243way_Regular Symbol'!H$16,"",IF(F52=0,"",IF(OR(F52=$AM$1,F52=$AT$1,F53=$AM$1,F53=$AT$1,F54=$AM$1,F54=$AT$1),0,1)))</f>
        <v>1</v>
      </c>
      <c r="AY52" s="342" t="str">
        <f>IF($A52&gt;='DB_FG_243way_Regular Symbol'!D$16,"",IF(B52=0,"",IF(OR(B52=$AM$1,B52=$AZ$1,B53=$AM$1,B53=$AZ$1,B54=$AM$1,B54=$AZ$1),0,1)))</f>
        <v/>
      </c>
      <c r="AZ52" s="2" t="str">
        <f>IF($A52&gt;='DB_FG_243way_Regular Symbol'!E$16,"",IF(C52=0,"",IF(OR(C52=$AM$1,C52=$AZ$1,C53=$AM$1,C53=$AZ$1,C54=$AM$1,C54=$AZ$1),0,1)))</f>
        <v/>
      </c>
      <c r="BA52" s="2">
        <f>IF($A52&gt;='DB_FG_243way_Regular Symbol'!F$16,"",IF(D52=0,"",IF(OR(D52=$AM$1,D52=$AZ$1,D53=$AM$1,D53=$AZ$1,D54=$AM$1,D54=$AZ$1),0,1)))</f>
        <v>1</v>
      </c>
      <c r="BB52" s="2" t="str">
        <f>IF($A52&gt;='DB_FG_243way_Regular Symbol'!G$16,"",IF(E52=0,"",IF(OR(E52=$AM$1,E52=$AZ$1,E53=$AM$1,E53=$AZ$1,E54=$AM$1,E54=$AZ$1),0,1)))</f>
        <v/>
      </c>
      <c r="BC52" s="128">
        <f>IF($A52&gt;='DB_FG_243way_Regular Symbol'!H$16,"",IF(F52=0,"",IF(OR(F52=$AM$1,F52=$AZ$1,F53=$AM$1,F53=$AZ$1,F54=$AM$1,F54=$AZ$1),0,1)))</f>
        <v>1</v>
      </c>
      <c r="BE52" s="342"/>
      <c r="BF52" s="2"/>
      <c r="BG52" s="2">
        <f>IF($A52&gt;='DB_FG_243way_Regular Symbol'!F$16,"",IF(D52=0,"",COUNTIF(D52:D54,$BF$1)))</f>
        <v>0</v>
      </c>
      <c r="BH52" s="2" t="str">
        <f>IF($A52&gt;='DB_FG_243way_Regular Symbol'!G$16,"",IF(E52=0,"",COUNTIF(E52:E54,$BF$1)))</f>
        <v/>
      </c>
      <c r="BI52" s="2">
        <f>IF($A52&gt;='DB_FG_243way_Regular Symbol'!H$16,"",IF(F52=0,"",COUNTIF(F52:F54,$BF$1)))</f>
        <v>0</v>
      </c>
      <c r="BK52" s="342"/>
      <c r="BL52" s="2"/>
      <c r="BM52" s="2">
        <f>IF($A52&gt;='DB_FG_243way_Regular Symbol'!F$16,"",IF(D52=0,"",IF(OR(D52=$AM$1,D52=$BL$1,D53=$AM$1,D53=$BL$1,D54=$AM$1,D54=$BL$1),0,1)))</f>
        <v>1</v>
      </c>
      <c r="BN52" s="2" t="str">
        <f>IF($A52&gt;='DB_FG_243way_Regular Symbol'!G$16,"",IF(E52=0,"",IF(OR(E52=$AM$1,E52=$BL$1,E53=$AM$1,E53=$BL$1,E54=$AM$1,E54=$BL$1),0,1)))</f>
        <v/>
      </c>
      <c r="BO52" s="128">
        <f>IF($A52&gt;='DB_FG_243way_Regular Symbol'!H$16,"",IF(F52=0,"",IF(OR(F52=$AM$1,F52=$BL$1,F53=$AM$1,F53=$BL$1,F54=$AM$1,F54=$BL$1),0,1)))</f>
        <v>1</v>
      </c>
      <c r="BQ52" s="2" t="str">
        <f>IF($A52&gt;='DB_FG_243way_Regular Symbol'!D$16,"",IF(B52=0,"",IF(OR(B52=$BQ$1,B52=$BR$1,B53=$BQ$1,B53=$BR$1,B54=$BQ$1,B54=$BR$1),0,1)))</f>
        <v/>
      </c>
      <c r="BR52" s="2" t="str">
        <f>IF($A52&gt;='DB_FG_243way_Regular Symbol'!E$16,"",IF(C52=0,"",IF(OR(C52=$BQ$1,C52=$BR$1,C53=$BQ$1,C53=$BR$1,C54=$BQ$1,C54=$BR$1),0,1)))</f>
        <v/>
      </c>
      <c r="BS52" s="2">
        <f>IF($A52&gt;='DB_FG_243way_Regular Symbol'!F$16,"",IF(D52=0,"",IF(OR(D52=$BQ$1,D52=$BR$1,D53=$BQ$1,D53=$BR$1,D54=$BQ$1,D54=$BR$1),0,1)))</f>
        <v>1</v>
      </c>
      <c r="BT52" s="2" t="str">
        <f>IF($A52&gt;='DB_FG_243way_Regular Symbol'!G$16,"",IF(E52=0,"",IF(OR(E52=$BQ$1,E52=$BR$1,E53=$BQ$1,E53=$BR$1,E54=$BQ$1,E54=$BR$1),0,1)))</f>
        <v/>
      </c>
      <c r="BU52" s="2">
        <f>IF($A52&gt;='DB_FG_243way_Regular Symbol'!H$16,"",IF(F52=0,"",IF(OR(F52=$BQ$1,F52=$BR$1,F53=$BQ$1,F53=$BR$1,F54=$BQ$1,F54=$BR$1),0,1)))</f>
        <v>1</v>
      </c>
      <c r="BW52" s="2" t="str">
        <f>IF($A52&gt;='DB_FG_243way_Regular Symbol'!D$16,"",IF(B52=0,"",IF(OR(B52=$BW$1,B53=$BW$1,B54=$BW$1,B52=$BX$1,B53=$BX$1,B54=$BX$1),0,1)))</f>
        <v/>
      </c>
      <c r="BX52" s="2" t="str">
        <f>IF($A52&gt;='DB_FG_243way_Regular Symbol'!E$16,"",IF(C52=0,"",IF(OR(C52=$BW$1,C53=$BW$1,C54=$BW$1,C52=$BX$1,C53=$BX$1,C54=$BX$1),0,1)))</f>
        <v/>
      </c>
      <c r="BY52" s="2">
        <f>IF($A52&gt;='DB_FG_243way_Regular Symbol'!F$16,"",IF(D52=0,"",IF(OR(D52=$BW$1,D53=$BW$1,D54=$BW$1,D52=$BX$1,D53=$BX$1,D54=$BX$1),0,1)))</f>
        <v>1</v>
      </c>
      <c r="BZ52" s="2" t="str">
        <f>IF($A52&gt;='DB_FG_243way_Regular Symbol'!G$16,"",IF(E52=0,"",IF(OR(E52=$BW$1,E53=$BW$1,E54=$BW$1,E52=$BX$1,E53=$BX$1,E54=$BX$1),0,1)))</f>
        <v/>
      </c>
      <c r="CA52" s="2">
        <f>IF($A52&gt;='DB_FG_243way_Regular Symbol'!H$16,"",IF(F52=0,"",IF(OR(F52=$BW$1,F53=$BW$1,F54=$BW$1,F52=$BX$1,F53=$BX$1,F54=$BX$1),0,1)))</f>
        <v>0</v>
      </c>
      <c r="CC52" s="2" t="str">
        <f>IF($A52&gt;='DB_FG_243way_Regular Symbol'!D$16,"",IF(B52=0,"",IF(OR(B52=$BW$1,B53=$BW$1,B54=$BW$1,B52=$CD$1,B53=$CD$1,B54=$CD$1),0,1)))</f>
        <v/>
      </c>
      <c r="CD52" s="2" t="str">
        <f>IF($A52&gt;='DB_FG_243way_Regular Symbol'!E$16,"",IF(C52=0,"",IF(OR(C52=$BW$1,C53=$BW$1,C54=$BW$1,C52=$CD$1,C53=$CD$1,C54=$CD$1),0,1)))</f>
        <v/>
      </c>
      <c r="CE52" s="2">
        <f>IF($A52&gt;='DB_FG_243way_Regular Symbol'!F$16,"",IF(D52=0,"",IF(OR(D52=$BW$1,D53=$BW$1,D54=$BW$1,D52=$CD$1,D53=$CD$1,D54=$CD$1),0,1)))</f>
        <v>1</v>
      </c>
      <c r="CF52" s="2" t="str">
        <f>IF($A52&gt;='DB_FG_243way_Regular Symbol'!G$16,"",IF(E52=0,"",IF(OR(E52=$BW$1,E53=$BW$1,E54=$BW$1,E52=$CD$1,E53=$CD$1,E54=$CD$1),0,1)))</f>
        <v/>
      </c>
      <c r="CG52" s="2">
        <f>IF($A52&gt;='DB_FG_243way_Regular Symbol'!H$16,"",IF(F52=0,"",IF(OR(F52=$BW$1,F53=$BW$1,F54=$BW$1,F52=$CD$1,F53=$CD$1,F54=$CD$1),0,1)))</f>
        <v>1</v>
      </c>
      <c r="CI52" s="2" t="str">
        <f>IF($A52&gt;='DB_FG_243way_Regular Symbol'!D$16,"",IF(B52=0,"",IF(OR(B52=$BW$1,B53=$BW$1,B54=$BW$1,B52=$CJ$1,B53=$CJ$1,B54=$CJ$1),0,1)))</f>
        <v/>
      </c>
      <c r="CJ52" s="2" t="str">
        <f>IF($A52&gt;='DB_FG_243way_Regular Symbol'!E$16,"",IF(C52=0,"",IF(OR(C52=$BW$1,C53=$BW$1,C54=$BW$1,C52=$CJ$1,C53=$CJ$1,C54=$CJ$1),0,1)))</f>
        <v/>
      </c>
      <c r="CK52" s="2">
        <f>IF($A52&gt;='DB_FG_243way_Regular Symbol'!F$16,"",IF(D52=0,"",IF(OR(D52=$BW$1,D53=$BW$1,D54=$BW$1,D52=$CJ$1,D53=$CJ$1,D54=$CJ$1),0,1)))</f>
        <v>1</v>
      </c>
      <c r="CL52" s="2" t="str">
        <f>IF($A52&gt;='DB_FG_243way_Regular Symbol'!G$16,"",IF(E52=0,"",IF(OR(E52=$BW$1,E53=$BW$1,E54=$BW$1,E52=$CJ$1,E53=$CJ$1,E54=$CJ$1),0,1)))</f>
        <v/>
      </c>
      <c r="CM52" s="2">
        <f>IF($A52&gt;='DB_FG_243way_Regular Symbol'!H$16,"",IF(F52=0,"",IF(OR(F52=$BW$1,F53=$BW$1,F54=$BW$1,F52=$CJ$1,F53=$CJ$1,F54=$CJ$1),0,1)))</f>
        <v>0</v>
      </c>
      <c r="CO52" s="2" t="str">
        <f>IF($A52&gt;='DB_FG_243way_Regular Symbol'!D$16,"",IF(B52=0,"",IF(OR(B52=$BW$1,B53=$BW$1,B54=$BW$1,B52=$CP$1,B53=$CP$1,B54=$CP$1),0,1)))</f>
        <v/>
      </c>
      <c r="CP52" s="2" t="str">
        <f>IF($A52&gt;='DB_FG_243way_Regular Symbol'!E$16,"",IF(C52=0,"",IF(OR(C52=$BW$1,C53=$BW$1,C54=$BW$1,C52=$CP$1,C53=$CP$1,C54=$CP$1),0,1)))</f>
        <v/>
      </c>
      <c r="CQ52" s="2">
        <f>IF($A52&gt;='DB_FG_243way_Regular Symbol'!F$16,"",IF(D52=0,"",IF(OR(D52=$BW$1,D53=$BW$1,D54=$BW$1,D52=$CP$1,D53=$CP$1,D54=$CP$1),0,1)))</f>
        <v>0</v>
      </c>
      <c r="CR52" s="2" t="str">
        <f>IF($A52&gt;='DB_FG_243way_Regular Symbol'!G$16,"",IF(E52=0,"",IF(OR(E52=$BW$1,E53=$BW$1,E54=$BW$1,E52=$CP$1,E53=$CP$1,E54=$CP$1),0,1)))</f>
        <v/>
      </c>
      <c r="CS52" s="2">
        <f>IF($A52&gt;='DB_FG_243way_Regular Symbol'!H$16,"",IF(F52=0,"",IF(OR(F52=$BW$1,F53=$BW$1,F54=$BW$1,F52=$CP$1,F53=$CP$1,F54=$CP$1),0,1)))</f>
        <v>0</v>
      </c>
      <c r="CU52" s="2" t="str">
        <f>IF($A52&gt;='DB_FG_243way_Regular Symbol'!D$16,"",IF(B52=0,"",IF(OR(B52=$BW$1,B53=$BW$1,B54=$BW$1,B52=$CV$1,B53=$CV$1,B54=$CV$1),0,1)))</f>
        <v/>
      </c>
      <c r="CV52" s="2" t="str">
        <f>IF($A52&gt;='DB_FG_243way_Regular Symbol'!E$16,"",IF(C52=0,"",IF(OR(C52=$BW$1,C53=$BW$1,C54=$BW$1,C52=$CV$1,C53=$CV$1,C54=$CV$1),0,1)))</f>
        <v/>
      </c>
      <c r="CW52" s="2">
        <f>IF($A52&gt;='DB_FG_243way_Regular Symbol'!F$16,"",IF(D52=0,"",IF(OR(D52=$BW$1,D53=$BW$1,D54=$BW$1,D52=$CV$1,D53=$CV$1,D54=$CV$1),0,1)))</f>
        <v>1</v>
      </c>
      <c r="CX52" s="2" t="str">
        <f>IF($A52&gt;='DB_FG_243way_Regular Symbol'!G$16,"",IF(E52=0,"",IF(OR(E52=$BW$1,E53=$BW$1,E54=$BW$1,E52=$CV$1,E53=$CV$1,E54=$CV$1),0,1)))</f>
        <v/>
      </c>
      <c r="CY52" s="2">
        <f>IF($A52&gt;='DB_FG_243way_Regular Symbol'!H$16,"",IF(F52=0,"",IF(OR(F52=$BW$1,F53=$BW$1,F54=$BW$1,F52=$CV$1,F53=$CV$1,F54=$CV$1),0,1)))</f>
        <v>1</v>
      </c>
    </row>
    <row r="53" spans="1:103">
      <c r="A53" s="341">
        <f>IF('DB_FG_243way_Regular Symbol'!L52="","",'DB_FG_243way_Regular Symbol'!L52)</f>
        <v>49</v>
      </c>
      <c r="B53" s="184" t="str">
        <f>IF('DB_FG_243way_Regular Symbol'!M52="",
IF($A53-'DB_FG_243way_Regular Symbol'!D$16&gt;='DB_FG_243way_RegularＸ_W()'!B$2-1,"",VLOOKUP($A53-'DB_FG_243way_Regular Symbol'!D$16,'DB_FG_243way_Regular Symbol'!$L$3:$Q$99,'DB_FG_243way_RegularＸ_W()'!B$3+1,FALSE)),
'DB_FG_243way_Regular Symbol'!M52)</f>
        <v/>
      </c>
      <c r="C53" s="184" t="str">
        <f>IF('DB_FG_243way_Regular Symbol'!N52="",
IF($A53-'DB_FG_243way_Regular Symbol'!E$16&gt;='DB_FG_243way_RegularＸ_W()'!C$2-1,"",VLOOKUP($A53-'DB_FG_243way_Regular Symbol'!E$16,'DB_FG_243way_Regular Symbol'!$L$3:$Q$99,'DB_FG_243way_RegularＸ_W()'!C$3+1,FALSE)),
'DB_FG_243way_Regular Symbol'!N52)</f>
        <v/>
      </c>
      <c r="D53" s="184" t="str">
        <f>IF('DB_FG_243way_Regular Symbol'!O52="",
IF($A53-'DB_FG_243way_Regular Symbol'!F$16&gt;='DB_FG_243way_RegularＸ_W()'!D$2-1,"",VLOOKUP($A53-'DB_FG_243way_Regular Symbol'!F$16,'DB_FG_243way_Regular Symbol'!$L$3:$Q$99,'DB_FG_243way_RegularＸ_W()'!D$3+1,FALSE)),
'DB_FG_243way_Regular Symbol'!O52)</f>
        <v>M1</v>
      </c>
      <c r="E53" s="184" t="str">
        <f>IF('DB_FG_243way_Regular Symbol'!P52="",
IF($A53-'DB_FG_243way_Regular Symbol'!G$16&gt;='DB_FG_243way_RegularＸ_W()'!E$2-1,"",VLOOKUP($A53-'DB_FG_243way_Regular Symbol'!G$16,'DB_FG_243way_Regular Symbol'!$L$3:$Q$99,'DB_FG_243way_RegularＸ_W()'!E$3+1,FALSE)),
'DB_FG_243way_Regular Symbol'!P52)</f>
        <v/>
      </c>
      <c r="F53" s="358" t="str">
        <f>IF('DB_FG_243way_Regular Symbol'!Q52="",
IF($A53-'DB_FG_243way_Regular Symbol'!H$16&gt;='DB_FG_243way_RegularＸ_W()'!F$2-1,"",VLOOKUP($A53-'DB_FG_243way_Regular Symbol'!H$16,'DB_FG_243way_Regular Symbol'!$L$3:$Q$99,'DB_FG_243way_RegularＸ_W()'!F$3+1,FALSE)),
'DB_FG_243way_Regular Symbol'!Q52)</f>
        <v>J</v>
      </c>
      <c r="O53" s="342" t="str">
        <f>IF($A53&gt;='DB_FG_243way_Regular Symbol'!D$16,"",IF(B53=0,"",IF(OR(B53=$O$1,B53=$P$1,B54=$O$1,B54=$P$1,B55=$O$1,B55=$P$1),0,1)))</f>
        <v/>
      </c>
      <c r="P53" s="2" t="str">
        <f>IF($A53&gt;='DB_FG_243way_Regular Symbol'!E$16,"",IF(C53=0,"",IF(OR(C53=$O$1,C53=$P$1,C54=$O$1,C54=$P$1,C55=$O$1,C55=$P$1),0,1)))</f>
        <v/>
      </c>
      <c r="Q53" s="2">
        <f>IF($A53&gt;='DB_FG_243way_Regular Symbol'!F$16,"",IF(D53=0,"",IF(OR(D53=$O$1,D53=$P$1,D54=$O$1,D54=$P$1,D55=$O$1,D55=$P$1),0,1)))</f>
        <v>0</v>
      </c>
      <c r="R53" s="2" t="str">
        <f>IF($A53&gt;='DB_FG_243way_Regular Symbol'!G$16,"",IF(E53=0,"",IF(OR(E53=$O$1,E53=$P$1,E54=$O$1,E54=$P$1,E55=$O$1,E55=$P$1),0,1)))</f>
        <v/>
      </c>
      <c r="S53" s="128">
        <f>IF($A53&gt;='DB_FG_243way_Regular Symbol'!H$16,"",IF(F53=0,"",IF(OR(F53=$O$1,F53=$P$1,F54=$O$1,F54=$P$1,F55=$O$1,F55=$P$1),0,1)))</f>
        <v>1</v>
      </c>
      <c r="U53" s="342" t="str">
        <f>IF($A53&gt;='DB_FG_243way_Regular Symbol'!D$16,"",IF(B53=0,"",IF(OR(B53=$U$1,B53=$V$1,B54=$U$1,B54=$V$1,B55=$U$1,B55=$V$1),0,1)))</f>
        <v/>
      </c>
      <c r="V53" s="2" t="str">
        <f>IF($A53&gt;='DB_FG_243way_Regular Symbol'!E$16,"",IF(C53=0,"",IF(OR(C53=$U$1,C53=$V$1,C54=$U$1,C54=$V$1,C55=$U$1,C55=$V$1),0,1)))</f>
        <v/>
      </c>
      <c r="W53" s="2">
        <f>IF($A53&gt;='DB_FG_243way_Regular Symbol'!F$16,"",IF(D53=0,"",IF(OR(D53=$U$1,D53=$V$1,D54=$U$1,D54=$V$1,D55=$U$1,D55=$V$1),0,1)))</f>
        <v>0</v>
      </c>
      <c r="X53" s="2" t="str">
        <f>IF($A53&gt;='DB_FG_243way_Regular Symbol'!G$16,"",IF(E53=0,"",IF(OR(E53=$U$1,E53=$V$1,E54=$U$1,E54=$V$1,E55=$U$1,E55=$V$1),0,1)))</f>
        <v/>
      </c>
      <c r="Y53" s="128">
        <f>IF($A53&gt;='DB_FG_243way_Regular Symbol'!H$16,"",IF(F53=0,"",IF(OR(F53=$U$1,F53=$V$1,F54=$U$1,F54=$V$1,F55=$U$1,F55=$V$1),0,1)))</f>
        <v>1</v>
      </c>
      <c r="AA53" s="342" t="str">
        <f>IF($A53&gt;='DB_FG_243way_Regular Symbol'!D$16,"",IF(B53=0,"",IF(OR(B53=$AA$1,B53=$AB$1,B54=$AA$1,B54=$AB$1,B55=$AA$1,,B55=$AB$1),0,1)))</f>
        <v/>
      </c>
      <c r="AB53" s="2" t="str">
        <f>IF($A53&gt;='DB_FG_243way_Regular Symbol'!E$16,"",IF(C53=0,"",IF(OR(C53=$AA$1,C53=$AB$1,C54=$AA$1,C54=$AB$1,C55=$AA$1,,C55=$AB$1),0,1)))</f>
        <v/>
      </c>
      <c r="AC53" s="2">
        <f>IF($A53&gt;='DB_FG_243way_Regular Symbol'!F$16,"",IF(D53=0,"",IF(OR(D53=$AA$1,D53=$AB$1,D54=$AA$1,D54=$AB$1,D55=$AA$1,,D55=$AB$1),0,1)))</f>
        <v>1</v>
      </c>
      <c r="AD53" s="2" t="str">
        <f>IF($A53&gt;='DB_FG_243way_Regular Symbol'!G$16,"",IF(E53=0,"",IF(OR(E53=$AA$1,E53=$AB$1,E54=$AA$1,E54=$AB$1,E55=$AA$1,,E55=$AB$1),0,1)))</f>
        <v/>
      </c>
      <c r="AE53" s="128">
        <f>IF($A53&gt;='DB_FG_243way_Regular Symbol'!H$16,"",IF(F53=0,"",IF(OR(F53=$AA$1,F53=$AB$1,F54=$AA$1,F54=$AB$1,F55=$AA$1,,F55=$AB$1),0,1)))</f>
        <v>1</v>
      </c>
      <c r="AG53" s="342" t="str">
        <f>IF($A53&gt;='DB_FG_243way_Regular Symbol'!D$16,"",IF(B53=0,"",IF(OR(B53=$AG$1,B53=$AH$1,B54=$AG$1,B54=$AH$1,B55=$AG$1,B55=$AH$1),0,1)))</f>
        <v/>
      </c>
      <c r="AH53" s="2" t="str">
        <f>IF($A53&gt;='DB_FG_243way_Regular Symbol'!E$16,"",IF(C53=0,"",IF(OR(C53=$AG$1,C53=$AH$1,C54=$AG$1,C54=$AH$1,C55=$AG$1,C55=$AH$1),0,1)))</f>
        <v/>
      </c>
      <c r="AI53" s="2">
        <f>IF($A53&gt;='DB_FG_243way_Regular Symbol'!F$16,"",IF(D53=0,"",IF(OR(D53=$AG$1,D53=$AH$1,D54=$AG$1,D54=$AH$1,D55=$AG$1,D55=$AH$1),0,1)))</f>
        <v>0</v>
      </c>
      <c r="AJ53" s="2" t="str">
        <f>IF($A53&gt;='DB_FG_243way_Regular Symbol'!G$16,"",IF(E53=0,"",IF(OR(E53=$AG$1,E53=$AH$1,E54=$AG$1,E54=$AH$1,E55=$AG$1,E55=$AH$1),0,1)))</f>
        <v/>
      </c>
      <c r="AK53" s="128">
        <f>IF($A53&gt;='DB_FG_243way_Regular Symbol'!H$16,"",IF(F53=0,"",IF(OR(F53=$AG$1,F53=$AH$1,F54=$AG$1,F54=$AH$1,F55=$AG$1,F55=$AH$1),0,1)))</f>
        <v>1</v>
      </c>
      <c r="AM53" s="342" t="str">
        <f>IF($A53&gt;='DB_FG_243way_Regular Symbol'!D$16,"",IF(B53=0,"",IF(OR(B53=$AM$1,B53=$AN$1,B54=$AM$1,B54=$AN$1,B55=$AM$1,B55=$AN$1),0,1)))</f>
        <v/>
      </c>
      <c r="AN53" s="2" t="str">
        <f>IF($A53&gt;='DB_FG_243way_Regular Symbol'!E$16,"",IF(C53=0,"",IF(OR(C53=$AM$1,C53=$AN$1,C54=$AM$1,C54=$AN$1,C55=$AM$1,C55=$AN$1),0,1)))</f>
        <v/>
      </c>
      <c r="AO53" s="2">
        <f>IF($A53&gt;='DB_FG_243way_Regular Symbol'!F$16,"",IF(D53=0,"",IF(OR(D53=$AM$1,D53=$AN$1,D54=$AM$1,D54=$AN$1,D55=$AM$1,D55=$AN$1),0,1)))</f>
        <v>1</v>
      </c>
      <c r="AP53" s="2" t="str">
        <f>IF($A53&gt;='DB_FG_243way_Regular Symbol'!G$16,"",IF(E53=0,"",IF(OR(E53=$AM$1,E53=$AN$1,E54=$AM$1,E54=$AN$1,E55=$AM$1,E55=$AN$1),0,1)))</f>
        <v/>
      </c>
      <c r="AQ53" s="128">
        <f>IF($A53&gt;='DB_FG_243way_Regular Symbol'!H$16,"",IF(F53=0,"",IF(OR(F53=$AM$1,F53=$AN$1,F54=$AM$1,F54=$AN$1,F55=$AM$1,F55=$AN$1),0,1)))</f>
        <v>1</v>
      </c>
      <c r="AS53" s="342" t="str">
        <f>IF($A53&gt;='DB_FG_243way_Regular Symbol'!D$16,"",IF(B53=0,"",IF(OR(B53=$AM$1,B53=$AT$1,B54=$AM$1,B54=$AT$1,B55=$AM$1,B55=$AT$1),0,1)))</f>
        <v/>
      </c>
      <c r="AT53" s="2" t="str">
        <f>IF($A53&gt;='DB_FG_243way_Regular Symbol'!E$16,"",IF(C53=0,"",IF(OR(C53=$AM$1,C53=$AT$1,C54=$AM$1,C54=$AT$1,C55=$AM$1,C55=$AT$1),0,1)))</f>
        <v/>
      </c>
      <c r="AU53" s="2">
        <f>IF($A53&gt;='DB_FG_243way_Regular Symbol'!F$16,"",IF(D53=0,"",IF(OR(D53=$AM$1,D53=$AT$1,D54=$AM$1,D54=$AT$1,D55=$AM$1,D55=$AT$1),0,1)))</f>
        <v>1</v>
      </c>
      <c r="AV53" s="2" t="str">
        <f>IF($A53&gt;='DB_FG_243way_Regular Symbol'!G$16,"",IF(E53=0,"",IF(OR(E53=$AM$1,E53=$AT$1,E54=$AM$1,E54=$AT$1,E55=$AM$1,E55=$AT$1),0,1)))</f>
        <v/>
      </c>
      <c r="AW53" s="128">
        <f>IF($A53&gt;='DB_FG_243way_Regular Symbol'!H$16,"",IF(F53=0,"",IF(OR(F53=$AM$1,F53=$AT$1,F54=$AM$1,F54=$AT$1,F55=$AM$1,F55=$AT$1),0,1)))</f>
        <v>1</v>
      </c>
      <c r="AY53" s="342" t="str">
        <f>IF($A53&gt;='DB_FG_243way_Regular Symbol'!D$16,"",IF(B53=0,"",IF(OR(B53=$AM$1,B53=$AZ$1,B54=$AM$1,B54=$AZ$1,B55=$AM$1,B55=$AZ$1),0,1)))</f>
        <v/>
      </c>
      <c r="AZ53" s="2" t="str">
        <f>IF($A53&gt;='DB_FG_243way_Regular Symbol'!E$16,"",IF(C53=0,"",IF(OR(C53=$AM$1,C53=$AZ$1,C54=$AM$1,C54=$AZ$1,C55=$AM$1,C55=$AZ$1),0,1)))</f>
        <v/>
      </c>
      <c r="BA53" s="2">
        <f>IF($A53&gt;='DB_FG_243way_Regular Symbol'!F$16,"",IF(D53=0,"",IF(OR(D53=$AM$1,D53=$AZ$1,D54=$AM$1,D54=$AZ$1,D55=$AM$1,D55=$AZ$1),0,1)))</f>
        <v>1</v>
      </c>
      <c r="BB53" s="2" t="str">
        <f>IF($A53&gt;='DB_FG_243way_Regular Symbol'!G$16,"",IF(E53=0,"",IF(OR(E53=$AM$1,E53=$AZ$1,E54=$AM$1,E54=$AZ$1,E55=$AM$1,E55=$AZ$1),0,1)))</f>
        <v/>
      </c>
      <c r="BC53" s="128">
        <f>IF($A53&gt;='DB_FG_243way_Regular Symbol'!H$16,"",IF(F53=0,"",IF(OR(F53=$AM$1,F53=$AZ$1,F54=$AM$1,F54=$AZ$1,F55=$AM$1,F55=$AZ$1),0,1)))</f>
        <v>1</v>
      </c>
      <c r="BE53" s="342"/>
      <c r="BF53" s="2"/>
      <c r="BG53" s="2">
        <f>IF($A53&gt;='DB_FG_243way_Regular Symbol'!F$16,"",IF(D53=0,"",COUNTIF(D53:D55,$BF$1)))</f>
        <v>0</v>
      </c>
      <c r="BH53" s="2" t="str">
        <f>IF($A53&gt;='DB_FG_243way_Regular Symbol'!G$16,"",IF(E53=0,"",COUNTIF(E53:E55,$BF$1)))</f>
        <v/>
      </c>
      <c r="BI53" s="2">
        <f>IF($A53&gt;='DB_FG_243way_Regular Symbol'!H$16,"",IF(F53=0,"",COUNTIF(F53:F55,$BF$1)))</f>
        <v>0</v>
      </c>
      <c r="BK53" s="342"/>
      <c r="BL53" s="2"/>
      <c r="BM53" s="2">
        <f>IF($A53&gt;='DB_FG_243way_Regular Symbol'!F$16,"",IF(D53=0,"",IF(OR(D53=$AM$1,D53=$BL$1,D54=$AM$1,D54=$BL$1,D55=$AM$1,D55=$BL$1),0,1)))</f>
        <v>1</v>
      </c>
      <c r="BN53" s="2" t="str">
        <f>IF($A53&gt;='DB_FG_243way_Regular Symbol'!G$16,"",IF(E53=0,"",IF(OR(E53=$AM$1,E53=$BL$1,E54=$AM$1,E54=$BL$1,E55=$AM$1,E55=$BL$1),0,1)))</f>
        <v/>
      </c>
      <c r="BO53" s="128">
        <f>IF($A53&gt;='DB_FG_243way_Regular Symbol'!H$16,"",IF(F53=0,"",IF(OR(F53=$AM$1,F53=$BL$1,F54=$AM$1,F54=$BL$1,F55=$AM$1,F55=$BL$1),0,1)))</f>
        <v>1</v>
      </c>
      <c r="BQ53" s="2" t="str">
        <f>IF($A53&gt;='DB_FG_243way_Regular Symbol'!D$16,"",IF(B53=0,"",IF(OR(B53=$BQ$1,B53=$BR$1,B54=$BQ$1,B54=$BR$1,B55=$BQ$1,B55=$BR$1),0,1)))</f>
        <v/>
      </c>
      <c r="BR53" s="2" t="str">
        <f>IF($A53&gt;='DB_FG_243way_Regular Symbol'!E$16,"",IF(C53=0,"",IF(OR(C53=$BQ$1,C53=$BR$1,C54=$BQ$1,C54=$BR$1,C55=$BQ$1,C55=$BR$1),0,1)))</f>
        <v/>
      </c>
      <c r="BS53" s="2">
        <f>IF($A53&gt;='DB_FG_243way_Regular Symbol'!F$16,"",IF(D53=0,"",IF(OR(D53=$BQ$1,D53=$BR$1,D54=$BQ$1,D54=$BR$1,D55=$BQ$1,D55=$BR$1),0,1)))</f>
        <v>1</v>
      </c>
      <c r="BT53" s="2" t="str">
        <f>IF($A53&gt;='DB_FG_243way_Regular Symbol'!G$16,"",IF(E53=0,"",IF(OR(E53=$BQ$1,E53=$BR$1,E54=$BQ$1,E54=$BR$1,E55=$BQ$1,E55=$BR$1),0,1)))</f>
        <v/>
      </c>
      <c r="BU53" s="2">
        <f>IF($A53&gt;='DB_FG_243way_Regular Symbol'!H$16,"",IF(F53=0,"",IF(OR(F53=$BQ$1,F53=$BR$1,F54=$BQ$1,F54=$BR$1,F55=$BQ$1,F55=$BR$1),0,1)))</f>
        <v>1</v>
      </c>
      <c r="BW53" s="2" t="str">
        <f>IF($A53&gt;='DB_FG_243way_Regular Symbol'!D$16,"",IF(B53=0,"",IF(OR(B53=$BW$1,B54=$BW$1,B55=$BW$1,B53=$BX$1,B54=$BX$1,B55=$BX$1),0,1)))</f>
        <v/>
      </c>
      <c r="BX53" s="2" t="str">
        <f>IF($A53&gt;='DB_FG_243way_Regular Symbol'!E$16,"",IF(C53=0,"",IF(OR(C53=$BW$1,C54=$BW$1,C55=$BW$1,C53=$BX$1,C54=$BX$1,C55=$BX$1),0,1)))</f>
        <v/>
      </c>
      <c r="BY53" s="2">
        <f>IF($A53&gt;='DB_FG_243way_Regular Symbol'!F$16,"",IF(D53=0,"",IF(OR(D53=$BW$1,D54=$BW$1,D55=$BW$1,D53=$BX$1,D54=$BX$1,D55=$BX$1),0,1)))</f>
        <v>1</v>
      </c>
      <c r="BZ53" s="2" t="str">
        <f>IF($A53&gt;='DB_FG_243way_Regular Symbol'!G$16,"",IF(E53=0,"",IF(OR(E53=$BW$1,E54=$BW$1,E55=$BW$1,E53=$BX$1,E54=$BX$1,E55=$BX$1),0,1)))</f>
        <v/>
      </c>
      <c r="CA53" s="2">
        <f>IF($A53&gt;='DB_FG_243way_Regular Symbol'!H$16,"",IF(F53=0,"",IF(OR(F53=$BW$1,F54=$BW$1,F55=$BW$1,F53=$BX$1,F54=$BX$1,F55=$BX$1),0,1)))</f>
        <v>0</v>
      </c>
      <c r="CC53" s="2" t="str">
        <f>IF($A53&gt;='DB_FG_243way_Regular Symbol'!D$16,"",IF(B53=0,"",IF(OR(B53=$BW$1,B54=$BW$1,B55=$BW$1,B53=$CD$1,B54=$CD$1,B55=$CD$1),0,1)))</f>
        <v/>
      </c>
      <c r="CD53" s="2" t="str">
        <f>IF($A53&gt;='DB_FG_243way_Regular Symbol'!E$16,"",IF(C53=0,"",IF(OR(C53=$BW$1,C54=$BW$1,C55=$BW$1,C53=$CD$1,C54=$CD$1,C55=$CD$1),0,1)))</f>
        <v/>
      </c>
      <c r="CE53" s="2">
        <f>IF($A53&gt;='DB_FG_243way_Regular Symbol'!F$16,"",IF(D53=0,"",IF(OR(D53=$BW$1,D54=$BW$1,D55=$BW$1,D53=$CD$1,D54=$CD$1,D55=$CD$1),0,1)))</f>
        <v>1</v>
      </c>
      <c r="CF53" s="2" t="str">
        <f>IF($A53&gt;='DB_FG_243way_Regular Symbol'!G$16,"",IF(E53=0,"",IF(OR(E53=$BW$1,E54=$BW$1,E55=$BW$1,E53=$CD$1,E54=$CD$1,E55=$CD$1),0,1)))</f>
        <v/>
      </c>
      <c r="CG53" s="2">
        <f>IF($A53&gt;='DB_FG_243way_Regular Symbol'!H$16,"",IF(F53=0,"",IF(OR(F53=$BW$1,F54=$BW$1,F55=$BW$1,F53=$CD$1,F54=$CD$1,F55=$CD$1),0,1)))</f>
        <v>1</v>
      </c>
      <c r="CI53" s="2" t="str">
        <f>IF($A53&gt;='DB_FG_243way_Regular Symbol'!D$16,"",IF(B53=0,"",IF(OR(B53=$BW$1,B54=$BW$1,B55=$BW$1,B53=$CJ$1,B54=$CJ$1,B55=$CJ$1),0,1)))</f>
        <v/>
      </c>
      <c r="CJ53" s="2" t="str">
        <f>IF($A53&gt;='DB_FG_243way_Regular Symbol'!E$16,"",IF(C53=0,"",IF(OR(C53=$BW$1,C54=$BW$1,C55=$BW$1,C53=$CJ$1,C54=$CJ$1,C55=$CJ$1),0,1)))</f>
        <v/>
      </c>
      <c r="CK53" s="2">
        <f>IF($A53&gt;='DB_FG_243way_Regular Symbol'!F$16,"",IF(D53=0,"",IF(OR(D53=$BW$1,D54=$BW$1,D55=$BW$1,D53=$CJ$1,D54=$CJ$1,D55=$CJ$1),0,1)))</f>
        <v>1</v>
      </c>
      <c r="CL53" s="2" t="str">
        <f>IF($A53&gt;='DB_FG_243way_Regular Symbol'!G$16,"",IF(E53=0,"",IF(OR(E53=$BW$1,E54=$BW$1,E55=$BW$1,E53=$CJ$1,E54=$CJ$1,E55=$CJ$1),0,1)))</f>
        <v/>
      </c>
      <c r="CM53" s="2">
        <f>IF($A53&gt;='DB_FG_243way_Regular Symbol'!H$16,"",IF(F53=0,"",IF(OR(F53=$BW$1,F54=$BW$1,F55=$BW$1,F53=$CJ$1,F54=$CJ$1,F55=$CJ$1),0,1)))</f>
        <v>0</v>
      </c>
      <c r="CO53" s="2" t="str">
        <f>IF($A53&gt;='DB_FG_243way_Regular Symbol'!D$16,"",IF(B53=0,"",IF(OR(B53=$BW$1,B54=$BW$1,B55=$BW$1,B53=$CP$1,B54=$CP$1,B55=$CP$1),0,1)))</f>
        <v/>
      </c>
      <c r="CP53" s="2" t="str">
        <f>IF($A53&gt;='DB_FG_243way_Regular Symbol'!E$16,"",IF(C53=0,"",IF(OR(C53=$BW$1,C54=$BW$1,C55=$BW$1,C53=$CP$1,C54=$CP$1,C55=$CP$1),0,1)))</f>
        <v/>
      </c>
      <c r="CQ53" s="2">
        <f>IF($A53&gt;='DB_FG_243way_Regular Symbol'!F$16,"",IF(D53=0,"",IF(OR(D53=$BW$1,D54=$BW$1,D55=$BW$1,D53=$CP$1,D54=$CP$1,D55=$CP$1),0,1)))</f>
        <v>1</v>
      </c>
      <c r="CR53" s="2" t="str">
        <f>IF($A53&gt;='DB_FG_243way_Regular Symbol'!G$16,"",IF(E53=0,"",IF(OR(E53=$BW$1,E54=$BW$1,E55=$BW$1,E53=$CP$1,E54=$CP$1,E55=$CP$1),0,1)))</f>
        <v/>
      </c>
      <c r="CS53" s="2">
        <f>IF($A53&gt;='DB_FG_243way_Regular Symbol'!H$16,"",IF(F53=0,"",IF(OR(F53=$BW$1,F54=$BW$1,F55=$BW$1,F53=$CP$1,F54=$CP$1,F55=$CP$1),0,1)))</f>
        <v>0</v>
      </c>
      <c r="CU53" s="2" t="str">
        <f>IF($A53&gt;='DB_FG_243way_Regular Symbol'!D$16,"",IF(B53=0,"",IF(OR(B53=$BW$1,B54=$BW$1,B55=$BW$1,B53=$CV$1,B54=$CV$1,B55=$CV$1),0,1)))</f>
        <v/>
      </c>
      <c r="CV53" s="2" t="str">
        <f>IF($A53&gt;='DB_FG_243way_Regular Symbol'!E$16,"",IF(C53=0,"",IF(OR(C53=$BW$1,C54=$BW$1,C55=$BW$1,C53=$CV$1,C54=$CV$1,C55=$CV$1),0,1)))</f>
        <v/>
      </c>
      <c r="CW53" s="2">
        <f>IF($A53&gt;='DB_FG_243way_Regular Symbol'!F$16,"",IF(D53=0,"",IF(OR(D53=$BW$1,D54=$BW$1,D55=$BW$1,D53=$CV$1,D54=$CV$1,D55=$CV$1),0,1)))</f>
        <v>1</v>
      </c>
      <c r="CX53" s="2" t="str">
        <f>IF($A53&gt;='DB_FG_243way_Regular Symbol'!G$16,"",IF(E53=0,"",IF(OR(E53=$BW$1,E54=$BW$1,E55=$BW$1,E53=$CV$1,E54=$CV$1,E55=$CV$1),0,1)))</f>
        <v/>
      </c>
      <c r="CY53" s="2">
        <f>IF($A53&gt;='DB_FG_243way_Regular Symbol'!H$16,"",IF(F53=0,"",IF(OR(F53=$BW$1,F54=$BW$1,F55=$BW$1,F53=$CV$1,F54=$CV$1,F55=$CV$1),0,1)))</f>
        <v>1</v>
      </c>
    </row>
    <row r="54" spans="1:103">
      <c r="A54" s="341">
        <f>IF('DB_FG_243way_Regular Symbol'!L53="","",'DB_FG_243way_Regular Symbol'!L53)</f>
        <v>50</v>
      </c>
      <c r="B54" s="184" t="str">
        <f>IF('DB_FG_243way_Regular Symbol'!M53="",
IF($A54-'DB_FG_243way_Regular Symbol'!D$16&gt;='DB_FG_243way_RegularＸ_W()'!B$2-1,"",VLOOKUP($A54-'DB_FG_243way_Regular Symbol'!D$16,'DB_FG_243way_Regular Symbol'!$L$3:$Q$99,'DB_FG_243way_RegularＸ_W()'!B$3+1,FALSE)),
'DB_FG_243way_Regular Symbol'!M53)</f>
        <v/>
      </c>
      <c r="C54" s="184" t="str">
        <f>IF('DB_FG_243way_Regular Symbol'!N53="",
IF($A54-'DB_FG_243way_Regular Symbol'!E$16&gt;='DB_FG_243way_RegularＸ_W()'!C$2-1,"",VLOOKUP($A54-'DB_FG_243way_Regular Symbol'!E$16,'DB_FG_243way_Regular Symbol'!$L$3:$Q$99,'DB_FG_243way_RegularＸ_W()'!C$3+1,FALSE)),
'DB_FG_243way_Regular Symbol'!N53)</f>
        <v/>
      </c>
      <c r="D54" s="184" t="str">
        <f>IF('DB_FG_243way_Regular Symbol'!O53="",
IF($A54-'DB_FG_243way_Regular Symbol'!F$16&gt;='DB_FG_243way_RegularＸ_W()'!D$2-1,"",VLOOKUP($A54-'DB_FG_243way_Regular Symbol'!F$16,'DB_FG_243way_Regular Symbol'!$L$3:$Q$99,'DB_FG_243way_RegularＸ_W()'!D$3+1,FALSE)),
'DB_FG_243way_Regular Symbol'!O53)</f>
        <v>M2</v>
      </c>
      <c r="E54" s="184" t="str">
        <f>IF('DB_FG_243way_Regular Symbol'!P53="",
IF($A54-'DB_FG_243way_Regular Symbol'!G$16&gt;='DB_FG_243way_RegularＸ_W()'!E$2-1,"",VLOOKUP($A54-'DB_FG_243way_Regular Symbol'!G$16,'DB_FG_243way_Regular Symbol'!$L$3:$Q$99,'DB_FG_243way_RegularＸ_W()'!E$3+1,FALSE)),
'DB_FG_243way_Regular Symbol'!P53)</f>
        <v/>
      </c>
      <c r="F54" s="358" t="str">
        <f>IF('DB_FG_243way_Regular Symbol'!Q53="",
IF($A54-'DB_FG_243way_Regular Symbol'!H$16&gt;='DB_FG_243way_RegularＸ_W()'!F$2-1,"",VLOOKUP($A54-'DB_FG_243way_Regular Symbol'!H$16,'DB_FG_243way_Regular Symbol'!$L$3:$Q$99,'DB_FG_243way_RegularＸ_W()'!F$3+1,FALSE)),
'DB_FG_243way_Regular Symbol'!Q53)</f>
        <v>K</v>
      </c>
      <c r="O54" s="342" t="str">
        <f>IF($A54&gt;='DB_FG_243way_Regular Symbol'!D$16,"",IF(B54=0,"",IF(OR(B54=$O$1,B54=$P$1,B55=$O$1,B55=$P$1,B56=$O$1,B56=$P$1),0,1)))</f>
        <v/>
      </c>
      <c r="P54" s="2" t="str">
        <f>IF($A54&gt;='DB_FG_243way_Regular Symbol'!E$16,"",IF(C54=0,"",IF(OR(C54=$O$1,C54=$P$1,C55=$O$1,C55=$P$1,C56=$O$1,C56=$P$1),0,1)))</f>
        <v/>
      </c>
      <c r="Q54" s="2">
        <f>IF($A54&gt;='DB_FG_243way_Regular Symbol'!F$16,"",IF(D54=0,"",IF(OR(D54=$O$1,D54=$P$1,D55=$O$1,D55=$P$1,D56=$O$1,D56=$P$1),0,1)))</f>
        <v>1</v>
      </c>
      <c r="R54" s="2" t="str">
        <f>IF($A54&gt;='DB_FG_243way_Regular Symbol'!G$16,"",IF(E54=0,"",IF(OR(E54=$O$1,E54=$P$1,E55=$O$1,E55=$P$1,E56=$O$1,E56=$P$1),0,1)))</f>
        <v/>
      </c>
      <c r="S54" s="128">
        <f>IF($A54&gt;='DB_FG_243way_Regular Symbol'!H$16,"",IF(F54=0,"",IF(OR(F54=$O$1,F54=$P$1,F55=$O$1,F55=$P$1,F56=$O$1,F56=$P$1),0,1)))</f>
        <v>1</v>
      </c>
      <c r="U54" s="342" t="str">
        <f>IF($A54&gt;='DB_FG_243way_Regular Symbol'!D$16,"",IF(B54=0,"",IF(OR(B54=$U$1,B54=$V$1,B55=$U$1,B55=$V$1,B56=$U$1,B56=$V$1),0,1)))</f>
        <v/>
      </c>
      <c r="V54" s="2" t="str">
        <f>IF($A54&gt;='DB_FG_243way_Regular Symbol'!E$16,"",IF(C54=0,"",IF(OR(C54=$U$1,C54=$V$1,C55=$U$1,C55=$V$1,C56=$U$1,C56=$V$1),0,1)))</f>
        <v/>
      </c>
      <c r="W54" s="2">
        <f>IF($A54&gt;='DB_FG_243way_Regular Symbol'!F$16,"",IF(D54=0,"",IF(OR(D54=$U$1,D54=$V$1,D55=$U$1,D55=$V$1,D56=$U$1,D56=$V$1),0,1)))</f>
        <v>0</v>
      </c>
      <c r="X54" s="2" t="str">
        <f>IF($A54&gt;='DB_FG_243way_Regular Symbol'!G$16,"",IF(E54=0,"",IF(OR(E54=$U$1,E54=$V$1,E55=$U$1,E55=$V$1,E56=$U$1,E56=$V$1),0,1)))</f>
        <v/>
      </c>
      <c r="Y54" s="128">
        <f>IF($A54&gt;='DB_FG_243way_Regular Symbol'!H$16,"",IF(F54=0,"",IF(OR(F54=$U$1,F54=$V$1,F55=$U$1,F55=$V$1,F56=$U$1,F56=$V$1),0,1)))</f>
        <v>1</v>
      </c>
      <c r="AA54" s="342" t="str">
        <f>IF($A54&gt;='DB_FG_243way_Regular Symbol'!D$16,"",IF(B54=0,"",IF(OR(B54=$AA$1,B54=$AB$1,B55=$AA$1,B55=$AB$1,B56=$AA$1,,B56=$AB$1),0,1)))</f>
        <v/>
      </c>
      <c r="AB54" s="2" t="str">
        <f>IF($A54&gt;='DB_FG_243way_Regular Symbol'!E$16,"",IF(C54=0,"",IF(OR(C54=$AA$1,C54=$AB$1,C55=$AA$1,C55=$AB$1,C56=$AA$1,,C56=$AB$1),0,1)))</f>
        <v/>
      </c>
      <c r="AC54" s="2">
        <f>IF($A54&gt;='DB_FG_243way_Regular Symbol'!F$16,"",IF(D54=0,"",IF(OR(D54=$AA$1,D54=$AB$1,D55=$AA$1,D55=$AB$1,D56=$AA$1,,D56=$AB$1),0,1)))</f>
        <v>1</v>
      </c>
      <c r="AD54" s="2" t="str">
        <f>IF($A54&gt;='DB_FG_243way_Regular Symbol'!G$16,"",IF(E54=0,"",IF(OR(E54=$AA$1,E54=$AB$1,E55=$AA$1,E55=$AB$1,E56=$AA$1,,E56=$AB$1),0,1)))</f>
        <v/>
      </c>
      <c r="AE54" s="128">
        <f>IF($A54&gt;='DB_FG_243way_Regular Symbol'!H$16,"",IF(F54=0,"",IF(OR(F54=$AA$1,F54=$AB$1,F55=$AA$1,F55=$AB$1,F56=$AA$1,,F56=$AB$1),0,1)))</f>
        <v>1</v>
      </c>
      <c r="AG54" s="342" t="str">
        <f>IF($A54&gt;='DB_FG_243way_Regular Symbol'!D$16,"",IF(B54=0,"",IF(OR(B54=$AG$1,B54=$AH$1,B55=$AG$1,B55=$AH$1,B56=$AG$1,B56=$AH$1),0,1)))</f>
        <v/>
      </c>
      <c r="AH54" s="2" t="str">
        <f>IF($A54&gt;='DB_FG_243way_Regular Symbol'!E$16,"",IF(C54=0,"",IF(OR(C54=$AG$1,C54=$AH$1,C55=$AG$1,C55=$AH$1,C56=$AG$1,C56=$AH$1),0,1)))</f>
        <v/>
      </c>
      <c r="AI54" s="2">
        <f>IF($A54&gt;='DB_FG_243way_Regular Symbol'!F$16,"",IF(D54=0,"",IF(OR(D54=$AG$1,D54=$AH$1,D55=$AG$1,D55=$AH$1,D56=$AG$1,D56=$AH$1),0,1)))</f>
        <v>0</v>
      </c>
      <c r="AJ54" s="2" t="str">
        <f>IF($A54&gt;='DB_FG_243way_Regular Symbol'!G$16,"",IF(E54=0,"",IF(OR(E54=$AG$1,E54=$AH$1,E55=$AG$1,E55=$AH$1,E56=$AG$1,E56=$AH$1),0,1)))</f>
        <v/>
      </c>
      <c r="AK54" s="128">
        <f>IF($A54&gt;='DB_FG_243way_Regular Symbol'!H$16,"",IF(F54=0,"",IF(OR(F54=$AG$1,F54=$AH$1,F55=$AG$1,F55=$AH$1,F56=$AG$1,F56=$AH$1),0,1)))</f>
        <v>0</v>
      </c>
      <c r="AM54" s="342" t="str">
        <f>IF($A54&gt;='DB_FG_243way_Regular Symbol'!D$16,"",IF(B54=0,"",IF(OR(B54=$AM$1,B54=$AN$1,B55=$AM$1,B55=$AN$1,B56=$AM$1,B56=$AN$1),0,1)))</f>
        <v/>
      </c>
      <c r="AN54" s="2" t="str">
        <f>IF($A54&gt;='DB_FG_243way_Regular Symbol'!E$16,"",IF(C54=0,"",IF(OR(C54=$AM$1,C54=$AN$1,C55=$AM$1,C55=$AN$1,C56=$AM$1,C56=$AN$1),0,1)))</f>
        <v/>
      </c>
      <c r="AO54" s="2">
        <f>IF($A54&gt;='DB_FG_243way_Regular Symbol'!F$16,"",IF(D54=0,"",IF(OR(D54=$AM$1,D54=$AN$1,D55=$AM$1,D55=$AN$1,D56=$AM$1,D56=$AN$1),0,1)))</f>
        <v>0</v>
      </c>
      <c r="AP54" s="2" t="str">
        <f>IF($A54&gt;='DB_FG_243way_Regular Symbol'!G$16,"",IF(E54=0,"",IF(OR(E54=$AM$1,E54=$AN$1,E55=$AM$1,E55=$AN$1,E56=$AM$1,E56=$AN$1),0,1)))</f>
        <v/>
      </c>
      <c r="AQ54" s="128">
        <f>IF($A54&gt;='DB_FG_243way_Regular Symbol'!H$16,"",IF(F54=0,"",IF(OR(F54=$AM$1,F54=$AN$1,F55=$AM$1,F55=$AN$1,F56=$AM$1,F56=$AN$1),0,1)))</f>
        <v>1</v>
      </c>
      <c r="AS54" s="342" t="str">
        <f>IF($A54&gt;='DB_FG_243way_Regular Symbol'!D$16,"",IF(B54=0,"",IF(OR(B54=$AM$1,B54=$AT$1,B55=$AM$1,B55=$AT$1,B56=$AM$1,B56=$AT$1),0,1)))</f>
        <v/>
      </c>
      <c r="AT54" s="2" t="str">
        <f>IF($A54&gt;='DB_FG_243way_Regular Symbol'!E$16,"",IF(C54=0,"",IF(OR(C54=$AM$1,C54=$AT$1,C55=$AM$1,C55=$AT$1,C56=$AM$1,C56=$AT$1),0,1)))</f>
        <v/>
      </c>
      <c r="AU54" s="2">
        <f>IF($A54&gt;='DB_FG_243way_Regular Symbol'!F$16,"",IF(D54=0,"",IF(OR(D54=$AM$1,D54=$AT$1,D55=$AM$1,D55=$AT$1,D56=$AM$1,D56=$AT$1),0,1)))</f>
        <v>1</v>
      </c>
      <c r="AV54" s="2" t="str">
        <f>IF($A54&gt;='DB_FG_243way_Regular Symbol'!G$16,"",IF(E54=0,"",IF(OR(E54=$AM$1,E54=$AT$1,E55=$AM$1,E55=$AT$1,E56=$AM$1,E56=$AT$1),0,1)))</f>
        <v/>
      </c>
      <c r="AW54" s="128">
        <f>IF($A54&gt;='DB_FG_243way_Regular Symbol'!H$16,"",IF(F54=0,"",IF(OR(F54=$AM$1,F54=$AT$1,F55=$AM$1,F55=$AT$1,F56=$AM$1,F56=$AT$1),0,1)))</f>
        <v>1</v>
      </c>
      <c r="AY54" s="342" t="str">
        <f>IF($A54&gt;='DB_FG_243way_Regular Symbol'!D$16,"",IF(B54=0,"",IF(OR(B54=$AM$1,B54=$AZ$1,B55=$AM$1,B55=$AZ$1,B56=$AM$1,B56=$AZ$1),0,1)))</f>
        <v/>
      </c>
      <c r="AZ54" s="2" t="str">
        <f>IF($A54&gt;='DB_FG_243way_Regular Symbol'!E$16,"",IF(C54=0,"",IF(OR(C54=$AM$1,C54=$AZ$1,C55=$AM$1,C55=$AZ$1,C56=$AM$1,C56=$AZ$1),0,1)))</f>
        <v/>
      </c>
      <c r="BA54" s="2">
        <f>IF($A54&gt;='DB_FG_243way_Regular Symbol'!F$16,"",IF(D54=0,"",IF(OR(D54=$AM$1,D54=$AZ$1,D55=$AM$1,D55=$AZ$1,D56=$AM$1,D56=$AZ$1),0,1)))</f>
        <v>1</v>
      </c>
      <c r="BB54" s="2" t="str">
        <f>IF($A54&gt;='DB_FG_243way_Regular Symbol'!G$16,"",IF(E54=0,"",IF(OR(E54=$AM$1,E54=$AZ$1,E55=$AM$1,E55=$AZ$1,E56=$AM$1,E56=$AZ$1),0,1)))</f>
        <v/>
      </c>
      <c r="BC54" s="128">
        <f>IF($A54&gt;='DB_FG_243way_Regular Symbol'!H$16,"",IF(F54=0,"",IF(OR(F54=$AM$1,F54=$AZ$1,F55=$AM$1,F55=$AZ$1,F56=$AM$1,F56=$AZ$1),0,1)))</f>
        <v>1</v>
      </c>
      <c r="BE54" s="342"/>
      <c r="BF54" s="2"/>
      <c r="BG54" s="2">
        <f>IF($A54&gt;='DB_FG_243way_Regular Symbol'!F$16,"",IF(D54=0,"",COUNTIF(D54:D56,$BF$1)))</f>
        <v>0</v>
      </c>
      <c r="BH54" s="2" t="str">
        <f>IF($A54&gt;='DB_FG_243way_Regular Symbol'!G$16,"",IF(E54=0,"",COUNTIF(E54:E56,$BF$1)))</f>
        <v/>
      </c>
      <c r="BI54" s="2">
        <f>IF($A54&gt;='DB_FG_243way_Regular Symbol'!H$16,"",IF(F54=0,"",COUNTIF(F54:F56,$BF$1)))</f>
        <v>0</v>
      </c>
      <c r="BK54" s="342"/>
      <c r="BL54" s="2"/>
      <c r="BM54" s="2">
        <f>IF($A54&gt;='DB_FG_243way_Regular Symbol'!F$16,"",IF(D54=0,"",IF(OR(D54=$AM$1,D54=$BL$1,D55=$AM$1,D55=$BL$1,D56=$AM$1,D56=$BL$1),0,1)))</f>
        <v>1</v>
      </c>
      <c r="BN54" s="2" t="str">
        <f>IF($A54&gt;='DB_FG_243way_Regular Symbol'!G$16,"",IF(E54=0,"",IF(OR(E54=$AM$1,E54=$BL$1,E55=$AM$1,E55=$BL$1,E56=$AM$1,E56=$BL$1),0,1)))</f>
        <v/>
      </c>
      <c r="BO54" s="128">
        <f>IF($A54&gt;='DB_FG_243way_Regular Symbol'!H$16,"",IF(F54=0,"",IF(OR(F54=$AM$1,F54=$BL$1,F55=$AM$1,F55=$BL$1,F56=$AM$1,F56=$BL$1),0,1)))</f>
        <v>1</v>
      </c>
      <c r="BQ54" s="2" t="str">
        <f>IF($A54&gt;='DB_FG_243way_Regular Symbol'!D$16,"",IF(B54=0,"",IF(OR(B54=$BQ$1,B54=$BR$1,B55=$BQ$1,B55=$BR$1,B56=$BQ$1,B56=$BR$1),0,1)))</f>
        <v/>
      </c>
      <c r="BR54" s="2" t="str">
        <f>IF($A54&gt;='DB_FG_243way_Regular Symbol'!E$16,"",IF(C54=0,"",IF(OR(C54=$BQ$1,C54=$BR$1,C55=$BQ$1,C55=$BR$1,C56=$BQ$1,C56=$BR$1),0,1)))</f>
        <v/>
      </c>
      <c r="BS54" s="2">
        <f>IF($A54&gt;='DB_FG_243way_Regular Symbol'!F$16,"",IF(D54=0,"",IF(OR(D54=$BQ$1,D54=$BR$1,D55=$BQ$1,D55=$BR$1,D56=$BQ$1,D56=$BR$1),0,1)))</f>
        <v>1</v>
      </c>
      <c r="BT54" s="2" t="str">
        <f>IF($A54&gt;='DB_FG_243way_Regular Symbol'!G$16,"",IF(E54=0,"",IF(OR(E54=$BQ$1,E54=$BR$1,E55=$BQ$1,E55=$BR$1,E56=$BQ$1,E56=$BR$1),0,1)))</f>
        <v/>
      </c>
      <c r="BU54" s="2">
        <f>IF($A54&gt;='DB_FG_243way_Regular Symbol'!H$16,"",IF(F54=0,"",IF(OR(F54=$BQ$1,F54=$BR$1,F55=$BQ$1,F55=$BR$1,F56=$BQ$1,F56=$BR$1),0,1)))</f>
        <v>1</v>
      </c>
      <c r="BW54" s="2" t="str">
        <f>IF($A54&gt;='DB_FG_243way_Regular Symbol'!D$16,"",IF(B54=0,"",IF(OR(B54=$BW$1,B55=$BW$1,B56=$BW$1,B54=$BX$1,B55=$BX$1,B56=$BX$1),0,1)))</f>
        <v/>
      </c>
      <c r="BX54" s="2" t="str">
        <f>IF($A54&gt;='DB_FG_243way_Regular Symbol'!E$16,"",IF(C54=0,"",IF(OR(C54=$BW$1,C55=$BW$1,C56=$BW$1,C54=$BX$1,C55=$BX$1,C56=$BX$1),0,1)))</f>
        <v/>
      </c>
      <c r="BY54" s="2">
        <f>IF($A54&gt;='DB_FG_243way_Regular Symbol'!F$16,"",IF(D54=0,"",IF(OR(D54=$BW$1,D55=$BW$1,D56=$BW$1,D54=$BX$1,D55=$BX$1,D56=$BX$1),0,1)))</f>
        <v>1</v>
      </c>
      <c r="BZ54" s="2" t="str">
        <f>IF($A54&gt;='DB_FG_243way_Regular Symbol'!G$16,"",IF(E54=0,"",IF(OR(E54=$BW$1,E55=$BW$1,E56=$BW$1,E54=$BX$1,E55=$BX$1,E56=$BX$1),0,1)))</f>
        <v/>
      </c>
      <c r="CA54" s="2">
        <f>IF($A54&gt;='DB_FG_243way_Regular Symbol'!H$16,"",IF(F54=0,"",IF(OR(F54=$BW$1,F55=$BW$1,F56=$BW$1,F54=$BX$1,F55=$BX$1,F56=$BX$1),0,1)))</f>
        <v>0</v>
      </c>
      <c r="CC54" s="2" t="str">
        <f>IF($A54&gt;='DB_FG_243way_Regular Symbol'!D$16,"",IF(B54=0,"",IF(OR(B54=$BW$1,B55=$BW$1,B56=$BW$1,B54=$CD$1,B55=$CD$1,B56=$CD$1),0,1)))</f>
        <v/>
      </c>
      <c r="CD54" s="2" t="str">
        <f>IF($A54&gt;='DB_FG_243way_Regular Symbol'!E$16,"",IF(C54=0,"",IF(OR(C54=$BW$1,C55=$BW$1,C56=$BW$1,C54=$CD$1,C55=$CD$1,C56=$CD$1),0,1)))</f>
        <v/>
      </c>
      <c r="CE54" s="2">
        <f>IF($A54&gt;='DB_FG_243way_Regular Symbol'!F$16,"",IF(D54=0,"",IF(OR(D54=$BW$1,D55=$BW$1,D56=$BW$1,D54=$CD$1,D55=$CD$1,D56=$CD$1),0,1)))</f>
        <v>1</v>
      </c>
      <c r="CF54" s="2" t="str">
        <f>IF($A54&gt;='DB_FG_243way_Regular Symbol'!G$16,"",IF(E54=0,"",IF(OR(E54=$BW$1,E55=$BW$1,E56=$BW$1,E54=$CD$1,E55=$CD$1,E56=$CD$1),0,1)))</f>
        <v/>
      </c>
      <c r="CG54" s="2">
        <f>IF($A54&gt;='DB_FG_243way_Regular Symbol'!H$16,"",IF(F54=0,"",IF(OR(F54=$BW$1,F55=$BW$1,F56=$BW$1,F54=$CD$1,F55=$CD$1,F56=$CD$1),0,1)))</f>
        <v>1</v>
      </c>
      <c r="CI54" s="2" t="str">
        <f>IF($A54&gt;='DB_FG_243way_Regular Symbol'!D$16,"",IF(B54=0,"",IF(OR(B54=$BW$1,B55=$BW$1,B56=$BW$1,B54=$CJ$1,B55=$CJ$1,B56=$CJ$1),0,1)))</f>
        <v/>
      </c>
      <c r="CJ54" s="2" t="str">
        <f>IF($A54&gt;='DB_FG_243way_Regular Symbol'!E$16,"",IF(C54=0,"",IF(OR(C54=$BW$1,C55=$BW$1,C56=$BW$1,C54=$CJ$1,C55=$CJ$1,C56=$CJ$1),0,1)))</f>
        <v/>
      </c>
      <c r="CK54" s="2">
        <f>IF($A54&gt;='DB_FG_243way_Regular Symbol'!F$16,"",IF(D54=0,"",IF(OR(D54=$BW$1,D55=$BW$1,D56=$BW$1,D54=$CJ$1,D55=$CJ$1,D56=$CJ$1),0,1)))</f>
        <v>1</v>
      </c>
      <c r="CL54" s="2" t="str">
        <f>IF($A54&gt;='DB_FG_243way_Regular Symbol'!G$16,"",IF(E54=0,"",IF(OR(E54=$BW$1,E55=$BW$1,E56=$BW$1,E54=$CJ$1,E55=$CJ$1,E56=$CJ$1),0,1)))</f>
        <v/>
      </c>
      <c r="CM54" s="2">
        <f>IF($A54&gt;='DB_FG_243way_Regular Symbol'!H$16,"",IF(F54=0,"",IF(OR(F54=$BW$1,F55=$BW$1,F56=$BW$1,F54=$CJ$1,F55=$CJ$1,F56=$CJ$1),0,1)))</f>
        <v>1</v>
      </c>
      <c r="CO54" s="2" t="str">
        <f>IF($A54&gt;='DB_FG_243way_Regular Symbol'!D$16,"",IF(B54=0,"",IF(OR(B54=$BW$1,B55=$BW$1,B56=$BW$1,B54=$CP$1,B55=$CP$1,B56=$CP$1),0,1)))</f>
        <v/>
      </c>
      <c r="CP54" s="2" t="str">
        <f>IF($A54&gt;='DB_FG_243way_Regular Symbol'!E$16,"",IF(C54=0,"",IF(OR(C54=$BW$1,C55=$BW$1,C56=$BW$1,C54=$CP$1,C55=$CP$1,C56=$CP$1),0,1)))</f>
        <v/>
      </c>
      <c r="CQ54" s="2">
        <f>IF($A54&gt;='DB_FG_243way_Regular Symbol'!F$16,"",IF(D54=0,"",IF(OR(D54=$BW$1,D55=$BW$1,D56=$BW$1,D54=$CP$1,D55=$CP$1,D56=$CP$1),0,1)))</f>
        <v>1</v>
      </c>
      <c r="CR54" s="2" t="str">
        <f>IF($A54&gt;='DB_FG_243way_Regular Symbol'!G$16,"",IF(E54=0,"",IF(OR(E54=$BW$1,E55=$BW$1,E56=$BW$1,E54=$CP$1,E55=$CP$1,E56=$CP$1),0,1)))</f>
        <v/>
      </c>
      <c r="CS54" s="2">
        <f>IF($A54&gt;='DB_FG_243way_Regular Symbol'!H$16,"",IF(F54=0,"",IF(OR(F54=$BW$1,F55=$BW$1,F56=$BW$1,F54=$CP$1,F55=$CP$1,F56=$CP$1),0,1)))</f>
        <v>0</v>
      </c>
      <c r="CU54" s="2" t="str">
        <f>IF($A54&gt;='DB_FG_243way_Regular Symbol'!D$16,"",IF(B54=0,"",IF(OR(B54=$BW$1,B55=$BW$1,B56=$BW$1,B54=$CV$1,B55=$CV$1,B56=$CV$1),0,1)))</f>
        <v/>
      </c>
      <c r="CV54" s="2" t="str">
        <f>IF($A54&gt;='DB_FG_243way_Regular Symbol'!E$16,"",IF(C54=0,"",IF(OR(C54=$BW$1,C55=$BW$1,C56=$BW$1,C54=$CV$1,C55=$CV$1,C56=$CV$1),0,1)))</f>
        <v/>
      </c>
      <c r="CW54" s="2">
        <f>IF($A54&gt;='DB_FG_243way_Regular Symbol'!F$16,"",IF(D54=0,"",IF(OR(D54=$BW$1,D55=$BW$1,D56=$BW$1,D54=$CV$1,D55=$CV$1,D56=$CV$1),0,1)))</f>
        <v>1</v>
      </c>
      <c r="CX54" s="2" t="str">
        <f>IF($A54&gt;='DB_FG_243way_Regular Symbol'!G$16,"",IF(E54=0,"",IF(OR(E54=$BW$1,E55=$BW$1,E56=$BW$1,E54=$CV$1,E55=$CV$1,E56=$CV$1),0,1)))</f>
        <v/>
      </c>
      <c r="CY54" s="2">
        <f>IF($A54&gt;='DB_FG_243way_Regular Symbol'!H$16,"",IF(F54=0,"",IF(OR(F54=$BW$1,F55=$BW$1,F56=$BW$1,F54=$CV$1,F55=$CV$1,F56=$CV$1),0,1)))</f>
        <v>1</v>
      </c>
    </row>
    <row r="55" spans="1:103">
      <c r="A55" s="341">
        <f>IF('DB_FG_243way_Regular Symbol'!L54="","",'DB_FG_243way_Regular Symbol'!L54)</f>
        <v>51</v>
      </c>
      <c r="B55" s="184" t="str">
        <f>IF('DB_FG_243way_Regular Symbol'!M54="",
IF($A55-'DB_FG_243way_Regular Symbol'!D$16&gt;='DB_FG_243way_RegularＸ_W()'!B$2-1,"",VLOOKUP($A55-'DB_FG_243way_Regular Symbol'!D$16,'DB_FG_243way_Regular Symbol'!$L$3:$Q$99,'DB_FG_243way_RegularＸ_W()'!B$3+1,FALSE)),
'DB_FG_243way_Regular Symbol'!M54)</f>
        <v/>
      </c>
      <c r="C55" s="184" t="str">
        <f>IF('DB_FG_243way_Regular Symbol'!N54="",
IF($A55-'DB_FG_243way_Regular Symbol'!E$16&gt;='DB_FG_243way_RegularＸ_W()'!C$2-1,"",VLOOKUP($A55-'DB_FG_243way_Regular Symbol'!E$16,'DB_FG_243way_Regular Symbol'!$L$3:$Q$99,'DB_FG_243way_RegularＸ_W()'!C$3+1,FALSE)),
'DB_FG_243way_Regular Symbol'!N54)</f>
        <v/>
      </c>
      <c r="D55" s="184" t="str">
        <f>IF('DB_FG_243way_Regular Symbol'!O54="",
IF($A55-'DB_FG_243way_Regular Symbol'!F$16&gt;='DB_FG_243way_RegularＸ_W()'!D$2-1,"",VLOOKUP($A55-'DB_FG_243way_Regular Symbol'!F$16,'DB_FG_243way_Regular Symbol'!$L$3:$Q$99,'DB_FG_243way_RegularＸ_W()'!D$3+1,FALSE)),
'DB_FG_243way_Regular Symbol'!O54)</f>
        <v>M4</v>
      </c>
      <c r="E55" s="184" t="str">
        <f>IF('DB_FG_243way_Regular Symbol'!P54="",
IF($A55-'DB_FG_243way_Regular Symbol'!G$16&gt;='DB_FG_243way_RegularＸ_W()'!E$2-1,"",VLOOKUP($A55-'DB_FG_243way_Regular Symbol'!G$16,'DB_FG_243way_Regular Symbol'!$L$3:$Q$99,'DB_FG_243way_RegularＸ_W()'!E$3+1,FALSE)),
'DB_FG_243way_Regular Symbol'!P54)</f>
        <v/>
      </c>
      <c r="F55" s="358" t="str">
        <f>IF('DB_FG_243way_Regular Symbol'!Q54="",
IF($A55-'DB_FG_243way_Regular Symbol'!H$16&gt;='DB_FG_243way_RegularＸ_W()'!F$2-1,"",VLOOKUP($A55-'DB_FG_243way_Regular Symbol'!H$16,'DB_FG_243way_Regular Symbol'!$L$3:$Q$99,'DB_FG_243way_RegularＸ_W()'!F$3+1,FALSE)),
'DB_FG_243way_Regular Symbol'!Q54)</f>
        <v>TE</v>
      </c>
      <c r="O55" s="342" t="str">
        <f>IF($A55&gt;='DB_FG_243way_Regular Symbol'!D$16,"",IF(B55=0,"",IF(OR(B55=$O$1,B55=$P$1,B56=$O$1,B56=$P$1,B57=$O$1,B57=$P$1),0,1)))</f>
        <v/>
      </c>
      <c r="P55" s="2" t="str">
        <f>IF($A55&gt;='DB_FG_243way_Regular Symbol'!E$16,"",IF(C55=0,"",IF(OR(C55=$O$1,C55=$P$1,C56=$O$1,C56=$P$1,C57=$O$1,C57=$P$1),0,1)))</f>
        <v/>
      </c>
      <c r="Q55" s="2">
        <f>IF($A55&gt;='DB_FG_243way_Regular Symbol'!F$16,"",IF(D55=0,"",IF(OR(D55=$O$1,D55=$P$1,D56=$O$1,D56=$P$1,D57=$O$1,D57=$P$1),0,1)))</f>
        <v>1</v>
      </c>
      <c r="R55" s="2" t="str">
        <f>IF($A55&gt;='DB_FG_243way_Regular Symbol'!G$16,"",IF(E55=0,"",IF(OR(E55=$O$1,E55=$P$1,E56=$O$1,E56=$P$1,E57=$O$1,E57=$P$1),0,1)))</f>
        <v/>
      </c>
      <c r="S55" s="128">
        <f>IF($A55&gt;='DB_FG_243way_Regular Symbol'!H$16,"",IF(F55=0,"",IF(OR(F55=$O$1,F55=$P$1,F56=$O$1,F56=$P$1,F57=$O$1,F57=$P$1),0,1)))</f>
        <v>1</v>
      </c>
      <c r="U55" s="342" t="str">
        <f>IF($A55&gt;='DB_FG_243way_Regular Symbol'!D$16,"",IF(B55=0,"",IF(OR(B55=$U$1,B55=$V$1,B56=$U$1,B56=$V$1,B57=$U$1,B57=$V$1),0,1)))</f>
        <v/>
      </c>
      <c r="V55" s="2" t="str">
        <f>IF($A55&gt;='DB_FG_243way_Regular Symbol'!E$16,"",IF(C55=0,"",IF(OR(C55=$U$1,C55=$V$1,C56=$U$1,C56=$V$1,C57=$U$1,C57=$V$1),0,1)))</f>
        <v/>
      </c>
      <c r="W55" s="2">
        <f>IF($A55&gt;='DB_FG_243way_Regular Symbol'!F$16,"",IF(D55=0,"",IF(OR(D55=$U$1,D55=$V$1,D56=$U$1,D56=$V$1,D57=$U$1,D57=$V$1),0,1)))</f>
        <v>1</v>
      </c>
      <c r="X55" s="2" t="str">
        <f>IF($A55&gt;='DB_FG_243way_Regular Symbol'!G$16,"",IF(E55=0,"",IF(OR(E55=$U$1,E55=$V$1,E56=$U$1,E56=$V$1,E57=$U$1,E57=$V$1),0,1)))</f>
        <v/>
      </c>
      <c r="Y55" s="128">
        <f>IF($A55&gt;='DB_FG_243way_Regular Symbol'!H$16,"",IF(F55=0,"",IF(OR(F55=$U$1,F55=$V$1,F56=$U$1,F56=$V$1,F57=$U$1,F57=$V$1),0,1)))</f>
        <v>1</v>
      </c>
      <c r="AA55" s="342" t="str">
        <f>IF($A55&gt;='DB_FG_243way_Regular Symbol'!D$16,"",IF(B55=0,"",IF(OR(B55=$AA$1,B55=$AB$1,B56=$AA$1,B56=$AB$1,B57=$AA$1,,B57=$AB$1),0,1)))</f>
        <v/>
      </c>
      <c r="AB55" s="2" t="str">
        <f>IF($A55&gt;='DB_FG_243way_Regular Symbol'!E$16,"",IF(C55=0,"",IF(OR(C55=$AA$1,C55=$AB$1,C56=$AA$1,C56=$AB$1,C57=$AA$1,,C57=$AB$1),0,1)))</f>
        <v/>
      </c>
      <c r="AC55" s="2">
        <f>IF($A55&gt;='DB_FG_243way_Regular Symbol'!F$16,"",IF(D55=0,"",IF(OR(D55=$AA$1,D55=$AB$1,D56=$AA$1,D56=$AB$1,D57=$AA$1,,D57=$AB$1),0,1)))</f>
        <v>1</v>
      </c>
      <c r="AD55" s="2" t="str">
        <f>IF($A55&gt;='DB_FG_243way_Regular Symbol'!G$16,"",IF(E55=0,"",IF(OR(E55=$AA$1,E55=$AB$1,E56=$AA$1,E56=$AB$1,E57=$AA$1,,E57=$AB$1),0,1)))</f>
        <v/>
      </c>
      <c r="AE55" s="128">
        <f>IF($A55&gt;='DB_FG_243way_Regular Symbol'!H$16,"",IF(F55=0,"",IF(OR(F55=$AA$1,F55=$AB$1,F56=$AA$1,F56=$AB$1,F57=$AA$1,,F57=$AB$1),0,1)))</f>
        <v>1</v>
      </c>
      <c r="AG55" s="342" t="str">
        <f>IF($A55&gt;='DB_FG_243way_Regular Symbol'!D$16,"",IF(B55=0,"",IF(OR(B55=$AG$1,B55=$AH$1,B56=$AG$1,B56=$AH$1,B57=$AG$1,B57=$AH$1),0,1)))</f>
        <v/>
      </c>
      <c r="AH55" s="2" t="str">
        <f>IF($A55&gt;='DB_FG_243way_Regular Symbol'!E$16,"",IF(C55=0,"",IF(OR(C55=$AG$1,C55=$AH$1,C56=$AG$1,C56=$AH$1,C57=$AG$1,C57=$AH$1),0,1)))</f>
        <v/>
      </c>
      <c r="AI55" s="2">
        <f>IF($A55&gt;='DB_FG_243way_Regular Symbol'!F$16,"",IF(D55=0,"",IF(OR(D55=$AG$1,D55=$AH$1,D56=$AG$1,D56=$AH$1,D57=$AG$1,D57=$AH$1),0,1)))</f>
        <v>0</v>
      </c>
      <c r="AJ55" s="2" t="str">
        <f>IF($A55&gt;='DB_FG_243way_Regular Symbol'!G$16,"",IF(E55=0,"",IF(OR(E55=$AG$1,E55=$AH$1,E56=$AG$1,E56=$AH$1,E57=$AG$1,E57=$AH$1),0,1)))</f>
        <v/>
      </c>
      <c r="AK55" s="128">
        <f>IF($A55&gt;='DB_FG_243way_Regular Symbol'!H$16,"",IF(F55=0,"",IF(OR(F55=$AG$1,F55=$AH$1,F56=$AG$1,F56=$AH$1,F57=$AG$1,F57=$AH$1),0,1)))</f>
        <v>0</v>
      </c>
      <c r="AM55" s="342" t="str">
        <f>IF($A55&gt;='DB_FG_243way_Regular Symbol'!D$16,"",IF(B55=0,"",IF(OR(B55=$AM$1,B55=$AN$1,B56=$AM$1,B56=$AN$1,B57=$AM$1,B57=$AN$1),0,1)))</f>
        <v/>
      </c>
      <c r="AN55" s="2" t="str">
        <f>IF($A55&gt;='DB_FG_243way_Regular Symbol'!E$16,"",IF(C55=0,"",IF(OR(C55=$AM$1,C55=$AN$1,C56=$AM$1,C56=$AN$1,C57=$AM$1,C57=$AN$1),0,1)))</f>
        <v/>
      </c>
      <c r="AO55" s="2">
        <f>IF($A55&gt;='DB_FG_243way_Regular Symbol'!F$16,"",IF(D55=0,"",IF(OR(D55=$AM$1,D55=$AN$1,D56=$AM$1,D56=$AN$1,D57=$AM$1,D57=$AN$1),0,1)))</f>
        <v>0</v>
      </c>
      <c r="AP55" s="2" t="str">
        <f>IF($A55&gt;='DB_FG_243way_Regular Symbol'!G$16,"",IF(E55=0,"",IF(OR(E55=$AM$1,E55=$AN$1,E56=$AM$1,E56=$AN$1,E57=$AM$1,E57=$AN$1),0,1)))</f>
        <v/>
      </c>
      <c r="AQ55" s="128">
        <f>IF($A55&gt;='DB_FG_243way_Regular Symbol'!H$16,"",IF(F55=0,"",IF(OR(F55=$AM$1,F55=$AN$1,F56=$AM$1,F56=$AN$1,F57=$AM$1,F57=$AN$1),0,1)))</f>
        <v>0</v>
      </c>
      <c r="AS55" s="342" t="str">
        <f>IF($A55&gt;='DB_FG_243way_Regular Symbol'!D$16,"",IF(B55=0,"",IF(OR(B55=$AM$1,B55=$AT$1,B56=$AM$1,B56=$AT$1,B57=$AM$1,B57=$AT$1),0,1)))</f>
        <v/>
      </c>
      <c r="AT55" s="2" t="str">
        <f>IF($A55&gt;='DB_FG_243way_Regular Symbol'!E$16,"",IF(C55=0,"",IF(OR(C55=$AM$1,C55=$AT$1,C56=$AM$1,C56=$AT$1,C57=$AM$1,C57=$AT$1),0,1)))</f>
        <v/>
      </c>
      <c r="AU55" s="2">
        <f>IF($A55&gt;='DB_FG_243way_Regular Symbol'!F$16,"",IF(D55=0,"",IF(OR(D55=$AM$1,D55=$AT$1,D56=$AM$1,D56=$AT$1,D57=$AM$1,D57=$AT$1),0,1)))</f>
        <v>1</v>
      </c>
      <c r="AV55" s="2" t="str">
        <f>IF($A55&gt;='DB_FG_243way_Regular Symbol'!G$16,"",IF(E55=0,"",IF(OR(E55=$AM$1,E55=$AT$1,E56=$AM$1,E56=$AT$1,E57=$AM$1,E57=$AT$1),0,1)))</f>
        <v/>
      </c>
      <c r="AW55" s="128">
        <f>IF($A55&gt;='DB_FG_243way_Regular Symbol'!H$16,"",IF(F55=0,"",IF(OR(F55=$AM$1,F55=$AT$1,F56=$AM$1,F56=$AT$1,F57=$AM$1,F57=$AT$1),0,1)))</f>
        <v>1</v>
      </c>
      <c r="AY55" s="342" t="str">
        <f>IF($A55&gt;='DB_FG_243way_Regular Symbol'!D$16,"",IF(B55=0,"",IF(OR(B55=$AM$1,B55=$AZ$1,B56=$AM$1,B56=$AZ$1,B57=$AM$1,B57=$AZ$1),0,1)))</f>
        <v/>
      </c>
      <c r="AZ55" s="2" t="str">
        <f>IF($A55&gt;='DB_FG_243way_Regular Symbol'!E$16,"",IF(C55=0,"",IF(OR(C55=$AM$1,C55=$AZ$1,C56=$AM$1,C56=$AZ$1,C57=$AM$1,C57=$AZ$1),0,1)))</f>
        <v/>
      </c>
      <c r="BA55" s="2">
        <f>IF($A55&gt;='DB_FG_243way_Regular Symbol'!F$16,"",IF(D55=0,"",IF(OR(D55=$AM$1,D55=$AZ$1,D56=$AM$1,D56=$AZ$1,D57=$AM$1,D57=$AZ$1),0,1)))</f>
        <v>1</v>
      </c>
      <c r="BB55" s="2" t="str">
        <f>IF($A55&gt;='DB_FG_243way_Regular Symbol'!G$16,"",IF(E55=0,"",IF(OR(E55=$AM$1,E55=$AZ$1,E56=$AM$1,E56=$AZ$1,E57=$AM$1,E57=$AZ$1),0,1)))</f>
        <v/>
      </c>
      <c r="BC55" s="128">
        <f>IF($A55&gt;='DB_FG_243way_Regular Symbol'!H$16,"",IF(F55=0,"",IF(OR(F55=$AM$1,F55=$AZ$1,F56=$AM$1,F56=$AZ$1,F57=$AM$1,F57=$AZ$1),0,1)))</f>
        <v>1</v>
      </c>
      <c r="BE55" s="342"/>
      <c r="BF55" s="2"/>
      <c r="BG55" s="2">
        <f>IF($A55&gt;='DB_FG_243way_Regular Symbol'!F$16,"",IF(D55=0,"",COUNTIF(D55:D57,$BF$1)))</f>
        <v>0</v>
      </c>
      <c r="BH55" s="2" t="str">
        <f>IF($A55&gt;='DB_FG_243way_Regular Symbol'!G$16,"",IF(E55=0,"",COUNTIF(E55:E57,$BF$1)))</f>
        <v/>
      </c>
      <c r="BI55" s="2">
        <f>IF($A55&gt;='DB_FG_243way_Regular Symbol'!H$16,"",IF(F55=0,"",COUNTIF(F55:F57,$BF$1)))</f>
        <v>0</v>
      </c>
      <c r="BK55" s="342"/>
      <c r="BL55" s="2"/>
      <c r="BM55" s="2">
        <f>IF($A55&gt;='DB_FG_243way_Regular Symbol'!F$16,"",IF(D55=0,"",IF(OR(D55=$AM$1,D55=$BL$1,D56=$AM$1,D56=$BL$1,D57=$AM$1,D57=$BL$1),0,1)))</f>
        <v>1</v>
      </c>
      <c r="BN55" s="2" t="str">
        <f>IF($A55&gt;='DB_FG_243way_Regular Symbol'!G$16,"",IF(E55=0,"",IF(OR(E55=$AM$1,E55=$BL$1,E56=$AM$1,E56=$BL$1,E57=$AM$1,E57=$BL$1),0,1)))</f>
        <v/>
      </c>
      <c r="BO55" s="128">
        <f>IF($A55&gt;='DB_FG_243way_Regular Symbol'!H$16,"",IF(F55=0,"",IF(OR(F55=$AM$1,F55=$BL$1,F56=$AM$1,F56=$BL$1,F57=$AM$1,F57=$BL$1),0,1)))</f>
        <v>1</v>
      </c>
      <c r="BQ55" s="2" t="str">
        <f>IF($A55&gt;='DB_FG_243way_Regular Symbol'!D$16,"",IF(B55=0,"",IF(OR(B55=$BQ$1,B55=$BR$1,B56=$BQ$1,B56=$BR$1,B57=$BQ$1,B57=$BR$1),0,1)))</f>
        <v/>
      </c>
      <c r="BR55" s="2" t="str">
        <f>IF($A55&gt;='DB_FG_243way_Regular Symbol'!E$16,"",IF(C55=0,"",IF(OR(C55=$BQ$1,C55=$BR$1,C56=$BQ$1,C56=$BR$1,C57=$BQ$1,C57=$BR$1),0,1)))</f>
        <v/>
      </c>
      <c r="BS55" s="2">
        <f>IF($A55&gt;='DB_FG_243way_Regular Symbol'!F$16,"",IF(D55=0,"",IF(OR(D55=$BQ$1,D55=$BR$1,D56=$BQ$1,D56=$BR$1,D57=$BQ$1,D57=$BR$1),0,1)))</f>
        <v>1</v>
      </c>
      <c r="BT55" s="2" t="str">
        <f>IF($A55&gt;='DB_FG_243way_Regular Symbol'!G$16,"",IF(E55=0,"",IF(OR(E55=$BQ$1,E55=$BR$1,E56=$BQ$1,E56=$BR$1,E57=$BQ$1,E57=$BR$1),0,1)))</f>
        <v/>
      </c>
      <c r="BU55" s="2">
        <f>IF($A55&gt;='DB_FG_243way_Regular Symbol'!H$16,"",IF(F55=0,"",IF(OR(F55=$BQ$1,F55=$BR$1,F56=$BQ$1,F56=$BR$1,F57=$BQ$1,F57=$BR$1),0,1)))</f>
        <v>1</v>
      </c>
      <c r="BW55" s="2" t="str">
        <f>IF($A55&gt;='DB_FG_243way_Regular Symbol'!D$16,"",IF(B55=0,"",IF(OR(B55=$BW$1,B56=$BW$1,B57=$BW$1,B55=$BX$1,B56=$BX$1,B57=$BX$1),0,1)))</f>
        <v/>
      </c>
      <c r="BX55" s="2" t="str">
        <f>IF($A55&gt;='DB_FG_243way_Regular Symbol'!E$16,"",IF(C55=0,"",IF(OR(C55=$BW$1,C56=$BW$1,C57=$BW$1,C55=$BX$1,C56=$BX$1,C57=$BX$1),0,1)))</f>
        <v/>
      </c>
      <c r="BY55" s="2">
        <f>IF($A55&gt;='DB_FG_243way_Regular Symbol'!F$16,"",IF(D55=0,"",IF(OR(D55=$BW$1,D56=$BW$1,D57=$BW$1,D55=$BX$1,D56=$BX$1,D57=$BX$1),0,1)))</f>
        <v>0</v>
      </c>
      <c r="BZ55" s="2" t="str">
        <f>IF($A55&gt;='DB_FG_243way_Regular Symbol'!G$16,"",IF(E55=0,"",IF(OR(E55=$BW$1,E56=$BW$1,E57=$BW$1,E55=$BX$1,E56=$BX$1,E57=$BX$1),0,1)))</f>
        <v/>
      </c>
      <c r="CA55" s="2">
        <f>IF($A55&gt;='DB_FG_243way_Regular Symbol'!H$16,"",IF(F55=0,"",IF(OR(F55=$BW$1,F56=$BW$1,F57=$BW$1,F55=$BX$1,F56=$BX$1,F57=$BX$1),0,1)))</f>
        <v>1</v>
      </c>
      <c r="CC55" s="2" t="str">
        <f>IF($A55&gt;='DB_FG_243way_Regular Symbol'!D$16,"",IF(B55=0,"",IF(OR(B55=$BW$1,B56=$BW$1,B57=$BW$1,B55=$CD$1,B56=$CD$1,B57=$CD$1),0,1)))</f>
        <v/>
      </c>
      <c r="CD55" s="2" t="str">
        <f>IF($A55&gt;='DB_FG_243way_Regular Symbol'!E$16,"",IF(C55=0,"",IF(OR(C55=$BW$1,C56=$BW$1,C57=$BW$1,C55=$CD$1,C56=$CD$1,C57=$CD$1),0,1)))</f>
        <v/>
      </c>
      <c r="CE55" s="2">
        <f>IF($A55&gt;='DB_FG_243way_Regular Symbol'!F$16,"",IF(D55=0,"",IF(OR(D55=$BW$1,D56=$BW$1,D57=$BW$1,D55=$CD$1,D56=$CD$1,D57=$CD$1),0,1)))</f>
        <v>1</v>
      </c>
      <c r="CF55" s="2" t="str">
        <f>IF($A55&gt;='DB_FG_243way_Regular Symbol'!G$16,"",IF(E55=0,"",IF(OR(E55=$BW$1,E56=$BW$1,E57=$BW$1,E55=$CD$1,E56=$CD$1,E57=$CD$1),0,1)))</f>
        <v/>
      </c>
      <c r="CG55" s="2">
        <f>IF($A55&gt;='DB_FG_243way_Regular Symbol'!H$16,"",IF(F55=0,"",IF(OR(F55=$BW$1,F56=$BW$1,F57=$BW$1,F55=$CD$1,F56=$CD$1,F57=$CD$1),0,1)))</f>
        <v>1</v>
      </c>
      <c r="CI55" s="2" t="str">
        <f>IF($A55&gt;='DB_FG_243way_Regular Symbol'!D$16,"",IF(B55=0,"",IF(OR(B55=$BW$1,B56=$BW$1,B57=$BW$1,B55=$CJ$1,B56=$CJ$1,B57=$CJ$1),0,1)))</f>
        <v/>
      </c>
      <c r="CJ55" s="2" t="str">
        <f>IF($A55&gt;='DB_FG_243way_Regular Symbol'!E$16,"",IF(C55=0,"",IF(OR(C55=$BW$1,C56=$BW$1,C57=$BW$1,C55=$CJ$1,C56=$CJ$1,C57=$CJ$1),0,1)))</f>
        <v/>
      </c>
      <c r="CK55" s="2">
        <f>IF($A55&gt;='DB_FG_243way_Regular Symbol'!F$16,"",IF(D55=0,"",IF(OR(D55=$BW$1,D56=$BW$1,D57=$BW$1,D55=$CJ$1,D56=$CJ$1,D57=$CJ$1),0,1)))</f>
        <v>1</v>
      </c>
      <c r="CL55" s="2" t="str">
        <f>IF($A55&gt;='DB_FG_243way_Regular Symbol'!G$16,"",IF(E55=0,"",IF(OR(E55=$BW$1,E56=$BW$1,E57=$BW$1,E55=$CJ$1,E56=$CJ$1,E57=$CJ$1),0,1)))</f>
        <v/>
      </c>
      <c r="CM55" s="2">
        <f>IF($A55&gt;='DB_FG_243way_Regular Symbol'!H$16,"",IF(F55=0,"",IF(OR(F55=$BW$1,F56=$BW$1,F57=$BW$1,F55=$CJ$1,F56=$CJ$1,F57=$CJ$1),0,1)))</f>
        <v>1</v>
      </c>
      <c r="CO55" s="2" t="str">
        <f>IF($A55&gt;='DB_FG_243way_Regular Symbol'!D$16,"",IF(B55=0,"",IF(OR(B55=$BW$1,B56=$BW$1,B57=$BW$1,B55=$CP$1,B56=$CP$1,B57=$CP$1),0,1)))</f>
        <v/>
      </c>
      <c r="CP55" s="2" t="str">
        <f>IF($A55&gt;='DB_FG_243way_Regular Symbol'!E$16,"",IF(C55=0,"",IF(OR(C55=$BW$1,C56=$BW$1,C57=$BW$1,C55=$CP$1,C56=$CP$1,C57=$CP$1),0,1)))</f>
        <v/>
      </c>
      <c r="CQ55" s="2">
        <f>IF($A55&gt;='DB_FG_243way_Regular Symbol'!F$16,"",IF(D55=0,"",IF(OR(D55=$BW$1,D56=$BW$1,D57=$BW$1,D55=$CP$1,D56=$CP$1,D57=$CP$1),0,1)))</f>
        <v>1</v>
      </c>
      <c r="CR55" s="2" t="str">
        <f>IF($A55&gt;='DB_FG_243way_Regular Symbol'!G$16,"",IF(E55=0,"",IF(OR(E55=$BW$1,E56=$BW$1,E57=$BW$1,E55=$CP$1,E56=$CP$1,E57=$CP$1),0,1)))</f>
        <v/>
      </c>
      <c r="CS55" s="2">
        <f>IF($A55&gt;='DB_FG_243way_Regular Symbol'!H$16,"",IF(F55=0,"",IF(OR(F55=$BW$1,F56=$BW$1,F57=$BW$1,F55=$CP$1,F56=$CP$1,F57=$CP$1),0,1)))</f>
        <v>0</v>
      </c>
      <c r="CU55" s="2" t="str">
        <f>IF($A55&gt;='DB_FG_243way_Regular Symbol'!D$16,"",IF(B55=0,"",IF(OR(B55=$BW$1,B56=$BW$1,B57=$BW$1,B55=$CV$1,B56=$CV$1,B57=$CV$1),0,1)))</f>
        <v/>
      </c>
      <c r="CV55" s="2" t="str">
        <f>IF($A55&gt;='DB_FG_243way_Regular Symbol'!E$16,"",IF(C55=0,"",IF(OR(C55=$BW$1,C56=$BW$1,C57=$BW$1,C55=$CV$1,C56=$CV$1,C57=$CV$1),0,1)))</f>
        <v/>
      </c>
      <c r="CW55" s="2">
        <f>IF($A55&gt;='DB_FG_243way_Regular Symbol'!F$16,"",IF(D55=0,"",IF(OR(D55=$BW$1,D56=$BW$1,D57=$BW$1,D55=$CV$1,D56=$CV$1,D57=$CV$1),0,1)))</f>
        <v>1</v>
      </c>
      <c r="CX55" s="2" t="str">
        <f>IF($A55&gt;='DB_FG_243way_Regular Symbol'!G$16,"",IF(E55=0,"",IF(OR(E55=$BW$1,E56=$BW$1,E57=$BW$1,E55=$CV$1,E56=$CV$1,E57=$CV$1),0,1)))</f>
        <v/>
      </c>
      <c r="CY55" s="2">
        <f>IF($A55&gt;='DB_FG_243way_Regular Symbol'!H$16,"",IF(F55=0,"",IF(OR(F55=$BW$1,F56=$BW$1,F57=$BW$1,F55=$CV$1,F56=$CV$1,F57=$CV$1),0,1)))</f>
        <v>1</v>
      </c>
    </row>
    <row r="56" spans="1:103">
      <c r="A56" s="341">
        <f>IF('DB_FG_243way_Regular Symbol'!L55="","",'DB_FG_243way_Regular Symbol'!L55)</f>
        <v>52</v>
      </c>
      <c r="B56" s="184" t="str">
        <f>IF('DB_FG_243way_Regular Symbol'!M55="",
IF($A56-'DB_FG_243way_Regular Symbol'!D$16&gt;='DB_FG_243way_RegularＸ_W()'!B$2-1,"",VLOOKUP($A56-'DB_FG_243way_Regular Symbol'!D$16,'DB_FG_243way_Regular Symbol'!$L$3:$Q$99,'DB_FG_243way_RegularＸ_W()'!B$3+1,FALSE)),
'DB_FG_243way_Regular Symbol'!M55)</f>
        <v/>
      </c>
      <c r="C56" s="184" t="str">
        <f>IF('DB_FG_243way_Regular Symbol'!N55="",
IF($A56-'DB_FG_243way_Regular Symbol'!E$16&gt;='DB_FG_243way_RegularＸ_W()'!C$2-1,"",VLOOKUP($A56-'DB_FG_243way_Regular Symbol'!E$16,'DB_FG_243way_Regular Symbol'!$L$3:$Q$99,'DB_FG_243way_RegularＸ_W()'!C$3+1,FALSE)),
'DB_FG_243way_Regular Symbol'!N55)</f>
        <v/>
      </c>
      <c r="D56" s="184" t="str">
        <f>IF('DB_FG_243way_Regular Symbol'!O55="",
IF($A56-'DB_FG_243way_Regular Symbol'!F$16&gt;='DB_FG_243way_RegularＸ_W()'!D$2-1,"",VLOOKUP($A56-'DB_FG_243way_Regular Symbol'!F$16,'DB_FG_243way_Regular Symbol'!$L$3:$Q$99,'DB_FG_243way_RegularＸ_W()'!D$3+1,FALSE)),
'DB_FG_243way_Regular Symbol'!O55)</f>
        <v>M5</v>
      </c>
      <c r="E56" s="184" t="str">
        <f>IF('DB_FG_243way_Regular Symbol'!P55="",
IF($A56-'DB_FG_243way_Regular Symbol'!G$16&gt;='DB_FG_243way_RegularＸ_W()'!E$2-1,"",VLOOKUP($A56-'DB_FG_243way_Regular Symbol'!G$16,'DB_FG_243way_Regular Symbol'!$L$3:$Q$99,'DB_FG_243way_RegularＸ_W()'!E$3+1,FALSE)),
'DB_FG_243way_Regular Symbol'!P55)</f>
        <v/>
      </c>
      <c r="F56" s="358" t="str">
        <f>IF('DB_FG_243way_Regular Symbol'!Q55="",
IF($A56-'DB_FG_243way_Regular Symbol'!H$16&gt;='DB_FG_243way_RegularＸ_W()'!F$2-1,"",VLOOKUP($A56-'DB_FG_243way_Regular Symbol'!H$16,'DB_FG_243way_Regular Symbol'!$L$3:$Q$99,'DB_FG_243way_RegularＸ_W()'!F$3+1,FALSE)),
'DB_FG_243way_Regular Symbol'!Q55)</f>
        <v>M4</v>
      </c>
      <c r="O56" s="342" t="str">
        <f>IF($A56&gt;='DB_FG_243way_Regular Symbol'!D$16,"",IF(B56=0,"",IF(OR(B56=$O$1,B56=$P$1,B57=$O$1,B57=$P$1,B58=$O$1,B58=$P$1),0,1)))</f>
        <v/>
      </c>
      <c r="P56" s="2" t="str">
        <f>IF($A56&gt;='DB_FG_243way_Regular Symbol'!E$16,"",IF(C56=0,"",IF(OR(C56=$O$1,C56=$P$1,C57=$O$1,C57=$P$1,C58=$O$1,C58=$P$1),0,1)))</f>
        <v/>
      </c>
      <c r="Q56" s="2">
        <f>IF($A56&gt;='DB_FG_243way_Regular Symbol'!F$16,"",IF(D56=0,"",IF(OR(D56=$O$1,D56=$P$1,D57=$O$1,D57=$P$1,D58=$O$1,D58=$P$1),0,1)))</f>
        <v>1</v>
      </c>
      <c r="R56" s="2" t="str">
        <f>IF($A56&gt;='DB_FG_243way_Regular Symbol'!G$16,"",IF(E56=0,"",IF(OR(E56=$O$1,E56=$P$1,E57=$O$1,E57=$P$1,E58=$O$1,E58=$P$1),0,1)))</f>
        <v/>
      </c>
      <c r="S56" s="128">
        <f>IF($A56&gt;='DB_FG_243way_Regular Symbol'!H$16,"",IF(F56=0,"",IF(OR(F56=$O$1,F56=$P$1,F57=$O$1,F57=$P$1,F58=$O$1,F58=$P$1),0,1)))</f>
        <v>1</v>
      </c>
      <c r="U56" s="342" t="str">
        <f>IF($A56&gt;='DB_FG_243way_Regular Symbol'!D$16,"",IF(B56=0,"",IF(OR(B56=$U$1,B56=$V$1,B57=$U$1,B57=$V$1,B58=$U$1,B58=$V$1),0,1)))</f>
        <v/>
      </c>
      <c r="V56" s="2" t="str">
        <f>IF($A56&gt;='DB_FG_243way_Regular Symbol'!E$16,"",IF(C56=0,"",IF(OR(C56=$U$1,C56=$V$1,C57=$U$1,C57=$V$1,C58=$U$1,C58=$V$1),0,1)))</f>
        <v/>
      </c>
      <c r="W56" s="2">
        <f>IF($A56&gt;='DB_FG_243way_Regular Symbol'!F$16,"",IF(D56=0,"",IF(OR(D56=$U$1,D56=$V$1,D57=$U$1,D57=$V$1,D58=$U$1,D58=$V$1),0,1)))</f>
        <v>1</v>
      </c>
      <c r="X56" s="2" t="str">
        <f>IF($A56&gt;='DB_FG_243way_Regular Symbol'!G$16,"",IF(E56=0,"",IF(OR(E56=$U$1,E56=$V$1,E57=$U$1,E57=$V$1,E58=$U$1,E58=$V$1),0,1)))</f>
        <v/>
      </c>
      <c r="Y56" s="128">
        <f>IF($A56&gt;='DB_FG_243way_Regular Symbol'!H$16,"",IF(F56=0,"",IF(OR(F56=$U$1,F56=$V$1,F57=$U$1,F57=$V$1,F58=$U$1,F58=$V$1),0,1)))</f>
        <v>1</v>
      </c>
      <c r="AA56" s="342" t="str">
        <f>IF($A56&gt;='DB_FG_243way_Regular Symbol'!D$16,"",IF(B56=0,"",IF(OR(B56=$AA$1,B56=$AB$1,B57=$AA$1,B57=$AB$1,B58=$AA$1,,B58=$AB$1),0,1)))</f>
        <v/>
      </c>
      <c r="AB56" s="2" t="str">
        <f>IF($A56&gt;='DB_FG_243way_Regular Symbol'!E$16,"",IF(C56=0,"",IF(OR(C56=$AA$1,C56=$AB$1,C57=$AA$1,C57=$AB$1,C58=$AA$1,,C58=$AB$1),0,1)))</f>
        <v/>
      </c>
      <c r="AC56" s="2">
        <f>IF($A56&gt;='DB_FG_243way_Regular Symbol'!F$16,"",IF(D56=0,"",IF(OR(D56=$AA$1,D56=$AB$1,D57=$AA$1,D57=$AB$1,D58=$AA$1,,D58=$AB$1),0,1)))</f>
        <v>1</v>
      </c>
      <c r="AD56" s="2" t="str">
        <f>IF($A56&gt;='DB_FG_243way_Regular Symbol'!G$16,"",IF(E56=0,"",IF(OR(E56=$AA$1,E56=$AB$1,E57=$AA$1,E57=$AB$1,E58=$AA$1,,E58=$AB$1),0,1)))</f>
        <v/>
      </c>
      <c r="AE56" s="128">
        <f>IF($A56&gt;='DB_FG_243way_Regular Symbol'!H$16,"",IF(F56=0,"",IF(OR(F56=$AA$1,F56=$AB$1,F57=$AA$1,F57=$AB$1,F58=$AA$1,,F58=$AB$1),0,1)))</f>
        <v>1</v>
      </c>
      <c r="AG56" s="342" t="str">
        <f>IF($A56&gt;='DB_FG_243way_Regular Symbol'!D$16,"",IF(B56=0,"",IF(OR(B56=$AG$1,B56=$AH$1,B57=$AG$1,B57=$AH$1,B58=$AG$1,B58=$AH$1),0,1)))</f>
        <v/>
      </c>
      <c r="AH56" s="2" t="str">
        <f>IF($A56&gt;='DB_FG_243way_Regular Symbol'!E$16,"",IF(C56=0,"",IF(OR(C56=$AG$1,C56=$AH$1,C57=$AG$1,C57=$AH$1,C58=$AG$1,C58=$AH$1),0,1)))</f>
        <v/>
      </c>
      <c r="AI56" s="2">
        <f>IF($A56&gt;='DB_FG_243way_Regular Symbol'!F$16,"",IF(D56=0,"",IF(OR(D56=$AG$1,D56=$AH$1,D57=$AG$1,D57=$AH$1,D58=$AG$1,D58=$AH$1),0,1)))</f>
        <v>1</v>
      </c>
      <c r="AJ56" s="2" t="str">
        <f>IF($A56&gt;='DB_FG_243way_Regular Symbol'!G$16,"",IF(E56=0,"",IF(OR(E56=$AG$1,E56=$AH$1,E57=$AG$1,E57=$AH$1,E58=$AG$1,E58=$AH$1),0,1)))</f>
        <v/>
      </c>
      <c r="AK56" s="128">
        <f>IF($A56&gt;='DB_FG_243way_Regular Symbol'!H$16,"",IF(F56=0,"",IF(OR(F56=$AG$1,F56=$AH$1,F57=$AG$1,F57=$AH$1,F58=$AG$1,F58=$AH$1),0,1)))</f>
        <v>0</v>
      </c>
      <c r="AM56" s="342" t="str">
        <f>IF($A56&gt;='DB_FG_243way_Regular Symbol'!D$16,"",IF(B56=0,"",IF(OR(B56=$AM$1,B56=$AN$1,B57=$AM$1,B57=$AN$1,B58=$AM$1,B58=$AN$1),0,1)))</f>
        <v/>
      </c>
      <c r="AN56" s="2" t="str">
        <f>IF($A56&gt;='DB_FG_243way_Regular Symbol'!E$16,"",IF(C56=0,"",IF(OR(C56=$AM$1,C56=$AN$1,C57=$AM$1,C57=$AN$1,C58=$AM$1,C58=$AN$1),0,1)))</f>
        <v/>
      </c>
      <c r="AO56" s="2">
        <f>IF($A56&gt;='DB_FG_243way_Regular Symbol'!F$16,"",IF(D56=0,"",IF(OR(D56=$AM$1,D56=$AN$1,D57=$AM$1,D57=$AN$1,D58=$AM$1,D58=$AN$1),0,1)))</f>
        <v>0</v>
      </c>
      <c r="AP56" s="2" t="str">
        <f>IF($A56&gt;='DB_FG_243way_Regular Symbol'!G$16,"",IF(E56=0,"",IF(OR(E56=$AM$1,E56=$AN$1,E57=$AM$1,E57=$AN$1,E58=$AM$1,E58=$AN$1),0,1)))</f>
        <v/>
      </c>
      <c r="AQ56" s="128">
        <f>IF($A56&gt;='DB_FG_243way_Regular Symbol'!H$16,"",IF(F56=0,"",IF(OR(F56=$AM$1,F56=$AN$1,F57=$AM$1,F57=$AN$1,F58=$AM$1,F58=$AN$1),0,1)))</f>
        <v>0</v>
      </c>
      <c r="AS56" s="342" t="str">
        <f>IF($A56&gt;='DB_FG_243way_Regular Symbol'!D$16,"",IF(B56=0,"",IF(OR(B56=$AM$1,B56=$AT$1,B57=$AM$1,B57=$AT$1,B58=$AM$1,B58=$AT$1),0,1)))</f>
        <v/>
      </c>
      <c r="AT56" s="2" t="str">
        <f>IF($A56&gt;='DB_FG_243way_Regular Symbol'!E$16,"",IF(C56=0,"",IF(OR(C56=$AM$1,C56=$AT$1,C57=$AM$1,C57=$AT$1,C58=$AM$1,C58=$AT$1),0,1)))</f>
        <v/>
      </c>
      <c r="AU56" s="2">
        <f>IF($A56&gt;='DB_FG_243way_Regular Symbol'!F$16,"",IF(D56=0,"",IF(OR(D56=$AM$1,D56=$AT$1,D57=$AM$1,D57=$AT$1,D58=$AM$1,D58=$AT$1),0,1)))</f>
        <v>1</v>
      </c>
      <c r="AV56" s="2" t="str">
        <f>IF($A56&gt;='DB_FG_243way_Regular Symbol'!G$16,"",IF(E56=0,"",IF(OR(E56=$AM$1,E56=$AT$1,E57=$AM$1,E57=$AT$1,E58=$AM$1,E58=$AT$1),0,1)))</f>
        <v/>
      </c>
      <c r="AW56" s="128">
        <f>IF($A56&gt;='DB_FG_243way_Regular Symbol'!H$16,"",IF(F56=0,"",IF(OR(F56=$AM$1,F56=$AT$1,F57=$AM$1,F57=$AT$1,F58=$AM$1,F58=$AT$1),0,1)))</f>
        <v>1</v>
      </c>
      <c r="AY56" s="342" t="str">
        <f>IF($A56&gt;='DB_FG_243way_Regular Symbol'!D$16,"",IF(B56=0,"",IF(OR(B56=$AM$1,B56=$AZ$1,B57=$AM$1,B57=$AZ$1,B58=$AM$1,B58=$AZ$1),0,1)))</f>
        <v/>
      </c>
      <c r="AZ56" s="2" t="str">
        <f>IF($A56&gt;='DB_FG_243way_Regular Symbol'!E$16,"",IF(C56=0,"",IF(OR(C56=$AM$1,C56=$AZ$1,C57=$AM$1,C57=$AZ$1,C58=$AM$1,C58=$AZ$1),0,1)))</f>
        <v/>
      </c>
      <c r="BA56" s="2">
        <f>IF($A56&gt;='DB_FG_243way_Regular Symbol'!F$16,"",IF(D56=0,"",IF(OR(D56=$AM$1,D56=$AZ$1,D57=$AM$1,D57=$AZ$1,D58=$AM$1,D58=$AZ$1),0,1)))</f>
        <v>1</v>
      </c>
      <c r="BB56" s="2" t="str">
        <f>IF($A56&gt;='DB_FG_243way_Regular Symbol'!G$16,"",IF(E56=0,"",IF(OR(E56=$AM$1,E56=$AZ$1,E57=$AM$1,E57=$AZ$1,E58=$AM$1,E58=$AZ$1),0,1)))</f>
        <v/>
      </c>
      <c r="BC56" s="128">
        <f>IF($A56&gt;='DB_FG_243way_Regular Symbol'!H$16,"",IF(F56=0,"",IF(OR(F56=$AM$1,F56=$AZ$1,F57=$AM$1,F57=$AZ$1,F58=$AM$1,F58=$AZ$1),0,1)))</f>
        <v>1</v>
      </c>
      <c r="BE56" s="342"/>
      <c r="BF56" s="2"/>
      <c r="BG56" s="2">
        <f>IF($A56&gt;='DB_FG_243way_Regular Symbol'!F$16,"",IF(D56=0,"",COUNTIF(D56:D58,$BF$1)))</f>
        <v>0</v>
      </c>
      <c r="BH56" s="2" t="str">
        <f>IF($A56&gt;='DB_FG_243way_Regular Symbol'!G$16,"",IF(E56=0,"",COUNTIF(E56:E58,$BF$1)))</f>
        <v/>
      </c>
      <c r="BI56" s="2">
        <f>IF($A56&gt;='DB_FG_243way_Regular Symbol'!H$16,"",IF(F56=0,"",COUNTIF(F56:F58,$BF$1)))</f>
        <v>0</v>
      </c>
      <c r="BK56" s="342"/>
      <c r="BL56" s="2"/>
      <c r="BM56" s="2">
        <f>IF($A56&gt;='DB_FG_243way_Regular Symbol'!F$16,"",IF(D56=0,"",IF(OR(D56=$AM$1,D56=$BL$1,D57=$AM$1,D57=$BL$1,D58=$AM$1,D58=$BL$1),0,1)))</f>
        <v>1</v>
      </c>
      <c r="BN56" s="2" t="str">
        <f>IF($A56&gt;='DB_FG_243way_Regular Symbol'!G$16,"",IF(E56=0,"",IF(OR(E56=$AM$1,E56=$BL$1,E57=$AM$1,E57=$BL$1,E58=$AM$1,E58=$BL$1),0,1)))</f>
        <v/>
      </c>
      <c r="BO56" s="128">
        <f>IF($A56&gt;='DB_FG_243way_Regular Symbol'!H$16,"",IF(F56=0,"",IF(OR(F56=$AM$1,F56=$BL$1,F57=$AM$1,F57=$BL$1,F58=$AM$1,F58=$BL$1),0,1)))</f>
        <v>1</v>
      </c>
      <c r="BQ56" s="2" t="str">
        <f>IF($A56&gt;='DB_FG_243way_Regular Symbol'!D$16,"",IF(B56=0,"",IF(OR(B56=$BQ$1,B56=$BR$1,B57=$BQ$1,B57=$BR$1,B58=$BQ$1,B58=$BR$1),0,1)))</f>
        <v/>
      </c>
      <c r="BR56" s="2" t="str">
        <f>IF($A56&gt;='DB_FG_243way_Regular Symbol'!E$16,"",IF(C56=0,"",IF(OR(C56=$BQ$1,C56=$BR$1,C57=$BQ$1,C57=$BR$1,C58=$BQ$1,C58=$BR$1),0,1)))</f>
        <v/>
      </c>
      <c r="BS56" s="2">
        <f>IF($A56&gt;='DB_FG_243way_Regular Symbol'!F$16,"",IF(D56=0,"",IF(OR(D56=$BQ$1,D56=$BR$1,D57=$BQ$1,D57=$BR$1,D58=$BQ$1,D58=$BR$1),0,1)))</f>
        <v>1</v>
      </c>
      <c r="BT56" s="2" t="str">
        <f>IF($A56&gt;='DB_FG_243way_Regular Symbol'!G$16,"",IF(E56=0,"",IF(OR(E56=$BQ$1,E56=$BR$1,E57=$BQ$1,E57=$BR$1,E58=$BQ$1,E58=$BR$1),0,1)))</f>
        <v/>
      </c>
      <c r="BU56" s="2">
        <f>IF($A56&gt;='DB_FG_243way_Regular Symbol'!H$16,"",IF(F56=0,"",IF(OR(F56=$BQ$1,F56=$BR$1,F57=$BQ$1,F57=$BR$1,F58=$BQ$1,F58=$BR$1),0,1)))</f>
        <v>1</v>
      </c>
      <c r="BW56" s="2" t="str">
        <f>IF($A56&gt;='DB_FG_243way_Regular Symbol'!D$16,"",IF(B56=0,"",IF(OR(B56=$BW$1,B57=$BW$1,B58=$BW$1,B56=$BX$1,B57=$BX$1,B58=$BX$1),0,1)))</f>
        <v/>
      </c>
      <c r="BX56" s="2" t="str">
        <f>IF($A56&gt;='DB_FG_243way_Regular Symbol'!E$16,"",IF(C56=0,"",IF(OR(C56=$BW$1,C57=$BW$1,C58=$BW$1,C56=$BX$1,C57=$BX$1,C58=$BX$1),0,1)))</f>
        <v/>
      </c>
      <c r="BY56" s="2">
        <f>IF($A56&gt;='DB_FG_243way_Regular Symbol'!F$16,"",IF(D56=0,"",IF(OR(D56=$BW$1,D57=$BW$1,D58=$BW$1,D56=$BX$1,D57=$BX$1,D58=$BX$1),0,1)))</f>
        <v>0</v>
      </c>
      <c r="BZ56" s="2" t="str">
        <f>IF($A56&gt;='DB_FG_243way_Regular Symbol'!G$16,"",IF(E56=0,"",IF(OR(E56=$BW$1,E57=$BW$1,E58=$BW$1,E56=$BX$1,E57=$BX$1,E58=$BX$1),0,1)))</f>
        <v/>
      </c>
      <c r="CA56" s="2">
        <f>IF($A56&gt;='DB_FG_243way_Regular Symbol'!H$16,"",IF(F56=0,"",IF(OR(F56=$BW$1,F57=$BW$1,F58=$BW$1,F56=$BX$1,F57=$BX$1,F58=$BX$1),0,1)))</f>
        <v>1</v>
      </c>
      <c r="CC56" s="2" t="str">
        <f>IF($A56&gt;='DB_FG_243way_Regular Symbol'!D$16,"",IF(B56=0,"",IF(OR(B56=$BW$1,B57=$BW$1,B58=$BW$1,B56=$CD$1,B57=$CD$1,B58=$CD$1),0,1)))</f>
        <v/>
      </c>
      <c r="CD56" s="2" t="str">
        <f>IF($A56&gt;='DB_FG_243way_Regular Symbol'!E$16,"",IF(C56=0,"",IF(OR(C56=$BW$1,C57=$BW$1,C58=$BW$1,C56=$CD$1,C57=$CD$1,C58=$CD$1),0,1)))</f>
        <v/>
      </c>
      <c r="CE56" s="2">
        <f>IF($A56&gt;='DB_FG_243way_Regular Symbol'!F$16,"",IF(D56=0,"",IF(OR(D56=$BW$1,D57=$BW$1,D58=$BW$1,D56=$CD$1,D57=$CD$1,D58=$CD$1),0,1)))</f>
        <v>1</v>
      </c>
      <c r="CF56" s="2" t="str">
        <f>IF($A56&gt;='DB_FG_243way_Regular Symbol'!G$16,"",IF(E56=0,"",IF(OR(E56=$BW$1,E57=$BW$1,E58=$BW$1,E56=$CD$1,E57=$CD$1,E58=$CD$1),0,1)))</f>
        <v/>
      </c>
      <c r="CG56" s="2">
        <f>IF($A56&gt;='DB_FG_243way_Regular Symbol'!H$16,"",IF(F56=0,"",IF(OR(F56=$BW$1,F57=$BW$1,F58=$BW$1,F56=$CD$1,F57=$CD$1,F58=$CD$1),0,1)))</f>
        <v>0</v>
      </c>
      <c r="CI56" s="2" t="str">
        <f>IF($A56&gt;='DB_FG_243way_Regular Symbol'!D$16,"",IF(B56=0,"",IF(OR(B56=$BW$1,B57=$BW$1,B58=$BW$1,B56=$CJ$1,B57=$CJ$1,B58=$CJ$1),0,1)))</f>
        <v/>
      </c>
      <c r="CJ56" s="2" t="str">
        <f>IF($A56&gt;='DB_FG_243way_Regular Symbol'!E$16,"",IF(C56=0,"",IF(OR(C56=$BW$1,C57=$BW$1,C58=$BW$1,C56=$CJ$1,C57=$CJ$1,C58=$CJ$1),0,1)))</f>
        <v/>
      </c>
      <c r="CK56" s="2">
        <f>IF($A56&gt;='DB_FG_243way_Regular Symbol'!F$16,"",IF(D56=0,"",IF(OR(D56=$BW$1,D57=$BW$1,D58=$BW$1,D56=$CJ$1,D57=$CJ$1,D58=$CJ$1),0,1)))</f>
        <v>0</v>
      </c>
      <c r="CL56" s="2" t="str">
        <f>IF($A56&gt;='DB_FG_243way_Regular Symbol'!G$16,"",IF(E56=0,"",IF(OR(E56=$BW$1,E57=$BW$1,E58=$BW$1,E56=$CJ$1,E57=$CJ$1,E58=$CJ$1),0,1)))</f>
        <v/>
      </c>
      <c r="CM56" s="2">
        <f>IF($A56&gt;='DB_FG_243way_Regular Symbol'!H$16,"",IF(F56=0,"",IF(OR(F56=$BW$1,F57=$BW$1,F58=$BW$1,F56=$CJ$1,F57=$CJ$1,F58=$CJ$1),0,1)))</f>
        <v>1</v>
      </c>
      <c r="CO56" s="2" t="str">
        <f>IF($A56&gt;='DB_FG_243way_Regular Symbol'!D$16,"",IF(B56=0,"",IF(OR(B56=$BW$1,B57=$BW$1,B58=$BW$1,B56=$CP$1,B57=$CP$1,B58=$CP$1),0,1)))</f>
        <v/>
      </c>
      <c r="CP56" s="2" t="str">
        <f>IF($A56&gt;='DB_FG_243way_Regular Symbol'!E$16,"",IF(C56=0,"",IF(OR(C56=$BW$1,C57=$BW$1,C58=$BW$1,C56=$CP$1,C57=$CP$1,C58=$CP$1),0,1)))</f>
        <v/>
      </c>
      <c r="CQ56" s="2">
        <f>IF($A56&gt;='DB_FG_243way_Regular Symbol'!F$16,"",IF(D56=0,"",IF(OR(D56=$BW$1,D57=$BW$1,D58=$BW$1,D56=$CP$1,D57=$CP$1,D58=$CP$1),0,1)))</f>
        <v>1</v>
      </c>
      <c r="CR56" s="2" t="str">
        <f>IF($A56&gt;='DB_FG_243way_Regular Symbol'!G$16,"",IF(E56=0,"",IF(OR(E56=$BW$1,E57=$BW$1,E58=$BW$1,E56=$CP$1,E57=$CP$1,E58=$CP$1),0,1)))</f>
        <v/>
      </c>
      <c r="CS56" s="2">
        <f>IF($A56&gt;='DB_FG_243way_Regular Symbol'!H$16,"",IF(F56=0,"",IF(OR(F56=$BW$1,F57=$BW$1,F58=$BW$1,F56=$CP$1,F57=$CP$1,F58=$CP$1),0,1)))</f>
        <v>1</v>
      </c>
      <c r="CU56" s="2" t="str">
        <f>IF($A56&gt;='DB_FG_243way_Regular Symbol'!D$16,"",IF(B56=0,"",IF(OR(B56=$BW$1,B57=$BW$1,B58=$BW$1,B56=$CV$1,B57=$CV$1,B58=$CV$1),0,1)))</f>
        <v/>
      </c>
      <c r="CV56" s="2" t="str">
        <f>IF($A56&gt;='DB_FG_243way_Regular Symbol'!E$16,"",IF(C56=0,"",IF(OR(C56=$BW$1,C57=$BW$1,C58=$BW$1,C56=$CV$1,C57=$CV$1,C58=$CV$1),0,1)))</f>
        <v/>
      </c>
      <c r="CW56" s="2">
        <f>IF($A56&gt;='DB_FG_243way_Regular Symbol'!F$16,"",IF(D56=0,"",IF(OR(D56=$BW$1,D57=$BW$1,D58=$BW$1,D56=$CV$1,D57=$CV$1,D58=$CV$1),0,1)))</f>
        <v>1</v>
      </c>
      <c r="CX56" s="2" t="str">
        <f>IF($A56&gt;='DB_FG_243way_Regular Symbol'!G$16,"",IF(E56=0,"",IF(OR(E56=$BW$1,E57=$BW$1,E58=$BW$1,E56=$CV$1,E57=$CV$1,E58=$CV$1),0,1)))</f>
        <v/>
      </c>
      <c r="CY56" s="2">
        <f>IF($A56&gt;='DB_FG_243way_Regular Symbol'!H$16,"",IF(F56=0,"",IF(OR(F56=$BW$1,F57=$BW$1,F58=$BW$1,F56=$CV$1,F57=$CV$1,F58=$CV$1),0,1)))</f>
        <v>1</v>
      </c>
    </row>
    <row r="57" spans="1:103">
      <c r="A57" s="341">
        <f>IF('DB_FG_243way_Regular Symbol'!L56="","",'DB_FG_243way_Regular Symbol'!L56)</f>
        <v>53</v>
      </c>
      <c r="B57" s="184" t="str">
        <f>IF('DB_FG_243way_Regular Symbol'!M56="",
IF($A57-'DB_FG_243way_Regular Symbol'!D$16&gt;='DB_FG_243way_RegularＸ_W()'!B$2-1,"",VLOOKUP($A57-'DB_FG_243way_Regular Symbol'!D$16,'DB_FG_243way_Regular Symbol'!$L$3:$Q$99,'DB_FG_243way_RegularＸ_W()'!B$3+1,FALSE)),
'DB_FG_243way_Regular Symbol'!M56)</f>
        <v/>
      </c>
      <c r="C57" s="184" t="str">
        <f>IF('DB_FG_243way_Regular Symbol'!N56="",
IF($A57-'DB_FG_243way_Regular Symbol'!E$16&gt;='DB_FG_243way_RegularＸ_W()'!C$2-1,"",VLOOKUP($A57-'DB_FG_243way_Regular Symbol'!E$16,'DB_FG_243way_Regular Symbol'!$L$3:$Q$99,'DB_FG_243way_RegularＸ_W()'!C$3+1,FALSE)),
'DB_FG_243way_Regular Symbol'!N56)</f>
        <v/>
      </c>
      <c r="D57" s="184" t="str">
        <f>IF('DB_FG_243way_Regular Symbol'!O56="",
IF($A57-'DB_FG_243way_Regular Symbol'!F$16&gt;='DB_FG_243way_RegularＸ_W()'!D$2-1,"",VLOOKUP($A57-'DB_FG_243way_Regular Symbol'!F$16,'DB_FG_243way_Regular Symbol'!$L$3:$Q$99,'DB_FG_243way_RegularＸ_W()'!D$3+1,FALSE)),
'DB_FG_243way_Regular Symbol'!O56)</f>
        <v>K</v>
      </c>
      <c r="E57" s="184" t="str">
        <f>IF('DB_FG_243way_Regular Symbol'!P56="",
IF($A57-'DB_FG_243way_Regular Symbol'!G$16&gt;='DB_FG_243way_RegularＸ_W()'!E$2-1,"",VLOOKUP($A57-'DB_FG_243way_Regular Symbol'!G$16,'DB_FG_243way_Regular Symbol'!$L$3:$Q$99,'DB_FG_243way_RegularＸ_W()'!E$3+1,FALSE)),
'DB_FG_243way_Regular Symbol'!P56)</f>
        <v/>
      </c>
      <c r="F57" s="358" t="str">
        <f>IF('DB_FG_243way_Regular Symbol'!Q56="",
IF($A57-'DB_FG_243way_Regular Symbol'!H$16&gt;='DB_FG_243way_RegularＸ_W()'!F$2-1,"",VLOOKUP($A57-'DB_FG_243way_Regular Symbol'!H$16,'DB_FG_243way_Regular Symbol'!$L$3:$Q$99,'DB_FG_243way_RegularＸ_W()'!F$3+1,FALSE)),
'DB_FG_243way_Regular Symbol'!Q56)</f>
        <v>M5</v>
      </c>
      <c r="O57" s="342" t="str">
        <f>IF($A57&gt;='DB_FG_243way_Regular Symbol'!D$16,"",IF(B57=0,"",IF(OR(B57=$O$1,B57=$P$1,B58=$O$1,B58=$P$1,B59=$O$1,B59=$P$1),0,1)))</f>
        <v/>
      </c>
      <c r="P57" s="2" t="str">
        <f>IF($A57&gt;='DB_FG_243way_Regular Symbol'!E$16,"",IF(C57=0,"",IF(OR(C57=$O$1,C57=$P$1,C58=$O$1,C58=$P$1,C59=$O$1,C59=$P$1),0,1)))</f>
        <v/>
      </c>
      <c r="Q57" s="2">
        <f>IF($A57&gt;='DB_FG_243way_Regular Symbol'!F$16,"",IF(D57=0,"",IF(OR(D57=$O$1,D57=$P$1,D58=$O$1,D58=$P$1,D59=$O$1,D59=$P$1),0,1)))</f>
        <v>1</v>
      </c>
      <c r="R57" s="2" t="str">
        <f>IF($A57&gt;='DB_FG_243way_Regular Symbol'!G$16,"",IF(E57=0,"",IF(OR(E57=$O$1,E57=$P$1,E58=$O$1,E58=$P$1,E59=$O$1,E59=$P$1),0,1)))</f>
        <v/>
      </c>
      <c r="S57" s="128">
        <f>IF($A57&gt;='DB_FG_243way_Regular Symbol'!H$16,"",IF(F57=0,"",IF(OR(F57=$O$1,F57=$P$1,F58=$O$1,F58=$P$1,F59=$O$1,F59=$P$1),0,1)))</f>
        <v>1</v>
      </c>
      <c r="U57" s="342" t="str">
        <f>IF($A57&gt;='DB_FG_243way_Regular Symbol'!D$16,"",IF(B57=0,"",IF(OR(B57=$U$1,B57=$V$1,B58=$U$1,B58=$V$1,B59=$U$1,B59=$V$1),0,1)))</f>
        <v/>
      </c>
      <c r="V57" s="2" t="str">
        <f>IF($A57&gt;='DB_FG_243way_Regular Symbol'!E$16,"",IF(C57=0,"",IF(OR(C57=$U$1,C57=$V$1,C58=$U$1,C58=$V$1,C59=$U$1,C59=$V$1),0,1)))</f>
        <v/>
      </c>
      <c r="W57" s="2">
        <f>IF($A57&gt;='DB_FG_243way_Regular Symbol'!F$16,"",IF(D57=0,"",IF(OR(D57=$U$1,D57=$V$1,D58=$U$1,D58=$V$1,D59=$U$1,D59=$V$1),0,1)))</f>
        <v>1</v>
      </c>
      <c r="X57" s="2" t="str">
        <f>IF($A57&gt;='DB_FG_243way_Regular Symbol'!G$16,"",IF(E57=0,"",IF(OR(E57=$U$1,E57=$V$1,E58=$U$1,E58=$V$1,E59=$U$1,E59=$V$1),0,1)))</f>
        <v/>
      </c>
      <c r="Y57" s="128">
        <f>IF($A57&gt;='DB_FG_243way_Regular Symbol'!H$16,"",IF(F57=0,"",IF(OR(F57=$U$1,F57=$V$1,F58=$U$1,F58=$V$1,F59=$U$1,F59=$V$1),0,1)))</f>
        <v>1</v>
      </c>
      <c r="AA57" s="342" t="str">
        <f>IF($A57&gt;='DB_FG_243way_Regular Symbol'!D$16,"",IF(B57=0,"",IF(OR(B57=$AA$1,B57=$AB$1,B58=$AA$1,B58=$AB$1,B59=$AA$1,,B59=$AB$1),0,1)))</f>
        <v/>
      </c>
      <c r="AB57" s="2" t="str">
        <f>IF($A57&gt;='DB_FG_243way_Regular Symbol'!E$16,"",IF(C57=0,"",IF(OR(C57=$AA$1,C57=$AB$1,C58=$AA$1,C58=$AB$1,C59=$AA$1,,C59=$AB$1),0,1)))</f>
        <v/>
      </c>
      <c r="AC57" s="2">
        <f>IF($A57&gt;='DB_FG_243way_Regular Symbol'!F$16,"",IF(D57=0,"",IF(OR(D57=$AA$1,D57=$AB$1,D58=$AA$1,D58=$AB$1,D59=$AA$1,,D59=$AB$1),0,1)))</f>
        <v>1</v>
      </c>
      <c r="AD57" s="2" t="str">
        <f>IF($A57&gt;='DB_FG_243way_Regular Symbol'!G$16,"",IF(E57=0,"",IF(OR(E57=$AA$1,E57=$AB$1,E58=$AA$1,E58=$AB$1,E59=$AA$1,,E59=$AB$1),0,1)))</f>
        <v/>
      </c>
      <c r="AE57" s="128">
        <f>IF($A57&gt;='DB_FG_243way_Regular Symbol'!H$16,"",IF(F57=0,"",IF(OR(F57=$AA$1,F57=$AB$1,F58=$AA$1,F58=$AB$1,F59=$AA$1,,F59=$AB$1),0,1)))</f>
        <v>1</v>
      </c>
      <c r="AG57" s="342" t="str">
        <f>IF($A57&gt;='DB_FG_243way_Regular Symbol'!D$16,"",IF(B57=0,"",IF(OR(B57=$AG$1,B57=$AH$1,B58=$AG$1,B58=$AH$1,B59=$AG$1,B59=$AH$1),0,1)))</f>
        <v/>
      </c>
      <c r="AH57" s="2" t="str">
        <f>IF($A57&gt;='DB_FG_243way_Regular Symbol'!E$16,"",IF(C57=0,"",IF(OR(C57=$AG$1,C57=$AH$1,C58=$AG$1,C58=$AH$1,C59=$AG$1,C59=$AH$1),0,1)))</f>
        <v/>
      </c>
      <c r="AI57" s="2">
        <f>IF($A57&gt;='DB_FG_243way_Regular Symbol'!F$16,"",IF(D57=0,"",IF(OR(D57=$AG$1,D57=$AH$1,D58=$AG$1,D58=$AH$1,D59=$AG$1,D59=$AH$1),0,1)))</f>
        <v>1</v>
      </c>
      <c r="AJ57" s="2" t="str">
        <f>IF($A57&gt;='DB_FG_243way_Regular Symbol'!G$16,"",IF(E57=0,"",IF(OR(E57=$AG$1,E57=$AH$1,E58=$AG$1,E58=$AH$1,E59=$AG$1,E59=$AH$1),0,1)))</f>
        <v/>
      </c>
      <c r="AK57" s="128">
        <f>IF($A57&gt;='DB_FG_243way_Regular Symbol'!H$16,"",IF(F57=0,"",IF(OR(F57=$AG$1,F57=$AH$1,F58=$AG$1,F58=$AH$1,F59=$AG$1,F59=$AH$1),0,1)))</f>
        <v>1</v>
      </c>
      <c r="AM57" s="342" t="str">
        <f>IF($A57&gt;='DB_FG_243way_Regular Symbol'!D$16,"",IF(B57=0,"",IF(OR(B57=$AM$1,B57=$AN$1,B58=$AM$1,B58=$AN$1,B59=$AM$1,B59=$AN$1),0,1)))</f>
        <v/>
      </c>
      <c r="AN57" s="2" t="str">
        <f>IF($A57&gt;='DB_FG_243way_Regular Symbol'!E$16,"",IF(C57=0,"",IF(OR(C57=$AM$1,C57=$AN$1,C58=$AM$1,C58=$AN$1,C59=$AM$1,C59=$AN$1),0,1)))</f>
        <v/>
      </c>
      <c r="AO57" s="2">
        <f>IF($A57&gt;='DB_FG_243way_Regular Symbol'!F$16,"",IF(D57=0,"",IF(OR(D57=$AM$1,D57=$AN$1,D58=$AM$1,D58=$AN$1,D59=$AM$1,D59=$AN$1),0,1)))</f>
        <v>1</v>
      </c>
      <c r="AP57" s="2" t="str">
        <f>IF($A57&gt;='DB_FG_243way_Regular Symbol'!G$16,"",IF(E57=0,"",IF(OR(E57=$AM$1,E57=$AN$1,E58=$AM$1,E58=$AN$1,E59=$AM$1,E59=$AN$1),0,1)))</f>
        <v/>
      </c>
      <c r="AQ57" s="128">
        <f>IF($A57&gt;='DB_FG_243way_Regular Symbol'!H$16,"",IF(F57=0,"",IF(OR(F57=$AM$1,F57=$AN$1,F58=$AM$1,F58=$AN$1,F59=$AM$1,F59=$AN$1),0,1)))</f>
        <v>0</v>
      </c>
      <c r="AS57" s="342" t="str">
        <f>IF($A57&gt;='DB_FG_243way_Regular Symbol'!D$16,"",IF(B57=0,"",IF(OR(B57=$AM$1,B57=$AT$1,B58=$AM$1,B58=$AT$1,B59=$AM$1,B59=$AT$1),0,1)))</f>
        <v/>
      </c>
      <c r="AT57" s="2" t="str">
        <f>IF($A57&gt;='DB_FG_243way_Regular Symbol'!E$16,"",IF(C57=0,"",IF(OR(C57=$AM$1,C57=$AT$1,C58=$AM$1,C58=$AT$1,C59=$AM$1,C59=$AT$1),0,1)))</f>
        <v/>
      </c>
      <c r="AU57" s="2">
        <f>IF($A57&gt;='DB_FG_243way_Regular Symbol'!F$16,"",IF(D57=0,"",IF(OR(D57=$AM$1,D57=$AT$1,D58=$AM$1,D58=$AT$1,D59=$AM$1,D59=$AT$1),0,1)))</f>
        <v>1</v>
      </c>
      <c r="AV57" s="2" t="str">
        <f>IF($A57&gt;='DB_FG_243way_Regular Symbol'!G$16,"",IF(E57=0,"",IF(OR(E57=$AM$1,E57=$AT$1,E58=$AM$1,E58=$AT$1,E59=$AM$1,E59=$AT$1),0,1)))</f>
        <v/>
      </c>
      <c r="AW57" s="128">
        <f>IF($A57&gt;='DB_FG_243way_Regular Symbol'!H$16,"",IF(F57=0,"",IF(OR(F57=$AM$1,F57=$AT$1,F58=$AM$1,F58=$AT$1,F59=$AM$1,F59=$AT$1),0,1)))</f>
        <v>1</v>
      </c>
      <c r="AY57" s="342" t="str">
        <f>IF($A57&gt;='DB_FG_243way_Regular Symbol'!D$16,"",IF(B57=0,"",IF(OR(B57=$AM$1,B57=$AZ$1,B58=$AM$1,B58=$AZ$1,B59=$AM$1,B59=$AZ$1),0,1)))</f>
        <v/>
      </c>
      <c r="AZ57" s="2" t="str">
        <f>IF($A57&gt;='DB_FG_243way_Regular Symbol'!E$16,"",IF(C57=0,"",IF(OR(C57=$AM$1,C57=$AZ$1,C58=$AM$1,C58=$AZ$1,C59=$AM$1,C59=$AZ$1),0,1)))</f>
        <v/>
      </c>
      <c r="BA57" s="2">
        <f>IF($A57&gt;='DB_FG_243way_Regular Symbol'!F$16,"",IF(D57=0,"",IF(OR(D57=$AM$1,D57=$AZ$1,D58=$AM$1,D58=$AZ$1,D59=$AM$1,D59=$AZ$1),0,1)))</f>
        <v>1</v>
      </c>
      <c r="BB57" s="2" t="str">
        <f>IF($A57&gt;='DB_FG_243way_Regular Symbol'!G$16,"",IF(E57=0,"",IF(OR(E57=$AM$1,E57=$AZ$1,E58=$AM$1,E58=$AZ$1,E59=$AM$1,E59=$AZ$1),0,1)))</f>
        <v/>
      </c>
      <c r="BC57" s="128">
        <f>IF($A57&gt;='DB_FG_243way_Regular Symbol'!H$16,"",IF(F57=0,"",IF(OR(F57=$AM$1,F57=$AZ$1,F58=$AM$1,F58=$AZ$1,F59=$AM$1,F59=$AZ$1),0,1)))</f>
        <v>1</v>
      </c>
      <c r="BE57" s="342"/>
      <c r="BF57" s="2"/>
      <c r="BG57" s="2">
        <f>IF($A57&gt;='DB_FG_243way_Regular Symbol'!F$16,"",IF(D57=0,"",COUNTIF(D57:D59,$BF$1)))</f>
        <v>0</v>
      </c>
      <c r="BH57" s="2" t="str">
        <f>IF($A57&gt;='DB_FG_243way_Regular Symbol'!G$16,"",IF(E57=0,"",COUNTIF(E57:E59,$BF$1)))</f>
        <v/>
      </c>
      <c r="BI57" s="2">
        <f>IF($A57&gt;='DB_FG_243way_Regular Symbol'!H$16,"",IF(F57=0,"",COUNTIF(F57:F59,$BF$1)))</f>
        <v>0</v>
      </c>
      <c r="BK57" s="342"/>
      <c r="BL57" s="2"/>
      <c r="BM57" s="2">
        <f>IF($A57&gt;='DB_FG_243way_Regular Symbol'!F$16,"",IF(D57=0,"",IF(OR(D57=$AM$1,D57=$BL$1,D58=$AM$1,D58=$BL$1,D59=$AM$1,D59=$BL$1),0,1)))</f>
        <v>1</v>
      </c>
      <c r="BN57" s="2" t="str">
        <f>IF($A57&gt;='DB_FG_243way_Regular Symbol'!G$16,"",IF(E57=0,"",IF(OR(E57=$AM$1,E57=$BL$1,E58=$AM$1,E58=$BL$1,E59=$AM$1,E59=$BL$1),0,1)))</f>
        <v/>
      </c>
      <c r="BO57" s="128">
        <f>IF($A57&gt;='DB_FG_243way_Regular Symbol'!H$16,"",IF(F57=0,"",IF(OR(F57=$AM$1,F57=$BL$1,F58=$AM$1,F58=$BL$1,F59=$AM$1,F59=$BL$1),0,1)))</f>
        <v>1</v>
      </c>
      <c r="BQ57" s="2" t="str">
        <f>IF($A57&gt;='DB_FG_243way_Regular Symbol'!D$16,"",IF(B57=0,"",IF(OR(B57=$BQ$1,B57=$BR$1,B58=$BQ$1,B58=$BR$1,B59=$BQ$1,B59=$BR$1),0,1)))</f>
        <v/>
      </c>
      <c r="BR57" s="2" t="str">
        <f>IF($A57&gt;='DB_FG_243way_Regular Symbol'!E$16,"",IF(C57=0,"",IF(OR(C57=$BQ$1,C57=$BR$1,C58=$BQ$1,C58=$BR$1,C59=$BQ$1,C59=$BR$1),0,1)))</f>
        <v/>
      </c>
      <c r="BS57" s="2">
        <f>IF($A57&gt;='DB_FG_243way_Regular Symbol'!F$16,"",IF(D57=0,"",IF(OR(D57=$BQ$1,D57=$BR$1,D58=$BQ$1,D58=$BR$1,D59=$BQ$1,D59=$BR$1),0,1)))</f>
        <v>1</v>
      </c>
      <c r="BT57" s="2" t="str">
        <f>IF($A57&gt;='DB_FG_243way_Regular Symbol'!G$16,"",IF(E57=0,"",IF(OR(E57=$BQ$1,E57=$BR$1,E58=$BQ$1,E58=$BR$1,E59=$BQ$1,E59=$BR$1),0,1)))</f>
        <v/>
      </c>
      <c r="BU57" s="2">
        <f>IF($A57&gt;='DB_FG_243way_Regular Symbol'!H$16,"",IF(F57=0,"",IF(OR(F57=$BQ$1,F57=$BR$1,F58=$BQ$1,F58=$BR$1,F59=$BQ$1,F59=$BR$1),0,1)))</f>
        <v>1</v>
      </c>
      <c r="BW57" s="2" t="str">
        <f>IF($A57&gt;='DB_FG_243way_Regular Symbol'!D$16,"",IF(B57=0,"",IF(OR(B57=$BW$1,B58=$BW$1,B59=$BW$1,B57=$BX$1,B58=$BX$1,B59=$BX$1),0,1)))</f>
        <v/>
      </c>
      <c r="BX57" s="2" t="str">
        <f>IF($A57&gt;='DB_FG_243way_Regular Symbol'!E$16,"",IF(C57=0,"",IF(OR(C57=$BW$1,C58=$BW$1,C59=$BW$1,C57=$BX$1,C58=$BX$1,C59=$BX$1),0,1)))</f>
        <v/>
      </c>
      <c r="BY57" s="2">
        <f>IF($A57&gt;='DB_FG_243way_Regular Symbol'!F$16,"",IF(D57=0,"",IF(OR(D57=$BW$1,D58=$BW$1,D59=$BW$1,D57=$BX$1,D58=$BX$1,D59=$BX$1),0,1)))</f>
        <v>0</v>
      </c>
      <c r="BZ57" s="2" t="str">
        <f>IF($A57&gt;='DB_FG_243way_Regular Symbol'!G$16,"",IF(E57=0,"",IF(OR(E57=$BW$1,E58=$BW$1,E59=$BW$1,E57=$BX$1,E58=$BX$1,E59=$BX$1),0,1)))</f>
        <v/>
      </c>
      <c r="CA57" s="2">
        <f>IF($A57&gt;='DB_FG_243way_Regular Symbol'!H$16,"",IF(F57=0,"",IF(OR(F57=$BW$1,F58=$BW$1,F59=$BW$1,F57=$BX$1,F58=$BX$1,F59=$BX$1),0,1)))</f>
        <v>0</v>
      </c>
      <c r="CC57" s="2" t="str">
        <f>IF($A57&gt;='DB_FG_243way_Regular Symbol'!D$16,"",IF(B57=0,"",IF(OR(B57=$BW$1,B58=$BW$1,B59=$BW$1,B57=$CD$1,B58=$CD$1,B59=$CD$1),0,1)))</f>
        <v/>
      </c>
      <c r="CD57" s="2" t="str">
        <f>IF($A57&gt;='DB_FG_243way_Regular Symbol'!E$16,"",IF(C57=0,"",IF(OR(C57=$BW$1,C58=$BW$1,C59=$BW$1,C57=$CD$1,C58=$CD$1,C59=$CD$1),0,1)))</f>
        <v/>
      </c>
      <c r="CE57" s="2">
        <f>IF($A57&gt;='DB_FG_243way_Regular Symbol'!F$16,"",IF(D57=0,"",IF(OR(D57=$BW$1,D58=$BW$1,D59=$BW$1,D57=$CD$1,D58=$CD$1,D59=$CD$1),0,1)))</f>
        <v>1</v>
      </c>
      <c r="CF57" s="2" t="str">
        <f>IF($A57&gt;='DB_FG_243way_Regular Symbol'!G$16,"",IF(E57=0,"",IF(OR(E57=$BW$1,E58=$BW$1,E59=$BW$1,E57=$CD$1,E58=$CD$1,E59=$CD$1),0,1)))</f>
        <v/>
      </c>
      <c r="CG57" s="2">
        <f>IF($A57&gt;='DB_FG_243way_Regular Symbol'!H$16,"",IF(F57=0,"",IF(OR(F57=$BW$1,F58=$BW$1,F59=$BW$1,F57=$CD$1,F58=$CD$1,F59=$CD$1),0,1)))</f>
        <v>0</v>
      </c>
      <c r="CI57" s="2" t="str">
        <f>IF($A57&gt;='DB_FG_243way_Regular Symbol'!D$16,"",IF(B57=0,"",IF(OR(B57=$BW$1,B58=$BW$1,B59=$BW$1,B57=$CJ$1,B58=$CJ$1,B59=$CJ$1),0,1)))</f>
        <v/>
      </c>
      <c r="CJ57" s="2" t="str">
        <f>IF($A57&gt;='DB_FG_243way_Regular Symbol'!E$16,"",IF(C57=0,"",IF(OR(C57=$BW$1,C58=$BW$1,C59=$BW$1,C57=$CJ$1,C58=$CJ$1,C59=$CJ$1),0,1)))</f>
        <v/>
      </c>
      <c r="CK57" s="2">
        <f>IF($A57&gt;='DB_FG_243way_Regular Symbol'!F$16,"",IF(D57=0,"",IF(OR(D57=$BW$1,D58=$BW$1,D59=$BW$1,D57=$CJ$1,D58=$CJ$1,D59=$CJ$1),0,1)))</f>
        <v>0</v>
      </c>
      <c r="CL57" s="2" t="str">
        <f>IF($A57&gt;='DB_FG_243way_Regular Symbol'!G$16,"",IF(E57=0,"",IF(OR(E57=$BW$1,E58=$BW$1,E59=$BW$1,E57=$CJ$1,E58=$CJ$1,E59=$CJ$1),0,1)))</f>
        <v/>
      </c>
      <c r="CM57" s="2">
        <f>IF($A57&gt;='DB_FG_243way_Regular Symbol'!H$16,"",IF(F57=0,"",IF(OR(F57=$BW$1,F58=$BW$1,F59=$BW$1,F57=$CJ$1,F58=$CJ$1,F59=$CJ$1),0,1)))</f>
        <v>1</v>
      </c>
      <c r="CO57" s="2" t="str">
        <f>IF($A57&gt;='DB_FG_243way_Regular Symbol'!D$16,"",IF(B57=0,"",IF(OR(B57=$BW$1,B58=$BW$1,B59=$BW$1,B57=$CP$1,B58=$CP$1,B59=$CP$1),0,1)))</f>
        <v/>
      </c>
      <c r="CP57" s="2" t="str">
        <f>IF($A57&gt;='DB_FG_243way_Regular Symbol'!E$16,"",IF(C57=0,"",IF(OR(C57=$BW$1,C58=$BW$1,C59=$BW$1,C57=$CP$1,C58=$CP$1,C59=$CP$1),0,1)))</f>
        <v/>
      </c>
      <c r="CQ57" s="2">
        <f>IF($A57&gt;='DB_FG_243way_Regular Symbol'!F$16,"",IF(D57=0,"",IF(OR(D57=$BW$1,D58=$BW$1,D59=$BW$1,D57=$CP$1,D58=$CP$1,D59=$CP$1),0,1)))</f>
        <v>0</v>
      </c>
      <c r="CR57" s="2" t="str">
        <f>IF($A57&gt;='DB_FG_243way_Regular Symbol'!G$16,"",IF(E57=0,"",IF(OR(E57=$BW$1,E58=$BW$1,E59=$BW$1,E57=$CP$1,E58=$CP$1,E59=$CP$1),0,1)))</f>
        <v/>
      </c>
      <c r="CS57" s="2">
        <f>IF($A57&gt;='DB_FG_243way_Regular Symbol'!H$16,"",IF(F57=0,"",IF(OR(F57=$BW$1,F58=$BW$1,F59=$BW$1,F57=$CP$1,F58=$CP$1,F59=$CP$1),0,1)))</f>
        <v>1</v>
      </c>
      <c r="CU57" s="2" t="str">
        <f>IF($A57&gt;='DB_FG_243way_Regular Symbol'!D$16,"",IF(B57=0,"",IF(OR(B57=$BW$1,B58=$BW$1,B59=$BW$1,B57=$CV$1,B58=$CV$1,B59=$CV$1),0,1)))</f>
        <v/>
      </c>
      <c r="CV57" s="2" t="str">
        <f>IF($A57&gt;='DB_FG_243way_Regular Symbol'!E$16,"",IF(C57=0,"",IF(OR(C57=$BW$1,C58=$BW$1,C59=$BW$1,C57=$CV$1,C58=$CV$1,C59=$CV$1),0,1)))</f>
        <v/>
      </c>
      <c r="CW57" s="2">
        <f>IF($A57&gt;='DB_FG_243way_Regular Symbol'!F$16,"",IF(D57=0,"",IF(OR(D57=$BW$1,D58=$BW$1,D59=$BW$1,D57=$CV$1,D58=$CV$1,D59=$CV$1),0,1)))</f>
        <v>1</v>
      </c>
      <c r="CX57" s="2" t="str">
        <f>IF($A57&gt;='DB_FG_243way_Regular Symbol'!G$16,"",IF(E57=0,"",IF(OR(E57=$BW$1,E58=$BW$1,E59=$BW$1,E57=$CV$1,E58=$CV$1,E59=$CV$1),0,1)))</f>
        <v/>
      </c>
      <c r="CY57" s="2">
        <f>IF($A57&gt;='DB_FG_243way_Regular Symbol'!H$16,"",IF(F57=0,"",IF(OR(F57=$BW$1,F58=$BW$1,F59=$BW$1,F57=$CV$1,F58=$CV$1,F59=$CV$1),0,1)))</f>
        <v>1</v>
      </c>
    </row>
    <row r="58" spans="1:103">
      <c r="A58" s="341">
        <f>IF('DB_FG_243way_Regular Symbol'!L57="","",'DB_FG_243way_Regular Symbol'!L57)</f>
        <v>54</v>
      </c>
      <c r="B58" s="184" t="str">
        <f>IF('DB_FG_243way_Regular Symbol'!M57="",
IF($A58-'DB_FG_243way_Regular Symbol'!D$16&gt;='DB_FG_243way_RegularＸ_W()'!B$2-1,"",VLOOKUP($A58-'DB_FG_243way_Regular Symbol'!D$16,'DB_FG_243way_Regular Symbol'!$L$3:$Q$99,'DB_FG_243way_RegularＸ_W()'!B$3+1,FALSE)),
'DB_FG_243way_Regular Symbol'!M57)</f>
        <v/>
      </c>
      <c r="C58" s="184" t="str">
        <f>IF('DB_FG_243way_Regular Symbol'!N57="",
IF($A58-'DB_FG_243way_Regular Symbol'!E$16&gt;='DB_FG_243way_RegularＸ_W()'!C$2-1,"",VLOOKUP($A58-'DB_FG_243way_Regular Symbol'!E$16,'DB_FG_243way_Regular Symbol'!$L$3:$Q$99,'DB_FG_243way_RegularＸ_W()'!C$3+1,FALSE)),
'DB_FG_243way_Regular Symbol'!N57)</f>
        <v/>
      </c>
      <c r="D58" s="184" t="str">
        <f>IF('DB_FG_243way_Regular Symbol'!O57="",
IF($A58-'DB_FG_243way_Regular Symbol'!F$16&gt;='DB_FG_243way_RegularＸ_W()'!D$2-1,"",VLOOKUP($A58-'DB_FG_243way_Regular Symbol'!F$16,'DB_FG_243way_Regular Symbol'!$L$3:$Q$99,'DB_FG_243way_RegularＸ_W()'!D$3+1,FALSE)),
'DB_FG_243way_Regular Symbol'!O57)</f>
        <v>J</v>
      </c>
      <c r="E58" s="184" t="str">
        <f>IF('DB_FG_243way_Regular Symbol'!P57="",
IF($A58-'DB_FG_243way_Regular Symbol'!G$16&gt;='DB_FG_243way_RegularＸ_W()'!E$2-1,"",VLOOKUP($A58-'DB_FG_243way_Regular Symbol'!G$16,'DB_FG_243way_Regular Symbol'!$L$3:$Q$99,'DB_FG_243way_RegularＸ_W()'!E$3+1,FALSE)),
'DB_FG_243way_Regular Symbol'!P57)</f>
        <v/>
      </c>
      <c r="F58" s="358" t="str">
        <f>IF('DB_FG_243way_Regular Symbol'!Q57="",
IF($A58-'DB_FG_243way_Regular Symbol'!H$16&gt;='DB_FG_243way_RegularＸ_W()'!F$2-1,"",VLOOKUP($A58-'DB_FG_243way_Regular Symbol'!H$16,'DB_FG_243way_Regular Symbol'!$L$3:$Q$99,'DB_FG_243way_RegularＸ_W()'!F$3+1,FALSE)),
'DB_FG_243way_Regular Symbol'!Q57)</f>
        <v>Q</v>
      </c>
      <c r="O58" s="342" t="str">
        <f>IF($A58&gt;='DB_FG_243way_Regular Symbol'!D$16,"",IF(B58=0,"",IF(OR(B58=$O$1,B58=$P$1,B59=$O$1,B59=$P$1,B60=$O$1,B60=$P$1),0,1)))</f>
        <v/>
      </c>
      <c r="P58" s="2" t="str">
        <f>IF($A58&gt;='DB_FG_243way_Regular Symbol'!E$16,"",IF(C58=0,"",IF(OR(C58=$O$1,C58=$P$1,C59=$O$1,C59=$P$1,C60=$O$1,C60=$P$1),0,1)))</f>
        <v/>
      </c>
      <c r="Q58" s="2">
        <f>IF($A58&gt;='DB_FG_243way_Regular Symbol'!F$16,"",IF(D58=0,"",IF(OR(D58=$O$1,D58=$P$1,D59=$O$1,D59=$P$1,D60=$O$1,D60=$P$1),0,1)))</f>
        <v>1</v>
      </c>
      <c r="R58" s="2" t="str">
        <f>IF($A58&gt;='DB_FG_243way_Regular Symbol'!G$16,"",IF(E58=0,"",IF(OR(E58=$O$1,E58=$P$1,E59=$O$1,E59=$P$1,E60=$O$1,E60=$P$1),0,1)))</f>
        <v/>
      </c>
      <c r="S58" s="128">
        <f>IF($A58&gt;='DB_FG_243way_Regular Symbol'!H$16,"",IF(F58=0,"",IF(OR(F58=$O$1,F58=$P$1,F59=$O$1,F59=$P$1,F60=$O$1,F60=$P$1),0,1)))</f>
        <v>1</v>
      </c>
      <c r="U58" s="342" t="str">
        <f>IF($A58&gt;='DB_FG_243way_Regular Symbol'!D$16,"",IF(B58=0,"",IF(OR(B58=$U$1,B58=$V$1,B59=$U$1,B59=$V$1,B60=$U$1,B60=$V$1),0,1)))</f>
        <v/>
      </c>
      <c r="V58" s="2" t="str">
        <f>IF($A58&gt;='DB_FG_243way_Regular Symbol'!E$16,"",IF(C58=0,"",IF(OR(C58=$U$1,C58=$V$1,C59=$U$1,C59=$V$1,C60=$U$1,C60=$V$1),0,1)))</f>
        <v/>
      </c>
      <c r="W58" s="2">
        <f>IF($A58&gt;='DB_FG_243way_Regular Symbol'!F$16,"",IF(D58=0,"",IF(OR(D58=$U$1,D58=$V$1,D59=$U$1,D59=$V$1,D60=$U$1,D60=$V$1),0,1)))</f>
        <v>1</v>
      </c>
      <c r="X58" s="2" t="str">
        <f>IF($A58&gt;='DB_FG_243way_Regular Symbol'!G$16,"",IF(E58=0,"",IF(OR(E58=$U$1,E58=$V$1,E59=$U$1,E59=$V$1,E60=$U$1,E60=$V$1),0,1)))</f>
        <v/>
      </c>
      <c r="Y58" s="128">
        <f>IF($A58&gt;='DB_FG_243way_Regular Symbol'!H$16,"",IF(F58=0,"",IF(OR(F58=$U$1,F58=$V$1,F59=$U$1,F59=$V$1,F60=$U$1,F60=$V$1),0,1)))</f>
        <v>1</v>
      </c>
      <c r="AA58" s="342" t="str">
        <f>IF($A58&gt;='DB_FG_243way_Regular Symbol'!D$16,"",IF(B58=0,"",IF(OR(B58=$AA$1,B58=$AB$1,B59=$AA$1,B59=$AB$1,B60=$AA$1,,B60=$AB$1),0,1)))</f>
        <v/>
      </c>
      <c r="AB58" s="2" t="str">
        <f>IF($A58&gt;='DB_FG_243way_Regular Symbol'!E$16,"",IF(C58=0,"",IF(OR(C58=$AA$1,C58=$AB$1,C59=$AA$1,C59=$AB$1,C60=$AA$1,,C60=$AB$1),0,1)))</f>
        <v/>
      </c>
      <c r="AC58" s="2">
        <f>IF($A58&gt;='DB_FG_243way_Regular Symbol'!F$16,"",IF(D58=0,"",IF(OR(D58=$AA$1,D58=$AB$1,D59=$AA$1,D59=$AB$1,D60=$AA$1,,D60=$AB$1),0,1)))</f>
        <v>1</v>
      </c>
      <c r="AD58" s="2" t="str">
        <f>IF($A58&gt;='DB_FG_243way_Regular Symbol'!G$16,"",IF(E58=0,"",IF(OR(E58=$AA$1,E58=$AB$1,E59=$AA$1,E59=$AB$1,E60=$AA$1,,E60=$AB$1),0,1)))</f>
        <v/>
      </c>
      <c r="AE58" s="128">
        <f>IF($A58&gt;='DB_FG_243way_Regular Symbol'!H$16,"",IF(F58=0,"",IF(OR(F58=$AA$1,F58=$AB$1,F59=$AA$1,F59=$AB$1,F60=$AA$1,,F60=$AB$1),0,1)))</f>
        <v>1</v>
      </c>
      <c r="AG58" s="342" t="str">
        <f>IF($A58&gt;='DB_FG_243way_Regular Symbol'!D$16,"",IF(B58=0,"",IF(OR(B58=$AG$1,B58=$AH$1,B59=$AG$1,B59=$AH$1,B60=$AG$1,B60=$AH$1),0,1)))</f>
        <v/>
      </c>
      <c r="AH58" s="2" t="str">
        <f>IF($A58&gt;='DB_FG_243way_Regular Symbol'!E$16,"",IF(C58=0,"",IF(OR(C58=$AG$1,C58=$AH$1,C59=$AG$1,C59=$AH$1,C60=$AG$1,C60=$AH$1),0,1)))</f>
        <v/>
      </c>
      <c r="AI58" s="2">
        <f>IF($A58&gt;='DB_FG_243way_Regular Symbol'!F$16,"",IF(D58=0,"",IF(OR(D58=$AG$1,D58=$AH$1,D59=$AG$1,D59=$AH$1,D60=$AG$1,D60=$AH$1),0,1)))</f>
        <v>1</v>
      </c>
      <c r="AJ58" s="2" t="str">
        <f>IF($A58&gt;='DB_FG_243way_Regular Symbol'!G$16,"",IF(E58=0,"",IF(OR(E58=$AG$1,E58=$AH$1,E59=$AG$1,E59=$AH$1,E60=$AG$1,E60=$AH$1),0,1)))</f>
        <v/>
      </c>
      <c r="AK58" s="128">
        <f>IF($A58&gt;='DB_FG_243way_Regular Symbol'!H$16,"",IF(F58=0,"",IF(OR(F58=$AG$1,F58=$AH$1,F59=$AG$1,F59=$AH$1,F60=$AG$1,F60=$AH$1),0,1)))</f>
        <v>1</v>
      </c>
      <c r="AM58" s="342" t="str">
        <f>IF($A58&gt;='DB_FG_243way_Regular Symbol'!D$16,"",IF(B58=0,"",IF(OR(B58=$AM$1,B58=$AN$1,B59=$AM$1,B59=$AN$1,B60=$AM$1,B60=$AN$1),0,1)))</f>
        <v/>
      </c>
      <c r="AN58" s="2" t="str">
        <f>IF($A58&gt;='DB_FG_243way_Regular Symbol'!E$16,"",IF(C58=0,"",IF(OR(C58=$AM$1,C58=$AN$1,C59=$AM$1,C59=$AN$1,C60=$AM$1,C60=$AN$1),0,1)))</f>
        <v/>
      </c>
      <c r="AO58" s="2">
        <f>IF($A58&gt;='DB_FG_243way_Regular Symbol'!F$16,"",IF(D58=0,"",IF(OR(D58=$AM$1,D58=$AN$1,D59=$AM$1,D59=$AN$1,D60=$AM$1,D60=$AN$1),0,1)))</f>
        <v>1</v>
      </c>
      <c r="AP58" s="2" t="str">
        <f>IF($A58&gt;='DB_FG_243way_Regular Symbol'!G$16,"",IF(E58=0,"",IF(OR(E58=$AM$1,E58=$AN$1,E59=$AM$1,E59=$AN$1,E60=$AM$1,E60=$AN$1),0,1)))</f>
        <v/>
      </c>
      <c r="AQ58" s="128">
        <f>IF($A58&gt;='DB_FG_243way_Regular Symbol'!H$16,"",IF(F58=0,"",IF(OR(F58=$AM$1,F58=$AN$1,F59=$AM$1,F59=$AN$1,F60=$AM$1,F60=$AN$1),0,1)))</f>
        <v>1</v>
      </c>
      <c r="AS58" s="342" t="str">
        <f>IF($A58&gt;='DB_FG_243way_Regular Symbol'!D$16,"",IF(B58=0,"",IF(OR(B58=$AM$1,B58=$AT$1,B59=$AM$1,B59=$AT$1,B60=$AM$1,B60=$AT$1),0,1)))</f>
        <v/>
      </c>
      <c r="AT58" s="2" t="str">
        <f>IF($A58&gt;='DB_FG_243way_Regular Symbol'!E$16,"",IF(C58=0,"",IF(OR(C58=$AM$1,C58=$AT$1,C59=$AM$1,C59=$AT$1,C60=$AM$1,C60=$AT$1),0,1)))</f>
        <v/>
      </c>
      <c r="AU58" s="2">
        <f>IF($A58&gt;='DB_FG_243way_Regular Symbol'!F$16,"",IF(D58=0,"",IF(OR(D58=$AM$1,D58=$AT$1,D59=$AM$1,D59=$AT$1,D60=$AM$1,D60=$AT$1),0,1)))</f>
        <v>1</v>
      </c>
      <c r="AV58" s="2" t="str">
        <f>IF($A58&gt;='DB_FG_243way_Regular Symbol'!G$16,"",IF(E58=0,"",IF(OR(E58=$AM$1,E58=$AT$1,E59=$AM$1,E59=$AT$1,E60=$AM$1,E60=$AT$1),0,1)))</f>
        <v/>
      </c>
      <c r="AW58" s="128">
        <f>IF($A58&gt;='DB_FG_243way_Regular Symbol'!H$16,"",IF(F58=0,"",IF(OR(F58=$AM$1,F58=$AT$1,F59=$AM$1,F59=$AT$1,F60=$AM$1,F60=$AT$1),0,1)))</f>
        <v>1</v>
      </c>
      <c r="AY58" s="342" t="str">
        <f>IF($A58&gt;='DB_FG_243way_Regular Symbol'!D$16,"",IF(B58=0,"",IF(OR(B58=$AM$1,B58=$AZ$1,B59=$AM$1,B59=$AZ$1,B60=$AM$1,B60=$AZ$1),0,1)))</f>
        <v/>
      </c>
      <c r="AZ58" s="2" t="str">
        <f>IF($A58&gt;='DB_FG_243way_Regular Symbol'!E$16,"",IF(C58=0,"",IF(OR(C58=$AM$1,C58=$AZ$1,C59=$AM$1,C59=$AZ$1,C60=$AM$1,C60=$AZ$1),0,1)))</f>
        <v/>
      </c>
      <c r="BA58" s="2">
        <f>IF($A58&gt;='DB_FG_243way_Regular Symbol'!F$16,"",IF(D58=0,"",IF(OR(D58=$AM$1,D58=$AZ$1,D59=$AM$1,D59=$AZ$1,D60=$AM$1,D60=$AZ$1),0,1)))</f>
        <v>1</v>
      </c>
      <c r="BB58" s="2" t="str">
        <f>IF($A58&gt;='DB_FG_243way_Regular Symbol'!G$16,"",IF(E58=0,"",IF(OR(E58=$AM$1,E58=$AZ$1,E59=$AM$1,E59=$AZ$1,E60=$AM$1,E60=$AZ$1),0,1)))</f>
        <v/>
      </c>
      <c r="BC58" s="128">
        <f>IF($A58&gt;='DB_FG_243way_Regular Symbol'!H$16,"",IF(F58=0,"",IF(OR(F58=$AM$1,F58=$AZ$1,F59=$AM$1,F59=$AZ$1,F60=$AM$1,F60=$AZ$1),0,1)))</f>
        <v>1</v>
      </c>
      <c r="BE58" s="342"/>
      <c r="BF58" s="2"/>
      <c r="BG58" s="2">
        <f>IF($A58&gt;='DB_FG_243way_Regular Symbol'!F$16,"",IF(D58=0,"",COUNTIF(D58:D60,$BF$1)))</f>
        <v>0</v>
      </c>
      <c r="BH58" s="2" t="str">
        <f>IF($A58&gt;='DB_FG_243way_Regular Symbol'!G$16,"",IF(E58=0,"",COUNTIF(E58:E60,$BF$1)))</f>
        <v/>
      </c>
      <c r="BI58" s="2">
        <f>IF($A58&gt;='DB_FG_243way_Regular Symbol'!H$16,"",IF(F58=0,"",COUNTIF(F58:F60,$BF$1)))</f>
        <v>0</v>
      </c>
      <c r="BK58" s="342"/>
      <c r="BL58" s="2"/>
      <c r="BM58" s="2">
        <f>IF($A58&gt;='DB_FG_243way_Regular Symbol'!F$16,"",IF(D58=0,"",IF(OR(D58=$AM$1,D58=$BL$1,D59=$AM$1,D59=$BL$1,D60=$AM$1,D60=$BL$1),0,1)))</f>
        <v>1</v>
      </c>
      <c r="BN58" s="2" t="str">
        <f>IF($A58&gt;='DB_FG_243way_Regular Symbol'!G$16,"",IF(E58=0,"",IF(OR(E58=$AM$1,E58=$BL$1,E59=$AM$1,E59=$BL$1,E60=$AM$1,E60=$BL$1),0,1)))</f>
        <v/>
      </c>
      <c r="BO58" s="128">
        <f>IF($A58&gt;='DB_FG_243way_Regular Symbol'!H$16,"",IF(F58=0,"",IF(OR(F58=$AM$1,F58=$BL$1,F59=$AM$1,F59=$BL$1,F60=$AM$1,F60=$BL$1),0,1)))</f>
        <v>1</v>
      </c>
      <c r="BQ58" s="2" t="str">
        <f>IF($A58&gt;='DB_FG_243way_Regular Symbol'!D$16,"",IF(B58=0,"",IF(OR(B58=$BQ$1,B58=$BR$1,B59=$BQ$1,B59=$BR$1,B60=$BQ$1,B60=$BR$1),0,1)))</f>
        <v/>
      </c>
      <c r="BR58" s="2" t="str">
        <f>IF($A58&gt;='DB_FG_243way_Regular Symbol'!E$16,"",IF(C58=0,"",IF(OR(C58=$BQ$1,C58=$BR$1,C59=$BQ$1,C59=$BR$1,C60=$BQ$1,C60=$BR$1),0,1)))</f>
        <v/>
      </c>
      <c r="BS58" s="2">
        <f>IF($A58&gt;='DB_FG_243way_Regular Symbol'!F$16,"",IF(D58=0,"",IF(OR(D58=$BQ$1,D58=$BR$1,D59=$BQ$1,D59=$BR$1,D60=$BQ$1,D60=$BR$1),0,1)))</f>
        <v>1</v>
      </c>
      <c r="BT58" s="2" t="str">
        <f>IF($A58&gt;='DB_FG_243way_Regular Symbol'!G$16,"",IF(E58=0,"",IF(OR(E58=$BQ$1,E58=$BR$1,E59=$BQ$1,E59=$BR$1,E60=$BQ$1,E60=$BR$1),0,1)))</f>
        <v/>
      </c>
      <c r="BU58" s="2">
        <f>IF($A58&gt;='DB_FG_243way_Regular Symbol'!H$16,"",IF(F58=0,"",IF(OR(F58=$BQ$1,F58=$BR$1,F59=$BQ$1,F59=$BR$1,F60=$BQ$1,F60=$BR$1),0,1)))</f>
        <v>1</v>
      </c>
      <c r="BW58" s="2" t="str">
        <f>IF($A58&gt;='DB_FG_243way_Regular Symbol'!D$16,"",IF(B58=0,"",IF(OR(B58=$BW$1,B59=$BW$1,B60=$BW$1,B58=$BX$1,B59=$BX$1,B60=$BX$1),0,1)))</f>
        <v/>
      </c>
      <c r="BX58" s="2" t="str">
        <f>IF($A58&gt;='DB_FG_243way_Regular Symbol'!E$16,"",IF(C58=0,"",IF(OR(C58=$BW$1,C59=$BW$1,C60=$BW$1,C58=$BX$1,C59=$BX$1,C60=$BX$1),0,1)))</f>
        <v/>
      </c>
      <c r="BY58" s="2">
        <f>IF($A58&gt;='DB_FG_243way_Regular Symbol'!F$16,"",IF(D58=0,"",IF(OR(D58=$BW$1,D59=$BW$1,D60=$BW$1,D58=$BX$1,D59=$BX$1,D60=$BX$1),0,1)))</f>
        <v>1</v>
      </c>
      <c r="BZ58" s="2" t="str">
        <f>IF($A58&gt;='DB_FG_243way_Regular Symbol'!G$16,"",IF(E58=0,"",IF(OR(E58=$BW$1,E59=$BW$1,E60=$BW$1,E58=$BX$1,E59=$BX$1,E60=$BX$1),0,1)))</f>
        <v/>
      </c>
      <c r="CA58" s="2">
        <f>IF($A58&gt;='DB_FG_243way_Regular Symbol'!H$16,"",IF(F58=0,"",IF(OR(F58=$BW$1,F59=$BW$1,F60=$BW$1,F58=$BX$1,F59=$BX$1,F60=$BX$1),0,1)))</f>
        <v>0</v>
      </c>
      <c r="CC58" s="2" t="str">
        <f>IF($A58&gt;='DB_FG_243way_Regular Symbol'!D$16,"",IF(B58=0,"",IF(OR(B58=$BW$1,B59=$BW$1,B60=$BW$1,B58=$CD$1,B59=$CD$1,B60=$CD$1),0,1)))</f>
        <v/>
      </c>
      <c r="CD58" s="2" t="str">
        <f>IF($A58&gt;='DB_FG_243way_Regular Symbol'!E$16,"",IF(C58=0,"",IF(OR(C58=$BW$1,C59=$BW$1,C60=$BW$1,C58=$CD$1,C59=$CD$1,C60=$CD$1),0,1)))</f>
        <v/>
      </c>
      <c r="CE58" s="2">
        <f>IF($A58&gt;='DB_FG_243way_Regular Symbol'!F$16,"",IF(D58=0,"",IF(OR(D58=$BW$1,D59=$BW$1,D60=$BW$1,D58=$CD$1,D59=$CD$1,D60=$CD$1),0,1)))</f>
        <v>1</v>
      </c>
      <c r="CF58" s="2" t="str">
        <f>IF($A58&gt;='DB_FG_243way_Regular Symbol'!G$16,"",IF(E58=0,"",IF(OR(E58=$BW$1,E59=$BW$1,E60=$BW$1,E58=$CD$1,E59=$CD$1,E60=$CD$1),0,1)))</f>
        <v/>
      </c>
      <c r="CG58" s="2">
        <f>IF($A58&gt;='DB_FG_243way_Regular Symbol'!H$16,"",IF(F58=0,"",IF(OR(F58=$BW$1,F59=$BW$1,F60=$BW$1,F58=$CD$1,F59=$CD$1,F60=$CD$1),0,1)))</f>
        <v>0</v>
      </c>
      <c r="CI58" s="2" t="str">
        <f>IF($A58&gt;='DB_FG_243way_Regular Symbol'!D$16,"",IF(B58=0,"",IF(OR(B58=$BW$1,B59=$BW$1,B60=$BW$1,B58=$CJ$1,B59=$CJ$1,B60=$CJ$1),0,1)))</f>
        <v/>
      </c>
      <c r="CJ58" s="2" t="str">
        <f>IF($A58&gt;='DB_FG_243way_Regular Symbol'!E$16,"",IF(C58=0,"",IF(OR(C58=$BW$1,C59=$BW$1,C60=$BW$1,C58=$CJ$1,C59=$CJ$1,C60=$CJ$1),0,1)))</f>
        <v/>
      </c>
      <c r="CK58" s="2">
        <f>IF($A58&gt;='DB_FG_243way_Regular Symbol'!F$16,"",IF(D58=0,"",IF(OR(D58=$BW$1,D59=$BW$1,D60=$BW$1,D58=$CJ$1,D59=$CJ$1,D60=$CJ$1),0,1)))</f>
        <v>0</v>
      </c>
      <c r="CL58" s="2" t="str">
        <f>IF($A58&gt;='DB_FG_243way_Regular Symbol'!G$16,"",IF(E58=0,"",IF(OR(E58=$BW$1,E59=$BW$1,E60=$BW$1,E58=$CJ$1,E59=$CJ$1,E60=$CJ$1),0,1)))</f>
        <v/>
      </c>
      <c r="CM58" s="2">
        <f>IF($A58&gt;='DB_FG_243way_Regular Symbol'!H$16,"",IF(F58=0,"",IF(OR(F58=$BW$1,F59=$BW$1,F60=$BW$1,F58=$CJ$1,F59=$CJ$1,F60=$CJ$1),0,1)))</f>
        <v>0</v>
      </c>
      <c r="CO58" s="2" t="str">
        <f>IF($A58&gt;='DB_FG_243way_Regular Symbol'!D$16,"",IF(B58=0,"",IF(OR(B58=$BW$1,B59=$BW$1,B60=$BW$1,B58=$CP$1,B59=$CP$1,B60=$CP$1),0,1)))</f>
        <v/>
      </c>
      <c r="CP58" s="2" t="str">
        <f>IF($A58&gt;='DB_FG_243way_Regular Symbol'!E$16,"",IF(C58=0,"",IF(OR(C58=$BW$1,C59=$BW$1,C60=$BW$1,C58=$CP$1,C59=$CP$1,C60=$CP$1),0,1)))</f>
        <v/>
      </c>
      <c r="CQ58" s="2">
        <f>IF($A58&gt;='DB_FG_243way_Regular Symbol'!F$16,"",IF(D58=0,"",IF(OR(D58=$BW$1,D59=$BW$1,D60=$BW$1,D58=$CP$1,D59=$CP$1,D60=$CP$1),0,1)))</f>
        <v>0</v>
      </c>
      <c r="CR58" s="2" t="str">
        <f>IF($A58&gt;='DB_FG_243way_Regular Symbol'!G$16,"",IF(E58=0,"",IF(OR(E58=$BW$1,E59=$BW$1,E60=$BW$1,E58=$CP$1,E59=$CP$1,E60=$CP$1),0,1)))</f>
        <v/>
      </c>
      <c r="CS58" s="2">
        <f>IF($A58&gt;='DB_FG_243way_Regular Symbol'!H$16,"",IF(F58=0,"",IF(OR(F58=$BW$1,F59=$BW$1,F60=$BW$1,F58=$CP$1,F59=$CP$1,F60=$CP$1),0,1)))</f>
        <v>1</v>
      </c>
      <c r="CU58" s="2" t="str">
        <f>IF($A58&gt;='DB_FG_243way_Regular Symbol'!D$16,"",IF(B58=0,"",IF(OR(B58=$BW$1,B59=$BW$1,B60=$BW$1,B58=$CV$1,B59=$CV$1,B60=$CV$1),0,1)))</f>
        <v/>
      </c>
      <c r="CV58" s="2" t="str">
        <f>IF($A58&gt;='DB_FG_243way_Regular Symbol'!E$16,"",IF(C58=0,"",IF(OR(C58=$BW$1,C59=$BW$1,C60=$BW$1,C58=$CV$1,C59=$CV$1,C60=$CV$1),0,1)))</f>
        <v/>
      </c>
      <c r="CW58" s="2">
        <f>IF($A58&gt;='DB_FG_243way_Regular Symbol'!F$16,"",IF(D58=0,"",IF(OR(D58=$BW$1,D59=$BW$1,D60=$BW$1,D58=$CV$1,D59=$CV$1,D60=$CV$1),0,1)))</f>
        <v>0</v>
      </c>
      <c r="CX58" s="2" t="str">
        <f>IF($A58&gt;='DB_FG_243way_Regular Symbol'!G$16,"",IF(E58=0,"",IF(OR(E58=$BW$1,E59=$BW$1,E60=$BW$1,E58=$CV$1,E59=$CV$1,E60=$CV$1),0,1)))</f>
        <v/>
      </c>
      <c r="CY58" s="2">
        <f>IF($A58&gt;='DB_FG_243way_Regular Symbol'!H$16,"",IF(F58=0,"",IF(OR(F58=$BW$1,F59=$BW$1,F60=$BW$1,F58=$CV$1,F59=$CV$1,F60=$CV$1),0,1)))</f>
        <v>1</v>
      </c>
    </row>
    <row r="59" spans="1:103">
      <c r="A59" s="341">
        <f>IF('DB_FG_243way_Regular Symbol'!L58="","",'DB_FG_243way_Regular Symbol'!L58)</f>
        <v>55</v>
      </c>
      <c r="B59" s="184" t="str">
        <f>IF('DB_FG_243way_Regular Symbol'!M58="",
IF($A59-'DB_FG_243way_Regular Symbol'!D$16&gt;='DB_FG_243way_RegularＸ_W()'!B$2-1,"",VLOOKUP($A59-'DB_FG_243way_Regular Symbol'!D$16,'DB_FG_243way_Regular Symbol'!$L$3:$Q$99,'DB_FG_243way_RegularＸ_W()'!B$3+1,FALSE)),
'DB_FG_243way_Regular Symbol'!M58)</f>
        <v/>
      </c>
      <c r="C59" s="184" t="str">
        <f>IF('DB_FG_243way_Regular Symbol'!N58="",
IF($A59-'DB_FG_243way_Regular Symbol'!E$16&gt;='DB_FG_243way_RegularＸ_W()'!C$2-1,"",VLOOKUP($A59-'DB_FG_243way_Regular Symbol'!E$16,'DB_FG_243way_Regular Symbol'!$L$3:$Q$99,'DB_FG_243way_RegularＸ_W()'!C$3+1,FALSE)),
'DB_FG_243way_Regular Symbol'!N58)</f>
        <v/>
      </c>
      <c r="D59" s="184" t="str">
        <f>IF('DB_FG_243way_Regular Symbol'!O58="",
IF($A59-'DB_FG_243way_Regular Symbol'!F$16&gt;='DB_FG_243way_RegularＸ_W()'!D$2-1,"",VLOOKUP($A59-'DB_FG_243way_Regular Symbol'!F$16,'DB_FG_243way_Regular Symbol'!$L$3:$Q$99,'DB_FG_243way_RegularＸ_W()'!D$3+1,FALSE)),
'DB_FG_243way_Regular Symbol'!O58)</f>
        <v>TE</v>
      </c>
      <c r="E59" s="184" t="str">
        <f>IF('DB_FG_243way_Regular Symbol'!P58="",
IF($A59-'DB_FG_243way_Regular Symbol'!G$16&gt;='DB_FG_243way_RegularＸ_W()'!E$2-1,"",VLOOKUP($A59-'DB_FG_243way_Regular Symbol'!G$16,'DB_FG_243way_Regular Symbol'!$L$3:$Q$99,'DB_FG_243way_RegularＸ_W()'!E$3+1,FALSE)),
'DB_FG_243way_Regular Symbol'!P58)</f>
        <v/>
      </c>
      <c r="F59" s="358" t="str">
        <f>IF('DB_FG_243way_Regular Symbol'!Q58="",
IF($A59-'DB_FG_243way_Regular Symbol'!H$16&gt;='DB_FG_243way_RegularＸ_W()'!F$2-1,"",VLOOKUP($A59-'DB_FG_243way_Regular Symbol'!H$16,'DB_FG_243way_Regular Symbol'!$L$3:$Q$99,'DB_FG_243way_RegularＸ_W()'!F$3+1,FALSE)),
'DB_FG_243way_Regular Symbol'!Q58)</f>
        <v>K</v>
      </c>
      <c r="O59" s="342" t="str">
        <f>IF($A59&gt;='DB_FG_243way_Regular Symbol'!D$16,"",IF(B59=0,"",IF(OR(B59=$O$1,B59=$P$1,B60=$O$1,B60=$P$1,B61=$O$1,B61=$P$1),0,1)))</f>
        <v/>
      </c>
      <c r="P59" s="2" t="str">
        <f>IF($A59&gt;='DB_FG_243way_Regular Symbol'!E$16,"",IF(C59=0,"",IF(OR(C59=$O$1,C59=$P$1,C60=$O$1,C60=$P$1,C61=$O$1,C61=$P$1),0,1)))</f>
        <v/>
      </c>
      <c r="Q59" s="2">
        <f>IF($A59&gt;='DB_FG_243way_Regular Symbol'!F$16,"",IF(D59=0,"",IF(OR(D59=$O$1,D59=$P$1,D60=$O$1,D60=$P$1,D61=$O$1,D61=$P$1),0,1)))</f>
        <v>1</v>
      </c>
      <c r="R59" s="2" t="str">
        <f>IF($A59&gt;='DB_FG_243way_Regular Symbol'!G$16,"",IF(E59=0,"",IF(OR(E59=$O$1,E59=$P$1,E60=$O$1,E60=$P$1,E61=$O$1,E61=$P$1),0,1)))</f>
        <v/>
      </c>
      <c r="S59" s="128">
        <f>IF($A59&gt;='DB_FG_243way_Regular Symbol'!H$16,"",IF(F59=0,"",IF(OR(F59=$O$1,F59=$P$1,F60=$O$1,F60=$P$1,F61=$O$1,F61=$P$1),0,1)))</f>
        <v>1</v>
      </c>
      <c r="U59" s="342" t="str">
        <f>IF($A59&gt;='DB_FG_243way_Regular Symbol'!D$16,"",IF(B59=0,"",IF(OR(B59=$U$1,B59=$V$1,B60=$U$1,B60=$V$1,B61=$U$1,B61=$V$1),0,1)))</f>
        <v/>
      </c>
      <c r="V59" s="2" t="str">
        <f>IF($A59&gt;='DB_FG_243way_Regular Symbol'!E$16,"",IF(C59=0,"",IF(OR(C59=$U$1,C59=$V$1,C60=$U$1,C60=$V$1,C61=$U$1,C61=$V$1),0,1)))</f>
        <v/>
      </c>
      <c r="W59" s="2">
        <f>IF($A59&gt;='DB_FG_243way_Regular Symbol'!F$16,"",IF(D59=0,"",IF(OR(D59=$U$1,D59=$V$1,D60=$U$1,D60=$V$1,D61=$U$1,D61=$V$1),0,1)))</f>
        <v>1</v>
      </c>
      <c r="X59" s="2" t="str">
        <f>IF($A59&gt;='DB_FG_243way_Regular Symbol'!G$16,"",IF(E59=0,"",IF(OR(E59=$U$1,E59=$V$1,E60=$U$1,E60=$V$1,E61=$U$1,E61=$V$1),0,1)))</f>
        <v/>
      </c>
      <c r="Y59" s="128">
        <f>IF($A59&gt;='DB_FG_243way_Regular Symbol'!H$16,"",IF(F59=0,"",IF(OR(F59=$U$1,F59=$V$1,F60=$U$1,F60=$V$1,F61=$U$1,F61=$V$1),0,1)))</f>
        <v>1</v>
      </c>
      <c r="AA59" s="342" t="str">
        <f>IF($A59&gt;='DB_FG_243way_Regular Symbol'!D$16,"",IF(B59=0,"",IF(OR(B59=$AA$1,B59=$AB$1,B60=$AA$1,B60=$AB$1,B61=$AA$1,,B61=$AB$1),0,1)))</f>
        <v/>
      </c>
      <c r="AB59" s="2" t="str">
        <f>IF($A59&gt;='DB_FG_243way_Regular Symbol'!E$16,"",IF(C59=0,"",IF(OR(C59=$AA$1,C59=$AB$1,C60=$AA$1,C60=$AB$1,C61=$AA$1,,C61=$AB$1),0,1)))</f>
        <v/>
      </c>
      <c r="AC59" s="2">
        <f>IF($A59&gt;='DB_FG_243way_Regular Symbol'!F$16,"",IF(D59=0,"",IF(OR(D59=$AA$1,D59=$AB$1,D60=$AA$1,D60=$AB$1,D61=$AA$1,,D61=$AB$1),0,1)))</f>
        <v>1</v>
      </c>
      <c r="AD59" s="2" t="str">
        <f>IF($A59&gt;='DB_FG_243way_Regular Symbol'!G$16,"",IF(E59=0,"",IF(OR(E59=$AA$1,E59=$AB$1,E60=$AA$1,E60=$AB$1,E61=$AA$1,,E61=$AB$1),0,1)))</f>
        <v/>
      </c>
      <c r="AE59" s="128">
        <f>IF($A59&gt;='DB_FG_243way_Regular Symbol'!H$16,"",IF(F59=0,"",IF(OR(F59=$AA$1,F59=$AB$1,F60=$AA$1,F60=$AB$1,F61=$AA$1,,F61=$AB$1),0,1)))</f>
        <v>1</v>
      </c>
      <c r="AG59" s="342" t="str">
        <f>IF($A59&gt;='DB_FG_243way_Regular Symbol'!D$16,"",IF(B59=0,"",IF(OR(B59=$AG$1,B59=$AH$1,B60=$AG$1,B60=$AH$1,B61=$AG$1,B61=$AH$1),0,1)))</f>
        <v/>
      </c>
      <c r="AH59" s="2" t="str">
        <f>IF($A59&gt;='DB_FG_243way_Regular Symbol'!E$16,"",IF(C59=0,"",IF(OR(C59=$AG$1,C59=$AH$1,C60=$AG$1,C60=$AH$1,C61=$AG$1,C61=$AH$1),0,1)))</f>
        <v/>
      </c>
      <c r="AI59" s="2">
        <f>IF($A59&gt;='DB_FG_243way_Regular Symbol'!F$16,"",IF(D59=0,"",IF(OR(D59=$AG$1,D59=$AH$1,D60=$AG$1,D60=$AH$1,D61=$AG$1,D61=$AH$1),0,1)))</f>
        <v>1</v>
      </c>
      <c r="AJ59" s="2" t="str">
        <f>IF($A59&gt;='DB_FG_243way_Regular Symbol'!G$16,"",IF(E59=0,"",IF(OR(E59=$AG$1,E59=$AH$1,E60=$AG$1,E60=$AH$1,E61=$AG$1,E61=$AH$1),0,1)))</f>
        <v/>
      </c>
      <c r="AK59" s="128">
        <f>IF($A59&gt;='DB_FG_243way_Regular Symbol'!H$16,"",IF(F59=0,"",IF(OR(F59=$AG$1,F59=$AH$1,F60=$AG$1,F60=$AH$1,F61=$AG$1,F61=$AH$1),0,1)))</f>
        <v>1</v>
      </c>
      <c r="AM59" s="342" t="str">
        <f>IF($A59&gt;='DB_FG_243way_Regular Symbol'!D$16,"",IF(B59=0,"",IF(OR(B59=$AM$1,B59=$AN$1,B60=$AM$1,B60=$AN$1,B61=$AM$1,B61=$AN$1),0,1)))</f>
        <v/>
      </c>
      <c r="AN59" s="2" t="str">
        <f>IF($A59&gt;='DB_FG_243way_Regular Symbol'!E$16,"",IF(C59=0,"",IF(OR(C59=$AM$1,C59=$AN$1,C60=$AM$1,C60=$AN$1,C61=$AM$1,C61=$AN$1),0,1)))</f>
        <v/>
      </c>
      <c r="AO59" s="2">
        <f>IF($A59&gt;='DB_FG_243way_Regular Symbol'!F$16,"",IF(D59=0,"",IF(OR(D59=$AM$1,D59=$AN$1,D60=$AM$1,D60=$AN$1,D61=$AM$1,D61=$AN$1),0,1)))</f>
        <v>1</v>
      </c>
      <c r="AP59" s="2" t="str">
        <f>IF($A59&gt;='DB_FG_243way_Regular Symbol'!G$16,"",IF(E59=0,"",IF(OR(E59=$AM$1,E59=$AN$1,E60=$AM$1,E60=$AN$1,E61=$AM$1,E61=$AN$1),0,1)))</f>
        <v/>
      </c>
      <c r="AQ59" s="128">
        <f>IF($A59&gt;='DB_FG_243way_Regular Symbol'!H$16,"",IF(F59=0,"",IF(OR(F59=$AM$1,F59=$AN$1,F60=$AM$1,F60=$AN$1,F61=$AM$1,F61=$AN$1),0,1)))</f>
        <v>0</v>
      </c>
      <c r="AS59" s="342" t="str">
        <f>IF($A59&gt;='DB_FG_243way_Regular Symbol'!D$16,"",IF(B59=0,"",IF(OR(B59=$AM$1,B59=$AT$1,B60=$AM$1,B60=$AT$1,B61=$AM$1,B61=$AT$1),0,1)))</f>
        <v/>
      </c>
      <c r="AT59" s="2" t="str">
        <f>IF($A59&gt;='DB_FG_243way_Regular Symbol'!E$16,"",IF(C59=0,"",IF(OR(C59=$AM$1,C59=$AT$1,C60=$AM$1,C60=$AT$1,C61=$AM$1,C61=$AT$1),0,1)))</f>
        <v/>
      </c>
      <c r="AU59" s="2">
        <f>IF($A59&gt;='DB_FG_243way_Regular Symbol'!F$16,"",IF(D59=0,"",IF(OR(D59=$AM$1,D59=$AT$1,D60=$AM$1,D60=$AT$1,D61=$AM$1,D61=$AT$1),0,1)))</f>
        <v>1</v>
      </c>
      <c r="AV59" s="2" t="str">
        <f>IF($A59&gt;='DB_FG_243way_Regular Symbol'!G$16,"",IF(E59=0,"",IF(OR(E59=$AM$1,E59=$AT$1,E60=$AM$1,E60=$AT$1,E61=$AM$1,E61=$AT$1),0,1)))</f>
        <v/>
      </c>
      <c r="AW59" s="128">
        <f>IF($A59&gt;='DB_FG_243way_Regular Symbol'!H$16,"",IF(F59=0,"",IF(OR(F59=$AM$1,F59=$AT$1,F60=$AM$1,F60=$AT$1,F61=$AM$1,F61=$AT$1),0,1)))</f>
        <v>1</v>
      </c>
      <c r="AY59" s="342" t="str">
        <f>IF($A59&gt;='DB_FG_243way_Regular Symbol'!D$16,"",IF(B59=0,"",IF(OR(B59=$AM$1,B59=$AZ$1,B60=$AM$1,B60=$AZ$1,B61=$AM$1,B61=$AZ$1),0,1)))</f>
        <v/>
      </c>
      <c r="AZ59" s="2" t="str">
        <f>IF($A59&gt;='DB_FG_243way_Regular Symbol'!E$16,"",IF(C59=0,"",IF(OR(C59=$AM$1,C59=$AZ$1,C60=$AM$1,C60=$AZ$1,C61=$AM$1,C61=$AZ$1),0,1)))</f>
        <v/>
      </c>
      <c r="BA59" s="2">
        <f>IF($A59&gt;='DB_FG_243way_Regular Symbol'!F$16,"",IF(D59=0,"",IF(OR(D59=$AM$1,D59=$AZ$1,D60=$AM$1,D60=$AZ$1,D61=$AM$1,D61=$AZ$1),0,1)))</f>
        <v>1</v>
      </c>
      <c r="BB59" s="2" t="str">
        <f>IF($A59&gt;='DB_FG_243way_Regular Symbol'!G$16,"",IF(E59=0,"",IF(OR(E59=$AM$1,E59=$AZ$1,E60=$AM$1,E60=$AZ$1,E61=$AM$1,E61=$AZ$1),0,1)))</f>
        <v/>
      </c>
      <c r="BC59" s="128">
        <f>IF($A59&gt;='DB_FG_243way_Regular Symbol'!H$16,"",IF(F59=0,"",IF(OR(F59=$AM$1,F59=$AZ$1,F60=$AM$1,F60=$AZ$1,F61=$AM$1,F61=$AZ$1),0,1)))</f>
        <v>1</v>
      </c>
      <c r="BE59" s="342"/>
      <c r="BF59" s="2"/>
      <c r="BG59" s="2">
        <f>IF($A59&gt;='DB_FG_243way_Regular Symbol'!F$16,"",IF(D59=0,"",COUNTIF(D59:D61,$BF$1)))</f>
        <v>0</v>
      </c>
      <c r="BH59" s="2" t="str">
        <f>IF($A59&gt;='DB_FG_243way_Regular Symbol'!G$16,"",IF(E59=0,"",COUNTIF(E59:E61,$BF$1)))</f>
        <v/>
      </c>
      <c r="BI59" s="2">
        <f>IF($A59&gt;='DB_FG_243way_Regular Symbol'!H$16,"",IF(F59=0,"",COUNTIF(F59:F61,$BF$1)))</f>
        <v>0</v>
      </c>
      <c r="BK59" s="342"/>
      <c r="BL59" s="2"/>
      <c r="BM59" s="2">
        <f>IF($A59&gt;='DB_FG_243way_Regular Symbol'!F$16,"",IF(D59=0,"",IF(OR(D59=$AM$1,D59=$BL$1,D60=$AM$1,D60=$BL$1,D61=$AM$1,D61=$BL$1),0,1)))</f>
        <v>1</v>
      </c>
      <c r="BN59" s="2" t="str">
        <f>IF($A59&gt;='DB_FG_243way_Regular Symbol'!G$16,"",IF(E59=0,"",IF(OR(E59=$AM$1,E59=$BL$1,E60=$AM$1,E60=$BL$1,E61=$AM$1,E61=$BL$1),0,1)))</f>
        <v/>
      </c>
      <c r="BO59" s="128">
        <f>IF($A59&gt;='DB_FG_243way_Regular Symbol'!H$16,"",IF(F59=0,"",IF(OR(F59=$AM$1,F59=$BL$1,F60=$AM$1,F60=$BL$1,F61=$AM$1,F61=$BL$1),0,1)))</f>
        <v>1</v>
      </c>
      <c r="BQ59" s="2" t="str">
        <f>IF($A59&gt;='DB_FG_243way_Regular Symbol'!D$16,"",IF(B59=0,"",IF(OR(B59=$BQ$1,B59=$BR$1,B60=$BQ$1,B60=$BR$1,B61=$BQ$1,B61=$BR$1),0,1)))</f>
        <v/>
      </c>
      <c r="BR59" s="2" t="str">
        <f>IF($A59&gt;='DB_FG_243way_Regular Symbol'!E$16,"",IF(C59=0,"",IF(OR(C59=$BQ$1,C59=$BR$1,C60=$BQ$1,C60=$BR$1,C61=$BQ$1,C61=$BR$1),0,1)))</f>
        <v/>
      </c>
      <c r="BS59" s="2">
        <f>IF($A59&gt;='DB_FG_243way_Regular Symbol'!F$16,"",IF(D59=0,"",IF(OR(D59=$BQ$1,D59=$BR$1,D60=$BQ$1,D60=$BR$1,D61=$BQ$1,D61=$BR$1),0,1)))</f>
        <v>1</v>
      </c>
      <c r="BT59" s="2" t="str">
        <f>IF($A59&gt;='DB_FG_243way_Regular Symbol'!G$16,"",IF(E59=0,"",IF(OR(E59=$BQ$1,E59=$BR$1,E60=$BQ$1,E60=$BR$1,E61=$BQ$1,E61=$BR$1),0,1)))</f>
        <v/>
      </c>
      <c r="BU59" s="2">
        <f>IF($A59&gt;='DB_FG_243way_Regular Symbol'!H$16,"",IF(F59=0,"",IF(OR(F59=$BQ$1,F59=$BR$1,F60=$BQ$1,F60=$BR$1,F61=$BQ$1,F61=$BR$1),0,1)))</f>
        <v>1</v>
      </c>
      <c r="BW59" s="2" t="str">
        <f>IF($A59&gt;='DB_FG_243way_Regular Symbol'!D$16,"",IF(B59=0,"",IF(OR(B59=$BW$1,B60=$BW$1,B61=$BW$1,B59=$BX$1,B60=$BX$1,B61=$BX$1),0,1)))</f>
        <v/>
      </c>
      <c r="BX59" s="2" t="str">
        <f>IF($A59&gt;='DB_FG_243way_Regular Symbol'!E$16,"",IF(C59=0,"",IF(OR(C59=$BW$1,C60=$BW$1,C61=$BW$1,C59=$BX$1,C60=$BX$1,C61=$BX$1),0,1)))</f>
        <v/>
      </c>
      <c r="BY59" s="2">
        <f>IF($A59&gt;='DB_FG_243way_Regular Symbol'!F$16,"",IF(D59=0,"",IF(OR(D59=$BW$1,D60=$BW$1,D61=$BW$1,D59=$BX$1,D60=$BX$1,D61=$BX$1),0,1)))</f>
        <v>1</v>
      </c>
      <c r="BZ59" s="2" t="str">
        <f>IF($A59&gt;='DB_FG_243way_Regular Symbol'!G$16,"",IF(E59=0,"",IF(OR(E59=$BW$1,E60=$BW$1,E61=$BW$1,E59=$BX$1,E60=$BX$1,E61=$BX$1),0,1)))</f>
        <v/>
      </c>
      <c r="CA59" s="2">
        <f>IF($A59&gt;='DB_FG_243way_Regular Symbol'!H$16,"",IF(F59=0,"",IF(OR(F59=$BW$1,F60=$BW$1,F61=$BW$1,F59=$BX$1,F60=$BX$1,F61=$BX$1),0,1)))</f>
        <v>0</v>
      </c>
      <c r="CC59" s="2" t="str">
        <f>IF($A59&gt;='DB_FG_243way_Regular Symbol'!D$16,"",IF(B59=0,"",IF(OR(B59=$BW$1,B60=$BW$1,B61=$BW$1,B59=$CD$1,B60=$CD$1,B61=$CD$1),0,1)))</f>
        <v/>
      </c>
      <c r="CD59" s="2" t="str">
        <f>IF($A59&gt;='DB_FG_243way_Regular Symbol'!E$16,"",IF(C59=0,"",IF(OR(C59=$BW$1,C60=$BW$1,C61=$BW$1,C59=$CD$1,C60=$CD$1,C61=$CD$1),0,1)))</f>
        <v/>
      </c>
      <c r="CE59" s="2">
        <f>IF($A59&gt;='DB_FG_243way_Regular Symbol'!F$16,"",IF(D59=0,"",IF(OR(D59=$BW$1,D60=$BW$1,D61=$BW$1,D59=$CD$1,D60=$CD$1,D61=$CD$1),0,1)))</f>
        <v>0</v>
      </c>
      <c r="CF59" s="2" t="str">
        <f>IF($A59&gt;='DB_FG_243way_Regular Symbol'!G$16,"",IF(E59=0,"",IF(OR(E59=$BW$1,E60=$BW$1,E61=$BW$1,E59=$CD$1,E60=$CD$1,E61=$CD$1),0,1)))</f>
        <v/>
      </c>
      <c r="CG59" s="2">
        <f>IF($A59&gt;='DB_FG_243way_Regular Symbol'!H$16,"",IF(F59=0,"",IF(OR(F59=$BW$1,F60=$BW$1,F61=$BW$1,F59=$CD$1,F60=$CD$1,F61=$CD$1),0,1)))</f>
        <v>1</v>
      </c>
      <c r="CI59" s="2" t="str">
        <f>IF($A59&gt;='DB_FG_243way_Regular Symbol'!D$16,"",IF(B59=0,"",IF(OR(B59=$BW$1,B60=$BW$1,B61=$BW$1,B59=$CJ$1,B60=$CJ$1,B61=$CJ$1),0,1)))</f>
        <v/>
      </c>
      <c r="CJ59" s="2" t="str">
        <f>IF($A59&gt;='DB_FG_243way_Regular Symbol'!E$16,"",IF(C59=0,"",IF(OR(C59=$BW$1,C60=$BW$1,C61=$BW$1,C59=$CJ$1,C60=$CJ$1,C61=$CJ$1),0,1)))</f>
        <v/>
      </c>
      <c r="CK59" s="2">
        <f>IF($A59&gt;='DB_FG_243way_Regular Symbol'!F$16,"",IF(D59=0,"",IF(OR(D59=$BW$1,D60=$BW$1,D61=$BW$1,D59=$CJ$1,D60=$CJ$1,D61=$CJ$1),0,1)))</f>
        <v>1</v>
      </c>
      <c r="CL59" s="2" t="str">
        <f>IF($A59&gt;='DB_FG_243way_Regular Symbol'!G$16,"",IF(E59=0,"",IF(OR(E59=$BW$1,E60=$BW$1,E61=$BW$1,E59=$CJ$1,E60=$CJ$1,E61=$CJ$1),0,1)))</f>
        <v/>
      </c>
      <c r="CM59" s="2">
        <f>IF($A59&gt;='DB_FG_243way_Regular Symbol'!H$16,"",IF(F59=0,"",IF(OR(F59=$BW$1,F60=$BW$1,F61=$BW$1,F59=$CJ$1,F60=$CJ$1,F61=$CJ$1),0,1)))</f>
        <v>0</v>
      </c>
      <c r="CO59" s="2" t="str">
        <f>IF($A59&gt;='DB_FG_243way_Regular Symbol'!D$16,"",IF(B59=0,"",IF(OR(B59=$BW$1,B60=$BW$1,B61=$BW$1,B59=$CP$1,B60=$CP$1,B61=$CP$1),0,1)))</f>
        <v/>
      </c>
      <c r="CP59" s="2" t="str">
        <f>IF($A59&gt;='DB_FG_243way_Regular Symbol'!E$16,"",IF(C59=0,"",IF(OR(C59=$BW$1,C60=$BW$1,C61=$BW$1,C59=$CP$1,C60=$CP$1,C61=$CP$1),0,1)))</f>
        <v/>
      </c>
      <c r="CQ59" s="2">
        <f>IF($A59&gt;='DB_FG_243way_Regular Symbol'!F$16,"",IF(D59=0,"",IF(OR(D59=$BW$1,D60=$BW$1,D61=$BW$1,D59=$CP$1,D60=$CP$1,D61=$CP$1),0,1)))</f>
        <v>0</v>
      </c>
      <c r="CR59" s="2" t="str">
        <f>IF($A59&gt;='DB_FG_243way_Regular Symbol'!G$16,"",IF(E59=0,"",IF(OR(E59=$BW$1,E60=$BW$1,E61=$BW$1,E59=$CP$1,E60=$CP$1,E61=$CP$1),0,1)))</f>
        <v/>
      </c>
      <c r="CS59" s="2">
        <f>IF($A59&gt;='DB_FG_243way_Regular Symbol'!H$16,"",IF(F59=0,"",IF(OR(F59=$BW$1,F60=$BW$1,F61=$BW$1,F59=$CP$1,F60=$CP$1,F61=$CP$1),0,1)))</f>
        <v>1</v>
      </c>
      <c r="CU59" s="2" t="str">
        <f>IF($A59&gt;='DB_FG_243way_Regular Symbol'!D$16,"",IF(B59=0,"",IF(OR(B59=$BW$1,B60=$BW$1,B61=$BW$1,B59=$CV$1,B60=$CV$1,B61=$CV$1),0,1)))</f>
        <v/>
      </c>
      <c r="CV59" s="2" t="str">
        <f>IF($A59&gt;='DB_FG_243way_Regular Symbol'!E$16,"",IF(C59=0,"",IF(OR(C59=$BW$1,C60=$BW$1,C61=$BW$1,C59=$CV$1,C60=$CV$1,C61=$CV$1),0,1)))</f>
        <v/>
      </c>
      <c r="CW59" s="2">
        <f>IF($A59&gt;='DB_FG_243way_Regular Symbol'!F$16,"",IF(D59=0,"",IF(OR(D59=$BW$1,D60=$BW$1,D61=$BW$1,D59=$CV$1,D60=$CV$1,D61=$CV$1),0,1)))</f>
        <v>0</v>
      </c>
      <c r="CX59" s="2" t="str">
        <f>IF($A59&gt;='DB_FG_243way_Regular Symbol'!G$16,"",IF(E59=0,"",IF(OR(E59=$BW$1,E60=$BW$1,E61=$BW$1,E59=$CV$1,E60=$CV$1,E61=$CV$1),0,1)))</f>
        <v/>
      </c>
      <c r="CY59" s="2">
        <f>IF($A59&gt;='DB_FG_243way_Regular Symbol'!H$16,"",IF(F59=0,"",IF(OR(F59=$BW$1,F60=$BW$1,F61=$BW$1,F59=$CV$1,F60=$CV$1,F61=$CV$1),0,1)))</f>
        <v>1</v>
      </c>
    </row>
    <row r="60" spans="1:103">
      <c r="A60" s="341">
        <f>IF('DB_FG_243way_Regular Symbol'!L59="","",'DB_FG_243way_Regular Symbol'!L59)</f>
        <v>56</v>
      </c>
      <c r="B60" s="184" t="str">
        <f>IF('DB_FG_243way_Regular Symbol'!M59="",
IF($A60-'DB_FG_243way_Regular Symbol'!D$16&gt;='DB_FG_243way_RegularＸ_W()'!B$2-1,"",VLOOKUP($A60-'DB_FG_243way_Regular Symbol'!D$16,'DB_FG_243way_Regular Symbol'!$L$3:$Q$99,'DB_FG_243way_RegularＸ_W()'!B$3+1,FALSE)),
'DB_FG_243way_Regular Symbol'!M59)</f>
        <v/>
      </c>
      <c r="C60" s="184" t="str">
        <f>IF('DB_FG_243way_Regular Symbol'!N59="",
IF($A60-'DB_FG_243way_Regular Symbol'!E$16&gt;='DB_FG_243way_RegularＸ_W()'!C$2-1,"",VLOOKUP($A60-'DB_FG_243way_Regular Symbol'!E$16,'DB_FG_243way_Regular Symbol'!$L$3:$Q$99,'DB_FG_243way_RegularＸ_W()'!C$3+1,FALSE)),
'DB_FG_243way_Regular Symbol'!N59)</f>
        <v/>
      </c>
      <c r="D60" s="184" t="str">
        <f>IF('DB_FG_243way_Regular Symbol'!O59="",
IF($A60-'DB_FG_243way_Regular Symbol'!F$16&gt;='DB_FG_243way_RegularＸ_W()'!D$2-1,"",VLOOKUP($A60-'DB_FG_243way_Regular Symbol'!F$16,'DB_FG_243way_Regular Symbol'!$L$3:$Q$99,'DB_FG_243way_RegularＸ_W()'!D$3+1,FALSE)),
'DB_FG_243way_Regular Symbol'!O59)</f>
        <v>NI</v>
      </c>
      <c r="E60" s="184" t="str">
        <f>IF('DB_FG_243way_Regular Symbol'!P59="",
IF($A60-'DB_FG_243way_Regular Symbol'!G$16&gt;='DB_FG_243way_RegularＸ_W()'!E$2-1,"",VLOOKUP($A60-'DB_FG_243way_Regular Symbol'!G$16,'DB_FG_243way_Regular Symbol'!$L$3:$Q$99,'DB_FG_243way_RegularＸ_W()'!E$3+1,FALSE)),
'DB_FG_243way_Regular Symbol'!P59)</f>
        <v/>
      </c>
      <c r="F60" s="358" t="str">
        <f>IF('DB_FG_243way_Regular Symbol'!Q59="",
IF($A60-'DB_FG_243way_Regular Symbol'!H$16&gt;='DB_FG_243way_RegularＸ_W()'!F$2-1,"",VLOOKUP($A60-'DB_FG_243way_Regular Symbol'!H$16,'DB_FG_243way_Regular Symbol'!$L$3:$Q$99,'DB_FG_243way_RegularＸ_W()'!F$3+1,FALSE)),
'DB_FG_243way_Regular Symbol'!Q59)</f>
        <v>J</v>
      </c>
      <c r="O60" s="342" t="str">
        <f>IF($A60&gt;='DB_FG_243way_Regular Symbol'!D$16,"",IF(B60=0,"",IF(OR(B60=$O$1,B60=$P$1,B61=$O$1,B61=$P$1,B62=$O$1,B62=$P$1),0,1)))</f>
        <v/>
      </c>
      <c r="P60" s="2" t="str">
        <f>IF($A60&gt;='DB_FG_243way_Regular Symbol'!E$16,"",IF(C60=0,"",IF(OR(C60=$O$1,C60=$P$1,C61=$O$1,C61=$P$1,C62=$O$1,C62=$P$1),0,1)))</f>
        <v/>
      </c>
      <c r="Q60" s="2">
        <f>IF($A60&gt;='DB_FG_243way_Regular Symbol'!F$16,"",IF(D60=0,"",IF(OR(D60=$O$1,D60=$P$1,D61=$O$1,D61=$P$1,D62=$O$1,D62=$P$1),0,1)))</f>
        <v>0</v>
      </c>
      <c r="R60" s="2" t="str">
        <f>IF($A60&gt;='DB_FG_243way_Regular Symbol'!G$16,"",IF(E60=0,"",IF(OR(E60=$O$1,E60=$P$1,E61=$O$1,E61=$P$1,E62=$O$1,E62=$P$1),0,1)))</f>
        <v/>
      </c>
      <c r="S60" s="128">
        <f>IF($A60&gt;='DB_FG_243way_Regular Symbol'!H$16,"",IF(F60=0,"",IF(OR(F60=$O$1,F60=$P$1,F61=$O$1,F61=$P$1,F62=$O$1,F62=$P$1),0,1)))</f>
        <v>1</v>
      </c>
      <c r="U60" s="342" t="str">
        <f>IF($A60&gt;='DB_FG_243way_Regular Symbol'!D$16,"",IF(B60=0,"",IF(OR(B60=$U$1,B60=$V$1,B61=$U$1,B61=$V$1,B62=$U$1,B62=$V$1),0,1)))</f>
        <v/>
      </c>
      <c r="V60" s="2" t="str">
        <f>IF($A60&gt;='DB_FG_243way_Regular Symbol'!E$16,"",IF(C60=0,"",IF(OR(C60=$U$1,C60=$V$1,C61=$U$1,C61=$V$1,C62=$U$1,C62=$V$1),0,1)))</f>
        <v/>
      </c>
      <c r="W60" s="2">
        <f>IF($A60&gt;='DB_FG_243way_Regular Symbol'!F$16,"",IF(D60=0,"",IF(OR(D60=$U$1,D60=$V$1,D61=$U$1,D61=$V$1,D62=$U$1,D62=$V$1),0,1)))</f>
        <v>1</v>
      </c>
      <c r="X60" s="2" t="str">
        <f>IF($A60&gt;='DB_FG_243way_Regular Symbol'!G$16,"",IF(E60=0,"",IF(OR(E60=$U$1,E60=$V$1,E61=$U$1,E61=$V$1,E62=$U$1,E62=$V$1),0,1)))</f>
        <v/>
      </c>
      <c r="Y60" s="128">
        <f>IF($A60&gt;='DB_FG_243way_Regular Symbol'!H$16,"",IF(F60=0,"",IF(OR(F60=$U$1,F60=$V$1,F61=$U$1,F61=$V$1,F62=$U$1,F62=$V$1),0,1)))</f>
        <v>0</v>
      </c>
      <c r="AA60" s="342" t="str">
        <f>IF($A60&gt;='DB_FG_243way_Regular Symbol'!D$16,"",IF(B60=0,"",IF(OR(B60=$AA$1,B60=$AB$1,B61=$AA$1,B61=$AB$1,B62=$AA$1,,B62=$AB$1),0,1)))</f>
        <v/>
      </c>
      <c r="AB60" s="2" t="str">
        <f>IF($A60&gt;='DB_FG_243way_Regular Symbol'!E$16,"",IF(C60=0,"",IF(OR(C60=$AA$1,C60=$AB$1,C61=$AA$1,C61=$AB$1,C62=$AA$1,,C62=$AB$1),0,1)))</f>
        <v/>
      </c>
      <c r="AC60" s="2">
        <f>IF($A60&gt;='DB_FG_243way_Regular Symbol'!F$16,"",IF(D60=0,"",IF(OR(D60=$AA$1,D60=$AB$1,D61=$AA$1,D61=$AB$1,D62=$AA$1,,D62=$AB$1),0,1)))</f>
        <v>1</v>
      </c>
      <c r="AD60" s="2" t="str">
        <f>IF($A60&gt;='DB_FG_243way_Regular Symbol'!G$16,"",IF(E60=0,"",IF(OR(E60=$AA$1,E60=$AB$1,E61=$AA$1,E61=$AB$1,E62=$AA$1,,E62=$AB$1),0,1)))</f>
        <v/>
      </c>
      <c r="AE60" s="128">
        <f>IF($A60&gt;='DB_FG_243way_Regular Symbol'!H$16,"",IF(F60=0,"",IF(OR(F60=$AA$1,F60=$AB$1,F61=$AA$1,F61=$AB$1,F62=$AA$1,,F62=$AB$1),0,1)))</f>
        <v>1</v>
      </c>
      <c r="AG60" s="342" t="str">
        <f>IF($A60&gt;='DB_FG_243way_Regular Symbol'!D$16,"",IF(B60=0,"",IF(OR(B60=$AG$1,B60=$AH$1,B61=$AG$1,B61=$AH$1,B62=$AG$1,B62=$AH$1),0,1)))</f>
        <v/>
      </c>
      <c r="AH60" s="2" t="str">
        <f>IF($A60&gt;='DB_FG_243way_Regular Symbol'!E$16,"",IF(C60=0,"",IF(OR(C60=$AG$1,C60=$AH$1,C61=$AG$1,C61=$AH$1,C62=$AG$1,C62=$AH$1),0,1)))</f>
        <v/>
      </c>
      <c r="AI60" s="2">
        <f>IF($A60&gt;='DB_FG_243way_Regular Symbol'!F$16,"",IF(D60=0,"",IF(OR(D60=$AG$1,D60=$AH$1,D61=$AG$1,D61=$AH$1,D62=$AG$1,D62=$AH$1),0,1)))</f>
        <v>1</v>
      </c>
      <c r="AJ60" s="2" t="str">
        <f>IF($A60&gt;='DB_FG_243way_Regular Symbol'!G$16,"",IF(E60=0,"",IF(OR(E60=$AG$1,E60=$AH$1,E61=$AG$1,E61=$AH$1,E62=$AG$1,E62=$AH$1),0,1)))</f>
        <v/>
      </c>
      <c r="AK60" s="128">
        <f>IF($A60&gt;='DB_FG_243way_Regular Symbol'!H$16,"",IF(F60=0,"",IF(OR(F60=$AG$1,F60=$AH$1,F61=$AG$1,F61=$AH$1,F62=$AG$1,F62=$AH$1),0,1)))</f>
        <v>1</v>
      </c>
      <c r="AM60" s="342" t="str">
        <f>IF($A60&gt;='DB_FG_243way_Regular Symbol'!D$16,"",IF(B60=0,"",IF(OR(B60=$AM$1,B60=$AN$1,B61=$AM$1,B61=$AN$1,B62=$AM$1,B62=$AN$1),0,1)))</f>
        <v/>
      </c>
      <c r="AN60" s="2" t="str">
        <f>IF($A60&gt;='DB_FG_243way_Regular Symbol'!E$16,"",IF(C60=0,"",IF(OR(C60=$AM$1,C60=$AN$1,C61=$AM$1,C61=$AN$1,C62=$AM$1,C62=$AN$1),0,1)))</f>
        <v/>
      </c>
      <c r="AO60" s="2">
        <f>IF($A60&gt;='DB_FG_243way_Regular Symbol'!F$16,"",IF(D60=0,"",IF(OR(D60=$AM$1,D60=$AN$1,D61=$AM$1,D61=$AN$1,D62=$AM$1,D62=$AN$1),0,1)))</f>
        <v>1</v>
      </c>
      <c r="AP60" s="2" t="str">
        <f>IF($A60&gt;='DB_FG_243way_Regular Symbol'!G$16,"",IF(E60=0,"",IF(OR(E60=$AM$1,E60=$AN$1,E61=$AM$1,E61=$AN$1,E62=$AM$1,E62=$AN$1),0,1)))</f>
        <v/>
      </c>
      <c r="AQ60" s="128">
        <f>IF($A60&gt;='DB_FG_243way_Regular Symbol'!H$16,"",IF(F60=0,"",IF(OR(F60=$AM$1,F60=$AN$1,F61=$AM$1,F61=$AN$1,F62=$AM$1,F62=$AN$1),0,1)))</f>
        <v>0</v>
      </c>
      <c r="AS60" s="342" t="str">
        <f>IF($A60&gt;='DB_FG_243way_Regular Symbol'!D$16,"",IF(B60=0,"",IF(OR(B60=$AM$1,B60=$AT$1,B61=$AM$1,B61=$AT$1,B62=$AM$1,B62=$AT$1),0,1)))</f>
        <v/>
      </c>
      <c r="AT60" s="2" t="str">
        <f>IF($A60&gt;='DB_FG_243way_Regular Symbol'!E$16,"",IF(C60=0,"",IF(OR(C60=$AM$1,C60=$AT$1,C61=$AM$1,C61=$AT$1,C62=$AM$1,C62=$AT$1),0,1)))</f>
        <v/>
      </c>
      <c r="AU60" s="2">
        <f>IF($A60&gt;='DB_FG_243way_Regular Symbol'!F$16,"",IF(D60=0,"",IF(OR(D60=$AM$1,D60=$AT$1,D61=$AM$1,D61=$AT$1,D62=$AM$1,D62=$AT$1),0,1)))</f>
        <v>1</v>
      </c>
      <c r="AV60" s="2" t="str">
        <f>IF($A60&gt;='DB_FG_243way_Regular Symbol'!G$16,"",IF(E60=0,"",IF(OR(E60=$AM$1,E60=$AT$1,E61=$AM$1,E61=$AT$1,E62=$AM$1,E62=$AT$1),0,1)))</f>
        <v/>
      </c>
      <c r="AW60" s="128">
        <f>IF($A60&gt;='DB_FG_243way_Regular Symbol'!H$16,"",IF(F60=0,"",IF(OR(F60=$AM$1,F60=$AT$1,F61=$AM$1,F61=$AT$1,F62=$AM$1,F62=$AT$1),0,1)))</f>
        <v>1</v>
      </c>
      <c r="AY60" s="342" t="str">
        <f>IF($A60&gt;='DB_FG_243way_Regular Symbol'!D$16,"",IF(B60=0,"",IF(OR(B60=$AM$1,B60=$AZ$1,B61=$AM$1,B61=$AZ$1,B62=$AM$1,B62=$AZ$1),0,1)))</f>
        <v/>
      </c>
      <c r="AZ60" s="2" t="str">
        <f>IF($A60&gt;='DB_FG_243way_Regular Symbol'!E$16,"",IF(C60=0,"",IF(OR(C60=$AM$1,C60=$AZ$1,C61=$AM$1,C61=$AZ$1,C62=$AM$1,C62=$AZ$1),0,1)))</f>
        <v/>
      </c>
      <c r="BA60" s="2">
        <f>IF($A60&gt;='DB_FG_243way_Regular Symbol'!F$16,"",IF(D60=0,"",IF(OR(D60=$AM$1,D60=$AZ$1,D61=$AM$1,D61=$AZ$1,D62=$AM$1,D62=$AZ$1),0,1)))</f>
        <v>1</v>
      </c>
      <c r="BB60" s="2" t="str">
        <f>IF($A60&gt;='DB_FG_243way_Regular Symbol'!G$16,"",IF(E60=0,"",IF(OR(E60=$AM$1,E60=$AZ$1,E61=$AM$1,E61=$AZ$1,E62=$AM$1,E62=$AZ$1),0,1)))</f>
        <v/>
      </c>
      <c r="BC60" s="128">
        <f>IF($A60&gt;='DB_FG_243way_Regular Symbol'!H$16,"",IF(F60=0,"",IF(OR(F60=$AM$1,F60=$AZ$1,F61=$AM$1,F61=$AZ$1,F62=$AM$1,F62=$AZ$1),0,1)))</f>
        <v>1</v>
      </c>
      <c r="BE60" s="342"/>
      <c r="BF60" s="2"/>
      <c r="BG60" s="2">
        <f>IF($A60&gt;='DB_FG_243way_Regular Symbol'!F$16,"",IF(D60=0,"",COUNTIF(D60:D62,$BF$1)))</f>
        <v>0</v>
      </c>
      <c r="BH60" s="2" t="str">
        <f>IF($A60&gt;='DB_FG_243way_Regular Symbol'!G$16,"",IF(E60=0,"",COUNTIF(E60:E62,$BF$1)))</f>
        <v/>
      </c>
      <c r="BI60" s="2">
        <f>IF($A60&gt;='DB_FG_243way_Regular Symbol'!H$16,"",IF(F60=0,"",COUNTIF(F60:F62,$BF$1)))</f>
        <v>0</v>
      </c>
      <c r="BK60" s="342"/>
      <c r="BL60" s="2"/>
      <c r="BM60" s="2">
        <f>IF($A60&gt;='DB_FG_243way_Regular Symbol'!F$16,"",IF(D60=0,"",IF(OR(D60=$AM$1,D60=$BL$1,D61=$AM$1,D61=$BL$1,D62=$AM$1,D62=$BL$1),0,1)))</f>
        <v>1</v>
      </c>
      <c r="BN60" s="2" t="str">
        <f>IF($A60&gt;='DB_FG_243way_Regular Symbol'!G$16,"",IF(E60=0,"",IF(OR(E60=$AM$1,E60=$BL$1,E61=$AM$1,E61=$BL$1,E62=$AM$1,E62=$BL$1),0,1)))</f>
        <v/>
      </c>
      <c r="BO60" s="128">
        <f>IF($A60&gt;='DB_FG_243way_Regular Symbol'!H$16,"",IF(F60=0,"",IF(OR(F60=$AM$1,F60=$BL$1,F61=$AM$1,F61=$BL$1,F62=$AM$1,F62=$BL$1),0,1)))</f>
        <v>1</v>
      </c>
      <c r="BQ60" s="2" t="str">
        <f>IF($A60&gt;='DB_FG_243way_Regular Symbol'!D$16,"",IF(B60=0,"",IF(OR(B60=$BQ$1,B60=$BR$1,B61=$BQ$1,B61=$BR$1,B62=$BQ$1,B62=$BR$1),0,1)))</f>
        <v/>
      </c>
      <c r="BR60" s="2" t="str">
        <f>IF($A60&gt;='DB_FG_243way_Regular Symbol'!E$16,"",IF(C60=0,"",IF(OR(C60=$BQ$1,C60=$BR$1,C61=$BQ$1,C61=$BR$1,C62=$BQ$1,C62=$BR$1),0,1)))</f>
        <v/>
      </c>
      <c r="BS60" s="2">
        <f>IF($A60&gt;='DB_FG_243way_Regular Symbol'!F$16,"",IF(D60=0,"",IF(OR(D60=$BQ$1,D60=$BR$1,D61=$BQ$1,D61=$BR$1,D62=$BQ$1,D62=$BR$1),0,1)))</f>
        <v>1</v>
      </c>
      <c r="BT60" s="2" t="str">
        <f>IF($A60&gt;='DB_FG_243way_Regular Symbol'!G$16,"",IF(E60=0,"",IF(OR(E60=$BQ$1,E60=$BR$1,E61=$BQ$1,E61=$BR$1,E62=$BQ$1,E62=$BR$1),0,1)))</f>
        <v/>
      </c>
      <c r="BU60" s="2">
        <f>IF($A60&gt;='DB_FG_243way_Regular Symbol'!H$16,"",IF(F60=0,"",IF(OR(F60=$BQ$1,F60=$BR$1,F61=$BQ$1,F61=$BR$1,F62=$BQ$1,F62=$BR$1),0,1)))</f>
        <v>1</v>
      </c>
      <c r="BW60" s="2" t="str">
        <f>IF($A60&gt;='DB_FG_243way_Regular Symbol'!D$16,"",IF(B60=0,"",IF(OR(B60=$BW$1,B61=$BW$1,B62=$BW$1,B60=$BX$1,B61=$BX$1,B62=$BX$1),0,1)))</f>
        <v/>
      </c>
      <c r="BX60" s="2" t="str">
        <f>IF($A60&gt;='DB_FG_243way_Regular Symbol'!E$16,"",IF(C60=0,"",IF(OR(C60=$BW$1,C61=$BW$1,C62=$BW$1,C60=$BX$1,C61=$BX$1,C62=$BX$1),0,1)))</f>
        <v/>
      </c>
      <c r="BY60" s="2">
        <f>IF($A60&gt;='DB_FG_243way_Regular Symbol'!F$16,"",IF(D60=0,"",IF(OR(D60=$BW$1,D61=$BW$1,D62=$BW$1,D60=$BX$1,D61=$BX$1,D62=$BX$1),0,1)))</f>
        <v>1</v>
      </c>
      <c r="BZ60" s="2" t="str">
        <f>IF($A60&gt;='DB_FG_243way_Regular Symbol'!G$16,"",IF(E60=0,"",IF(OR(E60=$BW$1,E61=$BW$1,E62=$BW$1,E60=$BX$1,E61=$BX$1,E62=$BX$1),0,1)))</f>
        <v/>
      </c>
      <c r="CA60" s="2">
        <f>IF($A60&gt;='DB_FG_243way_Regular Symbol'!H$16,"",IF(F60=0,"",IF(OR(F60=$BW$1,F61=$BW$1,F62=$BW$1,F60=$BX$1,F61=$BX$1,F62=$BX$1),0,1)))</f>
        <v>1</v>
      </c>
      <c r="CC60" s="2" t="str">
        <f>IF($A60&gt;='DB_FG_243way_Regular Symbol'!D$16,"",IF(B60=0,"",IF(OR(B60=$BW$1,B61=$BW$1,B62=$BW$1,B60=$CD$1,B61=$CD$1,B62=$CD$1),0,1)))</f>
        <v/>
      </c>
      <c r="CD60" s="2" t="str">
        <f>IF($A60&gt;='DB_FG_243way_Regular Symbol'!E$16,"",IF(C60=0,"",IF(OR(C60=$BW$1,C61=$BW$1,C62=$BW$1,C60=$CD$1,C61=$CD$1,C62=$CD$1),0,1)))</f>
        <v/>
      </c>
      <c r="CE60" s="2">
        <f>IF($A60&gt;='DB_FG_243way_Regular Symbol'!F$16,"",IF(D60=0,"",IF(OR(D60=$BW$1,D61=$BW$1,D62=$BW$1,D60=$CD$1,D61=$CD$1,D62=$CD$1),0,1)))</f>
        <v>0</v>
      </c>
      <c r="CF60" s="2" t="str">
        <f>IF($A60&gt;='DB_FG_243way_Regular Symbol'!G$16,"",IF(E60=0,"",IF(OR(E60=$BW$1,E61=$BW$1,E62=$BW$1,E60=$CD$1,E61=$CD$1,E62=$CD$1),0,1)))</f>
        <v/>
      </c>
      <c r="CG60" s="2">
        <f>IF($A60&gt;='DB_FG_243way_Regular Symbol'!H$16,"",IF(F60=0,"",IF(OR(F60=$BW$1,F61=$BW$1,F62=$BW$1,F60=$CD$1,F61=$CD$1,F62=$CD$1),0,1)))</f>
        <v>1</v>
      </c>
      <c r="CI60" s="2" t="str">
        <f>IF($A60&gt;='DB_FG_243way_Regular Symbol'!D$16,"",IF(B60=0,"",IF(OR(B60=$BW$1,B61=$BW$1,B62=$BW$1,B60=$CJ$1,B61=$CJ$1,B62=$CJ$1),0,1)))</f>
        <v/>
      </c>
      <c r="CJ60" s="2" t="str">
        <f>IF($A60&gt;='DB_FG_243way_Regular Symbol'!E$16,"",IF(C60=0,"",IF(OR(C60=$BW$1,C61=$BW$1,C62=$BW$1,C60=$CJ$1,C61=$CJ$1,C62=$CJ$1),0,1)))</f>
        <v/>
      </c>
      <c r="CK60" s="2">
        <f>IF($A60&gt;='DB_FG_243way_Regular Symbol'!F$16,"",IF(D60=0,"",IF(OR(D60=$BW$1,D61=$BW$1,D62=$BW$1,D60=$CJ$1,D61=$CJ$1,D62=$CJ$1),0,1)))</f>
        <v>1</v>
      </c>
      <c r="CL60" s="2" t="str">
        <f>IF($A60&gt;='DB_FG_243way_Regular Symbol'!G$16,"",IF(E60=0,"",IF(OR(E60=$BW$1,E61=$BW$1,E62=$BW$1,E60=$CJ$1,E61=$CJ$1,E62=$CJ$1),0,1)))</f>
        <v/>
      </c>
      <c r="CM60" s="2">
        <f>IF($A60&gt;='DB_FG_243way_Regular Symbol'!H$16,"",IF(F60=0,"",IF(OR(F60=$BW$1,F61=$BW$1,F62=$BW$1,F60=$CJ$1,F61=$CJ$1,F62=$CJ$1),0,1)))</f>
        <v>0</v>
      </c>
      <c r="CO60" s="2" t="str">
        <f>IF($A60&gt;='DB_FG_243way_Regular Symbol'!D$16,"",IF(B60=0,"",IF(OR(B60=$BW$1,B61=$BW$1,B62=$BW$1,B60=$CP$1,B61=$CP$1,B62=$CP$1),0,1)))</f>
        <v/>
      </c>
      <c r="CP60" s="2" t="str">
        <f>IF($A60&gt;='DB_FG_243way_Regular Symbol'!E$16,"",IF(C60=0,"",IF(OR(C60=$BW$1,C61=$BW$1,C62=$BW$1,C60=$CP$1,C61=$CP$1,C62=$CP$1),0,1)))</f>
        <v/>
      </c>
      <c r="CQ60" s="2">
        <f>IF($A60&gt;='DB_FG_243way_Regular Symbol'!F$16,"",IF(D60=0,"",IF(OR(D60=$BW$1,D61=$BW$1,D62=$BW$1,D60=$CP$1,D61=$CP$1,D62=$CP$1),0,1)))</f>
        <v>1</v>
      </c>
      <c r="CR60" s="2" t="str">
        <f>IF($A60&gt;='DB_FG_243way_Regular Symbol'!G$16,"",IF(E60=0,"",IF(OR(E60=$BW$1,E61=$BW$1,E62=$BW$1,E60=$CP$1,E61=$CP$1,E62=$CP$1),0,1)))</f>
        <v/>
      </c>
      <c r="CS60" s="2">
        <f>IF($A60&gt;='DB_FG_243way_Regular Symbol'!H$16,"",IF(F60=0,"",IF(OR(F60=$BW$1,F61=$BW$1,F62=$BW$1,F60=$CP$1,F61=$CP$1,F62=$CP$1),0,1)))</f>
        <v>1</v>
      </c>
      <c r="CU60" s="2" t="str">
        <f>IF($A60&gt;='DB_FG_243way_Regular Symbol'!D$16,"",IF(B60=0,"",IF(OR(B60=$BW$1,B61=$BW$1,B62=$BW$1,B60=$CV$1,B61=$CV$1,B62=$CV$1),0,1)))</f>
        <v/>
      </c>
      <c r="CV60" s="2" t="str">
        <f>IF($A60&gt;='DB_FG_243way_Regular Symbol'!E$16,"",IF(C60=0,"",IF(OR(C60=$BW$1,C61=$BW$1,C62=$BW$1,C60=$CV$1,C61=$CV$1,C62=$CV$1),0,1)))</f>
        <v/>
      </c>
      <c r="CW60" s="2">
        <f>IF($A60&gt;='DB_FG_243way_Regular Symbol'!F$16,"",IF(D60=0,"",IF(OR(D60=$BW$1,D61=$BW$1,D62=$BW$1,D60=$CV$1,D61=$CV$1,D62=$CV$1),0,1)))</f>
        <v>0</v>
      </c>
      <c r="CX60" s="2" t="str">
        <f>IF($A60&gt;='DB_FG_243way_Regular Symbol'!G$16,"",IF(E60=0,"",IF(OR(E60=$BW$1,E61=$BW$1,E62=$BW$1,E60=$CV$1,E61=$CV$1,E62=$CV$1),0,1)))</f>
        <v/>
      </c>
      <c r="CY60" s="2">
        <f>IF($A60&gt;='DB_FG_243way_Regular Symbol'!H$16,"",IF(F60=0,"",IF(OR(F60=$BW$1,F61=$BW$1,F62=$BW$1,F60=$CV$1,F61=$CV$1,F62=$CV$1),0,1)))</f>
        <v>1</v>
      </c>
    </row>
    <row r="61" spans="1:103">
      <c r="A61" s="341">
        <f>IF('DB_FG_243way_Regular Symbol'!L60="","",'DB_FG_243way_Regular Symbol'!L60)</f>
        <v>57</v>
      </c>
      <c r="B61" s="184" t="str">
        <f>IF('DB_FG_243way_Regular Symbol'!M60="",
IF($A61-'DB_FG_243way_Regular Symbol'!D$16&gt;='DB_FG_243way_RegularＸ_W()'!B$2-1,"",VLOOKUP($A61-'DB_FG_243way_Regular Symbol'!D$16,'DB_FG_243way_Regular Symbol'!$L$3:$Q$99,'DB_FG_243way_RegularＸ_W()'!B$3+1,FALSE)),
'DB_FG_243way_Regular Symbol'!M60)</f>
        <v/>
      </c>
      <c r="C61" s="184" t="str">
        <f>IF('DB_FG_243way_Regular Symbol'!N60="",
IF($A61-'DB_FG_243way_Regular Symbol'!E$16&gt;='DB_FG_243way_RegularＸ_W()'!C$2-1,"",VLOOKUP($A61-'DB_FG_243way_Regular Symbol'!E$16,'DB_FG_243way_Regular Symbol'!$L$3:$Q$99,'DB_FG_243way_RegularＸ_W()'!C$3+1,FALSE)),
'DB_FG_243way_Regular Symbol'!N60)</f>
        <v/>
      </c>
      <c r="D61" s="184" t="str">
        <f>IF('DB_FG_243way_Regular Symbol'!O60="",
IF($A61-'DB_FG_243way_Regular Symbol'!F$16&gt;='DB_FG_243way_RegularＸ_W()'!D$2-1,"",VLOOKUP($A61-'DB_FG_243way_Regular Symbol'!F$16,'DB_FG_243way_Regular Symbol'!$L$3:$Q$99,'DB_FG_243way_RegularＸ_W()'!D$3+1,FALSE)),
'DB_FG_243way_Regular Symbol'!O60)</f>
        <v>Q</v>
      </c>
      <c r="E61" s="184" t="str">
        <f>IF('DB_FG_243way_Regular Symbol'!P60="",
IF($A61-'DB_FG_243way_Regular Symbol'!G$16&gt;='DB_FG_243way_RegularＸ_W()'!E$2-1,"",VLOOKUP($A61-'DB_FG_243way_Regular Symbol'!G$16,'DB_FG_243way_Regular Symbol'!$L$3:$Q$99,'DB_FG_243way_RegularＸ_W()'!E$3+1,FALSE)),
'DB_FG_243way_Regular Symbol'!P60)</f>
        <v/>
      </c>
      <c r="F61" s="358" t="str">
        <f>IF('DB_FG_243way_Regular Symbol'!Q60="",
IF($A61-'DB_FG_243way_Regular Symbol'!H$16&gt;='DB_FG_243way_RegularＸ_W()'!F$2-1,"",VLOOKUP($A61-'DB_FG_243way_Regular Symbol'!H$16,'DB_FG_243way_Regular Symbol'!$L$3:$Q$99,'DB_FG_243way_RegularＸ_W()'!F$3+1,FALSE)),
'DB_FG_243way_Regular Symbol'!Q60)</f>
        <v>M5</v>
      </c>
      <c r="O61" s="342" t="str">
        <f>IF($A61&gt;='DB_FG_243way_Regular Symbol'!D$16,"",IF(B61=0,"",IF(OR(B61=$O$1,B61=$P$1,B62=$O$1,B62=$P$1,B63=$O$1,B63=$P$1),0,1)))</f>
        <v/>
      </c>
      <c r="P61" s="2" t="str">
        <f>IF($A61&gt;='DB_FG_243way_Regular Symbol'!E$16,"",IF(C61=0,"",IF(OR(C61=$O$1,C61=$P$1,C62=$O$1,C62=$P$1,C63=$O$1,C63=$P$1),0,1)))</f>
        <v/>
      </c>
      <c r="Q61" s="2">
        <f>IF($A61&gt;='DB_FG_243way_Regular Symbol'!F$16,"",IF(D61=0,"",IF(OR(D61=$O$1,D61=$P$1,D62=$O$1,D62=$P$1,D63=$O$1,D63=$P$1),0,1)))</f>
        <v>0</v>
      </c>
      <c r="R61" s="2" t="str">
        <f>IF($A61&gt;='DB_FG_243way_Regular Symbol'!G$16,"",IF(E61=0,"",IF(OR(E61=$O$1,E61=$P$1,E62=$O$1,E62=$P$1,E63=$O$1,E63=$P$1),0,1)))</f>
        <v/>
      </c>
      <c r="S61" s="128">
        <f>IF($A61&gt;='DB_FG_243way_Regular Symbol'!H$16,"",IF(F61=0,"",IF(OR(F61=$O$1,F61=$P$1,F62=$O$1,F62=$P$1,F63=$O$1,F63=$P$1),0,1)))</f>
        <v>1</v>
      </c>
      <c r="U61" s="342" t="str">
        <f>IF($A61&gt;='DB_FG_243way_Regular Symbol'!D$16,"",IF(B61=0,"",IF(OR(B61=$U$1,B61=$V$1,B62=$U$1,B62=$V$1,B63=$U$1,B63=$V$1),0,1)))</f>
        <v/>
      </c>
      <c r="V61" s="2" t="str">
        <f>IF($A61&gt;='DB_FG_243way_Regular Symbol'!E$16,"",IF(C61=0,"",IF(OR(C61=$U$1,C61=$V$1,C62=$U$1,C62=$V$1,C63=$U$1,C63=$V$1),0,1)))</f>
        <v/>
      </c>
      <c r="W61" s="2">
        <f>IF($A61&gt;='DB_FG_243way_Regular Symbol'!F$16,"",IF(D61=0,"",IF(OR(D61=$U$1,D61=$V$1,D62=$U$1,D62=$V$1,D63=$U$1,D63=$V$1),0,1)))</f>
        <v>0</v>
      </c>
      <c r="X61" s="2" t="str">
        <f>IF($A61&gt;='DB_FG_243way_Regular Symbol'!G$16,"",IF(E61=0,"",IF(OR(E61=$U$1,E61=$V$1,E62=$U$1,E62=$V$1,E63=$U$1,E63=$V$1),0,1)))</f>
        <v/>
      </c>
      <c r="Y61" s="128">
        <f>IF($A61&gt;='DB_FG_243way_Regular Symbol'!H$16,"",IF(F61=0,"",IF(OR(F61=$U$1,F61=$V$1,F62=$U$1,F62=$V$1,F63=$U$1,F63=$V$1),0,1)))</f>
        <v>0</v>
      </c>
      <c r="AA61" s="342" t="str">
        <f>IF($A61&gt;='DB_FG_243way_Regular Symbol'!D$16,"",IF(B61=0,"",IF(OR(B61=$AA$1,B61=$AB$1,B62=$AA$1,B62=$AB$1,B63=$AA$1,,B63=$AB$1),0,1)))</f>
        <v/>
      </c>
      <c r="AB61" s="2" t="str">
        <f>IF($A61&gt;='DB_FG_243way_Regular Symbol'!E$16,"",IF(C61=0,"",IF(OR(C61=$AA$1,C61=$AB$1,C62=$AA$1,C62=$AB$1,C63=$AA$1,,C63=$AB$1),0,1)))</f>
        <v/>
      </c>
      <c r="AC61" s="2">
        <f>IF($A61&gt;='DB_FG_243way_Regular Symbol'!F$16,"",IF(D61=0,"",IF(OR(D61=$AA$1,D61=$AB$1,D62=$AA$1,D62=$AB$1,D63=$AA$1,,D63=$AB$1),0,1)))</f>
        <v>1</v>
      </c>
      <c r="AD61" s="2" t="str">
        <f>IF($A61&gt;='DB_FG_243way_Regular Symbol'!G$16,"",IF(E61=0,"",IF(OR(E61=$AA$1,E61=$AB$1,E62=$AA$1,E62=$AB$1,E63=$AA$1,,E63=$AB$1),0,1)))</f>
        <v/>
      </c>
      <c r="AE61" s="128">
        <f>IF($A61&gt;='DB_FG_243way_Regular Symbol'!H$16,"",IF(F61=0,"",IF(OR(F61=$AA$1,F61=$AB$1,F62=$AA$1,F62=$AB$1,F63=$AA$1,,F63=$AB$1),0,1)))</f>
        <v>1</v>
      </c>
      <c r="AG61" s="342" t="str">
        <f>IF($A61&gt;='DB_FG_243way_Regular Symbol'!D$16,"",IF(B61=0,"",IF(OR(B61=$AG$1,B61=$AH$1,B62=$AG$1,B62=$AH$1,B63=$AG$1,B63=$AH$1),0,1)))</f>
        <v/>
      </c>
      <c r="AH61" s="2" t="str">
        <f>IF($A61&gt;='DB_FG_243way_Regular Symbol'!E$16,"",IF(C61=0,"",IF(OR(C61=$AG$1,C61=$AH$1,C62=$AG$1,C62=$AH$1,C63=$AG$1,C63=$AH$1),0,1)))</f>
        <v/>
      </c>
      <c r="AI61" s="2">
        <f>IF($A61&gt;='DB_FG_243way_Regular Symbol'!F$16,"",IF(D61=0,"",IF(OR(D61=$AG$1,D61=$AH$1,D62=$AG$1,D62=$AH$1,D63=$AG$1,D63=$AH$1),0,1)))</f>
        <v>1</v>
      </c>
      <c r="AJ61" s="2" t="str">
        <f>IF($A61&gt;='DB_FG_243way_Regular Symbol'!G$16,"",IF(E61=0,"",IF(OR(E61=$AG$1,E61=$AH$1,E62=$AG$1,E62=$AH$1,E63=$AG$1,E63=$AH$1),0,1)))</f>
        <v/>
      </c>
      <c r="AK61" s="128">
        <f>IF($A61&gt;='DB_FG_243way_Regular Symbol'!H$16,"",IF(F61=0,"",IF(OR(F61=$AG$1,F61=$AH$1,F62=$AG$1,F62=$AH$1,F63=$AG$1,F63=$AH$1),0,1)))</f>
        <v>1</v>
      </c>
      <c r="AM61" s="342" t="str">
        <f>IF($A61&gt;='DB_FG_243way_Regular Symbol'!D$16,"",IF(B61=0,"",IF(OR(B61=$AM$1,B61=$AN$1,B62=$AM$1,B62=$AN$1,B63=$AM$1,B63=$AN$1),0,1)))</f>
        <v/>
      </c>
      <c r="AN61" s="2" t="str">
        <f>IF($A61&gt;='DB_FG_243way_Regular Symbol'!E$16,"",IF(C61=0,"",IF(OR(C61=$AM$1,C61=$AN$1,C62=$AM$1,C62=$AN$1,C63=$AM$1,C63=$AN$1),0,1)))</f>
        <v/>
      </c>
      <c r="AO61" s="2">
        <f>IF($A61&gt;='DB_FG_243way_Regular Symbol'!F$16,"",IF(D61=0,"",IF(OR(D61=$AM$1,D61=$AN$1,D62=$AM$1,D62=$AN$1,D63=$AM$1,D63=$AN$1),0,1)))</f>
        <v>1</v>
      </c>
      <c r="AP61" s="2" t="str">
        <f>IF($A61&gt;='DB_FG_243way_Regular Symbol'!G$16,"",IF(E61=0,"",IF(OR(E61=$AM$1,E61=$AN$1,E62=$AM$1,E62=$AN$1,E63=$AM$1,E63=$AN$1),0,1)))</f>
        <v/>
      </c>
      <c r="AQ61" s="128">
        <f>IF($A61&gt;='DB_FG_243way_Regular Symbol'!H$16,"",IF(F61=0,"",IF(OR(F61=$AM$1,F61=$AN$1,F62=$AM$1,F62=$AN$1,F63=$AM$1,F63=$AN$1),0,1)))</f>
        <v>0</v>
      </c>
      <c r="AS61" s="342" t="str">
        <f>IF($A61&gt;='DB_FG_243way_Regular Symbol'!D$16,"",IF(B61=0,"",IF(OR(B61=$AM$1,B61=$AT$1,B62=$AM$1,B62=$AT$1,B63=$AM$1,B63=$AT$1),0,1)))</f>
        <v/>
      </c>
      <c r="AT61" s="2" t="str">
        <f>IF($A61&gt;='DB_FG_243way_Regular Symbol'!E$16,"",IF(C61=0,"",IF(OR(C61=$AM$1,C61=$AT$1,C62=$AM$1,C62=$AT$1,C63=$AM$1,C63=$AT$1),0,1)))</f>
        <v/>
      </c>
      <c r="AU61" s="2">
        <f>IF($A61&gt;='DB_FG_243way_Regular Symbol'!F$16,"",IF(D61=0,"",IF(OR(D61=$AM$1,D61=$AT$1,D62=$AM$1,D62=$AT$1,D63=$AM$1,D63=$AT$1),0,1)))</f>
        <v>1</v>
      </c>
      <c r="AV61" s="2" t="str">
        <f>IF($A61&gt;='DB_FG_243way_Regular Symbol'!G$16,"",IF(E61=0,"",IF(OR(E61=$AM$1,E61=$AT$1,E62=$AM$1,E62=$AT$1,E63=$AM$1,E63=$AT$1),0,1)))</f>
        <v/>
      </c>
      <c r="AW61" s="128">
        <f>IF($A61&gt;='DB_FG_243way_Regular Symbol'!H$16,"",IF(F61=0,"",IF(OR(F61=$AM$1,F61=$AT$1,F62=$AM$1,F62=$AT$1,F63=$AM$1,F63=$AT$1),0,1)))</f>
        <v>1</v>
      </c>
      <c r="AY61" s="342" t="str">
        <f>IF($A61&gt;='DB_FG_243way_Regular Symbol'!D$16,"",IF(B61=0,"",IF(OR(B61=$AM$1,B61=$AZ$1,B62=$AM$1,B62=$AZ$1,B63=$AM$1,B63=$AZ$1),0,1)))</f>
        <v/>
      </c>
      <c r="AZ61" s="2" t="str">
        <f>IF($A61&gt;='DB_FG_243way_Regular Symbol'!E$16,"",IF(C61=0,"",IF(OR(C61=$AM$1,C61=$AZ$1,C62=$AM$1,C62=$AZ$1,C63=$AM$1,C63=$AZ$1),0,1)))</f>
        <v/>
      </c>
      <c r="BA61" s="2">
        <f>IF($A61&gt;='DB_FG_243way_Regular Symbol'!F$16,"",IF(D61=0,"",IF(OR(D61=$AM$1,D61=$AZ$1,D62=$AM$1,D62=$AZ$1,D63=$AM$1,D63=$AZ$1),0,1)))</f>
        <v>1</v>
      </c>
      <c r="BB61" s="2" t="str">
        <f>IF($A61&gt;='DB_FG_243way_Regular Symbol'!G$16,"",IF(E61=0,"",IF(OR(E61=$AM$1,E61=$AZ$1,E62=$AM$1,E62=$AZ$1,E63=$AM$1,E63=$AZ$1),0,1)))</f>
        <v/>
      </c>
      <c r="BC61" s="128">
        <f>IF($A61&gt;='DB_FG_243way_Regular Symbol'!H$16,"",IF(F61=0,"",IF(OR(F61=$AM$1,F61=$AZ$1,F62=$AM$1,F62=$AZ$1,F63=$AM$1,F63=$AZ$1),0,1)))</f>
        <v>1</v>
      </c>
      <c r="BE61" s="342"/>
      <c r="BF61" s="2"/>
      <c r="BG61" s="2">
        <f>IF($A61&gt;='DB_FG_243way_Regular Symbol'!F$16,"",IF(D61=0,"",COUNTIF(D61:D63,$BF$1)))</f>
        <v>0</v>
      </c>
      <c r="BH61" s="2" t="str">
        <f>IF($A61&gt;='DB_FG_243way_Regular Symbol'!G$16,"",IF(E61=0,"",COUNTIF(E61:E63,$BF$1)))</f>
        <v/>
      </c>
      <c r="BI61" s="2">
        <f>IF($A61&gt;='DB_FG_243way_Regular Symbol'!H$16,"",IF(F61=0,"",COUNTIF(F61:F63,$BF$1)))</f>
        <v>0</v>
      </c>
      <c r="BK61" s="342"/>
      <c r="BL61" s="2"/>
      <c r="BM61" s="2">
        <f>IF($A61&gt;='DB_FG_243way_Regular Symbol'!F$16,"",IF(D61=0,"",IF(OR(D61=$AM$1,D61=$BL$1,D62=$AM$1,D62=$BL$1,D63=$AM$1,D63=$BL$1),0,1)))</f>
        <v>1</v>
      </c>
      <c r="BN61" s="2" t="str">
        <f>IF($A61&gt;='DB_FG_243way_Regular Symbol'!G$16,"",IF(E61=0,"",IF(OR(E61=$AM$1,E61=$BL$1,E62=$AM$1,E62=$BL$1,E63=$AM$1,E63=$BL$1),0,1)))</f>
        <v/>
      </c>
      <c r="BO61" s="128">
        <f>IF($A61&gt;='DB_FG_243way_Regular Symbol'!H$16,"",IF(F61=0,"",IF(OR(F61=$AM$1,F61=$BL$1,F62=$AM$1,F62=$BL$1,F63=$AM$1,F63=$BL$1),0,1)))</f>
        <v>1</v>
      </c>
      <c r="BQ61" s="2" t="str">
        <f>IF($A61&gt;='DB_FG_243way_Regular Symbol'!D$16,"",IF(B61=0,"",IF(OR(B61=$BQ$1,B61=$BR$1,B62=$BQ$1,B62=$BR$1,B63=$BQ$1,B63=$BR$1),0,1)))</f>
        <v/>
      </c>
      <c r="BR61" s="2" t="str">
        <f>IF($A61&gt;='DB_FG_243way_Regular Symbol'!E$16,"",IF(C61=0,"",IF(OR(C61=$BQ$1,C61=$BR$1,C62=$BQ$1,C62=$BR$1,C63=$BQ$1,C63=$BR$1),0,1)))</f>
        <v/>
      </c>
      <c r="BS61" s="2">
        <f>IF($A61&gt;='DB_FG_243way_Regular Symbol'!F$16,"",IF(D61=0,"",IF(OR(D61=$BQ$1,D61=$BR$1,D62=$BQ$1,D62=$BR$1,D63=$BQ$1,D63=$BR$1),0,1)))</f>
        <v>1</v>
      </c>
      <c r="BT61" s="2" t="str">
        <f>IF($A61&gt;='DB_FG_243way_Regular Symbol'!G$16,"",IF(E61=0,"",IF(OR(E61=$BQ$1,E61=$BR$1,E62=$BQ$1,E62=$BR$1,E63=$BQ$1,E63=$BR$1),0,1)))</f>
        <v/>
      </c>
      <c r="BU61" s="2">
        <f>IF($A61&gt;='DB_FG_243way_Regular Symbol'!H$16,"",IF(F61=0,"",IF(OR(F61=$BQ$1,F61=$BR$1,F62=$BQ$1,F62=$BR$1,F63=$BQ$1,F63=$BR$1),0,1)))</f>
        <v>1</v>
      </c>
      <c r="BW61" s="2" t="str">
        <f>IF($A61&gt;='DB_FG_243way_Regular Symbol'!D$16,"",IF(B61=0,"",IF(OR(B61=$BW$1,B62=$BW$1,B63=$BW$1,B61=$BX$1,B62=$BX$1,B63=$BX$1),0,1)))</f>
        <v/>
      </c>
      <c r="BX61" s="2" t="str">
        <f>IF($A61&gt;='DB_FG_243way_Regular Symbol'!E$16,"",IF(C61=0,"",IF(OR(C61=$BW$1,C62=$BW$1,C63=$BW$1,C61=$BX$1,C62=$BX$1,C63=$BX$1),0,1)))</f>
        <v/>
      </c>
      <c r="BY61" s="2">
        <f>IF($A61&gt;='DB_FG_243way_Regular Symbol'!F$16,"",IF(D61=0,"",IF(OR(D61=$BW$1,D62=$BW$1,D63=$BW$1,D61=$BX$1,D62=$BX$1,D63=$BX$1),0,1)))</f>
        <v>1</v>
      </c>
      <c r="BZ61" s="2" t="str">
        <f>IF($A61&gt;='DB_FG_243way_Regular Symbol'!G$16,"",IF(E61=0,"",IF(OR(E61=$BW$1,E62=$BW$1,E63=$BW$1,E61=$BX$1,E62=$BX$1,E63=$BX$1),0,1)))</f>
        <v/>
      </c>
      <c r="CA61" s="2">
        <f>IF($A61&gt;='DB_FG_243way_Regular Symbol'!H$16,"",IF(F61=0,"",IF(OR(F61=$BW$1,F62=$BW$1,F63=$BW$1,F61=$BX$1,F62=$BX$1,F63=$BX$1),0,1)))</f>
        <v>1</v>
      </c>
      <c r="CC61" s="2" t="str">
        <f>IF($A61&gt;='DB_FG_243way_Regular Symbol'!D$16,"",IF(B61=0,"",IF(OR(B61=$BW$1,B62=$BW$1,B63=$BW$1,B61=$CD$1,B62=$CD$1,B63=$CD$1),0,1)))</f>
        <v/>
      </c>
      <c r="CD61" s="2" t="str">
        <f>IF($A61&gt;='DB_FG_243way_Regular Symbol'!E$16,"",IF(C61=0,"",IF(OR(C61=$BW$1,C62=$BW$1,C63=$BW$1,C61=$CD$1,C62=$CD$1,C63=$CD$1),0,1)))</f>
        <v/>
      </c>
      <c r="CE61" s="2">
        <f>IF($A61&gt;='DB_FG_243way_Regular Symbol'!F$16,"",IF(D61=0,"",IF(OR(D61=$BW$1,D62=$BW$1,D63=$BW$1,D61=$CD$1,D62=$CD$1,D63=$CD$1),0,1)))</f>
        <v>0</v>
      </c>
      <c r="CF61" s="2" t="str">
        <f>IF($A61&gt;='DB_FG_243way_Regular Symbol'!G$16,"",IF(E61=0,"",IF(OR(E61=$BW$1,E62=$BW$1,E63=$BW$1,E61=$CD$1,E62=$CD$1,E63=$CD$1),0,1)))</f>
        <v/>
      </c>
      <c r="CG61" s="2">
        <f>IF($A61&gt;='DB_FG_243way_Regular Symbol'!H$16,"",IF(F61=0,"",IF(OR(F61=$BW$1,F62=$BW$1,F63=$BW$1,F61=$CD$1,F62=$CD$1,F63=$CD$1),0,1)))</f>
        <v>0</v>
      </c>
      <c r="CI61" s="2" t="str">
        <f>IF($A61&gt;='DB_FG_243way_Regular Symbol'!D$16,"",IF(B61=0,"",IF(OR(B61=$BW$1,B62=$BW$1,B63=$BW$1,B61=$CJ$1,B62=$CJ$1,B63=$CJ$1),0,1)))</f>
        <v/>
      </c>
      <c r="CJ61" s="2" t="str">
        <f>IF($A61&gt;='DB_FG_243way_Regular Symbol'!E$16,"",IF(C61=0,"",IF(OR(C61=$BW$1,C62=$BW$1,C63=$BW$1,C61=$CJ$1,C62=$CJ$1,C63=$CJ$1),0,1)))</f>
        <v/>
      </c>
      <c r="CK61" s="2">
        <f>IF($A61&gt;='DB_FG_243way_Regular Symbol'!F$16,"",IF(D61=0,"",IF(OR(D61=$BW$1,D62=$BW$1,D63=$BW$1,D61=$CJ$1,D62=$CJ$1,D63=$CJ$1),0,1)))</f>
        <v>1</v>
      </c>
      <c r="CL61" s="2" t="str">
        <f>IF($A61&gt;='DB_FG_243way_Regular Symbol'!G$16,"",IF(E61=0,"",IF(OR(E61=$BW$1,E62=$BW$1,E63=$BW$1,E61=$CJ$1,E62=$CJ$1,E63=$CJ$1),0,1)))</f>
        <v/>
      </c>
      <c r="CM61" s="2">
        <f>IF($A61&gt;='DB_FG_243way_Regular Symbol'!H$16,"",IF(F61=0,"",IF(OR(F61=$BW$1,F62=$BW$1,F63=$BW$1,F61=$CJ$1,F62=$CJ$1,F63=$CJ$1),0,1)))</f>
        <v>1</v>
      </c>
      <c r="CO61" s="2" t="str">
        <f>IF($A61&gt;='DB_FG_243way_Regular Symbol'!D$16,"",IF(B61=0,"",IF(OR(B61=$BW$1,B62=$BW$1,B63=$BW$1,B61=$CP$1,B62=$CP$1,B63=$CP$1),0,1)))</f>
        <v/>
      </c>
      <c r="CP61" s="2" t="str">
        <f>IF($A61&gt;='DB_FG_243way_Regular Symbol'!E$16,"",IF(C61=0,"",IF(OR(C61=$BW$1,C62=$BW$1,C63=$BW$1,C61=$CP$1,C62=$CP$1,C63=$CP$1),0,1)))</f>
        <v/>
      </c>
      <c r="CQ61" s="2">
        <f>IF($A61&gt;='DB_FG_243way_Regular Symbol'!F$16,"",IF(D61=0,"",IF(OR(D61=$BW$1,D62=$BW$1,D63=$BW$1,D61=$CP$1,D62=$CP$1,D63=$CP$1),0,1)))</f>
        <v>1</v>
      </c>
      <c r="CR61" s="2" t="str">
        <f>IF($A61&gt;='DB_FG_243way_Regular Symbol'!G$16,"",IF(E61=0,"",IF(OR(E61=$BW$1,E62=$BW$1,E63=$BW$1,E61=$CP$1,E62=$CP$1,E63=$CP$1),0,1)))</f>
        <v/>
      </c>
      <c r="CS61" s="2">
        <f>IF($A61&gt;='DB_FG_243way_Regular Symbol'!H$16,"",IF(F61=0,"",IF(OR(F61=$BW$1,F62=$BW$1,F63=$BW$1,F61=$CP$1,F62=$CP$1,F63=$CP$1),0,1)))</f>
        <v>1</v>
      </c>
      <c r="CU61" s="2" t="str">
        <f>IF($A61&gt;='DB_FG_243way_Regular Symbol'!D$16,"",IF(B61=0,"",IF(OR(B61=$BW$1,B62=$BW$1,B63=$BW$1,B61=$CV$1,B62=$CV$1,B63=$CV$1),0,1)))</f>
        <v/>
      </c>
      <c r="CV61" s="2" t="str">
        <f>IF($A61&gt;='DB_FG_243way_Regular Symbol'!E$16,"",IF(C61=0,"",IF(OR(C61=$BW$1,C62=$BW$1,C63=$BW$1,C61=$CV$1,C62=$CV$1,C63=$CV$1),0,1)))</f>
        <v/>
      </c>
      <c r="CW61" s="2">
        <f>IF($A61&gt;='DB_FG_243way_Regular Symbol'!F$16,"",IF(D61=0,"",IF(OR(D61=$BW$1,D62=$BW$1,D63=$BW$1,D61=$CV$1,D62=$CV$1,D63=$CV$1),0,1)))</f>
        <v>1</v>
      </c>
      <c r="CX61" s="2" t="str">
        <f>IF($A61&gt;='DB_FG_243way_Regular Symbol'!G$16,"",IF(E61=0,"",IF(OR(E61=$BW$1,E62=$BW$1,E63=$BW$1,E61=$CV$1,E62=$CV$1,E63=$CV$1),0,1)))</f>
        <v/>
      </c>
      <c r="CY61" s="2">
        <f>IF($A61&gt;='DB_FG_243way_Regular Symbol'!H$16,"",IF(F61=0,"",IF(OR(F61=$BW$1,F62=$BW$1,F63=$BW$1,F61=$CV$1,F62=$CV$1,F63=$CV$1),0,1)))</f>
        <v>1</v>
      </c>
    </row>
    <row r="62" spans="1:103">
      <c r="A62" s="341">
        <f>IF('DB_FG_243way_Regular Symbol'!L61="","",'DB_FG_243way_Regular Symbol'!L61)</f>
        <v>58</v>
      </c>
      <c r="B62" s="184" t="str">
        <f>IF('DB_FG_243way_Regular Symbol'!M61="",
IF($A62-'DB_FG_243way_Regular Symbol'!D$16&gt;='DB_FG_243way_RegularＸ_W()'!B$2-1,"",VLOOKUP($A62-'DB_FG_243way_Regular Symbol'!D$16,'DB_FG_243way_Regular Symbol'!$L$3:$Q$99,'DB_FG_243way_RegularＸ_W()'!B$3+1,FALSE)),
'DB_FG_243way_Regular Symbol'!M61)</f>
        <v/>
      </c>
      <c r="C62" s="184" t="str">
        <f>IF('DB_FG_243way_Regular Symbol'!N61="",
IF($A62-'DB_FG_243way_Regular Symbol'!E$16&gt;='DB_FG_243way_RegularＸ_W()'!C$2-1,"",VLOOKUP($A62-'DB_FG_243way_Regular Symbol'!E$16,'DB_FG_243way_Regular Symbol'!$L$3:$Q$99,'DB_FG_243way_RegularＸ_W()'!C$3+1,FALSE)),
'DB_FG_243way_Regular Symbol'!N61)</f>
        <v/>
      </c>
      <c r="D62" s="184" t="str">
        <f>IF('DB_FG_243way_Regular Symbol'!O61="",
IF($A62-'DB_FG_243way_Regular Symbol'!F$16&gt;='DB_FG_243way_RegularＸ_W()'!D$2-1,"",VLOOKUP($A62-'DB_FG_243way_Regular Symbol'!F$16,'DB_FG_243way_Regular Symbol'!$L$3:$Q$99,'DB_FG_243way_RegularＸ_W()'!D$3+1,FALSE)),
'DB_FG_243way_Regular Symbol'!O61)</f>
        <v>M1</v>
      </c>
      <c r="E62" s="184" t="str">
        <f>IF('DB_FG_243way_Regular Symbol'!P61="",
IF($A62-'DB_FG_243way_Regular Symbol'!G$16&gt;='DB_FG_243way_RegularＸ_W()'!E$2-1,"",VLOOKUP($A62-'DB_FG_243way_Regular Symbol'!G$16,'DB_FG_243way_Regular Symbol'!$L$3:$Q$99,'DB_FG_243way_RegularＸ_W()'!E$3+1,FALSE)),
'DB_FG_243way_Regular Symbol'!P61)</f>
        <v/>
      </c>
      <c r="F62" s="358" t="str">
        <f>IF('DB_FG_243way_Regular Symbol'!Q61="",
IF($A62-'DB_FG_243way_Regular Symbol'!H$16&gt;='DB_FG_243way_RegularＸ_W()'!F$2-1,"",VLOOKUP($A62-'DB_FG_243way_Regular Symbol'!H$16,'DB_FG_243way_Regular Symbol'!$L$3:$Q$99,'DB_FG_243way_RegularＸ_W()'!F$3+1,FALSE)),
'DB_FG_243way_Regular Symbol'!Q61)</f>
        <v>M2</v>
      </c>
      <c r="O62" s="342" t="str">
        <f>IF($A62&gt;='DB_FG_243way_Regular Symbol'!D$16,"",IF(B62=0,"",IF(OR(B62=$O$1,B62=$P$1,B63=$O$1,B63=$P$1,B64=$O$1,B64=$P$1),0,1)))</f>
        <v/>
      </c>
      <c r="P62" s="2" t="str">
        <f>IF($A62&gt;='DB_FG_243way_Regular Symbol'!E$16,"",IF(C62=0,"",IF(OR(C62=$O$1,C62=$P$1,C63=$O$1,C63=$P$1,C64=$O$1,C64=$P$1),0,1)))</f>
        <v/>
      </c>
      <c r="Q62" s="2">
        <f>IF($A62&gt;='DB_FG_243way_Regular Symbol'!F$16,"",IF(D62=0,"",IF(OR(D62=$O$1,D62=$P$1,D63=$O$1,D63=$P$1,D64=$O$1,D64=$P$1),0,1)))</f>
        <v>0</v>
      </c>
      <c r="R62" s="2" t="str">
        <f>IF($A62&gt;='DB_FG_243way_Regular Symbol'!G$16,"",IF(E62=0,"",IF(OR(E62=$O$1,E62=$P$1,E63=$O$1,E63=$P$1,E64=$O$1,E64=$P$1),0,1)))</f>
        <v/>
      </c>
      <c r="S62" s="128">
        <f>IF($A62&gt;='DB_FG_243way_Regular Symbol'!H$16,"",IF(F62=0,"",IF(OR(F62=$O$1,F62=$P$1,F63=$O$1,F63=$P$1,F64=$O$1,F64=$P$1),0,1)))</f>
        <v>1</v>
      </c>
      <c r="U62" s="342" t="str">
        <f>IF($A62&gt;='DB_FG_243way_Regular Symbol'!D$16,"",IF(B62=0,"",IF(OR(B62=$U$1,B62=$V$1,B63=$U$1,B63=$V$1,B64=$U$1,B64=$V$1),0,1)))</f>
        <v/>
      </c>
      <c r="V62" s="2" t="str">
        <f>IF($A62&gt;='DB_FG_243way_Regular Symbol'!E$16,"",IF(C62=0,"",IF(OR(C62=$U$1,C62=$V$1,C63=$U$1,C63=$V$1,C64=$U$1,C64=$V$1),0,1)))</f>
        <v/>
      </c>
      <c r="W62" s="2">
        <f>IF($A62&gt;='DB_FG_243way_Regular Symbol'!F$16,"",IF(D62=0,"",IF(OR(D62=$U$1,D62=$V$1,D63=$U$1,D63=$V$1,D64=$U$1,D64=$V$1),0,1)))</f>
        <v>0</v>
      </c>
      <c r="X62" s="2" t="str">
        <f>IF($A62&gt;='DB_FG_243way_Regular Symbol'!G$16,"",IF(E62=0,"",IF(OR(E62=$U$1,E62=$V$1,E63=$U$1,E63=$V$1,E64=$U$1,E64=$V$1),0,1)))</f>
        <v/>
      </c>
      <c r="Y62" s="128">
        <f>IF($A62&gt;='DB_FG_243way_Regular Symbol'!H$16,"",IF(F62=0,"",IF(OR(F62=$U$1,F62=$V$1,F63=$U$1,F63=$V$1,F64=$U$1,F64=$V$1),0,1)))</f>
        <v>0</v>
      </c>
      <c r="AA62" s="342" t="str">
        <f>IF($A62&gt;='DB_FG_243way_Regular Symbol'!D$16,"",IF(B62=0,"",IF(OR(B62=$AA$1,B62=$AB$1,B63=$AA$1,B63=$AB$1,B64=$AA$1,,B64=$AB$1),0,1)))</f>
        <v/>
      </c>
      <c r="AB62" s="2" t="str">
        <f>IF($A62&gt;='DB_FG_243way_Regular Symbol'!E$16,"",IF(C62=0,"",IF(OR(C62=$AA$1,C62=$AB$1,C63=$AA$1,C63=$AB$1,C64=$AA$1,,C64=$AB$1),0,1)))</f>
        <v/>
      </c>
      <c r="AC62" s="2">
        <f>IF($A62&gt;='DB_FG_243way_Regular Symbol'!F$16,"",IF(D62=0,"",IF(OR(D62=$AA$1,D62=$AB$1,D63=$AA$1,D63=$AB$1,D64=$AA$1,,D64=$AB$1),0,1)))</f>
        <v>1</v>
      </c>
      <c r="AD62" s="2" t="str">
        <f>IF($A62&gt;='DB_FG_243way_Regular Symbol'!G$16,"",IF(E62=0,"",IF(OR(E62=$AA$1,E62=$AB$1,E63=$AA$1,E63=$AB$1,E64=$AA$1,,E64=$AB$1),0,1)))</f>
        <v/>
      </c>
      <c r="AE62" s="128">
        <f>IF($A62&gt;='DB_FG_243way_Regular Symbol'!H$16,"",IF(F62=0,"",IF(OR(F62=$AA$1,F62=$AB$1,F63=$AA$1,F63=$AB$1,F64=$AA$1,,F64=$AB$1),0,1)))</f>
        <v>1</v>
      </c>
      <c r="AG62" s="342" t="str">
        <f>IF($A62&gt;='DB_FG_243way_Regular Symbol'!D$16,"",IF(B62=0,"",IF(OR(B62=$AG$1,B62=$AH$1,B63=$AG$1,B63=$AH$1,B64=$AG$1,B64=$AH$1),0,1)))</f>
        <v/>
      </c>
      <c r="AH62" s="2" t="str">
        <f>IF($A62&gt;='DB_FG_243way_Regular Symbol'!E$16,"",IF(C62=0,"",IF(OR(C62=$AG$1,C62=$AH$1,C63=$AG$1,C63=$AH$1,C64=$AG$1,C64=$AH$1),0,1)))</f>
        <v/>
      </c>
      <c r="AI62" s="2">
        <f>IF($A62&gt;='DB_FG_243way_Regular Symbol'!F$16,"",IF(D62=0,"",IF(OR(D62=$AG$1,D62=$AH$1,D63=$AG$1,D63=$AH$1,D64=$AG$1,D64=$AH$1),0,1)))</f>
        <v>0</v>
      </c>
      <c r="AJ62" s="2" t="str">
        <f>IF($A62&gt;='DB_FG_243way_Regular Symbol'!G$16,"",IF(E62=0,"",IF(OR(E62=$AG$1,E62=$AH$1,E63=$AG$1,E63=$AH$1,E64=$AG$1,E64=$AH$1),0,1)))</f>
        <v/>
      </c>
      <c r="AK62" s="128">
        <f>IF($A62&gt;='DB_FG_243way_Regular Symbol'!H$16,"",IF(F62=0,"",IF(OR(F62=$AG$1,F62=$AH$1,F63=$AG$1,F63=$AH$1,F64=$AG$1,F64=$AH$1),0,1)))</f>
        <v>1</v>
      </c>
      <c r="AM62" s="342" t="str">
        <f>IF($A62&gt;='DB_FG_243way_Regular Symbol'!D$16,"",IF(B62=0,"",IF(OR(B62=$AM$1,B62=$AN$1,B63=$AM$1,B63=$AN$1,B64=$AM$1,B64=$AN$1),0,1)))</f>
        <v/>
      </c>
      <c r="AN62" s="2" t="str">
        <f>IF($A62&gt;='DB_FG_243way_Regular Symbol'!E$16,"",IF(C62=0,"",IF(OR(C62=$AM$1,C62=$AN$1,C63=$AM$1,C63=$AN$1,C64=$AM$1,C64=$AN$1),0,1)))</f>
        <v/>
      </c>
      <c r="AO62" s="2">
        <f>IF($A62&gt;='DB_FG_243way_Regular Symbol'!F$16,"",IF(D62=0,"",IF(OR(D62=$AM$1,D62=$AN$1,D63=$AM$1,D63=$AN$1,D64=$AM$1,D64=$AN$1),0,1)))</f>
        <v>1</v>
      </c>
      <c r="AP62" s="2" t="str">
        <f>IF($A62&gt;='DB_FG_243way_Regular Symbol'!G$16,"",IF(E62=0,"",IF(OR(E62=$AM$1,E62=$AN$1,E63=$AM$1,E63=$AN$1,E64=$AM$1,E64=$AN$1),0,1)))</f>
        <v/>
      </c>
      <c r="AQ62" s="128">
        <f>IF($A62&gt;='DB_FG_243way_Regular Symbol'!H$16,"",IF(F62=0,"",IF(OR(F62=$AM$1,F62=$AN$1,F63=$AM$1,F63=$AN$1,F64=$AM$1,F64=$AN$1),0,1)))</f>
        <v>1</v>
      </c>
      <c r="AS62" s="342" t="str">
        <f>IF($A62&gt;='DB_FG_243way_Regular Symbol'!D$16,"",IF(B62=0,"",IF(OR(B62=$AM$1,B62=$AT$1,B63=$AM$1,B63=$AT$1,B64=$AM$1,B64=$AT$1),0,1)))</f>
        <v/>
      </c>
      <c r="AT62" s="2" t="str">
        <f>IF($A62&gt;='DB_FG_243way_Regular Symbol'!E$16,"",IF(C62=0,"",IF(OR(C62=$AM$1,C62=$AT$1,C63=$AM$1,C63=$AT$1,C64=$AM$1,C64=$AT$1),0,1)))</f>
        <v/>
      </c>
      <c r="AU62" s="2">
        <f>IF($A62&gt;='DB_FG_243way_Regular Symbol'!F$16,"",IF(D62=0,"",IF(OR(D62=$AM$1,D62=$AT$1,D63=$AM$1,D63=$AT$1,D64=$AM$1,D64=$AT$1),0,1)))</f>
        <v>1</v>
      </c>
      <c r="AV62" s="2" t="str">
        <f>IF($A62&gt;='DB_FG_243way_Regular Symbol'!G$16,"",IF(E62=0,"",IF(OR(E62=$AM$1,E62=$AT$1,E63=$AM$1,E63=$AT$1,E64=$AM$1,E64=$AT$1),0,1)))</f>
        <v/>
      </c>
      <c r="AW62" s="128">
        <f>IF($A62&gt;='DB_FG_243way_Regular Symbol'!H$16,"",IF(F62=0,"",IF(OR(F62=$AM$1,F62=$AT$1,F63=$AM$1,F63=$AT$1,F64=$AM$1,F64=$AT$1),0,1)))</f>
        <v>1</v>
      </c>
      <c r="AY62" s="342" t="str">
        <f>IF($A62&gt;='DB_FG_243way_Regular Symbol'!D$16,"",IF(B62=0,"",IF(OR(B62=$AM$1,B62=$AZ$1,B63=$AM$1,B63=$AZ$1,B64=$AM$1,B64=$AZ$1),0,1)))</f>
        <v/>
      </c>
      <c r="AZ62" s="2" t="str">
        <f>IF($A62&gt;='DB_FG_243way_Regular Symbol'!E$16,"",IF(C62=0,"",IF(OR(C62=$AM$1,C62=$AZ$1,C63=$AM$1,C63=$AZ$1,C64=$AM$1,C64=$AZ$1),0,1)))</f>
        <v/>
      </c>
      <c r="BA62" s="2">
        <f>IF($A62&gt;='DB_FG_243way_Regular Symbol'!F$16,"",IF(D62=0,"",IF(OR(D62=$AM$1,D62=$AZ$1,D63=$AM$1,D63=$AZ$1,D64=$AM$1,D64=$AZ$1),0,1)))</f>
        <v>1</v>
      </c>
      <c r="BB62" s="2" t="str">
        <f>IF($A62&gt;='DB_FG_243way_Regular Symbol'!G$16,"",IF(E62=0,"",IF(OR(E62=$AM$1,E62=$AZ$1,E63=$AM$1,E63=$AZ$1,E64=$AM$1,E64=$AZ$1),0,1)))</f>
        <v/>
      </c>
      <c r="BC62" s="128">
        <f>IF($A62&gt;='DB_FG_243way_Regular Symbol'!H$16,"",IF(F62=0,"",IF(OR(F62=$AM$1,F62=$AZ$1,F63=$AM$1,F63=$AZ$1,F64=$AM$1,F64=$AZ$1),0,1)))</f>
        <v>1</v>
      </c>
      <c r="BE62" s="342"/>
      <c r="BF62" s="2"/>
      <c r="BG62" s="2">
        <f>IF($A62&gt;='DB_FG_243way_Regular Symbol'!F$16,"",IF(D62=0,"",COUNTIF(D62:D64,$BF$1)))</f>
        <v>0</v>
      </c>
      <c r="BH62" s="2" t="str">
        <f>IF($A62&gt;='DB_FG_243way_Regular Symbol'!G$16,"",IF(E62=0,"",COUNTIF(E62:E64,$BF$1)))</f>
        <v/>
      </c>
      <c r="BI62" s="2">
        <f>IF($A62&gt;='DB_FG_243way_Regular Symbol'!H$16,"",IF(F62=0,"",COUNTIF(F62:F64,$BF$1)))</f>
        <v>0</v>
      </c>
      <c r="BK62" s="342"/>
      <c r="BL62" s="2"/>
      <c r="BM62" s="2">
        <f>IF($A62&gt;='DB_FG_243way_Regular Symbol'!F$16,"",IF(D62=0,"",IF(OR(D62=$AM$1,D62=$BL$1,D63=$AM$1,D63=$BL$1,D64=$AM$1,D64=$BL$1),0,1)))</f>
        <v>1</v>
      </c>
      <c r="BN62" s="2" t="str">
        <f>IF($A62&gt;='DB_FG_243way_Regular Symbol'!G$16,"",IF(E62=0,"",IF(OR(E62=$AM$1,E62=$BL$1,E63=$AM$1,E63=$BL$1,E64=$AM$1,E64=$BL$1),0,1)))</f>
        <v/>
      </c>
      <c r="BO62" s="128">
        <f>IF($A62&gt;='DB_FG_243way_Regular Symbol'!H$16,"",IF(F62=0,"",IF(OR(F62=$AM$1,F62=$BL$1,F63=$AM$1,F63=$BL$1,F64=$AM$1,F64=$BL$1),0,1)))</f>
        <v>1</v>
      </c>
      <c r="BQ62" s="2" t="str">
        <f>IF($A62&gt;='DB_FG_243way_Regular Symbol'!D$16,"",IF(B62=0,"",IF(OR(B62=$BQ$1,B62=$BR$1,B63=$BQ$1,B63=$BR$1,B64=$BQ$1,B64=$BR$1),0,1)))</f>
        <v/>
      </c>
      <c r="BR62" s="2" t="str">
        <f>IF($A62&gt;='DB_FG_243way_Regular Symbol'!E$16,"",IF(C62=0,"",IF(OR(C62=$BQ$1,C62=$BR$1,C63=$BQ$1,C63=$BR$1,C64=$BQ$1,C64=$BR$1),0,1)))</f>
        <v/>
      </c>
      <c r="BS62" s="2">
        <f>IF($A62&gt;='DB_FG_243way_Regular Symbol'!F$16,"",IF(D62=0,"",IF(OR(D62=$BQ$1,D62=$BR$1,D63=$BQ$1,D63=$BR$1,D64=$BQ$1,D64=$BR$1),0,1)))</f>
        <v>1</v>
      </c>
      <c r="BT62" s="2" t="str">
        <f>IF($A62&gt;='DB_FG_243way_Regular Symbol'!G$16,"",IF(E62=0,"",IF(OR(E62=$BQ$1,E62=$BR$1,E63=$BQ$1,E63=$BR$1,E64=$BQ$1,E64=$BR$1),0,1)))</f>
        <v/>
      </c>
      <c r="BU62" s="2">
        <f>IF($A62&gt;='DB_FG_243way_Regular Symbol'!H$16,"",IF(F62=0,"",IF(OR(F62=$BQ$1,F62=$BR$1,F63=$BQ$1,F63=$BR$1,F64=$BQ$1,F64=$BR$1),0,1)))</f>
        <v>1</v>
      </c>
      <c r="BW62" s="2" t="str">
        <f>IF($A62&gt;='DB_FG_243way_Regular Symbol'!D$16,"",IF(B62=0,"",IF(OR(B62=$BW$1,B63=$BW$1,B64=$BW$1,B62=$BX$1,B63=$BX$1,B64=$BX$1),0,1)))</f>
        <v/>
      </c>
      <c r="BX62" s="2" t="str">
        <f>IF($A62&gt;='DB_FG_243way_Regular Symbol'!E$16,"",IF(C62=0,"",IF(OR(C62=$BW$1,C63=$BW$1,C64=$BW$1,C62=$BX$1,C63=$BX$1,C64=$BX$1),0,1)))</f>
        <v/>
      </c>
      <c r="BY62" s="2">
        <f>IF($A62&gt;='DB_FG_243way_Regular Symbol'!F$16,"",IF(D62=0,"",IF(OR(D62=$BW$1,D63=$BW$1,D64=$BW$1,D62=$BX$1,D63=$BX$1,D64=$BX$1),0,1)))</f>
        <v>1</v>
      </c>
      <c r="BZ62" s="2" t="str">
        <f>IF($A62&gt;='DB_FG_243way_Regular Symbol'!G$16,"",IF(E62=0,"",IF(OR(E62=$BW$1,E63=$BW$1,E64=$BW$1,E62=$BX$1,E63=$BX$1,E64=$BX$1),0,1)))</f>
        <v/>
      </c>
      <c r="CA62" s="2">
        <f>IF($A62&gt;='DB_FG_243way_Regular Symbol'!H$16,"",IF(F62=0,"",IF(OR(F62=$BW$1,F63=$BW$1,F64=$BW$1,F62=$BX$1,F63=$BX$1,F64=$BX$1),0,1)))</f>
        <v>0</v>
      </c>
      <c r="CC62" s="2" t="str">
        <f>IF($A62&gt;='DB_FG_243way_Regular Symbol'!D$16,"",IF(B62=0,"",IF(OR(B62=$BW$1,B63=$BW$1,B64=$BW$1,B62=$CD$1,B63=$CD$1,B64=$CD$1),0,1)))</f>
        <v/>
      </c>
      <c r="CD62" s="2" t="str">
        <f>IF($A62&gt;='DB_FG_243way_Regular Symbol'!E$16,"",IF(C62=0,"",IF(OR(C62=$BW$1,C63=$BW$1,C64=$BW$1,C62=$CD$1,C63=$CD$1,C64=$CD$1),0,1)))</f>
        <v/>
      </c>
      <c r="CE62" s="2">
        <f>IF($A62&gt;='DB_FG_243way_Regular Symbol'!F$16,"",IF(D62=0,"",IF(OR(D62=$BW$1,D63=$BW$1,D64=$BW$1,D62=$CD$1,D63=$CD$1,D64=$CD$1),0,1)))</f>
        <v>1</v>
      </c>
      <c r="CF62" s="2" t="str">
        <f>IF($A62&gt;='DB_FG_243way_Regular Symbol'!G$16,"",IF(E62=0,"",IF(OR(E62=$BW$1,E63=$BW$1,E64=$BW$1,E62=$CD$1,E63=$CD$1,E64=$CD$1),0,1)))</f>
        <v/>
      </c>
      <c r="CG62" s="2">
        <f>IF($A62&gt;='DB_FG_243way_Regular Symbol'!H$16,"",IF(F62=0,"",IF(OR(F62=$BW$1,F63=$BW$1,F64=$BW$1,F62=$CD$1,F63=$CD$1,F64=$CD$1),0,1)))</f>
        <v>0</v>
      </c>
      <c r="CI62" s="2" t="str">
        <f>IF($A62&gt;='DB_FG_243way_Regular Symbol'!D$16,"",IF(B62=0,"",IF(OR(B62=$BW$1,B63=$BW$1,B64=$BW$1,B62=$CJ$1,B63=$CJ$1,B64=$CJ$1),0,1)))</f>
        <v/>
      </c>
      <c r="CJ62" s="2" t="str">
        <f>IF($A62&gt;='DB_FG_243way_Regular Symbol'!E$16,"",IF(C62=0,"",IF(OR(C62=$BW$1,C63=$BW$1,C64=$BW$1,C62=$CJ$1,C63=$CJ$1,C64=$CJ$1),0,1)))</f>
        <v/>
      </c>
      <c r="CK62" s="2">
        <f>IF($A62&gt;='DB_FG_243way_Regular Symbol'!F$16,"",IF(D62=0,"",IF(OR(D62=$BW$1,D63=$BW$1,D64=$BW$1,D62=$CJ$1,D63=$CJ$1,D64=$CJ$1),0,1)))</f>
        <v>1</v>
      </c>
      <c r="CL62" s="2" t="str">
        <f>IF($A62&gt;='DB_FG_243way_Regular Symbol'!G$16,"",IF(E62=0,"",IF(OR(E62=$BW$1,E63=$BW$1,E64=$BW$1,E62=$CJ$1,E63=$CJ$1,E64=$CJ$1),0,1)))</f>
        <v/>
      </c>
      <c r="CM62" s="2">
        <f>IF($A62&gt;='DB_FG_243way_Regular Symbol'!H$16,"",IF(F62=0,"",IF(OR(F62=$BW$1,F63=$BW$1,F64=$BW$1,F62=$CJ$1,F63=$CJ$1,F64=$CJ$1),0,1)))</f>
        <v>1</v>
      </c>
      <c r="CO62" s="2" t="str">
        <f>IF($A62&gt;='DB_FG_243way_Regular Symbol'!D$16,"",IF(B62=0,"",IF(OR(B62=$BW$1,B63=$BW$1,B64=$BW$1,B62=$CP$1,B63=$CP$1,B64=$CP$1),0,1)))</f>
        <v/>
      </c>
      <c r="CP62" s="2" t="str">
        <f>IF($A62&gt;='DB_FG_243way_Regular Symbol'!E$16,"",IF(C62=0,"",IF(OR(C62=$BW$1,C63=$BW$1,C64=$BW$1,C62=$CP$1,C63=$CP$1,C64=$CP$1),0,1)))</f>
        <v/>
      </c>
      <c r="CQ62" s="2">
        <f>IF($A62&gt;='DB_FG_243way_Regular Symbol'!F$16,"",IF(D62=0,"",IF(OR(D62=$BW$1,D63=$BW$1,D64=$BW$1,D62=$CP$1,D63=$CP$1,D64=$CP$1),0,1)))</f>
        <v>1</v>
      </c>
      <c r="CR62" s="2" t="str">
        <f>IF($A62&gt;='DB_FG_243way_Regular Symbol'!G$16,"",IF(E62=0,"",IF(OR(E62=$BW$1,E63=$BW$1,E64=$BW$1,E62=$CP$1,E63=$CP$1,E64=$CP$1),0,1)))</f>
        <v/>
      </c>
      <c r="CS62" s="2">
        <f>IF($A62&gt;='DB_FG_243way_Regular Symbol'!H$16,"",IF(F62=0,"",IF(OR(F62=$BW$1,F63=$BW$1,F64=$BW$1,F62=$CP$1,F63=$CP$1,F64=$CP$1),0,1)))</f>
        <v>1</v>
      </c>
      <c r="CU62" s="2" t="str">
        <f>IF($A62&gt;='DB_FG_243way_Regular Symbol'!D$16,"",IF(B62=0,"",IF(OR(B62=$BW$1,B63=$BW$1,B64=$BW$1,B62=$CV$1,B63=$CV$1,B64=$CV$1),0,1)))</f>
        <v/>
      </c>
      <c r="CV62" s="2" t="str">
        <f>IF($A62&gt;='DB_FG_243way_Regular Symbol'!E$16,"",IF(C62=0,"",IF(OR(C62=$BW$1,C63=$BW$1,C64=$BW$1,C62=$CV$1,C63=$CV$1,C64=$CV$1),0,1)))</f>
        <v/>
      </c>
      <c r="CW62" s="2">
        <f>IF($A62&gt;='DB_FG_243way_Regular Symbol'!F$16,"",IF(D62=0,"",IF(OR(D62=$BW$1,D63=$BW$1,D64=$BW$1,D62=$CV$1,D63=$CV$1,D64=$CV$1),0,1)))</f>
        <v>1</v>
      </c>
      <c r="CX62" s="2" t="str">
        <f>IF($A62&gt;='DB_FG_243way_Regular Symbol'!G$16,"",IF(E62=0,"",IF(OR(E62=$BW$1,E63=$BW$1,E64=$BW$1,E62=$CV$1,E63=$CV$1,E64=$CV$1),0,1)))</f>
        <v/>
      </c>
      <c r="CY62" s="2">
        <f>IF($A62&gt;='DB_FG_243way_Regular Symbol'!H$16,"",IF(F62=0,"",IF(OR(F62=$BW$1,F63=$BW$1,F64=$BW$1,F62=$CV$1,F63=$CV$1,F64=$CV$1),0,1)))</f>
        <v>1</v>
      </c>
    </row>
    <row r="63" spans="1:103">
      <c r="A63" s="341">
        <f>IF('DB_FG_243way_Regular Symbol'!L62="","",'DB_FG_243way_Regular Symbol'!L62)</f>
        <v>59</v>
      </c>
      <c r="B63" s="184" t="str">
        <f>IF('DB_FG_243way_Regular Symbol'!M62="",
IF($A63-'DB_FG_243way_Regular Symbol'!D$16&gt;='DB_FG_243way_RegularＸ_W()'!B$2-1,"",VLOOKUP($A63-'DB_FG_243way_Regular Symbol'!D$16,'DB_FG_243way_Regular Symbol'!$L$3:$Q$99,'DB_FG_243way_RegularＸ_W()'!B$3+1,FALSE)),
'DB_FG_243way_Regular Symbol'!M62)</f>
        <v/>
      </c>
      <c r="C63" s="184" t="str">
        <f>IF('DB_FG_243way_Regular Symbol'!N62="",
IF($A63-'DB_FG_243way_Regular Symbol'!E$16&gt;='DB_FG_243way_RegularＸ_W()'!C$2-1,"",VLOOKUP($A63-'DB_FG_243way_Regular Symbol'!E$16,'DB_FG_243way_Regular Symbol'!$L$3:$Q$99,'DB_FG_243way_RegularＸ_W()'!C$3+1,FALSE)),
'DB_FG_243way_Regular Symbol'!N62)</f>
        <v/>
      </c>
      <c r="D63" s="184" t="str">
        <f>IF('DB_FG_243way_Regular Symbol'!O62="",
IF($A63-'DB_FG_243way_Regular Symbol'!F$16&gt;='DB_FG_243way_RegularＸ_W()'!D$2-1,"",VLOOKUP($A63-'DB_FG_243way_Regular Symbol'!F$16,'DB_FG_243way_Regular Symbol'!$L$3:$Q$99,'DB_FG_243way_RegularＸ_W()'!D$3+1,FALSE)),
'DB_FG_243way_Regular Symbol'!O62)</f>
        <v>M2</v>
      </c>
      <c r="E63" s="184" t="str">
        <f>IF('DB_FG_243way_Regular Symbol'!P62="",
IF($A63-'DB_FG_243way_Regular Symbol'!G$16&gt;='DB_FG_243way_RegularＸ_W()'!E$2-1,"",VLOOKUP($A63-'DB_FG_243way_Regular Symbol'!G$16,'DB_FG_243way_Regular Symbol'!$L$3:$Q$99,'DB_FG_243way_RegularＸ_W()'!E$3+1,FALSE)),
'DB_FG_243way_Regular Symbol'!P62)</f>
        <v/>
      </c>
      <c r="F63" s="358" t="str">
        <f>IF('DB_FG_243way_Regular Symbol'!Q62="",
IF($A63-'DB_FG_243way_Regular Symbol'!H$16&gt;='DB_FG_243way_RegularＸ_W()'!F$2-1,"",VLOOKUP($A63-'DB_FG_243way_Regular Symbol'!H$16,'DB_FG_243way_Regular Symbol'!$L$3:$Q$99,'DB_FG_243way_RegularＸ_W()'!F$3+1,FALSE)),
'DB_FG_243way_Regular Symbol'!Q62)</f>
        <v>Q</v>
      </c>
      <c r="O63" s="342" t="str">
        <f>IF($A63&gt;='DB_FG_243way_Regular Symbol'!D$16,"",IF(B63=0,"",IF(OR(B63=$O$1,B63=$P$1,B64=$O$1,B64=$P$1,B65=$O$1,B65=$P$1),0,1)))</f>
        <v/>
      </c>
      <c r="P63" s="2" t="str">
        <f>IF($A63&gt;='DB_FG_243way_Regular Symbol'!E$16,"",IF(C63=0,"",IF(OR(C63=$O$1,C63=$P$1,C64=$O$1,C64=$P$1,C65=$O$1,C65=$P$1),0,1)))</f>
        <v/>
      </c>
      <c r="Q63" s="2">
        <f>IF($A63&gt;='DB_FG_243way_Regular Symbol'!F$16,"",IF(D63=0,"",IF(OR(D63=$O$1,D63=$P$1,D64=$O$1,D64=$P$1,D65=$O$1,D65=$P$1),0,1)))</f>
        <v>1</v>
      </c>
      <c r="R63" s="2" t="str">
        <f>IF($A63&gt;='DB_FG_243way_Regular Symbol'!G$16,"",IF(E63=0,"",IF(OR(E63=$O$1,E63=$P$1,E64=$O$1,E64=$P$1,E65=$O$1,E65=$P$1),0,1)))</f>
        <v/>
      </c>
      <c r="S63" s="128">
        <f>IF($A63&gt;='DB_FG_243way_Regular Symbol'!H$16,"",IF(F63=0,"",IF(OR(F63=$O$1,F63=$P$1,F64=$O$1,F64=$P$1,F65=$O$1,F65=$P$1),0,1)))</f>
        <v>1</v>
      </c>
      <c r="U63" s="342" t="str">
        <f>IF($A63&gt;='DB_FG_243way_Regular Symbol'!D$16,"",IF(B63=0,"",IF(OR(B63=$U$1,B63=$V$1,B64=$U$1,B64=$V$1,B65=$U$1,B65=$V$1),0,1)))</f>
        <v/>
      </c>
      <c r="V63" s="2" t="str">
        <f>IF($A63&gt;='DB_FG_243way_Regular Symbol'!E$16,"",IF(C63=0,"",IF(OR(C63=$U$1,C63=$V$1,C64=$U$1,C64=$V$1,C65=$U$1,C65=$V$1),0,1)))</f>
        <v/>
      </c>
      <c r="W63" s="2">
        <f>IF($A63&gt;='DB_FG_243way_Regular Symbol'!F$16,"",IF(D63=0,"",IF(OR(D63=$U$1,D63=$V$1,D64=$U$1,D64=$V$1,D65=$U$1,D65=$V$1),0,1)))</f>
        <v>0</v>
      </c>
      <c r="X63" s="2" t="str">
        <f>IF($A63&gt;='DB_FG_243way_Regular Symbol'!G$16,"",IF(E63=0,"",IF(OR(E63=$U$1,E63=$V$1,E64=$U$1,E64=$V$1,E65=$U$1,E65=$V$1),0,1)))</f>
        <v/>
      </c>
      <c r="Y63" s="128">
        <f>IF($A63&gt;='DB_FG_243way_Regular Symbol'!H$16,"",IF(F63=0,"",IF(OR(F63=$U$1,F63=$V$1,F64=$U$1,F64=$V$1,F65=$U$1,F65=$V$1),0,1)))</f>
        <v>1</v>
      </c>
      <c r="AA63" s="342" t="str">
        <f>IF($A63&gt;='DB_FG_243way_Regular Symbol'!D$16,"",IF(B63=0,"",IF(OR(B63=$AA$1,B63=$AB$1,B64=$AA$1,B64=$AB$1,B65=$AA$1,,B65=$AB$1),0,1)))</f>
        <v/>
      </c>
      <c r="AB63" s="2" t="str">
        <f>IF($A63&gt;='DB_FG_243way_Regular Symbol'!E$16,"",IF(C63=0,"",IF(OR(C63=$AA$1,C63=$AB$1,C64=$AA$1,C64=$AB$1,C65=$AA$1,,C65=$AB$1),0,1)))</f>
        <v/>
      </c>
      <c r="AC63" s="2">
        <f>IF($A63&gt;='DB_FG_243way_Regular Symbol'!F$16,"",IF(D63=0,"",IF(OR(D63=$AA$1,D63=$AB$1,D64=$AA$1,D64=$AB$1,D65=$AA$1,,D65=$AB$1),0,1)))</f>
        <v>1</v>
      </c>
      <c r="AD63" s="2" t="str">
        <f>IF($A63&gt;='DB_FG_243way_Regular Symbol'!G$16,"",IF(E63=0,"",IF(OR(E63=$AA$1,E63=$AB$1,E64=$AA$1,E64=$AB$1,E65=$AA$1,,E65=$AB$1),0,1)))</f>
        <v/>
      </c>
      <c r="AE63" s="128">
        <f>IF($A63&gt;='DB_FG_243way_Regular Symbol'!H$16,"",IF(F63=0,"",IF(OR(F63=$AA$1,F63=$AB$1,F64=$AA$1,F64=$AB$1,F65=$AA$1,,F65=$AB$1),0,1)))</f>
        <v>1</v>
      </c>
      <c r="AG63" s="342" t="str">
        <f>IF($A63&gt;='DB_FG_243way_Regular Symbol'!D$16,"",IF(B63=0,"",IF(OR(B63=$AG$1,B63=$AH$1,B64=$AG$1,B64=$AH$1,B65=$AG$1,B65=$AH$1),0,1)))</f>
        <v/>
      </c>
      <c r="AH63" s="2" t="str">
        <f>IF($A63&gt;='DB_FG_243way_Regular Symbol'!E$16,"",IF(C63=0,"",IF(OR(C63=$AG$1,C63=$AH$1,C64=$AG$1,C64=$AH$1,C65=$AG$1,C65=$AH$1),0,1)))</f>
        <v/>
      </c>
      <c r="AI63" s="2">
        <f>IF($A63&gt;='DB_FG_243way_Regular Symbol'!F$16,"",IF(D63=0,"",IF(OR(D63=$AG$1,D63=$AH$1,D64=$AG$1,D64=$AH$1,D65=$AG$1,D65=$AH$1),0,1)))</f>
        <v>0</v>
      </c>
      <c r="AJ63" s="2" t="str">
        <f>IF($A63&gt;='DB_FG_243way_Regular Symbol'!G$16,"",IF(E63=0,"",IF(OR(E63=$AG$1,E63=$AH$1,E64=$AG$1,E64=$AH$1,E65=$AG$1,E65=$AH$1),0,1)))</f>
        <v/>
      </c>
      <c r="AK63" s="128">
        <f>IF($A63&gt;='DB_FG_243way_Regular Symbol'!H$16,"",IF(F63=0,"",IF(OR(F63=$AG$1,F63=$AH$1,F64=$AG$1,F64=$AH$1,F65=$AG$1,F65=$AH$1),0,1)))</f>
        <v>1</v>
      </c>
      <c r="AM63" s="342" t="str">
        <f>IF($A63&gt;='DB_FG_243way_Regular Symbol'!D$16,"",IF(B63=0,"",IF(OR(B63=$AM$1,B63=$AN$1,B64=$AM$1,B64=$AN$1,B65=$AM$1,B65=$AN$1),0,1)))</f>
        <v/>
      </c>
      <c r="AN63" s="2" t="str">
        <f>IF($A63&gt;='DB_FG_243way_Regular Symbol'!E$16,"",IF(C63=0,"",IF(OR(C63=$AM$1,C63=$AN$1,C64=$AM$1,C64=$AN$1,C65=$AM$1,C65=$AN$1),0,1)))</f>
        <v/>
      </c>
      <c r="AO63" s="2">
        <f>IF($A63&gt;='DB_FG_243way_Regular Symbol'!F$16,"",IF(D63=0,"",IF(OR(D63=$AM$1,D63=$AN$1,D64=$AM$1,D64=$AN$1,D65=$AM$1,D65=$AN$1),0,1)))</f>
        <v>0</v>
      </c>
      <c r="AP63" s="2" t="str">
        <f>IF($A63&gt;='DB_FG_243way_Regular Symbol'!G$16,"",IF(E63=0,"",IF(OR(E63=$AM$1,E63=$AN$1,E64=$AM$1,E64=$AN$1,E65=$AM$1,E65=$AN$1),0,1)))</f>
        <v/>
      </c>
      <c r="AQ63" s="128">
        <f>IF($A63&gt;='DB_FG_243way_Regular Symbol'!H$16,"",IF(F63=0,"",IF(OR(F63=$AM$1,F63=$AN$1,F64=$AM$1,F64=$AN$1,F65=$AM$1,F65=$AN$1),0,1)))</f>
        <v>1</v>
      </c>
      <c r="AS63" s="342" t="str">
        <f>IF($A63&gt;='DB_FG_243way_Regular Symbol'!D$16,"",IF(B63=0,"",IF(OR(B63=$AM$1,B63=$AT$1,B64=$AM$1,B64=$AT$1,B65=$AM$1,B65=$AT$1),0,1)))</f>
        <v/>
      </c>
      <c r="AT63" s="2" t="str">
        <f>IF($A63&gt;='DB_FG_243way_Regular Symbol'!E$16,"",IF(C63=0,"",IF(OR(C63=$AM$1,C63=$AT$1,C64=$AM$1,C64=$AT$1,C65=$AM$1,C65=$AT$1),0,1)))</f>
        <v/>
      </c>
      <c r="AU63" s="2">
        <f>IF($A63&gt;='DB_FG_243way_Regular Symbol'!F$16,"",IF(D63=0,"",IF(OR(D63=$AM$1,D63=$AT$1,D64=$AM$1,D64=$AT$1,D65=$AM$1,D65=$AT$1),0,1)))</f>
        <v>1</v>
      </c>
      <c r="AV63" s="2" t="str">
        <f>IF($A63&gt;='DB_FG_243way_Regular Symbol'!G$16,"",IF(E63=0,"",IF(OR(E63=$AM$1,E63=$AT$1,E64=$AM$1,E64=$AT$1,E65=$AM$1,E65=$AT$1),0,1)))</f>
        <v/>
      </c>
      <c r="AW63" s="128">
        <f>IF($A63&gt;='DB_FG_243way_Regular Symbol'!H$16,"",IF(F63=0,"",IF(OR(F63=$AM$1,F63=$AT$1,F64=$AM$1,F64=$AT$1,F65=$AM$1,F65=$AT$1),0,1)))</f>
        <v>1</v>
      </c>
      <c r="AY63" s="342" t="str">
        <f>IF($A63&gt;='DB_FG_243way_Regular Symbol'!D$16,"",IF(B63=0,"",IF(OR(B63=$AM$1,B63=$AZ$1,B64=$AM$1,B64=$AZ$1,B65=$AM$1,B65=$AZ$1),0,1)))</f>
        <v/>
      </c>
      <c r="AZ63" s="2" t="str">
        <f>IF($A63&gt;='DB_FG_243way_Regular Symbol'!E$16,"",IF(C63=0,"",IF(OR(C63=$AM$1,C63=$AZ$1,C64=$AM$1,C64=$AZ$1,C65=$AM$1,C65=$AZ$1),0,1)))</f>
        <v/>
      </c>
      <c r="BA63" s="2">
        <f>IF($A63&gt;='DB_FG_243way_Regular Symbol'!F$16,"",IF(D63=0,"",IF(OR(D63=$AM$1,D63=$AZ$1,D64=$AM$1,D64=$AZ$1,D65=$AM$1,D65=$AZ$1),0,1)))</f>
        <v>1</v>
      </c>
      <c r="BB63" s="2" t="str">
        <f>IF($A63&gt;='DB_FG_243way_Regular Symbol'!G$16,"",IF(E63=0,"",IF(OR(E63=$AM$1,E63=$AZ$1,E64=$AM$1,E64=$AZ$1,E65=$AM$1,E65=$AZ$1),0,1)))</f>
        <v/>
      </c>
      <c r="BC63" s="128">
        <f>IF($A63&gt;='DB_FG_243way_Regular Symbol'!H$16,"",IF(F63=0,"",IF(OR(F63=$AM$1,F63=$AZ$1,F64=$AM$1,F64=$AZ$1,F65=$AM$1,F65=$AZ$1),0,1)))</f>
        <v>1</v>
      </c>
      <c r="BE63" s="342"/>
      <c r="BF63" s="2"/>
      <c r="BG63" s="2">
        <f>IF($A63&gt;='DB_FG_243way_Regular Symbol'!F$16,"",IF(D63=0,"",COUNTIF(D63:D65,$BF$1)))</f>
        <v>0</v>
      </c>
      <c r="BH63" s="2" t="str">
        <f>IF($A63&gt;='DB_FG_243way_Regular Symbol'!G$16,"",IF(E63=0,"",COUNTIF(E63:E65,$BF$1)))</f>
        <v/>
      </c>
      <c r="BI63" s="2">
        <f>IF($A63&gt;='DB_FG_243way_Regular Symbol'!H$16,"",IF(F63=0,"",COUNTIF(F63:F65,$BF$1)))</f>
        <v>0</v>
      </c>
      <c r="BK63" s="342"/>
      <c r="BL63" s="2"/>
      <c r="BM63" s="2">
        <f>IF($A63&gt;='DB_FG_243way_Regular Symbol'!F$16,"",IF(D63=0,"",IF(OR(D63=$AM$1,D63=$BL$1,D64=$AM$1,D64=$BL$1,D65=$AM$1,D65=$BL$1),0,1)))</f>
        <v>1</v>
      </c>
      <c r="BN63" s="2" t="str">
        <f>IF($A63&gt;='DB_FG_243way_Regular Symbol'!G$16,"",IF(E63=0,"",IF(OR(E63=$AM$1,E63=$BL$1,E64=$AM$1,E64=$BL$1,E65=$AM$1,E65=$BL$1),0,1)))</f>
        <v/>
      </c>
      <c r="BO63" s="128">
        <f>IF($A63&gt;='DB_FG_243way_Regular Symbol'!H$16,"",IF(F63=0,"",IF(OR(F63=$AM$1,F63=$BL$1,F64=$AM$1,F64=$BL$1,F65=$AM$1,F65=$BL$1),0,1)))</f>
        <v>1</v>
      </c>
      <c r="BQ63" s="2" t="str">
        <f>IF($A63&gt;='DB_FG_243way_Regular Symbol'!D$16,"",IF(B63=0,"",IF(OR(B63=$BQ$1,B63=$BR$1,B64=$BQ$1,B64=$BR$1,B65=$BQ$1,B65=$BR$1),0,1)))</f>
        <v/>
      </c>
      <c r="BR63" s="2" t="str">
        <f>IF($A63&gt;='DB_FG_243way_Regular Symbol'!E$16,"",IF(C63=0,"",IF(OR(C63=$BQ$1,C63=$BR$1,C64=$BQ$1,C64=$BR$1,C65=$BQ$1,C65=$BR$1),0,1)))</f>
        <v/>
      </c>
      <c r="BS63" s="2">
        <f>IF($A63&gt;='DB_FG_243way_Regular Symbol'!F$16,"",IF(D63=0,"",IF(OR(D63=$BQ$1,D63=$BR$1,D64=$BQ$1,D64=$BR$1,D65=$BQ$1,D65=$BR$1),0,1)))</f>
        <v>1</v>
      </c>
      <c r="BT63" s="2" t="str">
        <f>IF($A63&gt;='DB_FG_243way_Regular Symbol'!G$16,"",IF(E63=0,"",IF(OR(E63=$BQ$1,E63=$BR$1,E64=$BQ$1,E64=$BR$1,E65=$BQ$1,E65=$BR$1),0,1)))</f>
        <v/>
      </c>
      <c r="BU63" s="2">
        <f>IF($A63&gt;='DB_FG_243way_Regular Symbol'!H$16,"",IF(F63=0,"",IF(OR(F63=$BQ$1,F63=$BR$1,F64=$BQ$1,F64=$BR$1,F65=$BQ$1,F65=$BR$1),0,1)))</f>
        <v>1</v>
      </c>
      <c r="BW63" s="2" t="str">
        <f>IF($A63&gt;='DB_FG_243way_Regular Symbol'!D$16,"",IF(B63=0,"",IF(OR(B63=$BW$1,B64=$BW$1,B65=$BW$1,B63=$BX$1,B64=$BX$1,B65=$BX$1),0,1)))</f>
        <v/>
      </c>
      <c r="BX63" s="2" t="str">
        <f>IF($A63&gt;='DB_FG_243way_Regular Symbol'!E$16,"",IF(C63=0,"",IF(OR(C63=$BW$1,C64=$BW$1,C65=$BW$1,C63=$BX$1,C64=$BX$1,C65=$BX$1),0,1)))</f>
        <v/>
      </c>
      <c r="BY63" s="2">
        <f>IF($A63&gt;='DB_FG_243way_Regular Symbol'!F$16,"",IF(D63=0,"",IF(OR(D63=$BW$1,D64=$BW$1,D65=$BW$1,D63=$BX$1,D64=$BX$1,D65=$BX$1),0,1)))</f>
        <v>1</v>
      </c>
      <c r="BZ63" s="2" t="str">
        <f>IF($A63&gt;='DB_FG_243way_Regular Symbol'!G$16,"",IF(E63=0,"",IF(OR(E63=$BW$1,E64=$BW$1,E65=$BW$1,E63=$BX$1,E64=$BX$1,E65=$BX$1),0,1)))</f>
        <v/>
      </c>
      <c r="CA63" s="2">
        <f>IF($A63&gt;='DB_FG_243way_Regular Symbol'!H$16,"",IF(F63=0,"",IF(OR(F63=$BW$1,F64=$BW$1,F65=$BW$1,F63=$BX$1,F64=$BX$1,F65=$BX$1),0,1)))</f>
        <v>0</v>
      </c>
      <c r="CC63" s="2" t="str">
        <f>IF($A63&gt;='DB_FG_243way_Regular Symbol'!D$16,"",IF(B63=0,"",IF(OR(B63=$BW$1,B64=$BW$1,B65=$BW$1,B63=$CD$1,B64=$CD$1,B65=$CD$1),0,1)))</f>
        <v/>
      </c>
      <c r="CD63" s="2" t="str">
        <f>IF($A63&gt;='DB_FG_243way_Regular Symbol'!E$16,"",IF(C63=0,"",IF(OR(C63=$BW$1,C64=$BW$1,C65=$BW$1,C63=$CD$1,C64=$CD$1,C65=$CD$1),0,1)))</f>
        <v/>
      </c>
      <c r="CE63" s="2">
        <f>IF($A63&gt;='DB_FG_243way_Regular Symbol'!F$16,"",IF(D63=0,"",IF(OR(D63=$BW$1,D64=$BW$1,D65=$BW$1,D63=$CD$1,D64=$CD$1,D65=$CD$1),0,1)))</f>
        <v>1</v>
      </c>
      <c r="CF63" s="2" t="str">
        <f>IF($A63&gt;='DB_FG_243way_Regular Symbol'!G$16,"",IF(E63=0,"",IF(OR(E63=$BW$1,E64=$BW$1,E65=$BW$1,E63=$CD$1,E64=$CD$1,E65=$CD$1),0,1)))</f>
        <v/>
      </c>
      <c r="CG63" s="2">
        <f>IF($A63&gt;='DB_FG_243way_Regular Symbol'!H$16,"",IF(F63=0,"",IF(OR(F63=$BW$1,F64=$BW$1,F65=$BW$1,F63=$CD$1,F64=$CD$1,F65=$CD$1),0,1)))</f>
        <v>0</v>
      </c>
      <c r="CI63" s="2" t="str">
        <f>IF($A63&gt;='DB_FG_243way_Regular Symbol'!D$16,"",IF(B63=0,"",IF(OR(B63=$BW$1,B64=$BW$1,B65=$BW$1,B63=$CJ$1,B64=$CJ$1,B65=$CJ$1),0,1)))</f>
        <v/>
      </c>
      <c r="CJ63" s="2" t="str">
        <f>IF($A63&gt;='DB_FG_243way_Regular Symbol'!E$16,"",IF(C63=0,"",IF(OR(C63=$BW$1,C64=$BW$1,C65=$BW$1,C63=$CJ$1,C64=$CJ$1,C65=$CJ$1),0,1)))</f>
        <v/>
      </c>
      <c r="CK63" s="2">
        <f>IF($A63&gt;='DB_FG_243way_Regular Symbol'!F$16,"",IF(D63=0,"",IF(OR(D63=$BW$1,D64=$BW$1,D65=$BW$1,D63=$CJ$1,D64=$CJ$1,D65=$CJ$1),0,1)))</f>
        <v>1</v>
      </c>
      <c r="CL63" s="2" t="str">
        <f>IF($A63&gt;='DB_FG_243way_Regular Symbol'!G$16,"",IF(E63=0,"",IF(OR(E63=$BW$1,E64=$BW$1,E65=$BW$1,E63=$CJ$1,E64=$CJ$1,E65=$CJ$1),0,1)))</f>
        <v/>
      </c>
      <c r="CM63" s="2">
        <f>IF($A63&gt;='DB_FG_243way_Regular Symbol'!H$16,"",IF(F63=0,"",IF(OR(F63=$BW$1,F64=$BW$1,F65=$BW$1,F63=$CJ$1,F64=$CJ$1,F65=$CJ$1),0,1)))</f>
        <v>0</v>
      </c>
      <c r="CO63" s="2" t="str">
        <f>IF($A63&gt;='DB_FG_243way_Regular Symbol'!D$16,"",IF(B63=0,"",IF(OR(B63=$BW$1,B64=$BW$1,B65=$BW$1,B63=$CP$1,B64=$CP$1,B65=$CP$1),0,1)))</f>
        <v/>
      </c>
      <c r="CP63" s="2" t="str">
        <f>IF($A63&gt;='DB_FG_243way_Regular Symbol'!E$16,"",IF(C63=0,"",IF(OR(C63=$BW$1,C64=$BW$1,C65=$BW$1,C63=$CP$1,C64=$CP$1,C65=$CP$1),0,1)))</f>
        <v/>
      </c>
      <c r="CQ63" s="2">
        <f>IF($A63&gt;='DB_FG_243way_Regular Symbol'!F$16,"",IF(D63=0,"",IF(OR(D63=$BW$1,D64=$BW$1,D65=$BW$1,D63=$CP$1,D64=$CP$1,D65=$CP$1),0,1)))</f>
        <v>1</v>
      </c>
      <c r="CR63" s="2" t="str">
        <f>IF($A63&gt;='DB_FG_243way_Regular Symbol'!G$16,"",IF(E63=0,"",IF(OR(E63=$BW$1,E64=$BW$1,E65=$BW$1,E63=$CP$1,E64=$CP$1,E65=$CP$1),0,1)))</f>
        <v/>
      </c>
      <c r="CS63" s="2">
        <f>IF($A63&gt;='DB_FG_243way_Regular Symbol'!H$16,"",IF(F63=0,"",IF(OR(F63=$BW$1,F64=$BW$1,F65=$BW$1,F63=$CP$1,F64=$CP$1,F65=$CP$1),0,1)))</f>
        <v>1</v>
      </c>
      <c r="CU63" s="2" t="str">
        <f>IF($A63&gt;='DB_FG_243way_Regular Symbol'!D$16,"",IF(B63=0,"",IF(OR(B63=$BW$1,B64=$BW$1,B65=$BW$1,B63=$CV$1,B64=$CV$1,B65=$CV$1),0,1)))</f>
        <v/>
      </c>
      <c r="CV63" s="2" t="str">
        <f>IF($A63&gt;='DB_FG_243way_Regular Symbol'!E$16,"",IF(C63=0,"",IF(OR(C63=$BW$1,C64=$BW$1,C65=$BW$1,C63=$CV$1,C64=$CV$1,C65=$CV$1),0,1)))</f>
        <v/>
      </c>
      <c r="CW63" s="2">
        <f>IF($A63&gt;='DB_FG_243way_Regular Symbol'!F$16,"",IF(D63=0,"",IF(OR(D63=$BW$1,D64=$BW$1,D65=$BW$1,D63=$CV$1,D64=$CV$1,D65=$CV$1),0,1)))</f>
        <v>1</v>
      </c>
      <c r="CX63" s="2" t="str">
        <f>IF($A63&gt;='DB_FG_243way_Regular Symbol'!G$16,"",IF(E63=0,"",IF(OR(E63=$BW$1,E64=$BW$1,E65=$BW$1,E63=$CV$1,E64=$CV$1,E65=$CV$1),0,1)))</f>
        <v/>
      </c>
      <c r="CY63" s="2">
        <f>IF($A63&gt;='DB_FG_243way_Regular Symbol'!H$16,"",IF(F63=0,"",IF(OR(F63=$BW$1,F64=$BW$1,F65=$BW$1,F63=$CV$1,F64=$CV$1,F65=$CV$1),0,1)))</f>
        <v>1</v>
      </c>
    </row>
    <row r="64" spans="1:103">
      <c r="A64" s="341">
        <f>IF('DB_FG_243way_Regular Symbol'!L63="","",'DB_FG_243way_Regular Symbol'!L63)</f>
        <v>60</v>
      </c>
      <c r="B64" s="184" t="str">
        <f>IF('DB_FG_243way_Regular Symbol'!M63="",
IF($A64-'DB_FG_243way_Regular Symbol'!D$16&gt;='DB_FG_243way_RegularＸ_W()'!B$2-1,"",VLOOKUP($A64-'DB_FG_243way_Regular Symbol'!D$16,'DB_FG_243way_Regular Symbol'!$L$3:$Q$99,'DB_FG_243way_RegularＸ_W()'!B$3+1,FALSE)),
'DB_FG_243way_Regular Symbol'!M63)</f>
        <v/>
      </c>
      <c r="C64" s="184" t="str">
        <f>IF('DB_FG_243way_Regular Symbol'!N63="",
IF($A64-'DB_FG_243way_Regular Symbol'!E$16&gt;='DB_FG_243way_RegularＸ_W()'!C$2-1,"",VLOOKUP($A64-'DB_FG_243way_Regular Symbol'!E$16,'DB_FG_243way_Regular Symbol'!$L$3:$Q$99,'DB_FG_243way_RegularＸ_W()'!C$3+1,FALSE)),
'DB_FG_243way_Regular Symbol'!N63)</f>
        <v/>
      </c>
      <c r="D64" s="184" t="str">
        <f>IF('DB_FG_243way_Regular Symbol'!O63="",
IF($A64-'DB_FG_243way_Regular Symbol'!F$16&gt;='DB_FG_243way_RegularＸ_W()'!D$2-1,"",VLOOKUP($A64-'DB_FG_243way_Regular Symbol'!F$16,'DB_FG_243way_Regular Symbol'!$L$3:$Q$99,'DB_FG_243way_RegularＸ_W()'!D$3+1,FALSE)),
'DB_FG_243way_Regular Symbol'!O63)</f>
        <v>M4</v>
      </c>
      <c r="E64" s="184" t="str">
        <f>IF('DB_FG_243way_Regular Symbol'!P63="",
IF($A64-'DB_FG_243way_Regular Symbol'!G$16&gt;='DB_FG_243way_RegularＸ_W()'!E$2-1,"",VLOOKUP($A64-'DB_FG_243way_Regular Symbol'!G$16,'DB_FG_243way_Regular Symbol'!$L$3:$Q$99,'DB_FG_243way_RegularＸ_W()'!E$3+1,FALSE)),
'DB_FG_243way_Regular Symbol'!P63)</f>
        <v/>
      </c>
      <c r="F64" s="358" t="str">
        <f>IF('DB_FG_243way_Regular Symbol'!Q63="",
IF($A64-'DB_FG_243way_Regular Symbol'!H$16&gt;='DB_FG_243way_RegularＸ_W()'!F$2-1,"",VLOOKUP($A64-'DB_FG_243way_Regular Symbol'!H$16,'DB_FG_243way_Regular Symbol'!$L$3:$Q$99,'DB_FG_243way_RegularＸ_W()'!F$3+1,FALSE)),
'DB_FG_243way_Regular Symbol'!Q63)</f>
        <v>K</v>
      </c>
      <c r="O64" s="342" t="str">
        <f>IF($A64&gt;='DB_FG_243way_Regular Symbol'!D$16,"",IF(B64=0,"",IF(OR(B64=$O$1,B64=$P$1,B65=$O$1,B65=$P$1,B66=$O$1,B66=$P$1),0,1)))</f>
        <v/>
      </c>
      <c r="P64" s="2" t="str">
        <f>IF($A64&gt;='DB_FG_243way_Regular Symbol'!E$16,"",IF(C64=0,"",IF(OR(C64=$O$1,C64=$P$1,C65=$O$1,C65=$P$1,C66=$O$1,C66=$P$1),0,1)))</f>
        <v/>
      </c>
      <c r="Q64" s="2">
        <f>IF($A64&gt;='DB_FG_243way_Regular Symbol'!F$16,"",IF(D64=0,"",IF(OR(D64=$O$1,D64=$P$1,D65=$O$1,D65=$P$1,D66=$O$1,D66=$P$1),0,1)))</f>
        <v>1</v>
      </c>
      <c r="R64" s="2" t="str">
        <f>IF($A64&gt;='DB_FG_243way_Regular Symbol'!G$16,"",IF(E64=0,"",IF(OR(E64=$O$1,E64=$P$1,E65=$O$1,E65=$P$1,E66=$O$1,E66=$P$1),0,1)))</f>
        <v/>
      </c>
      <c r="S64" s="128">
        <f>IF($A64&gt;='DB_FG_243way_Regular Symbol'!H$16,"",IF(F64=0,"",IF(OR(F64=$O$1,F64=$P$1,F65=$O$1,F65=$P$1,F66=$O$1,F66=$P$1),0,1)))</f>
        <v>1</v>
      </c>
      <c r="U64" s="342" t="str">
        <f>IF($A64&gt;='DB_FG_243way_Regular Symbol'!D$16,"",IF(B64=0,"",IF(OR(B64=$U$1,B64=$V$1,B65=$U$1,B65=$V$1,B66=$U$1,B66=$V$1),0,1)))</f>
        <v/>
      </c>
      <c r="V64" s="2" t="str">
        <f>IF($A64&gt;='DB_FG_243way_Regular Symbol'!E$16,"",IF(C64=0,"",IF(OR(C64=$U$1,C64=$V$1,C65=$U$1,C65=$V$1,C66=$U$1,C66=$V$1),0,1)))</f>
        <v/>
      </c>
      <c r="W64" s="2">
        <f>IF($A64&gt;='DB_FG_243way_Regular Symbol'!F$16,"",IF(D64=0,"",IF(OR(D64=$U$1,D64=$V$1,D65=$U$1,D65=$V$1,D66=$U$1,D66=$V$1),0,1)))</f>
        <v>1</v>
      </c>
      <c r="X64" s="2" t="str">
        <f>IF($A64&gt;='DB_FG_243way_Regular Symbol'!G$16,"",IF(E64=0,"",IF(OR(E64=$U$1,E64=$V$1,E65=$U$1,E65=$V$1,E66=$U$1,E66=$V$1),0,1)))</f>
        <v/>
      </c>
      <c r="Y64" s="128">
        <f>IF($A64&gt;='DB_FG_243way_Regular Symbol'!H$16,"",IF(F64=0,"",IF(OR(F64=$U$1,F64=$V$1,F65=$U$1,F65=$V$1,F66=$U$1,F66=$V$1),0,1)))</f>
        <v>1</v>
      </c>
      <c r="AA64" s="342" t="str">
        <f>IF($A64&gt;='DB_FG_243way_Regular Symbol'!D$16,"",IF(B64=0,"",IF(OR(B64=$AA$1,B64=$AB$1,B65=$AA$1,B65=$AB$1,B66=$AA$1,,B66=$AB$1),0,1)))</f>
        <v/>
      </c>
      <c r="AB64" s="2" t="str">
        <f>IF($A64&gt;='DB_FG_243way_Regular Symbol'!E$16,"",IF(C64=0,"",IF(OR(C64=$AA$1,C64=$AB$1,C65=$AA$1,C65=$AB$1,C66=$AA$1,,C66=$AB$1),0,1)))</f>
        <v/>
      </c>
      <c r="AC64" s="2">
        <f>IF($A64&gt;='DB_FG_243way_Regular Symbol'!F$16,"",IF(D64=0,"",IF(OR(D64=$AA$1,D64=$AB$1,D65=$AA$1,D65=$AB$1,D66=$AA$1,,D66=$AB$1),0,1)))</f>
        <v>1</v>
      </c>
      <c r="AD64" s="2" t="str">
        <f>IF($A64&gt;='DB_FG_243way_Regular Symbol'!G$16,"",IF(E64=0,"",IF(OR(E64=$AA$1,E64=$AB$1,E65=$AA$1,E65=$AB$1,E66=$AA$1,,E66=$AB$1),0,1)))</f>
        <v/>
      </c>
      <c r="AE64" s="128">
        <f>IF($A64&gt;='DB_FG_243way_Regular Symbol'!H$16,"",IF(F64=0,"",IF(OR(F64=$AA$1,F64=$AB$1,F65=$AA$1,F65=$AB$1,F66=$AA$1,,F66=$AB$1),0,1)))</f>
        <v>1</v>
      </c>
      <c r="AG64" s="342" t="str">
        <f>IF($A64&gt;='DB_FG_243way_Regular Symbol'!D$16,"",IF(B64=0,"",IF(OR(B64=$AG$1,B64=$AH$1,B65=$AG$1,B65=$AH$1,B66=$AG$1,B66=$AH$1),0,1)))</f>
        <v/>
      </c>
      <c r="AH64" s="2" t="str">
        <f>IF($A64&gt;='DB_FG_243way_Regular Symbol'!E$16,"",IF(C64=0,"",IF(OR(C64=$AG$1,C64=$AH$1,C65=$AG$1,C65=$AH$1,C66=$AG$1,C66=$AH$1),0,1)))</f>
        <v/>
      </c>
      <c r="AI64" s="2">
        <f>IF($A64&gt;='DB_FG_243way_Regular Symbol'!F$16,"",IF(D64=0,"",IF(OR(D64=$AG$1,D64=$AH$1,D65=$AG$1,D65=$AH$1,D66=$AG$1,D66=$AH$1),0,1)))</f>
        <v>0</v>
      </c>
      <c r="AJ64" s="2" t="str">
        <f>IF($A64&gt;='DB_FG_243way_Regular Symbol'!G$16,"",IF(E64=0,"",IF(OR(E64=$AG$1,E64=$AH$1,E65=$AG$1,E65=$AH$1,E66=$AG$1,E66=$AH$1),0,1)))</f>
        <v/>
      </c>
      <c r="AK64" s="128">
        <f>IF($A64&gt;='DB_FG_243way_Regular Symbol'!H$16,"",IF(F64=0,"",IF(OR(F64=$AG$1,F64=$AH$1,F65=$AG$1,F65=$AH$1,F66=$AG$1,F66=$AH$1),0,1)))</f>
        <v>1</v>
      </c>
      <c r="AM64" s="342" t="str">
        <f>IF($A64&gt;='DB_FG_243way_Regular Symbol'!D$16,"",IF(B64=0,"",IF(OR(B64=$AM$1,B64=$AN$1,B65=$AM$1,B65=$AN$1,B66=$AM$1,B66=$AN$1),0,1)))</f>
        <v/>
      </c>
      <c r="AN64" s="2" t="str">
        <f>IF($A64&gt;='DB_FG_243way_Regular Symbol'!E$16,"",IF(C64=0,"",IF(OR(C64=$AM$1,C64=$AN$1,C65=$AM$1,C65=$AN$1,C66=$AM$1,C66=$AN$1),0,1)))</f>
        <v/>
      </c>
      <c r="AO64" s="2">
        <f>IF($A64&gt;='DB_FG_243way_Regular Symbol'!F$16,"",IF(D64=0,"",IF(OR(D64=$AM$1,D64=$AN$1,D65=$AM$1,D65=$AN$1,D66=$AM$1,D66=$AN$1),0,1)))</f>
        <v>0</v>
      </c>
      <c r="AP64" s="2" t="str">
        <f>IF($A64&gt;='DB_FG_243way_Regular Symbol'!G$16,"",IF(E64=0,"",IF(OR(E64=$AM$1,E64=$AN$1,E65=$AM$1,E65=$AN$1,E66=$AM$1,E66=$AN$1),0,1)))</f>
        <v/>
      </c>
      <c r="AQ64" s="128">
        <f>IF($A64&gt;='DB_FG_243way_Regular Symbol'!H$16,"",IF(F64=0,"",IF(OR(F64=$AM$1,F64=$AN$1,F65=$AM$1,F65=$AN$1,F66=$AM$1,F66=$AN$1),0,1)))</f>
        <v>1</v>
      </c>
      <c r="AS64" s="342" t="str">
        <f>IF($A64&gt;='DB_FG_243way_Regular Symbol'!D$16,"",IF(B64=0,"",IF(OR(B64=$AM$1,B64=$AT$1,B65=$AM$1,B65=$AT$1,B66=$AM$1,B66=$AT$1),0,1)))</f>
        <v/>
      </c>
      <c r="AT64" s="2" t="str">
        <f>IF($A64&gt;='DB_FG_243way_Regular Symbol'!E$16,"",IF(C64=0,"",IF(OR(C64=$AM$1,C64=$AT$1,C65=$AM$1,C65=$AT$1,C66=$AM$1,C66=$AT$1),0,1)))</f>
        <v/>
      </c>
      <c r="AU64" s="2">
        <f>IF($A64&gt;='DB_FG_243way_Regular Symbol'!F$16,"",IF(D64=0,"",IF(OR(D64=$AM$1,D64=$AT$1,D65=$AM$1,D65=$AT$1,D66=$AM$1,D66=$AT$1),0,1)))</f>
        <v>1</v>
      </c>
      <c r="AV64" s="2" t="str">
        <f>IF($A64&gt;='DB_FG_243way_Regular Symbol'!G$16,"",IF(E64=0,"",IF(OR(E64=$AM$1,E64=$AT$1,E65=$AM$1,E65=$AT$1,E66=$AM$1,E66=$AT$1),0,1)))</f>
        <v/>
      </c>
      <c r="AW64" s="128">
        <f>IF($A64&gt;='DB_FG_243way_Regular Symbol'!H$16,"",IF(F64=0,"",IF(OR(F64=$AM$1,F64=$AT$1,F65=$AM$1,F65=$AT$1,F66=$AM$1,F66=$AT$1),0,1)))</f>
        <v>1</v>
      </c>
      <c r="AY64" s="342" t="str">
        <f>IF($A64&gt;='DB_FG_243way_Regular Symbol'!D$16,"",IF(B64=0,"",IF(OR(B64=$AM$1,B64=$AZ$1,B65=$AM$1,B65=$AZ$1,B66=$AM$1,B66=$AZ$1),0,1)))</f>
        <v/>
      </c>
      <c r="AZ64" s="2" t="str">
        <f>IF($A64&gt;='DB_FG_243way_Regular Symbol'!E$16,"",IF(C64=0,"",IF(OR(C64=$AM$1,C64=$AZ$1,C65=$AM$1,C65=$AZ$1,C66=$AM$1,C66=$AZ$1),0,1)))</f>
        <v/>
      </c>
      <c r="BA64" s="2">
        <f>IF($A64&gt;='DB_FG_243way_Regular Symbol'!F$16,"",IF(D64=0,"",IF(OR(D64=$AM$1,D64=$AZ$1,D65=$AM$1,D65=$AZ$1,D66=$AM$1,D66=$AZ$1),0,1)))</f>
        <v>1</v>
      </c>
      <c r="BB64" s="2" t="str">
        <f>IF($A64&gt;='DB_FG_243way_Regular Symbol'!G$16,"",IF(E64=0,"",IF(OR(E64=$AM$1,E64=$AZ$1,E65=$AM$1,E65=$AZ$1,E66=$AM$1,E66=$AZ$1),0,1)))</f>
        <v/>
      </c>
      <c r="BC64" s="128">
        <f>IF($A64&gt;='DB_FG_243way_Regular Symbol'!H$16,"",IF(F64=0,"",IF(OR(F64=$AM$1,F64=$AZ$1,F65=$AM$1,F65=$AZ$1,F66=$AM$1,F66=$AZ$1),0,1)))</f>
        <v>1</v>
      </c>
      <c r="BE64" s="342"/>
      <c r="BF64" s="2"/>
      <c r="BG64" s="2">
        <f>IF($A64&gt;='DB_FG_243way_Regular Symbol'!F$16,"",IF(D64=0,"",COUNTIF(D64:D66,$BF$1)))</f>
        <v>0</v>
      </c>
      <c r="BH64" s="2" t="str">
        <f>IF($A64&gt;='DB_FG_243way_Regular Symbol'!G$16,"",IF(E64=0,"",COUNTIF(E64:E66,$BF$1)))</f>
        <v/>
      </c>
      <c r="BI64" s="2">
        <f>IF($A64&gt;='DB_FG_243way_Regular Symbol'!H$16,"",IF(F64=0,"",COUNTIF(F64:F66,$BF$1)))</f>
        <v>0</v>
      </c>
      <c r="BK64" s="342"/>
      <c r="BL64" s="2"/>
      <c r="BM64" s="2">
        <f>IF($A64&gt;='DB_FG_243way_Regular Symbol'!F$16,"",IF(D64=0,"",IF(OR(D64=$AM$1,D64=$BL$1,D65=$AM$1,D65=$BL$1,D66=$AM$1,D66=$BL$1),0,1)))</f>
        <v>1</v>
      </c>
      <c r="BN64" s="2" t="str">
        <f>IF($A64&gt;='DB_FG_243way_Regular Symbol'!G$16,"",IF(E64=0,"",IF(OR(E64=$AM$1,E64=$BL$1,E65=$AM$1,E65=$BL$1,E66=$AM$1,E66=$BL$1),0,1)))</f>
        <v/>
      </c>
      <c r="BO64" s="128">
        <f>IF($A64&gt;='DB_FG_243way_Regular Symbol'!H$16,"",IF(F64=0,"",IF(OR(F64=$AM$1,F64=$BL$1,F65=$AM$1,F65=$BL$1,F66=$AM$1,F66=$BL$1),0,1)))</f>
        <v>1</v>
      </c>
      <c r="BQ64" s="2" t="str">
        <f>IF($A64&gt;='DB_FG_243way_Regular Symbol'!D$16,"",IF(B64=0,"",IF(OR(B64=$BQ$1,B64=$BR$1,B65=$BQ$1,B65=$BR$1,B66=$BQ$1,B66=$BR$1),0,1)))</f>
        <v/>
      </c>
      <c r="BR64" s="2" t="str">
        <f>IF($A64&gt;='DB_FG_243way_Regular Symbol'!E$16,"",IF(C64=0,"",IF(OR(C64=$BQ$1,C64=$BR$1,C65=$BQ$1,C65=$BR$1,C66=$BQ$1,C66=$BR$1),0,1)))</f>
        <v/>
      </c>
      <c r="BS64" s="2">
        <f>IF($A64&gt;='DB_FG_243way_Regular Symbol'!F$16,"",IF(D64=0,"",IF(OR(D64=$BQ$1,D64=$BR$1,D65=$BQ$1,D65=$BR$1,D66=$BQ$1,D66=$BR$1),0,1)))</f>
        <v>1</v>
      </c>
      <c r="BT64" s="2" t="str">
        <f>IF($A64&gt;='DB_FG_243way_Regular Symbol'!G$16,"",IF(E64=0,"",IF(OR(E64=$BQ$1,E64=$BR$1,E65=$BQ$1,E65=$BR$1,E66=$BQ$1,E66=$BR$1),0,1)))</f>
        <v/>
      </c>
      <c r="BU64" s="2">
        <f>IF($A64&gt;='DB_FG_243way_Regular Symbol'!H$16,"",IF(F64=0,"",IF(OR(F64=$BQ$1,F64=$BR$1,F65=$BQ$1,F65=$BR$1,F66=$BQ$1,F66=$BR$1),0,1)))</f>
        <v>0</v>
      </c>
      <c r="BW64" s="2" t="str">
        <f>IF($A64&gt;='DB_FG_243way_Regular Symbol'!D$16,"",IF(B64=0,"",IF(OR(B64=$BW$1,B65=$BW$1,B66=$BW$1,B64=$BX$1,B65=$BX$1,B66=$BX$1),0,1)))</f>
        <v/>
      </c>
      <c r="BX64" s="2" t="str">
        <f>IF($A64&gt;='DB_FG_243way_Regular Symbol'!E$16,"",IF(C64=0,"",IF(OR(C64=$BW$1,C65=$BW$1,C66=$BW$1,C64=$BX$1,C65=$BX$1,C66=$BX$1),0,1)))</f>
        <v/>
      </c>
      <c r="BY64" s="2">
        <f>IF($A64&gt;='DB_FG_243way_Regular Symbol'!F$16,"",IF(D64=0,"",IF(OR(D64=$BW$1,D65=$BW$1,D66=$BW$1,D64=$BX$1,D65=$BX$1,D66=$BX$1),0,1)))</f>
        <v>1</v>
      </c>
      <c r="BZ64" s="2" t="str">
        <f>IF($A64&gt;='DB_FG_243way_Regular Symbol'!G$16,"",IF(E64=0,"",IF(OR(E64=$BW$1,E65=$BW$1,E66=$BW$1,E64=$BX$1,E65=$BX$1,E66=$BX$1),0,1)))</f>
        <v/>
      </c>
      <c r="CA64" s="2">
        <f>IF($A64&gt;='DB_FG_243way_Regular Symbol'!H$16,"",IF(F64=0,"",IF(OR(F64=$BW$1,F65=$BW$1,F66=$BW$1,F64=$BX$1,F65=$BX$1,F66=$BX$1),0,1)))</f>
        <v>0</v>
      </c>
      <c r="CC64" s="2" t="str">
        <f>IF($A64&gt;='DB_FG_243way_Regular Symbol'!D$16,"",IF(B64=0,"",IF(OR(B64=$BW$1,B65=$BW$1,B66=$BW$1,B64=$CD$1,B65=$CD$1,B66=$CD$1),0,1)))</f>
        <v/>
      </c>
      <c r="CD64" s="2" t="str">
        <f>IF($A64&gt;='DB_FG_243way_Regular Symbol'!E$16,"",IF(C64=0,"",IF(OR(C64=$BW$1,C65=$BW$1,C66=$BW$1,C64=$CD$1,C65=$CD$1,C66=$CD$1),0,1)))</f>
        <v/>
      </c>
      <c r="CE64" s="2">
        <f>IF($A64&gt;='DB_FG_243way_Regular Symbol'!F$16,"",IF(D64=0,"",IF(OR(D64=$BW$1,D65=$BW$1,D66=$BW$1,D64=$CD$1,D65=$CD$1,D66=$CD$1),0,1)))</f>
        <v>1</v>
      </c>
      <c r="CF64" s="2" t="str">
        <f>IF($A64&gt;='DB_FG_243way_Regular Symbol'!G$16,"",IF(E64=0,"",IF(OR(E64=$BW$1,E65=$BW$1,E66=$BW$1,E64=$CD$1,E65=$CD$1,E66=$CD$1),0,1)))</f>
        <v/>
      </c>
      <c r="CG64" s="2">
        <f>IF($A64&gt;='DB_FG_243way_Regular Symbol'!H$16,"",IF(F64=0,"",IF(OR(F64=$BW$1,F65=$BW$1,F66=$BW$1,F64=$CD$1,F65=$CD$1,F66=$CD$1),0,1)))</f>
        <v>1</v>
      </c>
      <c r="CI64" s="2" t="str">
        <f>IF($A64&gt;='DB_FG_243way_Regular Symbol'!D$16,"",IF(B64=0,"",IF(OR(B64=$BW$1,B65=$BW$1,B66=$BW$1,B64=$CJ$1,B65=$CJ$1,B66=$CJ$1),0,1)))</f>
        <v/>
      </c>
      <c r="CJ64" s="2" t="str">
        <f>IF($A64&gt;='DB_FG_243way_Regular Symbol'!E$16,"",IF(C64=0,"",IF(OR(C64=$BW$1,C65=$BW$1,C66=$BW$1,C64=$CJ$1,C65=$CJ$1,C66=$CJ$1),0,1)))</f>
        <v/>
      </c>
      <c r="CK64" s="2">
        <f>IF($A64&gt;='DB_FG_243way_Regular Symbol'!F$16,"",IF(D64=0,"",IF(OR(D64=$BW$1,D65=$BW$1,D66=$BW$1,D64=$CJ$1,D65=$CJ$1,D66=$CJ$1),0,1)))</f>
        <v>1</v>
      </c>
      <c r="CL64" s="2" t="str">
        <f>IF($A64&gt;='DB_FG_243way_Regular Symbol'!G$16,"",IF(E64=0,"",IF(OR(E64=$BW$1,E65=$BW$1,E66=$BW$1,E64=$CJ$1,E65=$CJ$1,E66=$CJ$1),0,1)))</f>
        <v/>
      </c>
      <c r="CM64" s="2">
        <f>IF($A64&gt;='DB_FG_243way_Regular Symbol'!H$16,"",IF(F64=0,"",IF(OR(F64=$BW$1,F65=$BW$1,F66=$BW$1,F64=$CJ$1,F65=$CJ$1,F66=$CJ$1),0,1)))</f>
        <v>0</v>
      </c>
      <c r="CO64" s="2" t="str">
        <f>IF($A64&gt;='DB_FG_243way_Regular Symbol'!D$16,"",IF(B64=0,"",IF(OR(B64=$BW$1,B65=$BW$1,B66=$BW$1,B64=$CP$1,B65=$CP$1,B66=$CP$1),0,1)))</f>
        <v/>
      </c>
      <c r="CP64" s="2" t="str">
        <f>IF($A64&gt;='DB_FG_243way_Regular Symbol'!E$16,"",IF(C64=0,"",IF(OR(C64=$BW$1,C65=$BW$1,C66=$BW$1,C64=$CP$1,C65=$CP$1,C66=$CP$1),0,1)))</f>
        <v/>
      </c>
      <c r="CQ64" s="2">
        <f>IF($A64&gt;='DB_FG_243way_Regular Symbol'!F$16,"",IF(D64=0,"",IF(OR(D64=$BW$1,D65=$BW$1,D66=$BW$1,D64=$CP$1,D65=$CP$1,D66=$CP$1),0,1)))</f>
        <v>1</v>
      </c>
      <c r="CR64" s="2" t="str">
        <f>IF($A64&gt;='DB_FG_243way_Regular Symbol'!G$16,"",IF(E64=0,"",IF(OR(E64=$BW$1,E65=$BW$1,E66=$BW$1,E64=$CP$1,E65=$CP$1,E66=$CP$1),0,1)))</f>
        <v/>
      </c>
      <c r="CS64" s="2">
        <f>IF($A64&gt;='DB_FG_243way_Regular Symbol'!H$16,"",IF(F64=0,"",IF(OR(F64=$BW$1,F65=$BW$1,F66=$BW$1,F64=$CP$1,F65=$CP$1,F66=$CP$1),0,1)))</f>
        <v>1</v>
      </c>
      <c r="CU64" s="2" t="str">
        <f>IF($A64&gt;='DB_FG_243way_Regular Symbol'!D$16,"",IF(B64=0,"",IF(OR(B64=$BW$1,B65=$BW$1,B66=$BW$1,B64=$CV$1,B65=$CV$1,B66=$CV$1),0,1)))</f>
        <v/>
      </c>
      <c r="CV64" s="2" t="str">
        <f>IF($A64&gt;='DB_FG_243way_Regular Symbol'!E$16,"",IF(C64=0,"",IF(OR(C64=$BW$1,C65=$BW$1,C66=$BW$1,C64=$CV$1,C65=$CV$1,C66=$CV$1),0,1)))</f>
        <v/>
      </c>
      <c r="CW64" s="2">
        <f>IF($A64&gt;='DB_FG_243way_Regular Symbol'!F$16,"",IF(D64=0,"",IF(OR(D64=$BW$1,D65=$BW$1,D66=$BW$1,D64=$CV$1,D65=$CV$1,D66=$CV$1),0,1)))</f>
        <v>1</v>
      </c>
      <c r="CX64" s="2" t="str">
        <f>IF($A64&gt;='DB_FG_243way_Regular Symbol'!G$16,"",IF(E64=0,"",IF(OR(E64=$BW$1,E65=$BW$1,E66=$BW$1,E64=$CV$1,E65=$CV$1,E66=$CV$1),0,1)))</f>
        <v/>
      </c>
      <c r="CY64" s="2">
        <f>IF($A64&gt;='DB_FG_243way_Regular Symbol'!H$16,"",IF(F64=0,"",IF(OR(F64=$BW$1,F65=$BW$1,F66=$BW$1,F64=$CV$1,F65=$CV$1,F66=$CV$1),0,1)))</f>
        <v>1</v>
      </c>
    </row>
    <row r="65" spans="1:103">
      <c r="A65" s="341">
        <f>IF('DB_FG_243way_Regular Symbol'!L64="","",'DB_FG_243way_Regular Symbol'!L64)</f>
        <v>61</v>
      </c>
      <c r="B65" s="184" t="str">
        <f>IF('DB_FG_243way_Regular Symbol'!M64="",
IF($A65-'DB_FG_243way_Regular Symbol'!D$16&gt;='DB_FG_243way_RegularＸ_W()'!B$2-1,"",VLOOKUP($A65-'DB_FG_243way_Regular Symbol'!D$16,'DB_FG_243way_Regular Symbol'!$L$3:$Q$99,'DB_FG_243way_RegularＸ_W()'!B$3+1,FALSE)),
'DB_FG_243way_Regular Symbol'!M64)</f>
        <v/>
      </c>
      <c r="C65" s="184" t="str">
        <f>IF('DB_FG_243way_Regular Symbol'!N64="",
IF($A65-'DB_FG_243way_Regular Symbol'!E$16&gt;='DB_FG_243way_RegularＸ_W()'!C$2-1,"",VLOOKUP($A65-'DB_FG_243way_Regular Symbol'!E$16,'DB_FG_243way_Regular Symbol'!$L$3:$Q$99,'DB_FG_243way_RegularＸ_W()'!C$3+1,FALSE)),
'DB_FG_243way_Regular Symbol'!N64)</f>
        <v/>
      </c>
      <c r="D65" s="184" t="str">
        <f>IF('DB_FG_243way_Regular Symbol'!O64="",
IF($A65-'DB_FG_243way_Regular Symbol'!F$16&gt;='DB_FG_243way_RegularＸ_W()'!D$2-1,"",VLOOKUP($A65-'DB_FG_243way_Regular Symbol'!F$16,'DB_FG_243way_Regular Symbol'!$L$3:$Q$99,'DB_FG_243way_RegularＸ_W()'!D$3+1,FALSE)),
'DB_FG_243way_Regular Symbol'!O64)</f>
        <v>M5</v>
      </c>
      <c r="E65" s="184" t="str">
        <f>IF('DB_FG_243way_Regular Symbol'!P64="",
IF($A65-'DB_FG_243way_Regular Symbol'!G$16&gt;='DB_FG_243way_RegularＸ_W()'!E$2-1,"",VLOOKUP($A65-'DB_FG_243way_Regular Symbol'!G$16,'DB_FG_243way_Regular Symbol'!$L$3:$Q$99,'DB_FG_243way_RegularＸ_W()'!E$3+1,FALSE)),
'DB_FG_243way_Regular Symbol'!P64)</f>
        <v/>
      </c>
      <c r="F65" s="358" t="str">
        <f>IF('DB_FG_243way_Regular Symbol'!Q64="",
IF($A65-'DB_FG_243way_Regular Symbol'!H$16&gt;='DB_FG_243way_RegularＸ_W()'!F$2-1,"",VLOOKUP($A65-'DB_FG_243way_Regular Symbol'!H$16,'DB_FG_243way_Regular Symbol'!$L$3:$Q$99,'DB_FG_243way_RegularＸ_W()'!F$3+1,FALSE)),
'DB_FG_243way_Regular Symbol'!Q64)</f>
        <v>J</v>
      </c>
      <c r="O65" s="342" t="str">
        <f>IF($A65&gt;='DB_FG_243way_Regular Symbol'!D$16,"",IF(B65=0,"",IF(OR(B65=$O$1,B65=$P$1,B66=$O$1,B66=$P$1,B67=$O$1,B67=$P$1),0,1)))</f>
        <v/>
      </c>
      <c r="P65" s="2" t="str">
        <f>IF($A65&gt;='DB_FG_243way_Regular Symbol'!E$16,"",IF(C65=0,"",IF(OR(C65=$O$1,C65=$P$1,C66=$O$1,C66=$P$1,C67=$O$1,C67=$P$1),0,1)))</f>
        <v/>
      </c>
      <c r="Q65" s="2">
        <f>IF($A65&gt;='DB_FG_243way_Regular Symbol'!F$16,"",IF(D65=0,"",IF(OR(D65=$O$1,D65=$P$1,D66=$O$1,D66=$P$1,D67=$O$1,D67=$P$1),0,1)))</f>
        <v>1</v>
      </c>
      <c r="R65" s="2" t="str">
        <f>IF($A65&gt;='DB_FG_243way_Regular Symbol'!G$16,"",IF(E65=0,"",IF(OR(E65=$O$1,E65=$P$1,E66=$O$1,E66=$P$1,E67=$O$1,E67=$P$1),0,1)))</f>
        <v/>
      </c>
      <c r="S65" s="128">
        <f>IF($A65&gt;='DB_FG_243way_Regular Symbol'!H$16,"",IF(F65=0,"",IF(OR(F65=$O$1,F65=$P$1,F66=$O$1,F66=$P$1,F67=$O$1,F67=$P$1),0,1)))</f>
        <v>1</v>
      </c>
      <c r="U65" s="342" t="str">
        <f>IF($A65&gt;='DB_FG_243way_Regular Symbol'!D$16,"",IF(B65=0,"",IF(OR(B65=$U$1,B65=$V$1,B66=$U$1,B66=$V$1,B67=$U$1,B67=$V$1),0,1)))</f>
        <v/>
      </c>
      <c r="V65" s="2" t="str">
        <f>IF($A65&gt;='DB_FG_243way_Regular Symbol'!E$16,"",IF(C65=0,"",IF(OR(C65=$U$1,C65=$V$1,C66=$U$1,C66=$V$1,C67=$U$1,C67=$V$1),0,1)))</f>
        <v/>
      </c>
      <c r="W65" s="2">
        <f>IF($A65&gt;='DB_FG_243way_Regular Symbol'!F$16,"",IF(D65=0,"",IF(OR(D65=$U$1,D65=$V$1,D66=$U$1,D66=$V$1,D67=$U$1,D67=$V$1),0,1)))</f>
        <v>0</v>
      </c>
      <c r="X65" s="2" t="str">
        <f>IF($A65&gt;='DB_FG_243way_Regular Symbol'!G$16,"",IF(E65=0,"",IF(OR(E65=$U$1,E65=$V$1,E66=$U$1,E66=$V$1,E67=$U$1,E67=$V$1),0,1)))</f>
        <v/>
      </c>
      <c r="Y65" s="128">
        <f>IF($A65&gt;='DB_FG_243way_Regular Symbol'!H$16,"",IF(F65=0,"",IF(OR(F65=$U$1,F65=$V$1,F66=$U$1,F66=$V$1,F67=$U$1,F67=$V$1),0,1)))</f>
        <v>1</v>
      </c>
      <c r="AA65" s="342" t="str">
        <f>IF($A65&gt;='DB_FG_243way_Regular Symbol'!D$16,"",IF(B65=0,"",IF(OR(B65=$AA$1,B65=$AB$1,B66=$AA$1,B66=$AB$1,B67=$AA$1,,B67=$AB$1),0,1)))</f>
        <v/>
      </c>
      <c r="AB65" s="2" t="str">
        <f>IF($A65&gt;='DB_FG_243way_Regular Symbol'!E$16,"",IF(C65=0,"",IF(OR(C65=$AA$1,C65=$AB$1,C66=$AA$1,C66=$AB$1,C67=$AA$1,,C67=$AB$1),0,1)))</f>
        <v/>
      </c>
      <c r="AC65" s="2">
        <f>IF($A65&gt;='DB_FG_243way_Regular Symbol'!F$16,"",IF(D65=0,"",IF(OR(D65=$AA$1,D65=$AB$1,D66=$AA$1,D66=$AB$1,D67=$AA$1,,D67=$AB$1),0,1)))</f>
        <v>1</v>
      </c>
      <c r="AD65" s="2" t="str">
        <f>IF($A65&gt;='DB_FG_243way_Regular Symbol'!G$16,"",IF(E65=0,"",IF(OR(E65=$AA$1,E65=$AB$1,E66=$AA$1,E66=$AB$1,E67=$AA$1,,E67=$AB$1),0,1)))</f>
        <v/>
      </c>
      <c r="AE65" s="128">
        <f>IF($A65&gt;='DB_FG_243way_Regular Symbol'!H$16,"",IF(F65=0,"",IF(OR(F65=$AA$1,F65=$AB$1,F66=$AA$1,F66=$AB$1,F67=$AA$1,,F67=$AB$1),0,1)))</f>
        <v>1</v>
      </c>
      <c r="AG65" s="342" t="str">
        <f>IF($A65&gt;='DB_FG_243way_Regular Symbol'!D$16,"",IF(B65=0,"",IF(OR(B65=$AG$1,B65=$AH$1,B66=$AG$1,B66=$AH$1,B67=$AG$1,B67=$AH$1),0,1)))</f>
        <v/>
      </c>
      <c r="AH65" s="2" t="str">
        <f>IF($A65&gt;='DB_FG_243way_Regular Symbol'!E$16,"",IF(C65=0,"",IF(OR(C65=$AG$1,C65=$AH$1,C66=$AG$1,C66=$AH$1,C67=$AG$1,C67=$AH$1),0,1)))</f>
        <v/>
      </c>
      <c r="AI65" s="2">
        <f>IF($A65&gt;='DB_FG_243way_Regular Symbol'!F$16,"",IF(D65=0,"",IF(OR(D65=$AG$1,D65=$AH$1,D66=$AG$1,D66=$AH$1,D67=$AG$1,D67=$AH$1),0,1)))</f>
        <v>1</v>
      </c>
      <c r="AJ65" s="2" t="str">
        <f>IF($A65&gt;='DB_FG_243way_Regular Symbol'!G$16,"",IF(E65=0,"",IF(OR(E65=$AG$1,E65=$AH$1,E66=$AG$1,E66=$AH$1,E67=$AG$1,E67=$AH$1),0,1)))</f>
        <v/>
      </c>
      <c r="AK65" s="128">
        <f>IF($A65&gt;='DB_FG_243way_Regular Symbol'!H$16,"",IF(F65=0,"",IF(OR(F65=$AG$1,F65=$AH$1,F66=$AG$1,F66=$AH$1,F67=$AG$1,F67=$AH$1),0,1)))</f>
        <v>0</v>
      </c>
      <c r="AM65" s="342" t="str">
        <f>IF($A65&gt;='DB_FG_243way_Regular Symbol'!D$16,"",IF(B65=0,"",IF(OR(B65=$AM$1,B65=$AN$1,B66=$AM$1,B66=$AN$1,B67=$AM$1,B67=$AN$1),0,1)))</f>
        <v/>
      </c>
      <c r="AN65" s="2" t="str">
        <f>IF($A65&gt;='DB_FG_243way_Regular Symbol'!E$16,"",IF(C65=0,"",IF(OR(C65=$AM$1,C65=$AN$1,C66=$AM$1,C66=$AN$1,C67=$AM$1,C67=$AN$1),0,1)))</f>
        <v/>
      </c>
      <c r="AO65" s="2">
        <f>IF($A65&gt;='DB_FG_243way_Regular Symbol'!F$16,"",IF(D65=0,"",IF(OR(D65=$AM$1,D65=$AN$1,D66=$AM$1,D66=$AN$1,D67=$AM$1,D67=$AN$1),0,1)))</f>
        <v>0</v>
      </c>
      <c r="AP65" s="2" t="str">
        <f>IF($A65&gt;='DB_FG_243way_Regular Symbol'!G$16,"",IF(E65=0,"",IF(OR(E65=$AM$1,E65=$AN$1,E66=$AM$1,E66=$AN$1,E67=$AM$1,E67=$AN$1),0,1)))</f>
        <v/>
      </c>
      <c r="AQ65" s="128">
        <f>IF($A65&gt;='DB_FG_243way_Regular Symbol'!H$16,"",IF(F65=0,"",IF(OR(F65=$AM$1,F65=$AN$1,F66=$AM$1,F66=$AN$1,F67=$AM$1,F67=$AN$1),0,1)))</f>
        <v>1</v>
      </c>
      <c r="AS65" s="342" t="str">
        <f>IF($A65&gt;='DB_FG_243way_Regular Symbol'!D$16,"",IF(B65=0,"",IF(OR(B65=$AM$1,B65=$AT$1,B66=$AM$1,B66=$AT$1,B67=$AM$1,B67=$AT$1),0,1)))</f>
        <v/>
      </c>
      <c r="AT65" s="2" t="str">
        <f>IF($A65&gt;='DB_FG_243way_Regular Symbol'!E$16,"",IF(C65=0,"",IF(OR(C65=$AM$1,C65=$AT$1,C66=$AM$1,C66=$AT$1,C67=$AM$1,C67=$AT$1),0,1)))</f>
        <v/>
      </c>
      <c r="AU65" s="2">
        <f>IF($A65&gt;='DB_FG_243way_Regular Symbol'!F$16,"",IF(D65=0,"",IF(OR(D65=$AM$1,D65=$AT$1,D66=$AM$1,D66=$AT$1,D67=$AM$1,D67=$AT$1),0,1)))</f>
        <v>1</v>
      </c>
      <c r="AV65" s="2" t="str">
        <f>IF($A65&gt;='DB_FG_243way_Regular Symbol'!G$16,"",IF(E65=0,"",IF(OR(E65=$AM$1,E65=$AT$1,E66=$AM$1,E66=$AT$1,E67=$AM$1,E67=$AT$1),0,1)))</f>
        <v/>
      </c>
      <c r="AW65" s="128">
        <f>IF($A65&gt;='DB_FG_243way_Regular Symbol'!H$16,"",IF(F65=0,"",IF(OR(F65=$AM$1,F65=$AT$1,F66=$AM$1,F66=$AT$1,F67=$AM$1,F67=$AT$1),0,1)))</f>
        <v>1</v>
      </c>
      <c r="AY65" s="342" t="str">
        <f>IF($A65&gt;='DB_FG_243way_Regular Symbol'!D$16,"",IF(B65=0,"",IF(OR(B65=$AM$1,B65=$AZ$1,B66=$AM$1,B66=$AZ$1,B67=$AM$1,B67=$AZ$1),0,1)))</f>
        <v/>
      </c>
      <c r="AZ65" s="2" t="str">
        <f>IF($A65&gt;='DB_FG_243way_Regular Symbol'!E$16,"",IF(C65=0,"",IF(OR(C65=$AM$1,C65=$AZ$1,C66=$AM$1,C66=$AZ$1,C67=$AM$1,C67=$AZ$1),0,1)))</f>
        <v/>
      </c>
      <c r="BA65" s="2">
        <f>IF($A65&gt;='DB_FG_243way_Regular Symbol'!F$16,"",IF(D65=0,"",IF(OR(D65=$AM$1,D65=$AZ$1,D66=$AM$1,D66=$AZ$1,D67=$AM$1,D67=$AZ$1),0,1)))</f>
        <v>1</v>
      </c>
      <c r="BB65" s="2" t="str">
        <f>IF($A65&gt;='DB_FG_243way_Regular Symbol'!G$16,"",IF(E65=0,"",IF(OR(E65=$AM$1,E65=$AZ$1,E66=$AM$1,E66=$AZ$1,E67=$AM$1,E67=$AZ$1),0,1)))</f>
        <v/>
      </c>
      <c r="BC65" s="128">
        <f>IF($A65&gt;='DB_FG_243way_Regular Symbol'!H$16,"",IF(F65=0,"",IF(OR(F65=$AM$1,F65=$AZ$1,F66=$AM$1,F66=$AZ$1,F67=$AM$1,F67=$AZ$1),0,1)))</f>
        <v>1</v>
      </c>
      <c r="BE65" s="342"/>
      <c r="BF65" s="2"/>
      <c r="BG65" s="2">
        <f>IF($A65&gt;='DB_FG_243way_Regular Symbol'!F$16,"",IF(D65=0,"",COUNTIF(D65:D67,$BF$1)))</f>
        <v>0</v>
      </c>
      <c r="BH65" s="2" t="str">
        <f>IF($A65&gt;='DB_FG_243way_Regular Symbol'!G$16,"",IF(E65=0,"",COUNTIF(E65:E67,$BF$1)))</f>
        <v/>
      </c>
      <c r="BI65" s="2">
        <f>IF($A65&gt;='DB_FG_243way_Regular Symbol'!H$16,"",IF(F65=0,"",COUNTIF(F65:F67,$BF$1)))</f>
        <v>0</v>
      </c>
      <c r="BK65" s="342"/>
      <c r="BL65" s="2"/>
      <c r="BM65" s="2">
        <f>IF($A65&gt;='DB_FG_243way_Regular Symbol'!F$16,"",IF(D65=0,"",IF(OR(D65=$AM$1,D65=$BL$1,D66=$AM$1,D66=$BL$1,D67=$AM$1,D67=$BL$1),0,1)))</f>
        <v>1</v>
      </c>
      <c r="BN65" s="2" t="str">
        <f>IF($A65&gt;='DB_FG_243way_Regular Symbol'!G$16,"",IF(E65=0,"",IF(OR(E65=$AM$1,E65=$BL$1,E66=$AM$1,E66=$BL$1,E67=$AM$1,E67=$BL$1),0,1)))</f>
        <v/>
      </c>
      <c r="BO65" s="128">
        <f>IF($A65&gt;='DB_FG_243way_Regular Symbol'!H$16,"",IF(F65=0,"",IF(OR(F65=$AM$1,F65=$BL$1,F66=$AM$1,F66=$BL$1,F67=$AM$1,F67=$BL$1),0,1)))</f>
        <v>1</v>
      </c>
      <c r="BQ65" s="2" t="str">
        <f>IF($A65&gt;='DB_FG_243way_Regular Symbol'!D$16,"",IF(B65=0,"",IF(OR(B65=$BQ$1,B65=$BR$1,B66=$BQ$1,B66=$BR$1,B67=$BQ$1,B67=$BR$1),0,1)))</f>
        <v/>
      </c>
      <c r="BR65" s="2" t="str">
        <f>IF($A65&gt;='DB_FG_243way_Regular Symbol'!E$16,"",IF(C65=0,"",IF(OR(C65=$BQ$1,C65=$BR$1,C66=$BQ$1,C66=$BR$1,C67=$BQ$1,C67=$BR$1),0,1)))</f>
        <v/>
      </c>
      <c r="BS65" s="2">
        <f>IF($A65&gt;='DB_FG_243way_Regular Symbol'!F$16,"",IF(D65=0,"",IF(OR(D65=$BQ$1,D65=$BR$1,D66=$BQ$1,D66=$BR$1,D67=$BQ$1,D67=$BR$1),0,1)))</f>
        <v>1</v>
      </c>
      <c r="BT65" s="2" t="str">
        <f>IF($A65&gt;='DB_FG_243way_Regular Symbol'!G$16,"",IF(E65=0,"",IF(OR(E65=$BQ$1,E65=$BR$1,E66=$BQ$1,E66=$BR$1,E67=$BQ$1,E67=$BR$1),0,1)))</f>
        <v/>
      </c>
      <c r="BU65" s="2">
        <f>IF($A65&gt;='DB_FG_243way_Regular Symbol'!H$16,"",IF(F65=0,"",IF(OR(F65=$BQ$1,F65=$BR$1,F66=$BQ$1,F66=$BR$1,F67=$BQ$1,F67=$BR$1),0,1)))</f>
        <v>0</v>
      </c>
      <c r="BW65" s="2" t="str">
        <f>IF($A65&gt;='DB_FG_243way_Regular Symbol'!D$16,"",IF(B65=0,"",IF(OR(B65=$BW$1,B66=$BW$1,B67=$BW$1,B65=$BX$1,B66=$BX$1,B67=$BX$1),0,1)))</f>
        <v/>
      </c>
      <c r="BX65" s="2" t="str">
        <f>IF($A65&gt;='DB_FG_243way_Regular Symbol'!E$16,"",IF(C65=0,"",IF(OR(C65=$BW$1,C66=$BW$1,C67=$BW$1,C65=$BX$1,C66=$BX$1,C67=$BX$1),0,1)))</f>
        <v/>
      </c>
      <c r="BY65" s="2">
        <f>IF($A65&gt;='DB_FG_243way_Regular Symbol'!F$16,"",IF(D65=0,"",IF(OR(D65=$BW$1,D66=$BW$1,D67=$BW$1,D65=$BX$1,D66=$BX$1,D67=$BX$1),0,1)))</f>
        <v>1</v>
      </c>
      <c r="BZ65" s="2" t="str">
        <f>IF($A65&gt;='DB_FG_243way_Regular Symbol'!G$16,"",IF(E65=0,"",IF(OR(E65=$BW$1,E66=$BW$1,E67=$BW$1,E65=$BX$1,E66=$BX$1,E67=$BX$1),0,1)))</f>
        <v/>
      </c>
      <c r="CA65" s="2">
        <f>IF($A65&gt;='DB_FG_243way_Regular Symbol'!H$16,"",IF(F65=0,"",IF(OR(F65=$BW$1,F66=$BW$1,F67=$BW$1,F65=$BX$1,F66=$BX$1,F67=$BX$1),0,1)))</f>
        <v>1</v>
      </c>
      <c r="CC65" s="2" t="str">
        <f>IF($A65&gt;='DB_FG_243way_Regular Symbol'!D$16,"",IF(B65=0,"",IF(OR(B65=$BW$1,B66=$BW$1,B67=$BW$1,B65=$CD$1,B66=$CD$1,B67=$CD$1),0,1)))</f>
        <v/>
      </c>
      <c r="CD65" s="2" t="str">
        <f>IF($A65&gt;='DB_FG_243way_Regular Symbol'!E$16,"",IF(C65=0,"",IF(OR(C65=$BW$1,C66=$BW$1,C67=$BW$1,C65=$CD$1,C66=$CD$1,C67=$CD$1),0,1)))</f>
        <v/>
      </c>
      <c r="CE65" s="2">
        <f>IF($A65&gt;='DB_FG_243way_Regular Symbol'!F$16,"",IF(D65=0,"",IF(OR(D65=$BW$1,D66=$BW$1,D67=$BW$1,D65=$CD$1,D66=$CD$1,D67=$CD$1),0,1)))</f>
        <v>1</v>
      </c>
      <c r="CF65" s="2" t="str">
        <f>IF($A65&gt;='DB_FG_243way_Regular Symbol'!G$16,"",IF(E65=0,"",IF(OR(E65=$BW$1,E66=$BW$1,E67=$BW$1,E65=$CD$1,E66=$CD$1,E67=$CD$1),0,1)))</f>
        <v/>
      </c>
      <c r="CG65" s="2">
        <f>IF($A65&gt;='DB_FG_243way_Regular Symbol'!H$16,"",IF(F65=0,"",IF(OR(F65=$BW$1,F66=$BW$1,F67=$BW$1,F65=$CD$1,F66=$CD$1,F67=$CD$1),0,1)))</f>
        <v>1</v>
      </c>
      <c r="CI65" s="2" t="str">
        <f>IF($A65&gt;='DB_FG_243way_Regular Symbol'!D$16,"",IF(B65=0,"",IF(OR(B65=$BW$1,B66=$BW$1,B67=$BW$1,B65=$CJ$1,B66=$CJ$1,B67=$CJ$1),0,1)))</f>
        <v/>
      </c>
      <c r="CJ65" s="2" t="str">
        <f>IF($A65&gt;='DB_FG_243way_Regular Symbol'!E$16,"",IF(C65=0,"",IF(OR(C65=$BW$1,C66=$BW$1,C67=$BW$1,C65=$CJ$1,C66=$CJ$1,C67=$CJ$1),0,1)))</f>
        <v/>
      </c>
      <c r="CK65" s="2">
        <f>IF($A65&gt;='DB_FG_243way_Regular Symbol'!F$16,"",IF(D65=0,"",IF(OR(D65=$BW$1,D66=$BW$1,D67=$BW$1,D65=$CJ$1,D66=$CJ$1,D67=$CJ$1),0,1)))</f>
        <v>1</v>
      </c>
      <c r="CL65" s="2" t="str">
        <f>IF($A65&gt;='DB_FG_243way_Regular Symbol'!G$16,"",IF(E65=0,"",IF(OR(E65=$BW$1,E66=$BW$1,E67=$BW$1,E65=$CJ$1,E66=$CJ$1,E67=$CJ$1),0,1)))</f>
        <v/>
      </c>
      <c r="CM65" s="2">
        <f>IF($A65&gt;='DB_FG_243way_Regular Symbol'!H$16,"",IF(F65=0,"",IF(OR(F65=$BW$1,F66=$BW$1,F67=$BW$1,F65=$CJ$1,F66=$CJ$1,F67=$CJ$1),0,1)))</f>
        <v>0</v>
      </c>
      <c r="CO65" s="2" t="str">
        <f>IF($A65&gt;='DB_FG_243way_Regular Symbol'!D$16,"",IF(B65=0,"",IF(OR(B65=$BW$1,B66=$BW$1,B67=$BW$1,B65=$CP$1,B66=$CP$1,B67=$CP$1),0,1)))</f>
        <v/>
      </c>
      <c r="CP65" s="2" t="str">
        <f>IF($A65&gt;='DB_FG_243way_Regular Symbol'!E$16,"",IF(C65=0,"",IF(OR(C65=$BW$1,C66=$BW$1,C67=$BW$1,C65=$CP$1,C66=$CP$1,C67=$CP$1),0,1)))</f>
        <v/>
      </c>
      <c r="CQ65" s="2">
        <f>IF($A65&gt;='DB_FG_243way_Regular Symbol'!F$16,"",IF(D65=0,"",IF(OR(D65=$BW$1,D66=$BW$1,D67=$BW$1,D65=$CP$1,D66=$CP$1,D67=$CP$1),0,1)))</f>
        <v>1</v>
      </c>
      <c r="CR65" s="2" t="str">
        <f>IF($A65&gt;='DB_FG_243way_Regular Symbol'!G$16,"",IF(E65=0,"",IF(OR(E65=$BW$1,E66=$BW$1,E67=$BW$1,E65=$CP$1,E66=$CP$1,E67=$CP$1),0,1)))</f>
        <v/>
      </c>
      <c r="CS65" s="2">
        <f>IF($A65&gt;='DB_FG_243way_Regular Symbol'!H$16,"",IF(F65=0,"",IF(OR(F65=$BW$1,F66=$BW$1,F67=$BW$1,F65=$CP$1,F66=$CP$1,F67=$CP$1),0,1)))</f>
        <v>1</v>
      </c>
      <c r="CU65" s="2" t="str">
        <f>IF($A65&gt;='DB_FG_243way_Regular Symbol'!D$16,"",IF(B65=0,"",IF(OR(B65=$BW$1,B66=$BW$1,B67=$BW$1,B65=$CV$1,B66=$CV$1,B67=$CV$1),0,1)))</f>
        <v/>
      </c>
      <c r="CV65" s="2" t="str">
        <f>IF($A65&gt;='DB_FG_243way_Regular Symbol'!E$16,"",IF(C65=0,"",IF(OR(C65=$BW$1,C66=$BW$1,C67=$BW$1,C65=$CV$1,C66=$CV$1,C67=$CV$1),0,1)))</f>
        <v/>
      </c>
      <c r="CW65" s="2">
        <f>IF($A65&gt;='DB_FG_243way_Regular Symbol'!F$16,"",IF(D65=0,"",IF(OR(D65=$BW$1,D66=$BW$1,D67=$BW$1,D65=$CV$1,D66=$CV$1,D67=$CV$1),0,1)))</f>
        <v>1</v>
      </c>
      <c r="CX65" s="2" t="str">
        <f>IF($A65&gt;='DB_FG_243way_Regular Symbol'!G$16,"",IF(E65=0,"",IF(OR(E65=$BW$1,E66=$BW$1,E67=$BW$1,E65=$CV$1,E66=$CV$1,E67=$CV$1),0,1)))</f>
        <v/>
      </c>
      <c r="CY65" s="2">
        <f>IF($A65&gt;='DB_FG_243way_Regular Symbol'!H$16,"",IF(F65=0,"",IF(OR(F65=$BW$1,F66=$BW$1,F67=$BW$1,F65=$CV$1,F66=$CV$1,F67=$CV$1),0,1)))</f>
        <v>1</v>
      </c>
    </row>
    <row r="66" spans="1:103">
      <c r="A66" s="341">
        <f>IF('DB_FG_243way_Regular Symbol'!L65="","",'DB_FG_243way_Regular Symbol'!L65)</f>
        <v>62</v>
      </c>
      <c r="B66" s="184" t="str">
        <f>IF('DB_FG_243way_Regular Symbol'!M65="",
IF($A66-'DB_FG_243way_Regular Symbol'!D$16&gt;='DB_FG_243way_RegularＸ_W()'!B$2-1,"",VLOOKUP($A66-'DB_FG_243way_Regular Symbol'!D$16,'DB_FG_243way_Regular Symbol'!$L$3:$Q$99,'DB_FG_243way_RegularＸ_W()'!B$3+1,FALSE)),
'DB_FG_243way_Regular Symbol'!M65)</f>
        <v/>
      </c>
      <c r="C66" s="184" t="str">
        <f>IF('DB_FG_243way_Regular Symbol'!N65="",
IF($A66-'DB_FG_243way_Regular Symbol'!E$16&gt;='DB_FG_243way_RegularＸ_W()'!C$2-1,"",VLOOKUP($A66-'DB_FG_243way_Regular Symbol'!E$16,'DB_FG_243way_Regular Symbol'!$L$3:$Q$99,'DB_FG_243way_RegularＸ_W()'!C$3+1,FALSE)),
'DB_FG_243way_Regular Symbol'!N65)</f>
        <v/>
      </c>
      <c r="D66" s="184" t="str">
        <f>IF('DB_FG_243way_Regular Symbol'!O65="",
IF($A66-'DB_FG_243way_Regular Symbol'!F$16&gt;='DB_FG_243way_RegularＸ_W()'!D$2-1,"",VLOOKUP($A66-'DB_FG_243way_Regular Symbol'!F$16,'DB_FG_243way_Regular Symbol'!$L$3:$Q$99,'DB_FG_243way_RegularＸ_W()'!D$3+1,FALSE)),
'DB_FG_243way_Regular Symbol'!O65)</f>
        <v>M5</v>
      </c>
      <c r="E66" s="184" t="str">
        <f>IF('DB_FG_243way_Regular Symbol'!P65="",
IF($A66-'DB_FG_243way_Regular Symbol'!G$16&gt;='DB_FG_243way_RegularＸ_W()'!E$2-1,"",VLOOKUP($A66-'DB_FG_243way_Regular Symbol'!G$16,'DB_FG_243way_Regular Symbol'!$L$3:$Q$99,'DB_FG_243way_RegularＸ_W()'!E$3+1,FALSE)),
'DB_FG_243way_Regular Symbol'!P65)</f>
        <v/>
      </c>
      <c r="F66" s="358" t="str">
        <f>IF('DB_FG_243way_Regular Symbol'!Q65="",
IF($A66-'DB_FG_243way_Regular Symbol'!H$16&gt;='DB_FG_243way_RegularＸ_W()'!F$2-1,"",VLOOKUP($A66-'DB_FG_243way_Regular Symbol'!H$16,'DB_FG_243way_Regular Symbol'!$L$3:$Q$99,'DB_FG_243way_RegularＸ_W()'!F$3+1,FALSE)),
'DB_FG_243way_Regular Symbol'!Q65)</f>
        <v>A</v>
      </c>
      <c r="O66" s="342" t="str">
        <f>IF($A66&gt;='DB_FG_243way_Regular Symbol'!D$16,"",IF(B66=0,"",IF(OR(B66=$O$1,B66=$P$1,B67=$O$1,B67=$P$1,B68=$O$1,B68=$P$1),0,1)))</f>
        <v/>
      </c>
      <c r="P66" s="2" t="str">
        <f>IF($A66&gt;='DB_FG_243way_Regular Symbol'!E$16,"",IF(C66=0,"",IF(OR(C66=$O$1,C66=$P$1,C67=$O$1,C67=$P$1,C68=$O$1,C68=$P$1),0,1)))</f>
        <v/>
      </c>
      <c r="Q66" s="2" t="str">
        <f>IF($A66&gt;='DB_FG_243way_Regular Symbol'!F$16,"",IF(D66=0,"",IF(OR(D66=$O$1,D66=$P$1,D67=$O$1,D67=$P$1,D68=$O$1,D68=$P$1),0,1)))</f>
        <v/>
      </c>
      <c r="R66" s="2" t="str">
        <f>IF($A66&gt;='DB_FG_243way_Regular Symbol'!G$16,"",IF(E66=0,"",IF(OR(E66=$O$1,E66=$P$1,E67=$O$1,E67=$P$1,E68=$O$1,E68=$P$1),0,1)))</f>
        <v/>
      </c>
      <c r="S66" s="128">
        <f>IF($A66&gt;='DB_FG_243way_Regular Symbol'!H$16,"",IF(F66=0,"",IF(OR(F66=$O$1,F66=$P$1,F67=$O$1,F67=$P$1,F68=$O$1,F68=$P$1),0,1)))</f>
        <v>1</v>
      </c>
      <c r="U66" s="342" t="str">
        <f>IF($A66&gt;='DB_FG_243way_Regular Symbol'!D$16,"",IF(B66=0,"",IF(OR(B66=$U$1,B66=$V$1,B67=$U$1,B67=$V$1,B68=$U$1,B68=$V$1),0,1)))</f>
        <v/>
      </c>
      <c r="V66" s="2" t="str">
        <f>IF($A66&gt;='DB_FG_243way_Regular Symbol'!E$16,"",IF(C66=0,"",IF(OR(C66=$U$1,C66=$V$1,C67=$U$1,C67=$V$1,C68=$U$1,C68=$V$1),0,1)))</f>
        <v/>
      </c>
      <c r="W66" s="2" t="str">
        <f>IF($A66&gt;='DB_FG_243way_Regular Symbol'!F$16,"",IF(D66=0,"",IF(OR(D66=$U$1,D66=$V$1,D67=$U$1,D67=$V$1,D68=$U$1,D68=$V$1),0,1)))</f>
        <v/>
      </c>
      <c r="X66" s="2" t="str">
        <f>IF($A66&gt;='DB_FG_243way_Regular Symbol'!G$16,"",IF(E66=0,"",IF(OR(E66=$U$1,E66=$V$1,E67=$U$1,E67=$V$1,E68=$U$1,E68=$V$1),0,1)))</f>
        <v/>
      </c>
      <c r="Y66" s="128">
        <f>IF($A66&gt;='DB_FG_243way_Regular Symbol'!H$16,"",IF(F66=0,"",IF(OR(F66=$U$1,F66=$V$1,F67=$U$1,F67=$V$1,F68=$U$1,F68=$V$1),0,1)))</f>
        <v>1</v>
      </c>
      <c r="AA66" s="342" t="str">
        <f>IF($A66&gt;='DB_FG_243way_Regular Symbol'!D$16,"",IF(B66=0,"",IF(OR(B66=$AA$1,B66=$AB$1,B67=$AA$1,B67=$AB$1,B68=$AA$1,,B68=$AB$1),0,1)))</f>
        <v/>
      </c>
      <c r="AB66" s="2" t="str">
        <f>IF($A66&gt;='DB_FG_243way_Regular Symbol'!E$16,"",IF(C66=0,"",IF(OR(C66=$AA$1,C66=$AB$1,C67=$AA$1,C67=$AB$1,C68=$AA$1,,C68=$AB$1),0,1)))</f>
        <v/>
      </c>
      <c r="AC66" s="2" t="str">
        <f>IF($A66&gt;='DB_FG_243way_Regular Symbol'!F$16,"",IF(D66=0,"",IF(OR(D66=$AA$1,D66=$AB$1,D67=$AA$1,D67=$AB$1,D68=$AA$1,,D68=$AB$1),0,1)))</f>
        <v/>
      </c>
      <c r="AD66" s="2" t="str">
        <f>IF($A66&gt;='DB_FG_243way_Regular Symbol'!G$16,"",IF(E66=0,"",IF(OR(E66=$AA$1,E66=$AB$1,E67=$AA$1,E67=$AB$1,E68=$AA$1,,E68=$AB$1),0,1)))</f>
        <v/>
      </c>
      <c r="AE66" s="128">
        <f>IF($A66&gt;='DB_FG_243way_Regular Symbol'!H$16,"",IF(F66=0,"",IF(OR(F66=$AA$1,F66=$AB$1,F67=$AA$1,F67=$AB$1,F68=$AA$1,,F68=$AB$1),0,1)))</f>
        <v>1</v>
      </c>
      <c r="AG66" s="342" t="str">
        <f>IF($A66&gt;='DB_FG_243way_Regular Symbol'!D$16,"",IF(B66=0,"",IF(OR(B66=$AG$1,B66=$AH$1,B67=$AG$1,B67=$AH$1,B68=$AG$1,B68=$AH$1),0,1)))</f>
        <v/>
      </c>
      <c r="AH66" s="2" t="str">
        <f>IF($A66&gt;='DB_FG_243way_Regular Symbol'!E$16,"",IF(C66=0,"",IF(OR(C66=$AG$1,C66=$AH$1,C67=$AG$1,C67=$AH$1,C68=$AG$1,C68=$AH$1),0,1)))</f>
        <v/>
      </c>
      <c r="AI66" s="2" t="str">
        <f>IF($A66&gt;='DB_FG_243way_Regular Symbol'!F$16,"",IF(D66=0,"",IF(OR(D66=$AG$1,D66=$AH$1,D67=$AG$1,D67=$AH$1,D68=$AG$1,D68=$AH$1),0,1)))</f>
        <v/>
      </c>
      <c r="AJ66" s="2" t="str">
        <f>IF($A66&gt;='DB_FG_243way_Regular Symbol'!G$16,"",IF(E66=0,"",IF(OR(E66=$AG$1,E66=$AH$1,E67=$AG$1,E67=$AH$1,E68=$AG$1,E68=$AH$1),0,1)))</f>
        <v/>
      </c>
      <c r="AK66" s="128">
        <f>IF($A66&gt;='DB_FG_243way_Regular Symbol'!H$16,"",IF(F66=0,"",IF(OR(F66=$AG$1,F66=$AH$1,F67=$AG$1,F67=$AH$1,F68=$AG$1,F68=$AH$1),0,1)))</f>
        <v>0</v>
      </c>
      <c r="AM66" s="342" t="str">
        <f>IF($A66&gt;='DB_FG_243way_Regular Symbol'!D$16,"",IF(B66=0,"",IF(OR(B66=$AM$1,B66=$AN$1,B67=$AM$1,B67=$AN$1,B68=$AM$1,B68=$AN$1),0,1)))</f>
        <v/>
      </c>
      <c r="AN66" s="2" t="str">
        <f>IF($A66&gt;='DB_FG_243way_Regular Symbol'!E$16,"",IF(C66=0,"",IF(OR(C66=$AM$1,C66=$AN$1,C67=$AM$1,C67=$AN$1,C68=$AM$1,C68=$AN$1),0,1)))</f>
        <v/>
      </c>
      <c r="AO66" s="2" t="str">
        <f>IF($A66&gt;='DB_FG_243way_Regular Symbol'!F$16,"",IF(D66=0,"",IF(OR(D66=$AM$1,D66=$AN$1,D67=$AM$1,D67=$AN$1,D68=$AM$1,D68=$AN$1),0,1)))</f>
        <v/>
      </c>
      <c r="AP66" s="2" t="str">
        <f>IF($A66&gt;='DB_FG_243way_Regular Symbol'!G$16,"",IF(E66=0,"",IF(OR(E66=$AM$1,E66=$AN$1,E67=$AM$1,E67=$AN$1,E68=$AM$1,E68=$AN$1),0,1)))</f>
        <v/>
      </c>
      <c r="AQ66" s="128">
        <f>IF($A66&gt;='DB_FG_243way_Regular Symbol'!H$16,"",IF(F66=0,"",IF(OR(F66=$AM$1,F66=$AN$1,F67=$AM$1,F67=$AN$1,F68=$AM$1,F68=$AN$1),0,1)))</f>
        <v>0</v>
      </c>
      <c r="AS66" s="342" t="str">
        <f>IF($A66&gt;='DB_FG_243way_Regular Symbol'!D$16,"",IF(B66=0,"",IF(OR(B66=$AM$1,B66=$AT$1,B67=$AM$1,B67=$AT$1,B68=$AM$1,B68=$AT$1),0,1)))</f>
        <v/>
      </c>
      <c r="AT66" s="2" t="str">
        <f>IF($A66&gt;='DB_FG_243way_Regular Symbol'!E$16,"",IF(C66=0,"",IF(OR(C66=$AM$1,C66=$AT$1,C67=$AM$1,C67=$AT$1,C68=$AM$1,C68=$AT$1),0,1)))</f>
        <v/>
      </c>
      <c r="AU66" s="2" t="str">
        <f>IF($A66&gt;='DB_FG_243way_Regular Symbol'!F$16,"",IF(D66=0,"",IF(OR(D66=$AM$1,D66=$AT$1,D67=$AM$1,D67=$AT$1,D68=$AM$1,D68=$AT$1),0,1)))</f>
        <v/>
      </c>
      <c r="AV66" s="2" t="str">
        <f>IF($A66&gt;='DB_FG_243way_Regular Symbol'!G$16,"",IF(E66=0,"",IF(OR(E66=$AM$1,E66=$AT$1,E67=$AM$1,E67=$AT$1,E68=$AM$1,E68=$AT$1),0,1)))</f>
        <v/>
      </c>
      <c r="AW66" s="128">
        <f>IF($A66&gt;='DB_FG_243way_Regular Symbol'!H$16,"",IF(F66=0,"",IF(OR(F66=$AM$1,F66=$AT$1,F67=$AM$1,F67=$AT$1,F68=$AM$1,F68=$AT$1),0,1)))</f>
        <v>1</v>
      </c>
      <c r="AY66" s="342" t="str">
        <f>IF($A66&gt;='DB_FG_243way_Regular Symbol'!D$16,"",IF(B66=0,"",IF(OR(B66=$AM$1,B66=$AZ$1,B67=$AM$1,B67=$AZ$1,B68=$AM$1,B68=$AZ$1),0,1)))</f>
        <v/>
      </c>
      <c r="AZ66" s="2" t="str">
        <f>IF($A66&gt;='DB_FG_243way_Regular Symbol'!E$16,"",IF(C66=0,"",IF(OR(C66=$AM$1,C66=$AZ$1,C67=$AM$1,C67=$AZ$1,C68=$AM$1,C68=$AZ$1),0,1)))</f>
        <v/>
      </c>
      <c r="BA66" s="2" t="str">
        <f>IF($A66&gt;='DB_FG_243way_Regular Symbol'!F$16,"",IF(D66=0,"",IF(OR(D66=$AM$1,D66=$AZ$1,D67=$AM$1,D67=$AZ$1,D68=$AM$1,D68=$AZ$1),0,1)))</f>
        <v/>
      </c>
      <c r="BB66" s="2" t="str">
        <f>IF($A66&gt;='DB_FG_243way_Regular Symbol'!G$16,"",IF(E66=0,"",IF(OR(E66=$AM$1,E66=$AZ$1,E67=$AM$1,E67=$AZ$1,E68=$AM$1,E68=$AZ$1),0,1)))</f>
        <v/>
      </c>
      <c r="BC66" s="128">
        <f>IF($A66&gt;='DB_FG_243way_Regular Symbol'!H$16,"",IF(F66=0,"",IF(OR(F66=$AM$1,F66=$AZ$1,F67=$AM$1,F67=$AZ$1,F68=$AM$1,F68=$AZ$1),0,1)))</f>
        <v>1</v>
      </c>
      <c r="BE66" s="342"/>
      <c r="BF66" s="2"/>
      <c r="BG66" s="2" t="str">
        <f>IF($A66&gt;='DB_FG_243way_Regular Symbol'!F$16,"",IF(D66=0,"",COUNTIF(D66:D68,$BF$1)))</f>
        <v/>
      </c>
      <c r="BH66" s="2" t="str">
        <f>IF($A66&gt;='DB_FG_243way_Regular Symbol'!G$16,"",IF(E66=0,"",COUNTIF(E66:E68,$BF$1)))</f>
        <v/>
      </c>
      <c r="BI66" s="2">
        <f>IF($A66&gt;='DB_FG_243way_Regular Symbol'!H$16,"",IF(F66=0,"",COUNTIF(F66:F68,$BF$1)))</f>
        <v>0</v>
      </c>
      <c r="BK66" s="342"/>
      <c r="BL66" s="2"/>
      <c r="BM66" s="2" t="str">
        <f>IF($A66&gt;='DB_FG_243way_Regular Symbol'!F$16,"",IF(D66=0,"",IF(OR(D66=$AM$1,D66=$BL$1,D67=$AM$1,D67=$BL$1,D68=$AM$1,D68=$BL$1),0,1)))</f>
        <v/>
      </c>
      <c r="BN66" s="2" t="str">
        <f>IF($A66&gt;='DB_FG_243way_Regular Symbol'!G$16,"",IF(E66=0,"",IF(OR(E66=$AM$1,E66=$BL$1,E67=$AM$1,E67=$BL$1,E68=$AM$1,E68=$BL$1),0,1)))</f>
        <v/>
      </c>
      <c r="BO66" s="128">
        <f>IF($A66&gt;='DB_FG_243way_Regular Symbol'!H$16,"",IF(F66=0,"",IF(OR(F66=$AM$1,F66=$BL$1,F67=$AM$1,F67=$BL$1,F68=$AM$1,F68=$BL$1),0,1)))</f>
        <v>1</v>
      </c>
      <c r="BQ66" s="2" t="str">
        <f>IF($A66&gt;='DB_FG_243way_Regular Symbol'!D$16,"",IF(B66=0,"",IF(OR(B66=$BQ$1,B66=$BR$1,B67=$BQ$1,B67=$BR$1,B68=$BQ$1,B68=$BR$1),0,1)))</f>
        <v/>
      </c>
      <c r="BR66" s="2" t="str">
        <f>IF($A66&gt;='DB_FG_243way_Regular Symbol'!E$16,"",IF(C66=0,"",IF(OR(C66=$BQ$1,C66=$BR$1,C67=$BQ$1,C67=$BR$1,C68=$BQ$1,C68=$BR$1),0,1)))</f>
        <v/>
      </c>
      <c r="BS66" s="2" t="str">
        <f>IF($A66&gt;='DB_FG_243way_Regular Symbol'!F$16,"",IF(D66=0,"",IF(OR(D66=$BQ$1,D66=$BR$1,D67=$BQ$1,D67=$BR$1,D68=$BQ$1,D68=$BR$1),0,1)))</f>
        <v/>
      </c>
      <c r="BT66" s="2" t="str">
        <f>IF($A66&gt;='DB_FG_243way_Regular Symbol'!G$16,"",IF(E66=0,"",IF(OR(E66=$BQ$1,E66=$BR$1,E67=$BQ$1,E67=$BR$1,E68=$BQ$1,E68=$BR$1),0,1)))</f>
        <v/>
      </c>
      <c r="BU66" s="2">
        <f>IF($A66&gt;='DB_FG_243way_Regular Symbol'!H$16,"",IF(F66=0,"",IF(OR(F66=$BQ$1,F66=$BR$1,F67=$BQ$1,F67=$BR$1,F68=$BQ$1,F68=$BR$1),0,1)))</f>
        <v>0</v>
      </c>
      <c r="BW66" s="2" t="str">
        <f>IF($A66&gt;='DB_FG_243way_Regular Symbol'!D$16,"",IF(B66=0,"",IF(OR(B66=$BW$1,B67=$BW$1,B68=$BW$1,B66=$BX$1,B67=$BX$1,B68=$BX$1),0,1)))</f>
        <v/>
      </c>
      <c r="BX66" s="2" t="str">
        <f>IF($A66&gt;='DB_FG_243way_Regular Symbol'!E$16,"",IF(C66=0,"",IF(OR(C66=$BW$1,C67=$BW$1,C68=$BW$1,C66=$BX$1,C67=$BX$1,C68=$BX$1),0,1)))</f>
        <v/>
      </c>
      <c r="BY66" s="2" t="str">
        <f>IF($A66&gt;='DB_FG_243way_Regular Symbol'!F$16,"",IF(D66=0,"",IF(OR(D66=$BW$1,D67=$BW$1,D68=$BW$1,D66=$BX$1,D67=$BX$1,D68=$BX$1),0,1)))</f>
        <v/>
      </c>
      <c r="BZ66" s="2" t="str">
        <f>IF($A66&gt;='DB_FG_243way_Regular Symbol'!G$16,"",IF(E66=0,"",IF(OR(E66=$BW$1,E67=$BW$1,E68=$BW$1,E66=$BX$1,E67=$BX$1,E68=$BX$1),0,1)))</f>
        <v/>
      </c>
      <c r="CA66" s="2">
        <f>IF($A66&gt;='DB_FG_243way_Regular Symbol'!H$16,"",IF(F66=0,"",IF(OR(F66=$BW$1,F67=$BW$1,F68=$BW$1,F66=$BX$1,F67=$BX$1,F68=$BX$1),0,1)))</f>
        <v>1</v>
      </c>
      <c r="CC66" s="2" t="str">
        <f>IF($A66&gt;='DB_FG_243way_Regular Symbol'!D$16,"",IF(B66=0,"",IF(OR(B66=$BW$1,B67=$BW$1,B68=$BW$1,B66=$CD$1,B67=$CD$1,B68=$CD$1),0,1)))</f>
        <v/>
      </c>
      <c r="CD66" s="2" t="str">
        <f>IF($A66&gt;='DB_FG_243way_Regular Symbol'!E$16,"",IF(C66=0,"",IF(OR(C66=$BW$1,C67=$BW$1,C68=$BW$1,C66=$CD$1,C67=$CD$1,C68=$CD$1),0,1)))</f>
        <v/>
      </c>
      <c r="CE66" s="2" t="str">
        <f>IF($A66&gt;='DB_FG_243way_Regular Symbol'!F$16,"",IF(D66=0,"",IF(OR(D66=$BW$1,D67=$BW$1,D68=$BW$1,D66=$CD$1,D67=$CD$1,D68=$CD$1),0,1)))</f>
        <v/>
      </c>
      <c r="CF66" s="2" t="str">
        <f>IF($A66&gt;='DB_FG_243way_Regular Symbol'!G$16,"",IF(E66=0,"",IF(OR(E66=$BW$1,E67=$BW$1,E68=$BW$1,E66=$CD$1,E67=$CD$1,E68=$CD$1),0,1)))</f>
        <v/>
      </c>
      <c r="CG66" s="2">
        <f>IF($A66&gt;='DB_FG_243way_Regular Symbol'!H$16,"",IF(F66=0,"",IF(OR(F66=$BW$1,F67=$BW$1,F68=$BW$1,F66=$CD$1,F67=$CD$1,F68=$CD$1),0,1)))</f>
        <v>1</v>
      </c>
      <c r="CI66" s="2" t="str">
        <f>IF($A66&gt;='DB_FG_243way_Regular Symbol'!D$16,"",IF(B66=0,"",IF(OR(B66=$BW$1,B67=$BW$1,B68=$BW$1,B66=$CJ$1,B67=$CJ$1,B68=$CJ$1),0,1)))</f>
        <v/>
      </c>
      <c r="CJ66" s="2" t="str">
        <f>IF($A66&gt;='DB_FG_243way_Regular Symbol'!E$16,"",IF(C66=0,"",IF(OR(C66=$BW$1,C67=$BW$1,C68=$BW$1,C66=$CJ$1,C67=$CJ$1,C68=$CJ$1),0,1)))</f>
        <v/>
      </c>
      <c r="CK66" s="2" t="str">
        <f>IF($A66&gt;='DB_FG_243way_Regular Symbol'!F$16,"",IF(D66=0,"",IF(OR(D66=$BW$1,D67=$BW$1,D68=$BW$1,D66=$CJ$1,D67=$CJ$1,D68=$CJ$1),0,1)))</f>
        <v/>
      </c>
      <c r="CL66" s="2" t="str">
        <f>IF($A66&gt;='DB_FG_243way_Regular Symbol'!G$16,"",IF(E66=0,"",IF(OR(E66=$BW$1,E67=$BW$1,E68=$BW$1,E66=$CJ$1,E67=$CJ$1,E68=$CJ$1),0,1)))</f>
        <v/>
      </c>
      <c r="CM66" s="2">
        <f>IF($A66&gt;='DB_FG_243way_Regular Symbol'!H$16,"",IF(F66=0,"",IF(OR(F66=$BW$1,F67=$BW$1,F68=$BW$1,F66=$CJ$1,F67=$CJ$1,F68=$CJ$1),0,1)))</f>
        <v>1</v>
      </c>
      <c r="CO66" s="2" t="str">
        <f>IF($A66&gt;='DB_FG_243way_Regular Symbol'!D$16,"",IF(B66=0,"",IF(OR(B66=$BW$1,B67=$BW$1,B68=$BW$1,B66=$CP$1,B67=$CP$1,B68=$CP$1),0,1)))</f>
        <v/>
      </c>
      <c r="CP66" s="2" t="str">
        <f>IF($A66&gt;='DB_FG_243way_Regular Symbol'!E$16,"",IF(C66=0,"",IF(OR(C66=$BW$1,C67=$BW$1,C68=$BW$1,C66=$CP$1,C67=$CP$1,C68=$CP$1),0,1)))</f>
        <v/>
      </c>
      <c r="CQ66" s="2" t="str">
        <f>IF($A66&gt;='DB_FG_243way_Regular Symbol'!F$16,"",IF(D66=0,"",IF(OR(D66=$BW$1,D67=$BW$1,D68=$BW$1,D66=$CP$1,D67=$CP$1,D68=$CP$1),0,1)))</f>
        <v/>
      </c>
      <c r="CR66" s="2" t="str">
        <f>IF($A66&gt;='DB_FG_243way_Regular Symbol'!G$16,"",IF(E66=0,"",IF(OR(E66=$BW$1,E67=$BW$1,E68=$BW$1,E66=$CP$1,E67=$CP$1,E68=$CP$1),0,1)))</f>
        <v/>
      </c>
      <c r="CS66" s="2">
        <f>IF($A66&gt;='DB_FG_243way_Regular Symbol'!H$16,"",IF(F66=0,"",IF(OR(F66=$BW$1,F67=$BW$1,F68=$BW$1,F66=$CP$1,F67=$CP$1,F68=$CP$1),0,1)))</f>
        <v>1</v>
      </c>
      <c r="CU66" s="2" t="str">
        <f>IF($A66&gt;='DB_FG_243way_Regular Symbol'!D$16,"",IF(B66=0,"",IF(OR(B66=$BW$1,B67=$BW$1,B68=$BW$1,B66=$CV$1,B67=$CV$1,B68=$CV$1),0,1)))</f>
        <v/>
      </c>
      <c r="CV66" s="2" t="str">
        <f>IF($A66&gt;='DB_FG_243way_Regular Symbol'!E$16,"",IF(C66=0,"",IF(OR(C66=$BW$1,C67=$BW$1,C68=$BW$1,C66=$CV$1,C67=$CV$1,C68=$CV$1),0,1)))</f>
        <v/>
      </c>
      <c r="CW66" s="2" t="str">
        <f>IF($A66&gt;='DB_FG_243way_Regular Symbol'!F$16,"",IF(D66=0,"",IF(OR(D66=$BW$1,D67=$BW$1,D68=$BW$1,D66=$CV$1,D67=$CV$1,D68=$CV$1),0,1)))</f>
        <v/>
      </c>
      <c r="CX66" s="2" t="str">
        <f>IF($A66&gt;='DB_FG_243way_Regular Symbol'!G$16,"",IF(E66=0,"",IF(OR(E66=$BW$1,E67=$BW$1,E68=$BW$1,E66=$CV$1,E67=$CV$1,E68=$CV$1),0,1)))</f>
        <v/>
      </c>
      <c r="CY66" s="2">
        <f>IF($A66&gt;='DB_FG_243way_Regular Symbol'!H$16,"",IF(F66=0,"",IF(OR(F66=$BW$1,F67=$BW$1,F68=$BW$1,F66=$CV$1,F67=$CV$1,F68=$CV$1),0,1)))</f>
        <v>1</v>
      </c>
    </row>
    <row r="67" spans="1:103">
      <c r="A67" s="341">
        <f>IF('DB_FG_243way_Regular Symbol'!L66="","",'DB_FG_243way_Regular Symbol'!L66)</f>
        <v>63</v>
      </c>
      <c r="B67" s="184" t="str">
        <f>IF('DB_FG_243way_Regular Symbol'!M66="",
IF($A67-'DB_FG_243way_Regular Symbol'!D$16&gt;='DB_FG_243way_RegularＸ_W()'!B$2-1,"",VLOOKUP($A67-'DB_FG_243way_Regular Symbol'!D$16,'DB_FG_243way_Regular Symbol'!$L$3:$Q$99,'DB_FG_243way_RegularＸ_W()'!B$3+1,FALSE)),
'DB_FG_243way_Regular Symbol'!M66)</f>
        <v/>
      </c>
      <c r="C67" s="184" t="str">
        <f>IF('DB_FG_243way_Regular Symbol'!N66="",
IF($A67-'DB_FG_243way_Regular Symbol'!E$16&gt;='DB_FG_243way_RegularＸ_W()'!C$2-1,"",VLOOKUP($A67-'DB_FG_243way_Regular Symbol'!E$16,'DB_FG_243way_Regular Symbol'!$L$3:$Q$99,'DB_FG_243way_RegularＸ_W()'!C$3+1,FALSE)),
'DB_FG_243way_Regular Symbol'!N66)</f>
        <v/>
      </c>
      <c r="D67" s="184" t="str">
        <f>IF('DB_FG_243way_Regular Symbol'!O66="",
IF($A67-'DB_FG_243way_Regular Symbol'!F$16&gt;='DB_FG_243way_RegularＸ_W()'!D$2-1,"",VLOOKUP($A67-'DB_FG_243way_Regular Symbol'!F$16,'DB_FG_243way_Regular Symbol'!$L$3:$Q$99,'DB_FG_243way_RegularＸ_W()'!D$3+1,FALSE)),
'DB_FG_243way_Regular Symbol'!O66)</f>
        <v>M2</v>
      </c>
      <c r="E67" s="184" t="str">
        <f>IF('DB_FG_243way_Regular Symbol'!P66="",
IF($A67-'DB_FG_243way_Regular Symbol'!G$16&gt;='DB_FG_243way_RegularＸ_W()'!E$2-1,"",VLOOKUP($A67-'DB_FG_243way_Regular Symbol'!G$16,'DB_FG_243way_Regular Symbol'!$L$3:$Q$99,'DB_FG_243way_RegularＸ_W()'!E$3+1,FALSE)),
'DB_FG_243way_Regular Symbol'!P66)</f>
        <v/>
      </c>
      <c r="F67" s="358" t="str">
        <f>IF('DB_FG_243way_Regular Symbol'!Q66="",
IF($A67-'DB_FG_243way_Regular Symbol'!H$16&gt;='DB_FG_243way_RegularＸ_W()'!F$2-1,"",VLOOKUP($A67-'DB_FG_243way_Regular Symbol'!H$16,'DB_FG_243way_Regular Symbol'!$L$3:$Q$99,'DB_FG_243way_RegularＸ_W()'!F$3+1,FALSE)),
'DB_FG_243way_Regular Symbol'!Q66)</f>
        <v>M4</v>
      </c>
      <c r="O67" s="342" t="str">
        <f>IF($A67&gt;='DB_FG_243way_Regular Symbol'!D$16,"",IF(B67=0,"",IF(OR(B67=$O$1,B67=$P$1,B68=$O$1,B68=$P$1,B69=$O$1,B69=$P$1),0,1)))</f>
        <v/>
      </c>
      <c r="P67" s="2" t="str">
        <f>IF($A67&gt;='DB_FG_243way_Regular Symbol'!E$16,"",IF(C67=0,"",IF(OR(C67=$O$1,C67=$P$1,C68=$O$1,C68=$P$1,C69=$O$1,C69=$P$1),0,1)))</f>
        <v/>
      </c>
      <c r="Q67" s="2" t="str">
        <f>IF($A67&gt;='DB_FG_243way_Regular Symbol'!F$16,"",IF(D67=0,"",IF(OR(D67=$O$1,D67=$P$1,D68=$O$1,D68=$P$1,D69=$O$1,D69=$P$1),0,1)))</f>
        <v/>
      </c>
      <c r="R67" s="2" t="str">
        <f>IF($A67&gt;='DB_FG_243way_Regular Symbol'!G$16,"",IF(E67=0,"",IF(OR(E67=$O$1,E67=$P$1,E68=$O$1,E68=$P$1,E69=$O$1,E69=$P$1),0,1)))</f>
        <v/>
      </c>
      <c r="S67" s="128">
        <f>IF($A67&gt;='DB_FG_243way_Regular Symbol'!H$16,"",IF(F67=0,"",IF(OR(F67=$O$1,F67=$P$1,F68=$O$1,F68=$P$1,F69=$O$1,F69=$P$1),0,1)))</f>
        <v>1</v>
      </c>
      <c r="U67" s="342" t="str">
        <f>IF($A67&gt;='DB_FG_243way_Regular Symbol'!D$16,"",IF(B67=0,"",IF(OR(B67=$U$1,B67=$V$1,B68=$U$1,B68=$V$1,B69=$U$1,B69=$V$1),0,1)))</f>
        <v/>
      </c>
      <c r="V67" s="2" t="str">
        <f>IF($A67&gt;='DB_FG_243way_Regular Symbol'!E$16,"",IF(C67=0,"",IF(OR(C67=$U$1,C67=$V$1,C68=$U$1,C68=$V$1,C69=$U$1,C69=$V$1),0,1)))</f>
        <v/>
      </c>
      <c r="W67" s="2" t="str">
        <f>IF($A67&gt;='DB_FG_243way_Regular Symbol'!F$16,"",IF(D67=0,"",IF(OR(D67=$U$1,D67=$V$1,D68=$U$1,D68=$V$1,D69=$U$1,D69=$V$1),0,1)))</f>
        <v/>
      </c>
      <c r="X67" s="2" t="str">
        <f>IF($A67&gt;='DB_FG_243way_Regular Symbol'!G$16,"",IF(E67=0,"",IF(OR(E67=$U$1,E67=$V$1,E68=$U$1,E68=$V$1,E69=$U$1,E69=$V$1),0,1)))</f>
        <v/>
      </c>
      <c r="Y67" s="128">
        <f>IF($A67&gt;='DB_FG_243way_Regular Symbol'!H$16,"",IF(F67=0,"",IF(OR(F67=$U$1,F67=$V$1,F68=$U$1,F68=$V$1,F69=$U$1,F69=$V$1),0,1)))</f>
        <v>0</v>
      </c>
      <c r="AA67" s="342" t="str">
        <f>IF($A67&gt;='DB_FG_243way_Regular Symbol'!D$16,"",IF(B67=0,"",IF(OR(B67=$AA$1,B67=$AB$1,B68=$AA$1,B68=$AB$1,B69=$AA$1,,B69=$AB$1),0,1)))</f>
        <v/>
      </c>
      <c r="AB67" s="2" t="str">
        <f>IF($A67&gt;='DB_FG_243way_Regular Symbol'!E$16,"",IF(C67=0,"",IF(OR(C67=$AA$1,C67=$AB$1,C68=$AA$1,C68=$AB$1,C69=$AA$1,,C69=$AB$1),0,1)))</f>
        <v/>
      </c>
      <c r="AC67" s="2" t="str">
        <f>IF($A67&gt;='DB_FG_243way_Regular Symbol'!F$16,"",IF(D67=0,"",IF(OR(D67=$AA$1,D67=$AB$1,D68=$AA$1,D68=$AB$1,D69=$AA$1,,D69=$AB$1),0,1)))</f>
        <v/>
      </c>
      <c r="AD67" s="2" t="str">
        <f>IF($A67&gt;='DB_FG_243way_Regular Symbol'!G$16,"",IF(E67=0,"",IF(OR(E67=$AA$1,E67=$AB$1,E68=$AA$1,E68=$AB$1,E69=$AA$1,,E69=$AB$1),0,1)))</f>
        <v/>
      </c>
      <c r="AE67" s="128">
        <f>IF($A67&gt;='DB_FG_243way_Regular Symbol'!H$16,"",IF(F67=0,"",IF(OR(F67=$AA$1,F67=$AB$1,F68=$AA$1,F68=$AB$1,F69=$AA$1,,F69=$AB$1),0,1)))</f>
        <v>1</v>
      </c>
      <c r="AG67" s="342" t="str">
        <f>IF($A67&gt;='DB_FG_243way_Regular Symbol'!D$16,"",IF(B67=0,"",IF(OR(B67=$AG$1,B67=$AH$1,B68=$AG$1,B68=$AH$1,B69=$AG$1,B69=$AH$1),0,1)))</f>
        <v/>
      </c>
      <c r="AH67" s="2" t="str">
        <f>IF($A67&gt;='DB_FG_243way_Regular Symbol'!E$16,"",IF(C67=0,"",IF(OR(C67=$AG$1,C67=$AH$1,C68=$AG$1,C68=$AH$1,C69=$AG$1,C69=$AH$1),0,1)))</f>
        <v/>
      </c>
      <c r="AI67" s="2" t="str">
        <f>IF($A67&gt;='DB_FG_243way_Regular Symbol'!F$16,"",IF(D67=0,"",IF(OR(D67=$AG$1,D67=$AH$1,D68=$AG$1,D68=$AH$1,D69=$AG$1,D69=$AH$1),0,1)))</f>
        <v/>
      </c>
      <c r="AJ67" s="2" t="str">
        <f>IF($A67&gt;='DB_FG_243way_Regular Symbol'!G$16,"",IF(E67=0,"",IF(OR(E67=$AG$1,E67=$AH$1,E68=$AG$1,E68=$AH$1,E69=$AG$1,E69=$AH$1),0,1)))</f>
        <v/>
      </c>
      <c r="AK67" s="128">
        <f>IF($A67&gt;='DB_FG_243way_Regular Symbol'!H$16,"",IF(F67=0,"",IF(OR(F67=$AG$1,F67=$AH$1,F68=$AG$1,F68=$AH$1,F69=$AG$1,F69=$AH$1),0,1)))</f>
        <v>0</v>
      </c>
      <c r="AM67" s="342" t="str">
        <f>IF($A67&gt;='DB_FG_243way_Regular Symbol'!D$16,"",IF(B67=0,"",IF(OR(B67=$AM$1,B67=$AN$1,B68=$AM$1,B68=$AN$1,B69=$AM$1,B69=$AN$1),0,1)))</f>
        <v/>
      </c>
      <c r="AN67" s="2" t="str">
        <f>IF($A67&gt;='DB_FG_243way_Regular Symbol'!E$16,"",IF(C67=0,"",IF(OR(C67=$AM$1,C67=$AN$1,C68=$AM$1,C68=$AN$1,C69=$AM$1,C69=$AN$1),0,1)))</f>
        <v/>
      </c>
      <c r="AO67" s="2" t="str">
        <f>IF($A67&gt;='DB_FG_243way_Regular Symbol'!F$16,"",IF(D67=0,"",IF(OR(D67=$AM$1,D67=$AN$1,D68=$AM$1,D68=$AN$1,D69=$AM$1,D69=$AN$1),0,1)))</f>
        <v/>
      </c>
      <c r="AP67" s="2" t="str">
        <f>IF($A67&gt;='DB_FG_243way_Regular Symbol'!G$16,"",IF(E67=0,"",IF(OR(E67=$AM$1,E67=$AN$1,E68=$AM$1,E68=$AN$1,E69=$AM$1,E69=$AN$1),0,1)))</f>
        <v/>
      </c>
      <c r="AQ67" s="128">
        <f>IF($A67&gt;='DB_FG_243way_Regular Symbol'!H$16,"",IF(F67=0,"",IF(OR(F67=$AM$1,F67=$AN$1,F68=$AM$1,F68=$AN$1,F69=$AM$1,F69=$AN$1),0,1)))</f>
        <v>0</v>
      </c>
      <c r="AS67" s="342" t="str">
        <f>IF($A67&gt;='DB_FG_243way_Regular Symbol'!D$16,"",IF(B67=0,"",IF(OR(B67=$AM$1,B67=$AT$1,B68=$AM$1,B68=$AT$1,B69=$AM$1,B69=$AT$1),0,1)))</f>
        <v/>
      </c>
      <c r="AT67" s="2" t="str">
        <f>IF($A67&gt;='DB_FG_243way_Regular Symbol'!E$16,"",IF(C67=0,"",IF(OR(C67=$AM$1,C67=$AT$1,C68=$AM$1,C68=$AT$1,C69=$AM$1,C69=$AT$1),0,1)))</f>
        <v/>
      </c>
      <c r="AU67" s="2" t="str">
        <f>IF($A67&gt;='DB_FG_243way_Regular Symbol'!F$16,"",IF(D67=0,"",IF(OR(D67=$AM$1,D67=$AT$1,D68=$AM$1,D68=$AT$1,D69=$AM$1,D69=$AT$1),0,1)))</f>
        <v/>
      </c>
      <c r="AV67" s="2" t="str">
        <f>IF($A67&gt;='DB_FG_243way_Regular Symbol'!G$16,"",IF(E67=0,"",IF(OR(E67=$AM$1,E67=$AT$1,E68=$AM$1,E68=$AT$1,E69=$AM$1,E69=$AT$1),0,1)))</f>
        <v/>
      </c>
      <c r="AW67" s="128">
        <f>IF($A67&gt;='DB_FG_243way_Regular Symbol'!H$16,"",IF(F67=0,"",IF(OR(F67=$AM$1,F67=$AT$1,F68=$AM$1,F68=$AT$1,F69=$AM$1,F69=$AT$1),0,1)))</f>
        <v>1</v>
      </c>
      <c r="AY67" s="342" t="str">
        <f>IF($A67&gt;='DB_FG_243way_Regular Symbol'!D$16,"",IF(B67=0,"",IF(OR(B67=$AM$1,B67=$AZ$1,B68=$AM$1,B68=$AZ$1,B69=$AM$1,B69=$AZ$1),0,1)))</f>
        <v/>
      </c>
      <c r="AZ67" s="2" t="str">
        <f>IF($A67&gt;='DB_FG_243way_Regular Symbol'!E$16,"",IF(C67=0,"",IF(OR(C67=$AM$1,C67=$AZ$1,C68=$AM$1,C68=$AZ$1,C69=$AM$1,C69=$AZ$1),0,1)))</f>
        <v/>
      </c>
      <c r="BA67" s="2" t="str">
        <f>IF($A67&gt;='DB_FG_243way_Regular Symbol'!F$16,"",IF(D67=0,"",IF(OR(D67=$AM$1,D67=$AZ$1,D68=$AM$1,D68=$AZ$1,D69=$AM$1,D69=$AZ$1),0,1)))</f>
        <v/>
      </c>
      <c r="BB67" s="2" t="str">
        <f>IF($A67&gt;='DB_FG_243way_Regular Symbol'!G$16,"",IF(E67=0,"",IF(OR(E67=$AM$1,E67=$AZ$1,E68=$AM$1,E68=$AZ$1,E69=$AM$1,E69=$AZ$1),0,1)))</f>
        <v/>
      </c>
      <c r="BC67" s="128">
        <f>IF($A67&gt;='DB_FG_243way_Regular Symbol'!H$16,"",IF(F67=0,"",IF(OR(F67=$AM$1,F67=$AZ$1,F68=$AM$1,F68=$AZ$1,F69=$AM$1,F69=$AZ$1),0,1)))</f>
        <v>1</v>
      </c>
      <c r="BE67" s="342"/>
      <c r="BF67" s="2"/>
      <c r="BG67" s="2" t="str">
        <f>IF($A67&gt;='DB_FG_243way_Regular Symbol'!F$16,"",IF(D67=0,"",COUNTIF(D67:D69,$BF$1)))</f>
        <v/>
      </c>
      <c r="BH67" s="2" t="str">
        <f>IF($A67&gt;='DB_FG_243way_Regular Symbol'!G$16,"",IF(E67=0,"",COUNTIF(E67:E69,$BF$1)))</f>
        <v/>
      </c>
      <c r="BI67" s="2">
        <f>IF($A67&gt;='DB_FG_243way_Regular Symbol'!H$16,"",IF(F67=0,"",COUNTIF(F67:F69,$BF$1)))</f>
        <v>0</v>
      </c>
      <c r="BK67" s="342"/>
      <c r="BL67" s="2"/>
      <c r="BM67" s="2" t="str">
        <f>IF($A67&gt;='DB_FG_243way_Regular Symbol'!F$16,"",IF(D67=0,"",IF(OR(D67=$AM$1,D67=$BL$1,D68=$AM$1,D68=$BL$1,D69=$AM$1,D69=$BL$1),0,1)))</f>
        <v/>
      </c>
      <c r="BN67" s="2" t="str">
        <f>IF($A67&gt;='DB_FG_243way_Regular Symbol'!G$16,"",IF(E67=0,"",IF(OR(E67=$AM$1,E67=$BL$1,E68=$AM$1,E68=$BL$1,E69=$AM$1,E69=$BL$1),0,1)))</f>
        <v/>
      </c>
      <c r="BO67" s="128">
        <f>IF($A67&gt;='DB_FG_243way_Regular Symbol'!H$16,"",IF(F67=0,"",IF(OR(F67=$AM$1,F67=$BL$1,F68=$AM$1,F68=$BL$1,F69=$AM$1,F69=$BL$1),0,1)))</f>
        <v>1</v>
      </c>
      <c r="BQ67" s="2" t="str">
        <f>IF($A67&gt;='DB_FG_243way_Regular Symbol'!D$16,"",IF(B67=0,"",IF(OR(B67=$BQ$1,B67=$BR$1,B68=$BQ$1,B68=$BR$1,B69=$BQ$1,B69=$BR$1),0,1)))</f>
        <v/>
      </c>
      <c r="BR67" s="2" t="str">
        <f>IF($A67&gt;='DB_FG_243way_Regular Symbol'!E$16,"",IF(C67=0,"",IF(OR(C67=$BQ$1,C67=$BR$1,C68=$BQ$1,C68=$BR$1,C69=$BQ$1,C69=$BR$1),0,1)))</f>
        <v/>
      </c>
      <c r="BS67" s="2" t="str">
        <f>IF($A67&gt;='DB_FG_243way_Regular Symbol'!F$16,"",IF(D67=0,"",IF(OR(D67=$BQ$1,D67=$BR$1,D68=$BQ$1,D68=$BR$1,D69=$BQ$1,D69=$BR$1),0,1)))</f>
        <v/>
      </c>
      <c r="BT67" s="2" t="str">
        <f>IF($A67&gt;='DB_FG_243way_Regular Symbol'!G$16,"",IF(E67=0,"",IF(OR(E67=$BQ$1,E67=$BR$1,E68=$BQ$1,E68=$BR$1,E69=$BQ$1,E69=$BR$1),0,1)))</f>
        <v/>
      </c>
      <c r="BU67" s="2">
        <f>IF($A67&gt;='DB_FG_243way_Regular Symbol'!H$16,"",IF(F67=0,"",IF(OR(F67=$BQ$1,F67=$BR$1,F68=$BQ$1,F68=$BR$1,F69=$BQ$1,F69=$BR$1),0,1)))</f>
        <v>1</v>
      </c>
      <c r="BW67" s="2" t="str">
        <f>IF($A67&gt;='DB_FG_243way_Regular Symbol'!D$16,"",IF(B67=0,"",IF(OR(B67=$BW$1,B68=$BW$1,B69=$BW$1,B67=$BX$1,B68=$BX$1,B69=$BX$1),0,1)))</f>
        <v/>
      </c>
      <c r="BX67" s="2" t="str">
        <f>IF($A67&gt;='DB_FG_243way_Regular Symbol'!E$16,"",IF(C67=0,"",IF(OR(C67=$BW$1,C68=$BW$1,C69=$BW$1,C67=$BX$1,C68=$BX$1,C69=$BX$1),0,1)))</f>
        <v/>
      </c>
      <c r="BY67" s="2" t="str">
        <f>IF($A67&gt;='DB_FG_243way_Regular Symbol'!F$16,"",IF(D67=0,"",IF(OR(D67=$BW$1,D68=$BW$1,D69=$BW$1,D67=$BX$1,D68=$BX$1,D69=$BX$1),0,1)))</f>
        <v/>
      </c>
      <c r="BZ67" s="2" t="str">
        <f>IF($A67&gt;='DB_FG_243way_Regular Symbol'!G$16,"",IF(E67=0,"",IF(OR(E67=$BW$1,E68=$BW$1,E69=$BW$1,E67=$BX$1,E68=$BX$1,E69=$BX$1),0,1)))</f>
        <v/>
      </c>
      <c r="CA67" s="2">
        <f>IF($A67&gt;='DB_FG_243way_Regular Symbol'!H$16,"",IF(F67=0,"",IF(OR(F67=$BW$1,F68=$BW$1,F69=$BW$1,F67=$BX$1,F68=$BX$1,F69=$BX$1),0,1)))</f>
        <v>1</v>
      </c>
      <c r="CC67" s="2" t="str">
        <f>IF($A67&gt;='DB_FG_243way_Regular Symbol'!D$16,"",IF(B67=0,"",IF(OR(B67=$BW$1,B68=$BW$1,B69=$BW$1,B67=$CD$1,B68=$CD$1,B69=$CD$1),0,1)))</f>
        <v/>
      </c>
      <c r="CD67" s="2" t="str">
        <f>IF($A67&gt;='DB_FG_243way_Regular Symbol'!E$16,"",IF(C67=0,"",IF(OR(C67=$BW$1,C68=$BW$1,C69=$BW$1,C67=$CD$1,C68=$CD$1,C69=$CD$1),0,1)))</f>
        <v/>
      </c>
      <c r="CE67" s="2" t="str">
        <f>IF($A67&gt;='DB_FG_243way_Regular Symbol'!F$16,"",IF(D67=0,"",IF(OR(D67=$BW$1,D68=$BW$1,D69=$BW$1,D67=$CD$1,D68=$CD$1,D69=$CD$1),0,1)))</f>
        <v/>
      </c>
      <c r="CF67" s="2" t="str">
        <f>IF($A67&gt;='DB_FG_243way_Regular Symbol'!G$16,"",IF(E67=0,"",IF(OR(E67=$BW$1,E68=$BW$1,E69=$BW$1,E67=$CD$1,E68=$CD$1,E69=$CD$1),0,1)))</f>
        <v/>
      </c>
      <c r="CG67" s="2">
        <f>IF($A67&gt;='DB_FG_243way_Regular Symbol'!H$16,"",IF(F67=0,"",IF(OR(F67=$BW$1,F68=$BW$1,F69=$BW$1,F67=$CD$1,F68=$CD$1,F69=$CD$1),0,1)))</f>
        <v>1</v>
      </c>
      <c r="CI67" s="2" t="str">
        <f>IF($A67&gt;='DB_FG_243way_Regular Symbol'!D$16,"",IF(B67=0,"",IF(OR(B67=$BW$1,B68=$BW$1,B69=$BW$1,B67=$CJ$1,B68=$CJ$1,B69=$CJ$1),0,1)))</f>
        <v/>
      </c>
      <c r="CJ67" s="2" t="str">
        <f>IF($A67&gt;='DB_FG_243way_Regular Symbol'!E$16,"",IF(C67=0,"",IF(OR(C67=$BW$1,C68=$BW$1,C69=$BW$1,C67=$CJ$1,C68=$CJ$1,C69=$CJ$1),0,1)))</f>
        <v/>
      </c>
      <c r="CK67" s="2" t="str">
        <f>IF($A67&gt;='DB_FG_243way_Regular Symbol'!F$16,"",IF(D67=0,"",IF(OR(D67=$BW$1,D68=$BW$1,D69=$BW$1,D67=$CJ$1,D68=$CJ$1,D69=$CJ$1),0,1)))</f>
        <v/>
      </c>
      <c r="CL67" s="2" t="str">
        <f>IF($A67&gt;='DB_FG_243way_Regular Symbol'!G$16,"",IF(E67=0,"",IF(OR(E67=$BW$1,E68=$BW$1,E69=$BW$1,E67=$CJ$1,E68=$CJ$1,E69=$CJ$1),0,1)))</f>
        <v/>
      </c>
      <c r="CM67" s="2">
        <f>IF($A67&gt;='DB_FG_243way_Regular Symbol'!H$16,"",IF(F67=0,"",IF(OR(F67=$BW$1,F68=$BW$1,F69=$BW$1,F67=$CJ$1,F68=$CJ$1,F69=$CJ$1),0,1)))</f>
        <v>1</v>
      </c>
      <c r="CO67" s="2" t="str">
        <f>IF($A67&gt;='DB_FG_243way_Regular Symbol'!D$16,"",IF(B67=0,"",IF(OR(B67=$BW$1,B68=$BW$1,B69=$BW$1,B67=$CP$1,B68=$CP$1,B69=$CP$1),0,1)))</f>
        <v/>
      </c>
      <c r="CP67" s="2" t="str">
        <f>IF($A67&gt;='DB_FG_243way_Regular Symbol'!E$16,"",IF(C67=0,"",IF(OR(C67=$BW$1,C68=$BW$1,C69=$BW$1,C67=$CP$1,C68=$CP$1,C69=$CP$1),0,1)))</f>
        <v/>
      </c>
      <c r="CQ67" s="2" t="str">
        <f>IF($A67&gt;='DB_FG_243way_Regular Symbol'!F$16,"",IF(D67=0,"",IF(OR(D67=$BW$1,D68=$BW$1,D69=$BW$1,D67=$CP$1,D68=$CP$1,D69=$CP$1),0,1)))</f>
        <v/>
      </c>
      <c r="CR67" s="2" t="str">
        <f>IF($A67&gt;='DB_FG_243way_Regular Symbol'!G$16,"",IF(E67=0,"",IF(OR(E67=$BW$1,E68=$BW$1,E69=$BW$1,E67=$CP$1,E68=$CP$1,E69=$CP$1),0,1)))</f>
        <v/>
      </c>
      <c r="CS67" s="2">
        <f>IF($A67&gt;='DB_FG_243way_Regular Symbol'!H$16,"",IF(F67=0,"",IF(OR(F67=$BW$1,F68=$BW$1,F69=$BW$1,F67=$CP$1,F68=$CP$1,F69=$CP$1),0,1)))</f>
        <v>1</v>
      </c>
      <c r="CU67" s="2" t="str">
        <f>IF($A67&gt;='DB_FG_243way_Regular Symbol'!D$16,"",IF(B67=0,"",IF(OR(B67=$BW$1,B68=$BW$1,B69=$BW$1,B67=$CV$1,B68=$CV$1,B69=$CV$1),0,1)))</f>
        <v/>
      </c>
      <c r="CV67" s="2" t="str">
        <f>IF($A67&gt;='DB_FG_243way_Regular Symbol'!E$16,"",IF(C67=0,"",IF(OR(C67=$BW$1,C68=$BW$1,C69=$BW$1,C67=$CV$1,C68=$CV$1,C69=$CV$1),0,1)))</f>
        <v/>
      </c>
      <c r="CW67" s="2" t="str">
        <f>IF($A67&gt;='DB_FG_243way_Regular Symbol'!F$16,"",IF(D67=0,"",IF(OR(D67=$BW$1,D68=$BW$1,D69=$BW$1,D67=$CV$1,D68=$CV$1,D69=$CV$1),0,1)))</f>
        <v/>
      </c>
      <c r="CX67" s="2" t="str">
        <f>IF($A67&gt;='DB_FG_243way_Regular Symbol'!G$16,"",IF(E67=0,"",IF(OR(E67=$BW$1,E68=$BW$1,E69=$BW$1,E67=$CV$1,E68=$CV$1,E69=$CV$1),0,1)))</f>
        <v/>
      </c>
      <c r="CY67" s="2">
        <f>IF($A67&gt;='DB_FG_243way_Regular Symbol'!H$16,"",IF(F67=0,"",IF(OR(F67=$BW$1,F68=$BW$1,F69=$BW$1,F67=$CV$1,F68=$CV$1,F69=$CV$1),0,1)))</f>
        <v>1</v>
      </c>
    </row>
    <row r="68" spans="1:103">
      <c r="A68" s="341">
        <f>IF('DB_FG_243way_Regular Symbol'!L67="","",'DB_FG_243way_Regular Symbol'!L67)</f>
        <v>64</v>
      </c>
      <c r="B68" s="184" t="str">
        <f>IF('DB_FG_243way_Regular Symbol'!M67="",
IF($A68-'DB_FG_243way_Regular Symbol'!D$16&gt;='DB_FG_243way_RegularＸ_W()'!B$2-1,"",VLOOKUP($A68-'DB_FG_243way_Regular Symbol'!D$16,'DB_FG_243way_Regular Symbol'!$L$3:$Q$99,'DB_FG_243way_RegularＸ_W()'!B$3+1,FALSE)),
'DB_FG_243way_Regular Symbol'!M67)</f>
        <v/>
      </c>
      <c r="C68" s="184" t="str">
        <f>IF('DB_FG_243way_Regular Symbol'!N67="",
IF($A68-'DB_FG_243way_Regular Symbol'!E$16&gt;='DB_FG_243way_RegularＸ_W()'!C$2-1,"",VLOOKUP($A68-'DB_FG_243way_Regular Symbol'!E$16,'DB_FG_243way_Regular Symbol'!$L$3:$Q$99,'DB_FG_243way_RegularＸ_W()'!C$3+1,FALSE)),
'DB_FG_243way_Regular Symbol'!N67)</f>
        <v/>
      </c>
      <c r="D68" s="184" t="str">
        <f>IF('DB_FG_243way_Regular Symbol'!O67="",
IF($A68-'DB_FG_243way_Regular Symbol'!F$16&gt;='DB_FG_243way_RegularＸ_W()'!D$2-1,"",VLOOKUP($A68-'DB_FG_243way_Regular Symbol'!F$16,'DB_FG_243way_Regular Symbol'!$L$3:$Q$99,'DB_FG_243way_RegularＸ_W()'!D$3+1,FALSE)),
'DB_FG_243way_Regular Symbol'!O67)</f>
        <v/>
      </c>
      <c r="E68" s="184" t="str">
        <f>IF('DB_FG_243way_Regular Symbol'!P67="",
IF($A68-'DB_FG_243way_Regular Symbol'!G$16&gt;='DB_FG_243way_RegularＸ_W()'!E$2-1,"",VLOOKUP($A68-'DB_FG_243way_Regular Symbol'!G$16,'DB_FG_243way_Regular Symbol'!$L$3:$Q$99,'DB_FG_243way_RegularＸ_W()'!E$3+1,FALSE)),
'DB_FG_243way_Regular Symbol'!P67)</f>
        <v/>
      </c>
      <c r="F68" s="358" t="str">
        <f>IF('DB_FG_243way_Regular Symbol'!Q67="",
IF($A68-'DB_FG_243way_Regular Symbol'!H$16&gt;='DB_FG_243way_RegularＸ_W()'!F$2-1,"",VLOOKUP($A68-'DB_FG_243way_Regular Symbol'!H$16,'DB_FG_243way_Regular Symbol'!$L$3:$Q$99,'DB_FG_243way_RegularＸ_W()'!F$3+1,FALSE)),
'DB_FG_243way_Regular Symbol'!Q67)</f>
        <v>M5</v>
      </c>
      <c r="O68" s="342" t="str">
        <f>IF($A68&gt;='DB_FG_243way_Regular Symbol'!D$16,"",IF(B68=0,"",IF(OR(B68=$O$1,B68=$P$1,B69=$O$1,B69=$P$1,B70=$O$1,B70=$P$1),0,1)))</f>
        <v/>
      </c>
      <c r="P68" s="2" t="str">
        <f>IF($A68&gt;='DB_FG_243way_Regular Symbol'!E$16,"",IF(C68=0,"",IF(OR(C68=$O$1,C68=$P$1,C69=$O$1,C69=$P$1,C70=$O$1,C70=$P$1),0,1)))</f>
        <v/>
      </c>
      <c r="Q68" s="2" t="str">
        <f>IF($A68&gt;='DB_FG_243way_Regular Symbol'!F$16,"",IF(D68=0,"",IF(OR(D68=$O$1,D68=$P$1,D69=$O$1,D69=$P$1,D70=$O$1,D70=$P$1),0,1)))</f>
        <v/>
      </c>
      <c r="R68" s="2" t="str">
        <f>IF($A68&gt;='DB_FG_243way_Regular Symbol'!G$16,"",IF(E68=0,"",IF(OR(E68=$O$1,E68=$P$1,E69=$O$1,E69=$P$1,E70=$O$1,E70=$P$1),0,1)))</f>
        <v/>
      </c>
      <c r="S68" s="128">
        <f>IF($A68&gt;='DB_FG_243way_Regular Symbol'!H$16,"",IF(F68=0,"",IF(OR(F68=$O$1,F68=$P$1,F69=$O$1,F69=$P$1,F70=$O$1,F70=$P$1),0,1)))</f>
        <v>1</v>
      </c>
      <c r="U68" s="342" t="str">
        <f>IF($A68&gt;='DB_FG_243way_Regular Symbol'!D$16,"",IF(B68=0,"",IF(OR(B68=$U$1,B68=$V$1,B69=$U$1,B69=$V$1,B70=$U$1,B70=$V$1),0,1)))</f>
        <v/>
      </c>
      <c r="V68" s="2" t="str">
        <f>IF($A68&gt;='DB_FG_243way_Regular Symbol'!E$16,"",IF(C68=0,"",IF(OR(C68=$U$1,C68=$V$1,C69=$U$1,C69=$V$1,C70=$U$1,C70=$V$1),0,1)))</f>
        <v/>
      </c>
      <c r="W68" s="2" t="str">
        <f>IF($A68&gt;='DB_FG_243way_Regular Symbol'!F$16,"",IF(D68=0,"",IF(OR(D68=$U$1,D68=$V$1,D69=$U$1,D69=$V$1,D70=$U$1,D70=$V$1),0,1)))</f>
        <v/>
      </c>
      <c r="X68" s="2" t="str">
        <f>IF($A68&gt;='DB_FG_243way_Regular Symbol'!G$16,"",IF(E68=0,"",IF(OR(E68=$U$1,E68=$V$1,E69=$U$1,E69=$V$1,E70=$U$1,E70=$V$1),0,1)))</f>
        <v/>
      </c>
      <c r="Y68" s="128">
        <f>IF($A68&gt;='DB_FG_243way_Regular Symbol'!H$16,"",IF(F68=0,"",IF(OR(F68=$U$1,F68=$V$1,F69=$U$1,F69=$V$1,F70=$U$1,F70=$V$1),0,1)))</f>
        <v>0</v>
      </c>
      <c r="AA68" s="342" t="str">
        <f>IF($A68&gt;='DB_FG_243way_Regular Symbol'!D$16,"",IF(B68=0,"",IF(OR(B68=$AA$1,B68=$AB$1,B69=$AA$1,B69=$AB$1,B70=$AA$1,,B70=$AB$1),0,1)))</f>
        <v/>
      </c>
      <c r="AB68" s="2" t="str">
        <f>IF($A68&gt;='DB_FG_243way_Regular Symbol'!E$16,"",IF(C68=0,"",IF(OR(C68=$AA$1,C68=$AB$1,C69=$AA$1,C69=$AB$1,C70=$AA$1,,C70=$AB$1),0,1)))</f>
        <v/>
      </c>
      <c r="AC68" s="2" t="str">
        <f>IF($A68&gt;='DB_FG_243way_Regular Symbol'!F$16,"",IF(D68=0,"",IF(OR(D68=$AA$1,D68=$AB$1,D69=$AA$1,D69=$AB$1,D70=$AA$1,,D70=$AB$1),0,1)))</f>
        <v/>
      </c>
      <c r="AD68" s="2" t="str">
        <f>IF($A68&gt;='DB_FG_243way_Regular Symbol'!G$16,"",IF(E68=0,"",IF(OR(E68=$AA$1,E68=$AB$1,E69=$AA$1,E69=$AB$1,E70=$AA$1,,E70=$AB$1),0,1)))</f>
        <v/>
      </c>
      <c r="AE68" s="128">
        <f>IF($A68&gt;='DB_FG_243way_Regular Symbol'!H$16,"",IF(F68=0,"",IF(OR(F68=$AA$1,F68=$AB$1,F69=$AA$1,F69=$AB$1,F70=$AA$1,,F70=$AB$1),0,1)))</f>
        <v>1</v>
      </c>
      <c r="AG68" s="342" t="str">
        <f>IF($A68&gt;='DB_FG_243way_Regular Symbol'!D$16,"",IF(B68=0,"",IF(OR(B68=$AG$1,B68=$AH$1,B69=$AG$1,B69=$AH$1,B70=$AG$1,B70=$AH$1),0,1)))</f>
        <v/>
      </c>
      <c r="AH68" s="2" t="str">
        <f>IF($A68&gt;='DB_FG_243way_Regular Symbol'!E$16,"",IF(C68=0,"",IF(OR(C68=$AG$1,C68=$AH$1,C69=$AG$1,C69=$AH$1,C70=$AG$1,C70=$AH$1),0,1)))</f>
        <v/>
      </c>
      <c r="AI68" s="2" t="str">
        <f>IF($A68&gt;='DB_FG_243way_Regular Symbol'!F$16,"",IF(D68=0,"",IF(OR(D68=$AG$1,D68=$AH$1,D69=$AG$1,D69=$AH$1,D70=$AG$1,D70=$AH$1),0,1)))</f>
        <v/>
      </c>
      <c r="AJ68" s="2" t="str">
        <f>IF($A68&gt;='DB_FG_243way_Regular Symbol'!G$16,"",IF(E68=0,"",IF(OR(E68=$AG$1,E68=$AH$1,E69=$AG$1,E69=$AH$1,E70=$AG$1,E70=$AH$1),0,1)))</f>
        <v/>
      </c>
      <c r="AK68" s="128">
        <f>IF($A68&gt;='DB_FG_243way_Regular Symbol'!H$16,"",IF(F68=0,"",IF(OR(F68=$AG$1,F68=$AH$1,F69=$AG$1,F69=$AH$1,F70=$AG$1,F70=$AH$1),0,1)))</f>
        <v>1</v>
      </c>
      <c r="AM68" s="342" t="str">
        <f>IF($A68&gt;='DB_FG_243way_Regular Symbol'!D$16,"",IF(B68=0,"",IF(OR(B68=$AM$1,B68=$AN$1,B69=$AM$1,B69=$AN$1,B70=$AM$1,B70=$AN$1),0,1)))</f>
        <v/>
      </c>
      <c r="AN68" s="2" t="str">
        <f>IF($A68&gt;='DB_FG_243way_Regular Symbol'!E$16,"",IF(C68=0,"",IF(OR(C68=$AM$1,C68=$AN$1,C69=$AM$1,C69=$AN$1,C70=$AM$1,C70=$AN$1),0,1)))</f>
        <v/>
      </c>
      <c r="AO68" s="2" t="str">
        <f>IF($A68&gt;='DB_FG_243way_Regular Symbol'!F$16,"",IF(D68=0,"",IF(OR(D68=$AM$1,D68=$AN$1,D69=$AM$1,D69=$AN$1,D70=$AM$1,D70=$AN$1),0,1)))</f>
        <v/>
      </c>
      <c r="AP68" s="2" t="str">
        <f>IF($A68&gt;='DB_FG_243way_Regular Symbol'!G$16,"",IF(E68=0,"",IF(OR(E68=$AM$1,E68=$AN$1,E69=$AM$1,E69=$AN$1,E70=$AM$1,E70=$AN$1),0,1)))</f>
        <v/>
      </c>
      <c r="AQ68" s="128">
        <f>IF($A68&gt;='DB_FG_243way_Regular Symbol'!H$16,"",IF(F68=0,"",IF(OR(F68=$AM$1,F68=$AN$1,F69=$AM$1,F69=$AN$1,F70=$AM$1,F70=$AN$1),0,1)))</f>
        <v>0</v>
      </c>
      <c r="AS68" s="342" t="str">
        <f>IF($A68&gt;='DB_FG_243way_Regular Symbol'!D$16,"",IF(B68=0,"",IF(OR(B68=$AM$1,B68=$AT$1,B69=$AM$1,B69=$AT$1,B70=$AM$1,B70=$AT$1),0,1)))</f>
        <v/>
      </c>
      <c r="AT68" s="2" t="str">
        <f>IF($A68&gt;='DB_FG_243way_Regular Symbol'!E$16,"",IF(C68=0,"",IF(OR(C68=$AM$1,C68=$AT$1,C69=$AM$1,C69=$AT$1,C70=$AM$1,C70=$AT$1),0,1)))</f>
        <v/>
      </c>
      <c r="AU68" s="2" t="str">
        <f>IF($A68&gt;='DB_FG_243way_Regular Symbol'!F$16,"",IF(D68=0,"",IF(OR(D68=$AM$1,D68=$AT$1,D69=$AM$1,D69=$AT$1,D70=$AM$1,D70=$AT$1),0,1)))</f>
        <v/>
      </c>
      <c r="AV68" s="2" t="str">
        <f>IF($A68&gt;='DB_FG_243way_Regular Symbol'!G$16,"",IF(E68=0,"",IF(OR(E68=$AM$1,E68=$AT$1,E69=$AM$1,E69=$AT$1,E70=$AM$1,E70=$AT$1),0,1)))</f>
        <v/>
      </c>
      <c r="AW68" s="128">
        <f>IF($A68&gt;='DB_FG_243way_Regular Symbol'!H$16,"",IF(F68=0,"",IF(OR(F68=$AM$1,F68=$AT$1,F69=$AM$1,F69=$AT$1,F70=$AM$1,F70=$AT$1),0,1)))</f>
        <v>1</v>
      </c>
      <c r="AY68" s="342" t="str">
        <f>IF($A68&gt;='DB_FG_243way_Regular Symbol'!D$16,"",IF(B68=0,"",IF(OR(B68=$AM$1,B68=$AZ$1,B69=$AM$1,B69=$AZ$1,B70=$AM$1,B70=$AZ$1),0,1)))</f>
        <v/>
      </c>
      <c r="AZ68" s="2" t="str">
        <f>IF($A68&gt;='DB_FG_243way_Regular Symbol'!E$16,"",IF(C68=0,"",IF(OR(C68=$AM$1,C68=$AZ$1,C69=$AM$1,C69=$AZ$1,C70=$AM$1,C70=$AZ$1),0,1)))</f>
        <v/>
      </c>
      <c r="BA68" s="2" t="str">
        <f>IF($A68&gt;='DB_FG_243way_Regular Symbol'!F$16,"",IF(D68=0,"",IF(OR(D68=$AM$1,D68=$AZ$1,D69=$AM$1,D69=$AZ$1,D70=$AM$1,D70=$AZ$1),0,1)))</f>
        <v/>
      </c>
      <c r="BB68" s="2" t="str">
        <f>IF($A68&gt;='DB_FG_243way_Regular Symbol'!G$16,"",IF(E68=0,"",IF(OR(E68=$AM$1,E68=$AZ$1,E69=$AM$1,E69=$AZ$1,E70=$AM$1,E70=$AZ$1),0,1)))</f>
        <v/>
      </c>
      <c r="BC68" s="128">
        <f>IF($A68&gt;='DB_FG_243way_Regular Symbol'!H$16,"",IF(F68=0,"",IF(OR(F68=$AM$1,F68=$AZ$1,F69=$AM$1,F69=$AZ$1,F70=$AM$1,F70=$AZ$1),0,1)))</f>
        <v>1</v>
      </c>
      <c r="BE68" s="342"/>
      <c r="BF68" s="2"/>
      <c r="BG68" s="2" t="str">
        <f>IF($A68&gt;='DB_FG_243way_Regular Symbol'!F$16,"",IF(D68=0,"",COUNTIF(D68:D70,$BF$1)))</f>
        <v/>
      </c>
      <c r="BH68" s="2" t="str">
        <f>IF($A68&gt;='DB_FG_243way_Regular Symbol'!G$16,"",IF(E68=0,"",COUNTIF(E68:E70,$BF$1)))</f>
        <v/>
      </c>
      <c r="BI68" s="2">
        <f>IF($A68&gt;='DB_FG_243way_Regular Symbol'!H$16,"",IF(F68=0,"",COUNTIF(F68:F70,$BF$1)))</f>
        <v>0</v>
      </c>
      <c r="BK68" s="342"/>
      <c r="BL68" s="2"/>
      <c r="BM68" s="2" t="str">
        <f>IF($A68&gt;='DB_FG_243way_Regular Symbol'!F$16,"",IF(D68=0,"",IF(OR(D68=$AM$1,D68=$BL$1,D69=$AM$1,D69=$BL$1,D70=$AM$1,D70=$BL$1),0,1)))</f>
        <v/>
      </c>
      <c r="BN68" s="2" t="str">
        <f>IF($A68&gt;='DB_FG_243way_Regular Symbol'!G$16,"",IF(E68=0,"",IF(OR(E68=$AM$1,E68=$BL$1,E69=$AM$1,E69=$BL$1,E70=$AM$1,E70=$BL$1),0,1)))</f>
        <v/>
      </c>
      <c r="BO68" s="128">
        <f>IF($A68&gt;='DB_FG_243way_Regular Symbol'!H$16,"",IF(F68=0,"",IF(OR(F68=$AM$1,F68=$BL$1,F69=$AM$1,F69=$BL$1,F70=$AM$1,F70=$BL$1),0,1)))</f>
        <v>1</v>
      </c>
      <c r="BQ68" s="2" t="str">
        <f>IF($A68&gt;='DB_FG_243way_Regular Symbol'!D$16,"",IF(B68=0,"",IF(OR(B68=$BQ$1,B68=$BR$1,B69=$BQ$1,B69=$BR$1,B70=$BQ$1,B70=$BR$1),0,1)))</f>
        <v/>
      </c>
      <c r="BR68" s="2" t="str">
        <f>IF($A68&gt;='DB_FG_243way_Regular Symbol'!E$16,"",IF(C68=0,"",IF(OR(C68=$BQ$1,C68=$BR$1,C69=$BQ$1,C69=$BR$1,C70=$BQ$1,C70=$BR$1),0,1)))</f>
        <v/>
      </c>
      <c r="BS68" s="2" t="str">
        <f>IF($A68&gt;='DB_FG_243way_Regular Symbol'!F$16,"",IF(D68=0,"",IF(OR(D68=$BQ$1,D68=$BR$1,D69=$BQ$1,D69=$BR$1,D70=$BQ$1,D70=$BR$1),0,1)))</f>
        <v/>
      </c>
      <c r="BT68" s="2" t="str">
        <f>IF($A68&gt;='DB_FG_243way_Regular Symbol'!G$16,"",IF(E68=0,"",IF(OR(E68=$BQ$1,E68=$BR$1,E69=$BQ$1,E69=$BR$1,E70=$BQ$1,E70=$BR$1),0,1)))</f>
        <v/>
      </c>
      <c r="BU68" s="2">
        <f>IF($A68&gt;='DB_FG_243way_Regular Symbol'!H$16,"",IF(F68=0,"",IF(OR(F68=$BQ$1,F68=$BR$1,F69=$BQ$1,F69=$BR$1,F70=$BQ$1,F70=$BR$1),0,1)))</f>
        <v>1</v>
      </c>
      <c r="BW68" s="2" t="str">
        <f>IF($A68&gt;='DB_FG_243way_Regular Symbol'!D$16,"",IF(B68=0,"",IF(OR(B68=$BW$1,B69=$BW$1,B70=$BW$1,B68=$BX$1,B69=$BX$1,B70=$BX$1),0,1)))</f>
        <v/>
      </c>
      <c r="BX68" s="2" t="str">
        <f>IF($A68&gt;='DB_FG_243way_Regular Symbol'!E$16,"",IF(C68=0,"",IF(OR(C68=$BW$1,C69=$BW$1,C70=$BW$1,C68=$BX$1,C69=$BX$1,C70=$BX$1),0,1)))</f>
        <v/>
      </c>
      <c r="BY68" s="2" t="str">
        <f>IF($A68&gt;='DB_FG_243way_Regular Symbol'!F$16,"",IF(D68=0,"",IF(OR(D68=$BW$1,D69=$BW$1,D70=$BW$1,D68=$BX$1,D69=$BX$1,D70=$BX$1),0,1)))</f>
        <v/>
      </c>
      <c r="BZ68" s="2" t="str">
        <f>IF($A68&gt;='DB_FG_243way_Regular Symbol'!G$16,"",IF(E68=0,"",IF(OR(E68=$BW$1,E69=$BW$1,E70=$BW$1,E68=$BX$1,E69=$BX$1,E70=$BX$1),0,1)))</f>
        <v/>
      </c>
      <c r="CA68" s="2">
        <f>IF($A68&gt;='DB_FG_243way_Regular Symbol'!H$16,"",IF(F68=0,"",IF(OR(F68=$BW$1,F69=$BW$1,F70=$BW$1,F68=$BX$1,F69=$BX$1,F70=$BX$1),0,1)))</f>
        <v>1</v>
      </c>
      <c r="CC68" s="2" t="str">
        <f>IF($A68&gt;='DB_FG_243way_Regular Symbol'!D$16,"",IF(B68=0,"",IF(OR(B68=$BW$1,B69=$BW$1,B70=$BW$1,B68=$CD$1,B69=$CD$1,B70=$CD$1),0,1)))</f>
        <v/>
      </c>
      <c r="CD68" s="2" t="str">
        <f>IF($A68&gt;='DB_FG_243way_Regular Symbol'!E$16,"",IF(C68=0,"",IF(OR(C68=$BW$1,C69=$BW$1,C70=$BW$1,C68=$CD$1,C69=$CD$1,C70=$CD$1),0,1)))</f>
        <v/>
      </c>
      <c r="CE68" s="2" t="str">
        <f>IF($A68&gt;='DB_FG_243way_Regular Symbol'!F$16,"",IF(D68=0,"",IF(OR(D68=$BW$1,D69=$BW$1,D70=$BW$1,D68=$CD$1,D69=$CD$1,D70=$CD$1),0,1)))</f>
        <v/>
      </c>
      <c r="CF68" s="2" t="str">
        <f>IF($A68&gt;='DB_FG_243way_Regular Symbol'!G$16,"",IF(E68=0,"",IF(OR(E68=$BW$1,E69=$BW$1,E70=$BW$1,E68=$CD$1,E69=$CD$1,E70=$CD$1),0,1)))</f>
        <v/>
      </c>
      <c r="CG68" s="2">
        <f>IF($A68&gt;='DB_FG_243way_Regular Symbol'!H$16,"",IF(F68=0,"",IF(OR(F68=$BW$1,F69=$BW$1,F70=$BW$1,F68=$CD$1,F69=$CD$1,F70=$CD$1),0,1)))</f>
        <v>1</v>
      </c>
      <c r="CI68" s="2" t="str">
        <f>IF($A68&gt;='DB_FG_243way_Regular Symbol'!D$16,"",IF(B68=0,"",IF(OR(B68=$BW$1,B69=$BW$1,B70=$BW$1,B68=$CJ$1,B69=$CJ$1,B70=$CJ$1),0,1)))</f>
        <v/>
      </c>
      <c r="CJ68" s="2" t="str">
        <f>IF($A68&gt;='DB_FG_243way_Regular Symbol'!E$16,"",IF(C68=0,"",IF(OR(C68=$BW$1,C69=$BW$1,C70=$BW$1,C68=$CJ$1,C69=$CJ$1,C70=$CJ$1),0,1)))</f>
        <v/>
      </c>
      <c r="CK68" s="2" t="str">
        <f>IF($A68&gt;='DB_FG_243way_Regular Symbol'!F$16,"",IF(D68=0,"",IF(OR(D68=$BW$1,D69=$BW$1,D70=$BW$1,D68=$CJ$1,D69=$CJ$1,D70=$CJ$1),0,1)))</f>
        <v/>
      </c>
      <c r="CL68" s="2" t="str">
        <f>IF($A68&gt;='DB_FG_243way_Regular Symbol'!G$16,"",IF(E68=0,"",IF(OR(E68=$BW$1,E69=$BW$1,E70=$BW$1,E68=$CJ$1,E69=$CJ$1,E70=$CJ$1),0,1)))</f>
        <v/>
      </c>
      <c r="CM68" s="2">
        <f>IF($A68&gt;='DB_FG_243way_Regular Symbol'!H$16,"",IF(F68=0,"",IF(OR(F68=$BW$1,F69=$BW$1,F70=$BW$1,F68=$CJ$1,F69=$CJ$1,F70=$CJ$1),0,1)))</f>
        <v>1</v>
      </c>
      <c r="CO68" s="2" t="str">
        <f>IF($A68&gt;='DB_FG_243way_Regular Symbol'!D$16,"",IF(B68=0,"",IF(OR(B68=$BW$1,B69=$BW$1,B70=$BW$1,B68=$CP$1,B69=$CP$1,B70=$CP$1),0,1)))</f>
        <v/>
      </c>
      <c r="CP68" s="2" t="str">
        <f>IF($A68&gt;='DB_FG_243way_Regular Symbol'!E$16,"",IF(C68=0,"",IF(OR(C68=$BW$1,C69=$BW$1,C70=$BW$1,C68=$CP$1,C69=$CP$1,C70=$CP$1),0,1)))</f>
        <v/>
      </c>
      <c r="CQ68" s="2" t="str">
        <f>IF($A68&gt;='DB_FG_243way_Regular Symbol'!F$16,"",IF(D68=0,"",IF(OR(D68=$BW$1,D69=$BW$1,D70=$BW$1,D68=$CP$1,D69=$CP$1,D70=$CP$1),0,1)))</f>
        <v/>
      </c>
      <c r="CR68" s="2" t="str">
        <f>IF($A68&gt;='DB_FG_243way_Regular Symbol'!G$16,"",IF(E68=0,"",IF(OR(E68=$BW$1,E69=$BW$1,E70=$BW$1,E68=$CP$1,E69=$CP$1,E70=$CP$1),0,1)))</f>
        <v/>
      </c>
      <c r="CS68" s="2">
        <f>IF($A68&gt;='DB_FG_243way_Regular Symbol'!H$16,"",IF(F68=0,"",IF(OR(F68=$BW$1,F69=$BW$1,F70=$BW$1,F68=$CP$1,F69=$CP$1,F70=$CP$1),0,1)))</f>
        <v>0</v>
      </c>
      <c r="CU68" s="2" t="str">
        <f>IF($A68&gt;='DB_FG_243way_Regular Symbol'!D$16,"",IF(B68=0,"",IF(OR(B68=$BW$1,B69=$BW$1,B70=$BW$1,B68=$CV$1,B69=$CV$1,B70=$CV$1),0,1)))</f>
        <v/>
      </c>
      <c r="CV68" s="2" t="str">
        <f>IF($A68&gt;='DB_FG_243way_Regular Symbol'!E$16,"",IF(C68=0,"",IF(OR(C68=$BW$1,C69=$BW$1,C70=$BW$1,C68=$CV$1,C69=$CV$1,C70=$CV$1),0,1)))</f>
        <v/>
      </c>
      <c r="CW68" s="2" t="str">
        <f>IF($A68&gt;='DB_FG_243way_Regular Symbol'!F$16,"",IF(D68=0,"",IF(OR(D68=$BW$1,D69=$BW$1,D70=$BW$1,D68=$CV$1,D69=$CV$1,D70=$CV$1),0,1)))</f>
        <v/>
      </c>
      <c r="CX68" s="2" t="str">
        <f>IF($A68&gt;='DB_FG_243way_Regular Symbol'!G$16,"",IF(E68=0,"",IF(OR(E68=$BW$1,E69=$BW$1,E70=$BW$1,E68=$CV$1,E69=$CV$1,E70=$CV$1),0,1)))</f>
        <v/>
      </c>
      <c r="CY68" s="2">
        <f>IF($A68&gt;='DB_FG_243way_Regular Symbol'!H$16,"",IF(F68=0,"",IF(OR(F68=$BW$1,F69=$BW$1,F70=$BW$1,F68=$CV$1,F69=$CV$1,F70=$CV$1),0,1)))</f>
        <v>1</v>
      </c>
    </row>
    <row r="69" spans="1:103">
      <c r="A69" s="341">
        <f>IF('DB_FG_243way_Regular Symbol'!L68="","",'DB_FG_243way_Regular Symbol'!L68)</f>
        <v>65</v>
      </c>
      <c r="B69" s="184" t="str">
        <f>IF('DB_FG_243way_Regular Symbol'!M68="",
IF($A69-'DB_FG_243way_Regular Symbol'!D$16&gt;='DB_FG_243way_RegularＸ_W()'!B$2-1,"",VLOOKUP($A69-'DB_FG_243way_Regular Symbol'!D$16,'DB_FG_243way_Regular Symbol'!$L$3:$Q$99,'DB_FG_243way_RegularＸ_W()'!B$3+1,FALSE)),
'DB_FG_243way_Regular Symbol'!M68)</f>
        <v/>
      </c>
      <c r="C69" s="184" t="str">
        <f>IF('DB_FG_243way_Regular Symbol'!N68="",
IF($A69-'DB_FG_243way_Regular Symbol'!E$16&gt;='DB_FG_243way_RegularＸ_W()'!C$2-1,"",VLOOKUP($A69-'DB_FG_243way_Regular Symbol'!E$16,'DB_FG_243way_Regular Symbol'!$L$3:$Q$99,'DB_FG_243way_RegularＸ_W()'!C$3+1,FALSE)),
'DB_FG_243way_Regular Symbol'!N68)</f>
        <v/>
      </c>
      <c r="D69" s="184" t="str">
        <f>IF('DB_FG_243way_Regular Symbol'!O68="",
IF($A69-'DB_FG_243way_Regular Symbol'!F$16&gt;='DB_FG_243way_RegularＸ_W()'!D$2-1,"",VLOOKUP($A69-'DB_FG_243way_Regular Symbol'!F$16,'DB_FG_243way_Regular Symbol'!$L$3:$Q$99,'DB_FG_243way_RegularＸ_W()'!D$3+1,FALSE)),
'DB_FG_243way_Regular Symbol'!O68)</f>
        <v/>
      </c>
      <c r="E69" s="184" t="str">
        <f>IF('DB_FG_243way_Regular Symbol'!P68="",
IF($A69-'DB_FG_243way_Regular Symbol'!G$16&gt;='DB_FG_243way_RegularＸ_W()'!E$2-1,"",VLOOKUP($A69-'DB_FG_243way_Regular Symbol'!G$16,'DB_FG_243way_Regular Symbol'!$L$3:$Q$99,'DB_FG_243way_RegularＸ_W()'!E$3+1,FALSE)),
'DB_FG_243way_Regular Symbol'!P68)</f>
        <v/>
      </c>
      <c r="F69" s="358" t="str">
        <f>IF('DB_FG_243way_Regular Symbol'!Q68="",
IF($A69-'DB_FG_243way_Regular Symbol'!H$16&gt;='DB_FG_243way_RegularＸ_W()'!F$2-1,"",VLOOKUP($A69-'DB_FG_243way_Regular Symbol'!H$16,'DB_FG_243way_Regular Symbol'!$L$3:$Q$99,'DB_FG_243way_RegularＸ_W()'!F$3+1,FALSE)),
'DB_FG_243way_Regular Symbol'!Q68)</f>
        <v>M2</v>
      </c>
      <c r="O69" s="342" t="str">
        <f>IF($A69&gt;='DB_FG_243way_Regular Symbol'!D$16,"",IF(B69=0,"",IF(OR(B69=$O$1,B69=$P$1,B70=$O$1,B70=$P$1,B71=$O$1,B71=$P$1),0,1)))</f>
        <v/>
      </c>
      <c r="P69" s="2" t="str">
        <f>IF($A69&gt;='DB_FG_243way_Regular Symbol'!E$16,"",IF(C69=0,"",IF(OR(C69=$O$1,C69=$P$1,C70=$O$1,C70=$P$1,C71=$O$1,C71=$P$1),0,1)))</f>
        <v/>
      </c>
      <c r="Q69" s="2" t="str">
        <f>IF($A69&gt;='DB_FG_243way_Regular Symbol'!F$16,"",IF(D69=0,"",IF(OR(D69=$O$1,D69=$P$1,D70=$O$1,D70=$P$1,D71=$O$1,D71=$P$1),0,1)))</f>
        <v/>
      </c>
      <c r="R69" s="2" t="str">
        <f>IF($A69&gt;='DB_FG_243way_Regular Symbol'!G$16,"",IF(E69=0,"",IF(OR(E69=$O$1,E69=$P$1,E70=$O$1,E70=$P$1,E71=$O$1,E71=$P$1),0,1)))</f>
        <v/>
      </c>
      <c r="S69" s="128">
        <f>IF($A69&gt;='DB_FG_243way_Regular Symbol'!H$16,"",IF(F69=0,"",IF(OR(F69=$O$1,F69=$P$1,F70=$O$1,F70=$P$1,F71=$O$1,F71=$P$1),0,1)))</f>
        <v>1</v>
      </c>
      <c r="U69" s="342" t="str">
        <f>IF($A69&gt;='DB_FG_243way_Regular Symbol'!D$16,"",IF(B69=0,"",IF(OR(B69=$U$1,B69=$V$1,B70=$U$1,B70=$V$1,B71=$U$1,B71=$V$1),0,1)))</f>
        <v/>
      </c>
      <c r="V69" s="2" t="str">
        <f>IF($A69&gt;='DB_FG_243way_Regular Symbol'!E$16,"",IF(C69=0,"",IF(OR(C69=$U$1,C69=$V$1,C70=$U$1,C70=$V$1,C71=$U$1,C71=$V$1),0,1)))</f>
        <v/>
      </c>
      <c r="W69" s="2" t="str">
        <f>IF($A69&gt;='DB_FG_243way_Regular Symbol'!F$16,"",IF(D69=0,"",IF(OR(D69=$U$1,D69=$V$1,D70=$U$1,D70=$V$1,D71=$U$1,D71=$V$1),0,1)))</f>
        <v/>
      </c>
      <c r="X69" s="2" t="str">
        <f>IF($A69&gt;='DB_FG_243way_Regular Symbol'!G$16,"",IF(E69=0,"",IF(OR(E69=$U$1,E69=$V$1,E70=$U$1,E70=$V$1,E71=$U$1,E71=$V$1),0,1)))</f>
        <v/>
      </c>
      <c r="Y69" s="128">
        <f>IF($A69&gt;='DB_FG_243way_Regular Symbol'!H$16,"",IF(F69=0,"",IF(OR(F69=$U$1,F69=$V$1,F70=$U$1,F70=$V$1,F71=$U$1,F71=$V$1),0,1)))</f>
        <v>0</v>
      </c>
      <c r="AA69" s="342" t="str">
        <f>IF($A69&gt;='DB_FG_243way_Regular Symbol'!D$16,"",IF(B69=0,"",IF(OR(B69=$AA$1,B69=$AB$1,B70=$AA$1,B70=$AB$1,B71=$AA$1,,B71=$AB$1),0,1)))</f>
        <v/>
      </c>
      <c r="AB69" s="2" t="str">
        <f>IF($A69&gt;='DB_FG_243way_Regular Symbol'!E$16,"",IF(C69=0,"",IF(OR(C69=$AA$1,C69=$AB$1,C70=$AA$1,C70=$AB$1,C71=$AA$1,,C71=$AB$1),0,1)))</f>
        <v/>
      </c>
      <c r="AC69" s="2" t="str">
        <f>IF($A69&gt;='DB_FG_243way_Regular Symbol'!F$16,"",IF(D69=0,"",IF(OR(D69=$AA$1,D69=$AB$1,D70=$AA$1,D70=$AB$1,D71=$AA$1,,D71=$AB$1),0,1)))</f>
        <v/>
      </c>
      <c r="AD69" s="2" t="str">
        <f>IF($A69&gt;='DB_FG_243way_Regular Symbol'!G$16,"",IF(E69=0,"",IF(OR(E69=$AA$1,E69=$AB$1,E70=$AA$1,E70=$AB$1,E71=$AA$1,,E71=$AB$1),0,1)))</f>
        <v/>
      </c>
      <c r="AE69" s="128">
        <f>IF($A69&gt;='DB_FG_243way_Regular Symbol'!H$16,"",IF(F69=0,"",IF(OR(F69=$AA$1,F69=$AB$1,F70=$AA$1,F70=$AB$1,F71=$AA$1,,F71=$AB$1),0,1)))</f>
        <v>1</v>
      </c>
      <c r="AG69" s="342" t="str">
        <f>IF($A69&gt;='DB_FG_243way_Regular Symbol'!D$16,"",IF(B69=0,"",IF(OR(B69=$AG$1,B69=$AH$1,B70=$AG$1,B70=$AH$1,B71=$AG$1,B71=$AH$1),0,1)))</f>
        <v/>
      </c>
      <c r="AH69" s="2" t="str">
        <f>IF($A69&gt;='DB_FG_243way_Regular Symbol'!E$16,"",IF(C69=0,"",IF(OR(C69=$AG$1,C69=$AH$1,C70=$AG$1,C70=$AH$1,C71=$AG$1,C71=$AH$1),0,1)))</f>
        <v/>
      </c>
      <c r="AI69" s="2" t="str">
        <f>IF($A69&gt;='DB_FG_243way_Regular Symbol'!F$16,"",IF(D69=0,"",IF(OR(D69=$AG$1,D69=$AH$1,D70=$AG$1,D70=$AH$1,D71=$AG$1,D71=$AH$1),0,1)))</f>
        <v/>
      </c>
      <c r="AJ69" s="2" t="str">
        <f>IF($A69&gt;='DB_FG_243way_Regular Symbol'!G$16,"",IF(E69=0,"",IF(OR(E69=$AG$1,E69=$AH$1,E70=$AG$1,E70=$AH$1,E71=$AG$1,E71=$AH$1),0,1)))</f>
        <v/>
      </c>
      <c r="AK69" s="128">
        <f>IF($A69&gt;='DB_FG_243way_Regular Symbol'!H$16,"",IF(F69=0,"",IF(OR(F69=$AG$1,F69=$AH$1,F70=$AG$1,F70=$AH$1,F71=$AG$1,F71=$AH$1),0,1)))</f>
        <v>1</v>
      </c>
      <c r="AM69" s="342" t="str">
        <f>IF($A69&gt;='DB_FG_243way_Regular Symbol'!D$16,"",IF(B69=0,"",IF(OR(B69=$AM$1,B69=$AN$1,B70=$AM$1,B70=$AN$1,B71=$AM$1,B71=$AN$1),0,1)))</f>
        <v/>
      </c>
      <c r="AN69" s="2" t="str">
        <f>IF($A69&gt;='DB_FG_243way_Regular Symbol'!E$16,"",IF(C69=0,"",IF(OR(C69=$AM$1,C69=$AN$1,C70=$AM$1,C70=$AN$1,C71=$AM$1,C71=$AN$1),0,1)))</f>
        <v/>
      </c>
      <c r="AO69" s="2" t="str">
        <f>IF($A69&gt;='DB_FG_243way_Regular Symbol'!F$16,"",IF(D69=0,"",IF(OR(D69=$AM$1,D69=$AN$1,D70=$AM$1,D70=$AN$1,D71=$AM$1,D71=$AN$1),0,1)))</f>
        <v/>
      </c>
      <c r="AP69" s="2" t="str">
        <f>IF($A69&gt;='DB_FG_243way_Regular Symbol'!G$16,"",IF(E69=0,"",IF(OR(E69=$AM$1,E69=$AN$1,E70=$AM$1,E70=$AN$1,E71=$AM$1,E71=$AN$1),0,1)))</f>
        <v/>
      </c>
      <c r="AQ69" s="128">
        <f>IF($A69&gt;='DB_FG_243way_Regular Symbol'!H$16,"",IF(F69=0,"",IF(OR(F69=$AM$1,F69=$AN$1,F70=$AM$1,F70=$AN$1,F71=$AM$1,F71=$AN$1),0,1)))</f>
        <v>1</v>
      </c>
      <c r="AS69" s="342" t="str">
        <f>IF($A69&gt;='DB_FG_243way_Regular Symbol'!D$16,"",IF(B69=0,"",IF(OR(B69=$AM$1,B69=$AT$1,B70=$AM$1,B70=$AT$1,B71=$AM$1,B71=$AT$1),0,1)))</f>
        <v/>
      </c>
      <c r="AT69" s="2" t="str">
        <f>IF($A69&gt;='DB_FG_243way_Regular Symbol'!E$16,"",IF(C69=0,"",IF(OR(C69=$AM$1,C69=$AT$1,C70=$AM$1,C70=$AT$1,C71=$AM$1,C71=$AT$1),0,1)))</f>
        <v/>
      </c>
      <c r="AU69" s="2" t="str">
        <f>IF($A69&gt;='DB_FG_243way_Regular Symbol'!F$16,"",IF(D69=0,"",IF(OR(D69=$AM$1,D69=$AT$1,D70=$AM$1,D70=$AT$1,D71=$AM$1,D71=$AT$1),0,1)))</f>
        <v/>
      </c>
      <c r="AV69" s="2" t="str">
        <f>IF($A69&gt;='DB_FG_243way_Regular Symbol'!G$16,"",IF(E69=0,"",IF(OR(E69=$AM$1,E69=$AT$1,E70=$AM$1,E70=$AT$1,E71=$AM$1,E71=$AT$1),0,1)))</f>
        <v/>
      </c>
      <c r="AW69" s="128">
        <f>IF($A69&gt;='DB_FG_243way_Regular Symbol'!H$16,"",IF(F69=0,"",IF(OR(F69=$AM$1,F69=$AT$1,F70=$AM$1,F70=$AT$1,F71=$AM$1,F71=$AT$1),0,1)))</f>
        <v>1</v>
      </c>
      <c r="AY69" s="342" t="str">
        <f>IF($A69&gt;='DB_FG_243way_Regular Symbol'!D$16,"",IF(B69=0,"",IF(OR(B69=$AM$1,B69=$AZ$1,B70=$AM$1,B70=$AZ$1,B71=$AM$1,B71=$AZ$1),0,1)))</f>
        <v/>
      </c>
      <c r="AZ69" s="2" t="str">
        <f>IF($A69&gt;='DB_FG_243way_Regular Symbol'!E$16,"",IF(C69=0,"",IF(OR(C69=$AM$1,C69=$AZ$1,C70=$AM$1,C70=$AZ$1,C71=$AM$1,C71=$AZ$1),0,1)))</f>
        <v/>
      </c>
      <c r="BA69" s="2" t="str">
        <f>IF($A69&gt;='DB_FG_243way_Regular Symbol'!F$16,"",IF(D69=0,"",IF(OR(D69=$AM$1,D69=$AZ$1,D70=$AM$1,D70=$AZ$1,D71=$AM$1,D71=$AZ$1),0,1)))</f>
        <v/>
      </c>
      <c r="BB69" s="2" t="str">
        <f>IF($A69&gt;='DB_FG_243way_Regular Symbol'!G$16,"",IF(E69=0,"",IF(OR(E69=$AM$1,E69=$AZ$1,E70=$AM$1,E70=$AZ$1,E71=$AM$1,E71=$AZ$1),0,1)))</f>
        <v/>
      </c>
      <c r="BC69" s="128">
        <f>IF($A69&gt;='DB_FG_243way_Regular Symbol'!H$16,"",IF(F69=0,"",IF(OR(F69=$AM$1,F69=$AZ$1,F70=$AM$1,F70=$AZ$1,F71=$AM$1,F71=$AZ$1),0,1)))</f>
        <v>1</v>
      </c>
      <c r="BE69" s="342"/>
      <c r="BF69" s="2"/>
      <c r="BG69" s="2" t="str">
        <f>IF($A69&gt;='DB_FG_243way_Regular Symbol'!F$16,"",IF(D69=0,"",COUNTIF(D69:D71,$BF$1)))</f>
        <v/>
      </c>
      <c r="BH69" s="2" t="str">
        <f>IF($A69&gt;='DB_FG_243way_Regular Symbol'!G$16,"",IF(E69=0,"",COUNTIF(E69:E71,$BF$1)))</f>
        <v/>
      </c>
      <c r="BI69" s="2">
        <f>IF($A69&gt;='DB_FG_243way_Regular Symbol'!H$16,"",IF(F69=0,"",COUNTIF(F69:F71,$BF$1)))</f>
        <v>0</v>
      </c>
      <c r="BK69" s="342"/>
      <c r="BL69" s="2"/>
      <c r="BM69" s="2" t="str">
        <f>IF($A69&gt;='DB_FG_243way_Regular Symbol'!F$16,"",IF(D69=0,"",IF(OR(D69=$AM$1,D69=$BL$1,D70=$AM$1,D70=$BL$1,D71=$AM$1,D71=$BL$1),0,1)))</f>
        <v/>
      </c>
      <c r="BN69" s="2" t="str">
        <f>IF($A69&gt;='DB_FG_243way_Regular Symbol'!G$16,"",IF(E69=0,"",IF(OR(E69=$AM$1,E69=$BL$1,E70=$AM$1,E70=$BL$1,E71=$AM$1,E71=$BL$1),0,1)))</f>
        <v/>
      </c>
      <c r="BO69" s="128">
        <f>IF($A69&gt;='DB_FG_243way_Regular Symbol'!H$16,"",IF(F69=0,"",IF(OR(F69=$AM$1,F69=$BL$1,F70=$AM$1,F70=$BL$1,F71=$AM$1,F71=$BL$1),0,1)))</f>
        <v>1</v>
      </c>
      <c r="BQ69" s="2" t="str">
        <f>IF($A69&gt;='DB_FG_243way_Regular Symbol'!D$16,"",IF(B69=0,"",IF(OR(B69=$BQ$1,B69=$BR$1,B70=$BQ$1,B70=$BR$1,B71=$BQ$1,B71=$BR$1),0,1)))</f>
        <v/>
      </c>
      <c r="BR69" s="2" t="str">
        <f>IF($A69&gt;='DB_FG_243way_Regular Symbol'!E$16,"",IF(C69=0,"",IF(OR(C69=$BQ$1,C69=$BR$1,C70=$BQ$1,C70=$BR$1,C71=$BQ$1,C71=$BR$1),0,1)))</f>
        <v/>
      </c>
      <c r="BS69" s="2" t="str">
        <f>IF($A69&gt;='DB_FG_243way_Regular Symbol'!F$16,"",IF(D69=0,"",IF(OR(D69=$BQ$1,D69=$BR$1,D70=$BQ$1,D70=$BR$1,D71=$BQ$1,D71=$BR$1),0,1)))</f>
        <v/>
      </c>
      <c r="BT69" s="2" t="str">
        <f>IF($A69&gt;='DB_FG_243way_Regular Symbol'!G$16,"",IF(E69=0,"",IF(OR(E69=$BQ$1,E69=$BR$1,E70=$BQ$1,E70=$BR$1,E71=$BQ$1,E71=$BR$1),0,1)))</f>
        <v/>
      </c>
      <c r="BU69" s="2">
        <f>IF($A69&gt;='DB_FG_243way_Regular Symbol'!H$16,"",IF(F69=0,"",IF(OR(F69=$BQ$1,F69=$BR$1,F70=$BQ$1,F70=$BR$1,F71=$BQ$1,F71=$BR$1),0,1)))</f>
        <v>1</v>
      </c>
      <c r="BW69" s="2" t="str">
        <f>IF($A69&gt;='DB_FG_243way_Regular Symbol'!D$16,"",IF(B69=0,"",IF(OR(B69=$BW$1,B70=$BW$1,B71=$BW$1,B69=$BX$1,B70=$BX$1,B71=$BX$1),0,1)))</f>
        <v/>
      </c>
      <c r="BX69" s="2" t="str">
        <f>IF($A69&gt;='DB_FG_243way_Regular Symbol'!E$16,"",IF(C69=0,"",IF(OR(C69=$BW$1,C70=$BW$1,C71=$BW$1,C69=$BX$1,C70=$BX$1,C71=$BX$1),0,1)))</f>
        <v/>
      </c>
      <c r="BY69" s="2" t="str">
        <f>IF($A69&gt;='DB_FG_243way_Regular Symbol'!F$16,"",IF(D69=0,"",IF(OR(D69=$BW$1,D70=$BW$1,D71=$BW$1,D69=$BX$1,D70=$BX$1,D71=$BX$1),0,1)))</f>
        <v/>
      </c>
      <c r="BZ69" s="2" t="str">
        <f>IF($A69&gt;='DB_FG_243way_Regular Symbol'!G$16,"",IF(E69=0,"",IF(OR(E69=$BW$1,E70=$BW$1,E71=$BW$1,E69=$BX$1,E70=$BX$1,E71=$BX$1),0,1)))</f>
        <v/>
      </c>
      <c r="CA69" s="2">
        <f>IF($A69&gt;='DB_FG_243way_Regular Symbol'!H$16,"",IF(F69=0,"",IF(OR(F69=$BW$1,F70=$BW$1,F71=$BW$1,F69=$BX$1,F70=$BX$1,F71=$BX$1),0,1)))</f>
        <v>1</v>
      </c>
      <c r="CC69" s="2" t="str">
        <f>IF($A69&gt;='DB_FG_243way_Regular Symbol'!D$16,"",IF(B69=0,"",IF(OR(B69=$BW$1,B70=$BW$1,B71=$BW$1,B69=$CD$1,B70=$CD$1,B71=$CD$1),0,1)))</f>
        <v/>
      </c>
      <c r="CD69" s="2" t="str">
        <f>IF($A69&gt;='DB_FG_243way_Regular Symbol'!E$16,"",IF(C69=0,"",IF(OR(C69=$BW$1,C70=$BW$1,C71=$BW$1,C69=$CD$1,C70=$CD$1,C71=$CD$1),0,1)))</f>
        <v/>
      </c>
      <c r="CE69" s="2" t="str">
        <f>IF($A69&gt;='DB_FG_243way_Regular Symbol'!F$16,"",IF(D69=0,"",IF(OR(D69=$BW$1,D70=$BW$1,D71=$BW$1,D69=$CD$1,D70=$CD$1,D71=$CD$1),0,1)))</f>
        <v/>
      </c>
      <c r="CF69" s="2" t="str">
        <f>IF($A69&gt;='DB_FG_243way_Regular Symbol'!G$16,"",IF(E69=0,"",IF(OR(E69=$BW$1,E70=$BW$1,E71=$BW$1,E69=$CD$1,E70=$CD$1,E71=$CD$1),0,1)))</f>
        <v/>
      </c>
      <c r="CG69" s="2">
        <f>IF($A69&gt;='DB_FG_243way_Regular Symbol'!H$16,"",IF(F69=0,"",IF(OR(F69=$BW$1,F70=$BW$1,F71=$BW$1,F69=$CD$1,F70=$CD$1,F71=$CD$1),0,1)))</f>
        <v>1</v>
      </c>
      <c r="CI69" s="2" t="str">
        <f>IF($A69&gt;='DB_FG_243way_Regular Symbol'!D$16,"",IF(B69=0,"",IF(OR(B69=$BW$1,B70=$BW$1,B71=$BW$1,B69=$CJ$1,B70=$CJ$1,B71=$CJ$1),0,1)))</f>
        <v/>
      </c>
      <c r="CJ69" s="2" t="str">
        <f>IF($A69&gt;='DB_FG_243way_Regular Symbol'!E$16,"",IF(C69=0,"",IF(OR(C69=$BW$1,C70=$BW$1,C71=$BW$1,C69=$CJ$1,C70=$CJ$1,C71=$CJ$1),0,1)))</f>
        <v/>
      </c>
      <c r="CK69" s="2" t="str">
        <f>IF($A69&gt;='DB_FG_243way_Regular Symbol'!F$16,"",IF(D69=0,"",IF(OR(D69=$BW$1,D70=$BW$1,D71=$BW$1,D69=$CJ$1,D70=$CJ$1,D71=$CJ$1),0,1)))</f>
        <v/>
      </c>
      <c r="CL69" s="2" t="str">
        <f>IF($A69&gt;='DB_FG_243way_Regular Symbol'!G$16,"",IF(E69=0,"",IF(OR(E69=$BW$1,E70=$BW$1,E71=$BW$1,E69=$CJ$1,E70=$CJ$1,E71=$CJ$1),0,1)))</f>
        <v/>
      </c>
      <c r="CM69" s="2">
        <f>IF($A69&gt;='DB_FG_243way_Regular Symbol'!H$16,"",IF(F69=0,"",IF(OR(F69=$BW$1,F70=$BW$1,F71=$BW$1,F69=$CJ$1,F70=$CJ$1,F71=$CJ$1),0,1)))</f>
        <v>0</v>
      </c>
      <c r="CO69" s="2" t="str">
        <f>IF($A69&gt;='DB_FG_243way_Regular Symbol'!D$16,"",IF(B69=0,"",IF(OR(B69=$BW$1,B70=$BW$1,B71=$BW$1,B69=$CP$1,B70=$CP$1,B71=$CP$1),0,1)))</f>
        <v/>
      </c>
      <c r="CP69" s="2" t="str">
        <f>IF($A69&gt;='DB_FG_243way_Regular Symbol'!E$16,"",IF(C69=0,"",IF(OR(C69=$BW$1,C70=$BW$1,C71=$BW$1,C69=$CP$1,C70=$CP$1,C71=$CP$1),0,1)))</f>
        <v/>
      </c>
      <c r="CQ69" s="2" t="str">
        <f>IF($A69&gt;='DB_FG_243way_Regular Symbol'!F$16,"",IF(D69=0,"",IF(OR(D69=$BW$1,D70=$BW$1,D71=$BW$1,D69=$CP$1,D70=$CP$1,D71=$CP$1),0,1)))</f>
        <v/>
      </c>
      <c r="CR69" s="2" t="str">
        <f>IF($A69&gt;='DB_FG_243way_Regular Symbol'!G$16,"",IF(E69=0,"",IF(OR(E69=$BW$1,E70=$BW$1,E71=$BW$1,E69=$CP$1,E70=$CP$1,E71=$CP$1),0,1)))</f>
        <v/>
      </c>
      <c r="CS69" s="2">
        <f>IF($A69&gt;='DB_FG_243way_Regular Symbol'!H$16,"",IF(F69=0,"",IF(OR(F69=$BW$1,F70=$BW$1,F71=$BW$1,F69=$CP$1,F70=$CP$1,F71=$CP$1),0,1)))</f>
        <v>0</v>
      </c>
      <c r="CU69" s="2" t="str">
        <f>IF($A69&gt;='DB_FG_243way_Regular Symbol'!D$16,"",IF(B69=0,"",IF(OR(B69=$BW$1,B70=$BW$1,B71=$BW$1,B69=$CV$1,B70=$CV$1,B71=$CV$1),0,1)))</f>
        <v/>
      </c>
      <c r="CV69" s="2" t="str">
        <f>IF($A69&gt;='DB_FG_243way_Regular Symbol'!E$16,"",IF(C69=0,"",IF(OR(C69=$BW$1,C70=$BW$1,C71=$BW$1,C69=$CV$1,C70=$CV$1,C71=$CV$1),0,1)))</f>
        <v/>
      </c>
      <c r="CW69" s="2" t="str">
        <f>IF($A69&gt;='DB_FG_243way_Regular Symbol'!F$16,"",IF(D69=0,"",IF(OR(D69=$BW$1,D70=$BW$1,D71=$BW$1,D69=$CV$1,D70=$CV$1,D71=$CV$1),0,1)))</f>
        <v/>
      </c>
      <c r="CX69" s="2" t="str">
        <f>IF($A69&gt;='DB_FG_243way_Regular Symbol'!G$16,"",IF(E69=0,"",IF(OR(E69=$BW$1,E70=$BW$1,E71=$BW$1,E69=$CV$1,E70=$CV$1,E71=$CV$1),0,1)))</f>
        <v/>
      </c>
      <c r="CY69" s="2">
        <f>IF($A69&gt;='DB_FG_243way_Regular Symbol'!H$16,"",IF(F69=0,"",IF(OR(F69=$BW$1,F70=$BW$1,F71=$BW$1,F69=$CV$1,F70=$CV$1,F71=$CV$1),0,1)))</f>
        <v>1</v>
      </c>
    </row>
    <row r="70" spans="1:103">
      <c r="A70" s="341">
        <f>IF('DB_FG_243way_Regular Symbol'!L69="","",'DB_FG_243way_Regular Symbol'!L69)</f>
        <v>66</v>
      </c>
      <c r="B70" s="184" t="str">
        <f>IF('DB_FG_243way_Regular Symbol'!M69="",
IF($A70-'DB_FG_243way_Regular Symbol'!D$16&gt;='DB_FG_243way_RegularＸ_W()'!B$2-1,"",VLOOKUP($A70-'DB_FG_243way_Regular Symbol'!D$16,'DB_FG_243way_Regular Symbol'!$L$3:$Q$99,'DB_FG_243way_RegularＸ_W()'!B$3+1,FALSE)),
'DB_FG_243way_Regular Symbol'!M69)</f>
        <v/>
      </c>
      <c r="C70" s="184" t="str">
        <f>IF('DB_FG_243way_Regular Symbol'!N69="",
IF($A70-'DB_FG_243way_Regular Symbol'!E$16&gt;='DB_FG_243way_RegularＸ_W()'!C$2-1,"",VLOOKUP($A70-'DB_FG_243way_Regular Symbol'!E$16,'DB_FG_243way_Regular Symbol'!$L$3:$Q$99,'DB_FG_243way_RegularＸ_W()'!C$3+1,FALSE)),
'DB_FG_243way_Regular Symbol'!N69)</f>
        <v/>
      </c>
      <c r="D70" s="184" t="str">
        <f>IF('DB_FG_243way_Regular Symbol'!O69="",
IF($A70-'DB_FG_243way_Regular Symbol'!F$16&gt;='DB_FG_243way_RegularＸ_W()'!D$2-1,"",VLOOKUP($A70-'DB_FG_243way_Regular Symbol'!F$16,'DB_FG_243way_Regular Symbol'!$L$3:$Q$99,'DB_FG_243way_RegularＸ_W()'!D$3+1,FALSE)),
'DB_FG_243way_Regular Symbol'!O69)</f>
        <v/>
      </c>
      <c r="E70" s="184" t="str">
        <f>IF('DB_FG_243way_Regular Symbol'!P69="",
IF($A70-'DB_FG_243way_Regular Symbol'!G$16&gt;='DB_FG_243way_RegularＸ_W()'!E$2-1,"",VLOOKUP($A70-'DB_FG_243way_Regular Symbol'!G$16,'DB_FG_243way_Regular Symbol'!$L$3:$Q$99,'DB_FG_243way_RegularＸ_W()'!E$3+1,FALSE)),
'DB_FG_243way_Regular Symbol'!P69)</f>
        <v/>
      </c>
      <c r="F70" s="358" t="str">
        <f>IF('DB_FG_243way_Regular Symbol'!Q69="",
IF($A70-'DB_FG_243way_Regular Symbol'!H$16&gt;='DB_FG_243way_RegularＸ_W()'!F$2-1,"",VLOOKUP($A70-'DB_FG_243way_Regular Symbol'!H$16,'DB_FG_243way_Regular Symbol'!$L$3:$Q$99,'DB_FG_243way_RegularＸ_W()'!F$3+1,FALSE)),
'DB_FG_243way_Regular Symbol'!Q69)</f>
        <v>TE</v>
      </c>
      <c r="O70" s="342" t="str">
        <f>IF($A70&gt;='DB_FG_243way_Regular Symbol'!D$16,"",IF(B70=0,"",IF(OR(B70=$O$1,B70=$P$1,B71=$O$1,B71=$P$1,B72=$O$1,B72=$P$1),0,1)))</f>
        <v/>
      </c>
      <c r="P70" s="2" t="str">
        <f>IF($A70&gt;='DB_FG_243way_Regular Symbol'!E$16,"",IF(C70=0,"",IF(OR(C70=$O$1,C70=$P$1,C71=$O$1,C71=$P$1,C72=$O$1,C72=$P$1),0,1)))</f>
        <v/>
      </c>
      <c r="Q70" s="2" t="str">
        <f>IF($A70&gt;='DB_FG_243way_Regular Symbol'!F$16,"",IF(D70=0,"",IF(OR(D70=$O$1,D70=$P$1,D71=$O$1,D71=$P$1,D72=$O$1,D72=$P$1),0,1)))</f>
        <v/>
      </c>
      <c r="R70" s="2" t="str">
        <f>IF($A70&gt;='DB_FG_243way_Regular Symbol'!G$16,"",IF(E70=0,"",IF(OR(E70=$O$1,E70=$P$1,E71=$O$1,E71=$P$1,E72=$O$1,E72=$P$1),0,1)))</f>
        <v/>
      </c>
      <c r="S70" s="128">
        <f>IF($A70&gt;='DB_FG_243way_Regular Symbol'!H$16,"",IF(F70=0,"",IF(OR(F70=$O$1,F70=$P$1,F71=$O$1,F71=$P$1,F72=$O$1,F72=$P$1),0,1)))</f>
        <v>1</v>
      </c>
      <c r="U70" s="342" t="str">
        <f>IF($A70&gt;='DB_FG_243way_Regular Symbol'!D$16,"",IF(B70=0,"",IF(OR(B70=$U$1,B70=$V$1,B71=$U$1,B71=$V$1,B72=$U$1,B72=$V$1),0,1)))</f>
        <v/>
      </c>
      <c r="V70" s="2" t="str">
        <f>IF($A70&gt;='DB_FG_243way_Regular Symbol'!E$16,"",IF(C70=0,"",IF(OR(C70=$U$1,C70=$V$1,C71=$U$1,C71=$V$1,C72=$U$1,C72=$V$1),0,1)))</f>
        <v/>
      </c>
      <c r="W70" s="2" t="str">
        <f>IF($A70&gt;='DB_FG_243way_Regular Symbol'!F$16,"",IF(D70=0,"",IF(OR(D70=$U$1,D70=$V$1,D71=$U$1,D71=$V$1,D72=$U$1,D72=$V$1),0,1)))</f>
        <v/>
      </c>
      <c r="X70" s="2" t="str">
        <f>IF($A70&gt;='DB_FG_243way_Regular Symbol'!G$16,"",IF(E70=0,"",IF(OR(E70=$U$1,E70=$V$1,E71=$U$1,E71=$V$1,E72=$U$1,E72=$V$1),0,1)))</f>
        <v/>
      </c>
      <c r="Y70" s="128">
        <f>IF($A70&gt;='DB_FG_243way_Regular Symbol'!H$16,"",IF(F70=0,"",IF(OR(F70=$U$1,F70=$V$1,F71=$U$1,F71=$V$1,F72=$U$1,F72=$V$1),0,1)))</f>
        <v>1</v>
      </c>
      <c r="AA70" s="342" t="str">
        <f>IF($A70&gt;='DB_FG_243way_Regular Symbol'!D$16,"",IF(B70=0,"",IF(OR(B70=$AA$1,B70=$AB$1,B71=$AA$1,B71=$AB$1,B72=$AA$1,,B72=$AB$1),0,1)))</f>
        <v/>
      </c>
      <c r="AB70" s="2" t="str">
        <f>IF($A70&gt;='DB_FG_243way_Regular Symbol'!E$16,"",IF(C70=0,"",IF(OR(C70=$AA$1,C70=$AB$1,C71=$AA$1,C71=$AB$1,C72=$AA$1,,C72=$AB$1),0,1)))</f>
        <v/>
      </c>
      <c r="AC70" s="2" t="str">
        <f>IF($A70&gt;='DB_FG_243way_Regular Symbol'!F$16,"",IF(D70=0,"",IF(OR(D70=$AA$1,D70=$AB$1,D71=$AA$1,D71=$AB$1,D72=$AA$1,,D72=$AB$1),0,1)))</f>
        <v/>
      </c>
      <c r="AD70" s="2" t="str">
        <f>IF($A70&gt;='DB_FG_243way_Regular Symbol'!G$16,"",IF(E70=0,"",IF(OR(E70=$AA$1,E70=$AB$1,E71=$AA$1,E71=$AB$1,E72=$AA$1,,E72=$AB$1),0,1)))</f>
        <v/>
      </c>
      <c r="AE70" s="128">
        <f>IF($A70&gt;='DB_FG_243way_Regular Symbol'!H$16,"",IF(F70=0,"",IF(OR(F70=$AA$1,F70=$AB$1,F71=$AA$1,F71=$AB$1,F72=$AA$1,,F72=$AB$1),0,1)))</f>
        <v>1</v>
      </c>
      <c r="AG70" s="342" t="str">
        <f>IF($A70&gt;='DB_FG_243way_Regular Symbol'!D$16,"",IF(B70=0,"",IF(OR(B70=$AG$1,B70=$AH$1,B71=$AG$1,B71=$AH$1,B72=$AG$1,B72=$AH$1),0,1)))</f>
        <v/>
      </c>
      <c r="AH70" s="2" t="str">
        <f>IF($A70&gt;='DB_FG_243way_Regular Symbol'!E$16,"",IF(C70=0,"",IF(OR(C70=$AG$1,C70=$AH$1,C71=$AG$1,C71=$AH$1,C72=$AG$1,C72=$AH$1),0,1)))</f>
        <v/>
      </c>
      <c r="AI70" s="2" t="str">
        <f>IF($A70&gt;='DB_FG_243way_Regular Symbol'!F$16,"",IF(D70=0,"",IF(OR(D70=$AG$1,D70=$AH$1,D71=$AG$1,D71=$AH$1,D72=$AG$1,D72=$AH$1),0,1)))</f>
        <v/>
      </c>
      <c r="AJ70" s="2" t="str">
        <f>IF($A70&gt;='DB_FG_243way_Regular Symbol'!G$16,"",IF(E70=0,"",IF(OR(E70=$AG$1,E70=$AH$1,E71=$AG$1,E71=$AH$1,E72=$AG$1,E72=$AH$1),0,1)))</f>
        <v/>
      </c>
      <c r="AK70" s="128">
        <f>IF($A70&gt;='DB_FG_243way_Regular Symbol'!H$16,"",IF(F70=0,"",IF(OR(F70=$AG$1,F70=$AH$1,F71=$AG$1,F71=$AH$1,F72=$AG$1,F72=$AH$1),0,1)))</f>
        <v>1</v>
      </c>
      <c r="AM70" s="342" t="str">
        <f>IF($A70&gt;='DB_FG_243way_Regular Symbol'!D$16,"",IF(B70=0,"",IF(OR(B70=$AM$1,B70=$AN$1,B71=$AM$1,B71=$AN$1,B72=$AM$1,B72=$AN$1),0,1)))</f>
        <v/>
      </c>
      <c r="AN70" s="2" t="str">
        <f>IF($A70&gt;='DB_FG_243way_Regular Symbol'!E$16,"",IF(C70=0,"",IF(OR(C70=$AM$1,C70=$AN$1,C71=$AM$1,C71=$AN$1,C72=$AM$1,C72=$AN$1),0,1)))</f>
        <v/>
      </c>
      <c r="AO70" s="2" t="str">
        <f>IF($A70&gt;='DB_FG_243way_Regular Symbol'!F$16,"",IF(D70=0,"",IF(OR(D70=$AM$1,D70=$AN$1,D71=$AM$1,D71=$AN$1,D72=$AM$1,D72=$AN$1),0,1)))</f>
        <v/>
      </c>
      <c r="AP70" s="2" t="str">
        <f>IF($A70&gt;='DB_FG_243way_Regular Symbol'!G$16,"",IF(E70=0,"",IF(OR(E70=$AM$1,E70=$AN$1,E71=$AM$1,E71=$AN$1,E72=$AM$1,E72=$AN$1),0,1)))</f>
        <v/>
      </c>
      <c r="AQ70" s="128">
        <f>IF($A70&gt;='DB_FG_243way_Regular Symbol'!H$16,"",IF(F70=0,"",IF(OR(F70=$AM$1,F70=$AN$1,F71=$AM$1,F71=$AN$1,F72=$AM$1,F72=$AN$1),0,1)))</f>
        <v>1</v>
      </c>
      <c r="AS70" s="342" t="str">
        <f>IF($A70&gt;='DB_FG_243way_Regular Symbol'!D$16,"",IF(B70=0,"",IF(OR(B70=$AM$1,B70=$AT$1,B71=$AM$1,B71=$AT$1,B72=$AM$1,B72=$AT$1),0,1)))</f>
        <v/>
      </c>
      <c r="AT70" s="2" t="str">
        <f>IF($A70&gt;='DB_FG_243way_Regular Symbol'!E$16,"",IF(C70=0,"",IF(OR(C70=$AM$1,C70=$AT$1,C71=$AM$1,C71=$AT$1,C72=$AM$1,C72=$AT$1),0,1)))</f>
        <v/>
      </c>
      <c r="AU70" s="2" t="str">
        <f>IF($A70&gt;='DB_FG_243way_Regular Symbol'!F$16,"",IF(D70=0,"",IF(OR(D70=$AM$1,D70=$AT$1,D71=$AM$1,D71=$AT$1,D72=$AM$1,D72=$AT$1),0,1)))</f>
        <v/>
      </c>
      <c r="AV70" s="2" t="str">
        <f>IF($A70&gt;='DB_FG_243way_Regular Symbol'!G$16,"",IF(E70=0,"",IF(OR(E70=$AM$1,E70=$AT$1,E71=$AM$1,E71=$AT$1,E72=$AM$1,E72=$AT$1),0,1)))</f>
        <v/>
      </c>
      <c r="AW70" s="128">
        <f>IF($A70&gt;='DB_FG_243way_Regular Symbol'!H$16,"",IF(F70=0,"",IF(OR(F70=$AM$1,F70=$AT$1,F71=$AM$1,F71=$AT$1,F72=$AM$1,F72=$AT$1),0,1)))</f>
        <v>1</v>
      </c>
      <c r="AY70" s="342" t="str">
        <f>IF($A70&gt;='DB_FG_243way_Regular Symbol'!D$16,"",IF(B70=0,"",IF(OR(B70=$AM$1,B70=$AZ$1,B71=$AM$1,B71=$AZ$1,B72=$AM$1,B72=$AZ$1),0,1)))</f>
        <v/>
      </c>
      <c r="AZ70" s="2" t="str">
        <f>IF($A70&gt;='DB_FG_243way_Regular Symbol'!E$16,"",IF(C70=0,"",IF(OR(C70=$AM$1,C70=$AZ$1,C71=$AM$1,C71=$AZ$1,C72=$AM$1,C72=$AZ$1),0,1)))</f>
        <v/>
      </c>
      <c r="BA70" s="2" t="str">
        <f>IF($A70&gt;='DB_FG_243way_Regular Symbol'!F$16,"",IF(D70=0,"",IF(OR(D70=$AM$1,D70=$AZ$1,D71=$AM$1,D71=$AZ$1,D72=$AM$1,D72=$AZ$1),0,1)))</f>
        <v/>
      </c>
      <c r="BB70" s="2" t="str">
        <f>IF($A70&gt;='DB_FG_243way_Regular Symbol'!G$16,"",IF(E70=0,"",IF(OR(E70=$AM$1,E70=$AZ$1,E71=$AM$1,E71=$AZ$1,E72=$AM$1,E72=$AZ$1),0,1)))</f>
        <v/>
      </c>
      <c r="BC70" s="128">
        <f>IF($A70&gt;='DB_FG_243way_Regular Symbol'!H$16,"",IF(F70=0,"",IF(OR(F70=$AM$1,F70=$AZ$1,F71=$AM$1,F71=$AZ$1,F72=$AM$1,F72=$AZ$1),0,1)))</f>
        <v>1</v>
      </c>
      <c r="BE70" s="342"/>
      <c r="BF70" s="2"/>
      <c r="BG70" s="2" t="str">
        <f>IF($A70&gt;='DB_FG_243way_Regular Symbol'!F$16,"",IF(D70=0,"",COUNTIF(D70:D72,$BF$1)))</f>
        <v/>
      </c>
      <c r="BH70" s="2" t="str">
        <f>IF($A70&gt;='DB_FG_243way_Regular Symbol'!G$16,"",IF(E70=0,"",COUNTIF(E70:E72,$BF$1)))</f>
        <v/>
      </c>
      <c r="BI70" s="2">
        <f>IF($A70&gt;='DB_FG_243way_Regular Symbol'!H$16,"",IF(F70=0,"",COUNTIF(F70:F72,$BF$1)))</f>
        <v>0</v>
      </c>
      <c r="BK70" s="342"/>
      <c r="BL70" s="2"/>
      <c r="BM70" s="2" t="str">
        <f>IF($A70&gt;='DB_FG_243way_Regular Symbol'!F$16,"",IF(D70=0,"",IF(OR(D70=$AM$1,D70=$BL$1,D71=$AM$1,D71=$BL$1,D72=$AM$1,D72=$BL$1),0,1)))</f>
        <v/>
      </c>
      <c r="BN70" s="2" t="str">
        <f>IF($A70&gt;='DB_FG_243way_Regular Symbol'!G$16,"",IF(E70=0,"",IF(OR(E70=$AM$1,E70=$BL$1,E71=$AM$1,E71=$BL$1,E72=$AM$1,E72=$BL$1),0,1)))</f>
        <v/>
      </c>
      <c r="BO70" s="128">
        <f>IF($A70&gt;='DB_FG_243way_Regular Symbol'!H$16,"",IF(F70=0,"",IF(OR(F70=$AM$1,F70=$BL$1,F71=$AM$1,F71=$BL$1,F72=$AM$1,F72=$BL$1),0,1)))</f>
        <v>1</v>
      </c>
      <c r="BQ70" s="2" t="str">
        <f>IF($A70&gt;='DB_FG_243way_Regular Symbol'!D$16,"",IF(B70=0,"",IF(OR(B70=$BQ$1,B70=$BR$1,B71=$BQ$1,B71=$BR$1,B72=$BQ$1,B72=$BR$1),0,1)))</f>
        <v/>
      </c>
      <c r="BR70" s="2" t="str">
        <f>IF($A70&gt;='DB_FG_243way_Regular Symbol'!E$16,"",IF(C70=0,"",IF(OR(C70=$BQ$1,C70=$BR$1,C71=$BQ$1,C71=$BR$1,C72=$BQ$1,C72=$BR$1),0,1)))</f>
        <v/>
      </c>
      <c r="BS70" s="2" t="str">
        <f>IF($A70&gt;='DB_FG_243way_Regular Symbol'!F$16,"",IF(D70=0,"",IF(OR(D70=$BQ$1,D70=$BR$1,D71=$BQ$1,D71=$BR$1,D72=$BQ$1,D72=$BR$1),0,1)))</f>
        <v/>
      </c>
      <c r="BT70" s="2" t="str">
        <f>IF($A70&gt;='DB_FG_243way_Regular Symbol'!G$16,"",IF(E70=0,"",IF(OR(E70=$BQ$1,E70=$BR$1,E71=$BQ$1,E71=$BR$1,E72=$BQ$1,E72=$BR$1),0,1)))</f>
        <v/>
      </c>
      <c r="BU70" s="2">
        <f>IF($A70&gt;='DB_FG_243way_Regular Symbol'!H$16,"",IF(F70=0,"",IF(OR(F70=$BQ$1,F70=$BR$1,F71=$BQ$1,F71=$BR$1,F72=$BQ$1,F72=$BR$1),0,1)))</f>
        <v>1</v>
      </c>
      <c r="BW70" s="2" t="str">
        <f>IF($A70&gt;='DB_FG_243way_Regular Symbol'!D$16,"",IF(B70=0,"",IF(OR(B70=$BW$1,B71=$BW$1,B72=$BW$1,B70=$BX$1,B71=$BX$1,B72=$BX$1),0,1)))</f>
        <v/>
      </c>
      <c r="BX70" s="2" t="str">
        <f>IF($A70&gt;='DB_FG_243way_Regular Symbol'!E$16,"",IF(C70=0,"",IF(OR(C70=$BW$1,C71=$BW$1,C72=$BW$1,C70=$BX$1,C71=$BX$1,C72=$BX$1),0,1)))</f>
        <v/>
      </c>
      <c r="BY70" s="2" t="str">
        <f>IF($A70&gt;='DB_FG_243way_Regular Symbol'!F$16,"",IF(D70=0,"",IF(OR(D70=$BW$1,D71=$BW$1,D72=$BW$1,D70=$BX$1,D71=$BX$1,D72=$BX$1),0,1)))</f>
        <v/>
      </c>
      <c r="BZ70" s="2" t="str">
        <f>IF($A70&gt;='DB_FG_243way_Regular Symbol'!G$16,"",IF(E70=0,"",IF(OR(E70=$BW$1,E71=$BW$1,E72=$BW$1,E70=$BX$1,E71=$BX$1,E72=$BX$1),0,1)))</f>
        <v/>
      </c>
      <c r="CA70" s="2">
        <f>IF($A70&gt;='DB_FG_243way_Regular Symbol'!H$16,"",IF(F70=0,"",IF(OR(F70=$BW$1,F71=$BW$1,F72=$BW$1,F70=$BX$1,F71=$BX$1,F72=$BX$1),0,1)))</f>
        <v>1</v>
      </c>
      <c r="CC70" s="2" t="str">
        <f>IF($A70&gt;='DB_FG_243way_Regular Symbol'!D$16,"",IF(B70=0,"",IF(OR(B70=$BW$1,B71=$BW$1,B72=$BW$1,B70=$CD$1,B71=$CD$1,B72=$CD$1),0,1)))</f>
        <v/>
      </c>
      <c r="CD70" s="2" t="str">
        <f>IF($A70&gt;='DB_FG_243way_Regular Symbol'!E$16,"",IF(C70=0,"",IF(OR(C70=$BW$1,C71=$BW$1,C72=$BW$1,C70=$CD$1,C71=$CD$1,C72=$CD$1),0,1)))</f>
        <v/>
      </c>
      <c r="CE70" s="2" t="str">
        <f>IF($A70&gt;='DB_FG_243way_Regular Symbol'!F$16,"",IF(D70=0,"",IF(OR(D70=$BW$1,D71=$BW$1,D72=$BW$1,D70=$CD$1,D71=$CD$1,D72=$CD$1),0,1)))</f>
        <v/>
      </c>
      <c r="CF70" s="2" t="str">
        <f>IF($A70&gt;='DB_FG_243way_Regular Symbol'!G$16,"",IF(E70=0,"",IF(OR(E70=$BW$1,E71=$BW$1,E72=$BW$1,E70=$CD$1,E71=$CD$1,E72=$CD$1),0,1)))</f>
        <v/>
      </c>
      <c r="CG70" s="2">
        <f>IF($A70&gt;='DB_FG_243way_Regular Symbol'!H$16,"",IF(F70=0,"",IF(OR(F70=$BW$1,F71=$BW$1,F72=$BW$1,F70=$CD$1,F71=$CD$1,F72=$CD$1),0,1)))</f>
        <v>1</v>
      </c>
      <c r="CI70" s="2" t="str">
        <f>IF($A70&gt;='DB_FG_243way_Regular Symbol'!D$16,"",IF(B70=0,"",IF(OR(B70=$BW$1,B71=$BW$1,B72=$BW$1,B70=$CJ$1,B71=$CJ$1,B72=$CJ$1),0,1)))</f>
        <v/>
      </c>
      <c r="CJ70" s="2" t="str">
        <f>IF($A70&gt;='DB_FG_243way_Regular Symbol'!E$16,"",IF(C70=0,"",IF(OR(C70=$BW$1,C71=$BW$1,C72=$BW$1,C70=$CJ$1,C71=$CJ$1,C72=$CJ$1),0,1)))</f>
        <v/>
      </c>
      <c r="CK70" s="2" t="str">
        <f>IF($A70&gt;='DB_FG_243way_Regular Symbol'!F$16,"",IF(D70=0,"",IF(OR(D70=$BW$1,D71=$BW$1,D72=$BW$1,D70=$CJ$1,D71=$CJ$1,D72=$CJ$1),0,1)))</f>
        <v/>
      </c>
      <c r="CL70" s="2" t="str">
        <f>IF($A70&gt;='DB_FG_243way_Regular Symbol'!G$16,"",IF(E70=0,"",IF(OR(E70=$BW$1,E71=$BW$1,E72=$BW$1,E70=$CJ$1,E71=$CJ$1,E72=$CJ$1),0,1)))</f>
        <v/>
      </c>
      <c r="CM70" s="2">
        <f>IF($A70&gt;='DB_FG_243way_Regular Symbol'!H$16,"",IF(F70=0,"",IF(OR(F70=$BW$1,F71=$BW$1,F72=$BW$1,F70=$CJ$1,F71=$CJ$1,F72=$CJ$1),0,1)))</f>
        <v>0</v>
      </c>
      <c r="CO70" s="2" t="str">
        <f>IF($A70&gt;='DB_FG_243way_Regular Symbol'!D$16,"",IF(B70=0,"",IF(OR(B70=$BW$1,B71=$BW$1,B72=$BW$1,B70=$CP$1,B71=$CP$1,B72=$CP$1),0,1)))</f>
        <v/>
      </c>
      <c r="CP70" s="2" t="str">
        <f>IF($A70&gt;='DB_FG_243way_Regular Symbol'!E$16,"",IF(C70=0,"",IF(OR(C70=$BW$1,C71=$BW$1,C72=$BW$1,C70=$CP$1,C71=$CP$1,C72=$CP$1),0,1)))</f>
        <v/>
      </c>
      <c r="CQ70" s="2" t="str">
        <f>IF($A70&gt;='DB_FG_243way_Regular Symbol'!F$16,"",IF(D70=0,"",IF(OR(D70=$BW$1,D71=$BW$1,D72=$BW$1,D70=$CP$1,D71=$CP$1,D72=$CP$1),0,1)))</f>
        <v/>
      </c>
      <c r="CR70" s="2" t="str">
        <f>IF($A70&gt;='DB_FG_243way_Regular Symbol'!G$16,"",IF(E70=0,"",IF(OR(E70=$BW$1,E71=$BW$1,E72=$BW$1,E70=$CP$1,E71=$CP$1,E72=$CP$1),0,1)))</f>
        <v/>
      </c>
      <c r="CS70" s="2">
        <f>IF($A70&gt;='DB_FG_243way_Regular Symbol'!H$16,"",IF(F70=0,"",IF(OR(F70=$BW$1,F71=$BW$1,F72=$BW$1,F70=$CP$1,F71=$CP$1,F72=$CP$1),0,1)))</f>
        <v>0</v>
      </c>
      <c r="CU70" s="2" t="str">
        <f>IF($A70&gt;='DB_FG_243way_Regular Symbol'!D$16,"",IF(B70=0,"",IF(OR(B70=$BW$1,B71=$BW$1,B72=$BW$1,B70=$CV$1,B71=$CV$1,B72=$CV$1),0,1)))</f>
        <v/>
      </c>
      <c r="CV70" s="2" t="str">
        <f>IF($A70&gt;='DB_FG_243way_Regular Symbol'!E$16,"",IF(C70=0,"",IF(OR(C70=$BW$1,C71=$BW$1,C72=$BW$1,C70=$CV$1,C71=$CV$1,C72=$CV$1),0,1)))</f>
        <v/>
      </c>
      <c r="CW70" s="2" t="str">
        <f>IF($A70&gt;='DB_FG_243way_Regular Symbol'!F$16,"",IF(D70=0,"",IF(OR(D70=$BW$1,D71=$BW$1,D72=$BW$1,D70=$CV$1,D71=$CV$1,D72=$CV$1),0,1)))</f>
        <v/>
      </c>
      <c r="CX70" s="2" t="str">
        <f>IF($A70&gt;='DB_FG_243way_Regular Symbol'!G$16,"",IF(E70=0,"",IF(OR(E70=$BW$1,E71=$BW$1,E72=$BW$1,E70=$CV$1,E71=$CV$1,E72=$CV$1),0,1)))</f>
        <v/>
      </c>
      <c r="CY70" s="2">
        <f>IF($A70&gt;='DB_FG_243way_Regular Symbol'!H$16,"",IF(F70=0,"",IF(OR(F70=$BW$1,F71=$BW$1,F72=$BW$1,F70=$CV$1,F71=$CV$1,F72=$CV$1),0,1)))</f>
        <v>1</v>
      </c>
    </row>
    <row r="71" spans="1:103">
      <c r="A71" s="341">
        <f>IF('DB_FG_243way_Regular Symbol'!L70="","",'DB_FG_243way_Regular Symbol'!L70)</f>
        <v>67</v>
      </c>
      <c r="B71" s="184" t="str">
        <f>IF('DB_FG_243way_Regular Symbol'!M70="",
IF($A71-'DB_FG_243way_Regular Symbol'!D$16&gt;='DB_FG_243way_RegularＸ_W()'!B$2-1,"",VLOOKUP($A71-'DB_FG_243way_Regular Symbol'!D$16,'DB_FG_243way_Regular Symbol'!$L$3:$Q$99,'DB_FG_243way_RegularＸ_W()'!B$3+1,FALSE)),
'DB_FG_243way_Regular Symbol'!M70)</f>
        <v/>
      </c>
      <c r="C71" s="184" t="str">
        <f>IF('DB_FG_243way_Regular Symbol'!N70="",
IF($A71-'DB_FG_243way_Regular Symbol'!E$16&gt;='DB_FG_243way_RegularＸ_W()'!C$2-1,"",VLOOKUP($A71-'DB_FG_243way_Regular Symbol'!E$16,'DB_FG_243way_Regular Symbol'!$L$3:$Q$99,'DB_FG_243way_RegularＸ_W()'!C$3+1,FALSE)),
'DB_FG_243way_Regular Symbol'!N70)</f>
        <v/>
      </c>
      <c r="D71" s="184" t="str">
        <f>IF('DB_FG_243way_Regular Symbol'!O70="",
IF($A71-'DB_FG_243way_Regular Symbol'!F$16&gt;='DB_FG_243way_RegularＸ_W()'!D$2-1,"",VLOOKUP($A71-'DB_FG_243way_Regular Symbol'!F$16,'DB_FG_243way_Regular Symbol'!$L$3:$Q$99,'DB_FG_243way_RegularＸ_W()'!D$3+1,FALSE)),
'DB_FG_243way_Regular Symbol'!O70)</f>
        <v/>
      </c>
      <c r="E71" s="184" t="str">
        <f>IF('DB_FG_243way_Regular Symbol'!P70="",
IF($A71-'DB_FG_243way_Regular Symbol'!G$16&gt;='DB_FG_243way_RegularＸ_W()'!E$2-1,"",VLOOKUP($A71-'DB_FG_243way_Regular Symbol'!G$16,'DB_FG_243way_Regular Symbol'!$L$3:$Q$99,'DB_FG_243way_RegularＸ_W()'!E$3+1,FALSE)),
'DB_FG_243way_Regular Symbol'!P70)</f>
        <v/>
      </c>
      <c r="F71" s="358" t="str">
        <f>IF('DB_FG_243way_Regular Symbol'!Q70="",
IF($A71-'DB_FG_243way_Regular Symbol'!H$16&gt;='DB_FG_243way_RegularＸ_W()'!F$2-1,"",VLOOKUP($A71-'DB_FG_243way_Regular Symbol'!H$16,'DB_FG_243way_Regular Symbol'!$L$3:$Q$99,'DB_FG_243way_RegularＸ_W()'!F$3+1,FALSE)),
'DB_FG_243way_Regular Symbol'!Q70)</f>
        <v>J</v>
      </c>
      <c r="O71" s="342" t="str">
        <f>IF($A71&gt;='DB_FG_243way_Regular Symbol'!D$16,"",IF(B71=0,"",IF(OR(B71=$O$1,B71=$P$1,B72=$O$1,B72=$P$1,B73=$O$1,B73=$P$1),0,1)))</f>
        <v/>
      </c>
      <c r="P71" s="2" t="str">
        <f>IF($A71&gt;='DB_FG_243way_Regular Symbol'!E$16,"",IF(C71=0,"",IF(OR(C71=$O$1,C71=$P$1,C72=$O$1,C72=$P$1,C73=$O$1,C73=$P$1),0,1)))</f>
        <v/>
      </c>
      <c r="Q71" s="2" t="str">
        <f>IF($A71&gt;='DB_FG_243way_Regular Symbol'!F$16,"",IF(D71=0,"",IF(OR(D71=$O$1,D71=$P$1,D72=$O$1,D72=$P$1,D73=$O$1,D73=$P$1),0,1)))</f>
        <v/>
      </c>
      <c r="R71" s="2" t="str">
        <f>IF($A71&gt;='DB_FG_243way_Regular Symbol'!G$16,"",IF(E71=0,"",IF(OR(E71=$O$1,E71=$P$1,E72=$O$1,E72=$P$1,E73=$O$1,E73=$P$1),0,1)))</f>
        <v/>
      </c>
      <c r="S71" s="128">
        <f>IF($A71&gt;='DB_FG_243way_Regular Symbol'!H$16,"",IF(F71=0,"",IF(OR(F71=$O$1,F71=$P$1,F72=$O$1,F72=$P$1,F73=$O$1,F73=$P$1),0,1)))</f>
        <v>1</v>
      </c>
      <c r="U71" s="342" t="str">
        <f>IF($A71&gt;='DB_FG_243way_Regular Symbol'!D$16,"",IF(B71=0,"",IF(OR(B71=$U$1,B71=$V$1,B72=$U$1,B72=$V$1,B73=$U$1,B73=$V$1),0,1)))</f>
        <v/>
      </c>
      <c r="V71" s="2" t="str">
        <f>IF($A71&gt;='DB_FG_243way_Regular Symbol'!E$16,"",IF(C71=0,"",IF(OR(C71=$U$1,C71=$V$1,C72=$U$1,C72=$V$1,C73=$U$1,C73=$V$1),0,1)))</f>
        <v/>
      </c>
      <c r="W71" s="2" t="str">
        <f>IF($A71&gt;='DB_FG_243way_Regular Symbol'!F$16,"",IF(D71=0,"",IF(OR(D71=$U$1,D71=$V$1,D72=$U$1,D72=$V$1,D73=$U$1,D73=$V$1),0,1)))</f>
        <v/>
      </c>
      <c r="X71" s="2" t="str">
        <f>IF($A71&gt;='DB_FG_243way_Regular Symbol'!G$16,"",IF(E71=0,"",IF(OR(E71=$U$1,E71=$V$1,E72=$U$1,E72=$V$1,E73=$U$1,E73=$V$1),0,1)))</f>
        <v/>
      </c>
      <c r="Y71" s="128">
        <f>IF($A71&gt;='DB_FG_243way_Regular Symbol'!H$16,"",IF(F71=0,"",IF(OR(F71=$U$1,F71=$V$1,F72=$U$1,F72=$V$1,F73=$U$1,F73=$V$1),0,1)))</f>
        <v>1</v>
      </c>
      <c r="AA71" s="342" t="str">
        <f>IF($A71&gt;='DB_FG_243way_Regular Symbol'!D$16,"",IF(B71=0,"",IF(OR(B71=$AA$1,B71=$AB$1,B72=$AA$1,B72=$AB$1,B73=$AA$1,,B73=$AB$1),0,1)))</f>
        <v/>
      </c>
      <c r="AB71" s="2" t="str">
        <f>IF($A71&gt;='DB_FG_243way_Regular Symbol'!E$16,"",IF(C71=0,"",IF(OR(C71=$AA$1,C71=$AB$1,C72=$AA$1,C72=$AB$1,C73=$AA$1,,C73=$AB$1),0,1)))</f>
        <v/>
      </c>
      <c r="AC71" s="2" t="str">
        <f>IF($A71&gt;='DB_FG_243way_Regular Symbol'!F$16,"",IF(D71=0,"",IF(OR(D71=$AA$1,D71=$AB$1,D72=$AA$1,D72=$AB$1,D73=$AA$1,,D73=$AB$1),0,1)))</f>
        <v/>
      </c>
      <c r="AD71" s="2" t="str">
        <f>IF($A71&gt;='DB_FG_243way_Regular Symbol'!G$16,"",IF(E71=0,"",IF(OR(E71=$AA$1,E71=$AB$1,E72=$AA$1,E72=$AB$1,E73=$AA$1,,E73=$AB$1),0,1)))</f>
        <v/>
      </c>
      <c r="AE71" s="128">
        <f>IF($A71&gt;='DB_FG_243way_Regular Symbol'!H$16,"",IF(F71=0,"",IF(OR(F71=$AA$1,F71=$AB$1,F72=$AA$1,F72=$AB$1,F73=$AA$1,,F73=$AB$1),0,1)))</f>
        <v>1</v>
      </c>
      <c r="AG71" s="342" t="str">
        <f>IF($A71&gt;='DB_FG_243way_Regular Symbol'!D$16,"",IF(B71=0,"",IF(OR(B71=$AG$1,B71=$AH$1,B72=$AG$1,B72=$AH$1,B73=$AG$1,B73=$AH$1),0,1)))</f>
        <v/>
      </c>
      <c r="AH71" s="2" t="str">
        <f>IF($A71&gt;='DB_FG_243way_Regular Symbol'!E$16,"",IF(C71=0,"",IF(OR(C71=$AG$1,C71=$AH$1,C72=$AG$1,C72=$AH$1,C73=$AG$1,C73=$AH$1),0,1)))</f>
        <v/>
      </c>
      <c r="AI71" s="2" t="str">
        <f>IF($A71&gt;='DB_FG_243way_Regular Symbol'!F$16,"",IF(D71=0,"",IF(OR(D71=$AG$1,D71=$AH$1,D72=$AG$1,D72=$AH$1,D73=$AG$1,D73=$AH$1),0,1)))</f>
        <v/>
      </c>
      <c r="AJ71" s="2" t="str">
        <f>IF($A71&gt;='DB_FG_243way_Regular Symbol'!G$16,"",IF(E71=0,"",IF(OR(E71=$AG$1,E71=$AH$1,E72=$AG$1,E72=$AH$1,E73=$AG$1,E73=$AH$1),0,1)))</f>
        <v/>
      </c>
      <c r="AK71" s="128">
        <f>IF($A71&gt;='DB_FG_243way_Regular Symbol'!H$16,"",IF(F71=0,"",IF(OR(F71=$AG$1,F71=$AH$1,F72=$AG$1,F72=$AH$1,F73=$AG$1,F73=$AH$1),0,1)))</f>
        <v>1</v>
      </c>
      <c r="AM71" s="342" t="str">
        <f>IF($A71&gt;='DB_FG_243way_Regular Symbol'!D$16,"",IF(B71=0,"",IF(OR(B71=$AM$1,B71=$AN$1,B72=$AM$1,B72=$AN$1,B73=$AM$1,B73=$AN$1),0,1)))</f>
        <v/>
      </c>
      <c r="AN71" s="2" t="str">
        <f>IF($A71&gt;='DB_FG_243way_Regular Symbol'!E$16,"",IF(C71=0,"",IF(OR(C71=$AM$1,C71=$AN$1,C72=$AM$1,C72=$AN$1,C73=$AM$1,C73=$AN$1),0,1)))</f>
        <v/>
      </c>
      <c r="AO71" s="2" t="str">
        <f>IF($A71&gt;='DB_FG_243way_Regular Symbol'!F$16,"",IF(D71=0,"",IF(OR(D71=$AM$1,D71=$AN$1,D72=$AM$1,D72=$AN$1,D73=$AM$1,D73=$AN$1),0,1)))</f>
        <v/>
      </c>
      <c r="AP71" s="2" t="str">
        <f>IF($A71&gt;='DB_FG_243way_Regular Symbol'!G$16,"",IF(E71=0,"",IF(OR(E71=$AM$1,E71=$AN$1,E72=$AM$1,E72=$AN$1,E73=$AM$1,E73=$AN$1),0,1)))</f>
        <v/>
      </c>
      <c r="AQ71" s="128">
        <f>IF($A71&gt;='DB_FG_243way_Regular Symbol'!H$16,"",IF(F71=0,"",IF(OR(F71=$AM$1,F71=$AN$1,F72=$AM$1,F72=$AN$1,F73=$AM$1,F73=$AN$1),0,1)))</f>
        <v>1</v>
      </c>
      <c r="AS71" s="342" t="str">
        <f>IF($A71&gt;='DB_FG_243way_Regular Symbol'!D$16,"",IF(B71=0,"",IF(OR(B71=$AM$1,B71=$AT$1,B72=$AM$1,B72=$AT$1,B73=$AM$1,B73=$AT$1),0,1)))</f>
        <v/>
      </c>
      <c r="AT71" s="2" t="str">
        <f>IF($A71&gt;='DB_FG_243way_Regular Symbol'!E$16,"",IF(C71=0,"",IF(OR(C71=$AM$1,C71=$AT$1,C72=$AM$1,C72=$AT$1,C73=$AM$1,C73=$AT$1),0,1)))</f>
        <v/>
      </c>
      <c r="AU71" s="2" t="str">
        <f>IF($A71&gt;='DB_FG_243way_Regular Symbol'!F$16,"",IF(D71=0,"",IF(OR(D71=$AM$1,D71=$AT$1,D72=$AM$1,D72=$AT$1,D73=$AM$1,D73=$AT$1),0,1)))</f>
        <v/>
      </c>
      <c r="AV71" s="2" t="str">
        <f>IF($A71&gt;='DB_FG_243way_Regular Symbol'!G$16,"",IF(E71=0,"",IF(OR(E71=$AM$1,E71=$AT$1,E72=$AM$1,E72=$AT$1,E73=$AM$1,E73=$AT$1),0,1)))</f>
        <v/>
      </c>
      <c r="AW71" s="128">
        <f>IF($A71&gt;='DB_FG_243way_Regular Symbol'!H$16,"",IF(F71=0,"",IF(OR(F71=$AM$1,F71=$AT$1,F72=$AM$1,F72=$AT$1,F73=$AM$1,F73=$AT$1),0,1)))</f>
        <v>1</v>
      </c>
      <c r="AY71" s="342" t="str">
        <f>IF($A71&gt;='DB_FG_243way_Regular Symbol'!D$16,"",IF(B71=0,"",IF(OR(B71=$AM$1,B71=$AZ$1,B72=$AM$1,B72=$AZ$1,B73=$AM$1,B73=$AZ$1),0,1)))</f>
        <v/>
      </c>
      <c r="AZ71" s="2" t="str">
        <f>IF($A71&gt;='DB_FG_243way_Regular Symbol'!E$16,"",IF(C71=0,"",IF(OR(C71=$AM$1,C71=$AZ$1,C72=$AM$1,C72=$AZ$1,C73=$AM$1,C73=$AZ$1),0,1)))</f>
        <v/>
      </c>
      <c r="BA71" s="2" t="str">
        <f>IF($A71&gt;='DB_FG_243way_Regular Symbol'!F$16,"",IF(D71=0,"",IF(OR(D71=$AM$1,D71=$AZ$1,D72=$AM$1,D72=$AZ$1,D73=$AM$1,D73=$AZ$1),0,1)))</f>
        <v/>
      </c>
      <c r="BB71" s="2" t="str">
        <f>IF($A71&gt;='DB_FG_243way_Regular Symbol'!G$16,"",IF(E71=0,"",IF(OR(E71=$AM$1,E71=$AZ$1,E72=$AM$1,E72=$AZ$1,E73=$AM$1,E73=$AZ$1),0,1)))</f>
        <v/>
      </c>
      <c r="BC71" s="128">
        <f>IF($A71&gt;='DB_FG_243way_Regular Symbol'!H$16,"",IF(F71=0,"",IF(OR(F71=$AM$1,F71=$AZ$1,F72=$AM$1,F72=$AZ$1,F73=$AM$1,F73=$AZ$1),0,1)))</f>
        <v>1</v>
      </c>
      <c r="BE71" s="342"/>
      <c r="BF71" s="2"/>
      <c r="BG71" s="2" t="str">
        <f>IF($A71&gt;='DB_FG_243way_Regular Symbol'!F$16,"",IF(D71=0,"",COUNTIF(D71:D73,$BF$1)))</f>
        <v/>
      </c>
      <c r="BH71" s="2" t="str">
        <f>IF($A71&gt;='DB_FG_243way_Regular Symbol'!G$16,"",IF(E71=0,"",COUNTIF(E71:E73,$BF$1)))</f>
        <v/>
      </c>
      <c r="BI71" s="2">
        <f>IF($A71&gt;='DB_FG_243way_Regular Symbol'!H$16,"",IF(F71=0,"",COUNTIF(F71:F73,$BF$1)))</f>
        <v>0</v>
      </c>
      <c r="BK71" s="342"/>
      <c r="BL71" s="2"/>
      <c r="BM71" s="2" t="str">
        <f>IF($A71&gt;='DB_FG_243way_Regular Symbol'!F$16,"",IF(D71=0,"",IF(OR(D71=$AM$1,D71=$BL$1,D72=$AM$1,D72=$BL$1,D73=$AM$1,D73=$BL$1),0,1)))</f>
        <v/>
      </c>
      <c r="BN71" s="2" t="str">
        <f>IF($A71&gt;='DB_FG_243way_Regular Symbol'!G$16,"",IF(E71=0,"",IF(OR(E71=$AM$1,E71=$BL$1,E72=$AM$1,E72=$BL$1,E73=$AM$1,E73=$BL$1),0,1)))</f>
        <v/>
      </c>
      <c r="BO71" s="128">
        <f>IF($A71&gt;='DB_FG_243way_Regular Symbol'!H$16,"",IF(F71=0,"",IF(OR(F71=$AM$1,F71=$BL$1,F72=$AM$1,F72=$BL$1,F73=$AM$1,F73=$BL$1),0,1)))</f>
        <v>1</v>
      </c>
      <c r="BQ71" s="2" t="str">
        <f>IF($A71&gt;='DB_FG_243way_Regular Symbol'!D$16,"",IF(B71=0,"",IF(OR(B71=$BQ$1,B71=$BR$1,B72=$BQ$1,B72=$BR$1,B73=$BQ$1,B73=$BR$1),0,1)))</f>
        <v/>
      </c>
      <c r="BR71" s="2" t="str">
        <f>IF($A71&gt;='DB_FG_243way_Regular Symbol'!E$16,"",IF(C71=0,"",IF(OR(C71=$BQ$1,C71=$BR$1,C72=$BQ$1,C72=$BR$1,C73=$BQ$1,C73=$BR$1),0,1)))</f>
        <v/>
      </c>
      <c r="BS71" s="2" t="str">
        <f>IF($A71&gt;='DB_FG_243way_Regular Symbol'!F$16,"",IF(D71=0,"",IF(OR(D71=$BQ$1,D71=$BR$1,D72=$BQ$1,D72=$BR$1,D73=$BQ$1,D73=$BR$1),0,1)))</f>
        <v/>
      </c>
      <c r="BT71" s="2" t="str">
        <f>IF($A71&gt;='DB_FG_243way_Regular Symbol'!G$16,"",IF(E71=0,"",IF(OR(E71=$BQ$1,E71=$BR$1,E72=$BQ$1,E72=$BR$1,E73=$BQ$1,E73=$BR$1),0,1)))</f>
        <v/>
      </c>
      <c r="BU71" s="2">
        <f>IF($A71&gt;='DB_FG_243way_Regular Symbol'!H$16,"",IF(F71=0,"",IF(OR(F71=$BQ$1,F71=$BR$1,F72=$BQ$1,F72=$BR$1,F73=$BQ$1,F73=$BR$1),0,1)))</f>
        <v>1</v>
      </c>
      <c r="BW71" s="2" t="str">
        <f>IF($A71&gt;='DB_FG_243way_Regular Symbol'!D$16,"",IF(B71=0,"",IF(OR(B71=$BW$1,B72=$BW$1,B73=$BW$1,B71=$BX$1,B72=$BX$1,B73=$BX$1),0,1)))</f>
        <v/>
      </c>
      <c r="BX71" s="2" t="str">
        <f>IF($A71&gt;='DB_FG_243way_Regular Symbol'!E$16,"",IF(C71=0,"",IF(OR(C71=$BW$1,C72=$BW$1,C73=$BW$1,C71=$BX$1,C72=$BX$1,C73=$BX$1),0,1)))</f>
        <v/>
      </c>
      <c r="BY71" s="2" t="str">
        <f>IF($A71&gt;='DB_FG_243way_Regular Symbol'!F$16,"",IF(D71=0,"",IF(OR(D71=$BW$1,D72=$BW$1,D73=$BW$1,D71=$BX$1,D72=$BX$1,D73=$BX$1),0,1)))</f>
        <v/>
      </c>
      <c r="BZ71" s="2" t="str">
        <f>IF($A71&gt;='DB_FG_243way_Regular Symbol'!G$16,"",IF(E71=0,"",IF(OR(E71=$BW$1,E72=$BW$1,E73=$BW$1,E71=$BX$1,E72=$BX$1,E73=$BX$1),0,1)))</f>
        <v/>
      </c>
      <c r="CA71" s="2">
        <f>IF($A71&gt;='DB_FG_243way_Regular Symbol'!H$16,"",IF(F71=0,"",IF(OR(F71=$BW$1,F72=$BW$1,F73=$BW$1,F71=$BX$1,F72=$BX$1,F73=$BX$1),0,1)))</f>
        <v>1</v>
      </c>
      <c r="CC71" s="2" t="str">
        <f>IF($A71&gt;='DB_FG_243way_Regular Symbol'!D$16,"",IF(B71=0,"",IF(OR(B71=$BW$1,B72=$BW$1,B73=$BW$1,B71=$CD$1,B72=$CD$1,B73=$CD$1),0,1)))</f>
        <v/>
      </c>
      <c r="CD71" s="2" t="str">
        <f>IF($A71&gt;='DB_FG_243way_Regular Symbol'!E$16,"",IF(C71=0,"",IF(OR(C71=$BW$1,C72=$BW$1,C73=$BW$1,C71=$CD$1,C72=$CD$1,C73=$CD$1),0,1)))</f>
        <v/>
      </c>
      <c r="CE71" s="2" t="str">
        <f>IF($A71&gt;='DB_FG_243way_Regular Symbol'!F$16,"",IF(D71=0,"",IF(OR(D71=$BW$1,D72=$BW$1,D73=$BW$1,D71=$CD$1,D72=$CD$1,D73=$CD$1),0,1)))</f>
        <v/>
      </c>
      <c r="CF71" s="2" t="str">
        <f>IF($A71&gt;='DB_FG_243way_Regular Symbol'!G$16,"",IF(E71=0,"",IF(OR(E71=$BW$1,E72=$BW$1,E73=$BW$1,E71=$CD$1,E72=$CD$1,E73=$CD$1),0,1)))</f>
        <v/>
      </c>
      <c r="CG71" s="2">
        <f>IF($A71&gt;='DB_FG_243way_Regular Symbol'!H$16,"",IF(F71=0,"",IF(OR(F71=$BW$1,F72=$BW$1,F73=$BW$1,F71=$CD$1,F72=$CD$1,F73=$CD$1),0,1)))</f>
        <v>1</v>
      </c>
      <c r="CI71" s="2" t="str">
        <f>IF($A71&gt;='DB_FG_243way_Regular Symbol'!D$16,"",IF(B71=0,"",IF(OR(B71=$BW$1,B72=$BW$1,B73=$BW$1,B71=$CJ$1,B72=$CJ$1,B73=$CJ$1),0,1)))</f>
        <v/>
      </c>
      <c r="CJ71" s="2" t="str">
        <f>IF($A71&gt;='DB_FG_243way_Regular Symbol'!E$16,"",IF(C71=0,"",IF(OR(C71=$BW$1,C72=$BW$1,C73=$BW$1,C71=$CJ$1,C72=$CJ$1,C73=$CJ$1),0,1)))</f>
        <v/>
      </c>
      <c r="CK71" s="2" t="str">
        <f>IF($A71&gt;='DB_FG_243way_Regular Symbol'!F$16,"",IF(D71=0,"",IF(OR(D71=$BW$1,D72=$BW$1,D73=$BW$1,D71=$CJ$1,D72=$CJ$1,D73=$CJ$1),0,1)))</f>
        <v/>
      </c>
      <c r="CL71" s="2" t="str">
        <f>IF($A71&gt;='DB_FG_243way_Regular Symbol'!G$16,"",IF(E71=0,"",IF(OR(E71=$BW$1,E72=$BW$1,E73=$BW$1,E71=$CJ$1,E72=$CJ$1,E73=$CJ$1),0,1)))</f>
        <v/>
      </c>
      <c r="CM71" s="2">
        <f>IF($A71&gt;='DB_FG_243way_Regular Symbol'!H$16,"",IF(F71=0,"",IF(OR(F71=$BW$1,F72=$BW$1,F73=$BW$1,F71=$CJ$1,F72=$CJ$1,F73=$CJ$1),0,1)))</f>
        <v>0</v>
      </c>
      <c r="CO71" s="2" t="str">
        <f>IF($A71&gt;='DB_FG_243way_Regular Symbol'!D$16,"",IF(B71=0,"",IF(OR(B71=$BW$1,B72=$BW$1,B73=$BW$1,B71=$CP$1,B72=$CP$1,B73=$CP$1),0,1)))</f>
        <v/>
      </c>
      <c r="CP71" s="2" t="str">
        <f>IF($A71&gt;='DB_FG_243way_Regular Symbol'!E$16,"",IF(C71=0,"",IF(OR(C71=$BW$1,C72=$BW$1,C73=$BW$1,C71=$CP$1,C72=$CP$1,C73=$CP$1),0,1)))</f>
        <v/>
      </c>
      <c r="CQ71" s="2" t="str">
        <f>IF($A71&gt;='DB_FG_243way_Regular Symbol'!F$16,"",IF(D71=0,"",IF(OR(D71=$BW$1,D72=$BW$1,D73=$BW$1,D71=$CP$1,D72=$CP$1,D73=$CP$1),0,1)))</f>
        <v/>
      </c>
      <c r="CR71" s="2" t="str">
        <f>IF($A71&gt;='DB_FG_243way_Regular Symbol'!G$16,"",IF(E71=0,"",IF(OR(E71=$BW$1,E72=$BW$1,E73=$BW$1,E71=$CP$1,E72=$CP$1,E73=$CP$1),0,1)))</f>
        <v/>
      </c>
      <c r="CS71" s="2">
        <f>IF($A71&gt;='DB_FG_243way_Regular Symbol'!H$16,"",IF(F71=0,"",IF(OR(F71=$BW$1,F72=$BW$1,F73=$BW$1,F71=$CP$1,F72=$CP$1,F73=$CP$1),0,1)))</f>
        <v>0</v>
      </c>
      <c r="CU71" s="2" t="str">
        <f>IF($A71&gt;='DB_FG_243way_Regular Symbol'!D$16,"",IF(B71=0,"",IF(OR(B71=$BW$1,B72=$BW$1,B73=$BW$1,B71=$CV$1,B72=$CV$1,B73=$CV$1),0,1)))</f>
        <v/>
      </c>
      <c r="CV71" s="2" t="str">
        <f>IF($A71&gt;='DB_FG_243way_Regular Symbol'!E$16,"",IF(C71=0,"",IF(OR(C71=$BW$1,C72=$BW$1,C73=$BW$1,C71=$CV$1,C72=$CV$1,C73=$CV$1),0,1)))</f>
        <v/>
      </c>
      <c r="CW71" s="2" t="str">
        <f>IF($A71&gt;='DB_FG_243way_Regular Symbol'!F$16,"",IF(D71=0,"",IF(OR(D71=$BW$1,D72=$BW$1,D73=$BW$1,D71=$CV$1,D72=$CV$1,D73=$CV$1),0,1)))</f>
        <v/>
      </c>
      <c r="CX71" s="2" t="str">
        <f>IF($A71&gt;='DB_FG_243way_Regular Symbol'!G$16,"",IF(E71=0,"",IF(OR(E71=$BW$1,E72=$BW$1,E73=$BW$1,E71=$CV$1,E72=$CV$1,E73=$CV$1),0,1)))</f>
        <v/>
      </c>
      <c r="CY71" s="2">
        <f>IF($A71&gt;='DB_FG_243way_Regular Symbol'!H$16,"",IF(F71=0,"",IF(OR(F71=$BW$1,F72=$BW$1,F73=$BW$1,F71=$CV$1,F72=$CV$1,F73=$CV$1),0,1)))</f>
        <v>0</v>
      </c>
    </row>
    <row r="72" spans="1:103">
      <c r="A72" s="341">
        <f>IF('DB_FG_243way_Regular Symbol'!L71="","",'DB_FG_243way_Regular Symbol'!L71)</f>
        <v>68</v>
      </c>
      <c r="B72" s="184" t="str">
        <f>IF('DB_FG_243way_Regular Symbol'!M71="",
IF($A72-'DB_FG_243way_Regular Symbol'!D$16&gt;='DB_FG_243way_RegularＸ_W()'!B$2-1,"",VLOOKUP($A72-'DB_FG_243way_Regular Symbol'!D$16,'DB_FG_243way_Regular Symbol'!$L$3:$Q$99,'DB_FG_243way_RegularＸ_W()'!B$3+1,FALSE)),
'DB_FG_243way_Regular Symbol'!M71)</f>
        <v/>
      </c>
      <c r="C72" s="184" t="str">
        <f>IF('DB_FG_243way_Regular Symbol'!N71="",
IF($A72-'DB_FG_243way_Regular Symbol'!E$16&gt;='DB_FG_243way_RegularＸ_W()'!C$2-1,"",VLOOKUP($A72-'DB_FG_243way_Regular Symbol'!E$16,'DB_FG_243way_Regular Symbol'!$L$3:$Q$99,'DB_FG_243way_RegularＸ_W()'!C$3+1,FALSE)),
'DB_FG_243way_Regular Symbol'!N71)</f>
        <v/>
      </c>
      <c r="D72" s="184" t="str">
        <f>IF('DB_FG_243way_Regular Symbol'!O71="",
IF($A72-'DB_FG_243way_Regular Symbol'!F$16&gt;='DB_FG_243way_RegularＸ_W()'!D$2-1,"",VLOOKUP($A72-'DB_FG_243way_Regular Symbol'!F$16,'DB_FG_243way_Regular Symbol'!$L$3:$Q$99,'DB_FG_243way_RegularＸ_W()'!D$3+1,FALSE)),
'DB_FG_243way_Regular Symbol'!O71)</f>
        <v/>
      </c>
      <c r="E72" s="184" t="str">
        <f>IF('DB_FG_243way_Regular Symbol'!P71="",
IF($A72-'DB_FG_243way_Regular Symbol'!G$16&gt;='DB_FG_243way_RegularＸ_W()'!E$2-1,"",VLOOKUP($A72-'DB_FG_243way_Regular Symbol'!G$16,'DB_FG_243way_Regular Symbol'!$L$3:$Q$99,'DB_FG_243way_RegularＸ_W()'!E$3+1,FALSE)),
'DB_FG_243way_Regular Symbol'!P71)</f>
        <v/>
      </c>
      <c r="F72" s="358" t="str">
        <f>IF('DB_FG_243way_Regular Symbol'!Q71="",
IF($A72-'DB_FG_243way_Regular Symbol'!H$16&gt;='DB_FG_243way_RegularＸ_W()'!F$2-1,"",VLOOKUP($A72-'DB_FG_243way_Regular Symbol'!H$16,'DB_FG_243way_Regular Symbol'!$L$3:$Q$99,'DB_FG_243way_RegularＸ_W()'!F$3+1,FALSE)),
'DB_FG_243way_Regular Symbol'!Q71)</f>
        <v>TE</v>
      </c>
      <c r="O72" s="342" t="str">
        <f>IF($A72&gt;='DB_FG_243way_Regular Symbol'!D$16,"",IF(B72=0,"",IF(OR(B72=$O$1,B72=$P$1,B73=$O$1,B73=$P$1,B74=$O$1,B74=$P$1),0,1)))</f>
        <v/>
      </c>
      <c r="P72" s="2" t="str">
        <f>IF($A72&gt;='DB_FG_243way_Regular Symbol'!E$16,"",IF(C72=0,"",IF(OR(C72=$O$1,C72=$P$1,C73=$O$1,C73=$P$1,C74=$O$1,C74=$P$1),0,1)))</f>
        <v/>
      </c>
      <c r="Q72" s="2" t="str">
        <f>IF($A72&gt;='DB_FG_243way_Regular Symbol'!F$16,"",IF(D72=0,"",IF(OR(D72=$O$1,D72=$P$1,D73=$O$1,D73=$P$1,D74=$O$1,D74=$P$1),0,1)))</f>
        <v/>
      </c>
      <c r="R72" s="2" t="str">
        <f>IF($A72&gt;='DB_FG_243way_Regular Symbol'!G$16,"",IF(E72=0,"",IF(OR(E72=$O$1,E72=$P$1,E73=$O$1,E73=$P$1,E74=$O$1,E74=$P$1),0,1)))</f>
        <v/>
      </c>
      <c r="S72" s="128">
        <f>IF($A72&gt;='DB_FG_243way_Regular Symbol'!H$16,"",IF(F72=0,"",IF(OR(F72=$O$1,F72=$P$1,F73=$O$1,F73=$P$1,F74=$O$1,F74=$P$1),0,1)))</f>
        <v>1</v>
      </c>
      <c r="U72" s="342" t="str">
        <f>IF($A72&gt;='DB_FG_243way_Regular Symbol'!D$16,"",IF(B72=0,"",IF(OR(B72=$U$1,B72=$V$1,B73=$U$1,B73=$V$1,B74=$U$1,B74=$V$1),0,1)))</f>
        <v/>
      </c>
      <c r="V72" s="2" t="str">
        <f>IF($A72&gt;='DB_FG_243way_Regular Symbol'!E$16,"",IF(C72=0,"",IF(OR(C72=$U$1,C72=$V$1,C73=$U$1,C73=$V$1,C74=$U$1,C74=$V$1),0,1)))</f>
        <v/>
      </c>
      <c r="W72" s="2" t="str">
        <f>IF($A72&gt;='DB_FG_243way_Regular Symbol'!F$16,"",IF(D72=0,"",IF(OR(D72=$U$1,D72=$V$1,D73=$U$1,D73=$V$1,D74=$U$1,D74=$V$1),0,1)))</f>
        <v/>
      </c>
      <c r="X72" s="2" t="str">
        <f>IF($A72&gt;='DB_FG_243way_Regular Symbol'!G$16,"",IF(E72=0,"",IF(OR(E72=$U$1,E72=$V$1,E73=$U$1,E73=$V$1,E74=$U$1,E74=$V$1),0,1)))</f>
        <v/>
      </c>
      <c r="Y72" s="128">
        <f>IF($A72&gt;='DB_FG_243way_Regular Symbol'!H$16,"",IF(F72=0,"",IF(OR(F72=$U$1,F72=$V$1,F73=$U$1,F73=$V$1,F74=$U$1,F74=$V$1),0,1)))</f>
        <v>1</v>
      </c>
      <c r="AA72" s="342" t="str">
        <f>IF($A72&gt;='DB_FG_243way_Regular Symbol'!D$16,"",IF(B72=0,"",IF(OR(B72=$AA$1,B72=$AB$1,B73=$AA$1,B73=$AB$1,B74=$AA$1,,B74=$AB$1),0,1)))</f>
        <v/>
      </c>
      <c r="AB72" s="2" t="str">
        <f>IF($A72&gt;='DB_FG_243way_Regular Symbol'!E$16,"",IF(C72=0,"",IF(OR(C72=$AA$1,C72=$AB$1,C73=$AA$1,C73=$AB$1,C74=$AA$1,,C74=$AB$1),0,1)))</f>
        <v/>
      </c>
      <c r="AC72" s="2" t="str">
        <f>IF($A72&gt;='DB_FG_243way_Regular Symbol'!F$16,"",IF(D72=0,"",IF(OR(D72=$AA$1,D72=$AB$1,D73=$AA$1,D73=$AB$1,D74=$AA$1,,D74=$AB$1),0,1)))</f>
        <v/>
      </c>
      <c r="AD72" s="2" t="str">
        <f>IF($A72&gt;='DB_FG_243way_Regular Symbol'!G$16,"",IF(E72=0,"",IF(OR(E72=$AA$1,E72=$AB$1,E73=$AA$1,E73=$AB$1,E74=$AA$1,,E74=$AB$1),0,1)))</f>
        <v/>
      </c>
      <c r="AE72" s="128">
        <f>IF($A72&gt;='DB_FG_243way_Regular Symbol'!H$16,"",IF(F72=0,"",IF(OR(F72=$AA$1,F72=$AB$1,F73=$AA$1,F73=$AB$1,F74=$AA$1,,F74=$AB$1),0,1)))</f>
        <v>0</v>
      </c>
      <c r="AG72" s="342" t="str">
        <f>IF($A72&gt;='DB_FG_243way_Regular Symbol'!D$16,"",IF(B72=0,"",IF(OR(B72=$AG$1,B72=$AH$1,B73=$AG$1,B73=$AH$1,B74=$AG$1,B74=$AH$1),0,1)))</f>
        <v/>
      </c>
      <c r="AH72" s="2" t="str">
        <f>IF($A72&gt;='DB_FG_243way_Regular Symbol'!E$16,"",IF(C72=0,"",IF(OR(C72=$AG$1,C72=$AH$1,C73=$AG$1,C73=$AH$1,C74=$AG$1,C74=$AH$1),0,1)))</f>
        <v/>
      </c>
      <c r="AI72" s="2" t="str">
        <f>IF($A72&gt;='DB_FG_243way_Regular Symbol'!F$16,"",IF(D72=0,"",IF(OR(D72=$AG$1,D72=$AH$1,D73=$AG$1,D73=$AH$1,D74=$AG$1,D74=$AH$1),0,1)))</f>
        <v/>
      </c>
      <c r="AJ72" s="2" t="str">
        <f>IF($A72&gt;='DB_FG_243way_Regular Symbol'!G$16,"",IF(E72=0,"",IF(OR(E72=$AG$1,E72=$AH$1,E73=$AG$1,E73=$AH$1,E74=$AG$1,E74=$AH$1),0,1)))</f>
        <v/>
      </c>
      <c r="AK72" s="128">
        <f>IF($A72&gt;='DB_FG_243way_Regular Symbol'!H$16,"",IF(F72=0,"",IF(OR(F72=$AG$1,F72=$AH$1,F73=$AG$1,F73=$AH$1,F74=$AG$1,F74=$AH$1),0,1)))</f>
        <v>1</v>
      </c>
      <c r="AM72" s="342" t="str">
        <f>IF($A72&gt;='DB_FG_243way_Regular Symbol'!D$16,"",IF(B72=0,"",IF(OR(B72=$AM$1,B72=$AN$1,B73=$AM$1,B73=$AN$1,B74=$AM$1,B74=$AN$1),0,1)))</f>
        <v/>
      </c>
      <c r="AN72" s="2" t="str">
        <f>IF($A72&gt;='DB_FG_243way_Regular Symbol'!E$16,"",IF(C72=0,"",IF(OR(C72=$AM$1,C72=$AN$1,C73=$AM$1,C73=$AN$1,C74=$AM$1,C74=$AN$1),0,1)))</f>
        <v/>
      </c>
      <c r="AO72" s="2" t="str">
        <f>IF($A72&gt;='DB_FG_243way_Regular Symbol'!F$16,"",IF(D72=0,"",IF(OR(D72=$AM$1,D72=$AN$1,D73=$AM$1,D73=$AN$1,D74=$AM$1,D74=$AN$1),0,1)))</f>
        <v/>
      </c>
      <c r="AP72" s="2" t="str">
        <f>IF($A72&gt;='DB_FG_243way_Regular Symbol'!G$16,"",IF(E72=0,"",IF(OR(E72=$AM$1,E72=$AN$1,E73=$AM$1,E73=$AN$1,E74=$AM$1,E74=$AN$1),0,1)))</f>
        <v/>
      </c>
      <c r="AQ72" s="128">
        <f>IF($A72&gt;='DB_FG_243way_Regular Symbol'!H$16,"",IF(F72=0,"",IF(OR(F72=$AM$1,F72=$AN$1,F73=$AM$1,F73=$AN$1,F74=$AM$1,F74=$AN$1),0,1)))</f>
        <v>1</v>
      </c>
      <c r="AS72" s="342" t="str">
        <f>IF($A72&gt;='DB_FG_243way_Regular Symbol'!D$16,"",IF(B72=0,"",IF(OR(B72=$AM$1,B72=$AT$1,B73=$AM$1,B73=$AT$1,B74=$AM$1,B74=$AT$1),0,1)))</f>
        <v/>
      </c>
      <c r="AT72" s="2" t="str">
        <f>IF($A72&gt;='DB_FG_243way_Regular Symbol'!E$16,"",IF(C72=0,"",IF(OR(C72=$AM$1,C72=$AT$1,C73=$AM$1,C73=$AT$1,C74=$AM$1,C74=$AT$1),0,1)))</f>
        <v/>
      </c>
      <c r="AU72" s="2" t="str">
        <f>IF($A72&gt;='DB_FG_243way_Regular Symbol'!F$16,"",IF(D72=0,"",IF(OR(D72=$AM$1,D72=$AT$1,D73=$AM$1,D73=$AT$1,D74=$AM$1,D74=$AT$1),0,1)))</f>
        <v/>
      </c>
      <c r="AV72" s="2" t="str">
        <f>IF($A72&gt;='DB_FG_243way_Regular Symbol'!G$16,"",IF(E72=0,"",IF(OR(E72=$AM$1,E72=$AT$1,E73=$AM$1,E73=$AT$1,E74=$AM$1,E74=$AT$1),0,1)))</f>
        <v/>
      </c>
      <c r="AW72" s="128">
        <f>IF($A72&gt;='DB_FG_243way_Regular Symbol'!H$16,"",IF(F72=0,"",IF(OR(F72=$AM$1,F72=$AT$1,F73=$AM$1,F73=$AT$1,F74=$AM$1,F74=$AT$1),0,1)))</f>
        <v>1</v>
      </c>
      <c r="AY72" s="342" t="str">
        <f>IF($A72&gt;='DB_FG_243way_Regular Symbol'!D$16,"",IF(B72=0,"",IF(OR(B72=$AM$1,B72=$AZ$1,B73=$AM$1,B73=$AZ$1,B74=$AM$1,B74=$AZ$1),0,1)))</f>
        <v/>
      </c>
      <c r="AZ72" s="2" t="str">
        <f>IF($A72&gt;='DB_FG_243way_Regular Symbol'!E$16,"",IF(C72=0,"",IF(OR(C72=$AM$1,C72=$AZ$1,C73=$AM$1,C73=$AZ$1,C74=$AM$1,C74=$AZ$1),0,1)))</f>
        <v/>
      </c>
      <c r="BA72" s="2" t="str">
        <f>IF($A72&gt;='DB_FG_243way_Regular Symbol'!F$16,"",IF(D72=0,"",IF(OR(D72=$AM$1,D72=$AZ$1,D73=$AM$1,D73=$AZ$1,D74=$AM$1,D74=$AZ$1),0,1)))</f>
        <v/>
      </c>
      <c r="BB72" s="2" t="str">
        <f>IF($A72&gt;='DB_FG_243way_Regular Symbol'!G$16,"",IF(E72=0,"",IF(OR(E72=$AM$1,E72=$AZ$1,E73=$AM$1,E73=$AZ$1,E74=$AM$1,E74=$AZ$1),0,1)))</f>
        <v/>
      </c>
      <c r="BC72" s="128">
        <f>IF($A72&gt;='DB_FG_243way_Regular Symbol'!H$16,"",IF(F72=0,"",IF(OR(F72=$AM$1,F72=$AZ$1,F73=$AM$1,F73=$AZ$1,F74=$AM$1,F74=$AZ$1),0,1)))</f>
        <v>1</v>
      </c>
      <c r="BE72" s="342"/>
      <c r="BF72" s="2"/>
      <c r="BG72" s="2" t="str">
        <f>IF($A72&gt;='DB_FG_243way_Regular Symbol'!F$16,"",IF(D72=0,"",COUNTIF(D72:D74,$BF$1)))</f>
        <v/>
      </c>
      <c r="BH72" s="2" t="str">
        <f>IF($A72&gt;='DB_FG_243way_Regular Symbol'!G$16,"",IF(E72=0,"",COUNTIF(E72:E74,$BF$1)))</f>
        <v/>
      </c>
      <c r="BI72" s="2">
        <f>IF($A72&gt;='DB_FG_243way_Regular Symbol'!H$16,"",IF(F72=0,"",COUNTIF(F72:F74,$BF$1)))</f>
        <v>0</v>
      </c>
      <c r="BK72" s="342"/>
      <c r="BL72" s="2"/>
      <c r="BM72" s="2" t="str">
        <f>IF($A72&gt;='DB_FG_243way_Regular Symbol'!F$16,"",IF(D72=0,"",IF(OR(D72=$AM$1,D72=$BL$1,D73=$AM$1,D73=$BL$1,D74=$AM$1,D74=$BL$1),0,1)))</f>
        <v/>
      </c>
      <c r="BN72" s="2" t="str">
        <f>IF($A72&gt;='DB_FG_243way_Regular Symbol'!G$16,"",IF(E72=0,"",IF(OR(E72=$AM$1,E72=$BL$1,E73=$AM$1,E73=$BL$1,E74=$AM$1,E74=$BL$1),0,1)))</f>
        <v/>
      </c>
      <c r="BO72" s="128">
        <f>IF($A72&gt;='DB_FG_243way_Regular Symbol'!H$16,"",IF(F72=0,"",IF(OR(F72=$AM$1,F72=$BL$1,F73=$AM$1,F73=$BL$1,F74=$AM$1,F74=$BL$1),0,1)))</f>
        <v>1</v>
      </c>
      <c r="BQ72" s="2" t="str">
        <f>IF($A72&gt;='DB_FG_243way_Regular Symbol'!D$16,"",IF(B72=0,"",IF(OR(B72=$BQ$1,B72=$BR$1,B73=$BQ$1,B73=$BR$1,B74=$BQ$1,B74=$BR$1),0,1)))</f>
        <v/>
      </c>
      <c r="BR72" s="2" t="str">
        <f>IF($A72&gt;='DB_FG_243way_Regular Symbol'!E$16,"",IF(C72=0,"",IF(OR(C72=$BQ$1,C72=$BR$1,C73=$BQ$1,C73=$BR$1,C74=$BQ$1,C74=$BR$1),0,1)))</f>
        <v/>
      </c>
      <c r="BS72" s="2" t="str">
        <f>IF($A72&gt;='DB_FG_243way_Regular Symbol'!F$16,"",IF(D72=0,"",IF(OR(D72=$BQ$1,D72=$BR$1,D73=$BQ$1,D73=$BR$1,D74=$BQ$1,D74=$BR$1),0,1)))</f>
        <v/>
      </c>
      <c r="BT72" s="2" t="str">
        <f>IF($A72&gt;='DB_FG_243way_Regular Symbol'!G$16,"",IF(E72=0,"",IF(OR(E72=$BQ$1,E72=$BR$1,E73=$BQ$1,E73=$BR$1,E74=$BQ$1,E74=$BR$1),0,1)))</f>
        <v/>
      </c>
      <c r="BU72" s="2">
        <f>IF($A72&gt;='DB_FG_243way_Regular Symbol'!H$16,"",IF(F72=0,"",IF(OR(F72=$BQ$1,F72=$BR$1,F73=$BQ$1,F73=$BR$1,F74=$BQ$1,F74=$BR$1),0,1)))</f>
        <v>1</v>
      </c>
      <c r="BW72" s="2" t="str">
        <f>IF($A72&gt;='DB_FG_243way_Regular Symbol'!D$16,"",IF(B72=0,"",IF(OR(B72=$BW$1,B73=$BW$1,B74=$BW$1,B72=$BX$1,B73=$BX$1,B74=$BX$1),0,1)))</f>
        <v/>
      </c>
      <c r="BX72" s="2" t="str">
        <f>IF($A72&gt;='DB_FG_243way_Regular Symbol'!E$16,"",IF(C72=0,"",IF(OR(C72=$BW$1,C73=$BW$1,C74=$BW$1,C72=$BX$1,C73=$BX$1,C74=$BX$1),0,1)))</f>
        <v/>
      </c>
      <c r="BY72" s="2" t="str">
        <f>IF($A72&gt;='DB_FG_243way_Regular Symbol'!F$16,"",IF(D72=0,"",IF(OR(D72=$BW$1,D73=$BW$1,D74=$BW$1,D72=$BX$1,D73=$BX$1,D74=$BX$1),0,1)))</f>
        <v/>
      </c>
      <c r="BZ72" s="2" t="str">
        <f>IF($A72&gt;='DB_FG_243way_Regular Symbol'!G$16,"",IF(E72=0,"",IF(OR(E72=$BW$1,E73=$BW$1,E74=$BW$1,E72=$BX$1,E73=$BX$1,E74=$BX$1),0,1)))</f>
        <v/>
      </c>
      <c r="CA72" s="2">
        <f>IF($A72&gt;='DB_FG_243way_Regular Symbol'!H$16,"",IF(F72=0,"",IF(OR(F72=$BW$1,F73=$BW$1,F74=$BW$1,F72=$BX$1,F73=$BX$1,F74=$BX$1),0,1)))</f>
        <v>1</v>
      </c>
      <c r="CC72" s="2" t="str">
        <f>IF($A72&gt;='DB_FG_243way_Regular Symbol'!D$16,"",IF(B72=0,"",IF(OR(B72=$BW$1,B73=$BW$1,B74=$BW$1,B72=$CD$1,B73=$CD$1,B74=$CD$1),0,1)))</f>
        <v/>
      </c>
      <c r="CD72" s="2" t="str">
        <f>IF($A72&gt;='DB_FG_243way_Regular Symbol'!E$16,"",IF(C72=0,"",IF(OR(C72=$BW$1,C73=$BW$1,C74=$BW$1,C72=$CD$1,C73=$CD$1,C74=$CD$1),0,1)))</f>
        <v/>
      </c>
      <c r="CE72" s="2" t="str">
        <f>IF($A72&gt;='DB_FG_243way_Regular Symbol'!F$16,"",IF(D72=0,"",IF(OR(D72=$BW$1,D73=$BW$1,D74=$BW$1,D72=$CD$1,D73=$CD$1,D74=$CD$1),0,1)))</f>
        <v/>
      </c>
      <c r="CF72" s="2" t="str">
        <f>IF($A72&gt;='DB_FG_243way_Regular Symbol'!G$16,"",IF(E72=0,"",IF(OR(E72=$BW$1,E73=$BW$1,E74=$BW$1,E72=$CD$1,E73=$CD$1,E74=$CD$1),0,1)))</f>
        <v/>
      </c>
      <c r="CG72" s="2">
        <f>IF($A72&gt;='DB_FG_243way_Regular Symbol'!H$16,"",IF(F72=0,"",IF(OR(F72=$BW$1,F73=$BW$1,F74=$BW$1,F72=$CD$1,F73=$CD$1,F74=$CD$1),0,1)))</f>
        <v>1</v>
      </c>
      <c r="CI72" s="2" t="str">
        <f>IF($A72&gt;='DB_FG_243way_Regular Symbol'!D$16,"",IF(B72=0,"",IF(OR(B72=$BW$1,B73=$BW$1,B74=$BW$1,B72=$CJ$1,B73=$CJ$1,B74=$CJ$1),0,1)))</f>
        <v/>
      </c>
      <c r="CJ72" s="2" t="str">
        <f>IF($A72&gt;='DB_FG_243way_Regular Symbol'!E$16,"",IF(C72=0,"",IF(OR(C72=$BW$1,C73=$BW$1,C74=$BW$1,C72=$CJ$1,C73=$CJ$1,C74=$CJ$1),0,1)))</f>
        <v/>
      </c>
      <c r="CK72" s="2" t="str">
        <f>IF($A72&gt;='DB_FG_243way_Regular Symbol'!F$16,"",IF(D72=0,"",IF(OR(D72=$BW$1,D73=$BW$1,D74=$BW$1,D72=$CJ$1,D73=$CJ$1,D74=$CJ$1),0,1)))</f>
        <v/>
      </c>
      <c r="CL72" s="2" t="str">
        <f>IF($A72&gt;='DB_FG_243way_Regular Symbol'!G$16,"",IF(E72=0,"",IF(OR(E72=$BW$1,E73=$BW$1,E74=$BW$1,E72=$CJ$1,E73=$CJ$1,E74=$CJ$1),0,1)))</f>
        <v/>
      </c>
      <c r="CM72" s="2">
        <f>IF($A72&gt;='DB_FG_243way_Regular Symbol'!H$16,"",IF(F72=0,"",IF(OR(F72=$BW$1,F73=$BW$1,F74=$BW$1,F72=$CJ$1,F73=$CJ$1,F74=$CJ$1),0,1)))</f>
        <v>1</v>
      </c>
      <c r="CO72" s="2" t="str">
        <f>IF($A72&gt;='DB_FG_243way_Regular Symbol'!D$16,"",IF(B72=0,"",IF(OR(B72=$BW$1,B73=$BW$1,B74=$BW$1,B72=$CP$1,B73=$CP$1,B74=$CP$1),0,1)))</f>
        <v/>
      </c>
      <c r="CP72" s="2" t="str">
        <f>IF($A72&gt;='DB_FG_243way_Regular Symbol'!E$16,"",IF(C72=0,"",IF(OR(C72=$BW$1,C73=$BW$1,C74=$BW$1,C72=$CP$1,C73=$CP$1,C74=$CP$1),0,1)))</f>
        <v/>
      </c>
      <c r="CQ72" s="2" t="str">
        <f>IF($A72&gt;='DB_FG_243way_Regular Symbol'!F$16,"",IF(D72=0,"",IF(OR(D72=$BW$1,D73=$BW$1,D74=$BW$1,D72=$CP$1,D73=$CP$1,D74=$CP$1),0,1)))</f>
        <v/>
      </c>
      <c r="CR72" s="2" t="str">
        <f>IF($A72&gt;='DB_FG_243way_Regular Symbol'!G$16,"",IF(E72=0,"",IF(OR(E72=$BW$1,E73=$BW$1,E74=$BW$1,E72=$CP$1,E73=$CP$1,E74=$CP$1),0,1)))</f>
        <v/>
      </c>
      <c r="CS72" s="2">
        <f>IF($A72&gt;='DB_FG_243way_Regular Symbol'!H$16,"",IF(F72=0,"",IF(OR(F72=$BW$1,F73=$BW$1,F74=$BW$1,F72=$CP$1,F73=$CP$1,F74=$CP$1),0,1)))</f>
        <v>0</v>
      </c>
      <c r="CU72" s="2" t="str">
        <f>IF($A72&gt;='DB_FG_243way_Regular Symbol'!D$16,"",IF(B72=0,"",IF(OR(B72=$BW$1,B73=$BW$1,B74=$BW$1,B72=$CV$1,B73=$CV$1,B74=$CV$1),0,1)))</f>
        <v/>
      </c>
      <c r="CV72" s="2" t="str">
        <f>IF($A72&gt;='DB_FG_243way_Regular Symbol'!E$16,"",IF(C72=0,"",IF(OR(C72=$BW$1,C73=$BW$1,C74=$BW$1,C72=$CV$1,C73=$CV$1,C74=$CV$1),0,1)))</f>
        <v/>
      </c>
      <c r="CW72" s="2" t="str">
        <f>IF($A72&gt;='DB_FG_243way_Regular Symbol'!F$16,"",IF(D72=0,"",IF(OR(D72=$BW$1,D73=$BW$1,D74=$BW$1,D72=$CV$1,D73=$CV$1,D74=$CV$1),0,1)))</f>
        <v/>
      </c>
      <c r="CX72" s="2" t="str">
        <f>IF($A72&gt;='DB_FG_243way_Regular Symbol'!G$16,"",IF(E72=0,"",IF(OR(E72=$BW$1,E73=$BW$1,E74=$BW$1,E72=$CV$1,E73=$CV$1,E74=$CV$1),0,1)))</f>
        <v/>
      </c>
      <c r="CY72" s="2">
        <f>IF($A72&gt;='DB_FG_243way_Regular Symbol'!H$16,"",IF(F72=0,"",IF(OR(F72=$BW$1,F73=$BW$1,F74=$BW$1,F72=$CV$1,F73=$CV$1,F74=$CV$1),0,1)))</f>
        <v>0</v>
      </c>
    </row>
    <row r="73" spans="1:103">
      <c r="A73" s="341">
        <f>IF('DB_FG_243way_Regular Symbol'!L72="","",'DB_FG_243way_Regular Symbol'!L72)</f>
        <v>69</v>
      </c>
      <c r="B73" s="184" t="str">
        <f>IF('DB_FG_243way_Regular Symbol'!M72="",
IF($A73-'DB_FG_243way_Regular Symbol'!D$16&gt;='DB_FG_243way_RegularＸ_W()'!B$2-1,"",VLOOKUP($A73-'DB_FG_243way_Regular Symbol'!D$16,'DB_FG_243way_Regular Symbol'!$L$3:$Q$99,'DB_FG_243way_RegularＸ_W()'!B$3+1,FALSE)),
'DB_FG_243way_Regular Symbol'!M72)</f>
        <v/>
      </c>
      <c r="C73" s="184" t="str">
        <f>IF('DB_FG_243way_Regular Symbol'!N72="",
IF($A73-'DB_FG_243way_Regular Symbol'!E$16&gt;='DB_FG_243way_RegularＸ_W()'!C$2-1,"",VLOOKUP($A73-'DB_FG_243way_Regular Symbol'!E$16,'DB_FG_243way_Regular Symbol'!$L$3:$Q$99,'DB_FG_243way_RegularＸ_W()'!C$3+1,FALSE)),
'DB_FG_243way_Regular Symbol'!N72)</f>
        <v/>
      </c>
      <c r="D73" s="184" t="str">
        <f>IF('DB_FG_243way_Regular Symbol'!O72="",
IF($A73-'DB_FG_243way_Regular Symbol'!F$16&gt;='DB_FG_243way_RegularＸ_W()'!D$2-1,"",VLOOKUP($A73-'DB_FG_243way_Regular Symbol'!F$16,'DB_FG_243way_Regular Symbol'!$L$3:$Q$99,'DB_FG_243way_RegularＸ_W()'!D$3+1,FALSE)),
'DB_FG_243way_Regular Symbol'!O72)</f>
        <v/>
      </c>
      <c r="E73" s="184" t="str">
        <f>IF('DB_FG_243way_Regular Symbol'!P72="",
IF($A73-'DB_FG_243way_Regular Symbol'!G$16&gt;='DB_FG_243way_RegularＸ_W()'!E$2-1,"",VLOOKUP($A73-'DB_FG_243way_Regular Symbol'!G$16,'DB_FG_243way_Regular Symbol'!$L$3:$Q$99,'DB_FG_243way_RegularＸ_W()'!E$3+1,FALSE)),
'DB_FG_243way_Regular Symbol'!P72)</f>
        <v/>
      </c>
      <c r="F73" s="358" t="str">
        <f>IF('DB_FG_243way_Regular Symbol'!Q72="",
IF($A73-'DB_FG_243way_Regular Symbol'!H$16&gt;='DB_FG_243way_RegularＸ_W()'!F$2-1,"",VLOOKUP($A73-'DB_FG_243way_Regular Symbol'!H$16,'DB_FG_243way_Regular Symbol'!$L$3:$Q$99,'DB_FG_243way_RegularＸ_W()'!F$3+1,FALSE)),
'DB_FG_243way_Regular Symbol'!Q72)</f>
        <v>NI</v>
      </c>
      <c r="O73" s="342" t="str">
        <f>IF($A73&gt;='DB_FG_243way_Regular Symbol'!D$16,"",IF(B73=0,"",IF(OR(B73=$O$1,B73=$P$1,B74=$O$1,B74=$P$1,B75=$O$1,B75=$P$1),0,1)))</f>
        <v/>
      </c>
      <c r="P73" s="2" t="str">
        <f>IF($A73&gt;='DB_FG_243way_Regular Symbol'!E$16,"",IF(C73=0,"",IF(OR(C73=$O$1,C73=$P$1,C74=$O$1,C74=$P$1,C75=$O$1,C75=$P$1),0,1)))</f>
        <v/>
      </c>
      <c r="Q73" s="2" t="str">
        <f>IF($A73&gt;='DB_FG_243way_Regular Symbol'!F$16,"",IF(D73=0,"",IF(OR(D73=$O$1,D73=$P$1,D74=$O$1,D74=$P$1,D75=$O$1,D75=$P$1),0,1)))</f>
        <v/>
      </c>
      <c r="R73" s="2" t="str">
        <f>IF($A73&gt;='DB_FG_243way_Regular Symbol'!G$16,"",IF(E73=0,"",IF(OR(E73=$O$1,E73=$P$1,E74=$O$1,E74=$P$1,E75=$O$1,E75=$P$1),0,1)))</f>
        <v/>
      </c>
      <c r="S73" s="128">
        <f>IF($A73&gt;='DB_FG_243way_Regular Symbol'!H$16,"",IF(F73=0,"",IF(OR(F73=$O$1,F73=$P$1,F74=$O$1,F74=$P$1,F75=$O$1,F75=$P$1),0,1)))</f>
        <v>1</v>
      </c>
      <c r="U73" s="342" t="str">
        <f>IF($A73&gt;='DB_FG_243way_Regular Symbol'!D$16,"",IF(B73=0,"",IF(OR(B73=$U$1,B73=$V$1,B74=$U$1,B74=$V$1,B75=$U$1,B75=$V$1),0,1)))</f>
        <v/>
      </c>
      <c r="V73" s="2" t="str">
        <f>IF($A73&gt;='DB_FG_243way_Regular Symbol'!E$16,"",IF(C73=0,"",IF(OR(C73=$U$1,C73=$V$1,C74=$U$1,C74=$V$1,C75=$U$1,C75=$V$1),0,1)))</f>
        <v/>
      </c>
      <c r="W73" s="2" t="str">
        <f>IF($A73&gt;='DB_FG_243way_Regular Symbol'!F$16,"",IF(D73=0,"",IF(OR(D73=$U$1,D73=$V$1,D74=$U$1,D74=$V$1,D75=$U$1,D75=$V$1),0,1)))</f>
        <v/>
      </c>
      <c r="X73" s="2" t="str">
        <f>IF($A73&gt;='DB_FG_243way_Regular Symbol'!G$16,"",IF(E73=0,"",IF(OR(E73=$U$1,E73=$V$1,E74=$U$1,E74=$V$1,E75=$U$1,E75=$V$1),0,1)))</f>
        <v/>
      </c>
      <c r="Y73" s="128">
        <f>IF($A73&gt;='DB_FG_243way_Regular Symbol'!H$16,"",IF(F73=0,"",IF(OR(F73=$U$1,F73=$V$1,F74=$U$1,F74=$V$1,F75=$U$1,F75=$V$1),0,1)))</f>
        <v>1</v>
      </c>
      <c r="AA73" s="342" t="str">
        <f>IF($A73&gt;='DB_FG_243way_Regular Symbol'!D$16,"",IF(B73=0,"",IF(OR(B73=$AA$1,B73=$AB$1,B74=$AA$1,B74=$AB$1,B75=$AA$1,,B75=$AB$1),0,1)))</f>
        <v/>
      </c>
      <c r="AB73" s="2" t="str">
        <f>IF($A73&gt;='DB_FG_243way_Regular Symbol'!E$16,"",IF(C73=0,"",IF(OR(C73=$AA$1,C73=$AB$1,C74=$AA$1,C74=$AB$1,C75=$AA$1,,C75=$AB$1),0,1)))</f>
        <v/>
      </c>
      <c r="AC73" s="2" t="str">
        <f>IF($A73&gt;='DB_FG_243way_Regular Symbol'!F$16,"",IF(D73=0,"",IF(OR(D73=$AA$1,D73=$AB$1,D74=$AA$1,D74=$AB$1,D75=$AA$1,,D75=$AB$1),0,1)))</f>
        <v/>
      </c>
      <c r="AD73" s="2" t="str">
        <f>IF($A73&gt;='DB_FG_243way_Regular Symbol'!G$16,"",IF(E73=0,"",IF(OR(E73=$AA$1,E73=$AB$1,E74=$AA$1,E74=$AB$1,E75=$AA$1,,E75=$AB$1),0,1)))</f>
        <v/>
      </c>
      <c r="AE73" s="128">
        <f>IF($A73&gt;='DB_FG_243way_Regular Symbol'!H$16,"",IF(F73=0,"",IF(OR(F73=$AA$1,F73=$AB$1,F74=$AA$1,F74=$AB$1,F75=$AA$1,,F75=$AB$1),0,1)))</f>
        <v>0</v>
      </c>
      <c r="AG73" s="342" t="str">
        <f>IF($A73&gt;='DB_FG_243way_Regular Symbol'!D$16,"",IF(B73=0,"",IF(OR(B73=$AG$1,B73=$AH$1,B74=$AG$1,B74=$AH$1,B75=$AG$1,B75=$AH$1),0,1)))</f>
        <v/>
      </c>
      <c r="AH73" s="2" t="str">
        <f>IF($A73&gt;='DB_FG_243way_Regular Symbol'!E$16,"",IF(C73=0,"",IF(OR(C73=$AG$1,C73=$AH$1,C74=$AG$1,C74=$AH$1,C75=$AG$1,C75=$AH$1),0,1)))</f>
        <v/>
      </c>
      <c r="AI73" s="2" t="str">
        <f>IF($A73&gt;='DB_FG_243way_Regular Symbol'!F$16,"",IF(D73=0,"",IF(OR(D73=$AG$1,D73=$AH$1,D74=$AG$1,D74=$AH$1,D75=$AG$1,D75=$AH$1),0,1)))</f>
        <v/>
      </c>
      <c r="AJ73" s="2" t="str">
        <f>IF($A73&gt;='DB_FG_243way_Regular Symbol'!G$16,"",IF(E73=0,"",IF(OR(E73=$AG$1,E73=$AH$1,E74=$AG$1,E74=$AH$1,E75=$AG$1,E75=$AH$1),0,1)))</f>
        <v/>
      </c>
      <c r="AK73" s="128">
        <f>IF($A73&gt;='DB_FG_243way_Regular Symbol'!H$16,"",IF(F73=0,"",IF(OR(F73=$AG$1,F73=$AH$1,F74=$AG$1,F74=$AH$1,F75=$AG$1,F75=$AH$1),0,1)))</f>
        <v>0</v>
      </c>
      <c r="AM73" s="342" t="str">
        <f>IF($A73&gt;='DB_FG_243way_Regular Symbol'!D$16,"",IF(B73=0,"",IF(OR(B73=$AM$1,B73=$AN$1,B74=$AM$1,B74=$AN$1,B75=$AM$1,B75=$AN$1),0,1)))</f>
        <v/>
      </c>
      <c r="AN73" s="2" t="str">
        <f>IF($A73&gt;='DB_FG_243way_Regular Symbol'!E$16,"",IF(C73=0,"",IF(OR(C73=$AM$1,C73=$AN$1,C74=$AM$1,C74=$AN$1,C75=$AM$1,C75=$AN$1),0,1)))</f>
        <v/>
      </c>
      <c r="AO73" s="2" t="str">
        <f>IF($A73&gt;='DB_FG_243way_Regular Symbol'!F$16,"",IF(D73=0,"",IF(OR(D73=$AM$1,D73=$AN$1,D74=$AM$1,D74=$AN$1,D75=$AM$1,D75=$AN$1),0,1)))</f>
        <v/>
      </c>
      <c r="AP73" s="2" t="str">
        <f>IF($A73&gt;='DB_FG_243way_Regular Symbol'!G$16,"",IF(E73=0,"",IF(OR(E73=$AM$1,E73=$AN$1,E74=$AM$1,E74=$AN$1,E75=$AM$1,E75=$AN$1),0,1)))</f>
        <v/>
      </c>
      <c r="AQ73" s="128">
        <f>IF($A73&gt;='DB_FG_243way_Regular Symbol'!H$16,"",IF(F73=0,"",IF(OR(F73=$AM$1,F73=$AN$1,F74=$AM$1,F74=$AN$1,F75=$AM$1,F75=$AN$1),0,1)))</f>
        <v>1</v>
      </c>
      <c r="AS73" s="342" t="str">
        <f>IF($A73&gt;='DB_FG_243way_Regular Symbol'!D$16,"",IF(B73=0,"",IF(OR(B73=$AM$1,B73=$AT$1,B74=$AM$1,B74=$AT$1,B75=$AM$1,B75=$AT$1),0,1)))</f>
        <v/>
      </c>
      <c r="AT73" s="2" t="str">
        <f>IF($A73&gt;='DB_FG_243way_Regular Symbol'!E$16,"",IF(C73=0,"",IF(OR(C73=$AM$1,C73=$AT$1,C74=$AM$1,C74=$AT$1,C75=$AM$1,C75=$AT$1),0,1)))</f>
        <v/>
      </c>
      <c r="AU73" s="2" t="str">
        <f>IF($A73&gt;='DB_FG_243way_Regular Symbol'!F$16,"",IF(D73=0,"",IF(OR(D73=$AM$1,D73=$AT$1,D74=$AM$1,D74=$AT$1,D75=$AM$1,D75=$AT$1),0,1)))</f>
        <v/>
      </c>
      <c r="AV73" s="2" t="str">
        <f>IF($A73&gt;='DB_FG_243way_Regular Symbol'!G$16,"",IF(E73=0,"",IF(OR(E73=$AM$1,E73=$AT$1,E74=$AM$1,E74=$AT$1,E75=$AM$1,E75=$AT$1),0,1)))</f>
        <v/>
      </c>
      <c r="AW73" s="128">
        <f>IF($A73&gt;='DB_FG_243way_Regular Symbol'!H$16,"",IF(F73=0,"",IF(OR(F73=$AM$1,F73=$AT$1,F74=$AM$1,F74=$AT$1,F75=$AM$1,F75=$AT$1),0,1)))</f>
        <v>1</v>
      </c>
      <c r="AY73" s="342" t="str">
        <f>IF($A73&gt;='DB_FG_243way_Regular Symbol'!D$16,"",IF(B73=0,"",IF(OR(B73=$AM$1,B73=$AZ$1,B74=$AM$1,B74=$AZ$1,B75=$AM$1,B75=$AZ$1),0,1)))</f>
        <v/>
      </c>
      <c r="AZ73" s="2" t="str">
        <f>IF($A73&gt;='DB_FG_243way_Regular Symbol'!E$16,"",IF(C73=0,"",IF(OR(C73=$AM$1,C73=$AZ$1,C74=$AM$1,C74=$AZ$1,C75=$AM$1,C75=$AZ$1),0,1)))</f>
        <v/>
      </c>
      <c r="BA73" s="2" t="str">
        <f>IF($A73&gt;='DB_FG_243way_Regular Symbol'!F$16,"",IF(D73=0,"",IF(OR(D73=$AM$1,D73=$AZ$1,D74=$AM$1,D74=$AZ$1,D75=$AM$1,D75=$AZ$1),0,1)))</f>
        <v/>
      </c>
      <c r="BB73" s="2" t="str">
        <f>IF($A73&gt;='DB_FG_243way_Regular Symbol'!G$16,"",IF(E73=0,"",IF(OR(E73=$AM$1,E73=$AZ$1,E74=$AM$1,E74=$AZ$1,E75=$AM$1,E75=$AZ$1),0,1)))</f>
        <v/>
      </c>
      <c r="BC73" s="128">
        <f>IF($A73&gt;='DB_FG_243way_Regular Symbol'!H$16,"",IF(F73=0,"",IF(OR(F73=$AM$1,F73=$AZ$1,F74=$AM$1,F74=$AZ$1,F75=$AM$1,F75=$AZ$1),0,1)))</f>
        <v>1</v>
      </c>
      <c r="BE73" s="342"/>
      <c r="BF73" s="2"/>
      <c r="BG73" s="2" t="str">
        <f>IF($A73&gt;='DB_FG_243way_Regular Symbol'!F$16,"",IF(D73=0,"",COUNTIF(D73:D75,$BF$1)))</f>
        <v/>
      </c>
      <c r="BH73" s="2" t="str">
        <f>IF($A73&gt;='DB_FG_243way_Regular Symbol'!G$16,"",IF(E73=0,"",COUNTIF(E73:E75,$BF$1)))</f>
        <v/>
      </c>
      <c r="BI73" s="2">
        <f>IF($A73&gt;='DB_FG_243way_Regular Symbol'!H$16,"",IF(F73=0,"",COUNTIF(F73:F75,$BF$1)))</f>
        <v>0</v>
      </c>
      <c r="BK73" s="342"/>
      <c r="BL73" s="2"/>
      <c r="BM73" s="2" t="str">
        <f>IF($A73&gt;='DB_FG_243way_Regular Symbol'!F$16,"",IF(D73=0,"",IF(OR(D73=$AM$1,D73=$BL$1,D74=$AM$1,D74=$BL$1,D75=$AM$1,D75=$BL$1),0,1)))</f>
        <v/>
      </c>
      <c r="BN73" s="2" t="str">
        <f>IF($A73&gt;='DB_FG_243way_Regular Symbol'!G$16,"",IF(E73=0,"",IF(OR(E73=$AM$1,E73=$BL$1,E74=$AM$1,E74=$BL$1,E75=$AM$1,E75=$BL$1),0,1)))</f>
        <v/>
      </c>
      <c r="BO73" s="128">
        <f>IF($A73&gt;='DB_FG_243way_Regular Symbol'!H$16,"",IF(F73=0,"",IF(OR(F73=$AM$1,F73=$BL$1,F74=$AM$1,F74=$BL$1,F75=$AM$1,F75=$BL$1),0,1)))</f>
        <v>1</v>
      </c>
      <c r="BQ73" s="2" t="str">
        <f>IF($A73&gt;='DB_FG_243way_Regular Symbol'!D$16,"",IF(B73=0,"",IF(OR(B73=$BQ$1,B73=$BR$1,B74=$BQ$1,B74=$BR$1,B75=$BQ$1,B75=$BR$1),0,1)))</f>
        <v/>
      </c>
      <c r="BR73" s="2" t="str">
        <f>IF($A73&gt;='DB_FG_243way_Regular Symbol'!E$16,"",IF(C73=0,"",IF(OR(C73=$BQ$1,C73=$BR$1,C74=$BQ$1,C74=$BR$1,C75=$BQ$1,C75=$BR$1),0,1)))</f>
        <v/>
      </c>
      <c r="BS73" s="2" t="str">
        <f>IF($A73&gt;='DB_FG_243way_Regular Symbol'!F$16,"",IF(D73=0,"",IF(OR(D73=$BQ$1,D73=$BR$1,D74=$BQ$1,D74=$BR$1,D75=$BQ$1,D75=$BR$1),0,1)))</f>
        <v/>
      </c>
      <c r="BT73" s="2" t="str">
        <f>IF($A73&gt;='DB_FG_243way_Regular Symbol'!G$16,"",IF(E73=0,"",IF(OR(E73=$BQ$1,E73=$BR$1,E74=$BQ$1,E74=$BR$1,E75=$BQ$1,E75=$BR$1),0,1)))</f>
        <v/>
      </c>
      <c r="BU73" s="2">
        <f>IF($A73&gt;='DB_FG_243way_Regular Symbol'!H$16,"",IF(F73=0,"",IF(OR(F73=$BQ$1,F73=$BR$1,F74=$BQ$1,F74=$BR$1,F75=$BQ$1,F75=$BR$1),0,1)))</f>
        <v>1</v>
      </c>
      <c r="BW73" s="2" t="str">
        <f>IF($A73&gt;='DB_FG_243way_Regular Symbol'!D$16,"",IF(B73=0,"",IF(OR(B73=$BW$1,B74=$BW$1,B75=$BW$1,B73=$BX$1,B74=$BX$1,B75=$BX$1),0,1)))</f>
        <v/>
      </c>
      <c r="BX73" s="2" t="str">
        <f>IF($A73&gt;='DB_FG_243way_Regular Symbol'!E$16,"",IF(C73=0,"",IF(OR(C73=$BW$1,C74=$BW$1,C75=$BW$1,C73=$BX$1,C74=$BX$1,C75=$BX$1),0,1)))</f>
        <v/>
      </c>
      <c r="BY73" s="2" t="str">
        <f>IF($A73&gt;='DB_FG_243way_Regular Symbol'!F$16,"",IF(D73=0,"",IF(OR(D73=$BW$1,D74=$BW$1,D75=$BW$1,D73=$BX$1,D74=$BX$1,D75=$BX$1),0,1)))</f>
        <v/>
      </c>
      <c r="BZ73" s="2" t="str">
        <f>IF($A73&gt;='DB_FG_243way_Regular Symbol'!G$16,"",IF(E73=0,"",IF(OR(E73=$BW$1,E74=$BW$1,E75=$BW$1,E73=$BX$1,E74=$BX$1,E75=$BX$1),0,1)))</f>
        <v/>
      </c>
      <c r="CA73" s="2">
        <f>IF($A73&gt;='DB_FG_243way_Regular Symbol'!H$16,"",IF(F73=0,"",IF(OR(F73=$BW$1,F74=$BW$1,F75=$BW$1,F73=$BX$1,F74=$BX$1,F75=$BX$1),0,1)))</f>
        <v>1</v>
      </c>
      <c r="CC73" s="2" t="str">
        <f>IF($A73&gt;='DB_FG_243way_Regular Symbol'!D$16,"",IF(B73=0,"",IF(OR(B73=$BW$1,B74=$BW$1,B75=$BW$1,B73=$CD$1,B74=$CD$1,B75=$CD$1),0,1)))</f>
        <v/>
      </c>
      <c r="CD73" s="2" t="str">
        <f>IF($A73&gt;='DB_FG_243way_Regular Symbol'!E$16,"",IF(C73=0,"",IF(OR(C73=$BW$1,C74=$BW$1,C75=$BW$1,C73=$CD$1,C74=$CD$1,C75=$CD$1),0,1)))</f>
        <v/>
      </c>
      <c r="CE73" s="2" t="str">
        <f>IF($A73&gt;='DB_FG_243way_Regular Symbol'!F$16,"",IF(D73=0,"",IF(OR(D73=$BW$1,D74=$BW$1,D75=$BW$1,D73=$CD$1,D74=$CD$1,D75=$CD$1),0,1)))</f>
        <v/>
      </c>
      <c r="CF73" s="2" t="str">
        <f>IF($A73&gt;='DB_FG_243way_Regular Symbol'!G$16,"",IF(E73=0,"",IF(OR(E73=$BW$1,E74=$BW$1,E75=$BW$1,E73=$CD$1,E74=$CD$1,E75=$CD$1),0,1)))</f>
        <v/>
      </c>
      <c r="CG73" s="2">
        <f>IF($A73&gt;='DB_FG_243way_Regular Symbol'!H$16,"",IF(F73=0,"",IF(OR(F73=$BW$1,F74=$BW$1,F75=$BW$1,F73=$CD$1,F74=$CD$1,F75=$CD$1),0,1)))</f>
        <v>1</v>
      </c>
      <c r="CI73" s="2" t="str">
        <f>IF($A73&gt;='DB_FG_243way_Regular Symbol'!D$16,"",IF(B73=0,"",IF(OR(B73=$BW$1,B74=$BW$1,B75=$BW$1,B73=$CJ$1,B74=$CJ$1,B75=$CJ$1),0,1)))</f>
        <v/>
      </c>
      <c r="CJ73" s="2" t="str">
        <f>IF($A73&gt;='DB_FG_243way_Regular Symbol'!E$16,"",IF(C73=0,"",IF(OR(C73=$BW$1,C74=$BW$1,C75=$BW$1,C73=$CJ$1,C74=$CJ$1,C75=$CJ$1),0,1)))</f>
        <v/>
      </c>
      <c r="CK73" s="2" t="str">
        <f>IF($A73&gt;='DB_FG_243way_Regular Symbol'!F$16,"",IF(D73=0,"",IF(OR(D73=$BW$1,D74=$BW$1,D75=$BW$1,D73=$CJ$1,D74=$CJ$1,D75=$CJ$1),0,1)))</f>
        <v/>
      </c>
      <c r="CL73" s="2" t="str">
        <f>IF($A73&gt;='DB_FG_243way_Regular Symbol'!G$16,"",IF(E73=0,"",IF(OR(E73=$BW$1,E74=$BW$1,E75=$BW$1,E73=$CJ$1,E74=$CJ$1,E75=$CJ$1),0,1)))</f>
        <v/>
      </c>
      <c r="CM73" s="2">
        <f>IF($A73&gt;='DB_FG_243way_Regular Symbol'!H$16,"",IF(F73=0,"",IF(OR(F73=$BW$1,F74=$BW$1,F75=$BW$1,F73=$CJ$1,F74=$CJ$1,F75=$CJ$1),0,1)))</f>
        <v>1</v>
      </c>
      <c r="CO73" s="2" t="str">
        <f>IF($A73&gt;='DB_FG_243way_Regular Symbol'!D$16,"",IF(B73=0,"",IF(OR(B73=$BW$1,B74=$BW$1,B75=$BW$1,B73=$CP$1,B74=$CP$1,B75=$CP$1),0,1)))</f>
        <v/>
      </c>
      <c r="CP73" s="2" t="str">
        <f>IF($A73&gt;='DB_FG_243way_Regular Symbol'!E$16,"",IF(C73=0,"",IF(OR(C73=$BW$1,C74=$BW$1,C75=$BW$1,C73=$CP$1,C74=$CP$1,C75=$CP$1),0,1)))</f>
        <v/>
      </c>
      <c r="CQ73" s="2" t="str">
        <f>IF($A73&gt;='DB_FG_243way_Regular Symbol'!F$16,"",IF(D73=0,"",IF(OR(D73=$BW$1,D74=$BW$1,D75=$BW$1,D73=$CP$1,D74=$CP$1,D75=$CP$1),0,1)))</f>
        <v/>
      </c>
      <c r="CR73" s="2" t="str">
        <f>IF($A73&gt;='DB_FG_243way_Regular Symbol'!G$16,"",IF(E73=0,"",IF(OR(E73=$BW$1,E74=$BW$1,E75=$BW$1,E73=$CP$1,E74=$CP$1,E75=$CP$1),0,1)))</f>
        <v/>
      </c>
      <c r="CS73" s="2">
        <f>IF($A73&gt;='DB_FG_243way_Regular Symbol'!H$16,"",IF(F73=0,"",IF(OR(F73=$BW$1,F74=$BW$1,F75=$BW$1,F73=$CP$1,F74=$CP$1,F75=$CP$1),0,1)))</f>
        <v>1</v>
      </c>
      <c r="CU73" s="2" t="str">
        <f>IF($A73&gt;='DB_FG_243way_Regular Symbol'!D$16,"",IF(B73=0,"",IF(OR(B73=$BW$1,B74=$BW$1,B75=$BW$1,B73=$CV$1,B74=$CV$1,B75=$CV$1),0,1)))</f>
        <v/>
      </c>
      <c r="CV73" s="2" t="str">
        <f>IF($A73&gt;='DB_FG_243way_Regular Symbol'!E$16,"",IF(C73=0,"",IF(OR(C73=$BW$1,C74=$BW$1,C75=$BW$1,C73=$CV$1,C74=$CV$1,C75=$CV$1),0,1)))</f>
        <v/>
      </c>
      <c r="CW73" s="2" t="str">
        <f>IF($A73&gt;='DB_FG_243way_Regular Symbol'!F$16,"",IF(D73=0,"",IF(OR(D73=$BW$1,D74=$BW$1,D75=$BW$1,D73=$CV$1,D74=$CV$1,D75=$CV$1),0,1)))</f>
        <v/>
      </c>
      <c r="CX73" s="2" t="str">
        <f>IF($A73&gt;='DB_FG_243way_Regular Symbol'!G$16,"",IF(E73=0,"",IF(OR(E73=$BW$1,E74=$BW$1,E75=$BW$1,E73=$CV$1,E74=$CV$1,E75=$CV$1),0,1)))</f>
        <v/>
      </c>
      <c r="CY73" s="2">
        <f>IF($A73&gt;='DB_FG_243way_Regular Symbol'!H$16,"",IF(F73=0,"",IF(OR(F73=$BW$1,F74=$BW$1,F75=$BW$1,F73=$CV$1,F74=$CV$1,F75=$CV$1),0,1)))</f>
        <v>0</v>
      </c>
    </row>
    <row r="74" spans="1:103">
      <c r="A74" s="341">
        <f>IF('DB_FG_243way_Regular Symbol'!L73="","",'DB_FG_243way_Regular Symbol'!L73)</f>
        <v>70</v>
      </c>
      <c r="B74" s="184" t="str">
        <f>IF('DB_FG_243way_Regular Symbol'!M73="",
IF($A74-'DB_FG_243way_Regular Symbol'!D$16&gt;='DB_FG_243way_RegularＸ_W()'!B$2-1,"",VLOOKUP($A74-'DB_FG_243way_Regular Symbol'!D$16,'DB_FG_243way_Regular Symbol'!$L$3:$Q$99,'DB_FG_243way_RegularＸ_W()'!B$3+1,FALSE)),
'DB_FG_243way_Regular Symbol'!M73)</f>
        <v/>
      </c>
      <c r="C74" s="184" t="str">
        <f>IF('DB_FG_243way_Regular Symbol'!N73="",
IF($A74-'DB_FG_243way_Regular Symbol'!E$16&gt;='DB_FG_243way_RegularＸ_W()'!C$2-1,"",VLOOKUP($A74-'DB_FG_243way_Regular Symbol'!E$16,'DB_FG_243way_Regular Symbol'!$L$3:$Q$99,'DB_FG_243way_RegularＸ_W()'!C$3+1,FALSE)),
'DB_FG_243way_Regular Symbol'!N73)</f>
        <v/>
      </c>
      <c r="D74" s="184" t="str">
        <f>IF('DB_FG_243way_Regular Symbol'!O73="",
IF($A74-'DB_FG_243way_Regular Symbol'!F$16&gt;='DB_FG_243way_RegularＸ_W()'!D$2-1,"",VLOOKUP($A74-'DB_FG_243way_Regular Symbol'!F$16,'DB_FG_243way_Regular Symbol'!$L$3:$Q$99,'DB_FG_243way_RegularＸ_W()'!D$3+1,FALSE)),
'DB_FG_243way_Regular Symbol'!O73)</f>
        <v/>
      </c>
      <c r="E74" s="184" t="str">
        <f>IF('DB_FG_243way_Regular Symbol'!P73="",
IF($A74-'DB_FG_243way_Regular Symbol'!G$16&gt;='DB_FG_243way_RegularＸ_W()'!E$2-1,"",VLOOKUP($A74-'DB_FG_243way_Regular Symbol'!G$16,'DB_FG_243way_Regular Symbol'!$L$3:$Q$99,'DB_FG_243way_RegularＸ_W()'!E$3+1,FALSE)),
'DB_FG_243way_Regular Symbol'!P73)</f>
        <v/>
      </c>
      <c r="F74" s="358" t="str">
        <f>IF('DB_FG_243way_Regular Symbol'!Q73="",
IF($A74-'DB_FG_243way_Regular Symbol'!H$16&gt;='DB_FG_243way_RegularＸ_W()'!F$2-1,"",VLOOKUP($A74-'DB_FG_243way_Regular Symbol'!H$16,'DB_FG_243way_Regular Symbol'!$L$3:$Q$99,'DB_FG_243way_RegularＸ_W()'!F$3+1,FALSE)),
'DB_FG_243way_Regular Symbol'!Q73)</f>
        <v>M3</v>
      </c>
      <c r="O74" s="342" t="str">
        <f>IF($A74&gt;='DB_FG_243way_Regular Symbol'!D$16,"",IF(B74=0,"",IF(OR(B74=$O$1,B74=$P$1,B75=$O$1,B75=$P$1,B76=$O$1,B76=$P$1),0,1)))</f>
        <v/>
      </c>
      <c r="P74" s="2" t="str">
        <f>IF($A74&gt;='DB_FG_243way_Regular Symbol'!E$16,"",IF(C74=0,"",IF(OR(C74=$O$1,C74=$P$1,C75=$O$1,C75=$P$1,C76=$O$1,C76=$P$1),0,1)))</f>
        <v/>
      </c>
      <c r="Q74" s="2" t="str">
        <f>IF($A74&gt;='DB_FG_243way_Regular Symbol'!F$16,"",IF(D74=0,"",IF(OR(D74=$O$1,D74=$P$1,D75=$O$1,D75=$P$1,D76=$O$1,D76=$P$1),0,1)))</f>
        <v/>
      </c>
      <c r="R74" s="2" t="str">
        <f>IF($A74&gt;='DB_FG_243way_Regular Symbol'!G$16,"",IF(E74=0,"",IF(OR(E74=$O$1,E74=$P$1,E75=$O$1,E75=$P$1,E76=$O$1,E76=$P$1),0,1)))</f>
        <v/>
      </c>
      <c r="S74" s="128">
        <f>IF($A74&gt;='DB_FG_243way_Regular Symbol'!H$16,"",IF(F74=0,"",IF(OR(F74=$O$1,F74=$P$1,F75=$O$1,F75=$P$1,F76=$O$1,F76=$P$1),0,1)))</f>
        <v>1</v>
      </c>
      <c r="U74" s="342" t="str">
        <f>IF($A74&gt;='DB_FG_243way_Regular Symbol'!D$16,"",IF(B74=0,"",IF(OR(B74=$U$1,B74=$V$1,B75=$U$1,B75=$V$1,B76=$U$1,B76=$V$1),0,1)))</f>
        <v/>
      </c>
      <c r="V74" s="2" t="str">
        <f>IF($A74&gt;='DB_FG_243way_Regular Symbol'!E$16,"",IF(C74=0,"",IF(OR(C74=$U$1,C74=$V$1,C75=$U$1,C75=$V$1,C76=$U$1,C76=$V$1),0,1)))</f>
        <v/>
      </c>
      <c r="W74" s="2" t="str">
        <f>IF($A74&gt;='DB_FG_243way_Regular Symbol'!F$16,"",IF(D74=0,"",IF(OR(D74=$U$1,D74=$V$1,D75=$U$1,D75=$V$1,D76=$U$1,D76=$V$1),0,1)))</f>
        <v/>
      </c>
      <c r="X74" s="2" t="str">
        <f>IF($A74&gt;='DB_FG_243way_Regular Symbol'!G$16,"",IF(E74=0,"",IF(OR(E74=$U$1,E74=$V$1,E75=$U$1,E75=$V$1,E76=$U$1,E76=$V$1),0,1)))</f>
        <v/>
      </c>
      <c r="Y74" s="128">
        <f>IF($A74&gt;='DB_FG_243way_Regular Symbol'!H$16,"",IF(F74=0,"",IF(OR(F74=$U$1,F74=$V$1,F75=$U$1,F75=$V$1,F76=$U$1,F76=$V$1),0,1)))</f>
        <v>1</v>
      </c>
      <c r="AA74" s="342" t="str">
        <f>IF($A74&gt;='DB_FG_243way_Regular Symbol'!D$16,"",IF(B74=0,"",IF(OR(B74=$AA$1,B74=$AB$1,B75=$AA$1,B75=$AB$1,B76=$AA$1,,B76=$AB$1),0,1)))</f>
        <v/>
      </c>
      <c r="AB74" s="2" t="str">
        <f>IF($A74&gt;='DB_FG_243way_Regular Symbol'!E$16,"",IF(C74=0,"",IF(OR(C74=$AA$1,C74=$AB$1,C75=$AA$1,C75=$AB$1,C76=$AA$1,,C76=$AB$1),0,1)))</f>
        <v/>
      </c>
      <c r="AC74" s="2" t="str">
        <f>IF($A74&gt;='DB_FG_243way_Regular Symbol'!F$16,"",IF(D74=0,"",IF(OR(D74=$AA$1,D74=$AB$1,D75=$AA$1,D75=$AB$1,D76=$AA$1,,D76=$AB$1),0,1)))</f>
        <v/>
      </c>
      <c r="AD74" s="2" t="str">
        <f>IF($A74&gt;='DB_FG_243way_Regular Symbol'!G$16,"",IF(E74=0,"",IF(OR(E74=$AA$1,E74=$AB$1,E75=$AA$1,E75=$AB$1,E76=$AA$1,,E76=$AB$1),0,1)))</f>
        <v/>
      </c>
      <c r="AE74" s="128">
        <f>IF($A74&gt;='DB_FG_243way_Regular Symbol'!H$16,"",IF(F74=0,"",IF(OR(F74=$AA$1,F74=$AB$1,F75=$AA$1,F75=$AB$1,F76=$AA$1,,F76=$AB$1),0,1)))</f>
        <v>0</v>
      </c>
      <c r="AG74" s="342" t="str">
        <f>IF($A74&gt;='DB_FG_243way_Regular Symbol'!D$16,"",IF(B74=0,"",IF(OR(B74=$AG$1,B74=$AH$1,B75=$AG$1,B75=$AH$1,B76=$AG$1,B76=$AH$1),0,1)))</f>
        <v/>
      </c>
      <c r="AH74" s="2" t="str">
        <f>IF($A74&gt;='DB_FG_243way_Regular Symbol'!E$16,"",IF(C74=0,"",IF(OR(C74=$AG$1,C74=$AH$1,C75=$AG$1,C75=$AH$1,C76=$AG$1,C76=$AH$1),0,1)))</f>
        <v/>
      </c>
      <c r="AI74" s="2" t="str">
        <f>IF($A74&gt;='DB_FG_243way_Regular Symbol'!F$16,"",IF(D74=0,"",IF(OR(D74=$AG$1,D74=$AH$1,D75=$AG$1,D75=$AH$1,D76=$AG$1,D76=$AH$1),0,1)))</f>
        <v/>
      </c>
      <c r="AJ74" s="2" t="str">
        <f>IF($A74&gt;='DB_FG_243way_Regular Symbol'!G$16,"",IF(E74=0,"",IF(OR(E74=$AG$1,E74=$AH$1,E75=$AG$1,E75=$AH$1,E76=$AG$1,E76=$AH$1),0,1)))</f>
        <v/>
      </c>
      <c r="AK74" s="128">
        <f>IF($A74&gt;='DB_FG_243way_Regular Symbol'!H$16,"",IF(F74=0,"",IF(OR(F74=$AG$1,F74=$AH$1,F75=$AG$1,F75=$AH$1,F76=$AG$1,F76=$AH$1),0,1)))</f>
        <v>0</v>
      </c>
      <c r="AM74" s="342" t="str">
        <f>IF($A74&gt;='DB_FG_243way_Regular Symbol'!D$16,"",IF(B74=0,"",IF(OR(B74=$AM$1,B74=$AN$1,B75=$AM$1,B75=$AN$1,B76=$AM$1,B76=$AN$1),0,1)))</f>
        <v/>
      </c>
      <c r="AN74" s="2" t="str">
        <f>IF($A74&gt;='DB_FG_243way_Regular Symbol'!E$16,"",IF(C74=0,"",IF(OR(C74=$AM$1,C74=$AN$1,C75=$AM$1,C75=$AN$1,C76=$AM$1,C76=$AN$1),0,1)))</f>
        <v/>
      </c>
      <c r="AO74" s="2" t="str">
        <f>IF($A74&gt;='DB_FG_243way_Regular Symbol'!F$16,"",IF(D74=0,"",IF(OR(D74=$AM$1,D74=$AN$1,D75=$AM$1,D75=$AN$1,D76=$AM$1,D76=$AN$1),0,1)))</f>
        <v/>
      </c>
      <c r="AP74" s="2" t="str">
        <f>IF($A74&gt;='DB_FG_243way_Regular Symbol'!G$16,"",IF(E74=0,"",IF(OR(E74=$AM$1,E74=$AN$1,E75=$AM$1,E75=$AN$1,E76=$AM$1,E76=$AN$1),0,1)))</f>
        <v/>
      </c>
      <c r="AQ74" s="128">
        <f>IF($A74&gt;='DB_FG_243way_Regular Symbol'!H$16,"",IF(F74=0,"",IF(OR(F74=$AM$1,F74=$AN$1,F75=$AM$1,F75=$AN$1,F76=$AM$1,F76=$AN$1),0,1)))</f>
        <v>0</v>
      </c>
      <c r="AS74" s="342" t="str">
        <f>IF($A74&gt;='DB_FG_243way_Regular Symbol'!D$16,"",IF(B74=0,"",IF(OR(B74=$AM$1,B74=$AT$1,B75=$AM$1,B75=$AT$1,B76=$AM$1,B76=$AT$1),0,1)))</f>
        <v/>
      </c>
      <c r="AT74" s="2" t="str">
        <f>IF($A74&gt;='DB_FG_243way_Regular Symbol'!E$16,"",IF(C74=0,"",IF(OR(C74=$AM$1,C74=$AT$1,C75=$AM$1,C75=$AT$1,C76=$AM$1,C76=$AT$1),0,1)))</f>
        <v/>
      </c>
      <c r="AU74" s="2" t="str">
        <f>IF($A74&gt;='DB_FG_243way_Regular Symbol'!F$16,"",IF(D74=0,"",IF(OR(D74=$AM$1,D74=$AT$1,D75=$AM$1,D75=$AT$1,D76=$AM$1,D76=$AT$1),0,1)))</f>
        <v/>
      </c>
      <c r="AV74" s="2" t="str">
        <f>IF($A74&gt;='DB_FG_243way_Regular Symbol'!G$16,"",IF(E74=0,"",IF(OR(E74=$AM$1,E74=$AT$1,E75=$AM$1,E75=$AT$1,E76=$AM$1,E76=$AT$1),0,1)))</f>
        <v/>
      </c>
      <c r="AW74" s="128">
        <f>IF($A74&gt;='DB_FG_243way_Regular Symbol'!H$16,"",IF(F74=0,"",IF(OR(F74=$AM$1,F74=$AT$1,F75=$AM$1,F75=$AT$1,F76=$AM$1,F76=$AT$1),0,1)))</f>
        <v>1</v>
      </c>
      <c r="AY74" s="342" t="str">
        <f>IF($A74&gt;='DB_FG_243way_Regular Symbol'!D$16,"",IF(B74=0,"",IF(OR(B74=$AM$1,B74=$AZ$1,B75=$AM$1,B75=$AZ$1,B76=$AM$1,B76=$AZ$1),0,1)))</f>
        <v/>
      </c>
      <c r="AZ74" s="2" t="str">
        <f>IF($A74&gt;='DB_FG_243way_Regular Symbol'!E$16,"",IF(C74=0,"",IF(OR(C74=$AM$1,C74=$AZ$1,C75=$AM$1,C75=$AZ$1,C76=$AM$1,C76=$AZ$1),0,1)))</f>
        <v/>
      </c>
      <c r="BA74" s="2" t="str">
        <f>IF($A74&gt;='DB_FG_243way_Regular Symbol'!F$16,"",IF(D74=0,"",IF(OR(D74=$AM$1,D74=$AZ$1,D75=$AM$1,D75=$AZ$1,D76=$AM$1,D76=$AZ$1),0,1)))</f>
        <v/>
      </c>
      <c r="BB74" s="2" t="str">
        <f>IF($A74&gt;='DB_FG_243way_Regular Symbol'!G$16,"",IF(E74=0,"",IF(OR(E74=$AM$1,E74=$AZ$1,E75=$AM$1,E75=$AZ$1,E76=$AM$1,E76=$AZ$1),0,1)))</f>
        <v/>
      </c>
      <c r="BC74" s="128">
        <f>IF($A74&gt;='DB_FG_243way_Regular Symbol'!H$16,"",IF(F74=0,"",IF(OR(F74=$AM$1,F74=$AZ$1,F75=$AM$1,F75=$AZ$1,F76=$AM$1,F76=$AZ$1),0,1)))</f>
        <v>1</v>
      </c>
      <c r="BE74" s="342"/>
      <c r="BF74" s="2"/>
      <c r="BG74" s="2" t="str">
        <f>IF($A74&gt;='DB_FG_243way_Regular Symbol'!F$16,"",IF(D74=0,"",COUNTIF(D74:D76,$BF$1)))</f>
        <v/>
      </c>
      <c r="BH74" s="2" t="str">
        <f>IF($A74&gt;='DB_FG_243way_Regular Symbol'!G$16,"",IF(E74=0,"",COUNTIF(E74:E76,$BF$1)))</f>
        <v/>
      </c>
      <c r="BI74" s="2">
        <f>IF($A74&gt;='DB_FG_243way_Regular Symbol'!H$16,"",IF(F74=0,"",COUNTIF(F74:F76,$BF$1)))</f>
        <v>0</v>
      </c>
      <c r="BK74" s="342"/>
      <c r="BL74" s="2"/>
      <c r="BM74" s="2" t="str">
        <f>IF($A74&gt;='DB_FG_243way_Regular Symbol'!F$16,"",IF(D74=0,"",IF(OR(D74=$AM$1,D74=$BL$1,D75=$AM$1,D75=$BL$1,D76=$AM$1,D76=$BL$1),0,1)))</f>
        <v/>
      </c>
      <c r="BN74" s="2" t="str">
        <f>IF($A74&gt;='DB_FG_243way_Regular Symbol'!G$16,"",IF(E74=0,"",IF(OR(E74=$AM$1,E74=$BL$1,E75=$AM$1,E75=$BL$1,E76=$AM$1,E76=$BL$1),0,1)))</f>
        <v/>
      </c>
      <c r="BO74" s="128">
        <f>IF($A74&gt;='DB_FG_243way_Regular Symbol'!H$16,"",IF(F74=0,"",IF(OR(F74=$AM$1,F74=$BL$1,F75=$AM$1,F75=$BL$1,F76=$AM$1,F76=$BL$1),0,1)))</f>
        <v>1</v>
      </c>
      <c r="BQ74" s="2" t="str">
        <f>IF($A74&gt;='DB_FG_243way_Regular Symbol'!D$16,"",IF(B74=0,"",IF(OR(B74=$BQ$1,B74=$BR$1,B75=$BQ$1,B75=$BR$1,B76=$BQ$1,B76=$BR$1),0,1)))</f>
        <v/>
      </c>
      <c r="BR74" s="2" t="str">
        <f>IF($A74&gt;='DB_FG_243way_Regular Symbol'!E$16,"",IF(C74=0,"",IF(OR(C74=$BQ$1,C74=$BR$1,C75=$BQ$1,C75=$BR$1,C76=$BQ$1,C76=$BR$1),0,1)))</f>
        <v/>
      </c>
      <c r="BS74" s="2" t="str">
        <f>IF($A74&gt;='DB_FG_243way_Regular Symbol'!F$16,"",IF(D74=0,"",IF(OR(D74=$BQ$1,D74=$BR$1,D75=$BQ$1,D75=$BR$1,D76=$BQ$1,D76=$BR$1),0,1)))</f>
        <v/>
      </c>
      <c r="BT74" s="2" t="str">
        <f>IF($A74&gt;='DB_FG_243way_Regular Symbol'!G$16,"",IF(E74=0,"",IF(OR(E74=$BQ$1,E74=$BR$1,E75=$BQ$1,E75=$BR$1,E76=$BQ$1,E76=$BR$1),0,1)))</f>
        <v/>
      </c>
      <c r="BU74" s="2">
        <f>IF($A74&gt;='DB_FG_243way_Regular Symbol'!H$16,"",IF(F74=0,"",IF(OR(F74=$BQ$1,F74=$BR$1,F75=$BQ$1,F75=$BR$1,F76=$BQ$1,F76=$BR$1),0,1)))</f>
        <v>1</v>
      </c>
      <c r="BW74" s="2" t="str">
        <f>IF($A74&gt;='DB_FG_243way_Regular Symbol'!D$16,"",IF(B74=0,"",IF(OR(B74=$BW$1,B75=$BW$1,B76=$BW$1,B74=$BX$1,B75=$BX$1,B76=$BX$1),0,1)))</f>
        <v/>
      </c>
      <c r="BX74" s="2" t="str">
        <f>IF($A74&gt;='DB_FG_243way_Regular Symbol'!E$16,"",IF(C74=0,"",IF(OR(C74=$BW$1,C75=$BW$1,C76=$BW$1,C74=$BX$1,C75=$BX$1,C76=$BX$1),0,1)))</f>
        <v/>
      </c>
      <c r="BY74" s="2" t="str">
        <f>IF($A74&gt;='DB_FG_243way_Regular Symbol'!F$16,"",IF(D74=0,"",IF(OR(D74=$BW$1,D75=$BW$1,D76=$BW$1,D74=$BX$1,D75=$BX$1,D76=$BX$1),0,1)))</f>
        <v/>
      </c>
      <c r="BZ74" s="2" t="str">
        <f>IF($A74&gt;='DB_FG_243way_Regular Symbol'!G$16,"",IF(E74=0,"",IF(OR(E74=$BW$1,E75=$BW$1,E76=$BW$1,E74=$BX$1,E75=$BX$1,E76=$BX$1),0,1)))</f>
        <v/>
      </c>
      <c r="CA74" s="2">
        <f>IF($A74&gt;='DB_FG_243way_Regular Symbol'!H$16,"",IF(F74=0,"",IF(OR(F74=$BW$1,F75=$BW$1,F76=$BW$1,F74=$BX$1,F75=$BX$1,F76=$BX$1),0,1)))</f>
        <v>1</v>
      </c>
      <c r="CC74" s="2" t="str">
        <f>IF($A74&gt;='DB_FG_243way_Regular Symbol'!D$16,"",IF(B74=0,"",IF(OR(B74=$BW$1,B75=$BW$1,B76=$BW$1,B74=$CD$1,B75=$CD$1,B76=$CD$1),0,1)))</f>
        <v/>
      </c>
      <c r="CD74" s="2" t="str">
        <f>IF($A74&gt;='DB_FG_243way_Regular Symbol'!E$16,"",IF(C74=0,"",IF(OR(C74=$BW$1,C75=$BW$1,C76=$BW$1,C74=$CD$1,C75=$CD$1,C76=$CD$1),0,1)))</f>
        <v/>
      </c>
      <c r="CE74" s="2" t="str">
        <f>IF($A74&gt;='DB_FG_243way_Regular Symbol'!F$16,"",IF(D74=0,"",IF(OR(D74=$BW$1,D75=$BW$1,D76=$BW$1,D74=$CD$1,D75=$CD$1,D76=$CD$1),0,1)))</f>
        <v/>
      </c>
      <c r="CF74" s="2" t="str">
        <f>IF($A74&gt;='DB_FG_243way_Regular Symbol'!G$16,"",IF(E74=0,"",IF(OR(E74=$BW$1,E75=$BW$1,E76=$BW$1,E74=$CD$1,E75=$CD$1,E76=$CD$1),0,1)))</f>
        <v/>
      </c>
      <c r="CG74" s="2">
        <f>IF($A74&gt;='DB_FG_243way_Regular Symbol'!H$16,"",IF(F74=0,"",IF(OR(F74=$BW$1,F75=$BW$1,F76=$BW$1,F74=$CD$1,F75=$CD$1,F76=$CD$1),0,1)))</f>
        <v>1</v>
      </c>
      <c r="CI74" s="2" t="str">
        <f>IF($A74&gt;='DB_FG_243way_Regular Symbol'!D$16,"",IF(B74=0,"",IF(OR(B74=$BW$1,B75=$BW$1,B76=$BW$1,B74=$CJ$1,B75=$CJ$1,B76=$CJ$1),0,1)))</f>
        <v/>
      </c>
      <c r="CJ74" s="2" t="str">
        <f>IF($A74&gt;='DB_FG_243way_Regular Symbol'!E$16,"",IF(C74=0,"",IF(OR(C74=$BW$1,C75=$BW$1,C76=$BW$1,C74=$CJ$1,C75=$CJ$1,C76=$CJ$1),0,1)))</f>
        <v/>
      </c>
      <c r="CK74" s="2" t="str">
        <f>IF($A74&gt;='DB_FG_243way_Regular Symbol'!F$16,"",IF(D74=0,"",IF(OR(D74=$BW$1,D75=$BW$1,D76=$BW$1,D74=$CJ$1,D75=$CJ$1,D76=$CJ$1),0,1)))</f>
        <v/>
      </c>
      <c r="CL74" s="2" t="str">
        <f>IF($A74&gt;='DB_FG_243way_Regular Symbol'!G$16,"",IF(E74=0,"",IF(OR(E74=$BW$1,E75=$BW$1,E76=$BW$1,E74=$CJ$1,E75=$CJ$1,E76=$CJ$1),0,1)))</f>
        <v/>
      </c>
      <c r="CM74" s="2">
        <f>IF($A74&gt;='DB_FG_243way_Regular Symbol'!H$16,"",IF(F74=0,"",IF(OR(F74=$BW$1,F75=$BW$1,F76=$BW$1,F74=$CJ$1,F75=$CJ$1,F76=$CJ$1),0,1)))</f>
        <v>1</v>
      </c>
      <c r="CO74" s="2" t="str">
        <f>IF($A74&gt;='DB_FG_243way_Regular Symbol'!D$16,"",IF(B74=0,"",IF(OR(B74=$BW$1,B75=$BW$1,B76=$BW$1,B74=$CP$1,B75=$CP$1,B76=$CP$1),0,1)))</f>
        <v/>
      </c>
      <c r="CP74" s="2" t="str">
        <f>IF($A74&gt;='DB_FG_243way_Regular Symbol'!E$16,"",IF(C74=0,"",IF(OR(C74=$BW$1,C75=$BW$1,C76=$BW$1,C74=$CP$1,C75=$CP$1,C76=$CP$1),0,1)))</f>
        <v/>
      </c>
      <c r="CQ74" s="2" t="str">
        <f>IF($A74&gt;='DB_FG_243way_Regular Symbol'!F$16,"",IF(D74=0,"",IF(OR(D74=$BW$1,D75=$BW$1,D76=$BW$1,D74=$CP$1,D75=$CP$1,D76=$CP$1),0,1)))</f>
        <v/>
      </c>
      <c r="CR74" s="2" t="str">
        <f>IF($A74&gt;='DB_FG_243way_Regular Symbol'!G$16,"",IF(E74=0,"",IF(OR(E74=$BW$1,E75=$BW$1,E76=$BW$1,E74=$CP$1,E75=$CP$1,E76=$CP$1),0,1)))</f>
        <v/>
      </c>
      <c r="CS74" s="2">
        <f>IF($A74&gt;='DB_FG_243way_Regular Symbol'!H$16,"",IF(F74=0,"",IF(OR(F74=$BW$1,F75=$BW$1,F76=$BW$1,F74=$CP$1,F75=$CP$1,F76=$CP$1),0,1)))</f>
        <v>1</v>
      </c>
      <c r="CU74" s="2" t="str">
        <f>IF($A74&gt;='DB_FG_243way_Regular Symbol'!D$16,"",IF(B74=0,"",IF(OR(B74=$BW$1,B75=$BW$1,B76=$BW$1,B74=$CV$1,B75=$CV$1,B76=$CV$1),0,1)))</f>
        <v/>
      </c>
      <c r="CV74" s="2" t="str">
        <f>IF($A74&gt;='DB_FG_243way_Regular Symbol'!E$16,"",IF(C74=0,"",IF(OR(C74=$BW$1,C75=$BW$1,C76=$BW$1,C74=$CV$1,C75=$CV$1,C76=$CV$1),0,1)))</f>
        <v/>
      </c>
      <c r="CW74" s="2" t="str">
        <f>IF($A74&gt;='DB_FG_243way_Regular Symbol'!F$16,"",IF(D74=0,"",IF(OR(D74=$BW$1,D75=$BW$1,D76=$BW$1,D74=$CV$1,D75=$CV$1,D76=$CV$1),0,1)))</f>
        <v/>
      </c>
      <c r="CX74" s="2" t="str">
        <f>IF($A74&gt;='DB_FG_243way_Regular Symbol'!G$16,"",IF(E74=0,"",IF(OR(E74=$BW$1,E75=$BW$1,E76=$BW$1,E74=$CV$1,E75=$CV$1,E76=$CV$1),0,1)))</f>
        <v/>
      </c>
      <c r="CY74" s="2">
        <f>IF($A74&gt;='DB_FG_243way_Regular Symbol'!H$16,"",IF(F74=0,"",IF(OR(F74=$BW$1,F75=$BW$1,F76=$BW$1,F74=$CV$1,F75=$CV$1,F76=$CV$1),0,1)))</f>
        <v>1</v>
      </c>
    </row>
    <row r="75" spans="1:103">
      <c r="A75" s="341">
        <f>IF('DB_FG_243way_Regular Symbol'!L74="","",'DB_FG_243way_Regular Symbol'!L74)</f>
        <v>71</v>
      </c>
      <c r="B75" s="184" t="str">
        <f>IF('DB_FG_243way_Regular Symbol'!M74="",
IF($A75-'DB_FG_243way_Regular Symbol'!D$16&gt;='DB_FG_243way_RegularＸ_W()'!B$2-1,"",VLOOKUP($A75-'DB_FG_243way_Regular Symbol'!D$16,'DB_FG_243way_Regular Symbol'!$L$3:$Q$99,'DB_FG_243way_RegularＸ_W()'!B$3+1,FALSE)),
'DB_FG_243way_Regular Symbol'!M74)</f>
        <v/>
      </c>
      <c r="C75" s="184" t="str">
        <f>IF('DB_FG_243way_Regular Symbol'!N74="",
IF($A75-'DB_FG_243way_Regular Symbol'!E$16&gt;='DB_FG_243way_RegularＸ_W()'!C$2-1,"",VLOOKUP($A75-'DB_FG_243way_Regular Symbol'!E$16,'DB_FG_243way_Regular Symbol'!$L$3:$Q$99,'DB_FG_243way_RegularＸ_W()'!C$3+1,FALSE)),
'DB_FG_243way_Regular Symbol'!N74)</f>
        <v/>
      </c>
      <c r="D75" s="184" t="str">
        <f>IF('DB_FG_243way_Regular Symbol'!O74="",
IF($A75-'DB_FG_243way_Regular Symbol'!F$16&gt;='DB_FG_243way_RegularＸ_W()'!D$2-1,"",VLOOKUP($A75-'DB_FG_243way_Regular Symbol'!F$16,'DB_FG_243way_Regular Symbol'!$L$3:$Q$99,'DB_FG_243way_RegularＸ_W()'!D$3+1,FALSE)),
'DB_FG_243way_Regular Symbol'!O74)</f>
        <v/>
      </c>
      <c r="E75" s="184" t="str">
        <f>IF('DB_FG_243way_Regular Symbol'!P74="",
IF($A75-'DB_FG_243way_Regular Symbol'!G$16&gt;='DB_FG_243way_RegularＸ_W()'!E$2-1,"",VLOOKUP($A75-'DB_FG_243way_Regular Symbol'!G$16,'DB_FG_243way_Regular Symbol'!$L$3:$Q$99,'DB_FG_243way_RegularＸ_W()'!E$3+1,FALSE)),
'DB_FG_243way_Regular Symbol'!P74)</f>
        <v/>
      </c>
      <c r="F75" s="358" t="str">
        <f>IF('DB_FG_243way_Regular Symbol'!Q74="",
IF($A75-'DB_FG_243way_Regular Symbol'!H$16&gt;='DB_FG_243way_RegularＸ_W()'!F$2-1,"",VLOOKUP($A75-'DB_FG_243way_Regular Symbol'!H$16,'DB_FG_243way_Regular Symbol'!$L$3:$Q$99,'DB_FG_243way_RegularＸ_W()'!F$3+1,FALSE)),
'DB_FG_243way_Regular Symbol'!Q74)</f>
        <v>M4</v>
      </c>
      <c r="O75" s="342" t="str">
        <f>IF($A75&gt;='DB_FG_243way_Regular Symbol'!D$16,"",IF(B75=0,"",IF(OR(B75=$O$1,B75=$P$1,B76=$O$1,B76=$P$1,B77=$O$1,B77=$P$1),0,1)))</f>
        <v/>
      </c>
      <c r="P75" s="2" t="str">
        <f>IF($A75&gt;='DB_FG_243way_Regular Symbol'!E$16,"",IF(C75=0,"",IF(OR(C75=$O$1,C75=$P$1,C76=$O$1,C76=$P$1,C77=$O$1,C77=$P$1),0,1)))</f>
        <v/>
      </c>
      <c r="Q75" s="2" t="str">
        <f>IF($A75&gt;='DB_FG_243way_Regular Symbol'!F$16,"",IF(D75=0,"",IF(OR(D75=$O$1,D75=$P$1,D76=$O$1,D76=$P$1,D77=$O$1,D77=$P$1),0,1)))</f>
        <v/>
      </c>
      <c r="R75" s="2" t="str">
        <f>IF($A75&gt;='DB_FG_243way_Regular Symbol'!G$16,"",IF(E75=0,"",IF(OR(E75=$O$1,E75=$P$1,E76=$O$1,E76=$P$1,E77=$O$1,E77=$P$1),0,1)))</f>
        <v/>
      </c>
      <c r="S75" s="128">
        <f>IF($A75&gt;='DB_FG_243way_Regular Symbol'!H$16,"",IF(F75=0,"",IF(OR(F75=$O$1,F75=$P$1,F76=$O$1,F76=$P$1,F77=$O$1,F77=$P$1),0,1)))</f>
        <v>1</v>
      </c>
      <c r="U75" s="342" t="str">
        <f>IF($A75&gt;='DB_FG_243way_Regular Symbol'!D$16,"",IF(B75=0,"",IF(OR(B75=$U$1,B75=$V$1,B76=$U$1,B76=$V$1,B77=$U$1,B77=$V$1),0,1)))</f>
        <v/>
      </c>
      <c r="V75" s="2" t="str">
        <f>IF($A75&gt;='DB_FG_243way_Regular Symbol'!E$16,"",IF(C75=0,"",IF(OR(C75=$U$1,C75=$V$1,C76=$U$1,C76=$V$1,C77=$U$1,C77=$V$1),0,1)))</f>
        <v/>
      </c>
      <c r="W75" s="2" t="str">
        <f>IF($A75&gt;='DB_FG_243way_Regular Symbol'!F$16,"",IF(D75=0,"",IF(OR(D75=$U$1,D75=$V$1,D76=$U$1,D76=$V$1,D77=$U$1,D77=$V$1),0,1)))</f>
        <v/>
      </c>
      <c r="X75" s="2" t="str">
        <f>IF($A75&gt;='DB_FG_243way_Regular Symbol'!G$16,"",IF(E75=0,"",IF(OR(E75=$U$1,E75=$V$1,E76=$U$1,E76=$V$1,E77=$U$1,E77=$V$1),0,1)))</f>
        <v/>
      </c>
      <c r="Y75" s="128">
        <f>IF($A75&gt;='DB_FG_243way_Regular Symbol'!H$16,"",IF(F75=0,"",IF(OR(F75=$U$1,F75=$V$1,F76=$U$1,F76=$V$1,F77=$U$1,F77=$V$1),0,1)))</f>
        <v>1</v>
      </c>
      <c r="AA75" s="342" t="str">
        <f>IF($A75&gt;='DB_FG_243way_Regular Symbol'!D$16,"",IF(B75=0,"",IF(OR(B75=$AA$1,B75=$AB$1,B76=$AA$1,B76=$AB$1,B77=$AA$1,,B77=$AB$1),0,1)))</f>
        <v/>
      </c>
      <c r="AB75" s="2" t="str">
        <f>IF($A75&gt;='DB_FG_243way_Regular Symbol'!E$16,"",IF(C75=0,"",IF(OR(C75=$AA$1,C75=$AB$1,C76=$AA$1,C76=$AB$1,C77=$AA$1,,C77=$AB$1),0,1)))</f>
        <v/>
      </c>
      <c r="AC75" s="2" t="str">
        <f>IF($A75&gt;='DB_FG_243way_Regular Symbol'!F$16,"",IF(D75=0,"",IF(OR(D75=$AA$1,D75=$AB$1,D76=$AA$1,D76=$AB$1,D77=$AA$1,,D77=$AB$1),0,1)))</f>
        <v/>
      </c>
      <c r="AD75" s="2" t="str">
        <f>IF($A75&gt;='DB_FG_243way_Regular Symbol'!G$16,"",IF(E75=0,"",IF(OR(E75=$AA$1,E75=$AB$1,E76=$AA$1,E76=$AB$1,E77=$AA$1,,E77=$AB$1),0,1)))</f>
        <v/>
      </c>
      <c r="AE75" s="128">
        <f>IF($A75&gt;='DB_FG_243way_Regular Symbol'!H$16,"",IF(F75=0,"",IF(OR(F75=$AA$1,F75=$AB$1,F76=$AA$1,F76=$AB$1,F77=$AA$1,,F77=$AB$1),0,1)))</f>
        <v>1</v>
      </c>
      <c r="AG75" s="342" t="str">
        <f>IF($A75&gt;='DB_FG_243way_Regular Symbol'!D$16,"",IF(B75=0,"",IF(OR(B75=$AG$1,B75=$AH$1,B76=$AG$1,B76=$AH$1,B77=$AG$1,B77=$AH$1),0,1)))</f>
        <v/>
      </c>
      <c r="AH75" s="2" t="str">
        <f>IF($A75&gt;='DB_FG_243way_Regular Symbol'!E$16,"",IF(C75=0,"",IF(OR(C75=$AG$1,C75=$AH$1,C76=$AG$1,C76=$AH$1,C77=$AG$1,C77=$AH$1),0,1)))</f>
        <v/>
      </c>
      <c r="AI75" s="2" t="str">
        <f>IF($A75&gt;='DB_FG_243way_Regular Symbol'!F$16,"",IF(D75=0,"",IF(OR(D75=$AG$1,D75=$AH$1,D76=$AG$1,D76=$AH$1,D77=$AG$1,D77=$AH$1),0,1)))</f>
        <v/>
      </c>
      <c r="AJ75" s="2" t="str">
        <f>IF($A75&gt;='DB_FG_243way_Regular Symbol'!G$16,"",IF(E75=0,"",IF(OR(E75=$AG$1,E75=$AH$1,E76=$AG$1,E76=$AH$1,E77=$AG$1,E77=$AH$1),0,1)))</f>
        <v/>
      </c>
      <c r="AK75" s="128">
        <f>IF($A75&gt;='DB_FG_243way_Regular Symbol'!H$16,"",IF(F75=0,"",IF(OR(F75=$AG$1,F75=$AH$1,F76=$AG$1,F76=$AH$1,F77=$AG$1,F77=$AH$1),0,1)))</f>
        <v>0</v>
      </c>
      <c r="AM75" s="342" t="str">
        <f>IF($A75&gt;='DB_FG_243way_Regular Symbol'!D$16,"",IF(B75=0,"",IF(OR(B75=$AM$1,B75=$AN$1,B76=$AM$1,B76=$AN$1,B77=$AM$1,B77=$AN$1),0,1)))</f>
        <v/>
      </c>
      <c r="AN75" s="2" t="str">
        <f>IF($A75&gt;='DB_FG_243way_Regular Symbol'!E$16,"",IF(C75=0,"",IF(OR(C75=$AM$1,C75=$AN$1,C76=$AM$1,C76=$AN$1,C77=$AM$1,C77=$AN$1),0,1)))</f>
        <v/>
      </c>
      <c r="AO75" s="2" t="str">
        <f>IF($A75&gt;='DB_FG_243way_Regular Symbol'!F$16,"",IF(D75=0,"",IF(OR(D75=$AM$1,D75=$AN$1,D76=$AM$1,D76=$AN$1,D77=$AM$1,D77=$AN$1),0,1)))</f>
        <v/>
      </c>
      <c r="AP75" s="2" t="str">
        <f>IF($A75&gt;='DB_FG_243way_Regular Symbol'!G$16,"",IF(E75=0,"",IF(OR(E75=$AM$1,E75=$AN$1,E76=$AM$1,E76=$AN$1,E77=$AM$1,E77=$AN$1),0,1)))</f>
        <v/>
      </c>
      <c r="AQ75" s="128">
        <f>IF($A75&gt;='DB_FG_243way_Regular Symbol'!H$16,"",IF(F75=0,"",IF(OR(F75=$AM$1,F75=$AN$1,F76=$AM$1,F76=$AN$1,F77=$AM$1,F77=$AN$1),0,1)))</f>
        <v>0</v>
      </c>
      <c r="AS75" s="342" t="str">
        <f>IF($A75&gt;='DB_FG_243way_Regular Symbol'!D$16,"",IF(B75=0,"",IF(OR(B75=$AM$1,B75=$AT$1,B76=$AM$1,B76=$AT$1,B77=$AM$1,B77=$AT$1),0,1)))</f>
        <v/>
      </c>
      <c r="AT75" s="2" t="str">
        <f>IF($A75&gt;='DB_FG_243way_Regular Symbol'!E$16,"",IF(C75=0,"",IF(OR(C75=$AM$1,C75=$AT$1,C76=$AM$1,C76=$AT$1,C77=$AM$1,C77=$AT$1),0,1)))</f>
        <v/>
      </c>
      <c r="AU75" s="2" t="str">
        <f>IF($A75&gt;='DB_FG_243way_Regular Symbol'!F$16,"",IF(D75=0,"",IF(OR(D75=$AM$1,D75=$AT$1,D76=$AM$1,D76=$AT$1,D77=$AM$1,D77=$AT$1),0,1)))</f>
        <v/>
      </c>
      <c r="AV75" s="2" t="str">
        <f>IF($A75&gt;='DB_FG_243way_Regular Symbol'!G$16,"",IF(E75=0,"",IF(OR(E75=$AM$1,E75=$AT$1,E76=$AM$1,E76=$AT$1,E77=$AM$1,E77=$AT$1),0,1)))</f>
        <v/>
      </c>
      <c r="AW75" s="128">
        <f>IF($A75&gt;='DB_FG_243way_Regular Symbol'!H$16,"",IF(F75=0,"",IF(OR(F75=$AM$1,F75=$AT$1,F76=$AM$1,F76=$AT$1,F77=$AM$1,F77=$AT$1),0,1)))</f>
        <v>1</v>
      </c>
      <c r="AY75" s="342" t="str">
        <f>IF($A75&gt;='DB_FG_243way_Regular Symbol'!D$16,"",IF(B75=0,"",IF(OR(B75=$AM$1,B75=$AZ$1,B76=$AM$1,B76=$AZ$1,B77=$AM$1,B77=$AZ$1),0,1)))</f>
        <v/>
      </c>
      <c r="AZ75" s="2" t="str">
        <f>IF($A75&gt;='DB_FG_243way_Regular Symbol'!E$16,"",IF(C75=0,"",IF(OR(C75=$AM$1,C75=$AZ$1,C76=$AM$1,C76=$AZ$1,C77=$AM$1,C77=$AZ$1),0,1)))</f>
        <v/>
      </c>
      <c r="BA75" s="2" t="str">
        <f>IF($A75&gt;='DB_FG_243way_Regular Symbol'!F$16,"",IF(D75=0,"",IF(OR(D75=$AM$1,D75=$AZ$1,D76=$AM$1,D76=$AZ$1,D77=$AM$1,D77=$AZ$1),0,1)))</f>
        <v/>
      </c>
      <c r="BB75" s="2" t="str">
        <f>IF($A75&gt;='DB_FG_243way_Regular Symbol'!G$16,"",IF(E75=0,"",IF(OR(E75=$AM$1,E75=$AZ$1,E76=$AM$1,E76=$AZ$1,E77=$AM$1,E77=$AZ$1),0,1)))</f>
        <v/>
      </c>
      <c r="BC75" s="128">
        <f>IF($A75&gt;='DB_FG_243way_Regular Symbol'!H$16,"",IF(F75=0,"",IF(OR(F75=$AM$1,F75=$AZ$1,F76=$AM$1,F76=$AZ$1,F77=$AM$1,F77=$AZ$1),0,1)))</f>
        <v>1</v>
      </c>
      <c r="BE75" s="342"/>
      <c r="BF75" s="2"/>
      <c r="BG75" s="2" t="str">
        <f>IF($A75&gt;='DB_FG_243way_Regular Symbol'!F$16,"",IF(D75=0,"",COUNTIF(D75:D77,$BF$1)))</f>
        <v/>
      </c>
      <c r="BH75" s="2" t="str">
        <f>IF($A75&gt;='DB_FG_243way_Regular Symbol'!G$16,"",IF(E75=0,"",COUNTIF(E75:E77,$BF$1)))</f>
        <v/>
      </c>
      <c r="BI75" s="2">
        <f>IF($A75&gt;='DB_FG_243way_Regular Symbol'!H$16,"",IF(F75=0,"",COUNTIF(F75:F77,$BF$1)))</f>
        <v>0</v>
      </c>
      <c r="BK75" s="342"/>
      <c r="BL75" s="2"/>
      <c r="BM75" s="2" t="str">
        <f>IF($A75&gt;='DB_FG_243way_Regular Symbol'!F$16,"",IF(D75=0,"",IF(OR(D75=$AM$1,D75=$BL$1,D76=$AM$1,D76=$BL$1,D77=$AM$1,D77=$BL$1),0,1)))</f>
        <v/>
      </c>
      <c r="BN75" s="2" t="str">
        <f>IF($A75&gt;='DB_FG_243way_Regular Symbol'!G$16,"",IF(E75=0,"",IF(OR(E75=$AM$1,E75=$BL$1,E76=$AM$1,E76=$BL$1,E77=$AM$1,E77=$BL$1),0,1)))</f>
        <v/>
      </c>
      <c r="BO75" s="128">
        <f>IF($A75&gt;='DB_FG_243way_Regular Symbol'!H$16,"",IF(F75=0,"",IF(OR(F75=$AM$1,F75=$BL$1,F76=$AM$1,F76=$BL$1,F77=$AM$1,F77=$BL$1),0,1)))</f>
        <v>1</v>
      </c>
      <c r="BQ75" s="2" t="str">
        <f>IF($A75&gt;='DB_FG_243way_Regular Symbol'!D$16,"",IF(B75=0,"",IF(OR(B75=$BQ$1,B75=$BR$1,B76=$BQ$1,B76=$BR$1,B77=$BQ$1,B77=$BR$1),0,1)))</f>
        <v/>
      </c>
      <c r="BR75" s="2" t="str">
        <f>IF($A75&gt;='DB_FG_243way_Regular Symbol'!E$16,"",IF(C75=0,"",IF(OR(C75=$BQ$1,C75=$BR$1,C76=$BQ$1,C76=$BR$1,C77=$BQ$1,C77=$BR$1),0,1)))</f>
        <v/>
      </c>
      <c r="BS75" s="2" t="str">
        <f>IF($A75&gt;='DB_FG_243way_Regular Symbol'!F$16,"",IF(D75=0,"",IF(OR(D75=$BQ$1,D75=$BR$1,D76=$BQ$1,D76=$BR$1,D77=$BQ$1,D77=$BR$1),0,1)))</f>
        <v/>
      </c>
      <c r="BT75" s="2" t="str">
        <f>IF($A75&gt;='DB_FG_243way_Regular Symbol'!G$16,"",IF(E75=0,"",IF(OR(E75=$BQ$1,E75=$BR$1,E76=$BQ$1,E76=$BR$1,E77=$BQ$1,E77=$BR$1),0,1)))</f>
        <v/>
      </c>
      <c r="BU75" s="2">
        <f>IF($A75&gt;='DB_FG_243way_Regular Symbol'!H$16,"",IF(F75=0,"",IF(OR(F75=$BQ$1,F75=$BR$1,F76=$BQ$1,F76=$BR$1,F77=$BQ$1,F77=$BR$1),0,1)))</f>
        <v>1</v>
      </c>
      <c r="BW75" s="2" t="str">
        <f>IF($A75&gt;='DB_FG_243way_Regular Symbol'!D$16,"",IF(B75=0,"",IF(OR(B75=$BW$1,B76=$BW$1,B77=$BW$1,B75=$BX$1,B76=$BX$1,B77=$BX$1),0,1)))</f>
        <v/>
      </c>
      <c r="BX75" s="2" t="str">
        <f>IF($A75&gt;='DB_FG_243way_Regular Symbol'!E$16,"",IF(C75=0,"",IF(OR(C75=$BW$1,C76=$BW$1,C77=$BW$1,C75=$BX$1,C76=$BX$1,C77=$BX$1),0,1)))</f>
        <v/>
      </c>
      <c r="BY75" s="2" t="str">
        <f>IF($A75&gt;='DB_FG_243way_Regular Symbol'!F$16,"",IF(D75=0,"",IF(OR(D75=$BW$1,D76=$BW$1,D77=$BW$1,D75=$BX$1,D76=$BX$1,D77=$BX$1),0,1)))</f>
        <v/>
      </c>
      <c r="BZ75" s="2" t="str">
        <f>IF($A75&gt;='DB_FG_243way_Regular Symbol'!G$16,"",IF(E75=0,"",IF(OR(E75=$BW$1,E76=$BW$1,E77=$BW$1,E75=$BX$1,E76=$BX$1,E77=$BX$1),0,1)))</f>
        <v/>
      </c>
      <c r="CA75" s="2">
        <f>IF($A75&gt;='DB_FG_243way_Regular Symbol'!H$16,"",IF(F75=0,"",IF(OR(F75=$BW$1,F76=$BW$1,F77=$BW$1,F75=$BX$1,F76=$BX$1,F77=$BX$1),0,1)))</f>
        <v>1</v>
      </c>
      <c r="CC75" s="2" t="str">
        <f>IF($A75&gt;='DB_FG_243way_Regular Symbol'!D$16,"",IF(B75=0,"",IF(OR(B75=$BW$1,B76=$BW$1,B77=$BW$1,B75=$CD$1,B76=$CD$1,B77=$CD$1),0,1)))</f>
        <v/>
      </c>
      <c r="CD75" s="2" t="str">
        <f>IF($A75&gt;='DB_FG_243way_Regular Symbol'!E$16,"",IF(C75=0,"",IF(OR(C75=$BW$1,C76=$BW$1,C77=$BW$1,C75=$CD$1,C76=$CD$1,C77=$CD$1),0,1)))</f>
        <v/>
      </c>
      <c r="CE75" s="2" t="str">
        <f>IF($A75&gt;='DB_FG_243way_Regular Symbol'!F$16,"",IF(D75=0,"",IF(OR(D75=$BW$1,D76=$BW$1,D77=$BW$1,D75=$CD$1,D76=$CD$1,D77=$CD$1),0,1)))</f>
        <v/>
      </c>
      <c r="CF75" s="2" t="str">
        <f>IF($A75&gt;='DB_FG_243way_Regular Symbol'!G$16,"",IF(E75=0,"",IF(OR(E75=$BW$1,E76=$BW$1,E77=$BW$1,E75=$CD$1,E76=$CD$1,E77=$CD$1),0,1)))</f>
        <v/>
      </c>
      <c r="CG75" s="2">
        <f>IF($A75&gt;='DB_FG_243way_Regular Symbol'!H$16,"",IF(F75=0,"",IF(OR(F75=$BW$1,F76=$BW$1,F77=$BW$1,F75=$CD$1,F76=$CD$1,F77=$CD$1),0,1)))</f>
        <v>1</v>
      </c>
      <c r="CI75" s="2" t="str">
        <f>IF($A75&gt;='DB_FG_243way_Regular Symbol'!D$16,"",IF(B75=0,"",IF(OR(B75=$BW$1,B76=$BW$1,B77=$BW$1,B75=$CJ$1,B76=$CJ$1,B77=$CJ$1),0,1)))</f>
        <v/>
      </c>
      <c r="CJ75" s="2" t="str">
        <f>IF($A75&gt;='DB_FG_243way_Regular Symbol'!E$16,"",IF(C75=0,"",IF(OR(C75=$BW$1,C76=$BW$1,C77=$BW$1,C75=$CJ$1,C76=$CJ$1,C77=$CJ$1),0,1)))</f>
        <v/>
      </c>
      <c r="CK75" s="2" t="str">
        <f>IF($A75&gt;='DB_FG_243way_Regular Symbol'!F$16,"",IF(D75=0,"",IF(OR(D75=$BW$1,D76=$BW$1,D77=$BW$1,D75=$CJ$1,D76=$CJ$1,D77=$CJ$1),0,1)))</f>
        <v/>
      </c>
      <c r="CL75" s="2" t="str">
        <f>IF($A75&gt;='DB_FG_243way_Regular Symbol'!G$16,"",IF(E75=0,"",IF(OR(E75=$BW$1,E76=$BW$1,E77=$BW$1,E75=$CJ$1,E76=$CJ$1,E77=$CJ$1),0,1)))</f>
        <v/>
      </c>
      <c r="CM75" s="2">
        <f>IF($A75&gt;='DB_FG_243way_Regular Symbol'!H$16,"",IF(F75=0,"",IF(OR(F75=$BW$1,F76=$BW$1,F77=$BW$1,F75=$CJ$1,F76=$CJ$1,F77=$CJ$1),0,1)))</f>
        <v>1</v>
      </c>
      <c r="CO75" s="2" t="str">
        <f>IF($A75&gt;='DB_FG_243way_Regular Symbol'!D$16,"",IF(B75=0,"",IF(OR(B75=$BW$1,B76=$BW$1,B77=$BW$1,B75=$CP$1,B76=$CP$1,B77=$CP$1),0,1)))</f>
        <v/>
      </c>
      <c r="CP75" s="2" t="str">
        <f>IF($A75&gt;='DB_FG_243way_Regular Symbol'!E$16,"",IF(C75=0,"",IF(OR(C75=$BW$1,C76=$BW$1,C77=$BW$1,C75=$CP$1,C76=$CP$1,C77=$CP$1),0,1)))</f>
        <v/>
      </c>
      <c r="CQ75" s="2" t="str">
        <f>IF($A75&gt;='DB_FG_243way_Regular Symbol'!F$16,"",IF(D75=0,"",IF(OR(D75=$BW$1,D76=$BW$1,D77=$BW$1,D75=$CP$1,D76=$CP$1,D77=$CP$1),0,1)))</f>
        <v/>
      </c>
      <c r="CR75" s="2" t="str">
        <f>IF($A75&gt;='DB_FG_243way_Regular Symbol'!G$16,"",IF(E75=0,"",IF(OR(E75=$BW$1,E76=$BW$1,E77=$BW$1,E75=$CP$1,E76=$CP$1,E77=$CP$1),0,1)))</f>
        <v/>
      </c>
      <c r="CS75" s="2">
        <f>IF($A75&gt;='DB_FG_243way_Regular Symbol'!H$16,"",IF(F75=0,"",IF(OR(F75=$BW$1,F76=$BW$1,F77=$BW$1,F75=$CP$1,F76=$CP$1,F77=$CP$1),0,1)))</f>
        <v>1</v>
      </c>
      <c r="CU75" s="2" t="str">
        <f>IF($A75&gt;='DB_FG_243way_Regular Symbol'!D$16,"",IF(B75=0,"",IF(OR(B75=$BW$1,B76=$BW$1,B77=$BW$1,B75=$CV$1,B76=$CV$1,B77=$CV$1),0,1)))</f>
        <v/>
      </c>
      <c r="CV75" s="2" t="str">
        <f>IF($A75&gt;='DB_FG_243way_Regular Symbol'!E$16,"",IF(C75=0,"",IF(OR(C75=$BW$1,C76=$BW$1,C77=$BW$1,C75=$CV$1,C76=$CV$1,C77=$CV$1),0,1)))</f>
        <v/>
      </c>
      <c r="CW75" s="2" t="str">
        <f>IF($A75&gt;='DB_FG_243way_Regular Symbol'!F$16,"",IF(D75=0,"",IF(OR(D75=$BW$1,D76=$BW$1,D77=$BW$1,D75=$CV$1,D76=$CV$1,D77=$CV$1),0,1)))</f>
        <v/>
      </c>
      <c r="CX75" s="2" t="str">
        <f>IF($A75&gt;='DB_FG_243way_Regular Symbol'!G$16,"",IF(E75=0,"",IF(OR(E75=$BW$1,E76=$BW$1,E77=$BW$1,E75=$CV$1,E76=$CV$1,E77=$CV$1),0,1)))</f>
        <v/>
      </c>
      <c r="CY75" s="2">
        <f>IF($A75&gt;='DB_FG_243way_Regular Symbol'!H$16,"",IF(F75=0,"",IF(OR(F75=$BW$1,F76=$BW$1,F77=$BW$1,F75=$CV$1,F76=$CV$1,F77=$CV$1),0,1)))</f>
        <v>1</v>
      </c>
    </row>
    <row r="76" spans="1:103">
      <c r="A76" s="341">
        <f>IF('DB_FG_243way_Regular Symbol'!L75="","",'DB_FG_243way_Regular Symbol'!L75)</f>
        <v>72</v>
      </c>
      <c r="B76" s="184" t="str">
        <f>IF('DB_FG_243way_Regular Symbol'!M75="",
IF($A76-'DB_FG_243way_Regular Symbol'!D$16&gt;='DB_FG_243way_RegularＸ_W()'!B$2-1,"",VLOOKUP($A76-'DB_FG_243way_Regular Symbol'!D$16,'DB_FG_243way_Regular Symbol'!$L$3:$Q$99,'DB_FG_243way_RegularＸ_W()'!B$3+1,FALSE)),
'DB_FG_243way_Regular Symbol'!M75)</f>
        <v/>
      </c>
      <c r="C76" s="184" t="str">
        <f>IF('DB_FG_243way_Regular Symbol'!N75="",
IF($A76-'DB_FG_243way_Regular Symbol'!E$16&gt;='DB_FG_243way_RegularＸ_W()'!C$2-1,"",VLOOKUP($A76-'DB_FG_243way_Regular Symbol'!E$16,'DB_FG_243way_Regular Symbol'!$L$3:$Q$99,'DB_FG_243way_RegularＸ_W()'!C$3+1,FALSE)),
'DB_FG_243way_Regular Symbol'!N75)</f>
        <v/>
      </c>
      <c r="D76" s="184" t="str">
        <f>IF('DB_FG_243way_Regular Symbol'!O75="",
IF($A76-'DB_FG_243way_Regular Symbol'!F$16&gt;='DB_FG_243way_RegularＸ_W()'!D$2-1,"",VLOOKUP($A76-'DB_FG_243way_Regular Symbol'!F$16,'DB_FG_243way_Regular Symbol'!$L$3:$Q$99,'DB_FG_243way_RegularＸ_W()'!D$3+1,FALSE)),
'DB_FG_243way_Regular Symbol'!O75)</f>
        <v/>
      </c>
      <c r="E76" s="184" t="str">
        <f>IF('DB_FG_243way_Regular Symbol'!P75="",
IF($A76-'DB_FG_243way_Regular Symbol'!G$16&gt;='DB_FG_243way_RegularＸ_W()'!E$2-1,"",VLOOKUP($A76-'DB_FG_243way_Regular Symbol'!G$16,'DB_FG_243way_Regular Symbol'!$L$3:$Q$99,'DB_FG_243way_RegularＸ_W()'!E$3+1,FALSE)),
'DB_FG_243way_Regular Symbol'!P75)</f>
        <v/>
      </c>
      <c r="F76" s="358" t="str">
        <f>IF('DB_FG_243way_Regular Symbol'!Q75="",
IF($A76-'DB_FG_243way_Regular Symbol'!H$16&gt;='DB_FG_243way_RegularＸ_W()'!F$2-1,"",VLOOKUP($A76-'DB_FG_243way_Regular Symbol'!H$16,'DB_FG_243way_Regular Symbol'!$L$3:$Q$99,'DB_FG_243way_RegularＸ_W()'!F$3+1,FALSE)),
'DB_FG_243way_Regular Symbol'!Q75)</f>
        <v>M5</v>
      </c>
      <c r="O76" s="342" t="str">
        <f>IF($A76&gt;='DB_FG_243way_Regular Symbol'!D$16,"",IF(B76=0,"",IF(OR(B76=$O$1,B76=$P$1,B77=$O$1,B77=$P$1,B78=$O$1,B78=$P$1),0,1)))</f>
        <v/>
      </c>
      <c r="P76" s="2" t="str">
        <f>IF($A76&gt;='DB_FG_243way_Regular Symbol'!E$16,"",IF(C76=0,"",IF(OR(C76=$O$1,C76=$P$1,C77=$O$1,C77=$P$1,C78=$O$1,C78=$P$1),0,1)))</f>
        <v/>
      </c>
      <c r="Q76" s="2" t="str">
        <f>IF($A76&gt;='DB_FG_243way_Regular Symbol'!F$16,"",IF(D76=0,"",IF(OR(D76=$O$1,D76=$P$1,D77=$O$1,D77=$P$1,D78=$O$1,D78=$P$1),0,1)))</f>
        <v/>
      </c>
      <c r="R76" s="2" t="str">
        <f>IF($A76&gt;='DB_FG_243way_Regular Symbol'!G$16,"",IF(E76=0,"",IF(OR(E76=$O$1,E76=$P$1,E77=$O$1,E77=$P$1,E78=$O$1,E78=$P$1),0,1)))</f>
        <v/>
      </c>
      <c r="S76" s="128">
        <f>IF($A76&gt;='DB_FG_243way_Regular Symbol'!H$16,"",IF(F76=0,"",IF(OR(F76=$O$1,F76=$P$1,F77=$O$1,F77=$P$1,F78=$O$1,F78=$P$1),0,1)))</f>
        <v>1</v>
      </c>
      <c r="U76" s="342" t="str">
        <f>IF($A76&gt;='DB_FG_243way_Regular Symbol'!D$16,"",IF(B76=0,"",IF(OR(B76=$U$1,B76=$V$1,B77=$U$1,B77=$V$1,B78=$U$1,B78=$V$1),0,1)))</f>
        <v/>
      </c>
      <c r="V76" s="2" t="str">
        <f>IF($A76&gt;='DB_FG_243way_Regular Symbol'!E$16,"",IF(C76=0,"",IF(OR(C76=$U$1,C76=$V$1,C77=$U$1,C77=$V$1,C78=$U$1,C78=$V$1),0,1)))</f>
        <v/>
      </c>
      <c r="W76" s="2" t="str">
        <f>IF($A76&gt;='DB_FG_243way_Regular Symbol'!F$16,"",IF(D76=0,"",IF(OR(D76=$U$1,D76=$V$1,D77=$U$1,D77=$V$1,D78=$U$1,D78=$V$1),0,1)))</f>
        <v/>
      </c>
      <c r="X76" s="2" t="str">
        <f>IF($A76&gt;='DB_FG_243way_Regular Symbol'!G$16,"",IF(E76=0,"",IF(OR(E76=$U$1,E76=$V$1,E77=$U$1,E77=$V$1,E78=$U$1,E78=$V$1),0,1)))</f>
        <v/>
      </c>
      <c r="Y76" s="128">
        <f>IF($A76&gt;='DB_FG_243way_Regular Symbol'!H$16,"",IF(F76=0,"",IF(OR(F76=$U$1,F76=$V$1,F77=$U$1,F77=$V$1,F78=$U$1,F78=$V$1),0,1)))</f>
        <v>1</v>
      </c>
      <c r="AA76" s="342" t="str">
        <f>IF($A76&gt;='DB_FG_243way_Regular Symbol'!D$16,"",IF(B76=0,"",IF(OR(B76=$AA$1,B76=$AB$1,B77=$AA$1,B77=$AB$1,B78=$AA$1,,B78=$AB$1),0,1)))</f>
        <v/>
      </c>
      <c r="AB76" s="2" t="str">
        <f>IF($A76&gt;='DB_FG_243way_Regular Symbol'!E$16,"",IF(C76=0,"",IF(OR(C76=$AA$1,C76=$AB$1,C77=$AA$1,C77=$AB$1,C78=$AA$1,,C78=$AB$1),0,1)))</f>
        <v/>
      </c>
      <c r="AC76" s="2" t="str">
        <f>IF($A76&gt;='DB_FG_243way_Regular Symbol'!F$16,"",IF(D76=0,"",IF(OR(D76=$AA$1,D76=$AB$1,D77=$AA$1,D77=$AB$1,D78=$AA$1,,D78=$AB$1),0,1)))</f>
        <v/>
      </c>
      <c r="AD76" s="2" t="str">
        <f>IF($A76&gt;='DB_FG_243way_Regular Symbol'!G$16,"",IF(E76=0,"",IF(OR(E76=$AA$1,E76=$AB$1,E77=$AA$1,E77=$AB$1,E78=$AA$1,,E78=$AB$1),0,1)))</f>
        <v/>
      </c>
      <c r="AE76" s="128">
        <f>IF($A76&gt;='DB_FG_243way_Regular Symbol'!H$16,"",IF(F76=0,"",IF(OR(F76=$AA$1,F76=$AB$1,F77=$AA$1,F77=$AB$1,F78=$AA$1,,F78=$AB$1),0,1)))</f>
        <v>1</v>
      </c>
      <c r="AG76" s="342" t="str">
        <f>IF($A76&gt;='DB_FG_243way_Regular Symbol'!D$16,"",IF(B76=0,"",IF(OR(B76=$AG$1,B76=$AH$1,B77=$AG$1,B77=$AH$1,B78=$AG$1,B78=$AH$1),0,1)))</f>
        <v/>
      </c>
      <c r="AH76" s="2" t="str">
        <f>IF($A76&gt;='DB_FG_243way_Regular Symbol'!E$16,"",IF(C76=0,"",IF(OR(C76=$AG$1,C76=$AH$1,C77=$AG$1,C77=$AH$1,C78=$AG$1,C78=$AH$1),0,1)))</f>
        <v/>
      </c>
      <c r="AI76" s="2" t="str">
        <f>IF($A76&gt;='DB_FG_243way_Regular Symbol'!F$16,"",IF(D76=0,"",IF(OR(D76=$AG$1,D76=$AH$1,D77=$AG$1,D77=$AH$1,D78=$AG$1,D78=$AH$1),0,1)))</f>
        <v/>
      </c>
      <c r="AJ76" s="2" t="str">
        <f>IF($A76&gt;='DB_FG_243way_Regular Symbol'!G$16,"",IF(E76=0,"",IF(OR(E76=$AG$1,E76=$AH$1,E77=$AG$1,E77=$AH$1,E78=$AG$1,E78=$AH$1),0,1)))</f>
        <v/>
      </c>
      <c r="AK76" s="128">
        <f>IF($A76&gt;='DB_FG_243way_Regular Symbol'!H$16,"",IF(F76=0,"",IF(OR(F76=$AG$1,F76=$AH$1,F77=$AG$1,F77=$AH$1,F78=$AG$1,F78=$AH$1),0,1)))</f>
        <v>1</v>
      </c>
      <c r="AM76" s="342" t="str">
        <f>IF($A76&gt;='DB_FG_243way_Regular Symbol'!D$16,"",IF(B76=0,"",IF(OR(B76=$AM$1,B76=$AN$1,B77=$AM$1,B77=$AN$1,B78=$AM$1,B78=$AN$1),0,1)))</f>
        <v/>
      </c>
      <c r="AN76" s="2" t="str">
        <f>IF($A76&gt;='DB_FG_243way_Regular Symbol'!E$16,"",IF(C76=0,"",IF(OR(C76=$AM$1,C76=$AN$1,C77=$AM$1,C77=$AN$1,C78=$AM$1,C78=$AN$1),0,1)))</f>
        <v/>
      </c>
      <c r="AO76" s="2" t="str">
        <f>IF($A76&gt;='DB_FG_243way_Regular Symbol'!F$16,"",IF(D76=0,"",IF(OR(D76=$AM$1,D76=$AN$1,D77=$AM$1,D77=$AN$1,D78=$AM$1,D78=$AN$1),0,1)))</f>
        <v/>
      </c>
      <c r="AP76" s="2" t="str">
        <f>IF($A76&gt;='DB_FG_243way_Regular Symbol'!G$16,"",IF(E76=0,"",IF(OR(E76=$AM$1,E76=$AN$1,E77=$AM$1,E77=$AN$1,E78=$AM$1,E78=$AN$1),0,1)))</f>
        <v/>
      </c>
      <c r="AQ76" s="128">
        <f>IF($A76&gt;='DB_FG_243way_Regular Symbol'!H$16,"",IF(F76=0,"",IF(OR(F76=$AM$1,F76=$AN$1,F77=$AM$1,F77=$AN$1,F78=$AM$1,F78=$AN$1),0,1)))</f>
        <v>0</v>
      </c>
      <c r="AS76" s="342" t="str">
        <f>IF($A76&gt;='DB_FG_243way_Regular Symbol'!D$16,"",IF(B76=0,"",IF(OR(B76=$AM$1,B76=$AT$1,B77=$AM$1,B77=$AT$1,B78=$AM$1,B78=$AT$1),0,1)))</f>
        <v/>
      </c>
      <c r="AT76" s="2" t="str">
        <f>IF($A76&gt;='DB_FG_243way_Regular Symbol'!E$16,"",IF(C76=0,"",IF(OR(C76=$AM$1,C76=$AT$1,C77=$AM$1,C77=$AT$1,C78=$AM$1,C78=$AT$1),0,1)))</f>
        <v/>
      </c>
      <c r="AU76" s="2" t="str">
        <f>IF($A76&gt;='DB_FG_243way_Regular Symbol'!F$16,"",IF(D76=0,"",IF(OR(D76=$AM$1,D76=$AT$1,D77=$AM$1,D77=$AT$1,D78=$AM$1,D78=$AT$1),0,1)))</f>
        <v/>
      </c>
      <c r="AV76" s="2" t="str">
        <f>IF($A76&gt;='DB_FG_243way_Regular Symbol'!G$16,"",IF(E76=0,"",IF(OR(E76=$AM$1,E76=$AT$1,E77=$AM$1,E77=$AT$1,E78=$AM$1,E78=$AT$1),0,1)))</f>
        <v/>
      </c>
      <c r="AW76" s="128">
        <f>IF($A76&gt;='DB_FG_243way_Regular Symbol'!H$16,"",IF(F76=0,"",IF(OR(F76=$AM$1,F76=$AT$1,F77=$AM$1,F77=$AT$1,F78=$AM$1,F78=$AT$1),0,1)))</f>
        <v>1</v>
      </c>
      <c r="AY76" s="342" t="str">
        <f>IF($A76&gt;='DB_FG_243way_Regular Symbol'!D$16,"",IF(B76=0,"",IF(OR(B76=$AM$1,B76=$AZ$1,B77=$AM$1,B77=$AZ$1,B78=$AM$1,B78=$AZ$1),0,1)))</f>
        <v/>
      </c>
      <c r="AZ76" s="2" t="str">
        <f>IF($A76&gt;='DB_FG_243way_Regular Symbol'!E$16,"",IF(C76=0,"",IF(OR(C76=$AM$1,C76=$AZ$1,C77=$AM$1,C77=$AZ$1,C78=$AM$1,C78=$AZ$1),0,1)))</f>
        <v/>
      </c>
      <c r="BA76" s="2" t="str">
        <f>IF($A76&gt;='DB_FG_243way_Regular Symbol'!F$16,"",IF(D76=0,"",IF(OR(D76=$AM$1,D76=$AZ$1,D77=$AM$1,D77=$AZ$1,D78=$AM$1,D78=$AZ$1),0,1)))</f>
        <v/>
      </c>
      <c r="BB76" s="2" t="str">
        <f>IF($A76&gt;='DB_FG_243way_Regular Symbol'!G$16,"",IF(E76=0,"",IF(OR(E76=$AM$1,E76=$AZ$1,E77=$AM$1,E77=$AZ$1,E78=$AM$1,E78=$AZ$1),0,1)))</f>
        <v/>
      </c>
      <c r="BC76" s="128">
        <f>IF($A76&gt;='DB_FG_243way_Regular Symbol'!H$16,"",IF(F76=0,"",IF(OR(F76=$AM$1,F76=$AZ$1,F77=$AM$1,F77=$AZ$1,F78=$AM$1,F78=$AZ$1),0,1)))</f>
        <v>1</v>
      </c>
      <c r="BE76" s="342"/>
      <c r="BF76" s="2"/>
      <c r="BG76" s="2" t="str">
        <f>IF($A76&gt;='DB_FG_243way_Regular Symbol'!F$16,"",IF(D76=0,"",COUNTIF(D76:D78,$BF$1)))</f>
        <v/>
      </c>
      <c r="BH76" s="2" t="str">
        <f>IF($A76&gt;='DB_FG_243way_Regular Symbol'!G$16,"",IF(E76=0,"",COUNTIF(E76:E78,$BF$1)))</f>
        <v/>
      </c>
      <c r="BI76" s="2">
        <f>IF($A76&gt;='DB_FG_243way_Regular Symbol'!H$16,"",IF(F76=0,"",COUNTIF(F76:F78,$BF$1)))</f>
        <v>0</v>
      </c>
      <c r="BK76" s="342"/>
      <c r="BL76" s="2"/>
      <c r="BM76" s="2" t="str">
        <f>IF($A76&gt;='DB_FG_243way_Regular Symbol'!F$16,"",IF(D76=0,"",IF(OR(D76=$AM$1,D76=$BL$1,D77=$AM$1,D77=$BL$1,D78=$AM$1,D78=$BL$1),0,1)))</f>
        <v/>
      </c>
      <c r="BN76" s="2" t="str">
        <f>IF($A76&gt;='DB_FG_243way_Regular Symbol'!G$16,"",IF(E76=0,"",IF(OR(E76=$AM$1,E76=$BL$1,E77=$AM$1,E77=$BL$1,E78=$AM$1,E78=$BL$1),0,1)))</f>
        <v/>
      </c>
      <c r="BO76" s="128">
        <f>IF($A76&gt;='DB_FG_243way_Regular Symbol'!H$16,"",IF(F76=0,"",IF(OR(F76=$AM$1,F76=$BL$1,F77=$AM$1,F77=$BL$1,F78=$AM$1,F78=$BL$1),0,1)))</f>
        <v>1</v>
      </c>
      <c r="BQ76" s="2" t="str">
        <f>IF($A76&gt;='DB_FG_243way_Regular Symbol'!D$16,"",IF(B76=0,"",IF(OR(B76=$BQ$1,B76=$BR$1,B77=$BQ$1,B77=$BR$1,B78=$BQ$1,B78=$BR$1),0,1)))</f>
        <v/>
      </c>
      <c r="BR76" s="2" t="str">
        <f>IF($A76&gt;='DB_FG_243way_Regular Symbol'!E$16,"",IF(C76=0,"",IF(OR(C76=$BQ$1,C76=$BR$1,C77=$BQ$1,C77=$BR$1,C78=$BQ$1,C78=$BR$1),0,1)))</f>
        <v/>
      </c>
      <c r="BS76" s="2" t="str">
        <f>IF($A76&gt;='DB_FG_243way_Regular Symbol'!F$16,"",IF(D76=0,"",IF(OR(D76=$BQ$1,D76=$BR$1,D77=$BQ$1,D77=$BR$1,D78=$BQ$1,D78=$BR$1),0,1)))</f>
        <v/>
      </c>
      <c r="BT76" s="2" t="str">
        <f>IF($A76&gt;='DB_FG_243way_Regular Symbol'!G$16,"",IF(E76=0,"",IF(OR(E76=$BQ$1,E76=$BR$1,E77=$BQ$1,E77=$BR$1,E78=$BQ$1,E78=$BR$1),0,1)))</f>
        <v/>
      </c>
      <c r="BU76" s="2">
        <f>IF($A76&gt;='DB_FG_243way_Regular Symbol'!H$16,"",IF(F76=0,"",IF(OR(F76=$BQ$1,F76=$BR$1,F77=$BQ$1,F77=$BR$1,F78=$BQ$1,F78=$BR$1),0,1)))</f>
        <v>1</v>
      </c>
      <c r="BW76" s="2" t="str">
        <f>IF($A76&gt;='DB_FG_243way_Regular Symbol'!D$16,"",IF(B76=0,"",IF(OR(B76=$BW$1,B77=$BW$1,B78=$BW$1,B76=$BX$1,B77=$BX$1,B78=$BX$1),0,1)))</f>
        <v/>
      </c>
      <c r="BX76" s="2" t="str">
        <f>IF($A76&gt;='DB_FG_243way_Regular Symbol'!E$16,"",IF(C76=0,"",IF(OR(C76=$BW$1,C77=$BW$1,C78=$BW$1,C76=$BX$1,C77=$BX$1,C78=$BX$1),0,1)))</f>
        <v/>
      </c>
      <c r="BY76" s="2" t="str">
        <f>IF($A76&gt;='DB_FG_243way_Regular Symbol'!F$16,"",IF(D76=0,"",IF(OR(D76=$BW$1,D77=$BW$1,D78=$BW$1,D76=$BX$1,D77=$BX$1,D78=$BX$1),0,1)))</f>
        <v/>
      </c>
      <c r="BZ76" s="2" t="str">
        <f>IF($A76&gt;='DB_FG_243way_Regular Symbol'!G$16,"",IF(E76=0,"",IF(OR(E76=$BW$1,E77=$BW$1,E78=$BW$1,E76=$BX$1,E77=$BX$1,E78=$BX$1),0,1)))</f>
        <v/>
      </c>
      <c r="CA76" s="2">
        <f>IF($A76&gt;='DB_FG_243way_Regular Symbol'!H$16,"",IF(F76=0,"",IF(OR(F76=$BW$1,F77=$BW$1,F78=$BW$1,F76=$BX$1,F77=$BX$1,F78=$BX$1),0,1)))</f>
        <v>1</v>
      </c>
      <c r="CC76" s="2" t="str">
        <f>IF($A76&gt;='DB_FG_243way_Regular Symbol'!D$16,"",IF(B76=0,"",IF(OR(B76=$BW$1,B77=$BW$1,B78=$BW$1,B76=$CD$1,B77=$CD$1,B78=$CD$1),0,1)))</f>
        <v/>
      </c>
      <c r="CD76" s="2" t="str">
        <f>IF($A76&gt;='DB_FG_243way_Regular Symbol'!E$16,"",IF(C76=0,"",IF(OR(C76=$BW$1,C77=$BW$1,C78=$BW$1,C76=$CD$1,C77=$CD$1,C78=$CD$1),0,1)))</f>
        <v/>
      </c>
      <c r="CE76" s="2" t="str">
        <f>IF($A76&gt;='DB_FG_243way_Regular Symbol'!F$16,"",IF(D76=0,"",IF(OR(D76=$BW$1,D77=$BW$1,D78=$BW$1,D76=$CD$1,D77=$CD$1,D78=$CD$1),0,1)))</f>
        <v/>
      </c>
      <c r="CF76" s="2" t="str">
        <f>IF($A76&gt;='DB_FG_243way_Regular Symbol'!G$16,"",IF(E76=0,"",IF(OR(E76=$BW$1,E77=$BW$1,E78=$BW$1,E76=$CD$1,E77=$CD$1,E78=$CD$1),0,1)))</f>
        <v/>
      </c>
      <c r="CG76" s="2">
        <f>IF($A76&gt;='DB_FG_243way_Regular Symbol'!H$16,"",IF(F76=0,"",IF(OR(F76=$BW$1,F77=$BW$1,F78=$BW$1,F76=$CD$1,F77=$CD$1,F78=$CD$1),0,1)))</f>
        <v>1</v>
      </c>
      <c r="CI76" s="2" t="str">
        <f>IF($A76&gt;='DB_FG_243way_Regular Symbol'!D$16,"",IF(B76=0,"",IF(OR(B76=$BW$1,B77=$BW$1,B78=$BW$1,B76=$CJ$1,B77=$CJ$1,B78=$CJ$1),0,1)))</f>
        <v/>
      </c>
      <c r="CJ76" s="2" t="str">
        <f>IF($A76&gt;='DB_FG_243way_Regular Symbol'!E$16,"",IF(C76=0,"",IF(OR(C76=$BW$1,C77=$BW$1,C78=$BW$1,C76=$CJ$1,C77=$CJ$1,C78=$CJ$1),0,1)))</f>
        <v/>
      </c>
      <c r="CK76" s="2" t="str">
        <f>IF($A76&gt;='DB_FG_243way_Regular Symbol'!F$16,"",IF(D76=0,"",IF(OR(D76=$BW$1,D77=$BW$1,D78=$BW$1,D76=$CJ$1,D77=$CJ$1,D78=$CJ$1),0,1)))</f>
        <v/>
      </c>
      <c r="CL76" s="2" t="str">
        <f>IF($A76&gt;='DB_FG_243way_Regular Symbol'!G$16,"",IF(E76=0,"",IF(OR(E76=$BW$1,E77=$BW$1,E78=$BW$1,E76=$CJ$1,E77=$CJ$1,E78=$CJ$1),0,1)))</f>
        <v/>
      </c>
      <c r="CM76" s="2">
        <f>IF($A76&gt;='DB_FG_243way_Regular Symbol'!H$16,"",IF(F76=0,"",IF(OR(F76=$BW$1,F77=$BW$1,F78=$BW$1,F76=$CJ$1,F77=$CJ$1,F78=$CJ$1),0,1)))</f>
        <v>1</v>
      </c>
      <c r="CO76" s="2" t="str">
        <f>IF($A76&gt;='DB_FG_243way_Regular Symbol'!D$16,"",IF(B76=0,"",IF(OR(B76=$BW$1,B77=$BW$1,B78=$BW$1,B76=$CP$1,B77=$CP$1,B78=$CP$1),0,1)))</f>
        <v/>
      </c>
      <c r="CP76" s="2" t="str">
        <f>IF($A76&gt;='DB_FG_243way_Regular Symbol'!E$16,"",IF(C76=0,"",IF(OR(C76=$BW$1,C77=$BW$1,C78=$BW$1,C76=$CP$1,C77=$CP$1,C78=$CP$1),0,1)))</f>
        <v/>
      </c>
      <c r="CQ76" s="2" t="str">
        <f>IF($A76&gt;='DB_FG_243way_Regular Symbol'!F$16,"",IF(D76=0,"",IF(OR(D76=$BW$1,D77=$BW$1,D78=$BW$1,D76=$CP$1,D77=$CP$1,D78=$CP$1),0,1)))</f>
        <v/>
      </c>
      <c r="CR76" s="2" t="str">
        <f>IF($A76&gt;='DB_FG_243way_Regular Symbol'!G$16,"",IF(E76=0,"",IF(OR(E76=$BW$1,E77=$BW$1,E78=$BW$1,E76=$CP$1,E77=$CP$1,E78=$CP$1),0,1)))</f>
        <v/>
      </c>
      <c r="CS76" s="2">
        <f>IF($A76&gt;='DB_FG_243way_Regular Symbol'!H$16,"",IF(F76=0,"",IF(OR(F76=$BW$1,F77=$BW$1,F78=$BW$1,F76=$CP$1,F77=$CP$1,F78=$CP$1),0,1)))</f>
        <v>0</v>
      </c>
      <c r="CU76" s="2" t="str">
        <f>IF($A76&gt;='DB_FG_243way_Regular Symbol'!D$16,"",IF(B76=0,"",IF(OR(B76=$BW$1,B77=$BW$1,B78=$BW$1,B76=$CV$1,B77=$CV$1,B78=$CV$1),0,1)))</f>
        <v/>
      </c>
      <c r="CV76" s="2" t="str">
        <f>IF($A76&gt;='DB_FG_243way_Regular Symbol'!E$16,"",IF(C76=0,"",IF(OR(C76=$BW$1,C77=$BW$1,C78=$BW$1,C76=$CV$1,C77=$CV$1,C78=$CV$1),0,1)))</f>
        <v/>
      </c>
      <c r="CW76" s="2" t="str">
        <f>IF($A76&gt;='DB_FG_243way_Regular Symbol'!F$16,"",IF(D76=0,"",IF(OR(D76=$BW$1,D77=$BW$1,D78=$BW$1,D76=$CV$1,D77=$CV$1,D78=$CV$1),0,1)))</f>
        <v/>
      </c>
      <c r="CX76" s="2" t="str">
        <f>IF($A76&gt;='DB_FG_243way_Regular Symbol'!G$16,"",IF(E76=0,"",IF(OR(E76=$BW$1,E77=$BW$1,E78=$BW$1,E76=$CV$1,E77=$CV$1,E78=$CV$1),0,1)))</f>
        <v/>
      </c>
      <c r="CY76" s="2">
        <f>IF($A76&gt;='DB_FG_243way_Regular Symbol'!H$16,"",IF(F76=0,"",IF(OR(F76=$BW$1,F77=$BW$1,F78=$BW$1,F76=$CV$1,F77=$CV$1,F78=$CV$1),0,1)))</f>
        <v>1</v>
      </c>
    </row>
    <row r="77" spans="1:103">
      <c r="A77" s="341">
        <f>IF('DB_FG_243way_Regular Symbol'!L76="","",'DB_FG_243way_Regular Symbol'!L76)</f>
        <v>73</v>
      </c>
      <c r="B77" s="184" t="str">
        <f>IF('DB_FG_243way_Regular Symbol'!M76="",
IF($A77-'DB_FG_243way_Regular Symbol'!D$16&gt;='DB_FG_243way_RegularＸ_W()'!B$2-1,"",VLOOKUP($A77-'DB_FG_243way_Regular Symbol'!D$16,'DB_FG_243way_Regular Symbol'!$L$3:$Q$99,'DB_FG_243way_RegularＸ_W()'!B$3+1,FALSE)),
'DB_FG_243way_Regular Symbol'!M76)</f>
        <v/>
      </c>
      <c r="C77" s="184" t="str">
        <f>IF('DB_FG_243way_Regular Symbol'!N76="",
IF($A77-'DB_FG_243way_Regular Symbol'!E$16&gt;='DB_FG_243way_RegularＸ_W()'!C$2-1,"",VLOOKUP($A77-'DB_FG_243way_Regular Symbol'!E$16,'DB_FG_243way_Regular Symbol'!$L$3:$Q$99,'DB_FG_243way_RegularＸ_W()'!C$3+1,FALSE)),
'DB_FG_243way_Regular Symbol'!N76)</f>
        <v/>
      </c>
      <c r="D77" s="184" t="str">
        <f>IF('DB_FG_243way_Regular Symbol'!O76="",
IF($A77-'DB_FG_243way_Regular Symbol'!F$16&gt;='DB_FG_243way_RegularＸ_W()'!D$2-1,"",VLOOKUP($A77-'DB_FG_243way_Regular Symbol'!F$16,'DB_FG_243way_Regular Symbol'!$L$3:$Q$99,'DB_FG_243way_RegularＸ_W()'!D$3+1,FALSE)),
'DB_FG_243way_Regular Symbol'!O76)</f>
        <v/>
      </c>
      <c r="E77" s="184" t="str">
        <f>IF('DB_FG_243way_Regular Symbol'!P76="",
IF($A77-'DB_FG_243way_Regular Symbol'!G$16&gt;='DB_FG_243way_RegularＸ_W()'!E$2-1,"",VLOOKUP($A77-'DB_FG_243way_Regular Symbol'!G$16,'DB_FG_243way_Regular Symbol'!$L$3:$Q$99,'DB_FG_243way_RegularＸ_W()'!E$3+1,FALSE)),
'DB_FG_243way_Regular Symbol'!P76)</f>
        <v/>
      </c>
      <c r="F77" s="358" t="str">
        <f>IF('DB_FG_243way_Regular Symbol'!Q76="",
IF($A77-'DB_FG_243way_Regular Symbol'!H$16&gt;='DB_FG_243way_RegularＸ_W()'!F$2-1,"",VLOOKUP($A77-'DB_FG_243way_Regular Symbol'!H$16,'DB_FG_243way_Regular Symbol'!$L$3:$Q$99,'DB_FG_243way_RegularＸ_W()'!F$3+1,FALSE)),
'DB_FG_243way_Regular Symbol'!Q76)</f>
        <v>S1</v>
      </c>
      <c r="O77" s="342" t="str">
        <f>IF($A77&gt;='DB_FG_243way_Regular Symbol'!D$16,"",IF(B77=0,"",IF(OR(B77=$O$1,B77=$P$1,B78=$O$1,B78=$P$1,B79=$O$1,B79=$P$1),0,1)))</f>
        <v/>
      </c>
      <c r="P77" s="2" t="str">
        <f>IF($A77&gt;='DB_FG_243way_Regular Symbol'!E$16,"",IF(C77=0,"",IF(OR(C77=$O$1,C77=$P$1,C78=$O$1,C78=$P$1,C79=$O$1,C79=$P$1),0,1)))</f>
        <v/>
      </c>
      <c r="Q77" s="2" t="str">
        <f>IF($A77&gt;='DB_FG_243way_Regular Symbol'!F$16,"",IF(D77=0,"",IF(OR(D77=$O$1,D77=$P$1,D78=$O$1,D78=$P$1,D79=$O$1,D79=$P$1),0,1)))</f>
        <v/>
      </c>
      <c r="R77" s="2" t="str">
        <f>IF($A77&gt;='DB_FG_243way_Regular Symbol'!G$16,"",IF(E77=0,"",IF(OR(E77=$O$1,E77=$P$1,E78=$O$1,E78=$P$1,E79=$O$1,E79=$P$1),0,1)))</f>
        <v/>
      </c>
      <c r="S77" s="128" t="str">
        <f>IF($A77&gt;='DB_FG_243way_Regular Symbol'!H$16,"",IF(F77=0,"",IF(OR(F77=$O$1,F77=$P$1,F78=$O$1,F78=$P$1,F79=$O$1,F79=$P$1),0,1)))</f>
        <v/>
      </c>
      <c r="U77" s="342" t="str">
        <f>IF($A77&gt;='DB_FG_243way_Regular Symbol'!D$16,"",IF(B77=0,"",IF(OR(B77=$U$1,B77=$V$1,B78=$U$1,B78=$V$1,B79=$U$1,B79=$V$1),0,1)))</f>
        <v/>
      </c>
      <c r="V77" s="2" t="str">
        <f>IF($A77&gt;='DB_FG_243way_Regular Symbol'!E$16,"",IF(C77=0,"",IF(OR(C77=$U$1,C77=$V$1,C78=$U$1,C78=$V$1,C79=$U$1,C79=$V$1),0,1)))</f>
        <v/>
      </c>
      <c r="W77" s="2" t="str">
        <f>IF($A77&gt;='DB_FG_243way_Regular Symbol'!F$16,"",IF(D77=0,"",IF(OR(D77=$U$1,D77=$V$1,D78=$U$1,D78=$V$1,D79=$U$1,D79=$V$1),0,1)))</f>
        <v/>
      </c>
      <c r="X77" s="2" t="str">
        <f>IF($A77&gt;='DB_FG_243way_Regular Symbol'!G$16,"",IF(E77=0,"",IF(OR(E77=$U$1,E77=$V$1,E78=$U$1,E78=$V$1,E79=$U$1,E79=$V$1),0,1)))</f>
        <v/>
      </c>
      <c r="Y77" s="128" t="str">
        <f>IF($A77&gt;='DB_FG_243way_Regular Symbol'!H$16,"",IF(F77=0,"",IF(OR(F77=$U$1,F77=$V$1,F78=$U$1,F78=$V$1,F79=$U$1,F79=$V$1),0,1)))</f>
        <v/>
      </c>
      <c r="AA77" s="342" t="str">
        <f>IF($A77&gt;='DB_FG_243way_Regular Symbol'!D$16,"",IF(B77=0,"",IF(OR(B77=$AA$1,B77=$AB$1,B78=$AA$1,B78=$AB$1,B79=$AA$1,,B79=$AB$1),0,1)))</f>
        <v/>
      </c>
      <c r="AB77" s="2" t="str">
        <f>IF($A77&gt;='DB_FG_243way_Regular Symbol'!E$16,"",IF(C77=0,"",IF(OR(C77=$AA$1,C77=$AB$1,C78=$AA$1,C78=$AB$1,C79=$AA$1,,C79=$AB$1),0,1)))</f>
        <v/>
      </c>
      <c r="AC77" s="2" t="str">
        <f>IF($A77&gt;='DB_FG_243way_Regular Symbol'!F$16,"",IF(D77=0,"",IF(OR(D77=$AA$1,D77=$AB$1,D78=$AA$1,D78=$AB$1,D79=$AA$1,,D79=$AB$1),0,1)))</f>
        <v/>
      </c>
      <c r="AD77" s="2" t="str">
        <f>IF($A77&gt;='DB_FG_243way_Regular Symbol'!G$16,"",IF(E77=0,"",IF(OR(E77=$AA$1,E77=$AB$1,E78=$AA$1,E78=$AB$1,E79=$AA$1,,E79=$AB$1),0,1)))</f>
        <v/>
      </c>
      <c r="AE77" s="128" t="str">
        <f>IF($A77&gt;='DB_FG_243way_Regular Symbol'!H$16,"",IF(F77=0,"",IF(OR(F77=$AA$1,F77=$AB$1,F78=$AA$1,F78=$AB$1,F79=$AA$1,,F79=$AB$1),0,1)))</f>
        <v/>
      </c>
      <c r="AG77" s="342" t="str">
        <f>IF($A77&gt;='DB_FG_243way_Regular Symbol'!D$16,"",IF(B77=0,"",IF(OR(B77=$AG$1,B77=$AH$1,B78=$AG$1,B78=$AH$1,B79=$AG$1,B79=$AH$1),0,1)))</f>
        <v/>
      </c>
      <c r="AH77" s="2" t="str">
        <f>IF($A77&gt;='DB_FG_243way_Regular Symbol'!E$16,"",IF(C77=0,"",IF(OR(C77=$AG$1,C77=$AH$1,C78=$AG$1,C78=$AH$1,C79=$AG$1,C79=$AH$1),0,1)))</f>
        <v/>
      </c>
      <c r="AI77" s="2" t="str">
        <f>IF($A77&gt;='DB_FG_243way_Regular Symbol'!F$16,"",IF(D77=0,"",IF(OR(D77=$AG$1,D77=$AH$1,D78=$AG$1,D78=$AH$1,D79=$AG$1,D79=$AH$1),0,1)))</f>
        <v/>
      </c>
      <c r="AJ77" s="2" t="str">
        <f>IF($A77&gt;='DB_FG_243way_Regular Symbol'!G$16,"",IF(E77=0,"",IF(OR(E77=$AG$1,E77=$AH$1,E78=$AG$1,E78=$AH$1,E79=$AG$1,E79=$AH$1),0,1)))</f>
        <v/>
      </c>
      <c r="AK77" s="128" t="str">
        <f>IF($A77&gt;='DB_FG_243way_Regular Symbol'!H$16,"",IF(F77=0,"",IF(OR(F77=$AG$1,F77=$AH$1,F78=$AG$1,F78=$AH$1,F79=$AG$1,F79=$AH$1),0,1)))</f>
        <v/>
      </c>
      <c r="AM77" s="342" t="str">
        <f>IF($A77&gt;='DB_FG_243way_Regular Symbol'!D$16,"",IF(B77=0,"",IF(OR(B77=$AM$1,B77=$AN$1,B78=$AM$1,B78=$AN$1,B79=$AM$1,B79=$AN$1),0,1)))</f>
        <v/>
      </c>
      <c r="AN77" s="2" t="str">
        <f>IF($A77&gt;='DB_FG_243way_Regular Symbol'!E$16,"",IF(C77=0,"",IF(OR(C77=$AM$1,C77=$AN$1,C78=$AM$1,C78=$AN$1,C79=$AM$1,C79=$AN$1),0,1)))</f>
        <v/>
      </c>
      <c r="AO77" s="2" t="str">
        <f>IF($A77&gt;='DB_FG_243way_Regular Symbol'!F$16,"",IF(D77=0,"",IF(OR(D77=$AM$1,D77=$AN$1,D78=$AM$1,D78=$AN$1,D79=$AM$1,D79=$AN$1),0,1)))</f>
        <v/>
      </c>
      <c r="AP77" s="2" t="str">
        <f>IF($A77&gt;='DB_FG_243way_Regular Symbol'!G$16,"",IF(E77=0,"",IF(OR(E77=$AM$1,E77=$AN$1,E78=$AM$1,E78=$AN$1,E79=$AM$1,E79=$AN$1),0,1)))</f>
        <v/>
      </c>
      <c r="AQ77" s="128" t="str">
        <f>IF($A77&gt;='DB_FG_243way_Regular Symbol'!H$16,"",IF(F77=0,"",IF(OR(F77=$AM$1,F77=$AN$1,F78=$AM$1,F78=$AN$1,F79=$AM$1,F79=$AN$1),0,1)))</f>
        <v/>
      </c>
      <c r="AS77" s="342" t="str">
        <f>IF($A77&gt;='DB_FG_243way_Regular Symbol'!D$16,"",IF(B77=0,"",IF(OR(B77=$AM$1,B77=$AT$1,B78=$AM$1,B78=$AT$1,B79=$AM$1,B79=$AT$1),0,1)))</f>
        <v/>
      </c>
      <c r="AT77" s="2" t="str">
        <f>IF($A77&gt;='DB_FG_243way_Regular Symbol'!E$16,"",IF(C77=0,"",IF(OR(C77=$AM$1,C77=$AT$1,C78=$AM$1,C78=$AT$1,C79=$AM$1,C79=$AT$1),0,1)))</f>
        <v/>
      </c>
      <c r="AU77" s="2" t="str">
        <f>IF($A77&gt;='DB_FG_243way_Regular Symbol'!F$16,"",IF(D77=0,"",IF(OR(D77=$AM$1,D77=$AT$1,D78=$AM$1,D78=$AT$1,D79=$AM$1,D79=$AT$1),0,1)))</f>
        <v/>
      </c>
      <c r="AV77" s="2" t="str">
        <f>IF($A77&gt;='DB_FG_243way_Regular Symbol'!G$16,"",IF(E77=0,"",IF(OR(E77=$AM$1,E77=$AT$1,E78=$AM$1,E78=$AT$1,E79=$AM$1,E79=$AT$1),0,1)))</f>
        <v/>
      </c>
      <c r="AW77" s="128" t="str">
        <f>IF($A77&gt;='DB_FG_243way_Regular Symbol'!H$16,"",IF(F77=0,"",IF(OR(F77=$AM$1,F77=$AT$1,F78=$AM$1,F78=$AT$1,F79=$AM$1,F79=$AT$1),0,1)))</f>
        <v/>
      </c>
      <c r="AY77" s="342" t="str">
        <f>IF($A77&gt;='DB_FG_243way_Regular Symbol'!D$16,"",IF(B77=0,"",IF(OR(B77=$AM$1,B77=$AZ$1,B78=$AM$1,B78=$AZ$1,B79=$AM$1,B79=$AZ$1),0,1)))</f>
        <v/>
      </c>
      <c r="AZ77" s="2" t="str">
        <f>IF($A77&gt;='DB_FG_243way_Regular Symbol'!E$16,"",IF(C77=0,"",IF(OR(C77=$AM$1,C77=$AZ$1,C78=$AM$1,C78=$AZ$1,C79=$AM$1,C79=$AZ$1),0,1)))</f>
        <v/>
      </c>
      <c r="BA77" s="2" t="str">
        <f>IF($A77&gt;='DB_FG_243way_Regular Symbol'!F$16,"",IF(D77=0,"",IF(OR(D77=$AM$1,D77=$AZ$1,D78=$AM$1,D78=$AZ$1,D79=$AM$1,D79=$AZ$1),0,1)))</f>
        <v/>
      </c>
      <c r="BB77" s="2" t="str">
        <f>IF($A77&gt;='DB_FG_243way_Regular Symbol'!G$16,"",IF(E77=0,"",IF(OR(E77=$AM$1,E77=$AZ$1,E78=$AM$1,E78=$AZ$1,E79=$AM$1,E79=$AZ$1),0,1)))</f>
        <v/>
      </c>
      <c r="BC77" s="128" t="str">
        <f>IF($A77&gt;='DB_FG_243way_Regular Symbol'!H$16,"",IF(F77=0,"",IF(OR(F77=$AM$1,F77=$AZ$1,F78=$AM$1,F78=$AZ$1,F79=$AM$1,F79=$AZ$1),0,1)))</f>
        <v/>
      </c>
      <c r="BE77" s="342"/>
      <c r="BF77" s="2"/>
      <c r="BG77" s="2" t="str">
        <f>IF($A77&gt;='DB_FG_243way_Regular Symbol'!F$16,"",IF(D77=0,"",COUNTIF(D77:D79,$BF$1)))</f>
        <v/>
      </c>
      <c r="BH77" s="2" t="str">
        <f>IF($A77&gt;='DB_FG_243way_Regular Symbol'!G$16,"",IF(E77=0,"",COUNTIF(E77:E79,$BF$1)))</f>
        <v/>
      </c>
      <c r="BI77" s="2" t="str">
        <f>IF($A77&gt;='DB_FG_243way_Regular Symbol'!H$16,"",IF(F77=0,"",COUNTIF(F77:F79,$BF$1)))</f>
        <v/>
      </c>
      <c r="BK77" s="342"/>
      <c r="BL77" s="2"/>
      <c r="BM77" s="2" t="str">
        <f>IF($A77&gt;='DB_FG_243way_Regular Symbol'!F$16,"",IF(D77=0,"",IF(OR(D77=$AM$1,D77=$BL$1,D78=$AM$1,D78=$BL$1,D79=$AM$1,D79=$BL$1),0,1)))</f>
        <v/>
      </c>
      <c r="BN77" s="2" t="str">
        <f>IF($A77&gt;='DB_FG_243way_Regular Symbol'!G$16,"",IF(E77=0,"",IF(OR(E77=$AM$1,E77=$BL$1,E78=$AM$1,E78=$BL$1,E79=$AM$1,E79=$BL$1),0,1)))</f>
        <v/>
      </c>
      <c r="BO77" s="128" t="str">
        <f>IF($A77&gt;='DB_FG_243way_Regular Symbol'!H$16,"",IF(F77=0,"",IF(OR(F77=$AM$1,F77=$BL$1,F78=$AM$1,F78=$BL$1,F79=$AM$1,F79=$BL$1),0,1)))</f>
        <v/>
      </c>
      <c r="BQ77" s="2" t="str">
        <f>IF($A77&gt;='DB_FG_243way_Regular Symbol'!D$16,"",IF(B77=0,"",IF(OR(B77=$BQ$1,B77=$BR$1,B78=$BQ$1,B78=$BR$1,B79=$BQ$1,B79=$BR$1),0,1)))</f>
        <v/>
      </c>
      <c r="BR77" s="2" t="str">
        <f>IF($A77&gt;='DB_FG_243way_Regular Symbol'!E$16,"",IF(C77=0,"",IF(OR(C77=$BQ$1,C77=$BR$1,C78=$BQ$1,C78=$BR$1,C79=$BQ$1,C79=$BR$1),0,1)))</f>
        <v/>
      </c>
      <c r="BS77" s="2" t="str">
        <f>IF($A77&gt;='DB_FG_243way_Regular Symbol'!F$16,"",IF(D77=0,"",IF(OR(D77=$BQ$1,D77=$BR$1,D78=$BQ$1,D78=$BR$1,D79=$BQ$1,D79=$BR$1),0,1)))</f>
        <v/>
      </c>
      <c r="BT77" s="2" t="str">
        <f>IF($A77&gt;='DB_FG_243way_Regular Symbol'!G$16,"",IF(E77=0,"",IF(OR(E77=$BQ$1,E77=$BR$1,E78=$BQ$1,E78=$BR$1,E79=$BQ$1,E79=$BR$1),0,1)))</f>
        <v/>
      </c>
      <c r="BU77" s="2" t="str">
        <f>IF($A77&gt;='DB_FG_243way_Regular Symbol'!H$16,"",IF(F77=0,"",IF(OR(F77=$BQ$1,F77=$BR$1,F78=$BQ$1,F78=$BR$1,F79=$BQ$1,F79=$BR$1),0,1)))</f>
        <v/>
      </c>
      <c r="BW77" s="2" t="str">
        <f>IF($A77&gt;='DB_FG_243way_Regular Symbol'!D$16,"",IF(B77=0,"",IF(OR(B77=$BW$1,B78=$BW$1,B79=$BW$1,B77=$BX$1,B78=$BX$1,B79=$BX$1),0,1)))</f>
        <v/>
      </c>
      <c r="BX77" s="2" t="str">
        <f>IF($A77&gt;='DB_FG_243way_Regular Symbol'!E$16,"",IF(C77=0,"",IF(OR(C77=$BW$1,C78=$BW$1,C79=$BW$1,C77=$BX$1,C78=$BX$1,C79=$BX$1),0,1)))</f>
        <v/>
      </c>
      <c r="BY77" s="2" t="str">
        <f>IF($A77&gt;='DB_FG_243way_Regular Symbol'!F$16,"",IF(D77=0,"",IF(OR(D77=$BW$1,D78=$BW$1,D79=$BW$1,D77=$BX$1,D78=$BX$1,D79=$BX$1),0,1)))</f>
        <v/>
      </c>
      <c r="BZ77" s="2" t="str">
        <f>IF($A77&gt;='DB_FG_243way_Regular Symbol'!G$16,"",IF(E77=0,"",IF(OR(E77=$BW$1,E78=$BW$1,E79=$BW$1,E77=$BX$1,E78=$BX$1,E79=$BX$1),0,1)))</f>
        <v/>
      </c>
      <c r="CA77" s="2" t="str">
        <f>IF($A77&gt;='DB_FG_243way_Regular Symbol'!H$16,"",IF(F77=0,"",IF(OR(F77=$BW$1,F78=$BW$1,F79=$BW$1,F77=$BX$1,F78=$BX$1,F79=$BX$1),0,1)))</f>
        <v/>
      </c>
      <c r="CC77" s="2" t="str">
        <f>IF($A77&gt;='DB_FG_243way_Regular Symbol'!D$16,"",IF(B77=0,"",IF(OR(B77=$BW$1,B78=$BW$1,B79=$BW$1,B77=$CD$1,B78=$CD$1,B79=$CD$1),0,1)))</f>
        <v/>
      </c>
      <c r="CD77" s="2" t="str">
        <f>IF($A77&gt;='DB_FG_243way_Regular Symbol'!E$16,"",IF(C77=0,"",IF(OR(C77=$BW$1,C78=$BW$1,C79=$BW$1,C77=$CD$1,C78=$CD$1,C79=$CD$1),0,1)))</f>
        <v/>
      </c>
      <c r="CE77" s="2" t="str">
        <f>IF($A77&gt;='DB_FG_243way_Regular Symbol'!F$16,"",IF(D77=0,"",IF(OR(D77=$BW$1,D78=$BW$1,D79=$BW$1,D77=$CD$1,D78=$CD$1,D79=$CD$1),0,1)))</f>
        <v/>
      </c>
      <c r="CF77" s="2" t="str">
        <f>IF($A77&gt;='DB_FG_243way_Regular Symbol'!G$16,"",IF(E77=0,"",IF(OR(E77=$BW$1,E78=$BW$1,E79=$BW$1,E77=$CD$1,E78=$CD$1,E79=$CD$1),0,1)))</f>
        <v/>
      </c>
      <c r="CG77" s="2" t="str">
        <f>IF($A77&gt;='DB_FG_243way_Regular Symbol'!H$16,"",IF(F77=0,"",IF(OR(F77=$BW$1,F78=$BW$1,F79=$BW$1,F77=$CD$1,F78=$CD$1,F79=$CD$1),0,1)))</f>
        <v/>
      </c>
      <c r="CI77" s="2" t="str">
        <f>IF($A77&gt;='DB_FG_243way_Regular Symbol'!D$16,"",IF(B77=0,"",IF(OR(B77=$BW$1,B78=$BW$1,B79=$BW$1,B77=$CJ$1,B78=$CJ$1,B79=$CJ$1),0,1)))</f>
        <v/>
      </c>
      <c r="CJ77" s="2" t="str">
        <f>IF($A77&gt;='DB_FG_243way_Regular Symbol'!E$16,"",IF(C77=0,"",IF(OR(C77=$BW$1,C78=$BW$1,C79=$BW$1,C77=$CJ$1,C78=$CJ$1,C79=$CJ$1),0,1)))</f>
        <v/>
      </c>
      <c r="CK77" s="2" t="str">
        <f>IF($A77&gt;='DB_FG_243way_Regular Symbol'!F$16,"",IF(D77=0,"",IF(OR(D77=$BW$1,D78=$BW$1,D79=$BW$1,D77=$CJ$1,D78=$CJ$1,D79=$CJ$1),0,1)))</f>
        <v/>
      </c>
      <c r="CL77" s="2" t="str">
        <f>IF($A77&gt;='DB_FG_243way_Regular Symbol'!G$16,"",IF(E77=0,"",IF(OR(E77=$BW$1,E78=$BW$1,E79=$BW$1,E77=$CJ$1,E78=$CJ$1,E79=$CJ$1),0,1)))</f>
        <v/>
      </c>
      <c r="CM77" s="2" t="str">
        <f>IF($A77&gt;='DB_FG_243way_Regular Symbol'!H$16,"",IF(F77=0,"",IF(OR(F77=$BW$1,F78=$BW$1,F79=$BW$1,F77=$CJ$1,F78=$CJ$1,F79=$CJ$1),0,1)))</f>
        <v/>
      </c>
      <c r="CO77" s="2" t="str">
        <f>IF($A77&gt;='DB_FG_243way_Regular Symbol'!D$16,"",IF(B77=0,"",IF(OR(B77=$BW$1,B78=$BW$1,B79=$BW$1,B77=$CP$1,B78=$CP$1,B79=$CP$1),0,1)))</f>
        <v/>
      </c>
      <c r="CP77" s="2" t="str">
        <f>IF($A77&gt;='DB_FG_243way_Regular Symbol'!E$16,"",IF(C77=0,"",IF(OR(C77=$BW$1,C78=$BW$1,C79=$BW$1,C77=$CP$1,C78=$CP$1,C79=$CP$1),0,1)))</f>
        <v/>
      </c>
      <c r="CQ77" s="2" t="str">
        <f>IF($A77&gt;='DB_FG_243way_Regular Symbol'!F$16,"",IF(D77=0,"",IF(OR(D77=$BW$1,D78=$BW$1,D79=$BW$1,D77=$CP$1,D78=$CP$1,D79=$CP$1),0,1)))</f>
        <v/>
      </c>
      <c r="CR77" s="2" t="str">
        <f>IF($A77&gt;='DB_FG_243way_Regular Symbol'!G$16,"",IF(E77=0,"",IF(OR(E77=$BW$1,E78=$BW$1,E79=$BW$1,E77=$CP$1,E78=$CP$1,E79=$CP$1),0,1)))</f>
        <v/>
      </c>
      <c r="CS77" s="2" t="str">
        <f>IF($A77&gt;='DB_FG_243way_Regular Symbol'!H$16,"",IF(F77=0,"",IF(OR(F77=$BW$1,F78=$BW$1,F79=$BW$1,F77=$CP$1,F78=$CP$1,F79=$CP$1),0,1)))</f>
        <v/>
      </c>
      <c r="CU77" s="2" t="str">
        <f>IF($A77&gt;='DB_FG_243way_Regular Symbol'!D$16,"",IF(B77=0,"",IF(OR(B77=$BW$1,B78=$BW$1,B79=$BW$1,B77=$CV$1,B78=$CV$1,B79=$CV$1),0,1)))</f>
        <v/>
      </c>
      <c r="CV77" s="2" t="str">
        <f>IF($A77&gt;='DB_FG_243way_Regular Symbol'!E$16,"",IF(C77=0,"",IF(OR(C77=$BW$1,C78=$BW$1,C79=$BW$1,C77=$CV$1,C78=$CV$1,C79=$CV$1),0,1)))</f>
        <v/>
      </c>
      <c r="CW77" s="2" t="str">
        <f>IF($A77&gt;='DB_FG_243way_Regular Symbol'!F$16,"",IF(D77=0,"",IF(OR(D77=$BW$1,D78=$BW$1,D79=$BW$1,D77=$CV$1,D78=$CV$1,D79=$CV$1),0,1)))</f>
        <v/>
      </c>
      <c r="CX77" s="2" t="str">
        <f>IF($A77&gt;='DB_FG_243way_Regular Symbol'!G$16,"",IF(E77=0,"",IF(OR(E77=$BW$1,E78=$BW$1,E79=$BW$1,E77=$CV$1,E78=$CV$1,E79=$CV$1),0,1)))</f>
        <v/>
      </c>
      <c r="CY77" s="2" t="str">
        <f>IF($A77&gt;='DB_FG_243way_Regular Symbol'!H$16,"",IF(F77=0,"",IF(OR(F77=$BW$1,F78=$BW$1,F79=$BW$1,F77=$CV$1,F78=$CV$1,F79=$CV$1),0,1)))</f>
        <v/>
      </c>
    </row>
    <row r="78" spans="1:103">
      <c r="A78" s="341">
        <f>IF('DB_FG_243way_Regular Symbol'!L77="","",'DB_FG_243way_Regular Symbol'!L77)</f>
        <v>74</v>
      </c>
      <c r="B78" s="184" t="str">
        <f>IF('DB_FG_243way_Regular Symbol'!M77="",
IF($A78-'DB_FG_243way_Regular Symbol'!D$16&gt;='DB_FG_243way_RegularＸ_W()'!B$2-1,"",VLOOKUP($A78-'DB_FG_243way_Regular Symbol'!D$16,'DB_FG_243way_Regular Symbol'!$L$3:$Q$99,'DB_FG_243way_RegularＸ_W()'!B$3+1,FALSE)),
'DB_FG_243way_Regular Symbol'!M77)</f>
        <v/>
      </c>
      <c r="C78" s="184" t="str">
        <f>IF('DB_FG_243way_Regular Symbol'!N77="",
IF($A78-'DB_FG_243way_Regular Symbol'!E$16&gt;='DB_FG_243way_RegularＸ_W()'!C$2-1,"",VLOOKUP($A78-'DB_FG_243way_Regular Symbol'!E$16,'DB_FG_243way_Regular Symbol'!$L$3:$Q$99,'DB_FG_243way_RegularＸ_W()'!C$3+1,FALSE)),
'DB_FG_243way_Regular Symbol'!N77)</f>
        <v/>
      </c>
      <c r="D78" s="184" t="str">
        <f>IF('DB_FG_243way_Regular Symbol'!O77="",
IF($A78-'DB_FG_243way_Regular Symbol'!F$16&gt;='DB_FG_243way_RegularＸ_W()'!D$2-1,"",VLOOKUP($A78-'DB_FG_243way_Regular Symbol'!F$16,'DB_FG_243way_Regular Symbol'!$L$3:$Q$99,'DB_FG_243way_RegularＸ_W()'!D$3+1,FALSE)),
'DB_FG_243way_Regular Symbol'!O77)</f>
        <v/>
      </c>
      <c r="E78" s="184" t="str">
        <f>IF('DB_FG_243way_Regular Symbol'!P77="",
IF($A78-'DB_FG_243way_Regular Symbol'!G$16&gt;='DB_FG_243way_RegularＸ_W()'!E$2-1,"",VLOOKUP($A78-'DB_FG_243way_Regular Symbol'!G$16,'DB_FG_243way_Regular Symbol'!$L$3:$Q$99,'DB_FG_243way_RegularＸ_W()'!E$3+1,FALSE)),
'DB_FG_243way_Regular Symbol'!P77)</f>
        <v/>
      </c>
      <c r="F78" s="358" t="str">
        <f>IF('DB_FG_243way_Regular Symbol'!Q77="",
IF($A78-'DB_FG_243way_Regular Symbol'!H$16&gt;='DB_FG_243way_RegularＸ_W()'!F$2-1,"",VLOOKUP($A78-'DB_FG_243way_Regular Symbol'!H$16,'DB_FG_243way_Regular Symbol'!$L$3:$Q$99,'DB_FG_243way_RegularＸ_W()'!F$3+1,FALSE)),
'DB_FG_243way_Regular Symbol'!Q77)</f>
        <v>TE</v>
      </c>
      <c r="O78" s="342" t="str">
        <f>IF($A78&gt;='DB_FG_243way_Regular Symbol'!D$16,"",IF(B78=0,"",IF(OR(B78=$O$1,B78=$P$1,B79=$O$1,B79=$P$1,B80=$O$1,B80=$P$1),0,1)))</f>
        <v/>
      </c>
      <c r="P78" s="2" t="str">
        <f>IF($A78&gt;='DB_FG_243way_Regular Symbol'!E$16,"",IF(C78=0,"",IF(OR(C78=$O$1,C78=$P$1,C79=$O$1,C79=$P$1,C80=$O$1,C80=$P$1),0,1)))</f>
        <v/>
      </c>
      <c r="Q78" s="2" t="str">
        <f>IF($A78&gt;='DB_FG_243way_Regular Symbol'!F$16,"",IF(D78=0,"",IF(OR(D78=$O$1,D78=$P$1,D79=$O$1,D79=$P$1,D80=$O$1,D80=$P$1),0,1)))</f>
        <v/>
      </c>
      <c r="R78" s="2" t="str">
        <f>IF($A78&gt;='DB_FG_243way_Regular Symbol'!G$16,"",IF(E78=0,"",IF(OR(E78=$O$1,E78=$P$1,E79=$O$1,E79=$P$1,E80=$O$1,E80=$P$1),0,1)))</f>
        <v/>
      </c>
      <c r="S78" s="128" t="str">
        <f>IF($A78&gt;='DB_FG_243way_Regular Symbol'!H$16,"",IF(F78=0,"",IF(OR(F78=$O$1,F78=$P$1,F79=$O$1,F79=$P$1,F80=$O$1,F80=$P$1),0,1)))</f>
        <v/>
      </c>
      <c r="U78" s="342" t="str">
        <f>IF($A78&gt;='DB_FG_243way_Regular Symbol'!D$16,"",IF(B78=0,"",IF(OR(B78=$U$1,B78=$V$1,B79=$U$1,B79=$V$1,B80=$U$1,B80=$V$1),0,1)))</f>
        <v/>
      </c>
      <c r="V78" s="2" t="str">
        <f>IF($A78&gt;='DB_FG_243way_Regular Symbol'!E$16,"",IF(C78=0,"",IF(OR(C78=$U$1,C78=$V$1,C79=$U$1,C79=$V$1,C80=$U$1,C80=$V$1),0,1)))</f>
        <v/>
      </c>
      <c r="W78" s="2" t="str">
        <f>IF($A78&gt;='DB_FG_243way_Regular Symbol'!F$16,"",IF(D78=0,"",IF(OR(D78=$U$1,D78=$V$1,D79=$U$1,D79=$V$1,D80=$U$1,D80=$V$1),0,1)))</f>
        <v/>
      </c>
      <c r="X78" s="2" t="str">
        <f>IF($A78&gt;='DB_FG_243way_Regular Symbol'!G$16,"",IF(E78=0,"",IF(OR(E78=$U$1,E78=$V$1,E79=$U$1,E79=$V$1,E80=$U$1,E80=$V$1),0,1)))</f>
        <v/>
      </c>
      <c r="Y78" s="128" t="str">
        <f>IF($A78&gt;='DB_FG_243way_Regular Symbol'!H$16,"",IF(F78=0,"",IF(OR(F78=$U$1,F78=$V$1,F79=$U$1,F79=$V$1,F80=$U$1,F80=$V$1),0,1)))</f>
        <v/>
      </c>
      <c r="AA78" s="342" t="str">
        <f>IF($A78&gt;='DB_FG_243way_Regular Symbol'!D$16,"",IF(B78=0,"",IF(OR(B78=$AA$1,B78=$AB$1,B79=$AA$1,B79=$AB$1,B80=$AA$1,,B80=$AB$1),0,1)))</f>
        <v/>
      </c>
      <c r="AB78" s="2" t="str">
        <f>IF($A78&gt;='DB_FG_243way_Regular Symbol'!E$16,"",IF(C78=0,"",IF(OR(C78=$AA$1,C78=$AB$1,C79=$AA$1,C79=$AB$1,C80=$AA$1,,C80=$AB$1),0,1)))</f>
        <v/>
      </c>
      <c r="AC78" s="2" t="str">
        <f>IF($A78&gt;='DB_FG_243way_Regular Symbol'!F$16,"",IF(D78=0,"",IF(OR(D78=$AA$1,D78=$AB$1,D79=$AA$1,D79=$AB$1,D80=$AA$1,,D80=$AB$1),0,1)))</f>
        <v/>
      </c>
      <c r="AD78" s="2" t="str">
        <f>IF($A78&gt;='DB_FG_243way_Regular Symbol'!G$16,"",IF(E78=0,"",IF(OR(E78=$AA$1,E78=$AB$1,E79=$AA$1,E79=$AB$1,E80=$AA$1,,E80=$AB$1),0,1)))</f>
        <v/>
      </c>
      <c r="AE78" s="128" t="str">
        <f>IF($A78&gt;='DB_FG_243way_Regular Symbol'!H$16,"",IF(F78=0,"",IF(OR(F78=$AA$1,F78=$AB$1,F79=$AA$1,F79=$AB$1,F80=$AA$1,,F80=$AB$1),0,1)))</f>
        <v/>
      </c>
      <c r="AG78" s="342" t="str">
        <f>IF($A78&gt;='DB_FG_243way_Regular Symbol'!D$16,"",IF(B78=0,"",IF(OR(B78=$AG$1,B78=$AH$1,B79=$AG$1,B79=$AH$1,B80=$AG$1,B80=$AH$1),0,1)))</f>
        <v/>
      </c>
      <c r="AH78" s="2" t="str">
        <f>IF($A78&gt;='DB_FG_243way_Regular Symbol'!E$16,"",IF(C78=0,"",IF(OR(C78=$AG$1,C78=$AH$1,C79=$AG$1,C79=$AH$1,C80=$AG$1,C80=$AH$1),0,1)))</f>
        <v/>
      </c>
      <c r="AI78" s="2" t="str">
        <f>IF($A78&gt;='DB_FG_243way_Regular Symbol'!F$16,"",IF(D78=0,"",IF(OR(D78=$AG$1,D78=$AH$1,D79=$AG$1,D79=$AH$1,D80=$AG$1,D80=$AH$1),0,1)))</f>
        <v/>
      </c>
      <c r="AJ78" s="2" t="str">
        <f>IF($A78&gt;='DB_FG_243way_Regular Symbol'!G$16,"",IF(E78=0,"",IF(OR(E78=$AG$1,E78=$AH$1,E79=$AG$1,E79=$AH$1,E80=$AG$1,E80=$AH$1),0,1)))</f>
        <v/>
      </c>
      <c r="AK78" s="128" t="str">
        <f>IF($A78&gt;='DB_FG_243way_Regular Symbol'!H$16,"",IF(F78=0,"",IF(OR(F78=$AG$1,F78=$AH$1,F79=$AG$1,F79=$AH$1,F80=$AG$1,F80=$AH$1),0,1)))</f>
        <v/>
      </c>
      <c r="AM78" s="342" t="str">
        <f>IF($A78&gt;='DB_FG_243way_Regular Symbol'!D$16,"",IF(B78=0,"",IF(OR(B78=$AM$1,B78=$AN$1,B79=$AM$1,B79=$AN$1,B80=$AM$1,B80=$AN$1),0,1)))</f>
        <v/>
      </c>
      <c r="AN78" s="2" t="str">
        <f>IF($A78&gt;='DB_FG_243way_Regular Symbol'!E$16,"",IF(C78=0,"",IF(OR(C78=$AM$1,C78=$AN$1,C79=$AM$1,C79=$AN$1,C80=$AM$1,C80=$AN$1),0,1)))</f>
        <v/>
      </c>
      <c r="AO78" s="2" t="str">
        <f>IF($A78&gt;='DB_FG_243way_Regular Symbol'!F$16,"",IF(D78=0,"",IF(OR(D78=$AM$1,D78=$AN$1,D79=$AM$1,D79=$AN$1,D80=$AM$1,D80=$AN$1),0,1)))</f>
        <v/>
      </c>
      <c r="AP78" s="2" t="str">
        <f>IF($A78&gt;='DB_FG_243way_Regular Symbol'!G$16,"",IF(E78=0,"",IF(OR(E78=$AM$1,E78=$AN$1,E79=$AM$1,E79=$AN$1,E80=$AM$1,E80=$AN$1),0,1)))</f>
        <v/>
      </c>
      <c r="AQ78" s="128" t="str">
        <f>IF($A78&gt;='DB_FG_243way_Regular Symbol'!H$16,"",IF(F78=0,"",IF(OR(F78=$AM$1,F78=$AN$1,F79=$AM$1,F79=$AN$1,F80=$AM$1,F80=$AN$1),0,1)))</f>
        <v/>
      </c>
      <c r="AS78" s="342" t="str">
        <f>IF($A78&gt;='DB_FG_243way_Regular Symbol'!D$16,"",IF(B78=0,"",IF(OR(B78=$AM$1,B78=$AT$1,B79=$AM$1,B79=$AT$1,B80=$AM$1,B80=$AT$1),0,1)))</f>
        <v/>
      </c>
      <c r="AT78" s="2" t="str">
        <f>IF($A78&gt;='DB_FG_243way_Regular Symbol'!E$16,"",IF(C78=0,"",IF(OR(C78=$AM$1,C78=$AT$1,C79=$AM$1,C79=$AT$1,C80=$AM$1,C80=$AT$1),0,1)))</f>
        <v/>
      </c>
      <c r="AU78" s="2" t="str">
        <f>IF($A78&gt;='DB_FG_243way_Regular Symbol'!F$16,"",IF(D78=0,"",IF(OR(D78=$AM$1,D78=$AT$1,D79=$AM$1,D79=$AT$1,D80=$AM$1,D80=$AT$1),0,1)))</f>
        <v/>
      </c>
      <c r="AV78" s="2" t="str">
        <f>IF($A78&gt;='DB_FG_243way_Regular Symbol'!G$16,"",IF(E78=0,"",IF(OR(E78=$AM$1,E78=$AT$1,E79=$AM$1,E79=$AT$1,E80=$AM$1,E80=$AT$1),0,1)))</f>
        <v/>
      </c>
      <c r="AW78" s="128" t="str">
        <f>IF($A78&gt;='DB_FG_243way_Regular Symbol'!H$16,"",IF(F78=0,"",IF(OR(F78=$AM$1,F78=$AT$1,F79=$AM$1,F79=$AT$1,F80=$AM$1,F80=$AT$1),0,1)))</f>
        <v/>
      </c>
      <c r="AY78" s="342" t="str">
        <f>IF($A78&gt;='DB_FG_243way_Regular Symbol'!D$16,"",IF(B78=0,"",IF(OR(B78=$AM$1,B78=$AZ$1,B79=$AM$1,B79=$AZ$1,B80=$AM$1,B80=$AZ$1),0,1)))</f>
        <v/>
      </c>
      <c r="AZ78" s="2" t="str">
        <f>IF($A78&gt;='DB_FG_243way_Regular Symbol'!E$16,"",IF(C78=0,"",IF(OR(C78=$AM$1,C78=$AZ$1,C79=$AM$1,C79=$AZ$1,C80=$AM$1,C80=$AZ$1),0,1)))</f>
        <v/>
      </c>
      <c r="BA78" s="2" t="str">
        <f>IF($A78&gt;='DB_FG_243way_Regular Symbol'!F$16,"",IF(D78=0,"",IF(OR(D78=$AM$1,D78=$AZ$1,D79=$AM$1,D79=$AZ$1,D80=$AM$1,D80=$AZ$1),0,1)))</f>
        <v/>
      </c>
      <c r="BB78" s="2" t="str">
        <f>IF($A78&gt;='DB_FG_243way_Regular Symbol'!G$16,"",IF(E78=0,"",IF(OR(E78=$AM$1,E78=$AZ$1,E79=$AM$1,E79=$AZ$1,E80=$AM$1,E80=$AZ$1),0,1)))</f>
        <v/>
      </c>
      <c r="BC78" s="128" t="str">
        <f>IF($A78&gt;='DB_FG_243way_Regular Symbol'!H$16,"",IF(F78=0,"",IF(OR(F78=$AM$1,F78=$AZ$1,F79=$AM$1,F79=$AZ$1,F80=$AM$1,F80=$AZ$1),0,1)))</f>
        <v/>
      </c>
      <c r="BE78" s="342"/>
      <c r="BF78" s="2"/>
      <c r="BG78" s="2" t="str">
        <f>IF($A78&gt;='DB_FG_243way_Regular Symbol'!F$16,"",IF(D78=0,"",COUNTIF(D78:D80,$BF$1)))</f>
        <v/>
      </c>
      <c r="BH78" s="2" t="str">
        <f>IF($A78&gt;='DB_FG_243way_Regular Symbol'!G$16,"",IF(E78=0,"",COUNTIF(E78:E80,$BF$1)))</f>
        <v/>
      </c>
      <c r="BI78" s="2" t="str">
        <f>IF($A78&gt;='DB_FG_243way_Regular Symbol'!H$16,"",IF(F78=0,"",COUNTIF(F78:F80,$BF$1)))</f>
        <v/>
      </c>
      <c r="BK78" s="342"/>
      <c r="BL78" s="2"/>
      <c r="BM78" s="2" t="str">
        <f>IF($A78&gt;='DB_FG_243way_Regular Symbol'!F$16,"",IF(D78=0,"",IF(OR(D78=$AM$1,D78=$BL$1,D79=$AM$1,D79=$BL$1,D80=$AM$1,D80=$BL$1),0,1)))</f>
        <v/>
      </c>
      <c r="BN78" s="2" t="str">
        <f>IF($A78&gt;='DB_FG_243way_Regular Symbol'!G$16,"",IF(E78=0,"",IF(OR(E78=$AM$1,E78=$BL$1,E79=$AM$1,E79=$BL$1,E80=$AM$1,E80=$BL$1),0,1)))</f>
        <v/>
      </c>
      <c r="BO78" s="128" t="str">
        <f>IF($A78&gt;='DB_FG_243way_Regular Symbol'!H$16,"",IF(F78=0,"",IF(OR(F78=$AM$1,F78=$BL$1,F79=$AM$1,F79=$BL$1,F80=$AM$1,F80=$BL$1),0,1)))</f>
        <v/>
      </c>
      <c r="BQ78" s="2" t="str">
        <f>IF($A78&gt;='DB_FG_243way_Regular Symbol'!D$16,"",IF(B78=0,"",IF(OR(B78=$BQ$1,B78=$BR$1,B79=$BQ$1,B79=$BR$1,B80=$BQ$1,B80=$BR$1),0,1)))</f>
        <v/>
      </c>
      <c r="BR78" s="2" t="str">
        <f>IF($A78&gt;='DB_FG_243way_Regular Symbol'!E$16,"",IF(C78=0,"",IF(OR(C78=$BQ$1,C78=$BR$1,C79=$BQ$1,C79=$BR$1,C80=$BQ$1,C80=$BR$1),0,1)))</f>
        <v/>
      </c>
      <c r="BS78" s="2" t="str">
        <f>IF($A78&gt;='DB_FG_243way_Regular Symbol'!F$16,"",IF(D78=0,"",IF(OR(D78=$BQ$1,D78=$BR$1,D79=$BQ$1,D79=$BR$1,D80=$BQ$1,D80=$BR$1),0,1)))</f>
        <v/>
      </c>
      <c r="BT78" s="2" t="str">
        <f>IF($A78&gt;='DB_FG_243way_Regular Symbol'!G$16,"",IF(E78=0,"",IF(OR(E78=$BQ$1,E78=$BR$1,E79=$BQ$1,E79=$BR$1,E80=$BQ$1,E80=$BR$1),0,1)))</f>
        <v/>
      </c>
      <c r="BU78" s="2" t="str">
        <f>IF($A78&gt;='DB_FG_243way_Regular Symbol'!H$16,"",IF(F78=0,"",IF(OR(F78=$BQ$1,F78=$BR$1,F79=$BQ$1,F79=$BR$1,F80=$BQ$1,F80=$BR$1),0,1)))</f>
        <v/>
      </c>
      <c r="BW78" s="2" t="str">
        <f>IF($A78&gt;='DB_FG_243way_Regular Symbol'!D$16,"",IF(B78=0,"",IF(OR(B78=$BW$1,B79=$BW$1,B80=$BW$1,B78=$BX$1,B79=$BX$1,B80=$BX$1),0,1)))</f>
        <v/>
      </c>
      <c r="BX78" s="2" t="str">
        <f>IF($A78&gt;='DB_FG_243way_Regular Symbol'!E$16,"",IF(C78=0,"",IF(OR(C78=$BW$1,C79=$BW$1,C80=$BW$1,C78=$BX$1,C79=$BX$1,C80=$BX$1),0,1)))</f>
        <v/>
      </c>
      <c r="BY78" s="2" t="str">
        <f>IF($A78&gt;='DB_FG_243way_Regular Symbol'!F$16,"",IF(D78=0,"",IF(OR(D78=$BW$1,D79=$BW$1,D80=$BW$1,D78=$BX$1,D79=$BX$1,D80=$BX$1),0,1)))</f>
        <v/>
      </c>
      <c r="BZ78" s="2" t="str">
        <f>IF($A78&gt;='DB_FG_243way_Regular Symbol'!G$16,"",IF(E78=0,"",IF(OR(E78=$BW$1,E79=$BW$1,E80=$BW$1,E78=$BX$1,E79=$BX$1,E80=$BX$1),0,1)))</f>
        <v/>
      </c>
      <c r="CA78" s="2" t="str">
        <f>IF($A78&gt;='DB_FG_243way_Regular Symbol'!H$16,"",IF(F78=0,"",IF(OR(F78=$BW$1,F79=$BW$1,F80=$BW$1,F78=$BX$1,F79=$BX$1,F80=$BX$1),0,1)))</f>
        <v/>
      </c>
      <c r="CC78" s="2" t="str">
        <f>IF($A78&gt;='DB_FG_243way_Regular Symbol'!D$16,"",IF(B78=0,"",IF(OR(B78=$BW$1,B79=$BW$1,B80=$BW$1,B78=$CD$1,B79=$CD$1,B80=$CD$1),0,1)))</f>
        <v/>
      </c>
      <c r="CD78" s="2" t="str">
        <f>IF($A78&gt;='DB_FG_243way_Regular Symbol'!E$16,"",IF(C78=0,"",IF(OR(C78=$BW$1,C79=$BW$1,C80=$BW$1,C78=$CD$1,C79=$CD$1,C80=$CD$1),0,1)))</f>
        <v/>
      </c>
      <c r="CE78" s="2" t="str">
        <f>IF($A78&gt;='DB_FG_243way_Regular Symbol'!F$16,"",IF(D78=0,"",IF(OR(D78=$BW$1,D79=$BW$1,D80=$BW$1,D78=$CD$1,D79=$CD$1,D80=$CD$1),0,1)))</f>
        <v/>
      </c>
      <c r="CF78" s="2" t="str">
        <f>IF($A78&gt;='DB_FG_243way_Regular Symbol'!G$16,"",IF(E78=0,"",IF(OR(E78=$BW$1,E79=$BW$1,E80=$BW$1,E78=$CD$1,E79=$CD$1,E80=$CD$1),0,1)))</f>
        <v/>
      </c>
      <c r="CG78" s="2" t="str">
        <f>IF($A78&gt;='DB_FG_243way_Regular Symbol'!H$16,"",IF(F78=0,"",IF(OR(F78=$BW$1,F79=$BW$1,F80=$BW$1,F78=$CD$1,F79=$CD$1,F80=$CD$1),0,1)))</f>
        <v/>
      </c>
      <c r="CI78" s="2" t="str">
        <f>IF($A78&gt;='DB_FG_243way_Regular Symbol'!D$16,"",IF(B78=0,"",IF(OR(B78=$BW$1,B79=$BW$1,B80=$BW$1,B78=$CJ$1,B79=$CJ$1,B80=$CJ$1),0,1)))</f>
        <v/>
      </c>
      <c r="CJ78" s="2" t="str">
        <f>IF($A78&gt;='DB_FG_243way_Regular Symbol'!E$16,"",IF(C78=0,"",IF(OR(C78=$BW$1,C79=$BW$1,C80=$BW$1,C78=$CJ$1,C79=$CJ$1,C80=$CJ$1),0,1)))</f>
        <v/>
      </c>
      <c r="CK78" s="2" t="str">
        <f>IF($A78&gt;='DB_FG_243way_Regular Symbol'!F$16,"",IF(D78=0,"",IF(OR(D78=$BW$1,D79=$BW$1,D80=$BW$1,D78=$CJ$1,D79=$CJ$1,D80=$CJ$1),0,1)))</f>
        <v/>
      </c>
      <c r="CL78" s="2" t="str">
        <f>IF($A78&gt;='DB_FG_243way_Regular Symbol'!G$16,"",IF(E78=0,"",IF(OR(E78=$BW$1,E79=$BW$1,E80=$BW$1,E78=$CJ$1,E79=$CJ$1,E80=$CJ$1),0,1)))</f>
        <v/>
      </c>
      <c r="CM78" s="2" t="str">
        <f>IF($A78&gt;='DB_FG_243way_Regular Symbol'!H$16,"",IF(F78=0,"",IF(OR(F78=$BW$1,F79=$BW$1,F80=$BW$1,F78=$CJ$1,F79=$CJ$1,F80=$CJ$1),0,1)))</f>
        <v/>
      </c>
      <c r="CO78" s="2" t="str">
        <f>IF($A78&gt;='DB_FG_243way_Regular Symbol'!D$16,"",IF(B78=0,"",IF(OR(B78=$BW$1,B79=$BW$1,B80=$BW$1,B78=$CP$1,B79=$CP$1,B80=$CP$1),0,1)))</f>
        <v/>
      </c>
      <c r="CP78" s="2" t="str">
        <f>IF($A78&gt;='DB_FG_243way_Regular Symbol'!E$16,"",IF(C78=0,"",IF(OR(C78=$BW$1,C79=$BW$1,C80=$BW$1,C78=$CP$1,C79=$CP$1,C80=$CP$1),0,1)))</f>
        <v/>
      </c>
      <c r="CQ78" s="2" t="str">
        <f>IF($A78&gt;='DB_FG_243way_Regular Symbol'!F$16,"",IF(D78=0,"",IF(OR(D78=$BW$1,D79=$BW$1,D80=$BW$1,D78=$CP$1,D79=$CP$1,D80=$CP$1),0,1)))</f>
        <v/>
      </c>
      <c r="CR78" s="2" t="str">
        <f>IF($A78&gt;='DB_FG_243way_Regular Symbol'!G$16,"",IF(E78=0,"",IF(OR(E78=$BW$1,E79=$BW$1,E80=$BW$1,E78=$CP$1,E79=$CP$1,E80=$CP$1),0,1)))</f>
        <v/>
      </c>
      <c r="CS78" s="2" t="str">
        <f>IF($A78&gt;='DB_FG_243way_Regular Symbol'!H$16,"",IF(F78=0,"",IF(OR(F78=$BW$1,F79=$BW$1,F80=$BW$1,F78=$CP$1,F79=$CP$1,F80=$CP$1),0,1)))</f>
        <v/>
      </c>
      <c r="CU78" s="2" t="str">
        <f>IF($A78&gt;='DB_FG_243way_Regular Symbol'!D$16,"",IF(B78=0,"",IF(OR(B78=$BW$1,B79=$BW$1,B80=$BW$1,B78=$CV$1,B79=$CV$1,B80=$CV$1),0,1)))</f>
        <v/>
      </c>
      <c r="CV78" s="2" t="str">
        <f>IF($A78&gt;='DB_FG_243way_Regular Symbol'!E$16,"",IF(C78=0,"",IF(OR(C78=$BW$1,C79=$BW$1,C80=$BW$1,C78=$CV$1,C79=$CV$1,C80=$CV$1),0,1)))</f>
        <v/>
      </c>
      <c r="CW78" s="2" t="str">
        <f>IF($A78&gt;='DB_FG_243way_Regular Symbol'!F$16,"",IF(D78=0,"",IF(OR(D78=$BW$1,D79=$BW$1,D80=$BW$1,D78=$CV$1,D79=$CV$1,D80=$CV$1),0,1)))</f>
        <v/>
      </c>
      <c r="CX78" s="2" t="str">
        <f>IF($A78&gt;='DB_FG_243way_Regular Symbol'!G$16,"",IF(E78=0,"",IF(OR(E78=$BW$1,E79=$BW$1,E80=$BW$1,E78=$CV$1,E79=$CV$1,E80=$CV$1),0,1)))</f>
        <v/>
      </c>
      <c r="CY78" s="2" t="str">
        <f>IF($A78&gt;='DB_FG_243way_Regular Symbol'!H$16,"",IF(F78=0,"",IF(OR(F78=$BW$1,F79=$BW$1,F80=$BW$1,F78=$CV$1,F79=$CV$1,F80=$CV$1),0,1)))</f>
        <v/>
      </c>
    </row>
    <row r="79" spans="1:103">
      <c r="A79" s="341">
        <f>IF('DB_FG_243way_Regular Symbol'!L78="","",'DB_FG_243way_Regular Symbol'!L78)</f>
        <v>75</v>
      </c>
      <c r="B79" s="184" t="str">
        <f>IF('DB_FG_243way_Regular Symbol'!M78="",
IF($A79-'DB_FG_243way_Regular Symbol'!D$16&gt;='DB_FG_243way_RegularＸ_W()'!B$2-1,"",VLOOKUP($A79-'DB_FG_243way_Regular Symbol'!D$16,'DB_FG_243way_Regular Symbol'!$L$3:$Q$99,'DB_FG_243way_RegularＸ_W()'!B$3+1,FALSE)),
'DB_FG_243way_Regular Symbol'!M78)</f>
        <v/>
      </c>
      <c r="C79" s="184" t="str">
        <f>IF('DB_FG_243way_Regular Symbol'!N78="",
IF($A79-'DB_FG_243way_Regular Symbol'!E$16&gt;='DB_FG_243way_RegularＸ_W()'!C$2-1,"",VLOOKUP($A79-'DB_FG_243way_Regular Symbol'!E$16,'DB_FG_243way_Regular Symbol'!$L$3:$Q$99,'DB_FG_243way_RegularＸ_W()'!C$3+1,FALSE)),
'DB_FG_243way_Regular Symbol'!N78)</f>
        <v/>
      </c>
      <c r="D79" s="184" t="str">
        <f>IF('DB_FG_243way_Regular Symbol'!O78="",
IF($A79-'DB_FG_243way_Regular Symbol'!F$16&gt;='DB_FG_243way_RegularＸ_W()'!D$2-1,"",VLOOKUP($A79-'DB_FG_243way_Regular Symbol'!F$16,'DB_FG_243way_Regular Symbol'!$L$3:$Q$99,'DB_FG_243way_RegularＸ_W()'!D$3+1,FALSE)),
'DB_FG_243way_Regular Symbol'!O78)</f>
        <v/>
      </c>
      <c r="E79" s="184" t="str">
        <f>IF('DB_FG_243way_Regular Symbol'!P78="",
IF($A79-'DB_FG_243way_Regular Symbol'!G$16&gt;='DB_FG_243way_RegularＸ_W()'!E$2-1,"",VLOOKUP($A79-'DB_FG_243way_Regular Symbol'!G$16,'DB_FG_243way_Regular Symbol'!$L$3:$Q$99,'DB_FG_243way_RegularＸ_W()'!E$3+1,FALSE)),
'DB_FG_243way_Regular Symbol'!P78)</f>
        <v/>
      </c>
      <c r="F79" s="358" t="str">
        <f>IF('DB_FG_243way_Regular Symbol'!Q78="",
IF($A79-'DB_FG_243way_Regular Symbol'!H$16&gt;='DB_FG_243way_RegularＸ_W()'!F$2-1,"",VLOOKUP($A79-'DB_FG_243way_Regular Symbol'!H$16,'DB_FG_243way_Regular Symbol'!$L$3:$Q$99,'DB_FG_243way_RegularＸ_W()'!F$3+1,FALSE)),
'DB_FG_243way_Regular Symbol'!Q78)</f>
        <v/>
      </c>
      <c r="O79" s="342" t="str">
        <f>IF($A79&gt;='DB_FG_243way_Regular Symbol'!D$16,"",IF(B79=0,"",IF(OR(B79=$O$1,B79=$P$1,B80=$O$1,B80=$P$1,B81=$O$1,B81=$P$1),0,1)))</f>
        <v/>
      </c>
      <c r="P79" s="2" t="str">
        <f>IF($A79&gt;='DB_FG_243way_Regular Symbol'!E$16,"",IF(C79=0,"",IF(OR(C79=$O$1,C79=$P$1,C80=$O$1,C80=$P$1,C81=$O$1,C81=$P$1),0,1)))</f>
        <v/>
      </c>
      <c r="Q79" s="2" t="str">
        <f>IF($A79&gt;='DB_FG_243way_Regular Symbol'!F$16,"",IF(D79=0,"",IF(OR(D79=$O$1,D79=$P$1,D80=$O$1,D80=$P$1,D81=$O$1,D81=$P$1),0,1)))</f>
        <v/>
      </c>
      <c r="R79" s="2" t="str">
        <f>IF($A79&gt;='DB_FG_243way_Regular Symbol'!G$16,"",IF(E79=0,"",IF(OR(E79=$O$1,E79=$P$1,E80=$O$1,E80=$P$1,E81=$O$1,E81=$P$1),0,1)))</f>
        <v/>
      </c>
      <c r="S79" s="128" t="str">
        <f>IF($A79&gt;='DB_FG_243way_Regular Symbol'!H$16,"",IF(F79=0,"",IF(OR(F79=$O$1,F79=$P$1,F80=$O$1,F80=$P$1,F81=$O$1,F81=$P$1),0,1)))</f>
        <v/>
      </c>
      <c r="U79" s="342" t="str">
        <f>IF($A79&gt;='DB_FG_243way_Regular Symbol'!D$16,"",IF(B79=0,"",IF(OR(B79=$U$1,B79=$V$1,B80=$U$1,B80=$V$1,B81=$U$1,B81=$V$1),0,1)))</f>
        <v/>
      </c>
      <c r="V79" s="2" t="str">
        <f>IF($A79&gt;='DB_FG_243way_Regular Symbol'!E$16,"",IF(C79=0,"",IF(OR(C79=$U$1,C79=$V$1,C80=$U$1,C80=$V$1,C81=$U$1,C81=$V$1),0,1)))</f>
        <v/>
      </c>
      <c r="W79" s="2" t="str">
        <f>IF($A79&gt;='DB_FG_243way_Regular Symbol'!F$16,"",IF(D79=0,"",IF(OR(D79=$U$1,D79=$V$1,D80=$U$1,D80=$V$1,D81=$U$1,D81=$V$1),0,1)))</f>
        <v/>
      </c>
      <c r="X79" s="2" t="str">
        <f>IF($A79&gt;='DB_FG_243way_Regular Symbol'!G$16,"",IF(E79=0,"",IF(OR(E79=$U$1,E79=$V$1,E80=$U$1,E80=$V$1,E81=$U$1,E81=$V$1),0,1)))</f>
        <v/>
      </c>
      <c r="Y79" s="128" t="str">
        <f>IF($A79&gt;='DB_FG_243way_Regular Symbol'!H$16,"",IF(F79=0,"",IF(OR(F79=$U$1,F79=$V$1,F80=$U$1,F80=$V$1,F81=$U$1,F81=$V$1),0,1)))</f>
        <v/>
      </c>
      <c r="AA79" s="342" t="str">
        <f>IF($A79&gt;='DB_FG_243way_Regular Symbol'!D$16,"",IF(B79=0,"",IF(OR(B79=$AA$1,B79=$AB$1,B80=$AA$1,B80=$AB$1,B81=$AA$1,,B81=$AB$1),0,1)))</f>
        <v/>
      </c>
      <c r="AB79" s="2" t="str">
        <f>IF($A79&gt;='DB_FG_243way_Regular Symbol'!E$16,"",IF(C79=0,"",IF(OR(C79=$AA$1,C79=$AB$1,C80=$AA$1,C80=$AB$1,C81=$AA$1,,C81=$AB$1),0,1)))</f>
        <v/>
      </c>
      <c r="AC79" s="2" t="str">
        <f>IF($A79&gt;='DB_FG_243way_Regular Symbol'!F$16,"",IF(D79=0,"",IF(OR(D79=$AA$1,D79=$AB$1,D80=$AA$1,D80=$AB$1,D81=$AA$1,,D81=$AB$1),0,1)))</f>
        <v/>
      </c>
      <c r="AD79" s="2" t="str">
        <f>IF($A79&gt;='DB_FG_243way_Regular Symbol'!G$16,"",IF(E79=0,"",IF(OR(E79=$AA$1,E79=$AB$1,E80=$AA$1,E80=$AB$1,E81=$AA$1,,E81=$AB$1),0,1)))</f>
        <v/>
      </c>
      <c r="AE79" s="128" t="str">
        <f>IF($A79&gt;='DB_FG_243way_Regular Symbol'!H$16,"",IF(F79=0,"",IF(OR(F79=$AA$1,F79=$AB$1,F80=$AA$1,F80=$AB$1,F81=$AA$1,,F81=$AB$1),0,1)))</f>
        <v/>
      </c>
      <c r="AG79" s="342" t="str">
        <f>IF($A79&gt;='DB_FG_243way_Regular Symbol'!D$16,"",IF(B79=0,"",IF(OR(B79=$AG$1,B79=$AH$1,B80=$AG$1,B80=$AH$1,B81=$AG$1,B81=$AH$1),0,1)))</f>
        <v/>
      </c>
      <c r="AH79" s="2" t="str">
        <f>IF($A79&gt;='DB_FG_243way_Regular Symbol'!E$16,"",IF(C79=0,"",IF(OR(C79=$AG$1,C79=$AH$1,C80=$AG$1,C80=$AH$1,C81=$AG$1,C81=$AH$1),0,1)))</f>
        <v/>
      </c>
      <c r="AI79" s="2" t="str">
        <f>IF($A79&gt;='DB_FG_243way_Regular Symbol'!F$16,"",IF(D79=0,"",IF(OR(D79=$AG$1,D79=$AH$1,D80=$AG$1,D80=$AH$1,D81=$AG$1,D81=$AH$1),0,1)))</f>
        <v/>
      </c>
      <c r="AJ79" s="2" t="str">
        <f>IF($A79&gt;='DB_FG_243way_Regular Symbol'!G$16,"",IF(E79=0,"",IF(OR(E79=$AG$1,E79=$AH$1,E80=$AG$1,E80=$AH$1,E81=$AG$1,E81=$AH$1),0,1)))</f>
        <v/>
      </c>
      <c r="AK79" s="128" t="str">
        <f>IF($A79&gt;='DB_FG_243way_Regular Symbol'!H$16,"",IF(F79=0,"",IF(OR(F79=$AG$1,F79=$AH$1,F80=$AG$1,F80=$AH$1,F81=$AG$1,F81=$AH$1),0,1)))</f>
        <v/>
      </c>
      <c r="AM79" s="342" t="str">
        <f>IF($A79&gt;='DB_FG_243way_Regular Symbol'!D$16,"",IF(B79=0,"",IF(OR(B79=$AM$1,B79=$AN$1,B80=$AM$1,B80=$AN$1,B81=$AM$1,B81=$AN$1),0,1)))</f>
        <v/>
      </c>
      <c r="AN79" s="2" t="str">
        <f>IF($A79&gt;='DB_FG_243way_Regular Symbol'!E$16,"",IF(C79=0,"",IF(OR(C79=$AM$1,C79=$AN$1,C80=$AM$1,C80=$AN$1,C81=$AM$1,C81=$AN$1),0,1)))</f>
        <v/>
      </c>
      <c r="AO79" s="2" t="str">
        <f>IF($A79&gt;='DB_FG_243way_Regular Symbol'!F$16,"",IF(D79=0,"",IF(OR(D79=$AM$1,D79=$AN$1,D80=$AM$1,D80=$AN$1,D81=$AM$1,D81=$AN$1),0,1)))</f>
        <v/>
      </c>
      <c r="AP79" s="2" t="str">
        <f>IF($A79&gt;='DB_FG_243way_Regular Symbol'!G$16,"",IF(E79=0,"",IF(OR(E79=$AM$1,E79=$AN$1,E80=$AM$1,E80=$AN$1,E81=$AM$1,E81=$AN$1),0,1)))</f>
        <v/>
      </c>
      <c r="AQ79" s="128" t="str">
        <f>IF($A79&gt;='DB_FG_243way_Regular Symbol'!H$16,"",IF(F79=0,"",IF(OR(F79=$AM$1,F79=$AN$1,F80=$AM$1,F80=$AN$1,F81=$AM$1,F81=$AN$1),0,1)))</f>
        <v/>
      </c>
      <c r="AS79" s="342" t="str">
        <f>IF($A79&gt;='DB_FG_243way_Regular Symbol'!D$16,"",IF(B79=0,"",IF(OR(B79=$AM$1,B79=$AT$1,B80=$AM$1,B80=$AT$1,B81=$AM$1,B81=$AT$1),0,1)))</f>
        <v/>
      </c>
      <c r="AT79" s="2" t="str">
        <f>IF($A79&gt;='DB_FG_243way_Regular Symbol'!E$16,"",IF(C79=0,"",IF(OR(C79=$AM$1,C79=$AT$1,C80=$AM$1,C80=$AT$1,C81=$AM$1,C81=$AT$1),0,1)))</f>
        <v/>
      </c>
      <c r="AU79" s="2" t="str">
        <f>IF($A79&gt;='DB_FG_243way_Regular Symbol'!F$16,"",IF(D79=0,"",IF(OR(D79=$AM$1,D79=$AT$1,D80=$AM$1,D80=$AT$1,D81=$AM$1,D81=$AT$1),0,1)))</f>
        <v/>
      </c>
      <c r="AV79" s="2" t="str">
        <f>IF($A79&gt;='DB_FG_243way_Regular Symbol'!G$16,"",IF(E79=0,"",IF(OR(E79=$AM$1,E79=$AT$1,E80=$AM$1,E80=$AT$1,E81=$AM$1,E81=$AT$1),0,1)))</f>
        <v/>
      </c>
      <c r="AW79" s="128" t="str">
        <f>IF($A79&gt;='DB_FG_243way_Regular Symbol'!H$16,"",IF(F79=0,"",IF(OR(F79=$AM$1,F79=$AT$1,F80=$AM$1,F80=$AT$1,F81=$AM$1,F81=$AT$1),0,1)))</f>
        <v/>
      </c>
      <c r="AY79" s="342" t="str">
        <f>IF($A79&gt;='DB_FG_243way_Regular Symbol'!D$16,"",IF(B79=0,"",IF(OR(B79=$AM$1,B79=$AZ$1,B80=$AM$1,B80=$AZ$1,B81=$AM$1,B81=$AZ$1),0,1)))</f>
        <v/>
      </c>
      <c r="AZ79" s="2" t="str">
        <f>IF($A79&gt;='DB_FG_243way_Regular Symbol'!E$16,"",IF(C79=0,"",IF(OR(C79=$AM$1,C79=$AZ$1,C80=$AM$1,C80=$AZ$1,C81=$AM$1,C81=$AZ$1),0,1)))</f>
        <v/>
      </c>
      <c r="BA79" s="2" t="str">
        <f>IF($A79&gt;='DB_FG_243way_Regular Symbol'!F$16,"",IF(D79=0,"",IF(OR(D79=$AM$1,D79=$AZ$1,D80=$AM$1,D80=$AZ$1,D81=$AM$1,D81=$AZ$1),0,1)))</f>
        <v/>
      </c>
      <c r="BB79" s="2" t="str">
        <f>IF($A79&gt;='DB_FG_243way_Regular Symbol'!G$16,"",IF(E79=0,"",IF(OR(E79=$AM$1,E79=$AZ$1,E80=$AM$1,E80=$AZ$1,E81=$AM$1,E81=$AZ$1),0,1)))</f>
        <v/>
      </c>
      <c r="BC79" s="128" t="str">
        <f>IF($A79&gt;='DB_FG_243way_Regular Symbol'!H$16,"",IF(F79=0,"",IF(OR(F79=$AM$1,F79=$AZ$1,F80=$AM$1,F80=$AZ$1,F81=$AM$1,F81=$AZ$1),0,1)))</f>
        <v/>
      </c>
      <c r="BE79" s="342"/>
      <c r="BF79" s="2"/>
      <c r="BG79" s="2" t="str">
        <f>IF($A79&gt;='DB_FG_243way_Regular Symbol'!F$16,"",IF(D79=0,"",COUNTIF(D79:D81,$BF$1)))</f>
        <v/>
      </c>
      <c r="BH79" s="2" t="str">
        <f>IF($A79&gt;='DB_FG_243way_Regular Symbol'!G$16,"",IF(E79=0,"",COUNTIF(E79:E81,$BF$1)))</f>
        <v/>
      </c>
      <c r="BI79" s="2" t="str">
        <f>IF($A79&gt;='DB_FG_243way_Regular Symbol'!H$16,"",IF(F79=0,"",COUNTIF(F79:F81,$BF$1)))</f>
        <v/>
      </c>
      <c r="BK79" s="342"/>
      <c r="BL79" s="2"/>
      <c r="BM79" s="2" t="str">
        <f>IF($A79&gt;='DB_FG_243way_Regular Symbol'!F$16,"",IF(D79=0,"",IF(OR(D79=$AM$1,D79=$BL$1,D80=$AM$1,D80=$BL$1,D81=$AM$1,D81=$BL$1),0,1)))</f>
        <v/>
      </c>
      <c r="BN79" s="2" t="str">
        <f>IF($A79&gt;='DB_FG_243way_Regular Symbol'!G$16,"",IF(E79=0,"",IF(OR(E79=$AM$1,E79=$BL$1,E80=$AM$1,E80=$BL$1,E81=$AM$1,E81=$BL$1),0,1)))</f>
        <v/>
      </c>
      <c r="BO79" s="128" t="str">
        <f>IF($A79&gt;='DB_FG_243way_Regular Symbol'!H$16,"",IF(F79=0,"",IF(OR(F79=$AM$1,F79=$BL$1,F80=$AM$1,F80=$BL$1,F81=$AM$1,F81=$BL$1),0,1)))</f>
        <v/>
      </c>
      <c r="BQ79" s="2" t="str">
        <f>IF($A79&gt;='DB_FG_243way_Regular Symbol'!D$16,"",IF(B79=0,"",IF(OR(B79=$BQ$1,B79=$BR$1,B80=$BQ$1,B80=$BR$1,B81=$BQ$1,B81=$BR$1),0,1)))</f>
        <v/>
      </c>
      <c r="BR79" s="2" t="str">
        <f>IF($A79&gt;='DB_FG_243way_Regular Symbol'!E$16,"",IF(C79=0,"",IF(OR(C79=$BQ$1,C79=$BR$1,C80=$BQ$1,C80=$BR$1,C81=$BQ$1,C81=$BR$1),0,1)))</f>
        <v/>
      </c>
      <c r="BS79" s="2" t="str">
        <f>IF($A79&gt;='DB_FG_243way_Regular Symbol'!F$16,"",IF(D79=0,"",IF(OR(D79=$BQ$1,D79=$BR$1,D80=$BQ$1,D80=$BR$1,D81=$BQ$1,D81=$BR$1),0,1)))</f>
        <v/>
      </c>
      <c r="BT79" s="2" t="str">
        <f>IF($A79&gt;='DB_FG_243way_Regular Symbol'!G$16,"",IF(E79=0,"",IF(OR(E79=$BQ$1,E79=$BR$1,E80=$BQ$1,E80=$BR$1,E81=$BQ$1,E81=$BR$1),0,1)))</f>
        <v/>
      </c>
      <c r="BU79" s="2" t="str">
        <f>IF($A79&gt;='DB_FG_243way_Regular Symbol'!H$16,"",IF(F79=0,"",IF(OR(F79=$BQ$1,F79=$BR$1,F80=$BQ$1,F80=$BR$1,F81=$BQ$1,F81=$BR$1),0,1)))</f>
        <v/>
      </c>
      <c r="BW79" s="2" t="str">
        <f>IF($A79&gt;='DB_FG_243way_Regular Symbol'!D$16,"",IF(B79=0,"",IF(OR(B79=$BW$1,B80=$BW$1,B81=$BW$1,B79=$BX$1,B80=$BX$1,B81=$BX$1),0,1)))</f>
        <v/>
      </c>
      <c r="BX79" s="2" t="str">
        <f>IF($A79&gt;='DB_FG_243way_Regular Symbol'!E$16,"",IF(C79=0,"",IF(OR(C79=$BW$1,C80=$BW$1,C81=$BW$1,C79=$BX$1,C80=$BX$1,C81=$BX$1),0,1)))</f>
        <v/>
      </c>
      <c r="BY79" s="2" t="str">
        <f>IF($A79&gt;='DB_FG_243way_Regular Symbol'!F$16,"",IF(D79=0,"",IF(OR(D79=$BW$1,D80=$BW$1,D81=$BW$1,D79=$BX$1,D80=$BX$1,D81=$BX$1),0,1)))</f>
        <v/>
      </c>
      <c r="BZ79" s="2" t="str">
        <f>IF($A79&gt;='DB_FG_243way_Regular Symbol'!G$16,"",IF(E79=0,"",IF(OR(E79=$BW$1,E80=$BW$1,E81=$BW$1,E79=$BX$1,E80=$BX$1,E81=$BX$1),0,1)))</f>
        <v/>
      </c>
      <c r="CA79" s="2" t="str">
        <f>IF($A79&gt;='DB_FG_243way_Regular Symbol'!H$16,"",IF(F79=0,"",IF(OR(F79=$BW$1,F80=$BW$1,F81=$BW$1,F79=$BX$1,F80=$BX$1,F81=$BX$1),0,1)))</f>
        <v/>
      </c>
      <c r="CC79" s="2" t="str">
        <f>IF($A79&gt;='DB_FG_243way_Regular Symbol'!D$16,"",IF(B79=0,"",IF(OR(B79=$BW$1,B80=$BW$1,B81=$BW$1,B79=$CD$1,B80=$CD$1,B81=$CD$1),0,1)))</f>
        <v/>
      </c>
      <c r="CD79" s="2" t="str">
        <f>IF($A79&gt;='DB_FG_243way_Regular Symbol'!E$16,"",IF(C79=0,"",IF(OR(C79=$BW$1,C80=$BW$1,C81=$BW$1,C79=$CD$1,C80=$CD$1,C81=$CD$1),0,1)))</f>
        <v/>
      </c>
      <c r="CE79" s="2" t="str">
        <f>IF($A79&gt;='DB_FG_243way_Regular Symbol'!F$16,"",IF(D79=0,"",IF(OR(D79=$BW$1,D80=$BW$1,D81=$BW$1,D79=$CD$1,D80=$CD$1,D81=$CD$1),0,1)))</f>
        <v/>
      </c>
      <c r="CF79" s="2" t="str">
        <f>IF($A79&gt;='DB_FG_243way_Regular Symbol'!G$16,"",IF(E79=0,"",IF(OR(E79=$BW$1,E80=$BW$1,E81=$BW$1,E79=$CD$1,E80=$CD$1,E81=$CD$1),0,1)))</f>
        <v/>
      </c>
      <c r="CG79" s="2" t="str">
        <f>IF($A79&gt;='DB_FG_243way_Regular Symbol'!H$16,"",IF(F79=0,"",IF(OR(F79=$BW$1,F80=$BW$1,F81=$BW$1,F79=$CD$1,F80=$CD$1,F81=$CD$1),0,1)))</f>
        <v/>
      </c>
      <c r="CI79" s="2" t="str">
        <f>IF($A79&gt;='DB_FG_243way_Regular Symbol'!D$16,"",IF(B79=0,"",IF(OR(B79=$BW$1,B80=$BW$1,B81=$BW$1,B79=$CJ$1,B80=$CJ$1,B81=$CJ$1),0,1)))</f>
        <v/>
      </c>
      <c r="CJ79" s="2" t="str">
        <f>IF($A79&gt;='DB_FG_243way_Regular Symbol'!E$16,"",IF(C79=0,"",IF(OR(C79=$BW$1,C80=$BW$1,C81=$BW$1,C79=$CJ$1,C80=$CJ$1,C81=$CJ$1),0,1)))</f>
        <v/>
      </c>
      <c r="CK79" s="2" t="str">
        <f>IF($A79&gt;='DB_FG_243way_Regular Symbol'!F$16,"",IF(D79=0,"",IF(OR(D79=$BW$1,D80=$BW$1,D81=$BW$1,D79=$CJ$1,D80=$CJ$1,D81=$CJ$1),0,1)))</f>
        <v/>
      </c>
      <c r="CL79" s="2" t="str">
        <f>IF($A79&gt;='DB_FG_243way_Regular Symbol'!G$16,"",IF(E79=0,"",IF(OR(E79=$BW$1,E80=$BW$1,E81=$BW$1,E79=$CJ$1,E80=$CJ$1,E81=$CJ$1),0,1)))</f>
        <v/>
      </c>
      <c r="CM79" s="2" t="str">
        <f>IF($A79&gt;='DB_FG_243way_Regular Symbol'!H$16,"",IF(F79=0,"",IF(OR(F79=$BW$1,F80=$BW$1,F81=$BW$1,F79=$CJ$1,F80=$CJ$1,F81=$CJ$1),0,1)))</f>
        <v/>
      </c>
      <c r="CO79" s="2" t="str">
        <f>IF($A79&gt;='DB_FG_243way_Regular Symbol'!D$16,"",IF(B79=0,"",IF(OR(B79=$BW$1,B80=$BW$1,B81=$BW$1,B79=$CP$1,B80=$CP$1,B81=$CP$1),0,1)))</f>
        <v/>
      </c>
      <c r="CP79" s="2" t="str">
        <f>IF($A79&gt;='DB_FG_243way_Regular Symbol'!E$16,"",IF(C79=0,"",IF(OR(C79=$BW$1,C80=$BW$1,C81=$BW$1,C79=$CP$1,C80=$CP$1,C81=$CP$1),0,1)))</f>
        <v/>
      </c>
      <c r="CQ79" s="2" t="str">
        <f>IF($A79&gt;='DB_FG_243way_Regular Symbol'!F$16,"",IF(D79=0,"",IF(OR(D79=$BW$1,D80=$BW$1,D81=$BW$1,D79=$CP$1,D80=$CP$1,D81=$CP$1),0,1)))</f>
        <v/>
      </c>
      <c r="CR79" s="2" t="str">
        <f>IF($A79&gt;='DB_FG_243way_Regular Symbol'!G$16,"",IF(E79=0,"",IF(OR(E79=$BW$1,E80=$BW$1,E81=$BW$1,E79=$CP$1,E80=$CP$1,E81=$CP$1),0,1)))</f>
        <v/>
      </c>
      <c r="CS79" s="2" t="str">
        <f>IF($A79&gt;='DB_FG_243way_Regular Symbol'!H$16,"",IF(F79=0,"",IF(OR(F79=$BW$1,F80=$BW$1,F81=$BW$1,F79=$CP$1,F80=$CP$1,F81=$CP$1),0,1)))</f>
        <v/>
      </c>
      <c r="CU79" s="2" t="str">
        <f>IF($A79&gt;='DB_FG_243way_Regular Symbol'!D$16,"",IF(B79=0,"",IF(OR(B79=$BW$1,B80=$BW$1,B81=$BW$1,B79=$CV$1,B80=$CV$1,B81=$CV$1),0,1)))</f>
        <v/>
      </c>
      <c r="CV79" s="2" t="str">
        <f>IF($A79&gt;='DB_FG_243way_Regular Symbol'!E$16,"",IF(C79=0,"",IF(OR(C79=$BW$1,C80=$BW$1,C81=$BW$1,C79=$CV$1,C80=$CV$1,C81=$CV$1),0,1)))</f>
        <v/>
      </c>
      <c r="CW79" s="2" t="str">
        <f>IF($A79&gt;='DB_FG_243way_Regular Symbol'!F$16,"",IF(D79=0,"",IF(OR(D79=$BW$1,D80=$BW$1,D81=$BW$1,D79=$CV$1,D80=$CV$1,D81=$CV$1),0,1)))</f>
        <v/>
      </c>
      <c r="CX79" s="2" t="str">
        <f>IF($A79&gt;='DB_FG_243way_Regular Symbol'!G$16,"",IF(E79=0,"",IF(OR(E79=$BW$1,E80=$BW$1,E81=$BW$1,E79=$CV$1,E80=$CV$1,E81=$CV$1),0,1)))</f>
        <v/>
      </c>
      <c r="CY79" s="2" t="str">
        <f>IF($A79&gt;='DB_FG_243way_Regular Symbol'!H$16,"",IF(F79=0,"",IF(OR(F79=$BW$1,F80=$BW$1,F81=$BW$1,F79=$CV$1,F80=$CV$1,F81=$CV$1),0,1)))</f>
        <v/>
      </c>
    </row>
    <row r="80" spans="1:103">
      <c r="A80" s="341">
        <f>IF('DB_FG_243way_Regular Symbol'!L79="","",'DB_FG_243way_Regular Symbol'!L79)</f>
        <v>76</v>
      </c>
      <c r="B80" s="184" t="str">
        <f>IF('DB_FG_243way_Regular Symbol'!M79="",
IF($A80-'DB_FG_243way_Regular Symbol'!D$16&gt;='DB_FG_243way_RegularＸ_W()'!B$2-1,"",VLOOKUP($A80-'DB_FG_243way_Regular Symbol'!D$16,'DB_FG_243way_Regular Symbol'!$L$3:$Q$99,'DB_FG_243way_RegularＸ_W()'!B$3+1,FALSE)),
'DB_FG_243way_Regular Symbol'!M79)</f>
        <v/>
      </c>
      <c r="C80" s="184" t="str">
        <f>IF('DB_FG_243way_Regular Symbol'!N79="",
IF($A80-'DB_FG_243way_Regular Symbol'!E$16&gt;='DB_FG_243way_RegularＸ_W()'!C$2-1,"",VLOOKUP($A80-'DB_FG_243way_Regular Symbol'!E$16,'DB_FG_243way_Regular Symbol'!$L$3:$Q$99,'DB_FG_243way_RegularＸ_W()'!C$3+1,FALSE)),
'DB_FG_243way_Regular Symbol'!N79)</f>
        <v/>
      </c>
      <c r="D80" s="184" t="str">
        <f>IF('DB_FG_243way_Regular Symbol'!O79="",
IF($A80-'DB_FG_243way_Regular Symbol'!F$16&gt;='DB_FG_243way_RegularＸ_W()'!D$2-1,"",VLOOKUP($A80-'DB_FG_243way_Regular Symbol'!F$16,'DB_FG_243way_Regular Symbol'!$L$3:$Q$99,'DB_FG_243way_RegularＸ_W()'!D$3+1,FALSE)),
'DB_FG_243way_Regular Symbol'!O79)</f>
        <v/>
      </c>
      <c r="E80" s="184" t="str">
        <f>IF('DB_FG_243way_Regular Symbol'!P79="",
IF($A80-'DB_FG_243way_Regular Symbol'!G$16&gt;='DB_FG_243way_RegularＸ_W()'!E$2-1,"",VLOOKUP($A80-'DB_FG_243way_Regular Symbol'!G$16,'DB_FG_243way_Regular Symbol'!$L$3:$Q$99,'DB_FG_243way_RegularＸ_W()'!E$3+1,FALSE)),
'DB_FG_243way_Regular Symbol'!P79)</f>
        <v/>
      </c>
      <c r="F80" s="358" t="str">
        <f>IF('DB_FG_243way_Regular Symbol'!Q79="",
IF($A80-'DB_FG_243way_Regular Symbol'!H$16&gt;='DB_FG_243way_RegularＸ_W()'!F$2-1,"",VLOOKUP($A80-'DB_FG_243way_Regular Symbol'!H$16,'DB_FG_243way_Regular Symbol'!$L$3:$Q$99,'DB_FG_243way_RegularＸ_W()'!F$3+1,FALSE)),
'DB_FG_243way_Regular Symbol'!Q79)</f>
        <v/>
      </c>
      <c r="O80" s="342" t="str">
        <f>IF($A80&gt;='DB_FG_243way_Regular Symbol'!D$16,"",IF(B80=0,"",IF(OR(B80=$O$1,B80=$P$1,B81=$O$1,B81=$P$1,B82=$O$1,B82=$P$1),0,1)))</f>
        <v/>
      </c>
      <c r="P80" s="2" t="str">
        <f>IF($A80&gt;='DB_FG_243way_Regular Symbol'!E$16,"",IF(C80=0,"",IF(OR(C80=$O$1,C80=$P$1,C81=$O$1,C81=$P$1,C82=$O$1,C82=$P$1),0,1)))</f>
        <v/>
      </c>
      <c r="Q80" s="2" t="str">
        <f>IF($A80&gt;='DB_FG_243way_Regular Symbol'!F$16,"",IF(D80=0,"",IF(OR(D80=$O$1,D80=$P$1,D81=$O$1,D81=$P$1,D82=$O$1,D82=$P$1),0,1)))</f>
        <v/>
      </c>
      <c r="R80" s="2" t="str">
        <f>IF($A80&gt;='DB_FG_243way_Regular Symbol'!G$16,"",IF(E80=0,"",IF(OR(E80=$O$1,E80=$P$1,E81=$O$1,E81=$P$1,E82=$O$1,E82=$P$1),0,1)))</f>
        <v/>
      </c>
      <c r="S80" s="128" t="str">
        <f>IF($A80&gt;='DB_FG_243way_Regular Symbol'!H$16,"",IF(F80=0,"",IF(OR(F80=$O$1,F80=$P$1,F81=$O$1,F81=$P$1,F82=$O$1,F82=$P$1),0,1)))</f>
        <v/>
      </c>
      <c r="U80" s="342" t="str">
        <f>IF($A80&gt;='DB_FG_243way_Regular Symbol'!D$16,"",IF(B80=0,"",IF(OR(B80=$U$1,B80=$V$1,B81=$U$1,B81=$V$1,B82=$U$1,B82=$V$1),0,1)))</f>
        <v/>
      </c>
      <c r="V80" s="2" t="str">
        <f>IF($A80&gt;='DB_FG_243way_Regular Symbol'!E$16,"",IF(C80=0,"",IF(OR(C80=$U$1,C80=$V$1,C81=$U$1,C81=$V$1,C82=$U$1,C82=$V$1),0,1)))</f>
        <v/>
      </c>
      <c r="W80" s="2" t="str">
        <f>IF($A80&gt;='DB_FG_243way_Regular Symbol'!F$16,"",IF(D80=0,"",IF(OR(D80=$U$1,D80=$V$1,D81=$U$1,D81=$V$1,D82=$U$1,D82=$V$1),0,1)))</f>
        <v/>
      </c>
      <c r="X80" s="2" t="str">
        <f>IF($A80&gt;='DB_FG_243way_Regular Symbol'!G$16,"",IF(E80=0,"",IF(OR(E80=$U$1,E80=$V$1,E81=$U$1,E81=$V$1,E82=$U$1,E82=$V$1),0,1)))</f>
        <v/>
      </c>
      <c r="Y80" s="128" t="str">
        <f>IF($A80&gt;='DB_FG_243way_Regular Symbol'!H$16,"",IF(F80=0,"",IF(OR(F80=$U$1,F80=$V$1,F81=$U$1,F81=$V$1,F82=$U$1,F82=$V$1),0,1)))</f>
        <v/>
      </c>
      <c r="AA80" s="342" t="str">
        <f>IF($A80&gt;='DB_FG_243way_Regular Symbol'!D$16,"",IF(B80=0,"",IF(OR(B80=$AA$1,B80=$AB$1,B81=$AA$1,B81=$AB$1,B82=$AA$1,,B82=$AB$1),0,1)))</f>
        <v/>
      </c>
      <c r="AB80" s="2" t="str">
        <f>IF($A80&gt;='DB_FG_243way_Regular Symbol'!E$16,"",IF(C80=0,"",IF(OR(C80=$AA$1,C80=$AB$1,C81=$AA$1,C81=$AB$1,C82=$AA$1,,C82=$AB$1),0,1)))</f>
        <v/>
      </c>
      <c r="AC80" s="2" t="str">
        <f>IF($A80&gt;='DB_FG_243way_Regular Symbol'!F$16,"",IF(D80=0,"",IF(OR(D80=$AA$1,D80=$AB$1,D81=$AA$1,D81=$AB$1,D82=$AA$1,,D82=$AB$1),0,1)))</f>
        <v/>
      </c>
      <c r="AD80" s="2" t="str">
        <f>IF($A80&gt;='DB_FG_243way_Regular Symbol'!G$16,"",IF(E80=0,"",IF(OR(E80=$AA$1,E80=$AB$1,E81=$AA$1,E81=$AB$1,E82=$AA$1,,E82=$AB$1),0,1)))</f>
        <v/>
      </c>
      <c r="AE80" s="128" t="str">
        <f>IF($A80&gt;='DB_FG_243way_Regular Symbol'!H$16,"",IF(F80=0,"",IF(OR(F80=$AA$1,F80=$AB$1,F81=$AA$1,F81=$AB$1,F82=$AA$1,,F82=$AB$1),0,1)))</f>
        <v/>
      </c>
      <c r="AG80" s="342" t="str">
        <f>IF($A80&gt;='DB_FG_243way_Regular Symbol'!D$16,"",IF(B80=0,"",IF(OR(B80=$AG$1,B80=$AH$1,B81=$AG$1,B81=$AH$1,B82=$AG$1,B82=$AH$1),0,1)))</f>
        <v/>
      </c>
      <c r="AH80" s="2" t="str">
        <f>IF($A80&gt;='DB_FG_243way_Regular Symbol'!E$16,"",IF(C80=0,"",IF(OR(C80=$AG$1,C80=$AH$1,C81=$AG$1,C81=$AH$1,C82=$AG$1,C82=$AH$1),0,1)))</f>
        <v/>
      </c>
      <c r="AI80" s="2" t="str">
        <f>IF($A80&gt;='DB_FG_243way_Regular Symbol'!F$16,"",IF(D80=0,"",IF(OR(D80=$AG$1,D80=$AH$1,D81=$AG$1,D81=$AH$1,D82=$AG$1,D82=$AH$1),0,1)))</f>
        <v/>
      </c>
      <c r="AJ80" s="2" t="str">
        <f>IF($A80&gt;='DB_FG_243way_Regular Symbol'!G$16,"",IF(E80=0,"",IF(OR(E80=$AG$1,E80=$AH$1,E81=$AG$1,E81=$AH$1,E82=$AG$1,E82=$AH$1),0,1)))</f>
        <v/>
      </c>
      <c r="AK80" s="128" t="str">
        <f>IF($A80&gt;='DB_FG_243way_Regular Symbol'!H$16,"",IF(F80=0,"",IF(OR(F80=$AG$1,F80=$AH$1,F81=$AG$1,F81=$AH$1,F82=$AG$1,F82=$AH$1),0,1)))</f>
        <v/>
      </c>
      <c r="AM80" s="342" t="str">
        <f>IF($A80&gt;='DB_FG_243way_Regular Symbol'!D$16,"",IF(B80=0,"",IF(OR(B80=$AM$1,B80=$AN$1,B81=$AM$1,B81=$AN$1,B82=$AM$1,B82=$AN$1),0,1)))</f>
        <v/>
      </c>
      <c r="AN80" s="2" t="str">
        <f>IF($A80&gt;='DB_FG_243way_Regular Symbol'!E$16,"",IF(C80=0,"",IF(OR(C80=$AM$1,C80=$AN$1,C81=$AM$1,C81=$AN$1,C82=$AM$1,C82=$AN$1),0,1)))</f>
        <v/>
      </c>
      <c r="AO80" s="2" t="str">
        <f>IF($A80&gt;='DB_FG_243way_Regular Symbol'!F$16,"",IF(D80=0,"",IF(OR(D80=$AM$1,D80=$AN$1,D81=$AM$1,D81=$AN$1,D82=$AM$1,D82=$AN$1),0,1)))</f>
        <v/>
      </c>
      <c r="AP80" s="2" t="str">
        <f>IF($A80&gt;='DB_FG_243way_Regular Symbol'!G$16,"",IF(E80=0,"",IF(OR(E80=$AM$1,E80=$AN$1,E81=$AM$1,E81=$AN$1,E82=$AM$1,E82=$AN$1),0,1)))</f>
        <v/>
      </c>
      <c r="AQ80" s="128" t="str">
        <f>IF($A80&gt;='DB_FG_243way_Regular Symbol'!H$16,"",IF(F80=0,"",IF(OR(F80=$AM$1,F80=$AN$1,F81=$AM$1,F81=$AN$1,F82=$AM$1,F82=$AN$1),0,1)))</f>
        <v/>
      </c>
      <c r="AS80" s="342" t="str">
        <f>IF($A80&gt;='DB_FG_243way_Regular Symbol'!D$16,"",IF(B80=0,"",IF(OR(B80=$AM$1,B80=$AT$1,B81=$AM$1,B81=$AT$1,B82=$AM$1,B82=$AT$1),0,1)))</f>
        <v/>
      </c>
      <c r="AT80" s="2" t="str">
        <f>IF($A80&gt;='DB_FG_243way_Regular Symbol'!E$16,"",IF(C80=0,"",IF(OR(C80=$AM$1,C80=$AT$1,C81=$AM$1,C81=$AT$1,C82=$AM$1,C82=$AT$1),0,1)))</f>
        <v/>
      </c>
      <c r="AU80" s="2" t="str">
        <f>IF($A80&gt;='DB_FG_243way_Regular Symbol'!F$16,"",IF(D80=0,"",IF(OR(D80=$AM$1,D80=$AT$1,D81=$AM$1,D81=$AT$1,D82=$AM$1,D82=$AT$1),0,1)))</f>
        <v/>
      </c>
      <c r="AV80" s="2" t="str">
        <f>IF($A80&gt;='DB_FG_243way_Regular Symbol'!G$16,"",IF(E80=0,"",IF(OR(E80=$AM$1,E80=$AT$1,E81=$AM$1,E81=$AT$1,E82=$AM$1,E82=$AT$1),0,1)))</f>
        <v/>
      </c>
      <c r="AW80" s="128" t="str">
        <f>IF($A80&gt;='DB_FG_243way_Regular Symbol'!H$16,"",IF(F80=0,"",IF(OR(F80=$AM$1,F80=$AT$1,F81=$AM$1,F81=$AT$1,F82=$AM$1,F82=$AT$1),0,1)))</f>
        <v/>
      </c>
      <c r="AY80" s="342" t="str">
        <f>IF($A80&gt;='DB_FG_243way_Regular Symbol'!D$16,"",IF(B80=0,"",IF(OR(B80=$AM$1,B80=$AZ$1,B81=$AM$1,B81=$AZ$1,B82=$AM$1,B82=$AZ$1),0,1)))</f>
        <v/>
      </c>
      <c r="AZ80" s="2" t="str">
        <f>IF($A80&gt;='DB_FG_243way_Regular Symbol'!E$16,"",IF(C80=0,"",IF(OR(C80=$AM$1,C80=$AZ$1,C81=$AM$1,C81=$AZ$1,C82=$AM$1,C82=$AZ$1),0,1)))</f>
        <v/>
      </c>
      <c r="BA80" s="2" t="str">
        <f>IF($A80&gt;='DB_FG_243way_Regular Symbol'!F$16,"",IF(D80=0,"",IF(OR(D80=$AM$1,D80=$AZ$1,D81=$AM$1,D81=$AZ$1,D82=$AM$1,D82=$AZ$1),0,1)))</f>
        <v/>
      </c>
      <c r="BB80" s="2" t="str">
        <f>IF($A80&gt;='DB_FG_243way_Regular Symbol'!G$16,"",IF(E80=0,"",IF(OR(E80=$AM$1,E80=$AZ$1,E81=$AM$1,E81=$AZ$1,E82=$AM$1,E82=$AZ$1),0,1)))</f>
        <v/>
      </c>
      <c r="BC80" s="128" t="str">
        <f>IF($A80&gt;='DB_FG_243way_Regular Symbol'!H$16,"",IF(F80=0,"",IF(OR(F80=$AM$1,F80=$AZ$1,F81=$AM$1,F81=$AZ$1,F82=$AM$1,F82=$AZ$1),0,1)))</f>
        <v/>
      </c>
      <c r="BE80" s="342"/>
      <c r="BF80" s="2"/>
      <c r="BG80" s="2" t="str">
        <f>IF($A80&gt;='DB_FG_243way_Regular Symbol'!F$16,"",IF(D80=0,"",COUNTIF(D80:D82,$BF$1)))</f>
        <v/>
      </c>
      <c r="BH80" s="2" t="str">
        <f>IF($A80&gt;='DB_FG_243way_Regular Symbol'!G$16,"",IF(E80=0,"",COUNTIF(E80:E82,$BF$1)))</f>
        <v/>
      </c>
      <c r="BI80" s="2" t="str">
        <f>IF($A80&gt;='DB_FG_243way_Regular Symbol'!H$16,"",IF(F80=0,"",COUNTIF(F80:F82,$BF$1)))</f>
        <v/>
      </c>
      <c r="BK80" s="342"/>
      <c r="BL80" s="2"/>
      <c r="BM80" s="2" t="str">
        <f>IF($A80&gt;='DB_FG_243way_Regular Symbol'!F$16,"",IF(D80=0,"",IF(OR(D80=$AM$1,D80=$BL$1,D81=$AM$1,D81=$BL$1,D82=$AM$1,D82=$BL$1),0,1)))</f>
        <v/>
      </c>
      <c r="BN80" s="2" t="str">
        <f>IF($A80&gt;='DB_FG_243way_Regular Symbol'!G$16,"",IF(E80=0,"",IF(OR(E80=$AM$1,E80=$BL$1,E81=$AM$1,E81=$BL$1,E82=$AM$1,E82=$BL$1),0,1)))</f>
        <v/>
      </c>
      <c r="BO80" s="128" t="str">
        <f>IF($A80&gt;='DB_FG_243way_Regular Symbol'!H$16,"",IF(F80=0,"",IF(OR(F80=$AM$1,F80=$BL$1,F81=$AM$1,F81=$BL$1,F82=$AM$1,F82=$BL$1),0,1)))</f>
        <v/>
      </c>
      <c r="BQ80" s="2" t="str">
        <f>IF($A80&gt;='DB_FG_243way_Regular Symbol'!D$16,"",IF(B80=0,"",IF(OR(B80=$BQ$1,B80=$BR$1,B81=$BQ$1,B81=$BR$1,B82=$BQ$1,B82=$BR$1),0,1)))</f>
        <v/>
      </c>
      <c r="BR80" s="2" t="str">
        <f>IF($A80&gt;='DB_FG_243way_Regular Symbol'!E$16,"",IF(C80=0,"",IF(OR(C80=$BQ$1,C80=$BR$1,C81=$BQ$1,C81=$BR$1,C82=$BQ$1,C82=$BR$1),0,1)))</f>
        <v/>
      </c>
      <c r="BS80" s="2" t="str">
        <f>IF($A80&gt;='DB_FG_243way_Regular Symbol'!F$16,"",IF(D80=0,"",IF(OR(D80=$BQ$1,D80=$BR$1,D81=$BQ$1,D81=$BR$1,D82=$BQ$1,D82=$BR$1),0,1)))</f>
        <v/>
      </c>
      <c r="BT80" s="2" t="str">
        <f>IF($A80&gt;='DB_FG_243way_Regular Symbol'!G$16,"",IF(E80=0,"",IF(OR(E80=$BQ$1,E80=$BR$1,E81=$BQ$1,E81=$BR$1,E82=$BQ$1,E82=$BR$1),0,1)))</f>
        <v/>
      </c>
      <c r="BU80" s="2" t="str">
        <f>IF($A80&gt;='DB_FG_243way_Regular Symbol'!H$16,"",IF(F80=0,"",IF(OR(F80=$BQ$1,F80=$BR$1,F81=$BQ$1,F81=$BR$1,F82=$BQ$1,F82=$BR$1),0,1)))</f>
        <v/>
      </c>
      <c r="BW80" s="2" t="str">
        <f>IF($A80&gt;='DB_FG_243way_Regular Symbol'!D$16,"",IF(B80=0,"",IF(OR(B80=$BW$1,B81=$BW$1,B82=$BW$1,B80=$BX$1,B81=$BX$1,B82=$BX$1),0,1)))</f>
        <v/>
      </c>
      <c r="BX80" s="2" t="str">
        <f>IF($A80&gt;='DB_FG_243way_Regular Symbol'!E$16,"",IF(C80=0,"",IF(OR(C80=$BW$1,C81=$BW$1,C82=$BW$1,C80=$BX$1,C81=$BX$1,C82=$BX$1),0,1)))</f>
        <v/>
      </c>
      <c r="BY80" s="2" t="str">
        <f>IF($A80&gt;='DB_FG_243way_Regular Symbol'!F$16,"",IF(D80=0,"",IF(OR(D80=$BW$1,D81=$BW$1,D82=$BW$1,D80=$BX$1,D81=$BX$1,D82=$BX$1),0,1)))</f>
        <v/>
      </c>
      <c r="BZ80" s="2" t="str">
        <f>IF($A80&gt;='DB_FG_243way_Regular Symbol'!G$16,"",IF(E80=0,"",IF(OR(E80=$BW$1,E81=$BW$1,E82=$BW$1,E80=$BX$1,E81=$BX$1,E82=$BX$1),0,1)))</f>
        <v/>
      </c>
      <c r="CA80" s="2" t="str">
        <f>IF($A80&gt;='DB_FG_243way_Regular Symbol'!H$16,"",IF(F80=0,"",IF(OR(F80=$BW$1,F81=$BW$1,F82=$BW$1,F80=$BX$1,F81=$BX$1,F82=$BX$1),0,1)))</f>
        <v/>
      </c>
      <c r="CC80" s="2" t="str">
        <f>IF($A80&gt;='DB_FG_243way_Regular Symbol'!D$16,"",IF(B80=0,"",IF(OR(B80=$BW$1,B81=$BW$1,B82=$BW$1,B80=$CD$1,B81=$CD$1,B82=$CD$1),0,1)))</f>
        <v/>
      </c>
      <c r="CD80" s="2" t="str">
        <f>IF($A80&gt;='DB_FG_243way_Regular Symbol'!E$16,"",IF(C80=0,"",IF(OR(C80=$BW$1,C81=$BW$1,C82=$BW$1,C80=$CD$1,C81=$CD$1,C82=$CD$1),0,1)))</f>
        <v/>
      </c>
      <c r="CE80" s="2" t="str">
        <f>IF($A80&gt;='DB_FG_243way_Regular Symbol'!F$16,"",IF(D80=0,"",IF(OR(D80=$BW$1,D81=$BW$1,D82=$BW$1,D80=$CD$1,D81=$CD$1,D82=$CD$1),0,1)))</f>
        <v/>
      </c>
      <c r="CF80" s="2" t="str">
        <f>IF($A80&gt;='DB_FG_243way_Regular Symbol'!G$16,"",IF(E80=0,"",IF(OR(E80=$BW$1,E81=$BW$1,E82=$BW$1,E80=$CD$1,E81=$CD$1,E82=$CD$1),0,1)))</f>
        <v/>
      </c>
      <c r="CG80" s="2" t="str">
        <f>IF($A80&gt;='DB_FG_243way_Regular Symbol'!H$16,"",IF(F80=0,"",IF(OR(F80=$BW$1,F81=$BW$1,F82=$BW$1,F80=$CD$1,F81=$CD$1,F82=$CD$1),0,1)))</f>
        <v/>
      </c>
      <c r="CI80" s="2" t="str">
        <f>IF($A80&gt;='DB_FG_243way_Regular Symbol'!D$16,"",IF(B80=0,"",IF(OR(B80=$BW$1,B81=$BW$1,B82=$BW$1,B80=$CJ$1,B81=$CJ$1,B82=$CJ$1),0,1)))</f>
        <v/>
      </c>
      <c r="CJ80" s="2" t="str">
        <f>IF($A80&gt;='DB_FG_243way_Regular Symbol'!E$16,"",IF(C80=0,"",IF(OR(C80=$BW$1,C81=$BW$1,C82=$BW$1,C80=$CJ$1,C81=$CJ$1,C82=$CJ$1),0,1)))</f>
        <v/>
      </c>
      <c r="CK80" s="2" t="str">
        <f>IF($A80&gt;='DB_FG_243way_Regular Symbol'!F$16,"",IF(D80=0,"",IF(OR(D80=$BW$1,D81=$BW$1,D82=$BW$1,D80=$CJ$1,D81=$CJ$1,D82=$CJ$1),0,1)))</f>
        <v/>
      </c>
      <c r="CL80" s="2" t="str">
        <f>IF($A80&gt;='DB_FG_243way_Regular Symbol'!G$16,"",IF(E80=0,"",IF(OR(E80=$BW$1,E81=$BW$1,E82=$BW$1,E80=$CJ$1,E81=$CJ$1,E82=$CJ$1),0,1)))</f>
        <v/>
      </c>
      <c r="CM80" s="2" t="str">
        <f>IF($A80&gt;='DB_FG_243way_Regular Symbol'!H$16,"",IF(F80=0,"",IF(OR(F80=$BW$1,F81=$BW$1,F82=$BW$1,F80=$CJ$1,F81=$CJ$1,F82=$CJ$1),0,1)))</f>
        <v/>
      </c>
      <c r="CO80" s="2" t="str">
        <f>IF($A80&gt;='DB_FG_243way_Regular Symbol'!D$16,"",IF(B80=0,"",IF(OR(B80=$BW$1,B81=$BW$1,B82=$BW$1,B80=$CP$1,B81=$CP$1,B82=$CP$1),0,1)))</f>
        <v/>
      </c>
      <c r="CP80" s="2" t="str">
        <f>IF($A80&gt;='DB_FG_243way_Regular Symbol'!E$16,"",IF(C80=0,"",IF(OR(C80=$BW$1,C81=$BW$1,C82=$BW$1,C80=$CP$1,C81=$CP$1,C82=$CP$1),0,1)))</f>
        <v/>
      </c>
      <c r="CQ80" s="2" t="str">
        <f>IF($A80&gt;='DB_FG_243way_Regular Symbol'!F$16,"",IF(D80=0,"",IF(OR(D80=$BW$1,D81=$BW$1,D82=$BW$1,D80=$CP$1,D81=$CP$1,D82=$CP$1),0,1)))</f>
        <v/>
      </c>
      <c r="CR80" s="2" t="str">
        <f>IF($A80&gt;='DB_FG_243way_Regular Symbol'!G$16,"",IF(E80=0,"",IF(OR(E80=$BW$1,E81=$BW$1,E82=$BW$1,E80=$CP$1,E81=$CP$1,E82=$CP$1),0,1)))</f>
        <v/>
      </c>
      <c r="CS80" s="2" t="str">
        <f>IF($A80&gt;='DB_FG_243way_Regular Symbol'!H$16,"",IF(F80=0,"",IF(OR(F80=$BW$1,F81=$BW$1,F82=$BW$1,F80=$CP$1,F81=$CP$1,F82=$CP$1),0,1)))</f>
        <v/>
      </c>
      <c r="CU80" s="2" t="str">
        <f>IF($A80&gt;='DB_FG_243way_Regular Symbol'!D$16,"",IF(B80=0,"",IF(OR(B80=$BW$1,B81=$BW$1,B82=$BW$1,B80=$CV$1,B81=$CV$1,B82=$CV$1),0,1)))</f>
        <v/>
      </c>
      <c r="CV80" s="2" t="str">
        <f>IF($A80&gt;='DB_FG_243way_Regular Symbol'!E$16,"",IF(C80=0,"",IF(OR(C80=$BW$1,C81=$BW$1,C82=$BW$1,C80=$CV$1,C81=$CV$1,C82=$CV$1),0,1)))</f>
        <v/>
      </c>
      <c r="CW80" s="2" t="str">
        <f>IF($A80&gt;='DB_FG_243way_Regular Symbol'!F$16,"",IF(D80=0,"",IF(OR(D80=$BW$1,D81=$BW$1,D82=$BW$1,D80=$CV$1,D81=$CV$1,D82=$CV$1),0,1)))</f>
        <v/>
      </c>
      <c r="CX80" s="2" t="str">
        <f>IF($A80&gt;='DB_FG_243way_Regular Symbol'!G$16,"",IF(E80=0,"",IF(OR(E80=$BW$1,E81=$BW$1,E82=$BW$1,E80=$CV$1,E81=$CV$1,E82=$CV$1),0,1)))</f>
        <v/>
      </c>
      <c r="CY80" s="2" t="str">
        <f>IF($A80&gt;='DB_FG_243way_Regular Symbol'!H$16,"",IF(F80=0,"",IF(OR(F80=$BW$1,F81=$BW$1,F82=$BW$1,F80=$CV$1,F81=$CV$1,F82=$CV$1),0,1)))</f>
        <v/>
      </c>
    </row>
    <row r="81" spans="1:103">
      <c r="A81" s="341">
        <f>IF('DB_FG_243way_Regular Symbol'!L80="","",'DB_FG_243way_Regular Symbol'!L80)</f>
        <v>77</v>
      </c>
      <c r="B81" s="184" t="str">
        <f>IF('DB_FG_243way_Regular Symbol'!M80="",
IF($A81-'DB_FG_243way_Regular Symbol'!D$16&gt;='DB_FG_243way_RegularＸ_W()'!B$2-1,"",VLOOKUP($A81-'DB_FG_243way_Regular Symbol'!D$16,'DB_FG_243way_Regular Symbol'!$L$3:$Q$99,'DB_FG_243way_RegularＸ_W()'!B$3+1,FALSE)),
'DB_FG_243way_Regular Symbol'!M80)</f>
        <v/>
      </c>
      <c r="C81" s="184" t="str">
        <f>IF('DB_FG_243way_Regular Symbol'!N80="",
IF($A81-'DB_FG_243way_Regular Symbol'!E$16&gt;='DB_FG_243way_RegularＸ_W()'!C$2-1,"",VLOOKUP($A81-'DB_FG_243way_Regular Symbol'!E$16,'DB_FG_243way_Regular Symbol'!$L$3:$Q$99,'DB_FG_243way_RegularＸ_W()'!C$3+1,FALSE)),
'DB_FG_243way_Regular Symbol'!N80)</f>
        <v/>
      </c>
      <c r="D81" s="184" t="str">
        <f>IF('DB_FG_243way_Regular Symbol'!O80="",
IF($A81-'DB_FG_243way_Regular Symbol'!F$16&gt;='DB_FG_243way_RegularＸ_W()'!D$2-1,"",VLOOKUP($A81-'DB_FG_243way_Regular Symbol'!F$16,'DB_FG_243way_Regular Symbol'!$L$3:$Q$99,'DB_FG_243way_RegularＸ_W()'!D$3+1,FALSE)),
'DB_FG_243way_Regular Symbol'!O80)</f>
        <v/>
      </c>
      <c r="E81" s="184" t="str">
        <f>IF('DB_FG_243way_Regular Symbol'!P80="",
IF($A81-'DB_FG_243way_Regular Symbol'!G$16&gt;='DB_FG_243way_RegularＸ_W()'!E$2-1,"",VLOOKUP($A81-'DB_FG_243way_Regular Symbol'!G$16,'DB_FG_243way_Regular Symbol'!$L$3:$Q$99,'DB_FG_243way_RegularＸ_W()'!E$3+1,FALSE)),
'DB_FG_243way_Regular Symbol'!P80)</f>
        <v/>
      </c>
      <c r="F81" s="358" t="str">
        <f>IF('DB_FG_243way_Regular Symbol'!Q80="",
IF($A81-'DB_FG_243way_Regular Symbol'!H$16&gt;='DB_FG_243way_RegularＸ_W()'!F$2-1,"",VLOOKUP($A81-'DB_FG_243way_Regular Symbol'!H$16,'DB_FG_243way_Regular Symbol'!$L$3:$Q$99,'DB_FG_243way_RegularＸ_W()'!F$3+1,FALSE)),
'DB_FG_243way_Regular Symbol'!Q80)</f>
        <v/>
      </c>
      <c r="O81" s="342" t="str">
        <f>IF($A81&gt;='DB_FG_243way_Regular Symbol'!D$16,"",IF(B81=0,"",IF(OR(B81=$O$1,B81=$P$1,B82=$O$1,B82=$P$1,B83=$O$1,B83=$P$1),0,1)))</f>
        <v/>
      </c>
      <c r="P81" s="2" t="str">
        <f>IF($A81&gt;='DB_FG_243way_Regular Symbol'!E$16,"",IF(C81=0,"",IF(OR(C81=$O$1,C81=$P$1,C82=$O$1,C82=$P$1,C83=$O$1,C83=$P$1),0,1)))</f>
        <v/>
      </c>
      <c r="Q81" s="2" t="str">
        <f>IF($A81&gt;='DB_FG_243way_Regular Symbol'!F$16,"",IF(D81=0,"",IF(OR(D81=$O$1,D81=$P$1,D82=$O$1,D82=$P$1,D83=$O$1,D83=$P$1),0,1)))</f>
        <v/>
      </c>
      <c r="R81" s="2" t="str">
        <f>IF($A81&gt;='DB_FG_243way_Regular Symbol'!G$16,"",IF(E81=0,"",IF(OR(E81=$O$1,E81=$P$1,E82=$O$1,E82=$P$1,E83=$O$1,E83=$P$1),0,1)))</f>
        <v/>
      </c>
      <c r="S81" s="128" t="str">
        <f>IF($A81&gt;='DB_FG_243way_Regular Symbol'!H$16,"",IF(F81=0,"",IF(OR(F81=$O$1,F81=$P$1,F82=$O$1,F82=$P$1,F83=$O$1,F83=$P$1),0,1)))</f>
        <v/>
      </c>
      <c r="U81" s="342" t="str">
        <f>IF($A81&gt;='DB_FG_243way_Regular Symbol'!D$16,"",IF(B81=0,"",IF(OR(B81=$U$1,B81=$V$1,B82=$U$1,B82=$V$1,B83=$U$1,B83=$V$1),0,1)))</f>
        <v/>
      </c>
      <c r="V81" s="2" t="str">
        <f>IF($A81&gt;='DB_FG_243way_Regular Symbol'!E$16,"",IF(C81=0,"",IF(OR(C81=$U$1,C81=$V$1,C82=$U$1,C82=$V$1,C83=$U$1,C83=$V$1),0,1)))</f>
        <v/>
      </c>
      <c r="W81" s="2" t="str">
        <f>IF($A81&gt;='DB_FG_243way_Regular Symbol'!F$16,"",IF(D81=0,"",IF(OR(D81=$U$1,D81=$V$1,D82=$U$1,D82=$V$1,D83=$U$1,D83=$V$1),0,1)))</f>
        <v/>
      </c>
      <c r="X81" s="2" t="str">
        <f>IF($A81&gt;='DB_FG_243way_Regular Symbol'!G$16,"",IF(E81=0,"",IF(OR(E81=$U$1,E81=$V$1,E82=$U$1,E82=$V$1,E83=$U$1,E83=$V$1),0,1)))</f>
        <v/>
      </c>
      <c r="Y81" s="128" t="str">
        <f>IF($A81&gt;='DB_FG_243way_Regular Symbol'!H$16,"",IF(F81=0,"",IF(OR(F81=$U$1,F81=$V$1,F82=$U$1,F82=$V$1,F83=$U$1,F83=$V$1),0,1)))</f>
        <v/>
      </c>
      <c r="AA81" s="342" t="str">
        <f>IF($A81&gt;='DB_FG_243way_Regular Symbol'!D$16,"",IF(B81=0,"",IF(OR(B81=$AA$1,B81=$AB$1,B82=$AA$1,B82=$AB$1,B83=$AA$1,,B83=$AB$1),0,1)))</f>
        <v/>
      </c>
      <c r="AB81" s="2" t="str">
        <f>IF($A81&gt;='DB_FG_243way_Regular Symbol'!E$16,"",IF(C81=0,"",IF(OR(C81=$AA$1,C81=$AB$1,C82=$AA$1,C82=$AB$1,C83=$AA$1,,C83=$AB$1),0,1)))</f>
        <v/>
      </c>
      <c r="AC81" s="2" t="str">
        <f>IF($A81&gt;='DB_FG_243way_Regular Symbol'!F$16,"",IF(D81=0,"",IF(OR(D81=$AA$1,D81=$AB$1,D82=$AA$1,D82=$AB$1,D83=$AA$1,,D83=$AB$1),0,1)))</f>
        <v/>
      </c>
      <c r="AD81" s="2" t="str">
        <f>IF($A81&gt;='DB_FG_243way_Regular Symbol'!G$16,"",IF(E81=0,"",IF(OR(E81=$AA$1,E81=$AB$1,E82=$AA$1,E82=$AB$1,E83=$AA$1,,E83=$AB$1),0,1)))</f>
        <v/>
      </c>
      <c r="AE81" s="128" t="str">
        <f>IF($A81&gt;='DB_FG_243way_Regular Symbol'!H$16,"",IF(F81=0,"",IF(OR(F81=$AA$1,F81=$AB$1,F82=$AA$1,F82=$AB$1,F83=$AA$1,,F83=$AB$1),0,1)))</f>
        <v/>
      </c>
      <c r="AG81" s="342" t="str">
        <f>IF($A81&gt;='DB_FG_243way_Regular Symbol'!D$16,"",IF(B81=0,"",IF(OR(B81=$AG$1,B81=$AH$1,B82=$AG$1,B82=$AH$1,B83=$AG$1,B83=$AH$1),0,1)))</f>
        <v/>
      </c>
      <c r="AH81" s="2" t="str">
        <f>IF($A81&gt;='DB_FG_243way_Regular Symbol'!E$16,"",IF(C81=0,"",IF(OR(C81=$AG$1,C81=$AH$1,C82=$AG$1,C82=$AH$1,C83=$AG$1,C83=$AH$1),0,1)))</f>
        <v/>
      </c>
      <c r="AI81" s="2" t="str">
        <f>IF($A81&gt;='DB_FG_243way_Regular Symbol'!F$16,"",IF(D81=0,"",IF(OR(D81=$AG$1,D81=$AH$1,D82=$AG$1,D82=$AH$1,D83=$AG$1,D83=$AH$1),0,1)))</f>
        <v/>
      </c>
      <c r="AJ81" s="2" t="str">
        <f>IF($A81&gt;='DB_FG_243way_Regular Symbol'!G$16,"",IF(E81=0,"",IF(OR(E81=$AG$1,E81=$AH$1,E82=$AG$1,E82=$AH$1,E83=$AG$1,E83=$AH$1),0,1)))</f>
        <v/>
      </c>
      <c r="AK81" s="128" t="str">
        <f>IF($A81&gt;='DB_FG_243way_Regular Symbol'!H$16,"",IF(F81=0,"",IF(OR(F81=$AG$1,F81=$AH$1,F82=$AG$1,F82=$AH$1,F83=$AG$1,F83=$AH$1),0,1)))</f>
        <v/>
      </c>
      <c r="AM81" s="342" t="str">
        <f>IF($A81&gt;='DB_FG_243way_Regular Symbol'!D$16,"",IF(B81=0,"",IF(OR(B81=$AM$1,B81=$AN$1,B82=$AM$1,B82=$AN$1,B83=$AM$1,B83=$AN$1),0,1)))</f>
        <v/>
      </c>
      <c r="AN81" s="2" t="str">
        <f>IF($A81&gt;='DB_FG_243way_Regular Symbol'!E$16,"",IF(C81=0,"",IF(OR(C81=$AM$1,C81=$AN$1,C82=$AM$1,C82=$AN$1,C83=$AM$1,C83=$AN$1),0,1)))</f>
        <v/>
      </c>
      <c r="AO81" s="2" t="str">
        <f>IF($A81&gt;='DB_FG_243way_Regular Symbol'!F$16,"",IF(D81=0,"",IF(OR(D81=$AM$1,D81=$AN$1,D82=$AM$1,D82=$AN$1,D83=$AM$1,D83=$AN$1),0,1)))</f>
        <v/>
      </c>
      <c r="AP81" s="2" t="str">
        <f>IF($A81&gt;='DB_FG_243way_Regular Symbol'!G$16,"",IF(E81=0,"",IF(OR(E81=$AM$1,E81=$AN$1,E82=$AM$1,E82=$AN$1,E83=$AM$1,E83=$AN$1),0,1)))</f>
        <v/>
      </c>
      <c r="AQ81" s="128" t="str">
        <f>IF($A81&gt;='DB_FG_243way_Regular Symbol'!H$16,"",IF(F81=0,"",IF(OR(F81=$AM$1,F81=$AN$1,F82=$AM$1,F82=$AN$1,F83=$AM$1,F83=$AN$1),0,1)))</f>
        <v/>
      </c>
      <c r="AS81" s="342" t="str">
        <f>IF($A81&gt;='DB_FG_243way_Regular Symbol'!D$16,"",IF(B81=0,"",IF(OR(B81=$AM$1,B81=$AT$1,B82=$AM$1,B82=$AT$1,B83=$AM$1,B83=$AT$1),0,1)))</f>
        <v/>
      </c>
      <c r="AT81" s="2" t="str">
        <f>IF($A81&gt;='DB_FG_243way_Regular Symbol'!E$16,"",IF(C81=0,"",IF(OR(C81=$AM$1,C81=$AT$1,C82=$AM$1,C82=$AT$1,C83=$AM$1,C83=$AT$1),0,1)))</f>
        <v/>
      </c>
      <c r="AU81" s="2" t="str">
        <f>IF($A81&gt;='DB_FG_243way_Regular Symbol'!F$16,"",IF(D81=0,"",IF(OR(D81=$AM$1,D81=$AT$1,D82=$AM$1,D82=$AT$1,D83=$AM$1,D83=$AT$1),0,1)))</f>
        <v/>
      </c>
      <c r="AV81" s="2" t="str">
        <f>IF($A81&gt;='DB_FG_243way_Regular Symbol'!G$16,"",IF(E81=0,"",IF(OR(E81=$AM$1,E81=$AT$1,E82=$AM$1,E82=$AT$1,E83=$AM$1,E83=$AT$1),0,1)))</f>
        <v/>
      </c>
      <c r="AW81" s="128" t="str">
        <f>IF($A81&gt;='DB_FG_243way_Regular Symbol'!H$16,"",IF(F81=0,"",IF(OR(F81=$AM$1,F81=$AT$1,F82=$AM$1,F82=$AT$1,F83=$AM$1,F83=$AT$1),0,1)))</f>
        <v/>
      </c>
      <c r="AY81" s="342" t="str">
        <f>IF($A81&gt;='DB_FG_243way_Regular Symbol'!D$16,"",IF(B81=0,"",IF(OR(B81=$AM$1,B81=$AZ$1,B82=$AM$1,B82=$AZ$1,B83=$AM$1,B83=$AZ$1),0,1)))</f>
        <v/>
      </c>
      <c r="AZ81" s="2" t="str">
        <f>IF($A81&gt;='DB_FG_243way_Regular Symbol'!E$16,"",IF(C81=0,"",IF(OR(C81=$AM$1,C81=$AZ$1,C82=$AM$1,C82=$AZ$1,C83=$AM$1,C83=$AZ$1),0,1)))</f>
        <v/>
      </c>
      <c r="BA81" s="2" t="str">
        <f>IF($A81&gt;='DB_FG_243way_Regular Symbol'!F$16,"",IF(D81=0,"",IF(OR(D81=$AM$1,D81=$AZ$1,D82=$AM$1,D82=$AZ$1,D83=$AM$1,D83=$AZ$1),0,1)))</f>
        <v/>
      </c>
      <c r="BB81" s="2" t="str">
        <f>IF($A81&gt;='DB_FG_243way_Regular Symbol'!G$16,"",IF(E81=0,"",IF(OR(E81=$AM$1,E81=$AZ$1,E82=$AM$1,E82=$AZ$1,E83=$AM$1,E83=$AZ$1),0,1)))</f>
        <v/>
      </c>
      <c r="BC81" s="128" t="str">
        <f>IF($A81&gt;='DB_FG_243way_Regular Symbol'!H$16,"",IF(F81=0,"",IF(OR(F81=$AM$1,F81=$AZ$1,F82=$AM$1,F82=$AZ$1,F83=$AM$1,F83=$AZ$1),0,1)))</f>
        <v/>
      </c>
      <c r="BE81" s="342"/>
      <c r="BF81" s="2"/>
      <c r="BG81" s="2" t="str">
        <f>IF($A81&gt;='DB_FG_243way_Regular Symbol'!F$16,"",IF(D81=0,"",COUNTIF(D81:D83,$BF$1)))</f>
        <v/>
      </c>
      <c r="BH81" s="2" t="str">
        <f>IF($A81&gt;='DB_FG_243way_Regular Symbol'!G$16,"",IF(E81=0,"",COUNTIF(E81:E83,$BF$1)))</f>
        <v/>
      </c>
      <c r="BI81" s="2" t="str">
        <f>IF($A81&gt;='DB_FG_243way_Regular Symbol'!H$16,"",IF(F81=0,"",COUNTIF(F81:F83,$BF$1)))</f>
        <v/>
      </c>
      <c r="BK81" s="342"/>
      <c r="BL81" s="2"/>
      <c r="BM81" s="2" t="str">
        <f>IF($A81&gt;='DB_FG_243way_Regular Symbol'!F$16,"",IF(D81=0,"",IF(OR(D81=$AM$1,D81=$BL$1,D82=$AM$1,D82=$BL$1,D83=$AM$1,D83=$BL$1),0,1)))</f>
        <v/>
      </c>
      <c r="BN81" s="2" t="str">
        <f>IF($A81&gt;='DB_FG_243way_Regular Symbol'!G$16,"",IF(E81=0,"",IF(OR(E81=$AM$1,E81=$BL$1,E82=$AM$1,E82=$BL$1,E83=$AM$1,E83=$BL$1),0,1)))</f>
        <v/>
      </c>
      <c r="BO81" s="128" t="str">
        <f>IF($A81&gt;='DB_FG_243way_Regular Symbol'!H$16,"",IF(F81=0,"",IF(OR(F81=$AM$1,F81=$BL$1,F82=$AM$1,F82=$BL$1,F83=$AM$1,F83=$BL$1),0,1)))</f>
        <v/>
      </c>
      <c r="BQ81" s="2" t="str">
        <f>IF($A81&gt;='DB_FG_243way_Regular Symbol'!D$16,"",IF(B81=0,"",IF(OR(B81=$BQ$1,B81=$BR$1,B82=$BQ$1,B82=$BR$1,B83=$BQ$1,B83=$BR$1),0,1)))</f>
        <v/>
      </c>
      <c r="BR81" s="2" t="str">
        <f>IF($A81&gt;='DB_FG_243way_Regular Symbol'!E$16,"",IF(C81=0,"",IF(OR(C81=$BQ$1,C81=$BR$1,C82=$BQ$1,C82=$BR$1,C83=$BQ$1,C83=$BR$1),0,1)))</f>
        <v/>
      </c>
      <c r="BS81" s="2" t="str">
        <f>IF($A81&gt;='DB_FG_243way_Regular Symbol'!F$16,"",IF(D81=0,"",IF(OR(D81=$BQ$1,D81=$BR$1,D82=$BQ$1,D82=$BR$1,D83=$BQ$1,D83=$BR$1),0,1)))</f>
        <v/>
      </c>
      <c r="BT81" s="2" t="str">
        <f>IF($A81&gt;='DB_FG_243way_Regular Symbol'!G$16,"",IF(E81=0,"",IF(OR(E81=$BQ$1,E81=$BR$1,E82=$BQ$1,E82=$BR$1,E83=$BQ$1,E83=$BR$1),0,1)))</f>
        <v/>
      </c>
      <c r="BU81" s="2" t="str">
        <f>IF($A81&gt;='DB_FG_243way_Regular Symbol'!H$16,"",IF(F81=0,"",IF(OR(F81=$BQ$1,F81=$BR$1,F82=$BQ$1,F82=$BR$1,F83=$BQ$1,F83=$BR$1),0,1)))</f>
        <v/>
      </c>
      <c r="BW81" s="2" t="str">
        <f>IF($A81&gt;='DB_FG_243way_Regular Symbol'!D$16,"",IF(B81=0,"",IF(OR(B81=$BW$1,B82=$BW$1,B83=$BW$1,B81=$BX$1,B82=$BX$1,B83=$BX$1),0,1)))</f>
        <v/>
      </c>
      <c r="BX81" s="2" t="str">
        <f>IF($A81&gt;='DB_FG_243way_Regular Symbol'!E$16,"",IF(C81=0,"",IF(OR(C81=$BW$1,C82=$BW$1,C83=$BW$1,C81=$BX$1,C82=$BX$1,C83=$BX$1),0,1)))</f>
        <v/>
      </c>
      <c r="BY81" s="2" t="str">
        <f>IF($A81&gt;='DB_FG_243way_Regular Symbol'!F$16,"",IF(D81=0,"",IF(OR(D81=$BW$1,D82=$BW$1,D83=$BW$1,D81=$BX$1,D82=$BX$1,D83=$BX$1),0,1)))</f>
        <v/>
      </c>
      <c r="BZ81" s="2" t="str">
        <f>IF($A81&gt;='DB_FG_243way_Regular Symbol'!G$16,"",IF(E81=0,"",IF(OR(E81=$BW$1,E82=$BW$1,E83=$BW$1,E81=$BX$1,E82=$BX$1,E83=$BX$1),0,1)))</f>
        <v/>
      </c>
      <c r="CA81" s="2" t="str">
        <f>IF($A81&gt;='DB_FG_243way_Regular Symbol'!H$16,"",IF(F81=0,"",IF(OR(F81=$BW$1,F82=$BW$1,F83=$BW$1,F81=$BX$1,F82=$BX$1,F83=$BX$1),0,1)))</f>
        <v/>
      </c>
      <c r="CC81" s="2" t="str">
        <f>IF($A81&gt;='DB_FG_243way_Regular Symbol'!D$16,"",IF(B81=0,"",IF(OR(B81=$BW$1,B82=$BW$1,B83=$BW$1,B81=$CD$1,B82=$CD$1,B83=$CD$1),0,1)))</f>
        <v/>
      </c>
      <c r="CD81" s="2" t="str">
        <f>IF($A81&gt;='DB_FG_243way_Regular Symbol'!E$16,"",IF(C81=0,"",IF(OR(C81=$BW$1,C82=$BW$1,C83=$BW$1,C81=$CD$1,C82=$CD$1,C83=$CD$1),0,1)))</f>
        <v/>
      </c>
      <c r="CE81" s="2" t="str">
        <f>IF($A81&gt;='DB_FG_243way_Regular Symbol'!F$16,"",IF(D81=0,"",IF(OR(D81=$BW$1,D82=$BW$1,D83=$BW$1,D81=$CD$1,D82=$CD$1,D83=$CD$1),0,1)))</f>
        <v/>
      </c>
      <c r="CF81" s="2" t="str">
        <f>IF($A81&gt;='DB_FG_243way_Regular Symbol'!G$16,"",IF(E81=0,"",IF(OR(E81=$BW$1,E82=$BW$1,E83=$BW$1,E81=$CD$1,E82=$CD$1,E83=$CD$1),0,1)))</f>
        <v/>
      </c>
      <c r="CG81" s="2" t="str">
        <f>IF($A81&gt;='DB_FG_243way_Regular Symbol'!H$16,"",IF(F81=0,"",IF(OR(F81=$BW$1,F82=$BW$1,F83=$BW$1,F81=$CD$1,F82=$CD$1,F83=$CD$1),0,1)))</f>
        <v/>
      </c>
      <c r="CI81" s="2" t="str">
        <f>IF($A81&gt;='DB_FG_243way_Regular Symbol'!D$16,"",IF(B81=0,"",IF(OR(B81=$BW$1,B82=$BW$1,B83=$BW$1,B81=$CJ$1,B82=$CJ$1,B83=$CJ$1),0,1)))</f>
        <v/>
      </c>
      <c r="CJ81" s="2" t="str">
        <f>IF($A81&gt;='DB_FG_243way_Regular Symbol'!E$16,"",IF(C81=0,"",IF(OR(C81=$BW$1,C82=$BW$1,C83=$BW$1,C81=$CJ$1,C82=$CJ$1,C83=$CJ$1),0,1)))</f>
        <v/>
      </c>
      <c r="CK81" s="2" t="str">
        <f>IF($A81&gt;='DB_FG_243way_Regular Symbol'!F$16,"",IF(D81=0,"",IF(OR(D81=$BW$1,D82=$BW$1,D83=$BW$1,D81=$CJ$1,D82=$CJ$1,D83=$CJ$1),0,1)))</f>
        <v/>
      </c>
      <c r="CL81" s="2" t="str">
        <f>IF($A81&gt;='DB_FG_243way_Regular Symbol'!G$16,"",IF(E81=0,"",IF(OR(E81=$BW$1,E82=$BW$1,E83=$BW$1,E81=$CJ$1,E82=$CJ$1,E83=$CJ$1),0,1)))</f>
        <v/>
      </c>
      <c r="CM81" s="2" t="str">
        <f>IF($A81&gt;='DB_FG_243way_Regular Symbol'!H$16,"",IF(F81=0,"",IF(OR(F81=$BW$1,F82=$BW$1,F83=$BW$1,F81=$CJ$1,F82=$CJ$1,F83=$CJ$1),0,1)))</f>
        <v/>
      </c>
      <c r="CO81" s="2" t="str">
        <f>IF($A81&gt;='DB_FG_243way_Regular Symbol'!D$16,"",IF(B81=0,"",IF(OR(B81=$BW$1,B82=$BW$1,B83=$BW$1,B81=$CP$1,B82=$CP$1,B83=$CP$1),0,1)))</f>
        <v/>
      </c>
      <c r="CP81" s="2" t="str">
        <f>IF($A81&gt;='DB_FG_243way_Regular Symbol'!E$16,"",IF(C81=0,"",IF(OR(C81=$BW$1,C82=$BW$1,C83=$BW$1,C81=$CP$1,C82=$CP$1,C83=$CP$1),0,1)))</f>
        <v/>
      </c>
      <c r="CQ81" s="2" t="str">
        <f>IF($A81&gt;='DB_FG_243way_Regular Symbol'!F$16,"",IF(D81=0,"",IF(OR(D81=$BW$1,D82=$BW$1,D83=$BW$1,D81=$CP$1,D82=$CP$1,D83=$CP$1),0,1)))</f>
        <v/>
      </c>
      <c r="CR81" s="2" t="str">
        <f>IF($A81&gt;='DB_FG_243way_Regular Symbol'!G$16,"",IF(E81=0,"",IF(OR(E81=$BW$1,E82=$BW$1,E83=$BW$1,E81=$CP$1,E82=$CP$1,E83=$CP$1),0,1)))</f>
        <v/>
      </c>
      <c r="CS81" s="2" t="str">
        <f>IF($A81&gt;='DB_FG_243way_Regular Symbol'!H$16,"",IF(F81=0,"",IF(OR(F81=$BW$1,F82=$BW$1,F83=$BW$1,F81=$CP$1,F82=$CP$1,F83=$CP$1),0,1)))</f>
        <v/>
      </c>
      <c r="CU81" s="2" t="str">
        <f>IF($A81&gt;='DB_FG_243way_Regular Symbol'!D$16,"",IF(B81=0,"",IF(OR(B81=$BW$1,B82=$BW$1,B83=$BW$1,B81=$CV$1,B82=$CV$1,B83=$CV$1),0,1)))</f>
        <v/>
      </c>
      <c r="CV81" s="2" t="str">
        <f>IF($A81&gt;='DB_FG_243way_Regular Symbol'!E$16,"",IF(C81=0,"",IF(OR(C81=$BW$1,C82=$BW$1,C83=$BW$1,C81=$CV$1,C82=$CV$1,C83=$CV$1),0,1)))</f>
        <v/>
      </c>
      <c r="CW81" s="2" t="str">
        <f>IF($A81&gt;='DB_FG_243way_Regular Symbol'!F$16,"",IF(D81=0,"",IF(OR(D81=$BW$1,D82=$BW$1,D83=$BW$1,D81=$CV$1,D82=$CV$1,D83=$CV$1),0,1)))</f>
        <v/>
      </c>
      <c r="CX81" s="2" t="str">
        <f>IF($A81&gt;='DB_FG_243way_Regular Symbol'!G$16,"",IF(E81=0,"",IF(OR(E81=$BW$1,E82=$BW$1,E83=$BW$1,E81=$CV$1,E82=$CV$1,E83=$CV$1),0,1)))</f>
        <v/>
      </c>
      <c r="CY81" s="2" t="str">
        <f>IF($A81&gt;='DB_FG_243way_Regular Symbol'!H$16,"",IF(F81=0,"",IF(OR(F81=$BW$1,F82=$BW$1,F83=$BW$1,F81=$CV$1,F82=$CV$1,F83=$CV$1),0,1)))</f>
        <v/>
      </c>
    </row>
    <row r="82" spans="1:103">
      <c r="A82" s="341">
        <f>IF('DB_FG_243way_Regular Symbol'!L81="","",'DB_FG_243way_Regular Symbol'!L81)</f>
        <v>78</v>
      </c>
      <c r="B82" s="184" t="str">
        <f>IF('DB_FG_243way_Regular Symbol'!M81="",
IF($A82-'DB_FG_243way_Regular Symbol'!D$16&gt;='DB_FG_243way_RegularＸ_W()'!B$2-1,"",VLOOKUP($A82-'DB_FG_243way_Regular Symbol'!D$16,'DB_FG_243way_Regular Symbol'!$L$3:$Q$99,'DB_FG_243way_RegularＸ_W()'!B$3+1,FALSE)),
'DB_FG_243way_Regular Symbol'!M81)</f>
        <v/>
      </c>
      <c r="C82" s="184" t="str">
        <f>IF('DB_FG_243way_Regular Symbol'!N81="",
IF($A82-'DB_FG_243way_Regular Symbol'!E$16&gt;='DB_FG_243way_RegularＸ_W()'!C$2-1,"",VLOOKUP($A82-'DB_FG_243way_Regular Symbol'!E$16,'DB_FG_243way_Regular Symbol'!$L$3:$Q$99,'DB_FG_243way_RegularＸ_W()'!C$3+1,FALSE)),
'DB_FG_243way_Regular Symbol'!N81)</f>
        <v/>
      </c>
      <c r="D82" s="184" t="str">
        <f>IF('DB_FG_243way_Regular Symbol'!O81="",
IF($A82-'DB_FG_243way_Regular Symbol'!F$16&gt;='DB_FG_243way_RegularＸ_W()'!D$2-1,"",VLOOKUP($A82-'DB_FG_243way_Regular Symbol'!F$16,'DB_FG_243way_Regular Symbol'!$L$3:$Q$99,'DB_FG_243way_RegularＸ_W()'!D$3+1,FALSE)),
'DB_FG_243way_Regular Symbol'!O81)</f>
        <v/>
      </c>
      <c r="E82" s="184" t="str">
        <f>IF('DB_FG_243way_Regular Symbol'!P81="",
IF($A82-'DB_FG_243way_Regular Symbol'!G$16&gt;='DB_FG_243way_RegularＸ_W()'!E$2-1,"",VLOOKUP($A82-'DB_FG_243way_Regular Symbol'!G$16,'DB_FG_243way_Regular Symbol'!$L$3:$Q$99,'DB_FG_243way_RegularＸ_W()'!E$3+1,FALSE)),
'DB_FG_243way_Regular Symbol'!P81)</f>
        <v/>
      </c>
      <c r="F82" s="358" t="str">
        <f>IF('DB_FG_243way_Regular Symbol'!Q81="",
IF($A82-'DB_FG_243way_Regular Symbol'!H$16&gt;='DB_FG_243way_RegularＸ_W()'!F$2-1,"",VLOOKUP($A82-'DB_FG_243way_Regular Symbol'!H$16,'DB_FG_243way_Regular Symbol'!$L$3:$Q$99,'DB_FG_243way_RegularＸ_W()'!F$3+1,FALSE)),
'DB_FG_243way_Regular Symbol'!Q81)</f>
        <v/>
      </c>
      <c r="O82" s="342" t="str">
        <f>IF($A82&gt;='DB_FG_243way_Regular Symbol'!D$16,"",IF(B82=0,"",IF(OR(B82=$O$1,B82=$P$1,B83=$O$1,B83=$P$1,B84=$O$1,B84=$P$1),0,1)))</f>
        <v/>
      </c>
      <c r="P82" s="2" t="str">
        <f>IF($A82&gt;='DB_FG_243way_Regular Symbol'!E$16,"",IF(C82=0,"",IF(OR(C82=$O$1,C82=$P$1,C83=$O$1,C83=$P$1,C84=$O$1,C84=$P$1),0,1)))</f>
        <v/>
      </c>
      <c r="Q82" s="2" t="str">
        <f>IF($A82&gt;='DB_FG_243way_Regular Symbol'!F$16,"",IF(D82=0,"",IF(OR(D82=$O$1,D82=$P$1,D83=$O$1,D83=$P$1,D84=$O$1,D84=$P$1),0,1)))</f>
        <v/>
      </c>
      <c r="R82" s="2" t="str">
        <f>IF($A82&gt;='DB_FG_243way_Regular Symbol'!G$16,"",IF(E82=0,"",IF(OR(E82=$O$1,E82=$P$1,E83=$O$1,E83=$P$1,E84=$O$1,E84=$P$1),0,1)))</f>
        <v/>
      </c>
      <c r="S82" s="128" t="str">
        <f>IF($A82&gt;='DB_FG_243way_Regular Symbol'!H$16,"",IF(F82=0,"",IF(OR(F82=$O$1,F82=$P$1,F83=$O$1,F83=$P$1,F84=$O$1,F84=$P$1),0,1)))</f>
        <v/>
      </c>
      <c r="U82" s="342" t="str">
        <f>IF($A82&gt;='DB_FG_243way_Regular Symbol'!D$16,"",IF(B82=0,"",IF(OR(B82=$U$1,B82=$V$1,B83=$U$1,B83=$V$1,B84=$U$1,B84=$V$1),0,1)))</f>
        <v/>
      </c>
      <c r="V82" s="2" t="str">
        <f>IF($A82&gt;='DB_FG_243way_Regular Symbol'!E$16,"",IF(C82=0,"",IF(OR(C82=$U$1,C82=$V$1,C83=$U$1,C83=$V$1,C84=$U$1,C84=$V$1),0,1)))</f>
        <v/>
      </c>
      <c r="W82" s="2" t="str">
        <f>IF($A82&gt;='DB_FG_243way_Regular Symbol'!F$16,"",IF(D82=0,"",IF(OR(D82=$U$1,D82=$V$1,D83=$U$1,D83=$V$1,D84=$U$1,D84=$V$1),0,1)))</f>
        <v/>
      </c>
      <c r="X82" s="2" t="str">
        <f>IF($A82&gt;='DB_FG_243way_Regular Symbol'!G$16,"",IF(E82=0,"",IF(OR(E82=$U$1,E82=$V$1,E83=$U$1,E83=$V$1,E84=$U$1,E84=$V$1),0,1)))</f>
        <v/>
      </c>
      <c r="Y82" s="128" t="str">
        <f>IF($A82&gt;='DB_FG_243way_Regular Symbol'!H$16,"",IF(F82=0,"",IF(OR(F82=$U$1,F82=$V$1,F83=$U$1,F83=$V$1,F84=$U$1,F84=$V$1),0,1)))</f>
        <v/>
      </c>
      <c r="AA82" s="342" t="str">
        <f>IF($A82&gt;='DB_FG_243way_Regular Symbol'!D$16,"",IF(B82=0,"",IF(OR(B82=$AA$1,B82=$AB$1,B83=$AA$1,B83=$AB$1,B84=$AA$1,,B84=$AB$1),0,1)))</f>
        <v/>
      </c>
      <c r="AB82" s="2" t="str">
        <f>IF($A82&gt;='DB_FG_243way_Regular Symbol'!E$16,"",IF(C82=0,"",IF(OR(C82=$AA$1,C82=$AB$1,C83=$AA$1,C83=$AB$1,C84=$AA$1,,C84=$AB$1),0,1)))</f>
        <v/>
      </c>
      <c r="AC82" s="2" t="str">
        <f>IF($A82&gt;='DB_FG_243way_Regular Symbol'!F$16,"",IF(D82=0,"",IF(OR(D82=$AA$1,D82=$AB$1,D83=$AA$1,D83=$AB$1,D84=$AA$1,,D84=$AB$1),0,1)))</f>
        <v/>
      </c>
      <c r="AD82" s="2" t="str">
        <f>IF($A82&gt;='DB_FG_243way_Regular Symbol'!G$16,"",IF(E82=0,"",IF(OR(E82=$AA$1,E82=$AB$1,E83=$AA$1,E83=$AB$1,E84=$AA$1,,E84=$AB$1),0,1)))</f>
        <v/>
      </c>
      <c r="AE82" s="128" t="str">
        <f>IF($A82&gt;='DB_FG_243way_Regular Symbol'!H$16,"",IF(F82=0,"",IF(OR(F82=$AA$1,F82=$AB$1,F83=$AA$1,F83=$AB$1,F84=$AA$1,,F84=$AB$1),0,1)))</f>
        <v/>
      </c>
      <c r="AG82" s="342" t="str">
        <f>IF($A82&gt;='DB_FG_243way_Regular Symbol'!D$16,"",IF(B82=0,"",IF(OR(B82=$AG$1,B82=$AH$1,B83=$AG$1,B83=$AH$1,B84=$AG$1,B84=$AH$1),0,1)))</f>
        <v/>
      </c>
      <c r="AH82" s="2" t="str">
        <f>IF($A82&gt;='DB_FG_243way_Regular Symbol'!E$16,"",IF(C82=0,"",IF(OR(C82=$AG$1,C82=$AH$1,C83=$AG$1,C83=$AH$1,C84=$AG$1,C84=$AH$1),0,1)))</f>
        <v/>
      </c>
      <c r="AI82" s="2" t="str">
        <f>IF($A82&gt;='DB_FG_243way_Regular Symbol'!F$16,"",IF(D82=0,"",IF(OR(D82=$AG$1,D82=$AH$1,D83=$AG$1,D83=$AH$1,D84=$AG$1,D84=$AH$1),0,1)))</f>
        <v/>
      </c>
      <c r="AJ82" s="2" t="str">
        <f>IF($A82&gt;='DB_FG_243way_Regular Symbol'!G$16,"",IF(E82=0,"",IF(OR(E82=$AG$1,E82=$AH$1,E83=$AG$1,E83=$AH$1,E84=$AG$1,E84=$AH$1),0,1)))</f>
        <v/>
      </c>
      <c r="AK82" s="128" t="str">
        <f>IF($A82&gt;='DB_FG_243way_Regular Symbol'!H$16,"",IF(F82=0,"",IF(OR(F82=$AG$1,F82=$AH$1,F83=$AG$1,F83=$AH$1,F84=$AG$1,F84=$AH$1),0,1)))</f>
        <v/>
      </c>
      <c r="AM82" s="342" t="str">
        <f>IF($A82&gt;='DB_FG_243way_Regular Symbol'!D$16,"",IF(B82=0,"",IF(OR(B82=$AM$1,B82=$AN$1,B83=$AM$1,B83=$AN$1,B84=$AM$1,B84=$AN$1),0,1)))</f>
        <v/>
      </c>
      <c r="AN82" s="2" t="str">
        <f>IF($A82&gt;='DB_FG_243way_Regular Symbol'!E$16,"",IF(C82=0,"",IF(OR(C82=$AM$1,C82=$AN$1,C83=$AM$1,C83=$AN$1,C84=$AM$1,C84=$AN$1),0,1)))</f>
        <v/>
      </c>
      <c r="AO82" s="2" t="str">
        <f>IF($A82&gt;='DB_FG_243way_Regular Symbol'!F$16,"",IF(D82=0,"",IF(OR(D82=$AM$1,D82=$AN$1,D83=$AM$1,D83=$AN$1,D84=$AM$1,D84=$AN$1),0,1)))</f>
        <v/>
      </c>
      <c r="AP82" s="2" t="str">
        <f>IF($A82&gt;='DB_FG_243way_Regular Symbol'!G$16,"",IF(E82=0,"",IF(OR(E82=$AM$1,E82=$AN$1,E83=$AM$1,E83=$AN$1,E84=$AM$1,E84=$AN$1),0,1)))</f>
        <v/>
      </c>
      <c r="AQ82" s="128" t="str">
        <f>IF($A82&gt;='DB_FG_243way_Regular Symbol'!H$16,"",IF(F82=0,"",IF(OR(F82=$AM$1,F82=$AN$1,F83=$AM$1,F83=$AN$1,F84=$AM$1,F84=$AN$1),0,1)))</f>
        <v/>
      </c>
      <c r="AS82" s="342" t="str">
        <f>IF($A82&gt;='DB_FG_243way_Regular Symbol'!D$16,"",IF(B82=0,"",IF(OR(B82=$AM$1,B82=$AT$1,B83=$AM$1,B83=$AT$1,B84=$AM$1,B84=$AT$1),0,1)))</f>
        <v/>
      </c>
      <c r="AT82" s="2" t="str">
        <f>IF($A82&gt;='DB_FG_243way_Regular Symbol'!E$16,"",IF(C82=0,"",IF(OR(C82=$AM$1,C82=$AT$1,C83=$AM$1,C83=$AT$1,C84=$AM$1,C84=$AT$1),0,1)))</f>
        <v/>
      </c>
      <c r="AU82" s="2" t="str">
        <f>IF($A82&gt;='DB_FG_243way_Regular Symbol'!F$16,"",IF(D82=0,"",IF(OR(D82=$AM$1,D82=$AT$1,D83=$AM$1,D83=$AT$1,D84=$AM$1,D84=$AT$1),0,1)))</f>
        <v/>
      </c>
      <c r="AV82" s="2" t="str">
        <f>IF($A82&gt;='DB_FG_243way_Regular Symbol'!G$16,"",IF(E82=0,"",IF(OR(E82=$AM$1,E82=$AT$1,E83=$AM$1,E83=$AT$1,E84=$AM$1,E84=$AT$1),0,1)))</f>
        <v/>
      </c>
      <c r="AW82" s="128" t="str">
        <f>IF($A82&gt;='DB_FG_243way_Regular Symbol'!H$16,"",IF(F82=0,"",IF(OR(F82=$AM$1,F82=$AT$1,F83=$AM$1,F83=$AT$1,F84=$AM$1,F84=$AT$1),0,1)))</f>
        <v/>
      </c>
      <c r="AY82" s="342" t="str">
        <f>IF($A82&gt;='DB_FG_243way_Regular Symbol'!D$16,"",IF(B82=0,"",IF(OR(B82=$AM$1,B82=$AZ$1,B83=$AM$1,B83=$AZ$1,B84=$AM$1,B84=$AZ$1),0,1)))</f>
        <v/>
      </c>
      <c r="AZ82" s="2" t="str">
        <f>IF($A82&gt;='DB_FG_243way_Regular Symbol'!E$16,"",IF(C82=0,"",IF(OR(C82=$AM$1,C82=$AZ$1,C83=$AM$1,C83=$AZ$1,C84=$AM$1,C84=$AZ$1),0,1)))</f>
        <v/>
      </c>
      <c r="BA82" s="2" t="str">
        <f>IF($A82&gt;='DB_FG_243way_Regular Symbol'!F$16,"",IF(D82=0,"",IF(OR(D82=$AM$1,D82=$AZ$1,D83=$AM$1,D83=$AZ$1,D84=$AM$1,D84=$AZ$1),0,1)))</f>
        <v/>
      </c>
      <c r="BB82" s="2" t="str">
        <f>IF($A82&gt;='DB_FG_243way_Regular Symbol'!G$16,"",IF(E82=0,"",IF(OR(E82=$AM$1,E82=$AZ$1,E83=$AM$1,E83=$AZ$1,E84=$AM$1,E84=$AZ$1),0,1)))</f>
        <v/>
      </c>
      <c r="BC82" s="128" t="str">
        <f>IF($A82&gt;='DB_FG_243way_Regular Symbol'!H$16,"",IF(F82=0,"",IF(OR(F82=$AM$1,F82=$AZ$1,F83=$AM$1,F83=$AZ$1,F84=$AM$1,F84=$AZ$1),0,1)))</f>
        <v/>
      </c>
      <c r="BE82" s="342"/>
      <c r="BF82" s="2"/>
      <c r="BG82" s="2" t="str">
        <f>IF($A82&gt;='DB_FG_243way_Regular Symbol'!F$16,"",IF(D82=0,"",COUNTIF(D82:D84,$BF$1)))</f>
        <v/>
      </c>
      <c r="BH82" s="2" t="str">
        <f>IF($A82&gt;='DB_FG_243way_Regular Symbol'!G$16,"",IF(E82=0,"",COUNTIF(E82:E84,$BF$1)))</f>
        <v/>
      </c>
      <c r="BI82" s="2" t="str">
        <f>IF($A82&gt;='DB_FG_243way_Regular Symbol'!H$16,"",IF(F82=0,"",COUNTIF(F82:F84,$BF$1)))</f>
        <v/>
      </c>
      <c r="BK82" s="342"/>
      <c r="BL82" s="2"/>
      <c r="BM82" s="2" t="str">
        <f>IF($A82&gt;='DB_FG_243way_Regular Symbol'!F$16,"",IF(D82=0,"",IF(OR(D82=$AM$1,D82=$BL$1,D83=$AM$1,D83=$BL$1,D84=$AM$1,D84=$BL$1),0,1)))</f>
        <v/>
      </c>
      <c r="BN82" s="2" t="str">
        <f>IF($A82&gt;='DB_FG_243way_Regular Symbol'!G$16,"",IF(E82=0,"",IF(OR(E82=$AM$1,E82=$BL$1,E83=$AM$1,E83=$BL$1,E84=$AM$1,E84=$BL$1),0,1)))</f>
        <v/>
      </c>
      <c r="BO82" s="128" t="str">
        <f>IF($A82&gt;='DB_FG_243way_Regular Symbol'!H$16,"",IF(F82=0,"",IF(OR(F82=$AM$1,F82=$BL$1,F83=$AM$1,F83=$BL$1,F84=$AM$1,F84=$BL$1),0,1)))</f>
        <v/>
      </c>
      <c r="BQ82" s="2" t="str">
        <f>IF($A82&gt;='DB_FG_243way_Regular Symbol'!D$16,"",IF(B82=0,"",IF(OR(B82=$BQ$1,B82=$BR$1,B83=$BQ$1,B83=$BR$1,B84=$BQ$1,B84=$BR$1),0,1)))</f>
        <v/>
      </c>
      <c r="BR82" s="2" t="str">
        <f>IF($A82&gt;='DB_FG_243way_Regular Symbol'!E$16,"",IF(C82=0,"",IF(OR(C82=$BQ$1,C82=$BR$1,C83=$BQ$1,C83=$BR$1,C84=$BQ$1,C84=$BR$1),0,1)))</f>
        <v/>
      </c>
      <c r="BS82" s="2" t="str">
        <f>IF($A82&gt;='DB_FG_243way_Regular Symbol'!F$16,"",IF(D82=0,"",IF(OR(D82=$BQ$1,D82=$BR$1,D83=$BQ$1,D83=$BR$1,D84=$BQ$1,D84=$BR$1),0,1)))</f>
        <v/>
      </c>
      <c r="BT82" s="2" t="str">
        <f>IF($A82&gt;='DB_FG_243way_Regular Symbol'!G$16,"",IF(E82=0,"",IF(OR(E82=$BQ$1,E82=$BR$1,E83=$BQ$1,E83=$BR$1,E84=$BQ$1,E84=$BR$1),0,1)))</f>
        <v/>
      </c>
      <c r="BU82" s="2" t="str">
        <f>IF($A82&gt;='DB_FG_243way_Regular Symbol'!H$16,"",IF(F82=0,"",IF(OR(F82=$BQ$1,F82=$BR$1,F83=$BQ$1,F83=$BR$1,F84=$BQ$1,F84=$BR$1),0,1)))</f>
        <v/>
      </c>
      <c r="BW82" s="2" t="str">
        <f>IF($A82&gt;='DB_FG_243way_Regular Symbol'!D$16,"",IF(B82=0,"",IF(OR(B82=$BW$1,B83=$BW$1,B84=$BW$1,B82=$BX$1,B83=$BX$1,B84=$BX$1),0,1)))</f>
        <v/>
      </c>
      <c r="BX82" s="2" t="str">
        <f>IF($A82&gt;='DB_FG_243way_Regular Symbol'!E$16,"",IF(C82=0,"",IF(OR(C82=$BW$1,C83=$BW$1,C84=$BW$1,C82=$BX$1,C83=$BX$1,C84=$BX$1),0,1)))</f>
        <v/>
      </c>
      <c r="BY82" s="2" t="str">
        <f>IF($A82&gt;='DB_FG_243way_Regular Symbol'!F$16,"",IF(D82=0,"",IF(OR(D82=$BW$1,D83=$BW$1,D84=$BW$1,D82=$BX$1,D83=$BX$1,D84=$BX$1),0,1)))</f>
        <v/>
      </c>
      <c r="BZ82" s="2" t="str">
        <f>IF($A82&gt;='DB_FG_243way_Regular Symbol'!G$16,"",IF(E82=0,"",IF(OR(E82=$BW$1,E83=$BW$1,E84=$BW$1,E82=$BX$1,E83=$BX$1,E84=$BX$1),0,1)))</f>
        <v/>
      </c>
      <c r="CA82" s="2" t="str">
        <f>IF($A82&gt;='DB_FG_243way_Regular Symbol'!H$16,"",IF(F82=0,"",IF(OR(F82=$BW$1,F83=$BW$1,F84=$BW$1,F82=$BX$1,F83=$BX$1,F84=$BX$1),0,1)))</f>
        <v/>
      </c>
      <c r="CC82" s="2" t="str">
        <f>IF($A82&gt;='DB_FG_243way_Regular Symbol'!D$16,"",IF(B82=0,"",IF(OR(B82=$BW$1,B83=$BW$1,B84=$BW$1,B82=$CD$1,B83=$CD$1,B84=$CD$1),0,1)))</f>
        <v/>
      </c>
      <c r="CD82" s="2" t="str">
        <f>IF($A82&gt;='DB_FG_243way_Regular Symbol'!E$16,"",IF(C82=0,"",IF(OR(C82=$BW$1,C83=$BW$1,C84=$BW$1,C82=$CD$1,C83=$CD$1,C84=$CD$1),0,1)))</f>
        <v/>
      </c>
      <c r="CE82" s="2" t="str">
        <f>IF($A82&gt;='DB_FG_243way_Regular Symbol'!F$16,"",IF(D82=0,"",IF(OR(D82=$BW$1,D83=$BW$1,D84=$BW$1,D82=$CD$1,D83=$CD$1,D84=$CD$1),0,1)))</f>
        <v/>
      </c>
      <c r="CF82" s="2" t="str">
        <f>IF($A82&gt;='DB_FG_243way_Regular Symbol'!G$16,"",IF(E82=0,"",IF(OR(E82=$BW$1,E83=$BW$1,E84=$BW$1,E82=$CD$1,E83=$CD$1,E84=$CD$1),0,1)))</f>
        <v/>
      </c>
      <c r="CG82" s="2" t="str">
        <f>IF($A82&gt;='DB_FG_243way_Regular Symbol'!H$16,"",IF(F82=0,"",IF(OR(F82=$BW$1,F83=$BW$1,F84=$BW$1,F82=$CD$1,F83=$CD$1,F84=$CD$1),0,1)))</f>
        <v/>
      </c>
      <c r="CI82" s="2" t="str">
        <f>IF($A82&gt;='DB_FG_243way_Regular Symbol'!D$16,"",IF(B82=0,"",IF(OR(B82=$BW$1,B83=$BW$1,B84=$BW$1,B82=$CJ$1,B83=$CJ$1,B84=$CJ$1),0,1)))</f>
        <v/>
      </c>
      <c r="CJ82" s="2" t="str">
        <f>IF($A82&gt;='DB_FG_243way_Regular Symbol'!E$16,"",IF(C82=0,"",IF(OR(C82=$BW$1,C83=$BW$1,C84=$BW$1,C82=$CJ$1,C83=$CJ$1,C84=$CJ$1),0,1)))</f>
        <v/>
      </c>
      <c r="CK82" s="2" t="str">
        <f>IF($A82&gt;='DB_FG_243way_Regular Symbol'!F$16,"",IF(D82=0,"",IF(OR(D82=$BW$1,D83=$BW$1,D84=$BW$1,D82=$CJ$1,D83=$CJ$1,D84=$CJ$1),0,1)))</f>
        <v/>
      </c>
      <c r="CL82" s="2" t="str">
        <f>IF($A82&gt;='DB_FG_243way_Regular Symbol'!G$16,"",IF(E82=0,"",IF(OR(E82=$BW$1,E83=$BW$1,E84=$BW$1,E82=$CJ$1,E83=$CJ$1,E84=$CJ$1),0,1)))</f>
        <v/>
      </c>
      <c r="CM82" s="2" t="str">
        <f>IF($A82&gt;='DB_FG_243way_Regular Symbol'!H$16,"",IF(F82=0,"",IF(OR(F82=$BW$1,F83=$BW$1,F84=$BW$1,F82=$CJ$1,F83=$CJ$1,F84=$CJ$1),0,1)))</f>
        <v/>
      </c>
      <c r="CO82" s="2" t="str">
        <f>IF($A82&gt;='DB_FG_243way_Regular Symbol'!D$16,"",IF(B82=0,"",IF(OR(B82=$BW$1,B83=$BW$1,B84=$BW$1,B82=$CP$1,B83=$CP$1,B84=$CP$1),0,1)))</f>
        <v/>
      </c>
      <c r="CP82" s="2" t="str">
        <f>IF($A82&gt;='DB_FG_243way_Regular Symbol'!E$16,"",IF(C82=0,"",IF(OR(C82=$BW$1,C83=$BW$1,C84=$BW$1,C82=$CP$1,C83=$CP$1,C84=$CP$1),0,1)))</f>
        <v/>
      </c>
      <c r="CQ82" s="2" t="str">
        <f>IF($A82&gt;='DB_FG_243way_Regular Symbol'!F$16,"",IF(D82=0,"",IF(OR(D82=$BW$1,D83=$BW$1,D84=$BW$1,D82=$CP$1,D83=$CP$1,D84=$CP$1),0,1)))</f>
        <v/>
      </c>
      <c r="CR82" s="2" t="str">
        <f>IF($A82&gt;='DB_FG_243way_Regular Symbol'!G$16,"",IF(E82=0,"",IF(OR(E82=$BW$1,E83=$BW$1,E84=$BW$1,E82=$CP$1,E83=$CP$1,E84=$CP$1),0,1)))</f>
        <v/>
      </c>
      <c r="CS82" s="2" t="str">
        <f>IF($A82&gt;='DB_FG_243way_Regular Symbol'!H$16,"",IF(F82=0,"",IF(OR(F82=$BW$1,F83=$BW$1,F84=$BW$1,F82=$CP$1,F83=$CP$1,F84=$CP$1),0,1)))</f>
        <v/>
      </c>
      <c r="CU82" s="2" t="str">
        <f>IF($A82&gt;='DB_FG_243way_Regular Symbol'!D$16,"",IF(B82=0,"",IF(OR(B82=$BW$1,B83=$BW$1,B84=$BW$1,B82=$CV$1,B83=$CV$1,B84=$CV$1),0,1)))</f>
        <v/>
      </c>
      <c r="CV82" s="2" t="str">
        <f>IF($A82&gt;='DB_FG_243way_Regular Symbol'!E$16,"",IF(C82=0,"",IF(OR(C82=$BW$1,C83=$BW$1,C84=$BW$1,C82=$CV$1,C83=$CV$1,C84=$CV$1),0,1)))</f>
        <v/>
      </c>
      <c r="CW82" s="2" t="str">
        <f>IF($A82&gt;='DB_FG_243way_Regular Symbol'!F$16,"",IF(D82=0,"",IF(OR(D82=$BW$1,D83=$BW$1,D84=$BW$1,D82=$CV$1,D83=$CV$1,D84=$CV$1),0,1)))</f>
        <v/>
      </c>
      <c r="CX82" s="2" t="str">
        <f>IF($A82&gt;='DB_FG_243way_Regular Symbol'!G$16,"",IF(E82=0,"",IF(OR(E82=$BW$1,E83=$BW$1,E84=$BW$1,E82=$CV$1,E83=$CV$1,E84=$CV$1),0,1)))</f>
        <v/>
      </c>
      <c r="CY82" s="2" t="str">
        <f>IF($A82&gt;='DB_FG_243way_Regular Symbol'!H$16,"",IF(F82=0,"",IF(OR(F82=$BW$1,F83=$BW$1,F84=$BW$1,F82=$CV$1,F83=$CV$1,F84=$CV$1),0,1)))</f>
        <v/>
      </c>
    </row>
    <row r="83" spans="1:103">
      <c r="A83" s="341">
        <f>IF('DB_FG_243way_Regular Symbol'!L82="","",'DB_FG_243way_Regular Symbol'!L82)</f>
        <v>79</v>
      </c>
      <c r="B83" s="184" t="str">
        <f>IF('DB_FG_243way_Regular Symbol'!M82="",
IF($A83-'DB_FG_243way_Regular Symbol'!D$16&gt;='DB_FG_243way_RegularＸ_W()'!B$2-1,"",VLOOKUP($A83-'DB_FG_243way_Regular Symbol'!D$16,'DB_FG_243way_Regular Symbol'!$L$3:$Q$99,'DB_FG_243way_RegularＸ_W()'!B$3+1,FALSE)),
'DB_FG_243way_Regular Symbol'!M82)</f>
        <v/>
      </c>
      <c r="C83" s="184" t="str">
        <f>IF('DB_FG_243way_Regular Symbol'!N82="",
IF($A83-'DB_FG_243way_Regular Symbol'!E$16&gt;='DB_FG_243way_RegularＸ_W()'!C$2-1,"",VLOOKUP($A83-'DB_FG_243way_Regular Symbol'!E$16,'DB_FG_243way_Regular Symbol'!$L$3:$Q$99,'DB_FG_243way_RegularＸ_W()'!C$3+1,FALSE)),
'DB_FG_243way_Regular Symbol'!N82)</f>
        <v/>
      </c>
      <c r="D83" s="184" t="str">
        <f>IF('DB_FG_243way_Regular Symbol'!O82="",
IF($A83-'DB_FG_243way_Regular Symbol'!F$16&gt;='DB_FG_243way_RegularＸ_W()'!D$2-1,"",VLOOKUP($A83-'DB_FG_243way_Regular Symbol'!F$16,'DB_FG_243way_Regular Symbol'!$L$3:$Q$99,'DB_FG_243way_RegularＸ_W()'!D$3+1,FALSE)),
'DB_FG_243way_Regular Symbol'!O82)</f>
        <v/>
      </c>
      <c r="E83" s="184" t="str">
        <f>IF('DB_FG_243way_Regular Symbol'!P82="",
IF($A83-'DB_FG_243way_Regular Symbol'!G$16&gt;='DB_FG_243way_RegularＸ_W()'!E$2-1,"",VLOOKUP($A83-'DB_FG_243way_Regular Symbol'!G$16,'DB_FG_243way_Regular Symbol'!$L$3:$Q$99,'DB_FG_243way_RegularＸ_W()'!E$3+1,FALSE)),
'DB_FG_243way_Regular Symbol'!P82)</f>
        <v/>
      </c>
      <c r="F83" s="358" t="str">
        <f>IF('DB_FG_243way_Regular Symbol'!Q82="",
IF($A83-'DB_FG_243way_Regular Symbol'!H$16&gt;='DB_FG_243way_RegularＸ_W()'!F$2-1,"",VLOOKUP($A83-'DB_FG_243way_Regular Symbol'!H$16,'DB_FG_243way_Regular Symbol'!$L$3:$Q$99,'DB_FG_243way_RegularＸ_W()'!F$3+1,FALSE)),
'DB_FG_243way_Regular Symbol'!Q82)</f>
        <v/>
      </c>
      <c r="O83" s="342" t="str">
        <f>IF($A83&gt;='DB_FG_243way_Regular Symbol'!D$16,"",IF(B83=0,"",IF(OR(B83=$O$1,B83=$P$1,B84=$O$1,B84=$P$1,B85=$O$1,B85=$P$1),0,1)))</f>
        <v/>
      </c>
      <c r="P83" s="2" t="str">
        <f>IF($A83&gt;='DB_FG_243way_Regular Symbol'!E$16,"",IF(C83=0,"",IF(OR(C83=$O$1,C83=$P$1,C84=$O$1,C84=$P$1,C85=$O$1,C85=$P$1),0,1)))</f>
        <v/>
      </c>
      <c r="Q83" s="2" t="str">
        <f>IF($A83&gt;='DB_FG_243way_Regular Symbol'!F$16,"",IF(D83=0,"",IF(OR(D83=$O$1,D83=$P$1,D84=$O$1,D84=$P$1,D85=$O$1,D85=$P$1),0,1)))</f>
        <v/>
      </c>
      <c r="R83" s="2" t="str">
        <f>IF($A83&gt;='DB_FG_243way_Regular Symbol'!G$16,"",IF(E83=0,"",IF(OR(E83=$O$1,E83=$P$1,E84=$O$1,E84=$P$1,E85=$O$1,E85=$P$1),0,1)))</f>
        <v/>
      </c>
      <c r="S83" s="128" t="str">
        <f>IF($A83&gt;='DB_FG_243way_Regular Symbol'!H$16,"",IF(F83=0,"",IF(OR(F83=$O$1,F83=$P$1,F84=$O$1,F84=$P$1,F85=$O$1,F85=$P$1),0,1)))</f>
        <v/>
      </c>
      <c r="U83" s="342" t="str">
        <f>IF($A83&gt;='DB_FG_243way_Regular Symbol'!D$16,"",IF(B83=0,"",IF(OR(B83=$U$1,B83=$V$1,B84=$U$1,B84=$V$1,B85=$U$1,B85=$V$1),0,1)))</f>
        <v/>
      </c>
      <c r="V83" s="2" t="str">
        <f>IF($A83&gt;='DB_FG_243way_Regular Symbol'!E$16,"",IF(C83=0,"",IF(OR(C83=$U$1,C83=$V$1,C84=$U$1,C84=$V$1,C85=$U$1,C85=$V$1),0,1)))</f>
        <v/>
      </c>
      <c r="W83" s="2" t="str">
        <f>IF($A83&gt;='DB_FG_243way_Regular Symbol'!F$16,"",IF(D83=0,"",IF(OR(D83=$U$1,D83=$V$1,D84=$U$1,D84=$V$1,D85=$U$1,D85=$V$1),0,1)))</f>
        <v/>
      </c>
      <c r="X83" s="2" t="str">
        <f>IF($A83&gt;='DB_FG_243way_Regular Symbol'!G$16,"",IF(E83=0,"",IF(OR(E83=$U$1,E83=$V$1,E84=$U$1,E84=$V$1,E85=$U$1,E85=$V$1),0,1)))</f>
        <v/>
      </c>
      <c r="Y83" s="128" t="str">
        <f>IF($A83&gt;='DB_FG_243way_Regular Symbol'!H$16,"",IF(F83=0,"",IF(OR(F83=$U$1,F83=$V$1,F84=$U$1,F84=$V$1,F85=$U$1,F85=$V$1),0,1)))</f>
        <v/>
      </c>
      <c r="AA83" s="342" t="str">
        <f>IF($A83&gt;='DB_FG_243way_Regular Symbol'!D$16,"",IF(B83=0,"",IF(OR(B83=$AA$1,B83=$AB$1,B84=$AA$1,B84=$AB$1,B85=$AA$1,,B85=$AB$1),0,1)))</f>
        <v/>
      </c>
      <c r="AB83" s="2" t="str">
        <f>IF($A83&gt;='DB_FG_243way_Regular Symbol'!E$16,"",IF(C83=0,"",IF(OR(C83=$AA$1,C83=$AB$1,C84=$AA$1,C84=$AB$1,C85=$AA$1,,C85=$AB$1),0,1)))</f>
        <v/>
      </c>
      <c r="AC83" s="2" t="str">
        <f>IF($A83&gt;='DB_FG_243way_Regular Symbol'!F$16,"",IF(D83=0,"",IF(OR(D83=$AA$1,D83=$AB$1,D84=$AA$1,D84=$AB$1,D85=$AA$1,,D85=$AB$1),0,1)))</f>
        <v/>
      </c>
      <c r="AD83" s="2" t="str">
        <f>IF($A83&gt;='DB_FG_243way_Regular Symbol'!G$16,"",IF(E83=0,"",IF(OR(E83=$AA$1,E83=$AB$1,E84=$AA$1,E84=$AB$1,E85=$AA$1,,E85=$AB$1),0,1)))</f>
        <v/>
      </c>
      <c r="AE83" s="128" t="str">
        <f>IF($A83&gt;='DB_FG_243way_Regular Symbol'!H$16,"",IF(F83=0,"",IF(OR(F83=$AA$1,F83=$AB$1,F84=$AA$1,F84=$AB$1,F85=$AA$1,,F85=$AB$1),0,1)))</f>
        <v/>
      </c>
      <c r="AG83" s="342" t="str">
        <f>IF($A83&gt;='DB_FG_243way_Regular Symbol'!D$16,"",IF(B83=0,"",IF(OR(B83=$AG$1,B83=$AH$1,B84=$AG$1,B84=$AH$1,B85=$AG$1,B85=$AH$1),0,1)))</f>
        <v/>
      </c>
      <c r="AH83" s="2" t="str">
        <f>IF($A83&gt;='DB_FG_243way_Regular Symbol'!E$16,"",IF(C83=0,"",IF(OR(C83=$AG$1,C83=$AH$1,C84=$AG$1,C84=$AH$1,C85=$AG$1,C85=$AH$1),0,1)))</f>
        <v/>
      </c>
      <c r="AI83" s="2" t="str">
        <f>IF($A83&gt;='DB_FG_243way_Regular Symbol'!F$16,"",IF(D83=0,"",IF(OR(D83=$AG$1,D83=$AH$1,D84=$AG$1,D84=$AH$1,D85=$AG$1,D85=$AH$1),0,1)))</f>
        <v/>
      </c>
      <c r="AJ83" s="2" t="str">
        <f>IF($A83&gt;='DB_FG_243way_Regular Symbol'!G$16,"",IF(E83=0,"",IF(OR(E83=$AG$1,E83=$AH$1,E84=$AG$1,E84=$AH$1,E85=$AG$1,E85=$AH$1),0,1)))</f>
        <v/>
      </c>
      <c r="AK83" s="128" t="str">
        <f>IF($A83&gt;='DB_FG_243way_Regular Symbol'!H$16,"",IF(F83=0,"",IF(OR(F83=$AG$1,F83=$AH$1,F84=$AG$1,F84=$AH$1,F85=$AG$1,F85=$AH$1),0,1)))</f>
        <v/>
      </c>
      <c r="AM83" s="342" t="str">
        <f>IF($A83&gt;='DB_FG_243way_Regular Symbol'!D$16,"",IF(B83=0,"",IF(OR(B83=$AM$1,B83=$AN$1,B84=$AM$1,B84=$AN$1,B85=$AM$1,B85=$AN$1),0,1)))</f>
        <v/>
      </c>
      <c r="AN83" s="2" t="str">
        <f>IF($A83&gt;='DB_FG_243way_Regular Symbol'!E$16,"",IF(C83=0,"",IF(OR(C83=$AM$1,C83=$AN$1,C84=$AM$1,C84=$AN$1,C85=$AM$1,C85=$AN$1),0,1)))</f>
        <v/>
      </c>
      <c r="AO83" s="2" t="str">
        <f>IF($A83&gt;='DB_FG_243way_Regular Symbol'!F$16,"",IF(D83=0,"",IF(OR(D83=$AM$1,D83=$AN$1,D84=$AM$1,D84=$AN$1,D85=$AM$1,D85=$AN$1),0,1)))</f>
        <v/>
      </c>
      <c r="AP83" s="2" t="str">
        <f>IF($A83&gt;='DB_FG_243way_Regular Symbol'!G$16,"",IF(E83=0,"",IF(OR(E83=$AM$1,E83=$AN$1,E84=$AM$1,E84=$AN$1,E85=$AM$1,E85=$AN$1),0,1)))</f>
        <v/>
      </c>
      <c r="AQ83" s="128" t="str">
        <f>IF($A83&gt;='DB_FG_243way_Regular Symbol'!H$16,"",IF(F83=0,"",IF(OR(F83=$AM$1,F83=$AN$1,F84=$AM$1,F84=$AN$1,F85=$AM$1,F85=$AN$1),0,1)))</f>
        <v/>
      </c>
      <c r="AS83" s="342" t="str">
        <f>IF($A83&gt;='DB_FG_243way_Regular Symbol'!D$16,"",IF(B83=0,"",IF(OR(B83=$AM$1,B83=$AT$1,B84=$AM$1,B84=$AT$1,B85=$AM$1,B85=$AT$1),0,1)))</f>
        <v/>
      </c>
      <c r="AT83" s="2" t="str">
        <f>IF($A83&gt;='DB_FG_243way_Regular Symbol'!E$16,"",IF(C83=0,"",IF(OR(C83=$AM$1,C83=$AT$1,C84=$AM$1,C84=$AT$1,C85=$AM$1,C85=$AT$1),0,1)))</f>
        <v/>
      </c>
      <c r="AU83" s="2" t="str">
        <f>IF($A83&gt;='DB_FG_243way_Regular Symbol'!F$16,"",IF(D83=0,"",IF(OR(D83=$AM$1,D83=$AT$1,D84=$AM$1,D84=$AT$1,D85=$AM$1,D85=$AT$1),0,1)))</f>
        <v/>
      </c>
      <c r="AV83" s="2" t="str">
        <f>IF($A83&gt;='DB_FG_243way_Regular Symbol'!G$16,"",IF(E83=0,"",IF(OR(E83=$AM$1,E83=$AT$1,E84=$AM$1,E84=$AT$1,E85=$AM$1,E85=$AT$1),0,1)))</f>
        <v/>
      </c>
      <c r="AW83" s="128" t="str">
        <f>IF($A83&gt;='DB_FG_243way_Regular Symbol'!H$16,"",IF(F83=0,"",IF(OR(F83=$AM$1,F83=$AT$1,F84=$AM$1,F84=$AT$1,F85=$AM$1,F85=$AT$1),0,1)))</f>
        <v/>
      </c>
      <c r="AY83" s="342" t="str">
        <f>IF($A83&gt;='DB_FG_243way_Regular Symbol'!D$16,"",IF(B83=0,"",IF(OR(B83=$AM$1,B83=$AZ$1,B84=$AM$1,B84=$AZ$1,B85=$AM$1,B85=$AZ$1),0,1)))</f>
        <v/>
      </c>
      <c r="AZ83" s="2" t="str">
        <f>IF($A83&gt;='DB_FG_243way_Regular Symbol'!E$16,"",IF(C83=0,"",IF(OR(C83=$AM$1,C83=$AZ$1,C84=$AM$1,C84=$AZ$1,C85=$AM$1,C85=$AZ$1),0,1)))</f>
        <v/>
      </c>
      <c r="BA83" s="2" t="str">
        <f>IF($A83&gt;='DB_FG_243way_Regular Symbol'!F$16,"",IF(D83=0,"",IF(OR(D83=$AM$1,D83=$AZ$1,D84=$AM$1,D84=$AZ$1,D85=$AM$1,D85=$AZ$1),0,1)))</f>
        <v/>
      </c>
      <c r="BB83" s="2" t="str">
        <f>IF($A83&gt;='DB_FG_243way_Regular Symbol'!G$16,"",IF(E83=0,"",IF(OR(E83=$AM$1,E83=$AZ$1,E84=$AM$1,E84=$AZ$1,E85=$AM$1,E85=$AZ$1),0,1)))</f>
        <v/>
      </c>
      <c r="BC83" s="128" t="str">
        <f>IF($A83&gt;='DB_FG_243way_Regular Symbol'!H$16,"",IF(F83=0,"",IF(OR(F83=$AM$1,F83=$AZ$1,F84=$AM$1,F84=$AZ$1,F85=$AM$1,F85=$AZ$1),0,1)))</f>
        <v/>
      </c>
      <c r="BE83" s="342"/>
      <c r="BF83" s="2"/>
      <c r="BG83" s="2" t="str">
        <f>IF($A83&gt;='DB_FG_243way_Regular Symbol'!F$16,"",IF(D83=0,"",COUNTIF(D83:D85,$BF$1)))</f>
        <v/>
      </c>
      <c r="BH83" s="2" t="str">
        <f>IF($A83&gt;='DB_FG_243way_Regular Symbol'!G$16,"",IF(E83=0,"",COUNTIF(E83:E85,$BF$1)))</f>
        <v/>
      </c>
      <c r="BI83" s="2" t="str">
        <f>IF($A83&gt;='DB_FG_243way_Regular Symbol'!H$16,"",IF(F83=0,"",COUNTIF(F83:F85,$BF$1)))</f>
        <v/>
      </c>
      <c r="BK83" s="342"/>
      <c r="BL83" s="2"/>
      <c r="BM83" s="2" t="str">
        <f>IF($A83&gt;='DB_FG_243way_Regular Symbol'!F$16,"",IF(D83=0,"",IF(OR(D83=$AM$1,D83=$BL$1,D84=$AM$1,D84=$BL$1,D85=$AM$1,D85=$BL$1),0,1)))</f>
        <v/>
      </c>
      <c r="BN83" s="2" t="str">
        <f>IF($A83&gt;='DB_FG_243way_Regular Symbol'!G$16,"",IF(E83=0,"",IF(OR(E83=$AM$1,E83=$BL$1,E84=$AM$1,E84=$BL$1,E85=$AM$1,E85=$BL$1),0,1)))</f>
        <v/>
      </c>
      <c r="BO83" s="128" t="str">
        <f>IF($A83&gt;='DB_FG_243way_Regular Symbol'!H$16,"",IF(F83=0,"",IF(OR(F83=$AM$1,F83=$BL$1,F84=$AM$1,F84=$BL$1,F85=$AM$1,F85=$BL$1),0,1)))</f>
        <v/>
      </c>
      <c r="BQ83" s="2" t="str">
        <f>IF($A83&gt;='DB_FG_243way_Regular Symbol'!D$16,"",IF(B83=0,"",IF(OR(B83=$BQ$1,B83=$BR$1,B84=$BQ$1,B84=$BR$1,B85=$BQ$1,B85=$BR$1),0,1)))</f>
        <v/>
      </c>
      <c r="BR83" s="2" t="str">
        <f>IF($A83&gt;='DB_FG_243way_Regular Symbol'!E$16,"",IF(C83=0,"",IF(OR(C83=$BQ$1,C83=$BR$1,C84=$BQ$1,C84=$BR$1,C85=$BQ$1,C85=$BR$1),0,1)))</f>
        <v/>
      </c>
      <c r="BS83" s="2" t="str">
        <f>IF($A83&gt;='DB_FG_243way_Regular Symbol'!F$16,"",IF(D83=0,"",IF(OR(D83=$BQ$1,D83=$BR$1,D84=$BQ$1,D84=$BR$1,D85=$BQ$1,D85=$BR$1),0,1)))</f>
        <v/>
      </c>
      <c r="BT83" s="2" t="str">
        <f>IF($A83&gt;='DB_FG_243way_Regular Symbol'!G$16,"",IF(E83=0,"",IF(OR(E83=$BQ$1,E83=$BR$1,E84=$BQ$1,E84=$BR$1,E85=$BQ$1,E85=$BR$1),0,1)))</f>
        <v/>
      </c>
      <c r="BU83" s="2" t="str">
        <f>IF($A83&gt;='DB_FG_243way_Regular Symbol'!H$16,"",IF(F83=0,"",IF(OR(F83=$BQ$1,F83=$BR$1,F84=$BQ$1,F84=$BR$1,F85=$BQ$1,F85=$BR$1),0,1)))</f>
        <v/>
      </c>
      <c r="BW83" s="2" t="str">
        <f>IF($A83&gt;='DB_FG_243way_Regular Symbol'!D$16,"",IF(B83=0,"",IF(OR(B83=$BW$1,B84=$BW$1,B85=$BW$1,B83=$BX$1,B84=$BX$1,B85=$BX$1),0,1)))</f>
        <v/>
      </c>
      <c r="BX83" s="2" t="str">
        <f>IF($A83&gt;='DB_FG_243way_Regular Symbol'!E$16,"",IF(C83=0,"",IF(OR(C83=$BW$1,C84=$BW$1,C85=$BW$1,C83=$BX$1,C84=$BX$1,C85=$BX$1),0,1)))</f>
        <v/>
      </c>
      <c r="BY83" s="2" t="str">
        <f>IF($A83&gt;='DB_FG_243way_Regular Symbol'!F$16,"",IF(D83=0,"",IF(OR(D83=$BW$1,D84=$BW$1,D85=$BW$1,D83=$BX$1,D84=$BX$1,D85=$BX$1),0,1)))</f>
        <v/>
      </c>
      <c r="BZ83" s="2" t="str">
        <f>IF($A83&gt;='DB_FG_243way_Regular Symbol'!G$16,"",IF(E83=0,"",IF(OR(E83=$BW$1,E84=$BW$1,E85=$BW$1,E83=$BX$1,E84=$BX$1,E85=$BX$1),0,1)))</f>
        <v/>
      </c>
      <c r="CA83" s="2" t="str">
        <f>IF($A83&gt;='DB_FG_243way_Regular Symbol'!H$16,"",IF(F83=0,"",IF(OR(F83=$BW$1,F84=$BW$1,F85=$BW$1,F83=$BX$1,F84=$BX$1,F85=$BX$1),0,1)))</f>
        <v/>
      </c>
      <c r="CC83" s="2" t="str">
        <f>IF($A83&gt;='DB_FG_243way_Regular Symbol'!D$16,"",IF(B83=0,"",IF(OR(B83=$BW$1,B84=$BW$1,B85=$BW$1,B83=$CD$1,B84=$CD$1,B85=$CD$1),0,1)))</f>
        <v/>
      </c>
      <c r="CD83" s="2" t="str">
        <f>IF($A83&gt;='DB_FG_243way_Regular Symbol'!E$16,"",IF(C83=0,"",IF(OR(C83=$BW$1,C84=$BW$1,C85=$BW$1,C83=$CD$1,C84=$CD$1,C85=$CD$1),0,1)))</f>
        <v/>
      </c>
      <c r="CE83" s="2" t="str">
        <f>IF($A83&gt;='DB_FG_243way_Regular Symbol'!F$16,"",IF(D83=0,"",IF(OR(D83=$BW$1,D84=$BW$1,D85=$BW$1,D83=$CD$1,D84=$CD$1,D85=$CD$1),0,1)))</f>
        <v/>
      </c>
      <c r="CF83" s="2" t="str">
        <f>IF($A83&gt;='DB_FG_243way_Regular Symbol'!G$16,"",IF(E83=0,"",IF(OR(E83=$BW$1,E84=$BW$1,E85=$BW$1,E83=$CD$1,E84=$CD$1,E85=$CD$1),0,1)))</f>
        <v/>
      </c>
      <c r="CG83" s="2" t="str">
        <f>IF($A83&gt;='DB_FG_243way_Regular Symbol'!H$16,"",IF(F83=0,"",IF(OR(F83=$BW$1,F84=$BW$1,F85=$BW$1,F83=$CD$1,F84=$CD$1,F85=$CD$1),0,1)))</f>
        <v/>
      </c>
      <c r="CI83" s="2" t="str">
        <f>IF($A83&gt;='DB_FG_243way_Regular Symbol'!D$16,"",IF(B83=0,"",IF(OR(B83=$BW$1,B84=$BW$1,B85=$BW$1,B83=$CJ$1,B84=$CJ$1,B85=$CJ$1),0,1)))</f>
        <v/>
      </c>
      <c r="CJ83" s="2" t="str">
        <f>IF($A83&gt;='DB_FG_243way_Regular Symbol'!E$16,"",IF(C83=0,"",IF(OR(C83=$BW$1,C84=$BW$1,C85=$BW$1,C83=$CJ$1,C84=$CJ$1,C85=$CJ$1),0,1)))</f>
        <v/>
      </c>
      <c r="CK83" s="2" t="str">
        <f>IF($A83&gt;='DB_FG_243way_Regular Symbol'!F$16,"",IF(D83=0,"",IF(OR(D83=$BW$1,D84=$BW$1,D85=$BW$1,D83=$CJ$1,D84=$CJ$1,D85=$CJ$1),0,1)))</f>
        <v/>
      </c>
      <c r="CL83" s="2" t="str">
        <f>IF($A83&gt;='DB_FG_243way_Regular Symbol'!G$16,"",IF(E83=0,"",IF(OR(E83=$BW$1,E84=$BW$1,E85=$BW$1,E83=$CJ$1,E84=$CJ$1,E85=$CJ$1),0,1)))</f>
        <v/>
      </c>
      <c r="CM83" s="2" t="str">
        <f>IF($A83&gt;='DB_FG_243way_Regular Symbol'!H$16,"",IF(F83=0,"",IF(OR(F83=$BW$1,F84=$BW$1,F85=$BW$1,F83=$CJ$1,F84=$CJ$1,F85=$CJ$1),0,1)))</f>
        <v/>
      </c>
      <c r="CO83" s="2" t="str">
        <f>IF($A83&gt;='DB_FG_243way_Regular Symbol'!D$16,"",IF(B83=0,"",IF(OR(B83=$BW$1,B84=$BW$1,B85=$BW$1,B83=$CP$1,B84=$CP$1,B85=$CP$1),0,1)))</f>
        <v/>
      </c>
      <c r="CP83" s="2" t="str">
        <f>IF($A83&gt;='DB_FG_243way_Regular Symbol'!E$16,"",IF(C83=0,"",IF(OR(C83=$BW$1,C84=$BW$1,C85=$BW$1,C83=$CP$1,C84=$CP$1,C85=$CP$1),0,1)))</f>
        <v/>
      </c>
      <c r="CQ83" s="2" t="str">
        <f>IF($A83&gt;='DB_FG_243way_Regular Symbol'!F$16,"",IF(D83=0,"",IF(OR(D83=$BW$1,D84=$BW$1,D85=$BW$1,D83=$CP$1,D84=$CP$1,D85=$CP$1),0,1)))</f>
        <v/>
      </c>
      <c r="CR83" s="2" t="str">
        <f>IF($A83&gt;='DB_FG_243way_Regular Symbol'!G$16,"",IF(E83=0,"",IF(OR(E83=$BW$1,E84=$BW$1,E85=$BW$1,E83=$CP$1,E84=$CP$1,E85=$CP$1),0,1)))</f>
        <v/>
      </c>
      <c r="CS83" s="2" t="str">
        <f>IF($A83&gt;='DB_FG_243way_Regular Symbol'!H$16,"",IF(F83=0,"",IF(OR(F83=$BW$1,F84=$BW$1,F85=$BW$1,F83=$CP$1,F84=$CP$1,F85=$CP$1),0,1)))</f>
        <v/>
      </c>
      <c r="CU83" s="2" t="str">
        <f>IF($A83&gt;='DB_FG_243way_Regular Symbol'!D$16,"",IF(B83=0,"",IF(OR(B83=$BW$1,B84=$BW$1,B85=$BW$1,B83=$CV$1,B84=$CV$1,B85=$CV$1),0,1)))</f>
        <v/>
      </c>
      <c r="CV83" s="2" t="str">
        <f>IF($A83&gt;='DB_FG_243way_Regular Symbol'!E$16,"",IF(C83=0,"",IF(OR(C83=$BW$1,C84=$BW$1,C85=$BW$1,C83=$CV$1,C84=$CV$1,C85=$CV$1),0,1)))</f>
        <v/>
      </c>
      <c r="CW83" s="2" t="str">
        <f>IF($A83&gt;='DB_FG_243way_Regular Symbol'!F$16,"",IF(D83=0,"",IF(OR(D83=$BW$1,D84=$BW$1,D85=$BW$1,D83=$CV$1,D84=$CV$1,D85=$CV$1),0,1)))</f>
        <v/>
      </c>
      <c r="CX83" s="2" t="str">
        <f>IF($A83&gt;='DB_FG_243way_Regular Symbol'!G$16,"",IF(E83=0,"",IF(OR(E83=$BW$1,E84=$BW$1,E85=$BW$1,E83=$CV$1,E84=$CV$1,E85=$CV$1),0,1)))</f>
        <v/>
      </c>
      <c r="CY83" s="2" t="str">
        <f>IF($A83&gt;='DB_FG_243way_Regular Symbol'!H$16,"",IF(F83=0,"",IF(OR(F83=$BW$1,F84=$BW$1,F85=$BW$1,F83=$CV$1,F84=$CV$1,F85=$CV$1),0,1)))</f>
        <v/>
      </c>
    </row>
    <row r="84" spans="1:103">
      <c r="A84" s="341">
        <f>IF('DB_FG_243way_Regular Symbol'!L83="","",'DB_FG_243way_Regular Symbol'!L83)</f>
        <v>80</v>
      </c>
      <c r="B84" s="184" t="str">
        <f>IF('DB_FG_243way_Regular Symbol'!M83="",
IF($A84-'DB_FG_243way_Regular Symbol'!D$16&gt;='DB_FG_243way_RegularＸ_W()'!B$2-1,"",VLOOKUP($A84-'DB_FG_243way_Regular Symbol'!D$16,'DB_FG_243way_Regular Symbol'!$L$3:$Q$99,'DB_FG_243way_RegularＸ_W()'!B$3+1,FALSE)),
'DB_FG_243way_Regular Symbol'!M83)</f>
        <v/>
      </c>
      <c r="C84" s="184" t="str">
        <f>IF('DB_FG_243way_Regular Symbol'!N83="",
IF($A84-'DB_FG_243way_Regular Symbol'!E$16&gt;='DB_FG_243way_RegularＸ_W()'!C$2-1,"",VLOOKUP($A84-'DB_FG_243way_Regular Symbol'!E$16,'DB_FG_243way_Regular Symbol'!$L$3:$Q$99,'DB_FG_243way_RegularＸ_W()'!C$3+1,FALSE)),
'DB_FG_243way_Regular Symbol'!N83)</f>
        <v/>
      </c>
      <c r="D84" s="184" t="str">
        <f>IF('DB_FG_243way_Regular Symbol'!O83="",
IF($A84-'DB_FG_243way_Regular Symbol'!F$16&gt;='DB_FG_243way_RegularＸ_W()'!D$2-1,"",VLOOKUP($A84-'DB_FG_243way_Regular Symbol'!F$16,'DB_FG_243way_Regular Symbol'!$L$3:$Q$99,'DB_FG_243way_RegularＸ_W()'!D$3+1,FALSE)),
'DB_FG_243way_Regular Symbol'!O83)</f>
        <v/>
      </c>
      <c r="E84" s="184" t="str">
        <f>IF('DB_FG_243way_Regular Symbol'!P83="",
IF($A84-'DB_FG_243way_Regular Symbol'!G$16&gt;='DB_FG_243way_RegularＸ_W()'!E$2-1,"",VLOOKUP($A84-'DB_FG_243way_Regular Symbol'!G$16,'DB_FG_243way_Regular Symbol'!$L$3:$Q$99,'DB_FG_243way_RegularＸ_W()'!E$3+1,FALSE)),
'DB_FG_243way_Regular Symbol'!P83)</f>
        <v/>
      </c>
      <c r="F84" s="358" t="str">
        <f>IF('DB_FG_243way_Regular Symbol'!Q83="",
IF($A84-'DB_FG_243way_Regular Symbol'!H$16&gt;='DB_FG_243way_RegularＸ_W()'!F$2-1,"",VLOOKUP($A84-'DB_FG_243way_Regular Symbol'!H$16,'DB_FG_243way_Regular Symbol'!$L$3:$Q$99,'DB_FG_243way_RegularＸ_W()'!F$3+1,FALSE)),
'DB_FG_243way_Regular Symbol'!Q83)</f>
        <v/>
      </c>
      <c r="O84" s="342" t="str">
        <f>IF($A84&gt;='DB_FG_243way_Regular Symbol'!D$16,"",IF(B84=0,"",IF(OR(B84=$O$1,B84=$P$1,B85=$O$1,B85=$P$1,B86=$O$1,B86=$P$1),0,1)))</f>
        <v/>
      </c>
      <c r="P84" s="2" t="str">
        <f>IF($A84&gt;='DB_FG_243way_Regular Symbol'!E$16,"",IF(C84=0,"",IF(OR(C84=$O$1,C84=$P$1,C85=$O$1,C85=$P$1,C86=$O$1,C86=$P$1),0,1)))</f>
        <v/>
      </c>
      <c r="Q84" s="2" t="str">
        <f>IF($A84&gt;='DB_FG_243way_Regular Symbol'!F$16,"",IF(D84=0,"",IF(OR(D84=$O$1,D84=$P$1,D85=$O$1,D85=$P$1,D86=$O$1,D86=$P$1),0,1)))</f>
        <v/>
      </c>
      <c r="R84" s="2" t="str">
        <f>IF($A84&gt;='DB_FG_243way_Regular Symbol'!G$16,"",IF(E84=0,"",IF(OR(E84=$O$1,E84=$P$1,E85=$O$1,E85=$P$1,E86=$O$1,E86=$P$1),0,1)))</f>
        <v/>
      </c>
      <c r="S84" s="128" t="str">
        <f>IF($A84&gt;='DB_FG_243way_Regular Symbol'!H$16,"",IF(F84=0,"",IF(OR(F84=$O$1,F84=$P$1,F85=$O$1,F85=$P$1,F86=$O$1,F86=$P$1),0,1)))</f>
        <v/>
      </c>
      <c r="U84" s="342" t="str">
        <f>IF($A84&gt;='DB_FG_243way_Regular Symbol'!D$16,"",IF(B84=0,"",IF(OR(B84=$U$1,B84=$V$1,B85=$U$1,B85=$V$1,B86=$U$1,B86=$V$1),0,1)))</f>
        <v/>
      </c>
      <c r="V84" s="2" t="str">
        <f>IF($A84&gt;='DB_FG_243way_Regular Symbol'!E$16,"",IF(C84=0,"",IF(OR(C84=$U$1,C84=$V$1,C85=$U$1,C85=$V$1,C86=$U$1,C86=$V$1),0,1)))</f>
        <v/>
      </c>
      <c r="W84" s="2" t="str">
        <f>IF($A84&gt;='DB_FG_243way_Regular Symbol'!F$16,"",IF(D84=0,"",IF(OR(D84=$U$1,D84=$V$1,D85=$U$1,D85=$V$1,D86=$U$1,D86=$V$1),0,1)))</f>
        <v/>
      </c>
      <c r="X84" s="2" t="str">
        <f>IF($A84&gt;='DB_FG_243way_Regular Symbol'!G$16,"",IF(E84=0,"",IF(OR(E84=$U$1,E84=$V$1,E85=$U$1,E85=$V$1,E86=$U$1,E86=$V$1),0,1)))</f>
        <v/>
      </c>
      <c r="Y84" s="128" t="str">
        <f>IF($A84&gt;='DB_FG_243way_Regular Symbol'!H$16,"",IF(F84=0,"",IF(OR(F84=$U$1,F84=$V$1,F85=$U$1,F85=$V$1,F86=$U$1,F86=$V$1),0,1)))</f>
        <v/>
      </c>
      <c r="AA84" s="342" t="str">
        <f>IF($A84&gt;='DB_FG_243way_Regular Symbol'!D$16,"",IF(B84=0,"",IF(OR(B84=$AA$1,B84=$AB$1,B85=$AA$1,B85=$AB$1,B86=$AA$1,,B86=$AB$1),0,1)))</f>
        <v/>
      </c>
      <c r="AB84" s="2" t="str">
        <f>IF($A84&gt;='DB_FG_243way_Regular Symbol'!E$16,"",IF(C84=0,"",IF(OR(C84=$AA$1,C84=$AB$1,C85=$AA$1,C85=$AB$1,C86=$AA$1,,C86=$AB$1),0,1)))</f>
        <v/>
      </c>
      <c r="AC84" s="2" t="str">
        <f>IF($A84&gt;='DB_FG_243way_Regular Symbol'!F$16,"",IF(D84=0,"",IF(OR(D84=$AA$1,D84=$AB$1,D85=$AA$1,D85=$AB$1,D86=$AA$1,,D86=$AB$1),0,1)))</f>
        <v/>
      </c>
      <c r="AD84" s="2" t="str">
        <f>IF($A84&gt;='DB_FG_243way_Regular Symbol'!G$16,"",IF(E84=0,"",IF(OR(E84=$AA$1,E84=$AB$1,E85=$AA$1,E85=$AB$1,E86=$AA$1,,E86=$AB$1),0,1)))</f>
        <v/>
      </c>
      <c r="AE84" s="128" t="str">
        <f>IF($A84&gt;='DB_FG_243way_Regular Symbol'!H$16,"",IF(F84=0,"",IF(OR(F84=$AA$1,F84=$AB$1,F85=$AA$1,F85=$AB$1,F86=$AA$1,,F86=$AB$1),0,1)))</f>
        <v/>
      </c>
      <c r="AG84" s="342" t="str">
        <f>IF($A84&gt;='DB_FG_243way_Regular Symbol'!D$16,"",IF(B84=0,"",IF(OR(B84=$AG$1,B84=$AH$1,B85=$AG$1,B85=$AH$1,B86=$AG$1,B86=$AH$1),0,1)))</f>
        <v/>
      </c>
      <c r="AH84" s="2" t="str">
        <f>IF($A84&gt;='DB_FG_243way_Regular Symbol'!E$16,"",IF(C84=0,"",IF(OR(C84=$AG$1,C84=$AH$1,C85=$AG$1,C85=$AH$1,C86=$AG$1,C86=$AH$1),0,1)))</f>
        <v/>
      </c>
      <c r="AI84" s="2" t="str">
        <f>IF($A84&gt;='DB_FG_243way_Regular Symbol'!F$16,"",IF(D84=0,"",IF(OR(D84=$AG$1,D84=$AH$1,D85=$AG$1,D85=$AH$1,D86=$AG$1,D86=$AH$1),0,1)))</f>
        <v/>
      </c>
      <c r="AJ84" s="2" t="str">
        <f>IF($A84&gt;='DB_FG_243way_Regular Symbol'!G$16,"",IF(E84=0,"",IF(OR(E84=$AG$1,E84=$AH$1,E85=$AG$1,E85=$AH$1,E86=$AG$1,E86=$AH$1),0,1)))</f>
        <v/>
      </c>
      <c r="AK84" s="128" t="str">
        <f>IF($A84&gt;='DB_FG_243way_Regular Symbol'!H$16,"",IF(F84=0,"",IF(OR(F84=$AG$1,F84=$AH$1,F85=$AG$1,F85=$AH$1,F86=$AG$1,F86=$AH$1),0,1)))</f>
        <v/>
      </c>
      <c r="AM84" s="342" t="str">
        <f>IF($A84&gt;='DB_FG_243way_Regular Symbol'!D$16,"",IF(B84=0,"",IF(OR(B84=$AM$1,B84=$AN$1,B85=$AM$1,B85=$AN$1,B86=$AM$1,B86=$AN$1),0,1)))</f>
        <v/>
      </c>
      <c r="AN84" s="2" t="str">
        <f>IF($A84&gt;='DB_FG_243way_Regular Symbol'!E$16,"",IF(C84=0,"",IF(OR(C84=$AM$1,C84=$AN$1,C85=$AM$1,C85=$AN$1,C86=$AM$1,C86=$AN$1),0,1)))</f>
        <v/>
      </c>
      <c r="AO84" s="2" t="str">
        <f>IF($A84&gt;='DB_FG_243way_Regular Symbol'!F$16,"",IF(D84=0,"",IF(OR(D84=$AM$1,D84=$AN$1,D85=$AM$1,D85=$AN$1,D86=$AM$1,D86=$AN$1),0,1)))</f>
        <v/>
      </c>
      <c r="AP84" s="2" t="str">
        <f>IF($A84&gt;='DB_FG_243way_Regular Symbol'!G$16,"",IF(E84=0,"",IF(OR(E84=$AM$1,E84=$AN$1,E85=$AM$1,E85=$AN$1,E86=$AM$1,E86=$AN$1),0,1)))</f>
        <v/>
      </c>
      <c r="AQ84" s="128" t="str">
        <f>IF($A84&gt;='DB_FG_243way_Regular Symbol'!H$16,"",IF(F84=0,"",IF(OR(F84=$AM$1,F84=$AN$1,F85=$AM$1,F85=$AN$1,F86=$AM$1,F86=$AN$1),0,1)))</f>
        <v/>
      </c>
      <c r="AS84" s="342" t="str">
        <f>IF($A84&gt;='DB_FG_243way_Regular Symbol'!D$16,"",IF(B84=0,"",IF(OR(B84=$AM$1,B84=$AT$1,B85=$AM$1,B85=$AT$1,B86=$AM$1,B86=$AT$1),0,1)))</f>
        <v/>
      </c>
      <c r="AT84" s="2" t="str">
        <f>IF($A84&gt;='DB_FG_243way_Regular Symbol'!E$16,"",IF(C84=0,"",IF(OR(C84=$AM$1,C84=$AT$1,C85=$AM$1,C85=$AT$1,C86=$AM$1,C86=$AT$1),0,1)))</f>
        <v/>
      </c>
      <c r="AU84" s="2" t="str">
        <f>IF($A84&gt;='DB_FG_243way_Regular Symbol'!F$16,"",IF(D84=0,"",IF(OR(D84=$AM$1,D84=$AT$1,D85=$AM$1,D85=$AT$1,D86=$AM$1,D86=$AT$1),0,1)))</f>
        <v/>
      </c>
      <c r="AV84" s="2" t="str">
        <f>IF($A84&gt;='DB_FG_243way_Regular Symbol'!G$16,"",IF(E84=0,"",IF(OR(E84=$AM$1,E84=$AT$1,E85=$AM$1,E85=$AT$1,E86=$AM$1,E86=$AT$1),0,1)))</f>
        <v/>
      </c>
      <c r="AW84" s="128" t="str">
        <f>IF($A84&gt;='DB_FG_243way_Regular Symbol'!H$16,"",IF(F84=0,"",IF(OR(F84=$AM$1,F84=$AT$1,F85=$AM$1,F85=$AT$1,F86=$AM$1,F86=$AT$1),0,1)))</f>
        <v/>
      </c>
      <c r="AY84" s="342" t="str">
        <f>IF($A84&gt;='DB_FG_243way_Regular Symbol'!D$16,"",IF(B84=0,"",IF(OR(B84=$AM$1,B84=$AZ$1,B85=$AM$1,B85=$AZ$1,B86=$AM$1,B86=$AZ$1),0,1)))</f>
        <v/>
      </c>
      <c r="AZ84" s="2" t="str">
        <f>IF($A84&gt;='DB_FG_243way_Regular Symbol'!E$16,"",IF(C84=0,"",IF(OR(C84=$AM$1,C84=$AZ$1,C85=$AM$1,C85=$AZ$1,C86=$AM$1,C86=$AZ$1),0,1)))</f>
        <v/>
      </c>
      <c r="BA84" s="2" t="str">
        <f>IF($A84&gt;='DB_FG_243way_Regular Symbol'!F$16,"",IF(D84=0,"",IF(OR(D84=$AM$1,D84=$AZ$1,D85=$AM$1,D85=$AZ$1,D86=$AM$1,D86=$AZ$1),0,1)))</f>
        <v/>
      </c>
      <c r="BB84" s="2" t="str">
        <f>IF($A84&gt;='DB_FG_243way_Regular Symbol'!G$16,"",IF(E84=0,"",IF(OR(E84=$AM$1,E84=$AZ$1,E85=$AM$1,E85=$AZ$1,E86=$AM$1,E86=$AZ$1),0,1)))</f>
        <v/>
      </c>
      <c r="BC84" s="128" t="str">
        <f>IF($A84&gt;='DB_FG_243way_Regular Symbol'!H$16,"",IF(F84=0,"",IF(OR(F84=$AM$1,F84=$AZ$1,F85=$AM$1,F85=$AZ$1,F86=$AM$1,F86=$AZ$1),0,1)))</f>
        <v/>
      </c>
      <c r="BE84" s="342"/>
      <c r="BF84" s="2"/>
      <c r="BG84" s="2" t="str">
        <f>IF($A84&gt;='DB_FG_243way_Regular Symbol'!F$16,"",IF(D84=0,"",COUNTIF(D84:D86,$BF$1)))</f>
        <v/>
      </c>
      <c r="BH84" s="2" t="str">
        <f>IF($A84&gt;='DB_FG_243way_Regular Symbol'!G$16,"",IF(E84=0,"",COUNTIF(E84:E86,$BF$1)))</f>
        <v/>
      </c>
      <c r="BI84" s="2" t="str">
        <f>IF($A84&gt;='DB_FG_243way_Regular Symbol'!H$16,"",IF(F84=0,"",COUNTIF(F84:F86,$BF$1)))</f>
        <v/>
      </c>
      <c r="BK84" s="342"/>
      <c r="BL84" s="2"/>
      <c r="BM84" s="2" t="str">
        <f>IF($A84&gt;='DB_FG_243way_Regular Symbol'!F$16,"",IF(D84=0,"",IF(OR(D84=$AM$1,D84=$BL$1,D85=$AM$1,D85=$BL$1,D86=$AM$1,D86=$BL$1),0,1)))</f>
        <v/>
      </c>
      <c r="BN84" s="2" t="str">
        <f>IF($A84&gt;='DB_FG_243way_Regular Symbol'!G$16,"",IF(E84=0,"",IF(OR(E84=$AM$1,E84=$BL$1,E85=$AM$1,E85=$BL$1,E86=$AM$1,E86=$BL$1),0,1)))</f>
        <v/>
      </c>
      <c r="BO84" s="128" t="str">
        <f>IF($A84&gt;='DB_FG_243way_Regular Symbol'!H$16,"",IF(F84=0,"",IF(OR(F84=$AM$1,F84=$BL$1,F85=$AM$1,F85=$BL$1,F86=$AM$1,F86=$BL$1),0,1)))</f>
        <v/>
      </c>
      <c r="BQ84" s="2" t="str">
        <f>IF($A84&gt;='DB_FG_243way_Regular Symbol'!D$16,"",IF(B84=0,"",IF(OR(B84=$BQ$1,B84=$BR$1,B85=$BQ$1,B85=$BR$1,B86=$BQ$1,B86=$BR$1),0,1)))</f>
        <v/>
      </c>
      <c r="BR84" s="2" t="str">
        <f>IF($A84&gt;='DB_FG_243way_Regular Symbol'!E$16,"",IF(C84=0,"",IF(OR(C84=$BQ$1,C84=$BR$1,C85=$BQ$1,C85=$BR$1,C86=$BQ$1,C86=$BR$1),0,1)))</f>
        <v/>
      </c>
      <c r="BS84" s="2" t="str">
        <f>IF($A84&gt;='DB_FG_243way_Regular Symbol'!F$16,"",IF(D84=0,"",IF(OR(D84=$BQ$1,D84=$BR$1,D85=$BQ$1,D85=$BR$1,D86=$BQ$1,D86=$BR$1),0,1)))</f>
        <v/>
      </c>
      <c r="BT84" s="2" t="str">
        <f>IF($A84&gt;='DB_FG_243way_Regular Symbol'!G$16,"",IF(E84=0,"",IF(OR(E84=$BQ$1,E84=$BR$1,E85=$BQ$1,E85=$BR$1,E86=$BQ$1,E86=$BR$1),0,1)))</f>
        <v/>
      </c>
      <c r="BU84" s="2" t="str">
        <f>IF($A84&gt;='DB_FG_243way_Regular Symbol'!H$16,"",IF(F84=0,"",IF(OR(F84=$BQ$1,F84=$BR$1,F85=$BQ$1,F85=$BR$1,F86=$BQ$1,F86=$BR$1),0,1)))</f>
        <v/>
      </c>
      <c r="BW84" s="2" t="str">
        <f>IF($A84&gt;='DB_FG_243way_Regular Symbol'!D$16,"",IF(B84=0,"",IF(OR(B84=$BW$1,B85=$BW$1,B86=$BW$1,B84=$BX$1,B85=$BX$1,B86=$BX$1),0,1)))</f>
        <v/>
      </c>
      <c r="BX84" s="2" t="str">
        <f>IF($A84&gt;='DB_FG_243way_Regular Symbol'!E$16,"",IF(C84=0,"",IF(OR(C84=$BW$1,C85=$BW$1,C86=$BW$1,C84=$BX$1,C85=$BX$1,C86=$BX$1),0,1)))</f>
        <v/>
      </c>
      <c r="BY84" s="2" t="str">
        <f>IF($A84&gt;='DB_FG_243way_Regular Symbol'!F$16,"",IF(D84=0,"",IF(OR(D84=$BW$1,D85=$BW$1,D86=$BW$1,D84=$BX$1,D85=$BX$1,D86=$BX$1),0,1)))</f>
        <v/>
      </c>
      <c r="BZ84" s="2" t="str">
        <f>IF($A84&gt;='DB_FG_243way_Regular Symbol'!G$16,"",IF(E84=0,"",IF(OR(E84=$BW$1,E85=$BW$1,E86=$BW$1,E84=$BX$1,E85=$BX$1,E86=$BX$1),0,1)))</f>
        <v/>
      </c>
      <c r="CA84" s="2" t="str">
        <f>IF($A84&gt;='DB_FG_243way_Regular Symbol'!H$16,"",IF(F84=0,"",IF(OR(F84=$BW$1,F85=$BW$1,F86=$BW$1,F84=$BX$1,F85=$BX$1,F86=$BX$1),0,1)))</f>
        <v/>
      </c>
      <c r="CC84" s="2" t="str">
        <f>IF($A84&gt;='DB_FG_243way_Regular Symbol'!D$16,"",IF(B84=0,"",IF(OR(B84=$BW$1,B85=$BW$1,B86=$BW$1,B84=$CD$1,B85=$CD$1,B86=$CD$1),0,1)))</f>
        <v/>
      </c>
      <c r="CD84" s="2" t="str">
        <f>IF($A84&gt;='DB_FG_243way_Regular Symbol'!E$16,"",IF(C84=0,"",IF(OR(C84=$BW$1,C85=$BW$1,C86=$BW$1,C84=$CD$1,C85=$CD$1,C86=$CD$1),0,1)))</f>
        <v/>
      </c>
      <c r="CE84" s="2" t="str">
        <f>IF($A84&gt;='DB_FG_243way_Regular Symbol'!F$16,"",IF(D84=0,"",IF(OR(D84=$BW$1,D85=$BW$1,D86=$BW$1,D84=$CD$1,D85=$CD$1,D86=$CD$1),0,1)))</f>
        <v/>
      </c>
      <c r="CF84" s="2" t="str">
        <f>IF($A84&gt;='DB_FG_243way_Regular Symbol'!G$16,"",IF(E84=0,"",IF(OR(E84=$BW$1,E85=$BW$1,E86=$BW$1,E84=$CD$1,E85=$CD$1,E86=$CD$1),0,1)))</f>
        <v/>
      </c>
      <c r="CG84" s="2" t="str">
        <f>IF($A84&gt;='DB_FG_243way_Regular Symbol'!H$16,"",IF(F84=0,"",IF(OR(F84=$BW$1,F85=$BW$1,F86=$BW$1,F84=$CD$1,F85=$CD$1,F86=$CD$1),0,1)))</f>
        <v/>
      </c>
      <c r="CI84" s="2" t="str">
        <f>IF($A84&gt;='DB_FG_243way_Regular Symbol'!D$16,"",IF(B84=0,"",IF(OR(B84=$BW$1,B85=$BW$1,B86=$BW$1,B84=$CJ$1,B85=$CJ$1,B86=$CJ$1),0,1)))</f>
        <v/>
      </c>
      <c r="CJ84" s="2" t="str">
        <f>IF($A84&gt;='DB_FG_243way_Regular Symbol'!E$16,"",IF(C84=0,"",IF(OR(C84=$BW$1,C85=$BW$1,C86=$BW$1,C84=$CJ$1,C85=$CJ$1,C86=$CJ$1),0,1)))</f>
        <v/>
      </c>
      <c r="CK84" s="2" t="str">
        <f>IF($A84&gt;='DB_FG_243way_Regular Symbol'!F$16,"",IF(D84=0,"",IF(OR(D84=$BW$1,D85=$BW$1,D86=$BW$1,D84=$CJ$1,D85=$CJ$1,D86=$CJ$1),0,1)))</f>
        <v/>
      </c>
      <c r="CL84" s="2" t="str">
        <f>IF($A84&gt;='DB_FG_243way_Regular Symbol'!G$16,"",IF(E84=0,"",IF(OR(E84=$BW$1,E85=$BW$1,E86=$BW$1,E84=$CJ$1,E85=$CJ$1,E86=$CJ$1),0,1)))</f>
        <v/>
      </c>
      <c r="CM84" s="2" t="str">
        <f>IF($A84&gt;='DB_FG_243way_Regular Symbol'!H$16,"",IF(F84=0,"",IF(OR(F84=$BW$1,F85=$BW$1,F86=$BW$1,F84=$CJ$1,F85=$CJ$1,F86=$CJ$1),0,1)))</f>
        <v/>
      </c>
      <c r="CO84" s="2" t="str">
        <f>IF($A84&gt;='DB_FG_243way_Regular Symbol'!D$16,"",IF(B84=0,"",IF(OR(B84=$BW$1,B85=$BW$1,B86=$BW$1,B84=$CP$1,B85=$CP$1,B86=$CP$1),0,1)))</f>
        <v/>
      </c>
      <c r="CP84" s="2" t="str">
        <f>IF($A84&gt;='DB_FG_243way_Regular Symbol'!E$16,"",IF(C84=0,"",IF(OR(C84=$BW$1,C85=$BW$1,C86=$BW$1,C84=$CP$1,C85=$CP$1,C86=$CP$1),0,1)))</f>
        <v/>
      </c>
      <c r="CQ84" s="2" t="str">
        <f>IF($A84&gt;='DB_FG_243way_Regular Symbol'!F$16,"",IF(D84=0,"",IF(OR(D84=$BW$1,D85=$BW$1,D86=$BW$1,D84=$CP$1,D85=$CP$1,D86=$CP$1),0,1)))</f>
        <v/>
      </c>
      <c r="CR84" s="2" t="str">
        <f>IF($A84&gt;='DB_FG_243way_Regular Symbol'!G$16,"",IF(E84=0,"",IF(OR(E84=$BW$1,E85=$BW$1,E86=$BW$1,E84=$CP$1,E85=$CP$1,E86=$CP$1),0,1)))</f>
        <v/>
      </c>
      <c r="CS84" s="2" t="str">
        <f>IF($A84&gt;='DB_FG_243way_Regular Symbol'!H$16,"",IF(F84=0,"",IF(OR(F84=$BW$1,F85=$BW$1,F86=$BW$1,F84=$CP$1,F85=$CP$1,F86=$CP$1),0,1)))</f>
        <v/>
      </c>
      <c r="CU84" s="2" t="str">
        <f>IF($A84&gt;='DB_FG_243way_Regular Symbol'!D$16,"",IF(B84=0,"",IF(OR(B84=$BW$1,B85=$BW$1,B86=$BW$1,B84=$CV$1,B85=$CV$1,B86=$CV$1),0,1)))</f>
        <v/>
      </c>
      <c r="CV84" s="2" t="str">
        <f>IF($A84&gt;='DB_FG_243way_Regular Symbol'!E$16,"",IF(C84=0,"",IF(OR(C84=$BW$1,C85=$BW$1,C86=$BW$1,C84=$CV$1,C85=$CV$1,C86=$CV$1),0,1)))</f>
        <v/>
      </c>
      <c r="CW84" s="2" t="str">
        <f>IF($A84&gt;='DB_FG_243way_Regular Symbol'!F$16,"",IF(D84=0,"",IF(OR(D84=$BW$1,D85=$BW$1,D86=$BW$1,D84=$CV$1,D85=$CV$1,D86=$CV$1),0,1)))</f>
        <v/>
      </c>
      <c r="CX84" s="2" t="str">
        <f>IF($A84&gt;='DB_FG_243way_Regular Symbol'!G$16,"",IF(E84=0,"",IF(OR(E84=$BW$1,E85=$BW$1,E86=$BW$1,E84=$CV$1,E85=$CV$1,E86=$CV$1),0,1)))</f>
        <v/>
      </c>
      <c r="CY84" s="2" t="str">
        <f>IF($A84&gt;='DB_FG_243way_Regular Symbol'!H$16,"",IF(F84=0,"",IF(OR(F84=$BW$1,F85=$BW$1,F86=$BW$1,F84=$CV$1,F85=$CV$1,F86=$CV$1),0,1)))</f>
        <v/>
      </c>
    </row>
    <row r="85" spans="1:103" s="308" customFormat="1" ht="16" thickBot="1">
      <c r="A85" s="341">
        <f>IF('DB_FG_243way_Regular Symbol'!L84="","",'DB_FG_243way_Regular Symbol'!L84)</f>
        <v>81</v>
      </c>
      <c r="B85" s="184" t="str">
        <f>IF('DB_FG_243way_Regular Symbol'!M84="",
IF($A85-'DB_FG_243way_Regular Symbol'!D$16&gt;='DB_FG_243way_RegularＸ_W()'!B$2-1,"",VLOOKUP($A85-'DB_FG_243way_Regular Symbol'!D$16,'DB_FG_243way_Regular Symbol'!$L$3:$Q$99,'DB_FG_243way_RegularＸ_W()'!B$3+1,FALSE)),
'DB_FG_243way_Regular Symbol'!M84)</f>
        <v/>
      </c>
      <c r="C85" s="184" t="str">
        <f>IF('DB_FG_243way_Regular Symbol'!N84="",
IF($A85-'DB_FG_243way_Regular Symbol'!E$16&gt;='DB_FG_243way_RegularＸ_W()'!C$2-1,"",VLOOKUP($A85-'DB_FG_243way_Regular Symbol'!E$16,'DB_FG_243way_Regular Symbol'!$L$3:$Q$99,'DB_FG_243way_RegularＸ_W()'!C$3+1,FALSE)),
'DB_FG_243way_Regular Symbol'!N84)</f>
        <v/>
      </c>
      <c r="D85" s="184" t="str">
        <f>IF('DB_FG_243way_Regular Symbol'!O84="",
IF($A85-'DB_FG_243way_Regular Symbol'!F$16&gt;='DB_FG_243way_RegularＸ_W()'!D$2-1,"",VLOOKUP($A85-'DB_FG_243way_Regular Symbol'!F$16,'DB_FG_243way_Regular Symbol'!$L$3:$Q$99,'DB_FG_243way_RegularＸ_W()'!D$3+1,FALSE)),
'DB_FG_243way_Regular Symbol'!O84)</f>
        <v/>
      </c>
      <c r="E85" s="184" t="str">
        <f>IF('DB_FG_243way_Regular Symbol'!P84="",
IF($A85-'DB_FG_243way_Regular Symbol'!G$16&gt;='DB_FG_243way_RegularＸ_W()'!E$2-1,"",VLOOKUP($A85-'DB_FG_243way_Regular Symbol'!G$16,'DB_FG_243way_Regular Symbol'!$L$3:$Q$99,'DB_FG_243way_RegularＸ_W()'!E$3+1,FALSE)),
'DB_FG_243way_Regular Symbol'!P84)</f>
        <v/>
      </c>
      <c r="F85" s="358" t="str">
        <f>IF('DB_FG_243way_Regular Symbol'!Q84="",
IF($A85-'DB_FG_243way_Regular Symbol'!H$16&gt;='DB_FG_243way_RegularＸ_W()'!F$2-1,"",VLOOKUP($A85-'DB_FG_243way_Regular Symbol'!H$16,'DB_FG_243way_Regular Symbol'!$L$3:$Q$99,'DB_FG_243way_RegularＸ_W()'!F$3+1,FALSE)),
'DB_FG_243way_Regular Symbol'!Q84)</f>
        <v/>
      </c>
      <c r="O85" s="342" t="str">
        <f>IF($A85&gt;='DB_FG_243way_Regular Symbol'!D$16,"",IF(B85=0,"",IF(OR(B85=$O$1,B85=$P$1,B86=$O$1,B86=$P$1,B87=$O$1,B87=$P$1),0,1)))</f>
        <v/>
      </c>
      <c r="P85" s="2" t="str">
        <f>IF($A85&gt;='DB_FG_243way_Regular Symbol'!E$16,"",IF(C85=0,"",IF(OR(C85=$O$1,C85=$P$1,C86=$O$1,C86=$P$1,C87=$O$1,C87=$P$1),0,1)))</f>
        <v/>
      </c>
      <c r="Q85" s="2" t="str">
        <f>IF($A85&gt;='DB_FG_243way_Regular Symbol'!F$16,"",IF(D85=0,"",IF(OR(D85=$O$1,D85=$P$1,D86=$O$1,D86=$P$1,D87=$O$1,D87=$P$1),0,1)))</f>
        <v/>
      </c>
      <c r="R85" s="2" t="str">
        <f>IF($A85&gt;='DB_FG_243way_Regular Symbol'!G$16,"",IF(E85=0,"",IF(OR(E85=$O$1,E85=$P$1,E86=$O$1,E86=$P$1,E87=$O$1,E87=$P$1),0,1)))</f>
        <v/>
      </c>
      <c r="S85" s="128" t="str">
        <f>IF($A85&gt;='DB_FG_243way_Regular Symbol'!H$16,"",IF(F85=0,"",IF(OR(F85=$O$1,F85=$P$1,F86=$O$1,F86=$P$1,F87=$O$1,F87=$P$1),0,1)))</f>
        <v/>
      </c>
      <c r="T85" s="217"/>
      <c r="U85" s="342" t="str">
        <f>IF($A85&gt;='DB_FG_243way_Regular Symbol'!D$16,"",IF(B85=0,"",IF(OR(B85=$U$1,B85=$V$1,B86=$U$1,B86=$V$1,B87=$U$1,B87=$V$1),0,1)))</f>
        <v/>
      </c>
      <c r="V85" s="2" t="str">
        <f>IF($A85&gt;='DB_FG_243way_Regular Symbol'!E$16,"",IF(C85=0,"",IF(OR(C85=$U$1,C85=$V$1,C86=$U$1,C86=$V$1,C87=$U$1,C87=$V$1),0,1)))</f>
        <v/>
      </c>
      <c r="W85" s="2" t="str">
        <f>IF($A85&gt;='DB_FG_243way_Regular Symbol'!F$16,"",IF(D85=0,"",IF(OR(D85=$U$1,D85=$V$1,D86=$U$1,D86=$V$1,D87=$U$1,D87=$V$1),0,1)))</f>
        <v/>
      </c>
      <c r="X85" s="2" t="str">
        <f>IF($A85&gt;='DB_FG_243way_Regular Symbol'!G$16,"",IF(E85=0,"",IF(OR(E85=$U$1,E85=$V$1,E86=$U$1,E86=$V$1,E87=$U$1,E87=$V$1),0,1)))</f>
        <v/>
      </c>
      <c r="Y85" s="128" t="str">
        <f>IF($A85&gt;='DB_FG_243way_Regular Symbol'!H$16,"",IF(F85=0,"",IF(OR(F85=$U$1,F85=$V$1,F86=$U$1,F86=$V$1,F87=$U$1,F87=$V$1),0,1)))</f>
        <v/>
      </c>
      <c r="Z85" s="217"/>
      <c r="AA85" s="342" t="str">
        <f>IF($A85&gt;='DB_FG_243way_Regular Symbol'!D$16,"",IF(B85=0,"",IF(OR(B85=$AA$1,B85=$AB$1,B86=$AA$1,B86=$AB$1,B87=$AA$1,,B87=$AB$1),0,1)))</f>
        <v/>
      </c>
      <c r="AB85" s="2" t="str">
        <f>IF($A85&gt;='DB_FG_243way_Regular Symbol'!E$16,"",IF(C85=0,"",IF(OR(C85=$AA$1,C85=$AB$1,C86=$AA$1,C86=$AB$1,C87=$AA$1,,C87=$AB$1),0,1)))</f>
        <v/>
      </c>
      <c r="AC85" s="2" t="str">
        <f>IF($A85&gt;='DB_FG_243way_Regular Symbol'!F$16,"",IF(D85=0,"",IF(OR(D85=$AA$1,D85=$AB$1,D86=$AA$1,D86=$AB$1,D87=$AA$1,,D87=$AB$1),0,1)))</f>
        <v/>
      </c>
      <c r="AD85" s="2" t="str">
        <f>IF($A85&gt;='DB_FG_243way_Regular Symbol'!G$16,"",IF(E85=0,"",IF(OR(E85=$AA$1,E85=$AB$1,E86=$AA$1,E86=$AB$1,E87=$AA$1,,E87=$AB$1),0,1)))</f>
        <v/>
      </c>
      <c r="AE85" s="128" t="str">
        <f>IF($A85&gt;='DB_FG_243way_Regular Symbol'!H$16,"",IF(F85=0,"",IF(OR(F85=$AA$1,F85=$AB$1,F86=$AA$1,F86=$AB$1,F87=$AA$1,,F87=$AB$1),0,1)))</f>
        <v/>
      </c>
      <c r="AF85" s="217"/>
      <c r="AG85" s="342" t="str">
        <f>IF($A85&gt;='DB_FG_243way_Regular Symbol'!D$16,"",IF(B85=0,"",IF(OR(B85=$AG$1,B85=$AH$1,B86=$AG$1,B86=$AH$1,B87=$AG$1,B87=$AH$1),0,1)))</f>
        <v/>
      </c>
      <c r="AH85" s="2" t="str">
        <f>IF($A85&gt;='DB_FG_243way_Regular Symbol'!E$16,"",IF(C85=0,"",IF(OR(C85=$AG$1,C85=$AH$1,C86=$AG$1,C86=$AH$1,C87=$AG$1,C87=$AH$1),0,1)))</f>
        <v/>
      </c>
      <c r="AI85" s="2" t="str">
        <f>IF($A85&gt;='DB_FG_243way_Regular Symbol'!F$16,"",IF(D85=0,"",IF(OR(D85=$AG$1,D85=$AH$1,D86=$AG$1,D86=$AH$1,D87=$AG$1,D87=$AH$1),0,1)))</f>
        <v/>
      </c>
      <c r="AJ85" s="2" t="str">
        <f>IF($A85&gt;='DB_FG_243way_Regular Symbol'!G$16,"",IF(E85=0,"",IF(OR(E85=$AG$1,E85=$AH$1,E86=$AG$1,E86=$AH$1,E87=$AG$1,E87=$AH$1),0,1)))</f>
        <v/>
      </c>
      <c r="AK85" s="128" t="str">
        <f>IF($A85&gt;='DB_FG_243way_Regular Symbol'!H$16,"",IF(F85=0,"",IF(OR(F85=$AG$1,F85=$AH$1,F86=$AG$1,F86=$AH$1,F87=$AG$1,F87=$AH$1),0,1)))</f>
        <v/>
      </c>
      <c r="AL85" s="217"/>
      <c r="AM85" s="342" t="str">
        <f>IF($A85&gt;='DB_FG_243way_Regular Symbol'!D$16,"",IF(B85=0,"",IF(OR(B85=$AM$1,B85=$AN$1,B86=$AM$1,B86=$AN$1,B87=$AM$1,B87=$AN$1),0,1)))</f>
        <v/>
      </c>
      <c r="AN85" s="2" t="str">
        <f>IF($A85&gt;='DB_FG_243way_Regular Symbol'!E$16,"",IF(C85=0,"",IF(OR(C85=$AM$1,C85=$AN$1,C86=$AM$1,C86=$AN$1,C87=$AM$1,C87=$AN$1),0,1)))</f>
        <v/>
      </c>
      <c r="AO85" s="2" t="str">
        <f>IF($A85&gt;='DB_FG_243way_Regular Symbol'!F$16,"",IF(D85=0,"",IF(OR(D85=$AM$1,D85=$AN$1,D86=$AM$1,D86=$AN$1,D87=$AM$1,D87=$AN$1),0,1)))</f>
        <v/>
      </c>
      <c r="AP85" s="2" t="str">
        <f>IF($A85&gt;='DB_FG_243way_Regular Symbol'!G$16,"",IF(E85=0,"",IF(OR(E85=$AM$1,E85=$AN$1,E86=$AM$1,E86=$AN$1,E87=$AM$1,E87=$AN$1),0,1)))</f>
        <v/>
      </c>
      <c r="AQ85" s="128" t="str">
        <f>IF($A85&gt;='DB_FG_243way_Regular Symbol'!H$16,"",IF(F85=0,"",IF(OR(F85=$AM$1,F85=$AN$1,F86=$AM$1,F86=$AN$1,F87=$AM$1,F87=$AN$1),0,1)))</f>
        <v/>
      </c>
      <c r="AR85" s="217"/>
      <c r="AS85" s="342" t="str">
        <f>IF($A85&gt;='DB_FG_243way_Regular Symbol'!D$16,"",IF(B85=0,"",IF(OR(B85=$AM$1,B85=$AT$1,B86=$AM$1,B86=$AT$1,B87=$AM$1,B87=$AT$1),0,1)))</f>
        <v/>
      </c>
      <c r="AT85" s="2" t="str">
        <f>IF($A85&gt;='DB_FG_243way_Regular Symbol'!E$16,"",IF(C85=0,"",IF(OR(C85=$AM$1,C85=$AT$1,C86=$AM$1,C86=$AT$1,C87=$AM$1,C87=$AT$1),0,1)))</f>
        <v/>
      </c>
      <c r="AU85" s="2" t="str">
        <f>IF($A85&gt;='DB_FG_243way_Regular Symbol'!F$16,"",IF(D85=0,"",IF(OR(D85=$AM$1,D85=$AT$1,D86=$AM$1,D86=$AT$1,D87=$AM$1,D87=$AT$1),0,1)))</f>
        <v/>
      </c>
      <c r="AV85" s="2" t="str">
        <f>IF($A85&gt;='DB_FG_243way_Regular Symbol'!G$16,"",IF(E85=0,"",IF(OR(E85=$AM$1,E85=$AT$1,E86=$AM$1,E86=$AT$1,E87=$AM$1,E87=$AT$1),0,1)))</f>
        <v/>
      </c>
      <c r="AW85" s="128" t="str">
        <f>IF($A85&gt;='DB_FG_243way_Regular Symbol'!H$16,"",IF(F85=0,"",IF(OR(F85=$AM$1,F85=$AT$1,F86=$AM$1,F86=$AT$1,F87=$AM$1,F87=$AT$1),0,1)))</f>
        <v/>
      </c>
      <c r="AX85" s="217"/>
      <c r="AY85" s="342" t="str">
        <f>IF($A85&gt;='DB_FG_243way_Regular Symbol'!D$16,"",IF(B85=0,"",IF(OR(B85=$AM$1,B85=$AZ$1,B86=$AM$1,B86=$AZ$1,B87=$AM$1,B87=$AZ$1),0,1)))</f>
        <v/>
      </c>
      <c r="AZ85" s="2" t="str">
        <f>IF($A85&gt;='DB_FG_243way_Regular Symbol'!E$16,"",IF(C85=0,"",IF(OR(C85=$AM$1,C85=$AZ$1,C86=$AM$1,C86=$AZ$1,C87=$AM$1,C87=$AZ$1),0,1)))</f>
        <v/>
      </c>
      <c r="BA85" s="2" t="str">
        <f>IF($A85&gt;='DB_FG_243way_Regular Symbol'!F$16,"",IF(D85=0,"",IF(OR(D85=$AM$1,D85=$AZ$1,D86=$AM$1,D86=$AZ$1,D87=$AM$1,D87=$AZ$1),0,1)))</f>
        <v/>
      </c>
      <c r="BB85" s="2" t="str">
        <f>IF($A85&gt;='DB_FG_243way_Regular Symbol'!G$16,"",IF(E85=0,"",IF(OR(E85=$AM$1,E85=$AZ$1,E86=$AM$1,E86=$AZ$1,E87=$AM$1,E87=$AZ$1),0,1)))</f>
        <v/>
      </c>
      <c r="BC85" s="128" t="str">
        <f>IF($A85&gt;='DB_FG_243way_Regular Symbol'!H$16,"",IF(F85=0,"",IF(OR(F85=$AM$1,F85=$AZ$1,F86=$AM$1,F86=$AZ$1,F87=$AM$1,F87=$AZ$1),0,1)))</f>
        <v/>
      </c>
      <c r="BD85" s="217"/>
      <c r="BE85" s="342"/>
      <c r="BF85" s="2"/>
      <c r="BG85" s="2" t="str">
        <f>IF($A85&gt;='DB_FG_243way_Regular Symbol'!F$16,"",IF(D85=0,"",COUNTIF(D85:D87,$BF$1)))</f>
        <v/>
      </c>
      <c r="BH85" s="2" t="str">
        <f>IF($A85&gt;='DB_FG_243way_Regular Symbol'!G$16,"",IF(E85=0,"",COUNTIF(E85:E87,$BF$1)))</f>
        <v/>
      </c>
      <c r="BI85" s="2" t="str">
        <f>IF($A85&gt;='DB_FG_243way_Regular Symbol'!H$16,"",IF(F85=0,"",COUNTIF(F85:F87,$BF$1)))</f>
        <v/>
      </c>
      <c r="BJ85" s="217"/>
      <c r="BK85" s="342"/>
      <c r="BL85" s="2"/>
      <c r="BM85" s="2" t="str">
        <f>IF($A85&gt;='DB_FG_243way_Regular Symbol'!F$16,"",IF(D85=0,"",IF(OR(D85=$AM$1,D85=$BL$1,D86=$AM$1,D86=$BL$1,D87=$AM$1,D87=$BL$1),0,1)))</f>
        <v/>
      </c>
      <c r="BN85" s="2" t="str">
        <f>IF($A85&gt;='DB_FG_243way_Regular Symbol'!G$16,"",IF(E85=0,"",IF(OR(E85=$AM$1,E85=$BL$1,E86=$AM$1,E86=$BL$1,E87=$AM$1,E87=$BL$1),0,1)))</f>
        <v/>
      </c>
      <c r="BO85" s="128" t="str">
        <f>IF($A85&gt;='DB_FG_243way_Regular Symbol'!H$16,"",IF(F85=0,"",IF(OR(F85=$AM$1,F85=$BL$1,F86=$AM$1,F86=$BL$1,F87=$AM$1,F87=$BL$1),0,1)))</f>
        <v/>
      </c>
      <c r="BP85" s="217"/>
      <c r="BQ85" s="2" t="str">
        <f>IF($A85&gt;='DB_FG_243way_Regular Symbol'!D$16,"",IF(B85=0,"",IF(OR(B85=$BQ$1,B85=$BR$1,B86=$BQ$1,B86=$BR$1,B87=$BQ$1,B87=$BR$1),0,1)))</f>
        <v/>
      </c>
      <c r="BR85" s="2" t="str">
        <f>IF($A85&gt;='DB_FG_243way_Regular Symbol'!E$16,"",IF(C85=0,"",IF(OR(C85=$BQ$1,C85=$BR$1,C86=$BQ$1,C86=$BR$1,C87=$BQ$1,C87=$BR$1),0,1)))</f>
        <v/>
      </c>
      <c r="BS85" s="2" t="str">
        <f>IF($A85&gt;='DB_FG_243way_Regular Symbol'!F$16,"",IF(D85=0,"",IF(OR(D85=$BQ$1,D85=$BR$1,D86=$BQ$1,D86=$BR$1,D87=$BQ$1,D87=$BR$1),0,1)))</f>
        <v/>
      </c>
      <c r="BT85" s="2" t="str">
        <f>IF($A85&gt;='DB_FG_243way_Regular Symbol'!G$16,"",IF(E85=0,"",IF(OR(E85=$BQ$1,E85=$BR$1,E86=$BQ$1,E86=$BR$1,E87=$BQ$1,E87=$BR$1),0,1)))</f>
        <v/>
      </c>
      <c r="BU85" s="2" t="str">
        <f>IF($A85&gt;='DB_FG_243way_Regular Symbol'!H$16,"",IF(F85=0,"",IF(OR(F85=$BQ$1,F85=$BR$1,F86=$BQ$1,F86=$BR$1,F87=$BQ$1,F87=$BR$1),0,1)))</f>
        <v/>
      </c>
      <c r="BV85" s="217"/>
      <c r="BW85" s="2" t="str">
        <f>IF($A85&gt;='DB_FG_243way_Regular Symbol'!D$16,"",IF(B85=0,"",IF(OR(B85=$BW$1,B86=$BW$1,B87=$BW$1,B85=$BX$1,B86=$BX$1,B87=$BX$1),0,1)))</f>
        <v/>
      </c>
      <c r="BX85" s="2" t="str">
        <f>IF($A85&gt;='DB_FG_243way_Regular Symbol'!E$16,"",IF(C85=0,"",IF(OR(C85=$BW$1,C86=$BW$1,C87=$BW$1,C85=$BX$1,C86=$BX$1,C87=$BX$1),0,1)))</f>
        <v/>
      </c>
      <c r="BY85" s="2" t="str">
        <f>IF($A85&gt;='DB_FG_243way_Regular Symbol'!F$16,"",IF(D85=0,"",IF(OR(D85=$BW$1,D86=$BW$1,D87=$BW$1,D85=$BX$1,D86=$BX$1,D87=$BX$1),0,1)))</f>
        <v/>
      </c>
      <c r="BZ85" s="2" t="str">
        <f>IF($A85&gt;='DB_FG_243way_Regular Symbol'!G$16,"",IF(E85=0,"",IF(OR(E85=$BW$1,E86=$BW$1,E87=$BW$1,E85=$BX$1,E86=$BX$1,E87=$BX$1),0,1)))</f>
        <v/>
      </c>
      <c r="CA85" s="2" t="str">
        <f>IF($A85&gt;='DB_FG_243way_Regular Symbol'!H$16,"",IF(F85=0,"",IF(OR(F85=$BW$1,F86=$BW$1,F87=$BW$1,F85=$BX$1,F86=$BX$1,F87=$BX$1),0,1)))</f>
        <v/>
      </c>
      <c r="CB85" s="217"/>
      <c r="CC85" s="2" t="str">
        <f>IF($A85&gt;='DB_FG_243way_Regular Symbol'!D$16,"",IF(B85=0,"",IF(OR(B85=$BW$1,B86=$BW$1,B87=$BW$1,B85=$CD$1,B86=$CD$1,B87=$CD$1),0,1)))</f>
        <v/>
      </c>
      <c r="CD85" s="2" t="str">
        <f>IF($A85&gt;='DB_FG_243way_Regular Symbol'!E$16,"",IF(C85=0,"",IF(OR(C85=$BW$1,C86=$BW$1,C87=$BW$1,C85=$CD$1,C86=$CD$1,C87=$CD$1),0,1)))</f>
        <v/>
      </c>
      <c r="CE85" s="2" t="str">
        <f>IF($A85&gt;='DB_FG_243way_Regular Symbol'!F$16,"",IF(D85=0,"",IF(OR(D85=$BW$1,D86=$BW$1,D87=$BW$1,D85=$CD$1,D86=$CD$1,D87=$CD$1),0,1)))</f>
        <v/>
      </c>
      <c r="CF85" s="2" t="str">
        <f>IF($A85&gt;='DB_FG_243way_Regular Symbol'!G$16,"",IF(E85=0,"",IF(OR(E85=$BW$1,E86=$BW$1,E87=$BW$1,E85=$CD$1,E86=$CD$1,E87=$CD$1),0,1)))</f>
        <v/>
      </c>
      <c r="CG85" s="2" t="str">
        <f>IF($A85&gt;='DB_FG_243way_Regular Symbol'!H$16,"",IF(F85=0,"",IF(OR(F85=$BW$1,F86=$BW$1,F87=$BW$1,F85=$CD$1,F86=$CD$1,F87=$CD$1),0,1)))</f>
        <v/>
      </c>
      <c r="CH85" s="217"/>
      <c r="CI85" s="2" t="str">
        <f>IF($A85&gt;='DB_FG_243way_Regular Symbol'!D$16,"",IF(B85=0,"",IF(OR(B85=$BW$1,B86=$BW$1,B87=$BW$1,B85=$CJ$1,B86=$CJ$1,B87=$CJ$1),0,1)))</f>
        <v/>
      </c>
      <c r="CJ85" s="2" t="str">
        <f>IF($A85&gt;='DB_FG_243way_Regular Symbol'!E$16,"",IF(C85=0,"",IF(OR(C85=$BW$1,C86=$BW$1,C87=$BW$1,C85=$CJ$1,C86=$CJ$1,C87=$CJ$1),0,1)))</f>
        <v/>
      </c>
      <c r="CK85" s="2" t="str">
        <f>IF($A85&gt;='DB_FG_243way_Regular Symbol'!F$16,"",IF(D85=0,"",IF(OR(D85=$BW$1,D86=$BW$1,D87=$BW$1,D85=$CJ$1,D86=$CJ$1,D87=$CJ$1),0,1)))</f>
        <v/>
      </c>
      <c r="CL85" s="2" t="str">
        <f>IF($A85&gt;='DB_FG_243way_Regular Symbol'!G$16,"",IF(E85=0,"",IF(OR(E85=$BW$1,E86=$BW$1,E87=$BW$1,E85=$CJ$1,E86=$CJ$1,E87=$CJ$1),0,1)))</f>
        <v/>
      </c>
      <c r="CM85" s="2" t="str">
        <f>IF($A85&gt;='DB_FG_243way_Regular Symbol'!H$16,"",IF(F85=0,"",IF(OR(F85=$BW$1,F86=$BW$1,F87=$BW$1,F85=$CJ$1,F86=$CJ$1,F87=$CJ$1),0,1)))</f>
        <v/>
      </c>
      <c r="CN85" s="217"/>
      <c r="CO85" s="2" t="str">
        <f>IF($A85&gt;='DB_FG_243way_Regular Symbol'!D$16,"",IF(B85=0,"",IF(OR(B85=$BW$1,B86=$BW$1,B87=$BW$1,B85=$CP$1,B86=$CP$1,B87=$CP$1),0,1)))</f>
        <v/>
      </c>
      <c r="CP85" s="2" t="str">
        <f>IF($A85&gt;='DB_FG_243way_Regular Symbol'!E$16,"",IF(C85=0,"",IF(OR(C85=$BW$1,C86=$BW$1,C87=$BW$1,C85=$CP$1,C86=$CP$1,C87=$CP$1),0,1)))</f>
        <v/>
      </c>
      <c r="CQ85" s="2" t="str">
        <f>IF($A85&gt;='DB_FG_243way_Regular Symbol'!F$16,"",IF(D85=0,"",IF(OR(D85=$BW$1,D86=$BW$1,D87=$BW$1,D85=$CP$1,D86=$CP$1,D87=$CP$1),0,1)))</f>
        <v/>
      </c>
      <c r="CR85" s="2" t="str">
        <f>IF($A85&gt;='DB_FG_243way_Regular Symbol'!G$16,"",IF(E85=0,"",IF(OR(E85=$BW$1,E86=$BW$1,E87=$BW$1,E85=$CP$1,E86=$CP$1,E87=$CP$1),0,1)))</f>
        <v/>
      </c>
      <c r="CS85" s="2" t="str">
        <f>IF($A85&gt;='DB_FG_243way_Regular Symbol'!H$16,"",IF(F85=0,"",IF(OR(F85=$BW$1,F86=$BW$1,F87=$BW$1,F85=$CP$1,F86=$CP$1,F87=$CP$1),0,1)))</f>
        <v/>
      </c>
      <c r="CT85" s="217"/>
      <c r="CU85" s="2" t="str">
        <f>IF($A85&gt;='DB_FG_243way_Regular Symbol'!D$16,"",IF(B85=0,"",IF(OR(B85=$BW$1,B86=$BW$1,B87=$BW$1,B85=$CV$1,B86=$CV$1,B87=$CV$1),0,1)))</f>
        <v/>
      </c>
      <c r="CV85" s="2" t="str">
        <f>IF($A85&gt;='DB_FG_243way_Regular Symbol'!E$16,"",IF(C85=0,"",IF(OR(C85=$BW$1,C86=$BW$1,C87=$BW$1,C85=$CV$1,C86=$CV$1,C87=$CV$1),0,1)))</f>
        <v/>
      </c>
      <c r="CW85" s="2" t="str">
        <f>IF($A85&gt;='DB_FG_243way_Regular Symbol'!F$16,"",IF(D85=0,"",IF(OR(D85=$BW$1,D86=$BW$1,D87=$BW$1,D85=$CV$1,D86=$CV$1,D87=$CV$1),0,1)))</f>
        <v/>
      </c>
      <c r="CX85" s="2" t="str">
        <f>IF($A85&gt;='DB_FG_243way_Regular Symbol'!G$16,"",IF(E85=0,"",IF(OR(E85=$BW$1,E86=$BW$1,E87=$BW$1,E85=$CV$1,E86=$CV$1,E87=$CV$1),0,1)))</f>
        <v/>
      </c>
      <c r="CY85" s="2" t="str">
        <f>IF($A85&gt;='DB_FG_243way_Regular Symbol'!H$16,"",IF(F85=0,"",IF(OR(F85=$BW$1,F86=$BW$1,F87=$BW$1,F85=$CV$1,F86=$CV$1,F87=$CV$1),0,1)))</f>
        <v/>
      </c>
    </row>
    <row r="86" spans="1:103">
      <c r="A86" s="341">
        <f>IF('DB_FG_243way_Regular Symbol'!L85="","",'DB_FG_243way_Regular Symbol'!L85)</f>
        <v>82</v>
      </c>
      <c r="B86" s="184" t="str">
        <f>IF('DB_FG_243way_Regular Symbol'!M85="",
IF($A86-'DB_FG_243way_Regular Symbol'!D$16&gt;='DB_FG_243way_RegularＸ_W()'!B$2-1,"",VLOOKUP($A86-'DB_FG_243way_Regular Symbol'!D$16,'DB_FG_243way_Regular Symbol'!$L$3:$Q$99,'DB_FG_243way_RegularＸ_W()'!B$3+1,FALSE)),
'DB_FG_243way_Regular Symbol'!M85)</f>
        <v/>
      </c>
      <c r="C86" s="184" t="str">
        <f>IF('DB_FG_243way_Regular Symbol'!N85="",
IF($A86-'DB_FG_243way_Regular Symbol'!E$16&gt;='DB_FG_243way_RegularＸ_W()'!C$2-1,"",VLOOKUP($A86-'DB_FG_243way_Regular Symbol'!E$16,'DB_FG_243way_Regular Symbol'!$L$3:$Q$99,'DB_FG_243way_RegularＸ_W()'!C$3+1,FALSE)),
'DB_FG_243way_Regular Symbol'!N85)</f>
        <v/>
      </c>
      <c r="D86" s="184" t="str">
        <f>IF('DB_FG_243way_Regular Symbol'!O85="",
IF($A86-'DB_FG_243way_Regular Symbol'!F$16&gt;='DB_FG_243way_RegularＸ_W()'!D$2-1,"",VLOOKUP($A86-'DB_FG_243way_Regular Symbol'!F$16,'DB_FG_243way_Regular Symbol'!$L$3:$Q$99,'DB_FG_243way_RegularＸ_W()'!D$3+1,FALSE)),
'DB_FG_243way_Regular Symbol'!O85)</f>
        <v/>
      </c>
      <c r="E86" s="184" t="str">
        <f>IF('DB_FG_243way_Regular Symbol'!P85="",
IF($A86-'DB_FG_243way_Regular Symbol'!G$16&gt;='DB_FG_243way_RegularＸ_W()'!E$2-1,"",VLOOKUP($A86-'DB_FG_243way_Regular Symbol'!G$16,'DB_FG_243way_Regular Symbol'!$L$3:$Q$99,'DB_FG_243way_RegularＸ_W()'!E$3+1,FALSE)),
'DB_FG_243way_Regular Symbol'!P85)</f>
        <v/>
      </c>
      <c r="F86" s="358" t="str">
        <f>IF('DB_FG_243way_Regular Symbol'!Q85="",
IF($A86-'DB_FG_243way_Regular Symbol'!H$16&gt;='DB_FG_243way_RegularＸ_W()'!F$2-1,"",VLOOKUP($A86-'DB_FG_243way_Regular Symbol'!H$16,'DB_FG_243way_Regular Symbol'!$L$3:$Q$99,'DB_FG_243way_RegularＸ_W()'!F$3+1,FALSE)),
'DB_FG_243way_Regular Symbol'!Q85)</f>
        <v/>
      </c>
      <c r="O86" s="342" t="str">
        <f>IF($A86&gt;='DB_FG_243way_Regular Symbol'!D$16,"",IF(B86=0,"",IF(OR(B86=$O$1,B86=$P$1,B87=$O$1,B87=$P$1,B88=$O$1,B88=$P$1),0,1)))</f>
        <v/>
      </c>
      <c r="P86" s="2" t="str">
        <f>IF($A86&gt;='DB_FG_243way_Regular Symbol'!E$16,"",IF(C86=0,"",IF(OR(C86=$O$1,C86=$P$1,C87=$O$1,C87=$P$1,C88=$O$1,C88=$P$1),0,1)))</f>
        <v/>
      </c>
      <c r="Q86" s="2" t="str">
        <f>IF($A86&gt;='DB_FG_243way_Regular Symbol'!F$16,"",IF(D86=0,"",IF(OR(D86=$O$1,D86=$P$1,D87=$O$1,D87=$P$1,D88=$O$1,D88=$P$1),0,1)))</f>
        <v/>
      </c>
      <c r="R86" s="2" t="str">
        <f>IF($A86&gt;='DB_FG_243way_Regular Symbol'!G$16,"",IF(E86=0,"",IF(OR(E86=$O$1,E86=$P$1,E87=$O$1,E87=$P$1,E88=$O$1,E88=$P$1),0,1)))</f>
        <v/>
      </c>
      <c r="S86" s="128" t="str">
        <f>IF($A86&gt;='DB_FG_243way_Regular Symbol'!H$16,"",IF(F86=0,"",IF(OR(F86=$O$1,F86=$P$1,F87=$O$1,F87=$P$1,F88=$O$1,F88=$P$1),0,1)))</f>
        <v/>
      </c>
      <c r="U86" s="342" t="str">
        <f>IF($A86&gt;='DB_FG_243way_Regular Symbol'!D$16,"",IF(B86=0,"",IF(OR(B86=$U$1,B86=$V$1,B87=$U$1,B87=$V$1,B88=$U$1,B88=$V$1),0,1)))</f>
        <v/>
      </c>
      <c r="V86" s="2" t="str">
        <f>IF($A86&gt;='DB_FG_243way_Regular Symbol'!E$16,"",IF(C86=0,"",IF(OR(C86=$U$1,C86=$V$1,C87=$U$1,C87=$V$1,C88=$U$1,C88=$V$1),0,1)))</f>
        <v/>
      </c>
      <c r="W86" s="2" t="str">
        <f>IF($A86&gt;='DB_FG_243way_Regular Symbol'!F$16,"",IF(D86=0,"",IF(OR(D86=$U$1,D86=$V$1,D87=$U$1,D87=$V$1,D88=$U$1,D88=$V$1),0,1)))</f>
        <v/>
      </c>
      <c r="X86" s="2" t="str">
        <f>IF($A86&gt;='DB_FG_243way_Regular Symbol'!G$16,"",IF(E86=0,"",IF(OR(E86=$U$1,E86=$V$1,E87=$U$1,E87=$V$1,E88=$U$1,E88=$V$1),0,1)))</f>
        <v/>
      </c>
      <c r="Y86" s="128" t="str">
        <f>IF($A86&gt;='DB_FG_243way_Regular Symbol'!H$16,"",IF(F86=0,"",IF(OR(F86=$U$1,F86=$V$1,F87=$U$1,F87=$V$1,F88=$U$1,F88=$V$1),0,1)))</f>
        <v/>
      </c>
      <c r="AA86" s="342" t="str">
        <f>IF($A86&gt;='DB_FG_243way_Regular Symbol'!D$16,"",IF(B86=0,"",IF(OR(B86=$AA$1,B86=$AB$1,B87=$AA$1,B87=$AB$1,B88=$AA$1,,B88=$AB$1),0,1)))</f>
        <v/>
      </c>
      <c r="AB86" s="2" t="str">
        <f>IF($A86&gt;='DB_FG_243way_Regular Symbol'!E$16,"",IF(C86=0,"",IF(OR(C86=$AA$1,C86=$AB$1,C87=$AA$1,C87=$AB$1,C88=$AA$1,,C88=$AB$1),0,1)))</f>
        <v/>
      </c>
      <c r="AC86" s="2" t="str">
        <f>IF($A86&gt;='DB_FG_243way_Regular Symbol'!F$16,"",IF(D86=0,"",IF(OR(D86=$AA$1,D86=$AB$1,D87=$AA$1,D87=$AB$1,D88=$AA$1,,D88=$AB$1),0,1)))</f>
        <v/>
      </c>
      <c r="AD86" s="2" t="str">
        <f>IF($A86&gt;='DB_FG_243way_Regular Symbol'!G$16,"",IF(E86=0,"",IF(OR(E86=$AA$1,E86=$AB$1,E87=$AA$1,E87=$AB$1,E88=$AA$1,,E88=$AB$1),0,1)))</f>
        <v/>
      </c>
      <c r="AE86" s="128" t="str">
        <f>IF($A86&gt;='DB_FG_243way_Regular Symbol'!H$16,"",IF(F86=0,"",IF(OR(F86=$AA$1,F86=$AB$1,F87=$AA$1,F87=$AB$1,F88=$AA$1,,F88=$AB$1),0,1)))</f>
        <v/>
      </c>
      <c r="AG86" s="342" t="str">
        <f>IF($A86&gt;='DB_FG_243way_Regular Symbol'!D$16,"",IF(B86=0,"",IF(OR(B86=$AG$1,B86=$AH$1,B87=$AG$1,B87=$AH$1,B88=$AG$1,B88=$AH$1),0,1)))</f>
        <v/>
      </c>
      <c r="AH86" s="2" t="str">
        <f>IF($A86&gt;='DB_FG_243way_Regular Symbol'!E$16,"",IF(C86=0,"",IF(OR(C86=$AG$1,C86=$AH$1,C87=$AG$1,C87=$AH$1,C88=$AG$1,C88=$AH$1),0,1)))</f>
        <v/>
      </c>
      <c r="AI86" s="2" t="str">
        <f>IF($A86&gt;='DB_FG_243way_Regular Symbol'!F$16,"",IF(D86=0,"",IF(OR(D86=$AG$1,D86=$AH$1,D87=$AG$1,D87=$AH$1,D88=$AG$1,D88=$AH$1),0,1)))</f>
        <v/>
      </c>
      <c r="AJ86" s="2" t="str">
        <f>IF($A86&gt;='DB_FG_243way_Regular Symbol'!G$16,"",IF(E86=0,"",IF(OR(E86=$AG$1,E86=$AH$1,E87=$AG$1,E87=$AH$1,E88=$AG$1,E88=$AH$1),0,1)))</f>
        <v/>
      </c>
      <c r="AK86" s="128" t="str">
        <f>IF($A86&gt;='DB_FG_243way_Regular Symbol'!H$16,"",IF(F86=0,"",IF(OR(F86=$AG$1,F86=$AH$1,F87=$AG$1,F87=$AH$1,F88=$AG$1,F88=$AH$1),0,1)))</f>
        <v/>
      </c>
      <c r="AM86" s="342" t="str">
        <f>IF($A86&gt;='DB_FG_243way_Regular Symbol'!D$16,"",IF(B86=0,"",IF(OR(B86=$AM$1,B86=$AN$1,B87=$AM$1,B87=$AN$1,B88=$AM$1,B88=$AN$1),0,1)))</f>
        <v/>
      </c>
      <c r="AN86" s="2" t="str">
        <f>IF($A86&gt;='DB_FG_243way_Regular Symbol'!E$16,"",IF(C86=0,"",IF(OR(C86=$AM$1,C86=$AN$1,C87=$AM$1,C87=$AN$1,C88=$AM$1,C88=$AN$1),0,1)))</f>
        <v/>
      </c>
      <c r="AO86" s="2" t="str">
        <f>IF($A86&gt;='DB_FG_243way_Regular Symbol'!F$16,"",IF(D86=0,"",IF(OR(D86=$AM$1,D86=$AN$1,D87=$AM$1,D87=$AN$1,D88=$AM$1,D88=$AN$1),0,1)))</f>
        <v/>
      </c>
      <c r="AP86" s="2" t="str">
        <f>IF($A86&gt;='DB_FG_243way_Regular Symbol'!G$16,"",IF(E86=0,"",IF(OR(E86=$AM$1,E86=$AN$1,E87=$AM$1,E87=$AN$1,E88=$AM$1,E88=$AN$1),0,1)))</f>
        <v/>
      </c>
      <c r="AQ86" s="128" t="str">
        <f>IF($A86&gt;='DB_FG_243way_Regular Symbol'!H$16,"",IF(F86=0,"",IF(OR(F86=$AM$1,F86=$AN$1,F87=$AM$1,F87=$AN$1,F88=$AM$1,F88=$AN$1),0,1)))</f>
        <v/>
      </c>
      <c r="AS86" s="342" t="str">
        <f>IF($A86&gt;='DB_FG_243way_Regular Symbol'!D$16,"",IF(B86=0,"",IF(OR(B86=$AM$1,B86=$AT$1,B87=$AM$1,B87=$AT$1,B88=$AM$1,B88=$AT$1),0,1)))</f>
        <v/>
      </c>
      <c r="AT86" s="2" t="str">
        <f>IF($A86&gt;='DB_FG_243way_Regular Symbol'!E$16,"",IF(C86=0,"",IF(OR(C86=$AM$1,C86=$AT$1,C87=$AM$1,C87=$AT$1,C88=$AM$1,C88=$AT$1),0,1)))</f>
        <v/>
      </c>
      <c r="AU86" s="2" t="str">
        <f>IF($A86&gt;='DB_FG_243way_Regular Symbol'!F$16,"",IF(D86=0,"",IF(OR(D86=$AM$1,D86=$AT$1,D87=$AM$1,D87=$AT$1,D88=$AM$1,D88=$AT$1),0,1)))</f>
        <v/>
      </c>
      <c r="AV86" s="2" t="str">
        <f>IF($A86&gt;='DB_FG_243way_Regular Symbol'!G$16,"",IF(E86=0,"",IF(OR(E86=$AM$1,E86=$AT$1,E87=$AM$1,E87=$AT$1,E88=$AM$1,E88=$AT$1),0,1)))</f>
        <v/>
      </c>
      <c r="AW86" s="128" t="str">
        <f>IF($A86&gt;='DB_FG_243way_Regular Symbol'!H$16,"",IF(F86=0,"",IF(OR(F86=$AM$1,F86=$AT$1,F87=$AM$1,F87=$AT$1,F88=$AM$1,F88=$AT$1),0,1)))</f>
        <v/>
      </c>
      <c r="AY86" s="342" t="str">
        <f>IF($A86&gt;='DB_FG_243way_Regular Symbol'!D$16,"",IF(B86=0,"",IF(OR(B86=$AM$1,B86=$AZ$1,B87=$AM$1,B87=$AZ$1,B88=$AM$1,B88=$AZ$1),0,1)))</f>
        <v/>
      </c>
      <c r="AZ86" s="2" t="str">
        <f>IF($A86&gt;='DB_FG_243way_Regular Symbol'!E$16,"",IF(C86=0,"",IF(OR(C86=$AM$1,C86=$AZ$1,C87=$AM$1,C87=$AZ$1,C88=$AM$1,C88=$AZ$1),0,1)))</f>
        <v/>
      </c>
      <c r="BA86" s="2" t="str">
        <f>IF($A86&gt;='DB_FG_243way_Regular Symbol'!F$16,"",IF(D86=0,"",IF(OR(D86=$AM$1,D86=$AZ$1,D87=$AM$1,D87=$AZ$1,D88=$AM$1,D88=$AZ$1),0,1)))</f>
        <v/>
      </c>
      <c r="BB86" s="2" t="str">
        <f>IF($A86&gt;='DB_FG_243way_Regular Symbol'!G$16,"",IF(E86=0,"",IF(OR(E86=$AM$1,E86=$AZ$1,E87=$AM$1,E87=$AZ$1,E88=$AM$1,E88=$AZ$1),0,1)))</f>
        <v/>
      </c>
      <c r="BC86" s="128" t="str">
        <f>IF($A86&gt;='DB_FG_243way_Regular Symbol'!H$16,"",IF(F86=0,"",IF(OR(F86=$AM$1,F86=$AZ$1,F87=$AM$1,F87=$AZ$1,F88=$AM$1,F88=$AZ$1),0,1)))</f>
        <v/>
      </c>
      <c r="BE86" s="342"/>
      <c r="BF86" s="2"/>
      <c r="BG86" s="2" t="str">
        <f>IF($A86&gt;='DB_FG_243way_Regular Symbol'!F$16,"",IF(D86=0,"",COUNTIF(D86:D88,$BF$1)))</f>
        <v/>
      </c>
      <c r="BH86" s="2" t="str">
        <f>IF($A86&gt;='DB_FG_243way_Regular Symbol'!G$16,"",IF(E86=0,"",COUNTIF(E86:E88,$BF$1)))</f>
        <v/>
      </c>
      <c r="BI86" s="2" t="str">
        <f>IF($A86&gt;='DB_FG_243way_Regular Symbol'!H$16,"",IF(F86=0,"",COUNTIF(F86:F88,$BF$1)))</f>
        <v/>
      </c>
      <c r="BK86" s="342"/>
      <c r="BL86" s="2"/>
      <c r="BM86" s="2" t="str">
        <f>IF($A86&gt;='DB_FG_243way_Regular Symbol'!F$16,"",IF(D86=0,"",IF(OR(D86=$AM$1,D86=$BL$1,D87=$AM$1,D87=$BL$1,D88=$AM$1,D88=$BL$1),0,1)))</f>
        <v/>
      </c>
      <c r="BN86" s="2" t="str">
        <f>IF($A86&gt;='DB_FG_243way_Regular Symbol'!G$16,"",IF(E86=0,"",IF(OR(E86=$AM$1,E86=$BL$1,E87=$AM$1,E87=$BL$1,E88=$AM$1,E88=$BL$1),0,1)))</f>
        <v/>
      </c>
      <c r="BO86" s="128" t="str">
        <f>IF($A86&gt;='DB_FG_243way_Regular Symbol'!H$16,"",IF(F86=0,"",IF(OR(F86=$AM$1,F86=$BL$1,F87=$AM$1,F87=$BL$1,F88=$AM$1,F88=$BL$1),0,1)))</f>
        <v/>
      </c>
      <c r="BQ86" s="2" t="str">
        <f>IF($A86&gt;='DB_FG_243way_Regular Symbol'!D$16,"",IF(B86=0,"",IF(OR(B86=$BQ$1,B86=$BR$1,B87=$BQ$1,B87=$BR$1,B88=$BQ$1,B88=$BR$1),0,1)))</f>
        <v/>
      </c>
      <c r="BR86" s="2" t="str">
        <f>IF($A86&gt;='DB_FG_243way_Regular Symbol'!E$16,"",IF(C86=0,"",IF(OR(C86=$BQ$1,C86=$BR$1,C87=$BQ$1,C87=$BR$1,C88=$BQ$1,C88=$BR$1),0,1)))</f>
        <v/>
      </c>
      <c r="BS86" s="2" t="str">
        <f>IF($A86&gt;='DB_FG_243way_Regular Symbol'!F$16,"",IF(D86=0,"",IF(OR(D86=$BQ$1,D86=$BR$1,D87=$BQ$1,D87=$BR$1,D88=$BQ$1,D88=$BR$1),0,1)))</f>
        <v/>
      </c>
      <c r="BT86" s="2" t="str">
        <f>IF($A86&gt;='DB_FG_243way_Regular Symbol'!G$16,"",IF(E86=0,"",IF(OR(E86=$BQ$1,E86=$BR$1,E87=$BQ$1,E87=$BR$1,E88=$BQ$1,E88=$BR$1),0,1)))</f>
        <v/>
      </c>
      <c r="BU86" s="2" t="str">
        <f>IF($A86&gt;='DB_FG_243way_Regular Symbol'!H$16,"",IF(F86=0,"",IF(OR(F86=$BQ$1,F86=$BR$1,F87=$BQ$1,F87=$BR$1,F88=$BQ$1,F88=$BR$1),0,1)))</f>
        <v/>
      </c>
      <c r="BW86" s="2" t="str">
        <f>IF($A86&gt;='DB_FG_243way_Regular Symbol'!D$16,"",IF(B86=0,"",IF(OR(B86=$BW$1,B87=$BW$1,B88=$BW$1,B86=$BX$1,B87=$BX$1,B88=$BX$1),0,1)))</f>
        <v/>
      </c>
      <c r="BX86" s="2" t="str">
        <f>IF($A86&gt;='DB_FG_243way_Regular Symbol'!E$16,"",IF(C86=0,"",IF(OR(C86=$BW$1,C87=$BW$1,C88=$BW$1,C86=$BX$1,C87=$BX$1,C88=$BX$1),0,1)))</f>
        <v/>
      </c>
      <c r="BY86" s="2" t="str">
        <f>IF($A86&gt;='DB_FG_243way_Regular Symbol'!F$16,"",IF(D86=0,"",IF(OR(D86=$BW$1,D87=$BW$1,D88=$BW$1,D86=$BX$1,D87=$BX$1,D88=$BX$1),0,1)))</f>
        <v/>
      </c>
      <c r="BZ86" s="2" t="str">
        <f>IF($A86&gt;='DB_FG_243way_Regular Symbol'!G$16,"",IF(E86=0,"",IF(OR(E86=$BW$1,E87=$BW$1,E88=$BW$1,E86=$BX$1,E87=$BX$1,E88=$BX$1),0,1)))</f>
        <v/>
      </c>
      <c r="CA86" s="2" t="str">
        <f>IF($A86&gt;='DB_FG_243way_Regular Symbol'!H$16,"",IF(F86=0,"",IF(OR(F86=$BW$1,F87=$BW$1,F88=$BW$1,F86=$BX$1,F87=$BX$1,F88=$BX$1),0,1)))</f>
        <v/>
      </c>
      <c r="CC86" s="2" t="str">
        <f>IF($A86&gt;='DB_FG_243way_Regular Symbol'!D$16,"",IF(B86=0,"",IF(OR(B86=$BW$1,B87=$BW$1,B88=$BW$1,B86=$CD$1,B87=$CD$1,B88=$CD$1),0,1)))</f>
        <v/>
      </c>
      <c r="CD86" s="2" t="str">
        <f>IF($A86&gt;='DB_FG_243way_Regular Symbol'!E$16,"",IF(C86=0,"",IF(OR(C86=$BW$1,C87=$BW$1,C88=$BW$1,C86=$CD$1,C87=$CD$1,C88=$CD$1),0,1)))</f>
        <v/>
      </c>
      <c r="CE86" s="2" t="str">
        <f>IF($A86&gt;='DB_FG_243way_Regular Symbol'!F$16,"",IF(D86=0,"",IF(OR(D86=$BW$1,D87=$BW$1,D88=$BW$1,D86=$CD$1,D87=$CD$1,D88=$CD$1),0,1)))</f>
        <v/>
      </c>
      <c r="CF86" s="2" t="str">
        <f>IF($A86&gt;='DB_FG_243way_Regular Symbol'!G$16,"",IF(E86=0,"",IF(OR(E86=$BW$1,E87=$BW$1,E88=$BW$1,E86=$CD$1,E87=$CD$1,E88=$CD$1),0,1)))</f>
        <v/>
      </c>
      <c r="CG86" s="2" t="str">
        <f>IF($A86&gt;='DB_FG_243way_Regular Symbol'!H$16,"",IF(F86=0,"",IF(OR(F86=$BW$1,F87=$BW$1,F88=$BW$1,F86=$CD$1,F87=$CD$1,F88=$CD$1),0,1)))</f>
        <v/>
      </c>
      <c r="CI86" s="2" t="str">
        <f>IF($A86&gt;='DB_FG_243way_Regular Symbol'!D$16,"",IF(B86=0,"",IF(OR(B86=$BW$1,B87=$BW$1,B88=$BW$1,B86=$CJ$1,B87=$CJ$1,B88=$CJ$1),0,1)))</f>
        <v/>
      </c>
      <c r="CJ86" s="2" t="str">
        <f>IF($A86&gt;='DB_FG_243way_Regular Symbol'!E$16,"",IF(C86=0,"",IF(OR(C86=$BW$1,C87=$BW$1,C88=$BW$1,C86=$CJ$1,C87=$CJ$1,C88=$CJ$1),0,1)))</f>
        <v/>
      </c>
      <c r="CK86" s="2" t="str">
        <f>IF($A86&gt;='DB_FG_243way_Regular Symbol'!F$16,"",IF(D86=0,"",IF(OR(D86=$BW$1,D87=$BW$1,D88=$BW$1,D86=$CJ$1,D87=$CJ$1,D88=$CJ$1),0,1)))</f>
        <v/>
      </c>
      <c r="CL86" s="2" t="str">
        <f>IF($A86&gt;='DB_FG_243way_Regular Symbol'!G$16,"",IF(E86=0,"",IF(OR(E86=$BW$1,E87=$BW$1,E88=$BW$1,E86=$CJ$1,E87=$CJ$1,E88=$CJ$1),0,1)))</f>
        <v/>
      </c>
      <c r="CM86" s="2" t="str">
        <f>IF($A86&gt;='DB_FG_243way_Regular Symbol'!H$16,"",IF(F86=0,"",IF(OR(F86=$BW$1,F87=$BW$1,F88=$BW$1,F86=$CJ$1,F87=$CJ$1,F88=$CJ$1),0,1)))</f>
        <v/>
      </c>
      <c r="CO86" s="2" t="str">
        <f>IF($A86&gt;='DB_FG_243way_Regular Symbol'!D$16,"",IF(B86=0,"",IF(OR(B86=$BW$1,B87=$BW$1,B88=$BW$1,B86=$CP$1,B87=$CP$1,B88=$CP$1),0,1)))</f>
        <v/>
      </c>
      <c r="CP86" s="2" t="str">
        <f>IF($A86&gt;='DB_FG_243way_Regular Symbol'!E$16,"",IF(C86=0,"",IF(OR(C86=$BW$1,C87=$BW$1,C88=$BW$1,C86=$CP$1,C87=$CP$1,C88=$CP$1),0,1)))</f>
        <v/>
      </c>
      <c r="CQ86" s="2" t="str">
        <f>IF($A86&gt;='DB_FG_243way_Regular Symbol'!F$16,"",IF(D86=0,"",IF(OR(D86=$BW$1,D87=$BW$1,D88=$BW$1,D86=$CP$1,D87=$CP$1,D88=$CP$1),0,1)))</f>
        <v/>
      </c>
      <c r="CR86" s="2" t="str">
        <f>IF($A86&gt;='DB_FG_243way_Regular Symbol'!G$16,"",IF(E86=0,"",IF(OR(E86=$BW$1,E87=$BW$1,E88=$BW$1,E86=$CP$1,E87=$CP$1,E88=$CP$1),0,1)))</f>
        <v/>
      </c>
      <c r="CS86" s="2" t="str">
        <f>IF($A86&gt;='DB_FG_243way_Regular Symbol'!H$16,"",IF(F86=0,"",IF(OR(F86=$BW$1,F87=$BW$1,F88=$BW$1,F86=$CP$1,F87=$CP$1,F88=$CP$1),0,1)))</f>
        <v/>
      </c>
      <c r="CU86" s="2" t="str">
        <f>IF($A86&gt;='DB_FG_243way_Regular Symbol'!D$16,"",IF(B86=0,"",IF(OR(B86=$BW$1,B87=$BW$1,B88=$BW$1,B86=$CV$1,B87=$CV$1,B88=$CV$1),0,1)))</f>
        <v/>
      </c>
      <c r="CV86" s="2" t="str">
        <f>IF($A86&gt;='DB_FG_243way_Regular Symbol'!E$16,"",IF(C86=0,"",IF(OR(C86=$BW$1,C87=$BW$1,C88=$BW$1,C86=$CV$1,C87=$CV$1,C88=$CV$1),0,1)))</f>
        <v/>
      </c>
      <c r="CW86" s="2" t="str">
        <f>IF($A86&gt;='DB_FG_243way_Regular Symbol'!F$16,"",IF(D86=0,"",IF(OR(D86=$BW$1,D87=$BW$1,D88=$BW$1,D86=$CV$1,D87=$CV$1,D88=$CV$1),0,1)))</f>
        <v/>
      </c>
      <c r="CX86" s="2" t="str">
        <f>IF($A86&gt;='DB_FG_243way_Regular Symbol'!G$16,"",IF(E86=0,"",IF(OR(E86=$BW$1,E87=$BW$1,E88=$BW$1,E86=$CV$1,E87=$CV$1,E88=$CV$1),0,1)))</f>
        <v/>
      </c>
      <c r="CY86" s="2" t="str">
        <f>IF($A86&gt;='DB_FG_243way_Regular Symbol'!H$16,"",IF(F86=0,"",IF(OR(F86=$BW$1,F87=$BW$1,F88=$BW$1,F86=$CV$1,F87=$CV$1,F88=$CV$1),0,1)))</f>
        <v/>
      </c>
    </row>
    <row r="87" spans="1:103">
      <c r="A87" s="341">
        <f>IF('DB_FG_243way_Regular Symbol'!L86="","",'DB_FG_243way_Regular Symbol'!L86)</f>
        <v>83</v>
      </c>
      <c r="B87" s="184" t="str">
        <f>IF('DB_FG_243way_Regular Symbol'!M86="",
IF($A87-'DB_FG_243way_Regular Symbol'!D$16&gt;='DB_FG_243way_RegularＸ_W()'!B$2-1,"",VLOOKUP($A87-'DB_FG_243way_Regular Symbol'!D$16,'DB_FG_243way_Regular Symbol'!$L$3:$Q$99,'DB_FG_243way_RegularＸ_W()'!B$3+1,FALSE)),
'DB_FG_243way_Regular Symbol'!M86)</f>
        <v/>
      </c>
      <c r="C87" s="184" t="str">
        <f>IF('DB_FG_243way_Regular Symbol'!N86="",
IF($A87-'DB_FG_243way_Regular Symbol'!E$16&gt;='DB_FG_243way_RegularＸ_W()'!C$2-1,"",VLOOKUP($A87-'DB_FG_243way_Regular Symbol'!E$16,'DB_FG_243way_Regular Symbol'!$L$3:$Q$99,'DB_FG_243way_RegularＸ_W()'!C$3+1,FALSE)),
'DB_FG_243way_Regular Symbol'!N86)</f>
        <v/>
      </c>
      <c r="D87" s="184" t="str">
        <f>IF('DB_FG_243way_Regular Symbol'!O86="",
IF($A87-'DB_FG_243way_Regular Symbol'!F$16&gt;='DB_FG_243way_RegularＸ_W()'!D$2-1,"",VLOOKUP($A87-'DB_FG_243way_Regular Symbol'!F$16,'DB_FG_243way_Regular Symbol'!$L$3:$Q$99,'DB_FG_243way_RegularＸ_W()'!D$3+1,FALSE)),
'DB_FG_243way_Regular Symbol'!O86)</f>
        <v/>
      </c>
      <c r="E87" s="184" t="str">
        <f>IF('DB_FG_243way_Regular Symbol'!P86="",
IF($A87-'DB_FG_243way_Regular Symbol'!G$16&gt;='DB_FG_243way_RegularＸ_W()'!E$2-1,"",VLOOKUP($A87-'DB_FG_243way_Regular Symbol'!G$16,'DB_FG_243way_Regular Symbol'!$L$3:$Q$99,'DB_FG_243way_RegularＸ_W()'!E$3+1,FALSE)),
'DB_FG_243way_Regular Symbol'!P86)</f>
        <v/>
      </c>
      <c r="F87" s="358" t="str">
        <f>IF('DB_FG_243way_Regular Symbol'!Q86="",
IF($A87-'DB_FG_243way_Regular Symbol'!H$16&gt;='DB_FG_243way_RegularＸ_W()'!F$2-1,"",VLOOKUP($A87-'DB_FG_243way_Regular Symbol'!H$16,'DB_FG_243way_Regular Symbol'!$L$3:$Q$99,'DB_FG_243way_RegularＸ_W()'!F$3+1,FALSE)),
'DB_FG_243way_Regular Symbol'!Q86)</f>
        <v/>
      </c>
      <c r="O87" s="342" t="str">
        <f>IF($A87&gt;='DB_FG_243way_Regular Symbol'!D$16,"",IF(B87=0,"",IF(OR(B87=$O$1,B87=$P$1,B88=$O$1,B88=$P$1,B89=$O$1,B89=$P$1),0,1)))</f>
        <v/>
      </c>
      <c r="P87" s="2" t="str">
        <f>IF($A87&gt;='DB_FG_243way_Regular Symbol'!E$16,"",IF(C87=0,"",IF(OR(C87=$O$1,C87=$P$1,C88=$O$1,C88=$P$1,C89=$O$1,C89=$P$1),0,1)))</f>
        <v/>
      </c>
      <c r="Q87" s="2" t="str">
        <f>IF($A87&gt;='DB_FG_243way_Regular Symbol'!F$16,"",IF(D87=0,"",IF(OR(D87=$O$1,D87=$P$1,D88=$O$1,D88=$P$1,D89=$O$1,D89=$P$1),0,1)))</f>
        <v/>
      </c>
      <c r="R87" s="2" t="str">
        <f>IF($A87&gt;='DB_FG_243way_Regular Symbol'!G$16,"",IF(E87=0,"",IF(OR(E87=$O$1,E87=$P$1,E88=$O$1,E88=$P$1,E89=$O$1,E89=$P$1),0,1)))</f>
        <v/>
      </c>
      <c r="S87" s="128" t="str">
        <f>IF($A87&gt;='DB_FG_243way_Regular Symbol'!H$16,"",IF(F87=0,"",IF(OR(F87=$O$1,F87=$P$1,F88=$O$1,F88=$P$1,F89=$O$1,F89=$P$1),0,1)))</f>
        <v/>
      </c>
      <c r="U87" s="342" t="str">
        <f>IF($A87&gt;='DB_FG_243way_Regular Symbol'!D$16,"",IF(B87=0,"",IF(OR(B87=$U$1,B87=$V$1,B88=$U$1,B88=$V$1,B89=$U$1,B89=$V$1),0,1)))</f>
        <v/>
      </c>
      <c r="V87" s="2" t="str">
        <f>IF($A87&gt;='DB_FG_243way_Regular Symbol'!E$16,"",IF(C87=0,"",IF(OR(C87=$U$1,C87=$V$1,C88=$U$1,C88=$V$1,C89=$U$1,C89=$V$1),0,1)))</f>
        <v/>
      </c>
      <c r="W87" s="2" t="str">
        <f>IF($A87&gt;='DB_FG_243way_Regular Symbol'!F$16,"",IF(D87=0,"",IF(OR(D87=$U$1,D87=$V$1,D88=$U$1,D88=$V$1,D89=$U$1,D89=$V$1),0,1)))</f>
        <v/>
      </c>
      <c r="X87" s="2" t="str">
        <f>IF($A87&gt;='DB_FG_243way_Regular Symbol'!G$16,"",IF(E87=0,"",IF(OR(E87=$U$1,E87=$V$1,E88=$U$1,E88=$V$1,E89=$U$1,E89=$V$1),0,1)))</f>
        <v/>
      </c>
      <c r="Y87" s="128" t="str">
        <f>IF($A87&gt;='DB_FG_243way_Regular Symbol'!H$16,"",IF(F87=0,"",IF(OR(F87=$U$1,F87=$V$1,F88=$U$1,F88=$V$1,F89=$U$1,F89=$V$1),0,1)))</f>
        <v/>
      </c>
      <c r="AA87" s="342" t="str">
        <f>IF($A87&gt;='DB_FG_243way_Regular Symbol'!D$16,"",IF(B87=0,"",IF(OR(B87=$AA$1,B87=$AB$1,B88=$AA$1,B88=$AB$1,B89=$AA$1,,B89=$AB$1),0,1)))</f>
        <v/>
      </c>
      <c r="AB87" s="2" t="str">
        <f>IF($A87&gt;='DB_FG_243way_Regular Symbol'!E$16,"",IF(C87=0,"",IF(OR(C87=$AA$1,C87=$AB$1,C88=$AA$1,C88=$AB$1,C89=$AA$1,,C89=$AB$1),0,1)))</f>
        <v/>
      </c>
      <c r="AC87" s="2" t="str">
        <f>IF($A87&gt;='DB_FG_243way_Regular Symbol'!F$16,"",IF(D87=0,"",IF(OR(D87=$AA$1,D87=$AB$1,D88=$AA$1,D88=$AB$1,D89=$AA$1,,D89=$AB$1),0,1)))</f>
        <v/>
      </c>
      <c r="AD87" s="2" t="str">
        <f>IF($A87&gt;='DB_FG_243way_Regular Symbol'!G$16,"",IF(E87=0,"",IF(OR(E87=$AA$1,E87=$AB$1,E88=$AA$1,E88=$AB$1,E89=$AA$1,,E89=$AB$1),0,1)))</f>
        <v/>
      </c>
      <c r="AE87" s="128" t="str">
        <f>IF($A87&gt;='DB_FG_243way_Regular Symbol'!H$16,"",IF(F87=0,"",IF(OR(F87=$AA$1,F87=$AB$1,F88=$AA$1,F88=$AB$1,F89=$AA$1,,F89=$AB$1),0,1)))</f>
        <v/>
      </c>
      <c r="AG87" s="342" t="str">
        <f>IF($A87&gt;='DB_FG_243way_Regular Symbol'!D$16,"",IF(B87=0,"",IF(OR(B87=$AG$1,B87=$AH$1,B88=$AG$1,B88=$AH$1,B89=$AG$1,B89=$AH$1),0,1)))</f>
        <v/>
      </c>
      <c r="AH87" s="2" t="str">
        <f>IF($A87&gt;='DB_FG_243way_Regular Symbol'!E$16,"",IF(C87=0,"",IF(OR(C87=$AG$1,C87=$AH$1,C88=$AG$1,C88=$AH$1,C89=$AG$1,C89=$AH$1),0,1)))</f>
        <v/>
      </c>
      <c r="AI87" s="2" t="str">
        <f>IF($A87&gt;='DB_FG_243way_Regular Symbol'!F$16,"",IF(D87=0,"",IF(OR(D87=$AG$1,D87=$AH$1,D88=$AG$1,D88=$AH$1,D89=$AG$1,D89=$AH$1),0,1)))</f>
        <v/>
      </c>
      <c r="AJ87" s="2" t="str">
        <f>IF($A87&gt;='DB_FG_243way_Regular Symbol'!G$16,"",IF(E87=0,"",IF(OR(E87=$AG$1,E87=$AH$1,E88=$AG$1,E88=$AH$1,E89=$AG$1,E89=$AH$1),0,1)))</f>
        <v/>
      </c>
      <c r="AK87" s="128" t="str">
        <f>IF($A87&gt;='DB_FG_243way_Regular Symbol'!H$16,"",IF(F87=0,"",IF(OR(F87=$AG$1,F87=$AH$1,F88=$AG$1,F88=$AH$1,F89=$AG$1,F89=$AH$1),0,1)))</f>
        <v/>
      </c>
      <c r="AM87" s="342" t="str">
        <f>IF($A87&gt;='DB_FG_243way_Regular Symbol'!D$16,"",IF(B87=0,"",IF(OR(B87=$AM$1,B87=$AN$1,B88=$AM$1,B88=$AN$1,B89=$AM$1,B89=$AN$1),0,1)))</f>
        <v/>
      </c>
      <c r="AN87" s="2" t="str">
        <f>IF($A87&gt;='DB_FG_243way_Regular Symbol'!E$16,"",IF(C87=0,"",IF(OR(C87=$AM$1,C87=$AN$1,C88=$AM$1,C88=$AN$1,C89=$AM$1,C89=$AN$1),0,1)))</f>
        <v/>
      </c>
      <c r="AO87" s="2" t="str">
        <f>IF($A87&gt;='DB_FG_243way_Regular Symbol'!F$16,"",IF(D87=0,"",IF(OR(D87=$AM$1,D87=$AN$1,D88=$AM$1,D88=$AN$1,D89=$AM$1,D89=$AN$1),0,1)))</f>
        <v/>
      </c>
      <c r="AP87" s="2" t="str">
        <f>IF($A87&gt;='DB_FG_243way_Regular Symbol'!G$16,"",IF(E87=0,"",IF(OR(E87=$AM$1,E87=$AN$1,E88=$AM$1,E88=$AN$1,E89=$AM$1,E89=$AN$1),0,1)))</f>
        <v/>
      </c>
      <c r="AQ87" s="128" t="str">
        <f>IF($A87&gt;='DB_FG_243way_Regular Symbol'!H$16,"",IF(F87=0,"",IF(OR(F87=$AM$1,F87=$AN$1,F88=$AM$1,F88=$AN$1,F89=$AM$1,F89=$AN$1),0,1)))</f>
        <v/>
      </c>
      <c r="AS87" s="342" t="str">
        <f>IF($A87&gt;='DB_FG_243way_Regular Symbol'!D$16,"",IF(B87=0,"",IF(OR(B87=$AM$1,B87=$AT$1,B88=$AM$1,B88=$AT$1,B89=$AM$1,B89=$AT$1),0,1)))</f>
        <v/>
      </c>
      <c r="AT87" s="2" t="str">
        <f>IF($A87&gt;='DB_FG_243way_Regular Symbol'!E$16,"",IF(C87=0,"",IF(OR(C87=$AM$1,C87=$AT$1,C88=$AM$1,C88=$AT$1,C89=$AM$1,C89=$AT$1),0,1)))</f>
        <v/>
      </c>
      <c r="AU87" s="2" t="str">
        <f>IF($A87&gt;='DB_FG_243way_Regular Symbol'!F$16,"",IF(D87=0,"",IF(OR(D87=$AM$1,D87=$AT$1,D88=$AM$1,D88=$AT$1,D89=$AM$1,D89=$AT$1),0,1)))</f>
        <v/>
      </c>
      <c r="AV87" s="2" t="str">
        <f>IF($A87&gt;='DB_FG_243way_Regular Symbol'!G$16,"",IF(E87=0,"",IF(OR(E87=$AM$1,E87=$AT$1,E88=$AM$1,E88=$AT$1,E89=$AM$1,E89=$AT$1),0,1)))</f>
        <v/>
      </c>
      <c r="AW87" s="128" t="str">
        <f>IF($A87&gt;='DB_FG_243way_Regular Symbol'!H$16,"",IF(F87=0,"",IF(OR(F87=$AM$1,F87=$AT$1,F88=$AM$1,F88=$AT$1,F89=$AM$1,F89=$AT$1),0,1)))</f>
        <v/>
      </c>
      <c r="AY87" s="342" t="str">
        <f>IF($A87&gt;='DB_FG_243way_Regular Symbol'!D$16,"",IF(B87=0,"",IF(OR(B87=$AM$1,B87=$AZ$1,B88=$AM$1,B88=$AZ$1,B89=$AM$1,B89=$AZ$1),0,1)))</f>
        <v/>
      </c>
      <c r="AZ87" s="2" t="str">
        <f>IF($A87&gt;='DB_FG_243way_Regular Symbol'!E$16,"",IF(C87=0,"",IF(OR(C87=$AM$1,C87=$AZ$1,C88=$AM$1,C88=$AZ$1,C89=$AM$1,C89=$AZ$1),0,1)))</f>
        <v/>
      </c>
      <c r="BA87" s="2" t="str">
        <f>IF($A87&gt;='DB_FG_243way_Regular Symbol'!F$16,"",IF(D87=0,"",IF(OR(D87=$AM$1,D87=$AZ$1,D88=$AM$1,D88=$AZ$1,D89=$AM$1,D89=$AZ$1),0,1)))</f>
        <v/>
      </c>
      <c r="BB87" s="2" t="str">
        <f>IF($A87&gt;='DB_FG_243way_Regular Symbol'!G$16,"",IF(E87=0,"",IF(OR(E87=$AM$1,E87=$AZ$1,E88=$AM$1,E88=$AZ$1,E89=$AM$1,E89=$AZ$1),0,1)))</f>
        <v/>
      </c>
      <c r="BC87" s="128" t="str">
        <f>IF($A87&gt;='DB_FG_243way_Regular Symbol'!H$16,"",IF(F87=0,"",IF(OR(F87=$AM$1,F87=$AZ$1,F88=$AM$1,F88=$AZ$1,F89=$AM$1,F89=$AZ$1),0,1)))</f>
        <v/>
      </c>
      <c r="BE87" s="342"/>
      <c r="BF87" s="2"/>
      <c r="BG87" s="2" t="str">
        <f>IF($A87&gt;='DB_FG_243way_Regular Symbol'!F$16,"",IF(D87=0,"",COUNTIF(D87:D89,$BF$1)))</f>
        <v/>
      </c>
      <c r="BH87" s="2" t="str">
        <f>IF($A87&gt;='DB_FG_243way_Regular Symbol'!G$16,"",IF(E87=0,"",COUNTIF(E87:E89,$BF$1)))</f>
        <v/>
      </c>
      <c r="BI87" s="2" t="str">
        <f>IF($A87&gt;='DB_FG_243way_Regular Symbol'!H$16,"",IF(F87=0,"",COUNTIF(F87:F89,$BF$1)))</f>
        <v/>
      </c>
      <c r="BK87" s="342"/>
      <c r="BL87" s="2"/>
      <c r="BM87" s="2" t="str">
        <f>IF($A87&gt;='DB_FG_243way_Regular Symbol'!F$16,"",IF(D87=0,"",IF(OR(D87=$AM$1,D87=$BL$1,D88=$AM$1,D88=$BL$1,D89=$AM$1,D89=$BL$1),0,1)))</f>
        <v/>
      </c>
      <c r="BN87" s="2" t="str">
        <f>IF($A87&gt;='DB_FG_243way_Regular Symbol'!G$16,"",IF(E87=0,"",IF(OR(E87=$AM$1,E87=$BL$1,E88=$AM$1,E88=$BL$1,E89=$AM$1,E89=$BL$1),0,1)))</f>
        <v/>
      </c>
      <c r="BO87" s="128" t="str">
        <f>IF($A87&gt;='DB_FG_243way_Regular Symbol'!H$16,"",IF(F87=0,"",IF(OR(F87=$AM$1,F87=$BL$1,F88=$AM$1,F88=$BL$1,F89=$AM$1,F89=$BL$1),0,1)))</f>
        <v/>
      </c>
      <c r="BQ87" s="2" t="str">
        <f>IF($A87&gt;='DB_FG_243way_Regular Symbol'!D$16,"",IF(B87=0,"",IF(OR(B87=$BQ$1,B87=$BR$1,B88=$BQ$1,B88=$BR$1,B89=$BQ$1,B89=$BR$1),0,1)))</f>
        <v/>
      </c>
      <c r="BR87" s="2" t="str">
        <f>IF($A87&gt;='DB_FG_243way_Regular Symbol'!E$16,"",IF(C87=0,"",IF(OR(C87=$BQ$1,C87=$BR$1,C88=$BQ$1,C88=$BR$1,C89=$BQ$1,C89=$BR$1),0,1)))</f>
        <v/>
      </c>
      <c r="BS87" s="2" t="str">
        <f>IF($A87&gt;='DB_FG_243way_Regular Symbol'!F$16,"",IF(D87=0,"",IF(OR(D87=$BQ$1,D87=$BR$1,D88=$BQ$1,D88=$BR$1,D89=$BQ$1,D89=$BR$1),0,1)))</f>
        <v/>
      </c>
      <c r="BT87" s="2" t="str">
        <f>IF($A87&gt;='DB_FG_243way_Regular Symbol'!G$16,"",IF(E87=0,"",IF(OR(E87=$BQ$1,E87=$BR$1,E88=$BQ$1,E88=$BR$1,E89=$BQ$1,E89=$BR$1),0,1)))</f>
        <v/>
      </c>
      <c r="BU87" s="2" t="str">
        <f>IF($A87&gt;='DB_FG_243way_Regular Symbol'!H$16,"",IF(F87=0,"",IF(OR(F87=$BQ$1,F87=$BR$1,F88=$BQ$1,F88=$BR$1,F89=$BQ$1,F89=$BR$1),0,1)))</f>
        <v/>
      </c>
      <c r="BW87" s="2" t="str">
        <f>IF($A87&gt;='DB_FG_243way_Regular Symbol'!D$16,"",IF(B87=0,"",IF(OR(B87=$BW$1,B88=$BW$1,B89=$BW$1,B87=$BX$1,B88=$BX$1,B89=$BX$1),0,1)))</f>
        <v/>
      </c>
      <c r="BX87" s="2" t="str">
        <f>IF($A87&gt;='DB_FG_243way_Regular Symbol'!E$16,"",IF(C87=0,"",IF(OR(C87=$BW$1,C88=$BW$1,C89=$BW$1,C87=$BX$1,C88=$BX$1,C89=$BX$1),0,1)))</f>
        <v/>
      </c>
      <c r="BY87" s="2" t="str">
        <f>IF($A87&gt;='DB_FG_243way_Regular Symbol'!F$16,"",IF(D87=0,"",IF(OR(D87=$BW$1,D88=$BW$1,D89=$BW$1,D87=$BX$1,D88=$BX$1,D89=$BX$1),0,1)))</f>
        <v/>
      </c>
      <c r="BZ87" s="2" t="str">
        <f>IF($A87&gt;='DB_FG_243way_Regular Symbol'!G$16,"",IF(E87=0,"",IF(OR(E87=$BW$1,E88=$BW$1,E89=$BW$1,E87=$BX$1,E88=$BX$1,E89=$BX$1),0,1)))</f>
        <v/>
      </c>
      <c r="CA87" s="2" t="str">
        <f>IF($A87&gt;='DB_FG_243way_Regular Symbol'!H$16,"",IF(F87=0,"",IF(OR(F87=$BW$1,F88=$BW$1,F89=$BW$1,F87=$BX$1,F88=$BX$1,F89=$BX$1),0,1)))</f>
        <v/>
      </c>
      <c r="CC87" s="2" t="str">
        <f>IF($A87&gt;='DB_FG_243way_Regular Symbol'!D$16,"",IF(B87=0,"",IF(OR(B87=$BW$1,B88=$BW$1,B89=$BW$1,B87=$CD$1,B88=$CD$1,B89=$CD$1),0,1)))</f>
        <v/>
      </c>
      <c r="CD87" s="2" t="str">
        <f>IF($A87&gt;='DB_FG_243way_Regular Symbol'!E$16,"",IF(C87=0,"",IF(OR(C87=$BW$1,C88=$BW$1,C89=$BW$1,C87=$CD$1,C88=$CD$1,C89=$CD$1),0,1)))</f>
        <v/>
      </c>
      <c r="CE87" s="2" t="str">
        <f>IF($A87&gt;='DB_FG_243way_Regular Symbol'!F$16,"",IF(D87=0,"",IF(OR(D87=$BW$1,D88=$BW$1,D89=$BW$1,D87=$CD$1,D88=$CD$1,D89=$CD$1),0,1)))</f>
        <v/>
      </c>
      <c r="CF87" s="2" t="str">
        <f>IF($A87&gt;='DB_FG_243way_Regular Symbol'!G$16,"",IF(E87=0,"",IF(OR(E87=$BW$1,E88=$BW$1,E89=$BW$1,E87=$CD$1,E88=$CD$1,E89=$CD$1),0,1)))</f>
        <v/>
      </c>
      <c r="CG87" s="2" t="str">
        <f>IF($A87&gt;='DB_FG_243way_Regular Symbol'!H$16,"",IF(F87=0,"",IF(OR(F87=$BW$1,F88=$BW$1,F89=$BW$1,F87=$CD$1,F88=$CD$1,F89=$CD$1),0,1)))</f>
        <v/>
      </c>
      <c r="CI87" s="2" t="str">
        <f>IF($A87&gt;='DB_FG_243way_Regular Symbol'!D$16,"",IF(B87=0,"",IF(OR(B87=$BW$1,B88=$BW$1,B89=$BW$1,B87=$CJ$1,B88=$CJ$1,B89=$CJ$1),0,1)))</f>
        <v/>
      </c>
      <c r="CJ87" s="2" t="str">
        <f>IF($A87&gt;='DB_FG_243way_Regular Symbol'!E$16,"",IF(C87=0,"",IF(OR(C87=$BW$1,C88=$BW$1,C89=$BW$1,C87=$CJ$1,C88=$CJ$1,C89=$CJ$1),0,1)))</f>
        <v/>
      </c>
      <c r="CK87" s="2" t="str">
        <f>IF($A87&gt;='DB_FG_243way_Regular Symbol'!F$16,"",IF(D87=0,"",IF(OR(D87=$BW$1,D88=$BW$1,D89=$BW$1,D87=$CJ$1,D88=$CJ$1,D89=$CJ$1),0,1)))</f>
        <v/>
      </c>
      <c r="CL87" s="2" t="str">
        <f>IF($A87&gt;='DB_FG_243way_Regular Symbol'!G$16,"",IF(E87=0,"",IF(OR(E87=$BW$1,E88=$BW$1,E89=$BW$1,E87=$CJ$1,E88=$CJ$1,E89=$CJ$1),0,1)))</f>
        <v/>
      </c>
      <c r="CM87" s="2" t="str">
        <f>IF($A87&gt;='DB_FG_243way_Regular Symbol'!H$16,"",IF(F87=0,"",IF(OR(F87=$BW$1,F88=$BW$1,F89=$BW$1,F87=$CJ$1,F88=$CJ$1,F89=$CJ$1),0,1)))</f>
        <v/>
      </c>
      <c r="CO87" s="2" t="str">
        <f>IF($A87&gt;='DB_FG_243way_Regular Symbol'!D$16,"",IF(B87=0,"",IF(OR(B87=$BW$1,B88=$BW$1,B89=$BW$1,B87=$CP$1,B88=$CP$1,B89=$CP$1),0,1)))</f>
        <v/>
      </c>
      <c r="CP87" s="2" t="str">
        <f>IF($A87&gt;='DB_FG_243way_Regular Symbol'!E$16,"",IF(C87=0,"",IF(OR(C87=$BW$1,C88=$BW$1,C89=$BW$1,C87=$CP$1,C88=$CP$1,C89=$CP$1),0,1)))</f>
        <v/>
      </c>
      <c r="CQ87" s="2" t="str">
        <f>IF($A87&gt;='DB_FG_243way_Regular Symbol'!F$16,"",IF(D87=0,"",IF(OR(D87=$BW$1,D88=$BW$1,D89=$BW$1,D87=$CP$1,D88=$CP$1,D89=$CP$1),0,1)))</f>
        <v/>
      </c>
      <c r="CR87" s="2" t="str">
        <f>IF($A87&gt;='DB_FG_243way_Regular Symbol'!G$16,"",IF(E87=0,"",IF(OR(E87=$BW$1,E88=$BW$1,E89=$BW$1,E87=$CP$1,E88=$CP$1,E89=$CP$1),0,1)))</f>
        <v/>
      </c>
      <c r="CS87" s="2" t="str">
        <f>IF($A87&gt;='DB_FG_243way_Regular Symbol'!H$16,"",IF(F87=0,"",IF(OR(F87=$BW$1,F88=$BW$1,F89=$BW$1,F87=$CP$1,F88=$CP$1,F89=$CP$1),0,1)))</f>
        <v/>
      </c>
      <c r="CU87" s="2" t="str">
        <f>IF($A87&gt;='DB_FG_243way_Regular Symbol'!D$16,"",IF(B87=0,"",IF(OR(B87=$BW$1,B88=$BW$1,B89=$BW$1,B87=$CV$1,B88=$CV$1,B89=$CV$1),0,1)))</f>
        <v/>
      </c>
      <c r="CV87" s="2" t="str">
        <f>IF($A87&gt;='DB_FG_243way_Regular Symbol'!E$16,"",IF(C87=0,"",IF(OR(C87=$BW$1,C88=$BW$1,C89=$BW$1,C87=$CV$1,C88=$CV$1,C89=$CV$1),0,1)))</f>
        <v/>
      </c>
      <c r="CW87" s="2" t="str">
        <f>IF($A87&gt;='DB_FG_243way_Regular Symbol'!F$16,"",IF(D87=0,"",IF(OR(D87=$BW$1,D88=$BW$1,D89=$BW$1,D87=$CV$1,D88=$CV$1,D89=$CV$1),0,1)))</f>
        <v/>
      </c>
      <c r="CX87" s="2" t="str">
        <f>IF($A87&gt;='DB_FG_243way_Regular Symbol'!G$16,"",IF(E87=0,"",IF(OR(E87=$BW$1,E88=$BW$1,E89=$BW$1,E87=$CV$1,E88=$CV$1,E89=$CV$1),0,1)))</f>
        <v/>
      </c>
      <c r="CY87" s="2" t="str">
        <f>IF($A87&gt;='DB_FG_243way_Regular Symbol'!H$16,"",IF(F87=0,"",IF(OR(F87=$BW$1,F88=$BW$1,F89=$BW$1,F87=$CV$1,F88=$CV$1,F89=$CV$1),0,1)))</f>
        <v/>
      </c>
    </row>
    <row r="88" spans="1:103">
      <c r="A88" s="341">
        <f>IF('DB_FG_243way_Regular Symbol'!L87="","",'DB_FG_243way_Regular Symbol'!L87)</f>
        <v>84</v>
      </c>
      <c r="B88" s="184" t="str">
        <f>IF('DB_FG_243way_Regular Symbol'!M87="",
IF($A88-'DB_FG_243way_Regular Symbol'!D$16&gt;='DB_FG_243way_RegularＸ_W()'!B$2-1,"",VLOOKUP($A88-'DB_FG_243way_Regular Symbol'!D$16,'DB_FG_243way_Regular Symbol'!$L$3:$Q$99,'DB_FG_243way_RegularＸ_W()'!B$3+1,FALSE)),
'DB_FG_243way_Regular Symbol'!M87)</f>
        <v/>
      </c>
      <c r="C88" s="184" t="str">
        <f>IF('DB_FG_243way_Regular Symbol'!N87="",
IF($A88-'DB_FG_243way_Regular Symbol'!E$16&gt;='DB_FG_243way_RegularＸ_W()'!C$2-1,"",VLOOKUP($A88-'DB_FG_243way_Regular Symbol'!E$16,'DB_FG_243way_Regular Symbol'!$L$3:$Q$99,'DB_FG_243way_RegularＸ_W()'!C$3+1,FALSE)),
'DB_FG_243way_Regular Symbol'!N87)</f>
        <v/>
      </c>
      <c r="D88" s="184" t="str">
        <f>IF('DB_FG_243way_Regular Symbol'!O87="",
IF($A88-'DB_FG_243way_Regular Symbol'!F$16&gt;='DB_FG_243way_RegularＸ_W()'!D$2-1,"",VLOOKUP($A88-'DB_FG_243way_Regular Symbol'!F$16,'DB_FG_243way_Regular Symbol'!$L$3:$Q$99,'DB_FG_243way_RegularＸ_W()'!D$3+1,FALSE)),
'DB_FG_243way_Regular Symbol'!O87)</f>
        <v/>
      </c>
      <c r="E88" s="184" t="str">
        <f>IF('DB_FG_243way_Regular Symbol'!P87="",
IF($A88-'DB_FG_243way_Regular Symbol'!G$16&gt;='DB_FG_243way_RegularＸ_W()'!E$2-1,"",VLOOKUP($A88-'DB_FG_243way_Regular Symbol'!G$16,'DB_FG_243way_Regular Symbol'!$L$3:$Q$99,'DB_FG_243way_RegularＸ_W()'!E$3+1,FALSE)),
'DB_FG_243way_Regular Symbol'!P87)</f>
        <v/>
      </c>
      <c r="F88" s="358" t="str">
        <f>IF('DB_FG_243way_Regular Symbol'!Q87="",
IF($A88-'DB_FG_243way_Regular Symbol'!H$16&gt;='DB_FG_243way_RegularＸ_W()'!F$2-1,"",VLOOKUP($A88-'DB_FG_243way_Regular Symbol'!H$16,'DB_FG_243way_Regular Symbol'!$L$3:$Q$99,'DB_FG_243way_RegularＸ_W()'!F$3+1,FALSE)),
'DB_FG_243way_Regular Symbol'!Q87)</f>
        <v/>
      </c>
      <c r="O88" s="342" t="str">
        <f>IF($A88&gt;='DB_FG_243way_Regular Symbol'!D$16,"",IF(B88=0,"",IF(OR(B88=$O$1,B88=$P$1,B89=$O$1,B89=$P$1,B90=$O$1,B90=$P$1),0,1)))</f>
        <v/>
      </c>
      <c r="P88" s="2" t="str">
        <f>IF($A88&gt;='DB_FG_243way_Regular Symbol'!E$16,"",IF(C88=0,"",IF(OR(C88=$O$1,C88=$P$1,C89=$O$1,C89=$P$1,C90=$O$1,C90=$P$1),0,1)))</f>
        <v/>
      </c>
      <c r="Q88" s="2" t="str">
        <f>IF($A88&gt;='DB_FG_243way_Regular Symbol'!F$16,"",IF(D88=0,"",IF(OR(D88=$O$1,D88=$P$1,D89=$O$1,D89=$P$1,D90=$O$1,D90=$P$1),0,1)))</f>
        <v/>
      </c>
      <c r="R88" s="2" t="str">
        <f>IF($A88&gt;='DB_FG_243way_Regular Symbol'!G$16,"",IF(E88=0,"",IF(OR(E88=$O$1,E88=$P$1,E89=$O$1,E89=$P$1,E90=$O$1,E90=$P$1),0,1)))</f>
        <v/>
      </c>
      <c r="S88" s="128" t="str">
        <f>IF($A88&gt;='DB_FG_243way_Regular Symbol'!H$16,"",IF(F88=0,"",IF(OR(F88=$O$1,F88=$P$1,F89=$O$1,F89=$P$1,F90=$O$1,F90=$P$1),0,1)))</f>
        <v/>
      </c>
      <c r="U88" s="342" t="str">
        <f>IF($A88&gt;='DB_FG_243way_Regular Symbol'!D$16,"",IF(B88=0,"",IF(OR(B88=$U$1,B88=$V$1,B89=$U$1,B89=$V$1,B90=$U$1,B90=$V$1),0,1)))</f>
        <v/>
      </c>
      <c r="V88" s="2" t="str">
        <f>IF($A88&gt;='DB_FG_243way_Regular Symbol'!E$16,"",IF(C88=0,"",IF(OR(C88=$U$1,C88=$V$1,C89=$U$1,C89=$V$1,C90=$U$1,C90=$V$1),0,1)))</f>
        <v/>
      </c>
      <c r="W88" s="2" t="str">
        <f>IF($A88&gt;='DB_FG_243way_Regular Symbol'!F$16,"",IF(D88=0,"",IF(OR(D88=$U$1,D88=$V$1,D89=$U$1,D89=$V$1,D90=$U$1,D90=$V$1),0,1)))</f>
        <v/>
      </c>
      <c r="X88" s="2" t="str">
        <f>IF($A88&gt;='DB_FG_243way_Regular Symbol'!G$16,"",IF(E88=0,"",IF(OR(E88=$U$1,E88=$V$1,E89=$U$1,E89=$V$1,E90=$U$1,E90=$V$1),0,1)))</f>
        <v/>
      </c>
      <c r="Y88" s="128" t="str">
        <f>IF($A88&gt;='DB_FG_243way_Regular Symbol'!H$16,"",IF(F88=0,"",IF(OR(F88=$U$1,F88=$V$1,F89=$U$1,F89=$V$1,F90=$U$1,F90=$V$1),0,1)))</f>
        <v/>
      </c>
      <c r="AA88" s="342" t="str">
        <f>IF($A88&gt;='DB_FG_243way_Regular Symbol'!D$16,"",IF(B88=0,"",IF(OR(B88=$AA$1,B88=$AB$1,B89=$AA$1,B89=$AB$1,B90=$AA$1,,B90=$AB$1),0,1)))</f>
        <v/>
      </c>
      <c r="AB88" s="2" t="str">
        <f>IF($A88&gt;='DB_FG_243way_Regular Symbol'!E$16,"",IF(C88=0,"",IF(OR(C88=$AA$1,C88=$AB$1,C89=$AA$1,C89=$AB$1,C90=$AA$1,,C90=$AB$1),0,1)))</f>
        <v/>
      </c>
      <c r="AC88" s="2" t="str">
        <f>IF($A88&gt;='DB_FG_243way_Regular Symbol'!F$16,"",IF(D88=0,"",IF(OR(D88=$AA$1,D88=$AB$1,D89=$AA$1,D89=$AB$1,D90=$AA$1,,D90=$AB$1),0,1)))</f>
        <v/>
      </c>
      <c r="AD88" s="2" t="str">
        <f>IF($A88&gt;='DB_FG_243way_Regular Symbol'!G$16,"",IF(E88=0,"",IF(OR(E88=$AA$1,E88=$AB$1,E89=$AA$1,E89=$AB$1,E90=$AA$1,,E90=$AB$1),0,1)))</f>
        <v/>
      </c>
      <c r="AE88" s="128" t="str">
        <f>IF($A88&gt;='DB_FG_243way_Regular Symbol'!H$16,"",IF(F88=0,"",IF(OR(F88=$AA$1,F88=$AB$1,F89=$AA$1,F89=$AB$1,F90=$AA$1,,F90=$AB$1),0,1)))</f>
        <v/>
      </c>
      <c r="AG88" s="342" t="str">
        <f>IF($A88&gt;='DB_FG_243way_Regular Symbol'!D$16,"",IF(B88=0,"",IF(OR(B88=$AG$1,B88=$AH$1,B89=$AG$1,B89=$AH$1,B90=$AG$1,B90=$AH$1),0,1)))</f>
        <v/>
      </c>
      <c r="AH88" s="2" t="str">
        <f>IF($A88&gt;='DB_FG_243way_Regular Symbol'!E$16,"",IF(C88=0,"",IF(OR(C88=$AG$1,C88=$AH$1,C89=$AG$1,C89=$AH$1,C90=$AG$1,C90=$AH$1),0,1)))</f>
        <v/>
      </c>
      <c r="AI88" s="2" t="str">
        <f>IF($A88&gt;='DB_FG_243way_Regular Symbol'!F$16,"",IF(D88=0,"",IF(OR(D88=$AG$1,D88=$AH$1,D89=$AG$1,D89=$AH$1,D90=$AG$1,D90=$AH$1),0,1)))</f>
        <v/>
      </c>
      <c r="AJ88" s="2" t="str">
        <f>IF($A88&gt;='DB_FG_243way_Regular Symbol'!G$16,"",IF(E88=0,"",IF(OR(E88=$AG$1,E88=$AH$1,E89=$AG$1,E89=$AH$1,E90=$AG$1,E90=$AH$1),0,1)))</f>
        <v/>
      </c>
      <c r="AK88" s="128" t="str">
        <f>IF($A88&gt;='DB_FG_243way_Regular Symbol'!H$16,"",IF(F88=0,"",IF(OR(F88=$AG$1,F88=$AH$1,F89=$AG$1,F89=$AH$1,F90=$AG$1,F90=$AH$1),0,1)))</f>
        <v/>
      </c>
      <c r="AM88" s="342" t="str">
        <f>IF($A88&gt;='DB_FG_243way_Regular Symbol'!D$16,"",IF(B88=0,"",IF(OR(B88=$AM$1,B88=$AN$1,B89=$AM$1,B89=$AN$1,B90=$AM$1,B90=$AN$1),0,1)))</f>
        <v/>
      </c>
      <c r="AN88" s="2" t="str">
        <f>IF($A88&gt;='DB_FG_243way_Regular Symbol'!E$16,"",IF(C88=0,"",IF(OR(C88=$AM$1,C88=$AN$1,C89=$AM$1,C89=$AN$1,C90=$AM$1,C90=$AN$1),0,1)))</f>
        <v/>
      </c>
      <c r="AO88" s="2" t="str">
        <f>IF($A88&gt;='DB_FG_243way_Regular Symbol'!F$16,"",IF(D88=0,"",IF(OR(D88=$AM$1,D88=$AN$1,D89=$AM$1,D89=$AN$1,D90=$AM$1,D90=$AN$1),0,1)))</f>
        <v/>
      </c>
      <c r="AP88" s="2" t="str">
        <f>IF($A88&gt;='DB_FG_243way_Regular Symbol'!G$16,"",IF(E88=0,"",IF(OR(E88=$AM$1,E88=$AN$1,E89=$AM$1,E89=$AN$1,E90=$AM$1,E90=$AN$1),0,1)))</f>
        <v/>
      </c>
      <c r="AQ88" s="128" t="str">
        <f>IF($A88&gt;='DB_FG_243way_Regular Symbol'!H$16,"",IF(F88=0,"",IF(OR(F88=$AM$1,F88=$AN$1,F89=$AM$1,F89=$AN$1,F90=$AM$1,F90=$AN$1),0,1)))</f>
        <v/>
      </c>
      <c r="AS88" s="342" t="str">
        <f>IF($A88&gt;='DB_FG_243way_Regular Symbol'!D$16,"",IF(B88=0,"",IF(OR(B88=$AM$1,B88=$AT$1,B89=$AM$1,B89=$AT$1,B90=$AM$1,B90=$AT$1),0,1)))</f>
        <v/>
      </c>
      <c r="AT88" s="2" t="str">
        <f>IF($A88&gt;='DB_FG_243way_Regular Symbol'!E$16,"",IF(C88=0,"",IF(OR(C88=$AM$1,C88=$AT$1,C89=$AM$1,C89=$AT$1,C90=$AM$1,C90=$AT$1),0,1)))</f>
        <v/>
      </c>
      <c r="AU88" s="2" t="str">
        <f>IF($A88&gt;='DB_FG_243way_Regular Symbol'!F$16,"",IF(D88=0,"",IF(OR(D88=$AM$1,D88=$AT$1,D89=$AM$1,D89=$AT$1,D90=$AM$1,D90=$AT$1),0,1)))</f>
        <v/>
      </c>
      <c r="AV88" s="2" t="str">
        <f>IF($A88&gt;='DB_FG_243way_Regular Symbol'!G$16,"",IF(E88=0,"",IF(OR(E88=$AM$1,E88=$AT$1,E89=$AM$1,E89=$AT$1,E90=$AM$1,E90=$AT$1),0,1)))</f>
        <v/>
      </c>
      <c r="AW88" s="128" t="str">
        <f>IF($A88&gt;='DB_FG_243way_Regular Symbol'!H$16,"",IF(F88=0,"",IF(OR(F88=$AM$1,F88=$AT$1,F89=$AM$1,F89=$AT$1,F90=$AM$1,F90=$AT$1),0,1)))</f>
        <v/>
      </c>
      <c r="AY88" s="342" t="str">
        <f>IF($A88&gt;='DB_FG_243way_Regular Symbol'!D$16,"",IF(B88=0,"",IF(OR(B88=$AM$1,B88=$AZ$1,B89=$AM$1,B89=$AZ$1,B90=$AM$1,B90=$AZ$1),0,1)))</f>
        <v/>
      </c>
      <c r="AZ88" s="2" t="str">
        <f>IF($A88&gt;='DB_FG_243way_Regular Symbol'!E$16,"",IF(C88=0,"",IF(OR(C88=$AM$1,C88=$AZ$1,C89=$AM$1,C89=$AZ$1,C90=$AM$1,C90=$AZ$1),0,1)))</f>
        <v/>
      </c>
      <c r="BA88" s="2" t="str">
        <f>IF($A88&gt;='DB_FG_243way_Regular Symbol'!F$16,"",IF(D88=0,"",IF(OR(D88=$AM$1,D88=$AZ$1,D89=$AM$1,D89=$AZ$1,D90=$AM$1,D90=$AZ$1),0,1)))</f>
        <v/>
      </c>
      <c r="BB88" s="2" t="str">
        <f>IF($A88&gt;='DB_FG_243way_Regular Symbol'!G$16,"",IF(E88=0,"",IF(OR(E88=$AM$1,E88=$AZ$1,E89=$AM$1,E89=$AZ$1,E90=$AM$1,E90=$AZ$1),0,1)))</f>
        <v/>
      </c>
      <c r="BC88" s="128" t="str">
        <f>IF($A88&gt;='DB_FG_243way_Regular Symbol'!H$16,"",IF(F88=0,"",IF(OR(F88=$AM$1,F88=$AZ$1,F89=$AM$1,F89=$AZ$1,F90=$AM$1,F90=$AZ$1),0,1)))</f>
        <v/>
      </c>
      <c r="BE88" s="342"/>
      <c r="BF88" s="2"/>
      <c r="BG88" s="2" t="str">
        <f>IF($A88&gt;='DB_FG_243way_Regular Symbol'!F$16,"",IF(D88=0,"",COUNTIF(D88:D90,$BF$1)))</f>
        <v/>
      </c>
      <c r="BH88" s="2" t="str">
        <f>IF($A88&gt;='DB_FG_243way_Regular Symbol'!G$16,"",IF(E88=0,"",COUNTIF(E88:E90,$BF$1)))</f>
        <v/>
      </c>
      <c r="BI88" s="2" t="str">
        <f>IF($A88&gt;='DB_FG_243way_Regular Symbol'!H$16,"",IF(F88=0,"",COUNTIF(F88:F90,$BF$1)))</f>
        <v/>
      </c>
      <c r="BK88" s="342"/>
      <c r="BL88" s="2"/>
      <c r="BM88" s="2" t="str">
        <f>IF($A88&gt;='DB_FG_243way_Regular Symbol'!F$16,"",IF(D88=0,"",IF(OR(D88=$AM$1,D88=$BL$1,D89=$AM$1,D89=$BL$1,D90=$AM$1,D90=$BL$1),0,1)))</f>
        <v/>
      </c>
      <c r="BN88" s="2" t="str">
        <f>IF($A88&gt;='DB_FG_243way_Regular Symbol'!G$16,"",IF(E88=0,"",IF(OR(E88=$AM$1,E88=$BL$1,E89=$AM$1,E89=$BL$1,E90=$AM$1,E90=$BL$1),0,1)))</f>
        <v/>
      </c>
      <c r="BO88" s="128" t="str">
        <f>IF($A88&gt;='DB_FG_243way_Regular Symbol'!H$16,"",IF(F88=0,"",IF(OR(F88=$AM$1,F88=$BL$1,F89=$AM$1,F89=$BL$1,F90=$AM$1,F90=$BL$1),0,1)))</f>
        <v/>
      </c>
      <c r="BQ88" s="2" t="str">
        <f>IF($A88&gt;='DB_FG_243way_Regular Symbol'!D$16,"",IF(B88=0,"",IF(OR(B88=$BQ$1,B88=$BR$1,B89=$BQ$1,B89=$BR$1,B90=$BQ$1,B90=$BR$1),0,1)))</f>
        <v/>
      </c>
      <c r="BR88" s="2" t="str">
        <f>IF($A88&gt;='DB_FG_243way_Regular Symbol'!E$16,"",IF(C88=0,"",IF(OR(C88=$BQ$1,C88=$BR$1,C89=$BQ$1,C89=$BR$1,C90=$BQ$1,C90=$BR$1),0,1)))</f>
        <v/>
      </c>
      <c r="BS88" s="2" t="str">
        <f>IF($A88&gt;='DB_FG_243way_Regular Symbol'!F$16,"",IF(D88=0,"",IF(OR(D88=$BQ$1,D88=$BR$1,D89=$BQ$1,D89=$BR$1,D90=$BQ$1,D90=$BR$1),0,1)))</f>
        <v/>
      </c>
      <c r="BT88" s="2" t="str">
        <f>IF($A88&gt;='DB_FG_243way_Regular Symbol'!G$16,"",IF(E88=0,"",IF(OR(E88=$BQ$1,E88=$BR$1,E89=$BQ$1,E89=$BR$1,E90=$BQ$1,E90=$BR$1),0,1)))</f>
        <v/>
      </c>
      <c r="BU88" s="2" t="str">
        <f>IF($A88&gt;='DB_FG_243way_Regular Symbol'!H$16,"",IF(F88=0,"",IF(OR(F88=$BQ$1,F88=$BR$1,F89=$BQ$1,F89=$BR$1,F90=$BQ$1,F90=$BR$1),0,1)))</f>
        <v/>
      </c>
      <c r="BW88" s="2" t="str">
        <f>IF($A88&gt;='DB_FG_243way_Regular Symbol'!D$16,"",IF(B88=0,"",IF(OR(B88=$BW$1,B89=$BW$1,B90=$BW$1,B88=$BX$1,B89=$BX$1,B90=$BX$1),0,1)))</f>
        <v/>
      </c>
      <c r="BX88" s="2" t="str">
        <f>IF($A88&gt;='DB_FG_243way_Regular Symbol'!E$16,"",IF(C88=0,"",IF(OR(C88=$BW$1,C89=$BW$1,C90=$BW$1,C88=$BX$1,C89=$BX$1,C90=$BX$1),0,1)))</f>
        <v/>
      </c>
      <c r="BY88" s="2" t="str">
        <f>IF($A88&gt;='DB_FG_243way_Regular Symbol'!F$16,"",IF(D88=0,"",IF(OR(D88=$BW$1,D89=$BW$1,D90=$BW$1,D88=$BX$1,D89=$BX$1,D90=$BX$1),0,1)))</f>
        <v/>
      </c>
      <c r="BZ88" s="2" t="str">
        <f>IF($A88&gt;='DB_FG_243way_Regular Symbol'!G$16,"",IF(E88=0,"",IF(OR(E88=$BW$1,E89=$BW$1,E90=$BW$1,E88=$BX$1,E89=$BX$1,E90=$BX$1),0,1)))</f>
        <v/>
      </c>
      <c r="CA88" s="2" t="str">
        <f>IF($A88&gt;='DB_FG_243way_Regular Symbol'!H$16,"",IF(F88=0,"",IF(OR(F88=$BW$1,F89=$BW$1,F90=$BW$1,F88=$BX$1,F89=$BX$1,F90=$BX$1),0,1)))</f>
        <v/>
      </c>
      <c r="CC88" s="2" t="str">
        <f>IF($A88&gt;='DB_FG_243way_Regular Symbol'!D$16,"",IF(B88=0,"",IF(OR(B88=$BW$1,B89=$BW$1,B90=$BW$1,B88=$CD$1,B89=$CD$1,B90=$CD$1),0,1)))</f>
        <v/>
      </c>
      <c r="CD88" s="2" t="str">
        <f>IF($A88&gt;='DB_FG_243way_Regular Symbol'!E$16,"",IF(C88=0,"",IF(OR(C88=$BW$1,C89=$BW$1,C90=$BW$1,C88=$CD$1,C89=$CD$1,C90=$CD$1),0,1)))</f>
        <v/>
      </c>
      <c r="CE88" s="2" t="str">
        <f>IF($A88&gt;='DB_FG_243way_Regular Symbol'!F$16,"",IF(D88=0,"",IF(OR(D88=$BW$1,D89=$BW$1,D90=$BW$1,D88=$CD$1,D89=$CD$1,D90=$CD$1),0,1)))</f>
        <v/>
      </c>
      <c r="CF88" s="2" t="str">
        <f>IF($A88&gt;='DB_FG_243way_Regular Symbol'!G$16,"",IF(E88=0,"",IF(OR(E88=$BW$1,E89=$BW$1,E90=$BW$1,E88=$CD$1,E89=$CD$1,E90=$CD$1),0,1)))</f>
        <v/>
      </c>
      <c r="CG88" s="2" t="str">
        <f>IF($A88&gt;='DB_FG_243way_Regular Symbol'!H$16,"",IF(F88=0,"",IF(OR(F88=$BW$1,F89=$BW$1,F90=$BW$1,F88=$CD$1,F89=$CD$1,F90=$CD$1),0,1)))</f>
        <v/>
      </c>
      <c r="CI88" s="2" t="str">
        <f>IF($A88&gt;='DB_FG_243way_Regular Symbol'!D$16,"",IF(B88=0,"",IF(OR(B88=$BW$1,B89=$BW$1,B90=$BW$1,B88=$CJ$1,B89=$CJ$1,B90=$CJ$1),0,1)))</f>
        <v/>
      </c>
      <c r="CJ88" s="2" t="str">
        <f>IF($A88&gt;='DB_FG_243way_Regular Symbol'!E$16,"",IF(C88=0,"",IF(OR(C88=$BW$1,C89=$BW$1,C90=$BW$1,C88=$CJ$1,C89=$CJ$1,C90=$CJ$1),0,1)))</f>
        <v/>
      </c>
      <c r="CK88" s="2" t="str">
        <f>IF($A88&gt;='DB_FG_243way_Regular Symbol'!F$16,"",IF(D88=0,"",IF(OR(D88=$BW$1,D89=$BW$1,D90=$BW$1,D88=$CJ$1,D89=$CJ$1,D90=$CJ$1),0,1)))</f>
        <v/>
      </c>
      <c r="CL88" s="2" t="str">
        <f>IF($A88&gt;='DB_FG_243way_Regular Symbol'!G$16,"",IF(E88=0,"",IF(OR(E88=$BW$1,E89=$BW$1,E90=$BW$1,E88=$CJ$1,E89=$CJ$1,E90=$CJ$1),0,1)))</f>
        <v/>
      </c>
      <c r="CM88" s="2" t="str">
        <f>IF($A88&gt;='DB_FG_243way_Regular Symbol'!H$16,"",IF(F88=0,"",IF(OR(F88=$BW$1,F89=$BW$1,F90=$BW$1,F88=$CJ$1,F89=$CJ$1,F90=$CJ$1),0,1)))</f>
        <v/>
      </c>
      <c r="CO88" s="2" t="str">
        <f>IF($A88&gt;='DB_FG_243way_Regular Symbol'!D$16,"",IF(B88=0,"",IF(OR(B88=$BW$1,B89=$BW$1,B90=$BW$1,B88=$CP$1,B89=$CP$1,B90=$CP$1),0,1)))</f>
        <v/>
      </c>
      <c r="CP88" s="2" t="str">
        <f>IF($A88&gt;='DB_FG_243way_Regular Symbol'!E$16,"",IF(C88=0,"",IF(OR(C88=$BW$1,C89=$BW$1,C90=$BW$1,C88=$CP$1,C89=$CP$1,C90=$CP$1),0,1)))</f>
        <v/>
      </c>
      <c r="CQ88" s="2" t="str">
        <f>IF($A88&gt;='DB_FG_243way_Regular Symbol'!F$16,"",IF(D88=0,"",IF(OR(D88=$BW$1,D89=$BW$1,D90=$BW$1,D88=$CP$1,D89=$CP$1,D90=$CP$1),0,1)))</f>
        <v/>
      </c>
      <c r="CR88" s="2" t="str">
        <f>IF($A88&gt;='DB_FG_243way_Regular Symbol'!G$16,"",IF(E88=0,"",IF(OR(E88=$BW$1,E89=$BW$1,E90=$BW$1,E88=$CP$1,E89=$CP$1,E90=$CP$1),0,1)))</f>
        <v/>
      </c>
      <c r="CS88" s="2" t="str">
        <f>IF($A88&gt;='DB_FG_243way_Regular Symbol'!H$16,"",IF(F88=0,"",IF(OR(F88=$BW$1,F89=$BW$1,F90=$BW$1,F88=$CP$1,F89=$CP$1,F90=$CP$1),0,1)))</f>
        <v/>
      </c>
      <c r="CU88" s="2" t="str">
        <f>IF($A88&gt;='DB_FG_243way_Regular Symbol'!D$16,"",IF(B88=0,"",IF(OR(B88=$BW$1,B89=$BW$1,B90=$BW$1,B88=$CV$1,B89=$CV$1,B90=$CV$1),0,1)))</f>
        <v/>
      </c>
      <c r="CV88" s="2" t="str">
        <f>IF($A88&gt;='DB_FG_243way_Regular Symbol'!E$16,"",IF(C88=0,"",IF(OR(C88=$BW$1,C89=$BW$1,C90=$BW$1,C88=$CV$1,C89=$CV$1,C90=$CV$1),0,1)))</f>
        <v/>
      </c>
      <c r="CW88" s="2" t="str">
        <f>IF($A88&gt;='DB_FG_243way_Regular Symbol'!F$16,"",IF(D88=0,"",IF(OR(D88=$BW$1,D89=$BW$1,D90=$BW$1,D88=$CV$1,D89=$CV$1,D90=$CV$1),0,1)))</f>
        <v/>
      </c>
      <c r="CX88" s="2" t="str">
        <f>IF($A88&gt;='DB_FG_243way_Regular Symbol'!G$16,"",IF(E88=0,"",IF(OR(E88=$BW$1,E89=$BW$1,E90=$BW$1,E88=$CV$1,E89=$CV$1,E90=$CV$1),0,1)))</f>
        <v/>
      </c>
      <c r="CY88" s="2" t="str">
        <f>IF($A88&gt;='DB_FG_243way_Regular Symbol'!H$16,"",IF(F88=0,"",IF(OR(F88=$BW$1,F89=$BW$1,F90=$BW$1,F88=$CV$1,F89=$CV$1,F90=$CV$1),0,1)))</f>
        <v/>
      </c>
    </row>
    <row r="89" spans="1:103">
      <c r="A89" s="341">
        <f>IF('DB_FG_243way_Regular Symbol'!L88="","",'DB_FG_243way_Regular Symbol'!L88)</f>
        <v>85</v>
      </c>
      <c r="B89" s="184" t="str">
        <f>IF('DB_FG_243way_Regular Symbol'!M88="",
IF($A89-'DB_FG_243way_Regular Symbol'!D$16&gt;='DB_FG_243way_RegularＸ_W()'!B$2-1,"",VLOOKUP($A89-'DB_FG_243way_Regular Symbol'!D$16,'DB_FG_243way_Regular Symbol'!$L$3:$Q$99,'DB_FG_243way_RegularＸ_W()'!B$3+1,FALSE)),
'DB_FG_243way_Regular Symbol'!M88)</f>
        <v/>
      </c>
      <c r="C89" s="184" t="str">
        <f>IF('DB_FG_243way_Regular Symbol'!N88="",
IF($A89-'DB_FG_243way_Regular Symbol'!E$16&gt;='DB_FG_243way_RegularＸ_W()'!C$2-1,"",VLOOKUP($A89-'DB_FG_243way_Regular Symbol'!E$16,'DB_FG_243way_Regular Symbol'!$L$3:$Q$99,'DB_FG_243way_RegularＸ_W()'!C$3+1,FALSE)),
'DB_FG_243way_Regular Symbol'!N88)</f>
        <v/>
      </c>
      <c r="D89" s="184" t="str">
        <f>IF('DB_FG_243way_Regular Symbol'!O88="",
IF($A89-'DB_FG_243way_Regular Symbol'!F$16&gt;='DB_FG_243way_RegularＸ_W()'!D$2-1,"",VLOOKUP($A89-'DB_FG_243way_Regular Symbol'!F$16,'DB_FG_243way_Regular Symbol'!$L$3:$Q$99,'DB_FG_243way_RegularＸ_W()'!D$3+1,FALSE)),
'DB_FG_243way_Regular Symbol'!O88)</f>
        <v/>
      </c>
      <c r="E89" s="184" t="str">
        <f>IF('DB_FG_243way_Regular Symbol'!P88="",
IF($A89-'DB_FG_243way_Regular Symbol'!G$16&gt;='DB_FG_243way_RegularＸ_W()'!E$2-1,"",VLOOKUP($A89-'DB_FG_243way_Regular Symbol'!G$16,'DB_FG_243way_Regular Symbol'!$L$3:$Q$99,'DB_FG_243way_RegularＸ_W()'!E$3+1,FALSE)),
'DB_FG_243way_Regular Symbol'!P88)</f>
        <v/>
      </c>
      <c r="F89" s="358" t="str">
        <f>IF('DB_FG_243way_Regular Symbol'!Q88="",
IF($A89-'DB_FG_243way_Regular Symbol'!H$16&gt;='DB_FG_243way_RegularＸ_W()'!F$2-1,"",VLOOKUP($A89-'DB_FG_243way_Regular Symbol'!H$16,'DB_FG_243way_Regular Symbol'!$L$3:$Q$99,'DB_FG_243way_RegularＸ_W()'!F$3+1,FALSE)),
'DB_FG_243way_Regular Symbol'!Q88)</f>
        <v/>
      </c>
      <c r="O89" s="342" t="str">
        <f>IF($A89&gt;='DB_FG_243way_Regular Symbol'!D$16,"",IF(B89=0,"",IF(OR(B89=$O$1,B89=$P$1,B90=$O$1,B90=$P$1,B91=$O$1,B91=$P$1),0,1)))</f>
        <v/>
      </c>
      <c r="P89" s="2" t="str">
        <f>IF($A89&gt;='DB_FG_243way_Regular Symbol'!E$16,"",IF(C89=0,"",IF(OR(C89=$O$1,C89=$P$1,C90=$O$1,C90=$P$1,C91=$O$1,C91=$P$1),0,1)))</f>
        <v/>
      </c>
      <c r="Q89" s="2" t="str">
        <f>IF($A89&gt;='DB_FG_243way_Regular Symbol'!F$16,"",IF(D89=0,"",IF(OR(D89=$O$1,D89=$P$1,D90=$O$1,D90=$P$1,D91=$O$1,D91=$P$1),0,1)))</f>
        <v/>
      </c>
      <c r="R89" s="2" t="str">
        <f>IF($A89&gt;='DB_FG_243way_Regular Symbol'!G$16,"",IF(E89=0,"",IF(OR(E89=$O$1,E89=$P$1,E90=$O$1,E90=$P$1,E91=$O$1,E91=$P$1),0,1)))</f>
        <v/>
      </c>
      <c r="S89" s="128" t="str">
        <f>IF($A89&gt;='DB_FG_243way_Regular Symbol'!H$16,"",IF(F89=0,"",IF(OR(F89=$O$1,F89=$P$1,F90=$O$1,F90=$P$1,F91=$O$1,F91=$P$1),0,1)))</f>
        <v/>
      </c>
      <c r="U89" s="342" t="str">
        <f>IF($A89&gt;='DB_FG_243way_Regular Symbol'!D$16,"",IF(B89=0,"",IF(OR(B89=$U$1,B89=$V$1,B90=$U$1,B90=$V$1,B91=$U$1,B91=$V$1),0,1)))</f>
        <v/>
      </c>
      <c r="V89" s="2" t="str">
        <f>IF($A89&gt;='DB_FG_243way_Regular Symbol'!E$16,"",IF(C89=0,"",IF(OR(C89=$U$1,C89=$V$1,C90=$U$1,C90=$V$1,C91=$U$1,C91=$V$1),0,1)))</f>
        <v/>
      </c>
      <c r="W89" s="2" t="str">
        <f>IF($A89&gt;='DB_FG_243way_Regular Symbol'!F$16,"",IF(D89=0,"",IF(OR(D89=$U$1,D89=$V$1,D90=$U$1,D90=$V$1,D91=$U$1,D91=$V$1),0,1)))</f>
        <v/>
      </c>
      <c r="X89" s="2" t="str">
        <f>IF($A89&gt;='DB_FG_243way_Regular Symbol'!G$16,"",IF(E89=0,"",IF(OR(E89=$U$1,E89=$V$1,E90=$U$1,E90=$V$1,E91=$U$1,E91=$V$1),0,1)))</f>
        <v/>
      </c>
      <c r="Y89" s="128" t="str">
        <f>IF($A89&gt;='DB_FG_243way_Regular Symbol'!H$16,"",IF(F89=0,"",IF(OR(F89=$U$1,F89=$V$1,F90=$U$1,F90=$V$1,F91=$U$1,F91=$V$1),0,1)))</f>
        <v/>
      </c>
      <c r="AA89" s="342" t="str">
        <f>IF($A89&gt;='DB_FG_243way_Regular Symbol'!D$16,"",IF(B89=0,"",IF(OR(B89=$AA$1,B89=$AB$1,B90=$AA$1,B90=$AB$1,B91=$AA$1,,B91=$AB$1),0,1)))</f>
        <v/>
      </c>
      <c r="AB89" s="2" t="str">
        <f>IF($A89&gt;='DB_FG_243way_Regular Symbol'!E$16,"",IF(C89=0,"",IF(OR(C89=$AA$1,C89=$AB$1,C90=$AA$1,C90=$AB$1,C91=$AA$1,,C91=$AB$1),0,1)))</f>
        <v/>
      </c>
      <c r="AC89" s="2" t="str">
        <f>IF($A89&gt;='DB_FG_243way_Regular Symbol'!F$16,"",IF(D89=0,"",IF(OR(D89=$AA$1,D89=$AB$1,D90=$AA$1,D90=$AB$1,D91=$AA$1,,D91=$AB$1),0,1)))</f>
        <v/>
      </c>
      <c r="AD89" s="2" t="str">
        <f>IF($A89&gt;='DB_FG_243way_Regular Symbol'!G$16,"",IF(E89=0,"",IF(OR(E89=$AA$1,E89=$AB$1,E90=$AA$1,E90=$AB$1,E91=$AA$1,,E91=$AB$1),0,1)))</f>
        <v/>
      </c>
      <c r="AE89" s="128" t="str">
        <f>IF($A89&gt;='DB_FG_243way_Regular Symbol'!H$16,"",IF(F89=0,"",IF(OR(F89=$AA$1,F89=$AB$1,F90=$AA$1,F90=$AB$1,F91=$AA$1,,F91=$AB$1),0,1)))</f>
        <v/>
      </c>
      <c r="AG89" s="342" t="str">
        <f>IF($A89&gt;='DB_FG_243way_Regular Symbol'!D$16,"",IF(B89=0,"",IF(OR(B89=$AG$1,B89=$AH$1,B90=$AG$1,B90=$AH$1,B91=$AG$1,B91=$AH$1),0,1)))</f>
        <v/>
      </c>
      <c r="AH89" s="2" t="str">
        <f>IF($A89&gt;='DB_FG_243way_Regular Symbol'!E$16,"",IF(C89=0,"",IF(OR(C89=$AG$1,C89=$AH$1,C90=$AG$1,C90=$AH$1,C91=$AG$1,C91=$AH$1),0,1)))</f>
        <v/>
      </c>
      <c r="AI89" s="2" t="str">
        <f>IF($A89&gt;='DB_FG_243way_Regular Symbol'!F$16,"",IF(D89=0,"",IF(OR(D89=$AG$1,D89=$AH$1,D90=$AG$1,D90=$AH$1,D91=$AG$1,D91=$AH$1),0,1)))</f>
        <v/>
      </c>
      <c r="AJ89" s="2" t="str">
        <f>IF($A89&gt;='DB_FG_243way_Regular Symbol'!G$16,"",IF(E89=0,"",IF(OR(E89=$AG$1,E89=$AH$1,E90=$AG$1,E90=$AH$1,E91=$AG$1,E91=$AH$1),0,1)))</f>
        <v/>
      </c>
      <c r="AK89" s="128" t="str">
        <f>IF($A89&gt;='DB_FG_243way_Regular Symbol'!H$16,"",IF(F89=0,"",IF(OR(F89=$AG$1,F89=$AH$1,F90=$AG$1,F90=$AH$1,F91=$AG$1,F91=$AH$1),0,1)))</f>
        <v/>
      </c>
      <c r="AM89" s="342" t="str">
        <f>IF($A89&gt;='DB_FG_243way_Regular Symbol'!D$16,"",IF(B89=0,"",IF(OR(B89=$AM$1,B89=$AN$1,B90=$AM$1,B90=$AN$1,B91=$AM$1,B91=$AN$1),0,1)))</f>
        <v/>
      </c>
      <c r="AN89" s="2" t="str">
        <f>IF($A89&gt;='DB_FG_243way_Regular Symbol'!E$16,"",IF(C89=0,"",IF(OR(C89=$AM$1,C89=$AN$1,C90=$AM$1,C90=$AN$1,C91=$AM$1,C91=$AN$1),0,1)))</f>
        <v/>
      </c>
      <c r="AO89" s="2" t="str">
        <f>IF($A89&gt;='DB_FG_243way_Regular Symbol'!F$16,"",IF(D89=0,"",IF(OR(D89=$AM$1,D89=$AN$1,D90=$AM$1,D90=$AN$1,D91=$AM$1,D91=$AN$1),0,1)))</f>
        <v/>
      </c>
      <c r="AP89" s="2" t="str">
        <f>IF($A89&gt;='DB_FG_243way_Regular Symbol'!G$16,"",IF(E89=0,"",IF(OR(E89=$AM$1,E89=$AN$1,E90=$AM$1,E90=$AN$1,E91=$AM$1,E91=$AN$1),0,1)))</f>
        <v/>
      </c>
      <c r="AQ89" s="128" t="str">
        <f>IF($A89&gt;='DB_FG_243way_Regular Symbol'!H$16,"",IF(F89=0,"",IF(OR(F89=$AM$1,F89=$AN$1,F90=$AM$1,F90=$AN$1,F91=$AM$1,F91=$AN$1),0,1)))</f>
        <v/>
      </c>
      <c r="AS89" s="342" t="str">
        <f>IF($A89&gt;='DB_FG_243way_Regular Symbol'!D$16,"",IF(B89=0,"",IF(OR(B89=$AM$1,B89=$AT$1,B90=$AM$1,B90=$AT$1,B91=$AM$1,B91=$AT$1),0,1)))</f>
        <v/>
      </c>
      <c r="AT89" s="2" t="str">
        <f>IF($A89&gt;='DB_FG_243way_Regular Symbol'!E$16,"",IF(C89=0,"",IF(OR(C89=$AM$1,C89=$AT$1,C90=$AM$1,C90=$AT$1,C91=$AM$1,C91=$AT$1),0,1)))</f>
        <v/>
      </c>
      <c r="AU89" s="2" t="str">
        <f>IF($A89&gt;='DB_FG_243way_Regular Symbol'!F$16,"",IF(D89=0,"",IF(OR(D89=$AM$1,D89=$AT$1,D90=$AM$1,D90=$AT$1,D91=$AM$1,D91=$AT$1),0,1)))</f>
        <v/>
      </c>
      <c r="AV89" s="2" t="str">
        <f>IF($A89&gt;='DB_FG_243way_Regular Symbol'!G$16,"",IF(E89=0,"",IF(OR(E89=$AM$1,E89=$AT$1,E90=$AM$1,E90=$AT$1,E91=$AM$1,E91=$AT$1),0,1)))</f>
        <v/>
      </c>
      <c r="AW89" s="128" t="str">
        <f>IF($A89&gt;='DB_FG_243way_Regular Symbol'!H$16,"",IF(F89=0,"",IF(OR(F89=$AM$1,F89=$AT$1,F90=$AM$1,F90=$AT$1,F91=$AM$1,F91=$AT$1),0,1)))</f>
        <v/>
      </c>
      <c r="AY89" s="342" t="str">
        <f>IF($A89&gt;='DB_FG_243way_Regular Symbol'!D$16,"",IF(B89=0,"",IF(OR(B89=$AM$1,B89=$AZ$1,B90=$AM$1,B90=$AZ$1,B91=$AM$1,B91=$AZ$1),0,1)))</f>
        <v/>
      </c>
      <c r="AZ89" s="2" t="str">
        <f>IF($A89&gt;='DB_FG_243way_Regular Symbol'!E$16,"",IF(C89=0,"",IF(OR(C89=$AM$1,C89=$AZ$1,C90=$AM$1,C90=$AZ$1,C91=$AM$1,C91=$AZ$1),0,1)))</f>
        <v/>
      </c>
      <c r="BA89" s="2" t="str">
        <f>IF($A89&gt;='DB_FG_243way_Regular Symbol'!F$16,"",IF(D89=0,"",IF(OR(D89=$AM$1,D89=$AZ$1,D90=$AM$1,D90=$AZ$1,D91=$AM$1,D91=$AZ$1),0,1)))</f>
        <v/>
      </c>
      <c r="BB89" s="2" t="str">
        <f>IF($A89&gt;='DB_FG_243way_Regular Symbol'!G$16,"",IF(E89=0,"",IF(OR(E89=$AM$1,E89=$AZ$1,E90=$AM$1,E90=$AZ$1,E91=$AM$1,E91=$AZ$1),0,1)))</f>
        <v/>
      </c>
      <c r="BC89" s="128" t="str">
        <f>IF($A89&gt;='DB_FG_243way_Regular Symbol'!H$16,"",IF(F89=0,"",IF(OR(F89=$AM$1,F89=$AZ$1,F90=$AM$1,F90=$AZ$1,F91=$AM$1,F91=$AZ$1),0,1)))</f>
        <v/>
      </c>
      <c r="BE89" s="342"/>
      <c r="BF89" s="2"/>
      <c r="BG89" s="2" t="str">
        <f>IF($A89&gt;='DB_FG_243way_Regular Symbol'!F$16,"",IF(D89=0,"",COUNTIF(D89:D91,$BF$1)))</f>
        <v/>
      </c>
      <c r="BH89" s="2" t="str">
        <f>IF($A89&gt;='DB_FG_243way_Regular Symbol'!G$16,"",IF(E89=0,"",COUNTIF(E89:E91,$BF$1)))</f>
        <v/>
      </c>
      <c r="BI89" s="2" t="str">
        <f>IF($A89&gt;='DB_FG_243way_Regular Symbol'!H$16,"",IF(F89=0,"",COUNTIF(F89:F91,$BF$1)))</f>
        <v/>
      </c>
      <c r="BK89" s="342"/>
      <c r="BL89" s="2"/>
      <c r="BM89" s="2" t="str">
        <f>IF($A89&gt;='DB_FG_243way_Regular Symbol'!F$16,"",IF(D89=0,"",IF(OR(D89=$AM$1,D89=$BL$1,D90=$AM$1,D90=$BL$1,D91=$AM$1,D91=$BL$1),0,1)))</f>
        <v/>
      </c>
      <c r="BN89" s="2" t="str">
        <f>IF($A89&gt;='DB_FG_243way_Regular Symbol'!G$16,"",IF(E89=0,"",IF(OR(E89=$AM$1,E89=$BL$1,E90=$AM$1,E90=$BL$1,E91=$AM$1,E91=$BL$1),0,1)))</f>
        <v/>
      </c>
      <c r="BO89" s="128" t="str">
        <f>IF($A89&gt;='DB_FG_243way_Regular Symbol'!H$16,"",IF(F89=0,"",IF(OR(F89=$AM$1,F89=$BL$1,F90=$AM$1,F90=$BL$1,F91=$AM$1,F91=$BL$1),0,1)))</f>
        <v/>
      </c>
      <c r="BQ89" s="2" t="str">
        <f>IF($A89&gt;='DB_FG_243way_Regular Symbol'!D$16,"",IF(B89=0,"",IF(OR(B89=$BQ$1,B89=$BR$1,B90=$BQ$1,B90=$BR$1,B91=$BQ$1,B91=$BR$1),0,1)))</f>
        <v/>
      </c>
      <c r="BR89" s="2" t="str">
        <f>IF($A89&gt;='DB_FG_243way_Regular Symbol'!E$16,"",IF(C89=0,"",IF(OR(C89=$BQ$1,C89=$BR$1,C90=$BQ$1,C90=$BR$1,C91=$BQ$1,C91=$BR$1),0,1)))</f>
        <v/>
      </c>
      <c r="BS89" s="2" t="str">
        <f>IF($A89&gt;='DB_FG_243way_Regular Symbol'!F$16,"",IF(D89=0,"",IF(OR(D89=$BQ$1,D89=$BR$1,D90=$BQ$1,D90=$BR$1,D91=$BQ$1,D91=$BR$1),0,1)))</f>
        <v/>
      </c>
      <c r="BT89" s="2" t="str">
        <f>IF($A89&gt;='DB_FG_243way_Regular Symbol'!G$16,"",IF(E89=0,"",IF(OR(E89=$BQ$1,E89=$BR$1,E90=$BQ$1,E90=$BR$1,E91=$BQ$1,E91=$BR$1),0,1)))</f>
        <v/>
      </c>
      <c r="BU89" s="2" t="str">
        <f>IF($A89&gt;='DB_FG_243way_Regular Symbol'!H$16,"",IF(F89=0,"",IF(OR(F89=$BQ$1,F89=$BR$1,F90=$BQ$1,F90=$BR$1,F91=$BQ$1,F91=$BR$1),0,1)))</f>
        <v/>
      </c>
      <c r="BW89" s="2" t="str">
        <f>IF($A89&gt;='DB_FG_243way_Regular Symbol'!D$16,"",IF(B89=0,"",IF(OR(B89=$BW$1,B90=$BW$1,B91=$BW$1,B89=$BX$1,B90=$BX$1,B91=$BX$1),0,1)))</f>
        <v/>
      </c>
      <c r="BX89" s="2" t="str">
        <f>IF($A89&gt;='DB_FG_243way_Regular Symbol'!E$16,"",IF(C89=0,"",IF(OR(C89=$BW$1,C90=$BW$1,C91=$BW$1,C89=$BX$1,C90=$BX$1,C91=$BX$1),0,1)))</f>
        <v/>
      </c>
      <c r="BY89" s="2" t="str">
        <f>IF($A89&gt;='DB_FG_243way_Regular Symbol'!F$16,"",IF(D89=0,"",IF(OR(D89=$BW$1,D90=$BW$1,D91=$BW$1,D89=$BX$1,D90=$BX$1,D91=$BX$1),0,1)))</f>
        <v/>
      </c>
      <c r="BZ89" s="2" t="str">
        <f>IF($A89&gt;='DB_FG_243way_Regular Symbol'!G$16,"",IF(E89=0,"",IF(OR(E89=$BW$1,E90=$BW$1,E91=$BW$1,E89=$BX$1,E90=$BX$1,E91=$BX$1),0,1)))</f>
        <v/>
      </c>
      <c r="CA89" s="2" t="str">
        <f>IF($A89&gt;='DB_FG_243way_Regular Symbol'!H$16,"",IF(F89=0,"",IF(OR(F89=$BW$1,F90=$BW$1,F91=$BW$1,F89=$BX$1,F90=$BX$1,F91=$BX$1),0,1)))</f>
        <v/>
      </c>
      <c r="CC89" s="2" t="str">
        <f>IF($A89&gt;='DB_FG_243way_Regular Symbol'!D$16,"",IF(B89=0,"",IF(OR(B89=$BW$1,B90=$BW$1,B91=$BW$1,B89=$CD$1,B90=$CD$1,B91=$CD$1),0,1)))</f>
        <v/>
      </c>
      <c r="CD89" s="2" t="str">
        <f>IF($A89&gt;='DB_FG_243way_Regular Symbol'!E$16,"",IF(C89=0,"",IF(OR(C89=$BW$1,C90=$BW$1,C91=$BW$1,C89=$CD$1,C90=$CD$1,C91=$CD$1),0,1)))</f>
        <v/>
      </c>
      <c r="CE89" s="2" t="str">
        <f>IF($A89&gt;='DB_FG_243way_Regular Symbol'!F$16,"",IF(D89=0,"",IF(OR(D89=$BW$1,D90=$BW$1,D91=$BW$1,D89=$CD$1,D90=$CD$1,D91=$CD$1),0,1)))</f>
        <v/>
      </c>
      <c r="CF89" s="2" t="str">
        <f>IF($A89&gt;='DB_FG_243way_Regular Symbol'!G$16,"",IF(E89=0,"",IF(OR(E89=$BW$1,E90=$BW$1,E91=$BW$1,E89=$CD$1,E90=$CD$1,E91=$CD$1),0,1)))</f>
        <v/>
      </c>
      <c r="CG89" s="2" t="str">
        <f>IF($A89&gt;='DB_FG_243way_Regular Symbol'!H$16,"",IF(F89=0,"",IF(OR(F89=$BW$1,F90=$BW$1,F91=$BW$1,F89=$CD$1,F90=$CD$1,F91=$CD$1),0,1)))</f>
        <v/>
      </c>
      <c r="CI89" s="2" t="str">
        <f>IF($A89&gt;='DB_FG_243way_Regular Symbol'!D$16,"",IF(B89=0,"",IF(OR(B89=$BW$1,B90=$BW$1,B91=$BW$1,B89=$CJ$1,B90=$CJ$1,B91=$CJ$1),0,1)))</f>
        <v/>
      </c>
      <c r="CJ89" s="2" t="str">
        <f>IF($A89&gt;='DB_FG_243way_Regular Symbol'!E$16,"",IF(C89=0,"",IF(OR(C89=$BW$1,C90=$BW$1,C91=$BW$1,C89=$CJ$1,C90=$CJ$1,C91=$CJ$1),0,1)))</f>
        <v/>
      </c>
      <c r="CK89" s="2" t="str">
        <f>IF($A89&gt;='DB_FG_243way_Regular Symbol'!F$16,"",IF(D89=0,"",IF(OR(D89=$BW$1,D90=$BW$1,D91=$BW$1,D89=$CJ$1,D90=$CJ$1,D91=$CJ$1),0,1)))</f>
        <v/>
      </c>
      <c r="CL89" s="2" t="str">
        <f>IF($A89&gt;='DB_FG_243way_Regular Symbol'!G$16,"",IF(E89=0,"",IF(OR(E89=$BW$1,E90=$BW$1,E91=$BW$1,E89=$CJ$1,E90=$CJ$1,E91=$CJ$1),0,1)))</f>
        <v/>
      </c>
      <c r="CM89" s="2" t="str">
        <f>IF($A89&gt;='DB_FG_243way_Regular Symbol'!H$16,"",IF(F89=0,"",IF(OR(F89=$BW$1,F90=$BW$1,F91=$BW$1,F89=$CJ$1,F90=$CJ$1,F91=$CJ$1),0,1)))</f>
        <v/>
      </c>
      <c r="CO89" s="2" t="str">
        <f>IF($A89&gt;='DB_FG_243way_Regular Symbol'!D$16,"",IF(B89=0,"",IF(OR(B89=$BW$1,B90=$BW$1,B91=$BW$1,B89=$CP$1,B90=$CP$1,B91=$CP$1),0,1)))</f>
        <v/>
      </c>
      <c r="CP89" s="2" t="str">
        <f>IF($A89&gt;='DB_FG_243way_Regular Symbol'!E$16,"",IF(C89=0,"",IF(OR(C89=$BW$1,C90=$BW$1,C91=$BW$1,C89=$CP$1,C90=$CP$1,C91=$CP$1),0,1)))</f>
        <v/>
      </c>
      <c r="CQ89" s="2" t="str">
        <f>IF($A89&gt;='DB_FG_243way_Regular Symbol'!F$16,"",IF(D89=0,"",IF(OR(D89=$BW$1,D90=$BW$1,D91=$BW$1,D89=$CP$1,D90=$CP$1,D91=$CP$1),0,1)))</f>
        <v/>
      </c>
      <c r="CR89" s="2" t="str">
        <f>IF($A89&gt;='DB_FG_243way_Regular Symbol'!G$16,"",IF(E89=0,"",IF(OR(E89=$BW$1,E90=$BW$1,E91=$BW$1,E89=$CP$1,E90=$CP$1,E91=$CP$1),0,1)))</f>
        <v/>
      </c>
      <c r="CS89" s="2" t="str">
        <f>IF($A89&gt;='DB_FG_243way_Regular Symbol'!H$16,"",IF(F89=0,"",IF(OR(F89=$BW$1,F90=$BW$1,F91=$BW$1,F89=$CP$1,F90=$CP$1,F91=$CP$1),0,1)))</f>
        <v/>
      </c>
      <c r="CU89" s="2" t="str">
        <f>IF($A89&gt;='DB_FG_243way_Regular Symbol'!D$16,"",IF(B89=0,"",IF(OR(B89=$BW$1,B90=$BW$1,B91=$BW$1,B89=$CV$1,B90=$CV$1,B91=$CV$1),0,1)))</f>
        <v/>
      </c>
      <c r="CV89" s="2" t="str">
        <f>IF($A89&gt;='DB_FG_243way_Regular Symbol'!E$16,"",IF(C89=0,"",IF(OR(C89=$BW$1,C90=$BW$1,C91=$BW$1,C89=$CV$1,C90=$CV$1,C91=$CV$1),0,1)))</f>
        <v/>
      </c>
      <c r="CW89" s="2" t="str">
        <f>IF($A89&gt;='DB_FG_243way_Regular Symbol'!F$16,"",IF(D89=0,"",IF(OR(D89=$BW$1,D90=$BW$1,D91=$BW$1,D89=$CV$1,D90=$CV$1,D91=$CV$1),0,1)))</f>
        <v/>
      </c>
      <c r="CX89" s="2" t="str">
        <f>IF($A89&gt;='DB_FG_243way_Regular Symbol'!G$16,"",IF(E89=0,"",IF(OR(E89=$BW$1,E90=$BW$1,E91=$BW$1,E89=$CV$1,E90=$CV$1,E91=$CV$1),0,1)))</f>
        <v/>
      </c>
      <c r="CY89" s="2" t="str">
        <f>IF($A89&gt;='DB_FG_243way_Regular Symbol'!H$16,"",IF(F89=0,"",IF(OR(F89=$BW$1,F90=$BW$1,F91=$BW$1,F89=$CV$1,F90=$CV$1,F91=$CV$1),0,1)))</f>
        <v/>
      </c>
    </row>
    <row r="90" spans="1:103">
      <c r="A90" s="341">
        <f>IF('DB_FG_243way_Regular Symbol'!L89="","",'DB_FG_243way_Regular Symbol'!L89)</f>
        <v>86</v>
      </c>
      <c r="B90" s="184" t="str">
        <f>IF('DB_FG_243way_Regular Symbol'!M89="",
IF($A90-'DB_FG_243way_Regular Symbol'!D$16&gt;='DB_FG_243way_RegularＸ_W()'!B$2-1,"",VLOOKUP($A90-'DB_FG_243way_Regular Symbol'!D$16,'DB_FG_243way_Regular Symbol'!$L$3:$Q$99,'DB_FG_243way_RegularＸ_W()'!B$3+1,FALSE)),
'DB_FG_243way_Regular Symbol'!M89)</f>
        <v/>
      </c>
      <c r="C90" s="184" t="str">
        <f>IF('DB_FG_243way_Regular Symbol'!N89="",
IF($A90-'DB_FG_243way_Regular Symbol'!E$16&gt;='DB_FG_243way_RegularＸ_W()'!C$2-1,"",VLOOKUP($A90-'DB_FG_243way_Regular Symbol'!E$16,'DB_FG_243way_Regular Symbol'!$L$3:$Q$99,'DB_FG_243way_RegularＸ_W()'!C$3+1,FALSE)),
'DB_FG_243way_Regular Symbol'!N89)</f>
        <v/>
      </c>
      <c r="D90" s="184" t="str">
        <f>IF('DB_FG_243way_Regular Symbol'!O89="",
IF($A90-'DB_FG_243way_Regular Symbol'!F$16&gt;='DB_FG_243way_RegularＸ_W()'!D$2-1,"",VLOOKUP($A90-'DB_FG_243way_Regular Symbol'!F$16,'DB_FG_243way_Regular Symbol'!$L$3:$Q$99,'DB_FG_243way_RegularＸ_W()'!D$3+1,FALSE)),
'DB_FG_243way_Regular Symbol'!O89)</f>
        <v/>
      </c>
      <c r="E90" s="184" t="str">
        <f>IF('DB_FG_243way_Regular Symbol'!P89="",
IF($A90-'DB_FG_243way_Regular Symbol'!G$16&gt;='DB_FG_243way_RegularＸ_W()'!E$2-1,"",VLOOKUP($A90-'DB_FG_243way_Regular Symbol'!G$16,'DB_FG_243way_Regular Symbol'!$L$3:$Q$99,'DB_FG_243way_RegularＸ_W()'!E$3+1,FALSE)),
'DB_FG_243way_Regular Symbol'!P89)</f>
        <v/>
      </c>
      <c r="F90" s="358" t="str">
        <f>IF('DB_FG_243way_Regular Symbol'!Q89="",
IF($A90-'DB_FG_243way_Regular Symbol'!H$16&gt;='DB_FG_243way_RegularＸ_W()'!F$2-1,"",VLOOKUP($A90-'DB_FG_243way_Regular Symbol'!H$16,'DB_FG_243way_Regular Symbol'!$L$3:$Q$99,'DB_FG_243way_RegularＸ_W()'!F$3+1,FALSE)),
'DB_FG_243way_Regular Symbol'!Q89)</f>
        <v/>
      </c>
      <c r="O90" s="342" t="str">
        <f>IF($A90&gt;='DB_FG_243way_Regular Symbol'!D$16,"",IF(B90=0,"",IF(OR(B90=$O$1,B90=$P$1,B91=$O$1,B91=$P$1,B92=$O$1,B92=$P$1),0,1)))</f>
        <v/>
      </c>
      <c r="P90" s="2" t="str">
        <f>IF($A90&gt;='DB_FG_243way_Regular Symbol'!E$16,"",IF(C90=0,"",IF(OR(C90=$O$1,C90=$P$1,C91=$O$1,C91=$P$1,C92=$O$1,C92=$P$1),0,1)))</f>
        <v/>
      </c>
      <c r="Q90" s="2" t="str">
        <f>IF($A90&gt;='DB_FG_243way_Regular Symbol'!F$16,"",IF(D90=0,"",IF(OR(D90=$O$1,D90=$P$1,D91=$O$1,D91=$P$1,D92=$O$1,D92=$P$1),0,1)))</f>
        <v/>
      </c>
      <c r="R90" s="2" t="str">
        <f>IF($A90&gt;='DB_FG_243way_Regular Symbol'!G$16,"",IF(E90=0,"",IF(OR(E90=$O$1,E90=$P$1,E91=$O$1,E91=$P$1,E92=$O$1,E92=$P$1),0,1)))</f>
        <v/>
      </c>
      <c r="S90" s="128" t="str">
        <f>IF($A90&gt;='DB_FG_243way_Regular Symbol'!H$16,"",IF(F90=0,"",IF(OR(F90=$O$1,F90=$P$1,F91=$O$1,F91=$P$1,F92=$O$1,F92=$P$1),0,1)))</f>
        <v/>
      </c>
      <c r="U90" s="342" t="str">
        <f>IF($A90&gt;='DB_FG_243way_Regular Symbol'!D$16,"",IF(B90=0,"",IF(OR(B90=$U$1,B90=$V$1,B91=$U$1,B91=$V$1,B92=$U$1,B92=$V$1),0,1)))</f>
        <v/>
      </c>
      <c r="V90" s="2" t="str">
        <f>IF($A90&gt;='DB_FG_243way_Regular Symbol'!E$16,"",IF(C90=0,"",IF(OR(C90=$U$1,C90=$V$1,C91=$U$1,C91=$V$1,C92=$U$1,C92=$V$1),0,1)))</f>
        <v/>
      </c>
      <c r="W90" s="2" t="str">
        <f>IF($A90&gt;='DB_FG_243way_Regular Symbol'!F$16,"",IF(D90=0,"",IF(OR(D90=$U$1,D90=$V$1,D91=$U$1,D91=$V$1,D92=$U$1,D92=$V$1),0,1)))</f>
        <v/>
      </c>
      <c r="X90" s="2" t="str">
        <f>IF($A90&gt;='DB_FG_243way_Regular Symbol'!G$16,"",IF(E90=0,"",IF(OR(E90=$U$1,E90=$V$1,E91=$U$1,E91=$V$1,E92=$U$1,E92=$V$1),0,1)))</f>
        <v/>
      </c>
      <c r="Y90" s="128" t="str">
        <f>IF($A90&gt;='DB_FG_243way_Regular Symbol'!H$16,"",IF(F90=0,"",IF(OR(F90=$U$1,F90=$V$1,F91=$U$1,F91=$V$1,F92=$U$1,F92=$V$1),0,1)))</f>
        <v/>
      </c>
      <c r="AA90" s="342" t="str">
        <f>IF($A90&gt;='DB_FG_243way_Regular Symbol'!D$16,"",IF(B90=0,"",IF(OR(B90=$AA$1,B90=$AB$1,B91=$AA$1,B91=$AB$1,B92=$AA$1,,B92=$AB$1),0,1)))</f>
        <v/>
      </c>
      <c r="AB90" s="2" t="str">
        <f>IF($A90&gt;='DB_FG_243way_Regular Symbol'!E$16,"",IF(C90=0,"",IF(OR(C90=$AA$1,C90=$AB$1,C91=$AA$1,C91=$AB$1,C92=$AA$1,,C92=$AB$1),0,1)))</f>
        <v/>
      </c>
      <c r="AC90" s="2" t="str">
        <f>IF($A90&gt;='DB_FG_243way_Regular Symbol'!F$16,"",IF(D90=0,"",IF(OR(D90=$AA$1,D90=$AB$1,D91=$AA$1,D91=$AB$1,D92=$AA$1,,D92=$AB$1),0,1)))</f>
        <v/>
      </c>
      <c r="AD90" s="2" t="str">
        <f>IF($A90&gt;='DB_FG_243way_Regular Symbol'!G$16,"",IF(E90=0,"",IF(OR(E90=$AA$1,E90=$AB$1,E91=$AA$1,E91=$AB$1,E92=$AA$1,,E92=$AB$1),0,1)))</f>
        <v/>
      </c>
      <c r="AE90" s="128" t="str">
        <f>IF($A90&gt;='DB_FG_243way_Regular Symbol'!H$16,"",IF(F90=0,"",IF(OR(F90=$AA$1,F90=$AB$1,F91=$AA$1,F91=$AB$1,F92=$AA$1,,F92=$AB$1),0,1)))</f>
        <v/>
      </c>
      <c r="AG90" s="342" t="str">
        <f>IF($A90&gt;='DB_FG_243way_Regular Symbol'!D$16,"",IF(B90=0,"",IF(OR(B90=$AG$1,B90=$AH$1,B91=$AG$1,B91=$AH$1,B92=$AG$1,B92=$AH$1),0,1)))</f>
        <v/>
      </c>
      <c r="AH90" s="2" t="str">
        <f>IF($A90&gt;='DB_FG_243way_Regular Symbol'!E$16,"",IF(C90=0,"",IF(OR(C90=$AG$1,C90=$AH$1,C91=$AG$1,C91=$AH$1,C92=$AG$1,C92=$AH$1),0,1)))</f>
        <v/>
      </c>
      <c r="AI90" s="2" t="str">
        <f>IF($A90&gt;='DB_FG_243way_Regular Symbol'!F$16,"",IF(D90=0,"",IF(OR(D90=$AG$1,D90=$AH$1,D91=$AG$1,D91=$AH$1,D92=$AG$1,D92=$AH$1),0,1)))</f>
        <v/>
      </c>
      <c r="AJ90" s="2" t="str">
        <f>IF($A90&gt;='DB_FG_243way_Regular Symbol'!G$16,"",IF(E90=0,"",IF(OR(E90=$AG$1,E90=$AH$1,E91=$AG$1,E91=$AH$1,E92=$AG$1,E92=$AH$1),0,1)))</f>
        <v/>
      </c>
      <c r="AK90" s="128" t="str">
        <f>IF($A90&gt;='DB_FG_243way_Regular Symbol'!H$16,"",IF(F90=0,"",IF(OR(F90=$AG$1,F90=$AH$1,F91=$AG$1,F91=$AH$1,F92=$AG$1,F92=$AH$1),0,1)))</f>
        <v/>
      </c>
      <c r="AM90" s="342" t="str">
        <f>IF($A90&gt;='DB_FG_243way_Regular Symbol'!D$16,"",IF(B90=0,"",IF(OR(B90=$AM$1,B90=$AN$1,B91=$AM$1,B91=$AN$1,B92=$AM$1,B92=$AN$1),0,1)))</f>
        <v/>
      </c>
      <c r="AN90" s="2" t="str">
        <f>IF($A90&gt;='DB_FG_243way_Regular Symbol'!E$16,"",IF(C90=0,"",IF(OR(C90=$AM$1,C90=$AN$1,C91=$AM$1,C91=$AN$1,C92=$AM$1,C92=$AN$1),0,1)))</f>
        <v/>
      </c>
      <c r="AO90" s="2" t="str">
        <f>IF($A90&gt;='DB_FG_243way_Regular Symbol'!F$16,"",IF(D90=0,"",IF(OR(D90=$AM$1,D90=$AN$1,D91=$AM$1,D91=$AN$1,D92=$AM$1,D92=$AN$1),0,1)))</f>
        <v/>
      </c>
      <c r="AP90" s="2" t="str">
        <f>IF($A90&gt;='DB_FG_243way_Regular Symbol'!G$16,"",IF(E90=0,"",IF(OR(E90=$AM$1,E90=$AN$1,E91=$AM$1,E91=$AN$1,E92=$AM$1,E92=$AN$1),0,1)))</f>
        <v/>
      </c>
      <c r="AQ90" s="128" t="str">
        <f>IF($A90&gt;='DB_FG_243way_Regular Symbol'!H$16,"",IF(F90=0,"",IF(OR(F90=$AM$1,F90=$AN$1,F91=$AM$1,F91=$AN$1,F92=$AM$1,F92=$AN$1),0,1)))</f>
        <v/>
      </c>
      <c r="AS90" s="342" t="str">
        <f>IF($A90&gt;='DB_FG_243way_Regular Symbol'!D$16,"",IF(B90=0,"",IF(OR(B90=$AM$1,B90=$AT$1,B91=$AM$1,B91=$AT$1,B92=$AM$1,B92=$AT$1),0,1)))</f>
        <v/>
      </c>
      <c r="AT90" s="2" t="str">
        <f>IF($A90&gt;='DB_FG_243way_Regular Symbol'!E$16,"",IF(C90=0,"",IF(OR(C90=$AM$1,C90=$AT$1,C91=$AM$1,C91=$AT$1,C92=$AM$1,C92=$AT$1),0,1)))</f>
        <v/>
      </c>
      <c r="AU90" s="2" t="str">
        <f>IF($A90&gt;='DB_FG_243way_Regular Symbol'!F$16,"",IF(D90=0,"",IF(OR(D90=$AM$1,D90=$AT$1,D91=$AM$1,D91=$AT$1,D92=$AM$1,D92=$AT$1),0,1)))</f>
        <v/>
      </c>
      <c r="AV90" s="2" t="str">
        <f>IF($A90&gt;='DB_FG_243way_Regular Symbol'!G$16,"",IF(E90=0,"",IF(OR(E90=$AM$1,E90=$AT$1,E91=$AM$1,E91=$AT$1,E92=$AM$1,E92=$AT$1),0,1)))</f>
        <v/>
      </c>
      <c r="AW90" s="128" t="str">
        <f>IF($A90&gt;='DB_FG_243way_Regular Symbol'!H$16,"",IF(F90=0,"",IF(OR(F90=$AM$1,F90=$AT$1,F91=$AM$1,F91=$AT$1,F92=$AM$1,F92=$AT$1),0,1)))</f>
        <v/>
      </c>
      <c r="AY90" s="342" t="str">
        <f>IF($A90&gt;='DB_FG_243way_Regular Symbol'!D$16,"",IF(B90=0,"",IF(OR(B90=$AM$1,B90=$AZ$1,B91=$AM$1,B91=$AZ$1,B92=$AM$1,B92=$AZ$1),0,1)))</f>
        <v/>
      </c>
      <c r="AZ90" s="2" t="str">
        <f>IF($A90&gt;='DB_FG_243way_Regular Symbol'!E$16,"",IF(C90=0,"",IF(OR(C90=$AM$1,C90=$AZ$1,C91=$AM$1,C91=$AZ$1,C92=$AM$1,C92=$AZ$1),0,1)))</f>
        <v/>
      </c>
      <c r="BA90" s="2" t="str">
        <f>IF($A90&gt;='DB_FG_243way_Regular Symbol'!F$16,"",IF(D90=0,"",IF(OR(D90=$AM$1,D90=$AZ$1,D91=$AM$1,D91=$AZ$1,D92=$AM$1,D92=$AZ$1),0,1)))</f>
        <v/>
      </c>
      <c r="BB90" s="2" t="str">
        <f>IF($A90&gt;='DB_FG_243way_Regular Symbol'!G$16,"",IF(E90=0,"",IF(OR(E90=$AM$1,E90=$AZ$1,E91=$AM$1,E91=$AZ$1,E92=$AM$1,E92=$AZ$1),0,1)))</f>
        <v/>
      </c>
      <c r="BC90" s="128" t="str">
        <f>IF($A90&gt;='DB_FG_243way_Regular Symbol'!H$16,"",IF(F90=0,"",IF(OR(F90=$AM$1,F90=$AZ$1,F91=$AM$1,F91=$AZ$1,F92=$AM$1,F92=$AZ$1),0,1)))</f>
        <v/>
      </c>
      <c r="BE90" s="342"/>
      <c r="BF90" s="2"/>
      <c r="BG90" s="2" t="str">
        <f>IF($A90&gt;='DB_FG_243way_Regular Symbol'!F$16,"",IF(D90=0,"",COUNTIF(D90:D92,$BF$1)))</f>
        <v/>
      </c>
      <c r="BH90" s="2" t="str">
        <f>IF($A90&gt;='DB_FG_243way_Regular Symbol'!G$16,"",IF(E90=0,"",COUNTIF(E90:E92,$BF$1)))</f>
        <v/>
      </c>
      <c r="BI90" s="2" t="str">
        <f>IF($A90&gt;='DB_FG_243way_Regular Symbol'!H$16,"",IF(F90=0,"",COUNTIF(F90:F92,$BF$1)))</f>
        <v/>
      </c>
      <c r="BK90" s="342"/>
      <c r="BL90" s="2"/>
      <c r="BM90" s="2" t="str">
        <f>IF($A90&gt;='DB_FG_243way_Regular Symbol'!F$16,"",IF(D90=0,"",IF(OR(D90=$AM$1,D90=$BL$1,D91=$AM$1,D91=$BL$1,D92=$AM$1,D92=$BL$1),0,1)))</f>
        <v/>
      </c>
      <c r="BN90" s="2" t="str">
        <f>IF($A90&gt;='DB_FG_243way_Regular Symbol'!G$16,"",IF(E90=0,"",IF(OR(E90=$AM$1,E90=$BL$1,E91=$AM$1,E91=$BL$1,E92=$AM$1,E92=$BL$1),0,1)))</f>
        <v/>
      </c>
      <c r="BO90" s="128" t="str">
        <f>IF($A90&gt;='DB_FG_243way_Regular Symbol'!H$16,"",IF(F90=0,"",IF(OR(F90=$AM$1,F90=$BL$1,F91=$AM$1,F91=$BL$1,F92=$AM$1,F92=$BL$1),0,1)))</f>
        <v/>
      </c>
      <c r="BQ90" s="2" t="str">
        <f>IF($A90&gt;='DB_FG_243way_Regular Symbol'!D$16,"",IF(B90=0,"",IF(OR(B90=$BQ$1,B90=$BR$1,B91=$BQ$1,B91=$BR$1,B92=$BQ$1,B92=$BR$1),0,1)))</f>
        <v/>
      </c>
      <c r="BR90" s="2" t="str">
        <f>IF($A90&gt;='DB_FG_243way_Regular Symbol'!E$16,"",IF(C90=0,"",IF(OR(C90=$BQ$1,C90=$BR$1,C91=$BQ$1,C91=$BR$1,C92=$BQ$1,C92=$BR$1),0,1)))</f>
        <v/>
      </c>
      <c r="BS90" s="2" t="str">
        <f>IF($A90&gt;='DB_FG_243way_Regular Symbol'!F$16,"",IF(D90=0,"",IF(OR(D90=$BQ$1,D90=$BR$1,D91=$BQ$1,D91=$BR$1,D92=$BQ$1,D92=$BR$1),0,1)))</f>
        <v/>
      </c>
      <c r="BT90" s="2" t="str">
        <f>IF($A90&gt;='DB_FG_243way_Regular Symbol'!G$16,"",IF(E90=0,"",IF(OR(E90=$BQ$1,E90=$BR$1,E91=$BQ$1,E91=$BR$1,E92=$BQ$1,E92=$BR$1),0,1)))</f>
        <v/>
      </c>
      <c r="BU90" s="2" t="str">
        <f>IF($A90&gt;='DB_FG_243way_Regular Symbol'!H$16,"",IF(F90=0,"",IF(OR(F90=$BQ$1,F90=$BR$1,F91=$BQ$1,F91=$BR$1,F92=$BQ$1,F92=$BR$1),0,1)))</f>
        <v/>
      </c>
      <c r="BW90" s="2" t="str">
        <f>IF($A90&gt;='DB_FG_243way_Regular Symbol'!D$16,"",IF(B90=0,"",IF(OR(B90=$BW$1,B91=$BW$1,B92=$BW$1,B90=$BX$1,B91=$BX$1,B92=$BX$1),0,1)))</f>
        <v/>
      </c>
      <c r="BX90" s="2" t="str">
        <f>IF($A90&gt;='DB_FG_243way_Regular Symbol'!E$16,"",IF(C90=0,"",IF(OR(C90=$BW$1,C91=$BW$1,C92=$BW$1,C90=$BX$1,C91=$BX$1,C92=$BX$1),0,1)))</f>
        <v/>
      </c>
      <c r="BY90" s="2" t="str">
        <f>IF($A90&gt;='DB_FG_243way_Regular Symbol'!F$16,"",IF(D90=0,"",IF(OR(D90=$BW$1,D91=$BW$1,D92=$BW$1,D90=$BX$1,D91=$BX$1,D92=$BX$1),0,1)))</f>
        <v/>
      </c>
      <c r="BZ90" s="2" t="str">
        <f>IF($A90&gt;='DB_FG_243way_Regular Symbol'!G$16,"",IF(E90=0,"",IF(OR(E90=$BW$1,E91=$BW$1,E92=$BW$1,E90=$BX$1,E91=$BX$1,E92=$BX$1),0,1)))</f>
        <v/>
      </c>
      <c r="CA90" s="2" t="str">
        <f>IF($A90&gt;='DB_FG_243way_Regular Symbol'!H$16,"",IF(F90=0,"",IF(OR(F90=$BW$1,F91=$BW$1,F92=$BW$1,F90=$BX$1,F91=$BX$1,F92=$BX$1),0,1)))</f>
        <v/>
      </c>
      <c r="CC90" s="2" t="str">
        <f>IF($A90&gt;='DB_FG_243way_Regular Symbol'!D$16,"",IF(B90=0,"",IF(OR(B90=$BW$1,B91=$BW$1,B92=$BW$1,B90=$CD$1,B91=$CD$1,B92=$CD$1),0,1)))</f>
        <v/>
      </c>
      <c r="CD90" s="2" t="str">
        <f>IF($A90&gt;='DB_FG_243way_Regular Symbol'!E$16,"",IF(C90=0,"",IF(OR(C90=$BW$1,C91=$BW$1,C92=$BW$1,C90=$CD$1,C91=$CD$1,C92=$CD$1),0,1)))</f>
        <v/>
      </c>
      <c r="CE90" s="2" t="str">
        <f>IF($A90&gt;='DB_FG_243way_Regular Symbol'!F$16,"",IF(D90=0,"",IF(OR(D90=$BW$1,D91=$BW$1,D92=$BW$1,D90=$CD$1,D91=$CD$1,D92=$CD$1),0,1)))</f>
        <v/>
      </c>
      <c r="CF90" s="2" t="str">
        <f>IF($A90&gt;='DB_FG_243way_Regular Symbol'!G$16,"",IF(E90=0,"",IF(OR(E90=$BW$1,E91=$BW$1,E92=$BW$1,E90=$CD$1,E91=$CD$1,E92=$CD$1),0,1)))</f>
        <v/>
      </c>
      <c r="CG90" s="2" t="str">
        <f>IF($A90&gt;='DB_FG_243way_Regular Symbol'!H$16,"",IF(F90=0,"",IF(OR(F90=$BW$1,F91=$BW$1,F92=$BW$1,F90=$CD$1,F91=$CD$1,F92=$CD$1),0,1)))</f>
        <v/>
      </c>
      <c r="CI90" s="2" t="str">
        <f>IF($A90&gt;='DB_FG_243way_Regular Symbol'!D$16,"",IF(B90=0,"",IF(OR(B90=$BW$1,B91=$BW$1,B92=$BW$1,B90=$CJ$1,B91=$CJ$1,B92=$CJ$1),0,1)))</f>
        <v/>
      </c>
      <c r="CJ90" s="2" t="str">
        <f>IF($A90&gt;='DB_FG_243way_Regular Symbol'!E$16,"",IF(C90=0,"",IF(OR(C90=$BW$1,C91=$BW$1,C92=$BW$1,C90=$CJ$1,C91=$CJ$1,C92=$CJ$1),0,1)))</f>
        <v/>
      </c>
      <c r="CK90" s="2" t="str">
        <f>IF($A90&gt;='DB_FG_243way_Regular Symbol'!F$16,"",IF(D90=0,"",IF(OR(D90=$BW$1,D91=$BW$1,D92=$BW$1,D90=$CJ$1,D91=$CJ$1,D92=$CJ$1),0,1)))</f>
        <v/>
      </c>
      <c r="CL90" s="2" t="str">
        <f>IF($A90&gt;='DB_FG_243way_Regular Symbol'!G$16,"",IF(E90=0,"",IF(OR(E90=$BW$1,E91=$BW$1,E92=$BW$1,E90=$CJ$1,E91=$CJ$1,E92=$CJ$1),0,1)))</f>
        <v/>
      </c>
      <c r="CM90" s="2" t="str">
        <f>IF($A90&gt;='DB_FG_243way_Regular Symbol'!H$16,"",IF(F90=0,"",IF(OR(F90=$BW$1,F91=$BW$1,F92=$BW$1,F90=$CJ$1,F91=$CJ$1,F92=$CJ$1),0,1)))</f>
        <v/>
      </c>
      <c r="CO90" s="2" t="str">
        <f>IF($A90&gt;='DB_FG_243way_Regular Symbol'!D$16,"",IF(B90=0,"",IF(OR(B90=$BW$1,B91=$BW$1,B92=$BW$1,B90=$CP$1,B91=$CP$1,B92=$CP$1),0,1)))</f>
        <v/>
      </c>
      <c r="CP90" s="2" t="str">
        <f>IF($A90&gt;='DB_FG_243way_Regular Symbol'!E$16,"",IF(C90=0,"",IF(OR(C90=$BW$1,C91=$BW$1,C92=$BW$1,C90=$CP$1,C91=$CP$1,C92=$CP$1),0,1)))</f>
        <v/>
      </c>
      <c r="CQ90" s="2" t="str">
        <f>IF($A90&gt;='DB_FG_243way_Regular Symbol'!F$16,"",IF(D90=0,"",IF(OR(D90=$BW$1,D91=$BW$1,D92=$BW$1,D90=$CP$1,D91=$CP$1,D92=$CP$1),0,1)))</f>
        <v/>
      </c>
      <c r="CR90" s="2" t="str">
        <f>IF($A90&gt;='DB_FG_243way_Regular Symbol'!G$16,"",IF(E90=0,"",IF(OR(E90=$BW$1,E91=$BW$1,E92=$BW$1,E90=$CP$1,E91=$CP$1,E92=$CP$1),0,1)))</f>
        <v/>
      </c>
      <c r="CS90" s="2" t="str">
        <f>IF($A90&gt;='DB_FG_243way_Regular Symbol'!H$16,"",IF(F90=0,"",IF(OR(F90=$BW$1,F91=$BW$1,F92=$BW$1,F90=$CP$1,F91=$CP$1,F92=$CP$1),0,1)))</f>
        <v/>
      </c>
      <c r="CU90" s="2" t="str">
        <f>IF($A90&gt;='DB_FG_243way_Regular Symbol'!D$16,"",IF(B90=0,"",IF(OR(B90=$BW$1,B91=$BW$1,B92=$BW$1,B90=$CV$1,B91=$CV$1,B92=$CV$1),0,1)))</f>
        <v/>
      </c>
      <c r="CV90" s="2" t="str">
        <f>IF($A90&gt;='DB_FG_243way_Regular Symbol'!E$16,"",IF(C90=0,"",IF(OR(C90=$BW$1,C91=$BW$1,C92=$BW$1,C90=$CV$1,C91=$CV$1,C92=$CV$1),0,1)))</f>
        <v/>
      </c>
      <c r="CW90" s="2" t="str">
        <f>IF($A90&gt;='DB_FG_243way_Regular Symbol'!F$16,"",IF(D90=0,"",IF(OR(D90=$BW$1,D91=$BW$1,D92=$BW$1,D90=$CV$1,D91=$CV$1,D92=$CV$1),0,1)))</f>
        <v/>
      </c>
      <c r="CX90" s="2" t="str">
        <f>IF($A90&gt;='DB_FG_243way_Regular Symbol'!G$16,"",IF(E90=0,"",IF(OR(E90=$BW$1,E91=$BW$1,E92=$BW$1,E90=$CV$1,E91=$CV$1,E92=$CV$1),0,1)))</f>
        <v/>
      </c>
      <c r="CY90" s="2" t="str">
        <f>IF($A90&gt;='DB_FG_243way_Regular Symbol'!H$16,"",IF(F90=0,"",IF(OR(F90=$BW$1,F91=$BW$1,F92=$BW$1,F90=$CV$1,F91=$CV$1,F92=$CV$1),0,1)))</f>
        <v/>
      </c>
    </row>
    <row r="91" spans="1:103">
      <c r="A91" s="341">
        <f>IF('DB_FG_243way_Regular Symbol'!L90="","",'DB_FG_243way_Regular Symbol'!L90)</f>
        <v>87</v>
      </c>
      <c r="B91" s="184" t="str">
        <f>IF('DB_FG_243way_Regular Symbol'!M90="",
IF($A91-'DB_FG_243way_Regular Symbol'!D$16&gt;='DB_FG_243way_RegularＸ_W()'!B$2-1,"",VLOOKUP($A91-'DB_FG_243way_Regular Symbol'!D$16,'DB_FG_243way_Regular Symbol'!$L$3:$Q$99,'DB_FG_243way_RegularＸ_W()'!B$3+1,FALSE)),
'DB_FG_243way_Regular Symbol'!M90)</f>
        <v/>
      </c>
      <c r="C91" s="184" t="str">
        <f>IF('DB_FG_243way_Regular Symbol'!N90="",
IF($A91-'DB_FG_243way_Regular Symbol'!E$16&gt;='DB_FG_243way_RegularＸ_W()'!C$2-1,"",VLOOKUP($A91-'DB_FG_243way_Regular Symbol'!E$16,'DB_FG_243way_Regular Symbol'!$L$3:$Q$99,'DB_FG_243way_RegularＸ_W()'!C$3+1,FALSE)),
'DB_FG_243way_Regular Symbol'!N90)</f>
        <v/>
      </c>
      <c r="D91" s="184" t="str">
        <f>IF('DB_FG_243way_Regular Symbol'!O90="",
IF($A91-'DB_FG_243way_Regular Symbol'!F$16&gt;='DB_FG_243way_RegularＸ_W()'!D$2-1,"",VLOOKUP($A91-'DB_FG_243way_Regular Symbol'!F$16,'DB_FG_243way_Regular Symbol'!$L$3:$Q$99,'DB_FG_243way_RegularＸ_W()'!D$3+1,FALSE)),
'DB_FG_243way_Regular Symbol'!O90)</f>
        <v/>
      </c>
      <c r="E91" s="184" t="str">
        <f>IF('DB_FG_243way_Regular Symbol'!P90="",
IF($A91-'DB_FG_243way_Regular Symbol'!G$16&gt;='DB_FG_243way_RegularＸ_W()'!E$2-1,"",VLOOKUP($A91-'DB_FG_243way_Regular Symbol'!G$16,'DB_FG_243way_Regular Symbol'!$L$3:$Q$99,'DB_FG_243way_RegularＸ_W()'!E$3+1,FALSE)),
'DB_FG_243way_Regular Symbol'!P90)</f>
        <v/>
      </c>
      <c r="F91" s="358" t="str">
        <f>IF('DB_FG_243way_Regular Symbol'!Q90="",
IF($A91-'DB_FG_243way_Regular Symbol'!H$16&gt;='DB_FG_243way_RegularＸ_W()'!F$2-1,"",VLOOKUP($A91-'DB_FG_243way_Regular Symbol'!H$16,'DB_FG_243way_Regular Symbol'!$L$3:$Q$99,'DB_FG_243way_RegularＸ_W()'!F$3+1,FALSE)),
'DB_FG_243way_Regular Symbol'!Q90)</f>
        <v/>
      </c>
      <c r="O91" s="342" t="str">
        <f>IF($A91&gt;='DB_FG_243way_Regular Symbol'!D$16,"",IF(B91=0,"",IF(OR(B91=$O$1,B91=$P$1,B92=$O$1,B92=$P$1,B93=$O$1,B93=$P$1),0,1)))</f>
        <v/>
      </c>
      <c r="P91" s="2" t="str">
        <f>IF($A91&gt;='DB_FG_243way_Regular Symbol'!E$16,"",IF(C91=0,"",IF(OR(C91=$O$1,C91=$P$1,C92=$O$1,C92=$P$1,C93=$O$1,C93=$P$1),0,1)))</f>
        <v/>
      </c>
      <c r="Q91" s="2" t="str">
        <f>IF($A91&gt;='DB_FG_243way_Regular Symbol'!F$16,"",IF(D91=0,"",IF(OR(D91=$O$1,D91=$P$1,D92=$O$1,D92=$P$1,D93=$O$1,D93=$P$1),0,1)))</f>
        <v/>
      </c>
      <c r="R91" s="2" t="str">
        <f>IF($A91&gt;='DB_FG_243way_Regular Symbol'!G$16,"",IF(E91=0,"",IF(OR(E91=$O$1,E91=$P$1,E92=$O$1,E92=$P$1,E93=$O$1,E93=$P$1),0,1)))</f>
        <v/>
      </c>
      <c r="S91" s="128" t="str">
        <f>IF($A91&gt;='DB_FG_243way_Regular Symbol'!H$16,"",IF(F91=0,"",IF(OR(F91=$O$1,F91=$P$1,F92=$O$1,F92=$P$1,F93=$O$1,F93=$P$1),0,1)))</f>
        <v/>
      </c>
      <c r="U91" s="342" t="str">
        <f>IF($A91&gt;='DB_FG_243way_Regular Symbol'!D$16,"",IF(B91=0,"",IF(OR(B91=$U$1,B91=$V$1,B92=$U$1,B92=$V$1,B93=$U$1,B93=$V$1),0,1)))</f>
        <v/>
      </c>
      <c r="V91" s="2" t="str">
        <f>IF($A91&gt;='DB_FG_243way_Regular Symbol'!E$16,"",IF(C91=0,"",IF(OR(C91=$U$1,C91=$V$1,C92=$U$1,C92=$V$1,C93=$U$1,C93=$V$1),0,1)))</f>
        <v/>
      </c>
      <c r="W91" s="2" t="str">
        <f>IF($A91&gt;='DB_FG_243way_Regular Symbol'!F$16,"",IF(D91=0,"",IF(OR(D91=$U$1,D91=$V$1,D92=$U$1,D92=$V$1,D93=$U$1,D93=$V$1),0,1)))</f>
        <v/>
      </c>
      <c r="X91" s="2" t="str">
        <f>IF($A91&gt;='DB_FG_243way_Regular Symbol'!G$16,"",IF(E91=0,"",IF(OR(E91=$U$1,E91=$V$1,E92=$U$1,E92=$V$1,E93=$U$1,E93=$V$1),0,1)))</f>
        <v/>
      </c>
      <c r="Y91" s="128" t="str">
        <f>IF($A91&gt;='DB_FG_243way_Regular Symbol'!H$16,"",IF(F91=0,"",IF(OR(F91=$U$1,F91=$V$1,F92=$U$1,F92=$V$1,F93=$U$1,F93=$V$1),0,1)))</f>
        <v/>
      </c>
      <c r="AA91" s="342" t="str">
        <f>IF($A91&gt;='DB_FG_243way_Regular Symbol'!D$16,"",IF(B91=0,"",IF(OR(B91=$AA$1,B91=$AB$1,B92=$AA$1,B92=$AB$1,B93=$AA$1,,B93=$AB$1),0,1)))</f>
        <v/>
      </c>
      <c r="AB91" s="2" t="str">
        <f>IF($A91&gt;='DB_FG_243way_Regular Symbol'!E$16,"",IF(C91=0,"",IF(OR(C91=$AA$1,C91=$AB$1,C92=$AA$1,C92=$AB$1,C93=$AA$1,,C93=$AB$1),0,1)))</f>
        <v/>
      </c>
      <c r="AC91" s="2" t="str">
        <f>IF($A91&gt;='DB_FG_243way_Regular Symbol'!F$16,"",IF(D91=0,"",IF(OR(D91=$AA$1,D91=$AB$1,D92=$AA$1,D92=$AB$1,D93=$AA$1,,D93=$AB$1),0,1)))</f>
        <v/>
      </c>
      <c r="AD91" s="2" t="str">
        <f>IF($A91&gt;='DB_FG_243way_Regular Symbol'!G$16,"",IF(E91=0,"",IF(OR(E91=$AA$1,E91=$AB$1,E92=$AA$1,E92=$AB$1,E93=$AA$1,,E93=$AB$1),0,1)))</f>
        <v/>
      </c>
      <c r="AE91" s="128" t="str">
        <f>IF($A91&gt;='DB_FG_243way_Regular Symbol'!H$16,"",IF(F91=0,"",IF(OR(F91=$AA$1,F91=$AB$1,F92=$AA$1,F92=$AB$1,F93=$AA$1,,F93=$AB$1),0,1)))</f>
        <v/>
      </c>
      <c r="AG91" s="342" t="str">
        <f>IF($A91&gt;='DB_FG_243way_Regular Symbol'!D$16,"",IF(B91=0,"",IF(OR(B91=$AG$1,B91=$AH$1,B92=$AG$1,B92=$AH$1,B93=$AG$1,B93=$AH$1),0,1)))</f>
        <v/>
      </c>
      <c r="AH91" s="2" t="str">
        <f>IF($A91&gt;='DB_FG_243way_Regular Symbol'!E$16,"",IF(C91=0,"",IF(OR(C91=$AG$1,C91=$AH$1,C92=$AG$1,C92=$AH$1,C93=$AG$1,C93=$AH$1),0,1)))</f>
        <v/>
      </c>
      <c r="AI91" s="2" t="str">
        <f>IF($A91&gt;='DB_FG_243way_Regular Symbol'!F$16,"",IF(D91=0,"",IF(OR(D91=$AG$1,D91=$AH$1,D92=$AG$1,D92=$AH$1,D93=$AG$1,D93=$AH$1),0,1)))</f>
        <v/>
      </c>
      <c r="AJ91" s="2" t="str">
        <f>IF($A91&gt;='DB_FG_243way_Regular Symbol'!G$16,"",IF(E91=0,"",IF(OR(E91=$AG$1,E91=$AH$1,E92=$AG$1,E92=$AH$1,E93=$AG$1,E93=$AH$1),0,1)))</f>
        <v/>
      </c>
      <c r="AK91" s="128" t="str">
        <f>IF($A91&gt;='DB_FG_243way_Regular Symbol'!H$16,"",IF(F91=0,"",IF(OR(F91=$AG$1,F91=$AH$1,F92=$AG$1,F92=$AH$1,F93=$AG$1,F93=$AH$1),0,1)))</f>
        <v/>
      </c>
      <c r="AM91" s="342" t="str">
        <f>IF($A91&gt;='DB_FG_243way_Regular Symbol'!D$16,"",IF(B91=0,"",IF(OR(B91=$AM$1,B91=$AN$1,B92=$AM$1,B92=$AN$1,B93=$AM$1,B93=$AN$1),0,1)))</f>
        <v/>
      </c>
      <c r="AN91" s="2" t="str">
        <f>IF($A91&gt;='DB_FG_243way_Regular Symbol'!E$16,"",IF(C91=0,"",IF(OR(C91=$AM$1,C91=$AN$1,C92=$AM$1,C92=$AN$1,C93=$AM$1,C93=$AN$1),0,1)))</f>
        <v/>
      </c>
      <c r="AO91" s="2" t="str">
        <f>IF($A91&gt;='DB_FG_243way_Regular Symbol'!F$16,"",IF(D91=0,"",IF(OR(D91=$AM$1,D91=$AN$1,D92=$AM$1,D92=$AN$1,D93=$AM$1,D93=$AN$1),0,1)))</f>
        <v/>
      </c>
      <c r="AP91" s="2" t="str">
        <f>IF($A91&gt;='DB_FG_243way_Regular Symbol'!G$16,"",IF(E91=0,"",IF(OR(E91=$AM$1,E91=$AN$1,E92=$AM$1,E92=$AN$1,E93=$AM$1,E93=$AN$1),0,1)))</f>
        <v/>
      </c>
      <c r="AQ91" s="128" t="str">
        <f>IF($A91&gt;='DB_FG_243way_Regular Symbol'!H$16,"",IF(F91=0,"",IF(OR(F91=$AM$1,F91=$AN$1,F92=$AM$1,F92=$AN$1,F93=$AM$1,F93=$AN$1),0,1)))</f>
        <v/>
      </c>
      <c r="AS91" s="342" t="str">
        <f>IF($A91&gt;='DB_FG_243way_Regular Symbol'!D$16,"",IF(B91=0,"",IF(OR(B91=$AM$1,B91=$AT$1,B92=$AM$1,B92=$AT$1,B93=$AM$1,B93=$AT$1),0,1)))</f>
        <v/>
      </c>
      <c r="AT91" s="2" t="str">
        <f>IF($A91&gt;='DB_FG_243way_Regular Symbol'!E$16,"",IF(C91=0,"",IF(OR(C91=$AM$1,C91=$AT$1,C92=$AM$1,C92=$AT$1,C93=$AM$1,C93=$AT$1),0,1)))</f>
        <v/>
      </c>
      <c r="AU91" s="2" t="str">
        <f>IF($A91&gt;='DB_FG_243way_Regular Symbol'!F$16,"",IF(D91=0,"",IF(OR(D91=$AM$1,D91=$AT$1,D92=$AM$1,D92=$AT$1,D93=$AM$1,D93=$AT$1),0,1)))</f>
        <v/>
      </c>
      <c r="AV91" s="2" t="str">
        <f>IF($A91&gt;='DB_FG_243way_Regular Symbol'!G$16,"",IF(E91=0,"",IF(OR(E91=$AM$1,E91=$AT$1,E92=$AM$1,E92=$AT$1,E93=$AM$1,E93=$AT$1),0,1)))</f>
        <v/>
      </c>
      <c r="AW91" s="128" t="str">
        <f>IF($A91&gt;='DB_FG_243way_Regular Symbol'!H$16,"",IF(F91=0,"",IF(OR(F91=$AM$1,F91=$AT$1,F92=$AM$1,F92=$AT$1,F93=$AM$1,F93=$AT$1),0,1)))</f>
        <v/>
      </c>
      <c r="AY91" s="342" t="str">
        <f>IF($A91&gt;='DB_FG_243way_Regular Symbol'!D$16,"",IF(B91=0,"",IF(OR(B91=$AM$1,B91=$AZ$1,B92=$AM$1,B92=$AZ$1,B93=$AM$1,B93=$AZ$1),0,1)))</f>
        <v/>
      </c>
      <c r="AZ91" s="2" t="str">
        <f>IF($A91&gt;='DB_FG_243way_Regular Symbol'!E$16,"",IF(C91=0,"",IF(OR(C91=$AM$1,C91=$AZ$1,C92=$AM$1,C92=$AZ$1,C93=$AM$1,C93=$AZ$1),0,1)))</f>
        <v/>
      </c>
      <c r="BA91" s="2" t="str">
        <f>IF($A91&gt;='DB_FG_243way_Regular Symbol'!F$16,"",IF(D91=0,"",IF(OR(D91=$AM$1,D91=$AZ$1,D92=$AM$1,D92=$AZ$1,D93=$AM$1,D93=$AZ$1),0,1)))</f>
        <v/>
      </c>
      <c r="BB91" s="2" t="str">
        <f>IF($A91&gt;='DB_FG_243way_Regular Symbol'!G$16,"",IF(E91=0,"",IF(OR(E91=$AM$1,E91=$AZ$1,E92=$AM$1,E92=$AZ$1,E93=$AM$1,E93=$AZ$1),0,1)))</f>
        <v/>
      </c>
      <c r="BC91" s="128" t="str">
        <f>IF($A91&gt;='DB_FG_243way_Regular Symbol'!H$16,"",IF(F91=0,"",IF(OR(F91=$AM$1,F91=$AZ$1,F92=$AM$1,F92=$AZ$1,F93=$AM$1,F93=$AZ$1),0,1)))</f>
        <v/>
      </c>
      <c r="BE91" s="342"/>
      <c r="BF91" s="2"/>
      <c r="BG91" s="2" t="str">
        <f>IF($A91&gt;='DB_FG_243way_Regular Symbol'!F$16,"",IF(D91=0,"",COUNTIF(D91:D93,$BF$1)))</f>
        <v/>
      </c>
      <c r="BH91" s="2" t="str">
        <f>IF($A91&gt;='DB_FG_243way_Regular Symbol'!G$16,"",IF(E91=0,"",COUNTIF(E91:E93,$BF$1)))</f>
        <v/>
      </c>
      <c r="BI91" s="2" t="str">
        <f>IF($A91&gt;='DB_FG_243way_Regular Symbol'!H$16,"",IF(F91=0,"",COUNTIF(F91:F93,$BF$1)))</f>
        <v/>
      </c>
      <c r="BK91" s="342"/>
      <c r="BL91" s="2"/>
      <c r="BM91" s="2" t="str">
        <f>IF($A91&gt;='DB_FG_243way_Regular Symbol'!F$16,"",IF(D91=0,"",IF(OR(D91=$AM$1,D91=$BL$1,D92=$AM$1,D92=$BL$1,D93=$AM$1,D93=$BL$1),0,1)))</f>
        <v/>
      </c>
      <c r="BN91" s="2" t="str">
        <f>IF($A91&gt;='DB_FG_243way_Regular Symbol'!G$16,"",IF(E91=0,"",IF(OR(E91=$AM$1,E91=$BL$1,E92=$AM$1,E92=$BL$1,E93=$AM$1,E93=$BL$1),0,1)))</f>
        <v/>
      </c>
      <c r="BO91" s="128" t="str">
        <f>IF($A91&gt;='DB_FG_243way_Regular Symbol'!H$16,"",IF(F91=0,"",IF(OR(F91=$AM$1,F91=$BL$1,F92=$AM$1,F92=$BL$1,F93=$AM$1,F93=$BL$1),0,1)))</f>
        <v/>
      </c>
      <c r="BQ91" s="2" t="str">
        <f>IF($A91&gt;='DB_FG_243way_Regular Symbol'!D$16,"",IF(B91=0,"",IF(OR(B91=$BQ$1,B91=$BR$1,B92=$BQ$1,B92=$BR$1,B93=$BQ$1,B93=$BR$1),0,1)))</f>
        <v/>
      </c>
      <c r="BR91" s="2" t="str">
        <f>IF($A91&gt;='DB_FG_243way_Regular Symbol'!E$16,"",IF(C91=0,"",IF(OR(C91=$BQ$1,C91=$BR$1,C92=$BQ$1,C92=$BR$1,C93=$BQ$1,C93=$BR$1),0,1)))</f>
        <v/>
      </c>
      <c r="BS91" s="2" t="str">
        <f>IF($A91&gt;='DB_FG_243way_Regular Symbol'!F$16,"",IF(D91=0,"",IF(OR(D91=$BQ$1,D91=$BR$1,D92=$BQ$1,D92=$BR$1,D93=$BQ$1,D93=$BR$1),0,1)))</f>
        <v/>
      </c>
      <c r="BT91" s="2" t="str">
        <f>IF($A91&gt;='DB_FG_243way_Regular Symbol'!G$16,"",IF(E91=0,"",IF(OR(E91=$BQ$1,E91=$BR$1,E92=$BQ$1,E92=$BR$1,E93=$BQ$1,E93=$BR$1),0,1)))</f>
        <v/>
      </c>
      <c r="BU91" s="2" t="str">
        <f>IF($A91&gt;='DB_FG_243way_Regular Symbol'!H$16,"",IF(F91=0,"",IF(OR(F91=$BQ$1,F91=$BR$1,F92=$BQ$1,F92=$BR$1,F93=$BQ$1,F93=$BR$1),0,1)))</f>
        <v/>
      </c>
      <c r="BW91" s="2" t="str">
        <f>IF($A91&gt;='DB_FG_243way_Regular Symbol'!D$16,"",IF(B91=0,"",IF(OR(B91=$BW$1,B92=$BW$1,B93=$BW$1,B91=$BX$1,B92=$BX$1,B93=$BX$1),0,1)))</f>
        <v/>
      </c>
      <c r="BX91" s="2" t="str">
        <f>IF($A91&gt;='DB_FG_243way_Regular Symbol'!E$16,"",IF(C91=0,"",IF(OR(C91=$BW$1,C92=$BW$1,C93=$BW$1,C91=$BX$1,C92=$BX$1,C93=$BX$1),0,1)))</f>
        <v/>
      </c>
      <c r="BY91" s="2" t="str">
        <f>IF($A91&gt;='DB_FG_243way_Regular Symbol'!F$16,"",IF(D91=0,"",IF(OR(D91=$BW$1,D92=$BW$1,D93=$BW$1,D91=$BX$1,D92=$BX$1,D93=$BX$1),0,1)))</f>
        <v/>
      </c>
      <c r="BZ91" s="2" t="str">
        <f>IF($A91&gt;='DB_FG_243way_Regular Symbol'!G$16,"",IF(E91=0,"",IF(OR(E91=$BW$1,E92=$BW$1,E93=$BW$1,E91=$BX$1,E92=$BX$1,E93=$BX$1),0,1)))</f>
        <v/>
      </c>
      <c r="CA91" s="2" t="str">
        <f>IF($A91&gt;='DB_FG_243way_Regular Symbol'!H$16,"",IF(F91=0,"",IF(OR(F91=$BW$1,F92=$BW$1,F93=$BW$1,F91=$BX$1,F92=$BX$1,F93=$BX$1),0,1)))</f>
        <v/>
      </c>
      <c r="CC91" s="2" t="str">
        <f>IF($A91&gt;='DB_FG_243way_Regular Symbol'!D$16,"",IF(B91=0,"",IF(OR(B91=$BW$1,B92=$BW$1,B93=$BW$1,B91=$CD$1,B92=$CD$1,B93=$CD$1),0,1)))</f>
        <v/>
      </c>
      <c r="CD91" s="2" t="str">
        <f>IF($A91&gt;='DB_FG_243way_Regular Symbol'!E$16,"",IF(C91=0,"",IF(OR(C91=$BW$1,C92=$BW$1,C93=$BW$1,C91=$CD$1,C92=$CD$1,C93=$CD$1),0,1)))</f>
        <v/>
      </c>
      <c r="CE91" s="2" t="str">
        <f>IF($A91&gt;='DB_FG_243way_Regular Symbol'!F$16,"",IF(D91=0,"",IF(OR(D91=$BW$1,D92=$BW$1,D93=$BW$1,D91=$CD$1,D92=$CD$1,D93=$CD$1),0,1)))</f>
        <v/>
      </c>
      <c r="CF91" s="2" t="str">
        <f>IF($A91&gt;='DB_FG_243way_Regular Symbol'!G$16,"",IF(E91=0,"",IF(OR(E91=$BW$1,E92=$BW$1,E93=$BW$1,E91=$CD$1,E92=$CD$1,E93=$CD$1),0,1)))</f>
        <v/>
      </c>
      <c r="CG91" s="2" t="str">
        <f>IF($A91&gt;='DB_FG_243way_Regular Symbol'!H$16,"",IF(F91=0,"",IF(OR(F91=$BW$1,F92=$BW$1,F93=$BW$1,F91=$CD$1,F92=$CD$1,F93=$CD$1),0,1)))</f>
        <v/>
      </c>
      <c r="CI91" s="2" t="str">
        <f>IF($A91&gt;='DB_FG_243way_Regular Symbol'!D$16,"",IF(B91=0,"",IF(OR(B91=$BW$1,B92=$BW$1,B93=$BW$1,B91=$CJ$1,B92=$CJ$1,B93=$CJ$1),0,1)))</f>
        <v/>
      </c>
      <c r="CJ91" s="2" t="str">
        <f>IF($A91&gt;='DB_FG_243way_Regular Symbol'!E$16,"",IF(C91=0,"",IF(OR(C91=$BW$1,C92=$BW$1,C93=$BW$1,C91=$CJ$1,C92=$CJ$1,C93=$CJ$1),0,1)))</f>
        <v/>
      </c>
      <c r="CK91" s="2" t="str">
        <f>IF($A91&gt;='DB_FG_243way_Regular Symbol'!F$16,"",IF(D91=0,"",IF(OR(D91=$BW$1,D92=$BW$1,D93=$BW$1,D91=$CJ$1,D92=$CJ$1,D93=$CJ$1),0,1)))</f>
        <v/>
      </c>
      <c r="CL91" s="2" t="str">
        <f>IF($A91&gt;='DB_FG_243way_Regular Symbol'!G$16,"",IF(E91=0,"",IF(OR(E91=$BW$1,E92=$BW$1,E93=$BW$1,E91=$CJ$1,E92=$CJ$1,E93=$CJ$1),0,1)))</f>
        <v/>
      </c>
      <c r="CM91" s="2" t="str">
        <f>IF($A91&gt;='DB_FG_243way_Regular Symbol'!H$16,"",IF(F91=0,"",IF(OR(F91=$BW$1,F92=$BW$1,F93=$BW$1,F91=$CJ$1,F92=$CJ$1,F93=$CJ$1),0,1)))</f>
        <v/>
      </c>
      <c r="CO91" s="2" t="str">
        <f>IF($A91&gt;='DB_FG_243way_Regular Symbol'!D$16,"",IF(B91=0,"",IF(OR(B91=$BW$1,B92=$BW$1,B93=$BW$1,B91=$CP$1,B92=$CP$1,B93=$CP$1),0,1)))</f>
        <v/>
      </c>
      <c r="CP91" s="2" t="str">
        <f>IF($A91&gt;='DB_FG_243way_Regular Symbol'!E$16,"",IF(C91=0,"",IF(OR(C91=$BW$1,C92=$BW$1,C93=$BW$1,C91=$CP$1,C92=$CP$1,C93=$CP$1),0,1)))</f>
        <v/>
      </c>
      <c r="CQ91" s="2" t="str">
        <f>IF($A91&gt;='DB_FG_243way_Regular Symbol'!F$16,"",IF(D91=0,"",IF(OR(D91=$BW$1,D92=$BW$1,D93=$BW$1,D91=$CP$1,D92=$CP$1,D93=$CP$1),0,1)))</f>
        <v/>
      </c>
      <c r="CR91" s="2" t="str">
        <f>IF($A91&gt;='DB_FG_243way_Regular Symbol'!G$16,"",IF(E91=0,"",IF(OR(E91=$BW$1,E92=$BW$1,E93=$BW$1,E91=$CP$1,E92=$CP$1,E93=$CP$1),0,1)))</f>
        <v/>
      </c>
      <c r="CS91" s="2" t="str">
        <f>IF($A91&gt;='DB_FG_243way_Regular Symbol'!H$16,"",IF(F91=0,"",IF(OR(F91=$BW$1,F92=$BW$1,F93=$BW$1,F91=$CP$1,F92=$CP$1,F93=$CP$1),0,1)))</f>
        <v/>
      </c>
      <c r="CU91" s="2" t="str">
        <f>IF($A91&gt;='DB_FG_243way_Regular Symbol'!D$16,"",IF(B91=0,"",IF(OR(B91=$BW$1,B92=$BW$1,B93=$BW$1,B91=$CV$1,B92=$CV$1,B93=$CV$1),0,1)))</f>
        <v/>
      </c>
      <c r="CV91" s="2" t="str">
        <f>IF($A91&gt;='DB_FG_243way_Regular Symbol'!E$16,"",IF(C91=0,"",IF(OR(C91=$BW$1,C92=$BW$1,C93=$BW$1,C91=$CV$1,C92=$CV$1,C93=$CV$1),0,1)))</f>
        <v/>
      </c>
      <c r="CW91" s="2" t="str">
        <f>IF($A91&gt;='DB_FG_243way_Regular Symbol'!F$16,"",IF(D91=0,"",IF(OR(D91=$BW$1,D92=$BW$1,D93=$BW$1,D91=$CV$1,D92=$CV$1,D93=$CV$1),0,1)))</f>
        <v/>
      </c>
      <c r="CX91" s="2" t="str">
        <f>IF($A91&gt;='DB_FG_243way_Regular Symbol'!G$16,"",IF(E91=0,"",IF(OR(E91=$BW$1,E92=$BW$1,E93=$BW$1,E91=$CV$1,E92=$CV$1,E93=$CV$1),0,1)))</f>
        <v/>
      </c>
      <c r="CY91" s="2" t="str">
        <f>IF($A91&gt;='DB_FG_243way_Regular Symbol'!H$16,"",IF(F91=0,"",IF(OR(F91=$BW$1,F92=$BW$1,F93=$BW$1,F91=$CV$1,F92=$CV$1,F93=$CV$1),0,1)))</f>
        <v/>
      </c>
    </row>
    <row r="92" spans="1:103">
      <c r="A92" s="341">
        <f>IF('DB_FG_243way_Regular Symbol'!L91="","",'DB_FG_243way_Regular Symbol'!L91)</f>
        <v>88</v>
      </c>
      <c r="B92" s="184" t="str">
        <f>IF('DB_FG_243way_Regular Symbol'!M91="",
IF($A92-'DB_FG_243way_Regular Symbol'!D$16&gt;='DB_FG_243way_RegularＸ_W()'!B$2-1,"",VLOOKUP($A92-'DB_FG_243way_Regular Symbol'!D$16,'DB_FG_243way_Regular Symbol'!$L$3:$Q$99,'DB_FG_243way_RegularＸ_W()'!B$3+1,FALSE)),
'DB_FG_243way_Regular Symbol'!M91)</f>
        <v/>
      </c>
      <c r="C92" s="184" t="str">
        <f>IF('DB_FG_243way_Regular Symbol'!N91="",
IF($A92-'DB_FG_243way_Regular Symbol'!E$16&gt;='DB_FG_243way_RegularＸ_W()'!C$2-1,"",VLOOKUP($A92-'DB_FG_243way_Regular Symbol'!E$16,'DB_FG_243way_Regular Symbol'!$L$3:$Q$99,'DB_FG_243way_RegularＸ_W()'!C$3+1,FALSE)),
'DB_FG_243way_Regular Symbol'!N91)</f>
        <v/>
      </c>
      <c r="D92" s="184" t="str">
        <f>IF('DB_FG_243way_Regular Symbol'!O91="",
IF($A92-'DB_FG_243way_Regular Symbol'!F$16&gt;='DB_FG_243way_RegularＸ_W()'!D$2-1,"",VLOOKUP($A92-'DB_FG_243way_Regular Symbol'!F$16,'DB_FG_243way_Regular Symbol'!$L$3:$Q$99,'DB_FG_243way_RegularＸ_W()'!D$3+1,FALSE)),
'DB_FG_243way_Regular Symbol'!O91)</f>
        <v/>
      </c>
      <c r="E92" s="184" t="str">
        <f>IF('DB_FG_243way_Regular Symbol'!P91="",
IF($A92-'DB_FG_243way_Regular Symbol'!G$16&gt;='DB_FG_243way_RegularＸ_W()'!E$2-1,"",VLOOKUP($A92-'DB_FG_243way_Regular Symbol'!G$16,'DB_FG_243way_Regular Symbol'!$L$3:$Q$99,'DB_FG_243way_RegularＸ_W()'!E$3+1,FALSE)),
'DB_FG_243way_Regular Symbol'!P91)</f>
        <v/>
      </c>
      <c r="F92" s="358" t="str">
        <f>IF('DB_FG_243way_Regular Symbol'!Q91="",
IF($A92-'DB_FG_243way_Regular Symbol'!H$16&gt;='DB_FG_243way_RegularＸ_W()'!F$2-1,"",VLOOKUP($A92-'DB_FG_243way_Regular Symbol'!H$16,'DB_FG_243way_Regular Symbol'!$L$3:$Q$99,'DB_FG_243way_RegularＸ_W()'!F$3+1,FALSE)),
'DB_FG_243way_Regular Symbol'!Q91)</f>
        <v/>
      </c>
      <c r="O92" s="342" t="str">
        <f>IF($A92&gt;='DB_FG_243way_Regular Symbol'!D$16,"",IF(B92=0,"",IF(OR(B92=$O$1,B92=$P$1,B93=$O$1,B93=$P$1,B94=$O$1,B94=$P$1),0,1)))</f>
        <v/>
      </c>
      <c r="P92" s="2" t="str">
        <f>IF($A92&gt;='DB_FG_243way_Regular Symbol'!E$16,"",IF(C92=0,"",IF(OR(C92=$O$1,C92=$P$1,C93=$O$1,C93=$P$1,C94=$O$1,C94=$P$1),0,1)))</f>
        <v/>
      </c>
      <c r="Q92" s="2" t="str">
        <f>IF($A92&gt;='DB_FG_243way_Regular Symbol'!F$16,"",IF(D92=0,"",IF(OR(D92=$O$1,D92=$P$1,D93=$O$1,D93=$P$1,D94=$O$1,D94=$P$1),0,1)))</f>
        <v/>
      </c>
      <c r="R92" s="2" t="str">
        <f>IF($A92&gt;='DB_FG_243way_Regular Symbol'!G$16,"",IF(E92=0,"",IF(OR(E92=$O$1,E92=$P$1,E93=$O$1,E93=$P$1,E94=$O$1,E94=$P$1),0,1)))</f>
        <v/>
      </c>
      <c r="S92" s="128" t="str">
        <f>IF($A92&gt;='DB_FG_243way_Regular Symbol'!H$16,"",IF(F92=0,"",IF(OR(F92=$O$1,F92=$P$1,F93=$O$1,F93=$P$1,F94=$O$1,F94=$P$1),0,1)))</f>
        <v/>
      </c>
      <c r="U92" s="342" t="str">
        <f>IF($A92&gt;='DB_FG_243way_Regular Symbol'!D$16,"",IF(B92=0,"",IF(OR(B92=$U$1,B92=$V$1,B93=$U$1,B93=$V$1,B94=$U$1,B94=$V$1),0,1)))</f>
        <v/>
      </c>
      <c r="V92" s="2" t="str">
        <f>IF($A92&gt;='DB_FG_243way_Regular Symbol'!E$16,"",IF(C92=0,"",IF(OR(C92=$U$1,C92=$V$1,C93=$U$1,C93=$V$1,C94=$U$1,C94=$V$1),0,1)))</f>
        <v/>
      </c>
      <c r="W92" s="2" t="str">
        <f>IF($A92&gt;='DB_FG_243way_Regular Symbol'!F$16,"",IF(D92=0,"",IF(OR(D92=$U$1,D92=$V$1,D93=$U$1,D93=$V$1,D94=$U$1,D94=$V$1),0,1)))</f>
        <v/>
      </c>
      <c r="X92" s="2" t="str">
        <f>IF($A92&gt;='DB_FG_243way_Regular Symbol'!G$16,"",IF(E92=0,"",IF(OR(E92=$U$1,E92=$V$1,E93=$U$1,E93=$V$1,E94=$U$1,E94=$V$1),0,1)))</f>
        <v/>
      </c>
      <c r="Y92" s="128" t="str">
        <f>IF($A92&gt;='DB_FG_243way_Regular Symbol'!H$16,"",IF(F92=0,"",IF(OR(F92=$U$1,F92=$V$1,F93=$U$1,F93=$V$1,F94=$U$1,F94=$V$1),0,1)))</f>
        <v/>
      </c>
      <c r="AA92" s="342" t="str">
        <f>IF($A92&gt;='DB_FG_243way_Regular Symbol'!D$16,"",IF(B92=0,"",IF(OR(B92=$AA$1,B92=$AB$1,B93=$AA$1,B93=$AB$1,B94=$AA$1,,B94=$AB$1),0,1)))</f>
        <v/>
      </c>
      <c r="AB92" s="2" t="str">
        <f>IF($A92&gt;='DB_FG_243way_Regular Symbol'!E$16,"",IF(C92=0,"",IF(OR(C92=$AA$1,C92=$AB$1,C93=$AA$1,C93=$AB$1,C94=$AA$1,,C94=$AB$1),0,1)))</f>
        <v/>
      </c>
      <c r="AC92" s="2" t="str">
        <f>IF($A92&gt;='DB_FG_243way_Regular Symbol'!F$16,"",IF(D92=0,"",IF(OR(D92=$AA$1,D92=$AB$1,D93=$AA$1,D93=$AB$1,D94=$AA$1,,D94=$AB$1),0,1)))</f>
        <v/>
      </c>
      <c r="AD92" s="2" t="str">
        <f>IF($A92&gt;='DB_FG_243way_Regular Symbol'!G$16,"",IF(E92=0,"",IF(OR(E92=$AA$1,E92=$AB$1,E93=$AA$1,E93=$AB$1,E94=$AA$1,,E94=$AB$1),0,1)))</f>
        <v/>
      </c>
      <c r="AE92" s="128" t="str">
        <f>IF($A92&gt;='DB_FG_243way_Regular Symbol'!H$16,"",IF(F92=0,"",IF(OR(F92=$AA$1,F92=$AB$1,F93=$AA$1,F93=$AB$1,F94=$AA$1,,F94=$AB$1),0,1)))</f>
        <v/>
      </c>
      <c r="AG92" s="342" t="str">
        <f>IF($A92&gt;='DB_FG_243way_Regular Symbol'!D$16,"",IF(B92=0,"",IF(OR(B92=$AG$1,B92=$AH$1,B93=$AG$1,B93=$AH$1,B94=$AG$1,B94=$AH$1),0,1)))</f>
        <v/>
      </c>
      <c r="AH92" s="2" t="str">
        <f>IF($A92&gt;='DB_FG_243way_Regular Symbol'!E$16,"",IF(C92=0,"",IF(OR(C92=$AG$1,C92=$AH$1,C93=$AG$1,C93=$AH$1,C94=$AG$1,C94=$AH$1),0,1)))</f>
        <v/>
      </c>
      <c r="AI92" s="2" t="str">
        <f>IF($A92&gt;='DB_FG_243way_Regular Symbol'!F$16,"",IF(D92=0,"",IF(OR(D92=$AG$1,D92=$AH$1,D93=$AG$1,D93=$AH$1,D94=$AG$1,D94=$AH$1),0,1)))</f>
        <v/>
      </c>
      <c r="AJ92" s="2" t="str">
        <f>IF($A92&gt;='DB_FG_243way_Regular Symbol'!G$16,"",IF(E92=0,"",IF(OR(E92=$AG$1,E92=$AH$1,E93=$AG$1,E93=$AH$1,E94=$AG$1,E94=$AH$1),0,1)))</f>
        <v/>
      </c>
      <c r="AK92" s="128" t="str">
        <f>IF($A92&gt;='DB_FG_243way_Regular Symbol'!H$16,"",IF(F92=0,"",IF(OR(F92=$AG$1,F92=$AH$1,F93=$AG$1,F93=$AH$1,F94=$AG$1,F94=$AH$1),0,1)))</f>
        <v/>
      </c>
      <c r="AM92" s="342" t="str">
        <f>IF($A92&gt;='DB_FG_243way_Regular Symbol'!D$16,"",IF(B92=0,"",IF(OR(B92=$AM$1,B92=$AN$1,B93=$AM$1,B93=$AN$1,B94=$AM$1,B94=$AN$1),0,1)))</f>
        <v/>
      </c>
      <c r="AN92" s="2" t="str">
        <f>IF($A92&gt;='DB_FG_243way_Regular Symbol'!E$16,"",IF(C92=0,"",IF(OR(C92=$AM$1,C92=$AN$1,C93=$AM$1,C93=$AN$1,C94=$AM$1,C94=$AN$1),0,1)))</f>
        <v/>
      </c>
      <c r="AO92" s="2" t="str">
        <f>IF($A92&gt;='DB_FG_243way_Regular Symbol'!F$16,"",IF(D92=0,"",IF(OR(D92=$AM$1,D92=$AN$1,D93=$AM$1,D93=$AN$1,D94=$AM$1,D94=$AN$1),0,1)))</f>
        <v/>
      </c>
      <c r="AP92" s="2" t="str">
        <f>IF($A92&gt;='DB_FG_243way_Regular Symbol'!G$16,"",IF(E92=0,"",IF(OR(E92=$AM$1,E92=$AN$1,E93=$AM$1,E93=$AN$1,E94=$AM$1,E94=$AN$1),0,1)))</f>
        <v/>
      </c>
      <c r="AQ92" s="128" t="str">
        <f>IF($A92&gt;='DB_FG_243way_Regular Symbol'!H$16,"",IF(F92=0,"",IF(OR(F92=$AM$1,F92=$AN$1,F93=$AM$1,F93=$AN$1,F94=$AM$1,F94=$AN$1),0,1)))</f>
        <v/>
      </c>
      <c r="AS92" s="342" t="str">
        <f>IF($A92&gt;='DB_FG_243way_Regular Symbol'!D$16,"",IF(B92=0,"",IF(OR(B92=$AM$1,B92=$AT$1,B93=$AM$1,B93=$AT$1,B94=$AM$1,B94=$AT$1),0,1)))</f>
        <v/>
      </c>
      <c r="AT92" s="2" t="str">
        <f>IF($A92&gt;='DB_FG_243way_Regular Symbol'!E$16,"",IF(C92=0,"",IF(OR(C92=$AM$1,C92=$AT$1,C93=$AM$1,C93=$AT$1,C94=$AM$1,C94=$AT$1),0,1)))</f>
        <v/>
      </c>
      <c r="AU92" s="2" t="str">
        <f>IF($A92&gt;='DB_FG_243way_Regular Symbol'!F$16,"",IF(D92=0,"",IF(OR(D92=$AM$1,D92=$AT$1,D93=$AM$1,D93=$AT$1,D94=$AM$1,D94=$AT$1),0,1)))</f>
        <v/>
      </c>
      <c r="AV92" s="2" t="str">
        <f>IF($A92&gt;='DB_FG_243way_Regular Symbol'!G$16,"",IF(E92=0,"",IF(OR(E92=$AM$1,E92=$AT$1,E93=$AM$1,E93=$AT$1,E94=$AM$1,E94=$AT$1),0,1)))</f>
        <v/>
      </c>
      <c r="AW92" s="128" t="str">
        <f>IF($A92&gt;='DB_FG_243way_Regular Symbol'!H$16,"",IF(F92=0,"",IF(OR(F92=$AM$1,F92=$AT$1,F93=$AM$1,F93=$AT$1,F94=$AM$1,F94=$AT$1),0,1)))</f>
        <v/>
      </c>
      <c r="AY92" s="342" t="str">
        <f>IF($A92&gt;='DB_FG_243way_Regular Symbol'!D$16,"",IF(B92=0,"",IF(OR(B92=$AM$1,B92=$AZ$1,B93=$AM$1,B93=$AZ$1,B94=$AM$1,B94=$AZ$1),0,1)))</f>
        <v/>
      </c>
      <c r="AZ92" s="2" t="str">
        <f>IF($A92&gt;='DB_FG_243way_Regular Symbol'!E$16,"",IF(C92=0,"",IF(OR(C92=$AM$1,C92=$AZ$1,C93=$AM$1,C93=$AZ$1,C94=$AM$1,C94=$AZ$1),0,1)))</f>
        <v/>
      </c>
      <c r="BA92" s="2" t="str">
        <f>IF($A92&gt;='DB_FG_243way_Regular Symbol'!F$16,"",IF(D92=0,"",IF(OR(D92=$AM$1,D92=$AZ$1,D93=$AM$1,D93=$AZ$1,D94=$AM$1,D94=$AZ$1),0,1)))</f>
        <v/>
      </c>
      <c r="BB92" s="2" t="str">
        <f>IF($A92&gt;='DB_FG_243way_Regular Symbol'!G$16,"",IF(E92=0,"",IF(OR(E92=$AM$1,E92=$AZ$1,E93=$AM$1,E93=$AZ$1,E94=$AM$1,E94=$AZ$1),0,1)))</f>
        <v/>
      </c>
      <c r="BC92" s="128" t="str">
        <f>IF($A92&gt;='DB_FG_243way_Regular Symbol'!H$16,"",IF(F92=0,"",IF(OR(F92=$AM$1,F92=$AZ$1,F93=$AM$1,F93=$AZ$1,F94=$AM$1,F94=$AZ$1),0,1)))</f>
        <v/>
      </c>
      <c r="BE92" s="342"/>
      <c r="BF92" s="2"/>
      <c r="BG92" s="2" t="str">
        <f>IF($A92&gt;='DB_FG_243way_Regular Symbol'!F$16,"",IF(D92=0,"",COUNTIF(D92:D94,$BF$1)))</f>
        <v/>
      </c>
      <c r="BH92" s="2" t="str">
        <f>IF($A92&gt;='DB_FG_243way_Regular Symbol'!G$16,"",IF(E92=0,"",COUNTIF(E92:E94,$BF$1)))</f>
        <v/>
      </c>
      <c r="BI92" s="2" t="str">
        <f>IF($A92&gt;='DB_FG_243way_Regular Symbol'!H$16,"",IF(F92=0,"",COUNTIF(F92:F94,$BF$1)))</f>
        <v/>
      </c>
      <c r="BK92" s="342"/>
      <c r="BL92" s="2"/>
      <c r="BM92" s="2" t="str">
        <f>IF($A92&gt;='DB_FG_243way_Regular Symbol'!F$16,"",IF(D92=0,"",IF(OR(D92=$AM$1,D92=$BL$1,D93=$AM$1,D93=$BL$1,D94=$AM$1,D94=$BL$1),0,1)))</f>
        <v/>
      </c>
      <c r="BN92" s="2" t="str">
        <f>IF($A92&gt;='DB_FG_243way_Regular Symbol'!G$16,"",IF(E92=0,"",IF(OR(E92=$AM$1,E92=$BL$1,E93=$AM$1,E93=$BL$1,E94=$AM$1,E94=$BL$1),0,1)))</f>
        <v/>
      </c>
      <c r="BO92" s="128" t="str">
        <f>IF($A92&gt;='DB_FG_243way_Regular Symbol'!H$16,"",IF(F92=0,"",IF(OR(F92=$AM$1,F92=$BL$1,F93=$AM$1,F93=$BL$1,F94=$AM$1,F94=$BL$1),0,1)))</f>
        <v/>
      </c>
      <c r="BQ92" s="2" t="str">
        <f>IF($A92&gt;='DB_FG_243way_Regular Symbol'!D$16,"",IF(B92=0,"",IF(OR(B92=$BQ$1,B92=$BR$1,B93=$BQ$1,B93=$BR$1,B94=$BQ$1,B94=$BR$1),0,1)))</f>
        <v/>
      </c>
      <c r="BR92" s="2" t="str">
        <f>IF($A92&gt;='DB_FG_243way_Regular Symbol'!E$16,"",IF(C92=0,"",IF(OR(C92=$BQ$1,C92=$BR$1,C93=$BQ$1,C93=$BR$1,C94=$BQ$1,C94=$BR$1),0,1)))</f>
        <v/>
      </c>
      <c r="BS92" s="2" t="str">
        <f>IF($A92&gt;='DB_FG_243way_Regular Symbol'!F$16,"",IF(D92=0,"",IF(OR(D92=$BQ$1,D92=$BR$1,D93=$BQ$1,D93=$BR$1,D94=$BQ$1,D94=$BR$1),0,1)))</f>
        <v/>
      </c>
      <c r="BT92" s="2" t="str">
        <f>IF($A92&gt;='DB_FG_243way_Regular Symbol'!G$16,"",IF(E92=0,"",IF(OR(E92=$BQ$1,E92=$BR$1,E93=$BQ$1,E93=$BR$1,E94=$BQ$1,E94=$BR$1),0,1)))</f>
        <v/>
      </c>
      <c r="BU92" s="2" t="str">
        <f>IF($A92&gt;='DB_FG_243way_Regular Symbol'!H$16,"",IF(F92=0,"",IF(OR(F92=$BQ$1,F92=$BR$1,F93=$BQ$1,F93=$BR$1,F94=$BQ$1,F94=$BR$1),0,1)))</f>
        <v/>
      </c>
      <c r="BW92" s="2" t="str">
        <f>IF($A92&gt;='DB_FG_243way_Regular Symbol'!D$16,"",IF(B92=0,"",IF(OR(B92=$BW$1,B93=$BW$1,B94=$BW$1,B92=$BX$1,B93=$BX$1,B94=$BX$1),0,1)))</f>
        <v/>
      </c>
      <c r="BX92" s="2" t="str">
        <f>IF($A92&gt;='DB_FG_243way_Regular Symbol'!E$16,"",IF(C92=0,"",IF(OR(C92=$BW$1,C93=$BW$1,C94=$BW$1,C92=$BX$1,C93=$BX$1,C94=$BX$1),0,1)))</f>
        <v/>
      </c>
      <c r="BY92" s="2" t="str">
        <f>IF($A92&gt;='DB_FG_243way_Regular Symbol'!F$16,"",IF(D92=0,"",IF(OR(D92=$BW$1,D93=$BW$1,D94=$BW$1,D92=$BX$1,D93=$BX$1,D94=$BX$1),0,1)))</f>
        <v/>
      </c>
      <c r="BZ92" s="2" t="str">
        <f>IF($A92&gt;='DB_FG_243way_Regular Symbol'!G$16,"",IF(E92=0,"",IF(OR(E92=$BW$1,E93=$BW$1,E94=$BW$1,E92=$BX$1,E93=$BX$1,E94=$BX$1),0,1)))</f>
        <v/>
      </c>
      <c r="CA92" s="2" t="str">
        <f>IF($A92&gt;='DB_FG_243way_Regular Symbol'!H$16,"",IF(F92=0,"",IF(OR(F92=$BW$1,F93=$BW$1,F94=$BW$1,F92=$BX$1,F93=$BX$1,F94=$BX$1),0,1)))</f>
        <v/>
      </c>
      <c r="CC92" s="2" t="str">
        <f>IF($A92&gt;='DB_FG_243way_Regular Symbol'!D$16,"",IF(B92=0,"",IF(OR(B92=$BW$1,B93=$BW$1,B94=$BW$1,B92=$CD$1,B93=$CD$1,B94=$CD$1),0,1)))</f>
        <v/>
      </c>
      <c r="CD92" s="2" t="str">
        <f>IF($A92&gt;='DB_FG_243way_Regular Symbol'!E$16,"",IF(C92=0,"",IF(OR(C92=$BW$1,C93=$BW$1,C94=$BW$1,C92=$CD$1,C93=$CD$1,C94=$CD$1),0,1)))</f>
        <v/>
      </c>
      <c r="CE92" s="2" t="str">
        <f>IF($A92&gt;='DB_FG_243way_Regular Symbol'!F$16,"",IF(D92=0,"",IF(OR(D92=$BW$1,D93=$BW$1,D94=$BW$1,D92=$CD$1,D93=$CD$1,D94=$CD$1),0,1)))</f>
        <v/>
      </c>
      <c r="CF92" s="2" t="str">
        <f>IF($A92&gt;='DB_FG_243way_Regular Symbol'!G$16,"",IF(E92=0,"",IF(OR(E92=$BW$1,E93=$BW$1,E94=$BW$1,E92=$CD$1,E93=$CD$1,E94=$CD$1),0,1)))</f>
        <v/>
      </c>
      <c r="CG92" s="2" t="str">
        <f>IF($A92&gt;='DB_FG_243way_Regular Symbol'!H$16,"",IF(F92=0,"",IF(OR(F92=$BW$1,F93=$BW$1,F94=$BW$1,F92=$CD$1,F93=$CD$1,F94=$CD$1),0,1)))</f>
        <v/>
      </c>
      <c r="CI92" s="2" t="str">
        <f>IF($A92&gt;='DB_FG_243way_Regular Symbol'!D$16,"",IF(B92=0,"",IF(OR(B92=$BW$1,B93=$BW$1,B94=$BW$1,B92=$CJ$1,B93=$CJ$1,B94=$CJ$1),0,1)))</f>
        <v/>
      </c>
      <c r="CJ92" s="2" t="str">
        <f>IF($A92&gt;='DB_FG_243way_Regular Symbol'!E$16,"",IF(C92=0,"",IF(OR(C92=$BW$1,C93=$BW$1,C94=$BW$1,C92=$CJ$1,C93=$CJ$1,C94=$CJ$1),0,1)))</f>
        <v/>
      </c>
      <c r="CK92" s="2" t="str">
        <f>IF($A92&gt;='DB_FG_243way_Regular Symbol'!F$16,"",IF(D92=0,"",IF(OR(D92=$BW$1,D93=$BW$1,D94=$BW$1,D92=$CJ$1,D93=$CJ$1,D94=$CJ$1),0,1)))</f>
        <v/>
      </c>
      <c r="CL92" s="2" t="str">
        <f>IF($A92&gt;='DB_FG_243way_Regular Symbol'!G$16,"",IF(E92=0,"",IF(OR(E92=$BW$1,E93=$BW$1,E94=$BW$1,E92=$CJ$1,E93=$CJ$1,E94=$CJ$1),0,1)))</f>
        <v/>
      </c>
      <c r="CM92" s="2" t="str">
        <f>IF($A92&gt;='DB_FG_243way_Regular Symbol'!H$16,"",IF(F92=0,"",IF(OR(F92=$BW$1,F93=$BW$1,F94=$BW$1,F92=$CJ$1,F93=$CJ$1,F94=$CJ$1),0,1)))</f>
        <v/>
      </c>
      <c r="CO92" s="2" t="str">
        <f>IF($A92&gt;='DB_FG_243way_Regular Symbol'!D$16,"",IF(B92=0,"",IF(OR(B92=$BW$1,B93=$BW$1,B94=$BW$1,B92=$CP$1,B93=$CP$1,B94=$CP$1),0,1)))</f>
        <v/>
      </c>
      <c r="CP92" s="2" t="str">
        <f>IF($A92&gt;='DB_FG_243way_Regular Symbol'!E$16,"",IF(C92=0,"",IF(OR(C92=$BW$1,C93=$BW$1,C94=$BW$1,C92=$CP$1,C93=$CP$1,C94=$CP$1),0,1)))</f>
        <v/>
      </c>
      <c r="CQ92" s="2" t="str">
        <f>IF($A92&gt;='DB_FG_243way_Regular Symbol'!F$16,"",IF(D92=0,"",IF(OR(D92=$BW$1,D93=$BW$1,D94=$BW$1,D92=$CP$1,D93=$CP$1,D94=$CP$1),0,1)))</f>
        <v/>
      </c>
      <c r="CR92" s="2" t="str">
        <f>IF($A92&gt;='DB_FG_243way_Regular Symbol'!G$16,"",IF(E92=0,"",IF(OR(E92=$BW$1,E93=$BW$1,E94=$BW$1,E92=$CP$1,E93=$CP$1,E94=$CP$1),0,1)))</f>
        <v/>
      </c>
      <c r="CS92" s="2" t="str">
        <f>IF($A92&gt;='DB_FG_243way_Regular Symbol'!H$16,"",IF(F92=0,"",IF(OR(F92=$BW$1,F93=$BW$1,F94=$BW$1,F92=$CP$1,F93=$CP$1,F94=$CP$1),0,1)))</f>
        <v/>
      </c>
      <c r="CU92" s="2" t="str">
        <f>IF($A92&gt;='DB_FG_243way_Regular Symbol'!D$16,"",IF(B92=0,"",IF(OR(B92=$BW$1,B93=$BW$1,B94=$BW$1,B92=$CV$1,B93=$CV$1,B94=$CV$1),0,1)))</f>
        <v/>
      </c>
      <c r="CV92" s="2" t="str">
        <f>IF($A92&gt;='DB_FG_243way_Regular Symbol'!E$16,"",IF(C92=0,"",IF(OR(C92=$BW$1,C93=$BW$1,C94=$BW$1,C92=$CV$1,C93=$CV$1,C94=$CV$1),0,1)))</f>
        <v/>
      </c>
      <c r="CW92" s="2" t="str">
        <f>IF($A92&gt;='DB_FG_243way_Regular Symbol'!F$16,"",IF(D92=0,"",IF(OR(D92=$BW$1,D93=$BW$1,D94=$BW$1,D92=$CV$1,D93=$CV$1,D94=$CV$1),0,1)))</f>
        <v/>
      </c>
      <c r="CX92" s="2" t="str">
        <f>IF($A92&gt;='DB_FG_243way_Regular Symbol'!G$16,"",IF(E92=0,"",IF(OR(E92=$BW$1,E93=$BW$1,E94=$BW$1,E92=$CV$1,E93=$CV$1,E94=$CV$1),0,1)))</f>
        <v/>
      </c>
      <c r="CY92" s="2" t="str">
        <f>IF($A92&gt;='DB_FG_243way_Regular Symbol'!H$16,"",IF(F92=0,"",IF(OR(F92=$BW$1,F93=$BW$1,F94=$BW$1,F92=$CV$1,F93=$CV$1,F94=$CV$1),0,1)))</f>
        <v/>
      </c>
    </row>
    <row r="93" spans="1:103">
      <c r="A93" s="341">
        <f>IF('DB_FG_243way_Regular Symbol'!L92="","",'DB_FG_243way_Regular Symbol'!L92)</f>
        <v>89</v>
      </c>
      <c r="B93" s="184" t="str">
        <f>IF('DB_FG_243way_Regular Symbol'!M92="",
IF($A93-'DB_FG_243way_Regular Symbol'!D$16&gt;='DB_FG_243way_RegularＸ_W()'!B$2-1,"",VLOOKUP($A93-'DB_FG_243way_Regular Symbol'!D$16,'DB_FG_243way_Regular Symbol'!$L$3:$Q$99,'DB_FG_243way_RegularＸ_W()'!B$3+1,FALSE)),
'DB_FG_243way_Regular Symbol'!M92)</f>
        <v/>
      </c>
      <c r="C93" s="184" t="str">
        <f>IF('DB_FG_243way_Regular Symbol'!N92="",
IF($A93-'DB_FG_243way_Regular Symbol'!E$16&gt;='DB_FG_243way_RegularＸ_W()'!C$2-1,"",VLOOKUP($A93-'DB_FG_243way_Regular Symbol'!E$16,'DB_FG_243way_Regular Symbol'!$L$3:$Q$99,'DB_FG_243way_RegularＸ_W()'!C$3+1,FALSE)),
'DB_FG_243way_Regular Symbol'!N92)</f>
        <v/>
      </c>
      <c r="D93" s="184" t="str">
        <f>IF('DB_FG_243way_Regular Symbol'!O92="",
IF($A93-'DB_FG_243way_Regular Symbol'!F$16&gt;='DB_FG_243way_RegularＸ_W()'!D$2-1,"",VLOOKUP($A93-'DB_FG_243way_Regular Symbol'!F$16,'DB_FG_243way_Regular Symbol'!$L$3:$Q$99,'DB_FG_243way_RegularＸ_W()'!D$3+1,FALSE)),
'DB_FG_243way_Regular Symbol'!O92)</f>
        <v/>
      </c>
      <c r="E93" s="184" t="str">
        <f>IF('DB_FG_243way_Regular Symbol'!P92="",
IF($A93-'DB_FG_243way_Regular Symbol'!G$16&gt;='DB_FG_243way_RegularＸ_W()'!E$2-1,"",VLOOKUP($A93-'DB_FG_243way_Regular Symbol'!G$16,'DB_FG_243way_Regular Symbol'!$L$3:$Q$99,'DB_FG_243way_RegularＸ_W()'!E$3+1,FALSE)),
'DB_FG_243way_Regular Symbol'!P92)</f>
        <v/>
      </c>
      <c r="F93" s="358" t="str">
        <f>IF('DB_FG_243way_Regular Symbol'!Q92="",
IF($A93-'DB_FG_243way_Regular Symbol'!H$16&gt;='DB_FG_243way_RegularＸ_W()'!F$2-1,"",VLOOKUP($A93-'DB_FG_243way_Regular Symbol'!H$16,'DB_FG_243way_Regular Symbol'!$L$3:$Q$99,'DB_FG_243way_RegularＸ_W()'!F$3+1,FALSE)),
'DB_FG_243way_Regular Symbol'!Q92)</f>
        <v/>
      </c>
      <c r="O93" s="342" t="str">
        <f>IF($A93&gt;='DB_FG_243way_Regular Symbol'!D$16,"",IF(B93=0,"",IF(OR(B93=$O$1,B93=$P$1,B94=$O$1,B94=$P$1,B95=$O$1,B95=$P$1),0,1)))</f>
        <v/>
      </c>
      <c r="P93" s="2" t="str">
        <f>IF($A93&gt;='DB_FG_243way_Regular Symbol'!E$16,"",IF(C93=0,"",IF(OR(C93=$O$1,C93=$P$1,C94=$O$1,C94=$P$1,C95=$O$1,C95=$P$1),0,1)))</f>
        <v/>
      </c>
      <c r="Q93" s="2" t="str">
        <f>IF($A93&gt;='DB_FG_243way_Regular Symbol'!F$16,"",IF(D93=0,"",IF(OR(D93=$O$1,D93=$P$1,D94=$O$1,D94=$P$1,D95=$O$1,D95=$P$1),0,1)))</f>
        <v/>
      </c>
      <c r="R93" s="2" t="str">
        <f>IF($A93&gt;='DB_FG_243way_Regular Symbol'!G$16,"",IF(E93=0,"",IF(OR(E93=$O$1,E93=$P$1,E94=$O$1,E94=$P$1,E95=$O$1,E95=$P$1),0,1)))</f>
        <v/>
      </c>
      <c r="S93" s="128" t="str">
        <f>IF($A93&gt;='DB_FG_243way_Regular Symbol'!H$16,"",IF(F93=0,"",IF(OR(F93=$O$1,F93=$P$1,F94=$O$1,F94=$P$1,F95=$O$1,F95=$P$1),0,1)))</f>
        <v/>
      </c>
      <c r="U93" s="342" t="str">
        <f>IF($A93&gt;='DB_FG_243way_Regular Symbol'!D$16,"",IF(B93=0,"",IF(OR(B93=$U$1,B93=$V$1,B94=$U$1,B94=$V$1,B95=$U$1,B95=$V$1),0,1)))</f>
        <v/>
      </c>
      <c r="V93" s="2" t="str">
        <f>IF($A93&gt;='DB_FG_243way_Regular Symbol'!E$16,"",IF(C93=0,"",IF(OR(C93=$U$1,C93=$V$1,C94=$U$1,C94=$V$1,C95=$U$1,C95=$V$1),0,1)))</f>
        <v/>
      </c>
      <c r="W93" s="2" t="str">
        <f>IF($A93&gt;='DB_FG_243way_Regular Symbol'!F$16,"",IF(D93=0,"",IF(OR(D93=$U$1,D93=$V$1,D94=$U$1,D94=$V$1,D95=$U$1,D95=$V$1),0,1)))</f>
        <v/>
      </c>
      <c r="X93" s="2" t="str">
        <f>IF($A93&gt;='DB_FG_243way_Regular Symbol'!G$16,"",IF(E93=0,"",IF(OR(E93=$U$1,E93=$V$1,E94=$U$1,E94=$V$1,E95=$U$1,E95=$V$1),0,1)))</f>
        <v/>
      </c>
      <c r="Y93" s="128" t="str">
        <f>IF($A93&gt;='DB_FG_243way_Regular Symbol'!H$16,"",IF(F93=0,"",IF(OR(F93=$U$1,F93=$V$1,F94=$U$1,F94=$V$1,F95=$U$1,F95=$V$1),0,1)))</f>
        <v/>
      </c>
      <c r="AA93" s="342" t="str">
        <f>IF($A93&gt;='DB_FG_243way_Regular Symbol'!D$16,"",IF(B93=0,"",IF(OR(B93=$AA$1,B93=$AB$1,B94=$AA$1,B94=$AB$1,B95=$AA$1,,B95=$AB$1),0,1)))</f>
        <v/>
      </c>
      <c r="AB93" s="2" t="str">
        <f>IF($A93&gt;='DB_FG_243way_Regular Symbol'!E$16,"",IF(C93=0,"",IF(OR(C93=$AA$1,C93=$AB$1,C94=$AA$1,C94=$AB$1,C95=$AA$1,,C95=$AB$1),0,1)))</f>
        <v/>
      </c>
      <c r="AC93" s="2" t="str">
        <f>IF($A93&gt;='DB_FG_243way_Regular Symbol'!F$16,"",IF(D93=0,"",IF(OR(D93=$AA$1,D93=$AB$1,D94=$AA$1,D94=$AB$1,D95=$AA$1,,D95=$AB$1),0,1)))</f>
        <v/>
      </c>
      <c r="AD93" s="2" t="str">
        <f>IF($A93&gt;='DB_FG_243way_Regular Symbol'!G$16,"",IF(E93=0,"",IF(OR(E93=$AA$1,E93=$AB$1,E94=$AA$1,E94=$AB$1,E95=$AA$1,,E95=$AB$1),0,1)))</f>
        <v/>
      </c>
      <c r="AE93" s="128" t="str">
        <f>IF($A93&gt;='DB_FG_243way_Regular Symbol'!H$16,"",IF(F93=0,"",IF(OR(F93=$AA$1,F93=$AB$1,F94=$AA$1,F94=$AB$1,F95=$AA$1,,F95=$AB$1),0,1)))</f>
        <v/>
      </c>
      <c r="AG93" s="342" t="str">
        <f>IF($A93&gt;='DB_FG_243way_Regular Symbol'!D$16,"",IF(B93=0,"",IF(OR(B93=$AG$1,B93=$AH$1,B94=$AG$1,B94=$AH$1,B95=$AG$1,B95=$AH$1),0,1)))</f>
        <v/>
      </c>
      <c r="AH93" s="2" t="str">
        <f>IF($A93&gt;='DB_FG_243way_Regular Symbol'!E$16,"",IF(C93=0,"",IF(OR(C93=$AG$1,C93=$AH$1,C94=$AG$1,C94=$AH$1,C95=$AG$1,C95=$AH$1),0,1)))</f>
        <v/>
      </c>
      <c r="AI93" s="2" t="str">
        <f>IF($A93&gt;='DB_FG_243way_Regular Symbol'!F$16,"",IF(D93=0,"",IF(OR(D93=$AG$1,D93=$AH$1,D94=$AG$1,D94=$AH$1,D95=$AG$1,D95=$AH$1),0,1)))</f>
        <v/>
      </c>
      <c r="AJ93" s="2" t="str">
        <f>IF($A93&gt;='DB_FG_243way_Regular Symbol'!G$16,"",IF(E93=0,"",IF(OR(E93=$AG$1,E93=$AH$1,E94=$AG$1,E94=$AH$1,E95=$AG$1,E95=$AH$1),0,1)))</f>
        <v/>
      </c>
      <c r="AK93" s="128" t="str">
        <f>IF($A93&gt;='DB_FG_243way_Regular Symbol'!H$16,"",IF(F93=0,"",IF(OR(F93=$AG$1,F93=$AH$1,F94=$AG$1,F94=$AH$1,F95=$AG$1,F95=$AH$1),0,1)))</f>
        <v/>
      </c>
      <c r="AM93" s="342" t="str">
        <f>IF($A93&gt;='DB_FG_243way_Regular Symbol'!D$16,"",IF(B93=0,"",IF(OR(B93=$AM$1,B93=$AN$1,B94=$AM$1,B94=$AN$1,B95=$AM$1,B95=$AN$1),0,1)))</f>
        <v/>
      </c>
      <c r="AN93" s="2" t="str">
        <f>IF($A93&gt;='DB_FG_243way_Regular Symbol'!E$16,"",IF(C93=0,"",IF(OR(C93=$AM$1,C93=$AN$1,C94=$AM$1,C94=$AN$1,C95=$AM$1,C95=$AN$1),0,1)))</f>
        <v/>
      </c>
      <c r="AO93" s="2" t="str">
        <f>IF($A93&gt;='DB_FG_243way_Regular Symbol'!F$16,"",IF(D93=0,"",IF(OR(D93=$AM$1,D93=$AN$1,D94=$AM$1,D94=$AN$1,D95=$AM$1,D95=$AN$1),0,1)))</f>
        <v/>
      </c>
      <c r="AP93" s="2" t="str">
        <f>IF($A93&gt;='DB_FG_243way_Regular Symbol'!G$16,"",IF(E93=0,"",IF(OR(E93=$AM$1,E93=$AN$1,E94=$AM$1,E94=$AN$1,E95=$AM$1,E95=$AN$1),0,1)))</f>
        <v/>
      </c>
      <c r="AQ93" s="128" t="str">
        <f>IF($A93&gt;='DB_FG_243way_Regular Symbol'!H$16,"",IF(F93=0,"",IF(OR(F93=$AM$1,F93=$AN$1,F94=$AM$1,F94=$AN$1,F95=$AM$1,F95=$AN$1),0,1)))</f>
        <v/>
      </c>
      <c r="AS93" s="342" t="str">
        <f>IF($A93&gt;='DB_FG_243way_Regular Symbol'!D$16,"",IF(B93=0,"",IF(OR(B93=$AM$1,B93=$AT$1,B94=$AM$1,B94=$AT$1,B95=$AM$1,B95=$AT$1),0,1)))</f>
        <v/>
      </c>
      <c r="AT93" s="2" t="str">
        <f>IF($A93&gt;='DB_FG_243way_Regular Symbol'!E$16,"",IF(C93=0,"",IF(OR(C93=$AM$1,C93=$AT$1,C94=$AM$1,C94=$AT$1,C95=$AM$1,C95=$AT$1),0,1)))</f>
        <v/>
      </c>
      <c r="AU93" s="2" t="str">
        <f>IF($A93&gt;='DB_FG_243way_Regular Symbol'!F$16,"",IF(D93=0,"",IF(OR(D93=$AM$1,D93=$AT$1,D94=$AM$1,D94=$AT$1,D95=$AM$1,D95=$AT$1),0,1)))</f>
        <v/>
      </c>
      <c r="AV93" s="2" t="str">
        <f>IF($A93&gt;='DB_FG_243way_Regular Symbol'!G$16,"",IF(E93=0,"",IF(OR(E93=$AM$1,E93=$AT$1,E94=$AM$1,E94=$AT$1,E95=$AM$1,E95=$AT$1),0,1)))</f>
        <v/>
      </c>
      <c r="AW93" s="128" t="str">
        <f>IF($A93&gt;='DB_FG_243way_Regular Symbol'!H$16,"",IF(F93=0,"",IF(OR(F93=$AM$1,F93=$AT$1,F94=$AM$1,F94=$AT$1,F95=$AM$1,F95=$AT$1),0,1)))</f>
        <v/>
      </c>
      <c r="AY93" s="342" t="str">
        <f>IF($A93&gt;='DB_FG_243way_Regular Symbol'!D$16,"",IF(B93=0,"",IF(OR(B93=$AM$1,B93=$AZ$1,B94=$AM$1,B94=$AZ$1,B95=$AM$1,B95=$AZ$1),0,1)))</f>
        <v/>
      </c>
      <c r="AZ93" s="2" t="str">
        <f>IF($A93&gt;='DB_FG_243way_Regular Symbol'!E$16,"",IF(C93=0,"",IF(OR(C93=$AM$1,C93=$AZ$1,C94=$AM$1,C94=$AZ$1,C95=$AM$1,C95=$AZ$1),0,1)))</f>
        <v/>
      </c>
      <c r="BA93" s="2" t="str">
        <f>IF($A93&gt;='DB_FG_243way_Regular Symbol'!F$16,"",IF(D93=0,"",IF(OR(D93=$AM$1,D93=$AZ$1,D94=$AM$1,D94=$AZ$1,D95=$AM$1,D95=$AZ$1),0,1)))</f>
        <v/>
      </c>
      <c r="BB93" s="2" t="str">
        <f>IF($A93&gt;='DB_FG_243way_Regular Symbol'!G$16,"",IF(E93=0,"",IF(OR(E93=$AM$1,E93=$AZ$1,E94=$AM$1,E94=$AZ$1,E95=$AM$1,E95=$AZ$1),0,1)))</f>
        <v/>
      </c>
      <c r="BC93" s="128" t="str">
        <f>IF($A93&gt;='DB_FG_243way_Regular Symbol'!H$16,"",IF(F93=0,"",IF(OR(F93=$AM$1,F93=$AZ$1,F94=$AM$1,F94=$AZ$1,F95=$AM$1,F95=$AZ$1),0,1)))</f>
        <v/>
      </c>
      <c r="BE93" s="342"/>
      <c r="BF93" s="2"/>
      <c r="BG93" s="2" t="str">
        <f>IF($A93&gt;='DB_FG_243way_Regular Symbol'!F$16,"",IF(D93=0,"",COUNTIF(D93:D95,$BF$1)))</f>
        <v/>
      </c>
      <c r="BH93" s="2" t="str">
        <f>IF($A93&gt;='DB_FG_243way_Regular Symbol'!G$16,"",IF(E93=0,"",COUNTIF(E93:E95,$BF$1)))</f>
        <v/>
      </c>
      <c r="BI93" s="2" t="str">
        <f>IF($A93&gt;='DB_FG_243way_Regular Symbol'!H$16,"",IF(F93=0,"",COUNTIF(F93:F95,$BF$1)))</f>
        <v/>
      </c>
      <c r="BK93" s="342"/>
      <c r="BL93" s="2"/>
      <c r="BM93" s="2" t="str">
        <f>IF($A93&gt;='DB_FG_243way_Regular Symbol'!F$16,"",IF(D93=0,"",IF(OR(D93=$AM$1,D93=$BL$1,D94=$AM$1,D94=$BL$1,D95=$AM$1,D95=$BL$1),0,1)))</f>
        <v/>
      </c>
      <c r="BN93" s="2" t="str">
        <f>IF($A93&gt;='DB_FG_243way_Regular Symbol'!G$16,"",IF(E93=0,"",IF(OR(E93=$AM$1,E93=$BL$1,E94=$AM$1,E94=$BL$1,E95=$AM$1,E95=$BL$1),0,1)))</f>
        <v/>
      </c>
      <c r="BO93" s="128" t="str">
        <f>IF($A93&gt;='DB_FG_243way_Regular Symbol'!H$16,"",IF(F93=0,"",IF(OR(F93=$AM$1,F93=$BL$1,F94=$AM$1,F94=$BL$1,F95=$AM$1,F95=$BL$1),0,1)))</f>
        <v/>
      </c>
      <c r="BQ93" s="2" t="str">
        <f>IF($A93&gt;='DB_FG_243way_Regular Symbol'!D$16,"",IF(B93=0,"",IF(OR(B93=$BQ$1,B93=$BR$1,B94=$BQ$1,B94=$BR$1,B95=$BQ$1,B95=$BR$1),0,1)))</f>
        <v/>
      </c>
      <c r="BR93" s="2" t="str">
        <f>IF($A93&gt;='DB_FG_243way_Regular Symbol'!E$16,"",IF(C93=0,"",IF(OR(C93=$BQ$1,C93=$BR$1,C94=$BQ$1,C94=$BR$1,C95=$BQ$1,C95=$BR$1),0,1)))</f>
        <v/>
      </c>
      <c r="BS93" s="2" t="str">
        <f>IF($A93&gt;='DB_FG_243way_Regular Symbol'!F$16,"",IF(D93=0,"",IF(OR(D93=$BQ$1,D93=$BR$1,D94=$BQ$1,D94=$BR$1,D95=$BQ$1,D95=$BR$1),0,1)))</f>
        <v/>
      </c>
      <c r="BT93" s="2" t="str">
        <f>IF($A93&gt;='DB_FG_243way_Regular Symbol'!G$16,"",IF(E93=0,"",IF(OR(E93=$BQ$1,E93=$BR$1,E94=$BQ$1,E94=$BR$1,E95=$BQ$1,E95=$BR$1),0,1)))</f>
        <v/>
      </c>
      <c r="BU93" s="2" t="str">
        <f>IF($A93&gt;='DB_FG_243way_Regular Symbol'!H$16,"",IF(F93=0,"",IF(OR(F93=$BQ$1,F93=$BR$1,F94=$BQ$1,F94=$BR$1,F95=$BQ$1,F95=$BR$1),0,1)))</f>
        <v/>
      </c>
      <c r="BW93" s="2" t="str">
        <f>IF($A93&gt;='DB_FG_243way_Regular Symbol'!D$16,"",IF(B93=0,"",IF(OR(B93=$BW$1,B94=$BW$1,B95=$BW$1,B93=$BX$1,B94=$BX$1,B95=$BX$1),0,1)))</f>
        <v/>
      </c>
      <c r="BX93" s="2" t="str">
        <f>IF($A93&gt;='DB_FG_243way_Regular Symbol'!E$16,"",IF(C93=0,"",IF(OR(C93=$BW$1,C94=$BW$1,C95=$BW$1,C93=$BX$1,C94=$BX$1,C95=$BX$1),0,1)))</f>
        <v/>
      </c>
      <c r="BY93" s="2" t="str">
        <f>IF($A93&gt;='DB_FG_243way_Regular Symbol'!F$16,"",IF(D93=0,"",IF(OR(D93=$BW$1,D94=$BW$1,D95=$BW$1,D93=$BX$1,D94=$BX$1,D95=$BX$1),0,1)))</f>
        <v/>
      </c>
      <c r="BZ93" s="2" t="str">
        <f>IF($A93&gt;='DB_FG_243way_Regular Symbol'!G$16,"",IF(E93=0,"",IF(OR(E93=$BW$1,E94=$BW$1,E95=$BW$1,E93=$BX$1,E94=$BX$1,E95=$BX$1),0,1)))</f>
        <v/>
      </c>
      <c r="CA93" s="2" t="str">
        <f>IF($A93&gt;='DB_FG_243way_Regular Symbol'!H$16,"",IF(F93=0,"",IF(OR(F93=$BW$1,F94=$BW$1,F95=$BW$1,F93=$BX$1,F94=$BX$1,F95=$BX$1),0,1)))</f>
        <v/>
      </c>
      <c r="CC93" s="2" t="str">
        <f>IF($A93&gt;='DB_FG_243way_Regular Symbol'!D$16,"",IF(B93=0,"",IF(OR(B93=$BW$1,B94=$BW$1,B95=$BW$1,B93=$CD$1,B94=$CD$1,B95=$CD$1),0,1)))</f>
        <v/>
      </c>
      <c r="CD93" s="2" t="str">
        <f>IF($A93&gt;='DB_FG_243way_Regular Symbol'!E$16,"",IF(C93=0,"",IF(OR(C93=$BW$1,C94=$BW$1,C95=$BW$1,C93=$CD$1,C94=$CD$1,C95=$CD$1),0,1)))</f>
        <v/>
      </c>
      <c r="CE93" s="2" t="str">
        <f>IF($A93&gt;='DB_FG_243way_Regular Symbol'!F$16,"",IF(D93=0,"",IF(OR(D93=$BW$1,D94=$BW$1,D95=$BW$1,D93=$CD$1,D94=$CD$1,D95=$CD$1),0,1)))</f>
        <v/>
      </c>
      <c r="CF93" s="2" t="str">
        <f>IF($A93&gt;='DB_FG_243way_Regular Symbol'!G$16,"",IF(E93=0,"",IF(OR(E93=$BW$1,E94=$BW$1,E95=$BW$1,E93=$CD$1,E94=$CD$1,E95=$CD$1),0,1)))</f>
        <v/>
      </c>
      <c r="CG93" s="2" t="str">
        <f>IF($A93&gt;='DB_FG_243way_Regular Symbol'!H$16,"",IF(F93=0,"",IF(OR(F93=$BW$1,F94=$BW$1,F95=$BW$1,F93=$CD$1,F94=$CD$1,F95=$CD$1),0,1)))</f>
        <v/>
      </c>
      <c r="CI93" s="2" t="str">
        <f>IF($A93&gt;='DB_FG_243way_Regular Symbol'!D$16,"",IF(B93=0,"",IF(OR(B93=$BW$1,B94=$BW$1,B95=$BW$1,B93=$CJ$1,B94=$CJ$1,B95=$CJ$1),0,1)))</f>
        <v/>
      </c>
      <c r="CJ93" s="2" t="str">
        <f>IF($A93&gt;='DB_FG_243way_Regular Symbol'!E$16,"",IF(C93=0,"",IF(OR(C93=$BW$1,C94=$BW$1,C95=$BW$1,C93=$CJ$1,C94=$CJ$1,C95=$CJ$1),0,1)))</f>
        <v/>
      </c>
      <c r="CK93" s="2" t="str">
        <f>IF($A93&gt;='DB_FG_243way_Regular Symbol'!F$16,"",IF(D93=0,"",IF(OR(D93=$BW$1,D94=$BW$1,D95=$BW$1,D93=$CJ$1,D94=$CJ$1,D95=$CJ$1),0,1)))</f>
        <v/>
      </c>
      <c r="CL93" s="2" t="str">
        <f>IF($A93&gt;='DB_FG_243way_Regular Symbol'!G$16,"",IF(E93=0,"",IF(OR(E93=$BW$1,E94=$BW$1,E95=$BW$1,E93=$CJ$1,E94=$CJ$1,E95=$CJ$1),0,1)))</f>
        <v/>
      </c>
      <c r="CM93" s="2" t="str">
        <f>IF($A93&gt;='DB_FG_243way_Regular Symbol'!H$16,"",IF(F93=0,"",IF(OR(F93=$BW$1,F94=$BW$1,F95=$BW$1,F93=$CJ$1,F94=$CJ$1,F95=$CJ$1),0,1)))</f>
        <v/>
      </c>
      <c r="CO93" s="2" t="str">
        <f>IF($A93&gt;='DB_FG_243way_Regular Symbol'!D$16,"",IF(B93=0,"",IF(OR(B93=$BW$1,B94=$BW$1,B95=$BW$1,B93=$CP$1,B94=$CP$1,B95=$CP$1),0,1)))</f>
        <v/>
      </c>
      <c r="CP93" s="2" t="str">
        <f>IF($A93&gt;='DB_FG_243way_Regular Symbol'!E$16,"",IF(C93=0,"",IF(OR(C93=$BW$1,C94=$BW$1,C95=$BW$1,C93=$CP$1,C94=$CP$1,C95=$CP$1),0,1)))</f>
        <v/>
      </c>
      <c r="CQ93" s="2" t="str">
        <f>IF($A93&gt;='DB_FG_243way_Regular Symbol'!F$16,"",IF(D93=0,"",IF(OR(D93=$BW$1,D94=$BW$1,D95=$BW$1,D93=$CP$1,D94=$CP$1,D95=$CP$1),0,1)))</f>
        <v/>
      </c>
      <c r="CR93" s="2" t="str">
        <f>IF($A93&gt;='DB_FG_243way_Regular Symbol'!G$16,"",IF(E93=0,"",IF(OR(E93=$BW$1,E94=$BW$1,E95=$BW$1,E93=$CP$1,E94=$CP$1,E95=$CP$1),0,1)))</f>
        <v/>
      </c>
      <c r="CS93" s="2" t="str">
        <f>IF($A93&gt;='DB_FG_243way_Regular Symbol'!H$16,"",IF(F93=0,"",IF(OR(F93=$BW$1,F94=$BW$1,F95=$BW$1,F93=$CP$1,F94=$CP$1,F95=$CP$1),0,1)))</f>
        <v/>
      </c>
      <c r="CU93" s="2" t="str">
        <f>IF($A93&gt;='DB_FG_243way_Regular Symbol'!D$16,"",IF(B93=0,"",IF(OR(B93=$BW$1,B94=$BW$1,B95=$BW$1,B93=$CV$1,B94=$CV$1,B95=$CV$1),0,1)))</f>
        <v/>
      </c>
      <c r="CV93" s="2" t="str">
        <f>IF($A93&gt;='DB_FG_243way_Regular Symbol'!E$16,"",IF(C93=0,"",IF(OR(C93=$BW$1,C94=$BW$1,C95=$BW$1,C93=$CV$1,C94=$CV$1,C95=$CV$1),0,1)))</f>
        <v/>
      </c>
      <c r="CW93" s="2" t="str">
        <f>IF($A93&gt;='DB_FG_243way_Regular Symbol'!F$16,"",IF(D93=0,"",IF(OR(D93=$BW$1,D94=$BW$1,D95=$BW$1,D93=$CV$1,D94=$CV$1,D95=$CV$1),0,1)))</f>
        <v/>
      </c>
      <c r="CX93" s="2" t="str">
        <f>IF($A93&gt;='DB_FG_243way_Regular Symbol'!G$16,"",IF(E93=0,"",IF(OR(E93=$BW$1,E94=$BW$1,E95=$BW$1,E93=$CV$1,E94=$CV$1,E95=$CV$1),0,1)))</f>
        <v/>
      </c>
      <c r="CY93" s="2" t="str">
        <f>IF($A93&gt;='DB_FG_243way_Regular Symbol'!H$16,"",IF(F93=0,"",IF(OR(F93=$BW$1,F94=$BW$1,F95=$BW$1,F93=$CV$1,F94=$CV$1,F95=$CV$1),0,1)))</f>
        <v/>
      </c>
    </row>
    <row r="94" spans="1:103">
      <c r="A94" s="341">
        <f>IF('DB_FG_243way_Regular Symbol'!L93="","",'DB_FG_243way_Regular Symbol'!L93)</f>
        <v>90</v>
      </c>
      <c r="B94" s="184" t="str">
        <f>IF('DB_FG_243way_Regular Symbol'!M93="",
IF($A94-'DB_FG_243way_Regular Symbol'!D$16&gt;='DB_FG_243way_RegularＸ_W()'!B$2-1,"",VLOOKUP($A94-'DB_FG_243way_Regular Symbol'!D$16,'DB_FG_243way_Regular Symbol'!$L$3:$Q$99,'DB_FG_243way_RegularＸ_W()'!B$3+1,FALSE)),
'DB_FG_243way_Regular Symbol'!M93)</f>
        <v/>
      </c>
      <c r="C94" s="184" t="str">
        <f>IF('DB_FG_243way_Regular Symbol'!N93="",
IF($A94-'DB_FG_243way_Regular Symbol'!E$16&gt;='DB_FG_243way_RegularＸ_W()'!C$2-1,"",VLOOKUP($A94-'DB_FG_243way_Regular Symbol'!E$16,'DB_FG_243way_Regular Symbol'!$L$3:$Q$99,'DB_FG_243way_RegularＸ_W()'!C$3+1,FALSE)),
'DB_FG_243way_Regular Symbol'!N93)</f>
        <v/>
      </c>
      <c r="D94" s="184" t="str">
        <f>IF('DB_FG_243way_Regular Symbol'!O93="",
IF($A94-'DB_FG_243way_Regular Symbol'!F$16&gt;='DB_FG_243way_RegularＸ_W()'!D$2-1,"",VLOOKUP($A94-'DB_FG_243way_Regular Symbol'!F$16,'DB_FG_243way_Regular Symbol'!$L$3:$Q$99,'DB_FG_243way_RegularＸ_W()'!D$3+1,FALSE)),
'DB_FG_243way_Regular Symbol'!O93)</f>
        <v/>
      </c>
      <c r="E94" s="184" t="str">
        <f>IF('DB_FG_243way_Regular Symbol'!P93="",
IF($A94-'DB_FG_243way_Regular Symbol'!G$16&gt;='DB_FG_243way_RegularＸ_W()'!E$2-1,"",VLOOKUP($A94-'DB_FG_243way_Regular Symbol'!G$16,'DB_FG_243way_Regular Symbol'!$L$3:$Q$99,'DB_FG_243way_RegularＸ_W()'!E$3+1,FALSE)),
'DB_FG_243way_Regular Symbol'!P93)</f>
        <v/>
      </c>
      <c r="F94" s="358" t="str">
        <f>IF('DB_FG_243way_Regular Symbol'!Q93="",
IF($A94-'DB_FG_243way_Regular Symbol'!H$16&gt;='DB_FG_243way_RegularＸ_W()'!F$2-1,"",VLOOKUP($A94-'DB_FG_243way_Regular Symbol'!H$16,'DB_FG_243way_Regular Symbol'!$L$3:$Q$99,'DB_FG_243way_RegularＸ_W()'!F$3+1,FALSE)),
'DB_FG_243way_Regular Symbol'!Q93)</f>
        <v/>
      </c>
      <c r="O94" s="342" t="str">
        <f>IF($A94&gt;='DB_FG_243way_Regular Symbol'!D$16,"",IF(B94=0,"",IF(OR(B94=$O$1,B94=$P$1,B95=$O$1,B95=$P$1,B96=$O$1,B96=$P$1),0,1)))</f>
        <v/>
      </c>
      <c r="P94" s="2" t="str">
        <f>IF($A94&gt;='DB_FG_243way_Regular Symbol'!E$16,"",IF(C94=0,"",IF(OR(C94=$O$1,C94=$P$1,C95=$O$1,C95=$P$1,C96=$O$1,C96=$P$1),0,1)))</f>
        <v/>
      </c>
      <c r="Q94" s="2" t="str">
        <f>IF($A94&gt;='DB_FG_243way_Regular Symbol'!F$16,"",IF(D94=0,"",IF(OR(D94=$O$1,D94=$P$1,D95=$O$1,D95=$P$1,D96=$O$1,D96=$P$1),0,1)))</f>
        <v/>
      </c>
      <c r="R94" s="2" t="str">
        <f>IF($A94&gt;='DB_FG_243way_Regular Symbol'!G$16,"",IF(E94=0,"",IF(OR(E94=$O$1,E94=$P$1,E95=$O$1,E95=$P$1,E96=$O$1,E96=$P$1),0,1)))</f>
        <v/>
      </c>
      <c r="S94" s="128" t="str">
        <f>IF($A94&gt;='DB_FG_243way_Regular Symbol'!H$16,"",IF(F94=0,"",IF(OR(F94=$O$1,F94=$P$1,F95=$O$1,F95=$P$1,F96=$O$1,F96=$P$1),0,1)))</f>
        <v/>
      </c>
      <c r="U94" s="342" t="str">
        <f>IF($A94&gt;='DB_FG_243way_Regular Symbol'!D$16,"",IF(B94=0,"",IF(OR(B94=$U$1,B94=$V$1,B95=$U$1,B95=$V$1,B96=$U$1,B96=$V$1),0,1)))</f>
        <v/>
      </c>
      <c r="V94" s="2" t="str">
        <f>IF($A94&gt;='DB_FG_243way_Regular Symbol'!E$16,"",IF(C94=0,"",IF(OR(C94=$U$1,C94=$V$1,C95=$U$1,C95=$V$1,C96=$U$1,C96=$V$1),0,1)))</f>
        <v/>
      </c>
      <c r="W94" s="2" t="str">
        <f>IF($A94&gt;='DB_FG_243way_Regular Symbol'!F$16,"",IF(D94=0,"",IF(OR(D94=$U$1,D94=$V$1,D95=$U$1,D95=$V$1,D96=$U$1,D96=$V$1),0,1)))</f>
        <v/>
      </c>
      <c r="X94" s="2" t="str">
        <f>IF($A94&gt;='DB_FG_243way_Regular Symbol'!G$16,"",IF(E94=0,"",IF(OR(E94=$U$1,E94=$V$1,E95=$U$1,E95=$V$1,E96=$U$1,E96=$V$1),0,1)))</f>
        <v/>
      </c>
      <c r="Y94" s="128" t="str">
        <f>IF($A94&gt;='DB_FG_243way_Regular Symbol'!H$16,"",IF(F94=0,"",IF(OR(F94=$U$1,F94=$V$1,F95=$U$1,F95=$V$1,F96=$U$1,F96=$V$1),0,1)))</f>
        <v/>
      </c>
      <c r="AA94" s="342" t="str">
        <f>IF($A94&gt;='DB_FG_243way_Regular Symbol'!D$16,"",IF(B94=0,"",IF(OR(B94=$AA$1,B94=$AB$1,B95=$AA$1,B95=$AB$1,B96=$AA$1,,B96=$AB$1),0,1)))</f>
        <v/>
      </c>
      <c r="AB94" s="2" t="str">
        <f>IF($A94&gt;='DB_FG_243way_Regular Symbol'!E$16,"",IF(C94=0,"",IF(OR(C94=$AA$1,C94=$AB$1,C95=$AA$1,C95=$AB$1,C96=$AA$1,,C96=$AB$1),0,1)))</f>
        <v/>
      </c>
      <c r="AC94" s="2" t="str">
        <f>IF($A94&gt;='DB_FG_243way_Regular Symbol'!F$16,"",IF(D94=0,"",IF(OR(D94=$AA$1,D94=$AB$1,D95=$AA$1,D95=$AB$1,D96=$AA$1,,D96=$AB$1),0,1)))</f>
        <v/>
      </c>
      <c r="AD94" s="2" t="str">
        <f>IF($A94&gt;='DB_FG_243way_Regular Symbol'!G$16,"",IF(E94=0,"",IF(OR(E94=$AA$1,E94=$AB$1,E95=$AA$1,E95=$AB$1,E96=$AA$1,,E96=$AB$1),0,1)))</f>
        <v/>
      </c>
      <c r="AE94" s="128" t="str">
        <f>IF($A94&gt;='DB_FG_243way_Regular Symbol'!H$16,"",IF(F94=0,"",IF(OR(F94=$AA$1,F94=$AB$1,F95=$AA$1,F95=$AB$1,F96=$AA$1,,F96=$AB$1),0,1)))</f>
        <v/>
      </c>
      <c r="AG94" s="342" t="str">
        <f>IF($A94&gt;='DB_FG_243way_Regular Symbol'!D$16,"",IF(B94=0,"",IF(OR(B94=$AG$1,B94=$AH$1,B95=$AG$1,B95=$AH$1,B96=$AG$1,B96=$AH$1),0,1)))</f>
        <v/>
      </c>
      <c r="AH94" s="2" t="str">
        <f>IF($A94&gt;='DB_FG_243way_Regular Symbol'!E$16,"",IF(C94=0,"",IF(OR(C94=$AG$1,C94=$AH$1,C95=$AG$1,C95=$AH$1,C96=$AG$1,C96=$AH$1),0,1)))</f>
        <v/>
      </c>
      <c r="AI94" s="2" t="str">
        <f>IF($A94&gt;='DB_FG_243way_Regular Symbol'!F$16,"",IF(D94=0,"",IF(OR(D94=$AG$1,D94=$AH$1,D95=$AG$1,D95=$AH$1,D96=$AG$1,D96=$AH$1),0,1)))</f>
        <v/>
      </c>
      <c r="AJ94" s="2" t="str">
        <f>IF($A94&gt;='DB_FG_243way_Regular Symbol'!G$16,"",IF(E94=0,"",IF(OR(E94=$AG$1,E94=$AH$1,E95=$AG$1,E95=$AH$1,E96=$AG$1,E96=$AH$1),0,1)))</f>
        <v/>
      </c>
      <c r="AK94" s="128" t="str">
        <f>IF($A94&gt;='DB_FG_243way_Regular Symbol'!H$16,"",IF(F94=0,"",IF(OR(F94=$AG$1,F94=$AH$1,F95=$AG$1,F95=$AH$1,F96=$AG$1,F96=$AH$1),0,1)))</f>
        <v/>
      </c>
      <c r="AM94" s="342" t="str">
        <f>IF($A94&gt;='DB_FG_243way_Regular Symbol'!D$16,"",IF(B94=0,"",IF(OR(B94=$AM$1,B94=$AN$1,B95=$AM$1,B95=$AN$1,B96=$AM$1,B96=$AN$1),0,1)))</f>
        <v/>
      </c>
      <c r="AN94" s="2" t="str">
        <f>IF($A94&gt;='DB_FG_243way_Regular Symbol'!E$16,"",IF(C94=0,"",IF(OR(C94=$AM$1,C94=$AN$1,C95=$AM$1,C95=$AN$1,C96=$AM$1,C96=$AN$1),0,1)))</f>
        <v/>
      </c>
      <c r="AO94" s="2" t="str">
        <f>IF($A94&gt;='DB_FG_243way_Regular Symbol'!F$16,"",IF(D94=0,"",IF(OR(D94=$AM$1,D94=$AN$1,D95=$AM$1,D95=$AN$1,D96=$AM$1,D96=$AN$1),0,1)))</f>
        <v/>
      </c>
      <c r="AP94" s="2" t="str">
        <f>IF($A94&gt;='DB_FG_243way_Regular Symbol'!G$16,"",IF(E94=0,"",IF(OR(E94=$AM$1,E94=$AN$1,E95=$AM$1,E95=$AN$1,E96=$AM$1,E96=$AN$1),0,1)))</f>
        <v/>
      </c>
      <c r="AQ94" s="128" t="str">
        <f>IF($A94&gt;='DB_FG_243way_Regular Symbol'!H$16,"",IF(F94=0,"",IF(OR(F94=$AM$1,F94=$AN$1,F95=$AM$1,F95=$AN$1,F96=$AM$1,F96=$AN$1),0,1)))</f>
        <v/>
      </c>
      <c r="AS94" s="342" t="str">
        <f>IF($A94&gt;='DB_FG_243way_Regular Symbol'!D$16,"",IF(B94=0,"",IF(OR(B94=$AM$1,B94=$AT$1,B95=$AM$1,B95=$AT$1,B96=$AM$1,B96=$AT$1),0,1)))</f>
        <v/>
      </c>
      <c r="AT94" s="2" t="str">
        <f>IF($A94&gt;='DB_FG_243way_Regular Symbol'!E$16,"",IF(C94=0,"",IF(OR(C94=$AM$1,C94=$AT$1,C95=$AM$1,C95=$AT$1,C96=$AM$1,C96=$AT$1),0,1)))</f>
        <v/>
      </c>
      <c r="AU94" s="2" t="str">
        <f>IF($A94&gt;='DB_FG_243way_Regular Symbol'!F$16,"",IF(D94=0,"",IF(OR(D94=$AM$1,D94=$AT$1,D95=$AM$1,D95=$AT$1,D96=$AM$1,D96=$AT$1),0,1)))</f>
        <v/>
      </c>
      <c r="AV94" s="2" t="str">
        <f>IF($A94&gt;='DB_FG_243way_Regular Symbol'!G$16,"",IF(E94=0,"",IF(OR(E94=$AM$1,E94=$AT$1,E95=$AM$1,E95=$AT$1,E96=$AM$1,E96=$AT$1),0,1)))</f>
        <v/>
      </c>
      <c r="AW94" s="128" t="str">
        <f>IF($A94&gt;='DB_FG_243way_Regular Symbol'!H$16,"",IF(F94=0,"",IF(OR(F94=$AM$1,F94=$AT$1,F95=$AM$1,F95=$AT$1,F96=$AM$1,F96=$AT$1),0,1)))</f>
        <v/>
      </c>
      <c r="AY94" s="342" t="str">
        <f>IF($A94&gt;='DB_FG_243way_Regular Symbol'!D$16,"",IF(B94=0,"",IF(OR(B94=$AM$1,B94=$AZ$1,B95=$AM$1,B95=$AZ$1,B96=$AM$1,B96=$AZ$1),0,1)))</f>
        <v/>
      </c>
      <c r="AZ94" s="2" t="str">
        <f>IF($A94&gt;='DB_FG_243way_Regular Symbol'!E$16,"",IF(C94=0,"",IF(OR(C94=$AM$1,C94=$AZ$1,C95=$AM$1,C95=$AZ$1,C96=$AM$1,C96=$AZ$1),0,1)))</f>
        <v/>
      </c>
      <c r="BA94" s="2" t="str">
        <f>IF($A94&gt;='DB_FG_243way_Regular Symbol'!F$16,"",IF(D94=0,"",IF(OR(D94=$AM$1,D94=$AZ$1,D95=$AM$1,D95=$AZ$1,D96=$AM$1,D96=$AZ$1),0,1)))</f>
        <v/>
      </c>
      <c r="BB94" s="2" t="str">
        <f>IF($A94&gt;='DB_FG_243way_Regular Symbol'!G$16,"",IF(E94=0,"",IF(OR(E94=$AM$1,E94=$AZ$1,E95=$AM$1,E95=$AZ$1,E96=$AM$1,E96=$AZ$1),0,1)))</f>
        <v/>
      </c>
      <c r="BC94" s="128" t="str">
        <f>IF($A94&gt;='DB_FG_243way_Regular Symbol'!H$16,"",IF(F94=0,"",IF(OR(F94=$AM$1,F94=$AZ$1,F95=$AM$1,F95=$AZ$1,F96=$AM$1,F96=$AZ$1),0,1)))</f>
        <v/>
      </c>
      <c r="BE94" s="342"/>
      <c r="BF94" s="2"/>
      <c r="BG94" s="2" t="str">
        <f>IF($A94&gt;='DB_FG_243way_Regular Symbol'!F$16,"",IF(D94=0,"",COUNTIF(D94:D96,$BF$1)))</f>
        <v/>
      </c>
      <c r="BH94" s="2" t="str">
        <f>IF($A94&gt;='DB_FG_243way_Regular Symbol'!G$16,"",IF(E94=0,"",COUNTIF(E94:E96,$BF$1)))</f>
        <v/>
      </c>
      <c r="BI94" s="2" t="str">
        <f>IF($A94&gt;='DB_FG_243way_Regular Symbol'!H$16,"",IF(F94=0,"",COUNTIF(F94:F96,$BF$1)))</f>
        <v/>
      </c>
      <c r="BK94" s="342"/>
      <c r="BL94" s="2"/>
      <c r="BM94" s="2" t="str">
        <f>IF($A94&gt;='DB_FG_243way_Regular Symbol'!F$16,"",IF(D94=0,"",IF(OR(D94=$AM$1,D94=$BL$1,D95=$AM$1,D95=$BL$1,D96=$AM$1,D96=$BL$1),0,1)))</f>
        <v/>
      </c>
      <c r="BN94" s="2" t="str">
        <f>IF($A94&gt;='DB_FG_243way_Regular Symbol'!G$16,"",IF(E94=0,"",IF(OR(E94=$AM$1,E94=$BL$1,E95=$AM$1,E95=$BL$1,E96=$AM$1,E96=$BL$1),0,1)))</f>
        <v/>
      </c>
      <c r="BO94" s="128" t="str">
        <f>IF($A94&gt;='DB_FG_243way_Regular Symbol'!H$16,"",IF(F94=0,"",IF(OR(F94=$AM$1,F94=$BL$1,F95=$AM$1,F95=$BL$1,F96=$AM$1,F96=$BL$1),0,1)))</f>
        <v/>
      </c>
      <c r="BQ94" s="2" t="str">
        <f>IF($A94&gt;='DB_FG_243way_Regular Symbol'!D$16,"",IF(B94=0,"",IF(OR(B94=$BQ$1,B94=$BR$1,B95=$BQ$1,B95=$BR$1,B96=$BQ$1,B96=$BR$1),0,1)))</f>
        <v/>
      </c>
      <c r="BR94" s="2" t="str">
        <f>IF($A94&gt;='DB_FG_243way_Regular Symbol'!E$16,"",IF(C94=0,"",IF(OR(C94=$BQ$1,C94=$BR$1,C95=$BQ$1,C95=$BR$1,C96=$BQ$1,C96=$BR$1),0,1)))</f>
        <v/>
      </c>
      <c r="BS94" s="2" t="str">
        <f>IF($A94&gt;='DB_FG_243way_Regular Symbol'!F$16,"",IF(D94=0,"",IF(OR(D94=$BQ$1,D94=$BR$1,D95=$BQ$1,D95=$BR$1,D96=$BQ$1,D96=$BR$1),0,1)))</f>
        <v/>
      </c>
      <c r="BT94" s="2" t="str">
        <f>IF($A94&gt;='DB_FG_243way_Regular Symbol'!G$16,"",IF(E94=0,"",IF(OR(E94=$BQ$1,E94=$BR$1,E95=$BQ$1,E95=$BR$1,E96=$BQ$1,E96=$BR$1),0,1)))</f>
        <v/>
      </c>
      <c r="BU94" s="2" t="str">
        <f>IF($A94&gt;='DB_FG_243way_Regular Symbol'!H$16,"",IF(F94=0,"",IF(OR(F94=$BQ$1,F94=$BR$1,F95=$BQ$1,F95=$BR$1,F96=$BQ$1,F96=$BR$1),0,1)))</f>
        <v/>
      </c>
      <c r="BW94" s="2" t="str">
        <f>IF($A94&gt;='DB_FG_243way_Regular Symbol'!D$16,"",IF(B94=0,"",IF(OR(B94=$BW$1,B95=$BW$1,B96=$BW$1,B94=$BX$1,B95=$BX$1,B96=$BX$1),0,1)))</f>
        <v/>
      </c>
      <c r="BX94" s="2" t="str">
        <f>IF($A94&gt;='DB_FG_243way_Regular Symbol'!E$16,"",IF(C94=0,"",IF(OR(C94=$BW$1,C95=$BW$1,C96=$BW$1,C94=$BX$1,C95=$BX$1,C96=$BX$1),0,1)))</f>
        <v/>
      </c>
      <c r="BY94" s="2" t="str">
        <f>IF($A94&gt;='DB_FG_243way_Regular Symbol'!F$16,"",IF(D94=0,"",IF(OR(D94=$BW$1,D95=$BW$1,D96=$BW$1,D94=$BX$1,D95=$BX$1,D96=$BX$1),0,1)))</f>
        <v/>
      </c>
      <c r="BZ94" s="2" t="str">
        <f>IF($A94&gt;='DB_FG_243way_Regular Symbol'!G$16,"",IF(E94=0,"",IF(OR(E94=$BW$1,E95=$BW$1,E96=$BW$1,E94=$BX$1,E95=$BX$1,E96=$BX$1),0,1)))</f>
        <v/>
      </c>
      <c r="CA94" s="2" t="str">
        <f>IF($A94&gt;='DB_FG_243way_Regular Symbol'!H$16,"",IF(F94=0,"",IF(OR(F94=$BW$1,F95=$BW$1,F96=$BW$1,F94=$BX$1,F95=$BX$1,F96=$BX$1),0,1)))</f>
        <v/>
      </c>
      <c r="CC94" s="2" t="str">
        <f>IF($A94&gt;='DB_FG_243way_Regular Symbol'!D$16,"",IF(B94=0,"",IF(OR(B94=$BW$1,B95=$BW$1,B96=$BW$1,B94=$CD$1,B95=$CD$1,B96=$CD$1),0,1)))</f>
        <v/>
      </c>
      <c r="CD94" s="2" t="str">
        <f>IF($A94&gt;='DB_FG_243way_Regular Symbol'!E$16,"",IF(C94=0,"",IF(OR(C94=$BW$1,C95=$BW$1,C96=$BW$1,C94=$CD$1,C95=$CD$1,C96=$CD$1),0,1)))</f>
        <v/>
      </c>
      <c r="CE94" s="2" t="str">
        <f>IF($A94&gt;='DB_FG_243way_Regular Symbol'!F$16,"",IF(D94=0,"",IF(OR(D94=$BW$1,D95=$BW$1,D96=$BW$1,D94=$CD$1,D95=$CD$1,D96=$CD$1),0,1)))</f>
        <v/>
      </c>
      <c r="CF94" s="2" t="str">
        <f>IF($A94&gt;='DB_FG_243way_Regular Symbol'!G$16,"",IF(E94=0,"",IF(OR(E94=$BW$1,E95=$BW$1,E96=$BW$1,E94=$CD$1,E95=$CD$1,E96=$CD$1),0,1)))</f>
        <v/>
      </c>
      <c r="CG94" s="2" t="str">
        <f>IF($A94&gt;='DB_FG_243way_Regular Symbol'!H$16,"",IF(F94=0,"",IF(OR(F94=$BW$1,F95=$BW$1,F96=$BW$1,F94=$CD$1,F95=$CD$1,F96=$CD$1),0,1)))</f>
        <v/>
      </c>
      <c r="CI94" s="2" t="str">
        <f>IF($A94&gt;='DB_FG_243way_Regular Symbol'!D$16,"",IF(B94=0,"",IF(OR(B94=$BW$1,B95=$BW$1,B96=$BW$1,B94=$CJ$1,B95=$CJ$1,B96=$CJ$1),0,1)))</f>
        <v/>
      </c>
      <c r="CJ94" s="2" t="str">
        <f>IF($A94&gt;='DB_FG_243way_Regular Symbol'!E$16,"",IF(C94=0,"",IF(OR(C94=$BW$1,C95=$BW$1,C96=$BW$1,C94=$CJ$1,C95=$CJ$1,C96=$CJ$1),0,1)))</f>
        <v/>
      </c>
      <c r="CK94" s="2" t="str">
        <f>IF($A94&gt;='DB_FG_243way_Regular Symbol'!F$16,"",IF(D94=0,"",IF(OR(D94=$BW$1,D95=$BW$1,D96=$BW$1,D94=$CJ$1,D95=$CJ$1,D96=$CJ$1),0,1)))</f>
        <v/>
      </c>
      <c r="CL94" s="2" t="str">
        <f>IF($A94&gt;='DB_FG_243way_Regular Symbol'!G$16,"",IF(E94=0,"",IF(OR(E94=$BW$1,E95=$BW$1,E96=$BW$1,E94=$CJ$1,E95=$CJ$1,E96=$CJ$1),0,1)))</f>
        <v/>
      </c>
      <c r="CM94" s="2" t="str">
        <f>IF($A94&gt;='DB_FG_243way_Regular Symbol'!H$16,"",IF(F94=0,"",IF(OR(F94=$BW$1,F95=$BW$1,F96=$BW$1,F94=$CJ$1,F95=$CJ$1,F96=$CJ$1),0,1)))</f>
        <v/>
      </c>
      <c r="CO94" s="2" t="str">
        <f>IF($A94&gt;='DB_FG_243way_Regular Symbol'!D$16,"",IF(B94=0,"",IF(OR(B94=$BW$1,B95=$BW$1,B96=$BW$1,B94=$CP$1,B95=$CP$1,B96=$CP$1),0,1)))</f>
        <v/>
      </c>
      <c r="CP94" s="2" t="str">
        <f>IF($A94&gt;='DB_FG_243way_Regular Symbol'!E$16,"",IF(C94=0,"",IF(OR(C94=$BW$1,C95=$BW$1,C96=$BW$1,C94=$CP$1,C95=$CP$1,C96=$CP$1),0,1)))</f>
        <v/>
      </c>
      <c r="CQ94" s="2" t="str">
        <f>IF($A94&gt;='DB_FG_243way_Regular Symbol'!F$16,"",IF(D94=0,"",IF(OR(D94=$BW$1,D95=$BW$1,D96=$BW$1,D94=$CP$1,D95=$CP$1,D96=$CP$1),0,1)))</f>
        <v/>
      </c>
      <c r="CR94" s="2" t="str">
        <f>IF($A94&gt;='DB_FG_243way_Regular Symbol'!G$16,"",IF(E94=0,"",IF(OR(E94=$BW$1,E95=$BW$1,E96=$BW$1,E94=$CP$1,E95=$CP$1,E96=$CP$1),0,1)))</f>
        <v/>
      </c>
      <c r="CS94" s="2" t="str">
        <f>IF($A94&gt;='DB_FG_243way_Regular Symbol'!H$16,"",IF(F94=0,"",IF(OR(F94=$BW$1,F95=$BW$1,F96=$BW$1,F94=$CP$1,F95=$CP$1,F96=$CP$1),0,1)))</f>
        <v/>
      </c>
      <c r="CU94" s="2" t="str">
        <f>IF($A94&gt;='DB_FG_243way_Regular Symbol'!D$16,"",IF(B94=0,"",IF(OR(B94=$BW$1,B95=$BW$1,B96=$BW$1,B94=$CV$1,B95=$CV$1,B96=$CV$1),0,1)))</f>
        <v/>
      </c>
      <c r="CV94" s="2" t="str">
        <f>IF($A94&gt;='DB_FG_243way_Regular Symbol'!E$16,"",IF(C94=0,"",IF(OR(C94=$BW$1,C95=$BW$1,C96=$BW$1,C94=$CV$1,C95=$CV$1,C96=$CV$1),0,1)))</f>
        <v/>
      </c>
      <c r="CW94" s="2" t="str">
        <f>IF($A94&gt;='DB_FG_243way_Regular Symbol'!F$16,"",IF(D94=0,"",IF(OR(D94=$BW$1,D95=$BW$1,D96=$BW$1,D94=$CV$1,D95=$CV$1,D96=$CV$1),0,1)))</f>
        <v/>
      </c>
      <c r="CX94" s="2" t="str">
        <f>IF($A94&gt;='DB_FG_243way_Regular Symbol'!G$16,"",IF(E94=0,"",IF(OR(E94=$BW$1,E95=$BW$1,E96=$BW$1,E94=$CV$1,E95=$CV$1,E96=$CV$1),0,1)))</f>
        <v/>
      </c>
      <c r="CY94" s="2" t="str">
        <f>IF($A94&gt;='DB_FG_243way_Regular Symbol'!H$16,"",IF(F94=0,"",IF(OR(F94=$BW$1,F95=$BW$1,F96=$BW$1,F94=$CV$1,F95=$CV$1,F96=$CV$1),0,1)))</f>
        <v/>
      </c>
    </row>
    <row r="95" spans="1:103">
      <c r="A95" s="341">
        <f>IF('DB_FG_243way_Regular Symbol'!L94="","",'DB_FG_243way_Regular Symbol'!L94)</f>
        <v>91</v>
      </c>
      <c r="B95" s="184" t="str">
        <f>IF('DB_FG_243way_Regular Symbol'!M94="",
IF($A95-'DB_FG_243way_Regular Symbol'!D$16&gt;='DB_FG_243way_RegularＸ_W()'!B$2-1,"",VLOOKUP($A95-'DB_FG_243way_Regular Symbol'!D$16,'DB_FG_243way_Regular Symbol'!$L$3:$Q$99,'DB_FG_243way_RegularＸ_W()'!B$3+1,FALSE)),
'DB_FG_243way_Regular Symbol'!M94)</f>
        <v/>
      </c>
      <c r="C95" s="184" t="str">
        <f>IF('DB_FG_243way_Regular Symbol'!N94="",
IF($A95-'DB_FG_243way_Regular Symbol'!E$16&gt;='DB_FG_243way_RegularＸ_W()'!C$2-1,"",VLOOKUP($A95-'DB_FG_243way_Regular Symbol'!E$16,'DB_FG_243way_Regular Symbol'!$L$3:$Q$99,'DB_FG_243way_RegularＸ_W()'!C$3+1,FALSE)),
'DB_FG_243way_Regular Symbol'!N94)</f>
        <v/>
      </c>
      <c r="D95" s="184" t="str">
        <f>IF('DB_FG_243way_Regular Symbol'!O94="",
IF($A95-'DB_FG_243way_Regular Symbol'!F$16&gt;='DB_FG_243way_RegularＸ_W()'!D$2-1,"",VLOOKUP($A95-'DB_FG_243way_Regular Symbol'!F$16,'DB_FG_243way_Regular Symbol'!$L$3:$Q$99,'DB_FG_243way_RegularＸ_W()'!D$3+1,FALSE)),
'DB_FG_243way_Regular Symbol'!O94)</f>
        <v/>
      </c>
      <c r="E95" s="184" t="str">
        <f>IF('DB_FG_243way_Regular Symbol'!P94="",
IF($A95-'DB_FG_243way_Regular Symbol'!G$16&gt;='DB_FG_243way_RegularＸ_W()'!E$2-1,"",VLOOKUP($A95-'DB_FG_243way_Regular Symbol'!G$16,'DB_FG_243way_Regular Symbol'!$L$3:$Q$99,'DB_FG_243way_RegularＸ_W()'!E$3+1,FALSE)),
'DB_FG_243way_Regular Symbol'!P94)</f>
        <v/>
      </c>
      <c r="F95" s="358" t="str">
        <f>IF('DB_FG_243way_Regular Symbol'!Q94="",
IF($A95-'DB_FG_243way_Regular Symbol'!H$16&gt;='DB_FG_243way_RegularＸ_W()'!F$2-1,"",VLOOKUP($A95-'DB_FG_243way_Regular Symbol'!H$16,'DB_FG_243way_Regular Symbol'!$L$3:$Q$99,'DB_FG_243way_RegularＸ_W()'!F$3+1,FALSE)),
'DB_FG_243way_Regular Symbol'!Q94)</f>
        <v/>
      </c>
      <c r="O95" s="342" t="str">
        <f>IF($A95&gt;='DB_FG_243way_Regular Symbol'!D$16,"",IF(B95=0,"",IF(OR(B95=$O$1,B95=$P$1,B96=$O$1,B96=$P$1,B97=$O$1,B97=$P$1),0,1)))</f>
        <v/>
      </c>
      <c r="P95" s="2" t="str">
        <f>IF($A95&gt;='DB_FG_243way_Regular Symbol'!E$16,"",IF(C95=0,"",IF(OR(C95=$O$1,C95=$P$1,C96=$O$1,C96=$P$1,C97=$O$1,C97=$P$1),0,1)))</f>
        <v/>
      </c>
      <c r="Q95" s="2" t="str">
        <f>IF($A95&gt;='DB_FG_243way_Regular Symbol'!F$16,"",IF(D95=0,"",IF(OR(D95=$O$1,D95=$P$1,D96=$O$1,D96=$P$1,D97=$O$1,D97=$P$1),0,1)))</f>
        <v/>
      </c>
      <c r="R95" s="2" t="str">
        <f>IF($A95&gt;='DB_FG_243way_Regular Symbol'!G$16,"",IF(E95=0,"",IF(OR(E95=$O$1,E95=$P$1,E96=$O$1,E96=$P$1,E97=$O$1,E97=$P$1),0,1)))</f>
        <v/>
      </c>
      <c r="S95" s="128" t="str">
        <f>IF($A95&gt;='DB_FG_243way_Regular Symbol'!H$16,"",IF(F95=0,"",IF(OR(F95=$O$1,F95=$P$1,F96=$O$1,F96=$P$1,F97=$O$1,F97=$P$1),0,1)))</f>
        <v/>
      </c>
      <c r="U95" s="342" t="str">
        <f>IF($A95&gt;='DB_FG_243way_Regular Symbol'!D$16,"",IF(B95=0,"",IF(OR(B95=$U$1,B95=$V$1,B96=$U$1,B96=$V$1,B97=$U$1,B97=$V$1),0,1)))</f>
        <v/>
      </c>
      <c r="V95" s="2" t="str">
        <f>IF($A95&gt;='DB_FG_243way_Regular Symbol'!E$16,"",IF(C95=0,"",IF(OR(C95=$U$1,C95=$V$1,C96=$U$1,C96=$V$1,C97=$U$1,C97=$V$1),0,1)))</f>
        <v/>
      </c>
      <c r="W95" s="2" t="str">
        <f>IF($A95&gt;='DB_FG_243way_Regular Symbol'!F$16,"",IF(D95=0,"",IF(OR(D95=$U$1,D95=$V$1,D96=$U$1,D96=$V$1,D97=$U$1,D97=$V$1),0,1)))</f>
        <v/>
      </c>
      <c r="X95" s="2" t="str">
        <f>IF($A95&gt;='DB_FG_243way_Regular Symbol'!G$16,"",IF(E95=0,"",IF(OR(E95=$U$1,E95=$V$1,E96=$U$1,E96=$V$1,E97=$U$1,E97=$V$1),0,1)))</f>
        <v/>
      </c>
      <c r="Y95" s="128" t="str">
        <f>IF($A95&gt;='DB_FG_243way_Regular Symbol'!H$16,"",IF(F95=0,"",IF(OR(F95=$U$1,F95=$V$1,F96=$U$1,F96=$V$1,F97=$U$1,F97=$V$1),0,1)))</f>
        <v/>
      </c>
      <c r="AA95" s="342" t="str">
        <f>IF($A95&gt;='DB_FG_243way_Regular Symbol'!D$16,"",IF(B95=0,"",IF(OR(B95=$AA$1,B95=$AB$1,B96=$AA$1,B96=$AB$1,B97=$AA$1,,B97=$AB$1),0,1)))</f>
        <v/>
      </c>
      <c r="AB95" s="2" t="str">
        <f>IF($A95&gt;='DB_FG_243way_Regular Symbol'!E$16,"",IF(C95=0,"",IF(OR(C95=$AA$1,C95=$AB$1,C96=$AA$1,C96=$AB$1,C97=$AA$1,,C97=$AB$1),0,1)))</f>
        <v/>
      </c>
      <c r="AC95" s="2" t="str">
        <f>IF($A95&gt;='DB_FG_243way_Regular Symbol'!F$16,"",IF(D95=0,"",IF(OR(D95=$AA$1,D95=$AB$1,D96=$AA$1,D96=$AB$1,D97=$AA$1,,D97=$AB$1),0,1)))</f>
        <v/>
      </c>
      <c r="AD95" s="2" t="str">
        <f>IF($A95&gt;='DB_FG_243way_Regular Symbol'!G$16,"",IF(E95=0,"",IF(OR(E95=$AA$1,E95=$AB$1,E96=$AA$1,E96=$AB$1,E97=$AA$1,,E97=$AB$1),0,1)))</f>
        <v/>
      </c>
      <c r="AE95" s="128" t="str">
        <f>IF($A95&gt;='DB_FG_243way_Regular Symbol'!H$16,"",IF(F95=0,"",IF(OR(F95=$AA$1,F95=$AB$1,F96=$AA$1,F96=$AB$1,F97=$AA$1,,F97=$AB$1),0,1)))</f>
        <v/>
      </c>
      <c r="AG95" s="342" t="str">
        <f>IF($A95&gt;='DB_FG_243way_Regular Symbol'!D$16,"",IF(B95=0,"",IF(OR(B95=$AG$1,B95=$AH$1,B96=$AG$1,B96=$AH$1,B97=$AG$1,B97=$AH$1),0,1)))</f>
        <v/>
      </c>
      <c r="AH95" s="2" t="str">
        <f>IF($A95&gt;='DB_FG_243way_Regular Symbol'!E$16,"",IF(C95=0,"",IF(OR(C95=$AG$1,C95=$AH$1,C96=$AG$1,C96=$AH$1,C97=$AG$1,C97=$AH$1),0,1)))</f>
        <v/>
      </c>
      <c r="AI95" s="2" t="str">
        <f>IF($A95&gt;='DB_FG_243way_Regular Symbol'!F$16,"",IF(D95=0,"",IF(OR(D95=$AG$1,D95=$AH$1,D96=$AG$1,D96=$AH$1,D97=$AG$1,D97=$AH$1),0,1)))</f>
        <v/>
      </c>
      <c r="AJ95" s="2" t="str">
        <f>IF($A95&gt;='DB_FG_243way_Regular Symbol'!G$16,"",IF(E95=0,"",IF(OR(E95=$AG$1,E95=$AH$1,E96=$AG$1,E96=$AH$1,E97=$AG$1,E97=$AH$1),0,1)))</f>
        <v/>
      </c>
      <c r="AK95" s="128" t="str">
        <f>IF($A95&gt;='DB_FG_243way_Regular Symbol'!H$16,"",IF(F95=0,"",IF(OR(F95=$AG$1,F95=$AH$1,F96=$AG$1,F96=$AH$1,F97=$AG$1,F97=$AH$1),0,1)))</f>
        <v/>
      </c>
      <c r="AM95" s="342" t="str">
        <f>IF($A95&gt;='DB_FG_243way_Regular Symbol'!D$16,"",IF(B95=0,"",IF(OR(B95=$AM$1,B95=$AN$1,B96=$AM$1,B96=$AN$1,B97=$AM$1,B97=$AN$1),0,1)))</f>
        <v/>
      </c>
      <c r="AN95" s="2" t="str">
        <f>IF($A95&gt;='DB_FG_243way_Regular Symbol'!E$16,"",IF(C95=0,"",IF(OR(C95=$AM$1,C95=$AN$1,C96=$AM$1,C96=$AN$1,C97=$AM$1,C97=$AN$1),0,1)))</f>
        <v/>
      </c>
      <c r="AO95" s="2" t="str">
        <f>IF($A95&gt;='DB_FG_243way_Regular Symbol'!F$16,"",IF(D95=0,"",IF(OR(D95=$AM$1,D95=$AN$1,D96=$AM$1,D96=$AN$1,D97=$AM$1,D97=$AN$1),0,1)))</f>
        <v/>
      </c>
      <c r="AP95" s="2" t="str">
        <f>IF($A95&gt;='DB_FG_243way_Regular Symbol'!G$16,"",IF(E95=0,"",IF(OR(E95=$AM$1,E95=$AN$1,E96=$AM$1,E96=$AN$1,E97=$AM$1,E97=$AN$1),0,1)))</f>
        <v/>
      </c>
      <c r="AQ95" s="128" t="str">
        <f>IF($A95&gt;='DB_FG_243way_Regular Symbol'!H$16,"",IF(F95=0,"",IF(OR(F95=$AM$1,F95=$AN$1,F96=$AM$1,F96=$AN$1,F97=$AM$1,F97=$AN$1),0,1)))</f>
        <v/>
      </c>
      <c r="AS95" s="342" t="str">
        <f>IF($A95&gt;='DB_FG_243way_Regular Symbol'!D$16,"",IF(B95=0,"",IF(OR(B95=$AM$1,B95=$AT$1,B96=$AM$1,B96=$AT$1,B97=$AM$1,B97=$AT$1),0,1)))</f>
        <v/>
      </c>
      <c r="AT95" s="2" t="str">
        <f>IF($A95&gt;='DB_FG_243way_Regular Symbol'!E$16,"",IF(C95=0,"",IF(OR(C95=$AM$1,C95=$AT$1,C96=$AM$1,C96=$AT$1,C97=$AM$1,C97=$AT$1),0,1)))</f>
        <v/>
      </c>
      <c r="AU95" s="2" t="str">
        <f>IF($A95&gt;='DB_FG_243way_Regular Symbol'!F$16,"",IF(D95=0,"",IF(OR(D95=$AM$1,D95=$AT$1,D96=$AM$1,D96=$AT$1,D97=$AM$1,D97=$AT$1),0,1)))</f>
        <v/>
      </c>
      <c r="AV95" s="2" t="str">
        <f>IF($A95&gt;='DB_FG_243way_Regular Symbol'!G$16,"",IF(E95=0,"",IF(OR(E95=$AM$1,E95=$AT$1,E96=$AM$1,E96=$AT$1,E97=$AM$1,E97=$AT$1),0,1)))</f>
        <v/>
      </c>
      <c r="AW95" s="128" t="str">
        <f>IF($A95&gt;='DB_FG_243way_Regular Symbol'!H$16,"",IF(F95=0,"",IF(OR(F95=$AM$1,F95=$AT$1,F96=$AM$1,F96=$AT$1,F97=$AM$1,F97=$AT$1),0,1)))</f>
        <v/>
      </c>
      <c r="AY95" s="342" t="str">
        <f>IF($A95&gt;='DB_FG_243way_Regular Symbol'!D$16,"",IF(B95=0,"",IF(OR(B95=$AM$1,B95=$AZ$1,B96=$AM$1,B96=$AZ$1,B97=$AM$1,B97=$AZ$1),0,1)))</f>
        <v/>
      </c>
      <c r="AZ95" s="2" t="str">
        <f>IF($A95&gt;='DB_FG_243way_Regular Symbol'!E$16,"",IF(C95=0,"",IF(OR(C95=$AM$1,C95=$AZ$1,C96=$AM$1,C96=$AZ$1,C97=$AM$1,C97=$AZ$1),0,1)))</f>
        <v/>
      </c>
      <c r="BA95" s="2" t="str">
        <f>IF($A95&gt;='DB_FG_243way_Regular Symbol'!F$16,"",IF(D95=0,"",IF(OR(D95=$AM$1,D95=$AZ$1,D96=$AM$1,D96=$AZ$1,D97=$AM$1,D97=$AZ$1),0,1)))</f>
        <v/>
      </c>
      <c r="BB95" s="2" t="str">
        <f>IF($A95&gt;='DB_FG_243way_Regular Symbol'!G$16,"",IF(E95=0,"",IF(OR(E95=$AM$1,E95=$AZ$1,E96=$AM$1,E96=$AZ$1,E97=$AM$1,E97=$AZ$1),0,1)))</f>
        <v/>
      </c>
      <c r="BC95" s="128" t="str">
        <f>IF($A95&gt;='DB_FG_243way_Regular Symbol'!H$16,"",IF(F95=0,"",IF(OR(F95=$AM$1,F95=$AZ$1,F96=$AM$1,F96=$AZ$1,F97=$AM$1,F97=$AZ$1),0,1)))</f>
        <v/>
      </c>
      <c r="BE95" s="342"/>
      <c r="BF95" s="2"/>
      <c r="BG95" s="2" t="str">
        <f>IF($A95&gt;='DB_FG_243way_Regular Symbol'!F$16,"",IF(D95=0,"",COUNTIF(D95:D97,$BF$1)))</f>
        <v/>
      </c>
      <c r="BH95" s="2" t="str">
        <f>IF($A95&gt;='DB_FG_243way_Regular Symbol'!G$16,"",IF(E95=0,"",COUNTIF(E95:E97,$BF$1)))</f>
        <v/>
      </c>
      <c r="BI95" s="2" t="str">
        <f>IF($A95&gt;='DB_FG_243way_Regular Symbol'!H$16,"",IF(F95=0,"",COUNTIF(F95:F97,$BF$1)))</f>
        <v/>
      </c>
      <c r="BK95" s="342"/>
      <c r="BL95" s="2"/>
      <c r="BM95" s="2" t="str">
        <f>IF($A95&gt;='DB_FG_243way_Regular Symbol'!F$16,"",IF(D95=0,"",IF(OR(D95=$AM$1,D95=$BL$1,D96=$AM$1,D96=$BL$1,D97=$AM$1,D97=$BL$1),0,1)))</f>
        <v/>
      </c>
      <c r="BN95" s="2" t="str">
        <f>IF($A95&gt;='DB_FG_243way_Regular Symbol'!G$16,"",IF(E95=0,"",IF(OR(E95=$AM$1,E95=$BL$1,E96=$AM$1,E96=$BL$1,E97=$AM$1,E97=$BL$1),0,1)))</f>
        <v/>
      </c>
      <c r="BO95" s="128" t="str">
        <f>IF($A95&gt;='DB_FG_243way_Regular Symbol'!H$16,"",IF(F95=0,"",IF(OR(F95=$AM$1,F95=$BL$1,F96=$AM$1,F96=$BL$1,F97=$AM$1,F97=$BL$1),0,1)))</f>
        <v/>
      </c>
      <c r="BQ95" s="2" t="str">
        <f>IF($A95&gt;='DB_FG_243way_Regular Symbol'!D$16,"",IF(B95=0,"",IF(OR(B95=$BQ$1,B95=$BR$1,B96=$BQ$1,B96=$BR$1,B97=$BQ$1,B97=$BR$1),0,1)))</f>
        <v/>
      </c>
      <c r="BR95" s="2" t="str">
        <f>IF($A95&gt;='DB_FG_243way_Regular Symbol'!E$16,"",IF(C95=0,"",IF(OR(C95=$BQ$1,C95=$BR$1,C96=$BQ$1,C96=$BR$1,C97=$BQ$1,C97=$BR$1),0,1)))</f>
        <v/>
      </c>
      <c r="BS95" s="2" t="str">
        <f>IF($A95&gt;='DB_FG_243way_Regular Symbol'!F$16,"",IF(D95=0,"",IF(OR(D95=$BQ$1,D95=$BR$1,D96=$BQ$1,D96=$BR$1,D97=$BQ$1,D97=$BR$1),0,1)))</f>
        <v/>
      </c>
      <c r="BT95" s="2" t="str">
        <f>IF($A95&gt;='DB_FG_243way_Regular Symbol'!G$16,"",IF(E95=0,"",IF(OR(E95=$BQ$1,E95=$BR$1,E96=$BQ$1,E96=$BR$1,E97=$BQ$1,E97=$BR$1),0,1)))</f>
        <v/>
      </c>
      <c r="BU95" s="2" t="str">
        <f>IF($A95&gt;='DB_FG_243way_Regular Symbol'!H$16,"",IF(F95=0,"",IF(OR(F95=$BQ$1,F95=$BR$1,F96=$BQ$1,F96=$BR$1,F97=$BQ$1,F97=$BR$1),0,1)))</f>
        <v/>
      </c>
      <c r="BW95" s="2" t="str">
        <f>IF($A95&gt;='DB_FG_243way_Regular Symbol'!D$16,"",IF(B95=0,"",IF(OR(B95=$BW$1,B96=$BW$1,B97=$BW$1,B95=$BX$1,B96=$BX$1,B97=$BX$1),0,1)))</f>
        <v/>
      </c>
      <c r="BX95" s="2" t="str">
        <f>IF($A95&gt;='DB_FG_243way_Regular Symbol'!E$16,"",IF(C95=0,"",IF(OR(C95=$BW$1,C96=$BW$1,C97=$BW$1,C95=$BX$1,C96=$BX$1,C97=$BX$1),0,1)))</f>
        <v/>
      </c>
      <c r="BY95" s="2" t="str">
        <f>IF($A95&gt;='DB_FG_243way_Regular Symbol'!F$16,"",IF(D95=0,"",IF(OR(D95=$BW$1,D96=$BW$1,D97=$BW$1,D95=$BX$1,D96=$BX$1,D97=$BX$1),0,1)))</f>
        <v/>
      </c>
      <c r="BZ95" s="2" t="str">
        <f>IF($A95&gt;='DB_FG_243way_Regular Symbol'!G$16,"",IF(E95=0,"",IF(OR(E95=$BW$1,E96=$BW$1,E97=$BW$1,E95=$BX$1,E96=$BX$1,E97=$BX$1),0,1)))</f>
        <v/>
      </c>
      <c r="CA95" s="2" t="str">
        <f>IF($A95&gt;='DB_FG_243way_Regular Symbol'!H$16,"",IF(F95=0,"",IF(OR(F95=$BW$1,F96=$BW$1,F97=$BW$1,F95=$BX$1,F96=$BX$1,F97=$BX$1),0,1)))</f>
        <v/>
      </c>
      <c r="CC95" s="2" t="str">
        <f>IF($A95&gt;='DB_FG_243way_Regular Symbol'!D$16,"",IF(B95=0,"",IF(OR(B95=$BW$1,B96=$BW$1,B97=$BW$1,B95=$CD$1,B96=$CD$1,B97=$CD$1),0,1)))</f>
        <v/>
      </c>
      <c r="CD95" s="2" t="str">
        <f>IF($A95&gt;='DB_FG_243way_Regular Symbol'!E$16,"",IF(C95=0,"",IF(OR(C95=$BW$1,C96=$BW$1,C97=$BW$1,C95=$CD$1,C96=$CD$1,C97=$CD$1),0,1)))</f>
        <v/>
      </c>
      <c r="CE95" s="2" t="str">
        <f>IF($A95&gt;='DB_FG_243way_Regular Symbol'!F$16,"",IF(D95=0,"",IF(OR(D95=$BW$1,D96=$BW$1,D97=$BW$1,D95=$CD$1,D96=$CD$1,D97=$CD$1),0,1)))</f>
        <v/>
      </c>
      <c r="CF95" s="2" t="str">
        <f>IF($A95&gt;='DB_FG_243way_Regular Symbol'!G$16,"",IF(E95=0,"",IF(OR(E95=$BW$1,E96=$BW$1,E97=$BW$1,E95=$CD$1,E96=$CD$1,E97=$CD$1),0,1)))</f>
        <v/>
      </c>
      <c r="CG95" s="2" t="str">
        <f>IF($A95&gt;='DB_FG_243way_Regular Symbol'!H$16,"",IF(F95=0,"",IF(OR(F95=$BW$1,F96=$BW$1,F97=$BW$1,F95=$CD$1,F96=$CD$1,F97=$CD$1),0,1)))</f>
        <v/>
      </c>
      <c r="CI95" s="2" t="str">
        <f>IF($A95&gt;='DB_FG_243way_Regular Symbol'!D$16,"",IF(B95=0,"",IF(OR(B95=$BW$1,B96=$BW$1,B97=$BW$1,B95=$CJ$1,B96=$CJ$1,B97=$CJ$1),0,1)))</f>
        <v/>
      </c>
      <c r="CJ95" s="2" t="str">
        <f>IF($A95&gt;='DB_FG_243way_Regular Symbol'!E$16,"",IF(C95=0,"",IF(OR(C95=$BW$1,C96=$BW$1,C97=$BW$1,C95=$CJ$1,C96=$CJ$1,C97=$CJ$1),0,1)))</f>
        <v/>
      </c>
      <c r="CK95" s="2" t="str">
        <f>IF($A95&gt;='DB_FG_243way_Regular Symbol'!F$16,"",IF(D95=0,"",IF(OR(D95=$BW$1,D96=$BW$1,D97=$BW$1,D95=$CJ$1,D96=$CJ$1,D97=$CJ$1),0,1)))</f>
        <v/>
      </c>
      <c r="CL95" s="2" t="str">
        <f>IF($A95&gt;='DB_FG_243way_Regular Symbol'!G$16,"",IF(E95=0,"",IF(OR(E95=$BW$1,E96=$BW$1,E97=$BW$1,E95=$CJ$1,E96=$CJ$1,E97=$CJ$1),0,1)))</f>
        <v/>
      </c>
      <c r="CM95" s="2" t="str">
        <f>IF($A95&gt;='DB_FG_243way_Regular Symbol'!H$16,"",IF(F95=0,"",IF(OR(F95=$BW$1,F96=$BW$1,F97=$BW$1,F95=$CJ$1,F96=$CJ$1,F97=$CJ$1),0,1)))</f>
        <v/>
      </c>
      <c r="CO95" s="2" t="str">
        <f>IF($A95&gt;='DB_FG_243way_Regular Symbol'!D$16,"",IF(B95=0,"",IF(OR(B95=$BW$1,B96=$BW$1,B97=$BW$1,B95=$CP$1,B96=$CP$1,B97=$CP$1),0,1)))</f>
        <v/>
      </c>
      <c r="CP95" s="2" t="str">
        <f>IF($A95&gt;='DB_FG_243way_Regular Symbol'!E$16,"",IF(C95=0,"",IF(OR(C95=$BW$1,C96=$BW$1,C97=$BW$1,C95=$CP$1,C96=$CP$1,C97=$CP$1),0,1)))</f>
        <v/>
      </c>
      <c r="CQ95" s="2" t="str">
        <f>IF($A95&gt;='DB_FG_243way_Regular Symbol'!F$16,"",IF(D95=0,"",IF(OR(D95=$BW$1,D96=$BW$1,D97=$BW$1,D95=$CP$1,D96=$CP$1,D97=$CP$1),0,1)))</f>
        <v/>
      </c>
      <c r="CR95" s="2" t="str">
        <f>IF($A95&gt;='DB_FG_243way_Regular Symbol'!G$16,"",IF(E95=0,"",IF(OR(E95=$BW$1,E96=$BW$1,E97=$BW$1,E95=$CP$1,E96=$CP$1,E97=$CP$1),0,1)))</f>
        <v/>
      </c>
      <c r="CS95" s="2" t="str">
        <f>IF($A95&gt;='DB_FG_243way_Regular Symbol'!H$16,"",IF(F95=0,"",IF(OR(F95=$BW$1,F96=$BW$1,F97=$BW$1,F95=$CP$1,F96=$CP$1,F97=$CP$1),0,1)))</f>
        <v/>
      </c>
      <c r="CU95" s="2" t="str">
        <f>IF($A95&gt;='DB_FG_243way_Regular Symbol'!D$16,"",IF(B95=0,"",IF(OR(B95=$BW$1,B96=$BW$1,B97=$BW$1,B95=$CV$1,B96=$CV$1,B97=$CV$1),0,1)))</f>
        <v/>
      </c>
      <c r="CV95" s="2" t="str">
        <f>IF($A95&gt;='DB_FG_243way_Regular Symbol'!E$16,"",IF(C95=0,"",IF(OR(C95=$BW$1,C96=$BW$1,C97=$BW$1,C95=$CV$1,C96=$CV$1,C97=$CV$1),0,1)))</f>
        <v/>
      </c>
      <c r="CW95" s="2" t="str">
        <f>IF($A95&gt;='DB_FG_243way_Regular Symbol'!F$16,"",IF(D95=0,"",IF(OR(D95=$BW$1,D96=$BW$1,D97=$BW$1,D95=$CV$1,D96=$CV$1,D97=$CV$1),0,1)))</f>
        <v/>
      </c>
      <c r="CX95" s="2" t="str">
        <f>IF($A95&gt;='DB_FG_243way_Regular Symbol'!G$16,"",IF(E95=0,"",IF(OR(E95=$BW$1,E96=$BW$1,E97=$BW$1,E95=$CV$1,E96=$CV$1,E97=$CV$1),0,1)))</f>
        <v/>
      </c>
      <c r="CY95" s="2" t="str">
        <f>IF($A95&gt;='DB_FG_243way_Regular Symbol'!H$16,"",IF(F95=0,"",IF(OR(F95=$BW$1,F96=$BW$1,F97=$BW$1,F95=$CV$1,F96=$CV$1,F97=$CV$1),0,1)))</f>
        <v/>
      </c>
    </row>
    <row r="96" spans="1:103">
      <c r="A96" s="341">
        <f>IF('DB_FG_243way_Regular Symbol'!L95="","",'DB_FG_243way_Regular Symbol'!L95)</f>
        <v>92</v>
      </c>
      <c r="B96" s="184" t="str">
        <f>IF('DB_FG_243way_Regular Symbol'!M95="",
IF($A96-'DB_FG_243way_Regular Symbol'!D$16&gt;='DB_FG_243way_RegularＸ_W()'!B$2-1,"",VLOOKUP($A96-'DB_FG_243way_Regular Symbol'!D$16,'DB_FG_243way_Regular Symbol'!$L$3:$Q$99,'DB_FG_243way_RegularＸ_W()'!B$3+1,FALSE)),
'DB_FG_243way_Regular Symbol'!M95)</f>
        <v/>
      </c>
      <c r="C96" s="184" t="str">
        <f>IF('DB_FG_243way_Regular Symbol'!N95="",
IF($A96-'DB_FG_243way_Regular Symbol'!E$16&gt;='DB_FG_243way_RegularＸ_W()'!C$2-1,"",VLOOKUP($A96-'DB_FG_243way_Regular Symbol'!E$16,'DB_FG_243way_Regular Symbol'!$L$3:$Q$99,'DB_FG_243way_RegularＸ_W()'!C$3+1,FALSE)),
'DB_FG_243way_Regular Symbol'!N95)</f>
        <v/>
      </c>
      <c r="D96" s="184" t="str">
        <f>IF('DB_FG_243way_Regular Symbol'!O95="",
IF($A96-'DB_FG_243way_Regular Symbol'!F$16&gt;='DB_FG_243way_RegularＸ_W()'!D$2-1,"",VLOOKUP($A96-'DB_FG_243way_Regular Symbol'!F$16,'DB_FG_243way_Regular Symbol'!$L$3:$Q$99,'DB_FG_243way_RegularＸ_W()'!D$3+1,FALSE)),
'DB_FG_243way_Regular Symbol'!O95)</f>
        <v/>
      </c>
      <c r="E96" s="184" t="str">
        <f>IF('DB_FG_243way_Regular Symbol'!P95="",
IF($A96-'DB_FG_243way_Regular Symbol'!G$16&gt;='DB_FG_243way_RegularＸ_W()'!E$2-1,"",VLOOKUP($A96-'DB_FG_243way_Regular Symbol'!G$16,'DB_FG_243way_Regular Symbol'!$L$3:$Q$99,'DB_FG_243way_RegularＸ_W()'!E$3+1,FALSE)),
'DB_FG_243way_Regular Symbol'!P95)</f>
        <v/>
      </c>
      <c r="F96" s="358" t="str">
        <f>IF('DB_FG_243way_Regular Symbol'!Q95="",
IF($A96-'DB_FG_243way_Regular Symbol'!H$16&gt;='DB_FG_243way_RegularＸ_W()'!F$2-1,"",VLOOKUP($A96-'DB_FG_243way_Regular Symbol'!H$16,'DB_FG_243way_Regular Symbol'!$L$3:$Q$99,'DB_FG_243way_RegularＸ_W()'!F$3+1,FALSE)),
'DB_FG_243way_Regular Symbol'!Q95)</f>
        <v/>
      </c>
      <c r="O96" s="342" t="str">
        <f>IF($A96&gt;='DB_FG_243way_Regular Symbol'!D$16,"",IF(B96=0,"",IF(OR(B96=$O$1,B96=$P$1,B97=$O$1,B97=$P$1,B98=$O$1,B98=$P$1),0,1)))</f>
        <v/>
      </c>
      <c r="P96" s="2" t="str">
        <f>IF($A96&gt;='DB_FG_243way_Regular Symbol'!E$16,"",IF(C96=0,"",IF(OR(C96=$O$1,C96=$P$1,C97=$O$1,C97=$P$1,C98=$O$1,C98=$P$1),0,1)))</f>
        <v/>
      </c>
      <c r="Q96" s="2" t="str">
        <f>IF($A96&gt;='DB_FG_243way_Regular Symbol'!F$16,"",IF(D96=0,"",IF(OR(D96=$O$1,D96=$P$1,D97=$O$1,D97=$P$1,D98=$O$1,D98=$P$1),0,1)))</f>
        <v/>
      </c>
      <c r="R96" s="2" t="str">
        <f>IF($A96&gt;='DB_FG_243way_Regular Symbol'!G$16,"",IF(E96=0,"",IF(OR(E96=$O$1,E96=$P$1,E97=$O$1,E97=$P$1,E98=$O$1,E98=$P$1),0,1)))</f>
        <v/>
      </c>
      <c r="S96" s="128" t="str">
        <f>IF($A96&gt;='DB_FG_243way_Regular Symbol'!H$16,"",IF(F96=0,"",IF(OR(F96=$O$1,F96=$P$1,F97=$O$1,F97=$P$1,F98=$O$1,F98=$P$1),0,1)))</f>
        <v/>
      </c>
      <c r="U96" s="342" t="str">
        <f>IF($A96&gt;='DB_FG_243way_Regular Symbol'!D$16,"",IF(B96=0,"",IF(OR(B96=$U$1,B96=$V$1,B97=$U$1,B97=$V$1,B98=$U$1,B98=$V$1),0,1)))</f>
        <v/>
      </c>
      <c r="V96" s="2" t="str">
        <f>IF($A96&gt;='DB_FG_243way_Regular Symbol'!E$16,"",IF(C96=0,"",IF(OR(C96=$U$1,C96=$V$1,C97=$U$1,C97=$V$1,C98=$U$1,C98=$V$1),0,1)))</f>
        <v/>
      </c>
      <c r="W96" s="2" t="str">
        <f>IF($A96&gt;='DB_FG_243way_Regular Symbol'!F$16,"",IF(D96=0,"",IF(OR(D96=$U$1,D96=$V$1,D97=$U$1,D97=$V$1,D98=$U$1,D98=$V$1),0,1)))</f>
        <v/>
      </c>
      <c r="X96" s="2" t="str">
        <f>IF($A96&gt;='DB_FG_243way_Regular Symbol'!G$16,"",IF(E96=0,"",IF(OR(E96=$U$1,E96=$V$1,E97=$U$1,E97=$V$1,E98=$U$1,E98=$V$1),0,1)))</f>
        <v/>
      </c>
      <c r="Y96" s="128" t="str">
        <f>IF($A96&gt;='DB_FG_243way_Regular Symbol'!H$16,"",IF(F96=0,"",IF(OR(F96=$U$1,F96=$V$1,F97=$U$1,F97=$V$1,F98=$U$1,F98=$V$1),0,1)))</f>
        <v/>
      </c>
      <c r="AA96" s="342" t="str">
        <f>IF($A96&gt;='DB_FG_243way_Regular Symbol'!D$16,"",IF(B96=0,"",IF(OR(B96=$AA$1,B96=$AB$1,B97=$AA$1,B97=$AB$1,B98=$AA$1,,B98=$AB$1),0,1)))</f>
        <v/>
      </c>
      <c r="AB96" s="2" t="str">
        <f>IF($A96&gt;='DB_FG_243way_Regular Symbol'!E$16,"",IF(C96=0,"",IF(OR(C96=$AA$1,C96=$AB$1,C97=$AA$1,C97=$AB$1,C98=$AA$1,,C98=$AB$1),0,1)))</f>
        <v/>
      </c>
      <c r="AC96" s="2" t="str">
        <f>IF($A96&gt;='DB_FG_243way_Regular Symbol'!F$16,"",IF(D96=0,"",IF(OR(D96=$AA$1,D96=$AB$1,D97=$AA$1,D97=$AB$1,D98=$AA$1,,D98=$AB$1),0,1)))</f>
        <v/>
      </c>
      <c r="AD96" s="2" t="str">
        <f>IF($A96&gt;='DB_FG_243way_Regular Symbol'!G$16,"",IF(E96=0,"",IF(OR(E96=$AA$1,E96=$AB$1,E97=$AA$1,E97=$AB$1,E98=$AA$1,,E98=$AB$1),0,1)))</f>
        <v/>
      </c>
      <c r="AE96" s="128" t="str">
        <f>IF($A96&gt;='DB_FG_243way_Regular Symbol'!H$16,"",IF(F96=0,"",IF(OR(F96=$AA$1,F96=$AB$1,F97=$AA$1,F97=$AB$1,F98=$AA$1,,F98=$AB$1),0,1)))</f>
        <v/>
      </c>
      <c r="AG96" s="342" t="str">
        <f>IF($A96&gt;='DB_FG_243way_Regular Symbol'!D$16,"",IF(B96=0,"",IF(OR(B96=$AG$1,B96=$AH$1,B97=$AG$1,B97=$AH$1,B98=$AG$1,B98=$AH$1),0,1)))</f>
        <v/>
      </c>
      <c r="AH96" s="2" t="str">
        <f>IF($A96&gt;='DB_FG_243way_Regular Symbol'!E$16,"",IF(C96=0,"",IF(OR(C96=$AG$1,C96=$AH$1,C97=$AG$1,C97=$AH$1,C98=$AG$1,C98=$AH$1),0,1)))</f>
        <v/>
      </c>
      <c r="AI96" s="2" t="str">
        <f>IF($A96&gt;='DB_FG_243way_Regular Symbol'!F$16,"",IF(D96=0,"",IF(OR(D96=$AG$1,D96=$AH$1,D97=$AG$1,D97=$AH$1,D98=$AG$1,D98=$AH$1),0,1)))</f>
        <v/>
      </c>
      <c r="AJ96" s="2" t="str">
        <f>IF($A96&gt;='DB_FG_243way_Regular Symbol'!G$16,"",IF(E96=0,"",IF(OR(E96=$AG$1,E96=$AH$1,E97=$AG$1,E97=$AH$1,E98=$AG$1,E98=$AH$1),0,1)))</f>
        <v/>
      </c>
      <c r="AK96" s="128" t="str">
        <f>IF($A96&gt;='DB_FG_243way_Regular Symbol'!H$16,"",IF(F96=0,"",IF(OR(F96=$AG$1,F96=$AH$1,F97=$AG$1,F97=$AH$1,F98=$AG$1,F98=$AH$1),0,1)))</f>
        <v/>
      </c>
      <c r="AM96" s="342" t="str">
        <f>IF($A96&gt;='DB_FG_243way_Regular Symbol'!D$16,"",IF(B96=0,"",IF(OR(B96=$AM$1,B96=$AN$1,B97=$AM$1,B97=$AN$1,B98=$AM$1,B98=$AN$1),0,1)))</f>
        <v/>
      </c>
      <c r="AN96" s="2" t="str">
        <f>IF($A96&gt;='DB_FG_243way_Regular Symbol'!E$16,"",IF(C96=0,"",IF(OR(C96=$AM$1,C96=$AN$1,C97=$AM$1,C97=$AN$1,C98=$AM$1,C98=$AN$1),0,1)))</f>
        <v/>
      </c>
      <c r="AO96" s="2" t="str">
        <f>IF($A96&gt;='DB_FG_243way_Regular Symbol'!F$16,"",IF(D96=0,"",IF(OR(D96=$AM$1,D96=$AN$1,D97=$AM$1,D97=$AN$1,D98=$AM$1,D98=$AN$1),0,1)))</f>
        <v/>
      </c>
      <c r="AP96" s="2" t="str">
        <f>IF($A96&gt;='DB_FG_243way_Regular Symbol'!G$16,"",IF(E96=0,"",IF(OR(E96=$AM$1,E96=$AN$1,E97=$AM$1,E97=$AN$1,E98=$AM$1,E98=$AN$1),0,1)))</f>
        <v/>
      </c>
      <c r="AQ96" s="128" t="str">
        <f>IF($A96&gt;='DB_FG_243way_Regular Symbol'!H$16,"",IF(F96=0,"",IF(OR(F96=$AM$1,F96=$AN$1,F97=$AM$1,F97=$AN$1,F98=$AM$1,F98=$AN$1),0,1)))</f>
        <v/>
      </c>
      <c r="AS96" s="342" t="str">
        <f>IF($A96&gt;='DB_FG_243way_Regular Symbol'!D$16,"",IF(B96=0,"",IF(OR(B96=$AM$1,B96=$AT$1,B97=$AM$1,B97=$AT$1,B98=$AM$1,B98=$AT$1),0,1)))</f>
        <v/>
      </c>
      <c r="AT96" s="2" t="str">
        <f>IF($A96&gt;='DB_FG_243way_Regular Symbol'!E$16,"",IF(C96=0,"",IF(OR(C96=$AM$1,C96=$AT$1,C97=$AM$1,C97=$AT$1,C98=$AM$1,C98=$AT$1),0,1)))</f>
        <v/>
      </c>
      <c r="AU96" s="2" t="str">
        <f>IF($A96&gt;='DB_FG_243way_Regular Symbol'!F$16,"",IF(D96=0,"",IF(OR(D96=$AM$1,D96=$AT$1,D97=$AM$1,D97=$AT$1,D98=$AM$1,D98=$AT$1),0,1)))</f>
        <v/>
      </c>
      <c r="AV96" s="2" t="str">
        <f>IF($A96&gt;='DB_FG_243way_Regular Symbol'!G$16,"",IF(E96=0,"",IF(OR(E96=$AM$1,E96=$AT$1,E97=$AM$1,E97=$AT$1,E98=$AM$1,E98=$AT$1),0,1)))</f>
        <v/>
      </c>
      <c r="AW96" s="128" t="str">
        <f>IF($A96&gt;='DB_FG_243way_Regular Symbol'!H$16,"",IF(F96=0,"",IF(OR(F96=$AM$1,F96=$AT$1,F97=$AM$1,F97=$AT$1,F98=$AM$1,F98=$AT$1),0,1)))</f>
        <v/>
      </c>
      <c r="AY96" s="342" t="str">
        <f>IF($A96&gt;='DB_FG_243way_Regular Symbol'!D$16,"",IF(B96=0,"",IF(OR(B96=$AM$1,B96=$AZ$1,B97=$AM$1,B97=$AZ$1,B98=$AM$1,B98=$AZ$1),0,1)))</f>
        <v/>
      </c>
      <c r="AZ96" s="2" t="str">
        <f>IF($A96&gt;='DB_FG_243way_Regular Symbol'!E$16,"",IF(C96=0,"",IF(OR(C96=$AM$1,C96=$AZ$1,C97=$AM$1,C97=$AZ$1,C98=$AM$1,C98=$AZ$1),0,1)))</f>
        <v/>
      </c>
      <c r="BA96" s="2" t="str">
        <f>IF($A96&gt;='DB_FG_243way_Regular Symbol'!F$16,"",IF(D96=0,"",IF(OR(D96=$AM$1,D96=$AZ$1,D97=$AM$1,D97=$AZ$1,D98=$AM$1,D98=$AZ$1),0,1)))</f>
        <v/>
      </c>
      <c r="BB96" s="2" t="str">
        <f>IF($A96&gt;='DB_FG_243way_Regular Symbol'!G$16,"",IF(E96=0,"",IF(OR(E96=$AM$1,E96=$AZ$1,E97=$AM$1,E97=$AZ$1,E98=$AM$1,E98=$AZ$1),0,1)))</f>
        <v/>
      </c>
      <c r="BC96" s="128" t="str">
        <f>IF($A96&gt;='DB_FG_243way_Regular Symbol'!H$16,"",IF(F96=0,"",IF(OR(F96=$AM$1,F96=$AZ$1,F97=$AM$1,F97=$AZ$1,F98=$AM$1,F98=$AZ$1),0,1)))</f>
        <v/>
      </c>
      <c r="BE96" s="342"/>
      <c r="BF96" s="2"/>
      <c r="BG96" s="2" t="str">
        <f>IF($A96&gt;='DB_FG_243way_Regular Symbol'!F$16,"",IF(D96=0,"",COUNTIF(D96:D98,$BF$1)))</f>
        <v/>
      </c>
      <c r="BH96" s="2" t="str">
        <f>IF($A96&gt;='DB_FG_243way_Regular Symbol'!G$16,"",IF(E96=0,"",COUNTIF(E96:E98,$BF$1)))</f>
        <v/>
      </c>
      <c r="BI96" s="2" t="str">
        <f>IF($A96&gt;='DB_FG_243way_Regular Symbol'!H$16,"",IF(F96=0,"",COUNTIF(F96:F98,$BF$1)))</f>
        <v/>
      </c>
      <c r="BK96" s="342"/>
      <c r="BL96" s="2"/>
      <c r="BM96" s="2" t="str">
        <f>IF($A96&gt;='DB_FG_243way_Regular Symbol'!F$16,"",IF(D96=0,"",IF(OR(D96=$AM$1,D96=$BL$1,D97=$AM$1,D97=$BL$1,D98=$AM$1,D98=$BL$1),0,1)))</f>
        <v/>
      </c>
      <c r="BN96" s="2" t="str">
        <f>IF($A96&gt;='DB_FG_243way_Regular Symbol'!G$16,"",IF(E96=0,"",IF(OR(E96=$AM$1,E96=$BL$1,E97=$AM$1,E97=$BL$1,E98=$AM$1,E98=$BL$1),0,1)))</f>
        <v/>
      </c>
      <c r="BO96" s="128" t="str">
        <f>IF($A96&gt;='DB_FG_243way_Regular Symbol'!H$16,"",IF(F96=0,"",IF(OR(F96=$AM$1,F96=$BL$1,F97=$AM$1,F97=$BL$1,F98=$AM$1,F98=$BL$1),0,1)))</f>
        <v/>
      </c>
      <c r="BQ96" s="2" t="str">
        <f>IF($A96&gt;='DB_FG_243way_Regular Symbol'!D$16,"",IF(B96=0,"",IF(OR(B96=$BQ$1,B96=$BR$1,B97=$BQ$1,B97=$BR$1,B98=$BQ$1,B98=$BR$1),0,1)))</f>
        <v/>
      </c>
      <c r="BR96" s="2" t="str">
        <f>IF($A96&gt;='DB_FG_243way_Regular Symbol'!E$16,"",IF(C96=0,"",IF(OR(C96=$BQ$1,C96=$BR$1,C97=$BQ$1,C97=$BR$1,C98=$BQ$1,C98=$BR$1),0,1)))</f>
        <v/>
      </c>
      <c r="BS96" s="2" t="str">
        <f>IF($A96&gt;='DB_FG_243way_Regular Symbol'!F$16,"",IF(D96=0,"",IF(OR(D96=$BQ$1,D96=$BR$1,D97=$BQ$1,D97=$BR$1,D98=$BQ$1,D98=$BR$1),0,1)))</f>
        <v/>
      </c>
      <c r="BT96" s="2" t="str">
        <f>IF($A96&gt;='DB_FG_243way_Regular Symbol'!G$16,"",IF(E96=0,"",IF(OR(E96=$BQ$1,E96=$BR$1,E97=$BQ$1,E97=$BR$1,E98=$BQ$1,E98=$BR$1),0,1)))</f>
        <v/>
      </c>
      <c r="BU96" s="2" t="str">
        <f>IF($A96&gt;='DB_FG_243way_Regular Symbol'!H$16,"",IF(F96=0,"",IF(OR(F96=$BQ$1,F96=$BR$1,F97=$BQ$1,F97=$BR$1,F98=$BQ$1,F98=$BR$1),0,1)))</f>
        <v/>
      </c>
      <c r="BW96" s="2" t="str">
        <f>IF($A96&gt;='DB_FG_243way_Regular Symbol'!D$16,"",IF(B96=0,"",IF(OR(B96=$BW$1,B97=$BW$1,B98=$BW$1,B96=$BX$1,B97=$BX$1,B98=$BX$1),0,1)))</f>
        <v/>
      </c>
      <c r="BX96" s="2" t="str">
        <f>IF($A96&gt;='DB_FG_243way_Regular Symbol'!E$16,"",IF(C96=0,"",IF(OR(C96=$BW$1,C97=$BW$1,C98=$BW$1,C96=$BX$1,C97=$BX$1,C98=$BX$1),0,1)))</f>
        <v/>
      </c>
      <c r="BY96" s="2" t="str">
        <f>IF($A96&gt;='DB_FG_243way_Regular Symbol'!F$16,"",IF(D96=0,"",IF(OR(D96=$BW$1,D97=$BW$1,D98=$BW$1,D96=$BX$1,D97=$BX$1,D98=$BX$1),0,1)))</f>
        <v/>
      </c>
      <c r="BZ96" s="2" t="str">
        <f>IF($A96&gt;='DB_FG_243way_Regular Symbol'!G$16,"",IF(E96=0,"",IF(OR(E96=$BW$1,E97=$BW$1,E98=$BW$1,E96=$BX$1,E97=$BX$1,E98=$BX$1),0,1)))</f>
        <v/>
      </c>
      <c r="CA96" s="2" t="str">
        <f>IF($A96&gt;='DB_FG_243way_Regular Symbol'!H$16,"",IF(F96=0,"",IF(OR(F96=$BW$1,F97=$BW$1,F98=$BW$1,F96=$BX$1,F97=$BX$1,F98=$BX$1),0,1)))</f>
        <v/>
      </c>
      <c r="CC96" s="2" t="str">
        <f>IF($A96&gt;='DB_FG_243way_Regular Symbol'!D$16,"",IF(B96=0,"",IF(OR(B96=$BW$1,B97=$BW$1,B98=$BW$1,B96=$CD$1,B97=$CD$1,B98=$CD$1),0,1)))</f>
        <v/>
      </c>
      <c r="CD96" s="2" t="str">
        <f>IF($A96&gt;='DB_FG_243way_Regular Symbol'!E$16,"",IF(C96=0,"",IF(OR(C96=$BW$1,C97=$BW$1,C98=$BW$1,C96=$CD$1,C97=$CD$1,C98=$CD$1),0,1)))</f>
        <v/>
      </c>
      <c r="CE96" s="2" t="str">
        <f>IF($A96&gt;='DB_FG_243way_Regular Symbol'!F$16,"",IF(D96=0,"",IF(OR(D96=$BW$1,D97=$BW$1,D98=$BW$1,D96=$CD$1,D97=$CD$1,D98=$CD$1),0,1)))</f>
        <v/>
      </c>
      <c r="CF96" s="2" t="str">
        <f>IF($A96&gt;='DB_FG_243way_Regular Symbol'!G$16,"",IF(E96=0,"",IF(OR(E96=$BW$1,E97=$BW$1,E98=$BW$1,E96=$CD$1,E97=$CD$1,E98=$CD$1),0,1)))</f>
        <v/>
      </c>
      <c r="CG96" s="2" t="str">
        <f>IF($A96&gt;='DB_FG_243way_Regular Symbol'!H$16,"",IF(F96=0,"",IF(OR(F96=$BW$1,F97=$BW$1,F98=$BW$1,F96=$CD$1,F97=$CD$1,F98=$CD$1),0,1)))</f>
        <v/>
      </c>
      <c r="CI96" s="2" t="str">
        <f>IF($A96&gt;='DB_FG_243way_Regular Symbol'!D$16,"",IF(B96=0,"",IF(OR(B96=$BW$1,B97=$BW$1,B98=$BW$1,B96=$CJ$1,B97=$CJ$1,B98=$CJ$1),0,1)))</f>
        <v/>
      </c>
      <c r="CJ96" s="2" t="str">
        <f>IF($A96&gt;='DB_FG_243way_Regular Symbol'!E$16,"",IF(C96=0,"",IF(OR(C96=$BW$1,C97=$BW$1,C98=$BW$1,C96=$CJ$1,C97=$CJ$1,C98=$CJ$1),0,1)))</f>
        <v/>
      </c>
      <c r="CK96" s="2" t="str">
        <f>IF($A96&gt;='DB_FG_243way_Regular Symbol'!F$16,"",IF(D96=0,"",IF(OR(D96=$BW$1,D97=$BW$1,D98=$BW$1,D96=$CJ$1,D97=$CJ$1,D98=$CJ$1),0,1)))</f>
        <v/>
      </c>
      <c r="CL96" s="2" t="str">
        <f>IF($A96&gt;='DB_FG_243way_Regular Symbol'!G$16,"",IF(E96=0,"",IF(OR(E96=$BW$1,E97=$BW$1,E98=$BW$1,E96=$CJ$1,E97=$CJ$1,E98=$CJ$1),0,1)))</f>
        <v/>
      </c>
      <c r="CM96" s="2" t="str">
        <f>IF($A96&gt;='DB_FG_243way_Regular Symbol'!H$16,"",IF(F96=0,"",IF(OR(F96=$BW$1,F97=$BW$1,F98=$BW$1,F96=$CJ$1,F97=$CJ$1,F98=$CJ$1),0,1)))</f>
        <v/>
      </c>
      <c r="CO96" s="2" t="str">
        <f>IF($A96&gt;='DB_FG_243way_Regular Symbol'!D$16,"",IF(B96=0,"",IF(OR(B96=$BW$1,B97=$BW$1,B98=$BW$1,B96=$CP$1,B97=$CP$1,B98=$CP$1),0,1)))</f>
        <v/>
      </c>
      <c r="CP96" s="2" t="str">
        <f>IF($A96&gt;='DB_FG_243way_Regular Symbol'!E$16,"",IF(C96=0,"",IF(OR(C96=$BW$1,C97=$BW$1,C98=$BW$1,C96=$CP$1,C97=$CP$1,C98=$CP$1),0,1)))</f>
        <v/>
      </c>
      <c r="CQ96" s="2" t="str">
        <f>IF($A96&gt;='DB_FG_243way_Regular Symbol'!F$16,"",IF(D96=0,"",IF(OR(D96=$BW$1,D97=$BW$1,D98=$BW$1,D96=$CP$1,D97=$CP$1,D98=$CP$1),0,1)))</f>
        <v/>
      </c>
      <c r="CR96" s="2" t="str">
        <f>IF($A96&gt;='DB_FG_243way_Regular Symbol'!G$16,"",IF(E96=0,"",IF(OR(E96=$BW$1,E97=$BW$1,E98=$BW$1,E96=$CP$1,E97=$CP$1,E98=$CP$1),0,1)))</f>
        <v/>
      </c>
      <c r="CS96" s="2" t="str">
        <f>IF($A96&gt;='DB_FG_243way_Regular Symbol'!H$16,"",IF(F96=0,"",IF(OR(F96=$BW$1,F97=$BW$1,F98=$BW$1,F96=$CP$1,F97=$CP$1,F98=$CP$1),0,1)))</f>
        <v/>
      </c>
      <c r="CU96" s="2" t="str">
        <f>IF($A96&gt;='DB_FG_243way_Regular Symbol'!D$16,"",IF(B96=0,"",IF(OR(B96=$BW$1,B97=$BW$1,B98=$BW$1,B96=$CV$1,B97=$CV$1,B98=$CV$1),0,1)))</f>
        <v/>
      </c>
      <c r="CV96" s="2" t="str">
        <f>IF($A96&gt;='DB_FG_243way_Regular Symbol'!E$16,"",IF(C96=0,"",IF(OR(C96=$BW$1,C97=$BW$1,C98=$BW$1,C96=$CV$1,C97=$CV$1,C98=$CV$1),0,1)))</f>
        <v/>
      </c>
      <c r="CW96" s="2" t="str">
        <f>IF($A96&gt;='DB_FG_243way_Regular Symbol'!F$16,"",IF(D96=0,"",IF(OR(D96=$BW$1,D97=$BW$1,D98=$BW$1,D96=$CV$1,D97=$CV$1,D98=$CV$1),0,1)))</f>
        <v/>
      </c>
      <c r="CX96" s="2" t="str">
        <f>IF($A96&gt;='DB_FG_243way_Regular Symbol'!G$16,"",IF(E96=0,"",IF(OR(E96=$BW$1,E97=$BW$1,E98=$BW$1,E96=$CV$1,E97=$CV$1,E98=$CV$1),0,1)))</f>
        <v/>
      </c>
      <c r="CY96" s="2" t="str">
        <f>IF($A96&gt;='DB_FG_243way_Regular Symbol'!H$16,"",IF(F96=0,"",IF(OR(F96=$BW$1,F97=$BW$1,F98=$BW$1,F96=$CV$1,F97=$CV$1,F98=$CV$1),0,1)))</f>
        <v/>
      </c>
    </row>
    <row r="97" spans="1:103">
      <c r="A97" s="341">
        <f>IF('DB_FG_243way_Regular Symbol'!L96="","",'DB_FG_243way_Regular Symbol'!L96)</f>
        <v>93</v>
      </c>
      <c r="B97" s="184" t="str">
        <f>IF('DB_FG_243way_Regular Symbol'!M96="",
IF($A97-'DB_FG_243way_Regular Symbol'!D$16&gt;='DB_FG_243way_RegularＸ_W()'!B$2-1,"",VLOOKUP($A97-'DB_FG_243way_Regular Symbol'!D$16,'DB_FG_243way_Regular Symbol'!$L$3:$Q$99,'DB_FG_243way_RegularＸ_W()'!B$3+1,FALSE)),
'DB_FG_243way_Regular Symbol'!M96)</f>
        <v/>
      </c>
      <c r="C97" s="184" t="str">
        <f>IF('DB_FG_243way_Regular Symbol'!N96="",
IF($A97-'DB_FG_243way_Regular Symbol'!E$16&gt;='DB_FG_243way_RegularＸ_W()'!C$2-1,"",VLOOKUP($A97-'DB_FG_243way_Regular Symbol'!E$16,'DB_FG_243way_Regular Symbol'!$L$3:$Q$99,'DB_FG_243way_RegularＸ_W()'!C$3+1,FALSE)),
'DB_FG_243way_Regular Symbol'!N96)</f>
        <v/>
      </c>
      <c r="D97" s="184" t="str">
        <f>IF('DB_FG_243way_Regular Symbol'!O96="",
IF($A97-'DB_FG_243way_Regular Symbol'!F$16&gt;='DB_FG_243way_RegularＸ_W()'!D$2-1,"",VLOOKUP($A97-'DB_FG_243way_Regular Symbol'!F$16,'DB_FG_243way_Regular Symbol'!$L$3:$Q$99,'DB_FG_243way_RegularＸ_W()'!D$3+1,FALSE)),
'DB_FG_243way_Regular Symbol'!O96)</f>
        <v/>
      </c>
      <c r="E97" s="184" t="str">
        <f>IF('DB_FG_243way_Regular Symbol'!P96="",
IF($A97-'DB_FG_243way_Regular Symbol'!G$16&gt;='DB_FG_243way_RegularＸ_W()'!E$2-1,"",VLOOKUP($A97-'DB_FG_243way_Regular Symbol'!G$16,'DB_FG_243way_Regular Symbol'!$L$3:$Q$99,'DB_FG_243way_RegularＸ_W()'!E$3+1,FALSE)),
'DB_FG_243way_Regular Symbol'!P96)</f>
        <v/>
      </c>
      <c r="F97" s="358" t="str">
        <f>IF('DB_FG_243way_Regular Symbol'!Q96="",
IF($A97-'DB_FG_243way_Regular Symbol'!H$16&gt;='DB_FG_243way_RegularＸ_W()'!F$2-1,"",VLOOKUP($A97-'DB_FG_243way_Regular Symbol'!H$16,'DB_FG_243way_Regular Symbol'!$L$3:$Q$99,'DB_FG_243way_RegularＸ_W()'!F$3+1,FALSE)),
'DB_FG_243way_Regular Symbol'!Q96)</f>
        <v/>
      </c>
      <c r="O97" s="342" t="str">
        <f>IF($A97&gt;='DB_FG_243way_Regular Symbol'!D$16,"",IF(B97=0,"",IF(OR(B97=$O$1,B97=$P$1,B98=$O$1,B98=$P$1,B99=$O$1,B99=$P$1),0,1)))</f>
        <v/>
      </c>
      <c r="P97" s="2" t="str">
        <f>IF($A97&gt;='DB_FG_243way_Regular Symbol'!E$16,"",IF(C97=0,"",IF(OR(C97=$O$1,C97=$P$1,C98=$O$1,C98=$P$1,C99=$O$1,C99=$P$1),0,1)))</f>
        <v/>
      </c>
      <c r="Q97" s="2" t="str">
        <f>IF($A97&gt;='DB_FG_243way_Regular Symbol'!F$16,"",IF(D97=0,"",IF(OR(D97=$O$1,D97=$P$1,D98=$O$1,D98=$P$1,D99=$O$1,D99=$P$1),0,1)))</f>
        <v/>
      </c>
      <c r="R97" s="2" t="str">
        <f>IF($A97&gt;='DB_FG_243way_Regular Symbol'!G$16,"",IF(E97=0,"",IF(OR(E97=$O$1,E97=$P$1,E98=$O$1,E98=$P$1,E99=$O$1,E99=$P$1),0,1)))</f>
        <v/>
      </c>
      <c r="S97" s="128" t="str">
        <f>IF($A97&gt;='DB_FG_243way_Regular Symbol'!H$16,"",IF(F97=0,"",IF(OR(F97=$O$1,F97=$P$1,F98=$O$1,F98=$P$1,F99=$O$1,F99=$P$1),0,1)))</f>
        <v/>
      </c>
      <c r="U97" s="342" t="str">
        <f>IF($A97&gt;='DB_FG_243way_Regular Symbol'!D$16,"",IF(B97=0,"",IF(OR(B97=$U$1,B97=$V$1,B98=$U$1,B98=$V$1,B99=$U$1,B99=$V$1),0,1)))</f>
        <v/>
      </c>
      <c r="V97" s="2" t="str">
        <f>IF($A97&gt;='DB_FG_243way_Regular Symbol'!E$16,"",IF(C97=0,"",IF(OR(C97=$U$1,C97=$V$1,C98=$U$1,C98=$V$1,C99=$U$1,C99=$V$1),0,1)))</f>
        <v/>
      </c>
      <c r="W97" s="2" t="str">
        <f>IF($A97&gt;='DB_FG_243way_Regular Symbol'!F$16,"",IF(D97=0,"",IF(OR(D97=$U$1,D97=$V$1,D98=$U$1,D98=$V$1,D99=$U$1,D99=$V$1),0,1)))</f>
        <v/>
      </c>
      <c r="X97" s="2" t="str">
        <f>IF($A97&gt;='DB_FG_243way_Regular Symbol'!G$16,"",IF(E97=0,"",IF(OR(E97=$U$1,E97=$V$1,E98=$U$1,E98=$V$1,E99=$U$1,E99=$V$1),0,1)))</f>
        <v/>
      </c>
      <c r="Y97" s="128" t="str">
        <f>IF($A97&gt;='DB_FG_243way_Regular Symbol'!H$16,"",IF(F97=0,"",IF(OR(F97=$U$1,F97=$V$1,F98=$U$1,F98=$V$1,F99=$U$1,F99=$V$1),0,1)))</f>
        <v/>
      </c>
      <c r="AA97" s="342" t="str">
        <f>IF($A97&gt;='DB_FG_243way_Regular Symbol'!D$16,"",IF(B97=0,"",IF(OR(B97=$AA$1,B97=$AB$1,B98=$AA$1,B98=$AB$1,B99=$AA$1,,B99=$AB$1),0,1)))</f>
        <v/>
      </c>
      <c r="AB97" s="2" t="str">
        <f>IF($A97&gt;='DB_FG_243way_Regular Symbol'!E$16,"",IF(C97=0,"",IF(OR(C97=$AA$1,C97=$AB$1,C98=$AA$1,C98=$AB$1,C99=$AA$1,,C99=$AB$1),0,1)))</f>
        <v/>
      </c>
      <c r="AC97" s="2" t="str">
        <f>IF($A97&gt;='DB_FG_243way_Regular Symbol'!F$16,"",IF(D97=0,"",IF(OR(D97=$AA$1,D97=$AB$1,D98=$AA$1,D98=$AB$1,D99=$AA$1,,D99=$AB$1),0,1)))</f>
        <v/>
      </c>
      <c r="AD97" s="2" t="str">
        <f>IF($A97&gt;='DB_FG_243way_Regular Symbol'!G$16,"",IF(E97=0,"",IF(OR(E97=$AA$1,E97=$AB$1,E98=$AA$1,E98=$AB$1,E99=$AA$1,,E99=$AB$1),0,1)))</f>
        <v/>
      </c>
      <c r="AE97" s="128" t="str">
        <f>IF($A97&gt;='DB_FG_243way_Regular Symbol'!H$16,"",IF(F97=0,"",IF(OR(F97=$AA$1,F97=$AB$1,F98=$AA$1,F98=$AB$1,F99=$AA$1,,F99=$AB$1),0,1)))</f>
        <v/>
      </c>
      <c r="AG97" s="342" t="str">
        <f>IF($A97&gt;='DB_FG_243way_Regular Symbol'!D$16,"",IF(B97=0,"",IF(OR(B97=$AG$1,B97=$AH$1,B98=$AG$1,B98=$AH$1,B99=$AG$1,B99=$AH$1),0,1)))</f>
        <v/>
      </c>
      <c r="AH97" s="2" t="str">
        <f>IF($A97&gt;='DB_FG_243way_Regular Symbol'!E$16,"",IF(C97=0,"",IF(OR(C97=$AG$1,C97=$AH$1,C98=$AG$1,C98=$AH$1,C99=$AG$1,C99=$AH$1),0,1)))</f>
        <v/>
      </c>
      <c r="AI97" s="2" t="str">
        <f>IF($A97&gt;='DB_FG_243way_Regular Symbol'!F$16,"",IF(D97=0,"",IF(OR(D97=$AG$1,D97=$AH$1,D98=$AG$1,D98=$AH$1,D99=$AG$1,D99=$AH$1),0,1)))</f>
        <v/>
      </c>
      <c r="AJ97" s="2" t="str">
        <f>IF($A97&gt;='DB_FG_243way_Regular Symbol'!G$16,"",IF(E97=0,"",IF(OR(E97=$AG$1,E97=$AH$1,E98=$AG$1,E98=$AH$1,E99=$AG$1,E99=$AH$1),0,1)))</f>
        <v/>
      </c>
      <c r="AK97" s="128" t="str">
        <f>IF($A97&gt;='DB_FG_243way_Regular Symbol'!H$16,"",IF(F97=0,"",IF(OR(F97=$AG$1,F97=$AH$1,F98=$AG$1,F98=$AH$1,F99=$AG$1,F99=$AH$1),0,1)))</f>
        <v/>
      </c>
      <c r="AM97" s="342" t="str">
        <f>IF($A97&gt;='DB_FG_243way_Regular Symbol'!D$16,"",IF(B97=0,"",IF(OR(B97=$AM$1,B97=$AN$1,B98=$AM$1,B98=$AN$1,B99=$AM$1,B99=$AN$1),0,1)))</f>
        <v/>
      </c>
      <c r="AN97" s="2" t="str">
        <f>IF($A97&gt;='DB_FG_243way_Regular Symbol'!E$16,"",IF(C97=0,"",IF(OR(C97=$AM$1,C97=$AN$1,C98=$AM$1,C98=$AN$1,C99=$AM$1,C99=$AN$1),0,1)))</f>
        <v/>
      </c>
      <c r="AO97" s="2" t="str">
        <f>IF($A97&gt;='DB_FG_243way_Regular Symbol'!F$16,"",IF(D97=0,"",IF(OR(D97=$AM$1,D97=$AN$1,D98=$AM$1,D98=$AN$1,D99=$AM$1,D99=$AN$1),0,1)))</f>
        <v/>
      </c>
      <c r="AP97" s="2" t="str">
        <f>IF($A97&gt;='DB_FG_243way_Regular Symbol'!G$16,"",IF(E97=0,"",IF(OR(E97=$AM$1,E97=$AN$1,E98=$AM$1,E98=$AN$1,E99=$AM$1,E99=$AN$1),0,1)))</f>
        <v/>
      </c>
      <c r="AQ97" s="128" t="str">
        <f>IF($A97&gt;='DB_FG_243way_Regular Symbol'!H$16,"",IF(F97=0,"",IF(OR(F97=$AM$1,F97=$AN$1,F98=$AM$1,F98=$AN$1,F99=$AM$1,F99=$AN$1),0,1)))</f>
        <v/>
      </c>
      <c r="AS97" s="342" t="str">
        <f>IF($A97&gt;='DB_FG_243way_Regular Symbol'!D$16,"",IF(B97=0,"",IF(OR(B97=$AM$1,B97=$AT$1,B98=$AM$1,B98=$AT$1,B99=$AM$1,B99=$AT$1),0,1)))</f>
        <v/>
      </c>
      <c r="AT97" s="2" t="str">
        <f>IF($A97&gt;='DB_FG_243way_Regular Symbol'!E$16,"",IF(C97=0,"",IF(OR(C97=$AM$1,C97=$AT$1,C98=$AM$1,C98=$AT$1,C99=$AM$1,C99=$AT$1),0,1)))</f>
        <v/>
      </c>
      <c r="AU97" s="2" t="str">
        <f>IF($A97&gt;='DB_FG_243way_Regular Symbol'!F$16,"",IF(D97=0,"",IF(OR(D97=$AM$1,D97=$AT$1,D98=$AM$1,D98=$AT$1,D99=$AM$1,D99=$AT$1),0,1)))</f>
        <v/>
      </c>
      <c r="AV97" s="2" t="str">
        <f>IF($A97&gt;='DB_FG_243way_Regular Symbol'!G$16,"",IF(E97=0,"",IF(OR(E97=$AM$1,E97=$AT$1,E98=$AM$1,E98=$AT$1,E99=$AM$1,E99=$AT$1),0,1)))</f>
        <v/>
      </c>
      <c r="AW97" s="128" t="str">
        <f>IF($A97&gt;='DB_FG_243way_Regular Symbol'!H$16,"",IF(F97=0,"",IF(OR(F97=$AM$1,F97=$AT$1,F98=$AM$1,F98=$AT$1,F99=$AM$1,F99=$AT$1),0,1)))</f>
        <v/>
      </c>
      <c r="AY97" s="342" t="str">
        <f>IF($A97&gt;='DB_FG_243way_Regular Symbol'!D$16,"",IF(B97=0,"",IF(OR(B97=$AM$1,B97=$AZ$1,B98=$AM$1,B98=$AZ$1,B99=$AM$1,B99=$AZ$1),0,1)))</f>
        <v/>
      </c>
      <c r="AZ97" s="2" t="str">
        <f>IF($A97&gt;='DB_FG_243way_Regular Symbol'!E$16,"",IF(C97=0,"",IF(OR(C97=$AM$1,C97=$AZ$1,C98=$AM$1,C98=$AZ$1,C99=$AM$1,C99=$AZ$1),0,1)))</f>
        <v/>
      </c>
      <c r="BA97" s="2" t="str">
        <f>IF($A97&gt;='DB_FG_243way_Regular Symbol'!F$16,"",IF(D97=0,"",IF(OR(D97=$AM$1,D97=$AZ$1,D98=$AM$1,D98=$AZ$1,D99=$AM$1,D99=$AZ$1),0,1)))</f>
        <v/>
      </c>
      <c r="BB97" s="2" t="str">
        <f>IF($A97&gt;='DB_FG_243way_Regular Symbol'!G$16,"",IF(E97=0,"",IF(OR(E97=$AM$1,E97=$AZ$1,E98=$AM$1,E98=$AZ$1,E99=$AM$1,E99=$AZ$1),0,1)))</f>
        <v/>
      </c>
      <c r="BC97" s="128" t="str">
        <f>IF($A97&gt;='DB_FG_243way_Regular Symbol'!H$16,"",IF(F97=0,"",IF(OR(F97=$AM$1,F97=$AZ$1,F98=$AM$1,F98=$AZ$1,F99=$AM$1,F99=$AZ$1),0,1)))</f>
        <v/>
      </c>
      <c r="BE97" s="342"/>
      <c r="BF97" s="2"/>
      <c r="BG97" s="2" t="str">
        <f>IF($A97&gt;='DB_FG_243way_Regular Symbol'!F$16,"",IF(D97=0,"",COUNTIF(D97:D99,$BF$1)))</f>
        <v/>
      </c>
      <c r="BH97" s="2" t="str">
        <f>IF($A97&gt;='DB_FG_243way_Regular Symbol'!G$16,"",IF(E97=0,"",COUNTIF(E97:E99,$BF$1)))</f>
        <v/>
      </c>
      <c r="BI97" s="2" t="str">
        <f>IF($A97&gt;='DB_FG_243way_Regular Symbol'!H$16,"",IF(F97=0,"",COUNTIF(F97:F99,$BF$1)))</f>
        <v/>
      </c>
      <c r="BK97" s="342"/>
      <c r="BL97" s="2"/>
      <c r="BM97" s="2" t="str">
        <f>IF($A97&gt;='DB_FG_243way_Regular Symbol'!F$16,"",IF(D97=0,"",IF(OR(D97=$AM$1,D97=$BL$1,D98=$AM$1,D98=$BL$1,D99=$AM$1,D99=$BL$1),0,1)))</f>
        <v/>
      </c>
      <c r="BN97" s="2" t="str">
        <f>IF($A97&gt;='DB_FG_243way_Regular Symbol'!G$16,"",IF(E97=0,"",IF(OR(E97=$AM$1,E97=$BL$1,E98=$AM$1,E98=$BL$1,E99=$AM$1,E99=$BL$1),0,1)))</f>
        <v/>
      </c>
      <c r="BO97" s="128" t="str">
        <f>IF($A97&gt;='DB_FG_243way_Regular Symbol'!H$16,"",IF(F97=0,"",IF(OR(F97=$AM$1,F97=$BL$1,F98=$AM$1,F98=$BL$1,F99=$AM$1,F99=$BL$1),0,1)))</f>
        <v/>
      </c>
      <c r="BQ97" s="2" t="str">
        <f>IF($A97&gt;='DB_FG_243way_Regular Symbol'!D$16,"",IF(B97=0,"",IF(OR(B97=$BQ$1,B97=$BR$1,B98=$BQ$1,B98=$BR$1,B99=$BQ$1,B99=$BR$1),0,1)))</f>
        <v/>
      </c>
      <c r="BR97" s="2" t="str">
        <f>IF($A97&gt;='DB_FG_243way_Regular Symbol'!E$16,"",IF(C97=0,"",IF(OR(C97=$BQ$1,C97=$BR$1,C98=$BQ$1,C98=$BR$1,C99=$BQ$1,C99=$BR$1),0,1)))</f>
        <v/>
      </c>
      <c r="BS97" s="2" t="str">
        <f>IF($A97&gt;='DB_FG_243way_Regular Symbol'!F$16,"",IF(D97=0,"",IF(OR(D97=$BQ$1,D97=$BR$1,D98=$BQ$1,D98=$BR$1,D99=$BQ$1,D99=$BR$1),0,1)))</f>
        <v/>
      </c>
      <c r="BT97" s="2" t="str">
        <f>IF($A97&gt;='DB_FG_243way_Regular Symbol'!G$16,"",IF(E97=0,"",IF(OR(E97=$BQ$1,E97=$BR$1,E98=$BQ$1,E98=$BR$1,E99=$BQ$1,E99=$BR$1),0,1)))</f>
        <v/>
      </c>
      <c r="BU97" s="2" t="str">
        <f>IF($A97&gt;='DB_FG_243way_Regular Symbol'!H$16,"",IF(F97=0,"",IF(OR(F97=$BQ$1,F97=$BR$1,F98=$BQ$1,F98=$BR$1,F99=$BQ$1,F99=$BR$1),0,1)))</f>
        <v/>
      </c>
      <c r="BW97" s="2" t="str">
        <f>IF($A97&gt;='DB_FG_243way_Regular Symbol'!D$16,"",IF(B97=0,"",IF(OR(B97=$BW$1,B98=$BW$1,B99=$BW$1,B97=$BX$1,B98=$BX$1,B99=$BX$1),0,1)))</f>
        <v/>
      </c>
      <c r="BX97" s="2" t="str">
        <f>IF($A97&gt;='DB_FG_243way_Regular Symbol'!E$16,"",IF(C97=0,"",IF(OR(C97=$BW$1,C98=$BW$1,C99=$BW$1,C97=$BX$1,C98=$BX$1,C99=$BX$1),0,1)))</f>
        <v/>
      </c>
      <c r="BY97" s="2" t="str">
        <f>IF($A97&gt;='DB_FG_243way_Regular Symbol'!F$16,"",IF(D97=0,"",IF(OR(D97=$BW$1,D98=$BW$1,D99=$BW$1,D97=$BX$1,D98=$BX$1,D99=$BX$1),0,1)))</f>
        <v/>
      </c>
      <c r="BZ97" s="2" t="str">
        <f>IF($A97&gt;='DB_FG_243way_Regular Symbol'!G$16,"",IF(E97=0,"",IF(OR(E97=$BW$1,E98=$BW$1,E99=$BW$1,E97=$BX$1,E98=$BX$1,E99=$BX$1),0,1)))</f>
        <v/>
      </c>
      <c r="CA97" s="2" t="str">
        <f>IF($A97&gt;='DB_FG_243way_Regular Symbol'!H$16,"",IF(F97=0,"",IF(OR(F97=$BW$1,F98=$BW$1,F99=$BW$1,F97=$BX$1,F98=$BX$1,F99=$BX$1),0,1)))</f>
        <v/>
      </c>
      <c r="CC97" s="2" t="str">
        <f>IF($A97&gt;='DB_FG_243way_Regular Symbol'!D$16,"",IF(B97=0,"",IF(OR(B97=$BW$1,B98=$BW$1,B99=$BW$1,B97=$CD$1,B98=$CD$1,B99=$CD$1),0,1)))</f>
        <v/>
      </c>
      <c r="CD97" s="2" t="str">
        <f>IF($A97&gt;='DB_FG_243way_Regular Symbol'!E$16,"",IF(C97=0,"",IF(OR(C97=$BW$1,C98=$BW$1,C99=$BW$1,C97=$CD$1,C98=$CD$1,C99=$CD$1),0,1)))</f>
        <v/>
      </c>
      <c r="CE97" s="2" t="str">
        <f>IF($A97&gt;='DB_FG_243way_Regular Symbol'!F$16,"",IF(D97=0,"",IF(OR(D97=$BW$1,D98=$BW$1,D99=$BW$1,D97=$CD$1,D98=$CD$1,D99=$CD$1),0,1)))</f>
        <v/>
      </c>
      <c r="CF97" s="2" t="str">
        <f>IF($A97&gt;='DB_FG_243way_Regular Symbol'!G$16,"",IF(E97=0,"",IF(OR(E97=$BW$1,E98=$BW$1,E99=$BW$1,E97=$CD$1,E98=$CD$1,E99=$CD$1),0,1)))</f>
        <v/>
      </c>
      <c r="CG97" s="2" t="str">
        <f>IF($A97&gt;='DB_FG_243way_Regular Symbol'!H$16,"",IF(F97=0,"",IF(OR(F97=$BW$1,F98=$BW$1,F99=$BW$1,F97=$CD$1,F98=$CD$1,F99=$CD$1),0,1)))</f>
        <v/>
      </c>
      <c r="CI97" s="2" t="str">
        <f>IF($A97&gt;='DB_FG_243way_Regular Symbol'!D$16,"",IF(B97=0,"",IF(OR(B97=$BW$1,B98=$BW$1,B99=$BW$1,B97=$CJ$1,B98=$CJ$1,B99=$CJ$1),0,1)))</f>
        <v/>
      </c>
      <c r="CJ97" s="2" t="str">
        <f>IF($A97&gt;='DB_FG_243way_Regular Symbol'!E$16,"",IF(C97=0,"",IF(OR(C97=$BW$1,C98=$BW$1,C99=$BW$1,C97=$CJ$1,C98=$CJ$1,C99=$CJ$1),0,1)))</f>
        <v/>
      </c>
      <c r="CK97" s="2" t="str">
        <f>IF($A97&gt;='DB_FG_243way_Regular Symbol'!F$16,"",IF(D97=0,"",IF(OR(D97=$BW$1,D98=$BW$1,D99=$BW$1,D97=$CJ$1,D98=$CJ$1,D99=$CJ$1),0,1)))</f>
        <v/>
      </c>
      <c r="CL97" s="2" t="str">
        <f>IF($A97&gt;='DB_FG_243way_Regular Symbol'!G$16,"",IF(E97=0,"",IF(OR(E97=$BW$1,E98=$BW$1,E99=$BW$1,E97=$CJ$1,E98=$CJ$1,E99=$CJ$1),0,1)))</f>
        <v/>
      </c>
      <c r="CM97" s="2" t="str">
        <f>IF($A97&gt;='DB_FG_243way_Regular Symbol'!H$16,"",IF(F97=0,"",IF(OR(F97=$BW$1,F98=$BW$1,F99=$BW$1,F97=$CJ$1,F98=$CJ$1,F99=$CJ$1),0,1)))</f>
        <v/>
      </c>
      <c r="CO97" s="2" t="str">
        <f>IF($A97&gt;='DB_FG_243way_Regular Symbol'!D$16,"",IF(B97=0,"",IF(OR(B97=$BW$1,B98=$BW$1,B99=$BW$1,B97=$CP$1,B98=$CP$1,B99=$CP$1),0,1)))</f>
        <v/>
      </c>
      <c r="CP97" s="2" t="str">
        <f>IF($A97&gt;='DB_FG_243way_Regular Symbol'!E$16,"",IF(C97=0,"",IF(OR(C97=$BW$1,C98=$BW$1,C99=$BW$1,C97=$CP$1,C98=$CP$1,C99=$CP$1),0,1)))</f>
        <v/>
      </c>
      <c r="CQ97" s="2" t="str">
        <f>IF($A97&gt;='DB_FG_243way_Regular Symbol'!F$16,"",IF(D97=0,"",IF(OR(D97=$BW$1,D98=$BW$1,D99=$BW$1,D97=$CP$1,D98=$CP$1,D99=$CP$1),0,1)))</f>
        <v/>
      </c>
      <c r="CR97" s="2" t="str">
        <f>IF($A97&gt;='DB_FG_243way_Regular Symbol'!G$16,"",IF(E97=0,"",IF(OR(E97=$BW$1,E98=$BW$1,E99=$BW$1,E97=$CP$1,E98=$CP$1,E99=$CP$1),0,1)))</f>
        <v/>
      </c>
      <c r="CS97" s="2" t="str">
        <f>IF($A97&gt;='DB_FG_243way_Regular Symbol'!H$16,"",IF(F97=0,"",IF(OR(F97=$BW$1,F98=$BW$1,F99=$BW$1,F97=$CP$1,F98=$CP$1,F99=$CP$1),0,1)))</f>
        <v/>
      </c>
      <c r="CU97" s="2" t="str">
        <f>IF($A97&gt;='DB_FG_243way_Regular Symbol'!D$16,"",IF(B97=0,"",IF(OR(B97=$BW$1,B98=$BW$1,B99=$BW$1,B97=$CV$1,B98=$CV$1,B99=$CV$1),0,1)))</f>
        <v/>
      </c>
      <c r="CV97" s="2" t="str">
        <f>IF($A97&gt;='DB_FG_243way_Regular Symbol'!E$16,"",IF(C97=0,"",IF(OR(C97=$BW$1,C98=$BW$1,C99=$BW$1,C97=$CV$1,C98=$CV$1,C99=$CV$1),0,1)))</f>
        <v/>
      </c>
      <c r="CW97" s="2" t="str">
        <f>IF($A97&gt;='DB_FG_243way_Regular Symbol'!F$16,"",IF(D97=0,"",IF(OR(D97=$BW$1,D98=$BW$1,D99=$BW$1,D97=$CV$1,D98=$CV$1,D99=$CV$1),0,1)))</f>
        <v/>
      </c>
      <c r="CX97" s="2" t="str">
        <f>IF($A97&gt;='DB_FG_243way_Regular Symbol'!G$16,"",IF(E97=0,"",IF(OR(E97=$BW$1,E98=$BW$1,E99=$BW$1,E97=$CV$1,E98=$CV$1,E99=$CV$1),0,1)))</f>
        <v/>
      </c>
      <c r="CY97" s="2" t="str">
        <f>IF($A97&gt;='DB_FG_243way_Regular Symbol'!H$16,"",IF(F97=0,"",IF(OR(F97=$BW$1,F98=$BW$1,F99=$BW$1,F97=$CV$1,F98=$CV$1,F99=$CV$1),0,1)))</f>
        <v/>
      </c>
    </row>
    <row r="98" spans="1:103">
      <c r="A98" s="341">
        <f>IF('DB_FG_243way_Regular Symbol'!L97="","",'DB_FG_243way_Regular Symbol'!L97)</f>
        <v>94</v>
      </c>
      <c r="B98" s="184" t="str">
        <f>IF('DB_FG_243way_Regular Symbol'!M97="",
IF($A98-'DB_FG_243way_Regular Symbol'!D$16&gt;='DB_FG_243way_RegularＸ_W()'!B$2-1,"",VLOOKUP($A98-'DB_FG_243way_Regular Symbol'!D$16,'DB_FG_243way_Regular Symbol'!$L$3:$Q$99,'DB_FG_243way_RegularＸ_W()'!B$3+1,FALSE)),
'DB_FG_243way_Regular Symbol'!M97)</f>
        <v/>
      </c>
      <c r="C98" s="184" t="str">
        <f>IF('DB_FG_243way_Regular Symbol'!N97="",
IF($A98-'DB_FG_243way_Regular Symbol'!E$16&gt;='DB_FG_243way_RegularＸ_W()'!C$2-1,"",VLOOKUP($A98-'DB_FG_243way_Regular Symbol'!E$16,'DB_FG_243way_Regular Symbol'!$L$3:$Q$99,'DB_FG_243way_RegularＸ_W()'!C$3+1,FALSE)),
'DB_FG_243way_Regular Symbol'!N97)</f>
        <v/>
      </c>
      <c r="D98" s="184" t="str">
        <f>IF('DB_FG_243way_Regular Symbol'!O97="",
IF($A98-'DB_FG_243way_Regular Symbol'!F$16&gt;='DB_FG_243way_RegularＸ_W()'!D$2-1,"",VLOOKUP($A98-'DB_FG_243way_Regular Symbol'!F$16,'DB_FG_243way_Regular Symbol'!$L$3:$Q$99,'DB_FG_243way_RegularＸ_W()'!D$3+1,FALSE)),
'DB_FG_243way_Regular Symbol'!O97)</f>
        <v/>
      </c>
      <c r="E98" s="184" t="str">
        <f>IF('DB_FG_243way_Regular Symbol'!P97="",
IF($A98-'DB_FG_243way_Regular Symbol'!G$16&gt;='DB_FG_243way_RegularＸ_W()'!E$2-1,"",VLOOKUP($A98-'DB_FG_243way_Regular Symbol'!G$16,'DB_FG_243way_Regular Symbol'!$L$3:$Q$99,'DB_FG_243way_RegularＸ_W()'!E$3+1,FALSE)),
'DB_FG_243way_Regular Symbol'!P97)</f>
        <v/>
      </c>
      <c r="F98" s="358" t="str">
        <f>IF('DB_FG_243way_Regular Symbol'!Q97="",
IF($A98-'DB_FG_243way_Regular Symbol'!H$16&gt;='DB_FG_243way_RegularＸ_W()'!F$2-1,"",VLOOKUP($A98-'DB_FG_243way_Regular Symbol'!H$16,'DB_FG_243way_Regular Symbol'!$L$3:$Q$99,'DB_FG_243way_RegularＸ_W()'!F$3+1,FALSE)),
'DB_FG_243way_Regular Symbol'!Q97)</f>
        <v/>
      </c>
      <c r="O98" s="342" t="str">
        <f>IF($A98&gt;='DB_FG_243way_Regular Symbol'!D$16,"",IF(B98=0,"",IF(OR(B98=$O$1,B98=$P$1,B99=$O$1,B99=$P$1,B100=$O$1,B100=$P$1),0,1)))</f>
        <v/>
      </c>
      <c r="P98" s="2" t="str">
        <f>IF($A98&gt;='DB_FG_243way_Regular Symbol'!E$16,"",IF(C98=0,"",IF(OR(C98=$O$1,C98=$P$1,C99=$O$1,C99=$P$1,C100=$O$1,C100=$P$1),0,1)))</f>
        <v/>
      </c>
      <c r="Q98" s="2" t="str">
        <f>IF($A98&gt;='DB_FG_243way_Regular Symbol'!F$16,"",IF(D98=0,"",IF(OR(D98=$O$1,D98=$P$1,D99=$O$1,D99=$P$1,D100=$O$1,D100=$P$1),0,1)))</f>
        <v/>
      </c>
      <c r="R98" s="2" t="str">
        <f>IF($A98&gt;='DB_FG_243way_Regular Symbol'!G$16,"",IF(E98=0,"",IF(OR(E98=$O$1,E98=$P$1,E99=$O$1,E99=$P$1,E100=$O$1,E100=$P$1),0,1)))</f>
        <v/>
      </c>
      <c r="S98" s="128" t="str">
        <f>IF($A98&gt;='DB_FG_243way_Regular Symbol'!H$16,"",IF(F98=0,"",IF(OR(F98=$O$1,F98=$P$1,F99=$O$1,F99=$P$1,F100=$O$1,F100=$P$1),0,1)))</f>
        <v/>
      </c>
      <c r="U98" s="342" t="str">
        <f>IF($A98&gt;='DB_FG_243way_Regular Symbol'!D$16,"",IF(B98=0,"",IF(OR(B98=$U$1,B98=$V$1,B99=$U$1,B99=$V$1,B100=$U$1,B100=$V$1),0,1)))</f>
        <v/>
      </c>
      <c r="V98" s="2" t="str">
        <f>IF($A98&gt;='DB_FG_243way_Regular Symbol'!E$16,"",IF(C98=0,"",IF(OR(C98=$U$1,C98=$V$1,C99=$U$1,C99=$V$1,C100=$U$1,C100=$V$1),0,1)))</f>
        <v/>
      </c>
      <c r="W98" s="2" t="str">
        <f>IF($A98&gt;='DB_FG_243way_Regular Symbol'!F$16,"",IF(D98=0,"",IF(OR(D98=$U$1,D98=$V$1,D99=$U$1,D99=$V$1,D100=$U$1,D100=$V$1),0,1)))</f>
        <v/>
      </c>
      <c r="X98" s="2" t="str">
        <f>IF($A98&gt;='DB_FG_243way_Regular Symbol'!G$16,"",IF(E98=0,"",IF(OR(E98=$U$1,E98=$V$1,E99=$U$1,E99=$V$1,E100=$U$1,E100=$V$1),0,1)))</f>
        <v/>
      </c>
      <c r="Y98" s="128" t="str">
        <f>IF($A98&gt;='DB_FG_243way_Regular Symbol'!H$16,"",IF(F98=0,"",IF(OR(F98=$U$1,F98=$V$1,F99=$U$1,F99=$V$1,F100=$U$1,F100=$V$1),0,1)))</f>
        <v/>
      </c>
      <c r="AA98" s="342" t="str">
        <f>IF($A98&gt;='DB_FG_243way_Regular Symbol'!D$16,"",IF(B98=0,"",IF(OR(B98=$AA$1,B98=$AB$1,B99=$AA$1,B99=$AB$1,B100=$AA$1,,B100=$AB$1),0,1)))</f>
        <v/>
      </c>
      <c r="AB98" s="2" t="str">
        <f>IF($A98&gt;='DB_FG_243way_Regular Symbol'!E$16,"",IF(C98=0,"",IF(OR(C98=$AA$1,C98=$AB$1,C99=$AA$1,C99=$AB$1,C100=$AA$1,,C100=$AB$1),0,1)))</f>
        <v/>
      </c>
      <c r="AC98" s="2" t="str">
        <f>IF($A98&gt;='DB_FG_243way_Regular Symbol'!F$16,"",IF(D98=0,"",IF(OR(D98=$AA$1,D98=$AB$1,D99=$AA$1,D99=$AB$1,D100=$AA$1,,D100=$AB$1),0,1)))</f>
        <v/>
      </c>
      <c r="AD98" s="2" t="str">
        <f>IF($A98&gt;='DB_FG_243way_Regular Symbol'!G$16,"",IF(E98=0,"",IF(OR(E98=$AA$1,E98=$AB$1,E99=$AA$1,E99=$AB$1,E100=$AA$1,,E100=$AB$1),0,1)))</f>
        <v/>
      </c>
      <c r="AE98" s="128" t="str">
        <f>IF($A98&gt;='DB_FG_243way_Regular Symbol'!H$16,"",IF(F98=0,"",IF(OR(F98=$AA$1,F98=$AB$1,F99=$AA$1,F99=$AB$1,F100=$AA$1,,F100=$AB$1),0,1)))</f>
        <v/>
      </c>
      <c r="AG98" s="342" t="str">
        <f>IF($A98&gt;='DB_FG_243way_Regular Symbol'!D$16,"",IF(B98=0,"",IF(OR(B98=$AG$1,B98=$AH$1,B99=$AG$1,B99=$AH$1,B100=$AG$1,B100=$AH$1),0,1)))</f>
        <v/>
      </c>
      <c r="AH98" s="2" t="str">
        <f>IF($A98&gt;='DB_FG_243way_Regular Symbol'!E$16,"",IF(C98=0,"",IF(OR(C98=$AG$1,C98=$AH$1,C99=$AG$1,C99=$AH$1,C100=$AG$1,C100=$AH$1),0,1)))</f>
        <v/>
      </c>
      <c r="AI98" s="2" t="str">
        <f>IF($A98&gt;='DB_FG_243way_Regular Symbol'!F$16,"",IF(D98=0,"",IF(OR(D98=$AG$1,D98=$AH$1,D99=$AG$1,D99=$AH$1,D100=$AG$1,D100=$AH$1),0,1)))</f>
        <v/>
      </c>
      <c r="AJ98" s="2" t="str">
        <f>IF($A98&gt;='DB_FG_243way_Regular Symbol'!G$16,"",IF(E98=0,"",IF(OR(E98=$AG$1,E98=$AH$1,E99=$AG$1,E99=$AH$1,E100=$AG$1,E100=$AH$1),0,1)))</f>
        <v/>
      </c>
      <c r="AK98" s="128" t="str">
        <f>IF($A98&gt;='DB_FG_243way_Regular Symbol'!H$16,"",IF(F98=0,"",IF(OR(F98=$AG$1,F98=$AH$1,F99=$AG$1,F99=$AH$1,F100=$AG$1,F100=$AH$1),0,1)))</f>
        <v/>
      </c>
      <c r="AM98" s="342" t="str">
        <f>IF($A98&gt;='DB_FG_243way_Regular Symbol'!D$16,"",IF(B98=0,"",IF(OR(B98=$AM$1,B98=$AN$1,B99=$AM$1,B99=$AN$1,B100=$AM$1,B100=$AN$1),0,1)))</f>
        <v/>
      </c>
      <c r="AN98" s="2" t="str">
        <f>IF($A98&gt;='DB_FG_243way_Regular Symbol'!E$16,"",IF(C98=0,"",IF(OR(C98=$AM$1,C98=$AN$1,C99=$AM$1,C99=$AN$1,C100=$AM$1,C100=$AN$1),0,1)))</f>
        <v/>
      </c>
      <c r="AO98" s="2" t="str">
        <f>IF($A98&gt;='DB_FG_243way_Regular Symbol'!F$16,"",IF(D98=0,"",IF(OR(D98=$AM$1,D98=$AN$1,D99=$AM$1,D99=$AN$1,D100=$AM$1,D100=$AN$1),0,1)))</f>
        <v/>
      </c>
      <c r="AP98" s="2" t="str">
        <f>IF($A98&gt;='DB_FG_243way_Regular Symbol'!G$16,"",IF(E98=0,"",IF(OR(E98=$AM$1,E98=$AN$1,E99=$AM$1,E99=$AN$1,E100=$AM$1,E100=$AN$1),0,1)))</f>
        <v/>
      </c>
      <c r="AQ98" s="128" t="str">
        <f>IF($A98&gt;='DB_FG_243way_Regular Symbol'!H$16,"",IF(F98=0,"",IF(OR(F98=$AM$1,F98=$AN$1,F99=$AM$1,F99=$AN$1,F100=$AM$1,F100=$AN$1),0,1)))</f>
        <v/>
      </c>
      <c r="AS98" s="342" t="str">
        <f>IF($A98&gt;='DB_FG_243way_Regular Symbol'!D$16,"",IF(B98=0,"",IF(OR(B98=$AM$1,B98=$AT$1,B99=$AM$1,B99=$AT$1,B100=$AM$1,B100=$AT$1),0,1)))</f>
        <v/>
      </c>
      <c r="AT98" s="2" t="str">
        <f>IF($A98&gt;='DB_FG_243way_Regular Symbol'!E$16,"",IF(C98=0,"",IF(OR(C98=$AM$1,C98=$AT$1,C99=$AM$1,C99=$AT$1,C100=$AM$1,C100=$AT$1),0,1)))</f>
        <v/>
      </c>
      <c r="AU98" s="2" t="str">
        <f>IF($A98&gt;='DB_FG_243way_Regular Symbol'!F$16,"",IF(D98=0,"",IF(OR(D98=$AM$1,D98=$AT$1,D99=$AM$1,D99=$AT$1,D100=$AM$1,D100=$AT$1),0,1)))</f>
        <v/>
      </c>
      <c r="AV98" s="2" t="str">
        <f>IF($A98&gt;='DB_FG_243way_Regular Symbol'!G$16,"",IF(E98=0,"",IF(OR(E98=$AM$1,E98=$AT$1,E99=$AM$1,E99=$AT$1,E100=$AM$1,E100=$AT$1),0,1)))</f>
        <v/>
      </c>
      <c r="AW98" s="128" t="str">
        <f>IF($A98&gt;='DB_FG_243way_Regular Symbol'!H$16,"",IF(F98=0,"",IF(OR(F98=$AM$1,F98=$AT$1,F99=$AM$1,F99=$AT$1,F100=$AM$1,F100=$AT$1),0,1)))</f>
        <v/>
      </c>
      <c r="AY98" s="342" t="str">
        <f>IF($A98&gt;='DB_FG_243way_Regular Symbol'!D$16,"",IF(B98=0,"",IF(OR(B98=$AM$1,B98=$AZ$1,B99=$AM$1,B99=$AZ$1,B100=$AM$1,B100=$AZ$1),0,1)))</f>
        <v/>
      </c>
      <c r="AZ98" s="2" t="str">
        <f>IF($A98&gt;='DB_FG_243way_Regular Symbol'!E$16,"",IF(C98=0,"",IF(OR(C98=$AM$1,C98=$AZ$1,C99=$AM$1,C99=$AZ$1,C100=$AM$1,C100=$AZ$1),0,1)))</f>
        <v/>
      </c>
      <c r="BA98" s="2" t="str">
        <f>IF($A98&gt;='DB_FG_243way_Regular Symbol'!F$16,"",IF(D98=0,"",IF(OR(D98=$AM$1,D98=$AZ$1,D99=$AM$1,D99=$AZ$1,D100=$AM$1,D100=$AZ$1),0,1)))</f>
        <v/>
      </c>
      <c r="BB98" s="2" t="str">
        <f>IF($A98&gt;='DB_FG_243way_Regular Symbol'!G$16,"",IF(E98=0,"",IF(OR(E98=$AM$1,E98=$AZ$1,E99=$AM$1,E99=$AZ$1,E100=$AM$1,E100=$AZ$1),0,1)))</f>
        <v/>
      </c>
      <c r="BC98" s="128" t="str">
        <f>IF($A98&gt;='DB_FG_243way_Regular Symbol'!H$16,"",IF(F98=0,"",IF(OR(F98=$AM$1,F98=$AZ$1,F99=$AM$1,F99=$AZ$1,F100=$AM$1,F100=$AZ$1),0,1)))</f>
        <v/>
      </c>
      <c r="BE98" s="342"/>
      <c r="BF98" s="2"/>
      <c r="BG98" s="2" t="str">
        <f>IF($A98&gt;='DB_FG_243way_Regular Symbol'!F$16,"",IF(D98=0,"",COUNTIF(D98:D100,$BF$1)))</f>
        <v/>
      </c>
      <c r="BH98" s="2" t="str">
        <f>IF($A98&gt;='DB_FG_243way_Regular Symbol'!G$16,"",IF(E98=0,"",COUNTIF(E98:E100,$BF$1)))</f>
        <v/>
      </c>
      <c r="BI98" s="2" t="str">
        <f>IF($A98&gt;='DB_FG_243way_Regular Symbol'!H$16,"",IF(F98=0,"",COUNTIF(F98:F100,$BF$1)))</f>
        <v/>
      </c>
      <c r="BK98" s="342"/>
      <c r="BL98" s="2"/>
      <c r="BM98" s="2" t="str">
        <f>IF($A98&gt;='DB_FG_243way_Regular Symbol'!F$16,"",IF(D98=0,"",IF(OR(D98=$AM$1,D98=$BL$1,D99=$AM$1,D99=$BL$1,D100=$AM$1,D100=$BL$1),0,1)))</f>
        <v/>
      </c>
      <c r="BN98" s="2" t="str">
        <f>IF($A98&gt;='DB_FG_243way_Regular Symbol'!G$16,"",IF(E98=0,"",IF(OR(E98=$AM$1,E98=$BL$1,E99=$AM$1,E99=$BL$1,E100=$AM$1,E100=$BL$1),0,1)))</f>
        <v/>
      </c>
      <c r="BO98" s="128" t="str">
        <f>IF($A98&gt;='DB_FG_243way_Regular Symbol'!H$16,"",IF(F98=0,"",IF(OR(F98=$AM$1,F98=$BL$1,F99=$AM$1,F99=$BL$1,F100=$AM$1,F100=$BL$1),0,1)))</f>
        <v/>
      </c>
      <c r="BQ98" s="2" t="str">
        <f>IF($A98&gt;='DB_FG_243way_Regular Symbol'!D$16,"",IF(B98=0,"",IF(OR(B98=$BQ$1,B98=$BR$1,B99=$BQ$1,B99=$BR$1,B100=$BQ$1,B100=$BR$1),0,1)))</f>
        <v/>
      </c>
      <c r="BR98" s="2" t="str">
        <f>IF($A98&gt;='DB_FG_243way_Regular Symbol'!E$16,"",IF(C98=0,"",IF(OR(C98=$BQ$1,C98=$BR$1,C99=$BQ$1,C99=$BR$1,C100=$BQ$1,C100=$BR$1),0,1)))</f>
        <v/>
      </c>
      <c r="BS98" s="2" t="str">
        <f>IF($A98&gt;='DB_FG_243way_Regular Symbol'!F$16,"",IF(D98=0,"",IF(OR(D98=$BQ$1,D98=$BR$1,D99=$BQ$1,D99=$BR$1,D100=$BQ$1,D100=$BR$1),0,1)))</f>
        <v/>
      </c>
      <c r="BT98" s="2" t="str">
        <f>IF($A98&gt;='DB_FG_243way_Regular Symbol'!G$16,"",IF(E98=0,"",IF(OR(E98=$BQ$1,E98=$BR$1,E99=$BQ$1,E99=$BR$1,E100=$BQ$1,E100=$BR$1),0,1)))</f>
        <v/>
      </c>
      <c r="BU98" s="2" t="str">
        <f>IF($A98&gt;='DB_FG_243way_Regular Symbol'!H$16,"",IF(F98=0,"",IF(OR(F98=$BQ$1,F98=$BR$1,F99=$BQ$1,F99=$BR$1,F100=$BQ$1,F100=$BR$1),0,1)))</f>
        <v/>
      </c>
      <c r="BW98" s="2" t="str">
        <f>IF($A98&gt;='DB_FG_243way_Regular Symbol'!D$16,"",IF(B98=0,"",IF(OR(B98=$BW$1,B99=$BW$1,B100=$BW$1,B98=$BX$1,B99=$BX$1,B100=$BX$1),0,1)))</f>
        <v/>
      </c>
      <c r="BX98" s="2" t="str">
        <f>IF($A98&gt;='DB_FG_243way_Regular Symbol'!E$16,"",IF(C98=0,"",IF(OR(C98=$BW$1,C99=$BW$1,C100=$BW$1,C98=$BX$1,C99=$BX$1,C100=$BX$1),0,1)))</f>
        <v/>
      </c>
      <c r="BY98" s="2" t="str">
        <f>IF($A98&gt;='DB_FG_243way_Regular Symbol'!F$16,"",IF(D98=0,"",IF(OR(D98=$BW$1,D99=$BW$1,D100=$BW$1,D98=$BX$1,D99=$BX$1,D100=$BX$1),0,1)))</f>
        <v/>
      </c>
      <c r="BZ98" s="2" t="str">
        <f>IF($A98&gt;='DB_FG_243way_Regular Symbol'!G$16,"",IF(E98=0,"",IF(OR(E98=$BW$1,E99=$BW$1,E100=$BW$1,E98=$BX$1,E99=$BX$1,E100=$BX$1),0,1)))</f>
        <v/>
      </c>
      <c r="CA98" s="2" t="str">
        <f>IF($A98&gt;='DB_FG_243way_Regular Symbol'!H$16,"",IF(F98=0,"",IF(OR(F98=$BW$1,F99=$BW$1,F100=$BW$1,F98=$BX$1,F99=$BX$1,F100=$BX$1),0,1)))</f>
        <v/>
      </c>
      <c r="CC98" s="2" t="str">
        <f>IF($A98&gt;='DB_FG_243way_Regular Symbol'!D$16,"",IF(B98=0,"",IF(OR(B98=$BW$1,B99=$BW$1,B100=$BW$1,B98=$CD$1,B99=$CD$1,B100=$CD$1),0,1)))</f>
        <v/>
      </c>
      <c r="CD98" s="2" t="str">
        <f>IF($A98&gt;='DB_FG_243way_Regular Symbol'!E$16,"",IF(C98=0,"",IF(OR(C98=$BW$1,C99=$BW$1,C100=$BW$1,C98=$CD$1,C99=$CD$1,C100=$CD$1),0,1)))</f>
        <v/>
      </c>
      <c r="CE98" s="2" t="str">
        <f>IF($A98&gt;='DB_FG_243way_Regular Symbol'!F$16,"",IF(D98=0,"",IF(OR(D98=$BW$1,D99=$BW$1,D100=$BW$1,D98=$CD$1,D99=$CD$1,D100=$CD$1),0,1)))</f>
        <v/>
      </c>
      <c r="CF98" s="2" t="str">
        <f>IF($A98&gt;='DB_FG_243way_Regular Symbol'!G$16,"",IF(E98=0,"",IF(OR(E98=$BW$1,E99=$BW$1,E100=$BW$1,E98=$CD$1,E99=$CD$1,E100=$CD$1),0,1)))</f>
        <v/>
      </c>
      <c r="CG98" s="2" t="str">
        <f>IF($A98&gt;='DB_FG_243way_Regular Symbol'!H$16,"",IF(F98=0,"",IF(OR(F98=$BW$1,F99=$BW$1,F100=$BW$1,F98=$CD$1,F99=$CD$1,F100=$CD$1),0,1)))</f>
        <v/>
      </c>
      <c r="CI98" s="2" t="str">
        <f>IF($A98&gt;='DB_FG_243way_Regular Symbol'!D$16,"",IF(B98=0,"",IF(OR(B98=$BW$1,B99=$BW$1,B100=$BW$1,B98=$CJ$1,B99=$CJ$1,B100=$CJ$1),0,1)))</f>
        <v/>
      </c>
      <c r="CJ98" s="2" t="str">
        <f>IF($A98&gt;='DB_FG_243way_Regular Symbol'!E$16,"",IF(C98=0,"",IF(OR(C98=$BW$1,C99=$BW$1,C100=$BW$1,C98=$CJ$1,C99=$CJ$1,C100=$CJ$1),0,1)))</f>
        <v/>
      </c>
      <c r="CK98" s="2" t="str">
        <f>IF($A98&gt;='DB_FG_243way_Regular Symbol'!F$16,"",IF(D98=0,"",IF(OR(D98=$BW$1,D99=$BW$1,D100=$BW$1,D98=$CJ$1,D99=$CJ$1,D100=$CJ$1),0,1)))</f>
        <v/>
      </c>
      <c r="CL98" s="2" t="str">
        <f>IF($A98&gt;='DB_FG_243way_Regular Symbol'!G$16,"",IF(E98=0,"",IF(OR(E98=$BW$1,E99=$BW$1,E100=$BW$1,E98=$CJ$1,E99=$CJ$1,E100=$CJ$1),0,1)))</f>
        <v/>
      </c>
      <c r="CM98" s="2" t="str">
        <f>IF($A98&gt;='DB_FG_243way_Regular Symbol'!H$16,"",IF(F98=0,"",IF(OR(F98=$BW$1,F99=$BW$1,F100=$BW$1,F98=$CJ$1,F99=$CJ$1,F100=$CJ$1),0,1)))</f>
        <v/>
      </c>
      <c r="CO98" s="2" t="str">
        <f>IF($A98&gt;='DB_FG_243way_Regular Symbol'!D$16,"",IF(B98=0,"",IF(OR(B98=$BW$1,B99=$BW$1,B100=$BW$1,B98=$CP$1,B99=$CP$1,B100=$CP$1),0,1)))</f>
        <v/>
      </c>
      <c r="CP98" s="2" t="str">
        <f>IF($A98&gt;='DB_FG_243way_Regular Symbol'!E$16,"",IF(C98=0,"",IF(OR(C98=$BW$1,C99=$BW$1,C100=$BW$1,C98=$CP$1,C99=$CP$1,C100=$CP$1),0,1)))</f>
        <v/>
      </c>
      <c r="CQ98" s="2" t="str">
        <f>IF($A98&gt;='DB_FG_243way_Regular Symbol'!F$16,"",IF(D98=0,"",IF(OR(D98=$BW$1,D99=$BW$1,D100=$BW$1,D98=$CP$1,D99=$CP$1,D100=$CP$1),0,1)))</f>
        <v/>
      </c>
      <c r="CR98" s="2" t="str">
        <f>IF($A98&gt;='DB_FG_243way_Regular Symbol'!G$16,"",IF(E98=0,"",IF(OR(E98=$BW$1,E99=$BW$1,E100=$BW$1,E98=$CP$1,E99=$CP$1,E100=$CP$1),0,1)))</f>
        <v/>
      </c>
      <c r="CS98" s="2" t="str">
        <f>IF($A98&gt;='DB_FG_243way_Regular Symbol'!H$16,"",IF(F98=0,"",IF(OR(F98=$BW$1,F99=$BW$1,F100=$BW$1,F98=$CP$1,F99=$CP$1,F100=$CP$1),0,1)))</f>
        <v/>
      </c>
      <c r="CU98" s="2" t="str">
        <f>IF($A98&gt;='DB_FG_243way_Regular Symbol'!D$16,"",IF(B98=0,"",IF(OR(B98=$BW$1,B99=$BW$1,B100=$BW$1,B98=$CV$1,B99=$CV$1,B100=$CV$1),0,1)))</f>
        <v/>
      </c>
      <c r="CV98" s="2" t="str">
        <f>IF($A98&gt;='DB_FG_243way_Regular Symbol'!E$16,"",IF(C98=0,"",IF(OR(C98=$BW$1,C99=$BW$1,C100=$BW$1,C98=$CV$1,C99=$CV$1,C100=$CV$1),0,1)))</f>
        <v/>
      </c>
      <c r="CW98" s="2" t="str">
        <f>IF($A98&gt;='DB_FG_243way_Regular Symbol'!F$16,"",IF(D98=0,"",IF(OR(D98=$BW$1,D99=$BW$1,D100=$BW$1,D98=$CV$1,D99=$CV$1,D100=$CV$1),0,1)))</f>
        <v/>
      </c>
      <c r="CX98" s="2" t="str">
        <f>IF($A98&gt;='DB_FG_243way_Regular Symbol'!G$16,"",IF(E98=0,"",IF(OR(E98=$BW$1,E99=$BW$1,E100=$BW$1,E98=$CV$1,E99=$CV$1,E100=$CV$1),0,1)))</f>
        <v/>
      </c>
      <c r="CY98" s="2" t="str">
        <f>IF($A98&gt;='DB_FG_243way_Regular Symbol'!H$16,"",IF(F98=0,"",IF(OR(F98=$BW$1,F99=$BW$1,F100=$BW$1,F98=$CV$1,F99=$CV$1,F100=$CV$1),0,1)))</f>
        <v/>
      </c>
    </row>
    <row r="99" spans="1:103">
      <c r="A99" s="341">
        <f>IF('DB_FG_243way_Regular Symbol'!L98="","",'DB_FG_243way_Regular Symbol'!L98)</f>
        <v>95</v>
      </c>
      <c r="B99" s="184" t="str">
        <f>IF('DB_FG_243way_Regular Symbol'!M98="",
IF($A99-'DB_FG_243way_Regular Symbol'!D$16&gt;='DB_FG_243way_RegularＸ_W()'!B$2-1,"",VLOOKUP($A99-'DB_FG_243way_Regular Symbol'!D$16,'DB_FG_243way_Regular Symbol'!$L$3:$Q$99,'DB_FG_243way_RegularＸ_W()'!B$3+1,FALSE)),
'DB_FG_243way_Regular Symbol'!M98)</f>
        <v/>
      </c>
      <c r="C99" s="184" t="str">
        <f>IF('DB_FG_243way_Regular Symbol'!N98="",
IF($A99-'DB_FG_243way_Regular Symbol'!E$16&gt;='DB_FG_243way_RegularＸ_W()'!C$2-1,"",VLOOKUP($A99-'DB_FG_243way_Regular Symbol'!E$16,'DB_FG_243way_Regular Symbol'!$L$3:$Q$99,'DB_FG_243way_RegularＸ_W()'!C$3+1,FALSE)),
'DB_FG_243way_Regular Symbol'!N98)</f>
        <v/>
      </c>
      <c r="D99" s="184" t="str">
        <f>IF('DB_FG_243way_Regular Symbol'!O98="",
IF($A99-'DB_FG_243way_Regular Symbol'!F$16&gt;='DB_FG_243way_RegularＸ_W()'!D$2-1,"",VLOOKUP($A99-'DB_FG_243way_Regular Symbol'!F$16,'DB_FG_243way_Regular Symbol'!$L$3:$Q$99,'DB_FG_243way_RegularＸ_W()'!D$3+1,FALSE)),
'DB_FG_243way_Regular Symbol'!O98)</f>
        <v/>
      </c>
      <c r="E99" s="184" t="str">
        <f>IF('DB_FG_243way_Regular Symbol'!P98="",
IF($A99-'DB_FG_243way_Regular Symbol'!G$16&gt;='DB_FG_243way_RegularＸ_W()'!E$2-1,"",VLOOKUP($A99-'DB_FG_243way_Regular Symbol'!G$16,'DB_FG_243way_Regular Symbol'!$L$3:$Q$99,'DB_FG_243way_RegularＸ_W()'!E$3+1,FALSE)),
'DB_FG_243way_Regular Symbol'!P98)</f>
        <v/>
      </c>
      <c r="F99" s="358" t="str">
        <f>IF('DB_FG_243way_Regular Symbol'!Q98="",
IF($A99-'DB_FG_243way_Regular Symbol'!H$16&gt;='DB_FG_243way_RegularＸ_W()'!F$2-1,"",VLOOKUP($A99-'DB_FG_243way_Regular Symbol'!H$16,'DB_FG_243way_Regular Symbol'!$L$3:$Q$99,'DB_FG_243way_RegularＸ_W()'!F$3+1,FALSE)),
'DB_FG_243way_Regular Symbol'!Q98)</f>
        <v/>
      </c>
      <c r="O99" s="342" t="str">
        <f>IF($A99&gt;='DB_FG_243way_Regular Symbol'!D$16,"",IF(B99=0,"",IF(OR(B99=$O$1,B99=$P$1,B100=$O$1,B100=$P$1,B101=$O$1,B101=$P$1),0,1)))</f>
        <v/>
      </c>
      <c r="P99" s="2" t="str">
        <f>IF($A99&gt;='DB_FG_243way_Regular Symbol'!E$16,"",IF(C99=0,"",IF(OR(C99=$O$1,C99=$P$1,C100=$O$1,C100=$P$1,C101=$O$1,C101=$P$1),0,1)))</f>
        <v/>
      </c>
      <c r="Q99" s="2" t="str">
        <f>IF($A99&gt;='DB_FG_243way_Regular Symbol'!F$16,"",IF(D99=0,"",IF(OR(D99=$O$1,D99=$P$1,D100=$O$1,D100=$P$1,D101=$O$1,D101=$P$1),0,1)))</f>
        <v/>
      </c>
      <c r="R99" s="2" t="str">
        <f>IF($A99&gt;='DB_FG_243way_Regular Symbol'!G$16,"",IF(E99=0,"",IF(OR(E99=$O$1,E99=$P$1,E100=$O$1,E100=$P$1,E101=$O$1,E101=$P$1),0,1)))</f>
        <v/>
      </c>
      <c r="S99" s="128" t="str">
        <f>IF($A99&gt;='DB_FG_243way_Regular Symbol'!H$16,"",IF(F99=0,"",IF(OR(F99=$O$1,F99=$P$1,F100=$O$1,F100=$P$1,F101=$O$1,F101=$P$1),0,1)))</f>
        <v/>
      </c>
      <c r="U99" s="342" t="str">
        <f>IF($A99&gt;='DB_FG_243way_Regular Symbol'!D$16,"",IF(B99=0,"",IF(OR(B99=$U$1,B99=$V$1,B100=$U$1,B100=$V$1,B101=$U$1,B101=$V$1),0,1)))</f>
        <v/>
      </c>
      <c r="V99" s="2" t="str">
        <f>IF($A99&gt;='DB_FG_243way_Regular Symbol'!E$16,"",IF(C99=0,"",IF(OR(C99=$U$1,C99=$V$1,C100=$U$1,C100=$V$1,C101=$U$1,C101=$V$1),0,1)))</f>
        <v/>
      </c>
      <c r="W99" s="2" t="str">
        <f>IF($A99&gt;='DB_FG_243way_Regular Symbol'!F$16,"",IF(D99=0,"",IF(OR(D99=$U$1,D99=$V$1,D100=$U$1,D100=$V$1,D101=$U$1,D101=$V$1),0,1)))</f>
        <v/>
      </c>
      <c r="X99" s="2" t="str">
        <f>IF($A99&gt;='DB_FG_243way_Regular Symbol'!G$16,"",IF(E99=0,"",IF(OR(E99=$U$1,E99=$V$1,E100=$U$1,E100=$V$1,E101=$U$1,E101=$V$1),0,1)))</f>
        <v/>
      </c>
      <c r="Y99" s="128" t="str">
        <f>IF($A99&gt;='DB_FG_243way_Regular Symbol'!H$16,"",IF(F99=0,"",IF(OR(F99=$U$1,F99=$V$1,F100=$U$1,F100=$V$1,F101=$U$1,F101=$V$1),0,1)))</f>
        <v/>
      </c>
      <c r="AA99" s="342" t="str">
        <f>IF($A99&gt;='DB_FG_243way_Regular Symbol'!D$16,"",IF(B99=0,"",IF(OR(B99=$AA$1,B99=$AB$1,B100=$AA$1,B100=$AB$1,B101=$AA$1,,B101=$AB$1),0,1)))</f>
        <v/>
      </c>
      <c r="AB99" s="2" t="str">
        <f>IF($A99&gt;='DB_FG_243way_Regular Symbol'!E$16,"",IF(C99=0,"",IF(OR(C99=$AA$1,C99=$AB$1,C100=$AA$1,C100=$AB$1,C101=$AA$1,,C101=$AB$1),0,1)))</f>
        <v/>
      </c>
      <c r="AC99" s="2" t="str">
        <f>IF($A99&gt;='DB_FG_243way_Regular Symbol'!F$16,"",IF(D99=0,"",IF(OR(D99=$AA$1,D99=$AB$1,D100=$AA$1,D100=$AB$1,D101=$AA$1,,D101=$AB$1),0,1)))</f>
        <v/>
      </c>
      <c r="AD99" s="2" t="str">
        <f>IF($A99&gt;='DB_FG_243way_Regular Symbol'!G$16,"",IF(E99=0,"",IF(OR(E99=$AA$1,E99=$AB$1,E100=$AA$1,E100=$AB$1,E101=$AA$1,,E101=$AB$1),0,1)))</f>
        <v/>
      </c>
      <c r="AE99" s="128" t="str">
        <f>IF($A99&gt;='DB_FG_243way_Regular Symbol'!H$16,"",IF(F99=0,"",IF(OR(F99=$AA$1,F99=$AB$1,F100=$AA$1,F100=$AB$1,F101=$AA$1,,F101=$AB$1),0,1)))</f>
        <v/>
      </c>
      <c r="AG99" s="342" t="str">
        <f>IF($A99&gt;='DB_FG_243way_Regular Symbol'!D$16,"",IF(B99=0,"",IF(OR(B99=$AG$1,B99=$AH$1,B100=$AG$1,B100=$AH$1,B101=$AG$1,B101=$AH$1),0,1)))</f>
        <v/>
      </c>
      <c r="AH99" s="2" t="str">
        <f>IF($A99&gt;='DB_FG_243way_Regular Symbol'!E$16,"",IF(C99=0,"",IF(OR(C99=$AG$1,C99=$AH$1,C100=$AG$1,C100=$AH$1,C101=$AG$1,C101=$AH$1),0,1)))</f>
        <v/>
      </c>
      <c r="AI99" s="2" t="str">
        <f>IF($A99&gt;='DB_FG_243way_Regular Symbol'!F$16,"",IF(D99=0,"",IF(OR(D99=$AG$1,D99=$AH$1,D100=$AG$1,D100=$AH$1,D101=$AG$1,D101=$AH$1),0,1)))</f>
        <v/>
      </c>
      <c r="AJ99" s="2" t="str">
        <f>IF($A99&gt;='DB_FG_243way_Regular Symbol'!G$16,"",IF(E99=0,"",IF(OR(E99=$AG$1,E99=$AH$1,E100=$AG$1,E100=$AH$1,E101=$AG$1,E101=$AH$1),0,1)))</f>
        <v/>
      </c>
      <c r="AK99" s="128" t="str">
        <f>IF($A99&gt;='DB_FG_243way_Regular Symbol'!H$16,"",IF(F99=0,"",IF(OR(F99=$AG$1,F99=$AH$1,F100=$AG$1,F100=$AH$1,F101=$AG$1,F101=$AH$1),0,1)))</f>
        <v/>
      </c>
      <c r="AM99" s="342" t="str">
        <f>IF($A99&gt;='DB_FG_243way_Regular Symbol'!D$16,"",IF(B99=0,"",IF(OR(B99=$AM$1,B99=$AN$1,B100=$AM$1,B100=$AN$1,B101=$AM$1,B101=$AN$1),0,1)))</f>
        <v/>
      </c>
      <c r="AN99" s="2" t="str">
        <f>IF($A99&gt;='DB_FG_243way_Regular Symbol'!E$16,"",IF(C99=0,"",IF(OR(C99=$AM$1,C99=$AN$1,C100=$AM$1,C100=$AN$1,C101=$AM$1,C101=$AN$1),0,1)))</f>
        <v/>
      </c>
      <c r="AO99" s="2" t="str">
        <f>IF($A99&gt;='DB_FG_243way_Regular Symbol'!F$16,"",IF(D99=0,"",IF(OR(D99=$AM$1,D99=$AN$1,D100=$AM$1,D100=$AN$1,D101=$AM$1,D101=$AN$1),0,1)))</f>
        <v/>
      </c>
      <c r="AP99" s="2" t="str">
        <f>IF($A99&gt;='DB_FG_243way_Regular Symbol'!G$16,"",IF(E99=0,"",IF(OR(E99=$AM$1,E99=$AN$1,E100=$AM$1,E100=$AN$1,E101=$AM$1,E101=$AN$1),0,1)))</f>
        <v/>
      </c>
      <c r="AQ99" s="128" t="str">
        <f>IF($A99&gt;='DB_FG_243way_Regular Symbol'!H$16,"",IF(F99=0,"",IF(OR(F99=$AM$1,F99=$AN$1,F100=$AM$1,F100=$AN$1,F101=$AM$1,F101=$AN$1),0,1)))</f>
        <v/>
      </c>
      <c r="AS99" s="342" t="str">
        <f>IF($A99&gt;='DB_FG_243way_Regular Symbol'!D$16,"",IF(B99=0,"",IF(OR(B99=$AM$1,B99=$AT$1,B100=$AM$1,B100=$AT$1,B101=$AM$1,B101=$AT$1),0,1)))</f>
        <v/>
      </c>
      <c r="AT99" s="2" t="str">
        <f>IF($A99&gt;='DB_FG_243way_Regular Symbol'!E$16,"",IF(C99=0,"",IF(OR(C99=$AM$1,C99=$AT$1,C100=$AM$1,C100=$AT$1,C101=$AM$1,C101=$AT$1),0,1)))</f>
        <v/>
      </c>
      <c r="AU99" s="2" t="str">
        <f>IF($A99&gt;='DB_FG_243way_Regular Symbol'!F$16,"",IF(D99=0,"",IF(OR(D99=$AM$1,D99=$AT$1,D100=$AM$1,D100=$AT$1,D101=$AM$1,D101=$AT$1),0,1)))</f>
        <v/>
      </c>
      <c r="AV99" s="2" t="str">
        <f>IF($A99&gt;='DB_FG_243way_Regular Symbol'!G$16,"",IF(E99=0,"",IF(OR(E99=$AM$1,E99=$AT$1,E100=$AM$1,E100=$AT$1,E101=$AM$1,E101=$AT$1),0,1)))</f>
        <v/>
      </c>
      <c r="AW99" s="128" t="str">
        <f>IF($A99&gt;='DB_FG_243way_Regular Symbol'!H$16,"",IF(F99=0,"",IF(OR(F99=$AM$1,F99=$AT$1,F100=$AM$1,F100=$AT$1,F101=$AM$1,F101=$AT$1),0,1)))</f>
        <v/>
      </c>
      <c r="AY99" s="342" t="str">
        <f>IF($A99&gt;='DB_FG_243way_Regular Symbol'!D$16,"",IF(B99=0,"",IF(OR(B99=$AM$1,B99=$AZ$1,B100=$AM$1,B100=$AZ$1,B101=$AM$1,B101=$AZ$1),0,1)))</f>
        <v/>
      </c>
      <c r="AZ99" s="2" t="str">
        <f>IF($A99&gt;='DB_FG_243way_Regular Symbol'!E$16,"",IF(C99=0,"",IF(OR(C99=$AM$1,C99=$AZ$1,C100=$AM$1,C100=$AZ$1,C101=$AM$1,C101=$AZ$1),0,1)))</f>
        <v/>
      </c>
      <c r="BA99" s="2" t="str">
        <f>IF($A99&gt;='DB_FG_243way_Regular Symbol'!F$16,"",IF(D99=0,"",IF(OR(D99=$AM$1,D99=$AZ$1,D100=$AM$1,D100=$AZ$1,D101=$AM$1,D101=$AZ$1),0,1)))</f>
        <v/>
      </c>
      <c r="BB99" s="2" t="str">
        <f>IF($A99&gt;='DB_FG_243way_Regular Symbol'!G$16,"",IF(E99=0,"",IF(OR(E99=$AM$1,E99=$AZ$1,E100=$AM$1,E100=$AZ$1,E101=$AM$1,E101=$AZ$1),0,1)))</f>
        <v/>
      </c>
      <c r="BC99" s="128" t="str">
        <f>IF($A99&gt;='DB_FG_243way_Regular Symbol'!H$16,"",IF(F99=0,"",IF(OR(F99=$AM$1,F99=$AZ$1,F100=$AM$1,F100=$AZ$1,F101=$AM$1,F101=$AZ$1),0,1)))</f>
        <v/>
      </c>
      <c r="BE99" s="342"/>
      <c r="BF99" s="2"/>
      <c r="BG99" s="2" t="str">
        <f>IF($A99&gt;='DB_FG_243way_Regular Symbol'!F$16,"",IF(D99=0,"",COUNTIF(D99:D101,$BF$1)))</f>
        <v/>
      </c>
      <c r="BH99" s="2" t="str">
        <f>IF($A99&gt;='DB_FG_243way_Regular Symbol'!G$16,"",IF(E99=0,"",COUNTIF(E99:E101,$BF$1)))</f>
        <v/>
      </c>
      <c r="BI99" s="2" t="str">
        <f>IF($A99&gt;='DB_FG_243way_Regular Symbol'!H$16,"",IF(F99=0,"",COUNTIF(F99:F101,$BF$1)))</f>
        <v/>
      </c>
      <c r="BK99" s="342"/>
      <c r="BL99" s="2"/>
      <c r="BM99" s="2" t="str">
        <f>IF($A99&gt;='DB_FG_243way_Regular Symbol'!F$16,"",IF(D99=0,"",IF(OR(D99=$AM$1,D99=$BL$1,D100=$AM$1,D100=$BL$1,D101=$AM$1,D101=$BL$1),0,1)))</f>
        <v/>
      </c>
      <c r="BN99" s="2" t="str">
        <f>IF($A99&gt;='DB_FG_243way_Regular Symbol'!G$16,"",IF(E99=0,"",IF(OR(E99=$AM$1,E99=$BL$1,E100=$AM$1,E100=$BL$1,E101=$AM$1,E101=$BL$1),0,1)))</f>
        <v/>
      </c>
      <c r="BO99" s="128" t="str">
        <f>IF($A99&gt;='DB_FG_243way_Regular Symbol'!H$16,"",IF(F99=0,"",IF(OR(F99=$AM$1,F99=$BL$1,F100=$AM$1,F100=$BL$1,F101=$AM$1,F101=$BL$1),0,1)))</f>
        <v/>
      </c>
      <c r="BQ99" s="2" t="str">
        <f>IF($A99&gt;='DB_FG_243way_Regular Symbol'!D$16,"",IF(B99=0,"",IF(OR(B99=$BQ$1,B99=$BR$1,B100=$BQ$1,B100=$BR$1,B101=$BQ$1,B101=$BR$1),0,1)))</f>
        <v/>
      </c>
      <c r="BR99" s="2" t="str">
        <f>IF($A99&gt;='DB_FG_243way_Regular Symbol'!E$16,"",IF(C99=0,"",IF(OR(C99=$BQ$1,C99=$BR$1,C100=$BQ$1,C100=$BR$1,C101=$BQ$1,C101=$BR$1),0,1)))</f>
        <v/>
      </c>
      <c r="BS99" s="2" t="str">
        <f>IF($A99&gt;='DB_FG_243way_Regular Symbol'!F$16,"",IF(D99=0,"",IF(OR(D99=$BQ$1,D99=$BR$1,D100=$BQ$1,D100=$BR$1,D101=$BQ$1,D101=$BR$1),0,1)))</f>
        <v/>
      </c>
      <c r="BT99" s="2" t="str">
        <f>IF($A99&gt;='DB_FG_243way_Regular Symbol'!G$16,"",IF(E99=0,"",IF(OR(E99=$BQ$1,E99=$BR$1,E100=$BQ$1,E100=$BR$1,E101=$BQ$1,E101=$BR$1),0,1)))</f>
        <v/>
      </c>
      <c r="BU99" s="2" t="str">
        <f>IF($A99&gt;='DB_FG_243way_Regular Symbol'!H$16,"",IF(F99=0,"",IF(OR(F99=$BQ$1,F99=$BR$1,F100=$BQ$1,F100=$BR$1,F101=$BQ$1,F101=$BR$1),0,1)))</f>
        <v/>
      </c>
      <c r="BW99" s="2" t="str">
        <f>IF($A99&gt;='DB_FG_243way_Regular Symbol'!D$16,"",IF(B99=0,"",IF(OR(B99=$BW$1,B100=$BW$1,B101=$BW$1,B99=$BX$1,B100=$BX$1,B101=$BX$1),0,1)))</f>
        <v/>
      </c>
      <c r="BX99" s="2" t="str">
        <f>IF($A99&gt;='DB_FG_243way_Regular Symbol'!E$16,"",IF(C99=0,"",IF(OR(C99=$BW$1,C100=$BW$1,C101=$BW$1,C99=$BX$1,C100=$BX$1,C101=$BX$1),0,1)))</f>
        <v/>
      </c>
      <c r="BY99" s="2" t="str">
        <f>IF($A99&gt;='DB_FG_243way_Regular Symbol'!F$16,"",IF(D99=0,"",IF(OR(D99=$BW$1,D100=$BW$1,D101=$BW$1,D99=$BX$1,D100=$BX$1,D101=$BX$1),0,1)))</f>
        <v/>
      </c>
      <c r="BZ99" s="2" t="str">
        <f>IF($A99&gt;='DB_FG_243way_Regular Symbol'!G$16,"",IF(E99=0,"",IF(OR(E99=$BW$1,E100=$BW$1,E101=$BW$1,E99=$BX$1,E100=$BX$1,E101=$BX$1),0,1)))</f>
        <v/>
      </c>
      <c r="CA99" s="2" t="str">
        <f>IF($A99&gt;='DB_FG_243way_Regular Symbol'!H$16,"",IF(F99=0,"",IF(OR(F99=$BW$1,F100=$BW$1,F101=$BW$1,F99=$BX$1,F100=$BX$1,F101=$BX$1),0,1)))</f>
        <v/>
      </c>
      <c r="CC99" s="2" t="str">
        <f>IF($A99&gt;='DB_FG_243way_Regular Symbol'!D$16,"",IF(B99=0,"",IF(OR(B99=$BW$1,B100=$BW$1,B101=$BW$1,B99=$CD$1,B100=$CD$1,B101=$CD$1),0,1)))</f>
        <v/>
      </c>
      <c r="CD99" s="2" t="str">
        <f>IF($A99&gt;='DB_FG_243way_Regular Symbol'!E$16,"",IF(C99=0,"",IF(OR(C99=$BW$1,C100=$BW$1,C101=$BW$1,C99=$CD$1,C100=$CD$1,C101=$CD$1),0,1)))</f>
        <v/>
      </c>
      <c r="CE99" s="2" t="str">
        <f>IF($A99&gt;='DB_FG_243way_Regular Symbol'!F$16,"",IF(D99=0,"",IF(OR(D99=$BW$1,D100=$BW$1,D101=$BW$1,D99=$CD$1,D100=$CD$1,D101=$CD$1),0,1)))</f>
        <v/>
      </c>
      <c r="CF99" s="2" t="str">
        <f>IF($A99&gt;='DB_FG_243way_Regular Symbol'!G$16,"",IF(E99=0,"",IF(OR(E99=$BW$1,E100=$BW$1,E101=$BW$1,E99=$CD$1,E100=$CD$1,E101=$CD$1),0,1)))</f>
        <v/>
      </c>
      <c r="CG99" s="2" t="str">
        <f>IF($A99&gt;='DB_FG_243way_Regular Symbol'!H$16,"",IF(F99=0,"",IF(OR(F99=$BW$1,F100=$BW$1,F101=$BW$1,F99=$CD$1,F100=$CD$1,F101=$CD$1),0,1)))</f>
        <v/>
      </c>
      <c r="CI99" s="2" t="str">
        <f>IF($A99&gt;='DB_FG_243way_Regular Symbol'!D$16,"",IF(B99=0,"",IF(OR(B99=$BW$1,B100=$BW$1,B101=$BW$1,B99=$CJ$1,B100=$CJ$1,B101=$CJ$1),0,1)))</f>
        <v/>
      </c>
      <c r="CJ99" s="2" t="str">
        <f>IF($A99&gt;='DB_FG_243way_Regular Symbol'!E$16,"",IF(C99=0,"",IF(OR(C99=$BW$1,C100=$BW$1,C101=$BW$1,C99=$CJ$1,C100=$CJ$1,C101=$CJ$1),0,1)))</f>
        <v/>
      </c>
      <c r="CK99" s="2" t="str">
        <f>IF($A99&gt;='DB_FG_243way_Regular Symbol'!F$16,"",IF(D99=0,"",IF(OR(D99=$BW$1,D100=$BW$1,D101=$BW$1,D99=$CJ$1,D100=$CJ$1,D101=$CJ$1),0,1)))</f>
        <v/>
      </c>
      <c r="CL99" s="2" t="str">
        <f>IF($A99&gt;='DB_FG_243way_Regular Symbol'!G$16,"",IF(E99=0,"",IF(OR(E99=$BW$1,E100=$BW$1,E101=$BW$1,E99=$CJ$1,E100=$CJ$1,E101=$CJ$1),0,1)))</f>
        <v/>
      </c>
      <c r="CM99" s="2" t="str">
        <f>IF($A99&gt;='DB_FG_243way_Regular Symbol'!H$16,"",IF(F99=0,"",IF(OR(F99=$BW$1,F100=$BW$1,F101=$BW$1,F99=$CJ$1,F100=$CJ$1,F101=$CJ$1),0,1)))</f>
        <v/>
      </c>
      <c r="CO99" s="2" t="str">
        <f>IF($A99&gt;='DB_FG_243way_Regular Symbol'!D$16,"",IF(B99=0,"",IF(OR(B99=$BW$1,B100=$BW$1,B101=$BW$1,B99=$CP$1,B100=$CP$1,B101=$CP$1),0,1)))</f>
        <v/>
      </c>
      <c r="CP99" s="2" t="str">
        <f>IF($A99&gt;='DB_FG_243way_Regular Symbol'!E$16,"",IF(C99=0,"",IF(OR(C99=$BW$1,C100=$BW$1,C101=$BW$1,C99=$CP$1,C100=$CP$1,C101=$CP$1),0,1)))</f>
        <v/>
      </c>
      <c r="CQ99" s="2" t="str">
        <f>IF($A99&gt;='DB_FG_243way_Regular Symbol'!F$16,"",IF(D99=0,"",IF(OR(D99=$BW$1,D100=$BW$1,D101=$BW$1,D99=$CP$1,D100=$CP$1,D101=$CP$1),0,1)))</f>
        <v/>
      </c>
      <c r="CR99" s="2" t="str">
        <f>IF($A99&gt;='DB_FG_243way_Regular Symbol'!G$16,"",IF(E99=0,"",IF(OR(E99=$BW$1,E100=$BW$1,E101=$BW$1,E99=$CP$1,E100=$CP$1,E101=$CP$1),0,1)))</f>
        <v/>
      </c>
      <c r="CS99" s="2" t="str">
        <f>IF($A99&gt;='DB_FG_243way_Regular Symbol'!H$16,"",IF(F99=0,"",IF(OR(F99=$BW$1,F100=$BW$1,F101=$BW$1,F99=$CP$1,F100=$CP$1,F101=$CP$1),0,1)))</f>
        <v/>
      </c>
      <c r="CU99" s="2" t="str">
        <f>IF($A99&gt;='DB_FG_243way_Regular Symbol'!D$16,"",IF(B99=0,"",IF(OR(B99=$BW$1,B100=$BW$1,B101=$BW$1,B99=$CV$1,B100=$CV$1,B101=$CV$1),0,1)))</f>
        <v/>
      </c>
      <c r="CV99" s="2" t="str">
        <f>IF($A99&gt;='DB_FG_243way_Regular Symbol'!E$16,"",IF(C99=0,"",IF(OR(C99=$BW$1,C100=$BW$1,C101=$BW$1,C99=$CV$1,C100=$CV$1,C101=$CV$1),0,1)))</f>
        <v/>
      </c>
      <c r="CW99" s="2" t="str">
        <f>IF($A99&gt;='DB_FG_243way_Regular Symbol'!F$16,"",IF(D99=0,"",IF(OR(D99=$BW$1,D100=$BW$1,D101=$BW$1,D99=$CV$1,D100=$CV$1,D101=$CV$1),0,1)))</f>
        <v/>
      </c>
      <c r="CX99" s="2" t="str">
        <f>IF($A99&gt;='DB_FG_243way_Regular Symbol'!G$16,"",IF(E99=0,"",IF(OR(E99=$BW$1,E100=$BW$1,E101=$BW$1,E99=$CV$1,E100=$CV$1,E101=$CV$1),0,1)))</f>
        <v/>
      </c>
      <c r="CY99" s="2" t="str">
        <f>IF($A99&gt;='DB_FG_243way_Regular Symbol'!H$16,"",IF(F99=0,"",IF(OR(F99=$BW$1,F100=$BW$1,F101=$BW$1,F99=$CV$1,F100=$CV$1,F101=$CV$1),0,1)))</f>
        <v/>
      </c>
    </row>
    <row r="100" spans="1:103">
      <c r="A100" s="341">
        <f>IF('DB_FG_243way_Regular Symbol'!L99="","",'DB_FG_243way_Regular Symbol'!L99)</f>
        <v>96</v>
      </c>
      <c r="B100" s="184" t="str">
        <f>IF('DB_FG_243way_Regular Symbol'!M99="",
IF($A100-'DB_FG_243way_Regular Symbol'!D$16&gt;='DB_FG_243way_RegularＸ_W()'!B$2-1,"",VLOOKUP($A100-'DB_FG_243way_Regular Symbol'!D$16,'DB_FG_243way_Regular Symbol'!$L$3:$Q$99,'DB_FG_243way_RegularＸ_W()'!B$3+1,FALSE)),
'DB_FG_243way_Regular Symbol'!M99)</f>
        <v/>
      </c>
      <c r="C100" s="184" t="str">
        <f>IF('DB_FG_243way_Regular Symbol'!N99="",
IF($A100-'DB_FG_243way_Regular Symbol'!E$16&gt;='DB_FG_243way_RegularＸ_W()'!C$2-1,"",VLOOKUP($A100-'DB_FG_243way_Regular Symbol'!E$16,'DB_FG_243way_Regular Symbol'!$L$3:$Q$99,'DB_FG_243way_RegularＸ_W()'!C$3+1,FALSE)),
'DB_FG_243way_Regular Symbol'!N99)</f>
        <v/>
      </c>
      <c r="D100" s="184" t="str">
        <f>IF('DB_FG_243way_Regular Symbol'!O99="",
IF($A100-'DB_FG_243way_Regular Symbol'!F$16&gt;='DB_FG_243way_RegularＸ_W()'!D$2-1,"",VLOOKUP($A100-'DB_FG_243way_Regular Symbol'!F$16,'DB_FG_243way_Regular Symbol'!$L$3:$Q$99,'DB_FG_243way_RegularＸ_W()'!D$3+1,FALSE)),
'DB_FG_243way_Regular Symbol'!O99)</f>
        <v/>
      </c>
      <c r="E100" s="184" t="str">
        <f>IF('DB_FG_243way_Regular Symbol'!P99="",
IF($A100-'DB_FG_243way_Regular Symbol'!G$16&gt;='DB_FG_243way_RegularＸ_W()'!E$2-1,"",VLOOKUP($A100-'DB_FG_243way_Regular Symbol'!G$16,'DB_FG_243way_Regular Symbol'!$L$3:$Q$99,'DB_FG_243way_RegularＸ_W()'!E$3+1,FALSE)),
'DB_FG_243way_Regular Symbol'!P99)</f>
        <v/>
      </c>
      <c r="F100" s="358" t="str">
        <f>IF('DB_FG_243way_Regular Symbol'!Q99="",
IF($A100-'DB_FG_243way_Regular Symbol'!H$16&gt;='DB_FG_243way_RegularＸ_W()'!F$2-1,"",VLOOKUP($A100-'DB_FG_243way_Regular Symbol'!H$16,'DB_FG_243way_Regular Symbol'!$L$3:$Q$99,'DB_FG_243way_RegularＸ_W()'!F$3+1,FALSE)),
'DB_FG_243way_Regular Symbol'!Q99)</f>
        <v/>
      </c>
      <c r="O100" s="342" t="str">
        <f>IF($A100&gt;='DB_FG_243way_Regular Symbol'!D$16,"",IF(B100=0,"",IF(OR(B100=$O$1,B100=$P$1,B101=$O$1,B101=$P$1,B102=$O$1,B102=$P$1),0,1)))</f>
        <v/>
      </c>
      <c r="P100" s="2" t="str">
        <f>IF($A100&gt;='DB_FG_243way_Regular Symbol'!E$16,"",IF(C100=0,"",IF(OR(C100=$O$1,C100=$P$1,C101=$O$1,C101=$P$1,C102=$O$1,C102=$P$1),0,1)))</f>
        <v/>
      </c>
      <c r="Q100" s="2" t="str">
        <f>IF($A100&gt;='DB_FG_243way_Regular Symbol'!F$16,"",IF(D100=0,"",IF(OR(D100=$O$1,D100=$P$1,D101=$O$1,D101=$P$1,D102=$O$1,D102=$P$1),0,1)))</f>
        <v/>
      </c>
      <c r="R100" s="2" t="str">
        <f>IF($A100&gt;='DB_FG_243way_Regular Symbol'!G$16,"",IF(E100=0,"",IF(OR(E100=$O$1,E100=$P$1,E101=$O$1,E101=$P$1,E102=$O$1,E102=$P$1),0,1)))</f>
        <v/>
      </c>
      <c r="S100" s="128" t="str">
        <f>IF($A100&gt;='DB_FG_243way_Regular Symbol'!H$16,"",IF(F100=0,"",IF(OR(F100=$O$1,F100=$P$1,F101=$O$1,F101=$P$1,F102=$O$1,F102=$P$1),0,1)))</f>
        <v/>
      </c>
      <c r="U100" s="342" t="str">
        <f>IF($A100&gt;='DB_FG_243way_Regular Symbol'!D$16,"",IF(B100=0,"",IF(OR(B100=$U$1,B100=$V$1,B101=$U$1,B101=$V$1,B102=$U$1,B102=$V$1),0,1)))</f>
        <v/>
      </c>
      <c r="V100" s="2" t="str">
        <f>IF($A100&gt;='DB_FG_243way_Regular Symbol'!E$16,"",IF(C100=0,"",IF(OR(C100=$U$1,C100=$V$1,C101=$U$1,C101=$V$1,C102=$U$1,C102=$V$1),0,1)))</f>
        <v/>
      </c>
      <c r="W100" s="2" t="str">
        <f>IF($A100&gt;='DB_FG_243way_Regular Symbol'!F$16,"",IF(D100=0,"",IF(OR(D100=$U$1,D100=$V$1,D101=$U$1,D101=$V$1,D102=$U$1,D102=$V$1),0,1)))</f>
        <v/>
      </c>
      <c r="X100" s="2" t="str">
        <f>IF($A100&gt;='DB_FG_243way_Regular Symbol'!G$16,"",IF(E100=0,"",IF(OR(E100=$U$1,E100=$V$1,E101=$U$1,E101=$V$1,E102=$U$1,E102=$V$1),0,1)))</f>
        <v/>
      </c>
      <c r="Y100" s="128" t="str">
        <f>IF($A100&gt;='DB_FG_243way_Regular Symbol'!H$16,"",IF(F100=0,"",IF(OR(F100=$U$1,F100=$V$1,F101=$U$1,F101=$V$1,F102=$U$1,F102=$V$1),0,1)))</f>
        <v/>
      </c>
      <c r="AA100" s="342" t="str">
        <f>IF($A100&gt;='DB_FG_243way_Regular Symbol'!D$16,"",IF(B100=0,"",IF(OR(B100=$AA$1,B100=$AB$1,B101=$AA$1,B101=$AB$1,B102=$AA$1,,B102=$AB$1),0,1)))</f>
        <v/>
      </c>
      <c r="AB100" s="2" t="str">
        <f>IF($A100&gt;='DB_FG_243way_Regular Symbol'!E$16,"",IF(C100=0,"",IF(OR(C100=$AA$1,C100=$AB$1,C101=$AA$1,C101=$AB$1,C102=$AA$1,,C102=$AB$1),0,1)))</f>
        <v/>
      </c>
      <c r="AC100" s="2" t="str">
        <f>IF($A100&gt;='DB_FG_243way_Regular Symbol'!F$16,"",IF(D100=0,"",IF(OR(D100=$AA$1,D100=$AB$1,D101=$AA$1,D101=$AB$1,D102=$AA$1,,D102=$AB$1),0,1)))</f>
        <v/>
      </c>
      <c r="AD100" s="2" t="str">
        <f>IF($A100&gt;='DB_FG_243way_Regular Symbol'!G$16,"",IF(E100=0,"",IF(OR(E100=$AA$1,E100=$AB$1,E101=$AA$1,E101=$AB$1,E102=$AA$1,,E102=$AB$1),0,1)))</f>
        <v/>
      </c>
      <c r="AE100" s="128" t="str">
        <f>IF($A100&gt;='DB_FG_243way_Regular Symbol'!H$16,"",IF(F100=0,"",IF(OR(F100=$AA$1,F100=$AB$1,F101=$AA$1,F101=$AB$1,F102=$AA$1,,F102=$AB$1),0,1)))</f>
        <v/>
      </c>
      <c r="AG100" s="342" t="str">
        <f>IF($A100&gt;='DB_FG_243way_Regular Symbol'!D$16,"",IF(B100=0,"",IF(OR(B100=$AG$1,B100=$AH$1,B101=$AG$1,B101=$AH$1,B102=$AG$1,B102=$AH$1),0,1)))</f>
        <v/>
      </c>
      <c r="AH100" s="2" t="str">
        <f>IF($A100&gt;='DB_FG_243way_Regular Symbol'!E$16,"",IF(C100=0,"",IF(OR(C100=$AG$1,C100=$AH$1,C101=$AG$1,C101=$AH$1,C102=$AG$1,C102=$AH$1),0,1)))</f>
        <v/>
      </c>
      <c r="AI100" s="2" t="str">
        <f>IF($A100&gt;='DB_FG_243way_Regular Symbol'!F$16,"",IF(D100=0,"",IF(OR(D100=$AG$1,D100=$AH$1,D101=$AG$1,D101=$AH$1,D102=$AG$1,D102=$AH$1),0,1)))</f>
        <v/>
      </c>
      <c r="AJ100" s="2" t="str">
        <f>IF($A100&gt;='DB_FG_243way_Regular Symbol'!G$16,"",IF(E100=0,"",IF(OR(E100=$AG$1,E100=$AH$1,E101=$AG$1,E101=$AH$1,E102=$AG$1,E102=$AH$1),0,1)))</f>
        <v/>
      </c>
      <c r="AK100" s="128" t="str">
        <f>IF($A100&gt;='DB_FG_243way_Regular Symbol'!H$16,"",IF(F100=0,"",IF(OR(F100=$AG$1,F100=$AH$1,F101=$AG$1,F101=$AH$1,F102=$AG$1,F102=$AH$1),0,1)))</f>
        <v/>
      </c>
      <c r="AM100" s="342" t="str">
        <f>IF($A100&gt;='DB_FG_243way_Regular Symbol'!D$16,"",IF(B100=0,"",IF(OR(B100=$AM$1,B100=$AN$1,B101=$AM$1,B101=$AN$1,B102=$AM$1,B102=$AN$1),0,1)))</f>
        <v/>
      </c>
      <c r="AN100" s="2" t="str">
        <f>IF($A100&gt;='DB_FG_243way_Regular Symbol'!E$16,"",IF(C100=0,"",IF(OR(C100=$AM$1,C100=$AN$1,C101=$AM$1,C101=$AN$1,C102=$AM$1,C102=$AN$1),0,1)))</f>
        <v/>
      </c>
      <c r="AO100" s="2" t="str">
        <f>IF($A100&gt;='DB_FG_243way_Regular Symbol'!F$16,"",IF(D100=0,"",IF(OR(D100=$AM$1,D100=$AN$1,D101=$AM$1,D101=$AN$1,D102=$AM$1,D102=$AN$1),0,1)))</f>
        <v/>
      </c>
      <c r="AP100" s="2" t="str">
        <f>IF($A100&gt;='DB_FG_243way_Regular Symbol'!G$16,"",IF(E100=0,"",IF(OR(E100=$AM$1,E100=$AN$1,E101=$AM$1,E101=$AN$1,E102=$AM$1,E102=$AN$1),0,1)))</f>
        <v/>
      </c>
      <c r="AQ100" s="128" t="str">
        <f>IF($A100&gt;='DB_FG_243way_Regular Symbol'!H$16,"",IF(F100=0,"",IF(OR(F100=$AM$1,F100=$AN$1,F101=$AM$1,F101=$AN$1,F102=$AM$1,F102=$AN$1),0,1)))</f>
        <v/>
      </c>
      <c r="AS100" s="342" t="str">
        <f>IF($A100&gt;='DB_FG_243way_Regular Symbol'!D$16,"",IF(B100=0,"",IF(OR(B100=$AM$1,B100=$AT$1,B101=$AM$1,B101=$AT$1,B102=$AM$1,B102=$AT$1),0,1)))</f>
        <v/>
      </c>
      <c r="AT100" s="2" t="str">
        <f>IF($A100&gt;='DB_FG_243way_Regular Symbol'!E$16,"",IF(C100=0,"",IF(OR(C100=$AM$1,C100=$AT$1,C101=$AM$1,C101=$AT$1,C102=$AM$1,C102=$AT$1),0,1)))</f>
        <v/>
      </c>
      <c r="AU100" s="2" t="str">
        <f>IF($A100&gt;='DB_FG_243way_Regular Symbol'!F$16,"",IF(D100=0,"",IF(OR(D100=$AM$1,D100=$AT$1,D101=$AM$1,D101=$AT$1,D102=$AM$1,D102=$AT$1),0,1)))</f>
        <v/>
      </c>
      <c r="AV100" s="2" t="str">
        <f>IF($A100&gt;='DB_FG_243way_Regular Symbol'!G$16,"",IF(E100=0,"",IF(OR(E100=$AM$1,E100=$AT$1,E101=$AM$1,E101=$AT$1,E102=$AM$1,E102=$AT$1),0,1)))</f>
        <v/>
      </c>
      <c r="AW100" s="128" t="str">
        <f>IF($A100&gt;='DB_FG_243way_Regular Symbol'!H$16,"",IF(F100=0,"",IF(OR(F100=$AM$1,F100=$AT$1,F101=$AM$1,F101=$AT$1,F102=$AM$1,F102=$AT$1),0,1)))</f>
        <v/>
      </c>
      <c r="AY100" s="342" t="str">
        <f>IF($A100&gt;='DB_FG_243way_Regular Symbol'!D$16,"",IF(B100=0,"",IF(OR(B100=$AM$1,B100=$AZ$1,B101=$AM$1,B101=$AZ$1,B102=$AM$1,B102=$AZ$1),0,1)))</f>
        <v/>
      </c>
      <c r="AZ100" s="2" t="str">
        <f>IF($A100&gt;='DB_FG_243way_Regular Symbol'!E$16,"",IF(C100=0,"",IF(OR(C100=$AM$1,C100=$AZ$1,C101=$AM$1,C101=$AZ$1,C102=$AM$1,C102=$AZ$1),0,1)))</f>
        <v/>
      </c>
      <c r="BA100" s="2" t="str">
        <f>IF($A100&gt;='DB_FG_243way_Regular Symbol'!F$16,"",IF(D100=0,"",IF(OR(D100=$AM$1,D100=$AZ$1,D101=$AM$1,D101=$AZ$1,D102=$AM$1,D102=$AZ$1),0,1)))</f>
        <v/>
      </c>
      <c r="BB100" s="2" t="str">
        <f>IF($A100&gt;='DB_FG_243way_Regular Symbol'!G$16,"",IF(E100=0,"",IF(OR(E100=$AM$1,E100=$AZ$1,E101=$AM$1,E101=$AZ$1,E102=$AM$1,E102=$AZ$1),0,1)))</f>
        <v/>
      </c>
      <c r="BC100" s="128" t="str">
        <f>IF($A100&gt;='DB_FG_243way_Regular Symbol'!H$16,"",IF(F100=0,"",IF(OR(F100=$AM$1,F100=$AZ$1,F101=$AM$1,F101=$AZ$1,F102=$AM$1,F102=$AZ$1),0,1)))</f>
        <v/>
      </c>
      <c r="BE100" s="342"/>
      <c r="BF100" s="2"/>
      <c r="BG100" s="2" t="str">
        <f>IF($A100&gt;='DB_FG_243way_Regular Symbol'!F$16,"",IF(D100=0,"",COUNTIF(D100:D102,$BF$1)))</f>
        <v/>
      </c>
      <c r="BH100" s="2" t="str">
        <f>IF($A100&gt;='DB_FG_243way_Regular Symbol'!G$16,"",IF(E100=0,"",COUNTIF(E100:E102,$BF$1)))</f>
        <v/>
      </c>
      <c r="BI100" s="2" t="str">
        <f>IF($A100&gt;='DB_FG_243way_Regular Symbol'!H$16,"",IF(F100=0,"",COUNTIF(F100:F102,$BF$1)))</f>
        <v/>
      </c>
      <c r="BK100" s="342"/>
      <c r="BL100" s="2"/>
      <c r="BM100" s="2" t="str">
        <f>IF($A100&gt;='DB_FG_243way_Regular Symbol'!F$16,"",IF(D100=0,"",IF(OR(D100=$AM$1,D100=$BL$1,D101=$AM$1,D101=$BL$1,D102=$AM$1,D102=$BL$1),0,1)))</f>
        <v/>
      </c>
      <c r="BN100" s="2" t="str">
        <f>IF($A100&gt;='DB_FG_243way_Regular Symbol'!G$16,"",IF(E100=0,"",IF(OR(E100=$AM$1,E100=$BL$1,E101=$AM$1,E101=$BL$1,E102=$AM$1,E102=$BL$1),0,1)))</f>
        <v/>
      </c>
      <c r="BO100" s="128" t="str">
        <f>IF($A100&gt;='DB_FG_243way_Regular Symbol'!H$16,"",IF(F100=0,"",IF(OR(F100=$AM$1,F100=$BL$1,F101=$AM$1,F101=$BL$1,F102=$AM$1,F102=$BL$1),0,1)))</f>
        <v/>
      </c>
      <c r="BQ100" s="2" t="str">
        <f>IF($A100&gt;='DB_FG_243way_Regular Symbol'!D$16,"",IF(B100=0,"",IF(OR(B100=$BQ$1,B100=$BR$1,B101=$BQ$1,B101=$BR$1,B102=$BQ$1,B102=$BR$1),0,1)))</f>
        <v/>
      </c>
      <c r="BR100" s="2" t="str">
        <f>IF($A100&gt;='DB_FG_243way_Regular Symbol'!E$16,"",IF(C100=0,"",IF(OR(C100=$BQ$1,C100=$BR$1,C101=$BQ$1,C101=$BR$1,C102=$BQ$1,C102=$BR$1),0,1)))</f>
        <v/>
      </c>
      <c r="BS100" s="2" t="str">
        <f>IF($A100&gt;='DB_FG_243way_Regular Symbol'!F$16,"",IF(D100=0,"",IF(OR(D100=$BQ$1,D100=$BR$1,D101=$BQ$1,D101=$BR$1,D102=$BQ$1,D102=$BR$1),0,1)))</f>
        <v/>
      </c>
      <c r="BT100" s="2" t="str">
        <f>IF($A100&gt;='DB_FG_243way_Regular Symbol'!G$16,"",IF(E100=0,"",IF(OR(E100=$BQ$1,E100=$BR$1,E101=$BQ$1,E101=$BR$1,E102=$BQ$1,E102=$BR$1),0,1)))</f>
        <v/>
      </c>
      <c r="BU100" s="2" t="str">
        <f>IF($A100&gt;='DB_FG_243way_Regular Symbol'!H$16,"",IF(F100=0,"",IF(OR(F100=$BQ$1,F100=$BR$1,F101=$BQ$1,F101=$BR$1,F102=$BQ$1,F102=$BR$1),0,1)))</f>
        <v/>
      </c>
      <c r="BW100" s="2" t="str">
        <f>IF($A100&gt;='DB_FG_243way_Regular Symbol'!D$16,"",IF(B100=0,"",IF(OR(B100=$BW$1,B101=$BW$1,B102=$BW$1,B100=$BX$1,B101=$BX$1,B102=$BX$1),0,1)))</f>
        <v/>
      </c>
      <c r="BX100" s="2" t="str">
        <f>IF($A100&gt;='DB_FG_243way_Regular Symbol'!E$16,"",IF(C100=0,"",IF(OR(C100=$BW$1,C101=$BW$1,C102=$BW$1,C100=$BX$1,C101=$BX$1,C102=$BX$1),0,1)))</f>
        <v/>
      </c>
      <c r="BY100" s="2" t="str">
        <f>IF($A100&gt;='DB_FG_243way_Regular Symbol'!F$16,"",IF(D100=0,"",IF(OR(D100=$BW$1,D101=$BW$1,D102=$BW$1,D100=$BX$1,D101=$BX$1,D102=$BX$1),0,1)))</f>
        <v/>
      </c>
      <c r="BZ100" s="2" t="str">
        <f>IF($A100&gt;='DB_FG_243way_Regular Symbol'!G$16,"",IF(E100=0,"",IF(OR(E100=$BW$1,E101=$BW$1,E102=$BW$1,E100=$BX$1,E101=$BX$1,E102=$BX$1),0,1)))</f>
        <v/>
      </c>
      <c r="CA100" s="2" t="str">
        <f>IF($A100&gt;='DB_FG_243way_Regular Symbol'!H$16,"",IF(F100=0,"",IF(OR(F100=$BW$1,F101=$BW$1,F102=$BW$1,F100=$BX$1,F101=$BX$1,F102=$BX$1),0,1)))</f>
        <v/>
      </c>
      <c r="CC100" s="2" t="str">
        <f>IF($A100&gt;='DB_FG_243way_Regular Symbol'!D$16,"",IF(B100=0,"",IF(OR(B100=$BW$1,B101=$BW$1,B102=$BW$1,B100=$CD$1,B101=$CD$1,B102=$CD$1),0,1)))</f>
        <v/>
      </c>
      <c r="CD100" s="2" t="str">
        <f>IF($A100&gt;='DB_FG_243way_Regular Symbol'!E$16,"",IF(C100=0,"",IF(OR(C100=$BW$1,C101=$BW$1,C102=$BW$1,C100=$CD$1,C101=$CD$1,C102=$CD$1),0,1)))</f>
        <v/>
      </c>
      <c r="CE100" s="2" t="str">
        <f>IF($A100&gt;='DB_FG_243way_Regular Symbol'!F$16,"",IF(D100=0,"",IF(OR(D100=$BW$1,D101=$BW$1,D102=$BW$1,D100=$CD$1,D101=$CD$1,D102=$CD$1),0,1)))</f>
        <v/>
      </c>
      <c r="CF100" s="2" t="str">
        <f>IF($A100&gt;='DB_FG_243way_Regular Symbol'!G$16,"",IF(E100=0,"",IF(OR(E100=$BW$1,E101=$BW$1,E102=$BW$1,E100=$CD$1,E101=$CD$1,E102=$CD$1),0,1)))</f>
        <v/>
      </c>
      <c r="CG100" s="2" t="str">
        <f>IF($A100&gt;='DB_FG_243way_Regular Symbol'!H$16,"",IF(F100=0,"",IF(OR(F100=$BW$1,F101=$BW$1,F102=$BW$1,F100=$CD$1,F101=$CD$1,F102=$CD$1),0,1)))</f>
        <v/>
      </c>
      <c r="CI100" s="2" t="str">
        <f>IF($A100&gt;='DB_FG_243way_Regular Symbol'!D$16,"",IF(B100=0,"",IF(OR(B100=$BW$1,B101=$BW$1,B102=$BW$1,B100=$CJ$1,B101=$CJ$1,B102=$CJ$1),0,1)))</f>
        <v/>
      </c>
      <c r="CJ100" s="2" t="str">
        <f>IF($A100&gt;='DB_FG_243way_Regular Symbol'!E$16,"",IF(C100=0,"",IF(OR(C100=$BW$1,C101=$BW$1,C102=$BW$1,C100=$CJ$1,C101=$CJ$1,C102=$CJ$1),0,1)))</f>
        <v/>
      </c>
      <c r="CK100" s="2" t="str">
        <f>IF($A100&gt;='DB_FG_243way_Regular Symbol'!F$16,"",IF(D100=0,"",IF(OR(D100=$BW$1,D101=$BW$1,D102=$BW$1,D100=$CJ$1,D101=$CJ$1,D102=$CJ$1),0,1)))</f>
        <v/>
      </c>
      <c r="CL100" s="2" t="str">
        <f>IF($A100&gt;='DB_FG_243way_Regular Symbol'!G$16,"",IF(E100=0,"",IF(OR(E100=$BW$1,E101=$BW$1,E102=$BW$1,E100=$CJ$1,E101=$CJ$1,E102=$CJ$1),0,1)))</f>
        <v/>
      </c>
      <c r="CM100" s="2" t="str">
        <f>IF($A100&gt;='DB_FG_243way_Regular Symbol'!H$16,"",IF(F100=0,"",IF(OR(F100=$BW$1,F101=$BW$1,F102=$BW$1,F100=$CJ$1,F101=$CJ$1,F102=$CJ$1),0,1)))</f>
        <v/>
      </c>
      <c r="CO100" s="2" t="str">
        <f>IF($A100&gt;='DB_FG_243way_Regular Symbol'!D$16,"",IF(B100=0,"",IF(OR(B100=$BW$1,B101=$BW$1,B102=$BW$1,B100=$CP$1,B101=$CP$1,B102=$CP$1),0,1)))</f>
        <v/>
      </c>
      <c r="CP100" s="2" t="str">
        <f>IF($A100&gt;='DB_FG_243way_Regular Symbol'!E$16,"",IF(C100=0,"",IF(OR(C100=$BW$1,C101=$BW$1,C102=$BW$1,C100=$CP$1,C101=$CP$1,C102=$CP$1),0,1)))</f>
        <v/>
      </c>
      <c r="CQ100" s="2" t="str">
        <f>IF($A100&gt;='DB_FG_243way_Regular Symbol'!F$16,"",IF(D100=0,"",IF(OR(D100=$BW$1,D101=$BW$1,D102=$BW$1,D100=$CP$1,D101=$CP$1,D102=$CP$1),0,1)))</f>
        <v/>
      </c>
      <c r="CR100" s="2" t="str">
        <f>IF($A100&gt;='DB_FG_243way_Regular Symbol'!G$16,"",IF(E100=0,"",IF(OR(E100=$BW$1,E101=$BW$1,E102=$BW$1,E100=$CP$1,E101=$CP$1,E102=$CP$1),0,1)))</f>
        <v/>
      </c>
      <c r="CS100" s="2" t="str">
        <f>IF($A100&gt;='DB_FG_243way_Regular Symbol'!H$16,"",IF(F100=0,"",IF(OR(F100=$BW$1,F101=$BW$1,F102=$BW$1,F100=$CP$1,F101=$CP$1,F102=$CP$1),0,1)))</f>
        <v/>
      </c>
      <c r="CU100" s="2" t="str">
        <f>IF($A100&gt;='DB_FG_243way_Regular Symbol'!D$16,"",IF(B100=0,"",IF(OR(B100=$BW$1,B101=$BW$1,B102=$BW$1,B100=$CV$1,B101=$CV$1,B102=$CV$1),0,1)))</f>
        <v/>
      </c>
      <c r="CV100" s="2" t="str">
        <f>IF($A100&gt;='DB_FG_243way_Regular Symbol'!E$16,"",IF(C100=0,"",IF(OR(C100=$BW$1,C101=$BW$1,C102=$BW$1,C100=$CV$1,C101=$CV$1,C102=$CV$1),0,1)))</f>
        <v/>
      </c>
      <c r="CW100" s="2" t="str">
        <f>IF($A100&gt;='DB_FG_243way_Regular Symbol'!F$16,"",IF(D100=0,"",IF(OR(D100=$BW$1,D101=$BW$1,D102=$BW$1,D100=$CV$1,D101=$CV$1,D102=$CV$1),0,1)))</f>
        <v/>
      </c>
      <c r="CX100" s="2" t="str">
        <f>IF($A100&gt;='DB_FG_243way_Regular Symbol'!G$16,"",IF(E100=0,"",IF(OR(E100=$BW$1,E101=$BW$1,E102=$BW$1,E100=$CV$1,E101=$CV$1,E102=$CV$1),0,1)))</f>
        <v/>
      </c>
      <c r="CY100" s="2" t="str">
        <f>IF($A100&gt;='DB_FG_243way_Regular Symbol'!H$16,"",IF(F100=0,"",IF(OR(F100=$BW$1,F101=$BW$1,F102=$BW$1,F100=$CV$1,F101=$CV$1,F102=$CV$1),0,1)))</f>
        <v/>
      </c>
    </row>
    <row r="101" spans="1:103">
      <c r="A101" s="341">
        <f>IF('DB_FG_243way_Regular Symbol'!L100="","",'DB_FG_243way_Regular Symbol'!L100)</f>
        <v>97</v>
      </c>
      <c r="B101" s="184" t="str">
        <f>IF('DB_FG_243way_Regular Symbol'!M100="",
IF($A101-'DB_FG_243way_Regular Symbol'!D$16&gt;='DB_FG_243way_RegularＸ_W()'!B$2-1,"",VLOOKUP($A101-'DB_FG_243way_Regular Symbol'!D$16,'DB_FG_243way_Regular Symbol'!$L$3:$Q$99,'DB_FG_243way_RegularＸ_W()'!B$3+1,FALSE)),
'DB_FG_243way_Regular Symbol'!M100)</f>
        <v/>
      </c>
      <c r="C101" s="184" t="str">
        <f>IF('DB_FG_243way_Regular Symbol'!N100="",
IF($A101-'DB_FG_243way_Regular Symbol'!E$16&gt;='DB_FG_243way_RegularＸ_W()'!C$2-1,"",VLOOKUP($A101-'DB_FG_243way_Regular Symbol'!E$16,'DB_FG_243way_Regular Symbol'!$L$3:$Q$99,'DB_FG_243way_RegularＸ_W()'!C$3+1,FALSE)),
'DB_FG_243way_Regular Symbol'!N100)</f>
        <v/>
      </c>
      <c r="D101" s="184" t="str">
        <f>IF('DB_FG_243way_Regular Symbol'!O100="",
IF($A101-'DB_FG_243way_Regular Symbol'!F$16&gt;='DB_FG_243way_RegularＸ_W()'!D$2-1,"",VLOOKUP($A101-'DB_FG_243way_Regular Symbol'!F$16,'DB_FG_243way_Regular Symbol'!$L$3:$Q$99,'DB_FG_243way_RegularＸ_W()'!D$3+1,FALSE)),
'DB_FG_243way_Regular Symbol'!O100)</f>
        <v/>
      </c>
      <c r="E101" s="184" t="str">
        <f>IF('DB_FG_243way_Regular Symbol'!P100="",
IF($A101-'DB_FG_243way_Regular Symbol'!G$16&gt;='DB_FG_243way_RegularＸ_W()'!E$2-1,"",VLOOKUP($A101-'DB_FG_243way_Regular Symbol'!G$16,'DB_FG_243way_Regular Symbol'!$L$3:$Q$99,'DB_FG_243way_RegularＸ_W()'!E$3+1,FALSE)),
'DB_FG_243way_Regular Symbol'!P100)</f>
        <v/>
      </c>
      <c r="F101" s="358" t="str">
        <f>IF('DB_FG_243way_Regular Symbol'!Q100="",
IF($A101-'DB_FG_243way_Regular Symbol'!H$16&gt;='DB_FG_243way_RegularＸ_W()'!F$2-1,"",VLOOKUP($A101-'DB_FG_243way_Regular Symbol'!H$16,'DB_FG_243way_Regular Symbol'!$L$3:$Q$99,'DB_FG_243way_RegularＸ_W()'!F$3+1,FALSE)),
'DB_FG_243way_Regular Symbol'!Q100)</f>
        <v/>
      </c>
      <c r="O101" s="342" t="str">
        <f>IF($A101&gt;='DB_FG_243way_Regular Symbol'!D$16,"",IF(B101=0,"",IF(OR(B101=$O$1,B101=$P$1,B102=$O$1,B102=$P$1,B103=$O$1,B103=$P$1),0,1)))</f>
        <v/>
      </c>
      <c r="P101" s="2" t="str">
        <f>IF($A101&gt;='DB_FG_243way_Regular Symbol'!E$16,"",IF(C101=0,"",IF(OR(C101=$O$1,C101=$P$1,C102=$O$1,C102=$P$1,C103=$O$1,C103=$P$1),0,1)))</f>
        <v/>
      </c>
      <c r="Q101" s="2" t="str">
        <f>IF($A101&gt;='DB_FG_243way_Regular Symbol'!F$16,"",IF(D101=0,"",IF(OR(D101=$O$1,D101=$P$1,D102=$O$1,D102=$P$1,D103=$O$1,D103=$P$1),0,1)))</f>
        <v/>
      </c>
      <c r="R101" s="2" t="str">
        <f>IF($A101&gt;='DB_FG_243way_Regular Symbol'!G$16,"",IF(E101=0,"",IF(OR(E101=$O$1,E101=$P$1,E102=$O$1,E102=$P$1,E103=$O$1,E103=$P$1),0,1)))</f>
        <v/>
      </c>
      <c r="S101" s="128" t="str">
        <f>IF($A101&gt;='DB_FG_243way_Regular Symbol'!H$16,"",IF(F101=0,"",IF(OR(F101=$O$1,F101=$P$1,F102=$O$1,F102=$P$1,F103=$O$1,F103=$P$1),0,1)))</f>
        <v/>
      </c>
      <c r="U101" s="342" t="str">
        <f>IF($A101&gt;='DB_FG_243way_Regular Symbol'!D$16,"",IF(B101=0,"",IF(OR(B101=$U$1,B101=$V$1,B102=$U$1,B102=$V$1,B103=$U$1,B103=$V$1),0,1)))</f>
        <v/>
      </c>
      <c r="V101" s="2" t="str">
        <f>IF($A101&gt;='DB_FG_243way_Regular Symbol'!E$16,"",IF(C101=0,"",IF(OR(C101=$U$1,C101=$V$1,C102=$U$1,C102=$V$1,C103=$U$1,C103=$V$1),0,1)))</f>
        <v/>
      </c>
      <c r="W101" s="2" t="str">
        <f>IF($A101&gt;='DB_FG_243way_Regular Symbol'!F$16,"",IF(D101=0,"",IF(OR(D101=$U$1,D101=$V$1,D102=$U$1,D102=$V$1,D103=$U$1,D103=$V$1),0,1)))</f>
        <v/>
      </c>
      <c r="X101" s="2" t="str">
        <f>IF($A101&gt;='DB_FG_243way_Regular Symbol'!G$16,"",IF(E101=0,"",IF(OR(E101=$U$1,E101=$V$1,E102=$U$1,E102=$V$1,E103=$U$1,E103=$V$1),0,1)))</f>
        <v/>
      </c>
      <c r="Y101" s="128" t="str">
        <f>IF($A101&gt;='DB_FG_243way_Regular Symbol'!H$16,"",IF(F101=0,"",IF(OR(F101=$U$1,F101=$V$1,F102=$U$1,F102=$V$1,F103=$U$1,F103=$V$1),0,1)))</f>
        <v/>
      </c>
      <c r="AA101" s="342" t="str">
        <f>IF($A101&gt;='DB_FG_243way_Regular Symbol'!D$16,"",IF(B101=0,"",IF(OR(B101=$AA$1,B101=$AB$1,B102=$AA$1,B102=$AB$1,B103=$AA$1,,B103=$AB$1),0,1)))</f>
        <v/>
      </c>
      <c r="AB101" s="2" t="str">
        <f>IF($A101&gt;='DB_FG_243way_Regular Symbol'!E$16,"",IF(C101=0,"",IF(OR(C101=$AA$1,C101=$AB$1,C102=$AA$1,C102=$AB$1,C103=$AA$1,,C103=$AB$1),0,1)))</f>
        <v/>
      </c>
      <c r="AC101" s="2" t="str">
        <f>IF($A101&gt;='DB_FG_243way_Regular Symbol'!F$16,"",IF(D101=0,"",IF(OR(D101=$AA$1,D101=$AB$1,D102=$AA$1,D102=$AB$1,D103=$AA$1,,D103=$AB$1),0,1)))</f>
        <v/>
      </c>
      <c r="AD101" s="2" t="str">
        <f>IF($A101&gt;='DB_FG_243way_Regular Symbol'!G$16,"",IF(E101=0,"",IF(OR(E101=$AA$1,E101=$AB$1,E102=$AA$1,E102=$AB$1,E103=$AA$1,,E103=$AB$1),0,1)))</f>
        <v/>
      </c>
      <c r="AE101" s="128" t="str">
        <f>IF($A101&gt;='DB_FG_243way_Regular Symbol'!H$16,"",IF(F101=0,"",IF(OR(F101=$AA$1,F101=$AB$1,F102=$AA$1,F102=$AB$1,F103=$AA$1,,F103=$AB$1),0,1)))</f>
        <v/>
      </c>
      <c r="AG101" s="342" t="str">
        <f>IF($A101&gt;='DB_FG_243way_Regular Symbol'!D$16,"",IF(B101=0,"",IF(OR(B101=$AG$1,B101=$AH$1,B102=$AG$1,B102=$AH$1,B103=$AG$1,B103=$AH$1),0,1)))</f>
        <v/>
      </c>
      <c r="AH101" s="2" t="str">
        <f>IF($A101&gt;='DB_FG_243way_Regular Symbol'!E$16,"",IF(C101=0,"",IF(OR(C101=$AG$1,C101=$AH$1,C102=$AG$1,C102=$AH$1,C103=$AG$1,C103=$AH$1),0,1)))</f>
        <v/>
      </c>
      <c r="AI101" s="2" t="str">
        <f>IF($A101&gt;='DB_FG_243way_Regular Symbol'!F$16,"",IF(D101=0,"",IF(OR(D101=$AG$1,D101=$AH$1,D102=$AG$1,D102=$AH$1,D103=$AG$1,D103=$AH$1),0,1)))</f>
        <v/>
      </c>
      <c r="AJ101" s="2" t="str">
        <f>IF($A101&gt;='DB_FG_243way_Regular Symbol'!G$16,"",IF(E101=0,"",IF(OR(E101=$AG$1,E101=$AH$1,E102=$AG$1,E102=$AH$1,E103=$AG$1,E103=$AH$1),0,1)))</f>
        <v/>
      </c>
      <c r="AK101" s="128" t="str">
        <f>IF($A101&gt;='DB_FG_243way_Regular Symbol'!H$16,"",IF(F101=0,"",IF(OR(F101=$AG$1,F101=$AH$1,F102=$AG$1,F102=$AH$1,F103=$AG$1,F103=$AH$1),0,1)))</f>
        <v/>
      </c>
      <c r="AM101" s="342" t="str">
        <f>IF($A101&gt;='DB_FG_243way_Regular Symbol'!D$16,"",IF(B101=0,"",IF(OR(B101=$AM$1,B101=$AN$1,B102=$AM$1,B102=$AN$1,B103=$AM$1,B103=$AN$1),0,1)))</f>
        <v/>
      </c>
      <c r="AN101" s="2" t="str">
        <f>IF($A101&gt;='DB_FG_243way_Regular Symbol'!E$16,"",IF(C101=0,"",IF(OR(C101=$AM$1,C101=$AN$1,C102=$AM$1,C102=$AN$1,C103=$AM$1,C103=$AN$1),0,1)))</f>
        <v/>
      </c>
      <c r="AO101" s="2" t="str">
        <f>IF($A101&gt;='DB_FG_243way_Regular Symbol'!F$16,"",IF(D101=0,"",IF(OR(D101=$AM$1,D101=$AN$1,D102=$AM$1,D102=$AN$1,D103=$AM$1,D103=$AN$1),0,1)))</f>
        <v/>
      </c>
      <c r="AP101" s="2" t="str">
        <f>IF($A101&gt;='DB_FG_243way_Regular Symbol'!G$16,"",IF(E101=0,"",IF(OR(E101=$AM$1,E101=$AN$1,E102=$AM$1,E102=$AN$1,E103=$AM$1,E103=$AN$1),0,1)))</f>
        <v/>
      </c>
      <c r="AQ101" s="128" t="str">
        <f>IF($A101&gt;='DB_FG_243way_Regular Symbol'!H$16,"",IF(F101=0,"",IF(OR(F101=$AM$1,F101=$AN$1,F102=$AM$1,F102=$AN$1,F103=$AM$1,F103=$AN$1),0,1)))</f>
        <v/>
      </c>
      <c r="AS101" s="342" t="str">
        <f>IF($A101&gt;='DB_FG_243way_Regular Symbol'!D$16,"",IF(B101=0,"",IF(OR(B101=$AM$1,B101=$AT$1,B102=$AM$1,B102=$AT$1,B103=$AM$1,B103=$AT$1),0,1)))</f>
        <v/>
      </c>
      <c r="AT101" s="2" t="str">
        <f>IF($A101&gt;='DB_FG_243way_Regular Symbol'!E$16,"",IF(C101=0,"",IF(OR(C101=$AM$1,C101=$AT$1,C102=$AM$1,C102=$AT$1,C103=$AM$1,C103=$AT$1),0,1)))</f>
        <v/>
      </c>
      <c r="AU101" s="2" t="str">
        <f>IF($A101&gt;='DB_FG_243way_Regular Symbol'!F$16,"",IF(D101=0,"",IF(OR(D101=$AM$1,D101=$AT$1,D102=$AM$1,D102=$AT$1,D103=$AM$1,D103=$AT$1),0,1)))</f>
        <v/>
      </c>
      <c r="AV101" s="2" t="str">
        <f>IF($A101&gt;='DB_FG_243way_Regular Symbol'!G$16,"",IF(E101=0,"",IF(OR(E101=$AM$1,E101=$AT$1,E102=$AM$1,E102=$AT$1,E103=$AM$1,E103=$AT$1),0,1)))</f>
        <v/>
      </c>
      <c r="AW101" s="128" t="str">
        <f>IF($A101&gt;='DB_FG_243way_Regular Symbol'!H$16,"",IF(F101=0,"",IF(OR(F101=$AM$1,F101=$AT$1,F102=$AM$1,F102=$AT$1,F103=$AM$1,F103=$AT$1),0,1)))</f>
        <v/>
      </c>
      <c r="AY101" s="342" t="str">
        <f>IF($A101&gt;='DB_FG_243way_Regular Symbol'!D$16,"",IF(B101=0,"",IF(OR(B101=$AM$1,B101=$AZ$1,B102=$AM$1,B102=$AZ$1,B103=$AM$1,B103=$AZ$1),0,1)))</f>
        <v/>
      </c>
      <c r="AZ101" s="2" t="str">
        <f>IF($A101&gt;='DB_FG_243way_Regular Symbol'!E$16,"",IF(C101=0,"",IF(OR(C101=$AM$1,C101=$AZ$1,C102=$AM$1,C102=$AZ$1,C103=$AM$1,C103=$AZ$1),0,1)))</f>
        <v/>
      </c>
      <c r="BA101" s="2" t="str">
        <f>IF($A101&gt;='DB_FG_243way_Regular Symbol'!F$16,"",IF(D101=0,"",IF(OR(D101=$AM$1,D101=$AZ$1,D102=$AM$1,D102=$AZ$1,D103=$AM$1,D103=$AZ$1),0,1)))</f>
        <v/>
      </c>
      <c r="BB101" s="2" t="str">
        <f>IF($A101&gt;='DB_FG_243way_Regular Symbol'!G$16,"",IF(E101=0,"",IF(OR(E101=$AM$1,E101=$AZ$1,E102=$AM$1,E102=$AZ$1,E103=$AM$1,E103=$AZ$1),0,1)))</f>
        <v/>
      </c>
      <c r="BC101" s="128" t="str">
        <f>IF($A101&gt;='DB_FG_243way_Regular Symbol'!H$16,"",IF(F101=0,"",IF(OR(F101=$AM$1,F101=$AZ$1,F102=$AM$1,F102=$AZ$1,F103=$AM$1,F103=$AZ$1),0,1)))</f>
        <v/>
      </c>
      <c r="BE101" s="342"/>
      <c r="BF101" s="2"/>
      <c r="BG101" s="2" t="str">
        <f>IF($A101&gt;='DB_FG_243way_Regular Symbol'!F$16,"",IF(D101=0,"",COUNTIF(D101:D103,$BF$1)))</f>
        <v/>
      </c>
      <c r="BH101" s="2" t="str">
        <f>IF($A101&gt;='DB_FG_243way_Regular Symbol'!G$16,"",IF(E101=0,"",COUNTIF(E101:E103,$BF$1)))</f>
        <v/>
      </c>
      <c r="BI101" s="2" t="str">
        <f>IF($A101&gt;='DB_FG_243way_Regular Symbol'!H$16,"",IF(F101=0,"",COUNTIF(F101:F103,$BF$1)))</f>
        <v/>
      </c>
      <c r="BK101" s="342"/>
      <c r="BL101" s="2"/>
      <c r="BM101" s="2" t="str">
        <f>IF($A101&gt;='DB_FG_243way_Regular Symbol'!F$16,"",IF(D101=0,"",IF(OR(D101=$AM$1,D101=$BL$1,D102=$AM$1,D102=$BL$1,D103=$AM$1,D103=$BL$1),0,1)))</f>
        <v/>
      </c>
      <c r="BN101" s="2" t="str">
        <f>IF($A101&gt;='DB_FG_243way_Regular Symbol'!G$16,"",IF(E101=0,"",IF(OR(E101=$AM$1,E101=$BL$1,E102=$AM$1,E102=$BL$1,E103=$AM$1,E103=$BL$1),0,1)))</f>
        <v/>
      </c>
      <c r="BO101" s="128" t="str">
        <f>IF($A101&gt;='DB_FG_243way_Regular Symbol'!H$16,"",IF(F101=0,"",IF(OR(F101=$AM$1,F101=$BL$1,F102=$AM$1,F102=$BL$1,F103=$AM$1,F103=$BL$1),0,1)))</f>
        <v/>
      </c>
      <c r="BQ101" s="2" t="str">
        <f>IF($A101&gt;='DB_FG_243way_Regular Symbol'!D$16,"",IF(B101=0,"",IF(OR(B101=$BQ$1,B101=$BR$1,B102=$BQ$1,B102=$BR$1,B103=$BQ$1,B103=$BR$1),0,1)))</f>
        <v/>
      </c>
      <c r="BR101" s="2" t="str">
        <f>IF($A101&gt;='DB_FG_243way_Regular Symbol'!E$16,"",IF(C101=0,"",IF(OR(C101=$BQ$1,C101=$BR$1,C102=$BQ$1,C102=$BR$1,C103=$BQ$1,C103=$BR$1),0,1)))</f>
        <v/>
      </c>
      <c r="BS101" s="2" t="str">
        <f>IF($A101&gt;='DB_FG_243way_Regular Symbol'!F$16,"",IF(D101=0,"",IF(OR(D101=$BQ$1,D101=$BR$1,D102=$BQ$1,D102=$BR$1,D103=$BQ$1,D103=$BR$1),0,1)))</f>
        <v/>
      </c>
      <c r="BT101" s="2" t="str">
        <f>IF($A101&gt;='DB_FG_243way_Regular Symbol'!G$16,"",IF(E101=0,"",IF(OR(E101=$BQ$1,E101=$BR$1,E102=$BQ$1,E102=$BR$1,E103=$BQ$1,E103=$BR$1),0,1)))</f>
        <v/>
      </c>
      <c r="BU101" s="2" t="str">
        <f>IF($A101&gt;='DB_FG_243way_Regular Symbol'!H$16,"",IF(F101=0,"",IF(OR(F101=$BQ$1,F101=$BR$1,F102=$BQ$1,F102=$BR$1,F103=$BQ$1,F103=$BR$1),0,1)))</f>
        <v/>
      </c>
      <c r="BW101" s="2" t="str">
        <f>IF($A101&gt;='DB_FG_243way_Regular Symbol'!D$16,"",IF(B101=0,"",IF(OR(B101=$BW$1,B102=$BW$1,B103=$BW$1,B101=$BX$1,B102=$BX$1,B103=$BX$1),0,1)))</f>
        <v/>
      </c>
      <c r="BX101" s="2" t="str">
        <f>IF($A101&gt;='DB_FG_243way_Regular Symbol'!E$16,"",IF(C101=0,"",IF(OR(C101=$BW$1,C102=$BW$1,C103=$BW$1,C101=$BX$1,C102=$BX$1,C103=$BX$1),0,1)))</f>
        <v/>
      </c>
      <c r="BY101" s="2" t="str">
        <f>IF($A101&gt;='DB_FG_243way_Regular Symbol'!F$16,"",IF(D101=0,"",IF(OR(D101=$BW$1,D102=$BW$1,D103=$BW$1,D101=$BX$1,D102=$BX$1,D103=$BX$1),0,1)))</f>
        <v/>
      </c>
      <c r="BZ101" s="2" t="str">
        <f>IF($A101&gt;='DB_FG_243way_Regular Symbol'!G$16,"",IF(E101=0,"",IF(OR(E101=$BW$1,E102=$BW$1,E103=$BW$1,E101=$BX$1,E102=$BX$1,E103=$BX$1),0,1)))</f>
        <v/>
      </c>
      <c r="CA101" s="2" t="str">
        <f>IF($A101&gt;='DB_FG_243way_Regular Symbol'!H$16,"",IF(F101=0,"",IF(OR(F101=$BW$1,F102=$BW$1,F103=$BW$1,F101=$BX$1,F102=$BX$1,F103=$BX$1),0,1)))</f>
        <v/>
      </c>
      <c r="CC101" s="2" t="str">
        <f>IF($A101&gt;='DB_FG_243way_Regular Symbol'!D$16,"",IF(B101=0,"",IF(OR(B101=$BW$1,B102=$BW$1,B103=$BW$1,B101=$CD$1,B102=$CD$1,B103=$CD$1),0,1)))</f>
        <v/>
      </c>
      <c r="CD101" s="2" t="str">
        <f>IF($A101&gt;='DB_FG_243way_Regular Symbol'!E$16,"",IF(C101=0,"",IF(OR(C101=$BW$1,C102=$BW$1,C103=$BW$1,C101=$CD$1,C102=$CD$1,C103=$CD$1),0,1)))</f>
        <v/>
      </c>
      <c r="CE101" s="2" t="str">
        <f>IF($A101&gt;='DB_FG_243way_Regular Symbol'!F$16,"",IF(D101=0,"",IF(OR(D101=$BW$1,D102=$BW$1,D103=$BW$1,D101=$CD$1,D102=$CD$1,D103=$CD$1),0,1)))</f>
        <v/>
      </c>
      <c r="CF101" s="2" t="str">
        <f>IF($A101&gt;='DB_FG_243way_Regular Symbol'!G$16,"",IF(E101=0,"",IF(OR(E101=$BW$1,E102=$BW$1,E103=$BW$1,E101=$CD$1,E102=$CD$1,E103=$CD$1),0,1)))</f>
        <v/>
      </c>
      <c r="CG101" s="2" t="str">
        <f>IF($A101&gt;='DB_FG_243way_Regular Symbol'!H$16,"",IF(F101=0,"",IF(OR(F101=$BW$1,F102=$BW$1,F103=$BW$1,F101=$CD$1,F102=$CD$1,F103=$CD$1),0,1)))</f>
        <v/>
      </c>
      <c r="CI101" s="2" t="str">
        <f>IF($A101&gt;='DB_FG_243way_Regular Symbol'!D$16,"",IF(B101=0,"",IF(OR(B101=$BW$1,B102=$BW$1,B103=$BW$1,B101=$CJ$1,B102=$CJ$1,B103=$CJ$1),0,1)))</f>
        <v/>
      </c>
      <c r="CJ101" s="2" t="str">
        <f>IF($A101&gt;='DB_FG_243way_Regular Symbol'!E$16,"",IF(C101=0,"",IF(OR(C101=$BW$1,C102=$BW$1,C103=$BW$1,C101=$CJ$1,C102=$CJ$1,C103=$CJ$1),0,1)))</f>
        <v/>
      </c>
      <c r="CK101" s="2" t="str">
        <f>IF($A101&gt;='DB_FG_243way_Regular Symbol'!F$16,"",IF(D101=0,"",IF(OR(D101=$BW$1,D102=$BW$1,D103=$BW$1,D101=$CJ$1,D102=$CJ$1,D103=$CJ$1),0,1)))</f>
        <v/>
      </c>
      <c r="CL101" s="2" t="str">
        <f>IF($A101&gt;='DB_FG_243way_Regular Symbol'!G$16,"",IF(E101=0,"",IF(OR(E101=$BW$1,E102=$BW$1,E103=$BW$1,E101=$CJ$1,E102=$CJ$1,E103=$CJ$1),0,1)))</f>
        <v/>
      </c>
      <c r="CM101" s="2" t="str">
        <f>IF($A101&gt;='DB_FG_243way_Regular Symbol'!H$16,"",IF(F101=0,"",IF(OR(F101=$BW$1,F102=$BW$1,F103=$BW$1,F101=$CJ$1,F102=$CJ$1,F103=$CJ$1),0,1)))</f>
        <v/>
      </c>
      <c r="CO101" s="2" t="str">
        <f>IF($A101&gt;='DB_FG_243way_Regular Symbol'!D$16,"",IF(B101=0,"",IF(OR(B101=$BW$1,B102=$BW$1,B103=$BW$1,B101=$CP$1,B102=$CP$1,B103=$CP$1),0,1)))</f>
        <v/>
      </c>
      <c r="CP101" s="2" t="str">
        <f>IF($A101&gt;='DB_FG_243way_Regular Symbol'!E$16,"",IF(C101=0,"",IF(OR(C101=$BW$1,C102=$BW$1,C103=$BW$1,C101=$CP$1,C102=$CP$1,C103=$CP$1),0,1)))</f>
        <v/>
      </c>
      <c r="CQ101" s="2" t="str">
        <f>IF($A101&gt;='DB_FG_243way_Regular Symbol'!F$16,"",IF(D101=0,"",IF(OR(D101=$BW$1,D102=$BW$1,D103=$BW$1,D101=$CP$1,D102=$CP$1,D103=$CP$1),0,1)))</f>
        <v/>
      </c>
      <c r="CR101" s="2" t="str">
        <f>IF($A101&gt;='DB_FG_243way_Regular Symbol'!G$16,"",IF(E101=0,"",IF(OR(E101=$BW$1,E102=$BW$1,E103=$BW$1,E101=$CP$1,E102=$CP$1,E103=$CP$1),0,1)))</f>
        <v/>
      </c>
      <c r="CS101" s="2" t="str">
        <f>IF($A101&gt;='DB_FG_243way_Regular Symbol'!H$16,"",IF(F101=0,"",IF(OR(F101=$BW$1,F102=$BW$1,F103=$BW$1,F101=$CP$1,F102=$CP$1,F103=$CP$1),0,1)))</f>
        <v/>
      </c>
      <c r="CU101" s="2" t="str">
        <f>IF($A101&gt;='DB_FG_243way_Regular Symbol'!D$16,"",IF(B101=0,"",IF(OR(B101=$BW$1,B102=$BW$1,B103=$BW$1,B101=$CV$1,B102=$CV$1,B103=$CV$1),0,1)))</f>
        <v/>
      </c>
      <c r="CV101" s="2" t="str">
        <f>IF($A101&gt;='DB_FG_243way_Regular Symbol'!E$16,"",IF(C101=0,"",IF(OR(C101=$BW$1,C102=$BW$1,C103=$BW$1,C101=$CV$1,C102=$CV$1,C103=$CV$1),0,1)))</f>
        <v/>
      </c>
      <c r="CW101" s="2" t="str">
        <f>IF($A101&gt;='DB_FG_243way_Regular Symbol'!F$16,"",IF(D101=0,"",IF(OR(D101=$BW$1,D102=$BW$1,D103=$BW$1,D101=$CV$1,D102=$CV$1,D103=$CV$1),0,1)))</f>
        <v/>
      </c>
      <c r="CX101" s="2" t="str">
        <f>IF($A101&gt;='DB_FG_243way_Regular Symbol'!G$16,"",IF(E101=0,"",IF(OR(E101=$BW$1,E102=$BW$1,E103=$BW$1,E101=$CV$1,E102=$CV$1,E103=$CV$1),0,1)))</f>
        <v/>
      </c>
      <c r="CY101" s="2" t="str">
        <f>IF($A101&gt;='DB_FG_243way_Regular Symbol'!H$16,"",IF(F101=0,"",IF(OR(F101=$BW$1,F102=$BW$1,F103=$BW$1,F101=$CV$1,F102=$CV$1,F103=$CV$1),0,1)))</f>
        <v/>
      </c>
    </row>
    <row r="102" spans="1:103">
      <c r="A102" s="341">
        <f>IF('DB_FG_243way_Regular Symbol'!L101="","",'DB_FG_243way_Regular Symbol'!L101)</f>
        <v>98</v>
      </c>
      <c r="B102" s="184" t="str">
        <f>IF('DB_FG_243way_Regular Symbol'!M101="",
IF($A102-'DB_FG_243way_Regular Symbol'!D$16&gt;='DB_FG_243way_RegularＸ_W()'!B$2-1,"",VLOOKUP($A102-'DB_FG_243way_Regular Symbol'!D$16,'DB_FG_243way_Regular Symbol'!$L$3:$Q$99,'DB_FG_243way_RegularＸ_W()'!B$3+1,FALSE)),
'DB_FG_243way_Regular Symbol'!M101)</f>
        <v/>
      </c>
      <c r="C102" s="184" t="str">
        <f>IF('DB_FG_243way_Regular Symbol'!N101="",
IF($A102-'DB_FG_243way_Regular Symbol'!E$16&gt;='DB_FG_243way_RegularＸ_W()'!C$2-1,"",VLOOKUP($A102-'DB_FG_243way_Regular Symbol'!E$16,'DB_FG_243way_Regular Symbol'!$L$3:$Q$99,'DB_FG_243way_RegularＸ_W()'!C$3+1,FALSE)),
'DB_FG_243way_Regular Symbol'!N101)</f>
        <v/>
      </c>
      <c r="D102" s="184" t="str">
        <f>IF('DB_FG_243way_Regular Symbol'!O101="",
IF($A102-'DB_FG_243way_Regular Symbol'!F$16&gt;='DB_FG_243way_RegularＸ_W()'!D$2-1,"",VLOOKUP($A102-'DB_FG_243way_Regular Symbol'!F$16,'DB_FG_243way_Regular Symbol'!$L$3:$Q$99,'DB_FG_243way_RegularＸ_W()'!D$3+1,FALSE)),
'DB_FG_243way_Regular Symbol'!O101)</f>
        <v/>
      </c>
      <c r="E102" s="184" t="str">
        <f>IF('DB_FG_243way_Regular Symbol'!P101="",
IF($A102-'DB_FG_243way_Regular Symbol'!G$16&gt;='DB_FG_243way_RegularＸ_W()'!E$2-1,"",VLOOKUP($A102-'DB_FG_243way_Regular Symbol'!G$16,'DB_FG_243way_Regular Symbol'!$L$3:$Q$99,'DB_FG_243way_RegularＸ_W()'!E$3+1,FALSE)),
'DB_FG_243way_Regular Symbol'!P101)</f>
        <v/>
      </c>
      <c r="F102" s="358" t="str">
        <f>IF('DB_FG_243way_Regular Symbol'!Q101="",
IF($A102-'DB_FG_243way_Regular Symbol'!H$16&gt;='DB_FG_243way_RegularＸ_W()'!F$2-1,"",VLOOKUP($A102-'DB_FG_243way_Regular Symbol'!H$16,'DB_FG_243way_Regular Symbol'!$L$3:$Q$99,'DB_FG_243way_RegularＸ_W()'!F$3+1,FALSE)),
'DB_FG_243way_Regular Symbol'!Q101)</f>
        <v/>
      </c>
      <c r="O102" s="342" t="str">
        <f>IF($A102&gt;='DB_FG_243way_Regular Symbol'!D$16,"",IF(B102=0,"",IF(OR(B102=$O$1,B102=$P$1,B103=$O$1,B103=$P$1,B104=$O$1,B104=$P$1),0,1)))</f>
        <v/>
      </c>
      <c r="P102" s="2" t="str">
        <f>IF($A102&gt;='DB_FG_243way_Regular Symbol'!E$16,"",IF(C102=0,"",IF(OR(C102=$O$1,C102=$P$1,C103=$O$1,C103=$P$1,C104=$O$1,C104=$P$1),0,1)))</f>
        <v/>
      </c>
      <c r="Q102" s="2" t="str">
        <f>IF($A102&gt;='DB_FG_243way_Regular Symbol'!F$16,"",IF(D102=0,"",IF(OR(D102=$O$1,D102=$P$1,D103=$O$1,D103=$P$1,D104=$O$1,D104=$P$1),0,1)))</f>
        <v/>
      </c>
      <c r="R102" s="2" t="str">
        <f>IF($A102&gt;='DB_FG_243way_Regular Symbol'!G$16,"",IF(E102=0,"",IF(OR(E102=$O$1,E102=$P$1,E103=$O$1,E103=$P$1,E104=$O$1,E104=$P$1),0,1)))</f>
        <v/>
      </c>
      <c r="S102" s="128" t="str">
        <f>IF($A102&gt;='DB_FG_243way_Regular Symbol'!H$16,"",IF(F102=0,"",IF(OR(F102=$O$1,F102=$P$1,F103=$O$1,F103=$P$1,F104=$O$1,F104=$P$1),0,1)))</f>
        <v/>
      </c>
      <c r="U102" s="342" t="str">
        <f>IF($A102&gt;='DB_FG_243way_Regular Symbol'!D$16,"",IF(B102=0,"",IF(OR(B102=$U$1,B102=$V$1,B103=$U$1,B103=$V$1,B104=$U$1,B104=$V$1),0,1)))</f>
        <v/>
      </c>
      <c r="V102" s="2" t="str">
        <f>IF($A102&gt;='DB_FG_243way_Regular Symbol'!E$16,"",IF(C102=0,"",IF(OR(C102=$U$1,C102=$V$1,C103=$U$1,C103=$V$1,C104=$U$1,C104=$V$1),0,1)))</f>
        <v/>
      </c>
      <c r="W102" s="2" t="str">
        <f>IF($A102&gt;='DB_FG_243way_Regular Symbol'!F$16,"",IF(D102=0,"",IF(OR(D102=$U$1,D102=$V$1,D103=$U$1,D103=$V$1,D104=$U$1,D104=$V$1),0,1)))</f>
        <v/>
      </c>
      <c r="X102" s="2" t="str">
        <f>IF($A102&gt;='DB_FG_243way_Regular Symbol'!G$16,"",IF(E102=0,"",IF(OR(E102=$U$1,E102=$V$1,E103=$U$1,E103=$V$1,E104=$U$1,E104=$V$1),0,1)))</f>
        <v/>
      </c>
      <c r="Y102" s="128" t="str">
        <f>IF($A102&gt;='DB_FG_243way_Regular Symbol'!H$16,"",IF(F102=0,"",IF(OR(F102=$U$1,F102=$V$1,F103=$U$1,F103=$V$1,F104=$U$1,F104=$V$1),0,1)))</f>
        <v/>
      </c>
      <c r="AA102" s="342" t="str">
        <f>IF($A102&gt;='DB_FG_243way_Regular Symbol'!D$16,"",IF(B102=0,"",IF(OR(B102=$AA$1,B102=$AB$1,B103=$AA$1,B103=$AB$1,B104=$AA$1,,B104=$AB$1),0,1)))</f>
        <v/>
      </c>
      <c r="AB102" s="2" t="str">
        <f>IF($A102&gt;='DB_FG_243way_Regular Symbol'!E$16,"",IF(C102=0,"",IF(OR(C102=$AA$1,C102=$AB$1,C103=$AA$1,C103=$AB$1,C104=$AA$1,,C104=$AB$1),0,1)))</f>
        <v/>
      </c>
      <c r="AC102" s="2" t="str">
        <f>IF($A102&gt;='DB_FG_243way_Regular Symbol'!F$16,"",IF(D102=0,"",IF(OR(D102=$AA$1,D102=$AB$1,D103=$AA$1,D103=$AB$1,D104=$AA$1,,D104=$AB$1),0,1)))</f>
        <v/>
      </c>
      <c r="AD102" s="2" t="str">
        <f>IF($A102&gt;='DB_FG_243way_Regular Symbol'!G$16,"",IF(E102=0,"",IF(OR(E102=$AA$1,E102=$AB$1,E103=$AA$1,E103=$AB$1,E104=$AA$1,,E104=$AB$1),0,1)))</f>
        <v/>
      </c>
      <c r="AE102" s="128" t="str">
        <f>IF($A102&gt;='DB_FG_243way_Regular Symbol'!H$16,"",IF(F102=0,"",IF(OR(F102=$AA$1,F102=$AB$1,F103=$AA$1,F103=$AB$1,F104=$AA$1,,F104=$AB$1),0,1)))</f>
        <v/>
      </c>
      <c r="AG102" s="342" t="str">
        <f>IF($A102&gt;='DB_FG_243way_Regular Symbol'!D$16,"",IF(B102=0,"",IF(OR(B102=$AG$1,B102=$AH$1,B103=$AG$1,B103=$AH$1,B104=$AG$1,B104=$AH$1),0,1)))</f>
        <v/>
      </c>
      <c r="AH102" s="2" t="str">
        <f>IF($A102&gt;='DB_FG_243way_Regular Symbol'!E$16,"",IF(C102=0,"",IF(OR(C102=$AG$1,C102=$AH$1,C103=$AG$1,C103=$AH$1,C104=$AG$1,C104=$AH$1),0,1)))</f>
        <v/>
      </c>
      <c r="AI102" s="2" t="str">
        <f>IF($A102&gt;='DB_FG_243way_Regular Symbol'!F$16,"",IF(D102=0,"",IF(OR(D102=$AG$1,D102=$AH$1,D103=$AG$1,D103=$AH$1,D104=$AG$1,D104=$AH$1),0,1)))</f>
        <v/>
      </c>
      <c r="AJ102" s="2" t="str">
        <f>IF($A102&gt;='DB_FG_243way_Regular Symbol'!G$16,"",IF(E102=0,"",IF(OR(E102=$AG$1,E102=$AH$1,E103=$AG$1,E103=$AH$1,E104=$AG$1,E104=$AH$1),0,1)))</f>
        <v/>
      </c>
      <c r="AK102" s="128" t="str">
        <f>IF($A102&gt;='DB_FG_243way_Regular Symbol'!H$16,"",IF(F102=0,"",IF(OR(F102=$AG$1,F102=$AH$1,F103=$AG$1,F103=$AH$1,F104=$AG$1,F104=$AH$1),0,1)))</f>
        <v/>
      </c>
      <c r="AM102" s="342" t="str">
        <f>IF($A102&gt;='DB_FG_243way_Regular Symbol'!D$16,"",IF(B102=0,"",IF(OR(B102=$AM$1,B102=$AN$1,B103=$AM$1,B103=$AN$1,B104=$AM$1,B104=$AN$1),0,1)))</f>
        <v/>
      </c>
      <c r="AN102" s="2" t="str">
        <f>IF($A102&gt;='DB_FG_243way_Regular Symbol'!E$16,"",IF(C102=0,"",IF(OR(C102=$AM$1,C102=$AN$1,C103=$AM$1,C103=$AN$1,C104=$AM$1,C104=$AN$1),0,1)))</f>
        <v/>
      </c>
      <c r="AO102" s="2" t="str">
        <f>IF($A102&gt;='DB_FG_243way_Regular Symbol'!F$16,"",IF(D102=0,"",IF(OR(D102=$AM$1,D102=$AN$1,D103=$AM$1,D103=$AN$1,D104=$AM$1,D104=$AN$1),0,1)))</f>
        <v/>
      </c>
      <c r="AP102" s="2" t="str">
        <f>IF($A102&gt;='DB_FG_243way_Regular Symbol'!G$16,"",IF(E102=0,"",IF(OR(E102=$AM$1,E102=$AN$1,E103=$AM$1,E103=$AN$1,E104=$AM$1,E104=$AN$1),0,1)))</f>
        <v/>
      </c>
      <c r="AQ102" s="128" t="str">
        <f>IF($A102&gt;='DB_FG_243way_Regular Symbol'!H$16,"",IF(F102=0,"",IF(OR(F102=$AM$1,F102=$AN$1,F103=$AM$1,F103=$AN$1,F104=$AM$1,F104=$AN$1),0,1)))</f>
        <v/>
      </c>
      <c r="AS102" s="342" t="str">
        <f>IF($A102&gt;='DB_FG_243way_Regular Symbol'!D$16,"",IF(B102=0,"",IF(OR(B102=$AM$1,B102=$AT$1,B103=$AM$1,B103=$AT$1,B104=$AM$1,B104=$AT$1),0,1)))</f>
        <v/>
      </c>
      <c r="AT102" s="2" t="str">
        <f>IF($A102&gt;='DB_FG_243way_Regular Symbol'!E$16,"",IF(C102=0,"",IF(OR(C102=$AM$1,C102=$AT$1,C103=$AM$1,C103=$AT$1,C104=$AM$1,C104=$AT$1),0,1)))</f>
        <v/>
      </c>
      <c r="AU102" s="2" t="str">
        <f>IF($A102&gt;='DB_FG_243way_Regular Symbol'!F$16,"",IF(D102=0,"",IF(OR(D102=$AM$1,D102=$AT$1,D103=$AM$1,D103=$AT$1,D104=$AM$1,D104=$AT$1),0,1)))</f>
        <v/>
      </c>
      <c r="AV102" s="2" t="str">
        <f>IF($A102&gt;='DB_FG_243way_Regular Symbol'!G$16,"",IF(E102=0,"",IF(OR(E102=$AM$1,E102=$AT$1,E103=$AM$1,E103=$AT$1,E104=$AM$1,E104=$AT$1),0,1)))</f>
        <v/>
      </c>
      <c r="AW102" s="128" t="str">
        <f>IF($A102&gt;='DB_FG_243way_Regular Symbol'!H$16,"",IF(F102=0,"",IF(OR(F102=$AM$1,F102=$AT$1,F103=$AM$1,F103=$AT$1,F104=$AM$1,F104=$AT$1),0,1)))</f>
        <v/>
      </c>
      <c r="AY102" s="342" t="str">
        <f>IF($A102&gt;='DB_FG_243way_Regular Symbol'!D$16,"",IF(B102=0,"",IF(OR(B102=$AM$1,B102=$AZ$1,B103=$AM$1,B103=$AZ$1,B104=$AM$1,B104=$AZ$1),0,1)))</f>
        <v/>
      </c>
      <c r="AZ102" s="2" t="str">
        <f>IF($A102&gt;='DB_FG_243way_Regular Symbol'!E$16,"",IF(C102=0,"",IF(OR(C102=$AM$1,C102=$AZ$1,C103=$AM$1,C103=$AZ$1,C104=$AM$1,C104=$AZ$1),0,1)))</f>
        <v/>
      </c>
      <c r="BA102" s="2" t="str">
        <f>IF($A102&gt;='DB_FG_243way_Regular Symbol'!F$16,"",IF(D102=0,"",IF(OR(D102=$AM$1,D102=$AZ$1,D103=$AM$1,D103=$AZ$1,D104=$AM$1,D104=$AZ$1),0,1)))</f>
        <v/>
      </c>
      <c r="BB102" s="2" t="str">
        <f>IF($A102&gt;='DB_FG_243way_Regular Symbol'!G$16,"",IF(E102=0,"",IF(OR(E102=$AM$1,E102=$AZ$1,E103=$AM$1,E103=$AZ$1,E104=$AM$1,E104=$AZ$1),0,1)))</f>
        <v/>
      </c>
      <c r="BC102" s="128" t="str">
        <f>IF($A102&gt;='DB_FG_243way_Regular Symbol'!H$16,"",IF(F102=0,"",IF(OR(F102=$AM$1,F102=$AZ$1,F103=$AM$1,F103=$AZ$1,F104=$AM$1,F104=$AZ$1),0,1)))</f>
        <v/>
      </c>
      <c r="BE102" s="342"/>
      <c r="BF102" s="2"/>
      <c r="BG102" s="2" t="str">
        <f>IF($A102&gt;='DB_FG_243way_Regular Symbol'!F$16,"",IF(D102=0,"",COUNTIF(D102:D104,$BF$1)))</f>
        <v/>
      </c>
      <c r="BH102" s="2" t="str">
        <f>IF($A102&gt;='DB_FG_243way_Regular Symbol'!G$16,"",IF(E102=0,"",COUNTIF(E102:E104,$BF$1)))</f>
        <v/>
      </c>
      <c r="BI102" s="2" t="str">
        <f>IF($A102&gt;='DB_FG_243way_Regular Symbol'!H$16,"",IF(F102=0,"",COUNTIF(F102:F104,$BF$1)))</f>
        <v/>
      </c>
      <c r="BK102" s="342"/>
      <c r="BL102" s="2"/>
      <c r="BM102" s="2" t="str">
        <f>IF($A102&gt;='DB_FG_243way_Regular Symbol'!F$16,"",IF(D102=0,"",IF(OR(D102=$AM$1,D102=$BL$1,D103=$AM$1,D103=$BL$1,D104=$AM$1,D104=$BL$1),0,1)))</f>
        <v/>
      </c>
      <c r="BN102" s="2" t="str">
        <f>IF($A102&gt;='DB_FG_243way_Regular Symbol'!G$16,"",IF(E102=0,"",IF(OR(E102=$AM$1,E102=$BL$1,E103=$AM$1,E103=$BL$1,E104=$AM$1,E104=$BL$1),0,1)))</f>
        <v/>
      </c>
      <c r="BO102" s="128" t="str">
        <f>IF($A102&gt;='DB_FG_243way_Regular Symbol'!H$16,"",IF(F102=0,"",IF(OR(F102=$AM$1,F102=$BL$1,F103=$AM$1,F103=$BL$1,F104=$AM$1,F104=$BL$1),0,1)))</f>
        <v/>
      </c>
      <c r="BQ102" s="2" t="str">
        <f>IF($A102&gt;='DB_FG_243way_Regular Symbol'!D$16,"",IF(B102=0,"",IF(OR(B102=$BQ$1,B102=$BR$1,B103=$BQ$1,B103=$BR$1,B104=$BQ$1,B104=$BR$1),0,1)))</f>
        <v/>
      </c>
      <c r="BR102" s="2" t="str">
        <f>IF($A102&gt;='DB_FG_243way_Regular Symbol'!E$16,"",IF(C102=0,"",IF(OR(C102=$BQ$1,C102=$BR$1,C103=$BQ$1,C103=$BR$1,C104=$BQ$1,C104=$BR$1),0,1)))</f>
        <v/>
      </c>
      <c r="BS102" s="2" t="str">
        <f>IF($A102&gt;='DB_FG_243way_Regular Symbol'!F$16,"",IF(D102=0,"",IF(OR(D102=$BQ$1,D102=$BR$1,D103=$BQ$1,D103=$BR$1,D104=$BQ$1,D104=$BR$1),0,1)))</f>
        <v/>
      </c>
      <c r="BT102" s="2" t="str">
        <f>IF($A102&gt;='DB_FG_243way_Regular Symbol'!G$16,"",IF(E102=0,"",IF(OR(E102=$BQ$1,E102=$BR$1,E103=$BQ$1,E103=$BR$1,E104=$BQ$1,E104=$BR$1),0,1)))</f>
        <v/>
      </c>
      <c r="BU102" s="2" t="str">
        <f>IF($A102&gt;='DB_FG_243way_Regular Symbol'!H$16,"",IF(F102=0,"",IF(OR(F102=$BQ$1,F102=$BR$1,F103=$BQ$1,F103=$BR$1,F104=$BQ$1,F104=$BR$1),0,1)))</f>
        <v/>
      </c>
      <c r="BW102" s="2" t="str">
        <f>IF($A102&gt;='DB_FG_243way_Regular Symbol'!D$16,"",IF(B102=0,"",IF(OR(B102=$BW$1,B103=$BW$1,B104=$BW$1,B102=$BX$1,B103=$BX$1,B104=$BX$1),0,1)))</f>
        <v/>
      </c>
      <c r="BX102" s="2" t="str">
        <f>IF($A102&gt;='DB_FG_243way_Regular Symbol'!E$16,"",IF(C102=0,"",IF(OR(C102=$BW$1,C103=$BW$1,C104=$BW$1,C102=$BX$1,C103=$BX$1,C104=$BX$1),0,1)))</f>
        <v/>
      </c>
      <c r="BY102" s="2" t="str">
        <f>IF($A102&gt;='DB_FG_243way_Regular Symbol'!F$16,"",IF(D102=0,"",IF(OR(D102=$BW$1,D103=$BW$1,D104=$BW$1,D102=$BX$1,D103=$BX$1,D104=$BX$1),0,1)))</f>
        <v/>
      </c>
      <c r="BZ102" s="2" t="str">
        <f>IF($A102&gt;='DB_FG_243way_Regular Symbol'!G$16,"",IF(E102=0,"",IF(OR(E102=$BW$1,E103=$BW$1,E104=$BW$1,E102=$BX$1,E103=$BX$1,E104=$BX$1),0,1)))</f>
        <v/>
      </c>
      <c r="CA102" s="2" t="str">
        <f>IF($A102&gt;='DB_FG_243way_Regular Symbol'!H$16,"",IF(F102=0,"",IF(OR(F102=$BW$1,F103=$BW$1,F104=$BW$1,F102=$BX$1,F103=$BX$1,F104=$BX$1),0,1)))</f>
        <v/>
      </c>
      <c r="CC102" s="2" t="str">
        <f>IF($A102&gt;='DB_FG_243way_Regular Symbol'!D$16,"",IF(B102=0,"",IF(OR(B102=$BW$1,B103=$BW$1,B104=$BW$1,B102=$CD$1,B103=$CD$1,B104=$CD$1),0,1)))</f>
        <v/>
      </c>
      <c r="CD102" s="2" t="str">
        <f>IF($A102&gt;='DB_FG_243way_Regular Symbol'!E$16,"",IF(C102=0,"",IF(OR(C102=$BW$1,C103=$BW$1,C104=$BW$1,C102=$CD$1,C103=$CD$1,C104=$CD$1),0,1)))</f>
        <v/>
      </c>
      <c r="CE102" s="2" t="str">
        <f>IF($A102&gt;='DB_FG_243way_Regular Symbol'!F$16,"",IF(D102=0,"",IF(OR(D102=$BW$1,D103=$BW$1,D104=$BW$1,D102=$CD$1,D103=$CD$1,D104=$CD$1),0,1)))</f>
        <v/>
      </c>
      <c r="CF102" s="2" t="str">
        <f>IF($A102&gt;='DB_FG_243way_Regular Symbol'!G$16,"",IF(E102=0,"",IF(OR(E102=$BW$1,E103=$BW$1,E104=$BW$1,E102=$CD$1,E103=$CD$1,E104=$CD$1),0,1)))</f>
        <v/>
      </c>
      <c r="CG102" s="2" t="str">
        <f>IF($A102&gt;='DB_FG_243way_Regular Symbol'!H$16,"",IF(F102=0,"",IF(OR(F102=$BW$1,F103=$BW$1,F104=$BW$1,F102=$CD$1,F103=$CD$1,F104=$CD$1),0,1)))</f>
        <v/>
      </c>
      <c r="CI102" s="2" t="str">
        <f>IF($A102&gt;='DB_FG_243way_Regular Symbol'!D$16,"",IF(B102=0,"",IF(OR(B102=$BW$1,B103=$BW$1,B104=$BW$1,B102=$CJ$1,B103=$CJ$1,B104=$CJ$1),0,1)))</f>
        <v/>
      </c>
      <c r="CJ102" s="2" t="str">
        <f>IF($A102&gt;='DB_FG_243way_Regular Symbol'!E$16,"",IF(C102=0,"",IF(OR(C102=$BW$1,C103=$BW$1,C104=$BW$1,C102=$CJ$1,C103=$CJ$1,C104=$CJ$1),0,1)))</f>
        <v/>
      </c>
      <c r="CK102" s="2" t="str">
        <f>IF($A102&gt;='DB_FG_243way_Regular Symbol'!F$16,"",IF(D102=0,"",IF(OR(D102=$BW$1,D103=$BW$1,D104=$BW$1,D102=$CJ$1,D103=$CJ$1,D104=$CJ$1),0,1)))</f>
        <v/>
      </c>
      <c r="CL102" s="2" t="str">
        <f>IF($A102&gt;='DB_FG_243way_Regular Symbol'!G$16,"",IF(E102=0,"",IF(OR(E102=$BW$1,E103=$BW$1,E104=$BW$1,E102=$CJ$1,E103=$CJ$1,E104=$CJ$1),0,1)))</f>
        <v/>
      </c>
      <c r="CM102" s="2" t="str">
        <f>IF($A102&gt;='DB_FG_243way_Regular Symbol'!H$16,"",IF(F102=0,"",IF(OR(F102=$BW$1,F103=$BW$1,F104=$BW$1,F102=$CJ$1,F103=$CJ$1,F104=$CJ$1),0,1)))</f>
        <v/>
      </c>
      <c r="CO102" s="2" t="str">
        <f>IF($A102&gt;='DB_FG_243way_Regular Symbol'!D$16,"",IF(B102=0,"",IF(OR(B102=$BW$1,B103=$BW$1,B104=$BW$1,B102=$CP$1,B103=$CP$1,B104=$CP$1),0,1)))</f>
        <v/>
      </c>
      <c r="CP102" s="2" t="str">
        <f>IF($A102&gt;='DB_FG_243way_Regular Symbol'!E$16,"",IF(C102=0,"",IF(OR(C102=$BW$1,C103=$BW$1,C104=$BW$1,C102=$CP$1,C103=$CP$1,C104=$CP$1),0,1)))</f>
        <v/>
      </c>
      <c r="CQ102" s="2" t="str">
        <f>IF($A102&gt;='DB_FG_243way_Regular Symbol'!F$16,"",IF(D102=0,"",IF(OR(D102=$BW$1,D103=$BW$1,D104=$BW$1,D102=$CP$1,D103=$CP$1,D104=$CP$1),0,1)))</f>
        <v/>
      </c>
      <c r="CR102" s="2" t="str">
        <f>IF($A102&gt;='DB_FG_243way_Regular Symbol'!G$16,"",IF(E102=0,"",IF(OR(E102=$BW$1,E103=$BW$1,E104=$BW$1,E102=$CP$1,E103=$CP$1,E104=$CP$1),0,1)))</f>
        <v/>
      </c>
      <c r="CS102" s="2" t="str">
        <f>IF($A102&gt;='DB_FG_243way_Regular Symbol'!H$16,"",IF(F102=0,"",IF(OR(F102=$BW$1,F103=$BW$1,F104=$BW$1,F102=$CP$1,F103=$CP$1,F104=$CP$1),0,1)))</f>
        <v/>
      </c>
      <c r="CU102" s="2" t="str">
        <f>IF($A102&gt;='DB_FG_243way_Regular Symbol'!D$16,"",IF(B102=0,"",IF(OR(B102=$BW$1,B103=$BW$1,B104=$BW$1,B102=$CV$1,B103=$CV$1,B104=$CV$1),0,1)))</f>
        <v/>
      </c>
      <c r="CV102" s="2" t="str">
        <f>IF($A102&gt;='DB_FG_243way_Regular Symbol'!E$16,"",IF(C102=0,"",IF(OR(C102=$BW$1,C103=$BW$1,C104=$BW$1,C102=$CV$1,C103=$CV$1,C104=$CV$1),0,1)))</f>
        <v/>
      </c>
      <c r="CW102" s="2" t="str">
        <f>IF($A102&gt;='DB_FG_243way_Regular Symbol'!F$16,"",IF(D102=0,"",IF(OR(D102=$BW$1,D103=$BW$1,D104=$BW$1,D102=$CV$1,D103=$CV$1,D104=$CV$1),0,1)))</f>
        <v/>
      </c>
      <c r="CX102" s="2" t="str">
        <f>IF($A102&gt;='DB_FG_243way_Regular Symbol'!G$16,"",IF(E102=0,"",IF(OR(E102=$BW$1,E103=$BW$1,E104=$BW$1,E102=$CV$1,E103=$CV$1,E104=$CV$1),0,1)))</f>
        <v/>
      </c>
      <c r="CY102" s="2" t="str">
        <f>IF($A102&gt;='DB_FG_243way_Regular Symbol'!H$16,"",IF(F102=0,"",IF(OR(F102=$BW$1,F103=$BW$1,F104=$BW$1,F102=$CV$1,F103=$CV$1,F104=$CV$1),0,1)))</f>
        <v/>
      </c>
    </row>
    <row r="103" spans="1:103">
      <c r="A103" s="341">
        <f>IF('DB_FG_243way_Regular Symbol'!L102="","",'DB_FG_243way_Regular Symbol'!L102)</f>
        <v>99</v>
      </c>
      <c r="B103" s="184" t="str">
        <f>IF('DB_FG_243way_Regular Symbol'!M102="",
IF($A103-'DB_FG_243way_Regular Symbol'!D$16&gt;='DB_FG_243way_RegularＸ_W()'!B$2-1,"",VLOOKUP($A103-'DB_FG_243way_Regular Symbol'!D$16,'DB_FG_243way_Regular Symbol'!$L$3:$Q$99,'DB_FG_243way_RegularＸ_W()'!B$3+1,FALSE)),
'DB_FG_243way_Regular Symbol'!M102)</f>
        <v/>
      </c>
      <c r="C103" s="184" t="str">
        <f>IF('DB_FG_243way_Regular Symbol'!N102="",
IF($A103-'DB_FG_243way_Regular Symbol'!E$16&gt;='DB_FG_243way_RegularＸ_W()'!C$2-1,"",VLOOKUP($A103-'DB_FG_243way_Regular Symbol'!E$16,'DB_FG_243way_Regular Symbol'!$L$3:$Q$99,'DB_FG_243way_RegularＸ_W()'!C$3+1,FALSE)),
'DB_FG_243way_Regular Symbol'!N102)</f>
        <v/>
      </c>
      <c r="D103" s="184" t="str">
        <f>IF('DB_FG_243way_Regular Symbol'!O102="",
IF($A103-'DB_FG_243way_Regular Symbol'!F$16&gt;='DB_FG_243way_RegularＸ_W()'!D$2-1,"",VLOOKUP($A103-'DB_FG_243way_Regular Symbol'!F$16,'DB_FG_243way_Regular Symbol'!$L$3:$Q$99,'DB_FG_243way_RegularＸ_W()'!D$3+1,FALSE)),
'DB_FG_243way_Regular Symbol'!O102)</f>
        <v/>
      </c>
      <c r="E103" s="184" t="str">
        <f>IF('DB_FG_243way_Regular Symbol'!P102="",
IF($A103-'DB_FG_243way_Regular Symbol'!G$16&gt;='DB_FG_243way_RegularＸ_W()'!E$2-1,"",VLOOKUP($A103-'DB_FG_243way_Regular Symbol'!G$16,'DB_FG_243way_Regular Symbol'!$L$3:$Q$99,'DB_FG_243way_RegularＸ_W()'!E$3+1,FALSE)),
'DB_FG_243way_Regular Symbol'!P102)</f>
        <v/>
      </c>
      <c r="F103" s="358" t="str">
        <f>IF('DB_FG_243way_Regular Symbol'!Q102="",
IF($A103-'DB_FG_243way_Regular Symbol'!H$16&gt;='DB_FG_243way_RegularＸ_W()'!F$2-1,"",VLOOKUP($A103-'DB_FG_243way_Regular Symbol'!H$16,'DB_FG_243way_Regular Symbol'!$L$3:$Q$99,'DB_FG_243way_RegularＸ_W()'!F$3+1,FALSE)),
'DB_FG_243way_Regular Symbol'!Q102)</f>
        <v/>
      </c>
      <c r="O103" s="342" t="str">
        <f>IF($A103&gt;='DB_FG_243way_Regular Symbol'!D$16,"",IF(B103=0,"",IF(OR(B103=$O$1,B103=$P$1,B104=$O$1,B104=$P$1,B105=$O$1,B105=$P$1),0,1)))</f>
        <v/>
      </c>
      <c r="P103" s="2" t="str">
        <f>IF($A103&gt;='DB_FG_243way_Regular Symbol'!E$16,"",IF(C103=0,"",IF(OR(C103=$O$1,C103=$P$1,C104=$O$1,C104=$P$1,C105=$O$1,C105=$P$1),0,1)))</f>
        <v/>
      </c>
      <c r="Q103" s="2" t="str">
        <f>IF($A103&gt;='DB_FG_243way_Regular Symbol'!F$16,"",IF(D103=0,"",IF(OR(D103=$O$1,D103=$P$1,D104=$O$1,D104=$P$1,D105=$O$1,D105=$P$1),0,1)))</f>
        <v/>
      </c>
      <c r="R103" s="2" t="str">
        <f>IF($A103&gt;='DB_FG_243way_Regular Symbol'!G$16,"",IF(E103=0,"",IF(OR(E103=$O$1,E103=$P$1,E104=$O$1,E104=$P$1,E105=$O$1,E105=$P$1),0,1)))</f>
        <v/>
      </c>
      <c r="S103" s="128" t="str">
        <f>IF($A103&gt;='DB_FG_243way_Regular Symbol'!H$16,"",IF(F103=0,"",IF(OR(F103=$O$1,F103=$P$1,F104=$O$1,F104=$P$1,F105=$O$1,F105=$P$1),0,1)))</f>
        <v/>
      </c>
      <c r="U103" s="342" t="str">
        <f>IF($A103&gt;='DB_FG_243way_Regular Symbol'!D$16,"",IF(B103=0,"",IF(OR(B103=$U$1,B103=$V$1,B104=$U$1,B104=$V$1,B105=$U$1,B105=$V$1),0,1)))</f>
        <v/>
      </c>
      <c r="V103" s="2" t="str">
        <f>IF($A103&gt;='DB_FG_243way_Regular Symbol'!E$16,"",IF(C103=0,"",IF(OR(C103=$U$1,C103=$V$1,C104=$U$1,C104=$V$1,C105=$U$1,C105=$V$1),0,1)))</f>
        <v/>
      </c>
      <c r="W103" s="2" t="str">
        <f>IF($A103&gt;='DB_FG_243way_Regular Symbol'!F$16,"",IF(D103=0,"",IF(OR(D103=$U$1,D103=$V$1,D104=$U$1,D104=$V$1,D105=$U$1,D105=$V$1),0,1)))</f>
        <v/>
      </c>
      <c r="X103" s="2" t="str">
        <f>IF($A103&gt;='DB_FG_243way_Regular Symbol'!G$16,"",IF(E103=0,"",IF(OR(E103=$U$1,E103=$V$1,E104=$U$1,E104=$V$1,E105=$U$1,E105=$V$1),0,1)))</f>
        <v/>
      </c>
      <c r="Y103" s="128" t="str">
        <f>IF($A103&gt;='DB_FG_243way_Regular Symbol'!H$16,"",IF(F103=0,"",IF(OR(F103=$U$1,F103=$V$1,F104=$U$1,F104=$V$1,F105=$U$1,F105=$V$1),0,1)))</f>
        <v/>
      </c>
      <c r="AA103" s="342" t="str">
        <f>IF($A103&gt;='DB_FG_243way_Regular Symbol'!D$16,"",IF(B103=0,"",IF(OR(B103=$AA$1,B103=$AB$1,B104=$AA$1,B104=$AB$1,B105=$AA$1,,B105=$AB$1),0,1)))</f>
        <v/>
      </c>
      <c r="AB103" s="2" t="str">
        <f>IF($A103&gt;='DB_FG_243way_Regular Symbol'!E$16,"",IF(C103=0,"",IF(OR(C103=$AA$1,C103=$AB$1,C104=$AA$1,C104=$AB$1,C105=$AA$1,,C105=$AB$1),0,1)))</f>
        <v/>
      </c>
      <c r="AC103" s="2" t="str">
        <f>IF($A103&gt;='DB_FG_243way_Regular Symbol'!F$16,"",IF(D103=0,"",IF(OR(D103=$AA$1,D103=$AB$1,D104=$AA$1,D104=$AB$1,D105=$AA$1,,D105=$AB$1),0,1)))</f>
        <v/>
      </c>
      <c r="AD103" s="2" t="str">
        <f>IF($A103&gt;='DB_FG_243way_Regular Symbol'!G$16,"",IF(E103=0,"",IF(OR(E103=$AA$1,E103=$AB$1,E104=$AA$1,E104=$AB$1,E105=$AA$1,,E105=$AB$1),0,1)))</f>
        <v/>
      </c>
      <c r="AE103" s="128" t="str">
        <f>IF($A103&gt;='DB_FG_243way_Regular Symbol'!H$16,"",IF(F103=0,"",IF(OR(F103=$AA$1,F103=$AB$1,F104=$AA$1,F104=$AB$1,F105=$AA$1,,F105=$AB$1),0,1)))</f>
        <v/>
      </c>
      <c r="AG103" s="342" t="str">
        <f>IF($A103&gt;='DB_FG_243way_Regular Symbol'!D$16,"",IF(B103=0,"",IF(OR(B103=$AG$1,B103=$AH$1,B104=$AG$1,B104=$AH$1,B105=$AG$1,B105=$AH$1),0,1)))</f>
        <v/>
      </c>
      <c r="AH103" s="2" t="str">
        <f>IF($A103&gt;='DB_FG_243way_Regular Symbol'!E$16,"",IF(C103=0,"",IF(OR(C103=$AG$1,C103=$AH$1,C104=$AG$1,C104=$AH$1,C105=$AG$1,C105=$AH$1),0,1)))</f>
        <v/>
      </c>
      <c r="AI103" s="2" t="str">
        <f>IF($A103&gt;='DB_FG_243way_Regular Symbol'!F$16,"",IF(D103=0,"",IF(OR(D103=$AG$1,D103=$AH$1,D104=$AG$1,D104=$AH$1,D105=$AG$1,D105=$AH$1),0,1)))</f>
        <v/>
      </c>
      <c r="AJ103" s="2" t="str">
        <f>IF($A103&gt;='DB_FG_243way_Regular Symbol'!G$16,"",IF(E103=0,"",IF(OR(E103=$AG$1,E103=$AH$1,E104=$AG$1,E104=$AH$1,E105=$AG$1,E105=$AH$1),0,1)))</f>
        <v/>
      </c>
      <c r="AK103" s="128" t="str">
        <f>IF($A103&gt;='DB_FG_243way_Regular Symbol'!H$16,"",IF(F103=0,"",IF(OR(F103=$AG$1,F103=$AH$1,F104=$AG$1,F104=$AH$1,F105=$AG$1,F105=$AH$1),0,1)))</f>
        <v/>
      </c>
      <c r="AM103" s="342" t="str">
        <f>IF($A103&gt;='DB_FG_243way_Regular Symbol'!D$16,"",IF(B103=0,"",IF(OR(B103=$AM$1,B103=$AN$1,B104=$AM$1,B104=$AN$1,B105=$AM$1,B105=$AN$1),0,1)))</f>
        <v/>
      </c>
      <c r="AN103" s="2" t="str">
        <f>IF($A103&gt;='DB_FG_243way_Regular Symbol'!E$16,"",IF(C103=0,"",IF(OR(C103=$AM$1,C103=$AN$1,C104=$AM$1,C104=$AN$1,C105=$AM$1,C105=$AN$1),0,1)))</f>
        <v/>
      </c>
      <c r="AO103" s="2" t="str">
        <f>IF($A103&gt;='DB_FG_243way_Regular Symbol'!F$16,"",IF(D103=0,"",IF(OR(D103=$AM$1,D103=$AN$1,D104=$AM$1,D104=$AN$1,D105=$AM$1,D105=$AN$1),0,1)))</f>
        <v/>
      </c>
      <c r="AP103" s="2" t="str">
        <f>IF($A103&gt;='DB_FG_243way_Regular Symbol'!G$16,"",IF(E103=0,"",IF(OR(E103=$AM$1,E103=$AN$1,E104=$AM$1,E104=$AN$1,E105=$AM$1,E105=$AN$1),0,1)))</f>
        <v/>
      </c>
      <c r="AQ103" s="128" t="str">
        <f>IF($A103&gt;='DB_FG_243way_Regular Symbol'!H$16,"",IF(F103=0,"",IF(OR(F103=$AM$1,F103=$AN$1,F104=$AM$1,F104=$AN$1,F105=$AM$1,F105=$AN$1),0,1)))</f>
        <v/>
      </c>
      <c r="AS103" s="342" t="str">
        <f>IF($A103&gt;='DB_FG_243way_Regular Symbol'!D$16,"",IF(B103=0,"",IF(OR(B103=$AM$1,B103=$AT$1,B104=$AM$1,B104=$AT$1,B105=$AM$1,B105=$AT$1),0,1)))</f>
        <v/>
      </c>
      <c r="AT103" s="2" t="str">
        <f>IF($A103&gt;='DB_FG_243way_Regular Symbol'!E$16,"",IF(C103=0,"",IF(OR(C103=$AM$1,C103=$AT$1,C104=$AM$1,C104=$AT$1,C105=$AM$1,C105=$AT$1),0,1)))</f>
        <v/>
      </c>
      <c r="AU103" s="2" t="str">
        <f>IF($A103&gt;='DB_FG_243way_Regular Symbol'!F$16,"",IF(D103=0,"",IF(OR(D103=$AM$1,D103=$AT$1,D104=$AM$1,D104=$AT$1,D105=$AM$1,D105=$AT$1),0,1)))</f>
        <v/>
      </c>
      <c r="AV103" s="2" t="str">
        <f>IF($A103&gt;='DB_FG_243way_Regular Symbol'!G$16,"",IF(E103=0,"",IF(OR(E103=$AM$1,E103=$AT$1,E104=$AM$1,E104=$AT$1,E105=$AM$1,E105=$AT$1),0,1)))</f>
        <v/>
      </c>
      <c r="AW103" s="128" t="str">
        <f>IF($A103&gt;='DB_FG_243way_Regular Symbol'!H$16,"",IF(F103=0,"",IF(OR(F103=$AM$1,F103=$AT$1,F104=$AM$1,F104=$AT$1,F105=$AM$1,F105=$AT$1),0,1)))</f>
        <v/>
      </c>
      <c r="AY103" s="342" t="str">
        <f>IF($A103&gt;='DB_FG_243way_Regular Symbol'!D$16,"",IF(B103=0,"",IF(OR(B103=$AM$1,B103=$AZ$1,B104=$AM$1,B104=$AZ$1,B105=$AM$1,B105=$AZ$1),0,1)))</f>
        <v/>
      </c>
      <c r="AZ103" s="2" t="str">
        <f>IF($A103&gt;='DB_FG_243way_Regular Symbol'!E$16,"",IF(C103=0,"",IF(OR(C103=$AM$1,C103=$AZ$1,C104=$AM$1,C104=$AZ$1,C105=$AM$1,C105=$AZ$1),0,1)))</f>
        <v/>
      </c>
      <c r="BA103" s="2" t="str">
        <f>IF($A103&gt;='DB_FG_243way_Regular Symbol'!F$16,"",IF(D103=0,"",IF(OR(D103=$AM$1,D103=$AZ$1,D104=$AM$1,D104=$AZ$1,D105=$AM$1,D105=$AZ$1),0,1)))</f>
        <v/>
      </c>
      <c r="BB103" s="2" t="str">
        <f>IF($A103&gt;='DB_FG_243way_Regular Symbol'!G$16,"",IF(E103=0,"",IF(OR(E103=$AM$1,E103=$AZ$1,E104=$AM$1,E104=$AZ$1,E105=$AM$1,E105=$AZ$1),0,1)))</f>
        <v/>
      </c>
      <c r="BC103" s="128" t="str">
        <f>IF($A103&gt;='DB_FG_243way_Regular Symbol'!H$16,"",IF(F103=0,"",IF(OR(F103=$AM$1,F103=$AZ$1,F104=$AM$1,F104=$AZ$1,F105=$AM$1,F105=$AZ$1),0,1)))</f>
        <v/>
      </c>
      <c r="BE103" s="342"/>
      <c r="BF103" s="2"/>
      <c r="BG103" s="2" t="str">
        <f>IF($A103&gt;='DB_FG_243way_Regular Symbol'!F$16,"",IF(D103=0,"",COUNTIF(D103:D105,$BF$1)))</f>
        <v/>
      </c>
      <c r="BH103" s="2" t="str">
        <f>IF($A103&gt;='DB_FG_243way_Regular Symbol'!G$16,"",IF(E103=0,"",COUNTIF(E103:E105,$BF$1)))</f>
        <v/>
      </c>
      <c r="BI103" s="2" t="str">
        <f>IF($A103&gt;='DB_FG_243way_Regular Symbol'!H$16,"",IF(F103=0,"",COUNTIF(F103:F105,$BF$1)))</f>
        <v/>
      </c>
      <c r="BK103" s="342"/>
      <c r="BL103" s="2"/>
      <c r="BM103" s="2" t="str">
        <f>IF($A103&gt;='DB_FG_243way_Regular Symbol'!F$16,"",IF(D103=0,"",IF(OR(D103=$AM$1,D103=$BL$1,D104=$AM$1,D104=$BL$1,D105=$AM$1,D105=$BL$1),0,1)))</f>
        <v/>
      </c>
      <c r="BN103" s="2" t="str">
        <f>IF($A103&gt;='DB_FG_243way_Regular Symbol'!G$16,"",IF(E103=0,"",IF(OR(E103=$AM$1,E103=$BL$1,E104=$AM$1,E104=$BL$1,E105=$AM$1,E105=$BL$1),0,1)))</f>
        <v/>
      </c>
      <c r="BO103" s="128" t="str">
        <f>IF($A103&gt;='DB_FG_243way_Regular Symbol'!H$16,"",IF(F103=0,"",IF(OR(F103=$AM$1,F103=$BL$1,F104=$AM$1,F104=$BL$1,F105=$AM$1,F105=$BL$1),0,1)))</f>
        <v/>
      </c>
      <c r="BQ103" s="2" t="str">
        <f>IF($A103&gt;='DB_FG_243way_Regular Symbol'!D$16,"",IF(B103=0,"",IF(OR(B103=$BQ$1,B103=$BR$1,B104=$BQ$1,B104=$BR$1,B105=$BQ$1,B105=$BR$1),0,1)))</f>
        <v/>
      </c>
      <c r="BR103" s="2" t="str">
        <f>IF($A103&gt;='DB_FG_243way_Regular Symbol'!E$16,"",IF(C103=0,"",IF(OR(C103=$BQ$1,C103=$BR$1,C104=$BQ$1,C104=$BR$1,C105=$BQ$1,C105=$BR$1),0,1)))</f>
        <v/>
      </c>
      <c r="BS103" s="2" t="str">
        <f>IF($A103&gt;='DB_FG_243way_Regular Symbol'!F$16,"",IF(D103=0,"",IF(OR(D103=$BQ$1,D103=$BR$1,D104=$BQ$1,D104=$BR$1,D105=$BQ$1,D105=$BR$1),0,1)))</f>
        <v/>
      </c>
      <c r="BT103" s="2" t="str">
        <f>IF($A103&gt;='DB_FG_243way_Regular Symbol'!G$16,"",IF(E103=0,"",IF(OR(E103=$BQ$1,E103=$BR$1,E104=$BQ$1,E104=$BR$1,E105=$BQ$1,E105=$BR$1),0,1)))</f>
        <v/>
      </c>
      <c r="BU103" s="2" t="str">
        <f>IF($A103&gt;='DB_FG_243way_Regular Symbol'!H$16,"",IF(F103=0,"",IF(OR(F103=$BQ$1,F103=$BR$1,F104=$BQ$1,F104=$BR$1,F105=$BQ$1,F105=$BR$1),0,1)))</f>
        <v/>
      </c>
      <c r="BW103" s="2" t="str">
        <f>IF($A103&gt;='DB_FG_243way_Regular Symbol'!D$16,"",IF(B103=0,"",IF(OR(B103=$BW$1,B104=$BW$1,B105=$BW$1,B103=$BX$1,B104=$BX$1,B105=$BX$1),0,1)))</f>
        <v/>
      </c>
      <c r="BX103" s="2" t="str">
        <f>IF($A103&gt;='DB_FG_243way_Regular Symbol'!E$16,"",IF(C103=0,"",IF(OR(C103=$BW$1,C104=$BW$1,C105=$BW$1,C103=$BX$1,C104=$BX$1,C105=$BX$1),0,1)))</f>
        <v/>
      </c>
      <c r="BY103" s="2" t="str">
        <f>IF($A103&gt;='DB_FG_243way_Regular Symbol'!F$16,"",IF(D103=0,"",IF(OR(D103=$BW$1,D104=$BW$1,D105=$BW$1,D103=$BX$1,D104=$BX$1,D105=$BX$1),0,1)))</f>
        <v/>
      </c>
      <c r="BZ103" s="2" t="str">
        <f>IF($A103&gt;='DB_FG_243way_Regular Symbol'!G$16,"",IF(E103=0,"",IF(OR(E103=$BW$1,E104=$BW$1,E105=$BW$1,E103=$BX$1,E104=$BX$1,E105=$BX$1),0,1)))</f>
        <v/>
      </c>
      <c r="CA103" s="2" t="str">
        <f>IF($A103&gt;='DB_FG_243way_Regular Symbol'!H$16,"",IF(F103=0,"",IF(OR(F103=$BW$1,F104=$BW$1,F105=$BW$1,F103=$BX$1,F104=$BX$1,F105=$BX$1),0,1)))</f>
        <v/>
      </c>
      <c r="CC103" s="2" t="str">
        <f>IF($A103&gt;='DB_FG_243way_Regular Symbol'!D$16,"",IF(B103=0,"",IF(OR(B103=$BW$1,B104=$BW$1,B105=$BW$1,B103=$CD$1,B104=$CD$1,B105=$CD$1),0,1)))</f>
        <v/>
      </c>
      <c r="CD103" s="2" t="str">
        <f>IF($A103&gt;='DB_FG_243way_Regular Symbol'!E$16,"",IF(C103=0,"",IF(OR(C103=$BW$1,C104=$BW$1,C105=$BW$1,C103=$CD$1,C104=$CD$1,C105=$CD$1),0,1)))</f>
        <v/>
      </c>
      <c r="CE103" s="2" t="str">
        <f>IF($A103&gt;='DB_FG_243way_Regular Symbol'!F$16,"",IF(D103=0,"",IF(OR(D103=$BW$1,D104=$BW$1,D105=$BW$1,D103=$CD$1,D104=$CD$1,D105=$CD$1),0,1)))</f>
        <v/>
      </c>
      <c r="CF103" s="2" t="str">
        <f>IF($A103&gt;='DB_FG_243way_Regular Symbol'!G$16,"",IF(E103=0,"",IF(OR(E103=$BW$1,E104=$BW$1,E105=$BW$1,E103=$CD$1,E104=$CD$1,E105=$CD$1),0,1)))</f>
        <v/>
      </c>
      <c r="CG103" s="2" t="str">
        <f>IF($A103&gt;='DB_FG_243way_Regular Symbol'!H$16,"",IF(F103=0,"",IF(OR(F103=$BW$1,F104=$BW$1,F105=$BW$1,F103=$CD$1,F104=$CD$1,F105=$CD$1),0,1)))</f>
        <v/>
      </c>
      <c r="CI103" s="2" t="str">
        <f>IF($A103&gt;='DB_FG_243way_Regular Symbol'!D$16,"",IF(B103=0,"",IF(OR(B103=$BW$1,B104=$BW$1,B105=$BW$1,B103=$CJ$1,B104=$CJ$1,B105=$CJ$1),0,1)))</f>
        <v/>
      </c>
      <c r="CJ103" s="2" t="str">
        <f>IF($A103&gt;='DB_FG_243way_Regular Symbol'!E$16,"",IF(C103=0,"",IF(OR(C103=$BW$1,C104=$BW$1,C105=$BW$1,C103=$CJ$1,C104=$CJ$1,C105=$CJ$1),0,1)))</f>
        <v/>
      </c>
      <c r="CK103" s="2" t="str">
        <f>IF($A103&gt;='DB_FG_243way_Regular Symbol'!F$16,"",IF(D103=0,"",IF(OR(D103=$BW$1,D104=$BW$1,D105=$BW$1,D103=$CJ$1,D104=$CJ$1,D105=$CJ$1),0,1)))</f>
        <v/>
      </c>
      <c r="CL103" s="2" t="str">
        <f>IF($A103&gt;='DB_FG_243way_Regular Symbol'!G$16,"",IF(E103=0,"",IF(OR(E103=$BW$1,E104=$BW$1,E105=$BW$1,E103=$CJ$1,E104=$CJ$1,E105=$CJ$1),0,1)))</f>
        <v/>
      </c>
      <c r="CM103" s="2" t="str">
        <f>IF($A103&gt;='DB_FG_243way_Regular Symbol'!H$16,"",IF(F103=0,"",IF(OR(F103=$BW$1,F104=$BW$1,F105=$BW$1,F103=$CJ$1,F104=$CJ$1,F105=$CJ$1),0,1)))</f>
        <v/>
      </c>
      <c r="CO103" s="2" t="str">
        <f>IF($A103&gt;='DB_FG_243way_Regular Symbol'!D$16,"",IF(B103=0,"",IF(OR(B103=$BW$1,B104=$BW$1,B105=$BW$1,B103=$CP$1,B104=$CP$1,B105=$CP$1),0,1)))</f>
        <v/>
      </c>
      <c r="CP103" s="2" t="str">
        <f>IF($A103&gt;='DB_FG_243way_Regular Symbol'!E$16,"",IF(C103=0,"",IF(OR(C103=$BW$1,C104=$BW$1,C105=$BW$1,C103=$CP$1,C104=$CP$1,C105=$CP$1),0,1)))</f>
        <v/>
      </c>
      <c r="CQ103" s="2" t="str">
        <f>IF($A103&gt;='DB_FG_243way_Regular Symbol'!F$16,"",IF(D103=0,"",IF(OR(D103=$BW$1,D104=$BW$1,D105=$BW$1,D103=$CP$1,D104=$CP$1,D105=$CP$1),0,1)))</f>
        <v/>
      </c>
      <c r="CR103" s="2" t="str">
        <f>IF($A103&gt;='DB_FG_243way_Regular Symbol'!G$16,"",IF(E103=0,"",IF(OR(E103=$BW$1,E104=$BW$1,E105=$BW$1,E103=$CP$1,E104=$CP$1,E105=$CP$1),0,1)))</f>
        <v/>
      </c>
      <c r="CS103" s="2" t="str">
        <f>IF($A103&gt;='DB_FG_243way_Regular Symbol'!H$16,"",IF(F103=0,"",IF(OR(F103=$BW$1,F104=$BW$1,F105=$BW$1,F103=$CP$1,F104=$CP$1,F105=$CP$1),0,1)))</f>
        <v/>
      </c>
      <c r="CU103" s="2" t="str">
        <f>IF($A103&gt;='DB_FG_243way_Regular Symbol'!D$16,"",IF(B103=0,"",IF(OR(B103=$BW$1,B104=$BW$1,B105=$BW$1,B103=$CV$1,B104=$CV$1,B105=$CV$1),0,1)))</f>
        <v/>
      </c>
      <c r="CV103" s="2" t="str">
        <f>IF($A103&gt;='DB_FG_243way_Regular Symbol'!E$16,"",IF(C103=0,"",IF(OR(C103=$BW$1,C104=$BW$1,C105=$BW$1,C103=$CV$1,C104=$CV$1,C105=$CV$1),0,1)))</f>
        <v/>
      </c>
      <c r="CW103" s="2" t="str">
        <f>IF($A103&gt;='DB_FG_243way_Regular Symbol'!F$16,"",IF(D103=0,"",IF(OR(D103=$BW$1,D104=$BW$1,D105=$BW$1,D103=$CV$1,D104=$CV$1,D105=$CV$1),0,1)))</f>
        <v/>
      </c>
      <c r="CX103" s="2" t="str">
        <f>IF($A103&gt;='DB_FG_243way_Regular Symbol'!G$16,"",IF(E103=0,"",IF(OR(E103=$BW$1,E104=$BW$1,E105=$BW$1,E103=$CV$1,E104=$CV$1,E105=$CV$1),0,1)))</f>
        <v/>
      </c>
      <c r="CY103" s="2" t="str">
        <f>IF($A103&gt;='DB_FG_243way_Regular Symbol'!H$16,"",IF(F103=0,"",IF(OR(F103=$BW$1,F104=$BW$1,F105=$BW$1,F103=$CV$1,F104=$CV$1,F105=$CV$1),0,1)))</f>
        <v/>
      </c>
    </row>
    <row r="104" spans="1:103">
      <c r="A104" s="341">
        <f>IF('DB_FG_243way_Regular Symbol'!L103="","",'DB_FG_243way_Regular Symbol'!L103)</f>
        <v>100</v>
      </c>
      <c r="B104" s="184" t="str">
        <f>IF('DB_FG_243way_Regular Symbol'!M103="",
IF($A104-'DB_FG_243way_Regular Symbol'!D$16&gt;='DB_FG_243way_RegularＸ_W()'!B$2-1,"",VLOOKUP($A104-'DB_FG_243way_Regular Symbol'!D$16,'DB_FG_243way_Regular Symbol'!$L$3:$Q$99,'DB_FG_243way_RegularＸ_W()'!B$3+1,FALSE)),
'DB_FG_243way_Regular Symbol'!M103)</f>
        <v/>
      </c>
      <c r="C104" s="184" t="str">
        <f>IF('DB_FG_243way_Regular Symbol'!N103="",
IF($A104-'DB_FG_243way_Regular Symbol'!E$16&gt;='DB_FG_243way_RegularＸ_W()'!C$2-1,"",VLOOKUP($A104-'DB_FG_243way_Regular Symbol'!E$16,'DB_FG_243way_Regular Symbol'!$L$3:$Q$99,'DB_FG_243way_RegularＸ_W()'!C$3+1,FALSE)),
'DB_FG_243way_Regular Symbol'!N103)</f>
        <v/>
      </c>
      <c r="D104" s="184" t="str">
        <f>IF('DB_FG_243way_Regular Symbol'!O103="",
IF($A104-'DB_FG_243way_Regular Symbol'!F$16&gt;='DB_FG_243way_RegularＸ_W()'!D$2-1,"",VLOOKUP($A104-'DB_FG_243way_Regular Symbol'!F$16,'DB_FG_243way_Regular Symbol'!$L$3:$Q$99,'DB_FG_243way_RegularＸ_W()'!D$3+1,FALSE)),
'DB_FG_243way_Regular Symbol'!O103)</f>
        <v/>
      </c>
      <c r="E104" s="184" t="str">
        <f>IF('DB_FG_243way_Regular Symbol'!P103="",
IF($A104-'DB_FG_243way_Regular Symbol'!G$16&gt;='DB_FG_243way_RegularＸ_W()'!E$2-1,"",VLOOKUP($A104-'DB_FG_243way_Regular Symbol'!G$16,'DB_FG_243way_Regular Symbol'!$L$3:$Q$99,'DB_FG_243way_RegularＸ_W()'!E$3+1,FALSE)),
'DB_FG_243way_Regular Symbol'!P103)</f>
        <v/>
      </c>
      <c r="F104" s="358" t="str">
        <f>IF('DB_FG_243way_Regular Symbol'!Q103="",
IF($A104-'DB_FG_243way_Regular Symbol'!H$16&gt;='DB_FG_243way_RegularＸ_W()'!F$2-1,"",VLOOKUP($A104-'DB_FG_243way_Regular Symbol'!H$16,'DB_FG_243way_Regular Symbol'!$L$3:$Q$99,'DB_FG_243way_RegularＸ_W()'!F$3+1,FALSE)),
'DB_FG_243way_Regular Symbol'!Q103)</f>
        <v/>
      </c>
      <c r="O104" s="342" t="str">
        <f>IF($A104&gt;='DB_FG_243way_Regular Symbol'!D$16,"",IF(B104=0,"",IF(OR(B104=$O$1,B104=$P$1,B105=$O$1,B105=$P$1,B106=$O$1,B106=$P$1),0,1)))</f>
        <v/>
      </c>
      <c r="P104" s="2" t="str">
        <f>IF($A104&gt;='DB_FG_243way_Regular Symbol'!E$16,"",IF(C104=0,"",IF(OR(C104=$O$1,C104=$P$1,C105=$O$1,C105=$P$1,C106=$O$1,C106=$P$1),0,1)))</f>
        <v/>
      </c>
      <c r="Q104" s="2" t="str">
        <f>IF($A104&gt;='DB_FG_243way_Regular Symbol'!F$16,"",IF(D104=0,"",IF(OR(D104=$O$1,D104=$P$1,D105=$O$1,D105=$P$1,D106=$O$1,D106=$P$1),0,1)))</f>
        <v/>
      </c>
      <c r="R104" s="2" t="str">
        <f>IF($A104&gt;='DB_FG_243way_Regular Symbol'!G$16,"",IF(E104=0,"",IF(OR(E104=$O$1,E104=$P$1,E105=$O$1,E105=$P$1,E106=$O$1,E106=$P$1),0,1)))</f>
        <v/>
      </c>
      <c r="S104" s="128" t="str">
        <f>IF($A104&gt;='DB_FG_243way_Regular Symbol'!H$16,"",IF(F104=0,"",IF(OR(F104=$O$1,F104=$P$1,F105=$O$1,F105=$P$1,F106=$O$1,F106=$P$1),0,1)))</f>
        <v/>
      </c>
      <c r="U104" s="342" t="str">
        <f>IF($A104&gt;='DB_FG_243way_Regular Symbol'!D$16,"",IF(B104=0,"",IF(OR(B104=$U$1,B104=$V$1,B105=$U$1,B105=$V$1,B106=$U$1,B106=$V$1),0,1)))</f>
        <v/>
      </c>
      <c r="V104" s="2" t="str">
        <f>IF($A104&gt;='DB_FG_243way_Regular Symbol'!E$16,"",IF(C104=0,"",IF(OR(C104=$U$1,C104=$V$1,C105=$U$1,C105=$V$1,C106=$U$1,C106=$V$1),0,1)))</f>
        <v/>
      </c>
      <c r="W104" s="2" t="str">
        <f>IF($A104&gt;='DB_FG_243way_Regular Symbol'!F$16,"",IF(D104=0,"",IF(OR(D104=$U$1,D104=$V$1,D105=$U$1,D105=$V$1,D106=$U$1,D106=$V$1),0,1)))</f>
        <v/>
      </c>
      <c r="X104" s="2" t="str">
        <f>IF($A104&gt;='DB_FG_243way_Regular Symbol'!G$16,"",IF(E104=0,"",IF(OR(E104=$U$1,E104=$V$1,E105=$U$1,E105=$V$1,E106=$U$1,E106=$V$1),0,1)))</f>
        <v/>
      </c>
      <c r="Y104" s="128" t="str">
        <f>IF($A104&gt;='DB_FG_243way_Regular Symbol'!H$16,"",IF(F104=0,"",IF(OR(F104=$U$1,F104=$V$1,F105=$U$1,F105=$V$1,F106=$U$1,F106=$V$1),0,1)))</f>
        <v/>
      </c>
      <c r="AA104" s="342" t="str">
        <f>IF($A104&gt;='DB_FG_243way_Regular Symbol'!D$16,"",IF(B104=0,"",IF(OR(B104=$AA$1,B104=$AB$1,B105=$AA$1,B105=$AB$1,B106=$AA$1,,B106=$AB$1),0,1)))</f>
        <v/>
      </c>
      <c r="AB104" s="2" t="str">
        <f>IF($A104&gt;='DB_FG_243way_Regular Symbol'!E$16,"",IF(C104=0,"",IF(OR(C104=$AA$1,C104=$AB$1,C105=$AA$1,C105=$AB$1,C106=$AA$1,,C106=$AB$1),0,1)))</f>
        <v/>
      </c>
      <c r="AC104" s="2" t="str">
        <f>IF($A104&gt;='DB_FG_243way_Regular Symbol'!F$16,"",IF(D104=0,"",IF(OR(D104=$AA$1,D104=$AB$1,D105=$AA$1,D105=$AB$1,D106=$AA$1,,D106=$AB$1),0,1)))</f>
        <v/>
      </c>
      <c r="AD104" s="2" t="str">
        <f>IF($A104&gt;='DB_FG_243way_Regular Symbol'!G$16,"",IF(E104=0,"",IF(OR(E104=$AA$1,E104=$AB$1,E105=$AA$1,E105=$AB$1,E106=$AA$1,,E106=$AB$1),0,1)))</f>
        <v/>
      </c>
      <c r="AE104" s="128" t="str">
        <f>IF($A104&gt;='DB_FG_243way_Regular Symbol'!H$16,"",IF(F104=0,"",IF(OR(F104=$AA$1,F104=$AB$1,F105=$AA$1,F105=$AB$1,F106=$AA$1,,F106=$AB$1),0,1)))</f>
        <v/>
      </c>
      <c r="AG104" s="342" t="str">
        <f>IF($A104&gt;='DB_FG_243way_Regular Symbol'!D$16,"",IF(B104=0,"",IF(OR(B104=$AG$1,B104=$AH$1,B105=$AG$1,B105=$AH$1,B106=$AG$1,B106=$AH$1),0,1)))</f>
        <v/>
      </c>
      <c r="AH104" s="2" t="str">
        <f>IF($A104&gt;='DB_FG_243way_Regular Symbol'!E$16,"",IF(C104=0,"",IF(OR(C104=$AG$1,C104=$AH$1,C105=$AG$1,C105=$AH$1,C106=$AG$1,C106=$AH$1),0,1)))</f>
        <v/>
      </c>
      <c r="AI104" s="2" t="str">
        <f>IF($A104&gt;='DB_FG_243way_Regular Symbol'!F$16,"",IF(D104=0,"",IF(OR(D104=$AG$1,D104=$AH$1,D105=$AG$1,D105=$AH$1,D106=$AG$1,D106=$AH$1),0,1)))</f>
        <v/>
      </c>
      <c r="AJ104" s="2" t="str">
        <f>IF($A104&gt;='DB_FG_243way_Regular Symbol'!G$16,"",IF(E104=0,"",IF(OR(E104=$AG$1,E104=$AH$1,E105=$AG$1,E105=$AH$1,E106=$AG$1,E106=$AH$1),0,1)))</f>
        <v/>
      </c>
      <c r="AK104" s="128" t="str">
        <f>IF($A104&gt;='DB_FG_243way_Regular Symbol'!H$16,"",IF(F104=0,"",IF(OR(F104=$AG$1,F104=$AH$1,F105=$AG$1,F105=$AH$1,F106=$AG$1,F106=$AH$1),0,1)))</f>
        <v/>
      </c>
      <c r="AM104" s="342" t="str">
        <f>IF($A104&gt;='DB_FG_243way_Regular Symbol'!D$16,"",IF(B104=0,"",IF(OR(B104=$AM$1,B104=$AN$1,B105=$AM$1,B105=$AN$1,B106=$AM$1,B106=$AN$1),0,1)))</f>
        <v/>
      </c>
      <c r="AN104" s="2" t="str">
        <f>IF($A104&gt;='DB_FG_243way_Regular Symbol'!E$16,"",IF(C104=0,"",IF(OR(C104=$AM$1,C104=$AN$1,C105=$AM$1,C105=$AN$1,C106=$AM$1,C106=$AN$1),0,1)))</f>
        <v/>
      </c>
      <c r="AO104" s="2" t="str">
        <f>IF($A104&gt;='DB_FG_243way_Regular Symbol'!F$16,"",IF(D104=0,"",IF(OR(D104=$AM$1,D104=$AN$1,D105=$AM$1,D105=$AN$1,D106=$AM$1,D106=$AN$1),0,1)))</f>
        <v/>
      </c>
      <c r="AP104" s="2" t="str">
        <f>IF($A104&gt;='DB_FG_243way_Regular Symbol'!G$16,"",IF(E104=0,"",IF(OR(E104=$AM$1,E104=$AN$1,E105=$AM$1,E105=$AN$1,E106=$AM$1,E106=$AN$1),0,1)))</f>
        <v/>
      </c>
      <c r="AQ104" s="128" t="str">
        <f>IF($A104&gt;='DB_FG_243way_Regular Symbol'!H$16,"",IF(F104=0,"",IF(OR(F104=$AM$1,F104=$AN$1,F105=$AM$1,F105=$AN$1,F106=$AM$1,F106=$AN$1),0,1)))</f>
        <v/>
      </c>
      <c r="AS104" s="342" t="str">
        <f>IF($A104&gt;='DB_FG_243way_Regular Symbol'!D$16,"",IF(B104=0,"",IF(OR(B104=$AM$1,B104=$AT$1,B105=$AM$1,B105=$AT$1,B106=$AM$1,B106=$AT$1),0,1)))</f>
        <v/>
      </c>
      <c r="AT104" s="2" t="str">
        <f>IF($A104&gt;='DB_FG_243way_Regular Symbol'!E$16,"",IF(C104=0,"",IF(OR(C104=$AM$1,C104=$AT$1,C105=$AM$1,C105=$AT$1,C106=$AM$1,C106=$AT$1),0,1)))</f>
        <v/>
      </c>
      <c r="AU104" s="2" t="str">
        <f>IF($A104&gt;='DB_FG_243way_Regular Symbol'!F$16,"",IF(D104=0,"",IF(OR(D104=$AM$1,D104=$AT$1,D105=$AM$1,D105=$AT$1,D106=$AM$1,D106=$AT$1),0,1)))</f>
        <v/>
      </c>
      <c r="AV104" s="2" t="str">
        <f>IF($A104&gt;='DB_FG_243way_Regular Symbol'!G$16,"",IF(E104=0,"",IF(OR(E104=$AM$1,E104=$AT$1,E105=$AM$1,E105=$AT$1,E106=$AM$1,E106=$AT$1),0,1)))</f>
        <v/>
      </c>
      <c r="AW104" s="128" t="str">
        <f>IF($A104&gt;='DB_FG_243way_Regular Symbol'!H$16,"",IF(F104=0,"",IF(OR(F104=$AM$1,F104=$AT$1,F105=$AM$1,F105=$AT$1,F106=$AM$1,F106=$AT$1),0,1)))</f>
        <v/>
      </c>
      <c r="AY104" s="342" t="str">
        <f>IF($A104&gt;='DB_FG_243way_Regular Symbol'!D$16,"",IF(B104=0,"",IF(OR(B104=$AM$1,B104=$AZ$1,B105=$AM$1,B105=$AZ$1,B106=$AM$1,B106=$AZ$1),0,1)))</f>
        <v/>
      </c>
      <c r="AZ104" s="2" t="str">
        <f>IF($A104&gt;='DB_FG_243way_Regular Symbol'!E$16,"",IF(C104=0,"",IF(OR(C104=$AM$1,C104=$AZ$1,C105=$AM$1,C105=$AZ$1,C106=$AM$1,C106=$AZ$1),0,1)))</f>
        <v/>
      </c>
      <c r="BA104" s="2" t="str">
        <f>IF($A104&gt;='DB_FG_243way_Regular Symbol'!F$16,"",IF(D104=0,"",IF(OR(D104=$AM$1,D104=$AZ$1,D105=$AM$1,D105=$AZ$1,D106=$AM$1,D106=$AZ$1),0,1)))</f>
        <v/>
      </c>
      <c r="BB104" s="2" t="str">
        <f>IF($A104&gt;='DB_FG_243way_Regular Symbol'!G$16,"",IF(E104=0,"",IF(OR(E104=$AM$1,E104=$AZ$1,E105=$AM$1,E105=$AZ$1,E106=$AM$1,E106=$AZ$1),0,1)))</f>
        <v/>
      </c>
      <c r="BC104" s="128" t="str">
        <f>IF($A104&gt;='DB_FG_243way_Regular Symbol'!H$16,"",IF(F104=0,"",IF(OR(F104=$AM$1,F104=$AZ$1,F105=$AM$1,F105=$AZ$1,F106=$AM$1,F106=$AZ$1),0,1)))</f>
        <v/>
      </c>
      <c r="BE104" s="342"/>
      <c r="BF104" s="2"/>
      <c r="BG104" s="2" t="str">
        <f>IF($A104&gt;='DB_FG_243way_Regular Symbol'!F$16,"",IF(D104=0,"",COUNTIF(D104:D106,$BF$1)))</f>
        <v/>
      </c>
      <c r="BH104" s="2" t="str">
        <f>IF($A104&gt;='DB_FG_243way_Regular Symbol'!G$16,"",IF(E104=0,"",COUNTIF(E104:E106,$BF$1)))</f>
        <v/>
      </c>
      <c r="BI104" s="2" t="str">
        <f>IF($A104&gt;='DB_FG_243way_Regular Symbol'!H$16,"",IF(F104=0,"",COUNTIF(F104:F106,$BF$1)))</f>
        <v/>
      </c>
      <c r="BK104" s="342"/>
      <c r="BL104" s="2"/>
      <c r="BM104" s="2" t="str">
        <f>IF($A104&gt;='DB_FG_243way_Regular Symbol'!F$16,"",IF(D104=0,"",IF(OR(D104=$AM$1,D104=$BL$1,D105=$AM$1,D105=$BL$1,D106=$AM$1,D106=$BL$1),0,1)))</f>
        <v/>
      </c>
      <c r="BN104" s="2" t="str">
        <f>IF($A104&gt;='DB_FG_243way_Regular Symbol'!G$16,"",IF(E104=0,"",IF(OR(E104=$AM$1,E104=$BL$1,E105=$AM$1,E105=$BL$1,E106=$AM$1,E106=$BL$1),0,1)))</f>
        <v/>
      </c>
      <c r="BO104" s="128" t="str">
        <f>IF($A104&gt;='DB_FG_243way_Regular Symbol'!H$16,"",IF(F104=0,"",IF(OR(F104=$AM$1,F104=$BL$1,F105=$AM$1,F105=$BL$1,F106=$AM$1,F106=$BL$1),0,1)))</f>
        <v/>
      </c>
      <c r="BQ104" s="2" t="str">
        <f>IF($A104&gt;='DB_FG_243way_Regular Symbol'!D$16,"",IF(B104=0,"",IF(OR(B104=$BQ$1,B104=$BR$1,B105=$BQ$1,B105=$BR$1,B106=$BQ$1,B106=$BR$1),0,1)))</f>
        <v/>
      </c>
      <c r="BR104" s="2" t="str">
        <f>IF($A104&gt;='DB_FG_243way_Regular Symbol'!E$16,"",IF(C104=0,"",IF(OR(C104=$BQ$1,C104=$BR$1,C105=$BQ$1,C105=$BR$1,C106=$BQ$1,C106=$BR$1),0,1)))</f>
        <v/>
      </c>
      <c r="BS104" s="2" t="str">
        <f>IF($A104&gt;='DB_FG_243way_Regular Symbol'!F$16,"",IF(D104=0,"",IF(OR(D104=$BQ$1,D104=$BR$1,D105=$BQ$1,D105=$BR$1,D106=$BQ$1,D106=$BR$1),0,1)))</f>
        <v/>
      </c>
      <c r="BT104" s="2" t="str">
        <f>IF($A104&gt;='DB_FG_243way_Regular Symbol'!G$16,"",IF(E104=0,"",IF(OR(E104=$BQ$1,E104=$BR$1,E105=$BQ$1,E105=$BR$1,E106=$BQ$1,E106=$BR$1),0,1)))</f>
        <v/>
      </c>
      <c r="BU104" s="2" t="str">
        <f>IF($A104&gt;='DB_FG_243way_Regular Symbol'!H$16,"",IF(F104=0,"",IF(OR(F104=$BQ$1,F104=$BR$1,F105=$BQ$1,F105=$BR$1,F106=$BQ$1,F106=$BR$1),0,1)))</f>
        <v/>
      </c>
      <c r="BW104" s="2" t="str">
        <f>IF($A104&gt;='DB_FG_243way_Regular Symbol'!D$16,"",IF(B104=0,"",IF(OR(B104=$BW$1,B105=$BW$1,B106=$BW$1,B104=$BX$1,B105=$BX$1,B106=$BX$1),0,1)))</f>
        <v/>
      </c>
      <c r="BX104" s="2" t="str">
        <f>IF($A104&gt;='DB_FG_243way_Regular Symbol'!E$16,"",IF(C104=0,"",IF(OR(C104=$BW$1,C105=$BW$1,C106=$BW$1,C104=$BX$1,C105=$BX$1,C106=$BX$1),0,1)))</f>
        <v/>
      </c>
      <c r="BY104" s="2" t="str">
        <f>IF($A104&gt;='DB_FG_243way_Regular Symbol'!F$16,"",IF(D104=0,"",IF(OR(D104=$BW$1,D105=$BW$1,D106=$BW$1,D104=$BX$1,D105=$BX$1,D106=$BX$1),0,1)))</f>
        <v/>
      </c>
      <c r="BZ104" s="2" t="str">
        <f>IF($A104&gt;='DB_FG_243way_Regular Symbol'!G$16,"",IF(E104=0,"",IF(OR(E104=$BW$1,E105=$BW$1,E106=$BW$1,E104=$BX$1,E105=$BX$1,E106=$BX$1),0,1)))</f>
        <v/>
      </c>
      <c r="CA104" s="2" t="str">
        <f>IF($A104&gt;='DB_FG_243way_Regular Symbol'!H$16,"",IF(F104=0,"",IF(OR(F104=$BW$1,F105=$BW$1,F106=$BW$1,F104=$BX$1,F105=$BX$1,F106=$BX$1),0,1)))</f>
        <v/>
      </c>
      <c r="CC104" s="2" t="str">
        <f>IF($A104&gt;='DB_FG_243way_Regular Symbol'!D$16,"",IF(B104=0,"",IF(OR(B104=$BW$1,B105=$BW$1,B106=$BW$1,B104=$CD$1,B105=$CD$1,B106=$CD$1),0,1)))</f>
        <v/>
      </c>
      <c r="CD104" s="2" t="str">
        <f>IF($A104&gt;='DB_FG_243way_Regular Symbol'!E$16,"",IF(C104=0,"",IF(OR(C104=$BW$1,C105=$BW$1,C106=$BW$1,C104=$CD$1,C105=$CD$1,C106=$CD$1),0,1)))</f>
        <v/>
      </c>
      <c r="CE104" s="2" t="str">
        <f>IF($A104&gt;='DB_FG_243way_Regular Symbol'!F$16,"",IF(D104=0,"",IF(OR(D104=$BW$1,D105=$BW$1,D106=$BW$1,D104=$CD$1,D105=$CD$1,D106=$CD$1),0,1)))</f>
        <v/>
      </c>
      <c r="CF104" s="2" t="str">
        <f>IF($A104&gt;='DB_FG_243way_Regular Symbol'!G$16,"",IF(E104=0,"",IF(OR(E104=$BW$1,E105=$BW$1,E106=$BW$1,E104=$CD$1,E105=$CD$1,E106=$CD$1),0,1)))</f>
        <v/>
      </c>
      <c r="CG104" s="2" t="str">
        <f>IF($A104&gt;='DB_FG_243way_Regular Symbol'!H$16,"",IF(F104=0,"",IF(OR(F104=$BW$1,F105=$BW$1,F106=$BW$1,F104=$CD$1,F105=$CD$1,F106=$CD$1),0,1)))</f>
        <v/>
      </c>
      <c r="CI104" s="2" t="str">
        <f>IF($A104&gt;='DB_FG_243way_Regular Symbol'!D$16,"",IF(B104=0,"",IF(OR(B104=$BW$1,B105=$BW$1,B106=$BW$1,B104=$CJ$1,B105=$CJ$1,B106=$CJ$1),0,1)))</f>
        <v/>
      </c>
      <c r="CJ104" s="2" t="str">
        <f>IF($A104&gt;='DB_FG_243way_Regular Symbol'!E$16,"",IF(C104=0,"",IF(OR(C104=$BW$1,C105=$BW$1,C106=$BW$1,C104=$CJ$1,C105=$CJ$1,C106=$CJ$1),0,1)))</f>
        <v/>
      </c>
      <c r="CK104" s="2" t="str">
        <f>IF($A104&gt;='DB_FG_243way_Regular Symbol'!F$16,"",IF(D104=0,"",IF(OR(D104=$BW$1,D105=$BW$1,D106=$BW$1,D104=$CJ$1,D105=$CJ$1,D106=$CJ$1),0,1)))</f>
        <v/>
      </c>
      <c r="CL104" s="2" t="str">
        <f>IF($A104&gt;='DB_FG_243way_Regular Symbol'!G$16,"",IF(E104=0,"",IF(OR(E104=$BW$1,E105=$BW$1,E106=$BW$1,E104=$CJ$1,E105=$CJ$1,E106=$CJ$1),0,1)))</f>
        <v/>
      </c>
      <c r="CM104" s="2" t="str">
        <f>IF($A104&gt;='DB_FG_243way_Regular Symbol'!H$16,"",IF(F104=0,"",IF(OR(F104=$BW$1,F105=$BW$1,F106=$BW$1,F104=$CJ$1,F105=$CJ$1,F106=$CJ$1),0,1)))</f>
        <v/>
      </c>
      <c r="CO104" s="2" t="str">
        <f>IF($A104&gt;='DB_FG_243way_Regular Symbol'!D$16,"",IF(B104=0,"",IF(OR(B104=$BW$1,B105=$BW$1,B106=$BW$1,B104=$CP$1,B105=$CP$1,B106=$CP$1),0,1)))</f>
        <v/>
      </c>
      <c r="CP104" s="2" t="str">
        <f>IF($A104&gt;='DB_FG_243way_Regular Symbol'!E$16,"",IF(C104=0,"",IF(OR(C104=$BW$1,C105=$BW$1,C106=$BW$1,C104=$CP$1,C105=$CP$1,C106=$CP$1),0,1)))</f>
        <v/>
      </c>
      <c r="CQ104" s="2" t="str">
        <f>IF($A104&gt;='DB_FG_243way_Regular Symbol'!F$16,"",IF(D104=0,"",IF(OR(D104=$BW$1,D105=$BW$1,D106=$BW$1,D104=$CP$1,D105=$CP$1,D106=$CP$1),0,1)))</f>
        <v/>
      </c>
      <c r="CR104" s="2" t="str">
        <f>IF($A104&gt;='DB_FG_243way_Regular Symbol'!G$16,"",IF(E104=0,"",IF(OR(E104=$BW$1,E105=$BW$1,E106=$BW$1,E104=$CP$1,E105=$CP$1,E106=$CP$1),0,1)))</f>
        <v/>
      </c>
      <c r="CS104" s="2" t="str">
        <f>IF($A104&gt;='DB_FG_243way_Regular Symbol'!H$16,"",IF(F104=0,"",IF(OR(F104=$BW$1,F105=$BW$1,F106=$BW$1,F104=$CP$1,F105=$CP$1,F106=$CP$1),0,1)))</f>
        <v/>
      </c>
      <c r="CU104" s="2" t="str">
        <f>IF($A104&gt;='DB_FG_243way_Regular Symbol'!D$16,"",IF(B104=0,"",IF(OR(B104=$BW$1,B105=$BW$1,B106=$BW$1,B104=$CV$1,B105=$CV$1,B106=$CV$1),0,1)))</f>
        <v/>
      </c>
      <c r="CV104" s="2" t="str">
        <f>IF($A104&gt;='DB_FG_243way_Regular Symbol'!E$16,"",IF(C104=0,"",IF(OR(C104=$BW$1,C105=$BW$1,C106=$BW$1,C104=$CV$1,C105=$CV$1,C106=$CV$1),0,1)))</f>
        <v/>
      </c>
      <c r="CW104" s="2" t="str">
        <f>IF($A104&gt;='DB_FG_243way_Regular Symbol'!F$16,"",IF(D104=0,"",IF(OR(D104=$BW$1,D105=$BW$1,D106=$BW$1,D104=$CV$1,D105=$CV$1,D106=$CV$1),0,1)))</f>
        <v/>
      </c>
      <c r="CX104" s="2" t="str">
        <f>IF($A104&gt;='DB_FG_243way_Regular Symbol'!G$16,"",IF(E104=0,"",IF(OR(E104=$BW$1,E105=$BW$1,E106=$BW$1,E104=$CV$1,E105=$CV$1,E106=$CV$1),0,1)))</f>
        <v/>
      </c>
      <c r="CY104" s="2" t="str">
        <f>IF($A104&gt;='DB_FG_243way_Regular Symbol'!H$16,"",IF(F104=0,"",IF(OR(F104=$BW$1,F105=$BW$1,F106=$BW$1,F104=$CV$1,F105=$CV$1,F106=$CV$1),0,1)))</f>
        <v/>
      </c>
    </row>
    <row r="105" spans="1:103">
      <c r="A105" s="341">
        <f>IF('DB_FG_243way_Regular Symbol'!L104="","",'DB_FG_243way_Regular Symbol'!L104)</f>
        <v>101</v>
      </c>
      <c r="B105" s="184" t="str">
        <f>IF('DB_FG_243way_Regular Symbol'!M104="",
IF($A105-'DB_FG_243way_Regular Symbol'!D$16&gt;='DB_FG_243way_RegularＸ_W()'!B$2-1,"",VLOOKUP($A105-'DB_FG_243way_Regular Symbol'!D$16,'DB_FG_243way_Regular Symbol'!$L$3:$Q$99,'DB_FG_243way_RegularＸ_W()'!B$3+1,FALSE)),
'DB_FG_243way_Regular Symbol'!M104)</f>
        <v/>
      </c>
      <c r="C105" s="184" t="str">
        <f>IF('DB_FG_243way_Regular Symbol'!N104="",
IF($A105-'DB_FG_243way_Regular Symbol'!E$16&gt;='DB_FG_243way_RegularＸ_W()'!C$2-1,"",VLOOKUP($A105-'DB_FG_243way_Regular Symbol'!E$16,'DB_FG_243way_Regular Symbol'!$L$3:$Q$99,'DB_FG_243way_RegularＸ_W()'!C$3+1,FALSE)),
'DB_FG_243way_Regular Symbol'!N104)</f>
        <v/>
      </c>
      <c r="D105" s="184" t="str">
        <f>IF('DB_FG_243way_Regular Symbol'!O104="",
IF($A105-'DB_FG_243way_Regular Symbol'!F$16&gt;='DB_FG_243way_RegularＸ_W()'!D$2-1,"",VLOOKUP($A105-'DB_FG_243way_Regular Symbol'!F$16,'DB_FG_243way_Regular Symbol'!$L$3:$Q$99,'DB_FG_243way_RegularＸ_W()'!D$3+1,FALSE)),
'DB_FG_243way_Regular Symbol'!O104)</f>
        <v/>
      </c>
      <c r="E105" s="184" t="str">
        <f>IF('DB_FG_243way_Regular Symbol'!P104="",
IF($A105-'DB_FG_243way_Regular Symbol'!G$16&gt;='DB_FG_243way_RegularＸ_W()'!E$2-1,"",VLOOKUP($A105-'DB_FG_243way_Regular Symbol'!G$16,'DB_FG_243way_Regular Symbol'!$L$3:$Q$99,'DB_FG_243way_RegularＸ_W()'!E$3+1,FALSE)),
'DB_FG_243way_Regular Symbol'!P104)</f>
        <v/>
      </c>
      <c r="F105" s="358" t="str">
        <f>IF('DB_FG_243way_Regular Symbol'!Q104="",
IF($A105-'DB_FG_243way_Regular Symbol'!H$16&gt;='DB_FG_243way_RegularＸ_W()'!F$2-1,"",VLOOKUP($A105-'DB_FG_243way_Regular Symbol'!H$16,'DB_FG_243way_Regular Symbol'!$L$3:$Q$99,'DB_FG_243way_RegularＸ_W()'!F$3+1,FALSE)),
'DB_FG_243way_Regular Symbol'!Q104)</f>
        <v/>
      </c>
      <c r="O105" s="342" t="str">
        <f>IF($A105&gt;='DB_FG_243way_Regular Symbol'!D$16,"",IF(B105=0,"",IF(OR(B105=$O$1,B105=$P$1,B106=$O$1,B106=$P$1,B107=$O$1,B107=$P$1),0,1)))</f>
        <v/>
      </c>
      <c r="P105" s="2" t="str">
        <f>IF($A105&gt;='DB_FG_243way_Regular Symbol'!E$16,"",IF(C105=0,"",IF(OR(C105=$O$1,C105=$P$1,C106=$O$1,C106=$P$1,C107=$O$1,C107=$P$1),0,1)))</f>
        <v/>
      </c>
      <c r="Q105" s="2" t="str">
        <f>IF($A105&gt;='DB_FG_243way_Regular Symbol'!F$16,"",IF(D105=0,"",IF(OR(D105=$O$1,D105=$P$1,D106=$O$1,D106=$P$1,D107=$O$1,D107=$P$1),0,1)))</f>
        <v/>
      </c>
      <c r="R105" s="2" t="str">
        <f>IF($A105&gt;='DB_FG_243way_Regular Symbol'!G$16,"",IF(E105=0,"",IF(OR(E105=$O$1,E105=$P$1,E106=$O$1,E106=$P$1,E107=$O$1,E107=$P$1),0,1)))</f>
        <v/>
      </c>
      <c r="S105" s="128" t="str">
        <f>IF($A105&gt;='DB_FG_243way_Regular Symbol'!H$16,"",IF(F105=0,"",IF(OR(F105=$O$1,F105=$P$1,F106=$O$1,F106=$P$1,F107=$O$1,F107=$P$1),0,1)))</f>
        <v/>
      </c>
      <c r="U105" s="342" t="str">
        <f>IF($A105&gt;='DB_FG_243way_Regular Symbol'!D$16,"",IF(B105=0,"",IF(OR(B105=$U$1,B105=$V$1,B106=$U$1,B106=$V$1,B107=$U$1,B107=$V$1),0,1)))</f>
        <v/>
      </c>
      <c r="V105" s="2" t="str">
        <f>IF($A105&gt;='DB_FG_243way_Regular Symbol'!E$16,"",IF(C105=0,"",IF(OR(C105=$U$1,C105=$V$1,C106=$U$1,C106=$V$1,C107=$U$1,C107=$V$1),0,1)))</f>
        <v/>
      </c>
      <c r="W105" s="2" t="str">
        <f>IF($A105&gt;='DB_FG_243way_Regular Symbol'!F$16,"",IF(D105=0,"",IF(OR(D105=$U$1,D105=$V$1,D106=$U$1,D106=$V$1,D107=$U$1,D107=$V$1),0,1)))</f>
        <v/>
      </c>
      <c r="X105" s="2" t="str">
        <f>IF($A105&gt;='DB_FG_243way_Regular Symbol'!G$16,"",IF(E105=0,"",IF(OR(E105=$U$1,E105=$V$1,E106=$U$1,E106=$V$1,E107=$U$1,E107=$V$1),0,1)))</f>
        <v/>
      </c>
      <c r="Y105" s="128" t="str">
        <f>IF($A105&gt;='DB_FG_243way_Regular Symbol'!H$16,"",IF(F105=0,"",IF(OR(F105=$U$1,F105=$V$1,F106=$U$1,F106=$V$1,F107=$U$1,F107=$V$1),0,1)))</f>
        <v/>
      </c>
      <c r="AA105" s="342" t="str">
        <f>IF($A105&gt;='DB_FG_243way_Regular Symbol'!D$16,"",IF(B105=0,"",IF(OR(B105=$AA$1,B105=$AB$1,B106=$AA$1,B106=$AB$1,B107=$AA$1,,B107=$AB$1),0,1)))</f>
        <v/>
      </c>
      <c r="AB105" s="2" t="str">
        <f>IF($A105&gt;='DB_FG_243way_Regular Symbol'!E$16,"",IF(C105=0,"",IF(OR(C105=$AA$1,C105=$AB$1,C106=$AA$1,C106=$AB$1,C107=$AA$1,,C107=$AB$1),0,1)))</f>
        <v/>
      </c>
      <c r="AC105" s="2" t="str">
        <f>IF($A105&gt;='DB_FG_243way_Regular Symbol'!F$16,"",IF(D105=0,"",IF(OR(D105=$AA$1,D105=$AB$1,D106=$AA$1,D106=$AB$1,D107=$AA$1,,D107=$AB$1),0,1)))</f>
        <v/>
      </c>
      <c r="AD105" s="2" t="str">
        <f>IF($A105&gt;='DB_FG_243way_Regular Symbol'!G$16,"",IF(E105=0,"",IF(OR(E105=$AA$1,E105=$AB$1,E106=$AA$1,E106=$AB$1,E107=$AA$1,,E107=$AB$1),0,1)))</f>
        <v/>
      </c>
      <c r="AE105" s="128" t="str">
        <f>IF($A105&gt;='DB_FG_243way_Regular Symbol'!H$16,"",IF(F105=0,"",IF(OR(F105=$AA$1,F105=$AB$1,F106=$AA$1,F106=$AB$1,F107=$AA$1,,F107=$AB$1),0,1)))</f>
        <v/>
      </c>
      <c r="AG105" s="342" t="str">
        <f>IF($A105&gt;='DB_FG_243way_Regular Symbol'!D$16,"",IF(B105=0,"",IF(OR(B105=$AG$1,B105=$AH$1,B106=$AG$1,B106=$AH$1,B107=$AG$1,B107=$AH$1),0,1)))</f>
        <v/>
      </c>
      <c r="AH105" s="2" t="str">
        <f>IF($A105&gt;='DB_FG_243way_Regular Symbol'!E$16,"",IF(C105=0,"",IF(OR(C105=$AG$1,C105=$AH$1,C106=$AG$1,C106=$AH$1,C107=$AG$1,C107=$AH$1),0,1)))</f>
        <v/>
      </c>
      <c r="AI105" s="2" t="str">
        <f>IF($A105&gt;='DB_FG_243way_Regular Symbol'!F$16,"",IF(D105=0,"",IF(OR(D105=$AG$1,D105=$AH$1,D106=$AG$1,D106=$AH$1,D107=$AG$1,D107=$AH$1),0,1)))</f>
        <v/>
      </c>
      <c r="AJ105" s="2" t="str">
        <f>IF($A105&gt;='DB_FG_243way_Regular Symbol'!G$16,"",IF(E105=0,"",IF(OR(E105=$AG$1,E105=$AH$1,E106=$AG$1,E106=$AH$1,E107=$AG$1,E107=$AH$1),0,1)))</f>
        <v/>
      </c>
      <c r="AK105" s="128" t="str">
        <f>IF($A105&gt;='DB_FG_243way_Regular Symbol'!H$16,"",IF(F105=0,"",IF(OR(F105=$AG$1,F105=$AH$1,F106=$AG$1,F106=$AH$1,F107=$AG$1,F107=$AH$1),0,1)))</f>
        <v/>
      </c>
      <c r="AM105" s="342" t="str">
        <f>IF($A105&gt;='DB_FG_243way_Regular Symbol'!D$16,"",IF(B105=0,"",IF(OR(B105=$AM$1,B105=$AN$1,B106=$AM$1,B106=$AN$1,B107=$AM$1,B107=$AN$1),0,1)))</f>
        <v/>
      </c>
      <c r="AN105" s="2" t="str">
        <f>IF($A105&gt;='DB_FG_243way_Regular Symbol'!E$16,"",IF(C105=0,"",IF(OR(C105=$AM$1,C105=$AN$1,C106=$AM$1,C106=$AN$1,C107=$AM$1,C107=$AN$1),0,1)))</f>
        <v/>
      </c>
      <c r="AO105" s="2" t="str">
        <f>IF($A105&gt;='DB_FG_243way_Regular Symbol'!F$16,"",IF(D105=0,"",IF(OR(D105=$AM$1,D105=$AN$1,D106=$AM$1,D106=$AN$1,D107=$AM$1,D107=$AN$1),0,1)))</f>
        <v/>
      </c>
      <c r="AP105" s="2" t="str">
        <f>IF($A105&gt;='DB_FG_243way_Regular Symbol'!G$16,"",IF(E105=0,"",IF(OR(E105=$AM$1,E105=$AN$1,E106=$AM$1,E106=$AN$1,E107=$AM$1,E107=$AN$1),0,1)))</f>
        <v/>
      </c>
      <c r="AQ105" s="128" t="str">
        <f>IF($A105&gt;='DB_FG_243way_Regular Symbol'!H$16,"",IF(F105=0,"",IF(OR(F105=$AM$1,F105=$AN$1,F106=$AM$1,F106=$AN$1,F107=$AM$1,F107=$AN$1),0,1)))</f>
        <v/>
      </c>
      <c r="AS105" s="342" t="str">
        <f>IF($A105&gt;='DB_FG_243way_Regular Symbol'!D$16,"",IF(B105=0,"",IF(OR(B105=$AM$1,B105=$AT$1,B106=$AM$1,B106=$AT$1,B107=$AM$1,B107=$AT$1),0,1)))</f>
        <v/>
      </c>
      <c r="AT105" s="2" t="str">
        <f>IF($A105&gt;='DB_FG_243way_Regular Symbol'!E$16,"",IF(C105=0,"",IF(OR(C105=$AM$1,C105=$AT$1,C106=$AM$1,C106=$AT$1,C107=$AM$1,C107=$AT$1),0,1)))</f>
        <v/>
      </c>
      <c r="AU105" s="2" t="str">
        <f>IF($A105&gt;='DB_FG_243way_Regular Symbol'!F$16,"",IF(D105=0,"",IF(OR(D105=$AM$1,D105=$AT$1,D106=$AM$1,D106=$AT$1,D107=$AM$1,D107=$AT$1),0,1)))</f>
        <v/>
      </c>
      <c r="AV105" s="2" t="str">
        <f>IF($A105&gt;='DB_FG_243way_Regular Symbol'!G$16,"",IF(E105=0,"",IF(OR(E105=$AM$1,E105=$AT$1,E106=$AM$1,E106=$AT$1,E107=$AM$1,E107=$AT$1),0,1)))</f>
        <v/>
      </c>
      <c r="AW105" s="128" t="str">
        <f>IF($A105&gt;='DB_FG_243way_Regular Symbol'!H$16,"",IF(F105=0,"",IF(OR(F105=$AM$1,F105=$AT$1,F106=$AM$1,F106=$AT$1,F107=$AM$1,F107=$AT$1),0,1)))</f>
        <v/>
      </c>
      <c r="AY105" s="342" t="str">
        <f>IF($A105&gt;='DB_FG_243way_Regular Symbol'!D$16,"",IF(B105=0,"",IF(OR(B105=$AM$1,B105=$AZ$1,B106=$AM$1,B106=$AZ$1,B107=$AM$1,B107=$AZ$1),0,1)))</f>
        <v/>
      </c>
      <c r="AZ105" s="2" t="str">
        <f>IF($A105&gt;='DB_FG_243way_Regular Symbol'!E$16,"",IF(C105=0,"",IF(OR(C105=$AM$1,C105=$AZ$1,C106=$AM$1,C106=$AZ$1,C107=$AM$1,C107=$AZ$1),0,1)))</f>
        <v/>
      </c>
      <c r="BA105" s="2" t="str">
        <f>IF($A105&gt;='DB_FG_243way_Regular Symbol'!F$16,"",IF(D105=0,"",IF(OR(D105=$AM$1,D105=$AZ$1,D106=$AM$1,D106=$AZ$1,D107=$AM$1,D107=$AZ$1),0,1)))</f>
        <v/>
      </c>
      <c r="BB105" s="2" t="str">
        <f>IF($A105&gt;='DB_FG_243way_Regular Symbol'!G$16,"",IF(E105=0,"",IF(OR(E105=$AM$1,E105=$AZ$1,E106=$AM$1,E106=$AZ$1,E107=$AM$1,E107=$AZ$1),0,1)))</f>
        <v/>
      </c>
      <c r="BC105" s="128" t="str">
        <f>IF($A105&gt;='DB_FG_243way_Regular Symbol'!H$16,"",IF(F105=0,"",IF(OR(F105=$AM$1,F105=$AZ$1,F106=$AM$1,F106=$AZ$1,F107=$AM$1,F107=$AZ$1),0,1)))</f>
        <v/>
      </c>
      <c r="BE105" s="342"/>
      <c r="BF105" s="2"/>
      <c r="BG105" s="2" t="str">
        <f>IF($A105&gt;='DB_FG_243way_Regular Symbol'!F$16,"",IF(D105=0,"",COUNTIF(D105:D107,$BF$1)))</f>
        <v/>
      </c>
      <c r="BH105" s="2" t="str">
        <f>IF($A105&gt;='DB_FG_243way_Regular Symbol'!G$16,"",IF(E105=0,"",COUNTIF(E105:E107,$BF$1)))</f>
        <v/>
      </c>
      <c r="BI105" s="2" t="str">
        <f>IF($A105&gt;='DB_FG_243way_Regular Symbol'!H$16,"",IF(F105=0,"",COUNTIF(F105:F107,$BF$1)))</f>
        <v/>
      </c>
      <c r="BK105" s="342"/>
      <c r="BL105" s="2"/>
      <c r="BM105" s="2" t="str">
        <f>IF($A105&gt;='DB_FG_243way_Regular Symbol'!F$16,"",IF(D105=0,"",IF(OR(D105=$AM$1,D105=$BL$1,D106=$AM$1,D106=$BL$1,D107=$AM$1,D107=$BL$1),0,1)))</f>
        <v/>
      </c>
      <c r="BN105" s="2" t="str">
        <f>IF($A105&gt;='DB_FG_243way_Regular Symbol'!G$16,"",IF(E105=0,"",IF(OR(E105=$AM$1,E105=$BL$1,E106=$AM$1,E106=$BL$1,E107=$AM$1,E107=$BL$1),0,1)))</f>
        <v/>
      </c>
      <c r="BO105" s="128" t="str">
        <f>IF($A105&gt;='DB_FG_243way_Regular Symbol'!H$16,"",IF(F105=0,"",IF(OR(F105=$AM$1,F105=$BL$1,F106=$AM$1,F106=$BL$1,F107=$AM$1,F107=$BL$1),0,1)))</f>
        <v/>
      </c>
      <c r="BQ105" s="2" t="str">
        <f>IF($A105&gt;='DB_FG_243way_Regular Symbol'!D$16,"",IF(B105=0,"",IF(OR(B105=$BQ$1,B105=$BR$1,B106=$BQ$1,B106=$BR$1,B107=$BQ$1,B107=$BR$1),0,1)))</f>
        <v/>
      </c>
      <c r="BR105" s="2" t="str">
        <f>IF($A105&gt;='DB_FG_243way_Regular Symbol'!E$16,"",IF(C105=0,"",IF(OR(C105=$BQ$1,C105=$BR$1,C106=$BQ$1,C106=$BR$1,C107=$BQ$1,C107=$BR$1),0,1)))</f>
        <v/>
      </c>
      <c r="BS105" s="2" t="str">
        <f>IF($A105&gt;='DB_FG_243way_Regular Symbol'!F$16,"",IF(D105=0,"",IF(OR(D105=$BQ$1,D105=$BR$1,D106=$BQ$1,D106=$BR$1,D107=$BQ$1,D107=$BR$1),0,1)))</f>
        <v/>
      </c>
      <c r="BT105" s="2" t="str">
        <f>IF($A105&gt;='DB_FG_243way_Regular Symbol'!G$16,"",IF(E105=0,"",IF(OR(E105=$BQ$1,E105=$BR$1,E106=$BQ$1,E106=$BR$1,E107=$BQ$1,E107=$BR$1),0,1)))</f>
        <v/>
      </c>
      <c r="BU105" s="2" t="str">
        <f>IF($A105&gt;='DB_FG_243way_Regular Symbol'!H$16,"",IF(F105=0,"",IF(OR(F105=$BQ$1,F105=$BR$1,F106=$BQ$1,F106=$BR$1,F107=$BQ$1,F107=$BR$1),0,1)))</f>
        <v/>
      </c>
      <c r="BW105" s="2" t="str">
        <f>IF($A105&gt;='DB_FG_243way_Regular Symbol'!D$16,"",IF(B105=0,"",IF(OR(B105=$BW$1,B106=$BW$1,B107=$BW$1,B105=$BX$1,B106=$BX$1,B107=$BX$1),0,1)))</f>
        <v/>
      </c>
      <c r="BX105" s="2" t="str">
        <f>IF($A105&gt;='DB_FG_243way_Regular Symbol'!E$16,"",IF(C105=0,"",IF(OR(C105=$BW$1,C106=$BW$1,C107=$BW$1,C105=$BX$1,C106=$BX$1,C107=$BX$1),0,1)))</f>
        <v/>
      </c>
      <c r="BY105" s="2" t="str">
        <f>IF($A105&gt;='DB_FG_243way_Regular Symbol'!F$16,"",IF(D105=0,"",IF(OR(D105=$BW$1,D106=$BW$1,D107=$BW$1,D105=$BX$1,D106=$BX$1,D107=$BX$1),0,1)))</f>
        <v/>
      </c>
      <c r="BZ105" s="2" t="str">
        <f>IF($A105&gt;='DB_FG_243way_Regular Symbol'!G$16,"",IF(E105=0,"",IF(OR(E105=$BW$1,E106=$BW$1,E107=$BW$1,E105=$BX$1,E106=$BX$1,E107=$BX$1),0,1)))</f>
        <v/>
      </c>
      <c r="CA105" s="2" t="str">
        <f>IF($A105&gt;='DB_FG_243way_Regular Symbol'!H$16,"",IF(F105=0,"",IF(OR(F105=$BW$1,F106=$BW$1,F107=$BW$1,F105=$BX$1,F106=$BX$1,F107=$BX$1),0,1)))</f>
        <v/>
      </c>
      <c r="CC105" s="2" t="str">
        <f>IF($A105&gt;='DB_FG_243way_Regular Symbol'!D$16,"",IF(B105=0,"",IF(OR(B105=$BW$1,B106=$BW$1,B107=$BW$1,B105=$CD$1,B106=$CD$1,B107=$CD$1),0,1)))</f>
        <v/>
      </c>
      <c r="CD105" s="2" t="str">
        <f>IF($A105&gt;='DB_FG_243way_Regular Symbol'!E$16,"",IF(C105=0,"",IF(OR(C105=$BW$1,C106=$BW$1,C107=$BW$1,C105=$CD$1,C106=$CD$1,C107=$CD$1),0,1)))</f>
        <v/>
      </c>
      <c r="CE105" s="2" t="str">
        <f>IF($A105&gt;='DB_FG_243way_Regular Symbol'!F$16,"",IF(D105=0,"",IF(OR(D105=$BW$1,D106=$BW$1,D107=$BW$1,D105=$CD$1,D106=$CD$1,D107=$CD$1),0,1)))</f>
        <v/>
      </c>
      <c r="CF105" s="2" t="str">
        <f>IF($A105&gt;='DB_FG_243way_Regular Symbol'!G$16,"",IF(E105=0,"",IF(OR(E105=$BW$1,E106=$BW$1,E107=$BW$1,E105=$CD$1,E106=$CD$1,E107=$CD$1),0,1)))</f>
        <v/>
      </c>
      <c r="CG105" s="2" t="str">
        <f>IF($A105&gt;='DB_FG_243way_Regular Symbol'!H$16,"",IF(F105=0,"",IF(OR(F105=$BW$1,F106=$BW$1,F107=$BW$1,F105=$CD$1,F106=$CD$1,F107=$CD$1),0,1)))</f>
        <v/>
      </c>
      <c r="CI105" s="2" t="str">
        <f>IF($A105&gt;='DB_FG_243way_Regular Symbol'!D$16,"",IF(B105=0,"",IF(OR(B105=$BW$1,B106=$BW$1,B107=$BW$1,B105=$CJ$1,B106=$CJ$1,B107=$CJ$1),0,1)))</f>
        <v/>
      </c>
      <c r="CJ105" s="2" t="str">
        <f>IF($A105&gt;='DB_FG_243way_Regular Symbol'!E$16,"",IF(C105=0,"",IF(OR(C105=$BW$1,C106=$BW$1,C107=$BW$1,C105=$CJ$1,C106=$CJ$1,C107=$CJ$1),0,1)))</f>
        <v/>
      </c>
      <c r="CK105" s="2" t="str">
        <f>IF($A105&gt;='DB_FG_243way_Regular Symbol'!F$16,"",IF(D105=0,"",IF(OR(D105=$BW$1,D106=$BW$1,D107=$BW$1,D105=$CJ$1,D106=$CJ$1,D107=$CJ$1),0,1)))</f>
        <v/>
      </c>
      <c r="CL105" s="2" t="str">
        <f>IF($A105&gt;='DB_FG_243way_Regular Symbol'!G$16,"",IF(E105=0,"",IF(OR(E105=$BW$1,E106=$BW$1,E107=$BW$1,E105=$CJ$1,E106=$CJ$1,E107=$CJ$1),0,1)))</f>
        <v/>
      </c>
      <c r="CM105" s="2" t="str">
        <f>IF($A105&gt;='DB_FG_243way_Regular Symbol'!H$16,"",IF(F105=0,"",IF(OR(F105=$BW$1,F106=$BW$1,F107=$BW$1,F105=$CJ$1,F106=$CJ$1,F107=$CJ$1),0,1)))</f>
        <v/>
      </c>
      <c r="CO105" s="2" t="str">
        <f>IF($A105&gt;='DB_FG_243way_Regular Symbol'!D$16,"",IF(B105=0,"",IF(OR(B105=$BW$1,B106=$BW$1,B107=$BW$1,B105=$CP$1,B106=$CP$1,B107=$CP$1),0,1)))</f>
        <v/>
      </c>
      <c r="CP105" s="2" t="str">
        <f>IF($A105&gt;='DB_FG_243way_Regular Symbol'!E$16,"",IF(C105=0,"",IF(OR(C105=$BW$1,C106=$BW$1,C107=$BW$1,C105=$CP$1,C106=$CP$1,C107=$CP$1),0,1)))</f>
        <v/>
      </c>
      <c r="CQ105" s="2" t="str">
        <f>IF($A105&gt;='DB_FG_243way_Regular Symbol'!F$16,"",IF(D105=0,"",IF(OR(D105=$BW$1,D106=$BW$1,D107=$BW$1,D105=$CP$1,D106=$CP$1,D107=$CP$1),0,1)))</f>
        <v/>
      </c>
      <c r="CR105" s="2" t="str">
        <f>IF($A105&gt;='DB_FG_243way_Regular Symbol'!G$16,"",IF(E105=0,"",IF(OR(E105=$BW$1,E106=$BW$1,E107=$BW$1,E105=$CP$1,E106=$CP$1,E107=$CP$1),0,1)))</f>
        <v/>
      </c>
      <c r="CS105" s="2" t="str">
        <f>IF($A105&gt;='DB_FG_243way_Regular Symbol'!H$16,"",IF(F105=0,"",IF(OR(F105=$BW$1,F106=$BW$1,F107=$BW$1,F105=$CP$1,F106=$CP$1,F107=$CP$1),0,1)))</f>
        <v/>
      </c>
      <c r="CU105" s="2" t="str">
        <f>IF($A105&gt;='DB_FG_243way_Regular Symbol'!D$16,"",IF(B105=0,"",IF(OR(B105=$BW$1,B106=$BW$1,B107=$BW$1,B105=$CV$1,B106=$CV$1,B107=$CV$1),0,1)))</f>
        <v/>
      </c>
      <c r="CV105" s="2" t="str">
        <f>IF($A105&gt;='DB_FG_243way_Regular Symbol'!E$16,"",IF(C105=0,"",IF(OR(C105=$BW$1,C106=$BW$1,C107=$BW$1,C105=$CV$1,C106=$CV$1,C107=$CV$1),0,1)))</f>
        <v/>
      </c>
      <c r="CW105" s="2" t="str">
        <f>IF($A105&gt;='DB_FG_243way_Regular Symbol'!F$16,"",IF(D105=0,"",IF(OR(D105=$BW$1,D106=$BW$1,D107=$BW$1,D105=$CV$1,D106=$CV$1,D107=$CV$1),0,1)))</f>
        <v/>
      </c>
      <c r="CX105" s="2" t="str">
        <f>IF($A105&gt;='DB_FG_243way_Regular Symbol'!G$16,"",IF(E105=0,"",IF(OR(E105=$BW$1,E106=$BW$1,E107=$BW$1,E105=$CV$1,E106=$CV$1,E107=$CV$1),0,1)))</f>
        <v/>
      </c>
      <c r="CY105" s="2" t="str">
        <f>IF($A105&gt;='DB_FG_243way_Regular Symbol'!H$16,"",IF(F105=0,"",IF(OR(F105=$BW$1,F106=$BW$1,F107=$BW$1,F105=$CV$1,F106=$CV$1,F107=$CV$1),0,1)))</f>
        <v/>
      </c>
    </row>
    <row r="106" spans="1:103">
      <c r="A106" s="341">
        <f>IF('DB_FG_243way_Regular Symbol'!L105="","",'DB_FG_243way_Regular Symbol'!L105)</f>
        <v>102</v>
      </c>
      <c r="B106" s="184" t="str">
        <f>IF('DB_FG_243way_Regular Symbol'!M105="",
IF($A106-'DB_FG_243way_Regular Symbol'!D$16&gt;='DB_FG_243way_RegularＸ_W()'!B$2-1,"",VLOOKUP($A106-'DB_FG_243way_Regular Symbol'!D$16,'DB_FG_243way_Regular Symbol'!$L$3:$Q$99,'DB_FG_243way_RegularＸ_W()'!B$3+1,FALSE)),
'DB_FG_243way_Regular Symbol'!M105)</f>
        <v/>
      </c>
      <c r="C106" s="184" t="str">
        <f>IF('DB_FG_243way_Regular Symbol'!N105="",
IF($A106-'DB_FG_243way_Regular Symbol'!E$16&gt;='DB_FG_243way_RegularＸ_W()'!C$2-1,"",VLOOKUP($A106-'DB_FG_243way_Regular Symbol'!E$16,'DB_FG_243way_Regular Symbol'!$L$3:$Q$99,'DB_FG_243way_RegularＸ_W()'!C$3+1,FALSE)),
'DB_FG_243way_Regular Symbol'!N105)</f>
        <v/>
      </c>
      <c r="D106" s="184" t="str">
        <f>IF('DB_FG_243way_Regular Symbol'!O105="",
IF($A106-'DB_FG_243way_Regular Symbol'!F$16&gt;='DB_FG_243way_RegularＸ_W()'!D$2-1,"",VLOOKUP($A106-'DB_FG_243way_Regular Symbol'!F$16,'DB_FG_243way_Regular Symbol'!$L$3:$Q$99,'DB_FG_243way_RegularＸ_W()'!D$3+1,FALSE)),
'DB_FG_243way_Regular Symbol'!O105)</f>
        <v/>
      </c>
      <c r="E106" s="184" t="str">
        <f>IF('DB_FG_243way_Regular Symbol'!P105="",
IF($A106-'DB_FG_243way_Regular Symbol'!G$16&gt;='DB_FG_243way_RegularＸ_W()'!E$2-1,"",VLOOKUP($A106-'DB_FG_243way_Regular Symbol'!G$16,'DB_FG_243way_Regular Symbol'!$L$3:$Q$99,'DB_FG_243way_RegularＸ_W()'!E$3+1,FALSE)),
'DB_FG_243way_Regular Symbol'!P105)</f>
        <v/>
      </c>
      <c r="F106" s="358" t="str">
        <f>IF('DB_FG_243way_Regular Symbol'!Q105="",
IF($A106-'DB_FG_243way_Regular Symbol'!H$16&gt;='DB_FG_243way_RegularＸ_W()'!F$2-1,"",VLOOKUP($A106-'DB_FG_243way_Regular Symbol'!H$16,'DB_FG_243way_Regular Symbol'!$L$3:$Q$99,'DB_FG_243way_RegularＸ_W()'!F$3+1,FALSE)),
'DB_FG_243way_Regular Symbol'!Q105)</f>
        <v/>
      </c>
      <c r="O106" s="342" t="str">
        <f>IF($A106&gt;='DB_FG_243way_Regular Symbol'!D$16,"",IF(B106=0,"",IF(OR(B106=$O$1,B106=$P$1,B107=$O$1,B107=$P$1,B108=$O$1,B108=$P$1),0,1)))</f>
        <v/>
      </c>
      <c r="P106" s="2" t="str">
        <f>IF($A106&gt;='DB_FG_243way_Regular Symbol'!E$16,"",IF(C106=0,"",IF(OR(C106=$O$1,C106=$P$1,C107=$O$1,C107=$P$1,C108=$O$1,C108=$P$1),0,1)))</f>
        <v/>
      </c>
      <c r="Q106" s="2" t="str">
        <f>IF($A106&gt;='DB_FG_243way_Regular Symbol'!F$16,"",IF(D106=0,"",IF(OR(D106=$O$1,D106=$P$1,D107=$O$1,D107=$P$1,D108=$O$1,D108=$P$1),0,1)))</f>
        <v/>
      </c>
      <c r="R106" s="2" t="str">
        <f>IF($A106&gt;='DB_FG_243way_Regular Symbol'!G$16,"",IF(E106=0,"",IF(OR(E106=$O$1,E106=$P$1,E107=$O$1,E107=$P$1,E108=$O$1,E108=$P$1),0,1)))</f>
        <v/>
      </c>
      <c r="S106" s="128" t="str">
        <f>IF($A106&gt;='DB_FG_243way_Regular Symbol'!H$16,"",IF(F106=0,"",IF(OR(F106=$O$1,F106=$P$1,F107=$O$1,F107=$P$1,F108=$O$1,F108=$P$1),0,1)))</f>
        <v/>
      </c>
      <c r="U106" s="342" t="str">
        <f>IF($A106&gt;='DB_FG_243way_Regular Symbol'!D$16,"",IF(B106=0,"",IF(OR(B106=$U$1,B106=$V$1,B107=$U$1,B107=$V$1,B108=$U$1,B108=$V$1),0,1)))</f>
        <v/>
      </c>
      <c r="V106" s="2" t="str">
        <f>IF($A106&gt;='DB_FG_243way_Regular Symbol'!E$16,"",IF(C106=0,"",IF(OR(C106=$U$1,C106=$V$1,C107=$U$1,C107=$V$1,C108=$U$1,C108=$V$1),0,1)))</f>
        <v/>
      </c>
      <c r="W106" s="2" t="str">
        <f>IF($A106&gt;='DB_FG_243way_Regular Symbol'!F$16,"",IF(D106=0,"",IF(OR(D106=$U$1,D106=$V$1,D107=$U$1,D107=$V$1,D108=$U$1,D108=$V$1),0,1)))</f>
        <v/>
      </c>
      <c r="X106" s="2" t="str">
        <f>IF($A106&gt;='DB_FG_243way_Regular Symbol'!G$16,"",IF(E106=0,"",IF(OR(E106=$U$1,E106=$V$1,E107=$U$1,E107=$V$1,E108=$U$1,E108=$V$1),0,1)))</f>
        <v/>
      </c>
      <c r="Y106" s="128" t="str">
        <f>IF($A106&gt;='DB_FG_243way_Regular Symbol'!H$16,"",IF(F106=0,"",IF(OR(F106=$U$1,F106=$V$1,F107=$U$1,F107=$V$1,F108=$U$1,F108=$V$1),0,1)))</f>
        <v/>
      </c>
      <c r="AA106" s="342" t="str">
        <f>IF($A106&gt;='DB_FG_243way_Regular Symbol'!D$16,"",IF(B106=0,"",IF(OR(B106=$AA$1,B106=$AB$1,B107=$AA$1,B107=$AB$1,B108=$AA$1,,B108=$AB$1),0,1)))</f>
        <v/>
      </c>
      <c r="AB106" s="2" t="str">
        <f>IF($A106&gt;='DB_FG_243way_Regular Symbol'!E$16,"",IF(C106=0,"",IF(OR(C106=$AA$1,C106=$AB$1,C107=$AA$1,C107=$AB$1,C108=$AA$1,,C108=$AB$1),0,1)))</f>
        <v/>
      </c>
      <c r="AC106" s="2" t="str">
        <f>IF($A106&gt;='DB_FG_243way_Regular Symbol'!F$16,"",IF(D106=0,"",IF(OR(D106=$AA$1,D106=$AB$1,D107=$AA$1,D107=$AB$1,D108=$AA$1,,D108=$AB$1),0,1)))</f>
        <v/>
      </c>
      <c r="AD106" s="2" t="str">
        <f>IF($A106&gt;='DB_FG_243way_Regular Symbol'!G$16,"",IF(E106=0,"",IF(OR(E106=$AA$1,E106=$AB$1,E107=$AA$1,E107=$AB$1,E108=$AA$1,,E108=$AB$1),0,1)))</f>
        <v/>
      </c>
      <c r="AE106" s="128" t="str">
        <f>IF($A106&gt;='DB_FG_243way_Regular Symbol'!H$16,"",IF(F106=0,"",IF(OR(F106=$AA$1,F106=$AB$1,F107=$AA$1,F107=$AB$1,F108=$AA$1,,F108=$AB$1),0,1)))</f>
        <v/>
      </c>
      <c r="AG106" s="342" t="str">
        <f>IF($A106&gt;='DB_FG_243way_Regular Symbol'!D$16,"",IF(B106=0,"",IF(OR(B106=$AG$1,B106=$AH$1,B107=$AG$1,B107=$AH$1,B108=$AG$1,B108=$AH$1),0,1)))</f>
        <v/>
      </c>
      <c r="AH106" s="2" t="str">
        <f>IF($A106&gt;='DB_FG_243way_Regular Symbol'!E$16,"",IF(C106=0,"",IF(OR(C106=$AG$1,C106=$AH$1,C107=$AG$1,C107=$AH$1,C108=$AG$1,C108=$AH$1),0,1)))</f>
        <v/>
      </c>
      <c r="AI106" s="2" t="str">
        <f>IF($A106&gt;='DB_FG_243way_Regular Symbol'!F$16,"",IF(D106=0,"",IF(OR(D106=$AG$1,D106=$AH$1,D107=$AG$1,D107=$AH$1,D108=$AG$1,D108=$AH$1),0,1)))</f>
        <v/>
      </c>
      <c r="AJ106" s="2" t="str">
        <f>IF($A106&gt;='DB_FG_243way_Regular Symbol'!G$16,"",IF(E106=0,"",IF(OR(E106=$AG$1,E106=$AH$1,E107=$AG$1,E107=$AH$1,E108=$AG$1,E108=$AH$1),0,1)))</f>
        <v/>
      </c>
      <c r="AK106" s="128" t="str">
        <f>IF($A106&gt;='DB_FG_243way_Regular Symbol'!H$16,"",IF(F106=0,"",IF(OR(F106=$AG$1,F106=$AH$1,F107=$AG$1,F107=$AH$1,F108=$AG$1,F108=$AH$1),0,1)))</f>
        <v/>
      </c>
      <c r="AM106" s="342" t="str">
        <f>IF($A106&gt;='DB_FG_243way_Regular Symbol'!D$16,"",IF(B106=0,"",IF(OR(B106=$AM$1,B106=$AN$1,B107=$AM$1,B107=$AN$1,B108=$AM$1,B108=$AN$1),0,1)))</f>
        <v/>
      </c>
      <c r="AN106" s="2" t="str">
        <f>IF($A106&gt;='DB_FG_243way_Regular Symbol'!E$16,"",IF(C106=0,"",IF(OR(C106=$AM$1,C106=$AN$1,C107=$AM$1,C107=$AN$1,C108=$AM$1,C108=$AN$1),0,1)))</f>
        <v/>
      </c>
      <c r="AO106" s="2" t="str">
        <f>IF($A106&gt;='DB_FG_243way_Regular Symbol'!F$16,"",IF(D106=0,"",IF(OR(D106=$AM$1,D106=$AN$1,D107=$AM$1,D107=$AN$1,D108=$AM$1,D108=$AN$1),0,1)))</f>
        <v/>
      </c>
      <c r="AP106" s="2" t="str">
        <f>IF($A106&gt;='DB_FG_243way_Regular Symbol'!G$16,"",IF(E106=0,"",IF(OR(E106=$AM$1,E106=$AN$1,E107=$AM$1,E107=$AN$1,E108=$AM$1,E108=$AN$1),0,1)))</f>
        <v/>
      </c>
      <c r="AQ106" s="128" t="str">
        <f>IF($A106&gt;='DB_FG_243way_Regular Symbol'!H$16,"",IF(F106=0,"",IF(OR(F106=$AM$1,F106=$AN$1,F107=$AM$1,F107=$AN$1,F108=$AM$1,F108=$AN$1),0,1)))</f>
        <v/>
      </c>
      <c r="AS106" s="342" t="str">
        <f>IF($A106&gt;='DB_FG_243way_Regular Symbol'!D$16,"",IF(B106=0,"",IF(OR(B106=$AM$1,B106=$AT$1,B107=$AM$1,B107=$AT$1,B108=$AM$1,B108=$AT$1),0,1)))</f>
        <v/>
      </c>
      <c r="AT106" s="2" t="str">
        <f>IF($A106&gt;='DB_FG_243way_Regular Symbol'!E$16,"",IF(C106=0,"",IF(OR(C106=$AM$1,C106=$AT$1,C107=$AM$1,C107=$AT$1,C108=$AM$1,C108=$AT$1),0,1)))</f>
        <v/>
      </c>
      <c r="AU106" s="2" t="str">
        <f>IF($A106&gt;='DB_FG_243way_Regular Symbol'!F$16,"",IF(D106=0,"",IF(OR(D106=$AM$1,D106=$AT$1,D107=$AM$1,D107=$AT$1,D108=$AM$1,D108=$AT$1),0,1)))</f>
        <v/>
      </c>
      <c r="AV106" s="2" t="str">
        <f>IF($A106&gt;='DB_FG_243way_Regular Symbol'!G$16,"",IF(E106=0,"",IF(OR(E106=$AM$1,E106=$AT$1,E107=$AM$1,E107=$AT$1,E108=$AM$1,E108=$AT$1),0,1)))</f>
        <v/>
      </c>
      <c r="AW106" s="128" t="str">
        <f>IF($A106&gt;='DB_FG_243way_Regular Symbol'!H$16,"",IF(F106=0,"",IF(OR(F106=$AM$1,F106=$AT$1,F107=$AM$1,F107=$AT$1,F108=$AM$1,F108=$AT$1),0,1)))</f>
        <v/>
      </c>
      <c r="AY106" s="342" t="str">
        <f>IF($A106&gt;='DB_FG_243way_Regular Symbol'!D$16,"",IF(B106=0,"",IF(OR(B106=$AM$1,B106=$AZ$1,B107=$AM$1,B107=$AZ$1,B108=$AM$1,B108=$AZ$1),0,1)))</f>
        <v/>
      </c>
      <c r="AZ106" s="2" t="str">
        <f>IF($A106&gt;='DB_FG_243way_Regular Symbol'!E$16,"",IF(C106=0,"",IF(OR(C106=$AM$1,C106=$AZ$1,C107=$AM$1,C107=$AZ$1,C108=$AM$1,C108=$AZ$1),0,1)))</f>
        <v/>
      </c>
      <c r="BA106" s="2" t="str">
        <f>IF($A106&gt;='DB_FG_243way_Regular Symbol'!F$16,"",IF(D106=0,"",IF(OR(D106=$AM$1,D106=$AZ$1,D107=$AM$1,D107=$AZ$1,D108=$AM$1,D108=$AZ$1),0,1)))</f>
        <v/>
      </c>
      <c r="BB106" s="2" t="str">
        <f>IF($A106&gt;='DB_FG_243way_Regular Symbol'!G$16,"",IF(E106=0,"",IF(OR(E106=$AM$1,E106=$AZ$1,E107=$AM$1,E107=$AZ$1,E108=$AM$1,E108=$AZ$1),0,1)))</f>
        <v/>
      </c>
      <c r="BC106" s="128" t="str">
        <f>IF($A106&gt;='DB_FG_243way_Regular Symbol'!H$16,"",IF(F106=0,"",IF(OR(F106=$AM$1,F106=$AZ$1,F107=$AM$1,F107=$AZ$1,F108=$AM$1,F108=$AZ$1),0,1)))</f>
        <v/>
      </c>
      <c r="BE106" s="342"/>
      <c r="BF106" s="2"/>
      <c r="BG106" s="2" t="str">
        <f>IF($A106&gt;='DB_FG_243way_Regular Symbol'!F$16,"",IF(D106=0,"",COUNTIF(D106:D108,$BF$1)))</f>
        <v/>
      </c>
      <c r="BH106" s="2" t="str">
        <f>IF($A106&gt;='DB_FG_243way_Regular Symbol'!G$16,"",IF(E106=0,"",COUNTIF(E106:E108,$BF$1)))</f>
        <v/>
      </c>
      <c r="BI106" s="2" t="str">
        <f>IF($A106&gt;='DB_FG_243way_Regular Symbol'!H$16,"",IF(F106=0,"",COUNTIF(F106:F108,$BF$1)))</f>
        <v/>
      </c>
      <c r="BK106" s="342"/>
      <c r="BL106" s="2"/>
      <c r="BM106" s="2" t="str">
        <f>IF($A106&gt;='DB_FG_243way_Regular Symbol'!F$16,"",IF(D106=0,"",IF(OR(D106=$AM$1,D106=$BL$1,D107=$AM$1,D107=$BL$1,D108=$AM$1,D108=$BL$1),0,1)))</f>
        <v/>
      </c>
      <c r="BN106" s="2" t="str">
        <f>IF($A106&gt;='DB_FG_243way_Regular Symbol'!G$16,"",IF(E106=0,"",IF(OR(E106=$AM$1,E106=$BL$1,E107=$AM$1,E107=$BL$1,E108=$AM$1,E108=$BL$1),0,1)))</f>
        <v/>
      </c>
      <c r="BO106" s="128" t="str">
        <f>IF($A106&gt;='DB_FG_243way_Regular Symbol'!H$16,"",IF(F106=0,"",IF(OR(F106=$AM$1,F106=$BL$1,F107=$AM$1,F107=$BL$1,F108=$AM$1,F108=$BL$1),0,1)))</f>
        <v/>
      </c>
      <c r="BQ106" s="2" t="str">
        <f>IF($A106&gt;='DB_FG_243way_Regular Symbol'!D$16,"",IF(B106=0,"",IF(OR(B106=$BQ$1,B106=$BR$1,B107=$BQ$1,B107=$BR$1,B108=$BQ$1,B108=$BR$1),0,1)))</f>
        <v/>
      </c>
      <c r="BR106" s="2" t="str">
        <f>IF($A106&gt;='DB_FG_243way_Regular Symbol'!E$16,"",IF(C106=0,"",IF(OR(C106=$BQ$1,C106=$BR$1,C107=$BQ$1,C107=$BR$1,C108=$BQ$1,C108=$BR$1),0,1)))</f>
        <v/>
      </c>
      <c r="BS106" s="2" t="str">
        <f>IF($A106&gt;='DB_FG_243way_Regular Symbol'!F$16,"",IF(D106=0,"",IF(OR(D106=$BQ$1,D106=$BR$1,D107=$BQ$1,D107=$BR$1,D108=$BQ$1,D108=$BR$1),0,1)))</f>
        <v/>
      </c>
      <c r="BT106" s="2" t="str">
        <f>IF($A106&gt;='DB_FG_243way_Regular Symbol'!G$16,"",IF(E106=0,"",IF(OR(E106=$BQ$1,E106=$BR$1,E107=$BQ$1,E107=$BR$1,E108=$BQ$1,E108=$BR$1),0,1)))</f>
        <v/>
      </c>
      <c r="BU106" s="2" t="str">
        <f>IF($A106&gt;='DB_FG_243way_Regular Symbol'!H$16,"",IF(F106=0,"",IF(OR(F106=$BQ$1,F106=$BR$1,F107=$BQ$1,F107=$BR$1,F108=$BQ$1,F108=$BR$1),0,1)))</f>
        <v/>
      </c>
      <c r="BW106" s="2" t="str">
        <f>IF($A106&gt;='DB_FG_243way_Regular Symbol'!D$16,"",IF(B106=0,"",IF(OR(B106=$BW$1,B107=$BW$1,B108=$BW$1,B106=$BX$1,B107=$BX$1,B108=$BX$1),0,1)))</f>
        <v/>
      </c>
      <c r="BX106" s="2" t="str">
        <f>IF($A106&gt;='DB_FG_243way_Regular Symbol'!E$16,"",IF(C106=0,"",IF(OR(C106=$BW$1,C107=$BW$1,C108=$BW$1,C106=$BX$1,C107=$BX$1,C108=$BX$1),0,1)))</f>
        <v/>
      </c>
      <c r="BY106" s="2" t="str">
        <f>IF($A106&gt;='DB_FG_243way_Regular Symbol'!F$16,"",IF(D106=0,"",IF(OR(D106=$BW$1,D107=$BW$1,D108=$BW$1,D106=$BX$1,D107=$BX$1,D108=$BX$1),0,1)))</f>
        <v/>
      </c>
      <c r="BZ106" s="2" t="str">
        <f>IF($A106&gt;='DB_FG_243way_Regular Symbol'!G$16,"",IF(E106=0,"",IF(OR(E106=$BW$1,E107=$BW$1,E108=$BW$1,E106=$BX$1,E107=$BX$1,E108=$BX$1),0,1)))</f>
        <v/>
      </c>
      <c r="CA106" s="2" t="str">
        <f>IF($A106&gt;='DB_FG_243way_Regular Symbol'!H$16,"",IF(F106=0,"",IF(OR(F106=$BW$1,F107=$BW$1,F108=$BW$1,F106=$BX$1,F107=$BX$1,F108=$BX$1),0,1)))</f>
        <v/>
      </c>
      <c r="CC106" s="2" t="str">
        <f>IF($A106&gt;='DB_FG_243way_Regular Symbol'!D$16,"",IF(B106=0,"",IF(OR(B106=$BW$1,B107=$BW$1,B108=$BW$1,B106=$CD$1,B107=$CD$1,B108=$CD$1),0,1)))</f>
        <v/>
      </c>
      <c r="CD106" s="2" t="str">
        <f>IF($A106&gt;='DB_FG_243way_Regular Symbol'!E$16,"",IF(C106=0,"",IF(OR(C106=$BW$1,C107=$BW$1,C108=$BW$1,C106=$CD$1,C107=$CD$1,C108=$CD$1),0,1)))</f>
        <v/>
      </c>
      <c r="CE106" s="2" t="str">
        <f>IF($A106&gt;='DB_FG_243way_Regular Symbol'!F$16,"",IF(D106=0,"",IF(OR(D106=$BW$1,D107=$BW$1,D108=$BW$1,D106=$CD$1,D107=$CD$1,D108=$CD$1),0,1)))</f>
        <v/>
      </c>
      <c r="CF106" s="2" t="str">
        <f>IF($A106&gt;='DB_FG_243way_Regular Symbol'!G$16,"",IF(E106=0,"",IF(OR(E106=$BW$1,E107=$BW$1,E108=$BW$1,E106=$CD$1,E107=$CD$1,E108=$CD$1),0,1)))</f>
        <v/>
      </c>
      <c r="CG106" s="2" t="str">
        <f>IF($A106&gt;='DB_FG_243way_Regular Symbol'!H$16,"",IF(F106=0,"",IF(OR(F106=$BW$1,F107=$BW$1,F108=$BW$1,F106=$CD$1,F107=$CD$1,F108=$CD$1),0,1)))</f>
        <v/>
      </c>
      <c r="CI106" s="2" t="str">
        <f>IF($A106&gt;='DB_FG_243way_Regular Symbol'!D$16,"",IF(B106=0,"",IF(OR(B106=$BW$1,B107=$BW$1,B108=$BW$1,B106=$CJ$1,B107=$CJ$1,B108=$CJ$1),0,1)))</f>
        <v/>
      </c>
      <c r="CJ106" s="2" t="str">
        <f>IF($A106&gt;='DB_FG_243way_Regular Symbol'!E$16,"",IF(C106=0,"",IF(OR(C106=$BW$1,C107=$BW$1,C108=$BW$1,C106=$CJ$1,C107=$CJ$1,C108=$CJ$1),0,1)))</f>
        <v/>
      </c>
      <c r="CK106" s="2" t="str">
        <f>IF($A106&gt;='DB_FG_243way_Regular Symbol'!F$16,"",IF(D106=0,"",IF(OR(D106=$BW$1,D107=$BW$1,D108=$BW$1,D106=$CJ$1,D107=$CJ$1,D108=$CJ$1),0,1)))</f>
        <v/>
      </c>
      <c r="CL106" s="2" t="str">
        <f>IF($A106&gt;='DB_FG_243way_Regular Symbol'!G$16,"",IF(E106=0,"",IF(OR(E106=$BW$1,E107=$BW$1,E108=$BW$1,E106=$CJ$1,E107=$CJ$1,E108=$CJ$1),0,1)))</f>
        <v/>
      </c>
      <c r="CM106" s="2" t="str">
        <f>IF($A106&gt;='DB_FG_243way_Regular Symbol'!H$16,"",IF(F106=0,"",IF(OR(F106=$BW$1,F107=$BW$1,F108=$BW$1,F106=$CJ$1,F107=$CJ$1,F108=$CJ$1),0,1)))</f>
        <v/>
      </c>
      <c r="CO106" s="2" t="str">
        <f>IF($A106&gt;='DB_FG_243way_Regular Symbol'!D$16,"",IF(B106=0,"",IF(OR(B106=$BW$1,B107=$BW$1,B108=$BW$1,B106=$CP$1,B107=$CP$1,B108=$CP$1),0,1)))</f>
        <v/>
      </c>
      <c r="CP106" s="2" t="str">
        <f>IF($A106&gt;='DB_FG_243way_Regular Symbol'!E$16,"",IF(C106=0,"",IF(OR(C106=$BW$1,C107=$BW$1,C108=$BW$1,C106=$CP$1,C107=$CP$1,C108=$CP$1),0,1)))</f>
        <v/>
      </c>
      <c r="CQ106" s="2" t="str">
        <f>IF($A106&gt;='DB_FG_243way_Regular Symbol'!F$16,"",IF(D106=0,"",IF(OR(D106=$BW$1,D107=$BW$1,D108=$BW$1,D106=$CP$1,D107=$CP$1,D108=$CP$1),0,1)))</f>
        <v/>
      </c>
      <c r="CR106" s="2" t="str">
        <f>IF($A106&gt;='DB_FG_243way_Regular Symbol'!G$16,"",IF(E106=0,"",IF(OR(E106=$BW$1,E107=$BW$1,E108=$BW$1,E106=$CP$1,E107=$CP$1,E108=$CP$1),0,1)))</f>
        <v/>
      </c>
      <c r="CS106" s="2" t="str">
        <f>IF($A106&gt;='DB_FG_243way_Regular Symbol'!H$16,"",IF(F106=0,"",IF(OR(F106=$BW$1,F107=$BW$1,F108=$BW$1,F106=$CP$1,F107=$CP$1,F108=$CP$1),0,1)))</f>
        <v/>
      </c>
      <c r="CU106" s="2" t="str">
        <f>IF($A106&gt;='DB_FG_243way_Regular Symbol'!D$16,"",IF(B106=0,"",IF(OR(B106=$BW$1,B107=$BW$1,B108=$BW$1,B106=$CV$1,B107=$CV$1,B108=$CV$1),0,1)))</f>
        <v/>
      </c>
      <c r="CV106" s="2" t="str">
        <f>IF($A106&gt;='DB_FG_243way_Regular Symbol'!E$16,"",IF(C106=0,"",IF(OR(C106=$BW$1,C107=$BW$1,C108=$BW$1,C106=$CV$1,C107=$CV$1,C108=$CV$1),0,1)))</f>
        <v/>
      </c>
      <c r="CW106" s="2" t="str">
        <f>IF($A106&gt;='DB_FG_243way_Regular Symbol'!F$16,"",IF(D106=0,"",IF(OR(D106=$BW$1,D107=$BW$1,D108=$BW$1,D106=$CV$1,D107=$CV$1,D108=$CV$1),0,1)))</f>
        <v/>
      </c>
      <c r="CX106" s="2" t="str">
        <f>IF($A106&gt;='DB_FG_243way_Regular Symbol'!G$16,"",IF(E106=0,"",IF(OR(E106=$BW$1,E107=$BW$1,E108=$BW$1,E106=$CV$1,E107=$CV$1,E108=$CV$1),0,1)))</f>
        <v/>
      </c>
      <c r="CY106" s="2" t="str">
        <f>IF($A106&gt;='DB_FG_243way_Regular Symbol'!H$16,"",IF(F106=0,"",IF(OR(F106=$BW$1,F107=$BW$1,F108=$BW$1,F106=$CV$1,F107=$CV$1,F108=$CV$1),0,1)))</f>
        <v/>
      </c>
    </row>
    <row r="107" spans="1:103">
      <c r="A107" s="341">
        <f>IF('DB_FG_243way_Regular Symbol'!L106="","",'DB_FG_243way_Regular Symbol'!L106)</f>
        <v>103</v>
      </c>
      <c r="B107" s="184" t="str">
        <f>IF('DB_FG_243way_Regular Symbol'!M106="",
IF($A107-'DB_FG_243way_Regular Symbol'!D$16&gt;='DB_FG_243way_RegularＸ_W()'!B$2-1,"",VLOOKUP($A107-'DB_FG_243way_Regular Symbol'!D$16,'DB_FG_243way_Regular Symbol'!$L$3:$Q$99,'DB_FG_243way_RegularＸ_W()'!B$3+1,FALSE)),
'DB_FG_243way_Regular Symbol'!M106)</f>
        <v/>
      </c>
      <c r="C107" s="184" t="str">
        <f>IF('DB_FG_243way_Regular Symbol'!N106="",
IF($A107-'DB_FG_243way_Regular Symbol'!E$16&gt;='DB_FG_243way_RegularＸ_W()'!C$2-1,"",VLOOKUP($A107-'DB_FG_243way_Regular Symbol'!E$16,'DB_FG_243way_Regular Symbol'!$L$3:$Q$99,'DB_FG_243way_RegularＸ_W()'!C$3+1,FALSE)),
'DB_FG_243way_Regular Symbol'!N106)</f>
        <v/>
      </c>
      <c r="D107" s="184" t="str">
        <f>IF('DB_FG_243way_Regular Symbol'!O106="",
IF($A107-'DB_FG_243way_Regular Symbol'!F$16&gt;='DB_FG_243way_RegularＸ_W()'!D$2-1,"",VLOOKUP($A107-'DB_FG_243way_Regular Symbol'!F$16,'DB_FG_243way_Regular Symbol'!$L$3:$Q$99,'DB_FG_243way_RegularＸ_W()'!D$3+1,FALSE)),
'DB_FG_243way_Regular Symbol'!O106)</f>
        <v/>
      </c>
      <c r="E107" s="184" t="str">
        <f>IF('DB_FG_243way_Regular Symbol'!P106="",
IF($A107-'DB_FG_243way_Regular Symbol'!G$16&gt;='DB_FG_243way_RegularＸ_W()'!E$2-1,"",VLOOKUP($A107-'DB_FG_243way_Regular Symbol'!G$16,'DB_FG_243way_Regular Symbol'!$L$3:$Q$99,'DB_FG_243way_RegularＸ_W()'!E$3+1,FALSE)),
'DB_FG_243way_Regular Symbol'!P106)</f>
        <v/>
      </c>
      <c r="F107" s="358" t="str">
        <f>IF('DB_FG_243way_Regular Symbol'!Q106="",
IF($A107-'DB_FG_243way_Regular Symbol'!H$16&gt;='DB_FG_243way_RegularＸ_W()'!F$2-1,"",VLOOKUP($A107-'DB_FG_243way_Regular Symbol'!H$16,'DB_FG_243way_Regular Symbol'!$L$3:$Q$99,'DB_FG_243way_RegularＸ_W()'!F$3+1,FALSE)),
'DB_FG_243way_Regular Symbol'!Q106)</f>
        <v/>
      </c>
      <c r="O107" s="342" t="str">
        <f>IF($A107&gt;='DB_FG_243way_Regular Symbol'!D$16,"",IF(B107=0,"",IF(OR(B107=$O$1,B107=$P$1,B108=$O$1,B108=$P$1,B109=$O$1,B109=$P$1),0,1)))</f>
        <v/>
      </c>
      <c r="P107" s="2" t="str">
        <f>IF($A107&gt;='DB_FG_243way_Regular Symbol'!E$16,"",IF(C107=0,"",IF(OR(C107=$O$1,C107=$P$1,C108=$O$1,C108=$P$1,C109=$O$1,C109=$P$1),0,1)))</f>
        <v/>
      </c>
      <c r="Q107" s="2" t="str">
        <f>IF($A107&gt;='DB_FG_243way_Regular Symbol'!F$16,"",IF(D107=0,"",IF(OR(D107=$O$1,D107=$P$1,D108=$O$1,D108=$P$1,D109=$O$1,D109=$P$1),0,1)))</f>
        <v/>
      </c>
      <c r="R107" s="2" t="str">
        <f>IF($A107&gt;='DB_FG_243way_Regular Symbol'!G$16,"",IF(E107=0,"",IF(OR(E107=$O$1,E107=$P$1,E108=$O$1,E108=$P$1,E109=$O$1,E109=$P$1),0,1)))</f>
        <v/>
      </c>
      <c r="S107" s="128" t="str">
        <f>IF($A107&gt;='DB_FG_243way_Regular Symbol'!H$16,"",IF(F107=0,"",IF(OR(F107=$O$1,F107=$P$1,F108=$O$1,F108=$P$1,F109=$O$1,F109=$P$1),0,1)))</f>
        <v/>
      </c>
      <c r="U107" s="342" t="str">
        <f>IF($A107&gt;='DB_FG_243way_Regular Symbol'!D$16,"",IF(B107=0,"",IF(OR(B107=$U$1,B107=$V$1,B108=$U$1,B108=$V$1,B109=$U$1,B109=$V$1),0,1)))</f>
        <v/>
      </c>
      <c r="V107" s="2" t="str">
        <f>IF($A107&gt;='DB_FG_243way_Regular Symbol'!E$16,"",IF(C107=0,"",IF(OR(C107=$U$1,C107=$V$1,C108=$U$1,C108=$V$1,C109=$U$1,C109=$V$1),0,1)))</f>
        <v/>
      </c>
      <c r="W107" s="2" t="str">
        <f>IF($A107&gt;='DB_FG_243way_Regular Symbol'!F$16,"",IF(D107=0,"",IF(OR(D107=$U$1,D107=$V$1,D108=$U$1,D108=$V$1,D109=$U$1,D109=$V$1),0,1)))</f>
        <v/>
      </c>
      <c r="X107" s="2" t="str">
        <f>IF($A107&gt;='DB_FG_243way_Regular Symbol'!G$16,"",IF(E107=0,"",IF(OR(E107=$U$1,E107=$V$1,E108=$U$1,E108=$V$1,E109=$U$1,E109=$V$1),0,1)))</f>
        <v/>
      </c>
      <c r="Y107" s="128" t="str">
        <f>IF($A107&gt;='DB_FG_243way_Regular Symbol'!H$16,"",IF(F107=0,"",IF(OR(F107=$U$1,F107=$V$1,F108=$U$1,F108=$V$1,F109=$U$1,F109=$V$1),0,1)))</f>
        <v/>
      </c>
      <c r="AA107" s="342" t="str">
        <f>IF($A107&gt;='DB_FG_243way_Regular Symbol'!D$16,"",IF(B107=0,"",IF(OR(B107=$AA$1,B107=$AB$1,B108=$AA$1,B108=$AB$1,B109=$AA$1,,B109=$AB$1),0,1)))</f>
        <v/>
      </c>
      <c r="AB107" s="2" t="str">
        <f>IF($A107&gt;='DB_FG_243way_Regular Symbol'!E$16,"",IF(C107=0,"",IF(OR(C107=$AA$1,C107=$AB$1,C108=$AA$1,C108=$AB$1,C109=$AA$1,,C109=$AB$1),0,1)))</f>
        <v/>
      </c>
      <c r="AC107" s="2" t="str">
        <f>IF($A107&gt;='DB_FG_243way_Regular Symbol'!F$16,"",IF(D107=0,"",IF(OR(D107=$AA$1,D107=$AB$1,D108=$AA$1,D108=$AB$1,D109=$AA$1,,D109=$AB$1),0,1)))</f>
        <v/>
      </c>
      <c r="AD107" s="2" t="str">
        <f>IF($A107&gt;='DB_FG_243way_Regular Symbol'!G$16,"",IF(E107=0,"",IF(OR(E107=$AA$1,E107=$AB$1,E108=$AA$1,E108=$AB$1,E109=$AA$1,,E109=$AB$1),0,1)))</f>
        <v/>
      </c>
      <c r="AE107" s="128" t="str">
        <f>IF($A107&gt;='DB_FG_243way_Regular Symbol'!H$16,"",IF(F107=0,"",IF(OR(F107=$AA$1,F107=$AB$1,F108=$AA$1,F108=$AB$1,F109=$AA$1,,F109=$AB$1),0,1)))</f>
        <v/>
      </c>
      <c r="AG107" s="342" t="str">
        <f>IF($A107&gt;='DB_FG_243way_Regular Symbol'!D$16,"",IF(B107=0,"",IF(OR(B107=$AG$1,B107=$AH$1,B108=$AG$1,B108=$AH$1,B109=$AG$1,B109=$AH$1),0,1)))</f>
        <v/>
      </c>
      <c r="AH107" s="2" t="str">
        <f>IF($A107&gt;='DB_FG_243way_Regular Symbol'!E$16,"",IF(C107=0,"",IF(OR(C107=$AG$1,C107=$AH$1,C108=$AG$1,C108=$AH$1,C109=$AG$1,C109=$AH$1),0,1)))</f>
        <v/>
      </c>
      <c r="AI107" s="2" t="str">
        <f>IF($A107&gt;='DB_FG_243way_Regular Symbol'!F$16,"",IF(D107=0,"",IF(OR(D107=$AG$1,D107=$AH$1,D108=$AG$1,D108=$AH$1,D109=$AG$1,D109=$AH$1),0,1)))</f>
        <v/>
      </c>
      <c r="AJ107" s="2" t="str">
        <f>IF($A107&gt;='DB_FG_243way_Regular Symbol'!G$16,"",IF(E107=0,"",IF(OR(E107=$AG$1,E107=$AH$1,E108=$AG$1,E108=$AH$1,E109=$AG$1,E109=$AH$1),0,1)))</f>
        <v/>
      </c>
      <c r="AK107" s="128" t="str">
        <f>IF($A107&gt;='DB_FG_243way_Regular Symbol'!H$16,"",IF(F107=0,"",IF(OR(F107=$AG$1,F107=$AH$1,F108=$AG$1,F108=$AH$1,F109=$AG$1,F109=$AH$1),0,1)))</f>
        <v/>
      </c>
      <c r="AM107" s="342" t="str">
        <f>IF($A107&gt;='DB_FG_243way_Regular Symbol'!D$16,"",IF(B107=0,"",IF(OR(B107=$AM$1,B107=$AN$1,B108=$AM$1,B108=$AN$1,B109=$AM$1,B109=$AN$1),0,1)))</f>
        <v/>
      </c>
      <c r="AN107" s="2" t="str">
        <f>IF($A107&gt;='DB_FG_243way_Regular Symbol'!E$16,"",IF(C107=0,"",IF(OR(C107=$AM$1,C107=$AN$1,C108=$AM$1,C108=$AN$1,C109=$AM$1,C109=$AN$1),0,1)))</f>
        <v/>
      </c>
      <c r="AO107" s="2" t="str">
        <f>IF($A107&gt;='DB_FG_243way_Regular Symbol'!F$16,"",IF(D107=0,"",IF(OR(D107=$AM$1,D107=$AN$1,D108=$AM$1,D108=$AN$1,D109=$AM$1,D109=$AN$1),0,1)))</f>
        <v/>
      </c>
      <c r="AP107" s="2" t="str">
        <f>IF($A107&gt;='DB_FG_243way_Regular Symbol'!G$16,"",IF(E107=0,"",IF(OR(E107=$AM$1,E107=$AN$1,E108=$AM$1,E108=$AN$1,E109=$AM$1,E109=$AN$1),0,1)))</f>
        <v/>
      </c>
      <c r="AQ107" s="128" t="str">
        <f>IF($A107&gt;='DB_FG_243way_Regular Symbol'!H$16,"",IF(F107=0,"",IF(OR(F107=$AM$1,F107=$AN$1,F108=$AM$1,F108=$AN$1,F109=$AM$1,F109=$AN$1),0,1)))</f>
        <v/>
      </c>
      <c r="AS107" s="342" t="str">
        <f>IF($A107&gt;='DB_FG_243way_Regular Symbol'!D$16,"",IF(B107=0,"",IF(OR(B107=$AM$1,B107=$AT$1,B108=$AM$1,B108=$AT$1,B109=$AM$1,B109=$AT$1),0,1)))</f>
        <v/>
      </c>
      <c r="AT107" s="2" t="str">
        <f>IF($A107&gt;='DB_FG_243way_Regular Symbol'!E$16,"",IF(C107=0,"",IF(OR(C107=$AM$1,C107=$AT$1,C108=$AM$1,C108=$AT$1,C109=$AM$1,C109=$AT$1),0,1)))</f>
        <v/>
      </c>
      <c r="AU107" s="2" t="str">
        <f>IF($A107&gt;='DB_FG_243way_Regular Symbol'!F$16,"",IF(D107=0,"",IF(OR(D107=$AM$1,D107=$AT$1,D108=$AM$1,D108=$AT$1,D109=$AM$1,D109=$AT$1),0,1)))</f>
        <v/>
      </c>
      <c r="AV107" s="2" t="str">
        <f>IF($A107&gt;='DB_FG_243way_Regular Symbol'!G$16,"",IF(E107=0,"",IF(OR(E107=$AM$1,E107=$AT$1,E108=$AM$1,E108=$AT$1,E109=$AM$1,E109=$AT$1),0,1)))</f>
        <v/>
      </c>
      <c r="AW107" s="128" t="str">
        <f>IF($A107&gt;='DB_FG_243way_Regular Symbol'!H$16,"",IF(F107=0,"",IF(OR(F107=$AM$1,F107=$AT$1,F108=$AM$1,F108=$AT$1,F109=$AM$1,F109=$AT$1),0,1)))</f>
        <v/>
      </c>
      <c r="AY107" s="342" t="str">
        <f>IF($A107&gt;='DB_FG_243way_Regular Symbol'!D$16,"",IF(B107=0,"",IF(OR(B107=$AM$1,B107=$AZ$1,B108=$AM$1,B108=$AZ$1,B109=$AM$1,B109=$AZ$1),0,1)))</f>
        <v/>
      </c>
      <c r="AZ107" s="2" t="str">
        <f>IF($A107&gt;='DB_FG_243way_Regular Symbol'!E$16,"",IF(C107=0,"",IF(OR(C107=$AM$1,C107=$AZ$1,C108=$AM$1,C108=$AZ$1,C109=$AM$1,C109=$AZ$1),0,1)))</f>
        <v/>
      </c>
      <c r="BA107" s="2" t="str">
        <f>IF($A107&gt;='DB_FG_243way_Regular Symbol'!F$16,"",IF(D107=0,"",IF(OR(D107=$AM$1,D107=$AZ$1,D108=$AM$1,D108=$AZ$1,D109=$AM$1,D109=$AZ$1),0,1)))</f>
        <v/>
      </c>
      <c r="BB107" s="2" t="str">
        <f>IF($A107&gt;='DB_FG_243way_Regular Symbol'!G$16,"",IF(E107=0,"",IF(OR(E107=$AM$1,E107=$AZ$1,E108=$AM$1,E108=$AZ$1,E109=$AM$1,E109=$AZ$1),0,1)))</f>
        <v/>
      </c>
      <c r="BC107" s="128" t="str">
        <f>IF($A107&gt;='DB_FG_243way_Regular Symbol'!H$16,"",IF(F107=0,"",IF(OR(F107=$AM$1,F107=$AZ$1,F108=$AM$1,F108=$AZ$1,F109=$AM$1,F109=$AZ$1),0,1)))</f>
        <v/>
      </c>
      <c r="BE107" s="342"/>
      <c r="BF107" s="2"/>
      <c r="BG107" s="2" t="str">
        <f>IF($A107&gt;='DB_FG_243way_Regular Symbol'!F$16,"",IF(D107=0,"",COUNTIF(D107:D109,$BF$1)))</f>
        <v/>
      </c>
      <c r="BH107" s="2" t="str">
        <f>IF($A107&gt;='DB_FG_243way_Regular Symbol'!G$16,"",IF(E107=0,"",COUNTIF(E107:E109,$BF$1)))</f>
        <v/>
      </c>
      <c r="BI107" s="2" t="str">
        <f>IF($A107&gt;='DB_FG_243way_Regular Symbol'!H$16,"",IF(F107=0,"",COUNTIF(F107:F109,$BF$1)))</f>
        <v/>
      </c>
      <c r="BK107" s="342"/>
      <c r="BL107" s="2"/>
      <c r="BM107" s="2" t="str">
        <f>IF($A107&gt;='DB_FG_243way_Regular Symbol'!F$16,"",IF(D107=0,"",IF(OR(D107=$AM$1,D107=$BL$1,D108=$AM$1,D108=$BL$1,D109=$AM$1,D109=$BL$1),0,1)))</f>
        <v/>
      </c>
      <c r="BN107" s="2" t="str">
        <f>IF($A107&gt;='DB_FG_243way_Regular Symbol'!G$16,"",IF(E107=0,"",IF(OR(E107=$AM$1,E107=$BL$1,E108=$AM$1,E108=$BL$1,E109=$AM$1,E109=$BL$1),0,1)))</f>
        <v/>
      </c>
      <c r="BO107" s="128" t="str">
        <f>IF($A107&gt;='DB_FG_243way_Regular Symbol'!H$16,"",IF(F107=0,"",IF(OR(F107=$AM$1,F107=$BL$1,F108=$AM$1,F108=$BL$1,F109=$AM$1,F109=$BL$1),0,1)))</f>
        <v/>
      </c>
      <c r="BQ107" s="2" t="str">
        <f>IF($A107&gt;='DB_FG_243way_Regular Symbol'!D$16,"",IF(B107=0,"",IF(OR(B107=$BQ$1,B107=$BR$1,B108=$BQ$1,B108=$BR$1,B109=$BQ$1,B109=$BR$1),0,1)))</f>
        <v/>
      </c>
      <c r="BR107" s="2" t="str">
        <f>IF($A107&gt;='DB_FG_243way_Regular Symbol'!E$16,"",IF(C107=0,"",IF(OR(C107=$BQ$1,C107=$BR$1,C108=$BQ$1,C108=$BR$1,C109=$BQ$1,C109=$BR$1),0,1)))</f>
        <v/>
      </c>
      <c r="BS107" s="2" t="str">
        <f>IF($A107&gt;='DB_FG_243way_Regular Symbol'!F$16,"",IF(D107=0,"",IF(OR(D107=$BQ$1,D107=$BR$1,D108=$BQ$1,D108=$BR$1,D109=$BQ$1,D109=$BR$1),0,1)))</f>
        <v/>
      </c>
      <c r="BT107" s="2" t="str">
        <f>IF($A107&gt;='DB_FG_243way_Regular Symbol'!G$16,"",IF(E107=0,"",IF(OR(E107=$BQ$1,E107=$BR$1,E108=$BQ$1,E108=$BR$1,E109=$BQ$1,E109=$BR$1),0,1)))</f>
        <v/>
      </c>
      <c r="BU107" s="2" t="str">
        <f>IF($A107&gt;='DB_FG_243way_Regular Symbol'!H$16,"",IF(F107=0,"",IF(OR(F107=$BQ$1,F107=$BR$1,F108=$BQ$1,F108=$BR$1,F109=$BQ$1,F109=$BR$1),0,1)))</f>
        <v/>
      </c>
      <c r="BW107" s="2" t="str">
        <f>IF($A107&gt;='DB_FG_243way_Regular Symbol'!D$16,"",IF(B107=0,"",IF(OR(B107=$BW$1,B108=$BW$1,B109=$BW$1,B107=$BX$1,B108=$BX$1,B109=$BX$1),0,1)))</f>
        <v/>
      </c>
      <c r="BX107" s="2" t="str">
        <f>IF($A107&gt;='DB_FG_243way_Regular Symbol'!E$16,"",IF(C107=0,"",IF(OR(C107=$BW$1,C108=$BW$1,C109=$BW$1,C107=$BX$1,C108=$BX$1,C109=$BX$1),0,1)))</f>
        <v/>
      </c>
      <c r="BY107" s="2" t="str">
        <f>IF($A107&gt;='DB_FG_243way_Regular Symbol'!F$16,"",IF(D107=0,"",IF(OR(D107=$BW$1,D108=$BW$1,D109=$BW$1,D107=$BX$1,D108=$BX$1,D109=$BX$1),0,1)))</f>
        <v/>
      </c>
      <c r="BZ107" s="2" t="str">
        <f>IF($A107&gt;='DB_FG_243way_Regular Symbol'!G$16,"",IF(E107=0,"",IF(OR(E107=$BW$1,E108=$BW$1,E109=$BW$1,E107=$BX$1,E108=$BX$1,E109=$BX$1),0,1)))</f>
        <v/>
      </c>
      <c r="CA107" s="2" t="str">
        <f>IF($A107&gt;='DB_FG_243way_Regular Symbol'!H$16,"",IF(F107=0,"",IF(OR(F107=$BW$1,F108=$BW$1,F109=$BW$1,F107=$BX$1,F108=$BX$1,F109=$BX$1),0,1)))</f>
        <v/>
      </c>
      <c r="CC107" s="2" t="str">
        <f>IF($A107&gt;='DB_FG_243way_Regular Symbol'!D$16,"",IF(B107=0,"",IF(OR(B107=$BW$1,B108=$BW$1,B109=$BW$1,B107=$CD$1,B108=$CD$1,B109=$CD$1),0,1)))</f>
        <v/>
      </c>
      <c r="CD107" s="2" t="str">
        <f>IF($A107&gt;='DB_FG_243way_Regular Symbol'!E$16,"",IF(C107=0,"",IF(OR(C107=$BW$1,C108=$BW$1,C109=$BW$1,C107=$CD$1,C108=$CD$1,C109=$CD$1),0,1)))</f>
        <v/>
      </c>
      <c r="CE107" s="2" t="str">
        <f>IF($A107&gt;='DB_FG_243way_Regular Symbol'!F$16,"",IF(D107=0,"",IF(OR(D107=$BW$1,D108=$BW$1,D109=$BW$1,D107=$CD$1,D108=$CD$1,D109=$CD$1),0,1)))</f>
        <v/>
      </c>
      <c r="CF107" s="2" t="str">
        <f>IF($A107&gt;='DB_FG_243way_Regular Symbol'!G$16,"",IF(E107=0,"",IF(OR(E107=$BW$1,E108=$BW$1,E109=$BW$1,E107=$CD$1,E108=$CD$1,E109=$CD$1),0,1)))</f>
        <v/>
      </c>
      <c r="CG107" s="2" t="str">
        <f>IF($A107&gt;='DB_FG_243way_Regular Symbol'!H$16,"",IF(F107=0,"",IF(OR(F107=$BW$1,F108=$BW$1,F109=$BW$1,F107=$CD$1,F108=$CD$1,F109=$CD$1),0,1)))</f>
        <v/>
      </c>
      <c r="CI107" s="2" t="str">
        <f>IF($A107&gt;='DB_FG_243way_Regular Symbol'!D$16,"",IF(B107=0,"",IF(OR(B107=$BW$1,B108=$BW$1,B109=$BW$1,B107=$CJ$1,B108=$CJ$1,B109=$CJ$1),0,1)))</f>
        <v/>
      </c>
      <c r="CJ107" s="2" t="str">
        <f>IF($A107&gt;='DB_FG_243way_Regular Symbol'!E$16,"",IF(C107=0,"",IF(OR(C107=$BW$1,C108=$BW$1,C109=$BW$1,C107=$CJ$1,C108=$CJ$1,C109=$CJ$1),0,1)))</f>
        <v/>
      </c>
      <c r="CK107" s="2" t="str">
        <f>IF($A107&gt;='DB_FG_243way_Regular Symbol'!F$16,"",IF(D107=0,"",IF(OR(D107=$BW$1,D108=$BW$1,D109=$BW$1,D107=$CJ$1,D108=$CJ$1,D109=$CJ$1),0,1)))</f>
        <v/>
      </c>
      <c r="CL107" s="2" t="str">
        <f>IF($A107&gt;='DB_FG_243way_Regular Symbol'!G$16,"",IF(E107=0,"",IF(OR(E107=$BW$1,E108=$BW$1,E109=$BW$1,E107=$CJ$1,E108=$CJ$1,E109=$CJ$1),0,1)))</f>
        <v/>
      </c>
      <c r="CM107" s="2" t="str">
        <f>IF($A107&gt;='DB_FG_243way_Regular Symbol'!H$16,"",IF(F107=0,"",IF(OR(F107=$BW$1,F108=$BW$1,F109=$BW$1,F107=$CJ$1,F108=$CJ$1,F109=$CJ$1),0,1)))</f>
        <v/>
      </c>
      <c r="CO107" s="2" t="str">
        <f>IF($A107&gt;='DB_FG_243way_Regular Symbol'!D$16,"",IF(B107=0,"",IF(OR(B107=$BW$1,B108=$BW$1,B109=$BW$1,B107=$CP$1,B108=$CP$1,B109=$CP$1),0,1)))</f>
        <v/>
      </c>
      <c r="CP107" s="2" t="str">
        <f>IF($A107&gt;='DB_FG_243way_Regular Symbol'!E$16,"",IF(C107=0,"",IF(OR(C107=$BW$1,C108=$BW$1,C109=$BW$1,C107=$CP$1,C108=$CP$1,C109=$CP$1),0,1)))</f>
        <v/>
      </c>
      <c r="CQ107" s="2" t="str">
        <f>IF($A107&gt;='DB_FG_243way_Regular Symbol'!F$16,"",IF(D107=0,"",IF(OR(D107=$BW$1,D108=$BW$1,D109=$BW$1,D107=$CP$1,D108=$CP$1,D109=$CP$1),0,1)))</f>
        <v/>
      </c>
      <c r="CR107" s="2" t="str">
        <f>IF($A107&gt;='DB_FG_243way_Regular Symbol'!G$16,"",IF(E107=0,"",IF(OR(E107=$BW$1,E108=$BW$1,E109=$BW$1,E107=$CP$1,E108=$CP$1,E109=$CP$1),0,1)))</f>
        <v/>
      </c>
      <c r="CS107" s="2" t="str">
        <f>IF($A107&gt;='DB_FG_243way_Regular Symbol'!H$16,"",IF(F107=0,"",IF(OR(F107=$BW$1,F108=$BW$1,F109=$BW$1,F107=$CP$1,F108=$CP$1,F109=$CP$1),0,1)))</f>
        <v/>
      </c>
      <c r="CU107" s="2" t="str">
        <f>IF($A107&gt;='DB_FG_243way_Regular Symbol'!D$16,"",IF(B107=0,"",IF(OR(B107=$BW$1,B108=$BW$1,B109=$BW$1,B107=$CV$1,B108=$CV$1,B109=$CV$1),0,1)))</f>
        <v/>
      </c>
      <c r="CV107" s="2" t="str">
        <f>IF($A107&gt;='DB_FG_243way_Regular Symbol'!E$16,"",IF(C107=0,"",IF(OR(C107=$BW$1,C108=$BW$1,C109=$BW$1,C107=$CV$1,C108=$CV$1,C109=$CV$1),0,1)))</f>
        <v/>
      </c>
      <c r="CW107" s="2" t="str">
        <f>IF($A107&gt;='DB_FG_243way_Regular Symbol'!F$16,"",IF(D107=0,"",IF(OR(D107=$BW$1,D108=$BW$1,D109=$BW$1,D107=$CV$1,D108=$CV$1,D109=$CV$1),0,1)))</f>
        <v/>
      </c>
      <c r="CX107" s="2" t="str">
        <f>IF($A107&gt;='DB_FG_243way_Regular Symbol'!G$16,"",IF(E107=0,"",IF(OR(E107=$BW$1,E108=$BW$1,E109=$BW$1,E107=$CV$1,E108=$CV$1,E109=$CV$1),0,1)))</f>
        <v/>
      </c>
      <c r="CY107" s="2" t="str">
        <f>IF($A107&gt;='DB_FG_243way_Regular Symbol'!H$16,"",IF(F107=0,"",IF(OR(F107=$BW$1,F108=$BW$1,F109=$BW$1,F107=$CV$1,F108=$CV$1,F109=$CV$1),0,1)))</f>
        <v/>
      </c>
    </row>
    <row r="108" spans="1:103">
      <c r="A108" s="341">
        <f>IF('DB_FG_243way_Regular Symbol'!L107="","",'DB_FG_243way_Regular Symbol'!L107)</f>
        <v>104</v>
      </c>
      <c r="B108" s="184" t="str">
        <f>IF('DB_FG_243way_Regular Symbol'!M107="",
IF($A108-'DB_FG_243way_Regular Symbol'!D$16&gt;='DB_FG_243way_RegularＸ_W()'!B$2-1,"",VLOOKUP($A108-'DB_FG_243way_Regular Symbol'!D$16,'DB_FG_243way_Regular Symbol'!$L$3:$Q$99,'DB_FG_243way_RegularＸ_W()'!B$3+1,FALSE)),
'DB_FG_243way_Regular Symbol'!M107)</f>
        <v/>
      </c>
      <c r="C108" s="184" t="str">
        <f>IF('DB_FG_243way_Regular Symbol'!N107="",
IF($A108-'DB_FG_243way_Regular Symbol'!E$16&gt;='DB_FG_243way_RegularＸ_W()'!C$2-1,"",VLOOKUP($A108-'DB_FG_243way_Regular Symbol'!E$16,'DB_FG_243way_Regular Symbol'!$L$3:$Q$99,'DB_FG_243way_RegularＸ_W()'!C$3+1,FALSE)),
'DB_FG_243way_Regular Symbol'!N107)</f>
        <v/>
      </c>
      <c r="D108" s="184" t="str">
        <f>IF('DB_FG_243way_Regular Symbol'!O107="",
IF($A108-'DB_FG_243way_Regular Symbol'!F$16&gt;='DB_FG_243way_RegularＸ_W()'!D$2-1,"",VLOOKUP($A108-'DB_FG_243way_Regular Symbol'!F$16,'DB_FG_243way_Regular Symbol'!$L$3:$Q$99,'DB_FG_243way_RegularＸ_W()'!D$3+1,FALSE)),
'DB_FG_243way_Regular Symbol'!O107)</f>
        <v/>
      </c>
      <c r="E108" s="184" t="str">
        <f>IF('DB_FG_243way_Regular Symbol'!P107="",
IF($A108-'DB_FG_243way_Regular Symbol'!G$16&gt;='DB_FG_243way_RegularＸ_W()'!E$2-1,"",VLOOKUP($A108-'DB_FG_243way_Regular Symbol'!G$16,'DB_FG_243way_Regular Symbol'!$L$3:$Q$99,'DB_FG_243way_RegularＸ_W()'!E$3+1,FALSE)),
'DB_FG_243way_Regular Symbol'!P107)</f>
        <v/>
      </c>
      <c r="F108" s="358" t="str">
        <f>IF('DB_FG_243way_Regular Symbol'!Q107="",
IF($A108-'DB_FG_243way_Regular Symbol'!H$16&gt;='DB_FG_243way_RegularＸ_W()'!F$2-1,"",VLOOKUP($A108-'DB_FG_243way_Regular Symbol'!H$16,'DB_FG_243way_Regular Symbol'!$L$3:$Q$99,'DB_FG_243way_RegularＸ_W()'!F$3+1,FALSE)),
'DB_FG_243way_Regular Symbol'!Q107)</f>
        <v/>
      </c>
      <c r="O108" s="342" t="str">
        <f>IF($A108&gt;='DB_FG_243way_Regular Symbol'!D$16,"",IF(B108=0,"",IF(OR(B108=$O$1,B108=$P$1,B109=$O$1,B109=$P$1,B110=$O$1,B110=$P$1),0,1)))</f>
        <v/>
      </c>
      <c r="P108" s="2" t="str">
        <f>IF($A108&gt;='DB_FG_243way_Regular Symbol'!E$16,"",IF(C108=0,"",IF(OR(C108=$O$1,C108=$P$1,C109=$O$1,C109=$P$1,C110=$O$1,C110=$P$1),0,1)))</f>
        <v/>
      </c>
      <c r="Q108" s="2" t="str">
        <f>IF($A108&gt;='DB_FG_243way_Regular Symbol'!F$16,"",IF(D108=0,"",IF(OR(D108=$O$1,D108=$P$1,D109=$O$1,D109=$P$1,D110=$O$1,D110=$P$1),0,1)))</f>
        <v/>
      </c>
      <c r="R108" s="2" t="str">
        <f>IF($A108&gt;='DB_FG_243way_Regular Symbol'!G$16,"",IF(E108=0,"",IF(OR(E108=$O$1,E108=$P$1,E109=$O$1,E109=$P$1,E110=$O$1,E110=$P$1),0,1)))</f>
        <v/>
      </c>
      <c r="S108" s="128" t="str">
        <f>IF($A108&gt;='DB_FG_243way_Regular Symbol'!H$16,"",IF(F108=0,"",IF(OR(F108=$O$1,F108=$P$1,F109=$O$1,F109=$P$1,F110=$O$1,F110=$P$1),0,1)))</f>
        <v/>
      </c>
      <c r="U108" s="342" t="str">
        <f>IF($A108&gt;='DB_FG_243way_Regular Symbol'!D$16,"",IF(B108=0,"",IF(OR(B108=$U$1,B108=$V$1,B109=$U$1,B109=$V$1,B110=$U$1,B110=$V$1),0,1)))</f>
        <v/>
      </c>
      <c r="V108" s="2" t="str">
        <f>IF($A108&gt;='DB_FG_243way_Regular Symbol'!E$16,"",IF(C108=0,"",IF(OR(C108=$U$1,C108=$V$1,C109=$U$1,C109=$V$1,C110=$U$1,C110=$V$1),0,1)))</f>
        <v/>
      </c>
      <c r="W108" s="2" t="str">
        <f>IF($A108&gt;='DB_FG_243way_Regular Symbol'!F$16,"",IF(D108=0,"",IF(OR(D108=$U$1,D108=$V$1,D109=$U$1,D109=$V$1,D110=$U$1,D110=$V$1),0,1)))</f>
        <v/>
      </c>
      <c r="X108" s="2" t="str">
        <f>IF($A108&gt;='DB_FG_243way_Regular Symbol'!G$16,"",IF(E108=0,"",IF(OR(E108=$U$1,E108=$V$1,E109=$U$1,E109=$V$1,E110=$U$1,E110=$V$1),0,1)))</f>
        <v/>
      </c>
      <c r="Y108" s="128" t="str">
        <f>IF($A108&gt;='DB_FG_243way_Regular Symbol'!H$16,"",IF(F108=0,"",IF(OR(F108=$U$1,F108=$V$1,F109=$U$1,F109=$V$1,F110=$U$1,F110=$V$1),0,1)))</f>
        <v/>
      </c>
      <c r="AA108" s="342" t="str">
        <f>IF($A108&gt;='DB_FG_243way_Regular Symbol'!D$16,"",IF(B108=0,"",IF(OR(B108=$AA$1,B108=$AB$1,B109=$AA$1,B109=$AB$1,B110=$AA$1,,B110=$AB$1),0,1)))</f>
        <v/>
      </c>
      <c r="AB108" s="2" t="str">
        <f>IF($A108&gt;='DB_FG_243way_Regular Symbol'!E$16,"",IF(C108=0,"",IF(OR(C108=$AA$1,C108=$AB$1,C109=$AA$1,C109=$AB$1,C110=$AA$1,,C110=$AB$1),0,1)))</f>
        <v/>
      </c>
      <c r="AC108" s="2" t="str">
        <f>IF($A108&gt;='DB_FG_243way_Regular Symbol'!F$16,"",IF(D108=0,"",IF(OR(D108=$AA$1,D108=$AB$1,D109=$AA$1,D109=$AB$1,D110=$AA$1,,D110=$AB$1),0,1)))</f>
        <v/>
      </c>
      <c r="AD108" s="2" t="str">
        <f>IF($A108&gt;='DB_FG_243way_Regular Symbol'!G$16,"",IF(E108=0,"",IF(OR(E108=$AA$1,E108=$AB$1,E109=$AA$1,E109=$AB$1,E110=$AA$1,,E110=$AB$1),0,1)))</f>
        <v/>
      </c>
      <c r="AE108" s="128" t="str">
        <f>IF($A108&gt;='DB_FG_243way_Regular Symbol'!H$16,"",IF(F108=0,"",IF(OR(F108=$AA$1,F108=$AB$1,F109=$AA$1,F109=$AB$1,F110=$AA$1,,F110=$AB$1),0,1)))</f>
        <v/>
      </c>
      <c r="AG108" s="342" t="str">
        <f>IF($A108&gt;='DB_FG_243way_Regular Symbol'!D$16,"",IF(B108=0,"",IF(OR(B108=$AG$1,B108=$AH$1,B109=$AG$1,B109=$AH$1,B110=$AG$1,B110=$AH$1),0,1)))</f>
        <v/>
      </c>
      <c r="AH108" s="2" t="str">
        <f>IF($A108&gt;='DB_FG_243way_Regular Symbol'!E$16,"",IF(C108=0,"",IF(OR(C108=$AG$1,C108=$AH$1,C109=$AG$1,C109=$AH$1,C110=$AG$1,C110=$AH$1),0,1)))</f>
        <v/>
      </c>
      <c r="AI108" s="2" t="str">
        <f>IF($A108&gt;='DB_FG_243way_Regular Symbol'!F$16,"",IF(D108=0,"",IF(OR(D108=$AG$1,D108=$AH$1,D109=$AG$1,D109=$AH$1,D110=$AG$1,D110=$AH$1),0,1)))</f>
        <v/>
      </c>
      <c r="AJ108" s="2" t="str">
        <f>IF($A108&gt;='DB_FG_243way_Regular Symbol'!G$16,"",IF(E108=0,"",IF(OR(E108=$AG$1,E108=$AH$1,E109=$AG$1,E109=$AH$1,E110=$AG$1,E110=$AH$1),0,1)))</f>
        <v/>
      </c>
      <c r="AK108" s="128" t="str">
        <f>IF($A108&gt;='DB_FG_243way_Regular Symbol'!H$16,"",IF(F108=0,"",IF(OR(F108=$AG$1,F108=$AH$1,F109=$AG$1,F109=$AH$1,F110=$AG$1,F110=$AH$1),0,1)))</f>
        <v/>
      </c>
      <c r="AM108" s="342" t="str">
        <f>IF($A108&gt;='DB_FG_243way_Regular Symbol'!D$16,"",IF(B108=0,"",IF(OR(B108=$AM$1,B108=$AN$1,B109=$AM$1,B109=$AN$1,B110=$AM$1,B110=$AN$1),0,1)))</f>
        <v/>
      </c>
      <c r="AN108" s="2" t="str">
        <f>IF($A108&gt;='DB_FG_243way_Regular Symbol'!E$16,"",IF(C108=0,"",IF(OR(C108=$AM$1,C108=$AN$1,C109=$AM$1,C109=$AN$1,C110=$AM$1,C110=$AN$1),0,1)))</f>
        <v/>
      </c>
      <c r="AO108" s="2" t="str">
        <f>IF($A108&gt;='DB_FG_243way_Regular Symbol'!F$16,"",IF(D108=0,"",IF(OR(D108=$AM$1,D108=$AN$1,D109=$AM$1,D109=$AN$1,D110=$AM$1,D110=$AN$1),0,1)))</f>
        <v/>
      </c>
      <c r="AP108" s="2" t="str">
        <f>IF($A108&gt;='DB_FG_243way_Regular Symbol'!G$16,"",IF(E108=0,"",IF(OR(E108=$AM$1,E108=$AN$1,E109=$AM$1,E109=$AN$1,E110=$AM$1,E110=$AN$1),0,1)))</f>
        <v/>
      </c>
      <c r="AQ108" s="128" t="str">
        <f>IF($A108&gt;='DB_FG_243way_Regular Symbol'!H$16,"",IF(F108=0,"",IF(OR(F108=$AM$1,F108=$AN$1,F109=$AM$1,F109=$AN$1,F110=$AM$1,F110=$AN$1),0,1)))</f>
        <v/>
      </c>
      <c r="AS108" s="342" t="str">
        <f>IF($A108&gt;='DB_FG_243way_Regular Symbol'!D$16,"",IF(B108=0,"",IF(OR(B108=$AM$1,B108=$AT$1,B109=$AM$1,B109=$AT$1,B110=$AM$1,B110=$AT$1),0,1)))</f>
        <v/>
      </c>
      <c r="AT108" s="2" t="str">
        <f>IF($A108&gt;='DB_FG_243way_Regular Symbol'!E$16,"",IF(C108=0,"",IF(OR(C108=$AM$1,C108=$AT$1,C109=$AM$1,C109=$AT$1,C110=$AM$1,C110=$AT$1),0,1)))</f>
        <v/>
      </c>
      <c r="AU108" s="2" t="str">
        <f>IF($A108&gt;='DB_FG_243way_Regular Symbol'!F$16,"",IF(D108=0,"",IF(OR(D108=$AM$1,D108=$AT$1,D109=$AM$1,D109=$AT$1,D110=$AM$1,D110=$AT$1),0,1)))</f>
        <v/>
      </c>
      <c r="AV108" s="2" t="str">
        <f>IF($A108&gt;='DB_FG_243way_Regular Symbol'!G$16,"",IF(E108=0,"",IF(OR(E108=$AM$1,E108=$AT$1,E109=$AM$1,E109=$AT$1,E110=$AM$1,E110=$AT$1),0,1)))</f>
        <v/>
      </c>
      <c r="AW108" s="128" t="str">
        <f>IF($A108&gt;='DB_FG_243way_Regular Symbol'!H$16,"",IF(F108=0,"",IF(OR(F108=$AM$1,F108=$AT$1,F109=$AM$1,F109=$AT$1,F110=$AM$1,F110=$AT$1),0,1)))</f>
        <v/>
      </c>
      <c r="AY108" s="342" t="str">
        <f>IF($A108&gt;='DB_FG_243way_Regular Symbol'!D$16,"",IF(B108=0,"",IF(OR(B108=$AM$1,B108=$AZ$1,B109=$AM$1,B109=$AZ$1,B110=$AM$1,B110=$AZ$1),0,1)))</f>
        <v/>
      </c>
      <c r="AZ108" s="2" t="str">
        <f>IF($A108&gt;='DB_FG_243way_Regular Symbol'!E$16,"",IF(C108=0,"",IF(OR(C108=$AM$1,C108=$AZ$1,C109=$AM$1,C109=$AZ$1,C110=$AM$1,C110=$AZ$1),0,1)))</f>
        <v/>
      </c>
      <c r="BA108" s="2" t="str">
        <f>IF($A108&gt;='DB_FG_243way_Regular Symbol'!F$16,"",IF(D108=0,"",IF(OR(D108=$AM$1,D108=$AZ$1,D109=$AM$1,D109=$AZ$1,D110=$AM$1,D110=$AZ$1),0,1)))</f>
        <v/>
      </c>
      <c r="BB108" s="2" t="str">
        <f>IF($A108&gt;='DB_FG_243way_Regular Symbol'!G$16,"",IF(E108=0,"",IF(OR(E108=$AM$1,E108=$AZ$1,E109=$AM$1,E109=$AZ$1,E110=$AM$1,E110=$AZ$1),0,1)))</f>
        <v/>
      </c>
      <c r="BC108" s="128" t="str">
        <f>IF($A108&gt;='DB_FG_243way_Regular Symbol'!H$16,"",IF(F108=0,"",IF(OR(F108=$AM$1,F108=$AZ$1,F109=$AM$1,F109=$AZ$1,F110=$AM$1,F110=$AZ$1),0,1)))</f>
        <v/>
      </c>
      <c r="BE108" s="342"/>
      <c r="BF108" s="2"/>
      <c r="BG108" s="2" t="str">
        <f>IF($A108&gt;='DB_FG_243way_Regular Symbol'!F$16,"",IF(D108=0,"",COUNTIF(D108:D110,$BF$1)))</f>
        <v/>
      </c>
      <c r="BH108" s="2" t="str">
        <f>IF($A108&gt;='DB_FG_243way_Regular Symbol'!G$16,"",IF(E108=0,"",COUNTIF(E108:E110,$BF$1)))</f>
        <v/>
      </c>
      <c r="BI108" s="2" t="str">
        <f>IF($A108&gt;='DB_FG_243way_Regular Symbol'!H$16,"",IF(F108=0,"",COUNTIF(F108:F110,$BF$1)))</f>
        <v/>
      </c>
      <c r="BK108" s="342"/>
      <c r="BL108" s="2"/>
      <c r="BM108" s="2" t="str">
        <f>IF($A108&gt;='DB_FG_243way_Regular Symbol'!F$16,"",IF(D108=0,"",IF(OR(D108=$AM$1,D108=$BL$1,D109=$AM$1,D109=$BL$1,D110=$AM$1,D110=$BL$1),0,1)))</f>
        <v/>
      </c>
      <c r="BN108" s="2" t="str">
        <f>IF($A108&gt;='DB_FG_243way_Regular Symbol'!G$16,"",IF(E108=0,"",IF(OR(E108=$AM$1,E108=$BL$1,E109=$AM$1,E109=$BL$1,E110=$AM$1,E110=$BL$1),0,1)))</f>
        <v/>
      </c>
      <c r="BO108" s="128" t="str">
        <f>IF($A108&gt;='DB_FG_243way_Regular Symbol'!H$16,"",IF(F108=0,"",IF(OR(F108=$AM$1,F108=$BL$1,F109=$AM$1,F109=$BL$1,F110=$AM$1,F110=$BL$1),0,1)))</f>
        <v/>
      </c>
      <c r="BQ108" s="2" t="str">
        <f>IF($A108&gt;='DB_FG_243way_Regular Symbol'!D$16,"",IF(B108=0,"",IF(OR(B108=$BQ$1,B108=$BR$1,B109=$BQ$1,B109=$BR$1,B110=$BQ$1,B110=$BR$1),0,1)))</f>
        <v/>
      </c>
      <c r="BR108" s="2" t="str">
        <f>IF($A108&gt;='DB_FG_243way_Regular Symbol'!E$16,"",IF(C108=0,"",IF(OR(C108=$BQ$1,C108=$BR$1,C109=$BQ$1,C109=$BR$1,C110=$BQ$1,C110=$BR$1),0,1)))</f>
        <v/>
      </c>
      <c r="BS108" s="2" t="str">
        <f>IF($A108&gt;='DB_FG_243way_Regular Symbol'!F$16,"",IF(D108=0,"",IF(OR(D108=$BQ$1,D108=$BR$1,D109=$BQ$1,D109=$BR$1,D110=$BQ$1,D110=$BR$1),0,1)))</f>
        <v/>
      </c>
      <c r="BT108" s="2" t="str">
        <f>IF($A108&gt;='DB_FG_243way_Regular Symbol'!G$16,"",IF(E108=0,"",IF(OR(E108=$BQ$1,E108=$BR$1,E109=$BQ$1,E109=$BR$1,E110=$BQ$1,E110=$BR$1),0,1)))</f>
        <v/>
      </c>
      <c r="BU108" s="2" t="str">
        <f>IF($A108&gt;='DB_FG_243way_Regular Symbol'!H$16,"",IF(F108=0,"",IF(OR(F108=$BQ$1,F108=$BR$1,F109=$BQ$1,F109=$BR$1,F110=$BQ$1,F110=$BR$1),0,1)))</f>
        <v/>
      </c>
      <c r="BW108" s="2" t="str">
        <f>IF($A108&gt;='DB_FG_243way_Regular Symbol'!D$16,"",IF(B108=0,"",IF(OR(B108=$BW$1,B109=$BW$1,B110=$BW$1,B108=$BX$1,B109=$BX$1,B110=$BX$1),0,1)))</f>
        <v/>
      </c>
      <c r="BX108" s="2" t="str">
        <f>IF($A108&gt;='DB_FG_243way_Regular Symbol'!E$16,"",IF(C108=0,"",IF(OR(C108=$BW$1,C109=$BW$1,C110=$BW$1,C108=$BX$1,C109=$BX$1,C110=$BX$1),0,1)))</f>
        <v/>
      </c>
      <c r="BY108" s="2" t="str">
        <f>IF($A108&gt;='DB_FG_243way_Regular Symbol'!F$16,"",IF(D108=0,"",IF(OR(D108=$BW$1,D109=$BW$1,D110=$BW$1,D108=$BX$1,D109=$BX$1,D110=$BX$1),0,1)))</f>
        <v/>
      </c>
      <c r="BZ108" s="2" t="str">
        <f>IF($A108&gt;='DB_FG_243way_Regular Symbol'!G$16,"",IF(E108=0,"",IF(OR(E108=$BW$1,E109=$BW$1,E110=$BW$1,E108=$BX$1,E109=$BX$1,E110=$BX$1),0,1)))</f>
        <v/>
      </c>
      <c r="CA108" s="2" t="str">
        <f>IF($A108&gt;='DB_FG_243way_Regular Symbol'!H$16,"",IF(F108=0,"",IF(OR(F108=$BW$1,F109=$BW$1,F110=$BW$1,F108=$BX$1,F109=$BX$1,F110=$BX$1),0,1)))</f>
        <v/>
      </c>
      <c r="CC108" s="2" t="str">
        <f>IF($A108&gt;='DB_FG_243way_Regular Symbol'!D$16,"",IF(B108=0,"",IF(OR(B108=$BW$1,B109=$BW$1,B110=$BW$1,B108=$CD$1,B109=$CD$1,B110=$CD$1),0,1)))</f>
        <v/>
      </c>
      <c r="CD108" s="2" t="str">
        <f>IF($A108&gt;='DB_FG_243way_Regular Symbol'!E$16,"",IF(C108=0,"",IF(OR(C108=$BW$1,C109=$BW$1,C110=$BW$1,C108=$CD$1,C109=$CD$1,C110=$CD$1),0,1)))</f>
        <v/>
      </c>
      <c r="CE108" s="2" t="str">
        <f>IF($A108&gt;='DB_FG_243way_Regular Symbol'!F$16,"",IF(D108=0,"",IF(OR(D108=$BW$1,D109=$BW$1,D110=$BW$1,D108=$CD$1,D109=$CD$1,D110=$CD$1),0,1)))</f>
        <v/>
      </c>
      <c r="CF108" s="2" t="str">
        <f>IF($A108&gt;='DB_FG_243way_Regular Symbol'!G$16,"",IF(E108=0,"",IF(OR(E108=$BW$1,E109=$BW$1,E110=$BW$1,E108=$CD$1,E109=$CD$1,E110=$CD$1),0,1)))</f>
        <v/>
      </c>
      <c r="CG108" s="2" t="str">
        <f>IF($A108&gt;='DB_FG_243way_Regular Symbol'!H$16,"",IF(F108=0,"",IF(OR(F108=$BW$1,F109=$BW$1,F110=$BW$1,F108=$CD$1,F109=$CD$1,F110=$CD$1),0,1)))</f>
        <v/>
      </c>
      <c r="CI108" s="2" t="str">
        <f>IF($A108&gt;='DB_FG_243way_Regular Symbol'!D$16,"",IF(B108=0,"",IF(OR(B108=$BW$1,B109=$BW$1,B110=$BW$1,B108=$CJ$1,B109=$CJ$1,B110=$CJ$1),0,1)))</f>
        <v/>
      </c>
      <c r="CJ108" s="2" t="str">
        <f>IF($A108&gt;='DB_FG_243way_Regular Symbol'!E$16,"",IF(C108=0,"",IF(OR(C108=$BW$1,C109=$BW$1,C110=$BW$1,C108=$CJ$1,C109=$CJ$1,C110=$CJ$1),0,1)))</f>
        <v/>
      </c>
      <c r="CK108" s="2" t="str">
        <f>IF($A108&gt;='DB_FG_243way_Regular Symbol'!F$16,"",IF(D108=0,"",IF(OR(D108=$BW$1,D109=$BW$1,D110=$BW$1,D108=$CJ$1,D109=$CJ$1,D110=$CJ$1),0,1)))</f>
        <v/>
      </c>
      <c r="CL108" s="2" t="str">
        <f>IF($A108&gt;='DB_FG_243way_Regular Symbol'!G$16,"",IF(E108=0,"",IF(OR(E108=$BW$1,E109=$BW$1,E110=$BW$1,E108=$CJ$1,E109=$CJ$1,E110=$CJ$1),0,1)))</f>
        <v/>
      </c>
      <c r="CM108" s="2" t="str">
        <f>IF($A108&gt;='DB_FG_243way_Regular Symbol'!H$16,"",IF(F108=0,"",IF(OR(F108=$BW$1,F109=$BW$1,F110=$BW$1,F108=$CJ$1,F109=$CJ$1,F110=$CJ$1),0,1)))</f>
        <v/>
      </c>
      <c r="CO108" s="2" t="str">
        <f>IF($A108&gt;='DB_FG_243way_Regular Symbol'!D$16,"",IF(B108=0,"",IF(OR(B108=$BW$1,B109=$BW$1,B110=$BW$1,B108=$CP$1,B109=$CP$1,B110=$CP$1),0,1)))</f>
        <v/>
      </c>
      <c r="CP108" s="2" t="str">
        <f>IF($A108&gt;='DB_FG_243way_Regular Symbol'!E$16,"",IF(C108=0,"",IF(OR(C108=$BW$1,C109=$BW$1,C110=$BW$1,C108=$CP$1,C109=$CP$1,C110=$CP$1),0,1)))</f>
        <v/>
      </c>
      <c r="CQ108" s="2" t="str">
        <f>IF($A108&gt;='DB_FG_243way_Regular Symbol'!F$16,"",IF(D108=0,"",IF(OR(D108=$BW$1,D109=$BW$1,D110=$BW$1,D108=$CP$1,D109=$CP$1,D110=$CP$1),0,1)))</f>
        <v/>
      </c>
      <c r="CR108" s="2" t="str">
        <f>IF($A108&gt;='DB_FG_243way_Regular Symbol'!G$16,"",IF(E108=0,"",IF(OR(E108=$BW$1,E109=$BW$1,E110=$BW$1,E108=$CP$1,E109=$CP$1,E110=$CP$1),0,1)))</f>
        <v/>
      </c>
      <c r="CS108" s="2" t="str">
        <f>IF($A108&gt;='DB_FG_243way_Regular Symbol'!H$16,"",IF(F108=0,"",IF(OR(F108=$BW$1,F109=$BW$1,F110=$BW$1,F108=$CP$1,F109=$CP$1,F110=$CP$1),0,1)))</f>
        <v/>
      </c>
      <c r="CU108" s="2" t="str">
        <f>IF($A108&gt;='DB_FG_243way_Regular Symbol'!D$16,"",IF(B108=0,"",IF(OR(B108=$BW$1,B109=$BW$1,B110=$BW$1,B108=$CV$1,B109=$CV$1,B110=$CV$1),0,1)))</f>
        <v/>
      </c>
      <c r="CV108" s="2" t="str">
        <f>IF($A108&gt;='DB_FG_243way_Regular Symbol'!E$16,"",IF(C108=0,"",IF(OR(C108=$BW$1,C109=$BW$1,C110=$BW$1,C108=$CV$1,C109=$CV$1,C110=$CV$1),0,1)))</f>
        <v/>
      </c>
      <c r="CW108" s="2" t="str">
        <f>IF($A108&gt;='DB_FG_243way_Regular Symbol'!F$16,"",IF(D108=0,"",IF(OR(D108=$BW$1,D109=$BW$1,D110=$BW$1,D108=$CV$1,D109=$CV$1,D110=$CV$1),0,1)))</f>
        <v/>
      </c>
      <c r="CX108" s="2" t="str">
        <f>IF($A108&gt;='DB_FG_243way_Regular Symbol'!G$16,"",IF(E108=0,"",IF(OR(E108=$BW$1,E109=$BW$1,E110=$BW$1,E108=$CV$1,E109=$CV$1,E110=$CV$1),0,1)))</f>
        <v/>
      </c>
      <c r="CY108" s="2" t="str">
        <f>IF($A108&gt;='DB_FG_243way_Regular Symbol'!H$16,"",IF(F108=0,"",IF(OR(F108=$BW$1,F109=$BW$1,F110=$BW$1,F108=$CV$1,F109=$CV$1,F110=$CV$1),0,1)))</f>
        <v/>
      </c>
    </row>
    <row r="109" spans="1:103">
      <c r="A109" s="341">
        <f>IF('DB_FG_243way_Regular Symbol'!L108="","",'DB_FG_243way_Regular Symbol'!L108)</f>
        <v>105</v>
      </c>
      <c r="B109" s="184" t="str">
        <f>IF('DB_FG_243way_Regular Symbol'!M108="",
IF($A109-'DB_FG_243way_Regular Symbol'!D$16&gt;='DB_FG_243way_RegularＸ_W()'!B$2-1,"",VLOOKUP($A109-'DB_FG_243way_Regular Symbol'!D$16,'DB_FG_243way_Regular Symbol'!$L$3:$Q$99,'DB_FG_243way_RegularＸ_W()'!B$3+1,FALSE)),
'DB_FG_243way_Regular Symbol'!M108)</f>
        <v/>
      </c>
      <c r="C109" s="184" t="str">
        <f>IF('DB_FG_243way_Regular Symbol'!N108="",
IF($A109-'DB_FG_243way_Regular Symbol'!E$16&gt;='DB_FG_243way_RegularＸ_W()'!C$2-1,"",VLOOKUP($A109-'DB_FG_243way_Regular Symbol'!E$16,'DB_FG_243way_Regular Symbol'!$L$3:$Q$99,'DB_FG_243way_RegularＸ_W()'!C$3+1,FALSE)),
'DB_FG_243way_Regular Symbol'!N108)</f>
        <v/>
      </c>
      <c r="D109" s="184" t="str">
        <f>IF('DB_FG_243way_Regular Symbol'!O108="",
IF($A109-'DB_FG_243way_Regular Symbol'!F$16&gt;='DB_FG_243way_RegularＸ_W()'!D$2-1,"",VLOOKUP($A109-'DB_FG_243way_Regular Symbol'!F$16,'DB_FG_243way_Regular Symbol'!$L$3:$Q$99,'DB_FG_243way_RegularＸ_W()'!D$3+1,FALSE)),
'DB_FG_243way_Regular Symbol'!O108)</f>
        <v/>
      </c>
      <c r="E109" s="184" t="str">
        <f>IF('DB_FG_243way_Regular Symbol'!P108="",
IF($A109-'DB_FG_243way_Regular Symbol'!G$16&gt;='DB_FG_243way_RegularＸ_W()'!E$2-1,"",VLOOKUP($A109-'DB_FG_243way_Regular Symbol'!G$16,'DB_FG_243way_Regular Symbol'!$L$3:$Q$99,'DB_FG_243way_RegularＸ_W()'!E$3+1,FALSE)),
'DB_FG_243way_Regular Symbol'!P108)</f>
        <v/>
      </c>
      <c r="F109" s="358" t="str">
        <f>IF('DB_FG_243way_Regular Symbol'!Q108="",
IF($A109-'DB_FG_243way_Regular Symbol'!H$16&gt;='DB_FG_243way_RegularＸ_W()'!F$2-1,"",VLOOKUP($A109-'DB_FG_243way_Regular Symbol'!H$16,'DB_FG_243way_Regular Symbol'!$L$3:$Q$99,'DB_FG_243way_RegularＸ_W()'!F$3+1,FALSE)),
'DB_FG_243way_Regular Symbol'!Q108)</f>
        <v/>
      </c>
      <c r="O109" s="342" t="str">
        <f>IF($A109&gt;='DB_FG_243way_Regular Symbol'!D$16,"",IF(B109=0,"",IF(OR(B109=$O$1,B109=$P$1,B110=$O$1,B110=$P$1,B111=$O$1,B111=$P$1),0,1)))</f>
        <v/>
      </c>
      <c r="P109" s="2" t="str">
        <f>IF($A109&gt;='DB_FG_243way_Regular Symbol'!E$16,"",IF(C109=0,"",IF(OR(C109=$O$1,C109=$P$1,C110=$O$1,C110=$P$1,C111=$O$1,C111=$P$1),0,1)))</f>
        <v/>
      </c>
      <c r="Q109" s="2" t="str">
        <f>IF($A109&gt;='DB_FG_243way_Regular Symbol'!F$16,"",IF(D109=0,"",IF(OR(D109=$O$1,D109=$P$1,D110=$O$1,D110=$P$1,D111=$O$1,D111=$P$1),0,1)))</f>
        <v/>
      </c>
      <c r="R109" s="2" t="str">
        <f>IF($A109&gt;='DB_FG_243way_Regular Symbol'!G$16,"",IF(E109=0,"",IF(OR(E109=$O$1,E109=$P$1,E110=$O$1,E110=$P$1,E111=$O$1,E111=$P$1),0,1)))</f>
        <v/>
      </c>
      <c r="S109" s="128" t="str">
        <f>IF($A109&gt;='DB_FG_243way_Regular Symbol'!H$16,"",IF(F109=0,"",IF(OR(F109=$O$1,F109=$P$1,F110=$O$1,F110=$P$1,F111=$O$1,F111=$P$1),0,1)))</f>
        <v/>
      </c>
      <c r="U109" s="342" t="str">
        <f>IF($A109&gt;='DB_FG_243way_Regular Symbol'!D$16,"",IF(B109=0,"",IF(OR(B109=$U$1,B109=$V$1,B110=$U$1,B110=$V$1,B111=$U$1,B111=$V$1),0,1)))</f>
        <v/>
      </c>
      <c r="V109" s="2" t="str">
        <f>IF($A109&gt;='DB_FG_243way_Regular Symbol'!E$16,"",IF(C109=0,"",IF(OR(C109=$U$1,C109=$V$1,C110=$U$1,C110=$V$1,C111=$U$1,C111=$V$1),0,1)))</f>
        <v/>
      </c>
      <c r="W109" s="2" t="str">
        <f>IF($A109&gt;='DB_FG_243way_Regular Symbol'!F$16,"",IF(D109=0,"",IF(OR(D109=$U$1,D109=$V$1,D110=$U$1,D110=$V$1,D111=$U$1,D111=$V$1),0,1)))</f>
        <v/>
      </c>
      <c r="X109" s="2" t="str">
        <f>IF($A109&gt;='DB_FG_243way_Regular Symbol'!G$16,"",IF(E109=0,"",IF(OR(E109=$U$1,E109=$V$1,E110=$U$1,E110=$V$1,E111=$U$1,E111=$V$1),0,1)))</f>
        <v/>
      </c>
      <c r="Y109" s="128" t="str">
        <f>IF($A109&gt;='DB_FG_243way_Regular Symbol'!H$16,"",IF(F109=0,"",IF(OR(F109=$U$1,F109=$V$1,F110=$U$1,F110=$V$1,F111=$U$1,F111=$V$1),0,1)))</f>
        <v/>
      </c>
      <c r="AA109" s="342" t="str">
        <f>IF($A109&gt;='DB_FG_243way_Regular Symbol'!D$16,"",IF(B109=0,"",IF(OR(B109=$AA$1,B109=$AB$1,B110=$AA$1,B110=$AB$1,B111=$AA$1,,B111=$AB$1),0,1)))</f>
        <v/>
      </c>
      <c r="AB109" s="2" t="str">
        <f>IF($A109&gt;='DB_FG_243way_Regular Symbol'!E$16,"",IF(C109=0,"",IF(OR(C109=$AA$1,C109=$AB$1,C110=$AA$1,C110=$AB$1,C111=$AA$1,,C111=$AB$1),0,1)))</f>
        <v/>
      </c>
      <c r="AC109" s="2" t="str">
        <f>IF($A109&gt;='DB_FG_243way_Regular Symbol'!F$16,"",IF(D109=0,"",IF(OR(D109=$AA$1,D109=$AB$1,D110=$AA$1,D110=$AB$1,D111=$AA$1,,D111=$AB$1),0,1)))</f>
        <v/>
      </c>
      <c r="AD109" s="2" t="str">
        <f>IF($A109&gt;='DB_FG_243way_Regular Symbol'!G$16,"",IF(E109=0,"",IF(OR(E109=$AA$1,E109=$AB$1,E110=$AA$1,E110=$AB$1,E111=$AA$1,,E111=$AB$1),0,1)))</f>
        <v/>
      </c>
      <c r="AE109" s="128" t="str">
        <f>IF($A109&gt;='DB_FG_243way_Regular Symbol'!H$16,"",IF(F109=0,"",IF(OR(F109=$AA$1,F109=$AB$1,F110=$AA$1,F110=$AB$1,F111=$AA$1,,F111=$AB$1),0,1)))</f>
        <v/>
      </c>
      <c r="AG109" s="342" t="str">
        <f>IF($A109&gt;='DB_FG_243way_Regular Symbol'!D$16,"",IF(B109=0,"",IF(OR(B109=$AG$1,B109=$AH$1,B110=$AG$1,B110=$AH$1,B111=$AG$1,B111=$AH$1),0,1)))</f>
        <v/>
      </c>
      <c r="AH109" s="2" t="str">
        <f>IF($A109&gt;='DB_FG_243way_Regular Symbol'!E$16,"",IF(C109=0,"",IF(OR(C109=$AG$1,C109=$AH$1,C110=$AG$1,C110=$AH$1,C111=$AG$1,C111=$AH$1),0,1)))</f>
        <v/>
      </c>
      <c r="AI109" s="2" t="str">
        <f>IF($A109&gt;='DB_FG_243way_Regular Symbol'!F$16,"",IF(D109=0,"",IF(OR(D109=$AG$1,D109=$AH$1,D110=$AG$1,D110=$AH$1,D111=$AG$1,D111=$AH$1),0,1)))</f>
        <v/>
      </c>
      <c r="AJ109" s="2" t="str">
        <f>IF($A109&gt;='DB_FG_243way_Regular Symbol'!G$16,"",IF(E109=0,"",IF(OR(E109=$AG$1,E109=$AH$1,E110=$AG$1,E110=$AH$1,E111=$AG$1,E111=$AH$1),0,1)))</f>
        <v/>
      </c>
      <c r="AK109" s="128" t="str">
        <f>IF($A109&gt;='DB_FG_243way_Regular Symbol'!H$16,"",IF(F109=0,"",IF(OR(F109=$AG$1,F109=$AH$1,F110=$AG$1,F110=$AH$1,F111=$AG$1,F111=$AH$1),0,1)))</f>
        <v/>
      </c>
      <c r="AM109" s="342" t="str">
        <f>IF($A109&gt;='DB_FG_243way_Regular Symbol'!D$16,"",IF(B109=0,"",IF(OR(B109=$AM$1,B109=$AN$1,B110=$AM$1,B110=$AN$1,B111=$AM$1,B111=$AN$1),0,1)))</f>
        <v/>
      </c>
      <c r="AN109" s="2" t="str">
        <f>IF($A109&gt;='DB_FG_243way_Regular Symbol'!E$16,"",IF(C109=0,"",IF(OR(C109=$AM$1,C109=$AN$1,C110=$AM$1,C110=$AN$1,C111=$AM$1,C111=$AN$1),0,1)))</f>
        <v/>
      </c>
      <c r="AO109" s="2" t="str">
        <f>IF($A109&gt;='DB_FG_243way_Regular Symbol'!F$16,"",IF(D109=0,"",IF(OR(D109=$AM$1,D109=$AN$1,D110=$AM$1,D110=$AN$1,D111=$AM$1,D111=$AN$1),0,1)))</f>
        <v/>
      </c>
      <c r="AP109" s="2" t="str">
        <f>IF($A109&gt;='DB_FG_243way_Regular Symbol'!G$16,"",IF(E109=0,"",IF(OR(E109=$AM$1,E109=$AN$1,E110=$AM$1,E110=$AN$1,E111=$AM$1,E111=$AN$1),0,1)))</f>
        <v/>
      </c>
      <c r="AQ109" s="128" t="str">
        <f>IF($A109&gt;='DB_FG_243way_Regular Symbol'!H$16,"",IF(F109=0,"",IF(OR(F109=$AM$1,F109=$AN$1,F110=$AM$1,F110=$AN$1,F111=$AM$1,F111=$AN$1),0,1)))</f>
        <v/>
      </c>
      <c r="AS109" s="342" t="str">
        <f>IF($A109&gt;='DB_FG_243way_Regular Symbol'!D$16,"",IF(B109=0,"",IF(OR(B109=$AM$1,B109=$AT$1,B110=$AM$1,B110=$AT$1,B111=$AM$1,B111=$AT$1),0,1)))</f>
        <v/>
      </c>
      <c r="AT109" s="2" t="str">
        <f>IF($A109&gt;='DB_FG_243way_Regular Symbol'!E$16,"",IF(C109=0,"",IF(OR(C109=$AM$1,C109=$AT$1,C110=$AM$1,C110=$AT$1,C111=$AM$1,C111=$AT$1),0,1)))</f>
        <v/>
      </c>
      <c r="AU109" s="2" t="str">
        <f>IF($A109&gt;='DB_FG_243way_Regular Symbol'!F$16,"",IF(D109=0,"",IF(OR(D109=$AM$1,D109=$AT$1,D110=$AM$1,D110=$AT$1,D111=$AM$1,D111=$AT$1),0,1)))</f>
        <v/>
      </c>
      <c r="AV109" s="2" t="str">
        <f>IF($A109&gt;='DB_FG_243way_Regular Symbol'!G$16,"",IF(E109=0,"",IF(OR(E109=$AM$1,E109=$AT$1,E110=$AM$1,E110=$AT$1,E111=$AM$1,E111=$AT$1),0,1)))</f>
        <v/>
      </c>
      <c r="AW109" s="128" t="str">
        <f>IF($A109&gt;='DB_FG_243way_Regular Symbol'!H$16,"",IF(F109=0,"",IF(OR(F109=$AM$1,F109=$AT$1,F110=$AM$1,F110=$AT$1,F111=$AM$1,F111=$AT$1),0,1)))</f>
        <v/>
      </c>
      <c r="AY109" s="342" t="str">
        <f>IF($A109&gt;='DB_FG_243way_Regular Symbol'!D$16,"",IF(B109=0,"",IF(OR(B109=$AM$1,B109=$AZ$1,B110=$AM$1,B110=$AZ$1,B111=$AM$1,B111=$AZ$1),0,1)))</f>
        <v/>
      </c>
      <c r="AZ109" s="2" t="str">
        <f>IF($A109&gt;='DB_FG_243way_Regular Symbol'!E$16,"",IF(C109=0,"",IF(OR(C109=$AM$1,C109=$AZ$1,C110=$AM$1,C110=$AZ$1,C111=$AM$1,C111=$AZ$1),0,1)))</f>
        <v/>
      </c>
      <c r="BA109" s="2" t="str">
        <f>IF($A109&gt;='DB_FG_243way_Regular Symbol'!F$16,"",IF(D109=0,"",IF(OR(D109=$AM$1,D109=$AZ$1,D110=$AM$1,D110=$AZ$1,D111=$AM$1,D111=$AZ$1),0,1)))</f>
        <v/>
      </c>
      <c r="BB109" s="2" t="str">
        <f>IF($A109&gt;='DB_FG_243way_Regular Symbol'!G$16,"",IF(E109=0,"",IF(OR(E109=$AM$1,E109=$AZ$1,E110=$AM$1,E110=$AZ$1,E111=$AM$1,E111=$AZ$1),0,1)))</f>
        <v/>
      </c>
      <c r="BC109" s="128" t="str">
        <f>IF($A109&gt;='DB_FG_243way_Regular Symbol'!H$16,"",IF(F109=0,"",IF(OR(F109=$AM$1,F109=$AZ$1,F110=$AM$1,F110=$AZ$1,F111=$AM$1,F111=$AZ$1),0,1)))</f>
        <v/>
      </c>
      <c r="BE109" s="342"/>
      <c r="BF109" s="2"/>
      <c r="BG109" s="2" t="str">
        <f>IF($A109&gt;='DB_FG_243way_Regular Symbol'!F$16,"",IF(D109=0,"",COUNTIF(D109:D111,$BF$1)))</f>
        <v/>
      </c>
      <c r="BH109" s="2" t="str">
        <f>IF($A109&gt;='DB_FG_243way_Regular Symbol'!G$16,"",IF(E109=0,"",COUNTIF(E109:E111,$BF$1)))</f>
        <v/>
      </c>
      <c r="BI109" s="2" t="str">
        <f>IF($A109&gt;='DB_FG_243way_Regular Symbol'!H$16,"",IF(F109=0,"",COUNTIF(F109:F111,$BF$1)))</f>
        <v/>
      </c>
      <c r="BK109" s="342"/>
      <c r="BL109" s="2"/>
      <c r="BM109" s="2" t="str">
        <f>IF($A109&gt;='DB_FG_243way_Regular Symbol'!F$16,"",IF(D109=0,"",IF(OR(D109=$AM$1,D109=$BL$1,D110=$AM$1,D110=$BL$1,D111=$AM$1,D111=$BL$1),0,1)))</f>
        <v/>
      </c>
      <c r="BN109" s="2" t="str">
        <f>IF($A109&gt;='DB_FG_243way_Regular Symbol'!G$16,"",IF(E109=0,"",IF(OR(E109=$AM$1,E109=$BL$1,E110=$AM$1,E110=$BL$1,E111=$AM$1,E111=$BL$1),0,1)))</f>
        <v/>
      </c>
      <c r="BO109" s="128" t="str">
        <f>IF($A109&gt;='DB_FG_243way_Regular Symbol'!H$16,"",IF(F109=0,"",IF(OR(F109=$AM$1,F109=$BL$1,F110=$AM$1,F110=$BL$1,F111=$AM$1,F111=$BL$1),0,1)))</f>
        <v/>
      </c>
      <c r="BQ109" s="2" t="str">
        <f>IF($A109&gt;='DB_FG_243way_Regular Symbol'!D$16,"",IF(B109=0,"",IF(OR(B109=$BQ$1,B109=$BR$1,B110=$BQ$1,B110=$BR$1,B111=$BQ$1,B111=$BR$1),0,1)))</f>
        <v/>
      </c>
      <c r="BR109" s="2" t="str">
        <f>IF($A109&gt;='DB_FG_243way_Regular Symbol'!E$16,"",IF(C109=0,"",IF(OR(C109=$BQ$1,C109=$BR$1,C110=$BQ$1,C110=$BR$1,C111=$BQ$1,C111=$BR$1),0,1)))</f>
        <v/>
      </c>
      <c r="BS109" s="2" t="str">
        <f>IF($A109&gt;='DB_FG_243way_Regular Symbol'!F$16,"",IF(D109=0,"",IF(OR(D109=$BQ$1,D109=$BR$1,D110=$BQ$1,D110=$BR$1,D111=$BQ$1,D111=$BR$1),0,1)))</f>
        <v/>
      </c>
      <c r="BT109" s="2" t="str">
        <f>IF($A109&gt;='DB_FG_243way_Regular Symbol'!G$16,"",IF(E109=0,"",IF(OR(E109=$BQ$1,E109=$BR$1,E110=$BQ$1,E110=$BR$1,E111=$BQ$1,E111=$BR$1),0,1)))</f>
        <v/>
      </c>
      <c r="BU109" s="2" t="str">
        <f>IF($A109&gt;='DB_FG_243way_Regular Symbol'!H$16,"",IF(F109=0,"",IF(OR(F109=$BQ$1,F109=$BR$1,F110=$BQ$1,F110=$BR$1,F111=$BQ$1,F111=$BR$1),0,1)))</f>
        <v/>
      </c>
      <c r="BW109" s="2" t="str">
        <f>IF($A109&gt;='DB_FG_243way_Regular Symbol'!D$16,"",IF(B109=0,"",IF(OR(B109=$BW$1,B110=$BW$1,B111=$BW$1,B109=$BX$1,B110=$BX$1,B111=$BX$1),0,1)))</f>
        <v/>
      </c>
      <c r="BX109" s="2" t="str">
        <f>IF($A109&gt;='DB_FG_243way_Regular Symbol'!E$16,"",IF(C109=0,"",IF(OR(C109=$BW$1,C110=$BW$1,C111=$BW$1,C109=$BX$1,C110=$BX$1,C111=$BX$1),0,1)))</f>
        <v/>
      </c>
      <c r="BY109" s="2" t="str">
        <f>IF($A109&gt;='DB_FG_243way_Regular Symbol'!F$16,"",IF(D109=0,"",IF(OR(D109=$BW$1,D110=$BW$1,D111=$BW$1,D109=$BX$1,D110=$BX$1,D111=$BX$1),0,1)))</f>
        <v/>
      </c>
      <c r="BZ109" s="2" t="str">
        <f>IF($A109&gt;='DB_FG_243way_Regular Symbol'!G$16,"",IF(E109=0,"",IF(OR(E109=$BW$1,E110=$BW$1,E111=$BW$1,E109=$BX$1,E110=$BX$1,E111=$BX$1),0,1)))</f>
        <v/>
      </c>
      <c r="CA109" s="2" t="str">
        <f>IF($A109&gt;='DB_FG_243way_Regular Symbol'!H$16,"",IF(F109=0,"",IF(OR(F109=$BW$1,F110=$BW$1,F111=$BW$1,F109=$BX$1,F110=$BX$1,F111=$BX$1),0,1)))</f>
        <v/>
      </c>
      <c r="CC109" s="2" t="str">
        <f>IF($A109&gt;='DB_FG_243way_Regular Symbol'!D$16,"",IF(B109=0,"",IF(OR(B109=$BW$1,B110=$BW$1,B111=$BW$1,B109=$CD$1,B110=$CD$1,B111=$CD$1),0,1)))</f>
        <v/>
      </c>
      <c r="CD109" s="2" t="str">
        <f>IF($A109&gt;='DB_FG_243way_Regular Symbol'!E$16,"",IF(C109=0,"",IF(OR(C109=$BW$1,C110=$BW$1,C111=$BW$1,C109=$CD$1,C110=$CD$1,C111=$CD$1),0,1)))</f>
        <v/>
      </c>
      <c r="CE109" s="2" t="str">
        <f>IF($A109&gt;='DB_FG_243way_Regular Symbol'!F$16,"",IF(D109=0,"",IF(OR(D109=$BW$1,D110=$BW$1,D111=$BW$1,D109=$CD$1,D110=$CD$1,D111=$CD$1),0,1)))</f>
        <v/>
      </c>
      <c r="CF109" s="2" t="str">
        <f>IF($A109&gt;='DB_FG_243way_Regular Symbol'!G$16,"",IF(E109=0,"",IF(OR(E109=$BW$1,E110=$BW$1,E111=$BW$1,E109=$CD$1,E110=$CD$1,E111=$CD$1),0,1)))</f>
        <v/>
      </c>
      <c r="CG109" s="2" t="str">
        <f>IF($A109&gt;='DB_FG_243way_Regular Symbol'!H$16,"",IF(F109=0,"",IF(OR(F109=$BW$1,F110=$BW$1,F111=$BW$1,F109=$CD$1,F110=$CD$1,F111=$CD$1),0,1)))</f>
        <v/>
      </c>
      <c r="CI109" s="2" t="str">
        <f>IF($A109&gt;='DB_FG_243way_Regular Symbol'!D$16,"",IF(B109=0,"",IF(OR(B109=$BW$1,B110=$BW$1,B111=$BW$1,B109=$CJ$1,B110=$CJ$1,B111=$CJ$1),0,1)))</f>
        <v/>
      </c>
      <c r="CJ109" s="2" t="str">
        <f>IF($A109&gt;='DB_FG_243way_Regular Symbol'!E$16,"",IF(C109=0,"",IF(OR(C109=$BW$1,C110=$BW$1,C111=$BW$1,C109=$CJ$1,C110=$CJ$1,C111=$CJ$1),0,1)))</f>
        <v/>
      </c>
      <c r="CK109" s="2" t="str">
        <f>IF($A109&gt;='DB_FG_243way_Regular Symbol'!F$16,"",IF(D109=0,"",IF(OR(D109=$BW$1,D110=$BW$1,D111=$BW$1,D109=$CJ$1,D110=$CJ$1,D111=$CJ$1),0,1)))</f>
        <v/>
      </c>
      <c r="CL109" s="2" t="str">
        <f>IF($A109&gt;='DB_FG_243way_Regular Symbol'!G$16,"",IF(E109=0,"",IF(OR(E109=$BW$1,E110=$BW$1,E111=$BW$1,E109=$CJ$1,E110=$CJ$1,E111=$CJ$1),0,1)))</f>
        <v/>
      </c>
      <c r="CM109" s="2" t="str">
        <f>IF($A109&gt;='DB_FG_243way_Regular Symbol'!H$16,"",IF(F109=0,"",IF(OR(F109=$BW$1,F110=$BW$1,F111=$BW$1,F109=$CJ$1,F110=$CJ$1,F111=$CJ$1),0,1)))</f>
        <v/>
      </c>
      <c r="CO109" s="2" t="str">
        <f>IF($A109&gt;='DB_FG_243way_Regular Symbol'!D$16,"",IF(B109=0,"",IF(OR(B109=$BW$1,B110=$BW$1,B111=$BW$1,B109=$CP$1,B110=$CP$1,B111=$CP$1),0,1)))</f>
        <v/>
      </c>
      <c r="CP109" s="2" t="str">
        <f>IF($A109&gt;='DB_FG_243way_Regular Symbol'!E$16,"",IF(C109=0,"",IF(OR(C109=$BW$1,C110=$BW$1,C111=$BW$1,C109=$CP$1,C110=$CP$1,C111=$CP$1),0,1)))</f>
        <v/>
      </c>
      <c r="CQ109" s="2" t="str">
        <f>IF($A109&gt;='DB_FG_243way_Regular Symbol'!F$16,"",IF(D109=0,"",IF(OR(D109=$BW$1,D110=$BW$1,D111=$BW$1,D109=$CP$1,D110=$CP$1,D111=$CP$1),0,1)))</f>
        <v/>
      </c>
      <c r="CR109" s="2" t="str">
        <f>IF($A109&gt;='DB_FG_243way_Regular Symbol'!G$16,"",IF(E109=0,"",IF(OR(E109=$BW$1,E110=$BW$1,E111=$BW$1,E109=$CP$1,E110=$CP$1,E111=$CP$1),0,1)))</f>
        <v/>
      </c>
      <c r="CS109" s="2" t="str">
        <f>IF($A109&gt;='DB_FG_243way_Regular Symbol'!H$16,"",IF(F109=0,"",IF(OR(F109=$BW$1,F110=$BW$1,F111=$BW$1,F109=$CP$1,F110=$CP$1,F111=$CP$1),0,1)))</f>
        <v/>
      </c>
      <c r="CU109" s="2" t="str">
        <f>IF($A109&gt;='DB_FG_243way_Regular Symbol'!D$16,"",IF(B109=0,"",IF(OR(B109=$BW$1,B110=$BW$1,B111=$BW$1,B109=$CV$1,B110=$CV$1,B111=$CV$1),0,1)))</f>
        <v/>
      </c>
      <c r="CV109" s="2" t="str">
        <f>IF($A109&gt;='DB_FG_243way_Regular Symbol'!E$16,"",IF(C109=0,"",IF(OR(C109=$BW$1,C110=$BW$1,C111=$BW$1,C109=$CV$1,C110=$CV$1,C111=$CV$1),0,1)))</f>
        <v/>
      </c>
      <c r="CW109" s="2" t="str">
        <f>IF($A109&gt;='DB_FG_243way_Regular Symbol'!F$16,"",IF(D109=0,"",IF(OR(D109=$BW$1,D110=$BW$1,D111=$BW$1,D109=$CV$1,D110=$CV$1,D111=$CV$1),0,1)))</f>
        <v/>
      </c>
      <c r="CX109" s="2" t="str">
        <f>IF($A109&gt;='DB_FG_243way_Regular Symbol'!G$16,"",IF(E109=0,"",IF(OR(E109=$BW$1,E110=$BW$1,E111=$BW$1,E109=$CV$1,E110=$CV$1,E111=$CV$1),0,1)))</f>
        <v/>
      </c>
      <c r="CY109" s="2" t="str">
        <f>IF($A109&gt;='DB_FG_243way_Regular Symbol'!H$16,"",IF(F109=0,"",IF(OR(F109=$BW$1,F110=$BW$1,F111=$BW$1,F109=$CV$1,F110=$CV$1,F111=$CV$1),0,1)))</f>
        <v/>
      </c>
    </row>
    <row r="110" spans="1:103">
      <c r="A110" s="341">
        <f>IF('DB_FG_243way_Regular Symbol'!L109="","",'DB_FG_243way_Regular Symbol'!L109)</f>
        <v>106</v>
      </c>
      <c r="B110" s="184" t="str">
        <f>IF('DB_FG_243way_Regular Symbol'!M109="",
IF($A110-'DB_FG_243way_Regular Symbol'!D$16&gt;='DB_FG_243way_RegularＸ_W()'!B$2-1,"",VLOOKUP($A110-'DB_FG_243way_Regular Symbol'!D$16,'DB_FG_243way_Regular Symbol'!$L$3:$Q$99,'DB_FG_243way_RegularＸ_W()'!B$3+1,FALSE)),
'DB_FG_243way_Regular Symbol'!M109)</f>
        <v/>
      </c>
      <c r="C110" s="184" t="str">
        <f>IF('DB_FG_243way_Regular Symbol'!N109="",
IF($A110-'DB_FG_243way_Regular Symbol'!E$16&gt;='DB_FG_243way_RegularＸ_W()'!C$2-1,"",VLOOKUP($A110-'DB_FG_243way_Regular Symbol'!E$16,'DB_FG_243way_Regular Symbol'!$L$3:$Q$99,'DB_FG_243way_RegularＸ_W()'!C$3+1,FALSE)),
'DB_FG_243way_Regular Symbol'!N109)</f>
        <v/>
      </c>
      <c r="D110" s="184" t="str">
        <f>IF('DB_FG_243way_Regular Symbol'!O109="",
IF($A110-'DB_FG_243way_Regular Symbol'!F$16&gt;='DB_FG_243way_RegularＸ_W()'!D$2-1,"",VLOOKUP($A110-'DB_FG_243way_Regular Symbol'!F$16,'DB_FG_243way_Regular Symbol'!$L$3:$Q$99,'DB_FG_243way_RegularＸ_W()'!D$3+1,FALSE)),
'DB_FG_243way_Regular Symbol'!O109)</f>
        <v/>
      </c>
      <c r="E110" s="184" t="str">
        <f>IF('DB_FG_243way_Regular Symbol'!P109="",
IF($A110-'DB_FG_243way_Regular Symbol'!G$16&gt;='DB_FG_243way_RegularＸ_W()'!E$2-1,"",VLOOKUP($A110-'DB_FG_243way_Regular Symbol'!G$16,'DB_FG_243way_Regular Symbol'!$L$3:$Q$99,'DB_FG_243way_RegularＸ_W()'!E$3+1,FALSE)),
'DB_FG_243way_Regular Symbol'!P109)</f>
        <v/>
      </c>
      <c r="F110" s="358" t="str">
        <f>IF('DB_FG_243way_Regular Symbol'!Q109="",
IF($A110-'DB_FG_243way_Regular Symbol'!H$16&gt;='DB_FG_243way_RegularＸ_W()'!F$2-1,"",VLOOKUP($A110-'DB_FG_243way_Regular Symbol'!H$16,'DB_FG_243way_Regular Symbol'!$L$3:$Q$99,'DB_FG_243way_RegularＸ_W()'!F$3+1,FALSE)),
'DB_FG_243way_Regular Symbol'!Q109)</f>
        <v/>
      </c>
      <c r="O110" s="342" t="str">
        <f>IF($A110&gt;='DB_FG_243way_Regular Symbol'!D$16,"",IF(B110=0,"",IF(OR(B110=$O$1,B110=$P$1,B111=$O$1,B111=$P$1,B112=$O$1,B112=$P$1),0,1)))</f>
        <v/>
      </c>
      <c r="P110" s="2" t="str">
        <f>IF($A110&gt;='DB_FG_243way_Regular Symbol'!E$16,"",IF(C110=0,"",IF(OR(C110=$O$1,C110=$P$1,C111=$O$1,C111=$P$1,C112=$O$1,C112=$P$1),0,1)))</f>
        <v/>
      </c>
      <c r="Q110" s="2" t="str">
        <f>IF($A110&gt;='DB_FG_243way_Regular Symbol'!F$16,"",IF(D110=0,"",IF(OR(D110=$O$1,D110=$P$1,D111=$O$1,D111=$P$1,D112=$O$1,D112=$P$1),0,1)))</f>
        <v/>
      </c>
      <c r="R110" s="2" t="str">
        <f>IF($A110&gt;='DB_FG_243way_Regular Symbol'!G$16,"",IF(E110=0,"",IF(OR(E110=$O$1,E110=$P$1,E111=$O$1,E111=$P$1,E112=$O$1,E112=$P$1),0,1)))</f>
        <v/>
      </c>
      <c r="S110" s="128" t="str">
        <f>IF($A110&gt;='DB_FG_243way_Regular Symbol'!H$16,"",IF(F110=0,"",IF(OR(F110=$O$1,F110=$P$1,F111=$O$1,F111=$P$1,F112=$O$1,F112=$P$1),0,1)))</f>
        <v/>
      </c>
      <c r="U110" s="342" t="str">
        <f>IF($A110&gt;='DB_FG_243way_Regular Symbol'!D$16,"",IF(B110=0,"",IF(OR(B110=$U$1,B110=$V$1,B111=$U$1,B111=$V$1,B112=$U$1,B112=$V$1),0,1)))</f>
        <v/>
      </c>
      <c r="V110" s="2" t="str">
        <f>IF($A110&gt;='DB_FG_243way_Regular Symbol'!E$16,"",IF(C110=0,"",IF(OR(C110=$U$1,C110=$V$1,C111=$U$1,C111=$V$1,C112=$U$1,C112=$V$1),0,1)))</f>
        <v/>
      </c>
      <c r="W110" s="2" t="str">
        <f>IF($A110&gt;='DB_FG_243way_Regular Symbol'!F$16,"",IF(D110=0,"",IF(OR(D110=$U$1,D110=$V$1,D111=$U$1,D111=$V$1,D112=$U$1,D112=$V$1),0,1)))</f>
        <v/>
      </c>
      <c r="X110" s="2" t="str">
        <f>IF($A110&gt;='DB_FG_243way_Regular Symbol'!G$16,"",IF(E110=0,"",IF(OR(E110=$U$1,E110=$V$1,E111=$U$1,E111=$V$1,E112=$U$1,E112=$V$1),0,1)))</f>
        <v/>
      </c>
      <c r="Y110" s="128" t="str">
        <f>IF($A110&gt;='DB_FG_243way_Regular Symbol'!H$16,"",IF(F110=0,"",IF(OR(F110=$U$1,F110=$V$1,F111=$U$1,F111=$V$1,F112=$U$1,F112=$V$1),0,1)))</f>
        <v/>
      </c>
      <c r="AA110" s="342" t="str">
        <f>IF($A110&gt;='DB_FG_243way_Regular Symbol'!D$16,"",IF(B110=0,"",IF(OR(B110=$AA$1,B110=$AB$1,B111=$AA$1,B111=$AB$1,B112=$AA$1,,B112=$AB$1),0,1)))</f>
        <v/>
      </c>
      <c r="AB110" s="2" t="str">
        <f>IF($A110&gt;='DB_FG_243way_Regular Symbol'!E$16,"",IF(C110=0,"",IF(OR(C110=$AA$1,C110=$AB$1,C111=$AA$1,C111=$AB$1,C112=$AA$1,,C112=$AB$1),0,1)))</f>
        <v/>
      </c>
      <c r="AC110" s="2" t="str">
        <f>IF($A110&gt;='DB_FG_243way_Regular Symbol'!F$16,"",IF(D110=0,"",IF(OR(D110=$AA$1,D110=$AB$1,D111=$AA$1,D111=$AB$1,D112=$AA$1,,D112=$AB$1),0,1)))</f>
        <v/>
      </c>
      <c r="AD110" s="2" t="str">
        <f>IF($A110&gt;='DB_FG_243way_Regular Symbol'!G$16,"",IF(E110=0,"",IF(OR(E110=$AA$1,E110=$AB$1,E111=$AA$1,E111=$AB$1,E112=$AA$1,,E112=$AB$1),0,1)))</f>
        <v/>
      </c>
      <c r="AE110" s="128" t="str">
        <f>IF($A110&gt;='DB_FG_243way_Regular Symbol'!H$16,"",IF(F110=0,"",IF(OR(F110=$AA$1,F110=$AB$1,F111=$AA$1,F111=$AB$1,F112=$AA$1,,F112=$AB$1),0,1)))</f>
        <v/>
      </c>
      <c r="AG110" s="342" t="str">
        <f>IF($A110&gt;='DB_FG_243way_Regular Symbol'!D$16,"",IF(B110=0,"",IF(OR(B110=$AG$1,B110=$AH$1,B111=$AG$1,B111=$AH$1,B112=$AG$1,B112=$AH$1),0,1)))</f>
        <v/>
      </c>
      <c r="AH110" s="2" t="str">
        <f>IF($A110&gt;='DB_FG_243way_Regular Symbol'!E$16,"",IF(C110=0,"",IF(OR(C110=$AG$1,C110=$AH$1,C111=$AG$1,C111=$AH$1,C112=$AG$1,C112=$AH$1),0,1)))</f>
        <v/>
      </c>
      <c r="AI110" s="2" t="str">
        <f>IF($A110&gt;='DB_FG_243way_Regular Symbol'!F$16,"",IF(D110=0,"",IF(OR(D110=$AG$1,D110=$AH$1,D111=$AG$1,D111=$AH$1,D112=$AG$1,D112=$AH$1),0,1)))</f>
        <v/>
      </c>
      <c r="AJ110" s="2" t="str">
        <f>IF($A110&gt;='DB_FG_243way_Regular Symbol'!G$16,"",IF(E110=0,"",IF(OR(E110=$AG$1,E110=$AH$1,E111=$AG$1,E111=$AH$1,E112=$AG$1,E112=$AH$1),0,1)))</f>
        <v/>
      </c>
      <c r="AK110" s="128" t="str">
        <f>IF($A110&gt;='DB_FG_243way_Regular Symbol'!H$16,"",IF(F110=0,"",IF(OR(F110=$AG$1,F110=$AH$1,F111=$AG$1,F111=$AH$1,F112=$AG$1,F112=$AH$1),0,1)))</f>
        <v/>
      </c>
      <c r="AM110" s="342" t="str">
        <f>IF($A110&gt;='DB_FG_243way_Regular Symbol'!D$16,"",IF(B110=0,"",IF(OR(B110=$AM$1,B110=$AN$1,B111=$AM$1,B111=$AN$1,B112=$AM$1,B112=$AN$1),0,1)))</f>
        <v/>
      </c>
      <c r="AN110" s="2" t="str">
        <f>IF($A110&gt;='DB_FG_243way_Regular Symbol'!E$16,"",IF(C110=0,"",IF(OR(C110=$AM$1,C110=$AN$1,C111=$AM$1,C111=$AN$1,C112=$AM$1,C112=$AN$1),0,1)))</f>
        <v/>
      </c>
      <c r="AO110" s="2" t="str">
        <f>IF($A110&gt;='DB_FG_243way_Regular Symbol'!F$16,"",IF(D110=0,"",IF(OR(D110=$AM$1,D110=$AN$1,D111=$AM$1,D111=$AN$1,D112=$AM$1,D112=$AN$1),0,1)))</f>
        <v/>
      </c>
      <c r="AP110" s="2" t="str">
        <f>IF($A110&gt;='DB_FG_243way_Regular Symbol'!G$16,"",IF(E110=0,"",IF(OR(E110=$AM$1,E110=$AN$1,E111=$AM$1,E111=$AN$1,E112=$AM$1,E112=$AN$1),0,1)))</f>
        <v/>
      </c>
      <c r="AQ110" s="128" t="str">
        <f>IF($A110&gt;='DB_FG_243way_Regular Symbol'!H$16,"",IF(F110=0,"",IF(OR(F110=$AM$1,F110=$AN$1,F111=$AM$1,F111=$AN$1,F112=$AM$1,F112=$AN$1),0,1)))</f>
        <v/>
      </c>
      <c r="AS110" s="342" t="str">
        <f>IF($A110&gt;='DB_FG_243way_Regular Symbol'!D$16,"",IF(B110=0,"",IF(OR(B110=$AM$1,B110=$AT$1,B111=$AM$1,B111=$AT$1,B112=$AM$1,B112=$AT$1),0,1)))</f>
        <v/>
      </c>
      <c r="AT110" s="2" t="str">
        <f>IF($A110&gt;='DB_FG_243way_Regular Symbol'!E$16,"",IF(C110=0,"",IF(OR(C110=$AM$1,C110=$AT$1,C111=$AM$1,C111=$AT$1,C112=$AM$1,C112=$AT$1),0,1)))</f>
        <v/>
      </c>
      <c r="AU110" s="2" t="str">
        <f>IF($A110&gt;='DB_FG_243way_Regular Symbol'!F$16,"",IF(D110=0,"",IF(OR(D110=$AM$1,D110=$AT$1,D111=$AM$1,D111=$AT$1,D112=$AM$1,D112=$AT$1),0,1)))</f>
        <v/>
      </c>
      <c r="AV110" s="2" t="str">
        <f>IF($A110&gt;='DB_FG_243way_Regular Symbol'!G$16,"",IF(E110=0,"",IF(OR(E110=$AM$1,E110=$AT$1,E111=$AM$1,E111=$AT$1,E112=$AM$1,E112=$AT$1),0,1)))</f>
        <v/>
      </c>
      <c r="AW110" s="128" t="str">
        <f>IF($A110&gt;='DB_FG_243way_Regular Symbol'!H$16,"",IF(F110=0,"",IF(OR(F110=$AM$1,F110=$AT$1,F111=$AM$1,F111=$AT$1,F112=$AM$1,F112=$AT$1),0,1)))</f>
        <v/>
      </c>
      <c r="AY110" s="342" t="str">
        <f>IF($A110&gt;='DB_FG_243way_Regular Symbol'!D$16,"",IF(B110=0,"",IF(OR(B110=$AM$1,B110=$AZ$1,B111=$AM$1,B111=$AZ$1,B112=$AM$1,B112=$AZ$1),0,1)))</f>
        <v/>
      </c>
      <c r="AZ110" s="2" t="str">
        <f>IF($A110&gt;='DB_FG_243way_Regular Symbol'!E$16,"",IF(C110=0,"",IF(OR(C110=$AM$1,C110=$AZ$1,C111=$AM$1,C111=$AZ$1,C112=$AM$1,C112=$AZ$1),0,1)))</f>
        <v/>
      </c>
      <c r="BA110" s="2" t="str">
        <f>IF($A110&gt;='DB_FG_243way_Regular Symbol'!F$16,"",IF(D110=0,"",IF(OR(D110=$AM$1,D110=$AZ$1,D111=$AM$1,D111=$AZ$1,D112=$AM$1,D112=$AZ$1),0,1)))</f>
        <v/>
      </c>
      <c r="BB110" s="2" t="str">
        <f>IF($A110&gt;='DB_FG_243way_Regular Symbol'!G$16,"",IF(E110=0,"",IF(OR(E110=$AM$1,E110=$AZ$1,E111=$AM$1,E111=$AZ$1,E112=$AM$1,E112=$AZ$1),0,1)))</f>
        <v/>
      </c>
      <c r="BC110" s="128" t="str">
        <f>IF($A110&gt;='DB_FG_243way_Regular Symbol'!H$16,"",IF(F110=0,"",IF(OR(F110=$AM$1,F110=$AZ$1,F111=$AM$1,F111=$AZ$1,F112=$AM$1,F112=$AZ$1),0,1)))</f>
        <v/>
      </c>
      <c r="BE110" s="342"/>
      <c r="BF110" s="2"/>
      <c r="BG110" s="2" t="str">
        <f>IF($A110&gt;='DB_FG_243way_Regular Symbol'!F$16,"",IF(D110=0,"",COUNTIF(D110:D112,$BF$1)))</f>
        <v/>
      </c>
      <c r="BH110" s="2" t="str">
        <f>IF($A110&gt;='DB_FG_243way_Regular Symbol'!G$16,"",IF(E110=0,"",COUNTIF(E110:E112,$BF$1)))</f>
        <v/>
      </c>
      <c r="BI110" s="2" t="str">
        <f>IF($A110&gt;='DB_FG_243way_Regular Symbol'!H$16,"",IF(F110=0,"",COUNTIF(F110:F112,$BF$1)))</f>
        <v/>
      </c>
      <c r="BK110" s="342"/>
      <c r="BL110" s="2"/>
      <c r="BM110" s="2" t="str">
        <f>IF($A110&gt;='DB_FG_243way_Regular Symbol'!F$16,"",IF(D110=0,"",IF(OR(D110=$AM$1,D110=$BL$1,D111=$AM$1,D111=$BL$1,D112=$AM$1,D112=$BL$1),0,1)))</f>
        <v/>
      </c>
      <c r="BN110" s="2" t="str">
        <f>IF($A110&gt;='DB_FG_243way_Regular Symbol'!G$16,"",IF(E110=0,"",IF(OR(E110=$AM$1,E110=$BL$1,E111=$AM$1,E111=$BL$1,E112=$AM$1,E112=$BL$1),0,1)))</f>
        <v/>
      </c>
      <c r="BO110" s="128" t="str">
        <f>IF($A110&gt;='DB_FG_243way_Regular Symbol'!H$16,"",IF(F110=0,"",IF(OR(F110=$AM$1,F110=$BL$1,F111=$AM$1,F111=$BL$1,F112=$AM$1,F112=$BL$1),0,1)))</f>
        <v/>
      </c>
      <c r="BQ110" s="2" t="str">
        <f>IF($A110&gt;='DB_FG_243way_Regular Symbol'!D$16,"",IF(B110=0,"",IF(OR(B110=$BQ$1,B110=$BR$1,B111=$BQ$1,B111=$BR$1,B112=$BQ$1,B112=$BR$1),0,1)))</f>
        <v/>
      </c>
      <c r="BR110" s="2" t="str">
        <f>IF($A110&gt;='DB_FG_243way_Regular Symbol'!E$16,"",IF(C110=0,"",IF(OR(C110=$BQ$1,C110=$BR$1,C111=$BQ$1,C111=$BR$1,C112=$BQ$1,C112=$BR$1),0,1)))</f>
        <v/>
      </c>
      <c r="BS110" s="2" t="str">
        <f>IF($A110&gt;='DB_FG_243way_Regular Symbol'!F$16,"",IF(D110=0,"",IF(OR(D110=$BQ$1,D110=$BR$1,D111=$BQ$1,D111=$BR$1,D112=$BQ$1,D112=$BR$1),0,1)))</f>
        <v/>
      </c>
      <c r="BT110" s="2" t="str">
        <f>IF($A110&gt;='DB_FG_243way_Regular Symbol'!G$16,"",IF(E110=0,"",IF(OR(E110=$BQ$1,E110=$BR$1,E111=$BQ$1,E111=$BR$1,E112=$BQ$1,E112=$BR$1),0,1)))</f>
        <v/>
      </c>
      <c r="BU110" s="2" t="str">
        <f>IF($A110&gt;='DB_FG_243way_Regular Symbol'!H$16,"",IF(F110=0,"",IF(OR(F110=$BQ$1,F110=$BR$1,F111=$BQ$1,F111=$BR$1,F112=$BQ$1,F112=$BR$1),0,1)))</f>
        <v/>
      </c>
      <c r="BW110" s="2" t="str">
        <f>IF($A110&gt;='DB_FG_243way_Regular Symbol'!D$16,"",IF(B110=0,"",IF(OR(B110=$BW$1,B111=$BW$1,B112=$BW$1,B110=$BX$1,B111=$BX$1,B112=$BX$1),0,1)))</f>
        <v/>
      </c>
      <c r="BX110" s="2" t="str">
        <f>IF($A110&gt;='DB_FG_243way_Regular Symbol'!E$16,"",IF(C110=0,"",IF(OR(C110=$BW$1,C111=$BW$1,C112=$BW$1,C110=$BX$1,C111=$BX$1,C112=$BX$1),0,1)))</f>
        <v/>
      </c>
      <c r="BY110" s="2" t="str">
        <f>IF($A110&gt;='DB_FG_243way_Regular Symbol'!F$16,"",IF(D110=0,"",IF(OR(D110=$BW$1,D111=$BW$1,D112=$BW$1,D110=$BX$1,D111=$BX$1,D112=$BX$1),0,1)))</f>
        <v/>
      </c>
      <c r="BZ110" s="2" t="str">
        <f>IF($A110&gt;='DB_FG_243way_Regular Symbol'!G$16,"",IF(E110=0,"",IF(OR(E110=$BW$1,E111=$BW$1,E112=$BW$1,E110=$BX$1,E111=$BX$1,E112=$BX$1),0,1)))</f>
        <v/>
      </c>
      <c r="CA110" s="2" t="str">
        <f>IF($A110&gt;='DB_FG_243way_Regular Symbol'!H$16,"",IF(F110=0,"",IF(OR(F110=$BW$1,F111=$BW$1,F112=$BW$1,F110=$BX$1,F111=$BX$1,F112=$BX$1),0,1)))</f>
        <v/>
      </c>
      <c r="CC110" s="2" t="str">
        <f>IF($A110&gt;='DB_FG_243way_Regular Symbol'!D$16,"",IF(B110=0,"",IF(OR(B110=$BW$1,B111=$BW$1,B112=$BW$1,B110=$CD$1,B111=$CD$1,B112=$CD$1),0,1)))</f>
        <v/>
      </c>
      <c r="CD110" s="2" t="str">
        <f>IF($A110&gt;='DB_FG_243way_Regular Symbol'!E$16,"",IF(C110=0,"",IF(OR(C110=$BW$1,C111=$BW$1,C112=$BW$1,C110=$CD$1,C111=$CD$1,C112=$CD$1),0,1)))</f>
        <v/>
      </c>
      <c r="CE110" s="2" t="str">
        <f>IF($A110&gt;='DB_FG_243way_Regular Symbol'!F$16,"",IF(D110=0,"",IF(OR(D110=$BW$1,D111=$BW$1,D112=$BW$1,D110=$CD$1,D111=$CD$1,D112=$CD$1),0,1)))</f>
        <v/>
      </c>
      <c r="CF110" s="2" t="str">
        <f>IF($A110&gt;='DB_FG_243way_Regular Symbol'!G$16,"",IF(E110=0,"",IF(OR(E110=$BW$1,E111=$BW$1,E112=$BW$1,E110=$CD$1,E111=$CD$1,E112=$CD$1),0,1)))</f>
        <v/>
      </c>
      <c r="CG110" s="2" t="str">
        <f>IF($A110&gt;='DB_FG_243way_Regular Symbol'!H$16,"",IF(F110=0,"",IF(OR(F110=$BW$1,F111=$BW$1,F112=$BW$1,F110=$CD$1,F111=$CD$1,F112=$CD$1),0,1)))</f>
        <v/>
      </c>
      <c r="CI110" s="2" t="str">
        <f>IF($A110&gt;='DB_FG_243way_Regular Symbol'!D$16,"",IF(B110=0,"",IF(OR(B110=$BW$1,B111=$BW$1,B112=$BW$1,B110=$CJ$1,B111=$CJ$1,B112=$CJ$1),0,1)))</f>
        <v/>
      </c>
      <c r="CJ110" s="2" t="str">
        <f>IF($A110&gt;='DB_FG_243way_Regular Symbol'!E$16,"",IF(C110=0,"",IF(OR(C110=$BW$1,C111=$BW$1,C112=$BW$1,C110=$CJ$1,C111=$CJ$1,C112=$CJ$1),0,1)))</f>
        <v/>
      </c>
      <c r="CK110" s="2" t="str">
        <f>IF($A110&gt;='DB_FG_243way_Regular Symbol'!F$16,"",IF(D110=0,"",IF(OR(D110=$BW$1,D111=$BW$1,D112=$BW$1,D110=$CJ$1,D111=$CJ$1,D112=$CJ$1),0,1)))</f>
        <v/>
      </c>
      <c r="CL110" s="2" t="str">
        <f>IF($A110&gt;='DB_FG_243way_Regular Symbol'!G$16,"",IF(E110=0,"",IF(OR(E110=$BW$1,E111=$BW$1,E112=$BW$1,E110=$CJ$1,E111=$CJ$1,E112=$CJ$1),0,1)))</f>
        <v/>
      </c>
      <c r="CM110" s="2" t="str">
        <f>IF($A110&gt;='DB_FG_243way_Regular Symbol'!H$16,"",IF(F110=0,"",IF(OR(F110=$BW$1,F111=$BW$1,F112=$BW$1,F110=$CJ$1,F111=$CJ$1,F112=$CJ$1),0,1)))</f>
        <v/>
      </c>
      <c r="CO110" s="2" t="str">
        <f>IF($A110&gt;='DB_FG_243way_Regular Symbol'!D$16,"",IF(B110=0,"",IF(OR(B110=$BW$1,B111=$BW$1,B112=$BW$1,B110=$CP$1,B111=$CP$1,B112=$CP$1),0,1)))</f>
        <v/>
      </c>
      <c r="CP110" s="2" t="str">
        <f>IF($A110&gt;='DB_FG_243way_Regular Symbol'!E$16,"",IF(C110=0,"",IF(OR(C110=$BW$1,C111=$BW$1,C112=$BW$1,C110=$CP$1,C111=$CP$1,C112=$CP$1),0,1)))</f>
        <v/>
      </c>
      <c r="CQ110" s="2" t="str">
        <f>IF($A110&gt;='DB_FG_243way_Regular Symbol'!F$16,"",IF(D110=0,"",IF(OR(D110=$BW$1,D111=$BW$1,D112=$BW$1,D110=$CP$1,D111=$CP$1,D112=$CP$1),0,1)))</f>
        <v/>
      </c>
      <c r="CR110" s="2" t="str">
        <f>IF($A110&gt;='DB_FG_243way_Regular Symbol'!G$16,"",IF(E110=0,"",IF(OR(E110=$BW$1,E111=$BW$1,E112=$BW$1,E110=$CP$1,E111=$CP$1,E112=$CP$1),0,1)))</f>
        <v/>
      </c>
      <c r="CS110" s="2" t="str">
        <f>IF($A110&gt;='DB_FG_243way_Regular Symbol'!H$16,"",IF(F110=0,"",IF(OR(F110=$BW$1,F111=$BW$1,F112=$BW$1,F110=$CP$1,F111=$CP$1,F112=$CP$1),0,1)))</f>
        <v/>
      </c>
      <c r="CU110" s="2" t="str">
        <f>IF($A110&gt;='DB_FG_243way_Regular Symbol'!D$16,"",IF(B110=0,"",IF(OR(B110=$BW$1,B111=$BW$1,B112=$BW$1,B110=$CV$1,B111=$CV$1,B112=$CV$1),0,1)))</f>
        <v/>
      </c>
      <c r="CV110" s="2" t="str">
        <f>IF($A110&gt;='DB_FG_243way_Regular Symbol'!E$16,"",IF(C110=0,"",IF(OR(C110=$BW$1,C111=$BW$1,C112=$BW$1,C110=$CV$1,C111=$CV$1,C112=$CV$1),0,1)))</f>
        <v/>
      </c>
      <c r="CW110" s="2" t="str">
        <f>IF($A110&gt;='DB_FG_243way_Regular Symbol'!F$16,"",IF(D110=0,"",IF(OR(D110=$BW$1,D111=$BW$1,D112=$BW$1,D110=$CV$1,D111=$CV$1,D112=$CV$1),0,1)))</f>
        <v/>
      </c>
      <c r="CX110" s="2" t="str">
        <f>IF($A110&gt;='DB_FG_243way_Regular Symbol'!G$16,"",IF(E110=0,"",IF(OR(E110=$BW$1,E111=$BW$1,E112=$BW$1,E110=$CV$1,E111=$CV$1,E112=$CV$1),0,1)))</f>
        <v/>
      </c>
      <c r="CY110" s="2" t="str">
        <f>IF($A110&gt;='DB_FG_243way_Regular Symbol'!H$16,"",IF(F110=0,"",IF(OR(F110=$BW$1,F111=$BW$1,F112=$BW$1,F110=$CV$1,F111=$CV$1,F112=$CV$1),0,1)))</f>
        <v/>
      </c>
    </row>
    <row r="111" spans="1:103">
      <c r="A111" s="341">
        <f>IF('DB_FG_243way_Regular Symbol'!L110="","",'DB_FG_243way_Regular Symbol'!L110)</f>
        <v>107</v>
      </c>
      <c r="B111" s="184" t="str">
        <f>IF('DB_FG_243way_Regular Symbol'!M110="",
IF($A111-'DB_FG_243way_Regular Symbol'!D$16&gt;='DB_FG_243way_RegularＸ_W()'!B$2-1,"",VLOOKUP($A111-'DB_FG_243way_Regular Symbol'!D$16,'DB_FG_243way_Regular Symbol'!$L$3:$Q$99,'DB_FG_243way_RegularＸ_W()'!B$3+1,FALSE)),
'DB_FG_243way_Regular Symbol'!M110)</f>
        <v/>
      </c>
      <c r="C111" s="184" t="str">
        <f>IF('DB_FG_243way_Regular Symbol'!N110="",
IF($A111-'DB_FG_243way_Regular Symbol'!E$16&gt;='DB_FG_243way_RegularＸ_W()'!C$2-1,"",VLOOKUP($A111-'DB_FG_243way_Regular Symbol'!E$16,'DB_FG_243way_Regular Symbol'!$L$3:$Q$99,'DB_FG_243way_RegularＸ_W()'!C$3+1,FALSE)),
'DB_FG_243way_Regular Symbol'!N110)</f>
        <v/>
      </c>
      <c r="D111" s="184" t="str">
        <f>IF('DB_FG_243way_Regular Symbol'!O110="",
IF($A111-'DB_FG_243way_Regular Symbol'!F$16&gt;='DB_FG_243way_RegularＸ_W()'!D$2-1,"",VLOOKUP($A111-'DB_FG_243way_Regular Symbol'!F$16,'DB_FG_243way_Regular Symbol'!$L$3:$Q$99,'DB_FG_243way_RegularＸ_W()'!D$3+1,FALSE)),
'DB_FG_243way_Regular Symbol'!O110)</f>
        <v/>
      </c>
      <c r="E111" s="184" t="str">
        <f>IF('DB_FG_243way_Regular Symbol'!P110="",
IF($A111-'DB_FG_243way_Regular Symbol'!G$16&gt;='DB_FG_243way_RegularＸ_W()'!E$2-1,"",VLOOKUP($A111-'DB_FG_243way_Regular Symbol'!G$16,'DB_FG_243way_Regular Symbol'!$L$3:$Q$99,'DB_FG_243way_RegularＸ_W()'!E$3+1,FALSE)),
'DB_FG_243way_Regular Symbol'!P110)</f>
        <v/>
      </c>
      <c r="F111" s="358" t="str">
        <f>IF('DB_FG_243way_Regular Symbol'!Q110="",
IF($A111-'DB_FG_243way_Regular Symbol'!H$16&gt;='DB_FG_243way_RegularＸ_W()'!F$2-1,"",VLOOKUP($A111-'DB_FG_243way_Regular Symbol'!H$16,'DB_FG_243way_Regular Symbol'!$L$3:$Q$99,'DB_FG_243way_RegularＸ_W()'!F$3+1,FALSE)),
'DB_FG_243way_Regular Symbol'!Q110)</f>
        <v/>
      </c>
      <c r="O111" s="342" t="str">
        <f>IF($A111&gt;='DB_FG_243way_Regular Symbol'!D$16,"",IF(B111=0,"",IF(OR(B111=$O$1,B111=$P$1,B112=$O$1,B112=$P$1,B113=$O$1,B113=$P$1),0,1)))</f>
        <v/>
      </c>
      <c r="P111" s="2" t="str">
        <f>IF($A111&gt;='DB_FG_243way_Regular Symbol'!E$16,"",IF(C111=0,"",IF(OR(C111=$O$1,C111=$P$1,C112=$O$1,C112=$P$1,C113=$O$1,C113=$P$1),0,1)))</f>
        <v/>
      </c>
      <c r="Q111" s="2" t="str">
        <f>IF($A111&gt;='DB_FG_243way_Regular Symbol'!F$16,"",IF(D111=0,"",IF(OR(D111=$O$1,D111=$P$1,D112=$O$1,D112=$P$1,D113=$O$1,D113=$P$1),0,1)))</f>
        <v/>
      </c>
      <c r="R111" s="2" t="str">
        <f>IF($A111&gt;='DB_FG_243way_Regular Symbol'!G$16,"",IF(E111=0,"",IF(OR(E111=$O$1,E111=$P$1,E112=$O$1,E112=$P$1,E113=$O$1,E113=$P$1),0,1)))</f>
        <v/>
      </c>
      <c r="S111" s="128" t="str">
        <f>IF($A111&gt;='DB_FG_243way_Regular Symbol'!H$16,"",IF(F111=0,"",IF(OR(F111=$O$1,F111=$P$1,F112=$O$1,F112=$P$1,F113=$O$1,F113=$P$1),0,1)))</f>
        <v/>
      </c>
      <c r="U111" s="342" t="str">
        <f>IF($A111&gt;='DB_FG_243way_Regular Symbol'!D$16,"",IF(B111=0,"",IF(OR(B111=$U$1,B111=$V$1,B112=$U$1,B112=$V$1,B113=$U$1,B113=$V$1),0,1)))</f>
        <v/>
      </c>
      <c r="V111" s="2" t="str">
        <f>IF($A111&gt;='DB_FG_243way_Regular Symbol'!E$16,"",IF(C111=0,"",IF(OR(C111=$U$1,C111=$V$1,C112=$U$1,C112=$V$1,C113=$U$1,C113=$V$1),0,1)))</f>
        <v/>
      </c>
      <c r="W111" s="2" t="str">
        <f>IF($A111&gt;='DB_FG_243way_Regular Symbol'!F$16,"",IF(D111=0,"",IF(OR(D111=$U$1,D111=$V$1,D112=$U$1,D112=$V$1,D113=$U$1,D113=$V$1),0,1)))</f>
        <v/>
      </c>
      <c r="X111" s="2" t="str">
        <f>IF($A111&gt;='DB_FG_243way_Regular Symbol'!G$16,"",IF(E111=0,"",IF(OR(E111=$U$1,E111=$V$1,E112=$U$1,E112=$V$1,E113=$U$1,E113=$V$1),0,1)))</f>
        <v/>
      </c>
      <c r="Y111" s="128" t="str">
        <f>IF($A111&gt;='DB_FG_243way_Regular Symbol'!H$16,"",IF(F111=0,"",IF(OR(F111=$U$1,F111=$V$1,F112=$U$1,F112=$V$1,F113=$U$1,F113=$V$1),0,1)))</f>
        <v/>
      </c>
      <c r="AA111" s="342" t="str">
        <f>IF($A111&gt;='DB_FG_243way_Regular Symbol'!D$16,"",IF(B111=0,"",IF(OR(B111=$AA$1,B111=$AB$1,B112=$AA$1,B112=$AB$1,B113=$AA$1,,B113=$AB$1),0,1)))</f>
        <v/>
      </c>
      <c r="AB111" s="2" t="str">
        <f>IF($A111&gt;='DB_FG_243way_Regular Symbol'!E$16,"",IF(C111=0,"",IF(OR(C111=$AA$1,C111=$AB$1,C112=$AA$1,C112=$AB$1,C113=$AA$1,,C113=$AB$1),0,1)))</f>
        <v/>
      </c>
      <c r="AC111" s="2" t="str">
        <f>IF($A111&gt;='DB_FG_243way_Regular Symbol'!F$16,"",IF(D111=0,"",IF(OR(D111=$AA$1,D111=$AB$1,D112=$AA$1,D112=$AB$1,D113=$AA$1,,D113=$AB$1),0,1)))</f>
        <v/>
      </c>
      <c r="AD111" s="2" t="str">
        <f>IF($A111&gt;='DB_FG_243way_Regular Symbol'!G$16,"",IF(E111=0,"",IF(OR(E111=$AA$1,E111=$AB$1,E112=$AA$1,E112=$AB$1,E113=$AA$1,,E113=$AB$1),0,1)))</f>
        <v/>
      </c>
      <c r="AE111" s="128" t="str">
        <f>IF($A111&gt;='DB_FG_243way_Regular Symbol'!H$16,"",IF(F111=0,"",IF(OR(F111=$AA$1,F111=$AB$1,F112=$AA$1,F112=$AB$1,F113=$AA$1,,F113=$AB$1),0,1)))</f>
        <v/>
      </c>
      <c r="AG111" s="342" t="str">
        <f>IF($A111&gt;='DB_FG_243way_Regular Symbol'!D$16,"",IF(B111=0,"",IF(OR(B111=$AG$1,B111=$AH$1,B112=$AG$1,B112=$AH$1,B113=$AG$1,B113=$AH$1),0,1)))</f>
        <v/>
      </c>
      <c r="AH111" s="2" t="str">
        <f>IF($A111&gt;='DB_FG_243way_Regular Symbol'!E$16,"",IF(C111=0,"",IF(OR(C111=$AG$1,C111=$AH$1,C112=$AG$1,C112=$AH$1,C113=$AG$1,C113=$AH$1),0,1)))</f>
        <v/>
      </c>
      <c r="AI111" s="2" t="str">
        <f>IF($A111&gt;='DB_FG_243way_Regular Symbol'!F$16,"",IF(D111=0,"",IF(OR(D111=$AG$1,D111=$AH$1,D112=$AG$1,D112=$AH$1,D113=$AG$1,D113=$AH$1),0,1)))</f>
        <v/>
      </c>
      <c r="AJ111" s="2" t="str">
        <f>IF($A111&gt;='DB_FG_243way_Regular Symbol'!G$16,"",IF(E111=0,"",IF(OR(E111=$AG$1,E111=$AH$1,E112=$AG$1,E112=$AH$1,E113=$AG$1,E113=$AH$1),0,1)))</f>
        <v/>
      </c>
      <c r="AK111" s="128" t="str">
        <f>IF($A111&gt;='DB_FG_243way_Regular Symbol'!H$16,"",IF(F111=0,"",IF(OR(F111=$AG$1,F111=$AH$1,F112=$AG$1,F112=$AH$1,F113=$AG$1,F113=$AH$1),0,1)))</f>
        <v/>
      </c>
      <c r="AM111" s="342" t="str">
        <f>IF($A111&gt;='DB_FG_243way_Regular Symbol'!D$16,"",IF(B111=0,"",IF(OR(B111=$AM$1,B111=$AN$1,B112=$AM$1,B112=$AN$1,B113=$AM$1,B113=$AN$1),0,1)))</f>
        <v/>
      </c>
      <c r="AN111" s="2" t="str">
        <f>IF($A111&gt;='DB_FG_243way_Regular Symbol'!E$16,"",IF(C111=0,"",IF(OR(C111=$AM$1,C111=$AN$1,C112=$AM$1,C112=$AN$1,C113=$AM$1,C113=$AN$1),0,1)))</f>
        <v/>
      </c>
      <c r="AO111" s="2" t="str">
        <f>IF($A111&gt;='DB_FG_243way_Regular Symbol'!F$16,"",IF(D111=0,"",IF(OR(D111=$AM$1,D111=$AN$1,D112=$AM$1,D112=$AN$1,D113=$AM$1,D113=$AN$1),0,1)))</f>
        <v/>
      </c>
      <c r="AP111" s="2" t="str">
        <f>IF($A111&gt;='DB_FG_243way_Regular Symbol'!G$16,"",IF(E111=0,"",IF(OR(E111=$AM$1,E111=$AN$1,E112=$AM$1,E112=$AN$1,E113=$AM$1,E113=$AN$1),0,1)))</f>
        <v/>
      </c>
      <c r="AQ111" s="128" t="str">
        <f>IF($A111&gt;='DB_FG_243way_Regular Symbol'!H$16,"",IF(F111=0,"",IF(OR(F111=$AM$1,F111=$AN$1,F112=$AM$1,F112=$AN$1,F113=$AM$1,F113=$AN$1),0,1)))</f>
        <v/>
      </c>
      <c r="AS111" s="342" t="str">
        <f>IF($A111&gt;='DB_FG_243way_Regular Symbol'!D$16,"",IF(B111=0,"",IF(OR(B111=$AM$1,B111=$AT$1,B112=$AM$1,B112=$AT$1,B113=$AM$1,B113=$AT$1),0,1)))</f>
        <v/>
      </c>
      <c r="AT111" s="2" t="str">
        <f>IF($A111&gt;='DB_FG_243way_Regular Symbol'!E$16,"",IF(C111=0,"",IF(OR(C111=$AM$1,C111=$AT$1,C112=$AM$1,C112=$AT$1,C113=$AM$1,C113=$AT$1),0,1)))</f>
        <v/>
      </c>
      <c r="AU111" s="2" t="str">
        <f>IF($A111&gt;='DB_FG_243way_Regular Symbol'!F$16,"",IF(D111=0,"",IF(OR(D111=$AM$1,D111=$AT$1,D112=$AM$1,D112=$AT$1,D113=$AM$1,D113=$AT$1),0,1)))</f>
        <v/>
      </c>
      <c r="AV111" s="2" t="str">
        <f>IF($A111&gt;='DB_FG_243way_Regular Symbol'!G$16,"",IF(E111=0,"",IF(OR(E111=$AM$1,E111=$AT$1,E112=$AM$1,E112=$AT$1,E113=$AM$1,E113=$AT$1),0,1)))</f>
        <v/>
      </c>
      <c r="AW111" s="128" t="str">
        <f>IF($A111&gt;='DB_FG_243way_Regular Symbol'!H$16,"",IF(F111=0,"",IF(OR(F111=$AM$1,F111=$AT$1,F112=$AM$1,F112=$AT$1,F113=$AM$1,F113=$AT$1),0,1)))</f>
        <v/>
      </c>
      <c r="AY111" s="342" t="str">
        <f>IF($A111&gt;='DB_FG_243way_Regular Symbol'!D$16,"",IF(B111=0,"",IF(OR(B111=$AM$1,B111=$AZ$1,B112=$AM$1,B112=$AZ$1,B113=$AM$1,B113=$AZ$1),0,1)))</f>
        <v/>
      </c>
      <c r="AZ111" s="2" t="str">
        <f>IF($A111&gt;='DB_FG_243way_Regular Symbol'!E$16,"",IF(C111=0,"",IF(OR(C111=$AM$1,C111=$AZ$1,C112=$AM$1,C112=$AZ$1,C113=$AM$1,C113=$AZ$1),0,1)))</f>
        <v/>
      </c>
      <c r="BA111" s="2" t="str">
        <f>IF($A111&gt;='DB_FG_243way_Regular Symbol'!F$16,"",IF(D111=0,"",IF(OR(D111=$AM$1,D111=$AZ$1,D112=$AM$1,D112=$AZ$1,D113=$AM$1,D113=$AZ$1),0,1)))</f>
        <v/>
      </c>
      <c r="BB111" s="2" t="str">
        <f>IF($A111&gt;='DB_FG_243way_Regular Symbol'!G$16,"",IF(E111=0,"",IF(OR(E111=$AM$1,E111=$AZ$1,E112=$AM$1,E112=$AZ$1,E113=$AM$1,E113=$AZ$1),0,1)))</f>
        <v/>
      </c>
      <c r="BC111" s="128" t="str">
        <f>IF($A111&gt;='DB_FG_243way_Regular Symbol'!H$16,"",IF(F111=0,"",IF(OR(F111=$AM$1,F111=$AZ$1,F112=$AM$1,F112=$AZ$1,F113=$AM$1,F113=$AZ$1),0,1)))</f>
        <v/>
      </c>
      <c r="BE111" s="342"/>
      <c r="BF111" s="2"/>
      <c r="BG111" s="2" t="str">
        <f>IF($A111&gt;='DB_FG_243way_Regular Symbol'!F$16,"",IF(D111=0,"",COUNTIF(D111:D113,$BF$1)))</f>
        <v/>
      </c>
      <c r="BH111" s="2" t="str">
        <f>IF($A111&gt;='DB_FG_243way_Regular Symbol'!G$16,"",IF(E111=0,"",COUNTIF(E111:E113,$BF$1)))</f>
        <v/>
      </c>
      <c r="BI111" s="2" t="str">
        <f>IF($A111&gt;='DB_FG_243way_Regular Symbol'!H$16,"",IF(F111=0,"",COUNTIF(F111:F113,$BF$1)))</f>
        <v/>
      </c>
      <c r="BK111" s="342"/>
      <c r="BL111" s="2"/>
      <c r="BM111" s="2" t="str">
        <f>IF($A111&gt;='DB_FG_243way_Regular Symbol'!F$16,"",IF(D111=0,"",IF(OR(D111=$AM$1,D111=$BL$1,D112=$AM$1,D112=$BL$1,D113=$AM$1,D113=$BL$1),0,1)))</f>
        <v/>
      </c>
      <c r="BN111" s="2" t="str">
        <f>IF($A111&gt;='DB_FG_243way_Regular Symbol'!G$16,"",IF(E111=0,"",IF(OR(E111=$AM$1,E111=$BL$1,E112=$AM$1,E112=$BL$1,E113=$AM$1,E113=$BL$1),0,1)))</f>
        <v/>
      </c>
      <c r="BO111" s="128" t="str">
        <f>IF($A111&gt;='DB_FG_243way_Regular Symbol'!H$16,"",IF(F111=0,"",IF(OR(F111=$AM$1,F111=$BL$1,F112=$AM$1,F112=$BL$1,F113=$AM$1,F113=$BL$1),0,1)))</f>
        <v/>
      </c>
      <c r="BQ111" s="2" t="str">
        <f>IF($A111&gt;='DB_FG_243way_Regular Symbol'!D$16,"",IF(B111=0,"",IF(OR(B111=$BQ$1,B111=$BR$1,B112=$BQ$1,B112=$BR$1,B113=$BQ$1,B113=$BR$1),0,1)))</f>
        <v/>
      </c>
      <c r="BR111" s="2" t="str">
        <f>IF($A111&gt;='DB_FG_243way_Regular Symbol'!E$16,"",IF(C111=0,"",IF(OR(C111=$BQ$1,C111=$BR$1,C112=$BQ$1,C112=$BR$1,C113=$BQ$1,C113=$BR$1),0,1)))</f>
        <v/>
      </c>
      <c r="BS111" s="2" t="str">
        <f>IF($A111&gt;='DB_FG_243way_Regular Symbol'!F$16,"",IF(D111=0,"",IF(OR(D111=$BQ$1,D111=$BR$1,D112=$BQ$1,D112=$BR$1,D113=$BQ$1,D113=$BR$1),0,1)))</f>
        <v/>
      </c>
      <c r="BT111" s="2" t="str">
        <f>IF($A111&gt;='DB_FG_243way_Regular Symbol'!G$16,"",IF(E111=0,"",IF(OR(E111=$BQ$1,E111=$BR$1,E112=$BQ$1,E112=$BR$1,E113=$BQ$1,E113=$BR$1),0,1)))</f>
        <v/>
      </c>
      <c r="BU111" s="2" t="str">
        <f>IF($A111&gt;='DB_FG_243way_Regular Symbol'!H$16,"",IF(F111=0,"",IF(OR(F111=$BQ$1,F111=$BR$1,F112=$BQ$1,F112=$BR$1,F113=$BQ$1,F113=$BR$1),0,1)))</f>
        <v/>
      </c>
      <c r="BW111" s="2" t="str">
        <f>IF($A111&gt;='DB_FG_243way_Regular Symbol'!D$16,"",IF(B111=0,"",IF(OR(B111=$BW$1,B112=$BW$1,B113=$BW$1,B111=$BX$1,B112=$BX$1,B113=$BX$1),0,1)))</f>
        <v/>
      </c>
      <c r="BX111" s="2" t="str">
        <f>IF($A111&gt;='DB_FG_243way_Regular Symbol'!E$16,"",IF(C111=0,"",IF(OR(C111=$BW$1,C112=$BW$1,C113=$BW$1,C111=$BX$1,C112=$BX$1,C113=$BX$1),0,1)))</f>
        <v/>
      </c>
      <c r="BY111" s="2" t="str">
        <f>IF($A111&gt;='DB_FG_243way_Regular Symbol'!F$16,"",IF(D111=0,"",IF(OR(D111=$BW$1,D112=$BW$1,D113=$BW$1,D111=$BX$1,D112=$BX$1,D113=$BX$1),0,1)))</f>
        <v/>
      </c>
      <c r="BZ111" s="2" t="str">
        <f>IF($A111&gt;='DB_FG_243way_Regular Symbol'!G$16,"",IF(E111=0,"",IF(OR(E111=$BW$1,E112=$BW$1,E113=$BW$1,E111=$BX$1,E112=$BX$1,E113=$BX$1),0,1)))</f>
        <v/>
      </c>
      <c r="CA111" s="2" t="str">
        <f>IF($A111&gt;='DB_FG_243way_Regular Symbol'!H$16,"",IF(F111=0,"",IF(OR(F111=$BW$1,F112=$BW$1,F113=$BW$1,F111=$BX$1,F112=$BX$1,F113=$BX$1),0,1)))</f>
        <v/>
      </c>
      <c r="CC111" s="2" t="str">
        <f>IF($A111&gt;='DB_FG_243way_Regular Symbol'!D$16,"",IF(B111=0,"",IF(OR(B111=$BW$1,B112=$BW$1,B113=$BW$1,B111=$CD$1,B112=$CD$1,B113=$CD$1),0,1)))</f>
        <v/>
      </c>
      <c r="CD111" s="2" t="str">
        <f>IF($A111&gt;='DB_FG_243way_Regular Symbol'!E$16,"",IF(C111=0,"",IF(OR(C111=$BW$1,C112=$BW$1,C113=$BW$1,C111=$CD$1,C112=$CD$1,C113=$CD$1),0,1)))</f>
        <v/>
      </c>
      <c r="CE111" s="2" t="str">
        <f>IF($A111&gt;='DB_FG_243way_Regular Symbol'!F$16,"",IF(D111=0,"",IF(OR(D111=$BW$1,D112=$BW$1,D113=$BW$1,D111=$CD$1,D112=$CD$1,D113=$CD$1),0,1)))</f>
        <v/>
      </c>
      <c r="CF111" s="2" t="str">
        <f>IF($A111&gt;='DB_FG_243way_Regular Symbol'!G$16,"",IF(E111=0,"",IF(OR(E111=$BW$1,E112=$BW$1,E113=$BW$1,E111=$CD$1,E112=$CD$1,E113=$CD$1),0,1)))</f>
        <v/>
      </c>
      <c r="CG111" s="2" t="str">
        <f>IF($A111&gt;='DB_FG_243way_Regular Symbol'!H$16,"",IF(F111=0,"",IF(OR(F111=$BW$1,F112=$BW$1,F113=$BW$1,F111=$CD$1,F112=$CD$1,F113=$CD$1),0,1)))</f>
        <v/>
      </c>
      <c r="CI111" s="2" t="str">
        <f>IF($A111&gt;='DB_FG_243way_Regular Symbol'!D$16,"",IF(B111=0,"",IF(OR(B111=$BW$1,B112=$BW$1,B113=$BW$1,B111=$CJ$1,B112=$CJ$1,B113=$CJ$1),0,1)))</f>
        <v/>
      </c>
      <c r="CJ111" s="2" t="str">
        <f>IF($A111&gt;='DB_FG_243way_Regular Symbol'!E$16,"",IF(C111=0,"",IF(OR(C111=$BW$1,C112=$BW$1,C113=$BW$1,C111=$CJ$1,C112=$CJ$1,C113=$CJ$1),0,1)))</f>
        <v/>
      </c>
      <c r="CK111" s="2" t="str">
        <f>IF($A111&gt;='DB_FG_243way_Regular Symbol'!F$16,"",IF(D111=0,"",IF(OR(D111=$BW$1,D112=$BW$1,D113=$BW$1,D111=$CJ$1,D112=$CJ$1,D113=$CJ$1),0,1)))</f>
        <v/>
      </c>
      <c r="CL111" s="2" t="str">
        <f>IF($A111&gt;='DB_FG_243way_Regular Symbol'!G$16,"",IF(E111=0,"",IF(OR(E111=$BW$1,E112=$BW$1,E113=$BW$1,E111=$CJ$1,E112=$CJ$1,E113=$CJ$1),0,1)))</f>
        <v/>
      </c>
      <c r="CM111" s="2" t="str">
        <f>IF($A111&gt;='DB_FG_243way_Regular Symbol'!H$16,"",IF(F111=0,"",IF(OR(F111=$BW$1,F112=$BW$1,F113=$BW$1,F111=$CJ$1,F112=$CJ$1,F113=$CJ$1),0,1)))</f>
        <v/>
      </c>
      <c r="CO111" s="2" t="str">
        <f>IF($A111&gt;='DB_FG_243way_Regular Symbol'!D$16,"",IF(B111=0,"",IF(OR(B111=$BW$1,B112=$BW$1,B113=$BW$1,B111=$CP$1,B112=$CP$1,B113=$CP$1),0,1)))</f>
        <v/>
      </c>
      <c r="CP111" s="2" t="str">
        <f>IF($A111&gt;='DB_FG_243way_Regular Symbol'!E$16,"",IF(C111=0,"",IF(OR(C111=$BW$1,C112=$BW$1,C113=$BW$1,C111=$CP$1,C112=$CP$1,C113=$CP$1),0,1)))</f>
        <v/>
      </c>
      <c r="CQ111" s="2" t="str">
        <f>IF($A111&gt;='DB_FG_243way_Regular Symbol'!F$16,"",IF(D111=0,"",IF(OR(D111=$BW$1,D112=$BW$1,D113=$BW$1,D111=$CP$1,D112=$CP$1,D113=$CP$1),0,1)))</f>
        <v/>
      </c>
      <c r="CR111" s="2" t="str">
        <f>IF($A111&gt;='DB_FG_243way_Regular Symbol'!G$16,"",IF(E111=0,"",IF(OR(E111=$BW$1,E112=$BW$1,E113=$BW$1,E111=$CP$1,E112=$CP$1,E113=$CP$1),0,1)))</f>
        <v/>
      </c>
      <c r="CS111" s="2" t="str">
        <f>IF($A111&gt;='DB_FG_243way_Regular Symbol'!H$16,"",IF(F111=0,"",IF(OR(F111=$BW$1,F112=$BW$1,F113=$BW$1,F111=$CP$1,F112=$CP$1,F113=$CP$1),0,1)))</f>
        <v/>
      </c>
      <c r="CU111" s="2" t="str">
        <f>IF($A111&gt;='DB_FG_243way_Regular Symbol'!D$16,"",IF(B111=0,"",IF(OR(B111=$BW$1,B112=$BW$1,B113=$BW$1,B111=$CV$1,B112=$CV$1,B113=$CV$1),0,1)))</f>
        <v/>
      </c>
      <c r="CV111" s="2" t="str">
        <f>IF($A111&gt;='DB_FG_243way_Regular Symbol'!E$16,"",IF(C111=0,"",IF(OR(C111=$BW$1,C112=$BW$1,C113=$BW$1,C111=$CV$1,C112=$CV$1,C113=$CV$1),0,1)))</f>
        <v/>
      </c>
      <c r="CW111" s="2" t="str">
        <f>IF($A111&gt;='DB_FG_243way_Regular Symbol'!F$16,"",IF(D111=0,"",IF(OR(D111=$BW$1,D112=$BW$1,D113=$BW$1,D111=$CV$1,D112=$CV$1,D113=$CV$1),0,1)))</f>
        <v/>
      </c>
      <c r="CX111" s="2" t="str">
        <f>IF($A111&gt;='DB_FG_243way_Regular Symbol'!G$16,"",IF(E111=0,"",IF(OR(E111=$BW$1,E112=$BW$1,E113=$BW$1,E111=$CV$1,E112=$CV$1,E113=$CV$1),0,1)))</f>
        <v/>
      </c>
      <c r="CY111" s="2" t="str">
        <f>IF($A111&gt;='DB_FG_243way_Regular Symbol'!H$16,"",IF(F111=0,"",IF(OR(F111=$BW$1,F112=$BW$1,F113=$BW$1,F111=$CV$1,F112=$CV$1,F113=$CV$1),0,1)))</f>
        <v/>
      </c>
    </row>
    <row r="112" spans="1:103">
      <c r="A112" s="341">
        <f>IF('DB_FG_243way_Regular Symbol'!L111="","",'DB_FG_243way_Regular Symbol'!L111)</f>
        <v>108</v>
      </c>
      <c r="B112" s="184" t="str">
        <f>IF('DB_FG_243way_Regular Symbol'!M111="",
IF($A112-'DB_FG_243way_Regular Symbol'!D$16&gt;='DB_FG_243way_RegularＸ_W()'!B$2-1,"",VLOOKUP($A112-'DB_FG_243way_Regular Symbol'!D$16,'DB_FG_243way_Regular Symbol'!$L$3:$Q$99,'DB_FG_243way_RegularＸ_W()'!B$3+1,FALSE)),
'DB_FG_243way_Regular Symbol'!M111)</f>
        <v/>
      </c>
      <c r="C112" s="184" t="str">
        <f>IF('DB_FG_243way_Regular Symbol'!N111="",
IF($A112-'DB_FG_243way_Regular Symbol'!E$16&gt;='DB_FG_243way_RegularＸ_W()'!C$2-1,"",VLOOKUP($A112-'DB_FG_243way_Regular Symbol'!E$16,'DB_FG_243way_Regular Symbol'!$L$3:$Q$99,'DB_FG_243way_RegularＸ_W()'!C$3+1,FALSE)),
'DB_FG_243way_Regular Symbol'!N111)</f>
        <v/>
      </c>
      <c r="D112" s="184" t="str">
        <f>IF('DB_FG_243way_Regular Symbol'!O111="",
IF($A112-'DB_FG_243way_Regular Symbol'!F$16&gt;='DB_FG_243way_RegularＸ_W()'!D$2-1,"",VLOOKUP($A112-'DB_FG_243way_Regular Symbol'!F$16,'DB_FG_243way_Regular Symbol'!$L$3:$Q$99,'DB_FG_243way_RegularＸ_W()'!D$3+1,FALSE)),
'DB_FG_243way_Regular Symbol'!O111)</f>
        <v/>
      </c>
      <c r="E112" s="184" t="str">
        <f>IF('DB_FG_243way_Regular Symbol'!P111="",
IF($A112-'DB_FG_243way_Regular Symbol'!G$16&gt;='DB_FG_243way_RegularＸ_W()'!E$2-1,"",VLOOKUP($A112-'DB_FG_243way_Regular Symbol'!G$16,'DB_FG_243way_Regular Symbol'!$L$3:$Q$99,'DB_FG_243way_RegularＸ_W()'!E$3+1,FALSE)),
'DB_FG_243way_Regular Symbol'!P111)</f>
        <v/>
      </c>
      <c r="F112" s="358" t="str">
        <f>IF('DB_FG_243way_Regular Symbol'!Q111="",
IF($A112-'DB_FG_243way_Regular Symbol'!H$16&gt;='DB_FG_243way_RegularＸ_W()'!F$2-1,"",VLOOKUP($A112-'DB_FG_243way_Regular Symbol'!H$16,'DB_FG_243way_Regular Symbol'!$L$3:$Q$99,'DB_FG_243way_RegularＸ_W()'!F$3+1,FALSE)),
'DB_FG_243way_Regular Symbol'!Q111)</f>
        <v/>
      </c>
      <c r="O112" s="342" t="str">
        <f>IF($A112&gt;='DB_FG_243way_Regular Symbol'!D$16,"",IF(B112=0,"",IF(OR(B112=$O$1,B112=$P$1,B113=$O$1,B113=$P$1,B114=$O$1,B114=$P$1),0,1)))</f>
        <v/>
      </c>
      <c r="P112" s="2" t="str">
        <f>IF($A112&gt;='DB_FG_243way_Regular Symbol'!E$16,"",IF(C112=0,"",IF(OR(C112=$O$1,C112=$P$1,C113=$O$1,C113=$P$1,C114=$O$1,C114=$P$1),0,1)))</f>
        <v/>
      </c>
      <c r="Q112" s="2" t="str">
        <f>IF($A112&gt;='DB_FG_243way_Regular Symbol'!F$16,"",IF(D112=0,"",IF(OR(D112=$O$1,D112=$P$1,D113=$O$1,D113=$P$1,D114=$O$1,D114=$P$1),0,1)))</f>
        <v/>
      </c>
      <c r="R112" s="2" t="str">
        <f>IF($A112&gt;='DB_FG_243way_Regular Symbol'!G$16,"",IF(E112=0,"",IF(OR(E112=$O$1,E112=$P$1,E113=$O$1,E113=$P$1,E114=$O$1,E114=$P$1),0,1)))</f>
        <v/>
      </c>
      <c r="S112" s="128" t="str">
        <f>IF($A112&gt;='DB_FG_243way_Regular Symbol'!H$16,"",IF(F112=0,"",IF(OR(F112=$O$1,F112=$P$1,F113=$O$1,F113=$P$1,F114=$O$1,F114=$P$1),0,1)))</f>
        <v/>
      </c>
      <c r="U112" s="342" t="str">
        <f>IF($A112&gt;='DB_FG_243way_Regular Symbol'!D$16,"",IF(B112=0,"",IF(OR(B112=$U$1,B112=$V$1,B113=$U$1,B113=$V$1,B114=$U$1,B114=$V$1),0,1)))</f>
        <v/>
      </c>
      <c r="V112" s="2" t="str">
        <f>IF($A112&gt;='DB_FG_243way_Regular Symbol'!E$16,"",IF(C112=0,"",IF(OR(C112=$U$1,C112=$V$1,C113=$U$1,C113=$V$1,C114=$U$1,C114=$V$1),0,1)))</f>
        <v/>
      </c>
      <c r="W112" s="2" t="str">
        <f>IF($A112&gt;='DB_FG_243way_Regular Symbol'!F$16,"",IF(D112=0,"",IF(OR(D112=$U$1,D112=$V$1,D113=$U$1,D113=$V$1,D114=$U$1,D114=$V$1),0,1)))</f>
        <v/>
      </c>
      <c r="X112" s="2" t="str">
        <f>IF($A112&gt;='DB_FG_243way_Regular Symbol'!G$16,"",IF(E112=0,"",IF(OR(E112=$U$1,E112=$V$1,E113=$U$1,E113=$V$1,E114=$U$1,E114=$V$1),0,1)))</f>
        <v/>
      </c>
      <c r="Y112" s="128" t="str">
        <f>IF($A112&gt;='DB_FG_243way_Regular Symbol'!H$16,"",IF(F112=0,"",IF(OR(F112=$U$1,F112=$V$1,F113=$U$1,F113=$V$1,F114=$U$1,F114=$V$1),0,1)))</f>
        <v/>
      </c>
      <c r="AA112" s="342" t="str">
        <f>IF($A112&gt;='DB_FG_243way_Regular Symbol'!D$16,"",IF(B112=0,"",IF(OR(B112=$AA$1,B112=$AB$1,B113=$AA$1,B113=$AB$1,B114=$AA$1,,B114=$AB$1),0,1)))</f>
        <v/>
      </c>
      <c r="AB112" s="2" t="str">
        <f>IF($A112&gt;='DB_FG_243way_Regular Symbol'!E$16,"",IF(C112=0,"",IF(OR(C112=$AA$1,C112=$AB$1,C113=$AA$1,C113=$AB$1,C114=$AA$1,,C114=$AB$1),0,1)))</f>
        <v/>
      </c>
      <c r="AC112" s="2" t="str">
        <f>IF($A112&gt;='DB_FG_243way_Regular Symbol'!F$16,"",IF(D112=0,"",IF(OR(D112=$AA$1,D112=$AB$1,D113=$AA$1,D113=$AB$1,D114=$AA$1,,D114=$AB$1),0,1)))</f>
        <v/>
      </c>
      <c r="AD112" s="2" t="str">
        <f>IF($A112&gt;='DB_FG_243way_Regular Symbol'!G$16,"",IF(E112=0,"",IF(OR(E112=$AA$1,E112=$AB$1,E113=$AA$1,E113=$AB$1,E114=$AA$1,,E114=$AB$1),0,1)))</f>
        <v/>
      </c>
      <c r="AE112" s="128" t="str">
        <f>IF($A112&gt;='DB_FG_243way_Regular Symbol'!H$16,"",IF(F112=0,"",IF(OR(F112=$AA$1,F112=$AB$1,F113=$AA$1,F113=$AB$1,F114=$AA$1,,F114=$AB$1),0,1)))</f>
        <v/>
      </c>
      <c r="AG112" s="342" t="str">
        <f>IF($A112&gt;='DB_FG_243way_Regular Symbol'!D$16,"",IF(B112=0,"",IF(OR(B112=$AG$1,B112=$AH$1,B113=$AG$1,B113=$AH$1,B114=$AG$1,B114=$AH$1),0,1)))</f>
        <v/>
      </c>
      <c r="AH112" s="2" t="str">
        <f>IF($A112&gt;='DB_FG_243way_Regular Symbol'!E$16,"",IF(C112=0,"",IF(OR(C112=$AG$1,C112=$AH$1,C113=$AG$1,C113=$AH$1,C114=$AG$1,C114=$AH$1),0,1)))</f>
        <v/>
      </c>
      <c r="AI112" s="2" t="str">
        <f>IF($A112&gt;='DB_FG_243way_Regular Symbol'!F$16,"",IF(D112=0,"",IF(OR(D112=$AG$1,D112=$AH$1,D113=$AG$1,D113=$AH$1,D114=$AG$1,D114=$AH$1),0,1)))</f>
        <v/>
      </c>
      <c r="AJ112" s="2" t="str">
        <f>IF($A112&gt;='DB_FG_243way_Regular Symbol'!G$16,"",IF(E112=0,"",IF(OR(E112=$AG$1,E112=$AH$1,E113=$AG$1,E113=$AH$1,E114=$AG$1,E114=$AH$1),0,1)))</f>
        <v/>
      </c>
      <c r="AK112" s="128" t="str">
        <f>IF($A112&gt;='DB_FG_243way_Regular Symbol'!H$16,"",IF(F112=0,"",IF(OR(F112=$AG$1,F112=$AH$1,F113=$AG$1,F113=$AH$1,F114=$AG$1,F114=$AH$1),0,1)))</f>
        <v/>
      </c>
      <c r="AM112" s="342" t="str">
        <f>IF($A112&gt;='DB_FG_243way_Regular Symbol'!D$16,"",IF(B112=0,"",IF(OR(B112=$AM$1,B112=$AN$1,B113=$AM$1,B113=$AN$1,B114=$AM$1,B114=$AN$1),0,1)))</f>
        <v/>
      </c>
      <c r="AN112" s="2" t="str">
        <f>IF($A112&gt;='DB_FG_243way_Regular Symbol'!E$16,"",IF(C112=0,"",IF(OR(C112=$AM$1,C112=$AN$1,C113=$AM$1,C113=$AN$1,C114=$AM$1,C114=$AN$1),0,1)))</f>
        <v/>
      </c>
      <c r="AO112" s="2" t="str">
        <f>IF($A112&gt;='DB_FG_243way_Regular Symbol'!F$16,"",IF(D112=0,"",IF(OR(D112=$AM$1,D112=$AN$1,D113=$AM$1,D113=$AN$1,D114=$AM$1,D114=$AN$1),0,1)))</f>
        <v/>
      </c>
      <c r="AP112" s="2" t="str">
        <f>IF($A112&gt;='DB_FG_243way_Regular Symbol'!G$16,"",IF(E112=0,"",IF(OR(E112=$AM$1,E112=$AN$1,E113=$AM$1,E113=$AN$1,E114=$AM$1,E114=$AN$1),0,1)))</f>
        <v/>
      </c>
      <c r="AQ112" s="128" t="str">
        <f>IF($A112&gt;='DB_FG_243way_Regular Symbol'!H$16,"",IF(F112=0,"",IF(OR(F112=$AM$1,F112=$AN$1,F113=$AM$1,F113=$AN$1,F114=$AM$1,F114=$AN$1),0,1)))</f>
        <v/>
      </c>
      <c r="AS112" s="342" t="str">
        <f>IF($A112&gt;='DB_FG_243way_Regular Symbol'!D$16,"",IF(B112=0,"",IF(OR(B112=$AM$1,B112=$AT$1,B113=$AM$1,B113=$AT$1,B114=$AM$1,B114=$AT$1),0,1)))</f>
        <v/>
      </c>
      <c r="AT112" s="2" t="str">
        <f>IF($A112&gt;='DB_FG_243way_Regular Symbol'!E$16,"",IF(C112=0,"",IF(OR(C112=$AM$1,C112=$AT$1,C113=$AM$1,C113=$AT$1,C114=$AM$1,C114=$AT$1),0,1)))</f>
        <v/>
      </c>
      <c r="AU112" s="2" t="str">
        <f>IF($A112&gt;='DB_FG_243way_Regular Symbol'!F$16,"",IF(D112=0,"",IF(OR(D112=$AM$1,D112=$AT$1,D113=$AM$1,D113=$AT$1,D114=$AM$1,D114=$AT$1),0,1)))</f>
        <v/>
      </c>
      <c r="AV112" s="2" t="str">
        <f>IF($A112&gt;='DB_FG_243way_Regular Symbol'!G$16,"",IF(E112=0,"",IF(OR(E112=$AM$1,E112=$AT$1,E113=$AM$1,E113=$AT$1,E114=$AM$1,E114=$AT$1),0,1)))</f>
        <v/>
      </c>
      <c r="AW112" s="128" t="str">
        <f>IF($A112&gt;='DB_FG_243way_Regular Symbol'!H$16,"",IF(F112=0,"",IF(OR(F112=$AM$1,F112=$AT$1,F113=$AM$1,F113=$AT$1,F114=$AM$1,F114=$AT$1),0,1)))</f>
        <v/>
      </c>
      <c r="AY112" s="342" t="str">
        <f>IF($A112&gt;='DB_FG_243way_Regular Symbol'!D$16,"",IF(B112=0,"",IF(OR(B112=$AM$1,B112=$AZ$1,B113=$AM$1,B113=$AZ$1,B114=$AM$1,B114=$AZ$1),0,1)))</f>
        <v/>
      </c>
      <c r="AZ112" s="2" t="str">
        <f>IF($A112&gt;='DB_FG_243way_Regular Symbol'!E$16,"",IF(C112=0,"",IF(OR(C112=$AM$1,C112=$AZ$1,C113=$AM$1,C113=$AZ$1,C114=$AM$1,C114=$AZ$1),0,1)))</f>
        <v/>
      </c>
      <c r="BA112" s="2" t="str">
        <f>IF($A112&gt;='DB_FG_243way_Regular Symbol'!F$16,"",IF(D112=0,"",IF(OR(D112=$AM$1,D112=$AZ$1,D113=$AM$1,D113=$AZ$1,D114=$AM$1,D114=$AZ$1),0,1)))</f>
        <v/>
      </c>
      <c r="BB112" s="2" t="str">
        <f>IF($A112&gt;='DB_FG_243way_Regular Symbol'!G$16,"",IF(E112=0,"",IF(OR(E112=$AM$1,E112=$AZ$1,E113=$AM$1,E113=$AZ$1,E114=$AM$1,E114=$AZ$1),0,1)))</f>
        <v/>
      </c>
      <c r="BC112" s="128" t="str">
        <f>IF($A112&gt;='DB_FG_243way_Regular Symbol'!H$16,"",IF(F112=0,"",IF(OR(F112=$AM$1,F112=$AZ$1,F113=$AM$1,F113=$AZ$1,F114=$AM$1,F114=$AZ$1),0,1)))</f>
        <v/>
      </c>
      <c r="BE112" s="342"/>
      <c r="BF112" s="2"/>
      <c r="BG112" s="2" t="str">
        <f>IF($A112&gt;='DB_FG_243way_Regular Symbol'!F$16,"",IF(D112=0,"",COUNTIF(D112:D114,$BF$1)))</f>
        <v/>
      </c>
      <c r="BH112" s="2" t="str">
        <f>IF($A112&gt;='DB_FG_243way_Regular Symbol'!G$16,"",IF(E112=0,"",COUNTIF(E112:E114,$BF$1)))</f>
        <v/>
      </c>
      <c r="BI112" s="2" t="str">
        <f>IF($A112&gt;='DB_FG_243way_Regular Symbol'!H$16,"",IF(F112=0,"",COUNTIF(F112:F114,$BF$1)))</f>
        <v/>
      </c>
      <c r="BK112" s="342"/>
      <c r="BL112" s="2"/>
      <c r="BM112" s="2" t="str">
        <f>IF($A112&gt;='DB_FG_243way_Regular Symbol'!F$16,"",IF(D112=0,"",IF(OR(D112=$AM$1,D112=$BL$1,D113=$AM$1,D113=$BL$1,D114=$AM$1,D114=$BL$1),0,1)))</f>
        <v/>
      </c>
      <c r="BN112" s="2" t="str">
        <f>IF($A112&gt;='DB_FG_243way_Regular Symbol'!G$16,"",IF(E112=0,"",IF(OR(E112=$AM$1,E112=$BL$1,E113=$AM$1,E113=$BL$1,E114=$AM$1,E114=$BL$1),0,1)))</f>
        <v/>
      </c>
      <c r="BO112" s="128" t="str">
        <f>IF($A112&gt;='DB_FG_243way_Regular Symbol'!H$16,"",IF(F112=0,"",IF(OR(F112=$AM$1,F112=$BL$1,F113=$AM$1,F113=$BL$1,F114=$AM$1,F114=$BL$1),0,1)))</f>
        <v/>
      </c>
      <c r="BQ112" s="2" t="str">
        <f>IF($A112&gt;='DB_FG_243way_Regular Symbol'!D$16,"",IF(B112=0,"",IF(OR(B112=$BQ$1,B112=$BR$1,B113=$BQ$1,B113=$BR$1,B114=$BQ$1,B114=$BR$1),0,1)))</f>
        <v/>
      </c>
      <c r="BR112" s="2" t="str">
        <f>IF($A112&gt;='DB_FG_243way_Regular Symbol'!E$16,"",IF(C112=0,"",IF(OR(C112=$BQ$1,C112=$BR$1,C113=$BQ$1,C113=$BR$1,C114=$BQ$1,C114=$BR$1),0,1)))</f>
        <v/>
      </c>
      <c r="BS112" s="2" t="str">
        <f>IF($A112&gt;='DB_FG_243way_Regular Symbol'!F$16,"",IF(D112=0,"",IF(OR(D112=$BQ$1,D112=$BR$1,D113=$BQ$1,D113=$BR$1,D114=$BQ$1,D114=$BR$1),0,1)))</f>
        <v/>
      </c>
      <c r="BT112" s="2" t="str">
        <f>IF($A112&gt;='DB_FG_243way_Regular Symbol'!G$16,"",IF(E112=0,"",IF(OR(E112=$BQ$1,E112=$BR$1,E113=$BQ$1,E113=$BR$1,E114=$BQ$1,E114=$BR$1),0,1)))</f>
        <v/>
      </c>
      <c r="BU112" s="2" t="str">
        <f>IF($A112&gt;='DB_FG_243way_Regular Symbol'!H$16,"",IF(F112=0,"",IF(OR(F112=$BQ$1,F112=$BR$1,F113=$BQ$1,F113=$BR$1,F114=$BQ$1,F114=$BR$1),0,1)))</f>
        <v/>
      </c>
      <c r="BW112" s="2" t="str">
        <f>IF($A112&gt;='DB_FG_243way_Regular Symbol'!D$16,"",IF(B112=0,"",IF(OR(B112=$BW$1,B113=$BW$1,B114=$BW$1,B112=$BX$1,B113=$BX$1,B114=$BX$1),0,1)))</f>
        <v/>
      </c>
      <c r="BX112" s="2" t="str">
        <f>IF($A112&gt;='DB_FG_243way_Regular Symbol'!E$16,"",IF(C112=0,"",IF(OR(C112=$BW$1,C113=$BW$1,C114=$BW$1,C112=$BX$1,C113=$BX$1,C114=$BX$1),0,1)))</f>
        <v/>
      </c>
      <c r="BY112" s="2" t="str">
        <f>IF($A112&gt;='DB_FG_243way_Regular Symbol'!F$16,"",IF(D112=0,"",IF(OR(D112=$BW$1,D113=$BW$1,D114=$BW$1,D112=$BX$1,D113=$BX$1,D114=$BX$1),0,1)))</f>
        <v/>
      </c>
      <c r="BZ112" s="2" t="str">
        <f>IF($A112&gt;='DB_FG_243way_Regular Symbol'!G$16,"",IF(E112=0,"",IF(OR(E112=$BW$1,E113=$BW$1,E114=$BW$1,E112=$BX$1,E113=$BX$1,E114=$BX$1),0,1)))</f>
        <v/>
      </c>
      <c r="CA112" s="2" t="str">
        <f>IF($A112&gt;='DB_FG_243way_Regular Symbol'!H$16,"",IF(F112=0,"",IF(OR(F112=$BW$1,F113=$BW$1,F114=$BW$1,F112=$BX$1,F113=$BX$1,F114=$BX$1),0,1)))</f>
        <v/>
      </c>
      <c r="CC112" s="2" t="str">
        <f>IF($A112&gt;='DB_FG_243way_Regular Symbol'!D$16,"",IF(B112=0,"",IF(OR(B112=$BW$1,B113=$BW$1,B114=$BW$1,B112=$CD$1,B113=$CD$1,B114=$CD$1),0,1)))</f>
        <v/>
      </c>
      <c r="CD112" s="2" t="str">
        <f>IF($A112&gt;='DB_FG_243way_Regular Symbol'!E$16,"",IF(C112=0,"",IF(OR(C112=$BW$1,C113=$BW$1,C114=$BW$1,C112=$CD$1,C113=$CD$1,C114=$CD$1),0,1)))</f>
        <v/>
      </c>
      <c r="CE112" s="2" t="str">
        <f>IF($A112&gt;='DB_FG_243way_Regular Symbol'!F$16,"",IF(D112=0,"",IF(OR(D112=$BW$1,D113=$BW$1,D114=$BW$1,D112=$CD$1,D113=$CD$1,D114=$CD$1),0,1)))</f>
        <v/>
      </c>
      <c r="CF112" s="2" t="str">
        <f>IF($A112&gt;='DB_FG_243way_Regular Symbol'!G$16,"",IF(E112=0,"",IF(OR(E112=$BW$1,E113=$BW$1,E114=$BW$1,E112=$CD$1,E113=$CD$1,E114=$CD$1),0,1)))</f>
        <v/>
      </c>
      <c r="CG112" s="2" t="str">
        <f>IF($A112&gt;='DB_FG_243way_Regular Symbol'!H$16,"",IF(F112=0,"",IF(OR(F112=$BW$1,F113=$BW$1,F114=$BW$1,F112=$CD$1,F113=$CD$1,F114=$CD$1),0,1)))</f>
        <v/>
      </c>
      <c r="CI112" s="2" t="str">
        <f>IF($A112&gt;='DB_FG_243way_Regular Symbol'!D$16,"",IF(B112=0,"",IF(OR(B112=$BW$1,B113=$BW$1,B114=$BW$1,B112=$CJ$1,B113=$CJ$1,B114=$CJ$1),0,1)))</f>
        <v/>
      </c>
      <c r="CJ112" s="2" t="str">
        <f>IF($A112&gt;='DB_FG_243way_Regular Symbol'!E$16,"",IF(C112=0,"",IF(OR(C112=$BW$1,C113=$BW$1,C114=$BW$1,C112=$CJ$1,C113=$CJ$1,C114=$CJ$1),0,1)))</f>
        <v/>
      </c>
      <c r="CK112" s="2" t="str">
        <f>IF($A112&gt;='DB_FG_243way_Regular Symbol'!F$16,"",IF(D112=0,"",IF(OR(D112=$BW$1,D113=$BW$1,D114=$BW$1,D112=$CJ$1,D113=$CJ$1,D114=$CJ$1),0,1)))</f>
        <v/>
      </c>
      <c r="CL112" s="2" t="str">
        <f>IF($A112&gt;='DB_FG_243way_Regular Symbol'!G$16,"",IF(E112=0,"",IF(OR(E112=$BW$1,E113=$BW$1,E114=$BW$1,E112=$CJ$1,E113=$CJ$1,E114=$CJ$1),0,1)))</f>
        <v/>
      </c>
      <c r="CM112" s="2" t="str">
        <f>IF($A112&gt;='DB_FG_243way_Regular Symbol'!H$16,"",IF(F112=0,"",IF(OR(F112=$BW$1,F113=$BW$1,F114=$BW$1,F112=$CJ$1,F113=$CJ$1,F114=$CJ$1),0,1)))</f>
        <v/>
      </c>
      <c r="CO112" s="2" t="str">
        <f>IF($A112&gt;='DB_FG_243way_Regular Symbol'!D$16,"",IF(B112=0,"",IF(OR(B112=$BW$1,B113=$BW$1,B114=$BW$1,B112=$CP$1,B113=$CP$1,B114=$CP$1),0,1)))</f>
        <v/>
      </c>
      <c r="CP112" s="2" t="str">
        <f>IF($A112&gt;='DB_FG_243way_Regular Symbol'!E$16,"",IF(C112=0,"",IF(OR(C112=$BW$1,C113=$BW$1,C114=$BW$1,C112=$CP$1,C113=$CP$1,C114=$CP$1),0,1)))</f>
        <v/>
      </c>
      <c r="CQ112" s="2" t="str">
        <f>IF($A112&gt;='DB_FG_243way_Regular Symbol'!F$16,"",IF(D112=0,"",IF(OR(D112=$BW$1,D113=$BW$1,D114=$BW$1,D112=$CP$1,D113=$CP$1,D114=$CP$1),0,1)))</f>
        <v/>
      </c>
      <c r="CR112" s="2" t="str">
        <f>IF($A112&gt;='DB_FG_243way_Regular Symbol'!G$16,"",IF(E112=0,"",IF(OR(E112=$BW$1,E113=$BW$1,E114=$BW$1,E112=$CP$1,E113=$CP$1,E114=$CP$1),0,1)))</f>
        <v/>
      </c>
      <c r="CS112" s="2" t="str">
        <f>IF($A112&gt;='DB_FG_243way_Regular Symbol'!H$16,"",IF(F112=0,"",IF(OR(F112=$BW$1,F113=$BW$1,F114=$BW$1,F112=$CP$1,F113=$CP$1,F114=$CP$1),0,1)))</f>
        <v/>
      </c>
      <c r="CU112" s="2" t="str">
        <f>IF($A112&gt;='DB_FG_243way_Regular Symbol'!D$16,"",IF(B112=0,"",IF(OR(B112=$BW$1,B113=$BW$1,B114=$BW$1,B112=$CV$1,B113=$CV$1,B114=$CV$1),0,1)))</f>
        <v/>
      </c>
      <c r="CV112" s="2" t="str">
        <f>IF($A112&gt;='DB_FG_243way_Regular Symbol'!E$16,"",IF(C112=0,"",IF(OR(C112=$BW$1,C113=$BW$1,C114=$BW$1,C112=$CV$1,C113=$CV$1,C114=$CV$1),0,1)))</f>
        <v/>
      </c>
      <c r="CW112" s="2" t="str">
        <f>IF($A112&gt;='DB_FG_243way_Regular Symbol'!F$16,"",IF(D112=0,"",IF(OR(D112=$BW$1,D113=$BW$1,D114=$BW$1,D112=$CV$1,D113=$CV$1,D114=$CV$1),0,1)))</f>
        <v/>
      </c>
      <c r="CX112" s="2" t="str">
        <f>IF($A112&gt;='DB_FG_243way_Regular Symbol'!G$16,"",IF(E112=0,"",IF(OR(E112=$BW$1,E113=$BW$1,E114=$BW$1,E112=$CV$1,E113=$CV$1,E114=$CV$1),0,1)))</f>
        <v/>
      </c>
      <c r="CY112" s="2" t="str">
        <f>IF($A112&gt;='DB_FG_243way_Regular Symbol'!H$16,"",IF(F112=0,"",IF(OR(F112=$BW$1,F113=$BW$1,F114=$BW$1,F112=$CV$1,F113=$CV$1,F114=$CV$1),0,1)))</f>
        <v/>
      </c>
    </row>
    <row r="113" spans="1:103">
      <c r="A113" s="341">
        <f>IF('DB_FG_243way_Regular Symbol'!L112="","",'DB_FG_243way_Regular Symbol'!L112)</f>
        <v>109</v>
      </c>
      <c r="B113" s="184" t="str">
        <f>IF('DB_FG_243way_Regular Symbol'!M112="",
IF($A113-'DB_FG_243way_Regular Symbol'!D$16&gt;='DB_FG_243way_RegularＸ_W()'!B$2-1,"",VLOOKUP($A113-'DB_FG_243way_Regular Symbol'!D$16,'DB_FG_243way_Regular Symbol'!$L$3:$Q$99,'DB_FG_243way_RegularＸ_W()'!B$3+1,FALSE)),
'DB_FG_243way_Regular Symbol'!M112)</f>
        <v/>
      </c>
      <c r="C113" s="184" t="str">
        <f>IF('DB_FG_243way_Regular Symbol'!N112="",
IF($A113-'DB_FG_243way_Regular Symbol'!E$16&gt;='DB_FG_243way_RegularＸ_W()'!C$2-1,"",VLOOKUP($A113-'DB_FG_243way_Regular Symbol'!E$16,'DB_FG_243way_Regular Symbol'!$L$3:$Q$99,'DB_FG_243way_RegularＸ_W()'!C$3+1,FALSE)),
'DB_FG_243way_Regular Symbol'!N112)</f>
        <v/>
      </c>
      <c r="D113" s="184" t="str">
        <f>IF('DB_FG_243way_Regular Symbol'!O112="",
IF($A113-'DB_FG_243way_Regular Symbol'!F$16&gt;='DB_FG_243way_RegularＸ_W()'!D$2-1,"",VLOOKUP($A113-'DB_FG_243way_Regular Symbol'!F$16,'DB_FG_243way_Regular Symbol'!$L$3:$Q$99,'DB_FG_243way_RegularＸ_W()'!D$3+1,FALSE)),
'DB_FG_243way_Regular Symbol'!O112)</f>
        <v/>
      </c>
      <c r="E113" s="184" t="str">
        <f>IF('DB_FG_243way_Regular Symbol'!P112="",
IF($A113-'DB_FG_243way_Regular Symbol'!G$16&gt;='DB_FG_243way_RegularＸ_W()'!E$2-1,"",VLOOKUP($A113-'DB_FG_243way_Regular Symbol'!G$16,'DB_FG_243way_Regular Symbol'!$L$3:$Q$99,'DB_FG_243way_RegularＸ_W()'!E$3+1,FALSE)),
'DB_FG_243way_Regular Symbol'!P112)</f>
        <v/>
      </c>
      <c r="F113" s="358" t="str">
        <f>IF('DB_FG_243way_Regular Symbol'!Q112="",
IF($A113-'DB_FG_243way_Regular Symbol'!H$16&gt;='DB_FG_243way_RegularＸ_W()'!F$2-1,"",VLOOKUP($A113-'DB_FG_243way_Regular Symbol'!H$16,'DB_FG_243way_Regular Symbol'!$L$3:$Q$99,'DB_FG_243way_RegularＸ_W()'!F$3+1,FALSE)),
'DB_FG_243way_Regular Symbol'!Q112)</f>
        <v/>
      </c>
      <c r="O113" s="342" t="str">
        <f>IF($A113&gt;='DB_FG_243way_Regular Symbol'!D$16,"",IF(B113=0,"",IF(OR(B113=$O$1,B113=$P$1,B114=$O$1,B114=$P$1,B115=$O$1,B115=$P$1),0,1)))</f>
        <v/>
      </c>
      <c r="P113" s="2" t="str">
        <f>IF($A113&gt;='DB_FG_243way_Regular Symbol'!E$16,"",IF(C113=0,"",IF(OR(C113=$O$1,C113=$P$1,C114=$O$1,C114=$P$1,C115=$O$1,C115=$P$1),0,1)))</f>
        <v/>
      </c>
      <c r="Q113" s="2" t="str">
        <f>IF($A113&gt;='DB_FG_243way_Regular Symbol'!F$16,"",IF(D113=0,"",IF(OR(D113=$O$1,D113=$P$1,D114=$O$1,D114=$P$1,D115=$O$1,D115=$P$1),0,1)))</f>
        <v/>
      </c>
      <c r="R113" s="2" t="str">
        <f>IF($A113&gt;='DB_FG_243way_Regular Symbol'!G$16,"",IF(E113=0,"",IF(OR(E113=$O$1,E113=$P$1,E114=$O$1,E114=$P$1,E115=$O$1,E115=$P$1),0,1)))</f>
        <v/>
      </c>
      <c r="S113" s="128" t="str">
        <f>IF($A113&gt;='DB_FG_243way_Regular Symbol'!H$16,"",IF(F113=0,"",IF(OR(F113=$O$1,F113=$P$1,F114=$O$1,F114=$P$1,F115=$O$1,F115=$P$1),0,1)))</f>
        <v/>
      </c>
      <c r="U113" s="342" t="str">
        <f>IF($A113&gt;='DB_FG_243way_Regular Symbol'!D$16,"",IF(B113=0,"",IF(OR(B113=$U$1,B113=$V$1,B114=$U$1,B114=$V$1,B115=$U$1,B115=$V$1),0,1)))</f>
        <v/>
      </c>
      <c r="V113" s="2" t="str">
        <f>IF($A113&gt;='DB_FG_243way_Regular Symbol'!E$16,"",IF(C113=0,"",IF(OR(C113=$U$1,C113=$V$1,C114=$U$1,C114=$V$1,C115=$U$1,C115=$V$1),0,1)))</f>
        <v/>
      </c>
      <c r="W113" s="2" t="str">
        <f>IF($A113&gt;='DB_FG_243way_Regular Symbol'!F$16,"",IF(D113=0,"",IF(OR(D113=$U$1,D113=$V$1,D114=$U$1,D114=$V$1,D115=$U$1,D115=$V$1),0,1)))</f>
        <v/>
      </c>
      <c r="X113" s="2" t="str">
        <f>IF($A113&gt;='DB_FG_243way_Regular Symbol'!G$16,"",IF(E113=0,"",IF(OR(E113=$U$1,E113=$V$1,E114=$U$1,E114=$V$1,E115=$U$1,E115=$V$1),0,1)))</f>
        <v/>
      </c>
      <c r="Y113" s="128" t="str">
        <f>IF($A113&gt;='DB_FG_243way_Regular Symbol'!H$16,"",IF(F113=0,"",IF(OR(F113=$U$1,F113=$V$1,F114=$U$1,F114=$V$1,F115=$U$1,F115=$V$1),0,1)))</f>
        <v/>
      </c>
      <c r="AA113" s="342" t="str">
        <f>IF($A113&gt;='DB_FG_243way_Regular Symbol'!D$16,"",IF(B113=0,"",IF(OR(B113=$AA$1,B113=$AB$1,B114=$AA$1,B114=$AB$1,B115=$AA$1,,B115=$AB$1),0,1)))</f>
        <v/>
      </c>
      <c r="AB113" s="2" t="str">
        <f>IF($A113&gt;='DB_FG_243way_Regular Symbol'!E$16,"",IF(C113=0,"",IF(OR(C113=$AA$1,C113=$AB$1,C114=$AA$1,C114=$AB$1,C115=$AA$1,,C115=$AB$1),0,1)))</f>
        <v/>
      </c>
      <c r="AC113" s="2" t="str">
        <f>IF($A113&gt;='DB_FG_243way_Regular Symbol'!F$16,"",IF(D113=0,"",IF(OR(D113=$AA$1,D113=$AB$1,D114=$AA$1,D114=$AB$1,D115=$AA$1,,D115=$AB$1),0,1)))</f>
        <v/>
      </c>
      <c r="AD113" s="2" t="str">
        <f>IF($A113&gt;='DB_FG_243way_Regular Symbol'!G$16,"",IF(E113=0,"",IF(OR(E113=$AA$1,E113=$AB$1,E114=$AA$1,E114=$AB$1,E115=$AA$1,,E115=$AB$1),0,1)))</f>
        <v/>
      </c>
      <c r="AE113" s="128" t="str">
        <f>IF($A113&gt;='DB_FG_243way_Regular Symbol'!H$16,"",IF(F113=0,"",IF(OR(F113=$AA$1,F113=$AB$1,F114=$AA$1,F114=$AB$1,F115=$AA$1,,F115=$AB$1),0,1)))</f>
        <v/>
      </c>
      <c r="AG113" s="342" t="str">
        <f>IF($A113&gt;='DB_FG_243way_Regular Symbol'!D$16,"",IF(B113=0,"",IF(OR(B113=$AG$1,B113=$AH$1,B114=$AG$1,B114=$AH$1,B115=$AG$1,B115=$AH$1),0,1)))</f>
        <v/>
      </c>
      <c r="AH113" s="2" t="str">
        <f>IF($A113&gt;='DB_FG_243way_Regular Symbol'!E$16,"",IF(C113=0,"",IF(OR(C113=$AG$1,C113=$AH$1,C114=$AG$1,C114=$AH$1,C115=$AG$1,C115=$AH$1),0,1)))</f>
        <v/>
      </c>
      <c r="AI113" s="2" t="str">
        <f>IF($A113&gt;='DB_FG_243way_Regular Symbol'!F$16,"",IF(D113=0,"",IF(OR(D113=$AG$1,D113=$AH$1,D114=$AG$1,D114=$AH$1,D115=$AG$1,D115=$AH$1),0,1)))</f>
        <v/>
      </c>
      <c r="AJ113" s="2" t="str">
        <f>IF($A113&gt;='DB_FG_243way_Regular Symbol'!G$16,"",IF(E113=0,"",IF(OR(E113=$AG$1,E113=$AH$1,E114=$AG$1,E114=$AH$1,E115=$AG$1,E115=$AH$1),0,1)))</f>
        <v/>
      </c>
      <c r="AK113" s="128" t="str">
        <f>IF($A113&gt;='DB_FG_243way_Regular Symbol'!H$16,"",IF(F113=0,"",IF(OR(F113=$AG$1,F113=$AH$1,F114=$AG$1,F114=$AH$1,F115=$AG$1,F115=$AH$1),0,1)))</f>
        <v/>
      </c>
      <c r="AM113" s="342" t="str">
        <f>IF($A113&gt;='DB_FG_243way_Regular Symbol'!D$16,"",IF(B113=0,"",IF(OR(B113=$AM$1,B113=$AN$1,B114=$AM$1,B114=$AN$1,B115=$AM$1,B115=$AN$1),0,1)))</f>
        <v/>
      </c>
      <c r="AN113" s="2" t="str">
        <f>IF($A113&gt;='DB_FG_243way_Regular Symbol'!E$16,"",IF(C113=0,"",IF(OR(C113=$AM$1,C113=$AN$1,C114=$AM$1,C114=$AN$1,C115=$AM$1,C115=$AN$1),0,1)))</f>
        <v/>
      </c>
      <c r="AO113" s="2" t="str">
        <f>IF($A113&gt;='DB_FG_243way_Regular Symbol'!F$16,"",IF(D113=0,"",IF(OR(D113=$AM$1,D113=$AN$1,D114=$AM$1,D114=$AN$1,D115=$AM$1,D115=$AN$1),0,1)))</f>
        <v/>
      </c>
      <c r="AP113" s="2" t="str">
        <f>IF($A113&gt;='DB_FG_243way_Regular Symbol'!G$16,"",IF(E113=0,"",IF(OR(E113=$AM$1,E113=$AN$1,E114=$AM$1,E114=$AN$1,E115=$AM$1,E115=$AN$1),0,1)))</f>
        <v/>
      </c>
      <c r="AQ113" s="128" t="str">
        <f>IF($A113&gt;='DB_FG_243way_Regular Symbol'!H$16,"",IF(F113=0,"",IF(OR(F113=$AM$1,F113=$AN$1,F114=$AM$1,F114=$AN$1,F115=$AM$1,F115=$AN$1),0,1)))</f>
        <v/>
      </c>
      <c r="AS113" s="342" t="str">
        <f>IF($A113&gt;='DB_FG_243way_Regular Symbol'!D$16,"",IF(B113=0,"",IF(OR(B113=$AM$1,B113=$AT$1,B114=$AM$1,B114=$AT$1,B115=$AM$1,B115=$AT$1),0,1)))</f>
        <v/>
      </c>
      <c r="AT113" s="2" t="str">
        <f>IF($A113&gt;='DB_FG_243way_Regular Symbol'!E$16,"",IF(C113=0,"",IF(OR(C113=$AM$1,C113=$AT$1,C114=$AM$1,C114=$AT$1,C115=$AM$1,C115=$AT$1),0,1)))</f>
        <v/>
      </c>
      <c r="AU113" s="2" t="str">
        <f>IF($A113&gt;='DB_FG_243way_Regular Symbol'!F$16,"",IF(D113=0,"",IF(OR(D113=$AM$1,D113=$AT$1,D114=$AM$1,D114=$AT$1,D115=$AM$1,D115=$AT$1),0,1)))</f>
        <v/>
      </c>
      <c r="AV113" s="2" t="str">
        <f>IF($A113&gt;='DB_FG_243way_Regular Symbol'!G$16,"",IF(E113=0,"",IF(OR(E113=$AM$1,E113=$AT$1,E114=$AM$1,E114=$AT$1,E115=$AM$1,E115=$AT$1),0,1)))</f>
        <v/>
      </c>
      <c r="AW113" s="128" t="str">
        <f>IF($A113&gt;='DB_FG_243way_Regular Symbol'!H$16,"",IF(F113=0,"",IF(OR(F113=$AM$1,F113=$AT$1,F114=$AM$1,F114=$AT$1,F115=$AM$1,F115=$AT$1),0,1)))</f>
        <v/>
      </c>
      <c r="AY113" s="342" t="str">
        <f>IF($A113&gt;='DB_FG_243way_Regular Symbol'!D$16,"",IF(B113=0,"",IF(OR(B113=$AM$1,B113=$AZ$1,B114=$AM$1,B114=$AZ$1,B115=$AM$1,B115=$AZ$1),0,1)))</f>
        <v/>
      </c>
      <c r="AZ113" s="2" t="str">
        <f>IF($A113&gt;='DB_FG_243way_Regular Symbol'!E$16,"",IF(C113=0,"",IF(OR(C113=$AM$1,C113=$AZ$1,C114=$AM$1,C114=$AZ$1,C115=$AM$1,C115=$AZ$1),0,1)))</f>
        <v/>
      </c>
      <c r="BA113" s="2" t="str">
        <f>IF($A113&gt;='DB_FG_243way_Regular Symbol'!F$16,"",IF(D113=0,"",IF(OR(D113=$AM$1,D113=$AZ$1,D114=$AM$1,D114=$AZ$1,D115=$AM$1,D115=$AZ$1),0,1)))</f>
        <v/>
      </c>
      <c r="BB113" s="2" t="str">
        <f>IF($A113&gt;='DB_FG_243way_Regular Symbol'!G$16,"",IF(E113=0,"",IF(OR(E113=$AM$1,E113=$AZ$1,E114=$AM$1,E114=$AZ$1,E115=$AM$1,E115=$AZ$1),0,1)))</f>
        <v/>
      </c>
      <c r="BC113" s="128" t="str">
        <f>IF($A113&gt;='DB_FG_243way_Regular Symbol'!H$16,"",IF(F113=0,"",IF(OR(F113=$AM$1,F113=$AZ$1,F114=$AM$1,F114=$AZ$1,F115=$AM$1,F115=$AZ$1),0,1)))</f>
        <v/>
      </c>
      <c r="BE113" s="342"/>
      <c r="BF113" s="2"/>
      <c r="BG113" s="2" t="str">
        <f>IF($A113&gt;='DB_FG_243way_Regular Symbol'!F$16,"",IF(D113=0,"",COUNTIF(D113:D115,$BF$1)))</f>
        <v/>
      </c>
      <c r="BH113" s="2" t="str">
        <f>IF($A113&gt;='DB_FG_243way_Regular Symbol'!G$16,"",IF(E113=0,"",COUNTIF(E113:E115,$BF$1)))</f>
        <v/>
      </c>
      <c r="BI113" s="2" t="str">
        <f>IF($A113&gt;='DB_FG_243way_Regular Symbol'!H$16,"",IF(F113=0,"",COUNTIF(F113:F115,$BF$1)))</f>
        <v/>
      </c>
      <c r="BK113" s="342"/>
      <c r="BL113" s="2"/>
      <c r="BM113" s="2" t="str">
        <f>IF($A113&gt;='DB_FG_243way_Regular Symbol'!F$16,"",IF(D113=0,"",IF(OR(D113=$AM$1,D113=$BL$1,D114=$AM$1,D114=$BL$1,D115=$AM$1,D115=$BL$1),0,1)))</f>
        <v/>
      </c>
      <c r="BN113" s="2" t="str">
        <f>IF($A113&gt;='DB_FG_243way_Regular Symbol'!G$16,"",IF(E113=0,"",IF(OR(E113=$AM$1,E113=$BL$1,E114=$AM$1,E114=$BL$1,E115=$AM$1,E115=$BL$1),0,1)))</f>
        <v/>
      </c>
      <c r="BO113" s="128" t="str">
        <f>IF($A113&gt;='DB_FG_243way_Regular Symbol'!H$16,"",IF(F113=0,"",IF(OR(F113=$AM$1,F113=$BL$1,F114=$AM$1,F114=$BL$1,F115=$AM$1,F115=$BL$1),0,1)))</f>
        <v/>
      </c>
      <c r="BQ113" s="2" t="str">
        <f>IF($A113&gt;='DB_FG_243way_Regular Symbol'!D$16,"",IF(B113=0,"",IF(OR(B113=$BQ$1,B113=$BR$1,B114=$BQ$1,B114=$BR$1,B115=$BQ$1,B115=$BR$1),0,1)))</f>
        <v/>
      </c>
      <c r="BR113" s="2" t="str">
        <f>IF($A113&gt;='DB_FG_243way_Regular Symbol'!E$16,"",IF(C113=0,"",IF(OR(C113=$BQ$1,C113=$BR$1,C114=$BQ$1,C114=$BR$1,C115=$BQ$1,C115=$BR$1),0,1)))</f>
        <v/>
      </c>
      <c r="BS113" s="2" t="str">
        <f>IF($A113&gt;='DB_FG_243way_Regular Symbol'!F$16,"",IF(D113=0,"",IF(OR(D113=$BQ$1,D113=$BR$1,D114=$BQ$1,D114=$BR$1,D115=$BQ$1,D115=$BR$1),0,1)))</f>
        <v/>
      </c>
      <c r="BT113" s="2" t="str">
        <f>IF($A113&gt;='DB_FG_243way_Regular Symbol'!G$16,"",IF(E113=0,"",IF(OR(E113=$BQ$1,E113=$BR$1,E114=$BQ$1,E114=$BR$1,E115=$BQ$1,E115=$BR$1),0,1)))</f>
        <v/>
      </c>
      <c r="BU113" s="2" t="str">
        <f>IF($A113&gt;='DB_FG_243way_Regular Symbol'!H$16,"",IF(F113=0,"",IF(OR(F113=$BQ$1,F113=$BR$1,F114=$BQ$1,F114=$BR$1,F115=$BQ$1,F115=$BR$1),0,1)))</f>
        <v/>
      </c>
      <c r="BW113" s="2" t="str">
        <f>IF($A113&gt;='DB_FG_243way_Regular Symbol'!D$16,"",IF(B113=0,"",IF(OR(B113=$BW$1,B114=$BW$1,B115=$BW$1,B113=$BX$1,B114=$BX$1,B115=$BX$1),0,1)))</f>
        <v/>
      </c>
      <c r="BX113" s="2" t="str">
        <f>IF($A113&gt;='DB_FG_243way_Regular Symbol'!E$16,"",IF(C113=0,"",IF(OR(C113=$BW$1,C114=$BW$1,C115=$BW$1,C113=$BX$1,C114=$BX$1,C115=$BX$1),0,1)))</f>
        <v/>
      </c>
      <c r="BY113" s="2" t="str">
        <f>IF($A113&gt;='DB_FG_243way_Regular Symbol'!F$16,"",IF(D113=0,"",IF(OR(D113=$BW$1,D114=$BW$1,D115=$BW$1,D113=$BX$1,D114=$BX$1,D115=$BX$1),0,1)))</f>
        <v/>
      </c>
      <c r="BZ113" s="2" t="str">
        <f>IF($A113&gt;='DB_FG_243way_Regular Symbol'!G$16,"",IF(E113=0,"",IF(OR(E113=$BW$1,E114=$BW$1,E115=$BW$1,E113=$BX$1,E114=$BX$1,E115=$BX$1),0,1)))</f>
        <v/>
      </c>
      <c r="CA113" s="2" t="str">
        <f>IF($A113&gt;='DB_FG_243way_Regular Symbol'!H$16,"",IF(F113=0,"",IF(OR(F113=$BW$1,F114=$BW$1,F115=$BW$1,F113=$BX$1,F114=$BX$1,F115=$BX$1),0,1)))</f>
        <v/>
      </c>
      <c r="CC113" s="2" t="str">
        <f>IF($A113&gt;='DB_FG_243way_Regular Symbol'!D$16,"",IF(B113=0,"",IF(OR(B113=$BW$1,B114=$BW$1,B115=$BW$1,B113=$CD$1,B114=$CD$1,B115=$CD$1),0,1)))</f>
        <v/>
      </c>
      <c r="CD113" s="2" t="str">
        <f>IF($A113&gt;='DB_FG_243way_Regular Symbol'!E$16,"",IF(C113=0,"",IF(OR(C113=$BW$1,C114=$BW$1,C115=$BW$1,C113=$CD$1,C114=$CD$1,C115=$CD$1),0,1)))</f>
        <v/>
      </c>
      <c r="CE113" s="2" t="str">
        <f>IF($A113&gt;='DB_FG_243way_Regular Symbol'!F$16,"",IF(D113=0,"",IF(OR(D113=$BW$1,D114=$BW$1,D115=$BW$1,D113=$CD$1,D114=$CD$1,D115=$CD$1),0,1)))</f>
        <v/>
      </c>
      <c r="CF113" s="2" t="str">
        <f>IF($A113&gt;='DB_FG_243way_Regular Symbol'!G$16,"",IF(E113=0,"",IF(OR(E113=$BW$1,E114=$BW$1,E115=$BW$1,E113=$CD$1,E114=$CD$1,E115=$CD$1),0,1)))</f>
        <v/>
      </c>
      <c r="CG113" s="2" t="str">
        <f>IF($A113&gt;='DB_FG_243way_Regular Symbol'!H$16,"",IF(F113=0,"",IF(OR(F113=$BW$1,F114=$BW$1,F115=$BW$1,F113=$CD$1,F114=$CD$1,F115=$CD$1),0,1)))</f>
        <v/>
      </c>
      <c r="CI113" s="2" t="str">
        <f>IF($A113&gt;='DB_FG_243way_Regular Symbol'!D$16,"",IF(B113=0,"",IF(OR(B113=$BW$1,B114=$BW$1,B115=$BW$1,B113=$CJ$1,B114=$CJ$1,B115=$CJ$1),0,1)))</f>
        <v/>
      </c>
      <c r="CJ113" s="2" t="str">
        <f>IF($A113&gt;='DB_FG_243way_Regular Symbol'!E$16,"",IF(C113=0,"",IF(OR(C113=$BW$1,C114=$BW$1,C115=$BW$1,C113=$CJ$1,C114=$CJ$1,C115=$CJ$1),0,1)))</f>
        <v/>
      </c>
      <c r="CK113" s="2" t="str">
        <f>IF($A113&gt;='DB_FG_243way_Regular Symbol'!F$16,"",IF(D113=0,"",IF(OR(D113=$BW$1,D114=$BW$1,D115=$BW$1,D113=$CJ$1,D114=$CJ$1,D115=$CJ$1),0,1)))</f>
        <v/>
      </c>
      <c r="CL113" s="2" t="str">
        <f>IF($A113&gt;='DB_FG_243way_Regular Symbol'!G$16,"",IF(E113=0,"",IF(OR(E113=$BW$1,E114=$BW$1,E115=$BW$1,E113=$CJ$1,E114=$CJ$1,E115=$CJ$1),0,1)))</f>
        <v/>
      </c>
      <c r="CM113" s="2" t="str">
        <f>IF($A113&gt;='DB_FG_243way_Regular Symbol'!H$16,"",IF(F113=0,"",IF(OR(F113=$BW$1,F114=$BW$1,F115=$BW$1,F113=$CJ$1,F114=$CJ$1,F115=$CJ$1),0,1)))</f>
        <v/>
      </c>
      <c r="CO113" s="2" t="str">
        <f>IF($A113&gt;='DB_FG_243way_Regular Symbol'!D$16,"",IF(B113=0,"",IF(OR(B113=$BW$1,B114=$BW$1,B115=$BW$1,B113=$CP$1,B114=$CP$1,B115=$CP$1),0,1)))</f>
        <v/>
      </c>
      <c r="CP113" s="2" t="str">
        <f>IF($A113&gt;='DB_FG_243way_Regular Symbol'!E$16,"",IF(C113=0,"",IF(OR(C113=$BW$1,C114=$BW$1,C115=$BW$1,C113=$CP$1,C114=$CP$1,C115=$CP$1),0,1)))</f>
        <v/>
      </c>
      <c r="CQ113" s="2" t="str">
        <f>IF($A113&gt;='DB_FG_243way_Regular Symbol'!F$16,"",IF(D113=0,"",IF(OR(D113=$BW$1,D114=$BW$1,D115=$BW$1,D113=$CP$1,D114=$CP$1,D115=$CP$1),0,1)))</f>
        <v/>
      </c>
      <c r="CR113" s="2" t="str">
        <f>IF($A113&gt;='DB_FG_243way_Regular Symbol'!G$16,"",IF(E113=0,"",IF(OR(E113=$BW$1,E114=$BW$1,E115=$BW$1,E113=$CP$1,E114=$CP$1,E115=$CP$1),0,1)))</f>
        <v/>
      </c>
      <c r="CS113" s="2" t="str">
        <f>IF($A113&gt;='DB_FG_243way_Regular Symbol'!H$16,"",IF(F113=0,"",IF(OR(F113=$BW$1,F114=$BW$1,F115=$BW$1,F113=$CP$1,F114=$CP$1,F115=$CP$1),0,1)))</f>
        <v/>
      </c>
      <c r="CU113" s="2" t="str">
        <f>IF($A113&gt;='DB_FG_243way_Regular Symbol'!D$16,"",IF(B113=0,"",IF(OR(B113=$BW$1,B114=$BW$1,B115=$BW$1,B113=$CV$1,B114=$CV$1,B115=$CV$1),0,1)))</f>
        <v/>
      </c>
      <c r="CV113" s="2" t="str">
        <f>IF($A113&gt;='DB_FG_243way_Regular Symbol'!E$16,"",IF(C113=0,"",IF(OR(C113=$BW$1,C114=$BW$1,C115=$BW$1,C113=$CV$1,C114=$CV$1,C115=$CV$1),0,1)))</f>
        <v/>
      </c>
      <c r="CW113" s="2" t="str">
        <f>IF($A113&gt;='DB_FG_243way_Regular Symbol'!F$16,"",IF(D113=0,"",IF(OR(D113=$BW$1,D114=$BW$1,D115=$BW$1,D113=$CV$1,D114=$CV$1,D115=$CV$1),0,1)))</f>
        <v/>
      </c>
      <c r="CX113" s="2" t="str">
        <f>IF($A113&gt;='DB_FG_243way_Regular Symbol'!G$16,"",IF(E113=0,"",IF(OR(E113=$BW$1,E114=$BW$1,E115=$BW$1,E113=$CV$1,E114=$CV$1,E115=$CV$1),0,1)))</f>
        <v/>
      </c>
      <c r="CY113" s="2" t="str">
        <f>IF($A113&gt;='DB_FG_243way_Regular Symbol'!H$16,"",IF(F113=0,"",IF(OR(F113=$BW$1,F114=$BW$1,F115=$BW$1,F113=$CV$1,F114=$CV$1,F115=$CV$1),0,1)))</f>
        <v/>
      </c>
    </row>
    <row r="114" spans="1:103">
      <c r="A114" s="341">
        <f>IF('DB_FG_243way_Regular Symbol'!L113="","",'DB_FG_243way_Regular Symbol'!L113)</f>
        <v>110</v>
      </c>
      <c r="B114" s="184" t="str">
        <f>IF('DB_FG_243way_Regular Symbol'!M113="",
IF($A114-'DB_FG_243way_Regular Symbol'!D$16&gt;='DB_FG_243way_RegularＸ_W()'!B$2-1,"",VLOOKUP($A114-'DB_FG_243way_Regular Symbol'!D$16,'DB_FG_243way_Regular Symbol'!$L$3:$Q$99,'DB_FG_243way_RegularＸ_W()'!B$3+1,FALSE)),
'DB_FG_243way_Regular Symbol'!M113)</f>
        <v/>
      </c>
      <c r="C114" s="184" t="str">
        <f>IF('DB_FG_243way_Regular Symbol'!N113="",
IF($A114-'DB_FG_243way_Regular Symbol'!E$16&gt;='DB_FG_243way_RegularＸ_W()'!C$2-1,"",VLOOKUP($A114-'DB_FG_243way_Regular Symbol'!E$16,'DB_FG_243way_Regular Symbol'!$L$3:$Q$99,'DB_FG_243way_RegularＸ_W()'!C$3+1,FALSE)),
'DB_FG_243way_Regular Symbol'!N113)</f>
        <v/>
      </c>
      <c r="D114" s="184" t="str">
        <f>IF('DB_FG_243way_Regular Symbol'!O113="",
IF($A114-'DB_FG_243way_Regular Symbol'!F$16&gt;='DB_FG_243way_RegularＸ_W()'!D$2-1,"",VLOOKUP($A114-'DB_FG_243way_Regular Symbol'!F$16,'DB_FG_243way_Regular Symbol'!$L$3:$Q$99,'DB_FG_243way_RegularＸ_W()'!D$3+1,FALSE)),
'DB_FG_243way_Regular Symbol'!O113)</f>
        <v/>
      </c>
      <c r="E114" s="184" t="str">
        <f>IF('DB_FG_243way_Regular Symbol'!P113="",
IF($A114-'DB_FG_243way_Regular Symbol'!G$16&gt;='DB_FG_243way_RegularＸ_W()'!E$2-1,"",VLOOKUP($A114-'DB_FG_243way_Regular Symbol'!G$16,'DB_FG_243way_Regular Symbol'!$L$3:$Q$99,'DB_FG_243way_RegularＸ_W()'!E$3+1,FALSE)),
'DB_FG_243way_Regular Symbol'!P113)</f>
        <v/>
      </c>
      <c r="F114" s="358" t="str">
        <f>IF('DB_FG_243way_Regular Symbol'!Q113="",
IF($A114-'DB_FG_243way_Regular Symbol'!H$16&gt;='DB_FG_243way_RegularＸ_W()'!F$2-1,"",VLOOKUP($A114-'DB_FG_243way_Regular Symbol'!H$16,'DB_FG_243way_Regular Symbol'!$L$3:$Q$99,'DB_FG_243way_RegularＸ_W()'!F$3+1,FALSE)),
'DB_FG_243way_Regular Symbol'!Q113)</f>
        <v/>
      </c>
      <c r="O114" s="342" t="str">
        <f>IF($A114&gt;='DB_FG_243way_Regular Symbol'!D$16,"",IF(B114=0,"",IF(OR(B114=$O$1,B114=$P$1,B115=$O$1,B115=$P$1,B116=$O$1,B116=$P$1),0,1)))</f>
        <v/>
      </c>
      <c r="P114" s="2" t="str">
        <f>IF($A114&gt;='DB_FG_243way_Regular Symbol'!E$16,"",IF(C114=0,"",IF(OR(C114=$O$1,C114=$P$1,C115=$O$1,C115=$P$1,C116=$O$1,C116=$P$1),0,1)))</f>
        <v/>
      </c>
      <c r="Q114" s="2" t="str">
        <f>IF($A114&gt;='DB_FG_243way_Regular Symbol'!F$16,"",IF(D114=0,"",IF(OR(D114=$O$1,D114=$P$1,D115=$O$1,D115=$P$1,D116=$O$1,D116=$P$1),0,1)))</f>
        <v/>
      </c>
      <c r="R114" s="2" t="str">
        <f>IF($A114&gt;='DB_FG_243way_Regular Symbol'!G$16,"",IF(E114=0,"",IF(OR(E114=$O$1,E114=$P$1,E115=$O$1,E115=$P$1,E116=$O$1,E116=$P$1),0,1)))</f>
        <v/>
      </c>
      <c r="S114" s="128" t="str">
        <f>IF($A114&gt;='DB_FG_243way_Regular Symbol'!H$16,"",IF(F114=0,"",IF(OR(F114=$O$1,F114=$P$1,F115=$O$1,F115=$P$1,F116=$O$1,F116=$P$1),0,1)))</f>
        <v/>
      </c>
      <c r="U114" s="342" t="str">
        <f>IF($A114&gt;='DB_FG_243way_Regular Symbol'!D$16,"",IF(B114=0,"",IF(OR(B114=$U$1,B114=$V$1,B115=$U$1,B115=$V$1,B116=$U$1,B116=$V$1),0,1)))</f>
        <v/>
      </c>
      <c r="V114" s="2" t="str">
        <f>IF($A114&gt;='DB_FG_243way_Regular Symbol'!E$16,"",IF(C114=0,"",IF(OR(C114=$U$1,C114=$V$1,C115=$U$1,C115=$V$1,C116=$U$1,C116=$V$1),0,1)))</f>
        <v/>
      </c>
      <c r="W114" s="2" t="str">
        <f>IF($A114&gt;='DB_FG_243way_Regular Symbol'!F$16,"",IF(D114=0,"",IF(OR(D114=$U$1,D114=$V$1,D115=$U$1,D115=$V$1,D116=$U$1,D116=$V$1),0,1)))</f>
        <v/>
      </c>
      <c r="X114" s="2" t="str">
        <f>IF($A114&gt;='DB_FG_243way_Regular Symbol'!G$16,"",IF(E114=0,"",IF(OR(E114=$U$1,E114=$V$1,E115=$U$1,E115=$V$1,E116=$U$1,E116=$V$1),0,1)))</f>
        <v/>
      </c>
      <c r="Y114" s="128" t="str">
        <f>IF($A114&gt;='DB_FG_243way_Regular Symbol'!H$16,"",IF(F114=0,"",IF(OR(F114=$U$1,F114=$V$1,F115=$U$1,F115=$V$1,F116=$U$1,F116=$V$1),0,1)))</f>
        <v/>
      </c>
      <c r="AA114" s="342" t="str">
        <f>IF($A114&gt;='DB_FG_243way_Regular Symbol'!D$16,"",IF(B114=0,"",IF(OR(B114=$AA$1,B114=$AB$1,B115=$AA$1,B115=$AB$1,B116=$AA$1,,B116=$AB$1),0,1)))</f>
        <v/>
      </c>
      <c r="AB114" s="2" t="str">
        <f>IF($A114&gt;='DB_FG_243way_Regular Symbol'!E$16,"",IF(C114=0,"",IF(OR(C114=$AA$1,C114=$AB$1,C115=$AA$1,C115=$AB$1,C116=$AA$1,,C116=$AB$1),0,1)))</f>
        <v/>
      </c>
      <c r="AC114" s="2" t="str">
        <f>IF($A114&gt;='DB_FG_243way_Regular Symbol'!F$16,"",IF(D114=0,"",IF(OR(D114=$AA$1,D114=$AB$1,D115=$AA$1,D115=$AB$1,D116=$AA$1,,D116=$AB$1),0,1)))</f>
        <v/>
      </c>
      <c r="AD114" s="2" t="str">
        <f>IF($A114&gt;='DB_FG_243way_Regular Symbol'!G$16,"",IF(E114=0,"",IF(OR(E114=$AA$1,E114=$AB$1,E115=$AA$1,E115=$AB$1,E116=$AA$1,,E116=$AB$1),0,1)))</f>
        <v/>
      </c>
      <c r="AE114" s="128" t="str">
        <f>IF($A114&gt;='DB_FG_243way_Regular Symbol'!H$16,"",IF(F114=0,"",IF(OR(F114=$AA$1,F114=$AB$1,F115=$AA$1,F115=$AB$1,F116=$AA$1,,F116=$AB$1),0,1)))</f>
        <v/>
      </c>
      <c r="AG114" s="342" t="str">
        <f>IF($A114&gt;='DB_FG_243way_Regular Symbol'!D$16,"",IF(B114=0,"",IF(OR(B114=$AG$1,B114=$AH$1,B115=$AG$1,B115=$AH$1,B116=$AG$1,B116=$AH$1),0,1)))</f>
        <v/>
      </c>
      <c r="AH114" s="2" t="str">
        <f>IF($A114&gt;='DB_FG_243way_Regular Symbol'!E$16,"",IF(C114=0,"",IF(OR(C114=$AG$1,C114=$AH$1,C115=$AG$1,C115=$AH$1,C116=$AG$1,C116=$AH$1),0,1)))</f>
        <v/>
      </c>
      <c r="AI114" s="2" t="str">
        <f>IF($A114&gt;='DB_FG_243way_Regular Symbol'!F$16,"",IF(D114=0,"",IF(OR(D114=$AG$1,D114=$AH$1,D115=$AG$1,D115=$AH$1,D116=$AG$1,D116=$AH$1),0,1)))</f>
        <v/>
      </c>
      <c r="AJ114" s="2" t="str">
        <f>IF($A114&gt;='DB_FG_243way_Regular Symbol'!G$16,"",IF(E114=0,"",IF(OR(E114=$AG$1,E114=$AH$1,E115=$AG$1,E115=$AH$1,E116=$AG$1,E116=$AH$1),0,1)))</f>
        <v/>
      </c>
      <c r="AK114" s="128" t="str">
        <f>IF($A114&gt;='DB_FG_243way_Regular Symbol'!H$16,"",IF(F114=0,"",IF(OR(F114=$AG$1,F114=$AH$1,F115=$AG$1,F115=$AH$1,F116=$AG$1,F116=$AH$1),0,1)))</f>
        <v/>
      </c>
      <c r="AM114" s="342" t="str">
        <f>IF($A114&gt;='DB_FG_243way_Regular Symbol'!D$16,"",IF(B114=0,"",IF(OR(B114=$AM$1,B114=$AN$1,B115=$AM$1,B115=$AN$1,B116=$AM$1,B116=$AN$1),0,1)))</f>
        <v/>
      </c>
      <c r="AN114" s="2" t="str">
        <f>IF($A114&gt;='DB_FG_243way_Regular Symbol'!E$16,"",IF(C114=0,"",IF(OR(C114=$AM$1,C114=$AN$1,C115=$AM$1,C115=$AN$1,C116=$AM$1,C116=$AN$1),0,1)))</f>
        <v/>
      </c>
      <c r="AO114" s="2" t="str">
        <f>IF($A114&gt;='DB_FG_243way_Regular Symbol'!F$16,"",IF(D114=0,"",IF(OR(D114=$AM$1,D114=$AN$1,D115=$AM$1,D115=$AN$1,D116=$AM$1,D116=$AN$1),0,1)))</f>
        <v/>
      </c>
      <c r="AP114" s="2" t="str">
        <f>IF($A114&gt;='DB_FG_243way_Regular Symbol'!G$16,"",IF(E114=0,"",IF(OR(E114=$AM$1,E114=$AN$1,E115=$AM$1,E115=$AN$1,E116=$AM$1,E116=$AN$1),0,1)))</f>
        <v/>
      </c>
      <c r="AQ114" s="128" t="str">
        <f>IF($A114&gt;='DB_FG_243way_Regular Symbol'!H$16,"",IF(F114=0,"",IF(OR(F114=$AM$1,F114=$AN$1,F115=$AM$1,F115=$AN$1,F116=$AM$1,F116=$AN$1),0,1)))</f>
        <v/>
      </c>
      <c r="AS114" s="342" t="str">
        <f>IF($A114&gt;='DB_FG_243way_Regular Symbol'!D$16,"",IF(B114=0,"",IF(OR(B114=$AM$1,B114=$AT$1,B115=$AM$1,B115=$AT$1,B116=$AM$1,B116=$AT$1),0,1)))</f>
        <v/>
      </c>
      <c r="AT114" s="2" t="str">
        <f>IF($A114&gt;='DB_FG_243way_Regular Symbol'!E$16,"",IF(C114=0,"",IF(OR(C114=$AM$1,C114=$AT$1,C115=$AM$1,C115=$AT$1,C116=$AM$1,C116=$AT$1),0,1)))</f>
        <v/>
      </c>
      <c r="AU114" s="2" t="str">
        <f>IF($A114&gt;='DB_FG_243way_Regular Symbol'!F$16,"",IF(D114=0,"",IF(OR(D114=$AM$1,D114=$AT$1,D115=$AM$1,D115=$AT$1,D116=$AM$1,D116=$AT$1),0,1)))</f>
        <v/>
      </c>
      <c r="AV114" s="2" t="str">
        <f>IF($A114&gt;='DB_FG_243way_Regular Symbol'!G$16,"",IF(E114=0,"",IF(OR(E114=$AM$1,E114=$AT$1,E115=$AM$1,E115=$AT$1,E116=$AM$1,E116=$AT$1),0,1)))</f>
        <v/>
      </c>
      <c r="AW114" s="128" t="str">
        <f>IF($A114&gt;='DB_FG_243way_Regular Symbol'!H$16,"",IF(F114=0,"",IF(OR(F114=$AM$1,F114=$AT$1,F115=$AM$1,F115=$AT$1,F116=$AM$1,F116=$AT$1),0,1)))</f>
        <v/>
      </c>
      <c r="AY114" s="342" t="str">
        <f>IF($A114&gt;='DB_FG_243way_Regular Symbol'!D$16,"",IF(B114=0,"",IF(OR(B114=$AM$1,B114=$AZ$1,B115=$AM$1,B115=$AZ$1,B116=$AM$1,B116=$AZ$1),0,1)))</f>
        <v/>
      </c>
      <c r="AZ114" s="2" t="str">
        <f>IF($A114&gt;='DB_FG_243way_Regular Symbol'!E$16,"",IF(C114=0,"",IF(OR(C114=$AM$1,C114=$AZ$1,C115=$AM$1,C115=$AZ$1,C116=$AM$1,C116=$AZ$1),0,1)))</f>
        <v/>
      </c>
      <c r="BA114" s="2" t="str">
        <f>IF($A114&gt;='DB_FG_243way_Regular Symbol'!F$16,"",IF(D114=0,"",IF(OR(D114=$AM$1,D114=$AZ$1,D115=$AM$1,D115=$AZ$1,D116=$AM$1,D116=$AZ$1),0,1)))</f>
        <v/>
      </c>
      <c r="BB114" s="2" t="str">
        <f>IF($A114&gt;='DB_FG_243way_Regular Symbol'!G$16,"",IF(E114=0,"",IF(OR(E114=$AM$1,E114=$AZ$1,E115=$AM$1,E115=$AZ$1,E116=$AM$1,E116=$AZ$1),0,1)))</f>
        <v/>
      </c>
      <c r="BC114" s="128" t="str">
        <f>IF($A114&gt;='DB_FG_243way_Regular Symbol'!H$16,"",IF(F114=0,"",IF(OR(F114=$AM$1,F114=$AZ$1,F115=$AM$1,F115=$AZ$1,F116=$AM$1,F116=$AZ$1),0,1)))</f>
        <v/>
      </c>
      <c r="BE114" s="342"/>
      <c r="BF114" s="2"/>
      <c r="BG114" s="2" t="str">
        <f>IF($A114&gt;='DB_FG_243way_Regular Symbol'!F$16,"",IF(D114=0,"",COUNTIF(D114:D116,$BF$1)))</f>
        <v/>
      </c>
      <c r="BH114" s="2" t="str">
        <f>IF($A114&gt;='DB_FG_243way_Regular Symbol'!G$16,"",IF(E114=0,"",COUNTIF(E114:E116,$BF$1)))</f>
        <v/>
      </c>
      <c r="BI114" s="2" t="str">
        <f>IF($A114&gt;='DB_FG_243way_Regular Symbol'!H$16,"",IF(F114=0,"",COUNTIF(F114:F116,$BF$1)))</f>
        <v/>
      </c>
      <c r="BK114" s="342"/>
      <c r="BL114" s="2"/>
      <c r="BM114" s="2" t="str">
        <f>IF($A114&gt;='DB_FG_243way_Regular Symbol'!F$16,"",IF(D114=0,"",IF(OR(D114=$AM$1,D114=$BL$1,D115=$AM$1,D115=$BL$1,D116=$AM$1,D116=$BL$1),0,1)))</f>
        <v/>
      </c>
      <c r="BN114" s="2" t="str">
        <f>IF($A114&gt;='DB_FG_243way_Regular Symbol'!G$16,"",IF(E114=0,"",IF(OR(E114=$AM$1,E114=$BL$1,E115=$AM$1,E115=$BL$1,E116=$AM$1,E116=$BL$1),0,1)))</f>
        <v/>
      </c>
      <c r="BO114" s="128" t="str">
        <f>IF($A114&gt;='DB_FG_243way_Regular Symbol'!H$16,"",IF(F114=0,"",IF(OR(F114=$AM$1,F114=$BL$1,F115=$AM$1,F115=$BL$1,F116=$AM$1,F116=$BL$1),0,1)))</f>
        <v/>
      </c>
      <c r="BQ114" s="2" t="str">
        <f>IF($A114&gt;='DB_FG_243way_Regular Symbol'!D$16,"",IF(B114=0,"",IF(OR(B114=$BQ$1,B114=$BR$1,B115=$BQ$1,B115=$BR$1,B116=$BQ$1,B116=$BR$1),0,1)))</f>
        <v/>
      </c>
      <c r="BR114" s="2" t="str">
        <f>IF($A114&gt;='DB_FG_243way_Regular Symbol'!E$16,"",IF(C114=0,"",IF(OR(C114=$BQ$1,C114=$BR$1,C115=$BQ$1,C115=$BR$1,C116=$BQ$1,C116=$BR$1),0,1)))</f>
        <v/>
      </c>
      <c r="BS114" s="2" t="str">
        <f>IF($A114&gt;='DB_FG_243way_Regular Symbol'!F$16,"",IF(D114=0,"",IF(OR(D114=$BQ$1,D114=$BR$1,D115=$BQ$1,D115=$BR$1,D116=$BQ$1,D116=$BR$1),0,1)))</f>
        <v/>
      </c>
      <c r="BT114" s="2" t="str">
        <f>IF($A114&gt;='DB_FG_243way_Regular Symbol'!G$16,"",IF(E114=0,"",IF(OR(E114=$BQ$1,E114=$BR$1,E115=$BQ$1,E115=$BR$1,E116=$BQ$1,E116=$BR$1),0,1)))</f>
        <v/>
      </c>
      <c r="BU114" s="2" t="str">
        <f>IF($A114&gt;='DB_FG_243way_Regular Symbol'!H$16,"",IF(F114=0,"",IF(OR(F114=$BQ$1,F114=$BR$1,F115=$BQ$1,F115=$BR$1,F116=$BQ$1,F116=$BR$1),0,1)))</f>
        <v/>
      </c>
      <c r="BW114" s="2" t="str">
        <f>IF($A114&gt;='DB_FG_243way_Regular Symbol'!D$16,"",IF(B114=0,"",IF(OR(B114=$BW$1,B115=$BW$1,B116=$BW$1,B114=$BX$1,B115=$BX$1,B116=$BX$1),0,1)))</f>
        <v/>
      </c>
      <c r="BX114" s="2" t="str">
        <f>IF($A114&gt;='DB_FG_243way_Regular Symbol'!E$16,"",IF(C114=0,"",IF(OR(C114=$BW$1,C115=$BW$1,C116=$BW$1,C114=$BX$1,C115=$BX$1,C116=$BX$1),0,1)))</f>
        <v/>
      </c>
      <c r="BY114" s="2" t="str">
        <f>IF($A114&gt;='DB_FG_243way_Regular Symbol'!F$16,"",IF(D114=0,"",IF(OR(D114=$BW$1,D115=$BW$1,D116=$BW$1,D114=$BX$1,D115=$BX$1,D116=$BX$1),0,1)))</f>
        <v/>
      </c>
      <c r="BZ114" s="2" t="str">
        <f>IF($A114&gt;='DB_FG_243way_Regular Symbol'!G$16,"",IF(E114=0,"",IF(OR(E114=$BW$1,E115=$BW$1,E116=$BW$1,E114=$BX$1,E115=$BX$1,E116=$BX$1),0,1)))</f>
        <v/>
      </c>
      <c r="CA114" s="2" t="str">
        <f>IF($A114&gt;='DB_FG_243way_Regular Symbol'!H$16,"",IF(F114=0,"",IF(OR(F114=$BW$1,F115=$BW$1,F116=$BW$1,F114=$BX$1,F115=$BX$1,F116=$BX$1),0,1)))</f>
        <v/>
      </c>
      <c r="CC114" s="2" t="str">
        <f>IF($A114&gt;='DB_FG_243way_Regular Symbol'!D$16,"",IF(B114=0,"",IF(OR(B114=$BW$1,B115=$BW$1,B116=$BW$1,B114=$CD$1,B115=$CD$1,B116=$CD$1),0,1)))</f>
        <v/>
      </c>
      <c r="CD114" s="2" t="str">
        <f>IF($A114&gt;='DB_FG_243way_Regular Symbol'!E$16,"",IF(C114=0,"",IF(OR(C114=$BW$1,C115=$BW$1,C116=$BW$1,C114=$CD$1,C115=$CD$1,C116=$CD$1),0,1)))</f>
        <v/>
      </c>
      <c r="CE114" s="2" t="str">
        <f>IF($A114&gt;='DB_FG_243way_Regular Symbol'!F$16,"",IF(D114=0,"",IF(OR(D114=$BW$1,D115=$BW$1,D116=$BW$1,D114=$CD$1,D115=$CD$1,D116=$CD$1),0,1)))</f>
        <v/>
      </c>
      <c r="CF114" s="2" t="str">
        <f>IF($A114&gt;='DB_FG_243way_Regular Symbol'!G$16,"",IF(E114=0,"",IF(OR(E114=$BW$1,E115=$BW$1,E116=$BW$1,E114=$CD$1,E115=$CD$1,E116=$CD$1),0,1)))</f>
        <v/>
      </c>
      <c r="CG114" s="2" t="str">
        <f>IF($A114&gt;='DB_FG_243way_Regular Symbol'!H$16,"",IF(F114=0,"",IF(OR(F114=$BW$1,F115=$BW$1,F116=$BW$1,F114=$CD$1,F115=$CD$1,F116=$CD$1),0,1)))</f>
        <v/>
      </c>
      <c r="CI114" s="2" t="str">
        <f>IF($A114&gt;='DB_FG_243way_Regular Symbol'!D$16,"",IF(B114=0,"",IF(OR(B114=$BW$1,B115=$BW$1,B116=$BW$1,B114=$CJ$1,B115=$CJ$1,B116=$CJ$1),0,1)))</f>
        <v/>
      </c>
      <c r="CJ114" s="2" t="str">
        <f>IF($A114&gt;='DB_FG_243way_Regular Symbol'!E$16,"",IF(C114=0,"",IF(OR(C114=$BW$1,C115=$BW$1,C116=$BW$1,C114=$CJ$1,C115=$CJ$1,C116=$CJ$1),0,1)))</f>
        <v/>
      </c>
      <c r="CK114" s="2" t="str">
        <f>IF($A114&gt;='DB_FG_243way_Regular Symbol'!F$16,"",IF(D114=0,"",IF(OR(D114=$BW$1,D115=$BW$1,D116=$BW$1,D114=$CJ$1,D115=$CJ$1,D116=$CJ$1),0,1)))</f>
        <v/>
      </c>
      <c r="CL114" s="2" t="str">
        <f>IF($A114&gt;='DB_FG_243way_Regular Symbol'!G$16,"",IF(E114=0,"",IF(OR(E114=$BW$1,E115=$BW$1,E116=$BW$1,E114=$CJ$1,E115=$CJ$1,E116=$CJ$1),0,1)))</f>
        <v/>
      </c>
      <c r="CM114" s="2" t="str">
        <f>IF($A114&gt;='DB_FG_243way_Regular Symbol'!H$16,"",IF(F114=0,"",IF(OR(F114=$BW$1,F115=$BW$1,F116=$BW$1,F114=$CJ$1,F115=$CJ$1,F116=$CJ$1),0,1)))</f>
        <v/>
      </c>
      <c r="CO114" s="2" t="str">
        <f>IF($A114&gt;='DB_FG_243way_Regular Symbol'!D$16,"",IF(B114=0,"",IF(OR(B114=$BW$1,B115=$BW$1,B116=$BW$1,B114=$CP$1,B115=$CP$1,B116=$CP$1),0,1)))</f>
        <v/>
      </c>
      <c r="CP114" s="2" t="str">
        <f>IF($A114&gt;='DB_FG_243way_Regular Symbol'!E$16,"",IF(C114=0,"",IF(OR(C114=$BW$1,C115=$BW$1,C116=$BW$1,C114=$CP$1,C115=$CP$1,C116=$CP$1),0,1)))</f>
        <v/>
      </c>
      <c r="CQ114" s="2" t="str">
        <f>IF($A114&gt;='DB_FG_243way_Regular Symbol'!F$16,"",IF(D114=0,"",IF(OR(D114=$BW$1,D115=$BW$1,D116=$BW$1,D114=$CP$1,D115=$CP$1,D116=$CP$1),0,1)))</f>
        <v/>
      </c>
      <c r="CR114" s="2" t="str">
        <f>IF($A114&gt;='DB_FG_243way_Regular Symbol'!G$16,"",IF(E114=0,"",IF(OR(E114=$BW$1,E115=$BW$1,E116=$BW$1,E114=$CP$1,E115=$CP$1,E116=$CP$1),0,1)))</f>
        <v/>
      </c>
      <c r="CS114" s="2" t="str">
        <f>IF($A114&gt;='DB_FG_243way_Regular Symbol'!H$16,"",IF(F114=0,"",IF(OR(F114=$BW$1,F115=$BW$1,F116=$BW$1,F114=$CP$1,F115=$CP$1,F116=$CP$1),0,1)))</f>
        <v/>
      </c>
      <c r="CU114" s="2" t="str">
        <f>IF($A114&gt;='DB_FG_243way_Regular Symbol'!D$16,"",IF(B114=0,"",IF(OR(B114=$BW$1,B115=$BW$1,B116=$BW$1,B114=$CV$1,B115=$CV$1,B116=$CV$1),0,1)))</f>
        <v/>
      </c>
      <c r="CV114" s="2" t="str">
        <f>IF($A114&gt;='DB_FG_243way_Regular Symbol'!E$16,"",IF(C114=0,"",IF(OR(C114=$BW$1,C115=$BW$1,C116=$BW$1,C114=$CV$1,C115=$CV$1,C116=$CV$1),0,1)))</f>
        <v/>
      </c>
      <c r="CW114" s="2" t="str">
        <f>IF($A114&gt;='DB_FG_243way_Regular Symbol'!F$16,"",IF(D114=0,"",IF(OR(D114=$BW$1,D115=$BW$1,D116=$BW$1,D114=$CV$1,D115=$CV$1,D116=$CV$1),0,1)))</f>
        <v/>
      </c>
      <c r="CX114" s="2" t="str">
        <f>IF($A114&gt;='DB_FG_243way_Regular Symbol'!G$16,"",IF(E114=0,"",IF(OR(E114=$BW$1,E115=$BW$1,E116=$BW$1,E114=$CV$1,E115=$CV$1,E116=$CV$1),0,1)))</f>
        <v/>
      </c>
      <c r="CY114" s="2" t="str">
        <f>IF($A114&gt;='DB_FG_243way_Regular Symbol'!H$16,"",IF(F114=0,"",IF(OR(F114=$BW$1,F115=$BW$1,F116=$BW$1,F114=$CV$1,F115=$CV$1,F116=$CV$1),0,1)))</f>
        <v/>
      </c>
    </row>
    <row r="115" spans="1:103">
      <c r="A115" s="341">
        <f>IF('DB_FG_243way_Regular Symbol'!L114="","",'DB_FG_243way_Regular Symbol'!L114)</f>
        <v>111</v>
      </c>
      <c r="B115" s="184" t="str">
        <f>IF('DB_FG_243way_Regular Symbol'!M114="",
IF($A115-'DB_FG_243way_Regular Symbol'!D$16&gt;='DB_FG_243way_RegularＸ_W()'!B$2-1,"",VLOOKUP($A115-'DB_FG_243way_Regular Symbol'!D$16,'DB_FG_243way_Regular Symbol'!$L$3:$Q$99,'DB_FG_243way_RegularＸ_W()'!B$3+1,FALSE)),
'DB_FG_243way_Regular Symbol'!M114)</f>
        <v/>
      </c>
      <c r="C115" s="184" t="str">
        <f>IF('DB_FG_243way_Regular Symbol'!N114="",
IF($A115-'DB_FG_243way_Regular Symbol'!E$16&gt;='DB_FG_243way_RegularＸ_W()'!C$2-1,"",VLOOKUP($A115-'DB_FG_243way_Regular Symbol'!E$16,'DB_FG_243way_Regular Symbol'!$L$3:$Q$99,'DB_FG_243way_RegularＸ_W()'!C$3+1,FALSE)),
'DB_FG_243way_Regular Symbol'!N114)</f>
        <v/>
      </c>
      <c r="D115" s="184" t="str">
        <f>IF('DB_FG_243way_Regular Symbol'!O114="",
IF($A115-'DB_FG_243way_Regular Symbol'!F$16&gt;='DB_FG_243way_RegularＸ_W()'!D$2-1,"",VLOOKUP($A115-'DB_FG_243way_Regular Symbol'!F$16,'DB_FG_243way_Regular Symbol'!$L$3:$Q$99,'DB_FG_243way_RegularＸ_W()'!D$3+1,FALSE)),
'DB_FG_243way_Regular Symbol'!O114)</f>
        <v/>
      </c>
      <c r="E115" s="184" t="str">
        <f>IF('DB_FG_243way_Regular Symbol'!P114="",
IF($A115-'DB_FG_243way_Regular Symbol'!G$16&gt;='DB_FG_243way_RegularＸ_W()'!E$2-1,"",VLOOKUP($A115-'DB_FG_243way_Regular Symbol'!G$16,'DB_FG_243way_Regular Symbol'!$L$3:$Q$99,'DB_FG_243way_RegularＸ_W()'!E$3+1,FALSE)),
'DB_FG_243way_Regular Symbol'!P114)</f>
        <v/>
      </c>
      <c r="F115" s="358" t="str">
        <f>IF('DB_FG_243way_Regular Symbol'!Q114="",
IF($A115-'DB_FG_243way_Regular Symbol'!H$16&gt;='DB_FG_243way_RegularＸ_W()'!F$2-1,"",VLOOKUP($A115-'DB_FG_243way_Regular Symbol'!H$16,'DB_FG_243way_Regular Symbol'!$L$3:$Q$99,'DB_FG_243way_RegularＸ_W()'!F$3+1,FALSE)),
'DB_FG_243way_Regular Symbol'!Q114)</f>
        <v/>
      </c>
      <c r="O115" s="342" t="str">
        <f>IF($A115&gt;='DB_FG_243way_Regular Symbol'!D$16,"",IF(B115=0,"",IF(OR(B115=$O$1,B115=$P$1,B116=$O$1,B116=$P$1,B117=$O$1,B117=$P$1),0,1)))</f>
        <v/>
      </c>
      <c r="P115" s="2" t="str">
        <f>IF($A115&gt;='DB_FG_243way_Regular Symbol'!E$16,"",IF(C115=0,"",IF(OR(C115=$O$1,C115=$P$1,C116=$O$1,C116=$P$1,C117=$O$1,C117=$P$1),0,1)))</f>
        <v/>
      </c>
      <c r="Q115" s="2" t="str">
        <f>IF($A115&gt;='DB_FG_243way_Regular Symbol'!F$16,"",IF(D115=0,"",IF(OR(D115=$O$1,D115=$P$1,D116=$O$1,D116=$P$1,D117=$O$1,D117=$P$1),0,1)))</f>
        <v/>
      </c>
      <c r="R115" s="2" t="str">
        <f>IF($A115&gt;='DB_FG_243way_Regular Symbol'!G$16,"",IF(E115=0,"",IF(OR(E115=$O$1,E115=$P$1,E116=$O$1,E116=$P$1,E117=$O$1,E117=$P$1),0,1)))</f>
        <v/>
      </c>
      <c r="S115" s="128" t="str">
        <f>IF($A115&gt;='DB_FG_243way_Regular Symbol'!H$16,"",IF(F115=0,"",IF(OR(F115=$O$1,F115=$P$1,F116=$O$1,F116=$P$1,F117=$O$1,F117=$P$1),0,1)))</f>
        <v/>
      </c>
      <c r="U115" s="342" t="str">
        <f>IF($A115&gt;='DB_FG_243way_Regular Symbol'!D$16,"",IF(B115=0,"",IF(OR(B115=$U$1,B115=$V$1,B116=$U$1,B116=$V$1,B117=$U$1,B117=$V$1),0,1)))</f>
        <v/>
      </c>
      <c r="V115" s="2" t="str">
        <f>IF($A115&gt;='DB_FG_243way_Regular Symbol'!E$16,"",IF(C115=0,"",IF(OR(C115=$U$1,C115=$V$1,C116=$U$1,C116=$V$1,C117=$U$1,C117=$V$1),0,1)))</f>
        <v/>
      </c>
      <c r="W115" s="2" t="str">
        <f>IF($A115&gt;='DB_FG_243way_Regular Symbol'!F$16,"",IF(D115=0,"",IF(OR(D115=$U$1,D115=$V$1,D116=$U$1,D116=$V$1,D117=$U$1,D117=$V$1),0,1)))</f>
        <v/>
      </c>
      <c r="X115" s="2" t="str">
        <f>IF($A115&gt;='DB_FG_243way_Regular Symbol'!G$16,"",IF(E115=0,"",IF(OR(E115=$U$1,E115=$V$1,E116=$U$1,E116=$V$1,E117=$U$1,E117=$V$1),0,1)))</f>
        <v/>
      </c>
      <c r="Y115" s="128" t="str">
        <f>IF($A115&gt;='DB_FG_243way_Regular Symbol'!H$16,"",IF(F115=0,"",IF(OR(F115=$U$1,F115=$V$1,F116=$U$1,F116=$V$1,F117=$U$1,F117=$V$1),0,1)))</f>
        <v/>
      </c>
      <c r="AA115" s="342" t="str">
        <f>IF($A115&gt;='DB_FG_243way_Regular Symbol'!D$16,"",IF(B115=0,"",IF(OR(B115=$AA$1,B115=$AB$1,B116=$AA$1,B116=$AB$1,B117=$AA$1,,B117=$AB$1),0,1)))</f>
        <v/>
      </c>
      <c r="AB115" s="2" t="str">
        <f>IF($A115&gt;='DB_FG_243way_Regular Symbol'!E$16,"",IF(C115=0,"",IF(OR(C115=$AA$1,C115=$AB$1,C116=$AA$1,C116=$AB$1,C117=$AA$1,,C117=$AB$1),0,1)))</f>
        <v/>
      </c>
      <c r="AC115" s="2" t="str">
        <f>IF($A115&gt;='DB_FG_243way_Regular Symbol'!F$16,"",IF(D115=0,"",IF(OR(D115=$AA$1,D115=$AB$1,D116=$AA$1,D116=$AB$1,D117=$AA$1,,D117=$AB$1),0,1)))</f>
        <v/>
      </c>
      <c r="AD115" s="2" t="str">
        <f>IF($A115&gt;='DB_FG_243way_Regular Symbol'!G$16,"",IF(E115=0,"",IF(OR(E115=$AA$1,E115=$AB$1,E116=$AA$1,E116=$AB$1,E117=$AA$1,,E117=$AB$1),0,1)))</f>
        <v/>
      </c>
      <c r="AE115" s="128" t="str">
        <f>IF($A115&gt;='DB_FG_243way_Regular Symbol'!H$16,"",IF(F115=0,"",IF(OR(F115=$AA$1,F115=$AB$1,F116=$AA$1,F116=$AB$1,F117=$AA$1,,F117=$AB$1),0,1)))</f>
        <v/>
      </c>
      <c r="AG115" s="342" t="str">
        <f>IF($A115&gt;='DB_FG_243way_Regular Symbol'!D$16,"",IF(B115=0,"",IF(OR(B115=$AG$1,B115=$AH$1,B116=$AG$1,B116=$AH$1,B117=$AG$1,B117=$AH$1),0,1)))</f>
        <v/>
      </c>
      <c r="AH115" s="2" t="str">
        <f>IF($A115&gt;='DB_FG_243way_Regular Symbol'!E$16,"",IF(C115=0,"",IF(OR(C115=$AG$1,C115=$AH$1,C116=$AG$1,C116=$AH$1,C117=$AG$1,C117=$AH$1),0,1)))</f>
        <v/>
      </c>
      <c r="AI115" s="2" t="str">
        <f>IF($A115&gt;='DB_FG_243way_Regular Symbol'!F$16,"",IF(D115=0,"",IF(OR(D115=$AG$1,D115=$AH$1,D116=$AG$1,D116=$AH$1,D117=$AG$1,D117=$AH$1),0,1)))</f>
        <v/>
      </c>
      <c r="AJ115" s="2" t="str">
        <f>IF($A115&gt;='DB_FG_243way_Regular Symbol'!G$16,"",IF(E115=0,"",IF(OR(E115=$AG$1,E115=$AH$1,E116=$AG$1,E116=$AH$1,E117=$AG$1,E117=$AH$1),0,1)))</f>
        <v/>
      </c>
      <c r="AK115" s="128" t="str">
        <f>IF($A115&gt;='DB_FG_243way_Regular Symbol'!H$16,"",IF(F115=0,"",IF(OR(F115=$AG$1,F115=$AH$1,F116=$AG$1,F116=$AH$1,F117=$AG$1,F117=$AH$1),0,1)))</f>
        <v/>
      </c>
      <c r="AM115" s="342" t="str">
        <f>IF($A115&gt;='DB_FG_243way_Regular Symbol'!D$16,"",IF(B115=0,"",IF(OR(B115=$AM$1,B115=$AN$1,B116=$AM$1,B116=$AN$1,B117=$AM$1,B117=$AN$1),0,1)))</f>
        <v/>
      </c>
      <c r="AN115" s="2" t="str">
        <f>IF($A115&gt;='DB_FG_243way_Regular Symbol'!E$16,"",IF(C115=0,"",IF(OR(C115=$AM$1,C115=$AN$1,C116=$AM$1,C116=$AN$1,C117=$AM$1,C117=$AN$1),0,1)))</f>
        <v/>
      </c>
      <c r="AO115" s="2" t="str">
        <f>IF($A115&gt;='DB_FG_243way_Regular Symbol'!F$16,"",IF(D115=0,"",IF(OR(D115=$AM$1,D115=$AN$1,D116=$AM$1,D116=$AN$1,D117=$AM$1,D117=$AN$1),0,1)))</f>
        <v/>
      </c>
      <c r="AP115" s="2" t="str">
        <f>IF($A115&gt;='DB_FG_243way_Regular Symbol'!G$16,"",IF(E115=0,"",IF(OR(E115=$AM$1,E115=$AN$1,E116=$AM$1,E116=$AN$1,E117=$AM$1,E117=$AN$1),0,1)))</f>
        <v/>
      </c>
      <c r="AQ115" s="128" t="str">
        <f>IF($A115&gt;='DB_FG_243way_Regular Symbol'!H$16,"",IF(F115=0,"",IF(OR(F115=$AM$1,F115=$AN$1,F116=$AM$1,F116=$AN$1,F117=$AM$1,F117=$AN$1),0,1)))</f>
        <v/>
      </c>
      <c r="AS115" s="342" t="str">
        <f>IF($A115&gt;='DB_FG_243way_Regular Symbol'!D$16,"",IF(B115=0,"",IF(OR(B115=$AM$1,B115=$AT$1,B116=$AM$1,B116=$AT$1,B117=$AM$1,B117=$AT$1),0,1)))</f>
        <v/>
      </c>
      <c r="AT115" s="2" t="str">
        <f>IF($A115&gt;='DB_FG_243way_Regular Symbol'!E$16,"",IF(C115=0,"",IF(OR(C115=$AM$1,C115=$AT$1,C116=$AM$1,C116=$AT$1,C117=$AM$1,C117=$AT$1),0,1)))</f>
        <v/>
      </c>
      <c r="AU115" s="2" t="str">
        <f>IF($A115&gt;='DB_FG_243way_Regular Symbol'!F$16,"",IF(D115=0,"",IF(OR(D115=$AM$1,D115=$AT$1,D116=$AM$1,D116=$AT$1,D117=$AM$1,D117=$AT$1),0,1)))</f>
        <v/>
      </c>
      <c r="AV115" s="2" t="str">
        <f>IF($A115&gt;='DB_FG_243way_Regular Symbol'!G$16,"",IF(E115=0,"",IF(OR(E115=$AM$1,E115=$AT$1,E116=$AM$1,E116=$AT$1,E117=$AM$1,E117=$AT$1),0,1)))</f>
        <v/>
      </c>
      <c r="AW115" s="128" t="str">
        <f>IF($A115&gt;='DB_FG_243way_Regular Symbol'!H$16,"",IF(F115=0,"",IF(OR(F115=$AM$1,F115=$AT$1,F116=$AM$1,F116=$AT$1,F117=$AM$1,F117=$AT$1),0,1)))</f>
        <v/>
      </c>
      <c r="AY115" s="342" t="str">
        <f>IF($A115&gt;='DB_FG_243way_Regular Symbol'!D$16,"",IF(B115=0,"",IF(OR(B115=$AM$1,B115=$AZ$1,B116=$AM$1,B116=$AZ$1,B117=$AM$1,B117=$AZ$1),0,1)))</f>
        <v/>
      </c>
      <c r="AZ115" s="2" t="str">
        <f>IF($A115&gt;='DB_FG_243way_Regular Symbol'!E$16,"",IF(C115=0,"",IF(OR(C115=$AM$1,C115=$AZ$1,C116=$AM$1,C116=$AZ$1,C117=$AM$1,C117=$AZ$1),0,1)))</f>
        <v/>
      </c>
      <c r="BA115" s="2" t="str">
        <f>IF($A115&gt;='DB_FG_243way_Regular Symbol'!F$16,"",IF(D115=0,"",IF(OR(D115=$AM$1,D115=$AZ$1,D116=$AM$1,D116=$AZ$1,D117=$AM$1,D117=$AZ$1),0,1)))</f>
        <v/>
      </c>
      <c r="BB115" s="2" t="str">
        <f>IF($A115&gt;='DB_FG_243way_Regular Symbol'!G$16,"",IF(E115=0,"",IF(OR(E115=$AM$1,E115=$AZ$1,E116=$AM$1,E116=$AZ$1,E117=$AM$1,E117=$AZ$1),0,1)))</f>
        <v/>
      </c>
      <c r="BC115" s="128" t="str">
        <f>IF($A115&gt;='DB_FG_243way_Regular Symbol'!H$16,"",IF(F115=0,"",IF(OR(F115=$AM$1,F115=$AZ$1,F116=$AM$1,F116=$AZ$1,F117=$AM$1,F117=$AZ$1),0,1)))</f>
        <v/>
      </c>
      <c r="BE115" s="342"/>
      <c r="BF115" s="2"/>
      <c r="BG115" s="2" t="str">
        <f>IF($A115&gt;='DB_FG_243way_Regular Symbol'!F$16,"",IF(D115=0,"",COUNTIF(D115:D117,$BF$1)))</f>
        <v/>
      </c>
      <c r="BH115" s="2" t="str">
        <f>IF($A115&gt;='DB_FG_243way_Regular Symbol'!G$16,"",IF(E115=0,"",COUNTIF(E115:E117,$BF$1)))</f>
        <v/>
      </c>
      <c r="BI115" s="2" t="str">
        <f>IF($A115&gt;='DB_FG_243way_Regular Symbol'!H$16,"",IF(F115=0,"",COUNTIF(F115:F117,$BF$1)))</f>
        <v/>
      </c>
      <c r="BK115" s="342"/>
      <c r="BL115" s="2"/>
      <c r="BM115" s="2" t="str">
        <f>IF($A115&gt;='DB_FG_243way_Regular Symbol'!F$16,"",IF(D115=0,"",IF(OR(D115=$AM$1,D115=$BL$1,D116=$AM$1,D116=$BL$1,D117=$AM$1,D117=$BL$1),0,1)))</f>
        <v/>
      </c>
      <c r="BN115" s="2" t="str">
        <f>IF($A115&gt;='DB_FG_243way_Regular Symbol'!G$16,"",IF(E115=0,"",IF(OR(E115=$AM$1,E115=$BL$1,E116=$AM$1,E116=$BL$1,E117=$AM$1,E117=$BL$1),0,1)))</f>
        <v/>
      </c>
      <c r="BO115" s="128" t="str">
        <f>IF($A115&gt;='DB_FG_243way_Regular Symbol'!H$16,"",IF(F115=0,"",IF(OR(F115=$AM$1,F115=$BL$1,F116=$AM$1,F116=$BL$1,F117=$AM$1,F117=$BL$1),0,1)))</f>
        <v/>
      </c>
      <c r="BQ115" s="2" t="str">
        <f>IF($A115&gt;='DB_FG_243way_Regular Symbol'!D$16,"",IF(B115=0,"",IF(OR(B115=$BQ$1,B115=$BR$1,B116=$BQ$1,B116=$BR$1,B117=$BQ$1,B117=$BR$1),0,1)))</f>
        <v/>
      </c>
      <c r="BR115" s="2" t="str">
        <f>IF($A115&gt;='DB_FG_243way_Regular Symbol'!E$16,"",IF(C115=0,"",IF(OR(C115=$BQ$1,C115=$BR$1,C116=$BQ$1,C116=$BR$1,C117=$BQ$1,C117=$BR$1),0,1)))</f>
        <v/>
      </c>
      <c r="BS115" s="2" t="str">
        <f>IF($A115&gt;='DB_FG_243way_Regular Symbol'!F$16,"",IF(D115=0,"",IF(OR(D115=$BQ$1,D115=$BR$1,D116=$BQ$1,D116=$BR$1,D117=$BQ$1,D117=$BR$1),0,1)))</f>
        <v/>
      </c>
      <c r="BT115" s="2" t="str">
        <f>IF($A115&gt;='DB_FG_243way_Regular Symbol'!G$16,"",IF(E115=0,"",IF(OR(E115=$BQ$1,E115=$BR$1,E116=$BQ$1,E116=$BR$1,E117=$BQ$1,E117=$BR$1),0,1)))</f>
        <v/>
      </c>
      <c r="BU115" s="2" t="str">
        <f>IF($A115&gt;='DB_FG_243way_Regular Symbol'!H$16,"",IF(F115=0,"",IF(OR(F115=$BQ$1,F115=$BR$1,F116=$BQ$1,F116=$BR$1,F117=$BQ$1,F117=$BR$1),0,1)))</f>
        <v/>
      </c>
      <c r="BW115" s="2" t="str">
        <f>IF($A115&gt;='DB_FG_243way_Regular Symbol'!D$16,"",IF(B115=0,"",IF(OR(B115=$BW$1,B116=$BW$1,B117=$BW$1,B115=$BX$1,B116=$BX$1,B117=$BX$1),0,1)))</f>
        <v/>
      </c>
      <c r="BX115" s="2" t="str">
        <f>IF($A115&gt;='DB_FG_243way_Regular Symbol'!E$16,"",IF(C115=0,"",IF(OR(C115=$BW$1,C116=$BW$1,C117=$BW$1,C115=$BX$1,C116=$BX$1,C117=$BX$1),0,1)))</f>
        <v/>
      </c>
      <c r="BY115" s="2" t="str">
        <f>IF($A115&gt;='DB_FG_243way_Regular Symbol'!F$16,"",IF(D115=0,"",IF(OR(D115=$BW$1,D116=$BW$1,D117=$BW$1,D115=$BX$1,D116=$BX$1,D117=$BX$1),0,1)))</f>
        <v/>
      </c>
      <c r="BZ115" s="2" t="str">
        <f>IF($A115&gt;='DB_FG_243way_Regular Symbol'!G$16,"",IF(E115=0,"",IF(OR(E115=$BW$1,E116=$BW$1,E117=$BW$1,E115=$BX$1,E116=$BX$1,E117=$BX$1),0,1)))</f>
        <v/>
      </c>
      <c r="CA115" s="2" t="str">
        <f>IF($A115&gt;='DB_FG_243way_Regular Symbol'!H$16,"",IF(F115=0,"",IF(OR(F115=$BW$1,F116=$BW$1,F117=$BW$1,F115=$BX$1,F116=$BX$1,F117=$BX$1),0,1)))</f>
        <v/>
      </c>
      <c r="CC115" s="2" t="str">
        <f>IF($A115&gt;='DB_FG_243way_Regular Symbol'!D$16,"",IF(B115=0,"",IF(OR(B115=$BW$1,B116=$BW$1,B117=$BW$1,B115=$CD$1,B116=$CD$1,B117=$CD$1),0,1)))</f>
        <v/>
      </c>
      <c r="CD115" s="2" t="str">
        <f>IF($A115&gt;='DB_FG_243way_Regular Symbol'!E$16,"",IF(C115=0,"",IF(OR(C115=$BW$1,C116=$BW$1,C117=$BW$1,C115=$CD$1,C116=$CD$1,C117=$CD$1),0,1)))</f>
        <v/>
      </c>
      <c r="CE115" s="2" t="str">
        <f>IF($A115&gt;='DB_FG_243way_Regular Symbol'!F$16,"",IF(D115=0,"",IF(OR(D115=$BW$1,D116=$BW$1,D117=$BW$1,D115=$CD$1,D116=$CD$1,D117=$CD$1),0,1)))</f>
        <v/>
      </c>
      <c r="CF115" s="2" t="str">
        <f>IF($A115&gt;='DB_FG_243way_Regular Symbol'!G$16,"",IF(E115=0,"",IF(OR(E115=$BW$1,E116=$BW$1,E117=$BW$1,E115=$CD$1,E116=$CD$1,E117=$CD$1),0,1)))</f>
        <v/>
      </c>
      <c r="CG115" s="2" t="str">
        <f>IF($A115&gt;='DB_FG_243way_Regular Symbol'!H$16,"",IF(F115=0,"",IF(OR(F115=$BW$1,F116=$BW$1,F117=$BW$1,F115=$CD$1,F116=$CD$1,F117=$CD$1),0,1)))</f>
        <v/>
      </c>
      <c r="CI115" s="2" t="str">
        <f>IF($A115&gt;='DB_FG_243way_Regular Symbol'!D$16,"",IF(B115=0,"",IF(OR(B115=$BW$1,B116=$BW$1,B117=$BW$1,B115=$CJ$1,B116=$CJ$1,B117=$CJ$1),0,1)))</f>
        <v/>
      </c>
      <c r="CJ115" s="2" t="str">
        <f>IF($A115&gt;='DB_FG_243way_Regular Symbol'!E$16,"",IF(C115=0,"",IF(OR(C115=$BW$1,C116=$BW$1,C117=$BW$1,C115=$CJ$1,C116=$CJ$1,C117=$CJ$1),0,1)))</f>
        <v/>
      </c>
      <c r="CK115" s="2" t="str">
        <f>IF($A115&gt;='DB_FG_243way_Regular Symbol'!F$16,"",IF(D115=0,"",IF(OR(D115=$BW$1,D116=$BW$1,D117=$BW$1,D115=$CJ$1,D116=$CJ$1,D117=$CJ$1),0,1)))</f>
        <v/>
      </c>
      <c r="CL115" s="2" t="str">
        <f>IF($A115&gt;='DB_FG_243way_Regular Symbol'!G$16,"",IF(E115=0,"",IF(OR(E115=$BW$1,E116=$BW$1,E117=$BW$1,E115=$CJ$1,E116=$CJ$1,E117=$CJ$1),0,1)))</f>
        <v/>
      </c>
      <c r="CM115" s="2" t="str">
        <f>IF($A115&gt;='DB_FG_243way_Regular Symbol'!H$16,"",IF(F115=0,"",IF(OR(F115=$BW$1,F116=$BW$1,F117=$BW$1,F115=$CJ$1,F116=$CJ$1,F117=$CJ$1),0,1)))</f>
        <v/>
      </c>
      <c r="CO115" s="2" t="str">
        <f>IF($A115&gt;='DB_FG_243way_Regular Symbol'!D$16,"",IF(B115=0,"",IF(OR(B115=$BW$1,B116=$BW$1,B117=$BW$1,B115=$CP$1,B116=$CP$1,B117=$CP$1),0,1)))</f>
        <v/>
      </c>
      <c r="CP115" s="2" t="str">
        <f>IF($A115&gt;='DB_FG_243way_Regular Symbol'!E$16,"",IF(C115=0,"",IF(OR(C115=$BW$1,C116=$BW$1,C117=$BW$1,C115=$CP$1,C116=$CP$1,C117=$CP$1),0,1)))</f>
        <v/>
      </c>
      <c r="CQ115" s="2" t="str">
        <f>IF($A115&gt;='DB_FG_243way_Regular Symbol'!F$16,"",IF(D115=0,"",IF(OR(D115=$BW$1,D116=$BW$1,D117=$BW$1,D115=$CP$1,D116=$CP$1,D117=$CP$1),0,1)))</f>
        <v/>
      </c>
      <c r="CR115" s="2" t="str">
        <f>IF($A115&gt;='DB_FG_243way_Regular Symbol'!G$16,"",IF(E115=0,"",IF(OR(E115=$BW$1,E116=$BW$1,E117=$BW$1,E115=$CP$1,E116=$CP$1,E117=$CP$1),0,1)))</f>
        <v/>
      </c>
      <c r="CS115" s="2" t="str">
        <f>IF($A115&gt;='DB_FG_243way_Regular Symbol'!H$16,"",IF(F115=0,"",IF(OR(F115=$BW$1,F116=$BW$1,F117=$BW$1,F115=$CP$1,F116=$CP$1,F117=$CP$1),0,1)))</f>
        <v/>
      </c>
      <c r="CU115" s="2" t="str">
        <f>IF($A115&gt;='DB_FG_243way_Regular Symbol'!D$16,"",IF(B115=0,"",IF(OR(B115=$BW$1,B116=$BW$1,B117=$BW$1,B115=$CV$1,B116=$CV$1,B117=$CV$1),0,1)))</f>
        <v/>
      </c>
      <c r="CV115" s="2" t="str">
        <f>IF($A115&gt;='DB_FG_243way_Regular Symbol'!E$16,"",IF(C115=0,"",IF(OR(C115=$BW$1,C116=$BW$1,C117=$BW$1,C115=$CV$1,C116=$CV$1,C117=$CV$1),0,1)))</f>
        <v/>
      </c>
      <c r="CW115" s="2" t="str">
        <f>IF($A115&gt;='DB_FG_243way_Regular Symbol'!F$16,"",IF(D115=0,"",IF(OR(D115=$BW$1,D116=$BW$1,D117=$BW$1,D115=$CV$1,D116=$CV$1,D117=$CV$1),0,1)))</f>
        <v/>
      </c>
      <c r="CX115" s="2" t="str">
        <f>IF($A115&gt;='DB_FG_243way_Regular Symbol'!G$16,"",IF(E115=0,"",IF(OR(E115=$BW$1,E116=$BW$1,E117=$BW$1,E115=$CV$1,E116=$CV$1,E117=$CV$1),0,1)))</f>
        <v/>
      </c>
      <c r="CY115" s="2" t="str">
        <f>IF($A115&gt;='DB_FG_243way_Regular Symbol'!H$16,"",IF(F115=0,"",IF(OR(F115=$BW$1,F116=$BW$1,F117=$BW$1,F115=$CV$1,F116=$CV$1,F117=$CV$1),0,1)))</f>
        <v/>
      </c>
    </row>
    <row r="116" spans="1:103">
      <c r="A116" s="341">
        <f>IF('DB_FG_243way_Regular Symbol'!L115="","",'DB_FG_243way_Regular Symbol'!L115)</f>
        <v>112</v>
      </c>
      <c r="B116" s="184" t="str">
        <f>IF('DB_FG_243way_Regular Symbol'!M115="",
IF($A116-'DB_FG_243way_Regular Symbol'!D$16&gt;='DB_FG_243way_RegularＸ_W()'!B$2-1,"",VLOOKUP($A116-'DB_FG_243way_Regular Symbol'!D$16,'DB_FG_243way_Regular Symbol'!$L$3:$Q$99,'DB_FG_243way_RegularＸ_W()'!B$3+1,FALSE)),
'DB_FG_243way_Regular Symbol'!M115)</f>
        <v/>
      </c>
      <c r="C116" s="184" t="str">
        <f>IF('DB_FG_243way_Regular Symbol'!N115="",
IF($A116-'DB_FG_243way_Regular Symbol'!E$16&gt;='DB_FG_243way_RegularＸ_W()'!C$2-1,"",VLOOKUP($A116-'DB_FG_243way_Regular Symbol'!E$16,'DB_FG_243way_Regular Symbol'!$L$3:$Q$99,'DB_FG_243way_RegularＸ_W()'!C$3+1,FALSE)),
'DB_FG_243way_Regular Symbol'!N115)</f>
        <v/>
      </c>
      <c r="D116" s="184" t="str">
        <f>IF('DB_FG_243way_Regular Symbol'!O115="",
IF($A116-'DB_FG_243way_Regular Symbol'!F$16&gt;='DB_FG_243way_RegularＸ_W()'!D$2-1,"",VLOOKUP($A116-'DB_FG_243way_Regular Symbol'!F$16,'DB_FG_243way_Regular Symbol'!$L$3:$Q$99,'DB_FG_243way_RegularＸ_W()'!D$3+1,FALSE)),
'DB_FG_243way_Regular Symbol'!O115)</f>
        <v/>
      </c>
      <c r="E116" s="184" t="str">
        <f>IF('DB_FG_243way_Regular Symbol'!P115="",
IF($A116-'DB_FG_243way_Regular Symbol'!G$16&gt;='DB_FG_243way_RegularＸ_W()'!E$2-1,"",VLOOKUP($A116-'DB_FG_243way_Regular Symbol'!G$16,'DB_FG_243way_Regular Symbol'!$L$3:$Q$99,'DB_FG_243way_RegularＸ_W()'!E$3+1,FALSE)),
'DB_FG_243way_Regular Symbol'!P115)</f>
        <v/>
      </c>
      <c r="F116" s="358" t="str">
        <f>IF('DB_FG_243way_Regular Symbol'!Q115="",
IF($A116-'DB_FG_243way_Regular Symbol'!H$16&gt;='DB_FG_243way_RegularＸ_W()'!F$2-1,"",VLOOKUP($A116-'DB_FG_243way_Regular Symbol'!H$16,'DB_FG_243way_Regular Symbol'!$L$3:$Q$99,'DB_FG_243way_RegularＸ_W()'!F$3+1,FALSE)),
'DB_FG_243way_Regular Symbol'!Q115)</f>
        <v/>
      </c>
      <c r="O116" s="342" t="str">
        <f>IF($A116&gt;='DB_FG_243way_Regular Symbol'!D$16,"",IF(B116=0,"",IF(OR(B116=$O$1,B116=$P$1,B117=$O$1,B117=$P$1,B118=$O$1,B118=$P$1),0,1)))</f>
        <v/>
      </c>
      <c r="P116" s="2" t="str">
        <f>IF($A116&gt;='DB_FG_243way_Regular Symbol'!E$16,"",IF(C116=0,"",IF(OR(C116=$O$1,C116=$P$1,C117=$O$1,C117=$P$1,C118=$O$1,C118=$P$1),0,1)))</f>
        <v/>
      </c>
      <c r="Q116" s="2" t="str">
        <f>IF($A116&gt;='DB_FG_243way_Regular Symbol'!F$16,"",IF(D116=0,"",IF(OR(D116=$O$1,D116=$P$1,D117=$O$1,D117=$P$1,D118=$O$1,D118=$P$1),0,1)))</f>
        <v/>
      </c>
      <c r="R116" s="2" t="str">
        <f>IF($A116&gt;='DB_FG_243way_Regular Symbol'!G$16,"",IF(E116=0,"",IF(OR(E116=$O$1,E116=$P$1,E117=$O$1,E117=$P$1,E118=$O$1,E118=$P$1),0,1)))</f>
        <v/>
      </c>
      <c r="S116" s="128" t="str">
        <f>IF($A116&gt;='DB_FG_243way_Regular Symbol'!H$16,"",IF(F116=0,"",IF(OR(F116=$O$1,F116=$P$1,F117=$O$1,F117=$P$1,F118=$O$1,F118=$P$1),0,1)))</f>
        <v/>
      </c>
      <c r="U116" s="342" t="str">
        <f>IF($A116&gt;='DB_FG_243way_Regular Symbol'!D$16,"",IF(B116=0,"",IF(OR(B116=$U$1,B116=$V$1,B117=$U$1,B117=$V$1,B118=$U$1,B118=$V$1),0,1)))</f>
        <v/>
      </c>
      <c r="V116" s="2" t="str">
        <f>IF($A116&gt;='DB_FG_243way_Regular Symbol'!E$16,"",IF(C116=0,"",IF(OR(C116=$U$1,C116=$V$1,C117=$U$1,C117=$V$1,C118=$U$1,C118=$V$1),0,1)))</f>
        <v/>
      </c>
      <c r="W116" s="2" t="str">
        <f>IF($A116&gt;='DB_FG_243way_Regular Symbol'!F$16,"",IF(D116=0,"",IF(OR(D116=$U$1,D116=$V$1,D117=$U$1,D117=$V$1,D118=$U$1,D118=$V$1),0,1)))</f>
        <v/>
      </c>
      <c r="X116" s="2" t="str">
        <f>IF($A116&gt;='DB_FG_243way_Regular Symbol'!G$16,"",IF(E116=0,"",IF(OR(E116=$U$1,E116=$V$1,E117=$U$1,E117=$V$1,E118=$U$1,E118=$V$1),0,1)))</f>
        <v/>
      </c>
      <c r="Y116" s="128" t="str">
        <f>IF($A116&gt;='DB_FG_243way_Regular Symbol'!H$16,"",IF(F116=0,"",IF(OR(F116=$U$1,F116=$V$1,F117=$U$1,F117=$V$1,F118=$U$1,F118=$V$1),0,1)))</f>
        <v/>
      </c>
      <c r="AA116" s="342" t="str">
        <f>IF($A116&gt;='DB_FG_243way_Regular Symbol'!D$16,"",IF(B116=0,"",IF(OR(B116=$AA$1,B116=$AB$1,B117=$AA$1,B117=$AB$1,B118=$AA$1,,B118=$AB$1),0,1)))</f>
        <v/>
      </c>
      <c r="AB116" s="2" t="str">
        <f>IF($A116&gt;='DB_FG_243way_Regular Symbol'!E$16,"",IF(C116=0,"",IF(OR(C116=$AA$1,C116=$AB$1,C117=$AA$1,C117=$AB$1,C118=$AA$1,,C118=$AB$1),0,1)))</f>
        <v/>
      </c>
      <c r="AC116" s="2" t="str">
        <f>IF($A116&gt;='DB_FG_243way_Regular Symbol'!F$16,"",IF(D116=0,"",IF(OR(D116=$AA$1,D116=$AB$1,D117=$AA$1,D117=$AB$1,D118=$AA$1,,D118=$AB$1),0,1)))</f>
        <v/>
      </c>
      <c r="AD116" s="2" t="str">
        <f>IF($A116&gt;='DB_FG_243way_Regular Symbol'!G$16,"",IF(E116=0,"",IF(OR(E116=$AA$1,E116=$AB$1,E117=$AA$1,E117=$AB$1,E118=$AA$1,,E118=$AB$1),0,1)))</f>
        <v/>
      </c>
      <c r="AE116" s="128" t="str">
        <f>IF($A116&gt;='DB_FG_243way_Regular Symbol'!H$16,"",IF(F116=0,"",IF(OR(F116=$AA$1,F116=$AB$1,F117=$AA$1,F117=$AB$1,F118=$AA$1,,F118=$AB$1),0,1)))</f>
        <v/>
      </c>
      <c r="AG116" s="342" t="str">
        <f>IF($A116&gt;='DB_FG_243way_Regular Symbol'!D$16,"",IF(B116=0,"",IF(OR(B116=$AG$1,B116=$AH$1,B117=$AG$1,B117=$AH$1,B118=$AG$1,B118=$AH$1),0,1)))</f>
        <v/>
      </c>
      <c r="AH116" s="2" t="str">
        <f>IF($A116&gt;='DB_FG_243way_Regular Symbol'!E$16,"",IF(C116=0,"",IF(OR(C116=$AG$1,C116=$AH$1,C117=$AG$1,C117=$AH$1,C118=$AG$1,C118=$AH$1),0,1)))</f>
        <v/>
      </c>
      <c r="AI116" s="2" t="str">
        <f>IF($A116&gt;='DB_FG_243way_Regular Symbol'!F$16,"",IF(D116=0,"",IF(OR(D116=$AG$1,D116=$AH$1,D117=$AG$1,D117=$AH$1,D118=$AG$1,D118=$AH$1),0,1)))</f>
        <v/>
      </c>
      <c r="AJ116" s="2" t="str">
        <f>IF($A116&gt;='DB_FG_243way_Regular Symbol'!G$16,"",IF(E116=0,"",IF(OR(E116=$AG$1,E116=$AH$1,E117=$AG$1,E117=$AH$1,E118=$AG$1,E118=$AH$1),0,1)))</f>
        <v/>
      </c>
      <c r="AK116" s="128" t="str">
        <f>IF($A116&gt;='DB_FG_243way_Regular Symbol'!H$16,"",IF(F116=0,"",IF(OR(F116=$AG$1,F116=$AH$1,F117=$AG$1,F117=$AH$1,F118=$AG$1,F118=$AH$1),0,1)))</f>
        <v/>
      </c>
      <c r="AM116" s="342" t="str">
        <f>IF($A116&gt;='DB_FG_243way_Regular Symbol'!D$16,"",IF(B116=0,"",IF(OR(B116=$AM$1,B116=$AN$1,B117=$AM$1,B117=$AN$1,B118=$AM$1,B118=$AN$1),0,1)))</f>
        <v/>
      </c>
      <c r="AN116" s="2" t="str">
        <f>IF($A116&gt;='DB_FG_243way_Regular Symbol'!E$16,"",IF(C116=0,"",IF(OR(C116=$AM$1,C116=$AN$1,C117=$AM$1,C117=$AN$1,C118=$AM$1,C118=$AN$1),0,1)))</f>
        <v/>
      </c>
      <c r="AO116" s="2" t="str">
        <f>IF($A116&gt;='DB_FG_243way_Regular Symbol'!F$16,"",IF(D116=0,"",IF(OR(D116=$AM$1,D116=$AN$1,D117=$AM$1,D117=$AN$1,D118=$AM$1,D118=$AN$1),0,1)))</f>
        <v/>
      </c>
      <c r="AP116" s="2" t="str">
        <f>IF($A116&gt;='DB_FG_243way_Regular Symbol'!G$16,"",IF(E116=0,"",IF(OR(E116=$AM$1,E116=$AN$1,E117=$AM$1,E117=$AN$1,E118=$AM$1,E118=$AN$1),0,1)))</f>
        <v/>
      </c>
      <c r="AQ116" s="128" t="str">
        <f>IF($A116&gt;='DB_FG_243way_Regular Symbol'!H$16,"",IF(F116=0,"",IF(OR(F116=$AM$1,F116=$AN$1,F117=$AM$1,F117=$AN$1,F118=$AM$1,F118=$AN$1),0,1)))</f>
        <v/>
      </c>
      <c r="AS116" s="342" t="str">
        <f>IF($A116&gt;='DB_FG_243way_Regular Symbol'!D$16,"",IF(B116=0,"",IF(OR(B116=$AM$1,B116=$AT$1,B117=$AM$1,B117=$AT$1,B118=$AM$1,B118=$AT$1),0,1)))</f>
        <v/>
      </c>
      <c r="AT116" s="2" t="str">
        <f>IF($A116&gt;='DB_FG_243way_Regular Symbol'!E$16,"",IF(C116=0,"",IF(OR(C116=$AM$1,C116=$AT$1,C117=$AM$1,C117=$AT$1,C118=$AM$1,C118=$AT$1),0,1)))</f>
        <v/>
      </c>
      <c r="AU116" s="2" t="str">
        <f>IF($A116&gt;='DB_FG_243way_Regular Symbol'!F$16,"",IF(D116=0,"",IF(OR(D116=$AM$1,D116=$AT$1,D117=$AM$1,D117=$AT$1,D118=$AM$1,D118=$AT$1),0,1)))</f>
        <v/>
      </c>
      <c r="AV116" s="2" t="str">
        <f>IF($A116&gt;='DB_FG_243way_Regular Symbol'!G$16,"",IF(E116=0,"",IF(OR(E116=$AM$1,E116=$AT$1,E117=$AM$1,E117=$AT$1,E118=$AM$1,E118=$AT$1),0,1)))</f>
        <v/>
      </c>
      <c r="AW116" s="128" t="str">
        <f>IF($A116&gt;='DB_FG_243way_Regular Symbol'!H$16,"",IF(F116=0,"",IF(OR(F116=$AM$1,F116=$AT$1,F117=$AM$1,F117=$AT$1,F118=$AM$1,F118=$AT$1),0,1)))</f>
        <v/>
      </c>
      <c r="AY116" s="342" t="str">
        <f>IF($A116&gt;='DB_FG_243way_Regular Symbol'!D$16,"",IF(B116=0,"",IF(OR(B116=$AM$1,B116=$AZ$1,B117=$AM$1,B117=$AZ$1,B118=$AM$1,B118=$AZ$1),0,1)))</f>
        <v/>
      </c>
      <c r="AZ116" s="2" t="str">
        <f>IF($A116&gt;='DB_FG_243way_Regular Symbol'!E$16,"",IF(C116=0,"",IF(OR(C116=$AM$1,C116=$AZ$1,C117=$AM$1,C117=$AZ$1,C118=$AM$1,C118=$AZ$1),0,1)))</f>
        <v/>
      </c>
      <c r="BA116" s="2" t="str">
        <f>IF($A116&gt;='DB_FG_243way_Regular Symbol'!F$16,"",IF(D116=0,"",IF(OR(D116=$AM$1,D116=$AZ$1,D117=$AM$1,D117=$AZ$1,D118=$AM$1,D118=$AZ$1),0,1)))</f>
        <v/>
      </c>
      <c r="BB116" s="2" t="str">
        <f>IF($A116&gt;='DB_FG_243way_Regular Symbol'!G$16,"",IF(E116=0,"",IF(OR(E116=$AM$1,E116=$AZ$1,E117=$AM$1,E117=$AZ$1,E118=$AM$1,E118=$AZ$1),0,1)))</f>
        <v/>
      </c>
      <c r="BC116" s="128" t="str">
        <f>IF($A116&gt;='DB_FG_243way_Regular Symbol'!H$16,"",IF(F116=0,"",IF(OR(F116=$AM$1,F116=$AZ$1,F117=$AM$1,F117=$AZ$1,F118=$AM$1,F118=$AZ$1),0,1)))</f>
        <v/>
      </c>
      <c r="BE116" s="342"/>
      <c r="BF116" s="2"/>
      <c r="BG116" s="2" t="str">
        <f>IF($A116&gt;='DB_FG_243way_Regular Symbol'!F$16,"",IF(D116=0,"",COUNTIF(D116:D118,$BF$1)))</f>
        <v/>
      </c>
      <c r="BH116" s="2" t="str">
        <f>IF($A116&gt;='DB_FG_243way_Regular Symbol'!G$16,"",IF(E116=0,"",COUNTIF(E116:E118,$BF$1)))</f>
        <v/>
      </c>
      <c r="BI116" s="2" t="str">
        <f>IF($A116&gt;='DB_FG_243way_Regular Symbol'!H$16,"",IF(F116=0,"",COUNTIF(F116:F118,$BF$1)))</f>
        <v/>
      </c>
      <c r="BK116" s="342"/>
      <c r="BL116" s="2"/>
      <c r="BM116" s="2" t="str">
        <f>IF($A116&gt;='DB_FG_243way_Regular Symbol'!F$16,"",IF(D116=0,"",IF(OR(D116=$AM$1,D116=$BL$1,D117=$AM$1,D117=$BL$1,D118=$AM$1,D118=$BL$1),0,1)))</f>
        <v/>
      </c>
      <c r="BN116" s="2" t="str">
        <f>IF($A116&gt;='DB_FG_243way_Regular Symbol'!G$16,"",IF(E116=0,"",IF(OR(E116=$AM$1,E116=$BL$1,E117=$AM$1,E117=$BL$1,E118=$AM$1,E118=$BL$1),0,1)))</f>
        <v/>
      </c>
      <c r="BO116" s="128" t="str">
        <f>IF($A116&gt;='DB_FG_243way_Regular Symbol'!H$16,"",IF(F116=0,"",IF(OR(F116=$AM$1,F116=$BL$1,F117=$AM$1,F117=$BL$1,F118=$AM$1,F118=$BL$1),0,1)))</f>
        <v/>
      </c>
      <c r="BQ116" s="2" t="str">
        <f>IF($A116&gt;='DB_FG_243way_Regular Symbol'!D$16,"",IF(B116=0,"",IF(OR(B116=$BQ$1,B116=$BR$1,B117=$BQ$1,B117=$BR$1,B118=$BQ$1,B118=$BR$1),0,1)))</f>
        <v/>
      </c>
      <c r="BR116" s="2" t="str">
        <f>IF($A116&gt;='DB_FG_243way_Regular Symbol'!E$16,"",IF(C116=0,"",IF(OR(C116=$BQ$1,C116=$BR$1,C117=$BQ$1,C117=$BR$1,C118=$BQ$1,C118=$BR$1),0,1)))</f>
        <v/>
      </c>
      <c r="BS116" s="2" t="str">
        <f>IF($A116&gt;='DB_FG_243way_Regular Symbol'!F$16,"",IF(D116=0,"",IF(OR(D116=$BQ$1,D116=$BR$1,D117=$BQ$1,D117=$BR$1,D118=$BQ$1,D118=$BR$1),0,1)))</f>
        <v/>
      </c>
      <c r="BT116" s="2" t="str">
        <f>IF($A116&gt;='DB_FG_243way_Regular Symbol'!G$16,"",IF(E116=0,"",IF(OR(E116=$BQ$1,E116=$BR$1,E117=$BQ$1,E117=$BR$1,E118=$BQ$1,E118=$BR$1),0,1)))</f>
        <v/>
      </c>
      <c r="BU116" s="2" t="str">
        <f>IF($A116&gt;='DB_FG_243way_Regular Symbol'!H$16,"",IF(F116=0,"",IF(OR(F116=$BQ$1,F116=$BR$1,F117=$BQ$1,F117=$BR$1,F118=$BQ$1,F118=$BR$1),0,1)))</f>
        <v/>
      </c>
      <c r="BW116" s="2" t="str">
        <f>IF($A116&gt;='DB_FG_243way_Regular Symbol'!D$16,"",IF(B116=0,"",IF(OR(B116=$BW$1,B117=$BW$1,B118=$BW$1,B116=$BX$1,B117=$BX$1,B118=$BX$1),0,1)))</f>
        <v/>
      </c>
      <c r="BX116" s="2" t="str">
        <f>IF($A116&gt;='DB_FG_243way_Regular Symbol'!E$16,"",IF(C116=0,"",IF(OR(C116=$BW$1,C117=$BW$1,C118=$BW$1,C116=$BX$1,C117=$BX$1,C118=$BX$1),0,1)))</f>
        <v/>
      </c>
      <c r="BY116" s="2" t="str">
        <f>IF($A116&gt;='DB_FG_243way_Regular Symbol'!F$16,"",IF(D116=0,"",IF(OR(D116=$BW$1,D117=$BW$1,D118=$BW$1,D116=$BX$1,D117=$BX$1,D118=$BX$1),0,1)))</f>
        <v/>
      </c>
      <c r="BZ116" s="2" t="str">
        <f>IF($A116&gt;='DB_FG_243way_Regular Symbol'!G$16,"",IF(E116=0,"",IF(OR(E116=$BW$1,E117=$BW$1,E118=$BW$1,E116=$BX$1,E117=$BX$1,E118=$BX$1),0,1)))</f>
        <v/>
      </c>
      <c r="CA116" s="2" t="str">
        <f>IF($A116&gt;='DB_FG_243way_Regular Symbol'!H$16,"",IF(F116=0,"",IF(OR(F116=$BW$1,F117=$BW$1,F118=$BW$1,F116=$BX$1,F117=$BX$1,F118=$BX$1),0,1)))</f>
        <v/>
      </c>
      <c r="CC116" s="2" t="str">
        <f>IF($A116&gt;='DB_FG_243way_Regular Symbol'!D$16,"",IF(B116=0,"",IF(OR(B116=$BW$1,B117=$BW$1,B118=$BW$1,B116=$CD$1,B117=$CD$1,B118=$CD$1),0,1)))</f>
        <v/>
      </c>
      <c r="CD116" s="2" t="str">
        <f>IF($A116&gt;='DB_FG_243way_Regular Symbol'!E$16,"",IF(C116=0,"",IF(OR(C116=$BW$1,C117=$BW$1,C118=$BW$1,C116=$CD$1,C117=$CD$1,C118=$CD$1),0,1)))</f>
        <v/>
      </c>
      <c r="CE116" s="2" t="str">
        <f>IF($A116&gt;='DB_FG_243way_Regular Symbol'!F$16,"",IF(D116=0,"",IF(OR(D116=$BW$1,D117=$BW$1,D118=$BW$1,D116=$CD$1,D117=$CD$1,D118=$CD$1),0,1)))</f>
        <v/>
      </c>
      <c r="CF116" s="2" t="str">
        <f>IF($A116&gt;='DB_FG_243way_Regular Symbol'!G$16,"",IF(E116=0,"",IF(OR(E116=$BW$1,E117=$BW$1,E118=$BW$1,E116=$CD$1,E117=$CD$1,E118=$CD$1),0,1)))</f>
        <v/>
      </c>
      <c r="CG116" s="2" t="str">
        <f>IF($A116&gt;='DB_FG_243way_Regular Symbol'!H$16,"",IF(F116=0,"",IF(OR(F116=$BW$1,F117=$BW$1,F118=$BW$1,F116=$CD$1,F117=$CD$1,F118=$CD$1),0,1)))</f>
        <v/>
      </c>
      <c r="CI116" s="2" t="str">
        <f>IF($A116&gt;='DB_FG_243way_Regular Symbol'!D$16,"",IF(B116=0,"",IF(OR(B116=$BW$1,B117=$BW$1,B118=$BW$1,B116=$CJ$1,B117=$CJ$1,B118=$CJ$1),0,1)))</f>
        <v/>
      </c>
      <c r="CJ116" s="2" t="str">
        <f>IF($A116&gt;='DB_FG_243way_Regular Symbol'!E$16,"",IF(C116=0,"",IF(OR(C116=$BW$1,C117=$BW$1,C118=$BW$1,C116=$CJ$1,C117=$CJ$1,C118=$CJ$1),0,1)))</f>
        <v/>
      </c>
      <c r="CK116" s="2" t="str">
        <f>IF($A116&gt;='DB_FG_243way_Regular Symbol'!F$16,"",IF(D116=0,"",IF(OR(D116=$BW$1,D117=$BW$1,D118=$BW$1,D116=$CJ$1,D117=$CJ$1,D118=$CJ$1),0,1)))</f>
        <v/>
      </c>
      <c r="CL116" s="2" t="str">
        <f>IF($A116&gt;='DB_FG_243way_Regular Symbol'!G$16,"",IF(E116=0,"",IF(OR(E116=$BW$1,E117=$BW$1,E118=$BW$1,E116=$CJ$1,E117=$CJ$1,E118=$CJ$1),0,1)))</f>
        <v/>
      </c>
      <c r="CM116" s="2" t="str">
        <f>IF($A116&gt;='DB_FG_243way_Regular Symbol'!H$16,"",IF(F116=0,"",IF(OR(F116=$BW$1,F117=$BW$1,F118=$BW$1,F116=$CJ$1,F117=$CJ$1,F118=$CJ$1),0,1)))</f>
        <v/>
      </c>
      <c r="CO116" s="2" t="str">
        <f>IF($A116&gt;='DB_FG_243way_Regular Symbol'!D$16,"",IF(B116=0,"",IF(OR(B116=$BW$1,B117=$BW$1,B118=$BW$1,B116=$CP$1,B117=$CP$1,B118=$CP$1),0,1)))</f>
        <v/>
      </c>
      <c r="CP116" s="2" t="str">
        <f>IF($A116&gt;='DB_FG_243way_Regular Symbol'!E$16,"",IF(C116=0,"",IF(OR(C116=$BW$1,C117=$BW$1,C118=$BW$1,C116=$CP$1,C117=$CP$1,C118=$CP$1),0,1)))</f>
        <v/>
      </c>
      <c r="CQ116" s="2" t="str">
        <f>IF($A116&gt;='DB_FG_243way_Regular Symbol'!F$16,"",IF(D116=0,"",IF(OR(D116=$BW$1,D117=$BW$1,D118=$BW$1,D116=$CP$1,D117=$CP$1,D118=$CP$1),0,1)))</f>
        <v/>
      </c>
      <c r="CR116" s="2" t="str">
        <f>IF($A116&gt;='DB_FG_243way_Regular Symbol'!G$16,"",IF(E116=0,"",IF(OR(E116=$BW$1,E117=$BW$1,E118=$BW$1,E116=$CP$1,E117=$CP$1,E118=$CP$1),0,1)))</f>
        <v/>
      </c>
      <c r="CS116" s="2" t="str">
        <f>IF($A116&gt;='DB_FG_243way_Regular Symbol'!H$16,"",IF(F116=0,"",IF(OR(F116=$BW$1,F117=$BW$1,F118=$BW$1,F116=$CP$1,F117=$CP$1,F118=$CP$1),0,1)))</f>
        <v/>
      </c>
      <c r="CU116" s="2" t="str">
        <f>IF($A116&gt;='DB_FG_243way_Regular Symbol'!D$16,"",IF(B116=0,"",IF(OR(B116=$BW$1,B117=$BW$1,B118=$BW$1,B116=$CV$1,B117=$CV$1,B118=$CV$1),0,1)))</f>
        <v/>
      </c>
      <c r="CV116" s="2" t="str">
        <f>IF($A116&gt;='DB_FG_243way_Regular Symbol'!E$16,"",IF(C116=0,"",IF(OR(C116=$BW$1,C117=$BW$1,C118=$BW$1,C116=$CV$1,C117=$CV$1,C118=$CV$1),0,1)))</f>
        <v/>
      </c>
      <c r="CW116" s="2" t="str">
        <f>IF($A116&gt;='DB_FG_243way_Regular Symbol'!F$16,"",IF(D116=0,"",IF(OR(D116=$BW$1,D117=$BW$1,D118=$BW$1,D116=$CV$1,D117=$CV$1,D118=$CV$1),0,1)))</f>
        <v/>
      </c>
      <c r="CX116" s="2" t="str">
        <f>IF($A116&gt;='DB_FG_243way_Regular Symbol'!G$16,"",IF(E116=0,"",IF(OR(E116=$BW$1,E117=$BW$1,E118=$BW$1,E116=$CV$1,E117=$CV$1,E118=$CV$1),0,1)))</f>
        <v/>
      </c>
      <c r="CY116" s="2" t="str">
        <f>IF($A116&gt;='DB_FG_243way_Regular Symbol'!H$16,"",IF(F116=0,"",IF(OR(F116=$BW$1,F117=$BW$1,F118=$BW$1,F116=$CV$1,F117=$CV$1,F118=$CV$1),0,1)))</f>
        <v/>
      </c>
    </row>
    <row r="117" spans="1:103">
      <c r="A117" s="341">
        <f>IF('DB_FG_243way_Regular Symbol'!L116="","",'DB_FG_243way_Regular Symbol'!L116)</f>
        <v>113</v>
      </c>
      <c r="B117" s="184" t="str">
        <f>IF('DB_FG_243way_Regular Symbol'!M116="",
IF($A117-'DB_FG_243way_Regular Symbol'!D$16&gt;='DB_FG_243way_RegularＸ_W()'!B$2-1,"",VLOOKUP($A117-'DB_FG_243way_Regular Symbol'!D$16,'DB_FG_243way_Regular Symbol'!$L$3:$Q$99,'DB_FG_243way_RegularＸ_W()'!B$3+1,FALSE)),
'DB_FG_243way_Regular Symbol'!M116)</f>
        <v/>
      </c>
      <c r="C117" s="184" t="str">
        <f>IF('DB_FG_243way_Regular Symbol'!N116="",
IF($A117-'DB_FG_243way_Regular Symbol'!E$16&gt;='DB_FG_243way_RegularＸ_W()'!C$2-1,"",VLOOKUP($A117-'DB_FG_243way_Regular Symbol'!E$16,'DB_FG_243way_Regular Symbol'!$L$3:$Q$99,'DB_FG_243way_RegularＸ_W()'!C$3+1,FALSE)),
'DB_FG_243way_Regular Symbol'!N116)</f>
        <v/>
      </c>
      <c r="D117" s="184" t="str">
        <f>IF('DB_FG_243way_Regular Symbol'!O116="",
IF($A117-'DB_FG_243way_Regular Symbol'!F$16&gt;='DB_FG_243way_RegularＸ_W()'!D$2-1,"",VLOOKUP($A117-'DB_FG_243way_Regular Symbol'!F$16,'DB_FG_243way_Regular Symbol'!$L$3:$Q$99,'DB_FG_243way_RegularＸ_W()'!D$3+1,FALSE)),
'DB_FG_243way_Regular Symbol'!O116)</f>
        <v/>
      </c>
      <c r="E117" s="184" t="str">
        <f>IF('DB_FG_243way_Regular Symbol'!P116="",
IF($A117-'DB_FG_243way_Regular Symbol'!G$16&gt;='DB_FG_243way_RegularＸ_W()'!E$2-1,"",VLOOKUP($A117-'DB_FG_243way_Regular Symbol'!G$16,'DB_FG_243way_Regular Symbol'!$L$3:$Q$99,'DB_FG_243way_RegularＸ_W()'!E$3+1,FALSE)),
'DB_FG_243way_Regular Symbol'!P116)</f>
        <v/>
      </c>
      <c r="F117" s="358" t="str">
        <f>IF('DB_FG_243way_Regular Symbol'!Q116="",
IF($A117-'DB_FG_243way_Regular Symbol'!H$16&gt;='DB_FG_243way_RegularＸ_W()'!F$2-1,"",VLOOKUP($A117-'DB_FG_243way_Regular Symbol'!H$16,'DB_FG_243way_Regular Symbol'!$L$3:$Q$99,'DB_FG_243way_RegularＸ_W()'!F$3+1,FALSE)),
'DB_FG_243way_Regular Symbol'!Q116)</f>
        <v/>
      </c>
      <c r="O117" s="342" t="str">
        <f>IF($A117&gt;='DB_FG_243way_Regular Symbol'!D$16,"",IF(B117=0,"",IF(OR(B117=$O$1,B117=$P$1,B118=$O$1,B118=$P$1,B119=$O$1,B119=$P$1),0,1)))</f>
        <v/>
      </c>
      <c r="P117" s="2" t="str">
        <f>IF($A117&gt;='DB_FG_243way_Regular Symbol'!E$16,"",IF(C117=0,"",IF(OR(C117=$O$1,C117=$P$1,C118=$O$1,C118=$P$1,C119=$O$1,C119=$P$1),0,1)))</f>
        <v/>
      </c>
      <c r="Q117" s="2" t="str">
        <f>IF($A117&gt;='DB_FG_243way_Regular Symbol'!F$16,"",IF(D117=0,"",IF(OR(D117=$O$1,D117=$P$1,D118=$O$1,D118=$P$1,D119=$O$1,D119=$P$1),0,1)))</f>
        <v/>
      </c>
      <c r="R117" s="2" t="str">
        <f>IF($A117&gt;='DB_FG_243way_Regular Symbol'!G$16,"",IF(E117=0,"",IF(OR(E117=$O$1,E117=$P$1,E118=$O$1,E118=$P$1,E119=$O$1,E119=$P$1),0,1)))</f>
        <v/>
      </c>
      <c r="S117" s="128" t="str">
        <f>IF($A117&gt;='DB_FG_243way_Regular Symbol'!H$16,"",IF(F117=0,"",IF(OR(F117=$O$1,F117=$P$1,F118=$O$1,F118=$P$1,F119=$O$1,F119=$P$1),0,1)))</f>
        <v/>
      </c>
      <c r="U117" s="342" t="str">
        <f>IF($A117&gt;='DB_FG_243way_Regular Symbol'!D$16,"",IF(B117=0,"",IF(OR(B117=$U$1,B117=$V$1,B118=$U$1,B118=$V$1,B119=$U$1,B119=$V$1),0,1)))</f>
        <v/>
      </c>
      <c r="V117" s="2" t="str">
        <f>IF($A117&gt;='DB_FG_243way_Regular Symbol'!E$16,"",IF(C117=0,"",IF(OR(C117=$U$1,C117=$V$1,C118=$U$1,C118=$V$1,C119=$U$1,C119=$V$1),0,1)))</f>
        <v/>
      </c>
      <c r="W117" s="2" t="str">
        <f>IF($A117&gt;='DB_FG_243way_Regular Symbol'!F$16,"",IF(D117=0,"",IF(OR(D117=$U$1,D117=$V$1,D118=$U$1,D118=$V$1,D119=$U$1,D119=$V$1),0,1)))</f>
        <v/>
      </c>
      <c r="X117" s="2" t="str">
        <f>IF($A117&gt;='DB_FG_243way_Regular Symbol'!G$16,"",IF(E117=0,"",IF(OR(E117=$U$1,E117=$V$1,E118=$U$1,E118=$V$1,E119=$U$1,E119=$V$1),0,1)))</f>
        <v/>
      </c>
      <c r="Y117" s="128" t="str">
        <f>IF($A117&gt;='DB_FG_243way_Regular Symbol'!H$16,"",IF(F117=0,"",IF(OR(F117=$U$1,F117=$V$1,F118=$U$1,F118=$V$1,F119=$U$1,F119=$V$1),0,1)))</f>
        <v/>
      </c>
      <c r="AA117" s="342" t="str">
        <f>IF($A117&gt;='DB_FG_243way_Regular Symbol'!D$16,"",IF(B117=0,"",IF(OR(B117=$AA$1,B117=$AB$1,B118=$AA$1,B118=$AB$1,B119=$AA$1,,B119=$AB$1),0,1)))</f>
        <v/>
      </c>
      <c r="AB117" s="2" t="str">
        <f>IF($A117&gt;='DB_FG_243way_Regular Symbol'!E$16,"",IF(C117=0,"",IF(OR(C117=$AA$1,C117=$AB$1,C118=$AA$1,C118=$AB$1,C119=$AA$1,,C119=$AB$1),0,1)))</f>
        <v/>
      </c>
      <c r="AC117" s="2" t="str">
        <f>IF($A117&gt;='DB_FG_243way_Regular Symbol'!F$16,"",IF(D117=0,"",IF(OR(D117=$AA$1,D117=$AB$1,D118=$AA$1,D118=$AB$1,D119=$AA$1,,D119=$AB$1),0,1)))</f>
        <v/>
      </c>
      <c r="AD117" s="2" t="str">
        <f>IF($A117&gt;='DB_FG_243way_Regular Symbol'!G$16,"",IF(E117=0,"",IF(OR(E117=$AA$1,E117=$AB$1,E118=$AA$1,E118=$AB$1,E119=$AA$1,,E119=$AB$1),0,1)))</f>
        <v/>
      </c>
      <c r="AE117" s="128" t="str">
        <f>IF($A117&gt;='DB_FG_243way_Regular Symbol'!H$16,"",IF(F117=0,"",IF(OR(F117=$AA$1,F117=$AB$1,F118=$AA$1,F118=$AB$1,F119=$AA$1,,F119=$AB$1),0,1)))</f>
        <v/>
      </c>
      <c r="AG117" s="342" t="str">
        <f>IF($A117&gt;='DB_FG_243way_Regular Symbol'!D$16,"",IF(B117=0,"",IF(OR(B117=$AG$1,B117=$AH$1,B118=$AG$1,B118=$AH$1,B119=$AG$1,B119=$AH$1),0,1)))</f>
        <v/>
      </c>
      <c r="AH117" s="2" t="str">
        <f>IF($A117&gt;='DB_FG_243way_Regular Symbol'!E$16,"",IF(C117=0,"",IF(OR(C117=$AG$1,C117=$AH$1,C118=$AG$1,C118=$AH$1,C119=$AG$1,C119=$AH$1),0,1)))</f>
        <v/>
      </c>
      <c r="AI117" s="2" t="str">
        <f>IF($A117&gt;='DB_FG_243way_Regular Symbol'!F$16,"",IF(D117=0,"",IF(OR(D117=$AG$1,D117=$AH$1,D118=$AG$1,D118=$AH$1,D119=$AG$1,D119=$AH$1),0,1)))</f>
        <v/>
      </c>
      <c r="AJ117" s="2" t="str">
        <f>IF($A117&gt;='DB_FG_243way_Regular Symbol'!G$16,"",IF(E117=0,"",IF(OR(E117=$AG$1,E117=$AH$1,E118=$AG$1,E118=$AH$1,E119=$AG$1,E119=$AH$1),0,1)))</f>
        <v/>
      </c>
      <c r="AK117" s="128" t="str">
        <f>IF($A117&gt;='DB_FG_243way_Regular Symbol'!H$16,"",IF(F117=0,"",IF(OR(F117=$AG$1,F117=$AH$1,F118=$AG$1,F118=$AH$1,F119=$AG$1,F119=$AH$1),0,1)))</f>
        <v/>
      </c>
      <c r="AM117" s="342" t="str">
        <f>IF($A117&gt;='DB_FG_243way_Regular Symbol'!D$16,"",IF(B117=0,"",IF(OR(B117=$AM$1,B117=$AN$1,B118=$AM$1,B118=$AN$1,B119=$AM$1,B119=$AN$1),0,1)))</f>
        <v/>
      </c>
      <c r="AN117" s="2" t="str">
        <f>IF($A117&gt;='DB_FG_243way_Regular Symbol'!E$16,"",IF(C117=0,"",IF(OR(C117=$AM$1,C117=$AN$1,C118=$AM$1,C118=$AN$1,C119=$AM$1,C119=$AN$1),0,1)))</f>
        <v/>
      </c>
      <c r="AO117" s="2" t="str">
        <f>IF($A117&gt;='DB_FG_243way_Regular Symbol'!F$16,"",IF(D117=0,"",IF(OR(D117=$AM$1,D117=$AN$1,D118=$AM$1,D118=$AN$1,D119=$AM$1,D119=$AN$1),0,1)))</f>
        <v/>
      </c>
      <c r="AP117" s="2" t="str">
        <f>IF($A117&gt;='DB_FG_243way_Regular Symbol'!G$16,"",IF(E117=0,"",IF(OR(E117=$AM$1,E117=$AN$1,E118=$AM$1,E118=$AN$1,E119=$AM$1,E119=$AN$1),0,1)))</f>
        <v/>
      </c>
      <c r="AQ117" s="128" t="str">
        <f>IF($A117&gt;='DB_FG_243way_Regular Symbol'!H$16,"",IF(F117=0,"",IF(OR(F117=$AM$1,F117=$AN$1,F118=$AM$1,F118=$AN$1,F119=$AM$1,F119=$AN$1),0,1)))</f>
        <v/>
      </c>
      <c r="AS117" s="342" t="str">
        <f>IF($A117&gt;='DB_FG_243way_Regular Symbol'!D$16,"",IF(B117=0,"",IF(OR(B117=$AM$1,B117=$AT$1,B118=$AM$1,B118=$AT$1,B119=$AM$1,B119=$AT$1),0,1)))</f>
        <v/>
      </c>
      <c r="AT117" s="2" t="str">
        <f>IF($A117&gt;='DB_FG_243way_Regular Symbol'!E$16,"",IF(C117=0,"",IF(OR(C117=$AM$1,C117=$AT$1,C118=$AM$1,C118=$AT$1,C119=$AM$1,C119=$AT$1),0,1)))</f>
        <v/>
      </c>
      <c r="AU117" s="2" t="str">
        <f>IF($A117&gt;='DB_FG_243way_Regular Symbol'!F$16,"",IF(D117=0,"",IF(OR(D117=$AM$1,D117=$AT$1,D118=$AM$1,D118=$AT$1,D119=$AM$1,D119=$AT$1),0,1)))</f>
        <v/>
      </c>
      <c r="AV117" s="2" t="str">
        <f>IF($A117&gt;='DB_FG_243way_Regular Symbol'!G$16,"",IF(E117=0,"",IF(OR(E117=$AM$1,E117=$AT$1,E118=$AM$1,E118=$AT$1,E119=$AM$1,E119=$AT$1),0,1)))</f>
        <v/>
      </c>
      <c r="AW117" s="128" t="str">
        <f>IF($A117&gt;='DB_FG_243way_Regular Symbol'!H$16,"",IF(F117=0,"",IF(OR(F117=$AM$1,F117=$AT$1,F118=$AM$1,F118=$AT$1,F119=$AM$1,F119=$AT$1),0,1)))</f>
        <v/>
      </c>
      <c r="AY117" s="342" t="str">
        <f>IF($A117&gt;='DB_FG_243way_Regular Symbol'!D$16,"",IF(B117=0,"",IF(OR(B117=$AM$1,B117=$AZ$1,B118=$AM$1,B118=$AZ$1,B119=$AM$1,B119=$AZ$1),0,1)))</f>
        <v/>
      </c>
      <c r="AZ117" s="2" t="str">
        <f>IF($A117&gt;='DB_FG_243way_Regular Symbol'!E$16,"",IF(C117=0,"",IF(OR(C117=$AM$1,C117=$AZ$1,C118=$AM$1,C118=$AZ$1,C119=$AM$1,C119=$AZ$1),0,1)))</f>
        <v/>
      </c>
      <c r="BA117" s="2" t="str">
        <f>IF($A117&gt;='DB_FG_243way_Regular Symbol'!F$16,"",IF(D117=0,"",IF(OR(D117=$AM$1,D117=$AZ$1,D118=$AM$1,D118=$AZ$1,D119=$AM$1,D119=$AZ$1),0,1)))</f>
        <v/>
      </c>
      <c r="BB117" s="2" t="str">
        <f>IF($A117&gt;='DB_FG_243way_Regular Symbol'!G$16,"",IF(E117=0,"",IF(OR(E117=$AM$1,E117=$AZ$1,E118=$AM$1,E118=$AZ$1,E119=$AM$1,E119=$AZ$1),0,1)))</f>
        <v/>
      </c>
      <c r="BC117" s="128" t="str">
        <f>IF($A117&gt;='DB_FG_243way_Regular Symbol'!H$16,"",IF(F117=0,"",IF(OR(F117=$AM$1,F117=$AZ$1,F118=$AM$1,F118=$AZ$1,F119=$AM$1,F119=$AZ$1),0,1)))</f>
        <v/>
      </c>
      <c r="BE117" s="342"/>
      <c r="BF117" s="2"/>
      <c r="BG117" s="2" t="str">
        <f>IF($A117&gt;='DB_FG_243way_Regular Symbol'!F$16,"",IF(D117=0,"",COUNTIF(D117:D119,$BF$1)))</f>
        <v/>
      </c>
      <c r="BH117" s="2" t="str">
        <f>IF($A117&gt;='DB_FG_243way_Regular Symbol'!G$16,"",IF(E117=0,"",COUNTIF(E117:E119,$BF$1)))</f>
        <v/>
      </c>
      <c r="BI117" s="2" t="str">
        <f>IF($A117&gt;='DB_FG_243way_Regular Symbol'!H$16,"",IF(F117=0,"",COUNTIF(F117:F119,$BF$1)))</f>
        <v/>
      </c>
      <c r="BK117" s="342"/>
      <c r="BL117" s="2"/>
      <c r="BM117" s="2" t="str">
        <f>IF($A117&gt;='DB_FG_243way_Regular Symbol'!F$16,"",IF(D117=0,"",IF(OR(D117=$AM$1,D117=$BL$1,D118=$AM$1,D118=$BL$1,D119=$AM$1,D119=$BL$1),0,1)))</f>
        <v/>
      </c>
      <c r="BN117" s="2" t="str">
        <f>IF($A117&gt;='DB_FG_243way_Regular Symbol'!G$16,"",IF(E117=0,"",IF(OR(E117=$AM$1,E117=$BL$1,E118=$AM$1,E118=$BL$1,E119=$AM$1,E119=$BL$1),0,1)))</f>
        <v/>
      </c>
      <c r="BO117" s="128" t="str">
        <f>IF($A117&gt;='DB_FG_243way_Regular Symbol'!H$16,"",IF(F117=0,"",IF(OR(F117=$AM$1,F117=$BL$1,F118=$AM$1,F118=$BL$1,F119=$AM$1,F119=$BL$1),0,1)))</f>
        <v/>
      </c>
      <c r="BQ117" s="2" t="str">
        <f>IF($A117&gt;='DB_FG_243way_Regular Symbol'!D$16,"",IF(B117=0,"",IF(OR(B117=$BQ$1,B117=$BR$1,B118=$BQ$1,B118=$BR$1,B119=$BQ$1,B119=$BR$1),0,1)))</f>
        <v/>
      </c>
      <c r="BR117" s="2" t="str">
        <f>IF($A117&gt;='DB_FG_243way_Regular Symbol'!E$16,"",IF(C117=0,"",IF(OR(C117=$BQ$1,C117=$BR$1,C118=$BQ$1,C118=$BR$1,C119=$BQ$1,C119=$BR$1),0,1)))</f>
        <v/>
      </c>
      <c r="BS117" s="2" t="str">
        <f>IF($A117&gt;='DB_FG_243way_Regular Symbol'!F$16,"",IF(D117=0,"",IF(OR(D117=$BQ$1,D117=$BR$1,D118=$BQ$1,D118=$BR$1,D119=$BQ$1,D119=$BR$1),0,1)))</f>
        <v/>
      </c>
      <c r="BT117" s="2" t="str">
        <f>IF($A117&gt;='DB_FG_243way_Regular Symbol'!G$16,"",IF(E117=0,"",IF(OR(E117=$BQ$1,E117=$BR$1,E118=$BQ$1,E118=$BR$1,E119=$BQ$1,E119=$BR$1),0,1)))</f>
        <v/>
      </c>
      <c r="BU117" s="2" t="str">
        <f>IF($A117&gt;='DB_FG_243way_Regular Symbol'!H$16,"",IF(F117=0,"",IF(OR(F117=$BQ$1,F117=$BR$1,F118=$BQ$1,F118=$BR$1,F119=$BQ$1,F119=$BR$1),0,1)))</f>
        <v/>
      </c>
      <c r="BW117" s="2" t="str">
        <f>IF($A117&gt;='DB_FG_243way_Regular Symbol'!D$16,"",IF(B117=0,"",IF(OR(B117=$BW$1,B118=$BW$1,B119=$BW$1,B117=$BX$1,B118=$BX$1,B119=$BX$1),0,1)))</f>
        <v/>
      </c>
      <c r="BX117" s="2" t="str">
        <f>IF($A117&gt;='DB_FG_243way_Regular Symbol'!E$16,"",IF(C117=0,"",IF(OR(C117=$BW$1,C118=$BW$1,C119=$BW$1,C117=$BX$1,C118=$BX$1,C119=$BX$1),0,1)))</f>
        <v/>
      </c>
      <c r="BY117" s="2" t="str">
        <f>IF($A117&gt;='DB_FG_243way_Regular Symbol'!F$16,"",IF(D117=0,"",IF(OR(D117=$BW$1,D118=$BW$1,D119=$BW$1,D117=$BX$1,D118=$BX$1,D119=$BX$1),0,1)))</f>
        <v/>
      </c>
      <c r="BZ117" s="2" t="str">
        <f>IF($A117&gt;='DB_FG_243way_Regular Symbol'!G$16,"",IF(E117=0,"",IF(OR(E117=$BW$1,E118=$BW$1,E119=$BW$1,E117=$BX$1,E118=$BX$1,E119=$BX$1),0,1)))</f>
        <v/>
      </c>
      <c r="CA117" s="2" t="str">
        <f>IF($A117&gt;='DB_FG_243way_Regular Symbol'!H$16,"",IF(F117=0,"",IF(OR(F117=$BW$1,F118=$BW$1,F119=$BW$1,F117=$BX$1,F118=$BX$1,F119=$BX$1),0,1)))</f>
        <v/>
      </c>
      <c r="CC117" s="2" t="str">
        <f>IF($A117&gt;='DB_FG_243way_Regular Symbol'!D$16,"",IF(B117=0,"",IF(OR(B117=$BW$1,B118=$BW$1,B119=$BW$1,B117=$CD$1,B118=$CD$1,B119=$CD$1),0,1)))</f>
        <v/>
      </c>
      <c r="CD117" s="2" t="str">
        <f>IF($A117&gt;='DB_FG_243way_Regular Symbol'!E$16,"",IF(C117=0,"",IF(OR(C117=$BW$1,C118=$BW$1,C119=$BW$1,C117=$CD$1,C118=$CD$1,C119=$CD$1),0,1)))</f>
        <v/>
      </c>
      <c r="CE117" s="2" t="str">
        <f>IF($A117&gt;='DB_FG_243way_Regular Symbol'!F$16,"",IF(D117=0,"",IF(OR(D117=$BW$1,D118=$BW$1,D119=$BW$1,D117=$CD$1,D118=$CD$1,D119=$CD$1),0,1)))</f>
        <v/>
      </c>
      <c r="CF117" s="2" t="str">
        <f>IF($A117&gt;='DB_FG_243way_Regular Symbol'!G$16,"",IF(E117=0,"",IF(OR(E117=$BW$1,E118=$BW$1,E119=$BW$1,E117=$CD$1,E118=$CD$1,E119=$CD$1),0,1)))</f>
        <v/>
      </c>
      <c r="CG117" s="2" t="str">
        <f>IF($A117&gt;='DB_FG_243way_Regular Symbol'!H$16,"",IF(F117=0,"",IF(OR(F117=$BW$1,F118=$BW$1,F119=$BW$1,F117=$CD$1,F118=$CD$1,F119=$CD$1),0,1)))</f>
        <v/>
      </c>
      <c r="CI117" s="2" t="str">
        <f>IF($A117&gt;='DB_FG_243way_Regular Symbol'!D$16,"",IF(B117=0,"",IF(OR(B117=$BW$1,B118=$BW$1,B119=$BW$1,B117=$CJ$1,B118=$CJ$1,B119=$CJ$1),0,1)))</f>
        <v/>
      </c>
      <c r="CJ117" s="2" t="str">
        <f>IF($A117&gt;='DB_FG_243way_Regular Symbol'!E$16,"",IF(C117=0,"",IF(OR(C117=$BW$1,C118=$BW$1,C119=$BW$1,C117=$CJ$1,C118=$CJ$1,C119=$CJ$1),0,1)))</f>
        <v/>
      </c>
      <c r="CK117" s="2" t="str">
        <f>IF($A117&gt;='DB_FG_243way_Regular Symbol'!F$16,"",IF(D117=0,"",IF(OR(D117=$BW$1,D118=$BW$1,D119=$BW$1,D117=$CJ$1,D118=$CJ$1,D119=$CJ$1),0,1)))</f>
        <v/>
      </c>
      <c r="CL117" s="2" t="str">
        <f>IF($A117&gt;='DB_FG_243way_Regular Symbol'!G$16,"",IF(E117=0,"",IF(OR(E117=$BW$1,E118=$BW$1,E119=$BW$1,E117=$CJ$1,E118=$CJ$1,E119=$CJ$1),0,1)))</f>
        <v/>
      </c>
      <c r="CM117" s="2" t="str">
        <f>IF($A117&gt;='DB_FG_243way_Regular Symbol'!H$16,"",IF(F117=0,"",IF(OR(F117=$BW$1,F118=$BW$1,F119=$BW$1,F117=$CJ$1,F118=$CJ$1,F119=$CJ$1),0,1)))</f>
        <v/>
      </c>
      <c r="CO117" s="2" t="str">
        <f>IF($A117&gt;='DB_FG_243way_Regular Symbol'!D$16,"",IF(B117=0,"",IF(OR(B117=$BW$1,B118=$BW$1,B119=$BW$1,B117=$CP$1,B118=$CP$1,B119=$CP$1),0,1)))</f>
        <v/>
      </c>
      <c r="CP117" s="2" t="str">
        <f>IF($A117&gt;='DB_FG_243way_Regular Symbol'!E$16,"",IF(C117=0,"",IF(OR(C117=$BW$1,C118=$BW$1,C119=$BW$1,C117=$CP$1,C118=$CP$1,C119=$CP$1),0,1)))</f>
        <v/>
      </c>
      <c r="CQ117" s="2" t="str">
        <f>IF($A117&gt;='DB_FG_243way_Regular Symbol'!F$16,"",IF(D117=0,"",IF(OR(D117=$BW$1,D118=$BW$1,D119=$BW$1,D117=$CP$1,D118=$CP$1,D119=$CP$1),0,1)))</f>
        <v/>
      </c>
      <c r="CR117" s="2" t="str">
        <f>IF($A117&gt;='DB_FG_243way_Regular Symbol'!G$16,"",IF(E117=0,"",IF(OR(E117=$BW$1,E118=$BW$1,E119=$BW$1,E117=$CP$1,E118=$CP$1,E119=$CP$1),0,1)))</f>
        <v/>
      </c>
      <c r="CS117" s="2" t="str">
        <f>IF($A117&gt;='DB_FG_243way_Regular Symbol'!H$16,"",IF(F117=0,"",IF(OR(F117=$BW$1,F118=$BW$1,F119=$BW$1,F117=$CP$1,F118=$CP$1,F119=$CP$1),0,1)))</f>
        <v/>
      </c>
      <c r="CU117" s="2" t="str">
        <f>IF($A117&gt;='DB_FG_243way_Regular Symbol'!D$16,"",IF(B117=0,"",IF(OR(B117=$BW$1,B118=$BW$1,B119=$BW$1,B117=$CV$1,B118=$CV$1,B119=$CV$1),0,1)))</f>
        <v/>
      </c>
      <c r="CV117" s="2" t="str">
        <f>IF($A117&gt;='DB_FG_243way_Regular Symbol'!E$16,"",IF(C117=0,"",IF(OR(C117=$BW$1,C118=$BW$1,C119=$BW$1,C117=$CV$1,C118=$CV$1,C119=$CV$1),0,1)))</f>
        <v/>
      </c>
      <c r="CW117" s="2" t="str">
        <f>IF($A117&gt;='DB_FG_243way_Regular Symbol'!F$16,"",IF(D117=0,"",IF(OR(D117=$BW$1,D118=$BW$1,D119=$BW$1,D117=$CV$1,D118=$CV$1,D119=$CV$1),0,1)))</f>
        <v/>
      </c>
      <c r="CX117" s="2" t="str">
        <f>IF($A117&gt;='DB_FG_243way_Regular Symbol'!G$16,"",IF(E117=0,"",IF(OR(E117=$BW$1,E118=$BW$1,E119=$BW$1,E117=$CV$1,E118=$CV$1,E119=$CV$1),0,1)))</f>
        <v/>
      </c>
      <c r="CY117" s="2" t="str">
        <f>IF($A117&gt;='DB_FG_243way_Regular Symbol'!H$16,"",IF(F117=0,"",IF(OR(F117=$BW$1,F118=$BW$1,F119=$BW$1,F117=$CV$1,F118=$CV$1,F119=$CV$1),0,1)))</f>
        <v/>
      </c>
    </row>
    <row r="118" spans="1:103">
      <c r="A118" s="341">
        <f>IF('DB_FG_243way_Regular Symbol'!L117="","",'DB_FG_243way_Regular Symbol'!L117)</f>
        <v>114</v>
      </c>
      <c r="B118" s="184" t="str">
        <f>IF('DB_FG_243way_Regular Symbol'!M117="",
IF($A118-'DB_FG_243way_Regular Symbol'!D$16&gt;='DB_FG_243way_RegularＸ_W()'!B$2-1,"",VLOOKUP($A118-'DB_FG_243way_Regular Symbol'!D$16,'DB_FG_243way_Regular Symbol'!$L$3:$Q$99,'DB_FG_243way_RegularＸ_W()'!B$3+1,FALSE)),
'DB_FG_243way_Regular Symbol'!M117)</f>
        <v/>
      </c>
      <c r="C118" s="184" t="str">
        <f>IF('DB_FG_243way_Regular Symbol'!N117="",
IF($A118-'DB_FG_243way_Regular Symbol'!E$16&gt;='DB_FG_243way_RegularＸ_W()'!C$2-1,"",VLOOKUP($A118-'DB_FG_243way_Regular Symbol'!E$16,'DB_FG_243way_Regular Symbol'!$L$3:$Q$99,'DB_FG_243way_RegularＸ_W()'!C$3+1,FALSE)),
'DB_FG_243way_Regular Symbol'!N117)</f>
        <v/>
      </c>
      <c r="D118" s="184" t="str">
        <f>IF('DB_FG_243way_Regular Symbol'!O117="",
IF($A118-'DB_FG_243way_Regular Symbol'!F$16&gt;='DB_FG_243way_RegularＸ_W()'!D$2-1,"",VLOOKUP($A118-'DB_FG_243way_Regular Symbol'!F$16,'DB_FG_243way_Regular Symbol'!$L$3:$Q$99,'DB_FG_243way_RegularＸ_W()'!D$3+1,FALSE)),
'DB_FG_243way_Regular Symbol'!O117)</f>
        <v/>
      </c>
      <c r="E118" s="184" t="str">
        <f>IF('DB_FG_243way_Regular Symbol'!P117="",
IF($A118-'DB_FG_243way_Regular Symbol'!G$16&gt;='DB_FG_243way_RegularＸ_W()'!E$2-1,"",VLOOKUP($A118-'DB_FG_243way_Regular Symbol'!G$16,'DB_FG_243way_Regular Symbol'!$L$3:$Q$99,'DB_FG_243way_RegularＸ_W()'!E$3+1,FALSE)),
'DB_FG_243way_Regular Symbol'!P117)</f>
        <v/>
      </c>
      <c r="F118" s="358" t="str">
        <f>IF('DB_FG_243way_Regular Symbol'!Q117="",
IF($A118-'DB_FG_243way_Regular Symbol'!H$16&gt;='DB_FG_243way_RegularＸ_W()'!F$2-1,"",VLOOKUP($A118-'DB_FG_243way_Regular Symbol'!H$16,'DB_FG_243way_Regular Symbol'!$L$3:$Q$99,'DB_FG_243way_RegularＸ_W()'!F$3+1,FALSE)),
'DB_FG_243way_Regular Symbol'!Q117)</f>
        <v/>
      </c>
      <c r="O118" s="342" t="str">
        <f>IF($A118&gt;='DB_FG_243way_Regular Symbol'!D$16,"",IF(B118=0,"",IF(OR(B118=$O$1,B118=$P$1,B119=$O$1,B119=$P$1,B120=$O$1,B120=$P$1),0,1)))</f>
        <v/>
      </c>
      <c r="P118" s="2" t="str">
        <f>IF($A118&gt;='DB_FG_243way_Regular Symbol'!E$16,"",IF(C118=0,"",IF(OR(C118=$O$1,C118=$P$1,C119=$O$1,C119=$P$1,C120=$O$1,C120=$P$1),0,1)))</f>
        <v/>
      </c>
      <c r="Q118" s="2" t="str">
        <f>IF($A118&gt;='DB_FG_243way_Regular Symbol'!F$16,"",IF(D118=0,"",IF(OR(D118=$O$1,D118=$P$1,D119=$O$1,D119=$P$1,D120=$O$1,D120=$P$1),0,1)))</f>
        <v/>
      </c>
      <c r="R118" s="2" t="str">
        <f>IF($A118&gt;='DB_FG_243way_Regular Symbol'!G$16,"",IF(E118=0,"",IF(OR(E118=$O$1,E118=$P$1,E119=$O$1,E119=$P$1,E120=$O$1,E120=$P$1),0,1)))</f>
        <v/>
      </c>
      <c r="S118" s="128" t="str">
        <f>IF($A118&gt;='DB_FG_243way_Regular Symbol'!H$16,"",IF(F118=0,"",IF(OR(F118=$O$1,F118=$P$1,F119=$O$1,F119=$P$1,F120=$O$1,F120=$P$1),0,1)))</f>
        <v/>
      </c>
      <c r="U118" s="342" t="str">
        <f>IF($A118&gt;='DB_FG_243way_Regular Symbol'!D$16,"",IF(B118=0,"",IF(OR(B118=$U$1,B118=$V$1,B119=$U$1,B119=$V$1,B120=$U$1,B120=$V$1),0,1)))</f>
        <v/>
      </c>
      <c r="V118" s="2" t="str">
        <f>IF($A118&gt;='DB_FG_243way_Regular Symbol'!E$16,"",IF(C118=0,"",IF(OR(C118=$U$1,C118=$V$1,C119=$U$1,C119=$V$1,C120=$U$1,C120=$V$1),0,1)))</f>
        <v/>
      </c>
      <c r="W118" s="2" t="str">
        <f>IF($A118&gt;='DB_FG_243way_Regular Symbol'!F$16,"",IF(D118=0,"",IF(OR(D118=$U$1,D118=$V$1,D119=$U$1,D119=$V$1,D120=$U$1,D120=$V$1),0,1)))</f>
        <v/>
      </c>
      <c r="X118" s="2" t="str">
        <f>IF($A118&gt;='DB_FG_243way_Regular Symbol'!G$16,"",IF(E118=0,"",IF(OR(E118=$U$1,E118=$V$1,E119=$U$1,E119=$V$1,E120=$U$1,E120=$V$1),0,1)))</f>
        <v/>
      </c>
      <c r="Y118" s="128" t="str">
        <f>IF($A118&gt;='DB_FG_243way_Regular Symbol'!H$16,"",IF(F118=0,"",IF(OR(F118=$U$1,F118=$V$1,F119=$U$1,F119=$V$1,F120=$U$1,F120=$V$1),0,1)))</f>
        <v/>
      </c>
      <c r="AA118" s="342" t="str">
        <f>IF($A118&gt;='DB_FG_243way_Regular Symbol'!D$16,"",IF(B118=0,"",IF(OR(B118=$AA$1,B118=$AB$1,B119=$AA$1,B119=$AB$1,B120=$AA$1,,B120=$AB$1),0,1)))</f>
        <v/>
      </c>
      <c r="AB118" s="2" t="str">
        <f>IF($A118&gt;='DB_FG_243way_Regular Symbol'!E$16,"",IF(C118=0,"",IF(OR(C118=$AA$1,C118=$AB$1,C119=$AA$1,C119=$AB$1,C120=$AA$1,,C120=$AB$1),0,1)))</f>
        <v/>
      </c>
      <c r="AC118" s="2" t="str">
        <f>IF($A118&gt;='DB_FG_243way_Regular Symbol'!F$16,"",IF(D118=0,"",IF(OR(D118=$AA$1,D118=$AB$1,D119=$AA$1,D119=$AB$1,D120=$AA$1,,D120=$AB$1),0,1)))</f>
        <v/>
      </c>
      <c r="AD118" s="2" t="str">
        <f>IF($A118&gt;='DB_FG_243way_Regular Symbol'!G$16,"",IF(E118=0,"",IF(OR(E118=$AA$1,E118=$AB$1,E119=$AA$1,E119=$AB$1,E120=$AA$1,,E120=$AB$1),0,1)))</f>
        <v/>
      </c>
      <c r="AE118" s="128" t="str">
        <f>IF($A118&gt;='DB_FG_243way_Regular Symbol'!H$16,"",IF(F118=0,"",IF(OR(F118=$AA$1,F118=$AB$1,F119=$AA$1,F119=$AB$1,F120=$AA$1,,F120=$AB$1),0,1)))</f>
        <v/>
      </c>
      <c r="AG118" s="342" t="str">
        <f>IF($A118&gt;='DB_FG_243way_Regular Symbol'!D$16,"",IF(B118=0,"",IF(OR(B118=$AG$1,B118=$AH$1,B119=$AG$1,B119=$AH$1,B120=$AG$1,B120=$AH$1),0,1)))</f>
        <v/>
      </c>
      <c r="AH118" s="2" t="str">
        <f>IF($A118&gt;='DB_FG_243way_Regular Symbol'!E$16,"",IF(C118=0,"",IF(OR(C118=$AG$1,C118=$AH$1,C119=$AG$1,C119=$AH$1,C120=$AG$1,C120=$AH$1),0,1)))</f>
        <v/>
      </c>
      <c r="AI118" s="2" t="str">
        <f>IF($A118&gt;='DB_FG_243way_Regular Symbol'!F$16,"",IF(D118=0,"",IF(OR(D118=$AG$1,D118=$AH$1,D119=$AG$1,D119=$AH$1,D120=$AG$1,D120=$AH$1),0,1)))</f>
        <v/>
      </c>
      <c r="AJ118" s="2" t="str">
        <f>IF($A118&gt;='DB_FG_243way_Regular Symbol'!G$16,"",IF(E118=0,"",IF(OR(E118=$AG$1,E118=$AH$1,E119=$AG$1,E119=$AH$1,E120=$AG$1,E120=$AH$1),0,1)))</f>
        <v/>
      </c>
      <c r="AK118" s="128" t="str">
        <f>IF($A118&gt;='DB_FG_243way_Regular Symbol'!H$16,"",IF(F118=0,"",IF(OR(F118=$AG$1,F118=$AH$1,F119=$AG$1,F119=$AH$1,F120=$AG$1,F120=$AH$1),0,1)))</f>
        <v/>
      </c>
      <c r="AM118" s="342" t="str">
        <f>IF($A118&gt;='DB_FG_243way_Regular Symbol'!D$16,"",IF(B118=0,"",IF(OR(B118=$AM$1,B118=$AN$1,B119=$AM$1,B119=$AN$1,B120=$AM$1,B120=$AN$1),0,1)))</f>
        <v/>
      </c>
      <c r="AN118" s="2" t="str">
        <f>IF($A118&gt;='DB_FG_243way_Regular Symbol'!E$16,"",IF(C118=0,"",IF(OR(C118=$AM$1,C118=$AN$1,C119=$AM$1,C119=$AN$1,C120=$AM$1,C120=$AN$1),0,1)))</f>
        <v/>
      </c>
      <c r="AO118" s="2" t="str">
        <f>IF($A118&gt;='DB_FG_243way_Regular Symbol'!F$16,"",IF(D118=0,"",IF(OR(D118=$AM$1,D118=$AN$1,D119=$AM$1,D119=$AN$1,D120=$AM$1,D120=$AN$1),0,1)))</f>
        <v/>
      </c>
      <c r="AP118" s="2" t="str">
        <f>IF($A118&gt;='DB_FG_243way_Regular Symbol'!G$16,"",IF(E118=0,"",IF(OR(E118=$AM$1,E118=$AN$1,E119=$AM$1,E119=$AN$1,E120=$AM$1,E120=$AN$1),0,1)))</f>
        <v/>
      </c>
      <c r="AQ118" s="128" t="str">
        <f>IF($A118&gt;='DB_FG_243way_Regular Symbol'!H$16,"",IF(F118=0,"",IF(OR(F118=$AM$1,F118=$AN$1,F119=$AM$1,F119=$AN$1,F120=$AM$1,F120=$AN$1),0,1)))</f>
        <v/>
      </c>
      <c r="AS118" s="342" t="str">
        <f>IF($A118&gt;='DB_FG_243way_Regular Symbol'!D$16,"",IF(B118=0,"",IF(OR(B118=$AM$1,B118=$AT$1,B119=$AM$1,B119=$AT$1,B120=$AM$1,B120=$AT$1),0,1)))</f>
        <v/>
      </c>
      <c r="AT118" s="2" t="str">
        <f>IF($A118&gt;='DB_FG_243way_Regular Symbol'!E$16,"",IF(C118=0,"",IF(OR(C118=$AM$1,C118=$AT$1,C119=$AM$1,C119=$AT$1,C120=$AM$1,C120=$AT$1),0,1)))</f>
        <v/>
      </c>
      <c r="AU118" s="2" t="str">
        <f>IF($A118&gt;='DB_FG_243way_Regular Symbol'!F$16,"",IF(D118=0,"",IF(OR(D118=$AM$1,D118=$AT$1,D119=$AM$1,D119=$AT$1,D120=$AM$1,D120=$AT$1),0,1)))</f>
        <v/>
      </c>
      <c r="AV118" s="2" t="str">
        <f>IF($A118&gt;='DB_FG_243way_Regular Symbol'!G$16,"",IF(E118=0,"",IF(OR(E118=$AM$1,E118=$AT$1,E119=$AM$1,E119=$AT$1,E120=$AM$1,E120=$AT$1),0,1)))</f>
        <v/>
      </c>
      <c r="AW118" s="128" t="str">
        <f>IF($A118&gt;='DB_FG_243way_Regular Symbol'!H$16,"",IF(F118=0,"",IF(OR(F118=$AM$1,F118=$AT$1,F119=$AM$1,F119=$AT$1,F120=$AM$1,F120=$AT$1),0,1)))</f>
        <v/>
      </c>
      <c r="AY118" s="342" t="str">
        <f>IF($A118&gt;='DB_FG_243way_Regular Symbol'!D$16,"",IF(B118=0,"",IF(OR(B118=$AM$1,B118=$AZ$1,B119=$AM$1,B119=$AZ$1,B120=$AM$1,B120=$AZ$1),0,1)))</f>
        <v/>
      </c>
      <c r="AZ118" s="2" t="str">
        <f>IF($A118&gt;='DB_FG_243way_Regular Symbol'!E$16,"",IF(C118=0,"",IF(OR(C118=$AM$1,C118=$AZ$1,C119=$AM$1,C119=$AZ$1,C120=$AM$1,C120=$AZ$1),0,1)))</f>
        <v/>
      </c>
      <c r="BA118" s="2" t="str">
        <f>IF($A118&gt;='DB_FG_243way_Regular Symbol'!F$16,"",IF(D118=0,"",IF(OR(D118=$AM$1,D118=$AZ$1,D119=$AM$1,D119=$AZ$1,D120=$AM$1,D120=$AZ$1),0,1)))</f>
        <v/>
      </c>
      <c r="BB118" s="2" t="str">
        <f>IF($A118&gt;='DB_FG_243way_Regular Symbol'!G$16,"",IF(E118=0,"",IF(OR(E118=$AM$1,E118=$AZ$1,E119=$AM$1,E119=$AZ$1,E120=$AM$1,E120=$AZ$1),0,1)))</f>
        <v/>
      </c>
      <c r="BC118" s="128" t="str">
        <f>IF($A118&gt;='DB_FG_243way_Regular Symbol'!H$16,"",IF(F118=0,"",IF(OR(F118=$AM$1,F118=$AZ$1,F119=$AM$1,F119=$AZ$1,F120=$AM$1,F120=$AZ$1),0,1)))</f>
        <v/>
      </c>
      <c r="BE118" s="342"/>
      <c r="BF118" s="2"/>
      <c r="BG118" s="2" t="str">
        <f>IF($A118&gt;='DB_FG_243way_Regular Symbol'!F$16,"",IF(D118=0,"",COUNTIF(D118:D120,$BF$1)))</f>
        <v/>
      </c>
      <c r="BH118" s="2" t="str">
        <f>IF($A118&gt;='DB_FG_243way_Regular Symbol'!G$16,"",IF(E118=0,"",COUNTIF(E118:E120,$BF$1)))</f>
        <v/>
      </c>
      <c r="BI118" s="2" t="str">
        <f>IF($A118&gt;='DB_FG_243way_Regular Symbol'!H$16,"",IF(F118=0,"",COUNTIF(F118:F120,$BF$1)))</f>
        <v/>
      </c>
      <c r="BK118" s="342"/>
      <c r="BL118" s="2"/>
      <c r="BM118" s="2" t="str">
        <f>IF($A118&gt;='DB_FG_243way_Regular Symbol'!F$16,"",IF(D118=0,"",IF(OR(D118=$AM$1,D118=$BL$1,D119=$AM$1,D119=$BL$1,D120=$AM$1,D120=$BL$1),0,1)))</f>
        <v/>
      </c>
      <c r="BN118" s="2" t="str">
        <f>IF($A118&gt;='DB_FG_243way_Regular Symbol'!G$16,"",IF(E118=0,"",IF(OR(E118=$AM$1,E118=$BL$1,E119=$AM$1,E119=$BL$1,E120=$AM$1,E120=$BL$1),0,1)))</f>
        <v/>
      </c>
      <c r="BO118" s="128" t="str">
        <f>IF($A118&gt;='DB_FG_243way_Regular Symbol'!H$16,"",IF(F118=0,"",IF(OR(F118=$AM$1,F118=$BL$1,F119=$AM$1,F119=$BL$1,F120=$AM$1,F120=$BL$1),0,1)))</f>
        <v/>
      </c>
      <c r="BQ118" s="2" t="str">
        <f>IF($A118&gt;='DB_FG_243way_Regular Symbol'!D$16,"",IF(B118=0,"",IF(OR(B118=$BQ$1,B118=$BR$1,B119=$BQ$1,B119=$BR$1,B120=$BQ$1,B120=$BR$1),0,1)))</f>
        <v/>
      </c>
      <c r="BR118" s="2" t="str">
        <f>IF($A118&gt;='DB_FG_243way_Regular Symbol'!E$16,"",IF(C118=0,"",IF(OR(C118=$BQ$1,C118=$BR$1,C119=$BQ$1,C119=$BR$1,C120=$BQ$1,C120=$BR$1),0,1)))</f>
        <v/>
      </c>
      <c r="BS118" s="2" t="str">
        <f>IF($A118&gt;='DB_FG_243way_Regular Symbol'!F$16,"",IF(D118=0,"",IF(OR(D118=$BQ$1,D118=$BR$1,D119=$BQ$1,D119=$BR$1,D120=$BQ$1,D120=$BR$1),0,1)))</f>
        <v/>
      </c>
      <c r="BT118" s="2" t="str">
        <f>IF($A118&gt;='DB_FG_243way_Regular Symbol'!G$16,"",IF(E118=0,"",IF(OR(E118=$BQ$1,E118=$BR$1,E119=$BQ$1,E119=$BR$1,E120=$BQ$1,E120=$BR$1),0,1)))</f>
        <v/>
      </c>
      <c r="BU118" s="2" t="str">
        <f>IF($A118&gt;='DB_FG_243way_Regular Symbol'!H$16,"",IF(F118=0,"",IF(OR(F118=$BQ$1,F118=$BR$1,F119=$BQ$1,F119=$BR$1,F120=$BQ$1,F120=$BR$1),0,1)))</f>
        <v/>
      </c>
      <c r="BW118" s="2" t="str">
        <f>IF($A118&gt;='DB_FG_243way_Regular Symbol'!D$16,"",IF(B118=0,"",IF(OR(B118=$BW$1,B119=$BW$1,B120=$BW$1,B118=$BX$1,B119=$BX$1,B120=$BX$1),0,1)))</f>
        <v/>
      </c>
      <c r="BX118" s="2" t="str">
        <f>IF($A118&gt;='DB_FG_243way_Regular Symbol'!E$16,"",IF(C118=0,"",IF(OR(C118=$BW$1,C119=$BW$1,C120=$BW$1,C118=$BX$1,C119=$BX$1,C120=$BX$1),0,1)))</f>
        <v/>
      </c>
      <c r="BY118" s="2" t="str">
        <f>IF($A118&gt;='DB_FG_243way_Regular Symbol'!F$16,"",IF(D118=0,"",IF(OR(D118=$BW$1,D119=$BW$1,D120=$BW$1,D118=$BX$1,D119=$BX$1,D120=$BX$1),0,1)))</f>
        <v/>
      </c>
      <c r="BZ118" s="2" t="str">
        <f>IF($A118&gt;='DB_FG_243way_Regular Symbol'!G$16,"",IF(E118=0,"",IF(OR(E118=$BW$1,E119=$BW$1,E120=$BW$1,E118=$BX$1,E119=$BX$1,E120=$BX$1),0,1)))</f>
        <v/>
      </c>
      <c r="CA118" s="2" t="str">
        <f>IF($A118&gt;='DB_FG_243way_Regular Symbol'!H$16,"",IF(F118=0,"",IF(OR(F118=$BW$1,F119=$BW$1,F120=$BW$1,F118=$BX$1,F119=$BX$1,F120=$BX$1),0,1)))</f>
        <v/>
      </c>
      <c r="CC118" s="2" t="str">
        <f>IF($A118&gt;='DB_FG_243way_Regular Symbol'!D$16,"",IF(B118=0,"",IF(OR(B118=$BW$1,B119=$BW$1,B120=$BW$1,B118=$CD$1,B119=$CD$1,B120=$CD$1),0,1)))</f>
        <v/>
      </c>
      <c r="CD118" s="2" t="str">
        <f>IF($A118&gt;='DB_FG_243way_Regular Symbol'!E$16,"",IF(C118=0,"",IF(OR(C118=$BW$1,C119=$BW$1,C120=$BW$1,C118=$CD$1,C119=$CD$1,C120=$CD$1),0,1)))</f>
        <v/>
      </c>
      <c r="CE118" s="2" t="str">
        <f>IF($A118&gt;='DB_FG_243way_Regular Symbol'!F$16,"",IF(D118=0,"",IF(OR(D118=$BW$1,D119=$BW$1,D120=$BW$1,D118=$CD$1,D119=$CD$1,D120=$CD$1),0,1)))</f>
        <v/>
      </c>
      <c r="CF118" s="2" t="str">
        <f>IF($A118&gt;='DB_FG_243way_Regular Symbol'!G$16,"",IF(E118=0,"",IF(OR(E118=$BW$1,E119=$BW$1,E120=$BW$1,E118=$CD$1,E119=$CD$1,E120=$CD$1),0,1)))</f>
        <v/>
      </c>
      <c r="CG118" s="2" t="str">
        <f>IF($A118&gt;='DB_FG_243way_Regular Symbol'!H$16,"",IF(F118=0,"",IF(OR(F118=$BW$1,F119=$BW$1,F120=$BW$1,F118=$CD$1,F119=$CD$1,F120=$CD$1),0,1)))</f>
        <v/>
      </c>
      <c r="CI118" s="2" t="str">
        <f>IF($A118&gt;='DB_FG_243way_Regular Symbol'!D$16,"",IF(B118=0,"",IF(OR(B118=$BW$1,B119=$BW$1,B120=$BW$1,B118=$CJ$1,B119=$CJ$1,B120=$CJ$1),0,1)))</f>
        <v/>
      </c>
      <c r="CJ118" s="2" t="str">
        <f>IF($A118&gt;='DB_FG_243way_Regular Symbol'!E$16,"",IF(C118=0,"",IF(OR(C118=$BW$1,C119=$BW$1,C120=$BW$1,C118=$CJ$1,C119=$CJ$1,C120=$CJ$1),0,1)))</f>
        <v/>
      </c>
      <c r="CK118" s="2" t="str">
        <f>IF($A118&gt;='DB_FG_243way_Regular Symbol'!F$16,"",IF(D118=0,"",IF(OR(D118=$BW$1,D119=$BW$1,D120=$BW$1,D118=$CJ$1,D119=$CJ$1,D120=$CJ$1),0,1)))</f>
        <v/>
      </c>
      <c r="CL118" s="2" t="str">
        <f>IF($A118&gt;='DB_FG_243way_Regular Symbol'!G$16,"",IF(E118=0,"",IF(OR(E118=$BW$1,E119=$BW$1,E120=$BW$1,E118=$CJ$1,E119=$CJ$1,E120=$CJ$1),0,1)))</f>
        <v/>
      </c>
      <c r="CM118" s="2" t="str">
        <f>IF($A118&gt;='DB_FG_243way_Regular Symbol'!H$16,"",IF(F118=0,"",IF(OR(F118=$BW$1,F119=$BW$1,F120=$BW$1,F118=$CJ$1,F119=$CJ$1,F120=$CJ$1),0,1)))</f>
        <v/>
      </c>
      <c r="CO118" s="2" t="str">
        <f>IF($A118&gt;='DB_FG_243way_Regular Symbol'!D$16,"",IF(B118=0,"",IF(OR(B118=$BW$1,B119=$BW$1,B120=$BW$1,B118=$CP$1,B119=$CP$1,B120=$CP$1),0,1)))</f>
        <v/>
      </c>
      <c r="CP118" s="2" t="str">
        <f>IF($A118&gt;='DB_FG_243way_Regular Symbol'!E$16,"",IF(C118=0,"",IF(OR(C118=$BW$1,C119=$BW$1,C120=$BW$1,C118=$CP$1,C119=$CP$1,C120=$CP$1),0,1)))</f>
        <v/>
      </c>
      <c r="CQ118" s="2" t="str">
        <f>IF($A118&gt;='DB_FG_243way_Regular Symbol'!F$16,"",IF(D118=0,"",IF(OR(D118=$BW$1,D119=$BW$1,D120=$BW$1,D118=$CP$1,D119=$CP$1,D120=$CP$1),0,1)))</f>
        <v/>
      </c>
      <c r="CR118" s="2" t="str">
        <f>IF($A118&gt;='DB_FG_243way_Regular Symbol'!G$16,"",IF(E118=0,"",IF(OR(E118=$BW$1,E119=$BW$1,E120=$BW$1,E118=$CP$1,E119=$CP$1,E120=$CP$1),0,1)))</f>
        <v/>
      </c>
      <c r="CS118" s="2" t="str">
        <f>IF($A118&gt;='DB_FG_243way_Regular Symbol'!H$16,"",IF(F118=0,"",IF(OR(F118=$BW$1,F119=$BW$1,F120=$BW$1,F118=$CP$1,F119=$CP$1,F120=$CP$1),0,1)))</f>
        <v/>
      </c>
      <c r="CU118" s="2" t="str">
        <f>IF($A118&gt;='DB_FG_243way_Regular Symbol'!D$16,"",IF(B118=0,"",IF(OR(B118=$BW$1,B119=$BW$1,B120=$BW$1,B118=$CV$1,B119=$CV$1,B120=$CV$1),0,1)))</f>
        <v/>
      </c>
      <c r="CV118" s="2" t="str">
        <f>IF($A118&gt;='DB_FG_243way_Regular Symbol'!E$16,"",IF(C118=0,"",IF(OR(C118=$BW$1,C119=$BW$1,C120=$BW$1,C118=$CV$1,C119=$CV$1,C120=$CV$1),0,1)))</f>
        <v/>
      </c>
      <c r="CW118" s="2" t="str">
        <f>IF($A118&gt;='DB_FG_243way_Regular Symbol'!F$16,"",IF(D118=0,"",IF(OR(D118=$BW$1,D119=$BW$1,D120=$BW$1,D118=$CV$1,D119=$CV$1,D120=$CV$1),0,1)))</f>
        <v/>
      </c>
      <c r="CX118" s="2" t="str">
        <f>IF($A118&gt;='DB_FG_243way_Regular Symbol'!G$16,"",IF(E118=0,"",IF(OR(E118=$BW$1,E119=$BW$1,E120=$BW$1,E118=$CV$1,E119=$CV$1,E120=$CV$1),0,1)))</f>
        <v/>
      </c>
      <c r="CY118" s="2" t="str">
        <f>IF($A118&gt;='DB_FG_243way_Regular Symbol'!H$16,"",IF(F118=0,"",IF(OR(F118=$BW$1,F119=$BW$1,F120=$BW$1,F118=$CV$1,F119=$CV$1,F120=$CV$1),0,1)))</f>
        <v/>
      </c>
    </row>
    <row r="119" spans="1:103">
      <c r="A119" s="341">
        <f>IF('DB_FG_243way_Regular Symbol'!L118="","",'DB_FG_243way_Regular Symbol'!L118)</f>
        <v>115</v>
      </c>
      <c r="B119" s="184" t="str">
        <f>IF('DB_FG_243way_Regular Symbol'!M118="",
IF($A119-'DB_FG_243way_Regular Symbol'!D$16&gt;='DB_FG_243way_RegularＸ_W()'!B$2-1,"",VLOOKUP($A119-'DB_FG_243way_Regular Symbol'!D$16,'DB_FG_243way_Regular Symbol'!$L$3:$Q$99,'DB_FG_243way_RegularＸ_W()'!B$3+1,FALSE)),
'DB_FG_243way_Regular Symbol'!M118)</f>
        <v/>
      </c>
      <c r="C119" s="184" t="str">
        <f>IF('DB_FG_243way_Regular Symbol'!N118="",
IF($A119-'DB_FG_243way_Regular Symbol'!E$16&gt;='DB_FG_243way_RegularＸ_W()'!C$2-1,"",VLOOKUP($A119-'DB_FG_243way_Regular Symbol'!E$16,'DB_FG_243way_Regular Symbol'!$L$3:$Q$99,'DB_FG_243way_RegularＸ_W()'!C$3+1,FALSE)),
'DB_FG_243way_Regular Symbol'!N118)</f>
        <v/>
      </c>
      <c r="D119" s="184" t="str">
        <f>IF('DB_FG_243way_Regular Symbol'!O118="",
IF($A119-'DB_FG_243way_Regular Symbol'!F$16&gt;='DB_FG_243way_RegularＸ_W()'!D$2-1,"",VLOOKUP($A119-'DB_FG_243way_Regular Symbol'!F$16,'DB_FG_243way_Regular Symbol'!$L$3:$Q$99,'DB_FG_243way_RegularＸ_W()'!D$3+1,FALSE)),
'DB_FG_243way_Regular Symbol'!O118)</f>
        <v/>
      </c>
      <c r="E119" s="184" t="str">
        <f>IF('DB_FG_243way_Regular Symbol'!P118="",
IF($A119-'DB_FG_243way_Regular Symbol'!G$16&gt;='DB_FG_243way_RegularＸ_W()'!E$2-1,"",VLOOKUP($A119-'DB_FG_243way_Regular Symbol'!G$16,'DB_FG_243way_Regular Symbol'!$L$3:$Q$99,'DB_FG_243way_RegularＸ_W()'!E$3+1,FALSE)),
'DB_FG_243way_Regular Symbol'!P118)</f>
        <v/>
      </c>
      <c r="F119" s="358" t="str">
        <f>IF('DB_FG_243way_Regular Symbol'!Q118="",
IF($A119-'DB_FG_243way_Regular Symbol'!H$16&gt;='DB_FG_243way_RegularＸ_W()'!F$2-1,"",VLOOKUP($A119-'DB_FG_243way_Regular Symbol'!H$16,'DB_FG_243way_Regular Symbol'!$L$3:$Q$99,'DB_FG_243way_RegularＸ_W()'!F$3+1,FALSE)),
'DB_FG_243way_Regular Symbol'!Q118)</f>
        <v/>
      </c>
      <c r="O119" s="342" t="str">
        <f>IF($A119&gt;='DB_FG_243way_Regular Symbol'!D$16,"",IF(B119=0,"",IF(OR(B119=$O$1,B119=$P$1,B120=$O$1,B120=$P$1,B121=$O$1,B121=$P$1),0,1)))</f>
        <v/>
      </c>
      <c r="P119" s="2" t="str">
        <f>IF($A119&gt;='DB_FG_243way_Regular Symbol'!E$16,"",IF(C119=0,"",IF(OR(C119=$O$1,C119=$P$1,C120=$O$1,C120=$P$1,C121=$O$1,C121=$P$1),0,1)))</f>
        <v/>
      </c>
      <c r="Q119" s="2" t="str">
        <f>IF($A119&gt;='DB_FG_243way_Regular Symbol'!F$16,"",IF(D119=0,"",IF(OR(D119=$O$1,D119=$P$1,D120=$O$1,D120=$P$1,D121=$O$1,D121=$P$1),0,1)))</f>
        <v/>
      </c>
      <c r="R119" s="2" t="str">
        <f>IF($A119&gt;='DB_FG_243way_Regular Symbol'!G$16,"",IF(E119=0,"",IF(OR(E119=$O$1,E119=$P$1,E120=$O$1,E120=$P$1,E121=$O$1,E121=$P$1),0,1)))</f>
        <v/>
      </c>
      <c r="S119" s="128" t="str">
        <f>IF($A119&gt;='DB_FG_243way_Regular Symbol'!H$16,"",IF(F119=0,"",IF(OR(F119=$O$1,F119=$P$1,F120=$O$1,F120=$P$1,F121=$O$1,F121=$P$1),0,1)))</f>
        <v/>
      </c>
      <c r="U119" s="342" t="str">
        <f>IF($A119&gt;='DB_FG_243way_Regular Symbol'!D$16,"",IF(B119=0,"",IF(OR(B119=$U$1,B119=$V$1,B120=$U$1,B120=$V$1,B121=$U$1,B121=$V$1),0,1)))</f>
        <v/>
      </c>
      <c r="V119" s="2" t="str">
        <f>IF($A119&gt;='DB_FG_243way_Regular Symbol'!E$16,"",IF(C119=0,"",IF(OR(C119=$U$1,C119=$V$1,C120=$U$1,C120=$V$1,C121=$U$1,C121=$V$1),0,1)))</f>
        <v/>
      </c>
      <c r="W119" s="2" t="str">
        <f>IF($A119&gt;='DB_FG_243way_Regular Symbol'!F$16,"",IF(D119=0,"",IF(OR(D119=$U$1,D119=$V$1,D120=$U$1,D120=$V$1,D121=$U$1,D121=$V$1),0,1)))</f>
        <v/>
      </c>
      <c r="X119" s="2" t="str">
        <f>IF($A119&gt;='DB_FG_243way_Regular Symbol'!G$16,"",IF(E119=0,"",IF(OR(E119=$U$1,E119=$V$1,E120=$U$1,E120=$V$1,E121=$U$1,E121=$V$1),0,1)))</f>
        <v/>
      </c>
      <c r="Y119" s="128" t="str">
        <f>IF($A119&gt;='DB_FG_243way_Regular Symbol'!H$16,"",IF(F119=0,"",IF(OR(F119=$U$1,F119=$V$1,F120=$U$1,F120=$V$1,F121=$U$1,F121=$V$1),0,1)))</f>
        <v/>
      </c>
      <c r="AA119" s="342" t="str">
        <f>IF($A119&gt;='DB_FG_243way_Regular Symbol'!D$16,"",IF(B119=0,"",IF(OR(B119=$AA$1,B119=$AB$1,B120=$AA$1,B120=$AB$1,B121=$AA$1,,B121=$AB$1),0,1)))</f>
        <v/>
      </c>
      <c r="AB119" s="2" t="str">
        <f>IF($A119&gt;='DB_FG_243way_Regular Symbol'!E$16,"",IF(C119=0,"",IF(OR(C119=$AA$1,C119=$AB$1,C120=$AA$1,C120=$AB$1,C121=$AA$1,,C121=$AB$1),0,1)))</f>
        <v/>
      </c>
      <c r="AC119" s="2" t="str">
        <f>IF($A119&gt;='DB_FG_243way_Regular Symbol'!F$16,"",IF(D119=0,"",IF(OR(D119=$AA$1,D119=$AB$1,D120=$AA$1,D120=$AB$1,D121=$AA$1,,D121=$AB$1),0,1)))</f>
        <v/>
      </c>
      <c r="AD119" s="2" t="str">
        <f>IF($A119&gt;='DB_FG_243way_Regular Symbol'!G$16,"",IF(E119=0,"",IF(OR(E119=$AA$1,E119=$AB$1,E120=$AA$1,E120=$AB$1,E121=$AA$1,,E121=$AB$1),0,1)))</f>
        <v/>
      </c>
      <c r="AE119" s="128" t="str">
        <f>IF($A119&gt;='DB_FG_243way_Regular Symbol'!H$16,"",IF(F119=0,"",IF(OR(F119=$AA$1,F119=$AB$1,F120=$AA$1,F120=$AB$1,F121=$AA$1,,F121=$AB$1),0,1)))</f>
        <v/>
      </c>
      <c r="AG119" s="342" t="str">
        <f>IF($A119&gt;='DB_FG_243way_Regular Symbol'!D$16,"",IF(B119=0,"",IF(OR(B119=$AG$1,B119=$AH$1,B120=$AG$1,B120=$AH$1,B121=$AG$1,B121=$AH$1),0,1)))</f>
        <v/>
      </c>
      <c r="AH119" s="2" t="str">
        <f>IF($A119&gt;='DB_FG_243way_Regular Symbol'!E$16,"",IF(C119=0,"",IF(OR(C119=$AG$1,C119=$AH$1,C120=$AG$1,C120=$AH$1,C121=$AG$1,C121=$AH$1),0,1)))</f>
        <v/>
      </c>
      <c r="AI119" s="2" t="str">
        <f>IF($A119&gt;='DB_FG_243way_Regular Symbol'!F$16,"",IF(D119=0,"",IF(OR(D119=$AG$1,D119=$AH$1,D120=$AG$1,D120=$AH$1,D121=$AG$1,D121=$AH$1),0,1)))</f>
        <v/>
      </c>
      <c r="AJ119" s="2" t="str">
        <f>IF($A119&gt;='DB_FG_243way_Regular Symbol'!G$16,"",IF(E119=0,"",IF(OR(E119=$AG$1,E119=$AH$1,E120=$AG$1,E120=$AH$1,E121=$AG$1,E121=$AH$1),0,1)))</f>
        <v/>
      </c>
      <c r="AK119" s="128" t="str">
        <f>IF($A119&gt;='DB_FG_243way_Regular Symbol'!H$16,"",IF(F119=0,"",IF(OR(F119=$AG$1,F119=$AH$1,F120=$AG$1,F120=$AH$1,F121=$AG$1,F121=$AH$1),0,1)))</f>
        <v/>
      </c>
      <c r="AM119" s="342" t="str">
        <f>IF($A119&gt;='DB_FG_243way_Regular Symbol'!D$16,"",IF(B119=0,"",IF(OR(B119=$AM$1,B119=$AN$1,B120=$AM$1,B120=$AN$1,B121=$AM$1,B121=$AN$1),0,1)))</f>
        <v/>
      </c>
      <c r="AN119" s="2" t="str">
        <f>IF($A119&gt;='DB_FG_243way_Regular Symbol'!E$16,"",IF(C119=0,"",IF(OR(C119=$AM$1,C119=$AN$1,C120=$AM$1,C120=$AN$1,C121=$AM$1,C121=$AN$1),0,1)))</f>
        <v/>
      </c>
      <c r="AO119" s="2" t="str">
        <f>IF($A119&gt;='DB_FG_243way_Regular Symbol'!F$16,"",IF(D119=0,"",IF(OR(D119=$AM$1,D119=$AN$1,D120=$AM$1,D120=$AN$1,D121=$AM$1,D121=$AN$1),0,1)))</f>
        <v/>
      </c>
      <c r="AP119" s="2" t="str">
        <f>IF($A119&gt;='DB_FG_243way_Regular Symbol'!G$16,"",IF(E119=0,"",IF(OR(E119=$AM$1,E119=$AN$1,E120=$AM$1,E120=$AN$1,E121=$AM$1,E121=$AN$1),0,1)))</f>
        <v/>
      </c>
      <c r="AQ119" s="128" t="str">
        <f>IF($A119&gt;='DB_FG_243way_Regular Symbol'!H$16,"",IF(F119=0,"",IF(OR(F119=$AM$1,F119=$AN$1,F120=$AM$1,F120=$AN$1,F121=$AM$1,F121=$AN$1),0,1)))</f>
        <v/>
      </c>
      <c r="AS119" s="342" t="str">
        <f>IF($A119&gt;='DB_FG_243way_Regular Symbol'!D$16,"",IF(B119=0,"",IF(OR(B119=$AM$1,B119=$AT$1,B120=$AM$1,B120=$AT$1,B121=$AM$1,B121=$AT$1),0,1)))</f>
        <v/>
      </c>
      <c r="AT119" s="2" t="str">
        <f>IF($A119&gt;='DB_FG_243way_Regular Symbol'!E$16,"",IF(C119=0,"",IF(OR(C119=$AM$1,C119=$AT$1,C120=$AM$1,C120=$AT$1,C121=$AM$1,C121=$AT$1),0,1)))</f>
        <v/>
      </c>
      <c r="AU119" s="2" t="str">
        <f>IF($A119&gt;='DB_FG_243way_Regular Symbol'!F$16,"",IF(D119=0,"",IF(OR(D119=$AM$1,D119=$AT$1,D120=$AM$1,D120=$AT$1,D121=$AM$1,D121=$AT$1),0,1)))</f>
        <v/>
      </c>
      <c r="AV119" s="2" t="str">
        <f>IF($A119&gt;='DB_FG_243way_Regular Symbol'!G$16,"",IF(E119=0,"",IF(OR(E119=$AM$1,E119=$AT$1,E120=$AM$1,E120=$AT$1,E121=$AM$1,E121=$AT$1),0,1)))</f>
        <v/>
      </c>
      <c r="AW119" s="128" t="str">
        <f>IF($A119&gt;='DB_FG_243way_Regular Symbol'!H$16,"",IF(F119=0,"",IF(OR(F119=$AM$1,F119=$AT$1,F120=$AM$1,F120=$AT$1,F121=$AM$1,F121=$AT$1),0,1)))</f>
        <v/>
      </c>
      <c r="AY119" s="342" t="str">
        <f>IF($A119&gt;='DB_FG_243way_Regular Symbol'!D$16,"",IF(B119=0,"",IF(OR(B119=$AM$1,B119=$AZ$1,B120=$AM$1,B120=$AZ$1,B121=$AM$1,B121=$AZ$1),0,1)))</f>
        <v/>
      </c>
      <c r="AZ119" s="2" t="str">
        <f>IF($A119&gt;='DB_FG_243way_Regular Symbol'!E$16,"",IF(C119=0,"",IF(OR(C119=$AM$1,C119=$AZ$1,C120=$AM$1,C120=$AZ$1,C121=$AM$1,C121=$AZ$1),0,1)))</f>
        <v/>
      </c>
      <c r="BA119" s="2" t="str">
        <f>IF($A119&gt;='DB_FG_243way_Regular Symbol'!F$16,"",IF(D119=0,"",IF(OR(D119=$AM$1,D119=$AZ$1,D120=$AM$1,D120=$AZ$1,D121=$AM$1,D121=$AZ$1),0,1)))</f>
        <v/>
      </c>
      <c r="BB119" s="2" t="str">
        <f>IF($A119&gt;='DB_FG_243way_Regular Symbol'!G$16,"",IF(E119=0,"",IF(OR(E119=$AM$1,E119=$AZ$1,E120=$AM$1,E120=$AZ$1,E121=$AM$1,E121=$AZ$1),0,1)))</f>
        <v/>
      </c>
      <c r="BC119" s="128" t="str">
        <f>IF($A119&gt;='DB_FG_243way_Regular Symbol'!H$16,"",IF(F119=0,"",IF(OR(F119=$AM$1,F119=$AZ$1,F120=$AM$1,F120=$AZ$1,F121=$AM$1,F121=$AZ$1),0,1)))</f>
        <v/>
      </c>
      <c r="BE119" s="342"/>
      <c r="BF119" s="2"/>
      <c r="BG119" s="2" t="str">
        <f>IF($A119&gt;='DB_FG_243way_Regular Symbol'!F$16,"",IF(D119=0,"",COUNTIF(D119:D121,$BF$1)))</f>
        <v/>
      </c>
      <c r="BH119" s="2" t="str">
        <f>IF($A119&gt;='DB_FG_243way_Regular Symbol'!G$16,"",IF(E119=0,"",COUNTIF(E119:E121,$BF$1)))</f>
        <v/>
      </c>
      <c r="BI119" s="2" t="str">
        <f>IF($A119&gt;='DB_FG_243way_Regular Symbol'!H$16,"",IF(F119=0,"",COUNTIF(F119:F121,$BF$1)))</f>
        <v/>
      </c>
      <c r="BK119" s="342"/>
      <c r="BL119" s="2"/>
      <c r="BM119" s="2" t="str">
        <f>IF($A119&gt;='DB_FG_243way_Regular Symbol'!F$16,"",IF(D119=0,"",IF(OR(D119=$AM$1,D119=$BL$1,D120=$AM$1,D120=$BL$1,D121=$AM$1,D121=$BL$1),0,1)))</f>
        <v/>
      </c>
      <c r="BN119" s="2" t="str">
        <f>IF($A119&gt;='DB_FG_243way_Regular Symbol'!G$16,"",IF(E119=0,"",IF(OR(E119=$AM$1,E119=$BL$1,E120=$AM$1,E120=$BL$1,E121=$AM$1,E121=$BL$1),0,1)))</f>
        <v/>
      </c>
      <c r="BO119" s="128" t="str">
        <f>IF($A119&gt;='DB_FG_243way_Regular Symbol'!H$16,"",IF(F119=0,"",IF(OR(F119=$AM$1,F119=$BL$1,F120=$AM$1,F120=$BL$1,F121=$AM$1,F121=$BL$1),0,1)))</f>
        <v/>
      </c>
      <c r="BQ119" s="2" t="str">
        <f>IF($A119&gt;='DB_FG_243way_Regular Symbol'!D$16,"",IF(B119=0,"",IF(OR(B119=$BQ$1,B119=$BR$1,B120=$BQ$1,B120=$BR$1,B121=$BQ$1,B121=$BR$1),0,1)))</f>
        <v/>
      </c>
      <c r="BR119" s="2" t="str">
        <f>IF($A119&gt;='DB_FG_243way_Regular Symbol'!E$16,"",IF(C119=0,"",IF(OR(C119=$BQ$1,C119=$BR$1,C120=$BQ$1,C120=$BR$1,C121=$BQ$1,C121=$BR$1),0,1)))</f>
        <v/>
      </c>
      <c r="BS119" s="2" t="str">
        <f>IF($A119&gt;='DB_FG_243way_Regular Symbol'!F$16,"",IF(D119=0,"",IF(OR(D119=$BQ$1,D119=$BR$1,D120=$BQ$1,D120=$BR$1,D121=$BQ$1,D121=$BR$1),0,1)))</f>
        <v/>
      </c>
      <c r="BT119" s="2" t="str">
        <f>IF($A119&gt;='DB_FG_243way_Regular Symbol'!G$16,"",IF(E119=0,"",IF(OR(E119=$BQ$1,E119=$BR$1,E120=$BQ$1,E120=$BR$1,E121=$BQ$1,E121=$BR$1),0,1)))</f>
        <v/>
      </c>
      <c r="BU119" s="2" t="str">
        <f>IF($A119&gt;='DB_FG_243way_Regular Symbol'!H$16,"",IF(F119=0,"",IF(OR(F119=$BQ$1,F119=$BR$1,F120=$BQ$1,F120=$BR$1,F121=$BQ$1,F121=$BR$1),0,1)))</f>
        <v/>
      </c>
      <c r="BW119" s="2" t="str">
        <f>IF($A119&gt;='DB_FG_243way_Regular Symbol'!D$16,"",IF(B119=0,"",IF(OR(B119=$BW$1,B120=$BW$1,B121=$BW$1,B119=$BX$1,B120=$BX$1,B121=$BX$1),0,1)))</f>
        <v/>
      </c>
      <c r="BX119" s="2" t="str">
        <f>IF($A119&gt;='DB_FG_243way_Regular Symbol'!E$16,"",IF(C119=0,"",IF(OR(C119=$BW$1,C120=$BW$1,C121=$BW$1,C119=$BX$1,C120=$BX$1,C121=$BX$1),0,1)))</f>
        <v/>
      </c>
      <c r="BY119" s="2" t="str">
        <f>IF($A119&gt;='DB_FG_243way_Regular Symbol'!F$16,"",IF(D119=0,"",IF(OR(D119=$BW$1,D120=$BW$1,D121=$BW$1,D119=$BX$1,D120=$BX$1,D121=$BX$1),0,1)))</f>
        <v/>
      </c>
      <c r="BZ119" s="2" t="str">
        <f>IF($A119&gt;='DB_FG_243way_Regular Symbol'!G$16,"",IF(E119=0,"",IF(OR(E119=$BW$1,E120=$BW$1,E121=$BW$1,E119=$BX$1,E120=$BX$1,E121=$BX$1),0,1)))</f>
        <v/>
      </c>
      <c r="CA119" s="2" t="str">
        <f>IF($A119&gt;='DB_FG_243way_Regular Symbol'!H$16,"",IF(F119=0,"",IF(OR(F119=$BW$1,F120=$BW$1,F121=$BW$1,F119=$BX$1,F120=$BX$1,F121=$BX$1),0,1)))</f>
        <v/>
      </c>
      <c r="CC119" s="2" t="str">
        <f>IF($A119&gt;='DB_FG_243way_Regular Symbol'!D$16,"",IF(B119=0,"",IF(OR(B119=$BW$1,B120=$BW$1,B121=$BW$1,B119=$CD$1,B120=$CD$1,B121=$CD$1),0,1)))</f>
        <v/>
      </c>
      <c r="CD119" s="2" t="str">
        <f>IF($A119&gt;='DB_FG_243way_Regular Symbol'!E$16,"",IF(C119=0,"",IF(OR(C119=$BW$1,C120=$BW$1,C121=$BW$1,C119=$CD$1,C120=$CD$1,C121=$CD$1),0,1)))</f>
        <v/>
      </c>
      <c r="CE119" s="2" t="str">
        <f>IF($A119&gt;='DB_FG_243way_Regular Symbol'!F$16,"",IF(D119=0,"",IF(OR(D119=$BW$1,D120=$BW$1,D121=$BW$1,D119=$CD$1,D120=$CD$1,D121=$CD$1),0,1)))</f>
        <v/>
      </c>
      <c r="CF119" s="2" t="str">
        <f>IF($A119&gt;='DB_FG_243way_Regular Symbol'!G$16,"",IF(E119=0,"",IF(OR(E119=$BW$1,E120=$BW$1,E121=$BW$1,E119=$CD$1,E120=$CD$1,E121=$CD$1),0,1)))</f>
        <v/>
      </c>
      <c r="CG119" s="2" t="str">
        <f>IF($A119&gt;='DB_FG_243way_Regular Symbol'!H$16,"",IF(F119=0,"",IF(OR(F119=$BW$1,F120=$BW$1,F121=$BW$1,F119=$CD$1,F120=$CD$1,F121=$CD$1),0,1)))</f>
        <v/>
      </c>
      <c r="CI119" s="2" t="str">
        <f>IF($A119&gt;='DB_FG_243way_Regular Symbol'!D$16,"",IF(B119=0,"",IF(OR(B119=$BW$1,B120=$BW$1,B121=$BW$1,B119=$CJ$1,B120=$CJ$1,B121=$CJ$1),0,1)))</f>
        <v/>
      </c>
      <c r="CJ119" s="2" t="str">
        <f>IF($A119&gt;='DB_FG_243way_Regular Symbol'!E$16,"",IF(C119=0,"",IF(OR(C119=$BW$1,C120=$BW$1,C121=$BW$1,C119=$CJ$1,C120=$CJ$1,C121=$CJ$1),0,1)))</f>
        <v/>
      </c>
      <c r="CK119" s="2" t="str">
        <f>IF($A119&gt;='DB_FG_243way_Regular Symbol'!F$16,"",IF(D119=0,"",IF(OR(D119=$BW$1,D120=$BW$1,D121=$BW$1,D119=$CJ$1,D120=$CJ$1,D121=$CJ$1),0,1)))</f>
        <v/>
      </c>
      <c r="CL119" s="2" t="str">
        <f>IF($A119&gt;='DB_FG_243way_Regular Symbol'!G$16,"",IF(E119=0,"",IF(OR(E119=$BW$1,E120=$BW$1,E121=$BW$1,E119=$CJ$1,E120=$CJ$1,E121=$CJ$1),0,1)))</f>
        <v/>
      </c>
      <c r="CM119" s="2" t="str">
        <f>IF($A119&gt;='DB_FG_243way_Regular Symbol'!H$16,"",IF(F119=0,"",IF(OR(F119=$BW$1,F120=$BW$1,F121=$BW$1,F119=$CJ$1,F120=$CJ$1,F121=$CJ$1),0,1)))</f>
        <v/>
      </c>
      <c r="CO119" s="2" t="str">
        <f>IF($A119&gt;='DB_FG_243way_Regular Symbol'!D$16,"",IF(B119=0,"",IF(OR(B119=$BW$1,B120=$BW$1,B121=$BW$1,B119=$CP$1,B120=$CP$1,B121=$CP$1),0,1)))</f>
        <v/>
      </c>
      <c r="CP119" s="2" t="str">
        <f>IF($A119&gt;='DB_FG_243way_Regular Symbol'!E$16,"",IF(C119=0,"",IF(OR(C119=$BW$1,C120=$BW$1,C121=$BW$1,C119=$CP$1,C120=$CP$1,C121=$CP$1),0,1)))</f>
        <v/>
      </c>
      <c r="CQ119" s="2" t="str">
        <f>IF($A119&gt;='DB_FG_243way_Regular Symbol'!F$16,"",IF(D119=0,"",IF(OR(D119=$BW$1,D120=$BW$1,D121=$BW$1,D119=$CP$1,D120=$CP$1,D121=$CP$1),0,1)))</f>
        <v/>
      </c>
      <c r="CR119" s="2" t="str">
        <f>IF($A119&gt;='DB_FG_243way_Regular Symbol'!G$16,"",IF(E119=0,"",IF(OR(E119=$BW$1,E120=$BW$1,E121=$BW$1,E119=$CP$1,E120=$CP$1,E121=$CP$1),0,1)))</f>
        <v/>
      </c>
      <c r="CS119" s="2" t="str">
        <f>IF($A119&gt;='DB_FG_243way_Regular Symbol'!H$16,"",IF(F119=0,"",IF(OR(F119=$BW$1,F120=$BW$1,F121=$BW$1,F119=$CP$1,F120=$CP$1,F121=$CP$1),0,1)))</f>
        <v/>
      </c>
      <c r="CU119" s="2" t="str">
        <f>IF($A119&gt;='DB_FG_243way_Regular Symbol'!D$16,"",IF(B119=0,"",IF(OR(B119=$BW$1,B120=$BW$1,B121=$BW$1,B119=$CV$1,B120=$CV$1,B121=$CV$1),0,1)))</f>
        <v/>
      </c>
      <c r="CV119" s="2" t="str">
        <f>IF($A119&gt;='DB_FG_243way_Regular Symbol'!E$16,"",IF(C119=0,"",IF(OR(C119=$BW$1,C120=$BW$1,C121=$BW$1,C119=$CV$1,C120=$CV$1,C121=$CV$1),0,1)))</f>
        <v/>
      </c>
      <c r="CW119" s="2" t="str">
        <f>IF($A119&gt;='DB_FG_243way_Regular Symbol'!F$16,"",IF(D119=0,"",IF(OR(D119=$BW$1,D120=$BW$1,D121=$BW$1,D119=$CV$1,D120=$CV$1,D121=$CV$1),0,1)))</f>
        <v/>
      </c>
      <c r="CX119" s="2" t="str">
        <f>IF($A119&gt;='DB_FG_243way_Regular Symbol'!G$16,"",IF(E119=0,"",IF(OR(E119=$BW$1,E120=$BW$1,E121=$BW$1,E119=$CV$1,E120=$CV$1,E121=$CV$1),0,1)))</f>
        <v/>
      </c>
      <c r="CY119" s="2" t="str">
        <f>IF($A119&gt;='DB_FG_243way_Regular Symbol'!H$16,"",IF(F119=0,"",IF(OR(F119=$BW$1,F120=$BW$1,F121=$BW$1,F119=$CV$1,F120=$CV$1,F121=$CV$1),0,1)))</f>
        <v/>
      </c>
    </row>
    <row r="120" spans="1:103">
      <c r="A120" s="341">
        <f>IF('DB_FG_243way_Regular Symbol'!L119="","",'DB_FG_243way_Regular Symbol'!L119)</f>
        <v>116</v>
      </c>
      <c r="B120" s="184" t="str">
        <f>IF('DB_FG_243way_Regular Symbol'!M119="",
IF($A120-'DB_FG_243way_Regular Symbol'!D$16&gt;='DB_FG_243way_RegularＸ_W()'!B$2-1,"",VLOOKUP($A120-'DB_FG_243way_Regular Symbol'!D$16,'DB_FG_243way_Regular Symbol'!$L$3:$Q$99,'DB_FG_243way_RegularＸ_W()'!B$3+1,FALSE)),
'DB_FG_243way_Regular Symbol'!M119)</f>
        <v/>
      </c>
      <c r="C120" s="184" t="str">
        <f>IF('DB_FG_243way_Regular Symbol'!N119="",
IF($A120-'DB_FG_243way_Regular Symbol'!E$16&gt;='DB_FG_243way_RegularＸ_W()'!C$2-1,"",VLOOKUP($A120-'DB_FG_243way_Regular Symbol'!E$16,'DB_FG_243way_Regular Symbol'!$L$3:$Q$99,'DB_FG_243way_RegularＸ_W()'!C$3+1,FALSE)),
'DB_FG_243way_Regular Symbol'!N119)</f>
        <v/>
      </c>
      <c r="D120" s="184" t="str">
        <f>IF('DB_FG_243way_Regular Symbol'!O119="",
IF($A120-'DB_FG_243way_Regular Symbol'!F$16&gt;='DB_FG_243way_RegularＸ_W()'!D$2-1,"",VLOOKUP($A120-'DB_FG_243way_Regular Symbol'!F$16,'DB_FG_243way_Regular Symbol'!$L$3:$Q$99,'DB_FG_243way_RegularＸ_W()'!D$3+1,FALSE)),
'DB_FG_243way_Regular Symbol'!O119)</f>
        <v/>
      </c>
      <c r="E120" s="184" t="str">
        <f>IF('DB_FG_243way_Regular Symbol'!P119="",
IF($A120-'DB_FG_243way_Regular Symbol'!G$16&gt;='DB_FG_243way_RegularＸ_W()'!E$2-1,"",VLOOKUP($A120-'DB_FG_243way_Regular Symbol'!G$16,'DB_FG_243way_Regular Symbol'!$L$3:$Q$99,'DB_FG_243way_RegularＸ_W()'!E$3+1,FALSE)),
'DB_FG_243way_Regular Symbol'!P119)</f>
        <v/>
      </c>
      <c r="F120" s="358" t="str">
        <f>IF('DB_FG_243way_Regular Symbol'!Q119="",
IF($A120-'DB_FG_243way_Regular Symbol'!H$16&gt;='DB_FG_243way_RegularＸ_W()'!F$2-1,"",VLOOKUP($A120-'DB_FG_243way_Regular Symbol'!H$16,'DB_FG_243way_Regular Symbol'!$L$3:$Q$99,'DB_FG_243way_RegularＸ_W()'!F$3+1,FALSE)),
'DB_FG_243way_Regular Symbol'!Q119)</f>
        <v/>
      </c>
      <c r="O120" s="342" t="str">
        <f>IF($A120&gt;='DB_FG_243way_Regular Symbol'!D$16,"",IF(B120=0,"",IF(OR(B120=$O$1,B120=$P$1,B121=$O$1,B121=$P$1,B122=$O$1,B122=$P$1),0,1)))</f>
        <v/>
      </c>
      <c r="P120" s="2" t="str">
        <f>IF($A120&gt;='DB_FG_243way_Regular Symbol'!E$16,"",IF(C120=0,"",IF(OR(C120=$O$1,C120=$P$1,C121=$O$1,C121=$P$1,C122=$O$1,C122=$P$1),0,1)))</f>
        <v/>
      </c>
      <c r="Q120" s="2" t="str">
        <f>IF($A120&gt;='DB_FG_243way_Regular Symbol'!F$16,"",IF(D120=0,"",IF(OR(D120=$O$1,D120=$P$1,D121=$O$1,D121=$P$1,D122=$O$1,D122=$P$1),0,1)))</f>
        <v/>
      </c>
      <c r="R120" s="2" t="str">
        <f>IF($A120&gt;='DB_FG_243way_Regular Symbol'!G$16,"",IF(E120=0,"",IF(OR(E120=$O$1,E120=$P$1,E121=$O$1,E121=$P$1,E122=$O$1,E122=$P$1),0,1)))</f>
        <v/>
      </c>
      <c r="S120" s="128" t="str">
        <f>IF($A120&gt;='DB_FG_243way_Regular Symbol'!H$16,"",IF(F120=0,"",IF(OR(F120=$O$1,F120=$P$1,F121=$O$1,F121=$P$1,F122=$O$1,F122=$P$1),0,1)))</f>
        <v/>
      </c>
      <c r="U120" s="342" t="str">
        <f>IF($A120&gt;='DB_FG_243way_Regular Symbol'!D$16,"",IF(B120=0,"",IF(OR(B120=$U$1,B120=$V$1,B121=$U$1,B121=$V$1,B122=$U$1,B122=$V$1),0,1)))</f>
        <v/>
      </c>
      <c r="V120" s="2" t="str">
        <f>IF($A120&gt;='DB_FG_243way_Regular Symbol'!E$16,"",IF(C120=0,"",IF(OR(C120=$U$1,C120=$V$1,C121=$U$1,C121=$V$1,C122=$U$1,C122=$V$1),0,1)))</f>
        <v/>
      </c>
      <c r="W120" s="2" t="str">
        <f>IF($A120&gt;='DB_FG_243way_Regular Symbol'!F$16,"",IF(D120=0,"",IF(OR(D120=$U$1,D120=$V$1,D121=$U$1,D121=$V$1,D122=$U$1,D122=$V$1),0,1)))</f>
        <v/>
      </c>
      <c r="X120" s="2" t="str">
        <f>IF($A120&gt;='DB_FG_243way_Regular Symbol'!G$16,"",IF(E120=0,"",IF(OR(E120=$U$1,E120=$V$1,E121=$U$1,E121=$V$1,E122=$U$1,E122=$V$1),0,1)))</f>
        <v/>
      </c>
      <c r="Y120" s="128" t="str">
        <f>IF($A120&gt;='DB_FG_243way_Regular Symbol'!H$16,"",IF(F120=0,"",IF(OR(F120=$U$1,F120=$V$1,F121=$U$1,F121=$V$1,F122=$U$1,F122=$V$1),0,1)))</f>
        <v/>
      </c>
      <c r="AA120" s="342" t="str">
        <f>IF($A120&gt;='DB_FG_243way_Regular Symbol'!D$16,"",IF(B120=0,"",IF(OR(B120=$AA$1,B120=$AB$1,B121=$AA$1,B121=$AB$1,B122=$AA$1,,B122=$AB$1),0,1)))</f>
        <v/>
      </c>
      <c r="AB120" s="2" t="str">
        <f>IF($A120&gt;='DB_FG_243way_Regular Symbol'!E$16,"",IF(C120=0,"",IF(OR(C120=$AA$1,C120=$AB$1,C121=$AA$1,C121=$AB$1,C122=$AA$1,,C122=$AB$1),0,1)))</f>
        <v/>
      </c>
      <c r="AC120" s="2" t="str">
        <f>IF($A120&gt;='DB_FG_243way_Regular Symbol'!F$16,"",IF(D120=0,"",IF(OR(D120=$AA$1,D120=$AB$1,D121=$AA$1,D121=$AB$1,D122=$AA$1,,D122=$AB$1),0,1)))</f>
        <v/>
      </c>
      <c r="AD120" s="2" t="str">
        <f>IF($A120&gt;='DB_FG_243way_Regular Symbol'!G$16,"",IF(E120=0,"",IF(OR(E120=$AA$1,E120=$AB$1,E121=$AA$1,E121=$AB$1,E122=$AA$1,,E122=$AB$1),0,1)))</f>
        <v/>
      </c>
      <c r="AE120" s="128" t="str">
        <f>IF($A120&gt;='DB_FG_243way_Regular Symbol'!H$16,"",IF(F120=0,"",IF(OR(F120=$AA$1,F120=$AB$1,F121=$AA$1,F121=$AB$1,F122=$AA$1,,F122=$AB$1),0,1)))</f>
        <v/>
      </c>
      <c r="AG120" s="342" t="str">
        <f>IF($A120&gt;='DB_FG_243way_Regular Symbol'!D$16,"",IF(B120=0,"",IF(OR(B120=$AG$1,B120=$AH$1,B121=$AG$1,B121=$AH$1,B122=$AG$1,B122=$AH$1),0,1)))</f>
        <v/>
      </c>
      <c r="AH120" s="2" t="str">
        <f>IF($A120&gt;='DB_FG_243way_Regular Symbol'!E$16,"",IF(C120=0,"",IF(OR(C120=$AG$1,C120=$AH$1,C121=$AG$1,C121=$AH$1,C122=$AG$1,C122=$AH$1),0,1)))</f>
        <v/>
      </c>
      <c r="AI120" s="2" t="str">
        <f>IF($A120&gt;='DB_FG_243way_Regular Symbol'!F$16,"",IF(D120=0,"",IF(OR(D120=$AG$1,D120=$AH$1,D121=$AG$1,D121=$AH$1,D122=$AG$1,D122=$AH$1),0,1)))</f>
        <v/>
      </c>
      <c r="AJ120" s="2" t="str">
        <f>IF($A120&gt;='DB_FG_243way_Regular Symbol'!G$16,"",IF(E120=0,"",IF(OR(E120=$AG$1,E120=$AH$1,E121=$AG$1,E121=$AH$1,E122=$AG$1,E122=$AH$1),0,1)))</f>
        <v/>
      </c>
      <c r="AK120" s="128" t="str">
        <f>IF($A120&gt;='DB_FG_243way_Regular Symbol'!H$16,"",IF(F120=0,"",IF(OR(F120=$AG$1,F120=$AH$1,F121=$AG$1,F121=$AH$1,F122=$AG$1,F122=$AH$1),0,1)))</f>
        <v/>
      </c>
      <c r="AM120" s="342" t="str">
        <f>IF($A120&gt;='DB_FG_243way_Regular Symbol'!D$16,"",IF(B120=0,"",IF(OR(B120=$AM$1,B120=$AN$1,B121=$AM$1,B121=$AN$1,B122=$AM$1,B122=$AN$1),0,1)))</f>
        <v/>
      </c>
      <c r="AN120" s="2" t="str">
        <f>IF($A120&gt;='DB_FG_243way_Regular Symbol'!E$16,"",IF(C120=0,"",IF(OR(C120=$AM$1,C120=$AN$1,C121=$AM$1,C121=$AN$1,C122=$AM$1,C122=$AN$1),0,1)))</f>
        <v/>
      </c>
      <c r="AO120" s="2" t="str">
        <f>IF($A120&gt;='DB_FG_243way_Regular Symbol'!F$16,"",IF(D120=0,"",IF(OR(D120=$AM$1,D120=$AN$1,D121=$AM$1,D121=$AN$1,D122=$AM$1,D122=$AN$1),0,1)))</f>
        <v/>
      </c>
      <c r="AP120" s="2" t="str">
        <f>IF($A120&gt;='DB_FG_243way_Regular Symbol'!G$16,"",IF(E120=0,"",IF(OR(E120=$AM$1,E120=$AN$1,E121=$AM$1,E121=$AN$1,E122=$AM$1,E122=$AN$1),0,1)))</f>
        <v/>
      </c>
      <c r="AQ120" s="128" t="str">
        <f>IF($A120&gt;='DB_FG_243way_Regular Symbol'!H$16,"",IF(F120=0,"",IF(OR(F120=$AM$1,F120=$AN$1,F121=$AM$1,F121=$AN$1,F122=$AM$1,F122=$AN$1),0,1)))</f>
        <v/>
      </c>
      <c r="AS120" s="342" t="str">
        <f>IF($A120&gt;='DB_FG_243way_Regular Symbol'!D$16,"",IF(B120=0,"",IF(OR(B120=$AM$1,B120=$AT$1,B121=$AM$1,B121=$AT$1,B122=$AM$1,B122=$AT$1),0,1)))</f>
        <v/>
      </c>
      <c r="AT120" s="2" t="str">
        <f>IF($A120&gt;='DB_FG_243way_Regular Symbol'!E$16,"",IF(C120=0,"",IF(OR(C120=$AM$1,C120=$AT$1,C121=$AM$1,C121=$AT$1,C122=$AM$1,C122=$AT$1),0,1)))</f>
        <v/>
      </c>
      <c r="AU120" s="2" t="str">
        <f>IF($A120&gt;='DB_FG_243way_Regular Symbol'!F$16,"",IF(D120=0,"",IF(OR(D120=$AM$1,D120=$AT$1,D121=$AM$1,D121=$AT$1,D122=$AM$1,D122=$AT$1),0,1)))</f>
        <v/>
      </c>
      <c r="AV120" s="2" t="str">
        <f>IF($A120&gt;='DB_FG_243way_Regular Symbol'!G$16,"",IF(E120=0,"",IF(OR(E120=$AM$1,E120=$AT$1,E121=$AM$1,E121=$AT$1,E122=$AM$1,E122=$AT$1),0,1)))</f>
        <v/>
      </c>
      <c r="AW120" s="128" t="str">
        <f>IF($A120&gt;='DB_FG_243way_Regular Symbol'!H$16,"",IF(F120=0,"",IF(OR(F120=$AM$1,F120=$AT$1,F121=$AM$1,F121=$AT$1,F122=$AM$1,F122=$AT$1),0,1)))</f>
        <v/>
      </c>
      <c r="AY120" s="342" t="str">
        <f>IF($A120&gt;='DB_FG_243way_Regular Symbol'!D$16,"",IF(B120=0,"",IF(OR(B120=$AM$1,B120=$AZ$1,B121=$AM$1,B121=$AZ$1,B122=$AM$1,B122=$AZ$1),0,1)))</f>
        <v/>
      </c>
      <c r="AZ120" s="2" t="str">
        <f>IF($A120&gt;='DB_FG_243way_Regular Symbol'!E$16,"",IF(C120=0,"",IF(OR(C120=$AM$1,C120=$AZ$1,C121=$AM$1,C121=$AZ$1,C122=$AM$1,C122=$AZ$1),0,1)))</f>
        <v/>
      </c>
      <c r="BA120" s="2" t="str">
        <f>IF($A120&gt;='DB_FG_243way_Regular Symbol'!F$16,"",IF(D120=0,"",IF(OR(D120=$AM$1,D120=$AZ$1,D121=$AM$1,D121=$AZ$1,D122=$AM$1,D122=$AZ$1),0,1)))</f>
        <v/>
      </c>
      <c r="BB120" s="2" t="str">
        <f>IF($A120&gt;='DB_FG_243way_Regular Symbol'!G$16,"",IF(E120=0,"",IF(OR(E120=$AM$1,E120=$AZ$1,E121=$AM$1,E121=$AZ$1,E122=$AM$1,E122=$AZ$1),0,1)))</f>
        <v/>
      </c>
      <c r="BC120" s="128" t="str">
        <f>IF($A120&gt;='DB_FG_243way_Regular Symbol'!H$16,"",IF(F120=0,"",IF(OR(F120=$AM$1,F120=$AZ$1,F121=$AM$1,F121=$AZ$1,F122=$AM$1,F122=$AZ$1),0,1)))</f>
        <v/>
      </c>
      <c r="BE120" s="342"/>
      <c r="BF120" s="2"/>
      <c r="BG120" s="2" t="str">
        <f>IF($A120&gt;='DB_FG_243way_Regular Symbol'!F$16,"",IF(D120=0,"",COUNTIF(D120:D122,$BF$1)))</f>
        <v/>
      </c>
      <c r="BH120" s="2" t="str">
        <f>IF($A120&gt;='DB_FG_243way_Regular Symbol'!G$16,"",IF(E120=0,"",COUNTIF(E120:E122,$BF$1)))</f>
        <v/>
      </c>
      <c r="BI120" s="2" t="str">
        <f>IF($A120&gt;='DB_FG_243way_Regular Symbol'!H$16,"",IF(F120=0,"",COUNTIF(F120:F122,$BF$1)))</f>
        <v/>
      </c>
      <c r="BK120" s="342"/>
      <c r="BL120" s="2"/>
      <c r="BM120" s="2" t="str">
        <f>IF($A120&gt;='DB_FG_243way_Regular Symbol'!F$16,"",IF(D120=0,"",IF(OR(D120=$AM$1,D120=$BL$1,D121=$AM$1,D121=$BL$1,D122=$AM$1,D122=$BL$1),0,1)))</f>
        <v/>
      </c>
      <c r="BN120" s="2" t="str">
        <f>IF($A120&gt;='DB_FG_243way_Regular Symbol'!G$16,"",IF(E120=0,"",IF(OR(E120=$AM$1,E120=$BL$1,E121=$AM$1,E121=$BL$1,E122=$AM$1,E122=$BL$1),0,1)))</f>
        <v/>
      </c>
      <c r="BO120" s="128" t="str">
        <f>IF($A120&gt;='DB_FG_243way_Regular Symbol'!H$16,"",IF(F120=0,"",IF(OR(F120=$AM$1,F120=$BL$1,F121=$AM$1,F121=$BL$1,F122=$AM$1,F122=$BL$1),0,1)))</f>
        <v/>
      </c>
      <c r="BQ120" s="2" t="str">
        <f>IF($A120&gt;='DB_FG_243way_Regular Symbol'!D$16,"",IF(B120=0,"",IF(OR(B120=$BQ$1,B120=$BR$1,B121=$BQ$1,B121=$BR$1,B122=$BQ$1,B122=$BR$1),0,1)))</f>
        <v/>
      </c>
      <c r="BR120" s="2" t="str">
        <f>IF($A120&gt;='DB_FG_243way_Regular Symbol'!E$16,"",IF(C120=0,"",IF(OR(C120=$BQ$1,C120=$BR$1,C121=$BQ$1,C121=$BR$1,C122=$BQ$1,C122=$BR$1),0,1)))</f>
        <v/>
      </c>
      <c r="BS120" s="2" t="str">
        <f>IF($A120&gt;='DB_FG_243way_Regular Symbol'!F$16,"",IF(D120=0,"",IF(OR(D120=$BQ$1,D120=$BR$1,D121=$BQ$1,D121=$BR$1,D122=$BQ$1,D122=$BR$1),0,1)))</f>
        <v/>
      </c>
      <c r="BT120" s="2" t="str">
        <f>IF($A120&gt;='DB_FG_243way_Regular Symbol'!G$16,"",IF(E120=0,"",IF(OR(E120=$BQ$1,E120=$BR$1,E121=$BQ$1,E121=$BR$1,E122=$BQ$1,E122=$BR$1),0,1)))</f>
        <v/>
      </c>
      <c r="BU120" s="2" t="str">
        <f>IF($A120&gt;='DB_FG_243way_Regular Symbol'!H$16,"",IF(F120=0,"",IF(OR(F120=$BQ$1,F120=$BR$1,F121=$BQ$1,F121=$BR$1,F122=$BQ$1,F122=$BR$1),0,1)))</f>
        <v/>
      </c>
      <c r="BW120" s="2" t="str">
        <f>IF($A120&gt;='DB_FG_243way_Regular Symbol'!D$16,"",IF(B120=0,"",IF(OR(B120=$BW$1,B121=$BW$1,B122=$BW$1,B120=$BX$1,B121=$BX$1,B122=$BX$1),0,1)))</f>
        <v/>
      </c>
      <c r="BX120" s="2" t="str">
        <f>IF($A120&gt;='DB_FG_243way_Regular Symbol'!E$16,"",IF(C120=0,"",IF(OR(C120=$BW$1,C121=$BW$1,C122=$BW$1,C120=$BX$1,C121=$BX$1,C122=$BX$1),0,1)))</f>
        <v/>
      </c>
      <c r="BY120" s="2" t="str">
        <f>IF($A120&gt;='DB_FG_243way_Regular Symbol'!F$16,"",IF(D120=0,"",IF(OR(D120=$BW$1,D121=$BW$1,D122=$BW$1,D120=$BX$1,D121=$BX$1,D122=$BX$1),0,1)))</f>
        <v/>
      </c>
      <c r="BZ120" s="2" t="str">
        <f>IF($A120&gt;='DB_FG_243way_Regular Symbol'!G$16,"",IF(E120=0,"",IF(OR(E120=$BW$1,E121=$BW$1,E122=$BW$1,E120=$BX$1,E121=$BX$1,E122=$BX$1),0,1)))</f>
        <v/>
      </c>
      <c r="CA120" s="2" t="str">
        <f>IF($A120&gt;='DB_FG_243way_Regular Symbol'!H$16,"",IF(F120=0,"",IF(OR(F120=$BW$1,F121=$BW$1,F122=$BW$1,F120=$BX$1,F121=$BX$1,F122=$BX$1),0,1)))</f>
        <v/>
      </c>
      <c r="CC120" s="2" t="str">
        <f>IF($A120&gt;='DB_FG_243way_Regular Symbol'!D$16,"",IF(B120=0,"",IF(OR(B120=$BW$1,B121=$BW$1,B122=$BW$1,B120=$CD$1,B121=$CD$1,B122=$CD$1),0,1)))</f>
        <v/>
      </c>
      <c r="CD120" s="2" t="str">
        <f>IF($A120&gt;='DB_FG_243way_Regular Symbol'!E$16,"",IF(C120=0,"",IF(OR(C120=$BW$1,C121=$BW$1,C122=$BW$1,C120=$CD$1,C121=$CD$1,C122=$CD$1),0,1)))</f>
        <v/>
      </c>
      <c r="CE120" s="2" t="str">
        <f>IF($A120&gt;='DB_FG_243way_Regular Symbol'!F$16,"",IF(D120=0,"",IF(OR(D120=$BW$1,D121=$BW$1,D122=$BW$1,D120=$CD$1,D121=$CD$1,D122=$CD$1),0,1)))</f>
        <v/>
      </c>
      <c r="CF120" s="2" t="str">
        <f>IF($A120&gt;='DB_FG_243way_Regular Symbol'!G$16,"",IF(E120=0,"",IF(OR(E120=$BW$1,E121=$BW$1,E122=$BW$1,E120=$CD$1,E121=$CD$1,E122=$CD$1),0,1)))</f>
        <v/>
      </c>
      <c r="CG120" s="2" t="str">
        <f>IF($A120&gt;='DB_FG_243way_Regular Symbol'!H$16,"",IF(F120=0,"",IF(OR(F120=$BW$1,F121=$BW$1,F122=$BW$1,F120=$CD$1,F121=$CD$1,F122=$CD$1),0,1)))</f>
        <v/>
      </c>
      <c r="CI120" s="2" t="str">
        <f>IF($A120&gt;='DB_FG_243way_Regular Symbol'!D$16,"",IF(B120=0,"",IF(OR(B120=$BW$1,B121=$BW$1,B122=$BW$1,B120=$CJ$1,B121=$CJ$1,B122=$CJ$1),0,1)))</f>
        <v/>
      </c>
      <c r="CJ120" s="2" t="str">
        <f>IF($A120&gt;='DB_FG_243way_Regular Symbol'!E$16,"",IF(C120=0,"",IF(OR(C120=$BW$1,C121=$BW$1,C122=$BW$1,C120=$CJ$1,C121=$CJ$1,C122=$CJ$1),0,1)))</f>
        <v/>
      </c>
      <c r="CK120" s="2" t="str">
        <f>IF($A120&gt;='DB_FG_243way_Regular Symbol'!F$16,"",IF(D120=0,"",IF(OR(D120=$BW$1,D121=$BW$1,D122=$BW$1,D120=$CJ$1,D121=$CJ$1,D122=$CJ$1),0,1)))</f>
        <v/>
      </c>
      <c r="CL120" s="2" t="str">
        <f>IF($A120&gt;='DB_FG_243way_Regular Symbol'!G$16,"",IF(E120=0,"",IF(OR(E120=$BW$1,E121=$BW$1,E122=$BW$1,E120=$CJ$1,E121=$CJ$1,E122=$CJ$1),0,1)))</f>
        <v/>
      </c>
      <c r="CM120" s="2" t="str">
        <f>IF($A120&gt;='DB_FG_243way_Regular Symbol'!H$16,"",IF(F120=0,"",IF(OR(F120=$BW$1,F121=$BW$1,F122=$BW$1,F120=$CJ$1,F121=$CJ$1,F122=$CJ$1),0,1)))</f>
        <v/>
      </c>
      <c r="CO120" s="2" t="str">
        <f>IF($A120&gt;='DB_FG_243way_Regular Symbol'!D$16,"",IF(B120=0,"",IF(OR(B120=$BW$1,B121=$BW$1,B122=$BW$1,B120=$CP$1,B121=$CP$1,B122=$CP$1),0,1)))</f>
        <v/>
      </c>
      <c r="CP120" s="2" t="str">
        <f>IF($A120&gt;='DB_FG_243way_Regular Symbol'!E$16,"",IF(C120=0,"",IF(OR(C120=$BW$1,C121=$BW$1,C122=$BW$1,C120=$CP$1,C121=$CP$1,C122=$CP$1),0,1)))</f>
        <v/>
      </c>
      <c r="CQ120" s="2" t="str">
        <f>IF($A120&gt;='DB_FG_243way_Regular Symbol'!F$16,"",IF(D120=0,"",IF(OR(D120=$BW$1,D121=$BW$1,D122=$BW$1,D120=$CP$1,D121=$CP$1,D122=$CP$1),0,1)))</f>
        <v/>
      </c>
      <c r="CR120" s="2" t="str">
        <f>IF($A120&gt;='DB_FG_243way_Regular Symbol'!G$16,"",IF(E120=0,"",IF(OR(E120=$BW$1,E121=$BW$1,E122=$BW$1,E120=$CP$1,E121=$CP$1,E122=$CP$1),0,1)))</f>
        <v/>
      </c>
      <c r="CS120" s="2" t="str">
        <f>IF($A120&gt;='DB_FG_243way_Regular Symbol'!H$16,"",IF(F120=0,"",IF(OR(F120=$BW$1,F121=$BW$1,F122=$BW$1,F120=$CP$1,F121=$CP$1,F122=$CP$1),0,1)))</f>
        <v/>
      </c>
      <c r="CU120" s="2" t="str">
        <f>IF($A120&gt;='DB_FG_243way_Regular Symbol'!D$16,"",IF(B120=0,"",IF(OR(B120=$BW$1,B121=$BW$1,B122=$BW$1,B120=$CV$1,B121=$CV$1,B122=$CV$1),0,1)))</f>
        <v/>
      </c>
      <c r="CV120" s="2" t="str">
        <f>IF($A120&gt;='DB_FG_243way_Regular Symbol'!E$16,"",IF(C120=0,"",IF(OR(C120=$BW$1,C121=$BW$1,C122=$BW$1,C120=$CV$1,C121=$CV$1,C122=$CV$1),0,1)))</f>
        <v/>
      </c>
      <c r="CW120" s="2" t="str">
        <f>IF($A120&gt;='DB_FG_243way_Regular Symbol'!F$16,"",IF(D120=0,"",IF(OR(D120=$BW$1,D121=$BW$1,D122=$BW$1,D120=$CV$1,D121=$CV$1,D122=$CV$1),0,1)))</f>
        <v/>
      </c>
      <c r="CX120" s="2" t="str">
        <f>IF($A120&gt;='DB_FG_243way_Regular Symbol'!G$16,"",IF(E120=0,"",IF(OR(E120=$BW$1,E121=$BW$1,E122=$BW$1,E120=$CV$1,E121=$CV$1,E122=$CV$1),0,1)))</f>
        <v/>
      </c>
      <c r="CY120" s="2" t="str">
        <f>IF($A120&gt;='DB_FG_243way_Regular Symbol'!H$16,"",IF(F120=0,"",IF(OR(F120=$BW$1,F121=$BW$1,F122=$BW$1,F120=$CV$1,F121=$CV$1,F122=$CV$1),0,1)))</f>
        <v/>
      </c>
    </row>
    <row r="121" spans="1:103">
      <c r="A121" s="341">
        <f>IF('DB_FG_243way_Regular Symbol'!L120="","",'DB_FG_243way_Regular Symbol'!L120)</f>
        <v>117</v>
      </c>
      <c r="B121" s="184" t="str">
        <f>IF('DB_FG_243way_Regular Symbol'!M120="",
IF($A121-'DB_FG_243way_Regular Symbol'!D$16&gt;='DB_FG_243way_RegularＸ_W()'!B$2-1,"",VLOOKUP($A121-'DB_FG_243way_Regular Symbol'!D$16,'DB_FG_243way_Regular Symbol'!$L$3:$Q$99,'DB_FG_243way_RegularＸ_W()'!B$3+1,FALSE)),
'DB_FG_243way_Regular Symbol'!M120)</f>
        <v/>
      </c>
      <c r="C121" s="184" t="str">
        <f>IF('DB_FG_243way_Regular Symbol'!N120="",
IF($A121-'DB_FG_243way_Regular Symbol'!E$16&gt;='DB_FG_243way_RegularＸ_W()'!C$2-1,"",VLOOKUP($A121-'DB_FG_243way_Regular Symbol'!E$16,'DB_FG_243way_Regular Symbol'!$L$3:$Q$99,'DB_FG_243way_RegularＸ_W()'!C$3+1,FALSE)),
'DB_FG_243way_Regular Symbol'!N120)</f>
        <v/>
      </c>
      <c r="D121" s="184" t="str">
        <f>IF('DB_FG_243way_Regular Symbol'!O120="",
IF($A121-'DB_FG_243way_Regular Symbol'!F$16&gt;='DB_FG_243way_RegularＸ_W()'!D$2-1,"",VLOOKUP($A121-'DB_FG_243way_Regular Symbol'!F$16,'DB_FG_243way_Regular Symbol'!$L$3:$Q$99,'DB_FG_243way_RegularＸ_W()'!D$3+1,FALSE)),
'DB_FG_243way_Regular Symbol'!O120)</f>
        <v/>
      </c>
      <c r="E121" s="184" t="str">
        <f>IF('DB_FG_243way_Regular Symbol'!P120="",
IF($A121-'DB_FG_243way_Regular Symbol'!G$16&gt;='DB_FG_243way_RegularＸ_W()'!E$2-1,"",VLOOKUP($A121-'DB_FG_243way_Regular Symbol'!G$16,'DB_FG_243way_Regular Symbol'!$L$3:$Q$99,'DB_FG_243way_RegularＸ_W()'!E$3+1,FALSE)),
'DB_FG_243way_Regular Symbol'!P120)</f>
        <v/>
      </c>
      <c r="F121" s="358" t="str">
        <f>IF('DB_FG_243way_Regular Symbol'!Q120="",
IF($A121-'DB_FG_243way_Regular Symbol'!H$16&gt;='DB_FG_243way_RegularＸ_W()'!F$2-1,"",VLOOKUP($A121-'DB_FG_243way_Regular Symbol'!H$16,'DB_FG_243way_Regular Symbol'!$L$3:$Q$99,'DB_FG_243way_RegularＸ_W()'!F$3+1,FALSE)),
'DB_FG_243way_Regular Symbol'!Q120)</f>
        <v/>
      </c>
      <c r="O121" s="342" t="str">
        <f>IF($A121&gt;='DB_FG_243way_Regular Symbol'!D$16,"",IF(B121=0,"",IF(OR(B121=$O$1,B121=$P$1,B122=$O$1,B122=$P$1,B123=$O$1,B123=$P$1),0,1)))</f>
        <v/>
      </c>
      <c r="P121" s="2" t="str">
        <f>IF($A121&gt;='DB_FG_243way_Regular Symbol'!E$16,"",IF(C121=0,"",IF(OR(C121=$O$1,C121=$P$1,C122=$O$1,C122=$P$1,C123=$O$1,C123=$P$1),0,1)))</f>
        <v/>
      </c>
      <c r="Q121" s="2" t="str">
        <f>IF($A121&gt;='DB_FG_243way_Regular Symbol'!F$16,"",IF(D121=0,"",IF(OR(D121=$O$1,D121=$P$1,D122=$O$1,D122=$P$1,D123=$O$1,D123=$P$1),0,1)))</f>
        <v/>
      </c>
      <c r="R121" s="2" t="str">
        <f>IF($A121&gt;='DB_FG_243way_Regular Symbol'!G$16,"",IF(E121=0,"",IF(OR(E121=$O$1,E121=$P$1,E122=$O$1,E122=$P$1,E123=$O$1,E123=$P$1),0,1)))</f>
        <v/>
      </c>
      <c r="S121" s="128" t="str">
        <f>IF($A121&gt;='DB_FG_243way_Regular Symbol'!H$16,"",IF(F121=0,"",IF(OR(F121=$O$1,F121=$P$1,F122=$O$1,F122=$P$1,F123=$O$1,F123=$P$1),0,1)))</f>
        <v/>
      </c>
      <c r="U121" s="342" t="str">
        <f>IF($A121&gt;='DB_FG_243way_Regular Symbol'!D$16,"",IF(B121=0,"",IF(OR(B121=$U$1,B121=$V$1,B122=$U$1,B122=$V$1,B123=$U$1,B123=$V$1),0,1)))</f>
        <v/>
      </c>
      <c r="V121" s="2" t="str">
        <f>IF($A121&gt;='DB_FG_243way_Regular Symbol'!E$16,"",IF(C121=0,"",IF(OR(C121=$U$1,C121=$V$1,C122=$U$1,C122=$V$1,C123=$U$1,C123=$V$1),0,1)))</f>
        <v/>
      </c>
      <c r="W121" s="2" t="str">
        <f>IF($A121&gt;='DB_FG_243way_Regular Symbol'!F$16,"",IF(D121=0,"",IF(OR(D121=$U$1,D121=$V$1,D122=$U$1,D122=$V$1,D123=$U$1,D123=$V$1),0,1)))</f>
        <v/>
      </c>
      <c r="X121" s="2" t="str">
        <f>IF($A121&gt;='DB_FG_243way_Regular Symbol'!G$16,"",IF(E121=0,"",IF(OR(E121=$U$1,E121=$V$1,E122=$U$1,E122=$V$1,E123=$U$1,E123=$V$1),0,1)))</f>
        <v/>
      </c>
      <c r="Y121" s="128" t="str">
        <f>IF($A121&gt;='DB_FG_243way_Regular Symbol'!H$16,"",IF(F121=0,"",IF(OR(F121=$U$1,F121=$V$1,F122=$U$1,F122=$V$1,F123=$U$1,F123=$V$1),0,1)))</f>
        <v/>
      </c>
      <c r="AA121" s="342" t="str">
        <f>IF($A121&gt;='DB_FG_243way_Regular Symbol'!D$16,"",IF(B121=0,"",IF(OR(B121=$AA$1,B121=$AB$1,B122=$AA$1,B122=$AB$1,B123=$AA$1,,B123=$AB$1),0,1)))</f>
        <v/>
      </c>
      <c r="AB121" s="2" t="str">
        <f>IF($A121&gt;='DB_FG_243way_Regular Symbol'!E$16,"",IF(C121=0,"",IF(OR(C121=$AA$1,C121=$AB$1,C122=$AA$1,C122=$AB$1,C123=$AA$1,,C123=$AB$1),0,1)))</f>
        <v/>
      </c>
      <c r="AC121" s="2" t="str">
        <f>IF($A121&gt;='DB_FG_243way_Regular Symbol'!F$16,"",IF(D121=0,"",IF(OR(D121=$AA$1,D121=$AB$1,D122=$AA$1,D122=$AB$1,D123=$AA$1,,D123=$AB$1),0,1)))</f>
        <v/>
      </c>
      <c r="AD121" s="2" t="str">
        <f>IF($A121&gt;='DB_FG_243way_Regular Symbol'!G$16,"",IF(E121=0,"",IF(OR(E121=$AA$1,E121=$AB$1,E122=$AA$1,E122=$AB$1,E123=$AA$1,,E123=$AB$1),0,1)))</f>
        <v/>
      </c>
      <c r="AE121" s="128" t="str">
        <f>IF($A121&gt;='DB_FG_243way_Regular Symbol'!H$16,"",IF(F121=0,"",IF(OR(F121=$AA$1,F121=$AB$1,F122=$AA$1,F122=$AB$1,F123=$AA$1,,F123=$AB$1),0,1)))</f>
        <v/>
      </c>
      <c r="AG121" s="342" t="str">
        <f>IF($A121&gt;='DB_FG_243way_Regular Symbol'!D$16,"",IF(B121=0,"",IF(OR(B121=$AG$1,B121=$AH$1,B122=$AG$1,B122=$AH$1,B123=$AG$1,B123=$AH$1),0,1)))</f>
        <v/>
      </c>
      <c r="AH121" s="2" t="str">
        <f>IF($A121&gt;='DB_FG_243way_Regular Symbol'!E$16,"",IF(C121=0,"",IF(OR(C121=$AG$1,C121=$AH$1,C122=$AG$1,C122=$AH$1,C123=$AG$1,C123=$AH$1),0,1)))</f>
        <v/>
      </c>
      <c r="AI121" s="2" t="str">
        <f>IF($A121&gt;='DB_FG_243way_Regular Symbol'!F$16,"",IF(D121=0,"",IF(OR(D121=$AG$1,D121=$AH$1,D122=$AG$1,D122=$AH$1,D123=$AG$1,D123=$AH$1),0,1)))</f>
        <v/>
      </c>
      <c r="AJ121" s="2" t="str">
        <f>IF($A121&gt;='DB_FG_243way_Regular Symbol'!G$16,"",IF(E121=0,"",IF(OR(E121=$AG$1,E121=$AH$1,E122=$AG$1,E122=$AH$1,E123=$AG$1,E123=$AH$1),0,1)))</f>
        <v/>
      </c>
      <c r="AK121" s="128" t="str">
        <f>IF($A121&gt;='DB_FG_243way_Regular Symbol'!H$16,"",IF(F121=0,"",IF(OR(F121=$AG$1,F121=$AH$1,F122=$AG$1,F122=$AH$1,F123=$AG$1,F123=$AH$1),0,1)))</f>
        <v/>
      </c>
      <c r="AM121" s="342" t="str">
        <f>IF($A121&gt;='DB_FG_243way_Regular Symbol'!D$16,"",IF(B121=0,"",IF(OR(B121=$AM$1,B121=$AN$1,B122=$AM$1,B122=$AN$1,B123=$AM$1,B123=$AN$1),0,1)))</f>
        <v/>
      </c>
      <c r="AN121" s="2" t="str">
        <f>IF($A121&gt;='DB_FG_243way_Regular Symbol'!E$16,"",IF(C121=0,"",IF(OR(C121=$AM$1,C121=$AN$1,C122=$AM$1,C122=$AN$1,C123=$AM$1,C123=$AN$1),0,1)))</f>
        <v/>
      </c>
      <c r="AO121" s="2" t="str">
        <f>IF($A121&gt;='DB_FG_243way_Regular Symbol'!F$16,"",IF(D121=0,"",IF(OR(D121=$AM$1,D121=$AN$1,D122=$AM$1,D122=$AN$1,D123=$AM$1,D123=$AN$1),0,1)))</f>
        <v/>
      </c>
      <c r="AP121" s="2" t="str">
        <f>IF($A121&gt;='DB_FG_243way_Regular Symbol'!G$16,"",IF(E121=0,"",IF(OR(E121=$AM$1,E121=$AN$1,E122=$AM$1,E122=$AN$1,E123=$AM$1,E123=$AN$1),0,1)))</f>
        <v/>
      </c>
      <c r="AQ121" s="128" t="str">
        <f>IF($A121&gt;='DB_FG_243way_Regular Symbol'!H$16,"",IF(F121=0,"",IF(OR(F121=$AM$1,F121=$AN$1,F122=$AM$1,F122=$AN$1,F123=$AM$1,F123=$AN$1),0,1)))</f>
        <v/>
      </c>
      <c r="AS121" s="342" t="str">
        <f>IF($A121&gt;='DB_FG_243way_Regular Symbol'!D$16,"",IF(B121=0,"",IF(OR(B121=$AM$1,B121=$AT$1,B122=$AM$1,B122=$AT$1,B123=$AM$1,B123=$AT$1),0,1)))</f>
        <v/>
      </c>
      <c r="AT121" s="2" t="str">
        <f>IF($A121&gt;='DB_FG_243way_Regular Symbol'!E$16,"",IF(C121=0,"",IF(OR(C121=$AM$1,C121=$AT$1,C122=$AM$1,C122=$AT$1,C123=$AM$1,C123=$AT$1),0,1)))</f>
        <v/>
      </c>
      <c r="AU121" s="2" t="str">
        <f>IF($A121&gt;='DB_FG_243way_Regular Symbol'!F$16,"",IF(D121=0,"",IF(OR(D121=$AM$1,D121=$AT$1,D122=$AM$1,D122=$AT$1,D123=$AM$1,D123=$AT$1),0,1)))</f>
        <v/>
      </c>
      <c r="AV121" s="2" t="str">
        <f>IF($A121&gt;='DB_FG_243way_Regular Symbol'!G$16,"",IF(E121=0,"",IF(OR(E121=$AM$1,E121=$AT$1,E122=$AM$1,E122=$AT$1,E123=$AM$1,E123=$AT$1),0,1)))</f>
        <v/>
      </c>
      <c r="AW121" s="128" t="str">
        <f>IF($A121&gt;='DB_FG_243way_Regular Symbol'!H$16,"",IF(F121=0,"",IF(OR(F121=$AM$1,F121=$AT$1,F122=$AM$1,F122=$AT$1,F123=$AM$1,F123=$AT$1),0,1)))</f>
        <v/>
      </c>
      <c r="AY121" s="342" t="str">
        <f>IF($A121&gt;='DB_FG_243way_Regular Symbol'!D$16,"",IF(B121=0,"",IF(OR(B121=$AM$1,B121=$AZ$1,B122=$AM$1,B122=$AZ$1,B123=$AM$1,B123=$AZ$1),0,1)))</f>
        <v/>
      </c>
      <c r="AZ121" s="2" t="str">
        <f>IF($A121&gt;='DB_FG_243way_Regular Symbol'!E$16,"",IF(C121=0,"",IF(OR(C121=$AM$1,C121=$AZ$1,C122=$AM$1,C122=$AZ$1,C123=$AM$1,C123=$AZ$1),0,1)))</f>
        <v/>
      </c>
      <c r="BA121" s="2" t="str">
        <f>IF($A121&gt;='DB_FG_243way_Regular Symbol'!F$16,"",IF(D121=0,"",IF(OR(D121=$AM$1,D121=$AZ$1,D122=$AM$1,D122=$AZ$1,D123=$AM$1,D123=$AZ$1),0,1)))</f>
        <v/>
      </c>
      <c r="BB121" s="2" t="str">
        <f>IF($A121&gt;='DB_FG_243way_Regular Symbol'!G$16,"",IF(E121=0,"",IF(OR(E121=$AM$1,E121=$AZ$1,E122=$AM$1,E122=$AZ$1,E123=$AM$1,E123=$AZ$1),0,1)))</f>
        <v/>
      </c>
      <c r="BC121" s="128" t="str">
        <f>IF($A121&gt;='DB_FG_243way_Regular Symbol'!H$16,"",IF(F121=0,"",IF(OR(F121=$AM$1,F121=$AZ$1,F122=$AM$1,F122=$AZ$1,F123=$AM$1,F123=$AZ$1),0,1)))</f>
        <v/>
      </c>
      <c r="BE121" s="342"/>
      <c r="BF121" s="2"/>
      <c r="BG121" s="2" t="str">
        <f>IF($A121&gt;='DB_FG_243way_Regular Symbol'!F$16,"",IF(D121=0,"",COUNTIF(D121:D123,$BF$1)))</f>
        <v/>
      </c>
      <c r="BH121" s="2" t="str">
        <f>IF($A121&gt;='DB_FG_243way_Regular Symbol'!G$16,"",IF(E121=0,"",COUNTIF(E121:E123,$BF$1)))</f>
        <v/>
      </c>
      <c r="BI121" s="2" t="str">
        <f>IF($A121&gt;='DB_FG_243way_Regular Symbol'!H$16,"",IF(F121=0,"",COUNTIF(F121:F123,$BF$1)))</f>
        <v/>
      </c>
      <c r="BK121" s="342"/>
      <c r="BL121" s="2"/>
      <c r="BM121" s="2" t="str">
        <f>IF($A121&gt;='DB_FG_243way_Regular Symbol'!F$16,"",IF(D121=0,"",IF(OR(D121=$AM$1,D121=$BL$1,D122=$AM$1,D122=$BL$1,D123=$AM$1,D123=$BL$1),0,1)))</f>
        <v/>
      </c>
      <c r="BN121" s="2" t="str">
        <f>IF($A121&gt;='DB_FG_243way_Regular Symbol'!G$16,"",IF(E121=0,"",IF(OR(E121=$AM$1,E121=$BL$1,E122=$AM$1,E122=$BL$1,E123=$AM$1,E123=$BL$1),0,1)))</f>
        <v/>
      </c>
      <c r="BO121" s="128" t="str">
        <f>IF($A121&gt;='DB_FG_243way_Regular Symbol'!H$16,"",IF(F121=0,"",IF(OR(F121=$AM$1,F121=$BL$1,F122=$AM$1,F122=$BL$1,F123=$AM$1,F123=$BL$1),0,1)))</f>
        <v/>
      </c>
      <c r="BQ121" s="2" t="str">
        <f>IF($A121&gt;='DB_FG_243way_Regular Symbol'!D$16,"",IF(B121=0,"",IF(OR(B121=$BQ$1,B121=$BR$1,B122=$BQ$1,B122=$BR$1,B123=$BQ$1,B123=$BR$1),0,1)))</f>
        <v/>
      </c>
      <c r="BR121" s="2" t="str">
        <f>IF($A121&gt;='DB_FG_243way_Regular Symbol'!E$16,"",IF(C121=0,"",IF(OR(C121=$BQ$1,C121=$BR$1,C122=$BQ$1,C122=$BR$1,C123=$BQ$1,C123=$BR$1),0,1)))</f>
        <v/>
      </c>
      <c r="BS121" s="2" t="str">
        <f>IF($A121&gt;='DB_FG_243way_Regular Symbol'!F$16,"",IF(D121=0,"",IF(OR(D121=$BQ$1,D121=$BR$1,D122=$BQ$1,D122=$BR$1,D123=$BQ$1,D123=$BR$1),0,1)))</f>
        <v/>
      </c>
      <c r="BT121" s="2" t="str">
        <f>IF($A121&gt;='DB_FG_243way_Regular Symbol'!G$16,"",IF(E121=0,"",IF(OR(E121=$BQ$1,E121=$BR$1,E122=$BQ$1,E122=$BR$1,E123=$BQ$1,E123=$BR$1),0,1)))</f>
        <v/>
      </c>
      <c r="BU121" s="2" t="str">
        <f>IF($A121&gt;='DB_FG_243way_Regular Symbol'!H$16,"",IF(F121=0,"",IF(OR(F121=$BQ$1,F121=$BR$1,F122=$BQ$1,F122=$BR$1,F123=$BQ$1,F123=$BR$1),0,1)))</f>
        <v/>
      </c>
      <c r="BW121" s="2" t="str">
        <f>IF($A121&gt;='DB_FG_243way_Regular Symbol'!D$16,"",IF(B121=0,"",IF(OR(B121=$BW$1,B122=$BW$1,B123=$BW$1,B121=$BX$1,B122=$BX$1,B123=$BX$1),0,1)))</f>
        <v/>
      </c>
      <c r="BX121" s="2" t="str">
        <f>IF($A121&gt;='DB_FG_243way_Regular Symbol'!E$16,"",IF(C121=0,"",IF(OR(C121=$BW$1,C122=$BW$1,C123=$BW$1,C121=$BX$1,C122=$BX$1,C123=$BX$1),0,1)))</f>
        <v/>
      </c>
      <c r="BY121" s="2" t="str">
        <f>IF($A121&gt;='DB_FG_243way_Regular Symbol'!F$16,"",IF(D121=0,"",IF(OR(D121=$BW$1,D122=$BW$1,D123=$BW$1,D121=$BX$1,D122=$BX$1,D123=$BX$1),0,1)))</f>
        <v/>
      </c>
      <c r="BZ121" s="2" t="str">
        <f>IF($A121&gt;='DB_FG_243way_Regular Symbol'!G$16,"",IF(E121=0,"",IF(OR(E121=$BW$1,E122=$BW$1,E123=$BW$1,E121=$BX$1,E122=$BX$1,E123=$BX$1),0,1)))</f>
        <v/>
      </c>
      <c r="CA121" s="2" t="str">
        <f>IF($A121&gt;='DB_FG_243way_Regular Symbol'!H$16,"",IF(F121=0,"",IF(OR(F121=$BW$1,F122=$BW$1,F123=$BW$1,F121=$BX$1,F122=$BX$1,F123=$BX$1),0,1)))</f>
        <v/>
      </c>
      <c r="CC121" s="2" t="str">
        <f>IF($A121&gt;='DB_FG_243way_Regular Symbol'!D$16,"",IF(B121=0,"",IF(OR(B121=$BW$1,B122=$BW$1,B123=$BW$1,B121=$CD$1,B122=$CD$1,B123=$CD$1),0,1)))</f>
        <v/>
      </c>
      <c r="CD121" s="2" t="str">
        <f>IF($A121&gt;='DB_FG_243way_Regular Symbol'!E$16,"",IF(C121=0,"",IF(OR(C121=$BW$1,C122=$BW$1,C123=$BW$1,C121=$CD$1,C122=$CD$1,C123=$CD$1),0,1)))</f>
        <v/>
      </c>
      <c r="CE121" s="2" t="str">
        <f>IF($A121&gt;='DB_FG_243way_Regular Symbol'!F$16,"",IF(D121=0,"",IF(OR(D121=$BW$1,D122=$BW$1,D123=$BW$1,D121=$CD$1,D122=$CD$1,D123=$CD$1),0,1)))</f>
        <v/>
      </c>
      <c r="CF121" s="2" t="str">
        <f>IF($A121&gt;='DB_FG_243way_Regular Symbol'!G$16,"",IF(E121=0,"",IF(OR(E121=$BW$1,E122=$BW$1,E123=$BW$1,E121=$CD$1,E122=$CD$1,E123=$CD$1),0,1)))</f>
        <v/>
      </c>
      <c r="CG121" s="2" t="str">
        <f>IF($A121&gt;='DB_FG_243way_Regular Symbol'!H$16,"",IF(F121=0,"",IF(OR(F121=$BW$1,F122=$BW$1,F123=$BW$1,F121=$CD$1,F122=$CD$1,F123=$CD$1),0,1)))</f>
        <v/>
      </c>
      <c r="CI121" s="2" t="str">
        <f>IF($A121&gt;='DB_FG_243way_Regular Symbol'!D$16,"",IF(B121=0,"",IF(OR(B121=$BW$1,B122=$BW$1,B123=$BW$1,B121=$CJ$1,B122=$CJ$1,B123=$CJ$1),0,1)))</f>
        <v/>
      </c>
      <c r="CJ121" s="2" t="str">
        <f>IF($A121&gt;='DB_FG_243way_Regular Symbol'!E$16,"",IF(C121=0,"",IF(OR(C121=$BW$1,C122=$BW$1,C123=$BW$1,C121=$CJ$1,C122=$CJ$1,C123=$CJ$1),0,1)))</f>
        <v/>
      </c>
      <c r="CK121" s="2" t="str">
        <f>IF($A121&gt;='DB_FG_243way_Regular Symbol'!F$16,"",IF(D121=0,"",IF(OR(D121=$BW$1,D122=$BW$1,D123=$BW$1,D121=$CJ$1,D122=$CJ$1,D123=$CJ$1),0,1)))</f>
        <v/>
      </c>
      <c r="CL121" s="2" t="str">
        <f>IF($A121&gt;='DB_FG_243way_Regular Symbol'!G$16,"",IF(E121=0,"",IF(OR(E121=$BW$1,E122=$BW$1,E123=$BW$1,E121=$CJ$1,E122=$CJ$1,E123=$CJ$1),0,1)))</f>
        <v/>
      </c>
      <c r="CM121" s="2" t="str">
        <f>IF($A121&gt;='DB_FG_243way_Regular Symbol'!H$16,"",IF(F121=0,"",IF(OR(F121=$BW$1,F122=$BW$1,F123=$BW$1,F121=$CJ$1,F122=$CJ$1,F123=$CJ$1),0,1)))</f>
        <v/>
      </c>
      <c r="CO121" s="2" t="str">
        <f>IF($A121&gt;='DB_FG_243way_Regular Symbol'!D$16,"",IF(B121=0,"",IF(OR(B121=$BW$1,B122=$BW$1,B123=$BW$1,B121=$CP$1,B122=$CP$1,B123=$CP$1),0,1)))</f>
        <v/>
      </c>
      <c r="CP121" s="2" t="str">
        <f>IF($A121&gt;='DB_FG_243way_Regular Symbol'!E$16,"",IF(C121=0,"",IF(OR(C121=$BW$1,C122=$BW$1,C123=$BW$1,C121=$CP$1,C122=$CP$1,C123=$CP$1),0,1)))</f>
        <v/>
      </c>
      <c r="CQ121" s="2" t="str">
        <f>IF($A121&gt;='DB_FG_243way_Regular Symbol'!F$16,"",IF(D121=0,"",IF(OR(D121=$BW$1,D122=$BW$1,D123=$BW$1,D121=$CP$1,D122=$CP$1,D123=$CP$1),0,1)))</f>
        <v/>
      </c>
      <c r="CR121" s="2" t="str">
        <f>IF($A121&gt;='DB_FG_243way_Regular Symbol'!G$16,"",IF(E121=0,"",IF(OR(E121=$BW$1,E122=$BW$1,E123=$BW$1,E121=$CP$1,E122=$CP$1,E123=$CP$1),0,1)))</f>
        <v/>
      </c>
      <c r="CS121" s="2" t="str">
        <f>IF($A121&gt;='DB_FG_243way_Regular Symbol'!H$16,"",IF(F121=0,"",IF(OR(F121=$BW$1,F122=$BW$1,F123=$BW$1,F121=$CP$1,F122=$CP$1,F123=$CP$1),0,1)))</f>
        <v/>
      </c>
      <c r="CU121" s="2" t="str">
        <f>IF($A121&gt;='DB_FG_243way_Regular Symbol'!D$16,"",IF(B121=0,"",IF(OR(B121=$BW$1,B122=$BW$1,B123=$BW$1,B121=$CV$1,B122=$CV$1,B123=$CV$1),0,1)))</f>
        <v/>
      </c>
      <c r="CV121" s="2" t="str">
        <f>IF($A121&gt;='DB_FG_243way_Regular Symbol'!E$16,"",IF(C121=0,"",IF(OR(C121=$BW$1,C122=$BW$1,C123=$BW$1,C121=$CV$1,C122=$CV$1,C123=$CV$1),0,1)))</f>
        <v/>
      </c>
      <c r="CW121" s="2" t="str">
        <f>IF($A121&gt;='DB_FG_243way_Regular Symbol'!F$16,"",IF(D121=0,"",IF(OR(D121=$BW$1,D122=$BW$1,D123=$BW$1,D121=$CV$1,D122=$CV$1,D123=$CV$1),0,1)))</f>
        <v/>
      </c>
      <c r="CX121" s="2" t="str">
        <f>IF($A121&gt;='DB_FG_243way_Regular Symbol'!G$16,"",IF(E121=0,"",IF(OR(E121=$BW$1,E122=$BW$1,E123=$BW$1,E121=$CV$1,E122=$CV$1,E123=$CV$1),0,1)))</f>
        <v/>
      </c>
      <c r="CY121" s="2" t="str">
        <f>IF($A121&gt;='DB_FG_243way_Regular Symbol'!H$16,"",IF(F121=0,"",IF(OR(F121=$BW$1,F122=$BW$1,F123=$BW$1,F121=$CV$1,F122=$CV$1,F123=$CV$1),0,1)))</f>
        <v/>
      </c>
    </row>
    <row r="122" spans="1:103">
      <c r="A122" s="341">
        <f>IF('DB_FG_243way_Regular Symbol'!L121="","",'DB_FG_243way_Regular Symbol'!L121)</f>
        <v>118</v>
      </c>
      <c r="B122" s="184" t="str">
        <f>IF('DB_FG_243way_Regular Symbol'!M121="",
IF($A122-'DB_FG_243way_Regular Symbol'!D$16&gt;='DB_FG_243way_RegularＸ_W()'!B$2-1,"",VLOOKUP($A122-'DB_FG_243way_Regular Symbol'!D$16,'DB_FG_243way_Regular Symbol'!$L$3:$Q$99,'DB_FG_243way_RegularＸ_W()'!B$3+1,FALSE)),
'DB_FG_243way_Regular Symbol'!M121)</f>
        <v/>
      </c>
      <c r="C122" s="184" t="str">
        <f>IF('DB_FG_243way_Regular Symbol'!N121="",
IF($A122-'DB_FG_243way_Regular Symbol'!E$16&gt;='DB_FG_243way_RegularＸ_W()'!C$2-1,"",VLOOKUP($A122-'DB_FG_243way_Regular Symbol'!E$16,'DB_FG_243way_Regular Symbol'!$L$3:$Q$99,'DB_FG_243way_RegularＸ_W()'!C$3+1,FALSE)),
'DB_FG_243way_Regular Symbol'!N121)</f>
        <v/>
      </c>
      <c r="D122" s="184" t="str">
        <f>IF('DB_FG_243way_Regular Symbol'!O121="",
IF($A122-'DB_FG_243way_Regular Symbol'!F$16&gt;='DB_FG_243way_RegularＸ_W()'!D$2-1,"",VLOOKUP($A122-'DB_FG_243way_Regular Symbol'!F$16,'DB_FG_243way_Regular Symbol'!$L$3:$Q$99,'DB_FG_243way_RegularＸ_W()'!D$3+1,FALSE)),
'DB_FG_243way_Regular Symbol'!O121)</f>
        <v/>
      </c>
      <c r="E122" s="184" t="str">
        <f>IF('DB_FG_243way_Regular Symbol'!P121="",
IF($A122-'DB_FG_243way_Regular Symbol'!G$16&gt;='DB_FG_243way_RegularＸ_W()'!E$2-1,"",VLOOKUP($A122-'DB_FG_243way_Regular Symbol'!G$16,'DB_FG_243way_Regular Symbol'!$L$3:$Q$99,'DB_FG_243way_RegularＸ_W()'!E$3+1,FALSE)),
'DB_FG_243way_Regular Symbol'!P121)</f>
        <v/>
      </c>
      <c r="F122" s="358" t="str">
        <f>IF('DB_FG_243way_Regular Symbol'!Q121="",
IF($A122-'DB_FG_243way_Regular Symbol'!H$16&gt;='DB_FG_243way_RegularＸ_W()'!F$2-1,"",VLOOKUP($A122-'DB_FG_243way_Regular Symbol'!H$16,'DB_FG_243way_Regular Symbol'!$L$3:$Q$99,'DB_FG_243way_RegularＸ_W()'!F$3+1,FALSE)),
'DB_FG_243way_Regular Symbol'!Q121)</f>
        <v/>
      </c>
      <c r="O122" s="342" t="str">
        <f>IF($A122&gt;='DB_FG_243way_Regular Symbol'!D$16,"",IF(B122=0,"",IF(OR(B122=$O$1,B122=$P$1,B123=$O$1,B123=$P$1,B124=$O$1,B124=$P$1),0,1)))</f>
        <v/>
      </c>
      <c r="P122" s="2" t="str">
        <f>IF($A122&gt;='DB_FG_243way_Regular Symbol'!E$16,"",IF(C122=0,"",IF(OR(C122=$O$1,C122=$P$1,C123=$O$1,C123=$P$1,C124=$O$1,C124=$P$1),0,1)))</f>
        <v/>
      </c>
      <c r="Q122" s="2" t="str">
        <f>IF($A122&gt;='DB_FG_243way_Regular Symbol'!F$16,"",IF(D122=0,"",IF(OR(D122=$O$1,D122=$P$1,D123=$O$1,D123=$P$1,D124=$O$1,D124=$P$1),0,1)))</f>
        <v/>
      </c>
      <c r="R122" s="2" t="str">
        <f>IF($A122&gt;='DB_FG_243way_Regular Symbol'!G$16,"",IF(E122=0,"",IF(OR(E122=$O$1,E122=$P$1,E123=$O$1,E123=$P$1,E124=$O$1,E124=$P$1),0,1)))</f>
        <v/>
      </c>
      <c r="S122" s="128" t="str">
        <f>IF($A122&gt;='DB_FG_243way_Regular Symbol'!H$16,"",IF(F122=0,"",IF(OR(F122=$O$1,F122=$P$1,F123=$O$1,F123=$P$1,F124=$O$1,F124=$P$1),0,1)))</f>
        <v/>
      </c>
      <c r="U122" s="342" t="str">
        <f>IF($A122&gt;='DB_FG_243way_Regular Symbol'!D$16,"",IF(B122=0,"",IF(OR(B122=$U$1,B122=$V$1,B123=$U$1,B123=$V$1,B124=$U$1,B124=$V$1),0,1)))</f>
        <v/>
      </c>
      <c r="V122" s="2" t="str">
        <f>IF($A122&gt;='DB_FG_243way_Regular Symbol'!E$16,"",IF(C122=0,"",IF(OR(C122=$U$1,C122=$V$1,C123=$U$1,C123=$V$1,C124=$U$1,C124=$V$1),0,1)))</f>
        <v/>
      </c>
      <c r="W122" s="2" t="str">
        <f>IF($A122&gt;='DB_FG_243way_Regular Symbol'!F$16,"",IF(D122=0,"",IF(OR(D122=$U$1,D122=$V$1,D123=$U$1,D123=$V$1,D124=$U$1,D124=$V$1),0,1)))</f>
        <v/>
      </c>
      <c r="X122" s="2" t="str">
        <f>IF($A122&gt;='DB_FG_243way_Regular Symbol'!G$16,"",IF(E122=0,"",IF(OR(E122=$U$1,E122=$V$1,E123=$U$1,E123=$V$1,E124=$U$1,E124=$V$1),0,1)))</f>
        <v/>
      </c>
      <c r="Y122" s="128" t="str">
        <f>IF($A122&gt;='DB_FG_243way_Regular Symbol'!H$16,"",IF(F122=0,"",IF(OR(F122=$U$1,F122=$V$1,F123=$U$1,F123=$V$1,F124=$U$1,F124=$V$1),0,1)))</f>
        <v/>
      </c>
      <c r="AA122" s="342" t="str">
        <f>IF($A122&gt;='DB_FG_243way_Regular Symbol'!D$16,"",IF(B122=0,"",IF(OR(B122=$AA$1,B122=$AB$1,B123=$AA$1,B123=$AB$1,B124=$AA$1,,B124=$AB$1),0,1)))</f>
        <v/>
      </c>
      <c r="AB122" s="2" t="str">
        <f>IF($A122&gt;='DB_FG_243way_Regular Symbol'!E$16,"",IF(C122=0,"",IF(OR(C122=$AA$1,C122=$AB$1,C123=$AA$1,C123=$AB$1,C124=$AA$1,,C124=$AB$1),0,1)))</f>
        <v/>
      </c>
      <c r="AC122" s="2" t="str">
        <f>IF($A122&gt;='DB_FG_243way_Regular Symbol'!F$16,"",IF(D122=0,"",IF(OR(D122=$AA$1,D122=$AB$1,D123=$AA$1,D123=$AB$1,D124=$AA$1,,D124=$AB$1),0,1)))</f>
        <v/>
      </c>
      <c r="AD122" s="2" t="str">
        <f>IF($A122&gt;='DB_FG_243way_Regular Symbol'!G$16,"",IF(E122=0,"",IF(OR(E122=$AA$1,E122=$AB$1,E123=$AA$1,E123=$AB$1,E124=$AA$1,,E124=$AB$1),0,1)))</f>
        <v/>
      </c>
      <c r="AE122" s="128" t="str">
        <f>IF($A122&gt;='DB_FG_243way_Regular Symbol'!H$16,"",IF(F122=0,"",IF(OR(F122=$AA$1,F122=$AB$1,F123=$AA$1,F123=$AB$1,F124=$AA$1,,F124=$AB$1),0,1)))</f>
        <v/>
      </c>
      <c r="AG122" s="342" t="str">
        <f>IF($A122&gt;='DB_FG_243way_Regular Symbol'!D$16,"",IF(B122=0,"",IF(OR(B122=$AG$1,B122=$AH$1,B123=$AG$1,B123=$AH$1,B124=$AG$1,B124=$AH$1),0,1)))</f>
        <v/>
      </c>
      <c r="AH122" s="2" t="str">
        <f>IF($A122&gt;='DB_FG_243way_Regular Symbol'!E$16,"",IF(C122=0,"",IF(OR(C122=$AG$1,C122=$AH$1,C123=$AG$1,C123=$AH$1,C124=$AG$1,C124=$AH$1),0,1)))</f>
        <v/>
      </c>
      <c r="AI122" s="2" t="str">
        <f>IF($A122&gt;='DB_FG_243way_Regular Symbol'!F$16,"",IF(D122=0,"",IF(OR(D122=$AG$1,D122=$AH$1,D123=$AG$1,D123=$AH$1,D124=$AG$1,D124=$AH$1),0,1)))</f>
        <v/>
      </c>
      <c r="AJ122" s="2" t="str">
        <f>IF($A122&gt;='DB_FG_243way_Regular Symbol'!G$16,"",IF(E122=0,"",IF(OR(E122=$AG$1,E122=$AH$1,E123=$AG$1,E123=$AH$1,E124=$AG$1,E124=$AH$1),0,1)))</f>
        <v/>
      </c>
      <c r="AK122" s="128" t="str">
        <f>IF($A122&gt;='DB_FG_243way_Regular Symbol'!H$16,"",IF(F122=0,"",IF(OR(F122=$AG$1,F122=$AH$1,F123=$AG$1,F123=$AH$1,F124=$AG$1,F124=$AH$1),0,1)))</f>
        <v/>
      </c>
      <c r="AM122" s="342" t="str">
        <f>IF($A122&gt;='DB_FG_243way_Regular Symbol'!D$16,"",IF(B122=0,"",IF(OR(B122=$AM$1,B122=$AN$1,B123=$AM$1,B123=$AN$1,B124=$AM$1,B124=$AN$1),0,1)))</f>
        <v/>
      </c>
      <c r="AN122" s="2" t="str">
        <f>IF($A122&gt;='DB_FG_243way_Regular Symbol'!E$16,"",IF(C122=0,"",IF(OR(C122=$AM$1,C122=$AN$1,C123=$AM$1,C123=$AN$1,C124=$AM$1,C124=$AN$1),0,1)))</f>
        <v/>
      </c>
      <c r="AO122" s="2" t="str">
        <f>IF($A122&gt;='DB_FG_243way_Regular Symbol'!F$16,"",IF(D122=0,"",IF(OR(D122=$AM$1,D122=$AN$1,D123=$AM$1,D123=$AN$1,D124=$AM$1,D124=$AN$1),0,1)))</f>
        <v/>
      </c>
      <c r="AP122" s="2" t="str">
        <f>IF($A122&gt;='DB_FG_243way_Regular Symbol'!G$16,"",IF(E122=0,"",IF(OR(E122=$AM$1,E122=$AN$1,E123=$AM$1,E123=$AN$1,E124=$AM$1,E124=$AN$1),0,1)))</f>
        <v/>
      </c>
      <c r="AQ122" s="128" t="str">
        <f>IF($A122&gt;='DB_FG_243way_Regular Symbol'!H$16,"",IF(F122=0,"",IF(OR(F122=$AM$1,F122=$AN$1,F123=$AM$1,F123=$AN$1,F124=$AM$1,F124=$AN$1),0,1)))</f>
        <v/>
      </c>
      <c r="AS122" s="342" t="str">
        <f>IF($A122&gt;='DB_FG_243way_Regular Symbol'!D$16,"",IF(B122=0,"",IF(OR(B122=$AM$1,B122=$AT$1,B123=$AM$1,B123=$AT$1,B124=$AM$1,B124=$AT$1),0,1)))</f>
        <v/>
      </c>
      <c r="AT122" s="2" t="str">
        <f>IF($A122&gt;='DB_FG_243way_Regular Symbol'!E$16,"",IF(C122=0,"",IF(OR(C122=$AM$1,C122=$AT$1,C123=$AM$1,C123=$AT$1,C124=$AM$1,C124=$AT$1),0,1)))</f>
        <v/>
      </c>
      <c r="AU122" s="2" t="str">
        <f>IF($A122&gt;='DB_FG_243way_Regular Symbol'!F$16,"",IF(D122=0,"",IF(OR(D122=$AM$1,D122=$AT$1,D123=$AM$1,D123=$AT$1,D124=$AM$1,D124=$AT$1),0,1)))</f>
        <v/>
      </c>
      <c r="AV122" s="2" t="str">
        <f>IF($A122&gt;='DB_FG_243way_Regular Symbol'!G$16,"",IF(E122=0,"",IF(OR(E122=$AM$1,E122=$AT$1,E123=$AM$1,E123=$AT$1,E124=$AM$1,E124=$AT$1),0,1)))</f>
        <v/>
      </c>
      <c r="AW122" s="128" t="str">
        <f>IF($A122&gt;='DB_FG_243way_Regular Symbol'!H$16,"",IF(F122=0,"",IF(OR(F122=$AM$1,F122=$AT$1,F123=$AM$1,F123=$AT$1,F124=$AM$1,F124=$AT$1),0,1)))</f>
        <v/>
      </c>
      <c r="AY122" s="342" t="str">
        <f>IF($A122&gt;='DB_FG_243way_Regular Symbol'!D$16,"",IF(B122=0,"",IF(OR(B122=$AM$1,B122=$AZ$1,B123=$AM$1,B123=$AZ$1,B124=$AM$1,B124=$AZ$1),0,1)))</f>
        <v/>
      </c>
      <c r="AZ122" s="2" t="str">
        <f>IF($A122&gt;='DB_FG_243way_Regular Symbol'!E$16,"",IF(C122=0,"",IF(OR(C122=$AM$1,C122=$AZ$1,C123=$AM$1,C123=$AZ$1,C124=$AM$1,C124=$AZ$1),0,1)))</f>
        <v/>
      </c>
      <c r="BA122" s="2" t="str">
        <f>IF($A122&gt;='DB_FG_243way_Regular Symbol'!F$16,"",IF(D122=0,"",IF(OR(D122=$AM$1,D122=$AZ$1,D123=$AM$1,D123=$AZ$1,D124=$AM$1,D124=$AZ$1),0,1)))</f>
        <v/>
      </c>
      <c r="BB122" s="2" t="str">
        <f>IF($A122&gt;='DB_FG_243way_Regular Symbol'!G$16,"",IF(E122=0,"",IF(OR(E122=$AM$1,E122=$AZ$1,E123=$AM$1,E123=$AZ$1,E124=$AM$1,E124=$AZ$1),0,1)))</f>
        <v/>
      </c>
      <c r="BC122" s="128" t="str">
        <f>IF($A122&gt;='DB_FG_243way_Regular Symbol'!H$16,"",IF(F122=0,"",IF(OR(F122=$AM$1,F122=$AZ$1,F123=$AM$1,F123=$AZ$1,F124=$AM$1,F124=$AZ$1),0,1)))</f>
        <v/>
      </c>
      <c r="BE122" s="342"/>
      <c r="BF122" s="2"/>
      <c r="BG122" s="2" t="str">
        <f>IF($A122&gt;='DB_FG_243way_Regular Symbol'!F$16,"",IF(D122=0,"",COUNTIF(D122:D124,$BF$1)))</f>
        <v/>
      </c>
      <c r="BH122" s="2" t="str">
        <f>IF($A122&gt;='DB_FG_243way_Regular Symbol'!G$16,"",IF(E122=0,"",COUNTIF(E122:E124,$BF$1)))</f>
        <v/>
      </c>
      <c r="BI122" s="2" t="str">
        <f>IF($A122&gt;='DB_FG_243way_Regular Symbol'!H$16,"",IF(F122=0,"",COUNTIF(F122:F124,$BF$1)))</f>
        <v/>
      </c>
      <c r="BK122" s="342"/>
      <c r="BL122" s="2"/>
      <c r="BM122" s="2" t="str">
        <f>IF($A122&gt;='DB_FG_243way_Regular Symbol'!F$16,"",IF(D122=0,"",IF(OR(D122=$AM$1,D122=$BL$1,D123=$AM$1,D123=$BL$1,D124=$AM$1,D124=$BL$1),0,1)))</f>
        <v/>
      </c>
      <c r="BN122" s="2" t="str">
        <f>IF($A122&gt;='DB_FG_243way_Regular Symbol'!G$16,"",IF(E122=0,"",IF(OR(E122=$AM$1,E122=$BL$1,E123=$AM$1,E123=$BL$1,E124=$AM$1,E124=$BL$1),0,1)))</f>
        <v/>
      </c>
      <c r="BO122" s="128" t="str">
        <f>IF($A122&gt;='DB_FG_243way_Regular Symbol'!H$16,"",IF(F122=0,"",IF(OR(F122=$AM$1,F122=$BL$1,F123=$AM$1,F123=$BL$1,F124=$AM$1,F124=$BL$1),0,1)))</f>
        <v/>
      </c>
      <c r="BQ122" s="2" t="str">
        <f>IF($A122&gt;='DB_FG_243way_Regular Symbol'!D$16,"",IF(B122=0,"",IF(OR(B122=$BQ$1,B122=$BR$1,B123=$BQ$1,B123=$BR$1,B124=$BQ$1,B124=$BR$1),0,1)))</f>
        <v/>
      </c>
      <c r="BR122" s="2" t="str">
        <f>IF($A122&gt;='DB_FG_243way_Regular Symbol'!E$16,"",IF(C122=0,"",IF(OR(C122=$BQ$1,C122=$BR$1,C123=$BQ$1,C123=$BR$1,C124=$BQ$1,C124=$BR$1),0,1)))</f>
        <v/>
      </c>
      <c r="BS122" s="2" t="str">
        <f>IF($A122&gt;='DB_FG_243way_Regular Symbol'!F$16,"",IF(D122=0,"",IF(OR(D122=$BQ$1,D122=$BR$1,D123=$BQ$1,D123=$BR$1,D124=$BQ$1,D124=$BR$1),0,1)))</f>
        <v/>
      </c>
      <c r="BT122" s="2" t="str">
        <f>IF($A122&gt;='DB_FG_243way_Regular Symbol'!G$16,"",IF(E122=0,"",IF(OR(E122=$BQ$1,E122=$BR$1,E123=$BQ$1,E123=$BR$1,E124=$BQ$1,E124=$BR$1),0,1)))</f>
        <v/>
      </c>
      <c r="BU122" s="2" t="str">
        <f>IF($A122&gt;='DB_FG_243way_Regular Symbol'!H$16,"",IF(F122=0,"",IF(OR(F122=$BQ$1,F122=$BR$1,F123=$BQ$1,F123=$BR$1,F124=$BQ$1,F124=$BR$1),0,1)))</f>
        <v/>
      </c>
      <c r="BW122" s="2" t="str">
        <f>IF($A122&gt;='DB_FG_243way_Regular Symbol'!D$16,"",IF(B122=0,"",IF(OR(B122=$BW$1,B123=$BW$1,B124=$BW$1,B122=$BX$1,B123=$BX$1,B124=$BX$1),0,1)))</f>
        <v/>
      </c>
      <c r="BX122" s="2" t="str">
        <f>IF($A122&gt;='DB_FG_243way_Regular Symbol'!E$16,"",IF(C122=0,"",IF(OR(C122=$BW$1,C123=$BW$1,C124=$BW$1,C122=$BX$1,C123=$BX$1,C124=$BX$1),0,1)))</f>
        <v/>
      </c>
      <c r="BY122" s="2" t="str">
        <f>IF($A122&gt;='DB_FG_243way_Regular Symbol'!F$16,"",IF(D122=0,"",IF(OR(D122=$BW$1,D123=$BW$1,D124=$BW$1,D122=$BX$1,D123=$BX$1,D124=$BX$1),0,1)))</f>
        <v/>
      </c>
      <c r="BZ122" s="2" t="str">
        <f>IF($A122&gt;='DB_FG_243way_Regular Symbol'!G$16,"",IF(E122=0,"",IF(OR(E122=$BW$1,E123=$BW$1,E124=$BW$1,E122=$BX$1,E123=$BX$1,E124=$BX$1),0,1)))</f>
        <v/>
      </c>
      <c r="CA122" s="2" t="str">
        <f>IF($A122&gt;='DB_FG_243way_Regular Symbol'!H$16,"",IF(F122=0,"",IF(OR(F122=$BW$1,F123=$BW$1,F124=$BW$1,F122=$BX$1,F123=$BX$1,F124=$BX$1),0,1)))</f>
        <v/>
      </c>
      <c r="CC122" s="2" t="str">
        <f>IF($A122&gt;='DB_FG_243way_Regular Symbol'!D$16,"",IF(B122=0,"",IF(OR(B122=$BW$1,B123=$BW$1,B124=$BW$1,B122=$CD$1,B123=$CD$1,B124=$CD$1),0,1)))</f>
        <v/>
      </c>
      <c r="CD122" s="2" t="str">
        <f>IF($A122&gt;='DB_FG_243way_Regular Symbol'!E$16,"",IF(C122=0,"",IF(OR(C122=$BW$1,C123=$BW$1,C124=$BW$1,C122=$CD$1,C123=$CD$1,C124=$CD$1),0,1)))</f>
        <v/>
      </c>
      <c r="CE122" s="2" t="str">
        <f>IF($A122&gt;='DB_FG_243way_Regular Symbol'!F$16,"",IF(D122=0,"",IF(OR(D122=$BW$1,D123=$BW$1,D124=$BW$1,D122=$CD$1,D123=$CD$1,D124=$CD$1),0,1)))</f>
        <v/>
      </c>
      <c r="CF122" s="2" t="str">
        <f>IF($A122&gt;='DB_FG_243way_Regular Symbol'!G$16,"",IF(E122=0,"",IF(OR(E122=$BW$1,E123=$BW$1,E124=$BW$1,E122=$CD$1,E123=$CD$1,E124=$CD$1),0,1)))</f>
        <v/>
      </c>
      <c r="CG122" s="2" t="str">
        <f>IF($A122&gt;='DB_FG_243way_Regular Symbol'!H$16,"",IF(F122=0,"",IF(OR(F122=$BW$1,F123=$BW$1,F124=$BW$1,F122=$CD$1,F123=$CD$1,F124=$CD$1),0,1)))</f>
        <v/>
      </c>
      <c r="CI122" s="2" t="str">
        <f>IF($A122&gt;='DB_FG_243way_Regular Symbol'!D$16,"",IF(B122=0,"",IF(OR(B122=$BW$1,B123=$BW$1,B124=$BW$1,B122=$CJ$1,B123=$CJ$1,B124=$CJ$1),0,1)))</f>
        <v/>
      </c>
      <c r="CJ122" s="2" t="str">
        <f>IF($A122&gt;='DB_FG_243way_Regular Symbol'!E$16,"",IF(C122=0,"",IF(OR(C122=$BW$1,C123=$BW$1,C124=$BW$1,C122=$CJ$1,C123=$CJ$1,C124=$CJ$1),0,1)))</f>
        <v/>
      </c>
      <c r="CK122" s="2" t="str">
        <f>IF($A122&gt;='DB_FG_243way_Regular Symbol'!F$16,"",IF(D122=0,"",IF(OR(D122=$BW$1,D123=$BW$1,D124=$BW$1,D122=$CJ$1,D123=$CJ$1,D124=$CJ$1),0,1)))</f>
        <v/>
      </c>
      <c r="CL122" s="2" t="str">
        <f>IF($A122&gt;='DB_FG_243way_Regular Symbol'!G$16,"",IF(E122=0,"",IF(OR(E122=$BW$1,E123=$BW$1,E124=$BW$1,E122=$CJ$1,E123=$CJ$1,E124=$CJ$1),0,1)))</f>
        <v/>
      </c>
      <c r="CM122" s="2" t="str">
        <f>IF($A122&gt;='DB_FG_243way_Regular Symbol'!H$16,"",IF(F122=0,"",IF(OR(F122=$BW$1,F123=$BW$1,F124=$BW$1,F122=$CJ$1,F123=$CJ$1,F124=$CJ$1),0,1)))</f>
        <v/>
      </c>
      <c r="CO122" s="2" t="str">
        <f>IF($A122&gt;='DB_FG_243way_Regular Symbol'!D$16,"",IF(B122=0,"",IF(OR(B122=$BW$1,B123=$BW$1,B124=$BW$1,B122=$CP$1,B123=$CP$1,B124=$CP$1),0,1)))</f>
        <v/>
      </c>
      <c r="CP122" s="2" t="str">
        <f>IF($A122&gt;='DB_FG_243way_Regular Symbol'!E$16,"",IF(C122=0,"",IF(OR(C122=$BW$1,C123=$BW$1,C124=$BW$1,C122=$CP$1,C123=$CP$1,C124=$CP$1),0,1)))</f>
        <v/>
      </c>
      <c r="CQ122" s="2" t="str">
        <f>IF($A122&gt;='DB_FG_243way_Regular Symbol'!F$16,"",IF(D122=0,"",IF(OR(D122=$BW$1,D123=$BW$1,D124=$BW$1,D122=$CP$1,D123=$CP$1,D124=$CP$1),0,1)))</f>
        <v/>
      </c>
      <c r="CR122" s="2" t="str">
        <f>IF($A122&gt;='DB_FG_243way_Regular Symbol'!G$16,"",IF(E122=0,"",IF(OR(E122=$BW$1,E123=$BW$1,E124=$BW$1,E122=$CP$1,E123=$CP$1,E124=$CP$1),0,1)))</f>
        <v/>
      </c>
      <c r="CS122" s="2" t="str">
        <f>IF($A122&gt;='DB_FG_243way_Regular Symbol'!H$16,"",IF(F122=0,"",IF(OR(F122=$BW$1,F123=$BW$1,F124=$BW$1,F122=$CP$1,F123=$CP$1,F124=$CP$1),0,1)))</f>
        <v/>
      </c>
      <c r="CU122" s="2" t="str">
        <f>IF($A122&gt;='DB_FG_243way_Regular Symbol'!D$16,"",IF(B122=0,"",IF(OR(B122=$BW$1,B123=$BW$1,B124=$BW$1,B122=$CV$1,B123=$CV$1,B124=$CV$1),0,1)))</f>
        <v/>
      </c>
      <c r="CV122" s="2" t="str">
        <f>IF($A122&gt;='DB_FG_243way_Regular Symbol'!E$16,"",IF(C122=0,"",IF(OR(C122=$BW$1,C123=$BW$1,C124=$BW$1,C122=$CV$1,C123=$CV$1,C124=$CV$1),0,1)))</f>
        <v/>
      </c>
      <c r="CW122" s="2" t="str">
        <f>IF($A122&gt;='DB_FG_243way_Regular Symbol'!F$16,"",IF(D122=0,"",IF(OR(D122=$BW$1,D123=$BW$1,D124=$BW$1,D122=$CV$1,D123=$CV$1,D124=$CV$1),0,1)))</f>
        <v/>
      </c>
      <c r="CX122" s="2" t="str">
        <f>IF($A122&gt;='DB_FG_243way_Regular Symbol'!G$16,"",IF(E122=0,"",IF(OR(E122=$BW$1,E123=$BW$1,E124=$BW$1,E122=$CV$1,E123=$CV$1,E124=$CV$1),0,1)))</f>
        <v/>
      </c>
      <c r="CY122" s="2" t="str">
        <f>IF($A122&gt;='DB_FG_243way_Regular Symbol'!H$16,"",IF(F122=0,"",IF(OR(F122=$BW$1,F123=$BW$1,F124=$BW$1,F122=$CV$1,F123=$CV$1,F124=$CV$1),0,1)))</f>
        <v/>
      </c>
    </row>
    <row r="123" spans="1:103">
      <c r="A123" s="341">
        <f>IF('DB_FG_243way_Regular Symbol'!L122="","",'DB_FG_243way_Regular Symbol'!L122)</f>
        <v>119</v>
      </c>
      <c r="B123" s="184" t="str">
        <f>IF('DB_FG_243way_Regular Symbol'!M122="",
IF($A123-'DB_FG_243way_Regular Symbol'!D$16&gt;='DB_FG_243way_RegularＸ_W()'!B$2-1,"",VLOOKUP($A123-'DB_FG_243way_Regular Symbol'!D$16,'DB_FG_243way_Regular Symbol'!$L$3:$Q$99,'DB_FG_243way_RegularＸ_W()'!B$3+1,FALSE)),
'DB_FG_243way_Regular Symbol'!M122)</f>
        <v/>
      </c>
      <c r="C123" s="184" t="str">
        <f>IF('DB_FG_243way_Regular Symbol'!N122="",
IF($A123-'DB_FG_243way_Regular Symbol'!E$16&gt;='DB_FG_243way_RegularＸ_W()'!C$2-1,"",VLOOKUP($A123-'DB_FG_243way_Regular Symbol'!E$16,'DB_FG_243way_Regular Symbol'!$L$3:$Q$99,'DB_FG_243way_RegularＸ_W()'!C$3+1,FALSE)),
'DB_FG_243way_Regular Symbol'!N122)</f>
        <v/>
      </c>
      <c r="D123" s="184" t="str">
        <f>IF('DB_FG_243way_Regular Symbol'!O122="",
IF($A123-'DB_FG_243way_Regular Symbol'!F$16&gt;='DB_FG_243way_RegularＸ_W()'!D$2-1,"",VLOOKUP($A123-'DB_FG_243way_Regular Symbol'!F$16,'DB_FG_243way_Regular Symbol'!$L$3:$Q$99,'DB_FG_243way_RegularＸ_W()'!D$3+1,FALSE)),
'DB_FG_243way_Regular Symbol'!O122)</f>
        <v/>
      </c>
      <c r="E123" s="184" t="str">
        <f>IF('DB_FG_243way_Regular Symbol'!P122="",
IF($A123-'DB_FG_243way_Regular Symbol'!G$16&gt;='DB_FG_243way_RegularＸ_W()'!E$2-1,"",VLOOKUP($A123-'DB_FG_243way_Regular Symbol'!G$16,'DB_FG_243way_Regular Symbol'!$L$3:$Q$99,'DB_FG_243way_RegularＸ_W()'!E$3+1,FALSE)),
'DB_FG_243way_Regular Symbol'!P122)</f>
        <v/>
      </c>
      <c r="F123" s="358" t="str">
        <f>IF('DB_FG_243way_Regular Symbol'!Q122="",
IF($A123-'DB_FG_243way_Regular Symbol'!H$16&gt;='DB_FG_243way_RegularＸ_W()'!F$2-1,"",VLOOKUP($A123-'DB_FG_243way_Regular Symbol'!H$16,'DB_FG_243way_Regular Symbol'!$L$3:$Q$99,'DB_FG_243way_RegularＸ_W()'!F$3+1,FALSE)),
'DB_FG_243way_Regular Symbol'!Q122)</f>
        <v/>
      </c>
      <c r="O123" s="342" t="str">
        <f>IF($A123&gt;='DB_FG_243way_Regular Symbol'!D$16,"",IF(B123=0,"",IF(OR(B123=$O$1,B123=$P$1,B124=$O$1,B124=$P$1,B125=$O$1,B125=$P$1),0,1)))</f>
        <v/>
      </c>
      <c r="P123" s="2" t="str">
        <f>IF($A123&gt;='DB_FG_243way_Regular Symbol'!E$16,"",IF(C123=0,"",IF(OR(C123=$O$1,C123=$P$1,C124=$O$1,C124=$P$1,C125=$O$1,C125=$P$1),0,1)))</f>
        <v/>
      </c>
      <c r="Q123" s="2" t="str">
        <f>IF($A123&gt;='DB_FG_243way_Regular Symbol'!F$16,"",IF(D123=0,"",IF(OR(D123=$O$1,D123=$P$1,D124=$O$1,D124=$P$1,D125=$O$1,D125=$P$1),0,1)))</f>
        <v/>
      </c>
      <c r="R123" s="2" t="str">
        <f>IF($A123&gt;='DB_FG_243way_Regular Symbol'!G$16,"",IF(E123=0,"",IF(OR(E123=$O$1,E123=$P$1,E124=$O$1,E124=$P$1,E125=$O$1,E125=$P$1),0,1)))</f>
        <v/>
      </c>
      <c r="S123" s="128" t="str">
        <f>IF($A123&gt;='DB_FG_243way_Regular Symbol'!H$16,"",IF(F123=0,"",IF(OR(F123=$O$1,F123=$P$1,F124=$O$1,F124=$P$1,F125=$O$1,F125=$P$1),0,1)))</f>
        <v/>
      </c>
      <c r="U123" s="342" t="str">
        <f>IF($A123&gt;='DB_FG_243way_Regular Symbol'!D$16,"",IF(B123=0,"",IF(OR(B123=$U$1,B123=$V$1,B124=$U$1,B124=$V$1,B125=$U$1,B125=$V$1),0,1)))</f>
        <v/>
      </c>
      <c r="V123" s="2" t="str">
        <f>IF($A123&gt;='DB_FG_243way_Regular Symbol'!E$16,"",IF(C123=0,"",IF(OR(C123=$U$1,C123=$V$1,C124=$U$1,C124=$V$1,C125=$U$1,C125=$V$1),0,1)))</f>
        <v/>
      </c>
      <c r="W123" s="2" t="str">
        <f>IF($A123&gt;='DB_FG_243way_Regular Symbol'!F$16,"",IF(D123=0,"",IF(OR(D123=$U$1,D123=$V$1,D124=$U$1,D124=$V$1,D125=$U$1,D125=$V$1),0,1)))</f>
        <v/>
      </c>
      <c r="X123" s="2" t="str">
        <f>IF($A123&gt;='DB_FG_243way_Regular Symbol'!G$16,"",IF(E123=0,"",IF(OR(E123=$U$1,E123=$V$1,E124=$U$1,E124=$V$1,E125=$U$1,E125=$V$1),0,1)))</f>
        <v/>
      </c>
      <c r="Y123" s="128" t="str">
        <f>IF($A123&gt;='DB_FG_243way_Regular Symbol'!H$16,"",IF(F123=0,"",IF(OR(F123=$U$1,F123=$V$1,F124=$U$1,F124=$V$1,F125=$U$1,F125=$V$1),0,1)))</f>
        <v/>
      </c>
      <c r="AA123" s="342" t="str">
        <f>IF($A123&gt;='DB_FG_243way_Regular Symbol'!D$16,"",IF(B123=0,"",IF(OR(B123=$AA$1,B123=$AB$1,B124=$AA$1,B124=$AB$1,B125=$AA$1,,B125=$AB$1),0,1)))</f>
        <v/>
      </c>
      <c r="AB123" s="2" t="str">
        <f>IF($A123&gt;='DB_FG_243way_Regular Symbol'!E$16,"",IF(C123=0,"",IF(OR(C123=$AA$1,C123=$AB$1,C124=$AA$1,C124=$AB$1,C125=$AA$1,,C125=$AB$1),0,1)))</f>
        <v/>
      </c>
      <c r="AC123" s="2" t="str">
        <f>IF($A123&gt;='DB_FG_243way_Regular Symbol'!F$16,"",IF(D123=0,"",IF(OR(D123=$AA$1,D123=$AB$1,D124=$AA$1,D124=$AB$1,D125=$AA$1,,D125=$AB$1),0,1)))</f>
        <v/>
      </c>
      <c r="AD123" s="2" t="str">
        <f>IF($A123&gt;='DB_FG_243way_Regular Symbol'!G$16,"",IF(E123=0,"",IF(OR(E123=$AA$1,E123=$AB$1,E124=$AA$1,E124=$AB$1,E125=$AA$1,,E125=$AB$1),0,1)))</f>
        <v/>
      </c>
      <c r="AE123" s="128" t="str">
        <f>IF($A123&gt;='DB_FG_243way_Regular Symbol'!H$16,"",IF(F123=0,"",IF(OR(F123=$AA$1,F123=$AB$1,F124=$AA$1,F124=$AB$1,F125=$AA$1,,F125=$AB$1),0,1)))</f>
        <v/>
      </c>
      <c r="AG123" s="342" t="str">
        <f>IF($A123&gt;='DB_FG_243way_Regular Symbol'!D$16,"",IF(B123=0,"",IF(OR(B123=$AG$1,B123=$AH$1,B124=$AG$1,B124=$AH$1,B125=$AG$1,B125=$AH$1),0,1)))</f>
        <v/>
      </c>
      <c r="AH123" s="2" t="str">
        <f>IF($A123&gt;='DB_FG_243way_Regular Symbol'!E$16,"",IF(C123=0,"",IF(OR(C123=$AG$1,C123=$AH$1,C124=$AG$1,C124=$AH$1,C125=$AG$1,C125=$AH$1),0,1)))</f>
        <v/>
      </c>
      <c r="AI123" s="2" t="str">
        <f>IF($A123&gt;='DB_FG_243way_Regular Symbol'!F$16,"",IF(D123=0,"",IF(OR(D123=$AG$1,D123=$AH$1,D124=$AG$1,D124=$AH$1,D125=$AG$1,D125=$AH$1),0,1)))</f>
        <v/>
      </c>
      <c r="AJ123" s="2" t="str">
        <f>IF($A123&gt;='DB_FG_243way_Regular Symbol'!G$16,"",IF(E123=0,"",IF(OR(E123=$AG$1,E123=$AH$1,E124=$AG$1,E124=$AH$1,E125=$AG$1,E125=$AH$1),0,1)))</f>
        <v/>
      </c>
      <c r="AK123" s="128" t="str">
        <f>IF($A123&gt;='DB_FG_243way_Regular Symbol'!H$16,"",IF(F123=0,"",IF(OR(F123=$AG$1,F123=$AH$1,F124=$AG$1,F124=$AH$1,F125=$AG$1,F125=$AH$1),0,1)))</f>
        <v/>
      </c>
      <c r="AM123" s="342" t="str">
        <f>IF($A123&gt;='DB_FG_243way_Regular Symbol'!D$16,"",IF(B123=0,"",IF(OR(B123=$AM$1,B123=$AN$1,B124=$AM$1,B124=$AN$1,B125=$AM$1,B125=$AN$1),0,1)))</f>
        <v/>
      </c>
      <c r="AN123" s="2" t="str">
        <f>IF($A123&gt;='DB_FG_243way_Regular Symbol'!E$16,"",IF(C123=0,"",IF(OR(C123=$AM$1,C123=$AN$1,C124=$AM$1,C124=$AN$1,C125=$AM$1,C125=$AN$1),0,1)))</f>
        <v/>
      </c>
      <c r="AO123" s="2" t="str">
        <f>IF($A123&gt;='DB_FG_243way_Regular Symbol'!F$16,"",IF(D123=0,"",IF(OR(D123=$AM$1,D123=$AN$1,D124=$AM$1,D124=$AN$1,D125=$AM$1,D125=$AN$1),0,1)))</f>
        <v/>
      </c>
      <c r="AP123" s="2" t="str">
        <f>IF($A123&gt;='DB_FG_243way_Regular Symbol'!G$16,"",IF(E123=0,"",IF(OR(E123=$AM$1,E123=$AN$1,E124=$AM$1,E124=$AN$1,E125=$AM$1,E125=$AN$1),0,1)))</f>
        <v/>
      </c>
      <c r="AQ123" s="128" t="str">
        <f>IF($A123&gt;='DB_FG_243way_Regular Symbol'!H$16,"",IF(F123=0,"",IF(OR(F123=$AM$1,F123=$AN$1,F124=$AM$1,F124=$AN$1,F125=$AM$1,F125=$AN$1),0,1)))</f>
        <v/>
      </c>
      <c r="AS123" s="342" t="str">
        <f>IF($A123&gt;='DB_FG_243way_Regular Symbol'!D$16,"",IF(B123=0,"",IF(OR(B123=$AM$1,B123=$AT$1,B124=$AM$1,B124=$AT$1,B125=$AM$1,B125=$AT$1),0,1)))</f>
        <v/>
      </c>
      <c r="AT123" s="2" t="str">
        <f>IF($A123&gt;='DB_FG_243way_Regular Symbol'!E$16,"",IF(C123=0,"",IF(OR(C123=$AM$1,C123=$AT$1,C124=$AM$1,C124=$AT$1,C125=$AM$1,C125=$AT$1),0,1)))</f>
        <v/>
      </c>
      <c r="AU123" s="2" t="str">
        <f>IF($A123&gt;='DB_FG_243way_Regular Symbol'!F$16,"",IF(D123=0,"",IF(OR(D123=$AM$1,D123=$AT$1,D124=$AM$1,D124=$AT$1,D125=$AM$1,D125=$AT$1),0,1)))</f>
        <v/>
      </c>
      <c r="AV123" s="2" t="str">
        <f>IF($A123&gt;='DB_FG_243way_Regular Symbol'!G$16,"",IF(E123=0,"",IF(OR(E123=$AM$1,E123=$AT$1,E124=$AM$1,E124=$AT$1,E125=$AM$1,E125=$AT$1),0,1)))</f>
        <v/>
      </c>
      <c r="AW123" s="128" t="str">
        <f>IF($A123&gt;='DB_FG_243way_Regular Symbol'!H$16,"",IF(F123=0,"",IF(OR(F123=$AM$1,F123=$AT$1,F124=$AM$1,F124=$AT$1,F125=$AM$1,F125=$AT$1),0,1)))</f>
        <v/>
      </c>
      <c r="AY123" s="342" t="str">
        <f>IF($A123&gt;='DB_FG_243way_Regular Symbol'!D$16,"",IF(B123=0,"",IF(OR(B123=$AM$1,B123=$AZ$1,B124=$AM$1,B124=$AZ$1,B125=$AM$1,B125=$AZ$1),0,1)))</f>
        <v/>
      </c>
      <c r="AZ123" s="2" t="str">
        <f>IF($A123&gt;='DB_FG_243way_Regular Symbol'!E$16,"",IF(C123=0,"",IF(OR(C123=$AM$1,C123=$AZ$1,C124=$AM$1,C124=$AZ$1,C125=$AM$1,C125=$AZ$1),0,1)))</f>
        <v/>
      </c>
      <c r="BA123" s="2" t="str">
        <f>IF($A123&gt;='DB_FG_243way_Regular Symbol'!F$16,"",IF(D123=0,"",IF(OR(D123=$AM$1,D123=$AZ$1,D124=$AM$1,D124=$AZ$1,D125=$AM$1,D125=$AZ$1),0,1)))</f>
        <v/>
      </c>
      <c r="BB123" s="2" t="str">
        <f>IF($A123&gt;='DB_FG_243way_Regular Symbol'!G$16,"",IF(E123=0,"",IF(OR(E123=$AM$1,E123=$AZ$1,E124=$AM$1,E124=$AZ$1,E125=$AM$1,E125=$AZ$1),0,1)))</f>
        <v/>
      </c>
      <c r="BC123" s="128" t="str">
        <f>IF($A123&gt;='DB_FG_243way_Regular Symbol'!H$16,"",IF(F123=0,"",IF(OR(F123=$AM$1,F123=$AZ$1,F124=$AM$1,F124=$AZ$1,F125=$AM$1,F125=$AZ$1),0,1)))</f>
        <v/>
      </c>
      <c r="BE123" s="342"/>
      <c r="BF123" s="2"/>
      <c r="BG123" s="2" t="str">
        <f>IF($A123&gt;='DB_FG_243way_Regular Symbol'!F$16,"",IF(D123=0,"",COUNTIF(D123:D125,$BF$1)))</f>
        <v/>
      </c>
      <c r="BH123" s="2" t="str">
        <f>IF($A123&gt;='DB_FG_243way_Regular Symbol'!G$16,"",IF(E123=0,"",COUNTIF(E123:E125,$BF$1)))</f>
        <v/>
      </c>
      <c r="BI123" s="2" t="str">
        <f>IF($A123&gt;='DB_FG_243way_Regular Symbol'!H$16,"",IF(F123=0,"",COUNTIF(F123:F125,$BF$1)))</f>
        <v/>
      </c>
      <c r="BK123" s="342"/>
      <c r="BL123" s="2"/>
      <c r="BM123" s="2" t="str">
        <f>IF($A123&gt;='DB_FG_243way_Regular Symbol'!F$16,"",IF(D123=0,"",IF(OR(D123=$AM$1,D123=$BL$1,D124=$AM$1,D124=$BL$1,D125=$AM$1,D125=$BL$1),0,1)))</f>
        <v/>
      </c>
      <c r="BN123" s="2" t="str">
        <f>IF($A123&gt;='DB_FG_243way_Regular Symbol'!G$16,"",IF(E123=0,"",IF(OR(E123=$AM$1,E123=$BL$1,E124=$AM$1,E124=$BL$1,E125=$AM$1,E125=$BL$1),0,1)))</f>
        <v/>
      </c>
      <c r="BO123" s="128" t="str">
        <f>IF($A123&gt;='DB_FG_243way_Regular Symbol'!H$16,"",IF(F123=0,"",IF(OR(F123=$AM$1,F123=$BL$1,F124=$AM$1,F124=$BL$1,F125=$AM$1,F125=$BL$1),0,1)))</f>
        <v/>
      </c>
      <c r="BQ123" s="2" t="str">
        <f>IF($A123&gt;='DB_FG_243way_Regular Symbol'!D$16,"",IF(B123=0,"",IF(OR(B123=$BQ$1,B123=$BR$1,B124=$BQ$1,B124=$BR$1,B125=$BQ$1,B125=$BR$1),0,1)))</f>
        <v/>
      </c>
      <c r="BR123" s="2" t="str">
        <f>IF($A123&gt;='DB_FG_243way_Regular Symbol'!E$16,"",IF(C123=0,"",IF(OR(C123=$BQ$1,C123=$BR$1,C124=$BQ$1,C124=$BR$1,C125=$BQ$1,C125=$BR$1),0,1)))</f>
        <v/>
      </c>
      <c r="BS123" s="2" t="str">
        <f>IF($A123&gt;='DB_FG_243way_Regular Symbol'!F$16,"",IF(D123=0,"",IF(OR(D123=$BQ$1,D123=$BR$1,D124=$BQ$1,D124=$BR$1,D125=$BQ$1,D125=$BR$1),0,1)))</f>
        <v/>
      </c>
      <c r="BT123" s="2" t="str">
        <f>IF($A123&gt;='DB_FG_243way_Regular Symbol'!G$16,"",IF(E123=0,"",IF(OR(E123=$BQ$1,E123=$BR$1,E124=$BQ$1,E124=$BR$1,E125=$BQ$1,E125=$BR$1),0,1)))</f>
        <v/>
      </c>
      <c r="BU123" s="2" t="str">
        <f>IF($A123&gt;='DB_FG_243way_Regular Symbol'!H$16,"",IF(F123=0,"",IF(OR(F123=$BQ$1,F123=$BR$1,F124=$BQ$1,F124=$BR$1,F125=$BQ$1,F125=$BR$1),0,1)))</f>
        <v/>
      </c>
      <c r="BW123" s="2" t="str">
        <f>IF($A123&gt;='DB_FG_243way_Regular Symbol'!D$16,"",IF(B123=0,"",IF(OR(B123=$BW$1,B124=$BW$1,B125=$BW$1,B123=$BX$1,B124=$BX$1,B125=$BX$1),0,1)))</f>
        <v/>
      </c>
      <c r="BX123" s="2" t="str">
        <f>IF($A123&gt;='DB_FG_243way_Regular Symbol'!E$16,"",IF(C123=0,"",IF(OR(C123=$BW$1,C124=$BW$1,C125=$BW$1,C123=$BX$1,C124=$BX$1,C125=$BX$1),0,1)))</f>
        <v/>
      </c>
      <c r="BY123" s="2" t="str">
        <f>IF($A123&gt;='DB_FG_243way_Regular Symbol'!F$16,"",IF(D123=0,"",IF(OR(D123=$BW$1,D124=$BW$1,D125=$BW$1,D123=$BX$1,D124=$BX$1,D125=$BX$1),0,1)))</f>
        <v/>
      </c>
      <c r="BZ123" s="2" t="str">
        <f>IF($A123&gt;='DB_FG_243way_Regular Symbol'!G$16,"",IF(E123=0,"",IF(OR(E123=$BW$1,E124=$BW$1,E125=$BW$1,E123=$BX$1,E124=$BX$1,E125=$BX$1),0,1)))</f>
        <v/>
      </c>
      <c r="CA123" s="2" t="str">
        <f>IF($A123&gt;='DB_FG_243way_Regular Symbol'!H$16,"",IF(F123=0,"",IF(OR(F123=$BW$1,F124=$BW$1,F125=$BW$1,F123=$BX$1,F124=$BX$1,F125=$BX$1),0,1)))</f>
        <v/>
      </c>
      <c r="CC123" s="2" t="str">
        <f>IF($A123&gt;='DB_FG_243way_Regular Symbol'!D$16,"",IF(B123=0,"",IF(OR(B123=$BW$1,B124=$BW$1,B125=$BW$1,B123=$CD$1,B124=$CD$1,B125=$CD$1),0,1)))</f>
        <v/>
      </c>
      <c r="CD123" s="2" t="str">
        <f>IF($A123&gt;='DB_FG_243way_Regular Symbol'!E$16,"",IF(C123=0,"",IF(OR(C123=$BW$1,C124=$BW$1,C125=$BW$1,C123=$CD$1,C124=$CD$1,C125=$CD$1),0,1)))</f>
        <v/>
      </c>
      <c r="CE123" s="2" t="str">
        <f>IF($A123&gt;='DB_FG_243way_Regular Symbol'!F$16,"",IF(D123=0,"",IF(OR(D123=$BW$1,D124=$BW$1,D125=$BW$1,D123=$CD$1,D124=$CD$1,D125=$CD$1),0,1)))</f>
        <v/>
      </c>
      <c r="CF123" s="2" t="str">
        <f>IF($A123&gt;='DB_FG_243way_Regular Symbol'!G$16,"",IF(E123=0,"",IF(OR(E123=$BW$1,E124=$BW$1,E125=$BW$1,E123=$CD$1,E124=$CD$1,E125=$CD$1),0,1)))</f>
        <v/>
      </c>
      <c r="CG123" s="2" t="str">
        <f>IF($A123&gt;='DB_FG_243way_Regular Symbol'!H$16,"",IF(F123=0,"",IF(OR(F123=$BW$1,F124=$BW$1,F125=$BW$1,F123=$CD$1,F124=$CD$1,F125=$CD$1),0,1)))</f>
        <v/>
      </c>
      <c r="CI123" s="2" t="str">
        <f>IF($A123&gt;='DB_FG_243way_Regular Symbol'!D$16,"",IF(B123=0,"",IF(OR(B123=$BW$1,B124=$BW$1,B125=$BW$1,B123=$CJ$1,B124=$CJ$1,B125=$CJ$1),0,1)))</f>
        <v/>
      </c>
      <c r="CJ123" s="2" t="str">
        <f>IF($A123&gt;='DB_FG_243way_Regular Symbol'!E$16,"",IF(C123=0,"",IF(OR(C123=$BW$1,C124=$BW$1,C125=$BW$1,C123=$CJ$1,C124=$CJ$1,C125=$CJ$1),0,1)))</f>
        <v/>
      </c>
      <c r="CK123" s="2" t="str">
        <f>IF($A123&gt;='DB_FG_243way_Regular Symbol'!F$16,"",IF(D123=0,"",IF(OR(D123=$BW$1,D124=$BW$1,D125=$BW$1,D123=$CJ$1,D124=$CJ$1,D125=$CJ$1),0,1)))</f>
        <v/>
      </c>
      <c r="CL123" s="2" t="str">
        <f>IF($A123&gt;='DB_FG_243way_Regular Symbol'!G$16,"",IF(E123=0,"",IF(OR(E123=$BW$1,E124=$BW$1,E125=$BW$1,E123=$CJ$1,E124=$CJ$1,E125=$CJ$1),0,1)))</f>
        <v/>
      </c>
      <c r="CM123" s="2" t="str">
        <f>IF($A123&gt;='DB_FG_243way_Regular Symbol'!H$16,"",IF(F123=0,"",IF(OR(F123=$BW$1,F124=$BW$1,F125=$BW$1,F123=$CJ$1,F124=$CJ$1,F125=$CJ$1),0,1)))</f>
        <v/>
      </c>
      <c r="CO123" s="2" t="str">
        <f>IF($A123&gt;='DB_FG_243way_Regular Symbol'!D$16,"",IF(B123=0,"",IF(OR(B123=$BW$1,B124=$BW$1,B125=$BW$1,B123=$CP$1,B124=$CP$1,B125=$CP$1),0,1)))</f>
        <v/>
      </c>
      <c r="CP123" s="2" t="str">
        <f>IF($A123&gt;='DB_FG_243way_Regular Symbol'!E$16,"",IF(C123=0,"",IF(OR(C123=$BW$1,C124=$BW$1,C125=$BW$1,C123=$CP$1,C124=$CP$1,C125=$CP$1),0,1)))</f>
        <v/>
      </c>
      <c r="CQ123" s="2" t="str">
        <f>IF($A123&gt;='DB_FG_243way_Regular Symbol'!F$16,"",IF(D123=0,"",IF(OR(D123=$BW$1,D124=$BW$1,D125=$BW$1,D123=$CP$1,D124=$CP$1,D125=$CP$1),0,1)))</f>
        <v/>
      </c>
      <c r="CR123" s="2" t="str">
        <f>IF($A123&gt;='DB_FG_243way_Regular Symbol'!G$16,"",IF(E123=0,"",IF(OR(E123=$BW$1,E124=$BW$1,E125=$BW$1,E123=$CP$1,E124=$CP$1,E125=$CP$1),0,1)))</f>
        <v/>
      </c>
      <c r="CS123" s="2" t="str">
        <f>IF($A123&gt;='DB_FG_243way_Regular Symbol'!H$16,"",IF(F123=0,"",IF(OR(F123=$BW$1,F124=$BW$1,F125=$BW$1,F123=$CP$1,F124=$CP$1,F125=$CP$1),0,1)))</f>
        <v/>
      </c>
      <c r="CU123" s="2" t="str">
        <f>IF($A123&gt;='DB_FG_243way_Regular Symbol'!D$16,"",IF(B123=0,"",IF(OR(B123=$BW$1,B124=$BW$1,B125=$BW$1,B123=$CV$1,B124=$CV$1,B125=$CV$1),0,1)))</f>
        <v/>
      </c>
      <c r="CV123" s="2" t="str">
        <f>IF($A123&gt;='DB_FG_243way_Regular Symbol'!E$16,"",IF(C123=0,"",IF(OR(C123=$BW$1,C124=$BW$1,C125=$BW$1,C123=$CV$1,C124=$CV$1,C125=$CV$1),0,1)))</f>
        <v/>
      </c>
      <c r="CW123" s="2" t="str">
        <f>IF($A123&gt;='DB_FG_243way_Regular Symbol'!F$16,"",IF(D123=0,"",IF(OR(D123=$BW$1,D124=$BW$1,D125=$BW$1,D123=$CV$1,D124=$CV$1,D125=$CV$1),0,1)))</f>
        <v/>
      </c>
      <c r="CX123" s="2" t="str">
        <f>IF($A123&gt;='DB_FG_243way_Regular Symbol'!G$16,"",IF(E123=0,"",IF(OR(E123=$BW$1,E124=$BW$1,E125=$BW$1,E123=$CV$1,E124=$CV$1,E125=$CV$1),0,1)))</f>
        <v/>
      </c>
      <c r="CY123" s="2" t="str">
        <f>IF($A123&gt;='DB_FG_243way_Regular Symbol'!H$16,"",IF(F123=0,"",IF(OR(F123=$BW$1,F124=$BW$1,F125=$BW$1,F123=$CV$1,F124=$CV$1,F125=$CV$1),0,1)))</f>
        <v/>
      </c>
    </row>
    <row r="124" spans="1:103">
      <c r="A124" s="341">
        <f>IF('DB_FG_243way_Regular Symbol'!L123="","",'DB_FG_243way_Regular Symbol'!L123)</f>
        <v>120</v>
      </c>
      <c r="B124" s="184" t="str">
        <f>IF('DB_FG_243way_Regular Symbol'!M123="",
IF($A124-'DB_FG_243way_Regular Symbol'!D$16&gt;='DB_FG_243way_RegularＸ_W()'!B$2-1,"",VLOOKUP($A124-'DB_FG_243way_Regular Symbol'!D$16,'DB_FG_243way_Regular Symbol'!$L$3:$Q$99,'DB_FG_243way_RegularＸ_W()'!B$3+1,FALSE)),
'DB_FG_243way_Regular Symbol'!M123)</f>
        <v/>
      </c>
      <c r="C124" s="184" t="str">
        <f>IF('DB_FG_243way_Regular Symbol'!N123="",
IF($A124-'DB_FG_243way_Regular Symbol'!E$16&gt;='DB_FG_243way_RegularＸ_W()'!C$2-1,"",VLOOKUP($A124-'DB_FG_243way_Regular Symbol'!E$16,'DB_FG_243way_Regular Symbol'!$L$3:$Q$99,'DB_FG_243way_RegularＸ_W()'!C$3+1,FALSE)),
'DB_FG_243way_Regular Symbol'!N123)</f>
        <v/>
      </c>
      <c r="D124" s="184" t="str">
        <f>IF('DB_FG_243way_Regular Symbol'!O123="",
IF($A124-'DB_FG_243way_Regular Symbol'!F$16&gt;='DB_FG_243way_RegularＸ_W()'!D$2-1,"",VLOOKUP($A124-'DB_FG_243way_Regular Symbol'!F$16,'DB_FG_243way_Regular Symbol'!$L$3:$Q$99,'DB_FG_243way_RegularＸ_W()'!D$3+1,FALSE)),
'DB_FG_243way_Regular Symbol'!O123)</f>
        <v/>
      </c>
      <c r="E124" s="184" t="str">
        <f>IF('DB_FG_243way_Regular Symbol'!P123="",
IF($A124-'DB_FG_243way_Regular Symbol'!G$16&gt;='DB_FG_243way_RegularＸ_W()'!E$2-1,"",VLOOKUP($A124-'DB_FG_243way_Regular Symbol'!G$16,'DB_FG_243way_Regular Symbol'!$L$3:$Q$99,'DB_FG_243way_RegularＸ_W()'!E$3+1,FALSE)),
'DB_FG_243way_Regular Symbol'!P123)</f>
        <v/>
      </c>
      <c r="F124" s="358" t="str">
        <f>IF('DB_FG_243way_Regular Symbol'!Q123="",
IF($A124-'DB_FG_243way_Regular Symbol'!H$16&gt;='DB_FG_243way_RegularＸ_W()'!F$2-1,"",VLOOKUP($A124-'DB_FG_243way_Regular Symbol'!H$16,'DB_FG_243way_Regular Symbol'!$L$3:$Q$99,'DB_FG_243way_RegularＸ_W()'!F$3+1,FALSE)),
'DB_FG_243way_Regular Symbol'!Q123)</f>
        <v/>
      </c>
      <c r="O124" s="342" t="str">
        <f>IF($A124&gt;='DB_FG_243way_Regular Symbol'!D$16,"",IF(B124=0,"",IF(OR(B124=$O$1,B124=$P$1,B125=$O$1,B125=$P$1,B126=$O$1,B126=$P$1),0,1)))</f>
        <v/>
      </c>
      <c r="P124" s="2" t="str">
        <f>IF($A124&gt;='DB_FG_243way_Regular Symbol'!E$16,"",IF(C124=0,"",IF(OR(C124=$O$1,C124=$P$1,C125=$O$1,C125=$P$1,C126=$O$1,C126=$P$1),0,1)))</f>
        <v/>
      </c>
      <c r="Q124" s="2" t="str">
        <f>IF($A124&gt;='DB_FG_243way_Regular Symbol'!F$16,"",IF(D124=0,"",IF(OR(D124=$O$1,D124=$P$1,D125=$O$1,D125=$P$1,D126=$O$1,D126=$P$1),0,1)))</f>
        <v/>
      </c>
      <c r="R124" s="2" t="str">
        <f>IF($A124&gt;='DB_FG_243way_Regular Symbol'!G$16,"",IF(E124=0,"",IF(OR(E124=$O$1,E124=$P$1,E125=$O$1,E125=$P$1,E126=$O$1,E126=$P$1),0,1)))</f>
        <v/>
      </c>
      <c r="S124" s="128" t="str">
        <f>IF($A124&gt;='DB_FG_243way_Regular Symbol'!H$16,"",IF(F124=0,"",IF(OR(F124=$O$1,F124=$P$1,F125=$O$1,F125=$P$1,F126=$O$1,F126=$P$1),0,1)))</f>
        <v/>
      </c>
      <c r="U124" s="342" t="str">
        <f>IF($A124&gt;='DB_FG_243way_Regular Symbol'!D$16,"",IF(B124=0,"",IF(OR(B124=$U$1,B124=$V$1,B125=$U$1,B125=$V$1,B126=$U$1,B126=$V$1),0,1)))</f>
        <v/>
      </c>
      <c r="V124" s="2" t="str">
        <f>IF($A124&gt;='DB_FG_243way_Regular Symbol'!E$16,"",IF(C124=0,"",IF(OR(C124=$U$1,C124=$V$1,C125=$U$1,C125=$V$1,C126=$U$1,C126=$V$1),0,1)))</f>
        <v/>
      </c>
      <c r="W124" s="2" t="str">
        <f>IF($A124&gt;='DB_FG_243way_Regular Symbol'!F$16,"",IF(D124=0,"",IF(OR(D124=$U$1,D124=$V$1,D125=$U$1,D125=$V$1,D126=$U$1,D126=$V$1),0,1)))</f>
        <v/>
      </c>
      <c r="X124" s="2" t="str">
        <f>IF($A124&gt;='DB_FG_243way_Regular Symbol'!G$16,"",IF(E124=0,"",IF(OR(E124=$U$1,E124=$V$1,E125=$U$1,E125=$V$1,E126=$U$1,E126=$V$1),0,1)))</f>
        <v/>
      </c>
      <c r="Y124" s="128" t="str">
        <f>IF($A124&gt;='DB_FG_243way_Regular Symbol'!H$16,"",IF(F124=0,"",IF(OR(F124=$U$1,F124=$V$1,F125=$U$1,F125=$V$1,F126=$U$1,F126=$V$1),0,1)))</f>
        <v/>
      </c>
      <c r="AA124" s="342" t="str">
        <f>IF($A124&gt;='DB_FG_243way_Regular Symbol'!D$16,"",IF(B124=0,"",IF(OR(B124=$AA$1,B124=$AB$1,B125=$AA$1,B125=$AB$1,B126=$AA$1,,B126=$AB$1),0,1)))</f>
        <v/>
      </c>
      <c r="AB124" s="2" t="str">
        <f>IF($A124&gt;='DB_FG_243way_Regular Symbol'!E$16,"",IF(C124=0,"",IF(OR(C124=$AA$1,C124=$AB$1,C125=$AA$1,C125=$AB$1,C126=$AA$1,,C126=$AB$1),0,1)))</f>
        <v/>
      </c>
      <c r="AC124" s="2" t="str">
        <f>IF($A124&gt;='DB_FG_243way_Regular Symbol'!F$16,"",IF(D124=0,"",IF(OR(D124=$AA$1,D124=$AB$1,D125=$AA$1,D125=$AB$1,D126=$AA$1,,D126=$AB$1),0,1)))</f>
        <v/>
      </c>
      <c r="AD124" s="2" t="str">
        <f>IF($A124&gt;='DB_FG_243way_Regular Symbol'!G$16,"",IF(E124=0,"",IF(OR(E124=$AA$1,E124=$AB$1,E125=$AA$1,E125=$AB$1,E126=$AA$1,,E126=$AB$1),0,1)))</f>
        <v/>
      </c>
      <c r="AE124" s="128" t="str">
        <f>IF($A124&gt;='DB_FG_243way_Regular Symbol'!H$16,"",IF(F124=0,"",IF(OR(F124=$AA$1,F124=$AB$1,F125=$AA$1,F125=$AB$1,F126=$AA$1,,F126=$AB$1),0,1)))</f>
        <v/>
      </c>
      <c r="AG124" s="342" t="str">
        <f>IF($A124&gt;='DB_FG_243way_Regular Symbol'!D$16,"",IF(B124=0,"",IF(OR(B124=$AG$1,B124=$AH$1,B125=$AG$1,B125=$AH$1,B126=$AG$1,B126=$AH$1),0,1)))</f>
        <v/>
      </c>
      <c r="AH124" s="2" t="str">
        <f>IF($A124&gt;='DB_FG_243way_Regular Symbol'!E$16,"",IF(C124=0,"",IF(OR(C124=$AG$1,C124=$AH$1,C125=$AG$1,C125=$AH$1,C126=$AG$1,C126=$AH$1),0,1)))</f>
        <v/>
      </c>
      <c r="AI124" s="2" t="str">
        <f>IF($A124&gt;='DB_FG_243way_Regular Symbol'!F$16,"",IF(D124=0,"",IF(OR(D124=$AG$1,D124=$AH$1,D125=$AG$1,D125=$AH$1,D126=$AG$1,D126=$AH$1),0,1)))</f>
        <v/>
      </c>
      <c r="AJ124" s="2" t="str">
        <f>IF($A124&gt;='DB_FG_243way_Regular Symbol'!G$16,"",IF(E124=0,"",IF(OR(E124=$AG$1,E124=$AH$1,E125=$AG$1,E125=$AH$1,E126=$AG$1,E126=$AH$1),0,1)))</f>
        <v/>
      </c>
      <c r="AK124" s="128" t="str">
        <f>IF($A124&gt;='DB_FG_243way_Regular Symbol'!H$16,"",IF(F124=0,"",IF(OR(F124=$AG$1,F124=$AH$1,F125=$AG$1,F125=$AH$1,F126=$AG$1,F126=$AH$1),0,1)))</f>
        <v/>
      </c>
      <c r="AM124" s="342" t="str">
        <f>IF($A124&gt;='DB_FG_243way_Regular Symbol'!D$16,"",IF(B124=0,"",IF(OR(B124=$AM$1,B124=$AN$1,B125=$AM$1,B125=$AN$1,B126=$AM$1,B126=$AN$1),0,1)))</f>
        <v/>
      </c>
      <c r="AN124" s="2" t="str">
        <f>IF($A124&gt;='DB_FG_243way_Regular Symbol'!E$16,"",IF(C124=0,"",IF(OR(C124=$AM$1,C124=$AN$1,C125=$AM$1,C125=$AN$1,C126=$AM$1,C126=$AN$1),0,1)))</f>
        <v/>
      </c>
      <c r="AO124" s="2" t="str">
        <f>IF($A124&gt;='DB_FG_243way_Regular Symbol'!F$16,"",IF(D124=0,"",IF(OR(D124=$AM$1,D124=$AN$1,D125=$AM$1,D125=$AN$1,D126=$AM$1,D126=$AN$1),0,1)))</f>
        <v/>
      </c>
      <c r="AP124" s="2" t="str">
        <f>IF($A124&gt;='DB_FG_243way_Regular Symbol'!G$16,"",IF(E124=0,"",IF(OR(E124=$AM$1,E124=$AN$1,E125=$AM$1,E125=$AN$1,E126=$AM$1,E126=$AN$1),0,1)))</f>
        <v/>
      </c>
      <c r="AQ124" s="128" t="str">
        <f>IF($A124&gt;='DB_FG_243way_Regular Symbol'!H$16,"",IF(F124=0,"",IF(OR(F124=$AM$1,F124=$AN$1,F125=$AM$1,F125=$AN$1,F126=$AM$1,F126=$AN$1),0,1)))</f>
        <v/>
      </c>
      <c r="AS124" s="342" t="str">
        <f>IF($A124&gt;='DB_FG_243way_Regular Symbol'!D$16,"",IF(B124=0,"",IF(OR(B124=$AM$1,B124=$AT$1,B125=$AM$1,B125=$AT$1,B126=$AM$1,B126=$AT$1),0,1)))</f>
        <v/>
      </c>
      <c r="AT124" s="2" t="str">
        <f>IF($A124&gt;='DB_FG_243way_Regular Symbol'!E$16,"",IF(C124=0,"",IF(OR(C124=$AM$1,C124=$AT$1,C125=$AM$1,C125=$AT$1,C126=$AM$1,C126=$AT$1),0,1)))</f>
        <v/>
      </c>
      <c r="AU124" s="2" t="str">
        <f>IF($A124&gt;='DB_FG_243way_Regular Symbol'!F$16,"",IF(D124=0,"",IF(OR(D124=$AM$1,D124=$AT$1,D125=$AM$1,D125=$AT$1,D126=$AM$1,D126=$AT$1),0,1)))</f>
        <v/>
      </c>
      <c r="AV124" s="2" t="str">
        <f>IF($A124&gt;='DB_FG_243way_Regular Symbol'!G$16,"",IF(E124=0,"",IF(OR(E124=$AM$1,E124=$AT$1,E125=$AM$1,E125=$AT$1,E126=$AM$1,E126=$AT$1),0,1)))</f>
        <v/>
      </c>
      <c r="AW124" s="128" t="str">
        <f>IF($A124&gt;='DB_FG_243way_Regular Symbol'!H$16,"",IF(F124=0,"",IF(OR(F124=$AM$1,F124=$AT$1,F125=$AM$1,F125=$AT$1,F126=$AM$1,F126=$AT$1),0,1)))</f>
        <v/>
      </c>
      <c r="AY124" s="342" t="str">
        <f>IF($A124&gt;='DB_FG_243way_Regular Symbol'!D$16,"",IF(B124=0,"",IF(OR(B124=$AM$1,B124=$AZ$1,B125=$AM$1,B125=$AZ$1,B126=$AM$1,B126=$AZ$1),0,1)))</f>
        <v/>
      </c>
      <c r="AZ124" s="2" t="str">
        <f>IF($A124&gt;='DB_FG_243way_Regular Symbol'!E$16,"",IF(C124=0,"",IF(OR(C124=$AM$1,C124=$AZ$1,C125=$AM$1,C125=$AZ$1,C126=$AM$1,C126=$AZ$1),0,1)))</f>
        <v/>
      </c>
      <c r="BA124" s="2" t="str">
        <f>IF($A124&gt;='DB_FG_243way_Regular Symbol'!F$16,"",IF(D124=0,"",IF(OR(D124=$AM$1,D124=$AZ$1,D125=$AM$1,D125=$AZ$1,D126=$AM$1,D126=$AZ$1),0,1)))</f>
        <v/>
      </c>
      <c r="BB124" s="2" t="str">
        <f>IF($A124&gt;='DB_FG_243way_Regular Symbol'!G$16,"",IF(E124=0,"",IF(OR(E124=$AM$1,E124=$AZ$1,E125=$AM$1,E125=$AZ$1,E126=$AM$1,E126=$AZ$1),0,1)))</f>
        <v/>
      </c>
      <c r="BC124" s="128" t="str">
        <f>IF($A124&gt;='DB_FG_243way_Regular Symbol'!H$16,"",IF(F124=0,"",IF(OR(F124=$AM$1,F124=$AZ$1,F125=$AM$1,F125=$AZ$1,F126=$AM$1,F126=$AZ$1),0,1)))</f>
        <v/>
      </c>
      <c r="BE124" s="342"/>
      <c r="BF124" s="2"/>
      <c r="BG124" s="2" t="str">
        <f>IF($A124&gt;='DB_FG_243way_Regular Symbol'!F$16,"",IF(D124=0,"",COUNTIF(D124:D126,$BF$1)))</f>
        <v/>
      </c>
      <c r="BH124" s="2" t="str">
        <f>IF($A124&gt;='DB_FG_243way_Regular Symbol'!G$16,"",IF(E124=0,"",COUNTIF(E124:E126,$BF$1)))</f>
        <v/>
      </c>
      <c r="BI124" s="2" t="str">
        <f>IF($A124&gt;='DB_FG_243way_Regular Symbol'!H$16,"",IF(F124=0,"",COUNTIF(F124:F126,$BF$1)))</f>
        <v/>
      </c>
      <c r="BK124" s="342"/>
      <c r="BL124" s="2"/>
      <c r="BM124" s="2" t="str">
        <f>IF($A124&gt;='DB_FG_243way_Regular Symbol'!F$16,"",IF(D124=0,"",IF(OR(D124=$AM$1,D124=$BL$1,D125=$AM$1,D125=$BL$1,D126=$AM$1,D126=$BL$1),0,1)))</f>
        <v/>
      </c>
      <c r="BN124" s="2" t="str">
        <f>IF($A124&gt;='DB_FG_243way_Regular Symbol'!G$16,"",IF(E124=0,"",IF(OR(E124=$AM$1,E124=$BL$1,E125=$AM$1,E125=$BL$1,E126=$AM$1,E126=$BL$1),0,1)))</f>
        <v/>
      </c>
      <c r="BO124" s="128" t="str">
        <f>IF($A124&gt;='DB_FG_243way_Regular Symbol'!H$16,"",IF(F124=0,"",IF(OR(F124=$AM$1,F124=$BL$1,F125=$AM$1,F125=$BL$1,F126=$AM$1,F126=$BL$1),0,1)))</f>
        <v/>
      </c>
      <c r="BQ124" s="2" t="str">
        <f>IF($A124&gt;='DB_FG_243way_Regular Symbol'!D$16,"",IF(B124=0,"",IF(OR(B124=$BQ$1,B124=$BR$1,B125=$BQ$1,B125=$BR$1,B126=$BQ$1,B126=$BR$1),0,1)))</f>
        <v/>
      </c>
      <c r="BR124" s="2" t="str">
        <f>IF($A124&gt;='DB_FG_243way_Regular Symbol'!E$16,"",IF(C124=0,"",IF(OR(C124=$BQ$1,C124=$BR$1,C125=$BQ$1,C125=$BR$1,C126=$BQ$1,C126=$BR$1),0,1)))</f>
        <v/>
      </c>
      <c r="BS124" s="2" t="str">
        <f>IF($A124&gt;='DB_FG_243way_Regular Symbol'!F$16,"",IF(D124=0,"",IF(OR(D124=$BQ$1,D124=$BR$1,D125=$BQ$1,D125=$BR$1,D126=$BQ$1,D126=$BR$1),0,1)))</f>
        <v/>
      </c>
      <c r="BT124" s="2" t="str">
        <f>IF($A124&gt;='DB_FG_243way_Regular Symbol'!G$16,"",IF(E124=0,"",IF(OR(E124=$BQ$1,E124=$BR$1,E125=$BQ$1,E125=$BR$1,E126=$BQ$1,E126=$BR$1),0,1)))</f>
        <v/>
      </c>
      <c r="BU124" s="2" t="str">
        <f>IF($A124&gt;='DB_FG_243way_Regular Symbol'!H$16,"",IF(F124=0,"",IF(OR(F124=$BQ$1,F124=$BR$1,F125=$BQ$1,F125=$BR$1,F126=$BQ$1,F126=$BR$1),0,1)))</f>
        <v/>
      </c>
      <c r="BW124" s="2" t="str">
        <f>IF($A124&gt;='DB_FG_243way_Regular Symbol'!D$16,"",IF(B124=0,"",IF(OR(B124=$BW$1,B125=$BW$1,B126=$BW$1,B124=$BX$1,B125=$BX$1,B126=$BX$1),0,1)))</f>
        <v/>
      </c>
      <c r="BX124" s="2" t="str">
        <f>IF($A124&gt;='DB_FG_243way_Regular Symbol'!E$16,"",IF(C124=0,"",IF(OR(C124=$BW$1,C125=$BW$1,C126=$BW$1,C124=$BX$1,C125=$BX$1,C126=$BX$1),0,1)))</f>
        <v/>
      </c>
      <c r="BY124" s="2" t="str">
        <f>IF($A124&gt;='DB_FG_243way_Regular Symbol'!F$16,"",IF(D124=0,"",IF(OR(D124=$BW$1,D125=$BW$1,D126=$BW$1,D124=$BX$1,D125=$BX$1,D126=$BX$1),0,1)))</f>
        <v/>
      </c>
      <c r="BZ124" s="2" t="str">
        <f>IF($A124&gt;='DB_FG_243way_Regular Symbol'!G$16,"",IF(E124=0,"",IF(OR(E124=$BW$1,E125=$BW$1,E126=$BW$1,E124=$BX$1,E125=$BX$1,E126=$BX$1),0,1)))</f>
        <v/>
      </c>
      <c r="CA124" s="2" t="str">
        <f>IF($A124&gt;='DB_FG_243way_Regular Symbol'!H$16,"",IF(F124=0,"",IF(OR(F124=$BW$1,F125=$BW$1,F126=$BW$1,F124=$BX$1,F125=$BX$1,F126=$BX$1),0,1)))</f>
        <v/>
      </c>
      <c r="CC124" s="2" t="str">
        <f>IF($A124&gt;='DB_FG_243way_Regular Symbol'!D$16,"",IF(B124=0,"",IF(OR(B124=$BW$1,B125=$BW$1,B126=$BW$1,B124=$CD$1,B125=$CD$1,B126=$CD$1),0,1)))</f>
        <v/>
      </c>
      <c r="CD124" s="2" t="str">
        <f>IF($A124&gt;='DB_FG_243way_Regular Symbol'!E$16,"",IF(C124=0,"",IF(OR(C124=$BW$1,C125=$BW$1,C126=$BW$1,C124=$CD$1,C125=$CD$1,C126=$CD$1),0,1)))</f>
        <v/>
      </c>
      <c r="CE124" s="2" t="str">
        <f>IF($A124&gt;='DB_FG_243way_Regular Symbol'!F$16,"",IF(D124=0,"",IF(OR(D124=$BW$1,D125=$BW$1,D126=$BW$1,D124=$CD$1,D125=$CD$1,D126=$CD$1),0,1)))</f>
        <v/>
      </c>
      <c r="CF124" s="2" t="str">
        <f>IF($A124&gt;='DB_FG_243way_Regular Symbol'!G$16,"",IF(E124=0,"",IF(OR(E124=$BW$1,E125=$BW$1,E126=$BW$1,E124=$CD$1,E125=$CD$1,E126=$CD$1),0,1)))</f>
        <v/>
      </c>
      <c r="CG124" s="2" t="str">
        <f>IF($A124&gt;='DB_FG_243way_Regular Symbol'!H$16,"",IF(F124=0,"",IF(OR(F124=$BW$1,F125=$BW$1,F126=$BW$1,F124=$CD$1,F125=$CD$1,F126=$CD$1),0,1)))</f>
        <v/>
      </c>
      <c r="CI124" s="2" t="str">
        <f>IF($A124&gt;='DB_FG_243way_Regular Symbol'!D$16,"",IF(B124=0,"",IF(OR(B124=$BW$1,B125=$BW$1,B126=$BW$1,B124=$CJ$1,B125=$CJ$1,B126=$CJ$1),0,1)))</f>
        <v/>
      </c>
      <c r="CJ124" s="2" t="str">
        <f>IF($A124&gt;='DB_FG_243way_Regular Symbol'!E$16,"",IF(C124=0,"",IF(OR(C124=$BW$1,C125=$BW$1,C126=$BW$1,C124=$CJ$1,C125=$CJ$1,C126=$CJ$1),0,1)))</f>
        <v/>
      </c>
      <c r="CK124" s="2" t="str">
        <f>IF($A124&gt;='DB_FG_243way_Regular Symbol'!F$16,"",IF(D124=0,"",IF(OR(D124=$BW$1,D125=$BW$1,D126=$BW$1,D124=$CJ$1,D125=$CJ$1,D126=$CJ$1),0,1)))</f>
        <v/>
      </c>
      <c r="CL124" s="2" t="str">
        <f>IF($A124&gt;='DB_FG_243way_Regular Symbol'!G$16,"",IF(E124=0,"",IF(OR(E124=$BW$1,E125=$BW$1,E126=$BW$1,E124=$CJ$1,E125=$CJ$1,E126=$CJ$1),0,1)))</f>
        <v/>
      </c>
      <c r="CM124" s="2" t="str">
        <f>IF($A124&gt;='DB_FG_243way_Regular Symbol'!H$16,"",IF(F124=0,"",IF(OR(F124=$BW$1,F125=$BW$1,F126=$BW$1,F124=$CJ$1,F125=$CJ$1,F126=$CJ$1),0,1)))</f>
        <v/>
      </c>
      <c r="CO124" s="2" t="str">
        <f>IF($A124&gt;='DB_FG_243way_Regular Symbol'!D$16,"",IF(B124=0,"",IF(OR(B124=$BW$1,B125=$BW$1,B126=$BW$1,B124=$CP$1,B125=$CP$1,B126=$CP$1),0,1)))</f>
        <v/>
      </c>
      <c r="CP124" s="2" t="str">
        <f>IF($A124&gt;='DB_FG_243way_Regular Symbol'!E$16,"",IF(C124=0,"",IF(OR(C124=$BW$1,C125=$BW$1,C126=$BW$1,C124=$CP$1,C125=$CP$1,C126=$CP$1),0,1)))</f>
        <v/>
      </c>
      <c r="CQ124" s="2" t="str">
        <f>IF($A124&gt;='DB_FG_243way_Regular Symbol'!F$16,"",IF(D124=0,"",IF(OR(D124=$BW$1,D125=$BW$1,D126=$BW$1,D124=$CP$1,D125=$CP$1,D126=$CP$1),0,1)))</f>
        <v/>
      </c>
      <c r="CR124" s="2" t="str">
        <f>IF($A124&gt;='DB_FG_243way_Regular Symbol'!G$16,"",IF(E124=0,"",IF(OR(E124=$BW$1,E125=$BW$1,E126=$BW$1,E124=$CP$1,E125=$CP$1,E126=$CP$1),0,1)))</f>
        <v/>
      </c>
      <c r="CS124" s="2" t="str">
        <f>IF($A124&gt;='DB_FG_243way_Regular Symbol'!H$16,"",IF(F124=0,"",IF(OR(F124=$BW$1,F125=$BW$1,F126=$BW$1,F124=$CP$1,F125=$CP$1,F126=$CP$1),0,1)))</f>
        <v/>
      </c>
      <c r="CU124" s="2" t="str">
        <f>IF($A124&gt;='DB_FG_243way_Regular Symbol'!D$16,"",IF(B124=0,"",IF(OR(B124=$BW$1,B125=$BW$1,B126=$BW$1,B124=$CV$1,B125=$CV$1,B126=$CV$1),0,1)))</f>
        <v/>
      </c>
      <c r="CV124" s="2" t="str">
        <f>IF($A124&gt;='DB_FG_243way_Regular Symbol'!E$16,"",IF(C124=0,"",IF(OR(C124=$BW$1,C125=$BW$1,C126=$BW$1,C124=$CV$1,C125=$CV$1,C126=$CV$1),0,1)))</f>
        <v/>
      </c>
      <c r="CW124" s="2" t="str">
        <f>IF($A124&gt;='DB_FG_243way_Regular Symbol'!F$16,"",IF(D124=0,"",IF(OR(D124=$BW$1,D125=$BW$1,D126=$BW$1,D124=$CV$1,D125=$CV$1,D126=$CV$1),0,1)))</f>
        <v/>
      </c>
      <c r="CX124" s="2" t="str">
        <f>IF($A124&gt;='DB_FG_243way_Regular Symbol'!G$16,"",IF(E124=0,"",IF(OR(E124=$BW$1,E125=$BW$1,E126=$BW$1,E124=$CV$1,E125=$CV$1,E126=$CV$1),0,1)))</f>
        <v/>
      </c>
      <c r="CY124" s="2" t="str">
        <f>IF($A124&gt;='DB_FG_243way_Regular Symbol'!H$16,"",IF(F124=0,"",IF(OR(F124=$BW$1,F125=$BW$1,F126=$BW$1,F124=$CV$1,F125=$CV$1,F126=$CV$1),0,1)))</f>
        <v/>
      </c>
    </row>
    <row r="125" spans="1:103">
      <c r="A125" s="341">
        <f>IF('DB_FG_243way_Regular Symbol'!L124="","",'DB_FG_243way_Regular Symbol'!L124)</f>
        <v>121</v>
      </c>
      <c r="B125" s="184" t="str">
        <f>IF('DB_FG_243way_Regular Symbol'!M124="",
IF($A125-'DB_FG_243way_Regular Symbol'!D$16&gt;='DB_FG_243way_RegularＸ_W()'!B$2-1,"",VLOOKUP($A125-'DB_FG_243way_Regular Symbol'!D$16,'DB_FG_243way_Regular Symbol'!$L$3:$Q$99,'DB_FG_243way_RegularＸ_W()'!B$3+1,FALSE)),
'DB_FG_243way_Regular Symbol'!M124)</f>
        <v/>
      </c>
      <c r="C125" s="184" t="str">
        <f>IF('DB_FG_243way_Regular Symbol'!N124="",
IF($A125-'DB_FG_243way_Regular Symbol'!E$16&gt;='DB_FG_243way_RegularＸ_W()'!C$2-1,"",VLOOKUP($A125-'DB_FG_243way_Regular Symbol'!E$16,'DB_FG_243way_Regular Symbol'!$L$3:$Q$99,'DB_FG_243way_RegularＸ_W()'!C$3+1,FALSE)),
'DB_FG_243way_Regular Symbol'!N124)</f>
        <v/>
      </c>
      <c r="D125" s="184" t="str">
        <f>IF('DB_FG_243way_Regular Symbol'!O124="",
IF($A125-'DB_FG_243way_Regular Symbol'!F$16&gt;='DB_FG_243way_RegularＸ_W()'!D$2-1,"",VLOOKUP($A125-'DB_FG_243way_Regular Symbol'!F$16,'DB_FG_243way_Regular Symbol'!$L$3:$Q$99,'DB_FG_243way_RegularＸ_W()'!D$3+1,FALSE)),
'DB_FG_243way_Regular Symbol'!O124)</f>
        <v/>
      </c>
      <c r="E125" s="184" t="str">
        <f>IF('DB_FG_243way_Regular Symbol'!P124="",
IF($A125-'DB_FG_243way_Regular Symbol'!G$16&gt;='DB_FG_243way_RegularＸ_W()'!E$2-1,"",VLOOKUP($A125-'DB_FG_243way_Regular Symbol'!G$16,'DB_FG_243way_Regular Symbol'!$L$3:$Q$99,'DB_FG_243way_RegularＸ_W()'!E$3+1,FALSE)),
'DB_FG_243way_Regular Symbol'!P124)</f>
        <v/>
      </c>
      <c r="F125" s="358" t="str">
        <f>IF('DB_FG_243way_Regular Symbol'!Q124="",
IF($A125-'DB_FG_243way_Regular Symbol'!H$16&gt;='DB_FG_243way_RegularＸ_W()'!F$2-1,"",VLOOKUP($A125-'DB_FG_243way_Regular Symbol'!H$16,'DB_FG_243way_Regular Symbol'!$L$3:$Q$99,'DB_FG_243way_RegularＸ_W()'!F$3+1,FALSE)),
'DB_FG_243way_Regular Symbol'!Q124)</f>
        <v/>
      </c>
      <c r="O125" s="342" t="str">
        <f>IF($A125&gt;='DB_FG_243way_Regular Symbol'!D$16,"",IF(B125=0,"",IF(OR(B125=$O$1,B125=$P$1,B126=$O$1,B126=$P$1,B127=$O$1,B127=$P$1),0,1)))</f>
        <v/>
      </c>
      <c r="P125" s="2" t="str">
        <f>IF($A125&gt;='DB_FG_243way_Regular Symbol'!E$16,"",IF(C125=0,"",IF(OR(C125=$O$1,C125=$P$1,C126=$O$1,C126=$P$1,C127=$O$1,C127=$P$1),0,1)))</f>
        <v/>
      </c>
      <c r="Q125" s="2" t="str">
        <f>IF($A125&gt;='DB_FG_243way_Regular Symbol'!F$16,"",IF(D125=0,"",IF(OR(D125=$O$1,D125=$P$1,D126=$O$1,D126=$P$1,D127=$O$1,D127=$P$1),0,1)))</f>
        <v/>
      </c>
      <c r="R125" s="2" t="str">
        <f>IF($A125&gt;='DB_FG_243way_Regular Symbol'!G$16,"",IF(E125=0,"",IF(OR(E125=$O$1,E125=$P$1,E126=$O$1,E126=$P$1,E127=$O$1,E127=$P$1),0,1)))</f>
        <v/>
      </c>
      <c r="S125" s="128" t="str">
        <f>IF($A125&gt;='DB_FG_243way_Regular Symbol'!H$16,"",IF(F125=0,"",IF(OR(F125=$O$1,F125=$P$1,F126=$O$1,F126=$P$1,F127=$O$1,F127=$P$1),0,1)))</f>
        <v/>
      </c>
      <c r="U125" s="342" t="str">
        <f>IF($A125&gt;='DB_FG_243way_Regular Symbol'!D$16,"",IF(B125=0,"",IF(OR(B125=$U$1,B125=$V$1,B126=$U$1,B126=$V$1,B127=$U$1,B127=$V$1),0,1)))</f>
        <v/>
      </c>
      <c r="V125" s="2" t="str">
        <f>IF($A125&gt;='DB_FG_243way_Regular Symbol'!E$16,"",IF(C125=0,"",IF(OR(C125=$U$1,C125=$V$1,C126=$U$1,C126=$V$1,C127=$U$1,C127=$V$1),0,1)))</f>
        <v/>
      </c>
      <c r="W125" s="2" t="str">
        <f>IF($A125&gt;='DB_FG_243way_Regular Symbol'!F$16,"",IF(D125=0,"",IF(OR(D125=$U$1,D125=$V$1,D126=$U$1,D126=$V$1,D127=$U$1,D127=$V$1),0,1)))</f>
        <v/>
      </c>
      <c r="X125" s="2" t="str">
        <f>IF($A125&gt;='DB_FG_243way_Regular Symbol'!G$16,"",IF(E125=0,"",IF(OR(E125=$U$1,E125=$V$1,E126=$U$1,E126=$V$1,E127=$U$1,E127=$V$1),0,1)))</f>
        <v/>
      </c>
      <c r="Y125" s="128" t="str">
        <f>IF($A125&gt;='DB_FG_243way_Regular Symbol'!H$16,"",IF(F125=0,"",IF(OR(F125=$U$1,F125=$V$1,F126=$U$1,F126=$V$1,F127=$U$1,F127=$V$1),0,1)))</f>
        <v/>
      </c>
      <c r="AA125" s="342" t="str">
        <f>IF($A125&gt;='DB_FG_243way_Regular Symbol'!D$16,"",IF(B125=0,"",IF(OR(B125=$AA$1,B125=$AB$1,B126=$AA$1,B126=$AB$1,B127=$AA$1,,B127=$AB$1),0,1)))</f>
        <v/>
      </c>
      <c r="AB125" s="2" t="str">
        <f>IF($A125&gt;='DB_FG_243way_Regular Symbol'!E$16,"",IF(C125=0,"",IF(OR(C125=$AA$1,C125=$AB$1,C126=$AA$1,C126=$AB$1,C127=$AA$1,,C127=$AB$1),0,1)))</f>
        <v/>
      </c>
      <c r="AC125" s="2" t="str">
        <f>IF($A125&gt;='DB_FG_243way_Regular Symbol'!F$16,"",IF(D125=0,"",IF(OR(D125=$AA$1,D125=$AB$1,D126=$AA$1,D126=$AB$1,D127=$AA$1,,D127=$AB$1),0,1)))</f>
        <v/>
      </c>
      <c r="AD125" s="2" t="str">
        <f>IF($A125&gt;='DB_FG_243way_Regular Symbol'!G$16,"",IF(E125=0,"",IF(OR(E125=$AA$1,E125=$AB$1,E126=$AA$1,E126=$AB$1,E127=$AA$1,,E127=$AB$1),0,1)))</f>
        <v/>
      </c>
      <c r="AE125" s="128" t="str">
        <f>IF($A125&gt;='DB_FG_243way_Regular Symbol'!H$16,"",IF(F125=0,"",IF(OR(F125=$AA$1,F125=$AB$1,F126=$AA$1,F126=$AB$1,F127=$AA$1,,F127=$AB$1),0,1)))</f>
        <v/>
      </c>
      <c r="AG125" s="342" t="str">
        <f>IF($A125&gt;='DB_FG_243way_Regular Symbol'!D$16,"",IF(B125=0,"",IF(OR(B125=$AG$1,B125=$AH$1,B126=$AG$1,B126=$AH$1,B127=$AG$1,B127=$AH$1),0,1)))</f>
        <v/>
      </c>
      <c r="AH125" s="2" t="str">
        <f>IF($A125&gt;='DB_FG_243way_Regular Symbol'!E$16,"",IF(C125=0,"",IF(OR(C125=$AG$1,C125=$AH$1,C126=$AG$1,C126=$AH$1,C127=$AG$1,C127=$AH$1),0,1)))</f>
        <v/>
      </c>
      <c r="AI125" s="2" t="str">
        <f>IF($A125&gt;='DB_FG_243way_Regular Symbol'!F$16,"",IF(D125=0,"",IF(OR(D125=$AG$1,D125=$AH$1,D126=$AG$1,D126=$AH$1,D127=$AG$1,D127=$AH$1),0,1)))</f>
        <v/>
      </c>
      <c r="AJ125" s="2" t="str">
        <f>IF($A125&gt;='DB_FG_243way_Regular Symbol'!G$16,"",IF(E125=0,"",IF(OR(E125=$AG$1,E125=$AH$1,E126=$AG$1,E126=$AH$1,E127=$AG$1,E127=$AH$1),0,1)))</f>
        <v/>
      </c>
      <c r="AK125" s="128" t="str">
        <f>IF($A125&gt;='DB_FG_243way_Regular Symbol'!H$16,"",IF(F125=0,"",IF(OR(F125=$AG$1,F125=$AH$1,F126=$AG$1,F126=$AH$1,F127=$AG$1,F127=$AH$1),0,1)))</f>
        <v/>
      </c>
      <c r="AM125" s="342" t="str">
        <f>IF($A125&gt;='DB_FG_243way_Regular Symbol'!D$16,"",IF(B125=0,"",IF(OR(B125=$AM$1,B125=$AN$1,B126=$AM$1,B126=$AN$1,B127=$AM$1,B127=$AN$1),0,1)))</f>
        <v/>
      </c>
      <c r="AN125" s="2" t="str">
        <f>IF($A125&gt;='DB_FG_243way_Regular Symbol'!E$16,"",IF(C125=0,"",IF(OR(C125=$AM$1,C125=$AN$1,C126=$AM$1,C126=$AN$1,C127=$AM$1,C127=$AN$1),0,1)))</f>
        <v/>
      </c>
      <c r="AO125" s="2" t="str">
        <f>IF($A125&gt;='DB_FG_243way_Regular Symbol'!F$16,"",IF(D125=0,"",IF(OR(D125=$AM$1,D125=$AN$1,D126=$AM$1,D126=$AN$1,D127=$AM$1,D127=$AN$1),0,1)))</f>
        <v/>
      </c>
      <c r="AP125" s="2" t="str">
        <f>IF($A125&gt;='DB_FG_243way_Regular Symbol'!G$16,"",IF(E125=0,"",IF(OR(E125=$AM$1,E125=$AN$1,E126=$AM$1,E126=$AN$1,E127=$AM$1,E127=$AN$1),0,1)))</f>
        <v/>
      </c>
      <c r="AQ125" s="128" t="str">
        <f>IF($A125&gt;='DB_FG_243way_Regular Symbol'!H$16,"",IF(F125=0,"",IF(OR(F125=$AM$1,F125=$AN$1,F126=$AM$1,F126=$AN$1,F127=$AM$1,F127=$AN$1),0,1)))</f>
        <v/>
      </c>
      <c r="AS125" s="342" t="str">
        <f>IF($A125&gt;='DB_FG_243way_Regular Symbol'!D$16,"",IF(B125=0,"",IF(OR(B125=$AM$1,B125=$AT$1,B126=$AM$1,B126=$AT$1,B127=$AM$1,B127=$AT$1),0,1)))</f>
        <v/>
      </c>
      <c r="AT125" s="2" t="str">
        <f>IF($A125&gt;='DB_FG_243way_Regular Symbol'!E$16,"",IF(C125=0,"",IF(OR(C125=$AM$1,C125=$AT$1,C126=$AM$1,C126=$AT$1,C127=$AM$1,C127=$AT$1),0,1)))</f>
        <v/>
      </c>
      <c r="AU125" s="2" t="str">
        <f>IF($A125&gt;='DB_FG_243way_Regular Symbol'!F$16,"",IF(D125=0,"",IF(OR(D125=$AM$1,D125=$AT$1,D126=$AM$1,D126=$AT$1,D127=$AM$1,D127=$AT$1),0,1)))</f>
        <v/>
      </c>
      <c r="AV125" s="2" t="str">
        <f>IF($A125&gt;='DB_FG_243way_Regular Symbol'!G$16,"",IF(E125=0,"",IF(OR(E125=$AM$1,E125=$AT$1,E126=$AM$1,E126=$AT$1,E127=$AM$1,E127=$AT$1),0,1)))</f>
        <v/>
      </c>
      <c r="AW125" s="128" t="str">
        <f>IF($A125&gt;='DB_FG_243way_Regular Symbol'!H$16,"",IF(F125=0,"",IF(OR(F125=$AM$1,F125=$AT$1,F126=$AM$1,F126=$AT$1,F127=$AM$1,F127=$AT$1),0,1)))</f>
        <v/>
      </c>
      <c r="AY125" s="342" t="str">
        <f>IF($A125&gt;='DB_FG_243way_Regular Symbol'!D$16,"",IF(B125=0,"",IF(OR(B125=$AM$1,B125=$AZ$1,B126=$AM$1,B126=$AZ$1,B127=$AM$1,B127=$AZ$1),0,1)))</f>
        <v/>
      </c>
      <c r="AZ125" s="2" t="str">
        <f>IF($A125&gt;='DB_FG_243way_Regular Symbol'!E$16,"",IF(C125=0,"",IF(OR(C125=$AM$1,C125=$AZ$1,C126=$AM$1,C126=$AZ$1,C127=$AM$1,C127=$AZ$1),0,1)))</f>
        <v/>
      </c>
      <c r="BA125" s="2" t="str">
        <f>IF($A125&gt;='DB_FG_243way_Regular Symbol'!F$16,"",IF(D125=0,"",IF(OR(D125=$AM$1,D125=$AZ$1,D126=$AM$1,D126=$AZ$1,D127=$AM$1,D127=$AZ$1),0,1)))</f>
        <v/>
      </c>
      <c r="BB125" s="2" t="str">
        <f>IF($A125&gt;='DB_FG_243way_Regular Symbol'!G$16,"",IF(E125=0,"",IF(OR(E125=$AM$1,E125=$AZ$1,E126=$AM$1,E126=$AZ$1,E127=$AM$1,E127=$AZ$1),0,1)))</f>
        <v/>
      </c>
      <c r="BC125" s="128" t="str">
        <f>IF($A125&gt;='DB_FG_243way_Regular Symbol'!H$16,"",IF(F125=0,"",IF(OR(F125=$AM$1,F125=$AZ$1,F126=$AM$1,F126=$AZ$1,F127=$AM$1,F127=$AZ$1),0,1)))</f>
        <v/>
      </c>
      <c r="BE125" s="342"/>
      <c r="BF125" s="2"/>
      <c r="BG125" s="2" t="str">
        <f>IF($A125&gt;='DB_FG_243way_Regular Symbol'!F$16,"",IF(D125=0,"",COUNTIF(D125:D127,$BF$1)))</f>
        <v/>
      </c>
      <c r="BH125" s="2" t="str">
        <f>IF($A125&gt;='DB_FG_243way_Regular Symbol'!G$16,"",IF(E125=0,"",COUNTIF(E125:E127,$BF$1)))</f>
        <v/>
      </c>
      <c r="BI125" s="2" t="str">
        <f>IF($A125&gt;='DB_FG_243way_Regular Symbol'!H$16,"",IF(F125=0,"",COUNTIF(F125:F127,$BF$1)))</f>
        <v/>
      </c>
      <c r="BK125" s="342"/>
      <c r="BL125" s="2"/>
      <c r="BM125" s="2" t="str">
        <f>IF($A125&gt;='DB_FG_243way_Regular Symbol'!F$16,"",IF(D125=0,"",IF(OR(D125=$AM$1,D125=$BL$1,D126=$AM$1,D126=$BL$1,D127=$AM$1,D127=$BL$1),0,1)))</f>
        <v/>
      </c>
      <c r="BN125" s="2" t="str">
        <f>IF($A125&gt;='DB_FG_243way_Regular Symbol'!G$16,"",IF(E125=0,"",IF(OR(E125=$AM$1,E125=$BL$1,E126=$AM$1,E126=$BL$1,E127=$AM$1,E127=$BL$1),0,1)))</f>
        <v/>
      </c>
      <c r="BO125" s="128" t="str">
        <f>IF($A125&gt;='DB_FG_243way_Regular Symbol'!H$16,"",IF(F125=0,"",IF(OR(F125=$AM$1,F125=$BL$1,F126=$AM$1,F126=$BL$1,F127=$AM$1,F127=$BL$1),0,1)))</f>
        <v/>
      </c>
      <c r="BQ125" s="2" t="str">
        <f>IF($A125&gt;='DB_FG_243way_Regular Symbol'!D$16,"",IF(B125=0,"",IF(OR(B125=$BQ$1,B125=$BR$1,B126=$BQ$1,B126=$BR$1,B127=$BQ$1,B127=$BR$1),0,1)))</f>
        <v/>
      </c>
      <c r="BR125" s="2" t="str">
        <f>IF($A125&gt;='DB_FG_243way_Regular Symbol'!E$16,"",IF(C125=0,"",IF(OR(C125=$BQ$1,C125=$BR$1,C126=$BQ$1,C126=$BR$1,C127=$BQ$1,C127=$BR$1),0,1)))</f>
        <v/>
      </c>
      <c r="BS125" s="2" t="str">
        <f>IF($A125&gt;='DB_FG_243way_Regular Symbol'!F$16,"",IF(D125=0,"",IF(OR(D125=$BQ$1,D125=$BR$1,D126=$BQ$1,D126=$BR$1,D127=$BQ$1,D127=$BR$1),0,1)))</f>
        <v/>
      </c>
      <c r="BT125" s="2" t="str">
        <f>IF($A125&gt;='DB_FG_243way_Regular Symbol'!G$16,"",IF(E125=0,"",IF(OR(E125=$BQ$1,E125=$BR$1,E126=$BQ$1,E126=$BR$1,E127=$BQ$1,E127=$BR$1),0,1)))</f>
        <v/>
      </c>
      <c r="BU125" s="2" t="str">
        <f>IF($A125&gt;='DB_FG_243way_Regular Symbol'!H$16,"",IF(F125=0,"",IF(OR(F125=$BQ$1,F125=$BR$1,F126=$BQ$1,F126=$BR$1,F127=$BQ$1,F127=$BR$1),0,1)))</f>
        <v/>
      </c>
      <c r="BW125" s="2" t="str">
        <f>IF($A125&gt;='DB_FG_243way_Regular Symbol'!D$16,"",IF(B125=0,"",IF(OR(B125=$BW$1,B126=$BW$1,B127=$BW$1,B125=$BX$1,B126=$BX$1,B127=$BX$1),0,1)))</f>
        <v/>
      </c>
      <c r="BX125" s="2" t="str">
        <f>IF($A125&gt;='DB_FG_243way_Regular Symbol'!E$16,"",IF(C125=0,"",IF(OR(C125=$BW$1,C126=$BW$1,C127=$BW$1,C125=$BX$1,C126=$BX$1,C127=$BX$1),0,1)))</f>
        <v/>
      </c>
      <c r="BY125" s="2" t="str">
        <f>IF($A125&gt;='DB_FG_243way_Regular Symbol'!F$16,"",IF(D125=0,"",IF(OR(D125=$BW$1,D126=$BW$1,D127=$BW$1,D125=$BX$1,D126=$BX$1,D127=$BX$1),0,1)))</f>
        <v/>
      </c>
      <c r="BZ125" s="2" t="str">
        <f>IF($A125&gt;='DB_FG_243way_Regular Symbol'!G$16,"",IF(E125=0,"",IF(OR(E125=$BW$1,E126=$BW$1,E127=$BW$1,E125=$BX$1,E126=$BX$1,E127=$BX$1),0,1)))</f>
        <v/>
      </c>
      <c r="CA125" s="2" t="str">
        <f>IF($A125&gt;='DB_FG_243way_Regular Symbol'!H$16,"",IF(F125=0,"",IF(OR(F125=$BW$1,F126=$BW$1,F127=$BW$1,F125=$BX$1,F126=$BX$1,F127=$BX$1),0,1)))</f>
        <v/>
      </c>
      <c r="CC125" s="2" t="str">
        <f>IF($A125&gt;='DB_FG_243way_Regular Symbol'!D$16,"",IF(B125=0,"",IF(OR(B125=$BW$1,B126=$BW$1,B127=$BW$1,B125=$CD$1,B126=$CD$1,B127=$CD$1),0,1)))</f>
        <v/>
      </c>
      <c r="CD125" s="2" t="str">
        <f>IF($A125&gt;='DB_FG_243way_Regular Symbol'!E$16,"",IF(C125=0,"",IF(OR(C125=$BW$1,C126=$BW$1,C127=$BW$1,C125=$CD$1,C126=$CD$1,C127=$CD$1),0,1)))</f>
        <v/>
      </c>
      <c r="CE125" s="2" t="str">
        <f>IF($A125&gt;='DB_FG_243way_Regular Symbol'!F$16,"",IF(D125=0,"",IF(OR(D125=$BW$1,D126=$BW$1,D127=$BW$1,D125=$CD$1,D126=$CD$1,D127=$CD$1),0,1)))</f>
        <v/>
      </c>
      <c r="CF125" s="2" t="str">
        <f>IF($A125&gt;='DB_FG_243way_Regular Symbol'!G$16,"",IF(E125=0,"",IF(OR(E125=$BW$1,E126=$BW$1,E127=$BW$1,E125=$CD$1,E126=$CD$1,E127=$CD$1),0,1)))</f>
        <v/>
      </c>
      <c r="CG125" s="2" t="str">
        <f>IF($A125&gt;='DB_FG_243way_Regular Symbol'!H$16,"",IF(F125=0,"",IF(OR(F125=$BW$1,F126=$BW$1,F127=$BW$1,F125=$CD$1,F126=$CD$1,F127=$CD$1),0,1)))</f>
        <v/>
      </c>
      <c r="CI125" s="2" t="str">
        <f>IF($A125&gt;='DB_FG_243way_Regular Symbol'!D$16,"",IF(B125=0,"",IF(OR(B125=$BW$1,B126=$BW$1,B127=$BW$1,B125=$CJ$1,B126=$CJ$1,B127=$CJ$1),0,1)))</f>
        <v/>
      </c>
      <c r="CJ125" s="2" t="str">
        <f>IF($A125&gt;='DB_FG_243way_Regular Symbol'!E$16,"",IF(C125=0,"",IF(OR(C125=$BW$1,C126=$BW$1,C127=$BW$1,C125=$CJ$1,C126=$CJ$1,C127=$CJ$1),0,1)))</f>
        <v/>
      </c>
      <c r="CK125" s="2" t="str">
        <f>IF($A125&gt;='DB_FG_243way_Regular Symbol'!F$16,"",IF(D125=0,"",IF(OR(D125=$BW$1,D126=$BW$1,D127=$BW$1,D125=$CJ$1,D126=$CJ$1,D127=$CJ$1),0,1)))</f>
        <v/>
      </c>
      <c r="CL125" s="2" t="str">
        <f>IF($A125&gt;='DB_FG_243way_Regular Symbol'!G$16,"",IF(E125=0,"",IF(OR(E125=$BW$1,E126=$BW$1,E127=$BW$1,E125=$CJ$1,E126=$CJ$1,E127=$CJ$1),0,1)))</f>
        <v/>
      </c>
      <c r="CM125" s="2" t="str">
        <f>IF($A125&gt;='DB_FG_243way_Regular Symbol'!H$16,"",IF(F125=0,"",IF(OR(F125=$BW$1,F126=$BW$1,F127=$BW$1,F125=$CJ$1,F126=$CJ$1,F127=$CJ$1),0,1)))</f>
        <v/>
      </c>
      <c r="CO125" s="2" t="str">
        <f>IF($A125&gt;='DB_FG_243way_Regular Symbol'!D$16,"",IF(B125=0,"",IF(OR(B125=$BW$1,B126=$BW$1,B127=$BW$1,B125=$CP$1,B126=$CP$1,B127=$CP$1),0,1)))</f>
        <v/>
      </c>
      <c r="CP125" s="2" t="str">
        <f>IF($A125&gt;='DB_FG_243way_Regular Symbol'!E$16,"",IF(C125=0,"",IF(OR(C125=$BW$1,C126=$BW$1,C127=$BW$1,C125=$CP$1,C126=$CP$1,C127=$CP$1),0,1)))</f>
        <v/>
      </c>
      <c r="CQ125" s="2" t="str">
        <f>IF($A125&gt;='DB_FG_243way_Regular Symbol'!F$16,"",IF(D125=0,"",IF(OR(D125=$BW$1,D126=$BW$1,D127=$BW$1,D125=$CP$1,D126=$CP$1,D127=$CP$1),0,1)))</f>
        <v/>
      </c>
      <c r="CR125" s="2" t="str">
        <f>IF($A125&gt;='DB_FG_243way_Regular Symbol'!G$16,"",IF(E125=0,"",IF(OR(E125=$BW$1,E126=$BW$1,E127=$BW$1,E125=$CP$1,E126=$CP$1,E127=$CP$1),0,1)))</f>
        <v/>
      </c>
      <c r="CS125" s="2" t="str">
        <f>IF($A125&gt;='DB_FG_243way_Regular Symbol'!H$16,"",IF(F125=0,"",IF(OR(F125=$BW$1,F126=$BW$1,F127=$BW$1,F125=$CP$1,F126=$CP$1,F127=$CP$1),0,1)))</f>
        <v/>
      </c>
      <c r="CU125" s="2" t="str">
        <f>IF($A125&gt;='DB_FG_243way_Regular Symbol'!D$16,"",IF(B125=0,"",IF(OR(B125=$BW$1,B126=$BW$1,B127=$BW$1,B125=$CV$1,B126=$CV$1,B127=$CV$1),0,1)))</f>
        <v/>
      </c>
      <c r="CV125" s="2" t="str">
        <f>IF($A125&gt;='DB_FG_243way_Regular Symbol'!E$16,"",IF(C125=0,"",IF(OR(C125=$BW$1,C126=$BW$1,C127=$BW$1,C125=$CV$1,C126=$CV$1,C127=$CV$1),0,1)))</f>
        <v/>
      </c>
      <c r="CW125" s="2" t="str">
        <f>IF($A125&gt;='DB_FG_243way_Regular Symbol'!F$16,"",IF(D125=0,"",IF(OR(D125=$BW$1,D126=$BW$1,D127=$BW$1,D125=$CV$1,D126=$CV$1,D127=$CV$1),0,1)))</f>
        <v/>
      </c>
      <c r="CX125" s="2" t="str">
        <f>IF($A125&gt;='DB_FG_243way_Regular Symbol'!G$16,"",IF(E125=0,"",IF(OR(E125=$BW$1,E126=$BW$1,E127=$BW$1,E125=$CV$1,E126=$CV$1,E127=$CV$1),0,1)))</f>
        <v/>
      </c>
      <c r="CY125" s="2" t="str">
        <f>IF($A125&gt;='DB_FG_243way_Regular Symbol'!H$16,"",IF(F125=0,"",IF(OR(F125=$BW$1,F126=$BW$1,F127=$BW$1,F125=$CV$1,F126=$CV$1,F127=$CV$1),0,1)))</f>
        <v/>
      </c>
    </row>
    <row r="126" spans="1:103">
      <c r="A126" s="341">
        <f>IF('DB_FG_243way_Regular Symbol'!L125="","",'DB_FG_243way_Regular Symbol'!L125)</f>
        <v>122</v>
      </c>
      <c r="B126" s="184" t="str">
        <f>IF('DB_FG_243way_Regular Symbol'!M125="",
IF($A126-'DB_FG_243way_Regular Symbol'!D$16&gt;='DB_FG_243way_RegularＸ_W()'!B$2-1,"",VLOOKUP($A126-'DB_FG_243way_Regular Symbol'!D$16,'DB_FG_243way_Regular Symbol'!$L$3:$Q$99,'DB_FG_243way_RegularＸ_W()'!B$3+1,FALSE)),
'DB_FG_243way_Regular Symbol'!M125)</f>
        <v/>
      </c>
      <c r="C126" s="184" t="str">
        <f>IF('DB_FG_243way_Regular Symbol'!N125="",
IF($A126-'DB_FG_243way_Regular Symbol'!E$16&gt;='DB_FG_243way_RegularＸ_W()'!C$2-1,"",VLOOKUP($A126-'DB_FG_243way_Regular Symbol'!E$16,'DB_FG_243way_Regular Symbol'!$L$3:$Q$99,'DB_FG_243way_RegularＸ_W()'!C$3+1,FALSE)),
'DB_FG_243way_Regular Symbol'!N125)</f>
        <v/>
      </c>
      <c r="D126" s="184" t="str">
        <f>IF('DB_FG_243way_Regular Symbol'!O125="",
IF($A126-'DB_FG_243way_Regular Symbol'!F$16&gt;='DB_FG_243way_RegularＸ_W()'!D$2-1,"",VLOOKUP($A126-'DB_FG_243way_Regular Symbol'!F$16,'DB_FG_243way_Regular Symbol'!$L$3:$Q$99,'DB_FG_243way_RegularＸ_W()'!D$3+1,FALSE)),
'DB_FG_243way_Regular Symbol'!O125)</f>
        <v/>
      </c>
      <c r="E126" s="184" t="str">
        <f>IF('DB_FG_243way_Regular Symbol'!P125="",
IF($A126-'DB_FG_243way_Regular Symbol'!G$16&gt;='DB_FG_243way_RegularＸ_W()'!E$2-1,"",VLOOKUP($A126-'DB_FG_243way_Regular Symbol'!G$16,'DB_FG_243way_Regular Symbol'!$L$3:$Q$99,'DB_FG_243way_RegularＸ_W()'!E$3+1,FALSE)),
'DB_FG_243way_Regular Symbol'!P125)</f>
        <v/>
      </c>
      <c r="F126" s="358" t="str">
        <f>IF('DB_FG_243way_Regular Symbol'!Q125="",
IF($A126-'DB_FG_243way_Regular Symbol'!H$16&gt;='DB_FG_243way_RegularＸ_W()'!F$2-1,"",VLOOKUP($A126-'DB_FG_243way_Regular Symbol'!H$16,'DB_FG_243way_Regular Symbol'!$L$3:$Q$99,'DB_FG_243way_RegularＸ_W()'!F$3+1,FALSE)),
'DB_FG_243way_Regular Symbol'!Q125)</f>
        <v/>
      </c>
      <c r="O126" s="342" t="str">
        <f>IF($A126&gt;='DB_FG_243way_Regular Symbol'!D$16,"",IF(B126=0,"",IF(OR(B126=$O$1,B126=$P$1,B127=$O$1,B127=$P$1,B128=$O$1,B128=$P$1),0,1)))</f>
        <v/>
      </c>
      <c r="P126" s="2" t="str">
        <f>IF($A126&gt;='DB_FG_243way_Regular Symbol'!E$16,"",IF(C126=0,"",IF(OR(C126=$O$1,C126=$P$1,C127=$O$1,C127=$P$1,C128=$O$1,C128=$P$1),0,1)))</f>
        <v/>
      </c>
      <c r="Q126" s="2" t="str">
        <f>IF($A126&gt;='DB_FG_243way_Regular Symbol'!F$16,"",IF(D126=0,"",IF(OR(D126=$O$1,D126=$P$1,D127=$O$1,D127=$P$1,D128=$O$1,D128=$P$1),0,1)))</f>
        <v/>
      </c>
      <c r="R126" s="2" t="str">
        <f>IF($A126&gt;='DB_FG_243way_Regular Symbol'!G$16,"",IF(E126=0,"",IF(OR(E126=$O$1,E126=$P$1,E127=$O$1,E127=$P$1,E128=$O$1,E128=$P$1),0,1)))</f>
        <v/>
      </c>
      <c r="S126" s="128" t="str">
        <f>IF($A126&gt;='DB_FG_243way_Regular Symbol'!H$16,"",IF(F126=0,"",IF(OR(F126=$O$1,F126=$P$1,F127=$O$1,F127=$P$1,F128=$O$1,F128=$P$1),0,1)))</f>
        <v/>
      </c>
      <c r="U126" s="342" t="str">
        <f>IF($A126&gt;='DB_FG_243way_Regular Symbol'!D$16,"",IF(B126=0,"",IF(OR(B126=$U$1,B126=$V$1,B127=$U$1,B127=$V$1,B128=$U$1,B128=$V$1),0,1)))</f>
        <v/>
      </c>
      <c r="V126" s="2" t="str">
        <f>IF($A126&gt;='DB_FG_243way_Regular Symbol'!E$16,"",IF(C126=0,"",IF(OR(C126=$U$1,C126=$V$1,C127=$U$1,C127=$V$1,C128=$U$1,C128=$V$1),0,1)))</f>
        <v/>
      </c>
      <c r="W126" s="2" t="str">
        <f>IF($A126&gt;='DB_FG_243way_Regular Symbol'!F$16,"",IF(D126=0,"",IF(OR(D126=$U$1,D126=$V$1,D127=$U$1,D127=$V$1,D128=$U$1,D128=$V$1),0,1)))</f>
        <v/>
      </c>
      <c r="X126" s="2" t="str">
        <f>IF($A126&gt;='DB_FG_243way_Regular Symbol'!G$16,"",IF(E126=0,"",IF(OR(E126=$U$1,E126=$V$1,E127=$U$1,E127=$V$1,E128=$U$1,E128=$V$1),0,1)))</f>
        <v/>
      </c>
      <c r="Y126" s="128" t="str">
        <f>IF($A126&gt;='DB_FG_243way_Regular Symbol'!H$16,"",IF(F126=0,"",IF(OR(F126=$U$1,F126=$V$1,F127=$U$1,F127=$V$1,F128=$U$1,F128=$V$1),0,1)))</f>
        <v/>
      </c>
      <c r="AA126" s="342" t="str">
        <f>IF($A126&gt;='DB_FG_243way_Regular Symbol'!D$16,"",IF(B126=0,"",IF(OR(B126=$AA$1,B126=$AB$1,B127=$AA$1,B127=$AB$1,B128=$AA$1,,B128=$AB$1),0,1)))</f>
        <v/>
      </c>
      <c r="AB126" s="2" t="str">
        <f>IF($A126&gt;='DB_FG_243way_Regular Symbol'!E$16,"",IF(C126=0,"",IF(OR(C126=$AA$1,C126=$AB$1,C127=$AA$1,C127=$AB$1,C128=$AA$1,,C128=$AB$1),0,1)))</f>
        <v/>
      </c>
      <c r="AC126" s="2" t="str">
        <f>IF($A126&gt;='DB_FG_243way_Regular Symbol'!F$16,"",IF(D126=0,"",IF(OR(D126=$AA$1,D126=$AB$1,D127=$AA$1,D127=$AB$1,D128=$AA$1,,D128=$AB$1),0,1)))</f>
        <v/>
      </c>
      <c r="AD126" s="2" t="str">
        <f>IF($A126&gt;='DB_FG_243way_Regular Symbol'!G$16,"",IF(E126=0,"",IF(OR(E126=$AA$1,E126=$AB$1,E127=$AA$1,E127=$AB$1,E128=$AA$1,,E128=$AB$1),0,1)))</f>
        <v/>
      </c>
      <c r="AE126" s="128" t="str">
        <f>IF($A126&gt;='DB_FG_243way_Regular Symbol'!H$16,"",IF(F126=0,"",IF(OR(F126=$AA$1,F126=$AB$1,F127=$AA$1,F127=$AB$1,F128=$AA$1,,F128=$AB$1),0,1)))</f>
        <v/>
      </c>
      <c r="AG126" s="342" t="str">
        <f>IF($A126&gt;='DB_FG_243way_Regular Symbol'!D$16,"",IF(B126=0,"",IF(OR(B126=$AG$1,B126=$AH$1,B127=$AG$1,B127=$AH$1,B128=$AG$1,B128=$AH$1),0,1)))</f>
        <v/>
      </c>
      <c r="AH126" s="2" t="str">
        <f>IF($A126&gt;='DB_FG_243way_Regular Symbol'!E$16,"",IF(C126=0,"",IF(OR(C126=$AG$1,C126=$AH$1,C127=$AG$1,C127=$AH$1,C128=$AG$1,C128=$AH$1),0,1)))</f>
        <v/>
      </c>
      <c r="AI126" s="2" t="str">
        <f>IF($A126&gt;='DB_FG_243way_Regular Symbol'!F$16,"",IF(D126=0,"",IF(OR(D126=$AG$1,D126=$AH$1,D127=$AG$1,D127=$AH$1,D128=$AG$1,D128=$AH$1),0,1)))</f>
        <v/>
      </c>
      <c r="AJ126" s="2" t="str">
        <f>IF($A126&gt;='DB_FG_243way_Regular Symbol'!G$16,"",IF(E126=0,"",IF(OR(E126=$AG$1,E126=$AH$1,E127=$AG$1,E127=$AH$1,E128=$AG$1,E128=$AH$1),0,1)))</f>
        <v/>
      </c>
      <c r="AK126" s="128" t="str">
        <f>IF($A126&gt;='DB_FG_243way_Regular Symbol'!H$16,"",IF(F126=0,"",IF(OR(F126=$AG$1,F126=$AH$1,F127=$AG$1,F127=$AH$1,F128=$AG$1,F128=$AH$1),0,1)))</f>
        <v/>
      </c>
      <c r="AM126" s="342" t="str">
        <f>IF($A126&gt;='DB_FG_243way_Regular Symbol'!D$16,"",IF(B126=0,"",IF(OR(B126=$AM$1,B126=$AN$1,B127=$AM$1,B127=$AN$1,B128=$AM$1,B128=$AN$1),0,1)))</f>
        <v/>
      </c>
      <c r="AN126" s="2" t="str">
        <f>IF($A126&gt;='DB_FG_243way_Regular Symbol'!E$16,"",IF(C126=0,"",IF(OR(C126=$AM$1,C126=$AN$1,C127=$AM$1,C127=$AN$1,C128=$AM$1,C128=$AN$1),0,1)))</f>
        <v/>
      </c>
      <c r="AO126" s="2" t="str">
        <f>IF($A126&gt;='DB_FG_243way_Regular Symbol'!F$16,"",IF(D126=0,"",IF(OR(D126=$AM$1,D126=$AN$1,D127=$AM$1,D127=$AN$1,D128=$AM$1,D128=$AN$1),0,1)))</f>
        <v/>
      </c>
      <c r="AP126" s="2" t="str">
        <f>IF($A126&gt;='DB_FG_243way_Regular Symbol'!G$16,"",IF(E126=0,"",IF(OR(E126=$AM$1,E126=$AN$1,E127=$AM$1,E127=$AN$1,E128=$AM$1,E128=$AN$1),0,1)))</f>
        <v/>
      </c>
      <c r="AQ126" s="128" t="str">
        <f>IF($A126&gt;='DB_FG_243way_Regular Symbol'!H$16,"",IF(F126=0,"",IF(OR(F126=$AM$1,F126=$AN$1,F127=$AM$1,F127=$AN$1,F128=$AM$1,F128=$AN$1),0,1)))</f>
        <v/>
      </c>
      <c r="AS126" s="342" t="str">
        <f>IF($A126&gt;='DB_FG_243way_Regular Symbol'!D$16,"",IF(B126=0,"",IF(OR(B126=$AM$1,B126=$AT$1,B127=$AM$1,B127=$AT$1,B128=$AM$1,B128=$AT$1),0,1)))</f>
        <v/>
      </c>
      <c r="AT126" s="2" t="str">
        <f>IF($A126&gt;='DB_FG_243way_Regular Symbol'!E$16,"",IF(C126=0,"",IF(OR(C126=$AM$1,C126=$AT$1,C127=$AM$1,C127=$AT$1,C128=$AM$1,C128=$AT$1),0,1)))</f>
        <v/>
      </c>
      <c r="AU126" s="2" t="str">
        <f>IF($A126&gt;='DB_FG_243way_Regular Symbol'!F$16,"",IF(D126=0,"",IF(OR(D126=$AM$1,D126=$AT$1,D127=$AM$1,D127=$AT$1,D128=$AM$1,D128=$AT$1),0,1)))</f>
        <v/>
      </c>
      <c r="AV126" s="2" t="str">
        <f>IF($A126&gt;='DB_FG_243way_Regular Symbol'!G$16,"",IF(E126=0,"",IF(OR(E126=$AM$1,E126=$AT$1,E127=$AM$1,E127=$AT$1,E128=$AM$1,E128=$AT$1),0,1)))</f>
        <v/>
      </c>
      <c r="AW126" s="128" t="str">
        <f>IF($A126&gt;='DB_FG_243way_Regular Symbol'!H$16,"",IF(F126=0,"",IF(OR(F126=$AM$1,F126=$AT$1,F127=$AM$1,F127=$AT$1,F128=$AM$1,F128=$AT$1),0,1)))</f>
        <v/>
      </c>
      <c r="AY126" s="342" t="str">
        <f>IF($A126&gt;='DB_FG_243way_Regular Symbol'!D$16,"",IF(B126=0,"",IF(OR(B126=$AM$1,B126=$AZ$1,B127=$AM$1,B127=$AZ$1,B128=$AM$1,B128=$AZ$1),0,1)))</f>
        <v/>
      </c>
      <c r="AZ126" s="2" t="str">
        <f>IF($A126&gt;='DB_FG_243way_Regular Symbol'!E$16,"",IF(C126=0,"",IF(OR(C126=$AM$1,C126=$AZ$1,C127=$AM$1,C127=$AZ$1,C128=$AM$1,C128=$AZ$1),0,1)))</f>
        <v/>
      </c>
      <c r="BA126" s="2" t="str">
        <f>IF($A126&gt;='DB_FG_243way_Regular Symbol'!F$16,"",IF(D126=0,"",IF(OR(D126=$AM$1,D126=$AZ$1,D127=$AM$1,D127=$AZ$1,D128=$AM$1,D128=$AZ$1),0,1)))</f>
        <v/>
      </c>
      <c r="BB126" s="2" t="str">
        <f>IF($A126&gt;='DB_FG_243way_Regular Symbol'!G$16,"",IF(E126=0,"",IF(OR(E126=$AM$1,E126=$AZ$1,E127=$AM$1,E127=$AZ$1,E128=$AM$1,E128=$AZ$1),0,1)))</f>
        <v/>
      </c>
      <c r="BC126" s="128" t="str">
        <f>IF($A126&gt;='DB_FG_243way_Regular Symbol'!H$16,"",IF(F126=0,"",IF(OR(F126=$AM$1,F126=$AZ$1,F127=$AM$1,F127=$AZ$1,F128=$AM$1,F128=$AZ$1),0,1)))</f>
        <v/>
      </c>
      <c r="BE126" s="342"/>
      <c r="BF126" s="2"/>
      <c r="BG126" s="2" t="str">
        <f>IF($A126&gt;='DB_FG_243way_Regular Symbol'!F$16,"",IF(D126=0,"",COUNTIF(D126:D128,$BF$1)))</f>
        <v/>
      </c>
      <c r="BH126" s="2" t="str">
        <f>IF($A126&gt;='DB_FG_243way_Regular Symbol'!G$16,"",IF(E126=0,"",COUNTIF(E126:E128,$BF$1)))</f>
        <v/>
      </c>
      <c r="BI126" s="2" t="str">
        <f>IF($A126&gt;='DB_FG_243way_Regular Symbol'!H$16,"",IF(F126=0,"",COUNTIF(F126:F128,$BF$1)))</f>
        <v/>
      </c>
      <c r="BK126" s="342"/>
      <c r="BL126" s="2"/>
      <c r="BM126" s="2" t="str">
        <f>IF($A126&gt;='DB_FG_243way_Regular Symbol'!F$16,"",IF(D126=0,"",IF(OR(D126=$AM$1,D126=$BL$1,D127=$AM$1,D127=$BL$1,D128=$AM$1,D128=$BL$1),0,1)))</f>
        <v/>
      </c>
      <c r="BN126" s="2" t="str">
        <f>IF($A126&gt;='DB_FG_243way_Regular Symbol'!G$16,"",IF(E126=0,"",IF(OR(E126=$AM$1,E126=$BL$1,E127=$AM$1,E127=$BL$1,E128=$AM$1,E128=$BL$1),0,1)))</f>
        <v/>
      </c>
      <c r="BO126" s="128" t="str">
        <f>IF($A126&gt;='DB_FG_243way_Regular Symbol'!H$16,"",IF(F126=0,"",IF(OR(F126=$AM$1,F126=$BL$1,F127=$AM$1,F127=$BL$1,F128=$AM$1,F128=$BL$1),0,1)))</f>
        <v/>
      </c>
      <c r="BQ126" s="2" t="str">
        <f>IF($A126&gt;='DB_FG_243way_Regular Symbol'!D$16,"",IF(B126=0,"",IF(OR(B126=$BQ$1,B126=$BR$1,B127=$BQ$1,B127=$BR$1,B128=$BQ$1,B128=$BR$1),0,1)))</f>
        <v/>
      </c>
      <c r="BR126" s="2" t="str">
        <f>IF($A126&gt;='DB_FG_243way_Regular Symbol'!E$16,"",IF(C126=0,"",IF(OR(C126=$BQ$1,C126=$BR$1,C127=$BQ$1,C127=$BR$1,C128=$BQ$1,C128=$BR$1),0,1)))</f>
        <v/>
      </c>
      <c r="BS126" s="2" t="str">
        <f>IF($A126&gt;='DB_FG_243way_Regular Symbol'!F$16,"",IF(D126=0,"",IF(OR(D126=$BQ$1,D126=$BR$1,D127=$BQ$1,D127=$BR$1,D128=$BQ$1,D128=$BR$1),0,1)))</f>
        <v/>
      </c>
      <c r="BT126" s="2" t="str">
        <f>IF($A126&gt;='DB_FG_243way_Regular Symbol'!G$16,"",IF(E126=0,"",IF(OR(E126=$BQ$1,E126=$BR$1,E127=$BQ$1,E127=$BR$1,E128=$BQ$1,E128=$BR$1),0,1)))</f>
        <v/>
      </c>
      <c r="BU126" s="2" t="str">
        <f>IF($A126&gt;='DB_FG_243way_Regular Symbol'!H$16,"",IF(F126=0,"",IF(OR(F126=$BQ$1,F126=$BR$1,F127=$BQ$1,F127=$BR$1,F128=$BQ$1,F128=$BR$1),0,1)))</f>
        <v/>
      </c>
      <c r="BW126" s="2" t="str">
        <f>IF($A126&gt;='DB_FG_243way_Regular Symbol'!D$16,"",IF(B126=0,"",IF(OR(B126=$BW$1,B127=$BW$1,B128=$BW$1,B126=$BX$1,B127=$BX$1,B128=$BX$1),0,1)))</f>
        <v/>
      </c>
      <c r="BX126" s="2" t="str">
        <f>IF($A126&gt;='DB_FG_243way_Regular Symbol'!E$16,"",IF(C126=0,"",IF(OR(C126=$BW$1,C127=$BW$1,C128=$BW$1,C126=$BX$1,C127=$BX$1,C128=$BX$1),0,1)))</f>
        <v/>
      </c>
      <c r="BY126" s="2" t="str">
        <f>IF($A126&gt;='DB_FG_243way_Regular Symbol'!F$16,"",IF(D126=0,"",IF(OR(D126=$BW$1,D127=$BW$1,D128=$BW$1,D126=$BX$1,D127=$BX$1,D128=$BX$1),0,1)))</f>
        <v/>
      </c>
      <c r="BZ126" s="2" t="str">
        <f>IF($A126&gt;='DB_FG_243way_Regular Symbol'!G$16,"",IF(E126=0,"",IF(OR(E126=$BW$1,E127=$BW$1,E128=$BW$1,E126=$BX$1,E127=$BX$1,E128=$BX$1),0,1)))</f>
        <v/>
      </c>
      <c r="CA126" s="2" t="str">
        <f>IF($A126&gt;='DB_FG_243way_Regular Symbol'!H$16,"",IF(F126=0,"",IF(OR(F126=$BW$1,F127=$BW$1,F128=$BW$1,F126=$BX$1,F127=$BX$1,F128=$BX$1),0,1)))</f>
        <v/>
      </c>
      <c r="CC126" s="2" t="str">
        <f>IF($A126&gt;='DB_FG_243way_Regular Symbol'!D$16,"",IF(B126=0,"",IF(OR(B126=$BW$1,B127=$BW$1,B128=$BW$1,B126=$CD$1,B127=$CD$1,B128=$CD$1),0,1)))</f>
        <v/>
      </c>
      <c r="CD126" s="2" t="str">
        <f>IF($A126&gt;='DB_FG_243way_Regular Symbol'!E$16,"",IF(C126=0,"",IF(OR(C126=$BW$1,C127=$BW$1,C128=$BW$1,C126=$CD$1,C127=$CD$1,C128=$CD$1),0,1)))</f>
        <v/>
      </c>
      <c r="CE126" s="2" t="str">
        <f>IF($A126&gt;='DB_FG_243way_Regular Symbol'!F$16,"",IF(D126=0,"",IF(OR(D126=$BW$1,D127=$BW$1,D128=$BW$1,D126=$CD$1,D127=$CD$1,D128=$CD$1),0,1)))</f>
        <v/>
      </c>
      <c r="CF126" s="2" t="str">
        <f>IF($A126&gt;='DB_FG_243way_Regular Symbol'!G$16,"",IF(E126=0,"",IF(OR(E126=$BW$1,E127=$BW$1,E128=$BW$1,E126=$CD$1,E127=$CD$1,E128=$CD$1),0,1)))</f>
        <v/>
      </c>
      <c r="CG126" s="2" t="str">
        <f>IF($A126&gt;='DB_FG_243way_Regular Symbol'!H$16,"",IF(F126=0,"",IF(OR(F126=$BW$1,F127=$BW$1,F128=$BW$1,F126=$CD$1,F127=$CD$1,F128=$CD$1),0,1)))</f>
        <v/>
      </c>
      <c r="CI126" s="2" t="str">
        <f>IF($A126&gt;='DB_FG_243way_Regular Symbol'!D$16,"",IF(B126=0,"",IF(OR(B126=$BW$1,B127=$BW$1,B128=$BW$1,B126=$CJ$1,B127=$CJ$1,B128=$CJ$1),0,1)))</f>
        <v/>
      </c>
      <c r="CJ126" s="2" t="str">
        <f>IF($A126&gt;='DB_FG_243way_Regular Symbol'!E$16,"",IF(C126=0,"",IF(OR(C126=$BW$1,C127=$BW$1,C128=$BW$1,C126=$CJ$1,C127=$CJ$1,C128=$CJ$1),0,1)))</f>
        <v/>
      </c>
      <c r="CK126" s="2" t="str">
        <f>IF($A126&gt;='DB_FG_243way_Regular Symbol'!F$16,"",IF(D126=0,"",IF(OR(D126=$BW$1,D127=$BW$1,D128=$BW$1,D126=$CJ$1,D127=$CJ$1,D128=$CJ$1),0,1)))</f>
        <v/>
      </c>
      <c r="CL126" s="2" t="str">
        <f>IF($A126&gt;='DB_FG_243way_Regular Symbol'!G$16,"",IF(E126=0,"",IF(OR(E126=$BW$1,E127=$BW$1,E128=$BW$1,E126=$CJ$1,E127=$CJ$1,E128=$CJ$1),0,1)))</f>
        <v/>
      </c>
      <c r="CM126" s="2" t="str">
        <f>IF($A126&gt;='DB_FG_243way_Regular Symbol'!H$16,"",IF(F126=0,"",IF(OR(F126=$BW$1,F127=$BW$1,F128=$BW$1,F126=$CJ$1,F127=$CJ$1,F128=$CJ$1),0,1)))</f>
        <v/>
      </c>
      <c r="CO126" s="2" t="str">
        <f>IF($A126&gt;='DB_FG_243way_Regular Symbol'!D$16,"",IF(B126=0,"",IF(OR(B126=$BW$1,B127=$BW$1,B128=$BW$1,B126=$CP$1,B127=$CP$1,B128=$CP$1),0,1)))</f>
        <v/>
      </c>
      <c r="CP126" s="2" t="str">
        <f>IF($A126&gt;='DB_FG_243way_Regular Symbol'!E$16,"",IF(C126=0,"",IF(OR(C126=$BW$1,C127=$BW$1,C128=$BW$1,C126=$CP$1,C127=$CP$1,C128=$CP$1),0,1)))</f>
        <v/>
      </c>
      <c r="CQ126" s="2" t="str">
        <f>IF($A126&gt;='DB_FG_243way_Regular Symbol'!F$16,"",IF(D126=0,"",IF(OR(D126=$BW$1,D127=$BW$1,D128=$BW$1,D126=$CP$1,D127=$CP$1,D128=$CP$1),0,1)))</f>
        <v/>
      </c>
      <c r="CR126" s="2" t="str">
        <f>IF($A126&gt;='DB_FG_243way_Regular Symbol'!G$16,"",IF(E126=0,"",IF(OR(E126=$BW$1,E127=$BW$1,E128=$BW$1,E126=$CP$1,E127=$CP$1,E128=$CP$1),0,1)))</f>
        <v/>
      </c>
      <c r="CS126" s="2" t="str">
        <f>IF($A126&gt;='DB_FG_243way_Regular Symbol'!H$16,"",IF(F126=0,"",IF(OR(F126=$BW$1,F127=$BW$1,F128=$BW$1,F126=$CP$1,F127=$CP$1,F128=$CP$1),0,1)))</f>
        <v/>
      </c>
      <c r="CU126" s="2" t="str">
        <f>IF($A126&gt;='DB_FG_243way_Regular Symbol'!D$16,"",IF(B126=0,"",IF(OR(B126=$BW$1,B127=$BW$1,B128=$BW$1,B126=$CV$1,B127=$CV$1,B128=$CV$1),0,1)))</f>
        <v/>
      </c>
      <c r="CV126" s="2" t="str">
        <f>IF($A126&gt;='DB_FG_243way_Regular Symbol'!E$16,"",IF(C126=0,"",IF(OR(C126=$BW$1,C127=$BW$1,C128=$BW$1,C126=$CV$1,C127=$CV$1,C128=$CV$1),0,1)))</f>
        <v/>
      </c>
      <c r="CW126" s="2" t="str">
        <f>IF($A126&gt;='DB_FG_243way_Regular Symbol'!F$16,"",IF(D126=0,"",IF(OR(D126=$BW$1,D127=$BW$1,D128=$BW$1,D126=$CV$1,D127=$CV$1,D128=$CV$1),0,1)))</f>
        <v/>
      </c>
      <c r="CX126" s="2" t="str">
        <f>IF($A126&gt;='DB_FG_243way_Regular Symbol'!G$16,"",IF(E126=0,"",IF(OR(E126=$BW$1,E127=$BW$1,E128=$BW$1,E126=$CV$1,E127=$CV$1,E128=$CV$1),0,1)))</f>
        <v/>
      </c>
      <c r="CY126" s="2" t="str">
        <f>IF($A126&gt;='DB_FG_243way_Regular Symbol'!H$16,"",IF(F126=0,"",IF(OR(F126=$BW$1,F127=$BW$1,F128=$BW$1,F126=$CV$1,F127=$CV$1,F128=$CV$1),0,1)))</f>
        <v/>
      </c>
    </row>
    <row r="127" spans="1:103">
      <c r="A127" s="341">
        <f>IF('DB_FG_243way_Regular Symbol'!L126="","",'DB_FG_243way_Regular Symbol'!L126)</f>
        <v>123</v>
      </c>
      <c r="B127" s="184" t="str">
        <f>IF('DB_FG_243way_Regular Symbol'!M126="",
IF($A127-'DB_FG_243way_Regular Symbol'!D$16&gt;='DB_FG_243way_RegularＸ_W()'!B$2-1,"",VLOOKUP($A127-'DB_FG_243way_Regular Symbol'!D$16,'DB_FG_243way_Regular Symbol'!$L$3:$Q$99,'DB_FG_243way_RegularＸ_W()'!B$3+1,FALSE)),
'DB_FG_243way_Regular Symbol'!M126)</f>
        <v/>
      </c>
      <c r="C127" s="184" t="str">
        <f>IF('DB_FG_243way_Regular Symbol'!N126="",
IF($A127-'DB_FG_243way_Regular Symbol'!E$16&gt;='DB_FG_243way_RegularＸ_W()'!C$2-1,"",VLOOKUP($A127-'DB_FG_243way_Regular Symbol'!E$16,'DB_FG_243way_Regular Symbol'!$L$3:$Q$99,'DB_FG_243way_RegularＸ_W()'!C$3+1,FALSE)),
'DB_FG_243way_Regular Symbol'!N126)</f>
        <v/>
      </c>
      <c r="D127" s="184" t="str">
        <f>IF('DB_FG_243way_Regular Symbol'!O126="",
IF($A127-'DB_FG_243way_Regular Symbol'!F$16&gt;='DB_FG_243way_RegularＸ_W()'!D$2-1,"",VLOOKUP($A127-'DB_FG_243way_Regular Symbol'!F$16,'DB_FG_243way_Regular Symbol'!$L$3:$Q$99,'DB_FG_243way_RegularＸ_W()'!D$3+1,FALSE)),
'DB_FG_243way_Regular Symbol'!O126)</f>
        <v/>
      </c>
      <c r="E127" s="184" t="str">
        <f>IF('DB_FG_243way_Regular Symbol'!P126="",
IF($A127-'DB_FG_243way_Regular Symbol'!G$16&gt;='DB_FG_243way_RegularＸ_W()'!E$2-1,"",VLOOKUP($A127-'DB_FG_243way_Regular Symbol'!G$16,'DB_FG_243way_Regular Symbol'!$L$3:$Q$99,'DB_FG_243way_RegularＸ_W()'!E$3+1,FALSE)),
'DB_FG_243way_Regular Symbol'!P126)</f>
        <v/>
      </c>
      <c r="F127" s="358" t="str">
        <f>IF('DB_FG_243way_Regular Symbol'!Q126="",
IF($A127-'DB_FG_243way_Regular Symbol'!H$16&gt;='DB_FG_243way_RegularＸ_W()'!F$2-1,"",VLOOKUP($A127-'DB_FG_243way_Regular Symbol'!H$16,'DB_FG_243way_Regular Symbol'!$L$3:$Q$99,'DB_FG_243way_RegularＸ_W()'!F$3+1,FALSE)),
'DB_FG_243way_Regular Symbol'!Q126)</f>
        <v/>
      </c>
      <c r="O127" s="342" t="str">
        <f>IF($A127&gt;='DB_FG_243way_Regular Symbol'!D$16,"",IF(B127=0,"",IF(OR(B127=$O$1,B127=$P$1,B128=$O$1,B128=$P$1,B129=$O$1,B129=$P$1),0,1)))</f>
        <v/>
      </c>
      <c r="P127" s="2" t="str">
        <f>IF($A127&gt;='DB_FG_243way_Regular Symbol'!E$16,"",IF(C127=0,"",IF(OR(C127=$O$1,C127=$P$1,C128=$O$1,C128=$P$1,C129=$O$1,C129=$P$1),0,1)))</f>
        <v/>
      </c>
      <c r="Q127" s="2" t="str">
        <f>IF($A127&gt;='DB_FG_243way_Regular Symbol'!F$16,"",IF(D127=0,"",IF(OR(D127=$O$1,D127=$P$1,D128=$O$1,D128=$P$1,D129=$O$1,D129=$P$1),0,1)))</f>
        <v/>
      </c>
      <c r="R127" s="2" t="str">
        <f>IF($A127&gt;='DB_FG_243way_Regular Symbol'!G$16,"",IF(E127=0,"",IF(OR(E127=$O$1,E127=$P$1,E128=$O$1,E128=$P$1,E129=$O$1,E129=$P$1),0,1)))</f>
        <v/>
      </c>
      <c r="S127" s="128" t="str">
        <f>IF($A127&gt;='DB_FG_243way_Regular Symbol'!H$16,"",IF(F127=0,"",IF(OR(F127=$O$1,F127=$P$1,F128=$O$1,F128=$P$1,F129=$O$1,F129=$P$1),0,1)))</f>
        <v/>
      </c>
      <c r="U127" s="342" t="str">
        <f>IF($A127&gt;='DB_FG_243way_Regular Symbol'!D$16,"",IF(B127=0,"",IF(OR(B127=$U$1,B127=$V$1,B128=$U$1,B128=$V$1,B129=$U$1,B129=$V$1),0,1)))</f>
        <v/>
      </c>
      <c r="V127" s="2" t="str">
        <f>IF($A127&gt;='DB_FG_243way_Regular Symbol'!E$16,"",IF(C127=0,"",IF(OR(C127=$U$1,C127=$V$1,C128=$U$1,C128=$V$1,C129=$U$1,C129=$V$1),0,1)))</f>
        <v/>
      </c>
      <c r="W127" s="2" t="str">
        <f>IF($A127&gt;='DB_FG_243way_Regular Symbol'!F$16,"",IF(D127=0,"",IF(OR(D127=$U$1,D127=$V$1,D128=$U$1,D128=$V$1,D129=$U$1,D129=$V$1),0,1)))</f>
        <v/>
      </c>
      <c r="X127" s="2" t="str">
        <f>IF($A127&gt;='DB_FG_243way_Regular Symbol'!G$16,"",IF(E127=0,"",IF(OR(E127=$U$1,E127=$V$1,E128=$U$1,E128=$V$1,E129=$U$1,E129=$V$1),0,1)))</f>
        <v/>
      </c>
      <c r="Y127" s="128" t="str">
        <f>IF($A127&gt;='DB_FG_243way_Regular Symbol'!H$16,"",IF(F127=0,"",IF(OR(F127=$U$1,F127=$V$1,F128=$U$1,F128=$V$1,F129=$U$1,F129=$V$1),0,1)))</f>
        <v/>
      </c>
      <c r="AA127" s="342" t="str">
        <f>IF($A127&gt;='DB_FG_243way_Regular Symbol'!D$16,"",IF(B127=0,"",IF(OR(B127=$AA$1,B127=$AB$1,B128=$AA$1,B128=$AB$1,B129=$AA$1,,B129=$AB$1),0,1)))</f>
        <v/>
      </c>
      <c r="AB127" s="2" t="str">
        <f>IF($A127&gt;='DB_FG_243way_Regular Symbol'!E$16,"",IF(C127=0,"",IF(OR(C127=$AA$1,C127=$AB$1,C128=$AA$1,C128=$AB$1,C129=$AA$1,,C129=$AB$1),0,1)))</f>
        <v/>
      </c>
      <c r="AC127" s="2" t="str">
        <f>IF($A127&gt;='DB_FG_243way_Regular Symbol'!F$16,"",IF(D127=0,"",IF(OR(D127=$AA$1,D127=$AB$1,D128=$AA$1,D128=$AB$1,D129=$AA$1,,D129=$AB$1),0,1)))</f>
        <v/>
      </c>
      <c r="AD127" s="2" t="str">
        <f>IF($A127&gt;='DB_FG_243way_Regular Symbol'!G$16,"",IF(E127=0,"",IF(OR(E127=$AA$1,E127=$AB$1,E128=$AA$1,E128=$AB$1,E129=$AA$1,,E129=$AB$1),0,1)))</f>
        <v/>
      </c>
      <c r="AE127" s="128" t="str">
        <f>IF($A127&gt;='DB_FG_243way_Regular Symbol'!H$16,"",IF(F127=0,"",IF(OR(F127=$AA$1,F127=$AB$1,F128=$AA$1,F128=$AB$1,F129=$AA$1,,F129=$AB$1),0,1)))</f>
        <v/>
      </c>
      <c r="AG127" s="342" t="str">
        <f>IF($A127&gt;='DB_FG_243way_Regular Symbol'!D$16,"",IF(B127=0,"",IF(OR(B127=$AG$1,B127=$AH$1,B128=$AG$1,B128=$AH$1,B129=$AG$1,B129=$AH$1),0,1)))</f>
        <v/>
      </c>
      <c r="AH127" s="2" t="str">
        <f>IF($A127&gt;='DB_FG_243way_Regular Symbol'!E$16,"",IF(C127=0,"",IF(OR(C127=$AG$1,C127=$AH$1,C128=$AG$1,C128=$AH$1,C129=$AG$1,C129=$AH$1),0,1)))</f>
        <v/>
      </c>
      <c r="AI127" s="2" t="str">
        <f>IF($A127&gt;='DB_FG_243way_Regular Symbol'!F$16,"",IF(D127=0,"",IF(OR(D127=$AG$1,D127=$AH$1,D128=$AG$1,D128=$AH$1,D129=$AG$1,D129=$AH$1),0,1)))</f>
        <v/>
      </c>
      <c r="AJ127" s="2" t="str">
        <f>IF($A127&gt;='DB_FG_243way_Regular Symbol'!G$16,"",IF(E127=0,"",IF(OR(E127=$AG$1,E127=$AH$1,E128=$AG$1,E128=$AH$1,E129=$AG$1,E129=$AH$1),0,1)))</f>
        <v/>
      </c>
      <c r="AK127" s="128" t="str">
        <f>IF($A127&gt;='DB_FG_243way_Regular Symbol'!H$16,"",IF(F127=0,"",IF(OR(F127=$AG$1,F127=$AH$1,F128=$AG$1,F128=$AH$1,F129=$AG$1,F129=$AH$1),0,1)))</f>
        <v/>
      </c>
      <c r="AM127" s="342" t="str">
        <f>IF($A127&gt;='DB_FG_243way_Regular Symbol'!D$16,"",IF(B127=0,"",IF(OR(B127=$AM$1,B127=$AN$1,B128=$AM$1,B128=$AN$1,B129=$AM$1,B129=$AN$1),0,1)))</f>
        <v/>
      </c>
      <c r="AN127" s="2" t="str">
        <f>IF($A127&gt;='DB_FG_243way_Regular Symbol'!E$16,"",IF(C127=0,"",IF(OR(C127=$AM$1,C127=$AN$1,C128=$AM$1,C128=$AN$1,C129=$AM$1,C129=$AN$1),0,1)))</f>
        <v/>
      </c>
      <c r="AO127" s="2" t="str">
        <f>IF($A127&gt;='DB_FG_243way_Regular Symbol'!F$16,"",IF(D127=0,"",IF(OR(D127=$AM$1,D127=$AN$1,D128=$AM$1,D128=$AN$1,D129=$AM$1,D129=$AN$1),0,1)))</f>
        <v/>
      </c>
      <c r="AP127" s="2" t="str">
        <f>IF($A127&gt;='DB_FG_243way_Regular Symbol'!G$16,"",IF(E127=0,"",IF(OR(E127=$AM$1,E127=$AN$1,E128=$AM$1,E128=$AN$1,E129=$AM$1,E129=$AN$1),0,1)))</f>
        <v/>
      </c>
      <c r="AQ127" s="128" t="str">
        <f>IF($A127&gt;='DB_FG_243way_Regular Symbol'!H$16,"",IF(F127=0,"",IF(OR(F127=$AM$1,F127=$AN$1,F128=$AM$1,F128=$AN$1,F129=$AM$1,F129=$AN$1),0,1)))</f>
        <v/>
      </c>
      <c r="AS127" s="342" t="str">
        <f>IF($A127&gt;='DB_FG_243way_Regular Symbol'!D$16,"",IF(B127=0,"",IF(OR(B127=$AM$1,B127=$AT$1,B128=$AM$1,B128=$AT$1,B129=$AM$1,B129=$AT$1),0,1)))</f>
        <v/>
      </c>
      <c r="AT127" s="2" t="str">
        <f>IF($A127&gt;='DB_FG_243way_Regular Symbol'!E$16,"",IF(C127=0,"",IF(OR(C127=$AM$1,C127=$AT$1,C128=$AM$1,C128=$AT$1,C129=$AM$1,C129=$AT$1),0,1)))</f>
        <v/>
      </c>
      <c r="AU127" s="2" t="str">
        <f>IF($A127&gt;='DB_FG_243way_Regular Symbol'!F$16,"",IF(D127=0,"",IF(OR(D127=$AM$1,D127=$AT$1,D128=$AM$1,D128=$AT$1,D129=$AM$1,D129=$AT$1),0,1)))</f>
        <v/>
      </c>
      <c r="AV127" s="2" t="str">
        <f>IF($A127&gt;='DB_FG_243way_Regular Symbol'!G$16,"",IF(E127=0,"",IF(OR(E127=$AM$1,E127=$AT$1,E128=$AM$1,E128=$AT$1,E129=$AM$1,E129=$AT$1),0,1)))</f>
        <v/>
      </c>
      <c r="AW127" s="128" t="str">
        <f>IF($A127&gt;='DB_FG_243way_Regular Symbol'!H$16,"",IF(F127=0,"",IF(OR(F127=$AM$1,F127=$AT$1,F128=$AM$1,F128=$AT$1,F129=$AM$1,F129=$AT$1),0,1)))</f>
        <v/>
      </c>
      <c r="AY127" s="342" t="str">
        <f>IF($A127&gt;='DB_FG_243way_Regular Symbol'!D$16,"",IF(B127=0,"",IF(OR(B127=$AM$1,B127=$AZ$1,B128=$AM$1,B128=$AZ$1,B129=$AM$1,B129=$AZ$1),0,1)))</f>
        <v/>
      </c>
      <c r="AZ127" s="2" t="str">
        <f>IF($A127&gt;='DB_FG_243way_Regular Symbol'!E$16,"",IF(C127=0,"",IF(OR(C127=$AM$1,C127=$AZ$1,C128=$AM$1,C128=$AZ$1,C129=$AM$1,C129=$AZ$1),0,1)))</f>
        <v/>
      </c>
      <c r="BA127" s="2" t="str">
        <f>IF($A127&gt;='DB_FG_243way_Regular Symbol'!F$16,"",IF(D127=0,"",IF(OR(D127=$AM$1,D127=$AZ$1,D128=$AM$1,D128=$AZ$1,D129=$AM$1,D129=$AZ$1),0,1)))</f>
        <v/>
      </c>
      <c r="BB127" s="2" t="str">
        <f>IF($A127&gt;='DB_FG_243way_Regular Symbol'!G$16,"",IF(E127=0,"",IF(OR(E127=$AM$1,E127=$AZ$1,E128=$AM$1,E128=$AZ$1,E129=$AM$1,E129=$AZ$1),0,1)))</f>
        <v/>
      </c>
      <c r="BC127" s="128" t="str">
        <f>IF($A127&gt;='DB_FG_243way_Regular Symbol'!H$16,"",IF(F127=0,"",IF(OR(F127=$AM$1,F127=$AZ$1,F128=$AM$1,F128=$AZ$1,F129=$AM$1,F129=$AZ$1),0,1)))</f>
        <v/>
      </c>
      <c r="BE127" s="342"/>
      <c r="BF127" s="2"/>
      <c r="BG127" s="2" t="str">
        <f>IF($A127&gt;='DB_FG_243way_Regular Symbol'!F$16,"",IF(D127=0,"",COUNTIF(D127:D129,$BF$1)))</f>
        <v/>
      </c>
      <c r="BH127" s="2" t="str">
        <f>IF($A127&gt;='DB_FG_243way_Regular Symbol'!G$16,"",IF(E127=0,"",COUNTIF(E127:E129,$BF$1)))</f>
        <v/>
      </c>
      <c r="BI127" s="2" t="str">
        <f>IF($A127&gt;='DB_FG_243way_Regular Symbol'!H$16,"",IF(F127=0,"",COUNTIF(F127:F129,$BF$1)))</f>
        <v/>
      </c>
      <c r="BK127" s="342"/>
      <c r="BL127" s="2"/>
      <c r="BM127" s="2" t="str">
        <f>IF($A127&gt;='DB_FG_243way_Regular Symbol'!F$16,"",IF(D127=0,"",IF(OR(D127=$AM$1,D127=$BL$1,D128=$AM$1,D128=$BL$1,D129=$AM$1,D129=$BL$1),0,1)))</f>
        <v/>
      </c>
      <c r="BN127" s="2" t="str">
        <f>IF($A127&gt;='DB_FG_243way_Regular Symbol'!G$16,"",IF(E127=0,"",IF(OR(E127=$AM$1,E127=$BL$1,E128=$AM$1,E128=$BL$1,E129=$AM$1,E129=$BL$1),0,1)))</f>
        <v/>
      </c>
      <c r="BO127" s="128" t="str">
        <f>IF($A127&gt;='DB_FG_243way_Regular Symbol'!H$16,"",IF(F127=0,"",IF(OR(F127=$AM$1,F127=$BL$1,F128=$AM$1,F128=$BL$1,F129=$AM$1,F129=$BL$1),0,1)))</f>
        <v/>
      </c>
      <c r="BQ127" s="2" t="str">
        <f>IF($A127&gt;='DB_FG_243way_Regular Symbol'!D$16,"",IF(B127=0,"",IF(OR(B127=$BQ$1,B127=$BR$1,B128=$BQ$1,B128=$BR$1,B129=$BQ$1,B129=$BR$1),0,1)))</f>
        <v/>
      </c>
      <c r="BR127" s="2" t="str">
        <f>IF($A127&gt;='DB_FG_243way_Regular Symbol'!E$16,"",IF(C127=0,"",IF(OR(C127=$BQ$1,C127=$BR$1,C128=$BQ$1,C128=$BR$1,C129=$BQ$1,C129=$BR$1),0,1)))</f>
        <v/>
      </c>
      <c r="BS127" s="2" t="str">
        <f>IF($A127&gt;='DB_FG_243way_Regular Symbol'!F$16,"",IF(D127=0,"",IF(OR(D127=$BQ$1,D127=$BR$1,D128=$BQ$1,D128=$BR$1,D129=$BQ$1,D129=$BR$1),0,1)))</f>
        <v/>
      </c>
      <c r="BT127" s="2" t="str">
        <f>IF($A127&gt;='DB_FG_243way_Regular Symbol'!G$16,"",IF(E127=0,"",IF(OR(E127=$BQ$1,E127=$BR$1,E128=$BQ$1,E128=$BR$1,E129=$BQ$1,E129=$BR$1),0,1)))</f>
        <v/>
      </c>
      <c r="BU127" s="2" t="str">
        <f>IF($A127&gt;='DB_FG_243way_Regular Symbol'!H$16,"",IF(F127=0,"",IF(OR(F127=$BQ$1,F127=$BR$1,F128=$BQ$1,F128=$BR$1,F129=$BQ$1,F129=$BR$1),0,1)))</f>
        <v/>
      </c>
      <c r="BW127" s="2" t="str">
        <f>IF($A127&gt;='DB_FG_243way_Regular Symbol'!D$16,"",IF(B127=0,"",IF(OR(B127=$BW$1,B128=$BW$1,B129=$BW$1,B127=$BX$1,B128=$BX$1,B129=$BX$1),0,1)))</f>
        <v/>
      </c>
      <c r="BX127" s="2" t="str">
        <f>IF($A127&gt;='DB_FG_243way_Regular Symbol'!E$16,"",IF(C127=0,"",IF(OR(C127=$BW$1,C128=$BW$1,C129=$BW$1,C127=$BX$1,C128=$BX$1,C129=$BX$1),0,1)))</f>
        <v/>
      </c>
      <c r="BY127" s="2" t="str">
        <f>IF($A127&gt;='DB_FG_243way_Regular Symbol'!F$16,"",IF(D127=0,"",IF(OR(D127=$BW$1,D128=$BW$1,D129=$BW$1,D127=$BX$1,D128=$BX$1,D129=$BX$1),0,1)))</f>
        <v/>
      </c>
      <c r="BZ127" s="2" t="str">
        <f>IF($A127&gt;='DB_FG_243way_Regular Symbol'!G$16,"",IF(E127=0,"",IF(OR(E127=$BW$1,E128=$BW$1,E129=$BW$1,E127=$BX$1,E128=$BX$1,E129=$BX$1),0,1)))</f>
        <v/>
      </c>
      <c r="CA127" s="2" t="str">
        <f>IF($A127&gt;='DB_FG_243way_Regular Symbol'!H$16,"",IF(F127=0,"",IF(OR(F127=$BW$1,F128=$BW$1,F129=$BW$1,F127=$BX$1,F128=$BX$1,F129=$BX$1),0,1)))</f>
        <v/>
      </c>
      <c r="CC127" s="2" t="str">
        <f>IF($A127&gt;='DB_FG_243way_Regular Symbol'!D$16,"",IF(B127=0,"",IF(OR(B127=$BW$1,B128=$BW$1,B129=$BW$1,B127=$CD$1,B128=$CD$1,B129=$CD$1),0,1)))</f>
        <v/>
      </c>
      <c r="CD127" s="2" t="str">
        <f>IF($A127&gt;='DB_FG_243way_Regular Symbol'!E$16,"",IF(C127=0,"",IF(OR(C127=$BW$1,C128=$BW$1,C129=$BW$1,C127=$CD$1,C128=$CD$1,C129=$CD$1),0,1)))</f>
        <v/>
      </c>
      <c r="CE127" s="2" t="str">
        <f>IF($A127&gt;='DB_FG_243way_Regular Symbol'!F$16,"",IF(D127=0,"",IF(OR(D127=$BW$1,D128=$BW$1,D129=$BW$1,D127=$CD$1,D128=$CD$1,D129=$CD$1),0,1)))</f>
        <v/>
      </c>
      <c r="CF127" s="2" t="str">
        <f>IF($A127&gt;='DB_FG_243way_Regular Symbol'!G$16,"",IF(E127=0,"",IF(OR(E127=$BW$1,E128=$BW$1,E129=$BW$1,E127=$CD$1,E128=$CD$1,E129=$CD$1),0,1)))</f>
        <v/>
      </c>
      <c r="CG127" s="2" t="str">
        <f>IF($A127&gt;='DB_FG_243way_Regular Symbol'!H$16,"",IF(F127=0,"",IF(OR(F127=$BW$1,F128=$BW$1,F129=$BW$1,F127=$CD$1,F128=$CD$1,F129=$CD$1),0,1)))</f>
        <v/>
      </c>
      <c r="CI127" s="2" t="str">
        <f>IF($A127&gt;='DB_FG_243way_Regular Symbol'!D$16,"",IF(B127=0,"",IF(OR(B127=$BW$1,B128=$BW$1,B129=$BW$1,B127=$CJ$1,B128=$CJ$1,B129=$CJ$1),0,1)))</f>
        <v/>
      </c>
      <c r="CJ127" s="2" t="str">
        <f>IF($A127&gt;='DB_FG_243way_Regular Symbol'!E$16,"",IF(C127=0,"",IF(OR(C127=$BW$1,C128=$BW$1,C129=$BW$1,C127=$CJ$1,C128=$CJ$1,C129=$CJ$1),0,1)))</f>
        <v/>
      </c>
      <c r="CK127" s="2" t="str">
        <f>IF($A127&gt;='DB_FG_243way_Regular Symbol'!F$16,"",IF(D127=0,"",IF(OR(D127=$BW$1,D128=$BW$1,D129=$BW$1,D127=$CJ$1,D128=$CJ$1,D129=$CJ$1),0,1)))</f>
        <v/>
      </c>
      <c r="CL127" s="2" t="str">
        <f>IF($A127&gt;='DB_FG_243way_Regular Symbol'!G$16,"",IF(E127=0,"",IF(OR(E127=$BW$1,E128=$BW$1,E129=$BW$1,E127=$CJ$1,E128=$CJ$1,E129=$CJ$1),0,1)))</f>
        <v/>
      </c>
      <c r="CM127" s="2" t="str">
        <f>IF($A127&gt;='DB_FG_243way_Regular Symbol'!H$16,"",IF(F127=0,"",IF(OR(F127=$BW$1,F128=$BW$1,F129=$BW$1,F127=$CJ$1,F128=$CJ$1,F129=$CJ$1),0,1)))</f>
        <v/>
      </c>
      <c r="CO127" s="2" t="str">
        <f>IF($A127&gt;='DB_FG_243way_Regular Symbol'!D$16,"",IF(B127=0,"",IF(OR(B127=$BW$1,B128=$BW$1,B129=$BW$1,B127=$CP$1,B128=$CP$1,B129=$CP$1),0,1)))</f>
        <v/>
      </c>
      <c r="CP127" s="2" t="str">
        <f>IF($A127&gt;='DB_FG_243way_Regular Symbol'!E$16,"",IF(C127=0,"",IF(OR(C127=$BW$1,C128=$BW$1,C129=$BW$1,C127=$CP$1,C128=$CP$1,C129=$CP$1),0,1)))</f>
        <v/>
      </c>
      <c r="CQ127" s="2" t="str">
        <f>IF($A127&gt;='DB_FG_243way_Regular Symbol'!F$16,"",IF(D127=0,"",IF(OR(D127=$BW$1,D128=$BW$1,D129=$BW$1,D127=$CP$1,D128=$CP$1,D129=$CP$1),0,1)))</f>
        <v/>
      </c>
      <c r="CR127" s="2" t="str">
        <f>IF($A127&gt;='DB_FG_243way_Regular Symbol'!G$16,"",IF(E127=0,"",IF(OR(E127=$BW$1,E128=$BW$1,E129=$BW$1,E127=$CP$1,E128=$CP$1,E129=$CP$1),0,1)))</f>
        <v/>
      </c>
      <c r="CS127" s="2" t="str">
        <f>IF($A127&gt;='DB_FG_243way_Regular Symbol'!H$16,"",IF(F127=0,"",IF(OR(F127=$BW$1,F128=$BW$1,F129=$BW$1,F127=$CP$1,F128=$CP$1,F129=$CP$1),0,1)))</f>
        <v/>
      </c>
      <c r="CU127" s="2" t="str">
        <f>IF($A127&gt;='DB_FG_243way_Regular Symbol'!D$16,"",IF(B127=0,"",IF(OR(B127=$BW$1,B128=$BW$1,B129=$BW$1,B127=$CV$1,B128=$CV$1,B129=$CV$1),0,1)))</f>
        <v/>
      </c>
      <c r="CV127" s="2" t="str">
        <f>IF($A127&gt;='DB_FG_243way_Regular Symbol'!E$16,"",IF(C127=0,"",IF(OR(C127=$BW$1,C128=$BW$1,C129=$BW$1,C127=$CV$1,C128=$CV$1,C129=$CV$1),0,1)))</f>
        <v/>
      </c>
      <c r="CW127" s="2" t="str">
        <f>IF($A127&gt;='DB_FG_243way_Regular Symbol'!F$16,"",IF(D127=0,"",IF(OR(D127=$BW$1,D128=$BW$1,D129=$BW$1,D127=$CV$1,D128=$CV$1,D129=$CV$1),0,1)))</f>
        <v/>
      </c>
      <c r="CX127" s="2" t="str">
        <f>IF($A127&gt;='DB_FG_243way_Regular Symbol'!G$16,"",IF(E127=0,"",IF(OR(E127=$BW$1,E128=$BW$1,E129=$BW$1,E127=$CV$1,E128=$CV$1,E129=$CV$1),0,1)))</f>
        <v/>
      </c>
      <c r="CY127" s="2" t="str">
        <f>IF($A127&gt;='DB_FG_243way_Regular Symbol'!H$16,"",IF(F127=0,"",IF(OR(F127=$BW$1,F128=$BW$1,F129=$BW$1,F127=$CV$1,F128=$CV$1,F129=$CV$1),0,1)))</f>
        <v/>
      </c>
    </row>
    <row r="128" spans="1:103">
      <c r="A128" s="341">
        <f>IF('DB_FG_243way_Regular Symbol'!L127="","",'DB_FG_243way_Regular Symbol'!L127)</f>
        <v>124</v>
      </c>
      <c r="B128" s="184" t="str">
        <f>IF('DB_FG_243way_Regular Symbol'!M127="",
IF($A128-'DB_FG_243way_Regular Symbol'!D$16&gt;='DB_FG_243way_RegularＸ_W()'!B$2-1,"",VLOOKUP($A128-'DB_FG_243way_Regular Symbol'!D$16,'DB_FG_243way_Regular Symbol'!$L$3:$Q$99,'DB_FG_243way_RegularＸ_W()'!B$3+1,FALSE)),
'DB_FG_243way_Regular Symbol'!M127)</f>
        <v/>
      </c>
      <c r="C128" s="184" t="str">
        <f>IF('DB_FG_243way_Regular Symbol'!N127="",
IF($A128-'DB_FG_243way_Regular Symbol'!E$16&gt;='DB_FG_243way_RegularＸ_W()'!C$2-1,"",VLOOKUP($A128-'DB_FG_243way_Regular Symbol'!E$16,'DB_FG_243way_Regular Symbol'!$L$3:$Q$99,'DB_FG_243way_RegularＸ_W()'!C$3+1,FALSE)),
'DB_FG_243way_Regular Symbol'!N127)</f>
        <v/>
      </c>
      <c r="D128" s="184" t="str">
        <f>IF('DB_FG_243way_Regular Symbol'!O127="",
IF($A128-'DB_FG_243way_Regular Symbol'!F$16&gt;='DB_FG_243way_RegularＸ_W()'!D$2-1,"",VLOOKUP($A128-'DB_FG_243way_Regular Symbol'!F$16,'DB_FG_243way_Regular Symbol'!$L$3:$Q$99,'DB_FG_243way_RegularＸ_W()'!D$3+1,FALSE)),
'DB_FG_243way_Regular Symbol'!O127)</f>
        <v/>
      </c>
      <c r="E128" s="184" t="str">
        <f>IF('DB_FG_243way_Regular Symbol'!P127="",
IF($A128-'DB_FG_243way_Regular Symbol'!G$16&gt;='DB_FG_243way_RegularＸ_W()'!E$2-1,"",VLOOKUP($A128-'DB_FG_243way_Regular Symbol'!G$16,'DB_FG_243way_Regular Symbol'!$L$3:$Q$99,'DB_FG_243way_RegularＸ_W()'!E$3+1,FALSE)),
'DB_FG_243way_Regular Symbol'!P127)</f>
        <v/>
      </c>
      <c r="F128" s="358" t="str">
        <f>IF('DB_FG_243way_Regular Symbol'!Q127="",
IF($A128-'DB_FG_243way_Regular Symbol'!H$16&gt;='DB_FG_243way_RegularＸ_W()'!F$2-1,"",VLOOKUP($A128-'DB_FG_243way_Regular Symbol'!H$16,'DB_FG_243way_Regular Symbol'!$L$3:$Q$99,'DB_FG_243way_RegularＸ_W()'!F$3+1,FALSE)),
'DB_FG_243way_Regular Symbol'!Q127)</f>
        <v/>
      </c>
      <c r="O128" s="342" t="str">
        <f>IF($A128&gt;='DB_FG_243way_Regular Symbol'!D$16,"",IF(B128=0,"",IF(OR(B128=$O$1,B128=$P$1,B129=$O$1,B129=$P$1,B130=$O$1,B130=$P$1),0,1)))</f>
        <v/>
      </c>
      <c r="P128" s="2" t="str">
        <f>IF($A128&gt;='DB_FG_243way_Regular Symbol'!E$16,"",IF(C128=0,"",IF(OR(C128=$O$1,C128=$P$1,C129=$O$1,C129=$P$1,C130=$O$1,C130=$P$1),0,1)))</f>
        <v/>
      </c>
      <c r="Q128" s="2" t="str">
        <f>IF($A128&gt;='DB_FG_243way_Regular Symbol'!F$16,"",IF(D128=0,"",IF(OR(D128=$O$1,D128=$P$1,D129=$O$1,D129=$P$1,D130=$O$1,D130=$P$1),0,1)))</f>
        <v/>
      </c>
      <c r="R128" s="2" t="str">
        <f>IF($A128&gt;='DB_FG_243way_Regular Symbol'!G$16,"",IF(E128=0,"",IF(OR(E128=$O$1,E128=$P$1,E129=$O$1,E129=$P$1,E130=$O$1,E130=$P$1),0,1)))</f>
        <v/>
      </c>
      <c r="S128" s="128" t="str">
        <f>IF($A128&gt;='DB_FG_243way_Regular Symbol'!H$16,"",IF(F128=0,"",IF(OR(F128=$O$1,F128=$P$1,F129=$O$1,F129=$P$1,F130=$O$1,F130=$P$1),0,1)))</f>
        <v/>
      </c>
      <c r="U128" s="342" t="str">
        <f>IF($A128&gt;='DB_FG_243way_Regular Symbol'!D$16,"",IF(B128=0,"",IF(OR(B128=$U$1,B128=$V$1,B129=$U$1,B129=$V$1,B130=$U$1,B130=$V$1),0,1)))</f>
        <v/>
      </c>
      <c r="V128" s="2" t="str">
        <f>IF($A128&gt;='DB_FG_243way_Regular Symbol'!E$16,"",IF(C128=0,"",IF(OR(C128=$U$1,C128=$V$1,C129=$U$1,C129=$V$1,C130=$U$1,C130=$V$1),0,1)))</f>
        <v/>
      </c>
      <c r="W128" s="2" t="str">
        <f>IF($A128&gt;='DB_FG_243way_Regular Symbol'!F$16,"",IF(D128=0,"",IF(OR(D128=$U$1,D128=$V$1,D129=$U$1,D129=$V$1,D130=$U$1,D130=$V$1),0,1)))</f>
        <v/>
      </c>
      <c r="X128" s="2" t="str">
        <f>IF($A128&gt;='DB_FG_243way_Regular Symbol'!G$16,"",IF(E128=0,"",IF(OR(E128=$U$1,E128=$V$1,E129=$U$1,E129=$V$1,E130=$U$1,E130=$V$1),0,1)))</f>
        <v/>
      </c>
      <c r="Y128" s="128" t="str">
        <f>IF($A128&gt;='DB_FG_243way_Regular Symbol'!H$16,"",IF(F128=0,"",IF(OR(F128=$U$1,F128=$V$1,F129=$U$1,F129=$V$1,F130=$U$1,F130=$V$1),0,1)))</f>
        <v/>
      </c>
      <c r="AA128" s="342" t="str">
        <f>IF($A128&gt;='DB_FG_243way_Regular Symbol'!D$16,"",IF(B128=0,"",IF(OR(B128=$AA$1,B128=$AB$1,B129=$AA$1,B129=$AB$1,B130=$AA$1,,B130=$AB$1),0,1)))</f>
        <v/>
      </c>
      <c r="AB128" s="2" t="str">
        <f>IF($A128&gt;='DB_FG_243way_Regular Symbol'!E$16,"",IF(C128=0,"",IF(OR(C128=$AA$1,C128=$AB$1,C129=$AA$1,C129=$AB$1,C130=$AA$1,,C130=$AB$1),0,1)))</f>
        <v/>
      </c>
      <c r="AC128" s="2" t="str">
        <f>IF($A128&gt;='DB_FG_243way_Regular Symbol'!F$16,"",IF(D128=0,"",IF(OR(D128=$AA$1,D128=$AB$1,D129=$AA$1,D129=$AB$1,D130=$AA$1,,D130=$AB$1),0,1)))</f>
        <v/>
      </c>
      <c r="AD128" s="2" t="str">
        <f>IF($A128&gt;='DB_FG_243way_Regular Symbol'!G$16,"",IF(E128=0,"",IF(OR(E128=$AA$1,E128=$AB$1,E129=$AA$1,E129=$AB$1,E130=$AA$1,,E130=$AB$1),0,1)))</f>
        <v/>
      </c>
      <c r="AE128" s="128" t="str">
        <f>IF($A128&gt;='DB_FG_243way_Regular Symbol'!H$16,"",IF(F128=0,"",IF(OR(F128=$AA$1,F128=$AB$1,F129=$AA$1,F129=$AB$1,F130=$AA$1,,F130=$AB$1),0,1)))</f>
        <v/>
      </c>
      <c r="AG128" s="342" t="str">
        <f>IF($A128&gt;='DB_FG_243way_Regular Symbol'!D$16,"",IF(B128=0,"",IF(OR(B128=$AG$1,B128=$AH$1,B129=$AG$1,B129=$AH$1,B130=$AG$1,B130=$AH$1),0,1)))</f>
        <v/>
      </c>
      <c r="AH128" s="2" t="str">
        <f>IF($A128&gt;='DB_FG_243way_Regular Symbol'!E$16,"",IF(C128=0,"",IF(OR(C128=$AG$1,C128=$AH$1,C129=$AG$1,C129=$AH$1,C130=$AG$1,C130=$AH$1),0,1)))</f>
        <v/>
      </c>
      <c r="AI128" s="2" t="str">
        <f>IF($A128&gt;='DB_FG_243way_Regular Symbol'!F$16,"",IF(D128=0,"",IF(OR(D128=$AG$1,D128=$AH$1,D129=$AG$1,D129=$AH$1,D130=$AG$1,D130=$AH$1),0,1)))</f>
        <v/>
      </c>
      <c r="AJ128" s="2" t="str">
        <f>IF($A128&gt;='DB_FG_243way_Regular Symbol'!G$16,"",IF(E128=0,"",IF(OR(E128=$AG$1,E128=$AH$1,E129=$AG$1,E129=$AH$1,E130=$AG$1,E130=$AH$1),0,1)))</f>
        <v/>
      </c>
      <c r="AK128" s="128" t="str">
        <f>IF($A128&gt;='DB_FG_243way_Regular Symbol'!H$16,"",IF(F128=0,"",IF(OR(F128=$AG$1,F128=$AH$1,F129=$AG$1,F129=$AH$1,F130=$AG$1,F130=$AH$1),0,1)))</f>
        <v/>
      </c>
      <c r="AM128" s="342" t="str">
        <f>IF($A128&gt;='DB_FG_243way_Regular Symbol'!D$16,"",IF(B128=0,"",IF(OR(B128=$AM$1,B128=$AN$1,B129=$AM$1,B129=$AN$1,B130=$AM$1,B130=$AN$1),0,1)))</f>
        <v/>
      </c>
      <c r="AN128" s="2" t="str">
        <f>IF($A128&gt;='DB_FG_243way_Regular Symbol'!E$16,"",IF(C128=0,"",IF(OR(C128=$AM$1,C128=$AN$1,C129=$AM$1,C129=$AN$1,C130=$AM$1,C130=$AN$1),0,1)))</f>
        <v/>
      </c>
      <c r="AO128" s="2" t="str">
        <f>IF($A128&gt;='DB_FG_243way_Regular Symbol'!F$16,"",IF(D128=0,"",IF(OR(D128=$AM$1,D128=$AN$1,D129=$AM$1,D129=$AN$1,D130=$AM$1,D130=$AN$1),0,1)))</f>
        <v/>
      </c>
      <c r="AP128" s="2" t="str">
        <f>IF($A128&gt;='DB_FG_243way_Regular Symbol'!G$16,"",IF(E128=0,"",IF(OR(E128=$AM$1,E128=$AN$1,E129=$AM$1,E129=$AN$1,E130=$AM$1,E130=$AN$1),0,1)))</f>
        <v/>
      </c>
      <c r="AQ128" s="128" t="str">
        <f>IF($A128&gt;='DB_FG_243way_Regular Symbol'!H$16,"",IF(F128=0,"",IF(OR(F128=$AM$1,F128=$AN$1,F129=$AM$1,F129=$AN$1,F130=$AM$1,F130=$AN$1),0,1)))</f>
        <v/>
      </c>
      <c r="AS128" s="342" t="str">
        <f>IF($A128&gt;='DB_FG_243way_Regular Symbol'!D$16,"",IF(B128=0,"",IF(OR(B128=$AM$1,B128=$AT$1,B129=$AM$1,B129=$AT$1,B130=$AM$1,B130=$AT$1),0,1)))</f>
        <v/>
      </c>
      <c r="AT128" s="2" t="str">
        <f>IF($A128&gt;='DB_FG_243way_Regular Symbol'!E$16,"",IF(C128=0,"",IF(OR(C128=$AM$1,C128=$AT$1,C129=$AM$1,C129=$AT$1,C130=$AM$1,C130=$AT$1),0,1)))</f>
        <v/>
      </c>
      <c r="AU128" s="2" t="str">
        <f>IF($A128&gt;='DB_FG_243way_Regular Symbol'!F$16,"",IF(D128=0,"",IF(OR(D128=$AM$1,D128=$AT$1,D129=$AM$1,D129=$AT$1,D130=$AM$1,D130=$AT$1),0,1)))</f>
        <v/>
      </c>
      <c r="AV128" s="2" t="str">
        <f>IF($A128&gt;='DB_FG_243way_Regular Symbol'!G$16,"",IF(E128=0,"",IF(OR(E128=$AM$1,E128=$AT$1,E129=$AM$1,E129=$AT$1,E130=$AM$1,E130=$AT$1),0,1)))</f>
        <v/>
      </c>
      <c r="AW128" s="128" t="str">
        <f>IF($A128&gt;='DB_FG_243way_Regular Symbol'!H$16,"",IF(F128=0,"",IF(OR(F128=$AM$1,F128=$AT$1,F129=$AM$1,F129=$AT$1,F130=$AM$1,F130=$AT$1),0,1)))</f>
        <v/>
      </c>
      <c r="AY128" s="342" t="str">
        <f>IF($A128&gt;='DB_FG_243way_Regular Symbol'!D$16,"",IF(B128=0,"",IF(OR(B128=$AM$1,B128=$AZ$1,B129=$AM$1,B129=$AZ$1,B130=$AM$1,B130=$AZ$1),0,1)))</f>
        <v/>
      </c>
      <c r="AZ128" s="2" t="str">
        <f>IF($A128&gt;='DB_FG_243way_Regular Symbol'!E$16,"",IF(C128=0,"",IF(OR(C128=$AM$1,C128=$AZ$1,C129=$AM$1,C129=$AZ$1,C130=$AM$1,C130=$AZ$1),0,1)))</f>
        <v/>
      </c>
      <c r="BA128" s="2" t="str">
        <f>IF($A128&gt;='DB_FG_243way_Regular Symbol'!F$16,"",IF(D128=0,"",IF(OR(D128=$AM$1,D128=$AZ$1,D129=$AM$1,D129=$AZ$1,D130=$AM$1,D130=$AZ$1),0,1)))</f>
        <v/>
      </c>
      <c r="BB128" s="2" t="str">
        <f>IF($A128&gt;='DB_FG_243way_Regular Symbol'!G$16,"",IF(E128=0,"",IF(OR(E128=$AM$1,E128=$AZ$1,E129=$AM$1,E129=$AZ$1,E130=$AM$1,E130=$AZ$1),0,1)))</f>
        <v/>
      </c>
      <c r="BC128" s="128" t="str">
        <f>IF($A128&gt;='DB_FG_243way_Regular Symbol'!H$16,"",IF(F128=0,"",IF(OR(F128=$AM$1,F128=$AZ$1,F129=$AM$1,F129=$AZ$1,F130=$AM$1,F130=$AZ$1),0,1)))</f>
        <v/>
      </c>
      <c r="BE128" s="342"/>
      <c r="BF128" s="2"/>
      <c r="BG128" s="2" t="str">
        <f>IF($A128&gt;='DB_FG_243way_Regular Symbol'!F$16,"",IF(D128=0,"",COUNTIF(D128:D130,$BF$1)))</f>
        <v/>
      </c>
      <c r="BH128" s="2" t="str">
        <f>IF($A128&gt;='DB_FG_243way_Regular Symbol'!G$16,"",IF(E128=0,"",COUNTIF(E128:E130,$BF$1)))</f>
        <v/>
      </c>
      <c r="BI128" s="2" t="str">
        <f>IF($A128&gt;='DB_FG_243way_Regular Symbol'!H$16,"",IF(F128=0,"",COUNTIF(F128:F130,$BF$1)))</f>
        <v/>
      </c>
      <c r="BK128" s="342"/>
      <c r="BL128" s="2"/>
      <c r="BM128" s="2" t="str">
        <f>IF($A128&gt;='DB_FG_243way_Regular Symbol'!F$16,"",IF(D128=0,"",IF(OR(D128=$AM$1,D128=$BL$1,D129=$AM$1,D129=$BL$1,D130=$AM$1,D130=$BL$1),0,1)))</f>
        <v/>
      </c>
      <c r="BN128" s="2" t="str">
        <f>IF($A128&gt;='DB_FG_243way_Regular Symbol'!G$16,"",IF(E128=0,"",IF(OR(E128=$AM$1,E128=$BL$1,E129=$AM$1,E129=$BL$1,E130=$AM$1,E130=$BL$1),0,1)))</f>
        <v/>
      </c>
      <c r="BO128" s="128" t="str">
        <f>IF($A128&gt;='DB_FG_243way_Regular Symbol'!H$16,"",IF(F128=0,"",IF(OR(F128=$AM$1,F128=$BL$1,F129=$AM$1,F129=$BL$1,F130=$AM$1,F130=$BL$1),0,1)))</f>
        <v/>
      </c>
      <c r="BQ128" s="2" t="str">
        <f>IF($A128&gt;='DB_FG_243way_Regular Symbol'!D$16,"",IF(B128=0,"",IF(OR(B128=$BQ$1,B128=$BR$1,B129=$BQ$1,B129=$BR$1,B130=$BQ$1,B130=$BR$1),0,1)))</f>
        <v/>
      </c>
      <c r="BR128" s="2" t="str">
        <f>IF($A128&gt;='DB_FG_243way_Regular Symbol'!E$16,"",IF(C128=0,"",IF(OR(C128=$BQ$1,C128=$BR$1,C129=$BQ$1,C129=$BR$1,C130=$BQ$1,C130=$BR$1),0,1)))</f>
        <v/>
      </c>
      <c r="BS128" s="2" t="str">
        <f>IF($A128&gt;='DB_FG_243way_Regular Symbol'!F$16,"",IF(D128=0,"",IF(OR(D128=$BQ$1,D128=$BR$1,D129=$BQ$1,D129=$BR$1,D130=$BQ$1,D130=$BR$1),0,1)))</f>
        <v/>
      </c>
      <c r="BT128" s="2" t="str">
        <f>IF($A128&gt;='DB_FG_243way_Regular Symbol'!G$16,"",IF(E128=0,"",IF(OR(E128=$BQ$1,E128=$BR$1,E129=$BQ$1,E129=$BR$1,E130=$BQ$1,E130=$BR$1),0,1)))</f>
        <v/>
      </c>
      <c r="BU128" s="2" t="str">
        <f>IF($A128&gt;='DB_FG_243way_Regular Symbol'!H$16,"",IF(F128=0,"",IF(OR(F128=$BQ$1,F128=$BR$1,F129=$BQ$1,F129=$BR$1,F130=$BQ$1,F130=$BR$1),0,1)))</f>
        <v/>
      </c>
      <c r="BW128" s="2" t="str">
        <f>IF($A128&gt;='DB_FG_243way_Regular Symbol'!D$16,"",IF(B128=0,"",IF(OR(B128=$BW$1,B129=$BW$1,B130=$BW$1,B128=$BX$1,B129=$BX$1,B130=$BX$1),0,1)))</f>
        <v/>
      </c>
      <c r="BX128" s="2" t="str">
        <f>IF($A128&gt;='DB_FG_243way_Regular Symbol'!E$16,"",IF(C128=0,"",IF(OR(C128=$BW$1,C129=$BW$1,C130=$BW$1,C128=$BX$1,C129=$BX$1,C130=$BX$1),0,1)))</f>
        <v/>
      </c>
      <c r="BY128" s="2" t="str">
        <f>IF($A128&gt;='DB_FG_243way_Regular Symbol'!F$16,"",IF(D128=0,"",IF(OR(D128=$BW$1,D129=$BW$1,D130=$BW$1,D128=$BX$1,D129=$BX$1,D130=$BX$1),0,1)))</f>
        <v/>
      </c>
      <c r="BZ128" s="2" t="str">
        <f>IF($A128&gt;='DB_FG_243way_Regular Symbol'!G$16,"",IF(E128=0,"",IF(OR(E128=$BW$1,E129=$BW$1,E130=$BW$1,E128=$BX$1,E129=$BX$1,E130=$BX$1),0,1)))</f>
        <v/>
      </c>
      <c r="CA128" s="2" t="str">
        <f>IF($A128&gt;='DB_FG_243way_Regular Symbol'!H$16,"",IF(F128=0,"",IF(OR(F128=$BW$1,F129=$BW$1,F130=$BW$1,F128=$BX$1,F129=$BX$1,F130=$BX$1),0,1)))</f>
        <v/>
      </c>
      <c r="CC128" s="2" t="str">
        <f>IF($A128&gt;='DB_FG_243way_Regular Symbol'!D$16,"",IF(B128=0,"",IF(OR(B128=$BW$1,B129=$BW$1,B130=$BW$1,B128=$CD$1,B129=$CD$1,B130=$CD$1),0,1)))</f>
        <v/>
      </c>
      <c r="CD128" s="2" t="str">
        <f>IF($A128&gt;='DB_FG_243way_Regular Symbol'!E$16,"",IF(C128=0,"",IF(OR(C128=$BW$1,C129=$BW$1,C130=$BW$1,C128=$CD$1,C129=$CD$1,C130=$CD$1),0,1)))</f>
        <v/>
      </c>
      <c r="CE128" s="2" t="str">
        <f>IF($A128&gt;='DB_FG_243way_Regular Symbol'!F$16,"",IF(D128=0,"",IF(OR(D128=$BW$1,D129=$BW$1,D130=$BW$1,D128=$CD$1,D129=$CD$1,D130=$CD$1),0,1)))</f>
        <v/>
      </c>
      <c r="CF128" s="2" t="str">
        <f>IF($A128&gt;='DB_FG_243way_Regular Symbol'!G$16,"",IF(E128=0,"",IF(OR(E128=$BW$1,E129=$BW$1,E130=$BW$1,E128=$CD$1,E129=$CD$1,E130=$CD$1),0,1)))</f>
        <v/>
      </c>
      <c r="CG128" s="2" t="str">
        <f>IF($A128&gt;='DB_FG_243way_Regular Symbol'!H$16,"",IF(F128=0,"",IF(OR(F128=$BW$1,F129=$BW$1,F130=$BW$1,F128=$CD$1,F129=$CD$1,F130=$CD$1),0,1)))</f>
        <v/>
      </c>
      <c r="CI128" s="2" t="str">
        <f>IF($A128&gt;='DB_FG_243way_Regular Symbol'!D$16,"",IF(B128=0,"",IF(OR(B128=$BW$1,B129=$BW$1,B130=$BW$1,B128=$CJ$1,B129=$CJ$1,B130=$CJ$1),0,1)))</f>
        <v/>
      </c>
      <c r="CJ128" s="2" t="str">
        <f>IF($A128&gt;='DB_FG_243way_Regular Symbol'!E$16,"",IF(C128=0,"",IF(OR(C128=$BW$1,C129=$BW$1,C130=$BW$1,C128=$CJ$1,C129=$CJ$1,C130=$CJ$1),0,1)))</f>
        <v/>
      </c>
      <c r="CK128" s="2" t="str">
        <f>IF($A128&gt;='DB_FG_243way_Regular Symbol'!F$16,"",IF(D128=0,"",IF(OR(D128=$BW$1,D129=$BW$1,D130=$BW$1,D128=$CJ$1,D129=$CJ$1,D130=$CJ$1),0,1)))</f>
        <v/>
      </c>
      <c r="CL128" s="2" t="str">
        <f>IF($A128&gt;='DB_FG_243way_Regular Symbol'!G$16,"",IF(E128=0,"",IF(OR(E128=$BW$1,E129=$BW$1,E130=$BW$1,E128=$CJ$1,E129=$CJ$1,E130=$CJ$1),0,1)))</f>
        <v/>
      </c>
      <c r="CM128" s="2" t="str">
        <f>IF($A128&gt;='DB_FG_243way_Regular Symbol'!H$16,"",IF(F128=0,"",IF(OR(F128=$BW$1,F129=$BW$1,F130=$BW$1,F128=$CJ$1,F129=$CJ$1,F130=$CJ$1),0,1)))</f>
        <v/>
      </c>
      <c r="CO128" s="2" t="str">
        <f>IF($A128&gt;='DB_FG_243way_Regular Symbol'!D$16,"",IF(B128=0,"",IF(OR(B128=$BW$1,B129=$BW$1,B130=$BW$1,B128=$CP$1,B129=$CP$1,B130=$CP$1),0,1)))</f>
        <v/>
      </c>
      <c r="CP128" s="2" t="str">
        <f>IF($A128&gt;='DB_FG_243way_Regular Symbol'!E$16,"",IF(C128=0,"",IF(OR(C128=$BW$1,C129=$BW$1,C130=$BW$1,C128=$CP$1,C129=$CP$1,C130=$CP$1),0,1)))</f>
        <v/>
      </c>
      <c r="CQ128" s="2" t="str">
        <f>IF($A128&gt;='DB_FG_243way_Regular Symbol'!F$16,"",IF(D128=0,"",IF(OR(D128=$BW$1,D129=$BW$1,D130=$BW$1,D128=$CP$1,D129=$CP$1,D130=$CP$1),0,1)))</f>
        <v/>
      </c>
      <c r="CR128" s="2" t="str">
        <f>IF($A128&gt;='DB_FG_243way_Regular Symbol'!G$16,"",IF(E128=0,"",IF(OR(E128=$BW$1,E129=$BW$1,E130=$BW$1,E128=$CP$1,E129=$CP$1,E130=$CP$1),0,1)))</f>
        <v/>
      </c>
      <c r="CS128" s="2" t="str">
        <f>IF($A128&gt;='DB_FG_243way_Regular Symbol'!H$16,"",IF(F128=0,"",IF(OR(F128=$BW$1,F129=$BW$1,F130=$BW$1,F128=$CP$1,F129=$CP$1,F130=$CP$1),0,1)))</f>
        <v/>
      </c>
      <c r="CU128" s="2" t="str">
        <f>IF($A128&gt;='DB_FG_243way_Regular Symbol'!D$16,"",IF(B128=0,"",IF(OR(B128=$BW$1,B129=$BW$1,B130=$BW$1,B128=$CV$1,B129=$CV$1,B130=$CV$1),0,1)))</f>
        <v/>
      </c>
      <c r="CV128" s="2" t="str">
        <f>IF($A128&gt;='DB_FG_243way_Regular Symbol'!E$16,"",IF(C128=0,"",IF(OR(C128=$BW$1,C129=$BW$1,C130=$BW$1,C128=$CV$1,C129=$CV$1,C130=$CV$1),0,1)))</f>
        <v/>
      </c>
      <c r="CW128" s="2" t="str">
        <f>IF($A128&gt;='DB_FG_243way_Regular Symbol'!F$16,"",IF(D128=0,"",IF(OR(D128=$BW$1,D129=$BW$1,D130=$BW$1,D128=$CV$1,D129=$CV$1,D130=$CV$1),0,1)))</f>
        <v/>
      </c>
      <c r="CX128" s="2" t="str">
        <f>IF($A128&gt;='DB_FG_243way_Regular Symbol'!G$16,"",IF(E128=0,"",IF(OR(E128=$BW$1,E129=$BW$1,E130=$BW$1,E128=$CV$1,E129=$CV$1,E130=$CV$1),0,1)))</f>
        <v/>
      </c>
      <c r="CY128" s="2" t="str">
        <f>IF($A128&gt;='DB_FG_243way_Regular Symbol'!H$16,"",IF(F128=0,"",IF(OR(F128=$BW$1,F129=$BW$1,F130=$BW$1,F128=$CV$1,F129=$CV$1,F130=$CV$1),0,1)))</f>
        <v/>
      </c>
    </row>
    <row r="129" spans="1:103">
      <c r="A129" s="341">
        <f>IF('DB_FG_243way_Regular Symbol'!L128="","",'DB_FG_243way_Regular Symbol'!L128)</f>
        <v>125</v>
      </c>
      <c r="B129" s="184" t="str">
        <f>IF('DB_FG_243way_Regular Symbol'!M128="",
IF($A129-'DB_FG_243way_Regular Symbol'!D$16&gt;='DB_FG_243way_RegularＸ_W()'!B$2-1,"",VLOOKUP($A129-'DB_FG_243way_Regular Symbol'!D$16,'DB_FG_243way_Regular Symbol'!$L$3:$Q$99,'DB_FG_243way_RegularＸ_W()'!B$3+1,FALSE)),
'DB_FG_243way_Regular Symbol'!M128)</f>
        <v/>
      </c>
      <c r="C129" s="184" t="str">
        <f>IF('DB_FG_243way_Regular Symbol'!N128="",
IF($A129-'DB_FG_243way_Regular Symbol'!E$16&gt;='DB_FG_243way_RegularＸ_W()'!C$2-1,"",VLOOKUP($A129-'DB_FG_243way_Regular Symbol'!E$16,'DB_FG_243way_Regular Symbol'!$L$3:$Q$99,'DB_FG_243way_RegularＸ_W()'!C$3+1,FALSE)),
'DB_FG_243way_Regular Symbol'!N128)</f>
        <v/>
      </c>
      <c r="D129" s="184" t="str">
        <f>IF('DB_FG_243way_Regular Symbol'!O128="",
IF($A129-'DB_FG_243way_Regular Symbol'!F$16&gt;='DB_FG_243way_RegularＸ_W()'!D$2-1,"",VLOOKUP($A129-'DB_FG_243way_Regular Symbol'!F$16,'DB_FG_243way_Regular Symbol'!$L$3:$Q$99,'DB_FG_243way_RegularＸ_W()'!D$3+1,FALSE)),
'DB_FG_243way_Regular Symbol'!O128)</f>
        <v/>
      </c>
      <c r="E129" s="184" t="str">
        <f>IF('DB_FG_243way_Regular Symbol'!P128="",
IF($A129-'DB_FG_243way_Regular Symbol'!G$16&gt;='DB_FG_243way_RegularＸ_W()'!E$2-1,"",VLOOKUP($A129-'DB_FG_243way_Regular Symbol'!G$16,'DB_FG_243way_Regular Symbol'!$L$3:$Q$99,'DB_FG_243way_RegularＸ_W()'!E$3+1,FALSE)),
'DB_FG_243way_Regular Symbol'!P128)</f>
        <v/>
      </c>
      <c r="F129" s="358" t="str">
        <f>IF('DB_FG_243way_Regular Symbol'!Q128="",
IF($A129-'DB_FG_243way_Regular Symbol'!H$16&gt;='DB_FG_243way_RegularＸ_W()'!F$2-1,"",VLOOKUP($A129-'DB_FG_243way_Regular Symbol'!H$16,'DB_FG_243way_Regular Symbol'!$L$3:$Q$99,'DB_FG_243way_RegularＸ_W()'!F$3+1,FALSE)),
'DB_FG_243way_Regular Symbol'!Q128)</f>
        <v/>
      </c>
      <c r="O129" s="342" t="str">
        <f>IF($A129&gt;='DB_FG_243way_Regular Symbol'!D$16,"",IF(B129=0,"",IF(OR(B129=$O$1,B129=$P$1,B130=$O$1,B130=$P$1,B131=$O$1,B131=$P$1),0,1)))</f>
        <v/>
      </c>
      <c r="P129" s="2" t="str">
        <f>IF($A129&gt;='DB_FG_243way_Regular Symbol'!E$16,"",IF(C129=0,"",IF(OR(C129=$O$1,C129=$P$1,C130=$O$1,C130=$P$1,C131=$O$1,C131=$P$1),0,1)))</f>
        <v/>
      </c>
      <c r="Q129" s="2" t="str">
        <f>IF($A129&gt;='DB_FG_243way_Regular Symbol'!F$16,"",IF(D129=0,"",IF(OR(D129=$O$1,D129=$P$1,D130=$O$1,D130=$P$1,D131=$O$1,D131=$P$1),0,1)))</f>
        <v/>
      </c>
      <c r="R129" s="2" t="str">
        <f>IF($A129&gt;='DB_FG_243way_Regular Symbol'!G$16,"",IF(E129=0,"",IF(OR(E129=$O$1,E129=$P$1,E130=$O$1,E130=$P$1,E131=$O$1,E131=$P$1),0,1)))</f>
        <v/>
      </c>
      <c r="S129" s="128" t="str">
        <f>IF($A129&gt;='DB_FG_243way_Regular Symbol'!H$16,"",IF(F129=0,"",IF(OR(F129=$O$1,F129=$P$1,F130=$O$1,F130=$P$1,F131=$O$1,F131=$P$1),0,1)))</f>
        <v/>
      </c>
      <c r="U129" s="342" t="str">
        <f>IF($A129&gt;='DB_FG_243way_Regular Symbol'!D$16,"",IF(B129=0,"",IF(OR(B129=$U$1,B129=$V$1,B130=$U$1,B130=$V$1,B131=$U$1,B131=$V$1),0,1)))</f>
        <v/>
      </c>
      <c r="V129" s="2" t="str">
        <f>IF($A129&gt;='DB_FG_243way_Regular Symbol'!E$16,"",IF(C129=0,"",IF(OR(C129=$U$1,C129=$V$1,C130=$U$1,C130=$V$1,C131=$U$1,C131=$V$1),0,1)))</f>
        <v/>
      </c>
      <c r="W129" s="2" t="str">
        <f>IF($A129&gt;='DB_FG_243way_Regular Symbol'!F$16,"",IF(D129=0,"",IF(OR(D129=$U$1,D129=$V$1,D130=$U$1,D130=$V$1,D131=$U$1,D131=$V$1),0,1)))</f>
        <v/>
      </c>
      <c r="X129" s="2" t="str">
        <f>IF($A129&gt;='DB_FG_243way_Regular Symbol'!G$16,"",IF(E129=0,"",IF(OR(E129=$U$1,E129=$V$1,E130=$U$1,E130=$V$1,E131=$U$1,E131=$V$1),0,1)))</f>
        <v/>
      </c>
      <c r="Y129" s="128" t="str">
        <f>IF($A129&gt;='DB_FG_243way_Regular Symbol'!H$16,"",IF(F129=0,"",IF(OR(F129=$U$1,F129=$V$1,F130=$U$1,F130=$V$1,F131=$U$1,F131=$V$1),0,1)))</f>
        <v/>
      </c>
      <c r="AA129" s="342" t="str">
        <f>IF($A129&gt;='DB_FG_243way_Regular Symbol'!D$16,"",IF(B129=0,"",IF(OR(B129=$AA$1,B129=$AB$1,B130=$AA$1,B130=$AB$1,B131=$AA$1,,B131=$AB$1),0,1)))</f>
        <v/>
      </c>
      <c r="AB129" s="2" t="str">
        <f>IF($A129&gt;='DB_FG_243way_Regular Symbol'!E$16,"",IF(C129=0,"",IF(OR(C129=$AA$1,C129=$AB$1,C130=$AA$1,C130=$AB$1,C131=$AA$1,,C131=$AB$1),0,1)))</f>
        <v/>
      </c>
      <c r="AC129" s="2" t="str">
        <f>IF($A129&gt;='DB_FG_243way_Regular Symbol'!F$16,"",IF(D129=0,"",IF(OR(D129=$AA$1,D129=$AB$1,D130=$AA$1,D130=$AB$1,D131=$AA$1,,D131=$AB$1),0,1)))</f>
        <v/>
      </c>
      <c r="AD129" s="2" t="str">
        <f>IF($A129&gt;='DB_FG_243way_Regular Symbol'!G$16,"",IF(E129=0,"",IF(OR(E129=$AA$1,E129=$AB$1,E130=$AA$1,E130=$AB$1,E131=$AA$1,,E131=$AB$1),0,1)))</f>
        <v/>
      </c>
      <c r="AE129" s="128" t="str">
        <f>IF($A129&gt;='DB_FG_243way_Regular Symbol'!H$16,"",IF(F129=0,"",IF(OR(F129=$AA$1,F129=$AB$1,F130=$AA$1,F130=$AB$1,F131=$AA$1,,F131=$AB$1),0,1)))</f>
        <v/>
      </c>
      <c r="AG129" s="342" t="str">
        <f>IF($A129&gt;='DB_FG_243way_Regular Symbol'!D$16,"",IF(B129=0,"",IF(OR(B129=$AG$1,B129=$AH$1,B130=$AG$1,B130=$AH$1,B131=$AG$1,B131=$AH$1),0,1)))</f>
        <v/>
      </c>
      <c r="AH129" s="2" t="str">
        <f>IF($A129&gt;='DB_FG_243way_Regular Symbol'!E$16,"",IF(C129=0,"",IF(OR(C129=$AG$1,C129=$AH$1,C130=$AG$1,C130=$AH$1,C131=$AG$1,C131=$AH$1),0,1)))</f>
        <v/>
      </c>
      <c r="AI129" s="2" t="str">
        <f>IF($A129&gt;='DB_FG_243way_Regular Symbol'!F$16,"",IF(D129=0,"",IF(OR(D129=$AG$1,D129=$AH$1,D130=$AG$1,D130=$AH$1,D131=$AG$1,D131=$AH$1),0,1)))</f>
        <v/>
      </c>
      <c r="AJ129" s="2" t="str">
        <f>IF($A129&gt;='DB_FG_243way_Regular Symbol'!G$16,"",IF(E129=0,"",IF(OR(E129=$AG$1,E129=$AH$1,E130=$AG$1,E130=$AH$1,E131=$AG$1,E131=$AH$1),0,1)))</f>
        <v/>
      </c>
      <c r="AK129" s="128" t="str">
        <f>IF($A129&gt;='DB_FG_243way_Regular Symbol'!H$16,"",IF(F129=0,"",IF(OR(F129=$AG$1,F129=$AH$1,F130=$AG$1,F130=$AH$1,F131=$AG$1,F131=$AH$1),0,1)))</f>
        <v/>
      </c>
      <c r="AM129" s="342" t="str">
        <f>IF($A129&gt;='DB_FG_243way_Regular Symbol'!D$16,"",IF(B129=0,"",IF(OR(B129=$AM$1,B129=$AN$1,B130=$AM$1,B130=$AN$1,B131=$AM$1,B131=$AN$1),0,1)))</f>
        <v/>
      </c>
      <c r="AN129" s="2" t="str">
        <f>IF($A129&gt;='DB_FG_243way_Regular Symbol'!E$16,"",IF(C129=0,"",IF(OR(C129=$AM$1,C129=$AN$1,C130=$AM$1,C130=$AN$1,C131=$AM$1,C131=$AN$1),0,1)))</f>
        <v/>
      </c>
      <c r="AO129" s="2" t="str">
        <f>IF($A129&gt;='DB_FG_243way_Regular Symbol'!F$16,"",IF(D129=0,"",IF(OR(D129=$AM$1,D129=$AN$1,D130=$AM$1,D130=$AN$1,D131=$AM$1,D131=$AN$1),0,1)))</f>
        <v/>
      </c>
      <c r="AP129" s="2" t="str">
        <f>IF($A129&gt;='DB_FG_243way_Regular Symbol'!G$16,"",IF(E129=0,"",IF(OR(E129=$AM$1,E129=$AN$1,E130=$AM$1,E130=$AN$1,E131=$AM$1,E131=$AN$1),0,1)))</f>
        <v/>
      </c>
      <c r="AQ129" s="128" t="str">
        <f>IF($A129&gt;='DB_FG_243way_Regular Symbol'!H$16,"",IF(F129=0,"",IF(OR(F129=$AM$1,F129=$AN$1,F130=$AM$1,F130=$AN$1,F131=$AM$1,F131=$AN$1),0,1)))</f>
        <v/>
      </c>
      <c r="AS129" s="342" t="str">
        <f>IF($A129&gt;='DB_FG_243way_Regular Symbol'!D$16,"",IF(B129=0,"",IF(OR(B129=$AM$1,B129=$AT$1,B130=$AM$1,B130=$AT$1,B131=$AM$1,B131=$AT$1),0,1)))</f>
        <v/>
      </c>
      <c r="AT129" s="2" t="str">
        <f>IF($A129&gt;='DB_FG_243way_Regular Symbol'!E$16,"",IF(C129=0,"",IF(OR(C129=$AM$1,C129=$AT$1,C130=$AM$1,C130=$AT$1,C131=$AM$1,C131=$AT$1),0,1)))</f>
        <v/>
      </c>
      <c r="AU129" s="2" t="str">
        <f>IF($A129&gt;='DB_FG_243way_Regular Symbol'!F$16,"",IF(D129=0,"",IF(OR(D129=$AM$1,D129=$AT$1,D130=$AM$1,D130=$AT$1,D131=$AM$1,D131=$AT$1),0,1)))</f>
        <v/>
      </c>
      <c r="AV129" s="2" t="str">
        <f>IF($A129&gt;='DB_FG_243way_Regular Symbol'!G$16,"",IF(E129=0,"",IF(OR(E129=$AM$1,E129=$AT$1,E130=$AM$1,E130=$AT$1,E131=$AM$1,E131=$AT$1),0,1)))</f>
        <v/>
      </c>
      <c r="AW129" s="128" t="str">
        <f>IF($A129&gt;='DB_FG_243way_Regular Symbol'!H$16,"",IF(F129=0,"",IF(OR(F129=$AM$1,F129=$AT$1,F130=$AM$1,F130=$AT$1,F131=$AM$1,F131=$AT$1),0,1)))</f>
        <v/>
      </c>
      <c r="AY129" s="342" t="str">
        <f>IF($A129&gt;='DB_FG_243way_Regular Symbol'!D$16,"",IF(B129=0,"",IF(OR(B129=$AM$1,B129=$AZ$1,B130=$AM$1,B130=$AZ$1,B131=$AM$1,B131=$AZ$1),0,1)))</f>
        <v/>
      </c>
      <c r="AZ129" s="2" t="str">
        <f>IF($A129&gt;='DB_FG_243way_Regular Symbol'!E$16,"",IF(C129=0,"",IF(OR(C129=$AM$1,C129=$AZ$1,C130=$AM$1,C130=$AZ$1,C131=$AM$1,C131=$AZ$1),0,1)))</f>
        <v/>
      </c>
      <c r="BA129" s="2" t="str">
        <f>IF($A129&gt;='DB_FG_243way_Regular Symbol'!F$16,"",IF(D129=0,"",IF(OR(D129=$AM$1,D129=$AZ$1,D130=$AM$1,D130=$AZ$1,D131=$AM$1,D131=$AZ$1),0,1)))</f>
        <v/>
      </c>
      <c r="BB129" s="2" t="str">
        <f>IF($A129&gt;='DB_FG_243way_Regular Symbol'!G$16,"",IF(E129=0,"",IF(OR(E129=$AM$1,E129=$AZ$1,E130=$AM$1,E130=$AZ$1,E131=$AM$1,E131=$AZ$1),0,1)))</f>
        <v/>
      </c>
      <c r="BC129" s="128" t="str">
        <f>IF($A129&gt;='DB_FG_243way_Regular Symbol'!H$16,"",IF(F129=0,"",IF(OR(F129=$AM$1,F129=$AZ$1,F130=$AM$1,F130=$AZ$1,F131=$AM$1,F131=$AZ$1),0,1)))</f>
        <v/>
      </c>
      <c r="BE129" s="342"/>
      <c r="BF129" s="2"/>
      <c r="BG129" s="2" t="str">
        <f>IF($A129&gt;='DB_FG_243way_Regular Symbol'!F$16,"",IF(D129=0,"",COUNTIF(D129:D131,$BF$1)))</f>
        <v/>
      </c>
      <c r="BH129" s="2" t="str">
        <f>IF($A129&gt;='DB_FG_243way_Regular Symbol'!G$16,"",IF(E129=0,"",COUNTIF(E129:E131,$BF$1)))</f>
        <v/>
      </c>
      <c r="BI129" s="2" t="str">
        <f>IF($A129&gt;='DB_FG_243way_Regular Symbol'!H$16,"",IF(F129=0,"",COUNTIF(F129:F131,$BF$1)))</f>
        <v/>
      </c>
      <c r="BK129" s="342"/>
      <c r="BL129" s="2"/>
      <c r="BM129" s="2" t="str">
        <f>IF($A129&gt;='DB_FG_243way_Regular Symbol'!F$16,"",IF(D129=0,"",IF(OR(D129=$AM$1,D129=$BL$1,D130=$AM$1,D130=$BL$1,D131=$AM$1,D131=$BL$1),0,1)))</f>
        <v/>
      </c>
      <c r="BN129" s="2" t="str">
        <f>IF($A129&gt;='DB_FG_243way_Regular Symbol'!G$16,"",IF(E129=0,"",IF(OR(E129=$AM$1,E129=$BL$1,E130=$AM$1,E130=$BL$1,E131=$AM$1,E131=$BL$1),0,1)))</f>
        <v/>
      </c>
      <c r="BO129" s="128" t="str">
        <f>IF($A129&gt;='DB_FG_243way_Regular Symbol'!H$16,"",IF(F129=0,"",IF(OR(F129=$AM$1,F129=$BL$1,F130=$AM$1,F130=$BL$1,F131=$AM$1,F131=$BL$1),0,1)))</f>
        <v/>
      </c>
      <c r="BQ129" s="2" t="str">
        <f>IF($A129&gt;='DB_FG_243way_Regular Symbol'!D$16,"",IF(B129=0,"",IF(OR(B129=$BQ$1,B129=$BR$1,B130=$BQ$1,B130=$BR$1,B131=$BQ$1,B131=$BR$1),0,1)))</f>
        <v/>
      </c>
      <c r="BR129" s="2" t="str">
        <f>IF($A129&gt;='DB_FG_243way_Regular Symbol'!E$16,"",IF(C129=0,"",IF(OR(C129=$BQ$1,C129=$BR$1,C130=$BQ$1,C130=$BR$1,C131=$BQ$1,C131=$BR$1),0,1)))</f>
        <v/>
      </c>
      <c r="BS129" s="2" t="str">
        <f>IF($A129&gt;='DB_FG_243way_Regular Symbol'!F$16,"",IF(D129=0,"",IF(OR(D129=$BQ$1,D129=$BR$1,D130=$BQ$1,D130=$BR$1,D131=$BQ$1,D131=$BR$1),0,1)))</f>
        <v/>
      </c>
      <c r="BT129" s="2" t="str">
        <f>IF($A129&gt;='DB_FG_243way_Regular Symbol'!G$16,"",IF(E129=0,"",IF(OR(E129=$BQ$1,E129=$BR$1,E130=$BQ$1,E130=$BR$1,E131=$BQ$1,E131=$BR$1),0,1)))</f>
        <v/>
      </c>
      <c r="BU129" s="2" t="str">
        <f>IF($A129&gt;='DB_FG_243way_Regular Symbol'!H$16,"",IF(F129=0,"",IF(OR(F129=$BQ$1,F129=$BR$1,F130=$BQ$1,F130=$BR$1,F131=$BQ$1,F131=$BR$1),0,1)))</f>
        <v/>
      </c>
      <c r="BW129" s="2" t="str">
        <f>IF($A129&gt;='DB_FG_243way_Regular Symbol'!D$16,"",IF(B129=0,"",IF(OR(B129=$BW$1,B130=$BW$1,B131=$BW$1,B129=$BX$1,B130=$BX$1,B131=$BX$1),0,1)))</f>
        <v/>
      </c>
      <c r="BX129" s="2" t="str">
        <f>IF($A129&gt;='DB_FG_243way_Regular Symbol'!E$16,"",IF(C129=0,"",IF(OR(C129=$BW$1,C130=$BW$1,C131=$BW$1,C129=$BX$1,C130=$BX$1,C131=$BX$1),0,1)))</f>
        <v/>
      </c>
      <c r="BY129" s="2" t="str">
        <f>IF($A129&gt;='DB_FG_243way_Regular Symbol'!F$16,"",IF(D129=0,"",IF(OR(D129=$BW$1,D130=$BW$1,D131=$BW$1,D129=$BX$1,D130=$BX$1,D131=$BX$1),0,1)))</f>
        <v/>
      </c>
      <c r="BZ129" s="2" t="str">
        <f>IF($A129&gt;='DB_FG_243way_Regular Symbol'!G$16,"",IF(E129=0,"",IF(OR(E129=$BW$1,E130=$BW$1,E131=$BW$1,E129=$BX$1,E130=$BX$1,E131=$BX$1),0,1)))</f>
        <v/>
      </c>
      <c r="CA129" s="2" t="str">
        <f>IF($A129&gt;='DB_FG_243way_Regular Symbol'!H$16,"",IF(F129=0,"",IF(OR(F129=$BW$1,F130=$BW$1,F131=$BW$1,F129=$BX$1,F130=$BX$1,F131=$BX$1),0,1)))</f>
        <v/>
      </c>
      <c r="CC129" s="2" t="str">
        <f>IF($A129&gt;='DB_FG_243way_Regular Symbol'!D$16,"",IF(B129=0,"",IF(OR(B129=$BW$1,B130=$BW$1,B131=$BW$1,B129=$CD$1,B130=$CD$1,B131=$CD$1),0,1)))</f>
        <v/>
      </c>
      <c r="CD129" s="2" t="str">
        <f>IF($A129&gt;='DB_FG_243way_Regular Symbol'!E$16,"",IF(C129=0,"",IF(OR(C129=$BW$1,C130=$BW$1,C131=$BW$1,C129=$CD$1,C130=$CD$1,C131=$CD$1),0,1)))</f>
        <v/>
      </c>
      <c r="CE129" s="2" t="str">
        <f>IF($A129&gt;='DB_FG_243way_Regular Symbol'!F$16,"",IF(D129=0,"",IF(OR(D129=$BW$1,D130=$BW$1,D131=$BW$1,D129=$CD$1,D130=$CD$1,D131=$CD$1),0,1)))</f>
        <v/>
      </c>
      <c r="CF129" s="2" t="str">
        <f>IF($A129&gt;='DB_FG_243way_Regular Symbol'!G$16,"",IF(E129=0,"",IF(OR(E129=$BW$1,E130=$BW$1,E131=$BW$1,E129=$CD$1,E130=$CD$1,E131=$CD$1),0,1)))</f>
        <v/>
      </c>
      <c r="CG129" s="2" t="str">
        <f>IF($A129&gt;='DB_FG_243way_Regular Symbol'!H$16,"",IF(F129=0,"",IF(OR(F129=$BW$1,F130=$BW$1,F131=$BW$1,F129=$CD$1,F130=$CD$1,F131=$CD$1),0,1)))</f>
        <v/>
      </c>
      <c r="CI129" s="2" t="str">
        <f>IF($A129&gt;='DB_FG_243way_Regular Symbol'!D$16,"",IF(B129=0,"",IF(OR(B129=$BW$1,B130=$BW$1,B131=$BW$1,B129=$CJ$1,B130=$CJ$1,B131=$CJ$1),0,1)))</f>
        <v/>
      </c>
      <c r="CJ129" s="2" t="str">
        <f>IF($A129&gt;='DB_FG_243way_Regular Symbol'!E$16,"",IF(C129=0,"",IF(OR(C129=$BW$1,C130=$BW$1,C131=$BW$1,C129=$CJ$1,C130=$CJ$1,C131=$CJ$1),0,1)))</f>
        <v/>
      </c>
      <c r="CK129" s="2" t="str">
        <f>IF($A129&gt;='DB_FG_243way_Regular Symbol'!F$16,"",IF(D129=0,"",IF(OR(D129=$BW$1,D130=$BW$1,D131=$BW$1,D129=$CJ$1,D130=$CJ$1,D131=$CJ$1),0,1)))</f>
        <v/>
      </c>
      <c r="CL129" s="2" t="str">
        <f>IF($A129&gt;='DB_FG_243way_Regular Symbol'!G$16,"",IF(E129=0,"",IF(OR(E129=$BW$1,E130=$BW$1,E131=$BW$1,E129=$CJ$1,E130=$CJ$1,E131=$CJ$1),0,1)))</f>
        <v/>
      </c>
      <c r="CM129" s="2" t="str">
        <f>IF($A129&gt;='DB_FG_243way_Regular Symbol'!H$16,"",IF(F129=0,"",IF(OR(F129=$BW$1,F130=$BW$1,F131=$BW$1,F129=$CJ$1,F130=$CJ$1,F131=$CJ$1),0,1)))</f>
        <v/>
      </c>
      <c r="CO129" s="2" t="str">
        <f>IF($A129&gt;='DB_FG_243way_Regular Symbol'!D$16,"",IF(B129=0,"",IF(OR(B129=$BW$1,B130=$BW$1,B131=$BW$1,B129=$CP$1,B130=$CP$1,B131=$CP$1),0,1)))</f>
        <v/>
      </c>
      <c r="CP129" s="2" t="str">
        <f>IF($A129&gt;='DB_FG_243way_Regular Symbol'!E$16,"",IF(C129=0,"",IF(OR(C129=$BW$1,C130=$BW$1,C131=$BW$1,C129=$CP$1,C130=$CP$1,C131=$CP$1),0,1)))</f>
        <v/>
      </c>
      <c r="CQ129" s="2" t="str">
        <f>IF($A129&gt;='DB_FG_243way_Regular Symbol'!F$16,"",IF(D129=0,"",IF(OR(D129=$BW$1,D130=$BW$1,D131=$BW$1,D129=$CP$1,D130=$CP$1,D131=$CP$1),0,1)))</f>
        <v/>
      </c>
      <c r="CR129" s="2" t="str">
        <f>IF($A129&gt;='DB_FG_243way_Regular Symbol'!G$16,"",IF(E129=0,"",IF(OR(E129=$BW$1,E130=$BW$1,E131=$BW$1,E129=$CP$1,E130=$CP$1,E131=$CP$1),0,1)))</f>
        <v/>
      </c>
      <c r="CS129" s="2" t="str">
        <f>IF($A129&gt;='DB_FG_243way_Regular Symbol'!H$16,"",IF(F129=0,"",IF(OR(F129=$BW$1,F130=$BW$1,F131=$BW$1,F129=$CP$1,F130=$CP$1,F131=$CP$1),0,1)))</f>
        <v/>
      </c>
      <c r="CU129" s="2" t="str">
        <f>IF($A129&gt;='DB_FG_243way_Regular Symbol'!D$16,"",IF(B129=0,"",IF(OR(B129=$BW$1,B130=$BW$1,B131=$BW$1,B129=$CV$1,B130=$CV$1,B131=$CV$1),0,1)))</f>
        <v/>
      </c>
      <c r="CV129" s="2" t="str">
        <f>IF($A129&gt;='DB_FG_243way_Regular Symbol'!E$16,"",IF(C129=0,"",IF(OR(C129=$BW$1,C130=$BW$1,C131=$BW$1,C129=$CV$1,C130=$CV$1,C131=$CV$1),0,1)))</f>
        <v/>
      </c>
      <c r="CW129" s="2" t="str">
        <f>IF($A129&gt;='DB_FG_243way_Regular Symbol'!F$16,"",IF(D129=0,"",IF(OR(D129=$BW$1,D130=$BW$1,D131=$BW$1,D129=$CV$1,D130=$CV$1,D131=$CV$1),0,1)))</f>
        <v/>
      </c>
      <c r="CX129" s="2" t="str">
        <f>IF($A129&gt;='DB_FG_243way_Regular Symbol'!G$16,"",IF(E129=0,"",IF(OR(E129=$BW$1,E130=$BW$1,E131=$BW$1,E129=$CV$1,E130=$CV$1,E131=$CV$1),0,1)))</f>
        <v/>
      </c>
      <c r="CY129" s="2" t="str">
        <f>IF($A129&gt;='DB_FG_243way_Regular Symbol'!H$16,"",IF(F129=0,"",IF(OR(F129=$BW$1,F130=$BW$1,F131=$BW$1,F129=$CV$1,F130=$CV$1,F131=$CV$1),0,1)))</f>
        <v/>
      </c>
    </row>
    <row r="130" spans="1:103">
      <c r="A130" s="341">
        <f>IF('DB_FG_243way_Regular Symbol'!L129="","",'DB_FG_243way_Regular Symbol'!L129)</f>
        <v>126</v>
      </c>
      <c r="B130" s="184" t="str">
        <f>IF('DB_FG_243way_Regular Symbol'!M129="",
IF($A130-'DB_FG_243way_Regular Symbol'!D$16&gt;='DB_FG_243way_RegularＸ_W()'!B$2-1,"",VLOOKUP($A130-'DB_FG_243way_Regular Symbol'!D$16,'DB_FG_243way_Regular Symbol'!$L$3:$Q$99,'DB_FG_243way_RegularＸ_W()'!B$3+1,FALSE)),
'DB_FG_243way_Regular Symbol'!M129)</f>
        <v/>
      </c>
      <c r="C130" s="184" t="str">
        <f>IF('DB_FG_243way_Regular Symbol'!N129="",
IF($A130-'DB_FG_243way_Regular Symbol'!E$16&gt;='DB_FG_243way_RegularＸ_W()'!C$2-1,"",VLOOKUP($A130-'DB_FG_243way_Regular Symbol'!E$16,'DB_FG_243way_Regular Symbol'!$L$3:$Q$99,'DB_FG_243way_RegularＸ_W()'!C$3+1,FALSE)),
'DB_FG_243way_Regular Symbol'!N129)</f>
        <v/>
      </c>
      <c r="D130" s="184" t="str">
        <f>IF('DB_FG_243way_Regular Symbol'!O129="",
IF($A130-'DB_FG_243way_Regular Symbol'!F$16&gt;='DB_FG_243way_RegularＸ_W()'!D$2-1,"",VLOOKUP($A130-'DB_FG_243way_Regular Symbol'!F$16,'DB_FG_243way_Regular Symbol'!$L$3:$Q$99,'DB_FG_243way_RegularＸ_W()'!D$3+1,FALSE)),
'DB_FG_243way_Regular Symbol'!O129)</f>
        <v/>
      </c>
      <c r="E130" s="184" t="str">
        <f>IF('DB_FG_243way_Regular Symbol'!P129="",
IF($A130-'DB_FG_243way_Regular Symbol'!G$16&gt;='DB_FG_243way_RegularＸ_W()'!E$2-1,"",VLOOKUP($A130-'DB_FG_243way_Regular Symbol'!G$16,'DB_FG_243way_Regular Symbol'!$L$3:$Q$99,'DB_FG_243way_RegularＸ_W()'!E$3+1,FALSE)),
'DB_FG_243way_Regular Symbol'!P129)</f>
        <v/>
      </c>
      <c r="F130" s="358" t="str">
        <f>IF('DB_FG_243way_Regular Symbol'!Q129="",
IF($A130-'DB_FG_243way_Regular Symbol'!H$16&gt;='DB_FG_243way_RegularＸ_W()'!F$2-1,"",VLOOKUP($A130-'DB_FG_243way_Regular Symbol'!H$16,'DB_FG_243way_Regular Symbol'!$L$3:$Q$99,'DB_FG_243way_RegularＸ_W()'!F$3+1,FALSE)),
'DB_FG_243way_Regular Symbol'!Q129)</f>
        <v/>
      </c>
      <c r="O130" s="342" t="str">
        <f>IF($A130&gt;='DB_FG_243way_Regular Symbol'!D$16,"",IF(B130=0,"",IF(OR(B130=$O$1,B130=$P$1,B131=$O$1,B131=$P$1,B132=$O$1,B132=$P$1),0,1)))</f>
        <v/>
      </c>
      <c r="P130" s="2" t="str">
        <f>IF($A130&gt;='DB_FG_243way_Regular Symbol'!E$16,"",IF(C130=0,"",IF(OR(C130=$O$1,C130=$P$1,C131=$O$1,C131=$P$1,C132=$O$1,C132=$P$1),0,1)))</f>
        <v/>
      </c>
      <c r="Q130" s="2" t="str">
        <f>IF($A130&gt;='DB_FG_243way_Regular Symbol'!F$16,"",IF(D130=0,"",IF(OR(D130=$O$1,D130=$P$1,D131=$O$1,D131=$P$1,D132=$O$1,D132=$P$1),0,1)))</f>
        <v/>
      </c>
      <c r="R130" s="2" t="str">
        <f>IF($A130&gt;='DB_FG_243way_Regular Symbol'!G$16,"",IF(E130=0,"",IF(OR(E130=$O$1,E130=$P$1,E131=$O$1,E131=$P$1,E132=$O$1,E132=$P$1),0,1)))</f>
        <v/>
      </c>
      <c r="S130" s="128" t="str">
        <f>IF($A130&gt;='DB_FG_243way_Regular Symbol'!H$16,"",IF(F130=0,"",IF(OR(F130=$O$1,F130=$P$1,F131=$O$1,F131=$P$1,F132=$O$1,F132=$P$1),0,1)))</f>
        <v/>
      </c>
      <c r="U130" s="342" t="str">
        <f>IF($A130&gt;='DB_FG_243way_Regular Symbol'!D$16,"",IF(B130=0,"",IF(OR(B130=$U$1,B130=$V$1,B131=$U$1,B131=$V$1,B132=$U$1,B132=$V$1),0,1)))</f>
        <v/>
      </c>
      <c r="V130" s="2" t="str">
        <f>IF($A130&gt;='DB_FG_243way_Regular Symbol'!E$16,"",IF(C130=0,"",IF(OR(C130=$U$1,C130=$V$1,C131=$U$1,C131=$V$1,C132=$U$1,C132=$V$1),0,1)))</f>
        <v/>
      </c>
      <c r="W130" s="2" t="str">
        <f>IF($A130&gt;='DB_FG_243way_Regular Symbol'!F$16,"",IF(D130=0,"",IF(OR(D130=$U$1,D130=$V$1,D131=$U$1,D131=$V$1,D132=$U$1,D132=$V$1),0,1)))</f>
        <v/>
      </c>
      <c r="X130" s="2" t="str">
        <f>IF($A130&gt;='DB_FG_243way_Regular Symbol'!G$16,"",IF(E130=0,"",IF(OR(E130=$U$1,E130=$V$1,E131=$U$1,E131=$V$1,E132=$U$1,E132=$V$1),0,1)))</f>
        <v/>
      </c>
      <c r="Y130" s="128" t="str">
        <f>IF($A130&gt;='DB_FG_243way_Regular Symbol'!H$16,"",IF(F130=0,"",IF(OR(F130=$U$1,F130=$V$1,F131=$U$1,F131=$V$1,F132=$U$1,F132=$V$1),0,1)))</f>
        <v/>
      </c>
      <c r="AA130" s="342" t="str">
        <f>IF($A130&gt;='DB_FG_243way_Regular Symbol'!D$16,"",IF(B130=0,"",IF(OR(B130=$AA$1,B130=$AB$1,B131=$AA$1,B131=$AB$1,B132=$AA$1,,B132=$AB$1),0,1)))</f>
        <v/>
      </c>
      <c r="AB130" s="2" t="str">
        <f>IF($A130&gt;='DB_FG_243way_Regular Symbol'!E$16,"",IF(C130=0,"",IF(OR(C130=$AA$1,C130=$AB$1,C131=$AA$1,C131=$AB$1,C132=$AA$1,,C132=$AB$1),0,1)))</f>
        <v/>
      </c>
      <c r="AC130" s="2" t="str">
        <f>IF($A130&gt;='DB_FG_243way_Regular Symbol'!F$16,"",IF(D130=0,"",IF(OR(D130=$AA$1,D130=$AB$1,D131=$AA$1,D131=$AB$1,D132=$AA$1,,D132=$AB$1),0,1)))</f>
        <v/>
      </c>
      <c r="AD130" s="2" t="str">
        <f>IF($A130&gt;='DB_FG_243way_Regular Symbol'!G$16,"",IF(E130=0,"",IF(OR(E130=$AA$1,E130=$AB$1,E131=$AA$1,E131=$AB$1,E132=$AA$1,,E132=$AB$1),0,1)))</f>
        <v/>
      </c>
      <c r="AE130" s="128" t="str">
        <f>IF($A130&gt;='DB_FG_243way_Regular Symbol'!H$16,"",IF(F130=0,"",IF(OR(F130=$AA$1,F130=$AB$1,F131=$AA$1,F131=$AB$1,F132=$AA$1,,F132=$AB$1),0,1)))</f>
        <v/>
      </c>
      <c r="AG130" s="342" t="str">
        <f>IF($A130&gt;='DB_FG_243way_Regular Symbol'!D$16,"",IF(B130=0,"",IF(OR(B130=$AG$1,B130=$AH$1,B131=$AG$1,B131=$AH$1,B132=$AG$1,B132=$AH$1),0,1)))</f>
        <v/>
      </c>
      <c r="AH130" s="2" t="str">
        <f>IF($A130&gt;='DB_FG_243way_Regular Symbol'!E$16,"",IF(C130=0,"",IF(OR(C130=$AG$1,C130=$AH$1,C131=$AG$1,C131=$AH$1,C132=$AG$1,C132=$AH$1),0,1)))</f>
        <v/>
      </c>
      <c r="AI130" s="2" t="str">
        <f>IF($A130&gt;='DB_FG_243way_Regular Symbol'!F$16,"",IF(D130=0,"",IF(OR(D130=$AG$1,D130=$AH$1,D131=$AG$1,D131=$AH$1,D132=$AG$1,D132=$AH$1),0,1)))</f>
        <v/>
      </c>
      <c r="AJ130" s="2" t="str">
        <f>IF($A130&gt;='DB_FG_243way_Regular Symbol'!G$16,"",IF(E130=0,"",IF(OR(E130=$AG$1,E130=$AH$1,E131=$AG$1,E131=$AH$1,E132=$AG$1,E132=$AH$1),0,1)))</f>
        <v/>
      </c>
      <c r="AK130" s="128" t="str">
        <f>IF($A130&gt;='DB_FG_243way_Regular Symbol'!H$16,"",IF(F130=0,"",IF(OR(F130=$AG$1,F130=$AH$1,F131=$AG$1,F131=$AH$1,F132=$AG$1,F132=$AH$1),0,1)))</f>
        <v/>
      </c>
      <c r="AM130" s="342" t="str">
        <f>IF($A130&gt;='DB_FG_243way_Regular Symbol'!D$16,"",IF(B130=0,"",IF(OR(B130=$AM$1,B130=$AN$1,B131=$AM$1,B131=$AN$1,B132=$AM$1,B132=$AN$1),0,1)))</f>
        <v/>
      </c>
      <c r="AN130" s="2" t="str">
        <f>IF($A130&gt;='DB_FG_243way_Regular Symbol'!E$16,"",IF(C130=0,"",IF(OR(C130=$AM$1,C130=$AN$1,C131=$AM$1,C131=$AN$1,C132=$AM$1,C132=$AN$1),0,1)))</f>
        <v/>
      </c>
      <c r="AO130" s="2" t="str">
        <f>IF($A130&gt;='DB_FG_243way_Regular Symbol'!F$16,"",IF(D130=0,"",IF(OR(D130=$AM$1,D130=$AN$1,D131=$AM$1,D131=$AN$1,D132=$AM$1,D132=$AN$1),0,1)))</f>
        <v/>
      </c>
      <c r="AP130" s="2" t="str">
        <f>IF($A130&gt;='DB_FG_243way_Regular Symbol'!G$16,"",IF(E130=0,"",IF(OR(E130=$AM$1,E130=$AN$1,E131=$AM$1,E131=$AN$1,E132=$AM$1,E132=$AN$1),0,1)))</f>
        <v/>
      </c>
      <c r="AQ130" s="128" t="str">
        <f>IF($A130&gt;='DB_FG_243way_Regular Symbol'!H$16,"",IF(F130=0,"",IF(OR(F130=$AM$1,F130=$AN$1,F131=$AM$1,F131=$AN$1,F132=$AM$1,F132=$AN$1),0,1)))</f>
        <v/>
      </c>
      <c r="AS130" s="342" t="str">
        <f>IF($A130&gt;='DB_FG_243way_Regular Symbol'!D$16,"",IF(B130=0,"",IF(OR(B130=$AM$1,B130=$AT$1,B131=$AM$1,B131=$AT$1,B132=$AM$1,B132=$AT$1),0,1)))</f>
        <v/>
      </c>
      <c r="AT130" s="2" t="str">
        <f>IF($A130&gt;='DB_FG_243way_Regular Symbol'!E$16,"",IF(C130=0,"",IF(OR(C130=$AM$1,C130=$AT$1,C131=$AM$1,C131=$AT$1,C132=$AM$1,C132=$AT$1),0,1)))</f>
        <v/>
      </c>
      <c r="AU130" s="2" t="str">
        <f>IF($A130&gt;='DB_FG_243way_Regular Symbol'!F$16,"",IF(D130=0,"",IF(OR(D130=$AM$1,D130=$AT$1,D131=$AM$1,D131=$AT$1,D132=$AM$1,D132=$AT$1),0,1)))</f>
        <v/>
      </c>
      <c r="AV130" s="2" t="str">
        <f>IF($A130&gt;='DB_FG_243way_Regular Symbol'!G$16,"",IF(E130=0,"",IF(OR(E130=$AM$1,E130=$AT$1,E131=$AM$1,E131=$AT$1,E132=$AM$1,E132=$AT$1),0,1)))</f>
        <v/>
      </c>
      <c r="AW130" s="128" t="str">
        <f>IF($A130&gt;='DB_FG_243way_Regular Symbol'!H$16,"",IF(F130=0,"",IF(OR(F130=$AM$1,F130=$AT$1,F131=$AM$1,F131=$AT$1,F132=$AM$1,F132=$AT$1),0,1)))</f>
        <v/>
      </c>
      <c r="AY130" s="342" t="str">
        <f>IF($A130&gt;='DB_FG_243way_Regular Symbol'!D$16,"",IF(B130=0,"",IF(OR(B130=$AM$1,B130=$AZ$1,B131=$AM$1,B131=$AZ$1,B132=$AM$1,B132=$AZ$1),0,1)))</f>
        <v/>
      </c>
      <c r="AZ130" s="2" t="str">
        <f>IF($A130&gt;='DB_FG_243way_Regular Symbol'!E$16,"",IF(C130=0,"",IF(OR(C130=$AM$1,C130=$AZ$1,C131=$AM$1,C131=$AZ$1,C132=$AM$1,C132=$AZ$1),0,1)))</f>
        <v/>
      </c>
      <c r="BA130" s="2" t="str">
        <f>IF($A130&gt;='DB_FG_243way_Regular Symbol'!F$16,"",IF(D130=0,"",IF(OR(D130=$AM$1,D130=$AZ$1,D131=$AM$1,D131=$AZ$1,D132=$AM$1,D132=$AZ$1),0,1)))</f>
        <v/>
      </c>
      <c r="BB130" s="2" t="str">
        <f>IF($A130&gt;='DB_FG_243way_Regular Symbol'!G$16,"",IF(E130=0,"",IF(OR(E130=$AM$1,E130=$AZ$1,E131=$AM$1,E131=$AZ$1,E132=$AM$1,E132=$AZ$1),0,1)))</f>
        <v/>
      </c>
      <c r="BC130" s="128" t="str">
        <f>IF($A130&gt;='DB_FG_243way_Regular Symbol'!H$16,"",IF(F130=0,"",IF(OR(F130=$AM$1,F130=$AZ$1,F131=$AM$1,F131=$AZ$1,F132=$AM$1,F132=$AZ$1),0,1)))</f>
        <v/>
      </c>
      <c r="BE130" s="342"/>
      <c r="BF130" s="2"/>
      <c r="BG130" s="2" t="str">
        <f>IF($A130&gt;='DB_FG_243way_Regular Symbol'!F$16,"",IF(D130=0,"",COUNTIF(D130:D132,$BF$1)))</f>
        <v/>
      </c>
      <c r="BH130" s="2" t="str">
        <f>IF($A130&gt;='DB_FG_243way_Regular Symbol'!G$16,"",IF(E130=0,"",COUNTIF(E130:E132,$BF$1)))</f>
        <v/>
      </c>
      <c r="BI130" s="2" t="str">
        <f>IF($A130&gt;='DB_FG_243way_Regular Symbol'!H$16,"",IF(F130=0,"",COUNTIF(F130:F132,$BF$1)))</f>
        <v/>
      </c>
      <c r="BK130" s="342"/>
      <c r="BL130" s="2"/>
      <c r="BM130" s="2" t="str">
        <f>IF($A130&gt;='DB_FG_243way_Regular Symbol'!F$16,"",IF(D130=0,"",IF(OR(D130=$AM$1,D130=$BL$1,D131=$AM$1,D131=$BL$1,D132=$AM$1,D132=$BL$1),0,1)))</f>
        <v/>
      </c>
      <c r="BN130" s="2" t="str">
        <f>IF($A130&gt;='DB_FG_243way_Regular Symbol'!G$16,"",IF(E130=0,"",IF(OR(E130=$AM$1,E130=$BL$1,E131=$AM$1,E131=$BL$1,E132=$AM$1,E132=$BL$1),0,1)))</f>
        <v/>
      </c>
      <c r="BO130" s="128" t="str">
        <f>IF($A130&gt;='DB_FG_243way_Regular Symbol'!H$16,"",IF(F130=0,"",IF(OR(F130=$AM$1,F130=$BL$1,F131=$AM$1,F131=$BL$1,F132=$AM$1,F132=$BL$1),0,1)))</f>
        <v/>
      </c>
      <c r="BQ130" s="2" t="str">
        <f>IF($A130&gt;='DB_FG_243way_Regular Symbol'!D$16,"",IF(B130=0,"",IF(OR(B130=$BQ$1,B130=$BR$1,B131=$BQ$1,B131=$BR$1,B132=$BQ$1,B132=$BR$1),0,1)))</f>
        <v/>
      </c>
      <c r="BR130" s="2" t="str">
        <f>IF($A130&gt;='DB_FG_243way_Regular Symbol'!E$16,"",IF(C130=0,"",IF(OR(C130=$BQ$1,C130=$BR$1,C131=$BQ$1,C131=$BR$1,C132=$BQ$1,C132=$BR$1),0,1)))</f>
        <v/>
      </c>
      <c r="BS130" s="2" t="str">
        <f>IF($A130&gt;='DB_FG_243way_Regular Symbol'!F$16,"",IF(D130=0,"",IF(OR(D130=$BQ$1,D130=$BR$1,D131=$BQ$1,D131=$BR$1,D132=$BQ$1,D132=$BR$1),0,1)))</f>
        <v/>
      </c>
      <c r="BT130" s="2" t="str">
        <f>IF($A130&gt;='DB_FG_243way_Regular Symbol'!G$16,"",IF(E130=0,"",IF(OR(E130=$BQ$1,E130=$BR$1,E131=$BQ$1,E131=$BR$1,E132=$BQ$1,E132=$BR$1),0,1)))</f>
        <v/>
      </c>
      <c r="BU130" s="2" t="str">
        <f>IF($A130&gt;='DB_FG_243way_Regular Symbol'!H$16,"",IF(F130=0,"",IF(OR(F130=$BQ$1,F130=$BR$1,F131=$BQ$1,F131=$BR$1,F132=$BQ$1,F132=$BR$1),0,1)))</f>
        <v/>
      </c>
      <c r="BW130" s="2" t="str">
        <f>IF($A130&gt;='DB_FG_243way_Regular Symbol'!D$16,"",IF(B130=0,"",IF(OR(B130=$BW$1,B131=$BW$1,B132=$BW$1,B130=$BX$1,B131=$BX$1,B132=$BX$1),0,1)))</f>
        <v/>
      </c>
      <c r="BX130" s="2" t="str">
        <f>IF($A130&gt;='DB_FG_243way_Regular Symbol'!E$16,"",IF(C130=0,"",IF(OR(C130=$BW$1,C131=$BW$1,C132=$BW$1,C130=$BX$1,C131=$BX$1,C132=$BX$1),0,1)))</f>
        <v/>
      </c>
      <c r="BY130" s="2" t="str">
        <f>IF($A130&gt;='DB_FG_243way_Regular Symbol'!F$16,"",IF(D130=0,"",IF(OR(D130=$BW$1,D131=$BW$1,D132=$BW$1,D130=$BX$1,D131=$BX$1,D132=$BX$1),0,1)))</f>
        <v/>
      </c>
      <c r="BZ130" s="2" t="str">
        <f>IF($A130&gt;='DB_FG_243way_Regular Symbol'!G$16,"",IF(E130=0,"",IF(OR(E130=$BW$1,E131=$BW$1,E132=$BW$1,E130=$BX$1,E131=$BX$1,E132=$BX$1),0,1)))</f>
        <v/>
      </c>
      <c r="CA130" s="2" t="str">
        <f>IF($A130&gt;='DB_FG_243way_Regular Symbol'!H$16,"",IF(F130=0,"",IF(OR(F130=$BW$1,F131=$BW$1,F132=$BW$1,F130=$BX$1,F131=$BX$1,F132=$BX$1),0,1)))</f>
        <v/>
      </c>
      <c r="CC130" s="2" t="str">
        <f>IF($A130&gt;='DB_FG_243way_Regular Symbol'!D$16,"",IF(B130=0,"",IF(OR(B130=$BW$1,B131=$BW$1,B132=$BW$1,B130=$CD$1,B131=$CD$1,B132=$CD$1),0,1)))</f>
        <v/>
      </c>
      <c r="CD130" s="2" t="str">
        <f>IF($A130&gt;='DB_FG_243way_Regular Symbol'!E$16,"",IF(C130=0,"",IF(OR(C130=$BW$1,C131=$BW$1,C132=$BW$1,C130=$CD$1,C131=$CD$1,C132=$CD$1),0,1)))</f>
        <v/>
      </c>
      <c r="CE130" s="2" t="str">
        <f>IF($A130&gt;='DB_FG_243way_Regular Symbol'!F$16,"",IF(D130=0,"",IF(OR(D130=$BW$1,D131=$BW$1,D132=$BW$1,D130=$CD$1,D131=$CD$1,D132=$CD$1),0,1)))</f>
        <v/>
      </c>
      <c r="CF130" s="2" t="str">
        <f>IF($A130&gt;='DB_FG_243way_Regular Symbol'!G$16,"",IF(E130=0,"",IF(OR(E130=$BW$1,E131=$BW$1,E132=$BW$1,E130=$CD$1,E131=$CD$1,E132=$CD$1),0,1)))</f>
        <v/>
      </c>
      <c r="CG130" s="2" t="str">
        <f>IF($A130&gt;='DB_FG_243way_Regular Symbol'!H$16,"",IF(F130=0,"",IF(OR(F130=$BW$1,F131=$BW$1,F132=$BW$1,F130=$CD$1,F131=$CD$1,F132=$CD$1),0,1)))</f>
        <v/>
      </c>
      <c r="CI130" s="2" t="str">
        <f>IF($A130&gt;='DB_FG_243way_Regular Symbol'!D$16,"",IF(B130=0,"",IF(OR(B130=$BW$1,B131=$BW$1,B132=$BW$1,B130=$CJ$1,B131=$CJ$1,B132=$CJ$1),0,1)))</f>
        <v/>
      </c>
      <c r="CJ130" s="2" t="str">
        <f>IF($A130&gt;='DB_FG_243way_Regular Symbol'!E$16,"",IF(C130=0,"",IF(OR(C130=$BW$1,C131=$BW$1,C132=$BW$1,C130=$CJ$1,C131=$CJ$1,C132=$CJ$1),0,1)))</f>
        <v/>
      </c>
      <c r="CK130" s="2" t="str">
        <f>IF($A130&gt;='DB_FG_243way_Regular Symbol'!F$16,"",IF(D130=0,"",IF(OR(D130=$BW$1,D131=$BW$1,D132=$BW$1,D130=$CJ$1,D131=$CJ$1,D132=$CJ$1),0,1)))</f>
        <v/>
      </c>
      <c r="CL130" s="2" t="str">
        <f>IF($A130&gt;='DB_FG_243way_Regular Symbol'!G$16,"",IF(E130=0,"",IF(OR(E130=$BW$1,E131=$BW$1,E132=$BW$1,E130=$CJ$1,E131=$CJ$1,E132=$CJ$1),0,1)))</f>
        <v/>
      </c>
      <c r="CM130" s="2" t="str">
        <f>IF($A130&gt;='DB_FG_243way_Regular Symbol'!H$16,"",IF(F130=0,"",IF(OR(F130=$BW$1,F131=$BW$1,F132=$BW$1,F130=$CJ$1,F131=$CJ$1,F132=$CJ$1),0,1)))</f>
        <v/>
      </c>
      <c r="CO130" s="2" t="str">
        <f>IF($A130&gt;='DB_FG_243way_Regular Symbol'!D$16,"",IF(B130=0,"",IF(OR(B130=$BW$1,B131=$BW$1,B132=$BW$1,B130=$CP$1,B131=$CP$1,B132=$CP$1),0,1)))</f>
        <v/>
      </c>
      <c r="CP130" s="2" t="str">
        <f>IF($A130&gt;='DB_FG_243way_Regular Symbol'!E$16,"",IF(C130=0,"",IF(OR(C130=$BW$1,C131=$BW$1,C132=$BW$1,C130=$CP$1,C131=$CP$1,C132=$CP$1),0,1)))</f>
        <v/>
      </c>
      <c r="CQ130" s="2" t="str">
        <f>IF($A130&gt;='DB_FG_243way_Regular Symbol'!F$16,"",IF(D130=0,"",IF(OR(D130=$BW$1,D131=$BW$1,D132=$BW$1,D130=$CP$1,D131=$CP$1,D132=$CP$1),0,1)))</f>
        <v/>
      </c>
      <c r="CR130" s="2" t="str">
        <f>IF($A130&gt;='DB_FG_243way_Regular Symbol'!G$16,"",IF(E130=0,"",IF(OR(E130=$BW$1,E131=$BW$1,E132=$BW$1,E130=$CP$1,E131=$CP$1,E132=$CP$1),0,1)))</f>
        <v/>
      </c>
      <c r="CS130" s="2" t="str">
        <f>IF($A130&gt;='DB_FG_243way_Regular Symbol'!H$16,"",IF(F130=0,"",IF(OR(F130=$BW$1,F131=$BW$1,F132=$BW$1,F130=$CP$1,F131=$CP$1,F132=$CP$1),0,1)))</f>
        <v/>
      </c>
      <c r="CU130" s="2" t="str">
        <f>IF($A130&gt;='DB_FG_243way_Regular Symbol'!D$16,"",IF(B130=0,"",IF(OR(B130=$BW$1,B131=$BW$1,B132=$BW$1,B130=$CV$1,B131=$CV$1,B132=$CV$1),0,1)))</f>
        <v/>
      </c>
      <c r="CV130" s="2" t="str">
        <f>IF($A130&gt;='DB_FG_243way_Regular Symbol'!E$16,"",IF(C130=0,"",IF(OR(C130=$BW$1,C131=$BW$1,C132=$BW$1,C130=$CV$1,C131=$CV$1,C132=$CV$1),0,1)))</f>
        <v/>
      </c>
      <c r="CW130" s="2" t="str">
        <f>IF($A130&gt;='DB_FG_243way_Regular Symbol'!F$16,"",IF(D130=0,"",IF(OR(D130=$BW$1,D131=$BW$1,D132=$BW$1,D130=$CV$1,D131=$CV$1,D132=$CV$1),0,1)))</f>
        <v/>
      </c>
      <c r="CX130" s="2" t="str">
        <f>IF($A130&gt;='DB_FG_243way_Regular Symbol'!G$16,"",IF(E130=0,"",IF(OR(E130=$BW$1,E131=$BW$1,E132=$BW$1,E130=$CV$1,E131=$CV$1,E132=$CV$1),0,1)))</f>
        <v/>
      </c>
      <c r="CY130" s="2" t="str">
        <f>IF($A130&gt;='DB_FG_243way_Regular Symbol'!H$16,"",IF(F130=0,"",IF(OR(F130=$BW$1,F131=$BW$1,F132=$BW$1,F130=$CV$1,F131=$CV$1,F132=$CV$1),0,1)))</f>
        <v/>
      </c>
    </row>
    <row r="131" spans="1:103">
      <c r="A131" s="341">
        <f>IF('DB_FG_243way_Regular Symbol'!L130="","",'DB_FG_243way_Regular Symbol'!L130)</f>
        <v>127</v>
      </c>
      <c r="B131" s="184" t="str">
        <f>IF('DB_FG_243way_Regular Symbol'!M130="",
IF($A131-'DB_FG_243way_Regular Symbol'!D$16&gt;='DB_FG_243way_RegularＸ_W()'!B$2-1,"",VLOOKUP($A131-'DB_FG_243way_Regular Symbol'!D$16,'DB_FG_243way_Regular Symbol'!$L$3:$Q$99,'DB_FG_243way_RegularＸ_W()'!B$3+1,FALSE)),
'DB_FG_243way_Regular Symbol'!M130)</f>
        <v/>
      </c>
      <c r="C131" s="184" t="str">
        <f>IF('DB_FG_243way_Regular Symbol'!N130="",
IF($A131-'DB_FG_243way_Regular Symbol'!E$16&gt;='DB_FG_243way_RegularＸ_W()'!C$2-1,"",VLOOKUP($A131-'DB_FG_243way_Regular Symbol'!E$16,'DB_FG_243way_Regular Symbol'!$L$3:$Q$99,'DB_FG_243way_RegularＸ_W()'!C$3+1,FALSE)),
'DB_FG_243way_Regular Symbol'!N130)</f>
        <v/>
      </c>
      <c r="D131" s="184" t="str">
        <f>IF('DB_FG_243way_Regular Symbol'!O130="",
IF($A131-'DB_FG_243way_Regular Symbol'!F$16&gt;='DB_FG_243way_RegularＸ_W()'!D$2-1,"",VLOOKUP($A131-'DB_FG_243way_Regular Symbol'!F$16,'DB_FG_243way_Regular Symbol'!$L$3:$Q$99,'DB_FG_243way_RegularＸ_W()'!D$3+1,FALSE)),
'DB_FG_243way_Regular Symbol'!O130)</f>
        <v/>
      </c>
      <c r="E131" s="184" t="str">
        <f>IF('DB_FG_243way_Regular Symbol'!P130="",
IF($A131-'DB_FG_243way_Regular Symbol'!G$16&gt;='DB_FG_243way_RegularＸ_W()'!E$2-1,"",VLOOKUP($A131-'DB_FG_243way_Regular Symbol'!G$16,'DB_FG_243way_Regular Symbol'!$L$3:$Q$99,'DB_FG_243way_RegularＸ_W()'!E$3+1,FALSE)),
'DB_FG_243way_Regular Symbol'!P130)</f>
        <v/>
      </c>
      <c r="F131" s="358" t="str">
        <f>IF('DB_FG_243way_Regular Symbol'!Q130="",
IF($A131-'DB_FG_243way_Regular Symbol'!H$16&gt;='DB_FG_243way_RegularＸ_W()'!F$2-1,"",VLOOKUP($A131-'DB_FG_243way_Regular Symbol'!H$16,'DB_FG_243way_Regular Symbol'!$L$3:$Q$99,'DB_FG_243way_RegularＸ_W()'!F$3+1,FALSE)),
'DB_FG_243way_Regular Symbol'!Q130)</f>
        <v/>
      </c>
      <c r="O131" s="342" t="str">
        <f>IF($A131&gt;='DB_FG_243way_Regular Symbol'!D$16,"",IF(B131=0,"",IF(OR(B131=$O$1,B131=$P$1,B132=$O$1,B132=$P$1,B133=$O$1,B133=$P$1),0,1)))</f>
        <v/>
      </c>
      <c r="P131" s="2" t="str">
        <f>IF($A131&gt;='DB_FG_243way_Regular Symbol'!E$16,"",IF(C131=0,"",IF(OR(C131=$O$1,C131=$P$1,C132=$O$1,C132=$P$1,C133=$O$1,C133=$P$1),0,1)))</f>
        <v/>
      </c>
      <c r="Q131" s="2" t="str">
        <f>IF($A131&gt;='DB_FG_243way_Regular Symbol'!F$16,"",IF(D131=0,"",IF(OR(D131=$O$1,D131=$P$1,D132=$O$1,D132=$P$1,D133=$O$1,D133=$P$1),0,1)))</f>
        <v/>
      </c>
      <c r="R131" s="2" t="str">
        <f>IF($A131&gt;='DB_FG_243way_Regular Symbol'!G$16,"",IF(E131=0,"",IF(OR(E131=$O$1,E131=$P$1,E132=$O$1,E132=$P$1,E133=$O$1,E133=$P$1),0,1)))</f>
        <v/>
      </c>
      <c r="S131" s="128" t="str">
        <f>IF($A131&gt;='DB_FG_243way_Regular Symbol'!H$16,"",IF(F131=0,"",IF(OR(F131=$O$1,F131=$P$1,F132=$O$1,F132=$P$1,F133=$O$1,F133=$P$1),0,1)))</f>
        <v/>
      </c>
      <c r="U131" s="342" t="str">
        <f>IF($A131&gt;='DB_FG_243way_Regular Symbol'!D$16,"",IF(B131=0,"",IF(OR(B131=$U$1,B131=$V$1,B132=$U$1,B132=$V$1,B133=$U$1,B133=$V$1),0,1)))</f>
        <v/>
      </c>
      <c r="V131" s="2" t="str">
        <f>IF($A131&gt;='DB_FG_243way_Regular Symbol'!E$16,"",IF(C131=0,"",IF(OR(C131=$U$1,C131=$V$1,C132=$U$1,C132=$V$1,C133=$U$1,C133=$V$1),0,1)))</f>
        <v/>
      </c>
      <c r="W131" s="2" t="str">
        <f>IF($A131&gt;='DB_FG_243way_Regular Symbol'!F$16,"",IF(D131=0,"",IF(OR(D131=$U$1,D131=$V$1,D132=$U$1,D132=$V$1,D133=$U$1,D133=$V$1),0,1)))</f>
        <v/>
      </c>
      <c r="X131" s="2" t="str">
        <f>IF($A131&gt;='DB_FG_243way_Regular Symbol'!G$16,"",IF(E131=0,"",IF(OR(E131=$U$1,E131=$V$1,E132=$U$1,E132=$V$1,E133=$U$1,E133=$V$1),0,1)))</f>
        <v/>
      </c>
      <c r="Y131" s="128" t="str">
        <f>IF($A131&gt;='DB_FG_243way_Regular Symbol'!H$16,"",IF(F131=0,"",IF(OR(F131=$U$1,F131=$V$1,F132=$U$1,F132=$V$1,F133=$U$1,F133=$V$1),0,1)))</f>
        <v/>
      </c>
      <c r="AA131" s="342" t="str">
        <f>IF($A131&gt;='DB_FG_243way_Regular Symbol'!D$16,"",IF(B131=0,"",IF(OR(B131=$AA$1,B131=$AB$1,B132=$AA$1,B132=$AB$1,B133=$AA$1,,B133=$AB$1),0,1)))</f>
        <v/>
      </c>
      <c r="AB131" s="2" t="str">
        <f>IF($A131&gt;='DB_FG_243way_Regular Symbol'!E$16,"",IF(C131=0,"",IF(OR(C131=$AA$1,C131=$AB$1,C132=$AA$1,C132=$AB$1,C133=$AA$1,,C133=$AB$1),0,1)))</f>
        <v/>
      </c>
      <c r="AC131" s="2" t="str">
        <f>IF($A131&gt;='DB_FG_243way_Regular Symbol'!F$16,"",IF(D131=0,"",IF(OR(D131=$AA$1,D131=$AB$1,D132=$AA$1,D132=$AB$1,D133=$AA$1,,D133=$AB$1),0,1)))</f>
        <v/>
      </c>
      <c r="AD131" s="2" t="str">
        <f>IF($A131&gt;='DB_FG_243way_Regular Symbol'!G$16,"",IF(E131=0,"",IF(OR(E131=$AA$1,E131=$AB$1,E132=$AA$1,E132=$AB$1,E133=$AA$1,,E133=$AB$1),0,1)))</f>
        <v/>
      </c>
      <c r="AE131" s="128" t="str">
        <f>IF($A131&gt;='DB_FG_243way_Regular Symbol'!H$16,"",IF(F131=0,"",IF(OR(F131=$AA$1,F131=$AB$1,F132=$AA$1,F132=$AB$1,F133=$AA$1,,F133=$AB$1),0,1)))</f>
        <v/>
      </c>
      <c r="AG131" s="342" t="str">
        <f>IF($A131&gt;='DB_FG_243way_Regular Symbol'!D$16,"",IF(B131=0,"",IF(OR(B131=$AG$1,B131=$AH$1,B132=$AG$1,B132=$AH$1,B133=$AG$1,B133=$AH$1),0,1)))</f>
        <v/>
      </c>
      <c r="AH131" s="2" t="str">
        <f>IF($A131&gt;='DB_FG_243way_Regular Symbol'!E$16,"",IF(C131=0,"",IF(OR(C131=$AG$1,C131=$AH$1,C132=$AG$1,C132=$AH$1,C133=$AG$1,C133=$AH$1),0,1)))</f>
        <v/>
      </c>
      <c r="AI131" s="2" t="str">
        <f>IF($A131&gt;='DB_FG_243way_Regular Symbol'!F$16,"",IF(D131=0,"",IF(OR(D131=$AG$1,D131=$AH$1,D132=$AG$1,D132=$AH$1,D133=$AG$1,D133=$AH$1),0,1)))</f>
        <v/>
      </c>
      <c r="AJ131" s="2" t="str">
        <f>IF($A131&gt;='DB_FG_243way_Regular Symbol'!G$16,"",IF(E131=0,"",IF(OR(E131=$AG$1,E131=$AH$1,E132=$AG$1,E132=$AH$1,E133=$AG$1,E133=$AH$1),0,1)))</f>
        <v/>
      </c>
      <c r="AK131" s="128" t="str">
        <f>IF($A131&gt;='DB_FG_243way_Regular Symbol'!H$16,"",IF(F131=0,"",IF(OR(F131=$AG$1,F131=$AH$1,F132=$AG$1,F132=$AH$1,F133=$AG$1,F133=$AH$1),0,1)))</f>
        <v/>
      </c>
      <c r="AM131" s="342" t="str">
        <f>IF($A131&gt;='DB_FG_243way_Regular Symbol'!D$16,"",IF(B131=0,"",IF(OR(B131=$AM$1,B131=$AN$1,B132=$AM$1,B132=$AN$1,B133=$AM$1,B133=$AN$1),0,1)))</f>
        <v/>
      </c>
      <c r="AN131" s="2" t="str">
        <f>IF($A131&gt;='DB_FG_243way_Regular Symbol'!E$16,"",IF(C131=0,"",IF(OR(C131=$AM$1,C131=$AN$1,C132=$AM$1,C132=$AN$1,C133=$AM$1,C133=$AN$1),0,1)))</f>
        <v/>
      </c>
      <c r="AO131" s="2" t="str">
        <f>IF($A131&gt;='DB_FG_243way_Regular Symbol'!F$16,"",IF(D131=0,"",IF(OR(D131=$AM$1,D131=$AN$1,D132=$AM$1,D132=$AN$1,D133=$AM$1,D133=$AN$1),0,1)))</f>
        <v/>
      </c>
      <c r="AP131" s="2" t="str">
        <f>IF($A131&gt;='DB_FG_243way_Regular Symbol'!G$16,"",IF(E131=0,"",IF(OR(E131=$AM$1,E131=$AN$1,E132=$AM$1,E132=$AN$1,E133=$AM$1,E133=$AN$1),0,1)))</f>
        <v/>
      </c>
      <c r="AQ131" s="128" t="str">
        <f>IF($A131&gt;='DB_FG_243way_Regular Symbol'!H$16,"",IF(F131=0,"",IF(OR(F131=$AM$1,F131=$AN$1,F132=$AM$1,F132=$AN$1,F133=$AM$1,F133=$AN$1),0,1)))</f>
        <v/>
      </c>
      <c r="AS131" s="342" t="str">
        <f>IF($A131&gt;='DB_FG_243way_Regular Symbol'!D$16,"",IF(B131=0,"",IF(OR(B131=$AM$1,B131=$AT$1,B132=$AM$1,B132=$AT$1,B133=$AM$1,B133=$AT$1),0,1)))</f>
        <v/>
      </c>
      <c r="AT131" s="2" t="str">
        <f>IF($A131&gt;='DB_FG_243way_Regular Symbol'!E$16,"",IF(C131=0,"",IF(OR(C131=$AM$1,C131=$AT$1,C132=$AM$1,C132=$AT$1,C133=$AM$1,C133=$AT$1),0,1)))</f>
        <v/>
      </c>
      <c r="AU131" s="2" t="str">
        <f>IF($A131&gt;='DB_FG_243way_Regular Symbol'!F$16,"",IF(D131=0,"",IF(OR(D131=$AM$1,D131=$AT$1,D132=$AM$1,D132=$AT$1,D133=$AM$1,D133=$AT$1),0,1)))</f>
        <v/>
      </c>
      <c r="AV131" s="2" t="str">
        <f>IF($A131&gt;='DB_FG_243way_Regular Symbol'!G$16,"",IF(E131=0,"",IF(OR(E131=$AM$1,E131=$AT$1,E132=$AM$1,E132=$AT$1,E133=$AM$1,E133=$AT$1),0,1)))</f>
        <v/>
      </c>
      <c r="AW131" s="128" t="str">
        <f>IF($A131&gt;='DB_FG_243way_Regular Symbol'!H$16,"",IF(F131=0,"",IF(OR(F131=$AM$1,F131=$AT$1,F132=$AM$1,F132=$AT$1,F133=$AM$1,F133=$AT$1),0,1)))</f>
        <v/>
      </c>
      <c r="AY131" s="342" t="str">
        <f>IF($A131&gt;='DB_FG_243way_Regular Symbol'!D$16,"",IF(B131=0,"",IF(OR(B131=$AM$1,B131=$AZ$1,B132=$AM$1,B132=$AZ$1,B133=$AM$1,B133=$AZ$1),0,1)))</f>
        <v/>
      </c>
      <c r="AZ131" s="2" t="str">
        <f>IF($A131&gt;='DB_FG_243way_Regular Symbol'!E$16,"",IF(C131=0,"",IF(OR(C131=$AM$1,C131=$AZ$1,C132=$AM$1,C132=$AZ$1,C133=$AM$1,C133=$AZ$1),0,1)))</f>
        <v/>
      </c>
      <c r="BA131" s="2" t="str">
        <f>IF($A131&gt;='DB_FG_243way_Regular Symbol'!F$16,"",IF(D131=0,"",IF(OR(D131=$AM$1,D131=$AZ$1,D132=$AM$1,D132=$AZ$1,D133=$AM$1,D133=$AZ$1),0,1)))</f>
        <v/>
      </c>
      <c r="BB131" s="2" t="str">
        <f>IF($A131&gt;='DB_FG_243way_Regular Symbol'!G$16,"",IF(E131=0,"",IF(OR(E131=$AM$1,E131=$AZ$1,E132=$AM$1,E132=$AZ$1,E133=$AM$1,E133=$AZ$1),0,1)))</f>
        <v/>
      </c>
      <c r="BC131" s="128" t="str">
        <f>IF($A131&gt;='DB_FG_243way_Regular Symbol'!H$16,"",IF(F131=0,"",IF(OR(F131=$AM$1,F131=$AZ$1,F132=$AM$1,F132=$AZ$1,F133=$AM$1,F133=$AZ$1),0,1)))</f>
        <v/>
      </c>
      <c r="BE131" s="342"/>
      <c r="BF131" s="2"/>
      <c r="BG131" s="2" t="str">
        <f>IF($A131&gt;='DB_FG_243way_Regular Symbol'!F$16,"",IF(D131=0,"",COUNTIF(D131:D133,$BF$1)))</f>
        <v/>
      </c>
      <c r="BH131" s="2" t="str">
        <f>IF($A131&gt;='DB_FG_243way_Regular Symbol'!G$16,"",IF(E131=0,"",COUNTIF(E131:E133,$BF$1)))</f>
        <v/>
      </c>
      <c r="BI131" s="2" t="str">
        <f>IF($A131&gt;='DB_FG_243way_Regular Symbol'!H$16,"",IF(F131=0,"",COUNTIF(F131:F133,$BF$1)))</f>
        <v/>
      </c>
      <c r="BK131" s="342"/>
      <c r="BL131" s="2"/>
      <c r="BM131" s="2" t="str">
        <f>IF($A131&gt;='DB_FG_243way_Regular Symbol'!F$16,"",IF(D131=0,"",IF(OR(D131=$AM$1,D131=$BL$1,D132=$AM$1,D132=$BL$1,D133=$AM$1,D133=$BL$1),0,1)))</f>
        <v/>
      </c>
      <c r="BN131" s="2" t="str">
        <f>IF($A131&gt;='DB_FG_243way_Regular Symbol'!G$16,"",IF(E131=0,"",IF(OR(E131=$AM$1,E131=$BL$1,E132=$AM$1,E132=$BL$1,E133=$AM$1,E133=$BL$1),0,1)))</f>
        <v/>
      </c>
      <c r="BO131" s="128" t="str">
        <f>IF($A131&gt;='DB_FG_243way_Regular Symbol'!H$16,"",IF(F131=0,"",IF(OR(F131=$AM$1,F131=$BL$1,F132=$AM$1,F132=$BL$1,F133=$AM$1,F133=$BL$1),0,1)))</f>
        <v/>
      </c>
      <c r="BQ131" s="2" t="str">
        <f>IF($A131&gt;='DB_FG_243way_Regular Symbol'!D$16,"",IF(B131=0,"",IF(OR(B131=$BQ$1,B131=$BR$1,B132=$BQ$1,B132=$BR$1,B133=$BQ$1,B133=$BR$1),0,1)))</f>
        <v/>
      </c>
      <c r="BR131" s="2" t="str">
        <f>IF($A131&gt;='DB_FG_243way_Regular Symbol'!E$16,"",IF(C131=0,"",IF(OR(C131=$BQ$1,C131=$BR$1,C132=$BQ$1,C132=$BR$1,C133=$BQ$1,C133=$BR$1),0,1)))</f>
        <v/>
      </c>
      <c r="BS131" s="2" t="str">
        <f>IF($A131&gt;='DB_FG_243way_Regular Symbol'!F$16,"",IF(D131=0,"",IF(OR(D131=$BQ$1,D131=$BR$1,D132=$BQ$1,D132=$BR$1,D133=$BQ$1,D133=$BR$1),0,1)))</f>
        <v/>
      </c>
      <c r="BT131" s="2" t="str">
        <f>IF($A131&gt;='DB_FG_243way_Regular Symbol'!G$16,"",IF(E131=0,"",IF(OR(E131=$BQ$1,E131=$BR$1,E132=$BQ$1,E132=$BR$1,E133=$BQ$1,E133=$BR$1),0,1)))</f>
        <v/>
      </c>
      <c r="BU131" s="2" t="str">
        <f>IF($A131&gt;='DB_FG_243way_Regular Symbol'!H$16,"",IF(F131=0,"",IF(OR(F131=$BQ$1,F131=$BR$1,F132=$BQ$1,F132=$BR$1,F133=$BQ$1,F133=$BR$1),0,1)))</f>
        <v/>
      </c>
      <c r="BW131" s="2" t="str">
        <f>IF($A131&gt;='DB_FG_243way_Regular Symbol'!D$16,"",IF(B131=0,"",IF(OR(B131=$BW$1,B132=$BW$1,B133=$BW$1,B131=$BX$1,B132=$BX$1,B133=$BX$1),0,1)))</f>
        <v/>
      </c>
      <c r="BX131" s="2" t="str">
        <f>IF($A131&gt;='DB_FG_243way_Regular Symbol'!E$16,"",IF(C131=0,"",IF(OR(C131=$BW$1,C132=$BW$1,C133=$BW$1,C131=$BX$1,C132=$BX$1,C133=$BX$1),0,1)))</f>
        <v/>
      </c>
      <c r="BY131" s="2" t="str">
        <f>IF($A131&gt;='DB_FG_243way_Regular Symbol'!F$16,"",IF(D131=0,"",IF(OR(D131=$BW$1,D132=$BW$1,D133=$BW$1,D131=$BX$1,D132=$BX$1,D133=$BX$1),0,1)))</f>
        <v/>
      </c>
      <c r="BZ131" s="2" t="str">
        <f>IF($A131&gt;='DB_FG_243way_Regular Symbol'!G$16,"",IF(E131=0,"",IF(OR(E131=$BW$1,E132=$BW$1,E133=$BW$1,E131=$BX$1,E132=$BX$1,E133=$BX$1),0,1)))</f>
        <v/>
      </c>
      <c r="CA131" s="2" t="str">
        <f>IF($A131&gt;='DB_FG_243way_Regular Symbol'!H$16,"",IF(F131=0,"",IF(OR(F131=$BW$1,F132=$BW$1,F133=$BW$1,F131=$BX$1,F132=$BX$1,F133=$BX$1),0,1)))</f>
        <v/>
      </c>
      <c r="CC131" s="2" t="str">
        <f>IF($A131&gt;='DB_FG_243way_Regular Symbol'!D$16,"",IF(B131=0,"",IF(OR(B131=$BW$1,B132=$BW$1,B133=$BW$1,B131=$CD$1,B132=$CD$1,B133=$CD$1),0,1)))</f>
        <v/>
      </c>
      <c r="CD131" s="2" t="str">
        <f>IF($A131&gt;='DB_FG_243way_Regular Symbol'!E$16,"",IF(C131=0,"",IF(OR(C131=$BW$1,C132=$BW$1,C133=$BW$1,C131=$CD$1,C132=$CD$1,C133=$CD$1),0,1)))</f>
        <v/>
      </c>
      <c r="CE131" s="2" t="str">
        <f>IF($A131&gt;='DB_FG_243way_Regular Symbol'!F$16,"",IF(D131=0,"",IF(OR(D131=$BW$1,D132=$BW$1,D133=$BW$1,D131=$CD$1,D132=$CD$1,D133=$CD$1),0,1)))</f>
        <v/>
      </c>
      <c r="CF131" s="2" t="str">
        <f>IF($A131&gt;='DB_FG_243way_Regular Symbol'!G$16,"",IF(E131=0,"",IF(OR(E131=$BW$1,E132=$BW$1,E133=$BW$1,E131=$CD$1,E132=$CD$1,E133=$CD$1),0,1)))</f>
        <v/>
      </c>
      <c r="CG131" s="2" t="str">
        <f>IF($A131&gt;='DB_FG_243way_Regular Symbol'!H$16,"",IF(F131=0,"",IF(OR(F131=$BW$1,F132=$BW$1,F133=$BW$1,F131=$CD$1,F132=$CD$1,F133=$CD$1),0,1)))</f>
        <v/>
      </c>
      <c r="CI131" s="2" t="str">
        <f>IF($A131&gt;='DB_FG_243way_Regular Symbol'!D$16,"",IF(B131=0,"",IF(OR(B131=$BW$1,B132=$BW$1,B133=$BW$1,B131=$CJ$1,B132=$CJ$1,B133=$CJ$1),0,1)))</f>
        <v/>
      </c>
      <c r="CJ131" s="2" t="str">
        <f>IF($A131&gt;='DB_FG_243way_Regular Symbol'!E$16,"",IF(C131=0,"",IF(OR(C131=$BW$1,C132=$BW$1,C133=$BW$1,C131=$CJ$1,C132=$CJ$1,C133=$CJ$1),0,1)))</f>
        <v/>
      </c>
      <c r="CK131" s="2" t="str">
        <f>IF($A131&gt;='DB_FG_243way_Regular Symbol'!F$16,"",IF(D131=0,"",IF(OR(D131=$BW$1,D132=$BW$1,D133=$BW$1,D131=$CJ$1,D132=$CJ$1,D133=$CJ$1),0,1)))</f>
        <v/>
      </c>
      <c r="CL131" s="2" t="str">
        <f>IF($A131&gt;='DB_FG_243way_Regular Symbol'!G$16,"",IF(E131=0,"",IF(OR(E131=$BW$1,E132=$BW$1,E133=$BW$1,E131=$CJ$1,E132=$CJ$1,E133=$CJ$1),0,1)))</f>
        <v/>
      </c>
      <c r="CM131" s="2" t="str">
        <f>IF($A131&gt;='DB_FG_243way_Regular Symbol'!H$16,"",IF(F131=0,"",IF(OR(F131=$BW$1,F132=$BW$1,F133=$BW$1,F131=$CJ$1,F132=$CJ$1,F133=$CJ$1),0,1)))</f>
        <v/>
      </c>
      <c r="CO131" s="2" t="str">
        <f>IF($A131&gt;='DB_FG_243way_Regular Symbol'!D$16,"",IF(B131=0,"",IF(OR(B131=$BW$1,B132=$BW$1,B133=$BW$1,B131=$CP$1,B132=$CP$1,B133=$CP$1),0,1)))</f>
        <v/>
      </c>
      <c r="CP131" s="2" t="str">
        <f>IF($A131&gt;='DB_FG_243way_Regular Symbol'!E$16,"",IF(C131=0,"",IF(OR(C131=$BW$1,C132=$BW$1,C133=$BW$1,C131=$CP$1,C132=$CP$1,C133=$CP$1),0,1)))</f>
        <v/>
      </c>
      <c r="CQ131" s="2" t="str">
        <f>IF($A131&gt;='DB_FG_243way_Regular Symbol'!F$16,"",IF(D131=0,"",IF(OR(D131=$BW$1,D132=$BW$1,D133=$BW$1,D131=$CP$1,D132=$CP$1,D133=$CP$1),0,1)))</f>
        <v/>
      </c>
      <c r="CR131" s="2" t="str">
        <f>IF($A131&gt;='DB_FG_243way_Regular Symbol'!G$16,"",IF(E131=0,"",IF(OR(E131=$BW$1,E132=$BW$1,E133=$BW$1,E131=$CP$1,E132=$CP$1,E133=$CP$1),0,1)))</f>
        <v/>
      </c>
      <c r="CS131" s="2" t="str">
        <f>IF($A131&gt;='DB_FG_243way_Regular Symbol'!H$16,"",IF(F131=0,"",IF(OR(F131=$BW$1,F132=$BW$1,F133=$BW$1,F131=$CP$1,F132=$CP$1,F133=$CP$1),0,1)))</f>
        <v/>
      </c>
      <c r="CU131" s="2" t="str">
        <f>IF($A131&gt;='DB_FG_243way_Regular Symbol'!D$16,"",IF(B131=0,"",IF(OR(B131=$BW$1,B132=$BW$1,B133=$BW$1,B131=$CV$1,B132=$CV$1,B133=$CV$1),0,1)))</f>
        <v/>
      </c>
      <c r="CV131" s="2" t="str">
        <f>IF($A131&gt;='DB_FG_243way_Regular Symbol'!E$16,"",IF(C131=0,"",IF(OR(C131=$BW$1,C132=$BW$1,C133=$BW$1,C131=$CV$1,C132=$CV$1,C133=$CV$1),0,1)))</f>
        <v/>
      </c>
      <c r="CW131" s="2" t="str">
        <f>IF($A131&gt;='DB_FG_243way_Regular Symbol'!F$16,"",IF(D131=0,"",IF(OR(D131=$BW$1,D132=$BW$1,D133=$BW$1,D131=$CV$1,D132=$CV$1,D133=$CV$1),0,1)))</f>
        <v/>
      </c>
      <c r="CX131" s="2" t="str">
        <f>IF($A131&gt;='DB_FG_243way_Regular Symbol'!G$16,"",IF(E131=0,"",IF(OR(E131=$BW$1,E132=$BW$1,E133=$BW$1,E131=$CV$1,E132=$CV$1,E133=$CV$1),0,1)))</f>
        <v/>
      </c>
      <c r="CY131" s="2" t="str">
        <f>IF($A131&gt;='DB_FG_243way_Regular Symbol'!H$16,"",IF(F131=0,"",IF(OR(F131=$BW$1,F132=$BW$1,F133=$BW$1,F131=$CV$1,F132=$CV$1,F133=$CV$1),0,1)))</f>
        <v/>
      </c>
    </row>
    <row r="132" spans="1:103">
      <c r="A132" s="341">
        <f>IF('DB_FG_243way_Regular Symbol'!L131="","",'DB_FG_243way_Regular Symbol'!L131)</f>
        <v>128</v>
      </c>
      <c r="B132" s="184" t="str">
        <f>IF('DB_FG_243way_Regular Symbol'!M131="",
IF($A132-'DB_FG_243way_Regular Symbol'!D$16&gt;='DB_FG_243way_RegularＸ_W()'!B$2-1,"",VLOOKUP($A132-'DB_FG_243way_Regular Symbol'!D$16,'DB_FG_243way_Regular Symbol'!$L$3:$Q$99,'DB_FG_243way_RegularＸ_W()'!B$3+1,FALSE)),
'DB_FG_243way_Regular Symbol'!M131)</f>
        <v/>
      </c>
      <c r="C132" s="184" t="str">
        <f>IF('DB_FG_243way_Regular Symbol'!N131="",
IF($A132-'DB_FG_243way_Regular Symbol'!E$16&gt;='DB_FG_243way_RegularＸ_W()'!C$2-1,"",VLOOKUP($A132-'DB_FG_243way_Regular Symbol'!E$16,'DB_FG_243way_Regular Symbol'!$L$3:$Q$99,'DB_FG_243way_RegularＸ_W()'!C$3+1,FALSE)),
'DB_FG_243way_Regular Symbol'!N131)</f>
        <v/>
      </c>
      <c r="D132" s="184" t="str">
        <f>IF('DB_FG_243way_Regular Symbol'!O131="",
IF($A132-'DB_FG_243way_Regular Symbol'!F$16&gt;='DB_FG_243way_RegularＸ_W()'!D$2-1,"",VLOOKUP($A132-'DB_FG_243way_Regular Symbol'!F$16,'DB_FG_243way_Regular Symbol'!$L$3:$Q$99,'DB_FG_243way_RegularＸ_W()'!D$3+1,FALSE)),
'DB_FG_243way_Regular Symbol'!O131)</f>
        <v/>
      </c>
      <c r="E132" s="184" t="str">
        <f>IF('DB_FG_243way_Regular Symbol'!P131="",
IF($A132-'DB_FG_243way_Regular Symbol'!G$16&gt;='DB_FG_243way_RegularＸ_W()'!E$2-1,"",VLOOKUP($A132-'DB_FG_243way_Regular Symbol'!G$16,'DB_FG_243way_Regular Symbol'!$L$3:$Q$99,'DB_FG_243way_RegularＸ_W()'!E$3+1,FALSE)),
'DB_FG_243way_Regular Symbol'!P131)</f>
        <v/>
      </c>
      <c r="F132" s="358" t="str">
        <f>IF('DB_FG_243way_Regular Symbol'!Q131="",
IF($A132-'DB_FG_243way_Regular Symbol'!H$16&gt;='DB_FG_243way_RegularＸ_W()'!F$2-1,"",VLOOKUP($A132-'DB_FG_243way_Regular Symbol'!H$16,'DB_FG_243way_Regular Symbol'!$L$3:$Q$99,'DB_FG_243way_RegularＸ_W()'!F$3+1,FALSE)),
'DB_FG_243way_Regular Symbol'!Q131)</f>
        <v/>
      </c>
      <c r="O132" s="342" t="str">
        <f>IF($A132&gt;='DB_FG_243way_Regular Symbol'!D$16,"",IF(B132=0,"",IF(OR(B132=$O$1,B132=$P$1,B133=$O$1,B133=$P$1,B134=$O$1,B134=$P$1),0,1)))</f>
        <v/>
      </c>
      <c r="P132" s="2" t="str">
        <f>IF($A132&gt;='DB_FG_243way_Regular Symbol'!E$16,"",IF(C132=0,"",IF(OR(C132=$O$1,C132=$P$1,C133=$O$1,C133=$P$1,C134=$O$1,C134=$P$1),0,1)))</f>
        <v/>
      </c>
      <c r="Q132" s="2" t="str">
        <f>IF($A132&gt;='DB_FG_243way_Regular Symbol'!F$16,"",IF(D132=0,"",IF(OR(D132=$O$1,D132=$P$1,D133=$O$1,D133=$P$1,D134=$O$1,D134=$P$1),0,1)))</f>
        <v/>
      </c>
      <c r="R132" s="2" t="str">
        <f>IF($A132&gt;='DB_FG_243way_Regular Symbol'!G$16,"",IF(E132=0,"",IF(OR(E132=$O$1,E132=$P$1,E133=$O$1,E133=$P$1,E134=$O$1,E134=$P$1),0,1)))</f>
        <v/>
      </c>
      <c r="S132" s="128" t="str">
        <f>IF($A132&gt;='DB_FG_243way_Regular Symbol'!H$16,"",IF(F132=0,"",IF(OR(F132=$O$1,F132=$P$1,F133=$O$1,F133=$P$1,F134=$O$1,F134=$P$1),0,1)))</f>
        <v/>
      </c>
      <c r="U132" s="342" t="str">
        <f>IF($A132&gt;='DB_FG_243way_Regular Symbol'!D$16,"",IF(B132=0,"",IF(OR(B132=$U$1,B132=$V$1,B133=$U$1,B133=$V$1,B134=$U$1,B134=$V$1),0,1)))</f>
        <v/>
      </c>
      <c r="V132" s="2" t="str">
        <f>IF($A132&gt;='DB_FG_243way_Regular Symbol'!E$16,"",IF(C132=0,"",IF(OR(C132=$U$1,C132=$V$1,C133=$U$1,C133=$V$1,C134=$U$1,C134=$V$1),0,1)))</f>
        <v/>
      </c>
      <c r="W132" s="2" t="str">
        <f>IF($A132&gt;='DB_FG_243way_Regular Symbol'!F$16,"",IF(D132=0,"",IF(OR(D132=$U$1,D132=$V$1,D133=$U$1,D133=$V$1,D134=$U$1,D134=$V$1),0,1)))</f>
        <v/>
      </c>
      <c r="X132" s="2" t="str">
        <f>IF($A132&gt;='DB_FG_243way_Regular Symbol'!G$16,"",IF(E132=0,"",IF(OR(E132=$U$1,E132=$V$1,E133=$U$1,E133=$V$1,E134=$U$1,E134=$V$1),0,1)))</f>
        <v/>
      </c>
      <c r="Y132" s="128" t="str">
        <f>IF($A132&gt;='DB_FG_243way_Regular Symbol'!H$16,"",IF(F132=0,"",IF(OR(F132=$U$1,F132=$V$1,F133=$U$1,F133=$V$1,F134=$U$1,F134=$V$1),0,1)))</f>
        <v/>
      </c>
      <c r="AA132" s="342" t="str">
        <f>IF($A132&gt;='DB_FG_243way_Regular Symbol'!D$16,"",IF(B132=0,"",IF(OR(B132=$AA$1,B132=$AB$1,B133=$AA$1,B133=$AB$1,B134=$AA$1,,B134=$AB$1),0,1)))</f>
        <v/>
      </c>
      <c r="AB132" s="2" t="str">
        <f>IF($A132&gt;='DB_FG_243way_Regular Symbol'!E$16,"",IF(C132=0,"",IF(OR(C132=$AA$1,C132=$AB$1,C133=$AA$1,C133=$AB$1,C134=$AA$1,,C134=$AB$1),0,1)))</f>
        <v/>
      </c>
      <c r="AC132" s="2" t="str">
        <f>IF($A132&gt;='DB_FG_243way_Regular Symbol'!F$16,"",IF(D132=0,"",IF(OR(D132=$AA$1,D132=$AB$1,D133=$AA$1,D133=$AB$1,D134=$AA$1,,D134=$AB$1),0,1)))</f>
        <v/>
      </c>
      <c r="AD132" s="2" t="str">
        <f>IF($A132&gt;='DB_FG_243way_Regular Symbol'!G$16,"",IF(E132=0,"",IF(OR(E132=$AA$1,E132=$AB$1,E133=$AA$1,E133=$AB$1,E134=$AA$1,,E134=$AB$1),0,1)))</f>
        <v/>
      </c>
      <c r="AE132" s="128" t="str">
        <f>IF($A132&gt;='DB_FG_243way_Regular Symbol'!H$16,"",IF(F132=0,"",IF(OR(F132=$AA$1,F132=$AB$1,F133=$AA$1,F133=$AB$1,F134=$AA$1,,F134=$AB$1),0,1)))</f>
        <v/>
      </c>
      <c r="AG132" s="342" t="str">
        <f>IF($A132&gt;='DB_FG_243way_Regular Symbol'!D$16,"",IF(B132=0,"",IF(OR(B132=$AG$1,B132=$AH$1,B133=$AG$1,B133=$AH$1,B134=$AG$1,B134=$AH$1),0,1)))</f>
        <v/>
      </c>
      <c r="AH132" s="2" t="str">
        <f>IF($A132&gt;='DB_FG_243way_Regular Symbol'!E$16,"",IF(C132=0,"",IF(OR(C132=$AG$1,C132=$AH$1,C133=$AG$1,C133=$AH$1,C134=$AG$1,C134=$AH$1),0,1)))</f>
        <v/>
      </c>
      <c r="AI132" s="2" t="str">
        <f>IF($A132&gt;='DB_FG_243way_Regular Symbol'!F$16,"",IF(D132=0,"",IF(OR(D132=$AG$1,D132=$AH$1,D133=$AG$1,D133=$AH$1,D134=$AG$1,D134=$AH$1),0,1)))</f>
        <v/>
      </c>
      <c r="AJ132" s="2" t="str">
        <f>IF($A132&gt;='DB_FG_243way_Regular Symbol'!G$16,"",IF(E132=0,"",IF(OR(E132=$AG$1,E132=$AH$1,E133=$AG$1,E133=$AH$1,E134=$AG$1,E134=$AH$1),0,1)))</f>
        <v/>
      </c>
      <c r="AK132" s="128" t="str">
        <f>IF($A132&gt;='DB_FG_243way_Regular Symbol'!H$16,"",IF(F132=0,"",IF(OR(F132=$AG$1,F132=$AH$1,F133=$AG$1,F133=$AH$1,F134=$AG$1,F134=$AH$1),0,1)))</f>
        <v/>
      </c>
      <c r="AM132" s="342" t="str">
        <f>IF($A132&gt;='DB_FG_243way_Regular Symbol'!D$16,"",IF(B132=0,"",IF(OR(B132=$AM$1,B132=$AN$1,B133=$AM$1,B133=$AN$1,B134=$AM$1,B134=$AN$1),0,1)))</f>
        <v/>
      </c>
      <c r="AN132" s="2" t="str">
        <f>IF($A132&gt;='DB_FG_243way_Regular Symbol'!E$16,"",IF(C132=0,"",IF(OR(C132=$AM$1,C132=$AN$1,C133=$AM$1,C133=$AN$1,C134=$AM$1,C134=$AN$1),0,1)))</f>
        <v/>
      </c>
      <c r="AO132" s="2" t="str">
        <f>IF($A132&gt;='DB_FG_243way_Regular Symbol'!F$16,"",IF(D132=0,"",IF(OR(D132=$AM$1,D132=$AN$1,D133=$AM$1,D133=$AN$1,D134=$AM$1,D134=$AN$1),0,1)))</f>
        <v/>
      </c>
      <c r="AP132" s="2" t="str">
        <f>IF($A132&gt;='DB_FG_243way_Regular Symbol'!G$16,"",IF(E132=0,"",IF(OR(E132=$AM$1,E132=$AN$1,E133=$AM$1,E133=$AN$1,E134=$AM$1,E134=$AN$1),0,1)))</f>
        <v/>
      </c>
      <c r="AQ132" s="128" t="str">
        <f>IF($A132&gt;='DB_FG_243way_Regular Symbol'!H$16,"",IF(F132=0,"",IF(OR(F132=$AM$1,F132=$AN$1,F133=$AM$1,F133=$AN$1,F134=$AM$1,F134=$AN$1),0,1)))</f>
        <v/>
      </c>
      <c r="AS132" s="342" t="str">
        <f>IF($A132&gt;='DB_FG_243way_Regular Symbol'!D$16,"",IF(B132=0,"",IF(OR(B132=$AM$1,B132=$AT$1,B133=$AM$1,B133=$AT$1,B134=$AM$1,B134=$AT$1),0,1)))</f>
        <v/>
      </c>
      <c r="AT132" s="2" t="str">
        <f>IF($A132&gt;='DB_FG_243way_Regular Symbol'!E$16,"",IF(C132=0,"",IF(OR(C132=$AM$1,C132=$AT$1,C133=$AM$1,C133=$AT$1,C134=$AM$1,C134=$AT$1),0,1)))</f>
        <v/>
      </c>
      <c r="AU132" s="2" t="str">
        <f>IF($A132&gt;='DB_FG_243way_Regular Symbol'!F$16,"",IF(D132=0,"",IF(OR(D132=$AM$1,D132=$AT$1,D133=$AM$1,D133=$AT$1,D134=$AM$1,D134=$AT$1),0,1)))</f>
        <v/>
      </c>
      <c r="AV132" s="2" t="str">
        <f>IF($A132&gt;='DB_FG_243way_Regular Symbol'!G$16,"",IF(E132=0,"",IF(OR(E132=$AM$1,E132=$AT$1,E133=$AM$1,E133=$AT$1,E134=$AM$1,E134=$AT$1),0,1)))</f>
        <v/>
      </c>
      <c r="AW132" s="128" t="str">
        <f>IF($A132&gt;='DB_FG_243way_Regular Symbol'!H$16,"",IF(F132=0,"",IF(OR(F132=$AM$1,F132=$AT$1,F133=$AM$1,F133=$AT$1,F134=$AM$1,F134=$AT$1),0,1)))</f>
        <v/>
      </c>
      <c r="AY132" s="342" t="str">
        <f>IF($A132&gt;='DB_FG_243way_Regular Symbol'!D$16,"",IF(B132=0,"",IF(OR(B132=$AM$1,B132=$AZ$1,B133=$AM$1,B133=$AZ$1,B134=$AM$1,B134=$AZ$1),0,1)))</f>
        <v/>
      </c>
      <c r="AZ132" s="2" t="str">
        <f>IF($A132&gt;='DB_FG_243way_Regular Symbol'!E$16,"",IF(C132=0,"",IF(OR(C132=$AM$1,C132=$AZ$1,C133=$AM$1,C133=$AZ$1,C134=$AM$1,C134=$AZ$1),0,1)))</f>
        <v/>
      </c>
      <c r="BA132" s="2" t="str">
        <f>IF($A132&gt;='DB_FG_243way_Regular Symbol'!F$16,"",IF(D132=0,"",IF(OR(D132=$AM$1,D132=$AZ$1,D133=$AM$1,D133=$AZ$1,D134=$AM$1,D134=$AZ$1),0,1)))</f>
        <v/>
      </c>
      <c r="BB132" s="2" t="str">
        <f>IF($A132&gt;='DB_FG_243way_Regular Symbol'!G$16,"",IF(E132=0,"",IF(OR(E132=$AM$1,E132=$AZ$1,E133=$AM$1,E133=$AZ$1,E134=$AM$1,E134=$AZ$1),0,1)))</f>
        <v/>
      </c>
      <c r="BC132" s="128" t="str">
        <f>IF($A132&gt;='DB_FG_243way_Regular Symbol'!H$16,"",IF(F132=0,"",IF(OR(F132=$AM$1,F132=$AZ$1,F133=$AM$1,F133=$AZ$1,F134=$AM$1,F134=$AZ$1),0,1)))</f>
        <v/>
      </c>
      <c r="BE132" s="342"/>
      <c r="BF132" s="2"/>
      <c r="BG132" s="2" t="str">
        <f>IF($A132&gt;='DB_FG_243way_Regular Symbol'!F$16,"",IF(D132=0,"",COUNTIF(D132:D134,$BF$1)))</f>
        <v/>
      </c>
      <c r="BH132" s="2" t="str">
        <f>IF($A132&gt;='DB_FG_243way_Regular Symbol'!G$16,"",IF(E132=0,"",COUNTIF(E132:E134,$BF$1)))</f>
        <v/>
      </c>
      <c r="BI132" s="2" t="str">
        <f>IF($A132&gt;='DB_FG_243way_Regular Symbol'!H$16,"",IF(F132=0,"",COUNTIF(F132:F134,$BF$1)))</f>
        <v/>
      </c>
      <c r="BK132" s="342"/>
      <c r="BL132" s="2"/>
      <c r="BM132" s="2" t="str">
        <f>IF($A132&gt;='DB_FG_243way_Regular Symbol'!F$16,"",IF(D132=0,"",IF(OR(D132=$AM$1,D132=$BL$1,D133=$AM$1,D133=$BL$1,D134=$AM$1,D134=$BL$1),0,1)))</f>
        <v/>
      </c>
      <c r="BN132" s="2" t="str">
        <f>IF($A132&gt;='DB_FG_243way_Regular Symbol'!G$16,"",IF(E132=0,"",IF(OR(E132=$AM$1,E132=$BL$1,E133=$AM$1,E133=$BL$1,E134=$AM$1,E134=$BL$1),0,1)))</f>
        <v/>
      </c>
      <c r="BO132" s="128" t="str">
        <f>IF($A132&gt;='DB_FG_243way_Regular Symbol'!H$16,"",IF(F132=0,"",IF(OR(F132=$AM$1,F132=$BL$1,F133=$AM$1,F133=$BL$1,F134=$AM$1,F134=$BL$1),0,1)))</f>
        <v/>
      </c>
      <c r="BQ132" s="2" t="str">
        <f>IF($A132&gt;='DB_FG_243way_Regular Symbol'!D$16,"",IF(B132=0,"",IF(OR(B132=$BQ$1,B132=$BR$1,B133=$BQ$1,B133=$BR$1,B134=$BQ$1,B134=$BR$1),0,1)))</f>
        <v/>
      </c>
      <c r="BR132" s="2" t="str">
        <f>IF($A132&gt;='DB_FG_243way_Regular Symbol'!E$16,"",IF(C132=0,"",IF(OR(C132=$BQ$1,C132=$BR$1,C133=$BQ$1,C133=$BR$1,C134=$BQ$1,C134=$BR$1),0,1)))</f>
        <v/>
      </c>
      <c r="BS132" s="2" t="str">
        <f>IF($A132&gt;='DB_FG_243way_Regular Symbol'!F$16,"",IF(D132=0,"",IF(OR(D132=$BQ$1,D132=$BR$1,D133=$BQ$1,D133=$BR$1,D134=$BQ$1,D134=$BR$1),0,1)))</f>
        <v/>
      </c>
      <c r="BT132" s="2" t="str">
        <f>IF($A132&gt;='DB_FG_243way_Regular Symbol'!G$16,"",IF(E132=0,"",IF(OR(E132=$BQ$1,E132=$BR$1,E133=$BQ$1,E133=$BR$1,E134=$BQ$1,E134=$BR$1),0,1)))</f>
        <v/>
      </c>
      <c r="BU132" s="2" t="str">
        <f>IF($A132&gt;='DB_FG_243way_Regular Symbol'!H$16,"",IF(F132=0,"",IF(OR(F132=$BQ$1,F132=$BR$1,F133=$BQ$1,F133=$BR$1,F134=$BQ$1,F134=$BR$1),0,1)))</f>
        <v/>
      </c>
      <c r="BW132" s="2" t="str">
        <f>IF($A132&gt;='DB_FG_243way_Regular Symbol'!D$16,"",IF(B132=0,"",IF(OR(B132=$BW$1,B133=$BW$1,B134=$BW$1,B132=$BX$1,B133=$BX$1,B134=$BX$1),0,1)))</f>
        <v/>
      </c>
      <c r="BX132" s="2" t="str">
        <f>IF($A132&gt;='DB_FG_243way_Regular Symbol'!E$16,"",IF(C132=0,"",IF(OR(C132=$BW$1,C133=$BW$1,C134=$BW$1,C132=$BX$1,C133=$BX$1,C134=$BX$1),0,1)))</f>
        <v/>
      </c>
      <c r="BY132" s="2" t="str">
        <f>IF($A132&gt;='DB_FG_243way_Regular Symbol'!F$16,"",IF(D132=0,"",IF(OR(D132=$BW$1,D133=$BW$1,D134=$BW$1,D132=$BX$1,D133=$BX$1,D134=$BX$1),0,1)))</f>
        <v/>
      </c>
      <c r="BZ132" s="2" t="str">
        <f>IF($A132&gt;='DB_FG_243way_Regular Symbol'!G$16,"",IF(E132=0,"",IF(OR(E132=$BW$1,E133=$BW$1,E134=$BW$1,E132=$BX$1,E133=$BX$1,E134=$BX$1),0,1)))</f>
        <v/>
      </c>
      <c r="CA132" s="2" t="str">
        <f>IF($A132&gt;='DB_FG_243way_Regular Symbol'!H$16,"",IF(F132=0,"",IF(OR(F132=$BW$1,F133=$BW$1,F134=$BW$1,F132=$BX$1,F133=$BX$1,F134=$BX$1),0,1)))</f>
        <v/>
      </c>
      <c r="CC132" s="2" t="str">
        <f>IF($A132&gt;='DB_FG_243way_Regular Symbol'!D$16,"",IF(B132=0,"",IF(OR(B132=$BW$1,B133=$BW$1,B134=$BW$1,B132=$CD$1,B133=$CD$1,B134=$CD$1),0,1)))</f>
        <v/>
      </c>
      <c r="CD132" s="2" t="str">
        <f>IF($A132&gt;='DB_FG_243way_Regular Symbol'!E$16,"",IF(C132=0,"",IF(OR(C132=$BW$1,C133=$BW$1,C134=$BW$1,C132=$CD$1,C133=$CD$1,C134=$CD$1),0,1)))</f>
        <v/>
      </c>
      <c r="CE132" s="2" t="str">
        <f>IF($A132&gt;='DB_FG_243way_Regular Symbol'!F$16,"",IF(D132=0,"",IF(OR(D132=$BW$1,D133=$BW$1,D134=$BW$1,D132=$CD$1,D133=$CD$1,D134=$CD$1),0,1)))</f>
        <v/>
      </c>
      <c r="CF132" s="2" t="str">
        <f>IF($A132&gt;='DB_FG_243way_Regular Symbol'!G$16,"",IF(E132=0,"",IF(OR(E132=$BW$1,E133=$BW$1,E134=$BW$1,E132=$CD$1,E133=$CD$1,E134=$CD$1),0,1)))</f>
        <v/>
      </c>
      <c r="CG132" s="2" t="str">
        <f>IF($A132&gt;='DB_FG_243way_Regular Symbol'!H$16,"",IF(F132=0,"",IF(OR(F132=$BW$1,F133=$BW$1,F134=$BW$1,F132=$CD$1,F133=$CD$1,F134=$CD$1),0,1)))</f>
        <v/>
      </c>
      <c r="CI132" s="2" t="str">
        <f>IF($A132&gt;='DB_FG_243way_Regular Symbol'!D$16,"",IF(B132=0,"",IF(OR(B132=$BW$1,B133=$BW$1,B134=$BW$1,B132=$CJ$1,B133=$CJ$1,B134=$CJ$1),0,1)))</f>
        <v/>
      </c>
      <c r="CJ132" s="2" t="str">
        <f>IF($A132&gt;='DB_FG_243way_Regular Symbol'!E$16,"",IF(C132=0,"",IF(OR(C132=$BW$1,C133=$BW$1,C134=$BW$1,C132=$CJ$1,C133=$CJ$1,C134=$CJ$1),0,1)))</f>
        <v/>
      </c>
      <c r="CK132" s="2" t="str">
        <f>IF($A132&gt;='DB_FG_243way_Regular Symbol'!F$16,"",IF(D132=0,"",IF(OR(D132=$BW$1,D133=$BW$1,D134=$BW$1,D132=$CJ$1,D133=$CJ$1,D134=$CJ$1),0,1)))</f>
        <v/>
      </c>
      <c r="CL132" s="2" t="str">
        <f>IF($A132&gt;='DB_FG_243way_Regular Symbol'!G$16,"",IF(E132=0,"",IF(OR(E132=$BW$1,E133=$BW$1,E134=$BW$1,E132=$CJ$1,E133=$CJ$1,E134=$CJ$1),0,1)))</f>
        <v/>
      </c>
      <c r="CM132" s="2" t="str">
        <f>IF($A132&gt;='DB_FG_243way_Regular Symbol'!H$16,"",IF(F132=0,"",IF(OR(F132=$BW$1,F133=$BW$1,F134=$BW$1,F132=$CJ$1,F133=$CJ$1,F134=$CJ$1),0,1)))</f>
        <v/>
      </c>
      <c r="CO132" s="2" t="str">
        <f>IF($A132&gt;='DB_FG_243way_Regular Symbol'!D$16,"",IF(B132=0,"",IF(OR(B132=$BW$1,B133=$BW$1,B134=$BW$1,B132=$CP$1,B133=$CP$1,B134=$CP$1),0,1)))</f>
        <v/>
      </c>
      <c r="CP132" s="2" t="str">
        <f>IF($A132&gt;='DB_FG_243way_Regular Symbol'!E$16,"",IF(C132=0,"",IF(OR(C132=$BW$1,C133=$BW$1,C134=$BW$1,C132=$CP$1,C133=$CP$1,C134=$CP$1),0,1)))</f>
        <v/>
      </c>
      <c r="CQ132" s="2" t="str">
        <f>IF($A132&gt;='DB_FG_243way_Regular Symbol'!F$16,"",IF(D132=0,"",IF(OR(D132=$BW$1,D133=$BW$1,D134=$BW$1,D132=$CP$1,D133=$CP$1,D134=$CP$1),0,1)))</f>
        <v/>
      </c>
      <c r="CR132" s="2" t="str">
        <f>IF($A132&gt;='DB_FG_243way_Regular Symbol'!G$16,"",IF(E132=0,"",IF(OR(E132=$BW$1,E133=$BW$1,E134=$BW$1,E132=$CP$1,E133=$CP$1,E134=$CP$1),0,1)))</f>
        <v/>
      </c>
      <c r="CS132" s="2" t="str">
        <f>IF($A132&gt;='DB_FG_243way_Regular Symbol'!H$16,"",IF(F132=0,"",IF(OR(F132=$BW$1,F133=$BW$1,F134=$BW$1,F132=$CP$1,F133=$CP$1,F134=$CP$1),0,1)))</f>
        <v/>
      </c>
      <c r="CU132" s="2" t="str">
        <f>IF($A132&gt;='DB_FG_243way_Regular Symbol'!D$16,"",IF(B132=0,"",IF(OR(B132=$BW$1,B133=$BW$1,B134=$BW$1,B132=$CV$1,B133=$CV$1,B134=$CV$1),0,1)))</f>
        <v/>
      </c>
      <c r="CV132" s="2" t="str">
        <f>IF($A132&gt;='DB_FG_243way_Regular Symbol'!E$16,"",IF(C132=0,"",IF(OR(C132=$BW$1,C133=$BW$1,C134=$BW$1,C132=$CV$1,C133=$CV$1,C134=$CV$1),0,1)))</f>
        <v/>
      </c>
      <c r="CW132" s="2" t="str">
        <f>IF($A132&gt;='DB_FG_243way_Regular Symbol'!F$16,"",IF(D132=0,"",IF(OR(D132=$BW$1,D133=$BW$1,D134=$BW$1,D132=$CV$1,D133=$CV$1,D134=$CV$1),0,1)))</f>
        <v/>
      </c>
      <c r="CX132" s="2" t="str">
        <f>IF($A132&gt;='DB_FG_243way_Regular Symbol'!G$16,"",IF(E132=0,"",IF(OR(E132=$BW$1,E133=$BW$1,E134=$BW$1,E132=$CV$1,E133=$CV$1,E134=$CV$1),0,1)))</f>
        <v/>
      </c>
      <c r="CY132" s="2" t="str">
        <f>IF($A132&gt;='DB_FG_243way_Regular Symbol'!H$16,"",IF(F132=0,"",IF(OR(F132=$BW$1,F133=$BW$1,F134=$BW$1,F132=$CV$1,F133=$CV$1,F134=$CV$1),0,1)))</f>
        <v/>
      </c>
    </row>
    <row r="133" spans="1:103">
      <c r="A133" s="341">
        <f>IF('DB_FG_243way_Regular Symbol'!L132="","",'DB_FG_243way_Regular Symbol'!L132)</f>
        <v>129</v>
      </c>
      <c r="B133" s="184" t="str">
        <f>IF('DB_FG_243way_Regular Symbol'!M132="",
IF($A133-'DB_FG_243way_Regular Symbol'!D$16&gt;='DB_FG_243way_RegularＸ_W()'!B$2-1,"",VLOOKUP($A133-'DB_FG_243way_Regular Symbol'!D$16,'DB_FG_243way_Regular Symbol'!$L$3:$Q$99,'DB_FG_243way_RegularＸ_W()'!B$3+1,FALSE)),
'DB_FG_243way_Regular Symbol'!M132)</f>
        <v/>
      </c>
      <c r="C133" s="184" t="str">
        <f>IF('DB_FG_243way_Regular Symbol'!N132="",
IF($A133-'DB_FG_243way_Regular Symbol'!E$16&gt;='DB_FG_243way_RegularＸ_W()'!C$2-1,"",VLOOKUP($A133-'DB_FG_243way_Regular Symbol'!E$16,'DB_FG_243way_Regular Symbol'!$L$3:$Q$99,'DB_FG_243way_RegularＸ_W()'!C$3+1,FALSE)),
'DB_FG_243way_Regular Symbol'!N132)</f>
        <v/>
      </c>
      <c r="D133" s="184" t="str">
        <f>IF('DB_FG_243way_Regular Symbol'!O132="",
IF($A133-'DB_FG_243way_Regular Symbol'!F$16&gt;='DB_FG_243way_RegularＸ_W()'!D$2-1,"",VLOOKUP($A133-'DB_FG_243way_Regular Symbol'!F$16,'DB_FG_243way_Regular Symbol'!$L$3:$Q$99,'DB_FG_243way_RegularＸ_W()'!D$3+1,FALSE)),
'DB_FG_243way_Regular Symbol'!O132)</f>
        <v/>
      </c>
      <c r="E133" s="184" t="str">
        <f>IF('DB_FG_243way_Regular Symbol'!P132="",
IF($A133-'DB_FG_243way_Regular Symbol'!G$16&gt;='DB_FG_243way_RegularＸ_W()'!E$2-1,"",VLOOKUP($A133-'DB_FG_243way_Regular Symbol'!G$16,'DB_FG_243way_Regular Symbol'!$L$3:$Q$99,'DB_FG_243way_RegularＸ_W()'!E$3+1,FALSE)),
'DB_FG_243way_Regular Symbol'!P132)</f>
        <v/>
      </c>
      <c r="F133" s="358" t="str">
        <f>IF('DB_FG_243way_Regular Symbol'!Q132="",
IF($A133-'DB_FG_243way_Regular Symbol'!H$16&gt;='DB_FG_243way_RegularＸ_W()'!F$2-1,"",VLOOKUP($A133-'DB_FG_243way_Regular Symbol'!H$16,'DB_FG_243way_Regular Symbol'!$L$3:$Q$99,'DB_FG_243way_RegularＸ_W()'!F$3+1,FALSE)),
'DB_FG_243way_Regular Symbol'!Q132)</f>
        <v/>
      </c>
      <c r="O133" s="342" t="str">
        <f>IF($A133&gt;='DB_FG_243way_Regular Symbol'!D$16,"",IF(B133=0,"",IF(OR(B133=$O$1,B133=$P$1,B134=$O$1,B134=$P$1,B135=$O$1,B135=$P$1),0,1)))</f>
        <v/>
      </c>
      <c r="P133" s="2" t="str">
        <f>IF($A133&gt;='DB_FG_243way_Regular Symbol'!E$16,"",IF(C133=0,"",IF(OR(C133=$O$1,C133=$P$1,C134=$O$1,C134=$P$1,C135=$O$1,C135=$P$1),0,1)))</f>
        <v/>
      </c>
      <c r="Q133" s="2" t="str">
        <f>IF($A133&gt;='DB_FG_243way_Regular Symbol'!F$16,"",IF(D133=0,"",IF(OR(D133=$O$1,D133=$P$1,D134=$O$1,D134=$P$1,D135=$O$1,D135=$P$1),0,1)))</f>
        <v/>
      </c>
      <c r="R133" s="2" t="str">
        <f>IF($A133&gt;='DB_FG_243way_Regular Symbol'!G$16,"",IF(E133=0,"",IF(OR(E133=$O$1,E133=$P$1,E134=$O$1,E134=$P$1,E135=$O$1,E135=$P$1),0,1)))</f>
        <v/>
      </c>
      <c r="S133" s="128" t="str">
        <f>IF($A133&gt;='DB_FG_243way_Regular Symbol'!H$16,"",IF(F133=0,"",IF(OR(F133=$O$1,F133=$P$1,F134=$O$1,F134=$P$1,F135=$O$1,F135=$P$1),0,1)))</f>
        <v/>
      </c>
      <c r="U133" s="342" t="str">
        <f>IF($A133&gt;='DB_FG_243way_Regular Symbol'!D$16,"",IF(B133=0,"",IF(OR(B133=$U$1,B133=$V$1,B134=$U$1,B134=$V$1,B135=$U$1,B135=$V$1),0,1)))</f>
        <v/>
      </c>
      <c r="V133" s="2" t="str">
        <f>IF($A133&gt;='DB_FG_243way_Regular Symbol'!E$16,"",IF(C133=0,"",IF(OR(C133=$U$1,C133=$V$1,C134=$U$1,C134=$V$1,C135=$U$1,C135=$V$1),0,1)))</f>
        <v/>
      </c>
      <c r="W133" s="2" t="str">
        <f>IF($A133&gt;='DB_FG_243way_Regular Symbol'!F$16,"",IF(D133=0,"",IF(OR(D133=$U$1,D133=$V$1,D134=$U$1,D134=$V$1,D135=$U$1,D135=$V$1),0,1)))</f>
        <v/>
      </c>
      <c r="X133" s="2" t="str">
        <f>IF($A133&gt;='DB_FG_243way_Regular Symbol'!G$16,"",IF(E133=0,"",IF(OR(E133=$U$1,E133=$V$1,E134=$U$1,E134=$V$1,E135=$U$1,E135=$V$1),0,1)))</f>
        <v/>
      </c>
      <c r="Y133" s="128" t="str">
        <f>IF($A133&gt;='DB_FG_243way_Regular Symbol'!H$16,"",IF(F133=0,"",IF(OR(F133=$U$1,F133=$V$1,F134=$U$1,F134=$V$1,F135=$U$1,F135=$V$1),0,1)))</f>
        <v/>
      </c>
      <c r="AA133" s="342" t="str">
        <f>IF($A133&gt;='DB_FG_243way_Regular Symbol'!D$16,"",IF(B133=0,"",IF(OR(B133=$AA$1,B133=$AB$1,B134=$AA$1,B134=$AB$1,B135=$AA$1,,B135=$AB$1),0,1)))</f>
        <v/>
      </c>
      <c r="AB133" s="2" t="str">
        <f>IF($A133&gt;='DB_FG_243way_Regular Symbol'!E$16,"",IF(C133=0,"",IF(OR(C133=$AA$1,C133=$AB$1,C134=$AA$1,C134=$AB$1,C135=$AA$1,,C135=$AB$1),0,1)))</f>
        <v/>
      </c>
      <c r="AC133" s="2" t="str">
        <f>IF($A133&gt;='DB_FG_243way_Regular Symbol'!F$16,"",IF(D133=0,"",IF(OR(D133=$AA$1,D133=$AB$1,D134=$AA$1,D134=$AB$1,D135=$AA$1,,D135=$AB$1),0,1)))</f>
        <v/>
      </c>
      <c r="AD133" s="2" t="str">
        <f>IF($A133&gt;='DB_FG_243way_Regular Symbol'!G$16,"",IF(E133=0,"",IF(OR(E133=$AA$1,E133=$AB$1,E134=$AA$1,E134=$AB$1,E135=$AA$1,,E135=$AB$1),0,1)))</f>
        <v/>
      </c>
      <c r="AE133" s="128" t="str">
        <f>IF($A133&gt;='DB_FG_243way_Regular Symbol'!H$16,"",IF(F133=0,"",IF(OR(F133=$AA$1,F133=$AB$1,F134=$AA$1,F134=$AB$1,F135=$AA$1,,F135=$AB$1),0,1)))</f>
        <v/>
      </c>
      <c r="AG133" s="342" t="str">
        <f>IF($A133&gt;='DB_FG_243way_Regular Symbol'!D$16,"",IF(B133=0,"",IF(OR(B133=$AG$1,B133=$AH$1,B134=$AG$1,B134=$AH$1,B135=$AG$1,B135=$AH$1),0,1)))</f>
        <v/>
      </c>
      <c r="AH133" s="2" t="str">
        <f>IF($A133&gt;='DB_FG_243way_Regular Symbol'!E$16,"",IF(C133=0,"",IF(OR(C133=$AG$1,C133=$AH$1,C134=$AG$1,C134=$AH$1,C135=$AG$1,C135=$AH$1),0,1)))</f>
        <v/>
      </c>
      <c r="AI133" s="2" t="str">
        <f>IF($A133&gt;='DB_FG_243way_Regular Symbol'!F$16,"",IF(D133=0,"",IF(OR(D133=$AG$1,D133=$AH$1,D134=$AG$1,D134=$AH$1,D135=$AG$1,D135=$AH$1),0,1)))</f>
        <v/>
      </c>
      <c r="AJ133" s="2" t="str">
        <f>IF($A133&gt;='DB_FG_243way_Regular Symbol'!G$16,"",IF(E133=0,"",IF(OR(E133=$AG$1,E133=$AH$1,E134=$AG$1,E134=$AH$1,E135=$AG$1,E135=$AH$1),0,1)))</f>
        <v/>
      </c>
      <c r="AK133" s="128" t="str">
        <f>IF($A133&gt;='DB_FG_243way_Regular Symbol'!H$16,"",IF(F133=0,"",IF(OR(F133=$AG$1,F133=$AH$1,F134=$AG$1,F134=$AH$1,F135=$AG$1,F135=$AH$1),0,1)))</f>
        <v/>
      </c>
      <c r="AM133" s="342" t="str">
        <f>IF($A133&gt;='DB_FG_243way_Regular Symbol'!D$16,"",IF(B133=0,"",IF(OR(B133=$AM$1,B133=$AN$1,B134=$AM$1,B134=$AN$1,B135=$AM$1,B135=$AN$1),0,1)))</f>
        <v/>
      </c>
      <c r="AN133" s="2" t="str">
        <f>IF($A133&gt;='DB_FG_243way_Regular Symbol'!E$16,"",IF(C133=0,"",IF(OR(C133=$AM$1,C133=$AN$1,C134=$AM$1,C134=$AN$1,C135=$AM$1,C135=$AN$1),0,1)))</f>
        <v/>
      </c>
      <c r="AO133" s="2" t="str">
        <f>IF($A133&gt;='DB_FG_243way_Regular Symbol'!F$16,"",IF(D133=0,"",IF(OR(D133=$AM$1,D133=$AN$1,D134=$AM$1,D134=$AN$1,D135=$AM$1,D135=$AN$1),0,1)))</f>
        <v/>
      </c>
      <c r="AP133" s="2" t="str">
        <f>IF($A133&gt;='DB_FG_243way_Regular Symbol'!G$16,"",IF(E133=0,"",IF(OR(E133=$AM$1,E133=$AN$1,E134=$AM$1,E134=$AN$1,E135=$AM$1,E135=$AN$1),0,1)))</f>
        <v/>
      </c>
      <c r="AQ133" s="128" t="str">
        <f>IF($A133&gt;='DB_FG_243way_Regular Symbol'!H$16,"",IF(F133=0,"",IF(OR(F133=$AM$1,F133=$AN$1,F134=$AM$1,F134=$AN$1,F135=$AM$1,F135=$AN$1),0,1)))</f>
        <v/>
      </c>
      <c r="AS133" s="342" t="str">
        <f>IF($A133&gt;='DB_FG_243way_Regular Symbol'!D$16,"",IF(B133=0,"",IF(OR(B133=$AM$1,B133=$AT$1,B134=$AM$1,B134=$AT$1,B135=$AM$1,B135=$AT$1),0,1)))</f>
        <v/>
      </c>
      <c r="AT133" s="2" t="str">
        <f>IF($A133&gt;='DB_FG_243way_Regular Symbol'!E$16,"",IF(C133=0,"",IF(OR(C133=$AM$1,C133=$AT$1,C134=$AM$1,C134=$AT$1,C135=$AM$1,C135=$AT$1),0,1)))</f>
        <v/>
      </c>
      <c r="AU133" s="2" t="str">
        <f>IF($A133&gt;='DB_FG_243way_Regular Symbol'!F$16,"",IF(D133=0,"",IF(OR(D133=$AM$1,D133=$AT$1,D134=$AM$1,D134=$AT$1,D135=$AM$1,D135=$AT$1),0,1)))</f>
        <v/>
      </c>
      <c r="AV133" s="2" t="str">
        <f>IF($A133&gt;='DB_FG_243way_Regular Symbol'!G$16,"",IF(E133=0,"",IF(OR(E133=$AM$1,E133=$AT$1,E134=$AM$1,E134=$AT$1,E135=$AM$1,E135=$AT$1),0,1)))</f>
        <v/>
      </c>
      <c r="AW133" s="128" t="str">
        <f>IF($A133&gt;='DB_FG_243way_Regular Symbol'!H$16,"",IF(F133=0,"",IF(OR(F133=$AM$1,F133=$AT$1,F134=$AM$1,F134=$AT$1,F135=$AM$1,F135=$AT$1),0,1)))</f>
        <v/>
      </c>
      <c r="AY133" s="342" t="str">
        <f>IF($A133&gt;='DB_FG_243way_Regular Symbol'!D$16,"",IF(B133=0,"",IF(OR(B133=$AM$1,B133=$AZ$1,B134=$AM$1,B134=$AZ$1,B135=$AM$1,B135=$AZ$1),0,1)))</f>
        <v/>
      </c>
      <c r="AZ133" s="2" t="str">
        <f>IF($A133&gt;='DB_FG_243way_Regular Symbol'!E$16,"",IF(C133=0,"",IF(OR(C133=$AM$1,C133=$AZ$1,C134=$AM$1,C134=$AZ$1,C135=$AM$1,C135=$AZ$1),0,1)))</f>
        <v/>
      </c>
      <c r="BA133" s="2" t="str">
        <f>IF($A133&gt;='DB_FG_243way_Regular Symbol'!F$16,"",IF(D133=0,"",IF(OR(D133=$AM$1,D133=$AZ$1,D134=$AM$1,D134=$AZ$1,D135=$AM$1,D135=$AZ$1),0,1)))</f>
        <v/>
      </c>
      <c r="BB133" s="2" t="str">
        <f>IF($A133&gt;='DB_FG_243way_Regular Symbol'!G$16,"",IF(E133=0,"",IF(OR(E133=$AM$1,E133=$AZ$1,E134=$AM$1,E134=$AZ$1,E135=$AM$1,E135=$AZ$1),0,1)))</f>
        <v/>
      </c>
      <c r="BC133" s="128" t="str">
        <f>IF($A133&gt;='DB_FG_243way_Regular Symbol'!H$16,"",IF(F133=0,"",IF(OR(F133=$AM$1,F133=$AZ$1,F134=$AM$1,F134=$AZ$1,F135=$AM$1,F135=$AZ$1),0,1)))</f>
        <v/>
      </c>
      <c r="BE133" s="342"/>
      <c r="BF133" s="2"/>
      <c r="BG133" s="2" t="str">
        <f>IF($A133&gt;='DB_FG_243way_Regular Symbol'!F$16,"",IF(D133=0,"",COUNTIF(D133:D135,$BF$1)))</f>
        <v/>
      </c>
      <c r="BH133" s="2" t="str">
        <f>IF($A133&gt;='DB_FG_243way_Regular Symbol'!G$16,"",IF(E133=0,"",COUNTIF(E133:E135,$BF$1)))</f>
        <v/>
      </c>
      <c r="BI133" s="2" t="str">
        <f>IF($A133&gt;='DB_FG_243way_Regular Symbol'!H$16,"",IF(F133=0,"",COUNTIF(F133:F135,$BF$1)))</f>
        <v/>
      </c>
      <c r="BK133" s="342"/>
      <c r="BL133" s="2"/>
      <c r="BM133" s="2" t="str">
        <f>IF($A133&gt;='DB_FG_243way_Regular Symbol'!F$16,"",IF(D133=0,"",IF(OR(D133=$AM$1,D133=$BL$1,D134=$AM$1,D134=$BL$1,D135=$AM$1,D135=$BL$1),0,1)))</f>
        <v/>
      </c>
      <c r="BN133" s="2" t="str">
        <f>IF($A133&gt;='DB_FG_243way_Regular Symbol'!G$16,"",IF(E133=0,"",IF(OR(E133=$AM$1,E133=$BL$1,E134=$AM$1,E134=$BL$1,E135=$AM$1,E135=$BL$1),0,1)))</f>
        <v/>
      </c>
      <c r="BO133" s="128" t="str">
        <f>IF($A133&gt;='DB_FG_243way_Regular Symbol'!H$16,"",IF(F133=0,"",IF(OR(F133=$AM$1,F133=$BL$1,F134=$AM$1,F134=$BL$1,F135=$AM$1,F135=$BL$1),0,1)))</f>
        <v/>
      </c>
      <c r="BQ133" s="2" t="str">
        <f>IF($A133&gt;='DB_FG_243way_Regular Symbol'!D$16,"",IF(B133=0,"",IF(OR(B133=$BQ$1,B133=$BR$1,B134=$BQ$1,B134=$BR$1,B135=$BQ$1,B135=$BR$1),0,1)))</f>
        <v/>
      </c>
      <c r="BR133" s="2" t="str">
        <f>IF($A133&gt;='DB_FG_243way_Regular Symbol'!E$16,"",IF(C133=0,"",IF(OR(C133=$BQ$1,C133=$BR$1,C134=$BQ$1,C134=$BR$1,C135=$BQ$1,C135=$BR$1),0,1)))</f>
        <v/>
      </c>
      <c r="BS133" s="2" t="str">
        <f>IF($A133&gt;='DB_FG_243way_Regular Symbol'!F$16,"",IF(D133=0,"",IF(OR(D133=$BQ$1,D133=$BR$1,D134=$BQ$1,D134=$BR$1,D135=$BQ$1,D135=$BR$1),0,1)))</f>
        <v/>
      </c>
      <c r="BT133" s="2" t="str">
        <f>IF($A133&gt;='DB_FG_243way_Regular Symbol'!G$16,"",IF(E133=0,"",IF(OR(E133=$BQ$1,E133=$BR$1,E134=$BQ$1,E134=$BR$1,E135=$BQ$1,E135=$BR$1),0,1)))</f>
        <v/>
      </c>
      <c r="BU133" s="2" t="str">
        <f>IF($A133&gt;='DB_FG_243way_Regular Symbol'!H$16,"",IF(F133=0,"",IF(OR(F133=$BQ$1,F133=$BR$1,F134=$BQ$1,F134=$BR$1,F135=$BQ$1,F135=$BR$1),0,1)))</f>
        <v/>
      </c>
      <c r="BW133" s="2" t="str">
        <f>IF($A133&gt;='DB_FG_243way_Regular Symbol'!D$16,"",IF(B133=0,"",IF(OR(B133=$BW$1,B134=$BW$1,B135=$BW$1,B133=$BX$1,B134=$BX$1,B135=$BX$1),0,1)))</f>
        <v/>
      </c>
      <c r="BX133" s="2" t="str">
        <f>IF($A133&gt;='DB_FG_243way_Regular Symbol'!E$16,"",IF(C133=0,"",IF(OR(C133=$BW$1,C134=$BW$1,C135=$BW$1,C133=$BX$1,C134=$BX$1,C135=$BX$1),0,1)))</f>
        <v/>
      </c>
      <c r="BY133" s="2" t="str">
        <f>IF($A133&gt;='DB_FG_243way_Regular Symbol'!F$16,"",IF(D133=0,"",IF(OR(D133=$BW$1,D134=$BW$1,D135=$BW$1,D133=$BX$1,D134=$BX$1,D135=$BX$1),0,1)))</f>
        <v/>
      </c>
      <c r="BZ133" s="2" t="str">
        <f>IF($A133&gt;='DB_FG_243way_Regular Symbol'!G$16,"",IF(E133=0,"",IF(OR(E133=$BW$1,E134=$BW$1,E135=$BW$1,E133=$BX$1,E134=$BX$1,E135=$BX$1),0,1)))</f>
        <v/>
      </c>
      <c r="CA133" s="2" t="str">
        <f>IF($A133&gt;='DB_FG_243way_Regular Symbol'!H$16,"",IF(F133=0,"",IF(OR(F133=$BW$1,F134=$BW$1,F135=$BW$1,F133=$BX$1,F134=$BX$1,F135=$BX$1),0,1)))</f>
        <v/>
      </c>
      <c r="CC133" s="2" t="str">
        <f>IF($A133&gt;='DB_FG_243way_Regular Symbol'!D$16,"",IF(B133=0,"",IF(OR(B133=$BW$1,B134=$BW$1,B135=$BW$1,B133=$CD$1,B134=$CD$1,B135=$CD$1),0,1)))</f>
        <v/>
      </c>
      <c r="CD133" s="2" t="str">
        <f>IF($A133&gt;='DB_FG_243way_Regular Symbol'!E$16,"",IF(C133=0,"",IF(OR(C133=$BW$1,C134=$BW$1,C135=$BW$1,C133=$CD$1,C134=$CD$1,C135=$CD$1),0,1)))</f>
        <v/>
      </c>
      <c r="CE133" s="2" t="str">
        <f>IF($A133&gt;='DB_FG_243way_Regular Symbol'!F$16,"",IF(D133=0,"",IF(OR(D133=$BW$1,D134=$BW$1,D135=$BW$1,D133=$CD$1,D134=$CD$1,D135=$CD$1),0,1)))</f>
        <v/>
      </c>
      <c r="CF133" s="2" t="str">
        <f>IF($A133&gt;='DB_FG_243way_Regular Symbol'!G$16,"",IF(E133=0,"",IF(OR(E133=$BW$1,E134=$BW$1,E135=$BW$1,E133=$CD$1,E134=$CD$1,E135=$CD$1),0,1)))</f>
        <v/>
      </c>
      <c r="CG133" s="2" t="str">
        <f>IF($A133&gt;='DB_FG_243way_Regular Symbol'!H$16,"",IF(F133=0,"",IF(OR(F133=$BW$1,F134=$BW$1,F135=$BW$1,F133=$CD$1,F134=$CD$1,F135=$CD$1),0,1)))</f>
        <v/>
      </c>
      <c r="CI133" s="2" t="str">
        <f>IF($A133&gt;='DB_FG_243way_Regular Symbol'!D$16,"",IF(B133=0,"",IF(OR(B133=$BW$1,B134=$BW$1,B135=$BW$1,B133=$CJ$1,B134=$CJ$1,B135=$CJ$1),0,1)))</f>
        <v/>
      </c>
      <c r="CJ133" s="2" t="str">
        <f>IF($A133&gt;='DB_FG_243way_Regular Symbol'!E$16,"",IF(C133=0,"",IF(OR(C133=$BW$1,C134=$BW$1,C135=$BW$1,C133=$CJ$1,C134=$CJ$1,C135=$CJ$1),0,1)))</f>
        <v/>
      </c>
      <c r="CK133" s="2" t="str">
        <f>IF($A133&gt;='DB_FG_243way_Regular Symbol'!F$16,"",IF(D133=0,"",IF(OR(D133=$BW$1,D134=$BW$1,D135=$BW$1,D133=$CJ$1,D134=$CJ$1,D135=$CJ$1),0,1)))</f>
        <v/>
      </c>
      <c r="CL133" s="2" t="str">
        <f>IF($A133&gt;='DB_FG_243way_Regular Symbol'!G$16,"",IF(E133=0,"",IF(OR(E133=$BW$1,E134=$BW$1,E135=$BW$1,E133=$CJ$1,E134=$CJ$1,E135=$CJ$1),0,1)))</f>
        <v/>
      </c>
      <c r="CM133" s="2" t="str">
        <f>IF($A133&gt;='DB_FG_243way_Regular Symbol'!H$16,"",IF(F133=0,"",IF(OR(F133=$BW$1,F134=$BW$1,F135=$BW$1,F133=$CJ$1,F134=$CJ$1,F135=$CJ$1),0,1)))</f>
        <v/>
      </c>
      <c r="CO133" s="2" t="str">
        <f>IF($A133&gt;='DB_FG_243way_Regular Symbol'!D$16,"",IF(B133=0,"",IF(OR(B133=$BW$1,B134=$BW$1,B135=$BW$1,B133=$CP$1,B134=$CP$1,B135=$CP$1),0,1)))</f>
        <v/>
      </c>
      <c r="CP133" s="2" t="str">
        <f>IF($A133&gt;='DB_FG_243way_Regular Symbol'!E$16,"",IF(C133=0,"",IF(OR(C133=$BW$1,C134=$BW$1,C135=$BW$1,C133=$CP$1,C134=$CP$1,C135=$CP$1),0,1)))</f>
        <v/>
      </c>
      <c r="CQ133" s="2" t="str">
        <f>IF($A133&gt;='DB_FG_243way_Regular Symbol'!F$16,"",IF(D133=0,"",IF(OR(D133=$BW$1,D134=$BW$1,D135=$BW$1,D133=$CP$1,D134=$CP$1,D135=$CP$1),0,1)))</f>
        <v/>
      </c>
      <c r="CR133" s="2" t="str">
        <f>IF($A133&gt;='DB_FG_243way_Regular Symbol'!G$16,"",IF(E133=0,"",IF(OR(E133=$BW$1,E134=$BW$1,E135=$BW$1,E133=$CP$1,E134=$CP$1,E135=$CP$1),0,1)))</f>
        <v/>
      </c>
      <c r="CS133" s="2" t="str">
        <f>IF($A133&gt;='DB_FG_243way_Regular Symbol'!H$16,"",IF(F133=0,"",IF(OR(F133=$BW$1,F134=$BW$1,F135=$BW$1,F133=$CP$1,F134=$CP$1,F135=$CP$1),0,1)))</f>
        <v/>
      </c>
      <c r="CU133" s="2" t="str">
        <f>IF($A133&gt;='DB_FG_243way_Regular Symbol'!D$16,"",IF(B133=0,"",IF(OR(B133=$BW$1,B134=$BW$1,B135=$BW$1,B133=$CV$1,B134=$CV$1,B135=$CV$1),0,1)))</f>
        <v/>
      </c>
      <c r="CV133" s="2" t="str">
        <f>IF($A133&gt;='DB_FG_243way_Regular Symbol'!E$16,"",IF(C133=0,"",IF(OR(C133=$BW$1,C134=$BW$1,C135=$BW$1,C133=$CV$1,C134=$CV$1,C135=$CV$1),0,1)))</f>
        <v/>
      </c>
      <c r="CW133" s="2" t="str">
        <f>IF($A133&gt;='DB_FG_243way_Regular Symbol'!F$16,"",IF(D133=0,"",IF(OR(D133=$BW$1,D134=$BW$1,D135=$BW$1,D133=$CV$1,D134=$CV$1,D135=$CV$1),0,1)))</f>
        <v/>
      </c>
      <c r="CX133" s="2" t="str">
        <f>IF($A133&gt;='DB_FG_243way_Regular Symbol'!G$16,"",IF(E133=0,"",IF(OR(E133=$BW$1,E134=$BW$1,E135=$BW$1,E133=$CV$1,E134=$CV$1,E135=$CV$1),0,1)))</f>
        <v/>
      </c>
      <c r="CY133" s="2" t="str">
        <f>IF($A133&gt;='DB_FG_243way_Regular Symbol'!H$16,"",IF(F133=0,"",IF(OR(F133=$BW$1,F134=$BW$1,F135=$BW$1,F133=$CV$1,F134=$CV$1,F135=$CV$1),0,1)))</f>
        <v/>
      </c>
    </row>
    <row r="134" spans="1:103">
      <c r="A134" s="341">
        <f>IF('DB_FG_243way_Regular Symbol'!L133="","",'DB_FG_243way_Regular Symbol'!L133)</f>
        <v>130</v>
      </c>
      <c r="B134" s="184" t="str">
        <f>IF('DB_FG_243way_Regular Symbol'!M133="",
IF($A134-'DB_FG_243way_Regular Symbol'!D$16&gt;='DB_FG_243way_RegularＸ_W()'!B$2-1,"",VLOOKUP($A134-'DB_FG_243way_Regular Symbol'!D$16,'DB_FG_243way_Regular Symbol'!$L$3:$Q$99,'DB_FG_243way_RegularＸ_W()'!B$3+1,FALSE)),
'DB_FG_243way_Regular Symbol'!M133)</f>
        <v/>
      </c>
      <c r="C134" s="184" t="str">
        <f>IF('DB_FG_243way_Regular Symbol'!N133="",
IF($A134-'DB_FG_243way_Regular Symbol'!E$16&gt;='DB_FG_243way_RegularＸ_W()'!C$2-1,"",VLOOKUP($A134-'DB_FG_243way_Regular Symbol'!E$16,'DB_FG_243way_Regular Symbol'!$L$3:$Q$99,'DB_FG_243way_RegularＸ_W()'!C$3+1,FALSE)),
'DB_FG_243way_Regular Symbol'!N133)</f>
        <v/>
      </c>
      <c r="D134" s="184" t="str">
        <f>IF('DB_FG_243way_Regular Symbol'!O133="",
IF($A134-'DB_FG_243way_Regular Symbol'!F$16&gt;='DB_FG_243way_RegularＸ_W()'!D$2-1,"",VLOOKUP($A134-'DB_FG_243way_Regular Symbol'!F$16,'DB_FG_243way_Regular Symbol'!$L$3:$Q$99,'DB_FG_243way_RegularＸ_W()'!D$3+1,FALSE)),
'DB_FG_243way_Regular Symbol'!O133)</f>
        <v/>
      </c>
      <c r="E134" s="184" t="str">
        <f>IF('DB_FG_243way_Regular Symbol'!P133="",
IF($A134-'DB_FG_243way_Regular Symbol'!G$16&gt;='DB_FG_243way_RegularＸ_W()'!E$2-1,"",VLOOKUP($A134-'DB_FG_243way_Regular Symbol'!G$16,'DB_FG_243way_Regular Symbol'!$L$3:$Q$99,'DB_FG_243way_RegularＸ_W()'!E$3+1,FALSE)),
'DB_FG_243way_Regular Symbol'!P133)</f>
        <v/>
      </c>
      <c r="F134" s="358" t="str">
        <f>IF('DB_FG_243way_Regular Symbol'!Q133="",
IF($A134-'DB_FG_243way_Regular Symbol'!H$16&gt;='DB_FG_243way_RegularＸ_W()'!F$2-1,"",VLOOKUP($A134-'DB_FG_243way_Regular Symbol'!H$16,'DB_FG_243way_Regular Symbol'!$L$3:$Q$99,'DB_FG_243way_RegularＸ_W()'!F$3+1,FALSE)),
'DB_FG_243way_Regular Symbol'!Q133)</f>
        <v/>
      </c>
      <c r="O134" s="342" t="str">
        <f>IF($A134&gt;='DB_FG_243way_Regular Symbol'!D$16,"",IF(B134=0,"",IF(OR(B134=$O$1,B134=$P$1,B135=$O$1,B135=$P$1,B136=$O$1,B136=$P$1),0,1)))</f>
        <v/>
      </c>
      <c r="P134" s="2" t="str">
        <f>IF($A134&gt;='DB_FG_243way_Regular Symbol'!E$16,"",IF(C134=0,"",IF(OR(C134=$O$1,C134=$P$1,C135=$O$1,C135=$P$1,C136=$O$1,C136=$P$1),0,1)))</f>
        <v/>
      </c>
      <c r="Q134" s="2" t="str">
        <f>IF($A134&gt;='DB_FG_243way_Regular Symbol'!F$16,"",IF(D134=0,"",IF(OR(D134=$O$1,D134=$P$1,D135=$O$1,D135=$P$1,D136=$O$1,D136=$P$1),0,1)))</f>
        <v/>
      </c>
      <c r="R134" s="2" t="str">
        <f>IF($A134&gt;='DB_FG_243way_Regular Symbol'!G$16,"",IF(E134=0,"",IF(OR(E134=$O$1,E134=$P$1,E135=$O$1,E135=$P$1,E136=$O$1,E136=$P$1),0,1)))</f>
        <v/>
      </c>
      <c r="S134" s="128" t="str">
        <f>IF($A134&gt;='DB_FG_243way_Regular Symbol'!H$16,"",IF(F134=0,"",IF(OR(F134=$O$1,F134=$P$1,F135=$O$1,F135=$P$1,F136=$O$1,F136=$P$1),0,1)))</f>
        <v/>
      </c>
      <c r="U134" s="342" t="str">
        <f>IF($A134&gt;='DB_FG_243way_Regular Symbol'!D$16,"",IF(B134=0,"",IF(OR(B134=$U$1,B134=$V$1,B135=$U$1,B135=$V$1,B136=$U$1,B136=$V$1),0,1)))</f>
        <v/>
      </c>
      <c r="V134" s="2" t="str">
        <f>IF($A134&gt;='DB_FG_243way_Regular Symbol'!E$16,"",IF(C134=0,"",IF(OR(C134=$U$1,C134=$V$1,C135=$U$1,C135=$V$1,C136=$U$1,C136=$V$1),0,1)))</f>
        <v/>
      </c>
      <c r="W134" s="2" t="str">
        <f>IF($A134&gt;='DB_FG_243way_Regular Symbol'!F$16,"",IF(D134=0,"",IF(OR(D134=$U$1,D134=$V$1,D135=$U$1,D135=$V$1,D136=$U$1,D136=$V$1),0,1)))</f>
        <v/>
      </c>
      <c r="X134" s="2" t="str">
        <f>IF($A134&gt;='DB_FG_243way_Regular Symbol'!G$16,"",IF(E134=0,"",IF(OR(E134=$U$1,E134=$V$1,E135=$U$1,E135=$V$1,E136=$U$1,E136=$V$1),0,1)))</f>
        <v/>
      </c>
      <c r="Y134" s="128" t="str">
        <f>IF($A134&gt;='DB_FG_243way_Regular Symbol'!H$16,"",IF(F134=0,"",IF(OR(F134=$U$1,F134=$V$1,F135=$U$1,F135=$V$1,F136=$U$1,F136=$V$1),0,1)))</f>
        <v/>
      </c>
      <c r="AA134" s="342" t="str">
        <f>IF($A134&gt;='DB_FG_243way_Regular Symbol'!D$16,"",IF(B134=0,"",IF(OR(B134=$AA$1,B134=$AB$1,B135=$AA$1,B135=$AB$1,B136=$AA$1,,B136=$AB$1),0,1)))</f>
        <v/>
      </c>
      <c r="AB134" s="2" t="str">
        <f>IF($A134&gt;='DB_FG_243way_Regular Symbol'!E$16,"",IF(C134=0,"",IF(OR(C134=$AA$1,C134=$AB$1,C135=$AA$1,C135=$AB$1,C136=$AA$1,,C136=$AB$1),0,1)))</f>
        <v/>
      </c>
      <c r="AC134" s="2" t="str">
        <f>IF($A134&gt;='DB_FG_243way_Regular Symbol'!F$16,"",IF(D134=0,"",IF(OR(D134=$AA$1,D134=$AB$1,D135=$AA$1,D135=$AB$1,D136=$AA$1,,D136=$AB$1),0,1)))</f>
        <v/>
      </c>
      <c r="AD134" s="2" t="str">
        <f>IF($A134&gt;='DB_FG_243way_Regular Symbol'!G$16,"",IF(E134=0,"",IF(OR(E134=$AA$1,E134=$AB$1,E135=$AA$1,E135=$AB$1,E136=$AA$1,,E136=$AB$1),0,1)))</f>
        <v/>
      </c>
      <c r="AE134" s="128" t="str">
        <f>IF($A134&gt;='DB_FG_243way_Regular Symbol'!H$16,"",IF(F134=0,"",IF(OR(F134=$AA$1,F134=$AB$1,F135=$AA$1,F135=$AB$1,F136=$AA$1,,F136=$AB$1),0,1)))</f>
        <v/>
      </c>
      <c r="AG134" s="342" t="str">
        <f>IF($A134&gt;='DB_FG_243way_Regular Symbol'!D$16,"",IF(B134=0,"",IF(OR(B134=$AG$1,B134=$AH$1,B135=$AG$1,B135=$AH$1,B136=$AG$1,B136=$AH$1),0,1)))</f>
        <v/>
      </c>
      <c r="AH134" s="2" t="str">
        <f>IF($A134&gt;='DB_FG_243way_Regular Symbol'!E$16,"",IF(C134=0,"",IF(OR(C134=$AG$1,C134=$AH$1,C135=$AG$1,C135=$AH$1,C136=$AG$1,C136=$AH$1),0,1)))</f>
        <v/>
      </c>
      <c r="AI134" s="2" t="str">
        <f>IF($A134&gt;='DB_FG_243way_Regular Symbol'!F$16,"",IF(D134=0,"",IF(OR(D134=$AG$1,D134=$AH$1,D135=$AG$1,D135=$AH$1,D136=$AG$1,D136=$AH$1),0,1)))</f>
        <v/>
      </c>
      <c r="AJ134" s="2" t="str">
        <f>IF($A134&gt;='DB_FG_243way_Regular Symbol'!G$16,"",IF(E134=0,"",IF(OR(E134=$AG$1,E134=$AH$1,E135=$AG$1,E135=$AH$1,E136=$AG$1,E136=$AH$1),0,1)))</f>
        <v/>
      </c>
      <c r="AK134" s="128" t="str">
        <f>IF($A134&gt;='DB_FG_243way_Regular Symbol'!H$16,"",IF(F134=0,"",IF(OR(F134=$AG$1,F134=$AH$1,F135=$AG$1,F135=$AH$1,F136=$AG$1,F136=$AH$1),0,1)))</f>
        <v/>
      </c>
      <c r="AM134" s="342" t="str">
        <f>IF($A134&gt;='DB_FG_243way_Regular Symbol'!D$16,"",IF(B134=0,"",IF(OR(B134=$AM$1,B134=$AN$1,B135=$AM$1,B135=$AN$1,B136=$AM$1,B136=$AN$1),0,1)))</f>
        <v/>
      </c>
      <c r="AN134" s="2" t="str">
        <f>IF($A134&gt;='DB_FG_243way_Regular Symbol'!E$16,"",IF(C134=0,"",IF(OR(C134=$AM$1,C134=$AN$1,C135=$AM$1,C135=$AN$1,C136=$AM$1,C136=$AN$1),0,1)))</f>
        <v/>
      </c>
      <c r="AO134" s="2" t="str">
        <f>IF($A134&gt;='DB_FG_243way_Regular Symbol'!F$16,"",IF(D134=0,"",IF(OR(D134=$AM$1,D134=$AN$1,D135=$AM$1,D135=$AN$1,D136=$AM$1,D136=$AN$1),0,1)))</f>
        <v/>
      </c>
      <c r="AP134" s="2" t="str">
        <f>IF($A134&gt;='DB_FG_243way_Regular Symbol'!G$16,"",IF(E134=0,"",IF(OR(E134=$AM$1,E134=$AN$1,E135=$AM$1,E135=$AN$1,E136=$AM$1,E136=$AN$1),0,1)))</f>
        <v/>
      </c>
      <c r="AQ134" s="128" t="str">
        <f>IF($A134&gt;='DB_FG_243way_Regular Symbol'!H$16,"",IF(F134=0,"",IF(OR(F134=$AM$1,F134=$AN$1,F135=$AM$1,F135=$AN$1,F136=$AM$1,F136=$AN$1),0,1)))</f>
        <v/>
      </c>
      <c r="AS134" s="342" t="str">
        <f>IF($A134&gt;='DB_FG_243way_Regular Symbol'!D$16,"",IF(B134=0,"",IF(OR(B134=$AM$1,B134=$AT$1,B135=$AM$1,B135=$AT$1,B136=$AM$1,B136=$AT$1),0,1)))</f>
        <v/>
      </c>
      <c r="AT134" s="2" t="str">
        <f>IF($A134&gt;='DB_FG_243way_Regular Symbol'!E$16,"",IF(C134=0,"",IF(OR(C134=$AM$1,C134=$AT$1,C135=$AM$1,C135=$AT$1,C136=$AM$1,C136=$AT$1),0,1)))</f>
        <v/>
      </c>
      <c r="AU134" s="2" t="str">
        <f>IF($A134&gt;='DB_FG_243way_Regular Symbol'!F$16,"",IF(D134=0,"",IF(OR(D134=$AM$1,D134=$AT$1,D135=$AM$1,D135=$AT$1,D136=$AM$1,D136=$AT$1),0,1)))</f>
        <v/>
      </c>
      <c r="AV134" s="2" t="str">
        <f>IF($A134&gt;='DB_FG_243way_Regular Symbol'!G$16,"",IF(E134=0,"",IF(OR(E134=$AM$1,E134=$AT$1,E135=$AM$1,E135=$AT$1,E136=$AM$1,E136=$AT$1),0,1)))</f>
        <v/>
      </c>
      <c r="AW134" s="128" t="str">
        <f>IF($A134&gt;='DB_FG_243way_Regular Symbol'!H$16,"",IF(F134=0,"",IF(OR(F134=$AM$1,F134=$AT$1,F135=$AM$1,F135=$AT$1,F136=$AM$1,F136=$AT$1),0,1)))</f>
        <v/>
      </c>
      <c r="AY134" s="342" t="str">
        <f>IF($A134&gt;='DB_FG_243way_Regular Symbol'!D$16,"",IF(B134=0,"",IF(OR(B134=$AM$1,B134=$AZ$1,B135=$AM$1,B135=$AZ$1,B136=$AM$1,B136=$AZ$1),0,1)))</f>
        <v/>
      </c>
      <c r="AZ134" s="2" t="str">
        <f>IF($A134&gt;='DB_FG_243way_Regular Symbol'!E$16,"",IF(C134=0,"",IF(OR(C134=$AM$1,C134=$AZ$1,C135=$AM$1,C135=$AZ$1,C136=$AM$1,C136=$AZ$1),0,1)))</f>
        <v/>
      </c>
      <c r="BA134" s="2" t="str">
        <f>IF($A134&gt;='DB_FG_243way_Regular Symbol'!F$16,"",IF(D134=0,"",IF(OR(D134=$AM$1,D134=$AZ$1,D135=$AM$1,D135=$AZ$1,D136=$AM$1,D136=$AZ$1),0,1)))</f>
        <v/>
      </c>
      <c r="BB134" s="2" t="str">
        <f>IF($A134&gt;='DB_FG_243way_Regular Symbol'!G$16,"",IF(E134=0,"",IF(OR(E134=$AM$1,E134=$AZ$1,E135=$AM$1,E135=$AZ$1,E136=$AM$1,E136=$AZ$1),0,1)))</f>
        <v/>
      </c>
      <c r="BC134" s="128" t="str">
        <f>IF($A134&gt;='DB_FG_243way_Regular Symbol'!H$16,"",IF(F134=0,"",IF(OR(F134=$AM$1,F134=$AZ$1,F135=$AM$1,F135=$AZ$1,F136=$AM$1,F136=$AZ$1),0,1)))</f>
        <v/>
      </c>
      <c r="BE134" s="342"/>
      <c r="BF134" s="2"/>
      <c r="BG134" s="2" t="str">
        <f>IF($A134&gt;='DB_FG_243way_Regular Symbol'!F$16,"",IF(D134=0,"",COUNTIF(D134:D136,$BF$1)))</f>
        <v/>
      </c>
      <c r="BH134" s="2" t="str">
        <f>IF($A134&gt;='DB_FG_243way_Regular Symbol'!G$16,"",IF(E134=0,"",COUNTIF(E134:E136,$BF$1)))</f>
        <v/>
      </c>
      <c r="BI134" s="2" t="str">
        <f>IF($A134&gt;='DB_FG_243way_Regular Symbol'!H$16,"",IF(F134=0,"",COUNTIF(F134:F136,$BF$1)))</f>
        <v/>
      </c>
      <c r="BK134" s="342"/>
      <c r="BL134" s="2"/>
      <c r="BM134" s="2" t="str">
        <f>IF($A134&gt;='DB_FG_243way_Regular Symbol'!F$16,"",IF(D134=0,"",IF(OR(D134=$AM$1,D134=$BL$1,D135=$AM$1,D135=$BL$1,D136=$AM$1,D136=$BL$1),0,1)))</f>
        <v/>
      </c>
      <c r="BN134" s="2" t="str">
        <f>IF($A134&gt;='DB_FG_243way_Regular Symbol'!G$16,"",IF(E134=0,"",IF(OR(E134=$AM$1,E134=$BL$1,E135=$AM$1,E135=$BL$1,E136=$AM$1,E136=$BL$1),0,1)))</f>
        <v/>
      </c>
      <c r="BO134" s="128" t="str">
        <f>IF($A134&gt;='DB_FG_243way_Regular Symbol'!H$16,"",IF(F134=0,"",IF(OR(F134=$AM$1,F134=$BL$1,F135=$AM$1,F135=$BL$1,F136=$AM$1,F136=$BL$1),0,1)))</f>
        <v/>
      </c>
      <c r="BQ134" s="2" t="str">
        <f>IF($A134&gt;='DB_FG_243way_Regular Symbol'!D$16,"",IF(B134=0,"",IF(OR(B134=$BQ$1,B134=$BR$1,B135=$BQ$1,B135=$BR$1,B136=$BQ$1,B136=$BR$1),0,1)))</f>
        <v/>
      </c>
      <c r="BR134" s="2" t="str">
        <f>IF($A134&gt;='DB_FG_243way_Regular Symbol'!E$16,"",IF(C134=0,"",IF(OR(C134=$BQ$1,C134=$BR$1,C135=$BQ$1,C135=$BR$1,C136=$BQ$1,C136=$BR$1),0,1)))</f>
        <v/>
      </c>
      <c r="BS134" s="2" t="str">
        <f>IF($A134&gt;='DB_FG_243way_Regular Symbol'!F$16,"",IF(D134=0,"",IF(OR(D134=$BQ$1,D134=$BR$1,D135=$BQ$1,D135=$BR$1,D136=$BQ$1,D136=$BR$1),0,1)))</f>
        <v/>
      </c>
      <c r="BT134" s="2" t="str">
        <f>IF($A134&gt;='DB_FG_243way_Regular Symbol'!G$16,"",IF(E134=0,"",IF(OR(E134=$BQ$1,E134=$BR$1,E135=$BQ$1,E135=$BR$1,E136=$BQ$1,E136=$BR$1),0,1)))</f>
        <v/>
      </c>
      <c r="BU134" s="2" t="str">
        <f>IF($A134&gt;='DB_FG_243way_Regular Symbol'!H$16,"",IF(F134=0,"",IF(OR(F134=$BQ$1,F134=$BR$1,F135=$BQ$1,F135=$BR$1,F136=$BQ$1,F136=$BR$1),0,1)))</f>
        <v/>
      </c>
      <c r="BW134" s="2" t="str">
        <f>IF($A134&gt;='DB_FG_243way_Regular Symbol'!D$16,"",IF(B134=0,"",IF(OR(B134=$BW$1,B135=$BW$1,B136=$BW$1,B134=$BX$1,B135=$BX$1,B136=$BX$1),0,1)))</f>
        <v/>
      </c>
      <c r="BX134" s="2" t="str">
        <f>IF($A134&gt;='DB_FG_243way_Regular Symbol'!E$16,"",IF(C134=0,"",IF(OR(C134=$BW$1,C135=$BW$1,C136=$BW$1,C134=$BX$1,C135=$BX$1,C136=$BX$1),0,1)))</f>
        <v/>
      </c>
      <c r="BY134" s="2" t="str">
        <f>IF($A134&gt;='DB_FG_243way_Regular Symbol'!F$16,"",IF(D134=0,"",IF(OR(D134=$BW$1,D135=$BW$1,D136=$BW$1,D134=$BX$1,D135=$BX$1,D136=$BX$1),0,1)))</f>
        <v/>
      </c>
      <c r="BZ134" s="2" t="str">
        <f>IF($A134&gt;='DB_FG_243way_Regular Symbol'!G$16,"",IF(E134=0,"",IF(OR(E134=$BW$1,E135=$BW$1,E136=$BW$1,E134=$BX$1,E135=$BX$1,E136=$BX$1),0,1)))</f>
        <v/>
      </c>
      <c r="CA134" s="2" t="str">
        <f>IF($A134&gt;='DB_FG_243way_Regular Symbol'!H$16,"",IF(F134=0,"",IF(OR(F134=$BW$1,F135=$BW$1,F136=$BW$1,F134=$BX$1,F135=$BX$1,F136=$BX$1),0,1)))</f>
        <v/>
      </c>
      <c r="CC134" s="2" t="str">
        <f>IF($A134&gt;='DB_FG_243way_Regular Symbol'!D$16,"",IF(B134=0,"",IF(OR(B134=$BW$1,B135=$BW$1,B136=$BW$1,B134=$CD$1,B135=$CD$1,B136=$CD$1),0,1)))</f>
        <v/>
      </c>
      <c r="CD134" s="2" t="str">
        <f>IF($A134&gt;='DB_FG_243way_Regular Symbol'!E$16,"",IF(C134=0,"",IF(OR(C134=$BW$1,C135=$BW$1,C136=$BW$1,C134=$CD$1,C135=$CD$1,C136=$CD$1),0,1)))</f>
        <v/>
      </c>
      <c r="CE134" s="2" t="str">
        <f>IF($A134&gt;='DB_FG_243way_Regular Symbol'!F$16,"",IF(D134=0,"",IF(OR(D134=$BW$1,D135=$BW$1,D136=$BW$1,D134=$CD$1,D135=$CD$1,D136=$CD$1),0,1)))</f>
        <v/>
      </c>
      <c r="CF134" s="2" t="str">
        <f>IF($A134&gt;='DB_FG_243way_Regular Symbol'!G$16,"",IF(E134=0,"",IF(OR(E134=$BW$1,E135=$BW$1,E136=$BW$1,E134=$CD$1,E135=$CD$1,E136=$CD$1),0,1)))</f>
        <v/>
      </c>
      <c r="CG134" s="2" t="str">
        <f>IF($A134&gt;='DB_FG_243way_Regular Symbol'!H$16,"",IF(F134=0,"",IF(OR(F134=$BW$1,F135=$BW$1,F136=$BW$1,F134=$CD$1,F135=$CD$1,F136=$CD$1),0,1)))</f>
        <v/>
      </c>
      <c r="CI134" s="2" t="str">
        <f>IF($A134&gt;='DB_FG_243way_Regular Symbol'!D$16,"",IF(B134=0,"",IF(OR(B134=$BW$1,B135=$BW$1,B136=$BW$1,B134=$CJ$1,B135=$CJ$1,B136=$CJ$1),0,1)))</f>
        <v/>
      </c>
      <c r="CJ134" s="2" t="str">
        <f>IF($A134&gt;='DB_FG_243way_Regular Symbol'!E$16,"",IF(C134=0,"",IF(OR(C134=$BW$1,C135=$BW$1,C136=$BW$1,C134=$CJ$1,C135=$CJ$1,C136=$CJ$1),0,1)))</f>
        <v/>
      </c>
      <c r="CK134" s="2" t="str">
        <f>IF($A134&gt;='DB_FG_243way_Regular Symbol'!F$16,"",IF(D134=0,"",IF(OR(D134=$BW$1,D135=$BW$1,D136=$BW$1,D134=$CJ$1,D135=$CJ$1,D136=$CJ$1),0,1)))</f>
        <v/>
      </c>
      <c r="CL134" s="2" t="str">
        <f>IF($A134&gt;='DB_FG_243way_Regular Symbol'!G$16,"",IF(E134=0,"",IF(OR(E134=$BW$1,E135=$BW$1,E136=$BW$1,E134=$CJ$1,E135=$CJ$1,E136=$CJ$1),0,1)))</f>
        <v/>
      </c>
      <c r="CM134" s="2" t="str">
        <f>IF($A134&gt;='DB_FG_243way_Regular Symbol'!H$16,"",IF(F134=0,"",IF(OR(F134=$BW$1,F135=$BW$1,F136=$BW$1,F134=$CJ$1,F135=$CJ$1,F136=$CJ$1),0,1)))</f>
        <v/>
      </c>
      <c r="CO134" s="2" t="str">
        <f>IF($A134&gt;='DB_FG_243way_Regular Symbol'!D$16,"",IF(B134=0,"",IF(OR(B134=$BW$1,B135=$BW$1,B136=$BW$1,B134=$CP$1,B135=$CP$1,B136=$CP$1),0,1)))</f>
        <v/>
      </c>
      <c r="CP134" s="2" t="str">
        <f>IF($A134&gt;='DB_FG_243way_Regular Symbol'!E$16,"",IF(C134=0,"",IF(OR(C134=$BW$1,C135=$BW$1,C136=$BW$1,C134=$CP$1,C135=$CP$1,C136=$CP$1),0,1)))</f>
        <v/>
      </c>
      <c r="CQ134" s="2" t="str">
        <f>IF($A134&gt;='DB_FG_243way_Regular Symbol'!F$16,"",IF(D134=0,"",IF(OR(D134=$BW$1,D135=$BW$1,D136=$BW$1,D134=$CP$1,D135=$CP$1,D136=$CP$1),0,1)))</f>
        <v/>
      </c>
      <c r="CR134" s="2" t="str">
        <f>IF($A134&gt;='DB_FG_243way_Regular Symbol'!G$16,"",IF(E134=0,"",IF(OR(E134=$BW$1,E135=$BW$1,E136=$BW$1,E134=$CP$1,E135=$CP$1,E136=$CP$1),0,1)))</f>
        <v/>
      </c>
      <c r="CS134" s="2" t="str">
        <f>IF($A134&gt;='DB_FG_243way_Regular Symbol'!H$16,"",IF(F134=0,"",IF(OR(F134=$BW$1,F135=$BW$1,F136=$BW$1,F134=$CP$1,F135=$CP$1,F136=$CP$1),0,1)))</f>
        <v/>
      </c>
      <c r="CU134" s="2" t="str">
        <f>IF($A134&gt;='DB_FG_243way_Regular Symbol'!D$16,"",IF(B134=0,"",IF(OR(B134=$BW$1,B135=$BW$1,B136=$BW$1,B134=$CV$1,B135=$CV$1,B136=$CV$1),0,1)))</f>
        <v/>
      </c>
      <c r="CV134" s="2" t="str">
        <f>IF($A134&gt;='DB_FG_243way_Regular Symbol'!E$16,"",IF(C134=0,"",IF(OR(C134=$BW$1,C135=$BW$1,C136=$BW$1,C134=$CV$1,C135=$CV$1,C136=$CV$1),0,1)))</f>
        <v/>
      </c>
      <c r="CW134" s="2" t="str">
        <f>IF($A134&gt;='DB_FG_243way_Regular Symbol'!F$16,"",IF(D134=0,"",IF(OR(D134=$BW$1,D135=$BW$1,D136=$BW$1,D134=$CV$1,D135=$CV$1,D136=$CV$1),0,1)))</f>
        <v/>
      </c>
      <c r="CX134" s="2" t="str">
        <f>IF($A134&gt;='DB_FG_243way_Regular Symbol'!G$16,"",IF(E134=0,"",IF(OR(E134=$BW$1,E135=$BW$1,E136=$BW$1,E134=$CV$1,E135=$CV$1,E136=$CV$1),0,1)))</f>
        <v/>
      </c>
      <c r="CY134" s="2" t="str">
        <f>IF($A134&gt;='DB_FG_243way_Regular Symbol'!H$16,"",IF(F134=0,"",IF(OR(F134=$BW$1,F135=$BW$1,F136=$BW$1,F134=$CV$1,F135=$CV$1,F136=$CV$1),0,1)))</f>
        <v/>
      </c>
    </row>
    <row r="135" spans="1:103">
      <c r="A135" s="341">
        <f>IF('DB_FG_243way_Regular Symbol'!L134="","",'DB_FG_243way_Regular Symbol'!L134)</f>
        <v>131</v>
      </c>
      <c r="B135" s="184" t="str">
        <f>IF('DB_FG_243way_Regular Symbol'!M134="",
IF($A135-'DB_FG_243way_Regular Symbol'!D$16&gt;='DB_FG_243way_RegularＸ_W()'!B$2-1,"",VLOOKUP($A135-'DB_FG_243way_Regular Symbol'!D$16,'DB_FG_243way_Regular Symbol'!$L$3:$Q$99,'DB_FG_243way_RegularＸ_W()'!B$3+1,FALSE)),
'DB_FG_243way_Regular Symbol'!M134)</f>
        <v/>
      </c>
      <c r="C135" s="184" t="str">
        <f>IF('DB_FG_243way_Regular Symbol'!N134="",
IF($A135-'DB_FG_243way_Regular Symbol'!E$16&gt;='DB_FG_243way_RegularＸ_W()'!C$2-1,"",VLOOKUP($A135-'DB_FG_243way_Regular Symbol'!E$16,'DB_FG_243way_Regular Symbol'!$L$3:$Q$99,'DB_FG_243way_RegularＸ_W()'!C$3+1,FALSE)),
'DB_FG_243way_Regular Symbol'!N134)</f>
        <v/>
      </c>
      <c r="D135" s="184" t="str">
        <f>IF('DB_FG_243way_Regular Symbol'!O134="",
IF($A135-'DB_FG_243way_Regular Symbol'!F$16&gt;='DB_FG_243way_RegularＸ_W()'!D$2-1,"",VLOOKUP($A135-'DB_FG_243way_Regular Symbol'!F$16,'DB_FG_243way_Regular Symbol'!$L$3:$Q$99,'DB_FG_243way_RegularＸ_W()'!D$3+1,FALSE)),
'DB_FG_243way_Regular Symbol'!O134)</f>
        <v/>
      </c>
      <c r="E135" s="184" t="str">
        <f>IF('DB_FG_243way_Regular Symbol'!P134="",
IF($A135-'DB_FG_243way_Regular Symbol'!G$16&gt;='DB_FG_243way_RegularＸ_W()'!E$2-1,"",VLOOKUP($A135-'DB_FG_243way_Regular Symbol'!G$16,'DB_FG_243way_Regular Symbol'!$L$3:$Q$99,'DB_FG_243way_RegularＸ_W()'!E$3+1,FALSE)),
'DB_FG_243way_Regular Symbol'!P134)</f>
        <v/>
      </c>
      <c r="F135" s="358" t="str">
        <f>IF('DB_FG_243way_Regular Symbol'!Q134="",
IF($A135-'DB_FG_243way_Regular Symbol'!H$16&gt;='DB_FG_243way_RegularＸ_W()'!F$2-1,"",VLOOKUP($A135-'DB_FG_243way_Regular Symbol'!H$16,'DB_FG_243way_Regular Symbol'!$L$3:$Q$99,'DB_FG_243way_RegularＸ_W()'!F$3+1,FALSE)),
'DB_FG_243way_Regular Symbol'!Q134)</f>
        <v/>
      </c>
      <c r="O135" s="342" t="str">
        <f>IF($A135&gt;='DB_FG_243way_Regular Symbol'!D$16,"",IF(B135=0,"",IF(OR(B135=$O$1,B135=$P$1,B136=$O$1,B136=$P$1,B137=$O$1,B137=$P$1),0,1)))</f>
        <v/>
      </c>
      <c r="P135" s="2" t="str">
        <f>IF($A135&gt;='DB_FG_243way_Regular Symbol'!E$16,"",IF(C135=0,"",IF(OR(C135=$O$1,C135=$P$1,C136=$O$1,C136=$P$1,C137=$O$1,C137=$P$1),0,1)))</f>
        <v/>
      </c>
      <c r="Q135" s="2" t="str">
        <f>IF($A135&gt;='DB_FG_243way_Regular Symbol'!F$16,"",IF(D135=0,"",IF(OR(D135=$O$1,D135=$P$1,D136=$O$1,D136=$P$1,D137=$O$1,D137=$P$1),0,1)))</f>
        <v/>
      </c>
      <c r="R135" s="2" t="str">
        <f>IF($A135&gt;='DB_FG_243way_Regular Symbol'!G$16,"",IF(E135=0,"",IF(OR(E135=$O$1,E135=$P$1,E136=$O$1,E136=$P$1,E137=$O$1,E137=$P$1),0,1)))</f>
        <v/>
      </c>
      <c r="S135" s="128" t="str">
        <f>IF($A135&gt;='DB_FG_243way_Regular Symbol'!H$16,"",IF(F135=0,"",IF(OR(F135=$O$1,F135=$P$1,F136=$O$1,F136=$P$1,F137=$O$1,F137=$P$1),0,1)))</f>
        <v/>
      </c>
      <c r="U135" s="342" t="str">
        <f>IF($A135&gt;='DB_FG_243way_Regular Symbol'!D$16,"",IF(B135=0,"",IF(OR(B135=$U$1,B135=$V$1,B136=$U$1,B136=$V$1,B137=$U$1,B137=$V$1),0,1)))</f>
        <v/>
      </c>
      <c r="V135" s="2" t="str">
        <f>IF($A135&gt;='DB_FG_243way_Regular Symbol'!E$16,"",IF(C135=0,"",IF(OR(C135=$U$1,C135=$V$1,C136=$U$1,C136=$V$1,C137=$U$1,C137=$V$1),0,1)))</f>
        <v/>
      </c>
      <c r="W135" s="2" t="str">
        <f>IF($A135&gt;='DB_FG_243way_Regular Symbol'!F$16,"",IF(D135=0,"",IF(OR(D135=$U$1,D135=$V$1,D136=$U$1,D136=$V$1,D137=$U$1,D137=$V$1),0,1)))</f>
        <v/>
      </c>
      <c r="X135" s="2" t="str">
        <f>IF($A135&gt;='DB_FG_243way_Regular Symbol'!G$16,"",IF(E135=0,"",IF(OR(E135=$U$1,E135=$V$1,E136=$U$1,E136=$V$1,E137=$U$1,E137=$V$1),0,1)))</f>
        <v/>
      </c>
      <c r="Y135" s="128" t="str">
        <f>IF($A135&gt;='DB_FG_243way_Regular Symbol'!H$16,"",IF(F135=0,"",IF(OR(F135=$U$1,F135=$V$1,F136=$U$1,F136=$V$1,F137=$U$1,F137=$V$1),0,1)))</f>
        <v/>
      </c>
      <c r="AA135" s="342" t="str">
        <f>IF($A135&gt;='DB_FG_243way_Regular Symbol'!D$16,"",IF(B135=0,"",IF(OR(B135=$AA$1,B135=$AB$1,B136=$AA$1,B136=$AB$1,B137=$AA$1,,B137=$AB$1),0,1)))</f>
        <v/>
      </c>
      <c r="AB135" s="2" t="str">
        <f>IF($A135&gt;='DB_FG_243way_Regular Symbol'!E$16,"",IF(C135=0,"",IF(OR(C135=$AA$1,C135=$AB$1,C136=$AA$1,C136=$AB$1,C137=$AA$1,,C137=$AB$1),0,1)))</f>
        <v/>
      </c>
      <c r="AC135" s="2" t="str">
        <f>IF($A135&gt;='DB_FG_243way_Regular Symbol'!F$16,"",IF(D135=0,"",IF(OR(D135=$AA$1,D135=$AB$1,D136=$AA$1,D136=$AB$1,D137=$AA$1,,D137=$AB$1),0,1)))</f>
        <v/>
      </c>
      <c r="AD135" s="2" t="str">
        <f>IF($A135&gt;='DB_FG_243way_Regular Symbol'!G$16,"",IF(E135=0,"",IF(OR(E135=$AA$1,E135=$AB$1,E136=$AA$1,E136=$AB$1,E137=$AA$1,,E137=$AB$1),0,1)))</f>
        <v/>
      </c>
      <c r="AE135" s="128" t="str">
        <f>IF($A135&gt;='DB_FG_243way_Regular Symbol'!H$16,"",IF(F135=0,"",IF(OR(F135=$AA$1,F135=$AB$1,F136=$AA$1,F136=$AB$1,F137=$AA$1,,F137=$AB$1),0,1)))</f>
        <v/>
      </c>
      <c r="AG135" s="342" t="str">
        <f>IF($A135&gt;='DB_FG_243way_Regular Symbol'!D$16,"",IF(B135=0,"",IF(OR(B135=$AG$1,B135=$AH$1,B136=$AG$1,B136=$AH$1,B137=$AG$1,B137=$AH$1),0,1)))</f>
        <v/>
      </c>
      <c r="AH135" s="2" t="str">
        <f>IF($A135&gt;='DB_FG_243way_Regular Symbol'!E$16,"",IF(C135=0,"",IF(OR(C135=$AG$1,C135=$AH$1,C136=$AG$1,C136=$AH$1,C137=$AG$1,C137=$AH$1),0,1)))</f>
        <v/>
      </c>
      <c r="AI135" s="2" t="str">
        <f>IF($A135&gt;='DB_FG_243way_Regular Symbol'!F$16,"",IF(D135=0,"",IF(OR(D135=$AG$1,D135=$AH$1,D136=$AG$1,D136=$AH$1,D137=$AG$1,D137=$AH$1),0,1)))</f>
        <v/>
      </c>
      <c r="AJ135" s="2" t="str">
        <f>IF($A135&gt;='DB_FG_243way_Regular Symbol'!G$16,"",IF(E135=0,"",IF(OR(E135=$AG$1,E135=$AH$1,E136=$AG$1,E136=$AH$1,E137=$AG$1,E137=$AH$1),0,1)))</f>
        <v/>
      </c>
      <c r="AK135" s="128" t="str">
        <f>IF($A135&gt;='DB_FG_243way_Regular Symbol'!H$16,"",IF(F135=0,"",IF(OR(F135=$AG$1,F135=$AH$1,F136=$AG$1,F136=$AH$1,F137=$AG$1,F137=$AH$1),0,1)))</f>
        <v/>
      </c>
      <c r="AM135" s="342" t="str">
        <f>IF($A135&gt;='DB_FG_243way_Regular Symbol'!D$16,"",IF(B135=0,"",IF(OR(B135=$AM$1,B135=$AN$1,B136=$AM$1,B136=$AN$1,B137=$AM$1,B137=$AN$1),0,1)))</f>
        <v/>
      </c>
      <c r="AN135" s="2" t="str">
        <f>IF($A135&gt;='DB_FG_243way_Regular Symbol'!E$16,"",IF(C135=0,"",IF(OR(C135=$AM$1,C135=$AN$1,C136=$AM$1,C136=$AN$1,C137=$AM$1,C137=$AN$1),0,1)))</f>
        <v/>
      </c>
      <c r="AO135" s="2" t="str">
        <f>IF($A135&gt;='DB_FG_243way_Regular Symbol'!F$16,"",IF(D135=0,"",IF(OR(D135=$AM$1,D135=$AN$1,D136=$AM$1,D136=$AN$1,D137=$AM$1,D137=$AN$1),0,1)))</f>
        <v/>
      </c>
      <c r="AP135" s="2" t="str">
        <f>IF($A135&gt;='DB_FG_243way_Regular Symbol'!G$16,"",IF(E135=0,"",IF(OR(E135=$AM$1,E135=$AN$1,E136=$AM$1,E136=$AN$1,E137=$AM$1,E137=$AN$1),0,1)))</f>
        <v/>
      </c>
      <c r="AQ135" s="128" t="str">
        <f>IF($A135&gt;='DB_FG_243way_Regular Symbol'!H$16,"",IF(F135=0,"",IF(OR(F135=$AM$1,F135=$AN$1,F136=$AM$1,F136=$AN$1,F137=$AM$1,F137=$AN$1),0,1)))</f>
        <v/>
      </c>
      <c r="AS135" s="342" t="str">
        <f>IF($A135&gt;='DB_FG_243way_Regular Symbol'!D$16,"",IF(B135=0,"",IF(OR(B135=$AM$1,B135=$AT$1,B136=$AM$1,B136=$AT$1,B137=$AM$1,B137=$AT$1),0,1)))</f>
        <v/>
      </c>
      <c r="AT135" s="2" t="str">
        <f>IF($A135&gt;='DB_FG_243way_Regular Symbol'!E$16,"",IF(C135=0,"",IF(OR(C135=$AM$1,C135=$AT$1,C136=$AM$1,C136=$AT$1,C137=$AM$1,C137=$AT$1),0,1)))</f>
        <v/>
      </c>
      <c r="AU135" s="2" t="str">
        <f>IF($A135&gt;='DB_FG_243way_Regular Symbol'!F$16,"",IF(D135=0,"",IF(OR(D135=$AM$1,D135=$AT$1,D136=$AM$1,D136=$AT$1,D137=$AM$1,D137=$AT$1),0,1)))</f>
        <v/>
      </c>
      <c r="AV135" s="2" t="str">
        <f>IF($A135&gt;='DB_FG_243way_Regular Symbol'!G$16,"",IF(E135=0,"",IF(OR(E135=$AM$1,E135=$AT$1,E136=$AM$1,E136=$AT$1,E137=$AM$1,E137=$AT$1),0,1)))</f>
        <v/>
      </c>
      <c r="AW135" s="128" t="str">
        <f>IF($A135&gt;='DB_FG_243way_Regular Symbol'!H$16,"",IF(F135=0,"",IF(OR(F135=$AM$1,F135=$AT$1,F136=$AM$1,F136=$AT$1,F137=$AM$1,F137=$AT$1),0,1)))</f>
        <v/>
      </c>
      <c r="AY135" s="342" t="str">
        <f>IF($A135&gt;='DB_FG_243way_Regular Symbol'!D$16,"",IF(B135=0,"",IF(OR(B135=$AM$1,B135=$AZ$1,B136=$AM$1,B136=$AZ$1,B137=$AM$1,B137=$AZ$1),0,1)))</f>
        <v/>
      </c>
      <c r="AZ135" s="2" t="str">
        <f>IF($A135&gt;='DB_FG_243way_Regular Symbol'!E$16,"",IF(C135=0,"",IF(OR(C135=$AM$1,C135=$AZ$1,C136=$AM$1,C136=$AZ$1,C137=$AM$1,C137=$AZ$1),0,1)))</f>
        <v/>
      </c>
      <c r="BA135" s="2" t="str">
        <f>IF($A135&gt;='DB_FG_243way_Regular Symbol'!F$16,"",IF(D135=0,"",IF(OR(D135=$AM$1,D135=$AZ$1,D136=$AM$1,D136=$AZ$1,D137=$AM$1,D137=$AZ$1),0,1)))</f>
        <v/>
      </c>
      <c r="BB135" s="2" t="str">
        <f>IF($A135&gt;='DB_FG_243way_Regular Symbol'!G$16,"",IF(E135=0,"",IF(OR(E135=$AM$1,E135=$AZ$1,E136=$AM$1,E136=$AZ$1,E137=$AM$1,E137=$AZ$1),0,1)))</f>
        <v/>
      </c>
      <c r="BC135" s="128" t="str">
        <f>IF($A135&gt;='DB_FG_243way_Regular Symbol'!H$16,"",IF(F135=0,"",IF(OR(F135=$AM$1,F135=$AZ$1,F136=$AM$1,F136=$AZ$1,F137=$AM$1,F137=$AZ$1),0,1)))</f>
        <v/>
      </c>
      <c r="BE135" s="342"/>
      <c r="BF135" s="2"/>
      <c r="BG135" s="2" t="str">
        <f>IF($A135&gt;='DB_FG_243way_Regular Symbol'!F$16,"",IF(D135=0,"",COUNTIF(D135:D137,$BF$1)))</f>
        <v/>
      </c>
      <c r="BH135" s="2" t="str">
        <f>IF($A135&gt;='DB_FG_243way_Regular Symbol'!G$16,"",IF(E135=0,"",COUNTIF(E135:E137,$BF$1)))</f>
        <v/>
      </c>
      <c r="BI135" s="2" t="str">
        <f>IF($A135&gt;='DB_FG_243way_Regular Symbol'!H$16,"",IF(F135=0,"",COUNTIF(F135:F137,$BF$1)))</f>
        <v/>
      </c>
      <c r="BK135" s="342"/>
      <c r="BL135" s="2"/>
      <c r="BM135" s="2" t="str">
        <f>IF($A135&gt;='DB_FG_243way_Regular Symbol'!F$16,"",IF(D135=0,"",IF(OR(D135=$AM$1,D135=$BL$1,D136=$AM$1,D136=$BL$1,D137=$AM$1,D137=$BL$1),0,1)))</f>
        <v/>
      </c>
      <c r="BN135" s="2" t="str">
        <f>IF($A135&gt;='DB_FG_243way_Regular Symbol'!G$16,"",IF(E135=0,"",IF(OR(E135=$AM$1,E135=$BL$1,E136=$AM$1,E136=$BL$1,E137=$AM$1,E137=$BL$1),0,1)))</f>
        <v/>
      </c>
      <c r="BO135" s="128" t="str">
        <f>IF($A135&gt;='DB_FG_243way_Regular Symbol'!H$16,"",IF(F135=0,"",IF(OR(F135=$AM$1,F135=$BL$1,F136=$AM$1,F136=$BL$1,F137=$AM$1,F137=$BL$1),0,1)))</f>
        <v/>
      </c>
      <c r="BQ135" s="2" t="str">
        <f>IF($A135&gt;='DB_FG_243way_Regular Symbol'!D$16,"",IF(B135=0,"",IF(OR(B135=$BQ$1,B135=$BR$1,B136=$BQ$1,B136=$BR$1,B137=$BQ$1,B137=$BR$1),0,1)))</f>
        <v/>
      </c>
      <c r="BR135" s="2" t="str">
        <f>IF($A135&gt;='DB_FG_243way_Regular Symbol'!E$16,"",IF(C135=0,"",IF(OR(C135=$BQ$1,C135=$BR$1,C136=$BQ$1,C136=$BR$1,C137=$BQ$1,C137=$BR$1),0,1)))</f>
        <v/>
      </c>
      <c r="BS135" s="2" t="str">
        <f>IF($A135&gt;='DB_FG_243way_Regular Symbol'!F$16,"",IF(D135=0,"",IF(OR(D135=$BQ$1,D135=$BR$1,D136=$BQ$1,D136=$BR$1,D137=$BQ$1,D137=$BR$1),0,1)))</f>
        <v/>
      </c>
      <c r="BT135" s="2" t="str">
        <f>IF($A135&gt;='DB_FG_243way_Regular Symbol'!G$16,"",IF(E135=0,"",IF(OR(E135=$BQ$1,E135=$BR$1,E136=$BQ$1,E136=$BR$1,E137=$BQ$1,E137=$BR$1),0,1)))</f>
        <v/>
      </c>
      <c r="BU135" s="2" t="str">
        <f>IF($A135&gt;='DB_FG_243way_Regular Symbol'!H$16,"",IF(F135=0,"",IF(OR(F135=$BQ$1,F135=$BR$1,F136=$BQ$1,F136=$BR$1,F137=$BQ$1,F137=$BR$1),0,1)))</f>
        <v/>
      </c>
      <c r="BW135" s="2" t="str">
        <f>IF($A135&gt;='DB_FG_243way_Regular Symbol'!D$16,"",IF(B135=0,"",IF(OR(B135=$BW$1,B136=$BW$1,B137=$BW$1,B135=$BX$1,B136=$BX$1,B137=$BX$1),0,1)))</f>
        <v/>
      </c>
      <c r="BX135" s="2" t="str">
        <f>IF($A135&gt;='DB_FG_243way_Regular Symbol'!E$16,"",IF(C135=0,"",IF(OR(C135=$BW$1,C136=$BW$1,C137=$BW$1,C135=$BX$1,C136=$BX$1,C137=$BX$1),0,1)))</f>
        <v/>
      </c>
      <c r="BY135" s="2" t="str">
        <f>IF($A135&gt;='DB_FG_243way_Regular Symbol'!F$16,"",IF(D135=0,"",IF(OR(D135=$BW$1,D136=$BW$1,D137=$BW$1,D135=$BX$1,D136=$BX$1,D137=$BX$1),0,1)))</f>
        <v/>
      </c>
      <c r="BZ135" s="2" t="str">
        <f>IF($A135&gt;='DB_FG_243way_Regular Symbol'!G$16,"",IF(E135=0,"",IF(OR(E135=$BW$1,E136=$BW$1,E137=$BW$1,E135=$BX$1,E136=$BX$1,E137=$BX$1),0,1)))</f>
        <v/>
      </c>
      <c r="CA135" s="2" t="str">
        <f>IF($A135&gt;='DB_FG_243way_Regular Symbol'!H$16,"",IF(F135=0,"",IF(OR(F135=$BW$1,F136=$BW$1,F137=$BW$1,F135=$BX$1,F136=$BX$1,F137=$BX$1),0,1)))</f>
        <v/>
      </c>
      <c r="CC135" s="2" t="str">
        <f>IF($A135&gt;='DB_FG_243way_Regular Symbol'!D$16,"",IF(B135=0,"",IF(OR(B135=$BW$1,B136=$BW$1,B137=$BW$1,B135=$CD$1,B136=$CD$1,B137=$CD$1),0,1)))</f>
        <v/>
      </c>
      <c r="CD135" s="2" t="str">
        <f>IF($A135&gt;='DB_FG_243way_Regular Symbol'!E$16,"",IF(C135=0,"",IF(OR(C135=$BW$1,C136=$BW$1,C137=$BW$1,C135=$CD$1,C136=$CD$1,C137=$CD$1),0,1)))</f>
        <v/>
      </c>
      <c r="CE135" s="2" t="str">
        <f>IF($A135&gt;='DB_FG_243way_Regular Symbol'!F$16,"",IF(D135=0,"",IF(OR(D135=$BW$1,D136=$BW$1,D137=$BW$1,D135=$CD$1,D136=$CD$1,D137=$CD$1),0,1)))</f>
        <v/>
      </c>
      <c r="CF135" s="2" t="str">
        <f>IF($A135&gt;='DB_FG_243way_Regular Symbol'!G$16,"",IF(E135=0,"",IF(OR(E135=$BW$1,E136=$BW$1,E137=$BW$1,E135=$CD$1,E136=$CD$1,E137=$CD$1),0,1)))</f>
        <v/>
      </c>
      <c r="CG135" s="2" t="str">
        <f>IF($A135&gt;='DB_FG_243way_Regular Symbol'!H$16,"",IF(F135=0,"",IF(OR(F135=$BW$1,F136=$BW$1,F137=$BW$1,F135=$CD$1,F136=$CD$1,F137=$CD$1),0,1)))</f>
        <v/>
      </c>
      <c r="CI135" s="2" t="str">
        <f>IF($A135&gt;='DB_FG_243way_Regular Symbol'!D$16,"",IF(B135=0,"",IF(OR(B135=$BW$1,B136=$BW$1,B137=$BW$1,B135=$CJ$1,B136=$CJ$1,B137=$CJ$1),0,1)))</f>
        <v/>
      </c>
      <c r="CJ135" s="2" t="str">
        <f>IF($A135&gt;='DB_FG_243way_Regular Symbol'!E$16,"",IF(C135=0,"",IF(OR(C135=$BW$1,C136=$BW$1,C137=$BW$1,C135=$CJ$1,C136=$CJ$1,C137=$CJ$1),0,1)))</f>
        <v/>
      </c>
      <c r="CK135" s="2" t="str">
        <f>IF($A135&gt;='DB_FG_243way_Regular Symbol'!F$16,"",IF(D135=0,"",IF(OR(D135=$BW$1,D136=$BW$1,D137=$BW$1,D135=$CJ$1,D136=$CJ$1,D137=$CJ$1),0,1)))</f>
        <v/>
      </c>
      <c r="CL135" s="2" t="str">
        <f>IF($A135&gt;='DB_FG_243way_Regular Symbol'!G$16,"",IF(E135=0,"",IF(OR(E135=$BW$1,E136=$BW$1,E137=$BW$1,E135=$CJ$1,E136=$CJ$1,E137=$CJ$1),0,1)))</f>
        <v/>
      </c>
      <c r="CM135" s="2" t="str">
        <f>IF($A135&gt;='DB_FG_243way_Regular Symbol'!H$16,"",IF(F135=0,"",IF(OR(F135=$BW$1,F136=$BW$1,F137=$BW$1,F135=$CJ$1,F136=$CJ$1,F137=$CJ$1),0,1)))</f>
        <v/>
      </c>
      <c r="CO135" s="2" t="str">
        <f>IF($A135&gt;='DB_FG_243way_Regular Symbol'!D$16,"",IF(B135=0,"",IF(OR(B135=$BW$1,B136=$BW$1,B137=$BW$1,B135=$CP$1,B136=$CP$1,B137=$CP$1),0,1)))</f>
        <v/>
      </c>
      <c r="CP135" s="2" t="str">
        <f>IF($A135&gt;='DB_FG_243way_Regular Symbol'!E$16,"",IF(C135=0,"",IF(OR(C135=$BW$1,C136=$BW$1,C137=$BW$1,C135=$CP$1,C136=$CP$1,C137=$CP$1),0,1)))</f>
        <v/>
      </c>
      <c r="CQ135" s="2" t="str">
        <f>IF($A135&gt;='DB_FG_243way_Regular Symbol'!F$16,"",IF(D135=0,"",IF(OR(D135=$BW$1,D136=$BW$1,D137=$BW$1,D135=$CP$1,D136=$CP$1,D137=$CP$1),0,1)))</f>
        <v/>
      </c>
      <c r="CR135" s="2" t="str">
        <f>IF($A135&gt;='DB_FG_243way_Regular Symbol'!G$16,"",IF(E135=0,"",IF(OR(E135=$BW$1,E136=$BW$1,E137=$BW$1,E135=$CP$1,E136=$CP$1,E137=$CP$1),0,1)))</f>
        <v/>
      </c>
      <c r="CS135" s="2" t="str">
        <f>IF($A135&gt;='DB_FG_243way_Regular Symbol'!H$16,"",IF(F135=0,"",IF(OR(F135=$BW$1,F136=$BW$1,F137=$BW$1,F135=$CP$1,F136=$CP$1,F137=$CP$1),0,1)))</f>
        <v/>
      </c>
      <c r="CU135" s="2" t="str">
        <f>IF($A135&gt;='DB_FG_243way_Regular Symbol'!D$16,"",IF(B135=0,"",IF(OR(B135=$BW$1,B136=$BW$1,B137=$BW$1,B135=$CV$1,B136=$CV$1,B137=$CV$1),0,1)))</f>
        <v/>
      </c>
      <c r="CV135" s="2" t="str">
        <f>IF($A135&gt;='DB_FG_243way_Regular Symbol'!E$16,"",IF(C135=0,"",IF(OR(C135=$BW$1,C136=$BW$1,C137=$BW$1,C135=$CV$1,C136=$CV$1,C137=$CV$1),0,1)))</f>
        <v/>
      </c>
      <c r="CW135" s="2" t="str">
        <f>IF($A135&gt;='DB_FG_243way_Regular Symbol'!F$16,"",IF(D135=0,"",IF(OR(D135=$BW$1,D136=$BW$1,D137=$BW$1,D135=$CV$1,D136=$CV$1,D137=$CV$1),0,1)))</f>
        <v/>
      </c>
      <c r="CX135" s="2" t="str">
        <f>IF($A135&gt;='DB_FG_243way_Regular Symbol'!G$16,"",IF(E135=0,"",IF(OR(E135=$BW$1,E136=$BW$1,E137=$BW$1,E135=$CV$1,E136=$CV$1,E137=$CV$1),0,1)))</f>
        <v/>
      </c>
      <c r="CY135" s="2" t="str">
        <f>IF($A135&gt;='DB_FG_243way_Regular Symbol'!H$16,"",IF(F135=0,"",IF(OR(F135=$BW$1,F136=$BW$1,F137=$BW$1,F135=$CV$1,F136=$CV$1,F137=$CV$1),0,1)))</f>
        <v/>
      </c>
    </row>
    <row r="136" spans="1:103">
      <c r="A136" s="341">
        <f>IF('DB_FG_243way_Regular Symbol'!L135="","",'DB_FG_243way_Regular Symbol'!L135)</f>
        <v>132</v>
      </c>
      <c r="B136" s="184" t="str">
        <f>IF('DB_FG_243way_Regular Symbol'!M135="",
IF($A136-'DB_FG_243way_Regular Symbol'!D$16&gt;='DB_FG_243way_RegularＸ_W()'!B$2-1,"",VLOOKUP($A136-'DB_FG_243way_Regular Symbol'!D$16,'DB_FG_243way_Regular Symbol'!$L$3:$Q$99,'DB_FG_243way_RegularＸ_W()'!B$3+1,FALSE)),
'DB_FG_243way_Regular Symbol'!M135)</f>
        <v/>
      </c>
      <c r="C136" s="184" t="str">
        <f>IF('DB_FG_243way_Regular Symbol'!N135="",
IF($A136-'DB_FG_243way_Regular Symbol'!E$16&gt;='DB_FG_243way_RegularＸ_W()'!C$2-1,"",VLOOKUP($A136-'DB_FG_243way_Regular Symbol'!E$16,'DB_FG_243way_Regular Symbol'!$L$3:$Q$99,'DB_FG_243way_RegularＸ_W()'!C$3+1,FALSE)),
'DB_FG_243way_Regular Symbol'!N135)</f>
        <v/>
      </c>
      <c r="D136" s="184" t="str">
        <f>IF('DB_FG_243way_Regular Symbol'!O135="",
IF($A136-'DB_FG_243way_Regular Symbol'!F$16&gt;='DB_FG_243way_RegularＸ_W()'!D$2-1,"",VLOOKUP($A136-'DB_FG_243way_Regular Symbol'!F$16,'DB_FG_243way_Regular Symbol'!$L$3:$Q$99,'DB_FG_243way_RegularＸ_W()'!D$3+1,FALSE)),
'DB_FG_243way_Regular Symbol'!O135)</f>
        <v/>
      </c>
      <c r="E136" s="184" t="str">
        <f>IF('DB_FG_243way_Regular Symbol'!P135="",
IF($A136-'DB_FG_243way_Regular Symbol'!G$16&gt;='DB_FG_243way_RegularＸ_W()'!E$2-1,"",VLOOKUP($A136-'DB_FG_243way_Regular Symbol'!G$16,'DB_FG_243way_Regular Symbol'!$L$3:$Q$99,'DB_FG_243way_RegularＸ_W()'!E$3+1,FALSE)),
'DB_FG_243way_Regular Symbol'!P135)</f>
        <v/>
      </c>
      <c r="F136" s="358" t="str">
        <f>IF('DB_FG_243way_Regular Symbol'!Q135="",
IF($A136-'DB_FG_243way_Regular Symbol'!H$16&gt;='DB_FG_243way_RegularＸ_W()'!F$2-1,"",VLOOKUP($A136-'DB_FG_243way_Regular Symbol'!H$16,'DB_FG_243way_Regular Symbol'!$L$3:$Q$99,'DB_FG_243way_RegularＸ_W()'!F$3+1,FALSE)),
'DB_FG_243way_Regular Symbol'!Q135)</f>
        <v/>
      </c>
      <c r="O136" s="342" t="str">
        <f>IF($A136&gt;='DB_FG_243way_Regular Symbol'!D$16,"",IF(B136=0,"",IF(OR(B136=$O$1,B136=$P$1,B137=$O$1,B137=$P$1,B138=$O$1,B138=$P$1),0,1)))</f>
        <v/>
      </c>
      <c r="P136" s="2" t="str">
        <f>IF($A136&gt;='DB_FG_243way_Regular Symbol'!E$16,"",IF(C136=0,"",IF(OR(C136=$O$1,C136=$P$1,C137=$O$1,C137=$P$1,C138=$O$1,C138=$P$1),0,1)))</f>
        <v/>
      </c>
      <c r="Q136" s="2" t="str">
        <f>IF($A136&gt;='DB_FG_243way_Regular Symbol'!F$16,"",IF(D136=0,"",IF(OR(D136=$O$1,D136=$P$1,D137=$O$1,D137=$P$1,D138=$O$1,D138=$P$1),0,1)))</f>
        <v/>
      </c>
      <c r="R136" s="2" t="str">
        <f>IF($A136&gt;='DB_FG_243way_Regular Symbol'!G$16,"",IF(E136=0,"",IF(OR(E136=$O$1,E136=$P$1,E137=$O$1,E137=$P$1,E138=$O$1,E138=$P$1),0,1)))</f>
        <v/>
      </c>
      <c r="S136" s="128" t="str">
        <f>IF($A136&gt;='DB_FG_243way_Regular Symbol'!H$16,"",IF(F136=0,"",IF(OR(F136=$O$1,F136=$P$1,F137=$O$1,F137=$P$1,F138=$O$1,F138=$P$1),0,1)))</f>
        <v/>
      </c>
      <c r="U136" s="342" t="str">
        <f>IF($A136&gt;='DB_FG_243way_Regular Symbol'!D$16,"",IF(B136=0,"",IF(OR(B136=$U$1,B136=$V$1,B137=$U$1,B137=$V$1,B138=$U$1,B138=$V$1),0,1)))</f>
        <v/>
      </c>
      <c r="V136" s="2" t="str">
        <f>IF($A136&gt;='DB_FG_243way_Regular Symbol'!E$16,"",IF(C136=0,"",IF(OR(C136=$U$1,C136=$V$1,C137=$U$1,C137=$V$1,C138=$U$1,C138=$V$1),0,1)))</f>
        <v/>
      </c>
      <c r="W136" s="2" t="str">
        <f>IF($A136&gt;='DB_FG_243way_Regular Symbol'!F$16,"",IF(D136=0,"",IF(OR(D136=$U$1,D136=$V$1,D137=$U$1,D137=$V$1,D138=$U$1,D138=$V$1),0,1)))</f>
        <v/>
      </c>
      <c r="X136" s="2" t="str">
        <f>IF($A136&gt;='DB_FG_243way_Regular Symbol'!G$16,"",IF(E136=0,"",IF(OR(E136=$U$1,E136=$V$1,E137=$U$1,E137=$V$1,E138=$U$1,E138=$V$1),0,1)))</f>
        <v/>
      </c>
      <c r="Y136" s="128" t="str">
        <f>IF($A136&gt;='DB_FG_243way_Regular Symbol'!H$16,"",IF(F136=0,"",IF(OR(F136=$U$1,F136=$V$1,F137=$U$1,F137=$V$1,F138=$U$1,F138=$V$1),0,1)))</f>
        <v/>
      </c>
      <c r="AA136" s="342" t="str">
        <f>IF($A136&gt;='DB_FG_243way_Regular Symbol'!D$16,"",IF(B136=0,"",IF(OR(B136=$AA$1,B136=$AB$1,B137=$AA$1,B137=$AB$1,B138=$AA$1,,B138=$AB$1),0,1)))</f>
        <v/>
      </c>
      <c r="AB136" s="2" t="str">
        <f>IF($A136&gt;='DB_FG_243way_Regular Symbol'!E$16,"",IF(C136=0,"",IF(OR(C136=$AA$1,C136=$AB$1,C137=$AA$1,C137=$AB$1,C138=$AA$1,,C138=$AB$1),0,1)))</f>
        <v/>
      </c>
      <c r="AC136" s="2" t="str">
        <f>IF($A136&gt;='DB_FG_243way_Regular Symbol'!F$16,"",IF(D136=0,"",IF(OR(D136=$AA$1,D136=$AB$1,D137=$AA$1,D137=$AB$1,D138=$AA$1,,D138=$AB$1),0,1)))</f>
        <v/>
      </c>
      <c r="AD136" s="2" t="str">
        <f>IF($A136&gt;='DB_FG_243way_Regular Symbol'!G$16,"",IF(E136=0,"",IF(OR(E136=$AA$1,E136=$AB$1,E137=$AA$1,E137=$AB$1,E138=$AA$1,,E138=$AB$1),0,1)))</f>
        <v/>
      </c>
      <c r="AE136" s="128" t="str">
        <f>IF($A136&gt;='DB_FG_243way_Regular Symbol'!H$16,"",IF(F136=0,"",IF(OR(F136=$AA$1,F136=$AB$1,F137=$AA$1,F137=$AB$1,F138=$AA$1,,F138=$AB$1),0,1)))</f>
        <v/>
      </c>
      <c r="AG136" s="342" t="str">
        <f>IF($A136&gt;='DB_FG_243way_Regular Symbol'!D$16,"",IF(B136=0,"",IF(OR(B136=$AG$1,B136=$AH$1,B137=$AG$1,B137=$AH$1,B138=$AG$1,B138=$AH$1),0,1)))</f>
        <v/>
      </c>
      <c r="AH136" s="2" t="str">
        <f>IF($A136&gt;='DB_FG_243way_Regular Symbol'!E$16,"",IF(C136=0,"",IF(OR(C136=$AG$1,C136=$AH$1,C137=$AG$1,C137=$AH$1,C138=$AG$1,C138=$AH$1),0,1)))</f>
        <v/>
      </c>
      <c r="AI136" s="2" t="str">
        <f>IF($A136&gt;='DB_FG_243way_Regular Symbol'!F$16,"",IF(D136=0,"",IF(OR(D136=$AG$1,D136=$AH$1,D137=$AG$1,D137=$AH$1,D138=$AG$1,D138=$AH$1),0,1)))</f>
        <v/>
      </c>
      <c r="AJ136" s="2" t="str">
        <f>IF($A136&gt;='DB_FG_243way_Regular Symbol'!G$16,"",IF(E136=0,"",IF(OR(E136=$AG$1,E136=$AH$1,E137=$AG$1,E137=$AH$1,E138=$AG$1,E138=$AH$1),0,1)))</f>
        <v/>
      </c>
      <c r="AK136" s="128" t="str">
        <f>IF($A136&gt;='DB_FG_243way_Regular Symbol'!H$16,"",IF(F136=0,"",IF(OR(F136=$AG$1,F136=$AH$1,F137=$AG$1,F137=$AH$1,F138=$AG$1,F138=$AH$1),0,1)))</f>
        <v/>
      </c>
      <c r="AM136" s="342" t="str">
        <f>IF($A136&gt;='DB_FG_243way_Regular Symbol'!D$16,"",IF(B136=0,"",IF(OR(B136=$AM$1,B136=$AN$1,B137=$AM$1,B137=$AN$1,B138=$AM$1,B138=$AN$1),0,1)))</f>
        <v/>
      </c>
      <c r="AN136" s="2" t="str">
        <f>IF($A136&gt;='DB_FG_243way_Regular Symbol'!E$16,"",IF(C136=0,"",IF(OR(C136=$AM$1,C136=$AN$1,C137=$AM$1,C137=$AN$1,C138=$AM$1,C138=$AN$1),0,1)))</f>
        <v/>
      </c>
      <c r="AO136" s="2" t="str">
        <f>IF($A136&gt;='DB_FG_243way_Regular Symbol'!F$16,"",IF(D136=0,"",IF(OR(D136=$AM$1,D136=$AN$1,D137=$AM$1,D137=$AN$1,D138=$AM$1,D138=$AN$1),0,1)))</f>
        <v/>
      </c>
      <c r="AP136" s="2" t="str">
        <f>IF($A136&gt;='DB_FG_243way_Regular Symbol'!G$16,"",IF(E136=0,"",IF(OR(E136=$AM$1,E136=$AN$1,E137=$AM$1,E137=$AN$1,E138=$AM$1,E138=$AN$1),0,1)))</f>
        <v/>
      </c>
      <c r="AQ136" s="128" t="str">
        <f>IF($A136&gt;='DB_FG_243way_Regular Symbol'!H$16,"",IF(F136=0,"",IF(OR(F136=$AM$1,F136=$AN$1,F137=$AM$1,F137=$AN$1,F138=$AM$1,F138=$AN$1),0,1)))</f>
        <v/>
      </c>
      <c r="AS136" s="342" t="str">
        <f>IF($A136&gt;='DB_FG_243way_Regular Symbol'!D$16,"",IF(B136=0,"",IF(OR(B136=$AM$1,B136=$AT$1,B137=$AM$1,B137=$AT$1,B138=$AM$1,B138=$AT$1),0,1)))</f>
        <v/>
      </c>
      <c r="AT136" s="2" t="str">
        <f>IF($A136&gt;='DB_FG_243way_Regular Symbol'!E$16,"",IF(C136=0,"",IF(OR(C136=$AM$1,C136=$AT$1,C137=$AM$1,C137=$AT$1,C138=$AM$1,C138=$AT$1),0,1)))</f>
        <v/>
      </c>
      <c r="AU136" s="2" t="str">
        <f>IF($A136&gt;='DB_FG_243way_Regular Symbol'!F$16,"",IF(D136=0,"",IF(OR(D136=$AM$1,D136=$AT$1,D137=$AM$1,D137=$AT$1,D138=$AM$1,D138=$AT$1),0,1)))</f>
        <v/>
      </c>
      <c r="AV136" s="2" t="str">
        <f>IF($A136&gt;='DB_FG_243way_Regular Symbol'!G$16,"",IF(E136=0,"",IF(OR(E136=$AM$1,E136=$AT$1,E137=$AM$1,E137=$AT$1,E138=$AM$1,E138=$AT$1),0,1)))</f>
        <v/>
      </c>
      <c r="AW136" s="128" t="str">
        <f>IF($A136&gt;='DB_FG_243way_Regular Symbol'!H$16,"",IF(F136=0,"",IF(OR(F136=$AM$1,F136=$AT$1,F137=$AM$1,F137=$AT$1,F138=$AM$1,F138=$AT$1),0,1)))</f>
        <v/>
      </c>
      <c r="AY136" s="342" t="str">
        <f>IF($A136&gt;='DB_FG_243way_Regular Symbol'!D$16,"",IF(B136=0,"",IF(OR(B136=$AM$1,B136=$AZ$1,B137=$AM$1,B137=$AZ$1,B138=$AM$1,B138=$AZ$1),0,1)))</f>
        <v/>
      </c>
      <c r="AZ136" s="2" t="str">
        <f>IF($A136&gt;='DB_FG_243way_Regular Symbol'!E$16,"",IF(C136=0,"",IF(OR(C136=$AM$1,C136=$AZ$1,C137=$AM$1,C137=$AZ$1,C138=$AM$1,C138=$AZ$1),0,1)))</f>
        <v/>
      </c>
      <c r="BA136" s="2" t="str">
        <f>IF($A136&gt;='DB_FG_243way_Regular Symbol'!F$16,"",IF(D136=0,"",IF(OR(D136=$AM$1,D136=$AZ$1,D137=$AM$1,D137=$AZ$1,D138=$AM$1,D138=$AZ$1),0,1)))</f>
        <v/>
      </c>
      <c r="BB136" s="2" t="str">
        <f>IF($A136&gt;='DB_FG_243way_Regular Symbol'!G$16,"",IF(E136=0,"",IF(OR(E136=$AM$1,E136=$AZ$1,E137=$AM$1,E137=$AZ$1,E138=$AM$1,E138=$AZ$1),0,1)))</f>
        <v/>
      </c>
      <c r="BC136" s="128" t="str">
        <f>IF($A136&gt;='DB_FG_243way_Regular Symbol'!H$16,"",IF(F136=0,"",IF(OR(F136=$AM$1,F136=$AZ$1,F137=$AM$1,F137=$AZ$1,F138=$AM$1,F138=$AZ$1),0,1)))</f>
        <v/>
      </c>
      <c r="BE136" s="342"/>
      <c r="BF136" s="2"/>
      <c r="BG136" s="2" t="str">
        <f>IF($A136&gt;='DB_FG_243way_Regular Symbol'!F$16,"",IF(D136=0,"",COUNTIF(D136:D138,$BF$1)))</f>
        <v/>
      </c>
      <c r="BH136" s="2" t="str">
        <f>IF($A136&gt;='DB_FG_243way_Regular Symbol'!G$16,"",IF(E136=0,"",COUNTIF(E136:E138,$BF$1)))</f>
        <v/>
      </c>
      <c r="BI136" s="2" t="str">
        <f>IF($A136&gt;='DB_FG_243way_Regular Symbol'!H$16,"",IF(F136=0,"",COUNTIF(F136:F138,$BF$1)))</f>
        <v/>
      </c>
      <c r="BK136" s="342"/>
      <c r="BL136" s="2"/>
      <c r="BM136" s="2" t="str">
        <f>IF($A136&gt;='DB_FG_243way_Regular Symbol'!F$16,"",IF(D136=0,"",IF(OR(D136=$AM$1,D136=$BL$1,D137=$AM$1,D137=$BL$1,D138=$AM$1,D138=$BL$1),0,1)))</f>
        <v/>
      </c>
      <c r="BN136" s="2" t="str">
        <f>IF($A136&gt;='DB_FG_243way_Regular Symbol'!G$16,"",IF(E136=0,"",IF(OR(E136=$AM$1,E136=$BL$1,E137=$AM$1,E137=$BL$1,E138=$AM$1,E138=$BL$1),0,1)))</f>
        <v/>
      </c>
      <c r="BO136" s="128" t="str">
        <f>IF($A136&gt;='DB_FG_243way_Regular Symbol'!H$16,"",IF(F136=0,"",IF(OR(F136=$AM$1,F136=$BL$1,F137=$AM$1,F137=$BL$1,F138=$AM$1,F138=$BL$1),0,1)))</f>
        <v/>
      </c>
      <c r="BQ136" s="2" t="str">
        <f>IF($A136&gt;='DB_FG_243way_Regular Symbol'!D$16,"",IF(B136=0,"",IF(OR(B136=$BQ$1,B136=$BR$1,B137=$BQ$1,B137=$BR$1,B138=$BQ$1,B138=$BR$1),0,1)))</f>
        <v/>
      </c>
      <c r="BR136" s="2" t="str">
        <f>IF($A136&gt;='DB_FG_243way_Regular Symbol'!E$16,"",IF(C136=0,"",IF(OR(C136=$BQ$1,C136=$BR$1,C137=$BQ$1,C137=$BR$1,C138=$BQ$1,C138=$BR$1),0,1)))</f>
        <v/>
      </c>
      <c r="BS136" s="2" t="str">
        <f>IF($A136&gt;='DB_FG_243way_Regular Symbol'!F$16,"",IF(D136=0,"",IF(OR(D136=$BQ$1,D136=$BR$1,D137=$BQ$1,D137=$BR$1,D138=$BQ$1,D138=$BR$1),0,1)))</f>
        <v/>
      </c>
      <c r="BT136" s="2" t="str">
        <f>IF($A136&gt;='DB_FG_243way_Regular Symbol'!G$16,"",IF(E136=0,"",IF(OR(E136=$BQ$1,E136=$BR$1,E137=$BQ$1,E137=$BR$1,E138=$BQ$1,E138=$BR$1),0,1)))</f>
        <v/>
      </c>
      <c r="BU136" s="2" t="str">
        <f>IF($A136&gt;='DB_FG_243way_Regular Symbol'!H$16,"",IF(F136=0,"",IF(OR(F136=$BQ$1,F136=$BR$1,F137=$BQ$1,F137=$BR$1,F138=$BQ$1,F138=$BR$1),0,1)))</f>
        <v/>
      </c>
      <c r="BW136" s="2" t="str">
        <f>IF($A136&gt;='DB_FG_243way_Regular Symbol'!D$16,"",IF(B136=0,"",IF(OR(B136=$BW$1,B137=$BW$1,B138=$BW$1,B136=$BX$1,B137=$BX$1,B138=$BX$1),0,1)))</f>
        <v/>
      </c>
      <c r="BX136" s="2" t="str">
        <f>IF($A136&gt;='DB_FG_243way_Regular Symbol'!E$16,"",IF(C136=0,"",IF(OR(C136=$BW$1,C137=$BW$1,C138=$BW$1,C136=$BX$1,C137=$BX$1,C138=$BX$1),0,1)))</f>
        <v/>
      </c>
      <c r="BY136" s="2" t="str">
        <f>IF($A136&gt;='DB_FG_243way_Regular Symbol'!F$16,"",IF(D136=0,"",IF(OR(D136=$BW$1,D137=$BW$1,D138=$BW$1,D136=$BX$1,D137=$BX$1,D138=$BX$1),0,1)))</f>
        <v/>
      </c>
      <c r="BZ136" s="2" t="str">
        <f>IF($A136&gt;='DB_FG_243way_Regular Symbol'!G$16,"",IF(E136=0,"",IF(OR(E136=$BW$1,E137=$BW$1,E138=$BW$1,E136=$BX$1,E137=$BX$1,E138=$BX$1),0,1)))</f>
        <v/>
      </c>
      <c r="CA136" s="2" t="str">
        <f>IF($A136&gt;='DB_FG_243way_Regular Symbol'!H$16,"",IF(F136=0,"",IF(OR(F136=$BW$1,F137=$BW$1,F138=$BW$1,F136=$BX$1,F137=$BX$1,F138=$BX$1),0,1)))</f>
        <v/>
      </c>
      <c r="CC136" s="2" t="str">
        <f>IF($A136&gt;='DB_FG_243way_Regular Symbol'!D$16,"",IF(B136=0,"",IF(OR(B136=$BW$1,B137=$BW$1,B138=$BW$1,B136=$CD$1,B137=$CD$1,B138=$CD$1),0,1)))</f>
        <v/>
      </c>
      <c r="CD136" s="2" t="str">
        <f>IF($A136&gt;='DB_FG_243way_Regular Symbol'!E$16,"",IF(C136=0,"",IF(OR(C136=$BW$1,C137=$BW$1,C138=$BW$1,C136=$CD$1,C137=$CD$1,C138=$CD$1),0,1)))</f>
        <v/>
      </c>
      <c r="CE136" s="2" t="str">
        <f>IF($A136&gt;='DB_FG_243way_Regular Symbol'!F$16,"",IF(D136=0,"",IF(OR(D136=$BW$1,D137=$BW$1,D138=$BW$1,D136=$CD$1,D137=$CD$1,D138=$CD$1),0,1)))</f>
        <v/>
      </c>
      <c r="CF136" s="2" t="str">
        <f>IF($A136&gt;='DB_FG_243way_Regular Symbol'!G$16,"",IF(E136=0,"",IF(OR(E136=$BW$1,E137=$BW$1,E138=$BW$1,E136=$CD$1,E137=$CD$1,E138=$CD$1),0,1)))</f>
        <v/>
      </c>
      <c r="CG136" s="2" t="str">
        <f>IF($A136&gt;='DB_FG_243way_Regular Symbol'!H$16,"",IF(F136=0,"",IF(OR(F136=$BW$1,F137=$BW$1,F138=$BW$1,F136=$CD$1,F137=$CD$1,F138=$CD$1),0,1)))</f>
        <v/>
      </c>
      <c r="CI136" s="2" t="str">
        <f>IF($A136&gt;='DB_FG_243way_Regular Symbol'!D$16,"",IF(B136=0,"",IF(OR(B136=$BW$1,B137=$BW$1,B138=$BW$1,B136=$CJ$1,B137=$CJ$1,B138=$CJ$1),0,1)))</f>
        <v/>
      </c>
      <c r="CJ136" s="2" t="str">
        <f>IF($A136&gt;='DB_FG_243way_Regular Symbol'!E$16,"",IF(C136=0,"",IF(OR(C136=$BW$1,C137=$BW$1,C138=$BW$1,C136=$CJ$1,C137=$CJ$1,C138=$CJ$1),0,1)))</f>
        <v/>
      </c>
      <c r="CK136" s="2" t="str">
        <f>IF($A136&gt;='DB_FG_243way_Regular Symbol'!F$16,"",IF(D136=0,"",IF(OR(D136=$BW$1,D137=$BW$1,D138=$BW$1,D136=$CJ$1,D137=$CJ$1,D138=$CJ$1),0,1)))</f>
        <v/>
      </c>
      <c r="CL136" s="2" t="str">
        <f>IF($A136&gt;='DB_FG_243way_Regular Symbol'!G$16,"",IF(E136=0,"",IF(OR(E136=$BW$1,E137=$BW$1,E138=$BW$1,E136=$CJ$1,E137=$CJ$1,E138=$CJ$1),0,1)))</f>
        <v/>
      </c>
      <c r="CM136" s="2" t="str">
        <f>IF($A136&gt;='DB_FG_243way_Regular Symbol'!H$16,"",IF(F136=0,"",IF(OR(F136=$BW$1,F137=$BW$1,F138=$BW$1,F136=$CJ$1,F137=$CJ$1,F138=$CJ$1),0,1)))</f>
        <v/>
      </c>
      <c r="CO136" s="2" t="str">
        <f>IF($A136&gt;='DB_FG_243way_Regular Symbol'!D$16,"",IF(B136=0,"",IF(OR(B136=$BW$1,B137=$BW$1,B138=$BW$1,B136=$CP$1,B137=$CP$1,B138=$CP$1),0,1)))</f>
        <v/>
      </c>
      <c r="CP136" s="2" t="str">
        <f>IF($A136&gt;='DB_FG_243way_Regular Symbol'!E$16,"",IF(C136=0,"",IF(OR(C136=$BW$1,C137=$BW$1,C138=$BW$1,C136=$CP$1,C137=$CP$1,C138=$CP$1),0,1)))</f>
        <v/>
      </c>
      <c r="CQ136" s="2" t="str">
        <f>IF($A136&gt;='DB_FG_243way_Regular Symbol'!F$16,"",IF(D136=0,"",IF(OR(D136=$BW$1,D137=$BW$1,D138=$BW$1,D136=$CP$1,D137=$CP$1,D138=$CP$1),0,1)))</f>
        <v/>
      </c>
      <c r="CR136" s="2" t="str">
        <f>IF($A136&gt;='DB_FG_243way_Regular Symbol'!G$16,"",IF(E136=0,"",IF(OR(E136=$BW$1,E137=$BW$1,E138=$BW$1,E136=$CP$1,E137=$CP$1,E138=$CP$1),0,1)))</f>
        <v/>
      </c>
      <c r="CS136" s="2" t="str">
        <f>IF($A136&gt;='DB_FG_243way_Regular Symbol'!H$16,"",IF(F136=0,"",IF(OR(F136=$BW$1,F137=$BW$1,F138=$BW$1,F136=$CP$1,F137=$CP$1,F138=$CP$1),0,1)))</f>
        <v/>
      </c>
      <c r="CU136" s="2" t="str">
        <f>IF($A136&gt;='DB_FG_243way_Regular Symbol'!D$16,"",IF(B136=0,"",IF(OR(B136=$BW$1,B137=$BW$1,B138=$BW$1,B136=$CV$1,B137=$CV$1,B138=$CV$1),0,1)))</f>
        <v/>
      </c>
      <c r="CV136" s="2" t="str">
        <f>IF($A136&gt;='DB_FG_243way_Regular Symbol'!E$16,"",IF(C136=0,"",IF(OR(C136=$BW$1,C137=$BW$1,C138=$BW$1,C136=$CV$1,C137=$CV$1,C138=$CV$1),0,1)))</f>
        <v/>
      </c>
      <c r="CW136" s="2" t="str">
        <f>IF($A136&gt;='DB_FG_243way_Regular Symbol'!F$16,"",IF(D136=0,"",IF(OR(D136=$BW$1,D137=$BW$1,D138=$BW$1,D136=$CV$1,D137=$CV$1,D138=$CV$1),0,1)))</f>
        <v/>
      </c>
      <c r="CX136" s="2" t="str">
        <f>IF($A136&gt;='DB_FG_243way_Regular Symbol'!G$16,"",IF(E136=0,"",IF(OR(E136=$BW$1,E137=$BW$1,E138=$BW$1,E136=$CV$1,E137=$CV$1,E138=$CV$1),0,1)))</f>
        <v/>
      </c>
      <c r="CY136" s="2" t="str">
        <f>IF($A136&gt;='DB_FG_243way_Regular Symbol'!H$16,"",IF(F136=0,"",IF(OR(F136=$BW$1,F137=$BW$1,F138=$BW$1,F136=$CV$1,F137=$CV$1,F138=$CV$1),0,1)))</f>
        <v/>
      </c>
    </row>
    <row r="137" spans="1:103">
      <c r="A137" s="341">
        <f>IF('DB_FG_243way_Regular Symbol'!L136="","",'DB_FG_243way_Regular Symbol'!L136)</f>
        <v>133</v>
      </c>
      <c r="B137" s="184" t="str">
        <f>IF('DB_FG_243way_Regular Symbol'!M136="",
IF($A137-'DB_FG_243way_Regular Symbol'!D$16&gt;='DB_FG_243way_RegularＸ_W()'!B$2-1,"",VLOOKUP($A137-'DB_FG_243way_Regular Symbol'!D$16,'DB_FG_243way_Regular Symbol'!$L$3:$Q$99,'DB_FG_243way_RegularＸ_W()'!B$3+1,FALSE)),
'DB_FG_243way_Regular Symbol'!M136)</f>
        <v/>
      </c>
      <c r="C137" s="184" t="str">
        <f>IF('DB_FG_243way_Regular Symbol'!N136="",
IF($A137-'DB_FG_243way_Regular Symbol'!E$16&gt;='DB_FG_243way_RegularＸ_W()'!C$2-1,"",VLOOKUP($A137-'DB_FG_243way_Regular Symbol'!E$16,'DB_FG_243way_Regular Symbol'!$L$3:$Q$99,'DB_FG_243way_RegularＸ_W()'!C$3+1,FALSE)),
'DB_FG_243way_Regular Symbol'!N136)</f>
        <v/>
      </c>
      <c r="D137" s="184" t="str">
        <f>IF('DB_FG_243way_Regular Symbol'!O136="",
IF($A137-'DB_FG_243way_Regular Symbol'!F$16&gt;='DB_FG_243way_RegularＸ_W()'!D$2-1,"",VLOOKUP($A137-'DB_FG_243way_Regular Symbol'!F$16,'DB_FG_243way_Regular Symbol'!$L$3:$Q$99,'DB_FG_243way_RegularＸ_W()'!D$3+1,FALSE)),
'DB_FG_243way_Regular Symbol'!O136)</f>
        <v/>
      </c>
      <c r="E137" s="184" t="str">
        <f>IF('DB_FG_243way_Regular Symbol'!P136="",
IF($A137-'DB_FG_243way_Regular Symbol'!G$16&gt;='DB_FG_243way_RegularＸ_W()'!E$2-1,"",VLOOKUP($A137-'DB_FG_243way_Regular Symbol'!G$16,'DB_FG_243way_Regular Symbol'!$L$3:$Q$99,'DB_FG_243way_RegularＸ_W()'!E$3+1,FALSE)),
'DB_FG_243way_Regular Symbol'!P136)</f>
        <v/>
      </c>
      <c r="F137" s="358" t="str">
        <f>IF('DB_FG_243way_Regular Symbol'!Q136="",
IF($A137-'DB_FG_243way_Regular Symbol'!H$16&gt;='DB_FG_243way_RegularＸ_W()'!F$2-1,"",VLOOKUP($A137-'DB_FG_243way_Regular Symbol'!H$16,'DB_FG_243way_Regular Symbol'!$L$3:$Q$99,'DB_FG_243way_RegularＸ_W()'!F$3+1,FALSE)),
'DB_FG_243way_Regular Symbol'!Q136)</f>
        <v/>
      </c>
      <c r="O137" s="342" t="str">
        <f>IF($A137&gt;='DB_FG_243way_Regular Symbol'!D$16,"",IF(B137=0,"",IF(OR(B137=$O$1,B137=$P$1,B138=$O$1,B138=$P$1,B139=$O$1,B139=$P$1),0,1)))</f>
        <v/>
      </c>
      <c r="P137" s="2" t="str">
        <f>IF($A137&gt;='DB_FG_243way_Regular Symbol'!E$16,"",IF(C137=0,"",IF(OR(C137=$O$1,C137=$P$1,C138=$O$1,C138=$P$1,C139=$O$1,C139=$P$1),0,1)))</f>
        <v/>
      </c>
      <c r="Q137" s="2" t="str">
        <f>IF($A137&gt;='DB_FG_243way_Regular Symbol'!F$16,"",IF(D137=0,"",IF(OR(D137=$O$1,D137=$P$1,D138=$O$1,D138=$P$1,D139=$O$1,D139=$P$1),0,1)))</f>
        <v/>
      </c>
      <c r="R137" s="2" t="str">
        <f>IF($A137&gt;='DB_FG_243way_Regular Symbol'!G$16,"",IF(E137=0,"",IF(OR(E137=$O$1,E137=$P$1,E138=$O$1,E138=$P$1,E139=$O$1,E139=$P$1),0,1)))</f>
        <v/>
      </c>
      <c r="S137" s="128" t="str">
        <f>IF($A137&gt;='DB_FG_243way_Regular Symbol'!H$16,"",IF(F137=0,"",IF(OR(F137=$O$1,F137=$P$1,F138=$O$1,F138=$P$1,F139=$O$1,F139=$P$1),0,1)))</f>
        <v/>
      </c>
      <c r="U137" s="342" t="str">
        <f>IF($A137&gt;='DB_FG_243way_Regular Symbol'!D$16,"",IF(B137=0,"",IF(OR(B137=$U$1,B137=$V$1,B138=$U$1,B138=$V$1,B139=$U$1,B139=$V$1),0,1)))</f>
        <v/>
      </c>
      <c r="V137" s="2" t="str">
        <f>IF($A137&gt;='DB_FG_243way_Regular Symbol'!E$16,"",IF(C137=0,"",IF(OR(C137=$U$1,C137=$V$1,C138=$U$1,C138=$V$1,C139=$U$1,C139=$V$1),0,1)))</f>
        <v/>
      </c>
      <c r="W137" s="2" t="str">
        <f>IF($A137&gt;='DB_FG_243way_Regular Symbol'!F$16,"",IF(D137=0,"",IF(OR(D137=$U$1,D137=$V$1,D138=$U$1,D138=$V$1,D139=$U$1,D139=$V$1),0,1)))</f>
        <v/>
      </c>
      <c r="X137" s="2" t="str">
        <f>IF($A137&gt;='DB_FG_243way_Regular Symbol'!G$16,"",IF(E137=0,"",IF(OR(E137=$U$1,E137=$V$1,E138=$U$1,E138=$V$1,E139=$U$1,E139=$V$1),0,1)))</f>
        <v/>
      </c>
      <c r="Y137" s="128" t="str">
        <f>IF($A137&gt;='DB_FG_243way_Regular Symbol'!H$16,"",IF(F137=0,"",IF(OR(F137=$U$1,F137=$V$1,F138=$U$1,F138=$V$1,F139=$U$1,F139=$V$1),0,1)))</f>
        <v/>
      </c>
      <c r="AA137" s="342" t="str">
        <f>IF($A137&gt;='DB_FG_243way_Regular Symbol'!D$16,"",IF(B137=0,"",IF(OR(B137=$AA$1,B137=$AB$1,B138=$AA$1,B138=$AB$1,B139=$AA$1,,B139=$AB$1),0,1)))</f>
        <v/>
      </c>
      <c r="AB137" s="2" t="str">
        <f>IF($A137&gt;='DB_FG_243way_Regular Symbol'!E$16,"",IF(C137=0,"",IF(OR(C137=$AA$1,C137=$AB$1,C138=$AA$1,C138=$AB$1,C139=$AA$1,,C139=$AB$1),0,1)))</f>
        <v/>
      </c>
      <c r="AC137" s="2" t="str">
        <f>IF($A137&gt;='DB_FG_243way_Regular Symbol'!F$16,"",IF(D137=0,"",IF(OR(D137=$AA$1,D137=$AB$1,D138=$AA$1,D138=$AB$1,D139=$AA$1,,D139=$AB$1),0,1)))</f>
        <v/>
      </c>
      <c r="AD137" s="2" t="str">
        <f>IF($A137&gt;='DB_FG_243way_Regular Symbol'!G$16,"",IF(E137=0,"",IF(OR(E137=$AA$1,E137=$AB$1,E138=$AA$1,E138=$AB$1,E139=$AA$1,,E139=$AB$1),0,1)))</f>
        <v/>
      </c>
      <c r="AE137" s="128" t="str">
        <f>IF($A137&gt;='DB_FG_243way_Regular Symbol'!H$16,"",IF(F137=0,"",IF(OR(F137=$AA$1,F137=$AB$1,F138=$AA$1,F138=$AB$1,F139=$AA$1,,F139=$AB$1),0,1)))</f>
        <v/>
      </c>
      <c r="AG137" s="342" t="str">
        <f>IF($A137&gt;='DB_FG_243way_Regular Symbol'!D$16,"",IF(B137=0,"",IF(OR(B137=$AG$1,B137=$AH$1,B138=$AG$1,B138=$AH$1,B139=$AG$1,B139=$AH$1),0,1)))</f>
        <v/>
      </c>
      <c r="AH137" s="2" t="str">
        <f>IF($A137&gt;='DB_FG_243way_Regular Symbol'!E$16,"",IF(C137=0,"",IF(OR(C137=$AG$1,C137=$AH$1,C138=$AG$1,C138=$AH$1,C139=$AG$1,C139=$AH$1),0,1)))</f>
        <v/>
      </c>
      <c r="AI137" s="2" t="str">
        <f>IF($A137&gt;='DB_FG_243way_Regular Symbol'!F$16,"",IF(D137=0,"",IF(OR(D137=$AG$1,D137=$AH$1,D138=$AG$1,D138=$AH$1,D139=$AG$1,D139=$AH$1),0,1)))</f>
        <v/>
      </c>
      <c r="AJ137" s="2" t="str">
        <f>IF($A137&gt;='DB_FG_243way_Regular Symbol'!G$16,"",IF(E137=0,"",IF(OR(E137=$AG$1,E137=$AH$1,E138=$AG$1,E138=$AH$1,E139=$AG$1,E139=$AH$1),0,1)))</f>
        <v/>
      </c>
      <c r="AK137" s="128" t="str">
        <f>IF($A137&gt;='DB_FG_243way_Regular Symbol'!H$16,"",IF(F137=0,"",IF(OR(F137=$AG$1,F137=$AH$1,F138=$AG$1,F138=$AH$1,F139=$AG$1,F139=$AH$1),0,1)))</f>
        <v/>
      </c>
      <c r="AM137" s="342" t="str">
        <f>IF($A137&gt;='DB_FG_243way_Regular Symbol'!D$16,"",IF(B137=0,"",IF(OR(B137=$AM$1,B137=$AN$1,B138=$AM$1,B138=$AN$1,B139=$AM$1,B139=$AN$1),0,1)))</f>
        <v/>
      </c>
      <c r="AN137" s="2" t="str">
        <f>IF($A137&gt;='DB_FG_243way_Regular Symbol'!E$16,"",IF(C137=0,"",IF(OR(C137=$AM$1,C137=$AN$1,C138=$AM$1,C138=$AN$1,C139=$AM$1,C139=$AN$1),0,1)))</f>
        <v/>
      </c>
      <c r="AO137" s="2" t="str">
        <f>IF($A137&gt;='DB_FG_243way_Regular Symbol'!F$16,"",IF(D137=0,"",IF(OR(D137=$AM$1,D137=$AN$1,D138=$AM$1,D138=$AN$1,D139=$AM$1,D139=$AN$1),0,1)))</f>
        <v/>
      </c>
      <c r="AP137" s="2" t="str">
        <f>IF($A137&gt;='DB_FG_243way_Regular Symbol'!G$16,"",IF(E137=0,"",IF(OR(E137=$AM$1,E137=$AN$1,E138=$AM$1,E138=$AN$1,E139=$AM$1,E139=$AN$1),0,1)))</f>
        <v/>
      </c>
      <c r="AQ137" s="128" t="str">
        <f>IF($A137&gt;='DB_FG_243way_Regular Symbol'!H$16,"",IF(F137=0,"",IF(OR(F137=$AM$1,F137=$AN$1,F138=$AM$1,F138=$AN$1,F139=$AM$1,F139=$AN$1),0,1)))</f>
        <v/>
      </c>
      <c r="AS137" s="342" t="str">
        <f>IF($A137&gt;='DB_FG_243way_Regular Symbol'!D$16,"",IF(B137=0,"",IF(OR(B137=$AM$1,B137=$AT$1,B138=$AM$1,B138=$AT$1,B139=$AM$1,B139=$AT$1),0,1)))</f>
        <v/>
      </c>
      <c r="AT137" s="2" t="str">
        <f>IF($A137&gt;='DB_FG_243way_Regular Symbol'!E$16,"",IF(C137=0,"",IF(OR(C137=$AM$1,C137=$AT$1,C138=$AM$1,C138=$AT$1,C139=$AM$1,C139=$AT$1),0,1)))</f>
        <v/>
      </c>
      <c r="AU137" s="2" t="str">
        <f>IF($A137&gt;='DB_FG_243way_Regular Symbol'!F$16,"",IF(D137=0,"",IF(OR(D137=$AM$1,D137=$AT$1,D138=$AM$1,D138=$AT$1,D139=$AM$1,D139=$AT$1),0,1)))</f>
        <v/>
      </c>
      <c r="AV137" s="2" t="str">
        <f>IF($A137&gt;='DB_FG_243way_Regular Symbol'!G$16,"",IF(E137=0,"",IF(OR(E137=$AM$1,E137=$AT$1,E138=$AM$1,E138=$AT$1,E139=$AM$1,E139=$AT$1),0,1)))</f>
        <v/>
      </c>
      <c r="AW137" s="128" t="str">
        <f>IF($A137&gt;='DB_FG_243way_Regular Symbol'!H$16,"",IF(F137=0,"",IF(OR(F137=$AM$1,F137=$AT$1,F138=$AM$1,F138=$AT$1,F139=$AM$1,F139=$AT$1),0,1)))</f>
        <v/>
      </c>
      <c r="AY137" s="342" t="str">
        <f>IF($A137&gt;='DB_FG_243way_Regular Symbol'!D$16,"",IF(B137=0,"",IF(OR(B137=$AM$1,B137=$AZ$1,B138=$AM$1,B138=$AZ$1,B139=$AM$1,B139=$AZ$1),0,1)))</f>
        <v/>
      </c>
      <c r="AZ137" s="2" t="str">
        <f>IF($A137&gt;='DB_FG_243way_Regular Symbol'!E$16,"",IF(C137=0,"",IF(OR(C137=$AM$1,C137=$AZ$1,C138=$AM$1,C138=$AZ$1,C139=$AM$1,C139=$AZ$1),0,1)))</f>
        <v/>
      </c>
      <c r="BA137" s="2" t="str">
        <f>IF($A137&gt;='DB_FG_243way_Regular Symbol'!F$16,"",IF(D137=0,"",IF(OR(D137=$AM$1,D137=$AZ$1,D138=$AM$1,D138=$AZ$1,D139=$AM$1,D139=$AZ$1),0,1)))</f>
        <v/>
      </c>
      <c r="BB137" s="2" t="str">
        <f>IF($A137&gt;='DB_FG_243way_Regular Symbol'!G$16,"",IF(E137=0,"",IF(OR(E137=$AM$1,E137=$AZ$1,E138=$AM$1,E138=$AZ$1,E139=$AM$1,E139=$AZ$1),0,1)))</f>
        <v/>
      </c>
      <c r="BC137" s="128" t="str">
        <f>IF($A137&gt;='DB_FG_243way_Regular Symbol'!H$16,"",IF(F137=0,"",IF(OR(F137=$AM$1,F137=$AZ$1,F138=$AM$1,F138=$AZ$1,F139=$AM$1,F139=$AZ$1),0,1)))</f>
        <v/>
      </c>
      <c r="BE137" s="342"/>
      <c r="BF137" s="2"/>
      <c r="BG137" s="2" t="str">
        <f>IF($A137&gt;='DB_FG_243way_Regular Symbol'!F$16,"",IF(D137=0,"",COUNTIF(D137:D139,$BF$1)))</f>
        <v/>
      </c>
      <c r="BH137" s="2" t="str">
        <f>IF($A137&gt;='DB_FG_243way_Regular Symbol'!G$16,"",IF(E137=0,"",COUNTIF(E137:E139,$BF$1)))</f>
        <v/>
      </c>
      <c r="BI137" s="2" t="str">
        <f>IF($A137&gt;='DB_FG_243way_Regular Symbol'!H$16,"",IF(F137=0,"",COUNTIF(F137:F139,$BF$1)))</f>
        <v/>
      </c>
      <c r="BK137" s="342"/>
      <c r="BL137" s="2"/>
      <c r="BM137" s="2" t="str">
        <f>IF($A137&gt;='DB_FG_243way_Regular Symbol'!F$16,"",IF(D137=0,"",IF(OR(D137=$AM$1,D137=$BL$1,D138=$AM$1,D138=$BL$1,D139=$AM$1,D139=$BL$1),0,1)))</f>
        <v/>
      </c>
      <c r="BN137" s="2" t="str">
        <f>IF($A137&gt;='DB_FG_243way_Regular Symbol'!G$16,"",IF(E137=0,"",IF(OR(E137=$AM$1,E137=$BL$1,E138=$AM$1,E138=$BL$1,E139=$AM$1,E139=$BL$1),0,1)))</f>
        <v/>
      </c>
      <c r="BO137" s="128" t="str">
        <f>IF($A137&gt;='DB_FG_243way_Regular Symbol'!H$16,"",IF(F137=0,"",IF(OR(F137=$AM$1,F137=$BL$1,F138=$AM$1,F138=$BL$1,F139=$AM$1,F139=$BL$1),0,1)))</f>
        <v/>
      </c>
      <c r="BQ137" s="2" t="str">
        <f>IF($A137&gt;='DB_FG_243way_Regular Symbol'!D$16,"",IF(B137=0,"",IF(OR(B137=$BQ$1,B137=$BR$1,B138=$BQ$1,B138=$BR$1,B139=$BQ$1,B139=$BR$1),0,1)))</f>
        <v/>
      </c>
      <c r="BR137" s="2" t="str">
        <f>IF($A137&gt;='DB_FG_243way_Regular Symbol'!E$16,"",IF(C137=0,"",IF(OR(C137=$BQ$1,C137=$BR$1,C138=$BQ$1,C138=$BR$1,C139=$BQ$1,C139=$BR$1),0,1)))</f>
        <v/>
      </c>
      <c r="BS137" s="2" t="str">
        <f>IF($A137&gt;='DB_FG_243way_Regular Symbol'!F$16,"",IF(D137=0,"",IF(OR(D137=$BQ$1,D137=$BR$1,D138=$BQ$1,D138=$BR$1,D139=$BQ$1,D139=$BR$1),0,1)))</f>
        <v/>
      </c>
      <c r="BT137" s="2" t="str">
        <f>IF($A137&gt;='DB_FG_243way_Regular Symbol'!G$16,"",IF(E137=0,"",IF(OR(E137=$BQ$1,E137=$BR$1,E138=$BQ$1,E138=$BR$1,E139=$BQ$1,E139=$BR$1),0,1)))</f>
        <v/>
      </c>
      <c r="BU137" s="2" t="str">
        <f>IF($A137&gt;='DB_FG_243way_Regular Symbol'!H$16,"",IF(F137=0,"",IF(OR(F137=$BQ$1,F137=$BR$1,F138=$BQ$1,F138=$BR$1,F139=$BQ$1,F139=$BR$1),0,1)))</f>
        <v/>
      </c>
      <c r="BW137" s="2" t="str">
        <f>IF($A137&gt;='DB_FG_243way_Regular Symbol'!D$16,"",IF(B137=0,"",IF(OR(B137=$BW$1,B138=$BW$1,B139=$BW$1,B137=$BX$1,B138=$BX$1,B139=$BX$1),0,1)))</f>
        <v/>
      </c>
      <c r="BX137" s="2" t="str">
        <f>IF($A137&gt;='DB_FG_243way_Regular Symbol'!E$16,"",IF(C137=0,"",IF(OR(C137=$BW$1,C138=$BW$1,C139=$BW$1,C137=$BX$1,C138=$BX$1,C139=$BX$1),0,1)))</f>
        <v/>
      </c>
      <c r="BY137" s="2" t="str">
        <f>IF($A137&gt;='DB_FG_243way_Regular Symbol'!F$16,"",IF(D137=0,"",IF(OR(D137=$BW$1,D138=$BW$1,D139=$BW$1,D137=$BX$1,D138=$BX$1,D139=$BX$1),0,1)))</f>
        <v/>
      </c>
      <c r="BZ137" s="2" t="str">
        <f>IF($A137&gt;='DB_FG_243way_Regular Symbol'!G$16,"",IF(E137=0,"",IF(OR(E137=$BW$1,E138=$BW$1,E139=$BW$1,E137=$BX$1,E138=$BX$1,E139=$BX$1),0,1)))</f>
        <v/>
      </c>
      <c r="CA137" s="2" t="str">
        <f>IF($A137&gt;='DB_FG_243way_Regular Symbol'!H$16,"",IF(F137=0,"",IF(OR(F137=$BW$1,F138=$BW$1,F139=$BW$1,F137=$BX$1,F138=$BX$1,F139=$BX$1),0,1)))</f>
        <v/>
      </c>
      <c r="CC137" s="2" t="str">
        <f>IF($A137&gt;='DB_FG_243way_Regular Symbol'!D$16,"",IF(B137=0,"",IF(OR(B137=$BW$1,B138=$BW$1,B139=$BW$1,B137=$CD$1,B138=$CD$1,B139=$CD$1),0,1)))</f>
        <v/>
      </c>
      <c r="CD137" s="2" t="str">
        <f>IF($A137&gt;='DB_FG_243way_Regular Symbol'!E$16,"",IF(C137=0,"",IF(OR(C137=$BW$1,C138=$BW$1,C139=$BW$1,C137=$CD$1,C138=$CD$1,C139=$CD$1),0,1)))</f>
        <v/>
      </c>
      <c r="CE137" s="2" t="str">
        <f>IF($A137&gt;='DB_FG_243way_Regular Symbol'!F$16,"",IF(D137=0,"",IF(OR(D137=$BW$1,D138=$BW$1,D139=$BW$1,D137=$CD$1,D138=$CD$1,D139=$CD$1),0,1)))</f>
        <v/>
      </c>
      <c r="CF137" s="2" t="str">
        <f>IF($A137&gt;='DB_FG_243way_Regular Symbol'!G$16,"",IF(E137=0,"",IF(OR(E137=$BW$1,E138=$BW$1,E139=$BW$1,E137=$CD$1,E138=$CD$1,E139=$CD$1),0,1)))</f>
        <v/>
      </c>
      <c r="CG137" s="2" t="str">
        <f>IF($A137&gt;='DB_FG_243way_Regular Symbol'!H$16,"",IF(F137=0,"",IF(OR(F137=$BW$1,F138=$BW$1,F139=$BW$1,F137=$CD$1,F138=$CD$1,F139=$CD$1),0,1)))</f>
        <v/>
      </c>
      <c r="CI137" s="2" t="str">
        <f>IF($A137&gt;='DB_FG_243way_Regular Symbol'!D$16,"",IF(B137=0,"",IF(OR(B137=$BW$1,B138=$BW$1,B139=$BW$1,B137=$CJ$1,B138=$CJ$1,B139=$CJ$1),0,1)))</f>
        <v/>
      </c>
      <c r="CJ137" s="2" t="str">
        <f>IF($A137&gt;='DB_FG_243way_Regular Symbol'!E$16,"",IF(C137=0,"",IF(OR(C137=$BW$1,C138=$BW$1,C139=$BW$1,C137=$CJ$1,C138=$CJ$1,C139=$CJ$1),0,1)))</f>
        <v/>
      </c>
      <c r="CK137" s="2" t="str">
        <f>IF($A137&gt;='DB_FG_243way_Regular Symbol'!F$16,"",IF(D137=0,"",IF(OR(D137=$BW$1,D138=$BW$1,D139=$BW$1,D137=$CJ$1,D138=$CJ$1,D139=$CJ$1),0,1)))</f>
        <v/>
      </c>
      <c r="CL137" s="2" t="str">
        <f>IF($A137&gt;='DB_FG_243way_Regular Symbol'!G$16,"",IF(E137=0,"",IF(OR(E137=$BW$1,E138=$BW$1,E139=$BW$1,E137=$CJ$1,E138=$CJ$1,E139=$CJ$1),0,1)))</f>
        <v/>
      </c>
      <c r="CM137" s="2" t="str">
        <f>IF($A137&gt;='DB_FG_243way_Regular Symbol'!H$16,"",IF(F137=0,"",IF(OR(F137=$BW$1,F138=$BW$1,F139=$BW$1,F137=$CJ$1,F138=$CJ$1,F139=$CJ$1),0,1)))</f>
        <v/>
      </c>
      <c r="CO137" s="2" t="str">
        <f>IF($A137&gt;='DB_FG_243way_Regular Symbol'!D$16,"",IF(B137=0,"",IF(OR(B137=$BW$1,B138=$BW$1,B139=$BW$1,B137=$CP$1,B138=$CP$1,B139=$CP$1),0,1)))</f>
        <v/>
      </c>
      <c r="CP137" s="2" t="str">
        <f>IF($A137&gt;='DB_FG_243way_Regular Symbol'!E$16,"",IF(C137=0,"",IF(OR(C137=$BW$1,C138=$BW$1,C139=$BW$1,C137=$CP$1,C138=$CP$1,C139=$CP$1),0,1)))</f>
        <v/>
      </c>
      <c r="CQ137" s="2" t="str">
        <f>IF($A137&gt;='DB_FG_243way_Regular Symbol'!F$16,"",IF(D137=0,"",IF(OR(D137=$BW$1,D138=$BW$1,D139=$BW$1,D137=$CP$1,D138=$CP$1,D139=$CP$1),0,1)))</f>
        <v/>
      </c>
      <c r="CR137" s="2" t="str">
        <f>IF($A137&gt;='DB_FG_243way_Regular Symbol'!G$16,"",IF(E137=0,"",IF(OR(E137=$BW$1,E138=$BW$1,E139=$BW$1,E137=$CP$1,E138=$CP$1,E139=$CP$1),0,1)))</f>
        <v/>
      </c>
      <c r="CS137" s="2" t="str">
        <f>IF($A137&gt;='DB_FG_243way_Regular Symbol'!H$16,"",IF(F137=0,"",IF(OR(F137=$BW$1,F138=$BW$1,F139=$BW$1,F137=$CP$1,F138=$CP$1,F139=$CP$1),0,1)))</f>
        <v/>
      </c>
      <c r="CU137" s="2" t="str">
        <f>IF($A137&gt;='DB_FG_243way_Regular Symbol'!D$16,"",IF(B137=0,"",IF(OR(B137=$BW$1,B138=$BW$1,B139=$BW$1,B137=$CV$1,B138=$CV$1,B139=$CV$1),0,1)))</f>
        <v/>
      </c>
      <c r="CV137" s="2" t="str">
        <f>IF($A137&gt;='DB_FG_243way_Regular Symbol'!E$16,"",IF(C137=0,"",IF(OR(C137=$BW$1,C138=$BW$1,C139=$BW$1,C137=$CV$1,C138=$CV$1,C139=$CV$1),0,1)))</f>
        <v/>
      </c>
      <c r="CW137" s="2" t="str">
        <f>IF($A137&gt;='DB_FG_243way_Regular Symbol'!F$16,"",IF(D137=0,"",IF(OR(D137=$BW$1,D138=$BW$1,D139=$BW$1,D137=$CV$1,D138=$CV$1,D139=$CV$1),0,1)))</f>
        <v/>
      </c>
      <c r="CX137" s="2" t="str">
        <f>IF($A137&gt;='DB_FG_243way_Regular Symbol'!G$16,"",IF(E137=0,"",IF(OR(E137=$BW$1,E138=$BW$1,E139=$BW$1,E137=$CV$1,E138=$CV$1,E139=$CV$1),0,1)))</f>
        <v/>
      </c>
      <c r="CY137" s="2" t="str">
        <f>IF($A137&gt;='DB_FG_243way_Regular Symbol'!H$16,"",IF(F137=0,"",IF(OR(F137=$BW$1,F138=$BW$1,F139=$BW$1,F137=$CV$1,F138=$CV$1,F139=$CV$1),0,1)))</f>
        <v/>
      </c>
    </row>
    <row r="138" spans="1:103">
      <c r="A138" s="341">
        <f>IF('DB_FG_243way_Regular Symbol'!L137="","",'DB_FG_243way_Regular Symbol'!L137)</f>
        <v>134</v>
      </c>
      <c r="B138" s="184" t="str">
        <f>IF('DB_FG_243way_Regular Symbol'!M137="",
IF($A138-'DB_FG_243way_Regular Symbol'!D$16&gt;='DB_FG_243way_RegularＸ_W()'!B$2-1,"",VLOOKUP($A138-'DB_FG_243way_Regular Symbol'!D$16,'DB_FG_243way_Regular Symbol'!$L$3:$Q$99,'DB_FG_243way_RegularＸ_W()'!B$3+1,FALSE)),
'DB_FG_243way_Regular Symbol'!M137)</f>
        <v/>
      </c>
      <c r="C138" s="184" t="str">
        <f>IF('DB_FG_243way_Regular Symbol'!N137="",
IF($A138-'DB_FG_243way_Regular Symbol'!E$16&gt;='DB_FG_243way_RegularＸ_W()'!C$2-1,"",VLOOKUP($A138-'DB_FG_243way_Regular Symbol'!E$16,'DB_FG_243way_Regular Symbol'!$L$3:$Q$99,'DB_FG_243way_RegularＸ_W()'!C$3+1,FALSE)),
'DB_FG_243way_Regular Symbol'!N137)</f>
        <v/>
      </c>
      <c r="D138" s="184" t="str">
        <f>IF('DB_FG_243way_Regular Symbol'!O137="",
IF($A138-'DB_FG_243way_Regular Symbol'!F$16&gt;='DB_FG_243way_RegularＸ_W()'!D$2-1,"",VLOOKUP($A138-'DB_FG_243way_Regular Symbol'!F$16,'DB_FG_243way_Regular Symbol'!$L$3:$Q$99,'DB_FG_243way_RegularＸ_W()'!D$3+1,FALSE)),
'DB_FG_243way_Regular Symbol'!O137)</f>
        <v/>
      </c>
      <c r="E138" s="184" t="str">
        <f>IF('DB_FG_243way_Regular Symbol'!P137="",
IF($A138-'DB_FG_243way_Regular Symbol'!G$16&gt;='DB_FG_243way_RegularＸ_W()'!E$2-1,"",VLOOKUP($A138-'DB_FG_243way_Regular Symbol'!G$16,'DB_FG_243way_Regular Symbol'!$L$3:$Q$99,'DB_FG_243way_RegularＸ_W()'!E$3+1,FALSE)),
'DB_FG_243way_Regular Symbol'!P137)</f>
        <v/>
      </c>
      <c r="F138" s="358" t="str">
        <f>IF('DB_FG_243way_Regular Symbol'!Q137="",
IF($A138-'DB_FG_243way_Regular Symbol'!H$16&gt;='DB_FG_243way_RegularＸ_W()'!F$2-1,"",VLOOKUP($A138-'DB_FG_243way_Regular Symbol'!H$16,'DB_FG_243way_Regular Symbol'!$L$3:$Q$99,'DB_FG_243way_RegularＸ_W()'!F$3+1,FALSE)),
'DB_FG_243way_Regular Symbol'!Q137)</f>
        <v/>
      </c>
      <c r="O138" s="342" t="str">
        <f>IF($A138&gt;='DB_FG_243way_Regular Symbol'!D$16,"",IF(B138=0,"",IF(OR(B138=$O$1,B138=$P$1,B139=$O$1,B139=$P$1,B140=$O$1,B140=$P$1),0,1)))</f>
        <v/>
      </c>
      <c r="P138" s="2" t="str">
        <f>IF($A138&gt;='DB_FG_243way_Regular Symbol'!E$16,"",IF(C138=0,"",IF(OR(C138=$O$1,C138=$P$1,C139=$O$1,C139=$P$1,C140=$O$1,C140=$P$1),0,1)))</f>
        <v/>
      </c>
      <c r="Q138" s="2" t="str">
        <f>IF($A138&gt;='DB_FG_243way_Regular Symbol'!F$16,"",IF(D138=0,"",IF(OR(D138=$O$1,D138=$P$1,D139=$O$1,D139=$P$1,D140=$O$1,D140=$P$1),0,1)))</f>
        <v/>
      </c>
      <c r="R138" s="2" t="str">
        <f>IF($A138&gt;='DB_FG_243way_Regular Symbol'!G$16,"",IF(E138=0,"",IF(OR(E138=$O$1,E138=$P$1,E139=$O$1,E139=$P$1,E140=$O$1,E140=$P$1),0,1)))</f>
        <v/>
      </c>
      <c r="S138" s="128" t="str">
        <f>IF($A138&gt;='DB_FG_243way_Regular Symbol'!H$16,"",IF(F138=0,"",IF(OR(F138=$O$1,F138=$P$1,F139=$O$1,F139=$P$1,F140=$O$1,F140=$P$1),0,1)))</f>
        <v/>
      </c>
      <c r="U138" s="342" t="str">
        <f>IF($A138&gt;='DB_FG_243way_Regular Symbol'!D$16,"",IF(B138=0,"",IF(OR(B138=$U$1,B138=$V$1,B139=$U$1,B139=$V$1,B140=$U$1,B140=$V$1),0,1)))</f>
        <v/>
      </c>
      <c r="V138" s="2" t="str">
        <f>IF($A138&gt;='DB_FG_243way_Regular Symbol'!E$16,"",IF(C138=0,"",IF(OR(C138=$U$1,C138=$V$1,C139=$U$1,C139=$V$1,C140=$U$1,C140=$V$1),0,1)))</f>
        <v/>
      </c>
      <c r="W138" s="2" t="str">
        <f>IF($A138&gt;='DB_FG_243way_Regular Symbol'!F$16,"",IF(D138=0,"",IF(OR(D138=$U$1,D138=$V$1,D139=$U$1,D139=$V$1,D140=$U$1,D140=$V$1),0,1)))</f>
        <v/>
      </c>
      <c r="X138" s="2" t="str">
        <f>IF($A138&gt;='DB_FG_243way_Regular Symbol'!G$16,"",IF(E138=0,"",IF(OR(E138=$U$1,E138=$V$1,E139=$U$1,E139=$V$1,E140=$U$1,E140=$V$1),0,1)))</f>
        <v/>
      </c>
      <c r="Y138" s="128" t="str">
        <f>IF($A138&gt;='DB_FG_243way_Regular Symbol'!H$16,"",IF(F138=0,"",IF(OR(F138=$U$1,F138=$V$1,F139=$U$1,F139=$V$1,F140=$U$1,F140=$V$1),0,1)))</f>
        <v/>
      </c>
      <c r="AA138" s="342" t="str">
        <f>IF($A138&gt;='DB_FG_243way_Regular Symbol'!D$16,"",IF(B138=0,"",IF(OR(B138=$AA$1,B138=$AB$1,B139=$AA$1,B139=$AB$1,B140=$AA$1,,B140=$AB$1),0,1)))</f>
        <v/>
      </c>
      <c r="AB138" s="2" t="str">
        <f>IF($A138&gt;='DB_FG_243way_Regular Symbol'!E$16,"",IF(C138=0,"",IF(OR(C138=$AA$1,C138=$AB$1,C139=$AA$1,C139=$AB$1,C140=$AA$1,,C140=$AB$1),0,1)))</f>
        <v/>
      </c>
      <c r="AC138" s="2" t="str">
        <f>IF($A138&gt;='DB_FG_243way_Regular Symbol'!F$16,"",IF(D138=0,"",IF(OR(D138=$AA$1,D138=$AB$1,D139=$AA$1,D139=$AB$1,D140=$AA$1,,D140=$AB$1),0,1)))</f>
        <v/>
      </c>
      <c r="AD138" s="2" t="str">
        <f>IF($A138&gt;='DB_FG_243way_Regular Symbol'!G$16,"",IF(E138=0,"",IF(OR(E138=$AA$1,E138=$AB$1,E139=$AA$1,E139=$AB$1,E140=$AA$1,,E140=$AB$1),0,1)))</f>
        <v/>
      </c>
      <c r="AE138" s="128" t="str">
        <f>IF($A138&gt;='DB_FG_243way_Regular Symbol'!H$16,"",IF(F138=0,"",IF(OR(F138=$AA$1,F138=$AB$1,F139=$AA$1,F139=$AB$1,F140=$AA$1,,F140=$AB$1),0,1)))</f>
        <v/>
      </c>
      <c r="AG138" s="342" t="str">
        <f>IF($A138&gt;='DB_FG_243way_Regular Symbol'!D$16,"",IF(B138=0,"",IF(OR(B138=$AG$1,B138=$AH$1,B139=$AG$1,B139=$AH$1,B140=$AG$1,B140=$AH$1),0,1)))</f>
        <v/>
      </c>
      <c r="AH138" s="2" t="str">
        <f>IF($A138&gt;='DB_FG_243way_Regular Symbol'!E$16,"",IF(C138=0,"",IF(OR(C138=$AG$1,C138=$AH$1,C139=$AG$1,C139=$AH$1,C140=$AG$1,C140=$AH$1),0,1)))</f>
        <v/>
      </c>
      <c r="AI138" s="2" t="str">
        <f>IF($A138&gt;='DB_FG_243way_Regular Symbol'!F$16,"",IF(D138=0,"",IF(OR(D138=$AG$1,D138=$AH$1,D139=$AG$1,D139=$AH$1,D140=$AG$1,D140=$AH$1),0,1)))</f>
        <v/>
      </c>
      <c r="AJ138" s="2" t="str">
        <f>IF($A138&gt;='DB_FG_243way_Regular Symbol'!G$16,"",IF(E138=0,"",IF(OR(E138=$AG$1,E138=$AH$1,E139=$AG$1,E139=$AH$1,E140=$AG$1,E140=$AH$1),0,1)))</f>
        <v/>
      </c>
      <c r="AK138" s="128" t="str">
        <f>IF($A138&gt;='DB_FG_243way_Regular Symbol'!H$16,"",IF(F138=0,"",IF(OR(F138=$AG$1,F138=$AH$1,F139=$AG$1,F139=$AH$1,F140=$AG$1,F140=$AH$1),0,1)))</f>
        <v/>
      </c>
      <c r="AM138" s="342" t="str">
        <f>IF($A138&gt;='DB_FG_243way_Regular Symbol'!D$16,"",IF(B138=0,"",IF(OR(B138=$AM$1,B138=$AN$1,B139=$AM$1,B139=$AN$1,B140=$AM$1,B140=$AN$1),0,1)))</f>
        <v/>
      </c>
      <c r="AN138" s="2" t="str">
        <f>IF($A138&gt;='DB_FG_243way_Regular Symbol'!E$16,"",IF(C138=0,"",IF(OR(C138=$AM$1,C138=$AN$1,C139=$AM$1,C139=$AN$1,C140=$AM$1,C140=$AN$1),0,1)))</f>
        <v/>
      </c>
      <c r="AO138" s="2" t="str">
        <f>IF($A138&gt;='DB_FG_243way_Regular Symbol'!F$16,"",IF(D138=0,"",IF(OR(D138=$AM$1,D138=$AN$1,D139=$AM$1,D139=$AN$1,D140=$AM$1,D140=$AN$1),0,1)))</f>
        <v/>
      </c>
      <c r="AP138" s="2" t="str">
        <f>IF($A138&gt;='DB_FG_243way_Regular Symbol'!G$16,"",IF(E138=0,"",IF(OR(E138=$AM$1,E138=$AN$1,E139=$AM$1,E139=$AN$1,E140=$AM$1,E140=$AN$1),0,1)))</f>
        <v/>
      </c>
      <c r="AQ138" s="128" t="str">
        <f>IF($A138&gt;='DB_FG_243way_Regular Symbol'!H$16,"",IF(F138=0,"",IF(OR(F138=$AM$1,F138=$AN$1,F139=$AM$1,F139=$AN$1,F140=$AM$1,F140=$AN$1),0,1)))</f>
        <v/>
      </c>
      <c r="AS138" s="342" t="str">
        <f>IF($A138&gt;='DB_FG_243way_Regular Symbol'!D$16,"",IF(B138=0,"",IF(OR(B138=$AM$1,B138=$AT$1,B139=$AM$1,B139=$AT$1,B140=$AM$1,B140=$AT$1),0,1)))</f>
        <v/>
      </c>
      <c r="AT138" s="2" t="str">
        <f>IF($A138&gt;='DB_FG_243way_Regular Symbol'!E$16,"",IF(C138=0,"",IF(OR(C138=$AM$1,C138=$AT$1,C139=$AM$1,C139=$AT$1,C140=$AM$1,C140=$AT$1),0,1)))</f>
        <v/>
      </c>
      <c r="AU138" s="2" t="str">
        <f>IF($A138&gt;='DB_FG_243way_Regular Symbol'!F$16,"",IF(D138=0,"",IF(OR(D138=$AM$1,D138=$AT$1,D139=$AM$1,D139=$AT$1,D140=$AM$1,D140=$AT$1),0,1)))</f>
        <v/>
      </c>
      <c r="AV138" s="2" t="str">
        <f>IF($A138&gt;='DB_FG_243way_Regular Symbol'!G$16,"",IF(E138=0,"",IF(OR(E138=$AM$1,E138=$AT$1,E139=$AM$1,E139=$AT$1,E140=$AM$1,E140=$AT$1),0,1)))</f>
        <v/>
      </c>
      <c r="AW138" s="128" t="str">
        <f>IF($A138&gt;='DB_FG_243way_Regular Symbol'!H$16,"",IF(F138=0,"",IF(OR(F138=$AM$1,F138=$AT$1,F139=$AM$1,F139=$AT$1,F140=$AM$1,F140=$AT$1),0,1)))</f>
        <v/>
      </c>
      <c r="AY138" s="342" t="str">
        <f>IF($A138&gt;='DB_FG_243way_Regular Symbol'!D$16,"",IF(B138=0,"",IF(OR(B138=$AM$1,B138=$AZ$1,B139=$AM$1,B139=$AZ$1,B140=$AM$1,B140=$AZ$1),0,1)))</f>
        <v/>
      </c>
      <c r="AZ138" s="2" t="str">
        <f>IF($A138&gt;='DB_FG_243way_Regular Symbol'!E$16,"",IF(C138=0,"",IF(OR(C138=$AM$1,C138=$AZ$1,C139=$AM$1,C139=$AZ$1,C140=$AM$1,C140=$AZ$1),0,1)))</f>
        <v/>
      </c>
      <c r="BA138" s="2" t="str">
        <f>IF($A138&gt;='DB_FG_243way_Regular Symbol'!F$16,"",IF(D138=0,"",IF(OR(D138=$AM$1,D138=$AZ$1,D139=$AM$1,D139=$AZ$1,D140=$AM$1,D140=$AZ$1),0,1)))</f>
        <v/>
      </c>
      <c r="BB138" s="2" t="str">
        <f>IF($A138&gt;='DB_FG_243way_Regular Symbol'!G$16,"",IF(E138=0,"",IF(OR(E138=$AM$1,E138=$AZ$1,E139=$AM$1,E139=$AZ$1,E140=$AM$1,E140=$AZ$1),0,1)))</f>
        <v/>
      </c>
      <c r="BC138" s="128" t="str">
        <f>IF($A138&gt;='DB_FG_243way_Regular Symbol'!H$16,"",IF(F138=0,"",IF(OR(F138=$AM$1,F138=$AZ$1,F139=$AM$1,F139=$AZ$1,F140=$AM$1,F140=$AZ$1),0,1)))</f>
        <v/>
      </c>
      <c r="BE138" s="342"/>
      <c r="BF138" s="2"/>
      <c r="BG138" s="2" t="str">
        <f>IF($A138&gt;='DB_FG_243way_Regular Symbol'!F$16,"",IF(D138=0,"",COUNTIF(D138:D140,$BF$1)))</f>
        <v/>
      </c>
      <c r="BH138" s="2" t="str">
        <f>IF($A138&gt;='DB_FG_243way_Regular Symbol'!G$16,"",IF(E138=0,"",COUNTIF(E138:E140,$BF$1)))</f>
        <v/>
      </c>
      <c r="BI138" s="2" t="str">
        <f>IF($A138&gt;='DB_FG_243way_Regular Symbol'!H$16,"",IF(F138=0,"",COUNTIF(F138:F140,$BF$1)))</f>
        <v/>
      </c>
      <c r="BK138" s="342"/>
      <c r="BL138" s="2"/>
      <c r="BM138" s="2" t="str">
        <f>IF($A138&gt;='DB_FG_243way_Regular Symbol'!F$16,"",IF(D138=0,"",IF(OR(D138=$AM$1,D138=$BL$1,D139=$AM$1,D139=$BL$1,D140=$AM$1,D140=$BL$1),0,1)))</f>
        <v/>
      </c>
      <c r="BN138" s="2" t="str">
        <f>IF($A138&gt;='DB_FG_243way_Regular Symbol'!G$16,"",IF(E138=0,"",IF(OR(E138=$AM$1,E138=$BL$1,E139=$AM$1,E139=$BL$1,E140=$AM$1,E140=$BL$1),0,1)))</f>
        <v/>
      </c>
      <c r="BO138" s="128" t="str">
        <f>IF($A138&gt;='DB_FG_243way_Regular Symbol'!H$16,"",IF(F138=0,"",IF(OR(F138=$AM$1,F138=$BL$1,F139=$AM$1,F139=$BL$1,F140=$AM$1,F140=$BL$1),0,1)))</f>
        <v/>
      </c>
      <c r="BQ138" s="2" t="str">
        <f>IF($A138&gt;='DB_FG_243way_Regular Symbol'!D$16,"",IF(B138=0,"",IF(OR(B138=$BQ$1,B138=$BR$1,B139=$BQ$1,B139=$BR$1,B140=$BQ$1,B140=$BR$1),0,1)))</f>
        <v/>
      </c>
      <c r="BR138" s="2" t="str">
        <f>IF($A138&gt;='DB_FG_243way_Regular Symbol'!E$16,"",IF(C138=0,"",IF(OR(C138=$BQ$1,C138=$BR$1,C139=$BQ$1,C139=$BR$1,C140=$BQ$1,C140=$BR$1),0,1)))</f>
        <v/>
      </c>
      <c r="BS138" s="2" t="str">
        <f>IF($A138&gt;='DB_FG_243way_Regular Symbol'!F$16,"",IF(D138=0,"",IF(OR(D138=$BQ$1,D138=$BR$1,D139=$BQ$1,D139=$BR$1,D140=$BQ$1,D140=$BR$1),0,1)))</f>
        <v/>
      </c>
      <c r="BT138" s="2" t="str">
        <f>IF($A138&gt;='DB_FG_243way_Regular Symbol'!G$16,"",IF(E138=0,"",IF(OR(E138=$BQ$1,E138=$BR$1,E139=$BQ$1,E139=$BR$1,E140=$BQ$1,E140=$BR$1),0,1)))</f>
        <v/>
      </c>
      <c r="BU138" s="2" t="str">
        <f>IF($A138&gt;='DB_FG_243way_Regular Symbol'!H$16,"",IF(F138=0,"",IF(OR(F138=$BQ$1,F138=$BR$1,F139=$BQ$1,F139=$BR$1,F140=$BQ$1,F140=$BR$1),0,1)))</f>
        <v/>
      </c>
      <c r="BW138" s="2" t="str">
        <f>IF($A138&gt;='DB_FG_243way_Regular Symbol'!D$16,"",IF(B138=0,"",IF(OR(B138=$BW$1,B139=$BW$1,B140=$BW$1,B138=$BX$1,B139=$BX$1,B140=$BX$1),0,1)))</f>
        <v/>
      </c>
      <c r="BX138" s="2" t="str">
        <f>IF($A138&gt;='DB_FG_243way_Regular Symbol'!E$16,"",IF(C138=0,"",IF(OR(C138=$BW$1,C139=$BW$1,C140=$BW$1,C138=$BX$1,C139=$BX$1,C140=$BX$1),0,1)))</f>
        <v/>
      </c>
      <c r="BY138" s="2" t="str">
        <f>IF($A138&gt;='DB_FG_243way_Regular Symbol'!F$16,"",IF(D138=0,"",IF(OR(D138=$BW$1,D139=$BW$1,D140=$BW$1,D138=$BX$1,D139=$BX$1,D140=$BX$1),0,1)))</f>
        <v/>
      </c>
      <c r="BZ138" s="2" t="str">
        <f>IF($A138&gt;='DB_FG_243way_Regular Symbol'!G$16,"",IF(E138=0,"",IF(OR(E138=$BW$1,E139=$BW$1,E140=$BW$1,E138=$BX$1,E139=$BX$1,E140=$BX$1),0,1)))</f>
        <v/>
      </c>
      <c r="CA138" s="2" t="str">
        <f>IF($A138&gt;='DB_FG_243way_Regular Symbol'!H$16,"",IF(F138=0,"",IF(OR(F138=$BW$1,F139=$BW$1,F140=$BW$1,F138=$BX$1,F139=$BX$1,F140=$BX$1),0,1)))</f>
        <v/>
      </c>
      <c r="CC138" s="2" t="str">
        <f>IF($A138&gt;='DB_FG_243way_Regular Symbol'!D$16,"",IF(B138=0,"",IF(OR(B138=$BW$1,B139=$BW$1,B140=$BW$1,B138=$CD$1,B139=$CD$1,B140=$CD$1),0,1)))</f>
        <v/>
      </c>
      <c r="CD138" s="2" t="str">
        <f>IF($A138&gt;='DB_FG_243way_Regular Symbol'!E$16,"",IF(C138=0,"",IF(OR(C138=$BW$1,C139=$BW$1,C140=$BW$1,C138=$CD$1,C139=$CD$1,C140=$CD$1),0,1)))</f>
        <v/>
      </c>
      <c r="CE138" s="2" t="str">
        <f>IF($A138&gt;='DB_FG_243way_Regular Symbol'!F$16,"",IF(D138=0,"",IF(OR(D138=$BW$1,D139=$BW$1,D140=$BW$1,D138=$CD$1,D139=$CD$1,D140=$CD$1),0,1)))</f>
        <v/>
      </c>
      <c r="CF138" s="2" t="str">
        <f>IF($A138&gt;='DB_FG_243way_Regular Symbol'!G$16,"",IF(E138=0,"",IF(OR(E138=$BW$1,E139=$BW$1,E140=$BW$1,E138=$CD$1,E139=$CD$1,E140=$CD$1),0,1)))</f>
        <v/>
      </c>
      <c r="CG138" s="2" t="str">
        <f>IF($A138&gt;='DB_FG_243way_Regular Symbol'!H$16,"",IF(F138=0,"",IF(OR(F138=$BW$1,F139=$BW$1,F140=$BW$1,F138=$CD$1,F139=$CD$1,F140=$CD$1),0,1)))</f>
        <v/>
      </c>
      <c r="CI138" s="2" t="str">
        <f>IF($A138&gt;='DB_FG_243way_Regular Symbol'!D$16,"",IF(B138=0,"",IF(OR(B138=$BW$1,B139=$BW$1,B140=$BW$1,B138=$CJ$1,B139=$CJ$1,B140=$CJ$1),0,1)))</f>
        <v/>
      </c>
      <c r="CJ138" s="2" t="str">
        <f>IF($A138&gt;='DB_FG_243way_Regular Symbol'!E$16,"",IF(C138=0,"",IF(OR(C138=$BW$1,C139=$BW$1,C140=$BW$1,C138=$CJ$1,C139=$CJ$1,C140=$CJ$1),0,1)))</f>
        <v/>
      </c>
      <c r="CK138" s="2" t="str">
        <f>IF($A138&gt;='DB_FG_243way_Regular Symbol'!F$16,"",IF(D138=0,"",IF(OR(D138=$BW$1,D139=$BW$1,D140=$BW$1,D138=$CJ$1,D139=$CJ$1,D140=$CJ$1),0,1)))</f>
        <v/>
      </c>
      <c r="CL138" s="2" t="str">
        <f>IF($A138&gt;='DB_FG_243way_Regular Symbol'!G$16,"",IF(E138=0,"",IF(OR(E138=$BW$1,E139=$BW$1,E140=$BW$1,E138=$CJ$1,E139=$CJ$1,E140=$CJ$1),0,1)))</f>
        <v/>
      </c>
      <c r="CM138" s="2" t="str">
        <f>IF($A138&gt;='DB_FG_243way_Regular Symbol'!H$16,"",IF(F138=0,"",IF(OR(F138=$BW$1,F139=$BW$1,F140=$BW$1,F138=$CJ$1,F139=$CJ$1,F140=$CJ$1),0,1)))</f>
        <v/>
      </c>
      <c r="CO138" s="2" t="str">
        <f>IF($A138&gt;='DB_FG_243way_Regular Symbol'!D$16,"",IF(B138=0,"",IF(OR(B138=$BW$1,B139=$BW$1,B140=$BW$1,B138=$CP$1,B139=$CP$1,B140=$CP$1),0,1)))</f>
        <v/>
      </c>
      <c r="CP138" s="2" t="str">
        <f>IF($A138&gt;='DB_FG_243way_Regular Symbol'!E$16,"",IF(C138=0,"",IF(OR(C138=$BW$1,C139=$BW$1,C140=$BW$1,C138=$CP$1,C139=$CP$1,C140=$CP$1),0,1)))</f>
        <v/>
      </c>
      <c r="CQ138" s="2" t="str">
        <f>IF($A138&gt;='DB_FG_243way_Regular Symbol'!F$16,"",IF(D138=0,"",IF(OR(D138=$BW$1,D139=$BW$1,D140=$BW$1,D138=$CP$1,D139=$CP$1,D140=$CP$1),0,1)))</f>
        <v/>
      </c>
      <c r="CR138" s="2" t="str">
        <f>IF($A138&gt;='DB_FG_243way_Regular Symbol'!G$16,"",IF(E138=0,"",IF(OR(E138=$BW$1,E139=$BW$1,E140=$BW$1,E138=$CP$1,E139=$CP$1,E140=$CP$1),0,1)))</f>
        <v/>
      </c>
      <c r="CS138" s="2" t="str">
        <f>IF($A138&gt;='DB_FG_243way_Regular Symbol'!H$16,"",IF(F138=0,"",IF(OR(F138=$BW$1,F139=$BW$1,F140=$BW$1,F138=$CP$1,F139=$CP$1,F140=$CP$1),0,1)))</f>
        <v/>
      </c>
      <c r="CU138" s="2" t="str">
        <f>IF($A138&gt;='DB_FG_243way_Regular Symbol'!D$16,"",IF(B138=0,"",IF(OR(B138=$BW$1,B139=$BW$1,B140=$BW$1,B138=$CV$1,B139=$CV$1,B140=$CV$1),0,1)))</f>
        <v/>
      </c>
      <c r="CV138" s="2" t="str">
        <f>IF($A138&gt;='DB_FG_243way_Regular Symbol'!E$16,"",IF(C138=0,"",IF(OR(C138=$BW$1,C139=$BW$1,C140=$BW$1,C138=$CV$1,C139=$CV$1,C140=$CV$1),0,1)))</f>
        <v/>
      </c>
      <c r="CW138" s="2" t="str">
        <f>IF($A138&gt;='DB_FG_243way_Regular Symbol'!F$16,"",IF(D138=0,"",IF(OR(D138=$BW$1,D139=$BW$1,D140=$BW$1,D138=$CV$1,D139=$CV$1,D140=$CV$1),0,1)))</f>
        <v/>
      </c>
      <c r="CX138" s="2" t="str">
        <f>IF($A138&gt;='DB_FG_243way_Regular Symbol'!G$16,"",IF(E138=0,"",IF(OR(E138=$BW$1,E139=$BW$1,E140=$BW$1,E138=$CV$1,E139=$CV$1,E140=$CV$1),0,1)))</f>
        <v/>
      </c>
      <c r="CY138" s="2" t="str">
        <f>IF($A138&gt;='DB_FG_243way_Regular Symbol'!H$16,"",IF(F138=0,"",IF(OR(F138=$BW$1,F139=$BW$1,F140=$BW$1,F138=$CV$1,F139=$CV$1,F140=$CV$1),0,1)))</f>
        <v/>
      </c>
    </row>
    <row r="139" spans="1:103">
      <c r="A139" s="341">
        <f>IF('DB_FG_243way_Regular Symbol'!L138="","",'DB_FG_243way_Regular Symbol'!L138)</f>
        <v>135</v>
      </c>
      <c r="B139" s="184" t="str">
        <f>IF('DB_FG_243way_Regular Symbol'!M138="",
IF($A139-'DB_FG_243way_Regular Symbol'!D$16&gt;='DB_FG_243way_RegularＸ_W()'!B$2-1,"",VLOOKUP($A139-'DB_FG_243way_Regular Symbol'!D$16,'DB_FG_243way_Regular Symbol'!$L$3:$Q$99,'DB_FG_243way_RegularＸ_W()'!B$3+1,FALSE)),
'DB_FG_243way_Regular Symbol'!M138)</f>
        <v/>
      </c>
      <c r="C139" s="184" t="str">
        <f>IF('DB_FG_243way_Regular Symbol'!N138="",
IF($A139-'DB_FG_243way_Regular Symbol'!E$16&gt;='DB_FG_243way_RegularＸ_W()'!C$2-1,"",VLOOKUP($A139-'DB_FG_243way_Regular Symbol'!E$16,'DB_FG_243way_Regular Symbol'!$L$3:$Q$99,'DB_FG_243way_RegularＸ_W()'!C$3+1,FALSE)),
'DB_FG_243way_Regular Symbol'!N138)</f>
        <v/>
      </c>
      <c r="D139" s="184" t="str">
        <f>IF('DB_FG_243way_Regular Symbol'!O138="",
IF($A139-'DB_FG_243way_Regular Symbol'!F$16&gt;='DB_FG_243way_RegularＸ_W()'!D$2-1,"",VLOOKUP($A139-'DB_FG_243way_Regular Symbol'!F$16,'DB_FG_243way_Regular Symbol'!$L$3:$Q$99,'DB_FG_243way_RegularＸ_W()'!D$3+1,FALSE)),
'DB_FG_243way_Regular Symbol'!O138)</f>
        <v/>
      </c>
      <c r="E139" s="184" t="str">
        <f>IF('DB_FG_243way_Regular Symbol'!P138="",
IF($A139-'DB_FG_243way_Regular Symbol'!G$16&gt;='DB_FG_243way_RegularＸ_W()'!E$2-1,"",VLOOKUP($A139-'DB_FG_243way_Regular Symbol'!G$16,'DB_FG_243way_Regular Symbol'!$L$3:$Q$99,'DB_FG_243way_RegularＸ_W()'!E$3+1,FALSE)),
'DB_FG_243way_Regular Symbol'!P138)</f>
        <v/>
      </c>
      <c r="F139" s="358" t="str">
        <f>IF('DB_FG_243way_Regular Symbol'!Q138="",
IF($A139-'DB_FG_243way_Regular Symbol'!H$16&gt;='DB_FG_243way_RegularＸ_W()'!F$2-1,"",VLOOKUP($A139-'DB_FG_243way_Regular Symbol'!H$16,'DB_FG_243way_Regular Symbol'!$L$3:$Q$99,'DB_FG_243way_RegularＸ_W()'!F$3+1,FALSE)),
'DB_FG_243way_Regular Symbol'!Q138)</f>
        <v/>
      </c>
      <c r="O139" s="342" t="str">
        <f>IF($A139&gt;='DB_FG_243way_Regular Symbol'!D$16,"",IF(B139=0,"",IF(OR(B139=$O$1,B139=$P$1,B140=$O$1,B140=$P$1,B141=$O$1,B141=$P$1),0,1)))</f>
        <v/>
      </c>
      <c r="P139" s="2" t="str">
        <f>IF($A139&gt;='DB_FG_243way_Regular Symbol'!E$16,"",IF(C139=0,"",IF(OR(C139=$O$1,C139=$P$1,C140=$O$1,C140=$P$1,C141=$O$1,C141=$P$1),0,1)))</f>
        <v/>
      </c>
      <c r="Q139" s="2" t="str">
        <f>IF($A139&gt;='DB_FG_243way_Regular Symbol'!F$16,"",IF(D139=0,"",IF(OR(D139=$O$1,D139=$P$1,D140=$O$1,D140=$P$1,D141=$O$1,D141=$P$1),0,1)))</f>
        <v/>
      </c>
      <c r="R139" s="2" t="str">
        <f>IF($A139&gt;='DB_FG_243way_Regular Symbol'!G$16,"",IF(E139=0,"",IF(OR(E139=$O$1,E139=$P$1,E140=$O$1,E140=$P$1,E141=$O$1,E141=$P$1),0,1)))</f>
        <v/>
      </c>
      <c r="S139" s="128" t="str">
        <f>IF($A139&gt;='DB_FG_243way_Regular Symbol'!H$16,"",IF(F139=0,"",IF(OR(F139=$O$1,F139=$P$1,F140=$O$1,F140=$P$1,F141=$O$1,F141=$P$1),0,1)))</f>
        <v/>
      </c>
      <c r="U139" s="342" t="str">
        <f>IF($A139&gt;='DB_FG_243way_Regular Symbol'!D$16,"",IF(B139=0,"",IF(OR(B139=$U$1,B139=$V$1,B140=$U$1,B140=$V$1,B141=$U$1,B141=$V$1),0,1)))</f>
        <v/>
      </c>
      <c r="V139" s="2" t="str">
        <f>IF($A139&gt;='DB_FG_243way_Regular Symbol'!E$16,"",IF(C139=0,"",IF(OR(C139=$U$1,C139=$V$1,C140=$U$1,C140=$V$1,C141=$U$1,C141=$V$1),0,1)))</f>
        <v/>
      </c>
      <c r="W139" s="2" t="str">
        <f>IF($A139&gt;='DB_FG_243way_Regular Symbol'!F$16,"",IF(D139=0,"",IF(OR(D139=$U$1,D139=$V$1,D140=$U$1,D140=$V$1,D141=$U$1,D141=$V$1),0,1)))</f>
        <v/>
      </c>
      <c r="X139" s="2" t="str">
        <f>IF($A139&gt;='DB_FG_243way_Regular Symbol'!G$16,"",IF(E139=0,"",IF(OR(E139=$U$1,E139=$V$1,E140=$U$1,E140=$V$1,E141=$U$1,E141=$V$1),0,1)))</f>
        <v/>
      </c>
      <c r="Y139" s="128" t="str">
        <f>IF($A139&gt;='DB_FG_243way_Regular Symbol'!H$16,"",IF(F139=0,"",IF(OR(F139=$U$1,F139=$V$1,F140=$U$1,F140=$V$1,F141=$U$1,F141=$V$1),0,1)))</f>
        <v/>
      </c>
      <c r="AA139" s="342" t="str">
        <f>IF($A139&gt;='DB_FG_243way_Regular Symbol'!D$16,"",IF(B139=0,"",IF(OR(B139=$AA$1,B139=$AB$1,B140=$AA$1,B140=$AB$1,B141=$AA$1,,B141=$AB$1),0,1)))</f>
        <v/>
      </c>
      <c r="AB139" s="2" t="str">
        <f>IF($A139&gt;='DB_FG_243way_Regular Symbol'!E$16,"",IF(C139=0,"",IF(OR(C139=$AA$1,C139=$AB$1,C140=$AA$1,C140=$AB$1,C141=$AA$1,,C141=$AB$1),0,1)))</f>
        <v/>
      </c>
      <c r="AC139" s="2" t="str">
        <f>IF($A139&gt;='DB_FG_243way_Regular Symbol'!F$16,"",IF(D139=0,"",IF(OR(D139=$AA$1,D139=$AB$1,D140=$AA$1,D140=$AB$1,D141=$AA$1,,D141=$AB$1),0,1)))</f>
        <v/>
      </c>
      <c r="AD139" s="2" t="str">
        <f>IF($A139&gt;='DB_FG_243way_Regular Symbol'!G$16,"",IF(E139=0,"",IF(OR(E139=$AA$1,E139=$AB$1,E140=$AA$1,E140=$AB$1,E141=$AA$1,,E141=$AB$1),0,1)))</f>
        <v/>
      </c>
      <c r="AE139" s="128" t="str">
        <f>IF($A139&gt;='DB_FG_243way_Regular Symbol'!H$16,"",IF(F139=0,"",IF(OR(F139=$AA$1,F139=$AB$1,F140=$AA$1,F140=$AB$1,F141=$AA$1,,F141=$AB$1),0,1)))</f>
        <v/>
      </c>
      <c r="AG139" s="342" t="str">
        <f>IF($A139&gt;='DB_FG_243way_Regular Symbol'!D$16,"",IF(B139=0,"",IF(OR(B139=$AG$1,B139=$AH$1,B140=$AG$1,B140=$AH$1,B141=$AG$1,B141=$AH$1),0,1)))</f>
        <v/>
      </c>
      <c r="AH139" s="2" t="str">
        <f>IF($A139&gt;='DB_FG_243way_Regular Symbol'!E$16,"",IF(C139=0,"",IF(OR(C139=$AG$1,C139=$AH$1,C140=$AG$1,C140=$AH$1,C141=$AG$1,C141=$AH$1),0,1)))</f>
        <v/>
      </c>
      <c r="AI139" s="2" t="str">
        <f>IF($A139&gt;='DB_FG_243way_Regular Symbol'!F$16,"",IF(D139=0,"",IF(OR(D139=$AG$1,D139=$AH$1,D140=$AG$1,D140=$AH$1,D141=$AG$1,D141=$AH$1),0,1)))</f>
        <v/>
      </c>
      <c r="AJ139" s="2" t="str">
        <f>IF($A139&gt;='DB_FG_243way_Regular Symbol'!G$16,"",IF(E139=0,"",IF(OR(E139=$AG$1,E139=$AH$1,E140=$AG$1,E140=$AH$1,E141=$AG$1,E141=$AH$1),0,1)))</f>
        <v/>
      </c>
      <c r="AK139" s="128" t="str">
        <f>IF($A139&gt;='DB_FG_243way_Regular Symbol'!H$16,"",IF(F139=0,"",IF(OR(F139=$AG$1,F139=$AH$1,F140=$AG$1,F140=$AH$1,F141=$AG$1,F141=$AH$1),0,1)))</f>
        <v/>
      </c>
      <c r="AM139" s="342" t="str">
        <f>IF($A139&gt;='DB_FG_243way_Regular Symbol'!D$16,"",IF(B139=0,"",IF(OR(B139=$AM$1,B139=$AN$1,B140=$AM$1,B140=$AN$1,B141=$AM$1,B141=$AN$1),0,1)))</f>
        <v/>
      </c>
      <c r="AN139" s="2" t="str">
        <f>IF($A139&gt;='DB_FG_243way_Regular Symbol'!E$16,"",IF(C139=0,"",IF(OR(C139=$AM$1,C139=$AN$1,C140=$AM$1,C140=$AN$1,C141=$AM$1,C141=$AN$1),0,1)))</f>
        <v/>
      </c>
      <c r="AO139" s="2" t="str">
        <f>IF($A139&gt;='DB_FG_243way_Regular Symbol'!F$16,"",IF(D139=0,"",IF(OR(D139=$AM$1,D139=$AN$1,D140=$AM$1,D140=$AN$1,D141=$AM$1,D141=$AN$1),0,1)))</f>
        <v/>
      </c>
      <c r="AP139" s="2" t="str">
        <f>IF($A139&gt;='DB_FG_243way_Regular Symbol'!G$16,"",IF(E139=0,"",IF(OR(E139=$AM$1,E139=$AN$1,E140=$AM$1,E140=$AN$1,E141=$AM$1,E141=$AN$1),0,1)))</f>
        <v/>
      </c>
      <c r="AQ139" s="128" t="str">
        <f>IF($A139&gt;='DB_FG_243way_Regular Symbol'!H$16,"",IF(F139=0,"",IF(OR(F139=$AM$1,F139=$AN$1,F140=$AM$1,F140=$AN$1,F141=$AM$1,F141=$AN$1),0,1)))</f>
        <v/>
      </c>
      <c r="AS139" s="342" t="str">
        <f>IF($A139&gt;='DB_FG_243way_Regular Symbol'!D$16,"",IF(B139=0,"",IF(OR(B139=$AM$1,B139=$AT$1,B140=$AM$1,B140=$AT$1,B141=$AM$1,B141=$AT$1),0,1)))</f>
        <v/>
      </c>
      <c r="AT139" s="2" t="str">
        <f>IF($A139&gt;='DB_FG_243way_Regular Symbol'!E$16,"",IF(C139=0,"",IF(OR(C139=$AM$1,C139=$AT$1,C140=$AM$1,C140=$AT$1,C141=$AM$1,C141=$AT$1),0,1)))</f>
        <v/>
      </c>
      <c r="AU139" s="2" t="str">
        <f>IF($A139&gt;='DB_FG_243way_Regular Symbol'!F$16,"",IF(D139=0,"",IF(OR(D139=$AM$1,D139=$AT$1,D140=$AM$1,D140=$AT$1,D141=$AM$1,D141=$AT$1),0,1)))</f>
        <v/>
      </c>
      <c r="AV139" s="2" t="str">
        <f>IF($A139&gt;='DB_FG_243way_Regular Symbol'!G$16,"",IF(E139=0,"",IF(OR(E139=$AM$1,E139=$AT$1,E140=$AM$1,E140=$AT$1,E141=$AM$1,E141=$AT$1),0,1)))</f>
        <v/>
      </c>
      <c r="AW139" s="128" t="str">
        <f>IF($A139&gt;='DB_FG_243way_Regular Symbol'!H$16,"",IF(F139=0,"",IF(OR(F139=$AM$1,F139=$AT$1,F140=$AM$1,F140=$AT$1,F141=$AM$1,F141=$AT$1),0,1)))</f>
        <v/>
      </c>
      <c r="AY139" s="342" t="str">
        <f>IF($A139&gt;='DB_FG_243way_Regular Symbol'!D$16,"",IF(B139=0,"",IF(OR(B139=$AM$1,B139=$AZ$1,B140=$AM$1,B140=$AZ$1,B141=$AM$1,B141=$AZ$1),0,1)))</f>
        <v/>
      </c>
      <c r="AZ139" s="2" t="str">
        <f>IF($A139&gt;='DB_FG_243way_Regular Symbol'!E$16,"",IF(C139=0,"",IF(OR(C139=$AM$1,C139=$AZ$1,C140=$AM$1,C140=$AZ$1,C141=$AM$1,C141=$AZ$1),0,1)))</f>
        <v/>
      </c>
      <c r="BA139" s="2" t="str">
        <f>IF($A139&gt;='DB_FG_243way_Regular Symbol'!F$16,"",IF(D139=0,"",IF(OR(D139=$AM$1,D139=$AZ$1,D140=$AM$1,D140=$AZ$1,D141=$AM$1,D141=$AZ$1),0,1)))</f>
        <v/>
      </c>
      <c r="BB139" s="2" t="str">
        <f>IF($A139&gt;='DB_FG_243way_Regular Symbol'!G$16,"",IF(E139=0,"",IF(OR(E139=$AM$1,E139=$AZ$1,E140=$AM$1,E140=$AZ$1,E141=$AM$1,E141=$AZ$1),0,1)))</f>
        <v/>
      </c>
      <c r="BC139" s="128" t="str">
        <f>IF($A139&gt;='DB_FG_243way_Regular Symbol'!H$16,"",IF(F139=0,"",IF(OR(F139=$AM$1,F139=$AZ$1,F140=$AM$1,F140=$AZ$1,F141=$AM$1,F141=$AZ$1),0,1)))</f>
        <v/>
      </c>
      <c r="BE139" s="342"/>
      <c r="BF139" s="2"/>
      <c r="BG139" s="2" t="str">
        <f>IF($A139&gt;='DB_FG_243way_Regular Symbol'!F$16,"",IF(D139=0,"",COUNTIF(D139:D141,$BF$1)))</f>
        <v/>
      </c>
      <c r="BH139" s="2" t="str">
        <f>IF($A139&gt;='DB_FG_243way_Regular Symbol'!G$16,"",IF(E139=0,"",COUNTIF(E139:E141,$BF$1)))</f>
        <v/>
      </c>
      <c r="BI139" s="2" t="str">
        <f>IF($A139&gt;='DB_FG_243way_Regular Symbol'!H$16,"",IF(F139=0,"",COUNTIF(F139:F141,$BF$1)))</f>
        <v/>
      </c>
      <c r="BK139" s="342"/>
      <c r="BL139" s="2"/>
      <c r="BM139" s="2" t="str">
        <f>IF($A139&gt;='DB_FG_243way_Regular Symbol'!F$16,"",IF(D139=0,"",IF(OR(D139=$AM$1,D139=$BL$1,D140=$AM$1,D140=$BL$1,D141=$AM$1,D141=$BL$1),0,1)))</f>
        <v/>
      </c>
      <c r="BN139" s="2" t="str">
        <f>IF($A139&gt;='DB_FG_243way_Regular Symbol'!G$16,"",IF(E139=0,"",IF(OR(E139=$AM$1,E139=$BL$1,E140=$AM$1,E140=$BL$1,E141=$AM$1,E141=$BL$1),0,1)))</f>
        <v/>
      </c>
      <c r="BO139" s="128" t="str">
        <f>IF($A139&gt;='DB_FG_243way_Regular Symbol'!H$16,"",IF(F139=0,"",IF(OR(F139=$AM$1,F139=$BL$1,F140=$AM$1,F140=$BL$1,F141=$AM$1,F141=$BL$1),0,1)))</f>
        <v/>
      </c>
      <c r="BQ139" s="2" t="str">
        <f>IF($A139&gt;='DB_FG_243way_Regular Symbol'!D$16,"",IF(B139=0,"",IF(OR(B139=$BQ$1,B139=$BR$1,B140=$BQ$1,B140=$BR$1,B141=$BQ$1,B141=$BR$1),0,1)))</f>
        <v/>
      </c>
      <c r="BR139" s="2" t="str">
        <f>IF($A139&gt;='DB_FG_243way_Regular Symbol'!E$16,"",IF(C139=0,"",IF(OR(C139=$BQ$1,C139=$BR$1,C140=$BQ$1,C140=$BR$1,C141=$BQ$1,C141=$BR$1),0,1)))</f>
        <v/>
      </c>
      <c r="BS139" s="2" t="str">
        <f>IF($A139&gt;='DB_FG_243way_Regular Symbol'!F$16,"",IF(D139=0,"",IF(OR(D139=$BQ$1,D139=$BR$1,D140=$BQ$1,D140=$BR$1,D141=$BQ$1,D141=$BR$1),0,1)))</f>
        <v/>
      </c>
      <c r="BT139" s="2" t="str">
        <f>IF($A139&gt;='DB_FG_243way_Regular Symbol'!G$16,"",IF(E139=0,"",IF(OR(E139=$BQ$1,E139=$BR$1,E140=$BQ$1,E140=$BR$1,E141=$BQ$1,E141=$BR$1),0,1)))</f>
        <v/>
      </c>
      <c r="BU139" s="2" t="str">
        <f>IF($A139&gt;='DB_FG_243way_Regular Symbol'!H$16,"",IF(F139=0,"",IF(OR(F139=$BQ$1,F139=$BR$1,F140=$BQ$1,F140=$BR$1,F141=$BQ$1,F141=$BR$1),0,1)))</f>
        <v/>
      </c>
      <c r="BW139" s="2" t="str">
        <f>IF($A139&gt;='DB_FG_243way_Regular Symbol'!D$16,"",IF(B139=0,"",IF(OR(B139=$BW$1,B140=$BW$1,B141=$BW$1,B139=$BX$1,B140=$BX$1,B141=$BX$1),0,1)))</f>
        <v/>
      </c>
      <c r="BX139" s="2" t="str">
        <f>IF($A139&gt;='DB_FG_243way_Regular Symbol'!E$16,"",IF(C139=0,"",IF(OR(C139=$BW$1,C140=$BW$1,C141=$BW$1,C139=$BX$1,C140=$BX$1,C141=$BX$1),0,1)))</f>
        <v/>
      </c>
      <c r="BY139" s="2" t="str">
        <f>IF($A139&gt;='DB_FG_243way_Regular Symbol'!F$16,"",IF(D139=0,"",IF(OR(D139=$BW$1,D140=$BW$1,D141=$BW$1,D139=$BX$1,D140=$BX$1,D141=$BX$1),0,1)))</f>
        <v/>
      </c>
      <c r="BZ139" s="2" t="str">
        <f>IF($A139&gt;='DB_FG_243way_Regular Symbol'!G$16,"",IF(E139=0,"",IF(OR(E139=$BW$1,E140=$BW$1,E141=$BW$1,E139=$BX$1,E140=$BX$1,E141=$BX$1),0,1)))</f>
        <v/>
      </c>
      <c r="CA139" s="2" t="str">
        <f>IF($A139&gt;='DB_FG_243way_Regular Symbol'!H$16,"",IF(F139=0,"",IF(OR(F139=$BW$1,F140=$BW$1,F141=$BW$1,F139=$BX$1,F140=$BX$1,F141=$BX$1),0,1)))</f>
        <v/>
      </c>
      <c r="CC139" s="2" t="str">
        <f>IF($A139&gt;='DB_FG_243way_Regular Symbol'!D$16,"",IF(B139=0,"",IF(OR(B139=$BW$1,B140=$BW$1,B141=$BW$1,B139=$CD$1,B140=$CD$1,B141=$CD$1),0,1)))</f>
        <v/>
      </c>
      <c r="CD139" s="2" t="str">
        <f>IF($A139&gt;='DB_FG_243way_Regular Symbol'!E$16,"",IF(C139=0,"",IF(OR(C139=$BW$1,C140=$BW$1,C141=$BW$1,C139=$CD$1,C140=$CD$1,C141=$CD$1),0,1)))</f>
        <v/>
      </c>
      <c r="CE139" s="2" t="str">
        <f>IF($A139&gt;='DB_FG_243way_Regular Symbol'!F$16,"",IF(D139=0,"",IF(OR(D139=$BW$1,D140=$BW$1,D141=$BW$1,D139=$CD$1,D140=$CD$1,D141=$CD$1),0,1)))</f>
        <v/>
      </c>
      <c r="CF139" s="2" t="str">
        <f>IF($A139&gt;='DB_FG_243way_Regular Symbol'!G$16,"",IF(E139=0,"",IF(OR(E139=$BW$1,E140=$BW$1,E141=$BW$1,E139=$CD$1,E140=$CD$1,E141=$CD$1),0,1)))</f>
        <v/>
      </c>
      <c r="CG139" s="2" t="str">
        <f>IF($A139&gt;='DB_FG_243way_Regular Symbol'!H$16,"",IF(F139=0,"",IF(OR(F139=$BW$1,F140=$BW$1,F141=$BW$1,F139=$CD$1,F140=$CD$1,F141=$CD$1),0,1)))</f>
        <v/>
      </c>
      <c r="CI139" s="2" t="str">
        <f>IF($A139&gt;='DB_FG_243way_Regular Symbol'!D$16,"",IF(B139=0,"",IF(OR(B139=$BW$1,B140=$BW$1,B141=$BW$1,B139=$CJ$1,B140=$CJ$1,B141=$CJ$1),0,1)))</f>
        <v/>
      </c>
      <c r="CJ139" s="2" t="str">
        <f>IF($A139&gt;='DB_FG_243way_Regular Symbol'!E$16,"",IF(C139=0,"",IF(OR(C139=$BW$1,C140=$BW$1,C141=$BW$1,C139=$CJ$1,C140=$CJ$1,C141=$CJ$1),0,1)))</f>
        <v/>
      </c>
      <c r="CK139" s="2" t="str">
        <f>IF($A139&gt;='DB_FG_243way_Regular Symbol'!F$16,"",IF(D139=0,"",IF(OR(D139=$BW$1,D140=$BW$1,D141=$BW$1,D139=$CJ$1,D140=$CJ$1,D141=$CJ$1),0,1)))</f>
        <v/>
      </c>
      <c r="CL139" s="2" t="str">
        <f>IF($A139&gt;='DB_FG_243way_Regular Symbol'!G$16,"",IF(E139=0,"",IF(OR(E139=$BW$1,E140=$BW$1,E141=$BW$1,E139=$CJ$1,E140=$CJ$1,E141=$CJ$1),0,1)))</f>
        <v/>
      </c>
      <c r="CM139" s="2" t="str">
        <f>IF($A139&gt;='DB_FG_243way_Regular Symbol'!H$16,"",IF(F139=0,"",IF(OR(F139=$BW$1,F140=$BW$1,F141=$BW$1,F139=$CJ$1,F140=$CJ$1,F141=$CJ$1),0,1)))</f>
        <v/>
      </c>
      <c r="CO139" s="2" t="str">
        <f>IF($A139&gt;='DB_FG_243way_Regular Symbol'!D$16,"",IF(B139=0,"",IF(OR(B139=$BW$1,B140=$BW$1,B141=$BW$1,B139=$CP$1,B140=$CP$1,B141=$CP$1),0,1)))</f>
        <v/>
      </c>
      <c r="CP139" s="2" t="str">
        <f>IF($A139&gt;='DB_FG_243way_Regular Symbol'!E$16,"",IF(C139=0,"",IF(OR(C139=$BW$1,C140=$BW$1,C141=$BW$1,C139=$CP$1,C140=$CP$1,C141=$CP$1),0,1)))</f>
        <v/>
      </c>
      <c r="CQ139" s="2" t="str">
        <f>IF($A139&gt;='DB_FG_243way_Regular Symbol'!F$16,"",IF(D139=0,"",IF(OR(D139=$BW$1,D140=$BW$1,D141=$BW$1,D139=$CP$1,D140=$CP$1,D141=$CP$1),0,1)))</f>
        <v/>
      </c>
      <c r="CR139" s="2" t="str">
        <f>IF($A139&gt;='DB_FG_243way_Regular Symbol'!G$16,"",IF(E139=0,"",IF(OR(E139=$BW$1,E140=$BW$1,E141=$BW$1,E139=$CP$1,E140=$CP$1,E141=$CP$1),0,1)))</f>
        <v/>
      </c>
      <c r="CS139" s="2" t="str">
        <f>IF($A139&gt;='DB_FG_243way_Regular Symbol'!H$16,"",IF(F139=0,"",IF(OR(F139=$BW$1,F140=$BW$1,F141=$BW$1,F139=$CP$1,F140=$CP$1,F141=$CP$1),0,1)))</f>
        <v/>
      </c>
      <c r="CU139" s="2" t="str">
        <f>IF($A139&gt;='DB_FG_243way_Regular Symbol'!D$16,"",IF(B139=0,"",IF(OR(B139=$BW$1,B140=$BW$1,B141=$BW$1,B139=$CV$1,B140=$CV$1,B141=$CV$1),0,1)))</f>
        <v/>
      </c>
      <c r="CV139" s="2" t="str">
        <f>IF($A139&gt;='DB_FG_243way_Regular Symbol'!E$16,"",IF(C139=0,"",IF(OR(C139=$BW$1,C140=$BW$1,C141=$BW$1,C139=$CV$1,C140=$CV$1,C141=$CV$1),0,1)))</f>
        <v/>
      </c>
      <c r="CW139" s="2" t="str">
        <f>IF($A139&gt;='DB_FG_243way_Regular Symbol'!F$16,"",IF(D139=0,"",IF(OR(D139=$BW$1,D140=$BW$1,D141=$BW$1,D139=$CV$1,D140=$CV$1,D141=$CV$1),0,1)))</f>
        <v/>
      </c>
      <c r="CX139" s="2" t="str">
        <f>IF($A139&gt;='DB_FG_243way_Regular Symbol'!G$16,"",IF(E139=0,"",IF(OR(E139=$BW$1,E140=$BW$1,E141=$BW$1,E139=$CV$1,E140=$CV$1,E141=$CV$1),0,1)))</f>
        <v/>
      </c>
      <c r="CY139" s="2" t="str">
        <f>IF($A139&gt;='DB_FG_243way_Regular Symbol'!H$16,"",IF(F139=0,"",IF(OR(F139=$BW$1,F140=$BW$1,F141=$BW$1,F139=$CV$1,F140=$CV$1,F141=$CV$1),0,1)))</f>
        <v/>
      </c>
    </row>
    <row r="140" spans="1:103">
      <c r="A140" s="341">
        <f>IF('DB_FG_243way_Regular Symbol'!L139="","",'DB_FG_243way_Regular Symbol'!L139)</f>
        <v>136</v>
      </c>
      <c r="B140" s="184" t="str">
        <f>IF('DB_FG_243way_Regular Symbol'!M139="",
IF($A140-'DB_FG_243way_Regular Symbol'!D$16&gt;='DB_FG_243way_RegularＸ_W()'!B$2-1,"",VLOOKUP($A140-'DB_FG_243way_Regular Symbol'!D$16,'DB_FG_243way_Regular Symbol'!$L$3:$Q$99,'DB_FG_243way_RegularＸ_W()'!B$3+1,FALSE)),
'DB_FG_243way_Regular Symbol'!M139)</f>
        <v/>
      </c>
      <c r="C140" s="184" t="str">
        <f>IF('DB_FG_243way_Regular Symbol'!N139="",
IF($A140-'DB_FG_243way_Regular Symbol'!E$16&gt;='DB_FG_243way_RegularＸ_W()'!C$2-1,"",VLOOKUP($A140-'DB_FG_243way_Regular Symbol'!E$16,'DB_FG_243way_Regular Symbol'!$L$3:$Q$99,'DB_FG_243way_RegularＸ_W()'!C$3+1,FALSE)),
'DB_FG_243way_Regular Symbol'!N139)</f>
        <v/>
      </c>
      <c r="D140" s="184" t="str">
        <f>IF('DB_FG_243way_Regular Symbol'!O139="",
IF($A140-'DB_FG_243way_Regular Symbol'!F$16&gt;='DB_FG_243way_RegularＸ_W()'!D$2-1,"",VLOOKUP($A140-'DB_FG_243way_Regular Symbol'!F$16,'DB_FG_243way_Regular Symbol'!$L$3:$Q$99,'DB_FG_243way_RegularＸ_W()'!D$3+1,FALSE)),
'DB_FG_243way_Regular Symbol'!O139)</f>
        <v/>
      </c>
      <c r="E140" s="184" t="str">
        <f>IF('DB_FG_243way_Regular Symbol'!P139="",
IF($A140-'DB_FG_243way_Regular Symbol'!G$16&gt;='DB_FG_243way_RegularＸ_W()'!E$2-1,"",VLOOKUP($A140-'DB_FG_243way_Regular Symbol'!G$16,'DB_FG_243way_Regular Symbol'!$L$3:$Q$99,'DB_FG_243way_RegularＸ_W()'!E$3+1,FALSE)),
'DB_FG_243way_Regular Symbol'!P139)</f>
        <v/>
      </c>
      <c r="F140" s="358" t="str">
        <f>IF('DB_FG_243way_Regular Symbol'!Q139="",
IF($A140-'DB_FG_243way_Regular Symbol'!H$16&gt;='DB_FG_243way_RegularＸ_W()'!F$2-1,"",VLOOKUP($A140-'DB_FG_243way_Regular Symbol'!H$16,'DB_FG_243way_Regular Symbol'!$L$3:$Q$99,'DB_FG_243way_RegularＸ_W()'!F$3+1,FALSE)),
'DB_FG_243way_Regular Symbol'!Q139)</f>
        <v/>
      </c>
      <c r="O140" s="342" t="str">
        <f>IF($A140&gt;='DB_FG_243way_Regular Symbol'!D$16,"",IF(B140=0,"",IF(OR(B140=$O$1,B140=$P$1,B141=$O$1,B141=$P$1,B142=$O$1,B142=$P$1),0,1)))</f>
        <v/>
      </c>
      <c r="P140" s="2" t="str">
        <f>IF($A140&gt;='DB_FG_243way_Regular Symbol'!E$16,"",IF(C140=0,"",IF(OR(C140=$O$1,C140=$P$1,C141=$O$1,C141=$P$1,C142=$O$1,C142=$P$1),0,1)))</f>
        <v/>
      </c>
      <c r="Q140" s="2" t="str">
        <f>IF($A140&gt;='DB_FG_243way_Regular Symbol'!F$16,"",IF(D140=0,"",IF(OR(D140=$O$1,D140=$P$1,D141=$O$1,D141=$P$1,D142=$O$1,D142=$P$1),0,1)))</f>
        <v/>
      </c>
      <c r="R140" s="2" t="str">
        <f>IF($A140&gt;='DB_FG_243way_Regular Symbol'!G$16,"",IF(E140=0,"",IF(OR(E140=$O$1,E140=$P$1,E141=$O$1,E141=$P$1,E142=$O$1,E142=$P$1),0,1)))</f>
        <v/>
      </c>
      <c r="S140" s="128" t="str">
        <f>IF($A140&gt;='DB_FG_243way_Regular Symbol'!H$16,"",IF(F140=0,"",IF(OR(F140=$O$1,F140=$P$1,F141=$O$1,F141=$P$1,F142=$O$1,F142=$P$1),0,1)))</f>
        <v/>
      </c>
      <c r="U140" s="342" t="str">
        <f>IF($A140&gt;='DB_FG_243way_Regular Symbol'!D$16,"",IF(B140=0,"",IF(OR(B140=$U$1,B140=$V$1,B141=$U$1,B141=$V$1,B142=$U$1,B142=$V$1),0,1)))</f>
        <v/>
      </c>
      <c r="V140" s="2" t="str">
        <f>IF($A140&gt;='DB_FG_243way_Regular Symbol'!E$16,"",IF(C140=0,"",IF(OR(C140=$U$1,C140=$V$1,C141=$U$1,C141=$V$1,C142=$U$1,C142=$V$1),0,1)))</f>
        <v/>
      </c>
      <c r="W140" s="2" t="str">
        <f>IF($A140&gt;='DB_FG_243way_Regular Symbol'!F$16,"",IF(D140=0,"",IF(OR(D140=$U$1,D140=$V$1,D141=$U$1,D141=$V$1,D142=$U$1,D142=$V$1),0,1)))</f>
        <v/>
      </c>
      <c r="X140" s="2" t="str">
        <f>IF($A140&gt;='DB_FG_243way_Regular Symbol'!G$16,"",IF(E140=0,"",IF(OR(E140=$U$1,E140=$V$1,E141=$U$1,E141=$V$1,E142=$U$1,E142=$V$1),0,1)))</f>
        <v/>
      </c>
      <c r="Y140" s="128" t="str">
        <f>IF($A140&gt;='DB_FG_243way_Regular Symbol'!H$16,"",IF(F140=0,"",IF(OR(F140=$U$1,F140=$V$1,F141=$U$1,F141=$V$1,F142=$U$1,F142=$V$1),0,1)))</f>
        <v/>
      </c>
      <c r="AA140" s="342" t="str">
        <f>IF($A140&gt;='DB_FG_243way_Regular Symbol'!D$16,"",IF(B140=0,"",IF(OR(B140=$AA$1,B140=$AB$1,B141=$AA$1,B141=$AB$1,B142=$AA$1,,B142=$AB$1),0,1)))</f>
        <v/>
      </c>
      <c r="AB140" s="2" t="str">
        <f>IF($A140&gt;='DB_FG_243way_Regular Symbol'!E$16,"",IF(C140=0,"",IF(OR(C140=$AA$1,C140=$AB$1,C141=$AA$1,C141=$AB$1,C142=$AA$1,,C142=$AB$1),0,1)))</f>
        <v/>
      </c>
      <c r="AC140" s="2" t="str">
        <f>IF($A140&gt;='DB_FG_243way_Regular Symbol'!F$16,"",IF(D140=0,"",IF(OR(D140=$AA$1,D140=$AB$1,D141=$AA$1,D141=$AB$1,D142=$AA$1,,D142=$AB$1),0,1)))</f>
        <v/>
      </c>
      <c r="AD140" s="2" t="str">
        <f>IF($A140&gt;='DB_FG_243way_Regular Symbol'!G$16,"",IF(E140=0,"",IF(OR(E140=$AA$1,E140=$AB$1,E141=$AA$1,E141=$AB$1,E142=$AA$1,,E142=$AB$1),0,1)))</f>
        <v/>
      </c>
      <c r="AE140" s="128" t="str">
        <f>IF($A140&gt;='DB_FG_243way_Regular Symbol'!H$16,"",IF(F140=0,"",IF(OR(F140=$AA$1,F140=$AB$1,F141=$AA$1,F141=$AB$1,F142=$AA$1,,F142=$AB$1),0,1)))</f>
        <v/>
      </c>
      <c r="AG140" s="342" t="str">
        <f>IF($A140&gt;='DB_FG_243way_Regular Symbol'!D$16,"",IF(B140=0,"",IF(OR(B140=$AG$1,B140=$AH$1,B141=$AG$1,B141=$AH$1,B142=$AG$1,B142=$AH$1),0,1)))</f>
        <v/>
      </c>
      <c r="AH140" s="2" t="str">
        <f>IF($A140&gt;='DB_FG_243way_Regular Symbol'!E$16,"",IF(C140=0,"",IF(OR(C140=$AG$1,C140=$AH$1,C141=$AG$1,C141=$AH$1,C142=$AG$1,C142=$AH$1),0,1)))</f>
        <v/>
      </c>
      <c r="AI140" s="2" t="str">
        <f>IF($A140&gt;='DB_FG_243way_Regular Symbol'!F$16,"",IF(D140=0,"",IF(OR(D140=$AG$1,D140=$AH$1,D141=$AG$1,D141=$AH$1,D142=$AG$1,D142=$AH$1),0,1)))</f>
        <v/>
      </c>
      <c r="AJ140" s="2" t="str">
        <f>IF($A140&gt;='DB_FG_243way_Regular Symbol'!G$16,"",IF(E140=0,"",IF(OR(E140=$AG$1,E140=$AH$1,E141=$AG$1,E141=$AH$1,E142=$AG$1,E142=$AH$1),0,1)))</f>
        <v/>
      </c>
      <c r="AK140" s="128" t="str">
        <f>IF($A140&gt;='DB_FG_243way_Regular Symbol'!H$16,"",IF(F140=0,"",IF(OR(F140=$AG$1,F140=$AH$1,F141=$AG$1,F141=$AH$1,F142=$AG$1,F142=$AH$1),0,1)))</f>
        <v/>
      </c>
      <c r="AM140" s="342" t="str">
        <f>IF($A140&gt;='DB_FG_243way_Regular Symbol'!D$16,"",IF(B140=0,"",IF(OR(B140=$AM$1,B140=$AN$1,B141=$AM$1,B141=$AN$1,B142=$AM$1,B142=$AN$1),0,1)))</f>
        <v/>
      </c>
      <c r="AN140" s="2" t="str">
        <f>IF($A140&gt;='DB_FG_243way_Regular Symbol'!E$16,"",IF(C140=0,"",IF(OR(C140=$AM$1,C140=$AN$1,C141=$AM$1,C141=$AN$1,C142=$AM$1,C142=$AN$1),0,1)))</f>
        <v/>
      </c>
      <c r="AO140" s="2" t="str">
        <f>IF($A140&gt;='DB_FG_243way_Regular Symbol'!F$16,"",IF(D140=0,"",IF(OR(D140=$AM$1,D140=$AN$1,D141=$AM$1,D141=$AN$1,D142=$AM$1,D142=$AN$1),0,1)))</f>
        <v/>
      </c>
      <c r="AP140" s="2" t="str">
        <f>IF($A140&gt;='DB_FG_243way_Regular Symbol'!G$16,"",IF(E140=0,"",IF(OR(E140=$AM$1,E140=$AN$1,E141=$AM$1,E141=$AN$1,E142=$AM$1,E142=$AN$1),0,1)))</f>
        <v/>
      </c>
      <c r="AQ140" s="128" t="str">
        <f>IF($A140&gt;='DB_FG_243way_Regular Symbol'!H$16,"",IF(F140=0,"",IF(OR(F140=$AM$1,F140=$AN$1,F141=$AM$1,F141=$AN$1,F142=$AM$1,F142=$AN$1),0,1)))</f>
        <v/>
      </c>
      <c r="AS140" s="342" t="str">
        <f>IF($A140&gt;='DB_FG_243way_Regular Symbol'!D$16,"",IF(B140=0,"",IF(OR(B140=$AM$1,B140=$AT$1,B141=$AM$1,B141=$AT$1,B142=$AM$1,B142=$AT$1),0,1)))</f>
        <v/>
      </c>
      <c r="AT140" s="2" t="str">
        <f>IF($A140&gt;='DB_FG_243way_Regular Symbol'!E$16,"",IF(C140=0,"",IF(OR(C140=$AM$1,C140=$AT$1,C141=$AM$1,C141=$AT$1,C142=$AM$1,C142=$AT$1),0,1)))</f>
        <v/>
      </c>
      <c r="AU140" s="2" t="str">
        <f>IF($A140&gt;='DB_FG_243way_Regular Symbol'!F$16,"",IF(D140=0,"",IF(OR(D140=$AM$1,D140=$AT$1,D141=$AM$1,D141=$AT$1,D142=$AM$1,D142=$AT$1),0,1)))</f>
        <v/>
      </c>
      <c r="AV140" s="2" t="str">
        <f>IF($A140&gt;='DB_FG_243way_Regular Symbol'!G$16,"",IF(E140=0,"",IF(OR(E140=$AM$1,E140=$AT$1,E141=$AM$1,E141=$AT$1,E142=$AM$1,E142=$AT$1),0,1)))</f>
        <v/>
      </c>
      <c r="AW140" s="128" t="str">
        <f>IF($A140&gt;='DB_FG_243way_Regular Symbol'!H$16,"",IF(F140=0,"",IF(OR(F140=$AM$1,F140=$AT$1,F141=$AM$1,F141=$AT$1,F142=$AM$1,F142=$AT$1),0,1)))</f>
        <v/>
      </c>
      <c r="AY140" s="342" t="str">
        <f>IF($A140&gt;='DB_FG_243way_Regular Symbol'!D$16,"",IF(B140=0,"",IF(OR(B140=$AM$1,B140=$AZ$1,B141=$AM$1,B141=$AZ$1,B142=$AM$1,B142=$AZ$1),0,1)))</f>
        <v/>
      </c>
      <c r="AZ140" s="2" t="str">
        <f>IF($A140&gt;='DB_FG_243way_Regular Symbol'!E$16,"",IF(C140=0,"",IF(OR(C140=$AM$1,C140=$AZ$1,C141=$AM$1,C141=$AZ$1,C142=$AM$1,C142=$AZ$1),0,1)))</f>
        <v/>
      </c>
      <c r="BA140" s="2" t="str">
        <f>IF($A140&gt;='DB_FG_243way_Regular Symbol'!F$16,"",IF(D140=0,"",IF(OR(D140=$AM$1,D140=$AZ$1,D141=$AM$1,D141=$AZ$1,D142=$AM$1,D142=$AZ$1),0,1)))</f>
        <v/>
      </c>
      <c r="BB140" s="2" t="str">
        <f>IF($A140&gt;='DB_FG_243way_Regular Symbol'!G$16,"",IF(E140=0,"",IF(OR(E140=$AM$1,E140=$AZ$1,E141=$AM$1,E141=$AZ$1,E142=$AM$1,E142=$AZ$1),0,1)))</f>
        <v/>
      </c>
      <c r="BC140" s="128" t="str">
        <f>IF($A140&gt;='DB_FG_243way_Regular Symbol'!H$16,"",IF(F140=0,"",IF(OR(F140=$AM$1,F140=$AZ$1,F141=$AM$1,F141=$AZ$1,F142=$AM$1,F142=$AZ$1),0,1)))</f>
        <v/>
      </c>
      <c r="BE140" s="342"/>
      <c r="BF140" s="2"/>
      <c r="BG140" s="2" t="str">
        <f>IF($A140&gt;='DB_FG_243way_Regular Symbol'!F$16,"",IF(D140=0,"",COUNTIF(D140:D142,$BF$1)))</f>
        <v/>
      </c>
      <c r="BH140" s="2" t="str">
        <f>IF($A140&gt;='DB_FG_243way_Regular Symbol'!G$16,"",IF(E140=0,"",COUNTIF(E140:E142,$BF$1)))</f>
        <v/>
      </c>
      <c r="BI140" s="2" t="str">
        <f>IF($A140&gt;='DB_FG_243way_Regular Symbol'!H$16,"",IF(F140=0,"",COUNTIF(F140:F142,$BF$1)))</f>
        <v/>
      </c>
      <c r="BK140" s="342"/>
      <c r="BL140" s="2"/>
      <c r="BM140" s="2" t="str">
        <f>IF($A140&gt;='DB_FG_243way_Regular Symbol'!F$16,"",IF(D140=0,"",IF(OR(D140=$AM$1,D140=$BL$1,D141=$AM$1,D141=$BL$1,D142=$AM$1,D142=$BL$1),0,1)))</f>
        <v/>
      </c>
      <c r="BN140" s="2" t="str">
        <f>IF($A140&gt;='DB_FG_243way_Regular Symbol'!G$16,"",IF(E140=0,"",IF(OR(E140=$AM$1,E140=$BL$1,E141=$AM$1,E141=$BL$1,E142=$AM$1,E142=$BL$1),0,1)))</f>
        <v/>
      </c>
      <c r="BO140" s="128" t="str">
        <f>IF($A140&gt;='DB_FG_243way_Regular Symbol'!H$16,"",IF(F140=0,"",IF(OR(F140=$AM$1,F140=$BL$1,F141=$AM$1,F141=$BL$1,F142=$AM$1,F142=$BL$1),0,1)))</f>
        <v/>
      </c>
      <c r="BQ140" s="2" t="str">
        <f>IF($A140&gt;='DB_FG_243way_Regular Symbol'!D$16,"",IF(B140=0,"",IF(OR(B140=$BQ$1,B140=$BR$1,B141=$BQ$1,B141=$BR$1,B142=$BQ$1,B142=$BR$1),0,1)))</f>
        <v/>
      </c>
      <c r="BR140" s="2" t="str">
        <f>IF($A140&gt;='DB_FG_243way_Regular Symbol'!E$16,"",IF(C140=0,"",IF(OR(C140=$BQ$1,C140=$BR$1,C141=$BQ$1,C141=$BR$1,C142=$BQ$1,C142=$BR$1),0,1)))</f>
        <v/>
      </c>
      <c r="BS140" s="2" t="str">
        <f>IF($A140&gt;='DB_FG_243way_Regular Symbol'!F$16,"",IF(D140=0,"",IF(OR(D140=$BQ$1,D140=$BR$1,D141=$BQ$1,D141=$BR$1,D142=$BQ$1,D142=$BR$1),0,1)))</f>
        <v/>
      </c>
      <c r="BT140" s="2" t="str">
        <f>IF($A140&gt;='DB_FG_243way_Regular Symbol'!G$16,"",IF(E140=0,"",IF(OR(E140=$BQ$1,E140=$BR$1,E141=$BQ$1,E141=$BR$1,E142=$BQ$1,E142=$BR$1),0,1)))</f>
        <v/>
      </c>
      <c r="BU140" s="2" t="str">
        <f>IF($A140&gt;='DB_FG_243way_Regular Symbol'!H$16,"",IF(F140=0,"",IF(OR(F140=$BQ$1,F140=$BR$1,F141=$BQ$1,F141=$BR$1,F142=$BQ$1,F142=$BR$1),0,1)))</f>
        <v/>
      </c>
      <c r="BW140" s="2" t="str">
        <f>IF($A140&gt;='DB_FG_243way_Regular Symbol'!D$16,"",IF(B140=0,"",IF(OR(B140=$BW$1,B141=$BW$1,B142=$BW$1,B140=$BX$1,B141=$BX$1,B142=$BX$1),0,1)))</f>
        <v/>
      </c>
      <c r="BX140" s="2" t="str">
        <f>IF($A140&gt;='DB_FG_243way_Regular Symbol'!E$16,"",IF(C140=0,"",IF(OR(C140=$BW$1,C141=$BW$1,C142=$BW$1,C140=$BX$1,C141=$BX$1,C142=$BX$1),0,1)))</f>
        <v/>
      </c>
      <c r="BY140" s="2" t="str">
        <f>IF($A140&gt;='DB_FG_243way_Regular Symbol'!F$16,"",IF(D140=0,"",IF(OR(D140=$BW$1,D141=$BW$1,D142=$BW$1,D140=$BX$1,D141=$BX$1,D142=$BX$1),0,1)))</f>
        <v/>
      </c>
      <c r="BZ140" s="2" t="str">
        <f>IF($A140&gt;='DB_FG_243way_Regular Symbol'!G$16,"",IF(E140=0,"",IF(OR(E140=$BW$1,E141=$BW$1,E142=$BW$1,E140=$BX$1,E141=$BX$1,E142=$BX$1),0,1)))</f>
        <v/>
      </c>
      <c r="CA140" s="2" t="str">
        <f>IF($A140&gt;='DB_FG_243way_Regular Symbol'!H$16,"",IF(F140=0,"",IF(OR(F140=$BW$1,F141=$BW$1,F142=$BW$1,F140=$BX$1,F141=$BX$1,F142=$BX$1),0,1)))</f>
        <v/>
      </c>
      <c r="CC140" s="2" t="str">
        <f>IF($A140&gt;='DB_FG_243way_Regular Symbol'!D$16,"",IF(B140=0,"",IF(OR(B140=$BW$1,B141=$BW$1,B142=$BW$1,B140=$CD$1,B141=$CD$1,B142=$CD$1),0,1)))</f>
        <v/>
      </c>
      <c r="CD140" s="2" t="str">
        <f>IF($A140&gt;='DB_FG_243way_Regular Symbol'!E$16,"",IF(C140=0,"",IF(OR(C140=$BW$1,C141=$BW$1,C142=$BW$1,C140=$CD$1,C141=$CD$1,C142=$CD$1),0,1)))</f>
        <v/>
      </c>
      <c r="CE140" s="2" t="str">
        <f>IF($A140&gt;='DB_FG_243way_Regular Symbol'!F$16,"",IF(D140=0,"",IF(OR(D140=$BW$1,D141=$BW$1,D142=$BW$1,D140=$CD$1,D141=$CD$1,D142=$CD$1),0,1)))</f>
        <v/>
      </c>
      <c r="CF140" s="2" t="str">
        <f>IF($A140&gt;='DB_FG_243way_Regular Symbol'!G$16,"",IF(E140=0,"",IF(OR(E140=$BW$1,E141=$BW$1,E142=$BW$1,E140=$CD$1,E141=$CD$1,E142=$CD$1),0,1)))</f>
        <v/>
      </c>
      <c r="CG140" s="2" t="str">
        <f>IF($A140&gt;='DB_FG_243way_Regular Symbol'!H$16,"",IF(F140=0,"",IF(OR(F140=$BW$1,F141=$BW$1,F142=$BW$1,F140=$CD$1,F141=$CD$1,F142=$CD$1),0,1)))</f>
        <v/>
      </c>
      <c r="CI140" s="2" t="str">
        <f>IF($A140&gt;='DB_FG_243way_Regular Symbol'!D$16,"",IF(B140=0,"",IF(OR(B140=$BW$1,B141=$BW$1,B142=$BW$1,B140=$CJ$1,B141=$CJ$1,B142=$CJ$1),0,1)))</f>
        <v/>
      </c>
      <c r="CJ140" s="2" t="str">
        <f>IF($A140&gt;='DB_FG_243way_Regular Symbol'!E$16,"",IF(C140=0,"",IF(OR(C140=$BW$1,C141=$BW$1,C142=$BW$1,C140=$CJ$1,C141=$CJ$1,C142=$CJ$1),0,1)))</f>
        <v/>
      </c>
      <c r="CK140" s="2" t="str">
        <f>IF($A140&gt;='DB_FG_243way_Regular Symbol'!F$16,"",IF(D140=0,"",IF(OR(D140=$BW$1,D141=$BW$1,D142=$BW$1,D140=$CJ$1,D141=$CJ$1,D142=$CJ$1),0,1)))</f>
        <v/>
      </c>
      <c r="CL140" s="2" t="str">
        <f>IF($A140&gt;='DB_FG_243way_Regular Symbol'!G$16,"",IF(E140=0,"",IF(OR(E140=$BW$1,E141=$BW$1,E142=$BW$1,E140=$CJ$1,E141=$CJ$1,E142=$CJ$1),0,1)))</f>
        <v/>
      </c>
      <c r="CM140" s="2" t="str">
        <f>IF($A140&gt;='DB_FG_243way_Regular Symbol'!H$16,"",IF(F140=0,"",IF(OR(F140=$BW$1,F141=$BW$1,F142=$BW$1,F140=$CJ$1,F141=$CJ$1,F142=$CJ$1),0,1)))</f>
        <v/>
      </c>
      <c r="CO140" s="2" t="str">
        <f>IF($A140&gt;='DB_FG_243way_Regular Symbol'!D$16,"",IF(B140=0,"",IF(OR(B140=$BW$1,B141=$BW$1,B142=$BW$1,B140=$CP$1,B141=$CP$1,B142=$CP$1),0,1)))</f>
        <v/>
      </c>
      <c r="CP140" s="2" t="str">
        <f>IF($A140&gt;='DB_FG_243way_Regular Symbol'!E$16,"",IF(C140=0,"",IF(OR(C140=$BW$1,C141=$BW$1,C142=$BW$1,C140=$CP$1,C141=$CP$1,C142=$CP$1),0,1)))</f>
        <v/>
      </c>
      <c r="CQ140" s="2" t="str">
        <f>IF($A140&gt;='DB_FG_243way_Regular Symbol'!F$16,"",IF(D140=0,"",IF(OR(D140=$BW$1,D141=$BW$1,D142=$BW$1,D140=$CP$1,D141=$CP$1,D142=$CP$1),0,1)))</f>
        <v/>
      </c>
      <c r="CR140" s="2" t="str">
        <f>IF($A140&gt;='DB_FG_243way_Regular Symbol'!G$16,"",IF(E140=0,"",IF(OR(E140=$BW$1,E141=$BW$1,E142=$BW$1,E140=$CP$1,E141=$CP$1,E142=$CP$1),0,1)))</f>
        <v/>
      </c>
      <c r="CS140" s="2" t="str">
        <f>IF($A140&gt;='DB_FG_243way_Regular Symbol'!H$16,"",IF(F140=0,"",IF(OR(F140=$BW$1,F141=$BW$1,F142=$BW$1,F140=$CP$1,F141=$CP$1,F142=$CP$1),0,1)))</f>
        <v/>
      </c>
      <c r="CU140" s="2" t="str">
        <f>IF($A140&gt;='DB_FG_243way_Regular Symbol'!D$16,"",IF(B140=0,"",IF(OR(B140=$BW$1,B141=$BW$1,B142=$BW$1,B140=$CV$1,B141=$CV$1,B142=$CV$1),0,1)))</f>
        <v/>
      </c>
      <c r="CV140" s="2" t="str">
        <f>IF($A140&gt;='DB_FG_243way_Regular Symbol'!E$16,"",IF(C140=0,"",IF(OR(C140=$BW$1,C141=$BW$1,C142=$BW$1,C140=$CV$1,C141=$CV$1,C142=$CV$1),0,1)))</f>
        <v/>
      </c>
      <c r="CW140" s="2" t="str">
        <f>IF($A140&gt;='DB_FG_243way_Regular Symbol'!F$16,"",IF(D140=0,"",IF(OR(D140=$BW$1,D141=$BW$1,D142=$BW$1,D140=$CV$1,D141=$CV$1,D142=$CV$1),0,1)))</f>
        <v/>
      </c>
      <c r="CX140" s="2" t="str">
        <f>IF($A140&gt;='DB_FG_243way_Regular Symbol'!G$16,"",IF(E140=0,"",IF(OR(E140=$BW$1,E141=$BW$1,E142=$BW$1,E140=$CV$1,E141=$CV$1,E142=$CV$1),0,1)))</f>
        <v/>
      </c>
      <c r="CY140" s="2" t="str">
        <f>IF($A140&gt;='DB_FG_243way_Regular Symbol'!H$16,"",IF(F140=0,"",IF(OR(F140=$BW$1,F141=$BW$1,F142=$BW$1,F140=$CV$1,F141=$CV$1,F142=$CV$1),0,1)))</f>
        <v/>
      </c>
    </row>
    <row r="141" spans="1:103">
      <c r="A141" s="341">
        <f>IF('DB_FG_243way_Regular Symbol'!L140="","",'DB_FG_243way_Regular Symbol'!L140)</f>
        <v>137</v>
      </c>
      <c r="B141" s="184" t="str">
        <f>IF('DB_FG_243way_Regular Symbol'!M140="",
IF($A141-'DB_FG_243way_Regular Symbol'!D$16&gt;='DB_FG_243way_RegularＸ_W()'!B$2-1,"",VLOOKUP($A141-'DB_FG_243way_Regular Symbol'!D$16,'DB_FG_243way_Regular Symbol'!$L$3:$Q$99,'DB_FG_243way_RegularＸ_W()'!B$3+1,FALSE)),
'DB_FG_243way_Regular Symbol'!M140)</f>
        <v/>
      </c>
      <c r="C141" s="184" t="str">
        <f>IF('DB_FG_243way_Regular Symbol'!N140="",
IF($A141-'DB_FG_243way_Regular Symbol'!E$16&gt;='DB_FG_243way_RegularＸ_W()'!C$2-1,"",VLOOKUP($A141-'DB_FG_243way_Regular Symbol'!E$16,'DB_FG_243way_Regular Symbol'!$L$3:$Q$99,'DB_FG_243way_RegularＸ_W()'!C$3+1,FALSE)),
'DB_FG_243way_Regular Symbol'!N140)</f>
        <v/>
      </c>
      <c r="D141" s="184" t="str">
        <f>IF('DB_FG_243way_Regular Symbol'!O140="",
IF($A141-'DB_FG_243way_Regular Symbol'!F$16&gt;='DB_FG_243way_RegularＸ_W()'!D$2-1,"",VLOOKUP($A141-'DB_FG_243way_Regular Symbol'!F$16,'DB_FG_243way_Regular Symbol'!$L$3:$Q$99,'DB_FG_243way_RegularＸ_W()'!D$3+1,FALSE)),
'DB_FG_243way_Regular Symbol'!O140)</f>
        <v/>
      </c>
      <c r="E141" s="184" t="str">
        <f>IF('DB_FG_243way_Regular Symbol'!P140="",
IF($A141-'DB_FG_243way_Regular Symbol'!G$16&gt;='DB_FG_243way_RegularＸ_W()'!E$2-1,"",VLOOKUP($A141-'DB_FG_243way_Regular Symbol'!G$16,'DB_FG_243way_Regular Symbol'!$L$3:$Q$99,'DB_FG_243way_RegularＸ_W()'!E$3+1,FALSE)),
'DB_FG_243way_Regular Symbol'!P140)</f>
        <v/>
      </c>
      <c r="F141" s="358" t="str">
        <f>IF('DB_FG_243way_Regular Symbol'!Q140="",
IF($A141-'DB_FG_243way_Regular Symbol'!H$16&gt;='DB_FG_243way_RegularＸ_W()'!F$2-1,"",VLOOKUP($A141-'DB_FG_243way_Regular Symbol'!H$16,'DB_FG_243way_Regular Symbol'!$L$3:$Q$99,'DB_FG_243way_RegularＸ_W()'!F$3+1,FALSE)),
'DB_FG_243way_Regular Symbol'!Q140)</f>
        <v/>
      </c>
      <c r="O141" s="342" t="str">
        <f>IF($A141&gt;='DB_FG_243way_Regular Symbol'!D$16,"",IF(B141=0,"",IF(OR(B141=$O$1,B141=$P$1,B142=$O$1,B142=$P$1,B143=$O$1,B143=$P$1),0,1)))</f>
        <v/>
      </c>
      <c r="P141" s="2" t="str">
        <f>IF($A141&gt;='DB_FG_243way_Regular Symbol'!E$16,"",IF(C141=0,"",IF(OR(C141=$O$1,C141=$P$1,C142=$O$1,C142=$P$1,C143=$O$1,C143=$P$1),0,1)))</f>
        <v/>
      </c>
      <c r="Q141" s="2" t="str">
        <f>IF($A141&gt;='DB_FG_243way_Regular Symbol'!F$16,"",IF(D141=0,"",IF(OR(D141=$O$1,D141=$P$1,D142=$O$1,D142=$P$1,D143=$O$1,D143=$P$1),0,1)))</f>
        <v/>
      </c>
      <c r="R141" s="2" t="str">
        <f>IF($A141&gt;='DB_FG_243way_Regular Symbol'!G$16,"",IF(E141=0,"",IF(OR(E141=$O$1,E141=$P$1,E142=$O$1,E142=$P$1,E143=$O$1,E143=$P$1),0,1)))</f>
        <v/>
      </c>
      <c r="S141" s="128" t="str">
        <f>IF($A141&gt;='DB_FG_243way_Regular Symbol'!H$16,"",IF(F141=0,"",IF(OR(F141=$O$1,F141=$P$1,F142=$O$1,F142=$P$1,F143=$O$1,F143=$P$1),0,1)))</f>
        <v/>
      </c>
      <c r="U141" s="342" t="str">
        <f>IF($A141&gt;='DB_FG_243way_Regular Symbol'!D$16,"",IF(B141=0,"",IF(OR(B141=$U$1,B141=$V$1,B142=$U$1,B142=$V$1,B143=$U$1,B143=$V$1),0,1)))</f>
        <v/>
      </c>
      <c r="V141" s="2" t="str">
        <f>IF($A141&gt;='DB_FG_243way_Regular Symbol'!E$16,"",IF(C141=0,"",IF(OR(C141=$U$1,C141=$V$1,C142=$U$1,C142=$V$1,C143=$U$1,C143=$V$1),0,1)))</f>
        <v/>
      </c>
      <c r="W141" s="2" t="str">
        <f>IF($A141&gt;='DB_FG_243way_Regular Symbol'!F$16,"",IF(D141=0,"",IF(OR(D141=$U$1,D141=$V$1,D142=$U$1,D142=$V$1,D143=$U$1,D143=$V$1),0,1)))</f>
        <v/>
      </c>
      <c r="X141" s="2" t="str">
        <f>IF($A141&gt;='DB_FG_243way_Regular Symbol'!G$16,"",IF(E141=0,"",IF(OR(E141=$U$1,E141=$V$1,E142=$U$1,E142=$V$1,E143=$U$1,E143=$V$1),0,1)))</f>
        <v/>
      </c>
      <c r="Y141" s="128" t="str">
        <f>IF($A141&gt;='DB_FG_243way_Regular Symbol'!H$16,"",IF(F141=0,"",IF(OR(F141=$U$1,F141=$V$1,F142=$U$1,F142=$V$1,F143=$U$1,F143=$V$1),0,1)))</f>
        <v/>
      </c>
      <c r="AA141" s="342" t="str">
        <f>IF($A141&gt;='DB_FG_243way_Regular Symbol'!D$16,"",IF(B141=0,"",IF(OR(B141=$AA$1,B141=$AB$1,B142=$AA$1,B142=$AB$1,B143=$AA$1,,B143=$AB$1),0,1)))</f>
        <v/>
      </c>
      <c r="AB141" s="2" t="str">
        <f>IF($A141&gt;='DB_FG_243way_Regular Symbol'!E$16,"",IF(C141=0,"",IF(OR(C141=$AA$1,C141=$AB$1,C142=$AA$1,C142=$AB$1,C143=$AA$1,,C143=$AB$1),0,1)))</f>
        <v/>
      </c>
      <c r="AC141" s="2" t="str">
        <f>IF($A141&gt;='DB_FG_243way_Regular Symbol'!F$16,"",IF(D141=0,"",IF(OR(D141=$AA$1,D141=$AB$1,D142=$AA$1,D142=$AB$1,D143=$AA$1,,D143=$AB$1),0,1)))</f>
        <v/>
      </c>
      <c r="AD141" s="2" t="str">
        <f>IF($A141&gt;='DB_FG_243way_Regular Symbol'!G$16,"",IF(E141=0,"",IF(OR(E141=$AA$1,E141=$AB$1,E142=$AA$1,E142=$AB$1,E143=$AA$1,,E143=$AB$1),0,1)))</f>
        <v/>
      </c>
      <c r="AE141" s="128" t="str">
        <f>IF($A141&gt;='DB_FG_243way_Regular Symbol'!H$16,"",IF(F141=0,"",IF(OR(F141=$AA$1,F141=$AB$1,F142=$AA$1,F142=$AB$1,F143=$AA$1,,F143=$AB$1),0,1)))</f>
        <v/>
      </c>
      <c r="AG141" s="342" t="str">
        <f>IF($A141&gt;='DB_FG_243way_Regular Symbol'!D$16,"",IF(B141=0,"",IF(OR(B141=$AG$1,B141=$AH$1,B142=$AG$1,B142=$AH$1,B143=$AG$1,B143=$AH$1),0,1)))</f>
        <v/>
      </c>
      <c r="AH141" s="2" t="str">
        <f>IF($A141&gt;='DB_FG_243way_Regular Symbol'!E$16,"",IF(C141=0,"",IF(OR(C141=$AG$1,C141=$AH$1,C142=$AG$1,C142=$AH$1,C143=$AG$1,C143=$AH$1),0,1)))</f>
        <v/>
      </c>
      <c r="AI141" s="2" t="str">
        <f>IF($A141&gt;='DB_FG_243way_Regular Symbol'!F$16,"",IF(D141=0,"",IF(OR(D141=$AG$1,D141=$AH$1,D142=$AG$1,D142=$AH$1,D143=$AG$1,D143=$AH$1),0,1)))</f>
        <v/>
      </c>
      <c r="AJ141" s="2" t="str">
        <f>IF($A141&gt;='DB_FG_243way_Regular Symbol'!G$16,"",IF(E141=0,"",IF(OR(E141=$AG$1,E141=$AH$1,E142=$AG$1,E142=$AH$1,E143=$AG$1,E143=$AH$1),0,1)))</f>
        <v/>
      </c>
      <c r="AK141" s="128" t="str">
        <f>IF($A141&gt;='DB_FG_243way_Regular Symbol'!H$16,"",IF(F141=0,"",IF(OR(F141=$AG$1,F141=$AH$1,F142=$AG$1,F142=$AH$1,F143=$AG$1,F143=$AH$1),0,1)))</f>
        <v/>
      </c>
      <c r="AM141" s="342" t="str">
        <f>IF($A141&gt;='DB_FG_243way_Regular Symbol'!D$16,"",IF(B141=0,"",IF(OR(B141=$AM$1,B141=$AN$1,B142=$AM$1,B142=$AN$1,B143=$AM$1,B143=$AN$1),0,1)))</f>
        <v/>
      </c>
      <c r="AN141" s="2" t="str">
        <f>IF($A141&gt;='DB_FG_243way_Regular Symbol'!E$16,"",IF(C141=0,"",IF(OR(C141=$AM$1,C141=$AN$1,C142=$AM$1,C142=$AN$1,C143=$AM$1,C143=$AN$1),0,1)))</f>
        <v/>
      </c>
      <c r="AO141" s="2" t="str">
        <f>IF($A141&gt;='DB_FG_243way_Regular Symbol'!F$16,"",IF(D141=0,"",IF(OR(D141=$AM$1,D141=$AN$1,D142=$AM$1,D142=$AN$1,D143=$AM$1,D143=$AN$1),0,1)))</f>
        <v/>
      </c>
      <c r="AP141" s="2" t="str">
        <f>IF($A141&gt;='DB_FG_243way_Regular Symbol'!G$16,"",IF(E141=0,"",IF(OR(E141=$AM$1,E141=$AN$1,E142=$AM$1,E142=$AN$1,E143=$AM$1,E143=$AN$1),0,1)))</f>
        <v/>
      </c>
      <c r="AQ141" s="128" t="str">
        <f>IF($A141&gt;='DB_FG_243way_Regular Symbol'!H$16,"",IF(F141=0,"",IF(OR(F141=$AM$1,F141=$AN$1,F142=$AM$1,F142=$AN$1,F143=$AM$1,F143=$AN$1),0,1)))</f>
        <v/>
      </c>
      <c r="AS141" s="342" t="str">
        <f>IF($A141&gt;='DB_FG_243way_Regular Symbol'!D$16,"",IF(B141=0,"",IF(OR(B141=$AM$1,B141=$AT$1,B142=$AM$1,B142=$AT$1,B143=$AM$1,B143=$AT$1),0,1)))</f>
        <v/>
      </c>
      <c r="AT141" s="2" t="str">
        <f>IF($A141&gt;='DB_FG_243way_Regular Symbol'!E$16,"",IF(C141=0,"",IF(OR(C141=$AM$1,C141=$AT$1,C142=$AM$1,C142=$AT$1,C143=$AM$1,C143=$AT$1),0,1)))</f>
        <v/>
      </c>
      <c r="AU141" s="2" t="str">
        <f>IF($A141&gt;='DB_FG_243way_Regular Symbol'!F$16,"",IF(D141=0,"",IF(OR(D141=$AM$1,D141=$AT$1,D142=$AM$1,D142=$AT$1,D143=$AM$1,D143=$AT$1),0,1)))</f>
        <v/>
      </c>
      <c r="AV141" s="2" t="str">
        <f>IF($A141&gt;='DB_FG_243way_Regular Symbol'!G$16,"",IF(E141=0,"",IF(OR(E141=$AM$1,E141=$AT$1,E142=$AM$1,E142=$AT$1,E143=$AM$1,E143=$AT$1),0,1)))</f>
        <v/>
      </c>
      <c r="AW141" s="128" t="str">
        <f>IF($A141&gt;='DB_FG_243way_Regular Symbol'!H$16,"",IF(F141=0,"",IF(OR(F141=$AM$1,F141=$AT$1,F142=$AM$1,F142=$AT$1,F143=$AM$1,F143=$AT$1),0,1)))</f>
        <v/>
      </c>
      <c r="AY141" s="342" t="str">
        <f>IF($A141&gt;='DB_FG_243way_Regular Symbol'!D$16,"",IF(B141=0,"",IF(OR(B141=$AM$1,B141=$AZ$1,B142=$AM$1,B142=$AZ$1,B143=$AM$1,B143=$AZ$1),0,1)))</f>
        <v/>
      </c>
      <c r="AZ141" s="2" t="str">
        <f>IF($A141&gt;='DB_FG_243way_Regular Symbol'!E$16,"",IF(C141=0,"",IF(OR(C141=$AM$1,C141=$AZ$1,C142=$AM$1,C142=$AZ$1,C143=$AM$1,C143=$AZ$1),0,1)))</f>
        <v/>
      </c>
      <c r="BA141" s="2" t="str">
        <f>IF($A141&gt;='DB_FG_243way_Regular Symbol'!F$16,"",IF(D141=0,"",IF(OR(D141=$AM$1,D141=$AZ$1,D142=$AM$1,D142=$AZ$1,D143=$AM$1,D143=$AZ$1),0,1)))</f>
        <v/>
      </c>
      <c r="BB141" s="2" t="str">
        <f>IF($A141&gt;='DB_FG_243way_Regular Symbol'!G$16,"",IF(E141=0,"",IF(OR(E141=$AM$1,E141=$AZ$1,E142=$AM$1,E142=$AZ$1,E143=$AM$1,E143=$AZ$1),0,1)))</f>
        <v/>
      </c>
      <c r="BC141" s="128" t="str">
        <f>IF($A141&gt;='DB_FG_243way_Regular Symbol'!H$16,"",IF(F141=0,"",IF(OR(F141=$AM$1,F141=$AZ$1,F142=$AM$1,F142=$AZ$1,F143=$AM$1,F143=$AZ$1),0,1)))</f>
        <v/>
      </c>
      <c r="BE141" s="342"/>
      <c r="BF141" s="2"/>
      <c r="BG141" s="2" t="str">
        <f>IF($A141&gt;='DB_FG_243way_Regular Symbol'!F$16,"",IF(D141=0,"",COUNTIF(D141:D143,$BF$1)))</f>
        <v/>
      </c>
      <c r="BH141" s="2" t="str">
        <f>IF($A141&gt;='DB_FG_243way_Regular Symbol'!G$16,"",IF(E141=0,"",COUNTIF(E141:E143,$BF$1)))</f>
        <v/>
      </c>
      <c r="BI141" s="2" t="str">
        <f>IF($A141&gt;='DB_FG_243way_Regular Symbol'!H$16,"",IF(F141=0,"",COUNTIF(F141:F143,$BF$1)))</f>
        <v/>
      </c>
      <c r="BK141" s="342"/>
      <c r="BL141" s="2"/>
      <c r="BM141" s="2" t="str">
        <f>IF($A141&gt;='DB_FG_243way_Regular Symbol'!F$16,"",IF(D141=0,"",IF(OR(D141=$AM$1,D141=$BL$1,D142=$AM$1,D142=$BL$1,D143=$AM$1,D143=$BL$1),0,1)))</f>
        <v/>
      </c>
      <c r="BN141" s="2" t="str">
        <f>IF($A141&gt;='DB_FG_243way_Regular Symbol'!G$16,"",IF(E141=0,"",IF(OR(E141=$AM$1,E141=$BL$1,E142=$AM$1,E142=$BL$1,E143=$AM$1,E143=$BL$1),0,1)))</f>
        <v/>
      </c>
      <c r="BO141" s="128" t="str">
        <f>IF($A141&gt;='DB_FG_243way_Regular Symbol'!H$16,"",IF(F141=0,"",IF(OR(F141=$AM$1,F141=$BL$1,F142=$AM$1,F142=$BL$1,F143=$AM$1,F143=$BL$1),0,1)))</f>
        <v/>
      </c>
      <c r="BQ141" s="2" t="str">
        <f>IF($A141&gt;='DB_FG_243way_Regular Symbol'!D$16,"",IF(B141=0,"",IF(OR(B141=$BQ$1,B141=$BR$1,B142=$BQ$1,B142=$BR$1,B143=$BQ$1,B143=$BR$1),0,1)))</f>
        <v/>
      </c>
      <c r="BR141" s="2" t="str">
        <f>IF($A141&gt;='DB_FG_243way_Regular Symbol'!E$16,"",IF(C141=0,"",IF(OR(C141=$BQ$1,C141=$BR$1,C142=$BQ$1,C142=$BR$1,C143=$BQ$1,C143=$BR$1),0,1)))</f>
        <v/>
      </c>
      <c r="BS141" s="2" t="str">
        <f>IF($A141&gt;='DB_FG_243way_Regular Symbol'!F$16,"",IF(D141=0,"",IF(OR(D141=$BQ$1,D141=$BR$1,D142=$BQ$1,D142=$BR$1,D143=$BQ$1,D143=$BR$1),0,1)))</f>
        <v/>
      </c>
      <c r="BT141" s="2" t="str">
        <f>IF($A141&gt;='DB_FG_243way_Regular Symbol'!G$16,"",IF(E141=0,"",IF(OR(E141=$BQ$1,E141=$BR$1,E142=$BQ$1,E142=$BR$1,E143=$BQ$1,E143=$BR$1),0,1)))</f>
        <v/>
      </c>
      <c r="BU141" s="2" t="str">
        <f>IF($A141&gt;='DB_FG_243way_Regular Symbol'!H$16,"",IF(F141=0,"",IF(OR(F141=$BQ$1,F141=$BR$1,F142=$BQ$1,F142=$BR$1,F143=$BQ$1,F143=$BR$1),0,1)))</f>
        <v/>
      </c>
      <c r="BW141" s="2" t="str">
        <f>IF($A141&gt;='DB_FG_243way_Regular Symbol'!D$16,"",IF(B141=0,"",IF(OR(B141=$BW$1,B142=$BW$1,B143=$BW$1,B141=$BX$1,B142=$BX$1,B143=$BX$1),0,1)))</f>
        <v/>
      </c>
      <c r="BX141" s="2" t="str">
        <f>IF($A141&gt;='DB_FG_243way_Regular Symbol'!E$16,"",IF(C141=0,"",IF(OR(C141=$BW$1,C142=$BW$1,C143=$BW$1,C141=$BX$1,C142=$BX$1,C143=$BX$1),0,1)))</f>
        <v/>
      </c>
      <c r="BY141" s="2" t="str">
        <f>IF($A141&gt;='DB_FG_243way_Regular Symbol'!F$16,"",IF(D141=0,"",IF(OR(D141=$BW$1,D142=$BW$1,D143=$BW$1,D141=$BX$1,D142=$BX$1,D143=$BX$1),0,1)))</f>
        <v/>
      </c>
      <c r="BZ141" s="2" t="str">
        <f>IF($A141&gt;='DB_FG_243way_Regular Symbol'!G$16,"",IF(E141=0,"",IF(OR(E141=$BW$1,E142=$BW$1,E143=$BW$1,E141=$BX$1,E142=$BX$1,E143=$BX$1),0,1)))</f>
        <v/>
      </c>
      <c r="CA141" s="2" t="str">
        <f>IF($A141&gt;='DB_FG_243way_Regular Symbol'!H$16,"",IF(F141=0,"",IF(OR(F141=$BW$1,F142=$BW$1,F143=$BW$1,F141=$BX$1,F142=$BX$1,F143=$BX$1),0,1)))</f>
        <v/>
      </c>
      <c r="CC141" s="2" t="str">
        <f>IF($A141&gt;='DB_FG_243way_Regular Symbol'!D$16,"",IF(B141=0,"",IF(OR(B141=$BW$1,B142=$BW$1,B143=$BW$1,B141=$CD$1,B142=$CD$1,B143=$CD$1),0,1)))</f>
        <v/>
      </c>
      <c r="CD141" s="2" t="str">
        <f>IF($A141&gt;='DB_FG_243way_Regular Symbol'!E$16,"",IF(C141=0,"",IF(OR(C141=$BW$1,C142=$BW$1,C143=$BW$1,C141=$CD$1,C142=$CD$1,C143=$CD$1),0,1)))</f>
        <v/>
      </c>
      <c r="CE141" s="2" t="str">
        <f>IF($A141&gt;='DB_FG_243way_Regular Symbol'!F$16,"",IF(D141=0,"",IF(OR(D141=$BW$1,D142=$BW$1,D143=$BW$1,D141=$CD$1,D142=$CD$1,D143=$CD$1),0,1)))</f>
        <v/>
      </c>
      <c r="CF141" s="2" t="str">
        <f>IF($A141&gt;='DB_FG_243way_Regular Symbol'!G$16,"",IF(E141=0,"",IF(OR(E141=$BW$1,E142=$BW$1,E143=$BW$1,E141=$CD$1,E142=$CD$1,E143=$CD$1),0,1)))</f>
        <v/>
      </c>
      <c r="CG141" s="2" t="str">
        <f>IF($A141&gt;='DB_FG_243way_Regular Symbol'!H$16,"",IF(F141=0,"",IF(OR(F141=$BW$1,F142=$BW$1,F143=$BW$1,F141=$CD$1,F142=$CD$1,F143=$CD$1),0,1)))</f>
        <v/>
      </c>
      <c r="CI141" s="2" t="str">
        <f>IF($A141&gt;='DB_FG_243way_Regular Symbol'!D$16,"",IF(B141=0,"",IF(OR(B141=$BW$1,B142=$BW$1,B143=$BW$1,B141=$CJ$1,B142=$CJ$1,B143=$CJ$1),0,1)))</f>
        <v/>
      </c>
      <c r="CJ141" s="2" t="str">
        <f>IF($A141&gt;='DB_FG_243way_Regular Symbol'!E$16,"",IF(C141=0,"",IF(OR(C141=$BW$1,C142=$BW$1,C143=$BW$1,C141=$CJ$1,C142=$CJ$1,C143=$CJ$1),0,1)))</f>
        <v/>
      </c>
      <c r="CK141" s="2" t="str">
        <f>IF($A141&gt;='DB_FG_243way_Regular Symbol'!F$16,"",IF(D141=0,"",IF(OR(D141=$BW$1,D142=$BW$1,D143=$BW$1,D141=$CJ$1,D142=$CJ$1,D143=$CJ$1),0,1)))</f>
        <v/>
      </c>
      <c r="CL141" s="2" t="str">
        <f>IF($A141&gt;='DB_FG_243way_Regular Symbol'!G$16,"",IF(E141=0,"",IF(OR(E141=$BW$1,E142=$BW$1,E143=$BW$1,E141=$CJ$1,E142=$CJ$1,E143=$CJ$1),0,1)))</f>
        <v/>
      </c>
      <c r="CM141" s="2" t="str">
        <f>IF($A141&gt;='DB_FG_243way_Regular Symbol'!H$16,"",IF(F141=0,"",IF(OR(F141=$BW$1,F142=$BW$1,F143=$BW$1,F141=$CJ$1,F142=$CJ$1,F143=$CJ$1),0,1)))</f>
        <v/>
      </c>
      <c r="CO141" s="2" t="str">
        <f>IF($A141&gt;='DB_FG_243way_Regular Symbol'!D$16,"",IF(B141=0,"",IF(OR(B141=$BW$1,B142=$BW$1,B143=$BW$1,B141=$CP$1,B142=$CP$1,B143=$CP$1),0,1)))</f>
        <v/>
      </c>
      <c r="CP141" s="2" t="str">
        <f>IF($A141&gt;='DB_FG_243way_Regular Symbol'!E$16,"",IF(C141=0,"",IF(OR(C141=$BW$1,C142=$BW$1,C143=$BW$1,C141=$CP$1,C142=$CP$1,C143=$CP$1),0,1)))</f>
        <v/>
      </c>
      <c r="CQ141" s="2" t="str">
        <f>IF($A141&gt;='DB_FG_243way_Regular Symbol'!F$16,"",IF(D141=0,"",IF(OR(D141=$BW$1,D142=$BW$1,D143=$BW$1,D141=$CP$1,D142=$CP$1,D143=$CP$1),0,1)))</f>
        <v/>
      </c>
      <c r="CR141" s="2" t="str">
        <f>IF($A141&gt;='DB_FG_243way_Regular Symbol'!G$16,"",IF(E141=0,"",IF(OR(E141=$BW$1,E142=$BW$1,E143=$BW$1,E141=$CP$1,E142=$CP$1,E143=$CP$1),0,1)))</f>
        <v/>
      </c>
      <c r="CS141" s="2" t="str">
        <f>IF($A141&gt;='DB_FG_243way_Regular Symbol'!H$16,"",IF(F141=0,"",IF(OR(F141=$BW$1,F142=$BW$1,F143=$BW$1,F141=$CP$1,F142=$CP$1,F143=$CP$1),0,1)))</f>
        <v/>
      </c>
      <c r="CU141" s="2" t="str">
        <f>IF($A141&gt;='DB_FG_243way_Regular Symbol'!D$16,"",IF(B141=0,"",IF(OR(B141=$BW$1,B142=$BW$1,B143=$BW$1,B141=$CV$1,B142=$CV$1,B143=$CV$1),0,1)))</f>
        <v/>
      </c>
      <c r="CV141" s="2" t="str">
        <f>IF($A141&gt;='DB_FG_243way_Regular Symbol'!E$16,"",IF(C141=0,"",IF(OR(C141=$BW$1,C142=$BW$1,C143=$BW$1,C141=$CV$1,C142=$CV$1,C143=$CV$1),0,1)))</f>
        <v/>
      </c>
      <c r="CW141" s="2" t="str">
        <f>IF($A141&gt;='DB_FG_243way_Regular Symbol'!F$16,"",IF(D141=0,"",IF(OR(D141=$BW$1,D142=$BW$1,D143=$BW$1,D141=$CV$1,D142=$CV$1,D143=$CV$1),0,1)))</f>
        <v/>
      </c>
      <c r="CX141" s="2" t="str">
        <f>IF($A141&gt;='DB_FG_243way_Regular Symbol'!G$16,"",IF(E141=0,"",IF(OR(E141=$BW$1,E142=$BW$1,E143=$BW$1,E141=$CV$1,E142=$CV$1,E143=$CV$1),0,1)))</f>
        <v/>
      </c>
      <c r="CY141" s="2" t="str">
        <f>IF($A141&gt;='DB_FG_243way_Regular Symbol'!H$16,"",IF(F141=0,"",IF(OR(F141=$BW$1,F142=$BW$1,F143=$BW$1,F141=$CV$1,F142=$CV$1,F143=$CV$1),0,1)))</f>
        <v/>
      </c>
    </row>
    <row r="142" spans="1:103">
      <c r="A142" s="341">
        <f>IF('DB_FG_243way_Regular Symbol'!L141="","",'DB_FG_243way_Regular Symbol'!L141)</f>
        <v>138</v>
      </c>
      <c r="B142" s="184" t="str">
        <f>IF('DB_FG_243way_Regular Symbol'!M141="",
IF($A142-'DB_FG_243way_Regular Symbol'!D$16&gt;='DB_FG_243way_RegularＸ_W()'!B$2-1,"",VLOOKUP($A142-'DB_FG_243way_Regular Symbol'!D$16,'DB_FG_243way_Regular Symbol'!$L$3:$Q$99,'DB_FG_243way_RegularＸ_W()'!B$3+1,FALSE)),
'DB_FG_243way_Regular Symbol'!M141)</f>
        <v/>
      </c>
      <c r="C142" s="184" t="str">
        <f>IF('DB_FG_243way_Regular Symbol'!N141="",
IF($A142-'DB_FG_243way_Regular Symbol'!E$16&gt;='DB_FG_243way_RegularＸ_W()'!C$2-1,"",VLOOKUP($A142-'DB_FG_243way_Regular Symbol'!E$16,'DB_FG_243way_Regular Symbol'!$L$3:$Q$99,'DB_FG_243way_RegularＸ_W()'!C$3+1,FALSE)),
'DB_FG_243way_Regular Symbol'!N141)</f>
        <v/>
      </c>
      <c r="D142" s="184" t="str">
        <f>IF('DB_FG_243way_Regular Symbol'!O141="",
IF($A142-'DB_FG_243way_Regular Symbol'!F$16&gt;='DB_FG_243way_RegularＸ_W()'!D$2-1,"",VLOOKUP($A142-'DB_FG_243way_Regular Symbol'!F$16,'DB_FG_243way_Regular Symbol'!$L$3:$Q$99,'DB_FG_243way_RegularＸ_W()'!D$3+1,FALSE)),
'DB_FG_243way_Regular Symbol'!O141)</f>
        <v/>
      </c>
      <c r="E142" s="184" t="str">
        <f>IF('DB_FG_243way_Regular Symbol'!P141="",
IF($A142-'DB_FG_243way_Regular Symbol'!G$16&gt;='DB_FG_243way_RegularＸ_W()'!E$2-1,"",VLOOKUP($A142-'DB_FG_243way_Regular Symbol'!G$16,'DB_FG_243way_Regular Symbol'!$L$3:$Q$99,'DB_FG_243way_RegularＸ_W()'!E$3+1,FALSE)),
'DB_FG_243way_Regular Symbol'!P141)</f>
        <v/>
      </c>
      <c r="F142" s="358" t="str">
        <f>IF('DB_FG_243way_Regular Symbol'!Q141="",
IF($A142-'DB_FG_243way_Regular Symbol'!H$16&gt;='DB_FG_243way_RegularＸ_W()'!F$2-1,"",VLOOKUP($A142-'DB_FG_243way_Regular Symbol'!H$16,'DB_FG_243way_Regular Symbol'!$L$3:$Q$99,'DB_FG_243way_RegularＸ_W()'!F$3+1,FALSE)),
'DB_FG_243way_Regular Symbol'!Q141)</f>
        <v/>
      </c>
      <c r="O142" s="342" t="str">
        <f>IF($A142&gt;='DB_FG_243way_Regular Symbol'!D$16,"",IF(B142=0,"",IF(OR(B142=$O$1,B142=$P$1,B143=$O$1,B143=$P$1,B144=$O$1,B144=$P$1),0,1)))</f>
        <v/>
      </c>
      <c r="P142" s="2" t="str">
        <f>IF($A142&gt;='DB_FG_243way_Regular Symbol'!E$16,"",IF(C142=0,"",IF(OR(C142=$O$1,C142=$P$1,C143=$O$1,C143=$P$1,C144=$O$1,C144=$P$1),0,1)))</f>
        <v/>
      </c>
      <c r="Q142" s="2" t="str">
        <f>IF($A142&gt;='DB_FG_243way_Regular Symbol'!F$16,"",IF(D142=0,"",IF(OR(D142=$O$1,D142=$P$1,D143=$O$1,D143=$P$1,D144=$O$1,D144=$P$1),0,1)))</f>
        <v/>
      </c>
      <c r="R142" s="2" t="str">
        <f>IF($A142&gt;='DB_FG_243way_Regular Symbol'!G$16,"",IF(E142=0,"",IF(OR(E142=$O$1,E142=$P$1,E143=$O$1,E143=$P$1,E144=$O$1,E144=$P$1),0,1)))</f>
        <v/>
      </c>
      <c r="S142" s="128" t="str">
        <f>IF($A142&gt;='DB_FG_243way_Regular Symbol'!H$16,"",IF(F142=0,"",IF(OR(F142=$O$1,F142=$P$1,F143=$O$1,F143=$P$1,F144=$O$1,F144=$P$1),0,1)))</f>
        <v/>
      </c>
      <c r="U142" s="342" t="str">
        <f>IF($A142&gt;='DB_FG_243way_Regular Symbol'!D$16,"",IF(B142=0,"",IF(OR(B142=$U$1,B142=$V$1,B143=$U$1,B143=$V$1,B144=$U$1,B144=$V$1),0,1)))</f>
        <v/>
      </c>
      <c r="V142" s="2" t="str">
        <f>IF($A142&gt;='DB_FG_243way_Regular Symbol'!E$16,"",IF(C142=0,"",IF(OR(C142=$U$1,C142=$V$1,C143=$U$1,C143=$V$1,C144=$U$1,C144=$V$1),0,1)))</f>
        <v/>
      </c>
      <c r="W142" s="2" t="str">
        <f>IF($A142&gt;='DB_FG_243way_Regular Symbol'!F$16,"",IF(D142=0,"",IF(OR(D142=$U$1,D142=$V$1,D143=$U$1,D143=$V$1,D144=$U$1,D144=$V$1),0,1)))</f>
        <v/>
      </c>
      <c r="X142" s="2" t="str">
        <f>IF($A142&gt;='DB_FG_243way_Regular Symbol'!G$16,"",IF(E142=0,"",IF(OR(E142=$U$1,E142=$V$1,E143=$U$1,E143=$V$1,E144=$U$1,E144=$V$1),0,1)))</f>
        <v/>
      </c>
      <c r="Y142" s="128" t="str">
        <f>IF($A142&gt;='DB_FG_243way_Regular Symbol'!H$16,"",IF(F142=0,"",IF(OR(F142=$U$1,F142=$V$1,F143=$U$1,F143=$V$1,F144=$U$1,F144=$V$1),0,1)))</f>
        <v/>
      </c>
      <c r="AA142" s="342" t="str">
        <f>IF($A142&gt;='DB_FG_243way_Regular Symbol'!D$16,"",IF(B142=0,"",IF(OR(B142=$AA$1,B142=$AB$1,B143=$AA$1,B143=$AB$1,B144=$AA$1,,B144=$AB$1),0,1)))</f>
        <v/>
      </c>
      <c r="AB142" s="2" t="str">
        <f>IF($A142&gt;='DB_FG_243way_Regular Symbol'!E$16,"",IF(C142=0,"",IF(OR(C142=$AA$1,C142=$AB$1,C143=$AA$1,C143=$AB$1,C144=$AA$1,,C144=$AB$1),0,1)))</f>
        <v/>
      </c>
      <c r="AC142" s="2" t="str">
        <f>IF($A142&gt;='DB_FG_243way_Regular Symbol'!F$16,"",IF(D142=0,"",IF(OR(D142=$AA$1,D142=$AB$1,D143=$AA$1,D143=$AB$1,D144=$AA$1,,D144=$AB$1),0,1)))</f>
        <v/>
      </c>
      <c r="AD142" s="2" t="str">
        <f>IF($A142&gt;='DB_FG_243way_Regular Symbol'!G$16,"",IF(E142=0,"",IF(OR(E142=$AA$1,E142=$AB$1,E143=$AA$1,E143=$AB$1,E144=$AA$1,,E144=$AB$1),0,1)))</f>
        <v/>
      </c>
      <c r="AE142" s="128" t="str">
        <f>IF($A142&gt;='DB_FG_243way_Regular Symbol'!H$16,"",IF(F142=0,"",IF(OR(F142=$AA$1,F142=$AB$1,F143=$AA$1,F143=$AB$1,F144=$AA$1,,F144=$AB$1),0,1)))</f>
        <v/>
      </c>
      <c r="AG142" s="342" t="str">
        <f>IF($A142&gt;='DB_FG_243way_Regular Symbol'!D$16,"",IF(B142=0,"",IF(OR(B142=$AG$1,B142=$AH$1,B143=$AG$1,B143=$AH$1,B144=$AG$1,B144=$AH$1),0,1)))</f>
        <v/>
      </c>
      <c r="AH142" s="2" t="str">
        <f>IF($A142&gt;='DB_FG_243way_Regular Symbol'!E$16,"",IF(C142=0,"",IF(OR(C142=$AG$1,C142=$AH$1,C143=$AG$1,C143=$AH$1,C144=$AG$1,C144=$AH$1),0,1)))</f>
        <v/>
      </c>
      <c r="AI142" s="2" t="str">
        <f>IF($A142&gt;='DB_FG_243way_Regular Symbol'!F$16,"",IF(D142=0,"",IF(OR(D142=$AG$1,D142=$AH$1,D143=$AG$1,D143=$AH$1,D144=$AG$1,D144=$AH$1),0,1)))</f>
        <v/>
      </c>
      <c r="AJ142" s="2" t="str">
        <f>IF($A142&gt;='DB_FG_243way_Regular Symbol'!G$16,"",IF(E142=0,"",IF(OR(E142=$AG$1,E142=$AH$1,E143=$AG$1,E143=$AH$1,E144=$AG$1,E144=$AH$1),0,1)))</f>
        <v/>
      </c>
      <c r="AK142" s="128" t="str">
        <f>IF($A142&gt;='DB_FG_243way_Regular Symbol'!H$16,"",IF(F142=0,"",IF(OR(F142=$AG$1,F142=$AH$1,F143=$AG$1,F143=$AH$1,F144=$AG$1,F144=$AH$1),0,1)))</f>
        <v/>
      </c>
      <c r="AM142" s="342" t="str">
        <f>IF($A142&gt;='DB_FG_243way_Regular Symbol'!D$16,"",IF(B142=0,"",IF(OR(B142=$AM$1,B142=$AN$1,B143=$AM$1,B143=$AN$1,B144=$AM$1,B144=$AN$1),0,1)))</f>
        <v/>
      </c>
      <c r="AN142" s="2" t="str">
        <f>IF($A142&gt;='DB_FG_243way_Regular Symbol'!E$16,"",IF(C142=0,"",IF(OR(C142=$AM$1,C142=$AN$1,C143=$AM$1,C143=$AN$1,C144=$AM$1,C144=$AN$1),0,1)))</f>
        <v/>
      </c>
      <c r="AO142" s="2" t="str">
        <f>IF($A142&gt;='DB_FG_243way_Regular Symbol'!F$16,"",IF(D142=0,"",IF(OR(D142=$AM$1,D142=$AN$1,D143=$AM$1,D143=$AN$1,D144=$AM$1,D144=$AN$1),0,1)))</f>
        <v/>
      </c>
      <c r="AP142" s="2" t="str">
        <f>IF($A142&gt;='DB_FG_243way_Regular Symbol'!G$16,"",IF(E142=0,"",IF(OR(E142=$AM$1,E142=$AN$1,E143=$AM$1,E143=$AN$1,E144=$AM$1,E144=$AN$1),0,1)))</f>
        <v/>
      </c>
      <c r="AQ142" s="128" t="str">
        <f>IF($A142&gt;='DB_FG_243way_Regular Symbol'!H$16,"",IF(F142=0,"",IF(OR(F142=$AM$1,F142=$AN$1,F143=$AM$1,F143=$AN$1,F144=$AM$1,F144=$AN$1),0,1)))</f>
        <v/>
      </c>
      <c r="AS142" s="342" t="str">
        <f>IF($A142&gt;='DB_FG_243way_Regular Symbol'!D$16,"",IF(B142=0,"",IF(OR(B142=$AM$1,B142=$AT$1,B143=$AM$1,B143=$AT$1,B144=$AM$1,B144=$AT$1),0,1)))</f>
        <v/>
      </c>
      <c r="AT142" s="2" t="str">
        <f>IF($A142&gt;='DB_FG_243way_Regular Symbol'!E$16,"",IF(C142=0,"",IF(OR(C142=$AM$1,C142=$AT$1,C143=$AM$1,C143=$AT$1,C144=$AM$1,C144=$AT$1),0,1)))</f>
        <v/>
      </c>
      <c r="AU142" s="2" t="str">
        <f>IF($A142&gt;='DB_FG_243way_Regular Symbol'!F$16,"",IF(D142=0,"",IF(OR(D142=$AM$1,D142=$AT$1,D143=$AM$1,D143=$AT$1,D144=$AM$1,D144=$AT$1),0,1)))</f>
        <v/>
      </c>
      <c r="AV142" s="2" t="str">
        <f>IF($A142&gt;='DB_FG_243way_Regular Symbol'!G$16,"",IF(E142=0,"",IF(OR(E142=$AM$1,E142=$AT$1,E143=$AM$1,E143=$AT$1,E144=$AM$1,E144=$AT$1),0,1)))</f>
        <v/>
      </c>
      <c r="AW142" s="128" t="str">
        <f>IF($A142&gt;='DB_FG_243way_Regular Symbol'!H$16,"",IF(F142=0,"",IF(OR(F142=$AM$1,F142=$AT$1,F143=$AM$1,F143=$AT$1,F144=$AM$1,F144=$AT$1),0,1)))</f>
        <v/>
      </c>
      <c r="AY142" s="342" t="str">
        <f>IF($A142&gt;='DB_FG_243way_Regular Symbol'!D$16,"",IF(B142=0,"",IF(OR(B142=$AM$1,B142=$AZ$1,B143=$AM$1,B143=$AZ$1,B144=$AM$1,B144=$AZ$1),0,1)))</f>
        <v/>
      </c>
      <c r="AZ142" s="2" t="str">
        <f>IF($A142&gt;='DB_FG_243way_Regular Symbol'!E$16,"",IF(C142=0,"",IF(OR(C142=$AM$1,C142=$AZ$1,C143=$AM$1,C143=$AZ$1,C144=$AM$1,C144=$AZ$1),0,1)))</f>
        <v/>
      </c>
      <c r="BA142" s="2" t="str">
        <f>IF($A142&gt;='DB_FG_243way_Regular Symbol'!F$16,"",IF(D142=0,"",IF(OR(D142=$AM$1,D142=$AZ$1,D143=$AM$1,D143=$AZ$1,D144=$AM$1,D144=$AZ$1),0,1)))</f>
        <v/>
      </c>
      <c r="BB142" s="2" t="str">
        <f>IF($A142&gt;='DB_FG_243way_Regular Symbol'!G$16,"",IF(E142=0,"",IF(OR(E142=$AM$1,E142=$AZ$1,E143=$AM$1,E143=$AZ$1,E144=$AM$1,E144=$AZ$1),0,1)))</f>
        <v/>
      </c>
      <c r="BC142" s="128" t="str">
        <f>IF($A142&gt;='DB_FG_243way_Regular Symbol'!H$16,"",IF(F142=0,"",IF(OR(F142=$AM$1,F142=$AZ$1,F143=$AM$1,F143=$AZ$1,F144=$AM$1,F144=$AZ$1),0,1)))</f>
        <v/>
      </c>
      <c r="BE142" s="342"/>
      <c r="BF142" s="2"/>
      <c r="BG142" s="2" t="str">
        <f>IF($A142&gt;='DB_FG_243way_Regular Symbol'!F$16,"",IF(D142=0,"",COUNTIF(D142:D144,$BF$1)))</f>
        <v/>
      </c>
      <c r="BH142" s="2" t="str">
        <f>IF($A142&gt;='DB_FG_243way_Regular Symbol'!G$16,"",IF(E142=0,"",COUNTIF(E142:E144,$BF$1)))</f>
        <v/>
      </c>
      <c r="BI142" s="2" t="str">
        <f>IF($A142&gt;='DB_FG_243way_Regular Symbol'!H$16,"",IF(F142=0,"",COUNTIF(F142:F144,$BF$1)))</f>
        <v/>
      </c>
      <c r="BK142" s="342"/>
      <c r="BL142" s="2"/>
      <c r="BM142" s="2" t="str">
        <f>IF($A142&gt;='DB_FG_243way_Regular Symbol'!F$16,"",IF(D142=0,"",IF(OR(D142=$AM$1,D142=$BL$1,D143=$AM$1,D143=$BL$1,D144=$AM$1,D144=$BL$1),0,1)))</f>
        <v/>
      </c>
      <c r="BN142" s="2" t="str">
        <f>IF($A142&gt;='DB_FG_243way_Regular Symbol'!G$16,"",IF(E142=0,"",IF(OR(E142=$AM$1,E142=$BL$1,E143=$AM$1,E143=$BL$1,E144=$AM$1,E144=$BL$1),0,1)))</f>
        <v/>
      </c>
      <c r="BO142" s="128" t="str">
        <f>IF($A142&gt;='DB_FG_243way_Regular Symbol'!H$16,"",IF(F142=0,"",IF(OR(F142=$AM$1,F142=$BL$1,F143=$AM$1,F143=$BL$1,F144=$AM$1,F144=$BL$1),0,1)))</f>
        <v/>
      </c>
      <c r="BQ142" s="2" t="str">
        <f>IF($A142&gt;='DB_FG_243way_Regular Symbol'!D$16,"",IF(B142=0,"",IF(OR(B142=$BQ$1,B142=$BR$1,B143=$BQ$1,B143=$BR$1,B144=$BQ$1,B144=$BR$1),0,1)))</f>
        <v/>
      </c>
      <c r="BR142" s="2" t="str">
        <f>IF($A142&gt;='DB_FG_243way_Regular Symbol'!E$16,"",IF(C142=0,"",IF(OR(C142=$BQ$1,C142=$BR$1,C143=$BQ$1,C143=$BR$1,C144=$BQ$1,C144=$BR$1),0,1)))</f>
        <v/>
      </c>
      <c r="BS142" s="2" t="str">
        <f>IF($A142&gt;='DB_FG_243way_Regular Symbol'!F$16,"",IF(D142=0,"",IF(OR(D142=$BQ$1,D142=$BR$1,D143=$BQ$1,D143=$BR$1,D144=$BQ$1,D144=$BR$1),0,1)))</f>
        <v/>
      </c>
      <c r="BT142" s="2" t="str">
        <f>IF($A142&gt;='DB_FG_243way_Regular Symbol'!G$16,"",IF(E142=0,"",IF(OR(E142=$BQ$1,E142=$BR$1,E143=$BQ$1,E143=$BR$1,E144=$BQ$1,E144=$BR$1),0,1)))</f>
        <v/>
      </c>
      <c r="BU142" s="2" t="str">
        <f>IF($A142&gt;='DB_FG_243way_Regular Symbol'!H$16,"",IF(F142=0,"",IF(OR(F142=$BQ$1,F142=$BR$1,F143=$BQ$1,F143=$BR$1,F144=$BQ$1,F144=$BR$1),0,1)))</f>
        <v/>
      </c>
      <c r="BW142" s="2" t="str">
        <f>IF($A142&gt;='DB_FG_243way_Regular Symbol'!D$16,"",IF(B142=0,"",IF(OR(B142=$BW$1,B143=$BW$1,B144=$BW$1,B142=$BX$1,B143=$BX$1,B144=$BX$1),0,1)))</f>
        <v/>
      </c>
      <c r="BX142" s="2" t="str">
        <f>IF($A142&gt;='DB_FG_243way_Regular Symbol'!E$16,"",IF(C142=0,"",IF(OR(C142=$BW$1,C143=$BW$1,C144=$BW$1,C142=$BX$1,C143=$BX$1,C144=$BX$1),0,1)))</f>
        <v/>
      </c>
      <c r="BY142" s="2" t="str">
        <f>IF($A142&gt;='DB_FG_243way_Regular Symbol'!F$16,"",IF(D142=0,"",IF(OR(D142=$BW$1,D143=$BW$1,D144=$BW$1,D142=$BX$1,D143=$BX$1,D144=$BX$1),0,1)))</f>
        <v/>
      </c>
      <c r="BZ142" s="2" t="str">
        <f>IF($A142&gt;='DB_FG_243way_Regular Symbol'!G$16,"",IF(E142=0,"",IF(OR(E142=$BW$1,E143=$BW$1,E144=$BW$1,E142=$BX$1,E143=$BX$1,E144=$BX$1),0,1)))</f>
        <v/>
      </c>
      <c r="CA142" s="2" t="str">
        <f>IF($A142&gt;='DB_FG_243way_Regular Symbol'!H$16,"",IF(F142=0,"",IF(OR(F142=$BW$1,F143=$BW$1,F144=$BW$1,F142=$BX$1,F143=$BX$1,F144=$BX$1),0,1)))</f>
        <v/>
      </c>
      <c r="CC142" s="2" t="str">
        <f>IF($A142&gt;='DB_FG_243way_Regular Symbol'!D$16,"",IF(B142=0,"",IF(OR(B142=$BW$1,B143=$BW$1,B144=$BW$1,B142=$CD$1,B143=$CD$1,B144=$CD$1),0,1)))</f>
        <v/>
      </c>
      <c r="CD142" s="2" t="str">
        <f>IF($A142&gt;='DB_FG_243way_Regular Symbol'!E$16,"",IF(C142=0,"",IF(OR(C142=$BW$1,C143=$BW$1,C144=$BW$1,C142=$CD$1,C143=$CD$1,C144=$CD$1),0,1)))</f>
        <v/>
      </c>
      <c r="CE142" s="2" t="str">
        <f>IF($A142&gt;='DB_FG_243way_Regular Symbol'!F$16,"",IF(D142=0,"",IF(OR(D142=$BW$1,D143=$BW$1,D144=$BW$1,D142=$CD$1,D143=$CD$1,D144=$CD$1),0,1)))</f>
        <v/>
      </c>
      <c r="CF142" s="2" t="str">
        <f>IF($A142&gt;='DB_FG_243way_Regular Symbol'!G$16,"",IF(E142=0,"",IF(OR(E142=$BW$1,E143=$BW$1,E144=$BW$1,E142=$CD$1,E143=$CD$1,E144=$CD$1),0,1)))</f>
        <v/>
      </c>
      <c r="CG142" s="2" t="str">
        <f>IF($A142&gt;='DB_FG_243way_Regular Symbol'!H$16,"",IF(F142=0,"",IF(OR(F142=$BW$1,F143=$BW$1,F144=$BW$1,F142=$CD$1,F143=$CD$1,F144=$CD$1),0,1)))</f>
        <v/>
      </c>
      <c r="CI142" s="2" t="str">
        <f>IF($A142&gt;='DB_FG_243way_Regular Symbol'!D$16,"",IF(B142=0,"",IF(OR(B142=$BW$1,B143=$BW$1,B144=$BW$1,B142=$CJ$1,B143=$CJ$1,B144=$CJ$1),0,1)))</f>
        <v/>
      </c>
      <c r="CJ142" s="2" t="str">
        <f>IF($A142&gt;='DB_FG_243way_Regular Symbol'!E$16,"",IF(C142=0,"",IF(OR(C142=$BW$1,C143=$BW$1,C144=$BW$1,C142=$CJ$1,C143=$CJ$1,C144=$CJ$1),0,1)))</f>
        <v/>
      </c>
      <c r="CK142" s="2" t="str">
        <f>IF($A142&gt;='DB_FG_243way_Regular Symbol'!F$16,"",IF(D142=0,"",IF(OR(D142=$BW$1,D143=$BW$1,D144=$BW$1,D142=$CJ$1,D143=$CJ$1,D144=$CJ$1),0,1)))</f>
        <v/>
      </c>
      <c r="CL142" s="2" t="str">
        <f>IF($A142&gt;='DB_FG_243way_Regular Symbol'!G$16,"",IF(E142=0,"",IF(OR(E142=$BW$1,E143=$BW$1,E144=$BW$1,E142=$CJ$1,E143=$CJ$1,E144=$CJ$1),0,1)))</f>
        <v/>
      </c>
      <c r="CM142" s="2" t="str">
        <f>IF($A142&gt;='DB_FG_243way_Regular Symbol'!H$16,"",IF(F142=0,"",IF(OR(F142=$BW$1,F143=$BW$1,F144=$BW$1,F142=$CJ$1,F143=$CJ$1,F144=$CJ$1),0,1)))</f>
        <v/>
      </c>
      <c r="CO142" s="2" t="str">
        <f>IF($A142&gt;='DB_FG_243way_Regular Symbol'!D$16,"",IF(B142=0,"",IF(OR(B142=$BW$1,B143=$BW$1,B144=$BW$1,B142=$CP$1,B143=$CP$1,B144=$CP$1),0,1)))</f>
        <v/>
      </c>
      <c r="CP142" s="2" t="str">
        <f>IF($A142&gt;='DB_FG_243way_Regular Symbol'!E$16,"",IF(C142=0,"",IF(OR(C142=$BW$1,C143=$BW$1,C144=$BW$1,C142=$CP$1,C143=$CP$1,C144=$CP$1),0,1)))</f>
        <v/>
      </c>
      <c r="CQ142" s="2" t="str">
        <f>IF($A142&gt;='DB_FG_243way_Regular Symbol'!F$16,"",IF(D142=0,"",IF(OR(D142=$BW$1,D143=$BW$1,D144=$BW$1,D142=$CP$1,D143=$CP$1,D144=$CP$1),0,1)))</f>
        <v/>
      </c>
      <c r="CR142" s="2" t="str">
        <f>IF($A142&gt;='DB_FG_243way_Regular Symbol'!G$16,"",IF(E142=0,"",IF(OR(E142=$BW$1,E143=$BW$1,E144=$BW$1,E142=$CP$1,E143=$CP$1,E144=$CP$1),0,1)))</f>
        <v/>
      </c>
      <c r="CS142" s="2" t="str">
        <f>IF($A142&gt;='DB_FG_243way_Regular Symbol'!H$16,"",IF(F142=0,"",IF(OR(F142=$BW$1,F143=$BW$1,F144=$BW$1,F142=$CP$1,F143=$CP$1,F144=$CP$1),0,1)))</f>
        <v/>
      </c>
      <c r="CU142" s="2" t="str">
        <f>IF($A142&gt;='DB_FG_243way_Regular Symbol'!D$16,"",IF(B142=0,"",IF(OR(B142=$BW$1,B143=$BW$1,B144=$BW$1,B142=$CV$1,B143=$CV$1,B144=$CV$1),0,1)))</f>
        <v/>
      </c>
      <c r="CV142" s="2" t="str">
        <f>IF($A142&gt;='DB_FG_243way_Regular Symbol'!E$16,"",IF(C142=0,"",IF(OR(C142=$BW$1,C143=$BW$1,C144=$BW$1,C142=$CV$1,C143=$CV$1,C144=$CV$1),0,1)))</f>
        <v/>
      </c>
      <c r="CW142" s="2" t="str">
        <f>IF($A142&gt;='DB_FG_243way_Regular Symbol'!F$16,"",IF(D142=0,"",IF(OR(D142=$BW$1,D143=$BW$1,D144=$BW$1,D142=$CV$1,D143=$CV$1,D144=$CV$1),0,1)))</f>
        <v/>
      </c>
      <c r="CX142" s="2" t="str">
        <f>IF($A142&gt;='DB_FG_243way_Regular Symbol'!G$16,"",IF(E142=0,"",IF(OR(E142=$BW$1,E143=$BW$1,E144=$BW$1,E142=$CV$1,E143=$CV$1,E144=$CV$1),0,1)))</f>
        <v/>
      </c>
      <c r="CY142" s="2" t="str">
        <f>IF($A142&gt;='DB_FG_243way_Regular Symbol'!H$16,"",IF(F142=0,"",IF(OR(F142=$BW$1,F143=$BW$1,F144=$BW$1,F142=$CV$1,F143=$CV$1,F144=$CV$1),0,1)))</f>
        <v/>
      </c>
    </row>
    <row r="143" spans="1:103">
      <c r="A143" s="341">
        <f>IF('DB_FG_243way_Regular Symbol'!L142="","",'DB_FG_243way_Regular Symbol'!L142)</f>
        <v>139</v>
      </c>
      <c r="B143" s="184" t="str">
        <f>IF('DB_FG_243way_Regular Symbol'!M142="",
IF($A143-'DB_FG_243way_Regular Symbol'!D$16&gt;='DB_FG_243way_RegularＸ_W()'!B$2-1,"",VLOOKUP($A143-'DB_FG_243way_Regular Symbol'!D$16,'DB_FG_243way_Regular Symbol'!$L$3:$Q$99,'DB_FG_243way_RegularＸ_W()'!B$3+1,FALSE)),
'DB_FG_243way_Regular Symbol'!M142)</f>
        <v/>
      </c>
      <c r="C143" s="184" t="str">
        <f>IF('DB_FG_243way_Regular Symbol'!N142="",
IF($A143-'DB_FG_243way_Regular Symbol'!E$16&gt;='DB_FG_243way_RegularＸ_W()'!C$2-1,"",VLOOKUP($A143-'DB_FG_243way_Regular Symbol'!E$16,'DB_FG_243way_Regular Symbol'!$L$3:$Q$99,'DB_FG_243way_RegularＸ_W()'!C$3+1,FALSE)),
'DB_FG_243way_Regular Symbol'!N142)</f>
        <v/>
      </c>
      <c r="D143" s="184" t="str">
        <f>IF('DB_FG_243way_Regular Symbol'!O142="",
IF($A143-'DB_FG_243way_Regular Symbol'!F$16&gt;='DB_FG_243way_RegularＸ_W()'!D$2-1,"",VLOOKUP($A143-'DB_FG_243way_Regular Symbol'!F$16,'DB_FG_243way_Regular Symbol'!$L$3:$Q$99,'DB_FG_243way_RegularＸ_W()'!D$3+1,FALSE)),
'DB_FG_243way_Regular Symbol'!O142)</f>
        <v/>
      </c>
      <c r="E143" s="184" t="str">
        <f>IF('DB_FG_243way_Regular Symbol'!P142="",
IF($A143-'DB_FG_243way_Regular Symbol'!G$16&gt;='DB_FG_243way_RegularＸ_W()'!E$2-1,"",VLOOKUP($A143-'DB_FG_243way_Regular Symbol'!G$16,'DB_FG_243way_Regular Symbol'!$L$3:$Q$99,'DB_FG_243way_RegularＸ_W()'!E$3+1,FALSE)),
'DB_FG_243way_Regular Symbol'!P142)</f>
        <v/>
      </c>
      <c r="F143" s="358" t="str">
        <f>IF('DB_FG_243way_Regular Symbol'!Q142="",
IF($A143-'DB_FG_243way_Regular Symbol'!H$16&gt;='DB_FG_243way_RegularＸ_W()'!F$2-1,"",VLOOKUP($A143-'DB_FG_243way_Regular Symbol'!H$16,'DB_FG_243way_Regular Symbol'!$L$3:$Q$99,'DB_FG_243way_RegularＸ_W()'!F$3+1,FALSE)),
'DB_FG_243way_Regular Symbol'!Q142)</f>
        <v/>
      </c>
      <c r="O143" s="342" t="str">
        <f>IF($A143&gt;='DB_FG_243way_Regular Symbol'!D$16,"",IF(B143=0,"",IF(OR(B143=$O$1,B143=$P$1,B144=$O$1,B144=$P$1,B145=$O$1,B145=$P$1),0,1)))</f>
        <v/>
      </c>
      <c r="P143" s="2" t="str">
        <f>IF($A143&gt;='DB_FG_243way_Regular Symbol'!E$16,"",IF(C143=0,"",IF(OR(C143=$O$1,C143=$P$1,C144=$O$1,C144=$P$1,C145=$O$1,C145=$P$1),0,1)))</f>
        <v/>
      </c>
      <c r="Q143" s="2" t="str">
        <f>IF($A143&gt;='DB_FG_243way_Regular Symbol'!F$16,"",IF(D143=0,"",IF(OR(D143=$O$1,D143=$P$1,D144=$O$1,D144=$P$1,D145=$O$1,D145=$P$1),0,1)))</f>
        <v/>
      </c>
      <c r="R143" s="2" t="str">
        <f>IF($A143&gt;='DB_FG_243way_Regular Symbol'!G$16,"",IF(E143=0,"",IF(OR(E143=$O$1,E143=$P$1,E144=$O$1,E144=$P$1,E145=$O$1,E145=$P$1),0,1)))</f>
        <v/>
      </c>
      <c r="S143" s="128" t="str">
        <f>IF($A143&gt;='DB_FG_243way_Regular Symbol'!H$16,"",IF(F143=0,"",IF(OR(F143=$O$1,F143=$P$1,F144=$O$1,F144=$P$1,F145=$O$1,F145=$P$1),0,1)))</f>
        <v/>
      </c>
      <c r="U143" s="342" t="str">
        <f>IF($A143&gt;='DB_FG_243way_Regular Symbol'!D$16,"",IF(B143=0,"",IF(OR(B143=$U$1,B143=$V$1,B144=$U$1,B144=$V$1,B145=$U$1,B145=$V$1),0,1)))</f>
        <v/>
      </c>
      <c r="V143" s="2" t="str">
        <f>IF($A143&gt;='DB_FG_243way_Regular Symbol'!E$16,"",IF(C143=0,"",IF(OR(C143=$U$1,C143=$V$1,C144=$U$1,C144=$V$1,C145=$U$1,C145=$V$1),0,1)))</f>
        <v/>
      </c>
      <c r="W143" s="2" t="str">
        <f>IF($A143&gt;='DB_FG_243way_Regular Symbol'!F$16,"",IF(D143=0,"",IF(OR(D143=$U$1,D143=$V$1,D144=$U$1,D144=$V$1,D145=$U$1,D145=$V$1),0,1)))</f>
        <v/>
      </c>
      <c r="X143" s="2" t="str">
        <f>IF($A143&gt;='DB_FG_243way_Regular Symbol'!G$16,"",IF(E143=0,"",IF(OR(E143=$U$1,E143=$V$1,E144=$U$1,E144=$V$1,E145=$U$1,E145=$V$1),0,1)))</f>
        <v/>
      </c>
      <c r="Y143" s="128" t="str">
        <f>IF($A143&gt;='DB_FG_243way_Regular Symbol'!H$16,"",IF(F143=0,"",IF(OR(F143=$U$1,F143=$V$1,F144=$U$1,F144=$V$1,F145=$U$1,F145=$V$1),0,1)))</f>
        <v/>
      </c>
      <c r="AA143" s="342" t="str">
        <f>IF($A143&gt;='DB_FG_243way_Regular Symbol'!D$16,"",IF(B143=0,"",IF(OR(B143=$AA$1,B143=$AB$1,B144=$AA$1,B144=$AB$1,B145=$AA$1,,B145=$AB$1),0,1)))</f>
        <v/>
      </c>
      <c r="AB143" s="2" t="str">
        <f>IF($A143&gt;='DB_FG_243way_Regular Symbol'!E$16,"",IF(C143=0,"",IF(OR(C143=$AA$1,C143=$AB$1,C144=$AA$1,C144=$AB$1,C145=$AA$1,,C145=$AB$1),0,1)))</f>
        <v/>
      </c>
      <c r="AC143" s="2" t="str">
        <f>IF($A143&gt;='DB_FG_243way_Regular Symbol'!F$16,"",IF(D143=0,"",IF(OR(D143=$AA$1,D143=$AB$1,D144=$AA$1,D144=$AB$1,D145=$AA$1,,D145=$AB$1),0,1)))</f>
        <v/>
      </c>
      <c r="AD143" s="2" t="str">
        <f>IF($A143&gt;='DB_FG_243way_Regular Symbol'!G$16,"",IF(E143=0,"",IF(OR(E143=$AA$1,E143=$AB$1,E144=$AA$1,E144=$AB$1,E145=$AA$1,,E145=$AB$1),0,1)))</f>
        <v/>
      </c>
      <c r="AE143" s="128" t="str">
        <f>IF($A143&gt;='DB_FG_243way_Regular Symbol'!H$16,"",IF(F143=0,"",IF(OR(F143=$AA$1,F143=$AB$1,F144=$AA$1,F144=$AB$1,F145=$AA$1,,F145=$AB$1),0,1)))</f>
        <v/>
      </c>
      <c r="AG143" s="342" t="str">
        <f>IF($A143&gt;='DB_FG_243way_Regular Symbol'!D$16,"",IF(B143=0,"",IF(OR(B143=$AG$1,B143=$AH$1,B144=$AG$1,B144=$AH$1,B145=$AG$1,B145=$AH$1),0,1)))</f>
        <v/>
      </c>
      <c r="AH143" s="2" t="str">
        <f>IF($A143&gt;='DB_FG_243way_Regular Symbol'!E$16,"",IF(C143=0,"",IF(OR(C143=$AG$1,C143=$AH$1,C144=$AG$1,C144=$AH$1,C145=$AG$1,C145=$AH$1),0,1)))</f>
        <v/>
      </c>
      <c r="AI143" s="2" t="str">
        <f>IF($A143&gt;='DB_FG_243way_Regular Symbol'!F$16,"",IF(D143=0,"",IF(OR(D143=$AG$1,D143=$AH$1,D144=$AG$1,D144=$AH$1,D145=$AG$1,D145=$AH$1),0,1)))</f>
        <v/>
      </c>
      <c r="AJ143" s="2" t="str">
        <f>IF($A143&gt;='DB_FG_243way_Regular Symbol'!G$16,"",IF(E143=0,"",IF(OR(E143=$AG$1,E143=$AH$1,E144=$AG$1,E144=$AH$1,E145=$AG$1,E145=$AH$1),0,1)))</f>
        <v/>
      </c>
      <c r="AK143" s="128" t="str">
        <f>IF($A143&gt;='DB_FG_243way_Regular Symbol'!H$16,"",IF(F143=0,"",IF(OR(F143=$AG$1,F143=$AH$1,F144=$AG$1,F144=$AH$1,F145=$AG$1,F145=$AH$1),0,1)))</f>
        <v/>
      </c>
      <c r="AM143" s="342" t="str">
        <f>IF($A143&gt;='DB_FG_243way_Regular Symbol'!D$16,"",IF(B143=0,"",IF(OR(B143=$AM$1,B143=$AN$1,B144=$AM$1,B144=$AN$1,B145=$AM$1,B145=$AN$1),0,1)))</f>
        <v/>
      </c>
      <c r="AN143" s="2" t="str">
        <f>IF($A143&gt;='DB_FG_243way_Regular Symbol'!E$16,"",IF(C143=0,"",IF(OR(C143=$AM$1,C143=$AN$1,C144=$AM$1,C144=$AN$1,C145=$AM$1,C145=$AN$1),0,1)))</f>
        <v/>
      </c>
      <c r="AO143" s="2" t="str">
        <f>IF($A143&gt;='DB_FG_243way_Regular Symbol'!F$16,"",IF(D143=0,"",IF(OR(D143=$AM$1,D143=$AN$1,D144=$AM$1,D144=$AN$1,D145=$AM$1,D145=$AN$1),0,1)))</f>
        <v/>
      </c>
      <c r="AP143" s="2" t="str">
        <f>IF($A143&gt;='DB_FG_243way_Regular Symbol'!G$16,"",IF(E143=0,"",IF(OR(E143=$AM$1,E143=$AN$1,E144=$AM$1,E144=$AN$1,E145=$AM$1,E145=$AN$1),0,1)))</f>
        <v/>
      </c>
      <c r="AQ143" s="128" t="str">
        <f>IF($A143&gt;='DB_FG_243way_Regular Symbol'!H$16,"",IF(F143=0,"",IF(OR(F143=$AM$1,F143=$AN$1,F144=$AM$1,F144=$AN$1,F145=$AM$1,F145=$AN$1),0,1)))</f>
        <v/>
      </c>
      <c r="AS143" s="342" t="str">
        <f>IF($A143&gt;='DB_FG_243way_Regular Symbol'!D$16,"",IF(B143=0,"",IF(OR(B143=$AM$1,B143=$AT$1,B144=$AM$1,B144=$AT$1,B145=$AM$1,B145=$AT$1),0,1)))</f>
        <v/>
      </c>
      <c r="AT143" s="2" t="str">
        <f>IF($A143&gt;='DB_FG_243way_Regular Symbol'!E$16,"",IF(C143=0,"",IF(OR(C143=$AM$1,C143=$AT$1,C144=$AM$1,C144=$AT$1,C145=$AM$1,C145=$AT$1),0,1)))</f>
        <v/>
      </c>
      <c r="AU143" s="2" t="str">
        <f>IF($A143&gt;='DB_FG_243way_Regular Symbol'!F$16,"",IF(D143=0,"",IF(OR(D143=$AM$1,D143=$AT$1,D144=$AM$1,D144=$AT$1,D145=$AM$1,D145=$AT$1),0,1)))</f>
        <v/>
      </c>
      <c r="AV143" s="2" t="str">
        <f>IF($A143&gt;='DB_FG_243way_Regular Symbol'!G$16,"",IF(E143=0,"",IF(OR(E143=$AM$1,E143=$AT$1,E144=$AM$1,E144=$AT$1,E145=$AM$1,E145=$AT$1),0,1)))</f>
        <v/>
      </c>
      <c r="AW143" s="128" t="str">
        <f>IF($A143&gt;='DB_FG_243way_Regular Symbol'!H$16,"",IF(F143=0,"",IF(OR(F143=$AM$1,F143=$AT$1,F144=$AM$1,F144=$AT$1,F145=$AM$1,F145=$AT$1),0,1)))</f>
        <v/>
      </c>
      <c r="AY143" s="342" t="str">
        <f>IF($A143&gt;='DB_FG_243way_Regular Symbol'!D$16,"",IF(B143=0,"",IF(OR(B143=$AM$1,B143=$AZ$1,B144=$AM$1,B144=$AZ$1,B145=$AM$1,B145=$AZ$1),0,1)))</f>
        <v/>
      </c>
      <c r="AZ143" s="2" t="str">
        <f>IF($A143&gt;='DB_FG_243way_Regular Symbol'!E$16,"",IF(C143=0,"",IF(OR(C143=$AM$1,C143=$AZ$1,C144=$AM$1,C144=$AZ$1,C145=$AM$1,C145=$AZ$1),0,1)))</f>
        <v/>
      </c>
      <c r="BA143" s="2" t="str">
        <f>IF($A143&gt;='DB_FG_243way_Regular Symbol'!F$16,"",IF(D143=0,"",IF(OR(D143=$AM$1,D143=$AZ$1,D144=$AM$1,D144=$AZ$1,D145=$AM$1,D145=$AZ$1),0,1)))</f>
        <v/>
      </c>
      <c r="BB143" s="2" t="str">
        <f>IF($A143&gt;='DB_FG_243way_Regular Symbol'!G$16,"",IF(E143=0,"",IF(OR(E143=$AM$1,E143=$AZ$1,E144=$AM$1,E144=$AZ$1,E145=$AM$1,E145=$AZ$1),0,1)))</f>
        <v/>
      </c>
      <c r="BC143" s="128" t="str">
        <f>IF($A143&gt;='DB_FG_243way_Regular Symbol'!H$16,"",IF(F143=0,"",IF(OR(F143=$AM$1,F143=$AZ$1,F144=$AM$1,F144=$AZ$1,F145=$AM$1,F145=$AZ$1),0,1)))</f>
        <v/>
      </c>
      <c r="BE143" s="342"/>
      <c r="BF143" s="2"/>
      <c r="BG143" s="2" t="str">
        <f>IF($A143&gt;='DB_FG_243way_Regular Symbol'!F$16,"",IF(D143=0,"",COUNTIF(D143:D145,$BF$1)))</f>
        <v/>
      </c>
      <c r="BH143" s="2" t="str">
        <f>IF($A143&gt;='DB_FG_243way_Regular Symbol'!G$16,"",IF(E143=0,"",COUNTIF(E143:E145,$BF$1)))</f>
        <v/>
      </c>
      <c r="BI143" s="2" t="str">
        <f>IF($A143&gt;='DB_FG_243way_Regular Symbol'!H$16,"",IF(F143=0,"",COUNTIF(F143:F145,$BF$1)))</f>
        <v/>
      </c>
      <c r="BK143" s="342"/>
      <c r="BL143" s="2"/>
      <c r="BM143" s="2" t="str">
        <f>IF($A143&gt;='DB_FG_243way_Regular Symbol'!F$16,"",IF(D143=0,"",IF(OR(D143=$AM$1,D143=$BL$1,D144=$AM$1,D144=$BL$1,D145=$AM$1,D145=$BL$1),0,1)))</f>
        <v/>
      </c>
      <c r="BN143" s="2" t="str">
        <f>IF($A143&gt;='DB_FG_243way_Regular Symbol'!G$16,"",IF(E143=0,"",IF(OR(E143=$AM$1,E143=$BL$1,E144=$AM$1,E144=$BL$1,E145=$AM$1,E145=$BL$1),0,1)))</f>
        <v/>
      </c>
      <c r="BO143" s="128" t="str">
        <f>IF($A143&gt;='DB_FG_243way_Regular Symbol'!H$16,"",IF(F143=0,"",IF(OR(F143=$AM$1,F143=$BL$1,F144=$AM$1,F144=$BL$1,F145=$AM$1,F145=$BL$1),0,1)))</f>
        <v/>
      </c>
      <c r="BQ143" s="2" t="str">
        <f>IF($A143&gt;='DB_FG_243way_Regular Symbol'!D$16,"",IF(B143=0,"",IF(OR(B143=$BQ$1,B143=$BR$1,B144=$BQ$1,B144=$BR$1,B145=$BQ$1,B145=$BR$1),0,1)))</f>
        <v/>
      </c>
      <c r="BR143" s="2" t="str">
        <f>IF($A143&gt;='DB_FG_243way_Regular Symbol'!E$16,"",IF(C143=0,"",IF(OR(C143=$BQ$1,C143=$BR$1,C144=$BQ$1,C144=$BR$1,C145=$BQ$1,C145=$BR$1),0,1)))</f>
        <v/>
      </c>
      <c r="BS143" s="2" t="str">
        <f>IF($A143&gt;='DB_FG_243way_Regular Symbol'!F$16,"",IF(D143=0,"",IF(OR(D143=$BQ$1,D143=$BR$1,D144=$BQ$1,D144=$BR$1,D145=$BQ$1,D145=$BR$1),0,1)))</f>
        <v/>
      </c>
      <c r="BT143" s="2" t="str">
        <f>IF($A143&gt;='DB_FG_243way_Regular Symbol'!G$16,"",IF(E143=0,"",IF(OR(E143=$BQ$1,E143=$BR$1,E144=$BQ$1,E144=$BR$1,E145=$BQ$1,E145=$BR$1),0,1)))</f>
        <v/>
      </c>
      <c r="BU143" s="2" t="str">
        <f>IF($A143&gt;='DB_FG_243way_Regular Symbol'!H$16,"",IF(F143=0,"",IF(OR(F143=$BQ$1,F143=$BR$1,F144=$BQ$1,F144=$BR$1,F145=$BQ$1,F145=$BR$1),0,1)))</f>
        <v/>
      </c>
      <c r="BW143" s="2" t="str">
        <f>IF($A143&gt;='DB_FG_243way_Regular Symbol'!D$16,"",IF(B143=0,"",IF(OR(B143=$BW$1,B144=$BW$1,B145=$BW$1,B143=$BX$1,B144=$BX$1,B145=$BX$1),0,1)))</f>
        <v/>
      </c>
      <c r="BX143" s="2" t="str">
        <f>IF($A143&gt;='DB_FG_243way_Regular Symbol'!E$16,"",IF(C143=0,"",IF(OR(C143=$BW$1,C144=$BW$1,C145=$BW$1,C143=$BX$1,C144=$BX$1,C145=$BX$1),0,1)))</f>
        <v/>
      </c>
      <c r="BY143" s="2" t="str">
        <f>IF($A143&gt;='DB_FG_243way_Regular Symbol'!F$16,"",IF(D143=0,"",IF(OR(D143=$BW$1,D144=$BW$1,D145=$BW$1,D143=$BX$1,D144=$BX$1,D145=$BX$1),0,1)))</f>
        <v/>
      </c>
      <c r="BZ143" s="2" t="str">
        <f>IF($A143&gt;='DB_FG_243way_Regular Symbol'!G$16,"",IF(E143=0,"",IF(OR(E143=$BW$1,E144=$BW$1,E145=$BW$1,E143=$BX$1,E144=$BX$1,E145=$BX$1),0,1)))</f>
        <v/>
      </c>
      <c r="CA143" s="2" t="str">
        <f>IF($A143&gt;='DB_FG_243way_Regular Symbol'!H$16,"",IF(F143=0,"",IF(OR(F143=$BW$1,F144=$BW$1,F145=$BW$1,F143=$BX$1,F144=$BX$1,F145=$BX$1),0,1)))</f>
        <v/>
      </c>
      <c r="CC143" s="2" t="str">
        <f>IF($A143&gt;='DB_FG_243way_Regular Symbol'!D$16,"",IF(B143=0,"",IF(OR(B143=$BW$1,B144=$BW$1,B145=$BW$1,B143=$CD$1,B144=$CD$1,B145=$CD$1),0,1)))</f>
        <v/>
      </c>
      <c r="CD143" s="2" t="str">
        <f>IF($A143&gt;='DB_FG_243way_Regular Symbol'!E$16,"",IF(C143=0,"",IF(OR(C143=$BW$1,C144=$BW$1,C145=$BW$1,C143=$CD$1,C144=$CD$1,C145=$CD$1),0,1)))</f>
        <v/>
      </c>
      <c r="CE143" s="2" t="str">
        <f>IF($A143&gt;='DB_FG_243way_Regular Symbol'!F$16,"",IF(D143=0,"",IF(OR(D143=$BW$1,D144=$BW$1,D145=$BW$1,D143=$CD$1,D144=$CD$1,D145=$CD$1),0,1)))</f>
        <v/>
      </c>
      <c r="CF143" s="2" t="str">
        <f>IF($A143&gt;='DB_FG_243way_Regular Symbol'!G$16,"",IF(E143=0,"",IF(OR(E143=$BW$1,E144=$BW$1,E145=$BW$1,E143=$CD$1,E144=$CD$1,E145=$CD$1),0,1)))</f>
        <v/>
      </c>
      <c r="CG143" s="2" t="str">
        <f>IF($A143&gt;='DB_FG_243way_Regular Symbol'!H$16,"",IF(F143=0,"",IF(OR(F143=$BW$1,F144=$BW$1,F145=$BW$1,F143=$CD$1,F144=$CD$1,F145=$CD$1),0,1)))</f>
        <v/>
      </c>
      <c r="CI143" s="2" t="str">
        <f>IF($A143&gt;='DB_FG_243way_Regular Symbol'!D$16,"",IF(B143=0,"",IF(OR(B143=$BW$1,B144=$BW$1,B145=$BW$1,B143=$CJ$1,B144=$CJ$1,B145=$CJ$1),0,1)))</f>
        <v/>
      </c>
      <c r="CJ143" s="2" t="str">
        <f>IF($A143&gt;='DB_FG_243way_Regular Symbol'!E$16,"",IF(C143=0,"",IF(OR(C143=$BW$1,C144=$BW$1,C145=$BW$1,C143=$CJ$1,C144=$CJ$1,C145=$CJ$1),0,1)))</f>
        <v/>
      </c>
      <c r="CK143" s="2" t="str">
        <f>IF($A143&gt;='DB_FG_243way_Regular Symbol'!F$16,"",IF(D143=0,"",IF(OR(D143=$BW$1,D144=$BW$1,D145=$BW$1,D143=$CJ$1,D144=$CJ$1,D145=$CJ$1),0,1)))</f>
        <v/>
      </c>
      <c r="CL143" s="2" t="str">
        <f>IF($A143&gt;='DB_FG_243way_Regular Symbol'!G$16,"",IF(E143=0,"",IF(OR(E143=$BW$1,E144=$BW$1,E145=$BW$1,E143=$CJ$1,E144=$CJ$1,E145=$CJ$1),0,1)))</f>
        <v/>
      </c>
      <c r="CM143" s="2" t="str">
        <f>IF($A143&gt;='DB_FG_243way_Regular Symbol'!H$16,"",IF(F143=0,"",IF(OR(F143=$BW$1,F144=$BW$1,F145=$BW$1,F143=$CJ$1,F144=$CJ$1,F145=$CJ$1),0,1)))</f>
        <v/>
      </c>
      <c r="CO143" s="2" t="str">
        <f>IF($A143&gt;='DB_FG_243way_Regular Symbol'!D$16,"",IF(B143=0,"",IF(OR(B143=$BW$1,B144=$BW$1,B145=$BW$1,B143=$CP$1,B144=$CP$1,B145=$CP$1),0,1)))</f>
        <v/>
      </c>
      <c r="CP143" s="2" t="str">
        <f>IF($A143&gt;='DB_FG_243way_Regular Symbol'!E$16,"",IF(C143=0,"",IF(OR(C143=$BW$1,C144=$BW$1,C145=$BW$1,C143=$CP$1,C144=$CP$1,C145=$CP$1),0,1)))</f>
        <v/>
      </c>
      <c r="CQ143" s="2" t="str">
        <f>IF($A143&gt;='DB_FG_243way_Regular Symbol'!F$16,"",IF(D143=0,"",IF(OR(D143=$BW$1,D144=$BW$1,D145=$BW$1,D143=$CP$1,D144=$CP$1,D145=$CP$1),0,1)))</f>
        <v/>
      </c>
      <c r="CR143" s="2" t="str">
        <f>IF($A143&gt;='DB_FG_243way_Regular Symbol'!G$16,"",IF(E143=0,"",IF(OR(E143=$BW$1,E144=$BW$1,E145=$BW$1,E143=$CP$1,E144=$CP$1,E145=$CP$1),0,1)))</f>
        <v/>
      </c>
      <c r="CS143" s="2" t="str">
        <f>IF($A143&gt;='DB_FG_243way_Regular Symbol'!H$16,"",IF(F143=0,"",IF(OR(F143=$BW$1,F144=$BW$1,F145=$BW$1,F143=$CP$1,F144=$CP$1,F145=$CP$1),0,1)))</f>
        <v/>
      </c>
      <c r="CU143" s="2" t="str">
        <f>IF($A143&gt;='DB_FG_243way_Regular Symbol'!D$16,"",IF(B143=0,"",IF(OR(B143=$BW$1,B144=$BW$1,B145=$BW$1,B143=$CV$1,B144=$CV$1,B145=$CV$1),0,1)))</f>
        <v/>
      </c>
      <c r="CV143" s="2" t="str">
        <f>IF($A143&gt;='DB_FG_243way_Regular Symbol'!E$16,"",IF(C143=0,"",IF(OR(C143=$BW$1,C144=$BW$1,C145=$BW$1,C143=$CV$1,C144=$CV$1,C145=$CV$1),0,1)))</f>
        <v/>
      </c>
      <c r="CW143" s="2" t="str">
        <f>IF($A143&gt;='DB_FG_243way_Regular Symbol'!F$16,"",IF(D143=0,"",IF(OR(D143=$BW$1,D144=$BW$1,D145=$BW$1,D143=$CV$1,D144=$CV$1,D145=$CV$1),0,1)))</f>
        <v/>
      </c>
      <c r="CX143" s="2" t="str">
        <f>IF($A143&gt;='DB_FG_243way_Regular Symbol'!G$16,"",IF(E143=0,"",IF(OR(E143=$BW$1,E144=$BW$1,E145=$BW$1,E143=$CV$1,E144=$CV$1,E145=$CV$1),0,1)))</f>
        <v/>
      </c>
      <c r="CY143" s="2" t="str">
        <f>IF($A143&gt;='DB_FG_243way_Regular Symbol'!H$16,"",IF(F143=0,"",IF(OR(F143=$BW$1,F144=$BW$1,F145=$BW$1,F143=$CV$1,F144=$CV$1,F145=$CV$1),0,1)))</f>
        <v/>
      </c>
    </row>
    <row r="144" spans="1:103">
      <c r="A144" s="341">
        <f>IF('DB_FG_243way_Regular Symbol'!L143="","",'DB_FG_243way_Regular Symbol'!L143)</f>
        <v>140</v>
      </c>
      <c r="B144" s="184" t="str">
        <f>IF('DB_FG_243way_Regular Symbol'!M143="",
IF($A144-'DB_FG_243way_Regular Symbol'!D$16&gt;='DB_FG_243way_RegularＸ_W()'!B$2-1,"",VLOOKUP($A144-'DB_FG_243way_Regular Symbol'!D$16,'DB_FG_243way_Regular Symbol'!$L$3:$Q$99,'DB_FG_243way_RegularＸ_W()'!B$3+1,FALSE)),
'DB_FG_243way_Regular Symbol'!M143)</f>
        <v/>
      </c>
      <c r="C144" s="184" t="str">
        <f>IF('DB_FG_243way_Regular Symbol'!N143="",
IF($A144-'DB_FG_243way_Regular Symbol'!E$16&gt;='DB_FG_243way_RegularＸ_W()'!C$2-1,"",VLOOKUP($A144-'DB_FG_243way_Regular Symbol'!E$16,'DB_FG_243way_Regular Symbol'!$L$3:$Q$99,'DB_FG_243way_RegularＸ_W()'!C$3+1,FALSE)),
'DB_FG_243way_Regular Symbol'!N143)</f>
        <v/>
      </c>
      <c r="D144" s="184" t="str">
        <f>IF('DB_FG_243way_Regular Symbol'!O143="",
IF($A144-'DB_FG_243way_Regular Symbol'!F$16&gt;='DB_FG_243way_RegularＸ_W()'!D$2-1,"",VLOOKUP($A144-'DB_FG_243way_Regular Symbol'!F$16,'DB_FG_243way_Regular Symbol'!$L$3:$Q$99,'DB_FG_243way_RegularＸ_W()'!D$3+1,FALSE)),
'DB_FG_243way_Regular Symbol'!O143)</f>
        <v/>
      </c>
      <c r="E144" s="184" t="str">
        <f>IF('DB_FG_243way_Regular Symbol'!P143="",
IF($A144-'DB_FG_243way_Regular Symbol'!G$16&gt;='DB_FG_243way_RegularＸ_W()'!E$2-1,"",VLOOKUP($A144-'DB_FG_243way_Regular Symbol'!G$16,'DB_FG_243way_Regular Symbol'!$L$3:$Q$99,'DB_FG_243way_RegularＸ_W()'!E$3+1,FALSE)),
'DB_FG_243way_Regular Symbol'!P143)</f>
        <v/>
      </c>
      <c r="F144" s="358" t="str">
        <f>IF('DB_FG_243way_Regular Symbol'!Q143="",
IF($A144-'DB_FG_243way_Regular Symbol'!H$16&gt;='DB_FG_243way_RegularＸ_W()'!F$2-1,"",VLOOKUP($A144-'DB_FG_243way_Regular Symbol'!H$16,'DB_FG_243way_Regular Symbol'!$L$3:$Q$99,'DB_FG_243way_RegularＸ_W()'!F$3+1,FALSE)),
'DB_FG_243way_Regular Symbol'!Q143)</f>
        <v/>
      </c>
      <c r="O144" s="342" t="str">
        <f>IF($A144&gt;='DB_FG_243way_Regular Symbol'!D$16,"",IF(B144=0,"",IF(OR(B144=$O$1,B144=$P$1,B145=$O$1,B145=$P$1,B146=$O$1,B146=$P$1),0,1)))</f>
        <v/>
      </c>
      <c r="P144" s="2" t="str">
        <f>IF($A144&gt;='DB_FG_243way_Regular Symbol'!E$16,"",IF(C144=0,"",IF(OR(C144=$O$1,C144=$P$1,C145=$O$1,C145=$P$1,C146=$O$1,C146=$P$1),0,1)))</f>
        <v/>
      </c>
      <c r="Q144" s="2" t="str">
        <f>IF($A144&gt;='DB_FG_243way_Regular Symbol'!F$16,"",IF(D144=0,"",IF(OR(D144=$O$1,D144=$P$1,D145=$O$1,D145=$P$1,D146=$O$1,D146=$P$1),0,1)))</f>
        <v/>
      </c>
      <c r="R144" s="2" t="str">
        <f>IF($A144&gt;='DB_FG_243way_Regular Symbol'!G$16,"",IF(E144=0,"",IF(OR(E144=$O$1,E144=$P$1,E145=$O$1,E145=$P$1,E146=$O$1,E146=$P$1),0,1)))</f>
        <v/>
      </c>
      <c r="S144" s="128" t="str">
        <f>IF($A144&gt;='DB_FG_243way_Regular Symbol'!H$16,"",IF(F144=0,"",IF(OR(F144=$O$1,F144=$P$1,F145=$O$1,F145=$P$1,F146=$O$1,F146=$P$1),0,1)))</f>
        <v/>
      </c>
      <c r="U144" s="342" t="str">
        <f>IF($A144&gt;='DB_FG_243way_Regular Symbol'!D$16,"",IF(B144=0,"",IF(OR(B144=$U$1,B144=$V$1,B145=$U$1,B145=$V$1,B146=$U$1,B146=$V$1),0,1)))</f>
        <v/>
      </c>
      <c r="V144" s="2" t="str">
        <f>IF($A144&gt;='DB_FG_243way_Regular Symbol'!E$16,"",IF(C144=0,"",IF(OR(C144=$U$1,C144=$V$1,C145=$U$1,C145=$V$1,C146=$U$1,C146=$V$1),0,1)))</f>
        <v/>
      </c>
      <c r="W144" s="2" t="str">
        <f>IF($A144&gt;='DB_FG_243way_Regular Symbol'!F$16,"",IF(D144=0,"",IF(OR(D144=$U$1,D144=$V$1,D145=$U$1,D145=$V$1,D146=$U$1,D146=$V$1),0,1)))</f>
        <v/>
      </c>
      <c r="X144" s="2" t="str">
        <f>IF($A144&gt;='DB_FG_243way_Regular Symbol'!G$16,"",IF(E144=0,"",IF(OR(E144=$U$1,E144=$V$1,E145=$U$1,E145=$V$1,E146=$U$1,E146=$V$1),0,1)))</f>
        <v/>
      </c>
      <c r="Y144" s="128" t="str">
        <f>IF($A144&gt;='DB_FG_243way_Regular Symbol'!H$16,"",IF(F144=0,"",IF(OR(F144=$U$1,F144=$V$1,F145=$U$1,F145=$V$1,F146=$U$1,F146=$V$1),0,1)))</f>
        <v/>
      </c>
      <c r="AA144" s="342" t="str">
        <f>IF($A144&gt;='DB_FG_243way_Regular Symbol'!D$16,"",IF(B144=0,"",IF(OR(B144=$AA$1,B144=$AB$1,B145=$AA$1,B145=$AB$1,B146=$AA$1,,B146=$AB$1),0,1)))</f>
        <v/>
      </c>
      <c r="AB144" s="2" t="str">
        <f>IF($A144&gt;='DB_FG_243way_Regular Symbol'!E$16,"",IF(C144=0,"",IF(OR(C144=$AA$1,C144=$AB$1,C145=$AA$1,C145=$AB$1,C146=$AA$1,,C146=$AB$1),0,1)))</f>
        <v/>
      </c>
      <c r="AC144" s="2" t="str">
        <f>IF($A144&gt;='DB_FG_243way_Regular Symbol'!F$16,"",IF(D144=0,"",IF(OR(D144=$AA$1,D144=$AB$1,D145=$AA$1,D145=$AB$1,D146=$AA$1,,D146=$AB$1),0,1)))</f>
        <v/>
      </c>
      <c r="AD144" s="2" t="str">
        <f>IF($A144&gt;='DB_FG_243way_Regular Symbol'!G$16,"",IF(E144=0,"",IF(OR(E144=$AA$1,E144=$AB$1,E145=$AA$1,E145=$AB$1,E146=$AA$1,,E146=$AB$1),0,1)))</f>
        <v/>
      </c>
      <c r="AE144" s="128" t="str">
        <f>IF($A144&gt;='DB_FG_243way_Regular Symbol'!H$16,"",IF(F144=0,"",IF(OR(F144=$AA$1,F144=$AB$1,F145=$AA$1,F145=$AB$1,F146=$AA$1,,F146=$AB$1),0,1)))</f>
        <v/>
      </c>
      <c r="AG144" s="342" t="str">
        <f>IF($A144&gt;='DB_FG_243way_Regular Symbol'!D$16,"",IF(B144=0,"",IF(OR(B144=$AG$1,B144=$AH$1,B145=$AG$1,B145=$AH$1,B146=$AG$1,B146=$AH$1),0,1)))</f>
        <v/>
      </c>
      <c r="AH144" s="2" t="str">
        <f>IF($A144&gt;='DB_FG_243way_Regular Symbol'!E$16,"",IF(C144=0,"",IF(OR(C144=$AG$1,C144=$AH$1,C145=$AG$1,C145=$AH$1,C146=$AG$1,C146=$AH$1),0,1)))</f>
        <v/>
      </c>
      <c r="AI144" s="2" t="str">
        <f>IF($A144&gt;='DB_FG_243way_Regular Symbol'!F$16,"",IF(D144=0,"",IF(OR(D144=$AG$1,D144=$AH$1,D145=$AG$1,D145=$AH$1,D146=$AG$1,D146=$AH$1),0,1)))</f>
        <v/>
      </c>
      <c r="AJ144" s="2" t="str">
        <f>IF($A144&gt;='DB_FG_243way_Regular Symbol'!G$16,"",IF(E144=0,"",IF(OR(E144=$AG$1,E144=$AH$1,E145=$AG$1,E145=$AH$1,E146=$AG$1,E146=$AH$1),0,1)))</f>
        <v/>
      </c>
      <c r="AK144" s="128" t="str">
        <f>IF($A144&gt;='DB_FG_243way_Regular Symbol'!H$16,"",IF(F144=0,"",IF(OR(F144=$AG$1,F144=$AH$1,F145=$AG$1,F145=$AH$1,F146=$AG$1,F146=$AH$1),0,1)))</f>
        <v/>
      </c>
      <c r="AM144" s="342" t="str">
        <f>IF($A144&gt;='DB_FG_243way_Regular Symbol'!D$16,"",IF(B144=0,"",IF(OR(B144=$AM$1,B144=$AN$1,B145=$AM$1,B145=$AN$1,B146=$AM$1,B146=$AN$1),0,1)))</f>
        <v/>
      </c>
      <c r="AN144" s="2" t="str">
        <f>IF($A144&gt;='DB_FG_243way_Regular Symbol'!E$16,"",IF(C144=0,"",IF(OR(C144=$AM$1,C144=$AN$1,C145=$AM$1,C145=$AN$1,C146=$AM$1,C146=$AN$1),0,1)))</f>
        <v/>
      </c>
      <c r="AO144" s="2" t="str">
        <f>IF($A144&gt;='DB_FG_243way_Regular Symbol'!F$16,"",IF(D144=0,"",IF(OR(D144=$AM$1,D144=$AN$1,D145=$AM$1,D145=$AN$1,D146=$AM$1,D146=$AN$1),0,1)))</f>
        <v/>
      </c>
      <c r="AP144" s="2" t="str">
        <f>IF($A144&gt;='DB_FG_243way_Regular Symbol'!G$16,"",IF(E144=0,"",IF(OR(E144=$AM$1,E144=$AN$1,E145=$AM$1,E145=$AN$1,E146=$AM$1,E146=$AN$1),0,1)))</f>
        <v/>
      </c>
      <c r="AQ144" s="128" t="str">
        <f>IF($A144&gt;='DB_FG_243way_Regular Symbol'!H$16,"",IF(F144=0,"",IF(OR(F144=$AM$1,F144=$AN$1,F145=$AM$1,F145=$AN$1,F146=$AM$1,F146=$AN$1),0,1)))</f>
        <v/>
      </c>
      <c r="AS144" s="342" t="str">
        <f>IF($A144&gt;='DB_FG_243way_Regular Symbol'!D$16,"",IF(B144=0,"",IF(OR(B144=$AM$1,B144=$AT$1,B145=$AM$1,B145=$AT$1,B146=$AM$1,B146=$AT$1),0,1)))</f>
        <v/>
      </c>
      <c r="AT144" s="2" t="str">
        <f>IF($A144&gt;='DB_FG_243way_Regular Symbol'!E$16,"",IF(C144=0,"",IF(OR(C144=$AM$1,C144=$AT$1,C145=$AM$1,C145=$AT$1,C146=$AM$1,C146=$AT$1),0,1)))</f>
        <v/>
      </c>
      <c r="AU144" s="2" t="str">
        <f>IF($A144&gt;='DB_FG_243way_Regular Symbol'!F$16,"",IF(D144=0,"",IF(OR(D144=$AM$1,D144=$AT$1,D145=$AM$1,D145=$AT$1,D146=$AM$1,D146=$AT$1),0,1)))</f>
        <v/>
      </c>
      <c r="AV144" s="2" t="str">
        <f>IF($A144&gt;='DB_FG_243way_Regular Symbol'!G$16,"",IF(E144=0,"",IF(OR(E144=$AM$1,E144=$AT$1,E145=$AM$1,E145=$AT$1,E146=$AM$1,E146=$AT$1),0,1)))</f>
        <v/>
      </c>
      <c r="AW144" s="128" t="str">
        <f>IF($A144&gt;='DB_FG_243way_Regular Symbol'!H$16,"",IF(F144=0,"",IF(OR(F144=$AM$1,F144=$AT$1,F145=$AM$1,F145=$AT$1,F146=$AM$1,F146=$AT$1),0,1)))</f>
        <v/>
      </c>
      <c r="AY144" s="342" t="str">
        <f>IF($A144&gt;='DB_FG_243way_Regular Symbol'!D$16,"",IF(B144=0,"",IF(OR(B144=$AM$1,B144=$AZ$1,B145=$AM$1,B145=$AZ$1,B146=$AM$1,B146=$AZ$1),0,1)))</f>
        <v/>
      </c>
      <c r="AZ144" s="2" t="str">
        <f>IF($A144&gt;='DB_FG_243way_Regular Symbol'!E$16,"",IF(C144=0,"",IF(OR(C144=$AM$1,C144=$AZ$1,C145=$AM$1,C145=$AZ$1,C146=$AM$1,C146=$AZ$1),0,1)))</f>
        <v/>
      </c>
      <c r="BA144" s="2" t="str">
        <f>IF($A144&gt;='DB_FG_243way_Regular Symbol'!F$16,"",IF(D144=0,"",IF(OR(D144=$AM$1,D144=$AZ$1,D145=$AM$1,D145=$AZ$1,D146=$AM$1,D146=$AZ$1),0,1)))</f>
        <v/>
      </c>
      <c r="BB144" s="2" t="str">
        <f>IF($A144&gt;='DB_FG_243way_Regular Symbol'!G$16,"",IF(E144=0,"",IF(OR(E144=$AM$1,E144=$AZ$1,E145=$AM$1,E145=$AZ$1,E146=$AM$1,E146=$AZ$1),0,1)))</f>
        <v/>
      </c>
      <c r="BC144" s="128" t="str">
        <f>IF($A144&gt;='DB_FG_243way_Regular Symbol'!H$16,"",IF(F144=0,"",IF(OR(F144=$AM$1,F144=$AZ$1,F145=$AM$1,F145=$AZ$1,F146=$AM$1,F146=$AZ$1),0,1)))</f>
        <v/>
      </c>
      <c r="BE144" s="342"/>
      <c r="BF144" s="2"/>
      <c r="BG144" s="2" t="str">
        <f>IF($A144&gt;='DB_FG_243way_Regular Symbol'!F$16,"",IF(D144=0,"",COUNTIF(D144:D146,$BF$1)))</f>
        <v/>
      </c>
      <c r="BH144" s="2" t="str">
        <f>IF($A144&gt;='DB_FG_243way_Regular Symbol'!G$16,"",IF(E144=0,"",COUNTIF(E144:E146,$BF$1)))</f>
        <v/>
      </c>
      <c r="BI144" s="2" t="str">
        <f>IF($A144&gt;='DB_FG_243way_Regular Symbol'!H$16,"",IF(F144=0,"",COUNTIF(F144:F146,$BF$1)))</f>
        <v/>
      </c>
      <c r="BK144" s="342"/>
      <c r="BL144" s="2"/>
      <c r="BM144" s="2" t="str">
        <f>IF($A144&gt;='DB_FG_243way_Regular Symbol'!F$16,"",IF(D144=0,"",IF(OR(D144=$AM$1,D144=$BL$1,D145=$AM$1,D145=$BL$1,D146=$AM$1,D146=$BL$1),0,1)))</f>
        <v/>
      </c>
      <c r="BN144" s="2" t="str">
        <f>IF($A144&gt;='DB_FG_243way_Regular Symbol'!G$16,"",IF(E144=0,"",IF(OR(E144=$AM$1,E144=$BL$1,E145=$AM$1,E145=$BL$1,E146=$AM$1,E146=$BL$1),0,1)))</f>
        <v/>
      </c>
      <c r="BO144" s="128" t="str">
        <f>IF($A144&gt;='DB_FG_243way_Regular Symbol'!H$16,"",IF(F144=0,"",IF(OR(F144=$AM$1,F144=$BL$1,F145=$AM$1,F145=$BL$1,F146=$AM$1,F146=$BL$1),0,1)))</f>
        <v/>
      </c>
      <c r="BQ144" s="2" t="str">
        <f>IF($A144&gt;='DB_FG_243way_Regular Symbol'!D$16,"",IF(B144=0,"",IF(OR(B144=$BQ$1,B144=$BR$1,B145=$BQ$1,B145=$BR$1,B146=$BQ$1,B146=$BR$1),0,1)))</f>
        <v/>
      </c>
      <c r="BR144" s="2" t="str">
        <f>IF($A144&gt;='DB_FG_243way_Regular Symbol'!E$16,"",IF(C144=0,"",IF(OR(C144=$BQ$1,C144=$BR$1,C145=$BQ$1,C145=$BR$1,C146=$BQ$1,C146=$BR$1),0,1)))</f>
        <v/>
      </c>
      <c r="BS144" s="2" t="str">
        <f>IF($A144&gt;='DB_FG_243way_Regular Symbol'!F$16,"",IF(D144=0,"",IF(OR(D144=$BQ$1,D144=$BR$1,D145=$BQ$1,D145=$BR$1,D146=$BQ$1,D146=$BR$1),0,1)))</f>
        <v/>
      </c>
      <c r="BT144" s="2" t="str">
        <f>IF($A144&gt;='DB_FG_243way_Regular Symbol'!G$16,"",IF(E144=0,"",IF(OR(E144=$BQ$1,E144=$BR$1,E145=$BQ$1,E145=$BR$1,E146=$BQ$1,E146=$BR$1),0,1)))</f>
        <v/>
      </c>
      <c r="BU144" s="2" t="str">
        <f>IF($A144&gt;='DB_FG_243way_Regular Symbol'!H$16,"",IF(F144=0,"",IF(OR(F144=$BQ$1,F144=$BR$1,F145=$BQ$1,F145=$BR$1,F146=$BQ$1,F146=$BR$1),0,1)))</f>
        <v/>
      </c>
      <c r="BW144" s="2" t="str">
        <f>IF($A144&gt;='DB_FG_243way_Regular Symbol'!D$16,"",IF(B144=0,"",IF(OR(B144=$BW$1,B145=$BW$1,B146=$BW$1,B144=$BX$1,B145=$BX$1,B146=$BX$1),0,1)))</f>
        <v/>
      </c>
      <c r="BX144" s="2" t="str">
        <f>IF($A144&gt;='DB_FG_243way_Regular Symbol'!E$16,"",IF(C144=0,"",IF(OR(C144=$BW$1,C145=$BW$1,C146=$BW$1,C144=$BX$1,C145=$BX$1,C146=$BX$1),0,1)))</f>
        <v/>
      </c>
      <c r="BY144" s="2" t="str">
        <f>IF($A144&gt;='DB_FG_243way_Regular Symbol'!F$16,"",IF(D144=0,"",IF(OR(D144=$BW$1,D145=$BW$1,D146=$BW$1,D144=$BX$1,D145=$BX$1,D146=$BX$1),0,1)))</f>
        <v/>
      </c>
      <c r="BZ144" s="2" t="str">
        <f>IF($A144&gt;='DB_FG_243way_Regular Symbol'!G$16,"",IF(E144=0,"",IF(OR(E144=$BW$1,E145=$BW$1,E146=$BW$1,E144=$BX$1,E145=$BX$1,E146=$BX$1),0,1)))</f>
        <v/>
      </c>
      <c r="CA144" s="2" t="str">
        <f>IF($A144&gt;='DB_FG_243way_Regular Symbol'!H$16,"",IF(F144=0,"",IF(OR(F144=$BW$1,F145=$BW$1,F146=$BW$1,F144=$BX$1,F145=$BX$1,F146=$BX$1),0,1)))</f>
        <v/>
      </c>
      <c r="CC144" s="2" t="str">
        <f>IF($A144&gt;='DB_FG_243way_Regular Symbol'!D$16,"",IF(B144=0,"",IF(OR(B144=$BW$1,B145=$BW$1,B146=$BW$1,B144=$CD$1,B145=$CD$1,B146=$CD$1),0,1)))</f>
        <v/>
      </c>
      <c r="CD144" s="2" t="str">
        <f>IF($A144&gt;='DB_FG_243way_Regular Symbol'!E$16,"",IF(C144=0,"",IF(OR(C144=$BW$1,C145=$BW$1,C146=$BW$1,C144=$CD$1,C145=$CD$1,C146=$CD$1),0,1)))</f>
        <v/>
      </c>
      <c r="CE144" s="2" t="str">
        <f>IF($A144&gt;='DB_FG_243way_Regular Symbol'!F$16,"",IF(D144=0,"",IF(OR(D144=$BW$1,D145=$BW$1,D146=$BW$1,D144=$CD$1,D145=$CD$1,D146=$CD$1),0,1)))</f>
        <v/>
      </c>
      <c r="CF144" s="2" t="str">
        <f>IF($A144&gt;='DB_FG_243way_Regular Symbol'!G$16,"",IF(E144=0,"",IF(OR(E144=$BW$1,E145=$BW$1,E146=$BW$1,E144=$CD$1,E145=$CD$1,E146=$CD$1),0,1)))</f>
        <v/>
      </c>
      <c r="CG144" s="2" t="str">
        <f>IF($A144&gt;='DB_FG_243way_Regular Symbol'!H$16,"",IF(F144=0,"",IF(OR(F144=$BW$1,F145=$BW$1,F146=$BW$1,F144=$CD$1,F145=$CD$1,F146=$CD$1),0,1)))</f>
        <v/>
      </c>
      <c r="CI144" s="2" t="str">
        <f>IF($A144&gt;='DB_FG_243way_Regular Symbol'!D$16,"",IF(B144=0,"",IF(OR(B144=$BW$1,B145=$BW$1,B146=$BW$1,B144=$CJ$1,B145=$CJ$1,B146=$CJ$1),0,1)))</f>
        <v/>
      </c>
      <c r="CJ144" s="2" t="str">
        <f>IF($A144&gt;='DB_FG_243way_Regular Symbol'!E$16,"",IF(C144=0,"",IF(OR(C144=$BW$1,C145=$BW$1,C146=$BW$1,C144=$CJ$1,C145=$CJ$1,C146=$CJ$1),0,1)))</f>
        <v/>
      </c>
      <c r="CK144" s="2" t="str">
        <f>IF($A144&gt;='DB_FG_243way_Regular Symbol'!F$16,"",IF(D144=0,"",IF(OR(D144=$BW$1,D145=$BW$1,D146=$BW$1,D144=$CJ$1,D145=$CJ$1,D146=$CJ$1),0,1)))</f>
        <v/>
      </c>
      <c r="CL144" s="2" t="str">
        <f>IF($A144&gt;='DB_FG_243way_Regular Symbol'!G$16,"",IF(E144=0,"",IF(OR(E144=$BW$1,E145=$BW$1,E146=$BW$1,E144=$CJ$1,E145=$CJ$1,E146=$CJ$1),0,1)))</f>
        <v/>
      </c>
      <c r="CM144" s="2" t="str">
        <f>IF($A144&gt;='DB_FG_243way_Regular Symbol'!H$16,"",IF(F144=0,"",IF(OR(F144=$BW$1,F145=$BW$1,F146=$BW$1,F144=$CJ$1,F145=$CJ$1,F146=$CJ$1),0,1)))</f>
        <v/>
      </c>
      <c r="CO144" s="2" t="str">
        <f>IF($A144&gt;='DB_FG_243way_Regular Symbol'!D$16,"",IF(B144=0,"",IF(OR(B144=$BW$1,B145=$BW$1,B146=$BW$1,B144=$CP$1,B145=$CP$1,B146=$CP$1),0,1)))</f>
        <v/>
      </c>
      <c r="CP144" s="2" t="str">
        <f>IF($A144&gt;='DB_FG_243way_Regular Symbol'!E$16,"",IF(C144=0,"",IF(OR(C144=$BW$1,C145=$BW$1,C146=$BW$1,C144=$CP$1,C145=$CP$1,C146=$CP$1),0,1)))</f>
        <v/>
      </c>
      <c r="CQ144" s="2" t="str">
        <f>IF($A144&gt;='DB_FG_243way_Regular Symbol'!F$16,"",IF(D144=0,"",IF(OR(D144=$BW$1,D145=$BW$1,D146=$BW$1,D144=$CP$1,D145=$CP$1,D146=$CP$1),0,1)))</f>
        <v/>
      </c>
      <c r="CR144" s="2" t="str">
        <f>IF($A144&gt;='DB_FG_243way_Regular Symbol'!G$16,"",IF(E144=0,"",IF(OR(E144=$BW$1,E145=$BW$1,E146=$BW$1,E144=$CP$1,E145=$CP$1,E146=$CP$1),0,1)))</f>
        <v/>
      </c>
      <c r="CS144" s="2" t="str">
        <f>IF($A144&gt;='DB_FG_243way_Regular Symbol'!H$16,"",IF(F144=0,"",IF(OR(F144=$BW$1,F145=$BW$1,F146=$BW$1,F144=$CP$1,F145=$CP$1,F146=$CP$1),0,1)))</f>
        <v/>
      </c>
      <c r="CU144" s="2" t="str">
        <f>IF($A144&gt;='DB_FG_243way_Regular Symbol'!D$16,"",IF(B144=0,"",IF(OR(B144=$BW$1,B145=$BW$1,B146=$BW$1,B144=$CV$1,B145=$CV$1,B146=$CV$1),0,1)))</f>
        <v/>
      </c>
      <c r="CV144" s="2" t="str">
        <f>IF($A144&gt;='DB_FG_243way_Regular Symbol'!E$16,"",IF(C144=0,"",IF(OR(C144=$BW$1,C145=$BW$1,C146=$BW$1,C144=$CV$1,C145=$CV$1,C146=$CV$1),0,1)))</f>
        <v/>
      </c>
      <c r="CW144" s="2" t="str">
        <f>IF($A144&gt;='DB_FG_243way_Regular Symbol'!F$16,"",IF(D144=0,"",IF(OR(D144=$BW$1,D145=$BW$1,D146=$BW$1,D144=$CV$1,D145=$CV$1,D146=$CV$1),0,1)))</f>
        <v/>
      </c>
      <c r="CX144" s="2" t="str">
        <f>IF($A144&gt;='DB_FG_243way_Regular Symbol'!G$16,"",IF(E144=0,"",IF(OR(E144=$BW$1,E145=$BW$1,E146=$BW$1,E144=$CV$1,E145=$CV$1,E146=$CV$1),0,1)))</f>
        <v/>
      </c>
      <c r="CY144" s="2" t="str">
        <f>IF($A144&gt;='DB_FG_243way_Regular Symbol'!H$16,"",IF(F144=0,"",IF(OR(F144=$BW$1,F145=$BW$1,F146=$BW$1,F144=$CV$1,F145=$CV$1,F146=$CV$1),0,1)))</f>
        <v/>
      </c>
    </row>
    <row r="145" spans="1:103">
      <c r="A145" s="341">
        <f>IF('DB_FG_243way_Regular Symbol'!L144="","",'DB_FG_243way_Regular Symbol'!L144)</f>
        <v>141</v>
      </c>
      <c r="B145" s="184" t="str">
        <f>IF('DB_FG_243way_Regular Symbol'!M144="",
IF($A145-'DB_FG_243way_Regular Symbol'!D$16&gt;='DB_FG_243way_RegularＸ_W()'!B$2-1,"",VLOOKUP($A145-'DB_FG_243way_Regular Symbol'!D$16,'DB_FG_243way_Regular Symbol'!$L$3:$Q$99,'DB_FG_243way_RegularＸ_W()'!B$3+1,FALSE)),
'DB_FG_243way_Regular Symbol'!M144)</f>
        <v/>
      </c>
      <c r="C145" s="184" t="str">
        <f>IF('DB_FG_243way_Regular Symbol'!N144="",
IF($A145-'DB_FG_243way_Regular Symbol'!E$16&gt;='DB_FG_243way_RegularＸ_W()'!C$2-1,"",VLOOKUP($A145-'DB_FG_243way_Regular Symbol'!E$16,'DB_FG_243way_Regular Symbol'!$L$3:$Q$99,'DB_FG_243way_RegularＸ_W()'!C$3+1,FALSE)),
'DB_FG_243way_Regular Symbol'!N144)</f>
        <v/>
      </c>
      <c r="D145" s="184" t="str">
        <f>IF('DB_FG_243way_Regular Symbol'!O144="",
IF($A145-'DB_FG_243way_Regular Symbol'!F$16&gt;='DB_FG_243way_RegularＸ_W()'!D$2-1,"",VLOOKUP($A145-'DB_FG_243way_Regular Symbol'!F$16,'DB_FG_243way_Regular Symbol'!$L$3:$Q$99,'DB_FG_243way_RegularＸ_W()'!D$3+1,FALSE)),
'DB_FG_243way_Regular Symbol'!O144)</f>
        <v/>
      </c>
      <c r="E145" s="184" t="str">
        <f>IF('DB_FG_243way_Regular Symbol'!P144="",
IF($A145-'DB_FG_243way_Regular Symbol'!G$16&gt;='DB_FG_243way_RegularＸ_W()'!E$2-1,"",VLOOKUP($A145-'DB_FG_243way_Regular Symbol'!G$16,'DB_FG_243way_Regular Symbol'!$L$3:$Q$99,'DB_FG_243way_RegularＸ_W()'!E$3+1,FALSE)),
'DB_FG_243way_Regular Symbol'!P144)</f>
        <v/>
      </c>
      <c r="F145" s="358" t="str">
        <f>IF('DB_FG_243way_Regular Symbol'!Q144="",
IF($A145-'DB_FG_243way_Regular Symbol'!H$16&gt;='DB_FG_243way_RegularＸ_W()'!F$2-1,"",VLOOKUP($A145-'DB_FG_243way_Regular Symbol'!H$16,'DB_FG_243way_Regular Symbol'!$L$3:$Q$99,'DB_FG_243way_RegularＸ_W()'!F$3+1,FALSE)),
'DB_FG_243way_Regular Symbol'!Q144)</f>
        <v/>
      </c>
      <c r="O145" s="342" t="str">
        <f>IF($A145&gt;='DB_FG_243way_Regular Symbol'!D$16,"",IF(B145=0,"",IF(OR(B145=$O$1,B145=$P$1,B146=$O$1,B146=$P$1,B147=$O$1,B147=$P$1),0,1)))</f>
        <v/>
      </c>
      <c r="P145" s="2" t="str">
        <f>IF($A145&gt;='DB_FG_243way_Regular Symbol'!E$16,"",IF(C145=0,"",IF(OR(C145=$O$1,C145=$P$1,C146=$O$1,C146=$P$1,C147=$O$1,C147=$P$1),0,1)))</f>
        <v/>
      </c>
      <c r="Q145" s="2" t="str">
        <f>IF($A145&gt;='DB_FG_243way_Regular Symbol'!F$16,"",IF(D145=0,"",IF(OR(D145=$O$1,D145=$P$1,D146=$O$1,D146=$P$1,D147=$O$1,D147=$P$1),0,1)))</f>
        <v/>
      </c>
      <c r="R145" s="2" t="str">
        <f>IF($A145&gt;='DB_FG_243way_Regular Symbol'!G$16,"",IF(E145=0,"",IF(OR(E145=$O$1,E145=$P$1,E146=$O$1,E146=$P$1,E147=$O$1,E147=$P$1),0,1)))</f>
        <v/>
      </c>
      <c r="S145" s="128" t="str">
        <f>IF($A145&gt;='DB_FG_243way_Regular Symbol'!H$16,"",IF(F145=0,"",IF(OR(F145=$O$1,F145=$P$1,F146=$O$1,F146=$P$1,F147=$O$1,F147=$P$1),0,1)))</f>
        <v/>
      </c>
      <c r="U145" s="342" t="str">
        <f>IF($A145&gt;='DB_FG_243way_Regular Symbol'!D$16,"",IF(B145=0,"",IF(OR(B145=$U$1,B145=$V$1,B146=$U$1,B146=$V$1,B147=$U$1,B147=$V$1),0,1)))</f>
        <v/>
      </c>
      <c r="V145" s="2" t="str">
        <f>IF($A145&gt;='DB_FG_243way_Regular Symbol'!E$16,"",IF(C145=0,"",IF(OR(C145=$U$1,C145=$V$1,C146=$U$1,C146=$V$1,C147=$U$1,C147=$V$1),0,1)))</f>
        <v/>
      </c>
      <c r="W145" s="2" t="str">
        <f>IF($A145&gt;='DB_FG_243way_Regular Symbol'!F$16,"",IF(D145=0,"",IF(OR(D145=$U$1,D145=$V$1,D146=$U$1,D146=$V$1,D147=$U$1,D147=$V$1),0,1)))</f>
        <v/>
      </c>
      <c r="X145" s="2" t="str">
        <f>IF($A145&gt;='DB_FG_243way_Regular Symbol'!G$16,"",IF(E145=0,"",IF(OR(E145=$U$1,E145=$V$1,E146=$U$1,E146=$V$1,E147=$U$1,E147=$V$1),0,1)))</f>
        <v/>
      </c>
      <c r="Y145" s="128" t="str">
        <f>IF($A145&gt;='DB_FG_243way_Regular Symbol'!H$16,"",IF(F145=0,"",IF(OR(F145=$U$1,F145=$V$1,F146=$U$1,F146=$V$1,F147=$U$1,F147=$V$1),0,1)))</f>
        <v/>
      </c>
      <c r="AA145" s="342" t="str">
        <f>IF($A145&gt;='DB_FG_243way_Regular Symbol'!D$16,"",IF(B145=0,"",IF(OR(B145=$AA$1,B145=$AB$1,B146=$AA$1,B146=$AB$1,B147=$AA$1,,B147=$AB$1),0,1)))</f>
        <v/>
      </c>
      <c r="AB145" s="2" t="str">
        <f>IF($A145&gt;='DB_FG_243way_Regular Symbol'!E$16,"",IF(C145=0,"",IF(OR(C145=$AA$1,C145=$AB$1,C146=$AA$1,C146=$AB$1,C147=$AA$1,,C147=$AB$1),0,1)))</f>
        <v/>
      </c>
      <c r="AC145" s="2" t="str">
        <f>IF($A145&gt;='DB_FG_243way_Regular Symbol'!F$16,"",IF(D145=0,"",IF(OR(D145=$AA$1,D145=$AB$1,D146=$AA$1,D146=$AB$1,D147=$AA$1,,D147=$AB$1),0,1)))</f>
        <v/>
      </c>
      <c r="AD145" s="2" t="str">
        <f>IF($A145&gt;='DB_FG_243way_Regular Symbol'!G$16,"",IF(E145=0,"",IF(OR(E145=$AA$1,E145=$AB$1,E146=$AA$1,E146=$AB$1,E147=$AA$1,,E147=$AB$1),0,1)))</f>
        <v/>
      </c>
      <c r="AE145" s="128" t="str">
        <f>IF($A145&gt;='DB_FG_243way_Regular Symbol'!H$16,"",IF(F145=0,"",IF(OR(F145=$AA$1,F145=$AB$1,F146=$AA$1,F146=$AB$1,F147=$AA$1,,F147=$AB$1),0,1)))</f>
        <v/>
      </c>
      <c r="AG145" s="342" t="str">
        <f>IF($A145&gt;='DB_FG_243way_Regular Symbol'!D$16,"",IF(B145=0,"",IF(OR(B145=$AG$1,B145=$AH$1,B146=$AG$1,B146=$AH$1,B147=$AG$1,B147=$AH$1),0,1)))</f>
        <v/>
      </c>
      <c r="AH145" s="2" t="str">
        <f>IF($A145&gt;='DB_FG_243way_Regular Symbol'!E$16,"",IF(C145=0,"",IF(OR(C145=$AG$1,C145=$AH$1,C146=$AG$1,C146=$AH$1,C147=$AG$1,C147=$AH$1),0,1)))</f>
        <v/>
      </c>
      <c r="AI145" s="2" t="str">
        <f>IF($A145&gt;='DB_FG_243way_Regular Symbol'!F$16,"",IF(D145=0,"",IF(OR(D145=$AG$1,D145=$AH$1,D146=$AG$1,D146=$AH$1,D147=$AG$1,D147=$AH$1),0,1)))</f>
        <v/>
      </c>
      <c r="AJ145" s="2" t="str">
        <f>IF($A145&gt;='DB_FG_243way_Regular Symbol'!G$16,"",IF(E145=0,"",IF(OR(E145=$AG$1,E145=$AH$1,E146=$AG$1,E146=$AH$1,E147=$AG$1,E147=$AH$1),0,1)))</f>
        <v/>
      </c>
      <c r="AK145" s="128" t="str">
        <f>IF($A145&gt;='DB_FG_243way_Regular Symbol'!H$16,"",IF(F145=0,"",IF(OR(F145=$AG$1,F145=$AH$1,F146=$AG$1,F146=$AH$1,F147=$AG$1,F147=$AH$1),0,1)))</f>
        <v/>
      </c>
      <c r="AM145" s="342" t="str">
        <f>IF($A145&gt;='DB_FG_243way_Regular Symbol'!D$16,"",IF(B145=0,"",IF(OR(B145=$AM$1,B145=$AN$1,B146=$AM$1,B146=$AN$1,B147=$AM$1,B147=$AN$1),0,1)))</f>
        <v/>
      </c>
      <c r="AN145" s="2" t="str">
        <f>IF($A145&gt;='DB_FG_243way_Regular Symbol'!E$16,"",IF(C145=0,"",IF(OR(C145=$AM$1,C145=$AN$1,C146=$AM$1,C146=$AN$1,C147=$AM$1,C147=$AN$1),0,1)))</f>
        <v/>
      </c>
      <c r="AO145" s="2" t="str">
        <f>IF($A145&gt;='DB_FG_243way_Regular Symbol'!F$16,"",IF(D145=0,"",IF(OR(D145=$AM$1,D145=$AN$1,D146=$AM$1,D146=$AN$1,D147=$AM$1,D147=$AN$1),0,1)))</f>
        <v/>
      </c>
      <c r="AP145" s="2" t="str">
        <f>IF($A145&gt;='DB_FG_243way_Regular Symbol'!G$16,"",IF(E145=0,"",IF(OR(E145=$AM$1,E145=$AN$1,E146=$AM$1,E146=$AN$1,E147=$AM$1,E147=$AN$1),0,1)))</f>
        <v/>
      </c>
      <c r="AQ145" s="128" t="str">
        <f>IF($A145&gt;='DB_FG_243way_Regular Symbol'!H$16,"",IF(F145=0,"",IF(OR(F145=$AM$1,F145=$AN$1,F146=$AM$1,F146=$AN$1,F147=$AM$1,F147=$AN$1),0,1)))</f>
        <v/>
      </c>
      <c r="AS145" s="342" t="str">
        <f>IF($A145&gt;='DB_FG_243way_Regular Symbol'!D$16,"",IF(B145=0,"",IF(OR(B145=$AM$1,B145=$AT$1,B146=$AM$1,B146=$AT$1,B147=$AM$1,B147=$AT$1),0,1)))</f>
        <v/>
      </c>
      <c r="AT145" s="2" t="str">
        <f>IF($A145&gt;='DB_FG_243way_Regular Symbol'!E$16,"",IF(C145=0,"",IF(OR(C145=$AM$1,C145=$AT$1,C146=$AM$1,C146=$AT$1,C147=$AM$1,C147=$AT$1),0,1)))</f>
        <v/>
      </c>
      <c r="AU145" s="2" t="str">
        <f>IF($A145&gt;='DB_FG_243way_Regular Symbol'!F$16,"",IF(D145=0,"",IF(OR(D145=$AM$1,D145=$AT$1,D146=$AM$1,D146=$AT$1,D147=$AM$1,D147=$AT$1),0,1)))</f>
        <v/>
      </c>
      <c r="AV145" s="2" t="str">
        <f>IF($A145&gt;='DB_FG_243way_Regular Symbol'!G$16,"",IF(E145=0,"",IF(OR(E145=$AM$1,E145=$AT$1,E146=$AM$1,E146=$AT$1,E147=$AM$1,E147=$AT$1),0,1)))</f>
        <v/>
      </c>
      <c r="AW145" s="128" t="str">
        <f>IF($A145&gt;='DB_FG_243way_Regular Symbol'!H$16,"",IF(F145=0,"",IF(OR(F145=$AM$1,F145=$AT$1,F146=$AM$1,F146=$AT$1,F147=$AM$1,F147=$AT$1),0,1)))</f>
        <v/>
      </c>
      <c r="AY145" s="342" t="str">
        <f>IF($A145&gt;='DB_FG_243way_Regular Symbol'!D$16,"",IF(B145=0,"",IF(OR(B145=$AM$1,B145=$AZ$1,B146=$AM$1,B146=$AZ$1,B147=$AM$1,B147=$AZ$1),0,1)))</f>
        <v/>
      </c>
      <c r="AZ145" s="2" t="str">
        <f>IF($A145&gt;='DB_FG_243way_Regular Symbol'!E$16,"",IF(C145=0,"",IF(OR(C145=$AM$1,C145=$AZ$1,C146=$AM$1,C146=$AZ$1,C147=$AM$1,C147=$AZ$1),0,1)))</f>
        <v/>
      </c>
      <c r="BA145" s="2" t="str">
        <f>IF($A145&gt;='DB_FG_243way_Regular Symbol'!F$16,"",IF(D145=0,"",IF(OR(D145=$AM$1,D145=$AZ$1,D146=$AM$1,D146=$AZ$1,D147=$AM$1,D147=$AZ$1),0,1)))</f>
        <v/>
      </c>
      <c r="BB145" s="2" t="str">
        <f>IF($A145&gt;='DB_FG_243way_Regular Symbol'!G$16,"",IF(E145=0,"",IF(OR(E145=$AM$1,E145=$AZ$1,E146=$AM$1,E146=$AZ$1,E147=$AM$1,E147=$AZ$1),0,1)))</f>
        <v/>
      </c>
      <c r="BC145" s="128" t="str">
        <f>IF($A145&gt;='DB_FG_243way_Regular Symbol'!H$16,"",IF(F145=0,"",IF(OR(F145=$AM$1,F145=$AZ$1,F146=$AM$1,F146=$AZ$1,F147=$AM$1,F147=$AZ$1),0,1)))</f>
        <v/>
      </c>
      <c r="BE145" s="342"/>
      <c r="BF145" s="2"/>
      <c r="BG145" s="2" t="str">
        <f>IF($A145&gt;='DB_FG_243way_Regular Symbol'!F$16,"",IF(D145=0,"",COUNTIF(D145:D147,$BF$1)))</f>
        <v/>
      </c>
      <c r="BH145" s="2" t="str">
        <f>IF($A145&gt;='DB_FG_243way_Regular Symbol'!G$16,"",IF(E145=0,"",COUNTIF(E145:E147,$BF$1)))</f>
        <v/>
      </c>
      <c r="BI145" s="2" t="str">
        <f>IF($A145&gt;='DB_FG_243way_Regular Symbol'!H$16,"",IF(F145=0,"",COUNTIF(F145:F147,$BF$1)))</f>
        <v/>
      </c>
      <c r="BK145" s="342"/>
      <c r="BL145" s="2"/>
      <c r="BM145" s="2" t="str">
        <f>IF($A145&gt;='DB_FG_243way_Regular Symbol'!F$16,"",IF(D145=0,"",IF(OR(D145=$AM$1,D145=$BL$1,D146=$AM$1,D146=$BL$1,D147=$AM$1,D147=$BL$1),0,1)))</f>
        <v/>
      </c>
      <c r="BN145" s="2" t="str">
        <f>IF($A145&gt;='DB_FG_243way_Regular Symbol'!G$16,"",IF(E145=0,"",IF(OR(E145=$AM$1,E145=$BL$1,E146=$AM$1,E146=$BL$1,E147=$AM$1,E147=$BL$1),0,1)))</f>
        <v/>
      </c>
      <c r="BO145" s="128" t="str">
        <f>IF($A145&gt;='DB_FG_243way_Regular Symbol'!H$16,"",IF(F145=0,"",IF(OR(F145=$AM$1,F145=$BL$1,F146=$AM$1,F146=$BL$1,F147=$AM$1,F147=$BL$1),0,1)))</f>
        <v/>
      </c>
      <c r="BQ145" s="2" t="str">
        <f>IF($A145&gt;='DB_FG_243way_Regular Symbol'!D$16,"",IF(B145=0,"",IF(OR(B145=$BQ$1,B145=$BR$1,B146=$BQ$1,B146=$BR$1,B147=$BQ$1,B147=$BR$1),0,1)))</f>
        <v/>
      </c>
      <c r="BR145" s="2" t="str">
        <f>IF($A145&gt;='DB_FG_243way_Regular Symbol'!E$16,"",IF(C145=0,"",IF(OR(C145=$BQ$1,C145=$BR$1,C146=$BQ$1,C146=$BR$1,C147=$BQ$1,C147=$BR$1),0,1)))</f>
        <v/>
      </c>
      <c r="BS145" s="2" t="str">
        <f>IF($A145&gt;='DB_FG_243way_Regular Symbol'!F$16,"",IF(D145=0,"",IF(OR(D145=$BQ$1,D145=$BR$1,D146=$BQ$1,D146=$BR$1,D147=$BQ$1,D147=$BR$1),0,1)))</f>
        <v/>
      </c>
      <c r="BT145" s="2" t="str">
        <f>IF($A145&gt;='DB_FG_243way_Regular Symbol'!G$16,"",IF(E145=0,"",IF(OR(E145=$BQ$1,E145=$BR$1,E146=$BQ$1,E146=$BR$1,E147=$BQ$1,E147=$BR$1),0,1)))</f>
        <v/>
      </c>
      <c r="BU145" s="2" t="str">
        <f>IF($A145&gt;='DB_FG_243way_Regular Symbol'!H$16,"",IF(F145=0,"",IF(OR(F145=$BQ$1,F145=$BR$1,F146=$BQ$1,F146=$BR$1,F147=$BQ$1,F147=$BR$1),0,1)))</f>
        <v/>
      </c>
      <c r="BW145" s="2" t="str">
        <f>IF($A145&gt;='DB_FG_243way_Regular Symbol'!D$16,"",IF(B145=0,"",IF(OR(B145=$BW$1,B146=$BW$1,B147=$BW$1,B145=$BX$1,B146=$BX$1,B147=$BX$1),0,1)))</f>
        <v/>
      </c>
      <c r="BX145" s="2" t="str">
        <f>IF($A145&gt;='DB_FG_243way_Regular Symbol'!E$16,"",IF(C145=0,"",IF(OR(C145=$BW$1,C146=$BW$1,C147=$BW$1,C145=$BX$1,C146=$BX$1,C147=$BX$1),0,1)))</f>
        <v/>
      </c>
      <c r="BY145" s="2" t="str">
        <f>IF($A145&gt;='DB_FG_243way_Regular Symbol'!F$16,"",IF(D145=0,"",IF(OR(D145=$BW$1,D146=$BW$1,D147=$BW$1,D145=$BX$1,D146=$BX$1,D147=$BX$1),0,1)))</f>
        <v/>
      </c>
      <c r="BZ145" s="2" t="str">
        <f>IF($A145&gt;='DB_FG_243way_Regular Symbol'!G$16,"",IF(E145=0,"",IF(OR(E145=$BW$1,E146=$BW$1,E147=$BW$1,E145=$BX$1,E146=$BX$1,E147=$BX$1),0,1)))</f>
        <v/>
      </c>
      <c r="CA145" s="2" t="str">
        <f>IF($A145&gt;='DB_FG_243way_Regular Symbol'!H$16,"",IF(F145=0,"",IF(OR(F145=$BW$1,F146=$BW$1,F147=$BW$1,F145=$BX$1,F146=$BX$1,F147=$BX$1),0,1)))</f>
        <v/>
      </c>
      <c r="CC145" s="2" t="str">
        <f>IF($A145&gt;='DB_FG_243way_Regular Symbol'!D$16,"",IF(B145=0,"",IF(OR(B145=$BW$1,B146=$BW$1,B147=$BW$1,B145=$CD$1,B146=$CD$1,B147=$CD$1),0,1)))</f>
        <v/>
      </c>
      <c r="CD145" s="2" t="str">
        <f>IF($A145&gt;='DB_FG_243way_Regular Symbol'!E$16,"",IF(C145=0,"",IF(OR(C145=$BW$1,C146=$BW$1,C147=$BW$1,C145=$CD$1,C146=$CD$1,C147=$CD$1),0,1)))</f>
        <v/>
      </c>
      <c r="CE145" s="2" t="str">
        <f>IF($A145&gt;='DB_FG_243way_Regular Symbol'!F$16,"",IF(D145=0,"",IF(OR(D145=$BW$1,D146=$BW$1,D147=$BW$1,D145=$CD$1,D146=$CD$1,D147=$CD$1),0,1)))</f>
        <v/>
      </c>
      <c r="CF145" s="2" t="str">
        <f>IF($A145&gt;='DB_FG_243way_Regular Symbol'!G$16,"",IF(E145=0,"",IF(OR(E145=$BW$1,E146=$BW$1,E147=$BW$1,E145=$CD$1,E146=$CD$1,E147=$CD$1),0,1)))</f>
        <v/>
      </c>
      <c r="CG145" s="2" t="str">
        <f>IF($A145&gt;='DB_FG_243way_Regular Symbol'!H$16,"",IF(F145=0,"",IF(OR(F145=$BW$1,F146=$BW$1,F147=$BW$1,F145=$CD$1,F146=$CD$1,F147=$CD$1),0,1)))</f>
        <v/>
      </c>
      <c r="CI145" s="2" t="str">
        <f>IF($A145&gt;='DB_FG_243way_Regular Symbol'!D$16,"",IF(B145=0,"",IF(OR(B145=$BW$1,B146=$BW$1,B147=$BW$1,B145=$CJ$1,B146=$CJ$1,B147=$CJ$1),0,1)))</f>
        <v/>
      </c>
      <c r="CJ145" s="2" t="str">
        <f>IF($A145&gt;='DB_FG_243way_Regular Symbol'!E$16,"",IF(C145=0,"",IF(OR(C145=$BW$1,C146=$BW$1,C147=$BW$1,C145=$CJ$1,C146=$CJ$1,C147=$CJ$1),0,1)))</f>
        <v/>
      </c>
      <c r="CK145" s="2" t="str">
        <f>IF($A145&gt;='DB_FG_243way_Regular Symbol'!F$16,"",IF(D145=0,"",IF(OR(D145=$BW$1,D146=$BW$1,D147=$BW$1,D145=$CJ$1,D146=$CJ$1,D147=$CJ$1),0,1)))</f>
        <v/>
      </c>
      <c r="CL145" s="2" t="str">
        <f>IF($A145&gt;='DB_FG_243way_Regular Symbol'!G$16,"",IF(E145=0,"",IF(OR(E145=$BW$1,E146=$BW$1,E147=$BW$1,E145=$CJ$1,E146=$CJ$1,E147=$CJ$1),0,1)))</f>
        <v/>
      </c>
      <c r="CM145" s="2" t="str">
        <f>IF($A145&gt;='DB_FG_243way_Regular Symbol'!H$16,"",IF(F145=0,"",IF(OR(F145=$BW$1,F146=$BW$1,F147=$BW$1,F145=$CJ$1,F146=$CJ$1,F147=$CJ$1),0,1)))</f>
        <v/>
      </c>
      <c r="CO145" s="2" t="str">
        <f>IF($A145&gt;='DB_FG_243way_Regular Symbol'!D$16,"",IF(B145=0,"",IF(OR(B145=$BW$1,B146=$BW$1,B147=$BW$1,B145=$CP$1,B146=$CP$1,B147=$CP$1),0,1)))</f>
        <v/>
      </c>
      <c r="CP145" s="2" t="str">
        <f>IF($A145&gt;='DB_FG_243way_Regular Symbol'!E$16,"",IF(C145=0,"",IF(OR(C145=$BW$1,C146=$BW$1,C147=$BW$1,C145=$CP$1,C146=$CP$1,C147=$CP$1),0,1)))</f>
        <v/>
      </c>
      <c r="CQ145" s="2" t="str">
        <f>IF($A145&gt;='DB_FG_243way_Regular Symbol'!F$16,"",IF(D145=0,"",IF(OR(D145=$BW$1,D146=$BW$1,D147=$BW$1,D145=$CP$1,D146=$CP$1,D147=$CP$1),0,1)))</f>
        <v/>
      </c>
      <c r="CR145" s="2" t="str">
        <f>IF($A145&gt;='DB_FG_243way_Regular Symbol'!G$16,"",IF(E145=0,"",IF(OR(E145=$BW$1,E146=$BW$1,E147=$BW$1,E145=$CP$1,E146=$CP$1,E147=$CP$1),0,1)))</f>
        <v/>
      </c>
      <c r="CS145" s="2" t="str">
        <f>IF($A145&gt;='DB_FG_243way_Regular Symbol'!H$16,"",IF(F145=0,"",IF(OR(F145=$BW$1,F146=$BW$1,F147=$BW$1,F145=$CP$1,F146=$CP$1,F147=$CP$1),0,1)))</f>
        <v/>
      </c>
      <c r="CU145" s="2" t="str">
        <f>IF($A145&gt;='DB_FG_243way_Regular Symbol'!D$16,"",IF(B145=0,"",IF(OR(B145=$BW$1,B146=$BW$1,B147=$BW$1,B145=$CV$1,B146=$CV$1,B147=$CV$1),0,1)))</f>
        <v/>
      </c>
      <c r="CV145" s="2" t="str">
        <f>IF($A145&gt;='DB_FG_243way_Regular Symbol'!E$16,"",IF(C145=0,"",IF(OR(C145=$BW$1,C146=$BW$1,C147=$BW$1,C145=$CV$1,C146=$CV$1,C147=$CV$1),0,1)))</f>
        <v/>
      </c>
      <c r="CW145" s="2" t="str">
        <f>IF($A145&gt;='DB_FG_243way_Regular Symbol'!F$16,"",IF(D145=0,"",IF(OR(D145=$BW$1,D146=$BW$1,D147=$BW$1,D145=$CV$1,D146=$CV$1,D147=$CV$1),0,1)))</f>
        <v/>
      </c>
      <c r="CX145" s="2" t="str">
        <f>IF($A145&gt;='DB_FG_243way_Regular Symbol'!G$16,"",IF(E145=0,"",IF(OR(E145=$BW$1,E146=$BW$1,E147=$BW$1,E145=$CV$1,E146=$CV$1,E147=$CV$1),0,1)))</f>
        <v/>
      </c>
      <c r="CY145" s="2" t="str">
        <f>IF($A145&gt;='DB_FG_243way_Regular Symbol'!H$16,"",IF(F145=0,"",IF(OR(F145=$BW$1,F146=$BW$1,F147=$BW$1,F145=$CV$1,F146=$CV$1,F147=$CV$1),0,1)))</f>
        <v/>
      </c>
    </row>
    <row r="146" spans="1:103">
      <c r="A146" s="341">
        <f>IF('DB_FG_243way_Regular Symbol'!L145="","",'DB_FG_243way_Regular Symbol'!L145)</f>
        <v>142</v>
      </c>
      <c r="B146" s="184" t="str">
        <f>IF('DB_FG_243way_Regular Symbol'!M145="",
IF($A146-'DB_FG_243way_Regular Symbol'!D$16&gt;='DB_FG_243way_RegularＸ_W()'!B$2-1,"",VLOOKUP($A146-'DB_FG_243way_Regular Symbol'!D$16,'DB_FG_243way_Regular Symbol'!$L$3:$Q$99,'DB_FG_243way_RegularＸ_W()'!B$3+1,FALSE)),
'DB_FG_243way_Regular Symbol'!M145)</f>
        <v/>
      </c>
      <c r="C146" s="184" t="str">
        <f>IF('DB_FG_243way_Regular Symbol'!N145="",
IF($A146-'DB_FG_243way_Regular Symbol'!E$16&gt;='DB_FG_243way_RegularＸ_W()'!C$2-1,"",VLOOKUP($A146-'DB_FG_243way_Regular Symbol'!E$16,'DB_FG_243way_Regular Symbol'!$L$3:$Q$99,'DB_FG_243way_RegularＸ_W()'!C$3+1,FALSE)),
'DB_FG_243way_Regular Symbol'!N145)</f>
        <v/>
      </c>
      <c r="D146" s="184" t="str">
        <f>IF('DB_FG_243way_Regular Symbol'!O145="",
IF($A146-'DB_FG_243way_Regular Symbol'!F$16&gt;='DB_FG_243way_RegularＸ_W()'!D$2-1,"",VLOOKUP($A146-'DB_FG_243way_Regular Symbol'!F$16,'DB_FG_243way_Regular Symbol'!$L$3:$Q$99,'DB_FG_243way_RegularＸ_W()'!D$3+1,FALSE)),
'DB_FG_243way_Regular Symbol'!O145)</f>
        <v/>
      </c>
      <c r="E146" s="184" t="str">
        <f>IF('DB_FG_243way_Regular Symbol'!P145="",
IF($A146-'DB_FG_243way_Regular Symbol'!G$16&gt;='DB_FG_243way_RegularＸ_W()'!E$2-1,"",VLOOKUP($A146-'DB_FG_243way_Regular Symbol'!G$16,'DB_FG_243way_Regular Symbol'!$L$3:$Q$99,'DB_FG_243way_RegularＸ_W()'!E$3+1,FALSE)),
'DB_FG_243way_Regular Symbol'!P145)</f>
        <v/>
      </c>
      <c r="F146" s="358" t="str">
        <f>IF('DB_FG_243way_Regular Symbol'!Q145="",
IF($A146-'DB_FG_243way_Regular Symbol'!H$16&gt;='DB_FG_243way_RegularＸ_W()'!F$2-1,"",VLOOKUP($A146-'DB_FG_243way_Regular Symbol'!H$16,'DB_FG_243way_Regular Symbol'!$L$3:$Q$99,'DB_FG_243way_RegularＸ_W()'!F$3+1,FALSE)),
'DB_FG_243way_Regular Symbol'!Q145)</f>
        <v/>
      </c>
      <c r="O146" s="342" t="str">
        <f>IF($A146&gt;='DB_FG_243way_Regular Symbol'!D$16,"",IF(B146=0,"",IF(OR(B146=$O$1,B146=$P$1,B147=$O$1,B147=$P$1,B148=$O$1,B148=$P$1),0,1)))</f>
        <v/>
      </c>
      <c r="P146" s="2" t="str">
        <f>IF($A146&gt;='DB_FG_243way_Regular Symbol'!E$16,"",IF(C146=0,"",IF(OR(C146=$O$1,C146=$P$1,C147=$O$1,C147=$P$1,C148=$O$1,C148=$P$1),0,1)))</f>
        <v/>
      </c>
      <c r="Q146" s="2" t="str">
        <f>IF($A146&gt;='DB_FG_243way_Regular Symbol'!F$16,"",IF(D146=0,"",IF(OR(D146=$O$1,D146=$P$1,D147=$O$1,D147=$P$1,D148=$O$1,D148=$P$1),0,1)))</f>
        <v/>
      </c>
      <c r="R146" s="2" t="str">
        <f>IF($A146&gt;='DB_FG_243way_Regular Symbol'!G$16,"",IF(E146=0,"",IF(OR(E146=$O$1,E146=$P$1,E147=$O$1,E147=$P$1,E148=$O$1,E148=$P$1),0,1)))</f>
        <v/>
      </c>
      <c r="S146" s="128" t="str">
        <f>IF($A146&gt;='DB_FG_243way_Regular Symbol'!H$16,"",IF(F146=0,"",IF(OR(F146=$O$1,F146=$P$1,F147=$O$1,F147=$P$1,F148=$O$1,F148=$P$1),0,1)))</f>
        <v/>
      </c>
      <c r="U146" s="342" t="str">
        <f>IF($A146&gt;='DB_FG_243way_Regular Symbol'!D$16,"",IF(B146=0,"",IF(OR(B146=$U$1,B146=$V$1,B147=$U$1,B147=$V$1,B148=$U$1,B148=$V$1),0,1)))</f>
        <v/>
      </c>
      <c r="V146" s="2" t="str">
        <f>IF($A146&gt;='DB_FG_243way_Regular Symbol'!E$16,"",IF(C146=0,"",IF(OR(C146=$U$1,C146=$V$1,C147=$U$1,C147=$V$1,C148=$U$1,C148=$V$1),0,1)))</f>
        <v/>
      </c>
      <c r="W146" s="2" t="str">
        <f>IF($A146&gt;='DB_FG_243way_Regular Symbol'!F$16,"",IF(D146=0,"",IF(OR(D146=$U$1,D146=$V$1,D147=$U$1,D147=$V$1,D148=$U$1,D148=$V$1),0,1)))</f>
        <v/>
      </c>
      <c r="X146" s="2" t="str">
        <f>IF($A146&gt;='DB_FG_243way_Regular Symbol'!G$16,"",IF(E146=0,"",IF(OR(E146=$U$1,E146=$V$1,E147=$U$1,E147=$V$1,E148=$U$1,E148=$V$1),0,1)))</f>
        <v/>
      </c>
      <c r="Y146" s="128" t="str">
        <f>IF($A146&gt;='DB_FG_243way_Regular Symbol'!H$16,"",IF(F146=0,"",IF(OR(F146=$U$1,F146=$V$1,F147=$U$1,F147=$V$1,F148=$U$1,F148=$V$1),0,1)))</f>
        <v/>
      </c>
      <c r="AA146" s="342" t="str">
        <f>IF($A146&gt;='DB_FG_243way_Regular Symbol'!D$16,"",IF(B146=0,"",IF(OR(B146=$AA$1,B146=$AB$1,B147=$AA$1,B147=$AB$1,B148=$AA$1,,B148=$AB$1),0,1)))</f>
        <v/>
      </c>
      <c r="AB146" s="2" t="str">
        <f>IF($A146&gt;='DB_FG_243way_Regular Symbol'!E$16,"",IF(C146=0,"",IF(OR(C146=$AA$1,C146=$AB$1,C147=$AA$1,C147=$AB$1,C148=$AA$1,,C148=$AB$1),0,1)))</f>
        <v/>
      </c>
      <c r="AC146" s="2" t="str">
        <f>IF($A146&gt;='DB_FG_243way_Regular Symbol'!F$16,"",IF(D146=0,"",IF(OR(D146=$AA$1,D146=$AB$1,D147=$AA$1,D147=$AB$1,D148=$AA$1,,D148=$AB$1),0,1)))</f>
        <v/>
      </c>
      <c r="AD146" s="2" t="str">
        <f>IF($A146&gt;='DB_FG_243way_Regular Symbol'!G$16,"",IF(E146=0,"",IF(OR(E146=$AA$1,E146=$AB$1,E147=$AA$1,E147=$AB$1,E148=$AA$1,,E148=$AB$1),0,1)))</f>
        <v/>
      </c>
      <c r="AE146" s="128" t="str">
        <f>IF($A146&gt;='DB_FG_243way_Regular Symbol'!H$16,"",IF(F146=0,"",IF(OR(F146=$AA$1,F146=$AB$1,F147=$AA$1,F147=$AB$1,F148=$AA$1,,F148=$AB$1),0,1)))</f>
        <v/>
      </c>
      <c r="AG146" s="342" t="str">
        <f>IF($A146&gt;='DB_FG_243way_Regular Symbol'!D$16,"",IF(B146=0,"",IF(OR(B146=$AG$1,B146=$AH$1,B147=$AG$1,B147=$AH$1,B148=$AG$1,B148=$AH$1),0,1)))</f>
        <v/>
      </c>
      <c r="AH146" s="2" t="str">
        <f>IF($A146&gt;='DB_FG_243way_Regular Symbol'!E$16,"",IF(C146=0,"",IF(OR(C146=$AG$1,C146=$AH$1,C147=$AG$1,C147=$AH$1,C148=$AG$1,C148=$AH$1),0,1)))</f>
        <v/>
      </c>
      <c r="AI146" s="2" t="str">
        <f>IF($A146&gt;='DB_FG_243way_Regular Symbol'!F$16,"",IF(D146=0,"",IF(OR(D146=$AG$1,D146=$AH$1,D147=$AG$1,D147=$AH$1,D148=$AG$1,D148=$AH$1),0,1)))</f>
        <v/>
      </c>
      <c r="AJ146" s="2" t="str">
        <f>IF($A146&gt;='DB_FG_243way_Regular Symbol'!G$16,"",IF(E146=0,"",IF(OR(E146=$AG$1,E146=$AH$1,E147=$AG$1,E147=$AH$1,E148=$AG$1,E148=$AH$1),0,1)))</f>
        <v/>
      </c>
      <c r="AK146" s="128" t="str">
        <f>IF($A146&gt;='DB_FG_243way_Regular Symbol'!H$16,"",IF(F146=0,"",IF(OR(F146=$AG$1,F146=$AH$1,F147=$AG$1,F147=$AH$1,F148=$AG$1,F148=$AH$1),0,1)))</f>
        <v/>
      </c>
      <c r="AM146" s="342" t="str">
        <f>IF($A146&gt;='DB_FG_243way_Regular Symbol'!D$16,"",IF(B146=0,"",IF(OR(B146=$AM$1,B146=$AN$1,B147=$AM$1,B147=$AN$1,B148=$AM$1,B148=$AN$1),0,1)))</f>
        <v/>
      </c>
      <c r="AN146" s="2" t="str">
        <f>IF($A146&gt;='DB_FG_243way_Regular Symbol'!E$16,"",IF(C146=0,"",IF(OR(C146=$AM$1,C146=$AN$1,C147=$AM$1,C147=$AN$1,C148=$AM$1,C148=$AN$1),0,1)))</f>
        <v/>
      </c>
      <c r="AO146" s="2" t="str">
        <f>IF($A146&gt;='DB_FG_243way_Regular Symbol'!F$16,"",IF(D146=0,"",IF(OR(D146=$AM$1,D146=$AN$1,D147=$AM$1,D147=$AN$1,D148=$AM$1,D148=$AN$1),0,1)))</f>
        <v/>
      </c>
      <c r="AP146" s="2" t="str">
        <f>IF($A146&gt;='DB_FG_243way_Regular Symbol'!G$16,"",IF(E146=0,"",IF(OR(E146=$AM$1,E146=$AN$1,E147=$AM$1,E147=$AN$1,E148=$AM$1,E148=$AN$1),0,1)))</f>
        <v/>
      </c>
      <c r="AQ146" s="128" t="str">
        <f>IF($A146&gt;='DB_FG_243way_Regular Symbol'!H$16,"",IF(F146=0,"",IF(OR(F146=$AM$1,F146=$AN$1,F147=$AM$1,F147=$AN$1,F148=$AM$1,F148=$AN$1),0,1)))</f>
        <v/>
      </c>
      <c r="AS146" s="342" t="str">
        <f>IF($A146&gt;='DB_FG_243way_Regular Symbol'!D$16,"",IF(B146=0,"",IF(OR(B146=$AM$1,B146=$AT$1,B147=$AM$1,B147=$AT$1,B148=$AM$1,B148=$AT$1),0,1)))</f>
        <v/>
      </c>
      <c r="AT146" s="2" t="str">
        <f>IF($A146&gt;='DB_FG_243way_Regular Symbol'!E$16,"",IF(C146=0,"",IF(OR(C146=$AM$1,C146=$AT$1,C147=$AM$1,C147=$AT$1,C148=$AM$1,C148=$AT$1),0,1)))</f>
        <v/>
      </c>
      <c r="AU146" s="2" t="str">
        <f>IF($A146&gt;='DB_FG_243way_Regular Symbol'!F$16,"",IF(D146=0,"",IF(OR(D146=$AM$1,D146=$AT$1,D147=$AM$1,D147=$AT$1,D148=$AM$1,D148=$AT$1),0,1)))</f>
        <v/>
      </c>
      <c r="AV146" s="2" t="str">
        <f>IF($A146&gt;='DB_FG_243way_Regular Symbol'!G$16,"",IF(E146=0,"",IF(OR(E146=$AM$1,E146=$AT$1,E147=$AM$1,E147=$AT$1,E148=$AM$1,E148=$AT$1),0,1)))</f>
        <v/>
      </c>
      <c r="AW146" s="128" t="str">
        <f>IF($A146&gt;='DB_FG_243way_Regular Symbol'!H$16,"",IF(F146=0,"",IF(OR(F146=$AM$1,F146=$AT$1,F147=$AM$1,F147=$AT$1,F148=$AM$1,F148=$AT$1),0,1)))</f>
        <v/>
      </c>
      <c r="AY146" s="342" t="str">
        <f>IF($A146&gt;='DB_FG_243way_Regular Symbol'!D$16,"",IF(B146=0,"",IF(OR(B146=$AM$1,B146=$AZ$1,B147=$AM$1,B147=$AZ$1,B148=$AM$1,B148=$AZ$1),0,1)))</f>
        <v/>
      </c>
      <c r="AZ146" s="2" t="str">
        <f>IF($A146&gt;='DB_FG_243way_Regular Symbol'!E$16,"",IF(C146=0,"",IF(OR(C146=$AM$1,C146=$AZ$1,C147=$AM$1,C147=$AZ$1,C148=$AM$1,C148=$AZ$1),0,1)))</f>
        <v/>
      </c>
      <c r="BA146" s="2" t="str">
        <f>IF($A146&gt;='DB_FG_243way_Regular Symbol'!F$16,"",IF(D146=0,"",IF(OR(D146=$AM$1,D146=$AZ$1,D147=$AM$1,D147=$AZ$1,D148=$AM$1,D148=$AZ$1),0,1)))</f>
        <v/>
      </c>
      <c r="BB146" s="2" t="str">
        <f>IF($A146&gt;='DB_FG_243way_Regular Symbol'!G$16,"",IF(E146=0,"",IF(OR(E146=$AM$1,E146=$AZ$1,E147=$AM$1,E147=$AZ$1,E148=$AM$1,E148=$AZ$1),0,1)))</f>
        <v/>
      </c>
      <c r="BC146" s="128" t="str">
        <f>IF($A146&gt;='DB_FG_243way_Regular Symbol'!H$16,"",IF(F146=0,"",IF(OR(F146=$AM$1,F146=$AZ$1,F147=$AM$1,F147=$AZ$1,F148=$AM$1,F148=$AZ$1),0,1)))</f>
        <v/>
      </c>
      <c r="BE146" s="342"/>
      <c r="BF146" s="2"/>
      <c r="BG146" s="2" t="str">
        <f>IF($A146&gt;='DB_FG_243way_Regular Symbol'!F$16,"",IF(D146=0,"",COUNTIF(D146:D148,$BF$1)))</f>
        <v/>
      </c>
      <c r="BH146" s="2" t="str">
        <f>IF($A146&gt;='DB_FG_243way_Regular Symbol'!G$16,"",IF(E146=0,"",COUNTIF(E146:E148,$BF$1)))</f>
        <v/>
      </c>
      <c r="BI146" s="2" t="str">
        <f>IF($A146&gt;='DB_FG_243way_Regular Symbol'!H$16,"",IF(F146=0,"",COUNTIF(F146:F148,$BF$1)))</f>
        <v/>
      </c>
      <c r="BK146" s="342"/>
      <c r="BL146" s="2"/>
      <c r="BM146" s="2" t="str">
        <f>IF($A146&gt;='DB_FG_243way_Regular Symbol'!F$16,"",IF(D146=0,"",IF(OR(D146=$AM$1,D146=$BL$1,D147=$AM$1,D147=$BL$1,D148=$AM$1,D148=$BL$1),0,1)))</f>
        <v/>
      </c>
      <c r="BN146" s="2" t="str">
        <f>IF($A146&gt;='DB_FG_243way_Regular Symbol'!G$16,"",IF(E146=0,"",IF(OR(E146=$AM$1,E146=$BL$1,E147=$AM$1,E147=$BL$1,E148=$AM$1,E148=$BL$1),0,1)))</f>
        <v/>
      </c>
      <c r="BO146" s="128" t="str">
        <f>IF($A146&gt;='DB_FG_243way_Regular Symbol'!H$16,"",IF(F146=0,"",IF(OR(F146=$AM$1,F146=$BL$1,F147=$AM$1,F147=$BL$1,F148=$AM$1,F148=$BL$1),0,1)))</f>
        <v/>
      </c>
      <c r="BQ146" s="2" t="str">
        <f>IF($A146&gt;='DB_FG_243way_Regular Symbol'!D$16,"",IF(B146=0,"",IF(OR(B146=$BQ$1,B146=$BR$1,B147=$BQ$1,B147=$BR$1,B148=$BQ$1,B148=$BR$1),0,1)))</f>
        <v/>
      </c>
      <c r="BR146" s="2" t="str">
        <f>IF($A146&gt;='DB_FG_243way_Regular Symbol'!E$16,"",IF(C146=0,"",IF(OR(C146=$BQ$1,C146=$BR$1,C147=$BQ$1,C147=$BR$1,C148=$BQ$1,C148=$BR$1),0,1)))</f>
        <v/>
      </c>
      <c r="BS146" s="2" t="str">
        <f>IF($A146&gt;='DB_FG_243way_Regular Symbol'!F$16,"",IF(D146=0,"",IF(OR(D146=$BQ$1,D146=$BR$1,D147=$BQ$1,D147=$BR$1,D148=$BQ$1,D148=$BR$1),0,1)))</f>
        <v/>
      </c>
      <c r="BT146" s="2" t="str">
        <f>IF($A146&gt;='DB_FG_243way_Regular Symbol'!G$16,"",IF(E146=0,"",IF(OR(E146=$BQ$1,E146=$BR$1,E147=$BQ$1,E147=$BR$1,E148=$BQ$1,E148=$BR$1),0,1)))</f>
        <v/>
      </c>
      <c r="BU146" s="2" t="str">
        <f>IF($A146&gt;='DB_FG_243way_Regular Symbol'!H$16,"",IF(F146=0,"",IF(OR(F146=$BQ$1,F146=$BR$1,F147=$BQ$1,F147=$BR$1,F148=$BQ$1,F148=$BR$1),0,1)))</f>
        <v/>
      </c>
      <c r="BW146" s="2" t="str">
        <f>IF($A146&gt;='DB_FG_243way_Regular Symbol'!D$16,"",IF(B146=0,"",IF(OR(B146=$BW$1,B147=$BW$1,B148=$BW$1,B146=$BX$1,B147=$BX$1,B148=$BX$1),0,1)))</f>
        <v/>
      </c>
      <c r="BX146" s="2" t="str">
        <f>IF($A146&gt;='DB_FG_243way_Regular Symbol'!E$16,"",IF(C146=0,"",IF(OR(C146=$BW$1,C147=$BW$1,C148=$BW$1,C146=$BX$1,C147=$BX$1,C148=$BX$1),0,1)))</f>
        <v/>
      </c>
      <c r="BY146" s="2" t="str">
        <f>IF($A146&gt;='DB_FG_243way_Regular Symbol'!F$16,"",IF(D146=0,"",IF(OR(D146=$BW$1,D147=$BW$1,D148=$BW$1,D146=$BX$1,D147=$BX$1,D148=$BX$1),0,1)))</f>
        <v/>
      </c>
      <c r="BZ146" s="2" t="str">
        <f>IF($A146&gt;='DB_FG_243way_Regular Symbol'!G$16,"",IF(E146=0,"",IF(OR(E146=$BW$1,E147=$BW$1,E148=$BW$1,E146=$BX$1,E147=$BX$1,E148=$BX$1),0,1)))</f>
        <v/>
      </c>
      <c r="CA146" s="2" t="str">
        <f>IF($A146&gt;='DB_FG_243way_Regular Symbol'!H$16,"",IF(F146=0,"",IF(OR(F146=$BW$1,F147=$BW$1,F148=$BW$1,F146=$BX$1,F147=$BX$1,F148=$BX$1),0,1)))</f>
        <v/>
      </c>
      <c r="CC146" s="2" t="str">
        <f>IF($A146&gt;='DB_FG_243way_Regular Symbol'!D$16,"",IF(B146=0,"",IF(OR(B146=$BW$1,B147=$BW$1,B148=$BW$1,B146=$CD$1,B147=$CD$1,B148=$CD$1),0,1)))</f>
        <v/>
      </c>
      <c r="CD146" s="2" t="str">
        <f>IF($A146&gt;='DB_FG_243way_Regular Symbol'!E$16,"",IF(C146=0,"",IF(OR(C146=$BW$1,C147=$BW$1,C148=$BW$1,C146=$CD$1,C147=$CD$1,C148=$CD$1),0,1)))</f>
        <v/>
      </c>
      <c r="CE146" s="2" t="str">
        <f>IF($A146&gt;='DB_FG_243way_Regular Symbol'!F$16,"",IF(D146=0,"",IF(OR(D146=$BW$1,D147=$BW$1,D148=$BW$1,D146=$CD$1,D147=$CD$1,D148=$CD$1),0,1)))</f>
        <v/>
      </c>
      <c r="CF146" s="2" t="str">
        <f>IF($A146&gt;='DB_FG_243way_Regular Symbol'!G$16,"",IF(E146=0,"",IF(OR(E146=$BW$1,E147=$BW$1,E148=$BW$1,E146=$CD$1,E147=$CD$1,E148=$CD$1),0,1)))</f>
        <v/>
      </c>
      <c r="CG146" s="2" t="str">
        <f>IF($A146&gt;='DB_FG_243way_Regular Symbol'!H$16,"",IF(F146=0,"",IF(OR(F146=$BW$1,F147=$BW$1,F148=$BW$1,F146=$CD$1,F147=$CD$1,F148=$CD$1),0,1)))</f>
        <v/>
      </c>
      <c r="CI146" s="2" t="str">
        <f>IF($A146&gt;='DB_FG_243way_Regular Symbol'!D$16,"",IF(B146=0,"",IF(OR(B146=$BW$1,B147=$BW$1,B148=$BW$1,B146=$CJ$1,B147=$CJ$1,B148=$CJ$1),0,1)))</f>
        <v/>
      </c>
      <c r="CJ146" s="2" t="str">
        <f>IF($A146&gt;='DB_FG_243way_Regular Symbol'!E$16,"",IF(C146=0,"",IF(OR(C146=$BW$1,C147=$BW$1,C148=$BW$1,C146=$CJ$1,C147=$CJ$1,C148=$CJ$1),0,1)))</f>
        <v/>
      </c>
      <c r="CK146" s="2" t="str">
        <f>IF($A146&gt;='DB_FG_243way_Regular Symbol'!F$16,"",IF(D146=0,"",IF(OR(D146=$BW$1,D147=$BW$1,D148=$BW$1,D146=$CJ$1,D147=$CJ$1,D148=$CJ$1),0,1)))</f>
        <v/>
      </c>
      <c r="CL146" s="2" t="str">
        <f>IF($A146&gt;='DB_FG_243way_Regular Symbol'!G$16,"",IF(E146=0,"",IF(OR(E146=$BW$1,E147=$BW$1,E148=$BW$1,E146=$CJ$1,E147=$CJ$1,E148=$CJ$1),0,1)))</f>
        <v/>
      </c>
      <c r="CM146" s="2" t="str">
        <f>IF($A146&gt;='DB_FG_243way_Regular Symbol'!H$16,"",IF(F146=0,"",IF(OR(F146=$BW$1,F147=$BW$1,F148=$BW$1,F146=$CJ$1,F147=$CJ$1,F148=$CJ$1),0,1)))</f>
        <v/>
      </c>
      <c r="CO146" s="2" t="str">
        <f>IF($A146&gt;='DB_FG_243way_Regular Symbol'!D$16,"",IF(B146=0,"",IF(OR(B146=$BW$1,B147=$BW$1,B148=$BW$1,B146=$CP$1,B147=$CP$1,B148=$CP$1),0,1)))</f>
        <v/>
      </c>
      <c r="CP146" s="2" t="str">
        <f>IF($A146&gt;='DB_FG_243way_Regular Symbol'!E$16,"",IF(C146=0,"",IF(OR(C146=$BW$1,C147=$BW$1,C148=$BW$1,C146=$CP$1,C147=$CP$1,C148=$CP$1),0,1)))</f>
        <v/>
      </c>
      <c r="CQ146" s="2" t="str">
        <f>IF($A146&gt;='DB_FG_243way_Regular Symbol'!F$16,"",IF(D146=0,"",IF(OR(D146=$BW$1,D147=$BW$1,D148=$BW$1,D146=$CP$1,D147=$CP$1,D148=$CP$1),0,1)))</f>
        <v/>
      </c>
      <c r="CR146" s="2" t="str">
        <f>IF($A146&gt;='DB_FG_243way_Regular Symbol'!G$16,"",IF(E146=0,"",IF(OR(E146=$BW$1,E147=$BW$1,E148=$BW$1,E146=$CP$1,E147=$CP$1,E148=$CP$1),0,1)))</f>
        <v/>
      </c>
      <c r="CS146" s="2" t="str">
        <f>IF($A146&gt;='DB_FG_243way_Regular Symbol'!H$16,"",IF(F146=0,"",IF(OR(F146=$BW$1,F147=$BW$1,F148=$BW$1,F146=$CP$1,F147=$CP$1,F148=$CP$1),0,1)))</f>
        <v/>
      </c>
      <c r="CU146" s="2" t="str">
        <f>IF($A146&gt;='DB_FG_243way_Regular Symbol'!D$16,"",IF(B146=0,"",IF(OR(B146=$BW$1,B147=$BW$1,B148=$BW$1,B146=$CV$1,B147=$CV$1,B148=$CV$1),0,1)))</f>
        <v/>
      </c>
      <c r="CV146" s="2" t="str">
        <f>IF($A146&gt;='DB_FG_243way_Regular Symbol'!E$16,"",IF(C146=0,"",IF(OR(C146=$BW$1,C147=$BW$1,C148=$BW$1,C146=$CV$1,C147=$CV$1,C148=$CV$1),0,1)))</f>
        <v/>
      </c>
      <c r="CW146" s="2" t="str">
        <f>IF($A146&gt;='DB_FG_243way_Regular Symbol'!F$16,"",IF(D146=0,"",IF(OR(D146=$BW$1,D147=$BW$1,D148=$BW$1,D146=$CV$1,D147=$CV$1,D148=$CV$1),0,1)))</f>
        <v/>
      </c>
      <c r="CX146" s="2" t="str">
        <f>IF($A146&gt;='DB_FG_243way_Regular Symbol'!G$16,"",IF(E146=0,"",IF(OR(E146=$BW$1,E147=$BW$1,E148=$BW$1,E146=$CV$1,E147=$CV$1,E148=$CV$1),0,1)))</f>
        <v/>
      </c>
      <c r="CY146" s="2" t="str">
        <f>IF($A146&gt;='DB_FG_243way_Regular Symbol'!H$16,"",IF(F146=0,"",IF(OR(F146=$BW$1,F147=$BW$1,F148=$BW$1,F146=$CV$1,F147=$CV$1,F148=$CV$1),0,1)))</f>
        <v/>
      </c>
    </row>
    <row r="147" spans="1:103">
      <c r="A147" s="341">
        <f>IF('DB_FG_243way_Regular Symbol'!L146="","",'DB_FG_243way_Regular Symbol'!L146)</f>
        <v>143</v>
      </c>
      <c r="B147" s="184" t="str">
        <f>IF('DB_FG_243way_Regular Symbol'!M146="",
IF($A147-'DB_FG_243way_Regular Symbol'!D$16&gt;='DB_FG_243way_RegularＸ_W()'!B$2-1,"",VLOOKUP($A147-'DB_FG_243way_Regular Symbol'!D$16,'DB_FG_243way_Regular Symbol'!$L$3:$Q$99,'DB_FG_243way_RegularＸ_W()'!B$3+1,FALSE)),
'DB_FG_243way_Regular Symbol'!M146)</f>
        <v/>
      </c>
      <c r="C147" s="184" t="str">
        <f>IF('DB_FG_243way_Regular Symbol'!N146="",
IF($A147-'DB_FG_243way_Regular Symbol'!E$16&gt;='DB_FG_243way_RegularＸ_W()'!C$2-1,"",VLOOKUP($A147-'DB_FG_243way_Regular Symbol'!E$16,'DB_FG_243way_Regular Symbol'!$L$3:$Q$99,'DB_FG_243way_RegularＸ_W()'!C$3+1,FALSE)),
'DB_FG_243way_Regular Symbol'!N146)</f>
        <v/>
      </c>
      <c r="D147" s="184" t="str">
        <f>IF('DB_FG_243way_Regular Symbol'!O146="",
IF($A147-'DB_FG_243way_Regular Symbol'!F$16&gt;='DB_FG_243way_RegularＸ_W()'!D$2-1,"",VLOOKUP($A147-'DB_FG_243way_Regular Symbol'!F$16,'DB_FG_243way_Regular Symbol'!$L$3:$Q$99,'DB_FG_243way_RegularＸ_W()'!D$3+1,FALSE)),
'DB_FG_243way_Regular Symbol'!O146)</f>
        <v/>
      </c>
      <c r="E147" s="184" t="str">
        <f>IF('DB_FG_243way_Regular Symbol'!P146="",
IF($A147-'DB_FG_243way_Regular Symbol'!G$16&gt;='DB_FG_243way_RegularＸ_W()'!E$2-1,"",VLOOKUP($A147-'DB_FG_243way_Regular Symbol'!G$16,'DB_FG_243way_Regular Symbol'!$L$3:$Q$99,'DB_FG_243way_RegularＸ_W()'!E$3+1,FALSE)),
'DB_FG_243way_Regular Symbol'!P146)</f>
        <v/>
      </c>
      <c r="F147" s="358" t="str">
        <f>IF('DB_FG_243way_Regular Symbol'!Q146="",
IF($A147-'DB_FG_243way_Regular Symbol'!H$16&gt;='DB_FG_243way_RegularＸ_W()'!F$2-1,"",VLOOKUP($A147-'DB_FG_243way_Regular Symbol'!H$16,'DB_FG_243way_Regular Symbol'!$L$3:$Q$99,'DB_FG_243way_RegularＸ_W()'!F$3+1,FALSE)),
'DB_FG_243way_Regular Symbol'!Q146)</f>
        <v/>
      </c>
      <c r="O147" s="342" t="str">
        <f>IF($A147&gt;='DB_FG_243way_Regular Symbol'!D$16,"",IF(B147=0,"",IF(OR(B147=$O$1,B147=$P$1,B148=$O$1,B148=$P$1,B149=$O$1,B149=$P$1),0,1)))</f>
        <v/>
      </c>
      <c r="P147" s="2" t="str">
        <f>IF($A147&gt;='DB_FG_243way_Regular Symbol'!E$16,"",IF(C147=0,"",IF(OR(C147=$O$1,C147=$P$1,C148=$O$1,C148=$P$1,C149=$O$1,C149=$P$1),0,1)))</f>
        <v/>
      </c>
      <c r="Q147" s="2" t="str">
        <f>IF($A147&gt;='DB_FG_243way_Regular Symbol'!F$16,"",IF(D147=0,"",IF(OR(D147=$O$1,D147=$P$1,D148=$O$1,D148=$P$1,D149=$O$1,D149=$P$1),0,1)))</f>
        <v/>
      </c>
      <c r="R147" s="2" t="str">
        <f>IF($A147&gt;='DB_FG_243way_Regular Symbol'!G$16,"",IF(E147=0,"",IF(OR(E147=$O$1,E147=$P$1,E148=$O$1,E148=$P$1,E149=$O$1,E149=$P$1),0,1)))</f>
        <v/>
      </c>
      <c r="S147" s="128" t="str">
        <f>IF($A147&gt;='DB_FG_243way_Regular Symbol'!H$16,"",IF(F147=0,"",IF(OR(F147=$O$1,F147=$P$1,F148=$O$1,F148=$P$1,F149=$O$1,F149=$P$1),0,1)))</f>
        <v/>
      </c>
      <c r="U147" s="342" t="str">
        <f>IF($A147&gt;='DB_FG_243way_Regular Symbol'!D$16,"",IF(B147=0,"",IF(OR(B147=$U$1,B147=$V$1,B148=$U$1,B148=$V$1,B149=$U$1,B149=$V$1),0,1)))</f>
        <v/>
      </c>
      <c r="V147" s="2" t="str">
        <f>IF($A147&gt;='DB_FG_243way_Regular Symbol'!E$16,"",IF(C147=0,"",IF(OR(C147=$U$1,C147=$V$1,C148=$U$1,C148=$V$1,C149=$U$1,C149=$V$1),0,1)))</f>
        <v/>
      </c>
      <c r="W147" s="2" t="str">
        <f>IF($A147&gt;='DB_FG_243way_Regular Symbol'!F$16,"",IF(D147=0,"",IF(OR(D147=$U$1,D147=$V$1,D148=$U$1,D148=$V$1,D149=$U$1,D149=$V$1),0,1)))</f>
        <v/>
      </c>
      <c r="X147" s="2" t="str">
        <f>IF($A147&gt;='DB_FG_243way_Regular Symbol'!G$16,"",IF(E147=0,"",IF(OR(E147=$U$1,E147=$V$1,E148=$U$1,E148=$V$1,E149=$U$1,E149=$V$1),0,1)))</f>
        <v/>
      </c>
      <c r="Y147" s="128" t="str">
        <f>IF($A147&gt;='DB_FG_243way_Regular Symbol'!H$16,"",IF(F147=0,"",IF(OR(F147=$U$1,F147=$V$1,F148=$U$1,F148=$V$1,F149=$U$1,F149=$V$1),0,1)))</f>
        <v/>
      </c>
      <c r="AA147" s="342" t="str">
        <f>IF($A147&gt;='DB_FG_243way_Regular Symbol'!D$16,"",IF(B147=0,"",IF(OR(B147=$AA$1,B147=$AB$1,B148=$AA$1,B148=$AB$1,B149=$AA$1,,B149=$AB$1),0,1)))</f>
        <v/>
      </c>
      <c r="AB147" s="2" t="str">
        <f>IF($A147&gt;='DB_FG_243way_Regular Symbol'!E$16,"",IF(C147=0,"",IF(OR(C147=$AA$1,C147=$AB$1,C148=$AA$1,C148=$AB$1,C149=$AA$1,,C149=$AB$1),0,1)))</f>
        <v/>
      </c>
      <c r="AC147" s="2" t="str">
        <f>IF($A147&gt;='DB_FG_243way_Regular Symbol'!F$16,"",IF(D147=0,"",IF(OR(D147=$AA$1,D147=$AB$1,D148=$AA$1,D148=$AB$1,D149=$AA$1,,D149=$AB$1),0,1)))</f>
        <v/>
      </c>
      <c r="AD147" s="2" t="str">
        <f>IF($A147&gt;='DB_FG_243way_Regular Symbol'!G$16,"",IF(E147=0,"",IF(OR(E147=$AA$1,E147=$AB$1,E148=$AA$1,E148=$AB$1,E149=$AA$1,,E149=$AB$1),0,1)))</f>
        <v/>
      </c>
      <c r="AE147" s="128" t="str">
        <f>IF($A147&gt;='DB_FG_243way_Regular Symbol'!H$16,"",IF(F147=0,"",IF(OR(F147=$AA$1,F147=$AB$1,F148=$AA$1,F148=$AB$1,F149=$AA$1,,F149=$AB$1),0,1)))</f>
        <v/>
      </c>
      <c r="AG147" s="342" t="str">
        <f>IF($A147&gt;='DB_FG_243way_Regular Symbol'!D$16,"",IF(B147=0,"",IF(OR(B147=$AG$1,B147=$AH$1,B148=$AG$1,B148=$AH$1,B149=$AG$1,B149=$AH$1),0,1)))</f>
        <v/>
      </c>
      <c r="AH147" s="2" t="str">
        <f>IF($A147&gt;='DB_FG_243way_Regular Symbol'!E$16,"",IF(C147=0,"",IF(OR(C147=$AG$1,C147=$AH$1,C148=$AG$1,C148=$AH$1,C149=$AG$1,C149=$AH$1),0,1)))</f>
        <v/>
      </c>
      <c r="AI147" s="2" t="str">
        <f>IF($A147&gt;='DB_FG_243way_Regular Symbol'!F$16,"",IF(D147=0,"",IF(OR(D147=$AG$1,D147=$AH$1,D148=$AG$1,D148=$AH$1,D149=$AG$1,D149=$AH$1),0,1)))</f>
        <v/>
      </c>
      <c r="AJ147" s="2" t="str">
        <f>IF($A147&gt;='DB_FG_243way_Regular Symbol'!G$16,"",IF(E147=0,"",IF(OR(E147=$AG$1,E147=$AH$1,E148=$AG$1,E148=$AH$1,E149=$AG$1,E149=$AH$1),0,1)))</f>
        <v/>
      </c>
      <c r="AK147" s="128" t="str">
        <f>IF($A147&gt;='DB_FG_243way_Regular Symbol'!H$16,"",IF(F147=0,"",IF(OR(F147=$AG$1,F147=$AH$1,F148=$AG$1,F148=$AH$1,F149=$AG$1,F149=$AH$1),0,1)))</f>
        <v/>
      </c>
      <c r="AM147" s="342" t="str">
        <f>IF($A147&gt;='DB_FG_243way_Regular Symbol'!D$16,"",IF(B147=0,"",IF(OR(B147=$AM$1,B147=$AN$1,B148=$AM$1,B148=$AN$1,B149=$AM$1,B149=$AN$1),0,1)))</f>
        <v/>
      </c>
      <c r="AN147" s="2" t="str">
        <f>IF($A147&gt;='DB_FG_243way_Regular Symbol'!E$16,"",IF(C147=0,"",IF(OR(C147=$AM$1,C147=$AN$1,C148=$AM$1,C148=$AN$1,C149=$AM$1,C149=$AN$1),0,1)))</f>
        <v/>
      </c>
      <c r="AO147" s="2" t="str">
        <f>IF($A147&gt;='DB_FG_243way_Regular Symbol'!F$16,"",IF(D147=0,"",IF(OR(D147=$AM$1,D147=$AN$1,D148=$AM$1,D148=$AN$1,D149=$AM$1,D149=$AN$1),0,1)))</f>
        <v/>
      </c>
      <c r="AP147" s="2" t="str">
        <f>IF($A147&gt;='DB_FG_243way_Regular Symbol'!G$16,"",IF(E147=0,"",IF(OR(E147=$AM$1,E147=$AN$1,E148=$AM$1,E148=$AN$1,E149=$AM$1,E149=$AN$1),0,1)))</f>
        <v/>
      </c>
      <c r="AQ147" s="128" t="str">
        <f>IF($A147&gt;='DB_FG_243way_Regular Symbol'!H$16,"",IF(F147=0,"",IF(OR(F147=$AM$1,F147=$AN$1,F148=$AM$1,F148=$AN$1,F149=$AM$1,F149=$AN$1),0,1)))</f>
        <v/>
      </c>
      <c r="AS147" s="342" t="str">
        <f>IF($A147&gt;='DB_FG_243way_Regular Symbol'!D$16,"",IF(B147=0,"",IF(OR(B147=$AM$1,B147=$AT$1,B148=$AM$1,B148=$AT$1,B149=$AM$1,B149=$AT$1),0,1)))</f>
        <v/>
      </c>
      <c r="AT147" s="2" t="str">
        <f>IF($A147&gt;='DB_FG_243way_Regular Symbol'!E$16,"",IF(C147=0,"",IF(OR(C147=$AM$1,C147=$AT$1,C148=$AM$1,C148=$AT$1,C149=$AM$1,C149=$AT$1),0,1)))</f>
        <v/>
      </c>
      <c r="AU147" s="2" t="str">
        <f>IF($A147&gt;='DB_FG_243way_Regular Symbol'!F$16,"",IF(D147=0,"",IF(OR(D147=$AM$1,D147=$AT$1,D148=$AM$1,D148=$AT$1,D149=$AM$1,D149=$AT$1),0,1)))</f>
        <v/>
      </c>
      <c r="AV147" s="2" t="str">
        <f>IF($A147&gt;='DB_FG_243way_Regular Symbol'!G$16,"",IF(E147=0,"",IF(OR(E147=$AM$1,E147=$AT$1,E148=$AM$1,E148=$AT$1,E149=$AM$1,E149=$AT$1),0,1)))</f>
        <v/>
      </c>
      <c r="AW147" s="128" t="str">
        <f>IF($A147&gt;='DB_FG_243way_Regular Symbol'!H$16,"",IF(F147=0,"",IF(OR(F147=$AM$1,F147=$AT$1,F148=$AM$1,F148=$AT$1,F149=$AM$1,F149=$AT$1),0,1)))</f>
        <v/>
      </c>
      <c r="AY147" s="342" t="str">
        <f>IF($A147&gt;='DB_FG_243way_Regular Symbol'!D$16,"",IF(B147=0,"",IF(OR(B147=$AM$1,B147=$AZ$1,B148=$AM$1,B148=$AZ$1,B149=$AM$1,B149=$AZ$1),0,1)))</f>
        <v/>
      </c>
      <c r="AZ147" s="2" t="str">
        <f>IF($A147&gt;='DB_FG_243way_Regular Symbol'!E$16,"",IF(C147=0,"",IF(OR(C147=$AM$1,C147=$AZ$1,C148=$AM$1,C148=$AZ$1,C149=$AM$1,C149=$AZ$1),0,1)))</f>
        <v/>
      </c>
      <c r="BA147" s="2" t="str">
        <f>IF($A147&gt;='DB_FG_243way_Regular Symbol'!F$16,"",IF(D147=0,"",IF(OR(D147=$AM$1,D147=$AZ$1,D148=$AM$1,D148=$AZ$1,D149=$AM$1,D149=$AZ$1),0,1)))</f>
        <v/>
      </c>
      <c r="BB147" s="2" t="str">
        <f>IF($A147&gt;='DB_FG_243way_Regular Symbol'!G$16,"",IF(E147=0,"",IF(OR(E147=$AM$1,E147=$AZ$1,E148=$AM$1,E148=$AZ$1,E149=$AM$1,E149=$AZ$1),0,1)))</f>
        <v/>
      </c>
      <c r="BC147" s="128" t="str">
        <f>IF($A147&gt;='DB_FG_243way_Regular Symbol'!H$16,"",IF(F147=0,"",IF(OR(F147=$AM$1,F147=$AZ$1,F148=$AM$1,F148=$AZ$1,F149=$AM$1,F149=$AZ$1),0,1)))</f>
        <v/>
      </c>
      <c r="BE147" s="342"/>
      <c r="BF147" s="2"/>
      <c r="BG147" s="2" t="str">
        <f>IF($A147&gt;='DB_FG_243way_Regular Symbol'!F$16,"",IF(D147=0,"",COUNTIF(D147:D149,$BF$1)))</f>
        <v/>
      </c>
      <c r="BH147" s="2" t="str">
        <f>IF($A147&gt;='DB_FG_243way_Regular Symbol'!G$16,"",IF(E147=0,"",COUNTIF(E147:E149,$BF$1)))</f>
        <v/>
      </c>
      <c r="BI147" s="2" t="str">
        <f>IF($A147&gt;='DB_FG_243way_Regular Symbol'!H$16,"",IF(F147=0,"",COUNTIF(F147:F149,$BF$1)))</f>
        <v/>
      </c>
      <c r="BK147" s="342"/>
      <c r="BL147" s="2"/>
      <c r="BM147" s="2" t="str">
        <f>IF($A147&gt;='DB_FG_243way_Regular Symbol'!F$16,"",IF(D147=0,"",IF(OR(D147=$AM$1,D147=$BL$1,D148=$AM$1,D148=$BL$1,D149=$AM$1,D149=$BL$1),0,1)))</f>
        <v/>
      </c>
      <c r="BN147" s="2" t="str">
        <f>IF($A147&gt;='DB_FG_243way_Regular Symbol'!G$16,"",IF(E147=0,"",IF(OR(E147=$AM$1,E147=$BL$1,E148=$AM$1,E148=$BL$1,E149=$AM$1,E149=$BL$1),0,1)))</f>
        <v/>
      </c>
      <c r="BO147" s="128" t="str">
        <f>IF($A147&gt;='DB_FG_243way_Regular Symbol'!H$16,"",IF(F147=0,"",IF(OR(F147=$AM$1,F147=$BL$1,F148=$AM$1,F148=$BL$1,F149=$AM$1,F149=$BL$1),0,1)))</f>
        <v/>
      </c>
      <c r="BQ147" s="2" t="str">
        <f>IF($A147&gt;='DB_FG_243way_Regular Symbol'!D$16,"",IF(B147=0,"",IF(OR(B147=$BQ$1,B147=$BR$1,B148=$BQ$1,B148=$BR$1,B149=$BQ$1,B149=$BR$1),0,1)))</f>
        <v/>
      </c>
      <c r="BR147" s="2" t="str">
        <f>IF($A147&gt;='DB_FG_243way_Regular Symbol'!E$16,"",IF(C147=0,"",IF(OR(C147=$BQ$1,C147=$BR$1,C148=$BQ$1,C148=$BR$1,C149=$BQ$1,C149=$BR$1),0,1)))</f>
        <v/>
      </c>
      <c r="BS147" s="2" t="str">
        <f>IF($A147&gt;='DB_FG_243way_Regular Symbol'!F$16,"",IF(D147=0,"",IF(OR(D147=$BQ$1,D147=$BR$1,D148=$BQ$1,D148=$BR$1,D149=$BQ$1,D149=$BR$1),0,1)))</f>
        <v/>
      </c>
      <c r="BT147" s="2" t="str">
        <f>IF($A147&gt;='DB_FG_243way_Regular Symbol'!G$16,"",IF(E147=0,"",IF(OR(E147=$BQ$1,E147=$BR$1,E148=$BQ$1,E148=$BR$1,E149=$BQ$1,E149=$BR$1),0,1)))</f>
        <v/>
      </c>
      <c r="BU147" s="2" t="str">
        <f>IF($A147&gt;='DB_FG_243way_Regular Symbol'!H$16,"",IF(F147=0,"",IF(OR(F147=$BQ$1,F147=$BR$1,F148=$BQ$1,F148=$BR$1,F149=$BQ$1,F149=$BR$1),0,1)))</f>
        <v/>
      </c>
      <c r="BW147" s="2" t="str">
        <f>IF($A147&gt;='DB_FG_243way_Regular Symbol'!D$16,"",IF(B147=0,"",IF(OR(B147=$BW$1,B148=$BW$1,B149=$BW$1,B147=$BX$1,B148=$BX$1,B149=$BX$1),0,1)))</f>
        <v/>
      </c>
      <c r="BX147" s="2" t="str">
        <f>IF($A147&gt;='DB_FG_243way_Regular Symbol'!E$16,"",IF(C147=0,"",IF(OR(C147=$BW$1,C148=$BW$1,C149=$BW$1,C147=$BX$1,C148=$BX$1,C149=$BX$1),0,1)))</f>
        <v/>
      </c>
      <c r="BY147" s="2" t="str">
        <f>IF($A147&gt;='DB_FG_243way_Regular Symbol'!F$16,"",IF(D147=0,"",IF(OR(D147=$BW$1,D148=$BW$1,D149=$BW$1,D147=$BX$1,D148=$BX$1,D149=$BX$1),0,1)))</f>
        <v/>
      </c>
      <c r="BZ147" s="2" t="str">
        <f>IF($A147&gt;='DB_FG_243way_Regular Symbol'!G$16,"",IF(E147=0,"",IF(OR(E147=$BW$1,E148=$BW$1,E149=$BW$1,E147=$BX$1,E148=$BX$1,E149=$BX$1),0,1)))</f>
        <v/>
      </c>
      <c r="CA147" s="2" t="str">
        <f>IF($A147&gt;='DB_FG_243way_Regular Symbol'!H$16,"",IF(F147=0,"",IF(OR(F147=$BW$1,F148=$BW$1,F149=$BW$1,F147=$BX$1,F148=$BX$1,F149=$BX$1),0,1)))</f>
        <v/>
      </c>
      <c r="CC147" s="2" t="str">
        <f>IF($A147&gt;='DB_FG_243way_Regular Symbol'!D$16,"",IF(B147=0,"",IF(OR(B147=$BW$1,B148=$BW$1,B149=$BW$1,B147=$CD$1,B148=$CD$1,B149=$CD$1),0,1)))</f>
        <v/>
      </c>
      <c r="CD147" s="2" t="str">
        <f>IF($A147&gt;='DB_FG_243way_Regular Symbol'!E$16,"",IF(C147=0,"",IF(OR(C147=$BW$1,C148=$BW$1,C149=$BW$1,C147=$CD$1,C148=$CD$1,C149=$CD$1),0,1)))</f>
        <v/>
      </c>
      <c r="CE147" s="2" t="str">
        <f>IF($A147&gt;='DB_FG_243way_Regular Symbol'!F$16,"",IF(D147=0,"",IF(OR(D147=$BW$1,D148=$BW$1,D149=$BW$1,D147=$CD$1,D148=$CD$1,D149=$CD$1),0,1)))</f>
        <v/>
      </c>
      <c r="CF147" s="2" t="str">
        <f>IF($A147&gt;='DB_FG_243way_Regular Symbol'!G$16,"",IF(E147=0,"",IF(OR(E147=$BW$1,E148=$BW$1,E149=$BW$1,E147=$CD$1,E148=$CD$1,E149=$CD$1),0,1)))</f>
        <v/>
      </c>
      <c r="CG147" s="2" t="str">
        <f>IF($A147&gt;='DB_FG_243way_Regular Symbol'!H$16,"",IF(F147=0,"",IF(OR(F147=$BW$1,F148=$BW$1,F149=$BW$1,F147=$CD$1,F148=$CD$1,F149=$CD$1),0,1)))</f>
        <v/>
      </c>
      <c r="CI147" s="2" t="str">
        <f>IF($A147&gt;='DB_FG_243way_Regular Symbol'!D$16,"",IF(B147=0,"",IF(OR(B147=$BW$1,B148=$BW$1,B149=$BW$1,B147=$CJ$1,B148=$CJ$1,B149=$CJ$1),0,1)))</f>
        <v/>
      </c>
      <c r="CJ147" s="2" t="str">
        <f>IF($A147&gt;='DB_FG_243way_Regular Symbol'!E$16,"",IF(C147=0,"",IF(OR(C147=$BW$1,C148=$BW$1,C149=$BW$1,C147=$CJ$1,C148=$CJ$1,C149=$CJ$1),0,1)))</f>
        <v/>
      </c>
      <c r="CK147" s="2" t="str">
        <f>IF($A147&gt;='DB_FG_243way_Regular Symbol'!F$16,"",IF(D147=0,"",IF(OR(D147=$BW$1,D148=$BW$1,D149=$BW$1,D147=$CJ$1,D148=$CJ$1,D149=$CJ$1),0,1)))</f>
        <v/>
      </c>
      <c r="CL147" s="2" t="str">
        <f>IF($A147&gt;='DB_FG_243way_Regular Symbol'!G$16,"",IF(E147=0,"",IF(OR(E147=$BW$1,E148=$BW$1,E149=$BW$1,E147=$CJ$1,E148=$CJ$1,E149=$CJ$1),0,1)))</f>
        <v/>
      </c>
      <c r="CM147" s="2" t="str">
        <f>IF($A147&gt;='DB_FG_243way_Regular Symbol'!H$16,"",IF(F147=0,"",IF(OR(F147=$BW$1,F148=$BW$1,F149=$BW$1,F147=$CJ$1,F148=$CJ$1,F149=$CJ$1),0,1)))</f>
        <v/>
      </c>
      <c r="CO147" s="2" t="str">
        <f>IF($A147&gt;='DB_FG_243way_Regular Symbol'!D$16,"",IF(B147=0,"",IF(OR(B147=$BW$1,B148=$BW$1,B149=$BW$1,B147=$CP$1,B148=$CP$1,B149=$CP$1),0,1)))</f>
        <v/>
      </c>
      <c r="CP147" s="2" t="str">
        <f>IF($A147&gt;='DB_FG_243way_Regular Symbol'!E$16,"",IF(C147=0,"",IF(OR(C147=$BW$1,C148=$BW$1,C149=$BW$1,C147=$CP$1,C148=$CP$1,C149=$CP$1),0,1)))</f>
        <v/>
      </c>
      <c r="CQ147" s="2" t="str">
        <f>IF($A147&gt;='DB_FG_243way_Regular Symbol'!F$16,"",IF(D147=0,"",IF(OR(D147=$BW$1,D148=$BW$1,D149=$BW$1,D147=$CP$1,D148=$CP$1,D149=$CP$1),0,1)))</f>
        <v/>
      </c>
      <c r="CR147" s="2" t="str">
        <f>IF($A147&gt;='DB_FG_243way_Regular Symbol'!G$16,"",IF(E147=0,"",IF(OR(E147=$BW$1,E148=$BW$1,E149=$BW$1,E147=$CP$1,E148=$CP$1,E149=$CP$1),0,1)))</f>
        <v/>
      </c>
      <c r="CS147" s="2" t="str">
        <f>IF($A147&gt;='DB_FG_243way_Regular Symbol'!H$16,"",IF(F147=0,"",IF(OR(F147=$BW$1,F148=$BW$1,F149=$BW$1,F147=$CP$1,F148=$CP$1,F149=$CP$1),0,1)))</f>
        <v/>
      </c>
      <c r="CU147" s="2" t="str">
        <f>IF($A147&gt;='DB_FG_243way_Regular Symbol'!D$16,"",IF(B147=0,"",IF(OR(B147=$BW$1,B148=$BW$1,B149=$BW$1,B147=$CV$1,B148=$CV$1,B149=$CV$1),0,1)))</f>
        <v/>
      </c>
      <c r="CV147" s="2" t="str">
        <f>IF($A147&gt;='DB_FG_243way_Regular Symbol'!E$16,"",IF(C147=0,"",IF(OR(C147=$BW$1,C148=$BW$1,C149=$BW$1,C147=$CV$1,C148=$CV$1,C149=$CV$1),0,1)))</f>
        <v/>
      </c>
      <c r="CW147" s="2" t="str">
        <f>IF($A147&gt;='DB_FG_243way_Regular Symbol'!F$16,"",IF(D147=0,"",IF(OR(D147=$BW$1,D148=$BW$1,D149=$BW$1,D147=$CV$1,D148=$CV$1,D149=$CV$1),0,1)))</f>
        <v/>
      </c>
      <c r="CX147" s="2" t="str">
        <f>IF($A147&gt;='DB_FG_243way_Regular Symbol'!G$16,"",IF(E147=0,"",IF(OR(E147=$BW$1,E148=$BW$1,E149=$BW$1,E147=$CV$1,E148=$CV$1,E149=$CV$1),0,1)))</f>
        <v/>
      </c>
      <c r="CY147" s="2" t="str">
        <f>IF($A147&gt;='DB_FG_243way_Regular Symbol'!H$16,"",IF(F147=0,"",IF(OR(F147=$BW$1,F148=$BW$1,F149=$BW$1,F147=$CV$1,F148=$CV$1,F149=$CV$1),0,1)))</f>
        <v/>
      </c>
    </row>
    <row r="148" spans="1:103">
      <c r="A148" s="341">
        <f>IF('DB_FG_243way_Regular Symbol'!L147="","",'DB_FG_243way_Regular Symbol'!L147)</f>
        <v>144</v>
      </c>
      <c r="B148" s="184" t="str">
        <f>IF('DB_FG_243way_Regular Symbol'!M147="",
IF($A148-'DB_FG_243way_Regular Symbol'!D$16&gt;='DB_FG_243way_RegularＸ_W()'!B$2-1,"",VLOOKUP($A148-'DB_FG_243way_Regular Symbol'!D$16,'DB_FG_243way_Regular Symbol'!$L$3:$Q$99,'DB_FG_243way_RegularＸ_W()'!B$3+1,FALSE)),
'DB_FG_243way_Regular Symbol'!M147)</f>
        <v/>
      </c>
      <c r="C148" s="184" t="str">
        <f>IF('DB_FG_243way_Regular Symbol'!N147="",
IF($A148-'DB_FG_243way_Regular Symbol'!E$16&gt;='DB_FG_243way_RegularＸ_W()'!C$2-1,"",VLOOKUP($A148-'DB_FG_243way_Regular Symbol'!E$16,'DB_FG_243way_Regular Symbol'!$L$3:$Q$99,'DB_FG_243way_RegularＸ_W()'!C$3+1,FALSE)),
'DB_FG_243way_Regular Symbol'!N147)</f>
        <v/>
      </c>
      <c r="D148" s="184" t="str">
        <f>IF('DB_FG_243way_Regular Symbol'!O147="",
IF($A148-'DB_FG_243way_Regular Symbol'!F$16&gt;='DB_FG_243way_RegularＸ_W()'!D$2-1,"",VLOOKUP($A148-'DB_FG_243way_Regular Symbol'!F$16,'DB_FG_243way_Regular Symbol'!$L$3:$Q$99,'DB_FG_243way_RegularＸ_W()'!D$3+1,FALSE)),
'DB_FG_243way_Regular Symbol'!O147)</f>
        <v/>
      </c>
      <c r="E148" s="184" t="str">
        <f>IF('DB_FG_243way_Regular Symbol'!P147="",
IF($A148-'DB_FG_243way_Regular Symbol'!G$16&gt;='DB_FG_243way_RegularＸ_W()'!E$2-1,"",VLOOKUP($A148-'DB_FG_243way_Regular Symbol'!G$16,'DB_FG_243way_Regular Symbol'!$L$3:$Q$99,'DB_FG_243way_RegularＸ_W()'!E$3+1,FALSE)),
'DB_FG_243way_Regular Symbol'!P147)</f>
        <v/>
      </c>
      <c r="F148" s="358" t="str">
        <f>IF('DB_FG_243way_Regular Symbol'!Q147="",
IF($A148-'DB_FG_243way_Regular Symbol'!H$16&gt;='DB_FG_243way_RegularＸ_W()'!F$2-1,"",VLOOKUP($A148-'DB_FG_243way_Regular Symbol'!H$16,'DB_FG_243way_Regular Symbol'!$L$3:$Q$99,'DB_FG_243way_RegularＸ_W()'!F$3+1,FALSE)),
'DB_FG_243way_Regular Symbol'!Q147)</f>
        <v/>
      </c>
      <c r="O148" s="342" t="str">
        <f>IF($A148&gt;='DB_FG_243way_Regular Symbol'!D$16,"",IF(B148=0,"",IF(OR(B148=$O$1,B148=$P$1,B149=$O$1,B149=$P$1,B150=$O$1,B150=$P$1),0,1)))</f>
        <v/>
      </c>
      <c r="P148" s="2" t="str">
        <f>IF($A148&gt;='DB_FG_243way_Regular Symbol'!E$16,"",IF(C148=0,"",IF(OR(C148=$O$1,C148=$P$1,C149=$O$1,C149=$P$1,C150=$O$1,C150=$P$1),0,1)))</f>
        <v/>
      </c>
      <c r="Q148" s="2" t="str">
        <f>IF($A148&gt;='DB_FG_243way_Regular Symbol'!F$16,"",IF(D148=0,"",IF(OR(D148=$O$1,D148=$P$1,D149=$O$1,D149=$P$1,D150=$O$1,D150=$P$1),0,1)))</f>
        <v/>
      </c>
      <c r="R148" s="2" t="str">
        <f>IF($A148&gt;='DB_FG_243way_Regular Symbol'!G$16,"",IF(E148=0,"",IF(OR(E148=$O$1,E148=$P$1,E149=$O$1,E149=$P$1,E150=$O$1,E150=$P$1),0,1)))</f>
        <v/>
      </c>
      <c r="S148" s="128" t="str">
        <f>IF($A148&gt;='DB_FG_243way_Regular Symbol'!H$16,"",IF(F148=0,"",IF(OR(F148=$O$1,F148=$P$1,F149=$O$1,F149=$P$1,F150=$O$1,F150=$P$1),0,1)))</f>
        <v/>
      </c>
      <c r="U148" s="342" t="str">
        <f>IF($A148&gt;='DB_FG_243way_Regular Symbol'!D$16,"",IF(B148=0,"",IF(OR(B148=$U$1,B148=$V$1,B149=$U$1,B149=$V$1,B150=$U$1,B150=$V$1),0,1)))</f>
        <v/>
      </c>
      <c r="V148" s="2" t="str">
        <f>IF($A148&gt;='DB_FG_243way_Regular Symbol'!E$16,"",IF(C148=0,"",IF(OR(C148=$U$1,C148=$V$1,C149=$U$1,C149=$V$1,C150=$U$1,C150=$V$1),0,1)))</f>
        <v/>
      </c>
      <c r="W148" s="2" t="str">
        <f>IF($A148&gt;='DB_FG_243way_Regular Symbol'!F$16,"",IF(D148=0,"",IF(OR(D148=$U$1,D148=$V$1,D149=$U$1,D149=$V$1,D150=$U$1,D150=$V$1),0,1)))</f>
        <v/>
      </c>
      <c r="X148" s="2" t="str">
        <f>IF($A148&gt;='DB_FG_243way_Regular Symbol'!G$16,"",IF(E148=0,"",IF(OR(E148=$U$1,E148=$V$1,E149=$U$1,E149=$V$1,E150=$U$1,E150=$V$1),0,1)))</f>
        <v/>
      </c>
      <c r="Y148" s="128" t="str">
        <f>IF($A148&gt;='DB_FG_243way_Regular Symbol'!H$16,"",IF(F148=0,"",IF(OR(F148=$U$1,F148=$V$1,F149=$U$1,F149=$V$1,F150=$U$1,F150=$V$1),0,1)))</f>
        <v/>
      </c>
      <c r="AA148" s="342" t="str">
        <f>IF($A148&gt;='DB_FG_243way_Regular Symbol'!D$16,"",IF(B148=0,"",IF(OR(B148=$AA$1,B148=$AB$1,B149=$AA$1,B149=$AB$1,B150=$AA$1,,B150=$AB$1),0,1)))</f>
        <v/>
      </c>
      <c r="AB148" s="2" t="str">
        <f>IF($A148&gt;='DB_FG_243way_Regular Symbol'!E$16,"",IF(C148=0,"",IF(OR(C148=$AA$1,C148=$AB$1,C149=$AA$1,C149=$AB$1,C150=$AA$1,,C150=$AB$1),0,1)))</f>
        <v/>
      </c>
      <c r="AC148" s="2" t="str">
        <f>IF($A148&gt;='DB_FG_243way_Regular Symbol'!F$16,"",IF(D148=0,"",IF(OR(D148=$AA$1,D148=$AB$1,D149=$AA$1,D149=$AB$1,D150=$AA$1,,D150=$AB$1),0,1)))</f>
        <v/>
      </c>
      <c r="AD148" s="2" t="str">
        <f>IF($A148&gt;='DB_FG_243way_Regular Symbol'!G$16,"",IF(E148=0,"",IF(OR(E148=$AA$1,E148=$AB$1,E149=$AA$1,E149=$AB$1,E150=$AA$1,,E150=$AB$1),0,1)))</f>
        <v/>
      </c>
      <c r="AE148" s="128" t="str">
        <f>IF($A148&gt;='DB_FG_243way_Regular Symbol'!H$16,"",IF(F148=0,"",IF(OR(F148=$AA$1,F148=$AB$1,F149=$AA$1,F149=$AB$1,F150=$AA$1,,F150=$AB$1),0,1)))</f>
        <v/>
      </c>
      <c r="AG148" s="342" t="str">
        <f>IF($A148&gt;='DB_FG_243way_Regular Symbol'!D$16,"",IF(B148=0,"",IF(OR(B148=$AG$1,B148=$AH$1,B149=$AG$1,B149=$AH$1,B150=$AG$1,B150=$AH$1),0,1)))</f>
        <v/>
      </c>
      <c r="AH148" s="2" t="str">
        <f>IF($A148&gt;='DB_FG_243way_Regular Symbol'!E$16,"",IF(C148=0,"",IF(OR(C148=$AG$1,C148=$AH$1,C149=$AG$1,C149=$AH$1,C150=$AG$1,C150=$AH$1),0,1)))</f>
        <v/>
      </c>
      <c r="AI148" s="2" t="str">
        <f>IF($A148&gt;='DB_FG_243way_Regular Symbol'!F$16,"",IF(D148=0,"",IF(OR(D148=$AG$1,D148=$AH$1,D149=$AG$1,D149=$AH$1,D150=$AG$1,D150=$AH$1),0,1)))</f>
        <v/>
      </c>
      <c r="AJ148" s="2" t="str">
        <f>IF($A148&gt;='DB_FG_243way_Regular Symbol'!G$16,"",IF(E148=0,"",IF(OR(E148=$AG$1,E148=$AH$1,E149=$AG$1,E149=$AH$1,E150=$AG$1,E150=$AH$1),0,1)))</f>
        <v/>
      </c>
      <c r="AK148" s="128" t="str">
        <f>IF($A148&gt;='DB_FG_243way_Regular Symbol'!H$16,"",IF(F148=0,"",IF(OR(F148=$AG$1,F148=$AH$1,F149=$AG$1,F149=$AH$1,F150=$AG$1,F150=$AH$1),0,1)))</f>
        <v/>
      </c>
      <c r="AM148" s="342" t="str">
        <f>IF($A148&gt;='DB_FG_243way_Regular Symbol'!D$16,"",IF(B148=0,"",IF(OR(B148=$AM$1,B148=$AN$1,B149=$AM$1,B149=$AN$1,B150=$AM$1,B150=$AN$1),0,1)))</f>
        <v/>
      </c>
      <c r="AN148" s="2" t="str">
        <f>IF($A148&gt;='DB_FG_243way_Regular Symbol'!E$16,"",IF(C148=0,"",IF(OR(C148=$AM$1,C148=$AN$1,C149=$AM$1,C149=$AN$1,C150=$AM$1,C150=$AN$1),0,1)))</f>
        <v/>
      </c>
      <c r="AO148" s="2" t="str">
        <f>IF($A148&gt;='DB_FG_243way_Regular Symbol'!F$16,"",IF(D148=0,"",IF(OR(D148=$AM$1,D148=$AN$1,D149=$AM$1,D149=$AN$1,D150=$AM$1,D150=$AN$1),0,1)))</f>
        <v/>
      </c>
      <c r="AP148" s="2" t="str">
        <f>IF($A148&gt;='DB_FG_243way_Regular Symbol'!G$16,"",IF(E148=0,"",IF(OR(E148=$AM$1,E148=$AN$1,E149=$AM$1,E149=$AN$1,E150=$AM$1,E150=$AN$1),0,1)))</f>
        <v/>
      </c>
      <c r="AQ148" s="128" t="str">
        <f>IF($A148&gt;='DB_FG_243way_Regular Symbol'!H$16,"",IF(F148=0,"",IF(OR(F148=$AM$1,F148=$AN$1,F149=$AM$1,F149=$AN$1,F150=$AM$1,F150=$AN$1),0,1)))</f>
        <v/>
      </c>
      <c r="AS148" s="342" t="str">
        <f>IF($A148&gt;='DB_FG_243way_Regular Symbol'!D$16,"",IF(B148=0,"",IF(OR(B148=$AM$1,B148=$AT$1,B149=$AM$1,B149=$AT$1,B150=$AM$1,B150=$AT$1),0,1)))</f>
        <v/>
      </c>
      <c r="AT148" s="2" t="str">
        <f>IF($A148&gt;='DB_FG_243way_Regular Symbol'!E$16,"",IF(C148=0,"",IF(OR(C148=$AM$1,C148=$AT$1,C149=$AM$1,C149=$AT$1,C150=$AM$1,C150=$AT$1),0,1)))</f>
        <v/>
      </c>
      <c r="AU148" s="2" t="str">
        <f>IF($A148&gt;='DB_FG_243way_Regular Symbol'!F$16,"",IF(D148=0,"",IF(OR(D148=$AM$1,D148=$AT$1,D149=$AM$1,D149=$AT$1,D150=$AM$1,D150=$AT$1),0,1)))</f>
        <v/>
      </c>
      <c r="AV148" s="2" t="str">
        <f>IF($A148&gt;='DB_FG_243way_Regular Symbol'!G$16,"",IF(E148=0,"",IF(OR(E148=$AM$1,E148=$AT$1,E149=$AM$1,E149=$AT$1,E150=$AM$1,E150=$AT$1),0,1)))</f>
        <v/>
      </c>
      <c r="AW148" s="128" t="str">
        <f>IF($A148&gt;='DB_FG_243way_Regular Symbol'!H$16,"",IF(F148=0,"",IF(OR(F148=$AM$1,F148=$AT$1,F149=$AM$1,F149=$AT$1,F150=$AM$1,F150=$AT$1),0,1)))</f>
        <v/>
      </c>
      <c r="AY148" s="342" t="str">
        <f>IF($A148&gt;='DB_FG_243way_Regular Symbol'!D$16,"",IF(B148=0,"",IF(OR(B148=$AM$1,B148=$AZ$1,B149=$AM$1,B149=$AZ$1,B150=$AM$1,B150=$AZ$1),0,1)))</f>
        <v/>
      </c>
      <c r="AZ148" s="2" t="str">
        <f>IF($A148&gt;='DB_FG_243way_Regular Symbol'!E$16,"",IF(C148=0,"",IF(OR(C148=$AM$1,C148=$AZ$1,C149=$AM$1,C149=$AZ$1,C150=$AM$1,C150=$AZ$1),0,1)))</f>
        <v/>
      </c>
      <c r="BA148" s="2" t="str">
        <f>IF($A148&gt;='DB_FG_243way_Regular Symbol'!F$16,"",IF(D148=0,"",IF(OR(D148=$AM$1,D148=$AZ$1,D149=$AM$1,D149=$AZ$1,D150=$AM$1,D150=$AZ$1),0,1)))</f>
        <v/>
      </c>
      <c r="BB148" s="2" t="str">
        <f>IF($A148&gt;='DB_FG_243way_Regular Symbol'!G$16,"",IF(E148=0,"",IF(OR(E148=$AM$1,E148=$AZ$1,E149=$AM$1,E149=$AZ$1,E150=$AM$1,E150=$AZ$1),0,1)))</f>
        <v/>
      </c>
      <c r="BC148" s="128" t="str">
        <f>IF($A148&gt;='DB_FG_243way_Regular Symbol'!H$16,"",IF(F148=0,"",IF(OR(F148=$AM$1,F148=$AZ$1,F149=$AM$1,F149=$AZ$1,F150=$AM$1,F150=$AZ$1),0,1)))</f>
        <v/>
      </c>
      <c r="BE148" s="342"/>
      <c r="BF148" s="2"/>
      <c r="BG148" s="2" t="str">
        <f>IF($A148&gt;='DB_FG_243way_Regular Symbol'!F$16,"",IF(D148=0,"",COUNTIF(D148:D150,$BF$1)))</f>
        <v/>
      </c>
      <c r="BH148" s="2" t="str">
        <f>IF($A148&gt;='DB_FG_243way_Regular Symbol'!G$16,"",IF(E148=0,"",COUNTIF(E148:E150,$BF$1)))</f>
        <v/>
      </c>
      <c r="BI148" s="2" t="str">
        <f>IF($A148&gt;='DB_FG_243way_Regular Symbol'!H$16,"",IF(F148=0,"",COUNTIF(F148:F150,$BF$1)))</f>
        <v/>
      </c>
      <c r="BK148" s="342"/>
      <c r="BL148" s="2"/>
      <c r="BM148" s="2" t="str">
        <f>IF($A148&gt;='DB_FG_243way_Regular Symbol'!F$16,"",IF(D148=0,"",IF(OR(D148=$AM$1,D148=$BL$1,D149=$AM$1,D149=$BL$1,D150=$AM$1,D150=$BL$1),0,1)))</f>
        <v/>
      </c>
      <c r="BN148" s="2" t="str">
        <f>IF($A148&gt;='DB_FG_243way_Regular Symbol'!G$16,"",IF(E148=0,"",IF(OR(E148=$AM$1,E148=$BL$1,E149=$AM$1,E149=$BL$1,E150=$AM$1,E150=$BL$1),0,1)))</f>
        <v/>
      </c>
      <c r="BO148" s="128" t="str">
        <f>IF($A148&gt;='DB_FG_243way_Regular Symbol'!H$16,"",IF(F148=0,"",IF(OR(F148=$AM$1,F148=$BL$1,F149=$AM$1,F149=$BL$1,F150=$AM$1,F150=$BL$1),0,1)))</f>
        <v/>
      </c>
      <c r="BQ148" s="2" t="str">
        <f>IF($A148&gt;='DB_FG_243way_Regular Symbol'!D$16,"",IF(B148=0,"",IF(OR(B148=$BQ$1,B148=$BR$1,B149=$BQ$1,B149=$BR$1,B150=$BQ$1,B150=$BR$1),0,1)))</f>
        <v/>
      </c>
      <c r="BR148" s="2" t="str">
        <f>IF($A148&gt;='DB_FG_243way_Regular Symbol'!E$16,"",IF(C148=0,"",IF(OR(C148=$BQ$1,C148=$BR$1,C149=$BQ$1,C149=$BR$1,C150=$BQ$1,C150=$BR$1),0,1)))</f>
        <v/>
      </c>
      <c r="BS148" s="2" t="str">
        <f>IF($A148&gt;='DB_FG_243way_Regular Symbol'!F$16,"",IF(D148=0,"",IF(OR(D148=$BQ$1,D148=$BR$1,D149=$BQ$1,D149=$BR$1,D150=$BQ$1,D150=$BR$1),0,1)))</f>
        <v/>
      </c>
      <c r="BT148" s="2" t="str">
        <f>IF($A148&gt;='DB_FG_243way_Regular Symbol'!G$16,"",IF(E148=0,"",IF(OR(E148=$BQ$1,E148=$BR$1,E149=$BQ$1,E149=$BR$1,E150=$BQ$1,E150=$BR$1),0,1)))</f>
        <v/>
      </c>
      <c r="BU148" s="2" t="str">
        <f>IF($A148&gt;='DB_FG_243way_Regular Symbol'!H$16,"",IF(F148=0,"",IF(OR(F148=$BQ$1,F148=$BR$1,F149=$BQ$1,F149=$BR$1,F150=$BQ$1,F150=$BR$1),0,1)))</f>
        <v/>
      </c>
      <c r="BW148" s="2" t="str">
        <f>IF($A148&gt;='DB_FG_243way_Regular Symbol'!D$16,"",IF(B148=0,"",IF(OR(B148=$BW$1,B149=$BW$1,B150=$BW$1,B148=$BX$1,B149=$BX$1,B150=$BX$1),0,1)))</f>
        <v/>
      </c>
      <c r="BX148" s="2" t="str">
        <f>IF($A148&gt;='DB_FG_243way_Regular Symbol'!E$16,"",IF(C148=0,"",IF(OR(C148=$BW$1,C149=$BW$1,C150=$BW$1,C148=$BX$1,C149=$BX$1,C150=$BX$1),0,1)))</f>
        <v/>
      </c>
      <c r="BY148" s="2" t="str">
        <f>IF($A148&gt;='DB_FG_243way_Regular Symbol'!F$16,"",IF(D148=0,"",IF(OR(D148=$BW$1,D149=$BW$1,D150=$BW$1,D148=$BX$1,D149=$BX$1,D150=$BX$1),0,1)))</f>
        <v/>
      </c>
      <c r="BZ148" s="2" t="str">
        <f>IF($A148&gt;='DB_FG_243way_Regular Symbol'!G$16,"",IF(E148=0,"",IF(OR(E148=$BW$1,E149=$BW$1,E150=$BW$1,E148=$BX$1,E149=$BX$1,E150=$BX$1),0,1)))</f>
        <v/>
      </c>
      <c r="CA148" s="2" t="str">
        <f>IF($A148&gt;='DB_FG_243way_Regular Symbol'!H$16,"",IF(F148=0,"",IF(OR(F148=$BW$1,F149=$BW$1,F150=$BW$1,F148=$BX$1,F149=$BX$1,F150=$BX$1),0,1)))</f>
        <v/>
      </c>
      <c r="CC148" s="2" t="str">
        <f>IF($A148&gt;='DB_FG_243way_Regular Symbol'!D$16,"",IF(B148=0,"",IF(OR(B148=$BW$1,B149=$BW$1,B150=$BW$1,B148=$CD$1,B149=$CD$1,B150=$CD$1),0,1)))</f>
        <v/>
      </c>
      <c r="CD148" s="2" t="str">
        <f>IF($A148&gt;='DB_FG_243way_Regular Symbol'!E$16,"",IF(C148=0,"",IF(OR(C148=$BW$1,C149=$BW$1,C150=$BW$1,C148=$CD$1,C149=$CD$1,C150=$CD$1),0,1)))</f>
        <v/>
      </c>
      <c r="CE148" s="2" t="str">
        <f>IF($A148&gt;='DB_FG_243way_Regular Symbol'!F$16,"",IF(D148=0,"",IF(OR(D148=$BW$1,D149=$BW$1,D150=$BW$1,D148=$CD$1,D149=$CD$1,D150=$CD$1),0,1)))</f>
        <v/>
      </c>
      <c r="CF148" s="2" t="str">
        <f>IF($A148&gt;='DB_FG_243way_Regular Symbol'!G$16,"",IF(E148=0,"",IF(OR(E148=$BW$1,E149=$BW$1,E150=$BW$1,E148=$CD$1,E149=$CD$1,E150=$CD$1),0,1)))</f>
        <v/>
      </c>
      <c r="CG148" s="2" t="str">
        <f>IF($A148&gt;='DB_FG_243way_Regular Symbol'!H$16,"",IF(F148=0,"",IF(OR(F148=$BW$1,F149=$BW$1,F150=$BW$1,F148=$CD$1,F149=$CD$1,F150=$CD$1),0,1)))</f>
        <v/>
      </c>
      <c r="CI148" s="2" t="str">
        <f>IF($A148&gt;='DB_FG_243way_Regular Symbol'!D$16,"",IF(B148=0,"",IF(OR(B148=$BW$1,B149=$BW$1,B150=$BW$1,B148=$CJ$1,B149=$CJ$1,B150=$CJ$1),0,1)))</f>
        <v/>
      </c>
      <c r="CJ148" s="2" t="str">
        <f>IF($A148&gt;='DB_FG_243way_Regular Symbol'!E$16,"",IF(C148=0,"",IF(OR(C148=$BW$1,C149=$BW$1,C150=$BW$1,C148=$CJ$1,C149=$CJ$1,C150=$CJ$1),0,1)))</f>
        <v/>
      </c>
      <c r="CK148" s="2" t="str">
        <f>IF($A148&gt;='DB_FG_243way_Regular Symbol'!F$16,"",IF(D148=0,"",IF(OR(D148=$BW$1,D149=$BW$1,D150=$BW$1,D148=$CJ$1,D149=$CJ$1,D150=$CJ$1),0,1)))</f>
        <v/>
      </c>
      <c r="CL148" s="2" t="str">
        <f>IF($A148&gt;='DB_FG_243way_Regular Symbol'!G$16,"",IF(E148=0,"",IF(OR(E148=$BW$1,E149=$BW$1,E150=$BW$1,E148=$CJ$1,E149=$CJ$1,E150=$CJ$1),0,1)))</f>
        <v/>
      </c>
      <c r="CM148" s="2" t="str">
        <f>IF($A148&gt;='DB_FG_243way_Regular Symbol'!H$16,"",IF(F148=0,"",IF(OR(F148=$BW$1,F149=$BW$1,F150=$BW$1,F148=$CJ$1,F149=$CJ$1,F150=$CJ$1),0,1)))</f>
        <v/>
      </c>
      <c r="CO148" s="2" t="str">
        <f>IF($A148&gt;='DB_FG_243way_Regular Symbol'!D$16,"",IF(B148=0,"",IF(OR(B148=$BW$1,B149=$BW$1,B150=$BW$1,B148=$CP$1,B149=$CP$1,B150=$CP$1),0,1)))</f>
        <v/>
      </c>
      <c r="CP148" s="2" t="str">
        <f>IF($A148&gt;='DB_FG_243way_Regular Symbol'!E$16,"",IF(C148=0,"",IF(OR(C148=$BW$1,C149=$BW$1,C150=$BW$1,C148=$CP$1,C149=$CP$1,C150=$CP$1),0,1)))</f>
        <v/>
      </c>
      <c r="CQ148" s="2" t="str">
        <f>IF($A148&gt;='DB_FG_243way_Regular Symbol'!F$16,"",IF(D148=0,"",IF(OR(D148=$BW$1,D149=$BW$1,D150=$BW$1,D148=$CP$1,D149=$CP$1,D150=$CP$1),0,1)))</f>
        <v/>
      </c>
      <c r="CR148" s="2" t="str">
        <f>IF($A148&gt;='DB_FG_243way_Regular Symbol'!G$16,"",IF(E148=0,"",IF(OR(E148=$BW$1,E149=$BW$1,E150=$BW$1,E148=$CP$1,E149=$CP$1,E150=$CP$1),0,1)))</f>
        <v/>
      </c>
      <c r="CS148" s="2" t="str">
        <f>IF($A148&gt;='DB_FG_243way_Regular Symbol'!H$16,"",IF(F148=0,"",IF(OR(F148=$BW$1,F149=$BW$1,F150=$BW$1,F148=$CP$1,F149=$CP$1,F150=$CP$1),0,1)))</f>
        <v/>
      </c>
      <c r="CU148" s="2" t="str">
        <f>IF($A148&gt;='DB_FG_243way_Regular Symbol'!D$16,"",IF(B148=0,"",IF(OR(B148=$BW$1,B149=$BW$1,B150=$BW$1,B148=$CV$1,B149=$CV$1,B150=$CV$1),0,1)))</f>
        <v/>
      </c>
      <c r="CV148" s="2" t="str">
        <f>IF($A148&gt;='DB_FG_243way_Regular Symbol'!E$16,"",IF(C148=0,"",IF(OR(C148=$BW$1,C149=$BW$1,C150=$BW$1,C148=$CV$1,C149=$CV$1,C150=$CV$1),0,1)))</f>
        <v/>
      </c>
      <c r="CW148" s="2" t="str">
        <f>IF($A148&gt;='DB_FG_243way_Regular Symbol'!F$16,"",IF(D148=0,"",IF(OR(D148=$BW$1,D149=$BW$1,D150=$BW$1,D148=$CV$1,D149=$CV$1,D150=$CV$1),0,1)))</f>
        <v/>
      </c>
      <c r="CX148" s="2" t="str">
        <f>IF($A148&gt;='DB_FG_243way_Regular Symbol'!G$16,"",IF(E148=0,"",IF(OR(E148=$BW$1,E149=$BW$1,E150=$BW$1,E148=$CV$1,E149=$CV$1,E150=$CV$1),0,1)))</f>
        <v/>
      </c>
      <c r="CY148" s="2" t="str">
        <f>IF($A148&gt;='DB_FG_243way_Regular Symbol'!H$16,"",IF(F148=0,"",IF(OR(F148=$BW$1,F149=$BW$1,F150=$BW$1,F148=$CV$1,F149=$CV$1,F150=$CV$1),0,1)))</f>
        <v/>
      </c>
    </row>
    <row r="149" spans="1:103">
      <c r="A149" s="341">
        <f>IF('DB_FG_243way_Regular Symbol'!L148="","",'DB_FG_243way_Regular Symbol'!L148)</f>
        <v>145</v>
      </c>
      <c r="B149" s="184" t="str">
        <f>IF('DB_FG_243way_Regular Symbol'!M148="",
IF($A149-'DB_FG_243way_Regular Symbol'!D$16&gt;='DB_FG_243way_RegularＸ_W()'!B$2-1,"",VLOOKUP($A149-'DB_FG_243way_Regular Symbol'!D$16,'DB_FG_243way_Regular Symbol'!$L$3:$Q$99,'DB_FG_243way_RegularＸ_W()'!B$3+1,FALSE)),
'DB_FG_243way_Regular Symbol'!M148)</f>
        <v/>
      </c>
      <c r="C149" s="184" t="str">
        <f>IF('DB_FG_243way_Regular Symbol'!N148="",
IF($A149-'DB_FG_243way_Regular Symbol'!E$16&gt;='DB_FG_243way_RegularＸ_W()'!C$2-1,"",VLOOKUP($A149-'DB_FG_243way_Regular Symbol'!E$16,'DB_FG_243way_Regular Symbol'!$L$3:$Q$99,'DB_FG_243way_RegularＸ_W()'!C$3+1,FALSE)),
'DB_FG_243way_Regular Symbol'!N148)</f>
        <v/>
      </c>
      <c r="D149" s="184" t="str">
        <f>IF('DB_FG_243way_Regular Symbol'!O148="",
IF($A149-'DB_FG_243way_Regular Symbol'!F$16&gt;='DB_FG_243way_RegularＸ_W()'!D$2-1,"",VLOOKUP($A149-'DB_FG_243way_Regular Symbol'!F$16,'DB_FG_243way_Regular Symbol'!$L$3:$Q$99,'DB_FG_243way_RegularＸ_W()'!D$3+1,FALSE)),
'DB_FG_243way_Regular Symbol'!O148)</f>
        <v/>
      </c>
      <c r="E149" s="184" t="str">
        <f>IF('DB_FG_243way_Regular Symbol'!P148="",
IF($A149-'DB_FG_243way_Regular Symbol'!G$16&gt;='DB_FG_243way_RegularＸ_W()'!E$2-1,"",VLOOKUP($A149-'DB_FG_243way_Regular Symbol'!G$16,'DB_FG_243way_Regular Symbol'!$L$3:$Q$99,'DB_FG_243way_RegularＸ_W()'!E$3+1,FALSE)),
'DB_FG_243way_Regular Symbol'!P148)</f>
        <v/>
      </c>
      <c r="F149" s="358" t="str">
        <f>IF('DB_FG_243way_Regular Symbol'!Q148="",
IF($A149-'DB_FG_243way_Regular Symbol'!H$16&gt;='DB_FG_243way_RegularＸ_W()'!F$2-1,"",VLOOKUP($A149-'DB_FG_243way_Regular Symbol'!H$16,'DB_FG_243way_Regular Symbol'!$L$3:$Q$99,'DB_FG_243way_RegularＸ_W()'!F$3+1,FALSE)),
'DB_FG_243way_Regular Symbol'!Q148)</f>
        <v/>
      </c>
      <c r="O149" s="342" t="str">
        <f>IF($A149&gt;='DB_FG_243way_Regular Symbol'!D$16,"",IF(B149=0,"",IF(OR(B149=$O$1,B149=$P$1,B150=$O$1,B150=$P$1,B151=$O$1,B151=$P$1),0,1)))</f>
        <v/>
      </c>
      <c r="P149" s="2" t="str">
        <f>IF($A149&gt;='DB_FG_243way_Regular Symbol'!E$16,"",IF(C149=0,"",IF(OR(C149=$O$1,C149=$P$1,C150=$O$1,C150=$P$1,C151=$O$1,C151=$P$1),0,1)))</f>
        <v/>
      </c>
      <c r="Q149" s="2" t="str">
        <f>IF($A149&gt;='DB_FG_243way_Regular Symbol'!F$16,"",IF(D149=0,"",IF(OR(D149=$O$1,D149=$P$1,D150=$O$1,D150=$P$1,D151=$O$1,D151=$P$1),0,1)))</f>
        <v/>
      </c>
      <c r="R149" s="2" t="str">
        <f>IF($A149&gt;='DB_FG_243way_Regular Symbol'!G$16,"",IF(E149=0,"",IF(OR(E149=$O$1,E149=$P$1,E150=$O$1,E150=$P$1,E151=$O$1,E151=$P$1),0,1)))</f>
        <v/>
      </c>
      <c r="S149" s="128" t="str">
        <f>IF($A149&gt;='DB_FG_243way_Regular Symbol'!H$16,"",IF(F149=0,"",IF(OR(F149=$O$1,F149=$P$1,F150=$O$1,F150=$P$1,F151=$O$1,F151=$P$1),0,1)))</f>
        <v/>
      </c>
      <c r="U149" s="342" t="str">
        <f>IF($A149&gt;='DB_FG_243way_Regular Symbol'!D$16,"",IF(B149=0,"",IF(OR(B149=$U$1,B149=$V$1,B150=$U$1,B150=$V$1,B151=$U$1,B151=$V$1),0,1)))</f>
        <v/>
      </c>
      <c r="V149" s="2" t="str">
        <f>IF($A149&gt;='DB_FG_243way_Regular Symbol'!E$16,"",IF(C149=0,"",IF(OR(C149=$U$1,C149=$V$1,C150=$U$1,C150=$V$1,C151=$U$1,C151=$V$1),0,1)))</f>
        <v/>
      </c>
      <c r="W149" s="2" t="str">
        <f>IF($A149&gt;='DB_FG_243way_Regular Symbol'!F$16,"",IF(D149=0,"",IF(OR(D149=$U$1,D149=$V$1,D150=$U$1,D150=$V$1,D151=$U$1,D151=$V$1),0,1)))</f>
        <v/>
      </c>
      <c r="X149" s="2" t="str">
        <f>IF($A149&gt;='DB_FG_243way_Regular Symbol'!G$16,"",IF(E149=0,"",IF(OR(E149=$U$1,E149=$V$1,E150=$U$1,E150=$V$1,E151=$U$1,E151=$V$1),0,1)))</f>
        <v/>
      </c>
      <c r="Y149" s="128" t="str">
        <f>IF($A149&gt;='DB_FG_243way_Regular Symbol'!H$16,"",IF(F149=0,"",IF(OR(F149=$U$1,F149=$V$1,F150=$U$1,F150=$V$1,F151=$U$1,F151=$V$1),0,1)))</f>
        <v/>
      </c>
      <c r="AA149" s="342" t="str">
        <f>IF($A149&gt;='DB_FG_243way_Regular Symbol'!D$16,"",IF(B149=0,"",IF(OR(B149=$AA$1,B149=$AB$1,B150=$AA$1,B150=$AB$1,B151=$AA$1,,B151=$AB$1),0,1)))</f>
        <v/>
      </c>
      <c r="AB149" s="2" t="str">
        <f>IF($A149&gt;='DB_FG_243way_Regular Symbol'!E$16,"",IF(C149=0,"",IF(OR(C149=$AA$1,C149=$AB$1,C150=$AA$1,C150=$AB$1,C151=$AA$1,,C151=$AB$1),0,1)))</f>
        <v/>
      </c>
      <c r="AC149" s="2" t="str">
        <f>IF($A149&gt;='DB_FG_243way_Regular Symbol'!F$16,"",IF(D149=0,"",IF(OR(D149=$AA$1,D149=$AB$1,D150=$AA$1,D150=$AB$1,D151=$AA$1,,D151=$AB$1),0,1)))</f>
        <v/>
      </c>
      <c r="AD149" s="2" t="str">
        <f>IF($A149&gt;='DB_FG_243way_Regular Symbol'!G$16,"",IF(E149=0,"",IF(OR(E149=$AA$1,E149=$AB$1,E150=$AA$1,E150=$AB$1,E151=$AA$1,,E151=$AB$1),0,1)))</f>
        <v/>
      </c>
      <c r="AE149" s="128" t="str">
        <f>IF($A149&gt;='DB_FG_243way_Regular Symbol'!H$16,"",IF(F149=0,"",IF(OR(F149=$AA$1,F149=$AB$1,F150=$AA$1,F150=$AB$1,F151=$AA$1,,F151=$AB$1),0,1)))</f>
        <v/>
      </c>
      <c r="AG149" s="342" t="str">
        <f>IF($A149&gt;='DB_FG_243way_Regular Symbol'!D$16,"",IF(B149=0,"",IF(OR(B149=$AG$1,B149=$AH$1,B150=$AG$1,B150=$AH$1,B151=$AG$1,B151=$AH$1),0,1)))</f>
        <v/>
      </c>
      <c r="AH149" s="2" t="str">
        <f>IF($A149&gt;='DB_FG_243way_Regular Symbol'!E$16,"",IF(C149=0,"",IF(OR(C149=$AG$1,C149=$AH$1,C150=$AG$1,C150=$AH$1,C151=$AG$1,C151=$AH$1),0,1)))</f>
        <v/>
      </c>
      <c r="AI149" s="2" t="str">
        <f>IF($A149&gt;='DB_FG_243way_Regular Symbol'!F$16,"",IF(D149=0,"",IF(OR(D149=$AG$1,D149=$AH$1,D150=$AG$1,D150=$AH$1,D151=$AG$1,D151=$AH$1),0,1)))</f>
        <v/>
      </c>
      <c r="AJ149" s="2" t="str">
        <f>IF($A149&gt;='DB_FG_243way_Regular Symbol'!G$16,"",IF(E149=0,"",IF(OR(E149=$AG$1,E149=$AH$1,E150=$AG$1,E150=$AH$1,E151=$AG$1,E151=$AH$1),0,1)))</f>
        <v/>
      </c>
      <c r="AK149" s="128" t="str">
        <f>IF($A149&gt;='DB_FG_243way_Regular Symbol'!H$16,"",IF(F149=0,"",IF(OR(F149=$AG$1,F149=$AH$1,F150=$AG$1,F150=$AH$1,F151=$AG$1,F151=$AH$1),0,1)))</f>
        <v/>
      </c>
      <c r="AM149" s="342" t="str">
        <f>IF($A149&gt;='DB_FG_243way_Regular Symbol'!D$16,"",IF(B149=0,"",IF(OR(B149=$AM$1,B149=$AN$1,B150=$AM$1,B150=$AN$1,B151=$AM$1,B151=$AN$1),0,1)))</f>
        <v/>
      </c>
      <c r="AN149" s="2" t="str">
        <f>IF($A149&gt;='DB_FG_243way_Regular Symbol'!E$16,"",IF(C149=0,"",IF(OR(C149=$AM$1,C149=$AN$1,C150=$AM$1,C150=$AN$1,C151=$AM$1,C151=$AN$1),0,1)))</f>
        <v/>
      </c>
      <c r="AO149" s="2" t="str">
        <f>IF($A149&gt;='DB_FG_243way_Regular Symbol'!F$16,"",IF(D149=0,"",IF(OR(D149=$AM$1,D149=$AN$1,D150=$AM$1,D150=$AN$1,D151=$AM$1,D151=$AN$1),0,1)))</f>
        <v/>
      </c>
      <c r="AP149" s="2" t="str">
        <f>IF($A149&gt;='DB_FG_243way_Regular Symbol'!G$16,"",IF(E149=0,"",IF(OR(E149=$AM$1,E149=$AN$1,E150=$AM$1,E150=$AN$1,E151=$AM$1,E151=$AN$1),0,1)))</f>
        <v/>
      </c>
      <c r="AQ149" s="128" t="str">
        <f>IF($A149&gt;='DB_FG_243way_Regular Symbol'!H$16,"",IF(F149=0,"",IF(OR(F149=$AM$1,F149=$AN$1,F150=$AM$1,F150=$AN$1,F151=$AM$1,F151=$AN$1),0,1)))</f>
        <v/>
      </c>
      <c r="AS149" s="342" t="str">
        <f>IF($A149&gt;='DB_FG_243way_Regular Symbol'!D$16,"",IF(B149=0,"",IF(OR(B149=$AM$1,B149=$AT$1,B150=$AM$1,B150=$AT$1,B151=$AM$1,B151=$AT$1),0,1)))</f>
        <v/>
      </c>
      <c r="AT149" s="2" t="str">
        <f>IF($A149&gt;='DB_FG_243way_Regular Symbol'!E$16,"",IF(C149=0,"",IF(OR(C149=$AM$1,C149=$AT$1,C150=$AM$1,C150=$AT$1,C151=$AM$1,C151=$AT$1),0,1)))</f>
        <v/>
      </c>
      <c r="AU149" s="2" t="str">
        <f>IF($A149&gt;='DB_FG_243way_Regular Symbol'!F$16,"",IF(D149=0,"",IF(OR(D149=$AM$1,D149=$AT$1,D150=$AM$1,D150=$AT$1,D151=$AM$1,D151=$AT$1),0,1)))</f>
        <v/>
      </c>
      <c r="AV149" s="2" t="str">
        <f>IF($A149&gt;='DB_FG_243way_Regular Symbol'!G$16,"",IF(E149=0,"",IF(OR(E149=$AM$1,E149=$AT$1,E150=$AM$1,E150=$AT$1,E151=$AM$1,E151=$AT$1),0,1)))</f>
        <v/>
      </c>
      <c r="AW149" s="128" t="str">
        <f>IF($A149&gt;='DB_FG_243way_Regular Symbol'!H$16,"",IF(F149=0,"",IF(OR(F149=$AM$1,F149=$AT$1,F150=$AM$1,F150=$AT$1,F151=$AM$1,F151=$AT$1),0,1)))</f>
        <v/>
      </c>
      <c r="AY149" s="342" t="str">
        <f>IF($A149&gt;='DB_FG_243way_Regular Symbol'!D$16,"",IF(B149=0,"",IF(OR(B149=$AM$1,B149=$AZ$1,B150=$AM$1,B150=$AZ$1,B151=$AM$1,B151=$AZ$1),0,1)))</f>
        <v/>
      </c>
      <c r="AZ149" s="2" t="str">
        <f>IF($A149&gt;='DB_FG_243way_Regular Symbol'!E$16,"",IF(C149=0,"",IF(OR(C149=$AM$1,C149=$AZ$1,C150=$AM$1,C150=$AZ$1,C151=$AM$1,C151=$AZ$1),0,1)))</f>
        <v/>
      </c>
      <c r="BA149" s="2" t="str">
        <f>IF($A149&gt;='DB_FG_243way_Regular Symbol'!F$16,"",IF(D149=0,"",IF(OR(D149=$AM$1,D149=$AZ$1,D150=$AM$1,D150=$AZ$1,D151=$AM$1,D151=$AZ$1),0,1)))</f>
        <v/>
      </c>
      <c r="BB149" s="2" t="str">
        <f>IF($A149&gt;='DB_FG_243way_Regular Symbol'!G$16,"",IF(E149=0,"",IF(OR(E149=$AM$1,E149=$AZ$1,E150=$AM$1,E150=$AZ$1,E151=$AM$1,E151=$AZ$1),0,1)))</f>
        <v/>
      </c>
      <c r="BC149" s="128" t="str">
        <f>IF($A149&gt;='DB_FG_243way_Regular Symbol'!H$16,"",IF(F149=0,"",IF(OR(F149=$AM$1,F149=$AZ$1,F150=$AM$1,F150=$AZ$1,F151=$AM$1,F151=$AZ$1),0,1)))</f>
        <v/>
      </c>
      <c r="BE149" s="342"/>
      <c r="BF149" s="2"/>
      <c r="BG149" s="2" t="str">
        <f>IF($A149&gt;='DB_FG_243way_Regular Symbol'!F$16,"",IF(D149=0,"",COUNTIF(D149:D151,$BF$1)))</f>
        <v/>
      </c>
      <c r="BH149" s="2" t="str">
        <f>IF($A149&gt;='DB_FG_243way_Regular Symbol'!G$16,"",IF(E149=0,"",COUNTIF(E149:E151,$BF$1)))</f>
        <v/>
      </c>
      <c r="BI149" s="2" t="str">
        <f>IF($A149&gt;='DB_FG_243way_Regular Symbol'!H$16,"",IF(F149=0,"",COUNTIF(F149:F151,$BF$1)))</f>
        <v/>
      </c>
      <c r="BK149" s="342"/>
      <c r="BL149" s="2"/>
      <c r="BM149" s="2" t="str">
        <f>IF($A149&gt;='DB_FG_243way_Regular Symbol'!F$16,"",IF(D149=0,"",IF(OR(D149=$AM$1,D149=$BL$1,D150=$AM$1,D150=$BL$1,D151=$AM$1,D151=$BL$1),0,1)))</f>
        <v/>
      </c>
      <c r="BN149" s="2" t="str">
        <f>IF($A149&gt;='DB_FG_243way_Regular Symbol'!G$16,"",IF(E149=0,"",IF(OR(E149=$AM$1,E149=$BL$1,E150=$AM$1,E150=$BL$1,E151=$AM$1,E151=$BL$1),0,1)))</f>
        <v/>
      </c>
      <c r="BO149" s="128" t="str">
        <f>IF($A149&gt;='DB_FG_243way_Regular Symbol'!H$16,"",IF(F149=0,"",IF(OR(F149=$AM$1,F149=$BL$1,F150=$AM$1,F150=$BL$1,F151=$AM$1,F151=$BL$1),0,1)))</f>
        <v/>
      </c>
      <c r="BQ149" s="2" t="str">
        <f>IF($A149&gt;='DB_FG_243way_Regular Symbol'!D$16,"",IF(B149=0,"",IF(OR(B149=$BQ$1,B149=$BR$1,B150=$BQ$1,B150=$BR$1,B151=$BQ$1,B151=$BR$1),0,1)))</f>
        <v/>
      </c>
      <c r="BR149" s="2" t="str">
        <f>IF($A149&gt;='DB_FG_243way_Regular Symbol'!E$16,"",IF(C149=0,"",IF(OR(C149=$BQ$1,C149=$BR$1,C150=$BQ$1,C150=$BR$1,C151=$BQ$1,C151=$BR$1),0,1)))</f>
        <v/>
      </c>
      <c r="BS149" s="2" t="str">
        <f>IF($A149&gt;='DB_FG_243way_Regular Symbol'!F$16,"",IF(D149=0,"",IF(OR(D149=$BQ$1,D149=$BR$1,D150=$BQ$1,D150=$BR$1,D151=$BQ$1,D151=$BR$1),0,1)))</f>
        <v/>
      </c>
      <c r="BT149" s="2" t="str">
        <f>IF($A149&gt;='DB_FG_243way_Regular Symbol'!G$16,"",IF(E149=0,"",IF(OR(E149=$BQ$1,E149=$BR$1,E150=$BQ$1,E150=$BR$1,E151=$BQ$1,E151=$BR$1),0,1)))</f>
        <v/>
      </c>
      <c r="BU149" s="2" t="str">
        <f>IF($A149&gt;='DB_FG_243way_Regular Symbol'!H$16,"",IF(F149=0,"",IF(OR(F149=$BQ$1,F149=$BR$1,F150=$BQ$1,F150=$BR$1,F151=$BQ$1,F151=$BR$1),0,1)))</f>
        <v/>
      </c>
      <c r="BW149" s="2" t="str">
        <f>IF($A149&gt;='DB_FG_243way_Regular Symbol'!D$16,"",IF(B149=0,"",IF(OR(B149=$BW$1,B150=$BW$1,B151=$BW$1,B149=$BX$1,B150=$BX$1,B151=$BX$1),0,1)))</f>
        <v/>
      </c>
      <c r="BX149" s="2" t="str">
        <f>IF($A149&gt;='DB_FG_243way_Regular Symbol'!E$16,"",IF(C149=0,"",IF(OR(C149=$BW$1,C150=$BW$1,C151=$BW$1,C149=$BX$1,C150=$BX$1,C151=$BX$1),0,1)))</f>
        <v/>
      </c>
      <c r="BY149" s="2" t="str">
        <f>IF($A149&gt;='DB_FG_243way_Regular Symbol'!F$16,"",IF(D149=0,"",IF(OR(D149=$BW$1,D150=$BW$1,D151=$BW$1,D149=$BX$1,D150=$BX$1,D151=$BX$1),0,1)))</f>
        <v/>
      </c>
      <c r="BZ149" s="2" t="str">
        <f>IF($A149&gt;='DB_FG_243way_Regular Symbol'!G$16,"",IF(E149=0,"",IF(OR(E149=$BW$1,E150=$BW$1,E151=$BW$1,E149=$BX$1,E150=$BX$1,E151=$BX$1),0,1)))</f>
        <v/>
      </c>
      <c r="CA149" s="2" t="str">
        <f>IF($A149&gt;='DB_FG_243way_Regular Symbol'!H$16,"",IF(F149=0,"",IF(OR(F149=$BW$1,F150=$BW$1,F151=$BW$1,F149=$BX$1,F150=$BX$1,F151=$BX$1),0,1)))</f>
        <v/>
      </c>
      <c r="CC149" s="2" t="str">
        <f>IF($A149&gt;='DB_FG_243way_Regular Symbol'!D$16,"",IF(B149=0,"",IF(OR(B149=$BW$1,B150=$BW$1,B151=$BW$1,B149=$CD$1,B150=$CD$1,B151=$CD$1),0,1)))</f>
        <v/>
      </c>
      <c r="CD149" s="2" t="str">
        <f>IF($A149&gt;='DB_FG_243way_Regular Symbol'!E$16,"",IF(C149=0,"",IF(OR(C149=$BW$1,C150=$BW$1,C151=$BW$1,C149=$CD$1,C150=$CD$1,C151=$CD$1),0,1)))</f>
        <v/>
      </c>
      <c r="CE149" s="2" t="str">
        <f>IF($A149&gt;='DB_FG_243way_Regular Symbol'!F$16,"",IF(D149=0,"",IF(OR(D149=$BW$1,D150=$BW$1,D151=$BW$1,D149=$CD$1,D150=$CD$1,D151=$CD$1),0,1)))</f>
        <v/>
      </c>
      <c r="CF149" s="2" t="str">
        <f>IF($A149&gt;='DB_FG_243way_Regular Symbol'!G$16,"",IF(E149=0,"",IF(OR(E149=$BW$1,E150=$BW$1,E151=$BW$1,E149=$CD$1,E150=$CD$1,E151=$CD$1),0,1)))</f>
        <v/>
      </c>
      <c r="CG149" s="2" t="str">
        <f>IF($A149&gt;='DB_FG_243way_Regular Symbol'!H$16,"",IF(F149=0,"",IF(OR(F149=$BW$1,F150=$BW$1,F151=$BW$1,F149=$CD$1,F150=$CD$1,F151=$CD$1),0,1)))</f>
        <v/>
      </c>
      <c r="CI149" s="2" t="str">
        <f>IF($A149&gt;='DB_FG_243way_Regular Symbol'!D$16,"",IF(B149=0,"",IF(OR(B149=$BW$1,B150=$BW$1,B151=$BW$1,B149=$CJ$1,B150=$CJ$1,B151=$CJ$1),0,1)))</f>
        <v/>
      </c>
      <c r="CJ149" s="2" t="str">
        <f>IF($A149&gt;='DB_FG_243way_Regular Symbol'!E$16,"",IF(C149=0,"",IF(OR(C149=$BW$1,C150=$BW$1,C151=$BW$1,C149=$CJ$1,C150=$CJ$1,C151=$CJ$1),0,1)))</f>
        <v/>
      </c>
      <c r="CK149" s="2" t="str">
        <f>IF($A149&gt;='DB_FG_243way_Regular Symbol'!F$16,"",IF(D149=0,"",IF(OR(D149=$BW$1,D150=$BW$1,D151=$BW$1,D149=$CJ$1,D150=$CJ$1,D151=$CJ$1),0,1)))</f>
        <v/>
      </c>
      <c r="CL149" s="2" t="str">
        <f>IF($A149&gt;='DB_FG_243way_Regular Symbol'!G$16,"",IF(E149=0,"",IF(OR(E149=$BW$1,E150=$BW$1,E151=$BW$1,E149=$CJ$1,E150=$CJ$1,E151=$CJ$1),0,1)))</f>
        <v/>
      </c>
      <c r="CM149" s="2" t="str">
        <f>IF($A149&gt;='DB_FG_243way_Regular Symbol'!H$16,"",IF(F149=0,"",IF(OR(F149=$BW$1,F150=$BW$1,F151=$BW$1,F149=$CJ$1,F150=$CJ$1,F151=$CJ$1),0,1)))</f>
        <v/>
      </c>
      <c r="CO149" s="2" t="str">
        <f>IF($A149&gt;='DB_FG_243way_Regular Symbol'!D$16,"",IF(B149=0,"",IF(OR(B149=$BW$1,B150=$BW$1,B151=$BW$1,B149=$CP$1,B150=$CP$1,B151=$CP$1),0,1)))</f>
        <v/>
      </c>
      <c r="CP149" s="2" t="str">
        <f>IF($A149&gt;='DB_FG_243way_Regular Symbol'!E$16,"",IF(C149=0,"",IF(OR(C149=$BW$1,C150=$BW$1,C151=$BW$1,C149=$CP$1,C150=$CP$1,C151=$CP$1),0,1)))</f>
        <v/>
      </c>
      <c r="CQ149" s="2" t="str">
        <f>IF($A149&gt;='DB_FG_243way_Regular Symbol'!F$16,"",IF(D149=0,"",IF(OR(D149=$BW$1,D150=$BW$1,D151=$BW$1,D149=$CP$1,D150=$CP$1,D151=$CP$1),0,1)))</f>
        <v/>
      </c>
      <c r="CR149" s="2" t="str">
        <f>IF($A149&gt;='DB_FG_243way_Regular Symbol'!G$16,"",IF(E149=0,"",IF(OR(E149=$BW$1,E150=$BW$1,E151=$BW$1,E149=$CP$1,E150=$CP$1,E151=$CP$1),0,1)))</f>
        <v/>
      </c>
      <c r="CS149" s="2" t="str">
        <f>IF($A149&gt;='DB_FG_243way_Regular Symbol'!H$16,"",IF(F149=0,"",IF(OR(F149=$BW$1,F150=$BW$1,F151=$BW$1,F149=$CP$1,F150=$CP$1,F151=$CP$1),0,1)))</f>
        <v/>
      </c>
      <c r="CU149" s="2" t="str">
        <f>IF($A149&gt;='DB_FG_243way_Regular Symbol'!D$16,"",IF(B149=0,"",IF(OR(B149=$BW$1,B150=$BW$1,B151=$BW$1,B149=$CV$1,B150=$CV$1,B151=$CV$1),0,1)))</f>
        <v/>
      </c>
      <c r="CV149" s="2" t="str">
        <f>IF($A149&gt;='DB_FG_243way_Regular Symbol'!E$16,"",IF(C149=0,"",IF(OR(C149=$BW$1,C150=$BW$1,C151=$BW$1,C149=$CV$1,C150=$CV$1,C151=$CV$1),0,1)))</f>
        <v/>
      </c>
      <c r="CW149" s="2" t="str">
        <f>IF($A149&gt;='DB_FG_243way_Regular Symbol'!F$16,"",IF(D149=0,"",IF(OR(D149=$BW$1,D150=$BW$1,D151=$BW$1,D149=$CV$1,D150=$CV$1,D151=$CV$1),0,1)))</f>
        <v/>
      </c>
      <c r="CX149" s="2" t="str">
        <f>IF($A149&gt;='DB_FG_243way_Regular Symbol'!G$16,"",IF(E149=0,"",IF(OR(E149=$BW$1,E150=$BW$1,E151=$BW$1,E149=$CV$1,E150=$CV$1,E151=$CV$1),0,1)))</f>
        <v/>
      </c>
      <c r="CY149" s="2" t="str">
        <f>IF($A149&gt;='DB_FG_243way_Regular Symbol'!H$16,"",IF(F149=0,"",IF(OR(F149=$BW$1,F150=$BW$1,F151=$BW$1,F149=$CV$1,F150=$CV$1,F151=$CV$1),0,1)))</f>
        <v/>
      </c>
    </row>
    <row r="150" spans="1:103">
      <c r="A150" s="341">
        <f>IF('DB_FG_243way_Regular Symbol'!L149="","",'DB_FG_243way_Regular Symbol'!L149)</f>
        <v>146</v>
      </c>
      <c r="B150" s="184" t="str">
        <f>IF('DB_FG_243way_Regular Symbol'!M149="",
IF($A150-'DB_FG_243way_Regular Symbol'!D$16&gt;='DB_FG_243way_RegularＸ_W()'!B$2-1,"",VLOOKUP($A150-'DB_FG_243way_Regular Symbol'!D$16,'DB_FG_243way_Regular Symbol'!$L$3:$Q$99,'DB_FG_243way_RegularＸ_W()'!B$3+1,FALSE)),
'DB_FG_243way_Regular Symbol'!M149)</f>
        <v/>
      </c>
      <c r="C150" s="184" t="str">
        <f>IF('DB_FG_243way_Regular Symbol'!N149="",
IF($A150-'DB_FG_243way_Regular Symbol'!E$16&gt;='DB_FG_243way_RegularＸ_W()'!C$2-1,"",VLOOKUP($A150-'DB_FG_243way_Regular Symbol'!E$16,'DB_FG_243way_Regular Symbol'!$L$3:$Q$99,'DB_FG_243way_RegularＸ_W()'!C$3+1,FALSE)),
'DB_FG_243way_Regular Symbol'!N149)</f>
        <v/>
      </c>
      <c r="D150" s="184" t="str">
        <f>IF('DB_FG_243way_Regular Symbol'!O149="",
IF($A150-'DB_FG_243way_Regular Symbol'!F$16&gt;='DB_FG_243way_RegularＸ_W()'!D$2-1,"",VLOOKUP($A150-'DB_FG_243way_Regular Symbol'!F$16,'DB_FG_243way_Regular Symbol'!$L$3:$Q$99,'DB_FG_243way_RegularＸ_W()'!D$3+1,FALSE)),
'DB_FG_243way_Regular Symbol'!O149)</f>
        <v/>
      </c>
      <c r="E150" s="184" t="str">
        <f>IF('DB_FG_243way_Regular Symbol'!P149="",
IF($A150-'DB_FG_243way_Regular Symbol'!G$16&gt;='DB_FG_243way_RegularＸ_W()'!E$2-1,"",VLOOKUP($A150-'DB_FG_243way_Regular Symbol'!G$16,'DB_FG_243way_Regular Symbol'!$L$3:$Q$99,'DB_FG_243way_RegularＸ_W()'!E$3+1,FALSE)),
'DB_FG_243way_Regular Symbol'!P149)</f>
        <v/>
      </c>
      <c r="F150" s="358" t="str">
        <f>IF('DB_FG_243way_Regular Symbol'!Q149="",
IF($A150-'DB_FG_243way_Regular Symbol'!H$16&gt;='DB_FG_243way_RegularＸ_W()'!F$2-1,"",VLOOKUP($A150-'DB_FG_243way_Regular Symbol'!H$16,'DB_FG_243way_Regular Symbol'!$L$3:$Q$99,'DB_FG_243way_RegularＸ_W()'!F$3+1,FALSE)),
'DB_FG_243way_Regular Symbol'!Q149)</f>
        <v/>
      </c>
      <c r="O150" s="342" t="str">
        <f>IF($A150&gt;='DB_FG_243way_Regular Symbol'!D$16,"",IF(B150=0,"",IF(OR(B150=$O$1,B150=$P$1,B151=$O$1,B151=$P$1,B152=$O$1,B152=$P$1),0,1)))</f>
        <v/>
      </c>
      <c r="P150" s="2" t="str">
        <f>IF($A150&gt;='DB_FG_243way_Regular Symbol'!E$16,"",IF(C150=0,"",IF(OR(C150=$O$1,C150=$P$1,C151=$O$1,C151=$P$1,C152=$O$1,C152=$P$1),0,1)))</f>
        <v/>
      </c>
      <c r="Q150" s="2" t="str">
        <f>IF($A150&gt;='DB_FG_243way_Regular Symbol'!F$16,"",IF(D150=0,"",IF(OR(D150=$O$1,D150=$P$1,D151=$O$1,D151=$P$1,D152=$O$1,D152=$P$1),0,1)))</f>
        <v/>
      </c>
      <c r="R150" s="2" t="str">
        <f>IF($A150&gt;='DB_FG_243way_Regular Symbol'!G$16,"",IF(E150=0,"",IF(OR(E150=$O$1,E150=$P$1,E151=$O$1,E151=$P$1,E152=$O$1,E152=$P$1),0,1)))</f>
        <v/>
      </c>
      <c r="S150" s="128" t="str">
        <f>IF($A150&gt;='DB_FG_243way_Regular Symbol'!H$16,"",IF(F150=0,"",IF(OR(F150=$O$1,F150=$P$1,F151=$O$1,F151=$P$1,F152=$O$1,F152=$P$1),0,1)))</f>
        <v/>
      </c>
      <c r="U150" s="342" t="str">
        <f>IF($A150&gt;='DB_FG_243way_Regular Symbol'!D$16,"",IF(B150=0,"",IF(OR(B150=$U$1,B150=$V$1,B151=$U$1,B151=$V$1,B152=$U$1,B152=$V$1),0,1)))</f>
        <v/>
      </c>
      <c r="V150" s="2" t="str">
        <f>IF($A150&gt;='DB_FG_243way_Regular Symbol'!E$16,"",IF(C150=0,"",IF(OR(C150=$U$1,C150=$V$1,C151=$U$1,C151=$V$1,C152=$U$1,C152=$V$1),0,1)))</f>
        <v/>
      </c>
      <c r="W150" s="2" t="str">
        <f>IF($A150&gt;='DB_FG_243way_Regular Symbol'!F$16,"",IF(D150=0,"",IF(OR(D150=$U$1,D150=$V$1,D151=$U$1,D151=$V$1,D152=$U$1,D152=$V$1),0,1)))</f>
        <v/>
      </c>
      <c r="X150" s="2" t="str">
        <f>IF($A150&gt;='DB_FG_243way_Regular Symbol'!G$16,"",IF(E150=0,"",IF(OR(E150=$U$1,E150=$V$1,E151=$U$1,E151=$V$1,E152=$U$1,E152=$V$1),0,1)))</f>
        <v/>
      </c>
      <c r="Y150" s="128" t="str">
        <f>IF($A150&gt;='DB_FG_243way_Regular Symbol'!H$16,"",IF(F150=0,"",IF(OR(F150=$U$1,F150=$V$1,F151=$U$1,F151=$V$1,F152=$U$1,F152=$V$1),0,1)))</f>
        <v/>
      </c>
      <c r="AA150" s="342" t="str">
        <f>IF($A150&gt;='DB_FG_243way_Regular Symbol'!D$16,"",IF(B150=0,"",IF(OR(B150=$AA$1,B150=$AB$1,B151=$AA$1,B151=$AB$1,B152=$AA$1,,B152=$AB$1),0,1)))</f>
        <v/>
      </c>
      <c r="AB150" s="2" t="str">
        <f>IF($A150&gt;='DB_FG_243way_Regular Symbol'!E$16,"",IF(C150=0,"",IF(OR(C150=$AA$1,C150=$AB$1,C151=$AA$1,C151=$AB$1,C152=$AA$1,,C152=$AB$1),0,1)))</f>
        <v/>
      </c>
      <c r="AC150" s="2" t="str">
        <f>IF($A150&gt;='DB_FG_243way_Regular Symbol'!F$16,"",IF(D150=0,"",IF(OR(D150=$AA$1,D150=$AB$1,D151=$AA$1,D151=$AB$1,D152=$AA$1,,D152=$AB$1),0,1)))</f>
        <v/>
      </c>
      <c r="AD150" s="2" t="str">
        <f>IF($A150&gt;='DB_FG_243way_Regular Symbol'!G$16,"",IF(E150=0,"",IF(OR(E150=$AA$1,E150=$AB$1,E151=$AA$1,E151=$AB$1,E152=$AA$1,,E152=$AB$1),0,1)))</f>
        <v/>
      </c>
      <c r="AE150" s="128" t="str">
        <f>IF($A150&gt;='DB_FG_243way_Regular Symbol'!H$16,"",IF(F150=0,"",IF(OR(F150=$AA$1,F150=$AB$1,F151=$AA$1,F151=$AB$1,F152=$AA$1,,F152=$AB$1),0,1)))</f>
        <v/>
      </c>
      <c r="AG150" s="342" t="str">
        <f>IF($A150&gt;='DB_FG_243way_Regular Symbol'!D$16,"",IF(B150=0,"",IF(OR(B150=$AG$1,B150=$AH$1,B151=$AG$1,B151=$AH$1,B152=$AG$1,B152=$AH$1),0,1)))</f>
        <v/>
      </c>
      <c r="AH150" s="2" t="str">
        <f>IF($A150&gt;='DB_FG_243way_Regular Symbol'!E$16,"",IF(C150=0,"",IF(OR(C150=$AG$1,C150=$AH$1,C151=$AG$1,C151=$AH$1,C152=$AG$1,C152=$AH$1),0,1)))</f>
        <v/>
      </c>
      <c r="AI150" s="2" t="str">
        <f>IF($A150&gt;='DB_FG_243way_Regular Symbol'!F$16,"",IF(D150=0,"",IF(OR(D150=$AG$1,D150=$AH$1,D151=$AG$1,D151=$AH$1,D152=$AG$1,D152=$AH$1),0,1)))</f>
        <v/>
      </c>
      <c r="AJ150" s="2" t="str">
        <f>IF($A150&gt;='DB_FG_243way_Regular Symbol'!G$16,"",IF(E150=0,"",IF(OR(E150=$AG$1,E150=$AH$1,E151=$AG$1,E151=$AH$1,E152=$AG$1,E152=$AH$1),0,1)))</f>
        <v/>
      </c>
      <c r="AK150" s="128" t="str">
        <f>IF($A150&gt;='DB_FG_243way_Regular Symbol'!H$16,"",IF(F150=0,"",IF(OR(F150=$AG$1,F150=$AH$1,F151=$AG$1,F151=$AH$1,F152=$AG$1,F152=$AH$1),0,1)))</f>
        <v/>
      </c>
      <c r="AM150" s="342" t="str">
        <f>IF($A150&gt;='DB_FG_243way_Regular Symbol'!D$16,"",IF(B150=0,"",IF(OR(B150=$AM$1,B150=$AN$1,B151=$AM$1,B151=$AN$1,B152=$AM$1,B152=$AN$1),0,1)))</f>
        <v/>
      </c>
      <c r="AN150" s="2" t="str">
        <f>IF($A150&gt;='DB_FG_243way_Regular Symbol'!E$16,"",IF(C150=0,"",IF(OR(C150=$AM$1,C150=$AN$1,C151=$AM$1,C151=$AN$1,C152=$AM$1,C152=$AN$1),0,1)))</f>
        <v/>
      </c>
      <c r="AO150" s="2" t="str">
        <f>IF($A150&gt;='DB_FG_243way_Regular Symbol'!F$16,"",IF(D150=0,"",IF(OR(D150=$AM$1,D150=$AN$1,D151=$AM$1,D151=$AN$1,D152=$AM$1,D152=$AN$1),0,1)))</f>
        <v/>
      </c>
      <c r="AP150" s="2" t="str">
        <f>IF($A150&gt;='DB_FG_243way_Regular Symbol'!G$16,"",IF(E150=0,"",IF(OR(E150=$AM$1,E150=$AN$1,E151=$AM$1,E151=$AN$1,E152=$AM$1,E152=$AN$1),0,1)))</f>
        <v/>
      </c>
      <c r="AQ150" s="128" t="str">
        <f>IF($A150&gt;='DB_FG_243way_Regular Symbol'!H$16,"",IF(F150=0,"",IF(OR(F150=$AM$1,F150=$AN$1,F151=$AM$1,F151=$AN$1,F152=$AM$1,F152=$AN$1),0,1)))</f>
        <v/>
      </c>
      <c r="AS150" s="342" t="str">
        <f>IF($A150&gt;='DB_FG_243way_Regular Symbol'!D$16,"",IF(B150=0,"",IF(OR(B150=$AM$1,B150=$AT$1,B151=$AM$1,B151=$AT$1,B152=$AM$1,B152=$AT$1),0,1)))</f>
        <v/>
      </c>
      <c r="AT150" s="2" t="str">
        <f>IF($A150&gt;='DB_FG_243way_Regular Symbol'!E$16,"",IF(C150=0,"",IF(OR(C150=$AM$1,C150=$AT$1,C151=$AM$1,C151=$AT$1,C152=$AM$1,C152=$AT$1),0,1)))</f>
        <v/>
      </c>
      <c r="AU150" s="2" t="str">
        <f>IF($A150&gt;='DB_FG_243way_Regular Symbol'!F$16,"",IF(D150=0,"",IF(OR(D150=$AM$1,D150=$AT$1,D151=$AM$1,D151=$AT$1,D152=$AM$1,D152=$AT$1),0,1)))</f>
        <v/>
      </c>
      <c r="AV150" s="2" t="str">
        <f>IF($A150&gt;='DB_FG_243way_Regular Symbol'!G$16,"",IF(E150=0,"",IF(OR(E150=$AM$1,E150=$AT$1,E151=$AM$1,E151=$AT$1,E152=$AM$1,E152=$AT$1),0,1)))</f>
        <v/>
      </c>
      <c r="AW150" s="128" t="str">
        <f>IF($A150&gt;='DB_FG_243way_Regular Symbol'!H$16,"",IF(F150=0,"",IF(OR(F150=$AM$1,F150=$AT$1,F151=$AM$1,F151=$AT$1,F152=$AM$1,F152=$AT$1),0,1)))</f>
        <v/>
      </c>
      <c r="AY150" s="342" t="str">
        <f>IF($A150&gt;='DB_FG_243way_Regular Symbol'!D$16,"",IF(B150=0,"",IF(OR(B150=$AM$1,B150=$AZ$1,B151=$AM$1,B151=$AZ$1,B152=$AM$1,B152=$AZ$1),0,1)))</f>
        <v/>
      </c>
      <c r="AZ150" s="2" t="str">
        <f>IF($A150&gt;='DB_FG_243way_Regular Symbol'!E$16,"",IF(C150=0,"",IF(OR(C150=$AM$1,C150=$AZ$1,C151=$AM$1,C151=$AZ$1,C152=$AM$1,C152=$AZ$1),0,1)))</f>
        <v/>
      </c>
      <c r="BA150" s="2" t="str">
        <f>IF($A150&gt;='DB_FG_243way_Regular Symbol'!F$16,"",IF(D150=0,"",IF(OR(D150=$AM$1,D150=$AZ$1,D151=$AM$1,D151=$AZ$1,D152=$AM$1,D152=$AZ$1),0,1)))</f>
        <v/>
      </c>
      <c r="BB150" s="2" t="str">
        <f>IF($A150&gt;='DB_FG_243way_Regular Symbol'!G$16,"",IF(E150=0,"",IF(OR(E150=$AM$1,E150=$AZ$1,E151=$AM$1,E151=$AZ$1,E152=$AM$1,E152=$AZ$1),0,1)))</f>
        <v/>
      </c>
      <c r="BC150" s="128" t="str">
        <f>IF($A150&gt;='DB_FG_243way_Regular Symbol'!H$16,"",IF(F150=0,"",IF(OR(F150=$AM$1,F150=$AZ$1,F151=$AM$1,F151=$AZ$1,F152=$AM$1,F152=$AZ$1),0,1)))</f>
        <v/>
      </c>
      <c r="BE150" s="342"/>
      <c r="BF150" s="2"/>
      <c r="BG150" s="2" t="str">
        <f>IF($A150&gt;='DB_FG_243way_Regular Symbol'!F$16,"",IF(D150=0,"",COUNTIF(D150:D152,$BF$1)))</f>
        <v/>
      </c>
      <c r="BH150" s="2" t="str">
        <f>IF($A150&gt;='DB_FG_243way_Regular Symbol'!G$16,"",IF(E150=0,"",COUNTIF(E150:E152,$BF$1)))</f>
        <v/>
      </c>
      <c r="BI150" s="2" t="str">
        <f>IF($A150&gt;='DB_FG_243way_Regular Symbol'!H$16,"",IF(F150=0,"",COUNTIF(F150:F152,$BF$1)))</f>
        <v/>
      </c>
      <c r="BK150" s="342"/>
      <c r="BL150" s="2"/>
      <c r="BM150" s="2" t="str">
        <f>IF($A150&gt;='DB_FG_243way_Regular Symbol'!F$16,"",IF(D150=0,"",IF(OR(D150=$AM$1,D150=$BL$1,D151=$AM$1,D151=$BL$1,D152=$AM$1,D152=$BL$1),0,1)))</f>
        <v/>
      </c>
      <c r="BN150" s="2" t="str">
        <f>IF($A150&gt;='DB_FG_243way_Regular Symbol'!G$16,"",IF(E150=0,"",IF(OR(E150=$AM$1,E150=$BL$1,E151=$AM$1,E151=$BL$1,E152=$AM$1,E152=$BL$1),0,1)))</f>
        <v/>
      </c>
      <c r="BO150" s="128" t="str">
        <f>IF($A150&gt;='DB_FG_243way_Regular Symbol'!H$16,"",IF(F150=0,"",IF(OR(F150=$AM$1,F150=$BL$1,F151=$AM$1,F151=$BL$1,F152=$AM$1,F152=$BL$1),0,1)))</f>
        <v/>
      </c>
      <c r="BQ150" s="2" t="str">
        <f>IF($A150&gt;='DB_FG_243way_Regular Symbol'!D$16,"",IF(B150=0,"",IF(OR(B150=$BQ$1,B150=$BR$1,B151=$BQ$1,B151=$BR$1,B152=$BQ$1,B152=$BR$1),0,1)))</f>
        <v/>
      </c>
      <c r="BR150" s="2" t="str">
        <f>IF($A150&gt;='DB_FG_243way_Regular Symbol'!E$16,"",IF(C150=0,"",IF(OR(C150=$BQ$1,C150=$BR$1,C151=$BQ$1,C151=$BR$1,C152=$BQ$1,C152=$BR$1),0,1)))</f>
        <v/>
      </c>
      <c r="BS150" s="2" t="str">
        <f>IF($A150&gt;='DB_FG_243way_Regular Symbol'!F$16,"",IF(D150=0,"",IF(OR(D150=$BQ$1,D150=$BR$1,D151=$BQ$1,D151=$BR$1,D152=$BQ$1,D152=$BR$1),0,1)))</f>
        <v/>
      </c>
      <c r="BT150" s="2" t="str">
        <f>IF($A150&gt;='DB_FG_243way_Regular Symbol'!G$16,"",IF(E150=0,"",IF(OR(E150=$BQ$1,E150=$BR$1,E151=$BQ$1,E151=$BR$1,E152=$BQ$1,E152=$BR$1),0,1)))</f>
        <v/>
      </c>
      <c r="BU150" s="2" t="str">
        <f>IF($A150&gt;='DB_FG_243way_Regular Symbol'!H$16,"",IF(F150=0,"",IF(OR(F150=$BQ$1,F150=$BR$1,F151=$BQ$1,F151=$BR$1,F152=$BQ$1,F152=$BR$1),0,1)))</f>
        <v/>
      </c>
      <c r="BW150" s="2" t="str">
        <f>IF($A150&gt;='DB_FG_243way_Regular Symbol'!D$16,"",IF(B150=0,"",IF(OR(B150=$BW$1,B151=$BW$1,B152=$BW$1,B150=$BX$1,B151=$BX$1,B152=$BX$1),0,1)))</f>
        <v/>
      </c>
      <c r="BX150" s="2" t="str">
        <f>IF($A150&gt;='DB_FG_243way_Regular Symbol'!E$16,"",IF(C150=0,"",IF(OR(C150=$BW$1,C151=$BW$1,C152=$BW$1,C150=$BX$1,C151=$BX$1,C152=$BX$1),0,1)))</f>
        <v/>
      </c>
      <c r="BY150" s="2" t="str">
        <f>IF($A150&gt;='DB_FG_243way_Regular Symbol'!F$16,"",IF(D150=0,"",IF(OR(D150=$BW$1,D151=$BW$1,D152=$BW$1,D150=$BX$1,D151=$BX$1,D152=$BX$1),0,1)))</f>
        <v/>
      </c>
      <c r="BZ150" s="2" t="str">
        <f>IF($A150&gt;='DB_FG_243way_Regular Symbol'!G$16,"",IF(E150=0,"",IF(OR(E150=$BW$1,E151=$BW$1,E152=$BW$1,E150=$BX$1,E151=$BX$1,E152=$BX$1),0,1)))</f>
        <v/>
      </c>
      <c r="CA150" s="2" t="str">
        <f>IF($A150&gt;='DB_FG_243way_Regular Symbol'!H$16,"",IF(F150=0,"",IF(OR(F150=$BW$1,F151=$BW$1,F152=$BW$1,F150=$BX$1,F151=$BX$1,F152=$BX$1),0,1)))</f>
        <v/>
      </c>
      <c r="CC150" s="2" t="str">
        <f>IF($A150&gt;='DB_FG_243way_Regular Symbol'!D$16,"",IF(B150=0,"",IF(OR(B150=$BW$1,B151=$BW$1,B152=$BW$1,B150=$CD$1,B151=$CD$1,B152=$CD$1),0,1)))</f>
        <v/>
      </c>
      <c r="CD150" s="2" t="str">
        <f>IF($A150&gt;='DB_FG_243way_Regular Symbol'!E$16,"",IF(C150=0,"",IF(OR(C150=$BW$1,C151=$BW$1,C152=$BW$1,C150=$CD$1,C151=$CD$1,C152=$CD$1),0,1)))</f>
        <v/>
      </c>
      <c r="CE150" s="2" t="str">
        <f>IF($A150&gt;='DB_FG_243way_Regular Symbol'!F$16,"",IF(D150=0,"",IF(OR(D150=$BW$1,D151=$BW$1,D152=$BW$1,D150=$CD$1,D151=$CD$1,D152=$CD$1),0,1)))</f>
        <v/>
      </c>
      <c r="CF150" s="2" t="str">
        <f>IF($A150&gt;='DB_FG_243way_Regular Symbol'!G$16,"",IF(E150=0,"",IF(OR(E150=$BW$1,E151=$BW$1,E152=$BW$1,E150=$CD$1,E151=$CD$1,E152=$CD$1),0,1)))</f>
        <v/>
      </c>
      <c r="CG150" s="2" t="str">
        <f>IF($A150&gt;='DB_FG_243way_Regular Symbol'!H$16,"",IF(F150=0,"",IF(OR(F150=$BW$1,F151=$BW$1,F152=$BW$1,F150=$CD$1,F151=$CD$1,F152=$CD$1),0,1)))</f>
        <v/>
      </c>
      <c r="CI150" s="2" t="str">
        <f>IF($A150&gt;='DB_FG_243way_Regular Symbol'!D$16,"",IF(B150=0,"",IF(OR(B150=$BW$1,B151=$BW$1,B152=$BW$1,B150=$CJ$1,B151=$CJ$1,B152=$CJ$1),0,1)))</f>
        <v/>
      </c>
      <c r="CJ150" s="2" t="str">
        <f>IF($A150&gt;='DB_FG_243way_Regular Symbol'!E$16,"",IF(C150=0,"",IF(OR(C150=$BW$1,C151=$BW$1,C152=$BW$1,C150=$CJ$1,C151=$CJ$1,C152=$CJ$1),0,1)))</f>
        <v/>
      </c>
      <c r="CK150" s="2" t="str">
        <f>IF($A150&gt;='DB_FG_243way_Regular Symbol'!F$16,"",IF(D150=0,"",IF(OR(D150=$BW$1,D151=$BW$1,D152=$BW$1,D150=$CJ$1,D151=$CJ$1,D152=$CJ$1),0,1)))</f>
        <v/>
      </c>
      <c r="CL150" s="2" t="str">
        <f>IF($A150&gt;='DB_FG_243way_Regular Symbol'!G$16,"",IF(E150=0,"",IF(OR(E150=$BW$1,E151=$BW$1,E152=$BW$1,E150=$CJ$1,E151=$CJ$1,E152=$CJ$1),0,1)))</f>
        <v/>
      </c>
      <c r="CM150" s="2" t="str">
        <f>IF($A150&gt;='DB_FG_243way_Regular Symbol'!H$16,"",IF(F150=0,"",IF(OR(F150=$BW$1,F151=$BW$1,F152=$BW$1,F150=$CJ$1,F151=$CJ$1,F152=$CJ$1),0,1)))</f>
        <v/>
      </c>
      <c r="CO150" s="2" t="str">
        <f>IF($A150&gt;='DB_FG_243way_Regular Symbol'!D$16,"",IF(B150=0,"",IF(OR(B150=$BW$1,B151=$BW$1,B152=$BW$1,B150=$CP$1,B151=$CP$1,B152=$CP$1),0,1)))</f>
        <v/>
      </c>
      <c r="CP150" s="2" t="str">
        <f>IF($A150&gt;='DB_FG_243way_Regular Symbol'!E$16,"",IF(C150=0,"",IF(OR(C150=$BW$1,C151=$BW$1,C152=$BW$1,C150=$CP$1,C151=$CP$1,C152=$CP$1),0,1)))</f>
        <v/>
      </c>
      <c r="CQ150" s="2" t="str">
        <f>IF($A150&gt;='DB_FG_243way_Regular Symbol'!F$16,"",IF(D150=0,"",IF(OR(D150=$BW$1,D151=$BW$1,D152=$BW$1,D150=$CP$1,D151=$CP$1,D152=$CP$1),0,1)))</f>
        <v/>
      </c>
      <c r="CR150" s="2" t="str">
        <f>IF($A150&gt;='DB_FG_243way_Regular Symbol'!G$16,"",IF(E150=0,"",IF(OR(E150=$BW$1,E151=$BW$1,E152=$BW$1,E150=$CP$1,E151=$CP$1,E152=$CP$1),0,1)))</f>
        <v/>
      </c>
      <c r="CS150" s="2" t="str">
        <f>IF($A150&gt;='DB_FG_243way_Regular Symbol'!H$16,"",IF(F150=0,"",IF(OR(F150=$BW$1,F151=$BW$1,F152=$BW$1,F150=$CP$1,F151=$CP$1,F152=$CP$1),0,1)))</f>
        <v/>
      </c>
      <c r="CU150" s="2" t="str">
        <f>IF($A150&gt;='DB_FG_243way_Regular Symbol'!D$16,"",IF(B150=0,"",IF(OR(B150=$BW$1,B151=$BW$1,B152=$BW$1,B150=$CV$1,B151=$CV$1,B152=$CV$1),0,1)))</f>
        <v/>
      </c>
      <c r="CV150" s="2" t="str">
        <f>IF($A150&gt;='DB_FG_243way_Regular Symbol'!E$16,"",IF(C150=0,"",IF(OR(C150=$BW$1,C151=$BW$1,C152=$BW$1,C150=$CV$1,C151=$CV$1,C152=$CV$1),0,1)))</f>
        <v/>
      </c>
      <c r="CW150" s="2" t="str">
        <f>IF($A150&gt;='DB_FG_243way_Regular Symbol'!F$16,"",IF(D150=0,"",IF(OR(D150=$BW$1,D151=$BW$1,D152=$BW$1,D150=$CV$1,D151=$CV$1,D152=$CV$1),0,1)))</f>
        <v/>
      </c>
      <c r="CX150" s="2" t="str">
        <f>IF($A150&gt;='DB_FG_243way_Regular Symbol'!G$16,"",IF(E150=0,"",IF(OR(E150=$BW$1,E151=$BW$1,E152=$BW$1,E150=$CV$1,E151=$CV$1,E152=$CV$1),0,1)))</f>
        <v/>
      </c>
      <c r="CY150" s="2" t="str">
        <f>IF($A150&gt;='DB_FG_243way_Regular Symbol'!H$16,"",IF(F150=0,"",IF(OR(F150=$BW$1,F151=$BW$1,F152=$BW$1,F150=$CV$1,F151=$CV$1,F152=$CV$1),0,1)))</f>
        <v/>
      </c>
    </row>
    <row r="151" spans="1:103">
      <c r="A151" s="341">
        <f>IF('DB_FG_243way_Regular Symbol'!L150="","",'DB_FG_243way_Regular Symbol'!L150)</f>
        <v>147</v>
      </c>
      <c r="B151" s="184" t="str">
        <f>IF('DB_FG_243way_Regular Symbol'!M150="",
IF($A151-'DB_FG_243way_Regular Symbol'!D$16&gt;='DB_FG_243way_RegularＸ_W()'!B$2-1,"",VLOOKUP($A151-'DB_FG_243way_Regular Symbol'!D$16,'DB_FG_243way_Regular Symbol'!$L$3:$Q$99,'DB_FG_243way_RegularＸ_W()'!B$3+1,FALSE)),
'DB_FG_243way_Regular Symbol'!M150)</f>
        <v/>
      </c>
      <c r="C151" s="184" t="str">
        <f>IF('DB_FG_243way_Regular Symbol'!N150="",
IF($A151-'DB_FG_243way_Regular Symbol'!E$16&gt;='DB_FG_243way_RegularＸ_W()'!C$2-1,"",VLOOKUP($A151-'DB_FG_243way_Regular Symbol'!E$16,'DB_FG_243way_Regular Symbol'!$L$3:$Q$99,'DB_FG_243way_RegularＸ_W()'!C$3+1,FALSE)),
'DB_FG_243way_Regular Symbol'!N150)</f>
        <v/>
      </c>
      <c r="D151" s="184" t="str">
        <f>IF('DB_FG_243way_Regular Symbol'!O150="",
IF($A151-'DB_FG_243way_Regular Symbol'!F$16&gt;='DB_FG_243way_RegularＸ_W()'!D$2-1,"",VLOOKUP($A151-'DB_FG_243way_Regular Symbol'!F$16,'DB_FG_243way_Regular Symbol'!$L$3:$Q$99,'DB_FG_243way_RegularＸ_W()'!D$3+1,FALSE)),
'DB_FG_243way_Regular Symbol'!O150)</f>
        <v/>
      </c>
      <c r="E151" s="184" t="str">
        <f>IF('DB_FG_243way_Regular Symbol'!P150="",
IF($A151-'DB_FG_243way_Regular Symbol'!G$16&gt;='DB_FG_243way_RegularＸ_W()'!E$2-1,"",VLOOKUP($A151-'DB_FG_243way_Regular Symbol'!G$16,'DB_FG_243way_Regular Symbol'!$L$3:$Q$99,'DB_FG_243way_RegularＸ_W()'!E$3+1,FALSE)),
'DB_FG_243way_Regular Symbol'!P150)</f>
        <v/>
      </c>
      <c r="F151" s="358" t="str">
        <f>IF('DB_FG_243way_Regular Symbol'!Q150="",
IF($A151-'DB_FG_243way_Regular Symbol'!H$16&gt;='DB_FG_243way_RegularＸ_W()'!F$2-1,"",VLOOKUP($A151-'DB_FG_243way_Regular Symbol'!H$16,'DB_FG_243way_Regular Symbol'!$L$3:$Q$99,'DB_FG_243way_RegularＸ_W()'!F$3+1,FALSE)),
'DB_FG_243way_Regular Symbol'!Q150)</f>
        <v/>
      </c>
      <c r="O151" s="342" t="str">
        <f>IF($A151&gt;='DB_FG_243way_Regular Symbol'!D$16,"",IF(B151=0,"",IF(OR(B151=$O$1,B151=$P$1,B152=$O$1,B152=$P$1,B153=$O$1,B153=$P$1),0,1)))</f>
        <v/>
      </c>
      <c r="P151" s="2" t="str">
        <f>IF($A151&gt;='DB_FG_243way_Regular Symbol'!E$16,"",IF(C151=0,"",IF(OR(C151=$O$1,C151=$P$1,C152=$O$1,C152=$P$1,C153=$O$1,C153=$P$1),0,1)))</f>
        <v/>
      </c>
      <c r="Q151" s="2" t="str">
        <f>IF($A151&gt;='DB_FG_243way_Regular Symbol'!F$16,"",IF(D151=0,"",IF(OR(D151=$O$1,D151=$P$1,D152=$O$1,D152=$P$1,D153=$O$1,D153=$P$1),0,1)))</f>
        <v/>
      </c>
      <c r="R151" s="2" t="str">
        <f>IF($A151&gt;='DB_FG_243way_Regular Symbol'!G$16,"",IF(E151=0,"",IF(OR(E151=$O$1,E151=$P$1,E152=$O$1,E152=$P$1,E153=$O$1,E153=$P$1),0,1)))</f>
        <v/>
      </c>
      <c r="S151" s="128" t="str">
        <f>IF($A151&gt;='DB_FG_243way_Regular Symbol'!H$16,"",IF(F151=0,"",IF(OR(F151=$O$1,F151=$P$1,F152=$O$1,F152=$P$1,F153=$O$1,F153=$P$1),0,1)))</f>
        <v/>
      </c>
      <c r="U151" s="342" t="str">
        <f>IF($A151&gt;='DB_FG_243way_Regular Symbol'!D$16,"",IF(B151=0,"",IF(OR(B151=$U$1,B151=$V$1,B152=$U$1,B152=$V$1,B153=$U$1,B153=$V$1),0,1)))</f>
        <v/>
      </c>
      <c r="V151" s="2" t="str">
        <f>IF($A151&gt;='DB_FG_243way_Regular Symbol'!E$16,"",IF(C151=0,"",IF(OR(C151=$U$1,C151=$V$1,C152=$U$1,C152=$V$1,C153=$U$1,C153=$V$1),0,1)))</f>
        <v/>
      </c>
      <c r="W151" s="2" t="str">
        <f>IF($A151&gt;='DB_FG_243way_Regular Symbol'!F$16,"",IF(D151=0,"",IF(OR(D151=$U$1,D151=$V$1,D152=$U$1,D152=$V$1,D153=$U$1,D153=$V$1),0,1)))</f>
        <v/>
      </c>
      <c r="X151" s="2" t="str">
        <f>IF($A151&gt;='DB_FG_243way_Regular Symbol'!G$16,"",IF(E151=0,"",IF(OR(E151=$U$1,E151=$V$1,E152=$U$1,E152=$V$1,E153=$U$1,E153=$V$1),0,1)))</f>
        <v/>
      </c>
      <c r="Y151" s="128" t="str">
        <f>IF($A151&gt;='DB_FG_243way_Regular Symbol'!H$16,"",IF(F151=0,"",IF(OR(F151=$U$1,F151=$V$1,F152=$U$1,F152=$V$1,F153=$U$1,F153=$V$1),0,1)))</f>
        <v/>
      </c>
      <c r="AA151" s="342" t="str">
        <f>IF($A151&gt;='DB_FG_243way_Regular Symbol'!D$16,"",IF(B151=0,"",IF(OR(B151=$AA$1,B151=$AB$1,B152=$AA$1,B152=$AB$1,B153=$AA$1,,B153=$AB$1),0,1)))</f>
        <v/>
      </c>
      <c r="AB151" s="2" t="str">
        <f>IF($A151&gt;='DB_FG_243way_Regular Symbol'!E$16,"",IF(C151=0,"",IF(OR(C151=$AA$1,C151=$AB$1,C152=$AA$1,C152=$AB$1,C153=$AA$1,,C153=$AB$1),0,1)))</f>
        <v/>
      </c>
      <c r="AC151" s="2" t="str">
        <f>IF($A151&gt;='DB_FG_243way_Regular Symbol'!F$16,"",IF(D151=0,"",IF(OR(D151=$AA$1,D151=$AB$1,D152=$AA$1,D152=$AB$1,D153=$AA$1,,D153=$AB$1),0,1)))</f>
        <v/>
      </c>
      <c r="AD151" s="2" t="str">
        <f>IF($A151&gt;='DB_FG_243way_Regular Symbol'!G$16,"",IF(E151=0,"",IF(OR(E151=$AA$1,E151=$AB$1,E152=$AA$1,E152=$AB$1,E153=$AA$1,,E153=$AB$1),0,1)))</f>
        <v/>
      </c>
      <c r="AE151" s="128" t="str">
        <f>IF($A151&gt;='DB_FG_243way_Regular Symbol'!H$16,"",IF(F151=0,"",IF(OR(F151=$AA$1,F151=$AB$1,F152=$AA$1,F152=$AB$1,F153=$AA$1,,F153=$AB$1),0,1)))</f>
        <v/>
      </c>
      <c r="AG151" s="342" t="str">
        <f>IF($A151&gt;='DB_FG_243way_Regular Symbol'!D$16,"",IF(B151=0,"",IF(OR(B151=$AG$1,B151=$AH$1,B152=$AG$1,B152=$AH$1,B153=$AG$1,B153=$AH$1),0,1)))</f>
        <v/>
      </c>
      <c r="AH151" s="2" t="str">
        <f>IF($A151&gt;='DB_FG_243way_Regular Symbol'!E$16,"",IF(C151=0,"",IF(OR(C151=$AG$1,C151=$AH$1,C152=$AG$1,C152=$AH$1,C153=$AG$1,C153=$AH$1),0,1)))</f>
        <v/>
      </c>
      <c r="AI151" s="2" t="str">
        <f>IF($A151&gt;='DB_FG_243way_Regular Symbol'!F$16,"",IF(D151=0,"",IF(OR(D151=$AG$1,D151=$AH$1,D152=$AG$1,D152=$AH$1,D153=$AG$1,D153=$AH$1),0,1)))</f>
        <v/>
      </c>
      <c r="AJ151" s="2" t="str">
        <f>IF($A151&gt;='DB_FG_243way_Regular Symbol'!G$16,"",IF(E151=0,"",IF(OR(E151=$AG$1,E151=$AH$1,E152=$AG$1,E152=$AH$1,E153=$AG$1,E153=$AH$1),0,1)))</f>
        <v/>
      </c>
      <c r="AK151" s="128" t="str">
        <f>IF($A151&gt;='DB_FG_243way_Regular Symbol'!H$16,"",IF(F151=0,"",IF(OR(F151=$AG$1,F151=$AH$1,F152=$AG$1,F152=$AH$1,F153=$AG$1,F153=$AH$1),0,1)))</f>
        <v/>
      </c>
      <c r="AM151" s="342" t="str">
        <f>IF($A151&gt;='DB_FG_243way_Regular Symbol'!D$16,"",IF(B151=0,"",IF(OR(B151=$AM$1,B151=$AN$1,B152=$AM$1,B152=$AN$1,B153=$AM$1,B153=$AN$1),0,1)))</f>
        <v/>
      </c>
      <c r="AN151" s="2" t="str">
        <f>IF($A151&gt;='DB_FG_243way_Regular Symbol'!E$16,"",IF(C151=0,"",IF(OR(C151=$AM$1,C151=$AN$1,C152=$AM$1,C152=$AN$1,C153=$AM$1,C153=$AN$1),0,1)))</f>
        <v/>
      </c>
      <c r="AO151" s="2" t="str">
        <f>IF($A151&gt;='DB_FG_243way_Regular Symbol'!F$16,"",IF(D151=0,"",IF(OR(D151=$AM$1,D151=$AN$1,D152=$AM$1,D152=$AN$1,D153=$AM$1,D153=$AN$1),0,1)))</f>
        <v/>
      </c>
      <c r="AP151" s="2" t="str">
        <f>IF($A151&gt;='DB_FG_243way_Regular Symbol'!G$16,"",IF(E151=0,"",IF(OR(E151=$AM$1,E151=$AN$1,E152=$AM$1,E152=$AN$1,E153=$AM$1,E153=$AN$1),0,1)))</f>
        <v/>
      </c>
      <c r="AQ151" s="128" t="str">
        <f>IF($A151&gt;='DB_FG_243way_Regular Symbol'!H$16,"",IF(F151=0,"",IF(OR(F151=$AM$1,F151=$AN$1,F152=$AM$1,F152=$AN$1,F153=$AM$1,F153=$AN$1),0,1)))</f>
        <v/>
      </c>
      <c r="AS151" s="342" t="str">
        <f>IF($A151&gt;='DB_FG_243way_Regular Symbol'!D$16,"",IF(B151=0,"",IF(OR(B151=$AM$1,B151=$AT$1,B152=$AM$1,B152=$AT$1,B153=$AM$1,B153=$AT$1),0,1)))</f>
        <v/>
      </c>
      <c r="AT151" s="2" t="str">
        <f>IF($A151&gt;='DB_FG_243way_Regular Symbol'!E$16,"",IF(C151=0,"",IF(OR(C151=$AM$1,C151=$AT$1,C152=$AM$1,C152=$AT$1,C153=$AM$1,C153=$AT$1),0,1)))</f>
        <v/>
      </c>
      <c r="AU151" s="2" t="str">
        <f>IF($A151&gt;='DB_FG_243way_Regular Symbol'!F$16,"",IF(D151=0,"",IF(OR(D151=$AM$1,D151=$AT$1,D152=$AM$1,D152=$AT$1,D153=$AM$1,D153=$AT$1),0,1)))</f>
        <v/>
      </c>
      <c r="AV151" s="2" t="str">
        <f>IF($A151&gt;='DB_FG_243way_Regular Symbol'!G$16,"",IF(E151=0,"",IF(OR(E151=$AM$1,E151=$AT$1,E152=$AM$1,E152=$AT$1,E153=$AM$1,E153=$AT$1),0,1)))</f>
        <v/>
      </c>
      <c r="AW151" s="128" t="str">
        <f>IF($A151&gt;='DB_FG_243way_Regular Symbol'!H$16,"",IF(F151=0,"",IF(OR(F151=$AM$1,F151=$AT$1,F152=$AM$1,F152=$AT$1,F153=$AM$1,F153=$AT$1),0,1)))</f>
        <v/>
      </c>
      <c r="AY151" s="342" t="str">
        <f>IF($A151&gt;='DB_FG_243way_Regular Symbol'!D$16,"",IF(B151=0,"",IF(OR(B151=$AM$1,B151=$AZ$1,B152=$AM$1,B152=$AZ$1,B153=$AM$1,B153=$AZ$1),0,1)))</f>
        <v/>
      </c>
      <c r="AZ151" s="2" t="str">
        <f>IF($A151&gt;='DB_FG_243way_Regular Symbol'!E$16,"",IF(C151=0,"",IF(OR(C151=$AM$1,C151=$AZ$1,C152=$AM$1,C152=$AZ$1,C153=$AM$1,C153=$AZ$1),0,1)))</f>
        <v/>
      </c>
      <c r="BA151" s="2" t="str">
        <f>IF($A151&gt;='DB_FG_243way_Regular Symbol'!F$16,"",IF(D151=0,"",IF(OR(D151=$AM$1,D151=$AZ$1,D152=$AM$1,D152=$AZ$1,D153=$AM$1,D153=$AZ$1),0,1)))</f>
        <v/>
      </c>
      <c r="BB151" s="2" t="str">
        <f>IF($A151&gt;='DB_FG_243way_Regular Symbol'!G$16,"",IF(E151=0,"",IF(OR(E151=$AM$1,E151=$AZ$1,E152=$AM$1,E152=$AZ$1,E153=$AM$1,E153=$AZ$1),0,1)))</f>
        <v/>
      </c>
      <c r="BC151" s="128" t="str">
        <f>IF($A151&gt;='DB_FG_243way_Regular Symbol'!H$16,"",IF(F151=0,"",IF(OR(F151=$AM$1,F151=$AZ$1,F152=$AM$1,F152=$AZ$1,F153=$AM$1,F153=$AZ$1),0,1)))</f>
        <v/>
      </c>
      <c r="BE151" s="342"/>
      <c r="BF151" s="2"/>
      <c r="BG151" s="2" t="str">
        <f>IF($A151&gt;='DB_FG_243way_Regular Symbol'!F$16,"",IF(D151=0,"",COUNTIF(D151:D153,$BF$1)))</f>
        <v/>
      </c>
      <c r="BH151" s="2" t="str">
        <f>IF($A151&gt;='DB_FG_243way_Regular Symbol'!G$16,"",IF(E151=0,"",COUNTIF(E151:E153,$BF$1)))</f>
        <v/>
      </c>
      <c r="BI151" s="2" t="str">
        <f>IF($A151&gt;='DB_FG_243way_Regular Symbol'!H$16,"",IF(F151=0,"",COUNTIF(F151:F153,$BF$1)))</f>
        <v/>
      </c>
      <c r="BK151" s="342"/>
      <c r="BL151" s="2"/>
      <c r="BM151" s="2" t="str">
        <f>IF($A151&gt;='DB_FG_243way_Regular Symbol'!F$16,"",IF(D151=0,"",IF(OR(D151=$AM$1,D151=$BL$1,D152=$AM$1,D152=$BL$1,D153=$AM$1,D153=$BL$1),0,1)))</f>
        <v/>
      </c>
      <c r="BN151" s="2" t="str">
        <f>IF($A151&gt;='DB_FG_243way_Regular Symbol'!G$16,"",IF(E151=0,"",IF(OR(E151=$AM$1,E151=$BL$1,E152=$AM$1,E152=$BL$1,E153=$AM$1,E153=$BL$1),0,1)))</f>
        <v/>
      </c>
      <c r="BO151" s="128" t="str">
        <f>IF($A151&gt;='DB_FG_243way_Regular Symbol'!H$16,"",IF(F151=0,"",IF(OR(F151=$AM$1,F151=$BL$1,F152=$AM$1,F152=$BL$1,F153=$AM$1,F153=$BL$1),0,1)))</f>
        <v/>
      </c>
      <c r="BQ151" s="2" t="str">
        <f>IF($A151&gt;='DB_FG_243way_Regular Symbol'!D$16,"",IF(B151=0,"",IF(OR(B151=$BQ$1,B151=$BR$1,B152=$BQ$1,B152=$BR$1,B153=$BQ$1,B153=$BR$1),0,1)))</f>
        <v/>
      </c>
      <c r="BR151" s="2" t="str">
        <f>IF($A151&gt;='DB_FG_243way_Regular Symbol'!E$16,"",IF(C151=0,"",IF(OR(C151=$BQ$1,C151=$BR$1,C152=$BQ$1,C152=$BR$1,C153=$BQ$1,C153=$BR$1),0,1)))</f>
        <v/>
      </c>
      <c r="BS151" s="2" t="str">
        <f>IF($A151&gt;='DB_FG_243way_Regular Symbol'!F$16,"",IF(D151=0,"",IF(OR(D151=$BQ$1,D151=$BR$1,D152=$BQ$1,D152=$BR$1,D153=$BQ$1,D153=$BR$1),0,1)))</f>
        <v/>
      </c>
      <c r="BT151" s="2" t="str">
        <f>IF($A151&gt;='DB_FG_243way_Regular Symbol'!G$16,"",IF(E151=0,"",IF(OR(E151=$BQ$1,E151=$BR$1,E152=$BQ$1,E152=$BR$1,E153=$BQ$1,E153=$BR$1),0,1)))</f>
        <v/>
      </c>
      <c r="BU151" s="2" t="str">
        <f>IF($A151&gt;='DB_FG_243way_Regular Symbol'!H$16,"",IF(F151=0,"",IF(OR(F151=$BQ$1,F151=$BR$1,F152=$BQ$1,F152=$BR$1,F153=$BQ$1,F153=$BR$1),0,1)))</f>
        <v/>
      </c>
      <c r="BW151" s="2" t="str">
        <f>IF($A151&gt;='DB_FG_243way_Regular Symbol'!D$16,"",IF(B151=0,"",IF(OR(B151=$BW$1,B152=$BW$1,B153=$BW$1,B151=$BX$1,B152=$BX$1,B153=$BX$1),0,1)))</f>
        <v/>
      </c>
      <c r="BX151" s="2" t="str">
        <f>IF($A151&gt;='DB_FG_243way_Regular Symbol'!E$16,"",IF(C151=0,"",IF(OR(C151=$BW$1,C152=$BW$1,C153=$BW$1,C151=$BX$1,C152=$BX$1,C153=$BX$1),0,1)))</f>
        <v/>
      </c>
      <c r="BY151" s="2" t="str">
        <f>IF($A151&gt;='DB_FG_243way_Regular Symbol'!F$16,"",IF(D151=0,"",IF(OR(D151=$BW$1,D152=$BW$1,D153=$BW$1,D151=$BX$1,D152=$BX$1,D153=$BX$1),0,1)))</f>
        <v/>
      </c>
      <c r="BZ151" s="2" t="str">
        <f>IF($A151&gt;='DB_FG_243way_Regular Symbol'!G$16,"",IF(E151=0,"",IF(OR(E151=$BW$1,E152=$BW$1,E153=$BW$1,E151=$BX$1,E152=$BX$1,E153=$BX$1),0,1)))</f>
        <v/>
      </c>
      <c r="CA151" s="2" t="str">
        <f>IF($A151&gt;='DB_FG_243way_Regular Symbol'!H$16,"",IF(F151=0,"",IF(OR(F151=$BW$1,F152=$BW$1,F153=$BW$1,F151=$BX$1,F152=$BX$1,F153=$BX$1),0,1)))</f>
        <v/>
      </c>
      <c r="CC151" s="2" t="str">
        <f>IF($A151&gt;='DB_FG_243way_Regular Symbol'!D$16,"",IF(B151=0,"",IF(OR(B151=$BW$1,B152=$BW$1,B153=$BW$1,B151=$CD$1,B152=$CD$1,B153=$CD$1),0,1)))</f>
        <v/>
      </c>
      <c r="CD151" s="2" t="str">
        <f>IF($A151&gt;='DB_FG_243way_Regular Symbol'!E$16,"",IF(C151=0,"",IF(OR(C151=$BW$1,C152=$BW$1,C153=$BW$1,C151=$CD$1,C152=$CD$1,C153=$CD$1),0,1)))</f>
        <v/>
      </c>
      <c r="CE151" s="2" t="str">
        <f>IF($A151&gt;='DB_FG_243way_Regular Symbol'!F$16,"",IF(D151=0,"",IF(OR(D151=$BW$1,D152=$BW$1,D153=$BW$1,D151=$CD$1,D152=$CD$1,D153=$CD$1),0,1)))</f>
        <v/>
      </c>
      <c r="CF151" s="2" t="str">
        <f>IF($A151&gt;='DB_FG_243way_Regular Symbol'!G$16,"",IF(E151=0,"",IF(OR(E151=$BW$1,E152=$BW$1,E153=$BW$1,E151=$CD$1,E152=$CD$1,E153=$CD$1),0,1)))</f>
        <v/>
      </c>
      <c r="CG151" s="2" t="str">
        <f>IF($A151&gt;='DB_FG_243way_Regular Symbol'!H$16,"",IF(F151=0,"",IF(OR(F151=$BW$1,F152=$BW$1,F153=$BW$1,F151=$CD$1,F152=$CD$1,F153=$CD$1),0,1)))</f>
        <v/>
      </c>
      <c r="CI151" s="2" t="str">
        <f>IF($A151&gt;='DB_FG_243way_Regular Symbol'!D$16,"",IF(B151=0,"",IF(OR(B151=$BW$1,B152=$BW$1,B153=$BW$1,B151=$CJ$1,B152=$CJ$1,B153=$CJ$1),0,1)))</f>
        <v/>
      </c>
      <c r="CJ151" s="2" t="str">
        <f>IF($A151&gt;='DB_FG_243way_Regular Symbol'!E$16,"",IF(C151=0,"",IF(OR(C151=$BW$1,C152=$BW$1,C153=$BW$1,C151=$CJ$1,C152=$CJ$1,C153=$CJ$1),0,1)))</f>
        <v/>
      </c>
      <c r="CK151" s="2" t="str">
        <f>IF($A151&gt;='DB_FG_243way_Regular Symbol'!F$16,"",IF(D151=0,"",IF(OR(D151=$BW$1,D152=$BW$1,D153=$BW$1,D151=$CJ$1,D152=$CJ$1,D153=$CJ$1),0,1)))</f>
        <v/>
      </c>
      <c r="CL151" s="2" t="str">
        <f>IF($A151&gt;='DB_FG_243way_Regular Symbol'!G$16,"",IF(E151=0,"",IF(OR(E151=$BW$1,E152=$BW$1,E153=$BW$1,E151=$CJ$1,E152=$CJ$1,E153=$CJ$1),0,1)))</f>
        <v/>
      </c>
      <c r="CM151" s="2" t="str">
        <f>IF($A151&gt;='DB_FG_243way_Regular Symbol'!H$16,"",IF(F151=0,"",IF(OR(F151=$BW$1,F152=$BW$1,F153=$BW$1,F151=$CJ$1,F152=$CJ$1,F153=$CJ$1),0,1)))</f>
        <v/>
      </c>
      <c r="CO151" s="2" t="str">
        <f>IF($A151&gt;='DB_FG_243way_Regular Symbol'!D$16,"",IF(B151=0,"",IF(OR(B151=$BW$1,B152=$BW$1,B153=$BW$1,B151=$CP$1,B152=$CP$1,B153=$CP$1),0,1)))</f>
        <v/>
      </c>
      <c r="CP151" s="2" t="str">
        <f>IF($A151&gt;='DB_FG_243way_Regular Symbol'!E$16,"",IF(C151=0,"",IF(OR(C151=$BW$1,C152=$BW$1,C153=$BW$1,C151=$CP$1,C152=$CP$1,C153=$CP$1),0,1)))</f>
        <v/>
      </c>
      <c r="CQ151" s="2" t="str">
        <f>IF($A151&gt;='DB_FG_243way_Regular Symbol'!F$16,"",IF(D151=0,"",IF(OR(D151=$BW$1,D152=$BW$1,D153=$BW$1,D151=$CP$1,D152=$CP$1,D153=$CP$1),0,1)))</f>
        <v/>
      </c>
      <c r="CR151" s="2" t="str">
        <f>IF($A151&gt;='DB_FG_243way_Regular Symbol'!G$16,"",IF(E151=0,"",IF(OR(E151=$BW$1,E152=$BW$1,E153=$BW$1,E151=$CP$1,E152=$CP$1,E153=$CP$1),0,1)))</f>
        <v/>
      </c>
      <c r="CS151" s="2" t="str">
        <f>IF($A151&gt;='DB_FG_243way_Regular Symbol'!H$16,"",IF(F151=0,"",IF(OR(F151=$BW$1,F152=$BW$1,F153=$BW$1,F151=$CP$1,F152=$CP$1,F153=$CP$1),0,1)))</f>
        <v/>
      </c>
      <c r="CU151" s="2" t="str">
        <f>IF($A151&gt;='DB_FG_243way_Regular Symbol'!D$16,"",IF(B151=0,"",IF(OR(B151=$BW$1,B152=$BW$1,B153=$BW$1,B151=$CV$1,B152=$CV$1,B153=$CV$1),0,1)))</f>
        <v/>
      </c>
      <c r="CV151" s="2" t="str">
        <f>IF($A151&gt;='DB_FG_243way_Regular Symbol'!E$16,"",IF(C151=0,"",IF(OR(C151=$BW$1,C152=$BW$1,C153=$BW$1,C151=$CV$1,C152=$CV$1,C153=$CV$1),0,1)))</f>
        <v/>
      </c>
      <c r="CW151" s="2" t="str">
        <f>IF($A151&gt;='DB_FG_243way_Regular Symbol'!F$16,"",IF(D151=0,"",IF(OR(D151=$BW$1,D152=$BW$1,D153=$BW$1,D151=$CV$1,D152=$CV$1,D153=$CV$1),0,1)))</f>
        <v/>
      </c>
      <c r="CX151" s="2" t="str">
        <f>IF($A151&gt;='DB_FG_243way_Regular Symbol'!G$16,"",IF(E151=0,"",IF(OR(E151=$BW$1,E152=$BW$1,E153=$BW$1,E151=$CV$1,E152=$CV$1,E153=$CV$1),0,1)))</f>
        <v/>
      </c>
      <c r="CY151" s="2" t="str">
        <f>IF($A151&gt;='DB_FG_243way_Regular Symbol'!H$16,"",IF(F151=0,"",IF(OR(F151=$BW$1,F152=$BW$1,F153=$BW$1,F151=$CV$1,F152=$CV$1,F153=$CV$1),0,1)))</f>
        <v/>
      </c>
    </row>
    <row r="152" spans="1:103">
      <c r="A152" s="341">
        <f>IF('DB_FG_243way_Regular Symbol'!L151="","",'DB_FG_243way_Regular Symbol'!L151)</f>
        <v>148</v>
      </c>
      <c r="B152" s="184" t="str">
        <f>IF('DB_FG_243way_Regular Symbol'!M151="",
IF($A152-'DB_FG_243way_Regular Symbol'!D$16&gt;='DB_FG_243way_RegularＸ_W()'!B$2-1,"",VLOOKUP($A152-'DB_FG_243way_Regular Symbol'!D$16,'DB_FG_243way_Regular Symbol'!$L$3:$Q$99,'DB_FG_243way_RegularＸ_W()'!B$3+1,FALSE)),
'DB_FG_243way_Regular Symbol'!M151)</f>
        <v/>
      </c>
      <c r="C152" s="184" t="str">
        <f>IF('DB_FG_243way_Regular Symbol'!N151="",
IF($A152-'DB_FG_243way_Regular Symbol'!E$16&gt;='DB_FG_243way_RegularＸ_W()'!C$2-1,"",VLOOKUP($A152-'DB_FG_243way_Regular Symbol'!E$16,'DB_FG_243way_Regular Symbol'!$L$3:$Q$99,'DB_FG_243way_RegularＸ_W()'!C$3+1,FALSE)),
'DB_FG_243way_Regular Symbol'!N151)</f>
        <v/>
      </c>
      <c r="D152" s="184" t="str">
        <f>IF('DB_FG_243way_Regular Symbol'!O151="",
IF($A152-'DB_FG_243way_Regular Symbol'!F$16&gt;='DB_FG_243way_RegularＸ_W()'!D$2-1,"",VLOOKUP($A152-'DB_FG_243way_Regular Symbol'!F$16,'DB_FG_243way_Regular Symbol'!$L$3:$Q$99,'DB_FG_243way_RegularＸ_W()'!D$3+1,FALSE)),
'DB_FG_243way_Regular Symbol'!O151)</f>
        <v/>
      </c>
      <c r="E152" s="184" t="str">
        <f>IF('DB_FG_243way_Regular Symbol'!P151="",
IF($A152-'DB_FG_243way_Regular Symbol'!G$16&gt;='DB_FG_243way_RegularＸ_W()'!E$2-1,"",VLOOKUP($A152-'DB_FG_243way_Regular Symbol'!G$16,'DB_FG_243way_Regular Symbol'!$L$3:$Q$99,'DB_FG_243way_RegularＸ_W()'!E$3+1,FALSE)),
'DB_FG_243way_Regular Symbol'!P151)</f>
        <v/>
      </c>
      <c r="F152" s="358" t="str">
        <f>IF('DB_FG_243way_Regular Symbol'!Q151="",
IF($A152-'DB_FG_243way_Regular Symbol'!H$16&gt;='DB_FG_243way_RegularＸ_W()'!F$2-1,"",VLOOKUP($A152-'DB_FG_243way_Regular Symbol'!H$16,'DB_FG_243way_Regular Symbol'!$L$3:$Q$99,'DB_FG_243way_RegularＸ_W()'!F$3+1,FALSE)),
'DB_FG_243way_Regular Symbol'!Q151)</f>
        <v/>
      </c>
      <c r="O152" s="342" t="str">
        <f>IF($A152&gt;='DB_FG_243way_Regular Symbol'!D$16,"",IF(B152=0,"",IF(OR(B152=$O$1,B152=$P$1,B153=$O$1,B153=$P$1,B154=$O$1,B154=$P$1),0,1)))</f>
        <v/>
      </c>
      <c r="P152" s="2" t="str">
        <f>IF($A152&gt;='DB_FG_243way_Regular Symbol'!E$16,"",IF(C152=0,"",IF(OR(C152=$O$1,C152=$P$1,C153=$O$1,C153=$P$1,C154=$O$1,C154=$P$1),0,1)))</f>
        <v/>
      </c>
      <c r="Q152" s="2" t="str">
        <f>IF($A152&gt;='DB_FG_243way_Regular Symbol'!F$16,"",IF(D152=0,"",IF(OR(D152=$O$1,D152=$P$1,D153=$O$1,D153=$P$1,D154=$O$1,D154=$P$1),0,1)))</f>
        <v/>
      </c>
      <c r="R152" s="2" t="str">
        <f>IF($A152&gt;='DB_FG_243way_Regular Symbol'!G$16,"",IF(E152=0,"",IF(OR(E152=$O$1,E152=$P$1,E153=$O$1,E153=$P$1,E154=$O$1,E154=$P$1),0,1)))</f>
        <v/>
      </c>
      <c r="S152" s="128" t="str">
        <f>IF($A152&gt;='DB_FG_243way_Regular Symbol'!H$16,"",IF(F152=0,"",IF(OR(F152=$O$1,F152=$P$1,F153=$O$1,F153=$P$1,F154=$O$1,F154=$P$1),0,1)))</f>
        <v/>
      </c>
      <c r="U152" s="342" t="str">
        <f>IF($A152&gt;='DB_FG_243way_Regular Symbol'!D$16,"",IF(B152=0,"",IF(OR(B152=$U$1,B152=$V$1,B153=$U$1,B153=$V$1,B154=$U$1,B154=$V$1),0,1)))</f>
        <v/>
      </c>
      <c r="V152" s="2" t="str">
        <f>IF($A152&gt;='DB_FG_243way_Regular Symbol'!E$16,"",IF(C152=0,"",IF(OR(C152=$U$1,C152=$V$1,C153=$U$1,C153=$V$1,C154=$U$1,C154=$V$1),0,1)))</f>
        <v/>
      </c>
      <c r="W152" s="2" t="str">
        <f>IF($A152&gt;='DB_FG_243way_Regular Symbol'!F$16,"",IF(D152=0,"",IF(OR(D152=$U$1,D152=$V$1,D153=$U$1,D153=$V$1,D154=$U$1,D154=$V$1),0,1)))</f>
        <v/>
      </c>
      <c r="X152" s="2" t="str">
        <f>IF($A152&gt;='DB_FG_243way_Regular Symbol'!G$16,"",IF(E152=0,"",IF(OR(E152=$U$1,E152=$V$1,E153=$U$1,E153=$V$1,E154=$U$1,E154=$V$1),0,1)))</f>
        <v/>
      </c>
      <c r="Y152" s="128" t="str">
        <f>IF($A152&gt;='DB_FG_243way_Regular Symbol'!H$16,"",IF(F152=0,"",IF(OR(F152=$U$1,F152=$V$1,F153=$U$1,F153=$V$1,F154=$U$1,F154=$V$1),0,1)))</f>
        <v/>
      </c>
      <c r="AA152" s="342" t="str">
        <f>IF($A152&gt;='DB_FG_243way_Regular Symbol'!D$16,"",IF(B152=0,"",IF(OR(B152=$AA$1,B152=$AB$1,B153=$AA$1,B153=$AB$1,B154=$AA$1,,B154=$AB$1),0,1)))</f>
        <v/>
      </c>
      <c r="AB152" s="2" t="str">
        <f>IF($A152&gt;='DB_FG_243way_Regular Symbol'!E$16,"",IF(C152=0,"",IF(OR(C152=$AA$1,C152=$AB$1,C153=$AA$1,C153=$AB$1,C154=$AA$1,,C154=$AB$1),0,1)))</f>
        <v/>
      </c>
      <c r="AC152" s="2" t="str">
        <f>IF($A152&gt;='DB_FG_243way_Regular Symbol'!F$16,"",IF(D152=0,"",IF(OR(D152=$AA$1,D152=$AB$1,D153=$AA$1,D153=$AB$1,D154=$AA$1,,D154=$AB$1),0,1)))</f>
        <v/>
      </c>
      <c r="AD152" s="2" t="str">
        <f>IF($A152&gt;='DB_FG_243way_Regular Symbol'!G$16,"",IF(E152=0,"",IF(OR(E152=$AA$1,E152=$AB$1,E153=$AA$1,E153=$AB$1,E154=$AA$1,,E154=$AB$1),0,1)))</f>
        <v/>
      </c>
      <c r="AE152" s="128" t="str">
        <f>IF($A152&gt;='DB_FG_243way_Regular Symbol'!H$16,"",IF(F152=0,"",IF(OR(F152=$AA$1,F152=$AB$1,F153=$AA$1,F153=$AB$1,F154=$AA$1,,F154=$AB$1),0,1)))</f>
        <v/>
      </c>
      <c r="AG152" s="342" t="str">
        <f>IF($A152&gt;='DB_FG_243way_Regular Symbol'!D$16,"",IF(B152=0,"",IF(OR(B152=$AG$1,B152=$AH$1,B153=$AG$1,B153=$AH$1,B154=$AG$1,B154=$AH$1),0,1)))</f>
        <v/>
      </c>
      <c r="AH152" s="2" t="str">
        <f>IF($A152&gt;='DB_FG_243way_Regular Symbol'!E$16,"",IF(C152=0,"",IF(OR(C152=$AG$1,C152=$AH$1,C153=$AG$1,C153=$AH$1,C154=$AG$1,C154=$AH$1),0,1)))</f>
        <v/>
      </c>
      <c r="AI152" s="2" t="str">
        <f>IF($A152&gt;='DB_FG_243way_Regular Symbol'!F$16,"",IF(D152=0,"",IF(OR(D152=$AG$1,D152=$AH$1,D153=$AG$1,D153=$AH$1,D154=$AG$1,D154=$AH$1),0,1)))</f>
        <v/>
      </c>
      <c r="AJ152" s="2" t="str">
        <f>IF($A152&gt;='DB_FG_243way_Regular Symbol'!G$16,"",IF(E152=0,"",IF(OR(E152=$AG$1,E152=$AH$1,E153=$AG$1,E153=$AH$1,E154=$AG$1,E154=$AH$1),0,1)))</f>
        <v/>
      </c>
      <c r="AK152" s="128" t="str">
        <f>IF($A152&gt;='DB_FG_243way_Regular Symbol'!H$16,"",IF(F152=0,"",IF(OR(F152=$AG$1,F152=$AH$1,F153=$AG$1,F153=$AH$1,F154=$AG$1,F154=$AH$1),0,1)))</f>
        <v/>
      </c>
      <c r="AM152" s="342" t="str">
        <f>IF($A152&gt;='DB_FG_243way_Regular Symbol'!D$16,"",IF(B152=0,"",IF(OR(B152=$AM$1,B152=$AN$1,B153=$AM$1,B153=$AN$1,B154=$AM$1,B154=$AN$1),0,1)))</f>
        <v/>
      </c>
      <c r="AN152" s="2" t="str">
        <f>IF($A152&gt;='DB_FG_243way_Regular Symbol'!E$16,"",IF(C152=0,"",IF(OR(C152=$AM$1,C152=$AN$1,C153=$AM$1,C153=$AN$1,C154=$AM$1,C154=$AN$1),0,1)))</f>
        <v/>
      </c>
      <c r="AO152" s="2" t="str">
        <f>IF($A152&gt;='DB_FG_243way_Regular Symbol'!F$16,"",IF(D152=0,"",IF(OR(D152=$AM$1,D152=$AN$1,D153=$AM$1,D153=$AN$1,D154=$AM$1,D154=$AN$1),0,1)))</f>
        <v/>
      </c>
      <c r="AP152" s="2" t="str">
        <f>IF($A152&gt;='DB_FG_243way_Regular Symbol'!G$16,"",IF(E152=0,"",IF(OR(E152=$AM$1,E152=$AN$1,E153=$AM$1,E153=$AN$1,E154=$AM$1,E154=$AN$1),0,1)))</f>
        <v/>
      </c>
      <c r="AQ152" s="128" t="str">
        <f>IF($A152&gt;='DB_FG_243way_Regular Symbol'!H$16,"",IF(F152=0,"",IF(OR(F152=$AM$1,F152=$AN$1,F153=$AM$1,F153=$AN$1,F154=$AM$1,F154=$AN$1),0,1)))</f>
        <v/>
      </c>
      <c r="AS152" s="342" t="str">
        <f>IF($A152&gt;='DB_FG_243way_Regular Symbol'!D$16,"",IF(B152=0,"",IF(OR(B152=$AM$1,B152=$AT$1,B153=$AM$1,B153=$AT$1,B154=$AM$1,B154=$AT$1),0,1)))</f>
        <v/>
      </c>
      <c r="AT152" s="2" t="str">
        <f>IF($A152&gt;='DB_FG_243way_Regular Symbol'!E$16,"",IF(C152=0,"",IF(OR(C152=$AM$1,C152=$AT$1,C153=$AM$1,C153=$AT$1,C154=$AM$1,C154=$AT$1),0,1)))</f>
        <v/>
      </c>
      <c r="AU152" s="2" t="str">
        <f>IF($A152&gt;='DB_FG_243way_Regular Symbol'!F$16,"",IF(D152=0,"",IF(OR(D152=$AM$1,D152=$AT$1,D153=$AM$1,D153=$AT$1,D154=$AM$1,D154=$AT$1),0,1)))</f>
        <v/>
      </c>
      <c r="AV152" s="2" t="str">
        <f>IF($A152&gt;='DB_FG_243way_Regular Symbol'!G$16,"",IF(E152=0,"",IF(OR(E152=$AM$1,E152=$AT$1,E153=$AM$1,E153=$AT$1,E154=$AM$1,E154=$AT$1),0,1)))</f>
        <v/>
      </c>
      <c r="AW152" s="128" t="str">
        <f>IF($A152&gt;='DB_FG_243way_Regular Symbol'!H$16,"",IF(F152=0,"",IF(OR(F152=$AM$1,F152=$AT$1,F153=$AM$1,F153=$AT$1,F154=$AM$1,F154=$AT$1),0,1)))</f>
        <v/>
      </c>
      <c r="AY152" s="342" t="str">
        <f>IF($A152&gt;='DB_FG_243way_Regular Symbol'!D$16,"",IF(B152=0,"",IF(OR(B152=$AM$1,B152=$AZ$1,B153=$AM$1,B153=$AZ$1,B154=$AM$1,B154=$AZ$1),0,1)))</f>
        <v/>
      </c>
      <c r="AZ152" s="2" t="str">
        <f>IF($A152&gt;='DB_FG_243way_Regular Symbol'!E$16,"",IF(C152=0,"",IF(OR(C152=$AM$1,C152=$AZ$1,C153=$AM$1,C153=$AZ$1,C154=$AM$1,C154=$AZ$1),0,1)))</f>
        <v/>
      </c>
      <c r="BA152" s="2" t="str">
        <f>IF($A152&gt;='DB_FG_243way_Regular Symbol'!F$16,"",IF(D152=0,"",IF(OR(D152=$AM$1,D152=$AZ$1,D153=$AM$1,D153=$AZ$1,D154=$AM$1,D154=$AZ$1),0,1)))</f>
        <v/>
      </c>
      <c r="BB152" s="2" t="str">
        <f>IF($A152&gt;='DB_FG_243way_Regular Symbol'!G$16,"",IF(E152=0,"",IF(OR(E152=$AM$1,E152=$AZ$1,E153=$AM$1,E153=$AZ$1,E154=$AM$1,E154=$AZ$1),0,1)))</f>
        <v/>
      </c>
      <c r="BC152" s="128" t="str">
        <f>IF($A152&gt;='DB_FG_243way_Regular Symbol'!H$16,"",IF(F152=0,"",IF(OR(F152=$AM$1,F152=$AZ$1,F153=$AM$1,F153=$AZ$1,F154=$AM$1,F154=$AZ$1),0,1)))</f>
        <v/>
      </c>
      <c r="BE152" s="342"/>
      <c r="BF152" s="2"/>
      <c r="BG152" s="2" t="str">
        <f>IF($A152&gt;='DB_FG_243way_Regular Symbol'!F$16,"",IF(D152=0,"",COUNTIF(D152:D154,$BF$1)))</f>
        <v/>
      </c>
      <c r="BH152" s="2" t="str">
        <f>IF($A152&gt;='DB_FG_243way_Regular Symbol'!G$16,"",IF(E152=0,"",COUNTIF(E152:E154,$BF$1)))</f>
        <v/>
      </c>
      <c r="BI152" s="2" t="str">
        <f>IF($A152&gt;='DB_FG_243way_Regular Symbol'!H$16,"",IF(F152=0,"",COUNTIF(F152:F154,$BF$1)))</f>
        <v/>
      </c>
      <c r="BK152" s="342"/>
      <c r="BL152" s="2"/>
      <c r="BM152" s="2" t="str">
        <f>IF($A152&gt;='DB_FG_243way_Regular Symbol'!F$16,"",IF(D152=0,"",IF(OR(D152=$AM$1,D152=$BL$1,D153=$AM$1,D153=$BL$1,D154=$AM$1,D154=$BL$1),0,1)))</f>
        <v/>
      </c>
      <c r="BN152" s="2" t="str">
        <f>IF($A152&gt;='DB_FG_243way_Regular Symbol'!G$16,"",IF(E152=0,"",IF(OR(E152=$AM$1,E152=$BL$1,E153=$AM$1,E153=$BL$1,E154=$AM$1,E154=$BL$1),0,1)))</f>
        <v/>
      </c>
      <c r="BO152" s="128" t="str">
        <f>IF($A152&gt;='DB_FG_243way_Regular Symbol'!H$16,"",IF(F152=0,"",IF(OR(F152=$AM$1,F152=$BL$1,F153=$AM$1,F153=$BL$1,F154=$AM$1,F154=$BL$1),0,1)))</f>
        <v/>
      </c>
      <c r="BQ152" s="2" t="str">
        <f>IF($A152&gt;='DB_FG_243way_Regular Symbol'!D$16,"",IF(B152=0,"",IF(OR(B152=$BQ$1,B152=$BR$1,B153=$BQ$1,B153=$BR$1,B154=$BQ$1,B154=$BR$1),0,1)))</f>
        <v/>
      </c>
      <c r="BR152" s="2" t="str">
        <f>IF($A152&gt;='DB_FG_243way_Regular Symbol'!E$16,"",IF(C152=0,"",IF(OR(C152=$BQ$1,C152=$BR$1,C153=$BQ$1,C153=$BR$1,C154=$BQ$1,C154=$BR$1),0,1)))</f>
        <v/>
      </c>
      <c r="BS152" s="2" t="str">
        <f>IF($A152&gt;='DB_FG_243way_Regular Symbol'!F$16,"",IF(D152=0,"",IF(OR(D152=$BQ$1,D152=$BR$1,D153=$BQ$1,D153=$BR$1,D154=$BQ$1,D154=$BR$1),0,1)))</f>
        <v/>
      </c>
      <c r="BT152" s="2" t="str">
        <f>IF($A152&gt;='DB_FG_243way_Regular Symbol'!G$16,"",IF(E152=0,"",IF(OR(E152=$BQ$1,E152=$BR$1,E153=$BQ$1,E153=$BR$1,E154=$BQ$1,E154=$BR$1),0,1)))</f>
        <v/>
      </c>
      <c r="BU152" s="2" t="str">
        <f>IF($A152&gt;='DB_FG_243way_Regular Symbol'!H$16,"",IF(F152=0,"",IF(OR(F152=$BQ$1,F152=$BR$1,F153=$BQ$1,F153=$BR$1,F154=$BQ$1,F154=$BR$1),0,1)))</f>
        <v/>
      </c>
      <c r="BW152" s="2" t="str">
        <f>IF($A152&gt;='DB_FG_243way_Regular Symbol'!D$16,"",IF(B152=0,"",IF(OR(B152=$BW$1,B153=$BW$1,B154=$BW$1,B152=$BX$1,B153=$BX$1,B154=$BX$1),0,1)))</f>
        <v/>
      </c>
      <c r="BX152" s="2" t="str">
        <f>IF($A152&gt;='DB_FG_243way_Regular Symbol'!E$16,"",IF(C152=0,"",IF(OR(C152=$BW$1,C153=$BW$1,C154=$BW$1,C152=$BX$1,C153=$BX$1,C154=$BX$1),0,1)))</f>
        <v/>
      </c>
      <c r="BY152" s="2" t="str">
        <f>IF($A152&gt;='DB_FG_243way_Regular Symbol'!F$16,"",IF(D152=0,"",IF(OR(D152=$BW$1,D153=$BW$1,D154=$BW$1,D152=$BX$1,D153=$BX$1,D154=$BX$1),0,1)))</f>
        <v/>
      </c>
      <c r="BZ152" s="2" t="str">
        <f>IF($A152&gt;='DB_FG_243way_Regular Symbol'!G$16,"",IF(E152=0,"",IF(OR(E152=$BW$1,E153=$BW$1,E154=$BW$1,E152=$BX$1,E153=$BX$1,E154=$BX$1),0,1)))</f>
        <v/>
      </c>
      <c r="CA152" s="2" t="str">
        <f>IF($A152&gt;='DB_FG_243way_Regular Symbol'!H$16,"",IF(F152=0,"",IF(OR(F152=$BW$1,F153=$BW$1,F154=$BW$1,F152=$BX$1,F153=$BX$1,F154=$BX$1),0,1)))</f>
        <v/>
      </c>
      <c r="CC152" s="2" t="str">
        <f>IF($A152&gt;='DB_FG_243way_Regular Symbol'!D$16,"",IF(B152=0,"",IF(OR(B152=$BW$1,B153=$BW$1,B154=$BW$1,B152=$CD$1,B153=$CD$1,B154=$CD$1),0,1)))</f>
        <v/>
      </c>
      <c r="CD152" s="2" t="str">
        <f>IF($A152&gt;='DB_FG_243way_Regular Symbol'!E$16,"",IF(C152=0,"",IF(OR(C152=$BW$1,C153=$BW$1,C154=$BW$1,C152=$CD$1,C153=$CD$1,C154=$CD$1),0,1)))</f>
        <v/>
      </c>
      <c r="CE152" s="2" t="str">
        <f>IF($A152&gt;='DB_FG_243way_Regular Symbol'!F$16,"",IF(D152=0,"",IF(OR(D152=$BW$1,D153=$BW$1,D154=$BW$1,D152=$CD$1,D153=$CD$1,D154=$CD$1),0,1)))</f>
        <v/>
      </c>
      <c r="CF152" s="2" t="str">
        <f>IF($A152&gt;='DB_FG_243way_Regular Symbol'!G$16,"",IF(E152=0,"",IF(OR(E152=$BW$1,E153=$BW$1,E154=$BW$1,E152=$CD$1,E153=$CD$1,E154=$CD$1),0,1)))</f>
        <v/>
      </c>
      <c r="CG152" s="2" t="str">
        <f>IF($A152&gt;='DB_FG_243way_Regular Symbol'!H$16,"",IF(F152=0,"",IF(OR(F152=$BW$1,F153=$BW$1,F154=$BW$1,F152=$CD$1,F153=$CD$1,F154=$CD$1),0,1)))</f>
        <v/>
      </c>
      <c r="CI152" s="2" t="str">
        <f>IF($A152&gt;='DB_FG_243way_Regular Symbol'!D$16,"",IF(B152=0,"",IF(OR(B152=$BW$1,B153=$BW$1,B154=$BW$1,B152=$CJ$1,B153=$CJ$1,B154=$CJ$1),0,1)))</f>
        <v/>
      </c>
      <c r="CJ152" s="2" t="str">
        <f>IF($A152&gt;='DB_FG_243way_Regular Symbol'!E$16,"",IF(C152=0,"",IF(OR(C152=$BW$1,C153=$BW$1,C154=$BW$1,C152=$CJ$1,C153=$CJ$1,C154=$CJ$1),0,1)))</f>
        <v/>
      </c>
      <c r="CK152" s="2" t="str">
        <f>IF($A152&gt;='DB_FG_243way_Regular Symbol'!F$16,"",IF(D152=0,"",IF(OR(D152=$BW$1,D153=$BW$1,D154=$BW$1,D152=$CJ$1,D153=$CJ$1,D154=$CJ$1),0,1)))</f>
        <v/>
      </c>
      <c r="CL152" s="2" t="str">
        <f>IF($A152&gt;='DB_FG_243way_Regular Symbol'!G$16,"",IF(E152=0,"",IF(OR(E152=$BW$1,E153=$BW$1,E154=$BW$1,E152=$CJ$1,E153=$CJ$1,E154=$CJ$1),0,1)))</f>
        <v/>
      </c>
      <c r="CM152" s="2" t="str">
        <f>IF($A152&gt;='DB_FG_243way_Regular Symbol'!H$16,"",IF(F152=0,"",IF(OR(F152=$BW$1,F153=$BW$1,F154=$BW$1,F152=$CJ$1,F153=$CJ$1,F154=$CJ$1),0,1)))</f>
        <v/>
      </c>
      <c r="CO152" s="2" t="str">
        <f>IF($A152&gt;='DB_FG_243way_Regular Symbol'!D$16,"",IF(B152=0,"",IF(OR(B152=$BW$1,B153=$BW$1,B154=$BW$1,B152=$CP$1,B153=$CP$1,B154=$CP$1),0,1)))</f>
        <v/>
      </c>
      <c r="CP152" s="2" t="str">
        <f>IF($A152&gt;='DB_FG_243way_Regular Symbol'!E$16,"",IF(C152=0,"",IF(OR(C152=$BW$1,C153=$BW$1,C154=$BW$1,C152=$CP$1,C153=$CP$1,C154=$CP$1),0,1)))</f>
        <v/>
      </c>
      <c r="CQ152" s="2" t="str">
        <f>IF($A152&gt;='DB_FG_243way_Regular Symbol'!F$16,"",IF(D152=0,"",IF(OR(D152=$BW$1,D153=$BW$1,D154=$BW$1,D152=$CP$1,D153=$CP$1,D154=$CP$1),0,1)))</f>
        <v/>
      </c>
      <c r="CR152" s="2" t="str">
        <f>IF($A152&gt;='DB_FG_243way_Regular Symbol'!G$16,"",IF(E152=0,"",IF(OR(E152=$BW$1,E153=$BW$1,E154=$BW$1,E152=$CP$1,E153=$CP$1,E154=$CP$1),0,1)))</f>
        <v/>
      </c>
      <c r="CS152" s="2" t="str">
        <f>IF($A152&gt;='DB_FG_243way_Regular Symbol'!H$16,"",IF(F152=0,"",IF(OR(F152=$BW$1,F153=$BW$1,F154=$BW$1,F152=$CP$1,F153=$CP$1,F154=$CP$1),0,1)))</f>
        <v/>
      </c>
      <c r="CU152" s="2" t="str">
        <f>IF($A152&gt;='DB_FG_243way_Regular Symbol'!D$16,"",IF(B152=0,"",IF(OR(B152=$BW$1,B153=$BW$1,B154=$BW$1,B152=$CV$1,B153=$CV$1,B154=$CV$1),0,1)))</f>
        <v/>
      </c>
      <c r="CV152" s="2" t="str">
        <f>IF($A152&gt;='DB_FG_243way_Regular Symbol'!E$16,"",IF(C152=0,"",IF(OR(C152=$BW$1,C153=$BW$1,C154=$BW$1,C152=$CV$1,C153=$CV$1,C154=$CV$1),0,1)))</f>
        <v/>
      </c>
      <c r="CW152" s="2" t="str">
        <f>IF($A152&gt;='DB_FG_243way_Regular Symbol'!F$16,"",IF(D152=0,"",IF(OR(D152=$BW$1,D153=$BW$1,D154=$BW$1,D152=$CV$1,D153=$CV$1,D154=$CV$1),0,1)))</f>
        <v/>
      </c>
      <c r="CX152" s="2" t="str">
        <f>IF($A152&gt;='DB_FG_243way_Regular Symbol'!G$16,"",IF(E152=0,"",IF(OR(E152=$BW$1,E153=$BW$1,E154=$BW$1,E152=$CV$1,E153=$CV$1,E154=$CV$1),0,1)))</f>
        <v/>
      </c>
      <c r="CY152" s="2" t="str">
        <f>IF($A152&gt;='DB_FG_243way_Regular Symbol'!H$16,"",IF(F152=0,"",IF(OR(F152=$BW$1,F153=$BW$1,F154=$BW$1,F152=$CV$1,F153=$CV$1,F154=$CV$1),0,1)))</f>
        <v/>
      </c>
    </row>
    <row r="153" spans="1:103">
      <c r="A153" s="341">
        <f>IF('DB_FG_243way_Regular Symbol'!L152="","",'DB_FG_243way_Regular Symbol'!L152)</f>
        <v>149</v>
      </c>
      <c r="B153" s="184" t="str">
        <f>IF('DB_FG_243way_Regular Symbol'!M152="",
IF($A153-'DB_FG_243way_Regular Symbol'!D$16&gt;='DB_FG_243way_RegularＸ_W()'!B$2-1,"",VLOOKUP($A153-'DB_FG_243way_Regular Symbol'!D$16,'DB_FG_243way_Regular Symbol'!$L$3:$Q$99,'DB_FG_243way_RegularＸ_W()'!B$3+1,FALSE)),
'DB_FG_243way_Regular Symbol'!M152)</f>
        <v/>
      </c>
      <c r="C153" s="184" t="str">
        <f>IF('DB_FG_243way_Regular Symbol'!N152="",
IF($A153-'DB_FG_243way_Regular Symbol'!E$16&gt;='DB_FG_243way_RegularＸ_W()'!C$2-1,"",VLOOKUP($A153-'DB_FG_243way_Regular Symbol'!E$16,'DB_FG_243way_Regular Symbol'!$L$3:$Q$99,'DB_FG_243way_RegularＸ_W()'!C$3+1,FALSE)),
'DB_FG_243way_Regular Symbol'!N152)</f>
        <v/>
      </c>
      <c r="D153" s="184" t="str">
        <f>IF('DB_FG_243way_Regular Symbol'!O152="",
IF($A153-'DB_FG_243way_Regular Symbol'!F$16&gt;='DB_FG_243way_RegularＸ_W()'!D$2-1,"",VLOOKUP($A153-'DB_FG_243way_Regular Symbol'!F$16,'DB_FG_243way_Regular Symbol'!$L$3:$Q$99,'DB_FG_243way_RegularＸ_W()'!D$3+1,FALSE)),
'DB_FG_243way_Regular Symbol'!O152)</f>
        <v/>
      </c>
      <c r="E153" s="184" t="str">
        <f>IF('DB_FG_243way_Regular Symbol'!P152="",
IF($A153-'DB_FG_243way_Regular Symbol'!G$16&gt;='DB_FG_243way_RegularＸ_W()'!E$2-1,"",VLOOKUP($A153-'DB_FG_243way_Regular Symbol'!G$16,'DB_FG_243way_Regular Symbol'!$L$3:$Q$99,'DB_FG_243way_RegularＸ_W()'!E$3+1,FALSE)),
'DB_FG_243way_Regular Symbol'!P152)</f>
        <v/>
      </c>
      <c r="F153" s="358" t="str">
        <f>IF('DB_FG_243way_Regular Symbol'!Q152="",
IF($A153-'DB_FG_243way_Regular Symbol'!H$16&gt;='DB_FG_243way_RegularＸ_W()'!F$2-1,"",VLOOKUP($A153-'DB_FG_243way_Regular Symbol'!H$16,'DB_FG_243way_Regular Symbol'!$L$3:$Q$99,'DB_FG_243way_RegularＸ_W()'!F$3+1,FALSE)),
'DB_FG_243way_Regular Symbol'!Q152)</f>
        <v/>
      </c>
      <c r="O153" s="342" t="str">
        <f>IF($A153&gt;='DB_FG_243way_Regular Symbol'!D$16,"",IF(B153=0,"",IF(OR(B153=$O$1,B153=$P$1,B154=$O$1,B154=$P$1,B155=$O$1,B155=$P$1),0,1)))</f>
        <v/>
      </c>
      <c r="P153" s="2" t="str">
        <f>IF($A153&gt;='DB_FG_243way_Regular Symbol'!E$16,"",IF(C153=0,"",IF(OR(C153=$O$1,C153=$P$1,C154=$O$1,C154=$P$1,C155=$O$1,C155=$P$1),0,1)))</f>
        <v/>
      </c>
      <c r="Q153" s="2" t="str">
        <f>IF($A153&gt;='DB_FG_243way_Regular Symbol'!F$16,"",IF(D153=0,"",IF(OR(D153=$O$1,D153=$P$1,D154=$O$1,D154=$P$1,D155=$O$1,D155=$P$1),0,1)))</f>
        <v/>
      </c>
      <c r="R153" s="2" t="str">
        <f>IF($A153&gt;='DB_FG_243way_Regular Symbol'!G$16,"",IF(E153=0,"",IF(OR(E153=$O$1,E153=$P$1,E154=$O$1,E154=$P$1,E155=$O$1,E155=$P$1),0,1)))</f>
        <v/>
      </c>
      <c r="S153" s="128" t="str">
        <f>IF($A153&gt;='DB_FG_243way_Regular Symbol'!H$16,"",IF(F153=0,"",IF(OR(F153=$O$1,F153=$P$1,F154=$O$1,F154=$P$1,F155=$O$1,F155=$P$1),0,1)))</f>
        <v/>
      </c>
      <c r="U153" s="342" t="str">
        <f>IF($A153&gt;='DB_FG_243way_Regular Symbol'!D$16,"",IF(B153=0,"",IF(OR(B153=$U$1,B153=$V$1,B154=$U$1,B154=$V$1,B155=$U$1,B155=$V$1),0,1)))</f>
        <v/>
      </c>
      <c r="V153" s="2" t="str">
        <f>IF($A153&gt;='DB_FG_243way_Regular Symbol'!E$16,"",IF(C153=0,"",IF(OR(C153=$U$1,C153=$V$1,C154=$U$1,C154=$V$1,C155=$U$1,C155=$V$1),0,1)))</f>
        <v/>
      </c>
      <c r="W153" s="2" t="str">
        <f>IF($A153&gt;='DB_FG_243way_Regular Symbol'!F$16,"",IF(D153=0,"",IF(OR(D153=$U$1,D153=$V$1,D154=$U$1,D154=$V$1,D155=$U$1,D155=$V$1),0,1)))</f>
        <v/>
      </c>
      <c r="X153" s="2" t="str">
        <f>IF($A153&gt;='DB_FG_243way_Regular Symbol'!G$16,"",IF(E153=0,"",IF(OR(E153=$U$1,E153=$V$1,E154=$U$1,E154=$V$1,E155=$U$1,E155=$V$1),0,1)))</f>
        <v/>
      </c>
      <c r="Y153" s="128" t="str">
        <f>IF($A153&gt;='DB_FG_243way_Regular Symbol'!H$16,"",IF(F153=0,"",IF(OR(F153=$U$1,F153=$V$1,F154=$U$1,F154=$V$1,F155=$U$1,F155=$V$1),0,1)))</f>
        <v/>
      </c>
      <c r="AA153" s="342" t="str">
        <f>IF($A153&gt;='DB_FG_243way_Regular Symbol'!D$16,"",IF(B153=0,"",IF(OR(B153=$AA$1,B153=$AB$1,B154=$AA$1,B154=$AB$1,B155=$AA$1,,B155=$AB$1),0,1)))</f>
        <v/>
      </c>
      <c r="AB153" s="2" t="str">
        <f>IF($A153&gt;='DB_FG_243way_Regular Symbol'!E$16,"",IF(C153=0,"",IF(OR(C153=$AA$1,C153=$AB$1,C154=$AA$1,C154=$AB$1,C155=$AA$1,,C155=$AB$1),0,1)))</f>
        <v/>
      </c>
      <c r="AC153" s="2" t="str">
        <f>IF($A153&gt;='DB_FG_243way_Regular Symbol'!F$16,"",IF(D153=0,"",IF(OR(D153=$AA$1,D153=$AB$1,D154=$AA$1,D154=$AB$1,D155=$AA$1,,D155=$AB$1),0,1)))</f>
        <v/>
      </c>
      <c r="AD153" s="2" t="str">
        <f>IF($A153&gt;='DB_FG_243way_Regular Symbol'!G$16,"",IF(E153=0,"",IF(OR(E153=$AA$1,E153=$AB$1,E154=$AA$1,E154=$AB$1,E155=$AA$1,,E155=$AB$1),0,1)))</f>
        <v/>
      </c>
      <c r="AE153" s="128" t="str">
        <f>IF($A153&gt;='DB_FG_243way_Regular Symbol'!H$16,"",IF(F153=0,"",IF(OR(F153=$AA$1,F153=$AB$1,F154=$AA$1,F154=$AB$1,F155=$AA$1,,F155=$AB$1),0,1)))</f>
        <v/>
      </c>
      <c r="AG153" s="342" t="str">
        <f>IF($A153&gt;='DB_FG_243way_Regular Symbol'!D$16,"",IF(B153=0,"",IF(OR(B153=$AG$1,B153=$AH$1,B154=$AG$1,B154=$AH$1,B155=$AG$1,B155=$AH$1),0,1)))</f>
        <v/>
      </c>
      <c r="AH153" s="2" t="str">
        <f>IF($A153&gt;='DB_FG_243way_Regular Symbol'!E$16,"",IF(C153=0,"",IF(OR(C153=$AG$1,C153=$AH$1,C154=$AG$1,C154=$AH$1,C155=$AG$1,C155=$AH$1),0,1)))</f>
        <v/>
      </c>
      <c r="AI153" s="2" t="str">
        <f>IF($A153&gt;='DB_FG_243way_Regular Symbol'!F$16,"",IF(D153=0,"",IF(OR(D153=$AG$1,D153=$AH$1,D154=$AG$1,D154=$AH$1,D155=$AG$1,D155=$AH$1),0,1)))</f>
        <v/>
      </c>
      <c r="AJ153" s="2" t="str">
        <f>IF($A153&gt;='DB_FG_243way_Regular Symbol'!G$16,"",IF(E153=0,"",IF(OR(E153=$AG$1,E153=$AH$1,E154=$AG$1,E154=$AH$1,E155=$AG$1,E155=$AH$1),0,1)))</f>
        <v/>
      </c>
      <c r="AK153" s="128" t="str">
        <f>IF($A153&gt;='DB_FG_243way_Regular Symbol'!H$16,"",IF(F153=0,"",IF(OR(F153=$AG$1,F153=$AH$1,F154=$AG$1,F154=$AH$1,F155=$AG$1,F155=$AH$1),0,1)))</f>
        <v/>
      </c>
      <c r="AM153" s="342" t="str">
        <f>IF($A153&gt;='DB_FG_243way_Regular Symbol'!D$16,"",IF(B153=0,"",IF(OR(B153=$AM$1,B153=$AN$1,B154=$AM$1,B154=$AN$1,B155=$AM$1,B155=$AN$1),0,1)))</f>
        <v/>
      </c>
      <c r="AN153" s="2" t="str">
        <f>IF($A153&gt;='DB_FG_243way_Regular Symbol'!E$16,"",IF(C153=0,"",IF(OR(C153=$AM$1,C153=$AN$1,C154=$AM$1,C154=$AN$1,C155=$AM$1,C155=$AN$1),0,1)))</f>
        <v/>
      </c>
      <c r="AO153" s="2" t="str">
        <f>IF($A153&gt;='DB_FG_243way_Regular Symbol'!F$16,"",IF(D153=0,"",IF(OR(D153=$AM$1,D153=$AN$1,D154=$AM$1,D154=$AN$1,D155=$AM$1,D155=$AN$1),0,1)))</f>
        <v/>
      </c>
      <c r="AP153" s="2" t="str">
        <f>IF($A153&gt;='DB_FG_243way_Regular Symbol'!G$16,"",IF(E153=0,"",IF(OR(E153=$AM$1,E153=$AN$1,E154=$AM$1,E154=$AN$1,E155=$AM$1,E155=$AN$1),0,1)))</f>
        <v/>
      </c>
      <c r="AQ153" s="128" t="str">
        <f>IF($A153&gt;='DB_FG_243way_Regular Symbol'!H$16,"",IF(F153=0,"",IF(OR(F153=$AM$1,F153=$AN$1,F154=$AM$1,F154=$AN$1,F155=$AM$1,F155=$AN$1),0,1)))</f>
        <v/>
      </c>
      <c r="AS153" s="342" t="str">
        <f>IF($A153&gt;='DB_FG_243way_Regular Symbol'!D$16,"",IF(B153=0,"",IF(OR(B153=$AM$1,B153=$AT$1,B154=$AM$1,B154=$AT$1,B155=$AM$1,B155=$AT$1),0,1)))</f>
        <v/>
      </c>
      <c r="AT153" s="2" t="str">
        <f>IF($A153&gt;='DB_FG_243way_Regular Symbol'!E$16,"",IF(C153=0,"",IF(OR(C153=$AM$1,C153=$AT$1,C154=$AM$1,C154=$AT$1,C155=$AM$1,C155=$AT$1),0,1)))</f>
        <v/>
      </c>
      <c r="AU153" s="2" t="str">
        <f>IF($A153&gt;='DB_FG_243way_Regular Symbol'!F$16,"",IF(D153=0,"",IF(OR(D153=$AM$1,D153=$AT$1,D154=$AM$1,D154=$AT$1,D155=$AM$1,D155=$AT$1),0,1)))</f>
        <v/>
      </c>
      <c r="AV153" s="2" t="str">
        <f>IF($A153&gt;='DB_FG_243way_Regular Symbol'!G$16,"",IF(E153=0,"",IF(OR(E153=$AM$1,E153=$AT$1,E154=$AM$1,E154=$AT$1,E155=$AM$1,E155=$AT$1),0,1)))</f>
        <v/>
      </c>
      <c r="AW153" s="128" t="str">
        <f>IF($A153&gt;='DB_FG_243way_Regular Symbol'!H$16,"",IF(F153=0,"",IF(OR(F153=$AM$1,F153=$AT$1,F154=$AM$1,F154=$AT$1,F155=$AM$1,F155=$AT$1),0,1)))</f>
        <v/>
      </c>
      <c r="AY153" s="342" t="str">
        <f>IF($A153&gt;='DB_FG_243way_Regular Symbol'!D$16,"",IF(B153=0,"",IF(OR(B153=$AM$1,B153=$AZ$1,B154=$AM$1,B154=$AZ$1,B155=$AM$1,B155=$AZ$1),0,1)))</f>
        <v/>
      </c>
      <c r="AZ153" s="2" t="str">
        <f>IF($A153&gt;='DB_FG_243way_Regular Symbol'!E$16,"",IF(C153=0,"",IF(OR(C153=$AM$1,C153=$AZ$1,C154=$AM$1,C154=$AZ$1,C155=$AM$1,C155=$AZ$1),0,1)))</f>
        <v/>
      </c>
      <c r="BA153" s="2" t="str">
        <f>IF($A153&gt;='DB_FG_243way_Regular Symbol'!F$16,"",IF(D153=0,"",IF(OR(D153=$AM$1,D153=$AZ$1,D154=$AM$1,D154=$AZ$1,D155=$AM$1,D155=$AZ$1),0,1)))</f>
        <v/>
      </c>
      <c r="BB153" s="2" t="str">
        <f>IF($A153&gt;='DB_FG_243way_Regular Symbol'!G$16,"",IF(E153=0,"",IF(OR(E153=$AM$1,E153=$AZ$1,E154=$AM$1,E154=$AZ$1,E155=$AM$1,E155=$AZ$1),0,1)))</f>
        <v/>
      </c>
      <c r="BC153" s="128" t="str">
        <f>IF($A153&gt;='DB_FG_243way_Regular Symbol'!H$16,"",IF(F153=0,"",IF(OR(F153=$AM$1,F153=$AZ$1,F154=$AM$1,F154=$AZ$1,F155=$AM$1,F155=$AZ$1),0,1)))</f>
        <v/>
      </c>
      <c r="BE153" s="342"/>
      <c r="BF153" s="2"/>
      <c r="BG153" s="2" t="str">
        <f>IF($A153&gt;='DB_FG_243way_Regular Symbol'!F$16,"",IF(D153=0,"",COUNTIF(D153:D155,$BF$1)))</f>
        <v/>
      </c>
      <c r="BH153" s="2" t="str">
        <f>IF($A153&gt;='DB_FG_243way_Regular Symbol'!G$16,"",IF(E153=0,"",COUNTIF(E153:E155,$BF$1)))</f>
        <v/>
      </c>
      <c r="BI153" s="2" t="str">
        <f>IF($A153&gt;='DB_FG_243way_Regular Symbol'!H$16,"",IF(F153=0,"",COUNTIF(F153:F155,$BF$1)))</f>
        <v/>
      </c>
      <c r="BK153" s="342"/>
      <c r="BL153" s="2"/>
      <c r="BM153" s="2" t="str">
        <f>IF($A153&gt;='DB_FG_243way_Regular Symbol'!F$16,"",IF(D153=0,"",IF(OR(D153=$AM$1,D153=$BL$1,D154=$AM$1,D154=$BL$1,D155=$AM$1,D155=$BL$1),0,1)))</f>
        <v/>
      </c>
      <c r="BN153" s="2" t="str">
        <f>IF($A153&gt;='DB_FG_243way_Regular Symbol'!G$16,"",IF(E153=0,"",IF(OR(E153=$AM$1,E153=$BL$1,E154=$AM$1,E154=$BL$1,E155=$AM$1,E155=$BL$1),0,1)))</f>
        <v/>
      </c>
      <c r="BO153" s="128" t="str">
        <f>IF($A153&gt;='DB_FG_243way_Regular Symbol'!H$16,"",IF(F153=0,"",IF(OR(F153=$AM$1,F153=$BL$1,F154=$AM$1,F154=$BL$1,F155=$AM$1,F155=$BL$1),0,1)))</f>
        <v/>
      </c>
      <c r="BQ153" s="2" t="str">
        <f>IF($A153&gt;='DB_FG_243way_Regular Symbol'!D$16,"",IF(B153=0,"",IF(OR(B153=$BQ$1,B153=$BR$1,B154=$BQ$1,B154=$BR$1,B155=$BQ$1,B155=$BR$1),0,1)))</f>
        <v/>
      </c>
      <c r="BR153" s="2" t="str">
        <f>IF($A153&gt;='DB_FG_243way_Regular Symbol'!E$16,"",IF(C153=0,"",IF(OR(C153=$BQ$1,C153=$BR$1,C154=$BQ$1,C154=$BR$1,C155=$BQ$1,C155=$BR$1),0,1)))</f>
        <v/>
      </c>
      <c r="BS153" s="2" t="str">
        <f>IF($A153&gt;='DB_FG_243way_Regular Symbol'!F$16,"",IF(D153=0,"",IF(OR(D153=$BQ$1,D153=$BR$1,D154=$BQ$1,D154=$BR$1,D155=$BQ$1,D155=$BR$1),0,1)))</f>
        <v/>
      </c>
      <c r="BT153" s="2" t="str">
        <f>IF($A153&gt;='DB_FG_243way_Regular Symbol'!G$16,"",IF(E153=0,"",IF(OR(E153=$BQ$1,E153=$BR$1,E154=$BQ$1,E154=$BR$1,E155=$BQ$1,E155=$BR$1),0,1)))</f>
        <v/>
      </c>
      <c r="BU153" s="2" t="str">
        <f>IF($A153&gt;='DB_FG_243way_Regular Symbol'!H$16,"",IF(F153=0,"",IF(OR(F153=$BQ$1,F153=$BR$1,F154=$BQ$1,F154=$BR$1,F155=$BQ$1,F155=$BR$1),0,1)))</f>
        <v/>
      </c>
      <c r="BW153" s="2" t="str">
        <f>IF($A153&gt;='DB_FG_243way_Regular Symbol'!D$16,"",IF(B153=0,"",IF(OR(B153=$BW$1,B154=$BW$1,B155=$BW$1,B153=$BX$1,B154=$BX$1,B155=$BX$1),0,1)))</f>
        <v/>
      </c>
      <c r="BX153" s="2" t="str">
        <f>IF($A153&gt;='DB_FG_243way_Regular Symbol'!E$16,"",IF(C153=0,"",IF(OR(C153=$BW$1,C154=$BW$1,C155=$BW$1,C153=$BX$1,C154=$BX$1,C155=$BX$1),0,1)))</f>
        <v/>
      </c>
      <c r="BY153" s="2" t="str">
        <f>IF($A153&gt;='DB_FG_243way_Regular Symbol'!F$16,"",IF(D153=0,"",IF(OR(D153=$BW$1,D154=$BW$1,D155=$BW$1,D153=$BX$1,D154=$BX$1,D155=$BX$1),0,1)))</f>
        <v/>
      </c>
      <c r="BZ153" s="2" t="str">
        <f>IF($A153&gt;='DB_FG_243way_Regular Symbol'!G$16,"",IF(E153=0,"",IF(OR(E153=$BW$1,E154=$BW$1,E155=$BW$1,E153=$BX$1,E154=$BX$1,E155=$BX$1),0,1)))</f>
        <v/>
      </c>
      <c r="CA153" s="2" t="str">
        <f>IF($A153&gt;='DB_FG_243way_Regular Symbol'!H$16,"",IF(F153=0,"",IF(OR(F153=$BW$1,F154=$BW$1,F155=$BW$1,F153=$BX$1,F154=$BX$1,F155=$BX$1),0,1)))</f>
        <v/>
      </c>
      <c r="CC153" s="2" t="str">
        <f>IF($A153&gt;='DB_FG_243way_Regular Symbol'!D$16,"",IF(B153=0,"",IF(OR(B153=$BW$1,B154=$BW$1,B155=$BW$1,B153=$CD$1,B154=$CD$1,B155=$CD$1),0,1)))</f>
        <v/>
      </c>
      <c r="CD153" s="2" t="str">
        <f>IF($A153&gt;='DB_FG_243way_Regular Symbol'!E$16,"",IF(C153=0,"",IF(OR(C153=$BW$1,C154=$BW$1,C155=$BW$1,C153=$CD$1,C154=$CD$1,C155=$CD$1),0,1)))</f>
        <v/>
      </c>
      <c r="CE153" s="2" t="str">
        <f>IF($A153&gt;='DB_FG_243way_Regular Symbol'!F$16,"",IF(D153=0,"",IF(OR(D153=$BW$1,D154=$BW$1,D155=$BW$1,D153=$CD$1,D154=$CD$1,D155=$CD$1),0,1)))</f>
        <v/>
      </c>
      <c r="CF153" s="2" t="str">
        <f>IF($A153&gt;='DB_FG_243way_Regular Symbol'!G$16,"",IF(E153=0,"",IF(OR(E153=$BW$1,E154=$BW$1,E155=$BW$1,E153=$CD$1,E154=$CD$1,E155=$CD$1),0,1)))</f>
        <v/>
      </c>
      <c r="CG153" s="2" t="str">
        <f>IF($A153&gt;='DB_FG_243way_Regular Symbol'!H$16,"",IF(F153=0,"",IF(OR(F153=$BW$1,F154=$BW$1,F155=$BW$1,F153=$CD$1,F154=$CD$1,F155=$CD$1),0,1)))</f>
        <v/>
      </c>
      <c r="CI153" s="2" t="str">
        <f>IF($A153&gt;='DB_FG_243way_Regular Symbol'!D$16,"",IF(B153=0,"",IF(OR(B153=$BW$1,B154=$BW$1,B155=$BW$1,B153=$CJ$1,B154=$CJ$1,B155=$CJ$1),0,1)))</f>
        <v/>
      </c>
      <c r="CJ153" s="2" t="str">
        <f>IF($A153&gt;='DB_FG_243way_Regular Symbol'!E$16,"",IF(C153=0,"",IF(OR(C153=$BW$1,C154=$BW$1,C155=$BW$1,C153=$CJ$1,C154=$CJ$1,C155=$CJ$1),0,1)))</f>
        <v/>
      </c>
      <c r="CK153" s="2" t="str">
        <f>IF($A153&gt;='DB_FG_243way_Regular Symbol'!F$16,"",IF(D153=0,"",IF(OR(D153=$BW$1,D154=$BW$1,D155=$BW$1,D153=$CJ$1,D154=$CJ$1,D155=$CJ$1),0,1)))</f>
        <v/>
      </c>
      <c r="CL153" s="2" t="str">
        <f>IF($A153&gt;='DB_FG_243way_Regular Symbol'!G$16,"",IF(E153=0,"",IF(OR(E153=$BW$1,E154=$BW$1,E155=$BW$1,E153=$CJ$1,E154=$CJ$1,E155=$CJ$1),0,1)))</f>
        <v/>
      </c>
      <c r="CM153" s="2" t="str">
        <f>IF($A153&gt;='DB_FG_243way_Regular Symbol'!H$16,"",IF(F153=0,"",IF(OR(F153=$BW$1,F154=$BW$1,F155=$BW$1,F153=$CJ$1,F154=$CJ$1,F155=$CJ$1),0,1)))</f>
        <v/>
      </c>
      <c r="CO153" s="2" t="str">
        <f>IF($A153&gt;='DB_FG_243way_Regular Symbol'!D$16,"",IF(B153=0,"",IF(OR(B153=$BW$1,B154=$BW$1,B155=$BW$1,B153=$CP$1,B154=$CP$1,B155=$CP$1),0,1)))</f>
        <v/>
      </c>
      <c r="CP153" s="2" t="str">
        <f>IF($A153&gt;='DB_FG_243way_Regular Symbol'!E$16,"",IF(C153=0,"",IF(OR(C153=$BW$1,C154=$BW$1,C155=$BW$1,C153=$CP$1,C154=$CP$1,C155=$CP$1),0,1)))</f>
        <v/>
      </c>
      <c r="CQ153" s="2" t="str">
        <f>IF($A153&gt;='DB_FG_243way_Regular Symbol'!F$16,"",IF(D153=0,"",IF(OR(D153=$BW$1,D154=$BW$1,D155=$BW$1,D153=$CP$1,D154=$CP$1,D155=$CP$1),0,1)))</f>
        <v/>
      </c>
      <c r="CR153" s="2" t="str">
        <f>IF($A153&gt;='DB_FG_243way_Regular Symbol'!G$16,"",IF(E153=0,"",IF(OR(E153=$BW$1,E154=$BW$1,E155=$BW$1,E153=$CP$1,E154=$CP$1,E155=$CP$1),0,1)))</f>
        <v/>
      </c>
      <c r="CS153" s="2" t="str">
        <f>IF($A153&gt;='DB_FG_243way_Regular Symbol'!H$16,"",IF(F153=0,"",IF(OR(F153=$BW$1,F154=$BW$1,F155=$BW$1,F153=$CP$1,F154=$CP$1,F155=$CP$1),0,1)))</f>
        <v/>
      </c>
      <c r="CU153" s="2" t="str">
        <f>IF($A153&gt;='DB_FG_243way_Regular Symbol'!D$16,"",IF(B153=0,"",IF(OR(B153=$BW$1,B154=$BW$1,B155=$BW$1,B153=$CV$1,B154=$CV$1,B155=$CV$1),0,1)))</f>
        <v/>
      </c>
      <c r="CV153" s="2" t="str">
        <f>IF($A153&gt;='DB_FG_243way_Regular Symbol'!E$16,"",IF(C153=0,"",IF(OR(C153=$BW$1,C154=$BW$1,C155=$BW$1,C153=$CV$1,C154=$CV$1,C155=$CV$1),0,1)))</f>
        <v/>
      </c>
      <c r="CW153" s="2" t="str">
        <f>IF($A153&gt;='DB_FG_243way_Regular Symbol'!F$16,"",IF(D153=0,"",IF(OR(D153=$BW$1,D154=$BW$1,D155=$BW$1,D153=$CV$1,D154=$CV$1,D155=$CV$1),0,1)))</f>
        <v/>
      </c>
      <c r="CX153" s="2" t="str">
        <f>IF($A153&gt;='DB_FG_243way_Regular Symbol'!G$16,"",IF(E153=0,"",IF(OR(E153=$BW$1,E154=$BW$1,E155=$BW$1,E153=$CV$1,E154=$CV$1,E155=$CV$1),0,1)))</f>
        <v/>
      </c>
      <c r="CY153" s="2" t="str">
        <f>IF($A153&gt;='DB_FG_243way_Regular Symbol'!H$16,"",IF(F153=0,"",IF(OR(F153=$BW$1,F154=$BW$1,F155=$BW$1,F153=$CV$1,F154=$CV$1,F155=$CV$1),0,1)))</f>
        <v/>
      </c>
    </row>
    <row r="154" spans="1:103">
      <c r="A154" s="341">
        <f>IF('DB_FG_243way_Regular Symbol'!L153="","",'DB_FG_243way_Regular Symbol'!L153)</f>
        <v>150</v>
      </c>
      <c r="B154" s="184" t="str">
        <f>IF('DB_FG_243way_Regular Symbol'!M153="",
IF($A154-'DB_FG_243way_Regular Symbol'!D$16&gt;='DB_FG_243way_RegularＸ_W()'!B$2-1,"",VLOOKUP($A154-'DB_FG_243way_Regular Symbol'!D$16,'DB_FG_243way_Regular Symbol'!$L$3:$Q$99,'DB_FG_243way_RegularＸ_W()'!B$3+1,FALSE)),
'DB_FG_243way_Regular Symbol'!M153)</f>
        <v/>
      </c>
      <c r="C154" s="184" t="str">
        <f>IF('DB_FG_243way_Regular Symbol'!N153="",
IF($A154-'DB_FG_243way_Regular Symbol'!E$16&gt;='DB_FG_243way_RegularＸ_W()'!C$2-1,"",VLOOKUP($A154-'DB_FG_243way_Regular Symbol'!E$16,'DB_FG_243way_Regular Symbol'!$L$3:$Q$99,'DB_FG_243way_RegularＸ_W()'!C$3+1,FALSE)),
'DB_FG_243way_Regular Symbol'!N153)</f>
        <v/>
      </c>
      <c r="D154" s="184" t="str">
        <f>IF('DB_FG_243way_Regular Symbol'!O153="",
IF($A154-'DB_FG_243way_Regular Symbol'!F$16&gt;='DB_FG_243way_RegularＸ_W()'!D$2-1,"",VLOOKUP($A154-'DB_FG_243way_Regular Symbol'!F$16,'DB_FG_243way_Regular Symbol'!$L$3:$Q$99,'DB_FG_243way_RegularＸ_W()'!D$3+1,FALSE)),
'DB_FG_243way_Regular Symbol'!O153)</f>
        <v/>
      </c>
      <c r="E154" s="184" t="str">
        <f>IF('DB_FG_243way_Regular Symbol'!P153="",
IF($A154-'DB_FG_243way_Regular Symbol'!G$16&gt;='DB_FG_243way_RegularＸ_W()'!E$2-1,"",VLOOKUP($A154-'DB_FG_243way_Regular Symbol'!G$16,'DB_FG_243way_Regular Symbol'!$L$3:$Q$99,'DB_FG_243way_RegularＸ_W()'!E$3+1,FALSE)),
'DB_FG_243way_Regular Symbol'!P153)</f>
        <v/>
      </c>
      <c r="F154" s="358" t="str">
        <f>IF('DB_FG_243way_Regular Symbol'!Q153="",
IF($A154-'DB_FG_243way_Regular Symbol'!H$16&gt;='DB_FG_243way_RegularＸ_W()'!F$2-1,"",VLOOKUP($A154-'DB_FG_243way_Regular Symbol'!H$16,'DB_FG_243way_Regular Symbol'!$L$3:$Q$99,'DB_FG_243way_RegularＸ_W()'!F$3+1,FALSE)),
'DB_FG_243way_Regular Symbol'!Q153)</f>
        <v/>
      </c>
      <c r="O154" s="342" t="str">
        <f>IF($A154&gt;='DB_FG_243way_Regular Symbol'!D$16,"",IF(B154=0,"",IF(OR(B154=$O$1,B154=$P$1,B155=$O$1,B155=$P$1,B156=$O$1,B156=$P$1),0,1)))</f>
        <v/>
      </c>
      <c r="P154" s="2" t="str">
        <f>IF($A154&gt;='DB_FG_243way_Regular Symbol'!E$16,"",IF(C154=0,"",IF(OR(C154=$O$1,C154=$P$1,C155=$O$1,C155=$P$1,C156=$O$1,C156=$P$1),0,1)))</f>
        <v/>
      </c>
      <c r="Q154" s="2" t="str">
        <f>IF($A154&gt;='DB_FG_243way_Regular Symbol'!F$16,"",IF(D154=0,"",IF(OR(D154=$O$1,D154=$P$1,D155=$O$1,D155=$P$1,D156=$O$1,D156=$P$1),0,1)))</f>
        <v/>
      </c>
      <c r="R154" s="2" t="str">
        <f>IF($A154&gt;='DB_FG_243way_Regular Symbol'!G$16,"",IF(E154=0,"",IF(OR(E154=$O$1,E154=$P$1,E155=$O$1,E155=$P$1,E156=$O$1,E156=$P$1),0,1)))</f>
        <v/>
      </c>
      <c r="S154" s="128" t="str">
        <f>IF($A154&gt;='DB_FG_243way_Regular Symbol'!H$16,"",IF(F154=0,"",IF(OR(F154=$O$1,F154=$P$1,F155=$O$1,F155=$P$1,F156=$O$1,F156=$P$1),0,1)))</f>
        <v/>
      </c>
      <c r="U154" s="342" t="str">
        <f>IF($A154&gt;='DB_FG_243way_Regular Symbol'!D$16,"",IF(B154=0,"",IF(OR(B154=$U$1,B154=$V$1,B155=$U$1,B155=$V$1,B156=$U$1,B156=$V$1),0,1)))</f>
        <v/>
      </c>
      <c r="V154" s="2" t="str">
        <f>IF($A154&gt;='DB_FG_243way_Regular Symbol'!E$16,"",IF(C154=0,"",IF(OR(C154=$U$1,C154=$V$1,C155=$U$1,C155=$V$1,C156=$U$1,C156=$V$1),0,1)))</f>
        <v/>
      </c>
      <c r="W154" s="2" t="str">
        <f>IF($A154&gt;='DB_FG_243way_Regular Symbol'!F$16,"",IF(D154=0,"",IF(OR(D154=$U$1,D154=$V$1,D155=$U$1,D155=$V$1,D156=$U$1,D156=$V$1),0,1)))</f>
        <v/>
      </c>
      <c r="X154" s="2" t="str">
        <f>IF($A154&gt;='DB_FG_243way_Regular Symbol'!G$16,"",IF(E154=0,"",IF(OR(E154=$U$1,E154=$V$1,E155=$U$1,E155=$V$1,E156=$U$1,E156=$V$1),0,1)))</f>
        <v/>
      </c>
      <c r="Y154" s="128" t="str">
        <f>IF($A154&gt;='DB_FG_243way_Regular Symbol'!H$16,"",IF(F154=0,"",IF(OR(F154=$U$1,F154=$V$1,F155=$U$1,F155=$V$1,F156=$U$1,F156=$V$1),0,1)))</f>
        <v/>
      </c>
      <c r="AA154" s="342" t="str">
        <f>IF($A154&gt;='DB_FG_243way_Regular Symbol'!D$16,"",IF(B154=0,"",IF(OR(B154=$AA$1,B154=$AB$1,B155=$AA$1,B155=$AB$1,B156=$AA$1,,B156=$AB$1),0,1)))</f>
        <v/>
      </c>
      <c r="AB154" s="2" t="str">
        <f>IF($A154&gt;='DB_FG_243way_Regular Symbol'!E$16,"",IF(C154=0,"",IF(OR(C154=$AA$1,C154=$AB$1,C155=$AA$1,C155=$AB$1,C156=$AA$1,,C156=$AB$1),0,1)))</f>
        <v/>
      </c>
      <c r="AC154" s="2" t="str">
        <f>IF($A154&gt;='DB_FG_243way_Regular Symbol'!F$16,"",IF(D154=0,"",IF(OR(D154=$AA$1,D154=$AB$1,D155=$AA$1,D155=$AB$1,D156=$AA$1,,D156=$AB$1),0,1)))</f>
        <v/>
      </c>
      <c r="AD154" s="2" t="str">
        <f>IF($A154&gt;='DB_FG_243way_Regular Symbol'!G$16,"",IF(E154=0,"",IF(OR(E154=$AA$1,E154=$AB$1,E155=$AA$1,E155=$AB$1,E156=$AA$1,,E156=$AB$1),0,1)))</f>
        <v/>
      </c>
      <c r="AE154" s="128" t="str">
        <f>IF($A154&gt;='DB_FG_243way_Regular Symbol'!H$16,"",IF(F154=0,"",IF(OR(F154=$AA$1,F154=$AB$1,F155=$AA$1,F155=$AB$1,F156=$AA$1,,F156=$AB$1),0,1)))</f>
        <v/>
      </c>
      <c r="AG154" s="342" t="str">
        <f>IF($A154&gt;='DB_FG_243way_Regular Symbol'!D$16,"",IF(B154=0,"",IF(OR(B154=$AG$1,B154=$AH$1,B155=$AG$1,B155=$AH$1,B156=$AG$1,B156=$AH$1),0,1)))</f>
        <v/>
      </c>
      <c r="AH154" s="2" t="str">
        <f>IF($A154&gt;='DB_FG_243way_Regular Symbol'!E$16,"",IF(C154=0,"",IF(OR(C154=$AG$1,C154=$AH$1,C155=$AG$1,C155=$AH$1,C156=$AG$1,C156=$AH$1),0,1)))</f>
        <v/>
      </c>
      <c r="AI154" s="2" t="str">
        <f>IF($A154&gt;='DB_FG_243way_Regular Symbol'!F$16,"",IF(D154=0,"",IF(OR(D154=$AG$1,D154=$AH$1,D155=$AG$1,D155=$AH$1,D156=$AG$1,D156=$AH$1),0,1)))</f>
        <v/>
      </c>
      <c r="AJ154" s="2" t="str">
        <f>IF($A154&gt;='DB_FG_243way_Regular Symbol'!G$16,"",IF(E154=0,"",IF(OR(E154=$AG$1,E154=$AH$1,E155=$AG$1,E155=$AH$1,E156=$AG$1,E156=$AH$1),0,1)))</f>
        <v/>
      </c>
      <c r="AK154" s="128" t="str">
        <f>IF($A154&gt;='DB_FG_243way_Regular Symbol'!H$16,"",IF(F154=0,"",IF(OR(F154=$AG$1,F154=$AH$1,F155=$AG$1,F155=$AH$1,F156=$AG$1,F156=$AH$1),0,1)))</f>
        <v/>
      </c>
      <c r="AM154" s="342" t="str">
        <f>IF($A154&gt;='DB_FG_243way_Regular Symbol'!D$16,"",IF(B154=0,"",IF(OR(B154=$AM$1,B154=$AN$1,B155=$AM$1,B155=$AN$1,B156=$AM$1,B156=$AN$1),0,1)))</f>
        <v/>
      </c>
      <c r="AN154" s="2" t="str">
        <f>IF($A154&gt;='DB_FG_243way_Regular Symbol'!E$16,"",IF(C154=0,"",IF(OR(C154=$AM$1,C154=$AN$1,C155=$AM$1,C155=$AN$1,C156=$AM$1,C156=$AN$1),0,1)))</f>
        <v/>
      </c>
      <c r="AO154" s="2" t="str">
        <f>IF($A154&gt;='DB_FG_243way_Regular Symbol'!F$16,"",IF(D154=0,"",IF(OR(D154=$AM$1,D154=$AN$1,D155=$AM$1,D155=$AN$1,D156=$AM$1,D156=$AN$1),0,1)))</f>
        <v/>
      </c>
      <c r="AP154" s="2" t="str">
        <f>IF($A154&gt;='DB_FG_243way_Regular Symbol'!G$16,"",IF(E154=0,"",IF(OR(E154=$AM$1,E154=$AN$1,E155=$AM$1,E155=$AN$1,E156=$AM$1,E156=$AN$1),0,1)))</f>
        <v/>
      </c>
      <c r="AQ154" s="128" t="str">
        <f>IF($A154&gt;='DB_FG_243way_Regular Symbol'!H$16,"",IF(F154=0,"",IF(OR(F154=$AM$1,F154=$AN$1,F155=$AM$1,F155=$AN$1,F156=$AM$1,F156=$AN$1),0,1)))</f>
        <v/>
      </c>
      <c r="AS154" s="342" t="str">
        <f>IF($A154&gt;='DB_FG_243way_Regular Symbol'!D$16,"",IF(B154=0,"",IF(OR(B154=$AM$1,B154=$AT$1,B155=$AM$1,B155=$AT$1,B156=$AM$1,B156=$AT$1),0,1)))</f>
        <v/>
      </c>
      <c r="AT154" s="2" t="str">
        <f>IF($A154&gt;='DB_FG_243way_Regular Symbol'!E$16,"",IF(C154=0,"",IF(OR(C154=$AM$1,C154=$AT$1,C155=$AM$1,C155=$AT$1,C156=$AM$1,C156=$AT$1),0,1)))</f>
        <v/>
      </c>
      <c r="AU154" s="2" t="str">
        <f>IF($A154&gt;='DB_FG_243way_Regular Symbol'!F$16,"",IF(D154=0,"",IF(OR(D154=$AM$1,D154=$AT$1,D155=$AM$1,D155=$AT$1,D156=$AM$1,D156=$AT$1),0,1)))</f>
        <v/>
      </c>
      <c r="AV154" s="2" t="str">
        <f>IF($A154&gt;='DB_FG_243way_Regular Symbol'!G$16,"",IF(E154=0,"",IF(OR(E154=$AM$1,E154=$AT$1,E155=$AM$1,E155=$AT$1,E156=$AM$1,E156=$AT$1),0,1)))</f>
        <v/>
      </c>
      <c r="AW154" s="128" t="str">
        <f>IF($A154&gt;='DB_FG_243way_Regular Symbol'!H$16,"",IF(F154=0,"",IF(OR(F154=$AM$1,F154=$AT$1,F155=$AM$1,F155=$AT$1,F156=$AM$1,F156=$AT$1),0,1)))</f>
        <v/>
      </c>
      <c r="AY154" s="342" t="str">
        <f>IF($A154&gt;='DB_FG_243way_Regular Symbol'!D$16,"",IF(B154=0,"",IF(OR(B154=$AM$1,B154=$AZ$1,B155=$AM$1,B155=$AZ$1,B156=$AM$1,B156=$AZ$1),0,1)))</f>
        <v/>
      </c>
      <c r="AZ154" s="2" t="str">
        <f>IF($A154&gt;='DB_FG_243way_Regular Symbol'!E$16,"",IF(C154=0,"",IF(OR(C154=$AM$1,C154=$AZ$1,C155=$AM$1,C155=$AZ$1,C156=$AM$1,C156=$AZ$1),0,1)))</f>
        <v/>
      </c>
      <c r="BA154" s="2" t="str">
        <f>IF($A154&gt;='DB_FG_243way_Regular Symbol'!F$16,"",IF(D154=0,"",IF(OR(D154=$AM$1,D154=$AZ$1,D155=$AM$1,D155=$AZ$1,D156=$AM$1,D156=$AZ$1),0,1)))</f>
        <v/>
      </c>
      <c r="BB154" s="2" t="str">
        <f>IF($A154&gt;='DB_FG_243way_Regular Symbol'!G$16,"",IF(E154=0,"",IF(OR(E154=$AM$1,E154=$AZ$1,E155=$AM$1,E155=$AZ$1,E156=$AM$1,E156=$AZ$1),0,1)))</f>
        <v/>
      </c>
      <c r="BC154" s="128" t="str">
        <f>IF($A154&gt;='DB_FG_243way_Regular Symbol'!H$16,"",IF(F154=0,"",IF(OR(F154=$AM$1,F154=$AZ$1,F155=$AM$1,F155=$AZ$1,F156=$AM$1,F156=$AZ$1),0,1)))</f>
        <v/>
      </c>
      <c r="BE154" s="342"/>
      <c r="BF154" s="2"/>
      <c r="BG154" s="2" t="str">
        <f>IF($A154&gt;='DB_FG_243way_Regular Symbol'!F$16,"",IF(D154=0,"",COUNTIF(D154:D156,$BF$1)))</f>
        <v/>
      </c>
      <c r="BH154" s="2" t="str">
        <f>IF($A154&gt;='DB_FG_243way_Regular Symbol'!G$16,"",IF(E154=0,"",COUNTIF(E154:E156,$BF$1)))</f>
        <v/>
      </c>
      <c r="BI154" s="2" t="str">
        <f>IF($A154&gt;='DB_FG_243way_Regular Symbol'!H$16,"",IF(F154=0,"",COUNTIF(F154:F156,$BF$1)))</f>
        <v/>
      </c>
      <c r="BK154" s="342"/>
      <c r="BL154" s="2"/>
      <c r="BM154" s="2" t="str">
        <f>IF($A154&gt;='DB_FG_243way_Regular Symbol'!F$16,"",IF(D154=0,"",IF(OR(D154=$AM$1,D154=$BL$1,D155=$AM$1,D155=$BL$1,D156=$AM$1,D156=$BL$1),0,1)))</f>
        <v/>
      </c>
      <c r="BN154" s="2" t="str">
        <f>IF($A154&gt;='DB_FG_243way_Regular Symbol'!G$16,"",IF(E154=0,"",IF(OR(E154=$AM$1,E154=$BL$1,E155=$AM$1,E155=$BL$1,E156=$AM$1,E156=$BL$1),0,1)))</f>
        <v/>
      </c>
      <c r="BO154" s="128" t="str">
        <f>IF($A154&gt;='DB_FG_243way_Regular Symbol'!H$16,"",IF(F154=0,"",IF(OR(F154=$AM$1,F154=$BL$1,F155=$AM$1,F155=$BL$1,F156=$AM$1,F156=$BL$1),0,1)))</f>
        <v/>
      </c>
      <c r="BQ154" s="2" t="str">
        <f>IF($A154&gt;='DB_FG_243way_Regular Symbol'!D$16,"",IF(B154=0,"",IF(OR(B154=$BQ$1,B154=$BR$1,B155=$BQ$1,B155=$BR$1,B156=$BQ$1,B156=$BR$1),0,1)))</f>
        <v/>
      </c>
      <c r="BR154" s="2" t="str">
        <f>IF($A154&gt;='DB_FG_243way_Regular Symbol'!E$16,"",IF(C154=0,"",IF(OR(C154=$BQ$1,C154=$BR$1,C155=$BQ$1,C155=$BR$1,C156=$BQ$1,C156=$BR$1),0,1)))</f>
        <v/>
      </c>
      <c r="BS154" s="2" t="str">
        <f>IF($A154&gt;='DB_FG_243way_Regular Symbol'!F$16,"",IF(D154=0,"",IF(OR(D154=$BQ$1,D154=$BR$1,D155=$BQ$1,D155=$BR$1,D156=$BQ$1,D156=$BR$1),0,1)))</f>
        <v/>
      </c>
      <c r="BT154" s="2" t="str">
        <f>IF($A154&gt;='DB_FG_243way_Regular Symbol'!G$16,"",IF(E154=0,"",IF(OR(E154=$BQ$1,E154=$BR$1,E155=$BQ$1,E155=$BR$1,E156=$BQ$1,E156=$BR$1),0,1)))</f>
        <v/>
      </c>
      <c r="BU154" s="2" t="str">
        <f>IF($A154&gt;='DB_FG_243way_Regular Symbol'!H$16,"",IF(F154=0,"",IF(OR(F154=$BQ$1,F154=$BR$1,F155=$BQ$1,F155=$BR$1,F156=$BQ$1,F156=$BR$1),0,1)))</f>
        <v/>
      </c>
      <c r="BW154" s="2" t="str">
        <f>IF($A154&gt;='DB_FG_243way_Regular Symbol'!D$16,"",IF(B154=0,"",IF(OR(B154=$BW$1,B155=$BW$1,B156=$BW$1,B154=$BX$1,B155=$BX$1,B156=$BX$1),0,1)))</f>
        <v/>
      </c>
      <c r="BX154" s="2" t="str">
        <f>IF($A154&gt;='DB_FG_243way_Regular Symbol'!E$16,"",IF(C154=0,"",IF(OR(C154=$BW$1,C155=$BW$1,C156=$BW$1,C154=$BX$1,C155=$BX$1,C156=$BX$1),0,1)))</f>
        <v/>
      </c>
      <c r="BY154" s="2" t="str">
        <f>IF($A154&gt;='DB_FG_243way_Regular Symbol'!F$16,"",IF(D154=0,"",IF(OR(D154=$BW$1,D155=$BW$1,D156=$BW$1,D154=$BX$1,D155=$BX$1,D156=$BX$1),0,1)))</f>
        <v/>
      </c>
      <c r="BZ154" s="2" t="str">
        <f>IF($A154&gt;='DB_FG_243way_Regular Symbol'!G$16,"",IF(E154=0,"",IF(OR(E154=$BW$1,E155=$BW$1,E156=$BW$1,E154=$BX$1,E155=$BX$1,E156=$BX$1),0,1)))</f>
        <v/>
      </c>
      <c r="CA154" s="2" t="str">
        <f>IF($A154&gt;='DB_FG_243way_Regular Symbol'!H$16,"",IF(F154=0,"",IF(OR(F154=$BW$1,F155=$BW$1,F156=$BW$1,F154=$BX$1,F155=$BX$1,F156=$BX$1),0,1)))</f>
        <v/>
      </c>
      <c r="CC154" s="2" t="str">
        <f>IF($A154&gt;='DB_FG_243way_Regular Symbol'!D$16,"",IF(B154=0,"",IF(OR(B154=$BW$1,B155=$BW$1,B156=$BW$1,B154=$CD$1,B155=$CD$1,B156=$CD$1),0,1)))</f>
        <v/>
      </c>
      <c r="CD154" s="2" t="str">
        <f>IF($A154&gt;='DB_FG_243way_Regular Symbol'!E$16,"",IF(C154=0,"",IF(OR(C154=$BW$1,C155=$BW$1,C156=$BW$1,C154=$CD$1,C155=$CD$1,C156=$CD$1),0,1)))</f>
        <v/>
      </c>
      <c r="CE154" s="2" t="str">
        <f>IF($A154&gt;='DB_FG_243way_Regular Symbol'!F$16,"",IF(D154=0,"",IF(OR(D154=$BW$1,D155=$BW$1,D156=$BW$1,D154=$CD$1,D155=$CD$1,D156=$CD$1),0,1)))</f>
        <v/>
      </c>
      <c r="CF154" s="2" t="str">
        <f>IF($A154&gt;='DB_FG_243way_Regular Symbol'!G$16,"",IF(E154=0,"",IF(OR(E154=$BW$1,E155=$BW$1,E156=$BW$1,E154=$CD$1,E155=$CD$1,E156=$CD$1),0,1)))</f>
        <v/>
      </c>
      <c r="CG154" s="2" t="str">
        <f>IF($A154&gt;='DB_FG_243way_Regular Symbol'!H$16,"",IF(F154=0,"",IF(OR(F154=$BW$1,F155=$BW$1,F156=$BW$1,F154=$CD$1,F155=$CD$1,F156=$CD$1),0,1)))</f>
        <v/>
      </c>
      <c r="CI154" s="2" t="str">
        <f>IF($A154&gt;='DB_FG_243way_Regular Symbol'!D$16,"",IF(B154=0,"",IF(OR(B154=$BW$1,B155=$BW$1,B156=$BW$1,B154=$CJ$1,B155=$CJ$1,B156=$CJ$1),0,1)))</f>
        <v/>
      </c>
      <c r="CJ154" s="2" t="str">
        <f>IF($A154&gt;='DB_FG_243way_Regular Symbol'!E$16,"",IF(C154=0,"",IF(OR(C154=$BW$1,C155=$BW$1,C156=$BW$1,C154=$CJ$1,C155=$CJ$1,C156=$CJ$1),0,1)))</f>
        <v/>
      </c>
      <c r="CK154" s="2" t="str">
        <f>IF($A154&gt;='DB_FG_243way_Regular Symbol'!F$16,"",IF(D154=0,"",IF(OR(D154=$BW$1,D155=$BW$1,D156=$BW$1,D154=$CJ$1,D155=$CJ$1,D156=$CJ$1),0,1)))</f>
        <v/>
      </c>
      <c r="CL154" s="2" t="str">
        <f>IF($A154&gt;='DB_FG_243way_Regular Symbol'!G$16,"",IF(E154=0,"",IF(OR(E154=$BW$1,E155=$BW$1,E156=$BW$1,E154=$CJ$1,E155=$CJ$1,E156=$CJ$1),0,1)))</f>
        <v/>
      </c>
      <c r="CM154" s="2" t="str">
        <f>IF($A154&gt;='DB_FG_243way_Regular Symbol'!H$16,"",IF(F154=0,"",IF(OR(F154=$BW$1,F155=$BW$1,F156=$BW$1,F154=$CJ$1,F155=$CJ$1,F156=$CJ$1),0,1)))</f>
        <v/>
      </c>
      <c r="CO154" s="2" t="str">
        <f>IF($A154&gt;='DB_FG_243way_Regular Symbol'!D$16,"",IF(B154=0,"",IF(OR(B154=$BW$1,B155=$BW$1,B156=$BW$1,B154=$CP$1,B155=$CP$1,B156=$CP$1),0,1)))</f>
        <v/>
      </c>
      <c r="CP154" s="2" t="str">
        <f>IF($A154&gt;='DB_FG_243way_Regular Symbol'!E$16,"",IF(C154=0,"",IF(OR(C154=$BW$1,C155=$BW$1,C156=$BW$1,C154=$CP$1,C155=$CP$1,C156=$CP$1),0,1)))</f>
        <v/>
      </c>
      <c r="CQ154" s="2" t="str">
        <f>IF($A154&gt;='DB_FG_243way_Regular Symbol'!F$16,"",IF(D154=0,"",IF(OR(D154=$BW$1,D155=$BW$1,D156=$BW$1,D154=$CP$1,D155=$CP$1,D156=$CP$1),0,1)))</f>
        <v/>
      </c>
      <c r="CR154" s="2" t="str">
        <f>IF($A154&gt;='DB_FG_243way_Regular Symbol'!G$16,"",IF(E154=0,"",IF(OR(E154=$BW$1,E155=$BW$1,E156=$BW$1,E154=$CP$1,E155=$CP$1,E156=$CP$1),0,1)))</f>
        <v/>
      </c>
      <c r="CS154" s="2" t="str">
        <f>IF($A154&gt;='DB_FG_243way_Regular Symbol'!H$16,"",IF(F154=0,"",IF(OR(F154=$BW$1,F155=$BW$1,F156=$BW$1,F154=$CP$1,F155=$CP$1,F156=$CP$1),0,1)))</f>
        <v/>
      </c>
      <c r="CU154" s="2" t="str">
        <f>IF($A154&gt;='DB_FG_243way_Regular Symbol'!D$16,"",IF(B154=0,"",IF(OR(B154=$BW$1,B155=$BW$1,B156=$BW$1,B154=$CV$1,B155=$CV$1,B156=$CV$1),0,1)))</f>
        <v/>
      </c>
      <c r="CV154" s="2" t="str">
        <f>IF($A154&gt;='DB_FG_243way_Regular Symbol'!E$16,"",IF(C154=0,"",IF(OR(C154=$BW$1,C155=$BW$1,C156=$BW$1,C154=$CV$1,C155=$CV$1,C156=$CV$1),0,1)))</f>
        <v/>
      </c>
      <c r="CW154" s="2" t="str">
        <f>IF($A154&gt;='DB_FG_243way_Regular Symbol'!F$16,"",IF(D154=0,"",IF(OR(D154=$BW$1,D155=$BW$1,D156=$BW$1,D154=$CV$1,D155=$CV$1,D156=$CV$1),0,1)))</f>
        <v/>
      </c>
      <c r="CX154" s="2" t="str">
        <f>IF($A154&gt;='DB_FG_243way_Regular Symbol'!G$16,"",IF(E154=0,"",IF(OR(E154=$BW$1,E155=$BW$1,E156=$BW$1,E154=$CV$1,E155=$CV$1,E156=$CV$1),0,1)))</f>
        <v/>
      </c>
      <c r="CY154" s="2" t="str">
        <f>IF($A154&gt;='DB_FG_243way_Regular Symbol'!H$16,"",IF(F154=0,"",IF(OR(F154=$BW$1,F155=$BW$1,F156=$BW$1,F154=$CV$1,F155=$CV$1,F156=$CV$1),0,1)))</f>
        <v/>
      </c>
    </row>
    <row r="155" spans="1:103">
      <c r="A155" s="341">
        <f>IF('DB_FG_243way_Regular Symbol'!L154="","",'DB_FG_243way_Regular Symbol'!L154)</f>
        <v>151</v>
      </c>
      <c r="B155" s="184" t="str">
        <f>IF('DB_FG_243way_Regular Symbol'!M154="",
IF($A155-'DB_FG_243way_Regular Symbol'!D$16&gt;='DB_FG_243way_RegularＸ_W()'!B$2-1,"",VLOOKUP($A155-'DB_FG_243way_Regular Symbol'!D$16,'DB_FG_243way_Regular Symbol'!$L$3:$Q$99,'DB_FG_243way_RegularＸ_W()'!B$3+1,FALSE)),
'DB_FG_243way_Regular Symbol'!M154)</f>
        <v/>
      </c>
      <c r="C155" s="184" t="str">
        <f>IF('DB_FG_243way_Regular Symbol'!N154="",
IF($A155-'DB_FG_243way_Regular Symbol'!E$16&gt;='DB_FG_243way_RegularＸ_W()'!C$2-1,"",VLOOKUP($A155-'DB_FG_243way_Regular Symbol'!E$16,'DB_FG_243way_Regular Symbol'!$L$3:$Q$99,'DB_FG_243way_RegularＸ_W()'!C$3+1,FALSE)),
'DB_FG_243way_Regular Symbol'!N154)</f>
        <v/>
      </c>
      <c r="D155" s="184" t="str">
        <f>IF('DB_FG_243way_Regular Symbol'!O154="",
IF($A155-'DB_FG_243way_Regular Symbol'!F$16&gt;='DB_FG_243way_RegularＸ_W()'!D$2-1,"",VLOOKUP($A155-'DB_FG_243way_Regular Symbol'!F$16,'DB_FG_243way_Regular Symbol'!$L$3:$Q$99,'DB_FG_243way_RegularＸ_W()'!D$3+1,FALSE)),
'DB_FG_243way_Regular Symbol'!O154)</f>
        <v/>
      </c>
      <c r="E155" s="184" t="str">
        <f>IF('DB_FG_243way_Regular Symbol'!P154="",
IF($A155-'DB_FG_243way_Regular Symbol'!G$16&gt;='DB_FG_243way_RegularＸ_W()'!E$2-1,"",VLOOKUP($A155-'DB_FG_243way_Regular Symbol'!G$16,'DB_FG_243way_Regular Symbol'!$L$3:$Q$99,'DB_FG_243way_RegularＸ_W()'!E$3+1,FALSE)),
'DB_FG_243way_Regular Symbol'!P154)</f>
        <v/>
      </c>
      <c r="F155" s="358" t="str">
        <f>IF('DB_FG_243way_Regular Symbol'!Q154="",
IF($A155-'DB_FG_243way_Regular Symbol'!H$16&gt;='DB_FG_243way_RegularＸ_W()'!F$2-1,"",VLOOKUP($A155-'DB_FG_243way_Regular Symbol'!H$16,'DB_FG_243way_Regular Symbol'!$L$3:$Q$99,'DB_FG_243way_RegularＸ_W()'!F$3+1,FALSE)),
'DB_FG_243way_Regular Symbol'!Q154)</f>
        <v/>
      </c>
      <c r="O155" s="342" t="str">
        <f>IF($A155&gt;='DB_FG_243way_Regular Symbol'!D$16,"",IF(B155=0,"",IF(OR(B155=$O$1,B155=$P$1,B156=$O$1,B156=$P$1,B157=$O$1,B157=$P$1),0,1)))</f>
        <v/>
      </c>
      <c r="P155" s="2" t="str">
        <f>IF($A155&gt;='DB_FG_243way_Regular Symbol'!E$16,"",IF(C155=0,"",IF(OR(C155=$O$1,C155=$P$1,C156=$O$1,C156=$P$1,C157=$O$1,C157=$P$1),0,1)))</f>
        <v/>
      </c>
      <c r="Q155" s="2" t="str">
        <f>IF($A155&gt;='DB_FG_243way_Regular Symbol'!F$16,"",IF(D155=0,"",IF(OR(D155=$O$1,D155=$P$1,D156=$O$1,D156=$P$1,D157=$O$1,D157=$P$1),0,1)))</f>
        <v/>
      </c>
      <c r="R155" s="2" t="str">
        <f>IF($A155&gt;='DB_FG_243way_Regular Symbol'!G$16,"",IF(E155=0,"",IF(OR(E155=$O$1,E155=$P$1,E156=$O$1,E156=$P$1,E157=$O$1,E157=$P$1),0,1)))</f>
        <v/>
      </c>
      <c r="S155" s="128" t="str">
        <f>IF($A155&gt;='DB_FG_243way_Regular Symbol'!H$16,"",IF(F155=0,"",IF(OR(F155=$O$1,F155=$P$1,F156=$O$1,F156=$P$1,F157=$O$1,F157=$P$1),0,1)))</f>
        <v/>
      </c>
      <c r="U155" s="342" t="str">
        <f>IF($A155&gt;='DB_FG_243way_Regular Symbol'!D$16,"",IF(B155=0,"",IF(OR(B155=$U$1,B155=$V$1,B156=$U$1,B156=$V$1,B157=$U$1,B157=$V$1),0,1)))</f>
        <v/>
      </c>
      <c r="V155" s="2" t="str">
        <f>IF($A155&gt;='DB_FG_243way_Regular Symbol'!E$16,"",IF(C155=0,"",IF(OR(C155=$U$1,C155=$V$1,C156=$U$1,C156=$V$1,C157=$U$1,C157=$V$1),0,1)))</f>
        <v/>
      </c>
      <c r="W155" s="2" t="str">
        <f>IF($A155&gt;='DB_FG_243way_Regular Symbol'!F$16,"",IF(D155=0,"",IF(OR(D155=$U$1,D155=$V$1,D156=$U$1,D156=$V$1,D157=$U$1,D157=$V$1),0,1)))</f>
        <v/>
      </c>
      <c r="X155" s="2" t="str">
        <f>IF($A155&gt;='DB_FG_243way_Regular Symbol'!G$16,"",IF(E155=0,"",IF(OR(E155=$U$1,E155=$V$1,E156=$U$1,E156=$V$1,E157=$U$1,E157=$V$1),0,1)))</f>
        <v/>
      </c>
      <c r="Y155" s="128" t="str">
        <f>IF($A155&gt;='DB_FG_243way_Regular Symbol'!H$16,"",IF(F155=0,"",IF(OR(F155=$U$1,F155=$V$1,F156=$U$1,F156=$V$1,F157=$U$1,F157=$V$1),0,1)))</f>
        <v/>
      </c>
      <c r="AA155" s="342" t="str">
        <f>IF($A155&gt;='DB_FG_243way_Regular Symbol'!D$16,"",IF(B155=0,"",IF(OR(B155=$AA$1,B155=$AB$1,B156=$AA$1,B156=$AB$1,B157=$AA$1,,B157=$AB$1),0,1)))</f>
        <v/>
      </c>
      <c r="AB155" s="2" t="str">
        <f>IF($A155&gt;='DB_FG_243way_Regular Symbol'!E$16,"",IF(C155=0,"",IF(OR(C155=$AA$1,C155=$AB$1,C156=$AA$1,C156=$AB$1,C157=$AA$1,,C157=$AB$1),0,1)))</f>
        <v/>
      </c>
      <c r="AC155" s="2" t="str">
        <f>IF($A155&gt;='DB_FG_243way_Regular Symbol'!F$16,"",IF(D155=0,"",IF(OR(D155=$AA$1,D155=$AB$1,D156=$AA$1,D156=$AB$1,D157=$AA$1,,D157=$AB$1),0,1)))</f>
        <v/>
      </c>
      <c r="AD155" s="2" t="str">
        <f>IF($A155&gt;='DB_FG_243way_Regular Symbol'!G$16,"",IF(E155=0,"",IF(OR(E155=$AA$1,E155=$AB$1,E156=$AA$1,E156=$AB$1,E157=$AA$1,,E157=$AB$1),0,1)))</f>
        <v/>
      </c>
      <c r="AE155" s="128" t="str">
        <f>IF($A155&gt;='DB_FG_243way_Regular Symbol'!H$16,"",IF(F155=0,"",IF(OR(F155=$AA$1,F155=$AB$1,F156=$AA$1,F156=$AB$1,F157=$AA$1,,F157=$AB$1),0,1)))</f>
        <v/>
      </c>
      <c r="AG155" s="342" t="str">
        <f>IF($A155&gt;='DB_FG_243way_Regular Symbol'!D$16,"",IF(B155=0,"",IF(OR(B155=$AG$1,B155=$AH$1,B156=$AG$1,B156=$AH$1,B157=$AG$1,B157=$AH$1),0,1)))</f>
        <v/>
      </c>
      <c r="AH155" s="2" t="str">
        <f>IF($A155&gt;='DB_FG_243way_Regular Symbol'!E$16,"",IF(C155=0,"",IF(OR(C155=$AG$1,C155=$AH$1,C156=$AG$1,C156=$AH$1,C157=$AG$1,C157=$AH$1),0,1)))</f>
        <v/>
      </c>
      <c r="AI155" s="2" t="str">
        <f>IF($A155&gt;='DB_FG_243way_Regular Symbol'!F$16,"",IF(D155=0,"",IF(OR(D155=$AG$1,D155=$AH$1,D156=$AG$1,D156=$AH$1,D157=$AG$1,D157=$AH$1),0,1)))</f>
        <v/>
      </c>
      <c r="AJ155" s="2" t="str">
        <f>IF($A155&gt;='DB_FG_243way_Regular Symbol'!G$16,"",IF(E155=0,"",IF(OR(E155=$AG$1,E155=$AH$1,E156=$AG$1,E156=$AH$1,E157=$AG$1,E157=$AH$1),0,1)))</f>
        <v/>
      </c>
      <c r="AK155" s="128" t="str">
        <f>IF($A155&gt;='DB_FG_243way_Regular Symbol'!H$16,"",IF(F155=0,"",IF(OR(F155=$AG$1,F155=$AH$1,F156=$AG$1,F156=$AH$1,F157=$AG$1,F157=$AH$1),0,1)))</f>
        <v/>
      </c>
      <c r="AM155" s="342" t="str">
        <f>IF($A155&gt;='DB_FG_243way_Regular Symbol'!D$16,"",IF(B155=0,"",IF(OR(B155=$AM$1,B155=$AN$1,B156=$AM$1,B156=$AN$1,B157=$AM$1,B157=$AN$1),0,1)))</f>
        <v/>
      </c>
      <c r="AN155" s="2" t="str">
        <f>IF($A155&gt;='DB_FG_243way_Regular Symbol'!E$16,"",IF(C155=0,"",IF(OR(C155=$AM$1,C155=$AN$1,C156=$AM$1,C156=$AN$1,C157=$AM$1,C157=$AN$1),0,1)))</f>
        <v/>
      </c>
      <c r="AO155" s="2" t="str">
        <f>IF($A155&gt;='DB_FG_243way_Regular Symbol'!F$16,"",IF(D155=0,"",IF(OR(D155=$AM$1,D155=$AN$1,D156=$AM$1,D156=$AN$1,D157=$AM$1,D157=$AN$1),0,1)))</f>
        <v/>
      </c>
      <c r="AP155" s="2" t="str">
        <f>IF($A155&gt;='DB_FG_243way_Regular Symbol'!G$16,"",IF(E155=0,"",IF(OR(E155=$AM$1,E155=$AN$1,E156=$AM$1,E156=$AN$1,E157=$AM$1,E157=$AN$1),0,1)))</f>
        <v/>
      </c>
      <c r="AQ155" s="128" t="str">
        <f>IF($A155&gt;='DB_FG_243way_Regular Symbol'!H$16,"",IF(F155=0,"",IF(OR(F155=$AM$1,F155=$AN$1,F156=$AM$1,F156=$AN$1,F157=$AM$1,F157=$AN$1),0,1)))</f>
        <v/>
      </c>
      <c r="AS155" s="342" t="str">
        <f>IF($A155&gt;='DB_FG_243way_Regular Symbol'!D$16,"",IF(B155=0,"",IF(OR(B155=$AM$1,B155=$AT$1,B156=$AM$1,B156=$AT$1,B157=$AM$1,B157=$AT$1),0,1)))</f>
        <v/>
      </c>
      <c r="AT155" s="2" t="str">
        <f>IF($A155&gt;='DB_FG_243way_Regular Symbol'!E$16,"",IF(C155=0,"",IF(OR(C155=$AM$1,C155=$AT$1,C156=$AM$1,C156=$AT$1,C157=$AM$1,C157=$AT$1),0,1)))</f>
        <v/>
      </c>
      <c r="AU155" s="2" t="str">
        <f>IF($A155&gt;='DB_FG_243way_Regular Symbol'!F$16,"",IF(D155=0,"",IF(OR(D155=$AM$1,D155=$AT$1,D156=$AM$1,D156=$AT$1,D157=$AM$1,D157=$AT$1),0,1)))</f>
        <v/>
      </c>
      <c r="AV155" s="2" t="str">
        <f>IF($A155&gt;='DB_FG_243way_Regular Symbol'!G$16,"",IF(E155=0,"",IF(OR(E155=$AM$1,E155=$AT$1,E156=$AM$1,E156=$AT$1,E157=$AM$1,E157=$AT$1),0,1)))</f>
        <v/>
      </c>
      <c r="AW155" s="128" t="str">
        <f>IF($A155&gt;='DB_FG_243way_Regular Symbol'!H$16,"",IF(F155=0,"",IF(OR(F155=$AM$1,F155=$AT$1,F156=$AM$1,F156=$AT$1,F157=$AM$1,F157=$AT$1),0,1)))</f>
        <v/>
      </c>
      <c r="AY155" s="342" t="str">
        <f>IF($A155&gt;='DB_FG_243way_Regular Symbol'!D$16,"",IF(B155=0,"",IF(OR(B155=$AM$1,B155=$AZ$1,B156=$AM$1,B156=$AZ$1,B157=$AM$1,B157=$AZ$1),0,1)))</f>
        <v/>
      </c>
      <c r="AZ155" s="2" t="str">
        <f>IF($A155&gt;='DB_FG_243way_Regular Symbol'!E$16,"",IF(C155=0,"",IF(OR(C155=$AM$1,C155=$AZ$1,C156=$AM$1,C156=$AZ$1,C157=$AM$1,C157=$AZ$1),0,1)))</f>
        <v/>
      </c>
      <c r="BA155" s="2" t="str">
        <f>IF($A155&gt;='DB_FG_243way_Regular Symbol'!F$16,"",IF(D155=0,"",IF(OR(D155=$AM$1,D155=$AZ$1,D156=$AM$1,D156=$AZ$1,D157=$AM$1,D157=$AZ$1),0,1)))</f>
        <v/>
      </c>
      <c r="BB155" s="2" t="str">
        <f>IF($A155&gt;='DB_FG_243way_Regular Symbol'!G$16,"",IF(E155=0,"",IF(OR(E155=$AM$1,E155=$AZ$1,E156=$AM$1,E156=$AZ$1,E157=$AM$1,E157=$AZ$1),0,1)))</f>
        <v/>
      </c>
      <c r="BC155" s="128" t="str">
        <f>IF($A155&gt;='DB_FG_243way_Regular Symbol'!H$16,"",IF(F155=0,"",IF(OR(F155=$AM$1,F155=$AZ$1,F156=$AM$1,F156=$AZ$1,F157=$AM$1,F157=$AZ$1),0,1)))</f>
        <v/>
      </c>
      <c r="BE155" s="342"/>
      <c r="BF155" s="2"/>
      <c r="BG155" s="2" t="str">
        <f>IF($A155&gt;='DB_FG_243way_Regular Symbol'!F$16,"",IF(D155=0,"",COUNTIF(D155:D157,$BF$1)))</f>
        <v/>
      </c>
      <c r="BH155" s="2" t="str">
        <f>IF($A155&gt;='DB_FG_243way_Regular Symbol'!G$16,"",IF(E155=0,"",COUNTIF(E155:E157,$BF$1)))</f>
        <v/>
      </c>
      <c r="BI155" s="2" t="str">
        <f>IF($A155&gt;='DB_FG_243way_Regular Symbol'!H$16,"",IF(F155=0,"",COUNTIF(F155:F157,$BF$1)))</f>
        <v/>
      </c>
      <c r="BK155" s="342"/>
      <c r="BL155" s="2"/>
      <c r="BM155" s="2" t="str">
        <f>IF($A155&gt;='DB_FG_243way_Regular Symbol'!F$16,"",IF(D155=0,"",IF(OR(D155=$AM$1,D155=$BL$1,D156=$AM$1,D156=$BL$1,D157=$AM$1,D157=$BL$1),0,1)))</f>
        <v/>
      </c>
      <c r="BN155" s="2" t="str">
        <f>IF($A155&gt;='DB_FG_243way_Regular Symbol'!G$16,"",IF(E155=0,"",IF(OR(E155=$AM$1,E155=$BL$1,E156=$AM$1,E156=$BL$1,E157=$AM$1,E157=$BL$1),0,1)))</f>
        <v/>
      </c>
      <c r="BO155" s="128" t="str">
        <f>IF($A155&gt;='DB_FG_243way_Regular Symbol'!H$16,"",IF(F155=0,"",IF(OR(F155=$AM$1,F155=$BL$1,F156=$AM$1,F156=$BL$1,F157=$AM$1,F157=$BL$1),0,1)))</f>
        <v/>
      </c>
      <c r="BQ155" s="2" t="str">
        <f>IF($A155&gt;='DB_FG_243way_Regular Symbol'!D$16,"",IF(B155=0,"",IF(OR(B155=$BQ$1,B155=$BR$1,B156=$BQ$1,B156=$BR$1,B157=$BQ$1,B157=$BR$1),0,1)))</f>
        <v/>
      </c>
      <c r="BR155" s="2" t="str">
        <f>IF($A155&gt;='DB_FG_243way_Regular Symbol'!E$16,"",IF(C155=0,"",IF(OR(C155=$BQ$1,C155=$BR$1,C156=$BQ$1,C156=$BR$1,C157=$BQ$1,C157=$BR$1),0,1)))</f>
        <v/>
      </c>
      <c r="BS155" s="2" t="str">
        <f>IF($A155&gt;='DB_FG_243way_Regular Symbol'!F$16,"",IF(D155=0,"",IF(OR(D155=$BQ$1,D155=$BR$1,D156=$BQ$1,D156=$BR$1,D157=$BQ$1,D157=$BR$1),0,1)))</f>
        <v/>
      </c>
      <c r="BT155" s="2" t="str">
        <f>IF($A155&gt;='DB_FG_243way_Regular Symbol'!G$16,"",IF(E155=0,"",IF(OR(E155=$BQ$1,E155=$BR$1,E156=$BQ$1,E156=$BR$1,E157=$BQ$1,E157=$BR$1),0,1)))</f>
        <v/>
      </c>
      <c r="BU155" s="2" t="str">
        <f>IF($A155&gt;='DB_FG_243way_Regular Symbol'!H$16,"",IF(F155=0,"",IF(OR(F155=$BQ$1,F155=$BR$1,F156=$BQ$1,F156=$BR$1,F157=$BQ$1,F157=$BR$1),0,1)))</f>
        <v/>
      </c>
      <c r="BW155" s="2" t="str">
        <f>IF($A155&gt;='DB_FG_243way_Regular Symbol'!D$16,"",IF(B155=0,"",IF(OR(B155=$BW$1,B156=$BW$1,B157=$BW$1,B155=$BX$1,B156=$BX$1,B157=$BX$1),0,1)))</f>
        <v/>
      </c>
      <c r="BX155" s="2" t="str">
        <f>IF($A155&gt;='DB_FG_243way_Regular Symbol'!E$16,"",IF(C155=0,"",IF(OR(C155=$BW$1,C156=$BW$1,C157=$BW$1,C155=$BX$1,C156=$BX$1,C157=$BX$1),0,1)))</f>
        <v/>
      </c>
      <c r="BY155" s="2" t="str">
        <f>IF($A155&gt;='DB_FG_243way_Regular Symbol'!F$16,"",IF(D155=0,"",IF(OR(D155=$BW$1,D156=$BW$1,D157=$BW$1,D155=$BX$1,D156=$BX$1,D157=$BX$1),0,1)))</f>
        <v/>
      </c>
      <c r="BZ155" s="2" t="str">
        <f>IF($A155&gt;='DB_FG_243way_Regular Symbol'!G$16,"",IF(E155=0,"",IF(OR(E155=$BW$1,E156=$BW$1,E157=$BW$1,E155=$BX$1,E156=$BX$1,E157=$BX$1),0,1)))</f>
        <v/>
      </c>
      <c r="CA155" s="2" t="str">
        <f>IF($A155&gt;='DB_FG_243way_Regular Symbol'!H$16,"",IF(F155=0,"",IF(OR(F155=$BW$1,F156=$BW$1,F157=$BW$1,F155=$BX$1,F156=$BX$1,F157=$BX$1),0,1)))</f>
        <v/>
      </c>
      <c r="CC155" s="2" t="str">
        <f>IF($A155&gt;='DB_FG_243way_Regular Symbol'!D$16,"",IF(B155=0,"",IF(OR(B155=$BW$1,B156=$BW$1,B157=$BW$1,B155=$CD$1,B156=$CD$1,B157=$CD$1),0,1)))</f>
        <v/>
      </c>
      <c r="CD155" s="2" t="str">
        <f>IF($A155&gt;='DB_FG_243way_Regular Symbol'!E$16,"",IF(C155=0,"",IF(OR(C155=$BW$1,C156=$BW$1,C157=$BW$1,C155=$CD$1,C156=$CD$1,C157=$CD$1),0,1)))</f>
        <v/>
      </c>
      <c r="CE155" s="2" t="str">
        <f>IF($A155&gt;='DB_FG_243way_Regular Symbol'!F$16,"",IF(D155=0,"",IF(OR(D155=$BW$1,D156=$BW$1,D157=$BW$1,D155=$CD$1,D156=$CD$1,D157=$CD$1),0,1)))</f>
        <v/>
      </c>
      <c r="CF155" s="2" t="str">
        <f>IF($A155&gt;='DB_FG_243way_Regular Symbol'!G$16,"",IF(E155=0,"",IF(OR(E155=$BW$1,E156=$BW$1,E157=$BW$1,E155=$CD$1,E156=$CD$1,E157=$CD$1),0,1)))</f>
        <v/>
      </c>
      <c r="CG155" s="2" t="str">
        <f>IF($A155&gt;='DB_FG_243way_Regular Symbol'!H$16,"",IF(F155=0,"",IF(OR(F155=$BW$1,F156=$BW$1,F157=$BW$1,F155=$CD$1,F156=$CD$1,F157=$CD$1),0,1)))</f>
        <v/>
      </c>
      <c r="CI155" s="2" t="str">
        <f>IF($A155&gt;='DB_FG_243way_Regular Symbol'!D$16,"",IF(B155=0,"",IF(OR(B155=$BW$1,B156=$BW$1,B157=$BW$1,B155=$CJ$1,B156=$CJ$1,B157=$CJ$1),0,1)))</f>
        <v/>
      </c>
      <c r="CJ155" s="2" t="str">
        <f>IF($A155&gt;='DB_FG_243way_Regular Symbol'!E$16,"",IF(C155=0,"",IF(OR(C155=$BW$1,C156=$BW$1,C157=$BW$1,C155=$CJ$1,C156=$CJ$1,C157=$CJ$1),0,1)))</f>
        <v/>
      </c>
      <c r="CK155" s="2" t="str">
        <f>IF($A155&gt;='DB_FG_243way_Regular Symbol'!F$16,"",IF(D155=0,"",IF(OR(D155=$BW$1,D156=$BW$1,D157=$BW$1,D155=$CJ$1,D156=$CJ$1,D157=$CJ$1),0,1)))</f>
        <v/>
      </c>
      <c r="CL155" s="2" t="str">
        <f>IF($A155&gt;='DB_FG_243way_Regular Symbol'!G$16,"",IF(E155=0,"",IF(OR(E155=$BW$1,E156=$BW$1,E157=$BW$1,E155=$CJ$1,E156=$CJ$1,E157=$CJ$1),0,1)))</f>
        <v/>
      </c>
      <c r="CM155" s="2" t="str">
        <f>IF($A155&gt;='DB_FG_243way_Regular Symbol'!H$16,"",IF(F155=0,"",IF(OR(F155=$BW$1,F156=$BW$1,F157=$BW$1,F155=$CJ$1,F156=$CJ$1,F157=$CJ$1),0,1)))</f>
        <v/>
      </c>
      <c r="CO155" s="2" t="str">
        <f>IF($A155&gt;='DB_FG_243way_Regular Symbol'!D$16,"",IF(B155=0,"",IF(OR(B155=$BW$1,B156=$BW$1,B157=$BW$1,B155=$CP$1,B156=$CP$1,B157=$CP$1),0,1)))</f>
        <v/>
      </c>
      <c r="CP155" s="2" t="str">
        <f>IF($A155&gt;='DB_FG_243way_Regular Symbol'!E$16,"",IF(C155=0,"",IF(OR(C155=$BW$1,C156=$BW$1,C157=$BW$1,C155=$CP$1,C156=$CP$1,C157=$CP$1),0,1)))</f>
        <v/>
      </c>
      <c r="CQ155" s="2" t="str">
        <f>IF($A155&gt;='DB_FG_243way_Regular Symbol'!F$16,"",IF(D155=0,"",IF(OR(D155=$BW$1,D156=$BW$1,D157=$BW$1,D155=$CP$1,D156=$CP$1,D157=$CP$1),0,1)))</f>
        <v/>
      </c>
      <c r="CR155" s="2" t="str">
        <f>IF($A155&gt;='DB_FG_243way_Regular Symbol'!G$16,"",IF(E155=0,"",IF(OR(E155=$BW$1,E156=$BW$1,E157=$BW$1,E155=$CP$1,E156=$CP$1,E157=$CP$1),0,1)))</f>
        <v/>
      </c>
      <c r="CS155" s="2" t="str">
        <f>IF($A155&gt;='DB_FG_243way_Regular Symbol'!H$16,"",IF(F155=0,"",IF(OR(F155=$BW$1,F156=$BW$1,F157=$BW$1,F155=$CP$1,F156=$CP$1,F157=$CP$1),0,1)))</f>
        <v/>
      </c>
      <c r="CU155" s="2" t="str">
        <f>IF($A155&gt;='DB_FG_243way_Regular Symbol'!D$16,"",IF(B155=0,"",IF(OR(B155=$BW$1,B156=$BW$1,B157=$BW$1,B155=$CV$1,B156=$CV$1,B157=$CV$1),0,1)))</f>
        <v/>
      </c>
      <c r="CV155" s="2" t="str">
        <f>IF($A155&gt;='DB_FG_243way_Regular Symbol'!E$16,"",IF(C155=0,"",IF(OR(C155=$BW$1,C156=$BW$1,C157=$BW$1,C155=$CV$1,C156=$CV$1,C157=$CV$1),0,1)))</f>
        <v/>
      </c>
      <c r="CW155" s="2" t="str">
        <f>IF($A155&gt;='DB_FG_243way_Regular Symbol'!F$16,"",IF(D155=0,"",IF(OR(D155=$BW$1,D156=$BW$1,D157=$BW$1,D155=$CV$1,D156=$CV$1,D157=$CV$1),0,1)))</f>
        <v/>
      </c>
      <c r="CX155" s="2" t="str">
        <f>IF($A155&gt;='DB_FG_243way_Regular Symbol'!G$16,"",IF(E155=0,"",IF(OR(E155=$BW$1,E156=$BW$1,E157=$BW$1,E155=$CV$1,E156=$CV$1,E157=$CV$1),0,1)))</f>
        <v/>
      </c>
      <c r="CY155" s="2" t="str">
        <f>IF($A155&gt;='DB_FG_243way_Regular Symbol'!H$16,"",IF(F155=0,"",IF(OR(F155=$BW$1,F156=$BW$1,F157=$BW$1,F155=$CV$1,F156=$CV$1,F157=$CV$1),0,1)))</f>
        <v/>
      </c>
    </row>
    <row r="156" spans="1:103">
      <c r="A156" s="341">
        <f>IF('DB_FG_243way_Regular Symbol'!L155="","",'DB_FG_243way_Regular Symbol'!L155)</f>
        <v>152</v>
      </c>
      <c r="B156" s="184" t="str">
        <f>IF('DB_FG_243way_Regular Symbol'!M155="",
IF($A156-'DB_FG_243way_Regular Symbol'!D$16&gt;='DB_FG_243way_RegularＸ_W()'!B$2-1,"",VLOOKUP($A156-'DB_FG_243way_Regular Symbol'!D$16,'DB_FG_243way_Regular Symbol'!$L$3:$Q$99,'DB_FG_243way_RegularＸ_W()'!B$3+1,FALSE)),
'DB_FG_243way_Regular Symbol'!M155)</f>
        <v/>
      </c>
      <c r="C156" s="184" t="str">
        <f>IF('DB_FG_243way_Regular Symbol'!N155="",
IF($A156-'DB_FG_243way_Regular Symbol'!E$16&gt;='DB_FG_243way_RegularＸ_W()'!C$2-1,"",VLOOKUP($A156-'DB_FG_243way_Regular Symbol'!E$16,'DB_FG_243way_Regular Symbol'!$L$3:$Q$99,'DB_FG_243way_RegularＸ_W()'!C$3+1,FALSE)),
'DB_FG_243way_Regular Symbol'!N155)</f>
        <v/>
      </c>
      <c r="D156" s="184" t="str">
        <f>IF('DB_FG_243way_Regular Symbol'!O155="",
IF($A156-'DB_FG_243way_Regular Symbol'!F$16&gt;='DB_FG_243way_RegularＸ_W()'!D$2-1,"",VLOOKUP($A156-'DB_FG_243way_Regular Symbol'!F$16,'DB_FG_243way_Regular Symbol'!$L$3:$Q$99,'DB_FG_243way_RegularＸ_W()'!D$3+1,FALSE)),
'DB_FG_243way_Regular Symbol'!O155)</f>
        <v/>
      </c>
      <c r="E156" s="184" t="str">
        <f>IF('DB_FG_243way_Regular Symbol'!P155="",
IF($A156-'DB_FG_243way_Regular Symbol'!G$16&gt;='DB_FG_243way_RegularＸ_W()'!E$2-1,"",VLOOKUP($A156-'DB_FG_243way_Regular Symbol'!G$16,'DB_FG_243way_Regular Symbol'!$L$3:$Q$99,'DB_FG_243way_RegularＸ_W()'!E$3+1,FALSE)),
'DB_FG_243way_Regular Symbol'!P155)</f>
        <v/>
      </c>
      <c r="F156" s="358" t="str">
        <f>IF('DB_FG_243way_Regular Symbol'!Q155="",
IF($A156-'DB_FG_243way_Regular Symbol'!H$16&gt;='DB_FG_243way_RegularＸ_W()'!F$2-1,"",VLOOKUP($A156-'DB_FG_243way_Regular Symbol'!H$16,'DB_FG_243way_Regular Symbol'!$L$3:$Q$99,'DB_FG_243way_RegularＸ_W()'!F$3+1,FALSE)),
'DB_FG_243way_Regular Symbol'!Q155)</f>
        <v/>
      </c>
      <c r="O156" s="342" t="str">
        <f>IF($A156&gt;='DB_FG_243way_Regular Symbol'!D$16,"",IF(B156=0,"",IF(OR(B156=$O$1,B156=$P$1,B157=$O$1,B157=$P$1,B158=$O$1,B158=$P$1),0,1)))</f>
        <v/>
      </c>
      <c r="P156" s="2" t="str">
        <f>IF($A156&gt;='DB_FG_243way_Regular Symbol'!E$16,"",IF(C156=0,"",IF(OR(C156=$O$1,C156=$P$1,C157=$O$1,C157=$P$1,C158=$O$1,C158=$P$1),0,1)))</f>
        <v/>
      </c>
      <c r="Q156" s="2" t="str">
        <f>IF($A156&gt;='DB_FG_243way_Regular Symbol'!F$16,"",IF(D156=0,"",IF(OR(D156=$O$1,D156=$P$1,D157=$O$1,D157=$P$1,D158=$O$1,D158=$P$1),0,1)))</f>
        <v/>
      </c>
      <c r="R156" s="2" t="str">
        <f>IF($A156&gt;='DB_FG_243way_Regular Symbol'!G$16,"",IF(E156=0,"",IF(OR(E156=$O$1,E156=$P$1,E157=$O$1,E157=$P$1,E158=$O$1,E158=$P$1),0,1)))</f>
        <v/>
      </c>
      <c r="S156" s="128" t="str">
        <f>IF($A156&gt;='DB_FG_243way_Regular Symbol'!H$16,"",IF(F156=0,"",IF(OR(F156=$O$1,F156=$P$1,F157=$O$1,F157=$P$1,F158=$O$1,F158=$P$1),0,1)))</f>
        <v/>
      </c>
      <c r="U156" s="342" t="str">
        <f>IF($A156&gt;='DB_FG_243way_Regular Symbol'!D$16,"",IF(B156=0,"",IF(OR(B156=$U$1,B156=$V$1,B157=$U$1,B157=$V$1,B158=$U$1,B158=$V$1),0,1)))</f>
        <v/>
      </c>
      <c r="V156" s="2" t="str">
        <f>IF($A156&gt;='DB_FG_243way_Regular Symbol'!E$16,"",IF(C156=0,"",IF(OR(C156=$U$1,C156=$V$1,C157=$U$1,C157=$V$1,C158=$U$1,C158=$V$1),0,1)))</f>
        <v/>
      </c>
      <c r="W156" s="2" t="str">
        <f>IF($A156&gt;='DB_FG_243way_Regular Symbol'!F$16,"",IF(D156=0,"",IF(OR(D156=$U$1,D156=$V$1,D157=$U$1,D157=$V$1,D158=$U$1,D158=$V$1),0,1)))</f>
        <v/>
      </c>
      <c r="X156" s="2" t="str">
        <f>IF($A156&gt;='DB_FG_243way_Regular Symbol'!G$16,"",IF(E156=0,"",IF(OR(E156=$U$1,E156=$V$1,E157=$U$1,E157=$V$1,E158=$U$1,E158=$V$1),0,1)))</f>
        <v/>
      </c>
      <c r="Y156" s="128" t="str">
        <f>IF($A156&gt;='DB_FG_243way_Regular Symbol'!H$16,"",IF(F156=0,"",IF(OR(F156=$U$1,F156=$V$1,F157=$U$1,F157=$V$1,F158=$U$1,F158=$V$1),0,1)))</f>
        <v/>
      </c>
      <c r="AA156" s="342" t="str">
        <f>IF($A156&gt;='DB_FG_243way_Regular Symbol'!D$16,"",IF(B156=0,"",IF(OR(B156=$AA$1,B156=$AB$1,B157=$AA$1,B157=$AB$1,B158=$AA$1,,B158=$AB$1),0,1)))</f>
        <v/>
      </c>
      <c r="AB156" s="2" t="str">
        <f>IF($A156&gt;='DB_FG_243way_Regular Symbol'!E$16,"",IF(C156=0,"",IF(OR(C156=$AA$1,C156=$AB$1,C157=$AA$1,C157=$AB$1,C158=$AA$1,,C158=$AB$1),0,1)))</f>
        <v/>
      </c>
      <c r="AC156" s="2" t="str">
        <f>IF($A156&gt;='DB_FG_243way_Regular Symbol'!F$16,"",IF(D156=0,"",IF(OR(D156=$AA$1,D156=$AB$1,D157=$AA$1,D157=$AB$1,D158=$AA$1,,D158=$AB$1),0,1)))</f>
        <v/>
      </c>
      <c r="AD156" s="2" t="str">
        <f>IF($A156&gt;='DB_FG_243way_Regular Symbol'!G$16,"",IF(E156=0,"",IF(OR(E156=$AA$1,E156=$AB$1,E157=$AA$1,E157=$AB$1,E158=$AA$1,,E158=$AB$1),0,1)))</f>
        <v/>
      </c>
      <c r="AE156" s="128" t="str">
        <f>IF($A156&gt;='DB_FG_243way_Regular Symbol'!H$16,"",IF(F156=0,"",IF(OR(F156=$AA$1,F156=$AB$1,F157=$AA$1,F157=$AB$1,F158=$AA$1,,F158=$AB$1),0,1)))</f>
        <v/>
      </c>
      <c r="AG156" s="342" t="str">
        <f>IF($A156&gt;='DB_FG_243way_Regular Symbol'!D$16,"",IF(B156=0,"",IF(OR(B156=$AG$1,B156=$AH$1,B157=$AG$1,B157=$AH$1,B158=$AG$1,B158=$AH$1),0,1)))</f>
        <v/>
      </c>
      <c r="AH156" s="2" t="str">
        <f>IF($A156&gt;='DB_FG_243way_Regular Symbol'!E$16,"",IF(C156=0,"",IF(OR(C156=$AG$1,C156=$AH$1,C157=$AG$1,C157=$AH$1,C158=$AG$1,C158=$AH$1),0,1)))</f>
        <v/>
      </c>
      <c r="AI156" s="2" t="str">
        <f>IF($A156&gt;='DB_FG_243way_Regular Symbol'!F$16,"",IF(D156=0,"",IF(OR(D156=$AG$1,D156=$AH$1,D157=$AG$1,D157=$AH$1,D158=$AG$1,D158=$AH$1),0,1)))</f>
        <v/>
      </c>
      <c r="AJ156" s="2" t="str">
        <f>IF($A156&gt;='DB_FG_243way_Regular Symbol'!G$16,"",IF(E156=0,"",IF(OR(E156=$AG$1,E156=$AH$1,E157=$AG$1,E157=$AH$1,E158=$AG$1,E158=$AH$1),0,1)))</f>
        <v/>
      </c>
      <c r="AK156" s="128" t="str">
        <f>IF($A156&gt;='DB_FG_243way_Regular Symbol'!H$16,"",IF(F156=0,"",IF(OR(F156=$AG$1,F156=$AH$1,F157=$AG$1,F157=$AH$1,F158=$AG$1,F158=$AH$1),0,1)))</f>
        <v/>
      </c>
      <c r="AM156" s="342" t="str">
        <f>IF($A156&gt;='DB_FG_243way_Regular Symbol'!D$16,"",IF(B156=0,"",IF(OR(B156=$AM$1,B156=$AN$1,B157=$AM$1,B157=$AN$1,B158=$AM$1,B158=$AN$1),0,1)))</f>
        <v/>
      </c>
      <c r="AN156" s="2" t="str">
        <f>IF($A156&gt;='DB_FG_243way_Regular Symbol'!E$16,"",IF(C156=0,"",IF(OR(C156=$AM$1,C156=$AN$1,C157=$AM$1,C157=$AN$1,C158=$AM$1,C158=$AN$1),0,1)))</f>
        <v/>
      </c>
      <c r="AO156" s="2" t="str">
        <f>IF($A156&gt;='DB_FG_243way_Regular Symbol'!F$16,"",IF(D156=0,"",IF(OR(D156=$AM$1,D156=$AN$1,D157=$AM$1,D157=$AN$1,D158=$AM$1,D158=$AN$1),0,1)))</f>
        <v/>
      </c>
      <c r="AP156" s="2" t="str">
        <f>IF($A156&gt;='DB_FG_243way_Regular Symbol'!G$16,"",IF(E156=0,"",IF(OR(E156=$AM$1,E156=$AN$1,E157=$AM$1,E157=$AN$1,E158=$AM$1,E158=$AN$1),0,1)))</f>
        <v/>
      </c>
      <c r="AQ156" s="128" t="str">
        <f>IF($A156&gt;='DB_FG_243way_Regular Symbol'!H$16,"",IF(F156=0,"",IF(OR(F156=$AM$1,F156=$AN$1,F157=$AM$1,F157=$AN$1,F158=$AM$1,F158=$AN$1),0,1)))</f>
        <v/>
      </c>
      <c r="AS156" s="342" t="str">
        <f>IF($A156&gt;='DB_FG_243way_Regular Symbol'!D$16,"",IF(B156=0,"",IF(OR(B156=$AM$1,B156=$AT$1,B157=$AM$1,B157=$AT$1,B158=$AM$1,B158=$AT$1),0,1)))</f>
        <v/>
      </c>
      <c r="AT156" s="2" t="str">
        <f>IF($A156&gt;='DB_FG_243way_Regular Symbol'!E$16,"",IF(C156=0,"",IF(OR(C156=$AM$1,C156=$AT$1,C157=$AM$1,C157=$AT$1,C158=$AM$1,C158=$AT$1),0,1)))</f>
        <v/>
      </c>
      <c r="AU156" s="2" t="str">
        <f>IF($A156&gt;='DB_FG_243way_Regular Symbol'!F$16,"",IF(D156=0,"",IF(OR(D156=$AM$1,D156=$AT$1,D157=$AM$1,D157=$AT$1,D158=$AM$1,D158=$AT$1),0,1)))</f>
        <v/>
      </c>
      <c r="AV156" s="2" t="str">
        <f>IF($A156&gt;='DB_FG_243way_Regular Symbol'!G$16,"",IF(E156=0,"",IF(OR(E156=$AM$1,E156=$AT$1,E157=$AM$1,E157=$AT$1,E158=$AM$1,E158=$AT$1),0,1)))</f>
        <v/>
      </c>
      <c r="AW156" s="128" t="str">
        <f>IF($A156&gt;='DB_FG_243way_Regular Symbol'!H$16,"",IF(F156=0,"",IF(OR(F156=$AM$1,F156=$AT$1,F157=$AM$1,F157=$AT$1,F158=$AM$1,F158=$AT$1),0,1)))</f>
        <v/>
      </c>
      <c r="AY156" s="342" t="str">
        <f>IF($A156&gt;='DB_FG_243way_Regular Symbol'!D$16,"",IF(B156=0,"",IF(OR(B156=$AM$1,B156=$AZ$1,B157=$AM$1,B157=$AZ$1,B158=$AM$1,B158=$AZ$1),0,1)))</f>
        <v/>
      </c>
      <c r="AZ156" s="2" t="str">
        <f>IF($A156&gt;='DB_FG_243way_Regular Symbol'!E$16,"",IF(C156=0,"",IF(OR(C156=$AM$1,C156=$AZ$1,C157=$AM$1,C157=$AZ$1,C158=$AM$1,C158=$AZ$1),0,1)))</f>
        <v/>
      </c>
      <c r="BA156" s="2" t="str">
        <f>IF($A156&gt;='DB_FG_243way_Regular Symbol'!F$16,"",IF(D156=0,"",IF(OR(D156=$AM$1,D156=$AZ$1,D157=$AM$1,D157=$AZ$1,D158=$AM$1,D158=$AZ$1),0,1)))</f>
        <v/>
      </c>
      <c r="BB156" s="2" t="str">
        <f>IF($A156&gt;='DB_FG_243way_Regular Symbol'!G$16,"",IF(E156=0,"",IF(OR(E156=$AM$1,E156=$AZ$1,E157=$AM$1,E157=$AZ$1,E158=$AM$1,E158=$AZ$1),0,1)))</f>
        <v/>
      </c>
      <c r="BC156" s="128" t="str">
        <f>IF($A156&gt;='DB_FG_243way_Regular Symbol'!H$16,"",IF(F156=0,"",IF(OR(F156=$AM$1,F156=$AZ$1,F157=$AM$1,F157=$AZ$1,F158=$AM$1,F158=$AZ$1),0,1)))</f>
        <v/>
      </c>
      <c r="BE156" s="342"/>
      <c r="BF156" s="2"/>
      <c r="BG156" s="2" t="str">
        <f>IF($A156&gt;='DB_FG_243way_Regular Symbol'!F$16,"",IF(D156=0,"",COUNTIF(D156:D158,$BF$1)))</f>
        <v/>
      </c>
      <c r="BH156" s="2" t="str">
        <f>IF($A156&gt;='DB_FG_243way_Regular Symbol'!G$16,"",IF(E156=0,"",COUNTIF(E156:E158,$BF$1)))</f>
        <v/>
      </c>
      <c r="BI156" s="2" t="str">
        <f>IF($A156&gt;='DB_FG_243way_Regular Symbol'!H$16,"",IF(F156=0,"",COUNTIF(F156:F158,$BF$1)))</f>
        <v/>
      </c>
      <c r="BK156" s="342"/>
      <c r="BL156" s="2"/>
      <c r="BM156" s="2" t="str">
        <f>IF($A156&gt;='DB_FG_243way_Regular Symbol'!F$16,"",IF(D156=0,"",IF(OR(D156=$AM$1,D156=$BL$1,D157=$AM$1,D157=$BL$1,D158=$AM$1,D158=$BL$1),0,1)))</f>
        <v/>
      </c>
      <c r="BN156" s="2" t="str">
        <f>IF($A156&gt;='DB_FG_243way_Regular Symbol'!G$16,"",IF(E156=0,"",IF(OR(E156=$AM$1,E156=$BL$1,E157=$AM$1,E157=$BL$1,E158=$AM$1,E158=$BL$1),0,1)))</f>
        <v/>
      </c>
      <c r="BO156" s="128" t="str">
        <f>IF($A156&gt;='DB_FG_243way_Regular Symbol'!H$16,"",IF(F156=0,"",IF(OR(F156=$AM$1,F156=$BL$1,F157=$AM$1,F157=$BL$1,F158=$AM$1,F158=$BL$1),0,1)))</f>
        <v/>
      </c>
      <c r="BQ156" s="2" t="str">
        <f>IF($A156&gt;='DB_FG_243way_Regular Symbol'!D$16,"",IF(B156=0,"",IF(OR(B156=$BQ$1,B156=$BR$1,B157=$BQ$1,B157=$BR$1,B158=$BQ$1,B158=$BR$1),0,1)))</f>
        <v/>
      </c>
      <c r="BR156" s="2" t="str">
        <f>IF($A156&gt;='DB_FG_243way_Regular Symbol'!E$16,"",IF(C156=0,"",IF(OR(C156=$BQ$1,C156=$BR$1,C157=$BQ$1,C157=$BR$1,C158=$BQ$1,C158=$BR$1),0,1)))</f>
        <v/>
      </c>
      <c r="BS156" s="2" t="str">
        <f>IF($A156&gt;='DB_FG_243way_Regular Symbol'!F$16,"",IF(D156=0,"",IF(OR(D156=$BQ$1,D156=$BR$1,D157=$BQ$1,D157=$BR$1,D158=$BQ$1,D158=$BR$1),0,1)))</f>
        <v/>
      </c>
      <c r="BT156" s="2" t="str">
        <f>IF($A156&gt;='DB_FG_243way_Regular Symbol'!G$16,"",IF(E156=0,"",IF(OR(E156=$BQ$1,E156=$BR$1,E157=$BQ$1,E157=$BR$1,E158=$BQ$1,E158=$BR$1),0,1)))</f>
        <v/>
      </c>
      <c r="BU156" s="2" t="str">
        <f>IF($A156&gt;='DB_FG_243way_Regular Symbol'!H$16,"",IF(F156=0,"",IF(OR(F156=$BQ$1,F156=$BR$1,F157=$BQ$1,F157=$BR$1,F158=$BQ$1,F158=$BR$1),0,1)))</f>
        <v/>
      </c>
      <c r="BW156" s="2" t="str">
        <f>IF($A156&gt;='DB_FG_243way_Regular Symbol'!D$16,"",IF(B156=0,"",IF(OR(B156=$BW$1,B157=$BW$1,B158=$BW$1,B156=$BX$1,B157=$BX$1,B158=$BX$1),0,1)))</f>
        <v/>
      </c>
      <c r="BX156" s="2" t="str">
        <f>IF($A156&gt;='DB_FG_243way_Regular Symbol'!E$16,"",IF(C156=0,"",IF(OR(C156=$BW$1,C157=$BW$1,C158=$BW$1,C156=$BX$1,C157=$BX$1,C158=$BX$1),0,1)))</f>
        <v/>
      </c>
      <c r="BY156" s="2" t="str">
        <f>IF($A156&gt;='DB_FG_243way_Regular Symbol'!F$16,"",IF(D156=0,"",IF(OR(D156=$BW$1,D157=$BW$1,D158=$BW$1,D156=$BX$1,D157=$BX$1,D158=$BX$1),0,1)))</f>
        <v/>
      </c>
      <c r="BZ156" s="2" t="str">
        <f>IF($A156&gt;='DB_FG_243way_Regular Symbol'!G$16,"",IF(E156=0,"",IF(OR(E156=$BW$1,E157=$BW$1,E158=$BW$1,E156=$BX$1,E157=$BX$1,E158=$BX$1),0,1)))</f>
        <v/>
      </c>
      <c r="CA156" s="2" t="str">
        <f>IF($A156&gt;='DB_FG_243way_Regular Symbol'!H$16,"",IF(F156=0,"",IF(OR(F156=$BW$1,F157=$BW$1,F158=$BW$1,F156=$BX$1,F157=$BX$1,F158=$BX$1),0,1)))</f>
        <v/>
      </c>
      <c r="CC156" s="2" t="str">
        <f>IF($A156&gt;='DB_FG_243way_Regular Symbol'!D$16,"",IF(B156=0,"",IF(OR(B156=$BW$1,B157=$BW$1,B158=$BW$1,B156=$CD$1,B157=$CD$1,B158=$CD$1),0,1)))</f>
        <v/>
      </c>
      <c r="CD156" s="2" t="str">
        <f>IF($A156&gt;='DB_FG_243way_Regular Symbol'!E$16,"",IF(C156=0,"",IF(OR(C156=$BW$1,C157=$BW$1,C158=$BW$1,C156=$CD$1,C157=$CD$1,C158=$CD$1),0,1)))</f>
        <v/>
      </c>
      <c r="CE156" s="2" t="str">
        <f>IF($A156&gt;='DB_FG_243way_Regular Symbol'!F$16,"",IF(D156=0,"",IF(OR(D156=$BW$1,D157=$BW$1,D158=$BW$1,D156=$CD$1,D157=$CD$1,D158=$CD$1),0,1)))</f>
        <v/>
      </c>
      <c r="CF156" s="2" t="str">
        <f>IF($A156&gt;='DB_FG_243way_Regular Symbol'!G$16,"",IF(E156=0,"",IF(OR(E156=$BW$1,E157=$BW$1,E158=$BW$1,E156=$CD$1,E157=$CD$1,E158=$CD$1),0,1)))</f>
        <v/>
      </c>
      <c r="CG156" s="2" t="str">
        <f>IF($A156&gt;='DB_FG_243way_Regular Symbol'!H$16,"",IF(F156=0,"",IF(OR(F156=$BW$1,F157=$BW$1,F158=$BW$1,F156=$CD$1,F157=$CD$1,F158=$CD$1),0,1)))</f>
        <v/>
      </c>
      <c r="CI156" s="2" t="str">
        <f>IF($A156&gt;='DB_FG_243way_Regular Symbol'!D$16,"",IF(B156=0,"",IF(OR(B156=$BW$1,B157=$BW$1,B158=$BW$1,B156=$CJ$1,B157=$CJ$1,B158=$CJ$1),0,1)))</f>
        <v/>
      </c>
      <c r="CJ156" s="2" t="str">
        <f>IF($A156&gt;='DB_FG_243way_Regular Symbol'!E$16,"",IF(C156=0,"",IF(OR(C156=$BW$1,C157=$BW$1,C158=$BW$1,C156=$CJ$1,C157=$CJ$1,C158=$CJ$1),0,1)))</f>
        <v/>
      </c>
      <c r="CK156" s="2" t="str">
        <f>IF($A156&gt;='DB_FG_243way_Regular Symbol'!F$16,"",IF(D156=0,"",IF(OR(D156=$BW$1,D157=$BW$1,D158=$BW$1,D156=$CJ$1,D157=$CJ$1,D158=$CJ$1),0,1)))</f>
        <v/>
      </c>
      <c r="CL156" s="2" t="str">
        <f>IF($A156&gt;='DB_FG_243way_Regular Symbol'!G$16,"",IF(E156=0,"",IF(OR(E156=$BW$1,E157=$BW$1,E158=$BW$1,E156=$CJ$1,E157=$CJ$1,E158=$CJ$1),0,1)))</f>
        <v/>
      </c>
      <c r="CM156" s="2" t="str">
        <f>IF($A156&gt;='DB_FG_243way_Regular Symbol'!H$16,"",IF(F156=0,"",IF(OR(F156=$BW$1,F157=$BW$1,F158=$BW$1,F156=$CJ$1,F157=$CJ$1,F158=$CJ$1),0,1)))</f>
        <v/>
      </c>
      <c r="CO156" s="2" t="str">
        <f>IF($A156&gt;='DB_FG_243way_Regular Symbol'!D$16,"",IF(B156=0,"",IF(OR(B156=$BW$1,B157=$BW$1,B158=$BW$1,B156=$CP$1,B157=$CP$1,B158=$CP$1),0,1)))</f>
        <v/>
      </c>
      <c r="CP156" s="2" t="str">
        <f>IF($A156&gt;='DB_FG_243way_Regular Symbol'!E$16,"",IF(C156=0,"",IF(OR(C156=$BW$1,C157=$BW$1,C158=$BW$1,C156=$CP$1,C157=$CP$1,C158=$CP$1),0,1)))</f>
        <v/>
      </c>
      <c r="CQ156" s="2" t="str">
        <f>IF($A156&gt;='DB_FG_243way_Regular Symbol'!F$16,"",IF(D156=0,"",IF(OR(D156=$BW$1,D157=$BW$1,D158=$BW$1,D156=$CP$1,D157=$CP$1,D158=$CP$1),0,1)))</f>
        <v/>
      </c>
      <c r="CR156" s="2" t="str">
        <f>IF($A156&gt;='DB_FG_243way_Regular Symbol'!G$16,"",IF(E156=0,"",IF(OR(E156=$BW$1,E157=$BW$1,E158=$BW$1,E156=$CP$1,E157=$CP$1,E158=$CP$1),0,1)))</f>
        <v/>
      </c>
      <c r="CS156" s="2" t="str">
        <f>IF($A156&gt;='DB_FG_243way_Regular Symbol'!H$16,"",IF(F156=0,"",IF(OR(F156=$BW$1,F157=$BW$1,F158=$BW$1,F156=$CP$1,F157=$CP$1,F158=$CP$1),0,1)))</f>
        <v/>
      </c>
      <c r="CU156" s="2" t="str">
        <f>IF($A156&gt;='DB_FG_243way_Regular Symbol'!D$16,"",IF(B156=0,"",IF(OR(B156=$BW$1,B157=$BW$1,B158=$BW$1,B156=$CV$1,B157=$CV$1,B158=$CV$1),0,1)))</f>
        <v/>
      </c>
      <c r="CV156" s="2" t="str">
        <f>IF($A156&gt;='DB_FG_243way_Regular Symbol'!E$16,"",IF(C156=0,"",IF(OR(C156=$BW$1,C157=$BW$1,C158=$BW$1,C156=$CV$1,C157=$CV$1,C158=$CV$1),0,1)))</f>
        <v/>
      </c>
      <c r="CW156" s="2" t="str">
        <f>IF($A156&gt;='DB_FG_243way_Regular Symbol'!F$16,"",IF(D156=0,"",IF(OR(D156=$BW$1,D157=$BW$1,D158=$BW$1,D156=$CV$1,D157=$CV$1,D158=$CV$1),0,1)))</f>
        <v/>
      </c>
      <c r="CX156" s="2" t="str">
        <f>IF($A156&gt;='DB_FG_243way_Regular Symbol'!G$16,"",IF(E156=0,"",IF(OR(E156=$BW$1,E157=$BW$1,E158=$BW$1,E156=$CV$1,E157=$CV$1,E158=$CV$1),0,1)))</f>
        <v/>
      </c>
      <c r="CY156" s="2" t="str">
        <f>IF($A156&gt;='DB_FG_243way_Regular Symbol'!H$16,"",IF(F156=0,"",IF(OR(F156=$BW$1,F157=$BW$1,F158=$BW$1,F156=$CV$1,F157=$CV$1,F158=$CV$1),0,1)))</f>
        <v/>
      </c>
    </row>
    <row r="157" spans="1:103">
      <c r="A157" s="341">
        <f>IF('DB_FG_243way_Regular Symbol'!L156="","",'DB_FG_243way_Regular Symbol'!L156)</f>
        <v>153</v>
      </c>
      <c r="B157" s="184" t="str">
        <f>IF('DB_FG_243way_Regular Symbol'!M156="",
IF($A157-'DB_FG_243way_Regular Symbol'!D$16&gt;='DB_FG_243way_RegularＸ_W()'!B$2-1,"",VLOOKUP($A157-'DB_FG_243way_Regular Symbol'!D$16,'DB_FG_243way_Regular Symbol'!$L$3:$Q$99,'DB_FG_243way_RegularＸ_W()'!B$3+1,FALSE)),
'DB_FG_243way_Regular Symbol'!M156)</f>
        <v/>
      </c>
      <c r="C157" s="184" t="str">
        <f>IF('DB_FG_243way_Regular Symbol'!N156="",
IF($A157-'DB_FG_243way_Regular Symbol'!E$16&gt;='DB_FG_243way_RegularＸ_W()'!C$2-1,"",VLOOKUP($A157-'DB_FG_243way_Regular Symbol'!E$16,'DB_FG_243way_Regular Symbol'!$L$3:$Q$99,'DB_FG_243way_RegularＸ_W()'!C$3+1,FALSE)),
'DB_FG_243way_Regular Symbol'!N156)</f>
        <v/>
      </c>
      <c r="D157" s="184" t="str">
        <f>IF('DB_FG_243way_Regular Symbol'!O156="",
IF($A157-'DB_FG_243way_Regular Symbol'!F$16&gt;='DB_FG_243way_RegularＸ_W()'!D$2-1,"",VLOOKUP($A157-'DB_FG_243way_Regular Symbol'!F$16,'DB_FG_243way_Regular Symbol'!$L$3:$Q$99,'DB_FG_243way_RegularＸ_W()'!D$3+1,FALSE)),
'DB_FG_243way_Regular Symbol'!O156)</f>
        <v/>
      </c>
      <c r="E157" s="184" t="str">
        <f>IF('DB_FG_243way_Regular Symbol'!P156="",
IF($A157-'DB_FG_243way_Regular Symbol'!G$16&gt;='DB_FG_243way_RegularＸ_W()'!E$2-1,"",VLOOKUP($A157-'DB_FG_243way_Regular Symbol'!G$16,'DB_FG_243way_Regular Symbol'!$L$3:$Q$99,'DB_FG_243way_RegularＸ_W()'!E$3+1,FALSE)),
'DB_FG_243way_Regular Symbol'!P156)</f>
        <v/>
      </c>
      <c r="F157" s="358" t="str">
        <f>IF('DB_FG_243way_Regular Symbol'!Q156="",
IF($A157-'DB_FG_243way_Regular Symbol'!H$16&gt;='DB_FG_243way_RegularＸ_W()'!F$2-1,"",VLOOKUP($A157-'DB_FG_243way_Regular Symbol'!H$16,'DB_FG_243way_Regular Symbol'!$L$3:$Q$99,'DB_FG_243way_RegularＸ_W()'!F$3+1,FALSE)),
'DB_FG_243way_Regular Symbol'!Q156)</f>
        <v/>
      </c>
      <c r="O157" s="342" t="str">
        <f>IF($A157&gt;='DB_FG_243way_Regular Symbol'!D$16,"",IF(B157=0,"",IF(OR(B157=$O$1,B157=$P$1,B158=$O$1,B158=$P$1,B159=$O$1,B159=$P$1),0,1)))</f>
        <v/>
      </c>
      <c r="P157" s="2" t="str">
        <f>IF($A157&gt;='DB_FG_243way_Regular Symbol'!E$16,"",IF(C157=0,"",IF(OR(C157=$O$1,C157=$P$1,C158=$O$1,C158=$P$1,C159=$O$1,C159=$P$1),0,1)))</f>
        <v/>
      </c>
      <c r="Q157" s="2" t="str">
        <f>IF($A157&gt;='DB_FG_243way_Regular Symbol'!F$16,"",IF(D157=0,"",IF(OR(D157=$O$1,D157=$P$1,D158=$O$1,D158=$P$1,D159=$O$1,D159=$P$1),0,1)))</f>
        <v/>
      </c>
      <c r="R157" s="2" t="str">
        <f>IF($A157&gt;='DB_FG_243way_Regular Symbol'!G$16,"",IF(E157=0,"",IF(OR(E157=$O$1,E157=$P$1,E158=$O$1,E158=$P$1,E159=$O$1,E159=$P$1),0,1)))</f>
        <v/>
      </c>
      <c r="S157" s="128" t="str">
        <f>IF($A157&gt;='DB_FG_243way_Regular Symbol'!H$16,"",IF(F157=0,"",IF(OR(F157=$O$1,F157=$P$1,F158=$O$1,F158=$P$1,F159=$O$1,F159=$P$1),0,1)))</f>
        <v/>
      </c>
      <c r="U157" s="342" t="str">
        <f>IF($A157&gt;='DB_FG_243way_Regular Symbol'!D$16,"",IF(B157=0,"",IF(OR(B157=$U$1,B157=$V$1,B158=$U$1,B158=$V$1,B159=$U$1,B159=$V$1),0,1)))</f>
        <v/>
      </c>
      <c r="V157" s="2" t="str">
        <f>IF($A157&gt;='DB_FG_243way_Regular Symbol'!E$16,"",IF(C157=0,"",IF(OR(C157=$U$1,C157=$V$1,C158=$U$1,C158=$V$1,C159=$U$1,C159=$V$1),0,1)))</f>
        <v/>
      </c>
      <c r="W157" s="2" t="str">
        <f>IF($A157&gt;='DB_FG_243way_Regular Symbol'!F$16,"",IF(D157=0,"",IF(OR(D157=$U$1,D157=$V$1,D158=$U$1,D158=$V$1,D159=$U$1,D159=$V$1),0,1)))</f>
        <v/>
      </c>
      <c r="X157" s="2" t="str">
        <f>IF($A157&gt;='DB_FG_243way_Regular Symbol'!G$16,"",IF(E157=0,"",IF(OR(E157=$U$1,E157=$V$1,E158=$U$1,E158=$V$1,E159=$U$1,E159=$V$1),0,1)))</f>
        <v/>
      </c>
      <c r="Y157" s="128" t="str">
        <f>IF($A157&gt;='DB_FG_243way_Regular Symbol'!H$16,"",IF(F157=0,"",IF(OR(F157=$U$1,F157=$V$1,F158=$U$1,F158=$V$1,F159=$U$1,F159=$V$1),0,1)))</f>
        <v/>
      </c>
      <c r="AA157" s="342" t="str">
        <f>IF($A157&gt;='DB_FG_243way_Regular Symbol'!D$16,"",IF(B157=0,"",IF(OR(B157=$AA$1,B157=$AB$1,B158=$AA$1,B158=$AB$1,B159=$AA$1,,B159=$AB$1),0,1)))</f>
        <v/>
      </c>
      <c r="AB157" s="2" t="str">
        <f>IF($A157&gt;='DB_FG_243way_Regular Symbol'!E$16,"",IF(C157=0,"",IF(OR(C157=$AA$1,C157=$AB$1,C158=$AA$1,C158=$AB$1,C159=$AA$1,,C159=$AB$1),0,1)))</f>
        <v/>
      </c>
      <c r="AC157" s="2" t="str">
        <f>IF($A157&gt;='DB_FG_243way_Regular Symbol'!F$16,"",IF(D157=0,"",IF(OR(D157=$AA$1,D157=$AB$1,D158=$AA$1,D158=$AB$1,D159=$AA$1,,D159=$AB$1),0,1)))</f>
        <v/>
      </c>
      <c r="AD157" s="2" t="str">
        <f>IF($A157&gt;='DB_FG_243way_Regular Symbol'!G$16,"",IF(E157=0,"",IF(OR(E157=$AA$1,E157=$AB$1,E158=$AA$1,E158=$AB$1,E159=$AA$1,,E159=$AB$1),0,1)))</f>
        <v/>
      </c>
      <c r="AE157" s="128" t="str">
        <f>IF($A157&gt;='DB_FG_243way_Regular Symbol'!H$16,"",IF(F157=0,"",IF(OR(F157=$AA$1,F157=$AB$1,F158=$AA$1,F158=$AB$1,F159=$AA$1,,F159=$AB$1),0,1)))</f>
        <v/>
      </c>
      <c r="AG157" s="342" t="str">
        <f>IF($A157&gt;='DB_FG_243way_Regular Symbol'!D$16,"",IF(B157=0,"",IF(OR(B157=$AG$1,B157=$AH$1,B158=$AG$1,B158=$AH$1,B159=$AG$1,B159=$AH$1),0,1)))</f>
        <v/>
      </c>
      <c r="AH157" s="2" t="str">
        <f>IF($A157&gt;='DB_FG_243way_Regular Symbol'!E$16,"",IF(C157=0,"",IF(OR(C157=$AG$1,C157=$AH$1,C158=$AG$1,C158=$AH$1,C159=$AG$1,C159=$AH$1),0,1)))</f>
        <v/>
      </c>
      <c r="AI157" s="2" t="str">
        <f>IF($A157&gt;='DB_FG_243way_Regular Symbol'!F$16,"",IF(D157=0,"",IF(OR(D157=$AG$1,D157=$AH$1,D158=$AG$1,D158=$AH$1,D159=$AG$1,D159=$AH$1),0,1)))</f>
        <v/>
      </c>
      <c r="AJ157" s="2" t="str">
        <f>IF($A157&gt;='DB_FG_243way_Regular Symbol'!G$16,"",IF(E157=0,"",IF(OR(E157=$AG$1,E157=$AH$1,E158=$AG$1,E158=$AH$1,E159=$AG$1,E159=$AH$1),0,1)))</f>
        <v/>
      </c>
      <c r="AK157" s="128" t="str">
        <f>IF($A157&gt;='DB_FG_243way_Regular Symbol'!H$16,"",IF(F157=0,"",IF(OR(F157=$AG$1,F157=$AH$1,F158=$AG$1,F158=$AH$1,F159=$AG$1,F159=$AH$1),0,1)))</f>
        <v/>
      </c>
      <c r="AM157" s="342" t="str">
        <f>IF($A157&gt;='DB_FG_243way_Regular Symbol'!D$16,"",IF(B157=0,"",IF(OR(B157=$AM$1,B157=$AN$1,B158=$AM$1,B158=$AN$1,B159=$AM$1,B159=$AN$1),0,1)))</f>
        <v/>
      </c>
      <c r="AN157" s="2" t="str">
        <f>IF($A157&gt;='DB_FG_243way_Regular Symbol'!E$16,"",IF(C157=0,"",IF(OR(C157=$AM$1,C157=$AN$1,C158=$AM$1,C158=$AN$1,C159=$AM$1,C159=$AN$1),0,1)))</f>
        <v/>
      </c>
      <c r="AO157" s="2" t="str">
        <f>IF($A157&gt;='DB_FG_243way_Regular Symbol'!F$16,"",IF(D157=0,"",IF(OR(D157=$AM$1,D157=$AN$1,D158=$AM$1,D158=$AN$1,D159=$AM$1,D159=$AN$1),0,1)))</f>
        <v/>
      </c>
      <c r="AP157" s="2" t="str">
        <f>IF($A157&gt;='DB_FG_243way_Regular Symbol'!G$16,"",IF(E157=0,"",IF(OR(E157=$AM$1,E157=$AN$1,E158=$AM$1,E158=$AN$1,E159=$AM$1,E159=$AN$1),0,1)))</f>
        <v/>
      </c>
      <c r="AQ157" s="128" t="str">
        <f>IF($A157&gt;='DB_FG_243way_Regular Symbol'!H$16,"",IF(F157=0,"",IF(OR(F157=$AM$1,F157=$AN$1,F158=$AM$1,F158=$AN$1,F159=$AM$1,F159=$AN$1),0,1)))</f>
        <v/>
      </c>
      <c r="AS157" s="342" t="str">
        <f>IF($A157&gt;='DB_FG_243way_Regular Symbol'!D$16,"",IF(B157=0,"",IF(OR(B157=$AM$1,B157=$AT$1,B158=$AM$1,B158=$AT$1,B159=$AM$1,B159=$AT$1),0,1)))</f>
        <v/>
      </c>
      <c r="AT157" s="2" t="str">
        <f>IF($A157&gt;='DB_FG_243way_Regular Symbol'!E$16,"",IF(C157=0,"",IF(OR(C157=$AM$1,C157=$AT$1,C158=$AM$1,C158=$AT$1,C159=$AM$1,C159=$AT$1),0,1)))</f>
        <v/>
      </c>
      <c r="AU157" s="2" t="str">
        <f>IF($A157&gt;='DB_FG_243way_Regular Symbol'!F$16,"",IF(D157=0,"",IF(OR(D157=$AM$1,D157=$AT$1,D158=$AM$1,D158=$AT$1,D159=$AM$1,D159=$AT$1),0,1)))</f>
        <v/>
      </c>
      <c r="AV157" s="2" t="str">
        <f>IF($A157&gt;='DB_FG_243way_Regular Symbol'!G$16,"",IF(E157=0,"",IF(OR(E157=$AM$1,E157=$AT$1,E158=$AM$1,E158=$AT$1,E159=$AM$1,E159=$AT$1),0,1)))</f>
        <v/>
      </c>
      <c r="AW157" s="128" t="str">
        <f>IF($A157&gt;='DB_FG_243way_Regular Symbol'!H$16,"",IF(F157=0,"",IF(OR(F157=$AM$1,F157=$AT$1,F158=$AM$1,F158=$AT$1,F159=$AM$1,F159=$AT$1),0,1)))</f>
        <v/>
      </c>
      <c r="AY157" s="342" t="str">
        <f>IF($A157&gt;='DB_FG_243way_Regular Symbol'!D$16,"",IF(B157=0,"",IF(OR(B157=$AM$1,B157=$AZ$1,B158=$AM$1,B158=$AZ$1,B159=$AM$1,B159=$AZ$1),0,1)))</f>
        <v/>
      </c>
      <c r="AZ157" s="2" t="str">
        <f>IF($A157&gt;='DB_FG_243way_Regular Symbol'!E$16,"",IF(C157=0,"",IF(OR(C157=$AM$1,C157=$AZ$1,C158=$AM$1,C158=$AZ$1,C159=$AM$1,C159=$AZ$1),0,1)))</f>
        <v/>
      </c>
      <c r="BA157" s="2" t="str">
        <f>IF($A157&gt;='DB_FG_243way_Regular Symbol'!F$16,"",IF(D157=0,"",IF(OR(D157=$AM$1,D157=$AZ$1,D158=$AM$1,D158=$AZ$1,D159=$AM$1,D159=$AZ$1),0,1)))</f>
        <v/>
      </c>
      <c r="BB157" s="2" t="str">
        <f>IF($A157&gt;='DB_FG_243way_Regular Symbol'!G$16,"",IF(E157=0,"",IF(OR(E157=$AM$1,E157=$AZ$1,E158=$AM$1,E158=$AZ$1,E159=$AM$1,E159=$AZ$1),0,1)))</f>
        <v/>
      </c>
      <c r="BC157" s="128" t="str">
        <f>IF($A157&gt;='DB_FG_243way_Regular Symbol'!H$16,"",IF(F157=0,"",IF(OR(F157=$AM$1,F157=$AZ$1,F158=$AM$1,F158=$AZ$1,F159=$AM$1,F159=$AZ$1),0,1)))</f>
        <v/>
      </c>
      <c r="BE157" s="342"/>
      <c r="BF157" s="2"/>
      <c r="BG157" s="2" t="str">
        <f>IF($A157&gt;='DB_FG_243way_Regular Symbol'!F$16,"",IF(D157=0,"",COUNTIF(D157:D159,$BF$1)))</f>
        <v/>
      </c>
      <c r="BH157" s="2" t="str">
        <f>IF($A157&gt;='DB_FG_243way_Regular Symbol'!G$16,"",IF(E157=0,"",COUNTIF(E157:E159,$BF$1)))</f>
        <v/>
      </c>
      <c r="BI157" s="2" t="str">
        <f>IF($A157&gt;='DB_FG_243way_Regular Symbol'!H$16,"",IF(F157=0,"",COUNTIF(F157:F159,$BF$1)))</f>
        <v/>
      </c>
      <c r="BK157" s="342"/>
      <c r="BL157" s="2"/>
      <c r="BM157" s="2" t="str">
        <f>IF($A157&gt;='DB_FG_243way_Regular Symbol'!F$16,"",IF(D157=0,"",IF(OR(D157=$AM$1,D157=$BL$1,D158=$AM$1,D158=$BL$1,D159=$AM$1,D159=$BL$1),0,1)))</f>
        <v/>
      </c>
      <c r="BN157" s="2" t="str">
        <f>IF($A157&gt;='DB_FG_243way_Regular Symbol'!G$16,"",IF(E157=0,"",IF(OR(E157=$AM$1,E157=$BL$1,E158=$AM$1,E158=$BL$1,E159=$AM$1,E159=$BL$1),0,1)))</f>
        <v/>
      </c>
      <c r="BO157" s="128" t="str">
        <f>IF($A157&gt;='DB_FG_243way_Regular Symbol'!H$16,"",IF(F157=0,"",IF(OR(F157=$AM$1,F157=$BL$1,F158=$AM$1,F158=$BL$1,F159=$AM$1,F159=$BL$1),0,1)))</f>
        <v/>
      </c>
      <c r="BQ157" s="2" t="str">
        <f>IF($A157&gt;='DB_FG_243way_Regular Symbol'!D$16,"",IF(B157=0,"",IF(OR(B157=$BQ$1,B157=$BR$1,B158=$BQ$1,B158=$BR$1,B159=$BQ$1,B159=$BR$1),0,1)))</f>
        <v/>
      </c>
      <c r="BR157" s="2" t="str">
        <f>IF($A157&gt;='DB_FG_243way_Regular Symbol'!E$16,"",IF(C157=0,"",IF(OR(C157=$BQ$1,C157=$BR$1,C158=$BQ$1,C158=$BR$1,C159=$BQ$1,C159=$BR$1),0,1)))</f>
        <v/>
      </c>
      <c r="BS157" s="2" t="str">
        <f>IF($A157&gt;='DB_FG_243way_Regular Symbol'!F$16,"",IF(D157=0,"",IF(OR(D157=$BQ$1,D157=$BR$1,D158=$BQ$1,D158=$BR$1,D159=$BQ$1,D159=$BR$1),0,1)))</f>
        <v/>
      </c>
      <c r="BT157" s="2" t="str">
        <f>IF($A157&gt;='DB_FG_243way_Regular Symbol'!G$16,"",IF(E157=0,"",IF(OR(E157=$BQ$1,E157=$BR$1,E158=$BQ$1,E158=$BR$1,E159=$BQ$1,E159=$BR$1),0,1)))</f>
        <v/>
      </c>
      <c r="BU157" s="2" t="str">
        <f>IF($A157&gt;='DB_FG_243way_Regular Symbol'!H$16,"",IF(F157=0,"",IF(OR(F157=$BQ$1,F157=$BR$1,F158=$BQ$1,F158=$BR$1,F159=$BQ$1,F159=$BR$1),0,1)))</f>
        <v/>
      </c>
      <c r="BW157" s="2" t="str">
        <f>IF($A157&gt;='DB_FG_243way_Regular Symbol'!D$16,"",IF(B157=0,"",IF(OR(B157=$BW$1,B158=$BW$1,B159=$BW$1,B157=$BX$1,B158=$BX$1,B159=$BX$1),0,1)))</f>
        <v/>
      </c>
      <c r="BX157" s="2" t="str">
        <f>IF($A157&gt;='DB_FG_243way_Regular Symbol'!E$16,"",IF(C157=0,"",IF(OR(C157=$BW$1,C158=$BW$1,C159=$BW$1,C157=$BX$1,C158=$BX$1,C159=$BX$1),0,1)))</f>
        <v/>
      </c>
      <c r="BY157" s="2" t="str">
        <f>IF($A157&gt;='DB_FG_243way_Regular Symbol'!F$16,"",IF(D157=0,"",IF(OR(D157=$BW$1,D158=$BW$1,D159=$BW$1,D157=$BX$1,D158=$BX$1,D159=$BX$1),0,1)))</f>
        <v/>
      </c>
      <c r="BZ157" s="2" t="str">
        <f>IF($A157&gt;='DB_FG_243way_Regular Symbol'!G$16,"",IF(E157=0,"",IF(OR(E157=$BW$1,E158=$BW$1,E159=$BW$1,E157=$BX$1,E158=$BX$1,E159=$BX$1),0,1)))</f>
        <v/>
      </c>
      <c r="CA157" s="2" t="str">
        <f>IF($A157&gt;='DB_FG_243way_Regular Symbol'!H$16,"",IF(F157=0,"",IF(OR(F157=$BW$1,F158=$BW$1,F159=$BW$1,F157=$BX$1,F158=$BX$1,F159=$BX$1),0,1)))</f>
        <v/>
      </c>
      <c r="CC157" s="2" t="str">
        <f>IF($A157&gt;='DB_FG_243way_Regular Symbol'!D$16,"",IF(B157=0,"",IF(OR(B157=$BW$1,B158=$BW$1,B159=$BW$1,B157=$CD$1,B158=$CD$1,B159=$CD$1),0,1)))</f>
        <v/>
      </c>
      <c r="CD157" s="2" t="str">
        <f>IF($A157&gt;='DB_FG_243way_Regular Symbol'!E$16,"",IF(C157=0,"",IF(OR(C157=$BW$1,C158=$BW$1,C159=$BW$1,C157=$CD$1,C158=$CD$1,C159=$CD$1),0,1)))</f>
        <v/>
      </c>
      <c r="CE157" s="2" t="str">
        <f>IF($A157&gt;='DB_FG_243way_Regular Symbol'!F$16,"",IF(D157=0,"",IF(OR(D157=$BW$1,D158=$BW$1,D159=$BW$1,D157=$CD$1,D158=$CD$1,D159=$CD$1),0,1)))</f>
        <v/>
      </c>
      <c r="CF157" s="2" t="str">
        <f>IF($A157&gt;='DB_FG_243way_Regular Symbol'!G$16,"",IF(E157=0,"",IF(OR(E157=$BW$1,E158=$BW$1,E159=$BW$1,E157=$CD$1,E158=$CD$1,E159=$CD$1),0,1)))</f>
        <v/>
      </c>
      <c r="CG157" s="2" t="str">
        <f>IF($A157&gt;='DB_FG_243way_Regular Symbol'!H$16,"",IF(F157=0,"",IF(OR(F157=$BW$1,F158=$BW$1,F159=$BW$1,F157=$CD$1,F158=$CD$1,F159=$CD$1),0,1)))</f>
        <v/>
      </c>
      <c r="CI157" s="2" t="str">
        <f>IF($A157&gt;='DB_FG_243way_Regular Symbol'!D$16,"",IF(B157=0,"",IF(OR(B157=$BW$1,B158=$BW$1,B159=$BW$1,B157=$CJ$1,B158=$CJ$1,B159=$CJ$1),0,1)))</f>
        <v/>
      </c>
      <c r="CJ157" s="2" t="str">
        <f>IF($A157&gt;='DB_FG_243way_Regular Symbol'!E$16,"",IF(C157=0,"",IF(OR(C157=$BW$1,C158=$BW$1,C159=$BW$1,C157=$CJ$1,C158=$CJ$1,C159=$CJ$1),0,1)))</f>
        <v/>
      </c>
      <c r="CK157" s="2" t="str">
        <f>IF($A157&gt;='DB_FG_243way_Regular Symbol'!F$16,"",IF(D157=0,"",IF(OR(D157=$BW$1,D158=$BW$1,D159=$BW$1,D157=$CJ$1,D158=$CJ$1,D159=$CJ$1),0,1)))</f>
        <v/>
      </c>
      <c r="CL157" s="2" t="str">
        <f>IF($A157&gt;='DB_FG_243way_Regular Symbol'!G$16,"",IF(E157=0,"",IF(OR(E157=$BW$1,E158=$BW$1,E159=$BW$1,E157=$CJ$1,E158=$CJ$1,E159=$CJ$1),0,1)))</f>
        <v/>
      </c>
      <c r="CM157" s="2" t="str">
        <f>IF($A157&gt;='DB_FG_243way_Regular Symbol'!H$16,"",IF(F157=0,"",IF(OR(F157=$BW$1,F158=$BW$1,F159=$BW$1,F157=$CJ$1,F158=$CJ$1,F159=$CJ$1),0,1)))</f>
        <v/>
      </c>
      <c r="CO157" s="2" t="str">
        <f>IF($A157&gt;='DB_FG_243way_Regular Symbol'!D$16,"",IF(B157=0,"",IF(OR(B157=$BW$1,B158=$BW$1,B159=$BW$1,B157=$CP$1,B158=$CP$1,B159=$CP$1),0,1)))</f>
        <v/>
      </c>
      <c r="CP157" s="2" t="str">
        <f>IF($A157&gt;='DB_FG_243way_Regular Symbol'!E$16,"",IF(C157=0,"",IF(OR(C157=$BW$1,C158=$BW$1,C159=$BW$1,C157=$CP$1,C158=$CP$1,C159=$CP$1),0,1)))</f>
        <v/>
      </c>
      <c r="CQ157" s="2" t="str">
        <f>IF($A157&gt;='DB_FG_243way_Regular Symbol'!F$16,"",IF(D157=0,"",IF(OR(D157=$BW$1,D158=$BW$1,D159=$BW$1,D157=$CP$1,D158=$CP$1,D159=$CP$1),0,1)))</f>
        <v/>
      </c>
      <c r="CR157" s="2" t="str">
        <f>IF($A157&gt;='DB_FG_243way_Regular Symbol'!G$16,"",IF(E157=0,"",IF(OR(E157=$BW$1,E158=$BW$1,E159=$BW$1,E157=$CP$1,E158=$CP$1,E159=$CP$1),0,1)))</f>
        <v/>
      </c>
      <c r="CS157" s="2" t="str">
        <f>IF($A157&gt;='DB_FG_243way_Regular Symbol'!H$16,"",IF(F157=0,"",IF(OR(F157=$BW$1,F158=$BW$1,F159=$BW$1,F157=$CP$1,F158=$CP$1,F159=$CP$1),0,1)))</f>
        <v/>
      </c>
      <c r="CU157" s="2" t="str">
        <f>IF($A157&gt;='DB_FG_243way_Regular Symbol'!D$16,"",IF(B157=0,"",IF(OR(B157=$BW$1,B158=$BW$1,B159=$BW$1,B157=$CV$1,B158=$CV$1,B159=$CV$1),0,1)))</f>
        <v/>
      </c>
      <c r="CV157" s="2" t="str">
        <f>IF($A157&gt;='DB_FG_243way_Regular Symbol'!E$16,"",IF(C157=0,"",IF(OR(C157=$BW$1,C158=$BW$1,C159=$BW$1,C157=$CV$1,C158=$CV$1,C159=$CV$1),0,1)))</f>
        <v/>
      </c>
      <c r="CW157" s="2" t="str">
        <f>IF($A157&gt;='DB_FG_243way_Regular Symbol'!F$16,"",IF(D157=0,"",IF(OR(D157=$BW$1,D158=$BW$1,D159=$BW$1,D157=$CV$1,D158=$CV$1,D159=$CV$1),0,1)))</f>
        <v/>
      </c>
      <c r="CX157" s="2" t="str">
        <f>IF($A157&gt;='DB_FG_243way_Regular Symbol'!G$16,"",IF(E157=0,"",IF(OR(E157=$BW$1,E158=$BW$1,E159=$BW$1,E157=$CV$1,E158=$CV$1,E159=$CV$1),0,1)))</f>
        <v/>
      </c>
      <c r="CY157" s="2" t="str">
        <f>IF($A157&gt;='DB_FG_243way_Regular Symbol'!H$16,"",IF(F157=0,"",IF(OR(F157=$BW$1,F158=$BW$1,F159=$BW$1,F157=$CV$1,F158=$CV$1,F159=$CV$1),0,1)))</f>
        <v/>
      </c>
    </row>
    <row r="158" spans="1:103">
      <c r="A158" s="341">
        <f>IF('DB_FG_243way_Regular Symbol'!L157="","",'DB_FG_243way_Regular Symbol'!L157)</f>
        <v>154</v>
      </c>
      <c r="B158" s="184" t="str">
        <f>IF('DB_FG_243way_Regular Symbol'!M157="",
IF($A158-'DB_FG_243way_Regular Symbol'!D$16&gt;='DB_FG_243way_RegularＸ_W()'!B$2-1,"",VLOOKUP($A158-'DB_FG_243way_Regular Symbol'!D$16,'DB_FG_243way_Regular Symbol'!$L$3:$Q$99,'DB_FG_243way_RegularＸ_W()'!B$3+1,FALSE)),
'DB_FG_243way_Regular Symbol'!M157)</f>
        <v/>
      </c>
      <c r="C158" s="184" t="str">
        <f>IF('DB_FG_243way_Regular Symbol'!N157="",
IF($A158-'DB_FG_243way_Regular Symbol'!E$16&gt;='DB_FG_243way_RegularＸ_W()'!C$2-1,"",VLOOKUP($A158-'DB_FG_243way_Regular Symbol'!E$16,'DB_FG_243way_Regular Symbol'!$L$3:$Q$99,'DB_FG_243way_RegularＸ_W()'!C$3+1,FALSE)),
'DB_FG_243way_Regular Symbol'!N157)</f>
        <v/>
      </c>
      <c r="D158" s="184" t="str">
        <f>IF('DB_FG_243way_Regular Symbol'!O157="",
IF($A158-'DB_FG_243way_Regular Symbol'!F$16&gt;='DB_FG_243way_RegularＸ_W()'!D$2-1,"",VLOOKUP($A158-'DB_FG_243way_Regular Symbol'!F$16,'DB_FG_243way_Regular Symbol'!$L$3:$Q$99,'DB_FG_243way_RegularＸ_W()'!D$3+1,FALSE)),
'DB_FG_243way_Regular Symbol'!O157)</f>
        <v/>
      </c>
      <c r="E158" s="184" t="str">
        <f>IF('DB_FG_243way_Regular Symbol'!P157="",
IF($A158-'DB_FG_243way_Regular Symbol'!G$16&gt;='DB_FG_243way_RegularＸ_W()'!E$2-1,"",VLOOKUP($A158-'DB_FG_243way_Regular Symbol'!G$16,'DB_FG_243way_Regular Symbol'!$L$3:$Q$99,'DB_FG_243way_RegularＸ_W()'!E$3+1,FALSE)),
'DB_FG_243way_Regular Symbol'!P157)</f>
        <v/>
      </c>
      <c r="F158" s="358" t="str">
        <f>IF('DB_FG_243way_Regular Symbol'!Q157="",
IF($A158-'DB_FG_243way_Regular Symbol'!H$16&gt;='DB_FG_243way_RegularＸ_W()'!F$2-1,"",VLOOKUP($A158-'DB_FG_243way_Regular Symbol'!H$16,'DB_FG_243way_Regular Symbol'!$L$3:$Q$99,'DB_FG_243way_RegularＸ_W()'!F$3+1,FALSE)),
'DB_FG_243way_Regular Symbol'!Q157)</f>
        <v/>
      </c>
      <c r="O158" s="342" t="str">
        <f>IF($A158&gt;='DB_FG_243way_Regular Symbol'!D$16,"",IF(B158=0,"",IF(OR(B158=$O$1,B158=$P$1,B159=$O$1,B159=$P$1,B160=$O$1,B160=$P$1),0,1)))</f>
        <v/>
      </c>
      <c r="P158" s="2" t="str">
        <f>IF($A158&gt;='DB_FG_243way_Regular Symbol'!E$16,"",IF(C158=0,"",IF(OR(C158=$O$1,C158=$P$1,C159=$O$1,C159=$P$1,C160=$O$1,C160=$P$1),0,1)))</f>
        <v/>
      </c>
      <c r="Q158" s="2" t="str">
        <f>IF($A158&gt;='DB_FG_243way_Regular Symbol'!F$16,"",IF(D158=0,"",IF(OR(D158=$O$1,D158=$P$1,D159=$O$1,D159=$P$1,D160=$O$1,D160=$P$1),0,1)))</f>
        <v/>
      </c>
      <c r="R158" s="2" t="str">
        <f>IF($A158&gt;='DB_FG_243way_Regular Symbol'!G$16,"",IF(E158=0,"",IF(OR(E158=$O$1,E158=$P$1,E159=$O$1,E159=$P$1,E160=$O$1,E160=$P$1),0,1)))</f>
        <v/>
      </c>
      <c r="S158" s="128" t="str">
        <f>IF($A158&gt;='DB_FG_243way_Regular Symbol'!H$16,"",IF(F158=0,"",IF(OR(F158=$O$1,F158=$P$1,F159=$O$1,F159=$P$1,F160=$O$1,F160=$P$1),0,1)))</f>
        <v/>
      </c>
      <c r="U158" s="342" t="str">
        <f>IF($A158&gt;='DB_FG_243way_Regular Symbol'!D$16,"",IF(B158=0,"",IF(OR(B158=$U$1,B158=$V$1,B159=$U$1,B159=$V$1,B160=$U$1,B160=$V$1),0,1)))</f>
        <v/>
      </c>
      <c r="V158" s="2" t="str">
        <f>IF($A158&gt;='DB_FG_243way_Regular Symbol'!E$16,"",IF(C158=0,"",IF(OR(C158=$U$1,C158=$V$1,C159=$U$1,C159=$V$1,C160=$U$1,C160=$V$1),0,1)))</f>
        <v/>
      </c>
      <c r="W158" s="2" t="str">
        <f>IF($A158&gt;='DB_FG_243way_Regular Symbol'!F$16,"",IF(D158=0,"",IF(OR(D158=$U$1,D158=$V$1,D159=$U$1,D159=$V$1,D160=$U$1,D160=$V$1),0,1)))</f>
        <v/>
      </c>
      <c r="X158" s="2" t="str">
        <f>IF($A158&gt;='DB_FG_243way_Regular Symbol'!G$16,"",IF(E158=0,"",IF(OR(E158=$U$1,E158=$V$1,E159=$U$1,E159=$V$1,E160=$U$1,E160=$V$1),0,1)))</f>
        <v/>
      </c>
      <c r="Y158" s="128" t="str">
        <f>IF($A158&gt;='DB_FG_243way_Regular Symbol'!H$16,"",IF(F158=0,"",IF(OR(F158=$U$1,F158=$V$1,F159=$U$1,F159=$V$1,F160=$U$1,F160=$V$1),0,1)))</f>
        <v/>
      </c>
      <c r="AA158" s="342" t="str">
        <f>IF($A158&gt;='DB_FG_243way_Regular Symbol'!D$16,"",IF(B158=0,"",IF(OR(B158=$AA$1,B158=$AB$1,B159=$AA$1,B159=$AB$1,B160=$AA$1,,B160=$AB$1),0,1)))</f>
        <v/>
      </c>
      <c r="AB158" s="2" t="str">
        <f>IF($A158&gt;='DB_FG_243way_Regular Symbol'!E$16,"",IF(C158=0,"",IF(OR(C158=$AA$1,C158=$AB$1,C159=$AA$1,C159=$AB$1,C160=$AA$1,,C160=$AB$1),0,1)))</f>
        <v/>
      </c>
      <c r="AC158" s="2" t="str">
        <f>IF($A158&gt;='DB_FG_243way_Regular Symbol'!F$16,"",IF(D158=0,"",IF(OR(D158=$AA$1,D158=$AB$1,D159=$AA$1,D159=$AB$1,D160=$AA$1,,D160=$AB$1),0,1)))</f>
        <v/>
      </c>
      <c r="AD158" s="2" t="str">
        <f>IF($A158&gt;='DB_FG_243way_Regular Symbol'!G$16,"",IF(E158=0,"",IF(OR(E158=$AA$1,E158=$AB$1,E159=$AA$1,E159=$AB$1,E160=$AA$1,,E160=$AB$1),0,1)))</f>
        <v/>
      </c>
      <c r="AE158" s="128" t="str">
        <f>IF($A158&gt;='DB_FG_243way_Regular Symbol'!H$16,"",IF(F158=0,"",IF(OR(F158=$AA$1,F158=$AB$1,F159=$AA$1,F159=$AB$1,F160=$AA$1,,F160=$AB$1),0,1)))</f>
        <v/>
      </c>
      <c r="AG158" s="342" t="str">
        <f>IF($A158&gt;='DB_FG_243way_Regular Symbol'!D$16,"",IF(B158=0,"",IF(OR(B158=$AG$1,B158=$AH$1,B159=$AG$1,B159=$AH$1,B160=$AG$1,B160=$AH$1),0,1)))</f>
        <v/>
      </c>
      <c r="AH158" s="2" t="str">
        <f>IF($A158&gt;='DB_FG_243way_Regular Symbol'!E$16,"",IF(C158=0,"",IF(OR(C158=$AG$1,C158=$AH$1,C159=$AG$1,C159=$AH$1,C160=$AG$1,C160=$AH$1),0,1)))</f>
        <v/>
      </c>
      <c r="AI158" s="2" t="str">
        <f>IF($A158&gt;='DB_FG_243way_Regular Symbol'!F$16,"",IF(D158=0,"",IF(OR(D158=$AG$1,D158=$AH$1,D159=$AG$1,D159=$AH$1,D160=$AG$1,D160=$AH$1),0,1)))</f>
        <v/>
      </c>
      <c r="AJ158" s="2" t="str">
        <f>IF($A158&gt;='DB_FG_243way_Regular Symbol'!G$16,"",IF(E158=0,"",IF(OR(E158=$AG$1,E158=$AH$1,E159=$AG$1,E159=$AH$1,E160=$AG$1,E160=$AH$1),0,1)))</f>
        <v/>
      </c>
      <c r="AK158" s="128" t="str">
        <f>IF($A158&gt;='DB_FG_243way_Regular Symbol'!H$16,"",IF(F158=0,"",IF(OR(F158=$AG$1,F158=$AH$1,F159=$AG$1,F159=$AH$1,F160=$AG$1,F160=$AH$1),0,1)))</f>
        <v/>
      </c>
      <c r="AM158" s="342" t="str">
        <f>IF($A158&gt;='DB_FG_243way_Regular Symbol'!D$16,"",IF(B158=0,"",IF(OR(B158=$AM$1,B158=$AN$1,B159=$AM$1,B159=$AN$1,B160=$AM$1,B160=$AN$1),0,1)))</f>
        <v/>
      </c>
      <c r="AN158" s="2" t="str">
        <f>IF($A158&gt;='DB_FG_243way_Regular Symbol'!E$16,"",IF(C158=0,"",IF(OR(C158=$AM$1,C158=$AN$1,C159=$AM$1,C159=$AN$1,C160=$AM$1,C160=$AN$1),0,1)))</f>
        <v/>
      </c>
      <c r="AO158" s="2" t="str">
        <f>IF($A158&gt;='DB_FG_243way_Regular Symbol'!F$16,"",IF(D158=0,"",IF(OR(D158=$AM$1,D158=$AN$1,D159=$AM$1,D159=$AN$1,D160=$AM$1,D160=$AN$1),0,1)))</f>
        <v/>
      </c>
      <c r="AP158" s="2" t="str">
        <f>IF($A158&gt;='DB_FG_243way_Regular Symbol'!G$16,"",IF(E158=0,"",IF(OR(E158=$AM$1,E158=$AN$1,E159=$AM$1,E159=$AN$1,E160=$AM$1,E160=$AN$1),0,1)))</f>
        <v/>
      </c>
      <c r="AQ158" s="128" t="str">
        <f>IF($A158&gt;='DB_FG_243way_Regular Symbol'!H$16,"",IF(F158=0,"",IF(OR(F158=$AM$1,F158=$AN$1,F159=$AM$1,F159=$AN$1,F160=$AM$1,F160=$AN$1),0,1)))</f>
        <v/>
      </c>
      <c r="AS158" s="342" t="str">
        <f>IF($A158&gt;='DB_FG_243way_Regular Symbol'!D$16,"",IF(B158=0,"",IF(OR(B158=$AM$1,B158=$AT$1,B159=$AM$1,B159=$AT$1,B160=$AM$1,B160=$AT$1),0,1)))</f>
        <v/>
      </c>
      <c r="AT158" s="2" t="str">
        <f>IF($A158&gt;='DB_FG_243way_Regular Symbol'!E$16,"",IF(C158=0,"",IF(OR(C158=$AM$1,C158=$AT$1,C159=$AM$1,C159=$AT$1,C160=$AM$1,C160=$AT$1),0,1)))</f>
        <v/>
      </c>
      <c r="AU158" s="2" t="str">
        <f>IF($A158&gt;='DB_FG_243way_Regular Symbol'!F$16,"",IF(D158=0,"",IF(OR(D158=$AM$1,D158=$AT$1,D159=$AM$1,D159=$AT$1,D160=$AM$1,D160=$AT$1),0,1)))</f>
        <v/>
      </c>
      <c r="AV158" s="2" t="str">
        <f>IF($A158&gt;='DB_FG_243way_Regular Symbol'!G$16,"",IF(E158=0,"",IF(OR(E158=$AM$1,E158=$AT$1,E159=$AM$1,E159=$AT$1,E160=$AM$1,E160=$AT$1),0,1)))</f>
        <v/>
      </c>
      <c r="AW158" s="128" t="str">
        <f>IF($A158&gt;='DB_FG_243way_Regular Symbol'!H$16,"",IF(F158=0,"",IF(OR(F158=$AM$1,F158=$AT$1,F159=$AM$1,F159=$AT$1,F160=$AM$1,F160=$AT$1),0,1)))</f>
        <v/>
      </c>
      <c r="AY158" s="342" t="str">
        <f>IF($A158&gt;='DB_FG_243way_Regular Symbol'!D$16,"",IF(B158=0,"",IF(OR(B158=$AM$1,B158=$AZ$1,B159=$AM$1,B159=$AZ$1,B160=$AM$1,B160=$AZ$1),0,1)))</f>
        <v/>
      </c>
      <c r="AZ158" s="2" t="str">
        <f>IF($A158&gt;='DB_FG_243way_Regular Symbol'!E$16,"",IF(C158=0,"",IF(OR(C158=$AM$1,C158=$AZ$1,C159=$AM$1,C159=$AZ$1,C160=$AM$1,C160=$AZ$1),0,1)))</f>
        <v/>
      </c>
      <c r="BA158" s="2" t="str">
        <f>IF($A158&gt;='DB_FG_243way_Regular Symbol'!F$16,"",IF(D158=0,"",IF(OR(D158=$AM$1,D158=$AZ$1,D159=$AM$1,D159=$AZ$1,D160=$AM$1,D160=$AZ$1),0,1)))</f>
        <v/>
      </c>
      <c r="BB158" s="2" t="str">
        <f>IF($A158&gt;='DB_FG_243way_Regular Symbol'!G$16,"",IF(E158=0,"",IF(OR(E158=$AM$1,E158=$AZ$1,E159=$AM$1,E159=$AZ$1,E160=$AM$1,E160=$AZ$1),0,1)))</f>
        <v/>
      </c>
      <c r="BC158" s="128" t="str">
        <f>IF($A158&gt;='DB_FG_243way_Regular Symbol'!H$16,"",IF(F158=0,"",IF(OR(F158=$AM$1,F158=$AZ$1,F159=$AM$1,F159=$AZ$1,F160=$AM$1,F160=$AZ$1),0,1)))</f>
        <v/>
      </c>
      <c r="BE158" s="342"/>
      <c r="BF158" s="2"/>
      <c r="BG158" s="2" t="str">
        <f>IF($A158&gt;='DB_FG_243way_Regular Symbol'!F$16,"",IF(D158=0,"",COUNTIF(D158:D160,$BF$1)))</f>
        <v/>
      </c>
      <c r="BH158" s="2" t="str">
        <f>IF($A158&gt;='DB_FG_243way_Regular Symbol'!G$16,"",IF(E158=0,"",COUNTIF(E158:E160,$BF$1)))</f>
        <v/>
      </c>
      <c r="BI158" s="2" t="str">
        <f>IF($A158&gt;='DB_FG_243way_Regular Symbol'!H$16,"",IF(F158=0,"",COUNTIF(F158:F160,$BF$1)))</f>
        <v/>
      </c>
      <c r="BK158" s="342"/>
      <c r="BL158" s="2"/>
      <c r="BM158" s="2" t="str">
        <f>IF($A158&gt;='DB_FG_243way_Regular Symbol'!F$16,"",IF(D158=0,"",IF(OR(D158=$AM$1,D158=$BL$1,D159=$AM$1,D159=$BL$1,D160=$AM$1,D160=$BL$1),0,1)))</f>
        <v/>
      </c>
      <c r="BN158" s="2" t="str">
        <f>IF($A158&gt;='DB_FG_243way_Regular Symbol'!G$16,"",IF(E158=0,"",IF(OR(E158=$AM$1,E158=$BL$1,E159=$AM$1,E159=$BL$1,E160=$AM$1,E160=$BL$1),0,1)))</f>
        <v/>
      </c>
      <c r="BO158" s="128" t="str">
        <f>IF($A158&gt;='DB_FG_243way_Regular Symbol'!H$16,"",IF(F158=0,"",IF(OR(F158=$AM$1,F158=$BL$1,F159=$AM$1,F159=$BL$1,F160=$AM$1,F160=$BL$1),0,1)))</f>
        <v/>
      </c>
      <c r="BQ158" s="2" t="str">
        <f>IF($A158&gt;='DB_FG_243way_Regular Symbol'!D$16,"",IF(B158=0,"",IF(OR(B158=$BQ$1,B158=$BR$1,B159=$BQ$1,B159=$BR$1,B160=$BQ$1,B160=$BR$1),0,1)))</f>
        <v/>
      </c>
      <c r="BR158" s="2" t="str">
        <f>IF($A158&gt;='DB_FG_243way_Regular Symbol'!E$16,"",IF(C158=0,"",IF(OR(C158=$BQ$1,C158=$BR$1,C159=$BQ$1,C159=$BR$1,C160=$BQ$1,C160=$BR$1),0,1)))</f>
        <v/>
      </c>
      <c r="BS158" s="2" t="str">
        <f>IF($A158&gt;='DB_FG_243way_Regular Symbol'!F$16,"",IF(D158=0,"",IF(OR(D158=$BQ$1,D158=$BR$1,D159=$BQ$1,D159=$BR$1,D160=$BQ$1,D160=$BR$1),0,1)))</f>
        <v/>
      </c>
      <c r="BT158" s="2" t="str">
        <f>IF($A158&gt;='DB_FG_243way_Regular Symbol'!G$16,"",IF(E158=0,"",IF(OR(E158=$BQ$1,E158=$BR$1,E159=$BQ$1,E159=$BR$1,E160=$BQ$1,E160=$BR$1),0,1)))</f>
        <v/>
      </c>
      <c r="BU158" s="2" t="str">
        <f>IF($A158&gt;='DB_FG_243way_Regular Symbol'!H$16,"",IF(F158=0,"",IF(OR(F158=$BQ$1,F158=$BR$1,F159=$BQ$1,F159=$BR$1,F160=$BQ$1,F160=$BR$1),0,1)))</f>
        <v/>
      </c>
      <c r="BW158" s="2" t="str">
        <f>IF($A158&gt;='DB_FG_243way_Regular Symbol'!D$16,"",IF(B158=0,"",IF(OR(B158=$BW$1,B159=$BW$1,B160=$BW$1,B158=$BX$1,B159=$BX$1,B160=$BX$1),0,1)))</f>
        <v/>
      </c>
      <c r="BX158" s="2" t="str">
        <f>IF($A158&gt;='DB_FG_243way_Regular Symbol'!E$16,"",IF(C158=0,"",IF(OR(C158=$BW$1,C159=$BW$1,C160=$BW$1,C158=$BX$1,C159=$BX$1,C160=$BX$1),0,1)))</f>
        <v/>
      </c>
      <c r="BY158" s="2" t="str">
        <f>IF($A158&gt;='DB_FG_243way_Regular Symbol'!F$16,"",IF(D158=0,"",IF(OR(D158=$BW$1,D159=$BW$1,D160=$BW$1,D158=$BX$1,D159=$BX$1,D160=$BX$1),0,1)))</f>
        <v/>
      </c>
      <c r="BZ158" s="2" t="str">
        <f>IF($A158&gt;='DB_FG_243way_Regular Symbol'!G$16,"",IF(E158=0,"",IF(OR(E158=$BW$1,E159=$BW$1,E160=$BW$1,E158=$BX$1,E159=$BX$1,E160=$BX$1),0,1)))</f>
        <v/>
      </c>
      <c r="CA158" s="2" t="str">
        <f>IF($A158&gt;='DB_FG_243way_Regular Symbol'!H$16,"",IF(F158=0,"",IF(OR(F158=$BW$1,F159=$BW$1,F160=$BW$1,F158=$BX$1,F159=$BX$1,F160=$BX$1),0,1)))</f>
        <v/>
      </c>
      <c r="CC158" s="2" t="str">
        <f>IF($A158&gt;='DB_FG_243way_Regular Symbol'!D$16,"",IF(B158=0,"",IF(OR(B158=$BW$1,B159=$BW$1,B160=$BW$1,B158=$CD$1,B159=$CD$1,B160=$CD$1),0,1)))</f>
        <v/>
      </c>
      <c r="CD158" s="2" t="str">
        <f>IF($A158&gt;='DB_FG_243way_Regular Symbol'!E$16,"",IF(C158=0,"",IF(OR(C158=$BW$1,C159=$BW$1,C160=$BW$1,C158=$CD$1,C159=$CD$1,C160=$CD$1),0,1)))</f>
        <v/>
      </c>
      <c r="CE158" s="2" t="str">
        <f>IF($A158&gt;='DB_FG_243way_Regular Symbol'!F$16,"",IF(D158=0,"",IF(OR(D158=$BW$1,D159=$BW$1,D160=$BW$1,D158=$CD$1,D159=$CD$1,D160=$CD$1),0,1)))</f>
        <v/>
      </c>
      <c r="CF158" s="2" t="str">
        <f>IF($A158&gt;='DB_FG_243way_Regular Symbol'!G$16,"",IF(E158=0,"",IF(OR(E158=$BW$1,E159=$BW$1,E160=$BW$1,E158=$CD$1,E159=$CD$1,E160=$CD$1),0,1)))</f>
        <v/>
      </c>
      <c r="CG158" s="2" t="str">
        <f>IF($A158&gt;='DB_FG_243way_Regular Symbol'!H$16,"",IF(F158=0,"",IF(OR(F158=$BW$1,F159=$BW$1,F160=$BW$1,F158=$CD$1,F159=$CD$1,F160=$CD$1),0,1)))</f>
        <v/>
      </c>
      <c r="CI158" s="2" t="str">
        <f>IF($A158&gt;='DB_FG_243way_Regular Symbol'!D$16,"",IF(B158=0,"",IF(OR(B158=$BW$1,B159=$BW$1,B160=$BW$1,B158=$CJ$1,B159=$CJ$1,B160=$CJ$1),0,1)))</f>
        <v/>
      </c>
      <c r="CJ158" s="2" t="str">
        <f>IF($A158&gt;='DB_FG_243way_Regular Symbol'!E$16,"",IF(C158=0,"",IF(OR(C158=$BW$1,C159=$BW$1,C160=$BW$1,C158=$CJ$1,C159=$CJ$1,C160=$CJ$1),0,1)))</f>
        <v/>
      </c>
      <c r="CK158" s="2" t="str">
        <f>IF($A158&gt;='DB_FG_243way_Regular Symbol'!F$16,"",IF(D158=0,"",IF(OR(D158=$BW$1,D159=$BW$1,D160=$BW$1,D158=$CJ$1,D159=$CJ$1,D160=$CJ$1),0,1)))</f>
        <v/>
      </c>
      <c r="CL158" s="2" t="str">
        <f>IF($A158&gt;='DB_FG_243way_Regular Symbol'!G$16,"",IF(E158=0,"",IF(OR(E158=$BW$1,E159=$BW$1,E160=$BW$1,E158=$CJ$1,E159=$CJ$1,E160=$CJ$1),0,1)))</f>
        <v/>
      </c>
      <c r="CM158" s="2" t="str">
        <f>IF($A158&gt;='DB_FG_243way_Regular Symbol'!H$16,"",IF(F158=0,"",IF(OR(F158=$BW$1,F159=$BW$1,F160=$BW$1,F158=$CJ$1,F159=$CJ$1,F160=$CJ$1),0,1)))</f>
        <v/>
      </c>
      <c r="CO158" s="2" t="str">
        <f>IF($A158&gt;='DB_FG_243way_Regular Symbol'!D$16,"",IF(B158=0,"",IF(OR(B158=$BW$1,B159=$BW$1,B160=$BW$1,B158=$CP$1,B159=$CP$1,B160=$CP$1),0,1)))</f>
        <v/>
      </c>
      <c r="CP158" s="2" t="str">
        <f>IF($A158&gt;='DB_FG_243way_Regular Symbol'!E$16,"",IF(C158=0,"",IF(OR(C158=$BW$1,C159=$BW$1,C160=$BW$1,C158=$CP$1,C159=$CP$1,C160=$CP$1),0,1)))</f>
        <v/>
      </c>
      <c r="CQ158" s="2" t="str">
        <f>IF($A158&gt;='DB_FG_243way_Regular Symbol'!F$16,"",IF(D158=0,"",IF(OR(D158=$BW$1,D159=$BW$1,D160=$BW$1,D158=$CP$1,D159=$CP$1,D160=$CP$1),0,1)))</f>
        <v/>
      </c>
      <c r="CR158" s="2" t="str">
        <f>IF($A158&gt;='DB_FG_243way_Regular Symbol'!G$16,"",IF(E158=0,"",IF(OR(E158=$BW$1,E159=$BW$1,E160=$BW$1,E158=$CP$1,E159=$CP$1,E160=$CP$1),0,1)))</f>
        <v/>
      </c>
      <c r="CS158" s="2" t="str">
        <f>IF($A158&gt;='DB_FG_243way_Regular Symbol'!H$16,"",IF(F158=0,"",IF(OR(F158=$BW$1,F159=$BW$1,F160=$BW$1,F158=$CP$1,F159=$CP$1,F160=$CP$1),0,1)))</f>
        <v/>
      </c>
      <c r="CU158" s="2" t="str">
        <f>IF($A158&gt;='DB_FG_243way_Regular Symbol'!D$16,"",IF(B158=0,"",IF(OR(B158=$BW$1,B159=$BW$1,B160=$BW$1,B158=$CV$1,B159=$CV$1,B160=$CV$1),0,1)))</f>
        <v/>
      </c>
      <c r="CV158" s="2" t="str">
        <f>IF($A158&gt;='DB_FG_243way_Regular Symbol'!E$16,"",IF(C158=0,"",IF(OR(C158=$BW$1,C159=$BW$1,C160=$BW$1,C158=$CV$1,C159=$CV$1,C160=$CV$1),0,1)))</f>
        <v/>
      </c>
      <c r="CW158" s="2" t="str">
        <f>IF($A158&gt;='DB_FG_243way_Regular Symbol'!F$16,"",IF(D158=0,"",IF(OR(D158=$BW$1,D159=$BW$1,D160=$BW$1,D158=$CV$1,D159=$CV$1,D160=$CV$1),0,1)))</f>
        <v/>
      </c>
      <c r="CX158" s="2" t="str">
        <f>IF($A158&gt;='DB_FG_243way_Regular Symbol'!G$16,"",IF(E158=0,"",IF(OR(E158=$BW$1,E159=$BW$1,E160=$BW$1,E158=$CV$1,E159=$CV$1,E160=$CV$1),0,1)))</f>
        <v/>
      </c>
      <c r="CY158" s="2" t="str">
        <f>IF($A158&gt;='DB_FG_243way_Regular Symbol'!H$16,"",IF(F158=0,"",IF(OR(F158=$BW$1,F159=$BW$1,F160=$BW$1,F158=$CV$1,F159=$CV$1,F160=$CV$1),0,1)))</f>
        <v/>
      </c>
    </row>
    <row r="159" spans="1:103">
      <c r="A159" s="341">
        <f>IF('DB_FG_243way_Regular Symbol'!L158="","",'DB_FG_243way_Regular Symbol'!L158)</f>
        <v>155</v>
      </c>
      <c r="B159" s="184" t="str">
        <f>IF('DB_FG_243way_Regular Symbol'!M158="",
IF($A159-'DB_FG_243way_Regular Symbol'!D$16&gt;='DB_FG_243way_RegularＸ_W()'!B$2-1,"",VLOOKUP($A159-'DB_FG_243way_Regular Symbol'!D$16,'DB_FG_243way_Regular Symbol'!$L$3:$Q$99,'DB_FG_243way_RegularＸ_W()'!B$3+1,FALSE)),
'DB_FG_243way_Regular Symbol'!M158)</f>
        <v/>
      </c>
      <c r="C159" s="184" t="str">
        <f>IF('DB_FG_243way_Regular Symbol'!N158="",
IF($A159-'DB_FG_243way_Regular Symbol'!E$16&gt;='DB_FG_243way_RegularＸ_W()'!C$2-1,"",VLOOKUP($A159-'DB_FG_243way_Regular Symbol'!E$16,'DB_FG_243way_Regular Symbol'!$L$3:$Q$99,'DB_FG_243way_RegularＸ_W()'!C$3+1,FALSE)),
'DB_FG_243way_Regular Symbol'!N158)</f>
        <v/>
      </c>
      <c r="D159" s="184" t="str">
        <f>IF('DB_FG_243way_Regular Symbol'!O158="",
IF($A159-'DB_FG_243way_Regular Symbol'!F$16&gt;='DB_FG_243way_RegularＸ_W()'!D$2-1,"",VLOOKUP($A159-'DB_FG_243way_Regular Symbol'!F$16,'DB_FG_243way_Regular Symbol'!$L$3:$Q$99,'DB_FG_243way_RegularＸ_W()'!D$3+1,FALSE)),
'DB_FG_243way_Regular Symbol'!O158)</f>
        <v/>
      </c>
      <c r="E159" s="184" t="str">
        <f>IF('DB_FG_243way_Regular Symbol'!P158="",
IF($A159-'DB_FG_243way_Regular Symbol'!G$16&gt;='DB_FG_243way_RegularＸ_W()'!E$2-1,"",VLOOKUP($A159-'DB_FG_243way_Regular Symbol'!G$16,'DB_FG_243way_Regular Symbol'!$L$3:$Q$99,'DB_FG_243way_RegularＸ_W()'!E$3+1,FALSE)),
'DB_FG_243way_Regular Symbol'!P158)</f>
        <v/>
      </c>
      <c r="F159" s="358" t="str">
        <f>IF('DB_FG_243way_Regular Symbol'!Q158="",
IF($A159-'DB_FG_243way_Regular Symbol'!H$16&gt;='DB_FG_243way_RegularＸ_W()'!F$2-1,"",VLOOKUP($A159-'DB_FG_243way_Regular Symbol'!H$16,'DB_FG_243way_Regular Symbol'!$L$3:$Q$99,'DB_FG_243way_RegularＸ_W()'!F$3+1,FALSE)),
'DB_FG_243way_Regular Symbol'!Q158)</f>
        <v/>
      </c>
      <c r="O159" s="342" t="str">
        <f>IF($A159&gt;='DB_FG_243way_Regular Symbol'!D$16,"",IF(B159=0,"",IF(OR(B159=$O$1,B159=$P$1,B160=$O$1,B160=$P$1,B161=$O$1,B161=$P$1),0,1)))</f>
        <v/>
      </c>
      <c r="P159" s="2" t="str">
        <f>IF($A159&gt;='DB_FG_243way_Regular Symbol'!E$16,"",IF(C159=0,"",IF(OR(C159=$O$1,C159=$P$1,C160=$O$1,C160=$P$1,C161=$O$1,C161=$P$1),0,1)))</f>
        <v/>
      </c>
      <c r="Q159" s="2" t="str">
        <f>IF($A159&gt;='DB_FG_243way_Regular Symbol'!F$16,"",IF(D159=0,"",IF(OR(D159=$O$1,D159=$P$1,D160=$O$1,D160=$P$1,D161=$O$1,D161=$P$1),0,1)))</f>
        <v/>
      </c>
      <c r="R159" s="2" t="str">
        <f>IF($A159&gt;='DB_FG_243way_Regular Symbol'!G$16,"",IF(E159=0,"",IF(OR(E159=$O$1,E159=$P$1,E160=$O$1,E160=$P$1,E161=$O$1,E161=$P$1),0,1)))</f>
        <v/>
      </c>
      <c r="S159" s="128" t="str">
        <f>IF($A159&gt;='DB_FG_243way_Regular Symbol'!H$16,"",IF(F159=0,"",IF(OR(F159=$O$1,F159=$P$1,F160=$O$1,F160=$P$1,F161=$O$1,F161=$P$1),0,1)))</f>
        <v/>
      </c>
      <c r="U159" s="342" t="str">
        <f>IF($A159&gt;='DB_FG_243way_Regular Symbol'!D$16,"",IF(B159=0,"",IF(OR(B159=$U$1,B159=$V$1,B160=$U$1,B160=$V$1,B161=$U$1,B161=$V$1),0,1)))</f>
        <v/>
      </c>
      <c r="V159" s="2" t="str">
        <f>IF($A159&gt;='DB_FG_243way_Regular Symbol'!E$16,"",IF(C159=0,"",IF(OR(C159=$U$1,C159=$V$1,C160=$U$1,C160=$V$1,C161=$U$1,C161=$V$1),0,1)))</f>
        <v/>
      </c>
      <c r="W159" s="2" t="str">
        <f>IF($A159&gt;='DB_FG_243way_Regular Symbol'!F$16,"",IF(D159=0,"",IF(OR(D159=$U$1,D159=$V$1,D160=$U$1,D160=$V$1,D161=$U$1,D161=$V$1),0,1)))</f>
        <v/>
      </c>
      <c r="X159" s="2" t="str">
        <f>IF($A159&gt;='DB_FG_243way_Regular Symbol'!G$16,"",IF(E159=0,"",IF(OR(E159=$U$1,E159=$V$1,E160=$U$1,E160=$V$1,E161=$U$1,E161=$V$1),0,1)))</f>
        <v/>
      </c>
      <c r="Y159" s="128" t="str">
        <f>IF($A159&gt;='DB_FG_243way_Regular Symbol'!H$16,"",IF(F159=0,"",IF(OR(F159=$U$1,F159=$V$1,F160=$U$1,F160=$V$1,F161=$U$1,F161=$V$1),0,1)))</f>
        <v/>
      </c>
      <c r="AA159" s="342" t="str">
        <f>IF($A159&gt;='DB_FG_243way_Regular Symbol'!D$16,"",IF(B159=0,"",IF(OR(B159=$AA$1,B159=$AB$1,B160=$AA$1,B160=$AB$1,B161=$AA$1,,B161=$AB$1),0,1)))</f>
        <v/>
      </c>
      <c r="AB159" s="2" t="str">
        <f>IF($A159&gt;='DB_FG_243way_Regular Symbol'!E$16,"",IF(C159=0,"",IF(OR(C159=$AA$1,C159=$AB$1,C160=$AA$1,C160=$AB$1,C161=$AA$1,,C161=$AB$1),0,1)))</f>
        <v/>
      </c>
      <c r="AC159" s="2" t="str">
        <f>IF($A159&gt;='DB_FG_243way_Regular Symbol'!F$16,"",IF(D159=0,"",IF(OR(D159=$AA$1,D159=$AB$1,D160=$AA$1,D160=$AB$1,D161=$AA$1,,D161=$AB$1),0,1)))</f>
        <v/>
      </c>
      <c r="AD159" s="2" t="str">
        <f>IF($A159&gt;='DB_FG_243way_Regular Symbol'!G$16,"",IF(E159=0,"",IF(OR(E159=$AA$1,E159=$AB$1,E160=$AA$1,E160=$AB$1,E161=$AA$1,,E161=$AB$1),0,1)))</f>
        <v/>
      </c>
      <c r="AE159" s="128" t="str">
        <f>IF($A159&gt;='DB_FG_243way_Regular Symbol'!H$16,"",IF(F159=0,"",IF(OR(F159=$AA$1,F159=$AB$1,F160=$AA$1,F160=$AB$1,F161=$AA$1,,F161=$AB$1),0,1)))</f>
        <v/>
      </c>
      <c r="AG159" s="342" t="str">
        <f>IF($A159&gt;='DB_FG_243way_Regular Symbol'!D$16,"",IF(B159=0,"",IF(OR(B159=$AG$1,B159=$AH$1,B160=$AG$1,B160=$AH$1,B161=$AG$1,B161=$AH$1),0,1)))</f>
        <v/>
      </c>
      <c r="AH159" s="2" t="str">
        <f>IF($A159&gt;='DB_FG_243way_Regular Symbol'!E$16,"",IF(C159=0,"",IF(OR(C159=$AG$1,C159=$AH$1,C160=$AG$1,C160=$AH$1,C161=$AG$1,C161=$AH$1),0,1)))</f>
        <v/>
      </c>
      <c r="AI159" s="2" t="str">
        <f>IF($A159&gt;='DB_FG_243way_Regular Symbol'!F$16,"",IF(D159=0,"",IF(OR(D159=$AG$1,D159=$AH$1,D160=$AG$1,D160=$AH$1,D161=$AG$1,D161=$AH$1),0,1)))</f>
        <v/>
      </c>
      <c r="AJ159" s="2" t="str">
        <f>IF($A159&gt;='DB_FG_243way_Regular Symbol'!G$16,"",IF(E159=0,"",IF(OR(E159=$AG$1,E159=$AH$1,E160=$AG$1,E160=$AH$1,E161=$AG$1,E161=$AH$1),0,1)))</f>
        <v/>
      </c>
      <c r="AK159" s="128" t="str">
        <f>IF($A159&gt;='DB_FG_243way_Regular Symbol'!H$16,"",IF(F159=0,"",IF(OR(F159=$AG$1,F159=$AH$1,F160=$AG$1,F160=$AH$1,F161=$AG$1,F161=$AH$1),0,1)))</f>
        <v/>
      </c>
      <c r="AM159" s="342" t="str">
        <f>IF($A159&gt;='DB_FG_243way_Regular Symbol'!D$16,"",IF(B159=0,"",IF(OR(B159=$AM$1,B159=$AN$1,B160=$AM$1,B160=$AN$1,B161=$AM$1,B161=$AN$1),0,1)))</f>
        <v/>
      </c>
      <c r="AN159" s="2" t="str">
        <f>IF($A159&gt;='DB_FG_243way_Regular Symbol'!E$16,"",IF(C159=0,"",IF(OR(C159=$AM$1,C159=$AN$1,C160=$AM$1,C160=$AN$1,C161=$AM$1,C161=$AN$1),0,1)))</f>
        <v/>
      </c>
      <c r="AO159" s="2" t="str">
        <f>IF($A159&gt;='DB_FG_243way_Regular Symbol'!F$16,"",IF(D159=0,"",IF(OR(D159=$AM$1,D159=$AN$1,D160=$AM$1,D160=$AN$1,D161=$AM$1,D161=$AN$1),0,1)))</f>
        <v/>
      </c>
      <c r="AP159" s="2" t="str">
        <f>IF($A159&gt;='DB_FG_243way_Regular Symbol'!G$16,"",IF(E159=0,"",IF(OR(E159=$AM$1,E159=$AN$1,E160=$AM$1,E160=$AN$1,E161=$AM$1,E161=$AN$1),0,1)))</f>
        <v/>
      </c>
      <c r="AQ159" s="128" t="str">
        <f>IF($A159&gt;='DB_FG_243way_Regular Symbol'!H$16,"",IF(F159=0,"",IF(OR(F159=$AM$1,F159=$AN$1,F160=$AM$1,F160=$AN$1,F161=$AM$1,F161=$AN$1),0,1)))</f>
        <v/>
      </c>
      <c r="AS159" s="342" t="str">
        <f>IF($A159&gt;='DB_FG_243way_Regular Symbol'!D$16,"",IF(B159=0,"",IF(OR(B159=$AM$1,B159=$AT$1,B160=$AM$1,B160=$AT$1,B161=$AM$1,B161=$AT$1),0,1)))</f>
        <v/>
      </c>
      <c r="AT159" s="2" t="str">
        <f>IF($A159&gt;='DB_FG_243way_Regular Symbol'!E$16,"",IF(C159=0,"",IF(OR(C159=$AM$1,C159=$AT$1,C160=$AM$1,C160=$AT$1,C161=$AM$1,C161=$AT$1),0,1)))</f>
        <v/>
      </c>
      <c r="AU159" s="2" t="str">
        <f>IF($A159&gt;='DB_FG_243way_Regular Symbol'!F$16,"",IF(D159=0,"",IF(OR(D159=$AM$1,D159=$AT$1,D160=$AM$1,D160=$AT$1,D161=$AM$1,D161=$AT$1),0,1)))</f>
        <v/>
      </c>
      <c r="AV159" s="2" t="str">
        <f>IF($A159&gt;='DB_FG_243way_Regular Symbol'!G$16,"",IF(E159=0,"",IF(OR(E159=$AM$1,E159=$AT$1,E160=$AM$1,E160=$AT$1,E161=$AM$1,E161=$AT$1),0,1)))</f>
        <v/>
      </c>
      <c r="AW159" s="128" t="str">
        <f>IF($A159&gt;='DB_FG_243way_Regular Symbol'!H$16,"",IF(F159=0,"",IF(OR(F159=$AM$1,F159=$AT$1,F160=$AM$1,F160=$AT$1,F161=$AM$1,F161=$AT$1),0,1)))</f>
        <v/>
      </c>
      <c r="AY159" s="342" t="str">
        <f>IF($A159&gt;='DB_FG_243way_Regular Symbol'!D$16,"",IF(B159=0,"",IF(OR(B159=$AM$1,B159=$AZ$1,B160=$AM$1,B160=$AZ$1,B161=$AM$1,B161=$AZ$1),0,1)))</f>
        <v/>
      </c>
      <c r="AZ159" s="2" t="str">
        <f>IF($A159&gt;='DB_FG_243way_Regular Symbol'!E$16,"",IF(C159=0,"",IF(OR(C159=$AM$1,C159=$AZ$1,C160=$AM$1,C160=$AZ$1,C161=$AM$1,C161=$AZ$1),0,1)))</f>
        <v/>
      </c>
      <c r="BA159" s="2" t="str">
        <f>IF($A159&gt;='DB_FG_243way_Regular Symbol'!F$16,"",IF(D159=0,"",IF(OR(D159=$AM$1,D159=$AZ$1,D160=$AM$1,D160=$AZ$1,D161=$AM$1,D161=$AZ$1),0,1)))</f>
        <v/>
      </c>
      <c r="BB159" s="2" t="str">
        <f>IF($A159&gt;='DB_FG_243way_Regular Symbol'!G$16,"",IF(E159=0,"",IF(OR(E159=$AM$1,E159=$AZ$1,E160=$AM$1,E160=$AZ$1,E161=$AM$1,E161=$AZ$1),0,1)))</f>
        <v/>
      </c>
      <c r="BC159" s="128" t="str">
        <f>IF($A159&gt;='DB_FG_243way_Regular Symbol'!H$16,"",IF(F159=0,"",IF(OR(F159=$AM$1,F159=$AZ$1,F160=$AM$1,F160=$AZ$1,F161=$AM$1,F161=$AZ$1),0,1)))</f>
        <v/>
      </c>
      <c r="BE159" s="342"/>
      <c r="BF159" s="2"/>
      <c r="BG159" s="2" t="str">
        <f>IF($A159&gt;='DB_FG_243way_Regular Symbol'!F$16,"",IF(D159=0,"",COUNTIF(D159:D161,$BF$1)))</f>
        <v/>
      </c>
      <c r="BH159" s="2" t="str">
        <f>IF($A159&gt;='DB_FG_243way_Regular Symbol'!G$16,"",IF(E159=0,"",COUNTIF(E159:E161,$BF$1)))</f>
        <v/>
      </c>
      <c r="BI159" s="2" t="str">
        <f>IF($A159&gt;='DB_FG_243way_Regular Symbol'!H$16,"",IF(F159=0,"",COUNTIF(F159:F161,$BF$1)))</f>
        <v/>
      </c>
      <c r="BK159" s="342"/>
      <c r="BL159" s="2"/>
      <c r="BM159" s="2" t="str">
        <f>IF($A159&gt;='DB_FG_243way_Regular Symbol'!F$16,"",IF(D159=0,"",IF(OR(D159=$AM$1,D159=$BL$1,D160=$AM$1,D160=$BL$1,D161=$AM$1,D161=$BL$1),0,1)))</f>
        <v/>
      </c>
      <c r="BN159" s="2" t="str">
        <f>IF($A159&gt;='DB_FG_243way_Regular Symbol'!G$16,"",IF(E159=0,"",IF(OR(E159=$AM$1,E159=$BL$1,E160=$AM$1,E160=$BL$1,E161=$AM$1,E161=$BL$1),0,1)))</f>
        <v/>
      </c>
      <c r="BO159" s="128" t="str">
        <f>IF($A159&gt;='DB_FG_243way_Regular Symbol'!H$16,"",IF(F159=0,"",IF(OR(F159=$AM$1,F159=$BL$1,F160=$AM$1,F160=$BL$1,F161=$AM$1,F161=$BL$1),0,1)))</f>
        <v/>
      </c>
      <c r="BQ159" s="2" t="str">
        <f>IF($A159&gt;='DB_FG_243way_Regular Symbol'!D$16,"",IF(B159=0,"",IF(OR(B159=$BQ$1,B159=$BR$1,B160=$BQ$1,B160=$BR$1,B161=$BQ$1,B161=$BR$1),0,1)))</f>
        <v/>
      </c>
      <c r="BR159" s="2" t="str">
        <f>IF($A159&gt;='DB_FG_243way_Regular Symbol'!E$16,"",IF(C159=0,"",IF(OR(C159=$BQ$1,C159=$BR$1,C160=$BQ$1,C160=$BR$1,C161=$BQ$1,C161=$BR$1),0,1)))</f>
        <v/>
      </c>
      <c r="BS159" s="2" t="str">
        <f>IF($A159&gt;='DB_FG_243way_Regular Symbol'!F$16,"",IF(D159=0,"",IF(OR(D159=$BQ$1,D159=$BR$1,D160=$BQ$1,D160=$BR$1,D161=$BQ$1,D161=$BR$1),0,1)))</f>
        <v/>
      </c>
      <c r="BT159" s="2" t="str">
        <f>IF($A159&gt;='DB_FG_243way_Regular Symbol'!G$16,"",IF(E159=0,"",IF(OR(E159=$BQ$1,E159=$BR$1,E160=$BQ$1,E160=$BR$1,E161=$BQ$1,E161=$BR$1),0,1)))</f>
        <v/>
      </c>
      <c r="BU159" s="2" t="str">
        <f>IF($A159&gt;='DB_FG_243way_Regular Symbol'!H$16,"",IF(F159=0,"",IF(OR(F159=$BQ$1,F159=$BR$1,F160=$BQ$1,F160=$BR$1,F161=$BQ$1,F161=$BR$1),0,1)))</f>
        <v/>
      </c>
      <c r="BW159" s="2" t="str">
        <f>IF($A159&gt;='DB_FG_243way_Regular Symbol'!D$16,"",IF(B159=0,"",IF(OR(B159=$BW$1,B160=$BW$1,B161=$BW$1,B159=$BX$1,B160=$BX$1,B161=$BX$1),0,1)))</f>
        <v/>
      </c>
      <c r="BX159" s="2" t="str">
        <f>IF($A159&gt;='DB_FG_243way_Regular Symbol'!E$16,"",IF(C159=0,"",IF(OR(C159=$BW$1,C160=$BW$1,C161=$BW$1,C159=$BX$1,C160=$BX$1,C161=$BX$1),0,1)))</f>
        <v/>
      </c>
      <c r="BY159" s="2" t="str">
        <f>IF($A159&gt;='DB_FG_243way_Regular Symbol'!F$16,"",IF(D159=0,"",IF(OR(D159=$BW$1,D160=$BW$1,D161=$BW$1,D159=$BX$1,D160=$BX$1,D161=$BX$1),0,1)))</f>
        <v/>
      </c>
      <c r="BZ159" s="2" t="str">
        <f>IF($A159&gt;='DB_FG_243way_Regular Symbol'!G$16,"",IF(E159=0,"",IF(OR(E159=$BW$1,E160=$BW$1,E161=$BW$1,E159=$BX$1,E160=$BX$1,E161=$BX$1),0,1)))</f>
        <v/>
      </c>
      <c r="CA159" s="2" t="str">
        <f>IF($A159&gt;='DB_FG_243way_Regular Symbol'!H$16,"",IF(F159=0,"",IF(OR(F159=$BW$1,F160=$BW$1,F161=$BW$1,F159=$BX$1,F160=$BX$1,F161=$BX$1),0,1)))</f>
        <v/>
      </c>
      <c r="CC159" s="2" t="str">
        <f>IF($A159&gt;='DB_FG_243way_Regular Symbol'!D$16,"",IF(B159=0,"",IF(OR(B159=$BW$1,B160=$BW$1,B161=$BW$1,B159=$CD$1,B160=$CD$1,B161=$CD$1),0,1)))</f>
        <v/>
      </c>
      <c r="CD159" s="2" t="str">
        <f>IF($A159&gt;='DB_FG_243way_Regular Symbol'!E$16,"",IF(C159=0,"",IF(OR(C159=$BW$1,C160=$BW$1,C161=$BW$1,C159=$CD$1,C160=$CD$1,C161=$CD$1),0,1)))</f>
        <v/>
      </c>
      <c r="CE159" s="2" t="str">
        <f>IF($A159&gt;='DB_FG_243way_Regular Symbol'!F$16,"",IF(D159=0,"",IF(OR(D159=$BW$1,D160=$BW$1,D161=$BW$1,D159=$CD$1,D160=$CD$1,D161=$CD$1),0,1)))</f>
        <v/>
      </c>
      <c r="CF159" s="2" t="str">
        <f>IF($A159&gt;='DB_FG_243way_Regular Symbol'!G$16,"",IF(E159=0,"",IF(OR(E159=$BW$1,E160=$BW$1,E161=$BW$1,E159=$CD$1,E160=$CD$1,E161=$CD$1),0,1)))</f>
        <v/>
      </c>
      <c r="CG159" s="2" t="str">
        <f>IF($A159&gt;='DB_FG_243way_Regular Symbol'!H$16,"",IF(F159=0,"",IF(OR(F159=$BW$1,F160=$BW$1,F161=$BW$1,F159=$CD$1,F160=$CD$1,F161=$CD$1),0,1)))</f>
        <v/>
      </c>
      <c r="CI159" s="2" t="str">
        <f>IF($A159&gt;='DB_FG_243way_Regular Symbol'!D$16,"",IF(B159=0,"",IF(OR(B159=$BW$1,B160=$BW$1,B161=$BW$1,B159=$CJ$1,B160=$CJ$1,B161=$CJ$1),0,1)))</f>
        <v/>
      </c>
      <c r="CJ159" s="2" t="str">
        <f>IF($A159&gt;='DB_FG_243way_Regular Symbol'!E$16,"",IF(C159=0,"",IF(OR(C159=$BW$1,C160=$BW$1,C161=$BW$1,C159=$CJ$1,C160=$CJ$1,C161=$CJ$1),0,1)))</f>
        <v/>
      </c>
      <c r="CK159" s="2" t="str">
        <f>IF($A159&gt;='DB_FG_243way_Regular Symbol'!F$16,"",IF(D159=0,"",IF(OR(D159=$BW$1,D160=$BW$1,D161=$BW$1,D159=$CJ$1,D160=$CJ$1,D161=$CJ$1),0,1)))</f>
        <v/>
      </c>
      <c r="CL159" s="2" t="str">
        <f>IF($A159&gt;='DB_FG_243way_Regular Symbol'!G$16,"",IF(E159=0,"",IF(OR(E159=$BW$1,E160=$BW$1,E161=$BW$1,E159=$CJ$1,E160=$CJ$1,E161=$CJ$1),0,1)))</f>
        <v/>
      </c>
      <c r="CM159" s="2" t="str">
        <f>IF($A159&gt;='DB_FG_243way_Regular Symbol'!H$16,"",IF(F159=0,"",IF(OR(F159=$BW$1,F160=$BW$1,F161=$BW$1,F159=$CJ$1,F160=$CJ$1,F161=$CJ$1),0,1)))</f>
        <v/>
      </c>
      <c r="CO159" s="2" t="str">
        <f>IF($A159&gt;='DB_FG_243way_Regular Symbol'!D$16,"",IF(B159=0,"",IF(OR(B159=$BW$1,B160=$BW$1,B161=$BW$1,B159=$CP$1,B160=$CP$1,B161=$CP$1),0,1)))</f>
        <v/>
      </c>
      <c r="CP159" s="2" t="str">
        <f>IF($A159&gt;='DB_FG_243way_Regular Symbol'!E$16,"",IF(C159=0,"",IF(OR(C159=$BW$1,C160=$BW$1,C161=$BW$1,C159=$CP$1,C160=$CP$1,C161=$CP$1),0,1)))</f>
        <v/>
      </c>
      <c r="CQ159" s="2" t="str">
        <f>IF($A159&gt;='DB_FG_243way_Regular Symbol'!F$16,"",IF(D159=0,"",IF(OR(D159=$BW$1,D160=$BW$1,D161=$BW$1,D159=$CP$1,D160=$CP$1,D161=$CP$1),0,1)))</f>
        <v/>
      </c>
      <c r="CR159" s="2" t="str">
        <f>IF($A159&gt;='DB_FG_243way_Regular Symbol'!G$16,"",IF(E159=0,"",IF(OR(E159=$BW$1,E160=$BW$1,E161=$BW$1,E159=$CP$1,E160=$CP$1,E161=$CP$1),0,1)))</f>
        <v/>
      </c>
      <c r="CS159" s="2" t="str">
        <f>IF($A159&gt;='DB_FG_243way_Regular Symbol'!H$16,"",IF(F159=0,"",IF(OR(F159=$BW$1,F160=$BW$1,F161=$BW$1,F159=$CP$1,F160=$CP$1,F161=$CP$1),0,1)))</f>
        <v/>
      </c>
      <c r="CU159" s="2" t="str">
        <f>IF($A159&gt;='DB_FG_243way_Regular Symbol'!D$16,"",IF(B159=0,"",IF(OR(B159=$BW$1,B160=$BW$1,B161=$BW$1,B159=$CV$1,B160=$CV$1,B161=$CV$1),0,1)))</f>
        <v/>
      </c>
      <c r="CV159" s="2" t="str">
        <f>IF($A159&gt;='DB_FG_243way_Regular Symbol'!E$16,"",IF(C159=0,"",IF(OR(C159=$BW$1,C160=$BW$1,C161=$BW$1,C159=$CV$1,C160=$CV$1,C161=$CV$1),0,1)))</f>
        <v/>
      </c>
      <c r="CW159" s="2" t="str">
        <f>IF($A159&gt;='DB_FG_243way_Regular Symbol'!F$16,"",IF(D159=0,"",IF(OR(D159=$BW$1,D160=$BW$1,D161=$BW$1,D159=$CV$1,D160=$CV$1,D161=$CV$1),0,1)))</f>
        <v/>
      </c>
      <c r="CX159" s="2" t="str">
        <f>IF($A159&gt;='DB_FG_243way_Regular Symbol'!G$16,"",IF(E159=0,"",IF(OR(E159=$BW$1,E160=$BW$1,E161=$BW$1,E159=$CV$1,E160=$CV$1,E161=$CV$1),0,1)))</f>
        <v/>
      </c>
      <c r="CY159" s="2" t="str">
        <f>IF($A159&gt;='DB_FG_243way_Regular Symbol'!H$16,"",IF(F159=0,"",IF(OR(F159=$BW$1,F160=$BW$1,F161=$BW$1,F159=$CV$1,F160=$CV$1,F161=$CV$1),0,1)))</f>
        <v/>
      </c>
    </row>
    <row r="160" spans="1:103">
      <c r="A160" s="341">
        <f>IF('DB_FG_243way_Regular Symbol'!L159="","",'DB_FG_243way_Regular Symbol'!L159)</f>
        <v>156</v>
      </c>
      <c r="B160" s="184" t="str">
        <f>IF('DB_FG_243way_Regular Symbol'!M159="",
IF($A160-'DB_FG_243way_Regular Symbol'!D$16&gt;='DB_FG_243way_RegularＸ_W()'!B$2-1,"",VLOOKUP($A160-'DB_FG_243way_Regular Symbol'!D$16,'DB_FG_243way_Regular Symbol'!$L$3:$Q$99,'DB_FG_243way_RegularＸ_W()'!B$3+1,FALSE)),
'DB_FG_243way_Regular Symbol'!M159)</f>
        <v/>
      </c>
      <c r="C160" s="184" t="str">
        <f>IF('DB_FG_243way_Regular Symbol'!N159="",
IF($A160-'DB_FG_243way_Regular Symbol'!E$16&gt;='DB_FG_243way_RegularＸ_W()'!C$2-1,"",VLOOKUP($A160-'DB_FG_243way_Regular Symbol'!E$16,'DB_FG_243way_Regular Symbol'!$L$3:$Q$99,'DB_FG_243way_RegularＸ_W()'!C$3+1,FALSE)),
'DB_FG_243way_Regular Symbol'!N159)</f>
        <v/>
      </c>
      <c r="D160" s="184" t="str">
        <f>IF('DB_FG_243way_Regular Symbol'!O159="",
IF($A160-'DB_FG_243way_Regular Symbol'!F$16&gt;='DB_FG_243way_RegularＸ_W()'!D$2-1,"",VLOOKUP($A160-'DB_FG_243way_Regular Symbol'!F$16,'DB_FG_243way_Regular Symbol'!$L$3:$Q$99,'DB_FG_243way_RegularＸ_W()'!D$3+1,FALSE)),
'DB_FG_243way_Regular Symbol'!O159)</f>
        <v/>
      </c>
      <c r="E160" s="184" t="str">
        <f>IF('DB_FG_243way_Regular Symbol'!P159="",
IF($A160-'DB_FG_243way_Regular Symbol'!G$16&gt;='DB_FG_243way_RegularＸ_W()'!E$2-1,"",VLOOKUP($A160-'DB_FG_243way_Regular Symbol'!G$16,'DB_FG_243way_Regular Symbol'!$L$3:$Q$99,'DB_FG_243way_RegularＸ_W()'!E$3+1,FALSE)),
'DB_FG_243way_Regular Symbol'!P159)</f>
        <v/>
      </c>
      <c r="F160" s="358" t="str">
        <f>IF('DB_FG_243way_Regular Symbol'!Q159="",
IF($A160-'DB_FG_243way_Regular Symbol'!H$16&gt;='DB_FG_243way_RegularＸ_W()'!F$2-1,"",VLOOKUP($A160-'DB_FG_243way_Regular Symbol'!H$16,'DB_FG_243way_Regular Symbol'!$L$3:$Q$99,'DB_FG_243way_RegularＸ_W()'!F$3+1,FALSE)),
'DB_FG_243way_Regular Symbol'!Q159)</f>
        <v/>
      </c>
      <c r="O160" s="342" t="str">
        <f>IF($A160&gt;='DB_FG_243way_Regular Symbol'!D$16,"",IF(B160=0,"",IF(OR(B160=$O$1,B160=$P$1,B161=$O$1,B161=$P$1,B162=$O$1,B162=$P$1),0,1)))</f>
        <v/>
      </c>
      <c r="P160" s="2" t="str">
        <f>IF($A160&gt;='DB_FG_243way_Regular Symbol'!E$16,"",IF(C160=0,"",IF(OR(C160=$O$1,C160=$P$1,C161=$O$1,C161=$P$1,C162=$O$1,C162=$P$1),0,1)))</f>
        <v/>
      </c>
      <c r="Q160" s="2" t="str">
        <f>IF($A160&gt;='DB_FG_243way_Regular Symbol'!F$16,"",IF(D160=0,"",IF(OR(D160=$O$1,D160=$P$1,D161=$O$1,D161=$P$1,D162=$O$1,D162=$P$1),0,1)))</f>
        <v/>
      </c>
      <c r="R160" s="2" t="str">
        <f>IF($A160&gt;='DB_FG_243way_Regular Symbol'!G$16,"",IF(E160=0,"",IF(OR(E160=$O$1,E160=$P$1,E161=$O$1,E161=$P$1,E162=$O$1,E162=$P$1),0,1)))</f>
        <v/>
      </c>
      <c r="S160" s="128" t="str">
        <f>IF($A160&gt;='DB_FG_243way_Regular Symbol'!H$16,"",IF(F160=0,"",IF(OR(F160=$O$1,F160=$P$1,F161=$O$1,F161=$P$1,F162=$O$1,F162=$P$1),0,1)))</f>
        <v/>
      </c>
      <c r="U160" s="342" t="str">
        <f>IF($A160&gt;='DB_FG_243way_Regular Symbol'!D$16,"",IF(B160=0,"",IF(OR(B160=$U$1,B160=$V$1,B161=$U$1,B161=$V$1,B162=$U$1,B162=$V$1),0,1)))</f>
        <v/>
      </c>
      <c r="V160" s="2" t="str">
        <f>IF($A160&gt;='DB_FG_243way_Regular Symbol'!E$16,"",IF(C160=0,"",IF(OR(C160=$U$1,C160=$V$1,C161=$U$1,C161=$V$1,C162=$U$1,C162=$V$1),0,1)))</f>
        <v/>
      </c>
      <c r="W160" s="2" t="str">
        <f>IF($A160&gt;='DB_FG_243way_Regular Symbol'!F$16,"",IF(D160=0,"",IF(OR(D160=$U$1,D160=$V$1,D161=$U$1,D161=$V$1,D162=$U$1,D162=$V$1),0,1)))</f>
        <v/>
      </c>
      <c r="X160" s="2" t="str">
        <f>IF($A160&gt;='DB_FG_243way_Regular Symbol'!G$16,"",IF(E160=0,"",IF(OR(E160=$U$1,E160=$V$1,E161=$U$1,E161=$V$1,E162=$U$1,E162=$V$1),0,1)))</f>
        <v/>
      </c>
      <c r="Y160" s="128" t="str">
        <f>IF($A160&gt;='DB_FG_243way_Regular Symbol'!H$16,"",IF(F160=0,"",IF(OR(F160=$U$1,F160=$V$1,F161=$U$1,F161=$V$1,F162=$U$1,F162=$V$1),0,1)))</f>
        <v/>
      </c>
      <c r="AA160" s="342" t="str">
        <f>IF($A160&gt;='DB_FG_243way_Regular Symbol'!D$16,"",IF(B160=0,"",IF(OR(B160=$AA$1,B160=$AB$1,B161=$AA$1,B161=$AB$1,B162=$AA$1,,B162=$AB$1),0,1)))</f>
        <v/>
      </c>
      <c r="AB160" s="2" t="str">
        <f>IF($A160&gt;='DB_FG_243way_Regular Symbol'!E$16,"",IF(C160=0,"",IF(OR(C160=$AA$1,C160=$AB$1,C161=$AA$1,C161=$AB$1,C162=$AA$1,,C162=$AB$1),0,1)))</f>
        <v/>
      </c>
      <c r="AC160" s="2" t="str">
        <f>IF($A160&gt;='DB_FG_243way_Regular Symbol'!F$16,"",IF(D160=0,"",IF(OR(D160=$AA$1,D160=$AB$1,D161=$AA$1,D161=$AB$1,D162=$AA$1,,D162=$AB$1),0,1)))</f>
        <v/>
      </c>
      <c r="AD160" s="2" t="str">
        <f>IF($A160&gt;='DB_FG_243way_Regular Symbol'!G$16,"",IF(E160=0,"",IF(OR(E160=$AA$1,E160=$AB$1,E161=$AA$1,E161=$AB$1,E162=$AA$1,,E162=$AB$1),0,1)))</f>
        <v/>
      </c>
      <c r="AE160" s="128" t="str">
        <f>IF($A160&gt;='DB_FG_243way_Regular Symbol'!H$16,"",IF(F160=0,"",IF(OR(F160=$AA$1,F160=$AB$1,F161=$AA$1,F161=$AB$1,F162=$AA$1,,F162=$AB$1),0,1)))</f>
        <v/>
      </c>
      <c r="AG160" s="342" t="str">
        <f>IF($A160&gt;='DB_FG_243way_Regular Symbol'!D$16,"",IF(B160=0,"",IF(OR(B160=$AG$1,B160=$AH$1,B161=$AG$1,B161=$AH$1,B162=$AG$1,B162=$AH$1),0,1)))</f>
        <v/>
      </c>
      <c r="AH160" s="2" t="str">
        <f>IF($A160&gt;='DB_FG_243way_Regular Symbol'!E$16,"",IF(C160=0,"",IF(OR(C160=$AG$1,C160=$AH$1,C161=$AG$1,C161=$AH$1,C162=$AG$1,C162=$AH$1),0,1)))</f>
        <v/>
      </c>
      <c r="AI160" s="2" t="str">
        <f>IF($A160&gt;='DB_FG_243way_Regular Symbol'!F$16,"",IF(D160=0,"",IF(OR(D160=$AG$1,D160=$AH$1,D161=$AG$1,D161=$AH$1,D162=$AG$1,D162=$AH$1),0,1)))</f>
        <v/>
      </c>
      <c r="AJ160" s="2" t="str">
        <f>IF($A160&gt;='DB_FG_243way_Regular Symbol'!G$16,"",IF(E160=0,"",IF(OR(E160=$AG$1,E160=$AH$1,E161=$AG$1,E161=$AH$1,E162=$AG$1,E162=$AH$1),0,1)))</f>
        <v/>
      </c>
      <c r="AK160" s="128" t="str">
        <f>IF($A160&gt;='DB_FG_243way_Regular Symbol'!H$16,"",IF(F160=0,"",IF(OR(F160=$AG$1,F160=$AH$1,F161=$AG$1,F161=$AH$1,F162=$AG$1,F162=$AH$1),0,1)))</f>
        <v/>
      </c>
      <c r="AM160" s="342" t="str">
        <f>IF($A160&gt;='DB_FG_243way_Regular Symbol'!D$16,"",IF(B160=0,"",IF(OR(B160=$AM$1,B160=$AN$1,B161=$AM$1,B161=$AN$1,B162=$AM$1,B162=$AN$1),0,1)))</f>
        <v/>
      </c>
      <c r="AN160" s="2" t="str">
        <f>IF($A160&gt;='DB_FG_243way_Regular Symbol'!E$16,"",IF(C160=0,"",IF(OR(C160=$AM$1,C160=$AN$1,C161=$AM$1,C161=$AN$1,C162=$AM$1,C162=$AN$1),0,1)))</f>
        <v/>
      </c>
      <c r="AO160" s="2" t="str">
        <f>IF($A160&gt;='DB_FG_243way_Regular Symbol'!F$16,"",IF(D160=0,"",IF(OR(D160=$AM$1,D160=$AN$1,D161=$AM$1,D161=$AN$1,D162=$AM$1,D162=$AN$1),0,1)))</f>
        <v/>
      </c>
      <c r="AP160" s="2" t="str">
        <f>IF($A160&gt;='DB_FG_243way_Regular Symbol'!G$16,"",IF(E160=0,"",IF(OR(E160=$AM$1,E160=$AN$1,E161=$AM$1,E161=$AN$1,E162=$AM$1,E162=$AN$1),0,1)))</f>
        <v/>
      </c>
      <c r="AQ160" s="128" t="str">
        <f>IF($A160&gt;='DB_FG_243way_Regular Symbol'!H$16,"",IF(F160=0,"",IF(OR(F160=$AM$1,F160=$AN$1,F161=$AM$1,F161=$AN$1,F162=$AM$1,F162=$AN$1),0,1)))</f>
        <v/>
      </c>
      <c r="AS160" s="342" t="str">
        <f>IF($A160&gt;='DB_FG_243way_Regular Symbol'!D$16,"",IF(B160=0,"",IF(OR(B160=$AM$1,B160=$AT$1,B161=$AM$1,B161=$AT$1,B162=$AM$1,B162=$AT$1),0,1)))</f>
        <v/>
      </c>
      <c r="AT160" s="2" t="str">
        <f>IF($A160&gt;='DB_FG_243way_Regular Symbol'!E$16,"",IF(C160=0,"",IF(OR(C160=$AM$1,C160=$AT$1,C161=$AM$1,C161=$AT$1,C162=$AM$1,C162=$AT$1),0,1)))</f>
        <v/>
      </c>
      <c r="AU160" s="2" t="str">
        <f>IF($A160&gt;='DB_FG_243way_Regular Symbol'!F$16,"",IF(D160=0,"",IF(OR(D160=$AM$1,D160=$AT$1,D161=$AM$1,D161=$AT$1,D162=$AM$1,D162=$AT$1),0,1)))</f>
        <v/>
      </c>
      <c r="AV160" s="2" t="str">
        <f>IF($A160&gt;='DB_FG_243way_Regular Symbol'!G$16,"",IF(E160=0,"",IF(OR(E160=$AM$1,E160=$AT$1,E161=$AM$1,E161=$AT$1,E162=$AM$1,E162=$AT$1),0,1)))</f>
        <v/>
      </c>
      <c r="AW160" s="128" t="str">
        <f>IF($A160&gt;='DB_FG_243way_Regular Symbol'!H$16,"",IF(F160=0,"",IF(OR(F160=$AM$1,F160=$AT$1,F161=$AM$1,F161=$AT$1,F162=$AM$1,F162=$AT$1),0,1)))</f>
        <v/>
      </c>
      <c r="AY160" s="342" t="str">
        <f>IF($A160&gt;='DB_FG_243way_Regular Symbol'!D$16,"",IF(B160=0,"",IF(OR(B160=$AM$1,B160=$AZ$1,B161=$AM$1,B161=$AZ$1,B162=$AM$1,B162=$AZ$1),0,1)))</f>
        <v/>
      </c>
      <c r="AZ160" s="2" t="str">
        <f>IF($A160&gt;='DB_FG_243way_Regular Symbol'!E$16,"",IF(C160=0,"",IF(OR(C160=$AM$1,C160=$AZ$1,C161=$AM$1,C161=$AZ$1,C162=$AM$1,C162=$AZ$1),0,1)))</f>
        <v/>
      </c>
      <c r="BA160" s="2" t="str">
        <f>IF($A160&gt;='DB_FG_243way_Regular Symbol'!F$16,"",IF(D160=0,"",IF(OR(D160=$AM$1,D160=$AZ$1,D161=$AM$1,D161=$AZ$1,D162=$AM$1,D162=$AZ$1),0,1)))</f>
        <v/>
      </c>
      <c r="BB160" s="2" t="str">
        <f>IF($A160&gt;='DB_FG_243way_Regular Symbol'!G$16,"",IF(E160=0,"",IF(OR(E160=$AM$1,E160=$AZ$1,E161=$AM$1,E161=$AZ$1,E162=$AM$1,E162=$AZ$1),0,1)))</f>
        <v/>
      </c>
      <c r="BC160" s="128" t="str">
        <f>IF($A160&gt;='DB_FG_243way_Regular Symbol'!H$16,"",IF(F160=0,"",IF(OR(F160=$AM$1,F160=$AZ$1,F161=$AM$1,F161=$AZ$1,F162=$AM$1,F162=$AZ$1),0,1)))</f>
        <v/>
      </c>
      <c r="BE160" s="342"/>
      <c r="BF160" s="2"/>
      <c r="BG160" s="2" t="str">
        <f>IF($A160&gt;='DB_FG_243way_Regular Symbol'!F$16,"",IF(D160=0,"",COUNTIF(D160:D162,$BF$1)))</f>
        <v/>
      </c>
      <c r="BH160" s="2" t="str">
        <f>IF($A160&gt;='DB_FG_243way_Regular Symbol'!G$16,"",IF(E160=0,"",COUNTIF(E160:E162,$BF$1)))</f>
        <v/>
      </c>
      <c r="BI160" s="2" t="str">
        <f>IF($A160&gt;='DB_FG_243way_Regular Symbol'!H$16,"",IF(F160=0,"",COUNTIF(F160:F162,$BF$1)))</f>
        <v/>
      </c>
      <c r="BK160" s="342"/>
      <c r="BL160" s="2"/>
      <c r="BM160" s="2" t="str">
        <f>IF($A160&gt;='DB_FG_243way_Regular Symbol'!F$16,"",IF(D160=0,"",IF(OR(D160=$AM$1,D160=$BL$1,D161=$AM$1,D161=$BL$1,D162=$AM$1,D162=$BL$1),0,1)))</f>
        <v/>
      </c>
      <c r="BN160" s="2" t="str">
        <f>IF($A160&gt;='DB_FG_243way_Regular Symbol'!G$16,"",IF(E160=0,"",IF(OR(E160=$AM$1,E160=$BL$1,E161=$AM$1,E161=$BL$1,E162=$AM$1,E162=$BL$1),0,1)))</f>
        <v/>
      </c>
      <c r="BO160" s="128" t="str">
        <f>IF($A160&gt;='DB_FG_243way_Regular Symbol'!H$16,"",IF(F160=0,"",IF(OR(F160=$AM$1,F160=$BL$1,F161=$AM$1,F161=$BL$1,F162=$AM$1,F162=$BL$1),0,1)))</f>
        <v/>
      </c>
      <c r="BQ160" s="2" t="str">
        <f>IF($A160&gt;='DB_FG_243way_Regular Symbol'!D$16,"",IF(B160=0,"",IF(OR(B160=$BQ$1,B160=$BR$1,B161=$BQ$1,B161=$BR$1,B162=$BQ$1,B162=$BR$1),0,1)))</f>
        <v/>
      </c>
      <c r="BR160" s="2" t="str">
        <f>IF($A160&gt;='DB_FG_243way_Regular Symbol'!E$16,"",IF(C160=0,"",IF(OR(C160=$BQ$1,C160=$BR$1,C161=$BQ$1,C161=$BR$1,C162=$BQ$1,C162=$BR$1),0,1)))</f>
        <v/>
      </c>
      <c r="BS160" s="2" t="str">
        <f>IF($A160&gt;='DB_FG_243way_Regular Symbol'!F$16,"",IF(D160=0,"",IF(OR(D160=$BQ$1,D160=$BR$1,D161=$BQ$1,D161=$BR$1,D162=$BQ$1,D162=$BR$1),0,1)))</f>
        <v/>
      </c>
      <c r="BT160" s="2" t="str">
        <f>IF($A160&gt;='DB_FG_243way_Regular Symbol'!G$16,"",IF(E160=0,"",IF(OR(E160=$BQ$1,E160=$BR$1,E161=$BQ$1,E161=$BR$1,E162=$BQ$1,E162=$BR$1),0,1)))</f>
        <v/>
      </c>
      <c r="BU160" s="2" t="str">
        <f>IF($A160&gt;='DB_FG_243way_Regular Symbol'!H$16,"",IF(F160=0,"",IF(OR(F160=$BQ$1,F160=$BR$1,F161=$BQ$1,F161=$BR$1,F162=$BQ$1,F162=$BR$1),0,1)))</f>
        <v/>
      </c>
      <c r="BW160" s="2" t="str">
        <f>IF($A160&gt;='DB_FG_243way_Regular Symbol'!D$16,"",IF(B160=0,"",IF(OR(B160=$BW$1,B161=$BW$1,B162=$BW$1,B160=$BX$1,B161=$BX$1,B162=$BX$1),0,1)))</f>
        <v/>
      </c>
      <c r="BX160" s="2" t="str">
        <f>IF($A160&gt;='DB_FG_243way_Regular Symbol'!E$16,"",IF(C160=0,"",IF(OR(C160=$BW$1,C161=$BW$1,C162=$BW$1,C160=$BX$1,C161=$BX$1,C162=$BX$1),0,1)))</f>
        <v/>
      </c>
      <c r="BY160" s="2" t="str">
        <f>IF($A160&gt;='DB_FG_243way_Regular Symbol'!F$16,"",IF(D160=0,"",IF(OR(D160=$BW$1,D161=$BW$1,D162=$BW$1,D160=$BX$1,D161=$BX$1,D162=$BX$1),0,1)))</f>
        <v/>
      </c>
      <c r="BZ160" s="2" t="str">
        <f>IF($A160&gt;='DB_FG_243way_Regular Symbol'!G$16,"",IF(E160=0,"",IF(OR(E160=$BW$1,E161=$BW$1,E162=$BW$1,E160=$BX$1,E161=$BX$1,E162=$BX$1),0,1)))</f>
        <v/>
      </c>
      <c r="CA160" s="2" t="str">
        <f>IF($A160&gt;='DB_FG_243way_Regular Symbol'!H$16,"",IF(F160=0,"",IF(OR(F160=$BW$1,F161=$BW$1,F162=$BW$1,F160=$BX$1,F161=$BX$1,F162=$BX$1),0,1)))</f>
        <v/>
      </c>
      <c r="CC160" s="2" t="str">
        <f>IF($A160&gt;='DB_FG_243way_Regular Symbol'!D$16,"",IF(B160=0,"",IF(OR(B160=$BW$1,B161=$BW$1,B162=$BW$1,B160=$CD$1,B161=$CD$1,B162=$CD$1),0,1)))</f>
        <v/>
      </c>
      <c r="CD160" s="2" t="str">
        <f>IF($A160&gt;='DB_FG_243way_Regular Symbol'!E$16,"",IF(C160=0,"",IF(OR(C160=$BW$1,C161=$BW$1,C162=$BW$1,C160=$CD$1,C161=$CD$1,C162=$CD$1),0,1)))</f>
        <v/>
      </c>
      <c r="CE160" s="2" t="str">
        <f>IF($A160&gt;='DB_FG_243way_Regular Symbol'!F$16,"",IF(D160=0,"",IF(OR(D160=$BW$1,D161=$BW$1,D162=$BW$1,D160=$CD$1,D161=$CD$1,D162=$CD$1),0,1)))</f>
        <v/>
      </c>
      <c r="CF160" s="2" t="str">
        <f>IF($A160&gt;='DB_FG_243way_Regular Symbol'!G$16,"",IF(E160=0,"",IF(OR(E160=$BW$1,E161=$BW$1,E162=$BW$1,E160=$CD$1,E161=$CD$1,E162=$CD$1),0,1)))</f>
        <v/>
      </c>
      <c r="CG160" s="2" t="str">
        <f>IF($A160&gt;='DB_FG_243way_Regular Symbol'!H$16,"",IF(F160=0,"",IF(OR(F160=$BW$1,F161=$BW$1,F162=$BW$1,F160=$CD$1,F161=$CD$1,F162=$CD$1),0,1)))</f>
        <v/>
      </c>
      <c r="CI160" s="2" t="str">
        <f>IF($A160&gt;='DB_FG_243way_Regular Symbol'!D$16,"",IF(B160=0,"",IF(OR(B160=$BW$1,B161=$BW$1,B162=$BW$1,B160=$CJ$1,B161=$CJ$1,B162=$CJ$1),0,1)))</f>
        <v/>
      </c>
      <c r="CJ160" s="2" t="str">
        <f>IF($A160&gt;='DB_FG_243way_Regular Symbol'!E$16,"",IF(C160=0,"",IF(OR(C160=$BW$1,C161=$BW$1,C162=$BW$1,C160=$CJ$1,C161=$CJ$1,C162=$CJ$1),0,1)))</f>
        <v/>
      </c>
      <c r="CK160" s="2" t="str">
        <f>IF($A160&gt;='DB_FG_243way_Regular Symbol'!F$16,"",IF(D160=0,"",IF(OR(D160=$BW$1,D161=$BW$1,D162=$BW$1,D160=$CJ$1,D161=$CJ$1,D162=$CJ$1),0,1)))</f>
        <v/>
      </c>
      <c r="CL160" s="2" t="str">
        <f>IF($A160&gt;='DB_FG_243way_Regular Symbol'!G$16,"",IF(E160=0,"",IF(OR(E160=$BW$1,E161=$BW$1,E162=$BW$1,E160=$CJ$1,E161=$CJ$1,E162=$CJ$1),0,1)))</f>
        <v/>
      </c>
      <c r="CM160" s="2" t="str">
        <f>IF($A160&gt;='DB_FG_243way_Regular Symbol'!H$16,"",IF(F160=0,"",IF(OR(F160=$BW$1,F161=$BW$1,F162=$BW$1,F160=$CJ$1,F161=$CJ$1,F162=$CJ$1),0,1)))</f>
        <v/>
      </c>
      <c r="CO160" s="2" t="str">
        <f>IF($A160&gt;='DB_FG_243way_Regular Symbol'!D$16,"",IF(B160=0,"",IF(OR(B160=$BW$1,B161=$BW$1,B162=$BW$1,B160=$CP$1,B161=$CP$1,B162=$CP$1),0,1)))</f>
        <v/>
      </c>
      <c r="CP160" s="2" t="str">
        <f>IF($A160&gt;='DB_FG_243way_Regular Symbol'!E$16,"",IF(C160=0,"",IF(OR(C160=$BW$1,C161=$BW$1,C162=$BW$1,C160=$CP$1,C161=$CP$1,C162=$CP$1),0,1)))</f>
        <v/>
      </c>
      <c r="CQ160" s="2" t="str">
        <f>IF($A160&gt;='DB_FG_243way_Regular Symbol'!F$16,"",IF(D160=0,"",IF(OR(D160=$BW$1,D161=$BW$1,D162=$BW$1,D160=$CP$1,D161=$CP$1,D162=$CP$1),0,1)))</f>
        <v/>
      </c>
      <c r="CR160" s="2" t="str">
        <f>IF($A160&gt;='DB_FG_243way_Regular Symbol'!G$16,"",IF(E160=0,"",IF(OR(E160=$BW$1,E161=$BW$1,E162=$BW$1,E160=$CP$1,E161=$CP$1,E162=$CP$1),0,1)))</f>
        <v/>
      </c>
      <c r="CS160" s="2" t="str">
        <f>IF($A160&gt;='DB_FG_243way_Regular Symbol'!H$16,"",IF(F160=0,"",IF(OR(F160=$BW$1,F161=$BW$1,F162=$BW$1,F160=$CP$1,F161=$CP$1,F162=$CP$1),0,1)))</f>
        <v/>
      </c>
      <c r="CU160" s="2" t="str">
        <f>IF($A160&gt;='DB_FG_243way_Regular Symbol'!D$16,"",IF(B160=0,"",IF(OR(B160=$BW$1,B161=$BW$1,B162=$BW$1,B160=$CV$1,B161=$CV$1,B162=$CV$1),0,1)))</f>
        <v/>
      </c>
      <c r="CV160" s="2" t="str">
        <f>IF($A160&gt;='DB_FG_243way_Regular Symbol'!E$16,"",IF(C160=0,"",IF(OR(C160=$BW$1,C161=$BW$1,C162=$BW$1,C160=$CV$1,C161=$CV$1,C162=$CV$1),0,1)))</f>
        <v/>
      </c>
      <c r="CW160" s="2" t="str">
        <f>IF($A160&gt;='DB_FG_243way_Regular Symbol'!F$16,"",IF(D160=0,"",IF(OR(D160=$BW$1,D161=$BW$1,D162=$BW$1,D160=$CV$1,D161=$CV$1,D162=$CV$1),0,1)))</f>
        <v/>
      </c>
      <c r="CX160" s="2" t="str">
        <f>IF($A160&gt;='DB_FG_243way_Regular Symbol'!G$16,"",IF(E160=0,"",IF(OR(E160=$BW$1,E161=$BW$1,E162=$BW$1,E160=$CV$1,E161=$CV$1,E162=$CV$1),0,1)))</f>
        <v/>
      </c>
      <c r="CY160" s="2" t="str">
        <f>IF($A160&gt;='DB_FG_243way_Regular Symbol'!H$16,"",IF(F160=0,"",IF(OR(F160=$BW$1,F161=$BW$1,F162=$BW$1,F160=$CV$1,F161=$CV$1,F162=$CV$1),0,1)))</f>
        <v/>
      </c>
    </row>
    <row r="161" spans="1:103">
      <c r="A161" s="341">
        <f>IF('DB_FG_243way_Regular Symbol'!L160="","",'DB_FG_243way_Regular Symbol'!L160)</f>
        <v>157</v>
      </c>
      <c r="B161" s="184" t="str">
        <f>IF('DB_FG_243way_Regular Symbol'!M160="",
IF($A161-'DB_FG_243way_Regular Symbol'!D$16&gt;='DB_FG_243way_RegularＸ_W()'!B$2-1,"",VLOOKUP($A161-'DB_FG_243way_Regular Symbol'!D$16,'DB_FG_243way_Regular Symbol'!$L$3:$Q$99,'DB_FG_243way_RegularＸ_W()'!B$3+1,FALSE)),
'DB_FG_243way_Regular Symbol'!M160)</f>
        <v/>
      </c>
      <c r="C161" s="184" t="str">
        <f>IF('DB_FG_243way_Regular Symbol'!N160="",
IF($A161-'DB_FG_243way_Regular Symbol'!E$16&gt;='DB_FG_243way_RegularＸ_W()'!C$2-1,"",VLOOKUP($A161-'DB_FG_243way_Regular Symbol'!E$16,'DB_FG_243way_Regular Symbol'!$L$3:$Q$99,'DB_FG_243way_RegularＸ_W()'!C$3+1,FALSE)),
'DB_FG_243way_Regular Symbol'!N160)</f>
        <v/>
      </c>
      <c r="D161" s="184" t="str">
        <f>IF('DB_FG_243way_Regular Symbol'!O160="",
IF($A161-'DB_FG_243way_Regular Symbol'!F$16&gt;='DB_FG_243way_RegularＸ_W()'!D$2-1,"",VLOOKUP($A161-'DB_FG_243way_Regular Symbol'!F$16,'DB_FG_243way_Regular Symbol'!$L$3:$Q$99,'DB_FG_243way_RegularＸ_W()'!D$3+1,FALSE)),
'DB_FG_243way_Regular Symbol'!O160)</f>
        <v/>
      </c>
      <c r="E161" s="184" t="str">
        <f>IF('DB_FG_243way_Regular Symbol'!P160="",
IF($A161-'DB_FG_243way_Regular Symbol'!G$16&gt;='DB_FG_243way_RegularＸ_W()'!E$2-1,"",VLOOKUP($A161-'DB_FG_243way_Regular Symbol'!G$16,'DB_FG_243way_Regular Symbol'!$L$3:$Q$99,'DB_FG_243way_RegularＸ_W()'!E$3+1,FALSE)),
'DB_FG_243way_Regular Symbol'!P160)</f>
        <v/>
      </c>
      <c r="F161" s="358" t="str">
        <f>IF('DB_FG_243way_Regular Symbol'!Q160="",
IF($A161-'DB_FG_243way_Regular Symbol'!H$16&gt;='DB_FG_243way_RegularＸ_W()'!F$2-1,"",VLOOKUP($A161-'DB_FG_243way_Regular Symbol'!H$16,'DB_FG_243way_Regular Symbol'!$L$3:$Q$99,'DB_FG_243way_RegularＸ_W()'!F$3+1,FALSE)),
'DB_FG_243way_Regular Symbol'!Q160)</f>
        <v/>
      </c>
      <c r="O161" s="342" t="str">
        <f>IF($A161&gt;='DB_FG_243way_Regular Symbol'!D$16,"",IF(B161=0,"",IF(OR(B161=$O$1,B161=$P$1,B162=$O$1,B162=$P$1,B163=$O$1,B163=$P$1),0,1)))</f>
        <v/>
      </c>
      <c r="P161" s="2" t="str">
        <f>IF($A161&gt;='DB_FG_243way_Regular Symbol'!E$16,"",IF(C161=0,"",IF(OR(C161=$O$1,C161=$P$1,C162=$O$1,C162=$P$1,C163=$O$1,C163=$P$1),0,1)))</f>
        <v/>
      </c>
      <c r="Q161" s="2" t="str">
        <f>IF($A161&gt;='DB_FG_243way_Regular Symbol'!F$16,"",IF(D161=0,"",IF(OR(D161=$O$1,D161=$P$1,D162=$O$1,D162=$P$1,D163=$O$1,D163=$P$1),0,1)))</f>
        <v/>
      </c>
      <c r="R161" s="2" t="str">
        <f>IF($A161&gt;='DB_FG_243way_Regular Symbol'!G$16,"",IF(E161=0,"",IF(OR(E161=$O$1,E161=$P$1,E162=$O$1,E162=$P$1,E163=$O$1,E163=$P$1),0,1)))</f>
        <v/>
      </c>
      <c r="S161" s="128" t="str">
        <f>IF($A161&gt;='DB_FG_243way_Regular Symbol'!H$16,"",IF(F161=0,"",IF(OR(F161=$O$1,F161=$P$1,F162=$O$1,F162=$P$1,F163=$O$1,F163=$P$1),0,1)))</f>
        <v/>
      </c>
      <c r="U161" s="342" t="str">
        <f>IF($A161&gt;='DB_FG_243way_Regular Symbol'!D$16,"",IF(B161=0,"",IF(OR(B161=$U$1,B161=$V$1,B162=$U$1,B162=$V$1,B163=$U$1,B163=$V$1),0,1)))</f>
        <v/>
      </c>
      <c r="V161" s="2" t="str">
        <f>IF($A161&gt;='DB_FG_243way_Regular Symbol'!E$16,"",IF(C161=0,"",IF(OR(C161=$U$1,C161=$V$1,C162=$U$1,C162=$V$1,C163=$U$1,C163=$V$1),0,1)))</f>
        <v/>
      </c>
      <c r="W161" s="2" t="str">
        <f>IF($A161&gt;='DB_FG_243way_Regular Symbol'!F$16,"",IF(D161=0,"",IF(OR(D161=$U$1,D161=$V$1,D162=$U$1,D162=$V$1,D163=$U$1,D163=$V$1),0,1)))</f>
        <v/>
      </c>
      <c r="X161" s="2" t="str">
        <f>IF($A161&gt;='DB_FG_243way_Regular Symbol'!G$16,"",IF(E161=0,"",IF(OR(E161=$U$1,E161=$V$1,E162=$U$1,E162=$V$1,E163=$U$1,E163=$V$1),0,1)))</f>
        <v/>
      </c>
      <c r="Y161" s="128" t="str">
        <f>IF($A161&gt;='DB_FG_243way_Regular Symbol'!H$16,"",IF(F161=0,"",IF(OR(F161=$U$1,F161=$V$1,F162=$U$1,F162=$V$1,F163=$U$1,F163=$V$1),0,1)))</f>
        <v/>
      </c>
      <c r="AA161" s="342" t="str">
        <f>IF($A161&gt;='DB_FG_243way_Regular Symbol'!D$16,"",IF(B161=0,"",IF(OR(B161=$AA$1,B161=$AB$1,B162=$AA$1,B162=$AB$1,B163=$AA$1,,B163=$AB$1),0,1)))</f>
        <v/>
      </c>
      <c r="AB161" s="2" t="str">
        <f>IF($A161&gt;='DB_FG_243way_Regular Symbol'!E$16,"",IF(C161=0,"",IF(OR(C161=$AA$1,C161=$AB$1,C162=$AA$1,C162=$AB$1,C163=$AA$1,,C163=$AB$1),0,1)))</f>
        <v/>
      </c>
      <c r="AC161" s="2" t="str">
        <f>IF($A161&gt;='DB_FG_243way_Regular Symbol'!F$16,"",IF(D161=0,"",IF(OR(D161=$AA$1,D161=$AB$1,D162=$AA$1,D162=$AB$1,D163=$AA$1,,D163=$AB$1),0,1)))</f>
        <v/>
      </c>
      <c r="AD161" s="2" t="str">
        <f>IF($A161&gt;='DB_FG_243way_Regular Symbol'!G$16,"",IF(E161=0,"",IF(OR(E161=$AA$1,E161=$AB$1,E162=$AA$1,E162=$AB$1,E163=$AA$1,,E163=$AB$1),0,1)))</f>
        <v/>
      </c>
      <c r="AE161" s="128" t="str">
        <f>IF($A161&gt;='DB_FG_243way_Regular Symbol'!H$16,"",IF(F161=0,"",IF(OR(F161=$AA$1,F161=$AB$1,F162=$AA$1,F162=$AB$1,F163=$AA$1,,F163=$AB$1),0,1)))</f>
        <v/>
      </c>
      <c r="AG161" s="342" t="str">
        <f>IF($A161&gt;='DB_FG_243way_Regular Symbol'!D$16,"",IF(B161=0,"",IF(OR(B161=$AG$1,B161=$AH$1,B162=$AG$1,B162=$AH$1,B163=$AG$1,B163=$AH$1),0,1)))</f>
        <v/>
      </c>
      <c r="AH161" s="2" t="str">
        <f>IF($A161&gt;='DB_FG_243way_Regular Symbol'!E$16,"",IF(C161=0,"",IF(OR(C161=$AG$1,C161=$AH$1,C162=$AG$1,C162=$AH$1,C163=$AG$1,C163=$AH$1),0,1)))</f>
        <v/>
      </c>
      <c r="AI161" s="2" t="str">
        <f>IF($A161&gt;='DB_FG_243way_Regular Symbol'!F$16,"",IF(D161=0,"",IF(OR(D161=$AG$1,D161=$AH$1,D162=$AG$1,D162=$AH$1,D163=$AG$1,D163=$AH$1),0,1)))</f>
        <v/>
      </c>
      <c r="AJ161" s="2" t="str">
        <f>IF($A161&gt;='DB_FG_243way_Regular Symbol'!G$16,"",IF(E161=0,"",IF(OR(E161=$AG$1,E161=$AH$1,E162=$AG$1,E162=$AH$1,E163=$AG$1,E163=$AH$1),0,1)))</f>
        <v/>
      </c>
      <c r="AK161" s="128" t="str">
        <f>IF($A161&gt;='DB_FG_243way_Regular Symbol'!H$16,"",IF(F161=0,"",IF(OR(F161=$AG$1,F161=$AH$1,F162=$AG$1,F162=$AH$1,F163=$AG$1,F163=$AH$1),0,1)))</f>
        <v/>
      </c>
      <c r="AM161" s="342" t="str">
        <f>IF($A161&gt;='DB_FG_243way_Regular Symbol'!D$16,"",IF(B161=0,"",IF(OR(B161=$AM$1,B161=$AN$1,B162=$AM$1,B162=$AN$1,B163=$AM$1,B163=$AN$1),0,1)))</f>
        <v/>
      </c>
      <c r="AN161" s="2" t="str">
        <f>IF($A161&gt;='DB_FG_243way_Regular Symbol'!E$16,"",IF(C161=0,"",IF(OR(C161=$AM$1,C161=$AN$1,C162=$AM$1,C162=$AN$1,C163=$AM$1,C163=$AN$1),0,1)))</f>
        <v/>
      </c>
      <c r="AO161" s="2" t="str">
        <f>IF($A161&gt;='DB_FG_243way_Regular Symbol'!F$16,"",IF(D161=0,"",IF(OR(D161=$AM$1,D161=$AN$1,D162=$AM$1,D162=$AN$1,D163=$AM$1,D163=$AN$1),0,1)))</f>
        <v/>
      </c>
      <c r="AP161" s="2" t="str">
        <f>IF($A161&gt;='DB_FG_243way_Regular Symbol'!G$16,"",IF(E161=0,"",IF(OR(E161=$AM$1,E161=$AN$1,E162=$AM$1,E162=$AN$1,E163=$AM$1,E163=$AN$1),0,1)))</f>
        <v/>
      </c>
      <c r="AQ161" s="128" t="str">
        <f>IF($A161&gt;='DB_FG_243way_Regular Symbol'!H$16,"",IF(F161=0,"",IF(OR(F161=$AM$1,F161=$AN$1,F162=$AM$1,F162=$AN$1,F163=$AM$1,F163=$AN$1),0,1)))</f>
        <v/>
      </c>
      <c r="AS161" s="342" t="str">
        <f>IF($A161&gt;='DB_FG_243way_Regular Symbol'!D$16,"",IF(B161=0,"",IF(OR(B161=$AM$1,B161=$AT$1,B162=$AM$1,B162=$AT$1,B163=$AM$1,B163=$AT$1),0,1)))</f>
        <v/>
      </c>
      <c r="AT161" s="2" t="str">
        <f>IF($A161&gt;='DB_FG_243way_Regular Symbol'!E$16,"",IF(C161=0,"",IF(OR(C161=$AM$1,C161=$AT$1,C162=$AM$1,C162=$AT$1,C163=$AM$1,C163=$AT$1),0,1)))</f>
        <v/>
      </c>
      <c r="AU161" s="2" t="str">
        <f>IF($A161&gt;='DB_FG_243way_Regular Symbol'!F$16,"",IF(D161=0,"",IF(OR(D161=$AM$1,D161=$AT$1,D162=$AM$1,D162=$AT$1,D163=$AM$1,D163=$AT$1),0,1)))</f>
        <v/>
      </c>
      <c r="AV161" s="2" t="str">
        <f>IF($A161&gt;='DB_FG_243way_Regular Symbol'!G$16,"",IF(E161=0,"",IF(OR(E161=$AM$1,E161=$AT$1,E162=$AM$1,E162=$AT$1,E163=$AM$1,E163=$AT$1),0,1)))</f>
        <v/>
      </c>
      <c r="AW161" s="128" t="str">
        <f>IF($A161&gt;='DB_FG_243way_Regular Symbol'!H$16,"",IF(F161=0,"",IF(OR(F161=$AM$1,F161=$AT$1,F162=$AM$1,F162=$AT$1,F163=$AM$1,F163=$AT$1),0,1)))</f>
        <v/>
      </c>
      <c r="AY161" s="342" t="str">
        <f>IF($A161&gt;='DB_FG_243way_Regular Symbol'!D$16,"",IF(B161=0,"",IF(OR(B161=$AM$1,B161=$AZ$1,B162=$AM$1,B162=$AZ$1,B163=$AM$1,B163=$AZ$1),0,1)))</f>
        <v/>
      </c>
      <c r="AZ161" s="2" t="str">
        <f>IF($A161&gt;='DB_FG_243way_Regular Symbol'!E$16,"",IF(C161=0,"",IF(OR(C161=$AM$1,C161=$AZ$1,C162=$AM$1,C162=$AZ$1,C163=$AM$1,C163=$AZ$1),0,1)))</f>
        <v/>
      </c>
      <c r="BA161" s="2" t="str">
        <f>IF($A161&gt;='DB_FG_243way_Regular Symbol'!F$16,"",IF(D161=0,"",IF(OR(D161=$AM$1,D161=$AZ$1,D162=$AM$1,D162=$AZ$1,D163=$AM$1,D163=$AZ$1),0,1)))</f>
        <v/>
      </c>
      <c r="BB161" s="2" t="str">
        <f>IF($A161&gt;='DB_FG_243way_Regular Symbol'!G$16,"",IF(E161=0,"",IF(OR(E161=$AM$1,E161=$AZ$1,E162=$AM$1,E162=$AZ$1,E163=$AM$1,E163=$AZ$1),0,1)))</f>
        <v/>
      </c>
      <c r="BC161" s="128" t="str">
        <f>IF($A161&gt;='DB_FG_243way_Regular Symbol'!H$16,"",IF(F161=0,"",IF(OR(F161=$AM$1,F161=$AZ$1,F162=$AM$1,F162=$AZ$1,F163=$AM$1,F163=$AZ$1),0,1)))</f>
        <v/>
      </c>
      <c r="BE161" s="342"/>
      <c r="BF161" s="2"/>
      <c r="BG161" s="2" t="str">
        <f>IF($A161&gt;='DB_FG_243way_Regular Symbol'!F$16,"",IF(D161=0,"",COUNTIF(D161:D163,$BF$1)))</f>
        <v/>
      </c>
      <c r="BH161" s="2" t="str">
        <f>IF($A161&gt;='DB_FG_243way_Regular Symbol'!G$16,"",IF(E161=0,"",COUNTIF(E161:E163,$BF$1)))</f>
        <v/>
      </c>
      <c r="BI161" s="2" t="str">
        <f>IF($A161&gt;='DB_FG_243way_Regular Symbol'!H$16,"",IF(F161=0,"",COUNTIF(F161:F163,$BF$1)))</f>
        <v/>
      </c>
      <c r="BK161" s="342"/>
      <c r="BL161" s="2"/>
      <c r="BM161" s="2" t="str">
        <f>IF($A161&gt;='DB_FG_243way_Regular Symbol'!F$16,"",IF(D161=0,"",IF(OR(D161=$AM$1,D161=$BL$1,D162=$AM$1,D162=$BL$1,D163=$AM$1,D163=$BL$1),0,1)))</f>
        <v/>
      </c>
      <c r="BN161" s="2" t="str">
        <f>IF($A161&gt;='DB_FG_243way_Regular Symbol'!G$16,"",IF(E161=0,"",IF(OR(E161=$AM$1,E161=$BL$1,E162=$AM$1,E162=$BL$1,E163=$AM$1,E163=$BL$1),0,1)))</f>
        <v/>
      </c>
      <c r="BO161" s="128" t="str">
        <f>IF($A161&gt;='DB_FG_243way_Regular Symbol'!H$16,"",IF(F161=0,"",IF(OR(F161=$AM$1,F161=$BL$1,F162=$AM$1,F162=$BL$1,F163=$AM$1,F163=$BL$1),0,1)))</f>
        <v/>
      </c>
      <c r="BQ161" s="2" t="str">
        <f>IF($A161&gt;='DB_FG_243way_Regular Symbol'!D$16,"",IF(B161=0,"",IF(OR(B161=$BQ$1,B161=$BR$1,B162=$BQ$1,B162=$BR$1,B163=$BQ$1,B163=$BR$1),0,1)))</f>
        <v/>
      </c>
      <c r="BR161" s="2" t="str">
        <f>IF($A161&gt;='DB_FG_243way_Regular Symbol'!E$16,"",IF(C161=0,"",IF(OR(C161=$BQ$1,C161=$BR$1,C162=$BQ$1,C162=$BR$1,C163=$BQ$1,C163=$BR$1),0,1)))</f>
        <v/>
      </c>
      <c r="BS161" s="2" t="str">
        <f>IF($A161&gt;='DB_FG_243way_Regular Symbol'!F$16,"",IF(D161=0,"",IF(OR(D161=$BQ$1,D161=$BR$1,D162=$BQ$1,D162=$BR$1,D163=$BQ$1,D163=$BR$1),0,1)))</f>
        <v/>
      </c>
      <c r="BT161" s="2" t="str">
        <f>IF($A161&gt;='DB_FG_243way_Regular Symbol'!G$16,"",IF(E161=0,"",IF(OR(E161=$BQ$1,E161=$BR$1,E162=$BQ$1,E162=$BR$1,E163=$BQ$1,E163=$BR$1),0,1)))</f>
        <v/>
      </c>
      <c r="BU161" s="2" t="str">
        <f>IF($A161&gt;='DB_FG_243way_Regular Symbol'!H$16,"",IF(F161=0,"",IF(OR(F161=$BQ$1,F161=$BR$1,F162=$BQ$1,F162=$BR$1,F163=$BQ$1,F163=$BR$1),0,1)))</f>
        <v/>
      </c>
      <c r="BW161" s="2" t="str">
        <f>IF($A161&gt;='DB_FG_243way_Regular Symbol'!D$16,"",IF(B161=0,"",IF(OR(B161=$BW$1,B162=$BW$1,B163=$BW$1,B161=$BX$1,B162=$BX$1,B163=$BX$1),0,1)))</f>
        <v/>
      </c>
      <c r="BX161" s="2" t="str">
        <f>IF($A161&gt;='DB_FG_243way_Regular Symbol'!E$16,"",IF(C161=0,"",IF(OR(C161=$BW$1,C162=$BW$1,C163=$BW$1,C161=$BX$1,C162=$BX$1,C163=$BX$1),0,1)))</f>
        <v/>
      </c>
      <c r="BY161" s="2" t="str">
        <f>IF($A161&gt;='DB_FG_243way_Regular Symbol'!F$16,"",IF(D161=0,"",IF(OR(D161=$BW$1,D162=$BW$1,D163=$BW$1,D161=$BX$1,D162=$BX$1,D163=$BX$1),0,1)))</f>
        <v/>
      </c>
      <c r="BZ161" s="2" t="str">
        <f>IF($A161&gt;='DB_FG_243way_Regular Symbol'!G$16,"",IF(E161=0,"",IF(OR(E161=$BW$1,E162=$BW$1,E163=$BW$1,E161=$BX$1,E162=$BX$1,E163=$BX$1),0,1)))</f>
        <v/>
      </c>
      <c r="CA161" s="2" t="str">
        <f>IF($A161&gt;='DB_FG_243way_Regular Symbol'!H$16,"",IF(F161=0,"",IF(OR(F161=$BW$1,F162=$BW$1,F163=$BW$1,F161=$BX$1,F162=$BX$1,F163=$BX$1),0,1)))</f>
        <v/>
      </c>
      <c r="CC161" s="2" t="str">
        <f>IF($A161&gt;='DB_FG_243way_Regular Symbol'!D$16,"",IF(B161=0,"",IF(OR(B161=$BW$1,B162=$BW$1,B163=$BW$1,B161=$CD$1,B162=$CD$1,B163=$CD$1),0,1)))</f>
        <v/>
      </c>
      <c r="CD161" s="2" t="str">
        <f>IF($A161&gt;='DB_FG_243way_Regular Symbol'!E$16,"",IF(C161=0,"",IF(OR(C161=$BW$1,C162=$BW$1,C163=$BW$1,C161=$CD$1,C162=$CD$1,C163=$CD$1),0,1)))</f>
        <v/>
      </c>
      <c r="CE161" s="2" t="str">
        <f>IF($A161&gt;='DB_FG_243way_Regular Symbol'!F$16,"",IF(D161=0,"",IF(OR(D161=$BW$1,D162=$BW$1,D163=$BW$1,D161=$CD$1,D162=$CD$1,D163=$CD$1),0,1)))</f>
        <v/>
      </c>
      <c r="CF161" s="2" t="str">
        <f>IF($A161&gt;='DB_FG_243way_Regular Symbol'!G$16,"",IF(E161=0,"",IF(OR(E161=$BW$1,E162=$BW$1,E163=$BW$1,E161=$CD$1,E162=$CD$1,E163=$CD$1),0,1)))</f>
        <v/>
      </c>
      <c r="CG161" s="2" t="str">
        <f>IF($A161&gt;='DB_FG_243way_Regular Symbol'!H$16,"",IF(F161=0,"",IF(OR(F161=$BW$1,F162=$BW$1,F163=$BW$1,F161=$CD$1,F162=$CD$1,F163=$CD$1),0,1)))</f>
        <v/>
      </c>
      <c r="CI161" s="2" t="str">
        <f>IF($A161&gt;='DB_FG_243way_Regular Symbol'!D$16,"",IF(B161=0,"",IF(OR(B161=$BW$1,B162=$BW$1,B163=$BW$1,B161=$CJ$1,B162=$CJ$1,B163=$CJ$1),0,1)))</f>
        <v/>
      </c>
      <c r="CJ161" s="2" t="str">
        <f>IF($A161&gt;='DB_FG_243way_Regular Symbol'!E$16,"",IF(C161=0,"",IF(OR(C161=$BW$1,C162=$BW$1,C163=$BW$1,C161=$CJ$1,C162=$CJ$1,C163=$CJ$1),0,1)))</f>
        <v/>
      </c>
      <c r="CK161" s="2" t="str">
        <f>IF($A161&gt;='DB_FG_243way_Regular Symbol'!F$16,"",IF(D161=0,"",IF(OR(D161=$BW$1,D162=$BW$1,D163=$BW$1,D161=$CJ$1,D162=$CJ$1,D163=$CJ$1),0,1)))</f>
        <v/>
      </c>
      <c r="CL161" s="2" t="str">
        <f>IF($A161&gt;='DB_FG_243way_Regular Symbol'!G$16,"",IF(E161=0,"",IF(OR(E161=$BW$1,E162=$BW$1,E163=$BW$1,E161=$CJ$1,E162=$CJ$1,E163=$CJ$1),0,1)))</f>
        <v/>
      </c>
      <c r="CM161" s="2" t="str">
        <f>IF($A161&gt;='DB_FG_243way_Regular Symbol'!H$16,"",IF(F161=0,"",IF(OR(F161=$BW$1,F162=$BW$1,F163=$BW$1,F161=$CJ$1,F162=$CJ$1,F163=$CJ$1),0,1)))</f>
        <v/>
      </c>
      <c r="CO161" s="2" t="str">
        <f>IF($A161&gt;='DB_FG_243way_Regular Symbol'!D$16,"",IF(B161=0,"",IF(OR(B161=$BW$1,B162=$BW$1,B163=$BW$1,B161=$CP$1,B162=$CP$1,B163=$CP$1),0,1)))</f>
        <v/>
      </c>
      <c r="CP161" s="2" t="str">
        <f>IF($A161&gt;='DB_FG_243way_Regular Symbol'!E$16,"",IF(C161=0,"",IF(OR(C161=$BW$1,C162=$BW$1,C163=$BW$1,C161=$CP$1,C162=$CP$1,C163=$CP$1),0,1)))</f>
        <v/>
      </c>
      <c r="CQ161" s="2" t="str">
        <f>IF($A161&gt;='DB_FG_243way_Regular Symbol'!F$16,"",IF(D161=0,"",IF(OR(D161=$BW$1,D162=$BW$1,D163=$BW$1,D161=$CP$1,D162=$CP$1,D163=$CP$1),0,1)))</f>
        <v/>
      </c>
      <c r="CR161" s="2" t="str">
        <f>IF($A161&gt;='DB_FG_243way_Regular Symbol'!G$16,"",IF(E161=0,"",IF(OR(E161=$BW$1,E162=$BW$1,E163=$BW$1,E161=$CP$1,E162=$CP$1,E163=$CP$1),0,1)))</f>
        <v/>
      </c>
      <c r="CS161" s="2" t="str">
        <f>IF($A161&gt;='DB_FG_243way_Regular Symbol'!H$16,"",IF(F161=0,"",IF(OR(F161=$BW$1,F162=$BW$1,F163=$BW$1,F161=$CP$1,F162=$CP$1,F163=$CP$1),0,1)))</f>
        <v/>
      </c>
      <c r="CU161" s="2" t="str">
        <f>IF($A161&gt;='DB_FG_243way_Regular Symbol'!D$16,"",IF(B161=0,"",IF(OR(B161=$BW$1,B162=$BW$1,B163=$BW$1,B161=$CV$1,B162=$CV$1,B163=$CV$1),0,1)))</f>
        <v/>
      </c>
      <c r="CV161" s="2" t="str">
        <f>IF($A161&gt;='DB_FG_243way_Regular Symbol'!E$16,"",IF(C161=0,"",IF(OR(C161=$BW$1,C162=$BW$1,C163=$BW$1,C161=$CV$1,C162=$CV$1,C163=$CV$1),0,1)))</f>
        <v/>
      </c>
      <c r="CW161" s="2" t="str">
        <f>IF($A161&gt;='DB_FG_243way_Regular Symbol'!F$16,"",IF(D161=0,"",IF(OR(D161=$BW$1,D162=$BW$1,D163=$BW$1,D161=$CV$1,D162=$CV$1,D163=$CV$1),0,1)))</f>
        <v/>
      </c>
      <c r="CX161" s="2" t="str">
        <f>IF($A161&gt;='DB_FG_243way_Regular Symbol'!G$16,"",IF(E161=0,"",IF(OR(E161=$BW$1,E162=$BW$1,E163=$BW$1,E161=$CV$1,E162=$CV$1,E163=$CV$1),0,1)))</f>
        <v/>
      </c>
      <c r="CY161" s="2" t="str">
        <f>IF($A161&gt;='DB_FG_243way_Regular Symbol'!H$16,"",IF(F161=0,"",IF(OR(F161=$BW$1,F162=$BW$1,F163=$BW$1,F161=$CV$1,F162=$CV$1,F163=$CV$1),0,1)))</f>
        <v/>
      </c>
    </row>
    <row r="162" spans="1:103">
      <c r="A162" s="341">
        <f>IF('DB_FG_243way_Regular Symbol'!L161="","",'DB_FG_243way_Regular Symbol'!L161)</f>
        <v>158</v>
      </c>
      <c r="B162" s="184" t="str">
        <f>IF('DB_FG_243way_Regular Symbol'!M161="",
IF($A162-'DB_FG_243way_Regular Symbol'!D$16&gt;='DB_FG_243way_RegularＸ_W()'!B$2-1,"",VLOOKUP($A162-'DB_FG_243way_Regular Symbol'!D$16,'DB_FG_243way_Regular Symbol'!$L$3:$Q$99,'DB_FG_243way_RegularＸ_W()'!B$3+1,FALSE)),
'DB_FG_243way_Regular Symbol'!M161)</f>
        <v/>
      </c>
      <c r="C162" s="184" t="str">
        <f>IF('DB_FG_243way_Regular Symbol'!N161="",
IF($A162-'DB_FG_243way_Regular Symbol'!E$16&gt;='DB_FG_243way_RegularＸ_W()'!C$2-1,"",VLOOKUP($A162-'DB_FG_243way_Regular Symbol'!E$16,'DB_FG_243way_Regular Symbol'!$L$3:$Q$99,'DB_FG_243way_RegularＸ_W()'!C$3+1,FALSE)),
'DB_FG_243way_Regular Symbol'!N161)</f>
        <v/>
      </c>
      <c r="D162" s="184" t="str">
        <f>IF('DB_FG_243way_Regular Symbol'!O161="",
IF($A162-'DB_FG_243way_Regular Symbol'!F$16&gt;='DB_FG_243way_RegularＸ_W()'!D$2-1,"",VLOOKUP($A162-'DB_FG_243way_Regular Symbol'!F$16,'DB_FG_243way_Regular Symbol'!$L$3:$Q$99,'DB_FG_243way_RegularＸ_W()'!D$3+1,FALSE)),
'DB_FG_243way_Regular Symbol'!O161)</f>
        <v/>
      </c>
      <c r="E162" s="184" t="str">
        <f>IF('DB_FG_243way_Regular Symbol'!P161="",
IF($A162-'DB_FG_243way_Regular Symbol'!G$16&gt;='DB_FG_243way_RegularＸ_W()'!E$2-1,"",VLOOKUP($A162-'DB_FG_243way_Regular Symbol'!G$16,'DB_FG_243way_Regular Symbol'!$L$3:$Q$99,'DB_FG_243way_RegularＸ_W()'!E$3+1,FALSE)),
'DB_FG_243way_Regular Symbol'!P161)</f>
        <v/>
      </c>
      <c r="F162" s="358" t="str">
        <f>IF('DB_FG_243way_Regular Symbol'!Q161="",
IF($A162-'DB_FG_243way_Regular Symbol'!H$16&gt;='DB_FG_243way_RegularＸ_W()'!F$2-1,"",VLOOKUP($A162-'DB_FG_243way_Regular Symbol'!H$16,'DB_FG_243way_Regular Symbol'!$L$3:$Q$99,'DB_FG_243way_RegularＸ_W()'!F$3+1,FALSE)),
'DB_FG_243way_Regular Symbol'!Q161)</f>
        <v/>
      </c>
      <c r="O162" s="342" t="str">
        <f>IF($A162&gt;='DB_FG_243way_Regular Symbol'!D$16,"",IF(B162=0,"",IF(OR(B162=$O$1,B162=$P$1,B163=$O$1,B163=$P$1,B164=$O$1,B164=$P$1),0,1)))</f>
        <v/>
      </c>
      <c r="P162" s="2" t="str">
        <f>IF($A162&gt;='DB_FG_243way_Regular Symbol'!E$16,"",IF(C162=0,"",IF(OR(C162=$O$1,C162=$P$1,C163=$O$1,C163=$P$1,C164=$O$1,C164=$P$1),0,1)))</f>
        <v/>
      </c>
      <c r="Q162" s="2" t="str">
        <f>IF($A162&gt;='DB_FG_243way_Regular Symbol'!F$16,"",IF(D162=0,"",IF(OR(D162=$O$1,D162=$P$1,D163=$O$1,D163=$P$1,D164=$O$1,D164=$P$1),0,1)))</f>
        <v/>
      </c>
      <c r="R162" s="2" t="str">
        <f>IF($A162&gt;='DB_FG_243way_Regular Symbol'!G$16,"",IF(E162=0,"",IF(OR(E162=$O$1,E162=$P$1,E163=$O$1,E163=$P$1,E164=$O$1,E164=$P$1),0,1)))</f>
        <v/>
      </c>
      <c r="S162" s="128" t="str">
        <f>IF($A162&gt;='DB_FG_243way_Regular Symbol'!H$16,"",IF(F162=0,"",IF(OR(F162=$O$1,F162=$P$1,F163=$O$1,F163=$P$1,F164=$O$1,F164=$P$1),0,1)))</f>
        <v/>
      </c>
      <c r="U162" s="342" t="str">
        <f>IF($A162&gt;='DB_FG_243way_Regular Symbol'!D$16,"",IF(B162=0,"",IF(OR(B162=$U$1,B162=$V$1,B163=$U$1,B163=$V$1,B164=$U$1,B164=$V$1),0,1)))</f>
        <v/>
      </c>
      <c r="V162" s="2" t="str">
        <f>IF($A162&gt;='DB_FG_243way_Regular Symbol'!E$16,"",IF(C162=0,"",IF(OR(C162=$U$1,C162=$V$1,C163=$U$1,C163=$V$1,C164=$U$1,C164=$V$1),0,1)))</f>
        <v/>
      </c>
      <c r="W162" s="2" t="str">
        <f>IF($A162&gt;='DB_FG_243way_Regular Symbol'!F$16,"",IF(D162=0,"",IF(OR(D162=$U$1,D162=$V$1,D163=$U$1,D163=$V$1,D164=$U$1,D164=$V$1),0,1)))</f>
        <v/>
      </c>
      <c r="X162" s="2" t="str">
        <f>IF($A162&gt;='DB_FG_243way_Regular Symbol'!G$16,"",IF(E162=0,"",IF(OR(E162=$U$1,E162=$V$1,E163=$U$1,E163=$V$1,E164=$U$1,E164=$V$1),0,1)))</f>
        <v/>
      </c>
      <c r="Y162" s="128" t="str">
        <f>IF($A162&gt;='DB_FG_243way_Regular Symbol'!H$16,"",IF(F162=0,"",IF(OR(F162=$U$1,F162=$V$1,F163=$U$1,F163=$V$1,F164=$U$1,F164=$V$1),0,1)))</f>
        <v/>
      </c>
      <c r="AA162" s="342" t="str">
        <f>IF($A162&gt;='DB_FG_243way_Regular Symbol'!D$16,"",IF(B162=0,"",IF(OR(B162=$AA$1,B162=$AB$1,B163=$AA$1,B163=$AB$1,B164=$AA$1,,B164=$AB$1),0,1)))</f>
        <v/>
      </c>
      <c r="AB162" s="2" t="str">
        <f>IF($A162&gt;='DB_FG_243way_Regular Symbol'!E$16,"",IF(C162=0,"",IF(OR(C162=$AA$1,C162=$AB$1,C163=$AA$1,C163=$AB$1,C164=$AA$1,,C164=$AB$1),0,1)))</f>
        <v/>
      </c>
      <c r="AC162" s="2" t="str">
        <f>IF($A162&gt;='DB_FG_243way_Regular Symbol'!F$16,"",IF(D162=0,"",IF(OR(D162=$AA$1,D162=$AB$1,D163=$AA$1,D163=$AB$1,D164=$AA$1,,D164=$AB$1),0,1)))</f>
        <v/>
      </c>
      <c r="AD162" s="2" t="str">
        <f>IF($A162&gt;='DB_FG_243way_Regular Symbol'!G$16,"",IF(E162=0,"",IF(OR(E162=$AA$1,E162=$AB$1,E163=$AA$1,E163=$AB$1,E164=$AA$1,,E164=$AB$1),0,1)))</f>
        <v/>
      </c>
      <c r="AE162" s="128" t="str">
        <f>IF($A162&gt;='DB_FG_243way_Regular Symbol'!H$16,"",IF(F162=0,"",IF(OR(F162=$AA$1,F162=$AB$1,F163=$AA$1,F163=$AB$1,F164=$AA$1,,F164=$AB$1),0,1)))</f>
        <v/>
      </c>
      <c r="AG162" s="342" t="str">
        <f>IF($A162&gt;='DB_FG_243way_Regular Symbol'!D$16,"",IF(B162=0,"",IF(OR(B162=$AG$1,B162=$AH$1,B163=$AG$1,B163=$AH$1,B164=$AG$1,B164=$AH$1),0,1)))</f>
        <v/>
      </c>
      <c r="AH162" s="2" t="str">
        <f>IF($A162&gt;='DB_FG_243way_Regular Symbol'!E$16,"",IF(C162=0,"",IF(OR(C162=$AG$1,C162=$AH$1,C163=$AG$1,C163=$AH$1,C164=$AG$1,C164=$AH$1),0,1)))</f>
        <v/>
      </c>
      <c r="AI162" s="2" t="str">
        <f>IF($A162&gt;='DB_FG_243way_Regular Symbol'!F$16,"",IF(D162=0,"",IF(OR(D162=$AG$1,D162=$AH$1,D163=$AG$1,D163=$AH$1,D164=$AG$1,D164=$AH$1),0,1)))</f>
        <v/>
      </c>
      <c r="AJ162" s="2" t="str">
        <f>IF($A162&gt;='DB_FG_243way_Regular Symbol'!G$16,"",IF(E162=0,"",IF(OR(E162=$AG$1,E162=$AH$1,E163=$AG$1,E163=$AH$1,E164=$AG$1,E164=$AH$1),0,1)))</f>
        <v/>
      </c>
      <c r="AK162" s="128" t="str">
        <f>IF($A162&gt;='DB_FG_243way_Regular Symbol'!H$16,"",IF(F162=0,"",IF(OR(F162=$AG$1,F162=$AH$1,F163=$AG$1,F163=$AH$1,F164=$AG$1,F164=$AH$1),0,1)))</f>
        <v/>
      </c>
      <c r="AM162" s="342" t="str">
        <f>IF($A162&gt;='DB_FG_243way_Regular Symbol'!D$16,"",IF(B162=0,"",IF(OR(B162=$AM$1,B162=$AN$1,B163=$AM$1,B163=$AN$1,B164=$AM$1,B164=$AN$1),0,1)))</f>
        <v/>
      </c>
      <c r="AN162" s="2" t="str">
        <f>IF($A162&gt;='DB_FG_243way_Regular Symbol'!E$16,"",IF(C162=0,"",IF(OR(C162=$AM$1,C162=$AN$1,C163=$AM$1,C163=$AN$1,C164=$AM$1,C164=$AN$1),0,1)))</f>
        <v/>
      </c>
      <c r="AO162" s="2" t="str">
        <f>IF($A162&gt;='DB_FG_243way_Regular Symbol'!F$16,"",IF(D162=0,"",IF(OR(D162=$AM$1,D162=$AN$1,D163=$AM$1,D163=$AN$1,D164=$AM$1,D164=$AN$1),0,1)))</f>
        <v/>
      </c>
      <c r="AP162" s="2" t="str">
        <f>IF($A162&gt;='DB_FG_243way_Regular Symbol'!G$16,"",IF(E162=0,"",IF(OR(E162=$AM$1,E162=$AN$1,E163=$AM$1,E163=$AN$1,E164=$AM$1,E164=$AN$1),0,1)))</f>
        <v/>
      </c>
      <c r="AQ162" s="128" t="str">
        <f>IF($A162&gt;='DB_FG_243way_Regular Symbol'!H$16,"",IF(F162=0,"",IF(OR(F162=$AM$1,F162=$AN$1,F163=$AM$1,F163=$AN$1,F164=$AM$1,F164=$AN$1),0,1)))</f>
        <v/>
      </c>
      <c r="AS162" s="342" t="str">
        <f>IF($A162&gt;='DB_FG_243way_Regular Symbol'!D$16,"",IF(B162=0,"",IF(OR(B162=$AM$1,B162=$AT$1,B163=$AM$1,B163=$AT$1,B164=$AM$1,B164=$AT$1),0,1)))</f>
        <v/>
      </c>
      <c r="AT162" s="2" t="str">
        <f>IF($A162&gt;='DB_FG_243way_Regular Symbol'!E$16,"",IF(C162=0,"",IF(OR(C162=$AM$1,C162=$AT$1,C163=$AM$1,C163=$AT$1,C164=$AM$1,C164=$AT$1),0,1)))</f>
        <v/>
      </c>
      <c r="AU162" s="2" t="str">
        <f>IF($A162&gt;='DB_FG_243way_Regular Symbol'!F$16,"",IF(D162=0,"",IF(OR(D162=$AM$1,D162=$AT$1,D163=$AM$1,D163=$AT$1,D164=$AM$1,D164=$AT$1),0,1)))</f>
        <v/>
      </c>
      <c r="AV162" s="2" t="str">
        <f>IF($A162&gt;='DB_FG_243way_Regular Symbol'!G$16,"",IF(E162=0,"",IF(OR(E162=$AM$1,E162=$AT$1,E163=$AM$1,E163=$AT$1,E164=$AM$1,E164=$AT$1),0,1)))</f>
        <v/>
      </c>
      <c r="AW162" s="128" t="str">
        <f>IF($A162&gt;='DB_FG_243way_Regular Symbol'!H$16,"",IF(F162=0,"",IF(OR(F162=$AM$1,F162=$AT$1,F163=$AM$1,F163=$AT$1,F164=$AM$1,F164=$AT$1),0,1)))</f>
        <v/>
      </c>
      <c r="AY162" s="342" t="str">
        <f>IF($A162&gt;='DB_FG_243way_Regular Symbol'!D$16,"",IF(B162=0,"",IF(OR(B162=$AM$1,B162=$AZ$1,B163=$AM$1,B163=$AZ$1,B164=$AM$1,B164=$AZ$1),0,1)))</f>
        <v/>
      </c>
      <c r="AZ162" s="2" t="str">
        <f>IF($A162&gt;='DB_FG_243way_Regular Symbol'!E$16,"",IF(C162=0,"",IF(OR(C162=$AM$1,C162=$AZ$1,C163=$AM$1,C163=$AZ$1,C164=$AM$1,C164=$AZ$1),0,1)))</f>
        <v/>
      </c>
      <c r="BA162" s="2" t="str">
        <f>IF($A162&gt;='DB_FG_243way_Regular Symbol'!F$16,"",IF(D162=0,"",IF(OR(D162=$AM$1,D162=$AZ$1,D163=$AM$1,D163=$AZ$1,D164=$AM$1,D164=$AZ$1),0,1)))</f>
        <v/>
      </c>
      <c r="BB162" s="2" t="str">
        <f>IF($A162&gt;='DB_FG_243way_Regular Symbol'!G$16,"",IF(E162=0,"",IF(OR(E162=$AM$1,E162=$AZ$1,E163=$AM$1,E163=$AZ$1,E164=$AM$1,E164=$AZ$1),0,1)))</f>
        <v/>
      </c>
      <c r="BC162" s="128" t="str">
        <f>IF($A162&gt;='DB_FG_243way_Regular Symbol'!H$16,"",IF(F162=0,"",IF(OR(F162=$AM$1,F162=$AZ$1,F163=$AM$1,F163=$AZ$1,F164=$AM$1,F164=$AZ$1),0,1)))</f>
        <v/>
      </c>
      <c r="BE162" s="342"/>
      <c r="BF162" s="2"/>
      <c r="BG162" s="2" t="str">
        <f>IF($A162&gt;='DB_FG_243way_Regular Symbol'!F$16,"",IF(D162=0,"",COUNTIF(D162:D164,$BF$1)))</f>
        <v/>
      </c>
      <c r="BH162" s="2" t="str">
        <f>IF($A162&gt;='DB_FG_243way_Regular Symbol'!G$16,"",IF(E162=0,"",COUNTIF(E162:E164,$BF$1)))</f>
        <v/>
      </c>
      <c r="BI162" s="2" t="str">
        <f>IF($A162&gt;='DB_FG_243way_Regular Symbol'!H$16,"",IF(F162=0,"",COUNTIF(F162:F164,$BF$1)))</f>
        <v/>
      </c>
      <c r="BK162" s="342"/>
      <c r="BL162" s="2"/>
      <c r="BM162" s="2" t="str">
        <f>IF($A162&gt;='DB_FG_243way_Regular Symbol'!F$16,"",IF(D162=0,"",IF(OR(D162=$AM$1,D162=$BL$1,D163=$AM$1,D163=$BL$1,D164=$AM$1,D164=$BL$1),0,1)))</f>
        <v/>
      </c>
      <c r="BN162" s="2" t="str">
        <f>IF($A162&gt;='DB_FG_243way_Regular Symbol'!G$16,"",IF(E162=0,"",IF(OR(E162=$AM$1,E162=$BL$1,E163=$AM$1,E163=$BL$1,E164=$AM$1,E164=$BL$1),0,1)))</f>
        <v/>
      </c>
      <c r="BO162" s="128" t="str">
        <f>IF($A162&gt;='DB_FG_243way_Regular Symbol'!H$16,"",IF(F162=0,"",IF(OR(F162=$AM$1,F162=$BL$1,F163=$AM$1,F163=$BL$1,F164=$AM$1,F164=$BL$1),0,1)))</f>
        <v/>
      </c>
      <c r="BQ162" s="2" t="str">
        <f>IF($A162&gt;='DB_FG_243way_Regular Symbol'!D$16,"",IF(B162=0,"",IF(OR(B162=$BQ$1,B162=$BR$1,B163=$BQ$1,B163=$BR$1,B164=$BQ$1,B164=$BR$1),0,1)))</f>
        <v/>
      </c>
      <c r="BR162" s="2" t="str">
        <f>IF($A162&gt;='DB_FG_243way_Regular Symbol'!E$16,"",IF(C162=0,"",IF(OR(C162=$BQ$1,C162=$BR$1,C163=$BQ$1,C163=$BR$1,C164=$BQ$1,C164=$BR$1),0,1)))</f>
        <v/>
      </c>
      <c r="BS162" s="2" t="str">
        <f>IF($A162&gt;='DB_FG_243way_Regular Symbol'!F$16,"",IF(D162=0,"",IF(OR(D162=$BQ$1,D162=$BR$1,D163=$BQ$1,D163=$BR$1,D164=$BQ$1,D164=$BR$1),0,1)))</f>
        <v/>
      </c>
      <c r="BT162" s="2" t="str">
        <f>IF($A162&gt;='DB_FG_243way_Regular Symbol'!G$16,"",IF(E162=0,"",IF(OR(E162=$BQ$1,E162=$BR$1,E163=$BQ$1,E163=$BR$1,E164=$BQ$1,E164=$BR$1),0,1)))</f>
        <v/>
      </c>
      <c r="BU162" s="2" t="str">
        <f>IF($A162&gt;='DB_FG_243way_Regular Symbol'!H$16,"",IF(F162=0,"",IF(OR(F162=$BQ$1,F162=$BR$1,F163=$BQ$1,F163=$BR$1,F164=$BQ$1,F164=$BR$1),0,1)))</f>
        <v/>
      </c>
      <c r="BW162" s="2" t="str">
        <f>IF($A162&gt;='DB_FG_243way_Regular Symbol'!D$16,"",IF(B162=0,"",IF(OR(B162=$BW$1,B163=$BW$1,B164=$BW$1,B162=$BX$1,B163=$BX$1,B164=$BX$1),0,1)))</f>
        <v/>
      </c>
      <c r="BX162" s="2" t="str">
        <f>IF($A162&gt;='DB_FG_243way_Regular Symbol'!E$16,"",IF(C162=0,"",IF(OR(C162=$BW$1,C163=$BW$1,C164=$BW$1,C162=$BX$1,C163=$BX$1,C164=$BX$1),0,1)))</f>
        <v/>
      </c>
      <c r="BY162" s="2" t="str">
        <f>IF($A162&gt;='DB_FG_243way_Regular Symbol'!F$16,"",IF(D162=0,"",IF(OR(D162=$BW$1,D163=$BW$1,D164=$BW$1,D162=$BX$1,D163=$BX$1,D164=$BX$1),0,1)))</f>
        <v/>
      </c>
      <c r="BZ162" s="2" t="str">
        <f>IF($A162&gt;='DB_FG_243way_Regular Symbol'!G$16,"",IF(E162=0,"",IF(OR(E162=$BW$1,E163=$BW$1,E164=$BW$1,E162=$BX$1,E163=$BX$1,E164=$BX$1),0,1)))</f>
        <v/>
      </c>
      <c r="CA162" s="2" t="str">
        <f>IF($A162&gt;='DB_FG_243way_Regular Symbol'!H$16,"",IF(F162=0,"",IF(OR(F162=$BW$1,F163=$BW$1,F164=$BW$1,F162=$BX$1,F163=$BX$1,F164=$BX$1),0,1)))</f>
        <v/>
      </c>
      <c r="CC162" s="2" t="str">
        <f>IF($A162&gt;='DB_FG_243way_Regular Symbol'!D$16,"",IF(B162=0,"",IF(OR(B162=$BW$1,B163=$BW$1,B164=$BW$1,B162=$CD$1,B163=$CD$1,B164=$CD$1),0,1)))</f>
        <v/>
      </c>
      <c r="CD162" s="2" t="str">
        <f>IF($A162&gt;='DB_FG_243way_Regular Symbol'!E$16,"",IF(C162=0,"",IF(OR(C162=$BW$1,C163=$BW$1,C164=$BW$1,C162=$CD$1,C163=$CD$1,C164=$CD$1),0,1)))</f>
        <v/>
      </c>
      <c r="CE162" s="2" t="str">
        <f>IF($A162&gt;='DB_FG_243way_Regular Symbol'!F$16,"",IF(D162=0,"",IF(OR(D162=$BW$1,D163=$BW$1,D164=$BW$1,D162=$CD$1,D163=$CD$1,D164=$CD$1),0,1)))</f>
        <v/>
      </c>
      <c r="CF162" s="2" t="str">
        <f>IF($A162&gt;='DB_FG_243way_Regular Symbol'!G$16,"",IF(E162=0,"",IF(OR(E162=$BW$1,E163=$BW$1,E164=$BW$1,E162=$CD$1,E163=$CD$1,E164=$CD$1),0,1)))</f>
        <v/>
      </c>
      <c r="CG162" s="2" t="str">
        <f>IF($A162&gt;='DB_FG_243way_Regular Symbol'!H$16,"",IF(F162=0,"",IF(OR(F162=$BW$1,F163=$BW$1,F164=$BW$1,F162=$CD$1,F163=$CD$1,F164=$CD$1),0,1)))</f>
        <v/>
      </c>
      <c r="CI162" s="2" t="str">
        <f>IF($A162&gt;='DB_FG_243way_Regular Symbol'!D$16,"",IF(B162=0,"",IF(OR(B162=$BW$1,B163=$BW$1,B164=$BW$1,B162=$CJ$1,B163=$CJ$1,B164=$CJ$1),0,1)))</f>
        <v/>
      </c>
      <c r="CJ162" s="2" t="str">
        <f>IF($A162&gt;='DB_FG_243way_Regular Symbol'!E$16,"",IF(C162=0,"",IF(OR(C162=$BW$1,C163=$BW$1,C164=$BW$1,C162=$CJ$1,C163=$CJ$1,C164=$CJ$1),0,1)))</f>
        <v/>
      </c>
      <c r="CK162" s="2" t="str">
        <f>IF($A162&gt;='DB_FG_243way_Regular Symbol'!F$16,"",IF(D162=0,"",IF(OR(D162=$BW$1,D163=$BW$1,D164=$BW$1,D162=$CJ$1,D163=$CJ$1,D164=$CJ$1),0,1)))</f>
        <v/>
      </c>
      <c r="CL162" s="2" t="str">
        <f>IF($A162&gt;='DB_FG_243way_Regular Symbol'!G$16,"",IF(E162=0,"",IF(OR(E162=$BW$1,E163=$BW$1,E164=$BW$1,E162=$CJ$1,E163=$CJ$1,E164=$CJ$1),0,1)))</f>
        <v/>
      </c>
      <c r="CM162" s="2" t="str">
        <f>IF($A162&gt;='DB_FG_243way_Regular Symbol'!H$16,"",IF(F162=0,"",IF(OR(F162=$BW$1,F163=$BW$1,F164=$BW$1,F162=$CJ$1,F163=$CJ$1,F164=$CJ$1),0,1)))</f>
        <v/>
      </c>
      <c r="CO162" s="2" t="str">
        <f>IF($A162&gt;='DB_FG_243way_Regular Symbol'!D$16,"",IF(B162=0,"",IF(OR(B162=$BW$1,B163=$BW$1,B164=$BW$1,B162=$CP$1,B163=$CP$1,B164=$CP$1),0,1)))</f>
        <v/>
      </c>
      <c r="CP162" s="2" t="str">
        <f>IF($A162&gt;='DB_FG_243way_Regular Symbol'!E$16,"",IF(C162=0,"",IF(OR(C162=$BW$1,C163=$BW$1,C164=$BW$1,C162=$CP$1,C163=$CP$1,C164=$CP$1),0,1)))</f>
        <v/>
      </c>
      <c r="CQ162" s="2" t="str">
        <f>IF($A162&gt;='DB_FG_243way_Regular Symbol'!F$16,"",IF(D162=0,"",IF(OR(D162=$BW$1,D163=$BW$1,D164=$BW$1,D162=$CP$1,D163=$CP$1,D164=$CP$1),0,1)))</f>
        <v/>
      </c>
      <c r="CR162" s="2" t="str">
        <f>IF($A162&gt;='DB_FG_243way_Regular Symbol'!G$16,"",IF(E162=0,"",IF(OR(E162=$BW$1,E163=$BW$1,E164=$BW$1,E162=$CP$1,E163=$CP$1,E164=$CP$1),0,1)))</f>
        <v/>
      </c>
      <c r="CS162" s="2" t="str">
        <f>IF($A162&gt;='DB_FG_243way_Regular Symbol'!H$16,"",IF(F162=0,"",IF(OR(F162=$BW$1,F163=$BW$1,F164=$BW$1,F162=$CP$1,F163=$CP$1,F164=$CP$1),0,1)))</f>
        <v/>
      </c>
      <c r="CU162" s="2" t="str">
        <f>IF($A162&gt;='DB_FG_243way_Regular Symbol'!D$16,"",IF(B162=0,"",IF(OR(B162=$BW$1,B163=$BW$1,B164=$BW$1,B162=$CV$1,B163=$CV$1,B164=$CV$1),0,1)))</f>
        <v/>
      </c>
      <c r="CV162" s="2" t="str">
        <f>IF($A162&gt;='DB_FG_243way_Regular Symbol'!E$16,"",IF(C162=0,"",IF(OR(C162=$BW$1,C163=$BW$1,C164=$BW$1,C162=$CV$1,C163=$CV$1,C164=$CV$1),0,1)))</f>
        <v/>
      </c>
      <c r="CW162" s="2" t="str">
        <f>IF($A162&gt;='DB_FG_243way_Regular Symbol'!F$16,"",IF(D162=0,"",IF(OR(D162=$BW$1,D163=$BW$1,D164=$BW$1,D162=$CV$1,D163=$CV$1,D164=$CV$1),0,1)))</f>
        <v/>
      </c>
      <c r="CX162" s="2" t="str">
        <f>IF($A162&gt;='DB_FG_243way_Regular Symbol'!G$16,"",IF(E162=0,"",IF(OR(E162=$BW$1,E163=$BW$1,E164=$BW$1,E162=$CV$1,E163=$CV$1,E164=$CV$1),0,1)))</f>
        <v/>
      </c>
      <c r="CY162" s="2" t="str">
        <f>IF($A162&gt;='DB_FG_243way_Regular Symbol'!H$16,"",IF(F162=0,"",IF(OR(F162=$BW$1,F163=$BW$1,F164=$BW$1,F162=$CV$1,F163=$CV$1,F164=$CV$1),0,1)))</f>
        <v/>
      </c>
    </row>
    <row r="163" spans="1:103">
      <c r="A163" s="341">
        <f>IF('DB_FG_243way_Regular Symbol'!L162="","",'DB_FG_243way_Regular Symbol'!L162)</f>
        <v>159</v>
      </c>
      <c r="B163" s="184" t="str">
        <f>IF('DB_FG_243way_Regular Symbol'!M162="",
IF($A163-'DB_FG_243way_Regular Symbol'!D$16&gt;='DB_FG_243way_RegularＸ_W()'!B$2-1,"",VLOOKUP($A163-'DB_FG_243way_Regular Symbol'!D$16,'DB_FG_243way_Regular Symbol'!$L$3:$Q$99,'DB_FG_243way_RegularＸ_W()'!B$3+1,FALSE)),
'DB_FG_243way_Regular Symbol'!M162)</f>
        <v/>
      </c>
      <c r="C163" s="184" t="str">
        <f>IF('DB_FG_243way_Regular Symbol'!N162="",
IF($A163-'DB_FG_243way_Regular Symbol'!E$16&gt;='DB_FG_243way_RegularＸ_W()'!C$2-1,"",VLOOKUP($A163-'DB_FG_243way_Regular Symbol'!E$16,'DB_FG_243way_Regular Symbol'!$L$3:$Q$99,'DB_FG_243way_RegularＸ_W()'!C$3+1,FALSE)),
'DB_FG_243way_Regular Symbol'!N162)</f>
        <v/>
      </c>
      <c r="D163" s="184" t="str">
        <f>IF('DB_FG_243way_Regular Symbol'!O162="",
IF($A163-'DB_FG_243way_Regular Symbol'!F$16&gt;='DB_FG_243way_RegularＸ_W()'!D$2-1,"",VLOOKUP($A163-'DB_FG_243way_Regular Symbol'!F$16,'DB_FG_243way_Regular Symbol'!$L$3:$Q$99,'DB_FG_243way_RegularＸ_W()'!D$3+1,FALSE)),
'DB_FG_243way_Regular Symbol'!O162)</f>
        <v/>
      </c>
      <c r="E163" s="184" t="str">
        <f>IF('DB_FG_243way_Regular Symbol'!P162="",
IF($A163-'DB_FG_243way_Regular Symbol'!G$16&gt;='DB_FG_243way_RegularＸ_W()'!E$2-1,"",VLOOKUP($A163-'DB_FG_243way_Regular Symbol'!G$16,'DB_FG_243way_Regular Symbol'!$L$3:$Q$99,'DB_FG_243way_RegularＸ_W()'!E$3+1,FALSE)),
'DB_FG_243way_Regular Symbol'!P162)</f>
        <v/>
      </c>
      <c r="F163" s="358" t="str">
        <f>IF('DB_FG_243way_Regular Symbol'!Q162="",
IF($A163-'DB_FG_243way_Regular Symbol'!H$16&gt;='DB_FG_243way_RegularＸ_W()'!F$2-1,"",VLOOKUP($A163-'DB_FG_243way_Regular Symbol'!H$16,'DB_FG_243way_Regular Symbol'!$L$3:$Q$99,'DB_FG_243way_RegularＸ_W()'!F$3+1,FALSE)),
'DB_FG_243way_Regular Symbol'!Q162)</f>
        <v/>
      </c>
      <c r="O163" s="342" t="str">
        <f>IF($A163&gt;='DB_FG_243way_Regular Symbol'!D$16,"",IF(B163=0,"",IF(OR(B163=$O$1,B163=$P$1,B164=$O$1,B164=$P$1,B165=$O$1,B165=$P$1),0,1)))</f>
        <v/>
      </c>
      <c r="P163" s="2" t="str">
        <f>IF($A163&gt;='DB_FG_243way_Regular Symbol'!E$16,"",IF(C163=0,"",IF(OR(C163=$O$1,C163=$P$1,C164=$O$1,C164=$P$1,C165=$O$1,C165=$P$1),0,1)))</f>
        <v/>
      </c>
      <c r="Q163" s="2" t="str">
        <f>IF($A163&gt;='DB_FG_243way_Regular Symbol'!F$16,"",IF(D163=0,"",IF(OR(D163=$O$1,D163=$P$1,D164=$O$1,D164=$P$1,D165=$O$1,D165=$P$1),0,1)))</f>
        <v/>
      </c>
      <c r="R163" s="2" t="str">
        <f>IF($A163&gt;='DB_FG_243way_Regular Symbol'!G$16,"",IF(E163=0,"",IF(OR(E163=$O$1,E163=$P$1,E164=$O$1,E164=$P$1,E165=$O$1,E165=$P$1),0,1)))</f>
        <v/>
      </c>
      <c r="S163" s="128" t="str">
        <f>IF($A163&gt;='DB_FG_243way_Regular Symbol'!H$16,"",IF(F163=0,"",IF(OR(F163=$O$1,F163=$P$1,F164=$O$1,F164=$P$1,F165=$O$1,F165=$P$1),0,1)))</f>
        <v/>
      </c>
      <c r="U163" s="342" t="str">
        <f>IF($A163&gt;='DB_FG_243way_Regular Symbol'!D$16,"",IF(B163=0,"",IF(OR(B163=$U$1,B163=$V$1,B164=$U$1,B164=$V$1,B165=$U$1,B165=$V$1),0,1)))</f>
        <v/>
      </c>
      <c r="V163" s="2" t="str">
        <f>IF($A163&gt;='DB_FG_243way_Regular Symbol'!E$16,"",IF(C163=0,"",IF(OR(C163=$U$1,C163=$V$1,C164=$U$1,C164=$V$1,C165=$U$1,C165=$V$1),0,1)))</f>
        <v/>
      </c>
      <c r="W163" s="2" t="str">
        <f>IF($A163&gt;='DB_FG_243way_Regular Symbol'!F$16,"",IF(D163=0,"",IF(OR(D163=$U$1,D163=$V$1,D164=$U$1,D164=$V$1,D165=$U$1,D165=$V$1),0,1)))</f>
        <v/>
      </c>
      <c r="X163" s="2" t="str">
        <f>IF($A163&gt;='DB_FG_243way_Regular Symbol'!G$16,"",IF(E163=0,"",IF(OR(E163=$U$1,E163=$V$1,E164=$U$1,E164=$V$1,E165=$U$1,E165=$V$1),0,1)))</f>
        <v/>
      </c>
      <c r="Y163" s="128" t="str">
        <f>IF($A163&gt;='DB_FG_243way_Regular Symbol'!H$16,"",IF(F163=0,"",IF(OR(F163=$U$1,F163=$V$1,F164=$U$1,F164=$V$1,F165=$U$1,F165=$V$1),0,1)))</f>
        <v/>
      </c>
      <c r="AA163" s="342" t="str">
        <f>IF($A163&gt;='DB_FG_243way_Regular Symbol'!D$16,"",IF(B163=0,"",IF(OR(B163=$AA$1,B163=$AB$1,B164=$AA$1,B164=$AB$1,B165=$AA$1,,B165=$AB$1),0,1)))</f>
        <v/>
      </c>
      <c r="AB163" s="2" t="str">
        <f>IF($A163&gt;='DB_FG_243way_Regular Symbol'!E$16,"",IF(C163=0,"",IF(OR(C163=$AA$1,C163=$AB$1,C164=$AA$1,C164=$AB$1,C165=$AA$1,,C165=$AB$1),0,1)))</f>
        <v/>
      </c>
      <c r="AC163" s="2" t="str">
        <f>IF($A163&gt;='DB_FG_243way_Regular Symbol'!F$16,"",IF(D163=0,"",IF(OR(D163=$AA$1,D163=$AB$1,D164=$AA$1,D164=$AB$1,D165=$AA$1,,D165=$AB$1),0,1)))</f>
        <v/>
      </c>
      <c r="AD163" s="2" t="str">
        <f>IF($A163&gt;='DB_FG_243way_Regular Symbol'!G$16,"",IF(E163=0,"",IF(OR(E163=$AA$1,E163=$AB$1,E164=$AA$1,E164=$AB$1,E165=$AA$1,,E165=$AB$1),0,1)))</f>
        <v/>
      </c>
      <c r="AE163" s="128" t="str">
        <f>IF($A163&gt;='DB_FG_243way_Regular Symbol'!H$16,"",IF(F163=0,"",IF(OR(F163=$AA$1,F163=$AB$1,F164=$AA$1,F164=$AB$1,F165=$AA$1,,F165=$AB$1),0,1)))</f>
        <v/>
      </c>
      <c r="AG163" s="342" t="str">
        <f>IF($A163&gt;='DB_FG_243way_Regular Symbol'!D$16,"",IF(B163=0,"",IF(OR(B163=$AG$1,B163=$AH$1,B164=$AG$1,B164=$AH$1,B165=$AG$1,B165=$AH$1),0,1)))</f>
        <v/>
      </c>
      <c r="AH163" s="2" t="str">
        <f>IF($A163&gt;='DB_FG_243way_Regular Symbol'!E$16,"",IF(C163=0,"",IF(OR(C163=$AG$1,C163=$AH$1,C164=$AG$1,C164=$AH$1,C165=$AG$1,C165=$AH$1),0,1)))</f>
        <v/>
      </c>
      <c r="AI163" s="2" t="str">
        <f>IF($A163&gt;='DB_FG_243way_Regular Symbol'!F$16,"",IF(D163=0,"",IF(OR(D163=$AG$1,D163=$AH$1,D164=$AG$1,D164=$AH$1,D165=$AG$1,D165=$AH$1),0,1)))</f>
        <v/>
      </c>
      <c r="AJ163" s="2" t="str">
        <f>IF($A163&gt;='DB_FG_243way_Regular Symbol'!G$16,"",IF(E163=0,"",IF(OR(E163=$AG$1,E163=$AH$1,E164=$AG$1,E164=$AH$1,E165=$AG$1,E165=$AH$1),0,1)))</f>
        <v/>
      </c>
      <c r="AK163" s="128" t="str">
        <f>IF($A163&gt;='DB_FG_243way_Regular Symbol'!H$16,"",IF(F163=0,"",IF(OR(F163=$AG$1,F163=$AH$1,F164=$AG$1,F164=$AH$1,F165=$AG$1,F165=$AH$1),0,1)))</f>
        <v/>
      </c>
      <c r="AM163" s="342" t="str">
        <f>IF($A163&gt;='DB_FG_243way_Regular Symbol'!D$16,"",IF(B163=0,"",IF(OR(B163=$AM$1,B163=$AN$1,B164=$AM$1,B164=$AN$1,B165=$AM$1,B165=$AN$1),0,1)))</f>
        <v/>
      </c>
      <c r="AN163" s="2" t="str">
        <f>IF($A163&gt;='DB_FG_243way_Regular Symbol'!E$16,"",IF(C163=0,"",IF(OR(C163=$AM$1,C163=$AN$1,C164=$AM$1,C164=$AN$1,C165=$AM$1,C165=$AN$1),0,1)))</f>
        <v/>
      </c>
      <c r="AO163" s="2" t="str">
        <f>IF($A163&gt;='DB_FG_243way_Regular Symbol'!F$16,"",IF(D163=0,"",IF(OR(D163=$AM$1,D163=$AN$1,D164=$AM$1,D164=$AN$1,D165=$AM$1,D165=$AN$1),0,1)))</f>
        <v/>
      </c>
      <c r="AP163" s="2" t="str">
        <f>IF($A163&gt;='DB_FG_243way_Regular Symbol'!G$16,"",IF(E163=0,"",IF(OR(E163=$AM$1,E163=$AN$1,E164=$AM$1,E164=$AN$1,E165=$AM$1,E165=$AN$1),0,1)))</f>
        <v/>
      </c>
      <c r="AQ163" s="128" t="str">
        <f>IF($A163&gt;='DB_FG_243way_Regular Symbol'!H$16,"",IF(F163=0,"",IF(OR(F163=$AM$1,F163=$AN$1,F164=$AM$1,F164=$AN$1,F165=$AM$1,F165=$AN$1),0,1)))</f>
        <v/>
      </c>
      <c r="AS163" s="342" t="str">
        <f>IF($A163&gt;='DB_FG_243way_Regular Symbol'!D$16,"",IF(B163=0,"",IF(OR(B163=$AM$1,B163=$AT$1,B164=$AM$1,B164=$AT$1,B165=$AM$1,B165=$AT$1),0,1)))</f>
        <v/>
      </c>
      <c r="AT163" s="2" t="str">
        <f>IF($A163&gt;='DB_FG_243way_Regular Symbol'!E$16,"",IF(C163=0,"",IF(OR(C163=$AM$1,C163=$AT$1,C164=$AM$1,C164=$AT$1,C165=$AM$1,C165=$AT$1),0,1)))</f>
        <v/>
      </c>
      <c r="AU163" s="2" t="str">
        <f>IF($A163&gt;='DB_FG_243way_Regular Symbol'!F$16,"",IF(D163=0,"",IF(OR(D163=$AM$1,D163=$AT$1,D164=$AM$1,D164=$AT$1,D165=$AM$1,D165=$AT$1),0,1)))</f>
        <v/>
      </c>
      <c r="AV163" s="2" t="str">
        <f>IF($A163&gt;='DB_FG_243way_Regular Symbol'!G$16,"",IF(E163=0,"",IF(OR(E163=$AM$1,E163=$AT$1,E164=$AM$1,E164=$AT$1,E165=$AM$1,E165=$AT$1),0,1)))</f>
        <v/>
      </c>
      <c r="AW163" s="128" t="str">
        <f>IF($A163&gt;='DB_FG_243way_Regular Symbol'!H$16,"",IF(F163=0,"",IF(OR(F163=$AM$1,F163=$AT$1,F164=$AM$1,F164=$AT$1,F165=$AM$1,F165=$AT$1),0,1)))</f>
        <v/>
      </c>
      <c r="AY163" s="342" t="str">
        <f>IF($A163&gt;='DB_FG_243way_Regular Symbol'!D$16,"",IF(B163=0,"",IF(OR(B163=$AM$1,B163=$AZ$1,B164=$AM$1,B164=$AZ$1,B165=$AM$1,B165=$AZ$1),0,1)))</f>
        <v/>
      </c>
      <c r="AZ163" s="2" t="str">
        <f>IF($A163&gt;='DB_FG_243way_Regular Symbol'!E$16,"",IF(C163=0,"",IF(OR(C163=$AM$1,C163=$AZ$1,C164=$AM$1,C164=$AZ$1,C165=$AM$1,C165=$AZ$1),0,1)))</f>
        <v/>
      </c>
      <c r="BA163" s="2" t="str">
        <f>IF($A163&gt;='DB_FG_243way_Regular Symbol'!F$16,"",IF(D163=0,"",IF(OR(D163=$AM$1,D163=$AZ$1,D164=$AM$1,D164=$AZ$1,D165=$AM$1,D165=$AZ$1),0,1)))</f>
        <v/>
      </c>
      <c r="BB163" s="2" t="str">
        <f>IF($A163&gt;='DB_FG_243way_Regular Symbol'!G$16,"",IF(E163=0,"",IF(OR(E163=$AM$1,E163=$AZ$1,E164=$AM$1,E164=$AZ$1,E165=$AM$1,E165=$AZ$1),0,1)))</f>
        <v/>
      </c>
      <c r="BC163" s="128" t="str">
        <f>IF($A163&gt;='DB_FG_243way_Regular Symbol'!H$16,"",IF(F163=0,"",IF(OR(F163=$AM$1,F163=$AZ$1,F164=$AM$1,F164=$AZ$1,F165=$AM$1,F165=$AZ$1),0,1)))</f>
        <v/>
      </c>
      <c r="BE163" s="342"/>
      <c r="BF163" s="2"/>
      <c r="BG163" s="2" t="str">
        <f>IF($A163&gt;='DB_FG_243way_Regular Symbol'!F$16,"",IF(D163=0,"",COUNTIF(D163:D165,$BF$1)))</f>
        <v/>
      </c>
      <c r="BH163" s="2" t="str">
        <f>IF($A163&gt;='DB_FG_243way_Regular Symbol'!G$16,"",IF(E163=0,"",COUNTIF(E163:E165,$BF$1)))</f>
        <v/>
      </c>
      <c r="BI163" s="2" t="str">
        <f>IF($A163&gt;='DB_FG_243way_Regular Symbol'!H$16,"",IF(F163=0,"",COUNTIF(F163:F165,$BF$1)))</f>
        <v/>
      </c>
      <c r="BK163" s="342"/>
      <c r="BL163" s="2"/>
      <c r="BM163" s="2" t="str">
        <f>IF($A163&gt;='DB_FG_243way_Regular Symbol'!F$16,"",IF(D163=0,"",IF(OR(D163=$AM$1,D163=$BL$1,D164=$AM$1,D164=$BL$1,D165=$AM$1,D165=$BL$1),0,1)))</f>
        <v/>
      </c>
      <c r="BN163" s="2" t="str">
        <f>IF($A163&gt;='DB_FG_243way_Regular Symbol'!G$16,"",IF(E163=0,"",IF(OR(E163=$AM$1,E163=$BL$1,E164=$AM$1,E164=$BL$1,E165=$AM$1,E165=$BL$1),0,1)))</f>
        <v/>
      </c>
      <c r="BO163" s="128" t="str">
        <f>IF($A163&gt;='DB_FG_243way_Regular Symbol'!H$16,"",IF(F163=0,"",IF(OR(F163=$AM$1,F163=$BL$1,F164=$AM$1,F164=$BL$1,F165=$AM$1,F165=$BL$1),0,1)))</f>
        <v/>
      </c>
      <c r="BQ163" s="2" t="str">
        <f>IF($A163&gt;='DB_FG_243way_Regular Symbol'!D$16,"",IF(B163=0,"",IF(OR(B163=$BQ$1,B163=$BR$1,B164=$BQ$1,B164=$BR$1,B165=$BQ$1,B165=$BR$1),0,1)))</f>
        <v/>
      </c>
      <c r="BR163" s="2" t="str">
        <f>IF($A163&gt;='DB_FG_243way_Regular Symbol'!E$16,"",IF(C163=0,"",IF(OR(C163=$BQ$1,C163=$BR$1,C164=$BQ$1,C164=$BR$1,C165=$BQ$1,C165=$BR$1),0,1)))</f>
        <v/>
      </c>
      <c r="BS163" s="2" t="str">
        <f>IF($A163&gt;='DB_FG_243way_Regular Symbol'!F$16,"",IF(D163=0,"",IF(OR(D163=$BQ$1,D163=$BR$1,D164=$BQ$1,D164=$BR$1,D165=$BQ$1,D165=$BR$1),0,1)))</f>
        <v/>
      </c>
      <c r="BT163" s="2" t="str">
        <f>IF($A163&gt;='DB_FG_243way_Regular Symbol'!G$16,"",IF(E163=0,"",IF(OR(E163=$BQ$1,E163=$BR$1,E164=$BQ$1,E164=$BR$1,E165=$BQ$1,E165=$BR$1),0,1)))</f>
        <v/>
      </c>
      <c r="BU163" s="2" t="str">
        <f>IF($A163&gt;='DB_FG_243way_Regular Symbol'!H$16,"",IF(F163=0,"",IF(OR(F163=$BQ$1,F163=$BR$1,F164=$BQ$1,F164=$BR$1,F165=$BQ$1,F165=$BR$1),0,1)))</f>
        <v/>
      </c>
      <c r="BW163" s="2" t="str">
        <f>IF($A163&gt;='DB_FG_243way_Regular Symbol'!D$16,"",IF(B163=0,"",IF(OR(B163=$BW$1,B164=$BW$1,B165=$BW$1,B163=$BX$1,B164=$BX$1,B165=$BX$1),0,1)))</f>
        <v/>
      </c>
      <c r="BX163" s="2" t="str">
        <f>IF($A163&gt;='DB_FG_243way_Regular Symbol'!E$16,"",IF(C163=0,"",IF(OR(C163=$BW$1,C164=$BW$1,C165=$BW$1,C163=$BX$1,C164=$BX$1,C165=$BX$1),0,1)))</f>
        <v/>
      </c>
      <c r="BY163" s="2" t="str">
        <f>IF($A163&gt;='DB_FG_243way_Regular Symbol'!F$16,"",IF(D163=0,"",IF(OR(D163=$BW$1,D164=$BW$1,D165=$BW$1,D163=$BX$1,D164=$BX$1,D165=$BX$1),0,1)))</f>
        <v/>
      </c>
      <c r="BZ163" s="2" t="str">
        <f>IF($A163&gt;='DB_FG_243way_Regular Symbol'!G$16,"",IF(E163=0,"",IF(OR(E163=$BW$1,E164=$BW$1,E165=$BW$1,E163=$BX$1,E164=$BX$1,E165=$BX$1),0,1)))</f>
        <v/>
      </c>
      <c r="CA163" s="2" t="str">
        <f>IF($A163&gt;='DB_FG_243way_Regular Symbol'!H$16,"",IF(F163=0,"",IF(OR(F163=$BW$1,F164=$BW$1,F165=$BW$1,F163=$BX$1,F164=$BX$1,F165=$BX$1),0,1)))</f>
        <v/>
      </c>
      <c r="CC163" s="2" t="str">
        <f>IF($A163&gt;='DB_FG_243way_Regular Symbol'!D$16,"",IF(B163=0,"",IF(OR(B163=$BW$1,B164=$BW$1,B165=$BW$1,B163=$CD$1,B164=$CD$1,B165=$CD$1),0,1)))</f>
        <v/>
      </c>
      <c r="CD163" s="2" t="str">
        <f>IF($A163&gt;='DB_FG_243way_Regular Symbol'!E$16,"",IF(C163=0,"",IF(OR(C163=$BW$1,C164=$BW$1,C165=$BW$1,C163=$CD$1,C164=$CD$1,C165=$CD$1),0,1)))</f>
        <v/>
      </c>
      <c r="CE163" s="2" t="str">
        <f>IF($A163&gt;='DB_FG_243way_Regular Symbol'!F$16,"",IF(D163=0,"",IF(OR(D163=$BW$1,D164=$BW$1,D165=$BW$1,D163=$CD$1,D164=$CD$1,D165=$CD$1),0,1)))</f>
        <v/>
      </c>
      <c r="CF163" s="2" t="str">
        <f>IF($A163&gt;='DB_FG_243way_Regular Symbol'!G$16,"",IF(E163=0,"",IF(OR(E163=$BW$1,E164=$BW$1,E165=$BW$1,E163=$CD$1,E164=$CD$1,E165=$CD$1),0,1)))</f>
        <v/>
      </c>
      <c r="CG163" s="2" t="str">
        <f>IF($A163&gt;='DB_FG_243way_Regular Symbol'!H$16,"",IF(F163=0,"",IF(OR(F163=$BW$1,F164=$BW$1,F165=$BW$1,F163=$CD$1,F164=$CD$1,F165=$CD$1),0,1)))</f>
        <v/>
      </c>
      <c r="CI163" s="2" t="str">
        <f>IF($A163&gt;='DB_FG_243way_Regular Symbol'!D$16,"",IF(B163=0,"",IF(OR(B163=$BW$1,B164=$BW$1,B165=$BW$1,B163=$CJ$1,B164=$CJ$1,B165=$CJ$1),0,1)))</f>
        <v/>
      </c>
      <c r="CJ163" s="2" t="str">
        <f>IF($A163&gt;='DB_FG_243way_Regular Symbol'!E$16,"",IF(C163=0,"",IF(OR(C163=$BW$1,C164=$BW$1,C165=$BW$1,C163=$CJ$1,C164=$CJ$1,C165=$CJ$1),0,1)))</f>
        <v/>
      </c>
      <c r="CK163" s="2" t="str">
        <f>IF($A163&gt;='DB_FG_243way_Regular Symbol'!F$16,"",IF(D163=0,"",IF(OR(D163=$BW$1,D164=$BW$1,D165=$BW$1,D163=$CJ$1,D164=$CJ$1,D165=$CJ$1),0,1)))</f>
        <v/>
      </c>
      <c r="CL163" s="2" t="str">
        <f>IF($A163&gt;='DB_FG_243way_Regular Symbol'!G$16,"",IF(E163=0,"",IF(OR(E163=$BW$1,E164=$BW$1,E165=$BW$1,E163=$CJ$1,E164=$CJ$1,E165=$CJ$1),0,1)))</f>
        <v/>
      </c>
      <c r="CM163" s="2" t="str">
        <f>IF($A163&gt;='DB_FG_243way_Regular Symbol'!H$16,"",IF(F163=0,"",IF(OR(F163=$BW$1,F164=$BW$1,F165=$BW$1,F163=$CJ$1,F164=$CJ$1,F165=$CJ$1),0,1)))</f>
        <v/>
      </c>
      <c r="CO163" s="2" t="str">
        <f>IF($A163&gt;='DB_FG_243way_Regular Symbol'!D$16,"",IF(B163=0,"",IF(OR(B163=$BW$1,B164=$BW$1,B165=$BW$1,B163=$CP$1,B164=$CP$1,B165=$CP$1),0,1)))</f>
        <v/>
      </c>
      <c r="CP163" s="2" t="str">
        <f>IF($A163&gt;='DB_FG_243way_Regular Symbol'!E$16,"",IF(C163=0,"",IF(OR(C163=$BW$1,C164=$BW$1,C165=$BW$1,C163=$CP$1,C164=$CP$1,C165=$CP$1),0,1)))</f>
        <v/>
      </c>
      <c r="CQ163" s="2" t="str">
        <f>IF($A163&gt;='DB_FG_243way_Regular Symbol'!F$16,"",IF(D163=0,"",IF(OR(D163=$BW$1,D164=$BW$1,D165=$BW$1,D163=$CP$1,D164=$CP$1,D165=$CP$1),0,1)))</f>
        <v/>
      </c>
      <c r="CR163" s="2" t="str">
        <f>IF($A163&gt;='DB_FG_243way_Regular Symbol'!G$16,"",IF(E163=0,"",IF(OR(E163=$BW$1,E164=$BW$1,E165=$BW$1,E163=$CP$1,E164=$CP$1,E165=$CP$1),0,1)))</f>
        <v/>
      </c>
      <c r="CS163" s="2" t="str">
        <f>IF($A163&gt;='DB_FG_243way_Regular Symbol'!H$16,"",IF(F163=0,"",IF(OR(F163=$BW$1,F164=$BW$1,F165=$BW$1,F163=$CP$1,F164=$CP$1,F165=$CP$1),0,1)))</f>
        <v/>
      </c>
      <c r="CU163" s="2" t="str">
        <f>IF($A163&gt;='DB_FG_243way_Regular Symbol'!D$16,"",IF(B163=0,"",IF(OR(B163=$BW$1,B164=$BW$1,B165=$BW$1,B163=$CV$1,B164=$CV$1,B165=$CV$1),0,1)))</f>
        <v/>
      </c>
      <c r="CV163" s="2" t="str">
        <f>IF($A163&gt;='DB_FG_243way_Regular Symbol'!E$16,"",IF(C163=0,"",IF(OR(C163=$BW$1,C164=$BW$1,C165=$BW$1,C163=$CV$1,C164=$CV$1,C165=$CV$1),0,1)))</f>
        <v/>
      </c>
      <c r="CW163" s="2" t="str">
        <f>IF($A163&gt;='DB_FG_243way_Regular Symbol'!F$16,"",IF(D163=0,"",IF(OR(D163=$BW$1,D164=$BW$1,D165=$BW$1,D163=$CV$1,D164=$CV$1,D165=$CV$1),0,1)))</f>
        <v/>
      </c>
      <c r="CX163" s="2" t="str">
        <f>IF($A163&gt;='DB_FG_243way_Regular Symbol'!G$16,"",IF(E163=0,"",IF(OR(E163=$BW$1,E164=$BW$1,E165=$BW$1,E163=$CV$1,E164=$CV$1,E165=$CV$1),0,1)))</f>
        <v/>
      </c>
      <c r="CY163" s="2" t="str">
        <f>IF($A163&gt;='DB_FG_243way_Regular Symbol'!H$16,"",IF(F163=0,"",IF(OR(F163=$BW$1,F164=$BW$1,F165=$BW$1,F163=$CV$1,F164=$CV$1,F165=$CV$1),0,1)))</f>
        <v/>
      </c>
    </row>
    <row r="164" spans="1:103">
      <c r="A164" s="341">
        <f>IF('DB_FG_243way_Regular Symbol'!L163="","",'DB_FG_243way_Regular Symbol'!L163)</f>
        <v>160</v>
      </c>
      <c r="B164" s="184" t="str">
        <f>IF('DB_FG_243way_Regular Symbol'!M163="",
IF($A164-'DB_FG_243way_Regular Symbol'!D$16&gt;='DB_FG_243way_RegularＸ_W()'!B$2-1,"",VLOOKUP($A164-'DB_FG_243way_Regular Symbol'!D$16,'DB_FG_243way_Regular Symbol'!$L$3:$Q$99,'DB_FG_243way_RegularＸ_W()'!B$3+1,FALSE)),
'DB_FG_243way_Regular Symbol'!M163)</f>
        <v/>
      </c>
      <c r="C164" s="184" t="str">
        <f>IF('DB_FG_243way_Regular Symbol'!N163="",
IF($A164-'DB_FG_243way_Regular Symbol'!E$16&gt;='DB_FG_243way_RegularＸ_W()'!C$2-1,"",VLOOKUP($A164-'DB_FG_243way_Regular Symbol'!E$16,'DB_FG_243way_Regular Symbol'!$L$3:$Q$99,'DB_FG_243way_RegularＸ_W()'!C$3+1,FALSE)),
'DB_FG_243way_Regular Symbol'!N163)</f>
        <v/>
      </c>
      <c r="D164" s="184" t="str">
        <f>IF('DB_FG_243way_Regular Symbol'!O163="",
IF($A164-'DB_FG_243way_Regular Symbol'!F$16&gt;='DB_FG_243way_RegularＸ_W()'!D$2-1,"",VLOOKUP($A164-'DB_FG_243way_Regular Symbol'!F$16,'DB_FG_243way_Regular Symbol'!$L$3:$Q$99,'DB_FG_243way_RegularＸ_W()'!D$3+1,FALSE)),
'DB_FG_243way_Regular Symbol'!O163)</f>
        <v/>
      </c>
      <c r="E164" s="184" t="str">
        <f>IF('DB_FG_243way_Regular Symbol'!P163="",
IF($A164-'DB_FG_243way_Regular Symbol'!G$16&gt;='DB_FG_243way_RegularＸ_W()'!E$2-1,"",VLOOKUP($A164-'DB_FG_243way_Regular Symbol'!G$16,'DB_FG_243way_Regular Symbol'!$L$3:$Q$99,'DB_FG_243way_RegularＸ_W()'!E$3+1,FALSE)),
'DB_FG_243way_Regular Symbol'!P163)</f>
        <v/>
      </c>
      <c r="F164" s="358" t="str">
        <f>IF('DB_FG_243way_Regular Symbol'!Q163="",
IF($A164-'DB_FG_243way_Regular Symbol'!H$16&gt;='DB_FG_243way_RegularＸ_W()'!F$2-1,"",VLOOKUP($A164-'DB_FG_243way_Regular Symbol'!H$16,'DB_FG_243way_Regular Symbol'!$L$3:$Q$99,'DB_FG_243way_RegularＸ_W()'!F$3+1,FALSE)),
'DB_FG_243way_Regular Symbol'!Q163)</f>
        <v/>
      </c>
      <c r="O164" s="342" t="str">
        <f>IF($A164&gt;='DB_FG_243way_Regular Symbol'!D$16,"",IF(B164=0,"",IF(OR(B164=$O$1,B164=$P$1,B165=$O$1,B165=$P$1,B166=$O$1,B166=$P$1),0,1)))</f>
        <v/>
      </c>
      <c r="P164" s="2" t="str">
        <f>IF($A164&gt;='DB_FG_243way_Regular Symbol'!E$16,"",IF(C164=0,"",IF(OR(C164=$O$1,C164=$P$1,C165=$O$1,C165=$P$1,C166=$O$1,C166=$P$1),0,1)))</f>
        <v/>
      </c>
      <c r="Q164" s="2" t="str">
        <f>IF($A164&gt;='DB_FG_243way_Regular Symbol'!F$16,"",IF(D164=0,"",IF(OR(D164=$O$1,D164=$P$1,D165=$O$1,D165=$P$1,D166=$O$1,D166=$P$1),0,1)))</f>
        <v/>
      </c>
      <c r="R164" s="2" t="str">
        <f>IF($A164&gt;='DB_FG_243way_Regular Symbol'!G$16,"",IF(E164=0,"",IF(OR(E164=$O$1,E164=$P$1,E165=$O$1,E165=$P$1,E166=$O$1,E166=$P$1),0,1)))</f>
        <v/>
      </c>
      <c r="S164" s="128" t="str">
        <f>IF($A164&gt;='DB_FG_243way_Regular Symbol'!H$16,"",IF(F164=0,"",IF(OR(F164=$O$1,F164=$P$1,F165=$O$1,F165=$P$1,F166=$O$1,F166=$P$1),0,1)))</f>
        <v/>
      </c>
      <c r="U164" s="342" t="str">
        <f>IF($A164&gt;='DB_FG_243way_Regular Symbol'!D$16,"",IF(B164=0,"",IF(OR(B164=$U$1,B164=$V$1,B165=$U$1,B165=$V$1,B166=$U$1,B166=$V$1),0,1)))</f>
        <v/>
      </c>
      <c r="V164" s="2" t="str">
        <f>IF($A164&gt;='DB_FG_243way_Regular Symbol'!E$16,"",IF(C164=0,"",IF(OR(C164=$U$1,C164=$V$1,C165=$U$1,C165=$V$1,C166=$U$1,C166=$V$1),0,1)))</f>
        <v/>
      </c>
      <c r="W164" s="2" t="str">
        <f>IF($A164&gt;='DB_FG_243way_Regular Symbol'!F$16,"",IF(D164=0,"",IF(OR(D164=$U$1,D164=$V$1,D165=$U$1,D165=$V$1,D166=$U$1,D166=$V$1),0,1)))</f>
        <v/>
      </c>
      <c r="X164" s="2" t="str">
        <f>IF($A164&gt;='DB_FG_243way_Regular Symbol'!G$16,"",IF(E164=0,"",IF(OR(E164=$U$1,E164=$V$1,E165=$U$1,E165=$V$1,E166=$U$1,E166=$V$1),0,1)))</f>
        <v/>
      </c>
      <c r="Y164" s="128" t="str">
        <f>IF($A164&gt;='DB_FG_243way_Regular Symbol'!H$16,"",IF(F164=0,"",IF(OR(F164=$U$1,F164=$V$1,F165=$U$1,F165=$V$1,F166=$U$1,F166=$V$1),0,1)))</f>
        <v/>
      </c>
      <c r="AA164" s="342" t="str">
        <f>IF($A164&gt;='DB_FG_243way_Regular Symbol'!D$16,"",IF(B164=0,"",IF(OR(B164=$AA$1,B164=$AB$1,B165=$AA$1,B165=$AB$1,B166=$AA$1,,B166=$AB$1),0,1)))</f>
        <v/>
      </c>
      <c r="AB164" s="2" t="str">
        <f>IF($A164&gt;='DB_FG_243way_Regular Symbol'!E$16,"",IF(C164=0,"",IF(OR(C164=$AA$1,C164=$AB$1,C165=$AA$1,C165=$AB$1,C166=$AA$1,,C166=$AB$1),0,1)))</f>
        <v/>
      </c>
      <c r="AC164" s="2" t="str">
        <f>IF($A164&gt;='DB_FG_243way_Regular Symbol'!F$16,"",IF(D164=0,"",IF(OR(D164=$AA$1,D164=$AB$1,D165=$AA$1,D165=$AB$1,D166=$AA$1,,D166=$AB$1),0,1)))</f>
        <v/>
      </c>
      <c r="AD164" s="2" t="str">
        <f>IF($A164&gt;='DB_FG_243way_Regular Symbol'!G$16,"",IF(E164=0,"",IF(OR(E164=$AA$1,E164=$AB$1,E165=$AA$1,E165=$AB$1,E166=$AA$1,,E166=$AB$1),0,1)))</f>
        <v/>
      </c>
      <c r="AE164" s="128" t="str">
        <f>IF($A164&gt;='DB_FG_243way_Regular Symbol'!H$16,"",IF(F164=0,"",IF(OR(F164=$AA$1,F164=$AB$1,F165=$AA$1,F165=$AB$1,F166=$AA$1,,F166=$AB$1),0,1)))</f>
        <v/>
      </c>
      <c r="AG164" s="342" t="str">
        <f>IF($A164&gt;='DB_FG_243way_Regular Symbol'!D$16,"",IF(B164=0,"",IF(OR(B164=$AG$1,B164=$AH$1,B165=$AG$1,B165=$AH$1,B166=$AG$1,B166=$AH$1),0,1)))</f>
        <v/>
      </c>
      <c r="AH164" s="2" t="str">
        <f>IF($A164&gt;='DB_FG_243way_Regular Symbol'!E$16,"",IF(C164=0,"",IF(OR(C164=$AG$1,C164=$AH$1,C165=$AG$1,C165=$AH$1,C166=$AG$1,C166=$AH$1),0,1)))</f>
        <v/>
      </c>
      <c r="AI164" s="2" t="str">
        <f>IF($A164&gt;='DB_FG_243way_Regular Symbol'!F$16,"",IF(D164=0,"",IF(OR(D164=$AG$1,D164=$AH$1,D165=$AG$1,D165=$AH$1,D166=$AG$1,D166=$AH$1),0,1)))</f>
        <v/>
      </c>
      <c r="AJ164" s="2" t="str">
        <f>IF($A164&gt;='DB_FG_243way_Regular Symbol'!G$16,"",IF(E164=0,"",IF(OR(E164=$AG$1,E164=$AH$1,E165=$AG$1,E165=$AH$1,E166=$AG$1,E166=$AH$1),0,1)))</f>
        <v/>
      </c>
      <c r="AK164" s="128" t="str">
        <f>IF($A164&gt;='DB_FG_243way_Regular Symbol'!H$16,"",IF(F164=0,"",IF(OR(F164=$AG$1,F164=$AH$1,F165=$AG$1,F165=$AH$1,F166=$AG$1,F166=$AH$1),0,1)))</f>
        <v/>
      </c>
      <c r="AM164" s="342" t="str">
        <f>IF($A164&gt;='DB_FG_243way_Regular Symbol'!D$16,"",IF(B164=0,"",IF(OR(B164=$AM$1,B164=$AN$1,B165=$AM$1,B165=$AN$1,B166=$AM$1,B166=$AN$1),0,1)))</f>
        <v/>
      </c>
      <c r="AN164" s="2" t="str">
        <f>IF($A164&gt;='DB_FG_243way_Regular Symbol'!E$16,"",IF(C164=0,"",IF(OR(C164=$AM$1,C164=$AN$1,C165=$AM$1,C165=$AN$1,C166=$AM$1,C166=$AN$1),0,1)))</f>
        <v/>
      </c>
      <c r="AO164" s="2" t="str">
        <f>IF($A164&gt;='DB_FG_243way_Regular Symbol'!F$16,"",IF(D164=0,"",IF(OR(D164=$AM$1,D164=$AN$1,D165=$AM$1,D165=$AN$1,D166=$AM$1,D166=$AN$1),0,1)))</f>
        <v/>
      </c>
      <c r="AP164" s="2" t="str">
        <f>IF($A164&gt;='DB_FG_243way_Regular Symbol'!G$16,"",IF(E164=0,"",IF(OR(E164=$AM$1,E164=$AN$1,E165=$AM$1,E165=$AN$1,E166=$AM$1,E166=$AN$1),0,1)))</f>
        <v/>
      </c>
      <c r="AQ164" s="128" t="str">
        <f>IF($A164&gt;='DB_FG_243way_Regular Symbol'!H$16,"",IF(F164=0,"",IF(OR(F164=$AM$1,F164=$AN$1,F165=$AM$1,F165=$AN$1,F166=$AM$1,F166=$AN$1),0,1)))</f>
        <v/>
      </c>
      <c r="AS164" s="342" t="str">
        <f>IF($A164&gt;='DB_FG_243way_Regular Symbol'!D$16,"",IF(B164=0,"",IF(OR(B164=$AM$1,B164=$AT$1,B165=$AM$1,B165=$AT$1,B166=$AM$1,B166=$AT$1),0,1)))</f>
        <v/>
      </c>
      <c r="AT164" s="2" t="str">
        <f>IF($A164&gt;='DB_FG_243way_Regular Symbol'!E$16,"",IF(C164=0,"",IF(OR(C164=$AM$1,C164=$AT$1,C165=$AM$1,C165=$AT$1,C166=$AM$1,C166=$AT$1),0,1)))</f>
        <v/>
      </c>
      <c r="AU164" s="2" t="str">
        <f>IF($A164&gt;='DB_FG_243way_Regular Symbol'!F$16,"",IF(D164=0,"",IF(OR(D164=$AM$1,D164=$AT$1,D165=$AM$1,D165=$AT$1,D166=$AM$1,D166=$AT$1),0,1)))</f>
        <v/>
      </c>
      <c r="AV164" s="2" t="str">
        <f>IF($A164&gt;='DB_FG_243way_Regular Symbol'!G$16,"",IF(E164=0,"",IF(OR(E164=$AM$1,E164=$AT$1,E165=$AM$1,E165=$AT$1,E166=$AM$1,E166=$AT$1),0,1)))</f>
        <v/>
      </c>
      <c r="AW164" s="128" t="str">
        <f>IF($A164&gt;='DB_FG_243way_Regular Symbol'!H$16,"",IF(F164=0,"",IF(OR(F164=$AM$1,F164=$AT$1,F165=$AM$1,F165=$AT$1,F166=$AM$1,F166=$AT$1),0,1)))</f>
        <v/>
      </c>
      <c r="AY164" s="342" t="str">
        <f>IF($A164&gt;='DB_FG_243way_Regular Symbol'!D$16,"",IF(B164=0,"",IF(OR(B164=$AM$1,B164=$AZ$1,B165=$AM$1,B165=$AZ$1,B166=$AM$1,B166=$AZ$1),0,1)))</f>
        <v/>
      </c>
      <c r="AZ164" s="2" t="str">
        <f>IF($A164&gt;='DB_FG_243way_Regular Symbol'!E$16,"",IF(C164=0,"",IF(OR(C164=$AM$1,C164=$AZ$1,C165=$AM$1,C165=$AZ$1,C166=$AM$1,C166=$AZ$1),0,1)))</f>
        <v/>
      </c>
      <c r="BA164" s="2" t="str">
        <f>IF($A164&gt;='DB_FG_243way_Regular Symbol'!F$16,"",IF(D164=0,"",IF(OR(D164=$AM$1,D164=$AZ$1,D165=$AM$1,D165=$AZ$1,D166=$AM$1,D166=$AZ$1),0,1)))</f>
        <v/>
      </c>
      <c r="BB164" s="2" t="str">
        <f>IF($A164&gt;='DB_FG_243way_Regular Symbol'!G$16,"",IF(E164=0,"",IF(OR(E164=$AM$1,E164=$AZ$1,E165=$AM$1,E165=$AZ$1,E166=$AM$1,E166=$AZ$1),0,1)))</f>
        <v/>
      </c>
      <c r="BC164" s="128" t="str">
        <f>IF($A164&gt;='DB_FG_243way_Regular Symbol'!H$16,"",IF(F164=0,"",IF(OR(F164=$AM$1,F164=$AZ$1,F165=$AM$1,F165=$AZ$1,F166=$AM$1,F166=$AZ$1),0,1)))</f>
        <v/>
      </c>
      <c r="BE164" s="342"/>
      <c r="BF164" s="2"/>
      <c r="BG164" s="2" t="str">
        <f>IF($A164&gt;='DB_FG_243way_Regular Symbol'!F$16,"",IF(D164=0,"",COUNTIF(D164:D166,$BF$1)))</f>
        <v/>
      </c>
      <c r="BH164" s="2" t="str">
        <f>IF($A164&gt;='DB_FG_243way_Regular Symbol'!G$16,"",IF(E164=0,"",COUNTIF(E164:E166,$BF$1)))</f>
        <v/>
      </c>
      <c r="BI164" s="2" t="str">
        <f>IF($A164&gt;='DB_FG_243way_Regular Symbol'!H$16,"",IF(F164=0,"",COUNTIF(F164:F166,$BF$1)))</f>
        <v/>
      </c>
      <c r="BK164" s="342"/>
      <c r="BL164" s="2"/>
      <c r="BM164" s="2" t="str">
        <f>IF($A164&gt;='DB_FG_243way_Regular Symbol'!F$16,"",IF(D164=0,"",IF(OR(D164=$AM$1,D164=$BL$1,D165=$AM$1,D165=$BL$1,D166=$AM$1,D166=$BL$1),0,1)))</f>
        <v/>
      </c>
      <c r="BN164" s="2" t="str">
        <f>IF($A164&gt;='DB_FG_243way_Regular Symbol'!G$16,"",IF(E164=0,"",IF(OR(E164=$AM$1,E164=$BL$1,E165=$AM$1,E165=$BL$1,E166=$AM$1,E166=$BL$1),0,1)))</f>
        <v/>
      </c>
      <c r="BO164" s="128" t="str">
        <f>IF($A164&gt;='DB_FG_243way_Regular Symbol'!H$16,"",IF(F164=0,"",IF(OR(F164=$AM$1,F164=$BL$1,F165=$AM$1,F165=$BL$1,F166=$AM$1,F166=$BL$1),0,1)))</f>
        <v/>
      </c>
      <c r="BQ164" s="2" t="str">
        <f>IF($A164&gt;='DB_FG_243way_Regular Symbol'!D$16,"",IF(B164=0,"",IF(OR(B164=$BQ$1,B164=$BR$1,B165=$BQ$1,B165=$BR$1,B166=$BQ$1,B166=$BR$1),0,1)))</f>
        <v/>
      </c>
      <c r="BR164" s="2" t="str">
        <f>IF($A164&gt;='DB_FG_243way_Regular Symbol'!E$16,"",IF(C164=0,"",IF(OR(C164=$BQ$1,C164=$BR$1,C165=$BQ$1,C165=$BR$1,C166=$BQ$1,C166=$BR$1),0,1)))</f>
        <v/>
      </c>
      <c r="BS164" s="2" t="str">
        <f>IF($A164&gt;='DB_FG_243way_Regular Symbol'!F$16,"",IF(D164=0,"",IF(OR(D164=$BQ$1,D164=$BR$1,D165=$BQ$1,D165=$BR$1,D166=$BQ$1,D166=$BR$1),0,1)))</f>
        <v/>
      </c>
      <c r="BT164" s="2" t="str">
        <f>IF($A164&gt;='DB_FG_243way_Regular Symbol'!G$16,"",IF(E164=0,"",IF(OR(E164=$BQ$1,E164=$BR$1,E165=$BQ$1,E165=$BR$1,E166=$BQ$1,E166=$BR$1),0,1)))</f>
        <v/>
      </c>
      <c r="BU164" s="2" t="str">
        <f>IF($A164&gt;='DB_FG_243way_Regular Symbol'!H$16,"",IF(F164=0,"",IF(OR(F164=$BQ$1,F164=$BR$1,F165=$BQ$1,F165=$BR$1,F166=$BQ$1,F166=$BR$1),0,1)))</f>
        <v/>
      </c>
      <c r="BW164" s="2" t="str">
        <f>IF($A164&gt;='DB_FG_243way_Regular Symbol'!D$16,"",IF(B164=0,"",IF(OR(B164=$BW$1,B165=$BW$1,B166=$BW$1,B164=$BX$1,B165=$BX$1,B166=$BX$1),0,1)))</f>
        <v/>
      </c>
      <c r="BX164" s="2" t="str">
        <f>IF($A164&gt;='DB_FG_243way_Regular Symbol'!E$16,"",IF(C164=0,"",IF(OR(C164=$BW$1,C165=$BW$1,C166=$BW$1,C164=$BX$1,C165=$BX$1,C166=$BX$1),0,1)))</f>
        <v/>
      </c>
      <c r="BY164" s="2" t="str">
        <f>IF($A164&gt;='DB_FG_243way_Regular Symbol'!F$16,"",IF(D164=0,"",IF(OR(D164=$BW$1,D165=$BW$1,D166=$BW$1,D164=$BX$1,D165=$BX$1,D166=$BX$1),0,1)))</f>
        <v/>
      </c>
      <c r="BZ164" s="2" t="str">
        <f>IF($A164&gt;='DB_FG_243way_Regular Symbol'!G$16,"",IF(E164=0,"",IF(OR(E164=$BW$1,E165=$BW$1,E166=$BW$1,E164=$BX$1,E165=$BX$1,E166=$BX$1),0,1)))</f>
        <v/>
      </c>
      <c r="CA164" s="2" t="str">
        <f>IF($A164&gt;='DB_FG_243way_Regular Symbol'!H$16,"",IF(F164=0,"",IF(OR(F164=$BW$1,F165=$BW$1,F166=$BW$1,F164=$BX$1,F165=$BX$1,F166=$BX$1),0,1)))</f>
        <v/>
      </c>
      <c r="CC164" s="2" t="str">
        <f>IF($A164&gt;='DB_FG_243way_Regular Symbol'!D$16,"",IF(B164=0,"",IF(OR(B164=$BW$1,B165=$BW$1,B166=$BW$1,B164=$CD$1,B165=$CD$1,B166=$CD$1),0,1)))</f>
        <v/>
      </c>
      <c r="CD164" s="2" t="str">
        <f>IF($A164&gt;='DB_FG_243way_Regular Symbol'!E$16,"",IF(C164=0,"",IF(OR(C164=$BW$1,C165=$BW$1,C166=$BW$1,C164=$CD$1,C165=$CD$1,C166=$CD$1),0,1)))</f>
        <v/>
      </c>
      <c r="CE164" s="2" t="str">
        <f>IF($A164&gt;='DB_FG_243way_Regular Symbol'!F$16,"",IF(D164=0,"",IF(OR(D164=$BW$1,D165=$BW$1,D166=$BW$1,D164=$CD$1,D165=$CD$1,D166=$CD$1),0,1)))</f>
        <v/>
      </c>
      <c r="CF164" s="2" t="str">
        <f>IF($A164&gt;='DB_FG_243way_Regular Symbol'!G$16,"",IF(E164=0,"",IF(OR(E164=$BW$1,E165=$BW$1,E166=$BW$1,E164=$CD$1,E165=$CD$1,E166=$CD$1),0,1)))</f>
        <v/>
      </c>
      <c r="CG164" s="2" t="str">
        <f>IF($A164&gt;='DB_FG_243way_Regular Symbol'!H$16,"",IF(F164=0,"",IF(OR(F164=$BW$1,F165=$BW$1,F166=$BW$1,F164=$CD$1,F165=$CD$1,F166=$CD$1),0,1)))</f>
        <v/>
      </c>
      <c r="CI164" s="2" t="str">
        <f>IF($A164&gt;='DB_FG_243way_Regular Symbol'!D$16,"",IF(B164=0,"",IF(OR(B164=$BW$1,B165=$BW$1,B166=$BW$1,B164=$CJ$1,B165=$CJ$1,B166=$CJ$1),0,1)))</f>
        <v/>
      </c>
      <c r="CJ164" s="2" t="str">
        <f>IF($A164&gt;='DB_FG_243way_Regular Symbol'!E$16,"",IF(C164=0,"",IF(OR(C164=$BW$1,C165=$BW$1,C166=$BW$1,C164=$CJ$1,C165=$CJ$1,C166=$CJ$1),0,1)))</f>
        <v/>
      </c>
      <c r="CK164" s="2" t="str">
        <f>IF($A164&gt;='DB_FG_243way_Regular Symbol'!F$16,"",IF(D164=0,"",IF(OR(D164=$BW$1,D165=$BW$1,D166=$BW$1,D164=$CJ$1,D165=$CJ$1,D166=$CJ$1),0,1)))</f>
        <v/>
      </c>
      <c r="CL164" s="2" t="str">
        <f>IF($A164&gt;='DB_FG_243way_Regular Symbol'!G$16,"",IF(E164=0,"",IF(OR(E164=$BW$1,E165=$BW$1,E166=$BW$1,E164=$CJ$1,E165=$CJ$1,E166=$CJ$1),0,1)))</f>
        <v/>
      </c>
      <c r="CM164" s="2" t="str">
        <f>IF($A164&gt;='DB_FG_243way_Regular Symbol'!H$16,"",IF(F164=0,"",IF(OR(F164=$BW$1,F165=$BW$1,F166=$BW$1,F164=$CJ$1,F165=$CJ$1,F166=$CJ$1),0,1)))</f>
        <v/>
      </c>
      <c r="CO164" s="2" t="str">
        <f>IF($A164&gt;='DB_FG_243way_Regular Symbol'!D$16,"",IF(B164=0,"",IF(OR(B164=$BW$1,B165=$BW$1,B166=$BW$1,B164=$CP$1,B165=$CP$1,B166=$CP$1),0,1)))</f>
        <v/>
      </c>
      <c r="CP164" s="2" t="str">
        <f>IF($A164&gt;='DB_FG_243way_Regular Symbol'!E$16,"",IF(C164=0,"",IF(OR(C164=$BW$1,C165=$BW$1,C166=$BW$1,C164=$CP$1,C165=$CP$1,C166=$CP$1),0,1)))</f>
        <v/>
      </c>
      <c r="CQ164" s="2" t="str">
        <f>IF($A164&gt;='DB_FG_243way_Regular Symbol'!F$16,"",IF(D164=0,"",IF(OR(D164=$BW$1,D165=$BW$1,D166=$BW$1,D164=$CP$1,D165=$CP$1,D166=$CP$1),0,1)))</f>
        <v/>
      </c>
      <c r="CR164" s="2" t="str">
        <f>IF($A164&gt;='DB_FG_243way_Regular Symbol'!G$16,"",IF(E164=0,"",IF(OR(E164=$BW$1,E165=$BW$1,E166=$BW$1,E164=$CP$1,E165=$CP$1,E166=$CP$1),0,1)))</f>
        <v/>
      </c>
      <c r="CS164" s="2" t="str">
        <f>IF($A164&gt;='DB_FG_243way_Regular Symbol'!H$16,"",IF(F164=0,"",IF(OR(F164=$BW$1,F165=$BW$1,F166=$BW$1,F164=$CP$1,F165=$CP$1,F166=$CP$1),0,1)))</f>
        <v/>
      </c>
      <c r="CU164" s="2" t="str">
        <f>IF($A164&gt;='DB_FG_243way_Regular Symbol'!D$16,"",IF(B164=0,"",IF(OR(B164=$BW$1,B165=$BW$1,B166=$BW$1,B164=$CV$1,B165=$CV$1,B166=$CV$1),0,1)))</f>
        <v/>
      </c>
      <c r="CV164" s="2" t="str">
        <f>IF($A164&gt;='DB_FG_243way_Regular Symbol'!E$16,"",IF(C164=0,"",IF(OR(C164=$BW$1,C165=$BW$1,C166=$BW$1,C164=$CV$1,C165=$CV$1,C166=$CV$1),0,1)))</f>
        <v/>
      </c>
      <c r="CW164" s="2" t="str">
        <f>IF($A164&gt;='DB_FG_243way_Regular Symbol'!F$16,"",IF(D164=0,"",IF(OR(D164=$BW$1,D165=$BW$1,D166=$BW$1,D164=$CV$1,D165=$CV$1,D166=$CV$1),0,1)))</f>
        <v/>
      </c>
      <c r="CX164" s="2" t="str">
        <f>IF($A164&gt;='DB_FG_243way_Regular Symbol'!G$16,"",IF(E164=0,"",IF(OR(E164=$BW$1,E165=$BW$1,E166=$BW$1,E164=$CV$1,E165=$CV$1,E166=$CV$1),0,1)))</f>
        <v/>
      </c>
      <c r="CY164" s="2" t="str">
        <f>IF($A164&gt;='DB_FG_243way_Regular Symbol'!H$16,"",IF(F164=0,"",IF(OR(F164=$BW$1,F165=$BW$1,F166=$BW$1,F164=$CV$1,F165=$CV$1,F166=$CV$1),0,1)))</f>
        <v/>
      </c>
    </row>
    <row r="165" spans="1:103">
      <c r="A165" s="341">
        <f>IF('DB_FG_243way_Regular Symbol'!L164="","",'DB_FG_243way_Regular Symbol'!L164)</f>
        <v>161</v>
      </c>
      <c r="B165" s="184" t="str">
        <f>IF('DB_FG_243way_Regular Symbol'!M164="",
IF($A165-'DB_FG_243way_Regular Symbol'!D$16&gt;='DB_FG_243way_RegularＸ_W()'!B$2-1,"",VLOOKUP($A165-'DB_FG_243way_Regular Symbol'!D$16,'DB_FG_243way_Regular Symbol'!$L$3:$Q$99,'DB_FG_243way_RegularＸ_W()'!B$3+1,FALSE)),
'DB_FG_243way_Regular Symbol'!M164)</f>
        <v/>
      </c>
      <c r="C165" s="184" t="str">
        <f>IF('DB_FG_243way_Regular Symbol'!N164="",
IF($A165-'DB_FG_243way_Regular Symbol'!E$16&gt;='DB_FG_243way_RegularＸ_W()'!C$2-1,"",VLOOKUP($A165-'DB_FG_243way_Regular Symbol'!E$16,'DB_FG_243way_Regular Symbol'!$L$3:$Q$99,'DB_FG_243way_RegularＸ_W()'!C$3+1,FALSE)),
'DB_FG_243way_Regular Symbol'!N164)</f>
        <v/>
      </c>
      <c r="D165" s="184" t="str">
        <f>IF('DB_FG_243way_Regular Symbol'!O164="",
IF($A165-'DB_FG_243way_Regular Symbol'!F$16&gt;='DB_FG_243way_RegularＸ_W()'!D$2-1,"",VLOOKUP($A165-'DB_FG_243way_Regular Symbol'!F$16,'DB_FG_243way_Regular Symbol'!$L$3:$Q$99,'DB_FG_243way_RegularＸ_W()'!D$3+1,FALSE)),
'DB_FG_243way_Regular Symbol'!O164)</f>
        <v/>
      </c>
      <c r="E165" s="184" t="str">
        <f>IF('DB_FG_243way_Regular Symbol'!P164="",
IF($A165-'DB_FG_243way_Regular Symbol'!G$16&gt;='DB_FG_243way_RegularＸ_W()'!E$2-1,"",VLOOKUP($A165-'DB_FG_243way_Regular Symbol'!G$16,'DB_FG_243way_Regular Symbol'!$L$3:$Q$99,'DB_FG_243way_RegularＸ_W()'!E$3+1,FALSE)),
'DB_FG_243way_Regular Symbol'!P164)</f>
        <v/>
      </c>
      <c r="F165" s="358" t="str">
        <f>IF('DB_FG_243way_Regular Symbol'!Q164="",
IF($A165-'DB_FG_243way_Regular Symbol'!H$16&gt;='DB_FG_243way_RegularＸ_W()'!F$2-1,"",VLOOKUP($A165-'DB_FG_243way_Regular Symbol'!H$16,'DB_FG_243way_Regular Symbol'!$L$3:$Q$99,'DB_FG_243way_RegularＸ_W()'!F$3+1,FALSE)),
'DB_FG_243way_Regular Symbol'!Q164)</f>
        <v/>
      </c>
      <c r="O165" s="342" t="str">
        <f>IF($A165&gt;='DB_FG_243way_Regular Symbol'!D$16,"",IF(B165=0,"",IF(OR(B165=$O$1,B165=$P$1,B166=$O$1,B166=$P$1,B167=$O$1,B167=$P$1),0,1)))</f>
        <v/>
      </c>
      <c r="P165" s="2" t="str">
        <f>IF($A165&gt;='DB_FG_243way_Regular Symbol'!E$16,"",IF(C165=0,"",IF(OR(C165=$O$1,C165=$P$1,C166=$O$1,C166=$P$1,C167=$O$1,C167=$P$1),0,1)))</f>
        <v/>
      </c>
      <c r="Q165" s="2" t="str">
        <f>IF($A165&gt;='DB_FG_243way_Regular Symbol'!F$16,"",IF(D165=0,"",IF(OR(D165=$O$1,D165=$P$1,D166=$O$1,D166=$P$1,D167=$O$1,D167=$P$1),0,1)))</f>
        <v/>
      </c>
      <c r="R165" s="2" t="str">
        <f>IF($A165&gt;='DB_FG_243way_Regular Symbol'!G$16,"",IF(E165=0,"",IF(OR(E165=$O$1,E165=$P$1,E166=$O$1,E166=$P$1,E167=$O$1,E167=$P$1),0,1)))</f>
        <v/>
      </c>
      <c r="S165" s="128" t="str">
        <f>IF($A165&gt;='DB_FG_243way_Regular Symbol'!H$16,"",IF(F165=0,"",IF(OR(F165=$O$1,F165=$P$1,F166=$O$1,F166=$P$1,F167=$O$1,F167=$P$1),0,1)))</f>
        <v/>
      </c>
      <c r="U165" s="342" t="str">
        <f>IF($A165&gt;='DB_FG_243way_Regular Symbol'!D$16,"",IF(B165=0,"",IF(OR(B165=$U$1,B165=$V$1,B166=$U$1,B166=$V$1,B167=$U$1,B167=$V$1),0,1)))</f>
        <v/>
      </c>
      <c r="V165" s="2" t="str">
        <f>IF($A165&gt;='DB_FG_243way_Regular Symbol'!E$16,"",IF(C165=0,"",IF(OR(C165=$U$1,C165=$V$1,C166=$U$1,C166=$V$1,C167=$U$1,C167=$V$1),0,1)))</f>
        <v/>
      </c>
      <c r="W165" s="2" t="str">
        <f>IF($A165&gt;='DB_FG_243way_Regular Symbol'!F$16,"",IF(D165=0,"",IF(OR(D165=$U$1,D165=$V$1,D166=$U$1,D166=$V$1,D167=$U$1,D167=$V$1),0,1)))</f>
        <v/>
      </c>
      <c r="X165" s="2" t="str">
        <f>IF($A165&gt;='DB_FG_243way_Regular Symbol'!G$16,"",IF(E165=0,"",IF(OR(E165=$U$1,E165=$V$1,E166=$U$1,E166=$V$1,E167=$U$1,E167=$V$1),0,1)))</f>
        <v/>
      </c>
      <c r="Y165" s="128" t="str">
        <f>IF($A165&gt;='DB_FG_243way_Regular Symbol'!H$16,"",IF(F165=0,"",IF(OR(F165=$U$1,F165=$V$1,F166=$U$1,F166=$V$1,F167=$U$1,F167=$V$1),0,1)))</f>
        <v/>
      </c>
      <c r="AA165" s="342" t="str">
        <f>IF($A165&gt;='DB_FG_243way_Regular Symbol'!D$16,"",IF(B165=0,"",IF(OR(B165=$AA$1,B165=$AB$1,B166=$AA$1,B166=$AB$1,B167=$AA$1,,B167=$AB$1),0,1)))</f>
        <v/>
      </c>
      <c r="AB165" s="2" t="str">
        <f>IF($A165&gt;='DB_FG_243way_Regular Symbol'!E$16,"",IF(C165=0,"",IF(OR(C165=$AA$1,C165=$AB$1,C166=$AA$1,C166=$AB$1,C167=$AA$1,,C167=$AB$1),0,1)))</f>
        <v/>
      </c>
      <c r="AC165" s="2" t="str">
        <f>IF($A165&gt;='DB_FG_243way_Regular Symbol'!F$16,"",IF(D165=0,"",IF(OR(D165=$AA$1,D165=$AB$1,D166=$AA$1,D166=$AB$1,D167=$AA$1,,D167=$AB$1),0,1)))</f>
        <v/>
      </c>
      <c r="AD165" s="2" t="str">
        <f>IF($A165&gt;='DB_FG_243way_Regular Symbol'!G$16,"",IF(E165=0,"",IF(OR(E165=$AA$1,E165=$AB$1,E166=$AA$1,E166=$AB$1,E167=$AA$1,,E167=$AB$1),0,1)))</f>
        <v/>
      </c>
      <c r="AE165" s="128" t="str">
        <f>IF($A165&gt;='DB_FG_243way_Regular Symbol'!H$16,"",IF(F165=0,"",IF(OR(F165=$AA$1,F165=$AB$1,F166=$AA$1,F166=$AB$1,F167=$AA$1,,F167=$AB$1),0,1)))</f>
        <v/>
      </c>
      <c r="AG165" s="342" t="str">
        <f>IF($A165&gt;='DB_FG_243way_Regular Symbol'!D$16,"",IF(B165=0,"",IF(OR(B165=$AG$1,B165=$AH$1,B166=$AG$1,B166=$AH$1,B167=$AG$1,B167=$AH$1),0,1)))</f>
        <v/>
      </c>
      <c r="AH165" s="2" t="str">
        <f>IF($A165&gt;='DB_FG_243way_Regular Symbol'!E$16,"",IF(C165=0,"",IF(OR(C165=$AG$1,C165=$AH$1,C166=$AG$1,C166=$AH$1,C167=$AG$1,C167=$AH$1),0,1)))</f>
        <v/>
      </c>
      <c r="AI165" s="2" t="str">
        <f>IF($A165&gt;='DB_FG_243way_Regular Symbol'!F$16,"",IF(D165=0,"",IF(OR(D165=$AG$1,D165=$AH$1,D166=$AG$1,D166=$AH$1,D167=$AG$1,D167=$AH$1),0,1)))</f>
        <v/>
      </c>
      <c r="AJ165" s="2" t="str">
        <f>IF($A165&gt;='DB_FG_243way_Regular Symbol'!G$16,"",IF(E165=0,"",IF(OR(E165=$AG$1,E165=$AH$1,E166=$AG$1,E166=$AH$1,E167=$AG$1,E167=$AH$1),0,1)))</f>
        <v/>
      </c>
      <c r="AK165" s="128" t="str">
        <f>IF($A165&gt;='DB_FG_243way_Regular Symbol'!H$16,"",IF(F165=0,"",IF(OR(F165=$AG$1,F165=$AH$1,F166=$AG$1,F166=$AH$1,F167=$AG$1,F167=$AH$1),0,1)))</f>
        <v/>
      </c>
      <c r="AM165" s="342" t="str">
        <f>IF($A165&gt;='DB_FG_243way_Regular Symbol'!D$16,"",IF(B165=0,"",IF(OR(B165=$AM$1,B165=$AN$1,B166=$AM$1,B166=$AN$1,B167=$AM$1,B167=$AN$1),0,1)))</f>
        <v/>
      </c>
      <c r="AN165" s="2" t="str">
        <f>IF($A165&gt;='DB_FG_243way_Regular Symbol'!E$16,"",IF(C165=0,"",IF(OR(C165=$AM$1,C165=$AN$1,C166=$AM$1,C166=$AN$1,C167=$AM$1,C167=$AN$1),0,1)))</f>
        <v/>
      </c>
      <c r="AO165" s="2" t="str">
        <f>IF($A165&gt;='DB_FG_243way_Regular Symbol'!F$16,"",IF(D165=0,"",IF(OR(D165=$AM$1,D165=$AN$1,D166=$AM$1,D166=$AN$1,D167=$AM$1,D167=$AN$1),0,1)))</f>
        <v/>
      </c>
      <c r="AP165" s="2" t="str">
        <f>IF($A165&gt;='DB_FG_243way_Regular Symbol'!G$16,"",IF(E165=0,"",IF(OR(E165=$AM$1,E165=$AN$1,E166=$AM$1,E166=$AN$1,E167=$AM$1,E167=$AN$1),0,1)))</f>
        <v/>
      </c>
      <c r="AQ165" s="128" t="str">
        <f>IF($A165&gt;='DB_FG_243way_Regular Symbol'!H$16,"",IF(F165=0,"",IF(OR(F165=$AM$1,F165=$AN$1,F166=$AM$1,F166=$AN$1,F167=$AM$1,F167=$AN$1),0,1)))</f>
        <v/>
      </c>
      <c r="AS165" s="342" t="str">
        <f>IF($A165&gt;='DB_FG_243way_Regular Symbol'!D$16,"",IF(B165=0,"",IF(OR(B165=$AM$1,B165=$AT$1,B166=$AM$1,B166=$AT$1,B167=$AM$1,B167=$AT$1),0,1)))</f>
        <v/>
      </c>
      <c r="AT165" s="2" t="str">
        <f>IF($A165&gt;='DB_FG_243way_Regular Symbol'!E$16,"",IF(C165=0,"",IF(OR(C165=$AM$1,C165=$AT$1,C166=$AM$1,C166=$AT$1,C167=$AM$1,C167=$AT$1),0,1)))</f>
        <v/>
      </c>
      <c r="AU165" s="2" t="str">
        <f>IF($A165&gt;='DB_FG_243way_Regular Symbol'!F$16,"",IF(D165=0,"",IF(OR(D165=$AM$1,D165=$AT$1,D166=$AM$1,D166=$AT$1,D167=$AM$1,D167=$AT$1),0,1)))</f>
        <v/>
      </c>
      <c r="AV165" s="2" t="str">
        <f>IF($A165&gt;='DB_FG_243way_Regular Symbol'!G$16,"",IF(E165=0,"",IF(OR(E165=$AM$1,E165=$AT$1,E166=$AM$1,E166=$AT$1,E167=$AM$1,E167=$AT$1),0,1)))</f>
        <v/>
      </c>
      <c r="AW165" s="128" t="str">
        <f>IF($A165&gt;='DB_FG_243way_Regular Symbol'!H$16,"",IF(F165=0,"",IF(OR(F165=$AM$1,F165=$AT$1,F166=$AM$1,F166=$AT$1,F167=$AM$1,F167=$AT$1),0,1)))</f>
        <v/>
      </c>
      <c r="AY165" s="342" t="str">
        <f>IF($A165&gt;='DB_FG_243way_Regular Symbol'!D$16,"",IF(B165=0,"",IF(OR(B165=$AM$1,B165=$AZ$1,B166=$AM$1,B166=$AZ$1,B167=$AM$1,B167=$AZ$1),0,1)))</f>
        <v/>
      </c>
      <c r="AZ165" s="2" t="str">
        <f>IF($A165&gt;='DB_FG_243way_Regular Symbol'!E$16,"",IF(C165=0,"",IF(OR(C165=$AM$1,C165=$AZ$1,C166=$AM$1,C166=$AZ$1,C167=$AM$1,C167=$AZ$1),0,1)))</f>
        <v/>
      </c>
      <c r="BA165" s="2" t="str">
        <f>IF($A165&gt;='DB_FG_243way_Regular Symbol'!F$16,"",IF(D165=0,"",IF(OR(D165=$AM$1,D165=$AZ$1,D166=$AM$1,D166=$AZ$1,D167=$AM$1,D167=$AZ$1),0,1)))</f>
        <v/>
      </c>
      <c r="BB165" s="2" t="str">
        <f>IF($A165&gt;='DB_FG_243way_Regular Symbol'!G$16,"",IF(E165=0,"",IF(OR(E165=$AM$1,E165=$AZ$1,E166=$AM$1,E166=$AZ$1,E167=$AM$1,E167=$AZ$1),0,1)))</f>
        <v/>
      </c>
      <c r="BC165" s="128" t="str">
        <f>IF($A165&gt;='DB_FG_243way_Regular Symbol'!H$16,"",IF(F165=0,"",IF(OR(F165=$AM$1,F165=$AZ$1,F166=$AM$1,F166=$AZ$1,F167=$AM$1,F167=$AZ$1),0,1)))</f>
        <v/>
      </c>
      <c r="BE165" s="342"/>
      <c r="BF165" s="2"/>
      <c r="BG165" s="2" t="str">
        <f>IF($A165&gt;='DB_FG_243way_Regular Symbol'!F$16,"",IF(D165=0,"",COUNTIF(D165:D167,$BF$1)))</f>
        <v/>
      </c>
      <c r="BH165" s="2" t="str">
        <f>IF($A165&gt;='DB_FG_243way_Regular Symbol'!G$16,"",IF(E165=0,"",COUNTIF(E165:E167,$BF$1)))</f>
        <v/>
      </c>
      <c r="BI165" s="2" t="str">
        <f>IF($A165&gt;='DB_FG_243way_Regular Symbol'!H$16,"",IF(F165=0,"",COUNTIF(F165:F167,$BF$1)))</f>
        <v/>
      </c>
      <c r="BK165" s="342"/>
      <c r="BL165" s="2"/>
      <c r="BM165" s="2" t="str">
        <f>IF($A165&gt;='DB_FG_243way_Regular Symbol'!F$16,"",IF(D165=0,"",IF(OR(D165=$AM$1,D165=$BL$1,D166=$AM$1,D166=$BL$1,D167=$AM$1,D167=$BL$1),0,1)))</f>
        <v/>
      </c>
      <c r="BN165" s="2" t="str">
        <f>IF($A165&gt;='DB_FG_243way_Regular Symbol'!G$16,"",IF(E165=0,"",IF(OR(E165=$AM$1,E165=$BL$1,E166=$AM$1,E166=$BL$1,E167=$AM$1,E167=$BL$1),0,1)))</f>
        <v/>
      </c>
      <c r="BO165" s="128" t="str">
        <f>IF($A165&gt;='DB_FG_243way_Regular Symbol'!H$16,"",IF(F165=0,"",IF(OR(F165=$AM$1,F165=$BL$1,F166=$AM$1,F166=$BL$1,F167=$AM$1,F167=$BL$1),0,1)))</f>
        <v/>
      </c>
      <c r="BQ165" s="2" t="str">
        <f>IF($A165&gt;='DB_FG_243way_Regular Symbol'!D$16,"",IF(B165=0,"",IF(OR(B165=$BQ$1,B165=$BR$1,B166=$BQ$1,B166=$BR$1,B167=$BQ$1,B167=$BR$1),0,1)))</f>
        <v/>
      </c>
      <c r="BR165" s="2" t="str">
        <f>IF($A165&gt;='DB_FG_243way_Regular Symbol'!E$16,"",IF(C165=0,"",IF(OR(C165=$BQ$1,C165=$BR$1,C166=$BQ$1,C166=$BR$1,C167=$BQ$1,C167=$BR$1),0,1)))</f>
        <v/>
      </c>
      <c r="BS165" s="2" t="str">
        <f>IF($A165&gt;='DB_FG_243way_Regular Symbol'!F$16,"",IF(D165=0,"",IF(OR(D165=$BQ$1,D165=$BR$1,D166=$BQ$1,D166=$BR$1,D167=$BQ$1,D167=$BR$1),0,1)))</f>
        <v/>
      </c>
      <c r="BT165" s="2" t="str">
        <f>IF($A165&gt;='DB_FG_243way_Regular Symbol'!G$16,"",IF(E165=0,"",IF(OR(E165=$BQ$1,E165=$BR$1,E166=$BQ$1,E166=$BR$1,E167=$BQ$1,E167=$BR$1),0,1)))</f>
        <v/>
      </c>
      <c r="BU165" s="2" t="str">
        <f>IF($A165&gt;='DB_FG_243way_Regular Symbol'!H$16,"",IF(F165=0,"",IF(OR(F165=$BQ$1,F165=$BR$1,F166=$BQ$1,F166=$BR$1,F167=$BQ$1,F167=$BR$1),0,1)))</f>
        <v/>
      </c>
      <c r="BW165" s="2" t="str">
        <f>IF($A165&gt;='DB_FG_243way_Regular Symbol'!D$16,"",IF(B165=0,"",IF(OR(B165=$BW$1,B166=$BW$1,B167=$BW$1,B165=$BX$1,B166=$BX$1,B167=$BX$1),0,1)))</f>
        <v/>
      </c>
      <c r="BX165" s="2" t="str">
        <f>IF($A165&gt;='DB_FG_243way_Regular Symbol'!E$16,"",IF(C165=0,"",IF(OR(C165=$BW$1,C166=$BW$1,C167=$BW$1,C165=$BX$1,C166=$BX$1,C167=$BX$1),0,1)))</f>
        <v/>
      </c>
      <c r="BY165" s="2" t="str">
        <f>IF($A165&gt;='DB_FG_243way_Regular Symbol'!F$16,"",IF(D165=0,"",IF(OR(D165=$BW$1,D166=$BW$1,D167=$BW$1,D165=$BX$1,D166=$BX$1,D167=$BX$1),0,1)))</f>
        <v/>
      </c>
      <c r="BZ165" s="2" t="str">
        <f>IF($A165&gt;='DB_FG_243way_Regular Symbol'!G$16,"",IF(E165=0,"",IF(OR(E165=$BW$1,E166=$BW$1,E167=$BW$1,E165=$BX$1,E166=$BX$1,E167=$BX$1),0,1)))</f>
        <v/>
      </c>
      <c r="CA165" s="2" t="str">
        <f>IF($A165&gt;='DB_FG_243way_Regular Symbol'!H$16,"",IF(F165=0,"",IF(OR(F165=$BW$1,F166=$BW$1,F167=$BW$1,F165=$BX$1,F166=$BX$1,F167=$BX$1),0,1)))</f>
        <v/>
      </c>
      <c r="CC165" s="2" t="str">
        <f>IF($A165&gt;='DB_FG_243way_Regular Symbol'!D$16,"",IF(B165=0,"",IF(OR(B165=$BW$1,B166=$BW$1,B167=$BW$1,B165=$CD$1,B166=$CD$1,B167=$CD$1),0,1)))</f>
        <v/>
      </c>
      <c r="CD165" s="2" t="str">
        <f>IF($A165&gt;='DB_FG_243way_Regular Symbol'!E$16,"",IF(C165=0,"",IF(OR(C165=$BW$1,C166=$BW$1,C167=$BW$1,C165=$CD$1,C166=$CD$1,C167=$CD$1),0,1)))</f>
        <v/>
      </c>
      <c r="CE165" s="2" t="str">
        <f>IF($A165&gt;='DB_FG_243way_Regular Symbol'!F$16,"",IF(D165=0,"",IF(OR(D165=$BW$1,D166=$BW$1,D167=$BW$1,D165=$CD$1,D166=$CD$1,D167=$CD$1),0,1)))</f>
        <v/>
      </c>
      <c r="CF165" s="2" t="str">
        <f>IF($A165&gt;='DB_FG_243way_Regular Symbol'!G$16,"",IF(E165=0,"",IF(OR(E165=$BW$1,E166=$BW$1,E167=$BW$1,E165=$CD$1,E166=$CD$1,E167=$CD$1),0,1)))</f>
        <v/>
      </c>
      <c r="CG165" s="2" t="str">
        <f>IF($A165&gt;='DB_FG_243way_Regular Symbol'!H$16,"",IF(F165=0,"",IF(OR(F165=$BW$1,F166=$BW$1,F167=$BW$1,F165=$CD$1,F166=$CD$1,F167=$CD$1),0,1)))</f>
        <v/>
      </c>
      <c r="CI165" s="2" t="str">
        <f>IF($A165&gt;='DB_FG_243way_Regular Symbol'!D$16,"",IF(B165=0,"",IF(OR(B165=$BW$1,B166=$BW$1,B167=$BW$1,B165=$CJ$1,B166=$CJ$1,B167=$CJ$1),0,1)))</f>
        <v/>
      </c>
      <c r="CJ165" s="2" t="str">
        <f>IF($A165&gt;='DB_FG_243way_Regular Symbol'!E$16,"",IF(C165=0,"",IF(OR(C165=$BW$1,C166=$BW$1,C167=$BW$1,C165=$CJ$1,C166=$CJ$1,C167=$CJ$1),0,1)))</f>
        <v/>
      </c>
      <c r="CK165" s="2" t="str">
        <f>IF($A165&gt;='DB_FG_243way_Regular Symbol'!F$16,"",IF(D165=0,"",IF(OR(D165=$BW$1,D166=$BW$1,D167=$BW$1,D165=$CJ$1,D166=$CJ$1,D167=$CJ$1),0,1)))</f>
        <v/>
      </c>
      <c r="CL165" s="2" t="str">
        <f>IF($A165&gt;='DB_FG_243way_Regular Symbol'!G$16,"",IF(E165=0,"",IF(OR(E165=$BW$1,E166=$BW$1,E167=$BW$1,E165=$CJ$1,E166=$CJ$1,E167=$CJ$1),0,1)))</f>
        <v/>
      </c>
      <c r="CM165" s="2" t="str">
        <f>IF($A165&gt;='DB_FG_243way_Regular Symbol'!H$16,"",IF(F165=0,"",IF(OR(F165=$BW$1,F166=$BW$1,F167=$BW$1,F165=$CJ$1,F166=$CJ$1,F167=$CJ$1),0,1)))</f>
        <v/>
      </c>
      <c r="CO165" s="2" t="str">
        <f>IF($A165&gt;='DB_FG_243way_Regular Symbol'!D$16,"",IF(B165=0,"",IF(OR(B165=$BW$1,B166=$BW$1,B167=$BW$1,B165=$CP$1,B166=$CP$1,B167=$CP$1),0,1)))</f>
        <v/>
      </c>
      <c r="CP165" s="2" t="str">
        <f>IF($A165&gt;='DB_FG_243way_Regular Symbol'!E$16,"",IF(C165=0,"",IF(OR(C165=$BW$1,C166=$BW$1,C167=$BW$1,C165=$CP$1,C166=$CP$1,C167=$CP$1),0,1)))</f>
        <v/>
      </c>
      <c r="CQ165" s="2" t="str">
        <f>IF($A165&gt;='DB_FG_243way_Regular Symbol'!F$16,"",IF(D165=0,"",IF(OR(D165=$BW$1,D166=$BW$1,D167=$BW$1,D165=$CP$1,D166=$CP$1,D167=$CP$1),0,1)))</f>
        <v/>
      </c>
      <c r="CR165" s="2" t="str">
        <f>IF($A165&gt;='DB_FG_243way_Regular Symbol'!G$16,"",IF(E165=0,"",IF(OR(E165=$BW$1,E166=$BW$1,E167=$BW$1,E165=$CP$1,E166=$CP$1,E167=$CP$1),0,1)))</f>
        <v/>
      </c>
      <c r="CS165" s="2" t="str">
        <f>IF($A165&gt;='DB_FG_243way_Regular Symbol'!H$16,"",IF(F165=0,"",IF(OR(F165=$BW$1,F166=$BW$1,F167=$BW$1,F165=$CP$1,F166=$CP$1,F167=$CP$1),0,1)))</f>
        <v/>
      </c>
      <c r="CU165" s="2" t="str">
        <f>IF($A165&gt;='DB_FG_243way_Regular Symbol'!D$16,"",IF(B165=0,"",IF(OR(B165=$BW$1,B166=$BW$1,B167=$BW$1,B165=$CV$1,B166=$CV$1,B167=$CV$1),0,1)))</f>
        <v/>
      </c>
      <c r="CV165" s="2" t="str">
        <f>IF($A165&gt;='DB_FG_243way_Regular Symbol'!E$16,"",IF(C165=0,"",IF(OR(C165=$BW$1,C166=$BW$1,C167=$BW$1,C165=$CV$1,C166=$CV$1,C167=$CV$1),0,1)))</f>
        <v/>
      </c>
      <c r="CW165" s="2" t="str">
        <f>IF($A165&gt;='DB_FG_243way_Regular Symbol'!F$16,"",IF(D165=0,"",IF(OR(D165=$BW$1,D166=$BW$1,D167=$BW$1,D165=$CV$1,D166=$CV$1,D167=$CV$1),0,1)))</f>
        <v/>
      </c>
      <c r="CX165" s="2" t="str">
        <f>IF($A165&gt;='DB_FG_243way_Regular Symbol'!G$16,"",IF(E165=0,"",IF(OR(E165=$BW$1,E166=$BW$1,E167=$BW$1,E165=$CV$1,E166=$CV$1,E167=$CV$1),0,1)))</f>
        <v/>
      </c>
      <c r="CY165" s="2" t="str">
        <f>IF($A165&gt;='DB_FG_243way_Regular Symbol'!H$16,"",IF(F165=0,"",IF(OR(F165=$BW$1,F166=$BW$1,F167=$BW$1,F165=$CV$1,F166=$CV$1,F167=$CV$1),0,1)))</f>
        <v/>
      </c>
    </row>
    <row r="166" spans="1:103">
      <c r="A166" s="341">
        <f>IF('DB_FG_243way_Regular Symbol'!L165="","",'DB_FG_243way_Regular Symbol'!L165)</f>
        <v>162</v>
      </c>
      <c r="B166" s="184" t="str">
        <f>IF('DB_FG_243way_Regular Symbol'!M165="",
IF($A166-'DB_FG_243way_Regular Symbol'!D$16&gt;='DB_FG_243way_RegularＸ_W()'!B$2-1,"",VLOOKUP($A166-'DB_FG_243way_Regular Symbol'!D$16,'DB_FG_243way_Regular Symbol'!$L$3:$Q$99,'DB_FG_243way_RegularＸ_W()'!B$3+1,FALSE)),
'DB_FG_243way_Regular Symbol'!M165)</f>
        <v/>
      </c>
      <c r="C166" s="184" t="str">
        <f>IF('DB_FG_243way_Regular Symbol'!N165="",
IF($A166-'DB_FG_243way_Regular Symbol'!E$16&gt;='DB_FG_243way_RegularＸ_W()'!C$2-1,"",VLOOKUP($A166-'DB_FG_243way_Regular Symbol'!E$16,'DB_FG_243way_Regular Symbol'!$L$3:$Q$99,'DB_FG_243way_RegularＸ_W()'!C$3+1,FALSE)),
'DB_FG_243way_Regular Symbol'!N165)</f>
        <v/>
      </c>
      <c r="D166" s="184" t="str">
        <f>IF('DB_FG_243way_Regular Symbol'!O165="",
IF($A166-'DB_FG_243way_Regular Symbol'!F$16&gt;='DB_FG_243way_RegularＸ_W()'!D$2-1,"",VLOOKUP($A166-'DB_FG_243way_Regular Symbol'!F$16,'DB_FG_243way_Regular Symbol'!$L$3:$Q$99,'DB_FG_243way_RegularＸ_W()'!D$3+1,FALSE)),
'DB_FG_243way_Regular Symbol'!O165)</f>
        <v/>
      </c>
      <c r="E166" s="184" t="str">
        <f>IF('DB_FG_243way_Regular Symbol'!P165="",
IF($A166-'DB_FG_243way_Regular Symbol'!G$16&gt;='DB_FG_243way_RegularＸ_W()'!E$2-1,"",VLOOKUP($A166-'DB_FG_243way_Regular Symbol'!G$16,'DB_FG_243way_Regular Symbol'!$L$3:$Q$99,'DB_FG_243way_RegularＸ_W()'!E$3+1,FALSE)),
'DB_FG_243way_Regular Symbol'!P165)</f>
        <v/>
      </c>
      <c r="F166" s="358" t="str">
        <f>IF('DB_FG_243way_Regular Symbol'!Q165="",
IF($A166-'DB_FG_243way_Regular Symbol'!H$16&gt;='DB_FG_243way_RegularＸ_W()'!F$2-1,"",VLOOKUP($A166-'DB_FG_243way_Regular Symbol'!H$16,'DB_FG_243way_Regular Symbol'!$L$3:$Q$99,'DB_FG_243way_RegularＸ_W()'!F$3+1,FALSE)),
'DB_FG_243way_Regular Symbol'!Q165)</f>
        <v/>
      </c>
      <c r="O166" s="342" t="str">
        <f>IF($A166&gt;='DB_FG_243way_Regular Symbol'!D$16,"",IF(B166=0,"",IF(OR(B166=$O$1,B166=$P$1,B167=$O$1,B167=$P$1,B168=$O$1,B168=$P$1),0,1)))</f>
        <v/>
      </c>
      <c r="P166" s="2" t="str">
        <f>IF($A166&gt;='DB_FG_243way_Regular Symbol'!E$16,"",IF(C166=0,"",IF(OR(C166=$O$1,C166=$P$1,C167=$O$1,C167=$P$1,C168=$O$1,C168=$P$1),0,1)))</f>
        <v/>
      </c>
      <c r="Q166" s="2" t="str">
        <f>IF($A166&gt;='DB_FG_243way_Regular Symbol'!F$16,"",IF(D166=0,"",IF(OR(D166=$O$1,D166=$P$1,D167=$O$1,D167=$P$1,D168=$O$1,D168=$P$1),0,1)))</f>
        <v/>
      </c>
      <c r="R166" s="2" t="str">
        <f>IF($A166&gt;='DB_FG_243way_Regular Symbol'!G$16,"",IF(E166=0,"",IF(OR(E166=$O$1,E166=$P$1,E167=$O$1,E167=$P$1,E168=$O$1,E168=$P$1),0,1)))</f>
        <v/>
      </c>
      <c r="S166" s="128" t="str">
        <f>IF($A166&gt;='DB_FG_243way_Regular Symbol'!H$16,"",IF(F166=0,"",IF(OR(F166=$O$1,F166=$P$1,F167=$O$1,F167=$P$1,F168=$O$1,F168=$P$1),0,1)))</f>
        <v/>
      </c>
      <c r="U166" s="342" t="str">
        <f>IF($A166&gt;='DB_FG_243way_Regular Symbol'!D$16,"",IF(B166=0,"",IF(OR(B166=$U$1,B166=$V$1,B167=$U$1,B167=$V$1,B168=$U$1,B168=$V$1),0,1)))</f>
        <v/>
      </c>
      <c r="V166" s="2" t="str">
        <f>IF($A166&gt;='DB_FG_243way_Regular Symbol'!E$16,"",IF(C166=0,"",IF(OR(C166=$U$1,C166=$V$1,C167=$U$1,C167=$V$1,C168=$U$1,C168=$V$1),0,1)))</f>
        <v/>
      </c>
      <c r="W166" s="2" t="str">
        <f>IF($A166&gt;='DB_FG_243way_Regular Symbol'!F$16,"",IF(D166=0,"",IF(OR(D166=$U$1,D166=$V$1,D167=$U$1,D167=$V$1,D168=$U$1,D168=$V$1),0,1)))</f>
        <v/>
      </c>
      <c r="X166" s="2" t="str">
        <f>IF($A166&gt;='DB_FG_243way_Regular Symbol'!G$16,"",IF(E166=0,"",IF(OR(E166=$U$1,E166=$V$1,E167=$U$1,E167=$V$1,E168=$U$1,E168=$V$1),0,1)))</f>
        <v/>
      </c>
      <c r="Y166" s="128" t="str">
        <f>IF($A166&gt;='DB_FG_243way_Regular Symbol'!H$16,"",IF(F166=0,"",IF(OR(F166=$U$1,F166=$V$1,F167=$U$1,F167=$V$1,F168=$U$1,F168=$V$1),0,1)))</f>
        <v/>
      </c>
      <c r="AA166" s="342" t="str">
        <f>IF($A166&gt;='DB_FG_243way_Regular Symbol'!D$16,"",IF(B166=0,"",IF(OR(B166=$AA$1,B166=$AB$1,B167=$AA$1,B167=$AB$1,B168=$AA$1,,B168=$AB$1),0,1)))</f>
        <v/>
      </c>
      <c r="AB166" s="2" t="str">
        <f>IF($A166&gt;='DB_FG_243way_Regular Symbol'!E$16,"",IF(C166=0,"",IF(OR(C166=$AA$1,C166=$AB$1,C167=$AA$1,C167=$AB$1,C168=$AA$1,,C168=$AB$1),0,1)))</f>
        <v/>
      </c>
      <c r="AC166" s="2" t="str">
        <f>IF($A166&gt;='DB_FG_243way_Regular Symbol'!F$16,"",IF(D166=0,"",IF(OR(D166=$AA$1,D166=$AB$1,D167=$AA$1,D167=$AB$1,D168=$AA$1,,D168=$AB$1),0,1)))</f>
        <v/>
      </c>
      <c r="AD166" s="2" t="str">
        <f>IF($A166&gt;='DB_FG_243way_Regular Symbol'!G$16,"",IF(E166=0,"",IF(OR(E166=$AA$1,E166=$AB$1,E167=$AA$1,E167=$AB$1,E168=$AA$1,,E168=$AB$1),0,1)))</f>
        <v/>
      </c>
      <c r="AE166" s="128" t="str">
        <f>IF($A166&gt;='DB_FG_243way_Regular Symbol'!H$16,"",IF(F166=0,"",IF(OR(F166=$AA$1,F166=$AB$1,F167=$AA$1,F167=$AB$1,F168=$AA$1,,F168=$AB$1),0,1)))</f>
        <v/>
      </c>
      <c r="AG166" s="342" t="str">
        <f>IF($A166&gt;='DB_FG_243way_Regular Symbol'!D$16,"",IF(B166=0,"",IF(OR(B166=$AG$1,B166=$AH$1,B167=$AG$1,B167=$AH$1,B168=$AG$1,B168=$AH$1),0,1)))</f>
        <v/>
      </c>
      <c r="AH166" s="2" t="str">
        <f>IF($A166&gt;='DB_FG_243way_Regular Symbol'!E$16,"",IF(C166=0,"",IF(OR(C166=$AG$1,C166=$AH$1,C167=$AG$1,C167=$AH$1,C168=$AG$1,C168=$AH$1),0,1)))</f>
        <v/>
      </c>
      <c r="AI166" s="2" t="str">
        <f>IF($A166&gt;='DB_FG_243way_Regular Symbol'!F$16,"",IF(D166=0,"",IF(OR(D166=$AG$1,D166=$AH$1,D167=$AG$1,D167=$AH$1,D168=$AG$1,D168=$AH$1),0,1)))</f>
        <v/>
      </c>
      <c r="AJ166" s="2" t="str">
        <f>IF($A166&gt;='DB_FG_243way_Regular Symbol'!G$16,"",IF(E166=0,"",IF(OR(E166=$AG$1,E166=$AH$1,E167=$AG$1,E167=$AH$1,E168=$AG$1,E168=$AH$1),0,1)))</f>
        <v/>
      </c>
      <c r="AK166" s="128" t="str">
        <f>IF($A166&gt;='DB_FG_243way_Regular Symbol'!H$16,"",IF(F166=0,"",IF(OR(F166=$AG$1,F166=$AH$1,F167=$AG$1,F167=$AH$1,F168=$AG$1,F168=$AH$1),0,1)))</f>
        <v/>
      </c>
      <c r="AM166" s="342" t="str">
        <f>IF($A166&gt;='DB_FG_243way_Regular Symbol'!D$16,"",IF(B166=0,"",IF(OR(B166=$AM$1,B166=$AN$1,B167=$AM$1,B167=$AN$1,B168=$AM$1,B168=$AN$1),0,1)))</f>
        <v/>
      </c>
      <c r="AN166" s="2" t="str">
        <f>IF($A166&gt;='DB_FG_243way_Regular Symbol'!E$16,"",IF(C166=0,"",IF(OR(C166=$AM$1,C166=$AN$1,C167=$AM$1,C167=$AN$1,C168=$AM$1,C168=$AN$1),0,1)))</f>
        <v/>
      </c>
      <c r="AO166" s="2" t="str">
        <f>IF($A166&gt;='DB_FG_243way_Regular Symbol'!F$16,"",IF(D166=0,"",IF(OR(D166=$AM$1,D166=$AN$1,D167=$AM$1,D167=$AN$1,D168=$AM$1,D168=$AN$1),0,1)))</f>
        <v/>
      </c>
      <c r="AP166" s="2" t="str">
        <f>IF($A166&gt;='DB_FG_243way_Regular Symbol'!G$16,"",IF(E166=0,"",IF(OR(E166=$AM$1,E166=$AN$1,E167=$AM$1,E167=$AN$1,E168=$AM$1,E168=$AN$1),0,1)))</f>
        <v/>
      </c>
      <c r="AQ166" s="128" t="str">
        <f>IF($A166&gt;='DB_FG_243way_Regular Symbol'!H$16,"",IF(F166=0,"",IF(OR(F166=$AM$1,F166=$AN$1,F167=$AM$1,F167=$AN$1,F168=$AM$1,F168=$AN$1),0,1)))</f>
        <v/>
      </c>
      <c r="AS166" s="342" t="str">
        <f>IF($A166&gt;='DB_FG_243way_Regular Symbol'!D$16,"",IF(B166=0,"",IF(OR(B166=$AM$1,B166=$AT$1,B167=$AM$1,B167=$AT$1,B168=$AM$1,B168=$AT$1),0,1)))</f>
        <v/>
      </c>
      <c r="AT166" s="2" t="str">
        <f>IF($A166&gt;='DB_FG_243way_Regular Symbol'!E$16,"",IF(C166=0,"",IF(OR(C166=$AM$1,C166=$AT$1,C167=$AM$1,C167=$AT$1,C168=$AM$1,C168=$AT$1),0,1)))</f>
        <v/>
      </c>
      <c r="AU166" s="2" t="str">
        <f>IF($A166&gt;='DB_FG_243way_Regular Symbol'!F$16,"",IF(D166=0,"",IF(OR(D166=$AM$1,D166=$AT$1,D167=$AM$1,D167=$AT$1,D168=$AM$1,D168=$AT$1),0,1)))</f>
        <v/>
      </c>
      <c r="AV166" s="2" t="str">
        <f>IF($A166&gt;='DB_FG_243way_Regular Symbol'!G$16,"",IF(E166=0,"",IF(OR(E166=$AM$1,E166=$AT$1,E167=$AM$1,E167=$AT$1,E168=$AM$1,E168=$AT$1),0,1)))</f>
        <v/>
      </c>
      <c r="AW166" s="128" t="str">
        <f>IF($A166&gt;='DB_FG_243way_Regular Symbol'!H$16,"",IF(F166=0,"",IF(OR(F166=$AM$1,F166=$AT$1,F167=$AM$1,F167=$AT$1,F168=$AM$1,F168=$AT$1),0,1)))</f>
        <v/>
      </c>
      <c r="AY166" s="342" t="str">
        <f>IF($A166&gt;='DB_FG_243way_Regular Symbol'!D$16,"",IF(B166=0,"",IF(OR(B166=$AM$1,B166=$AZ$1,B167=$AM$1,B167=$AZ$1,B168=$AM$1,B168=$AZ$1),0,1)))</f>
        <v/>
      </c>
      <c r="AZ166" s="2" t="str">
        <f>IF($A166&gt;='DB_FG_243way_Regular Symbol'!E$16,"",IF(C166=0,"",IF(OR(C166=$AM$1,C166=$AZ$1,C167=$AM$1,C167=$AZ$1,C168=$AM$1,C168=$AZ$1),0,1)))</f>
        <v/>
      </c>
      <c r="BA166" s="2" t="str">
        <f>IF($A166&gt;='DB_FG_243way_Regular Symbol'!F$16,"",IF(D166=0,"",IF(OR(D166=$AM$1,D166=$AZ$1,D167=$AM$1,D167=$AZ$1,D168=$AM$1,D168=$AZ$1),0,1)))</f>
        <v/>
      </c>
      <c r="BB166" s="2" t="str">
        <f>IF($A166&gt;='DB_FG_243way_Regular Symbol'!G$16,"",IF(E166=0,"",IF(OR(E166=$AM$1,E166=$AZ$1,E167=$AM$1,E167=$AZ$1,E168=$AM$1,E168=$AZ$1),0,1)))</f>
        <v/>
      </c>
      <c r="BC166" s="128" t="str">
        <f>IF($A166&gt;='DB_FG_243way_Regular Symbol'!H$16,"",IF(F166=0,"",IF(OR(F166=$AM$1,F166=$AZ$1,F167=$AM$1,F167=$AZ$1,F168=$AM$1,F168=$AZ$1),0,1)))</f>
        <v/>
      </c>
      <c r="BE166" s="342"/>
      <c r="BF166" s="2"/>
      <c r="BG166" s="2" t="str">
        <f>IF($A166&gt;='DB_FG_243way_Regular Symbol'!F$16,"",IF(D166=0,"",COUNTIF(D166:D168,$BF$1)))</f>
        <v/>
      </c>
      <c r="BH166" s="2" t="str">
        <f>IF($A166&gt;='DB_FG_243way_Regular Symbol'!G$16,"",IF(E166=0,"",COUNTIF(E166:E168,$BF$1)))</f>
        <v/>
      </c>
      <c r="BI166" s="2" t="str">
        <f>IF($A166&gt;='DB_FG_243way_Regular Symbol'!H$16,"",IF(F166=0,"",COUNTIF(F166:F168,$BF$1)))</f>
        <v/>
      </c>
      <c r="BK166" s="342"/>
      <c r="BL166" s="2"/>
      <c r="BM166" s="2" t="str">
        <f>IF($A166&gt;='DB_FG_243way_Regular Symbol'!F$16,"",IF(D166=0,"",IF(OR(D166=$AM$1,D166=$BL$1,D167=$AM$1,D167=$BL$1,D168=$AM$1,D168=$BL$1),0,1)))</f>
        <v/>
      </c>
      <c r="BN166" s="2" t="str">
        <f>IF($A166&gt;='DB_FG_243way_Regular Symbol'!G$16,"",IF(E166=0,"",IF(OR(E166=$AM$1,E166=$BL$1,E167=$AM$1,E167=$BL$1,E168=$AM$1,E168=$BL$1),0,1)))</f>
        <v/>
      </c>
      <c r="BO166" s="128" t="str">
        <f>IF($A166&gt;='DB_FG_243way_Regular Symbol'!H$16,"",IF(F166=0,"",IF(OR(F166=$AM$1,F166=$BL$1,F167=$AM$1,F167=$BL$1,F168=$AM$1,F168=$BL$1),0,1)))</f>
        <v/>
      </c>
      <c r="BQ166" s="2" t="str">
        <f>IF($A166&gt;='DB_FG_243way_Regular Symbol'!D$16,"",IF(B166=0,"",IF(OR(B166=$BQ$1,B166=$BR$1,B167=$BQ$1,B167=$BR$1,B168=$BQ$1,B168=$BR$1),0,1)))</f>
        <v/>
      </c>
      <c r="BR166" s="2" t="str">
        <f>IF($A166&gt;='DB_FG_243way_Regular Symbol'!E$16,"",IF(C166=0,"",IF(OR(C166=$BQ$1,C166=$BR$1,C167=$BQ$1,C167=$BR$1,C168=$BQ$1,C168=$BR$1),0,1)))</f>
        <v/>
      </c>
      <c r="BS166" s="2" t="str">
        <f>IF($A166&gt;='DB_FG_243way_Regular Symbol'!F$16,"",IF(D166=0,"",IF(OR(D166=$BQ$1,D166=$BR$1,D167=$BQ$1,D167=$BR$1,D168=$BQ$1,D168=$BR$1),0,1)))</f>
        <v/>
      </c>
      <c r="BT166" s="2" t="str">
        <f>IF($A166&gt;='DB_FG_243way_Regular Symbol'!G$16,"",IF(E166=0,"",IF(OR(E166=$BQ$1,E166=$BR$1,E167=$BQ$1,E167=$BR$1,E168=$BQ$1,E168=$BR$1),0,1)))</f>
        <v/>
      </c>
      <c r="BU166" s="2" t="str">
        <f>IF($A166&gt;='DB_FG_243way_Regular Symbol'!H$16,"",IF(F166=0,"",IF(OR(F166=$BQ$1,F166=$BR$1,F167=$BQ$1,F167=$BR$1,F168=$BQ$1,F168=$BR$1),0,1)))</f>
        <v/>
      </c>
      <c r="BW166" s="2" t="str">
        <f>IF($A166&gt;='DB_FG_243way_Regular Symbol'!D$16,"",IF(B166=0,"",IF(OR(B166=$BW$1,B167=$BW$1,B168=$BW$1,B166=$BX$1,B167=$BX$1,B168=$BX$1),0,1)))</f>
        <v/>
      </c>
      <c r="BX166" s="2" t="str">
        <f>IF($A166&gt;='DB_FG_243way_Regular Symbol'!E$16,"",IF(C166=0,"",IF(OR(C166=$BW$1,C167=$BW$1,C168=$BW$1,C166=$BX$1,C167=$BX$1,C168=$BX$1),0,1)))</f>
        <v/>
      </c>
      <c r="BY166" s="2" t="str">
        <f>IF($A166&gt;='DB_FG_243way_Regular Symbol'!F$16,"",IF(D166=0,"",IF(OR(D166=$BW$1,D167=$BW$1,D168=$BW$1,D166=$BX$1,D167=$BX$1,D168=$BX$1),0,1)))</f>
        <v/>
      </c>
      <c r="BZ166" s="2" t="str">
        <f>IF($A166&gt;='DB_FG_243way_Regular Symbol'!G$16,"",IF(E166=0,"",IF(OR(E166=$BW$1,E167=$BW$1,E168=$BW$1,E166=$BX$1,E167=$BX$1,E168=$BX$1),0,1)))</f>
        <v/>
      </c>
      <c r="CA166" s="2" t="str">
        <f>IF($A166&gt;='DB_FG_243way_Regular Symbol'!H$16,"",IF(F166=0,"",IF(OR(F166=$BW$1,F167=$BW$1,F168=$BW$1,F166=$BX$1,F167=$BX$1,F168=$BX$1),0,1)))</f>
        <v/>
      </c>
      <c r="CC166" s="2" t="str">
        <f>IF($A166&gt;='DB_FG_243way_Regular Symbol'!D$16,"",IF(B166=0,"",IF(OR(B166=$BW$1,B167=$BW$1,B168=$BW$1,B166=$CD$1,B167=$CD$1,B168=$CD$1),0,1)))</f>
        <v/>
      </c>
      <c r="CD166" s="2" t="str">
        <f>IF($A166&gt;='DB_FG_243way_Regular Symbol'!E$16,"",IF(C166=0,"",IF(OR(C166=$BW$1,C167=$BW$1,C168=$BW$1,C166=$CD$1,C167=$CD$1,C168=$CD$1),0,1)))</f>
        <v/>
      </c>
      <c r="CE166" s="2" t="str">
        <f>IF($A166&gt;='DB_FG_243way_Regular Symbol'!F$16,"",IF(D166=0,"",IF(OR(D166=$BW$1,D167=$BW$1,D168=$BW$1,D166=$CD$1,D167=$CD$1,D168=$CD$1),0,1)))</f>
        <v/>
      </c>
      <c r="CF166" s="2" t="str">
        <f>IF($A166&gt;='DB_FG_243way_Regular Symbol'!G$16,"",IF(E166=0,"",IF(OR(E166=$BW$1,E167=$BW$1,E168=$BW$1,E166=$CD$1,E167=$CD$1,E168=$CD$1),0,1)))</f>
        <v/>
      </c>
      <c r="CG166" s="2" t="str">
        <f>IF($A166&gt;='DB_FG_243way_Regular Symbol'!H$16,"",IF(F166=0,"",IF(OR(F166=$BW$1,F167=$BW$1,F168=$BW$1,F166=$CD$1,F167=$CD$1,F168=$CD$1),0,1)))</f>
        <v/>
      </c>
      <c r="CI166" s="2" t="str">
        <f>IF($A166&gt;='DB_FG_243way_Regular Symbol'!D$16,"",IF(B166=0,"",IF(OR(B166=$BW$1,B167=$BW$1,B168=$BW$1,B166=$CJ$1,B167=$CJ$1,B168=$CJ$1),0,1)))</f>
        <v/>
      </c>
      <c r="CJ166" s="2" t="str">
        <f>IF($A166&gt;='DB_FG_243way_Regular Symbol'!E$16,"",IF(C166=0,"",IF(OR(C166=$BW$1,C167=$BW$1,C168=$BW$1,C166=$CJ$1,C167=$CJ$1,C168=$CJ$1),0,1)))</f>
        <v/>
      </c>
      <c r="CK166" s="2" t="str">
        <f>IF($A166&gt;='DB_FG_243way_Regular Symbol'!F$16,"",IF(D166=0,"",IF(OR(D166=$BW$1,D167=$BW$1,D168=$BW$1,D166=$CJ$1,D167=$CJ$1,D168=$CJ$1),0,1)))</f>
        <v/>
      </c>
      <c r="CL166" s="2" t="str">
        <f>IF($A166&gt;='DB_FG_243way_Regular Symbol'!G$16,"",IF(E166=0,"",IF(OR(E166=$BW$1,E167=$BW$1,E168=$BW$1,E166=$CJ$1,E167=$CJ$1,E168=$CJ$1),0,1)))</f>
        <v/>
      </c>
      <c r="CM166" s="2" t="str">
        <f>IF($A166&gt;='DB_FG_243way_Regular Symbol'!H$16,"",IF(F166=0,"",IF(OR(F166=$BW$1,F167=$BW$1,F168=$BW$1,F166=$CJ$1,F167=$CJ$1,F168=$CJ$1),0,1)))</f>
        <v/>
      </c>
      <c r="CO166" s="2" t="str">
        <f>IF($A166&gt;='DB_FG_243way_Regular Symbol'!D$16,"",IF(B166=0,"",IF(OR(B166=$BW$1,B167=$BW$1,B168=$BW$1,B166=$CP$1,B167=$CP$1,B168=$CP$1),0,1)))</f>
        <v/>
      </c>
      <c r="CP166" s="2" t="str">
        <f>IF($A166&gt;='DB_FG_243way_Regular Symbol'!E$16,"",IF(C166=0,"",IF(OR(C166=$BW$1,C167=$BW$1,C168=$BW$1,C166=$CP$1,C167=$CP$1,C168=$CP$1),0,1)))</f>
        <v/>
      </c>
      <c r="CQ166" s="2" t="str">
        <f>IF($A166&gt;='DB_FG_243way_Regular Symbol'!F$16,"",IF(D166=0,"",IF(OR(D166=$BW$1,D167=$BW$1,D168=$BW$1,D166=$CP$1,D167=$CP$1,D168=$CP$1),0,1)))</f>
        <v/>
      </c>
      <c r="CR166" s="2" t="str">
        <f>IF($A166&gt;='DB_FG_243way_Regular Symbol'!G$16,"",IF(E166=0,"",IF(OR(E166=$BW$1,E167=$BW$1,E168=$BW$1,E166=$CP$1,E167=$CP$1,E168=$CP$1),0,1)))</f>
        <v/>
      </c>
      <c r="CS166" s="2" t="str">
        <f>IF($A166&gt;='DB_FG_243way_Regular Symbol'!H$16,"",IF(F166=0,"",IF(OR(F166=$BW$1,F167=$BW$1,F168=$BW$1,F166=$CP$1,F167=$CP$1,F168=$CP$1),0,1)))</f>
        <v/>
      </c>
      <c r="CU166" s="2" t="str">
        <f>IF($A166&gt;='DB_FG_243way_Regular Symbol'!D$16,"",IF(B166=0,"",IF(OR(B166=$BW$1,B167=$BW$1,B168=$BW$1,B166=$CV$1,B167=$CV$1,B168=$CV$1),0,1)))</f>
        <v/>
      </c>
      <c r="CV166" s="2" t="str">
        <f>IF($A166&gt;='DB_FG_243way_Regular Symbol'!E$16,"",IF(C166=0,"",IF(OR(C166=$BW$1,C167=$BW$1,C168=$BW$1,C166=$CV$1,C167=$CV$1,C168=$CV$1),0,1)))</f>
        <v/>
      </c>
      <c r="CW166" s="2" t="str">
        <f>IF($A166&gt;='DB_FG_243way_Regular Symbol'!F$16,"",IF(D166=0,"",IF(OR(D166=$BW$1,D167=$BW$1,D168=$BW$1,D166=$CV$1,D167=$CV$1,D168=$CV$1),0,1)))</f>
        <v/>
      </c>
      <c r="CX166" s="2" t="str">
        <f>IF($A166&gt;='DB_FG_243way_Regular Symbol'!G$16,"",IF(E166=0,"",IF(OR(E166=$BW$1,E167=$BW$1,E168=$BW$1,E166=$CV$1,E167=$CV$1,E168=$CV$1),0,1)))</f>
        <v/>
      </c>
      <c r="CY166" s="2" t="str">
        <f>IF($A166&gt;='DB_FG_243way_Regular Symbol'!H$16,"",IF(F166=0,"",IF(OR(F166=$BW$1,F167=$BW$1,F168=$BW$1,F166=$CV$1,F167=$CV$1,F168=$CV$1),0,1)))</f>
        <v/>
      </c>
    </row>
    <row r="167" spans="1:103">
      <c r="A167" s="341">
        <f>IF('DB_FG_243way_Regular Symbol'!L166="","",'DB_FG_243way_Regular Symbol'!L166)</f>
        <v>163</v>
      </c>
      <c r="B167" s="184" t="str">
        <f>IF('DB_FG_243way_Regular Symbol'!M166="",
IF($A167-'DB_FG_243way_Regular Symbol'!D$16&gt;='DB_FG_243way_RegularＸ_W()'!B$2-1,"",VLOOKUP($A167-'DB_FG_243way_Regular Symbol'!D$16,'DB_FG_243way_Regular Symbol'!$L$3:$Q$99,'DB_FG_243way_RegularＸ_W()'!B$3+1,FALSE)),
'DB_FG_243way_Regular Symbol'!M166)</f>
        <v/>
      </c>
      <c r="C167" s="184" t="str">
        <f>IF('DB_FG_243way_Regular Symbol'!N166="",
IF($A167-'DB_FG_243way_Regular Symbol'!E$16&gt;='DB_FG_243way_RegularＸ_W()'!C$2-1,"",VLOOKUP($A167-'DB_FG_243way_Regular Symbol'!E$16,'DB_FG_243way_Regular Symbol'!$L$3:$Q$99,'DB_FG_243way_RegularＸ_W()'!C$3+1,FALSE)),
'DB_FG_243way_Regular Symbol'!N166)</f>
        <v/>
      </c>
      <c r="D167" s="184" t="str">
        <f>IF('DB_FG_243way_Regular Symbol'!O166="",
IF($A167-'DB_FG_243way_Regular Symbol'!F$16&gt;='DB_FG_243way_RegularＸ_W()'!D$2-1,"",VLOOKUP($A167-'DB_FG_243way_Regular Symbol'!F$16,'DB_FG_243way_Regular Symbol'!$L$3:$Q$99,'DB_FG_243way_RegularＸ_W()'!D$3+1,FALSE)),
'DB_FG_243way_Regular Symbol'!O166)</f>
        <v/>
      </c>
      <c r="E167" s="184" t="str">
        <f>IF('DB_FG_243way_Regular Symbol'!P166="",
IF($A167-'DB_FG_243way_Regular Symbol'!G$16&gt;='DB_FG_243way_RegularＸ_W()'!E$2-1,"",VLOOKUP($A167-'DB_FG_243way_Regular Symbol'!G$16,'DB_FG_243way_Regular Symbol'!$L$3:$Q$99,'DB_FG_243way_RegularＸ_W()'!E$3+1,FALSE)),
'DB_FG_243way_Regular Symbol'!P166)</f>
        <v/>
      </c>
      <c r="F167" s="358" t="str">
        <f>IF('DB_FG_243way_Regular Symbol'!Q166="",
IF($A167-'DB_FG_243way_Regular Symbol'!H$16&gt;='DB_FG_243way_RegularＸ_W()'!F$2-1,"",VLOOKUP($A167-'DB_FG_243way_Regular Symbol'!H$16,'DB_FG_243way_Regular Symbol'!$L$3:$Q$99,'DB_FG_243way_RegularＸ_W()'!F$3+1,FALSE)),
'DB_FG_243way_Regular Symbol'!Q166)</f>
        <v/>
      </c>
      <c r="O167" s="342" t="str">
        <f>IF($A167&gt;='DB_FG_243way_Regular Symbol'!D$16,"",IF(B167=0,"",IF(OR(B167=$O$1,B167=$P$1,B168=$O$1,B168=$P$1,B169=$O$1,B169=$P$1),0,1)))</f>
        <v/>
      </c>
      <c r="P167" s="2" t="str">
        <f>IF($A167&gt;='DB_FG_243way_Regular Symbol'!E$16,"",IF(C167=0,"",IF(OR(C167=$O$1,C167=$P$1,C168=$O$1,C168=$P$1,C169=$O$1,C169=$P$1),0,1)))</f>
        <v/>
      </c>
      <c r="Q167" s="2" t="str">
        <f>IF($A167&gt;='DB_FG_243way_Regular Symbol'!F$16,"",IF(D167=0,"",IF(OR(D167=$O$1,D167=$P$1,D168=$O$1,D168=$P$1,D169=$O$1,D169=$P$1),0,1)))</f>
        <v/>
      </c>
      <c r="R167" s="2" t="str">
        <f>IF($A167&gt;='DB_FG_243way_Regular Symbol'!G$16,"",IF(E167=0,"",IF(OR(E167=$O$1,E167=$P$1,E168=$O$1,E168=$P$1,E169=$O$1,E169=$P$1),0,1)))</f>
        <v/>
      </c>
      <c r="S167" s="128" t="str">
        <f>IF($A167&gt;='DB_FG_243way_Regular Symbol'!H$16,"",IF(F167=0,"",IF(OR(F167=$O$1,F167=$P$1,F168=$O$1,F168=$P$1,F169=$O$1,F169=$P$1),0,1)))</f>
        <v/>
      </c>
      <c r="U167" s="342" t="str">
        <f>IF($A167&gt;='DB_FG_243way_Regular Symbol'!D$16,"",IF(B167=0,"",IF(OR(B167=$U$1,B167=$V$1,B168=$U$1,B168=$V$1,B169=$U$1,B169=$V$1),0,1)))</f>
        <v/>
      </c>
      <c r="V167" s="2" t="str">
        <f>IF($A167&gt;='DB_FG_243way_Regular Symbol'!E$16,"",IF(C167=0,"",IF(OR(C167=$U$1,C167=$V$1,C168=$U$1,C168=$V$1,C169=$U$1,C169=$V$1),0,1)))</f>
        <v/>
      </c>
      <c r="W167" s="2" t="str">
        <f>IF($A167&gt;='DB_FG_243way_Regular Symbol'!F$16,"",IF(D167=0,"",IF(OR(D167=$U$1,D167=$V$1,D168=$U$1,D168=$V$1,D169=$U$1,D169=$V$1),0,1)))</f>
        <v/>
      </c>
      <c r="X167" s="2" t="str">
        <f>IF($A167&gt;='DB_FG_243way_Regular Symbol'!G$16,"",IF(E167=0,"",IF(OR(E167=$U$1,E167=$V$1,E168=$U$1,E168=$V$1,E169=$U$1,E169=$V$1),0,1)))</f>
        <v/>
      </c>
      <c r="Y167" s="128" t="str">
        <f>IF($A167&gt;='DB_FG_243way_Regular Symbol'!H$16,"",IF(F167=0,"",IF(OR(F167=$U$1,F167=$V$1,F168=$U$1,F168=$V$1,F169=$U$1,F169=$V$1),0,1)))</f>
        <v/>
      </c>
      <c r="AA167" s="342" t="str">
        <f>IF($A167&gt;='DB_FG_243way_Regular Symbol'!D$16,"",IF(B167=0,"",IF(OR(B167=$AA$1,B167=$AB$1,B168=$AA$1,B168=$AB$1,B169=$AA$1,,B169=$AB$1),0,1)))</f>
        <v/>
      </c>
      <c r="AB167" s="2" t="str">
        <f>IF($A167&gt;='DB_FG_243way_Regular Symbol'!E$16,"",IF(C167=0,"",IF(OR(C167=$AA$1,C167=$AB$1,C168=$AA$1,C168=$AB$1,C169=$AA$1,,C169=$AB$1),0,1)))</f>
        <v/>
      </c>
      <c r="AC167" s="2" t="str">
        <f>IF($A167&gt;='DB_FG_243way_Regular Symbol'!F$16,"",IF(D167=0,"",IF(OR(D167=$AA$1,D167=$AB$1,D168=$AA$1,D168=$AB$1,D169=$AA$1,,D169=$AB$1),0,1)))</f>
        <v/>
      </c>
      <c r="AD167" s="2" t="str">
        <f>IF($A167&gt;='DB_FG_243way_Regular Symbol'!G$16,"",IF(E167=0,"",IF(OR(E167=$AA$1,E167=$AB$1,E168=$AA$1,E168=$AB$1,E169=$AA$1,,E169=$AB$1),0,1)))</f>
        <v/>
      </c>
      <c r="AE167" s="128" t="str">
        <f>IF($A167&gt;='DB_FG_243way_Regular Symbol'!H$16,"",IF(F167=0,"",IF(OR(F167=$AA$1,F167=$AB$1,F168=$AA$1,F168=$AB$1,F169=$AA$1,,F169=$AB$1),0,1)))</f>
        <v/>
      </c>
      <c r="AG167" s="342" t="str">
        <f>IF($A167&gt;='DB_FG_243way_Regular Symbol'!D$16,"",IF(B167=0,"",IF(OR(B167=$AG$1,B167=$AH$1,B168=$AG$1,B168=$AH$1,B169=$AG$1,B169=$AH$1),0,1)))</f>
        <v/>
      </c>
      <c r="AH167" s="2" t="str">
        <f>IF($A167&gt;='DB_FG_243way_Regular Symbol'!E$16,"",IF(C167=0,"",IF(OR(C167=$AG$1,C167=$AH$1,C168=$AG$1,C168=$AH$1,C169=$AG$1,C169=$AH$1),0,1)))</f>
        <v/>
      </c>
      <c r="AI167" s="2" t="str">
        <f>IF($A167&gt;='DB_FG_243way_Regular Symbol'!F$16,"",IF(D167=0,"",IF(OR(D167=$AG$1,D167=$AH$1,D168=$AG$1,D168=$AH$1,D169=$AG$1,D169=$AH$1),0,1)))</f>
        <v/>
      </c>
      <c r="AJ167" s="2" t="str">
        <f>IF($A167&gt;='DB_FG_243way_Regular Symbol'!G$16,"",IF(E167=0,"",IF(OR(E167=$AG$1,E167=$AH$1,E168=$AG$1,E168=$AH$1,E169=$AG$1,E169=$AH$1),0,1)))</f>
        <v/>
      </c>
      <c r="AK167" s="128" t="str">
        <f>IF($A167&gt;='DB_FG_243way_Regular Symbol'!H$16,"",IF(F167=0,"",IF(OR(F167=$AG$1,F167=$AH$1,F168=$AG$1,F168=$AH$1,F169=$AG$1,F169=$AH$1),0,1)))</f>
        <v/>
      </c>
      <c r="AM167" s="342" t="str">
        <f>IF($A167&gt;='DB_FG_243way_Regular Symbol'!D$16,"",IF(B167=0,"",IF(OR(B167=$AM$1,B167=$AN$1,B168=$AM$1,B168=$AN$1,B169=$AM$1,B169=$AN$1),0,1)))</f>
        <v/>
      </c>
      <c r="AN167" s="2" t="str">
        <f>IF($A167&gt;='DB_FG_243way_Regular Symbol'!E$16,"",IF(C167=0,"",IF(OR(C167=$AM$1,C167=$AN$1,C168=$AM$1,C168=$AN$1,C169=$AM$1,C169=$AN$1),0,1)))</f>
        <v/>
      </c>
      <c r="AO167" s="2" t="str">
        <f>IF($A167&gt;='DB_FG_243way_Regular Symbol'!F$16,"",IF(D167=0,"",IF(OR(D167=$AM$1,D167=$AN$1,D168=$AM$1,D168=$AN$1,D169=$AM$1,D169=$AN$1),0,1)))</f>
        <v/>
      </c>
      <c r="AP167" s="2" t="str">
        <f>IF($A167&gt;='DB_FG_243way_Regular Symbol'!G$16,"",IF(E167=0,"",IF(OR(E167=$AM$1,E167=$AN$1,E168=$AM$1,E168=$AN$1,E169=$AM$1,E169=$AN$1),0,1)))</f>
        <v/>
      </c>
      <c r="AQ167" s="128" t="str">
        <f>IF($A167&gt;='DB_FG_243way_Regular Symbol'!H$16,"",IF(F167=0,"",IF(OR(F167=$AM$1,F167=$AN$1,F168=$AM$1,F168=$AN$1,F169=$AM$1,F169=$AN$1),0,1)))</f>
        <v/>
      </c>
      <c r="AS167" s="342" t="str">
        <f>IF($A167&gt;='DB_FG_243way_Regular Symbol'!D$16,"",IF(B167=0,"",IF(OR(B167=$AM$1,B167=$AT$1,B168=$AM$1,B168=$AT$1,B169=$AM$1,B169=$AT$1),0,1)))</f>
        <v/>
      </c>
      <c r="AT167" s="2" t="str">
        <f>IF($A167&gt;='DB_FG_243way_Regular Symbol'!E$16,"",IF(C167=0,"",IF(OR(C167=$AM$1,C167=$AT$1,C168=$AM$1,C168=$AT$1,C169=$AM$1,C169=$AT$1),0,1)))</f>
        <v/>
      </c>
      <c r="AU167" s="2" t="str">
        <f>IF($A167&gt;='DB_FG_243way_Regular Symbol'!F$16,"",IF(D167=0,"",IF(OR(D167=$AM$1,D167=$AT$1,D168=$AM$1,D168=$AT$1,D169=$AM$1,D169=$AT$1),0,1)))</f>
        <v/>
      </c>
      <c r="AV167" s="2" t="str">
        <f>IF($A167&gt;='DB_FG_243way_Regular Symbol'!G$16,"",IF(E167=0,"",IF(OR(E167=$AM$1,E167=$AT$1,E168=$AM$1,E168=$AT$1,E169=$AM$1,E169=$AT$1),0,1)))</f>
        <v/>
      </c>
      <c r="AW167" s="128" t="str">
        <f>IF($A167&gt;='DB_FG_243way_Regular Symbol'!H$16,"",IF(F167=0,"",IF(OR(F167=$AM$1,F167=$AT$1,F168=$AM$1,F168=$AT$1,F169=$AM$1,F169=$AT$1),0,1)))</f>
        <v/>
      </c>
      <c r="AY167" s="342" t="str">
        <f>IF($A167&gt;='DB_FG_243way_Regular Symbol'!D$16,"",IF(B167=0,"",IF(OR(B167=$AM$1,B167=$AZ$1,B168=$AM$1,B168=$AZ$1,B169=$AM$1,B169=$AZ$1),0,1)))</f>
        <v/>
      </c>
      <c r="AZ167" s="2" t="str">
        <f>IF($A167&gt;='DB_FG_243way_Regular Symbol'!E$16,"",IF(C167=0,"",IF(OR(C167=$AM$1,C167=$AZ$1,C168=$AM$1,C168=$AZ$1,C169=$AM$1,C169=$AZ$1),0,1)))</f>
        <v/>
      </c>
      <c r="BA167" s="2" t="str">
        <f>IF($A167&gt;='DB_FG_243way_Regular Symbol'!F$16,"",IF(D167=0,"",IF(OR(D167=$AM$1,D167=$AZ$1,D168=$AM$1,D168=$AZ$1,D169=$AM$1,D169=$AZ$1),0,1)))</f>
        <v/>
      </c>
      <c r="BB167" s="2" t="str">
        <f>IF($A167&gt;='DB_FG_243way_Regular Symbol'!G$16,"",IF(E167=0,"",IF(OR(E167=$AM$1,E167=$AZ$1,E168=$AM$1,E168=$AZ$1,E169=$AM$1,E169=$AZ$1),0,1)))</f>
        <v/>
      </c>
      <c r="BC167" s="128" t="str">
        <f>IF($A167&gt;='DB_FG_243way_Regular Symbol'!H$16,"",IF(F167=0,"",IF(OR(F167=$AM$1,F167=$AZ$1,F168=$AM$1,F168=$AZ$1,F169=$AM$1,F169=$AZ$1),0,1)))</f>
        <v/>
      </c>
      <c r="BE167" s="342"/>
      <c r="BF167" s="2"/>
      <c r="BG167" s="2" t="str">
        <f>IF($A167&gt;='DB_FG_243way_Regular Symbol'!F$16,"",IF(D167=0,"",COUNTIF(D167:D169,$BF$1)))</f>
        <v/>
      </c>
      <c r="BH167" s="2" t="str">
        <f>IF($A167&gt;='DB_FG_243way_Regular Symbol'!G$16,"",IF(E167=0,"",COUNTIF(E167:E169,$BF$1)))</f>
        <v/>
      </c>
      <c r="BI167" s="2" t="str">
        <f>IF($A167&gt;='DB_FG_243way_Regular Symbol'!H$16,"",IF(F167=0,"",COUNTIF(F167:F169,$BF$1)))</f>
        <v/>
      </c>
      <c r="BK167" s="342"/>
      <c r="BL167" s="2"/>
      <c r="BM167" s="2" t="str">
        <f>IF($A167&gt;='DB_FG_243way_Regular Symbol'!F$16,"",IF(D167=0,"",IF(OR(D167=$AM$1,D167=$BL$1,D168=$AM$1,D168=$BL$1,D169=$AM$1,D169=$BL$1),0,1)))</f>
        <v/>
      </c>
      <c r="BN167" s="2" t="str">
        <f>IF($A167&gt;='DB_FG_243way_Regular Symbol'!G$16,"",IF(E167=0,"",IF(OR(E167=$AM$1,E167=$BL$1,E168=$AM$1,E168=$BL$1,E169=$AM$1,E169=$BL$1),0,1)))</f>
        <v/>
      </c>
      <c r="BO167" s="128" t="str">
        <f>IF($A167&gt;='DB_FG_243way_Regular Symbol'!H$16,"",IF(F167=0,"",IF(OR(F167=$AM$1,F167=$BL$1,F168=$AM$1,F168=$BL$1,F169=$AM$1,F169=$BL$1),0,1)))</f>
        <v/>
      </c>
      <c r="BQ167" s="2" t="str">
        <f>IF($A167&gt;='DB_FG_243way_Regular Symbol'!D$16,"",IF(B167=0,"",IF(OR(B167=$BQ$1,B167=$BR$1,B168=$BQ$1,B168=$BR$1,B169=$BQ$1,B169=$BR$1),0,1)))</f>
        <v/>
      </c>
      <c r="BR167" s="2" t="str">
        <f>IF($A167&gt;='DB_FG_243way_Regular Symbol'!E$16,"",IF(C167=0,"",IF(OR(C167=$BQ$1,C167=$BR$1,C168=$BQ$1,C168=$BR$1,C169=$BQ$1,C169=$BR$1),0,1)))</f>
        <v/>
      </c>
      <c r="BS167" s="2" t="str">
        <f>IF($A167&gt;='DB_FG_243way_Regular Symbol'!F$16,"",IF(D167=0,"",IF(OR(D167=$BQ$1,D167=$BR$1,D168=$BQ$1,D168=$BR$1,D169=$BQ$1,D169=$BR$1),0,1)))</f>
        <v/>
      </c>
      <c r="BT167" s="2" t="str">
        <f>IF($A167&gt;='DB_FG_243way_Regular Symbol'!G$16,"",IF(E167=0,"",IF(OR(E167=$BQ$1,E167=$BR$1,E168=$BQ$1,E168=$BR$1,E169=$BQ$1,E169=$BR$1),0,1)))</f>
        <v/>
      </c>
      <c r="BU167" s="2" t="str">
        <f>IF($A167&gt;='DB_FG_243way_Regular Symbol'!H$16,"",IF(F167=0,"",IF(OR(F167=$BQ$1,F167=$BR$1,F168=$BQ$1,F168=$BR$1,F169=$BQ$1,F169=$BR$1),0,1)))</f>
        <v/>
      </c>
      <c r="BW167" s="2" t="str">
        <f>IF($A167&gt;='DB_FG_243way_Regular Symbol'!D$16,"",IF(B167=0,"",IF(OR(B167=$BW$1,B168=$BW$1,B169=$BW$1,B167=$BX$1,B168=$BX$1,B169=$BX$1),0,1)))</f>
        <v/>
      </c>
      <c r="BX167" s="2" t="str">
        <f>IF($A167&gt;='DB_FG_243way_Regular Symbol'!E$16,"",IF(C167=0,"",IF(OR(C167=$BW$1,C168=$BW$1,C169=$BW$1,C167=$BX$1,C168=$BX$1,C169=$BX$1),0,1)))</f>
        <v/>
      </c>
      <c r="BY167" s="2" t="str">
        <f>IF($A167&gt;='DB_FG_243way_Regular Symbol'!F$16,"",IF(D167=0,"",IF(OR(D167=$BW$1,D168=$BW$1,D169=$BW$1,D167=$BX$1,D168=$BX$1,D169=$BX$1),0,1)))</f>
        <v/>
      </c>
      <c r="BZ167" s="2" t="str">
        <f>IF($A167&gt;='DB_FG_243way_Regular Symbol'!G$16,"",IF(E167=0,"",IF(OR(E167=$BW$1,E168=$BW$1,E169=$BW$1,E167=$BX$1,E168=$BX$1,E169=$BX$1),0,1)))</f>
        <v/>
      </c>
      <c r="CA167" s="2" t="str">
        <f>IF($A167&gt;='DB_FG_243way_Regular Symbol'!H$16,"",IF(F167=0,"",IF(OR(F167=$BW$1,F168=$BW$1,F169=$BW$1,F167=$BX$1,F168=$BX$1,F169=$BX$1),0,1)))</f>
        <v/>
      </c>
      <c r="CC167" s="2" t="str">
        <f>IF($A167&gt;='DB_FG_243way_Regular Symbol'!D$16,"",IF(B167=0,"",IF(OR(B167=$BW$1,B168=$BW$1,B169=$BW$1,B167=$CD$1,B168=$CD$1,B169=$CD$1),0,1)))</f>
        <v/>
      </c>
      <c r="CD167" s="2" t="str">
        <f>IF($A167&gt;='DB_FG_243way_Regular Symbol'!E$16,"",IF(C167=0,"",IF(OR(C167=$BW$1,C168=$BW$1,C169=$BW$1,C167=$CD$1,C168=$CD$1,C169=$CD$1),0,1)))</f>
        <v/>
      </c>
      <c r="CE167" s="2" t="str">
        <f>IF($A167&gt;='DB_FG_243way_Regular Symbol'!F$16,"",IF(D167=0,"",IF(OR(D167=$BW$1,D168=$BW$1,D169=$BW$1,D167=$CD$1,D168=$CD$1,D169=$CD$1),0,1)))</f>
        <v/>
      </c>
      <c r="CF167" s="2" t="str">
        <f>IF($A167&gt;='DB_FG_243way_Regular Symbol'!G$16,"",IF(E167=0,"",IF(OR(E167=$BW$1,E168=$BW$1,E169=$BW$1,E167=$CD$1,E168=$CD$1,E169=$CD$1),0,1)))</f>
        <v/>
      </c>
      <c r="CG167" s="2" t="str">
        <f>IF($A167&gt;='DB_FG_243way_Regular Symbol'!H$16,"",IF(F167=0,"",IF(OR(F167=$BW$1,F168=$BW$1,F169=$BW$1,F167=$CD$1,F168=$CD$1,F169=$CD$1),0,1)))</f>
        <v/>
      </c>
      <c r="CI167" s="2" t="str">
        <f>IF($A167&gt;='DB_FG_243way_Regular Symbol'!D$16,"",IF(B167=0,"",IF(OR(B167=$BW$1,B168=$BW$1,B169=$BW$1,B167=$CJ$1,B168=$CJ$1,B169=$CJ$1),0,1)))</f>
        <v/>
      </c>
      <c r="CJ167" s="2" t="str">
        <f>IF($A167&gt;='DB_FG_243way_Regular Symbol'!E$16,"",IF(C167=0,"",IF(OR(C167=$BW$1,C168=$BW$1,C169=$BW$1,C167=$CJ$1,C168=$CJ$1,C169=$CJ$1),0,1)))</f>
        <v/>
      </c>
      <c r="CK167" s="2" t="str">
        <f>IF($A167&gt;='DB_FG_243way_Regular Symbol'!F$16,"",IF(D167=0,"",IF(OR(D167=$BW$1,D168=$BW$1,D169=$BW$1,D167=$CJ$1,D168=$CJ$1,D169=$CJ$1),0,1)))</f>
        <v/>
      </c>
      <c r="CL167" s="2" t="str">
        <f>IF($A167&gt;='DB_FG_243way_Regular Symbol'!G$16,"",IF(E167=0,"",IF(OR(E167=$BW$1,E168=$BW$1,E169=$BW$1,E167=$CJ$1,E168=$CJ$1,E169=$CJ$1),0,1)))</f>
        <v/>
      </c>
      <c r="CM167" s="2" t="str">
        <f>IF($A167&gt;='DB_FG_243way_Regular Symbol'!H$16,"",IF(F167=0,"",IF(OR(F167=$BW$1,F168=$BW$1,F169=$BW$1,F167=$CJ$1,F168=$CJ$1,F169=$CJ$1),0,1)))</f>
        <v/>
      </c>
      <c r="CO167" s="2" t="str">
        <f>IF($A167&gt;='DB_FG_243way_Regular Symbol'!D$16,"",IF(B167=0,"",IF(OR(B167=$BW$1,B168=$BW$1,B169=$BW$1,B167=$CP$1,B168=$CP$1,B169=$CP$1),0,1)))</f>
        <v/>
      </c>
      <c r="CP167" s="2" t="str">
        <f>IF($A167&gt;='DB_FG_243way_Regular Symbol'!E$16,"",IF(C167=0,"",IF(OR(C167=$BW$1,C168=$BW$1,C169=$BW$1,C167=$CP$1,C168=$CP$1,C169=$CP$1),0,1)))</f>
        <v/>
      </c>
      <c r="CQ167" s="2" t="str">
        <f>IF($A167&gt;='DB_FG_243way_Regular Symbol'!F$16,"",IF(D167=0,"",IF(OR(D167=$BW$1,D168=$BW$1,D169=$BW$1,D167=$CP$1,D168=$CP$1,D169=$CP$1),0,1)))</f>
        <v/>
      </c>
      <c r="CR167" s="2" t="str">
        <f>IF($A167&gt;='DB_FG_243way_Regular Symbol'!G$16,"",IF(E167=0,"",IF(OR(E167=$BW$1,E168=$BW$1,E169=$BW$1,E167=$CP$1,E168=$CP$1,E169=$CP$1),0,1)))</f>
        <v/>
      </c>
      <c r="CS167" s="2" t="str">
        <f>IF($A167&gt;='DB_FG_243way_Regular Symbol'!H$16,"",IF(F167=0,"",IF(OR(F167=$BW$1,F168=$BW$1,F169=$BW$1,F167=$CP$1,F168=$CP$1,F169=$CP$1),0,1)))</f>
        <v/>
      </c>
      <c r="CU167" s="2" t="str">
        <f>IF($A167&gt;='DB_FG_243way_Regular Symbol'!D$16,"",IF(B167=0,"",IF(OR(B167=$BW$1,B168=$BW$1,B169=$BW$1,B167=$CV$1,B168=$CV$1,B169=$CV$1),0,1)))</f>
        <v/>
      </c>
      <c r="CV167" s="2" t="str">
        <f>IF($A167&gt;='DB_FG_243way_Regular Symbol'!E$16,"",IF(C167=0,"",IF(OR(C167=$BW$1,C168=$BW$1,C169=$BW$1,C167=$CV$1,C168=$CV$1,C169=$CV$1),0,1)))</f>
        <v/>
      </c>
      <c r="CW167" s="2" t="str">
        <f>IF($A167&gt;='DB_FG_243way_Regular Symbol'!F$16,"",IF(D167=0,"",IF(OR(D167=$BW$1,D168=$BW$1,D169=$BW$1,D167=$CV$1,D168=$CV$1,D169=$CV$1),0,1)))</f>
        <v/>
      </c>
      <c r="CX167" s="2" t="str">
        <f>IF($A167&gt;='DB_FG_243way_Regular Symbol'!G$16,"",IF(E167=0,"",IF(OR(E167=$BW$1,E168=$BW$1,E169=$BW$1,E167=$CV$1,E168=$CV$1,E169=$CV$1),0,1)))</f>
        <v/>
      </c>
      <c r="CY167" s="2" t="str">
        <f>IF($A167&gt;='DB_FG_243way_Regular Symbol'!H$16,"",IF(F167=0,"",IF(OR(F167=$BW$1,F168=$BW$1,F169=$BW$1,F167=$CV$1,F168=$CV$1,F169=$CV$1),0,1)))</f>
        <v/>
      </c>
    </row>
    <row r="168" spans="1:103">
      <c r="A168" s="341">
        <f>IF('DB_FG_243way_Regular Symbol'!L167="","",'DB_FG_243way_Regular Symbol'!L167)</f>
        <v>164</v>
      </c>
      <c r="B168" s="184" t="str">
        <f>IF('DB_FG_243way_Regular Symbol'!M167="",
IF($A168-'DB_FG_243way_Regular Symbol'!D$16&gt;='DB_FG_243way_RegularＸ_W()'!B$2-1,"",VLOOKUP($A168-'DB_FG_243way_Regular Symbol'!D$16,'DB_FG_243way_Regular Symbol'!$L$3:$Q$99,'DB_FG_243way_RegularＸ_W()'!B$3+1,FALSE)),
'DB_FG_243way_Regular Symbol'!M167)</f>
        <v/>
      </c>
      <c r="C168" s="184" t="str">
        <f>IF('DB_FG_243way_Regular Symbol'!N167="",
IF($A168-'DB_FG_243way_Regular Symbol'!E$16&gt;='DB_FG_243way_RegularＸ_W()'!C$2-1,"",VLOOKUP($A168-'DB_FG_243way_Regular Symbol'!E$16,'DB_FG_243way_Regular Symbol'!$L$3:$Q$99,'DB_FG_243way_RegularＸ_W()'!C$3+1,FALSE)),
'DB_FG_243way_Regular Symbol'!N167)</f>
        <v/>
      </c>
      <c r="D168" s="184" t="str">
        <f>IF('DB_FG_243way_Regular Symbol'!O167="",
IF($A168-'DB_FG_243way_Regular Symbol'!F$16&gt;='DB_FG_243way_RegularＸ_W()'!D$2-1,"",VLOOKUP($A168-'DB_FG_243way_Regular Symbol'!F$16,'DB_FG_243way_Regular Symbol'!$L$3:$Q$99,'DB_FG_243way_RegularＸ_W()'!D$3+1,FALSE)),
'DB_FG_243way_Regular Symbol'!O167)</f>
        <v/>
      </c>
      <c r="E168" s="184" t="str">
        <f>IF('DB_FG_243way_Regular Symbol'!P167="",
IF($A168-'DB_FG_243way_Regular Symbol'!G$16&gt;='DB_FG_243way_RegularＸ_W()'!E$2-1,"",VLOOKUP($A168-'DB_FG_243way_Regular Symbol'!G$16,'DB_FG_243way_Regular Symbol'!$L$3:$Q$99,'DB_FG_243way_RegularＸ_W()'!E$3+1,FALSE)),
'DB_FG_243way_Regular Symbol'!P167)</f>
        <v/>
      </c>
      <c r="F168" s="358" t="str">
        <f>IF('DB_FG_243way_Regular Symbol'!Q167="",
IF($A168-'DB_FG_243way_Regular Symbol'!H$16&gt;='DB_FG_243way_RegularＸ_W()'!F$2-1,"",VLOOKUP($A168-'DB_FG_243way_Regular Symbol'!H$16,'DB_FG_243way_Regular Symbol'!$L$3:$Q$99,'DB_FG_243way_RegularＸ_W()'!F$3+1,FALSE)),
'DB_FG_243way_Regular Symbol'!Q167)</f>
        <v/>
      </c>
      <c r="O168" s="342" t="str">
        <f>IF($A168&gt;='DB_FG_243way_Regular Symbol'!D$16,"",IF(B168=0,"",IF(OR(B168=$O$1,B168=$P$1,B169=$O$1,B169=$P$1,B170=$O$1,B170=$P$1),0,1)))</f>
        <v/>
      </c>
      <c r="P168" s="2" t="str">
        <f>IF($A168&gt;='DB_FG_243way_Regular Symbol'!E$16,"",IF(C168=0,"",IF(OR(C168=$O$1,C168=$P$1,C169=$O$1,C169=$P$1,C170=$O$1,C170=$P$1),0,1)))</f>
        <v/>
      </c>
      <c r="Q168" s="2" t="str">
        <f>IF($A168&gt;='DB_FG_243way_Regular Symbol'!F$16,"",IF(D168=0,"",IF(OR(D168=$O$1,D168=$P$1,D169=$O$1,D169=$P$1,D170=$O$1,D170=$P$1),0,1)))</f>
        <v/>
      </c>
      <c r="R168" s="2" t="str">
        <f>IF($A168&gt;='DB_FG_243way_Regular Symbol'!G$16,"",IF(E168=0,"",IF(OR(E168=$O$1,E168=$P$1,E169=$O$1,E169=$P$1,E170=$O$1,E170=$P$1),0,1)))</f>
        <v/>
      </c>
      <c r="S168" s="128" t="str">
        <f>IF($A168&gt;='DB_FG_243way_Regular Symbol'!H$16,"",IF(F168=0,"",IF(OR(F168=$O$1,F168=$P$1,F169=$O$1,F169=$P$1,F170=$O$1,F170=$P$1),0,1)))</f>
        <v/>
      </c>
      <c r="U168" s="342" t="str">
        <f>IF($A168&gt;='DB_FG_243way_Regular Symbol'!D$16,"",IF(B168=0,"",IF(OR(B168=$U$1,B168=$V$1,B169=$U$1,B169=$V$1,B170=$U$1,B170=$V$1),0,1)))</f>
        <v/>
      </c>
      <c r="V168" s="2" t="str">
        <f>IF($A168&gt;='DB_FG_243way_Regular Symbol'!E$16,"",IF(C168=0,"",IF(OR(C168=$U$1,C168=$V$1,C169=$U$1,C169=$V$1,C170=$U$1,C170=$V$1),0,1)))</f>
        <v/>
      </c>
      <c r="W168" s="2" t="str">
        <f>IF($A168&gt;='DB_FG_243way_Regular Symbol'!F$16,"",IF(D168=0,"",IF(OR(D168=$U$1,D168=$V$1,D169=$U$1,D169=$V$1,D170=$U$1,D170=$V$1),0,1)))</f>
        <v/>
      </c>
      <c r="X168" s="2" t="str">
        <f>IF($A168&gt;='DB_FG_243way_Regular Symbol'!G$16,"",IF(E168=0,"",IF(OR(E168=$U$1,E168=$V$1,E169=$U$1,E169=$V$1,E170=$U$1,E170=$V$1),0,1)))</f>
        <v/>
      </c>
      <c r="Y168" s="128" t="str">
        <f>IF($A168&gt;='DB_FG_243way_Regular Symbol'!H$16,"",IF(F168=0,"",IF(OR(F168=$U$1,F168=$V$1,F169=$U$1,F169=$V$1,F170=$U$1,F170=$V$1),0,1)))</f>
        <v/>
      </c>
      <c r="AA168" s="342" t="str">
        <f>IF($A168&gt;='DB_FG_243way_Regular Symbol'!D$16,"",IF(B168=0,"",IF(OR(B168=$AA$1,B168=$AB$1,B169=$AA$1,B169=$AB$1,B170=$AA$1,,B170=$AB$1),0,1)))</f>
        <v/>
      </c>
      <c r="AB168" s="2" t="str">
        <f>IF($A168&gt;='DB_FG_243way_Regular Symbol'!E$16,"",IF(C168=0,"",IF(OR(C168=$AA$1,C168=$AB$1,C169=$AA$1,C169=$AB$1,C170=$AA$1,,C170=$AB$1),0,1)))</f>
        <v/>
      </c>
      <c r="AC168" s="2" t="str">
        <f>IF($A168&gt;='DB_FG_243way_Regular Symbol'!F$16,"",IF(D168=0,"",IF(OR(D168=$AA$1,D168=$AB$1,D169=$AA$1,D169=$AB$1,D170=$AA$1,,D170=$AB$1),0,1)))</f>
        <v/>
      </c>
      <c r="AD168" s="2" t="str">
        <f>IF($A168&gt;='DB_FG_243way_Regular Symbol'!G$16,"",IF(E168=0,"",IF(OR(E168=$AA$1,E168=$AB$1,E169=$AA$1,E169=$AB$1,E170=$AA$1,,E170=$AB$1),0,1)))</f>
        <v/>
      </c>
      <c r="AE168" s="128" t="str">
        <f>IF($A168&gt;='DB_FG_243way_Regular Symbol'!H$16,"",IF(F168=0,"",IF(OR(F168=$AA$1,F168=$AB$1,F169=$AA$1,F169=$AB$1,F170=$AA$1,,F170=$AB$1),0,1)))</f>
        <v/>
      </c>
      <c r="AG168" s="342" t="str">
        <f>IF($A168&gt;='DB_FG_243way_Regular Symbol'!D$16,"",IF(B168=0,"",IF(OR(B168=$AG$1,B168=$AH$1,B169=$AG$1,B169=$AH$1,B170=$AG$1,B170=$AH$1),0,1)))</f>
        <v/>
      </c>
      <c r="AH168" s="2" t="str">
        <f>IF($A168&gt;='DB_FG_243way_Regular Symbol'!E$16,"",IF(C168=0,"",IF(OR(C168=$AG$1,C168=$AH$1,C169=$AG$1,C169=$AH$1,C170=$AG$1,C170=$AH$1),0,1)))</f>
        <v/>
      </c>
      <c r="AI168" s="2" t="str">
        <f>IF($A168&gt;='DB_FG_243way_Regular Symbol'!F$16,"",IF(D168=0,"",IF(OR(D168=$AG$1,D168=$AH$1,D169=$AG$1,D169=$AH$1,D170=$AG$1,D170=$AH$1),0,1)))</f>
        <v/>
      </c>
      <c r="AJ168" s="2" t="str">
        <f>IF($A168&gt;='DB_FG_243way_Regular Symbol'!G$16,"",IF(E168=0,"",IF(OR(E168=$AG$1,E168=$AH$1,E169=$AG$1,E169=$AH$1,E170=$AG$1,E170=$AH$1),0,1)))</f>
        <v/>
      </c>
      <c r="AK168" s="128" t="str">
        <f>IF($A168&gt;='DB_FG_243way_Regular Symbol'!H$16,"",IF(F168=0,"",IF(OR(F168=$AG$1,F168=$AH$1,F169=$AG$1,F169=$AH$1,F170=$AG$1,F170=$AH$1),0,1)))</f>
        <v/>
      </c>
      <c r="AM168" s="342" t="str">
        <f>IF($A168&gt;='DB_FG_243way_Regular Symbol'!D$16,"",IF(B168=0,"",IF(OR(B168=$AM$1,B168=$AN$1,B169=$AM$1,B169=$AN$1,B170=$AM$1,B170=$AN$1),0,1)))</f>
        <v/>
      </c>
      <c r="AN168" s="2" t="str">
        <f>IF($A168&gt;='DB_FG_243way_Regular Symbol'!E$16,"",IF(C168=0,"",IF(OR(C168=$AM$1,C168=$AN$1,C169=$AM$1,C169=$AN$1,C170=$AM$1,C170=$AN$1),0,1)))</f>
        <v/>
      </c>
      <c r="AO168" s="2" t="str">
        <f>IF($A168&gt;='DB_FG_243way_Regular Symbol'!F$16,"",IF(D168=0,"",IF(OR(D168=$AM$1,D168=$AN$1,D169=$AM$1,D169=$AN$1,D170=$AM$1,D170=$AN$1),0,1)))</f>
        <v/>
      </c>
      <c r="AP168" s="2" t="str">
        <f>IF($A168&gt;='DB_FG_243way_Regular Symbol'!G$16,"",IF(E168=0,"",IF(OR(E168=$AM$1,E168=$AN$1,E169=$AM$1,E169=$AN$1,E170=$AM$1,E170=$AN$1),0,1)))</f>
        <v/>
      </c>
      <c r="AQ168" s="128" t="str">
        <f>IF($A168&gt;='DB_FG_243way_Regular Symbol'!H$16,"",IF(F168=0,"",IF(OR(F168=$AM$1,F168=$AN$1,F169=$AM$1,F169=$AN$1,F170=$AM$1,F170=$AN$1),0,1)))</f>
        <v/>
      </c>
      <c r="AS168" s="342" t="str">
        <f>IF($A168&gt;='DB_FG_243way_Regular Symbol'!D$16,"",IF(B168=0,"",IF(OR(B168=$AM$1,B168=$AT$1,B169=$AM$1,B169=$AT$1,B170=$AM$1,B170=$AT$1),0,1)))</f>
        <v/>
      </c>
      <c r="AT168" s="2" t="str">
        <f>IF($A168&gt;='DB_FG_243way_Regular Symbol'!E$16,"",IF(C168=0,"",IF(OR(C168=$AM$1,C168=$AT$1,C169=$AM$1,C169=$AT$1,C170=$AM$1,C170=$AT$1),0,1)))</f>
        <v/>
      </c>
      <c r="AU168" s="2" t="str">
        <f>IF($A168&gt;='DB_FG_243way_Regular Symbol'!F$16,"",IF(D168=0,"",IF(OR(D168=$AM$1,D168=$AT$1,D169=$AM$1,D169=$AT$1,D170=$AM$1,D170=$AT$1),0,1)))</f>
        <v/>
      </c>
      <c r="AV168" s="2" t="str">
        <f>IF($A168&gt;='DB_FG_243way_Regular Symbol'!G$16,"",IF(E168=0,"",IF(OR(E168=$AM$1,E168=$AT$1,E169=$AM$1,E169=$AT$1,E170=$AM$1,E170=$AT$1),0,1)))</f>
        <v/>
      </c>
      <c r="AW168" s="128" t="str">
        <f>IF($A168&gt;='DB_FG_243way_Regular Symbol'!H$16,"",IF(F168=0,"",IF(OR(F168=$AM$1,F168=$AT$1,F169=$AM$1,F169=$AT$1,F170=$AM$1,F170=$AT$1),0,1)))</f>
        <v/>
      </c>
      <c r="AY168" s="342" t="str">
        <f>IF($A168&gt;='DB_FG_243way_Regular Symbol'!D$16,"",IF(B168=0,"",IF(OR(B168=$AM$1,B168=$AZ$1,B169=$AM$1,B169=$AZ$1,B170=$AM$1,B170=$AZ$1),0,1)))</f>
        <v/>
      </c>
      <c r="AZ168" s="2" t="str">
        <f>IF($A168&gt;='DB_FG_243way_Regular Symbol'!E$16,"",IF(C168=0,"",IF(OR(C168=$AM$1,C168=$AZ$1,C169=$AM$1,C169=$AZ$1,C170=$AM$1,C170=$AZ$1),0,1)))</f>
        <v/>
      </c>
      <c r="BA168" s="2" t="str">
        <f>IF($A168&gt;='DB_FG_243way_Regular Symbol'!F$16,"",IF(D168=0,"",IF(OR(D168=$AM$1,D168=$AZ$1,D169=$AM$1,D169=$AZ$1,D170=$AM$1,D170=$AZ$1),0,1)))</f>
        <v/>
      </c>
      <c r="BB168" s="2" t="str">
        <f>IF($A168&gt;='DB_FG_243way_Regular Symbol'!G$16,"",IF(E168=0,"",IF(OR(E168=$AM$1,E168=$AZ$1,E169=$AM$1,E169=$AZ$1,E170=$AM$1,E170=$AZ$1),0,1)))</f>
        <v/>
      </c>
      <c r="BC168" s="128" t="str">
        <f>IF($A168&gt;='DB_FG_243way_Regular Symbol'!H$16,"",IF(F168=0,"",IF(OR(F168=$AM$1,F168=$AZ$1,F169=$AM$1,F169=$AZ$1,F170=$AM$1,F170=$AZ$1),0,1)))</f>
        <v/>
      </c>
      <c r="BE168" s="342"/>
      <c r="BF168" s="2"/>
      <c r="BG168" s="2" t="str">
        <f>IF($A168&gt;='DB_FG_243way_Regular Symbol'!F$16,"",IF(D168=0,"",COUNTIF(D168:D170,$BF$1)))</f>
        <v/>
      </c>
      <c r="BH168" s="2" t="str">
        <f>IF($A168&gt;='DB_FG_243way_Regular Symbol'!G$16,"",IF(E168=0,"",COUNTIF(E168:E170,$BF$1)))</f>
        <v/>
      </c>
      <c r="BI168" s="2" t="str">
        <f>IF($A168&gt;='DB_FG_243way_Regular Symbol'!H$16,"",IF(F168=0,"",COUNTIF(F168:F170,$BF$1)))</f>
        <v/>
      </c>
      <c r="BK168" s="342"/>
      <c r="BL168" s="2"/>
      <c r="BM168" s="2" t="str">
        <f>IF($A168&gt;='DB_FG_243way_Regular Symbol'!F$16,"",IF(D168=0,"",IF(OR(D168=$AM$1,D168=$BL$1,D169=$AM$1,D169=$BL$1,D170=$AM$1,D170=$BL$1),0,1)))</f>
        <v/>
      </c>
      <c r="BN168" s="2" t="str">
        <f>IF($A168&gt;='DB_FG_243way_Regular Symbol'!G$16,"",IF(E168=0,"",IF(OR(E168=$AM$1,E168=$BL$1,E169=$AM$1,E169=$BL$1,E170=$AM$1,E170=$BL$1),0,1)))</f>
        <v/>
      </c>
      <c r="BO168" s="128" t="str">
        <f>IF($A168&gt;='DB_FG_243way_Regular Symbol'!H$16,"",IF(F168=0,"",IF(OR(F168=$AM$1,F168=$BL$1,F169=$AM$1,F169=$BL$1,F170=$AM$1,F170=$BL$1),0,1)))</f>
        <v/>
      </c>
      <c r="BQ168" s="2" t="str">
        <f>IF($A168&gt;='DB_FG_243way_Regular Symbol'!D$16,"",IF(B168=0,"",IF(OR(B168=$BQ$1,B168=$BR$1,B169=$BQ$1,B169=$BR$1,B170=$BQ$1,B170=$BR$1),0,1)))</f>
        <v/>
      </c>
      <c r="BR168" s="2" t="str">
        <f>IF($A168&gt;='DB_FG_243way_Regular Symbol'!E$16,"",IF(C168=0,"",IF(OR(C168=$BQ$1,C168=$BR$1,C169=$BQ$1,C169=$BR$1,C170=$BQ$1,C170=$BR$1),0,1)))</f>
        <v/>
      </c>
      <c r="BS168" s="2" t="str">
        <f>IF($A168&gt;='DB_FG_243way_Regular Symbol'!F$16,"",IF(D168=0,"",IF(OR(D168=$BQ$1,D168=$BR$1,D169=$BQ$1,D169=$BR$1,D170=$BQ$1,D170=$BR$1),0,1)))</f>
        <v/>
      </c>
      <c r="BT168" s="2" t="str">
        <f>IF($A168&gt;='DB_FG_243way_Regular Symbol'!G$16,"",IF(E168=0,"",IF(OR(E168=$BQ$1,E168=$BR$1,E169=$BQ$1,E169=$BR$1,E170=$BQ$1,E170=$BR$1),0,1)))</f>
        <v/>
      </c>
      <c r="BU168" s="2" t="str">
        <f>IF($A168&gt;='DB_FG_243way_Regular Symbol'!H$16,"",IF(F168=0,"",IF(OR(F168=$BQ$1,F168=$BR$1,F169=$BQ$1,F169=$BR$1,F170=$BQ$1,F170=$BR$1),0,1)))</f>
        <v/>
      </c>
      <c r="BW168" s="2" t="str">
        <f>IF($A168&gt;='DB_FG_243way_Regular Symbol'!D$16,"",IF(B168=0,"",IF(OR(B168=$BW$1,B169=$BW$1,B170=$BW$1,B168=$BX$1,B169=$BX$1,B170=$BX$1),0,1)))</f>
        <v/>
      </c>
      <c r="BX168" s="2" t="str">
        <f>IF($A168&gt;='DB_FG_243way_Regular Symbol'!E$16,"",IF(C168=0,"",IF(OR(C168=$BW$1,C169=$BW$1,C170=$BW$1,C168=$BX$1,C169=$BX$1,C170=$BX$1),0,1)))</f>
        <v/>
      </c>
      <c r="BY168" s="2" t="str">
        <f>IF($A168&gt;='DB_FG_243way_Regular Symbol'!F$16,"",IF(D168=0,"",IF(OR(D168=$BW$1,D169=$BW$1,D170=$BW$1,D168=$BX$1,D169=$BX$1,D170=$BX$1),0,1)))</f>
        <v/>
      </c>
      <c r="BZ168" s="2" t="str">
        <f>IF($A168&gt;='DB_FG_243way_Regular Symbol'!G$16,"",IF(E168=0,"",IF(OR(E168=$BW$1,E169=$BW$1,E170=$BW$1,E168=$BX$1,E169=$BX$1,E170=$BX$1),0,1)))</f>
        <v/>
      </c>
      <c r="CA168" s="2" t="str">
        <f>IF($A168&gt;='DB_FG_243way_Regular Symbol'!H$16,"",IF(F168=0,"",IF(OR(F168=$BW$1,F169=$BW$1,F170=$BW$1,F168=$BX$1,F169=$BX$1,F170=$BX$1),0,1)))</f>
        <v/>
      </c>
      <c r="CC168" s="2" t="str">
        <f>IF($A168&gt;='DB_FG_243way_Regular Symbol'!D$16,"",IF(B168=0,"",IF(OR(B168=$BW$1,B169=$BW$1,B170=$BW$1,B168=$CD$1,B169=$CD$1,B170=$CD$1),0,1)))</f>
        <v/>
      </c>
      <c r="CD168" s="2" t="str">
        <f>IF($A168&gt;='DB_FG_243way_Regular Symbol'!E$16,"",IF(C168=0,"",IF(OR(C168=$BW$1,C169=$BW$1,C170=$BW$1,C168=$CD$1,C169=$CD$1,C170=$CD$1),0,1)))</f>
        <v/>
      </c>
      <c r="CE168" s="2" t="str">
        <f>IF($A168&gt;='DB_FG_243way_Regular Symbol'!F$16,"",IF(D168=0,"",IF(OR(D168=$BW$1,D169=$BW$1,D170=$BW$1,D168=$CD$1,D169=$CD$1,D170=$CD$1),0,1)))</f>
        <v/>
      </c>
      <c r="CF168" s="2" t="str">
        <f>IF($A168&gt;='DB_FG_243way_Regular Symbol'!G$16,"",IF(E168=0,"",IF(OR(E168=$BW$1,E169=$BW$1,E170=$BW$1,E168=$CD$1,E169=$CD$1,E170=$CD$1),0,1)))</f>
        <v/>
      </c>
      <c r="CG168" s="2" t="str">
        <f>IF($A168&gt;='DB_FG_243way_Regular Symbol'!H$16,"",IF(F168=0,"",IF(OR(F168=$BW$1,F169=$BW$1,F170=$BW$1,F168=$CD$1,F169=$CD$1,F170=$CD$1),0,1)))</f>
        <v/>
      </c>
      <c r="CI168" s="2" t="str">
        <f>IF($A168&gt;='DB_FG_243way_Regular Symbol'!D$16,"",IF(B168=0,"",IF(OR(B168=$BW$1,B169=$BW$1,B170=$BW$1,B168=$CJ$1,B169=$CJ$1,B170=$CJ$1),0,1)))</f>
        <v/>
      </c>
      <c r="CJ168" s="2" t="str">
        <f>IF($A168&gt;='DB_FG_243way_Regular Symbol'!E$16,"",IF(C168=0,"",IF(OR(C168=$BW$1,C169=$BW$1,C170=$BW$1,C168=$CJ$1,C169=$CJ$1,C170=$CJ$1),0,1)))</f>
        <v/>
      </c>
      <c r="CK168" s="2" t="str">
        <f>IF($A168&gt;='DB_FG_243way_Regular Symbol'!F$16,"",IF(D168=0,"",IF(OR(D168=$BW$1,D169=$BW$1,D170=$BW$1,D168=$CJ$1,D169=$CJ$1,D170=$CJ$1),0,1)))</f>
        <v/>
      </c>
      <c r="CL168" s="2" t="str">
        <f>IF($A168&gt;='DB_FG_243way_Regular Symbol'!G$16,"",IF(E168=0,"",IF(OR(E168=$BW$1,E169=$BW$1,E170=$BW$1,E168=$CJ$1,E169=$CJ$1,E170=$CJ$1),0,1)))</f>
        <v/>
      </c>
      <c r="CM168" s="2" t="str">
        <f>IF($A168&gt;='DB_FG_243way_Regular Symbol'!H$16,"",IF(F168=0,"",IF(OR(F168=$BW$1,F169=$BW$1,F170=$BW$1,F168=$CJ$1,F169=$CJ$1,F170=$CJ$1),0,1)))</f>
        <v/>
      </c>
      <c r="CO168" s="2" t="str">
        <f>IF($A168&gt;='DB_FG_243way_Regular Symbol'!D$16,"",IF(B168=0,"",IF(OR(B168=$BW$1,B169=$BW$1,B170=$BW$1,B168=$CP$1,B169=$CP$1,B170=$CP$1),0,1)))</f>
        <v/>
      </c>
      <c r="CP168" s="2" t="str">
        <f>IF($A168&gt;='DB_FG_243way_Regular Symbol'!E$16,"",IF(C168=0,"",IF(OR(C168=$BW$1,C169=$BW$1,C170=$BW$1,C168=$CP$1,C169=$CP$1,C170=$CP$1),0,1)))</f>
        <v/>
      </c>
      <c r="CQ168" s="2" t="str">
        <f>IF($A168&gt;='DB_FG_243way_Regular Symbol'!F$16,"",IF(D168=0,"",IF(OR(D168=$BW$1,D169=$BW$1,D170=$BW$1,D168=$CP$1,D169=$CP$1,D170=$CP$1),0,1)))</f>
        <v/>
      </c>
      <c r="CR168" s="2" t="str">
        <f>IF($A168&gt;='DB_FG_243way_Regular Symbol'!G$16,"",IF(E168=0,"",IF(OR(E168=$BW$1,E169=$BW$1,E170=$BW$1,E168=$CP$1,E169=$CP$1,E170=$CP$1),0,1)))</f>
        <v/>
      </c>
      <c r="CS168" s="2" t="str">
        <f>IF($A168&gt;='DB_FG_243way_Regular Symbol'!H$16,"",IF(F168=0,"",IF(OR(F168=$BW$1,F169=$BW$1,F170=$BW$1,F168=$CP$1,F169=$CP$1,F170=$CP$1),0,1)))</f>
        <v/>
      </c>
      <c r="CU168" s="2" t="str">
        <f>IF($A168&gt;='DB_FG_243way_Regular Symbol'!D$16,"",IF(B168=0,"",IF(OR(B168=$BW$1,B169=$BW$1,B170=$BW$1,B168=$CV$1,B169=$CV$1,B170=$CV$1),0,1)))</f>
        <v/>
      </c>
      <c r="CV168" s="2" t="str">
        <f>IF($A168&gt;='DB_FG_243way_Regular Symbol'!E$16,"",IF(C168=0,"",IF(OR(C168=$BW$1,C169=$BW$1,C170=$BW$1,C168=$CV$1,C169=$CV$1,C170=$CV$1),0,1)))</f>
        <v/>
      </c>
      <c r="CW168" s="2" t="str">
        <f>IF($A168&gt;='DB_FG_243way_Regular Symbol'!F$16,"",IF(D168=0,"",IF(OR(D168=$BW$1,D169=$BW$1,D170=$BW$1,D168=$CV$1,D169=$CV$1,D170=$CV$1),0,1)))</f>
        <v/>
      </c>
      <c r="CX168" s="2" t="str">
        <f>IF($A168&gt;='DB_FG_243way_Regular Symbol'!G$16,"",IF(E168=0,"",IF(OR(E168=$BW$1,E169=$BW$1,E170=$BW$1,E168=$CV$1,E169=$CV$1,E170=$CV$1),0,1)))</f>
        <v/>
      </c>
      <c r="CY168" s="2" t="str">
        <f>IF($A168&gt;='DB_FG_243way_Regular Symbol'!H$16,"",IF(F168=0,"",IF(OR(F168=$BW$1,F169=$BW$1,F170=$BW$1,F168=$CV$1,F169=$CV$1,F170=$CV$1),0,1)))</f>
        <v/>
      </c>
    </row>
    <row r="169" spans="1:103">
      <c r="A169" s="341">
        <f>IF('DB_FG_243way_Regular Symbol'!L168="","",'DB_FG_243way_Regular Symbol'!L168)</f>
        <v>165</v>
      </c>
      <c r="B169" s="184" t="str">
        <f>IF('DB_FG_243way_Regular Symbol'!M168="",
IF($A169-'DB_FG_243way_Regular Symbol'!D$16&gt;='DB_FG_243way_RegularＸ_W()'!B$2-1,"",VLOOKUP($A169-'DB_FG_243way_Regular Symbol'!D$16,'DB_FG_243way_Regular Symbol'!$L$3:$Q$99,'DB_FG_243way_RegularＸ_W()'!B$3+1,FALSE)),
'DB_FG_243way_Regular Symbol'!M168)</f>
        <v/>
      </c>
      <c r="C169" s="184" t="str">
        <f>IF('DB_FG_243way_Regular Symbol'!N168="",
IF($A169-'DB_FG_243way_Regular Symbol'!E$16&gt;='DB_FG_243way_RegularＸ_W()'!C$2-1,"",VLOOKUP($A169-'DB_FG_243way_Regular Symbol'!E$16,'DB_FG_243way_Regular Symbol'!$L$3:$Q$99,'DB_FG_243way_RegularＸ_W()'!C$3+1,FALSE)),
'DB_FG_243way_Regular Symbol'!N168)</f>
        <v/>
      </c>
      <c r="D169" s="184" t="str">
        <f>IF('DB_FG_243way_Regular Symbol'!O168="",
IF($A169-'DB_FG_243way_Regular Symbol'!F$16&gt;='DB_FG_243way_RegularＸ_W()'!D$2-1,"",VLOOKUP($A169-'DB_FG_243way_Regular Symbol'!F$16,'DB_FG_243way_Regular Symbol'!$L$3:$Q$99,'DB_FG_243way_RegularＸ_W()'!D$3+1,FALSE)),
'DB_FG_243way_Regular Symbol'!O168)</f>
        <v/>
      </c>
      <c r="E169" s="184" t="str">
        <f>IF('DB_FG_243way_Regular Symbol'!P168="",
IF($A169-'DB_FG_243way_Regular Symbol'!G$16&gt;='DB_FG_243way_RegularＸ_W()'!E$2-1,"",VLOOKUP($A169-'DB_FG_243way_Regular Symbol'!G$16,'DB_FG_243way_Regular Symbol'!$L$3:$Q$99,'DB_FG_243way_RegularＸ_W()'!E$3+1,FALSE)),
'DB_FG_243way_Regular Symbol'!P168)</f>
        <v/>
      </c>
      <c r="F169" s="358" t="str">
        <f>IF('DB_FG_243way_Regular Symbol'!Q168="",
IF($A169-'DB_FG_243way_Regular Symbol'!H$16&gt;='DB_FG_243way_RegularＸ_W()'!F$2-1,"",VLOOKUP($A169-'DB_FG_243way_Regular Symbol'!H$16,'DB_FG_243way_Regular Symbol'!$L$3:$Q$99,'DB_FG_243way_RegularＸ_W()'!F$3+1,FALSE)),
'DB_FG_243way_Regular Symbol'!Q168)</f>
        <v/>
      </c>
      <c r="O169" s="342" t="str">
        <f>IF($A169&gt;='DB_FG_243way_Regular Symbol'!D$16,"",IF(B169=0,"",IF(OR(B169=$O$1,B169=$P$1,B170=$O$1,B170=$P$1,B171=$O$1,B171=$P$1),0,1)))</f>
        <v/>
      </c>
      <c r="P169" s="2" t="str">
        <f>IF($A169&gt;='DB_FG_243way_Regular Symbol'!E$16,"",IF(C169=0,"",IF(OR(C169=$O$1,C169=$P$1,C170=$O$1,C170=$P$1,C171=$O$1,C171=$P$1),0,1)))</f>
        <v/>
      </c>
      <c r="Q169" s="2" t="str">
        <f>IF($A169&gt;='DB_FG_243way_Regular Symbol'!F$16,"",IF(D169=0,"",IF(OR(D169=$O$1,D169=$P$1,D170=$O$1,D170=$P$1,D171=$O$1,D171=$P$1),0,1)))</f>
        <v/>
      </c>
      <c r="R169" s="2" t="str">
        <f>IF($A169&gt;='DB_FG_243way_Regular Symbol'!G$16,"",IF(E169=0,"",IF(OR(E169=$O$1,E169=$P$1,E170=$O$1,E170=$P$1,E171=$O$1,E171=$P$1),0,1)))</f>
        <v/>
      </c>
      <c r="S169" s="128" t="str">
        <f>IF($A169&gt;='DB_FG_243way_Regular Symbol'!H$16,"",IF(F169=0,"",IF(OR(F169=$O$1,F169=$P$1,F170=$O$1,F170=$P$1,F171=$O$1,F171=$P$1),0,1)))</f>
        <v/>
      </c>
      <c r="U169" s="342" t="str">
        <f>IF($A169&gt;='DB_FG_243way_Regular Symbol'!D$16,"",IF(B169=0,"",IF(OR(B169=$U$1,B169=$V$1,B170=$U$1,B170=$V$1,B171=$U$1,B171=$V$1),0,1)))</f>
        <v/>
      </c>
      <c r="V169" s="2" t="str">
        <f>IF($A169&gt;='DB_FG_243way_Regular Symbol'!E$16,"",IF(C169=0,"",IF(OR(C169=$U$1,C169=$V$1,C170=$U$1,C170=$V$1,C171=$U$1,C171=$V$1),0,1)))</f>
        <v/>
      </c>
      <c r="W169" s="2" t="str">
        <f>IF($A169&gt;='DB_FG_243way_Regular Symbol'!F$16,"",IF(D169=0,"",IF(OR(D169=$U$1,D169=$V$1,D170=$U$1,D170=$V$1,D171=$U$1,D171=$V$1),0,1)))</f>
        <v/>
      </c>
      <c r="X169" s="2" t="str">
        <f>IF($A169&gt;='DB_FG_243way_Regular Symbol'!G$16,"",IF(E169=0,"",IF(OR(E169=$U$1,E169=$V$1,E170=$U$1,E170=$V$1,E171=$U$1,E171=$V$1),0,1)))</f>
        <v/>
      </c>
      <c r="Y169" s="128" t="str">
        <f>IF($A169&gt;='DB_FG_243way_Regular Symbol'!H$16,"",IF(F169=0,"",IF(OR(F169=$U$1,F169=$V$1,F170=$U$1,F170=$V$1,F171=$U$1,F171=$V$1),0,1)))</f>
        <v/>
      </c>
      <c r="AA169" s="342" t="str">
        <f>IF($A169&gt;='DB_FG_243way_Regular Symbol'!D$16,"",IF(B169=0,"",IF(OR(B169=$AA$1,B169=$AB$1,B170=$AA$1,B170=$AB$1,B171=$AA$1,,B171=$AB$1),0,1)))</f>
        <v/>
      </c>
      <c r="AB169" s="2" t="str">
        <f>IF($A169&gt;='DB_FG_243way_Regular Symbol'!E$16,"",IF(C169=0,"",IF(OR(C169=$AA$1,C169=$AB$1,C170=$AA$1,C170=$AB$1,C171=$AA$1,,C171=$AB$1),0,1)))</f>
        <v/>
      </c>
      <c r="AC169" s="2" t="str">
        <f>IF($A169&gt;='DB_FG_243way_Regular Symbol'!F$16,"",IF(D169=0,"",IF(OR(D169=$AA$1,D169=$AB$1,D170=$AA$1,D170=$AB$1,D171=$AA$1,,D171=$AB$1),0,1)))</f>
        <v/>
      </c>
      <c r="AD169" s="2" t="str">
        <f>IF($A169&gt;='DB_FG_243way_Regular Symbol'!G$16,"",IF(E169=0,"",IF(OR(E169=$AA$1,E169=$AB$1,E170=$AA$1,E170=$AB$1,E171=$AA$1,,E171=$AB$1),0,1)))</f>
        <v/>
      </c>
      <c r="AE169" s="128" t="str">
        <f>IF($A169&gt;='DB_FG_243way_Regular Symbol'!H$16,"",IF(F169=0,"",IF(OR(F169=$AA$1,F169=$AB$1,F170=$AA$1,F170=$AB$1,F171=$AA$1,,F171=$AB$1),0,1)))</f>
        <v/>
      </c>
      <c r="AG169" s="342" t="str">
        <f>IF($A169&gt;='DB_FG_243way_Regular Symbol'!D$16,"",IF(B169=0,"",IF(OR(B169=$AG$1,B169=$AH$1,B170=$AG$1,B170=$AH$1,B171=$AG$1,B171=$AH$1),0,1)))</f>
        <v/>
      </c>
      <c r="AH169" s="2" t="str">
        <f>IF($A169&gt;='DB_FG_243way_Regular Symbol'!E$16,"",IF(C169=0,"",IF(OR(C169=$AG$1,C169=$AH$1,C170=$AG$1,C170=$AH$1,C171=$AG$1,C171=$AH$1),0,1)))</f>
        <v/>
      </c>
      <c r="AI169" s="2" t="str">
        <f>IF($A169&gt;='DB_FG_243way_Regular Symbol'!F$16,"",IF(D169=0,"",IF(OR(D169=$AG$1,D169=$AH$1,D170=$AG$1,D170=$AH$1,D171=$AG$1,D171=$AH$1),0,1)))</f>
        <v/>
      </c>
      <c r="AJ169" s="2" t="str">
        <f>IF($A169&gt;='DB_FG_243way_Regular Symbol'!G$16,"",IF(E169=0,"",IF(OR(E169=$AG$1,E169=$AH$1,E170=$AG$1,E170=$AH$1,E171=$AG$1,E171=$AH$1),0,1)))</f>
        <v/>
      </c>
      <c r="AK169" s="128" t="str">
        <f>IF($A169&gt;='DB_FG_243way_Regular Symbol'!H$16,"",IF(F169=0,"",IF(OR(F169=$AG$1,F169=$AH$1,F170=$AG$1,F170=$AH$1,F171=$AG$1,F171=$AH$1),0,1)))</f>
        <v/>
      </c>
      <c r="AM169" s="342" t="str">
        <f>IF($A169&gt;='DB_FG_243way_Regular Symbol'!D$16,"",IF(B169=0,"",IF(OR(B169=$AM$1,B169=$AN$1,B170=$AM$1,B170=$AN$1,B171=$AM$1,B171=$AN$1),0,1)))</f>
        <v/>
      </c>
      <c r="AN169" s="2" t="str">
        <f>IF($A169&gt;='DB_FG_243way_Regular Symbol'!E$16,"",IF(C169=0,"",IF(OR(C169=$AM$1,C169=$AN$1,C170=$AM$1,C170=$AN$1,C171=$AM$1,C171=$AN$1),0,1)))</f>
        <v/>
      </c>
      <c r="AO169" s="2" t="str">
        <f>IF($A169&gt;='DB_FG_243way_Regular Symbol'!F$16,"",IF(D169=0,"",IF(OR(D169=$AM$1,D169=$AN$1,D170=$AM$1,D170=$AN$1,D171=$AM$1,D171=$AN$1),0,1)))</f>
        <v/>
      </c>
      <c r="AP169" s="2" t="str">
        <f>IF($A169&gt;='DB_FG_243way_Regular Symbol'!G$16,"",IF(E169=0,"",IF(OR(E169=$AM$1,E169=$AN$1,E170=$AM$1,E170=$AN$1,E171=$AM$1,E171=$AN$1),0,1)))</f>
        <v/>
      </c>
      <c r="AQ169" s="128" t="str">
        <f>IF($A169&gt;='DB_FG_243way_Regular Symbol'!H$16,"",IF(F169=0,"",IF(OR(F169=$AM$1,F169=$AN$1,F170=$AM$1,F170=$AN$1,F171=$AM$1,F171=$AN$1),0,1)))</f>
        <v/>
      </c>
      <c r="AS169" s="342" t="str">
        <f>IF($A169&gt;='DB_FG_243way_Regular Symbol'!D$16,"",IF(B169=0,"",IF(OR(B169=$AM$1,B169=$AT$1,B170=$AM$1,B170=$AT$1,B171=$AM$1,B171=$AT$1),0,1)))</f>
        <v/>
      </c>
      <c r="AT169" s="2" t="str">
        <f>IF($A169&gt;='DB_FG_243way_Regular Symbol'!E$16,"",IF(C169=0,"",IF(OR(C169=$AM$1,C169=$AT$1,C170=$AM$1,C170=$AT$1,C171=$AM$1,C171=$AT$1),0,1)))</f>
        <v/>
      </c>
      <c r="AU169" s="2" t="str">
        <f>IF($A169&gt;='DB_FG_243way_Regular Symbol'!F$16,"",IF(D169=0,"",IF(OR(D169=$AM$1,D169=$AT$1,D170=$AM$1,D170=$AT$1,D171=$AM$1,D171=$AT$1),0,1)))</f>
        <v/>
      </c>
      <c r="AV169" s="2" t="str">
        <f>IF($A169&gt;='DB_FG_243way_Regular Symbol'!G$16,"",IF(E169=0,"",IF(OR(E169=$AM$1,E169=$AT$1,E170=$AM$1,E170=$AT$1,E171=$AM$1,E171=$AT$1),0,1)))</f>
        <v/>
      </c>
      <c r="AW169" s="128" t="str">
        <f>IF($A169&gt;='DB_FG_243way_Regular Symbol'!H$16,"",IF(F169=0,"",IF(OR(F169=$AM$1,F169=$AT$1,F170=$AM$1,F170=$AT$1,F171=$AM$1,F171=$AT$1),0,1)))</f>
        <v/>
      </c>
      <c r="AY169" s="342" t="str">
        <f>IF($A169&gt;='DB_FG_243way_Regular Symbol'!D$16,"",IF(B169=0,"",IF(OR(B169=$AM$1,B169=$AZ$1,B170=$AM$1,B170=$AZ$1,B171=$AM$1,B171=$AZ$1),0,1)))</f>
        <v/>
      </c>
      <c r="AZ169" s="2" t="str">
        <f>IF($A169&gt;='DB_FG_243way_Regular Symbol'!E$16,"",IF(C169=0,"",IF(OR(C169=$AM$1,C169=$AZ$1,C170=$AM$1,C170=$AZ$1,C171=$AM$1,C171=$AZ$1),0,1)))</f>
        <v/>
      </c>
      <c r="BA169" s="2" t="str">
        <f>IF($A169&gt;='DB_FG_243way_Regular Symbol'!F$16,"",IF(D169=0,"",IF(OR(D169=$AM$1,D169=$AZ$1,D170=$AM$1,D170=$AZ$1,D171=$AM$1,D171=$AZ$1),0,1)))</f>
        <v/>
      </c>
      <c r="BB169" s="2" t="str">
        <f>IF($A169&gt;='DB_FG_243way_Regular Symbol'!G$16,"",IF(E169=0,"",IF(OR(E169=$AM$1,E169=$AZ$1,E170=$AM$1,E170=$AZ$1,E171=$AM$1,E171=$AZ$1),0,1)))</f>
        <v/>
      </c>
      <c r="BC169" s="128" t="str">
        <f>IF($A169&gt;='DB_FG_243way_Regular Symbol'!H$16,"",IF(F169=0,"",IF(OR(F169=$AM$1,F169=$AZ$1,F170=$AM$1,F170=$AZ$1,F171=$AM$1,F171=$AZ$1),0,1)))</f>
        <v/>
      </c>
      <c r="BE169" s="342"/>
      <c r="BF169" s="2"/>
      <c r="BG169" s="2" t="str">
        <f>IF($A169&gt;='DB_FG_243way_Regular Symbol'!F$16,"",IF(D169=0,"",COUNTIF(D169:D171,$BF$1)))</f>
        <v/>
      </c>
      <c r="BH169" s="2" t="str">
        <f>IF($A169&gt;='DB_FG_243way_Regular Symbol'!G$16,"",IF(E169=0,"",COUNTIF(E169:E171,$BF$1)))</f>
        <v/>
      </c>
      <c r="BI169" s="2" t="str">
        <f>IF($A169&gt;='DB_FG_243way_Regular Symbol'!H$16,"",IF(F169=0,"",COUNTIF(F169:F171,$BF$1)))</f>
        <v/>
      </c>
      <c r="BK169" s="342"/>
      <c r="BL169" s="2"/>
      <c r="BM169" s="2" t="str">
        <f>IF($A169&gt;='DB_FG_243way_Regular Symbol'!F$16,"",IF(D169=0,"",IF(OR(D169=$AM$1,D169=$BL$1,D170=$AM$1,D170=$BL$1,D171=$AM$1,D171=$BL$1),0,1)))</f>
        <v/>
      </c>
      <c r="BN169" s="2" t="str">
        <f>IF($A169&gt;='DB_FG_243way_Regular Symbol'!G$16,"",IF(E169=0,"",IF(OR(E169=$AM$1,E169=$BL$1,E170=$AM$1,E170=$BL$1,E171=$AM$1,E171=$BL$1),0,1)))</f>
        <v/>
      </c>
      <c r="BO169" s="128" t="str">
        <f>IF($A169&gt;='DB_FG_243way_Regular Symbol'!H$16,"",IF(F169=0,"",IF(OR(F169=$AM$1,F169=$BL$1,F170=$AM$1,F170=$BL$1,F171=$AM$1,F171=$BL$1),0,1)))</f>
        <v/>
      </c>
      <c r="BQ169" s="2" t="str">
        <f>IF($A169&gt;='DB_FG_243way_Regular Symbol'!D$16,"",IF(B169=0,"",IF(OR(B169=$BQ$1,B169=$BR$1,B170=$BQ$1,B170=$BR$1,B171=$BQ$1,B171=$BR$1),0,1)))</f>
        <v/>
      </c>
      <c r="BR169" s="2" t="str">
        <f>IF($A169&gt;='DB_FG_243way_Regular Symbol'!E$16,"",IF(C169=0,"",IF(OR(C169=$BQ$1,C169=$BR$1,C170=$BQ$1,C170=$BR$1,C171=$BQ$1,C171=$BR$1),0,1)))</f>
        <v/>
      </c>
      <c r="BS169" s="2" t="str">
        <f>IF($A169&gt;='DB_FG_243way_Regular Symbol'!F$16,"",IF(D169=0,"",IF(OR(D169=$BQ$1,D169=$BR$1,D170=$BQ$1,D170=$BR$1,D171=$BQ$1,D171=$BR$1),0,1)))</f>
        <v/>
      </c>
      <c r="BT169" s="2" t="str">
        <f>IF($A169&gt;='DB_FG_243way_Regular Symbol'!G$16,"",IF(E169=0,"",IF(OR(E169=$BQ$1,E169=$BR$1,E170=$BQ$1,E170=$BR$1,E171=$BQ$1,E171=$BR$1),0,1)))</f>
        <v/>
      </c>
      <c r="BU169" s="2" t="str">
        <f>IF($A169&gt;='DB_FG_243way_Regular Symbol'!H$16,"",IF(F169=0,"",IF(OR(F169=$BQ$1,F169=$BR$1,F170=$BQ$1,F170=$BR$1,F171=$BQ$1,F171=$BR$1),0,1)))</f>
        <v/>
      </c>
      <c r="BW169" s="2" t="str">
        <f>IF($A169&gt;='DB_FG_243way_Regular Symbol'!D$16,"",IF(B169=0,"",IF(OR(B169=$BW$1,B170=$BW$1,B171=$BW$1,B169=$BX$1,B170=$BX$1,B171=$BX$1),0,1)))</f>
        <v/>
      </c>
      <c r="BX169" s="2" t="str">
        <f>IF($A169&gt;='DB_FG_243way_Regular Symbol'!E$16,"",IF(C169=0,"",IF(OR(C169=$BW$1,C170=$BW$1,C171=$BW$1,C169=$BX$1,C170=$BX$1,C171=$BX$1),0,1)))</f>
        <v/>
      </c>
      <c r="BY169" s="2" t="str">
        <f>IF($A169&gt;='DB_FG_243way_Regular Symbol'!F$16,"",IF(D169=0,"",IF(OR(D169=$BW$1,D170=$BW$1,D171=$BW$1,D169=$BX$1,D170=$BX$1,D171=$BX$1),0,1)))</f>
        <v/>
      </c>
      <c r="BZ169" s="2" t="str">
        <f>IF($A169&gt;='DB_FG_243way_Regular Symbol'!G$16,"",IF(E169=0,"",IF(OR(E169=$BW$1,E170=$BW$1,E171=$BW$1,E169=$BX$1,E170=$BX$1,E171=$BX$1),0,1)))</f>
        <v/>
      </c>
      <c r="CA169" s="2" t="str">
        <f>IF($A169&gt;='DB_FG_243way_Regular Symbol'!H$16,"",IF(F169=0,"",IF(OR(F169=$BW$1,F170=$BW$1,F171=$BW$1,F169=$BX$1,F170=$BX$1,F171=$BX$1),0,1)))</f>
        <v/>
      </c>
      <c r="CC169" s="2" t="str">
        <f>IF($A169&gt;='DB_FG_243way_Regular Symbol'!D$16,"",IF(B169=0,"",IF(OR(B169=$BW$1,B170=$BW$1,B171=$BW$1,B169=$CD$1,B170=$CD$1,B171=$CD$1),0,1)))</f>
        <v/>
      </c>
      <c r="CD169" s="2" t="str">
        <f>IF($A169&gt;='DB_FG_243way_Regular Symbol'!E$16,"",IF(C169=0,"",IF(OR(C169=$BW$1,C170=$BW$1,C171=$BW$1,C169=$CD$1,C170=$CD$1,C171=$CD$1),0,1)))</f>
        <v/>
      </c>
      <c r="CE169" s="2" t="str">
        <f>IF($A169&gt;='DB_FG_243way_Regular Symbol'!F$16,"",IF(D169=0,"",IF(OR(D169=$BW$1,D170=$BW$1,D171=$BW$1,D169=$CD$1,D170=$CD$1,D171=$CD$1),0,1)))</f>
        <v/>
      </c>
      <c r="CF169" s="2" t="str">
        <f>IF($A169&gt;='DB_FG_243way_Regular Symbol'!G$16,"",IF(E169=0,"",IF(OR(E169=$BW$1,E170=$BW$1,E171=$BW$1,E169=$CD$1,E170=$CD$1,E171=$CD$1),0,1)))</f>
        <v/>
      </c>
      <c r="CG169" s="2" t="str">
        <f>IF($A169&gt;='DB_FG_243way_Regular Symbol'!H$16,"",IF(F169=0,"",IF(OR(F169=$BW$1,F170=$BW$1,F171=$BW$1,F169=$CD$1,F170=$CD$1,F171=$CD$1),0,1)))</f>
        <v/>
      </c>
      <c r="CI169" s="2" t="str">
        <f>IF($A169&gt;='DB_FG_243way_Regular Symbol'!D$16,"",IF(B169=0,"",IF(OR(B169=$BW$1,B170=$BW$1,B171=$BW$1,B169=$CJ$1,B170=$CJ$1,B171=$CJ$1),0,1)))</f>
        <v/>
      </c>
      <c r="CJ169" s="2" t="str">
        <f>IF($A169&gt;='DB_FG_243way_Regular Symbol'!E$16,"",IF(C169=0,"",IF(OR(C169=$BW$1,C170=$BW$1,C171=$BW$1,C169=$CJ$1,C170=$CJ$1,C171=$CJ$1),0,1)))</f>
        <v/>
      </c>
      <c r="CK169" s="2" t="str">
        <f>IF($A169&gt;='DB_FG_243way_Regular Symbol'!F$16,"",IF(D169=0,"",IF(OR(D169=$BW$1,D170=$BW$1,D171=$BW$1,D169=$CJ$1,D170=$CJ$1,D171=$CJ$1),0,1)))</f>
        <v/>
      </c>
      <c r="CL169" s="2" t="str">
        <f>IF($A169&gt;='DB_FG_243way_Regular Symbol'!G$16,"",IF(E169=0,"",IF(OR(E169=$BW$1,E170=$BW$1,E171=$BW$1,E169=$CJ$1,E170=$CJ$1,E171=$CJ$1),0,1)))</f>
        <v/>
      </c>
      <c r="CM169" s="2" t="str">
        <f>IF($A169&gt;='DB_FG_243way_Regular Symbol'!H$16,"",IF(F169=0,"",IF(OR(F169=$BW$1,F170=$BW$1,F171=$BW$1,F169=$CJ$1,F170=$CJ$1,F171=$CJ$1),0,1)))</f>
        <v/>
      </c>
      <c r="CO169" s="2" t="str">
        <f>IF($A169&gt;='DB_FG_243way_Regular Symbol'!D$16,"",IF(B169=0,"",IF(OR(B169=$BW$1,B170=$BW$1,B171=$BW$1,B169=$CP$1,B170=$CP$1,B171=$CP$1),0,1)))</f>
        <v/>
      </c>
      <c r="CP169" s="2" t="str">
        <f>IF($A169&gt;='DB_FG_243way_Regular Symbol'!E$16,"",IF(C169=0,"",IF(OR(C169=$BW$1,C170=$BW$1,C171=$BW$1,C169=$CP$1,C170=$CP$1,C171=$CP$1),0,1)))</f>
        <v/>
      </c>
      <c r="CQ169" s="2" t="str">
        <f>IF($A169&gt;='DB_FG_243way_Regular Symbol'!F$16,"",IF(D169=0,"",IF(OR(D169=$BW$1,D170=$BW$1,D171=$BW$1,D169=$CP$1,D170=$CP$1,D171=$CP$1),0,1)))</f>
        <v/>
      </c>
      <c r="CR169" s="2" t="str">
        <f>IF($A169&gt;='DB_FG_243way_Regular Symbol'!G$16,"",IF(E169=0,"",IF(OR(E169=$BW$1,E170=$BW$1,E171=$BW$1,E169=$CP$1,E170=$CP$1,E171=$CP$1),0,1)))</f>
        <v/>
      </c>
      <c r="CS169" s="2" t="str">
        <f>IF($A169&gt;='DB_FG_243way_Regular Symbol'!H$16,"",IF(F169=0,"",IF(OR(F169=$BW$1,F170=$BW$1,F171=$BW$1,F169=$CP$1,F170=$CP$1,F171=$CP$1),0,1)))</f>
        <v/>
      </c>
      <c r="CU169" s="2" t="str">
        <f>IF($A169&gt;='DB_FG_243way_Regular Symbol'!D$16,"",IF(B169=0,"",IF(OR(B169=$BW$1,B170=$BW$1,B171=$BW$1,B169=$CV$1,B170=$CV$1,B171=$CV$1),0,1)))</f>
        <v/>
      </c>
      <c r="CV169" s="2" t="str">
        <f>IF($A169&gt;='DB_FG_243way_Regular Symbol'!E$16,"",IF(C169=0,"",IF(OR(C169=$BW$1,C170=$BW$1,C171=$BW$1,C169=$CV$1,C170=$CV$1,C171=$CV$1),0,1)))</f>
        <v/>
      </c>
      <c r="CW169" s="2" t="str">
        <f>IF($A169&gt;='DB_FG_243way_Regular Symbol'!F$16,"",IF(D169=0,"",IF(OR(D169=$BW$1,D170=$BW$1,D171=$BW$1,D169=$CV$1,D170=$CV$1,D171=$CV$1),0,1)))</f>
        <v/>
      </c>
      <c r="CX169" s="2" t="str">
        <f>IF($A169&gt;='DB_FG_243way_Regular Symbol'!G$16,"",IF(E169=0,"",IF(OR(E169=$BW$1,E170=$BW$1,E171=$BW$1,E169=$CV$1,E170=$CV$1,E171=$CV$1),0,1)))</f>
        <v/>
      </c>
      <c r="CY169" s="2" t="str">
        <f>IF($A169&gt;='DB_FG_243way_Regular Symbol'!H$16,"",IF(F169=0,"",IF(OR(F169=$BW$1,F170=$BW$1,F171=$BW$1,F169=$CV$1,F170=$CV$1,F171=$CV$1),0,1)))</f>
        <v/>
      </c>
    </row>
    <row r="170" spans="1:103">
      <c r="A170" s="341">
        <f>IF('DB_FG_243way_Regular Symbol'!L169="","",'DB_FG_243way_Regular Symbol'!L169)</f>
        <v>166</v>
      </c>
      <c r="B170" s="184" t="str">
        <f>IF('DB_FG_243way_Regular Symbol'!M169="",
IF($A170-'DB_FG_243way_Regular Symbol'!D$16&gt;='DB_FG_243way_RegularＸ_W()'!B$2-1,"",VLOOKUP($A170-'DB_FG_243way_Regular Symbol'!D$16,'DB_FG_243way_Regular Symbol'!$L$3:$Q$99,'DB_FG_243way_RegularＸ_W()'!B$3+1,FALSE)),
'DB_FG_243way_Regular Symbol'!M169)</f>
        <v/>
      </c>
      <c r="C170" s="184" t="str">
        <f>IF('DB_FG_243way_Regular Symbol'!N169="",
IF($A170-'DB_FG_243way_Regular Symbol'!E$16&gt;='DB_FG_243way_RegularＸ_W()'!C$2-1,"",VLOOKUP($A170-'DB_FG_243way_Regular Symbol'!E$16,'DB_FG_243way_Regular Symbol'!$L$3:$Q$99,'DB_FG_243way_RegularＸ_W()'!C$3+1,FALSE)),
'DB_FG_243way_Regular Symbol'!N169)</f>
        <v/>
      </c>
      <c r="D170" s="184" t="str">
        <f>IF('DB_FG_243way_Regular Symbol'!O169="",
IF($A170-'DB_FG_243way_Regular Symbol'!F$16&gt;='DB_FG_243way_RegularＸ_W()'!D$2-1,"",VLOOKUP($A170-'DB_FG_243way_Regular Symbol'!F$16,'DB_FG_243way_Regular Symbol'!$L$3:$Q$99,'DB_FG_243way_RegularＸ_W()'!D$3+1,FALSE)),
'DB_FG_243way_Regular Symbol'!O169)</f>
        <v/>
      </c>
      <c r="E170" s="184" t="str">
        <f>IF('DB_FG_243way_Regular Symbol'!P169="",
IF($A170-'DB_FG_243way_Regular Symbol'!G$16&gt;='DB_FG_243way_RegularＸ_W()'!E$2-1,"",VLOOKUP($A170-'DB_FG_243way_Regular Symbol'!G$16,'DB_FG_243way_Regular Symbol'!$L$3:$Q$99,'DB_FG_243way_RegularＸ_W()'!E$3+1,FALSE)),
'DB_FG_243way_Regular Symbol'!P169)</f>
        <v/>
      </c>
      <c r="F170" s="358" t="str">
        <f>IF('DB_FG_243way_Regular Symbol'!Q169="",
IF($A170-'DB_FG_243way_Regular Symbol'!H$16&gt;='DB_FG_243way_RegularＸ_W()'!F$2-1,"",VLOOKUP($A170-'DB_FG_243way_Regular Symbol'!H$16,'DB_FG_243way_Regular Symbol'!$L$3:$Q$99,'DB_FG_243way_RegularＸ_W()'!F$3+1,FALSE)),
'DB_FG_243way_Regular Symbol'!Q169)</f>
        <v/>
      </c>
      <c r="O170" s="342" t="str">
        <f>IF($A170&gt;='DB_FG_243way_Regular Symbol'!D$16,"",IF(B170=0,"",IF(OR(B170=$O$1,B170=$P$1,B171=$O$1,B171=$P$1,B172=$O$1,B172=$P$1),0,1)))</f>
        <v/>
      </c>
      <c r="P170" s="2" t="str">
        <f>IF($A170&gt;='DB_FG_243way_Regular Symbol'!E$16,"",IF(C170=0,"",IF(OR(C170=$O$1,C170=$P$1,C171=$O$1,C171=$P$1,C172=$O$1,C172=$P$1),0,1)))</f>
        <v/>
      </c>
      <c r="Q170" s="2" t="str">
        <f>IF($A170&gt;='DB_FG_243way_Regular Symbol'!F$16,"",IF(D170=0,"",IF(OR(D170=$O$1,D170=$P$1,D171=$O$1,D171=$P$1,D172=$O$1,D172=$P$1),0,1)))</f>
        <v/>
      </c>
      <c r="R170" s="2" t="str">
        <f>IF($A170&gt;='DB_FG_243way_Regular Symbol'!G$16,"",IF(E170=0,"",IF(OR(E170=$O$1,E170=$P$1,E171=$O$1,E171=$P$1,E172=$O$1,E172=$P$1),0,1)))</f>
        <v/>
      </c>
      <c r="S170" s="128" t="str">
        <f>IF($A170&gt;='DB_FG_243way_Regular Symbol'!H$16,"",IF(F170=0,"",IF(OR(F170=$O$1,F170=$P$1,F171=$O$1,F171=$P$1,F172=$O$1,F172=$P$1),0,1)))</f>
        <v/>
      </c>
      <c r="U170" s="342" t="str">
        <f>IF($A170&gt;='DB_FG_243way_Regular Symbol'!D$16,"",IF(B170=0,"",IF(OR(B170=$U$1,B170=$V$1,B171=$U$1,B171=$V$1,B172=$U$1,B172=$V$1),0,1)))</f>
        <v/>
      </c>
      <c r="V170" s="2" t="str">
        <f>IF($A170&gt;='DB_FG_243way_Regular Symbol'!E$16,"",IF(C170=0,"",IF(OR(C170=$U$1,C170=$V$1,C171=$U$1,C171=$V$1,C172=$U$1,C172=$V$1),0,1)))</f>
        <v/>
      </c>
      <c r="W170" s="2" t="str">
        <f>IF($A170&gt;='DB_FG_243way_Regular Symbol'!F$16,"",IF(D170=0,"",IF(OR(D170=$U$1,D170=$V$1,D171=$U$1,D171=$V$1,D172=$U$1,D172=$V$1),0,1)))</f>
        <v/>
      </c>
      <c r="X170" s="2" t="str">
        <f>IF($A170&gt;='DB_FG_243way_Regular Symbol'!G$16,"",IF(E170=0,"",IF(OR(E170=$U$1,E170=$V$1,E171=$U$1,E171=$V$1,E172=$U$1,E172=$V$1),0,1)))</f>
        <v/>
      </c>
      <c r="Y170" s="128" t="str">
        <f>IF($A170&gt;='DB_FG_243way_Regular Symbol'!H$16,"",IF(F170=0,"",IF(OR(F170=$U$1,F170=$V$1,F171=$U$1,F171=$V$1,F172=$U$1,F172=$V$1),0,1)))</f>
        <v/>
      </c>
      <c r="AA170" s="342" t="str">
        <f>IF($A170&gt;='DB_FG_243way_Regular Symbol'!D$16,"",IF(B170=0,"",IF(OR(B170=$AA$1,B170=$AB$1,B171=$AA$1,B171=$AB$1,B172=$AA$1,,B172=$AB$1),0,1)))</f>
        <v/>
      </c>
      <c r="AB170" s="2" t="str">
        <f>IF($A170&gt;='DB_FG_243way_Regular Symbol'!E$16,"",IF(C170=0,"",IF(OR(C170=$AA$1,C170=$AB$1,C171=$AA$1,C171=$AB$1,C172=$AA$1,,C172=$AB$1),0,1)))</f>
        <v/>
      </c>
      <c r="AC170" s="2" t="str">
        <f>IF($A170&gt;='DB_FG_243way_Regular Symbol'!F$16,"",IF(D170=0,"",IF(OR(D170=$AA$1,D170=$AB$1,D171=$AA$1,D171=$AB$1,D172=$AA$1,,D172=$AB$1),0,1)))</f>
        <v/>
      </c>
      <c r="AD170" s="2" t="str">
        <f>IF($A170&gt;='DB_FG_243way_Regular Symbol'!G$16,"",IF(E170=0,"",IF(OR(E170=$AA$1,E170=$AB$1,E171=$AA$1,E171=$AB$1,E172=$AA$1,,E172=$AB$1),0,1)))</f>
        <v/>
      </c>
      <c r="AE170" s="128" t="str">
        <f>IF($A170&gt;='DB_FG_243way_Regular Symbol'!H$16,"",IF(F170=0,"",IF(OR(F170=$AA$1,F170=$AB$1,F171=$AA$1,F171=$AB$1,F172=$AA$1,,F172=$AB$1),0,1)))</f>
        <v/>
      </c>
      <c r="AG170" s="342" t="str">
        <f>IF($A170&gt;='DB_FG_243way_Regular Symbol'!D$16,"",IF(B170=0,"",IF(OR(B170=$AG$1,B170=$AH$1,B171=$AG$1,B171=$AH$1,B172=$AG$1,B172=$AH$1),0,1)))</f>
        <v/>
      </c>
      <c r="AH170" s="2" t="str">
        <f>IF($A170&gt;='DB_FG_243way_Regular Symbol'!E$16,"",IF(C170=0,"",IF(OR(C170=$AG$1,C170=$AH$1,C171=$AG$1,C171=$AH$1,C172=$AG$1,C172=$AH$1),0,1)))</f>
        <v/>
      </c>
      <c r="AI170" s="2" t="str">
        <f>IF($A170&gt;='DB_FG_243way_Regular Symbol'!F$16,"",IF(D170=0,"",IF(OR(D170=$AG$1,D170=$AH$1,D171=$AG$1,D171=$AH$1,D172=$AG$1,D172=$AH$1),0,1)))</f>
        <v/>
      </c>
      <c r="AJ170" s="2" t="str">
        <f>IF($A170&gt;='DB_FG_243way_Regular Symbol'!G$16,"",IF(E170=0,"",IF(OR(E170=$AG$1,E170=$AH$1,E171=$AG$1,E171=$AH$1,E172=$AG$1,E172=$AH$1),0,1)))</f>
        <v/>
      </c>
      <c r="AK170" s="128" t="str">
        <f>IF($A170&gt;='DB_FG_243way_Regular Symbol'!H$16,"",IF(F170=0,"",IF(OR(F170=$AG$1,F170=$AH$1,F171=$AG$1,F171=$AH$1,F172=$AG$1,F172=$AH$1),0,1)))</f>
        <v/>
      </c>
      <c r="AM170" s="342" t="str">
        <f>IF($A170&gt;='DB_FG_243way_Regular Symbol'!D$16,"",IF(B170=0,"",IF(OR(B170=$AM$1,B170=$AN$1,B171=$AM$1,B171=$AN$1,B172=$AM$1,B172=$AN$1),0,1)))</f>
        <v/>
      </c>
      <c r="AN170" s="2" t="str">
        <f>IF($A170&gt;='DB_FG_243way_Regular Symbol'!E$16,"",IF(C170=0,"",IF(OR(C170=$AM$1,C170=$AN$1,C171=$AM$1,C171=$AN$1,C172=$AM$1,C172=$AN$1),0,1)))</f>
        <v/>
      </c>
      <c r="AO170" s="2" t="str">
        <f>IF($A170&gt;='DB_FG_243way_Regular Symbol'!F$16,"",IF(D170=0,"",IF(OR(D170=$AM$1,D170=$AN$1,D171=$AM$1,D171=$AN$1,D172=$AM$1,D172=$AN$1),0,1)))</f>
        <v/>
      </c>
      <c r="AP170" s="2" t="str">
        <f>IF($A170&gt;='DB_FG_243way_Regular Symbol'!G$16,"",IF(E170=0,"",IF(OR(E170=$AM$1,E170=$AN$1,E171=$AM$1,E171=$AN$1,E172=$AM$1,E172=$AN$1),0,1)))</f>
        <v/>
      </c>
      <c r="AQ170" s="128" t="str">
        <f>IF($A170&gt;='DB_FG_243way_Regular Symbol'!H$16,"",IF(F170=0,"",IF(OR(F170=$AM$1,F170=$AN$1,F171=$AM$1,F171=$AN$1,F172=$AM$1,F172=$AN$1),0,1)))</f>
        <v/>
      </c>
      <c r="AS170" s="342" t="str">
        <f>IF($A170&gt;='DB_FG_243way_Regular Symbol'!D$16,"",IF(B170=0,"",IF(OR(B170=$AM$1,B170=$AT$1,B171=$AM$1,B171=$AT$1,B172=$AM$1,B172=$AT$1),0,1)))</f>
        <v/>
      </c>
      <c r="AT170" s="2" t="str">
        <f>IF($A170&gt;='DB_FG_243way_Regular Symbol'!E$16,"",IF(C170=0,"",IF(OR(C170=$AM$1,C170=$AT$1,C171=$AM$1,C171=$AT$1,C172=$AM$1,C172=$AT$1),0,1)))</f>
        <v/>
      </c>
      <c r="AU170" s="2" t="str">
        <f>IF($A170&gt;='DB_FG_243way_Regular Symbol'!F$16,"",IF(D170=0,"",IF(OR(D170=$AM$1,D170=$AT$1,D171=$AM$1,D171=$AT$1,D172=$AM$1,D172=$AT$1),0,1)))</f>
        <v/>
      </c>
      <c r="AV170" s="2" t="str">
        <f>IF($A170&gt;='DB_FG_243way_Regular Symbol'!G$16,"",IF(E170=0,"",IF(OR(E170=$AM$1,E170=$AT$1,E171=$AM$1,E171=$AT$1,E172=$AM$1,E172=$AT$1),0,1)))</f>
        <v/>
      </c>
      <c r="AW170" s="128" t="str">
        <f>IF($A170&gt;='DB_FG_243way_Regular Symbol'!H$16,"",IF(F170=0,"",IF(OR(F170=$AM$1,F170=$AT$1,F171=$AM$1,F171=$AT$1,F172=$AM$1,F172=$AT$1),0,1)))</f>
        <v/>
      </c>
      <c r="AY170" s="342" t="str">
        <f>IF($A170&gt;='DB_FG_243way_Regular Symbol'!D$16,"",IF(B170=0,"",IF(OR(B170=$AM$1,B170=$AZ$1,B171=$AM$1,B171=$AZ$1,B172=$AM$1,B172=$AZ$1),0,1)))</f>
        <v/>
      </c>
      <c r="AZ170" s="2" t="str">
        <f>IF($A170&gt;='DB_FG_243way_Regular Symbol'!E$16,"",IF(C170=0,"",IF(OR(C170=$AM$1,C170=$AZ$1,C171=$AM$1,C171=$AZ$1,C172=$AM$1,C172=$AZ$1),0,1)))</f>
        <v/>
      </c>
      <c r="BA170" s="2" t="str">
        <f>IF($A170&gt;='DB_FG_243way_Regular Symbol'!F$16,"",IF(D170=0,"",IF(OR(D170=$AM$1,D170=$AZ$1,D171=$AM$1,D171=$AZ$1,D172=$AM$1,D172=$AZ$1),0,1)))</f>
        <v/>
      </c>
      <c r="BB170" s="2" t="str">
        <f>IF($A170&gt;='DB_FG_243way_Regular Symbol'!G$16,"",IF(E170=0,"",IF(OR(E170=$AM$1,E170=$AZ$1,E171=$AM$1,E171=$AZ$1,E172=$AM$1,E172=$AZ$1),0,1)))</f>
        <v/>
      </c>
      <c r="BC170" s="128" t="str">
        <f>IF($A170&gt;='DB_FG_243way_Regular Symbol'!H$16,"",IF(F170=0,"",IF(OR(F170=$AM$1,F170=$AZ$1,F171=$AM$1,F171=$AZ$1,F172=$AM$1,F172=$AZ$1),0,1)))</f>
        <v/>
      </c>
      <c r="BE170" s="342"/>
      <c r="BF170" s="2"/>
      <c r="BG170" s="2" t="str">
        <f>IF($A170&gt;='DB_FG_243way_Regular Symbol'!F$16,"",IF(D170=0,"",COUNTIF(D170:D172,$BF$1)))</f>
        <v/>
      </c>
      <c r="BH170" s="2" t="str">
        <f>IF($A170&gt;='DB_FG_243way_Regular Symbol'!G$16,"",IF(E170=0,"",COUNTIF(E170:E172,$BF$1)))</f>
        <v/>
      </c>
      <c r="BI170" s="2" t="str">
        <f>IF($A170&gt;='DB_FG_243way_Regular Symbol'!H$16,"",IF(F170=0,"",COUNTIF(F170:F172,$BF$1)))</f>
        <v/>
      </c>
      <c r="BK170" s="342"/>
      <c r="BL170" s="2"/>
      <c r="BM170" s="2" t="str">
        <f>IF($A170&gt;='DB_FG_243way_Regular Symbol'!F$16,"",IF(D170=0,"",IF(OR(D170=$AM$1,D170=$BL$1,D171=$AM$1,D171=$BL$1,D172=$AM$1,D172=$BL$1),0,1)))</f>
        <v/>
      </c>
      <c r="BN170" s="2" t="str">
        <f>IF($A170&gt;='DB_FG_243way_Regular Symbol'!G$16,"",IF(E170=0,"",IF(OR(E170=$AM$1,E170=$BL$1,E171=$AM$1,E171=$BL$1,E172=$AM$1,E172=$BL$1),0,1)))</f>
        <v/>
      </c>
      <c r="BO170" s="128" t="str">
        <f>IF($A170&gt;='DB_FG_243way_Regular Symbol'!H$16,"",IF(F170=0,"",IF(OR(F170=$AM$1,F170=$BL$1,F171=$AM$1,F171=$BL$1,F172=$AM$1,F172=$BL$1),0,1)))</f>
        <v/>
      </c>
      <c r="BQ170" s="2" t="str">
        <f>IF($A170&gt;='DB_FG_243way_Regular Symbol'!D$16,"",IF(B170=0,"",IF(OR(B170=$BQ$1,B170=$BR$1,B171=$BQ$1,B171=$BR$1,B172=$BQ$1,B172=$BR$1),0,1)))</f>
        <v/>
      </c>
      <c r="BR170" s="2" t="str">
        <f>IF($A170&gt;='DB_FG_243way_Regular Symbol'!E$16,"",IF(C170=0,"",IF(OR(C170=$BQ$1,C170=$BR$1,C171=$BQ$1,C171=$BR$1,C172=$BQ$1,C172=$BR$1),0,1)))</f>
        <v/>
      </c>
      <c r="BS170" s="2" t="str">
        <f>IF($A170&gt;='DB_FG_243way_Regular Symbol'!F$16,"",IF(D170=0,"",IF(OR(D170=$BQ$1,D170=$BR$1,D171=$BQ$1,D171=$BR$1,D172=$BQ$1,D172=$BR$1),0,1)))</f>
        <v/>
      </c>
      <c r="BT170" s="2" t="str">
        <f>IF($A170&gt;='DB_FG_243way_Regular Symbol'!G$16,"",IF(E170=0,"",IF(OR(E170=$BQ$1,E170=$BR$1,E171=$BQ$1,E171=$BR$1,E172=$BQ$1,E172=$BR$1),0,1)))</f>
        <v/>
      </c>
      <c r="BU170" s="2" t="str">
        <f>IF($A170&gt;='DB_FG_243way_Regular Symbol'!H$16,"",IF(F170=0,"",IF(OR(F170=$BQ$1,F170=$BR$1,F171=$BQ$1,F171=$BR$1,F172=$BQ$1,F172=$BR$1),0,1)))</f>
        <v/>
      </c>
      <c r="BW170" s="2" t="str">
        <f>IF($A170&gt;='DB_FG_243way_Regular Symbol'!D$16,"",IF(B170=0,"",IF(OR(B170=$BW$1,B171=$BW$1,B172=$BW$1,B170=$BX$1,B171=$BX$1,B172=$BX$1),0,1)))</f>
        <v/>
      </c>
      <c r="BX170" s="2" t="str">
        <f>IF($A170&gt;='DB_FG_243way_Regular Symbol'!E$16,"",IF(C170=0,"",IF(OR(C170=$BW$1,C171=$BW$1,C172=$BW$1,C170=$BX$1,C171=$BX$1,C172=$BX$1),0,1)))</f>
        <v/>
      </c>
      <c r="BY170" s="2" t="str">
        <f>IF($A170&gt;='DB_FG_243way_Regular Symbol'!F$16,"",IF(D170=0,"",IF(OR(D170=$BW$1,D171=$BW$1,D172=$BW$1,D170=$BX$1,D171=$BX$1,D172=$BX$1),0,1)))</f>
        <v/>
      </c>
      <c r="BZ170" s="2" t="str">
        <f>IF($A170&gt;='DB_FG_243way_Regular Symbol'!G$16,"",IF(E170=0,"",IF(OR(E170=$BW$1,E171=$BW$1,E172=$BW$1,E170=$BX$1,E171=$BX$1,E172=$BX$1),0,1)))</f>
        <v/>
      </c>
      <c r="CA170" s="2" t="str">
        <f>IF($A170&gt;='DB_FG_243way_Regular Symbol'!H$16,"",IF(F170=0,"",IF(OR(F170=$BW$1,F171=$BW$1,F172=$BW$1,F170=$BX$1,F171=$BX$1,F172=$BX$1),0,1)))</f>
        <v/>
      </c>
      <c r="CC170" s="2" t="str">
        <f>IF($A170&gt;='DB_FG_243way_Regular Symbol'!D$16,"",IF(B170=0,"",IF(OR(B170=$BW$1,B171=$BW$1,B172=$BW$1,B170=$CD$1,B171=$CD$1,B172=$CD$1),0,1)))</f>
        <v/>
      </c>
      <c r="CD170" s="2" t="str">
        <f>IF($A170&gt;='DB_FG_243way_Regular Symbol'!E$16,"",IF(C170=0,"",IF(OR(C170=$BW$1,C171=$BW$1,C172=$BW$1,C170=$CD$1,C171=$CD$1,C172=$CD$1),0,1)))</f>
        <v/>
      </c>
      <c r="CE170" s="2" t="str">
        <f>IF($A170&gt;='DB_FG_243way_Regular Symbol'!F$16,"",IF(D170=0,"",IF(OR(D170=$BW$1,D171=$BW$1,D172=$BW$1,D170=$CD$1,D171=$CD$1,D172=$CD$1),0,1)))</f>
        <v/>
      </c>
      <c r="CF170" s="2" t="str">
        <f>IF($A170&gt;='DB_FG_243way_Regular Symbol'!G$16,"",IF(E170=0,"",IF(OR(E170=$BW$1,E171=$BW$1,E172=$BW$1,E170=$CD$1,E171=$CD$1,E172=$CD$1),0,1)))</f>
        <v/>
      </c>
      <c r="CG170" s="2" t="str">
        <f>IF($A170&gt;='DB_FG_243way_Regular Symbol'!H$16,"",IF(F170=0,"",IF(OR(F170=$BW$1,F171=$BW$1,F172=$BW$1,F170=$CD$1,F171=$CD$1,F172=$CD$1),0,1)))</f>
        <v/>
      </c>
      <c r="CI170" s="2" t="str">
        <f>IF($A170&gt;='DB_FG_243way_Regular Symbol'!D$16,"",IF(B170=0,"",IF(OR(B170=$BW$1,B171=$BW$1,B172=$BW$1,B170=$CJ$1,B171=$CJ$1,B172=$CJ$1),0,1)))</f>
        <v/>
      </c>
      <c r="CJ170" s="2" t="str">
        <f>IF($A170&gt;='DB_FG_243way_Regular Symbol'!E$16,"",IF(C170=0,"",IF(OR(C170=$BW$1,C171=$BW$1,C172=$BW$1,C170=$CJ$1,C171=$CJ$1,C172=$CJ$1),0,1)))</f>
        <v/>
      </c>
      <c r="CK170" s="2" t="str">
        <f>IF($A170&gt;='DB_FG_243way_Regular Symbol'!F$16,"",IF(D170=0,"",IF(OR(D170=$BW$1,D171=$BW$1,D172=$BW$1,D170=$CJ$1,D171=$CJ$1,D172=$CJ$1),0,1)))</f>
        <v/>
      </c>
      <c r="CL170" s="2" t="str">
        <f>IF($A170&gt;='DB_FG_243way_Regular Symbol'!G$16,"",IF(E170=0,"",IF(OR(E170=$BW$1,E171=$BW$1,E172=$BW$1,E170=$CJ$1,E171=$CJ$1,E172=$CJ$1),0,1)))</f>
        <v/>
      </c>
      <c r="CM170" s="2" t="str">
        <f>IF($A170&gt;='DB_FG_243way_Regular Symbol'!H$16,"",IF(F170=0,"",IF(OR(F170=$BW$1,F171=$BW$1,F172=$BW$1,F170=$CJ$1,F171=$CJ$1,F172=$CJ$1),0,1)))</f>
        <v/>
      </c>
      <c r="CO170" s="2" t="str">
        <f>IF($A170&gt;='DB_FG_243way_Regular Symbol'!D$16,"",IF(B170=0,"",IF(OR(B170=$BW$1,B171=$BW$1,B172=$BW$1,B170=$CP$1,B171=$CP$1,B172=$CP$1),0,1)))</f>
        <v/>
      </c>
      <c r="CP170" s="2" t="str">
        <f>IF($A170&gt;='DB_FG_243way_Regular Symbol'!E$16,"",IF(C170=0,"",IF(OR(C170=$BW$1,C171=$BW$1,C172=$BW$1,C170=$CP$1,C171=$CP$1,C172=$CP$1),0,1)))</f>
        <v/>
      </c>
      <c r="CQ170" s="2" t="str">
        <f>IF($A170&gt;='DB_FG_243way_Regular Symbol'!F$16,"",IF(D170=0,"",IF(OR(D170=$BW$1,D171=$BW$1,D172=$BW$1,D170=$CP$1,D171=$CP$1,D172=$CP$1),0,1)))</f>
        <v/>
      </c>
      <c r="CR170" s="2" t="str">
        <f>IF($A170&gt;='DB_FG_243way_Regular Symbol'!G$16,"",IF(E170=0,"",IF(OR(E170=$BW$1,E171=$BW$1,E172=$BW$1,E170=$CP$1,E171=$CP$1,E172=$CP$1),0,1)))</f>
        <v/>
      </c>
      <c r="CS170" s="2" t="str">
        <f>IF($A170&gt;='DB_FG_243way_Regular Symbol'!H$16,"",IF(F170=0,"",IF(OR(F170=$BW$1,F171=$BW$1,F172=$BW$1,F170=$CP$1,F171=$CP$1,F172=$CP$1),0,1)))</f>
        <v/>
      </c>
      <c r="CU170" s="2" t="str">
        <f>IF($A170&gt;='DB_FG_243way_Regular Symbol'!D$16,"",IF(B170=0,"",IF(OR(B170=$BW$1,B171=$BW$1,B172=$BW$1,B170=$CV$1,B171=$CV$1,B172=$CV$1),0,1)))</f>
        <v/>
      </c>
      <c r="CV170" s="2" t="str">
        <f>IF($A170&gt;='DB_FG_243way_Regular Symbol'!E$16,"",IF(C170=0,"",IF(OR(C170=$BW$1,C171=$BW$1,C172=$BW$1,C170=$CV$1,C171=$CV$1,C172=$CV$1),0,1)))</f>
        <v/>
      </c>
      <c r="CW170" s="2" t="str">
        <f>IF($A170&gt;='DB_FG_243way_Regular Symbol'!F$16,"",IF(D170=0,"",IF(OR(D170=$BW$1,D171=$BW$1,D172=$BW$1,D170=$CV$1,D171=$CV$1,D172=$CV$1),0,1)))</f>
        <v/>
      </c>
      <c r="CX170" s="2" t="str">
        <f>IF($A170&gt;='DB_FG_243way_Regular Symbol'!G$16,"",IF(E170=0,"",IF(OR(E170=$BW$1,E171=$BW$1,E172=$BW$1,E170=$CV$1,E171=$CV$1,E172=$CV$1),0,1)))</f>
        <v/>
      </c>
      <c r="CY170" s="2" t="str">
        <f>IF($A170&gt;='DB_FG_243way_Regular Symbol'!H$16,"",IF(F170=0,"",IF(OR(F170=$BW$1,F171=$BW$1,F172=$BW$1,F170=$CV$1,F171=$CV$1,F172=$CV$1),0,1)))</f>
        <v/>
      </c>
    </row>
    <row r="171" spans="1:103">
      <c r="A171" s="341">
        <f>IF('DB_FG_243way_Regular Symbol'!L170="","",'DB_FG_243way_Regular Symbol'!L170)</f>
        <v>167</v>
      </c>
      <c r="B171" s="184" t="str">
        <f>IF('DB_FG_243way_Regular Symbol'!M170="",
IF($A171-'DB_FG_243way_Regular Symbol'!D$16&gt;='DB_FG_243way_RegularＸ_W()'!B$2-1,"",VLOOKUP($A171-'DB_FG_243way_Regular Symbol'!D$16,'DB_FG_243way_Regular Symbol'!$L$3:$Q$99,'DB_FG_243way_RegularＸ_W()'!B$3+1,FALSE)),
'DB_FG_243way_Regular Symbol'!M170)</f>
        <v/>
      </c>
      <c r="C171" s="184" t="str">
        <f>IF('DB_FG_243way_Regular Symbol'!N170="",
IF($A171-'DB_FG_243way_Regular Symbol'!E$16&gt;='DB_FG_243way_RegularＸ_W()'!C$2-1,"",VLOOKUP($A171-'DB_FG_243way_Regular Symbol'!E$16,'DB_FG_243way_Regular Symbol'!$L$3:$Q$99,'DB_FG_243way_RegularＸ_W()'!C$3+1,FALSE)),
'DB_FG_243way_Regular Symbol'!N170)</f>
        <v/>
      </c>
      <c r="D171" s="184" t="str">
        <f>IF('DB_FG_243way_Regular Symbol'!O170="",
IF($A171-'DB_FG_243way_Regular Symbol'!F$16&gt;='DB_FG_243way_RegularＸ_W()'!D$2-1,"",VLOOKUP($A171-'DB_FG_243way_Regular Symbol'!F$16,'DB_FG_243way_Regular Symbol'!$L$3:$Q$99,'DB_FG_243way_RegularＸ_W()'!D$3+1,FALSE)),
'DB_FG_243way_Regular Symbol'!O170)</f>
        <v/>
      </c>
      <c r="E171" s="184" t="str">
        <f>IF('DB_FG_243way_Regular Symbol'!P170="",
IF($A171-'DB_FG_243way_Regular Symbol'!G$16&gt;='DB_FG_243way_RegularＸ_W()'!E$2-1,"",VLOOKUP($A171-'DB_FG_243way_Regular Symbol'!G$16,'DB_FG_243way_Regular Symbol'!$L$3:$Q$99,'DB_FG_243way_RegularＸ_W()'!E$3+1,FALSE)),
'DB_FG_243way_Regular Symbol'!P170)</f>
        <v/>
      </c>
      <c r="F171" s="358" t="str">
        <f>IF('DB_FG_243way_Regular Symbol'!Q170="",
IF($A171-'DB_FG_243way_Regular Symbol'!H$16&gt;='DB_FG_243way_RegularＸ_W()'!F$2-1,"",VLOOKUP($A171-'DB_FG_243way_Regular Symbol'!H$16,'DB_FG_243way_Regular Symbol'!$L$3:$Q$99,'DB_FG_243way_RegularＸ_W()'!F$3+1,FALSE)),
'DB_FG_243way_Regular Symbol'!Q170)</f>
        <v/>
      </c>
      <c r="O171" s="342" t="str">
        <f>IF($A171&gt;='DB_FG_243way_Regular Symbol'!D$16,"",IF(B171=0,"",IF(OR(B171=$O$1,B171=$P$1,B172=$O$1,B172=$P$1,B173=$O$1,B173=$P$1),0,1)))</f>
        <v/>
      </c>
      <c r="P171" s="2" t="str">
        <f>IF($A171&gt;='DB_FG_243way_Regular Symbol'!E$16,"",IF(C171=0,"",IF(OR(C171=$O$1,C171=$P$1,C172=$O$1,C172=$P$1,C173=$O$1,C173=$P$1),0,1)))</f>
        <v/>
      </c>
      <c r="Q171" s="2" t="str">
        <f>IF($A171&gt;='DB_FG_243way_Regular Symbol'!F$16,"",IF(D171=0,"",IF(OR(D171=$O$1,D171=$P$1,D172=$O$1,D172=$P$1,D173=$O$1,D173=$P$1),0,1)))</f>
        <v/>
      </c>
      <c r="R171" s="2" t="str">
        <f>IF($A171&gt;='DB_FG_243way_Regular Symbol'!G$16,"",IF(E171=0,"",IF(OR(E171=$O$1,E171=$P$1,E172=$O$1,E172=$P$1,E173=$O$1,E173=$P$1),0,1)))</f>
        <v/>
      </c>
      <c r="S171" s="128" t="str">
        <f>IF($A171&gt;='DB_FG_243way_Regular Symbol'!H$16,"",IF(F171=0,"",IF(OR(F171=$O$1,F171=$P$1,F172=$O$1,F172=$P$1,F173=$O$1,F173=$P$1),0,1)))</f>
        <v/>
      </c>
      <c r="U171" s="342" t="str">
        <f>IF($A171&gt;='DB_FG_243way_Regular Symbol'!D$16,"",IF(B171=0,"",IF(OR(B171=$U$1,B171=$V$1,B172=$U$1,B172=$V$1,B173=$U$1,B173=$V$1),0,1)))</f>
        <v/>
      </c>
      <c r="V171" s="2" t="str">
        <f>IF($A171&gt;='DB_FG_243way_Regular Symbol'!E$16,"",IF(C171=0,"",IF(OR(C171=$U$1,C171=$V$1,C172=$U$1,C172=$V$1,C173=$U$1,C173=$V$1),0,1)))</f>
        <v/>
      </c>
      <c r="W171" s="2" t="str">
        <f>IF($A171&gt;='DB_FG_243way_Regular Symbol'!F$16,"",IF(D171=0,"",IF(OR(D171=$U$1,D171=$V$1,D172=$U$1,D172=$V$1,D173=$U$1,D173=$V$1),0,1)))</f>
        <v/>
      </c>
      <c r="X171" s="2" t="str">
        <f>IF($A171&gt;='DB_FG_243way_Regular Symbol'!G$16,"",IF(E171=0,"",IF(OR(E171=$U$1,E171=$V$1,E172=$U$1,E172=$V$1,E173=$U$1,E173=$V$1),0,1)))</f>
        <v/>
      </c>
      <c r="Y171" s="128" t="str">
        <f>IF($A171&gt;='DB_FG_243way_Regular Symbol'!H$16,"",IF(F171=0,"",IF(OR(F171=$U$1,F171=$V$1,F172=$U$1,F172=$V$1,F173=$U$1,F173=$V$1),0,1)))</f>
        <v/>
      </c>
      <c r="AA171" s="342" t="str">
        <f>IF($A171&gt;='DB_FG_243way_Regular Symbol'!D$16,"",IF(B171=0,"",IF(OR(B171=$AA$1,B171=$AB$1,B172=$AA$1,B172=$AB$1,B173=$AA$1,,B173=$AB$1),0,1)))</f>
        <v/>
      </c>
      <c r="AB171" s="2" t="str">
        <f>IF($A171&gt;='DB_FG_243way_Regular Symbol'!E$16,"",IF(C171=0,"",IF(OR(C171=$AA$1,C171=$AB$1,C172=$AA$1,C172=$AB$1,C173=$AA$1,,C173=$AB$1),0,1)))</f>
        <v/>
      </c>
      <c r="AC171" s="2" t="str">
        <f>IF($A171&gt;='DB_FG_243way_Regular Symbol'!F$16,"",IF(D171=0,"",IF(OR(D171=$AA$1,D171=$AB$1,D172=$AA$1,D172=$AB$1,D173=$AA$1,,D173=$AB$1),0,1)))</f>
        <v/>
      </c>
      <c r="AD171" s="2" t="str">
        <f>IF($A171&gt;='DB_FG_243way_Regular Symbol'!G$16,"",IF(E171=0,"",IF(OR(E171=$AA$1,E171=$AB$1,E172=$AA$1,E172=$AB$1,E173=$AA$1,,E173=$AB$1),0,1)))</f>
        <v/>
      </c>
      <c r="AE171" s="128" t="str">
        <f>IF($A171&gt;='DB_FG_243way_Regular Symbol'!H$16,"",IF(F171=0,"",IF(OR(F171=$AA$1,F171=$AB$1,F172=$AA$1,F172=$AB$1,F173=$AA$1,,F173=$AB$1),0,1)))</f>
        <v/>
      </c>
      <c r="AG171" s="342" t="str">
        <f>IF($A171&gt;='DB_FG_243way_Regular Symbol'!D$16,"",IF(B171=0,"",IF(OR(B171=$AG$1,B171=$AH$1,B172=$AG$1,B172=$AH$1,B173=$AG$1,B173=$AH$1),0,1)))</f>
        <v/>
      </c>
      <c r="AH171" s="2" t="str">
        <f>IF($A171&gt;='DB_FG_243way_Regular Symbol'!E$16,"",IF(C171=0,"",IF(OR(C171=$AG$1,C171=$AH$1,C172=$AG$1,C172=$AH$1,C173=$AG$1,C173=$AH$1),0,1)))</f>
        <v/>
      </c>
      <c r="AI171" s="2" t="str">
        <f>IF($A171&gt;='DB_FG_243way_Regular Symbol'!F$16,"",IF(D171=0,"",IF(OR(D171=$AG$1,D171=$AH$1,D172=$AG$1,D172=$AH$1,D173=$AG$1,D173=$AH$1),0,1)))</f>
        <v/>
      </c>
      <c r="AJ171" s="2" t="str">
        <f>IF($A171&gt;='DB_FG_243way_Regular Symbol'!G$16,"",IF(E171=0,"",IF(OR(E171=$AG$1,E171=$AH$1,E172=$AG$1,E172=$AH$1,E173=$AG$1,E173=$AH$1),0,1)))</f>
        <v/>
      </c>
      <c r="AK171" s="128" t="str">
        <f>IF($A171&gt;='DB_FG_243way_Regular Symbol'!H$16,"",IF(F171=0,"",IF(OR(F171=$AG$1,F171=$AH$1,F172=$AG$1,F172=$AH$1,F173=$AG$1,F173=$AH$1),0,1)))</f>
        <v/>
      </c>
      <c r="AM171" s="342" t="str">
        <f>IF($A171&gt;='DB_FG_243way_Regular Symbol'!D$16,"",IF(B171=0,"",IF(OR(B171=$AM$1,B171=$AN$1,B172=$AM$1,B172=$AN$1,B173=$AM$1,B173=$AN$1),0,1)))</f>
        <v/>
      </c>
      <c r="AN171" s="2" t="str">
        <f>IF($A171&gt;='DB_FG_243way_Regular Symbol'!E$16,"",IF(C171=0,"",IF(OR(C171=$AM$1,C171=$AN$1,C172=$AM$1,C172=$AN$1,C173=$AM$1,C173=$AN$1),0,1)))</f>
        <v/>
      </c>
      <c r="AO171" s="2" t="str">
        <f>IF($A171&gt;='DB_FG_243way_Regular Symbol'!F$16,"",IF(D171=0,"",IF(OR(D171=$AM$1,D171=$AN$1,D172=$AM$1,D172=$AN$1,D173=$AM$1,D173=$AN$1),0,1)))</f>
        <v/>
      </c>
      <c r="AP171" s="2" t="str">
        <f>IF($A171&gt;='DB_FG_243way_Regular Symbol'!G$16,"",IF(E171=0,"",IF(OR(E171=$AM$1,E171=$AN$1,E172=$AM$1,E172=$AN$1,E173=$AM$1,E173=$AN$1),0,1)))</f>
        <v/>
      </c>
      <c r="AQ171" s="128" t="str">
        <f>IF($A171&gt;='DB_FG_243way_Regular Symbol'!H$16,"",IF(F171=0,"",IF(OR(F171=$AM$1,F171=$AN$1,F172=$AM$1,F172=$AN$1,F173=$AM$1,F173=$AN$1),0,1)))</f>
        <v/>
      </c>
      <c r="AS171" s="342" t="str">
        <f>IF($A171&gt;='DB_FG_243way_Regular Symbol'!D$16,"",IF(B171=0,"",IF(OR(B171=$AM$1,B171=$AT$1,B172=$AM$1,B172=$AT$1,B173=$AM$1,B173=$AT$1),0,1)))</f>
        <v/>
      </c>
      <c r="AT171" s="2" t="str">
        <f>IF($A171&gt;='DB_FG_243way_Regular Symbol'!E$16,"",IF(C171=0,"",IF(OR(C171=$AM$1,C171=$AT$1,C172=$AM$1,C172=$AT$1,C173=$AM$1,C173=$AT$1),0,1)))</f>
        <v/>
      </c>
      <c r="AU171" s="2" t="str">
        <f>IF($A171&gt;='DB_FG_243way_Regular Symbol'!F$16,"",IF(D171=0,"",IF(OR(D171=$AM$1,D171=$AT$1,D172=$AM$1,D172=$AT$1,D173=$AM$1,D173=$AT$1),0,1)))</f>
        <v/>
      </c>
      <c r="AV171" s="2" t="str">
        <f>IF($A171&gt;='DB_FG_243way_Regular Symbol'!G$16,"",IF(E171=0,"",IF(OR(E171=$AM$1,E171=$AT$1,E172=$AM$1,E172=$AT$1,E173=$AM$1,E173=$AT$1),0,1)))</f>
        <v/>
      </c>
      <c r="AW171" s="128" t="str">
        <f>IF($A171&gt;='DB_FG_243way_Regular Symbol'!H$16,"",IF(F171=0,"",IF(OR(F171=$AM$1,F171=$AT$1,F172=$AM$1,F172=$AT$1,F173=$AM$1,F173=$AT$1),0,1)))</f>
        <v/>
      </c>
      <c r="AY171" s="342" t="str">
        <f>IF($A171&gt;='DB_FG_243way_Regular Symbol'!D$16,"",IF(B171=0,"",IF(OR(B171=$AM$1,B171=$AZ$1,B172=$AM$1,B172=$AZ$1,B173=$AM$1,B173=$AZ$1),0,1)))</f>
        <v/>
      </c>
      <c r="AZ171" s="2" t="str">
        <f>IF($A171&gt;='DB_FG_243way_Regular Symbol'!E$16,"",IF(C171=0,"",IF(OR(C171=$AM$1,C171=$AZ$1,C172=$AM$1,C172=$AZ$1,C173=$AM$1,C173=$AZ$1),0,1)))</f>
        <v/>
      </c>
      <c r="BA171" s="2" t="str">
        <f>IF($A171&gt;='DB_FG_243way_Regular Symbol'!F$16,"",IF(D171=0,"",IF(OR(D171=$AM$1,D171=$AZ$1,D172=$AM$1,D172=$AZ$1,D173=$AM$1,D173=$AZ$1),0,1)))</f>
        <v/>
      </c>
      <c r="BB171" s="2" t="str">
        <f>IF($A171&gt;='DB_FG_243way_Regular Symbol'!G$16,"",IF(E171=0,"",IF(OR(E171=$AM$1,E171=$AZ$1,E172=$AM$1,E172=$AZ$1,E173=$AM$1,E173=$AZ$1),0,1)))</f>
        <v/>
      </c>
      <c r="BC171" s="128" t="str">
        <f>IF($A171&gt;='DB_FG_243way_Regular Symbol'!H$16,"",IF(F171=0,"",IF(OR(F171=$AM$1,F171=$AZ$1,F172=$AM$1,F172=$AZ$1,F173=$AM$1,F173=$AZ$1),0,1)))</f>
        <v/>
      </c>
      <c r="BE171" s="342"/>
      <c r="BF171" s="2"/>
      <c r="BG171" s="2" t="str">
        <f>IF($A171&gt;='DB_FG_243way_Regular Symbol'!F$16,"",IF(D171=0,"",COUNTIF(D171:D173,$BF$1)))</f>
        <v/>
      </c>
      <c r="BH171" s="2" t="str">
        <f>IF($A171&gt;='DB_FG_243way_Regular Symbol'!G$16,"",IF(E171=0,"",COUNTIF(E171:E173,$BF$1)))</f>
        <v/>
      </c>
      <c r="BI171" s="2" t="str">
        <f>IF($A171&gt;='DB_FG_243way_Regular Symbol'!H$16,"",IF(F171=0,"",COUNTIF(F171:F173,$BF$1)))</f>
        <v/>
      </c>
      <c r="BK171" s="342"/>
      <c r="BL171" s="2"/>
      <c r="BM171" s="2" t="str">
        <f>IF($A171&gt;='DB_FG_243way_Regular Symbol'!F$16,"",IF(D171=0,"",IF(OR(D171=$AM$1,D171=$BL$1,D172=$AM$1,D172=$BL$1,D173=$AM$1,D173=$BL$1),0,1)))</f>
        <v/>
      </c>
      <c r="BN171" s="2" t="str">
        <f>IF($A171&gt;='DB_FG_243way_Regular Symbol'!G$16,"",IF(E171=0,"",IF(OR(E171=$AM$1,E171=$BL$1,E172=$AM$1,E172=$BL$1,E173=$AM$1,E173=$BL$1),0,1)))</f>
        <v/>
      </c>
      <c r="BO171" s="128" t="str">
        <f>IF($A171&gt;='DB_FG_243way_Regular Symbol'!H$16,"",IF(F171=0,"",IF(OR(F171=$AM$1,F171=$BL$1,F172=$AM$1,F172=$BL$1,F173=$AM$1,F173=$BL$1),0,1)))</f>
        <v/>
      </c>
      <c r="BQ171" s="2" t="str">
        <f>IF($A171&gt;='DB_FG_243way_Regular Symbol'!D$16,"",IF(B171=0,"",IF(OR(B171=$BQ$1,B171=$BR$1,B172=$BQ$1,B172=$BR$1,B173=$BQ$1,B173=$BR$1),0,1)))</f>
        <v/>
      </c>
      <c r="BR171" s="2" t="str">
        <f>IF($A171&gt;='DB_FG_243way_Regular Symbol'!E$16,"",IF(C171=0,"",IF(OR(C171=$BQ$1,C171=$BR$1,C172=$BQ$1,C172=$BR$1,C173=$BQ$1,C173=$BR$1),0,1)))</f>
        <v/>
      </c>
      <c r="BS171" s="2" t="str">
        <f>IF($A171&gt;='DB_FG_243way_Regular Symbol'!F$16,"",IF(D171=0,"",IF(OR(D171=$BQ$1,D171=$BR$1,D172=$BQ$1,D172=$BR$1,D173=$BQ$1,D173=$BR$1),0,1)))</f>
        <v/>
      </c>
      <c r="BT171" s="2" t="str">
        <f>IF($A171&gt;='DB_FG_243way_Regular Symbol'!G$16,"",IF(E171=0,"",IF(OR(E171=$BQ$1,E171=$BR$1,E172=$BQ$1,E172=$BR$1,E173=$BQ$1,E173=$BR$1),0,1)))</f>
        <v/>
      </c>
      <c r="BU171" s="2" t="str">
        <f>IF($A171&gt;='DB_FG_243way_Regular Symbol'!H$16,"",IF(F171=0,"",IF(OR(F171=$BQ$1,F171=$BR$1,F172=$BQ$1,F172=$BR$1,F173=$BQ$1,F173=$BR$1),0,1)))</f>
        <v/>
      </c>
      <c r="BW171" s="2" t="str">
        <f>IF($A171&gt;='DB_FG_243way_Regular Symbol'!D$16,"",IF(B171=0,"",IF(OR(B171=$BW$1,B172=$BW$1,B173=$BW$1,B171=$BX$1,B172=$BX$1,B173=$BX$1),0,1)))</f>
        <v/>
      </c>
      <c r="BX171" s="2" t="str">
        <f>IF($A171&gt;='DB_FG_243way_Regular Symbol'!E$16,"",IF(C171=0,"",IF(OR(C171=$BW$1,C172=$BW$1,C173=$BW$1,C171=$BX$1,C172=$BX$1,C173=$BX$1),0,1)))</f>
        <v/>
      </c>
      <c r="BY171" s="2" t="str">
        <f>IF($A171&gt;='DB_FG_243way_Regular Symbol'!F$16,"",IF(D171=0,"",IF(OR(D171=$BW$1,D172=$BW$1,D173=$BW$1,D171=$BX$1,D172=$BX$1,D173=$BX$1),0,1)))</f>
        <v/>
      </c>
      <c r="BZ171" s="2" t="str">
        <f>IF($A171&gt;='DB_FG_243way_Regular Symbol'!G$16,"",IF(E171=0,"",IF(OR(E171=$BW$1,E172=$BW$1,E173=$BW$1,E171=$BX$1,E172=$BX$1,E173=$BX$1),0,1)))</f>
        <v/>
      </c>
      <c r="CA171" s="2" t="str">
        <f>IF($A171&gt;='DB_FG_243way_Regular Symbol'!H$16,"",IF(F171=0,"",IF(OR(F171=$BW$1,F172=$BW$1,F173=$BW$1,F171=$BX$1,F172=$BX$1,F173=$BX$1),0,1)))</f>
        <v/>
      </c>
      <c r="CC171" s="2" t="str">
        <f>IF($A171&gt;='DB_FG_243way_Regular Symbol'!D$16,"",IF(B171=0,"",IF(OR(B171=$BW$1,B172=$BW$1,B173=$BW$1,B171=$CD$1,B172=$CD$1,B173=$CD$1),0,1)))</f>
        <v/>
      </c>
      <c r="CD171" s="2" t="str">
        <f>IF($A171&gt;='DB_FG_243way_Regular Symbol'!E$16,"",IF(C171=0,"",IF(OR(C171=$BW$1,C172=$BW$1,C173=$BW$1,C171=$CD$1,C172=$CD$1,C173=$CD$1),0,1)))</f>
        <v/>
      </c>
      <c r="CE171" s="2" t="str">
        <f>IF($A171&gt;='DB_FG_243way_Regular Symbol'!F$16,"",IF(D171=0,"",IF(OR(D171=$BW$1,D172=$BW$1,D173=$BW$1,D171=$CD$1,D172=$CD$1,D173=$CD$1),0,1)))</f>
        <v/>
      </c>
      <c r="CF171" s="2" t="str">
        <f>IF($A171&gt;='DB_FG_243way_Regular Symbol'!G$16,"",IF(E171=0,"",IF(OR(E171=$BW$1,E172=$BW$1,E173=$BW$1,E171=$CD$1,E172=$CD$1,E173=$CD$1),0,1)))</f>
        <v/>
      </c>
      <c r="CG171" s="2" t="str">
        <f>IF($A171&gt;='DB_FG_243way_Regular Symbol'!H$16,"",IF(F171=0,"",IF(OR(F171=$BW$1,F172=$BW$1,F173=$BW$1,F171=$CD$1,F172=$CD$1,F173=$CD$1),0,1)))</f>
        <v/>
      </c>
      <c r="CI171" s="2" t="str">
        <f>IF($A171&gt;='DB_FG_243way_Regular Symbol'!D$16,"",IF(B171=0,"",IF(OR(B171=$BW$1,B172=$BW$1,B173=$BW$1,B171=$CJ$1,B172=$CJ$1,B173=$CJ$1),0,1)))</f>
        <v/>
      </c>
      <c r="CJ171" s="2" t="str">
        <f>IF($A171&gt;='DB_FG_243way_Regular Symbol'!E$16,"",IF(C171=0,"",IF(OR(C171=$BW$1,C172=$BW$1,C173=$BW$1,C171=$CJ$1,C172=$CJ$1,C173=$CJ$1),0,1)))</f>
        <v/>
      </c>
      <c r="CK171" s="2" t="str">
        <f>IF($A171&gt;='DB_FG_243way_Regular Symbol'!F$16,"",IF(D171=0,"",IF(OR(D171=$BW$1,D172=$BW$1,D173=$BW$1,D171=$CJ$1,D172=$CJ$1,D173=$CJ$1),0,1)))</f>
        <v/>
      </c>
      <c r="CL171" s="2" t="str">
        <f>IF($A171&gt;='DB_FG_243way_Regular Symbol'!G$16,"",IF(E171=0,"",IF(OR(E171=$BW$1,E172=$BW$1,E173=$BW$1,E171=$CJ$1,E172=$CJ$1,E173=$CJ$1),0,1)))</f>
        <v/>
      </c>
      <c r="CM171" s="2" t="str">
        <f>IF($A171&gt;='DB_FG_243way_Regular Symbol'!H$16,"",IF(F171=0,"",IF(OR(F171=$BW$1,F172=$BW$1,F173=$BW$1,F171=$CJ$1,F172=$CJ$1,F173=$CJ$1),0,1)))</f>
        <v/>
      </c>
      <c r="CO171" s="2" t="str">
        <f>IF($A171&gt;='DB_FG_243way_Regular Symbol'!D$16,"",IF(B171=0,"",IF(OR(B171=$BW$1,B172=$BW$1,B173=$BW$1,B171=$CP$1,B172=$CP$1,B173=$CP$1),0,1)))</f>
        <v/>
      </c>
      <c r="CP171" s="2" t="str">
        <f>IF($A171&gt;='DB_FG_243way_Regular Symbol'!E$16,"",IF(C171=0,"",IF(OR(C171=$BW$1,C172=$BW$1,C173=$BW$1,C171=$CP$1,C172=$CP$1,C173=$CP$1),0,1)))</f>
        <v/>
      </c>
      <c r="CQ171" s="2" t="str">
        <f>IF($A171&gt;='DB_FG_243way_Regular Symbol'!F$16,"",IF(D171=0,"",IF(OR(D171=$BW$1,D172=$BW$1,D173=$BW$1,D171=$CP$1,D172=$CP$1,D173=$CP$1),0,1)))</f>
        <v/>
      </c>
      <c r="CR171" s="2" t="str">
        <f>IF($A171&gt;='DB_FG_243way_Regular Symbol'!G$16,"",IF(E171=0,"",IF(OR(E171=$BW$1,E172=$BW$1,E173=$BW$1,E171=$CP$1,E172=$CP$1,E173=$CP$1),0,1)))</f>
        <v/>
      </c>
      <c r="CS171" s="2" t="str">
        <f>IF($A171&gt;='DB_FG_243way_Regular Symbol'!H$16,"",IF(F171=0,"",IF(OR(F171=$BW$1,F172=$BW$1,F173=$BW$1,F171=$CP$1,F172=$CP$1,F173=$CP$1),0,1)))</f>
        <v/>
      </c>
      <c r="CU171" s="2" t="str">
        <f>IF($A171&gt;='DB_FG_243way_Regular Symbol'!D$16,"",IF(B171=0,"",IF(OR(B171=$BW$1,B172=$BW$1,B173=$BW$1,B171=$CV$1,B172=$CV$1,B173=$CV$1),0,1)))</f>
        <v/>
      </c>
      <c r="CV171" s="2" t="str">
        <f>IF($A171&gt;='DB_FG_243way_Regular Symbol'!E$16,"",IF(C171=0,"",IF(OR(C171=$BW$1,C172=$BW$1,C173=$BW$1,C171=$CV$1,C172=$CV$1,C173=$CV$1),0,1)))</f>
        <v/>
      </c>
      <c r="CW171" s="2" t="str">
        <f>IF($A171&gt;='DB_FG_243way_Regular Symbol'!F$16,"",IF(D171=0,"",IF(OR(D171=$BW$1,D172=$BW$1,D173=$BW$1,D171=$CV$1,D172=$CV$1,D173=$CV$1),0,1)))</f>
        <v/>
      </c>
      <c r="CX171" s="2" t="str">
        <f>IF($A171&gt;='DB_FG_243way_Regular Symbol'!G$16,"",IF(E171=0,"",IF(OR(E171=$BW$1,E172=$BW$1,E173=$BW$1,E171=$CV$1,E172=$CV$1,E173=$CV$1),0,1)))</f>
        <v/>
      </c>
      <c r="CY171" s="2" t="str">
        <f>IF($A171&gt;='DB_FG_243way_Regular Symbol'!H$16,"",IF(F171=0,"",IF(OR(F171=$BW$1,F172=$BW$1,F173=$BW$1,F171=$CV$1,F172=$CV$1,F173=$CV$1),0,1)))</f>
        <v/>
      </c>
    </row>
    <row r="172" spans="1:103">
      <c r="A172" s="341">
        <f>IF('DB_FG_243way_Regular Symbol'!L171="","",'DB_FG_243way_Regular Symbol'!L171)</f>
        <v>168</v>
      </c>
      <c r="B172" s="184" t="str">
        <f>IF('DB_FG_243way_Regular Symbol'!M171="",
IF($A172-'DB_FG_243way_Regular Symbol'!D$16&gt;='DB_FG_243way_RegularＸ_W()'!B$2-1,"",VLOOKUP($A172-'DB_FG_243way_Regular Symbol'!D$16,'DB_FG_243way_Regular Symbol'!$L$3:$Q$99,'DB_FG_243way_RegularＸ_W()'!B$3+1,FALSE)),
'DB_FG_243way_Regular Symbol'!M171)</f>
        <v/>
      </c>
      <c r="C172" s="184" t="str">
        <f>IF('DB_FG_243way_Regular Symbol'!N171="",
IF($A172-'DB_FG_243way_Regular Symbol'!E$16&gt;='DB_FG_243way_RegularＸ_W()'!C$2-1,"",VLOOKUP($A172-'DB_FG_243way_Regular Symbol'!E$16,'DB_FG_243way_Regular Symbol'!$L$3:$Q$99,'DB_FG_243way_RegularＸ_W()'!C$3+1,FALSE)),
'DB_FG_243way_Regular Symbol'!N171)</f>
        <v/>
      </c>
      <c r="D172" s="184" t="str">
        <f>IF('DB_FG_243way_Regular Symbol'!O171="",
IF($A172-'DB_FG_243way_Regular Symbol'!F$16&gt;='DB_FG_243way_RegularＸ_W()'!D$2-1,"",VLOOKUP($A172-'DB_FG_243way_Regular Symbol'!F$16,'DB_FG_243way_Regular Symbol'!$L$3:$Q$99,'DB_FG_243way_RegularＸ_W()'!D$3+1,FALSE)),
'DB_FG_243way_Regular Symbol'!O171)</f>
        <v/>
      </c>
      <c r="E172" s="184" t="str">
        <f>IF('DB_FG_243way_Regular Symbol'!P171="",
IF($A172-'DB_FG_243way_Regular Symbol'!G$16&gt;='DB_FG_243way_RegularＸ_W()'!E$2-1,"",VLOOKUP($A172-'DB_FG_243way_Regular Symbol'!G$16,'DB_FG_243way_Regular Symbol'!$L$3:$Q$99,'DB_FG_243way_RegularＸ_W()'!E$3+1,FALSE)),
'DB_FG_243way_Regular Symbol'!P171)</f>
        <v/>
      </c>
      <c r="F172" s="358" t="str">
        <f>IF('DB_FG_243way_Regular Symbol'!Q171="",
IF($A172-'DB_FG_243way_Regular Symbol'!H$16&gt;='DB_FG_243way_RegularＸ_W()'!F$2-1,"",VLOOKUP($A172-'DB_FG_243way_Regular Symbol'!H$16,'DB_FG_243way_Regular Symbol'!$L$3:$Q$99,'DB_FG_243way_RegularＸ_W()'!F$3+1,FALSE)),
'DB_FG_243way_Regular Symbol'!Q171)</f>
        <v/>
      </c>
      <c r="O172" s="342" t="str">
        <f>IF($A172&gt;='DB_FG_243way_Regular Symbol'!D$16,"",IF(B172=0,"",IF(OR(B172=$O$1,B172=$P$1,B173=$O$1,B173=$P$1,B174=$O$1,B174=$P$1),0,1)))</f>
        <v/>
      </c>
      <c r="P172" s="2" t="str">
        <f>IF($A172&gt;='DB_FG_243way_Regular Symbol'!E$16,"",IF(C172=0,"",IF(OR(C172=$O$1,C172=$P$1,C173=$O$1,C173=$P$1,C174=$O$1,C174=$P$1),0,1)))</f>
        <v/>
      </c>
      <c r="Q172" s="2" t="str">
        <f>IF($A172&gt;='DB_FG_243way_Regular Symbol'!F$16,"",IF(D172=0,"",IF(OR(D172=$O$1,D172=$P$1,D173=$O$1,D173=$P$1,D174=$O$1,D174=$P$1),0,1)))</f>
        <v/>
      </c>
      <c r="R172" s="2" t="str">
        <f>IF($A172&gt;='DB_FG_243way_Regular Symbol'!G$16,"",IF(E172=0,"",IF(OR(E172=$O$1,E172=$P$1,E173=$O$1,E173=$P$1,E174=$O$1,E174=$P$1),0,1)))</f>
        <v/>
      </c>
      <c r="S172" s="128" t="str">
        <f>IF($A172&gt;='DB_FG_243way_Regular Symbol'!H$16,"",IF(F172=0,"",IF(OR(F172=$O$1,F172=$P$1,F173=$O$1,F173=$P$1,F174=$O$1,F174=$P$1),0,1)))</f>
        <v/>
      </c>
      <c r="U172" s="342" t="str">
        <f>IF($A172&gt;='DB_FG_243way_Regular Symbol'!D$16,"",IF(B172=0,"",IF(OR(B172=$U$1,B172=$V$1,B173=$U$1,B173=$V$1,B174=$U$1,B174=$V$1),0,1)))</f>
        <v/>
      </c>
      <c r="V172" s="2" t="str">
        <f>IF($A172&gt;='DB_FG_243way_Regular Symbol'!E$16,"",IF(C172=0,"",IF(OR(C172=$U$1,C172=$V$1,C173=$U$1,C173=$V$1,C174=$U$1,C174=$V$1),0,1)))</f>
        <v/>
      </c>
      <c r="W172" s="2" t="str">
        <f>IF($A172&gt;='DB_FG_243way_Regular Symbol'!F$16,"",IF(D172=0,"",IF(OR(D172=$U$1,D172=$V$1,D173=$U$1,D173=$V$1,D174=$U$1,D174=$V$1),0,1)))</f>
        <v/>
      </c>
      <c r="X172" s="2" t="str">
        <f>IF($A172&gt;='DB_FG_243way_Regular Symbol'!G$16,"",IF(E172=0,"",IF(OR(E172=$U$1,E172=$V$1,E173=$U$1,E173=$V$1,E174=$U$1,E174=$V$1),0,1)))</f>
        <v/>
      </c>
      <c r="Y172" s="128" t="str">
        <f>IF($A172&gt;='DB_FG_243way_Regular Symbol'!H$16,"",IF(F172=0,"",IF(OR(F172=$U$1,F172=$V$1,F173=$U$1,F173=$V$1,F174=$U$1,F174=$V$1),0,1)))</f>
        <v/>
      </c>
      <c r="AA172" s="342" t="str">
        <f>IF($A172&gt;='DB_FG_243way_Regular Symbol'!D$16,"",IF(B172=0,"",IF(OR(B172=$AA$1,B172=$AB$1,B173=$AA$1,B173=$AB$1,B174=$AA$1,,B174=$AB$1),0,1)))</f>
        <v/>
      </c>
      <c r="AB172" s="2" t="str">
        <f>IF($A172&gt;='DB_FG_243way_Regular Symbol'!E$16,"",IF(C172=0,"",IF(OR(C172=$AA$1,C172=$AB$1,C173=$AA$1,C173=$AB$1,C174=$AA$1,,C174=$AB$1),0,1)))</f>
        <v/>
      </c>
      <c r="AC172" s="2" t="str">
        <f>IF($A172&gt;='DB_FG_243way_Regular Symbol'!F$16,"",IF(D172=0,"",IF(OR(D172=$AA$1,D172=$AB$1,D173=$AA$1,D173=$AB$1,D174=$AA$1,,D174=$AB$1),0,1)))</f>
        <v/>
      </c>
      <c r="AD172" s="2" t="str">
        <f>IF($A172&gt;='DB_FG_243way_Regular Symbol'!G$16,"",IF(E172=0,"",IF(OR(E172=$AA$1,E172=$AB$1,E173=$AA$1,E173=$AB$1,E174=$AA$1,,E174=$AB$1),0,1)))</f>
        <v/>
      </c>
      <c r="AE172" s="128" t="str">
        <f>IF($A172&gt;='DB_FG_243way_Regular Symbol'!H$16,"",IF(F172=0,"",IF(OR(F172=$AA$1,F172=$AB$1,F173=$AA$1,F173=$AB$1,F174=$AA$1,,F174=$AB$1),0,1)))</f>
        <v/>
      </c>
      <c r="AG172" s="342" t="str">
        <f>IF($A172&gt;='DB_FG_243way_Regular Symbol'!D$16,"",IF(B172=0,"",IF(OR(B172=$AG$1,B172=$AH$1,B173=$AG$1,B173=$AH$1,B174=$AG$1,B174=$AH$1),0,1)))</f>
        <v/>
      </c>
      <c r="AH172" s="2" t="str">
        <f>IF($A172&gt;='DB_FG_243way_Regular Symbol'!E$16,"",IF(C172=0,"",IF(OR(C172=$AG$1,C172=$AH$1,C173=$AG$1,C173=$AH$1,C174=$AG$1,C174=$AH$1),0,1)))</f>
        <v/>
      </c>
      <c r="AI172" s="2" t="str">
        <f>IF($A172&gt;='DB_FG_243way_Regular Symbol'!F$16,"",IF(D172=0,"",IF(OR(D172=$AG$1,D172=$AH$1,D173=$AG$1,D173=$AH$1,D174=$AG$1,D174=$AH$1),0,1)))</f>
        <v/>
      </c>
      <c r="AJ172" s="2" t="str">
        <f>IF($A172&gt;='DB_FG_243way_Regular Symbol'!G$16,"",IF(E172=0,"",IF(OR(E172=$AG$1,E172=$AH$1,E173=$AG$1,E173=$AH$1,E174=$AG$1,E174=$AH$1),0,1)))</f>
        <v/>
      </c>
      <c r="AK172" s="128" t="str">
        <f>IF($A172&gt;='DB_FG_243way_Regular Symbol'!H$16,"",IF(F172=0,"",IF(OR(F172=$AG$1,F172=$AH$1,F173=$AG$1,F173=$AH$1,F174=$AG$1,F174=$AH$1),0,1)))</f>
        <v/>
      </c>
      <c r="AM172" s="342" t="str">
        <f>IF($A172&gt;='DB_FG_243way_Regular Symbol'!D$16,"",IF(B172=0,"",IF(OR(B172=$AM$1,B172=$AN$1,B173=$AM$1,B173=$AN$1,B174=$AM$1,B174=$AN$1),0,1)))</f>
        <v/>
      </c>
      <c r="AN172" s="2" t="str">
        <f>IF($A172&gt;='DB_FG_243way_Regular Symbol'!E$16,"",IF(C172=0,"",IF(OR(C172=$AM$1,C172=$AN$1,C173=$AM$1,C173=$AN$1,C174=$AM$1,C174=$AN$1),0,1)))</f>
        <v/>
      </c>
      <c r="AO172" s="2" t="str">
        <f>IF($A172&gt;='DB_FG_243way_Regular Symbol'!F$16,"",IF(D172=0,"",IF(OR(D172=$AM$1,D172=$AN$1,D173=$AM$1,D173=$AN$1,D174=$AM$1,D174=$AN$1),0,1)))</f>
        <v/>
      </c>
      <c r="AP172" s="2" t="str">
        <f>IF($A172&gt;='DB_FG_243way_Regular Symbol'!G$16,"",IF(E172=0,"",IF(OR(E172=$AM$1,E172=$AN$1,E173=$AM$1,E173=$AN$1,E174=$AM$1,E174=$AN$1),0,1)))</f>
        <v/>
      </c>
      <c r="AQ172" s="128" t="str">
        <f>IF($A172&gt;='DB_FG_243way_Regular Symbol'!H$16,"",IF(F172=0,"",IF(OR(F172=$AM$1,F172=$AN$1,F173=$AM$1,F173=$AN$1,F174=$AM$1,F174=$AN$1),0,1)))</f>
        <v/>
      </c>
      <c r="AS172" s="342" t="str">
        <f>IF($A172&gt;='DB_FG_243way_Regular Symbol'!D$16,"",IF(B172=0,"",IF(OR(B172=$AM$1,B172=$AT$1,B173=$AM$1,B173=$AT$1,B174=$AM$1,B174=$AT$1),0,1)))</f>
        <v/>
      </c>
      <c r="AT172" s="2" t="str">
        <f>IF($A172&gt;='DB_FG_243way_Regular Symbol'!E$16,"",IF(C172=0,"",IF(OR(C172=$AM$1,C172=$AT$1,C173=$AM$1,C173=$AT$1,C174=$AM$1,C174=$AT$1),0,1)))</f>
        <v/>
      </c>
      <c r="AU172" s="2" t="str">
        <f>IF($A172&gt;='DB_FG_243way_Regular Symbol'!F$16,"",IF(D172=0,"",IF(OR(D172=$AM$1,D172=$AT$1,D173=$AM$1,D173=$AT$1,D174=$AM$1,D174=$AT$1),0,1)))</f>
        <v/>
      </c>
      <c r="AV172" s="2" t="str">
        <f>IF($A172&gt;='DB_FG_243way_Regular Symbol'!G$16,"",IF(E172=0,"",IF(OR(E172=$AM$1,E172=$AT$1,E173=$AM$1,E173=$AT$1,E174=$AM$1,E174=$AT$1),0,1)))</f>
        <v/>
      </c>
      <c r="AW172" s="128" t="str">
        <f>IF($A172&gt;='DB_FG_243way_Regular Symbol'!H$16,"",IF(F172=0,"",IF(OR(F172=$AM$1,F172=$AT$1,F173=$AM$1,F173=$AT$1,F174=$AM$1,F174=$AT$1),0,1)))</f>
        <v/>
      </c>
      <c r="AY172" s="342" t="str">
        <f>IF($A172&gt;='DB_FG_243way_Regular Symbol'!D$16,"",IF(B172=0,"",IF(OR(B172=$AM$1,B172=$AZ$1,B173=$AM$1,B173=$AZ$1,B174=$AM$1,B174=$AZ$1),0,1)))</f>
        <v/>
      </c>
      <c r="AZ172" s="2" t="str">
        <f>IF($A172&gt;='DB_FG_243way_Regular Symbol'!E$16,"",IF(C172=0,"",IF(OR(C172=$AM$1,C172=$AZ$1,C173=$AM$1,C173=$AZ$1,C174=$AM$1,C174=$AZ$1),0,1)))</f>
        <v/>
      </c>
      <c r="BA172" s="2" t="str">
        <f>IF($A172&gt;='DB_FG_243way_Regular Symbol'!F$16,"",IF(D172=0,"",IF(OR(D172=$AM$1,D172=$AZ$1,D173=$AM$1,D173=$AZ$1,D174=$AM$1,D174=$AZ$1),0,1)))</f>
        <v/>
      </c>
      <c r="BB172" s="2" t="str">
        <f>IF($A172&gt;='DB_FG_243way_Regular Symbol'!G$16,"",IF(E172=0,"",IF(OR(E172=$AM$1,E172=$AZ$1,E173=$AM$1,E173=$AZ$1,E174=$AM$1,E174=$AZ$1),0,1)))</f>
        <v/>
      </c>
      <c r="BC172" s="128" t="str">
        <f>IF($A172&gt;='DB_FG_243way_Regular Symbol'!H$16,"",IF(F172=0,"",IF(OR(F172=$AM$1,F172=$AZ$1,F173=$AM$1,F173=$AZ$1,F174=$AM$1,F174=$AZ$1),0,1)))</f>
        <v/>
      </c>
      <c r="BE172" s="342"/>
      <c r="BF172" s="2"/>
      <c r="BG172" s="2" t="str">
        <f>IF($A172&gt;='DB_FG_243way_Regular Symbol'!F$16,"",IF(D172=0,"",COUNTIF(D172:D174,$BF$1)))</f>
        <v/>
      </c>
      <c r="BH172" s="2" t="str">
        <f>IF($A172&gt;='DB_FG_243way_Regular Symbol'!G$16,"",IF(E172=0,"",COUNTIF(E172:E174,$BF$1)))</f>
        <v/>
      </c>
      <c r="BI172" s="2" t="str">
        <f>IF($A172&gt;='DB_FG_243way_Regular Symbol'!H$16,"",IF(F172=0,"",COUNTIF(F172:F174,$BF$1)))</f>
        <v/>
      </c>
      <c r="BK172" s="342"/>
      <c r="BL172" s="2"/>
      <c r="BM172" s="2" t="str">
        <f>IF($A172&gt;='DB_FG_243way_Regular Symbol'!F$16,"",IF(D172=0,"",IF(OR(D172=$AM$1,D172=$BL$1,D173=$AM$1,D173=$BL$1,D174=$AM$1,D174=$BL$1),0,1)))</f>
        <v/>
      </c>
      <c r="BN172" s="2" t="str">
        <f>IF($A172&gt;='DB_FG_243way_Regular Symbol'!G$16,"",IF(E172=0,"",IF(OR(E172=$AM$1,E172=$BL$1,E173=$AM$1,E173=$BL$1,E174=$AM$1,E174=$BL$1),0,1)))</f>
        <v/>
      </c>
      <c r="BO172" s="128" t="str">
        <f>IF($A172&gt;='DB_FG_243way_Regular Symbol'!H$16,"",IF(F172=0,"",IF(OR(F172=$AM$1,F172=$BL$1,F173=$AM$1,F173=$BL$1,F174=$AM$1,F174=$BL$1),0,1)))</f>
        <v/>
      </c>
      <c r="BQ172" s="2" t="str">
        <f>IF($A172&gt;='DB_FG_243way_Regular Symbol'!D$16,"",IF(B172=0,"",IF(OR(B172=$BQ$1,B172=$BR$1,B173=$BQ$1,B173=$BR$1,B174=$BQ$1,B174=$BR$1),0,1)))</f>
        <v/>
      </c>
      <c r="BR172" s="2" t="str">
        <f>IF($A172&gt;='DB_FG_243way_Regular Symbol'!E$16,"",IF(C172=0,"",IF(OR(C172=$BQ$1,C172=$BR$1,C173=$BQ$1,C173=$BR$1,C174=$BQ$1,C174=$BR$1),0,1)))</f>
        <v/>
      </c>
      <c r="BS172" s="2" t="str">
        <f>IF($A172&gt;='DB_FG_243way_Regular Symbol'!F$16,"",IF(D172=0,"",IF(OR(D172=$BQ$1,D172=$BR$1,D173=$BQ$1,D173=$BR$1,D174=$BQ$1,D174=$BR$1),0,1)))</f>
        <v/>
      </c>
      <c r="BT172" s="2" t="str">
        <f>IF($A172&gt;='DB_FG_243way_Regular Symbol'!G$16,"",IF(E172=0,"",IF(OR(E172=$BQ$1,E172=$BR$1,E173=$BQ$1,E173=$BR$1,E174=$BQ$1,E174=$BR$1),0,1)))</f>
        <v/>
      </c>
      <c r="BU172" s="2" t="str">
        <f>IF($A172&gt;='DB_FG_243way_Regular Symbol'!H$16,"",IF(F172=0,"",IF(OR(F172=$BQ$1,F172=$BR$1,F173=$BQ$1,F173=$BR$1,F174=$BQ$1,F174=$BR$1),0,1)))</f>
        <v/>
      </c>
      <c r="BW172" s="2" t="str">
        <f>IF($A172&gt;='DB_FG_243way_Regular Symbol'!D$16,"",IF(B172=0,"",IF(OR(B172=$BW$1,B173=$BW$1,B174=$BW$1,B172=$BX$1,B173=$BX$1,B174=$BX$1),0,1)))</f>
        <v/>
      </c>
      <c r="BX172" s="2" t="str">
        <f>IF($A172&gt;='DB_FG_243way_Regular Symbol'!E$16,"",IF(C172=0,"",IF(OR(C172=$BW$1,C173=$BW$1,C174=$BW$1,C172=$BX$1,C173=$BX$1,C174=$BX$1),0,1)))</f>
        <v/>
      </c>
      <c r="BY172" s="2" t="str">
        <f>IF($A172&gt;='DB_FG_243way_Regular Symbol'!F$16,"",IF(D172=0,"",IF(OR(D172=$BW$1,D173=$BW$1,D174=$BW$1,D172=$BX$1,D173=$BX$1,D174=$BX$1),0,1)))</f>
        <v/>
      </c>
      <c r="BZ172" s="2" t="str">
        <f>IF($A172&gt;='DB_FG_243way_Regular Symbol'!G$16,"",IF(E172=0,"",IF(OR(E172=$BW$1,E173=$BW$1,E174=$BW$1,E172=$BX$1,E173=$BX$1,E174=$BX$1),0,1)))</f>
        <v/>
      </c>
      <c r="CA172" s="2" t="str">
        <f>IF($A172&gt;='DB_FG_243way_Regular Symbol'!H$16,"",IF(F172=0,"",IF(OR(F172=$BW$1,F173=$BW$1,F174=$BW$1,F172=$BX$1,F173=$BX$1,F174=$BX$1),0,1)))</f>
        <v/>
      </c>
      <c r="CC172" s="2" t="str">
        <f>IF($A172&gt;='DB_FG_243way_Regular Symbol'!D$16,"",IF(B172=0,"",IF(OR(B172=$BW$1,B173=$BW$1,B174=$BW$1,B172=$CD$1,B173=$CD$1,B174=$CD$1),0,1)))</f>
        <v/>
      </c>
      <c r="CD172" s="2" t="str">
        <f>IF($A172&gt;='DB_FG_243way_Regular Symbol'!E$16,"",IF(C172=0,"",IF(OR(C172=$BW$1,C173=$BW$1,C174=$BW$1,C172=$CD$1,C173=$CD$1,C174=$CD$1),0,1)))</f>
        <v/>
      </c>
      <c r="CE172" s="2" t="str">
        <f>IF($A172&gt;='DB_FG_243way_Regular Symbol'!F$16,"",IF(D172=0,"",IF(OR(D172=$BW$1,D173=$BW$1,D174=$BW$1,D172=$CD$1,D173=$CD$1,D174=$CD$1),0,1)))</f>
        <v/>
      </c>
      <c r="CF172" s="2" t="str">
        <f>IF($A172&gt;='DB_FG_243way_Regular Symbol'!G$16,"",IF(E172=0,"",IF(OR(E172=$BW$1,E173=$BW$1,E174=$BW$1,E172=$CD$1,E173=$CD$1,E174=$CD$1),0,1)))</f>
        <v/>
      </c>
      <c r="CG172" s="2" t="str">
        <f>IF($A172&gt;='DB_FG_243way_Regular Symbol'!H$16,"",IF(F172=0,"",IF(OR(F172=$BW$1,F173=$BW$1,F174=$BW$1,F172=$CD$1,F173=$CD$1,F174=$CD$1),0,1)))</f>
        <v/>
      </c>
      <c r="CI172" s="2" t="str">
        <f>IF($A172&gt;='DB_FG_243way_Regular Symbol'!D$16,"",IF(B172=0,"",IF(OR(B172=$BW$1,B173=$BW$1,B174=$BW$1,B172=$CJ$1,B173=$CJ$1,B174=$CJ$1),0,1)))</f>
        <v/>
      </c>
      <c r="CJ172" s="2" t="str">
        <f>IF($A172&gt;='DB_FG_243way_Regular Symbol'!E$16,"",IF(C172=0,"",IF(OR(C172=$BW$1,C173=$BW$1,C174=$BW$1,C172=$CJ$1,C173=$CJ$1,C174=$CJ$1),0,1)))</f>
        <v/>
      </c>
      <c r="CK172" s="2" t="str">
        <f>IF($A172&gt;='DB_FG_243way_Regular Symbol'!F$16,"",IF(D172=0,"",IF(OR(D172=$BW$1,D173=$BW$1,D174=$BW$1,D172=$CJ$1,D173=$CJ$1,D174=$CJ$1),0,1)))</f>
        <v/>
      </c>
      <c r="CL172" s="2" t="str">
        <f>IF($A172&gt;='DB_FG_243way_Regular Symbol'!G$16,"",IF(E172=0,"",IF(OR(E172=$BW$1,E173=$BW$1,E174=$BW$1,E172=$CJ$1,E173=$CJ$1,E174=$CJ$1),0,1)))</f>
        <v/>
      </c>
      <c r="CM172" s="2" t="str">
        <f>IF($A172&gt;='DB_FG_243way_Regular Symbol'!H$16,"",IF(F172=0,"",IF(OR(F172=$BW$1,F173=$BW$1,F174=$BW$1,F172=$CJ$1,F173=$CJ$1,F174=$CJ$1),0,1)))</f>
        <v/>
      </c>
      <c r="CO172" s="2" t="str">
        <f>IF($A172&gt;='DB_FG_243way_Regular Symbol'!D$16,"",IF(B172=0,"",IF(OR(B172=$BW$1,B173=$BW$1,B174=$BW$1,B172=$CP$1,B173=$CP$1,B174=$CP$1),0,1)))</f>
        <v/>
      </c>
      <c r="CP172" s="2" t="str">
        <f>IF($A172&gt;='DB_FG_243way_Regular Symbol'!E$16,"",IF(C172=0,"",IF(OR(C172=$BW$1,C173=$BW$1,C174=$BW$1,C172=$CP$1,C173=$CP$1,C174=$CP$1),0,1)))</f>
        <v/>
      </c>
      <c r="CQ172" s="2" t="str">
        <f>IF($A172&gt;='DB_FG_243way_Regular Symbol'!F$16,"",IF(D172=0,"",IF(OR(D172=$BW$1,D173=$BW$1,D174=$BW$1,D172=$CP$1,D173=$CP$1,D174=$CP$1),0,1)))</f>
        <v/>
      </c>
      <c r="CR172" s="2" t="str">
        <f>IF($A172&gt;='DB_FG_243way_Regular Symbol'!G$16,"",IF(E172=0,"",IF(OR(E172=$BW$1,E173=$BW$1,E174=$BW$1,E172=$CP$1,E173=$CP$1,E174=$CP$1),0,1)))</f>
        <v/>
      </c>
      <c r="CS172" s="2" t="str">
        <f>IF($A172&gt;='DB_FG_243way_Regular Symbol'!H$16,"",IF(F172=0,"",IF(OR(F172=$BW$1,F173=$BW$1,F174=$BW$1,F172=$CP$1,F173=$CP$1,F174=$CP$1),0,1)))</f>
        <v/>
      </c>
      <c r="CU172" s="2" t="str">
        <f>IF($A172&gt;='DB_FG_243way_Regular Symbol'!D$16,"",IF(B172=0,"",IF(OR(B172=$BW$1,B173=$BW$1,B174=$BW$1,B172=$CV$1,B173=$CV$1,B174=$CV$1),0,1)))</f>
        <v/>
      </c>
      <c r="CV172" s="2" t="str">
        <f>IF($A172&gt;='DB_FG_243way_Regular Symbol'!E$16,"",IF(C172=0,"",IF(OR(C172=$BW$1,C173=$BW$1,C174=$BW$1,C172=$CV$1,C173=$CV$1,C174=$CV$1),0,1)))</f>
        <v/>
      </c>
      <c r="CW172" s="2" t="str">
        <f>IF($A172&gt;='DB_FG_243way_Regular Symbol'!F$16,"",IF(D172=0,"",IF(OR(D172=$BW$1,D173=$BW$1,D174=$BW$1,D172=$CV$1,D173=$CV$1,D174=$CV$1),0,1)))</f>
        <v/>
      </c>
      <c r="CX172" s="2" t="str">
        <f>IF($A172&gt;='DB_FG_243way_Regular Symbol'!G$16,"",IF(E172=0,"",IF(OR(E172=$BW$1,E173=$BW$1,E174=$BW$1,E172=$CV$1,E173=$CV$1,E174=$CV$1),0,1)))</f>
        <v/>
      </c>
      <c r="CY172" s="2" t="str">
        <f>IF($A172&gt;='DB_FG_243way_Regular Symbol'!H$16,"",IF(F172=0,"",IF(OR(F172=$BW$1,F173=$BW$1,F174=$BW$1,F172=$CV$1,F173=$CV$1,F174=$CV$1),0,1)))</f>
        <v/>
      </c>
    </row>
    <row r="173" spans="1:103">
      <c r="A173" s="341">
        <f>IF('DB_FG_243way_Regular Symbol'!L172="","",'DB_FG_243way_Regular Symbol'!L172)</f>
        <v>169</v>
      </c>
      <c r="B173" s="184" t="str">
        <f>IF('DB_FG_243way_Regular Symbol'!M172="",
IF($A173-'DB_FG_243way_Regular Symbol'!D$16&gt;='DB_FG_243way_RegularＸ_W()'!B$2-1,"",VLOOKUP($A173-'DB_FG_243way_Regular Symbol'!D$16,'DB_FG_243way_Regular Symbol'!$L$3:$Q$99,'DB_FG_243way_RegularＸ_W()'!B$3+1,FALSE)),
'DB_FG_243way_Regular Symbol'!M172)</f>
        <v/>
      </c>
      <c r="C173" s="184" t="str">
        <f>IF('DB_FG_243way_Regular Symbol'!N172="",
IF($A173-'DB_FG_243way_Regular Symbol'!E$16&gt;='DB_FG_243way_RegularＸ_W()'!C$2-1,"",VLOOKUP($A173-'DB_FG_243way_Regular Symbol'!E$16,'DB_FG_243way_Regular Symbol'!$L$3:$Q$99,'DB_FG_243way_RegularＸ_W()'!C$3+1,FALSE)),
'DB_FG_243way_Regular Symbol'!N172)</f>
        <v/>
      </c>
      <c r="D173" s="184" t="str">
        <f>IF('DB_FG_243way_Regular Symbol'!O172="",
IF($A173-'DB_FG_243way_Regular Symbol'!F$16&gt;='DB_FG_243way_RegularＸ_W()'!D$2-1,"",VLOOKUP($A173-'DB_FG_243way_Regular Symbol'!F$16,'DB_FG_243way_Regular Symbol'!$L$3:$Q$99,'DB_FG_243way_RegularＸ_W()'!D$3+1,FALSE)),
'DB_FG_243way_Regular Symbol'!O172)</f>
        <v/>
      </c>
      <c r="E173" s="184" t="str">
        <f>IF('DB_FG_243way_Regular Symbol'!P172="",
IF($A173-'DB_FG_243way_Regular Symbol'!G$16&gt;='DB_FG_243way_RegularＸ_W()'!E$2-1,"",VLOOKUP($A173-'DB_FG_243way_Regular Symbol'!G$16,'DB_FG_243way_Regular Symbol'!$L$3:$Q$99,'DB_FG_243way_RegularＸ_W()'!E$3+1,FALSE)),
'DB_FG_243way_Regular Symbol'!P172)</f>
        <v/>
      </c>
      <c r="F173" s="358" t="str">
        <f>IF('DB_FG_243way_Regular Symbol'!Q172="",
IF($A173-'DB_FG_243way_Regular Symbol'!H$16&gt;='DB_FG_243way_RegularＸ_W()'!F$2-1,"",VLOOKUP($A173-'DB_FG_243way_Regular Symbol'!H$16,'DB_FG_243way_Regular Symbol'!$L$3:$Q$99,'DB_FG_243way_RegularＸ_W()'!F$3+1,FALSE)),
'DB_FG_243way_Regular Symbol'!Q172)</f>
        <v/>
      </c>
      <c r="O173" s="342" t="str">
        <f>IF($A173&gt;='DB_FG_243way_Regular Symbol'!D$16,"",IF(B173=0,"",IF(OR(B173=$O$1,B173=$P$1,B174=$O$1,B174=$P$1,B175=$O$1,B175=$P$1),0,1)))</f>
        <v/>
      </c>
      <c r="P173" s="2" t="str">
        <f>IF($A173&gt;='DB_FG_243way_Regular Symbol'!E$16,"",IF(C173=0,"",IF(OR(C173=$O$1,C173=$P$1,C174=$O$1,C174=$P$1,C175=$O$1,C175=$P$1),0,1)))</f>
        <v/>
      </c>
      <c r="Q173" s="2" t="str">
        <f>IF($A173&gt;='DB_FG_243way_Regular Symbol'!F$16,"",IF(D173=0,"",IF(OR(D173=$O$1,D173=$P$1,D174=$O$1,D174=$P$1,D175=$O$1,D175=$P$1),0,1)))</f>
        <v/>
      </c>
      <c r="R173" s="2" t="str">
        <f>IF($A173&gt;='DB_FG_243way_Regular Symbol'!G$16,"",IF(E173=0,"",IF(OR(E173=$O$1,E173=$P$1,E174=$O$1,E174=$P$1,E175=$O$1,E175=$P$1),0,1)))</f>
        <v/>
      </c>
      <c r="S173" s="128" t="str">
        <f>IF($A173&gt;='DB_FG_243way_Regular Symbol'!H$16,"",IF(F173=0,"",IF(OR(F173=$O$1,F173=$P$1,F174=$O$1,F174=$P$1,F175=$O$1,F175=$P$1),0,1)))</f>
        <v/>
      </c>
      <c r="U173" s="342" t="str">
        <f>IF($A173&gt;='DB_FG_243way_Regular Symbol'!D$16,"",IF(B173=0,"",IF(OR(B173=$U$1,B173=$V$1,B174=$U$1,B174=$V$1,B175=$U$1,B175=$V$1),0,1)))</f>
        <v/>
      </c>
      <c r="V173" s="2" t="str">
        <f>IF($A173&gt;='DB_FG_243way_Regular Symbol'!E$16,"",IF(C173=0,"",IF(OR(C173=$U$1,C173=$V$1,C174=$U$1,C174=$V$1,C175=$U$1,C175=$V$1),0,1)))</f>
        <v/>
      </c>
      <c r="W173" s="2" t="str">
        <f>IF($A173&gt;='DB_FG_243way_Regular Symbol'!F$16,"",IF(D173=0,"",IF(OR(D173=$U$1,D173=$V$1,D174=$U$1,D174=$V$1,D175=$U$1,D175=$V$1),0,1)))</f>
        <v/>
      </c>
      <c r="X173" s="2" t="str">
        <f>IF($A173&gt;='DB_FG_243way_Regular Symbol'!G$16,"",IF(E173=0,"",IF(OR(E173=$U$1,E173=$V$1,E174=$U$1,E174=$V$1,E175=$U$1,E175=$V$1),0,1)))</f>
        <v/>
      </c>
      <c r="Y173" s="128" t="str">
        <f>IF($A173&gt;='DB_FG_243way_Regular Symbol'!H$16,"",IF(F173=0,"",IF(OR(F173=$U$1,F173=$V$1,F174=$U$1,F174=$V$1,F175=$U$1,F175=$V$1),0,1)))</f>
        <v/>
      </c>
      <c r="AA173" s="342" t="str">
        <f>IF($A173&gt;='DB_FG_243way_Regular Symbol'!D$16,"",IF(B173=0,"",IF(OR(B173=$AA$1,B173=$AB$1,B174=$AA$1,B174=$AB$1,B175=$AA$1,,B175=$AB$1),0,1)))</f>
        <v/>
      </c>
      <c r="AB173" s="2" t="str">
        <f>IF($A173&gt;='DB_FG_243way_Regular Symbol'!E$16,"",IF(C173=0,"",IF(OR(C173=$AA$1,C173=$AB$1,C174=$AA$1,C174=$AB$1,C175=$AA$1,,C175=$AB$1),0,1)))</f>
        <v/>
      </c>
      <c r="AC173" s="2" t="str">
        <f>IF($A173&gt;='DB_FG_243way_Regular Symbol'!F$16,"",IF(D173=0,"",IF(OR(D173=$AA$1,D173=$AB$1,D174=$AA$1,D174=$AB$1,D175=$AA$1,,D175=$AB$1),0,1)))</f>
        <v/>
      </c>
      <c r="AD173" s="2" t="str">
        <f>IF($A173&gt;='DB_FG_243way_Regular Symbol'!G$16,"",IF(E173=0,"",IF(OR(E173=$AA$1,E173=$AB$1,E174=$AA$1,E174=$AB$1,E175=$AA$1,,E175=$AB$1),0,1)))</f>
        <v/>
      </c>
      <c r="AE173" s="128" t="str">
        <f>IF($A173&gt;='DB_FG_243way_Regular Symbol'!H$16,"",IF(F173=0,"",IF(OR(F173=$AA$1,F173=$AB$1,F174=$AA$1,F174=$AB$1,F175=$AA$1,,F175=$AB$1),0,1)))</f>
        <v/>
      </c>
      <c r="AG173" s="342" t="str">
        <f>IF($A173&gt;='DB_FG_243way_Regular Symbol'!D$16,"",IF(B173=0,"",IF(OR(B173=$AG$1,B173=$AH$1,B174=$AG$1,B174=$AH$1,B175=$AG$1,B175=$AH$1),0,1)))</f>
        <v/>
      </c>
      <c r="AH173" s="2" t="str">
        <f>IF($A173&gt;='DB_FG_243way_Regular Symbol'!E$16,"",IF(C173=0,"",IF(OR(C173=$AG$1,C173=$AH$1,C174=$AG$1,C174=$AH$1,C175=$AG$1,C175=$AH$1),0,1)))</f>
        <v/>
      </c>
      <c r="AI173" s="2" t="str">
        <f>IF($A173&gt;='DB_FG_243way_Regular Symbol'!F$16,"",IF(D173=0,"",IF(OR(D173=$AG$1,D173=$AH$1,D174=$AG$1,D174=$AH$1,D175=$AG$1,D175=$AH$1),0,1)))</f>
        <v/>
      </c>
      <c r="AJ173" s="2" t="str">
        <f>IF($A173&gt;='DB_FG_243way_Regular Symbol'!G$16,"",IF(E173=0,"",IF(OR(E173=$AG$1,E173=$AH$1,E174=$AG$1,E174=$AH$1,E175=$AG$1,E175=$AH$1),0,1)))</f>
        <v/>
      </c>
      <c r="AK173" s="128" t="str">
        <f>IF($A173&gt;='DB_FG_243way_Regular Symbol'!H$16,"",IF(F173=0,"",IF(OR(F173=$AG$1,F173=$AH$1,F174=$AG$1,F174=$AH$1,F175=$AG$1,F175=$AH$1),0,1)))</f>
        <v/>
      </c>
      <c r="AM173" s="342" t="str">
        <f>IF($A173&gt;='DB_FG_243way_Regular Symbol'!D$16,"",IF(B173=0,"",IF(OR(B173=$AM$1,B173=$AN$1,B174=$AM$1,B174=$AN$1,B175=$AM$1,B175=$AN$1),0,1)))</f>
        <v/>
      </c>
      <c r="AN173" s="2" t="str">
        <f>IF($A173&gt;='DB_FG_243way_Regular Symbol'!E$16,"",IF(C173=0,"",IF(OR(C173=$AM$1,C173=$AN$1,C174=$AM$1,C174=$AN$1,C175=$AM$1,C175=$AN$1),0,1)))</f>
        <v/>
      </c>
      <c r="AO173" s="2" t="str">
        <f>IF($A173&gt;='DB_FG_243way_Regular Symbol'!F$16,"",IF(D173=0,"",IF(OR(D173=$AM$1,D173=$AN$1,D174=$AM$1,D174=$AN$1,D175=$AM$1,D175=$AN$1),0,1)))</f>
        <v/>
      </c>
      <c r="AP173" s="2" t="str">
        <f>IF($A173&gt;='DB_FG_243way_Regular Symbol'!G$16,"",IF(E173=0,"",IF(OR(E173=$AM$1,E173=$AN$1,E174=$AM$1,E174=$AN$1,E175=$AM$1,E175=$AN$1),0,1)))</f>
        <v/>
      </c>
      <c r="AQ173" s="128" t="str">
        <f>IF($A173&gt;='DB_FG_243way_Regular Symbol'!H$16,"",IF(F173=0,"",IF(OR(F173=$AM$1,F173=$AN$1,F174=$AM$1,F174=$AN$1,F175=$AM$1,F175=$AN$1),0,1)))</f>
        <v/>
      </c>
      <c r="AS173" s="342" t="str">
        <f>IF($A173&gt;='DB_FG_243way_Regular Symbol'!D$16,"",IF(B173=0,"",IF(OR(B173=$AM$1,B173=$AT$1,B174=$AM$1,B174=$AT$1,B175=$AM$1,B175=$AT$1),0,1)))</f>
        <v/>
      </c>
      <c r="AT173" s="2" t="str">
        <f>IF($A173&gt;='DB_FG_243way_Regular Symbol'!E$16,"",IF(C173=0,"",IF(OR(C173=$AM$1,C173=$AT$1,C174=$AM$1,C174=$AT$1,C175=$AM$1,C175=$AT$1),0,1)))</f>
        <v/>
      </c>
      <c r="AU173" s="2" t="str">
        <f>IF($A173&gt;='DB_FG_243way_Regular Symbol'!F$16,"",IF(D173=0,"",IF(OR(D173=$AM$1,D173=$AT$1,D174=$AM$1,D174=$AT$1,D175=$AM$1,D175=$AT$1),0,1)))</f>
        <v/>
      </c>
      <c r="AV173" s="2" t="str">
        <f>IF($A173&gt;='DB_FG_243way_Regular Symbol'!G$16,"",IF(E173=0,"",IF(OR(E173=$AM$1,E173=$AT$1,E174=$AM$1,E174=$AT$1,E175=$AM$1,E175=$AT$1),0,1)))</f>
        <v/>
      </c>
      <c r="AW173" s="128" t="str">
        <f>IF($A173&gt;='DB_FG_243way_Regular Symbol'!H$16,"",IF(F173=0,"",IF(OR(F173=$AM$1,F173=$AT$1,F174=$AM$1,F174=$AT$1,F175=$AM$1,F175=$AT$1),0,1)))</f>
        <v/>
      </c>
      <c r="AY173" s="342" t="str">
        <f>IF($A173&gt;='DB_FG_243way_Regular Symbol'!D$16,"",IF(B173=0,"",IF(OR(B173=$AM$1,B173=$AZ$1,B174=$AM$1,B174=$AZ$1,B175=$AM$1,B175=$AZ$1),0,1)))</f>
        <v/>
      </c>
      <c r="AZ173" s="2" t="str">
        <f>IF($A173&gt;='DB_FG_243way_Regular Symbol'!E$16,"",IF(C173=0,"",IF(OR(C173=$AM$1,C173=$AZ$1,C174=$AM$1,C174=$AZ$1,C175=$AM$1,C175=$AZ$1),0,1)))</f>
        <v/>
      </c>
      <c r="BA173" s="2" t="str">
        <f>IF($A173&gt;='DB_FG_243way_Regular Symbol'!F$16,"",IF(D173=0,"",IF(OR(D173=$AM$1,D173=$AZ$1,D174=$AM$1,D174=$AZ$1,D175=$AM$1,D175=$AZ$1),0,1)))</f>
        <v/>
      </c>
      <c r="BB173" s="2" t="str">
        <f>IF($A173&gt;='DB_FG_243way_Regular Symbol'!G$16,"",IF(E173=0,"",IF(OR(E173=$AM$1,E173=$AZ$1,E174=$AM$1,E174=$AZ$1,E175=$AM$1,E175=$AZ$1),0,1)))</f>
        <v/>
      </c>
      <c r="BC173" s="128" t="str">
        <f>IF($A173&gt;='DB_FG_243way_Regular Symbol'!H$16,"",IF(F173=0,"",IF(OR(F173=$AM$1,F173=$AZ$1,F174=$AM$1,F174=$AZ$1,F175=$AM$1,F175=$AZ$1),0,1)))</f>
        <v/>
      </c>
      <c r="BE173" s="342"/>
      <c r="BF173" s="2"/>
      <c r="BG173" s="2" t="str">
        <f>IF($A173&gt;='DB_FG_243way_Regular Symbol'!F$16,"",IF(D173=0,"",COUNTIF(D173:D175,$BF$1)))</f>
        <v/>
      </c>
      <c r="BH173" s="2" t="str">
        <f>IF($A173&gt;='DB_FG_243way_Regular Symbol'!G$16,"",IF(E173=0,"",COUNTIF(E173:E175,$BF$1)))</f>
        <v/>
      </c>
      <c r="BI173" s="2" t="str">
        <f>IF($A173&gt;='DB_FG_243way_Regular Symbol'!H$16,"",IF(F173=0,"",COUNTIF(F173:F175,$BF$1)))</f>
        <v/>
      </c>
      <c r="BK173" s="342"/>
      <c r="BL173" s="2"/>
      <c r="BM173" s="2" t="str">
        <f>IF($A173&gt;='DB_FG_243way_Regular Symbol'!F$16,"",IF(D173=0,"",IF(OR(D173=$AM$1,D173=$BL$1,D174=$AM$1,D174=$BL$1,D175=$AM$1,D175=$BL$1),0,1)))</f>
        <v/>
      </c>
      <c r="BN173" s="2" t="str">
        <f>IF($A173&gt;='DB_FG_243way_Regular Symbol'!G$16,"",IF(E173=0,"",IF(OR(E173=$AM$1,E173=$BL$1,E174=$AM$1,E174=$BL$1,E175=$AM$1,E175=$BL$1),0,1)))</f>
        <v/>
      </c>
      <c r="BO173" s="128" t="str">
        <f>IF($A173&gt;='DB_FG_243way_Regular Symbol'!H$16,"",IF(F173=0,"",IF(OR(F173=$AM$1,F173=$BL$1,F174=$AM$1,F174=$BL$1,F175=$AM$1,F175=$BL$1),0,1)))</f>
        <v/>
      </c>
      <c r="BQ173" s="2" t="str">
        <f>IF($A173&gt;='DB_FG_243way_Regular Symbol'!D$16,"",IF(B173=0,"",IF(OR(B173=$BQ$1,B173=$BR$1,B174=$BQ$1,B174=$BR$1,B175=$BQ$1,B175=$BR$1),0,1)))</f>
        <v/>
      </c>
      <c r="BR173" s="2" t="str">
        <f>IF($A173&gt;='DB_FG_243way_Regular Symbol'!E$16,"",IF(C173=0,"",IF(OR(C173=$BQ$1,C173=$BR$1,C174=$BQ$1,C174=$BR$1,C175=$BQ$1,C175=$BR$1),0,1)))</f>
        <v/>
      </c>
      <c r="BS173" s="2" t="str">
        <f>IF($A173&gt;='DB_FG_243way_Regular Symbol'!F$16,"",IF(D173=0,"",IF(OR(D173=$BQ$1,D173=$BR$1,D174=$BQ$1,D174=$BR$1,D175=$BQ$1,D175=$BR$1),0,1)))</f>
        <v/>
      </c>
      <c r="BT173" s="2" t="str">
        <f>IF($A173&gt;='DB_FG_243way_Regular Symbol'!G$16,"",IF(E173=0,"",IF(OR(E173=$BQ$1,E173=$BR$1,E174=$BQ$1,E174=$BR$1,E175=$BQ$1,E175=$BR$1),0,1)))</f>
        <v/>
      </c>
      <c r="BU173" s="2" t="str">
        <f>IF($A173&gt;='DB_FG_243way_Regular Symbol'!H$16,"",IF(F173=0,"",IF(OR(F173=$BQ$1,F173=$BR$1,F174=$BQ$1,F174=$BR$1,F175=$BQ$1,F175=$BR$1),0,1)))</f>
        <v/>
      </c>
      <c r="BW173" s="2" t="str">
        <f>IF($A173&gt;='DB_FG_243way_Regular Symbol'!D$16,"",IF(B173=0,"",IF(OR(B173=$BW$1,B174=$BW$1,B175=$BW$1,B173=$BX$1,B174=$BX$1,B175=$BX$1),0,1)))</f>
        <v/>
      </c>
      <c r="BX173" s="2" t="str">
        <f>IF($A173&gt;='DB_FG_243way_Regular Symbol'!E$16,"",IF(C173=0,"",IF(OR(C173=$BW$1,C174=$BW$1,C175=$BW$1,C173=$BX$1,C174=$BX$1,C175=$BX$1),0,1)))</f>
        <v/>
      </c>
      <c r="BY173" s="2" t="str">
        <f>IF($A173&gt;='DB_FG_243way_Regular Symbol'!F$16,"",IF(D173=0,"",IF(OR(D173=$BW$1,D174=$BW$1,D175=$BW$1,D173=$BX$1,D174=$BX$1,D175=$BX$1),0,1)))</f>
        <v/>
      </c>
      <c r="BZ173" s="2" t="str">
        <f>IF($A173&gt;='DB_FG_243way_Regular Symbol'!G$16,"",IF(E173=0,"",IF(OR(E173=$BW$1,E174=$BW$1,E175=$BW$1,E173=$BX$1,E174=$BX$1,E175=$BX$1),0,1)))</f>
        <v/>
      </c>
      <c r="CA173" s="2" t="str">
        <f>IF($A173&gt;='DB_FG_243way_Regular Symbol'!H$16,"",IF(F173=0,"",IF(OR(F173=$BW$1,F174=$BW$1,F175=$BW$1,F173=$BX$1,F174=$BX$1,F175=$BX$1),0,1)))</f>
        <v/>
      </c>
      <c r="CC173" s="2" t="str">
        <f>IF($A173&gt;='DB_FG_243way_Regular Symbol'!D$16,"",IF(B173=0,"",IF(OR(B173=$BW$1,B174=$BW$1,B175=$BW$1,B173=$CD$1,B174=$CD$1,B175=$CD$1),0,1)))</f>
        <v/>
      </c>
      <c r="CD173" s="2" t="str">
        <f>IF($A173&gt;='DB_FG_243way_Regular Symbol'!E$16,"",IF(C173=0,"",IF(OR(C173=$BW$1,C174=$BW$1,C175=$BW$1,C173=$CD$1,C174=$CD$1,C175=$CD$1),0,1)))</f>
        <v/>
      </c>
      <c r="CE173" s="2" t="str">
        <f>IF($A173&gt;='DB_FG_243way_Regular Symbol'!F$16,"",IF(D173=0,"",IF(OR(D173=$BW$1,D174=$BW$1,D175=$BW$1,D173=$CD$1,D174=$CD$1,D175=$CD$1),0,1)))</f>
        <v/>
      </c>
      <c r="CF173" s="2" t="str">
        <f>IF($A173&gt;='DB_FG_243way_Regular Symbol'!G$16,"",IF(E173=0,"",IF(OR(E173=$BW$1,E174=$BW$1,E175=$BW$1,E173=$CD$1,E174=$CD$1,E175=$CD$1),0,1)))</f>
        <v/>
      </c>
      <c r="CG173" s="2" t="str">
        <f>IF($A173&gt;='DB_FG_243way_Regular Symbol'!H$16,"",IF(F173=0,"",IF(OR(F173=$BW$1,F174=$BW$1,F175=$BW$1,F173=$CD$1,F174=$CD$1,F175=$CD$1),0,1)))</f>
        <v/>
      </c>
      <c r="CI173" s="2" t="str">
        <f>IF($A173&gt;='DB_FG_243way_Regular Symbol'!D$16,"",IF(B173=0,"",IF(OR(B173=$BW$1,B174=$BW$1,B175=$BW$1,B173=$CJ$1,B174=$CJ$1,B175=$CJ$1),0,1)))</f>
        <v/>
      </c>
      <c r="CJ173" s="2" t="str">
        <f>IF($A173&gt;='DB_FG_243way_Regular Symbol'!E$16,"",IF(C173=0,"",IF(OR(C173=$BW$1,C174=$BW$1,C175=$BW$1,C173=$CJ$1,C174=$CJ$1,C175=$CJ$1),0,1)))</f>
        <v/>
      </c>
      <c r="CK173" s="2" t="str">
        <f>IF($A173&gt;='DB_FG_243way_Regular Symbol'!F$16,"",IF(D173=0,"",IF(OR(D173=$BW$1,D174=$BW$1,D175=$BW$1,D173=$CJ$1,D174=$CJ$1,D175=$CJ$1),0,1)))</f>
        <v/>
      </c>
      <c r="CL173" s="2" t="str">
        <f>IF($A173&gt;='DB_FG_243way_Regular Symbol'!G$16,"",IF(E173=0,"",IF(OR(E173=$BW$1,E174=$BW$1,E175=$BW$1,E173=$CJ$1,E174=$CJ$1,E175=$CJ$1),0,1)))</f>
        <v/>
      </c>
      <c r="CM173" s="2" t="str">
        <f>IF($A173&gt;='DB_FG_243way_Regular Symbol'!H$16,"",IF(F173=0,"",IF(OR(F173=$BW$1,F174=$BW$1,F175=$BW$1,F173=$CJ$1,F174=$CJ$1,F175=$CJ$1),0,1)))</f>
        <v/>
      </c>
      <c r="CO173" s="2" t="str">
        <f>IF($A173&gt;='DB_FG_243way_Regular Symbol'!D$16,"",IF(B173=0,"",IF(OR(B173=$BW$1,B174=$BW$1,B175=$BW$1,B173=$CP$1,B174=$CP$1,B175=$CP$1),0,1)))</f>
        <v/>
      </c>
      <c r="CP173" s="2" t="str">
        <f>IF($A173&gt;='DB_FG_243way_Regular Symbol'!E$16,"",IF(C173=0,"",IF(OR(C173=$BW$1,C174=$BW$1,C175=$BW$1,C173=$CP$1,C174=$CP$1,C175=$CP$1),0,1)))</f>
        <v/>
      </c>
      <c r="CQ173" s="2" t="str">
        <f>IF($A173&gt;='DB_FG_243way_Regular Symbol'!F$16,"",IF(D173=0,"",IF(OR(D173=$BW$1,D174=$BW$1,D175=$BW$1,D173=$CP$1,D174=$CP$1,D175=$CP$1),0,1)))</f>
        <v/>
      </c>
      <c r="CR173" s="2" t="str">
        <f>IF($A173&gt;='DB_FG_243way_Regular Symbol'!G$16,"",IF(E173=0,"",IF(OR(E173=$BW$1,E174=$BW$1,E175=$BW$1,E173=$CP$1,E174=$CP$1,E175=$CP$1),0,1)))</f>
        <v/>
      </c>
      <c r="CS173" s="2" t="str">
        <f>IF($A173&gt;='DB_FG_243way_Regular Symbol'!H$16,"",IF(F173=0,"",IF(OR(F173=$BW$1,F174=$BW$1,F175=$BW$1,F173=$CP$1,F174=$CP$1,F175=$CP$1),0,1)))</f>
        <v/>
      </c>
      <c r="CU173" s="2" t="str">
        <f>IF($A173&gt;='DB_FG_243way_Regular Symbol'!D$16,"",IF(B173=0,"",IF(OR(B173=$BW$1,B174=$BW$1,B175=$BW$1,B173=$CV$1,B174=$CV$1,B175=$CV$1),0,1)))</f>
        <v/>
      </c>
      <c r="CV173" s="2" t="str">
        <f>IF($A173&gt;='DB_FG_243way_Regular Symbol'!E$16,"",IF(C173=0,"",IF(OR(C173=$BW$1,C174=$BW$1,C175=$BW$1,C173=$CV$1,C174=$CV$1,C175=$CV$1),0,1)))</f>
        <v/>
      </c>
      <c r="CW173" s="2" t="str">
        <f>IF($A173&gt;='DB_FG_243way_Regular Symbol'!F$16,"",IF(D173=0,"",IF(OR(D173=$BW$1,D174=$BW$1,D175=$BW$1,D173=$CV$1,D174=$CV$1,D175=$CV$1),0,1)))</f>
        <v/>
      </c>
      <c r="CX173" s="2" t="str">
        <f>IF($A173&gt;='DB_FG_243way_Regular Symbol'!G$16,"",IF(E173=0,"",IF(OR(E173=$BW$1,E174=$BW$1,E175=$BW$1,E173=$CV$1,E174=$CV$1,E175=$CV$1),0,1)))</f>
        <v/>
      </c>
      <c r="CY173" s="2" t="str">
        <f>IF($A173&gt;='DB_FG_243way_Regular Symbol'!H$16,"",IF(F173=0,"",IF(OR(F173=$BW$1,F174=$BW$1,F175=$BW$1,F173=$CV$1,F174=$CV$1,F175=$CV$1),0,1)))</f>
        <v/>
      </c>
    </row>
    <row r="174" spans="1:103">
      <c r="A174" s="341">
        <f>IF('DB_FG_243way_Regular Symbol'!L173="","",'DB_FG_243way_Regular Symbol'!L173)</f>
        <v>170</v>
      </c>
      <c r="B174" s="184" t="str">
        <f>IF('DB_FG_243way_Regular Symbol'!M173="",
IF($A174-'DB_FG_243way_Regular Symbol'!D$16&gt;='DB_FG_243way_RegularＸ_W()'!B$2-1,"",VLOOKUP($A174-'DB_FG_243way_Regular Symbol'!D$16,'DB_FG_243way_Regular Symbol'!$L$3:$Q$99,'DB_FG_243way_RegularＸ_W()'!B$3+1,FALSE)),
'DB_FG_243way_Regular Symbol'!M173)</f>
        <v/>
      </c>
      <c r="C174" s="184" t="str">
        <f>IF('DB_FG_243way_Regular Symbol'!N173="",
IF($A174-'DB_FG_243way_Regular Symbol'!E$16&gt;='DB_FG_243way_RegularＸ_W()'!C$2-1,"",VLOOKUP($A174-'DB_FG_243way_Regular Symbol'!E$16,'DB_FG_243way_Regular Symbol'!$L$3:$Q$99,'DB_FG_243way_RegularＸ_W()'!C$3+1,FALSE)),
'DB_FG_243way_Regular Symbol'!N173)</f>
        <v/>
      </c>
      <c r="D174" s="184" t="str">
        <f>IF('DB_FG_243way_Regular Symbol'!O173="",
IF($A174-'DB_FG_243way_Regular Symbol'!F$16&gt;='DB_FG_243way_RegularＸ_W()'!D$2-1,"",VLOOKUP($A174-'DB_FG_243way_Regular Symbol'!F$16,'DB_FG_243way_Regular Symbol'!$L$3:$Q$99,'DB_FG_243way_RegularＸ_W()'!D$3+1,FALSE)),
'DB_FG_243way_Regular Symbol'!O173)</f>
        <v/>
      </c>
      <c r="E174" s="184" t="str">
        <f>IF('DB_FG_243way_Regular Symbol'!P173="",
IF($A174-'DB_FG_243way_Regular Symbol'!G$16&gt;='DB_FG_243way_RegularＸ_W()'!E$2-1,"",VLOOKUP($A174-'DB_FG_243way_Regular Symbol'!G$16,'DB_FG_243way_Regular Symbol'!$L$3:$Q$99,'DB_FG_243way_RegularＸ_W()'!E$3+1,FALSE)),
'DB_FG_243way_Regular Symbol'!P173)</f>
        <v/>
      </c>
      <c r="F174" s="358" t="str">
        <f>IF('DB_FG_243way_Regular Symbol'!Q173="",
IF($A174-'DB_FG_243way_Regular Symbol'!H$16&gt;='DB_FG_243way_RegularＸ_W()'!F$2-1,"",VLOOKUP($A174-'DB_FG_243way_Regular Symbol'!H$16,'DB_FG_243way_Regular Symbol'!$L$3:$Q$99,'DB_FG_243way_RegularＸ_W()'!F$3+1,FALSE)),
'DB_FG_243way_Regular Symbol'!Q173)</f>
        <v/>
      </c>
      <c r="O174" s="342" t="str">
        <f>IF($A174&gt;='DB_FG_243way_Regular Symbol'!D$16,"",IF(B174=0,"",IF(OR(B174=$O$1,B174=$P$1,B175=$O$1,B175=$P$1,B176=$O$1,B176=$P$1),0,1)))</f>
        <v/>
      </c>
      <c r="P174" s="2" t="str">
        <f>IF($A174&gt;='DB_FG_243way_Regular Symbol'!E$16,"",IF(C174=0,"",IF(OR(C174=$O$1,C174=$P$1,C175=$O$1,C175=$P$1,C176=$O$1,C176=$P$1),0,1)))</f>
        <v/>
      </c>
      <c r="Q174" s="2" t="str">
        <f>IF($A174&gt;='DB_FG_243way_Regular Symbol'!F$16,"",IF(D174=0,"",IF(OR(D174=$O$1,D174=$P$1,D175=$O$1,D175=$P$1,D176=$O$1,D176=$P$1),0,1)))</f>
        <v/>
      </c>
      <c r="R174" s="2" t="str">
        <f>IF($A174&gt;='DB_FG_243way_Regular Symbol'!G$16,"",IF(E174=0,"",IF(OR(E174=$O$1,E174=$P$1,E175=$O$1,E175=$P$1,E176=$O$1,E176=$P$1),0,1)))</f>
        <v/>
      </c>
      <c r="S174" s="128" t="str">
        <f>IF($A174&gt;='DB_FG_243way_Regular Symbol'!H$16,"",IF(F174=0,"",IF(OR(F174=$O$1,F174=$P$1,F175=$O$1,F175=$P$1,F176=$O$1,F176=$P$1),0,1)))</f>
        <v/>
      </c>
      <c r="U174" s="342" t="str">
        <f>IF($A174&gt;='DB_FG_243way_Regular Symbol'!D$16,"",IF(B174=0,"",IF(OR(B174=$U$1,B174=$V$1,B175=$U$1,B175=$V$1,B176=$U$1,B176=$V$1),0,1)))</f>
        <v/>
      </c>
      <c r="V174" s="2" t="str">
        <f>IF($A174&gt;='DB_FG_243way_Regular Symbol'!E$16,"",IF(C174=0,"",IF(OR(C174=$U$1,C174=$V$1,C175=$U$1,C175=$V$1,C176=$U$1,C176=$V$1),0,1)))</f>
        <v/>
      </c>
      <c r="W174" s="2" t="str">
        <f>IF($A174&gt;='DB_FG_243way_Regular Symbol'!F$16,"",IF(D174=0,"",IF(OR(D174=$U$1,D174=$V$1,D175=$U$1,D175=$V$1,D176=$U$1,D176=$V$1),0,1)))</f>
        <v/>
      </c>
      <c r="X174" s="2" t="str">
        <f>IF($A174&gt;='DB_FG_243way_Regular Symbol'!G$16,"",IF(E174=0,"",IF(OR(E174=$U$1,E174=$V$1,E175=$U$1,E175=$V$1,E176=$U$1,E176=$V$1),0,1)))</f>
        <v/>
      </c>
      <c r="Y174" s="128" t="str">
        <f>IF($A174&gt;='DB_FG_243way_Regular Symbol'!H$16,"",IF(F174=0,"",IF(OR(F174=$U$1,F174=$V$1,F175=$U$1,F175=$V$1,F176=$U$1,F176=$V$1),0,1)))</f>
        <v/>
      </c>
      <c r="AA174" s="342" t="str">
        <f>IF($A174&gt;='DB_FG_243way_Regular Symbol'!D$16,"",IF(B174=0,"",IF(OR(B174=$AA$1,B174=$AB$1,B175=$AA$1,B175=$AB$1,B176=$AA$1,,B176=$AB$1),0,1)))</f>
        <v/>
      </c>
      <c r="AB174" s="2" t="str">
        <f>IF($A174&gt;='DB_FG_243way_Regular Symbol'!E$16,"",IF(C174=0,"",IF(OR(C174=$AA$1,C174=$AB$1,C175=$AA$1,C175=$AB$1,C176=$AA$1,,C176=$AB$1),0,1)))</f>
        <v/>
      </c>
      <c r="AC174" s="2" t="str">
        <f>IF($A174&gt;='DB_FG_243way_Regular Symbol'!F$16,"",IF(D174=0,"",IF(OR(D174=$AA$1,D174=$AB$1,D175=$AA$1,D175=$AB$1,D176=$AA$1,,D176=$AB$1),0,1)))</f>
        <v/>
      </c>
      <c r="AD174" s="2" t="str">
        <f>IF($A174&gt;='DB_FG_243way_Regular Symbol'!G$16,"",IF(E174=0,"",IF(OR(E174=$AA$1,E174=$AB$1,E175=$AA$1,E175=$AB$1,E176=$AA$1,,E176=$AB$1),0,1)))</f>
        <v/>
      </c>
      <c r="AE174" s="128" t="str">
        <f>IF($A174&gt;='DB_FG_243way_Regular Symbol'!H$16,"",IF(F174=0,"",IF(OR(F174=$AA$1,F174=$AB$1,F175=$AA$1,F175=$AB$1,F176=$AA$1,,F176=$AB$1),0,1)))</f>
        <v/>
      </c>
      <c r="AG174" s="342" t="str">
        <f>IF($A174&gt;='DB_FG_243way_Regular Symbol'!D$16,"",IF(B174=0,"",IF(OR(B174=$AG$1,B174=$AH$1,B175=$AG$1,B175=$AH$1,B176=$AG$1,B176=$AH$1),0,1)))</f>
        <v/>
      </c>
      <c r="AH174" s="2" t="str">
        <f>IF($A174&gt;='DB_FG_243way_Regular Symbol'!E$16,"",IF(C174=0,"",IF(OR(C174=$AG$1,C174=$AH$1,C175=$AG$1,C175=$AH$1,C176=$AG$1,C176=$AH$1),0,1)))</f>
        <v/>
      </c>
      <c r="AI174" s="2" t="str">
        <f>IF($A174&gt;='DB_FG_243way_Regular Symbol'!F$16,"",IF(D174=0,"",IF(OR(D174=$AG$1,D174=$AH$1,D175=$AG$1,D175=$AH$1,D176=$AG$1,D176=$AH$1),0,1)))</f>
        <v/>
      </c>
      <c r="AJ174" s="2" t="str">
        <f>IF($A174&gt;='DB_FG_243way_Regular Symbol'!G$16,"",IF(E174=0,"",IF(OR(E174=$AG$1,E174=$AH$1,E175=$AG$1,E175=$AH$1,E176=$AG$1,E176=$AH$1),0,1)))</f>
        <v/>
      </c>
      <c r="AK174" s="128" t="str">
        <f>IF($A174&gt;='DB_FG_243way_Regular Symbol'!H$16,"",IF(F174=0,"",IF(OR(F174=$AG$1,F174=$AH$1,F175=$AG$1,F175=$AH$1,F176=$AG$1,F176=$AH$1),0,1)))</f>
        <v/>
      </c>
      <c r="AM174" s="342" t="str">
        <f>IF($A174&gt;='DB_FG_243way_Regular Symbol'!D$16,"",IF(B174=0,"",IF(OR(B174=$AM$1,B174=$AN$1,B175=$AM$1,B175=$AN$1,B176=$AM$1,B176=$AN$1),0,1)))</f>
        <v/>
      </c>
      <c r="AN174" s="2" t="str">
        <f>IF($A174&gt;='DB_FG_243way_Regular Symbol'!E$16,"",IF(C174=0,"",IF(OR(C174=$AM$1,C174=$AN$1,C175=$AM$1,C175=$AN$1,C176=$AM$1,C176=$AN$1),0,1)))</f>
        <v/>
      </c>
      <c r="AO174" s="2" t="str">
        <f>IF($A174&gt;='DB_FG_243way_Regular Symbol'!F$16,"",IF(D174=0,"",IF(OR(D174=$AM$1,D174=$AN$1,D175=$AM$1,D175=$AN$1,D176=$AM$1,D176=$AN$1),0,1)))</f>
        <v/>
      </c>
      <c r="AP174" s="2" t="str">
        <f>IF($A174&gt;='DB_FG_243way_Regular Symbol'!G$16,"",IF(E174=0,"",IF(OR(E174=$AM$1,E174=$AN$1,E175=$AM$1,E175=$AN$1,E176=$AM$1,E176=$AN$1),0,1)))</f>
        <v/>
      </c>
      <c r="AQ174" s="128" t="str">
        <f>IF($A174&gt;='DB_FG_243way_Regular Symbol'!H$16,"",IF(F174=0,"",IF(OR(F174=$AM$1,F174=$AN$1,F175=$AM$1,F175=$AN$1,F176=$AM$1,F176=$AN$1),0,1)))</f>
        <v/>
      </c>
      <c r="AS174" s="342" t="str">
        <f>IF($A174&gt;='DB_FG_243way_Regular Symbol'!D$16,"",IF(B174=0,"",IF(OR(B174=$AM$1,B174=$AT$1,B175=$AM$1,B175=$AT$1,B176=$AM$1,B176=$AT$1),0,1)))</f>
        <v/>
      </c>
      <c r="AT174" s="2" t="str">
        <f>IF($A174&gt;='DB_FG_243way_Regular Symbol'!E$16,"",IF(C174=0,"",IF(OR(C174=$AM$1,C174=$AT$1,C175=$AM$1,C175=$AT$1,C176=$AM$1,C176=$AT$1),0,1)))</f>
        <v/>
      </c>
      <c r="AU174" s="2" t="str">
        <f>IF($A174&gt;='DB_FG_243way_Regular Symbol'!F$16,"",IF(D174=0,"",IF(OR(D174=$AM$1,D174=$AT$1,D175=$AM$1,D175=$AT$1,D176=$AM$1,D176=$AT$1),0,1)))</f>
        <v/>
      </c>
      <c r="AV174" s="2" t="str">
        <f>IF($A174&gt;='DB_FG_243way_Regular Symbol'!G$16,"",IF(E174=0,"",IF(OR(E174=$AM$1,E174=$AT$1,E175=$AM$1,E175=$AT$1,E176=$AM$1,E176=$AT$1),0,1)))</f>
        <v/>
      </c>
      <c r="AW174" s="128" t="str">
        <f>IF($A174&gt;='DB_FG_243way_Regular Symbol'!H$16,"",IF(F174=0,"",IF(OR(F174=$AM$1,F174=$AT$1,F175=$AM$1,F175=$AT$1,F176=$AM$1,F176=$AT$1),0,1)))</f>
        <v/>
      </c>
      <c r="AY174" s="342" t="str">
        <f>IF($A174&gt;='DB_FG_243way_Regular Symbol'!D$16,"",IF(B174=0,"",IF(OR(B174=$AM$1,B174=$AZ$1,B175=$AM$1,B175=$AZ$1,B176=$AM$1,B176=$AZ$1),0,1)))</f>
        <v/>
      </c>
      <c r="AZ174" s="2" t="str">
        <f>IF($A174&gt;='DB_FG_243way_Regular Symbol'!E$16,"",IF(C174=0,"",IF(OR(C174=$AM$1,C174=$AZ$1,C175=$AM$1,C175=$AZ$1,C176=$AM$1,C176=$AZ$1),0,1)))</f>
        <v/>
      </c>
      <c r="BA174" s="2" t="str">
        <f>IF($A174&gt;='DB_FG_243way_Regular Symbol'!F$16,"",IF(D174=0,"",IF(OR(D174=$AM$1,D174=$AZ$1,D175=$AM$1,D175=$AZ$1,D176=$AM$1,D176=$AZ$1),0,1)))</f>
        <v/>
      </c>
      <c r="BB174" s="2" t="str">
        <f>IF($A174&gt;='DB_FG_243way_Regular Symbol'!G$16,"",IF(E174=0,"",IF(OR(E174=$AM$1,E174=$AZ$1,E175=$AM$1,E175=$AZ$1,E176=$AM$1,E176=$AZ$1),0,1)))</f>
        <v/>
      </c>
      <c r="BC174" s="128" t="str">
        <f>IF($A174&gt;='DB_FG_243way_Regular Symbol'!H$16,"",IF(F174=0,"",IF(OR(F174=$AM$1,F174=$AZ$1,F175=$AM$1,F175=$AZ$1,F176=$AM$1,F176=$AZ$1),0,1)))</f>
        <v/>
      </c>
      <c r="BE174" s="342"/>
      <c r="BF174" s="2"/>
      <c r="BG174" s="2" t="str">
        <f>IF($A174&gt;='DB_FG_243way_Regular Symbol'!F$16,"",IF(D174=0,"",COUNTIF(D174:D176,$BF$1)))</f>
        <v/>
      </c>
      <c r="BH174" s="2" t="str">
        <f>IF($A174&gt;='DB_FG_243way_Regular Symbol'!G$16,"",IF(E174=0,"",COUNTIF(E174:E176,$BF$1)))</f>
        <v/>
      </c>
      <c r="BI174" s="2" t="str">
        <f>IF($A174&gt;='DB_FG_243way_Regular Symbol'!H$16,"",IF(F174=0,"",COUNTIF(F174:F176,$BF$1)))</f>
        <v/>
      </c>
      <c r="BK174" s="342"/>
      <c r="BL174" s="2"/>
      <c r="BM174" s="2" t="str">
        <f>IF($A174&gt;='DB_FG_243way_Regular Symbol'!F$16,"",IF(D174=0,"",IF(OR(D174=$AM$1,D174=$BL$1,D175=$AM$1,D175=$BL$1,D176=$AM$1,D176=$BL$1),0,1)))</f>
        <v/>
      </c>
      <c r="BN174" s="2" t="str">
        <f>IF($A174&gt;='DB_FG_243way_Regular Symbol'!G$16,"",IF(E174=0,"",IF(OR(E174=$AM$1,E174=$BL$1,E175=$AM$1,E175=$BL$1,E176=$AM$1,E176=$BL$1),0,1)))</f>
        <v/>
      </c>
      <c r="BO174" s="128" t="str">
        <f>IF($A174&gt;='DB_FG_243way_Regular Symbol'!H$16,"",IF(F174=0,"",IF(OR(F174=$AM$1,F174=$BL$1,F175=$AM$1,F175=$BL$1,F176=$AM$1,F176=$BL$1),0,1)))</f>
        <v/>
      </c>
      <c r="BQ174" s="2" t="str">
        <f>IF($A174&gt;='DB_FG_243way_Regular Symbol'!D$16,"",IF(B174=0,"",IF(OR(B174=$BQ$1,B174=$BR$1,B175=$BQ$1,B175=$BR$1,B176=$BQ$1,B176=$BR$1),0,1)))</f>
        <v/>
      </c>
      <c r="BR174" s="2" t="str">
        <f>IF($A174&gt;='DB_FG_243way_Regular Symbol'!E$16,"",IF(C174=0,"",IF(OR(C174=$BQ$1,C174=$BR$1,C175=$BQ$1,C175=$BR$1,C176=$BQ$1,C176=$BR$1),0,1)))</f>
        <v/>
      </c>
      <c r="BS174" s="2" t="str">
        <f>IF($A174&gt;='DB_FG_243way_Regular Symbol'!F$16,"",IF(D174=0,"",IF(OR(D174=$BQ$1,D174=$BR$1,D175=$BQ$1,D175=$BR$1,D176=$BQ$1,D176=$BR$1),0,1)))</f>
        <v/>
      </c>
      <c r="BT174" s="2" t="str">
        <f>IF($A174&gt;='DB_FG_243way_Regular Symbol'!G$16,"",IF(E174=0,"",IF(OR(E174=$BQ$1,E174=$BR$1,E175=$BQ$1,E175=$BR$1,E176=$BQ$1,E176=$BR$1),0,1)))</f>
        <v/>
      </c>
      <c r="BU174" s="2" t="str">
        <f>IF($A174&gt;='DB_FG_243way_Regular Symbol'!H$16,"",IF(F174=0,"",IF(OR(F174=$BQ$1,F174=$BR$1,F175=$BQ$1,F175=$BR$1,F176=$BQ$1,F176=$BR$1),0,1)))</f>
        <v/>
      </c>
      <c r="BW174" s="2" t="str">
        <f>IF($A174&gt;='DB_FG_243way_Regular Symbol'!D$16,"",IF(B174=0,"",IF(OR(B174=$BW$1,B175=$BW$1,B176=$BW$1,B174=$BX$1,B175=$BX$1,B176=$BX$1),0,1)))</f>
        <v/>
      </c>
      <c r="BX174" s="2" t="str">
        <f>IF($A174&gt;='DB_FG_243way_Regular Symbol'!E$16,"",IF(C174=0,"",IF(OR(C174=$BW$1,C175=$BW$1,C176=$BW$1,C174=$BX$1,C175=$BX$1,C176=$BX$1),0,1)))</f>
        <v/>
      </c>
      <c r="BY174" s="2" t="str">
        <f>IF($A174&gt;='DB_FG_243way_Regular Symbol'!F$16,"",IF(D174=0,"",IF(OR(D174=$BW$1,D175=$BW$1,D176=$BW$1,D174=$BX$1,D175=$BX$1,D176=$BX$1),0,1)))</f>
        <v/>
      </c>
      <c r="BZ174" s="2" t="str">
        <f>IF($A174&gt;='DB_FG_243way_Regular Symbol'!G$16,"",IF(E174=0,"",IF(OR(E174=$BW$1,E175=$BW$1,E176=$BW$1,E174=$BX$1,E175=$BX$1,E176=$BX$1),0,1)))</f>
        <v/>
      </c>
      <c r="CA174" s="2" t="str">
        <f>IF($A174&gt;='DB_FG_243way_Regular Symbol'!H$16,"",IF(F174=0,"",IF(OR(F174=$BW$1,F175=$BW$1,F176=$BW$1,F174=$BX$1,F175=$BX$1,F176=$BX$1),0,1)))</f>
        <v/>
      </c>
      <c r="CC174" s="2" t="str">
        <f>IF($A174&gt;='DB_FG_243way_Regular Symbol'!D$16,"",IF(B174=0,"",IF(OR(B174=$BW$1,B175=$BW$1,B176=$BW$1,B174=$CD$1,B175=$CD$1,B176=$CD$1),0,1)))</f>
        <v/>
      </c>
      <c r="CD174" s="2" t="str">
        <f>IF($A174&gt;='DB_FG_243way_Regular Symbol'!E$16,"",IF(C174=0,"",IF(OR(C174=$BW$1,C175=$BW$1,C176=$BW$1,C174=$CD$1,C175=$CD$1,C176=$CD$1),0,1)))</f>
        <v/>
      </c>
      <c r="CE174" s="2" t="str">
        <f>IF($A174&gt;='DB_FG_243way_Regular Symbol'!F$16,"",IF(D174=0,"",IF(OR(D174=$BW$1,D175=$BW$1,D176=$BW$1,D174=$CD$1,D175=$CD$1,D176=$CD$1),0,1)))</f>
        <v/>
      </c>
      <c r="CF174" s="2" t="str">
        <f>IF($A174&gt;='DB_FG_243way_Regular Symbol'!G$16,"",IF(E174=0,"",IF(OR(E174=$BW$1,E175=$BW$1,E176=$BW$1,E174=$CD$1,E175=$CD$1,E176=$CD$1),0,1)))</f>
        <v/>
      </c>
      <c r="CG174" s="2" t="str">
        <f>IF($A174&gt;='DB_FG_243way_Regular Symbol'!H$16,"",IF(F174=0,"",IF(OR(F174=$BW$1,F175=$BW$1,F176=$BW$1,F174=$CD$1,F175=$CD$1,F176=$CD$1),0,1)))</f>
        <v/>
      </c>
      <c r="CI174" s="2" t="str">
        <f>IF($A174&gt;='DB_FG_243way_Regular Symbol'!D$16,"",IF(B174=0,"",IF(OR(B174=$BW$1,B175=$BW$1,B176=$BW$1,B174=$CJ$1,B175=$CJ$1,B176=$CJ$1),0,1)))</f>
        <v/>
      </c>
      <c r="CJ174" s="2" t="str">
        <f>IF($A174&gt;='DB_FG_243way_Regular Symbol'!E$16,"",IF(C174=0,"",IF(OR(C174=$BW$1,C175=$BW$1,C176=$BW$1,C174=$CJ$1,C175=$CJ$1,C176=$CJ$1),0,1)))</f>
        <v/>
      </c>
      <c r="CK174" s="2" t="str">
        <f>IF($A174&gt;='DB_FG_243way_Regular Symbol'!F$16,"",IF(D174=0,"",IF(OR(D174=$BW$1,D175=$BW$1,D176=$BW$1,D174=$CJ$1,D175=$CJ$1,D176=$CJ$1),0,1)))</f>
        <v/>
      </c>
      <c r="CL174" s="2" t="str">
        <f>IF($A174&gt;='DB_FG_243way_Regular Symbol'!G$16,"",IF(E174=0,"",IF(OR(E174=$BW$1,E175=$BW$1,E176=$BW$1,E174=$CJ$1,E175=$CJ$1,E176=$CJ$1),0,1)))</f>
        <v/>
      </c>
      <c r="CM174" s="2" t="str">
        <f>IF($A174&gt;='DB_FG_243way_Regular Symbol'!H$16,"",IF(F174=0,"",IF(OR(F174=$BW$1,F175=$BW$1,F176=$BW$1,F174=$CJ$1,F175=$CJ$1,F176=$CJ$1),0,1)))</f>
        <v/>
      </c>
      <c r="CO174" s="2" t="str">
        <f>IF($A174&gt;='DB_FG_243way_Regular Symbol'!D$16,"",IF(B174=0,"",IF(OR(B174=$BW$1,B175=$BW$1,B176=$BW$1,B174=$CP$1,B175=$CP$1,B176=$CP$1),0,1)))</f>
        <v/>
      </c>
      <c r="CP174" s="2" t="str">
        <f>IF($A174&gt;='DB_FG_243way_Regular Symbol'!E$16,"",IF(C174=0,"",IF(OR(C174=$BW$1,C175=$BW$1,C176=$BW$1,C174=$CP$1,C175=$CP$1,C176=$CP$1),0,1)))</f>
        <v/>
      </c>
      <c r="CQ174" s="2" t="str">
        <f>IF($A174&gt;='DB_FG_243way_Regular Symbol'!F$16,"",IF(D174=0,"",IF(OR(D174=$BW$1,D175=$BW$1,D176=$BW$1,D174=$CP$1,D175=$CP$1,D176=$CP$1),0,1)))</f>
        <v/>
      </c>
      <c r="CR174" s="2" t="str">
        <f>IF($A174&gt;='DB_FG_243way_Regular Symbol'!G$16,"",IF(E174=0,"",IF(OR(E174=$BW$1,E175=$BW$1,E176=$BW$1,E174=$CP$1,E175=$CP$1,E176=$CP$1),0,1)))</f>
        <v/>
      </c>
      <c r="CS174" s="2" t="str">
        <f>IF($A174&gt;='DB_FG_243way_Regular Symbol'!H$16,"",IF(F174=0,"",IF(OR(F174=$BW$1,F175=$BW$1,F176=$BW$1,F174=$CP$1,F175=$CP$1,F176=$CP$1),0,1)))</f>
        <v/>
      </c>
      <c r="CU174" s="2" t="str">
        <f>IF($A174&gt;='DB_FG_243way_Regular Symbol'!D$16,"",IF(B174=0,"",IF(OR(B174=$BW$1,B175=$BW$1,B176=$BW$1,B174=$CV$1,B175=$CV$1,B176=$CV$1),0,1)))</f>
        <v/>
      </c>
      <c r="CV174" s="2" t="str">
        <f>IF($A174&gt;='DB_FG_243way_Regular Symbol'!E$16,"",IF(C174=0,"",IF(OR(C174=$BW$1,C175=$BW$1,C176=$BW$1,C174=$CV$1,C175=$CV$1,C176=$CV$1),0,1)))</f>
        <v/>
      </c>
      <c r="CW174" s="2" t="str">
        <f>IF($A174&gt;='DB_FG_243way_Regular Symbol'!F$16,"",IF(D174=0,"",IF(OR(D174=$BW$1,D175=$BW$1,D176=$BW$1,D174=$CV$1,D175=$CV$1,D176=$CV$1),0,1)))</f>
        <v/>
      </c>
      <c r="CX174" s="2" t="str">
        <f>IF($A174&gt;='DB_FG_243way_Regular Symbol'!G$16,"",IF(E174=0,"",IF(OR(E174=$BW$1,E175=$BW$1,E176=$BW$1,E174=$CV$1,E175=$CV$1,E176=$CV$1),0,1)))</f>
        <v/>
      </c>
      <c r="CY174" s="2" t="str">
        <f>IF($A174&gt;='DB_FG_243way_Regular Symbol'!H$16,"",IF(F174=0,"",IF(OR(F174=$BW$1,F175=$BW$1,F176=$BW$1,F174=$CV$1,F175=$CV$1,F176=$CV$1),0,1)))</f>
        <v/>
      </c>
    </row>
    <row r="175" spans="1:103">
      <c r="A175" s="341">
        <f>IF('DB_FG_243way_Regular Symbol'!L174="","",'DB_FG_243way_Regular Symbol'!L174)</f>
        <v>171</v>
      </c>
      <c r="B175" s="184" t="str">
        <f>IF('DB_FG_243way_Regular Symbol'!M174="",
IF($A175-'DB_FG_243way_Regular Symbol'!D$16&gt;='DB_FG_243way_RegularＸ_W()'!B$2-1,"",VLOOKUP($A175-'DB_FG_243way_Regular Symbol'!D$16,'DB_FG_243way_Regular Symbol'!$L$3:$Q$99,'DB_FG_243way_RegularＸ_W()'!B$3+1,FALSE)),
'DB_FG_243way_Regular Symbol'!M174)</f>
        <v/>
      </c>
      <c r="C175" s="184" t="str">
        <f>IF('DB_FG_243way_Regular Symbol'!N174="",
IF($A175-'DB_FG_243way_Regular Symbol'!E$16&gt;='DB_FG_243way_RegularＸ_W()'!C$2-1,"",VLOOKUP($A175-'DB_FG_243way_Regular Symbol'!E$16,'DB_FG_243way_Regular Symbol'!$L$3:$Q$99,'DB_FG_243way_RegularＸ_W()'!C$3+1,FALSE)),
'DB_FG_243way_Regular Symbol'!N174)</f>
        <v/>
      </c>
      <c r="D175" s="184" t="str">
        <f>IF('DB_FG_243way_Regular Symbol'!O174="",
IF($A175-'DB_FG_243way_Regular Symbol'!F$16&gt;='DB_FG_243way_RegularＸ_W()'!D$2-1,"",VLOOKUP($A175-'DB_FG_243way_Regular Symbol'!F$16,'DB_FG_243way_Regular Symbol'!$L$3:$Q$99,'DB_FG_243way_RegularＸ_W()'!D$3+1,FALSE)),
'DB_FG_243way_Regular Symbol'!O174)</f>
        <v/>
      </c>
      <c r="E175" s="184" t="str">
        <f>IF('DB_FG_243way_Regular Symbol'!P174="",
IF($A175-'DB_FG_243way_Regular Symbol'!G$16&gt;='DB_FG_243way_RegularＸ_W()'!E$2-1,"",VLOOKUP($A175-'DB_FG_243way_Regular Symbol'!G$16,'DB_FG_243way_Regular Symbol'!$L$3:$Q$99,'DB_FG_243way_RegularＸ_W()'!E$3+1,FALSE)),
'DB_FG_243way_Regular Symbol'!P174)</f>
        <v/>
      </c>
      <c r="F175" s="358" t="str">
        <f>IF('DB_FG_243way_Regular Symbol'!Q174="",
IF($A175-'DB_FG_243way_Regular Symbol'!H$16&gt;='DB_FG_243way_RegularＸ_W()'!F$2-1,"",VLOOKUP($A175-'DB_FG_243way_Regular Symbol'!H$16,'DB_FG_243way_Regular Symbol'!$L$3:$Q$99,'DB_FG_243way_RegularＸ_W()'!F$3+1,FALSE)),
'DB_FG_243way_Regular Symbol'!Q174)</f>
        <v/>
      </c>
      <c r="O175" s="342" t="str">
        <f>IF($A175&gt;='DB_FG_243way_Regular Symbol'!D$16,"",IF(B175=0,"",IF(OR(B175=$O$1,B175=$P$1,B176=$O$1,B176=$P$1,B177=$O$1,B177=$P$1),0,1)))</f>
        <v/>
      </c>
      <c r="P175" s="2" t="str">
        <f>IF($A175&gt;='DB_FG_243way_Regular Symbol'!E$16,"",IF(C175=0,"",IF(OR(C175=$O$1,C175=$P$1,C176=$O$1,C176=$P$1,C177=$O$1,C177=$P$1),0,1)))</f>
        <v/>
      </c>
      <c r="Q175" s="2" t="str">
        <f>IF($A175&gt;='DB_FG_243way_Regular Symbol'!F$16,"",IF(D175=0,"",IF(OR(D175=$O$1,D175=$P$1,D176=$O$1,D176=$P$1,D177=$O$1,D177=$P$1),0,1)))</f>
        <v/>
      </c>
      <c r="R175" s="2" t="str">
        <f>IF($A175&gt;='DB_FG_243way_Regular Symbol'!G$16,"",IF(E175=0,"",IF(OR(E175=$O$1,E175=$P$1,E176=$O$1,E176=$P$1,E177=$O$1,E177=$P$1),0,1)))</f>
        <v/>
      </c>
      <c r="S175" s="128" t="str">
        <f>IF($A175&gt;='DB_FG_243way_Regular Symbol'!H$16,"",IF(F175=0,"",IF(OR(F175=$O$1,F175=$P$1,F176=$O$1,F176=$P$1,F177=$O$1,F177=$P$1),0,1)))</f>
        <v/>
      </c>
      <c r="U175" s="342" t="str">
        <f>IF($A175&gt;='DB_FG_243way_Regular Symbol'!D$16,"",IF(B175=0,"",IF(OR(B175=$U$1,B175=$V$1,B176=$U$1,B176=$V$1,B177=$U$1,B177=$V$1),0,1)))</f>
        <v/>
      </c>
      <c r="V175" s="2" t="str">
        <f>IF($A175&gt;='DB_FG_243way_Regular Symbol'!E$16,"",IF(C175=0,"",IF(OR(C175=$U$1,C175=$V$1,C176=$U$1,C176=$V$1,C177=$U$1,C177=$V$1),0,1)))</f>
        <v/>
      </c>
      <c r="W175" s="2" t="str">
        <f>IF($A175&gt;='DB_FG_243way_Regular Symbol'!F$16,"",IF(D175=0,"",IF(OR(D175=$U$1,D175=$V$1,D176=$U$1,D176=$V$1,D177=$U$1,D177=$V$1),0,1)))</f>
        <v/>
      </c>
      <c r="X175" s="2" t="str">
        <f>IF($A175&gt;='DB_FG_243way_Regular Symbol'!G$16,"",IF(E175=0,"",IF(OR(E175=$U$1,E175=$V$1,E176=$U$1,E176=$V$1,E177=$U$1,E177=$V$1),0,1)))</f>
        <v/>
      </c>
      <c r="Y175" s="128" t="str">
        <f>IF($A175&gt;='DB_FG_243way_Regular Symbol'!H$16,"",IF(F175=0,"",IF(OR(F175=$U$1,F175=$V$1,F176=$U$1,F176=$V$1,F177=$U$1,F177=$V$1),0,1)))</f>
        <v/>
      </c>
      <c r="AA175" s="342" t="str">
        <f>IF($A175&gt;='DB_FG_243way_Regular Symbol'!D$16,"",IF(B175=0,"",IF(OR(B175=$AA$1,B175=$AB$1,B176=$AA$1,B176=$AB$1,B177=$AA$1,,B177=$AB$1),0,1)))</f>
        <v/>
      </c>
      <c r="AB175" s="2" t="str">
        <f>IF($A175&gt;='DB_FG_243way_Regular Symbol'!E$16,"",IF(C175=0,"",IF(OR(C175=$AA$1,C175=$AB$1,C176=$AA$1,C176=$AB$1,C177=$AA$1,,C177=$AB$1),0,1)))</f>
        <v/>
      </c>
      <c r="AC175" s="2" t="str">
        <f>IF($A175&gt;='DB_FG_243way_Regular Symbol'!F$16,"",IF(D175=0,"",IF(OR(D175=$AA$1,D175=$AB$1,D176=$AA$1,D176=$AB$1,D177=$AA$1,,D177=$AB$1),0,1)))</f>
        <v/>
      </c>
      <c r="AD175" s="2" t="str">
        <f>IF($A175&gt;='DB_FG_243way_Regular Symbol'!G$16,"",IF(E175=0,"",IF(OR(E175=$AA$1,E175=$AB$1,E176=$AA$1,E176=$AB$1,E177=$AA$1,,E177=$AB$1),0,1)))</f>
        <v/>
      </c>
      <c r="AE175" s="128" t="str">
        <f>IF($A175&gt;='DB_FG_243way_Regular Symbol'!H$16,"",IF(F175=0,"",IF(OR(F175=$AA$1,F175=$AB$1,F176=$AA$1,F176=$AB$1,F177=$AA$1,,F177=$AB$1),0,1)))</f>
        <v/>
      </c>
      <c r="AG175" s="342" t="str">
        <f>IF($A175&gt;='DB_FG_243way_Regular Symbol'!D$16,"",IF(B175=0,"",IF(OR(B175=$AG$1,B175=$AH$1,B176=$AG$1,B176=$AH$1,B177=$AG$1,B177=$AH$1),0,1)))</f>
        <v/>
      </c>
      <c r="AH175" s="2" t="str">
        <f>IF($A175&gt;='DB_FG_243way_Regular Symbol'!E$16,"",IF(C175=0,"",IF(OR(C175=$AG$1,C175=$AH$1,C176=$AG$1,C176=$AH$1,C177=$AG$1,C177=$AH$1),0,1)))</f>
        <v/>
      </c>
      <c r="AI175" s="2" t="str">
        <f>IF($A175&gt;='DB_FG_243way_Regular Symbol'!F$16,"",IF(D175=0,"",IF(OR(D175=$AG$1,D175=$AH$1,D176=$AG$1,D176=$AH$1,D177=$AG$1,D177=$AH$1),0,1)))</f>
        <v/>
      </c>
      <c r="AJ175" s="2" t="str">
        <f>IF($A175&gt;='DB_FG_243way_Regular Symbol'!G$16,"",IF(E175=0,"",IF(OR(E175=$AG$1,E175=$AH$1,E176=$AG$1,E176=$AH$1,E177=$AG$1,E177=$AH$1),0,1)))</f>
        <v/>
      </c>
      <c r="AK175" s="128" t="str">
        <f>IF($A175&gt;='DB_FG_243way_Regular Symbol'!H$16,"",IF(F175=0,"",IF(OR(F175=$AG$1,F175=$AH$1,F176=$AG$1,F176=$AH$1,F177=$AG$1,F177=$AH$1),0,1)))</f>
        <v/>
      </c>
      <c r="AM175" s="342" t="str">
        <f>IF($A175&gt;='DB_FG_243way_Regular Symbol'!D$16,"",IF(B175=0,"",IF(OR(B175=$AM$1,B175=$AN$1,B176=$AM$1,B176=$AN$1,B177=$AM$1,B177=$AN$1),0,1)))</f>
        <v/>
      </c>
      <c r="AN175" s="2" t="str">
        <f>IF($A175&gt;='DB_FG_243way_Regular Symbol'!E$16,"",IF(C175=0,"",IF(OR(C175=$AM$1,C175=$AN$1,C176=$AM$1,C176=$AN$1,C177=$AM$1,C177=$AN$1),0,1)))</f>
        <v/>
      </c>
      <c r="AO175" s="2" t="str">
        <f>IF($A175&gt;='DB_FG_243way_Regular Symbol'!F$16,"",IF(D175=0,"",IF(OR(D175=$AM$1,D175=$AN$1,D176=$AM$1,D176=$AN$1,D177=$AM$1,D177=$AN$1),0,1)))</f>
        <v/>
      </c>
      <c r="AP175" s="2" t="str">
        <f>IF($A175&gt;='DB_FG_243way_Regular Symbol'!G$16,"",IF(E175=0,"",IF(OR(E175=$AM$1,E175=$AN$1,E176=$AM$1,E176=$AN$1,E177=$AM$1,E177=$AN$1),0,1)))</f>
        <v/>
      </c>
      <c r="AQ175" s="128" t="str">
        <f>IF($A175&gt;='DB_FG_243way_Regular Symbol'!H$16,"",IF(F175=0,"",IF(OR(F175=$AM$1,F175=$AN$1,F176=$AM$1,F176=$AN$1,F177=$AM$1,F177=$AN$1),0,1)))</f>
        <v/>
      </c>
      <c r="AS175" s="342" t="str">
        <f>IF($A175&gt;='DB_FG_243way_Regular Symbol'!D$16,"",IF(B175=0,"",IF(OR(B175=$AM$1,B175=$AT$1,B176=$AM$1,B176=$AT$1,B177=$AM$1,B177=$AT$1),0,1)))</f>
        <v/>
      </c>
      <c r="AT175" s="2" t="str">
        <f>IF($A175&gt;='DB_FG_243way_Regular Symbol'!E$16,"",IF(C175=0,"",IF(OR(C175=$AM$1,C175=$AT$1,C176=$AM$1,C176=$AT$1,C177=$AM$1,C177=$AT$1),0,1)))</f>
        <v/>
      </c>
      <c r="AU175" s="2" t="str">
        <f>IF($A175&gt;='DB_FG_243way_Regular Symbol'!F$16,"",IF(D175=0,"",IF(OR(D175=$AM$1,D175=$AT$1,D176=$AM$1,D176=$AT$1,D177=$AM$1,D177=$AT$1),0,1)))</f>
        <v/>
      </c>
      <c r="AV175" s="2" t="str">
        <f>IF($A175&gt;='DB_FG_243way_Regular Symbol'!G$16,"",IF(E175=0,"",IF(OR(E175=$AM$1,E175=$AT$1,E176=$AM$1,E176=$AT$1,E177=$AM$1,E177=$AT$1),0,1)))</f>
        <v/>
      </c>
      <c r="AW175" s="128" t="str">
        <f>IF($A175&gt;='DB_FG_243way_Regular Symbol'!H$16,"",IF(F175=0,"",IF(OR(F175=$AM$1,F175=$AT$1,F176=$AM$1,F176=$AT$1,F177=$AM$1,F177=$AT$1),0,1)))</f>
        <v/>
      </c>
      <c r="AY175" s="342" t="str">
        <f>IF($A175&gt;='DB_FG_243way_Regular Symbol'!D$16,"",IF(B175=0,"",IF(OR(B175=$AM$1,B175=$AZ$1,B176=$AM$1,B176=$AZ$1,B177=$AM$1,B177=$AZ$1),0,1)))</f>
        <v/>
      </c>
      <c r="AZ175" s="2" t="str">
        <f>IF($A175&gt;='DB_FG_243way_Regular Symbol'!E$16,"",IF(C175=0,"",IF(OR(C175=$AM$1,C175=$AZ$1,C176=$AM$1,C176=$AZ$1,C177=$AM$1,C177=$AZ$1),0,1)))</f>
        <v/>
      </c>
      <c r="BA175" s="2" t="str">
        <f>IF($A175&gt;='DB_FG_243way_Regular Symbol'!F$16,"",IF(D175=0,"",IF(OR(D175=$AM$1,D175=$AZ$1,D176=$AM$1,D176=$AZ$1,D177=$AM$1,D177=$AZ$1),0,1)))</f>
        <v/>
      </c>
      <c r="BB175" s="2" t="str">
        <f>IF($A175&gt;='DB_FG_243way_Regular Symbol'!G$16,"",IF(E175=0,"",IF(OR(E175=$AM$1,E175=$AZ$1,E176=$AM$1,E176=$AZ$1,E177=$AM$1,E177=$AZ$1),0,1)))</f>
        <v/>
      </c>
      <c r="BC175" s="128" t="str">
        <f>IF($A175&gt;='DB_FG_243way_Regular Symbol'!H$16,"",IF(F175=0,"",IF(OR(F175=$AM$1,F175=$AZ$1,F176=$AM$1,F176=$AZ$1,F177=$AM$1,F177=$AZ$1),0,1)))</f>
        <v/>
      </c>
      <c r="BE175" s="342"/>
      <c r="BF175" s="2"/>
      <c r="BG175" s="2" t="str">
        <f>IF($A175&gt;='DB_FG_243way_Regular Symbol'!F$16,"",IF(D175=0,"",COUNTIF(D175:D177,$BF$1)))</f>
        <v/>
      </c>
      <c r="BH175" s="2" t="str">
        <f>IF($A175&gt;='DB_FG_243way_Regular Symbol'!G$16,"",IF(E175=0,"",COUNTIF(E175:E177,$BF$1)))</f>
        <v/>
      </c>
      <c r="BI175" s="2" t="str">
        <f>IF($A175&gt;='DB_FG_243way_Regular Symbol'!H$16,"",IF(F175=0,"",COUNTIF(F175:F177,$BF$1)))</f>
        <v/>
      </c>
      <c r="BK175" s="342"/>
      <c r="BL175" s="2"/>
      <c r="BM175" s="2" t="str">
        <f>IF($A175&gt;='DB_FG_243way_Regular Symbol'!F$16,"",IF(D175=0,"",IF(OR(D175=$AM$1,D175=$BL$1,D176=$AM$1,D176=$BL$1,D177=$AM$1,D177=$BL$1),0,1)))</f>
        <v/>
      </c>
      <c r="BN175" s="2" t="str">
        <f>IF($A175&gt;='DB_FG_243way_Regular Symbol'!G$16,"",IF(E175=0,"",IF(OR(E175=$AM$1,E175=$BL$1,E176=$AM$1,E176=$BL$1,E177=$AM$1,E177=$BL$1),0,1)))</f>
        <v/>
      </c>
      <c r="BO175" s="128" t="str">
        <f>IF($A175&gt;='DB_FG_243way_Regular Symbol'!H$16,"",IF(F175=0,"",IF(OR(F175=$AM$1,F175=$BL$1,F176=$AM$1,F176=$BL$1,F177=$AM$1,F177=$BL$1),0,1)))</f>
        <v/>
      </c>
      <c r="BQ175" s="2" t="str">
        <f>IF($A175&gt;='DB_FG_243way_Regular Symbol'!D$16,"",IF(B175=0,"",IF(OR(B175=$BQ$1,B175=$BR$1,B176=$BQ$1,B176=$BR$1,B177=$BQ$1,B177=$BR$1),0,1)))</f>
        <v/>
      </c>
      <c r="BR175" s="2" t="str">
        <f>IF($A175&gt;='DB_FG_243way_Regular Symbol'!E$16,"",IF(C175=0,"",IF(OR(C175=$BQ$1,C175=$BR$1,C176=$BQ$1,C176=$BR$1,C177=$BQ$1,C177=$BR$1),0,1)))</f>
        <v/>
      </c>
      <c r="BS175" s="2" t="str">
        <f>IF($A175&gt;='DB_FG_243way_Regular Symbol'!F$16,"",IF(D175=0,"",IF(OR(D175=$BQ$1,D175=$BR$1,D176=$BQ$1,D176=$BR$1,D177=$BQ$1,D177=$BR$1),0,1)))</f>
        <v/>
      </c>
      <c r="BT175" s="2" t="str">
        <f>IF($A175&gt;='DB_FG_243way_Regular Symbol'!G$16,"",IF(E175=0,"",IF(OR(E175=$BQ$1,E175=$BR$1,E176=$BQ$1,E176=$BR$1,E177=$BQ$1,E177=$BR$1),0,1)))</f>
        <v/>
      </c>
      <c r="BU175" s="2" t="str">
        <f>IF($A175&gt;='DB_FG_243way_Regular Symbol'!H$16,"",IF(F175=0,"",IF(OR(F175=$BQ$1,F175=$BR$1,F176=$BQ$1,F176=$BR$1,F177=$BQ$1,F177=$BR$1),0,1)))</f>
        <v/>
      </c>
      <c r="BW175" s="2" t="str">
        <f>IF($A175&gt;='DB_FG_243way_Regular Symbol'!D$16,"",IF(B175=0,"",IF(OR(B175=$BW$1,B176=$BW$1,B177=$BW$1,B175=$BX$1,B176=$BX$1,B177=$BX$1),0,1)))</f>
        <v/>
      </c>
      <c r="BX175" s="2" t="str">
        <f>IF($A175&gt;='DB_FG_243way_Regular Symbol'!E$16,"",IF(C175=0,"",IF(OR(C175=$BW$1,C176=$BW$1,C177=$BW$1,C175=$BX$1,C176=$BX$1,C177=$BX$1),0,1)))</f>
        <v/>
      </c>
      <c r="BY175" s="2" t="str">
        <f>IF($A175&gt;='DB_FG_243way_Regular Symbol'!F$16,"",IF(D175=0,"",IF(OR(D175=$BW$1,D176=$BW$1,D177=$BW$1,D175=$BX$1,D176=$BX$1,D177=$BX$1),0,1)))</f>
        <v/>
      </c>
      <c r="BZ175" s="2" t="str">
        <f>IF($A175&gt;='DB_FG_243way_Regular Symbol'!G$16,"",IF(E175=0,"",IF(OR(E175=$BW$1,E176=$BW$1,E177=$BW$1,E175=$BX$1,E176=$BX$1,E177=$BX$1),0,1)))</f>
        <v/>
      </c>
      <c r="CA175" s="2" t="str">
        <f>IF($A175&gt;='DB_FG_243way_Regular Symbol'!H$16,"",IF(F175=0,"",IF(OR(F175=$BW$1,F176=$BW$1,F177=$BW$1,F175=$BX$1,F176=$BX$1,F177=$BX$1),0,1)))</f>
        <v/>
      </c>
      <c r="CC175" s="2" t="str">
        <f>IF($A175&gt;='DB_FG_243way_Regular Symbol'!D$16,"",IF(B175=0,"",IF(OR(B175=$BW$1,B176=$BW$1,B177=$BW$1,B175=$CD$1,B176=$CD$1,B177=$CD$1),0,1)))</f>
        <v/>
      </c>
      <c r="CD175" s="2" t="str">
        <f>IF($A175&gt;='DB_FG_243way_Regular Symbol'!E$16,"",IF(C175=0,"",IF(OR(C175=$BW$1,C176=$BW$1,C177=$BW$1,C175=$CD$1,C176=$CD$1,C177=$CD$1),0,1)))</f>
        <v/>
      </c>
      <c r="CE175" s="2" t="str">
        <f>IF($A175&gt;='DB_FG_243way_Regular Symbol'!F$16,"",IF(D175=0,"",IF(OR(D175=$BW$1,D176=$BW$1,D177=$BW$1,D175=$CD$1,D176=$CD$1,D177=$CD$1),0,1)))</f>
        <v/>
      </c>
      <c r="CF175" s="2" t="str">
        <f>IF($A175&gt;='DB_FG_243way_Regular Symbol'!G$16,"",IF(E175=0,"",IF(OR(E175=$BW$1,E176=$BW$1,E177=$BW$1,E175=$CD$1,E176=$CD$1,E177=$CD$1),0,1)))</f>
        <v/>
      </c>
      <c r="CG175" s="2" t="str">
        <f>IF($A175&gt;='DB_FG_243way_Regular Symbol'!H$16,"",IF(F175=0,"",IF(OR(F175=$BW$1,F176=$BW$1,F177=$BW$1,F175=$CD$1,F176=$CD$1,F177=$CD$1),0,1)))</f>
        <v/>
      </c>
      <c r="CI175" s="2" t="str">
        <f>IF($A175&gt;='DB_FG_243way_Regular Symbol'!D$16,"",IF(B175=0,"",IF(OR(B175=$BW$1,B176=$BW$1,B177=$BW$1,B175=$CJ$1,B176=$CJ$1,B177=$CJ$1),0,1)))</f>
        <v/>
      </c>
      <c r="CJ175" s="2" t="str">
        <f>IF($A175&gt;='DB_FG_243way_Regular Symbol'!E$16,"",IF(C175=0,"",IF(OR(C175=$BW$1,C176=$BW$1,C177=$BW$1,C175=$CJ$1,C176=$CJ$1,C177=$CJ$1),0,1)))</f>
        <v/>
      </c>
      <c r="CK175" s="2" t="str">
        <f>IF($A175&gt;='DB_FG_243way_Regular Symbol'!F$16,"",IF(D175=0,"",IF(OR(D175=$BW$1,D176=$BW$1,D177=$BW$1,D175=$CJ$1,D176=$CJ$1,D177=$CJ$1),0,1)))</f>
        <v/>
      </c>
      <c r="CL175" s="2" t="str">
        <f>IF($A175&gt;='DB_FG_243way_Regular Symbol'!G$16,"",IF(E175=0,"",IF(OR(E175=$BW$1,E176=$BW$1,E177=$BW$1,E175=$CJ$1,E176=$CJ$1,E177=$CJ$1),0,1)))</f>
        <v/>
      </c>
      <c r="CM175" s="2" t="str">
        <f>IF($A175&gt;='DB_FG_243way_Regular Symbol'!H$16,"",IF(F175=0,"",IF(OR(F175=$BW$1,F176=$BW$1,F177=$BW$1,F175=$CJ$1,F176=$CJ$1,F177=$CJ$1),0,1)))</f>
        <v/>
      </c>
      <c r="CO175" s="2" t="str">
        <f>IF($A175&gt;='DB_FG_243way_Regular Symbol'!D$16,"",IF(B175=0,"",IF(OR(B175=$BW$1,B176=$BW$1,B177=$BW$1,B175=$CP$1,B176=$CP$1,B177=$CP$1),0,1)))</f>
        <v/>
      </c>
      <c r="CP175" s="2" t="str">
        <f>IF($A175&gt;='DB_FG_243way_Regular Symbol'!E$16,"",IF(C175=0,"",IF(OR(C175=$BW$1,C176=$BW$1,C177=$BW$1,C175=$CP$1,C176=$CP$1,C177=$CP$1),0,1)))</f>
        <v/>
      </c>
      <c r="CQ175" s="2" t="str">
        <f>IF($A175&gt;='DB_FG_243way_Regular Symbol'!F$16,"",IF(D175=0,"",IF(OR(D175=$BW$1,D176=$BW$1,D177=$BW$1,D175=$CP$1,D176=$CP$1,D177=$CP$1),0,1)))</f>
        <v/>
      </c>
      <c r="CR175" s="2" t="str">
        <f>IF($A175&gt;='DB_FG_243way_Regular Symbol'!G$16,"",IF(E175=0,"",IF(OR(E175=$BW$1,E176=$BW$1,E177=$BW$1,E175=$CP$1,E176=$CP$1,E177=$CP$1),0,1)))</f>
        <v/>
      </c>
      <c r="CS175" s="2" t="str">
        <f>IF($A175&gt;='DB_FG_243way_Regular Symbol'!H$16,"",IF(F175=0,"",IF(OR(F175=$BW$1,F176=$BW$1,F177=$BW$1,F175=$CP$1,F176=$CP$1,F177=$CP$1),0,1)))</f>
        <v/>
      </c>
      <c r="CU175" s="2" t="str">
        <f>IF($A175&gt;='DB_FG_243way_Regular Symbol'!D$16,"",IF(B175=0,"",IF(OR(B175=$BW$1,B176=$BW$1,B177=$BW$1,B175=$CV$1,B176=$CV$1,B177=$CV$1),0,1)))</f>
        <v/>
      </c>
      <c r="CV175" s="2" t="str">
        <f>IF($A175&gt;='DB_FG_243way_Regular Symbol'!E$16,"",IF(C175=0,"",IF(OR(C175=$BW$1,C176=$BW$1,C177=$BW$1,C175=$CV$1,C176=$CV$1,C177=$CV$1),0,1)))</f>
        <v/>
      </c>
      <c r="CW175" s="2" t="str">
        <f>IF($A175&gt;='DB_FG_243way_Regular Symbol'!F$16,"",IF(D175=0,"",IF(OR(D175=$BW$1,D176=$BW$1,D177=$BW$1,D175=$CV$1,D176=$CV$1,D177=$CV$1),0,1)))</f>
        <v/>
      </c>
      <c r="CX175" s="2" t="str">
        <f>IF($A175&gt;='DB_FG_243way_Regular Symbol'!G$16,"",IF(E175=0,"",IF(OR(E175=$BW$1,E176=$BW$1,E177=$BW$1,E175=$CV$1,E176=$CV$1,E177=$CV$1),0,1)))</f>
        <v/>
      </c>
      <c r="CY175" s="2" t="str">
        <f>IF($A175&gt;='DB_FG_243way_Regular Symbol'!H$16,"",IF(F175=0,"",IF(OR(F175=$BW$1,F176=$BW$1,F177=$BW$1,F175=$CV$1,F176=$CV$1,F177=$CV$1),0,1)))</f>
        <v/>
      </c>
    </row>
    <row r="176" spans="1:103">
      <c r="A176" s="341">
        <f>IF('DB_FG_243way_Regular Symbol'!L175="","",'DB_FG_243way_Regular Symbol'!L175)</f>
        <v>172</v>
      </c>
      <c r="B176" s="184" t="str">
        <f>IF('DB_FG_243way_Regular Symbol'!M175="",
IF($A176-'DB_FG_243way_Regular Symbol'!D$16&gt;='DB_FG_243way_RegularＸ_W()'!B$2-1,"",VLOOKUP($A176-'DB_FG_243way_Regular Symbol'!D$16,'DB_FG_243way_Regular Symbol'!$L$3:$Q$99,'DB_FG_243way_RegularＸ_W()'!B$3+1,FALSE)),
'DB_FG_243way_Regular Symbol'!M175)</f>
        <v/>
      </c>
      <c r="C176" s="184" t="str">
        <f>IF('DB_FG_243way_Regular Symbol'!N175="",
IF($A176-'DB_FG_243way_Regular Symbol'!E$16&gt;='DB_FG_243way_RegularＸ_W()'!C$2-1,"",VLOOKUP($A176-'DB_FG_243way_Regular Symbol'!E$16,'DB_FG_243way_Regular Symbol'!$L$3:$Q$99,'DB_FG_243way_RegularＸ_W()'!C$3+1,FALSE)),
'DB_FG_243way_Regular Symbol'!N175)</f>
        <v/>
      </c>
      <c r="D176" s="184" t="str">
        <f>IF('DB_FG_243way_Regular Symbol'!O175="",
IF($A176-'DB_FG_243way_Regular Symbol'!F$16&gt;='DB_FG_243way_RegularＸ_W()'!D$2-1,"",VLOOKUP($A176-'DB_FG_243way_Regular Symbol'!F$16,'DB_FG_243way_Regular Symbol'!$L$3:$Q$99,'DB_FG_243way_RegularＸ_W()'!D$3+1,FALSE)),
'DB_FG_243way_Regular Symbol'!O175)</f>
        <v/>
      </c>
      <c r="E176" s="184" t="str">
        <f>IF('DB_FG_243way_Regular Symbol'!P175="",
IF($A176-'DB_FG_243way_Regular Symbol'!G$16&gt;='DB_FG_243way_RegularＸ_W()'!E$2-1,"",VLOOKUP($A176-'DB_FG_243way_Regular Symbol'!G$16,'DB_FG_243way_Regular Symbol'!$L$3:$Q$99,'DB_FG_243way_RegularＸ_W()'!E$3+1,FALSE)),
'DB_FG_243way_Regular Symbol'!P175)</f>
        <v/>
      </c>
      <c r="F176" s="358" t="str">
        <f>IF('DB_FG_243way_Regular Symbol'!Q175="",
IF($A176-'DB_FG_243way_Regular Symbol'!H$16&gt;='DB_FG_243way_RegularＸ_W()'!F$2-1,"",VLOOKUP($A176-'DB_FG_243way_Regular Symbol'!H$16,'DB_FG_243way_Regular Symbol'!$L$3:$Q$99,'DB_FG_243way_RegularＸ_W()'!F$3+1,FALSE)),
'DB_FG_243way_Regular Symbol'!Q175)</f>
        <v/>
      </c>
      <c r="O176" s="342" t="str">
        <f>IF($A176&gt;='DB_FG_243way_Regular Symbol'!D$16,"",IF(B176=0,"",IF(OR(B176=$O$1,B176=$P$1,B177=$O$1,B177=$P$1,B178=$O$1,B178=$P$1),0,1)))</f>
        <v/>
      </c>
      <c r="P176" s="2" t="str">
        <f>IF($A176&gt;='DB_FG_243way_Regular Symbol'!E$16,"",IF(C176=0,"",IF(OR(C176=$O$1,C176=$P$1,C177=$O$1,C177=$P$1,C178=$O$1,C178=$P$1),0,1)))</f>
        <v/>
      </c>
      <c r="Q176" s="2" t="str">
        <f>IF($A176&gt;='DB_FG_243way_Regular Symbol'!F$16,"",IF(D176=0,"",IF(OR(D176=$O$1,D176=$P$1,D177=$O$1,D177=$P$1,D178=$O$1,D178=$P$1),0,1)))</f>
        <v/>
      </c>
      <c r="R176" s="2" t="str">
        <f>IF($A176&gt;='DB_FG_243way_Regular Symbol'!G$16,"",IF(E176=0,"",IF(OR(E176=$O$1,E176=$P$1,E177=$O$1,E177=$P$1,E178=$O$1,E178=$P$1),0,1)))</f>
        <v/>
      </c>
      <c r="S176" s="128" t="str">
        <f>IF($A176&gt;='DB_FG_243way_Regular Symbol'!H$16,"",IF(F176=0,"",IF(OR(F176=$O$1,F176=$P$1,F177=$O$1,F177=$P$1,F178=$O$1,F178=$P$1),0,1)))</f>
        <v/>
      </c>
      <c r="U176" s="342" t="str">
        <f>IF($A176&gt;='DB_FG_243way_Regular Symbol'!D$16,"",IF(B176=0,"",IF(OR(B176=$U$1,B176=$V$1,B177=$U$1,B177=$V$1,B178=$U$1,B178=$V$1),0,1)))</f>
        <v/>
      </c>
      <c r="V176" s="2" t="str">
        <f>IF($A176&gt;='DB_FG_243way_Regular Symbol'!E$16,"",IF(C176=0,"",IF(OR(C176=$U$1,C176=$V$1,C177=$U$1,C177=$V$1,C178=$U$1,C178=$V$1),0,1)))</f>
        <v/>
      </c>
      <c r="W176" s="2" t="str">
        <f>IF($A176&gt;='DB_FG_243way_Regular Symbol'!F$16,"",IF(D176=0,"",IF(OR(D176=$U$1,D176=$V$1,D177=$U$1,D177=$V$1,D178=$U$1,D178=$V$1),0,1)))</f>
        <v/>
      </c>
      <c r="X176" s="2" t="str">
        <f>IF($A176&gt;='DB_FG_243way_Regular Symbol'!G$16,"",IF(E176=0,"",IF(OR(E176=$U$1,E176=$V$1,E177=$U$1,E177=$V$1,E178=$U$1,E178=$V$1),0,1)))</f>
        <v/>
      </c>
      <c r="Y176" s="128" t="str">
        <f>IF($A176&gt;='DB_FG_243way_Regular Symbol'!H$16,"",IF(F176=0,"",IF(OR(F176=$U$1,F176=$V$1,F177=$U$1,F177=$V$1,F178=$U$1,F178=$V$1),0,1)))</f>
        <v/>
      </c>
      <c r="AA176" s="342" t="str">
        <f>IF($A176&gt;='DB_FG_243way_Regular Symbol'!D$16,"",IF(B176=0,"",IF(OR(B176=$AA$1,B176=$AB$1,B177=$AA$1,B177=$AB$1,B178=$AA$1,,B178=$AB$1),0,1)))</f>
        <v/>
      </c>
      <c r="AB176" s="2" t="str">
        <f>IF($A176&gt;='DB_FG_243way_Regular Symbol'!E$16,"",IF(C176=0,"",IF(OR(C176=$AA$1,C176=$AB$1,C177=$AA$1,C177=$AB$1,C178=$AA$1,,C178=$AB$1),0,1)))</f>
        <v/>
      </c>
      <c r="AC176" s="2" t="str">
        <f>IF($A176&gt;='DB_FG_243way_Regular Symbol'!F$16,"",IF(D176=0,"",IF(OR(D176=$AA$1,D176=$AB$1,D177=$AA$1,D177=$AB$1,D178=$AA$1,,D178=$AB$1),0,1)))</f>
        <v/>
      </c>
      <c r="AD176" s="2" t="str">
        <f>IF($A176&gt;='DB_FG_243way_Regular Symbol'!G$16,"",IF(E176=0,"",IF(OR(E176=$AA$1,E176=$AB$1,E177=$AA$1,E177=$AB$1,E178=$AA$1,,E178=$AB$1),0,1)))</f>
        <v/>
      </c>
      <c r="AE176" s="128" t="str">
        <f>IF($A176&gt;='DB_FG_243way_Regular Symbol'!H$16,"",IF(F176=0,"",IF(OR(F176=$AA$1,F176=$AB$1,F177=$AA$1,F177=$AB$1,F178=$AA$1,,F178=$AB$1),0,1)))</f>
        <v/>
      </c>
      <c r="AG176" s="342" t="str">
        <f>IF($A176&gt;='DB_FG_243way_Regular Symbol'!D$16,"",IF(B176=0,"",IF(OR(B176=$AG$1,B176=$AH$1,B177=$AG$1,B177=$AH$1,B178=$AG$1,B178=$AH$1),0,1)))</f>
        <v/>
      </c>
      <c r="AH176" s="2" t="str">
        <f>IF($A176&gt;='DB_FG_243way_Regular Symbol'!E$16,"",IF(C176=0,"",IF(OR(C176=$AG$1,C176=$AH$1,C177=$AG$1,C177=$AH$1,C178=$AG$1,C178=$AH$1),0,1)))</f>
        <v/>
      </c>
      <c r="AI176" s="2" t="str">
        <f>IF($A176&gt;='DB_FG_243way_Regular Symbol'!F$16,"",IF(D176=0,"",IF(OR(D176=$AG$1,D176=$AH$1,D177=$AG$1,D177=$AH$1,D178=$AG$1,D178=$AH$1),0,1)))</f>
        <v/>
      </c>
      <c r="AJ176" s="2" t="str">
        <f>IF($A176&gt;='DB_FG_243way_Regular Symbol'!G$16,"",IF(E176=0,"",IF(OR(E176=$AG$1,E176=$AH$1,E177=$AG$1,E177=$AH$1,E178=$AG$1,E178=$AH$1),0,1)))</f>
        <v/>
      </c>
      <c r="AK176" s="128" t="str">
        <f>IF($A176&gt;='DB_FG_243way_Regular Symbol'!H$16,"",IF(F176=0,"",IF(OR(F176=$AG$1,F176=$AH$1,F177=$AG$1,F177=$AH$1,F178=$AG$1,F178=$AH$1),0,1)))</f>
        <v/>
      </c>
      <c r="AM176" s="342" t="str">
        <f>IF($A176&gt;='DB_FG_243way_Regular Symbol'!D$16,"",IF(B176=0,"",IF(OR(B176=$AM$1,B176=$AN$1,B177=$AM$1,B177=$AN$1,B178=$AM$1,B178=$AN$1),0,1)))</f>
        <v/>
      </c>
      <c r="AN176" s="2" t="str">
        <f>IF($A176&gt;='DB_FG_243way_Regular Symbol'!E$16,"",IF(C176=0,"",IF(OR(C176=$AM$1,C176=$AN$1,C177=$AM$1,C177=$AN$1,C178=$AM$1,C178=$AN$1),0,1)))</f>
        <v/>
      </c>
      <c r="AO176" s="2" t="str">
        <f>IF($A176&gt;='DB_FG_243way_Regular Symbol'!F$16,"",IF(D176=0,"",IF(OR(D176=$AM$1,D176=$AN$1,D177=$AM$1,D177=$AN$1,D178=$AM$1,D178=$AN$1),0,1)))</f>
        <v/>
      </c>
      <c r="AP176" s="2" t="str">
        <f>IF($A176&gt;='DB_FG_243way_Regular Symbol'!G$16,"",IF(E176=0,"",IF(OR(E176=$AM$1,E176=$AN$1,E177=$AM$1,E177=$AN$1,E178=$AM$1,E178=$AN$1),0,1)))</f>
        <v/>
      </c>
      <c r="AQ176" s="128" t="str">
        <f>IF($A176&gt;='DB_FG_243way_Regular Symbol'!H$16,"",IF(F176=0,"",IF(OR(F176=$AM$1,F176=$AN$1,F177=$AM$1,F177=$AN$1,F178=$AM$1,F178=$AN$1),0,1)))</f>
        <v/>
      </c>
      <c r="AS176" s="342" t="str">
        <f>IF($A176&gt;='DB_FG_243way_Regular Symbol'!D$16,"",IF(B176=0,"",IF(OR(B176=$AM$1,B176=$AT$1,B177=$AM$1,B177=$AT$1,B178=$AM$1,B178=$AT$1),0,1)))</f>
        <v/>
      </c>
      <c r="AT176" s="2" t="str">
        <f>IF($A176&gt;='DB_FG_243way_Regular Symbol'!E$16,"",IF(C176=0,"",IF(OR(C176=$AM$1,C176=$AT$1,C177=$AM$1,C177=$AT$1,C178=$AM$1,C178=$AT$1),0,1)))</f>
        <v/>
      </c>
      <c r="AU176" s="2" t="str">
        <f>IF($A176&gt;='DB_FG_243way_Regular Symbol'!F$16,"",IF(D176=0,"",IF(OR(D176=$AM$1,D176=$AT$1,D177=$AM$1,D177=$AT$1,D178=$AM$1,D178=$AT$1),0,1)))</f>
        <v/>
      </c>
      <c r="AV176" s="2" t="str">
        <f>IF($A176&gt;='DB_FG_243way_Regular Symbol'!G$16,"",IF(E176=0,"",IF(OR(E176=$AM$1,E176=$AT$1,E177=$AM$1,E177=$AT$1,E178=$AM$1,E178=$AT$1),0,1)))</f>
        <v/>
      </c>
      <c r="AW176" s="128" t="str">
        <f>IF($A176&gt;='DB_FG_243way_Regular Symbol'!H$16,"",IF(F176=0,"",IF(OR(F176=$AM$1,F176=$AT$1,F177=$AM$1,F177=$AT$1,F178=$AM$1,F178=$AT$1),0,1)))</f>
        <v/>
      </c>
      <c r="AY176" s="342" t="str">
        <f>IF($A176&gt;='DB_FG_243way_Regular Symbol'!D$16,"",IF(B176=0,"",IF(OR(B176=$AM$1,B176=$AZ$1,B177=$AM$1,B177=$AZ$1,B178=$AM$1,B178=$AZ$1),0,1)))</f>
        <v/>
      </c>
      <c r="AZ176" s="2" t="str">
        <f>IF($A176&gt;='DB_FG_243way_Regular Symbol'!E$16,"",IF(C176=0,"",IF(OR(C176=$AM$1,C176=$AZ$1,C177=$AM$1,C177=$AZ$1,C178=$AM$1,C178=$AZ$1),0,1)))</f>
        <v/>
      </c>
      <c r="BA176" s="2" t="str">
        <f>IF($A176&gt;='DB_FG_243way_Regular Symbol'!F$16,"",IF(D176=0,"",IF(OR(D176=$AM$1,D176=$AZ$1,D177=$AM$1,D177=$AZ$1,D178=$AM$1,D178=$AZ$1),0,1)))</f>
        <v/>
      </c>
      <c r="BB176" s="2" t="str">
        <f>IF($A176&gt;='DB_FG_243way_Regular Symbol'!G$16,"",IF(E176=0,"",IF(OR(E176=$AM$1,E176=$AZ$1,E177=$AM$1,E177=$AZ$1,E178=$AM$1,E178=$AZ$1),0,1)))</f>
        <v/>
      </c>
      <c r="BC176" s="128" t="str">
        <f>IF($A176&gt;='DB_FG_243way_Regular Symbol'!H$16,"",IF(F176=0,"",IF(OR(F176=$AM$1,F176=$AZ$1,F177=$AM$1,F177=$AZ$1,F178=$AM$1,F178=$AZ$1),0,1)))</f>
        <v/>
      </c>
      <c r="BE176" s="342"/>
      <c r="BF176" s="2"/>
      <c r="BG176" s="2" t="str">
        <f>IF($A176&gt;='DB_FG_243way_Regular Symbol'!F$16,"",IF(D176=0,"",COUNTIF(D176:D178,$BF$1)))</f>
        <v/>
      </c>
      <c r="BH176" s="2" t="str">
        <f>IF($A176&gt;='DB_FG_243way_Regular Symbol'!G$16,"",IF(E176=0,"",COUNTIF(E176:E178,$BF$1)))</f>
        <v/>
      </c>
      <c r="BI176" s="2" t="str">
        <f>IF($A176&gt;='DB_FG_243way_Regular Symbol'!H$16,"",IF(F176=0,"",COUNTIF(F176:F178,$BF$1)))</f>
        <v/>
      </c>
      <c r="BK176" s="342"/>
      <c r="BL176" s="2"/>
      <c r="BM176" s="2" t="str">
        <f>IF($A176&gt;='DB_FG_243way_Regular Symbol'!F$16,"",IF(D176=0,"",IF(OR(D176=$AM$1,D176=$BL$1,D177=$AM$1,D177=$BL$1,D178=$AM$1,D178=$BL$1),0,1)))</f>
        <v/>
      </c>
      <c r="BN176" s="2" t="str">
        <f>IF($A176&gt;='DB_FG_243way_Regular Symbol'!G$16,"",IF(E176=0,"",IF(OR(E176=$AM$1,E176=$BL$1,E177=$AM$1,E177=$BL$1,E178=$AM$1,E178=$BL$1),0,1)))</f>
        <v/>
      </c>
      <c r="BO176" s="128" t="str">
        <f>IF($A176&gt;='DB_FG_243way_Regular Symbol'!H$16,"",IF(F176=0,"",IF(OR(F176=$AM$1,F176=$BL$1,F177=$AM$1,F177=$BL$1,F178=$AM$1,F178=$BL$1),0,1)))</f>
        <v/>
      </c>
      <c r="BQ176" s="2" t="str">
        <f>IF($A176&gt;='DB_FG_243way_Regular Symbol'!D$16,"",IF(B176=0,"",IF(OR(B176=$BQ$1,B176=$BR$1,B177=$BQ$1,B177=$BR$1,B178=$BQ$1,B178=$BR$1),0,1)))</f>
        <v/>
      </c>
      <c r="BR176" s="2" t="str">
        <f>IF($A176&gt;='DB_FG_243way_Regular Symbol'!E$16,"",IF(C176=0,"",IF(OR(C176=$BQ$1,C176=$BR$1,C177=$BQ$1,C177=$BR$1,C178=$BQ$1,C178=$BR$1),0,1)))</f>
        <v/>
      </c>
      <c r="BS176" s="2" t="str">
        <f>IF($A176&gt;='DB_FG_243way_Regular Symbol'!F$16,"",IF(D176=0,"",IF(OR(D176=$BQ$1,D176=$BR$1,D177=$BQ$1,D177=$BR$1,D178=$BQ$1,D178=$BR$1),0,1)))</f>
        <v/>
      </c>
      <c r="BT176" s="2" t="str">
        <f>IF($A176&gt;='DB_FG_243way_Regular Symbol'!G$16,"",IF(E176=0,"",IF(OR(E176=$BQ$1,E176=$BR$1,E177=$BQ$1,E177=$BR$1,E178=$BQ$1,E178=$BR$1),0,1)))</f>
        <v/>
      </c>
      <c r="BU176" s="2" t="str">
        <f>IF($A176&gt;='DB_FG_243way_Regular Symbol'!H$16,"",IF(F176=0,"",IF(OR(F176=$BQ$1,F176=$BR$1,F177=$BQ$1,F177=$BR$1,F178=$BQ$1,F178=$BR$1),0,1)))</f>
        <v/>
      </c>
      <c r="BW176" s="2" t="str">
        <f>IF($A176&gt;='DB_FG_243way_Regular Symbol'!D$16,"",IF(B176=0,"",IF(OR(B176=$BW$1,B177=$BW$1,B178=$BW$1,B176=$BX$1,B177=$BX$1,B178=$BX$1),0,1)))</f>
        <v/>
      </c>
      <c r="BX176" s="2" t="str">
        <f>IF($A176&gt;='DB_FG_243way_Regular Symbol'!E$16,"",IF(C176=0,"",IF(OR(C176=$BW$1,C177=$BW$1,C178=$BW$1,C176=$BX$1,C177=$BX$1,C178=$BX$1),0,1)))</f>
        <v/>
      </c>
      <c r="BY176" s="2" t="str">
        <f>IF($A176&gt;='DB_FG_243way_Regular Symbol'!F$16,"",IF(D176=0,"",IF(OR(D176=$BW$1,D177=$BW$1,D178=$BW$1,D176=$BX$1,D177=$BX$1,D178=$BX$1),0,1)))</f>
        <v/>
      </c>
      <c r="BZ176" s="2" t="str">
        <f>IF($A176&gt;='DB_FG_243way_Regular Symbol'!G$16,"",IF(E176=0,"",IF(OR(E176=$BW$1,E177=$BW$1,E178=$BW$1,E176=$BX$1,E177=$BX$1,E178=$BX$1),0,1)))</f>
        <v/>
      </c>
      <c r="CA176" s="2" t="str">
        <f>IF($A176&gt;='DB_FG_243way_Regular Symbol'!H$16,"",IF(F176=0,"",IF(OR(F176=$BW$1,F177=$BW$1,F178=$BW$1,F176=$BX$1,F177=$BX$1,F178=$BX$1),0,1)))</f>
        <v/>
      </c>
      <c r="CC176" s="2" t="str">
        <f>IF($A176&gt;='DB_FG_243way_Regular Symbol'!D$16,"",IF(B176=0,"",IF(OR(B176=$BW$1,B177=$BW$1,B178=$BW$1,B176=$CD$1,B177=$CD$1,B178=$CD$1),0,1)))</f>
        <v/>
      </c>
      <c r="CD176" s="2" t="str">
        <f>IF($A176&gt;='DB_FG_243way_Regular Symbol'!E$16,"",IF(C176=0,"",IF(OR(C176=$BW$1,C177=$BW$1,C178=$BW$1,C176=$CD$1,C177=$CD$1,C178=$CD$1),0,1)))</f>
        <v/>
      </c>
      <c r="CE176" s="2" t="str">
        <f>IF($A176&gt;='DB_FG_243way_Regular Symbol'!F$16,"",IF(D176=0,"",IF(OR(D176=$BW$1,D177=$BW$1,D178=$BW$1,D176=$CD$1,D177=$CD$1,D178=$CD$1),0,1)))</f>
        <v/>
      </c>
      <c r="CF176" s="2" t="str">
        <f>IF($A176&gt;='DB_FG_243way_Regular Symbol'!G$16,"",IF(E176=0,"",IF(OR(E176=$BW$1,E177=$BW$1,E178=$BW$1,E176=$CD$1,E177=$CD$1,E178=$CD$1),0,1)))</f>
        <v/>
      </c>
      <c r="CG176" s="2" t="str">
        <f>IF($A176&gt;='DB_FG_243way_Regular Symbol'!H$16,"",IF(F176=0,"",IF(OR(F176=$BW$1,F177=$BW$1,F178=$BW$1,F176=$CD$1,F177=$CD$1,F178=$CD$1),0,1)))</f>
        <v/>
      </c>
      <c r="CI176" s="2" t="str">
        <f>IF($A176&gt;='DB_FG_243way_Regular Symbol'!D$16,"",IF(B176=0,"",IF(OR(B176=$BW$1,B177=$BW$1,B178=$BW$1,B176=$CJ$1,B177=$CJ$1,B178=$CJ$1),0,1)))</f>
        <v/>
      </c>
      <c r="CJ176" s="2" t="str">
        <f>IF($A176&gt;='DB_FG_243way_Regular Symbol'!E$16,"",IF(C176=0,"",IF(OR(C176=$BW$1,C177=$BW$1,C178=$BW$1,C176=$CJ$1,C177=$CJ$1,C178=$CJ$1),0,1)))</f>
        <v/>
      </c>
      <c r="CK176" s="2" t="str">
        <f>IF($A176&gt;='DB_FG_243way_Regular Symbol'!F$16,"",IF(D176=0,"",IF(OR(D176=$BW$1,D177=$BW$1,D178=$BW$1,D176=$CJ$1,D177=$CJ$1,D178=$CJ$1),0,1)))</f>
        <v/>
      </c>
      <c r="CL176" s="2" t="str">
        <f>IF($A176&gt;='DB_FG_243way_Regular Symbol'!G$16,"",IF(E176=0,"",IF(OR(E176=$BW$1,E177=$BW$1,E178=$BW$1,E176=$CJ$1,E177=$CJ$1,E178=$CJ$1),0,1)))</f>
        <v/>
      </c>
      <c r="CM176" s="2" t="str">
        <f>IF($A176&gt;='DB_FG_243way_Regular Symbol'!H$16,"",IF(F176=0,"",IF(OR(F176=$BW$1,F177=$BW$1,F178=$BW$1,F176=$CJ$1,F177=$CJ$1,F178=$CJ$1),0,1)))</f>
        <v/>
      </c>
      <c r="CO176" s="2" t="str">
        <f>IF($A176&gt;='DB_FG_243way_Regular Symbol'!D$16,"",IF(B176=0,"",IF(OR(B176=$BW$1,B177=$BW$1,B178=$BW$1,B176=$CP$1,B177=$CP$1,B178=$CP$1),0,1)))</f>
        <v/>
      </c>
      <c r="CP176" s="2" t="str">
        <f>IF($A176&gt;='DB_FG_243way_Regular Symbol'!E$16,"",IF(C176=0,"",IF(OR(C176=$BW$1,C177=$BW$1,C178=$BW$1,C176=$CP$1,C177=$CP$1,C178=$CP$1),0,1)))</f>
        <v/>
      </c>
      <c r="CQ176" s="2" t="str">
        <f>IF($A176&gt;='DB_FG_243way_Regular Symbol'!F$16,"",IF(D176=0,"",IF(OR(D176=$BW$1,D177=$BW$1,D178=$BW$1,D176=$CP$1,D177=$CP$1,D178=$CP$1),0,1)))</f>
        <v/>
      </c>
      <c r="CR176" s="2" t="str">
        <f>IF($A176&gt;='DB_FG_243way_Regular Symbol'!G$16,"",IF(E176=0,"",IF(OR(E176=$BW$1,E177=$BW$1,E178=$BW$1,E176=$CP$1,E177=$CP$1,E178=$CP$1),0,1)))</f>
        <v/>
      </c>
      <c r="CS176" s="2" t="str">
        <f>IF($A176&gt;='DB_FG_243way_Regular Symbol'!H$16,"",IF(F176=0,"",IF(OR(F176=$BW$1,F177=$BW$1,F178=$BW$1,F176=$CP$1,F177=$CP$1,F178=$CP$1),0,1)))</f>
        <v/>
      </c>
      <c r="CU176" s="2" t="str">
        <f>IF($A176&gt;='DB_FG_243way_Regular Symbol'!D$16,"",IF(B176=0,"",IF(OR(B176=$BW$1,B177=$BW$1,B178=$BW$1,B176=$CV$1,B177=$CV$1,B178=$CV$1),0,1)))</f>
        <v/>
      </c>
      <c r="CV176" s="2" t="str">
        <f>IF($A176&gt;='DB_FG_243way_Regular Symbol'!E$16,"",IF(C176=0,"",IF(OR(C176=$BW$1,C177=$BW$1,C178=$BW$1,C176=$CV$1,C177=$CV$1,C178=$CV$1),0,1)))</f>
        <v/>
      </c>
      <c r="CW176" s="2" t="str">
        <f>IF($A176&gt;='DB_FG_243way_Regular Symbol'!F$16,"",IF(D176=0,"",IF(OR(D176=$BW$1,D177=$BW$1,D178=$BW$1,D176=$CV$1,D177=$CV$1,D178=$CV$1),0,1)))</f>
        <v/>
      </c>
      <c r="CX176" s="2" t="str">
        <f>IF($A176&gt;='DB_FG_243way_Regular Symbol'!G$16,"",IF(E176=0,"",IF(OR(E176=$BW$1,E177=$BW$1,E178=$BW$1,E176=$CV$1,E177=$CV$1,E178=$CV$1),0,1)))</f>
        <v/>
      </c>
      <c r="CY176" s="2" t="str">
        <f>IF($A176&gt;='DB_FG_243way_Regular Symbol'!H$16,"",IF(F176=0,"",IF(OR(F176=$BW$1,F177=$BW$1,F178=$BW$1,F176=$CV$1,F177=$CV$1,F178=$CV$1),0,1)))</f>
        <v/>
      </c>
    </row>
    <row r="177" spans="1:103">
      <c r="A177" s="341">
        <f>IF('DB_FG_243way_Regular Symbol'!L176="","",'DB_FG_243way_Regular Symbol'!L176)</f>
        <v>173</v>
      </c>
      <c r="B177" s="184" t="str">
        <f>IF('DB_FG_243way_Regular Symbol'!M176="",
IF($A177-'DB_FG_243way_Regular Symbol'!D$16&gt;='DB_FG_243way_RegularＸ_W()'!B$2-1,"",VLOOKUP($A177-'DB_FG_243way_Regular Symbol'!D$16,'DB_FG_243way_Regular Symbol'!$L$3:$Q$99,'DB_FG_243way_RegularＸ_W()'!B$3+1,FALSE)),
'DB_FG_243way_Regular Symbol'!M176)</f>
        <v/>
      </c>
      <c r="C177" s="184" t="str">
        <f>IF('DB_FG_243way_Regular Symbol'!N176="",
IF($A177-'DB_FG_243way_Regular Symbol'!E$16&gt;='DB_FG_243way_RegularＸ_W()'!C$2-1,"",VLOOKUP($A177-'DB_FG_243way_Regular Symbol'!E$16,'DB_FG_243way_Regular Symbol'!$L$3:$Q$99,'DB_FG_243way_RegularＸ_W()'!C$3+1,FALSE)),
'DB_FG_243way_Regular Symbol'!N176)</f>
        <v/>
      </c>
      <c r="D177" s="184" t="str">
        <f>IF('DB_FG_243way_Regular Symbol'!O176="",
IF($A177-'DB_FG_243way_Regular Symbol'!F$16&gt;='DB_FG_243way_RegularＸ_W()'!D$2-1,"",VLOOKUP($A177-'DB_FG_243way_Regular Symbol'!F$16,'DB_FG_243way_Regular Symbol'!$L$3:$Q$99,'DB_FG_243way_RegularＸ_W()'!D$3+1,FALSE)),
'DB_FG_243way_Regular Symbol'!O176)</f>
        <v/>
      </c>
      <c r="E177" s="184" t="str">
        <f>IF('DB_FG_243way_Regular Symbol'!P176="",
IF($A177-'DB_FG_243way_Regular Symbol'!G$16&gt;='DB_FG_243way_RegularＸ_W()'!E$2-1,"",VLOOKUP($A177-'DB_FG_243way_Regular Symbol'!G$16,'DB_FG_243way_Regular Symbol'!$L$3:$Q$99,'DB_FG_243way_RegularＸ_W()'!E$3+1,FALSE)),
'DB_FG_243way_Regular Symbol'!P176)</f>
        <v/>
      </c>
      <c r="F177" s="358" t="str">
        <f>IF('DB_FG_243way_Regular Symbol'!Q176="",
IF($A177-'DB_FG_243way_Regular Symbol'!H$16&gt;='DB_FG_243way_RegularＸ_W()'!F$2-1,"",VLOOKUP($A177-'DB_FG_243way_Regular Symbol'!H$16,'DB_FG_243way_Regular Symbol'!$L$3:$Q$99,'DB_FG_243way_RegularＸ_W()'!F$3+1,FALSE)),
'DB_FG_243way_Regular Symbol'!Q176)</f>
        <v/>
      </c>
      <c r="O177" s="342" t="str">
        <f>IF($A177&gt;='DB_FG_243way_Regular Symbol'!D$16,"",IF(B177=0,"",IF(OR(B177=$O$1,B177=$P$1,B178=$O$1,B178=$P$1,B179=$O$1,B179=$P$1),0,1)))</f>
        <v/>
      </c>
      <c r="P177" s="2" t="str">
        <f>IF($A177&gt;='DB_FG_243way_Regular Symbol'!E$16,"",IF(C177=0,"",IF(OR(C177=$O$1,C177=$P$1,C178=$O$1,C178=$P$1,C179=$O$1,C179=$P$1),0,1)))</f>
        <v/>
      </c>
      <c r="Q177" s="2" t="str">
        <f>IF($A177&gt;='DB_FG_243way_Regular Symbol'!F$16,"",IF(D177=0,"",IF(OR(D177=$O$1,D177=$P$1,D178=$O$1,D178=$P$1,D179=$O$1,D179=$P$1),0,1)))</f>
        <v/>
      </c>
      <c r="R177" s="2" t="str">
        <f>IF($A177&gt;='DB_FG_243way_Regular Symbol'!G$16,"",IF(E177=0,"",IF(OR(E177=$O$1,E177=$P$1,E178=$O$1,E178=$P$1,E179=$O$1,E179=$P$1),0,1)))</f>
        <v/>
      </c>
      <c r="S177" s="128" t="str">
        <f>IF($A177&gt;='DB_FG_243way_Regular Symbol'!H$16,"",IF(F177=0,"",IF(OR(F177=$O$1,F177=$P$1,F178=$O$1,F178=$P$1,F179=$O$1,F179=$P$1),0,1)))</f>
        <v/>
      </c>
      <c r="U177" s="342" t="str">
        <f>IF($A177&gt;='DB_FG_243way_Regular Symbol'!D$16,"",IF(B177=0,"",IF(OR(B177=$U$1,B177=$V$1,B178=$U$1,B178=$V$1,B179=$U$1,B179=$V$1),0,1)))</f>
        <v/>
      </c>
      <c r="V177" s="2" t="str">
        <f>IF($A177&gt;='DB_FG_243way_Regular Symbol'!E$16,"",IF(C177=0,"",IF(OR(C177=$U$1,C177=$V$1,C178=$U$1,C178=$V$1,C179=$U$1,C179=$V$1),0,1)))</f>
        <v/>
      </c>
      <c r="W177" s="2" t="str">
        <f>IF($A177&gt;='DB_FG_243way_Regular Symbol'!F$16,"",IF(D177=0,"",IF(OR(D177=$U$1,D177=$V$1,D178=$U$1,D178=$V$1,D179=$U$1,D179=$V$1),0,1)))</f>
        <v/>
      </c>
      <c r="X177" s="2" t="str">
        <f>IF($A177&gt;='DB_FG_243way_Regular Symbol'!G$16,"",IF(E177=0,"",IF(OR(E177=$U$1,E177=$V$1,E178=$U$1,E178=$V$1,E179=$U$1,E179=$V$1),0,1)))</f>
        <v/>
      </c>
      <c r="Y177" s="128" t="str">
        <f>IF($A177&gt;='DB_FG_243way_Regular Symbol'!H$16,"",IF(F177=0,"",IF(OR(F177=$U$1,F177=$V$1,F178=$U$1,F178=$V$1,F179=$U$1,F179=$V$1),0,1)))</f>
        <v/>
      </c>
      <c r="AA177" s="342" t="str">
        <f>IF($A177&gt;='DB_FG_243way_Regular Symbol'!D$16,"",IF(B177=0,"",IF(OR(B177=$AA$1,B177=$AB$1,B178=$AA$1,B178=$AB$1,B179=$AA$1,,B179=$AB$1),0,1)))</f>
        <v/>
      </c>
      <c r="AB177" s="2" t="str">
        <f>IF($A177&gt;='DB_FG_243way_Regular Symbol'!E$16,"",IF(C177=0,"",IF(OR(C177=$AA$1,C177=$AB$1,C178=$AA$1,C178=$AB$1,C179=$AA$1,,C179=$AB$1),0,1)))</f>
        <v/>
      </c>
      <c r="AC177" s="2" t="str">
        <f>IF($A177&gt;='DB_FG_243way_Regular Symbol'!F$16,"",IF(D177=0,"",IF(OR(D177=$AA$1,D177=$AB$1,D178=$AA$1,D178=$AB$1,D179=$AA$1,,D179=$AB$1),0,1)))</f>
        <v/>
      </c>
      <c r="AD177" s="2" t="str">
        <f>IF($A177&gt;='DB_FG_243way_Regular Symbol'!G$16,"",IF(E177=0,"",IF(OR(E177=$AA$1,E177=$AB$1,E178=$AA$1,E178=$AB$1,E179=$AA$1,,E179=$AB$1),0,1)))</f>
        <v/>
      </c>
      <c r="AE177" s="128" t="str">
        <f>IF($A177&gt;='DB_FG_243way_Regular Symbol'!H$16,"",IF(F177=0,"",IF(OR(F177=$AA$1,F177=$AB$1,F178=$AA$1,F178=$AB$1,F179=$AA$1,,F179=$AB$1),0,1)))</f>
        <v/>
      </c>
      <c r="AG177" s="342" t="str">
        <f>IF($A177&gt;='DB_FG_243way_Regular Symbol'!D$16,"",IF(B177=0,"",IF(OR(B177=$AG$1,B177=$AH$1,B178=$AG$1,B178=$AH$1,B179=$AG$1,B179=$AH$1),0,1)))</f>
        <v/>
      </c>
      <c r="AH177" s="2" t="str">
        <f>IF($A177&gt;='DB_FG_243way_Regular Symbol'!E$16,"",IF(C177=0,"",IF(OR(C177=$AG$1,C177=$AH$1,C178=$AG$1,C178=$AH$1,C179=$AG$1,C179=$AH$1),0,1)))</f>
        <v/>
      </c>
      <c r="AI177" s="2" t="str">
        <f>IF($A177&gt;='DB_FG_243way_Regular Symbol'!F$16,"",IF(D177=0,"",IF(OR(D177=$AG$1,D177=$AH$1,D178=$AG$1,D178=$AH$1,D179=$AG$1,D179=$AH$1),0,1)))</f>
        <v/>
      </c>
      <c r="AJ177" s="2" t="str">
        <f>IF($A177&gt;='DB_FG_243way_Regular Symbol'!G$16,"",IF(E177=0,"",IF(OR(E177=$AG$1,E177=$AH$1,E178=$AG$1,E178=$AH$1,E179=$AG$1,E179=$AH$1),0,1)))</f>
        <v/>
      </c>
      <c r="AK177" s="128" t="str">
        <f>IF($A177&gt;='DB_FG_243way_Regular Symbol'!H$16,"",IF(F177=0,"",IF(OR(F177=$AG$1,F177=$AH$1,F178=$AG$1,F178=$AH$1,F179=$AG$1,F179=$AH$1),0,1)))</f>
        <v/>
      </c>
      <c r="AM177" s="342" t="str">
        <f>IF($A177&gt;='DB_FG_243way_Regular Symbol'!D$16,"",IF(B177=0,"",IF(OR(B177=$AM$1,B177=$AN$1,B178=$AM$1,B178=$AN$1,B179=$AM$1,B179=$AN$1),0,1)))</f>
        <v/>
      </c>
      <c r="AN177" s="2" t="str">
        <f>IF($A177&gt;='DB_FG_243way_Regular Symbol'!E$16,"",IF(C177=0,"",IF(OR(C177=$AM$1,C177=$AN$1,C178=$AM$1,C178=$AN$1,C179=$AM$1,C179=$AN$1),0,1)))</f>
        <v/>
      </c>
      <c r="AO177" s="2" t="str">
        <f>IF($A177&gt;='DB_FG_243way_Regular Symbol'!F$16,"",IF(D177=0,"",IF(OR(D177=$AM$1,D177=$AN$1,D178=$AM$1,D178=$AN$1,D179=$AM$1,D179=$AN$1),0,1)))</f>
        <v/>
      </c>
      <c r="AP177" s="2" t="str">
        <f>IF($A177&gt;='DB_FG_243way_Regular Symbol'!G$16,"",IF(E177=0,"",IF(OR(E177=$AM$1,E177=$AN$1,E178=$AM$1,E178=$AN$1,E179=$AM$1,E179=$AN$1),0,1)))</f>
        <v/>
      </c>
      <c r="AQ177" s="128" t="str">
        <f>IF($A177&gt;='DB_FG_243way_Regular Symbol'!H$16,"",IF(F177=0,"",IF(OR(F177=$AM$1,F177=$AN$1,F178=$AM$1,F178=$AN$1,F179=$AM$1,F179=$AN$1),0,1)))</f>
        <v/>
      </c>
      <c r="AS177" s="342" t="str">
        <f>IF($A177&gt;='DB_FG_243way_Regular Symbol'!D$16,"",IF(B177=0,"",IF(OR(B177=$AM$1,B177=$AT$1,B178=$AM$1,B178=$AT$1,B179=$AM$1,B179=$AT$1),0,1)))</f>
        <v/>
      </c>
      <c r="AT177" s="2" t="str">
        <f>IF($A177&gt;='DB_FG_243way_Regular Symbol'!E$16,"",IF(C177=0,"",IF(OR(C177=$AM$1,C177=$AT$1,C178=$AM$1,C178=$AT$1,C179=$AM$1,C179=$AT$1),0,1)))</f>
        <v/>
      </c>
      <c r="AU177" s="2" t="str">
        <f>IF($A177&gt;='DB_FG_243way_Regular Symbol'!F$16,"",IF(D177=0,"",IF(OR(D177=$AM$1,D177=$AT$1,D178=$AM$1,D178=$AT$1,D179=$AM$1,D179=$AT$1),0,1)))</f>
        <v/>
      </c>
      <c r="AV177" s="2" t="str">
        <f>IF($A177&gt;='DB_FG_243way_Regular Symbol'!G$16,"",IF(E177=0,"",IF(OR(E177=$AM$1,E177=$AT$1,E178=$AM$1,E178=$AT$1,E179=$AM$1,E179=$AT$1),0,1)))</f>
        <v/>
      </c>
      <c r="AW177" s="128" t="str">
        <f>IF($A177&gt;='DB_FG_243way_Regular Symbol'!H$16,"",IF(F177=0,"",IF(OR(F177=$AM$1,F177=$AT$1,F178=$AM$1,F178=$AT$1,F179=$AM$1,F179=$AT$1),0,1)))</f>
        <v/>
      </c>
      <c r="AY177" s="342" t="str">
        <f>IF($A177&gt;='DB_FG_243way_Regular Symbol'!D$16,"",IF(B177=0,"",IF(OR(B177=$AM$1,B177=$AZ$1,B178=$AM$1,B178=$AZ$1,B179=$AM$1,B179=$AZ$1),0,1)))</f>
        <v/>
      </c>
      <c r="AZ177" s="2" t="str">
        <f>IF($A177&gt;='DB_FG_243way_Regular Symbol'!E$16,"",IF(C177=0,"",IF(OR(C177=$AM$1,C177=$AZ$1,C178=$AM$1,C178=$AZ$1,C179=$AM$1,C179=$AZ$1),0,1)))</f>
        <v/>
      </c>
      <c r="BA177" s="2" t="str">
        <f>IF($A177&gt;='DB_FG_243way_Regular Symbol'!F$16,"",IF(D177=0,"",IF(OR(D177=$AM$1,D177=$AZ$1,D178=$AM$1,D178=$AZ$1,D179=$AM$1,D179=$AZ$1),0,1)))</f>
        <v/>
      </c>
      <c r="BB177" s="2" t="str">
        <f>IF($A177&gt;='DB_FG_243way_Regular Symbol'!G$16,"",IF(E177=0,"",IF(OR(E177=$AM$1,E177=$AZ$1,E178=$AM$1,E178=$AZ$1,E179=$AM$1,E179=$AZ$1),0,1)))</f>
        <v/>
      </c>
      <c r="BC177" s="128" t="str">
        <f>IF($A177&gt;='DB_FG_243way_Regular Symbol'!H$16,"",IF(F177=0,"",IF(OR(F177=$AM$1,F177=$AZ$1,F178=$AM$1,F178=$AZ$1,F179=$AM$1,F179=$AZ$1),0,1)))</f>
        <v/>
      </c>
      <c r="BE177" s="342"/>
      <c r="BF177" s="2"/>
      <c r="BG177" s="2" t="str">
        <f>IF($A177&gt;='DB_FG_243way_Regular Symbol'!F$16,"",IF(D177=0,"",COUNTIF(D177:D179,$BF$1)))</f>
        <v/>
      </c>
      <c r="BH177" s="2" t="str">
        <f>IF($A177&gt;='DB_FG_243way_Regular Symbol'!G$16,"",IF(E177=0,"",COUNTIF(E177:E179,$BF$1)))</f>
        <v/>
      </c>
      <c r="BI177" s="2" t="str">
        <f>IF($A177&gt;='DB_FG_243way_Regular Symbol'!H$16,"",IF(F177=0,"",COUNTIF(F177:F179,$BF$1)))</f>
        <v/>
      </c>
      <c r="BK177" s="342"/>
      <c r="BL177" s="2"/>
      <c r="BM177" s="2" t="str">
        <f>IF($A177&gt;='DB_FG_243way_Regular Symbol'!F$16,"",IF(D177=0,"",IF(OR(D177=$AM$1,D177=$BL$1,D178=$AM$1,D178=$BL$1,D179=$AM$1,D179=$BL$1),0,1)))</f>
        <v/>
      </c>
      <c r="BN177" s="2" t="str">
        <f>IF($A177&gt;='DB_FG_243way_Regular Symbol'!G$16,"",IF(E177=0,"",IF(OR(E177=$AM$1,E177=$BL$1,E178=$AM$1,E178=$BL$1,E179=$AM$1,E179=$BL$1),0,1)))</f>
        <v/>
      </c>
      <c r="BO177" s="128" t="str">
        <f>IF($A177&gt;='DB_FG_243way_Regular Symbol'!H$16,"",IF(F177=0,"",IF(OR(F177=$AM$1,F177=$BL$1,F178=$AM$1,F178=$BL$1,F179=$AM$1,F179=$BL$1),0,1)))</f>
        <v/>
      </c>
      <c r="BQ177" s="2" t="str">
        <f>IF($A177&gt;='DB_FG_243way_Regular Symbol'!D$16,"",IF(B177=0,"",IF(OR(B177=$BQ$1,B177=$BR$1,B178=$BQ$1,B178=$BR$1,B179=$BQ$1,B179=$BR$1),0,1)))</f>
        <v/>
      </c>
      <c r="BR177" s="2" t="str">
        <f>IF($A177&gt;='DB_FG_243way_Regular Symbol'!E$16,"",IF(C177=0,"",IF(OR(C177=$BQ$1,C177=$BR$1,C178=$BQ$1,C178=$BR$1,C179=$BQ$1,C179=$BR$1),0,1)))</f>
        <v/>
      </c>
      <c r="BS177" s="2" t="str">
        <f>IF($A177&gt;='DB_FG_243way_Regular Symbol'!F$16,"",IF(D177=0,"",IF(OR(D177=$BQ$1,D177=$BR$1,D178=$BQ$1,D178=$BR$1,D179=$BQ$1,D179=$BR$1),0,1)))</f>
        <v/>
      </c>
      <c r="BT177" s="2" t="str">
        <f>IF($A177&gt;='DB_FG_243way_Regular Symbol'!G$16,"",IF(E177=0,"",IF(OR(E177=$BQ$1,E177=$BR$1,E178=$BQ$1,E178=$BR$1,E179=$BQ$1,E179=$BR$1),0,1)))</f>
        <v/>
      </c>
      <c r="BU177" s="2" t="str">
        <f>IF($A177&gt;='DB_FG_243way_Regular Symbol'!H$16,"",IF(F177=0,"",IF(OR(F177=$BQ$1,F177=$BR$1,F178=$BQ$1,F178=$BR$1,F179=$BQ$1,F179=$BR$1),0,1)))</f>
        <v/>
      </c>
      <c r="BW177" s="2" t="str">
        <f>IF($A177&gt;='DB_FG_243way_Regular Symbol'!D$16,"",IF(B177=0,"",IF(OR(B177=$BW$1,B178=$BW$1,B179=$BW$1,B177=$BX$1,B178=$BX$1,B179=$BX$1),0,1)))</f>
        <v/>
      </c>
      <c r="BX177" s="2" t="str">
        <f>IF($A177&gt;='DB_FG_243way_Regular Symbol'!E$16,"",IF(C177=0,"",IF(OR(C177=$BW$1,C178=$BW$1,C179=$BW$1,C177=$BX$1,C178=$BX$1,C179=$BX$1),0,1)))</f>
        <v/>
      </c>
      <c r="BY177" s="2" t="str">
        <f>IF($A177&gt;='DB_FG_243way_Regular Symbol'!F$16,"",IF(D177=0,"",IF(OR(D177=$BW$1,D178=$BW$1,D179=$BW$1,D177=$BX$1,D178=$BX$1,D179=$BX$1),0,1)))</f>
        <v/>
      </c>
      <c r="BZ177" s="2" t="str">
        <f>IF($A177&gt;='DB_FG_243way_Regular Symbol'!G$16,"",IF(E177=0,"",IF(OR(E177=$BW$1,E178=$BW$1,E179=$BW$1,E177=$BX$1,E178=$BX$1,E179=$BX$1),0,1)))</f>
        <v/>
      </c>
      <c r="CA177" s="2" t="str">
        <f>IF($A177&gt;='DB_FG_243way_Regular Symbol'!H$16,"",IF(F177=0,"",IF(OR(F177=$BW$1,F178=$BW$1,F179=$BW$1,F177=$BX$1,F178=$BX$1,F179=$BX$1),0,1)))</f>
        <v/>
      </c>
      <c r="CC177" s="2" t="str">
        <f>IF($A177&gt;='DB_FG_243way_Regular Symbol'!D$16,"",IF(B177=0,"",IF(OR(B177=$BW$1,B178=$BW$1,B179=$BW$1,B177=$CD$1,B178=$CD$1,B179=$CD$1),0,1)))</f>
        <v/>
      </c>
      <c r="CD177" s="2" t="str">
        <f>IF($A177&gt;='DB_FG_243way_Regular Symbol'!E$16,"",IF(C177=0,"",IF(OR(C177=$BW$1,C178=$BW$1,C179=$BW$1,C177=$CD$1,C178=$CD$1,C179=$CD$1),0,1)))</f>
        <v/>
      </c>
      <c r="CE177" s="2" t="str">
        <f>IF($A177&gt;='DB_FG_243way_Regular Symbol'!F$16,"",IF(D177=0,"",IF(OR(D177=$BW$1,D178=$BW$1,D179=$BW$1,D177=$CD$1,D178=$CD$1,D179=$CD$1),0,1)))</f>
        <v/>
      </c>
      <c r="CF177" s="2" t="str">
        <f>IF($A177&gt;='DB_FG_243way_Regular Symbol'!G$16,"",IF(E177=0,"",IF(OR(E177=$BW$1,E178=$BW$1,E179=$BW$1,E177=$CD$1,E178=$CD$1,E179=$CD$1),0,1)))</f>
        <v/>
      </c>
      <c r="CG177" s="2" t="str">
        <f>IF($A177&gt;='DB_FG_243way_Regular Symbol'!H$16,"",IF(F177=0,"",IF(OR(F177=$BW$1,F178=$BW$1,F179=$BW$1,F177=$CD$1,F178=$CD$1,F179=$CD$1),0,1)))</f>
        <v/>
      </c>
      <c r="CI177" s="2" t="str">
        <f>IF($A177&gt;='DB_FG_243way_Regular Symbol'!D$16,"",IF(B177=0,"",IF(OR(B177=$BW$1,B178=$BW$1,B179=$BW$1,B177=$CJ$1,B178=$CJ$1,B179=$CJ$1),0,1)))</f>
        <v/>
      </c>
      <c r="CJ177" s="2" t="str">
        <f>IF($A177&gt;='DB_FG_243way_Regular Symbol'!E$16,"",IF(C177=0,"",IF(OR(C177=$BW$1,C178=$BW$1,C179=$BW$1,C177=$CJ$1,C178=$CJ$1,C179=$CJ$1),0,1)))</f>
        <v/>
      </c>
      <c r="CK177" s="2" t="str">
        <f>IF($A177&gt;='DB_FG_243way_Regular Symbol'!F$16,"",IF(D177=0,"",IF(OR(D177=$BW$1,D178=$BW$1,D179=$BW$1,D177=$CJ$1,D178=$CJ$1,D179=$CJ$1),0,1)))</f>
        <v/>
      </c>
      <c r="CL177" s="2" t="str">
        <f>IF($A177&gt;='DB_FG_243way_Regular Symbol'!G$16,"",IF(E177=0,"",IF(OR(E177=$BW$1,E178=$BW$1,E179=$BW$1,E177=$CJ$1,E178=$CJ$1,E179=$CJ$1),0,1)))</f>
        <v/>
      </c>
      <c r="CM177" s="2" t="str">
        <f>IF($A177&gt;='DB_FG_243way_Regular Symbol'!H$16,"",IF(F177=0,"",IF(OR(F177=$BW$1,F178=$BW$1,F179=$BW$1,F177=$CJ$1,F178=$CJ$1,F179=$CJ$1),0,1)))</f>
        <v/>
      </c>
      <c r="CO177" s="2" t="str">
        <f>IF($A177&gt;='DB_FG_243way_Regular Symbol'!D$16,"",IF(B177=0,"",IF(OR(B177=$BW$1,B178=$BW$1,B179=$BW$1,B177=$CP$1,B178=$CP$1,B179=$CP$1),0,1)))</f>
        <v/>
      </c>
      <c r="CP177" s="2" t="str">
        <f>IF($A177&gt;='DB_FG_243way_Regular Symbol'!E$16,"",IF(C177=0,"",IF(OR(C177=$BW$1,C178=$BW$1,C179=$BW$1,C177=$CP$1,C178=$CP$1,C179=$CP$1),0,1)))</f>
        <v/>
      </c>
      <c r="CQ177" s="2" t="str">
        <f>IF($A177&gt;='DB_FG_243way_Regular Symbol'!F$16,"",IF(D177=0,"",IF(OR(D177=$BW$1,D178=$BW$1,D179=$BW$1,D177=$CP$1,D178=$CP$1,D179=$CP$1),0,1)))</f>
        <v/>
      </c>
      <c r="CR177" s="2" t="str">
        <f>IF($A177&gt;='DB_FG_243way_Regular Symbol'!G$16,"",IF(E177=0,"",IF(OR(E177=$BW$1,E178=$BW$1,E179=$BW$1,E177=$CP$1,E178=$CP$1,E179=$CP$1),0,1)))</f>
        <v/>
      </c>
      <c r="CS177" s="2" t="str">
        <f>IF($A177&gt;='DB_FG_243way_Regular Symbol'!H$16,"",IF(F177=0,"",IF(OR(F177=$BW$1,F178=$BW$1,F179=$BW$1,F177=$CP$1,F178=$CP$1,F179=$CP$1),0,1)))</f>
        <v/>
      </c>
      <c r="CU177" s="2" t="str">
        <f>IF($A177&gt;='DB_FG_243way_Regular Symbol'!D$16,"",IF(B177=0,"",IF(OR(B177=$BW$1,B178=$BW$1,B179=$BW$1,B177=$CV$1,B178=$CV$1,B179=$CV$1),0,1)))</f>
        <v/>
      </c>
      <c r="CV177" s="2" t="str">
        <f>IF($A177&gt;='DB_FG_243way_Regular Symbol'!E$16,"",IF(C177=0,"",IF(OR(C177=$BW$1,C178=$BW$1,C179=$BW$1,C177=$CV$1,C178=$CV$1,C179=$CV$1),0,1)))</f>
        <v/>
      </c>
      <c r="CW177" s="2" t="str">
        <f>IF($A177&gt;='DB_FG_243way_Regular Symbol'!F$16,"",IF(D177=0,"",IF(OR(D177=$BW$1,D178=$BW$1,D179=$BW$1,D177=$CV$1,D178=$CV$1,D179=$CV$1),0,1)))</f>
        <v/>
      </c>
      <c r="CX177" s="2" t="str">
        <f>IF($A177&gt;='DB_FG_243way_Regular Symbol'!G$16,"",IF(E177=0,"",IF(OR(E177=$BW$1,E178=$BW$1,E179=$BW$1,E177=$CV$1,E178=$CV$1,E179=$CV$1),0,1)))</f>
        <v/>
      </c>
      <c r="CY177" s="2" t="str">
        <f>IF($A177&gt;='DB_FG_243way_Regular Symbol'!H$16,"",IF(F177=0,"",IF(OR(F177=$BW$1,F178=$BW$1,F179=$BW$1,F177=$CV$1,F178=$CV$1,F179=$CV$1),0,1)))</f>
        <v/>
      </c>
    </row>
    <row r="178" spans="1:103">
      <c r="A178" s="341">
        <f>IF('DB_FG_243way_Regular Symbol'!L177="","",'DB_FG_243way_Regular Symbol'!L177)</f>
        <v>174</v>
      </c>
      <c r="B178" s="184" t="str">
        <f>IF('DB_FG_243way_Regular Symbol'!M177="",
IF($A178-'DB_FG_243way_Regular Symbol'!D$16&gt;='DB_FG_243way_RegularＸ_W()'!B$2-1,"",VLOOKUP($A178-'DB_FG_243way_Regular Symbol'!D$16,'DB_FG_243way_Regular Symbol'!$L$3:$Q$99,'DB_FG_243way_RegularＸ_W()'!B$3+1,FALSE)),
'DB_FG_243way_Regular Symbol'!M177)</f>
        <v/>
      </c>
      <c r="C178" s="184" t="str">
        <f>IF('DB_FG_243way_Regular Symbol'!N177="",
IF($A178-'DB_FG_243way_Regular Symbol'!E$16&gt;='DB_FG_243way_RegularＸ_W()'!C$2-1,"",VLOOKUP($A178-'DB_FG_243way_Regular Symbol'!E$16,'DB_FG_243way_Regular Symbol'!$L$3:$Q$99,'DB_FG_243way_RegularＸ_W()'!C$3+1,FALSE)),
'DB_FG_243way_Regular Symbol'!N177)</f>
        <v/>
      </c>
      <c r="D178" s="184" t="str">
        <f>IF('DB_FG_243way_Regular Symbol'!O177="",
IF($A178-'DB_FG_243way_Regular Symbol'!F$16&gt;='DB_FG_243way_RegularＸ_W()'!D$2-1,"",VLOOKUP($A178-'DB_FG_243way_Regular Symbol'!F$16,'DB_FG_243way_Regular Symbol'!$L$3:$Q$99,'DB_FG_243way_RegularＸ_W()'!D$3+1,FALSE)),
'DB_FG_243way_Regular Symbol'!O177)</f>
        <v/>
      </c>
      <c r="E178" s="184" t="str">
        <f>IF('DB_FG_243way_Regular Symbol'!P177="",
IF($A178-'DB_FG_243way_Regular Symbol'!G$16&gt;='DB_FG_243way_RegularＸ_W()'!E$2-1,"",VLOOKUP($A178-'DB_FG_243way_Regular Symbol'!G$16,'DB_FG_243way_Regular Symbol'!$L$3:$Q$99,'DB_FG_243way_RegularＸ_W()'!E$3+1,FALSE)),
'DB_FG_243way_Regular Symbol'!P177)</f>
        <v/>
      </c>
      <c r="F178" s="358" t="str">
        <f>IF('DB_FG_243way_Regular Symbol'!Q177="",
IF($A178-'DB_FG_243way_Regular Symbol'!H$16&gt;='DB_FG_243way_RegularＸ_W()'!F$2-1,"",VLOOKUP($A178-'DB_FG_243way_Regular Symbol'!H$16,'DB_FG_243way_Regular Symbol'!$L$3:$Q$99,'DB_FG_243way_RegularＸ_W()'!F$3+1,FALSE)),
'DB_FG_243way_Regular Symbol'!Q177)</f>
        <v/>
      </c>
      <c r="O178" s="342" t="str">
        <f>IF($A178&gt;='DB_FG_243way_Regular Symbol'!D$16,"",IF(B178=0,"",IF(OR(B178=$O$1,B178=$P$1,B179=$O$1,B179=$P$1,B180=$O$1,B180=$P$1),0,1)))</f>
        <v/>
      </c>
      <c r="P178" s="2" t="str">
        <f>IF($A178&gt;='DB_FG_243way_Regular Symbol'!E$16,"",IF(C178=0,"",IF(OR(C178=$O$1,C178=$P$1,C179=$O$1,C179=$P$1,C180=$O$1,C180=$P$1),0,1)))</f>
        <v/>
      </c>
      <c r="Q178" s="2" t="str">
        <f>IF($A178&gt;='DB_FG_243way_Regular Symbol'!F$16,"",IF(D178=0,"",IF(OR(D178=$O$1,D178=$P$1,D179=$O$1,D179=$P$1,D180=$O$1,D180=$P$1),0,1)))</f>
        <v/>
      </c>
      <c r="R178" s="2" t="str">
        <f>IF($A178&gt;='DB_FG_243way_Regular Symbol'!G$16,"",IF(E178=0,"",IF(OR(E178=$O$1,E178=$P$1,E179=$O$1,E179=$P$1,E180=$O$1,E180=$P$1),0,1)))</f>
        <v/>
      </c>
      <c r="S178" s="128" t="str">
        <f>IF($A178&gt;='DB_FG_243way_Regular Symbol'!H$16,"",IF(F178=0,"",IF(OR(F178=$O$1,F178=$P$1,F179=$O$1,F179=$P$1,F180=$O$1,F180=$P$1),0,1)))</f>
        <v/>
      </c>
      <c r="U178" s="342" t="str">
        <f>IF($A178&gt;='DB_FG_243way_Regular Symbol'!D$16,"",IF(B178=0,"",IF(OR(B178=$U$1,B178=$V$1,B179=$U$1,B179=$V$1,B180=$U$1,B180=$V$1),0,1)))</f>
        <v/>
      </c>
      <c r="V178" s="2" t="str">
        <f>IF($A178&gt;='DB_FG_243way_Regular Symbol'!E$16,"",IF(C178=0,"",IF(OR(C178=$U$1,C178=$V$1,C179=$U$1,C179=$V$1,C180=$U$1,C180=$V$1),0,1)))</f>
        <v/>
      </c>
      <c r="W178" s="2" t="str">
        <f>IF($A178&gt;='DB_FG_243way_Regular Symbol'!F$16,"",IF(D178=0,"",IF(OR(D178=$U$1,D178=$V$1,D179=$U$1,D179=$V$1,D180=$U$1,D180=$V$1),0,1)))</f>
        <v/>
      </c>
      <c r="X178" s="2" t="str">
        <f>IF($A178&gt;='DB_FG_243way_Regular Symbol'!G$16,"",IF(E178=0,"",IF(OR(E178=$U$1,E178=$V$1,E179=$U$1,E179=$V$1,E180=$U$1,E180=$V$1),0,1)))</f>
        <v/>
      </c>
      <c r="Y178" s="128" t="str">
        <f>IF($A178&gt;='DB_FG_243way_Regular Symbol'!H$16,"",IF(F178=0,"",IF(OR(F178=$U$1,F178=$V$1,F179=$U$1,F179=$V$1,F180=$U$1,F180=$V$1),0,1)))</f>
        <v/>
      </c>
      <c r="AA178" s="342" t="str">
        <f>IF($A178&gt;='DB_FG_243way_Regular Symbol'!D$16,"",IF(B178=0,"",IF(OR(B178=$AA$1,B178=$AB$1,B179=$AA$1,B179=$AB$1,B180=$AA$1,,B180=$AB$1),0,1)))</f>
        <v/>
      </c>
      <c r="AB178" s="2" t="str">
        <f>IF($A178&gt;='DB_FG_243way_Regular Symbol'!E$16,"",IF(C178=0,"",IF(OR(C178=$AA$1,C178=$AB$1,C179=$AA$1,C179=$AB$1,C180=$AA$1,,C180=$AB$1),0,1)))</f>
        <v/>
      </c>
      <c r="AC178" s="2" t="str">
        <f>IF($A178&gt;='DB_FG_243way_Regular Symbol'!F$16,"",IF(D178=0,"",IF(OR(D178=$AA$1,D178=$AB$1,D179=$AA$1,D179=$AB$1,D180=$AA$1,,D180=$AB$1),0,1)))</f>
        <v/>
      </c>
      <c r="AD178" s="2" t="str">
        <f>IF($A178&gt;='DB_FG_243way_Regular Symbol'!G$16,"",IF(E178=0,"",IF(OR(E178=$AA$1,E178=$AB$1,E179=$AA$1,E179=$AB$1,E180=$AA$1,,E180=$AB$1),0,1)))</f>
        <v/>
      </c>
      <c r="AE178" s="128" t="str">
        <f>IF($A178&gt;='DB_FG_243way_Regular Symbol'!H$16,"",IF(F178=0,"",IF(OR(F178=$AA$1,F178=$AB$1,F179=$AA$1,F179=$AB$1,F180=$AA$1,,F180=$AB$1),0,1)))</f>
        <v/>
      </c>
      <c r="AG178" s="342" t="str">
        <f>IF($A178&gt;='DB_FG_243way_Regular Symbol'!D$16,"",IF(B178=0,"",IF(OR(B178=$AG$1,B178=$AH$1,B179=$AG$1,B179=$AH$1,B180=$AG$1,B180=$AH$1),0,1)))</f>
        <v/>
      </c>
      <c r="AH178" s="2" t="str">
        <f>IF($A178&gt;='DB_FG_243way_Regular Symbol'!E$16,"",IF(C178=0,"",IF(OR(C178=$AG$1,C178=$AH$1,C179=$AG$1,C179=$AH$1,C180=$AG$1,C180=$AH$1),0,1)))</f>
        <v/>
      </c>
      <c r="AI178" s="2" t="str">
        <f>IF($A178&gt;='DB_FG_243way_Regular Symbol'!F$16,"",IF(D178=0,"",IF(OR(D178=$AG$1,D178=$AH$1,D179=$AG$1,D179=$AH$1,D180=$AG$1,D180=$AH$1),0,1)))</f>
        <v/>
      </c>
      <c r="AJ178" s="2" t="str">
        <f>IF($A178&gt;='DB_FG_243way_Regular Symbol'!G$16,"",IF(E178=0,"",IF(OR(E178=$AG$1,E178=$AH$1,E179=$AG$1,E179=$AH$1,E180=$AG$1,E180=$AH$1),0,1)))</f>
        <v/>
      </c>
      <c r="AK178" s="128" t="str">
        <f>IF($A178&gt;='DB_FG_243way_Regular Symbol'!H$16,"",IF(F178=0,"",IF(OR(F178=$AG$1,F178=$AH$1,F179=$AG$1,F179=$AH$1,F180=$AG$1,F180=$AH$1),0,1)))</f>
        <v/>
      </c>
      <c r="AM178" s="342" t="str">
        <f>IF($A178&gt;='DB_FG_243way_Regular Symbol'!D$16,"",IF(B178=0,"",IF(OR(B178=$AM$1,B178=$AN$1,B179=$AM$1,B179=$AN$1,B180=$AM$1,B180=$AN$1),0,1)))</f>
        <v/>
      </c>
      <c r="AN178" s="2" t="str">
        <f>IF($A178&gt;='DB_FG_243way_Regular Symbol'!E$16,"",IF(C178=0,"",IF(OR(C178=$AM$1,C178=$AN$1,C179=$AM$1,C179=$AN$1,C180=$AM$1,C180=$AN$1),0,1)))</f>
        <v/>
      </c>
      <c r="AO178" s="2" t="str">
        <f>IF($A178&gt;='DB_FG_243way_Regular Symbol'!F$16,"",IF(D178=0,"",IF(OR(D178=$AM$1,D178=$AN$1,D179=$AM$1,D179=$AN$1,D180=$AM$1,D180=$AN$1),0,1)))</f>
        <v/>
      </c>
      <c r="AP178" s="2" t="str">
        <f>IF($A178&gt;='DB_FG_243way_Regular Symbol'!G$16,"",IF(E178=0,"",IF(OR(E178=$AM$1,E178=$AN$1,E179=$AM$1,E179=$AN$1,E180=$AM$1,E180=$AN$1),0,1)))</f>
        <v/>
      </c>
      <c r="AQ178" s="128" t="str">
        <f>IF($A178&gt;='DB_FG_243way_Regular Symbol'!H$16,"",IF(F178=0,"",IF(OR(F178=$AM$1,F178=$AN$1,F179=$AM$1,F179=$AN$1,F180=$AM$1,F180=$AN$1),0,1)))</f>
        <v/>
      </c>
      <c r="AS178" s="342" t="str">
        <f>IF($A178&gt;='DB_FG_243way_Regular Symbol'!D$16,"",IF(B178=0,"",IF(OR(B178=$AM$1,B178=$AT$1,B179=$AM$1,B179=$AT$1,B180=$AM$1,B180=$AT$1),0,1)))</f>
        <v/>
      </c>
      <c r="AT178" s="2" t="str">
        <f>IF($A178&gt;='DB_FG_243way_Regular Symbol'!E$16,"",IF(C178=0,"",IF(OR(C178=$AM$1,C178=$AT$1,C179=$AM$1,C179=$AT$1,C180=$AM$1,C180=$AT$1),0,1)))</f>
        <v/>
      </c>
      <c r="AU178" s="2" t="str">
        <f>IF($A178&gt;='DB_FG_243way_Regular Symbol'!F$16,"",IF(D178=0,"",IF(OR(D178=$AM$1,D178=$AT$1,D179=$AM$1,D179=$AT$1,D180=$AM$1,D180=$AT$1),0,1)))</f>
        <v/>
      </c>
      <c r="AV178" s="2" t="str">
        <f>IF($A178&gt;='DB_FG_243way_Regular Symbol'!G$16,"",IF(E178=0,"",IF(OR(E178=$AM$1,E178=$AT$1,E179=$AM$1,E179=$AT$1,E180=$AM$1,E180=$AT$1),0,1)))</f>
        <v/>
      </c>
      <c r="AW178" s="128" t="str">
        <f>IF($A178&gt;='DB_FG_243way_Regular Symbol'!H$16,"",IF(F178=0,"",IF(OR(F178=$AM$1,F178=$AT$1,F179=$AM$1,F179=$AT$1,F180=$AM$1,F180=$AT$1),0,1)))</f>
        <v/>
      </c>
      <c r="AY178" s="342" t="str">
        <f>IF($A178&gt;='DB_FG_243way_Regular Symbol'!D$16,"",IF(B178=0,"",IF(OR(B178=$AM$1,B178=$AZ$1,B179=$AM$1,B179=$AZ$1,B180=$AM$1,B180=$AZ$1),0,1)))</f>
        <v/>
      </c>
      <c r="AZ178" s="2" t="str">
        <f>IF($A178&gt;='DB_FG_243way_Regular Symbol'!E$16,"",IF(C178=0,"",IF(OR(C178=$AM$1,C178=$AZ$1,C179=$AM$1,C179=$AZ$1,C180=$AM$1,C180=$AZ$1),0,1)))</f>
        <v/>
      </c>
      <c r="BA178" s="2" t="str">
        <f>IF($A178&gt;='DB_FG_243way_Regular Symbol'!F$16,"",IF(D178=0,"",IF(OR(D178=$AM$1,D178=$AZ$1,D179=$AM$1,D179=$AZ$1,D180=$AM$1,D180=$AZ$1),0,1)))</f>
        <v/>
      </c>
      <c r="BB178" s="2" t="str">
        <f>IF($A178&gt;='DB_FG_243way_Regular Symbol'!G$16,"",IF(E178=0,"",IF(OR(E178=$AM$1,E178=$AZ$1,E179=$AM$1,E179=$AZ$1,E180=$AM$1,E180=$AZ$1),0,1)))</f>
        <v/>
      </c>
      <c r="BC178" s="128" t="str">
        <f>IF($A178&gt;='DB_FG_243way_Regular Symbol'!H$16,"",IF(F178=0,"",IF(OR(F178=$AM$1,F178=$AZ$1,F179=$AM$1,F179=$AZ$1,F180=$AM$1,F180=$AZ$1),0,1)))</f>
        <v/>
      </c>
      <c r="BE178" s="342"/>
      <c r="BF178" s="2"/>
      <c r="BG178" s="2" t="str">
        <f>IF($A178&gt;='DB_FG_243way_Regular Symbol'!F$16,"",IF(D178=0,"",COUNTIF(D178:D180,$BF$1)))</f>
        <v/>
      </c>
      <c r="BH178" s="2" t="str">
        <f>IF($A178&gt;='DB_FG_243way_Regular Symbol'!G$16,"",IF(E178=0,"",COUNTIF(E178:E180,$BF$1)))</f>
        <v/>
      </c>
      <c r="BI178" s="2" t="str">
        <f>IF($A178&gt;='DB_FG_243way_Regular Symbol'!H$16,"",IF(F178=0,"",COUNTIF(F178:F180,$BF$1)))</f>
        <v/>
      </c>
      <c r="BK178" s="342"/>
      <c r="BL178" s="2"/>
      <c r="BM178" s="2" t="str">
        <f>IF($A178&gt;='DB_FG_243way_Regular Symbol'!F$16,"",IF(D178=0,"",IF(OR(D178=$AM$1,D178=$BL$1,D179=$AM$1,D179=$BL$1,D180=$AM$1,D180=$BL$1),0,1)))</f>
        <v/>
      </c>
      <c r="BN178" s="2" t="str">
        <f>IF($A178&gt;='DB_FG_243way_Regular Symbol'!G$16,"",IF(E178=0,"",IF(OR(E178=$AM$1,E178=$BL$1,E179=$AM$1,E179=$BL$1,E180=$AM$1,E180=$BL$1),0,1)))</f>
        <v/>
      </c>
      <c r="BO178" s="128" t="str">
        <f>IF($A178&gt;='DB_FG_243way_Regular Symbol'!H$16,"",IF(F178=0,"",IF(OR(F178=$AM$1,F178=$BL$1,F179=$AM$1,F179=$BL$1,F180=$AM$1,F180=$BL$1),0,1)))</f>
        <v/>
      </c>
      <c r="BQ178" s="2" t="str">
        <f>IF($A178&gt;='DB_FG_243way_Regular Symbol'!D$16,"",IF(B178=0,"",IF(OR(B178=$BQ$1,B178=$BR$1,B179=$BQ$1,B179=$BR$1,B180=$BQ$1,B180=$BR$1),0,1)))</f>
        <v/>
      </c>
      <c r="BR178" s="2" t="str">
        <f>IF($A178&gt;='DB_FG_243way_Regular Symbol'!E$16,"",IF(C178=0,"",IF(OR(C178=$BQ$1,C178=$BR$1,C179=$BQ$1,C179=$BR$1,C180=$BQ$1,C180=$BR$1),0,1)))</f>
        <v/>
      </c>
      <c r="BS178" s="2" t="str">
        <f>IF($A178&gt;='DB_FG_243way_Regular Symbol'!F$16,"",IF(D178=0,"",IF(OR(D178=$BQ$1,D178=$BR$1,D179=$BQ$1,D179=$BR$1,D180=$BQ$1,D180=$BR$1),0,1)))</f>
        <v/>
      </c>
      <c r="BT178" s="2" t="str">
        <f>IF($A178&gt;='DB_FG_243way_Regular Symbol'!G$16,"",IF(E178=0,"",IF(OR(E178=$BQ$1,E178=$BR$1,E179=$BQ$1,E179=$BR$1,E180=$BQ$1,E180=$BR$1),0,1)))</f>
        <v/>
      </c>
      <c r="BU178" s="2" t="str">
        <f>IF($A178&gt;='DB_FG_243way_Regular Symbol'!H$16,"",IF(F178=0,"",IF(OR(F178=$BQ$1,F178=$BR$1,F179=$BQ$1,F179=$BR$1,F180=$BQ$1,F180=$BR$1),0,1)))</f>
        <v/>
      </c>
      <c r="BW178" s="2" t="str">
        <f>IF($A178&gt;='DB_FG_243way_Regular Symbol'!D$16,"",IF(B178=0,"",IF(OR(B178=$BW$1,B179=$BW$1,B180=$BW$1,B178=$BX$1,B179=$BX$1,B180=$BX$1),0,1)))</f>
        <v/>
      </c>
      <c r="BX178" s="2" t="str">
        <f>IF($A178&gt;='DB_FG_243way_Regular Symbol'!E$16,"",IF(C178=0,"",IF(OR(C178=$BW$1,C179=$BW$1,C180=$BW$1,C178=$BX$1,C179=$BX$1,C180=$BX$1),0,1)))</f>
        <v/>
      </c>
      <c r="BY178" s="2" t="str">
        <f>IF($A178&gt;='DB_FG_243way_Regular Symbol'!F$16,"",IF(D178=0,"",IF(OR(D178=$BW$1,D179=$BW$1,D180=$BW$1,D178=$BX$1,D179=$BX$1,D180=$BX$1),0,1)))</f>
        <v/>
      </c>
      <c r="BZ178" s="2" t="str">
        <f>IF($A178&gt;='DB_FG_243way_Regular Symbol'!G$16,"",IF(E178=0,"",IF(OR(E178=$BW$1,E179=$BW$1,E180=$BW$1,E178=$BX$1,E179=$BX$1,E180=$BX$1),0,1)))</f>
        <v/>
      </c>
      <c r="CA178" s="2" t="str">
        <f>IF($A178&gt;='DB_FG_243way_Regular Symbol'!H$16,"",IF(F178=0,"",IF(OR(F178=$BW$1,F179=$BW$1,F180=$BW$1,F178=$BX$1,F179=$BX$1,F180=$BX$1),0,1)))</f>
        <v/>
      </c>
      <c r="CC178" s="2" t="str">
        <f>IF($A178&gt;='DB_FG_243way_Regular Symbol'!D$16,"",IF(B178=0,"",IF(OR(B178=$BW$1,B179=$BW$1,B180=$BW$1,B178=$CD$1,B179=$CD$1,B180=$CD$1),0,1)))</f>
        <v/>
      </c>
      <c r="CD178" s="2" t="str">
        <f>IF($A178&gt;='DB_FG_243way_Regular Symbol'!E$16,"",IF(C178=0,"",IF(OR(C178=$BW$1,C179=$BW$1,C180=$BW$1,C178=$CD$1,C179=$CD$1,C180=$CD$1),0,1)))</f>
        <v/>
      </c>
      <c r="CE178" s="2" t="str">
        <f>IF($A178&gt;='DB_FG_243way_Regular Symbol'!F$16,"",IF(D178=0,"",IF(OR(D178=$BW$1,D179=$BW$1,D180=$BW$1,D178=$CD$1,D179=$CD$1,D180=$CD$1),0,1)))</f>
        <v/>
      </c>
      <c r="CF178" s="2" t="str">
        <f>IF($A178&gt;='DB_FG_243way_Regular Symbol'!G$16,"",IF(E178=0,"",IF(OR(E178=$BW$1,E179=$BW$1,E180=$BW$1,E178=$CD$1,E179=$CD$1,E180=$CD$1),0,1)))</f>
        <v/>
      </c>
      <c r="CG178" s="2" t="str">
        <f>IF($A178&gt;='DB_FG_243way_Regular Symbol'!H$16,"",IF(F178=0,"",IF(OR(F178=$BW$1,F179=$BW$1,F180=$BW$1,F178=$CD$1,F179=$CD$1,F180=$CD$1),0,1)))</f>
        <v/>
      </c>
      <c r="CI178" s="2" t="str">
        <f>IF($A178&gt;='DB_FG_243way_Regular Symbol'!D$16,"",IF(B178=0,"",IF(OR(B178=$BW$1,B179=$BW$1,B180=$BW$1,B178=$CJ$1,B179=$CJ$1,B180=$CJ$1),0,1)))</f>
        <v/>
      </c>
      <c r="CJ178" s="2" t="str">
        <f>IF($A178&gt;='DB_FG_243way_Regular Symbol'!E$16,"",IF(C178=0,"",IF(OR(C178=$BW$1,C179=$BW$1,C180=$BW$1,C178=$CJ$1,C179=$CJ$1,C180=$CJ$1),0,1)))</f>
        <v/>
      </c>
      <c r="CK178" s="2" t="str">
        <f>IF($A178&gt;='DB_FG_243way_Regular Symbol'!F$16,"",IF(D178=0,"",IF(OR(D178=$BW$1,D179=$BW$1,D180=$BW$1,D178=$CJ$1,D179=$CJ$1,D180=$CJ$1),0,1)))</f>
        <v/>
      </c>
      <c r="CL178" s="2" t="str">
        <f>IF($A178&gt;='DB_FG_243way_Regular Symbol'!G$16,"",IF(E178=0,"",IF(OR(E178=$BW$1,E179=$BW$1,E180=$BW$1,E178=$CJ$1,E179=$CJ$1,E180=$CJ$1),0,1)))</f>
        <v/>
      </c>
      <c r="CM178" s="2" t="str">
        <f>IF($A178&gt;='DB_FG_243way_Regular Symbol'!H$16,"",IF(F178=0,"",IF(OR(F178=$BW$1,F179=$BW$1,F180=$BW$1,F178=$CJ$1,F179=$CJ$1,F180=$CJ$1),0,1)))</f>
        <v/>
      </c>
      <c r="CO178" s="2" t="str">
        <f>IF($A178&gt;='DB_FG_243way_Regular Symbol'!D$16,"",IF(B178=0,"",IF(OR(B178=$BW$1,B179=$BW$1,B180=$BW$1,B178=$CP$1,B179=$CP$1,B180=$CP$1),0,1)))</f>
        <v/>
      </c>
      <c r="CP178" s="2" t="str">
        <f>IF($A178&gt;='DB_FG_243way_Regular Symbol'!E$16,"",IF(C178=0,"",IF(OR(C178=$BW$1,C179=$BW$1,C180=$BW$1,C178=$CP$1,C179=$CP$1,C180=$CP$1),0,1)))</f>
        <v/>
      </c>
      <c r="CQ178" s="2" t="str">
        <f>IF($A178&gt;='DB_FG_243way_Regular Symbol'!F$16,"",IF(D178=0,"",IF(OR(D178=$BW$1,D179=$BW$1,D180=$BW$1,D178=$CP$1,D179=$CP$1,D180=$CP$1),0,1)))</f>
        <v/>
      </c>
      <c r="CR178" s="2" t="str">
        <f>IF($A178&gt;='DB_FG_243way_Regular Symbol'!G$16,"",IF(E178=0,"",IF(OR(E178=$BW$1,E179=$BW$1,E180=$BW$1,E178=$CP$1,E179=$CP$1,E180=$CP$1),0,1)))</f>
        <v/>
      </c>
      <c r="CS178" s="2" t="str">
        <f>IF($A178&gt;='DB_FG_243way_Regular Symbol'!H$16,"",IF(F178=0,"",IF(OR(F178=$BW$1,F179=$BW$1,F180=$BW$1,F178=$CP$1,F179=$CP$1,F180=$CP$1),0,1)))</f>
        <v/>
      </c>
      <c r="CU178" s="2" t="str">
        <f>IF($A178&gt;='DB_FG_243way_Regular Symbol'!D$16,"",IF(B178=0,"",IF(OR(B178=$BW$1,B179=$BW$1,B180=$BW$1,B178=$CV$1,B179=$CV$1,B180=$CV$1),0,1)))</f>
        <v/>
      </c>
      <c r="CV178" s="2" t="str">
        <f>IF($A178&gt;='DB_FG_243way_Regular Symbol'!E$16,"",IF(C178=0,"",IF(OR(C178=$BW$1,C179=$BW$1,C180=$BW$1,C178=$CV$1,C179=$CV$1,C180=$CV$1),0,1)))</f>
        <v/>
      </c>
      <c r="CW178" s="2" t="str">
        <f>IF($A178&gt;='DB_FG_243way_Regular Symbol'!F$16,"",IF(D178=0,"",IF(OR(D178=$BW$1,D179=$BW$1,D180=$BW$1,D178=$CV$1,D179=$CV$1,D180=$CV$1),0,1)))</f>
        <v/>
      </c>
      <c r="CX178" s="2" t="str">
        <f>IF($A178&gt;='DB_FG_243way_Regular Symbol'!G$16,"",IF(E178=0,"",IF(OR(E178=$BW$1,E179=$BW$1,E180=$BW$1,E178=$CV$1,E179=$CV$1,E180=$CV$1),0,1)))</f>
        <v/>
      </c>
      <c r="CY178" s="2" t="str">
        <f>IF($A178&gt;='DB_FG_243way_Regular Symbol'!H$16,"",IF(F178=0,"",IF(OR(F178=$BW$1,F179=$BW$1,F180=$BW$1,F178=$CV$1,F179=$CV$1,F180=$CV$1),0,1)))</f>
        <v/>
      </c>
    </row>
    <row r="179" spans="1:103">
      <c r="A179" s="341">
        <f>IF('DB_FG_243way_Regular Symbol'!L178="","",'DB_FG_243way_Regular Symbol'!L178)</f>
        <v>175</v>
      </c>
      <c r="B179" s="184" t="str">
        <f>IF('DB_FG_243way_Regular Symbol'!M178="",
IF($A179-'DB_FG_243way_Regular Symbol'!D$16&gt;='DB_FG_243way_RegularＸ_W()'!B$2-1,"",VLOOKUP($A179-'DB_FG_243way_Regular Symbol'!D$16,'DB_FG_243way_Regular Symbol'!$L$3:$Q$99,'DB_FG_243way_RegularＸ_W()'!B$3+1,FALSE)),
'DB_FG_243way_Regular Symbol'!M178)</f>
        <v/>
      </c>
      <c r="C179" s="184" t="str">
        <f>IF('DB_FG_243way_Regular Symbol'!N178="",
IF($A179-'DB_FG_243way_Regular Symbol'!E$16&gt;='DB_FG_243way_RegularＸ_W()'!C$2-1,"",VLOOKUP($A179-'DB_FG_243way_Regular Symbol'!E$16,'DB_FG_243way_Regular Symbol'!$L$3:$Q$99,'DB_FG_243way_RegularＸ_W()'!C$3+1,FALSE)),
'DB_FG_243way_Regular Symbol'!N178)</f>
        <v/>
      </c>
      <c r="D179" s="184" t="str">
        <f>IF('DB_FG_243way_Regular Symbol'!O178="",
IF($A179-'DB_FG_243way_Regular Symbol'!F$16&gt;='DB_FG_243way_RegularＸ_W()'!D$2-1,"",VLOOKUP($A179-'DB_FG_243way_Regular Symbol'!F$16,'DB_FG_243way_Regular Symbol'!$L$3:$Q$99,'DB_FG_243way_RegularＸ_W()'!D$3+1,FALSE)),
'DB_FG_243way_Regular Symbol'!O178)</f>
        <v/>
      </c>
      <c r="E179" s="184" t="str">
        <f>IF('DB_FG_243way_Regular Symbol'!P178="",
IF($A179-'DB_FG_243way_Regular Symbol'!G$16&gt;='DB_FG_243way_RegularＸ_W()'!E$2-1,"",VLOOKUP($A179-'DB_FG_243way_Regular Symbol'!G$16,'DB_FG_243way_Regular Symbol'!$L$3:$Q$99,'DB_FG_243way_RegularＸ_W()'!E$3+1,FALSE)),
'DB_FG_243way_Regular Symbol'!P178)</f>
        <v/>
      </c>
      <c r="F179" s="358" t="str">
        <f>IF('DB_FG_243way_Regular Symbol'!Q178="",
IF($A179-'DB_FG_243way_Regular Symbol'!H$16&gt;='DB_FG_243way_RegularＸ_W()'!F$2-1,"",VLOOKUP($A179-'DB_FG_243way_Regular Symbol'!H$16,'DB_FG_243way_Regular Symbol'!$L$3:$Q$99,'DB_FG_243way_RegularＸ_W()'!F$3+1,FALSE)),
'DB_FG_243way_Regular Symbol'!Q178)</f>
        <v/>
      </c>
      <c r="O179" s="342" t="str">
        <f>IF($A179&gt;='DB_FG_243way_Regular Symbol'!D$16,"",IF(B179=0,"",IF(OR(B179=$O$1,B179=$P$1,B180=$O$1,B180=$P$1,B181=$O$1,B181=$P$1),0,1)))</f>
        <v/>
      </c>
      <c r="P179" s="2" t="str">
        <f>IF($A179&gt;='DB_FG_243way_Regular Symbol'!E$16,"",IF(C179=0,"",IF(OR(C179=$O$1,C179=$P$1,C180=$O$1,C180=$P$1,C181=$O$1,C181=$P$1),0,1)))</f>
        <v/>
      </c>
      <c r="Q179" s="2" t="str">
        <f>IF($A179&gt;='DB_FG_243way_Regular Symbol'!F$16,"",IF(D179=0,"",IF(OR(D179=$O$1,D179=$P$1,D180=$O$1,D180=$P$1,D181=$O$1,D181=$P$1),0,1)))</f>
        <v/>
      </c>
      <c r="R179" s="2" t="str">
        <f>IF($A179&gt;='DB_FG_243way_Regular Symbol'!G$16,"",IF(E179=0,"",IF(OR(E179=$O$1,E179=$P$1,E180=$O$1,E180=$P$1,E181=$O$1,E181=$P$1),0,1)))</f>
        <v/>
      </c>
      <c r="S179" s="128" t="str">
        <f>IF($A179&gt;='DB_FG_243way_Regular Symbol'!H$16,"",IF(F179=0,"",IF(OR(F179=$O$1,F179=$P$1,F180=$O$1,F180=$P$1,F181=$O$1,F181=$P$1),0,1)))</f>
        <v/>
      </c>
      <c r="U179" s="342" t="str">
        <f>IF($A179&gt;='DB_FG_243way_Regular Symbol'!D$16,"",IF(B179=0,"",IF(OR(B179=$U$1,B179=$V$1,B180=$U$1,B180=$V$1,B181=$U$1,B181=$V$1),0,1)))</f>
        <v/>
      </c>
      <c r="V179" s="2" t="str">
        <f>IF($A179&gt;='DB_FG_243way_Regular Symbol'!E$16,"",IF(C179=0,"",IF(OR(C179=$U$1,C179=$V$1,C180=$U$1,C180=$V$1,C181=$U$1,C181=$V$1),0,1)))</f>
        <v/>
      </c>
      <c r="W179" s="2" t="str">
        <f>IF($A179&gt;='DB_FG_243way_Regular Symbol'!F$16,"",IF(D179=0,"",IF(OR(D179=$U$1,D179=$V$1,D180=$U$1,D180=$V$1,D181=$U$1,D181=$V$1),0,1)))</f>
        <v/>
      </c>
      <c r="X179" s="2" t="str">
        <f>IF($A179&gt;='DB_FG_243way_Regular Symbol'!G$16,"",IF(E179=0,"",IF(OR(E179=$U$1,E179=$V$1,E180=$U$1,E180=$V$1,E181=$U$1,E181=$V$1),0,1)))</f>
        <v/>
      </c>
      <c r="Y179" s="128" t="str">
        <f>IF($A179&gt;='DB_FG_243way_Regular Symbol'!H$16,"",IF(F179=0,"",IF(OR(F179=$U$1,F179=$V$1,F180=$U$1,F180=$V$1,F181=$U$1,F181=$V$1),0,1)))</f>
        <v/>
      </c>
      <c r="AA179" s="342" t="str">
        <f>IF($A179&gt;='DB_FG_243way_Regular Symbol'!D$16,"",IF(B179=0,"",IF(OR(B179=$AA$1,B179=$AB$1,B180=$AA$1,B180=$AB$1,B181=$AA$1,,B181=$AB$1),0,1)))</f>
        <v/>
      </c>
      <c r="AB179" s="2" t="str">
        <f>IF($A179&gt;='DB_FG_243way_Regular Symbol'!E$16,"",IF(C179=0,"",IF(OR(C179=$AA$1,C179=$AB$1,C180=$AA$1,C180=$AB$1,C181=$AA$1,,C181=$AB$1),0,1)))</f>
        <v/>
      </c>
      <c r="AC179" s="2" t="str">
        <f>IF($A179&gt;='DB_FG_243way_Regular Symbol'!F$16,"",IF(D179=0,"",IF(OR(D179=$AA$1,D179=$AB$1,D180=$AA$1,D180=$AB$1,D181=$AA$1,,D181=$AB$1),0,1)))</f>
        <v/>
      </c>
      <c r="AD179" s="2" t="str">
        <f>IF($A179&gt;='DB_FG_243way_Regular Symbol'!G$16,"",IF(E179=0,"",IF(OR(E179=$AA$1,E179=$AB$1,E180=$AA$1,E180=$AB$1,E181=$AA$1,,E181=$AB$1),0,1)))</f>
        <v/>
      </c>
      <c r="AE179" s="128" t="str">
        <f>IF($A179&gt;='DB_FG_243way_Regular Symbol'!H$16,"",IF(F179=0,"",IF(OR(F179=$AA$1,F179=$AB$1,F180=$AA$1,F180=$AB$1,F181=$AA$1,,F181=$AB$1),0,1)))</f>
        <v/>
      </c>
      <c r="AG179" s="342" t="str">
        <f>IF($A179&gt;='DB_FG_243way_Regular Symbol'!D$16,"",IF(B179=0,"",IF(OR(B179=$AG$1,B179=$AH$1,B180=$AG$1,B180=$AH$1,B181=$AG$1,B181=$AH$1),0,1)))</f>
        <v/>
      </c>
      <c r="AH179" s="2" t="str">
        <f>IF($A179&gt;='DB_FG_243way_Regular Symbol'!E$16,"",IF(C179=0,"",IF(OR(C179=$AG$1,C179=$AH$1,C180=$AG$1,C180=$AH$1,C181=$AG$1,C181=$AH$1),0,1)))</f>
        <v/>
      </c>
      <c r="AI179" s="2" t="str">
        <f>IF($A179&gt;='DB_FG_243way_Regular Symbol'!F$16,"",IF(D179=0,"",IF(OR(D179=$AG$1,D179=$AH$1,D180=$AG$1,D180=$AH$1,D181=$AG$1,D181=$AH$1),0,1)))</f>
        <v/>
      </c>
      <c r="AJ179" s="2" t="str">
        <f>IF($A179&gt;='DB_FG_243way_Regular Symbol'!G$16,"",IF(E179=0,"",IF(OR(E179=$AG$1,E179=$AH$1,E180=$AG$1,E180=$AH$1,E181=$AG$1,E181=$AH$1),0,1)))</f>
        <v/>
      </c>
      <c r="AK179" s="128" t="str">
        <f>IF($A179&gt;='DB_FG_243way_Regular Symbol'!H$16,"",IF(F179=0,"",IF(OR(F179=$AG$1,F179=$AH$1,F180=$AG$1,F180=$AH$1,F181=$AG$1,F181=$AH$1),0,1)))</f>
        <v/>
      </c>
      <c r="AM179" s="342" t="str">
        <f>IF($A179&gt;='DB_FG_243way_Regular Symbol'!D$16,"",IF(B179=0,"",IF(OR(B179=$AM$1,B179=$AN$1,B180=$AM$1,B180=$AN$1,B181=$AM$1,B181=$AN$1),0,1)))</f>
        <v/>
      </c>
      <c r="AN179" s="2" t="str">
        <f>IF($A179&gt;='DB_FG_243way_Regular Symbol'!E$16,"",IF(C179=0,"",IF(OR(C179=$AM$1,C179=$AN$1,C180=$AM$1,C180=$AN$1,C181=$AM$1,C181=$AN$1),0,1)))</f>
        <v/>
      </c>
      <c r="AO179" s="2" t="str">
        <f>IF($A179&gt;='DB_FG_243way_Regular Symbol'!F$16,"",IF(D179=0,"",IF(OR(D179=$AM$1,D179=$AN$1,D180=$AM$1,D180=$AN$1,D181=$AM$1,D181=$AN$1),0,1)))</f>
        <v/>
      </c>
      <c r="AP179" s="2" t="str">
        <f>IF($A179&gt;='DB_FG_243way_Regular Symbol'!G$16,"",IF(E179=0,"",IF(OR(E179=$AM$1,E179=$AN$1,E180=$AM$1,E180=$AN$1,E181=$AM$1,E181=$AN$1),0,1)))</f>
        <v/>
      </c>
      <c r="AQ179" s="128" t="str">
        <f>IF($A179&gt;='DB_FG_243way_Regular Symbol'!H$16,"",IF(F179=0,"",IF(OR(F179=$AM$1,F179=$AN$1,F180=$AM$1,F180=$AN$1,F181=$AM$1,F181=$AN$1),0,1)))</f>
        <v/>
      </c>
      <c r="AS179" s="342" t="str">
        <f>IF($A179&gt;='DB_FG_243way_Regular Symbol'!D$16,"",IF(B179=0,"",IF(OR(B179=$AM$1,B179=$AT$1,B180=$AM$1,B180=$AT$1,B181=$AM$1,B181=$AT$1),0,1)))</f>
        <v/>
      </c>
      <c r="AT179" s="2" t="str">
        <f>IF($A179&gt;='DB_FG_243way_Regular Symbol'!E$16,"",IF(C179=0,"",IF(OR(C179=$AM$1,C179=$AT$1,C180=$AM$1,C180=$AT$1,C181=$AM$1,C181=$AT$1),0,1)))</f>
        <v/>
      </c>
      <c r="AU179" s="2" t="str">
        <f>IF($A179&gt;='DB_FG_243way_Regular Symbol'!F$16,"",IF(D179=0,"",IF(OR(D179=$AM$1,D179=$AT$1,D180=$AM$1,D180=$AT$1,D181=$AM$1,D181=$AT$1),0,1)))</f>
        <v/>
      </c>
      <c r="AV179" s="2" t="str">
        <f>IF($A179&gt;='DB_FG_243way_Regular Symbol'!G$16,"",IF(E179=0,"",IF(OR(E179=$AM$1,E179=$AT$1,E180=$AM$1,E180=$AT$1,E181=$AM$1,E181=$AT$1),0,1)))</f>
        <v/>
      </c>
      <c r="AW179" s="128" t="str">
        <f>IF($A179&gt;='DB_FG_243way_Regular Symbol'!H$16,"",IF(F179=0,"",IF(OR(F179=$AM$1,F179=$AT$1,F180=$AM$1,F180=$AT$1,F181=$AM$1,F181=$AT$1),0,1)))</f>
        <v/>
      </c>
      <c r="AY179" s="342" t="str">
        <f>IF($A179&gt;='DB_FG_243way_Regular Symbol'!D$16,"",IF(B179=0,"",IF(OR(B179=$AM$1,B179=$AZ$1,B180=$AM$1,B180=$AZ$1,B181=$AM$1,B181=$AZ$1),0,1)))</f>
        <v/>
      </c>
      <c r="AZ179" s="2" t="str">
        <f>IF($A179&gt;='DB_FG_243way_Regular Symbol'!E$16,"",IF(C179=0,"",IF(OR(C179=$AM$1,C179=$AZ$1,C180=$AM$1,C180=$AZ$1,C181=$AM$1,C181=$AZ$1),0,1)))</f>
        <v/>
      </c>
      <c r="BA179" s="2" t="str">
        <f>IF($A179&gt;='DB_FG_243way_Regular Symbol'!F$16,"",IF(D179=0,"",IF(OR(D179=$AM$1,D179=$AZ$1,D180=$AM$1,D180=$AZ$1,D181=$AM$1,D181=$AZ$1),0,1)))</f>
        <v/>
      </c>
      <c r="BB179" s="2" t="str">
        <f>IF($A179&gt;='DB_FG_243way_Regular Symbol'!G$16,"",IF(E179=0,"",IF(OR(E179=$AM$1,E179=$AZ$1,E180=$AM$1,E180=$AZ$1,E181=$AM$1,E181=$AZ$1),0,1)))</f>
        <v/>
      </c>
      <c r="BC179" s="128" t="str">
        <f>IF($A179&gt;='DB_FG_243way_Regular Symbol'!H$16,"",IF(F179=0,"",IF(OR(F179=$AM$1,F179=$AZ$1,F180=$AM$1,F180=$AZ$1,F181=$AM$1,F181=$AZ$1),0,1)))</f>
        <v/>
      </c>
      <c r="BE179" s="342"/>
      <c r="BF179" s="2"/>
      <c r="BG179" s="2" t="str">
        <f>IF($A179&gt;='DB_FG_243way_Regular Symbol'!F$16,"",IF(D179=0,"",COUNTIF(D179:D181,$BF$1)))</f>
        <v/>
      </c>
      <c r="BH179" s="2" t="str">
        <f>IF($A179&gt;='DB_FG_243way_Regular Symbol'!G$16,"",IF(E179=0,"",COUNTIF(E179:E181,$BF$1)))</f>
        <v/>
      </c>
      <c r="BI179" s="2" t="str">
        <f>IF($A179&gt;='DB_FG_243way_Regular Symbol'!H$16,"",IF(F179=0,"",COUNTIF(F179:F181,$BF$1)))</f>
        <v/>
      </c>
      <c r="BK179" s="342"/>
      <c r="BL179" s="2"/>
      <c r="BM179" s="2" t="str">
        <f>IF($A179&gt;='DB_FG_243way_Regular Symbol'!F$16,"",IF(D179=0,"",IF(OR(D179=$AM$1,D179=$BL$1,D180=$AM$1,D180=$BL$1,D181=$AM$1,D181=$BL$1),0,1)))</f>
        <v/>
      </c>
      <c r="BN179" s="2" t="str">
        <f>IF($A179&gt;='DB_FG_243way_Regular Symbol'!G$16,"",IF(E179=0,"",IF(OR(E179=$AM$1,E179=$BL$1,E180=$AM$1,E180=$BL$1,E181=$AM$1,E181=$BL$1),0,1)))</f>
        <v/>
      </c>
      <c r="BO179" s="128" t="str">
        <f>IF($A179&gt;='DB_FG_243way_Regular Symbol'!H$16,"",IF(F179=0,"",IF(OR(F179=$AM$1,F179=$BL$1,F180=$AM$1,F180=$BL$1,F181=$AM$1,F181=$BL$1),0,1)))</f>
        <v/>
      </c>
      <c r="BQ179" s="2" t="str">
        <f>IF($A179&gt;='DB_FG_243way_Regular Symbol'!D$16,"",IF(B179=0,"",IF(OR(B179=$BQ$1,B179=$BR$1,B180=$BQ$1,B180=$BR$1,B181=$BQ$1,B181=$BR$1),0,1)))</f>
        <v/>
      </c>
      <c r="BR179" s="2" t="str">
        <f>IF($A179&gt;='DB_FG_243way_Regular Symbol'!E$16,"",IF(C179=0,"",IF(OR(C179=$BQ$1,C179=$BR$1,C180=$BQ$1,C180=$BR$1,C181=$BQ$1,C181=$BR$1),0,1)))</f>
        <v/>
      </c>
      <c r="BS179" s="2" t="str">
        <f>IF($A179&gt;='DB_FG_243way_Regular Symbol'!F$16,"",IF(D179=0,"",IF(OR(D179=$BQ$1,D179=$BR$1,D180=$BQ$1,D180=$BR$1,D181=$BQ$1,D181=$BR$1),0,1)))</f>
        <v/>
      </c>
      <c r="BT179" s="2" t="str">
        <f>IF($A179&gt;='DB_FG_243way_Regular Symbol'!G$16,"",IF(E179=0,"",IF(OR(E179=$BQ$1,E179=$BR$1,E180=$BQ$1,E180=$BR$1,E181=$BQ$1,E181=$BR$1),0,1)))</f>
        <v/>
      </c>
      <c r="BU179" s="2" t="str">
        <f>IF($A179&gt;='DB_FG_243way_Regular Symbol'!H$16,"",IF(F179=0,"",IF(OR(F179=$BQ$1,F179=$BR$1,F180=$BQ$1,F180=$BR$1,F181=$BQ$1,F181=$BR$1),0,1)))</f>
        <v/>
      </c>
      <c r="BW179" s="2" t="str">
        <f>IF($A179&gt;='DB_FG_243way_Regular Symbol'!D$16,"",IF(B179=0,"",IF(OR(B179=$BW$1,B180=$BW$1,B181=$BW$1,B179=$BX$1,B180=$BX$1,B181=$BX$1),0,1)))</f>
        <v/>
      </c>
      <c r="BX179" s="2" t="str">
        <f>IF($A179&gt;='DB_FG_243way_Regular Symbol'!E$16,"",IF(C179=0,"",IF(OR(C179=$BW$1,C180=$BW$1,C181=$BW$1,C179=$BX$1,C180=$BX$1,C181=$BX$1),0,1)))</f>
        <v/>
      </c>
      <c r="BY179" s="2" t="str">
        <f>IF($A179&gt;='DB_FG_243way_Regular Symbol'!F$16,"",IF(D179=0,"",IF(OR(D179=$BW$1,D180=$BW$1,D181=$BW$1,D179=$BX$1,D180=$BX$1,D181=$BX$1),0,1)))</f>
        <v/>
      </c>
      <c r="BZ179" s="2" t="str">
        <f>IF($A179&gt;='DB_FG_243way_Regular Symbol'!G$16,"",IF(E179=0,"",IF(OR(E179=$BW$1,E180=$BW$1,E181=$BW$1,E179=$BX$1,E180=$BX$1,E181=$BX$1),0,1)))</f>
        <v/>
      </c>
      <c r="CA179" s="2" t="str">
        <f>IF($A179&gt;='DB_FG_243way_Regular Symbol'!H$16,"",IF(F179=0,"",IF(OR(F179=$BW$1,F180=$BW$1,F181=$BW$1,F179=$BX$1,F180=$BX$1,F181=$BX$1),0,1)))</f>
        <v/>
      </c>
      <c r="CC179" s="2" t="str">
        <f>IF($A179&gt;='DB_FG_243way_Regular Symbol'!D$16,"",IF(B179=0,"",IF(OR(B179=$BW$1,B180=$BW$1,B181=$BW$1,B179=$CD$1,B180=$CD$1,B181=$CD$1),0,1)))</f>
        <v/>
      </c>
      <c r="CD179" s="2" t="str">
        <f>IF($A179&gt;='DB_FG_243way_Regular Symbol'!E$16,"",IF(C179=0,"",IF(OR(C179=$BW$1,C180=$BW$1,C181=$BW$1,C179=$CD$1,C180=$CD$1,C181=$CD$1),0,1)))</f>
        <v/>
      </c>
      <c r="CE179" s="2" t="str">
        <f>IF($A179&gt;='DB_FG_243way_Regular Symbol'!F$16,"",IF(D179=0,"",IF(OR(D179=$BW$1,D180=$BW$1,D181=$BW$1,D179=$CD$1,D180=$CD$1,D181=$CD$1),0,1)))</f>
        <v/>
      </c>
      <c r="CF179" s="2" t="str">
        <f>IF($A179&gt;='DB_FG_243way_Regular Symbol'!G$16,"",IF(E179=0,"",IF(OR(E179=$BW$1,E180=$BW$1,E181=$BW$1,E179=$CD$1,E180=$CD$1,E181=$CD$1),0,1)))</f>
        <v/>
      </c>
      <c r="CG179" s="2" t="str">
        <f>IF($A179&gt;='DB_FG_243way_Regular Symbol'!H$16,"",IF(F179=0,"",IF(OR(F179=$BW$1,F180=$BW$1,F181=$BW$1,F179=$CD$1,F180=$CD$1,F181=$CD$1),0,1)))</f>
        <v/>
      </c>
      <c r="CI179" s="2" t="str">
        <f>IF($A179&gt;='DB_FG_243way_Regular Symbol'!D$16,"",IF(B179=0,"",IF(OR(B179=$BW$1,B180=$BW$1,B181=$BW$1,B179=$CJ$1,B180=$CJ$1,B181=$CJ$1),0,1)))</f>
        <v/>
      </c>
      <c r="CJ179" s="2" t="str">
        <f>IF($A179&gt;='DB_FG_243way_Regular Symbol'!E$16,"",IF(C179=0,"",IF(OR(C179=$BW$1,C180=$BW$1,C181=$BW$1,C179=$CJ$1,C180=$CJ$1,C181=$CJ$1),0,1)))</f>
        <v/>
      </c>
      <c r="CK179" s="2" t="str">
        <f>IF($A179&gt;='DB_FG_243way_Regular Symbol'!F$16,"",IF(D179=0,"",IF(OR(D179=$BW$1,D180=$BW$1,D181=$BW$1,D179=$CJ$1,D180=$CJ$1,D181=$CJ$1),0,1)))</f>
        <v/>
      </c>
      <c r="CL179" s="2" t="str">
        <f>IF($A179&gt;='DB_FG_243way_Regular Symbol'!G$16,"",IF(E179=0,"",IF(OR(E179=$BW$1,E180=$BW$1,E181=$BW$1,E179=$CJ$1,E180=$CJ$1,E181=$CJ$1),0,1)))</f>
        <v/>
      </c>
      <c r="CM179" s="2" t="str">
        <f>IF($A179&gt;='DB_FG_243way_Regular Symbol'!H$16,"",IF(F179=0,"",IF(OR(F179=$BW$1,F180=$BW$1,F181=$BW$1,F179=$CJ$1,F180=$CJ$1,F181=$CJ$1),0,1)))</f>
        <v/>
      </c>
      <c r="CO179" s="2" t="str">
        <f>IF($A179&gt;='DB_FG_243way_Regular Symbol'!D$16,"",IF(B179=0,"",IF(OR(B179=$BW$1,B180=$BW$1,B181=$BW$1,B179=$CP$1,B180=$CP$1,B181=$CP$1),0,1)))</f>
        <v/>
      </c>
      <c r="CP179" s="2" t="str">
        <f>IF($A179&gt;='DB_FG_243way_Regular Symbol'!E$16,"",IF(C179=0,"",IF(OR(C179=$BW$1,C180=$BW$1,C181=$BW$1,C179=$CP$1,C180=$CP$1,C181=$CP$1),0,1)))</f>
        <v/>
      </c>
      <c r="CQ179" s="2" t="str">
        <f>IF($A179&gt;='DB_FG_243way_Regular Symbol'!F$16,"",IF(D179=0,"",IF(OR(D179=$BW$1,D180=$BW$1,D181=$BW$1,D179=$CP$1,D180=$CP$1,D181=$CP$1),0,1)))</f>
        <v/>
      </c>
      <c r="CR179" s="2" t="str">
        <f>IF($A179&gt;='DB_FG_243way_Regular Symbol'!G$16,"",IF(E179=0,"",IF(OR(E179=$BW$1,E180=$BW$1,E181=$BW$1,E179=$CP$1,E180=$CP$1,E181=$CP$1),0,1)))</f>
        <v/>
      </c>
      <c r="CS179" s="2" t="str">
        <f>IF($A179&gt;='DB_FG_243way_Regular Symbol'!H$16,"",IF(F179=0,"",IF(OR(F179=$BW$1,F180=$BW$1,F181=$BW$1,F179=$CP$1,F180=$CP$1,F181=$CP$1),0,1)))</f>
        <v/>
      </c>
      <c r="CU179" s="2" t="str">
        <f>IF($A179&gt;='DB_FG_243way_Regular Symbol'!D$16,"",IF(B179=0,"",IF(OR(B179=$BW$1,B180=$BW$1,B181=$BW$1,B179=$CV$1,B180=$CV$1,B181=$CV$1),0,1)))</f>
        <v/>
      </c>
      <c r="CV179" s="2" t="str">
        <f>IF($A179&gt;='DB_FG_243way_Regular Symbol'!E$16,"",IF(C179=0,"",IF(OR(C179=$BW$1,C180=$BW$1,C181=$BW$1,C179=$CV$1,C180=$CV$1,C181=$CV$1),0,1)))</f>
        <v/>
      </c>
      <c r="CW179" s="2" t="str">
        <f>IF($A179&gt;='DB_FG_243way_Regular Symbol'!F$16,"",IF(D179=0,"",IF(OR(D179=$BW$1,D180=$BW$1,D181=$BW$1,D179=$CV$1,D180=$CV$1,D181=$CV$1),0,1)))</f>
        <v/>
      </c>
      <c r="CX179" s="2" t="str">
        <f>IF($A179&gt;='DB_FG_243way_Regular Symbol'!G$16,"",IF(E179=0,"",IF(OR(E179=$BW$1,E180=$BW$1,E181=$BW$1,E179=$CV$1,E180=$CV$1,E181=$CV$1),0,1)))</f>
        <v/>
      </c>
      <c r="CY179" s="2" t="str">
        <f>IF($A179&gt;='DB_FG_243way_Regular Symbol'!H$16,"",IF(F179=0,"",IF(OR(F179=$BW$1,F180=$BW$1,F181=$BW$1,F179=$CV$1,F180=$CV$1,F181=$CV$1),0,1)))</f>
        <v/>
      </c>
    </row>
    <row r="180" spans="1:103">
      <c r="A180" s="341">
        <f>IF('DB_FG_243way_Regular Symbol'!L179="","",'DB_FG_243way_Regular Symbol'!L179)</f>
        <v>176</v>
      </c>
      <c r="B180" s="184" t="str">
        <f>IF('DB_FG_243way_Regular Symbol'!M179="",
IF($A180-'DB_FG_243way_Regular Symbol'!D$16&gt;='DB_FG_243way_RegularＸ_W()'!B$2-1,"",VLOOKUP($A180-'DB_FG_243way_Regular Symbol'!D$16,'DB_FG_243way_Regular Symbol'!$L$3:$Q$99,'DB_FG_243way_RegularＸ_W()'!B$3+1,FALSE)),
'DB_FG_243way_Regular Symbol'!M179)</f>
        <v/>
      </c>
      <c r="C180" s="184" t="str">
        <f>IF('DB_FG_243way_Regular Symbol'!N179="",
IF($A180-'DB_FG_243way_Regular Symbol'!E$16&gt;='DB_FG_243way_RegularＸ_W()'!C$2-1,"",VLOOKUP($A180-'DB_FG_243way_Regular Symbol'!E$16,'DB_FG_243way_Regular Symbol'!$L$3:$Q$99,'DB_FG_243way_RegularＸ_W()'!C$3+1,FALSE)),
'DB_FG_243way_Regular Symbol'!N179)</f>
        <v/>
      </c>
      <c r="D180" s="184" t="str">
        <f>IF('DB_FG_243way_Regular Symbol'!O179="",
IF($A180-'DB_FG_243way_Regular Symbol'!F$16&gt;='DB_FG_243way_RegularＸ_W()'!D$2-1,"",VLOOKUP($A180-'DB_FG_243way_Regular Symbol'!F$16,'DB_FG_243way_Regular Symbol'!$L$3:$Q$99,'DB_FG_243way_RegularＸ_W()'!D$3+1,FALSE)),
'DB_FG_243way_Regular Symbol'!O179)</f>
        <v/>
      </c>
      <c r="E180" s="184" t="str">
        <f>IF('DB_FG_243way_Regular Symbol'!P179="",
IF($A180-'DB_FG_243way_Regular Symbol'!G$16&gt;='DB_FG_243way_RegularＸ_W()'!E$2-1,"",VLOOKUP($A180-'DB_FG_243way_Regular Symbol'!G$16,'DB_FG_243way_Regular Symbol'!$L$3:$Q$99,'DB_FG_243way_RegularＸ_W()'!E$3+1,FALSE)),
'DB_FG_243way_Regular Symbol'!P179)</f>
        <v/>
      </c>
      <c r="F180" s="358" t="str">
        <f>IF('DB_FG_243way_Regular Symbol'!Q179="",
IF($A180-'DB_FG_243way_Regular Symbol'!H$16&gt;='DB_FG_243way_RegularＸ_W()'!F$2-1,"",VLOOKUP($A180-'DB_FG_243way_Regular Symbol'!H$16,'DB_FG_243way_Regular Symbol'!$L$3:$Q$99,'DB_FG_243way_RegularＸ_W()'!F$3+1,FALSE)),
'DB_FG_243way_Regular Symbol'!Q179)</f>
        <v/>
      </c>
      <c r="O180" s="342" t="str">
        <f>IF($A180&gt;='DB_FG_243way_Regular Symbol'!D$16,"",IF(B180=0,"",IF(OR(B180=$O$1,B180=$P$1,B181=$O$1,B181=$P$1,B182=$O$1,B182=$P$1),0,1)))</f>
        <v/>
      </c>
      <c r="P180" s="2" t="str">
        <f>IF($A180&gt;='DB_FG_243way_Regular Symbol'!E$16,"",IF(C180=0,"",IF(OR(C180=$O$1,C180=$P$1,C181=$O$1,C181=$P$1,C182=$O$1,C182=$P$1),0,1)))</f>
        <v/>
      </c>
      <c r="Q180" s="2" t="str">
        <f>IF($A180&gt;='DB_FG_243way_Regular Symbol'!F$16,"",IF(D180=0,"",IF(OR(D180=$O$1,D180=$P$1,D181=$O$1,D181=$P$1,D182=$O$1,D182=$P$1),0,1)))</f>
        <v/>
      </c>
      <c r="R180" s="2" t="str">
        <f>IF($A180&gt;='DB_FG_243way_Regular Symbol'!G$16,"",IF(E180=0,"",IF(OR(E180=$O$1,E180=$P$1,E181=$O$1,E181=$P$1,E182=$O$1,E182=$P$1),0,1)))</f>
        <v/>
      </c>
      <c r="S180" s="128" t="str">
        <f>IF($A180&gt;='DB_FG_243way_Regular Symbol'!H$16,"",IF(F180=0,"",IF(OR(F180=$O$1,F180=$P$1,F181=$O$1,F181=$P$1,F182=$O$1,F182=$P$1),0,1)))</f>
        <v/>
      </c>
      <c r="U180" s="342" t="str">
        <f>IF($A180&gt;='DB_FG_243way_Regular Symbol'!D$16,"",IF(B180=0,"",IF(OR(B180=$U$1,B180=$V$1,B181=$U$1,B181=$V$1,B182=$U$1,B182=$V$1),0,1)))</f>
        <v/>
      </c>
      <c r="V180" s="2" t="str">
        <f>IF($A180&gt;='DB_FG_243way_Regular Symbol'!E$16,"",IF(C180=0,"",IF(OR(C180=$U$1,C180=$V$1,C181=$U$1,C181=$V$1,C182=$U$1,C182=$V$1),0,1)))</f>
        <v/>
      </c>
      <c r="W180" s="2" t="str">
        <f>IF($A180&gt;='DB_FG_243way_Regular Symbol'!F$16,"",IF(D180=0,"",IF(OR(D180=$U$1,D180=$V$1,D181=$U$1,D181=$V$1,D182=$U$1,D182=$V$1),0,1)))</f>
        <v/>
      </c>
      <c r="X180" s="2" t="str">
        <f>IF($A180&gt;='DB_FG_243way_Regular Symbol'!G$16,"",IF(E180=0,"",IF(OR(E180=$U$1,E180=$V$1,E181=$U$1,E181=$V$1,E182=$U$1,E182=$V$1),0,1)))</f>
        <v/>
      </c>
      <c r="Y180" s="128" t="str">
        <f>IF($A180&gt;='DB_FG_243way_Regular Symbol'!H$16,"",IF(F180=0,"",IF(OR(F180=$U$1,F180=$V$1,F181=$U$1,F181=$V$1,F182=$U$1,F182=$V$1),0,1)))</f>
        <v/>
      </c>
      <c r="AA180" s="342" t="str">
        <f>IF($A180&gt;='DB_FG_243way_Regular Symbol'!D$16,"",IF(B180=0,"",IF(OR(B180=$AA$1,B180=$AB$1,B181=$AA$1,B181=$AB$1,B182=$AA$1,,B182=$AB$1),0,1)))</f>
        <v/>
      </c>
      <c r="AB180" s="2" t="str">
        <f>IF($A180&gt;='DB_FG_243way_Regular Symbol'!E$16,"",IF(C180=0,"",IF(OR(C180=$AA$1,C180=$AB$1,C181=$AA$1,C181=$AB$1,C182=$AA$1,,C182=$AB$1),0,1)))</f>
        <v/>
      </c>
      <c r="AC180" s="2" t="str">
        <f>IF($A180&gt;='DB_FG_243way_Regular Symbol'!F$16,"",IF(D180=0,"",IF(OR(D180=$AA$1,D180=$AB$1,D181=$AA$1,D181=$AB$1,D182=$AA$1,,D182=$AB$1),0,1)))</f>
        <v/>
      </c>
      <c r="AD180" s="2" t="str">
        <f>IF($A180&gt;='DB_FG_243way_Regular Symbol'!G$16,"",IF(E180=0,"",IF(OR(E180=$AA$1,E180=$AB$1,E181=$AA$1,E181=$AB$1,E182=$AA$1,,E182=$AB$1),0,1)))</f>
        <v/>
      </c>
      <c r="AE180" s="128" t="str">
        <f>IF($A180&gt;='DB_FG_243way_Regular Symbol'!H$16,"",IF(F180=0,"",IF(OR(F180=$AA$1,F180=$AB$1,F181=$AA$1,F181=$AB$1,F182=$AA$1,,F182=$AB$1),0,1)))</f>
        <v/>
      </c>
      <c r="AG180" s="342" t="str">
        <f>IF($A180&gt;='DB_FG_243way_Regular Symbol'!D$16,"",IF(B180=0,"",IF(OR(B180=$AG$1,B180=$AH$1,B181=$AG$1,B181=$AH$1,B182=$AG$1,B182=$AH$1),0,1)))</f>
        <v/>
      </c>
      <c r="AH180" s="2" t="str">
        <f>IF($A180&gt;='DB_FG_243way_Regular Symbol'!E$16,"",IF(C180=0,"",IF(OR(C180=$AG$1,C180=$AH$1,C181=$AG$1,C181=$AH$1,C182=$AG$1,C182=$AH$1),0,1)))</f>
        <v/>
      </c>
      <c r="AI180" s="2" t="str">
        <f>IF($A180&gt;='DB_FG_243way_Regular Symbol'!F$16,"",IF(D180=0,"",IF(OR(D180=$AG$1,D180=$AH$1,D181=$AG$1,D181=$AH$1,D182=$AG$1,D182=$AH$1),0,1)))</f>
        <v/>
      </c>
      <c r="AJ180" s="2" t="str">
        <f>IF($A180&gt;='DB_FG_243way_Regular Symbol'!G$16,"",IF(E180=0,"",IF(OR(E180=$AG$1,E180=$AH$1,E181=$AG$1,E181=$AH$1,E182=$AG$1,E182=$AH$1),0,1)))</f>
        <v/>
      </c>
      <c r="AK180" s="128" t="str">
        <f>IF($A180&gt;='DB_FG_243way_Regular Symbol'!H$16,"",IF(F180=0,"",IF(OR(F180=$AG$1,F180=$AH$1,F181=$AG$1,F181=$AH$1,F182=$AG$1,F182=$AH$1),0,1)))</f>
        <v/>
      </c>
      <c r="AM180" s="342" t="str">
        <f>IF($A180&gt;='DB_FG_243way_Regular Symbol'!D$16,"",IF(B180=0,"",IF(OR(B180=$AM$1,B180=$AN$1,B181=$AM$1,B181=$AN$1,B182=$AM$1,B182=$AN$1),0,1)))</f>
        <v/>
      </c>
      <c r="AN180" s="2" t="str">
        <f>IF($A180&gt;='DB_FG_243way_Regular Symbol'!E$16,"",IF(C180=0,"",IF(OR(C180=$AM$1,C180=$AN$1,C181=$AM$1,C181=$AN$1,C182=$AM$1,C182=$AN$1),0,1)))</f>
        <v/>
      </c>
      <c r="AO180" s="2" t="str">
        <f>IF($A180&gt;='DB_FG_243way_Regular Symbol'!F$16,"",IF(D180=0,"",IF(OR(D180=$AM$1,D180=$AN$1,D181=$AM$1,D181=$AN$1,D182=$AM$1,D182=$AN$1),0,1)))</f>
        <v/>
      </c>
      <c r="AP180" s="2" t="str">
        <f>IF($A180&gt;='DB_FG_243way_Regular Symbol'!G$16,"",IF(E180=0,"",IF(OR(E180=$AM$1,E180=$AN$1,E181=$AM$1,E181=$AN$1,E182=$AM$1,E182=$AN$1),0,1)))</f>
        <v/>
      </c>
      <c r="AQ180" s="128" t="str">
        <f>IF($A180&gt;='DB_FG_243way_Regular Symbol'!H$16,"",IF(F180=0,"",IF(OR(F180=$AM$1,F180=$AN$1,F181=$AM$1,F181=$AN$1,F182=$AM$1,F182=$AN$1),0,1)))</f>
        <v/>
      </c>
      <c r="AS180" s="342" t="str">
        <f>IF($A180&gt;='DB_FG_243way_Regular Symbol'!D$16,"",IF(B180=0,"",IF(OR(B180=$AM$1,B180=$AT$1,B181=$AM$1,B181=$AT$1,B182=$AM$1,B182=$AT$1),0,1)))</f>
        <v/>
      </c>
      <c r="AT180" s="2" t="str">
        <f>IF($A180&gt;='DB_FG_243way_Regular Symbol'!E$16,"",IF(C180=0,"",IF(OR(C180=$AM$1,C180=$AT$1,C181=$AM$1,C181=$AT$1,C182=$AM$1,C182=$AT$1),0,1)))</f>
        <v/>
      </c>
      <c r="AU180" s="2" t="str">
        <f>IF($A180&gt;='DB_FG_243way_Regular Symbol'!F$16,"",IF(D180=0,"",IF(OR(D180=$AM$1,D180=$AT$1,D181=$AM$1,D181=$AT$1,D182=$AM$1,D182=$AT$1),0,1)))</f>
        <v/>
      </c>
      <c r="AV180" s="2" t="str">
        <f>IF($A180&gt;='DB_FG_243way_Regular Symbol'!G$16,"",IF(E180=0,"",IF(OR(E180=$AM$1,E180=$AT$1,E181=$AM$1,E181=$AT$1,E182=$AM$1,E182=$AT$1),0,1)))</f>
        <v/>
      </c>
      <c r="AW180" s="128" t="str">
        <f>IF($A180&gt;='DB_FG_243way_Regular Symbol'!H$16,"",IF(F180=0,"",IF(OR(F180=$AM$1,F180=$AT$1,F181=$AM$1,F181=$AT$1,F182=$AM$1,F182=$AT$1),0,1)))</f>
        <v/>
      </c>
      <c r="AY180" s="342" t="str">
        <f>IF($A180&gt;='DB_FG_243way_Regular Symbol'!D$16,"",IF(B180=0,"",IF(OR(B180=$AM$1,B180=$AZ$1,B181=$AM$1,B181=$AZ$1,B182=$AM$1,B182=$AZ$1),0,1)))</f>
        <v/>
      </c>
      <c r="AZ180" s="2" t="str">
        <f>IF($A180&gt;='DB_FG_243way_Regular Symbol'!E$16,"",IF(C180=0,"",IF(OR(C180=$AM$1,C180=$AZ$1,C181=$AM$1,C181=$AZ$1,C182=$AM$1,C182=$AZ$1),0,1)))</f>
        <v/>
      </c>
      <c r="BA180" s="2" t="str">
        <f>IF($A180&gt;='DB_FG_243way_Regular Symbol'!F$16,"",IF(D180=0,"",IF(OR(D180=$AM$1,D180=$AZ$1,D181=$AM$1,D181=$AZ$1,D182=$AM$1,D182=$AZ$1),0,1)))</f>
        <v/>
      </c>
      <c r="BB180" s="2" t="str">
        <f>IF($A180&gt;='DB_FG_243way_Regular Symbol'!G$16,"",IF(E180=0,"",IF(OR(E180=$AM$1,E180=$AZ$1,E181=$AM$1,E181=$AZ$1,E182=$AM$1,E182=$AZ$1),0,1)))</f>
        <v/>
      </c>
      <c r="BC180" s="128" t="str">
        <f>IF($A180&gt;='DB_FG_243way_Regular Symbol'!H$16,"",IF(F180=0,"",IF(OR(F180=$AM$1,F180=$AZ$1,F181=$AM$1,F181=$AZ$1,F182=$AM$1,F182=$AZ$1),0,1)))</f>
        <v/>
      </c>
      <c r="BE180" s="342"/>
      <c r="BF180" s="2"/>
      <c r="BG180" s="2" t="str">
        <f>IF($A180&gt;='DB_FG_243way_Regular Symbol'!F$16,"",IF(D180=0,"",COUNTIF(D180:D182,$BF$1)))</f>
        <v/>
      </c>
      <c r="BH180" s="2" t="str">
        <f>IF($A180&gt;='DB_FG_243way_Regular Symbol'!G$16,"",IF(E180=0,"",COUNTIF(E180:E182,$BF$1)))</f>
        <v/>
      </c>
      <c r="BI180" s="2" t="str">
        <f>IF($A180&gt;='DB_FG_243way_Regular Symbol'!H$16,"",IF(F180=0,"",COUNTIF(F180:F182,$BF$1)))</f>
        <v/>
      </c>
      <c r="BK180" s="342"/>
      <c r="BL180" s="2"/>
      <c r="BM180" s="2" t="str">
        <f>IF($A180&gt;='DB_FG_243way_Regular Symbol'!F$16,"",IF(D180=0,"",IF(OR(D180=$AM$1,D180=$BL$1,D181=$AM$1,D181=$BL$1,D182=$AM$1,D182=$BL$1),0,1)))</f>
        <v/>
      </c>
      <c r="BN180" s="2" t="str">
        <f>IF($A180&gt;='DB_FG_243way_Regular Symbol'!G$16,"",IF(E180=0,"",IF(OR(E180=$AM$1,E180=$BL$1,E181=$AM$1,E181=$BL$1,E182=$AM$1,E182=$BL$1),0,1)))</f>
        <v/>
      </c>
      <c r="BO180" s="128" t="str">
        <f>IF($A180&gt;='DB_FG_243way_Regular Symbol'!H$16,"",IF(F180=0,"",IF(OR(F180=$AM$1,F180=$BL$1,F181=$AM$1,F181=$BL$1,F182=$AM$1,F182=$BL$1),0,1)))</f>
        <v/>
      </c>
      <c r="BQ180" s="2" t="str">
        <f>IF($A180&gt;='DB_FG_243way_Regular Symbol'!D$16,"",IF(B180=0,"",IF(OR(B180=$BQ$1,B180=$BR$1,B181=$BQ$1,B181=$BR$1,B182=$BQ$1,B182=$BR$1),0,1)))</f>
        <v/>
      </c>
      <c r="BR180" s="2" t="str">
        <f>IF($A180&gt;='DB_FG_243way_Regular Symbol'!E$16,"",IF(C180=0,"",IF(OR(C180=$BQ$1,C180=$BR$1,C181=$BQ$1,C181=$BR$1,C182=$BQ$1,C182=$BR$1),0,1)))</f>
        <v/>
      </c>
      <c r="BS180" s="2" t="str">
        <f>IF($A180&gt;='DB_FG_243way_Regular Symbol'!F$16,"",IF(D180=0,"",IF(OR(D180=$BQ$1,D180=$BR$1,D181=$BQ$1,D181=$BR$1,D182=$BQ$1,D182=$BR$1),0,1)))</f>
        <v/>
      </c>
      <c r="BT180" s="2" t="str">
        <f>IF($A180&gt;='DB_FG_243way_Regular Symbol'!G$16,"",IF(E180=0,"",IF(OR(E180=$BQ$1,E180=$BR$1,E181=$BQ$1,E181=$BR$1,E182=$BQ$1,E182=$BR$1),0,1)))</f>
        <v/>
      </c>
      <c r="BU180" s="2" t="str">
        <f>IF($A180&gt;='DB_FG_243way_Regular Symbol'!H$16,"",IF(F180=0,"",IF(OR(F180=$BQ$1,F180=$BR$1,F181=$BQ$1,F181=$BR$1,F182=$BQ$1,F182=$BR$1),0,1)))</f>
        <v/>
      </c>
      <c r="BW180" s="2" t="str">
        <f>IF($A180&gt;='DB_FG_243way_Regular Symbol'!D$16,"",IF(B180=0,"",IF(OR(B180=$BW$1,B181=$BW$1,B182=$BW$1,B180=$BX$1,B181=$BX$1,B182=$BX$1),0,1)))</f>
        <v/>
      </c>
      <c r="BX180" s="2" t="str">
        <f>IF($A180&gt;='DB_FG_243way_Regular Symbol'!E$16,"",IF(C180=0,"",IF(OR(C180=$BW$1,C181=$BW$1,C182=$BW$1,C180=$BX$1,C181=$BX$1,C182=$BX$1),0,1)))</f>
        <v/>
      </c>
      <c r="BY180" s="2" t="str">
        <f>IF($A180&gt;='DB_FG_243way_Regular Symbol'!F$16,"",IF(D180=0,"",IF(OR(D180=$BW$1,D181=$BW$1,D182=$BW$1,D180=$BX$1,D181=$BX$1,D182=$BX$1),0,1)))</f>
        <v/>
      </c>
      <c r="BZ180" s="2" t="str">
        <f>IF($A180&gt;='DB_FG_243way_Regular Symbol'!G$16,"",IF(E180=0,"",IF(OR(E180=$BW$1,E181=$BW$1,E182=$BW$1,E180=$BX$1,E181=$BX$1,E182=$BX$1),0,1)))</f>
        <v/>
      </c>
      <c r="CA180" s="2" t="str">
        <f>IF($A180&gt;='DB_FG_243way_Regular Symbol'!H$16,"",IF(F180=0,"",IF(OR(F180=$BW$1,F181=$BW$1,F182=$BW$1,F180=$BX$1,F181=$BX$1,F182=$BX$1),0,1)))</f>
        <v/>
      </c>
      <c r="CC180" s="2" t="str">
        <f>IF($A180&gt;='DB_FG_243way_Regular Symbol'!D$16,"",IF(B180=0,"",IF(OR(B180=$BW$1,B181=$BW$1,B182=$BW$1,B180=$CD$1,B181=$CD$1,B182=$CD$1),0,1)))</f>
        <v/>
      </c>
      <c r="CD180" s="2" t="str">
        <f>IF($A180&gt;='DB_FG_243way_Regular Symbol'!E$16,"",IF(C180=0,"",IF(OR(C180=$BW$1,C181=$BW$1,C182=$BW$1,C180=$CD$1,C181=$CD$1,C182=$CD$1),0,1)))</f>
        <v/>
      </c>
      <c r="CE180" s="2" t="str">
        <f>IF($A180&gt;='DB_FG_243way_Regular Symbol'!F$16,"",IF(D180=0,"",IF(OR(D180=$BW$1,D181=$BW$1,D182=$BW$1,D180=$CD$1,D181=$CD$1,D182=$CD$1),0,1)))</f>
        <v/>
      </c>
      <c r="CF180" s="2" t="str">
        <f>IF($A180&gt;='DB_FG_243way_Regular Symbol'!G$16,"",IF(E180=0,"",IF(OR(E180=$BW$1,E181=$BW$1,E182=$BW$1,E180=$CD$1,E181=$CD$1,E182=$CD$1),0,1)))</f>
        <v/>
      </c>
      <c r="CG180" s="2" t="str">
        <f>IF($A180&gt;='DB_FG_243way_Regular Symbol'!H$16,"",IF(F180=0,"",IF(OR(F180=$BW$1,F181=$BW$1,F182=$BW$1,F180=$CD$1,F181=$CD$1,F182=$CD$1),0,1)))</f>
        <v/>
      </c>
      <c r="CI180" s="2" t="str">
        <f>IF($A180&gt;='DB_FG_243way_Regular Symbol'!D$16,"",IF(B180=0,"",IF(OR(B180=$BW$1,B181=$BW$1,B182=$BW$1,B180=$CJ$1,B181=$CJ$1,B182=$CJ$1),0,1)))</f>
        <v/>
      </c>
      <c r="CJ180" s="2" t="str">
        <f>IF($A180&gt;='DB_FG_243way_Regular Symbol'!E$16,"",IF(C180=0,"",IF(OR(C180=$BW$1,C181=$BW$1,C182=$BW$1,C180=$CJ$1,C181=$CJ$1,C182=$CJ$1),0,1)))</f>
        <v/>
      </c>
      <c r="CK180" s="2" t="str">
        <f>IF($A180&gt;='DB_FG_243way_Regular Symbol'!F$16,"",IF(D180=0,"",IF(OR(D180=$BW$1,D181=$BW$1,D182=$BW$1,D180=$CJ$1,D181=$CJ$1,D182=$CJ$1),0,1)))</f>
        <v/>
      </c>
      <c r="CL180" s="2" t="str">
        <f>IF($A180&gt;='DB_FG_243way_Regular Symbol'!G$16,"",IF(E180=0,"",IF(OR(E180=$BW$1,E181=$BW$1,E182=$BW$1,E180=$CJ$1,E181=$CJ$1,E182=$CJ$1),0,1)))</f>
        <v/>
      </c>
      <c r="CM180" s="2" t="str">
        <f>IF($A180&gt;='DB_FG_243way_Regular Symbol'!H$16,"",IF(F180=0,"",IF(OR(F180=$BW$1,F181=$BW$1,F182=$BW$1,F180=$CJ$1,F181=$CJ$1,F182=$CJ$1),0,1)))</f>
        <v/>
      </c>
      <c r="CO180" s="2" t="str">
        <f>IF($A180&gt;='DB_FG_243way_Regular Symbol'!D$16,"",IF(B180=0,"",IF(OR(B180=$BW$1,B181=$BW$1,B182=$BW$1,B180=$CP$1,B181=$CP$1,B182=$CP$1),0,1)))</f>
        <v/>
      </c>
      <c r="CP180" s="2" t="str">
        <f>IF($A180&gt;='DB_FG_243way_Regular Symbol'!E$16,"",IF(C180=0,"",IF(OR(C180=$BW$1,C181=$BW$1,C182=$BW$1,C180=$CP$1,C181=$CP$1,C182=$CP$1),0,1)))</f>
        <v/>
      </c>
      <c r="CQ180" s="2" t="str">
        <f>IF($A180&gt;='DB_FG_243way_Regular Symbol'!F$16,"",IF(D180=0,"",IF(OR(D180=$BW$1,D181=$BW$1,D182=$BW$1,D180=$CP$1,D181=$CP$1,D182=$CP$1),0,1)))</f>
        <v/>
      </c>
      <c r="CR180" s="2" t="str">
        <f>IF($A180&gt;='DB_FG_243way_Regular Symbol'!G$16,"",IF(E180=0,"",IF(OR(E180=$BW$1,E181=$BW$1,E182=$BW$1,E180=$CP$1,E181=$CP$1,E182=$CP$1),0,1)))</f>
        <v/>
      </c>
      <c r="CS180" s="2" t="str">
        <f>IF($A180&gt;='DB_FG_243way_Regular Symbol'!H$16,"",IF(F180=0,"",IF(OR(F180=$BW$1,F181=$BW$1,F182=$BW$1,F180=$CP$1,F181=$CP$1,F182=$CP$1),0,1)))</f>
        <v/>
      </c>
      <c r="CU180" s="2" t="str">
        <f>IF($A180&gt;='DB_FG_243way_Regular Symbol'!D$16,"",IF(B180=0,"",IF(OR(B180=$BW$1,B181=$BW$1,B182=$BW$1,B180=$CV$1,B181=$CV$1,B182=$CV$1),0,1)))</f>
        <v/>
      </c>
      <c r="CV180" s="2" t="str">
        <f>IF($A180&gt;='DB_FG_243way_Regular Symbol'!E$16,"",IF(C180=0,"",IF(OR(C180=$BW$1,C181=$BW$1,C182=$BW$1,C180=$CV$1,C181=$CV$1,C182=$CV$1),0,1)))</f>
        <v/>
      </c>
      <c r="CW180" s="2" t="str">
        <f>IF($A180&gt;='DB_FG_243way_Regular Symbol'!F$16,"",IF(D180=0,"",IF(OR(D180=$BW$1,D181=$BW$1,D182=$BW$1,D180=$CV$1,D181=$CV$1,D182=$CV$1),0,1)))</f>
        <v/>
      </c>
      <c r="CX180" s="2" t="str">
        <f>IF($A180&gt;='DB_FG_243way_Regular Symbol'!G$16,"",IF(E180=0,"",IF(OR(E180=$BW$1,E181=$BW$1,E182=$BW$1,E180=$CV$1,E181=$CV$1,E182=$CV$1),0,1)))</f>
        <v/>
      </c>
      <c r="CY180" s="2" t="str">
        <f>IF($A180&gt;='DB_FG_243way_Regular Symbol'!H$16,"",IF(F180=0,"",IF(OR(F180=$BW$1,F181=$BW$1,F182=$BW$1,F180=$CV$1,F181=$CV$1,F182=$CV$1),0,1)))</f>
        <v/>
      </c>
    </row>
    <row r="181" spans="1:103">
      <c r="A181" s="341">
        <f>IF('DB_FG_243way_Regular Symbol'!L180="","",'DB_FG_243way_Regular Symbol'!L180)</f>
        <v>177</v>
      </c>
      <c r="B181" s="184" t="str">
        <f>IF('DB_FG_243way_Regular Symbol'!M180="",
IF($A181-'DB_FG_243way_Regular Symbol'!D$16&gt;='DB_FG_243way_RegularＸ_W()'!B$2-1,"",VLOOKUP($A181-'DB_FG_243way_Regular Symbol'!D$16,'DB_FG_243way_Regular Symbol'!$L$3:$Q$99,'DB_FG_243way_RegularＸ_W()'!B$3+1,FALSE)),
'DB_FG_243way_Regular Symbol'!M180)</f>
        <v/>
      </c>
      <c r="C181" s="184" t="str">
        <f>IF('DB_FG_243way_Regular Symbol'!N180="",
IF($A181-'DB_FG_243way_Regular Symbol'!E$16&gt;='DB_FG_243way_RegularＸ_W()'!C$2-1,"",VLOOKUP($A181-'DB_FG_243way_Regular Symbol'!E$16,'DB_FG_243way_Regular Symbol'!$L$3:$Q$99,'DB_FG_243way_RegularＸ_W()'!C$3+1,FALSE)),
'DB_FG_243way_Regular Symbol'!N180)</f>
        <v/>
      </c>
      <c r="D181" s="184" t="str">
        <f>IF('DB_FG_243way_Regular Symbol'!O180="",
IF($A181-'DB_FG_243way_Regular Symbol'!F$16&gt;='DB_FG_243way_RegularＸ_W()'!D$2-1,"",VLOOKUP($A181-'DB_FG_243way_Regular Symbol'!F$16,'DB_FG_243way_Regular Symbol'!$L$3:$Q$99,'DB_FG_243way_RegularＸ_W()'!D$3+1,FALSE)),
'DB_FG_243way_Regular Symbol'!O180)</f>
        <v/>
      </c>
      <c r="E181" s="184" t="str">
        <f>IF('DB_FG_243way_Regular Symbol'!P180="",
IF($A181-'DB_FG_243way_Regular Symbol'!G$16&gt;='DB_FG_243way_RegularＸ_W()'!E$2-1,"",VLOOKUP($A181-'DB_FG_243way_Regular Symbol'!G$16,'DB_FG_243way_Regular Symbol'!$L$3:$Q$99,'DB_FG_243way_RegularＸ_W()'!E$3+1,FALSE)),
'DB_FG_243way_Regular Symbol'!P180)</f>
        <v/>
      </c>
      <c r="F181" s="358" t="str">
        <f>IF('DB_FG_243way_Regular Symbol'!Q180="",
IF($A181-'DB_FG_243way_Regular Symbol'!H$16&gt;='DB_FG_243way_RegularＸ_W()'!F$2-1,"",VLOOKUP($A181-'DB_FG_243way_Regular Symbol'!H$16,'DB_FG_243way_Regular Symbol'!$L$3:$Q$99,'DB_FG_243way_RegularＸ_W()'!F$3+1,FALSE)),
'DB_FG_243way_Regular Symbol'!Q180)</f>
        <v/>
      </c>
      <c r="O181" s="342" t="str">
        <f>IF($A181&gt;='DB_FG_243way_Regular Symbol'!D$16,"",IF(B181=0,"",IF(OR(B181=$O$1,B181=$P$1,B182=$O$1,B182=$P$1,B183=$O$1,B183=$P$1),0,1)))</f>
        <v/>
      </c>
      <c r="P181" s="2" t="str">
        <f>IF($A181&gt;='DB_FG_243way_Regular Symbol'!E$16,"",IF(C181=0,"",IF(OR(C181=$O$1,C181=$P$1,C182=$O$1,C182=$P$1,C183=$O$1,C183=$P$1),0,1)))</f>
        <v/>
      </c>
      <c r="Q181" s="2" t="str">
        <f>IF($A181&gt;='DB_FG_243way_Regular Symbol'!F$16,"",IF(D181=0,"",IF(OR(D181=$O$1,D181=$P$1,D182=$O$1,D182=$P$1,D183=$O$1,D183=$P$1),0,1)))</f>
        <v/>
      </c>
      <c r="R181" s="2" t="str">
        <f>IF($A181&gt;='DB_FG_243way_Regular Symbol'!G$16,"",IF(E181=0,"",IF(OR(E181=$O$1,E181=$P$1,E182=$O$1,E182=$P$1,E183=$O$1,E183=$P$1),0,1)))</f>
        <v/>
      </c>
      <c r="S181" s="128" t="str">
        <f>IF($A181&gt;='DB_FG_243way_Regular Symbol'!H$16,"",IF(F181=0,"",IF(OR(F181=$O$1,F181=$P$1,F182=$O$1,F182=$P$1,F183=$O$1,F183=$P$1),0,1)))</f>
        <v/>
      </c>
      <c r="U181" s="342" t="str">
        <f>IF($A181&gt;='DB_FG_243way_Regular Symbol'!D$16,"",IF(B181=0,"",IF(OR(B181=$U$1,B181=$V$1,B182=$U$1,B182=$V$1,B183=$U$1,B183=$V$1),0,1)))</f>
        <v/>
      </c>
      <c r="V181" s="2" t="str">
        <f>IF($A181&gt;='DB_FG_243way_Regular Symbol'!E$16,"",IF(C181=0,"",IF(OR(C181=$U$1,C181=$V$1,C182=$U$1,C182=$V$1,C183=$U$1,C183=$V$1),0,1)))</f>
        <v/>
      </c>
      <c r="W181" s="2" t="str">
        <f>IF($A181&gt;='DB_FG_243way_Regular Symbol'!F$16,"",IF(D181=0,"",IF(OR(D181=$U$1,D181=$V$1,D182=$U$1,D182=$V$1,D183=$U$1,D183=$V$1),0,1)))</f>
        <v/>
      </c>
      <c r="X181" s="2" t="str">
        <f>IF($A181&gt;='DB_FG_243way_Regular Symbol'!G$16,"",IF(E181=0,"",IF(OR(E181=$U$1,E181=$V$1,E182=$U$1,E182=$V$1,E183=$U$1,E183=$V$1),0,1)))</f>
        <v/>
      </c>
      <c r="Y181" s="128" t="str">
        <f>IF($A181&gt;='DB_FG_243way_Regular Symbol'!H$16,"",IF(F181=0,"",IF(OR(F181=$U$1,F181=$V$1,F182=$U$1,F182=$V$1,F183=$U$1,F183=$V$1),0,1)))</f>
        <v/>
      </c>
      <c r="AA181" s="342" t="str">
        <f>IF($A181&gt;='DB_FG_243way_Regular Symbol'!D$16,"",IF(B181=0,"",IF(OR(B181=$AA$1,B181=$AB$1,B182=$AA$1,B182=$AB$1,B183=$AA$1,,B183=$AB$1),0,1)))</f>
        <v/>
      </c>
      <c r="AB181" s="2" t="str">
        <f>IF($A181&gt;='DB_FG_243way_Regular Symbol'!E$16,"",IF(C181=0,"",IF(OR(C181=$AA$1,C181=$AB$1,C182=$AA$1,C182=$AB$1,C183=$AA$1,,C183=$AB$1),0,1)))</f>
        <v/>
      </c>
      <c r="AC181" s="2" t="str">
        <f>IF($A181&gt;='DB_FG_243way_Regular Symbol'!F$16,"",IF(D181=0,"",IF(OR(D181=$AA$1,D181=$AB$1,D182=$AA$1,D182=$AB$1,D183=$AA$1,,D183=$AB$1),0,1)))</f>
        <v/>
      </c>
      <c r="AD181" s="2" t="str">
        <f>IF($A181&gt;='DB_FG_243way_Regular Symbol'!G$16,"",IF(E181=0,"",IF(OR(E181=$AA$1,E181=$AB$1,E182=$AA$1,E182=$AB$1,E183=$AA$1,,E183=$AB$1),0,1)))</f>
        <v/>
      </c>
      <c r="AE181" s="128" t="str">
        <f>IF($A181&gt;='DB_FG_243way_Regular Symbol'!H$16,"",IF(F181=0,"",IF(OR(F181=$AA$1,F181=$AB$1,F182=$AA$1,F182=$AB$1,F183=$AA$1,,F183=$AB$1),0,1)))</f>
        <v/>
      </c>
      <c r="AG181" s="342" t="str">
        <f>IF($A181&gt;='DB_FG_243way_Regular Symbol'!D$16,"",IF(B181=0,"",IF(OR(B181=$AG$1,B181=$AH$1,B182=$AG$1,B182=$AH$1,B183=$AG$1,B183=$AH$1),0,1)))</f>
        <v/>
      </c>
      <c r="AH181" s="2" t="str">
        <f>IF($A181&gt;='DB_FG_243way_Regular Symbol'!E$16,"",IF(C181=0,"",IF(OR(C181=$AG$1,C181=$AH$1,C182=$AG$1,C182=$AH$1,C183=$AG$1,C183=$AH$1),0,1)))</f>
        <v/>
      </c>
      <c r="AI181" s="2" t="str">
        <f>IF($A181&gt;='DB_FG_243way_Regular Symbol'!F$16,"",IF(D181=0,"",IF(OR(D181=$AG$1,D181=$AH$1,D182=$AG$1,D182=$AH$1,D183=$AG$1,D183=$AH$1),0,1)))</f>
        <v/>
      </c>
      <c r="AJ181" s="2" t="str">
        <f>IF($A181&gt;='DB_FG_243way_Regular Symbol'!G$16,"",IF(E181=0,"",IF(OR(E181=$AG$1,E181=$AH$1,E182=$AG$1,E182=$AH$1,E183=$AG$1,E183=$AH$1),0,1)))</f>
        <v/>
      </c>
      <c r="AK181" s="128" t="str">
        <f>IF($A181&gt;='DB_FG_243way_Regular Symbol'!H$16,"",IF(F181=0,"",IF(OR(F181=$AG$1,F181=$AH$1,F182=$AG$1,F182=$AH$1,F183=$AG$1,F183=$AH$1),0,1)))</f>
        <v/>
      </c>
      <c r="AM181" s="342" t="str">
        <f>IF($A181&gt;='DB_FG_243way_Regular Symbol'!D$16,"",IF(B181=0,"",IF(OR(B181=$AM$1,B181=$AN$1,B182=$AM$1,B182=$AN$1,B183=$AM$1,B183=$AN$1),0,1)))</f>
        <v/>
      </c>
      <c r="AN181" s="2" t="str">
        <f>IF($A181&gt;='DB_FG_243way_Regular Symbol'!E$16,"",IF(C181=0,"",IF(OR(C181=$AM$1,C181=$AN$1,C182=$AM$1,C182=$AN$1,C183=$AM$1,C183=$AN$1),0,1)))</f>
        <v/>
      </c>
      <c r="AO181" s="2" t="str">
        <f>IF($A181&gt;='DB_FG_243way_Regular Symbol'!F$16,"",IF(D181=0,"",IF(OR(D181=$AM$1,D181=$AN$1,D182=$AM$1,D182=$AN$1,D183=$AM$1,D183=$AN$1),0,1)))</f>
        <v/>
      </c>
      <c r="AP181" s="2" t="str">
        <f>IF($A181&gt;='DB_FG_243way_Regular Symbol'!G$16,"",IF(E181=0,"",IF(OR(E181=$AM$1,E181=$AN$1,E182=$AM$1,E182=$AN$1,E183=$AM$1,E183=$AN$1),0,1)))</f>
        <v/>
      </c>
      <c r="AQ181" s="128" t="str">
        <f>IF($A181&gt;='DB_FG_243way_Regular Symbol'!H$16,"",IF(F181=0,"",IF(OR(F181=$AM$1,F181=$AN$1,F182=$AM$1,F182=$AN$1,F183=$AM$1,F183=$AN$1),0,1)))</f>
        <v/>
      </c>
      <c r="AS181" s="342" t="str">
        <f>IF($A181&gt;='DB_FG_243way_Regular Symbol'!D$16,"",IF(B181=0,"",IF(OR(B181=$AM$1,B181=$AT$1,B182=$AM$1,B182=$AT$1,B183=$AM$1,B183=$AT$1),0,1)))</f>
        <v/>
      </c>
      <c r="AT181" s="2" t="str">
        <f>IF($A181&gt;='DB_FG_243way_Regular Symbol'!E$16,"",IF(C181=0,"",IF(OR(C181=$AM$1,C181=$AT$1,C182=$AM$1,C182=$AT$1,C183=$AM$1,C183=$AT$1),0,1)))</f>
        <v/>
      </c>
      <c r="AU181" s="2" t="str">
        <f>IF($A181&gt;='DB_FG_243way_Regular Symbol'!F$16,"",IF(D181=0,"",IF(OR(D181=$AM$1,D181=$AT$1,D182=$AM$1,D182=$AT$1,D183=$AM$1,D183=$AT$1),0,1)))</f>
        <v/>
      </c>
      <c r="AV181" s="2" t="str">
        <f>IF($A181&gt;='DB_FG_243way_Regular Symbol'!G$16,"",IF(E181=0,"",IF(OR(E181=$AM$1,E181=$AT$1,E182=$AM$1,E182=$AT$1,E183=$AM$1,E183=$AT$1),0,1)))</f>
        <v/>
      </c>
      <c r="AW181" s="128" t="str">
        <f>IF($A181&gt;='DB_FG_243way_Regular Symbol'!H$16,"",IF(F181=0,"",IF(OR(F181=$AM$1,F181=$AT$1,F182=$AM$1,F182=$AT$1,F183=$AM$1,F183=$AT$1),0,1)))</f>
        <v/>
      </c>
      <c r="AY181" s="342" t="str">
        <f>IF($A181&gt;='DB_FG_243way_Regular Symbol'!D$16,"",IF(B181=0,"",IF(OR(B181=$AM$1,B181=$AZ$1,B182=$AM$1,B182=$AZ$1,B183=$AM$1,B183=$AZ$1),0,1)))</f>
        <v/>
      </c>
      <c r="AZ181" s="2" t="str">
        <f>IF($A181&gt;='DB_FG_243way_Regular Symbol'!E$16,"",IF(C181=0,"",IF(OR(C181=$AM$1,C181=$AZ$1,C182=$AM$1,C182=$AZ$1,C183=$AM$1,C183=$AZ$1),0,1)))</f>
        <v/>
      </c>
      <c r="BA181" s="2" t="str">
        <f>IF($A181&gt;='DB_FG_243way_Regular Symbol'!F$16,"",IF(D181=0,"",IF(OR(D181=$AM$1,D181=$AZ$1,D182=$AM$1,D182=$AZ$1,D183=$AM$1,D183=$AZ$1),0,1)))</f>
        <v/>
      </c>
      <c r="BB181" s="2" t="str">
        <f>IF($A181&gt;='DB_FG_243way_Regular Symbol'!G$16,"",IF(E181=0,"",IF(OR(E181=$AM$1,E181=$AZ$1,E182=$AM$1,E182=$AZ$1,E183=$AM$1,E183=$AZ$1),0,1)))</f>
        <v/>
      </c>
      <c r="BC181" s="128" t="str">
        <f>IF($A181&gt;='DB_FG_243way_Regular Symbol'!H$16,"",IF(F181=0,"",IF(OR(F181=$AM$1,F181=$AZ$1,F182=$AM$1,F182=$AZ$1,F183=$AM$1,F183=$AZ$1),0,1)))</f>
        <v/>
      </c>
      <c r="BE181" s="342"/>
      <c r="BF181" s="2"/>
      <c r="BG181" s="2" t="str">
        <f>IF($A181&gt;='DB_FG_243way_Regular Symbol'!F$16,"",IF(D181=0,"",COUNTIF(D181:D183,$BF$1)))</f>
        <v/>
      </c>
      <c r="BH181" s="2" t="str">
        <f>IF($A181&gt;='DB_FG_243way_Regular Symbol'!G$16,"",IF(E181=0,"",COUNTIF(E181:E183,$BF$1)))</f>
        <v/>
      </c>
      <c r="BI181" s="2" t="str">
        <f>IF($A181&gt;='DB_FG_243way_Regular Symbol'!H$16,"",IF(F181=0,"",COUNTIF(F181:F183,$BF$1)))</f>
        <v/>
      </c>
      <c r="BK181" s="342"/>
      <c r="BL181" s="2"/>
      <c r="BM181" s="2" t="str">
        <f>IF($A181&gt;='DB_FG_243way_Regular Symbol'!F$16,"",IF(D181=0,"",IF(OR(D181=$AM$1,D181=$BL$1,D182=$AM$1,D182=$BL$1,D183=$AM$1,D183=$BL$1),0,1)))</f>
        <v/>
      </c>
      <c r="BN181" s="2" t="str">
        <f>IF($A181&gt;='DB_FG_243way_Regular Symbol'!G$16,"",IF(E181=0,"",IF(OR(E181=$AM$1,E181=$BL$1,E182=$AM$1,E182=$BL$1,E183=$AM$1,E183=$BL$1),0,1)))</f>
        <v/>
      </c>
      <c r="BO181" s="128" t="str">
        <f>IF($A181&gt;='DB_FG_243way_Regular Symbol'!H$16,"",IF(F181=0,"",IF(OR(F181=$AM$1,F181=$BL$1,F182=$AM$1,F182=$BL$1,F183=$AM$1,F183=$BL$1),0,1)))</f>
        <v/>
      </c>
      <c r="BQ181" s="2" t="str">
        <f>IF($A181&gt;='DB_FG_243way_Regular Symbol'!D$16,"",IF(B181=0,"",IF(OR(B181=$BQ$1,B181=$BR$1,B182=$BQ$1,B182=$BR$1,B183=$BQ$1,B183=$BR$1),0,1)))</f>
        <v/>
      </c>
      <c r="BR181" s="2" t="str">
        <f>IF($A181&gt;='DB_FG_243way_Regular Symbol'!E$16,"",IF(C181=0,"",IF(OR(C181=$BQ$1,C181=$BR$1,C182=$BQ$1,C182=$BR$1,C183=$BQ$1,C183=$BR$1),0,1)))</f>
        <v/>
      </c>
      <c r="BS181" s="2" t="str">
        <f>IF($A181&gt;='DB_FG_243way_Regular Symbol'!F$16,"",IF(D181=0,"",IF(OR(D181=$BQ$1,D181=$BR$1,D182=$BQ$1,D182=$BR$1,D183=$BQ$1,D183=$BR$1),0,1)))</f>
        <v/>
      </c>
      <c r="BT181" s="2" t="str">
        <f>IF($A181&gt;='DB_FG_243way_Regular Symbol'!G$16,"",IF(E181=0,"",IF(OR(E181=$BQ$1,E181=$BR$1,E182=$BQ$1,E182=$BR$1,E183=$BQ$1,E183=$BR$1),0,1)))</f>
        <v/>
      </c>
      <c r="BU181" s="2" t="str">
        <f>IF($A181&gt;='DB_FG_243way_Regular Symbol'!H$16,"",IF(F181=0,"",IF(OR(F181=$BQ$1,F181=$BR$1,F182=$BQ$1,F182=$BR$1,F183=$BQ$1,F183=$BR$1),0,1)))</f>
        <v/>
      </c>
      <c r="BW181" s="2" t="str">
        <f>IF($A181&gt;='DB_FG_243way_Regular Symbol'!D$16,"",IF(B181=0,"",IF(OR(B181=$BW$1,B182=$BW$1,B183=$BW$1,B181=$BX$1,B182=$BX$1,B183=$BX$1),0,1)))</f>
        <v/>
      </c>
      <c r="BX181" s="2" t="str">
        <f>IF($A181&gt;='DB_FG_243way_Regular Symbol'!E$16,"",IF(C181=0,"",IF(OR(C181=$BW$1,C182=$BW$1,C183=$BW$1,C181=$BX$1,C182=$BX$1,C183=$BX$1),0,1)))</f>
        <v/>
      </c>
      <c r="BY181" s="2" t="str">
        <f>IF($A181&gt;='DB_FG_243way_Regular Symbol'!F$16,"",IF(D181=0,"",IF(OR(D181=$BW$1,D182=$BW$1,D183=$BW$1,D181=$BX$1,D182=$BX$1,D183=$BX$1),0,1)))</f>
        <v/>
      </c>
      <c r="BZ181" s="2" t="str">
        <f>IF($A181&gt;='DB_FG_243way_Regular Symbol'!G$16,"",IF(E181=0,"",IF(OR(E181=$BW$1,E182=$BW$1,E183=$BW$1,E181=$BX$1,E182=$BX$1,E183=$BX$1),0,1)))</f>
        <v/>
      </c>
      <c r="CA181" s="2" t="str">
        <f>IF($A181&gt;='DB_FG_243way_Regular Symbol'!H$16,"",IF(F181=0,"",IF(OR(F181=$BW$1,F182=$BW$1,F183=$BW$1,F181=$BX$1,F182=$BX$1,F183=$BX$1),0,1)))</f>
        <v/>
      </c>
      <c r="CC181" s="2" t="str">
        <f>IF($A181&gt;='DB_FG_243way_Regular Symbol'!D$16,"",IF(B181=0,"",IF(OR(B181=$BW$1,B182=$BW$1,B183=$BW$1,B181=$CD$1,B182=$CD$1,B183=$CD$1),0,1)))</f>
        <v/>
      </c>
      <c r="CD181" s="2" t="str">
        <f>IF($A181&gt;='DB_FG_243way_Regular Symbol'!E$16,"",IF(C181=0,"",IF(OR(C181=$BW$1,C182=$BW$1,C183=$BW$1,C181=$CD$1,C182=$CD$1,C183=$CD$1),0,1)))</f>
        <v/>
      </c>
      <c r="CE181" s="2" t="str">
        <f>IF($A181&gt;='DB_FG_243way_Regular Symbol'!F$16,"",IF(D181=0,"",IF(OR(D181=$BW$1,D182=$BW$1,D183=$BW$1,D181=$CD$1,D182=$CD$1,D183=$CD$1),0,1)))</f>
        <v/>
      </c>
      <c r="CF181" s="2" t="str">
        <f>IF($A181&gt;='DB_FG_243way_Regular Symbol'!G$16,"",IF(E181=0,"",IF(OR(E181=$BW$1,E182=$BW$1,E183=$BW$1,E181=$CD$1,E182=$CD$1,E183=$CD$1),0,1)))</f>
        <v/>
      </c>
      <c r="CG181" s="2" t="str">
        <f>IF($A181&gt;='DB_FG_243way_Regular Symbol'!H$16,"",IF(F181=0,"",IF(OR(F181=$BW$1,F182=$BW$1,F183=$BW$1,F181=$CD$1,F182=$CD$1,F183=$CD$1),0,1)))</f>
        <v/>
      </c>
      <c r="CI181" s="2" t="str">
        <f>IF($A181&gt;='DB_FG_243way_Regular Symbol'!D$16,"",IF(B181=0,"",IF(OR(B181=$BW$1,B182=$BW$1,B183=$BW$1,B181=$CJ$1,B182=$CJ$1,B183=$CJ$1),0,1)))</f>
        <v/>
      </c>
      <c r="CJ181" s="2" t="str">
        <f>IF($A181&gt;='DB_FG_243way_Regular Symbol'!E$16,"",IF(C181=0,"",IF(OR(C181=$BW$1,C182=$BW$1,C183=$BW$1,C181=$CJ$1,C182=$CJ$1,C183=$CJ$1),0,1)))</f>
        <v/>
      </c>
      <c r="CK181" s="2" t="str">
        <f>IF($A181&gt;='DB_FG_243way_Regular Symbol'!F$16,"",IF(D181=0,"",IF(OR(D181=$BW$1,D182=$BW$1,D183=$BW$1,D181=$CJ$1,D182=$CJ$1,D183=$CJ$1),0,1)))</f>
        <v/>
      </c>
      <c r="CL181" s="2" t="str">
        <f>IF($A181&gt;='DB_FG_243way_Regular Symbol'!G$16,"",IF(E181=0,"",IF(OR(E181=$BW$1,E182=$BW$1,E183=$BW$1,E181=$CJ$1,E182=$CJ$1,E183=$CJ$1),0,1)))</f>
        <v/>
      </c>
      <c r="CM181" s="2" t="str">
        <f>IF($A181&gt;='DB_FG_243way_Regular Symbol'!H$16,"",IF(F181=0,"",IF(OR(F181=$BW$1,F182=$BW$1,F183=$BW$1,F181=$CJ$1,F182=$CJ$1,F183=$CJ$1),0,1)))</f>
        <v/>
      </c>
      <c r="CO181" s="2" t="str">
        <f>IF($A181&gt;='DB_FG_243way_Regular Symbol'!D$16,"",IF(B181=0,"",IF(OR(B181=$BW$1,B182=$BW$1,B183=$BW$1,B181=$CP$1,B182=$CP$1,B183=$CP$1),0,1)))</f>
        <v/>
      </c>
      <c r="CP181" s="2" t="str">
        <f>IF($A181&gt;='DB_FG_243way_Regular Symbol'!E$16,"",IF(C181=0,"",IF(OR(C181=$BW$1,C182=$BW$1,C183=$BW$1,C181=$CP$1,C182=$CP$1,C183=$CP$1),0,1)))</f>
        <v/>
      </c>
      <c r="CQ181" s="2" t="str">
        <f>IF($A181&gt;='DB_FG_243way_Regular Symbol'!F$16,"",IF(D181=0,"",IF(OR(D181=$BW$1,D182=$BW$1,D183=$BW$1,D181=$CP$1,D182=$CP$1,D183=$CP$1),0,1)))</f>
        <v/>
      </c>
      <c r="CR181" s="2" t="str">
        <f>IF($A181&gt;='DB_FG_243way_Regular Symbol'!G$16,"",IF(E181=0,"",IF(OR(E181=$BW$1,E182=$BW$1,E183=$BW$1,E181=$CP$1,E182=$CP$1,E183=$CP$1),0,1)))</f>
        <v/>
      </c>
      <c r="CS181" s="2" t="str">
        <f>IF($A181&gt;='DB_FG_243way_Regular Symbol'!H$16,"",IF(F181=0,"",IF(OR(F181=$BW$1,F182=$BW$1,F183=$BW$1,F181=$CP$1,F182=$CP$1,F183=$CP$1),0,1)))</f>
        <v/>
      </c>
      <c r="CU181" s="2" t="str">
        <f>IF($A181&gt;='DB_FG_243way_Regular Symbol'!D$16,"",IF(B181=0,"",IF(OR(B181=$BW$1,B182=$BW$1,B183=$BW$1,B181=$CV$1,B182=$CV$1,B183=$CV$1),0,1)))</f>
        <v/>
      </c>
      <c r="CV181" s="2" t="str">
        <f>IF($A181&gt;='DB_FG_243way_Regular Symbol'!E$16,"",IF(C181=0,"",IF(OR(C181=$BW$1,C182=$BW$1,C183=$BW$1,C181=$CV$1,C182=$CV$1,C183=$CV$1),0,1)))</f>
        <v/>
      </c>
      <c r="CW181" s="2" t="str">
        <f>IF($A181&gt;='DB_FG_243way_Regular Symbol'!F$16,"",IF(D181=0,"",IF(OR(D181=$BW$1,D182=$BW$1,D183=$BW$1,D181=$CV$1,D182=$CV$1,D183=$CV$1),0,1)))</f>
        <v/>
      </c>
      <c r="CX181" s="2" t="str">
        <f>IF($A181&gt;='DB_FG_243way_Regular Symbol'!G$16,"",IF(E181=0,"",IF(OR(E181=$BW$1,E182=$BW$1,E183=$BW$1,E181=$CV$1,E182=$CV$1,E183=$CV$1),0,1)))</f>
        <v/>
      </c>
      <c r="CY181" s="2" t="str">
        <f>IF($A181&gt;='DB_FG_243way_Regular Symbol'!H$16,"",IF(F181=0,"",IF(OR(F181=$BW$1,F182=$BW$1,F183=$BW$1,F181=$CV$1,F182=$CV$1,F183=$CV$1),0,1)))</f>
        <v/>
      </c>
    </row>
    <row r="182" spans="1:103">
      <c r="A182" s="341">
        <f>IF('DB_FG_243way_Regular Symbol'!L181="","",'DB_FG_243way_Regular Symbol'!L181)</f>
        <v>178</v>
      </c>
      <c r="B182" s="184" t="str">
        <f>IF('DB_FG_243way_Regular Symbol'!M181="",
IF($A182-'DB_FG_243way_Regular Symbol'!D$16&gt;='DB_FG_243way_RegularＸ_W()'!B$2-1,"",VLOOKUP($A182-'DB_FG_243way_Regular Symbol'!D$16,'DB_FG_243way_Regular Symbol'!$L$3:$Q$99,'DB_FG_243way_RegularＸ_W()'!B$3+1,FALSE)),
'DB_FG_243way_Regular Symbol'!M181)</f>
        <v/>
      </c>
      <c r="C182" s="184" t="str">
        <f>IF('DB_FG_243way_Regular Symbol'!N181="",
IF($A182-'DB_FG_243way_Regular Symbol'!E$16&gt;='DB_FG_243way_RegularＸ_W()'!C$2-1,"",VLOOKUP($A182-'DB_FG_243way_Regular Symbol'!E$16,'DB_FG_243way_Regular Symbol'!$L$3:$Q$99,'DB_FG_243way_RegularＸ_W()'!C$3+1,FALSE)),
'DB_FG_243way_Regular Symbol'!N181)</f>
        <v/>
      </c>
      <c r="D182" s="184" t="str">
        <f>IF('DB_FG_243way_Regular Symbol'!O181="",
IF($A182-'DB_FG_243way_Regular Symbol'!F$16&gt;='DB_FG_243way_RegularＸ_W()'!D$2-1,"",VLOOKUP($A182-'DB_FG_243way_Regular Symbol'!F$16,'DB_FG_243way_Regular Symbol'!$L$3:$Q$99,'DB_FG_243way_RegularＸ_W()'!D$3+1,FALSE)),
'DB_FG_243way_Regular Symbol'!O181)</f>
        <v/>
      </c>
      <c r="E182" s="184" t="str">
        <f>IF('DB_FG_243way_Regular Symbol'!P181="",
IF($A182-'DB_FG_243way_Regular Symbol'!G$16&gt;='DB_FG_243way_RegularＸ_W()'!E$2-1,"",VLOOKUP($A182-'DB_FG_243way_Regular Symbol'!G$16,'DB_FG_243way_Regular Symbol'!$L$3:$Q$99,'DB_FG_243way_RegularＸ_W()'!E$3+1,FALSE)),
'DB_FG_243way_Regular Symbol'!P181)</f>
        <v/>
      </c>
      <c r="F182" s="358" t="str">
        <f>IF('DB_FG_243way_Regular Symbol'!Q181="",
IF($A182-'DB_FG_243way_Regular Symbol'!H$16&gt;='DB_FG_243way_RegularＸ_W()'!F$2-1,"",VLOOKUP($A182-'DB_FG_243way_Regular Symbol'!H$16,'DB_FG_243way_Regular Symbol'!$L$3:$Q$99,'DB_FG_243way_RegularＸ_W()'!F$3+1,FALSE)),
'DB_FG_243way_Regular Symbol'!Q181)</f>
        <v/>
      </c>
      <c r="O182" s="342" t="str">
        <f>IF($A182&gt;='DB_FG_243way_Regular Symbol'!D$16,"",IF(B182=0,"",IF(OR(B182=$O$1,B182=$P$1,B183=$O$1,B183=$P$1,B184=$O$1,B184=$P$1),0,1)))</f>
        <v/>
      </c>
      <c r="P182" s="2" t="str">
        <f>IF($A182&gt;='DB_FG_243way_Regular Symbol'!E$16,"",IF(C182=0,"",IF(OR(C182=$O$1,C182=$P$1,C183=$O$1,C183=$P$1,C184=$O$1,C184=$P$1),0,1)))</f>
        <v/>
      </c>
      <c r="Q182" s="2" t="str">
        <f>IF($A182&gt;='DB_FG_243way_Regular Symbol'!F$16,"",IF(D182=0,"",IF(OR(D182=$O$1,D182=$P$1,D183=$O$1,D183=$P$1,D184=$O$1,D184=$P$1),0,1)))</f>
        <v/>
      </c>
      <c r="R182" s="2" t="str">
        <f>IF($A182&gt;='DB_FG_243way_Regular Symbol'!G$16,"",IF(E182=0,"",IF(OR(E182=$O$1,E182=$P$1,E183=$O$1,E183=$P$1,E184=$O$1,E184=$P$1),0,1)))</f>
        <v/>
      </c>
      <c r="S182" s="128" t="str">
        <f>IF($A182&gt;='DB_FG_243way_Regular Symbol'!H$16,"",IF(F182=0,"",IF(OR(F182=$O$1,F182=$P$1,F183=$O$1,F183=$P$1,F184=$O$1,F184=$P$1),0,1)))</f>
        <v/>
      </c>
      <c r="U182" s="342" t="str">
        <f>IF($A182&gt;='DB_FG_243way_Regular Symbol'!D$16,"",IF(B182=0,"",IF(OR(B182=$U$1,B182=$V$1,B183=$U$1,B183=$V$1,B184=$U$1,B184=$V$1),0,1)))</f>
        <v/>
      </c>
      <c r="V182" s="2" t="str">
        <f>IF($A182&gt;='DB_FG_243way_Regular Symbol'!E$16,"",IF(C182=0,"",IF(OR(C182=$U$1,C182=$V$1,C183=$U$1,C183=$V$1,C184=$U$1,C184=$V$1),0,1)))</f>
        <v/>
      </c>
      <c r="W182" s="2" t="str">
        <f>IF($A182&gt;='DB_FG_243way_Regular Symbol'!F$16,"",IF(D182=0,"",IF(OR(D182=$U$1,D182=$V$1,D183=$U$1,D183=$V$1,D184=$U$1,D184=$V$1),0,1)))</f>
        <v/>
      </c>
      <c r="X182" s="2" t="str">
        <f>IF($A182&gt;='DB_FG_243way_Regular Symbol'!G$16,"",IF(E182=0,"",IF(OR(E182=$U$1,E182=$V$1,E183=$U$1,E183=$V$1,E184=$U$1,E184=$V$1),0,1)))</f>
        <v/>
      </c>
      <c r="Y182" s="128" t="str">
        <f>IF($A182&gt;='DB_FG_243way_Regular Symbol'!H$16,"",IF(F182=0,"",IF(OR(F182=$U$1,F182=$V$1,F183=$U$1,F183=$V$1,F184=$U$1,F184=$V$1),0,1)))</f>
        <v/>
      </c>
      <c r="AA182" s="342" t="str">
        <f>IF($A182&gt;='DB_FG_243way_Regular Symbol'!D$16,"",IF(B182=0,"",IF(OR(B182=$AA$1,B182=$AB$1,B183=$AA$1,B183=$AB$1,B184=$AA$1,,B184=$AB$1),0,1)))</f>
        <v/>
      </c>
      <c r="AB182" s="2" t="str">
        <f>IF($A182&gt;='DB_FG_243way_Regular Symbol'!E$16,"",IF(C182=0,"",IF(OR(C182=$AA$1,C182=$AB$1,C183=$AA$1,C183=$AB$1,C184=$AA$1,,C184=$AB$1),0,1)))</f>
        <v/>
      </c>
      <c r="AC182" s="2" t="str">
        <f>IF($A182&gt;='DB_FG_243way_Regular Symbol'!F$16,"",IF(D182=0,"",IF(OR(D182=$AA$1,D182=$AB$1,D183=$AA$1,D183=$AB$1,D184=$AA$1,,D184=$AB$1),0,1)))</f>
        <v/>
      </c>
      <c r="AD182" s="2" t="str">
        <f>IF($A182&gt;='DB_FG_243way_Regular Symbol'!G$16,"",IF(E182=0,"",IF(OR(E182=$AA$1,E182=$AB$1,E183=$AA$1,E183=$AB$1,E184=$AA$1,,E184=$AB$1),0,1)))</f>
        <v/>
      </c>
      <c r="AE182" s="128" t="str">
        <f>IF($A182&gt;='DB_FG_243way_Regular Symbol'!H$16,"",IF(F182=0,"",IF(OR(F182=$AA$1,F182=$AB$1,F183=$AA$1,F183=$AB$1,F184=$AA$1,,F184=$AB$1),0,1)))</f>
        <v/>
      </c>
      <c r="AG182" s="342" t="str">
        <f>IF($A182&gt;='DB_FG_243way_Regular Symbol'!D$16,"",IF(B182=0,"",IF(OR(B182=$AG$1,B182=$AH$1,B183=$AG$1,B183=$AH$1,B184=$AG$1,B184=$AH$1),0,1)))</f>
        <v/>
      </c>
      <c r="AH182" s="2" t="str">
        <f>IF($A182&gt;='DB_FG_243way_Regular Symbol'!E$16,"",IF(C182=0,"",IF(OR(C182=$AG$1,C182=$AH$1,C183=$AG$1,C183=$AH$1,C184=$AG$1,C184=$AH$1),0,1)))</f>
        <v/>
      </c>
      <c r="AI182" s="2" t="str">
        <f>IF($A182&gt;='DB_FG_243way_Regular Symbol'!F$16,"",IF(D182=0,"",IF(OR(D182=$AG$1,D182=$AH$1,D183=$AG$1,D183=$AH$1,D184=$AG$1,D184=$AH$1),0,1)))</f>
        <v/>
      </c>
      <c r="AJ182" s="2" t="str">
        <f>IF($A182&gt;='DB_FG_243way_Regular Symbol'!G$16,"",IF(E182=0,"",IF(OR(E182=$AG$1,E182=$AH$1,E183=$AG$1,E183=$AH$1,E184=$AG$1,E184=$AH$1),0,1)))</f>
        <v/>
      </c>
      <c r="AK182" s="128" t="str">
        <f>IF($A182&gt;='DB_FG_243way_Regular Symbol'!H$16,"",IF(F182=0,"",IF(OR(F182=$AG$1,F182=$AH$1,F183=$AG$1,F183=$AH$1,F184=$AG$1,F184=$AH$1),0,1)))</f>
        <v/>
      </c>
      <c r="AM182" s="342" t="str">
        <f>IF($A182&gt;='DB_FG_243way_Regular Symbol'!D$16,"",IF(B182=0,"",IF(OR(B182=$AM$1,B182=$AN$1,B183=$AM$1,B183=$AN$1,B184=$AM$1,B184=$AN$1),0,1)))</f>
        <v/>
      </c>
      <c r="AN182" s="2" t="str">
        <f>IF($A182&gt;='DB_FG_243way_Regular Symbol'!E$16,"",IF(C182=0,"",IF(OR(C182=$AM$1,C182=$AN$1,C183=$AM$1,C183=$AN$1,C184=$AM$1,C184=$AN$1),0,1)))</f>
        <v/>
      </c>
      <c r="AO182" s="2" t="str">
        <f>IF($A182&gt;='DB_FG_243way_Regular Symbol'!F$16,"",IF(D182=0,"",IF(OR(D182=$AM$1,D182=$AN$1,D183=$AM$1,D183=$AN$1,D184=$AM$1,D184=$AN$1),0,1)))</f>
        <v/>
      </c>
      <c r="AP182" s="2" t="str">
        <f>IF($A182&gt;='DB_FG_243way_Regular Symbol'!G$16,"",IF(E182=0,"",IF(OR(E182=$AM$1,E182=$AN$1,E183=$AM$1,E183=$AN$1,E184=$AM$1,E184=$AN$1),0,1)))</f>
        <v/>
      </c>
      <c r="AQ182" s="128" t="str">
        <f>IF($A182&gt;='DB_FG_243way_Regular Symbol'!H$16,"",IF(F182=0,"",IF(OR(F182=$AM$1,F182=$AN$1,F183=$AM$1,F183=$AN$1,F184=$AM$1,F184=$AN$1),0,1)))</f>
        <v/>
      </c>
      <c r="AS182" s="342" t="str">
        <f>IF($A182&gt;='DB_FG_243way_Regular Symbol'!D$16,"",IF(B182=0,"",IF(OR(B182=$AM$1,B182=$AT$1,B183=$AM$1,B183=$AT$1,B184=$AM$1,B184=$AT$1),0,1)))</f>
        <v/>
      </c>
      <c r="AT182" s="2" t="str">
        <f>IF($A182&gt;='DB_FG_243way_Regular Symbol'!E$16,"",IF(C182=0,"",IF(OR(C182=$AM$1,C182=$AT$1,C183=$AM$1,C183=$AT$1,C184=$AM$1,C184=$AT$1),0,1)))</f>
        <v/>
      </c>
      <c r="AU182" s="2" t="str">
        <f>IF($A182&gt;='DB_FG_243way_Regular Symbol'!F$16,"",IF(D182=0,"",IF(OR(D182=$AM$1,D182=$AT$1,D183=$AM$1,D183=$AT$1,D184=$AM$1,D184=$AT$1),0,1)))</f>
        <v/>
      </c>
      <c r="AV182" s="2" t="str">
        <f>IF($A182&gt;='DB_FG_243way_Regular Symbol'!G$16,"",IF(E182=0,"",IF(OR(E182=$AM$1,E182=$AT$1,E183=$AM$1,E183=$AT$1,E184=$AM$1,E184=$AT$1),0,1)))</f>
        <v/>
      </c>
      <c r="AW182" s="128" t="str">
        <f>IF($A182&gt;='DB_FG_243way_Regular Symbol'!H$16,"",IF(F182=0,"",IF(OR(F182=$AM$1,F182=$AT$1,F183=$AM$1,F183=$AT$1,F184=$AM$1,F184=$AT$1),0,1)))</f>
        <v/>
      </c>
      <c r="AY182" s="342" t="str">
        <f>IF($A182&gt;='DB_FG_243way_Regular Symbol'!D$16,"",IF(B182=0,"",IF(OR(B182=$AM$1,B182=$AZ$1,B183=$AM$1,B183=$AZ$1,B184=$AM$1,B184=$AZ$1),0,1)))</f>
        <v/>
      </c>
      <c r="AZ182" s="2" t="str">
        <f>IF($A182&gt;='DB_FG_243way_Regular Symbol'!E$16,"",IF(C182=0,"",IF(OR(C182=$AM$1,C182=$AZ$1,C183=$AM$1,C183=$AZ$1,C184=$AM$1,C184=$AZ$1),0,1)))</f>
        <v/>
      </c>
      <c r="BA182" s="2" t="str">
        <f>IF($A182&gt;='DB_FG_243way_Regular Symbol'!F$16,"",IF(D182=0,"",IF(OR(D182=$AM$1,D182=$AZ$1,D183=$AM$1,D183=$AZ$1,D184=$AM$1,D184=$AZ$1),0,1)))</f>
        <v/>
      </c>
      <c r="BB182" s="2" t="str">
        <f>IF($A182&gt;='DB_FG_243way_Regular Symbol'!G$16,"",IF(E182=0,"",IF(OR(E182=$AM$1,E182=$AZ$1,E183=$AM$1,E183=$AZ$1,E184=$AM$1,E184=$AZ$1),0,1)))</f>
        <v/>
      </c>
      <c r="BC182" s="128" t="str">
        <f>IF($A182&gt;='DB_FG_243way_Regular Symbol'!H$16,"",IF(F182=0,"",IF(OR(F182=$AM$1,F182=$AZ$1,F183=$AM$1,F183=$AZ$1,F184=$AM$1,F184=$AZ$1),0,1)))</f>
        <v/>
      </c>
      <c r="BE182" s="342"/>
      <c r="BF182" s="2"/>
      <c r="BG182" s="2" t="str">
        <f>IF($A182&gt;='DB_FG_243way_Regular Symbol'!F$16,"",IF(D182=0,"",COUNTIF(D182:D184,$BF$1)))</f>
        <v/>
      </c>
      <c r="BH182" s="2" t="str">
        <f>IF($A182&gt;='DB_FG_243way_Regular Symbol'!G$16,"",IF(E182=0,"",COUNTIF(E182:E184,$BF$1)))</f>
        <v/>
      </c>
      <c r="BI182" s="2" t="str">
        <f>IF($A182&gt;='DB_FG_243way_Regular Symbol'!H$16,"",IF(F182=0,"",COUNTIF(F182:F184,$BF$1)))</f>
        <v/>
      </c>
      <c r="BK182" s="342"/>
      <c r="BL182" s="2"/>
      <c r="BM182" s="2" t="str">
        <f>IF($A182&gt;='DB_FG_243way_Regular Symbol'!F$16,"",IF(D182=0,"",IF(OR(D182=$AM$1,D182=$BL$1,D183=$AM$1,D183=$BL$1,D184=$AM$1,D184=$BL$1),0,1)))</f>
        <v/>
      </c>
      <c r="BN182" s="2" t="str">
        <f>IF($A182&gt;='DB_FG_243way_Regular Symbol'!G$16,"",IF(E182=0,"",IF(OR(E182=$AM$1,E182=$BL$1,E183=$AM$1,E183=$BL$1,E184=$AM$1,E184=$BL$1),0,1)))</f>
        <v/>
      </c>
      <c r="BO182" s="128" t="str">
        <f>IF($A182&gt;='DB_FG_243way_Regular Symbol'!H$16,"",IF(F182=0,"",IF(OR(F182=$AM$1,F182=$BL$1,F183=$AM$1,F183=$BL$1,F184=$AM$1,F184=$BL$1),0,1)))</f>
        <v/>
      </c>
      <c r="BQ182" s="2" t="str">
        <f>IF($A182&gt;='DB_FG_243way_Regular Symbol'!D$16,"",IF(B182=0,"",IF(OR(B182=$BQ$1,B182=$BR$1,B183=$BQ$1,B183=$BR$1,B184=$BQ$1,B184=$BR$1),0,1)))</f>
        <v/>
      </c>
      <c r="BR182" s="2" t="str">
        <f>IF($A182&gt;='DB_FG_243way_Regular Symbol'!E$16,"",IF(C182=0,"",IF(OR(C182=$BQ$1,C182=$BR$1,C183=$BQ$1,C183=$BR$1,C184=$BQ$1,C184=$BR$1),0,1)))</f>
        <v/>
      </c>
      <c r="BS182" s="2" t="str">
        <f>IF($A182&gt;='DB_FG_243way_Regular Symbol'!F$16,"",IF(D182=0,"",IF(OR(D182=$BQ$1,D182=$BR$1,D183=$BQ$1,D183=$BR$1,D184=$BQ$1,D184=$BR$1),0,1)))</f>
        <v/>
      </c>
      <c r="BT182" s="2" t="str">
        <f>IF($A182&gt;='DB_FG_243way_Regular Symbol'!G$16,"",IF(E182=0,"",IF(OR(E182=$BQ$1,E182=$BR$1,E183=$BQ$1,E183=$BR$1,E184=$BQ$1,E184=$BR$1),0,1)))</f>
        <v/>
      </c>
      <c r="BU182" s="2" t="str">
        <f>IF($A182&gt;='DB_FG_243way_Regular Symbol'!H$16,"",IF(F182=0,"",IF(OR(F182=$BQ$1,F182=$BR$1,F183=$BQ$1,F183=$BR$1,F184=$BQ$1,F184=$BR$1),0,1)))</f>
        <v/>
      </c>
      <c r="BW182" s="2" t="str">
        <f>IF($A182&gt;='DB_FG_243way_Regular Symbol'!D$16,"",IF(B182=0,"",IF(OR(B182=$BW$1,B183=$BW$1,B184=$BW$1,B182=$BX$1,B183=$BX$1,B184=$BX$1),0,1)))</f>
        <v/>
      </c>
      <c r="BX182" s="2" t="str">
        <f>IF($A182&gt;='DB_FG_243way_Regular Symbol'!E$16,"",IF(C182=0,"",IF(OR(C182=$BW$1,C183=$BW$1,C184=$BW$1,C182=$BX$1,C183=$BX$1,C184=$BX$1),0,1)))</f>
        <v/>
      </c>
      <c r="BY182" s="2" t="str">
        <f>IF($A182&gt;='DB_FG_243way_Regular Symbol'!F$16,"",IF(D182=0,"",IF(OR(D182=$BW$1,D183=$BW$1,D184=$BW$1,D182=$BX$1,D183=$BX$1,D184=$BX$1),0,1)))</f>
        <v/>
      </c>
      <c r="BZ182" s="2" t="str">
        <f>IF($A182&gt;='DB_FG_243way_Regular Symbol'!G$16,"",IF(E182=0,"",IF(OR(E182=$BW$1,E183=$BW$1,E184=$BW$1,E182=$BX$1,E183=$BX$1,E184=$BX$1),0,1)))</f>
        <v/>
      </c>
      <c r="CA182" s="2" t="str">
        <f>IF($A182&gt;='DB_FG_243way_Regular Symbol'!H$16,"",IF(F182=0,"",IF(OR(F182=$BW$1,F183=$BW$1,F184=$BW$1,F182=$BX$1,F183=$BX$1,F184=$BX$1),0,1)))</f>
        <v/>
      </c>
      <c r="CC182" s="2" t="str">
        <f>IF($A182&gt;='DB_FG_243way_Regular Symbol'!D$16,"",IF(B182=0,"",IF(OR(B182=$BW$1,B183=$BW$1,B184=$BW$1,B182=$CD$1,B183=$CD$1,B184=$CD$1),0,1)))</f>
        <v/>
      </c>
      <c r="CD182" s="2" t="str">
        <f>IF($A182&gt;='DB_FG_243way_Regular Symbol'!E$16,"",IF(C182=0,"",IF(OR(C182=$BW$1,C183=$BW$1,C184=$BW$1,C182=$CD$1,C183=$CD$1,C184=$CD$1),0,1)))</f>
        <v/>
      </c>
      <c r="CE182" s="2" t="str">
        <f>IF($A182&gt;='DB_FG_243way_Regular Symbol'!F$16,"",IF(D182=0,"",IF(OR(D182=$BW$1,D183=$BW$1,D184=$BW$1,D182=$CD$1,D183=$CD$1,D184=$CD$1),0,1)))</f>
        <v/>
      </c>
      <c r="CF182" s="2" t="str">
        <f>IF($A182&gt;='DB_FG_243way_Regular Symbol'!G$16,"",IF(E182=0,"",IF(OR(E182=$BW$1,E183=$BW$1,E184=$BW$1,E182=$CD$1,E183=$CD$1,E184=$CD$1),0,1)))</f>
        <v/>
      </c>
      <c r="CG182" s="2" t="str">
        <f>IF($A182&gt;='DB_FG_243way_Regular Symbol'!H$16,"",IF(F182=0,"",IF(OR(F182=$BW$1,F183=$BW$1,F184=$BW$1,F182=$CD$1,F183=$CD$1,F184=$CD$1),0,1)))</f>
        <v/>
      </c>
      <c r="CI182" s="2" t="str">
        <f>IF($A182&gt;='DB_FG_243way_Regular Symbol'!D$16,"",IF(B182=0,"",IF(OR(B182=$BW$1,B183=$BW$1,B184=$BW$1,B182=$CJ$1,B183=$CJ$1,B184=$CJ$1),0,1)))</f>
        <v/>
      </c>
      <c r="CJ182" s="2" t="str">
        <f>IF($A182&gt;='DB_FG_243way_Regular Symbol'!E$16,"",IF(C182=0,"",IF(OR(C182=$BW$1,C183=$BW$1,C184=$BW$1,C182=$CJ$1,C183=$CJ$1,C184=$CJ$1),0,1)))</f>
        <v/>
      </c>
      <c r="CK182" s="2" t="str">
        <f>IF($A182&gt;='DB_FG_243way_Regular Symbol'!F$16,"",IF(D182=0,"",IF(OR(D182=$BW$1,D183=$BW$1,D184=$BW$1,D182=$CJ$1,D183=$CJ$1,D184=$CJ$1),0,1)))</f>
        <v/>
      </c>
      <c r="CL182" s="2" t="str">
        <f>IF($A182&gt;='DB_FG_243way_Regular Symbol'!G$16,"",IF(E182=0,"",IF(OR(E182=$BW$1,E183=$BW$1,E184=$BW$1,E182=$CJ$1,E183=$CJ$1,E184=$CJ$1),0,1)))</f>
        <v/>
      </c>
      <c r="CM182" s="2" t="str">
        <f>IF($A182&gt;='DB_FG_243way_Regular Symbol'!H$16,"",IF(F182=0,"",IF(OR(F182=$BW$1,F183=$BW$1,F184=$BW$1,F182=$CJ$1,F183=$CJ$1,F184=$CJ$1),0,1)))</f>
        <v/>
      </c>
      <c r="CO182" s="2" t="str">
        <f>IF($A182&gt;='DB_FG_243way_Regular Symbol'!D$16,"",IF(B182=0,"",IF(OR(B182=$BW$1,B183=$BW$1,B184=$BW$1,B182=$CP$1,B183=$CP$1,B184=$CP$1),0,1)))</f>
        <v/>
      </c>
      <c r="CP182" s="2" t="str">
        <f>IF($A182&gt;='DB_FG_243way_Regular Symbol'!E$16,"",IF(C182=0,"",IF(OR(C182=$BW$1,C183=$BW$1,C184=$BW$1,C182=$CP$1,C183=$CP$1,C184=$CP$1),0,1)))</f>
        <v/>
      </c>
      <c r="CQ182" s="2" t="str">
        <f>IF($A182&gt;='DB_FG_243way_Regular Symbol'!F$16,"",IF(D182=0,"",IF(OR(D182=$BW$1,D183=$BW$1,D184=$BW$1,D182=$CP$1,D183=$CP$1,D184=$CP$1),0,1)))</f>
        <v/>
      </c>
      <c r="CR182" s="2" t="str">
        <f>IF($A182&gt;='DB_FG_243way_Regular Symbol'!G$16,"",IF(E182=0,"",IF(OR(E182=$BW$1,E183=$BW$1,E184=$BW$1,E182=$CP$1,E183=$CP$1,E184=$CP$1),0,1)))</f>
        <v/>
      </c>
      <c r="CS182" s="2" t="str">
        <f>IF($A182&gt;='DB_FG_243way_Regular Symbol'!H$16,"",IF(F182=0,"",IF(OR(F182=$BW$1,F183=$BW$1,F184=$BW$1,F182=$CP$1,F183=$CP$1,F184=$CP$1),0,1)))</f>
        <v/>
      </c>
      <c r="CU182" s="2" t="str">
        <f>IF($A182&gt;='DB_FG_243way_Regular Symbol'!D$16,"",IF(B182=0,"",IF(OR(B182=$BW$1,B183=$BW$1,B184=$BW$1,B182=$CV$1,B183=$CV$1,B184=$CV$1),0,1)))</f>
        <v/>
      </c>
      <c r="CV182" s="2" t="str">
        <f>IF($A182&gt;='DB_FG_243way_Regular Symbol'!E$16,"",IF(C182=0,"",IF(OR(C182=$BW$1,C183=$BW$1,C184=$BW$1,C182=$CV$1,C183=$CV$1,C184=$CV$1),0,1)))</f>
        <v/>
      </c>
      <c r="CW182" s="2" t="str">
        <f>IF($A182&gt;='DB_FG_243way_Regular Symbol'!F$16,"",IF(D182=0,"",IF(OR(D182=$BW$1,D183=$BW$1,D184=$BW$1,D182=$CV$1,D183=$CV$1,D184=$CV$1),0,1)))</f>
        <v/>
      </c>
      <c r="CX182" s="2" t="str">
        <f>IF($A182&gt;='DB_FG_243way_Regular Symbol'!G$16,"",IF(E182=0,"",IF(OR(E182=$BW$1,E183=$BW$1,E184=$BW$1,E182=$CV$1,E183=$CV$1,E184=$CV$1),0,1)))</f>
        <v/>
      </c>
      <c r="CY182" s="2" t="str">
        <f>IF($A182&gt;='DB_FG_243way_Regular Symbol'!H$16,"",IF(F182=0,"",IF(OR(F182=$BW$1,F183=$BW$1,F184=$BW$1,F182=$CV$1,F183=$CV$1,F184=$CV$1),0,1)))</f>
        <v/>
      </c>
    </row>
    <row r="183" spans="1:103">
      <c r="A183" s="341">
        <f>IF('DB_FG_243way_Regular Symbol'!L182="","",'DB_FG_243way_Regular Symbol'!L182)</f>
        <v>179</v>
      </c>
      <c r="B183" s="184" t="str">
        <f>IF('DB_FG_243way_Regular Symbol'!M182="",
IF($A183-'DB_FG_243way_Regular Symbol'!D$16&gt;='DB_FG_243way_RegularＸ_W()'!B$2-1,"",VLOOKUP($A183-'DB_FG_243way_Regular Symbol'!D$16,'DB_FG_243way_Regular Symbol'!$L$3:$Q$99,'DB_FG_243way_RegularＸ_W()'!B$3+1,FALSE)),
'DB_FG_243way_Regular Symbol'!M182)</f>
        <v/>
      </c>
      <c r="C183" s="184" t="str">
        <f>IF('DB_FG_243way_Regular Symbol'!N182="",
IF($A183-'DB_FG_243way_Regular Symbol'!E$16&gt;='DB_FG_243way_RegularＸ_W()'!C$2-1,"",VLOOKUP($A183-'DB_FG_243way_Regular Symbol'!E$16,'DB_FG_243way_Regular Symbol'!$L$3:$Q$99,'DB_FG_243way_RegularＸ_W()'!C$3+1,FALSE)),
'DB_FG_243way_Regular Symbol'!N182)</f>
        <v/>
      </c>
      <c r="D183" s="184" t="str">
        <f>IF('DB_FG_243way_Regular Symbol'!O182="",
IF($A183-'DB_FG_243way_Regular Symbol'!F$16&gt;='DB_FG_243way_RegularＸ_W()'!D$2-1,"",VLOOKUP($A183-'DB_FG_243way_Regular Symbol'!F$16,'DB_FG_243way_Regular Symbol'!$L$3:$Q$99,'DB_FG_243way_RegularＸ_W()'!D$3+1,FALSE)),
'DB_FG_243way_Regular Symbol'!O182)</f>
        <v/>
      </c>
      <c r="E183" s="184" t="str">
        <f>IF('DB_FG_243way_Regular Symbol'!P182="",
IF($A183-'DB_FG_243way_Regular Symbol'!G$16&gt;='DB_FG_243way_RegularＸ_W()'!E$2-1,"",VLOOKUP($A183-'DB_FG_243way_Regular Symbol'!G$16,'DB_FG_243way_Regular Symbol'!$L$3:$Q$99,'DB_FG_243way_RegularＸ_W()'!E$3+1,FALSE)),
'DB_FG_243way_Regular Symbol'!P182)</f>
        <v/>
      </c>
      <c r="F183" s="358" t="str">
        <f>IF('DB_FG_243way_Regular Symbol'!Q182="",
IF($A183-'DB_FG_243way_Regular Symbol'!H$16&gt;='DB_FG_243way_RegularＸ_W()'!F$2-1,"",VLOOKUP($A183-'DB_FG_243way_Regular Symbol'!H$16,'DB_FG_243way_Regular Symbol'!$L$3:$Q$99,'DB_FG_243way_RegularＸ_W()'!F$3+1,FALSE)),
'DB_FG_243way_Regular Symbol'!Q182)</f>
        <v/>
      </c>
      <c r="O183" s="342" t="str">
        <f>IF($A183&gt;='DB_FG_243way_Regular Symbol'!D$16,"",IF(B183=0,"",IF(OR(B183=$O$1,B183=$P$1,B184=$O$1,B184=$P$1,B185=$O$1,B185=$P$1),0,1)))</f>
        <v/>
      </c>
      <c r="P183" s="2" t="str">
        <f>IF($A183&gt;='DB_FG_243way_Regular Symbol'!E$16,"",IF(C183=0,"",IF(OR(C183=$O$1,C183=$P$1,C184=$O$1,C184=$P$1,C185=$O$1,C185=$P$1),0,1)))</f>
        <v/>
      </c>
      <c r="Q183" s="2" t="str">
        <f>IF($A183&gt;='DB_FG_243way_Regular Symbol'!F$16,"",IF(D183=0,"",IF(OR(D183=$O$1,D183=$P$1,D184=$O$1,D184=$P$1,D185=$O$1,D185=$P$1),0,1)))</f>
        <v/>
      </c>
      <c r="R183" s="2" t="str">
        <f>IF($A183&gt;='DB_FG_243way_Regular Symbol'!G$16,"",IF(E183=0,"",IF(OR(E183=$O$1,E183=$P$1,E184=$O$1,E184=$P$1,E185=$O$1,E185=$P$1),0,1)))</f>
        <v/>
      </c>
      <c r="S183" s="128" t="str">
        <f>IF($A183&gt;='DB_FG_243way_Regular Symbol'!H$16,"",IF(F183=0,"",IF(OR(F183=$O$1,F183=$P$1,F184=$O$1,F184=$P$1,F185=$O$1,F185=$P$1),0,1)))</f>
        <v/>
      </c>
      <c r="U183" s="342" t="str">
        <f>IF($A183&gt;='DB_FG_243way_Regular Symbol'!D$16,"",IF(B183=0,"",IF(OR(B183=$U$1,B183=$V$1,B184=$U$1,B184=$V$1,B185=$U$1,B185=$V$1),0,1)))</f>
        <v/>
      </c>
      <c r="V183" s="2" t="str">
        <f>IF($A183&gt;='DB_FG_243way_Regular Symbol'!E$16,"",IF(C183=0,"",IF(OR(C183=$U$1,C183=$V$1,C184=$U$1,C184=$V$1,C185=$U$1,C185=$V$1),0,1)))</f>
        <v/>
      </c>
      <c r="W183" s="2" t="str">
        <f>IF($A183&gt;='DB_FG_243way_Regular Symbol'!F$16,"",IF(D183=0,"",IF(OR(D183=$U$1,D183=$V$1,D184=$U$1,D184=$V$1,D185=$U$1,D185=$V$1),0,1)))</f>
        <v/>
      </c>
      <c r="X183" s="2" t="str">
        <f>IF($A183&gt;='DB_FG_243way_Regular Symbol'!G$16,"",IF(E183=0,"",IF(OR(E183=$U$1,E183=$V$1,E184=$U$1,E184=$V$1,E185=$U$1,E185=$V$1),0,1)))</f>
        <v/>
      </c>
      <c r="Y183" s="128" t="str">
        <f>IF($A183&gt;='DB_FG_243way_Regular Symbol'!H$16,"",IF(F183=0,"",IF(OR(F183=$U$1,F183=$V$1,F184=$U$1,F184=$V$1,F185=$U$1,F185=$V$1),0,1)))</f>
        <v/>
      </c>
      <c r="AA183" s="342" t="str">
        <f>IF($A183&gt;='DB_FG_243way_Regular Symbol'!D$16,"",IF(B183=0,"",IF(OR(B183=$AA$1,B183=$AB$1,B184=$AA$1,B184=$AB$1,B185=$AA$1,,B185=$AB$1),0,1)))</f>
        <v/>
      </c>
      <c r="AB183" s="2" t="str">
        <f>IF($A183&gt;='DB_FG_243way_Regular Symbol'!E$16,"",IF(C183=0,"",IF(OR(C183=$AA$1,C183=$AB$1,C184=$AA$1,C184=$AB$1,C185=$AA$1,,C185=$AB$1),0,1)))</f>
        <v/>
      </c>
      <c r="AC183" s="2" t="str">
        <f>IF($A183&gt;='DB_FG_243way_Regular Symbol'!F$16,"",IF(D183=0,"",IF(OR(D183=$AA$1,D183=$AB$1,D184=$AA$1,D184=$AB$1,D185=$AA$1,,D185=$AB$1),0,1)))</f>
        <v/>
      </c>
      <c r="AD183" s="2" t="str">
        <f>IF($A183&gt;='DB_FG_243way_Regular Symbol'!G$16,"",IF(E183=0,"",IF(OR(E183=$AA$1,E183=$AB$1,E184=$AA$1,E184=$AB$1,E185=$AA$1,,E185=$AB$1),0,1)))</f>
        <v/>
      </c>
      <c r="AE183" s="128" t="str">
        <f>IF($A183&gt;='DB_FG_243way_Regular Symbol'!H$16,"",IF(F183=0,"",IF(OR(F183=$AA$1,F183=$AB$1,F184=$AA$1,F184=$AB$1,F185=$AA$1,,F185=$AB$1),0,1)))</f>
        <v/>
      </c>
      <c r="AG183" s="342" t="str">
        <f>IF($A183&gt;='DB_FG_243way_Regular Symbol'!D$16,"",IF(B183=0,"",IF(OR(B183=$AG$1,B183=$AH$1,B184=$AG$1,B184=$AH$1,B185=$AG$1,B185=$AH$1),0,1)))</f>
        <v/>
      </c>
      <c r="AH183" s="2" t="str">
        <f>IF($A183&gt;='DB_FG_243way_Regular Symbol'!E$16,"",IF(C183=0,"",IF(OR(C183=$AG$1,C183=$AH$1,C184=$AG$1,C184=$AH$1,C185=$AG$1,C185=$AH$1),0,1)))</f>
        <v/>
      </c>
      <c r="AI183" s="2" t="str">
        <f>IF($A183&gt;='DB_FG_243way_Regular Symbol'!F$16,"",IF(D183=0,"",IF(OR(D183=$AG$1,D183=$AH$1,D184=$AG$1,D184=$AH$1,D185=$AG$1,D185=$AH$1),0,1)))</f>
        <v/>
      </c>
      <c r="AJ183" s="2" t="str">
        <f>IF($A183&gt;='DB_FG_243way_Regular Symbol'!G$16,"",IF(E183=0,"",IF(OR(E183=$AG$1,E183=$AH$1,E184=$AG$1,E184=$AH$1,E185=$AG$1,E185=$AH$1),0,1)))</f>
        <v/>
      </c>
      <c r="AK183" s="128" t="str">
        <f>IF($A183&gt;='DB_FG_243way_Regular Symbol'!H$16,"",IF(F183=0,"",IF(OR(F183=$AG$1,F183=$AH$1,F184=$AG$1,F184=$AH$1,F185=$AG$1,F185=$AH$1),0,1)))</f>
        <v/>
      </c>
      <c r="AM183" s="342" t="str">
        <f>IF($A183&gt;='DB_FG_243way_Regular Symbol'!D$16,"",IF(B183=0,"",IF(OR(B183=$AM$1,B183=$AN$1,B184=$AM$1,B184=$AN$1,B185=$AM$1,B185=$AN$1),0,1)))</f>
        <v/>
      </c>
      <c r="AN183" s="2" t="str">
        <f>IF($A183&gt;='DB_FG_243way_Regular Symbol'!E$16,"",IF(C183=0,"",IF(OR(C183=$AM$1,C183=$AN$1,C184=$AM$1,C184=$AN$1,C185=$AM$1,C185=$AN$1),0,1)))</f>
        <v/>
      </c>
      <c r="AO183" s="2" t="str">
        <f>IF($A183&gt;='DB_FG_243way_Regular Symbol'!F$16,"",IF(D183=0,"",IF(OR(D183=$AM$1,D183=$AN$1,D184=$AM$1,D184=$AN$1,D185=$AM$1,D185=$AN$1),0,1)))</f>
        <v/>
      </c>
      <c r="AP183" s="2" t="str">
        <f>IF($A183&gt;='DB_FG_243way_Regular Symbol'!G$16,"",IF(E183=0,"",IF(OR(E183=$AM$1,E183=$AN$1,E184=$AM$1,E184=$AN$1,E185=$AM$1,E185=$AN$1),0,1)))</f>
        <v/>
      </c>
      <c r="AQ183" s="128" t="str">
        <f>IF($A183&gt;='DB_FG_243way_Regular Symbol'!H$16,"",IF(F183=0,"",IF(OR(F183=$AM$1,F183=$AN$1,F184=$AM$1,F184=$AN$1,F185=$AM$1,F185=$AN$1),0,1)))</f>
        <v/>
      </c>
      <c r="AS183" s="342" t="str">
        <f>IF($A183&gt;='DB_FG_243way_Regular Symbol'!D$16,"",IF(B183=0,"",IF(OR(B183=$AM$1,B183=$AT$1,B184=$AM$1,B184=$AT$1,B185=$AM$1,B185=$AT$1),0,1)))</f>
        <v/>
      </c>
      <c r="AT183" s="2" t="str">
        <f>IF($A183&gt;='DB_FG_243way_Regular Symbol'!E$16,"",IF(C183=0,"",IF(OR(C183=$AM$1,C183=$AT$1,C184=$AM$1,C184=$AT$1,C185=$AM$1,C185=$AT$1),0,1)))</f>
        <v/>
      </c>
      <c r="AU183" s="2" t="str">
        <f>IF($A183&gt;='DB_FG_243way_Regular Symbol'!F$16,"",IF(D183=0,"",IF(OR(D183=$AM$1,D183=$AT$1,D184=$AM$1,D184=$AT$1,D185=$AM$1,D185=$AT$1),0,1)))</f>
        <v/>
      </c>
      <c r="AV183" s="2" t="str">
        <f>IF($A183&gt;='DB_FG_243way_Regular Symbol'!G$16,"",IF(E183=0,"",IF(OR(E183=$AM$1,E183=$AT$1,E184=$AM$1,E184=$AT$1,E185=$AM$1,E185=$AT$1),0,1)))</f>
        <v/>
      </c>
      <c r="AW183" s="128" t="str">
        <f>IF($A183&gt;='DB_FG_243way_Regular Symbol'!H$16,"",IF(F183=0,"",IF(OR(F183=$AM$1,F183=$AT$1,F184=$AM$1,F184=$AT$1,F185=$AM$1,F185=$AT$1),0,1)))</f>
        <v/>
      </c>
      <c r="AY183" s="342" t="str">
        <f>IF($A183&gt;='DB_FG_243way_Regular Symbol'!D$16,"",IF(B183=0,"",IF(OR(B183=$AM$1,B183=$AZ$1,B184=$AM$1,B184=$AZ$1,B185=$AM$1,B185=$AZ$1),0,1)))</f>
        <v/>
      </c>
      <c r="AZ183" s="2" t="str">
        <f>IF($A183&gt;='DB_FG_243way_Regular Symbol'!E$16,"",IF(C183=0,"",IF(OR(C183=$AM$1,C183=$AZ$1,C184=$AM$1,C184=$AZ$1,C185=$AM$1,C185=$AZ$1),0,1)))</f>
        <v/>
      </c>
      <c r="BA183" s="2" t="str">
        <f>IF($A183&gt;='DB_FG_243way_Regular Symbol'!F$16,"",IF(D183=0,"",IF(OR(D183=$AM$1,D183=$AZ$1,D184=$AM$1,D184=$AZ$1,D185=$AM$1,D185=$AZ$1),0,1)))</f>
        <v/>
      </c>
      <c r="BB183" s="2" t="str">
        <f>IF($A183&gt;='DB_FG_243way_Regular Symbol'!G$16,"",IF(E183=0,"",IF(OR(E183=$AM$1,E183=$AZ$1,E184=$AM$1,E184=$AZ$1,E185=$AM$1,E185=$AZ$1),0,1)))</f>
        <v/>
      </c>
      <c r="BC183" s="128" t="str">
        <f>IF($A183&gt;='DB_FG_243way_Regular Symbol'!H$16,"",IF(F183=0,"",IF(OR(F183=$AM$1,F183=$AZ$1,F184=$AM$1,F184=$AZ$1,F185=$AM$1,F185=$AZ$1),0,1)))</f>
        <v/>
      </c>
      <c r="BE183" s="342"/>
      <c r="BF183" s="2"/>
      <c r="BG183" s="2" t="str">
        <f>IF($A183&gt;='DB_FG_243way_Regular Symbol'!F$16,"",IF(D183=0,"",COUNTIF(D183:D185,$BF$1)))</f>
        <v/>
      </c>
      <c r="BH183" s="2" t="str">
        <f>IF($A183&gt;='DB_FG_243way_Regular Symbol'!G$16,"",IF(E183=0,"",COUNTIF(E183:E185,$BF$1)))</f>
        <v/>
      </c>
      <c r="BI183" s="2" t="str">
        <f>IF($A183&gt;='DB_FG_243way_Regular Symbol'!H$16,"",IF(F183=0,"",COUNTIF(F183:F185,$BF$1)))</f>
        <v/>
      </c>
      <c r="BK183" s="342"/>
      <c r="BL183" s="2"/>
      <c r="BM183" s="2" t="str">
        <f>IF($A183&gt;='DB_FG_243way_Regular Symbol'!F$16,"",IF(D183=0,"",IF(OR(D183=$AM$1,D183=$BL$1,D184=$AM$1,D184=$BL$1,D185=$AM$1,D185=$BL$1),0,1)))</f>
        <v/>
      </c>
      <c r="BN183" s="2" t="str">
        <f>IF($A183&gt;='DB_FG_243way_Regular Symbol'!G$16,"",IF(E183=0,"",IF(OR(E183=$AM$1,E183=$BL$1,E184=$AM$1,E184=$BL$1,E185=$AM$1,E185=$BL$1),0,1)))</f>
        <v/>
      </c>
      <c r="BO183" s="128" t="str">
        <f>IF($A183&gt;='DB_FG_243way_Regular Symbol'!H$16,"",IF(F183=0,"",IF(OR(F183=$AM$1,F183=$BL$1,F184=$AM$1,F184=$BL$1,F185=$AM$1,F185=$BL$1),0,1)))</f>
        <v/>
      </c>
      <c r="BQ183" s="2" t="str">
        <f>IF($A183&gt;='DB_FG_243way_Regular Symbol'!D$16,"",IF(B183=0,"",IF(OR(B183=$BQ$1,B183=$BR$1,B184=$BQ$1,B184=$BR$1,B185=$BQ$1,B185=$BR$1),0,1)))</f>
        <v/>
      </c>
      <c r="BR183" s="2" t="str">
        <f>IF($A183&gt;='DB_FG_243way_Regular Symbol'!E$16,"",IF(C183=0,"",IF(OR(C183=$BQ$1,C183=$BR$1,C184=$BQ$1,C184=$BR$1,C185=$BQ$1,C185=$BR$1),0,1)))</f>
        <v/>
      </c>
      <c r="BS183" s="2" t="str">
        <f>IF($A183&gt;='DB_FG_243way_Regular Symbol'!F$16,"",IF(D183=0,"",IF(OR(D183=$BQ$1,D183=$BR$1,D184=$BQ$1,D184=$BR$1,D185=$BQ$1,D185=$BR$1),0,1)))</f>
        <v/>
      </c>
      <c r="BT183" s="2" t="str">
        <f>IF($A183&gt;='DB_FG_243way_Regular Symbol'!G$16,"",IF(E183=0,"",IF(OR(E183=$BQ$1,E183=$BR$1,E184=$BQ$1,E184=$BR$1,E185=$BQ$1,E185=$BR$1),0,1)))</f>
        <v/>
      </c>
      <c r="BU183" s="2" t="str">
        <f>IF($A183&gt;='DB_FG_243way_Regular Symbol'!H$16,"",IF(F183=0,"",IF(OR(F183=$BQ$1,F183=$BR$1,F184=$BQ$1,F184=$BR$1,F185=$BQ$1,F185=$BR$1),0,1)))</f>
        <v/>
      </c>
      <c r="BW183" s="2" t="str">
        <f>IF($A183&gt;='DB_FG_243way_Regular Symbol'!D$16,"",IF(B183=0,"",IF(OR(B183=$BW$1,B184=$BW$1,B185=$BW$1,B183=$BX$1,B184=$BX$1,B185=$BX$1),0,1)))</f>
        <v/>
      </c>
      <c r="BX183" s="2" t="str">
        <f>IF($A183&gt;='DB_FG_243way_Regular Symbol'!E$16,"",IF(C183=0,"",IF(OR(C183=$BW$1,C184=$BW$1,C185=$BW$1,C183=$BX$1,C184=$BX$1,C185=$BX$1),0,1)))</f>
        <v/>
      </c>
      <c r="BY183" s="2" t="str">
        <f>IF($A183&gt;='DB_FG_243way_Regular Symbol'!F$16,"",IF(D183=0,"",IF(OR(D183=$BW$1,D184=$BW$1,D185=$BW$1,D183=$BX$1,D184=$BX$1,D185=$BX$1),0,1)))</f>
        <v/>
      </c>
      <c r="BZ183" s="2" t="str">
        <f>IF($A183&gt;='DB_FG_243way_Regular Symbol'!G$16,"",IF(E183=0,"",IF(OR(E183=$BW$1,E184=$BW$1,E185=$BW$1,E183=$BX$1,E184=$BX$1,E185=$BX$1),0,1)))</f>
        <v/>
      </c>
      <c r="CA183" s="2" t="str">
        <f>IF($A183&gt;='DB_FG_243way_Regular Symbol'!H$16,"",IF(F183=0,"",IF(OR(F183=$BW$1,F184=$BW$1,F185=$BW$1,F183=$BX$1,F184=$BX$1,F185=$BX$1),0,1)))</f>
        <v/>
      </c>
      <c r="CC183" s="2" t="str">
        <f>IF($A183&gt;='DB_FG_243way_Regular Symbol'!D$16,"",IF(B183=0,"",IF(OR(B183=$BW$1,B184=$BW$1,B185=$BW$1,B183=$CD$1,B184=$CD$1,B185=$CD$1),0,1)))</f>
        <v/>
      </c>
      <c r="CD183" s="2" t="str">
        <f>IF($A183&gt;='DB_FG_243way_Regular Symbol'!E$16,"",IF(C183=0,"",IF(OR(C183=$BW$1,C184=$BW$1,C185=$BW$1,C183=$CD$1,C184=$CD$1,C185=$CD$1),0,1)))</f>
        <v/>
      </c>
      <c r="CE183" s="2" t="str">
        <f>IF($A183&gt;='DB_FG_243way_Regular Symbol'!F$16,"",IF(D183=0,"",IF(OR(D183=$BW$1,D184=$BW$1,D185=$BW$1,D183=$CD$1,D184=$CD$1,D185=$CD$1),0,1)))</f>
        <v/>
      </c>
      <c r="CF183" s="2" t="str">
        <f>IF($A183&gt;='DB_FG_243way_Regular Symbol'!G$16,"",IF(E183=0,"",IF(OR(E183=$BW$1,E184=$BW$1,E185=$BW$1,E183=$CD$1,E184=$CD$1,E185=$CD$1),0,1)))</f>
        <v/>
      </c>
      <c r="CG183" s="2" t="str">
        <f>IF($A183&gt;='DB_FG_243way_Regular Symbol'!H$16,"",IF(F183=0,"",IF(OR(F183=$BW$1,F184=$BW$1,F185=$BW$1,F183=$CD$1,F184=$CD$1,F185=$CD$1),0,1)))</f>
        <v/>
      </c>
      <c r="CI183" s="2" t="str">
        <f>IF($A183&gt;='DB_FG_243way_Regular Symbol'!D$16,"",IF(B183=0,"",IF(OR(B183=$BW$1,B184=$BW$1,B185=$BW$1,B183=$CJ$1,B184=$CJ$1,B185=$CJ$1),0,1)))</f>
        <v/>
      </c>
      <c r="CJ183" s="2" t="str">
        <f>IF($A183&gt;='DB_FG_243way_Regular Symbol'!E$16,"",IF(C183=0,"",IF(OR(C183=$BW$1,C184=$BW$1,C185=$BW$1,C183=$CJ$1,C184=$CJ$1,C185=$CJ$1),0,1)))</f>
        <v/>
      </c>
      <c r="CK183" s="2" t="str">
        <f>IF($A183&gt;='DB_FG_243way_Regular Symbol'!F$16,"",IF(D183=0,"",IF(OR(D183=$BW$1,D184=$BW$1,D185=$BW$1,D183=$CJ$1,D184=$CJ$1,D185=$CJ$1),0,1)))</f>
        <v/>
      </c>
      <c r="CL183" s="2" t="str">
        <f>IF($A183&gt;='DB_FG_243way_Regular Symbol'!G$16,"",IF(E183=0,"",IF(OR(E183=$BW$1,E184=$BW$1,E185=$BW$1,E183=$CJ$1,E184=$CJ$1,E185=$CJ$1),0,1)))</f>
        <v/>
      </c>
      <c r="CM183" s="2" t="str">
        <f>IF($A183&gt;='DB_FG_243way_Regular Symbol'!H$16,"",IF(F183=0,"",IF(OR(F183=$BW$1,F184=$BW$1,F185=$BW$1,F183=$CJ$1,F184=$CJ$1,F185=$CJ$1),0,1)))</f>
        <v/>
      </c>
      <c r="CO183" s="2" t="str">
        <f>IF($A183&gt;='DB_FG_243way_Regular Symbol'!D$16,"",IF(B183=0,"",IF(OR(B183=$BW$1,B184=$BW$1,B185=$BW$1,B183=$CP$1,B184=$CP$1,B185=$CP$1),0,1)))</f>
        <v/>
      </c>
      <c r="CP183" s="2" t="str">
        <f>IF($A183&gt;='DB_FG_243way_Regular Symbol'!E$16,"",IF(C183=0,"",IF(OR(C183=$BW$1,C184=$BW$1,C185=$BW$1,C183=$CP$1,C184=$CP$1,C185=$CP$1),0,1)))</f>
        <v/>
      </c>
      <c r="CQ183" s="2" t="str">
        <f>IF($A183&gt;='DB_FG_243way_Regular Symbol'!F$16,"",IF(D183=0,"",IF(OR(D183=$BW$1,D184=$BW$1,D185=$BW$1,D183=$CP$1,D184=$CP$1,D185=$CP$1),0,1)))</f>
        <v/>
      </c>
      <c r="CR183" s="2" t="str">
        <f>IF($A183&gt;='DB_FG_243way_Regular Symbol'!G$16,"",IF(E183=0,"",IF(OR(E183=$BW$1,E184=$BW$1,E185=$BW$1,E183=$CP$1,E184=$CP$1,E185=$CP$1),0,1)))</f>
        <v/>
      </c>
      <c r="CS183" s="2" t="str">
        <f>IF($A183&gt;='DB_FG_243way_Regular Symbol'!H$16,"",IF(F183=0,"",IF(OR(F183=$BW$1,F184=$BW$1,F185=$BW$1,F183=$CP$1,F184=$CP$1,F185=$CP$1),0,1)))</f>
        <v/>
      </c>
      <c r="CU183" s="2" t="str">
        <f>IF($A183&gt;='DB_FG_243way_Regular Symbol'!D$16,"",IF(B183=0,"",IF(OR(B183=$BW$1,B184=$BW$1,B185=$BW$1,B183=$CV$1,B184=$CV$1,B185=$CV$1),0,1)))</f>
        <v/>
      </c>
      <c r="CV183" s="2" t="str">
        <f>IF($A183&gt;='DB_FG_243way_Regular Symbol'!E$16,"",IF(C183=0,"",IF(OR(C183=$BW$1,C184=$BW$1,C185=$BW$1,C183=$CV$1,C184=$CV$1,C185=$CV$1),0,1)))</f>
        <v/>
      </c>
      <c r="CW183" s="2" t="str">
        <f>IF($A183&gt;='DB_FG_243way_Regular Symbol'!F$16,"",IF(D183=0,"",IF(OR(D183=$BW$1,D184=$BW$1,D185=$BW$1,D183=$CV$1,D184=$CV$1,D185=$CV$1),0,1)))</f>
        <v/>
      </c>
      <c r="CX183" s="2" t="str">
        <f>IF($A183&gt;='DB_FG_243way_Regular Symbol'!G$16,"",IF(E183=0,"",IF(OR(E183=$BW$1,E184=$BW$1,E185=$BW$1,E183=$CV$1,E184=$CV$1,E185=$CV$1),0,1)))</f>
        <v/>
      </c>
      <c r="CY183" s="2" t="str">
        <f>IF($A183&gt;='DB_FG_243way_Regular Symbol'!H$16,"",IF(F183=0,"",IF(OR(F183=$BW$1,F184=$BW$1,F185=$BW$1,F183=$CV$1,F184=$CV$1,F185=$CV$1),0,1)))</f>
        <v/>
      </c>
    </row>
    <row r="184" spans="1:103">
      <c r="A184" s="341">
        <f>IF('DB_FG_243way_Regular Symbol'!L183="","",'DB_FG_243way_Regular Symbol'!L183)</f>
        <v>180</v>
      </c>
      <c r="B184" s="184" t="str">
        <f>IF('DB_FG_243way_Regular Symbol'!M183="",
IF($A184-'DB_FG_243way_Regular Symbol'!D$16&gt;='DB_FG_243way_RegularＸ_W()'!B$2-1,"",VLOOKUP($A184-'DB_FG_243way_Regular Symbol'!D$16,'DB_FG_243way_Regular Symbol'!$L$3:$Q$99,'DB_FG_243way_RegularＸ_W()'!B$3+1,FALSE)),
'DB_FG_243way_Regular Symbol'!M183)</f>
        <v/>
      </c>
      <c r="C184" s="184" t="str">
        <f>IF('DB_FG_243way_Regular Symbol'!N183="",
IF($A184-'DB_FG_243way_Regular Symbol'!E$16&gt;='DB_FG_243way_RegularＸ_W()'!C$2-1,"",VLOOKUP($A184-'DB_FG_243way_Regular Symbol'!E$16,'DB_FG_243way_Regular Symbol'!$L$3:$Q$99,'DB_FG_243way_RegularＸ_W()'!C$3+1,FALSE)),
'DB_FG_243way_Regular Symbol'!N183)</f>
        <v/>
      </c>
      <c r="D184" s="184" t="str">
        <f>IF('DB_FG_243way_Regular Symbol'!O183="",
IF($A184-'DB_FG_243way_Regular Symbol'!F$16&gt;='DB_FG_243way_RegularＸ_W()'!D$2-1,"",VLOOKUP($A184-'DB_FG_243way_Regular Symbol'!F$16,'DB_FG_243way_Regular Symbol'!$L$3:$Q$99,'DB_FG_243way_RegularＸ_W()'!D$3+1,FALSE)),
'DB_FG_243way_Regular Symbol'!O183)</f>
        <v/>
      </c>
      <c r="E184" s="184" t="str">
        <f>IF('DB_FG_243way_Regular Symbol'!P183="",
IF($A184-'DB_FG_243way_Regular Symbol'!G$16&gt;='DB_FG_243way_RegularＸ_W()'!E$2-1,"",VLOOKUP($A184-'DB_FG_243way_Regular Symbol'!G$16,'DB_FG_243way_Regular Symbol'!$L$3:$Q$99,'DB_FG_243way_RegularＸ_W()'!E$3+1,FALSE)),
'DB_FG_243way_Regular Symbol'!P183)</f>
        <v/>
      </c>
      <c r="F184" s="358" t="str">
        <f>IF('DB_FG_243way_Regular Symbol'!Q183="",
IF($A184-'DB_FG_243way_Regular Symbol'!H$16&gt;='DB_FG_243way_RegularＸ_W()'!F$2-1,"",VLOOKUP($A184-'DB_FG_243way_Regular Symbol'!H$16,'DB_FG_243way_Regular Symbol'!$L$3:$Q$99,'DB_FG_243way_RegularＸ_W()'!F$3+1,FALSE)),
'DB_FG_243way_Regular Symbol'!Q183)</f>
        <v/>
      </c>
      <c r="O184" s="342" t="str">
        <f>IF($A184&gt;='DB_FG_243way_Regular Symbol'!D$16,"",IF(B184=0,"",IF(OR(B184=$O$1,B184=$P$1,B185=$O$1,B185=$P$1,B186=$O$1,B186=$P$1),0,1)))</f>
        <v/>
      </c>
      <c r="P184" s="2" t="str">
        <f>IF($A184&gt;='DB_FG_243way_Regular Symbol'!E$16,"",IF(C184=0,"",IF(OR(C184=$O$1,C184=$P$1,C185=$O$1,C185=$P$1,C186=$O$1,C186=$P$1),0,1)))</f>
        <v/>
      </c>
      <c r="Q184" s="2" t="str">
        <f>IF($A184&gt;='DB_FG_243way_Regular Symbol'!F$16,"",IF(D184=0,"",IF(OR(D184=$O$1,D184=$P$1,D185=$O$1,D185=$P$1,D186=$O$1,D186=$P$1),0,1)))</f>
        <v/>
      </c>
      <c r="R184" s="2" t="str">
        <f>IF($A184&gt;='DB_FG_243way_Regular Symbol'!G$16,"",IF(E184=0,"",IF(OR(E184=$O$1,E184=$P$1,E185=$O$1,E185=$P$1,E186=$O$1,E186=$P$1),0,1)))</f>
        <v/>
      </c>
      <c r="S184" s="128" t="str">
        <f>IF($A184&gt;='DB_FG_243way_Regular Symbol'!H$16,"",IF(F184=0,"",IF(OR(F184=$O$1,F184=$P$1,F185=$O$1,F185=$P$1,F186=$O$1,F186=$P$1),0,1)))</f>
        <v/>
      </c>
      <c r="U184" s="342" t="str">
        <f>IF($A184&gt;='DB_FG_243way_Regular Symbol'!D$16,"",IF(B184=0,"",IF(OR(B184=$U$1,B184=$V$1,B185=$U$1,B185=$V$1,B186=$U$1,B186=$V$1),0,1)))</f>
        <v/>
      </c>
      <c r="V184" s="2" t="str">
        <f>IF($A184&gt;='DB_FG_243way_Regular Symbol'!E$16,"",IF(C184=0,"",IF(OR(C184=$U$1,C184=$V$1,C185=$U$1,C185=$V$1,C186=$U$1,C186=$V$1),0,1)))</f>
        <v/>
      </c>
      <c r="W184" s="2" t="str">
        <f>IF($A184&gt;='DB_FG_243way_Regular Symbol'!F$16,"",IF(D184=0,"",IF(OR(D184=$U$1,D184=$V$1,D185=$U$1,D185=$V$1,D186=$U$1,D186=$V$1),0,1)))</f>
        <v/>
      </c>
      <c r="X184" s="2" t="str">
        <f>IF($A184&gt;='DB_FG_243way_Regular Symbol'!G$16,"",IF(E184=0,"",IF(OR(E184=$U$1,E184=$V$1,E185=$U$1,E185=$V$1,E186=$U$1,E186=$V$1),0,1)))</f>
        <v/>
      </c>
      <c r="Y184" s="128" t="str">
        <f>IF($A184&gt;='DB_FG_243way_Regular Symbol'!H$16,"",IF(F184=0,"",IF(OR(F184=$U$1,F184=$V$1,F185=$U$1,F185=$V$1,F186=$U$1,F186=$V$1),0,1)))</f>
        <v/>
      </c>
      <c r="AA184" s="342" t="str">
        <f>IF($A184&gt;='DB_FG_243way_Regular Symbol'!D$16,"",IF(B184=0,"",IF(OR(B184=$AA$1,B184=$AB$1,B185=$AA$1,B185=$AB$1,B186=$AA$1,,B186=$AB$1),0,1)))</f>
        <v/>
      </c>
      <c r="AB184" s="2" t="str">
        <f>IF($A184&gt;='DB_FG_243way_Regular Symbol'!E$16,"",IF(C184=0,"",IF(OR(C184=$AA$1,C184=$AB$1,C185=$AA$1,C185=$AB$1,C186=$AA$1,,C186=$AB$1),0,1)))</f>
        <v/>
      </c>
      <c r="AC184" s="2" t="str">
        <f>IF($A184&gt;='DB_FG_243way_Regular Symbol'!F$16,"",IF(D184=0,"",IF(OR(D184=$AA$1,D184=$AB$1,D185=$AA$1,D185=$AB$1,D186=$AA$1,,D186=$AB$1),0,1)))</f>
        <v/>
      </c>
      <c r="AD184" s="2" t="str">
        <f>IF($A184&gt;='DB_FG_243way_Regular Symbol'!G$16,"",IF(E184=0,"",IF(OR(E184=$AA$1,E184=$AB$1,E185=$AA$1,E185=$AB$1,E186=$AA$1,,E186=$AB$1),0,1)))</f>
        <v/>
      </c>
      <c r="AE184" s="128" t="str">
        <f>IF($A184&gt;='DB_FG_243way_Regular Symbol'!H$16,"",IF(F184=0,"",IF(OR(F184=$AA$1,F184=$AB$1,F185=$AA$1,F185=$AB$1,F186=$AA$1,,F186=$AB$1),0,1)))</f>
        <v/>
      </c>
      <c r="AG184" s="342" t="str">
        <f>IF($A184&gt;='DB_FG_243way_Regular Symbol'!D$16,"",IF(B184=0,"",IF(OR(B184=$AG$1,B184=$AH$1,B185=$AG$1,B185=$AH$1,B186=$AG$1,B186=$AH$1),0,1)))</f>
        <v/>
      </c>
      <c r="AH184" s="2" t="str">
        <f>IF($A184&gt;='DB_FG_243way_Regular Symbol'!E$16,"",IF(C184=0,"",IF(OR(C184=$AG$1,C184=$AH$1,C185=$AG$1,C185=$AH$1,C186=$AG$1,C186=$AH$1),0,1)))</f>
        <v/>
      </c>
      <c r="AI184" s="2" t="str">
        <f>IF($A184&gt;='DB_FG_243way_Regular Symbol'!F$16,"",IF(D184=0,"",IF(OR(D184=$AG$1,D184=$AH$1,D185=$AG$1,D185=$AH$1,D186=$AG$1,D186=$AH$1),0,1)))</f>
        <v/>
      </c>
      <c r="AJ184" s="2" t="str">
        <f>IF($A184&gt;='DB_FG_243way_Regular Symbol'!G$16,"",IF(E184=0,"",IF(OR(E184=$AG$1,E184=$AH$1,E185=$AG$1,E185=$AH$1,E186=$AG$1,E186=$AH$1),0,1)))</f>
        <v/>
      </c>
      <c r="AK184" s="128" t="str">
        <f>IF($A184&gt;='DB_FG_243way_Regular Symbol'!H$16,"",IF(F184=0,"",IF(OR(F184=$AG$1,F184=$AH$1,F185=$AG$1,F185=$AH$1,F186=$AG$1,F186=$AH$1),0,1)))</f>
        <v/>
      </c>
      <c r="AM184" s="342" t="str">
        <f>IF($A184&gt;='DB_FG_243way_Regular Symbol'!D$16,"",IF(B184=0,"",IF(OR(B184=$AM$1,B184=$AN$1,B185=$AM$1,B185=$AN$1,B186=$AM$1,B186=$AN$1),0,1)))</f>
        <v/>
      </c>
      <c r="AN184" s="2" t="str">
        <f>IF($A184&gt;='DB_FG_243way_Regular Symbol'!E$16,"",IF(C184=0,"",IF(OR(C184=$AM$1,C184=$AN$1,C185=$AM$1,C185=$AN$1,C186=$AM$1,C186=$AN$1),0,1)))</f>
        <v/>
      </c>
      <c r="AO184" s="2" t="str">
        <f>IF($A184&gt;='DB_FG_243way_Regular Symbol'!F$16,"",IF(D184=0,"",IF(OR(D184=$AM$1,D184=$AN$1,D185=$AM$1,D185=$AN$1,D186=$AM$1,D186=$AN$1),0,1)))</f>
        <v/>
      </c>
      <c r="AP184" s="2" t="str">
        <f>IF($A184&gt;='DB_FG_243way_Regular Symbol'!G$16,"",IF(E184=0,"",IF(OR(E184=$AM$1,E184=$AN$1,E185=$AM$1,E185=$AN$1,E186=$AM$1,E186=$AN$1),0,1)))</f>
        <v/>
      </c>
      <c r="AQ184" s="128" t="str">
        <f>IF($A184&gt;='DB_FG_243way_Regular Symbol'!H$16,"",IF(F184=0,"",IF(OR(F184=$AM$1,F184=$AN$1,F185=$AM$1,F185=$AN$1,F186=$AM$1,F186=$AN$1),0,1)))</f>
        <v/>
      </c>
      <c r="AS184" s="342" t="str">
        <f>IF($A184&gt;='DB_FG_243way_Regular Symbol'!D$16,"",IF(B184=0,"",IF(OR(B184=$AM$1,B184=$AT$1,B185=$AM$1,B185=$AT$1,B186=$AM$1,B186=$AT$1),0,1)))</f>
        <v/>
      </c>
      <c r="AT184" s="2" t="str">
        <f>IF($A184&gt;='DB_FG_243way_Regular Symbol'!E$16,"",IF(C184=0,"",IF(OR(C184=$AM$1,C184=$AT$1,C185=$AM$1,C185=$AT$1,C186=$AM$1,C186=$AT$1),0,1)))</f>
        <v/>
      </c>
      <c r="AU184" s="2" t="str">
        <f>IF($A184&gt;='DB_FG_243way_Regular Symbol'!F$16,"",IF(D184=0,"",IF(OR(D184=$AM$1,D184=$AT$1,D185=$AM$1,D185=$AT$1,D186=$AM$1,D186=$AT$1),0,1)))</f>
        <v/>
      </c>
      <c r="AV184" s="2" t="str">
        <f>IF($A184&gt;='DB_FG_243way_Regular Symbol'!G$16,"",IF(E184=0,"",IF(OR(E184=$AM$1,E184=$AT$1,E185=$AM$1,E185=$AT$1,E186=$AM$1,E186=$AT$1),0,1)))</f>
        <v/>
      </c>
      <c r="AW184" s="128" t="str">
        <f>IF($A184&gt;='DB_FG_243way_Regular Symbol'!H$16,"",IF(F184=0,"",IF(OR(F184=$AM$1,F184=$AT$1,F185=$AM$1,F185=$AT$1,F186=$AM$1,F186=$AT$1),0,1)))</f>
        <v/>
      </c>
      <c r="AY184" s="342" t="str">
        <f>IF($A184&gt;='DB_FG_243way_Regular Symbol'!D$16,"",IF(B184=0,"",IF(OR(B184=$AM$1,B184=$AZ$1,B185=$AM$1,B185=$AZ$1,B186=$AM$1,B186=$AZ$1),0,1)))</f>
        <v/>
      </c>
      <c r="AZ184" s="2" t="str">
        <f>IF($A184&gt;='DB_FG_243way_Regular Symbol'!E$16,"",IF(C184=0,"",IF(OR(C184=$AM$1,C184=$AZ$1,C185=$AM$1,C185=$AZ$1,C186=$AM$1,C186=$AZ$1),0,1)))</f>
        <v/>
      </c>
      <c r="BA184" s="2" t="str">
        <f>IF($A184&gt;='DB_FG_243way_Regular Symbol'!F$16,"",IF(D184=0,"",IF(OR(D184=$AM$1,D184=$AZ$1,D185=$AM$1,D185=$AZ$1,D186=$AM$1,D186=$AZ$1),0,1)))</f>
        <v/>
      </c>
      <c r="BB184" s="2" t="str">
        <f>IF($A184&gt;='DB_FG_243way_Regular Symbol'!G$16,"",IF(E184=0,"",IF(OR(E184=$AM$1,E184=$AZ$1,E185=$AM$1,E185=$AZ$1,E186=$AM$1,E186=$AZ$1),0,1)))</f>
        <v/>
      </c>
      <c r="BC184" s="128" t="str">
        <f>IF($A184&gt;='DB_FG_243way_Regular Symbol'!H$16,"",IF(F184=0,"",IF(OR(F184=$AM$1,F184=$AZ$1,F185=$AM$1,F185=$AZ$1,F186=$AM$1,F186=$AZ$1),0,1)))</f>
        <v/>
      </c>
      <c r="BE184" s="342"/>
      <c r="BF184" s="2"/>
      <c r="BG184" s="2" t="str">
        <f>IF($A184&gt;='DB_FG_243way_Regular Symbol'!F$16,"",IF(D184=0,"",COUNTIF(D184:D186,$BF$1)))</f>
        <v/>
      </c>
      <c r="BH184" s="2" t="str">
        <f>IF($A184&gt;='DB_FG_243way_Regular Symbol'!G$16,"",IF(E184=0,"",COUNTIF(E184:E186,$BF$1)))</f>
        <v/>
      </c>
      <c r="BI184" s="2" t="str">
        <f>IF($A184&gt;='DB_FG_243way_Regular Symbol'!H$16,"",IF(F184=0,"",COUNTIF(F184:F186,$BF$1)))</f>
        <v/>
      </c>
      <c r="BK184" s="342"/>
      <c r="BL184" s="2"/>
      <c r="BM184" s="2" t="str">
        <f>IF($A184&gt;='DB_FG_243way_Regular Symbol'!F$16,"",IF(D184=0,"",IF(OR(D184=$AM$1,D184=$BL$1,D185=$AM$1,D185=$BL$1,D186=$AM$1,D186=$BL$1),0,1)))</f>
        <v/>
      </c>
      <c r="BN184" s="2" t="str">
        <f>IF($A184&gt;='DB_FG_243way_Regular Symbol'!G$16,"",IF(E184=0,"",IF(OR(E184=$AM$1,E184=$BL$1,E185=$AM$1,E185=$BL$1,E186=$AM$1,E186=$BL$1),0,1)))</f>
        <v/>
      </c>
      <c r="BO184" s="128" t="str">
        <f>IF($A184&gt;='DB_FG_243way_Regular Symbol'!H$16,"",IF(F184=0,"",IF(OR(F184=$AM$1,F184=$BL$1,F185=$AM$1,F185=$BL$1,F186=$AM$1,F186=$BL$1),0,1)))</f>
        <v/>
      </c>
      <c r="BQ184" s="2" t="str">
        <f>IF($A184&gt;='DB_FG_243way_Regular Symbol'!D$16,"",IF(B184=0,"",IF(OR(B184=$BQ$1,B184=$BR$1,B185=$BQ$1,B185=$BR$1,B186=$BQ$1,B186=$BR$1),0,1)))</f>
        <v/>
      </c>
      <c r="BR184" s="2" t="str">
        <f>IF($A184&gt;='DB_FG_243way_Regular Symbol'!E$16,"",IF(C184=0,"",IF(OR(C184=$BQ$1,C184=$BR$1,C185=$BQ$1,C185=$BR$1,C186=$BQ$1,C186=$BR$1),0,1)))</f>
        <v/>
      </c>
      <c r="BS184" s="2" t="str">
        <f>IF($A184&gt;='DB_FG_243way_Regular Symbol'!F$16,"",IF(D184=0,"",IF(OR(D184=$BQ$1,D184=$BR$1,D185=$BQ$1,D185=$BR$1,D186=$BQ$1,D186=$BR$1),0,1)))</f>
        <v/>
      </c>
      <c r="BT184" s="2" t="str">
        <f>IF($A184&gt;='DB_FG_243way_Regular Symbol'!G$16,"",IF(E184=0,"",IF(OR(E184=$BQ$1,E184=$BR$1,E185=$BQ$1,E185=$BR$1,E186=$BQ$1,E186=$BR$1),0,1)))</f>
        <v/>
      </c>
      <c r="BU184" s="2" t="str">
        <f>IF($A184&gt;='DB_FG_243way_Regular Symbol'!H$16,"",IF(F184=0,"",IF(OR(F184=$BQ$1,F184=$BR$1,F185=$BQ$1,F185=$BR$1,F186=$BQ$1,F186=$BR$1),0,1)))</f>
        <v/>
      </c>
      <c r="BW184" s="2" t="str">
        <f>IF($A184&gt;='DB_FG_243way_Regular Symbol'!D$16,"",IF(B184=0,"",IF(OR(B184=$BW$1,B185=$BW$1,B186=$BW$1,B184=$BX$1,B185=$BX$1,B186=$BX$1),0,1)))</f>
        <v/>
      </c>
      <c r="BX184" s="2" t="str">
        <f>IF($A184&gt;='DB_FG_243way_Regular Symbol'!E$16,"",IF(C184=0,"",IF(OR(C184=$BW$1,C185=$BW$1,C186=$BW$1,C184=$BX$1,C185=$BX$1,C186=$BX$1),0,1)))</f>
        <v/>
      </c>
      <c r="BY184" s="2" t="str">
        <f>IF($A184&gt;='DB_FG_243way_Regular Symbol'!F$16,"",IF(D184=0,"",IF(OR(D184=$BW$1,D185=$BW$1,D186=$BW$1,D184=$BX$1,D185=$BX$1,D186=$BX$1),0,1)))</f>
        <v/>
      </c>
      <c r="BZ184" s="2" t="str">
        <f>IF($A184&gt;='DB_FG_243way_Regular Symbol'!G$16,"",IF(E184=0,"",IF(OR(E184=$BW$1,E185=$BW$1,E186=$BW$1,E184=$BX$1,E185=$BX$1,E186=$BX$1),0,1)))</f>
        <v/>
      </c>
      <c r="CA184" s="2" t="str">
        <f>IF($A184&gt;='DB_FG_243way_Regular Symbol'!H$16,"",IF(F184=0,"",IF(OR(F184=$BW$1,F185=$BW$1,F186=$BW$1,F184=$BX$1,F185=$BX$1,F186=$BX$1),0,1)))</f>
        <v/>
      </c>
      <c r="CC184" s="2" t="str">
        <f>IF($A184&gt;='DB_FG_243way_Regular Symbol'!D$16,"",IF(B184=0,"",IF(OR(B184=$BW$1,B185=$BW$1,B186=$BW$1,B184=$CD$1,B185=$CD$1,B186=$CD$1),0,1)))</f>
        <v/>
      </c>
      <c r="CD184" s="2" t="str">
        <f>IF($A184&gt;='DB_FG_243way_Regular Symbol'!E$16,"",IF(C184=0,"",IF(OR(C184=$BW$1,C185=$BW$1,C186=$BW$1,C184=$CD$1,C185=$CD$1,C186=$CD$1),0,1)))</f>
        <v/>
      </c>
      <c r="CE184" s="2" t="str">
        <f>IF($A184&gt;='DB_FG_243way_Regular Symbol'!F$16,"",IF(D184=0,"",IF(OR(D184=$BW$1,D185=$BW$1,D186=$BW$1,D184=$CD$1,D185=$CD$1,D186=$CD$1),0,1)))</f>
        <v/>
      </c>
      <c r="CF184" s="2" t="str">
        <f>IF($A184&gt;='DB_FG_243way_Regular Symbol'!G$16,"",IF(E184=0,"",IF(OR(E184=$BW$1,E185=$BW$1,E186=$BW$1,E184=$CD$1,E185=$CD$1,E186=$CD$1),0,1)))</f>
        <v/>
      </c>
      <c r="CG184" s="2" t="str">
        <f>IF($A184&gt;='DB_FG_243way_Regular Symbol'!H$16,"",IF(F184=0,"",IF(OR(F184=$BW$1,F185=$BW$1,F186=$BW$1,F184=$CD$1,F185=$CD$1,F186=$CD$1),0,1)))</f>
        <v/>
      </c>
      <c r="CI184" s="2" t="str">
        <f>IF($A184&gt;='DB_FG_243way_Regular Symbol'!D$16,"",IF(B184=0,"",IF(OR(B184=$BW$1,B185=$BW$1,B186=$BW$1,B184=$CJ$1,B185=$CJ$1,B186=$CJ$1),0,1)))</f>
        <v/>
      </c>
      <c r="CJ184" s="2" t="str">
        <f>IF($A184&gt;='DB_FG_243way_Regular Symbol'!E$16,"",IF(C184=0,"",IF(OR(C184=$BW$1,C185=$BW$1,C186=$BW$1,C184=$CJ$1,C185=$CJ$1,C186=$CJ$1),0,1)))</f>
        <v/>
      </c>
      <c r="CK184" s="2" t="str">
        <f>IF($A184&gt;='DB_FG_243way_Regular Symbol'!F$16,"",IF(D184=0,"",IF(OR(D184=$BW$1,D185=$BW$1,D186=$BW$1,D184=$CJ$1,D185=$CJ$1,D186=$CJ$1),0,1)))</f>
        <v/>
      </c>
      <c r="CL184" s="2" t="str">
        <f>IF($A184&gt;='DB_FG_243way_Regular Symbol'!G$16,"",IF(E184=0,"",IF(OR(E184=$BW$1,E185=$BW$1,E186=$BW$1,E184=$CJ$1,E185=$CJ$1,E186=$CJ$1),0,1)))</f>
        <v/>
      </c>
      <c r="CM184" s="2" t="str">
        <f>IF($A184&gt;='DB_FG_243way_Regular Symbol'!H$16,"",IF(F184=0,"",IF(OR(F184=$BW$1,F185=$BW$1,F186=$BW$1,F184=$CJ$1,F185=$CJ$1,F186=$CJ$1),0,1)))</f>
        <v/>
      </c>
      <c r="CO184" s="2" t="str">
        <f>IF($A184&gt;='DB_FG_243way_Regular Symbol'!D$16,"",IF(B184=0,"",IF(OR(B184=$BW$1,B185=$BW$1,B186=$BW$1,B184=$CP$1,B185=$CP$1,B186=$CP$1),0,1)))</f>
        <v/>
      </c>
      <c r="CP184" s="2" t="str">
        <f>IF($A184&gt;='DB_FG_243way_Regular Symbol'!E$16,"",IF(C184=0,"",IF(OR(C184=$BW$1,C185=$BW$1,C186=$BW$1,C184=$CP$1,C185=$CP$1,C186=$CP$1),0,1)))</f>
        <v/>
      </c>
      <c r="CQ184" s="2" t="str">
        <f>IF($A184&gt;='DB_FG_243way_Regular Symbol'!F$16,"",IF(D184=0,"",IF(OR(D184=$BW$1,D185=$BW$1,D186=$BW$1,D184=$CP$1,D185=$CP$1,D186=$CP$1),0,1)))</f>
        <v/>
      </c>
      <c r="CR184" s="2" t="str">
        <f>IF($A184&gt;='DB_FG_243way_Regular Symbol'!G$16,"",IF(E184=0,"",IF(OR(E184=$BW$1,E185=$BW$1,E186=$BW$1,E184=$CP$1,E185=$CP$1,E186=$CP$1),0,1)))</f>
        <v/>
      </c>
      <c r="CS184" s="2" t="str">
        <f>IF($A184&gt;='DB_FG_243way_Regular Symbol'!H$16,"",IF(F184=0,"",IF(OR(F184=$BW$1,F185=$BW$1,F186=$BW$1,F184=$CP$1,F185=$CP$1,F186=$CP$1),0,1)))</f>
        <v/>
      </c>
      <c r="CU184" s="2" t="str">
        <f>IF($A184&gt;='DB_FG_243way_Regular Symbol'!D$16,"",IF(B184=0,"",IF(OR(B184=$BW$1,B185=$BW$1,B186=$BW$1,B184=$CV$1,B185=$CV$1,B186=$CV$1),0,1)))</f>
        <v/>
      </c>
      <c r="CV184" s="2" t="str">
        <f>IF($A184&gt;='DB_FG_243way_Regular Symbol'!E$16,"",IF(C184=0,"",IF(OR(C184=$BW$1,C185=$BW$1,C186=$BW$1,C184=$CV$1,C185=$CV$1,C186=$CV$1),0,1)))</f>
        <v/>
      </c>
      <c r="CW184" s="2" t="str">
        <f>IF($A184&gt;='DB_FG_243way_Regular Symbol'!F$16,"",IF(D184=0,"",IF(OR(D184=$BW$1,D185=$BW$1,D186=$BW$1,D184=$CV$1,D185=$CV$1,D186=$CV$1),0,1)))</f>
        <v/>
      </c>
      <c r="CX184" s="2" t="str">
        <f>IF($A184&gt;='DB_FG_243way_Regular Symbol'!G$16,"",IF(E184=0,"",IF(OR(E184=$BW$1,E185=$BW$1,E186=$BW$1,E184=$CV$1,E185=$CV$1,E186=$CV$1),0,1)))</f>
        <v/>
      </c>
      <c r="CY184" s="2" t="str">
        <f>IF($A184&gt;='DB_FG_243way_Regular Symbol'!H$16,"",IF(F184=0,"",IF(OR(F184=$BW$1,F185=$BW$1,F186=$BW$1,F184=$CV$1,F185=$CV$1,F186=$CV$1),0,1)))</f>
        <v/>
      </c>
    </row>
    <row r="185" spans="1:103">
      <c r="A185" s="341">
        <f>IF('DB_FG_243way_Regular Symbol'!L184="","",'DB_FG_243way_Regular Symbol'!L184)</f>
        <v>181</v>
      </c>
      <c r="B185" s="184" t="str">
        <f>IF('DB_FG_243way_Regular Symbol'!M184="",
IF($A185-'DB_FG_243way_Regular Symbol'!D$16&gt;='DB_FG_243way_RegularＸ_W()'!B$2-1,"",VLOOKUP($A185-'DB_FG_243way_Regular Symbol'!D$16,'DB_FG_243way_Regular Symbol'!$L$3:$Q$99,'DB_FG_243way_RegularＸ_W()'!B$3+1,FALSE)),
'DB_FG_243way_Regular Symbol'!M184)</f>
        <v/>
      </c>
      <c r="C185" s="184" t="str">
        <f>IF('DB_FG_243way_Regular Symbol'!N184="",
IF($A185-'DB_FG_243way_Regular Symbol'!E$16&gt;='DB_FG_243way_RegularＸ_W()'!C$2-1,"",VLOOKUP($A185-'DB_FG_243way_Regular Symbol'!E$16,'DB_FG_243way_Regular Symbol'!$L$3:$Q$99,'DB_FG_243way_RegularＸ_W()'!C$3+1,FALSE)),
'DB_FG_243way_Regular Symbol'!N184)</f>
        <v/>
      </c>
      <c r="D185" s="184" t="str">
        <f>IF('DB_FG_243way_Regular Symbol'!O184="",
IF($A185-'DB_FG_243way_Regular Symbol'!F$16&gt;='DB_FG_243way_RegularＸ_W()'!D$2-1,"",VLOOKUP($A185-'DB_FG_243way_Regular Symbol'!F$16,'DB_FG_243way_Regular Symbol'!$L$3:$Q$99,'DB_FG_243way_RegularＸ_W()'!D$3+1,FALSE)),
'DB_FG_243way_Regular Symbol'!O184)</f>
        <v/>
      </c>
      <c r="E185" s="184" t="str">
        <f>IF('DB_FG_243way_Regular Symbol'!P184="",
IF($A185-'DB_FG_243way_Regular Symbol'!G$16&gt;='DB_FG_243way_RegularＸ_W()'!E$2-1,"",VLOOKUP($A185-'DB_FG_243way_Regular Symbol'!G$16,'DB_FG_243way_Regular Symbol'!$L$3:$Q$99,'DB_FG_243way_RegularＸ_W()'!E$3+1,FALSE)),
'DB_FG_243way_Regular Symbol'!P184)</f>
        <v/>
      </c>
      <c r="F185" s="358" t="str">
        <f>IF('DB_FG_243way_Regular Symbol'!Q184="",
IF($A185-'DB_FG_243way_Regular Symbol'!H$16&gt;='DB_FG_243way_RegularＸ_W()'!F$2-1,"",VLOOKUP($A185-'DB_FG_243way_Regular Symbol'!H$16,'DB_FG_243way_Regular Symbol'!$L$3:$Q$99,'DB_FG_243way_RegularＸ_W()'!F$3+1,FALSE)),
'DB_FG_243way_Regular Symbol'!Q184)</f>
        <v/>
      </c>
      <c r="O185" s="342" t="str">
        <f>IF($A185&gt;='DB_FG_243way_Regular Symbol'!D$16,"",IF(B185=0,"",IF(OR(B185=$O$1,B185=$P$1,B186=$O$1,B186=$P$1,B187=$O$1,B187=$P$1),0,1)))</f>
        <v/>
      </c>
      <c r="P185" s="2" t="str">
        <f>IF($A185&gt;='DB_FG_243way_Regular Symbol'!E$16,"",IF(C185=0,"",IF(OR(C185=$O$1,C185=$P$1,C186=$O$1,C186=$P$1,C187=$O$1,C187=$P$1),0,1)))</f>
        <v/>
      </c>
      <c r="Q185" s="2" t="str">
        <f>IF($A185&gt;='DB_FG_243way_Regular Symbol'!F$16,"",IF(D185=0,"",IF(OR(D185=$O$1,D185=$P$1,D186=$O$1,D186=$P$1,D187=$O$1,D187=$P$1),0,1)))</f>
        <v/>
      </c>
      <c r="R185" s="2" t="str">
        <f>IF($A185&gt;='DB_FG_243way_Regular Symbol'!G$16,"",IF(E185=0,"",IF(OR(E185=$O$1,E185=$P$1,E186=$O$1,E186=$P$1,E187=$O$1,E187=$P$1),0,1)))</f>
        <v/>
      </c>
      <c r="S185" s="128" t="str">
        <f>IF($A185&gt;='DB_FG_243way_Regular Symbol'!H$16,"",IF(F185=0,"",IF(OR(F185=$O$1,F185=$P$1,F186=$O$1,F186=$P$1,F187=$O$1,F187=$P$1),0,1)))</f>
        <v/>
      </c>
      <c r="U185" s="342" t="str">
        <f>IF($A185&gt;='DB_FG_243way_Regular Symbol'!D$16,"",IF(B185=0,"",IF(OR(B185=$U$1,B185=$V$1,B186=$U$1,B186=$V$1,B187=$U$1,B187=$V$1),0,1)))</f>
        <v/>
      </c>
      <c r="V185" s="2" t="str">
        <f>IF($A185&gt;='DB_FG_243way_Regular Symbol'!E$16,"",IF(C185=0,"",IF(OR(C185=$U$1,C185=$V$1,C186=$U$1,C186=$V$1,C187=$U$1,C187=$V$1),0,1)))</f>
        <v/>
      </c>
      <c r="W185" s="2" t="str">
        <f>IF($A185&gt;='DB_FG_243way_Regular Symbol'!F$16,"",IF(D185=0,"",IF(OR(D185=$U$1,D185=$V$1,D186=$U$1,D186=$V$1,D187=$U$1,D187=$V$1),0,1)))</f>
        <v/>
      </c>
      <c r="X185" s="2" t="str">
        <f>IF($A185&gt;='DB_FG_243way_Regular Symbol'!G$16,"",IF(E185=0,"",IF(OR(E185=$U$1,E185=$V$1,E186=$U$1,E186=$V$1,E187=$U$1,E187=$V$1),0,1)))</f>
        <v/>
      </c>
      <c r="Y185" s="128" t="str">
        <f>IF($A185&gt;='DB_FG_243way_Regular Symbol'!H$16,"",IF(F185=0,"",IF(OR(F185=$U$1,F185=$V$1,F186=$U$1,F186=$V$1,F187=$U$1,F187=$V$1),0,1)))</f>
        <v/>
      </c>
      <c r="AA185" s="342" t="str">
        <f>IF($A185&gt;='DB_FG_243way_Regular Symbol'!D$16,"",IF(B185=0,"",IF(OR(B185=$AA$1,B185=$AB$1,B186=$AA$1,B186=$AB$1,B187=$AA$1,,B187=$AB$1),0,1)))</f>
        <v/>
      </c>
      <c r="AB185" s="2" t="str">
        <f>IF($A185&gt;='DB_FG_243way_Regular Symbol'!E$16,"",IF(C185=0,"",IF(OR(C185=$AA$1,C185=$AB$1,C186=$AA$1,C186=$AB$1,C187=$AA$1,,C187=$AB$1),0,1)))</f>
        <v/>
      </c>
      <c r="AC185" s="2" t="str">
        <f>IF($A185&gt;='DB_FG_243way_Regular Symbol'!F$16,"",IF(D185=0,"",IF(OR(D185=$AA$1,D185=$AB$1,D186=$AA$1,D186=$AB$1,D187=$AA$1,,D187=$AB$1),0,1)))</f>
        <v/>
      </c>
      <c r="AD185" s="2" t="str">
        <f>IF($A185&gt;='DB_FG_243way_Regular Symbol'!G$16,"",IF(E185=0,"",IF(OR(E185=$AA$1,E185=$AB$1,E186=$AA$1,E186=$AB$1,E187=$AA$1,,E187=$AB$1),0,1)))</f>
        <v/>
      </c>
      <c r="AE185" s="128" t="str">
        <f>IF($A185&gt;='DB_FG_243way_Regular Symbol'!H$16,"",IF(F185=0,"",IF(OR(F185=$AA$1,F185=$AB$1,F186=$AA$1,F186=$AB$1,F187=$AA$1,,F187=$AB$1),0,1)))</f>
        <v/>
      </c>
      <c r="AG185" s="342" t="str">
        <f>IF($A185&gt;='DB_FG_243way_Regular Symbol'!D$16,"",IF(B185=0,"",IF(OR(B185=$AG$1,B185=$AH$1,B186=$AG$1,B186=$AH$1,B187=$AG$1,B187=$AH$1),0,1)))</f>
        <v/>
      </c>
      <c r="AH185" s="2" t="str">
        <f>IF($A185&gt;='DB_FG_243way_Regular Symbol'!E$16,"",IF(C185=0,"",IF(OR(C185=$AG$1,C185=$AH$1,C186=$AG$1,C186=$AH$1,C187=$AG$1,C187=$AH$1),0,1)))</f>
        <v/>
      </c>
      <c r="AI185" s="2" t="str">
        <f>IF($A185&gt;='DB_FG_243way_Regular Symbol'!F$16,"",IF(D185=0,"",IF(OR(D185=$AG$1,D185=$AH$1,D186=$AG$1,D186=$AH$1,D187=$AG$1,D187=$AH$1),0,1)))</f>
        <v/>
      </c>
      <c r="AJ185" s="2" t="str">
        <f>IF($A185&gt;='DB_FG_243way_Regular Symbol'!G$16,"",IF(E185=0,"",IF(OR(E185=$AG$1,E185=$AH$1,E186=$AG$1,E186=$AH$1,E187=$AG$1,E187=$AH$1),0,1)))</f>
        <v/>
      </c>
      <c r="AK185" s="128" t="str">
        <f>IF($A185&gt;='DB_FG_243way_Regular Symbol'!H$16,"",IF(F185=0,"",IF(OR(F185=$AG$1,F185=$AH$1,F186=$AG$1,F186=$AH$1,F187=$AG$1,F187=$AH$1),0,1)))</f>
        <v/>
      </c>
      <c r="AM185" s="342" t="str">
        <f>IF($A185&gt;='DB_FG_243way_Regular Symbol'!D$16,"",IF(B185=0,"",IF(OR(B185=$AM$1,B185=$AN$1,B186=$AM$1,B186=$AN$1,B187=$AM$1,B187=$AN$1),0,1)))</f>
        <v/>
      </c>
      <c r="AN185" s="2" t="str">
        <f>IF($A185&gt;='DB_FG_243way_Regular Symbol'!E$16,"",IF(C185=0,"",IF(OR(C185=$AM$1,C185=$AN$1,C186=$AM$1,C186=$AN$1,C187=$AM$1,C187=$AN$1),0,1)))</f>
        <v/>
      </c>
      <c r="AO185" s="2" t="str">
        <f>IF($A185&gt;='DB_FG_243way_Regular Symbol'!F$16,"",IF(D185=0,"",IF(OR(D185=$AM$1,D185=$AN$1,D186=$AM$1,D186=$AN$1,D187=$AM$1,D187=$AN$1),0,1)))</f>
        <v/>
      </c>
      <c r="AP185" s="2" t="str">
        <f>IF($A185&gt;='DB_FG_243way_Regular Symbol'!G$16,"",IF(E185=0,"",IF(OR(E185=$AM$1,E185=$AN$1,E186=$AM$1,E186=$AN$1,E187=$AM$1,E187=$AN$1),0,1)))</f>
        <v/>
      </c>
      <c r="AQ185" s="128" t="str">
        <f>IF($A185&gt;='DB_FG_243way_Regular Symbol'!H$16,"",IF(F185=0,"",IF(OR(F185=$AM$1,F185=$AN$1,F186=$AM$1,F186=$AN$1,F187=$AM$1,F187=$AN$1),0,1)))</f>
        <v/>
      </c>
      <c r="AS185" s="342" t="str">
        <f>IF($A185&gt;='DB_FG_243way_Regular Symbol'!D$16,"",IF(B185=0,"",IF(OR(B185=$AM$1,B185=$AT$1,B186=$AM$1,B186=$AT$1,B187=$AM$1,B187=$AT$1),0,1)))</f>
        <v/>
      </c>
      <c r="AT185" s="2" t="str">
        <f>IF($A185&gt;='DB_FG_243way_Regular Symbol'!E$16,"",IF(C185=0,"",IF(OR(C185=$AM$1,C185=$AT$1,C186=$AM$1,C186=$AT$1,C187=$AM$1,C187=$AT$1),0,1)))</f>
        <v/>
      </c>
      <c r="AU185" s="2" t="str">
        <f>IF($A185&gt;='DB_FG_243way_Regular Symbol'!F$16,"",IF(D185=0,"",IF(OR(D185=$AM$1,D185=$AT$1,D186=$AM$1,D186=$AT$1,D187=$AM$1,D187=$AT$1),0,1)))</f>
        <v/>
      </c>
      <c r="AV185" s="2" t="str">
        <f>IF($A185&gt;='DB_FG_243way_Regular Symbol'!G$16,"",IF(E185=0,"",IF(OR(E185=$AM$1,E185=$AT$1,E186=$AM$1,E186=$AT$1,E187=$AM$1,E187=$AT$1),0,1)))</f>
        <v/>
      </c>
      <c r="AW185" s="128" t="str">
        <f>IF($A185&gt;='DB_FG_243way_Regular Symbol'!H$16,"",IF(F185=0,"",IF(OR(F185=$AM$1,F185=$AT$1,F186=$AM$1,F186=$AT$1,F187=$AM$1,F187=$AT$1),0,1)))</f>
        <v/>
      </c>
      <c r="AY185" s="342" t="str">
        <f>IF($A185&gt;='DB_FG_243way_Regular Symbol'!D$16,"",IF(B185=0,"",IF(OR(B185=$AM$1,B185=$AZ$1,B186=$AM$1,B186=$AZ$1,B187=$AM$1,B187=$AZ$1),0,1)))</f>
        <v/>
      </c>
      <c r="AZ185" s="2" t="str">
        <f>IF($A185&gt;='DB_FG_243way_Regular Symbol'!E$16,"",IF(C185=0,"",IF(OR(C185=$AM$1,C185=$AZ$1,C186=$AM$1,C186=$AZ$1,C187=$AM$1,C187=$AZ$1),0,1)))</f>
        <v/>
      </c>
      <c r="BA185" s="2" t="str">
        <f>IF($A185&gt;='DB_FG_243way_Regular Symbol'!F$16,"",IF(D185=0,"",IF(OR(D185=$AM$1,D185=$AZ$1,D186=$AM$1,D186=$AZ$1,D187=$AM$1,D187=$AZ$1),0,1)))</f>
        <v/>
      </c>
      <c r="BB185" s="2" t="str">
        <f>IF($A185&gt;='DB_FG_243way_Regular Symbol'!G$16,"",IF(E185=0,"",IF(OR(E185=$AM$1,E185=$AZ$1,E186=$AM$1,E186=$AZ$1,E187=$AM$1,E187=$AZ$1),0,1)))</f>
        <v/>
      </c>
      <c r="BC185" s="128" t="str">
        <f>IF($A185&gt;='DB_FG_243way_Regular Symbol'!H$16,"",IF(F185=0,"",IF(OR(F185=$AM$1,F185=$AZ$1,F186=$AM$1,F186=$AZ$1,F187=$AM$1,F187=$AZ$1),0,1)))</f>
        <v/>
      </c>
      <c r="BE185" s="342"/>
      <c r="BF185" s="2"/>
      <c r="BG185" s="2" t="str">
        <f>IF($A185&gt;='DB_FG_243way_Regular Symbol'!F$16,"",IF(D185=0,"",COUNTIF(D185:D187,$BF$1)))</f>
        <v/>
      </c>
      <c r="BH185" s="2" t="str">
        <f>IF($A185&gt;='DB_FG_243way_Regular Symbol'!G$16,"",IF(E185=0,"",COUNTIF(E185:E187,$BF$1)))</f>
        <v/>
      </c>
      <c r="BI185" s="2" t="str">
        <f>IF($A185&gt;='DB_FG_243way_Regular Symbol'!H$16,"",IF(F185=0,"",COUNTIF(F185:F187,$BF$1)))</f>
        <v/>
      </c>
      <c r="BK185" s="342"/>
      <c r="BL185" s="2"/>
      <c r="BM185" s="2" t="str">
        <f>IF($A185&gt;='DB_FG_243way_Regular Symbol'!F$16,"",IF(D185=0,"",IF(OR(D185=$AM$1,D185=$BL$1,D186=$AM$1,D186=$BL$1,D187=$AM$1,D187=$BL$1),0,1)))</f>
        <v/>
      </c>
      <c r="BN185" s="2" t="str">
        <f>IF($A185&gt;='DB_FG_243way_Regular Symbol'!G$16,"",IF(E185=0,"",IF(OR(E185=$AM$1,E185=$BL$1,E186=$AM$1,E186=$BL$1,E187=$AM$1,E187=$BL$1),0,1)))</f>
        <v/>
      </c>
      <c r="BO185" s="128" t="str">
        <f>IF($A185&gt;='DB_FG_243way_Regular Symbol'!H$16,"",IF(F185=0,"",IF(OR(F185=$AM$1,F185=$BL$1,F186=$AM$1,F186=$BL$1,F187=$AM$1,F187=$BL$1),0,1)))</f>
        <v/>
      </c>
      <c r="BQ185" s="2" t="str">
        <f>IF($A185&gt;='DB_FG_243way_Regular Symbol'!D$16,"",IF(B185=0,"",IF(OR(B185=$BQ$1,B185=$BR$1,B186=$BQ$1,B186=$BR$1,B187=$BQ$1,B187=$BR$1),0,1)))</f>
        <v/>
      </c>
      <c r="BR185" s="2" t="str">
        <f>IF($A185&gt;='DB_FG_243way_Regular Symbol'!E$16,"",IF(C185=0,"",IF(OR(C185=$BQ$1,C185=$BR$1,C186=$BQ$1,C186=$BR$1,C187=$BQ$1,C187=$BR$1),0,1)))</f>
        <v/>
      </c>
      <c r="BS185" s="2" t="str">
        <f>IF($A185&gt;='DB_FG_243way_Regular Symbol'!F$16,"",IF(D185=0,"",IF(OR(D185=$BQ$1,D185=$BR$1,D186=$BQ$1,D186=$BR$1,D187=$BQ$1,D187=$BR$1),0,1)))</f>
        <v/>
      </c>
      <c r="BT185" s="2" t="str">
        <f>IF($A185&gt;='DB_FG_243way_Regular Symbol'!G$16,"",IF(E185=0,"",IF(OR(E185=$BQ$1,E185=$BR$1,E186=$BQ$1,E186=$BR$1,E187=$BQ$1,E187=$BR$1),0,1)))</f>
        <v/>
      </c>
      <c r="BU185" s="2" t="str">
        <f>IF($A185&gt;='DB_FG_243way_Regular Symbol'!H$16,"",IF(F185=0,"",IF(OR(F185=$BQ$1,F185=$BR$1,F186=$BQ$1,F186=$BR$1,F187=$BQ$1,F187=$BR$1),0,1)))</f>
        <v/>
      </c>
      <c r="BW185" s="2" t="str">
        <f>IF($A185&gt;='DB_FG_243way_Regular Symbol'!D$16,"",IF(B185=0,"",IF(OR(B185=$BW$1,B186=$BW$1,B187=$BW$1,B185=$BX$1,B186=$BX$1,B187=$BX$1),0,1)))</f>
        <v/>
      </c>
      <c r="BX185" s="2" t="str">
        <f>IF($A185&gt;='DB_FG_243way_Regular Symbol'!E$16,"",IF(C185=0,"",IF(OR(C185=$BW$1,C186=$BW$1,C187=$BW$1,C185=$BX$1,C186=$BX$1,C187=$BX$1),0,1)))</f>
        <v/>
      </c>
      <c r="BY185" s="2" t="str">
        <f>IF($A185&gt;='DB_FG_243way_Regular Symbol'!F$16,"",IF(D185=0,"",IF(OR(D185=$BW$1,D186=$BW$1,D187=$BW$1,D185=$BX$1,D186=$BX$1,D187=$BX$1),0,1)))</f>
        <v/>
      </c>
      <c r="BZ185" s="2" t="str">
        <f>IF($A185&gt;='DB_FG_243way_Regular Symbol'!G$16,"",IF(E185=0,"",IF(OR(E185=$BW$1,E186=$BW$1,E187=$BW$1,E185=$BX$1,E186=$BX$1,E187=$BX$1),0,1)))</f>
        <v/>
      </c>
      <c r="CA185" s="2" t="str">
        <f>IF($A185&gt;='DB_FG_243way_Regular Symbol'!H$16,"",IF(F185=0,"",IF(OR(F185=$BW$1,F186=$BW$1,F187=$BW$1,F185=$BX$1,F186=$BX$1,F187=$BX$1),0,1)))</f>
        <v/>
      </c>
      <c r="CC185" s="2" t="str">
        <f>IF($A185&gt;='DB_FG_243way_Regular Symbol'!D$16,"",IF(B185=0,"",IF(OR(B185=$BW$1,B186=$BW$1,B187=$BW$1,B185=$CD$1,B186=$CD$1,B187=$CD$1),0,1)))</f>
        <v/>
      </c>
      <c r="CD185" s="2" t="str">
        <f>IF($A185&gt;='DB_FG_243way_Regular Symbol'!E$16,"",IF(C185=0,"",IF(OR(C185=$BW$1,C186=$BW$1,C187=$BW$1,C185=$CD$1,C186=$CD$1,C187=$CD$1),0,1)))</f>
        <v/>
      </c>
      <c r="CE185" s="2" t="str">
        <f>IF($A185&gt;='DB_FG_243way_Regular Symbol'!F$16,"",IF(D185=0,"",IF(OR(D185=$BW$1,D186=$BW$1,D187=$BW$1,D185=$CD$1,D186=$CD$1,D187=$CD$1),0,1)))</f>
        <v/>
      </c>
      <c r="CF185" s="2" t="str">
        <f>IF($A185&gt;='DB_FG_243way_Regular Symbol'!G$16,"",IF(E185=0,"",IF(OR(E185=$BW$1,E186=$BW$1,E187=$BW$1,E185=$CD$1,E186=$CD$1,E187=$CD$1),0,1)))</f>
        <v/>
      </c>
      <c r="CG185" s="2" t="str">
        <f>IF($A185&gt;='DB_FG_243way_Regular Symbol'!H$16,"",IF(F185=0,"",IF(OR(F185=$BW$1,F186=$BW$1,F187=$BW$1,F185=$CD$1,F186=$CD$1,F187=$CD$1),0,1)))</f>
        <v/>
      </c>
      <c r="CI185" s="2" t="str">
        <f>IF($A185&gt;='DB_FG_243way_Regular Symbol'!D$16,"",IF(B185=0,"",IF(OR(B185=$BW$1,B186=$BW$1,B187=$BW$1,B185=$CJ$1,B186=$CJ$1,B187=$CJ$1),0,1)))</f>
        <v/>
      </c>
      <c r="CJ185" s="2" t="str">
        <f>IF($A185&gt;='DB_FG_243way_Regular Symbol'!E$16,"",IF(C185=0,"",IF(OR(C185=$BW$1,C186=$BW$1,C187=$BW$1,C185=$CJ$1,C186=$CJ$1,C187=$CJ$1),0,1)))</f>
        <v/>
      </c>
      <c r="CK185" s="2" t="str">
        <f>IF($A185&gt;='DB_FG_243way_Regular Symbol'!F$16,"",IF(D185=0,"",IF(OR(D185=$BW$1,D186=$BW$1,D187=$BW$1,D185=$CJ$1,D186=$CJ$1,D187=$CJ$1),0,1)))</f>
        <v/>
      </c>
      <c r="CL185" s="2" t="str">
        <f>IF($A185&gt;='DB_FG_243way_Regular Symbol'!G$16,"",IF(E185=0,"",IF(OR(E185=$BW$1,E186=$BW$1,E187=$BW$1,E185=$CJ$1,E186=$CJ$1,E187=$CJ$1),0,1)))</f>
        <v/>
      </c>
      <c r="CM185" s="2" t="str">
        <f>IF($A185&gt;='DB_FG_243way_Regular Symbol'!H$16,"",IF(F185=0,"",IF(OR(F185=$BW$1,F186=$BW$1,F187=$BW$1,F185=$CJ$1,F186=$CJ$1,F187=$CJ$1),0,1)))</f>
        <v/>
      </c>
      <c r="CO185" s="2" t="str">
        <f>IF($A185&gt;='DB_FG_243way_Regular Symbol'!D$16,"",IF(B185=0,"",IF(OR(B185=$BW$1,B186=$BW$1,B187=$BW$1,B185=$CP$1,B186=$CP$1,B187=$CP$1),0,1)))</f>
        <v/>
      </c>
      <c r="CP185" s="2" t="str">
        <f>IF($A185&gt;='DB_FG_243way_Regular Symbol'!E$16,"",IF(C185=0,"",IF(OR(C185=$BW$1,C186=$BW$1,C187=$BW$1,C185=$CP$1,C186=$CP$1,C187=$CP$1),0,1)))</f>
        <v/>
      </c>
      <c r="CQ185" s="2" t="str">
        <f>IF($A185&gt;='DB_FG_243way_Regular Symbol'!F$16,"",IF(D185=0,"",IF(OR(D185=$BW$1,D186=$BW$1,D187=$BW$1,D185=$CP$1,D186=$CP$1,D187=$CP$1),0,1)))</f>
        <v/>
      </c>
      <c r="CR185" s="2" t="str">
        <f>IF($A185&gt;='DB_FG_243way_Regular Symbol'!G$16,"",IF(E185=0,"",IF(OR(E185=$BW$1,E186=$BW$1,E187=$BW$1,E185=$CP$1,E186=$CP$1,E187=$CP$1),0,1)))</f>
        <v/>
      </c>
      <c r="CS185" s="2" t="str">
        <f>IF($A185&gt;='DB_FG_243way_Regular Symbol'!H$16,"",IF(F185=0,"",IF(OR(F185=$BW$1,F186=$BW$1,F187=$BW$1,F185=$CP$1,F186=$CP$1,F187=$CP$1),0,1)))</f>
        <v/>
      </c>
      <c r="CU185" s="2" t="str">
        <f>IF($A185&gt;='DB_FG_243way_Regular Symbol'!D$16,"",IF(B185=0,"",IF(OR(B185=$BW$1,B186=$BW$1,B187=$BW$1,B185=$CV$1,B186=$CV$1,B187=$CV$1),0,1)))</f>
        <v/>
      </c>
      <c r="CV185" s="2" t="str">
        <f>IF($A185&gt;='DB_FG_243way_Regular Symbol'!E$16,"",IF(C185=0,"",IF(OR(C185=$BW$1,C186=$BW$1,C187=$BW$1,C185=$CV$1,C186=$CV$1,C187=$CV$1),0,1)))</f>
        <v/>
      </c>
      <c r="CW185" s="2" t="str">
        <f>IF($A185&gt;='DB_FG_243way_Regular Symbol'!F$16,"",IF(D185=0,"",IF(OR(D185=$BW$1,D186=$BW$1,D187=$BW$1,D185=$CV$1,D186=$CV$1,D187=$CV$1),0,1)))</f>
        <v/>
      </c>
      <c r="CX185" s="2" t="str">
        <f>IF($A185&gt;='DB_FG_243way_Regular Symbol'!G$16,"",IF(E185=0,"",IF(OR(E185=$BW$1,E186=$BW$1,E187=$BW$1,E185=$CV$1,E186=$CV$1,E187=$CV$1),0,1)))</f>
        <v/>
      </c>
      <c r="CY185" s="2" t="str">
        <f>IF($A185&gt;='DB_FG_243way_Regular Symbol'!H$16,"",IF(F185=0,"",IF(OR(F185=$BW$1,F186=$BW$1,F187=$BW$1,F185=$CV$1,F186=$CV$1,F187=$CV$1),0,1)))</f>
        <v/>
      </c>
    </row>
    <row r="186" spans="1:103">
      <c r="A186" s="341">
        <f>IF('DB_FG_243way_Regular Symbol'!L185="","",'DB_FG_243way_Regular Symbol'!L185)</f>
        <v>182</v>
      </c>
      <c r="B186" s="184" t="str">
        <f>IF('DB_FG_243way_Regular Symbol'!M185="",
IF($A186-'DB_FG_243way_Regular Symbol'!D$16&gt;='DB_FG_243way_RegularＸ_W()'!B$2-1,"",VLOOKUP($A186-'DB_FG_243way_Regular Symbol'!D$16,'DB_FG_243way_Regular Symbol'!$L$3:$Q$99,'DB_FG_243way_RegularＸ_W()'!B$3+1,FALSE)),
'DB_FG_243way_Regular Symbol'!M185)</f>
        <v/>
      </c>
      <c r="C186" s="184" t="str">
        <f>IF('DB_FG_243way_Regular Symbol'!N185="",
IF($A186-'DB_FG_243way_Regular Symbol'!E$16&gt;='DB_FG_243way_RegularＸ_W()'!C$2-1,"",VLOOKUP($A186-'DB_FG_243way_Regular Symbol'!E$16,'DB_FG_243way_Regular Symbol'!$L$3:$Q$99,'DB_FG_243way_RegularＸ_W()'!C$3+1,FALSE)),
'DB_FG_243way_Regular Symbol'!N185)</f>
        <v/>
      </c>
      <c r="D186" s="184" t="str">
        <f>IF('DB_FG_243way_Regular Symbol'!O185="",
IF($A186-'DB_FG_243way_Regular Symbol'!F$16&gt;='DB_FG_243way_RegularＸ_W()'!D$2-1,"",VLOOKUP($A186-'DB_FG_243way_Regular Symbol'!F$16,'DB_FG_243way_Regular Symbol'!$L$3:$Q$99,'DB_FG_243way_RegularＸ_W()'!D$3+1,FALSE)),
'DB_FG_243way_Regular Symbol'!O185)</f>
        <v/>
      </c>
      <c r="E186" s="184" t="str">
        <f>IF('DB_FG_243way_Regular Symbol'!P185="",
IF($A186-'DB_FG_243way_Regular Symbol'!G$16&gt;='DB_FG_243way_RegularＸ_W()'!E$2-1,"",VLOOKUP($A186-'DB_FG_243way_Regular Symbol'!G$16,'DB_FG_243way_Regular Symbol'!$L$3:$Q$99,'DB_FG_243way_RegularＸ_W()'!E$3+1,FALSE)),
'DB_FG_243way_Regular Symbol'!P185)</f>
        <v/>
      </c>
      <c r="F186" s="358" t="str">
        <f>IF('DB_FG_243way_Regular Symbol'!Q185="",
IF($A186-'DB_FG_243way_Regular Symbol'!H$16&gt;='DB_FG_243way_RegularＸ_W()'!F$2-1,"",VLOOKUP($A186-'DB_FG_243way_Regular Symbol'!H$16,'DB_FG_243way_Regular Symbol'!$L$3:$Q$99,'DB_FG_243way_RegularＸ_W()'!F$3+1,FALSE)),
'DB_FG_243way_Regular Symbol'!Q185)</f>
        <v/>
      </c>
      <c r="O186" s="342" t="str">
        <f>IF($A186&gt;='DB_FG_243way_Regular Symbol'!D$16,"",IF(B186=0,"",IF(OR(B186=$O$1,B186=$P$1,B187=$O$1,B187=$P$1,B188=$O$1,B188=$P$1),0,1)))</f>
        <v/>
      </c>
      <c r="P186" s="2" t="str">
        <f>IF($A186&gt;='DB_FG_243way_Regular Symbol'!E$16,"",IF(C186=0,"",IF(OR(C186=$O$1,C186=$P$1,C187=$O$1,C187=$P$1,C188=$O$1,C188=$P$1),0,1)))</f>
        <v/>
      </c>
      <c r="Q186" s="2" t="str">
        <f>IF($A186&gt;='DB_FG_243way_Regular Symbol'!F$16,"",IF(D186=0,"",IF(OR(D186=$O$1,D186=$P$1,D187=$O$1,D187=$P$1,D188=$O$1,D188=$P$1),0,1)))</f>
        <v/>
      </c>
      <c r="R186" s="2" t="str">
        <f>IF($A186&gt;='DB_FG_243way_Regular Symbol'!G$16,"",IF(E186=0,"",IF(OR(E186=$O$1,E186=$P$1,E187=$O$1,E187=$P$1,E188=$O$1,E188=$P$1),0,1)))</f>
        <v/>
      </c>
      <c r="S186" s="128" t="str">
        <f>IF($A186&gt;='DB_FG_243way_Regular Symbol'!H$16,"",IF(F186=0,"",IF(OR(F186=$O$1,F186=$P$1,F187=$O$1,F187=$P$1,F188=$O$1,F188=$P$1),0,1)))</f>
        <v/>
      </c>
      <c r="U186" s="342" t="str">
        <f>IF($A186&gt;='DB_FG_243way_Regular Symbol'!D$16,"",IF(B186=0,"",IF(OR(B186=$U$1,B186=$V$1,B187=$U$1,B187=$V$1,B188=$U$1,B188=$V$1),0,1)))</f>
        <v/>
      </c>
      <c r="V186" s="2" t="str">
        <f>IF($A186&gt;='DB_FG_243way_Regular Symbol'!E$16,"",IF(C186=0,"",IF(OR(C186=$U$1,C186=$V$1,C187=$U$1,C187=$V$1,C188=$U$1,C188=$V$1),0,1)))</f>
        <v/>
      </c>
      <c r="W186" s="2" t="str">
        <f>IF($A186&gt;='DB_FG_243way_Regular Symbol'!F$16,"",IF(D186=0,"",IF(OR(D186=$U$1,D186=$V$1,D187=$U$1,D187=$V$1,D188=$U$1,D188=$V$1),0,1)))</f>
        <v/>
      </c>
      <c r="X186" s="2" t="str">
        <f>IF($A186&gt;='DB_FG_243way_Regular Symbol'!G$16,"",IF(E186=0,"",IF(OR(E186=$U$1,E186=$V$1,E187=$U$1,E187=$V$1,E188=$U$1,E188=$V$1),0,1)))</f>
        <v/>
      </c>
      <c r="Y186" s="128" t="str">
        <f>IF($A186&gt;='DB_FG_243way_Regular Symbol'!H$16,"",IF(F186=0,"",IF(OR(F186=$U$1,F186=$V$1,F187=$U$1,F187=$V$1,F188=$U$1,F188=$V$1),0,1)))</f>
        <v/>
      </c>
      <c r="AA186" s="342" t="str">
        <f>IF($A186&gt;='DB_FG_243way_Regular Symbol'!D$16,"",IF(B186=0,"",IF(OR(B186=$AA$1,B186=$AB$1,B187=$AA$1,B187=$AB$1,B188=$AA$1,,B188=$AB$1),0,1)))</f>
        <v/>
      </c>
      <c r="AB186" s="2" t="str">
        <f>IF($A186&gt;='DB_FG_243way_Regular Symbol'!E$16,"",IF(C186=0,"",IF(OR(C186=$AA$1,C186=$AB$1,C187=$AA$1,C187=$AB$1,C188=$AA$1,,C188=$AB$1),0,1)))</f>
        <v/>
      </c>
      <c r="AC186" s="2" t="str">
        <f>IF($A186&gt;='DB_FG_243way_Regular Symbol'!F$16,"",IF(D186=0,"",IF(OR(D186=$AA$1,D186=$AB$1,D187=$AA$1,D187=$AB$1,D188=$AA$1,,D188=$AB$1),0,1)))</f>
        <v/>
      </c>
      <c r="AD186" s="2" t="str">
        <f>IF($A186&gt;='DB_FG_243way_Regular Symbol'!G$16,"",IF(E186=0,"",IF(OR(E186=$AA$1,E186=$AB$1,E187=$AA$1,E187=$AB$1,E188=$AA$1,,E188=$AB$1),0,1)))</f>
        <v/>
      </c>
      <c r="AE186" s="128" t="str">
        <f>IF($A186&gt;='DB_FG_243way_Regular Symbol'!H$16,"",IF(F186=0,"",IF(OR(F186=$AA$1,F186=$AB$1,F187=$AA$1,F187=$AB$1,F188=$AA$1,,F188=$AB$1),0,1)))</f>
        <v/>
      </c>
      <c r="AG186" s="342" t="str">
        <f>IF($A186&gt;='DB_FG_243way_Regular Symbol'!D$16,"",IF(B186=0,"",IF(OR(B186=$AG$1,B186=$AH$1,B187=$AG$1,B187=$AH$1,B188=$AG$1,B188=$AH$1),0,1)))</f>
        <v/>
      </c>
      <c r="AH186" s="2" t="str">
        <f>IF($A186&gt;='DB_FG_243way_Regular Symbol'!E$16,"",IF(C186=0,"",IF(OR(C186=$AG$1,C186=$AH$1,C187=$AG$1,C187=$AH$1,C188=$AG$1,C188=$AH$1),0,1)))</f>
        <v/>
      </c>
      <c r="AI186" s="2" t="str">
        <f>IF($A186&gt;='DB_FG_243way_Regular Symbol'!F$16,"",IF(D186=0,"",IF(OR(D186=$AG$1,D186=$AH$1,D187=$AG$1,D187=$AH$1,D188=$AG$1,D188=$AH$1),0,1)))</f>
        <v/>
      </c>
      <c r="AJ186" s="2" t="str">
        <f>IF($A186&gt;='DB_FG_243way_Regular Symbol'!G$16,"",IF(E186=0,"",IF(OR(E186=$AG$1,E186=$AH$1,E187=$AG$1,E187=$AH$1,E188=$AG$1,E188=$AH$1),0,1)))</f>
        <v/>
      </c>
      <c r="AK186" s="128" t="str">
        <f>IF($A186&gt;='DB_FG_243way_Regular Symbol'!H$16,"",IF(F186=0,"",IF(OR(F186=$AG$1,F186=$AH$1,F187=$AG$1,F187=$AH$1,F188=$AG$1,F188=$AH$1),0,1)))</f>
        <v/>
      </c>
      <c r="AM186" s="342" t="str">
        <f>IF($A186&gt;='DB_FG_243way_Regular Symbol'!D$16,"",IF(B186=0,"",IF(OR(B186=$AM$1,B186=$AN$1,B187=$AM$1,B187=$AN$1,B188=$AM$1,B188=$AN$1),0,1)))</f>
        <v/>
      </c>
      <c r="AN186" s="2" t="str">
        <f>IF($A186&gt;='DB_FG_243way_Regular Symbol'!E$16,"",IF(C186=0,"",IF(OR(C186=$AM$1,C186=$AN$1,C187=$AM$1,C187=$AN$1,C188=$AM$1,C188=$AN$1),0,1)))</f>
        <v/>
      </c>
      <c r="AO186" s="2" t="str">
        <f>IF($A186&gt;='DB_FG_243way_Regular Symbol'!F$16,"",IF(D186=0,"",IF(OR(D186=$AM$1,D186=$AN$1,D187=$AM$1,D187=$AN$1,D188=$AM$1,D188=$AN$1),0,1)))</f>
        <v/>
      </c>
      <c r="AP186" s="2" t="str">
        <f>IF($A186&gt;='DB_FG_243way_Regular Symbol'!G$16,"",IF(E186=0,"",IF(OR(E186=$AM$1,E186=$AN$1,E187=$AM$1,E187=$AN$1,E188=$AM$1,E188=$AN$1),0,1)))</f>
        <v/>
      </c>
      <c r="AQ186" s="128" t="str">
        <f>IF($A186&gt;='DB_FG_243way_Regular Symbol'!H$16,"",IF(F186=0,"",IF(OR(F186=$AM$1,F186=$AN$1,F187=$AM$1,F187=$AN$1,F188=$AM$1,F188=$AN$1),0,1)))</f>
        <v/>
      </c>
      <c r="AS186" s="342" t="str">
        <f>IF($A186&gt;='DB_FG_243way_Regular Symbol'!D$16,"",IF(B186=0,"",IF(OR(B186=$AM$1,B186=$AT$1,B187=$AM$1,B187=$AT$1,B188=$AM$1,B188=$AT$1),0,1)))</f>
        <v/>
      </c>
      <c r="AT186" s="2" t="str">
        <f>IF($A186&gt;='DB_FG_243way_Regular Symbol'!E$16,"",IF(C186=0,"",IF(OR(C186=$AM$1,C186=$AT$1,C187=$AM$1,C187=$AT$1,C188=$AM$1,C188=$AT$1),0,1)))</f>
        <v/>
      </c>
      <c r="AU186" s="2" t="str">
        <f>IF($A186&gt;='DB_FG_243way_Regular Symbol'!F$16,"",IF(D186=0,"",IF(OR(D186=$AM$1,D186=$AT$1,D187=$AM$1,D187=$AT$1,D188=$AM$1,D188=$AT$1),0,1)))</f>
        <v/>
      </c>
      <c r="AV186" s="2" t="str">
        <f>IF($A186&gt;='DB_FG_243way_Regular Symbol'!G$16,"",IF(E186=0,"",IF(OR(E186=$AM$1,E186=$AT$1,E187=$AM$1,E187=$AT$1,E188=$AM$1,E188=$AT$1),0,1)))</f>
        <v/>
      </c>
      <c r="AW186" s="128" t="str">
        <f>IF($A186&gt;='DB_FG_243way_Regular Symbol'!H$16,"",IF(F186=0,"",IF(OR(F186=$AM$1,F186=$AT$1,F187=$AM$1,F187=$AT$1,F188=$AM$1,F188=$AT$1),0,1)))</f>
        <v/>
      </c>
      <c r="AY186" s="342" t="str">
        <f>IF($A186&gt;='DB_FG_243way_Regular Symbol'!D$16,"",IF(B186=0,"",IF(OR(B186=$AM$1,B186=$AZ$1,B187=$AM$1,B187=$AZ$1,B188=$AM$1,B188=$AZ$1),0,1)))</f>
        <v/>
      </c>
      <c r="AZ186" s="2" t="str">
        <f>IF($A186&gt;='DB_FG_243way_Regular Symbol'!E$16,"",IF(C186=0,"",IF(OR(C186=$AM$1,C186=$AZ$1,C187=$AM$1,C187=$AZ$1,C188=$AM$1,C188=$AZ$1),0,1)))</f>
        <v/>
      </c>
      <c r="BA186" s="2" t="str">
        <f>IF($A186&gt;='DB_FG_243way_Regular Symbol'!F$16,"",IF(D186=0,"",IF(OR(D186=$AM$1,D186=$AZ$1,D187=$AM$1,D187=$AZ$1,D188=$AM$1,D188=$AZ$1),0,1)))</f>
        <v/>
      </c>
      <c r="BB186" s="2" t="str">
        <f>IF($A186&gt;='DB_FG_243way_Regular Symbol'!G$16,"",IF(E186=0,"",IF(OR(E186=$AM$1,E186=$AZ$1,E187=$AM$1,E187=$AZ$1,E188=$AM$1,E188=$AZ$1),0,1)))</f>
        <v/>
      </c>
      <c r="BC186" s="128" t="str">
        <f>IF($A186&gt;='DB_FG_243way_Regular Symbol'!H$16,"",IF(F186=0,"",IF(OR(F186=$AM$1,F186=$AZ$1,F187=$AM$1,F187=$AZ$1,F188=$AM$1,F188=$AZ$1),0,1)))</f>
        <v/>
      </c>
      <c r="BE186" s="342"/>
      <c r="BF186" s="2"/>
      <c r="BG186" s="2" t="str">
        <f>IF($A186&gt;='DB_FG_243way_Regular Symbol'!F$16,"",IF(D186=0,"",COUNTIF(D186:D188,$BF$1)))</f>
        <v/>
      </c>
      <c r="BH186" s="2" t="str">
        <f>IF($A186&gt;='DB_FG_243way_Regular Symbol'!G$16,"",IF(E186=0,"",COUNTIF(E186:E188,$BF$1)))</f>
        <v/>
      </c>
      <c r="BI186" s="2" t="str">
        <f>IF($A186&gt;='DB_FG_243way_Regular Symbol'!H$16,"",IF(F186=0,"",COUNTIF(F186:F188,$BF$1)))</f>
        <v/>
      </c>
      <c r="BK186" s="342"/>
      <c r="BL186" s="2"/>
      <c r="BM186" s="2" t="str">
        <f>IF($A186&gt;='DB_FG_243way_Regular Symbol'!F$16,"",IF(D186=0,"",IF(OR(D186=$AM$1,D186=$BL$1,D187=$AM$1,D187=$BL$1,D188=$AM$1,D188=$BL$1),0,1)))</f>
        <v/>
      </c>
      <c r="BN186" s="2" t="str">
        <f>IF($A186&gt;='DB_FG_243way_Regular Symbol'!G$16,"",IF(E186=0,"",IF(OR(E186=$AM$1,E186=$BL$1,E187=$AM$1,E187=$BL$1,E188=$AM$1,E188=$BL$1),0,1)))</f>
        <v/>
      </c>
      <c r="BO186" s="128" t="str">
        <f>IF($A186&gt;='DB_FG_243way_Regular Symbol'!H$16,"",IF(F186=0,"",IF(OR(F186=$AM$1,F186=$BL$1,F187=$AM$1,F187=$BL$1,F188=$AM$1,F188=$BL$1),0,1)))</f>
        <v/>
      </c>
      <c r="BQ186" s="2" t="str">
        <f>IF($A186&gt;='DB_FG_243way_Regular Symbol'!D$16,"",IF(B186=0,"",IF(OR(B186=$BQ$1,B186=$BR$1,B187=$BQ$1,B187=$BR$1,B188=$BQ$1,B188=$BR$1),0,1)))</f>
        <v/>
      </c>
      <c r="BR186" s="2" t="str">
        <f>IF($A186&gt;='DB_FG_243way_Regular Symbol'!E$16,"",IF(C186=0,"",IF(OR(C186=$BQ$1,C186=$BR$1,C187=$BQ$1,C187=$BR$1,C188=$BQ$1,C188=$BR$1),0,1)))</f>
        <v/>
      </c>
      <c r="BS186" s="2" t="str">
        <f>IF($A186&gt;='DB_FG_243way_Regular Symbol'!F$16,"",IF(D186=0,"",IF(OR(D186=$BQ$1,D186=$BR$1,D187=$BQ$1,D187=$BR$1,D188=$BQ$1,D188=$BR$1),0,1)))</f>
        <v/>
      </c>
      <c r="BT186" s="2" t="str">
        <f>IF($A186&gt;='DB_FG_243way_Regular Symbol'!G$16,"",IF(E186=0,"",IF(OR(E186=$BQ$1,E186=$BR$1,E187=$BQ$1,E187=$BR$1,E188=$BQ$1,E188=$BR$1),0,1)))</f>
        <v/>
      </c>
      <c r="BU186" s="2" t="str">
        <f>IF($A186&gt;='DB_FG_243way_Regular Symbol'!H$16,"",IF(F186=0,"",IF(OR(F186=$BQ$1,F186=$BR$1,F187=$BQ$1,F187=$BR$1,F188=$BQ$1,F188=$BR$1),0,1)))</f>
        <v/>
      </c>
      <c r="BW186" s="2" t="str">
        <f>IF($A186&gt;='DB_FG_243way_Regular Symbol'!D$16,"",IF(B186=0,"",IF(OR(B186=$BW$1,B187=$BW$1,B188=$BW$1,B186=$BX$1,B187=$BX$1,B188=$BX$1),0,1)))</f>
        <v/>
      </c>
      <c r="BX186" s="2" t="str">
        <f>IF($A186&gt;='DB_FG_243way_Regular Symbol'!E$16,"",IF(C186=0,"",IF(OR(C186=$BW$1,C187=$BW$1,C188=$BW$1,C186=$BX$1,C187=$BX$1,C188=$BX$1),0,1)))</f>
        <v/>
      </c>
      <c r="BY186" s="2" t="str">
        <f>IF($A186&gt;='DB_FG_243way_Regular Symbol'!F$16,"",IF(D186=0,"",IF(OR(D186=$BW$1,D187=$BW$1,D188=$BW$1,D186=$BX$1,D187=$BX$1,D188=$BX$1),0,1)))</f>
        <v/>
      </c>
      <c r="BZ186" s="2" t="str">
        <f>IF($A186&gt;='DB_FG_243way_Regular Symbol'!G$16,"",IF(E186=0,"",IF(OR(E186=$BW$1,E187=$BW$1,E188=$BW$1,E186=$BX$1,E187=$BX$1,E188=$BX$1),0,1)))</f>
        <v/>
      </c>
      <c r="CA186" s="2" t="str">
        <f>IF($A186&gt;='DB_FG_243way_Regular Symbol'!H$16,"",IF(F186=0,"",IF(OR(F186=$BW$1,F187=$BW$1,F188=$BW$1,F186=$BX$1,F187=$BX$1,F188=$BX$1),0,1)))</f>
        <v/>
      </c>
      <c r="CC186" s="2" t="str">
        <f>IF($A186&gt;='DB_FG_243way_Regular Symbol'!D$16,"",IF(B186=0,"",IF(OR(B186=$BW$1,B187=$BW$1,B188=$BW$1,B186=$CD$1,B187=$CD$1,B188=$CD$1),0,1)))</f>
        <v/>
      </c>
      <c r="CD186" s="2" t="str">
        <f>IF($A186&gt;='DB_FG_243way_Regular Symbol'!E$16,"",IF(C186=0,"",IF(OR(C186=$BW$1,C187=$BW$1,C188=$BW$1,C186=$CD$1,C187=$CD$1,C188=$CD$1),0,1)))</f>
        <v/>
      </c>
      <c r="CE186" s="2" t="str">
        <f>IF($A186&gt;='DB_FG_243way_Regular Symbol'!F$16,"",IF(D186=0,"",IF(OR(D186=$BW$1,D187=$BW$1,D188=$BW$1,D186=$CD$1,D187=$CD$1,D188=$CD$1),0,1)))</f>
        <v/>
      </c>
      <c r="CF186" s="2" t="str">
        <f>IF($A186&gt;='DB_FG_243way_Regular Symbol'!G$16,"",IF(E186=0,"",IF(OR(E186=$BW$1,E187=$BW$1,E188=$BW$1,E186=$CD$1,E187=$CD$1,E188=$CD$1),0,1)))</f>
        <v/>
      </c>
      <c r="CG186" s="2" t="str">
        <f>IF($A186&gt;='DB_FG_243way_Regular Symbol'!H$16,"",IF(F186=0,"",IF(OR(F186=$BW$1,F187=$BW$1,F188=$BW$1,F186=$CD$1,F187=$CD$1,F188=$CD$1),0,1)))</f>
        <v/>
      </c>
      <c r="CI186" s="2" t="str">
        <f>IF($A186&gt;='DB_FG_243way_Regular Symbol'!D$16,"",IF(B186=0,"",IF(OR(B186=$BW$1,B187=$BW$1,B188=$BW$1,B186=$CJ$1,B187=$CJ$1,B188=$CJ$1),0,1)))</f>
        <v/>
      </c>
      <c r="CJ186" s="2" t="str">
        <f>IF($A186&gt;='DB_FG_243way_Regular Symbol'!E$16,"",IF(C186=0,"",IF(OR(C186=$BW$1,C187=$BW$1,C188=$BW$1,C186=$CJ$1,C187=$CJ$1,C188=$CJ$1),0,1)))</f>
        <v/>
      </c>
      <c r="CK186" s="2" t="str">
        <f>IF($A186&gt;='DB_FG_243way_Regular Symbol'!F$16,"",IF(D186=0,"",IF(OR(D186=$BW$1,D187=$BW$1,D188=$BW$1,D186=$CJ$1,D187=$CJ$1,D188=$CJ$1),0,1)))</f>
        <v/>
      </c>
      <c r="CL186" s="2" t="str">
        <f>IF($A186&gt;='DB_FG_243way_Regular Symbol'!G$16,"",IF(E186=0,"",IF(OR(E186=$BW$1,E187=$BW$1,E188=$BW$1,E186=$CJ$1,E187=$CJ$1,E188=$CJ$1),0,1)))</f>
        <v/>
      </c>
      <c r="CM186" s="2" t="str">
        <f>IF($A186&gt;='DB_FG_243way_Regular Symbol'!H$16,"",IF(F186=0,"",IF(OR(F186=$BW$1,F187=$BW$1,F188=$BW$1,F186=$CJ$1,F187=$CJ$1,F188=$CJ$1),0,1)))</f>
        <v/>
      </c>
      <c r="CO186" s="2" t="str">
        <f>IF($A186&gt;='DB_FG_243way_Regular Symbol'!D$16,"",IF(B186=0,"",IF(OR(B186=$BW$1,B187=$BW$1,B188=$BW$1,B186=$CP$1,B187=$CP$1,B188=$CP$1),0,1)))</f>
        <v/>
      </c>
      <c r="CP186" s="2" t="str">
        <f>IF($A186&gt;='DB_FG_243way_Regular Symbol'!E$16,"",IF(C186=0,"",IF(OR(C186=$BW$1,C187=$BW$1,C188=$BW$1,C186=$CP$1,C187=$CP$1,C188=$CP$1),0,1)))</f>
        <v/>
      </c>
      <c r="CQ186" s="2" t="str">
        <f>IF($A186&gt;='DB_FG_243way_Regular Symbol'!F$16,"",IF(D186=0,"",IF(OR(D186=$BW$1,D187=$BW$1,D188=$BW$1,D186=$CP$1,D187=$CP$1,D188=$CP$1),0,1)))</f>
        <v/>
      </c>
      <c r="CR186" s="2" t="str">
        <f>IF($A186&gt;='DB_FG_243way_Regular Symbol'!G$16,"",IF(E186=0,"",IF(OR(E186=$BW$1,E187=$BW$1,E188=$BW$1,E186=$CP$1,E187=$CP$1,E188=$CP$1),0,1)))</f>
        <v/>
      </c>
      <c r="CS186" s="2" t="str">
        <f>IF($A186&gt;='DB_FG_243way_Regular Symbol'!H$16,"",IF(F186=0,"",IF(OR(F186=$BW$1,F187=$BW$1,F188=$BW$1,F186=$CP$1,F187=$CP$1,F188=$CP$1),0,1)))</f>
        <v/>
      </c>
      <c r="CU186" s="2" t="str">
        <f>IF($A186&gt;='DB_FG_243way_Regular Symbol'!D$16,"",IF(B186=0,"",IF(OR(B186=$BW$1,B187=$BW$1,B188=$BW$1,B186=$CV$1,B187=$CV$1,B188=$CV$1),0,1)))</f>
        <v/>
      </c>
      <c r="CV186" s="2" t="str">
        <f>IF($A186&gt;='DB_FG_243way_Regular Symbol'!E$16,"",IF(C186=0,"",IF(OR(C186=$BW$1,C187=$BW$1,C188=$BW$1,C186=$CV$1,C187=$CV$1,C188=$CV$1),0,1)))</f>
        <v/>
      </c>
      <c r="CW186" s="2" t="str">
        <f>IF($A186&gt;='DB_FG_243way_Regular Symbol'!F$16,"",IF(D186=0,"",IF(OR(D186=$BW$1,D187=$BW$1,D188=$BW$1,D186=$CV$1,D187=$CV$1,D188=$CV$1),0,1)))</f>
        <v/>
      </c>
      <c r="CX186" s="2" t="str">
        <f>IF($A186&gt;='DB_FG_243way_Regular Symbol'!G$16,"",IF(E186=0,"",IF(OR(E186=$BW$1,E187=$BW$1,E188=$BW$1,E186=$CV$1,E187=$CV$1,E188=$CV$1),0,1)))</f>
        <v/>
      </c>
      <c r="CY186" s="2" t="str">
        <f>IF($A186&gt;='DB_FG_243way_Regular Symbol'!H$16,"",IF(F186=0,"",IF(OR(F186=$BW$1,F187=$BW$1,F188=$BW$1,F186=$CV$1,F187=$CV$1,F188=$CV$1),0,1)))</f>
        <v/>
      </c>
    </row>
    <row r="187" spans="1:103">
      <c r="A187" s="341">
        <f>IF('DB_FG_243way_Regular Symbol'!L186="","",'DB_FG_243way_Regular Symbol'!L186)</f>
        <v>183</v>
      </c>
      <c r="B187" s="184" t="str">
        <f>IF('DB_FG_243way_Regular Symbol'!M186="",
IF($A187-'DB_FG_243way_Regular Symbol'!D$16&gt;='DB_FG_243way_RegularＸ_W()'!B$2-1,"",VLOOKUP($A187-'DB_FG_243way_Regular Symbol'!D$16,'DB_FG_243way_Regular Symbol'!$L$3:$Q$99,'DB_FG_243way_RegularＸ_W()'!B$3+1,FALSE)),
'DB_FG_243way_Regular Symbol'!M186)</f>
        <v/>
      </c>
      <c r="C187" s="184" t="str">
        <f>IF('DB_FG_243way_Regular Symbol'!N186="",
IF($A187-'DB_FG_243way_Regular Symbol'!E$16&gt;='DB_FG_243way_RegularＸ_W()'!C$2-1,"",VLOOKUP($A187-'DB_FG_243way_Regular Symbol'!E$16,'DB_FG_243way_Regular Symbol'!$L$3:$Q$99,'DB_FG_243way_RegularＸ_W()'!C$3+1,FALSE)),
'DB_FG_243way_Regular Symbol'!N186)</f>
        <v/>
      </c>
      <c r="D187" s="184" t="str">
        <f>IF('DB_FG_243way_Regular Symbol'!O186="",
IF($A187-'DB_FG_243way_Regular Symbol'!F$16&gt;='DB_FG_243way_RegularＸ_W()'!D$2-1,"",VLOOKUP($A187-'DB_FG_243way_Regular Symbol'!F$16,'DB_FG_243way_Regular Symbol'!$L$3:$Q$99,'DB_FG_243way_RegularＸ_W()'!D$3+1,FALSE)),
'DB_FG_243way_Regular Symbol'!O186)</f>
        <v/>
      </c>
      <c r="E187" s="184" t="str">
        <f>IF('DB_FG_243way_Regular Symbol'!P186="",
IF($A187-'DB_FG_243way_Regular Symbol'!G$16&gt;='DB_FG_243way_RegularＸ_W()'!E$2-1,"",VLOOKUP($A187-'DB_FG_243way_Regular Symbol'!G$16,'DB_FG_243way_Regular Symbol'!$L$3:$Q$99,'DB_FG_243way_RegularＸ_W()'!E$3+1,FALSE)),
'DB_FG_243way_Regular Symbol'!P186)</f>
        <v/>
      </c>
      <c r="F187" s="358" t="str">
        <f>IF('DB_FG_243way_Regular Symbol'!Q186="",
IF($A187-'DB_FG_243way_Regular Symbol'!H$16&gt;='DB_FG_243way_RegularＸ_W()'!F$2-1,"",VLOOKUP($A187-'DB_FG_243way_Regular Symbol'!H$16,'DB_FG_243way_Regular Symbol'!$L$3:$Q$99,'DB_FG_243way_RegularＸ_W()'!F$3+1,FALSE)),
'DB_FG_243way_Regular Symbol'!Q186)</f>
        <v/>
      </c>
      <c r="O187" s="342" t="str">
        <f>IF($A187&gt;='DB_FG_243way_Regular Symbol'!D$16,"",IF(B187=0,"",IF(OR(B187=$O$1,B187=$P$1,B188=$O$1,B188=$P$1,B189=$O$1,B189=$P$1),0,1)))</f>
        <v/>
      </c>
      <c r="P187" s="2" t="str">
        <f>IF($A187&gt;='DB_FG_243way_Regular Symbol'!E$16,"",IF(C187=0,"",IF(OR(C187=$O$1,C187=$P$1,C188=$O$1,C188=$P$1,C189=$O$1,C189=$P$1),0,1)))</f>
        <v/>
      </c>
      <c r="Q187" s="2" t="str">
        <f>IF($A187&gt;='DB_FG_243way_Regular Symbol'!F$16,"",IF(D187=0,"",IF(OR(D187=$O$1,D187=$P$1,D188=$O$1,D188=$P$1,D189=$O$1,D189=$P$1),0,1)))</f>
        <v/>
      </c>
      <c r="R187" s="2" t="str">
        <f>IF($A187&gt;='DB_FG_243way_Regular Symbol'!G$16,"",IF(E187=0,"",IF(OR(E187=$O$1,E187=$P$1,E188=$O$1,E188=$P$1,E189=$O$1,E189=$P$1),0,1)))</f>
        <v/>
      </c>
      <c r="S187" s="128" t="str">
        <f>IF($A187&gt;='DB_FG_243way_Regular Symbol'!H$16,"",IF(F187=0,"",IF(OR(F187=$O$1,F187=$P$1,F188=$O$1,F188=$P$1,F189=$O$1,F189=$P$1),0,1)))</f>
        <v/>
      </c>
      <c r="U187" s="342" t="str">
        <f>IF($A187&gt;='DB_FG_243way_Regular Symbol'!D$16,"",IF(B187=0,"",IF(OR(B187=$U$1,B187=$V$1,B188=$U$1,B188=$V$1,B189=$U$1,B189=$V$1),0,1)))</f>
        <v/>
      </c>
      <c r="V187" s="2" t="str">
        <f>IF($A187&gt;='DB_FG_243way_Regular Symbol'!E$16,"",IF(C187=0,"",IF(OR(C187=$U$1,C187=$V$1,C188=$U$1,C188=$V$1,C189=$U$1,C189=$V$1),0,1)))</f>
        <v/>
      </c>
      <c r="W187" s="2" t="str">
        <f>IF($A187&gt;='DB_FG_243way_Regular Symbol'!F$16,"",IF(D187=0,"",IF(OR(D187=$U$1,D187=$V$1,D188=$U$1,D188=$V$1,D189=$U$1,D189=$V$1),0,1)))</f>
        <v/>
      </c>
      <c r="X187" s="2" t="str">
        <f>IF($A187&gt;='DB_FG_243way_Regular Symbol'!G$16,"",IF(E187=0,"",IF(OR(E187=$U$1,E187=$V$1,E188=$U$1,E188=$V$1,E189=$U$1,E189=$V$1),0,1)))</f>
        <v/>
      </c>
      <c r="Y187" s="128" t="str">
        <f>IF($A187&gt;='DB_FG_243way_Regular Symbol'!H$16,"",IF(F187=0,"",IF(OR(F187=$U$1,F187=$V$1,F188=$U$1,F188=$V$1,F189=$U$1,F189=$V$1),0,1)))</f>
        <v/>
      </c>
      <c r="AA187" s="342" t="str">
        <f>IF($A187&gt;='DB_FG_243way_Regular Symbol'!D$16,"",IF(B187=0,"",IF(OR(B187=$AA$1,B187=$AB$1,B188=$AA$1,B188=$AB$1,B189=$AA$1,,B189=$AB$1),0,1)))</f>
        <v/>
      </c>
      <c r="AB187" s="2" t="str">
        <f>IF($A187&gt;='DB_FG_243way_Regular Symbol'!E$16,"",IF(C187=0,"",IF(OR(C187=$AA$1,C187=$AB$1,C188=$AA$1,C188=$AB$1,C189=$AA$1,,C189=$AB$1),0,1)))</f>
        <v/>
      </c>
      <c r="AC187" s="2" t="str">
        <f>IF($A187&gt;='DB_FG_243way_Regular Symbol'!F$16,"",IF(D187=0,"",IF(OR(D187=$AA$1,D187=$AB$1,D188=$AA$1,D188=$AB$1,D189=$AA$1,,D189=$AB$1),0,1)))</f>
        <v/>
      </c>
      <c r="AD187" s="2" t="str">
        <f>IF($A187&gt;='DB_FG_243way_Regular Symbol'!G$16,"",IF(E187=0,"",IF(OR(E187=$AA$1,E187=$AB$1,E188=$AA$1,E188=$AB$1,E189=$AA$1,,E189=$AB$1),0,1)))</f>
        <v/>
      </c>
      <c r="AE187" s="128" t="str">
        <f>IF($A187&gt;='DB_FG_243way_Regular Symbol'!H$16,"",IF(F187=0,"",IF(OR(F187=$AA$1,F187=$AB$1,F188=$AA$1,F188=$AB$1,F189=$AA$1,,F189=$AB$1),0,1)))</f>
        <v/>
      </c>
      <c r="AG187" s="342" t="str">
        <f>IF($A187&gt;='DB_FG_243way_Regular Symbol'!D$16,"",IF(B187=0,"",IF(OR(B187=$AG$1,B187=$AH$1,B188=$AG$1,B188=$AH$1,B189=$AG$1,B189=$AH$1),0,1)))</f>
        <v/>
      </c>
      <c r="AH187" s="2" t="str">
        <f>IF($A187&gt;='DB_FG_243way_Regular Symbol'!E$16,"",IF(C187=0,"",IF(OR(C187=$AG$1,C187=$AH$1,C188=$AG$1,C188=$AH$1,C189=$AG$1,C189=$AH$1),0,1)))</f>
        <v/>
      </c>
      <c r="AI187" s="2" t="str">
        <f>IF($A187&gt;='DB_FG_243way_Regular Symbol'!F$16,"",IF(D187=0,"",IF(OR(D187=$AG$1,D187=$AH$1,D188=$AG$1,D188=$AH$1,D189=$AG$1,D189=$AH$1),0,1)))</f>
        <v/>
      </c>
      <c r="AJ187" s="2" t="str">
        <f>IF($A187&gt;='DB_FG_243way_Regular Symbol'!G$16,"",IF(E187=0,"",IF(OR(E187=$AG$1,E187=$AH$1,E188=$AG$1,E188=$AH$1,E189=$AG$1,E189=$AH$1),0,1)))</f>
        <v/>
      </c>
      <c r="AK187" s="128" t="str">
        <f>IF($A187&gt;='DB_FG_243way_Regular Symbol'!H$16,"",IF(F187=0,"",IF(OR(F187=$AG$1,F187=$AH$1,F188=$AG$1,F188=$AH$1,F189=$AG$1,F189=$AH$1),0,1)))</f>
        <v/>
      </c>
      <c r="AM187" s="342" t="str">
        <f>IF($A187&gt;='DB_FG_243way_Regular Symbol'!D$16,"",IF(B187=0,"",IF(OR(B187=$AM$1,B187=$AN$1,B188=$AM$1,B188=$AN$1,B189=$AM$1,B189=$AN$1),0,1)))</f>
        <v/>
      </c>
      <c r="AN187" s="2" t="str">
        <f>IF($A187&gt;='DB_FG_243way_Regular Symbol'!E$16,"",IF(C187=0,"",IF(OR(C187=$AM$1,C187=$AN$1,C188=$AM$1,C188=$AN$1,C189=$AM$1,C189=$AN$1),0,1)))</f>
        <v/>
      </c>
      <c r="AO187" s="2" t="str">
        <f>IF($A187&gt;='DB_FG_243way_Regular Symbol'!F$16,"",IF(D187=0,"",IF(OR(D187=$AM$1,D187=$AN$1,D188=$AM$1,D188=$AN$1,D189=$AM$1,D189=$AN$1),0,1)))</f>
        <v/>
      </c>
      <c r="AP187" s="2" t="str">
        <f>IF($A187&gt;='DB_FG_243way_Regular Symbol'!G$16,"",IF(E187=0,"",IF(OR(E187=$AM$1,E187=$AN$1,E188=$AM$1,E188=$AN$1,E189=$AM$1,E189=$AN$1),0,1)))</f>
        <v/>
      </c>
      <c r="AQ187" s="128" t="str">
        <f>IF($A187&gt;='DB_FG_243way_Regular Symbol'!H$16,"",IF(F187=0,"",IF(OR(F187=$AM$1,F187=$AN$1,F188=$AM$1,F188=$AN$1,F189=$AM$1,F189=$AN$1),0,1)))</f>
        <v/>
      </c>
      <c r="AS187" s="342" t="str">
        <f>IF($A187&gt;='DB_FG_243way_Regular Symbol'!D$16,"",IF(B187=0,"",IF(OR(B187=$AM$1,B187=$AT$1,B188=$AM$1,B188=$AT$1,B189=$AM$1,B189=$AT$1),0,1)))</f>
        <v/>
      </c>
      <c r="AT187" s="2" t="str">
        <f>IF($A187&gt;='DB_FG_243way_Regular Symbol'!E$16,"",IF(C187=0,"",IF(OR(C187=$AM$1,C187=$AT$1,C188=$AM$1,C188=$AT$1,C189=$AM$1,C189=$AT$1),0,1)))</f>
        <v/>
      </c>
      <c r="AU187" s="2" t="str">
        <f>IF($A187&gt;='DB_FG_243way_Regular Symbol'!F$16,"",IF(D187=0,"",IF(OR(D187=$AM$1,D187=$AT$1,D188=$AM$1,D188=$AT$1,D189=$AM$1,D189=$AT$1),0,1)))</f>
        <v/>
      </c>
      <c r="AV187" s="2" t="str">
        <f>IF($A187&gt;='DB_FG_243way_Regular Symbol'!G$16,"",IF(E187=0,"",IF(OR(E187=$AM$1,E187=$AT$1,E188=$AM$1,E188=$AT$1,E189=$AM$1,E189=$AT$1),0,1)))</f>
        <v/>
      </c>
      <c r="AW187" s="128" t="str">
        <f>IF($A187&gt;='DB_FG_243way_Regular Symbol'!H$16,"",IF(F187=0,"",IF(OR(F187=$AM$1,F187=$AT$1,F188=$AM$1,F188=$AT$1,F189=$AM$1,F189=$AT$1),0,1)))</f>
        <v/>
      </c>
      <c r="AY187" s="342" t="str">
        <f>IF($A187&gt;='DB_FG_243way_Regular Symbol'!D$16,"",IF(B187=0,"",IF(OR(B187=$AM$1,B187=$AZ$1,B188=$AM$1,B188=$AZ$1,B189=$AM$1,B189=$AZ$1),0,1)))</f>
        <v/>
      </c>
      <c r="AZ187" s="2" t="str">
        <f>IF($A187&gt;='DB_FG_243way_Regular Symbol'!E$16,"",IF(C187=0,"",IF(OR(C187=$AM$1,C187=$AZ$1,C188=$AM$1,C188=$AZ$1,C189=$AM$1,C189=$AZ$1),0,1)))</f>
        <v/>
      </c>
      <c r="BA187" s="2" t="str">
        <f>IF($A187&gt;='DB_FG_243way_Regular Symbol'!F$16,"",IF(D187=0,"",IF(OR(D187=$AM$1,D187=$AZ$1,D188=$AM$1,D188=$AZ$1,D189=$AM$1,D189=$AZ$1),0,1)))</f>
        <v/>
      </c>
      <c r="BB187" s="2" t="str">
        <f>IF($A187&gt;='DB_FG_243way_Regular Symbol'!G$16,"",IF(E187=0,"",IF(OR(E187=$AM$1,E187=$AZ$1,E188=$AM$1,E188=$AZ$1,E189=$AM$1,E189=$AZ$1),0,1)))</f>
        <v/>
      </c>
      <c r="BC187" s="128" t="str">
        <f>IF($A187&gt;='DB_FG_243way_Regular Symbol'!H$16,"",IF(F187=0,"",IF(OR(F187=$AM$1,F187=$AZ$1,F188=$AM$1,F188=$AZ$1,F189=$AM$1,F189=$AZ$1),0,1)))</f>
        <v/>
      </c>
      <c r="BE187" s="342"/>
      <c r="BF187" s="2"/>
      <c r="BG187" s="2" t="str">
        <f>IF($A187&gt;='DB_FG_243way_Regular Symbol'!F$16,"",IF(D187=0,"",COUNTIF(D187:D189,$BF$1)))</f>
        <v/>
      </c>
      <c r="BH187" s="2" t="str">
        <f>IF($A187&gt;='DB_FG_243way_Regular Symbol'!G$16,"",IF(E187=0,"",COUNTIF(E187:E189,$BF$1)))</f>
        <v/>
      </c>
      <c r="BI187" s="2" t="str">
        <f>IF($A187&gt;='DB_FG_243way_Regular Symbol'!H$16,"",IF(F187=0,"",COUNTIF(F187:F189,$BF$1)))</f>
        <v/>
      </c>
      <c r="BK187" s="342"/>
      <c r="BL187" s="2"/>
      <c r="BM187" s="2" t="str">
        <f>IF($A187&gt;='DB_FG_243way_Regular Symbol'!F$16,"",IF(D187=0,"",IF(OR(D187=$AM$1,D187=$BL$1,D188=$AM$1,D188=$BL$1,D189=$AM$1,D189=$BL$1),0,1)))</f>
        <v/>
      </c>
      <c r="BN187" s="2" t="str">
        <f>IF($A187&gt;='DB_FG_243way_Regular Symbol'!G$16,"",IF(E187=0,"",IF(OR(E187=$AM$1,E187=$BL$1,E188=$AM$1,E188=$BL$1,E189=$AM$1,E189=$BL$1),0,1)))</f>
        <v/>
      </c>
      <c r="BO187" s="128" t="str">
        <f>IF($A187&gt;='DB_FG_243way_Regular Symbol'!H$16,"",IF(F187=0,"",IF(OR(F187=$AM$1,F187=$BL$1,F188=$AM$1,F188=$BL$1,F189=$AM$1,F189=$BL$1),0,1)))</f>
        <v/>
      </c>
      <c r="BQ187" s="2" t="str">
        <f>IF($A187&gt;='DB_FG_243way_Regular Symbol'!D$16,"",IF(B187=0,"",IF(OR(B187=$BQ$1,B187=$BR$1,B188=$BQ$1,B188=$BR$1,B189=$BQ$1,B189=$BR$1),0,1)))</f>
        <v/>
      </c>
      <c r="BR187" s="2" t="str">
        <f>IF($A187&gt;='DB_FG_243way_Regular Symbol'!E$16,"",IF(C187=0,"",IF(OR(C187=$BQ$1,C187=$BR$1,C188=$BQ$1,C188=$BR$1,C189=$BQ$1,C189=$BR$1),0,1)))</f>
        <v/>
      </c>
      <c r="BS187" s="2" t="str">
        <f>IF($A187&gt;='DB_FG_243way_Regular Symbol'!F$16,"",IF(D187=0,"",IF(OR(D187=$BQ$1,D187=$BR$1,D188=$BQ$1,D188=$BR$1,D189=$BQ$1,D189=$BR$1),0,1)))</f>
        <v/>
      </c>
      <c r="BT187" s="2" t="str">
        <f>IF($A187&gt;='DB_FG_243way_Regular Symbol'!G$16,"",IF(E187=0,"",IF(OR(E187=$BQ$1,E187=$BR$1,E188=$BQ$1,E188=$BR$1,E189=$BQ$1,E189=$BR$1),0,1)))</f>
        <v/>
      </c>
      <c r="BU187" s="2" t="str">
        <f>IF($A187&gt;='DB_FG_243way_Regular Symbol'!H$16,"",IF(F187=0,"",IF(OR(F187=$BQ$1,F187=$BR$1,F188=$BQ$1,F188=$BR$1,F189=$BQ$1,F189=$BR$1),0,1)))</f>
        <v/>
      </c>
      <c r="BW187" s="2" t="str">
        <f>IF($A187&gt;='DB_FG_243way_Regular Symbol'!D$16,"",IF(B187=0,"",IF(OR(B187=$BW$1,B188=$BW$1,B189=$BW$1,B187=$BX$1,B188=$BX$1,B189=$BX$1),0,1)))</f>
        <v/>
      </c>
      <c r="BX187" s="2" t="str">
        <f>IF($A187&gt;='DB_FG_243way_Regular Symbol'!E$16,"",IF(C187=0,"",IF(OR(C187=$BW$1,C188=$BW$1,C189=$BW$1,C187=$BX$1,C188=$BX$1,C189=$BX$1),0,1)))</f>
        <v/>
      </c>
      <c r="BY187" s="2" t="str">
        <f>IF($A187&gt;='DB_FG_243way_Regular Symbol'!F$16,"",IF(D187=0,"",IF(OR(D187=$BW$1,D188=$BW$1,D189=$BW$1,D187=$BX$1,D188=$BX$1,D189=$BX$1),0,1)))</f>
        <v/>
      </c>
      <c r="BZ187" s="2" t="str">
        <f>IF($A187&gt;='DB_FG_243way_Regular Symbol'!G$16,"",IF(E187=0,"",IF(OR(E187=$BW$1,E188=$BW$1,E189=$BW$1,E187=$BX$1,E188=$BX$1,E189=$BX$1),0,1)))</f>
        <v/>
      </c>
      <c r="CA187" s="2" t="str">
        <f>IF($A187&gt;='DB_FG_243way_Regular Symbol'!H$16,"",IF(F187=0,"",IF(OR(F187=$BW$1,F188=$BW$1,F189=$BW$1,F187=$BX$1,F188=$BX$1,F189=$BX$1),0,1)))</f>
        <v/>
      </c>
      <c r="CC187" s="2" t="str">
        <f>IF($A187&gt;='DB_FG_243way_Regular Symbol'!D$16,"",IF(B187=0,"",IF(OR(B187=$BW$1,B188=$BW$1,B189=$BW$1,B187=$CD$1,B188=$CD$1,B189=$CD$1),0,1)))</f>
        <v/>
      </c>
      <c r="CD187" s="2" t="str">
        <f>IF($A187&gt;='DB_FG_243way_Regular Symbol'!E$16,"",IF(C187=0,"",IF(OR(C187=$BW$1,C188=$BW$1,C189=$BW$1,C187=$CD$1,C188=$CD$1,C189=$CD$1),0,1)))</f>
        <v/>
      </c>
      <c r="CE187" s="2" t="str">
        <f>IF($A187&gt;='DB_FG_243way_Regular Symbol'!F$16,"",IF(D187=0,"",IF(OR(D187=$BW$1,D188=$BW$1,D189=$BW$1,D187=$CD$1,D188=$CD$1,D189=$CD$1),0,1)))</f>
        <v/>
      </c>
      <c r="CF187" s="2" t="str">
        <f>IF($A187&gt;='DB_FG_243way_Regular Symbol'!G$16,"",IF(E187=0,"",IF(OR(E187=$BW$1,E188=$BW$1,E189=$BW$1,E187=$CD$1,E188=$CD$1,E189=$CD$1),0,1)))</f>
        <v/>
      </c>
      <c r="CG187" s="2" t="str">
        <f>IF($A187&gt;='DB_FG_243way_Regular Symbol'!H$16,"",IF(F187=0,"",IF(OR(F187=$BW$1,F188=$BW$1,F189=$BW$1,F187=$CD$1,F188=$CD$1,F189=$CD$1),0,1)))</f>
        <v/>
      </c>
      <c r="CI187" s="2" t="str">
        <f>IF($A187&gt;='DB_FG_243way_Regular Symbol'!D$16,"",IF(B187=0,"",IF(OR(B187=$BW$1,B188=$BW$1,B189=$BW$1,B187=$CJ$1,B188=$CJ$1,B189=$CJ$1),0,1)))</f>
        <v/>
      </c>
      <c r="CJ187" s="2" t="str">
        <f>IF($A187&gt;='DB_FG_243way_Regular Symbol'!E$16,"",IF(C187=0,"",IF(OR(C187=$BW$1,C188=$BW$1,C189=$BW$1,C187=$CJ$1,C188=$CJ$1,C189=$CJ$1),0,1)))</f>
        <v/>
      </c>
      <c r="CK187" s="2" t="str">
        <f>IF($A187&gt;='DB_FG_243way_Regular Symbol'!F$16,"",IF(D187=0,"",IF(OR(D187=$BW$1,D188=$BW$1,D189=$BW$1,D187=$CJ$1,D188=$CJ$1,D189=$CJ$1),0,1)))</f>
        <v/>
      </c>
      <c r="CL187" s="2" t="str">
        <f>IF($A187&gt;='DB_FG_243way_Regular Symbol'!G$16,"",IF(E187=0,"",IF(OR(E187=$BW$1,E188=$BW$1,E189=$BW$1,E187=$CJ$1,E188=$CJ$1,E189=$CJ$1),0,1)))</f>
        <v/>
      </c>
      <c r="CM187" s="2" t="str">
        <f>IF($A187&gt;='DB_FG_243way_Regular Symbol'!H$16,"",IF(F187=0,"",IF(OR(F187=$BW$1,F188=$BW$1,F189=$BW$1,F187=$CJ$1,F188=$CJ$1,F189=$CJ$1),0,1)))</f>
        <v/>
      </c>
      <c r="CO187" s="2" t="str">
        <f>IF($A187&gt;='DB_FG_243way_Regular Symbol'!D$16,"",IF(B187=0,"",IF(OR(B187=$BW$1,B188=$BW$1,B189=$BW$1,B187=$CP$1,B188=$CP$1,B189=$CP$1),0,1)))</f>
        <v/>
      </c>
      <c r="CP187" s="2" t="str">
        <f>IF($A187&gt;='DB_FG_243way_Regular Symbol'!E$16,"",IF(C187=0,"",IF(OR(C187=$BW$1,C188=$BW$1,C189=$BW$1,C187=$CP$1,C188=$CP$1,C189=$CP$1),0,1)))</f>
        <v/>
      </c>
      <c r="CQ187" s="2" t="str">
        <f>IF($A187&gt;='DB_FG_243way_Regular Symbol'!F$16,"",IF(D187=0,"",IF(OR(D187=$BW$1,D188=$BW$1,D189=$BW$1,D187=$CP$1,D188=$CP$1,D189=$CP$1),0,1)))</f>
        <v/>
      </c>
      <c r="CR187" s="2" t="str">
        <f>IF($A187&gt;='DB_FG_243way_Regular Symbol'!G$16,"",IF(E187=0,"",IF(OR(E187=$BW$1,E188=$BW$1,E189=$BW$1,E187=$CP$1,E188=$CP$1,E189=$CP$1),0,1)))</f>
        <v/>
      </c>
      <c r="CS187" s="2" t="str">
        <f>IF($A187&gt;='DB_FG_243way_Regular Symbol'!H$16,"",IF(F187=0,"",IF(OR(F187=$BW$1,F188=$BW$1,F189=$BW$1,F187=$CP$1,F188=$CP$1,F189=$CP$1),0,1)))</f>
        <v/>
      </c>
      <c r="CU187" s="2" t="str">
        <f>IF($A187&gt;='DB_FG_243way_Regular Symbol'!D$16,"",IF(B187=0,"",IF(OR(B187=$BW$1,B188=$BW$1,B189=$BW$1,B187=$CV$1,B188=$CV$1,B189=$CV$1),0,1)))</f>
        <v/>
      </c>
      <c r="CV187" s="2" t="str">
        <f>IF($A187&gt;='DB_FG_243way_Regular Symbol'!E$16,"",IF(C187=0,"",IF(OR(C187=$BW$1,C188=$BW$1,C189=$BW$1,C187=$CV$1,C188=$CV$1,C189=$CV$1),0,1)))</f>
        <v/>
      </c>
      <c r="CW187" s="2" t="str">
        <f>IF($A187&gt;='DB_FG_243way_Regular Symbol'!F$16,"",IF(D187=0,"",IF(OR(D187=$BW$1,D188=$BW$1,D189=$BW$1,D187=$CV$1,D188=$CV$1,D189=$CV$1),0,1)))</f>
        <v/>
      </c>
      <c r="CX187" s="2" t="str">
        <f>IF($A187&gt;='DB_FG_243way_Regular Symbol'!G$16,"",IF(E187=0,"",IF(OR(E187=$BW$1,E188=$BW$1,E189=$BW$1,E187=$CV$1,E188=$CV$1,E189=$CV$1),0,1)))</f>
        <v/>
      </c>
      <c r="CY187" s="2" t="str">
        <f>IF($A187&gt;='DB_FG_243way_Regular Symbol'!H$16,"",IF(F187=0,"",IF(OR(F187=$BW$1,F188=$BW$1,F189=$BW$1,F187=$CV$1,F188=$CV$1,F189=$CV$1),0,1)))</f>
        <v/>
      </c>
    </row>
    <row r="188" spans="1:103">
      <c r="A188" s="341">
        <f>IF('DB_FG_243way_Regular Symbol'!L187="","",'DB_FG_243way_Regular Symbol'!L187)</f>
        <v>184</v>
      </c>
      <c r="B188" s="184" t="str">
        <f>IF('DB_FG_243way_Regular Symbol'!M187="",
IF($A188-'DB_FG_243way_Regular Symbol'!D$16&gt;='DB_FG_243way_RegularＸ_W()'!B$2-1,"",VLOOKUP($A188-'DB_FG_243way_Regular Symbol'!D$16,'DB_FG_243way_Regular Symbol'!$L$3:$Q$99,'DB_FG_243way_RegularＸ_W()'!B$3+1,FALSE)),
'DB_FG_243way_Regular Symbol'!M187)</f>
        <v/>
      </c>
      <c r="C188" s="184" t="str">
        <f>IF('DB_FG_243way_Regular Symbol'!N187="",
IF($A188-'DB_FG_243way_Regular Symbol'!E$16&gt;='DB_FG_243way_RegularＸ_W()'!C$2-1,"",VLOOKUP($A188-'DB_FG_243way_Regular Symbol'!E$16,'DB_FG_243way_Regular Symbol'!$L$3:$Q$99,'DB_FG_243way_RegularＸ_W()'!C$3+1,FALSE)),
'DB_FG_243way_Regular Symbol'!N187)</f>
        <v/>
      </c>
      <c r="D188" s="184" t="str">
        <f>IF('DB_FG_243way_Regular Symbol'!O187="",
IF($A188-'DB_FG_243way_Regular Symbol'!F$16&gt;='DB_FG_243way_RegularＸ_W()'!D$2-1,"",VLOOKUP($A188-'DB_FG_243way_Regular Symbol'!F$16,'DB_FG_243way_Regular Symbol'!$L$3:$Q$99,'DB_FG_243way_RegularＸ_W()'!D$3+1,FALSE)),
'DB_FG_243way_Regular Symbol'!O187)</f>
        <v/>
      </c>
      <c r="E188" s="184" t="str">
        <f>IF('DB_FG_243way_Regular Symbol'!P187="",
IF($A188-'DB_FG_243way_Regular Symbol'!G$16&gt;='DB_FG_243way_RegularＸ_W()'!E$2-1,"",VLOOKUP($A188-'DB_FG_243way_Regular Symbol'!G$16,'DB_FG_243way_Regular Symbol'!$L$3:$Q$99,'DB_FG_243way_RegularＸ_W()'!E$3+1,FALSE)),
'DB_FG_243way_Regular Symbol'!P187)</f>
        <v/>
      </c>
      <c r="F188" s="358" t="str">
        <f>IF('DB_FG_243way_Regular Symbol'!Q187="",
IF($A188-'DB_FG_243way_Regular Symbol'!H$16&gt;='DB_FG_243way_RegularＸ_W()'!F$2-1,"",VLOOKUP($A188-'DB_FG_243way_Regular Symbol'!H$16,'DB_FG_243way_Regular Symbol'!$L$3:$Q$99,'DB_FG_243way_RegularＸ_W()'!F$3+1,FALSE)),
'DB_FG_243way_Regular Symbol'!Q187)</f>
        <v/>
      </c>
      <c r="O188" s="342" t="str">
        <f>IF($A188&gt;='DB_FG_243way_Regular Symbol'!D$16,"",IF(B188=0,"",IF(OR(B188=$O$1,B188=$P$1,B189=$O$1,B189=$P$1,B190=$O$1,B190=$P$1),0,1)))</f>
        <v/>
      </c>
      <c r="P188" s="2" t="str">
        <f>IF($A188&gt;='DB_FG_243way_Regular Symbol'!E$16,"",IF(C188=0,"",IF(OR(C188=$O$1,C188=$P$1,C189=$O$1,C189=$P$1,C190=$O$1,C190=$P$1),0,1)))</f>
        <v/>
      </c>
      <c r="Q188" s="2" t="str">
        <f>IF($A188&gt;='DB_FG_243way_Regular Symbol'!F$16,"",IF(D188=0,"",IF(OR(D188=$O$1,D188=$P$1,D189=$O$1,D189=$P$1,D190=$O$1,D190=$P$1),0,1)))</f>
        <v/>
      </c>
      <c r="R188" s="2" t="str">
        <f>IF($A188&gt;='DB_FG_243way_Regular Symbol'!G$16,"",IF(E188=0,"",IF(OR(E188=$O$1,E188=$P$1,E189=$O$1,E189=$P$1,E190=$O$1,E190=$P$1),0,1)))</f>
        <v/>
      </c>
      <c r="S188" s="128" t="str">
        <f>IF($A188&gt;='DB_FG_243way_Regular Symbol'!H$16,"",IF(F188=0,"",IF(OR(F188=$O$1,F188=$P$1,F189=$O$1,F189=$P$1,F190=$O$1,F190=$P$1),0,1)))</f>
        <v/>
      </c>
      <c r="U188" s="342" t="str">
        <f>IF($A188&gt;='DB_FG_243way_Regular Symbol'!D$16,"",IF(B188=0,"",IF(OR(B188=$U$1,B188=$V$1,B189=$U$1,B189=$V$1,B190=$U$1,B190=$V$1),0,1)))</f>
        <v/>
      </c>
      <c r="V188" s="2" t="str">
        <f>IF($A188&gt;='DB_FG_243way_Regular Symbol'!E$16,"",IF(C188=0,"",IF(OR(C188=$U$1,C188=$V$1,C189=$U$1,C189=$V$1,C190=$U$1,C190=$V$1),0,1)))</f>
        <v/>
      </c>
      <c r="W188" s="2" t="str">
        <f>IF($A188&gt;='DB_FG_243way_Regular Symbol'!F$16,"",IF(D188=0,"",IF(OR(D188=$U$1,D188=$V$1,D189=$U$1,D189=$V$1,D190=$U$1,D190=$V$1),0,1)))</f>
        <v/>
      </c>
      <c r="X188" s="2" t="str">
        <f>IF($A188&gt;='DB_FG_243way_Regular Symbol'!G$16,"",IF(E188=0,"",IF(OR(E188=$U$1,E188=$V$1,E189=$U$1,E189=$V$1,E190=$U$1,E190=$V$1),0,1)))</f>
        <v/>
      </c>
      <c r="Y188" s="128" t="str">
        <f>IF($A188&gt;='DB_FG_243way_Regular Symbol'!H$16,"",IF(F188=0,"",IF(OR(F188=$U$1,F188=$V$1,F189=$U$1,F189=$V$1,F190=$U$1,F190=$V$1),0,1)))</f>
        <v/>
      </c>
      <c r="AA188" s="342" t="str">
        <f>IF($A188&gt;='DB_FG_243way_Regular Symbol'!D$16,"",IF(B188=0,"",IF(OR(B188=$AA$1,B188=$AB$1,B189=$AA$1,B189=$AB$1,B190=$AA$1,,B190=$AB$1),0,1)))</f>
        <v/>
      </c>
      <c r="AB188" s="2" t="str">
        <f>IF($A188&gt;='DB_FG_243way_Regular Symbol'!E$16,"",IF(C188=0,"",IF(OR(C188=$AA$1,C188=$AB$1,C189=$AA$1,C189=$AB$1,C190=$AA$1,,C190=$AB$1),0,1)))</f>
        <v/>
      </c>
      <c r="AC188" s="2" t="str">
        <f>IF($A188&gt;='DB_FG_243way_Regular Symbol'!F$16,"",IF(D188=0,"",IF(OR(D188=$AA$1,D188=$AB$1,D189=$AA$1,D189=$AB$1,D190=$AA$1,,D190=$AB$1),0,1)))</f>
        <v/>
      </c>
      <c r="AD188" s="2" t="str">
        <f>IF($A188&gt;='DB_FG_243way_Regular Symbol'!G$16,"",IF(E188=0,"",IF(OR(E188=$AA$1,E188=$AB$1,E189=$AA$1,E189=$AB$1,E190=$AA$1,,E190=$AB$1),0,1)))</f>
        <v/>
      </c>
      <c r="AE188" s="128" t="str">
        <f>IF($A188&gt;='DB_FG_243way_Regular Symbol'!H$16,"",IF(F188=0,"",IF(OR(F188=$AA$1,F188=$AB$1,F189=$AA$1,F189=$AB$1,F190=$AA$1,,F190=$AB$1),0,1)))</f>
        <v/>
      </c>
      <c r="AG188" s="342" t="str">
        <f>IF($A188&gt;='DB_FG_243way_Regular Symbol'!D$16,"",IF(B188=0,"",IF(OR(B188=$AG$1,B188=$AH$1,B189=$AG$1,B189=$AH$1,B190=$AG$1,B190=$AH$1),0,1)))</f>
        <v/>
      </c>
      <c r="AH188" s="2" t="str">
        <f>IF($A188&gt;='DB_FG_243way_Regular Symbol'!E$16,"",IF(C188=0,"",IF(OR(C188=$AG$1,C188=$AH$1,C189=$AG$1,C189=$AH$1,C190=$AG$1,C190=$AH$1),0,1)))</f>
        <v/>
      </c>
      <c r="AI188" s="2" t="str">
        <f>IF($A188&gt;='DB_FG_243way_Regular Symbol'!F$16,"",IF(D188=0,"",IF(OR(D188=$AG$1,D188=$AH$1,D189=$AG$1,D189=$AH$1,D190=$AG$1,D190=$AH$1),0,1)))</f>
        <v/>
      </c>
      <c r="AJ188" s="2" t="str">
        <f>IF($A188&gt;='DB_FG_243way_Regular Symbol'!G$16,"",IF(E188=0,"",IF(OR(E188=$AG$1,E188=$AH$1,E189=$AG$1,E189=$AH$1,E190=$AG$1,E190=$AH$1),0,1)))</f>
        <v/>
      </c>
      <c r="AK188" s="128" t="str">
        <f>IF($A188&gt;='DB_FG_243way_Regular Symbol'!H$16,"",IF(F188=0,"",IF(OR(F188=$AG$1,F188=$AH$1,F189=$AG$1,F189=$AH$1,F190=$AG$1,F190=$AH$1),0,1)))</f>
        <v/>
      </c>
      <c r="AM188" s="342" t="str">
        <f>IF($A188&gt;='DB_FG_243way_Regular Symbol'!D$16,"",IF(B188=0,"",IF(OR(B188=$AM$1,B188=$AN$1,B189=$AM$1,B189=$AN$1,B190=$AM$1,B190=$AN$1),0,1)))</f>
        <v/>
      </c>
      <c r="AN188" s="2" t="str">
        <f>IF($A188&gt;='DB_FG_243way_Regular Symbol'!E$16,"",IF(C188=0,"",IF(OR(C188=$AM$1,C188=$AN$1,C189=$AM$1,C189=$AN$1,C190=$AM$1,C190=$AN$1),0,1)))</f>
        <v/>
      </c>
      <c r="AO188" s="2" t="str">
        <f>IF($A188&gt;='DB_FG_243way_Regular Symbol'!F$16,"",IF(D188=0,"",IF(OR(D188=$AM$1,D188=$AN$1,D189=$AM$1,D189=$AN$1,D190=$AM$1,D190=$AN$1),0,1)))</f>
        <v/>
      </c>
      <c r="AP188" s="2" t="str">
        <f>IF($A188&gt;='DB_FG_243way_Regular Symbol'!G$16,"",IF(E188=0,"",IF(OR(E188=$AM$1,E188=$AN$1,E189=$AM$1,E189=$AN$1,E190=$AM$1,E190=$AN$1),0,1)))</f>
        <v/>
      </c>
      <c r="AQ188" s="128" t="str">
        <f>IF($A188&gt;='DB_FG_243way_Regular Symbol'!H$16,"",IF(F188=0,"",IF(OR(F188=$AM$1,F188=$AN$1,F189=$AM$1,F189=$AN$1,F190=$AM$1,F190=$AN$1),0,1)))</f>
        <v/>
      </c>
      <c r="AS188" s="342" t="str">
        <f>IF($A188&gt;='DB_FG_243way_Regular Symbol'!D$16,"",IF(B188=0,"",IF(OR(B188=$AM$1,B188=$AT$1,B189=$AM$1,B189=$AT$1,B190=$AM$1,B190=$AT$1),0,1)))</f>
        <v/>
      </c>
      <c r="AT188" s="2" t="str">
        <f>IF($A188&gt;='DB_FG_243way_Regular Symbol'!E$16,"",IF(C188=0,"",IF(OR(C188=$AM$1,C188=$AT$1,C189=$AM$1,C189=$AT$1,C190=$AM$1,C190=$AT$1),0,1)))</f>
        <v/>
      </c>
      <c r="AU188" s="2" t="str">
        <f>IF($A188&gt;='DB_FG_243way_Regular Symbol'!F$16,"",IF(D188=0,"",IF(OR(D188=$AM$1,D188=$AT$1,D189=$AM$1,D189=$AT$1,D190=$AM$1,D190=$AT$1),0,1)))</f>
        <v/>
      </c>
      <c r="AV188" s="2" t="str">
        <f>IF($A188&gt;='DB_FG_243way_Regular Symbol'!G$16,"",IF(E188=0,"",IF(OR(E188=$AM$1,E188=$AT$1,E189=$AM$1,E189=$AT$1,E190=$AM$1,E190=$AT$1),0,1)))</f>
        <v/>
      </c>
      <c r="AW188" s="128" t="str">
        <f>IF($A188&gt;='DB_FG_243way_Regular Symbol'!H$16,"",IF(F188=0,"",IF(OR(F188=$AM$1,F188=$AT$1,F189=$AM$1,F189=$AT$1,F190=$AM$1,F190=$AT$1),0,1)))</f>
        <v/>
      </c>
      <c r="AY188" s="342" t="str">
        <f>IF($A188&gt;='DB_FG_243way_Regular Symbol'!D$16,"",IF(B188=0,"",IF(OR(B188=$AM$1,B188=$AZ$1,B189=$AM$1,B189=$AZ$1,B190=$AM$1,B190=$AZ$1),0,1)))</f>
        <v/>
      </c>
      <c r="AZ188" s="2" t="str">
        <f>IF($A188&gt;='DB_FG_243way_Regular Symbol'!E$16,"",IF(C188=0,"",IF(OR(C188=$AM$1,C188=$AZ$1,C189=$AM$1,C189=$AZ$1,C190=$AM$1,C190=$AZ$1),0,1)))</f>
        <v/>
      </c>
      <c r="BA188" s="2" t="str">
        <f>IF($A188&gt;='DB_FG_243way_Regular Symbol'!F$16,"",IF(D188=0,"",IF(OR(D188=$AM$1,D188=$AZ$1,D189=$AM$1,D189=$AZ$1,D190=$AM$1,D190=$AZ$1),0,1)))</f>
        <v/>
      </c>
      <c r="BB188" s="2" t="str">
        <f>IF($A188&gt;='DB_FG_243way_Regular Symbol'!G$16,"",IF(E188=0,"",IF(OR(E188=$AM$1,E188=$AZ$1,E189=$AM$1,E189=$AZ$1,E190=$AM$1,E190=$AZ$1),0,1)))</f>
        <v/>
      </c>
      <c r="BC188" s="128" t="str">
        <f>IF($A188&gt;='DB_FG_243way_Regular Symbol'!H$16,"",IF(F188=0,"",IF(OR(F188=$AM$1,F188=$AZ$1,F189=$AM$1,F189=$AZ$1,F190=$AM$1,F190=$AZ$1),0,1)))</f>
        <v/>
      </c>
      <c r="BE188" s="342"/>
      <c r="BF188" s="2"/>
      <c r="BG188" s="2" t="str">
        <f>IF($A188&gt;='DB_FG_243way_Regular Symbol'!F$16,"",IF(D188=0,"",COUNTIF(D188:D190,$BF$1)))</f>
        <v/>
      </c>
      <c r="BH188" s="2" t="str">
        <f>IF($A188&gt;='DB_FG_243way_Regular Symbol'!G$16,"",IF(E188=0,"",COUNTIF(E188:E190,$BF$1)))</f>
        <v/>
      </c>
      <c r="BI188" s="2" t="str">
        <f>IF($A188&gt;='DB_FG_243way_Regular Symbol'!H$16,"",IF(F188=0,"",COUNTIF(F188:F190,$BF$1)))</f>
        <v/>
      </c>
      <c r="BK188" s="342"/>
      <c r="BL188" s="2"/>
      <c r="BM188" s="2" t="str">
        <f>IF($A188&gt;='DB_FG_243way_Regular Symbol'!F$16,"",IF(D188=0,"",IF(OR(D188=$AM$1,D188=$BL$1,D189=$AM$1,D189=$BL$1,D190=$AM$1,D190=$BL$1),0,1)))</f>
        <v/>
      </c>
      <c r="BN188" s="2" t="str">
        <f>IF($A188&gt;='DB_FG_243way_Regular Symbol'!G$16,"",IF(E188=0,"",IF(OR(E188=$AM$1,E188=$BL$1,E189=$AM$1,E189=$BL$1,E190=$AM$1,E190=$BL$1),0,1)))</f>
        <v/>
      </c>
      <c r="BO188" s="128" t="str">
        <f>IF($A188&gt;='DB_FG_243way_Regular Symbol'!H$16,"",IF(F188=0,"",IF(OR(F188=$AM$1,F188=$BL$1,F189=$AM$1,F189=$BL$1,F190=$AM$1,F190=$BL$1),0,1)))</f>
        <v/>
      </c>
      <c r="BQ188" s="2" t="str">
        <f>IF($A188&gt;='DB_FG_243way_Regular Symbol'!D$16,"",IF(B188=0,"",IF(OR(B188=$BQ$1,B188=$BR$1,B189=$BQ$1,B189=$BR$1,B190=$BQ$1,B190=$BR$1),0,1)))</f>
        <v/>
      </c>
      <c r="BR188" s="2" t="str">
        <f>IF($A188&gt;='DB_FG_243way_Regular Symbol'!E$16,"",IF(C188=0,"",IF(OR(C188=$BQ$1,C188=$BR$1,C189=$BQ$1,C189=$BR$1,C190=$BQ$1,C190=$BR$1),0,1)))</f>
        <v/>
      </c>
      <c r="BS188" s="2" t="str">
        <f>IF($A188&gt;='DB_FG_243way_Regular Symbol'!F$16,"",IF(D188=0,"",IF(OR(D188=$BQ$1,D188=$BR$1,D189=$BQ$1,D189=$BR$1,D190=$BQ$1,D190=$BR$1),0,1)))</f>
        <v/>
      </c>
      <c r="BT188" s="2" t="str">
        <f>IF($A188&gt;='DB_FG_243way_Regular Symbol'!G$16,"",IF(E188=0,"",IF(OR(E188=$BQ$1,E188=$BR$1,E189=$BQ$1,E189=$BR$1,E190=$BQ$1,E190=$BR$1),0,1)))</f>
        <v/>
      </c>
      <c r="BU188" s="2" t="str">
        <f>IF($A188&gt;='DB_FG_243way_Regular Symbol'!H$16,"",IF(F188=0,"",IF(OR(F188=$BQ$1,F188=$BR$1,F189=$BQ$1,F189=$BR$1,F190=$BQ$1,F190=$BR$1),0,1)))</f>
        <v/>
      </c>
      <c r="BW188" s="2" t="str">
        <f>IF($A188&gt;='DB_FG_243way_Regular Symbol'!D$16,"",IF(B188=0,"",IF(OR(B188=$BW$1,B189=$BW$1,B190=$BW$1,B188=$BX$1,B189=$BX$1,B190=$BX$1),0,1)))</f>
        <v/>
      </c>
      <c r="BX188" s="2" t="str">
        <f>IF($A188&gt;='DB_FG_243way_Regular Symbol'!E$16,"",IF(C188=0,"",IF(OR(C188=$BW$1,C189=$BW$1,C190=$BW$1,C188=$BX$1,C189=$BX$1,C190=$BX$1),0,1)))</f>
        <v/>
      </c>
      <c r="BY188" s="2" t="str">
        <f>IF($A188&gt;='DB_FG_243way_Regular Symbol'!F$16,"",IF(D188=0,"",IF(OR(D188=$BW$1,D189=$BW$1,D190=$BW$1,D188=$BX$1,D189=$BX$1,D190=$BX$1),0,1)))</f>
        <v/>
      </c>
      <c r="BZ188" s="2" t="str">
        <f>IF($A188&gt;='DB_FG_243way_Regular Symbol'!G$16,"",IF(E188=0,"",IF(OR(E188=$BW$1,E189=$BW$1,E190=$BW$1,E188=$BX$1,E189=$BX$1,E190=$BX$1),0,1)))</f>
        <v/>
      </c>
      <c r="CA188" s="2" t="str">
        <f>IF($A188&gt;='DB_FG_243way_Regular Symbol'!H$16,"",IF(F188=0,"",IF(OR(F188=$BW$1,F189=$BW$1,F190=$BW$1,F188=$BX$1,F189=$BX$1,F190=$BX$1),0,1)))</f>
        <v/>
      </c>
      <c r="CC188" s="2" t="str">
        <f>IF($A188&gt;='DB_FG_243way_Regular Symbol'!D$16,"",IF(B188=0,"",IF(OR(B188=$BW$1,B189=$BW$1,B190=$BW$1,B188=$CD$1,B189=$CD$1,B190=$CD$1),0,1)))</f>
        <v/>
      </c>
      <c r="CD188" s="2" t="str">
        <f>IF($A188&gt;='DB_FG_243way_Regular Symbol'!E$16,"",IF(C188=0,"",IF(OR(C188=$BW$1,C189=$BW$1,C190=$BW$1,C188=$CD$1,C189=$CD$1,C190=$CD$1),0,1)))</f>
        <v/>
      </c>
      <c r="CE188" s="2" t="str">
        <f>IF($A188&gt;='DB_FG_243way_Regular Symbol'!F$16,"",IF(D188=0,"",IF(OR(D188=$BW$1,D189=$BW$1,D190=$BW$1,D188=$CD$1,D189=$CD$1,D190=$CD$1),0,1)))</f>
        <v/>
      </c>
      <c r="CF188" s="2" t="str">
        <f>IF($A188&gt;='DB_FG_243way_Regular Symbol'!G$16,"",IF(E188=0,"",IF(OR(E188=$BW$1,E189=$BW$1,E190=$BW$1,E188=$CD$1,E189=$CD$1,E190=$CD$1),0,1)))</f>
        <v/>
      </c>
      <c r="CG188" s="2" t="str">
        <f>IF($A188&gt;='DB_FG_243way_Regular Symbol'!H$16,"",IF(F188=0,"",IF(OR(F188=$BW$1,F189=$BW$1,F190=$BW$1,F188=$CD$1,F189=$CD$1,F190=$CD$1),0,1)))</f>
        <v/>
      </c>
      <c r="CI188" s="2" t="str">
        <f>IF($A188&gt;='DB_FG_243way_Regular Symbol'!D$16,"",IF(B188=0,"",IF(OR(B188=$BW$1,B189=$BW$1,B190=$BW$1,B188=$CJ$1,B189=$CJ$1,B190=$CJ$1),0,1)))</f>
        <v/>
      </c>
      <c r="CJ188" s="2" t="str">
        <f>IF($A188&gt;='DB_FG_243way_Regular Symbol'!E$16,"",IF(C188=0,"",IF(OR(C188=$BW$1,C189=$BW$1,C190=$BW$1,C188=$CJ$1,C189=$CJ$1,C190=$CJ$1),0,1)))</f>
        <v/>
      </c>
      <c r="CK188" s="2" t="str">
        <f>IF($A188&gt;='DB_FG_243way_Regular Symbol'!F$16,"",IF(D188=0,"",IF(OR(D188=$BW$1,D189=$BW$1,D190=$BW$1,D188=$CJ$1,D189=$CJ$1,D190=$CJ$1),0,1)))</f>
        <v/>
      </c>
      <c r="CL188" s="2" t="str">
        <f>IF($A188&gt;='DB_FG_243way_Regular Symbol'!G$16,"",IF(E188=0,"",IF(OR(E188=$BW$1,E189=$BW$1,E190=$BW$1,E188=$CJ$1,E189=$CJ$1,E190=$CJ$1),0,1)))</f>
        <v/>
      </c>
      <c r="CM188" s="2" t="str">
        <f>IF($A188&gt;='DB_FG_243way_Regular Symbol'!H$16,"",IF(F188=0,"",IF(OR(F188=$BW$1,F189=$BW$1,F190=$BW$1,F188=$CJ$1,F189=$CJ$1,F190=$CJ$1),0,1)))</f>
        <v/>
      </c>
      <c r="CO188" s="2" t="str">
        <f>IF($A188&gt;='DB_FG_243way_Regular Symbol'!D$16,"",IF(B188=0,"",IF(OR(B188=$BW$1,B189=$BW$1,B190=$BW$1,B188=$CP$1,B189=$CP$1,B190=$CP$1),0,1)))</f>
        <v/>
      </c>
      <c r="CP188" s="2" t="str">
        <f>IF($A188&gt;='DB_FG_243way_Regular Symbol'!E$16,"",IF(C188=0,"",IF(OR(C188=$BW$1,C189=$BW$1,C190=$BW$1,C188=$CP$1,C189=$CP$1,C190=$CP$1),0,1)))</f>
        <v/>
      </c>
      <c r="CQ188" s="2" t="str">
        <f>IF($A188&gt;='DB_FG_243way_Regular Symbol'!F$16,"",IF(D188=0,"",IF(OR(D188=$BW$1,D189=$BW$1,D190=$BW$1,D188=$CP$1,D189=$CP$1,D190=$CP$1),0,1)))</f>
        <v/>
      </c>
      <c r="CR188" s="2" t="str">
        <f>IF($A188&gt;='DB_FG_243way_Regular Symbol'!G$16,"",IF(E188=0,"",IF(OR(E188=$BW$1,E189=$BW$1,E190=$BW$1,E188=$CP$1,E189=$CP$1,E190=$CP$1),0,1)))</f>
        <v/>
      </c>
      <c r="CS188" s="2" t="str">
        <f>IF($A188&gt;='DB_FG_243way_Regular Symbol'!H$16,"",IF(F188=0,"",IF(OR(F188=$BW$1,F189=$BW$1,F190=$BW$1,F188=$CP$1,F189=$CP$1,F190=$CP$1),0,1)))</f>
        <v/>
      </c>
      <c r="CU188" s="2" t="str">
        <f>IF($A188&gt;='DB_FG_243way_Regular Symbol'!D$16,"",IF(B188=0,"",IF(OR(B188=$BW$1,B189=$BW$1,B190=$BW$1,B188=$CV$1,B189=$CV$1,B190=$CV$1),0,1)))</f>
        <v/>
      </c>
      <c r="CV188" s="2" t="str">
        <f>IF($A188&gt;='DB_FG_243way_Regular Symbol'!E$16,"",IF(C188=0,"",IF(OR(C188=$BW$1,C189=$BW$1,C190=$BW$1,C188=$CV$1,C189=$CV$1,C190=$CV$1),0,1)))</f>
        <v/>
      </c>
      <c r="CW188" s="2" t="str">
        <f>IF($A188&gt;='DB_FG_243way_Regular Symbol'!F$16,"",IF(D188=0,"",IF(OR(D188=$BW$1,D189=$BW$1,D190=$BW$1,D188=$CV$1,D189=$CV$1,D190=$CV$1),0,1)))</f>
        <v/>
      </c>
      <c r="CX188" s="2" t="str">
        <f>IF($A188&gt;='DB_FG_243way_Regular Symbol'!G$16,"",IF(E188=0,"",IF(OR(E188=$BW$1,E189=$BW$1,E190=$BW$1,E188=$CV$1,E189=$CV$1,E190=$CV$1),0,1)))</f>
        <v/>
      </c>
      <c r="CY188" s="2" t="str">
        <f>IF($A188&gt;='DB_FG_243way_Regular Symbol'!H$16,"",IF(F188=0,"",IF(OR(F188=$BW$1,F189=$BW$1,F190=$BW$1,F188=$CV$1,F189=$CV$1,F190=$CV$1),0,1)))</f>
        <v/>
      </c>
    </row>
    <row r="189" spans="1:103">
      <c r="A189" s="341">
        <f>IF('DB_FG_243way_Regular Symbol'!L188="","",'DB_FG_243way_Regular Symbol'!L188)</f>
        <v>185</v>
      </c>
      <c r="B189" s="184" t="str">
        <f>IF('DB_FG_243way_Regular Symbol'!M188="",
IF($A189-'DB_FG_243way_Regular Symbol'!D$16&gt;='DB_FG_243way_RegularＸ_W()'!B$2-1,"",VLOOKUP($A189-'DB_FG_243way_Regular Symbol'!D$16,'DB_FG_243way_Regular Symbol'!$L$3:$Q$99,'DB_FG_243way_RegularＸ_W()'!B$3+1,FALSE)),
'DB_FG_243way_Regular Symbol'!M188)</f>
        <v/>
      </c>
      <c r="C189" s="184" t="str">
        <f>IF('DB_FG_243way_Regular Symbol'!N188="",
IF($A189-'DB_FG_243way_Regular Symbol'!E$16&gt;='DB_FG_243way_RegularＸ_W()'!C$2-1,"",VLOOKUP($A189-'DB_FG_243way_Regular Symbol'!E$16,'DB_FG_243way_Regular Symbol'!$L$3:$Q$99,'DB_FG_243way_RegularＸ_W()'!C$3+1,FALSE)),
'DB_FG_243way_Regular Symbol'!N188)</f>
        <v/>
      </c>
      <c r="D189" s="184" t="str">
        <f>IF('DB_FG_243way_Regular Symbol'!O188="",
IF($A189-'DB_FG_243way_Regular Symbol'!F$16&gt;='DB_FG_243way_RegularＸ_W()'!D$2-1,"",VLOOKUP($A189-'DB_FG_243way_Regular Symbol'!F$16,'DB_FG_243way_Regular Symbol'!$L$3:$Q$99,'DB_FG_243way_RegularＸ_W()'!D$3+1,FALSE)),
'DB_FG_243way_Regular Symbol'!O188)</f>
        <v/>
      </c>
      <c r="E189" s="184" t="str">
        <f>IF('DB_FG_243way_Regular Symbol'!P188="",
IF($A189-'DB_FG_243way_Regular Symbol'!G$16&gt;='DB_FG_243way_RegularＸ_W()'!E$2-1,"",VLOOKUP($A189-'DB_FG_243way_Regular Symbol'!G$16,'DB_FG_243way_Regular Symbol'!$L$3:$Q$99,'DB_FG_243way_RegularＸ_W()'!E$3+1,FALSE)),
'DB_FG_243way_Regular Symbol'!P188)</f>
        <v/>
      </c>
      <c r="F189" s="358" t="str">
        <f>IF('DB_FG_243way_Regular Symbol'!Q188="",
IF($A189-'DB_FG_243way_Regular Symbol'!H$16&gt;='DB_FG_243way_RegularＸ_W()'!F$2-1,"",VLOOKUP($A189-'DB_FG_243way_Regular Symbol'!H$16,'DB_FG_243way_Regular Symbol'!$L$3:$Q$99,'DB_FG_243way_RegularＸ_W()'!F$3+1,FALSE)),
'DB_FG_243way_Regular Symbol'!Q188)</f>
        <v/>
      </c>
      <c r="O189" s="342" t="str">
        <f>IF($A189&gt;='DB_FG_243way_Regular Symbol'!D$16,"",IF(B189=0,"",IF(OR(B189=$O$1,B189=$P$1,B190=$O$1,B190=$P$1,B191=$O$1,B191=$P$1),0,1)))</f>
        <v/>
      </c>
      <c r="P189" s="2" t="str">
        <f>IF($A189&gt;='DB_FG_243way_Regular Symbol'!E$16,"",IF(C189=0,"",IF(OR(C189=$O$1,C189=$P$1,C190=$O$1,C190=$P$1,C191=$O$1,C191=$P$1),0,1)))</f>
        <v/>
      </c>
      <c r="Q189" s="2" t="str">
        <f>IF($A189&gt;='DB_FG_243way_Regular Symbol'!F$16,"",IF(D189=0,"",IF(OR(D189=$O$1,D189=$P$1,D190=$O$1,D190=$P$1,D191=$O$1,D191=$P$1),0,1)))</f>
        <v/>
      </c>
      <c r="R189" s="2" t="str">
        <f>IF($A189&gt;='DB_FG_243way_Regular Symbol'!G$16,"",IF(E189=0,"",IF(OR(E189=$O$1,E189=$P$1,E190=$O$1,E190=$P$1,E191=$O$1,E191=$P$1),0,1)))</f>
        <v/>
      </c>
      <c r="S189" s="128" t="str">
        <f>IF($A189&gt;='DB_FG_243way_Regular Symbol'!H$16,"",IF(F189=0,"",IF(OR(F189=$O$1,F189=$P$1,F190=$O$1,F190=$P$1,F191=$O$1,F191=$P$1),0,1)))</f>
        <v/>
      </c>
      <c r="U189" s="342" t="str">
        <f>IF($A189&gt;='DB_FG_243way_Regular Symbol'!D$16,"",IF(B189=0,"",IF(OR(B189=$U$1,B189=$V$1,B190=$U$1,B190=$V$1,B191=$U$1,B191=$V$1),0,1)))</f>
        <v/>
      </c>
      <c r="V189" s="2" t="str">
        <f>IF($A189&gt;='DB_FG_243way_Regular Symbol'!E$16,"",IF(C189=0,"",IF(OR(C189=$U$1,C189=$V$1,C190=$U$1,C190=$V$1,C191=$U$1,C191=$V$1),0,1)))</f>
        <v/>
      </c>
      <c r="W189" s="2" t="str">
        <f>IF($A189&gt;='DB_FG_243way_Regular Symbol'!F$16,"",IF(D189=0,"",IF(OR(D189=$U$1,D189=$V$1,D190=$U$1,D190=$V$1,D191=$U$1,D191=$V$1),0,1)))</f>
        <v/>
      </c>
      <c r="X189" s="2" t="str">
        <f>IF($A189&gt;='DB_FG_243way_Regular Symbol'!G$16,"",IF(E189=0,"",IF(OR(E189=$U$1,E189=$V$1,E190=$U$1,E190=$V$1,E191=$U$1,E191=$V$1),0,1)))</f>
        <v/>
      </c>
      <c r="Y189" s="128" t="str">
        <f>IF($A189&gt;='DB_FG_243way_Regular Symbol'!H$16,"",IF(F189=0,"",IF(OR(F189=$U$1,F189=$V$1,F190=$U$1,F190=$V$1,F191=$U$1,F191=$V$1),0,1)))</f>
        <v/>
      </c>
      <c r="AA189" s="342" t="str">
        <f>IF($A189&gt;='DB_FG_243way_Regular Symbol'!D$16,"",IF(B189=0,"",IF(OR(B189=$AA$1,B189=$AB$1,B190=$AA$1,B190=$AB$1,B191=$AA$1,,B191=$AB$1),0,1)))</f>
        <v/>
      </c>
      <c r="AB189" s="2" t="str">
        <f>IF($A189&gt;='DB_FG_243way_Regular Symbol'!E$16,"",IF(C189=0,"",IF(OR(C189=$AA$1,C189=$AB$1,C190=$AA$1,C190=$AB$1,C191=$AA$1,,C191=$AB$1),0,1)))</f>
        <v/>
      </c>
      <c r="AC189" s="2" t="str">
        <f>IF($A189&gt;='DB_FG_243way_Regular Symbol'!F$16,"",IF(D189=0,"",IF(OR(D189=$AA$1,D189=$AB$1,D190=$AA$1,D190=$AB$1,D191=$AA$1,,D191=$AB$1),0,1)))</f>
        <v/>
      </c>
      <c r="AD189" s="2" t="str">
        <f>IF($A189&gt;='DB_FG_243way_Regular Symbol'!G$16,"",IF(E189=0,"",IF(OR(E189=$AA$1,E189=$AB$1,E190=$AA$1,E190=$AB$1,E191=$AA$1,,E191=$AB$1),0,1)))</f>
        <v/>
      </c>
      <c r="AE189" s="128" t="str">
        <f>IF($A189&gt;='DB_FG_243way_Regular Symbol'!H$16,"",IF(F189=0,"",IF(OR(F189=$AA$1,F189=$AB$1,F190=$AA$1,F190=$AB$1,F191=$AA$1,,F191=$AB$1),0,1)))</f>
        <v/>
      </c>
      <c r="AG189" s="342" t="str">
        <f>IF($A189&gt;='DB_FG_243way_Regular Symbol'!D$16,"",IF(B189=0,"",IF(OR(B189=$AG$1,B189=$AH$1,B190=$AG$1,B190=$AH$1,B191=$AG$1,B191=$AH$1),0,1)))</f>
        <v/>
      </c>
      <c r="AH189" s="2" t="str">
        <f>IF($A189&gt;='DB_FG_243way_Regular Symbol'!E$16,"",IF(C189=0,"",IF(OR(C189=$AG$1,C189=$AH$1,C190=$AG$1,C190=$AH$1,C191=$AG$1,C191=$AH$1),0,1)))</f>
        <v/>
      </c>
      <c r="AI189" s="2" t="str">
        <f>IF($A189&gt;='DB_FG_243way_Regular Symbol'!F$16,"",IF(D189=0,"",IF(OR(D189=$AG$1,D189=$AH$1,D190=$AG$1,D190=$AH$1,D191=$AG$1,D191=$AH$1),0,1)))</f>
        <v/>
      </c>
      <c r="AJ189" s="2" t="str">
        <f>IF($A189&gt;='DB_FG_243way_Regular Symbol'!G$16,"",IF(E189=0,"",IF(OR(E189=$AG$1,E189=$AH$1,E190=$AG$1,E190=$AH$1,E191=$AG$1,E191=$AH$1),0,1)))</f>
        <v/>
      </c>
      <c r="AK189" s="128" t="str">
        <f>IF($A189&gt;='DB_FG_243way_Regular Symbol'!H$16,"",IF(F189=0,"",IF(OR(F189=$AG$1,F189=$AH$1,F190=$AG$1,F190=$AH$1,F191=$AG$1,F191=$AH$1),0,1)))</f>
        <v/>
      </c>
      <c r="AM189" s="342" t="str">
        <f>IF($A189&gt;='DB_FG_243way_Regular Symbol'!D$16,"",IF(B189=0,"",IF(OR(B189=$AM$1,B189=$AN$1,B190=$AM$1,B190=$AN$1,B191=$AM$1,B191=$AN$1),0,1)))</f>
        <v/>
      </c>
      <c r="AN189" s="2" t="str">
        <f>IF($A189&gt;='DB_FG_243way_Regular Symbol'!E$16,"",IF(C189=0,"",IF(OR(C189=$AM$1,C189=$AN$1,C190=$AM$1,C190=$AN$1,C191=$AM$1,C191=$AN$1),0,1)))</f>
        <v/>
      </c>
      <c r="AO189" s="2" t="str">
        <f>IF($A189&gt;='DB_FG_243way_Regular Symbol'!F$16,"",IF(D189=0,"",IF(OR(D189=$AM$1,D189=$AN$1,D190=$AM$1,D190=$AN$1,D191=$AM$1,D191=$AN$1),0,1)))</f>
        <v/>
      </c>
      <c r="AP189" s="2" t="str">
        <f>IF($A189&gt;='DB_FG_243way_Regular Symbol'!G$16,"",IF(E189=0,"",IF(OR(E189=$AM$1,E189=$AN$1,E190=$AM$1,E190=$AN$1,E191=$AM$1,E191=$AN$1),0,1)))</f>
        <v/>
      </c>
      <c r="AQ189" s="128" t="str">
        <f>IF($A189&gt;='DB_FG_243way_Regular Symbol'!H$16,"",IF(F189=0,"",IF(OR(F189=$AM$1,F189=$AN$1,F190=$AM$1,F190=$AN$1,F191=$AM$1,F191=$AN$1),0,1)))</f>
        <v/>
      </c>
      <c r="AS189" s="342" t="str">
        <f>IF($A189&gt;='DB_FG_243way_Regular Symbol'!D$16,"",IF(B189=0,"",IF(OR(B189=$AM$1,B189=$AT$1,B190=$AM$1,B190=$AT$1,B191=$AM$1,B191=$AT$1),0,1)))</f>
        <v/>
      </c>
      <c r="AT189" s="2" t="str">
        <f>IF($A189&gt;='DB_FG_243way_Regular Symbol'!E$16,"",IF(C189=0,"",IF(OR(C189=$AM$1,C189=$AT$1,C190=$AM$1,C190=$AT$1,C191=$AM$1,C191=$AT$1),0,1)))</f>
        <v/>
      </c>
      <c r="AU189" s="2" t="str">
        <f>IF($A189&gt;='DB_FG_243way_Regular Symbol'!F$16,"",IF(D189=0,"",IF(OR(D189=$AM$1,D189=$AT$1,D190=$AM$1,D190=$AT$1,D191=$AM$1,D191=$AT$1),0,1)))</f>
        <v/>
      </c>
      <c r="AV189" s="2" t="str">
        <f>IF($A189&gt;='DB_FG_243way_Regular Symbol'!G$16,"",IF(E189=0,"",IF(OR(E189=$AM$1,E189=$AT$1,E190=$AM$1,E190=$AT$1,E191=$AM$1,E191=$AT$1),0,1)))</f>
        <v/>
      </c>
      <c r="AW189" s="128" t="str">
        <f>IF($A189&gt;='DB_FG_243way_Regular Symbol'!H$16,"",IF(F189=0,"",IF(OR(F189=$AM$1,F189=$AT$1,F190=$AM$1,F190=$AT$1,F191=$AM$1,F191=$AT$1),0,1)))</f>
        <v/>
      </c>
      <c r="AY189" s="342" t="str">
        <f>IF($A189&gt;='DB_FG_243way_Regular Symbol'!D$16,"",IF(B189=0,"",IF(OR(B189=$AM$1,B189=$AZ$1,B190=$AM$1,B190=$AZ$1,B191=$AM$1,B191=$AZ$1),0,1)))</f>
        <v/>
      </c>
      <c r="AZ189" s="2" t="str">
        <f>IF($A189&gt;='DB_FG_243way_Regular Symbol'!E$16,"",IF(C189=0,"",IF(OR(C189=$AM$1,C189=$AZ$1,C190=$AM$1,C190=$AZ$1,C191=$AM$1,C191=$AZ$1),0,1)))</f>
        <v/>
      </c>
      <c r="BA189" s="2" t="str">
        <f>IF($A189&gt;='DB_FG_243way_Regular Symbol'!F$16,"",IF(D189=0,"",IF(OR(D189=$AM$1,D189=$AZ$1,D190=$AM$1,D190=$AZ$1,D191=$AM$1,D191=$AZ$1),0,1)))</f>
        <v/>
      </c>
      <c r="BB189" s="2" t="str">
        <f>IF($A189&gt;='DB_FG_243way_Regular Symbol'!G$16,"",IF(E189=0,"",IF(OR(E189=$AM$1,E189=$AZ$1,E190=$AM$1,E190=$AZ$1,E191=$AM$1,E191=$AZ$1),0,1)))</f>
        <v/>
      </c>
      <c r="BC189" s="128" t="str">
        <f>IF($A189&gt;='DB_FG_243way_Regular Symbol'!H$16,"",IF(F189=0,"",IF(OR(F189=$AM$1,F189=$AZ$1,F190=$AM$1,F190=$AZ$1,F191=$AM$1,F191=$AZ$1),0,1)))</f>
        <v/>
      </c>
      <c r="BE189" s="342"/>
      <c r="BF189" s="2"/>
      <c r="BG189" s="2" t="str">
        <f>IF($A189&gt;='DB_FG_243way_Regular Symbol'!F$16,"",IF(D189=0,"",COUNTIF(D189:D191,$BF$1)))</f>
        <v/>
      </c>
      <c r="BH189" s="2" t="str">
        <f>IF($A189&gt;='DB_FG_243way_Regular Symbol'!G$16,"",IF(E189=0,"",COUNTIF(E189:E191,$BF$1)))</f>
        <v/>
      </c>
      <c r="BI189" s="2" t="str">
        <f>IF($A189&gt;='DB_FG_243way_Regular Symbol'!H$16,"",IF(F189=0,"",COUNTIF(F189:F191,$BF$1)))</f>
        <v/>
      </c>
      <c r="BK189" s="342"/>
      <c r="BL189" s="2"/>
      <c r="BM189" s="2" t="str">
        <f>IF($A189&gt;='DB_FG_243way_Regular Symbol'!F$16,"",IF(D189=0,"",IF(OR(D189=$AM$1,D189=$BL$1,D190=$AM$1,D190=$BL$1,D191=$AM$1,D191=$BL$1),0,1)))</f>
        <v/>
      </c>
      <c r="BN189" s="2" t="str">
        <f>IF($A189&gt;='DB_FG_243way_Regular Symbol'!G$16,"",IF(E189=0,"",IF(OR(E189=$AM$1,E189=$BL$1,E190=$AM$1,E190=$BL$1,E191=$AM$1,E191=$BL$1),0,1)))</f>
        <v/>
      </c>
      <c r="BO189" s="128" t="str">
        <f>IF($A189&gt;='DB_FG_243way_Regular Symbol'!H$16,"",IF(F189=0,"",IF(OR(F189=$AM$1,F189=$BL$1,F190=$AM$1,F190=$BL$1,F191=$AM$1,F191=$BL$1),0,1)))</f>
        <v/>
      </c>
      <c r="BQ189" s="2" t="str">
        <f>IF($A189&gt;='DB_FG_243way_Regular Symbol'!D$16,"",IF(B189=0,"",IF(OR(B189=$BQ$1,B189=$BR$1,B190=$BQ$1,B190=$BR$1,B191=$BQ$1,B191=$BR$1),0,1)))</f>
        <v/>
      </c>
      <c r="BR189" s="2" t="str">
        <f>IF($A189&gt;='DB_FG_243way_Regular Symbol'!E$16,"",IF(C189=0,"",IF(OR(C189=$BQ$1,C189=$BR$1,C190=$BQ$1,C190=$BR$1,C191=$BQ$1,C191=$BR$1),0,1)))</f>
        <v/>
      </c>
      <c r="BS189" s="2" t="str">
        <f>IF($A189&gt;='DB_FG_243way_Regular Symbol'!F$16,"",IF(D189=0,"",IF(OR(D189=$BQ$1,D189=$BR$1,D190=$BQ$1,D190=$BR$1,D191=$BQ$1,D191=$BR$1),0,1)))</f>
        <v/>
      </c>
      <c r="BT189" s="2" t="str">
        <f>IF($A189&gt;='DB_FG_243way_Regular Symbol'!G$16,"",IF(E189=0,"",IF(OR(E189=$BQ$1,E189=$BR$1,E190=$BQ$1,E190=$BR$1,E191=$BQ$1,E191=$BR$1),0,1)))</f>
        <v/>
      </c>
      <c r="BU189" s="2" t="str">
        <f>IF($A189&gt;='DB_FG_243way_Regular Symbol'!H$16,"",IF(F189=0,"",IF(OR(F189=$BQ$1,F189=$BR$1,F190=$BQ$1,F190=$BR$1,F191=$BQ$1,F191=$BR$1),0,1)))</f>
        <v/>
      </c>
      <c r="BW189" s="2" t="str">
        <f>IF($A189&gt;='DB_FG_243way_Regular Symbol'!D$16,"",IF(B189=0,"",IF(OR(B189=$BW$1,B190=$BW$1,B191=$BW$1,B189=$BX$1,B190=$BX$1,B191=$BX$1),0,1)))</f>
        <v/>
      </c>
      <c r="BX189" s="2" t="str">
        <f>IF($A189&gt;='DB_FG_243way_Regular Symbol'!E$16,"",IF(C189=0,"",IF(OR(C189=$BW$1,C190=$BW$1,C191=$BW$1,C189=$BX$1,C190=$BX$1,C191=$BX$1),0,1)))</f>
        <v/>
      </c>
      <c r="BY189" s="2" t="str">
        <f>IF($A189&gt;='DB_FG_243way_Regular Symbol'!F$16,"",IF(D189=0,"",IF(OR(D189=$BW$1,D190=$BW$1,D191=$BW$1,D189=$BX$1,D190=$BX$1,D191=$BX$1),0,1)))</f>
        <v/>
      </c>
      <c r="BZ189" s="2" t="str">
        <f>IF($A189&gt;='DB_FG_243way_Regular Symbol'!G$16,"",IF(E189=0,"",IF(OR(E189=$BW$1,E190=$BW$1,E191=$BW$1,E189=$BX$1,E190=$BX$1,E191=$BX$1),0,1)))</f>
        <v/>
      </c>
      <c r="CA189" s="2" t="str">
        <f>IF($A189&gt;='DB_FG_243way_Regular Symbol'!H$16,"",IF(F189=0,"",IF(OR(F189=$BW$1,F190=$BW$1,F191=$BW$1,F189=$BX$1,F190=$BX$1,F191=$BX$1),0,1)))</f>
        <v/>
      </c>
      <c r="CC189" s="2" t="str">
        <f>IF($A189&gt;='DB_FG_243way_Regular Symbol'!D$16,"",IF(B189=0,"",IF(OR(B189=$BW$1,B190=$BW$1,B191=$BW$1,B189=$CD$1,B190=$CD$1,B191=$CD$1),0,1)))</f>
        <v/>
      </c>
      <c r="CD189" s="2" t="str">
        <f>IF($A189&gt;='DB_FG_243way_Regular Symbol'!E$16,"",IF(C189=0,"",IF(OR(C189=$BW$1,C190=$BW$1,C191=$BW$1,C189=$CD$1,C190=$CD$1,C191=$CD$1),0,1)))</f>
        <v/>
      </c>
      <c r="CE189" s="2" t="str">
        <f>IF($A189&gt;='DB_FG_243way_Regular Symbol'!F$16,"",IF(D189=0,"",IF(OR(D189=$BW$1,D190=$BW$1,D191=$BW$1,D189=$CD$1,D190=$CD$1,D191=$CD$1),0,1)))</f>
        <v/>
      </c>
      <c r="CF189" s="2" t="str">
        <f>IF($A189&gt;='DB_FG_243way_Regular Symbol'!G$16,"",IF(E189=0,"",IF(OR(E189=$BW$1,E190=$BW$1,E191=$BW$1,E189=$CD$1,E190=$CD$1,E191=$CD$1),0,1)))</f>
        <v/>
      </c>
      <c r="CG189" s="2" t="str">
        <f>IF($A189&gt;='DB_FG_243way_Regular Symbol'!H$16,"",IF(F189=0,"",IF(OR(F189=$BW$1,F190=$BW$1,F191=$BW$1,F189=$CD$1,F190=$CD$1,F191=$CD$1),0,1)))</f>
        <v/>
      </c>
      <c r="CI189" s="2" t="str">
        <f>IF($A189&gt;='DB_FG_243way_Regular Symbol'!D$16,"",IF(B189=0,"",IF(OR(B189=$BW$1,B190=$BW$1,B191=$BW$1,B189=$CJ$1,B190=$CJ$1,B191=$CJ$1),0,1)))</f>
        <v/>
      </c>
      <c r="CJ189" s="2" t="str">
        <f>IF($A189&gt;='DB_FG_243way_Regular Symbol'!E$16,"",IF(C189=0,"",IF(OR(C189=$BW$1,C190=$BW$1,C191=$BW$1,C189=$CJ$1,C190=$CJ$1,C191=$CJ$1),0,1)))</f>
        <v/>
      </c>
      <c r="CK189" s="2" t="str">
        <f>IF($A189&gt;='DB_FG_243way_Regular Symbol'!F$16,"",IF(D189=0,"",IF(OR(D189=$BW$1,D190=$BW$1,D191=$BW$1,D189=$CJ$1,D190=$CJ$1,D191=$CJ$1),0,1)))</f>
        <v/>
      </c>
      <c r="CL189" s="2" t="str">
        <f>IF($A189&gt;='DB_FG_243way_Regular Symbol'!G$16,"",IF(E189=0,"",IF(OR(E189=$BW$1,E190=$BW$1,E191=$BW$1,E189=$CJ$1,E190=$CJ$1,E191=$CJ$1),0,1)))</f>
        <v/>
      </c>
      <c r="CM189" s="2" t="str">
        <f>IF($A189&gt;='DB_FG_243way_Regular Symbol'!H$16,"",IF(F189=0,"",IF(OR(F189=$BW$1,F190=$BW$1,F191=$BW$1,F189=$CJ$1,F190=$CJ$1,F191=$CJ$1),0,1)))</f>
        <v/>
      </c>
      <c r="CO189" s="2" t="str">
        <f>IF($A189&gt;='DB_FG_243way_Regular Symbol'!D$16,"",IF(B189=0,"",IF(OR(B189=$BW$1,B190=$BW$1,B191=$BW$1,B189=$CP$1,B190=$CP$1,B191=$CP$1),0,1)))</f>
        <v/>
      </c>
      <c r="CP189" s="2" t="str">
        <f>IF($A189&gt;='DB_FG_243way_Regular Symbol'!E$16,"",IF(C189=0,"",IF(OR(C189=$BW$1,C190=$BW$1,C191=$BW$1,C189=$CP$1,C190=$CP$1,C191=$CP$1),0,1)))</f>
        <v/>
      </c>
      <c r="CQ189" s="2" t="str">
        <f>IF($A189&gt;='DB_FG_243way_Regular Symbol'!F$16,"",IF(D189=0,"",IF(OR(D189=$BW$1,D190=$BW$1,D191=$BW$1,D189=$CP$1,D190=$CP$1,D191=$CP$1),0,1)))</f>
        <v/>
      </c>
      <c r="CR189" s="2" t="str">
        <f>IF($A189&gt;='DB_FG_243way_Regular Symbol'!G$16,"",IF(E189=0,"",IF(OR(E189=$BW$1,E190=$BW$1,E191=$BW$1,E189=$CP$1,E190=$CP$1,E191=$CP$1),0,1)))</f>
        <v/>
      </c>
      <c r="CS189" s="2" t="str">
        <f>IF($A189&gt;='DB_FG_243way_Regular Symbol'!H$16,"",IF(F189=0,"",IF(OR(F189=$BW$1,F190=$BW$1,F191=$BW$1,F189=$CP$1,F190=$CP$1,F191=$CP$1),0,1)))</f>
        <v/>
      </c>
      <c r="CU189" s="2" t="str">
        <f>IF($A189&gt;='DB_FG_243way_Regular Symbol'!D$16,"",IF(B189=0,"",IF(OR(B189=$BW$1,B190=$BW$1,B191=$BW$1,B189=$CV$1,B190=$CV$1,B191=$CV$1),0,1)))</f>
        <v/>
      </c>
      <c r="CV189" s="2" t="str">
        <f>IF($A189&gt;='DB_FG_243way_Regular Symbol'!E$16,"",IF(C189=0,"",IF(OR(C189=$BW$1,C190=$BW$1,C191=$BW$1,C189=$CV$1,C190=$CV$1,C191=$CV$1),0,1)))</f>
        <v/>
      </c>
      <c r="CW189" s="2" t="str">
        <f>IF($A189&gt;='DB_FG_243way_Regular Symbol'!F$16,"",IF(D189=0,"",IF(OR(D189=$BW$1,D190=$BW$1,D191=$BW$1,D189=$CV$1,D190=$CV$1,D191=$CV$1),0,1)))</f>
        <v/>
      </c>
      <c r="CX189" s="2" t="str">
        <f>IF($A189&gt;='DB_FG_243way_Regular Symbol'!G$16,"",IF(E189=0,"",IF(OR(E189=$BW$1,E190=$BW$1,E191=$BW$1,E189=$CV$1,E190=$CV$1,E191=$CV$1),0,1)))</f>
        <v/>
      </c>
      <c r="CY189" s="2" t="str">
        <f>IF($A189&gt;='DB_FG_243way_Regular Symbol'!H$16,"",IF(F189=0,"",IF(OR(F189=$BW$1,F190=$BW$1,F191=$BW$1,F189=$CV$1,F190=$CV$1,F191=$CV$1),0,1)))</f>
        <v/>
      </c>
    </row>
    <row r="190" spans="1:103">
      <c r="A190" s="341">
        <f>IF('DB_FG_243way_Regular Symbol'!L189="","",'DB_FG_243way_Regular Symbol'!L189)</f>
        <v>186</v>
      </c>
      <c r="B190" s="184" t="str">
        <f>IF('DB_FG_243way_Regular Symbol'!M189="",
IF($A190-'DB_FG_243way_Regular Symbol'!D$16&gt;='DB_FG_243way_RegularＸ_W()'!B$2-1,"",VLOOKUP($A190-'DB_FG_243way_Regular Symbol'!D$16,'DB_FG_243way_Regular Symbol'!$L$3:$Q$99,'DB_FG_243way_RegularＸ_W()'!B$3+1,FALSE)),
'DB_FG_243way_Regular Symbol'!M189)</f>
        <v/>
      </c>
      <c r="C190" s="184" t="str">
        <f>IF('DB_FG_243way_Regular Symbol'!N189="",
IF($A190-'DB_FG_243way_Regular Symbol'!E$16&gt;='DB_FG_243way_RegularＸ_W()'!C$2-1,"",VLOOKUP($A190-'DB_FG_243way_Regular Symbol'!E$16,'DB_FG_243way_Regular Symbol'!$L$3:$Q$99,'DB_FG_243way_RegularＸ_W()'!C$3+1,FALSE)),
'DB_FG_243way_Regular Symbol'!N189)</f>
        <v/>
      </c>
      <c r="D190" s="184" t="str">
        <f>IF('DB_FG_243way_Regular Symbol'!O189="",
IF($A190-'DB_FG_243way_Regular Symbol'!F$16&gt;='DB_FG_243way_RegularＸ_W()'!D$2-1,"",VLOOKUP($A190-'DB_FG_243way_Regular Symbol'!F$16,'DB_FG_243way_Regular Symbol'!$L$3:$Q$99,'DB_FG_243way_RegularＸ_W()'!D$3+1,FALSE)),
'DB_FG_243way_Regular Symbol'!O189)</f>
        <v/>
      </c>
      <c r="E190" s="184" t="str">
        <f>IF('DB_FG_243way_Regular Symbol'!P189="",
IF($A190-'DB_FG_243way_Regular Symbol'!G$16&gt;='DB_FG_243way_RegularＸ_W()'!E$2-1,"",VLOOKUP($A190-'DB_FG_243way_Regular Symbol'!G$16,'DB_FG_243way_Regular Symbol'!$L$3:$Q$99,'DB_FG_243way_RegularＸ_W()'!E$3+1,FALSE)),
'DB_FG_243way_Regular Symbol'!P189)</f>
        <v/>
      </c>
      <c r="F190" s="358" t="str">
        <f>IF('DB_FG_243way_Regular Symbol'!Q189="",
IF($A190-'DB_FG_243way_Regular Symbol'!H$16&gt;='DB_FG_243way_RegularＸ_W()'!F$2-1,"",VLOOKUP($A190-'DB_FG_243way_Regular Symbol'!H$16,'DB_FG_243way_Regular Symbol'!$L$3:$Q$99,'DB_FG_243way_RegularＸ_W()'!F$3+1,FALSE)),
'DB_FG_243way_Regular Symbol'!Q189)</f>
        <v/>
      </c>
      <c r="O190" s="342" t="str">
        <f>IF($A190&gt;='DB_FG_243way_Regular Symbol'!D$16,"",IF(B190=0,"",IF(OR(B190=$O$1,B190=$P$1,B191=$O$1,B191=$P$1,B192=$O$1,B192=$P$1),0,1)))</f>
        <v/>
      </c>
      <c r="P190" s="2" t="str">
        <f>IF($A190&gt;='DB_FG_243way_Regular Symbol'!E$16,"",IF(C190=0,"",IF(OR(C190=$O$1,C190=$P$1,C191=$O$1,C191=$P$1,C192=$O$1,C192=$P$1),0,1)))</f>
        <v/>
      </c>
      <c r="Q190" s="2" t="str">
        <f>IF($A190&gt;='DB_FG_243way_Regular Symbol'!F$16,"",IF(D190=0,"",IF(OR(D190=$O$1,D190=$P$1,D191=$O$1,D191=$P$1,D192=$O$1,D192=$P$1),0,1)))</f>
        <v/>
      </c>
      <c r="R190" s="2" t="str">
        <f>IF($A190&gt;='DB_FG_243way_Regular Symbol'!G$16,"",IF(E190=0,"",IF(OR(E190=$O$1,E190=$P$1,E191=$O$1,E191=$P$1,E192=$O$1,E192=$P$1),0,1)))</f>
        <v/>
      </c>
      <c r="S190" s="128" t="str">
        <f>IF($A190&gt;='DB_FG_243way_Regular Symbol'!H$16,"",IF(F190=0,"",IF(OR(F190=$O$1,F190=$P$1,F191=$O$1,F191=$P$1,F192=$O$1,F192=$P$1),0,1)))</f>
        <v/>
      </c>
      <c r="U190" s="342" t="str">
        <f>IF($A190&gt;='DB_FG_243way_Regular Symbol'!D$16,"",IF(B190=0,"",IF(OR(B190=$U$1,B190=$V$1,B191=$U$1,B191=$V$1,B192=$U$1,B192=$V$1),0,1)))</f>
        <v/>
      </c>
      <c r="V190" s="2" t="str">
        <f>IF($A190&gt;='DB_FG_243way_Regular Symbol'!E$16,"",IF(C190=0,"",IF(OR(C190=$U$1,C190=$V$1,C191=$U$1,C191=$V$1,C192=$U$1,C192=$V$1),0,1)))</f>
        <v/>
      </c>
      <c r="W190" s="2" t="str">
        <f>IF($A190&gt;='DB_FG_243way_Regular Symbol'!F$16,"",IF(D190=0,"",IF(OR(D190=$U$1,D190=$V$1,D191=$U$1,D191=$V$1,D192=$U$1,D192=$V$1),0,1)))</f>
        <v/>
      </c>
      <c r="X190" s="2" t="str">
        <f>IF($A190&gt;='DB_FG_243way_Regular Symbol'!G$16,"",IF(E190=0,"",IF(OR(E190=$U$1,E190=$V$1,E191=$U$1,E191=$V$1,E192=$U$1,E192=$V$1),0,1)))</f>
        <v/>
      </c>
      <c r="Y190" s="128" t="str">
        <f>IF($A190&gt;='DB_FG_243way_Regular Symbol'!H$16,"",IF(F190=0,"",IF(OR(F190=$U$1,F190=$V$1,F191=$U$1,F191=$V$1,F192=$U$1,F192=$V$1),0,1)))</f>
        <v/>
      </c>
      <c r="AA190" s="342" t="str">
        <f>IF($A190&gt;='DB_FG_243way_Regular Symbol'!D$16,"",IF(B190=0,"",IF(OR(B190=$AA$1,B190=$AB$1,B191=$AA$1,B191=$AB$1,B192=$AA$1,,B192=$AB$1),0,1)))</f>
        <v/>
      </c>
      <c r="AB190" s="2" t="str">
        <f>IF($A190&gt;='DB_FG_243way_Regular Symbol'!E$16,"",IF(C190=0,"",IF(OR(C190=$AA$1,C190=$AB$1,C191=$AA$1,C191=$AB$1,C192=$AA$1,,C192=$AB$1),0,1)))</f>
        <v/>
      </c>
      <c r="AC190" s="2" t="str">
        <f>IF($A190&gt;='DB_FG_243way_Regular Symbol'!F$16,"",IF(D190=0,"",IF(OR(D190=$AA$1,D190=$AB$1,D191=$AA$1,D191=$AB$1,D192=$AA$1,,D192=$AB$1),0,1)))</f>
        <v/>
      </c>
      <c r="AD190" s="2" t="str">
        <f>IF($A190&gt;='DB_FG_243way_Regular Symbol'!G$16,"",IF(E190=0,"",IF(OR(E190=$AA$1,E190=$AB$1,E191=$AA$1,E191=$AB$1,E192=$AA$1,,E192=$AB$1),0,1)))</f>
        <v/>
      </c>
      <c r="AE190" s="128" t="str">
        <f>IF($A190&gt;='DB_FG_243way_Regular Symbol'!H$16,"",IF(F190=0,"",IF(OR(F190=$AA$1,F190=$AB$1,F191=$AA$1,F191=$AB$1,F192=$AA$1,,F192=$AB$1),0,1)))</f>
        <v/>
      </c>
      <c r="AG190" s="342" t="str">
        <f>IF($A190&gt;='DB_FG_243way_Regular Symbol'!D$16,"",IF(B190=0,"",IF(OR(B190=$AG$1,B190=$AH$1,B191=$AG$1,B191=$AH$1,B192=$AG$1,B192=$AH$1),0,1)))</f>
        <v/>
      </c>
      <c r="AH190" s="2" t="str">
        <f>IF($A190&gt;='DB_FG_243way_Regular Symbol'!E$16,"",IF(C190=0,"",IF(OR(C190=$AG$1,C190=$AH$1,C191=$AG$1,C191=$AH$1,C192=$AG$1,C192=$AH$1),0,1)))</f>
        <v/>
      </c>
      <c r="AI190" s="2" t="str">
        <f>IF($A190&gt;='DB_FG_243way_Regular Symbol'!F$16,"",IF(D190=0,"",IF(OR(D190=$AG$1,D190=$AH$1,D191=$AG$1,D191=$AH$1,D192=$AG$1,D192=$AH$1),0,1)))</f>
        <v/>
      </c>
      <c r="AJ190" s="2" t="str">
        <f>IF($A190&gt;='DB_FG_243way_Regular Symbol'!G$16,"",IF(E190=0,"",IF(OR(E190=$AG$1,E190=$AH$1,E191=$AG$1,E191=$AH$1,E192=$AG$1,E192=$AH$1),0,1)))</f>
        <v/>
      </c>
      <c r="AK190" s="128" t="str">
        <f>IF($A190&gt;='DB_FG_243way_Regular Symbol'!H$16,"",IF(F190=0,"",IF(OR(F190=$AG$1,F190=$AH$1,F191=$AG$1,F191=$AH$1,F192=$AG$1,F192=$AH$1),0,1)))</f>
        <v/>
      </c>
      <c r="AM190" s="342" t="str">
        <f>IF($A190&gt;='DB_FG_243way_Regular Symbol'!D$16,"",IF(B190=0,"",IF(OR(B190=$AM$1,B190=$AN$1,B191=$AM$1,B191=$AN$1,B192=$AM$1,B192=$AN$1),0,1)))</f>
        <v/>
      </c>
      <c r="AN190" s="2" t="str">
        <f>IF($A190&gt;='DB_FG_243way_Regular Symbol'!E$16,"",IF(C190=0,"",IF(OR(C190=$AM$1,C190=$AN$1,C191=$AM$1,C191=$AN$1,C192=$AM$1,C192=$AN$1),0,1)))</f>
        <v/>
      </c>
      <c r="AO190" s="2" t="str">
        <f>IF($A190&gt;='DB_FG_243way_Regular Symbol'!F$16,"",IF(D190=0,"",IF(OR(D190=$AM$1,D190=$AN$1,D191=$AM$1,D191=$AN$1,D192=$AM$1,D192=$AN$1),0,1)))</f>
        <v/>
      </c>
      <c r="AP190" s="2" t="str">
        <f>IF($A190&gt;='DB_FG_243way_Regular Symbol'!G$16,"",IF(E190=0,"",IF(OR(E190=$AM$1,E190=$AN$1,E191=$AM$1,E191=$AN$1,E192=$AM$1,E192=$AN$1),0,1)))</f>
        <v/>
      </c>
      <c r="AQ190" s="128" t="str">
        <f>IF($A190&gt;='DB_FG_243way_Regular Symbol'!H$16,"",IF(F190=0,"",IF(OR(F190=$AM$1,F190=$AN$1,F191=$AM$1,F191=$AN$1,F192=$AM$1,F192=$AN$1),0,1)))</f>
        <v/>
      </c>
      <c r="AS190" s="342" t="str">
        <f>IF($A190&gt;='DB_FG_243way_Regular Symbol'!D$16,"",IF(B190=0,"",IF(OR(B190=$AM$1,B190=$AT$1,B191=$AM$1,B191=$AT$1,B192=$AM$1,B192=$AT$1),0,1)))</f>
        <v/>
      </c>
      <c r="AT190" s="2" t="str">
        <f>IF($A190&gt;='DB_FG_243way_Regular Symbol'!E$16,"",IF(C190=0,"",IF(OR(C190=$AM$1,C190=$AT$1,C191=$AM$1,C191=$AT$1,C192=$AM$1,C192=$AT$1),0,1)))</f>
        <v/>
      </c>
      <c r="AU190" s="2" t="str">
        <f>IF($A190&gt;='DB_FG_243way_Regular Symbol'!F$16,"",IF(D190=0,"",IF(OR(D190=$AM$1,D190=$AT$1,D191=$AM$1,D191=$AT$1,D192=$AM$1,D192=$AT$1),0,1)))</f>
        <v/>
      </c>
      <c r="AV190" s="2" t="str">
        <f>IF($A190&gt;='DB_FG_243way_Regular Symbol'!G$16,"",IF(E190=0,"",IF(OR(E190=$AM$1,E190=$AT$1,E191=$AM$1,E191=$AT$1,E192=$AM$1,E192=$AT$1),0,1)))</f>
        <v/>
      </c>
      <c r="AW190" s="128" t="str">
        <f>IF($A190&gt;='DB_FG_243way_Regular Symbol'!H$16,"",IF(F190=0,"",IF(OR(F190=$AM$1,F190=$AT$1,F191=$AM$1,F191=$AT$1,F192=$AM$1,F192=$AT$1),0,1)))</f>
        <v/>
      </c>
      <c r="AY190" s="342" t="str">
        <f>IF($A190&gt;='DB_FG_243way_Regular Symbol'!D$16,"",IF(B190=0,"",IF(OR(B190=$AM$1,B190=$AZ$1,B191=$AM$1,B191=$AZ$1,B192=$AM$1,B192=$AZ$1),0,1)))</f>
        <v/>
      </c>
      <c r="AZ190" s="2" t="str">
        <f>IF($A190&gt;='DB_FG_243way_Regular Symbol'!E$16,"",IF(C190=0,"",IF(OR(C190=$AM$1,C190=$AZ$1,C191=$AM$1,C191=$AZ$1,C192=$AM$1,C192=$AZ$1),0,1)))</f>
        <v/>
      </c>
      <c r="BA190" s="2" t="str">
        <f>IF($A190&gt;='DB_FG_243way_Regular Symbol'!F$16,"",IF(D190=0,"",IF(OR(D190=$AM$1,D190=$AZ$1,D191=$AM$1,D191=$AZ$1,D192=$AM$1,D192=$AZ$1),0,1)))</f>
        <v/>
      </c>
      <c r="BB190" s="2" t="str">
        <f>IF($A190&gt;='DB_FG_243way_Regular Symbol'!G$16,"",IF(E190=0,"",IF(OR(E190=$AM$1,E190=$AZ$1,E191=$AM$1,E191=$AZ$1,E192=$AM$1,E192=$AZ$1),0,1)))</f>
        <v/>
      </c>
      <c r="BC190" s="128" t="str">
        <f>IF($A190&gt;='DB_FG_243way_Regular Symbol'!H$16,"",IF(F190=0,"",IF(OR(F190=$AM$1,F190=$AZ$1,F191=$AM$1,F191=$AZ$1,F192=$AM$1,F192=$AZ$1),0,1)))</f>
        <v/>
      </c>
      <c r="BE190" s="342"/>
      <c r="BF190" s="2"/>
      <c r="BG190" s="2" t="str">
        <f>IF($A190&gt;='DB_FG_243way_Regular Symbol'!F$16,"",IF(D190=0,"",COUNTIF(D190:D192,$BF$1)))</f>
        <v/>
      </c>
      <c r="BH190" s="2" t="str">
        <f>IF($A190&gt;='DB_FG_243way_Regular Symbol'!G$16,"",IF(E190=0,"",COUNTIF(E190:E192,$BF$1)))</f>
        <v/>
      </c>
      <c r="BI190" s="2" t="str">
        <f>IF($A190&gt;='DB_FG_243way_Regular Symbol'!H$16,"",IF(F190=0,"",COUNTIF(F190:F192,$BF$1)))</f>
        <v/>
      </c>
      <c r="BK190" s="342"/>
      <c r="BL190" s="2"/>
      <c r="BM190" s="2" t="str">
        <f>IF($A190&gt;='DB_FG_243way_Regular Symbol'!F$16,"",IF(D190=0,"",IF(OR(D190=$AM$1,D190=$BL$1,D191=$AM$1,D191=$BL$1,D192=$AM$1,D192=$BL$1),0,1)))</f>
        <v/>
      </c>
      <c r="BN190" s="2" t="str">
        <f>IF($A190&gt;='DB_FG_243way_Regular Symbol'!G$16,"",IF(E190=0,"",IF(OR(E190=$AM$1,E190=$BL$1,E191=$AM$1,E191=$BL$1,E192=$AM$1,E192=$BL$1),0,1)))</f>
        <v/>
      </c>
      <c r="BO190" s="128" t="str">
        <f>IF($A190&gt;='DB_FG_243way_Regular Symbol'!H$16,"",IF(F190=0,"",IF(OR(F190=$AM$1,F190=$BL$1,F191=$AM$1,F191=$BL$1,F192=$AM$1,F192=$BL$1),0,1)))</f>
        <v/>
      </c>
      <c r="BQ190" s="2" t="str">
        <f>IF($A190&gt;='DB_FG_243way_Regular Symbol'!D$16,"",IF(B190=0,"",IF(OR(B190=$BQ$1,B190=$BR$1,B191=$BQ$1,B191=$BR$1,B192=$BQ$1,B192=$BR$1),0,1)))</f>
        <v/>
      </c>
      <c r="BR190" s="2" t="str">
        <f>IF($A190&gt;='DB_FG_243way_Regular Symbol'!E$16,"",IF(C190=0,"",IF(OR(C190=$BQ$1,C190=$BR$1,C191=$BQ$1,C191=$BR$1,C192=$BQ$1,C192=$BR$1),0,1)))</f>
        <v/>
      </c>
      <c r="BS190" s="2" t="str">
        <f>IF($A190&gt;='DB_FG_243way_Regular Symbol'!F$16,"",IF(D190=0,"",IF(OR(D190=$BQ$1,D190=$BR$1,D191=$BQ$1,D191=$BR$1,D192=$BQ$1,D192=$BR$1),0,1)))</f>
        <v/>
      </c>
      <c r="BT190" s="2" t="str">
        <f>IF($A190&gt;='DB_FG_243way_Regular Symbol'!G$16,"",IF(E190=0,"",IF(OR(E190=$BQ$1,E190=$BR$1,E191=$BQ$1,E191=$BR$1,E192=$BQ$1,E192=$BR$1),0,1)))</f>
        <v/>
      </c>
      <c r="BU190" s="2" t="str">
        <f>IF($A190&gt;='DB_FG_243way_Regular Symbol'!H$16,"",IF(F190=0,"",IF(OR(F190=$BQ$1,F190=$BR$1,F191=$BQ$1,F191=$BR$1,F192=$BQ$1,F192=$BR$1),0,1)))</f>
        <v/>
      </c>
      <c r="BW190" s="2" t="str">
        <f>IF($A190&gt;='DB_FG_243way_Regular Symbol'!D$16,"",IF(B190=0,"",IF(OR(B190=$BW$1,B191=$BW$1,B192=$BW$1,B190=$BX$1,B191=$BX$1,B192=$BX$1),0,1)))</f>
        <v/>
      </c>
      <c r="BX190" s="2" t="str">
        <f>IF($A190&gt;='DB_FG_243way_Regular Symbol'!E$16,"",IF(C190=0,"",IF(OR(C190=$BW$1,C191=$BW$1,C192=$BW$1,C190=$BX$1,C191=$BX$1,C192=$BX$1),0,1)))</f>
        <v/>
      </c>
      <c r="BY190" s="2" t="str">
        <f>IF($A190&gt;='DB_FG_243way_Regular Symbol'!F$16,"",IF(D190=0,"",IF(OR(D190=$BW$1,D191=$BW$1,D192=$BW$1,D190=$BX$1,D191=$BX$1,D192=$BX$1),0,1)))</f>
        <v/>
      </c>
      <c r="BZ190" s="2" t="str">
        <f>IF($A190&gt;='DB_FG_243way_Regular Symbol'!G$16,"",IF(E190=0,"",IF(OR(E190=$BW$1,E191=$BW$1,E192=$BW$1,E190=$BX$1,E191=$BX$1,E192=$BX$1),0,1)))</f>
        <v/>
      </c>
      <c r="CA190" s="2" t="str">
        <f>IF($A190&gt;='DB_FG_243way_Regular Symbol'!H$16,"",IF(F190=0,"",IF(OR(F190=$BW$1,F191=$BW$1,F192=$BW$1,F190=$BX$1,F191=$BX$1,F192=$BX$1),0,1)))</f>
        <v/>
      </c>
      <c r="CC190" s="2" t="str">
        <f>IF($A190&gt;='DB_FG_243way_Regular Symbol'!D$16,"",IF(B190=0,"",IF(OR(B190=$BW$1,B191=$BW$1,B192=$BW$1,B190=$CD$1,B191=$CD$1,B192=$CD$1),0,1)))</f>
        <v/>
      </c>
      <c r="CD190" s="2" t="str">
        <f>IF($A190&gt;='DB_FG_243way_Regular Symbol'!E$16,"",IF(C190=0,"",IF(OR(C190=$BW$1,C191=$BW$1,C192=$BW$1,C190=$CD$1,C191=$CD$1,C192=$CD$1),0,1)))</f>
        <v/>
      </c>
      <c r="CE190" s="2" t="str">
        <f>IF($A190&gt;='DB_FG_243way_Regular Symbol'!F$16,"",IF(D190=0,"",IF(OR(D190=$BW$1,D191=$BW$1,D192=$BW$1,D190=$CD$1,D191=$CD$1,D192=$CD$1),0,1)))</f>
        <v/>
      </c>
      <c r="CF190" s="2" t="str">
        <f>IF($A190&gt;='DB_FG_243way_Regular Symbol'!G$16,"",IF(E190=0,"",IF(OR(E190=$BW$1,E191=$BW$1,E192=$BW$1,E190=$CD$1,E191=$CD$1,E192=$CD$1),0,1)))</f>
        <v/>
      </c>
      <c r="CG190" s="2" t="str">
        <f>IF($A190&gt;='DB_FG_243way_Regular Symbol'!H$16,"",IF(F190=0,"",IF(OR(F190=$BW$1,F191=$BW$1,F192=$BW$1,F190=$CD$1,F191=$CD$1,F192=$CD$1),0,1)))</f>
        <v/>
      </c>
      <c r="CI190" s="2" t="str">
        <f>IF($A190&gt;='DB_FG_243way_Regular Symbol'!D$16,"",IF(B190=0,"",IF(OR(B190=$BW$1,B191=$BW$1,B192=$BW$1,B190=$CJ$1,B191=$CJ$1,B192=$CJ$1),0,1)))</f>
        <v/>
      </c>
      <c r="CJ190" s="2" t="str">
        <f>IF($A190&gt;='DB_FG_243way_Regular Symbol'!E$16,"",IF(C190=0,"",IF(OR(C190=$BW$1,C191=$BW$1,C192=$BW$1,C190=$CJ$1,C191=$CJ$1,C192=$CJ$1),0,1)))</f>
        <v/>
      </c>
      <c r="CK190" s="2" t="str">
        <f>IF($A190&gt;='DB_FG_243way_Regular Symbol'!F$16,"",IF(D190=0,"",IF(OR(D190=$BW$1,D191=$BW$1,D192=$BW$1,D190=$CJ$1,D191=$CJ$1,D192=$CJ$1),0,1)))</f>
        <v/>
      </c>
      <c r="CL190" s="2" t="str">
        <f>IF($A190&gt;='DB_FG_243way_Regular Symbol'!G$16,"",IF(E190=0,"",IF(OR(E190=$BW$1,E191=$BW$1,E192=$BW$1,E190=$CJ$1,E191=$CJ$1,E192=$CJ$1),0,1)))</f>
        <v/>
      </c>
      <c r="CM190" s="2" t="str">
        <f>IF($A190&gt;='DB_FG_243way_Regular Symbol'!H$16,"",IF(F190=0,"",IF(OR(F190=$BW$1,F191=$BW$1,F192=$BW$1,F190=$CJ$1,F191=$CJ$1,F192=$CJ$1),0,1)))</f>
        <v/>
      </c>
      <c r="CO190" s="2" t="str">
        <f>IF($A190&gt;='DB_FG_243way_Regular Symbol'!D$16,"",IF(B190=0,"",IF(OR(B190=$BW$1,B191=$BW$1,B192=$BW$1,B190=$CP$1,B191=$CP$1,B192=$CP$1),0,1)))</f>
        <v/>
      </c>
      <c r="CP190" s="2" t="str">
        <f>IF($A190&gt;='DB_FG_243way_Regular Symbol'!E$16,"",IF(C190=0,"",IF(OR(C190=$BW$1,C191=$BW$1,C192=$BW$1,C190=$CP$1,C191=$CP$1,C192=$CP$1),0,1)))</f>
        <v/>
      </c>
      <c r="CQ190" s="2" t="str">
        <f>IF($A190&gt;='DB_FG_243way_Regular Symbol'!F$16,"",IF(D190=0,"",IF(OR(D190=$BW$1,D191=$BW$1,D192=$BW$1,D190=$CP$1,D191=$CP$1,D192=$CP$1),0,1)))</f>
        <v/>
      </c>
      <c r="CR190" s="2" t="str">
        <f>IF($A190&gt;='DB_FG_243way_Regular Symbol'!G$16,"",IF(E190=0,"",IF(OR(E190=$BW$1,E191=$BW$1,E192=$BW$1,E190=$CP$1,E191=$CP$1,E192=$CP$1),0,1)))</f>
        <v/>
      </c>
      <c r="CS190" s="2" t="str">
        <f>IF($A190&gt;='DB_FG_243way_Regular Symbol'!H$16,"",IF(F190=0,"",IF(OR(F190=$BW$1,F191=$BW$1,F192=$BW$1,F190=$CP$1,F191=$CP$1,F192=$CP$1),0,1)))</f>
        <v/>
      </c>
      <c r="CU190" s="2" t="str">
        <f>IF($A190&gt;='DB_FG_243way_Regular Symbol'!D$16,"",IF(B190=0,"",IF(OR(B190=$BW$1,B191=$BW$1,B192=$BW$1,B190=$CV$1,B191=$CV$1,B192=$CV$1),0,1)))</f>
        <v/>
      </c>
      <c r="CV190" s="2" t="str">
        <f>IF($A190&gt;='DB_FG_243way_Regular Symbol'!E$16,"",IF(C190=0,"",IF(OR(C190=$BW$1,C191=$BW$1,C192=$BW$1,C190=$CV$1,C191=$CV$1,C192=$CV$1),0,1)))</f>
        <v/>
      </c>
      <c r="CW190" s="2" t="str">
        <f>IF($A190&gt;='DB_FG_243way_Regular Symbol'!F$16,"",IF(D190=0,"",IF(OR(D190=$BW$1,D191=$BW$1,D192=$BW$1,D190=$CV$1,D191=$CV$1,D192=$CV$1),0,1)))</f>
        <v/>
      </c>
      <c r="CX190" s="2" t="str">
        <f>IF($A190&gt;='DB_FG_243way_Regular Symbol'!G$16,"",IF(E190=0,"",IF(OR(E190=$BW$1,E191=$BW$1,E192=$BW$1,E190=$CV$1,E191=$CV$1,E192=$CV$1),0,1)))</f>
        <v/>
      </c>
      <c r="CY190" s="2" t="str">
        <f>IF($A190&gt;='DB_FG_243way_Regular Symbol'!H$16,"",IF(F190=0,"",IF(OR(F190=$BW$1,F191=$BW$1,F192=$BW$1,F190=$CV$1,F191=$CV$1,F192=$CV$1),0,1)))</f>
        <v/>
      </c>
    </row>
    <row r="191" spans="1:103">
      <c r="A191" s="341">
        <f>IF('DB_FG_243way_Regular Symbol'!L190="","",'DB_FG_243way_Regular Symbol'!L190)</f>
        <v>187</v>
      </c>
      <c r="B191" s="184" t="str">
        <f>IF('DB_FG_243way_Regular Symbol'!M190="",
IF($A191-'DB_FG_243way_Regular Symbol'!D$16&gt;='DB_FG_243way_RegularＸ_W()'!B$2-1,"",VLOOKUP($A191-'DB_FG_243way_Regular Symbol'!D$16,'DB_FG_243way_Regular Symbol'!$L$3:$Q$99,'DB_FG_243way_RegularＸ_W()'!B$3+1,FALSE)),
'DB_FG_243way_Regular Symbol'!M190)</f>
        <v/>
      </c>
      <c r="C191" s="184" t="str">
        <f>IF('DB_FG_243way_Regular Symbol'!N190="",
IF($A191-'DB_FG_243way_Regular Symbol'!E$16&gt;='DB_FG_243way_RegularＸ_W()'!C$2-1,"",VLOOKUP($A191-'DB_FG_243way_Regular Symbol'!E$16,'DB_FG_243way_Regular Symbol'!$L$3:$Q$99,'DB_FG_243way_RegularＸ_W()'!C$3+1,FALSE)),
'DB_FG_243way_Regular Symbol'!N190)</f>
        <v/>
      </c>
      <c r="D191" s="184" t="str">
        <f>IF('DB_FG_243way_Regular Symbol'!O190="",
IF($A191-'DB_FG_243way_Regular Symbol'!F$16&gt;='DB_FG_243way_RegularＸ_W()'!D$2-1,"",VLOOKUP($A191-'DB_FG_243way_Regular Symbol'!F$16,'DB_FG_243way_Regular Symbol'!$L$3:$Q$99,'DB_FG_243way_RegularＸ_W()'!D$3+1,FALSE)),
'DB_FG_243way_Regular Symbol'!O190)</f>
        <v/>
      </c>
      <c r="E191" s="184" t="str">
        <f>IF('DB_FG_243way_Regular Symbol'!P190="",
IF($A191-'DB_FG_243way_Regular Symbol'!G$16&gt;='DB_FG_243way_RegularＸ_W()'!E$2-1,"",VLOOKUP($A191-'DB_FG_243way_Regular Symbol'!G$16,'DB_FG_243way_Regular Symbol'!$L$3:$Q$99,'DB_FG_243way_RegularＸ_W()'!E$3+1,FALSE)),
'DB_FG_243way_Regular Symbol'!P190)</f>
        <v/>
      </c>
      <c r="F191" s="358" t="str">
        <f>IF('DB_FG_243way_Regular Symbol'!Q190="",
IF($A191-'DB_FG_243way_Regular Symbol'!H$16&gt;='DB_FG_243way_RegularＸ_W()'!F$2-1,"",VLOOKUP($A191-'DB_FG_243way_Regular Symbol'!H$16,'DB_FG_243way_Regular Symbol'!$L$3:$Q$99,'DB_FG_243way_RegularＸ_W()'!F$3+1,FALSE)),
'DB_FG_243way_Regular Symbol'!Q190)</f>
        <v/>
      </c>
      <c r="O191" s="342" t="str">
        <f>IF($A191&gt;='DB_FG_243way_Regular Symbol'!D$16,"",IF(B191=0,"",IF(OR(B191=$O$1,B191=$P$1,B192=$O$1,B192=$P$1,B193=$O$1,B193=$P$1),0,1)))</f>
        <v/>
      </c>
      <c r="P191" s="2" t="str">
        <f>IF($A191&gt;='DB_FG_243way_Regular Symbol'!E$16,"",IF(C191=0,"",IF(OR(C191=$O$1,C191=$P$1,C192=$O$1,C192=$P$1,C193=$O$1,C193=$P$1),0,1)))</f>
        <v/>
      </c>
      <c r="Q191" s="2" t="str">
        <f>IF($A191&gt;='DB_FG_243way_Regular Symbol'!F$16,"",IF(D191=0,"",IF(OR(D191=$O$1,D191=$P$1,D192=$O$1,D192=$P$1,D193=$O$1,D193=$P$1),0,1)))</f>
        <v/>
      </c>
      <c r="R191" s="2" t="str">
        <f>IF($A191&gt;='DB_FG_243way_Regular Symbol'!G$16,"",IF(E191=0,"",IF(OR(E191=$O$1,E191=$P$1,E192=$O$1,E192=$P$1,E193=$O$1,E193=$P$1),0,1)))</f>
        <v/>
      </c>
      <c r="S191" s="128" t="str">
        <f>IF($A191&gt;='DB_FG_243way_Regular Symbol'!H$16,"",IF(F191=0,"",IF(OR(F191=$O$1,F191=$P$1,F192=$O$1,F192=$P$1,F193=$O$1,F193=$P$1),0,1)))</f>
        <v/>
      </c>
      <c r="U191" s="342" t="str">
        <f>IF($A191&gt;='DB_FG_243way_Regular Symbol'!D$16,"",IF(B191=0,"",IF(OR(B191=$U$1,B191=$V$1,B192=$U$1,B192=$V$1,B193=$U$1,B193=$V$1),0,1)))</f>
        <v/>
      </c>
      <c r="V191" s="2" t="str">
        <f>IF($A191&gt;='DB_FG_243way_Regular Symbol'!E$16,"",IF(C191=0,"",IF(OR(C191=$U$1,C191=$V$1,C192=$U$1,C192=$V$1,C193=$U$1,C193=$V$1),0,1)))</f>
        <v/>
      </c>
      <c r="W191" s="2" t="str">
        <f>IF($A191&gt;='DB_FG_243way_Regular Symbol'!F$16,"",IF(D191=0,"",IF(OR(D191=$U$1,D191=$V$1,D192=$U$1,D192=$V$1,D193=$U$1,D193=$V$1),0,1)))</f>
        <v/>
      </c>
      <c r="X191" s="2" t="str">
        <f>IF($A191&gt;='DB_FG_243way_Regular Symbol'!G$16,"",IF(E191=0,"",IF(OR(E191=$U$1,E191=$V$1,E192=$U$1,E192=$V$1,E193=$U$1,E193=$V$1),0,1)))</f>
        <v/>
      </c>
      <c r="Y191" s="128" t="str">
        <f>IF($A191&gt;='DB_FG_243way_Regular Symbol'!H$16,"",IF(F191=0,"",IF(OR(F191=$U$1,F191=$V$1,F192=$U$1,F192=$V$1,F193=$U$1,F193=$V$1),0,1)))</f>
        <v/>
      </c>
      <c r="AA191" s="342" t="str">
        <f>IF($A191&gt;='DB_FG_243way_Regular Symbol'!D$16,"",IF(B191=0,"",IF(OR(B191=$AA$1,B191=$AB$1,B192=$AA$1,B192=$AB$1,B193=$AA$1,,B193=$AB$1),0,1)))</f>
        <v/>
      </c>
      <c r="AB191" s="2" t="str">
        <f>IF($A191&gt;='DB_FG_243way_Regular Symbol'!E$16,"",IF(C191=0,"",IF(OR(C191=$AA$1,C191=$AB$1,C192=$AA$1,C192=$AB$1,C193=$AA$1,,C193=$AB$1),0,1)))</f>
        <v/>
      </c>
      <c r="AC191" s="2" t="str">
        <f>IF($A191&gt;='DB_FG_243way_Regular Symbol'!F$16,"",IF(D191=0,"",IF(OR(D191=$AA$1,D191=$AB$1,D192=$AA$1,D192=$AB$1,D193=$AA$1,,D193=$AB$1),0,1)))</f>
        <v/>
      </c>
      <c r="AD191" s="2" t="str">
        <f>IF($A191&gt;='DB_FG_243way_Regular Symbol'!G$16,"",IF(E191=0,"",IF(OR(E191=$AA$1,E191=$AB$1,E192=$AA$1,E192=$AB$1,E193=$AA$1,,E193=$AB$1),0,1)))</f>
        <v/>
      </c>
      <c r="AE191" s="128" t="str">
        <f>IF($A191&gt;='DB_FG_243way_Regular Symbol'!H$16,"",IF(F191=0,"",IF(OR(F191=$AA$1,F191=$AB$1,F192=$AA$1,F192=$AB$1,F193=$AA$1,,F193=$AB$1),0,1)))</f>
        <v/>
      </c>
      <c r="AG191" s="342" t="str">
        <f>IF($A191&gt;='DB_FG_243way_Regular Symbol'!D$16,"",IF(B191=0,"",IF(OR(B191=$AG$1,B191=$AH$1,B192=$AG$1,B192=$AH$1,B193=$AG$1,B193=$AH$1),0,1)))</f>
        <v/>
      </c>
      <c r="AH191" s="2" t="str">
        <f>IF($A191&gt;='DB_FG_243way_Regular Symbol'!E$16,"",IF(C191=0,"",IF(OR(C191=$AG$1,C191=$AH$1,C192=$AG$1,C192=$AH$1,C193=$AG$1,C193=$AH$1),0,1)))</f>
        <v/>
      </c>
      <c r="AI191" s="2" t="str">
        <f>IF($A191&gt;='DB_FG_243way_Regular Symbol'!F$16,"",IF(D191=0,"",IF(OR(D191=$AG$1,D191=$AH$1,D192=$AG$1,D192=$AH$1,D193=$AG$1,D193=$AH$1),0,1)))</f>
        <v/>
      </c>
      <c r="AJ191" s="2" t="str">
        <f>IF($A191&gt;='DB_FG_243way_Regular Symbol'!G$16,"",IF(E191=0,"",IF(OR(E191=$AG$1,E191=$AH$1,E192=$AG$1,E192=$AH$1,E193=$AG$1,E193=$AH$1),0,1)))</f>
        <v/>
      </c>
      <c r="AK191" s="128" t="str">
        <f>IF($A191&gt;='DB_FG_243way_Regular Symbol'!H$16,"",IF(F191=0,"",IF(OR(F191=$AG$1,F191=$AH$1,F192=$AG$1,F192=$AH$1,F193=$AG$1,F193=$AH$1),0,1)))</f>
        <v/>
      </c>
      <c r="AM191" s="342" t="str">
        <f>IF($A191&gt;='DB_FG_243way_Regular Symbol'!D$16,"",IF(B191=0,"",IF(OR(B191=$AM$1,B191=$AN$1,B192=$AM$1,B192=$AN$1,B193=$AM$1,B193=$AN$1),0,1)))</f>
        <v/>
      </c>
      <c r="AN191" s="2" t="str">
        <f>IF($A191&gt;='DB_FG_243way_Regular Symbol'!E$16,"",IF(C191=0,"",IF(OR(C191=$AM$1,C191=$AN$1,C192=$AM$1,C192=$AN$1,C193=$AM$1,C193=$AN$1),0,1)))</f>
        <v/>
      </c>
      <c r="AO191" s="2" t="str">
        <f>IF($A191&gt;='DB_FG_243way_Regular Symbol'!F$16,"",IF(D191=0,"",IF(OR(D191=$AM$1,D191=$AN$1,D192=$AM$1,D192=$AN$1,D193=$AM$1,D193=$AN$1),0,1)))</f>
        <v/>
      </c>
      <c r="AP191" s="2" t="str">
        <f>IF($A191&gt;='DB_FG_243way_Regular Symbol'!G$16,"",IF(E191=0,"",IF(OR(E191=$AM$1,E191=$AN$1,E192=$AM$1,E192=$AN$1,E193=$AM$1,E193=$AN$1),0,1)))</f>
        <v/>
      </c>
      <c r="AQ191" s="128" t="str">
        <f>IF($A191&gt;='DB_FG_243way_Regular Symbol'!H$16,"",IF(F191=0,"",IF(OR(F191=$AM$1,F191=$AN$1,F192=$AM$1,F192=$AN$1,F193=$AM$1,F193=$AN$1),0,1)))</f>
        <v/>
      </c>
      <c r="AS191" s="342" t="str">
        <f>IF($A191&gt;='DB_FG_243way_Regular Symbol'!D$16,"",IF(B191=0,"",IF(OR(B191=$AM$1,B191=$AT$1,B192=$AM$1,B192=$AT$1,B193=$AM$1,B193=$AT$1),0,1)))</f>
        <v/>
      </c>
      <c r="AT191" s="2" t="str">
        <f>IF($A191&gt;='DB_FG_243way_Regular Symbol'!E$16,"",IF(C191=0,"",IF(OR(C191=$AM$1,C191=$AT$1,C192=$AM$1,C192=$AT$1,C193=$AM$1,C193=$AT$1),0,1)))</f>
        <v/>
      </c>
      <c r="AU191" s="2" t="str">
        <f>IF($A191&gt;='DB_FG_243way_Regular Symbol'!F$16,"",IF(D191=0,"",IF(OR(D191=$AM$1,D191=$AT$1,D192=$AM$1,D192=$AT$1,D193=$AM$1,D193=$AT$1),0,1)))</f>
        <v/>
      </c>
      <c r="AV191" s="2" t="str">
        <f>IF($A191&gt;='DB_FG_243way_Regular Symbol'!G$16,"",IF(E191=0,"",IF(OR(E191=$AM$1,E191=$AT$1,E192=$AM$1,E192=$AT$1,E193=$AM$1,E193=$AT$1),0,1)))</f>
        <v/>
      </c>
      <c r="AW191" s="128" t="str">
        <f>IF($A191&gt;='DB_FG_243way_Regular Symbol'!H$16,"",IF(F191=0,"",IF(OR(F191=$AM$1,F191=$AT$1,F192=$AM$1,F192=$AT$1,F193=$AM$1,F193=$AT$1),0,1)))</f>
        <v/>
      </c>
      <c r="AY191" s="342" t="str">
        <f>IF($A191&gt;='DB_FG_243way_Regular Symbol'!D$16,"",IF(B191=0,"",IF(OR(B191=$AM$1,B191=$AZ$1,B192=$AM$1,B192=$AZ$1,B193=$AM$1,B193=$AZ$1),0,1)))</f>
        <v/>
      </c>
      <c r="AZ191" s="2" t="str">
        <f>IF($A191&gt;='DB_FG_243way_Regular Symbol'!E$16,"",IF(C191=0,"",IF(OR(C191=$AM$1,C191=$AZ$1,C192=$AM$1,C192=$AZ$1,C193=$AM$1,C193=$AZ$1),0,1)))</f>
        <v/>
      </c>
      <c r="BA191" s="2" t="str">
        <f>IF($A191&gt;='DB_FG_243way_Regular Symbol'!F$16,"",IF(D191=0,"",IF(OR(D191=$AM$1,D191=$AZ$1,D192=$AM$1,D192=$AZ$1,D193=$AM$1,D193=$AZ$1),0,1)))</f>
        <v/>
      </c>
      <c r="BB191" s="2" t="str">
        <f>IF($A191&gt;='DB_FG_243way_Regular Symbol'!G$16,"",IF(E191=0,"",IF(OR(E191=$AM$1,E191=$AZ$1,E192=$AM$1,E192=$AZ$1,E193=$AM$1,E193=$AZ$1),0,1)))</f>
        <v/>
      </c>
      <c r="BC191" s="128" t="str">
        <f>IF($A191&gt;='DB_FG_243way_Regular Symbol'!H$16,"",IF(F191=0,"",IF(OR(F191=$AM$1,F191=$AZ$1,F192=$AM$1,F192=$AZ$1,F193=$AM$1,F193=$AZ$1),0,1)))</f>
        <v/>
      </c>
      <c r="BE191" s="342"/>
      <c r="BF191" s="2"/>
      <c r="BG191" s="2" t="str">
        <f>IF($A191&gt;='DB_FG_243way_Regular Symbol'!F$16,"",IF(D191=0,"",COUNTIF(D191:D193,$BF$1)))</f>
        <v/>
      </c>
      <c r="BH191" s="2" t="str">
        <f>IF($A191&gt;='DB_FG_243way_Regular Symbol'!G$16,"",IF(E191=0,"",COUNTIF(E191:E193,$BF$1)))</f>
        <v/>
      </c>
      <c r="BI191" s="2" t="str">
        <f>IF($A191&gt;='DB_FG_243way_Regular Symbol'!H$16,"",IF(F191=0,"",COUNTIF(F191:F193,$BF$1)))</f>
        <v/>
      </c>
      <c r="BK191" s="342"/>
      <c r="BL191" s="2"/>
      <c r="BM191" s="2" t="str">
        <f>IF($A191&gt;='DB_FG_243way_Regular Symbol'!F$16,"",IF(D191=0,"",IF(OR(D191=$AM$1,D191=$BL$1,D192=$AM$1,D192=$BL$1,D193=$AM$1,D193=$BL$1),0,1)))</f>
        <v/>
      </c>
      <c r="BN191" s="2" t="str">
        <f>IF($A191&gt;='DB_FG_243way_Regular Symbol'!G$16,"",IF(E191=0,"",IF(OR(E191=$AM$1,E191=$BL$1,E192=$AM$1,E192=$BL$1,E193=$AM$1,E193=$BL$1),0,1)))</f>
        <v/>
      </c>
      <c r="BO191" s="128" t="str">
        <f>IF($A191&gt;='DB_FG_243way_Regular Symbol'!H$16,"",IF(F191=0,"",IF(OR(F191=$AM$1,F191=$BL$1,F192=$AM$1,F192=$BL$1,F193=$AM$1,F193=$BL$1),0,1)))</f>
        <v/>
      </c>
      <c r="BQ191" s="2" t="str">
        <f>IF($A191&gt;='DB_FG_243way_Regular Symbol'!D$16,"",IF(B191=0,"",IF(OR(B191=$BQ$1,B191=$BR$1,B192=$BQ$1,B192=$BR$1,B193=$BQ$1,B193=$BR$1),0,1)))</f>
        <v/>
      </c>
      <c r="BR191" s="2" t="str">
        <f>IF($A191&gt;='DB_FG_243way_Regular Symbol'!E$16,"",IF(C191=0,"",IF(OR(C191=$BQ$1,C191=$BR$1,C192=$BQ$1,C192=$BR$1,C193=$BQ$1,C193=$BR$1),0,1)))</f>
        <v/>
      </c>
      <c r="BS191" s="2" t="str">
        <f>IF($A191&gt;='DB_FG_243way_Regular Symbol'!F$16,"",IF(D191=0,"",IF(OR(D191=$BQ$1,D191=$BR$1,D192=$BQ$1,D192=$BR$1,D193=$BQ$1,D193=$BR$1),0,1)))</f>
        <v/>
      </c>
      <c r="BT191" s="2" t="str">
        <f>IF($A191&gt;='DB_FG_243way_Regular Symbol'!G$16,"",IF(E191=0,"",IF(OR(E191=$BQ$1,E191=$BR$1,E192=$BQ$1,E192=$BR$1,E193=$BQ$1,E193=$BR$1),0,1)))</f>
        <v/>
      </c>
      <c r="BU191" s="2" t="str">
        <f>IF($A191&gt;='DB_FG_243way_Regular Symbol'!H$16,"",IF(F191=0,"",IF(OR(F191=$BQ$1,F191=$BR$1,F192=$BQ$1,F192=$BR$1,F193=$BQ$1,F193=$BR$1),0,1)))</f>
        <v/>
      </c>
      <c r="BW191" s="2" t="str">
        <f>IF($A191&gt;='DB_FG_243way_Regular Symbol'!D$16,"",IF(B191=0,"",IF(OR(B191=$BW$1,B192=$BW$1,B193=$BW$1,B191=$BX$1,B192=$BX$1,B193=$BX$1),0,1)))</f>
        <v/>
      </c>
      <c r="BX191" s="2" t="str">
        <f>IF($A191&gt;='DB_FG_243way_Regular Symbol'!E$16,"",IF(C191=0,"",IF(OR(C191=$BW$1,C192=$BW$1,C193=$BW$1,C191=$BX$1,C192=$BX$1,C193=$BX$1),0,1)))</f>
        <v/>
      </c>
      <c r="BY191" s="2" t="str">
        <f>IF($A191&gt;='DB_FG_243way_Regular Symbol'!F$16,"",IF(D191=0,"",IF(OR(D191=$BW$1,D192=$BW$1,D193=$BW$1,D191=$BX$1,D192=$BX$1,D193=$BX$1),0,1)))</f>
        <v/>
      </c>
      <c r="BZ191" s="2" t="str">
        <f>IF($A191&gt;='DB_FG_243way_Regular Symbol'!G$16,"",IF(E191=0,"",IF(OR(E191=$BW$1,E192=$BW$1,E193=$BW$1,E191=$BX$1,E192=$BX$1,E193=$BX$1),0,1)))</f>
        <v/>
      </c>
      <c r="CA191" s="2" t="str">
        <f>IF($A191&gt;='DB_FG_243way_Regular Symbol'!H$16,"",IF(F191=0,"",IF(OR(F191=$BW$1,F192=$BW$1,F193=$BW$1,F191=$BX$1,F192=$BX$1,F193=$BX$1),0,1)))</f>
        <v/>
      </c>
      <c r="CC191" s="2" t="str">
        <f>IF($A191&gt;='DB_FG_243way_Regular Symbol'!D$16,"",IF(B191=0,"",IF(OR(B191=$BW$1,B192=$BW$1,B193=$BW$1,B191=$CD$1,B192=$CD$1,B193=$CD$1),0,1)))</f>
        <v/>
      </c>
      <c r="CD191" s="2" t="str">
        <f>IF($A191&gt;='DB_FG_243way_Regular Symbol'!E$16,"",IF(C191=0,"",IF(OR(C191=$BW$1,C192=$BW$1,C193=$BW$1,C191=$CD$1,C192=$CD$1,C193=$CD$1),0,1)))</f>
        <v/>
      </c>
      <c r="CE191" s="2" t="str">
        <f>IF($A191&gt;='DB_FG_243way_Regular Symbol'!F$16,"",IF(D191=0,"",IF(OR(D191=$BW$1,D192=$BW$1,D193=$BW$1,D191=$CD$1,D192=$CD$1,D193=$CD$1),0,1)))</f>
        <v/>
      </c>
      <c r="CF191" s="2" t="str">
        <f>IF($A191&gt;='DB_FG_243way_Regular Symbol'!G$16,"",IF(E191=0,"",IF(OR(E191=$BW$1,E192=$BW$1,E193=$BW$1,E191=$CD$1,E192=$CD$1,E193=$CD$1),0,1)))</f>
        <v/>
      </c>
      <c r="CG191" s="2" t="str">
        <f>IF($A191&gt;='DB_FG_243way_Regular Symbol'!H$16,"",IF(F191=0,"",IF(OR(F191=$BW$1,F192=$BW$1,F193=$BW$1,F191=$CD$1,F192=$CD$1,F193=$CD$1),0,1)))</f>
        <v/>
      </c>
      <c r="CI191" s="2" t="str">
        <f>IF($A191&gt;='DB_FG_243way_Regular Symbol'!D$16,"",IF(B191=0,"",IF(OR(B191=$BW$1,B192=$BW$1,B193=$BW$1,B191=$CJ$1,B192=$CJ$1,B193=$CJ$1),0,1)))</f>
        <v/>
      </c>
      <c r="CJ191" s="2" t="str">
        <f>IF($A191&gt;='DB_FG_243way_Regular Symbol'!E$16,"",IF(C191=0,"",IF(OR(C191=$BW$1,C192=$BW$1,C193=$BW$1,C191=$CJ$1,C192=$CJ$1,C193=$CJ$1),0,1)))</f>
        <v/>
      </c>
      <c r="CK191" s="2" t="str">
        <f>IF($A191&gt;='DB_FG_243way_Regular Symbol'!F$16,"",IF(D191=0,"",IF(OR(D191=$BW$1,D192=$BW$1,D193=$BW$1,D191=$CJ$1,D192=$CJ$1,D193=$CJ$1),0,1)))</f>
        <v/>
      </c>
      <c r="CL191" s="2" t="str">
        <f>IF($A191&gt;='DB_FG_243way_Regular Symbol'!G$16,"",IF(E191=0,"",IF(OR(E191=$BW$1,E192=$BW$1,E193=$BW$1,E191=$CJ$1,E192=$CJ$1,E193=$CJ$1),0,1)))</f>
        <v/>
      </c>
      <c r="CM191" s="2" t="str">
        <f>IF($A191&gt;='DB_FG_243way_Regular Symbol'!H$16,"",IF(F191=0,"",IF(OR(F191=$BW$1,F192=$BW$1,F193=$BW$1,F191=$CJ$1,F192=$CJ$1,F193=$CJ$1),0,1)))</f>
        <v/>
      </c>
      <c r="CO191" s="2" t="str">
        <f>IF($A191&gt;='DB_FG_243way_Regular Symbol'!D$16,"",IF(B191=0,"",IF(OR(B191=$BW$1,B192=$BW$1,B193=$BW$1,B191=$CP$1,B192=$CP$1,B193=$CP$1),0,1)))</f>
        <v/>
      </c>
      <c r="CP191" s="2" t="str">
        <f>IF($A191&gt;='DB_FG_243way_Regular Symbol'!E$16,"",IF(C191=0,"",IF(OR(C191=$BW$1,C192=$BW$1,C193=$BW$1,C191=$CP$1,C192=$CP$1,C193=$CP$1),0,1)))</f>
        <v/>
      </c>
      <c r="CQ191" s="2" t="str">
        <f>IF($A191&gt;='DB_FG_243way_Regular Symbol'!F$16,"",IF(D191=0,"",IF(OR(D191=$BW$1,D192=$BW$1,D193=$BW$1,D191=$CP$1,D192=$CP$1,D193=$CP$1),0,1)))</f>
        <v/>
      </c>
      <c r="CR191" s="2" t="str">
        <f>IF($A191&gt;='DB_FG_243way_Regular Symbol'!G$16,"",IF(E191=0,"",IF(OR(E191=$BW$1,E192=$BW$1,E193=$BW$1,E191=$CP$1,E192=$CP$1,E193=$CP$1),0,1)))</f>
        <v/>
      </c>
      <c r="CS191" s="2" t="str">
        <f>IF($A191&gt;='DB_FG_243way_Regular Symbol'!H$16,"",IF(F191=0,"",IF(OR(F191=$BW$1,F192=$BW$1,F193=$BW$1,F191=$CP$1,F192=$CP$1,F193=$CP$1),0,1)))</f>
        <v/>
      </c>
      <c r="CU191" s="2" t="str">
        <f>IF($A191&gt;='DB_FG_243way_Regular Symbol'!D$16,"",IF(B191=0,"",IF(OR(B191=$BW$1,B192=$BW$1,B193=$BW$1,B191=$CV$1,B192=$CV$1,B193=$CV$1),0,1)))</f>
        <v/>
      </c>
      <c r="CV191" s="2" t="str">
        <f>IF($A191&gt;='DB_FG_243way_Regular Symbol'!E$16,"",IF(C191=0,"",IF(OR(C191=$BW$1,C192=$BW$1,C193=$BW$1,C191=$CV$1,C192=$CV$1,C193=$CV$1),0,1)))</f>
        <v/>
      </c>
      <c r="CW191" s="2" t="str">
        <f>IF($A191&gt;='DB_FG_243way_Regular Symbol'!F$16,"",IF(D191=0,"",IF(OR(D191=$BW$1,D192=$BW$1,D193=$BW$1,D191=$CV$1,D192=$CV$1,D193=$CV$1),0,1)))</f>
        <v/>
      </c>
      <c r="CX191" s="2" t="str">
        <f>IF($A191&gt;='DB_FG_243way_Regular Symbol'!G$16,"",IF(E191=0,"",IF(OR(E191=$BW$1,E192=$BW$1,E193=$BW$1,E191=$CV$1,E192=$CV$1,E193=$CV$1),0,1)))</f>
        <v/>
      </c>
      <c r="CY191" s="2" t="str">
        <f>IF($A191&gt;='DB_FG_243way_Regular Symbol'!H$16,"",IF(F191=0,"",IF(OR(F191=$BW$1,F192=$BW$1,F193=$BW$1,F191=$CV$1,F192=$CV$1,F193=$CV$1),0,1)))</f>
        <v/>
      </c>
    </row>
    <row r="192" spans="1:103">
      <c r="A192" s="341">
        <f>IF('DB_FG_243way_Regular Symbol'!L191="","",'DB_FG_243way_Regular Symbol'!L191)</f>
        <v>188</v>
      </c>
      <c r="B192" s="184" t="str">
        <f>IF('DB_FG_243way_Regular Symbol'!M191="",
IF($A192-'DB_FG_243way_Regular Symbol'!D$16&gt;='DB_FG_243way_RegularＸ_W()'!B$2-1,"",VLOOKUP($A192-'DB_FG_243way_Regular Symbol'!D$16,'DB_FG_243way_Regular Symbol'!$L$3:$Q$99,'DB_FG_243way_RegularＸ_W()'!B$3+1,FALSE)),
'DB_FG_243way_Regular Symbol'!M191)</f>
        <v/>
      </c>
      <c r="C192" s="184" t="str">
        <f>IF('DB_FG_243way_Regular Symbol'!N191="",
IF($A192-'DB_FG_243way_Regular Symbol'!E$16&gt;='DB_FG_243way_RegularＸ_W()'!C$2-1,"",VLOOKUP($A192-'DB_FG_243way_Regular Symbol'!E$16,'DB_FG_243way_Regular Symbol'!$L$3:$Q$99,'DB_FG_243way_RegularＸ_W()'!C$3+1,FALSE)),
'DB_FG_243way_Regular Symbol'!N191)</f>
        <v/>
      </c>
      <c r="D192" s="184" t="str">
        <f>IF('DB_FG_243way_Regular Symbol'!O191="",
IF($A192-'DB_FG_243way_Regular Symbol'!F$16&gt;='DB_FG_243way_RegularＸ_W()'!D$2-1,"",VLOOKUP($A192-'DB_FG_243way_Regular Symbol'!F$16,'DB_FG_243way_Regular Symbol'!$L$3:$Q$99,'DB_FG_243way_RegularＸ_W()'!D$3+1,FALSE)),
'DB_FG_243way_Regular Symbol'!O191)</f>
        <v/>
      </c>
      <c r="E192" s="184" t="str">
        <f>IF('DB_FG_243way_Regular Symbol'!P191="",
IF($A192-'DB_FG_243way_Regular Symbol'!G$16&gt;='DB_FG_243way_RegularＸ_W()'!E$2-1,"",VLOOKUP($A192-'DB_FG_243way_Regular Symbol'!G$16,'DB_FG_243way_Regular Symbol'!$L$3:$Q$99,'DB_FG_243way_RegularＸ_W()'!E$3+1,FALSE)),
'DB_FG_243way_Regular Symbol'!P191)</f>
        <v/>
      </c>
      <c r="F192" s="358" t="str">
        <f>IF('DB_FG_243way_Regular Symbol'!Q191="",
IF($A192-'DB_FG_243way_Regular Symbol'!H$16&gt;='DB_FG_243way_RegularＸ_W()'!F$2-1,"",VLOOKUP($A192-'DB_FG_243way_Regular Symbol'!H$16,'DB_FG_243way_Regular Symbol'!$L$3:$Q$99,'DB_FG_243way_RegularＸ_W()'!F$3+1,FALSE)),
'DB_FG_243way_Regular Symbol'!Q191)</f>
        <v/>
      </c>
      <c r="O192" s="342" t="str">
        <f>IF($A192&gt;='DB_FG_243way_Regular Symbol'!D$16,"",IF(B192=0,"",IF(OR(B192=$O$1,B192=$P$1,B193=$O$1,B193=$P$1,B194=$O$1,B194=$P$1),0,1)))</f>
        <v/>
      </c>
      <c r="P192" s="2" t="str">
        <f>IF($A192&gt;='DB_FG_243way_Regular Symbol'!E$16,"",IF(C192=0,"",IF(OR(C192=$O$1,C192=$P$1,C193=$O$1,C193=$P$1,C194=$O$1,C194=$P$1),0,1)))</f>
        <v/>
      </c>
      <c r="Q192" s="2" t="str">
        <f>IF($A192&gt;='DB_FG_243way_Regular Symbol'!F$16,"",IF(D192=0,"",IF(OR(D192=$O$1,D192=$P$1,D193=$O$1,D193=$P$1,D194=$O$1,D194=$P$1),0,1)))</f>
        <v/>
      </c>
      <c r="R192" s="2" t="str">
        <f>IF($A192&gt;='DB_FG_243way_Regular Symbol'!G$16,"",IF(E192=0,"",IF(OR(E192=$O$1,E192=$P$1,E193=$O$1,E193=$P$1,E194=$O$1,E194=$P$1),0,1)))</f>
        <v/>
      </c>
      <c r="S192" s="128" t="str">
        <f>IF($A192&gt;='DB_FG_243way_Regular Symbol'!H$16,"",IF(F192=0,"",IF(OR(F192=$O$1,F192=$P$1,F193=$O$1,F193=$P$1,F194=$O$1,F194=$P$1),0,1)))</f>
        <v/>
      </c>
      <c r="U192" s="342" t="str">
        <f>IF($A192&gt;='DB_FG_243way_Regular Symbol'!D$16,"",IF(B192=0,"",IF(OR(B192=$U$1,B192=$V$1,B193=$U$1,B193=$V$1,B194=$U$1,B194=$V$1),0,1)))</f>
        <v/>
      </c>
      <c r="V192" s="2" t="str">
        <f>IF($A192&gt;='DB_FG_243way_Regular Symbol'!E$16,"",IF(C192=0,"",IF(OR(C192=$U$1,C192=$V$1,C193=$U$1,C193=$V$1,C194=$U$1,C194=$V$1),0,1)))</f>
        <v/>
      </c>
      <c r="W192" s="2" t="str">
        <f>IF($A192&gt;='DB_FG_243way_Regular Symbol'!F$16,"",IF(D192=0,"",IF(OR(D192=$U$1,D192=$V$1,D193=$U$1,D193=$V$1,D194=$U$1,D194=$V$1),0,1)))</f>
        <v/>
      </c>
      <c r="X192" s="2" t="str">
        <f>IF($A192&gt;='DB_FG_243way_Regular Symbol'!G$16,"",IF(E192=0,"",IF(OR(E192=$U$1,E192=$V$1,E193=$U$1,E193=$V$1,E194=$U$1,E194=$V$1),0,1)))</f>
        <v/>
      </c>
      <c r="Y192" s="128" t="str">
        <f>IF($A192&gt;='DB_FG_243way_Regular Symbol'!H$16,"",IF(F192=0,"",IF(OR(F192=$U$1,F192=$V$1,F193=$U$1,F193=$V$1,F194=$U$1,F194=$V$1),0,1)))</f>
        <v/>
      </c>
      <c r="AA192" s="342" t="str">
        <f>IF($A192&gt;='DB_FG_243way_Regular Symbol'!D$16,"",IF(B192=0,"",IF(OR(B192=$AA$1,B192=$AB$1,B193=$AA$1,B193=$AB$1,B194=$AA$1,,B194=$AB$1),0,1)))</f>
        <v/>
      </c>
      <c r="AB192" s="2" t="str">
        <f>IF($A192&gt;='DB_FG_243way_Regular Symbol'!E$16,"",IF(C192=0,"",IF(OR(C192=$AA$1,C192=$AB$1,C193=$AA$1,C193=$AB$1,C194=$AA$1,,C194=$AB$1),0,1)))</f>
        <v/>
      </c>
      <c r="AC192" s="2" t="str">
        <f>IF($A192&gt;='DB_FG_243way_Regular Symbol'!F$16,"",IF(D192=0,"",IF(OR(D192=$AA$1,D192=$AB$1,D193=$AA$1,D193=$AB$1,D194=$AA$1,,D194=$AB$1),0,1)))</f>
        <v/>
      </c>
      <c r="AD192" s="2" t="str">
        <f>IF($A192&gt;='DB_FG_243way_Regular Symbol'!G$16,"",IF(E192=0,"",IF(OR(E192=$AA$1,E192=$AB$1,E193=$AA$1,E193=$AB$1,E194=$AA$1,,E194=$AB$1),0,1)))</f>
        <v/>
      </c>
      <c r="AE192" s="128" t="str">
        <f>IF($A192&gt;='DB_FG_243way_Regular Symbol'!H$16,"",IF(F192=0,"",IF(OR(F192=$AA$1,F192=$AB$1,F193=$AA$1,F193=$AB$1,F194=$AA$1,,F194=$AB$1),0,1)))</f>
        <v/>
      </c>
      <c r="AG192" s="342" t="str">
        <f>IF($A192&gt;='DB_FG_243way_Regular Symbol'!D$16,"",IF(B192=0,"",IF(OR(B192=$AG$1,B192=$AH$1,B193=$AG$1,B193=$AH$1,B194=$AG$1,B194=$AH$1),0,1)))</f>
        <v/>
      </c>
      <c r="AH192" s="2" t="str">
        <f>IF($A192&gt;='DB_FG_243way_Regular Symbol'!E$16,"",IF(C192=0,"",IF(OR(C192=$AG$1,C192=$AH$1,C193=$AG$1,C193=$AH$1,C194=$AG$1,C194=$AH$1),0,1)))</f>
        <v/>
      </c>
      <c r="AI192" s="2" t="str">
        <f>IF($A192&gt;='DB_FG_243way_Regular Symbol'!F$16,"",IF(D192=0,"",IF(OR(D192=$AG$1,D192=$AH$1,D193=$AG$1,D193=$AH$1,D194=$AG$1,D194=$AH$1),0,1)))</f>
        <v/>
      </c>
      <c r="AJ192" s="2" t="str">
        <f>IF($A192&gt;='DB_FG_243way_Regular Symbol'!G$16,"",IF(E192=0,"",IF(OR(E192=$AG$1,E192=$AH$1,E193=$AG$1,E193=$AH$1,E194=$AG$1,E194=$AH$1),0,1)))</f>
        <v/>
      </c>
      <c r="AK192" s="128" t="str">
        <f>IF($A192&gt;='DB_FG_243way_Regular Symbol'!H$16,"",IF(F192=0,"",IF(OR(F192=$AG$1,F192=$AH$1,F193=$AG$1,F193=$AH$1,F194=$AG$1,F194=$AH$1),0,1)))</f>
        <v/>
      </c>
      <c r="AM192" s="342" t="str">
        <f>IF($A192&gt;='DB_FG_243way_Regular Symbol'!D$16,"",IF(B192=0,"",IF(OR(B192=$AM$1,B192=$AN$1,B193=$AM$1,B193=$AN$1,B194=$AM$1,B194=$AN$1),0,1)))</f>
        <v/>
      </c>
      <c r="AN192" s="2" t="str">
        <f>IF($A192&gt;='DB_FG_243way_Regular Symbol'!E$16,"",IF(C192=0,"",IF(OR(C192=$AM$1,C192=$AN$1,C193=$AM$1,C193=$AN$1,C194=$AM$1,C194=$AN$1),0,1)))</f>
        <v/>
      </c>
      <c r="AO192" s="2" t="str">
        <f>IF($A192&gt;='DB_FG_243way_Regular Symbol'!F$16,"",IF(D192=0,"",IF(OR(D192=$AM$1,D192=$AN$1,D193=$AM$1,D193=$AN$1,D194=$AM$1,D194=$AN$1),0,1)))</f>
        <v/>
      </c>
      <c r="AP192" s="2" t="str">
        <f>IF($A192&gt;='DB_FG_243way_Regular Symbol'!G$16,"",IF(E192=0,"",IF(OR(E192=$AM$1,E192=$AN$1,E193=$AM$1,E193=$AN$1,E194=$AM$1,E194=$AN$1),0,1)))</f>
        <v/>
      </c>
      <c r="AQ192" s="128" t="str">
        <f>IF($A192&gt;='DB_FG_243way_Regular Symbol'!H$16,"",IF(F192=0,"",IF(OR(F192=$AM$1,F192=$AN$1,F193=$AM$1,F193=$AN$1,F194=$AM$1,F194=$AN$1),0,1)))</f>
        <v/>
      </c>
      <c r="AS192" s="342" t="str">
        <f>IF($A192&gt;='DB_FG_243way_Regular Symbol'!D$16,"",IF(B192=0,"",IF(OR(B192=$AM$1,B192=$AT$1,B193=$AM$1,B193=$AT$1,B194=$AM$1,B194=$AT$1),0,1)))</f>
        <v/>
      </c>
      <c r="AT192" s="2" t="str">
        <f>IF($A192&gt;='DB_FG_243way_Regular Symbol'!E$16,"",IF(C192=0,"",IF(OR(C192=$AM$1,C192=$AT$1,C193=$AM$1,C193=$AT$1,C194=$AM$1,C194=$AT$1),0,1)))</f>
        <v/>
      </c>
      <c r="AU192" s="2" t="str">
        <f>IF($A192&gt;='DB_FG_243way_Regular Symbol'!F$16,"",IF(D192=0,"",IF(OR(D192=$AM$1,D192=$AT$1,D193=$AM$1,D193=$AT$1,D194=$AM$1,D194=$AT$1),0,1)))</f>
        <v/>
      </c>
      <c r="AV192" s="2" t="str">
        <f>IF($A192&gt;='DB_FG_243way_Regular Symbol'!G$16,"",IF(E192=0,"",IF(OR(E192=$AM$1,E192=$AT$1,E193=$AM$1,E193=$AT$1,E194=$AM$1,E194=$AT$1),0,1)))</f>
        <v/>
      </c>
      <c r="AW192" s="128" t="str">
        <f>IF($A192&gt;='DB_FG_243way_Regular Symbol'!H$16,"",IF(F192=0,"",IF(OR(F192=$AM$1,F192=$AT$1,F193=$AM$1,F193=$AT$1,F194=$AM$1,F194=$AT$1),0,1)))</f>
        <v/>
      </c>
      <c r="AY192" s="342" t="str">
        <f>IF($A192&gt;='DB_FG_243way_Regular Symbol'!D$16,"",IF(B192=0,"",IF(OR(B192=$AM$1,B192=$AZ$1,B193=$AM$1,B193=$AZ$1,B194=$AM$1,B194=$AZ$1),0,1)))</f>
        <v/>
      </c>
      <c r="AZ192" s="2" t="str">
        <f>IF($A192&gt;='DB_FG_243way_Regular Symbol'!E$16,"",IF(C192=0,"",IF(OR(C192=$AM$1,C192=$AZ$1,C193=$AM$1,C193=$AZ$1,C194=$AM$1,C194=$AZ$1),0,1)))</f>
        <v/>
      </c>
      <c r="BA192" s="2" t="str">
        <f>IF($A192&gt;='DB_FG_243way_Regular Symbol'!F$16,"",IF(D192=0,"",IF(OR(D192=$AM$1,D192=$AZ$1,D193=$AM$1,D193=$AZ$1,D194=$AM$1,D194=$AZ$1),0,1)))</f>
        <v/>
      </c>
      <c r="BB192" s="2" t="str">
        <f>IF($A192&gt;='DB_FG_243way_Regular Symbol'!G$16,"",IF(E192=0,"",IF(OR(E192=$AM$1,E192=$AZ$1,E193=$AM$1,E193=$AZ$1,E194=$AM$1,E194=$AZ$1),0,1)))</f>
        <v/>
      </c>
      <c r="BC192" s="128" t="str">
        <f>IF($A192&gt;='DB_FG_243way_Regular Symbol'!H$16,"",IF(F192=0,"",IF(OR(F192=$AM$1,F192=$AZ$1,F193=$AM$1,F193=$AZ$1,F194=$AM$1,F194=$AZ$1),0,1)))</f>
        <v/>
      </c>
      <c r="BE192" s="342"/>
      <c r="BF192" s="2"/>
      <c r="BG192" s="2" t="str">
        <f>IF($A192&gt;='DB_FG_243way_Regular Symbol'!F$16,"",IF(D192=0,"",COUNTIF(D192:D194,$BF$1)))</f>
        <v/>
      </c>
      <c r="BH192" s="2" t="str">
        <f>IF($A192&gt;='DB_FG_243way_Regular Symbol'!G$16,"",IF(E192=0,"",COUNTIF(E192:E194,$BF$1)))</f>
        <v/>
      </c>
      <c r="BI192" s="2" t="str">
        <f>IF($A192&gt;='DB_FG_243way_Regular Symbol'!H$16,"",IF(F192=0,"",COUNTIF(F192:F194,$BF$1)))</f>
        <v/>
      </c>
      <c r="BK192" s="342"/>
      <c r="BL192" s="2"/>
      <c r="BM192" s="2" t="str">
        <f>IF($A192&gt;='DB_FG_243way_Regular Symbol'!F$16,"",IF(D192=0,"",IF(OR(D192=$AM$1,D192=$BL$1,D193=$AM$1,D193=$BL$1,D194=$AM$1,D194=$BL$1),0,1)))</f>
        <v/>
      </c>
      <c r="BN192" s="2" t="str">
        <f>IF($A192&gt;='DB_FG_243way_Regular Symbol'!G$16,"",IF(E192=0,"",IF(OR(E192=$AM$1,E192=$BL$1,E193=$AM$1,E193=$BL$1,E194=$AM$1,E194=$BL$1),0,1)))</f>
        <v/>
      </c>
      <c r="BO192" s="128" t="str">
        <f>IF($A192&gt;='DB_FG_243way_Regular Symbol'!H$16,"",IF(F192=0,"",IF(OR(F192=$AM$1,F192=$BL$1,F193=$AM$1,F193=$BL$1,F194=$AM$1,F194=$BL$1),0,1)))</f>
        <v/>
      </c>
      <c r="BQ192" s="2" t="str">
        <f>IF($A192&gt;='DB_FG_243way_Regular Symbol'!D$16,"",IF(B192=0,"",IF(OR(B192=$BQ$1,B192=$BR$1,B193=$BQ$1,B193=$BR$1,B194=$BQ$1,B194=$BR$1),0,1)))</f>
        <v/>
      </c>
      <c r="BR192" s="2" t="str">
        <f>IF($A192&gt;='DB_FG_243way_Regular Symbol'!E$16,"",IF(C192=0,"",IF(OR(C192=$BQ$1,C192=$BR$1,C193=$BQ$1,C193=$BR$1,C194=$BQ$1,C194=$BR$1),0,1)))</f>
        <v/>
      </c>
      <c r="BS192" s="2" t="str">
        <f>IF($A192&gt;='DB_FG_243way_Regular Symbol'!F$16,"",IF(D192=0,"",IF(OR(D192=$BQ$1,D192=$BR$1,D193=$BQ$1,D193=$BR$1,D194=$BQ$1,D194=$BR$1),0,1)))</f>
        <v/>
      </c>
      <c r="BT192" s="2" t="str">
        <f>IF($A192&gt;='DB_FG_243way_Regular Symbol'!G$16,"",IF(E192=0,"",IF(OR(E192=$BQ$1,E192=$BR$1,E193=$BQ$1,E193=$BR$1,E194=$BQ$1,E194=$BR$1),0,1)))</f>
        <v/>
      </c>
      <c r="BU192" s="2" t="str">
        <f>IF($A192&gt;='DB_FG_243way_Regular Symbol'!H$16,"",IF(F192=0,"",IF(OR(F192=$BQ$1,F192=$BR$1,F193=$BQ$1,F193=$BR$1,F194=$BQ$1,F194=$BR$1),0,1)))</f>
        <v/>
      </c>
      <c r="BW192" s="2" t="str">
        <f>IF($A192&gt;='DB_FG_243way_Regular Symbol'!D$16,"",IF(B192=0,"",IF(OR(B192=$BW$1,B193=$BW$1,B194=$BW$1,B192=$BX$1,B193=$BX$1,B194=$BX$1),0,1)))</f>
        <v/>
      </c>
      <c r="BX192" s="2" t="str">
        <f>IF($A192&gt;='DB_FG_243way_Regular Symbol'!E$16,"",IF(C192=0,"",IF(OR(C192=$BW$1,C193=$BW$1,C194=$BW$1,C192=$BX$1,C193=$BX$1,C194=$BX$1),0,1)))</f>
        <v/>
      </c>
      <c r="BY192" s="2" t="str">
        <f>IF($A192&gt;='DB_FG_243way_Regular Symbol'!F$16,"",IF(D192=0,"",IF(OR(D192=$BW$1,D193=$BW$1,D194=$BW$1,D192=$BX$1,D193=$BX$1,D194=$BX$1),0,1)))</f>
        <v/>
      </c>
      <c r="BZ192" s="2" t="str">
        <f>IF($A192&gt;='DB_FG_243way_Regular Symbol'!G$16,"",IF(E192=0,"",IF(OR(E192=$BW$1,E193=$BW$1,E194=$BW$1,E192=$BX$1,E193=$BX$1,E194=$BX$1),0,1)))</f>
        <v/>
      </c>
      <c r="CA192" s="2" t="str">
        <f>IF($A192&gt;='DB_FG_243way_Regular Symbol'!H$16,"",IF(F192=0,"",IF(OR(F192=$BW$1,F193=$BW$1,F194=$BW$1,F192=$BX$1,F193=$BX$1,F194=$BX$1),0,1)))</f>
        <v/>
      </c>
      <c r="CC192" s="2" t="str">
        <f>IF($A192&gt;='DB_FG_243way_Regular Symbol'!D$16,"",IF(B192=0,"",IF(OR(B192=$BW$1,B193=$BW$1,B194=$BW$1,B192=$CD$1,B193=$CD$1,B194=$CD$1),0,1)))</f>
        <v/>
      </c>
      <c r="CD192" s="2" t="str">
        <f>IF($A192&gt;='DB_FG_243way_Regular Symbol'!E$16,"",IF(C192=0,"",IF(OR(C192=$BW$1,C193=$BW$1,C194=$BW$1,C192=$CD$1,C193=$CD$1,C194=$CD$1),0,1)))</f>
        <v/>
      </c>
      <c r="CE192" s="2" t="str">
        <f>IF($A192&gt;='DB_FG_243way_Regular Symbol'!F$16,"",IF(D192=0,"",IF(OR(D192=$BW$1,D193=$BW$1,D194=$BW$1,D192=$CD$1,D193=$CD$1,D194=$CD$1),0,1)))</f>
        <v/>
      </c>
      <c r="CF192" s="2" t="str">
        <f>IF($A192&gt;='DB_FG_243way_Regular Symbol'!G$16,"",IF(E192=0,"",IF(OR(E192=$BW$1,E193=$BW$1,E194=$BW$1,E192=$CD$1,E193=$CD$1,E194=$CD$1),0,1)))</f>
        <v/>
      </c>
      <c r="CG192" s="2" t="str">
        <f>IF($A192&gt;='DB_FG_243way_Regular Symbol'!H$16,"",IF(F192=0,"",IF(OR(F192=$BW$1,F193=$BW$1,F194=$BW$1,F192=$CD$1,F193=$CD$1,F194=$CD$1),0,1)))</f>
        <v/>
      </c>
      <c r="CI192" s="2" t="str">
        <f>IF($A192&gt;='DB_FG_243way_Regular Symbol'!D$16,"",IF(B192=0,"",IF(OR(B192=$BW$1,B193=$BW$1,B194=$BW$1,B192=$CJ$1,B193=$CJ$1,B194=$CJ$1),0,1)))</f>
        <v/>
      </c>
      <c r="CJ192" s="2" t="str">
        <f>IF($A192&gt;='DB_FG_243way_Regular Symbol'!E$16,"",IF(C192=0,"",IF(OR(C192=$BW$1,C193=$BW$1,C194=$BW$1,C192=$CJ$1,C193=$CJ$1,C194=$CJ$1),0,1)))</f>
        <v/>
      </c>
      <c r="CK192" s="2" t="str">
        <f>IF($A192&gt;='DB_FG_243way_Regular Symbol'!F$16,"",IF(D192=0,"",IF(OR(D192=$BW$1,D193=$BW$1,D194=$BW$1,D192=$CJ$1,D193=$CJ$1,D194=$CJ$1),0,1)))</f>
        <v/>
      </c>
      <c r="CL192" s="2" t="str">
        <f>IF($A192&gt;='DB_FG_243way_Regular Symbol'!G$16,"",IF(E192=0,"",IF(OR(E192=$BW$1,E193=$BW$1,E194=$BW$1,E192=$CJ$1,E193=$CJ$1,E194=$CJ$1),0,1)))</f>
        <v/>
      </c>
      <c r="CM192" s="2" t="str">
        <f>IF($A192&gt;='DB_FG_243way_Regular Symbol'!H$16,"",IF(F192=0,"",IF(OR(F192=$BW$1,F193=$BW$1,F194=$BW$1,F192=$CJ$1,F193=$CJ$1,F194=$CJ$1),0,1)))</f>
        <v/>
      </c>
      <c r="CO192" s="2" t="str">
        <f>IF($A192&gt;='DB_FG_243way_Regular Symbol'!D$16,"",IF(B192=0,"",IF(OR(B192=$BW$1,B193=$BW$1,B194=$BW$1,B192=$CP$1,B193=$CP$1,B194=$CP$1),0,1)))</f>
        <v/>
      </c>
      <c r="CP192" s="2" t="str">
        <f>IF($A192&gt;='DB_FG_243way_Regular Symbol'!E$16,"",IF(C192=0,"",IF(OR(C192=$BW$1,C193=$BW$1,C194=$BW$1,C192=$CP$1,C193=$CP$1,C194=$CP$1),0,1)))</f>
        <v/>
      </c>
      <c r="CQ192" s="2" t="str">
        <f>IF($A192&gt;='DB_FG_243way_Regular Symbol'!F$16,"",IF(D192=0,"",IF(OR(D192=$BW$1,D193=$BW$1,D194=$BW$1,D192=$CP$1,D193=$CP$1,D194=$CP$1),0,1)))</f>
        <v/>
      </c>
      <c r="CR192" s="2" t="str">
        <f>IF($A192&gt;='DB_FG_243way_Regular Symbol'!G$16,"",IF(E192=0,"",IF(OR(E192=$BW$1,E193=$BW$1,E194=$BW$1,E192=$CP$1,E193=$CP$1,E194=$CP$1),0,1)))</f>
        <v/>
      </c>
      <c r="CS192" s="2" t="str">
        <f>IF($A192&gt;='DB_FG_243way_Regular Symbol'!H$16,"",IF(F192=0,"",IF(OR(F192=$BW$1,F193=$BW$1,F194=$BW$1,F192=$CP$1,F193=$CP$1,F194=$CP$1),0,1)))</f>
        <v/>
      </c>
      <c r="CU192" s="2" t="str">
        <f>IF($A192&gt;='DB_FG_243way_Regular Symbol'!D$16,"",IF(B192=0,"",IF(OR(B192=$BW$1,B193=$BW$1,B194=$BW$1,B192=$CV$1,B193=$CV$1,B194=$CV$1),0,1)))</f>
        <v/>
      </c>
      <c r="CV192" s="2" t="str">
        <f>IF($A192&gt;='DB_FG_243way_Regular Symbol'!E$16,"",IF(C192=0,"",IF(OR(C192=$BW$1,C193=$BW$1,C194=$BW$1,C192=$CV$1,C193=$CV$1,C194=$CV$1),0,1)))</f>
        <v/>
      </c>
      <c r="CW192" s="2" t="str">
        <f>IF($A192&gt;='DB_FG_243way_Regular Symbol'!F$16,"",IF(D192=0,"",IF(OR(D192=$BW$1,D193=$BW$1,D194=$BW$1,D192=$CV$1,D193=$CV$1,D194=$CV$1),0,1)))</f>
        <v/>
      </c>
      <c r="CX192" s="2" t="str">
        <f>IF($A192&gt;='DB_FG_243way_Regular Symbol'!G$16,"",IF(E192=0,"",IF(OR(E192=$BW$1,E193=$BW$1,E194=$BW$1,E192=$CV$1,E193=$CV$1,E194=$CV$1),0,1)))</f>
        <v/>
      </c>
      <c r="CY192" s="2" t="str">
        <f>IF($A192&gt;='DB_FG_243way_Regular Symbol'!H$16,"",IF(F192=0,"",IF(OR(F192=$BW$1,F193=$BW$1,F194=$BW$1,F192=$CV$1,F193=$CV$1,F194=$CV$1),0,1)))</f>
        <v/>
      </c>
    </row>
    <row r="193" spans="1:103">
      <c r="A193" s="341">
        <f>IF('DB_FG_243way_Regular Symbol'!L192="","",'DB_FG_243way_Regular Symbol'!L192)</f>
        <v>189</v>
      </c>
      <c r="B193" s="184" t="str">
        <f>IF('DB_FG_243way_Regular Symbol'!M192="",
IF($A193-'DB_FG_243way_Regular Symbol'!D$16&gt;='DB_FG_243way_RegularＸ_W()'!B$2-1,"",VLOOKUP($A193-'DB_FG_243way_Regular Symbol'!D$16,'DB_FG_243way_Regular Symbol'!$L$3:$Q$99,'DB_FG_243way_RegularＸ_W()'!B$3+1,FALSE)),
'DB_FG_243way_Regular Symbol'!M192)</f>
        <v/>
      </c>
      <c r="C193" s="184" t="str">
        <f>IF('DB_FG_243way_Regular Symbol'!N192="",
IF($A193-'DB_FG_243way_Regular Symbol'!E$16&gt;='DB_FG_243way_RegularＸ_W()'!C$2-1,"",VLOOKUP($A193-'DB_FG_243way_Regular Symbol'!E$16,'DB_FG_243way_Regular Symbol'!$L$3:$Q$99,'DB_FG_243way_RegularＸ_W()'!C$3+1,FALSE)),
'DB_FG_243way_Regular Symbol'!N192)</f>
        <v/>
      </c>
      <c r="D193" s="184" t="str">
        <f>IF('DB_FG_243way_Regular Symbol'!O192="",
IF($A193-'DB_FG_243way_Regular Symbol'!F$16&gt;='DB_FG_243way_RegularＸ_W()'!D$2-1,"",VLOOKUP($A193-'DB_FG_243way_Regular Symbol'!F$16,'DB_FG_243way_Regular Symbol'!$L$3:$Q$99,'DB_FG_243way_RegularＸ_W()'!D$3+1,FALSE)),
'DB_FG_243way_Regular Symbol'!O192)</f>
        <v/>
      </c>
      <c r="E193" s="184" t="str">
        <f>IF('DB_FG_243way_Regular Symbol'!P192="",
IF($A193-'DB_FG_243way_Regular Symbol'!G$16&gt;='DB_FG_243way_RegularＸ_W()'!E$2-1,"",VLOOKUP($A193-'DB_FG_243way_Regular Symbol'!G$16,'DB_FG_243way_Regular Symbol'!$L$3:$Q$99,'DB_FG_243way_RegularＸ_W()'!E$3+1,FALSE)),
'DB_FG_243way_Regular Symbol'!P192)</f>
        <v/>
      </c>
      <c r="F193" s="358" t="str">
        <f>IF('DB_FG_243way_Regular Symbol'!Q192="",
IF($A193-'DB_FG_243way_Regular Symbol'!H$16&gt;='DB_FG_243way_RegularＸ_W()'!F$2-1,"",VLOOKUP($A193-'DB_FG_243way_Regular Symbol'!H$16,'DB_FG_243way_Regular Symbol'!$L$3:$Q$99,'DB_FG_243way_RegularＸ_W()'!F$3+1,FALSE)),
'DB_FG_243way_Regular Symbol'!Q192)</f>
        <v/>
      </c>
      <c r="O193" s="342" t="str">
        <f>IF($A193&gt;='DB_FG_243way_Regular Symbol'!D$16,"",IF(B193=0,"",IF(OR(B193=$O$1,B193=$P$1,B194=$O$1,B194=$P$1,B195=$O$1,B195=$P$1),0,1)))</f>
        <v/>
      </c>
      <c r="P193" s="2" t="str">
        <f>IF($A193&gt;='DB_FG_243way_Regular Symbol'!E$16,"",IF(C193=0,"",IF(OR(C193=$O$1,C193=$P$1,C194=$O$1,C194=$P$1,C195=$O$1,C195=$P$1),0,1)))</f>
        <v/>
      </c>
      <c r="Q193" s="2" t="str">
        <f>IF($A193&gt;='DB_FG_243way_Regular Symbol'!F$16,"",IF(D193=0,"",IF(OR(D193=$O$1,D193=$P$1,D194=$O$1,D194=$P$1,D195=$O$1,D195=$P$1),0,1)))</f>
        <v/>
      </c>
      <c r="R193" s="2" t="str">
        <f>IF($A193&gt;='DB_FG_243way_Regular Symbol'!G$16,"",IF(E193=0,"",IF(OR(E193=$O$1,E193=$P$1,E194=$O$1,E194=$P$1,E195=$O$1,E195=$P$1),0,1)))</f>
        <v/>
      </c>
      <c r="S193" s="128" t="str">
        <f>IF($A193&gt;='DB_FG_243way_Regular Symbol'!H$16,"",IF(F193=0,"",IF(OR(F193=$O$1,F193=$P$1,F194=$O$1,F194=$P$1,F195=$O$1,F195=$P$1),0,1)))</f>
        <v/>
      </c>
      <c r="U193" s="342" t="str">
        <f>IF($A193&gt;='DB_FG_243way_Regular Symbol'!D$16,"",IF(B193=0,"",IF(OR(B193=$U$1,B193=$V$1,B194=$U$1,B194=$V$1,B195=$U$1,B195=$V$1),0,1)))</f>
        <v/>
      </c>
      <c r="V193" s="2" t="str">
        <f>IF($A193&gt;='DB_FG_243way_Regular Symbol'!E$16,"",IF(C193=0,"",IF(OR(C193=$U$1,C193=$V$1,C194=$U$1,C194=$V$1,C195=$U$1,C195=$V$1),0,1)))</f>
        <v/>
      </c>
      <c r="W193" s="2" t="str">
        <f>IF($A193&gt;='DB_FG_243way_Regular Symbol'!F$16,"",IF(D193=0,"",IF(OR(D193=$U$1,D193=$V$1,D194=$U$1,D194=$V$1,D195=$U$1,D195=$V$1),0,1)))</f>
        <v/>
      </c>
      <c r="X193" s="2" t="str">
        <f>IF($A193&gt;='DB_FG_243way_Regular Symbol'!G$16,"",IF(E193=0,"",IF(OR(E193=$U$1,E193=$V$1,E194=$U$1,E194=$V$1,E195=$U$1,E195=$V$1),0,1)))</f>
        <v/>
      </c>
      <c r="Y193" s="128" t="str">
        <f>IF($A193&gt;='DB_FG_243way_Regular Symbol'!H$16,"",IF(F193=0,"",IF(OR(F193=$U$1,F193=$V$1,F194=$U$1,F194=$V$1,F195=$U$1,F195=$V$1),0,1)))</f>
        <v/>
      </c>
      <c r="AA193" s="342" t="str">
        <f>IF($A193&gt;='DB_FG_243way_Regular Symbol'!D$16,"",IF(B193=0,"",IF(OR(B193=$AA$1,B193=$AB$1,B194=$AA$1,B194=$AB$1,B195=$AA$1,,B195=$AB$1),0,1)))</f>
        <v/>
      </c>
      <c r="AB193" s="2" t="str">
        <f>IF($A193&gt;='DB_FG_243way_Regular Symbol'!E$16,"",IF(C193=0,"",IF(OR(C193=$AA$1,C193=$AB$1,C194=$AA$1,C194=$AB$1,C195=$AA$1,,C195=$AB$1),0,1)))</f>
        <v/>
      </c>
      <c r="AC193" s="2" t="str">
        <f>IF($A193&gt;='DB_FG_243way_Regular Symbol'!F$16,"",IF(D193=0,"",IF(OR(D193=$AA$1,D193=$AB$1,D194=$AA$1,D194=$AB$1,D195=$AA$1,,D195=$AB$1),0,1)))</f>
        <v/>
      </c>
      <c r="AD193" s="2" t="str">
        <f>IF($A193&gt;='DB_FG_243way_Regular Symbol'!G$16,"",IF(E193=0,"",IF(OR(E193=$AA$1,E193=$AB$1,E194=$AA$1,E194=$AB$1,E195=$AA$1,,E195=$AB$1),0,1)))</f>
        <v/>
      </c>
      <c r="AE193" s="128" t="str">
        <f>IF($A193&gt;='DB_FG_243way_Regular Symbol'!H$16,"",IF(F193=0,"",IF(OR(F193=$AA$1,F193=$AB$1,F194=$AA$1,F194=$AB$1,F195=$AA$1,,F195=$AB$1),0,1)))</f>
        <v/>
      </c>
      <c r="AG193" s="342" t="str">
        <f>IF($A193&gt;='DB_FG_243way_Regular Symbol'!D$16,"",IF(B193=0,"",IF(OR(B193=$AG$1,B193=$AH$1,B194=$AG$1,B194=$AH$1,B195=$AG$1,B195=$AH$1),0,1)))</f>
        <v/>
      </c>
      <c r="AH193" s="2" t="str">
        <f>IF($A193&gt;='DB_FG_243way_Regular Symbol'!E$16,"",IF(C193=0,"",IF(OR(C193=$AG$1,C193=$AH$1,C194=$AG$1,C194=$AH$1,C195=$AG$1,C195=$AH$1),0,1)))</f>
        <v/>
      </c>
      <c r="AI193" s="2" t="str">
        <f>IF($A193&gt;='DB_FG_243way_Regular Symbol'!F$16,"",IF(D193=0,"",IF(OR(D193=$AG$1,D193=$AH$1,D194=$AG$1,D194=$AH$1,D195=$AG$1,D195=$AH$1),0,1)))</f>
        <v/>
      </c>
      <c r="AJ193" s="2" t="str">
        <f>IF($A193&gt;='DB_FG_243way_Regular Symbol'!G$16,"",IF(E193=0,"",IF(OR(E193=$AG$1,E193=$AH$1,E194=$AG$1,E194=$AH$1,E195=$AG$1,E195=$AH$1),0,1)))</f>
        <v/>
      </c>
      <c r="AK193" s="128" t="str">
        <f>IF($A193&gt;='DB_FG_243way_Regular Symbol'!H$16,"",IF(F193=0,"",IF(OR(F193=$AG$1,F193=$AH$1,F194=$AG$1,F194=$AH$1,F195=$AG$1,F195=$AH$1),0,1)))</f>
        <v/>
      </c>
      <c r="AM193" s="342" t="str">
        <f>IF($A193&gt;='DB_FG_243way_Regular Symbol'!D$16,"",IF(B193=0,"",IF(OR(B193=$AM$1,B193=$AN$1,B194=$AM$1,B194=$AN$1,B195=$AM$1,B195=$AN$1),0,1)))</f>
        <v/>
      </c>
      <c r="AN193" s="2" t="str">
        <f>IF($A193&gt;='DB_FG_243way_Regular Symbol'!E$16,"",IF(C193=0,"",IF(OR(C193=$AM$1,C193=$AN$1,C194=$AM$1,C194=$AN$1,C195=$AM$1,C195=$AN$1),0,1)))</f>
        <v/>
      </c>
      <c r="AO193" s="2" t="str">
        <f>IF($A193&gt;='DB_FG_243way_Regular Symbol'!F$16,"",IF(D193=0,"",IF(OR(D193=$AM$1,D193=$AN$1,D194=$AM$1,D194=$AN$1,D195=$AM$1,D195=$AN$1),0,1)))</f>
        <v/>
      </c>
      <c r="AP193" s="2" t="str">
        <f>IF($A193&gt;='DB_FG_243way_Regular Symbol'!G$16,"",IF(E193=0,"",IF(OR(E193=$AM$1,E193=$AN$1,E194=$AM$1,E194=$AN$1,E195=$AM$1,E195=$AN$1),0,1)))</f>
        <v/>
      </c>
      <c r="AQ193" s="128" t="str">
        <f>IF($A193&gt;='DB_FG_243way_Regular Symbol'!H$16,"",IF(F193=0,"",IF(OR(F193=$AM$1,F193=$AN$1,F194=$AM$1,F194=$AN$1,F195=$AM$1,F195=$AN$1),0,1)))</f>
        <v/>
      </c>
      <c r="AS193" s="342" t="str">
        <f>IF($A193&gt;='DB_FG_243way_Regular Symbol'!D$16,"",IF(B193=0,"",IF(OR(B193=$AM$1,B193=$AT$1,B194=$AM$1,B194=$AT$1,B195=$AM$1,B195=$AT$1),0,1)))</f>
        <v/>
      </c>
      <c r="AT193" s="2" t="str">
        <f>IF($A193&gt;='DB_FG_243way_Regular Symbol'!E$16,"",IF(C193=0,"",IF(OR(C193=$AM$1,C193=$AT$1,C194=$AM$1,C194=$AT$1,C195=$AM$1,C195=$AT$1),0,1)))</f>
        <v/>
      </c>
      <c r="AU193" s="2" t="str">
        <f>IF($A193&gt;='DB_FG_243way_Regular Symbol'!F$16,"",IF(D193=0,"",IF(OR(D193=$AM$1,D193=$AT$1,D194=$AM$1,D194=$AT$1,D195=$AM$1,D195=$AT$1),0,1)))</f>
        <v/>
      </c>
      <c r="AV193" s="2" t="str">
        <f>IF($A193&gt;='DB_FG_243way_Regular Symbol'!G$16,"",IF(E193=0,"",IF(OR(E193=$AM$1,E193=$AT$1,E194=$AM$1,E194=$AT$1,E195=$AM$1,E195=$AT$1),0,1)))</f>
        <v/>
      </c>
      <c r="AW193" s="128" t="str">
        <f>IF($A193&gt;='DB_FG_243way_Regular Symbol'!H$16,"",IF(F193=0,"",IF(OR(F193=$AM$1,F193=$AT$1,F194=$AM$1,F194=$AT$1,F195=$AM$1,F195=$AT$1),0,1)))</f>
        <v/>
      </c>
      <c r="AY193" s="342" t="str">
        <f>IF($A193&gt;='DB_FG_243way_Regular Symbol'!D$16,"",IF(B193=0,"",IF(OR(B193=$AM$1,B193=$AZ$1,B194=$AM$1,B194=$AZ$1,B195=$AM$1,B195=$AZ$1),0,1)))</f>
        <v/>
      </c>
      <c r="AZ193" s="2" t="str">
        <f>IF($A193&gt;='DB_FG_243way_Regular Symbol'!E$16,"",IF(C193=0,"",IF(OR(C193=$AM$1,C193=$AZ$1,C194=$AM$1,C194=$AZ$1,C195=$AM$1,C195=$AZ$1),0,1)))</f>
        <v/>
      </c>
      <c r="BA193" s="2" t="str">
        <f>IF($A193&gt;='DB_FG_243way_Regular Symbol'!F$16,"",IF(D193=0,"",IF(OR(D193=$AM$1,D193=$AZ$1,D194=$AM$1,D194=$AZ$1,D195=$AM$1,D195=$AZ$1),0,1)))</f>
        <v/>
      </c>
      <c r="BB193" s="2" t="str">
        <f>IF($A193&gt;='DB_FG_243way_Regular Symbol'!G$16,"",IF(E193=0,"",IF(OR(E193=$AM$1,E193=$AZ$1,E194=$AM$1,E194=$AZ$1,E195=$AM$1,E195=$AZ$1),0,1)))</f>
        <v/>
      </c>
      <c r="BC193" s="128" t="str">
        <f>IF($A193&gt;='DB_FG_243way_Regular Symbol'!H$16,"",IF(F193=0,"",IF(OR(F193=$AM$1,F193=$AZ$1,F194=$AM$1,F194=$AZ$1,F195=$AM$1,F195=$AZ$1),0,1)))</f>
        <v/>
      </c>
      <c r="BE193" s="342"/>
      <c r="BF193" s="2"/>
      <c r="BG193" s="2" t="str">
        <f>IF($A193&gt;='DB_FG_243way_Regular Symbol'!F$16,"",IF(D193=0,"",COUNTIF(D193:D195,$BF$1)))</f>
        <v/>
      </c>
      <c r="BH193" s="2" t="str">
        <f>IF($A193&gt;='DB_FG_243way_Regular Symbol'!G$16,"",IF(E193=0,"",COUNTIF(E193:E195,$BF$1)))</f>
        <v/>
      </c>
      <c r="BI193" s="2" t="str">
        <f>IF($A193&gt;='DB_FG_243way_Regular Symbol'!H$16,"",IF(F193=0,"",COUNTIF(F193:F195,$BF$1)))</f>
        <v/>
      </c>
      <c r="BK193" s="342"/>
      <c r="BL193" s="2"/>
      <c r="BM193" s="2" t="str">
        <f>IF($A193&gt;='DB_FG_243way_Regular Symbol'!F$16,"",IF(D193=0,"",IF(OR(D193=$AM$1,D193=$BL$1,D194=$AM$1,D194=$BL$1,D195=$AM$1,D195=$BL$1),0,1)))</f>
        <v/>
      </c>
      <c r="BN193" s="2" t="str">
        <f>IF($A193&gt;='DB_FG_243way_Regular Symbol'!G$16,"",IF(E193=0,"",IF(OR(E193=$AM$1,E193=$BL$1,E194=$AM$1,E194=$BL$1,E195=$AM$1,E195=$BL$1),0,1)))</f>
        <v/>
      </c>
      <c r="BO193" s="128" t="str">
        <f>IF($A193&gt;='DB_FG_243way_Regular Symbol'!H$16,"",IF(F193=0,"",IF(OR(F193=$AM$1,F193=$BL$1,F194=$AM$1,F194=$BL$1,F195=$AM$1,F195=$BL$1),0,1)))</f>
        <v/>
      </c>
      <c r="BQ193" s="2" t="str">
        <f>IF($A193&gt;='DB_FG_243way_Regular Symbol'!D$16,"",IF(B193=0,"",IF(OR(B193=$BQ$1,B193=$BR$1,B194=$BQ$1,B194=$BR$1,B195=$BQ$1,B195=$BR$1),0,1)))</f>
        <v/>
      </c>
      <c r="BR193" s="2" t="str">
        <f>IF($A193&gt;='DB_FG_243way_Regular Symbol'!E$16,"",IF(C193=0,"",IF(OR(C193=$BQ$1,C193=$BR$1,C194=$BQ$1,C194=$BR$1,C195=$BQ$1,C195=$BR$1),0,1)))</f>
        <v/>
      </c>
      <c r="BS193" s="2" t="str">
        <f>IF($A193&gt;='DB_FG_243way_Regular Symbol'!F$16,"",IF(D193=0,"",IF(OR(D193=$BQ$1,D193=$BR$1,D194=$BQ$1,D194=$BR$1,D195=$BQ$1,D195=$BR$1),0,1)))</f>
        <v/>
      </c>
      <c r="BT193" s="2" t="str">
        <f>IF($A193&gt;='DB_FG_243way_Regular Symbol'!G$16,"",IF(E193=0,"",IF(OR(E193=$BQ$1,E193=$BR$1,E194=$BQ$1,E194=$BR$1,E195=$BQ$1,E195=$BR$1),0,1)))</f>
        <v/>
      </c>
      <c r="BU193" s="2" t="str">
        <f>IF($A193&gt;='DB_FG_243way_Regular Symbol'!H$16,"",IF(F193=0,"",IF(OR(F193=$BQ$1,F193=$BR$1,F194=$BQ$1,F194=$BR$1,F195=$BQ$1,F195=$BR$1),0,1)))</f>
        <v/>
      </c>
      <c r="BW193" s="2" t="str">
        <f>IF($A193&gt;='DB_FG_243way_Regular Symbol'!D$16,"",IF(B193=0,"",IF(OR(B193=$BW$1,B194=$BW$1,B195=$BW$1,B193=$BX$1,B194=$BX$1,B195=$BX$1),0,1)))</f>
        <v/>
      </c>
      <c r="BX193" s="2" t="str">
        <f>IF($A193&gt;='DB_FG_243way_Regular Symbol'!E$16,"",IF(C193=0,"",IF(OR(C193=$BW$1,C194=$BW$1,C195=$BW$1,C193=$BX$1,C194=$BX$1,C195=$BX$1),0,1)))</f>
        <v/>
      </c>
      <c r="BY193" s="2" t="str">
        <f>IF($A193&gt;='DB_FG_243way_Regular Symbol'!F$16,"",IF(D193=0,"",IF(OR(D193=$BW$1,D194=$BW$1,D195=$BW$1,D193=$BX$1,D194=$BX$1,D195=$BX$1),0,1)))</f>
        <v/>
      </c>
      <c r="BZ193" s="2" t="str">
        <f>IF($A193&gt;='DB_FG_243way_Regular Symbol'!G$16,"",IF(E193=0,"",IF(OR(E193=$BW$1,E194=$BW$1,E195=$BW$1,E193=$BX$1,E194=$BX$1,E195=$BX$1),0,1)))</f>
        <v/>
      </c>
      <c r="CA193" s="2" t="str">
        <f>IF($A193&gt;='DB_FG_243way_Regular Symbol'!H$16,"",IF(F193=0,"",IF(OR(F193=$BW$1,F194=$BW$1,F195=$BW$1,F193=$BX$1,F194=$BX$1,F195=$BX$1),0,1)))</f>
        <v/>
      </c>
      <c r="CC193" s="2" t="str">
        <f>IF($A193&gt;='DB_FG_243way_Regular Symbol'!D$16,"",IF(B193=0,"",IF(OR(B193=$BW$1,B194=$BW$1,B195=$BW$1,B193=$CD$1,B194=$CD$1,B195=$CD$1),0,1)))</f>
        <v/>
      </c>
      <c r="CD193" s="2" t="str">
        <f>IF($A193&gt;='DB_FG_243way_Regular Symbol'!E$16,"",IF(C193=0,"",IF(OR(C193=$BW$1,C194=$BW$1,C195=$BW$1,C193=$CD$1,C194=$CD$1,C195=$CD$1),0,1)))</f>
        <v/>
      </c>
      <c r="CE193" s="2" t="str">
        <f>IF($A193&gt;='DB_FG_243way_Regular Symbol'!F$16,"",IF(D193=0,"",IF(OR(D193=$BW$1,D194=$BW$1,D195=$BW$1,D193=$CD$1,D194=$CD$1,D195=$CD$1),0,1)))</f>
        <v/>
      </c>
      <c r="CF193" s="2" t="str">
        <f>IF($A193&gt;='DB_FG_243way_Regular Symbol'!G$16,"",IF(E193=0,"",IF(OR(E193=$BW$1,E194=$BW$1,E195=$BW$1,E193=$CD$1,E194=$CD$1,E195=$CD$1),0,1)))</f>
        <v/>
      </c>
      <c r="CG193" s="2" t="str">
        <f>IF($A193&gt;='DB_FG_243way_Regular Symbol'!H$16,"",IF(F193=0,"",IF(OR(F193=$BW$1,F194=$BW$1,F195=$BW$1,F193=$CD$1,F194=$CD$1,F195=$CD$1),0,1)))</f>
        <v/>
      </c>
      <c r="CI193" s="2" t="str">
        <f>IF($A193&gt;='DB_FG_243way_Regular Symbol'!D$16,"",IF(B193=0,"",IF(OR(B193=$BW$1,B194=$BW$1,B195=$BW$1,B193=$CJ$1,B194=$CJ$1,B195=$CJ$1),0,1)))</f>
        <v/>
      </c>
      <c r="CJ193" s="2" t="str">
        <f>IF($A193&gt;='DB_FG_243way_Regular Symbol'!E$16,"",IF(C193=0,"",IF(OR(C193=$BW$1,C194=$BW$1,C195=$BW$1,C193=$CJ$1,C194=$CJ$1,C195=$CJ$1),0,1)))</f>
        <v/>
      </c>
      <c r="CK193" s="2" t="str">
        <f>IF($A193&gt;='DB_FG_243way_Regular Symbol'!F$16,"",IF(D193=0,"",IF(OR(D193=$BW$1,D194=$BW$1,D195=$BW$1,D193=$CJ$1,D194=$CJ$1,D195=$CJ$1),0,1)))</f>
        <v/>
      </c>
      <c r="CL193" s="2" t="str">
        <f>IF($A193&gt;='DB_FG_243way_Regular Symbol'!G$16,"",IF(E193=0,"",IF(OR(E193=$BW$1,E194=$BW$1,E195=$BW$1,E193=$CJ$1,E194=$CJ$1,E195=$CJ$1),0,1)))</f>
        <v/>
      </c>
      <c r="CM193" s="2" t="str">
        <f>IF($A193&gt;='DB_FG_243way_Regular Symbol'!H$16,"",IF(F193=0,"",IF(OR(F193=$BW$1,F194=$BW$1,F195=$BW$1,F193=$CJ$1,F194=$CJ$1,F195=$CJ$1),0,1)))</f>
        <v/>
      </c>
      <c r="CO193" s="2" t="str">
        <f>IF($A193&gt;='DB_FG_243way_Regular Symbol'!D$16,"",IF(B193=0,"",IF(OR(B193=$BW$1,B194=$BW$1,B195=$BW$1,B193=$CP$1,B194=$CP$1,B195=$CP$1),0,1)))</f>
        <v/>
      </c>
      <c r="CP193" s="2" t="str">
        <f>IF($A193&gt;='DB_FG_243way_Regular Symbol'!E$16,"",IF(C193=0,"",IF(OR(C193=$BW$1,C194=$BW$1,C195=$BW$1,C193=$CP$1,C194=$CP$1,C195=$CP$1),0,1)))</f>
        <v/>
      </c>
      <c r="CQ193" s="2" t="str">
        <f>IF($A193&gt;='DB_FG_243way_Regular Symbol'!F$16,"",IF(D193=0,"",IF(OR(D193=$BW$1,D194=$BW$1,D195=$BW$1,D193=$CP$1,D194=$CP$1,D195=$CP$1),0,1)))</f>
        <v/>
      </c>
      <c r="CR193" s="2" t="str">
        <f>IF($A193&gt;='DB_FG_243way_Regular Symbol'!G$16,"",IF(E193=0,"",IF(OR(E193=$BW$1,E194=$BW$1,E195=$BW$1,E193=$CP$1,E194=$CP$1,E195=$CP$1),0,1)))</f>
        <v/>
      </c>
      <c r="CS193" s="2" t="str">
        <f>IF($A193&gt;='DB_FG_243way_Regular Symbol'!H$16,"",IF(F193=0,"",IF(OR(F193=$BW$1,F194=$BW$1,F195=$BW$1,F193=$CP$1,F194=$CP$1,F195=$CP$1),0,1)))</f>
        <v/>
      </c>
      <c r="CU193" s="2" t="str">
        <f>IF($A193&gt;='DB_FG_243way_Regular Symbol'!D$16,"",IF(B193=0,"",IF(OR(B193=$BW$1,B194=$BW$1,B195=$BW$1,B193=$CV$1,B194=$CV$1,B195=$CV$1),0,1)))</f>
        <v/>
      </c>
      <c r="CV193" s="2" t="str">
        <f>IF($A193&gt;='DB_FG_243way_Regular Symbol'!E$16,"",IF(C193=0,"",IF(OR(C193=$BW$1,C194=$BW$1,C195=$BW$1,C193=$CV$1,C194=$CV$1,C195=$CV$1),0,1)))</f>
        <v/>
      </c>
      <c r="CW193" s="2" t="str">
        <f>IF($A193&gt;='DB_FG_243way_Regular Symbol'!F$16,"",IF(D193=0,"",IF(OR(D193=$BW$1,D194=$BW$1,D195=$BW$1,D193=$CV$1,D194=$CV$1,D195=$CV$1),0,1)))</f>
        <v/>
      </c>
      <c r="CX193" s="2" t="str">
        <f>IF($A193&gt;='DB_FG_243way_Regular Symbol'!G$16,"",IF(E193=0,"",IF(OR(E193=$BW$1,E194=$BW$1,E195=$BW$1,E193=$CV$1,E194=$CV$1,E195=$CV$1),0,1)))</f>
        <v/>
      </c>
      <c r="CY193" s="2" t="str">
        <f>IF($A193&gt;='DB_FG_243way_Regular Symbol'!H$16,"",IF(F193=0,"",IF(OR(F193=$BW$1,F194=$BW$1,F195=$BW$1,F193=$CV$1,F194=$CV$1,F195=$CV$1),0,1)))</f>
        <v/>
      </c>
    </row>
    <row r="194" spans="1:103">
      <c r="A194" s="341">
        <f>IF('DB_FG_243way_Regular Symbol'!L193="","",'DB_FG_243way_Regular Symbol'!L193)</f>
        <v>190</v>
      </c>
      <c r="B194" s="184" t="str">
        <f>IF('DB_FG_243way_Regular Symbol'!M193="",
IF($A194-'DB_FG_243way_Regular Symbol'!D$16&gt;='DB_FG_243way_RegularＸ_W()'!B$2-1,"",VLOOKUP($A194-'DB_FG_243way_Regular Symbol'!D$16,'DB_FG_243way_Regular Symbol'!$L$3:$Q$99,'DB_FG_243way_RegularＸ_W()'!B$3+1,FALSE)),
'DB_FG_243way_Regular Symbol'!M193)</f>
        <v/>
      </c>
      <c r="C194" s="184" t="str">
        <f>IF('DB_FG_243way_Regular Symbol'!N193="",
IF($A194-'DB_FG_243way_Regular Symbol'!E$16&gt;='DB_FG_243way_RegularＸ_W()'!C$2-1,"",VLOOKUP($A194-'DB_FG_243way_Regular Symbol'!E$16,'DB_FG_243way_Regular Symbol'!$L$3:$Q$99,'DB_FG_243way_RegularＸ_W()'!C$3+1,FALSE)),
'DB_FG_243way_Regular Symbol'!N193)</f>
        <v/>
      </c>
      <c r="D194" s="184" t="str">
        <f>IF('DB_FG_243way_Regular Symbol'!O193="",
IF($A194-'DB_FG_243way_Regular Symbol'!F$16&gt;='DB_FG_243way_RegularＸ_W()'!D$2-1,"",VLOOKUP($A194-'DB_FG_243way_Regular Symbol'!F$16,'DB_FG_243way_Regular Symbol'!$L$3:$Q$99,'DB_FG_243way_RegularＸ_W()'!D$3+1,FALSE)),
'DB_FG_243way_Regular Symbol'!O193)</f>
        <v/>
      </c>
      <c r="E194" s="184" t="str">
        <f>IF('DB_FG_243way_Regular Symbol'!P193="",
IF($A194-'DB_FG_243way_Regular Symbol'!G$16&gt;='DB_FG_243way_RegularＸ_W()'!E$2-1,"",VLOOKUP($A194-'DB_FG_243way_Regular Symbol'!G$16,'DB_FG_243way_Regular Symbol'!$L$3:$Q$99,'DB_FG_243way_RegularＸ_W()'!E$3+1,FALSE)),
'DB_FG_243way_Regular Symbol'!P193)</f>
        <v/>
      </c>
      <c r="F194" s="358" t="str">
        <f>IF('DB_FG_243way_Regular Symbol'!Q193="",
IF($A194-'DB_FG_243way_Regular Symbol'!H$16&gt;='DB_FG_243way_RegularＸ_W()'!F$2-1,"",VLOOKUP($A194-'DB_FG_243way_Regular Symbol'!H$16,'DB_FG_243way_Regular Symbol'!$L$3:$Q$99,'DB_FG_243way_RegularＸ_W()'!F$3+1,FALSE)),
'DB_FG_243way_Regular Symbol'!Q193)</f>
        <v/>
      </c>
      <c r="O194" s="342" t="str">
        <f>IF($A194&gt;='DB_FG_243way_Regular Symbol'!D$16,"",IF(B194=0,"",IF(OR(B194=$O$1,B194=$P$1,B195=$O$1,B195=$P$1,B196=$O$1,B196=$P$1),0,1)))</f>
        <v/>
      </c>
      <c r="P194" s="2" t="str">
        <f>IF($A194&gt;='DB_FG_243way_Regular Symbol'!E$16,"",IF(C194=0,"",IF(OR(C194=$O$1,C194=$P$1,C195=$O$1,C195=$P$1,C196=$O$1,C196=$P$1),0,1)))</f>
        <v/>
      </c>
      <c r="Q194" s="2" t="str">
        <f>IF($A194&gt;='DB_FG_243way_Regular Symbol'!F$16,"",IF(D194=0,"",IF(OR(D194=$O$1,D194=$P$1,D195=$O$1,D195=$P$1,D196=$O$1,D196=$P$1),0,1)))</f>
        <v/>
      </c>
      <c r="R194" s="2" t="str">
        <f>IF($A194&gt;='DB_FG_243way_Regular Symbol'!G$16,"",IF(E194=0,"",IF(OR(E194=$O$1,E194=$P$1,E195=$O$1,E195=$P$1,E196=$O$1,E196=$P$1),0,1)))</f>
        <v/>
      </c>
      <c r="S194" s="128" t="str">
        <f>IF($A194&gt;='DB_FG_243way_Regular Symbol'!H$16,"",IF(F194=0,"",IF(OR(F194=$O$1,F194=$P$1,F195=$O$1,F195=$P$1,F196=$O$1,F196=$P$1),0,1)))</f>
        <v/>
      </c>
      <c r="U194" s="342" t="str">
        <f>IF($A194&gt;='DB_FG_243way_Regular Symbol'!D$16,"",IF(B194=0,"",IF(OR(B194=$U$1,B194=$V$1,B195=$U$1,B195=$V$1,B196=$U$1,B196=$V$1),0,1)))</f>
        <v/>
      </c>
      <c r="V194" s="2" t="str">
        <f>IF($A194&gt;='DB_FG_243way_Regular Symbol'!E$16,"",IF(C194=0,"",IF(OR(C194=$U$1,C194=$V$1,C195=$U$1,C195=$V$1,C196=$U$1,C196=$V$1),0,1)))</f>
        <v/>
      </c>
      <c r="W194" s="2" t="str">
        <f>IF($A194&gt;='DB_FG_243way_Regular Symbol'!F$16,"",IF(D194=0,"",IF(OR(D194=$U$1,D194=$V$1,D195=$U$1,D195=$V$1,D196=$U$1,D196=$V$1),0,1)))</f>
        <v/>
      </c>
      <c r="X194" s="2" t="str">
        <f>IF($A194&gt;='DB_FG_243way_Regular Symbol'!G$16,"",IF(E194=0,"",IF(OR(E194=$U$1,E194=$V$1,E195=$U$1,E195=$V$1,E196=$U$1,E196=$V$1),0,1)))</f>
        <v/>
      </c>
      <c r="Y194" s="128" t="str">
        <f>IF($A194&gt;='DB_FG_243way_Regular Symbol'!H$16,"",IF(F194=0,"",IF(OR(F194=$U$1,F194=$V$1,F195=$U$1,F195=$V$1,F196=$U$1,F196=$V$1),0,1)))</f>
        <v/>
      </c>
      <c r="AA194" s="342" t="str">
        <f>IF($A194&gt;='DB_FG_243way_Regular Symbol'!D$16,"",IF(B194=0,"",IF(OR(B194=$AA$1,B194=$AB$1,B195=$AA$1,B195=$AB$1,B196=$AA$1,,B196=$AB$1),0,1)))</f>
        <v/>
      </c>
      <c r="AB194" s="2" t="str">
        <f>IF($A194&gt;='DB_FG_243way_Regular Symbol'!E$16,"",IF(C194=0,"",IF(OR(C194=$AA$1,C194=$AB$1,C195=$AA$1,C195=$AB$1,C196=$AA$1,,C196=$AB$1),0,1)))</f>
        <v/>
      </c>
      <c r="AC194" s="2" t="str">
        <f>IF($A194&gt;='DB_FG_243way_Regular Symbol'!F$16,"",IF(D194=0,"",IF(OR(D194=$AA$1,D194=$AB$1,D195=$AA$1,D195=$AB$1,D196=$AA$1,,D196=$AB$1),0,1)))</f>
        <v/>
      </c>
      <c r="AD194" s="2" t="str">
        <f>IF($A194&gt;='DB_FG_243way_Regular Symbol'!G$16,"",IF(E194=0,"",IF(OR(E194=$AA$1,E194=$AB$1,E195=$AA$1,E195=$AB$1,E196=$AA$1,,E196=$AB$1),0,1)))</f>
        <v/>
      </c>
      <c r="AE194" s="128" t="str">
        <f>IF($A194&gt;='DB_FG_243way_Regular Symbol'!H$16,"",IF(F194=0,"",IF(OR(F194=$AA$1,F194=$AB$1,F195=$AA$1,F195=$AB$1,F196=$AA$1,,F196=$AB$1),0,1)))</f>
        <v/>
      </c>
      <c r="AG194" s="342" t="str">
        <f>IF($A194&gt;='DB_FG_243way_Regular Symbol'!D$16,"",IF(B194=0,"",IF(OR(B194=$AG$1,B194=$AH$1,B195=$AG$1,B195=$AH$1,B196=$AG$1,B196=$AH$1),0,1)))</f>
        <v/>
      </c>
      <c r="AH194" s="2" t="str">
        <f>IF($A194&gt;='DB_FG_243way_Regular Symbol'!E$16,"",IF(C194=0,"",IF(OR(C194=$AG$1,C194=$AH$1,C195=$AG$1,C195=$AH$1,C196=$AG$1,C196=$AH$1),0,1)))</f>
        <v/>
      </c>
      <c r="AI194" s="2" t="str">
        <f>IF($A194&gt;='DB_FG_243way_Regular Symbol'!F$16,"",IF(D194=0,"",IF(OR(D194=$AG$1,D194=$AH$1,D195=$AG$1,D195=$AH$1,D196=$AG$1,D196=$AH$1),0,1)))</f>
        <v/>
      </c>
      <c r="AJ194" s="2" t="str">
        <f>IF($A194&gt;='DB_FG_243way_Regular Symbol'!G$16,"",IF(E194=0,"",IF(OR(E194=$AG$1,E194=$AH$1,E195=$AG$1,E195=$AH$1,E196=$AG$1,E196=$AH$1),0,1)))</f>
        <v/>
      </c>
      <c r="AK194" s="128" t="str">
        <f>IF($A194&gt;='DB_FG_243way_Regular Symbol'!H$16,"",IF(F194=0,"",IF(OR(F194=$AG$1,F194=$AH$1,F195=$AG$1,F195=$AH$1,F196=$AG$1,F196=$AH$1),0,1)))</f>
        <v/>
      </c>
      <c r="AM194" s="342" t="str">
        <f>IF($A194&gt;='DB_FG_243way_Regular Symbol'!D$16,"",IF(B194=0,"",IF(OR(B194=$AM$1,B194=$AN$1,B195=$AM$1,B195=$AN$1,B196=$AM$1,B196=$AN$1),0,1)))</f>
        <v/>
      </c>
      <c r="AN194" s="2" t="str">
        <f>IF($A194&gt;='DB_FG_243way_Regular Symbol'!E$16,"",IF(C194=0,"",IF(OR(C194=$AM$1,C194=$AN$1,C195=$AM$1,C195=$AN$1,C196=$AM$1,C196=$AN$1),0,1)))</f>
        <v/>
      </c>
      <c r="AO194" s="2" t="str">
        <f>IF($A194&gt;='DB_FG_243way_Regular Symbol'!F$16,"",IF(D194=0,"",IF(OR(D194=$AM$1,D194=$AN$1,D195=$AM$1,D195=$AN$1,D196=$AM$1,D196=$AN$1),0,1)))</f>
        <v/>
      </c>
      <c r="AP194" s="2" t="str">
        <f>IF($A194&gt;='DB_FG_243way_Regular Symbol'!G$16,"",IF(E194=0,"",IF(OR(E194=$AM$1,E194=$AN$1,E195=$AM$1,E195=$AN$1,E196=$AM$1,E196=$AN$1),0,1)))</f>
        <v/>
      </c>
      <c r="AQ194" s="128" t="str">
        <f>IF($A194&gt;='DB_FG_243way_Regular Symbol'!H$16,"",IF(F194=0,"",IF(OR(F194=$AM$1,F194=$AN$1,F195=$AM$1,F195=$AN$1,F196=$AM$1,F196=$AN$1),0,1)))</f>
        <v/>
      </c>
      <c r="AS194" s="342" t="str">
        <f>IF($A194&gt;='DB_FG_243way_Regular Symbol'!D$16,"",IF(B194=0,"",IF(OR(B194=$AM$1,B194=$AT$1,B195=$AM$1,B195=$AT$1,B196=$AM$1,B196=$AT$1),0,1)))</f>
        <v/>
      </c>
      <c r="AT194" s="2" t="str">
        <f>IF($A194&gt;='DB_FG_243way_Regular Symbol'!E$16,"",IF(C194=0,"",IF(OR(C194=$AM$1,C194=$AT$1,C195=$AM$1,C195=$AT$1,C196=$AM$1,C196=$AT$1),0,1)))</f>
        <v/>
      </c>
      <c r="AU194" s="2" t="str">
        <f>IF($A194&gt;='DB_FG_243way_Regular Symbol'!F$16,"",IF(D194=0,"",IF(OR(D194=$AM$1,D194=$AT$1,D195=$AM$1,D195=$AT$1,D196=$AM$1,D196=$AT$1),0,1)))</f>
        <v/>
      </c>
      <c r="AV194" s="2" t="str">
        <f>IF($A194&gt;='DB_FG_243way_Regular Symbol'!G$16,"",IF(E194=0,"",IF(OR(E194=$AM$1,E194=$AT$1,E195=$AM$1,E195=$AT$1,E196=$AM$1,E196=$AT$1),0,1)))</f>
        <v/>
      </c>
      <c r="AW194" s="128" t="str">
        <f>IF($A194&gt;='DB_FG_243way_Regular Symbol'!H$16,"",IF(F194=0,"",IF(OR(F194=$AM$1,F194=$AT$1,F195=$AM$1,F195=$AT$1,F196=$AM$1,F196=$AT$1),0,1)))</f>
        <v/>
      </c>
      <c r="AY194" s="342" t="str">
        <f>IF($A194&gt;='DB_FG_243way_Regular Symbol'!D$16,"",IF(B194=0,"",IF(OR(B194=$AM$1,B194=$AZ$1,B195=$AM$1,B195=$AZ$1,B196=$AM$1,B196=$AZ$1),0,1)))</f>
        <v/>
      </c>
      <c r="AZ194" s="2" t="str">
        <f>IF($A194&gt;='DB_FG_243way_Regular Symbol'!E$16,"",IF(C194=0,"",IF(OR(C194=$AM$1,C194=$AZ$1,C195=$AM$1,C195=$AZ$1,C196=$AM$1,C196=$AZ$1),0,1)))</f>
        <v/>
      </c>
      <c r="BA194" s="2" t="str">
        <f>IF($A194&gt;='DB_FG_243way_Regular Symbol'!F$16,"",IF(D194=0,"",IF(OR(D194=$AM$1,D194=$AZ$1,D195=$AM$1,D195=$AZ$1,D196=$AM$1,D196=$AZ$1),0,1)))</f>
        <v/>
      </c>
      <c r="BB194" s="2" t="str">
        <f>IF($A194&gt;='DB_FG_243way_Regular Symbol'!G$16,"",IF(E194=0,"",IF(OR(E194=$AM$1,E194=$AZ$1,E195=$AM$1,E195=$AZ$1,E196=$AM$1,E196=$AZ$1),0,1)))</f>
        <v/>
      </c>
      <c r="BC194" s="128" t="str">
        <f>IF($A194&gt;='DB_FG_243way_Regular Symbol'!H$16,"",IF(F194=0,"",IF(OR(F194=$AM$1,F194=$AZ$1,F195=$AM$1,F195=$AZ$1,F196=$AM$1,F196=$AZ$1),0,1)))</f>
        <v/>
      </c>
      <c r="BE194" s="342"/>
      <c r="BF194" s="2"/>
      <c r="BG194" s="2" t="str">
        <f>IF($A194&gt;='DB_FG_243way_Regular Symbol'!F$16,"",IF(D194=0,"",COUNTIF(D194:D196,$BF$1)))</f>
        <v/>
      </c>
      <c r="BH194" s="2" t="str">
        <f>IF($A194&gt;='DB_FG_243way_Regular Symbol'!G$16,"",IF(E194=0,"",COUNTIF(E194:E196,$BF$1)))</f>
        <v/>
      </c>
      <c r="BI194" s="2" t="str">
        <f>IF($A194&gt;='DB_FG_243way_Regular Symbol'!H$16,"",IF(F194=0,"",COUNTIF(F194:F196,$BF$1)))</f>
        <v/>
      </c>
      <c r="BK194" s="342"/>
      <c r="BL194" s="2"/>
      <c r="BM194" s="2" t="str">
        <f>IF($A194&gt;='DB_FG_243way_Regular Symbol'!F$16,"",IF(D194=0,"",IF(OR(D194=$AM$1,D194=$BL$1,D195=$AM$1,D195=$BL$1,D196=$AM$1,D196=$BL$1),0,1)))</f>
        <v/>
      </c>
      <c r="BN194" s="2" t="str">
        <f>IF($A194&gt;='DB_FG_243way_Regular Symbol'!G$16,"",IF(E194=0,"",IF(OR(E194=$AM$1,E194=$BL$1,E195=$AM$1,E195=$BL$1,E196=$AM$1,E196=$BL$1),0,1)))</f>
        <v/>
      </c>
      <c r="BO194" s="128" t="str">
        <f>IF($A194&gt;='DB_FG_243way_Regular Symbol'!H$16,"",IF(F194=0,"",IF(OR(F194=$AM$1,F194=$BL$1,F195=$AM$1,F195=$BL$1,F196=$AM$1,F196=$BL$1),0,1)))</f>
        <v/>
      </c>
      <c r="BQ194" s="2" t="str">
        <f>IF($A194&gt;='DB_FG_243way_Regular Symbol'!D$16,"",IF(B194=0,"",IF(OR(B194=$BQ$1,B194=$BR$1,B195=$BQ$1,B195=$BR$1,B196=$BQ$1,B196=$BR$1),0,1)))</f>
        <v/>
      </c>
      <c r="BR194" s="2" t="str">
        <f>IF($A194&gt;='DB_FG_243way_Regular Symbol'!E$16,"",IF(C194=0,"",IF(OR(C194=$BQ$1,C194=$BR$1,C195=$BQ$1,C195=$BR$1,C196=$BQ$1,C196=$BR$1),0,1)))</f>
        <v/>
      </c>
      <c r="BS194" s="2" t="str">
        <f>IF($A194&gt;='DB_FG_243way_Regular Symbol'!F$16,"",IF(D194=0,"",IF(OR(D194=$BQ$1,D194=$BR$1,D195=$BQ$1,D195=$BR$1,D196=$BQ$1,D196=$BR$1),0,1)))</f>
        <v/>
      </c>
      <c r="BT194" s="2" t="str">
        <f>IF($A194&gt;='DB_FG_243way_Regular Symbol'!G$16,"",IF(E194=0,"",IF(OR(E194=$BQ$1,E194=$BR$1,E195=$BQ$1,E195=$BR$1,E196=$BQ$1,E196=$BR$1),0,1)))</f>
        <v/>
      </c>
      <c r="BU194" s="2" t="str">
        <f>IF($A194&gt;='DB_FG_243way_Regular Symbol'!H$16,"",IF(F194=0,"",IF(OR(F194=$BQ$1,F194=$BR$1,F195=$BQ$1,F195=$BR$1,F196=$BQ$1,F196=$BR$1),0,1)))</f>
        <v/>
      </c>
      <c r="BW194" s="2" t="str">
        <f>IF($A194&gt;='DB_FG_243way_Regular Symbol'!D$16,"",IF(B194=0,"",IF(OR(B194=$BW$1,B195=$BW$1,B196=$BW$1,B194=$BX$1,B195=$BX$1,B196=$BX$1),0,1)))</f>
        <v/>
      </c>
      <c r="BX194" s="2" t="str">
        <f>IF($A194&gt;='DB_FG_243way_Regular Symbol'!E$16,"",IF(C194=0,"",IF(OR(C194=$BW$1,C195=$BW$1,C196=$BW$1,C194=$BX$1,C195=$BX$1,C196=$BX$1),0,1)))</f>
        <v/>
      </c>
      <c r="BY194" s="2" t="str">
        <f>IF($A194&gt;='DB_FG_243way_Regular Symbol'!F$16,"",IF(D194=0,"",IF(OR(D194=$BW$1,D195=$BW$1,D196=$BW$1,D194=$BX$1,D195=$BX$1,D196=$BX$1),0,1)))</f>
        <v/>
      </c>
      <c r="BZ194" s="2" t="str">
        <f>IF($A194&gt;='DB_FG_243way_Regular Symbol'!G$16,"",IF(E194=0,"",IF(OR(E194=$BW$1,E195=$BW$1,E196=$BW$1,E194=$BX$1,E195=$BX$1,E196=$BX$1),0,1)))</f>
        <v/>
      </c>
      <c r="CA194" s="2" t="str">
        <f>IF($A194&gt;='DB_FG_243way_Regular Symbol'!H$16,"",IF(F194=0,"",IF(OR(F194=$BW$1,F195=$BW$1,F196=$BW$1,F194=$BX$1,F195=$BX$1,F196=$BX$1),0,1)))</f>
        <v/>
      </c>
      <c r="CC194" s="2" t="str">
        <f>IF($A194&gt;='DB_FG_243way_Regular Symbol'!D$16,"",IF(B194=0,"",IF(OR(B194=$BW$1,B195=$BW$1,B196=$BW$1,B194=$CD$1,B195=$CD$1,B196=$CD$1),0,1)))</f>
        <v/>
      </c>
      <c r="CD194" s="2" t="str">
        <f>IF($A194&gt;='DB_FG_243way_Regular Symbol'!E$16,"",IF(C194=0,"",IF(OR(C194=$BW$1,C195=$BW$1,C196=$BW$1,C194=$CD$1,C195=$CD$1,C196=$CD$1),0,1)))</f>
        <v/>
      </c>
      <c r="CE194" s="2" t="str">
        <f>IF($A194&gt;='DB_FG_243way_Regular Symbol'!F$16,"",IF(D194=0,"",IF(OR(D194=$BW$1,D195=$BW$1,D196=$BW$1,D194=$CD$1,D195=$CD$1,D196=$CD$1),0,1)))</f>
        <v/>
      </c>
      <c r="CF194" s="2" t="str">
        <f>IF($A194&gt;='DB_FG_243way_Regular Symbol'!G$16,"",IF(E194=0,"",IF(OR(E194=$BW$1,E195=$BW$1,E196=$BW$1,E194=$CD$1,E195=$CD$1,E196=$CD$1),0,1)))</f>
        <v/>
      </c>
      <c r="CG194" s="2" t="str">
        <f>IF($A194&gt;='DB_FG_243way_Regular Symbol'!H$16,"",IF(F194=0,"",IF(OR(F194=$BW$1,F195=$BW$1,F196=$BW$1,F194=$CD$1,F195=$CD$1,F196=$CD$1),0,1)))</f>
        <v/>
      </c>
      <c r="CI194" s="2" t="str">
        <f>IF($A194&gt;='DB_FG_243way_Regular Symbol'!D$16,"",IF(B194=0,"",IF(OR(B194=$BW$1,B195=$BW$1,B196=$BW$1,B194=$CJ$1,B195=$CJ$1,B196=$CJ$1),0,1)))</f>
        <v/>
      </c>
      <c r="CJ194" s="2" t="str">
        <f>IF($A194&gt;='DB_FG_243way_Regular Symbol'!E$16,"",IF(C194=0,"",IF(OR(C194=$BW$1,C195=$BW$1,C196=$BW$1,C194=$CJ$1,C195=$CJ$1,C196=$CJ$1),0,1)))</f>
        <v/>
      </c>
      <c r="CK194" s="2" t="str">
        <f>IF($A194&gt;='DB_FG_243way_Regular Symbol'!F$16,"",IF(D194=0,"",IF(OR(D194=$BW$1,D195=$BW$1,D196=$BW$1,D194=$CJ$1,D195=$CJ$1,D196=$CJ$1),0,1)))</f>
        <v/>
      </c>
      <c r="CL194" s="2" t="str">
        <f>IF($A194&gt;='DB_FG_243way_Regular Symbol'!G$16,"",IF(E194=0,"",IF(OR(E194=$BW$1,E195=$BW$1,E196=$BW$1,E194=$CJ$1,E195=$CJ$1,E196=$CJ$1),0,1)))</f>
        <v/>
      </c>
      <c r="CM194" s="2" t="str">
        <f>IF($A194&gt;='DB_FG_243way_Regular Symbol'!H$16,"",IF(F194=0,"",IF(OR(F194=$BW$1,F195=$BW$1,F196=$BW$1,F194=$CJ$1,F195=$CJ$1,F196=$CJ$1),0,1)))</f>
        <v/>
      </c>
      <c r="CO194" s="2" t="str">
        <f>IF($A194&gt;='DB_FG_243way_Regular Symbol'!D$16,"",IF(B194=0,"",IF(OR(B194=$BW$1,B195=$BW$1,B196=$BW$1,B194=$CP$1,B195=$CP$1,B196=$CP$1),0,1)))</f>
        <v/>
      </c>
      <c r="CP194" s="2" t="str">
        <f>IF($A194&gt;='DB_FG_243way_Regular Symbol'!E$16,"",IF(C194=0,"",IF(OR(C194=$BW$1,C195=$BW$1,C196=$BW$1,C194=$CP$1,C195=$CP$1,C196=$CP$1),0,1)))</f>
        <v/>
      </c>
      <c r="CQ194" s="2" t="str">
        <f>IF($A194&gt;='DB_FG_243way_Regular Symbol'!F$16,"",IF(D194=0,"",IF(OR(D194=$BW$1,D195=$BW$1,D196=$BW$1,D194=$CP$1,D195=$CP$1,D196=$CP$1),0,1)))</f>
        <v/>
      </c>
      <c r="CR194" s="2" t="str">
        <f>IF($A194&gt;='DB_FG_243way_Regular Symbol'!G$16,"",IF(E194=0,"",IF(OR(E194=$BW$1,E195=$BW$1,E196=$BW$1,E194=$CP$1,E195=$CP$1,E196=$CP$1),0,1)))</f>
        <v/>
      </c>
      <c r="CS194" s="2" t="str">
        <f>IF($A194&gt;='DB_FG_243way_Regular Symbol'!H$16,"",IF(F194=0,"",IF(OR(F194=$BW$1,F195=$BW$1,F196=$BW$1,F194=$CP$1,F195=$CP$1,F196=$CP$1),0,1)))</f>
        <v/>
      </c>
      <c r="CU194" s="2" t="str">
        <f>IF($A194&gt;='DB_FG_243way_Regular Symbol'!D$16,"",IF(B194=0,"",IF(OR(B194=$BW$1,B195=$BW$1,B196=$BW$1,B194=$CV$1,B195=$CV$1,B196=$CV$1),0,1)))</f>
        <v/>
      </c>
      <c r="CV194" s="2" t="str">
        <f>IF($A194&gt;='DB_FG_243way_Regular Symbol'!E$16,"",IF(C194=0,"",IF(OR(C194=$BW$1,C195=$BW$1,C196=$BW$1,C194=$CV$1,C195=$CV$1,C196=$CV$1),0,1)))</f>
        <v/>
      </c>
      <c r="CW194" s="2" t="str">
        <f>IF($A194&gt;='DB_FG_243way_Regular Symbol'!F$16,"",IF(D194=0,"",IF(OR(D194=$BW$1,D195=$BW$1,D196=$BW$1,D194=$CV$1,D195=$CV$1,D196=$CV$1),0,1)))</f>
        <v/>
      </c>
      <c r="CX194" s="2" t="str">
        <f>IF($A194&gt;='DB_FG_243way_Regular Symbol'!G$16,"",IF(E194=0,"",IF(OR(E194=$BW$1,E195=$BW$1,E196=$BW$1,E194=$CV$1,E195=$CV$1,E196=$CV$1),0,1)))</f>
        <v/>
      </c>
      <c r="CY194" s="2" t="str">
        <f>IF($A194&gt;='DB_FG_243way_Regular Symbol'!H$16,"",IF(F194=0,"",IF(OR(F194=$BW$1,F195=$BW$1,F196=$BW$1,F194=$CV$1,F195=$CV$1,F196=$CV$1),0,1)))</f>
        <v/>
      </c>
    </row>
    <row r="195" spans="1:103">
      <c r="A195" s="341">
        <f>IF('DB_FG_243way_Regular Symbol'!L194="","",'DB_FG_243way_Regular Symbol'!L194)</f>
        <v>191</v>
      </c>
      <c r="B195" s="184" t="str">
        <f>IF('DB_FG_243way_Regular Symbol'!M194="",
IF($A195-'DB_FG_243way_Regular Symbol'!D$16&gt;='DB_FG_243way_RegularＸ_W()'!B$2-1,"",VLOOKUP($A195-'DB_FG_243way_Regular Symbol'!D$16,'DB_FG_243way_Regular Symbol'!$L$3:$Q$99,'DB_FG_243way_RegularＸ_W()'!B$3+1,FALSE)),
'DB_FG_243way_Regular Symbol'!M194)</f>
        <v/>
      </c>
      <c r="C195" s="184" t="str">
        <f>IF('DB_FG_243way_Regular Symbol'!N194="",
IF($A195-'DB_FG_243way_Regular Symbol'!E$16&gt;='DB_FG_243way_RegularＸ_W()'!C$2-1,"",VLOOKUP($A195-'DB_FG_243way_Regular Symbol'!E$16,'DB_FG_243way_Regular Symbol'!$L$3:$Q$99,'DB_FG_243way_RegularＸ_W()'!C$3+1,FALSE)),
'DB_FG_243way_Regular Symbol'!N194)</f>
        <v/>
      </c>
      <c r="D195" s="184" t="str">
        <f>IF('DB_FG_243way_Regular Symbol'!O194="",
IF($A195-'DB_FG_243way_Regular Symbol'!F$16&gt;='DB_FG_243way_RegularＸ_W()'!D$2-1,"",VLOOKUP($A195-'DB_FG_243way_Regular Symbol'!F$16,'DB_FG_243way_Regular Symbol'!$L$3:$Q$99,'DB_FG_243way_RegularＸ_W()'!D$3+1,FALSE)),
'DB_FG_243way_Regular Symbol'!O194)</f>
        <v/>
      </c>
      <c r="E195" s="184" t="str">
        <f>IF('DB_FG_243way_Regular Symbol'!P194="",
IF($A195-'DB_FG_243way_Regular Symbol'!G$16&gt;='DB_FG_243way_RegularＸ_W()'!E$2-1,"",VLOOKUP($A195-'DB_FG_243way_Regular Symbol'!G$16,'DB_FG_243way_Regular Symbol'!$L$3:$Q$99,'DB_FG_243way_RegularＸ_W()'!E$3+1,FALSE)),
'DB_FG_243way_Regular Symbol'!P194)</f>
        <v/>
      </c>
      <c r="F195" s="358" t="str">
        <f>IF('DB_FG_243way_Regular Symbol'!Q194="",
IF($A195-'DB_FG_243way_Regular Symbol'!H$16&gt;='DB_FG_243way_RegularＸ_W()'!F$2-1,"",VLOOKUP($A195-'DB_FG_243way_Regular Symbol'!H$16,'DB_FG_243way_Regular Symbol'!$L$3:$Q$99,'DB_FG_243way_RegularＸ_W()'!F$3+1,FALSE)),
'DB_FG_243way_Regular Symbol'!Q194)</f>
        <v/>
      </c>
      <c r="O195" s="342" t="str">
        <f>IF($A195&gt;='DB_FG_243way_Regular Symbol'!D$16,"",IF(B195=0,"",IF(OR(B195=$O$1,B195=$P$1,B196=$O$1,B196=$P$1,B197=$O$1,B197=$P$1),0,1)))</f>
        <v/>
      </c>
      <c r="P195" s="2" t="str">
        <f>IF($A195&gt;='DB_FG_243way_Regular Symbol'!E$16,"",IF(C195=0,"",IF(OR(C195=$O$1,C195=$P$1,C196=$O$1,C196=$P$1,C197=$O$1,C197=$P$1),0,1)))</f>
        <v/>
      </c>
      <c r="Q195" s="2" t="str">
        <f>IF($A195&gt;='DB_FG_243way_Regular Symbol'!F$16,"",IF(D195=0,"",IF(OR(D195=$O$1,D195=$P$1,D196=$O$1,D196=$P$1,D197=$O$1,D197=$P$1),0,1)))</f>
        <v/>
      </c>
      <c r="R195" s="2" t="str">
        <f>IF($A195&gt;='DB_FG_243way_Regular Symbol'!G$16,"",IF(E195=0,"",IF(OR(E195=$O$1,E195=$P$1,E196=$O$1,E196=$P$1,E197=$O$1,E197=$P$1),0,1)))</f>
        <v/>
      </c>
      <c r="S195" s="128" t="str">
        <f>IF($A195&gt;='DB_FG_243way_Regular Symbol'!H$16,"",IF(F195=0,"",IF(OR(F195=$O$1,F195=$P$1,F196=$O$1,F196=$P$1,F197=$O$1,F197=$P$1),0,1)))</f>
        <v/>
      </c>
      <c r="U195" s="342" t="str">
        <f>IF($A195&gt;='DB_FG_243way_Regular Symbol'!D$16,"",IF(B195=0,"",IF(OR(B195=$U$1,B195=$V$1,B196=$U$1,B196=$V$1,B197=$U$1,B197=$V$1),0,1)))</f>
        <v/>
      </c>
      <c r="V195" s="2" t="str">
        <f>IF($A195&gt;='DB_FG_243way_Regular Symbol'!E$16,"",IF(C195=0,"",IF(OR(C195=$U$1,C195=$V$1,C196=$U$1,C196=$V$1,C197=$U$1,C197=$V$1),0,1)))</f>
        <v/>
      </c>
      <c r="W195" s="2" t="str">
        <f>IF($A195&gt;='DB_FG_243way_Regular Symbol'!F$16,"",IF(D195=0,"",IF(OR(D195=$U$1,D195=$V$1,D196=$U$1,D196=$V$1,D197=$U$1,D197=$V$1),0,1)))</f>
        <v/>
      </c>
      <c r="X195" s="2" t="str">
        <f>IF($A195&gt;='DB_FG_243way_Regular Symbol'!G$16,"",IF(E195=0,"",IF(OR(E195=$U$1,E195=$V$1,E196=$U$1,E196=$V$1,E197=$U$1,E197=$V$1),0,1)))</f>
        <v/>
      </c>
      <c r="Y195" s="128" t="str">
        <f>IF($A195&gt;='DB_FG_243way_Regular Symbol'!H$16,"",IF(F195=0,"",IF(OR(F195=$U$1,F195=$V$1,F196=$U$1,F196=$V$1,F197=$U$1,F197=$V$1),0,1)))</f>
        <v/>
      </c>
      <c r="AA195" s="342" t="str">
        <f>IF($A195&gt;='DB_FG_243way_Regular Symbol'!D$16,"",IF(B195=0,"",IF(OR(B195=$AA$1,B195=$AB$1,B196=$AA$1,B196=$AB$1,B197=$AA$1,,B197=$AB$1),0,1)))</f>
        <v/>
      </c>
      <c r="AB195" s="2" t="str">
        <f>IF($A195&gt;='DB_FG_243way_Regular Symbol'!E$16,"",IF(C195=0,"",IF(OR(C195=$AA$1,C195=$AB$1,C196=$AA$1,C196=$AB$1,C197=$AA$1,,C197=$AB$1),0,1)))</f>
        <v/>
      </c>
      <c r="AC195" s="2" t="str">
        <f>IF($A195&gt;='DB_FG_243way_Regular Symbol'!F$16,"",IF(D195=0,"",IF(OR(D195=$AA$1,D195=$AB$1,D196=$AA$1,D196=$AB$1,D197=$AA$1,,D197=$AB$1),0,1)))</f>
        <v/>
      </c>
      <c r="AD195" s="2" t="str">
        <f>IF($A195&gt;='DB_FG_243way_Regular Symbol'!G$16,"",IF(E195=0,"",IF(OR(E195=$AA$1,E195=$AB$1,E196=$AA$1,E196=$AB$1,E197=$AA$1,,E197=$AB$1),0,1)))</f>
        <v/>
      </c>
      <c r="AE195" s="128" t="str">
        <f>IF($A195&gt;='DB_FG_243way_Regular Symbol'!H$16,"",IF(F195=0,"",IF(OR(F195=$AA$1,F195=$AB$1,F196=$AA$1,F196=$AB$1,F197=$AA$1,,F197=$AB$1),0,1)))</f>
        <v/>
      </c>
      <c r="AG195" s="342" t="str">
        <f>IF($A195&gt;='DB_FG_243way_Regular Symbol'!D$16,"",IF(B195=0,"",IF(OR(B195=$AG$1,B195=$AH$1,B196=$AG$1,B196=$AH$1,B197=$AG$1,B197=$AH$1),0,1)))</f>
        <v/>
      </c>
      <c r="AH195" s="2" t="str">
        <f>IF($A195&gt;='DB_FG_243way_Regular Symbol'!E$16,"",IF(C195=0,"",IF(OR(C195=$AG$1,C195=$AH$1,C196=$AG$1,C196=$AH$1,C197=$AG$1,C197=$AH$1),0,1)))</f>
        <v/>
      </c>
      <c r="AI195" s="2" t="str">
        <f>IF($A195&gt;='DB_FG_243way_Regular Symbol'!F$16,"",IF(D195=0,"",IF(OR(D195=$AG$1,D195=$AH$1,D196=$AG$1,D196=$AH$1,D197=$AG$1,D197=$AH$1),0,1)))</f>
        <v/>
      </c>
      <c r="AJ195" s="2" t="str">
        <f>IF($A195&gt;='DB_FG_243way_Regular Symbol'!G$16,"",IF(E195=0,"",IF(OR(E195=$AG$1,E195=$AH$1,E196=$AG$1,E196=$AH$1,E197=$AG$1,E197=$AH$1),0,1)))</f>
        <v/>
      </c>
      <c r="AK195" s="128" t="str">
        <f>IF($A195&gt;='DB_FG_243way_Regular Symbol'!H$16,"",IF(F195=0,"",IF(OR(F195=$AG$1,F195=$AH$1,F196=$AG$1,F196=$AH$1,F197=$AG$1,F197=$AH$1),0,1)))</f>
        <v/>
      </c>
      <c r="AM195" s="342" t="str">
        <f>IF($A195&gt;='DB_FG_243way_Regular Symbol'!D$16,"",IF(B195=0,"",IF(OR(B195=$AM$1,B195=$AN$1,B196=$AM$1,B196=$AN$1,B197=$AM$1,B197=$AN$1),0,1)))</f>
        <v/>
      </c>
      <c r="AN195" s="2" t="str">
        <f>IF($A195&gt;='DB_FG_243way_Regular Symbol'!E$16,"",IF(C195=0,"",IF(OR(C195=$AM$1,C195=$AN$1,C196=$AM$1,C196=$AN$1,C197=$AM$1,C197=$AN$1),0,1)))</f>
        <v/>
      </c>
      <c r="AO195" s="2" t="str">
        <f>IF($A195&gt;='DB_FG_243way_Regular Symbol'!F$16,"",IF(D195=0,"",IF(OR(D195=$AM$1,D195=$AN$1,D196=$AM$1,D196=$AN$1,D197=$AM$1,D197=$AN$1),0,1)))</f>
        <v/>
      </c>
      <c r="AP195" s="2" t="str">
        <f>IF($A195&gt;='DB_FG_243way_Regular Symbol'!G$16,"",IF(E195=0,"",IF(OR(E195=$AM$1,E195=$AN$1,E196=$AM$1,E196=$AN$1,E197=$AM$1,E197=$AN$1),0,1)))</f>
        <v/>
      </c>
      <c r="AQ195" s="128" t="str">
        <f>IF($A195&gt;='DB_FG_243way_Regular Symbol'!H$16,"",IF(F195=0,"",IF(OR(F195=$AM$1,F195=$AN$1,F196=$AM$1,F196=$AN$1,F197=$AM$1,F197=$AN$1),0,1)))</f>
        <v/>
      </c>
      <c r="AS195" s="342" t="str">
        <f>IF($A195&gt;='DB_FG_243way_Regular Symbol'!D$16,"",IF(B195=0,"",IF(OR(B195=$AM$1,B195=$AT$1,B196=$AM$1,B196=$AT$1,B197=$AM$1,B197=$AT$1),0,1)))</f>
        <v/>
      </c>
      <c r="AT195" s="2" t="str">
        <f>IF($A195&gt;='DB_FG_243way_Regular Symbol'!E$16,"",IF(C195=0,"",IF(OR(C195=$AM$1,C195=$AT$1,C196=$AM$1,C196=$AT$1,C197=$AM$1,C197=$AT$1),0,1)))</f>
        <v/>
      </c>
      <c r="AU195" s="2" t="str">
        <f>IF($A195&gt;='DB_FG_243way_Regular Symbol'!F$16,"",IF(D195=0,"",IF(OR(D195=$AM$1,D195=$AT$1,D196=$AM$1,D196=$AT$1,D197=$AM$1,D197=$AT$1),0,1)))</f>
        <v/>
      </c>
      <c r="AV195" s="2" t="str">
        <f>IF($A195&gt;='DB_FG_243way_Regular Symbol'!G$16,"",IF(E195=0,"",IF(OR(E195=$AM$1,E195=$AT$1,E196=$AM$1,E196=$AT$1,E197=$AM$1,E197=$AT$1),0,1)))</f>
        <v/>
      </c>
      <c r="AW195" s="128" t="str">
        <f>IF($A195&gt;='DB_FG_243way_Regular Symbol'!H$16,"",IF(F195=0,"",IF(OR(F195=$AM$1,F195=$AT$1,F196=$AM$1,F196=$AT$1,F197=$AM$1,F197=$AT$1),0,1)))</f>
        <v/>
      </c>
      <c r="AY195" s="342" t="str">
        <f>IF($A195&gt;='DB_FG_243way_Regular Symbol'!D$16,"",IF(B195=0,"",IF(OR(B195=$AM$1,B195=$AZ$1,B196=$AM$1,B196=$AZ$1,B197=$AM$1,B197=$AZ$1),0,1)))</f>
        <v/>
      </c>
      <c r="AZ195" s="2" t="str">
        <f>IF($A195&gt;='DB_FG_243way_Regular Symbol'!E$16,"",IF(C195=0,"",IF(OR(C195=$AM$1,C195=$AZ$1,C196=$AM$1,C196=$AZ$1,C197=$AM$1,C197=$AZ$1),0,1)))</f>
        <v/>
      </c>
      <c r="BA195" s="2" t="str">
        <f>IF($A195&gt;='DB_FG_243way_Regular Symbol'!F$16,"",IF(D195=0,"",IF(OR(D195=$AM$1,D195=$AZ$1,D196=$AM$1,D196=$AZ$1,D197=$AM$1,D197=$AZ$1),0,1)))</f>
        <v/>
      </c>
      <c r="BB195" s="2" t="str">
        <f>IF($A195&gt;='DB_FG_243way_Regular Symbol'!G$16,"",IF(E195=0,"",IF(OR(E195=$AM$1,E195=$AZ$1,E196=$AM$1,E196=$AZ$1,E197=$AM$1,E197=$AZ$1),0,1)))</f>
        <v/>
      </c>
      <c r="BC195" s="128" t="str">
        <f>IF($A195&gt;='DB_FG_243way_Regular Symbol'!H$16,"",IF(F195=0,"",IF(OR(F195=$AM$1,F195=$AZ$1,F196=$AM$1,F196=$AZ$1,F197=$AM$1,F197=$AZ$1),0,1)))</f>
        <v/>
      </c>
      <c r="BE195" s="342"/>
      <c r="BF195" s="2"/>
      <c r="BG195" s="2" t="str">
        <f>IF($A195&gt;='DB_FG_243way_Regular Symbol'!F$16,"",IF(D195=0,"",COUNTIF(D195:D197,$BF$1)))</f>
        <v/>
      </c>
      <c r="BH195" s="2" t="str">
        <f>IF($A195&gt;='DB_FG_243way_Regular Symbol'!G$16,"",IF(E195=0,"",COUNTIF(E195:E197,$BF$1)))</f>
        <v/>
      </c>
      <c r="BI195" s="2" t="str">
        <f>IF($A195&gt;='DB_FG_243way_Regular Symbol'!H$16,"",IF(F195=0,"",COUNTIF(F195:F197,$BF$1)))</f>
        <v/>
      </c>
      <c r="BK195" s="342"/>
      <c r="BL195" s="2"/>
      <c r="BM195" s="2" t="str">
        <f>IF($A195&gt;='DB_FG_243way_Regular Symbol'!F$16,"",IF(D195=0,"",IF(OR(D195=$AM$1,D195=$BL$1,D196=$AM$1,D196=$BL$1,D197=$AM$1,D197=$BL$1),0,1)))</f>
        <v/>
      </c>
      <c r="BN195" s="2" t="str">
        <f>IF($A195&gt;='DB_FG_243way_Regular Symbol'!G$16,"",IF(E195=0,"",IF(OR(E195=$AM$1,E195=$BL$1,E196=$AM$1,E196=$BL$1,E197=$AM$1,E197=$BL$1),0,1)))</f>
        <v/>
      </c>
      <c r="BO195" s="128" t="str">
        <f>IF($A195&gt;='DB_FG_243way_Regular Symbol'!H$16,"",IF(F195=0,"",IF(OR(F195=$AM$1,F195=$BL$1,F196=$AM$1,F196=$BL$1,F197=$AM$1,F197=$BL$1),0,1)))</f>
        <v/>
      </c>
      <c r="BQ195" s="2" t="str">
        <f>IF($A195&gt;='DB_FG_243way_Regular Symbol'!D$16,"",IF(B195=0,"",IF(OR(B195=$BQ$1,B195=$BR$1,B196=$BQ$1,B196=$BR$1,B197=$BQ$1,B197=$BR$1),0,1)))</f>
        <v/>
      </c>
      <c r="BR195" s="2" t="str">
        <f>IF($A195&gt;='DB_FG_243way_Regular Symbol'!E$16,"",IF(C195=0,"",IF(OR(C195=$BQ$1,C195=$BR$1,C196=$BQ$1,C196=$BR$1,C197=$BQ$1,C197=$BR$1),0,1)))</f>
        <v/>
      </c>
      <c r="BS195" s="2" t="str">
        <f>IF($A195&gt;='DB_FG_243way_Regular Symbol'!F$16,"",IF(D195=0,"",IF(OR(D195=$BQ$1,D195=$BR$1,D196=$BQ$1,D196=$BR$1,D197=$BQ$1,D197=$BR$1),0,1)))</f>
        <v/>
      </c>
      <c r="BT195" s="2" t="str">
        <f>IF($A195&gt;='DB_FG_243way_Regular Symbol'!G$16,"",IF(E195=0,"",IF(OR(E195=$BQ$1,E195=$BR$1,E196=$BQ$1,E196=$BR$1,E197=$BQ$1,E197=$BR$1),0,1)))</f>
        <v/>
      </c>
      <c r="BU195" s="2" t="str">
        <f>IF($A195&gt;='DB_FG_243way_Regular Symbol'!H$16,"",IF(F195=0,"",IF(OR(F195=$BQ$1,F195=$BR$1,F196=$BQ$1,F196=$BR$1,F197=$BQ$1,F197=$BR$1),0,1)))</f>
        <v/>
      </c>
      <c r="BW195" s="2" t="str">
        <f>IF($A195&gt;='DB_FG_243way_Regular Symbol'!D$16,"",IF(B195=0,"",IF(OR(B195=$BW$1,B196=$BW$1,B197=$BW$1,B195=$BX$1,B196=$BX$1,B197=$BX$1),0,1)))</f>
        <v/>
      </c>
      <c r="BX195" s="2" t="str">
        <f>IF($A195&gt;='DB_FG_243way_Regular Symbol'!E$16,"",IF(C195=0,"",IF(OR(C195=$BW$1,C196=$BW$1,C197=$BW$1,C195=$BX$1,C196=$BX$1,C197=$BX$1),0,1)))</f>
        <v/>
      </c>
      <c r="BY195" s="2" t="str">
        <f>IF($A195&gt;='DB_FG_243way_Regular Symbol'!F$16,"",IF(D195=0,"",IF(OR(D195=$BW$1,D196=$BW$1,D197=$BW$1,D195=$BX$1,D196=$BX$1,D197=$BX$1),0,1)))</f>
        <v/>
      </c>
      <c r="BZ195" s="2" t="str">
        <f>IF($A195&gt;='DB_FG_243way_Regular Symbol'!G$16,"",IF(E195=0,"",IF(OR(E195=$BW$1,E196=$BW$1,E197=$BW$1,E195=$BX$1,E196=$BX$1,E197=$BX$1),0,1)))</f>
        <v/>
      </c>
      <c r="CA195" s="2" t="str">
        <f>IF($A195&gt;='DB_FG_243way_Regular Symbol'!H$16,"",IF(F195=0,"",IF(OR(F195=$BW$1,F196=$BW$1,F197=$BW$1,F195=$BX$1,F196=$BX$1,F197=$BX$1),0,1)))</f>
        <v/>
      </c>
      <c r="CC195" s="2" t="str">
        <f>IF($A195&gt;='DB_FG_243way_Regular Symbol'!D$16,"",IF(B195=0,"",IF(OR(B195=$BW$1,B196=$BW$1,B197=$BW$1,B195=$CD$1,B196=$CD$1,B197=$CD$1),0,1)))</f>
        <v/>
      </c>
      <c r="CD195" s="2" t="str">
        <f>IF($A195&gt;='DB_FG_243way_Regular Symbol'!E$16,"",IF(C195=0,"",IF(OR(C195=$BW$1,C196=$BW$1,C197=$BW$1,C195=$CD$1,C196=$CD$1,C197=$CD$1),0,1)))</f>
        <v/>
      </c>
      <c r="CE195" s="2" t="str">
        <f>IF($A195&gt;='DB_FG_243way_Regular Symbol'!F$16,"",IF(D195=0,"",IF(OR(D195=$BW$1,D196=$BW$1,D197=$BW$1,D195=$CD$1,D196=$CD$1,D197=$CD$1),0,1)))</f>
        <v/>
      </c>
      <c r="CF195" s="2" t="str">
        <f>IF($A195&gt;='DB_FG_243way_Regular Symbol'!G$16,"",IF(E195=0,"",IF(OR(E195=$BW$1,E196=$BW$1,E197=$BW$1,E195=$CD$1,E196=$CD$1,E197=$CD$1),0,1)))</f>
        <v/>
      </c>
      <c r="CG195" s="2" t="str">
        <f>IF($A195&gt;='DB_FG_243way_Regular Symbol'!H$16,"",IF(F195=0,"",IF(OR(F195=$BW$1,F196=$BW$1,F197=$BW$1,F195=$CD$1,F196=$CD$1,F197=$CD$1),0,1)))</f>
        <v/>
      </c>
      <c r="CI195" s="2" t="str">
        <f>IF($A195&gt;='DB_FG_243way_Regular Symbol'!D$16,"",IF(B195=0,"",IF(OR(B195=$BW$1,B196=$BW$1,B197=$BW$1,B195=$CJ$1,B196=$CJ$1,B197=$CJ$1),0,1)))</f>
        <v/>
      </c>
      <c r="CJ195" s="2" t="str">
        <f>IF($A195&gt;='DB_FG_243way_Regular Symbol'!E$16,"",IF(C195=0,"",IF(OR(C195=$BW$1,C196=$BW$1,C197=$BW$1,C195=$CJ$1,C196=$CJ$1,C197=$CJ$1),0,1)))</f>
        <v/>
      </c>
      <c r="CK195" s="2" t="str">
        <f>IF($A195&gt;='DB_FG_243way_Regular Symbol'!F$16,"",IF(D195=0,"",IF(OR(D195=$BW$1,D196=$BW$1,D197=$BW$1,D195=$CJ$1,D196=$CJ$1,D197=$CJ$1),0,1)))</f>
        <v/>
      </c>
      <c r="CL195" s="2" t="str">
        <f>IF($A195&gt;='DB_FG_243way_Regular Symbol'!G$16,"",IF(E195=0,"",IF(OR(E195=$BW$1,E196=$BW$1,E197=$BW$1,E195=$CJ$1,E196=$CJ$1,E197=$CJ$1),0,1)))</f>
        <v/>
      </c>
      <c r="CM195" s="2" t="str">
        <f>IF($A195&gt;='DB_FG_243way_Regular Symbol'!H$16,"",IF(F195=0,"",IF(OR(F195=$BW$1,F196=$BW$1,F197=$BW$1,F195=$CJ$1,F196=$CJ$1,F197=$CJ$1),0,1)))</f>
        <v/>
      </c>
      <c r="CO195" s="2" t="str">
        <f>IF($A195&gt;='DB_FG_243way_Regular Symbol'!D$16,"",IF(B195=0,"",IF(OR(B195=$BW$1,B196=$BW$1,B197=$BW$1,B195=$CP$1,B196=$CP$1,B197=$CP$1),0,1)))</f>
        <v/>
      </c>
      <c r="CP195" s="2" t="str">
        <f>IF($A195&gt;='DB_FG_243way_Regular Symbol'!E$16,"",IF(C195=0,"",IF(OR(C195=$BW$1,C196=$BW$1,C197=$BW$1,C195=$CP$1,C196=$CP$1,C197=$CP$1),0,1)))</f>
        <v/>
      </c>
      <c r="CQ195" s="2" t="str">
        <f>IF($A195&gt;='DB_FG_243way_Regular Symbol'!F$16,"",IF(D195=0,"",IF(OR(D195=$BW$1,D196=$BW$1,D197=$BW$1,D195=$CP$1,D196=$CP$1,D197=$CP$1),0,1)))</f>
        <v/>
      </c>
      <c r="CR195" s="2" t="str">
        <f>IF($A195&gt;='DB_FG_243way_Regular Symbol'!G$16,"",IF(E195=0,"",IF(OR(E195=$BW$1,E196=$BW$1,E197=$BW$1,E195=$CP$1,E196=$CP$1,E197=$CP$1),0,1)))</f>
        <v/>
      </c>
      <c r="CS195" s="2" t="str">
        <f>IF($A195&gt;='DB_FG_243way_Regular Symbol'!H$16,"",IF(F195=0,"",IF(OR(F195=$BW$1,F196=$BW$1,F197=$BW$1,F195=$CP$1,F196=$CP$1,F197=$CP$1),0,1)))</f>
        <v/>
      </c>
      <c r="CU195" s="2" t="str">
        <f>IF($A195&gt;='DB_FG_243way_Regular Symbol'!D$16,"",IF(B195=0,"",IF(OR(B195=$BW$1,B196=$BW$1,B197=$BW$1,B195=$CV$1,B196=$CV$1,B197=$CV$1),0,1)))</f>
        <v/>
      </c>
      <c r="CV195" s="2" t="str">
        <f>IF($A195&gt;='DB_FG_243way_Regular Symbol'!E$16,"",IF(C195=0,"",IF(OR(C195=$BW$1,C196=$BW$1,C197=$BW$1,C195=$CV$1,C196=$CV$1,C197=$CV$1),0,1)))</f>
        <v/>
      </c>
      <c r="CW195" s="2" t="str">
        <f>IF($A195&gt;='DB_FG_243way_Regular Symbol'!F$16,"",IF(D195=0,"",IF(OR(D195=$BW$1,D196=$BW$1,D197=$BW$1,D195=$CV$1,D196=$CV$1,D197=$CV$1),0,1)))</f>
        <v/>
      </c>
      <c r="CX195" s="2" t="str">
        <f>IF($A195&gt;='DB_FG_243way_Regular Symbol'!G$16,"",IF(E195=0,"",IF(OR(E195=$BW$1,E196=$BW$1,E197=$BW$1,E195=$CV$1,E196=$CV$1,E197=$CV$1),0,1)))</f>
        <v/>
      </c>
      <c r="CY195" s="2" t="str">
        <f>IF($A195&gt;='DB_FG_243way_Regular Symbol'!H$16,"",IF(F195=0,"",IF(OR(F195=$BW$1,F196=$BW$1,F197=$BW$1,F195=$CV$1,F196=$CV$1,F197=$CV$1),0,1)))</f>
        <v/>
      </c>
    </row>
    <row r="196" spans="1:103">
      <c r="A196" s="341">
        <f>IF('DB_FG_243way_Regular Symbol'!L195="","",'DB_FG_243way_Regular Symbol'!L195)</f>
        <v>192</v>
      </c>
      <c r="B196" s="184" t="str">
        <f>IF('DB_FG_243way_Regular Symbol'!M195="",
IF($A196-'DB_FG_243way_Regular Symbol'!D$16&gt;='DB_FG_243way_RegularＸ_W()'!B$2-1,"",VLOOKUP($A196-'DB_FG_243way_Regular Symbol'!D$16,'DB_FG_243way_Regular Symbol'!$L$3:$Q$99,'DB_FG_243way_RegularＸ_W()'!B$3+1,FALSE)),
'DB_FG_243way_Regular Symbol'!M195)</f>
        <v/>
      </c>
      <c r="C196" s="184" t="str">
        <f>IF('DB_FG_243way_Regular Symbol'!N195="",
IF($A196-'DB_FG_243way_Regular Symbol'!E$16&gt;='DB_FG_243way_RegularＸ_W()'!C$2-1,"",VLOOKUP($A196-'DB_FG_243way_Regular Symbol'!E$16,'DB_FG_243way_Regular Symbol'!$L$3:$Q$99,'DB_FG_243way_RegularＸ_W()'!C$3+1,FALSE)),
'DB_FG_243way_Regular Symbol'!N195)</f>
        <v/>
      </c>
      <c r="D196" s="184" t="str">
        <f>IF('DB_FG_243way_Regular Symbol'!O195="",
IF($A196-'DB_FG_243way_Regular Symbol'!F$16&gt;='DB_FG_243way_RegularＸ_W()'!D$2-1,"",VLOOKUP($A196-'DB_FG_243way_Regular Symbol'!F$16,'DB_FG_243way_Regular Symbol'!$L$3:$Q$99,'DB_FG_243way_RegularＸ_W()'!D$3+1,FALSE)),
'DB_FG_243way_Regular Symbol'!O195)</f>
        <v/>
      </c>
      <c r="E196" s="184" t="str">
        <f>IF('DB_FG_243way_Regular Symbol'!P195="",
IF($A196-'DB_FG_243way_Regular Symbol'!G$16&gt;='DB_FG_243way_RegularＸ_W()'!E$2-1,"",VLOOKUP($A196-'DB_FG_243way_Regular Symbol'!G$16,'DB_FG_243way_Regular Symbol'!$L$3:$Q$99,'DB_FG_243way_RegularＸ_W()'!E$3+1,FALSE)),
'DB_FG_243way_Regular Symbol'!P195)</f>
        <v/>
      </c>
      <c r="F196" s="358" t="str">
        <f>IF('DB_FG_243way_Regular Symbol'!Q195="",
IF($A196-'DB_FG_243way_Regular Symbol'!H$16&gt;='DB_FG_243way_RegularＸ_W()'!F$2-1,"",VLOOKUP($A196-'DB_FG_243way_Regular Symbol'!H$16,'DB_FG_243way_Regular Symbol'!$L$3:$Q$99,'DB_FG_243way_RegularＸ_W()'!F$3+1,FALSE)),
'DB_FG_243way_Regular Symbol'!Q195)</f>
        <v/>
      </c>
      <c r="O196" s="342" t="str">
        <f>IF($A196&gt;='DB_FG_243way_Regular Symbol'!D$16,"",IF(B196=0,"",IF(OR(B196=$O$1,B196=$P$1,B197=$O$1,B197=$P$1,B198=$O$1,B198=$P$1),0,1)))</f>
        <v/>
      </c>
      <c r="P196" s="2" t="str">
        <f>IF($A196&gt;='DB_FG_243way_Regular Symbol'!E$16,"",IF(C196=0,"",IF(OR(C196=$O$1,C196=$P$1,C197=$O$1,C197=$P$1,C198=$O$1,C198=$P$1),0,1)))</f>
        <v/>
      </c>
      <c r="Q196" s="2" t="str">
        <f>IF($A196&gt;='DB_FG_243way_Regular Symbol'!F$16,"",IF(D196=0,"",IF(OR(D196=$O$1,D196=$P$1,D197=$O$1,D197=$P$1,D198=$O$1,D198=$P$1),0,1)))</f>
        <v/>
      </c>
      <c r="R196" s="2" t="str">
        <f>IF($A196&gt;='DB_FG_243way_Regular Symbol'!G$16,"",IF(E196=0,"",IF(OR(E196=$O$1,E196=$P$1,E197=$O$1,E197=$P$1,E198=$O$1,E198=$P$1),0,1)))</f>
        <v/>
      </c>
      <c r="S196" s="128" t="str">
        <f>IF($A196&gt;='DB_FG_243way_Regular Symbol'!H$16,"",IF(F196=0,"",IF(OR(F196=$O$1,F196=$P$1,F197=$O$1,F197=$P$1,F198=$O$1,F198=$P$1),0,1)))</f>
        <v/>
      </c>
      <c r="U196" s="342" t="str">
        <f>IF($A196&gt;='DB_FG_243way_Regular Symbol'!D$16,"",IF(B196=0,"",IF(OR(B196=$U$1,B196=$V$1,B197=$U$1,B197=$V$1,B198=$U$1,B198=$V$1),0,1)))</f>
        <v/>
      </c>
      <c r="V196" s="2" t="str">
        <f>IF($A196&gt;='DB_FG_243way_Regular Symbol'!E$16,"",IF(C196=0,"",IF(OR(C196=$U$1,C196=$V$1,C197=$U$1,C197=$V$1,C198=$U$1,C198=$V$1),0,1)))</f>
        <v/>
      </c>
      <c r="W196" s="2" t="str">
        <f>IF($A196&gt;='DB_FG_243way_Regular Symbol'!F$16,"",IF(D196=0,"",IF(OR(D196=$U$1,D196=$V$1,D197=$U$1,D197=$V$1,D198=$U$1,D198=$V$1),0,1)))</f>
        <v/>
      </c>
      <c r="X196" s="2" t="str">
        <f>IF($A196&gt;='DB_FG_243way_Regular Symbol'!G$16,"",IF(E196=0,"",IF(OR(E196=$U$1,E196=$V$1,E197=$U$1,E197=$V$1,E198=$U$1,E198=$V$1),0,1)))</f>
        <v/>
      </c>
      <c r="Y196" s="128" t="str">
        <f>IF($A196&gt;='DB_FG_243way_Regular Symbol'!H$16,"",IF(F196=0,"",IF(OR(F196=$U$1,F196=$V$1,F197=$U$1,F197=$V$1,F198=$U$1,F198=$V$1),0,1)))</f>
        <v/>
      </c>
      <c r="AA196" s="342" t="str">
        <f>IF($A196&gt;='DB_FG_243way_Regular Symbol'!D$16,"",IF(B196=0,"",IF(OR(B196=$AA$1,B196=$AB$1,B197=$AA$1,B197=$AB$1,B198=$AA$1,,B198=$AB$1),0,1)))</f>
        <v/>
      </c>
      <c r="AB196" s="2" t="str">
        <f>IF($A196&gt;='DB_FG_243way_Regular Symbol'!E$16,"",IF(C196=0,"",IF(OR(C196=$AA$1,C196=$AB$1,C197=$AA$1,C197=$AB$1,C198=$AA$1,,C198=$AB$1),0,1)))</f>
        <v/>
      </c>
      <c r="AC196" s="2" t="str">
        <f>IF($A196&gt;='DB_FG_243way_Regular Symbol'!F$16,"",IF(D196=0,"",IF(OR(D196=$AA$1,D196=$AB$1,D197=$AA$1,D197=$AB$1,D198=$AA$1,,D198=$AB$1),0,1)))</f>
        <v/>
      </c>
      <c r="AD196" s="2" t="str">
        <f>IF($A196&gt;='DB_FG_243way_Regular Symbol'!G$16,"",IF(E196=0,"",IF(OR(E196=$AA$1,E196=$AB$1,E197=$AA$1,E197=$AB$1,E198=$AA$1,,E198=$AB$1),0,1)))</f>
        <v/>
      </c>
      <c r="AE196" s="128" t="str">
        <f>IF($A196&gt;='DB_FG_243way_Regular Symbol'!H$16,"",IF(F196=0,"",IF(OR(F196=$AA$1,F196=$AB$1,F197=$AA$1,F197=$AB$1,F198=$AA$1,,F198=$AB$1),0,1)))</f>
        <v/>
      </c>
      <c r="AG196" s="342" t="str">
        <f>IF($A196&gt;='DB_FG_243way_Regular Symbol'!D$16,"",IF(B196=0,"",IF(OR(B196=$AG$1,B196=$AH$1,B197=$AG$1,B197=$AH$1,B198=$AG$1,B198=$AH$1),0,1)))</f>
        <v/>
      </c>
      <c r="AH196" s="2" t="str">
        <f>IF($A196&gt;='DB_FG_243way_Regular Symbol'!E$16,"",IF(C196=0,"",IF(OR(C196=$AG$1,C196=$AH$1,C197=$AG$1,C197=$AH$1,C198=$AG$1,C198=$AH$1),0,1)))</f>
        <v/>
      </c>
      <c r="AI196" s="2" t="str">
        <f>IF($A196&gt;='DB_FG_243way_Regular Symbol'!F$16,"",IF(D196=0,"",IF(OR(D196=$AG$1,D196=$AH$1,D197=$AG$1,D197=$AH$1,D198=$AG$1,D198=$AH$1),0,1)))</f>
        <v/>
      </c>
      <c r="AJ196" s="2" t="str">
        <f>IF($A196&gt;='DB_FG_243way_Regular Symbol'!G$16,"",IF(E196=0,"",IF(OR(E196=$AG$1,E196=$AH$1,E197=$AG$1,E197=$AH$1,E198=$AG$1,E198=$AH$1),0,1)))</f>
        <v/>
      </c>
      <c r="AK196" s="128" t="str">
        <f>IF($A196&gt;='DB_FG_243way_Regular Symbol'!H$16,"",IF(F196=0,"",IF(OR(F196=$AG$1,F196=$AH$1,F197=$AG$1,F197=$AH$1,F198=$AG$1,F198=$AH$1),0,1)))</f>
        <v/>
      </c>
      <c r="AM196" s="342" t="str">
        <f>IF($A196&gt;='DB_FG_243way_Regular Symbol'!D$16,"",IF(B196=0,"",IF(OR(B196=$AM$1,B196=$AN$1,B197=$AM$1,B197=$AN$1,B198=$AM$1,B198=$AN$1),0,1)))</f>
        <v/>
      </c>
      <c r="AN196" s="2" t="str">
        <f>IF($A196&gt;='DB_FG_243way_Regular Symbol'!E$16,"",IF(C196=0,"",IF(OR(C196=$AM$1,C196=$AN$1,C197=$AM$1,C197=$AN$1,C198=$AM$1,C198=$AN$1),0,1)))</f>
        <v/>
      </c>
      <c r="AO196" s="2" t="str">
        <f>IF($A196&gt;='DB_FG_243way_Regular Symbol'!F$16,"",IF(D196=0,"",IF(OR(D196=$AM$1,D196=$AN$1,D197=$AM$1,D197=$AN$1,D198=$AM$1,D198=$AN$1),0,1)))</f>
        <v/>
      </c>
      <c r="AP196" s="2" t="str">
        <f>IF($A196&gt;='DB_FG_243way_Regular Symbol'!G$16,"",IF(E196=0,"",IF(OR(E196=$AM$1,E196=$AN$1,E197=$AM$1,E197=$AN$1,E198=$AM$1,E198=$AN$1),0,1)))</f>
        <v/>
      </c>
      <c r="AQ196" s="128" t="str">
        <f>IF($A196&gt;='DB_FG_243way_Regular Symbol'!H$16,"",IF(F196=0,"",IF(OR(F196=$AM$1,F196=$AN$1,F197=$AM$1,F197=$AN$1,F198=$AM$1,F198=$AN$1),0,1)))</f>
        <v/>
      </c>
      <c r="AS196" s="342" t="str">
        <f>IF($A196&gt;='DB_FG_243way_Regular Symbol'!D$16,"",IF(B196=0,"",IF(OR(B196=$AM$1,B196=$AT$1,B197=$AM$1,B197=$AT$1,B198=$AM$1,B198=$AT$1),0,1)))</f>
        <v/>
      </c>
      <c r="AT196" s="2" t="str">
        <f>IF($A196&gt;='DB_FG_243way_Regular Symbol'!E$16,"",IF(C196=0,"",IF(OR(C196=$AM$1,C196=$AT$1,C197=$AM$1,C197=$AT$1,C198=$AM$1,C198=$AT$1),0,1)))</f>
        <v/>
      </c>
      <c r="AU196" s="2" t="str">
        <f>IF($A196&gt;='DB_FG_243way_Regular Symbol'!F$16,"",IF(D196=0,"",IF(OR(D196=$AM$1,D196=$AT$1,D197=$AM$1,D197=$AT$1,D198=$AM$1,D198=$AT$1),0,1)))</f>
        <v/>
      </c>
      <c r="AV196" s="2" t="str">
        <f>IF($A196&gt;='DB_FG_243way_Regular Symbol'!G$16,"",IF(E196=0,"",IF(OR(E196=$AM$1,E196=$AT$1,E197=$AM$1,E197=$AT$1,E198=$AM$1,E198=$AT$1),0,1)))</f>
        <v/>
      </c>
      <c r="AW196" s="128" t="str">
        <f>IF($A196&gt;='DB_FG_243way_Regular Symbol'!H$16,"",IF(F196=0,"",IF(OR(F196=$AM$1,F196=$AT$1,F197=$AM$1,F197=$AT$1,F198=$AM$1,F198=$AT$1),0,1)))</f>
        <v/>
      </c>
      <c r="AY196" s="342" t="str">
        <f>IF($A196&gt;='DB_FG_243way_Regular Symbol'!D$16,"",IF(B196=0,"",IF(OR(B196=$AM$1,B196=$AZ$1,B197=$AM$1,B197=$AZ$1,B198=$AM$1,B198=$AZ$1),0,1)))</f>
        <v/>
      </c>
      <c r="AZ196" s="2" t="str">
        <f>IF($A196&gt;='DB_FG_243way_Regular Symbol'!E$16,"",IF(C196=0,"",IF(OR(C196=$AM$1,C196=$AZ$1,C197=$AM$1,C197=$AZ$1,C198=$AM$1,C198=$AZ$1),0,1)))</f>
        <v/>
      </c>
      <c r="BA196" s="2" t="str">
        <f>IF($A196&gt;='DB_FG_243way_Regular Symbol'!F$16,"",IF(D196=0,"",IF(OR(D196=$AM$1,D196=$AZ$1,D197=$AM$1,D197=$AZ$1,D198=$AM$1,D198=$AZ$1),0,1)))</f>
        <v/>
      </c>
      <c r="BB196" s="2" t="str">
        <f>IF($A196&gt;='DB_FG_243way_Regular Symbol'!G$16,"",IF(E196=0,"",IF(OR(E196=$AM$1,E196=$AZ$1,E197=$AM$1,E197=$AZ$1,E198=$AM$1,E198=$AZ$1),0,1)))</f>
        <v/>
      </c>
      <c r="BC196" s="128" t="str">
        <f>IF($A196&gt;='DB_FG_243way_Regular Symbol'!H$16,"",IF(F196=0,"",IF(OR(F196=$AM$1,F196=$AZ$1,F197=$AM$1,F197=$AZ$1,F198=$AM$1,F198=$AZ$1),0,1)))</f>
        <v/>
      </c>
      <c r="BE196" s="342"/>
      <c r="BF196" s="2"/>
      <c r="BG196" s="2" t="str">
        <f>IF($A196&gt;='DB_FG_243way_Regular Symbol'!F$16,"",IF(D196=0,"",COUNTIF(D196:D198,$BF$1)))</f>
        <v/>
      </c>
      <c r="BH196" s="2" t="str">
        <f>IF($A196&gt;='DB_FG_243way_Regular Symbol'!G$16,"",IF(E196=0,"",COUNTIF(E196:E198,$BF$1)))</f>
        <v/>
      </c>
      <c r="BI196" s="2" t="str">
        <f>IF($A196&gt;='DB_FG_243way_Regular Symbol'!H$16,"",IF(F196=0,"",COUNTIF(F196:F198,$BF$1)))</f>
        <v/>
      </c>
      <c r="BK196" s="342"/>
      <c r="BL196" s="2"/>
      <c r="BM196" s="2" t="str">
        <f>IF($A196&gt;='DB_FG_243way_Regular Symbol'!F$16,"",IF(D196=0,"",IF(OR(D196=$AM$1,D196=$BL$1,D197=$AM$1,D197=$BL$1,D198=$AM$1,D198=$BL$1),0,1)))</f>
        <v/>
      </c>
      <c r="BN196" s="2" t="str">
        <f>IF($A196&gt;='DB_FG_243way_Regular Symbol'!G$16,"",IF(E196=0,"",IF(OR(E196=$AM$1,E196=$BL$1,E197=$AM$1,E197=$BL$1,E198=$AM$1,E198=$BL$1),0,1)))</f>
        <v/>
      </c>
      <c r="BO196" s="128" t="str">
        <f>IF($A196&gt;='DB_FG_243way_Regular Symbol'!H$16,"",IF(F196=0,"",IF(OR(F196=$AM$1,F196=$BL$1,F197=$AM$1,F197=$BL$1,F198=$AM$1,F198=$BL$1),0,1)))</f>
        <v/>
      </c>
      <c r="BQ196" s="2" t="str">
        <f>IF($A196&gt;='DB_FG_243way_Regular Symbol'!D$16,"",IF(B196=0,"",IF(OR(B196=$BQ$1,B196=$BR$1,B197=$BQ$1,B197=$BR$1,B198=$BQ$1,B198=$BR$1),0,1)))</f>
        <v/>
      </c>
      <c r="BR196" s="2" t="str">
        <f>IF($A196&gt;='DB_FG_243way_Regular Symbol'!E$16,"",IF(C196=0,"",IF(OR(C196=$BQ$1,C196=$BR$1,C197=$BQ$1,C197=$BR$1,C198=$BQ$1,C198=$BR$1),0,1)))</f>
        <v/>
      </c>
      <c r="BS196" s="2" t="str">
        <f>IF($A196&gt;='DB_FG_243way_Regular Symbol'!F$16,"",IF(D196=0,"",IF(OR(D196=$BQ$1,D196=$BR$1,D197=$BQ$1,D197=$BR$1,D198=$BQ$1,D198=$BR$1),0,1)))</f>
        <v/>
      </c>
      <c r="BT196" s="2" t="str">
        <f>IF($A196&gt;='DB_FG_243way_Regular Symbol'!G$16,"",IF(E196=0,"",IF(OR(E196=$BQ$1,E196=$BR$1,E197=$BQ$1,E197=$BR$1,E198=$BQ$1,E198=$BR$1),0,1)))</f>
        <v/>
      </c>
      <c r="BU196" s="2" t="str">
        <f>IF($A196&gt;='DB_FG_243way_Regular Symbol'!H$16,"",IF(F196=0,"",IF(OR(F196=$BQ$1,F196=$BR$1,F197=$BQ$1,F197=$BR$1,F198=$BQ$1,F198=$BR$1),0,1)))</f>
        <v/>
      </c>
      <c r="BW196" s="2" t="str">
        <f>IF($A196&gt;='DB_FG_243way_Regular Symbol'!D$16,"",IF(B196=0,"",IF(OR(B196=$BW$1,B197=$BW$1,B198=$BW$1,B196=$BX$1,B197=$BX$1,B198=$BX$1),0,1)))</f>
        <v/>
      </c>
      <c r="BX196" s="2" t="str">
        <f>IF($A196&gt;='DB_FG_243way_Regular Symbol'!E$16,"",IF(C196=0,"",IF(OR(C196=$BW$1,C197=$BW$1,C198=$BW$1,C196=$BX$1,C197=$BX$1,C198=$BX$1),0,1)))</f>
        <v/>
      </c>
      <c r="BY196" s="2" t="str">
        <f>IF($A196&gt;='DB_FG_243way_Regular Symbol'!F$16,"",IF(D196=0,"",IF(OR(D196=$BW$1,D197=$BW$1,D198=$BW$1,D196=$BX$1,D197=$BX$1,D198=$BX$1),0,1)))</f>
        <v/>
      </c>
      <c r="BZ196" s="2" t="str">
        <f>IF($A196&gt;='DB_FG_243way_Regular Symbol'!G$16,"",IF(E196=0,"",IF(OR(E196=$BW$1,E197=$BW$1,E198=$BW$1,E196=$BX$1,E197=$BX$1,E198=$BX$1),0,1)))</f>
        <v/>
      </c>
      <c r="CA196" s="2" t="str">
        <f>IF($A196&gt;='DB_FG_243way_Regular Symbol'!H$16,"",IF(F196=0,"",IF(OR(F196=$BW$1,F197=$BW$1,F198=$BW$1,F196=$BX$1,F197=$BX$1,F198=$BX$1),0,1)))</f>
        <v/>
      </c>
      <c r="CC196" s="2" t="str">
        <f>IF($A196&gt;='DB_FG_243way_Regular Symbol'!D$16,"",IF(B196=0,"",IF(OR(B196=$BW$1,B197=$BW$1,B198=$BW$1,B196=$CD$1,B197=$CD$1,B198=$CD$1),0,1)))</f>
        <v/>
      </c>
      <c r="CD196" s="2" t="str">
        <f>IF($A196&gt;='DB_FG_243way_Regular Symbol'!E$16,"",IF(C196=0,"",IF(OR(C196=$BW$1,C197=$BW$1,C198=$BW$1,C196=$CD$1,C197=$CD$1,C198=$CD$1),0,1)))</f>
        <v/>
      </c>
      <c r="CE196" s="2" t="str">
        <f>IF($A196&gt;='DB_FG_243way_Regular Symbol'!F$16,"",IF(D196=0,"",IF(OR(D196=$BW$1,D197=$BW$1,D198=$BW$1,D196=$CD$1,D197=$CD$1,D198=$CD$1),0,1)))</f>
        <v/>
      </c>
      <c r="CF196" s="2" t="str">
        <f>IF($A196&gt;='DB_FG_243way_Regular Symbol'!G$16,"",IF(E196=0,"",IF(OR(E196=$BW$1,E197=$BW$1,E198=$BW$1,E196=$CD$1,E197=$CD$1,E198=$CD$1),0,1)))</f>
        <v/>
      </c>
      <c r="CG196" s="2" t="str">
        <f>IF($A196&gt;='DB_FG_243way_Regular Symbol'!H$16,"",IF(F196=0,"",IF(OR(F196=$BW$1,F197=$BW$1,F198=$BW$1,F196=$CD$1,F197=$CD$1,F198=$CD$1),0,1)))</f>
        <v/>
      </c>
      <c r="CI196" s="2" t="str">
        <f>IF($A196&gt;='DB_FG_243way_Regular Symbol'!D$16,"",IF(B196=0,"",IF(OR(B196=$BW$1,B197=$BW$1,B198=$BW$1,B196=$CJ$1,B197=$CJ$1,B198=$CJ$1),0,1)))</f>
        <v/>
      </c>
      <c r="CJ196" s="2" t="str">
        <f>IF($A196&gt;='DB_FG_243way_Regular Symbol'!E$16,"",IF(C196=0,"",IF(OR(C196=$BW$1,C197=$BW$1,C198=$BW$1,C196=$CJ$1,C197=$CJ$1,C198=$CJ$1),0,1)))</f>
        <v/>
      </c>
      <c r="CK196" s="2" t="str">
        <f>IF($A196&gt;='DB_FG_243way_Regular Symbol'!F$16,"",IF(D196=0,"",IF(OR(D196=$BW$1,D197=$BW$1,D198=$BW$1,D196=$CJ$1,D197=$CJ$1,D198=$CJ$1),0,1)))</f>
        <v/>
      </c>
      <c r="CL196" s="2" t="str">
        <f>IF($A196&gt;='DB_FG_243way_Regular Symbol'!G$16,"",IF(E196=0,"",IF(OR(E196=$BW$1,E197=$BW$1,E198=$BW$1,E196=$CJ$1,E197=$CJ$1,E198=$CJ$1),0,1)))</f>
        <v/>
      </c>
      <c r="CM196" s="2" t="str">
        <f>IF($A196&gt;='DB_FG_243way_Regular Symbol'!H$16,"",IF(F196=0,"",IF(OR(F196=$BW$1,F197=$BW$1,F198=$BW$1,F196=$CJ$1,F197=$CJ$1,F198=$CJ$1),0,1)))</f>
        <v/>
      </c>
      <c r="CO196" s="2" t="str">
        <f>IF($A196&gt;='DB_FG_243way_Regular Symbol'!D$16,"",IF(B196=0,"",IF(OR(B196=$BW$1,B197=$BW$1,B198=$BW$1,B196=$CP$1,B197=$CP$1,B198=$CP$1),0,1)))</f>
        <v/>
      </c>
      <c r="CP196" s="2" t="str">
        <f>IF($A196&gt;='DB_FG_243way_Regular Symbol'!E$16,"",IF(C196=0,"",IF(OR(C196=$BW$1,C197=$BW$1,C198=$BW$1,C196=$CP$1,C197=$CP$1,C198=$CP$1),0,1)))</f>
        <v/>
      </c>
      <c r="CQ196" s="2" t="str">
        <f>IF($A196&gt;='DB_FG_243way_Regular Symbol'!F$16,"",IF(D196=0,"",IF(OR(D196=$BW$1,D197=$BW$1,D198=$BW$1,D196=$CP$1,D197=$CP$1,D198=$CP$1),0,1)))</f>
        <v/>
      </c>
      <c r="CR196" s="2" t="str">
        <f>IF($A196&gt;='DB_FG_243way_Regular Symbol'!G$16,"",IF(E196=0,"",IF(OR(E196=$BW$1,E197=$BW$1,E198=$BW$1,E196=$CP$1,E197=$CP$1,E198=$CP$1),0,1)))</f>
        <v/>
      </c>
      <c r="CS196" s="2" t="str">
        <f>IF($A196&gt;='DB_FG_243way_Regular Symbol'!H$16,"",IF(F196=0,"",IF(OR(F196=$BW$1,F197=$BW$1,F198=$BW$1,F196=$CP$1,F197=$CP$1,F198=$CP$1),0,1)))</f>
        <v/>
      </c>
      <c r="CU196" s="2" t="str">
        <f>IF($A196&gt;='DB_FG_243way_Regular Symbol'!D$16,"",IF(B196=0,"",IF(OR(B196=$BW$1,B197=$BW$1,B198=$BW$1,B196=$CV$1,B197=$CV$1,B198=$CV$1),0,1)))</f>
        <v/>
      </c>
      <c r="CV196" s="2" t="str">
        <f>IF($A196&gt;='DB_FG_243way_Regular Symbol'!E$16,"",IF(C196=0,"",IF(OR(C196=$BW$1,C197=$BW$1,C198=$BW$1,C196=$CV$1,C197=$CV$1,C198=$CV$1),0,1)))</f>
        <v/>
      </c>
      <c r="CW196" s="2" t="str">
        <f>IF($A196&gt;='DB_FG_243way_Regular Symbol'!F$16,"",IF(D196=0,"",IF(OR(D196=$BW$1,D197=$BW$1,D198=$BW$1,D196=$CV$1,D197=$CV$1,D198=$CV$1),0,1)))</f>
        <v/>
      </c>
      <c r="CX196" s="2" t="str">
        <f>IF($A196&gt;='DB_FG_243way_Regular Symbol'!G$16,"",IF(E196=0,"",IF(OR(E196=$BW$1,E197=$BW$1,E198=$BW$1,E196=$CV$1,E197=$CV$1,E198=$CV$1),0,1)))</f>
        <v/>
      </c>
      <c r="CY196" s="2" t="str">
        <f>IF($A196&gt;='DB_FG_243way_Regular Symbol'!H$16,"",IF(F196=0,"",IF(OR(F196=$BW$1,F197=$BW$1,F198=$BW$1,F196=$CV$1,F197=$CV$1,F198=$CV$1),0,1)))</f>
        <v/>
      </c>
    </row>
    <row r="197" spans="1:103">
      <c r="A197" s="341">
        <f>IF('DB_FG_243way_Regular Symbol'!L196="","",'DB_FG_243way_Regular Symbol'!L196)</f>
        <v>193</v>
      </c>
      <c r="B197" s="184" t="str">
        <f>IF('DB_FG_243way_Regular Symbol'!M196="",
IF($A197-'DB_FG_243way_Regular Symbol'!D$16&gt;='DB_FG_243way_RegularＸ_W()'!B$2-1,"",VLOOKUP($A197-'DB_FG_243way_Regular Symbol'!D$16,'DB_FG_243way_Regular Symbol'!$L$3:$Q$99,'DB_FG_243way_RegularＸ_W()'!B$3+1,FALSE)),
'DB_FG_243way_Regular Symbol'!M196)</f>
        <v/>
      </c>
      <c r="C197" s="184" t="str">
        <f>IF('DB_FG_243way_Regular Symbol'!N196="",
IF($A197-'DB_FG_243way_Regular Symbol'!E$16&gt;='DB_FG_243way_RegularＸ_W()'!C$2-1,"",VLOOKUP($A197-'DB_FG_243way_Regular Symbol'!E$16,'DB_FG_243way_Regular Symbol'!$L$3:$Q$99,'DB_FG_243way_RegularＸ_W()'!C$3+1,FALSE)),
'DB_FG_243way_Regular Symbol'!N196)</f>
        <v/>
      </c>
      <c r="D197" s="184" t="str">
        <f>IF('DB_FG_243way_Regular Symbol'!O196="",
IF($A197-'DB_FG_243way_Regular Symbol'!F$16&gt;='DB_FG_243way_RegularＸ_W()'!D$2-1,"",VLOOKUP($A197-'DB_FG_243way_Regular Symbol'!F$16,'DB_FG_243way_Regular Symbol'!$L$3:$Q$99,'DB_FG_243way_RegularＸ_W()'!D$3+1,FALSE)),
'DB_FG_243way_Regular Symbol'!O196)</f>
        <v/>
      </c>
      <c r="E197" s="184" t="str">
        <f>IF('DB_FG_243way_Regular Symbol'!P196="",
IF($A197-'DB_FG_243way_Regular Symbol'!G$16&gt;='DB_FG_243way_RegularＸ_W()'!E$2-1,"",VLOOKUP($A197-'DB_FG_243way_Regular Symbol'!G$16,'DB_FG_243way_Regular Symbol'!$L$3:$Q$99,'DB_FG_243way_RegularＸ_W()'!E$3+1,FALSE)),
'DB_FG_243way_Regular Symbol'!P196)</f>
        <v/>
      </c>
      <c r="F197" s="358" t="str">
        <f>IF('DB_FG_243way_Regular Symbol'!Q196="",
IF($A197-'DB_FG_243way_Regular Symbol'!H$16&gt;='DB_FG_243way_RegularＸ_W()'!F$2-1,"",VLOOKUP($A197-'DB_FG_243way_Regular Symbol'!H$16,'DB_FG_243way_Regular Symbol'!$L$3:$Q$99,'DB_FG_243way_RegularＸ_W()'!F$3+1,FALSE)),
'DB_FG_243way_Regular Symbol'!Q196)</f>
        <v/>
      </c>
      <c r="O197" s="342" t="str">
        <f>IF($A197&gt;='DB_FG_243way_Regular Symbol'!D$16,"",IF(B197=0,"",IF(OR(B197=$O$1,B197=$P$1,B198=$O$1,B198=$P$1,B199=$O$1,B199=$P$1),0,1)))</f>
        <v/>
      </c>
      <c r="P197" s="2" t="str">
        <f>IF($A197&gt;='DB_FG_243way_Regular Symbol'!E$16,"",IF(C197=0,"",IF(OR(C197=$O$1,C197=$P$1,C198=$O$1,C198=$P$1,C199=$O$1,C199=$P$1),0,1)))</f>
        <v/>
      </c>
      <c r="Q197" s="2" t="str">
        <f>IF($A197&gt;='DB_FG_243way_Regular Symbol'!F$16,"",IF(D197=0,"",IF(OR(D197=$O$1,D197=$P$1,D198=$O$1,D198=$P$1,D199=$O$1,D199=$P$1),0,1)))</f>
        <v/>
      </c>
      <c r="R197" s="2" t="str">
        <f>IF($A197&gt;='DB_FG_243way_Regular Symbol'!G$16,"",IF(E197=0,"",IF(OR(E197=$O$1,E197=$P$1,E198=$O$1,E198=$P$1,E199=$O$1,E199=$P$1),0,1)))</f>
        <v/>
      </c>
      <c r="S197" s="128" t="str">
        <f>IF($A197&gt;='DB_FG_243way_Regular Symbol'!H$16,"",IF(F197=0,"",IF(OR(F197=$O$1,F197=$P$1,F198=$O$1,F198=$P$1,F199=$O$1,F199=$P$1),0,1)))</f>
        <v/>
      </c>
      <c r="U197" s="342" t="str">
        <f>IF($A197&gt;='DB_FG_243way_Regular Symbol'!D$16,"",IF(B197=0,"",IF(OR(B197=$U$1,B197=$V$1,B198=$U$1,B198=$V$1,B199=$U$1,B199=$V$1),0,1)))</f>
        <v/>
      </c>
      <c r="V197" s="2" t="str">
        <f>IF($A197&gt;='DB_FG_243way_Regular Symbol'!E$16,"",IF(C197=0,"",IF(OR(C197=$U$1,C197=$V$1,C198=$U$1,C198=$V$1,C199=$U$1,C199=$V$1),0,1)))</f>
        <v/>
      </c>
      <c r="W197" s="2" t="str">
        <f>IF($A197&gt;='DB_FG_243way_Regular Symbol'!F$16,"",IF(D197=0,"",IF(OR(D197=$U$1,D197=$V$1,D198=$U$1,D198=$V$1,D199=$U$1,D199=$V$1),0,1)))</f>
        <v/>
      </c>
      <c r="X197" s="2" t="str">
        <f>IF($A197&gt;='DB_FG_243way_Regular Symbol'!G$16,"",IF(E197=0,"",IF(OR(E197=$U$1,E197=$V$1,E198=$U$1,E198=$V$1,E199=$U$1,E199=$V$1),0,1)))</f>
        <v/>
      </c>
      <c r="Y197" s="128" t="str">
        <f>IF($A197&gt;='DB_FG_243way_Regular Symbol'!H$16,"",IF(F197=0,"",IF(OR(F197=$U$1,F197=$V$1,F198=$U$1,F198=$V$1,F199=$U$1,F199=$V$1),0,1)))</f>
        <v/>
      </c>
      <c r="AA197" s="342" t="str">
        <f>IF($A197&gt;='DB_FG_243way_Regular Symbol'!D$16,"",IF(B197=0,"",IF(OR(B197=$AA$1,B197=$AB$1,B198=$AA$1,B198=$AB$1,B199=$AA$1,,B199=$AB$1),0,1)))</f>
        <v/>
      </c>
      <c r="AB197" s="2" t="str">
        <f>IF($A197&gt;='DB_FG_243way_Regular Symbol'!E$16,"",IF(C197=0,"",IF(OR(C197=$AA$1,C197=$AB$1,C198=$AA$1,C198=$AB$1,C199=$AA$1,,C199=$AB$1),0,1)))</f>
        <v/>
      </c>
      <c r="AC197" s="2" t="str">
        <f>IF($A197&gt;='DB_FG_243way_Regular Symbol'!F$16,"",IF(D197=0,"",IF(OR(D197=$AA$1,D197=$AB$1,D198=$AA$1,D198=$AB$1,D199=$AA$1,,D199=$AB$1),0,1)))</f>
        <v/>
      </c>
      <c r="AD197" s="2" t="str">
        <f>IF($A197&gt;='DB_FG_243way_Regular Symbol'!G$16,"",IF(E197=0,"",IF(OR(E197=$AA$1,E197=$AB$1,E198=$AA$1,E198=$AB$1,E199=$AA$1,,E199=$AB$1),0,1)))</f>
        <v/>
      </c>
      <c r="AE197" s="128" t="str">
        <f>IF($A197&gt;='DB_FG_243way_Regular Symbol'!H$16,"",IF(F197=0,"",IF(OR(F197=$AA$1,F197=$AB$1,F198=$AA$1,F198=$AB$1,F199=$AA$1,,F199=$AB$1),0,1)))</f>
        <v/>
      </c>
      <c r="AG197" s="342" t="str">
        <f>IF($A197&gt;='DB_FG_243way_Regular Symbol'!D$16,"",IF(B197=0,"",IF(OR(B197=$AG$1,B197=$AH$1,B198=$AG$1,B198=$AH$1,B199=$AG$1,B199=$AH$1),0,1)))</f>
        <v/>
      </c>
      <c r="AH197" s="2" t="str">
        <f>IF($A197&gt;='DB_FG_243way_Regular Symbol'!E$16,"",IF(C197=0,"",IF(OR(C197=$AG$1,C197=$AH$1,C198=$AG$1,C198=$AH$1,C199=$AG$1,C199=$AH$1),0,1)))</f>
        <v/>
      </c>
      <c r="AI197" s="2" t="str">
        <f>IF($A197&gt;='DB_FG_243way_Regular Symbol'!F$16,"",IF(D197=0,"",IF(OR(D197=$AG$1,D197=$AH$1,D198=$AG$1,D198=$AH$1,D199=$AG$1,D199=$AH$1),0,1)))</f>
        <v/>
      </c>
      <c r="AJ197" s="2" t="str">
        <f>IF($A197&gt;='DB_FG_243way_Regular Symbol'!G$16,"",IF(E197=0,"",IF(OR(E197=$AG$1,E197=$AH$1,E198=$AG$1,E198=$AH$1,E199=$AG$1,E199=$AH$1),0,1)))</f>
        <v/>
      </c>
      <c r="AK197" s="128" t="str">
        <f>IF($A197&gt;='DB_FG_243way_Regular Symbol'!H$16,"",IF(F197=0,"",IF(OR(F197=$AG$1,F197=$AH$1,F198=$AG$1,F198=$AH$1,F199=$AG$1,F199=$AH$1),0,1)))</f>
        <v/>
      </c>
      <c r="AM197" s="342" t="str">
        <f>IF($A197&gt;='DB_FG_243way_Regular Symbol'!D$16,"",IF(B197=0,"",IF(OR(B197=$AM$1,B197=$AN$1,B198=$AM$1,B198=$AN$1,B199=$AM$1,B199=$AN$1),0,1)))</f>
        <v/>
      </c>
      <c r="AN197" s="2" t="str">
        <f>IF($A197&gt;='DB_FG_243way_Regular Symbol'!E$16,"",IF(C197=0,"",IF(OR(C197=$AM$1,C197=$AN$1,C198=$AM$1,C198=$AN$1,C199=$AM$1,C199=$AN$1),0,1)))</f>
        <v/>
      </c>
      <c r="AO197" s="2" t="str">
        <f>IF($A197&gt;='DB_FG_243way_Regular Symbol'!F$16,"",IF(D197=0,"",IF(OR(D197=$AM$1,D197=$AN$1,D198=$AM$1,D198=$AN$1,D199=$AM$1,D199=$AN$1),0,1)))</f>
        <v/>
      </c>
      <c r="AP197" s="2" t="str">
        <f>IF($A197&gt;='DB_FG_243way_Regular Symbol'!G$16,"",IF(E197=0,"",IF(OR(E197=$AM$1,E197=$AN$1,E198=$AM$1,E198=$AN$1,E199=$AM$1,E199=$AN$1),0,1)))</f>
        <v/>
      </c>
      <c r="AQ197" s="128" t="str">
        <f>IF($A197&gt;='DB_FG_243way_Regular Symbol'!H$16,"",IF(F197=0,"",IF(OR(F197=$AM$1,F197=$AN$1,F198=$AM$1,F198=$AN$1,F199=$AM$1,F199=$AN$1),0,1)))</f>
        <v/>
      </c>
      <c r="AS197" s="342" t="str">
        <f>IF($A197&gt;='DB_FG_243way_Regular Symbol'!D$16,"",IF(B197=0,"",IF(OR(B197=$AM$1,B197=$AT$1,B198=$AM$1,B198=$AT$1,B199=$AM$1,B199=$AT$1),0,1)))</f>
        <v/>
      </c>
      <c r="AT197" s="2" t="str">
        <f>IF($A197&gt;='DB_FG_243way_Regular Symbol'!E$16,"",IF(C197=0,"",IF(OR(C197=$AM$1,C197=$AT$1,C198=$AM$1,C198=$AT$1,C199=$AM$1,C199=$AT$1),0,1)))</f>
        <v/>
      </c>
      <c r="AU197" s="2" t="str">
        <f>IF($A197&gt;='DB_FG_243way_Regular Symbol'!F$16,"",IF(D197=0,"",IF(OR(D197=$AM$1,D197=$AT$1,D198=$AM$1,D198=$AT$1,D199=$AM$1,D199=$AT$1),0,1)))</f>
        <v/>
      </c>
      <c r="AV197" s="2" t="str">
        <f>IF($A197&gt;='DB_FG_243way_Regular Symbol'!G$16,"",IF(E197=0,"",IF(OR(E197=$AM$1,E197=$AT$1,E198=$AM$1,E198=$AT$1,E199=$AM$1,E199=$AT$1),0,1)))</f>
        <v/>
      </c>
      <c r="AW197" s="128" t="str">
        <f>IF($A197&gt;='DB_FG_243way_Regular Symbol'!H$16,"",IF(F197=0,"",IF(OR(F197=$AM$1,F197=$AT$1,F198=$AM$1,F198=$AT$1,F199=$AM$1,F199=$AT$1),0,1)))</f>
        <v/>
      </c>
      <c r="AY197" s="342" t="str">
        <f>IF($A197&gt;='DB_FG_243way_Regular Symbol'!D$16,"",IF(B197=0,"",IF(OR(B197=$AM$1,B197=$AZ$1,B198=$AM$1,B198=$AZ$1,B199=$AM$1,B199=$AZ$1),0,1)))</f>
        <v/>
      </c>
      <c r="AZ197" s="2" t="str">
        <f>IF($A197&gt;='DB_FG_243way_Regular Symbol'!E$16,"",IF(C197=0,"",IF(OR(C197=$AM$1,C197=$AZ$1,C198=$AM$1,C198=$AZ$1,C199=$AM$1,C199=$AZ$1),0,1)))</f>
        <v/>
      </c>
      <c r="BA197" s="2" t="str">
        <f>IF($A197&gt;='DB_FG_243way_Regular Symbol'!F$16,"",IF(D197=0,"",IF(OR(D197=$AM$1,D197=$AZ$1,D198=$AM$1,D198=$AZ$1,D199=$AM$1,D199=$AZ$1),0,1)))</f>
        <v/>
      </c>
      <c r="BB197" s="2" t="str">
        <f>IF($A197&gt;='DB_FG_243way_Regular Symbol'!G$16,"",IF(E197=0,"",IF(OR(E197=$AM$1,E197=$AZ$1,E198=$AM$1,E198=$AZ$1,E199=$AM$1,E199=$AZ$1),0,1)))</f>
        <v/>
      </c>
      <c r="BC197" s="128" t="str">
        <f>IF($A197&gt;='DB_FG_243way_Regular Symbol'!H$16,"",IF(F197=0,"",IF(OR(F197=$AM$1,F197=$AZ$1,F198=$AM$1,F198=$AZ$1,F199=$AM$1,F199=$AZ$1),0,1)))</f>
        <v/>
      </c>
      <c r="BE197" s="342"/>
      <c r="BF197" s="2"/>
      <c r="BG197" s="2" t="str">
        <f>IF($A197&gt;='DB_FG_243way_Regular Symbol'!F$16,"",IF(D197=0,"",COUNTIF(D197:D199,$BF$1)))</f>
        <v/>
      </c>
      <c r="BH197" s="2" t="str">
        <f>IF($A197&gt;='DB_FG_243way_Regular Symbol'!G$16,"",IF(E197=0,"",COUNTIF(E197:E199,$BF$1)))</f>
        <v/>
      </c>
      <c r="BI197" s="2" t="str">
        <f>IF($A197&gt;='DB_FG_243way_Regular Symbol'!H$16,"",IF(F197=0,"",COUNTIF(F197:F199,$BF$1)))</f>
        <v/>
      </c>
      <c r="BK197" s="342"/>
      <c r="BL197" s="2"/>
      <c r="BM197" s="2" t="str">
        <f>IF($A197&gt;='DB_FG_243way_Regular Symbol'!F$16,"",IF(D197=0,"",IF(OR(D197=$AM$1,D197=$BL$1,D198=$AM$1,D198=$BL$1,D199=$AM$1,D199=$BL$1),0,1)))</f>
        <v/>
      </c>
      <c r="BN197" s="2" t="str">
        <f>IF($A197&gt;='DB_FG_243way_Regular Symbol'!G$16,"",IF(E197=0,"",IF(OR(E197=$AM$1,E197=$BL$1,E198=$AM$1,E198=$BL$1,E199=$AM$1,E199=$BL$1),0,1)))</f>
        <v/>
      </c>
      <c r="BO197" s="128" t="str">
        <f>IF($A197&gt;='DB_FG_243way_Regular Symbol'!H$16,"",IF(F197=0,"",IF(OR(F197=$AM$1,F197=$BL$1,F198=$AM$1,F198=$BL$1,F199=$AM$1,F199=$BL$1),0,1)))</f>
        <v/>
      </c>
      <c r="BQ197" s="2" t="str">
        <f>IF($A197&gt;='DB_FG_243way_Regular Symbol'!D$16,"",IF(B197=0,"",IF(OR(B197=$BQ$1,B197=$BR$1,B198=$BQ$1,B198=$BR$1,B199=$BQ$1,B199=$BR$1),0,1)))</f>
        <v/>
      </c>
      <c r="BR197" s="2" t="str">
        <f>IF($A197&gt;='DB_FG_243way_Regular Symbol'!E$16,"",IF(C197=0,"",IF(OR(C197=$BQ$1,C197=$BR$1,C198=$BQ$1,C198=$BR$1,C199=$BQ$1,C199=$BR$1),0,1)))</f>
        <v/>
      </c>
      <c r="BS197" s="2" t="str">
        <f>IF($A197&gt;='DB_FG_243way_Regular Symbol'!F$16,"",IF(D197=0,"",IF(OR(D197=$BQ$1,D197=$BR$1,D198=$BQ$1,D198=$BR$1,D199=$BQ$1,D199=$BR$1),0,1)))</f>
        <v/>
      </c>
      <c r="BT197" s="2" t="str">
        <f>IF($A197&gt;='DB_FG_243way_Regular Symbol'!G$16,"",IF(E197=0,"",IF(OR(E197=$BQ$1,E197=$BR$1,E198=$BQ$1,E198=$BR$1,E199=$BQ$1,E199=$BR$1),0,1)))</f>
        <v/>
      </c>
      <c r="BU197" s="2" t="str">
        <f>IF($A197&gt;='DB_FG_243way_Regular Symbol'!H$16,"",IF(F197=0,"",IF(OR(F197=$BQ$1,F197=$BR$1,F198=$BQ$1,F198=$BR$1,F199=$BQ$1,F199=$BR$1),0,1)))</f>
        <v/>
      </c>
      <c r="BW197" s="2" t="str">
        <f>IF($A197&gt;='DB_FG_243way_Regular Symbol'!D$16,"",IF(B197=0,"",IF(OR(B197=$BW$1,B198=$BW$1,B199=$BW$1,B197=$BX$1,B198=$BX$1,B199=$BX$1),0,1)))</f>
        <v/>
      </c>
      <c r="BX197" s="2" t="str">
        <f>IF($A197&gt;='DB_FG_243way_Regular Symbol'!E$16,"",IF(C197=0,"",IF(OR(C197=$BW$1,C198=$BW$1,C199=$BW$1,C197=$BX$1,C198=$BX$1,C199=$BX$1),0,1)))</f>
        <v/>
      </c>
      <c r="BY197" s="2" t="str">
        <f>IF($A197&gt;='DB_FG_243way_Regular Symbol'!F$16,"",IF(D197=0,"",IF(OR(D197=$BW$1,D198=$BW$1,D199=$BW$1,D197=$BX$1,D198=$BX$1,D199=$BX$1),0,1)))</f>
        <v/>
      </c>
      <c r="BZ197" s="2" t="str">
        <f>IF($A197&gt;='DB_FG_243way_Regular Symbol'!G$16,"",IF(E197=0,"",IF(OR(E197=$BW$1,E198=$BW$1,E199=$BW$1,E197=$BX$1,E198=$BX$1,E199=$BX$1),0,1)))</f>
        <v/>
      </c>
      <c r="CA197" s="2" t="str">
        <f>IF($A197&gt;='DB_FG_243way_Regular Symbol'!H$16,"",IF(F197=0,"",IF(OR(F197=$BW$1,F198=$BW$1,F199=$BW$1,F197=$BX$1,F198=$BX$1,F199=$BX$1),0,1)))</f>
        <v/>
      </c>
      <c r="CC197" s="2" t="str">
        <f>IF($A197&gt;='DB_FG_243way_Regular Symbol'!D$16,"",IF(B197=0,"",IF(OR(B197=$BW$1,B198=$BW$1,B199=$BW$1,B197=$CD$1,B198=$CD$1,B199=$CD$1),0,1)))</f>
        <v/>
      </c>
      <c r="CD197" s="2" t="str">
        <f>IF($A197&gt;='DB_FG_243way_Regular Symbol'!E$16,"",IF(C197=0,"",IF(OR(C197=$BW$1,C198=$BW$1,C199=$BW$1,C197=$CD$1,C198=$CD$1,C199=$CD$1),0,1)))</f>
        <v/>
      </c>
      <c r="CE197" s="2" t="str">
        <f>IF($A197&gt;='DB_FG_243way_Regular Symbol'!F$16,"",IF(D197=0,"",IF(OR(D197=$BW$1,D198=$BW$1,D199=$BW$1,D197=$CD$1,D198=$CD$1,D199=$CD$1),0,1)))</f>
        <v/>
      </c>
      <c r="CF197" s="2" t="str">
        <f>IF($A197&gt;='DB_FG_243way_Regular Symbol'!G$16,"",IF(E197=0,"",IF(OR(E197=$BW$1,E198=$BW$1,E199=$BW$1,E197=$CD$1,E198=$CD$1,E199=$CD$1),0,1)))</f>
        <v/>
      </c>
      <c r="CG197" s="2" t="str">
        <f>IF($A197&gt;='DB_FG_243way_Regular Symbol'!H$16,"",IF(F197=0,"",IF(OR(F197=$BW$1,F198=$BW$1,F199=$BW$1,F197=$CD$1,F198=$CD$1,F199=$CD$1),0,1)))</f>
        <v/>
      </c>
      <c r="CI197" s="2" t="str">
        <f>IF($A197&gt;='DB_FG_243way_Regular Symbol'!D$16,"",IF(B197=0,"",IF(OR(B197=$BW$1,B198=$BW$1,B199=$BW$1,B197=$CJ$1,B198=$CJ$1,B199=$CJ$1),0,1)))</f>
        <v/>
      </c>
      <c r="CJ197" s="2" t="str">
        <f>IF($A197&gt;='DB_FG_243way_Regular Symbol'!E$16,"",IF(C197=0,"",IF(OR(C197=$BW$1,C198=$BW$1,C199=$BW$1,C197=$CJ$1,C198=$CJ$1,C199=$CJ$1),0,1)))</f>
        <v/>
      </c>
      <c r="CK197" s="2" t="str">
        <f>IF($A197&gt;='DB_FG_243way_Regular Symbol'!F$16,"",IF(D197=0,"",IF(OR(D197=$BW$1,D198=$BW$1,D199=$BW$1,D197=$CJ$1,D198=$CJ$1,D199=$CJ$1),0,1)))</f>
        <v/>
      </c>
      <c r="CL197" s="2" t="str">
        <f>IF($A197&gt;='DB_FG_243way_Regular Symbol'!G$16,"",IF(E197=0,"",IF(OR(E197=$BW$1,E198=$BW$1,E199=$BW$1,E197=$CJ$1,E198=$CJ$1,E199=$CJ$1),0,1)))</f>
        <v/>
      </c>
      <c r="CM197" s="2" t="str">
        <f>IF($A197&gt;='DB_FG_243way_Regular Symbol'!H$16,"",IF(F197=0,"",IF(OR(F197=$BW$1,F198=$BW$1,F199=$BW$1,F197=$CJ$1,F198=$CJ$1,F199=$CJ$1),0,1)))</f>
        <v/>
      </c>
      <c r="CO197" s="2" t="str">
        <f>IF($A197&gt;='DB_FG_243way_Regular Symbol'!D$16,"",IF(B197=0,"",IF(OR(B197=$BW$1,B198=$BW$1,B199=$BW$1,B197=$CP$1,B198=$CP$1,B199=$CP$1),0,1)))</f>
        <v/>
      </c>
      <c r="CP197" s="2" t="str">
        <f>IF($A197&gt;='DB_FG_243way_Regular Symbol'!E$16,"",IF(C197=0,"",IF(OR(C197=$BW$1,C198=$BW$1,C199=$BW$1,C197=$CP$1,C198=$CP$1,C199=$CP$1),0,1)))</f>
        <v/>
      </c>
      <c r="CQ197" s="2" t="str">
        <f>IF($A197&gt;='DB_FG_243way_Regular Symbol'!F$16,"",IF(D197=0,"",IF(OR(D197=$BW$1,D198=$BW$1,D199=$BW$1,D197=$CP$1,D198=$CP$1,D199=$CP$1),0,1)))</f>
        <v/>
      </c>
      <c r="CR197" s="2" t="str">
        <f>IF($A197&gt;='DB_FG_243way_Regular Symbol'!G$16,"",IF(E197=0,"",IF(OR(E197=$BW$1,E198=$BW$1,E199=$BW$1,E197=$CP$1,E198=$CP$1,E199=$CP$1),0,1)))</f>
        <v/>
      </c>
      <c r="CS197" s="2" t="str">
        <f>IF($A197&gt;='DB_FG_243way_Regular Symbol'!H$16,"",IF(F197=0,"",IF(OR(F197=$BW$1,F198=$BW$1,F199=$BW$1,F197=$CP$1,F198=$CP$1,F199=$CP$1),0,1)))</f>
        <v/>
      </c>
      <c r="CU197" s="2" t="str">
        <f>IF($A197&gt;='DB_FG_243way_Regular Symbol'!D$16,"",IF(B197=0,"",IF(OR(B197=$BW$1,B198=$BW$1,B199=$BW$1,B197=$CV$1,B198=$CV$1,B199=$CV$1),0,1)))</f>
        <v/>
      </c>
      <c r="CV197" s="2" t="str">
        <f>IF($A197&gt;='DB_FG_243way_Regular Symbol'!E$16,"",IF(C197=0,"",IF(OR(C197=$BW$1,C198=$BW$1,C199=$BW$1,C197=$CV$1,C198=$CV$1,C199=$CV$1),0,1)))</f>
        <v/>
      </c>
      <c r="CW197" s="2" t="str">
        <f>IF($A197&gt;='DB_FG_243way_Regular Symbol'!F$16,"",IF(D197=0,"",IF(OR(D197=$BW$1,D198=$BW$1,D199=$BW$1,D197=$CV$1,D198=$CV$1,D199=$CV$1),0,1)))</f>
        <v/>
      </c>
      <c r="CX197" s="2" t="str">
        <f>IF($A197&gt;='DB_FG_243way_Regular Symbol'!G$16,"",IF(E197=0,"",IF(OR(E197=$BW$1,E198=$BW$1,E199=$BW$1,E197=$CV$1,E198=$CV$1,E199=$CV$1),0,1)))</f>
        <v/>
      </c>
      <c r="CY197" s="2" t="str">
        <f>IF($A197&gt;='DB_FG_243way_Regular Symbol'!H$16,"",IF(F197=0,"",IF(OR(F197=$BW$1,F198=$BW$1,F199=$BW$1,F197=$CV$1,F198=$CV$1,F199=$CV$1),0,1)))</f>
        <v/>
      </c>
    </row>
    <row r="198" spans="1:103">
      <c r="A198" s="341">
        <f>IF('DB_FG_243way_Regular Symbol'!L197="","",'DB_FG_243way_Regular Symbol'!L197)</f>
        <v>194</v>
      </c>
      <c r="B198" s="184" t="str">
        <f>IF('DB_FG_243way_Regular Symbol'!M197="",
IF($A198-'DB_FG_243way_Regular Symbol'!D$16&gt;='DB_FG_243way_RegularＸ_W()'!B$2-1,"",VLOOKUP($A198-'DB_FG_243way_Regular Symbol'!D$16,'DB_FG_243way_Regular Symbol'!$L$3:$Q$99,'DB_FG_243way_RegularＸ_W()'!B$3+1,FALSE)),
'DB_FG_243way_Regular Symbol'!M197)</f>
        <v/>
      </c>
      <c r="C198" s="184" t="str">
        <f>IF('DB_FG_243way_Regular Symbol'!N197="",
IF($A198-'DB_FG_243way_Regular Symbol'!E$16&gt;='DB_FG_243way_RegularＸ_W()'!C$2-1,"",VLOOKUP($A198-'DB_FG_243way_Regular Symbol'!E$16,'DB_FG_243way_Regular Symbol'!$L$3:$Q$99,'DB_FG_243way_RegularＸ_W()'!C$3+1,FALSE)),
'DB_FG_243way_Regular Symbol'!N197)</f>
        <v/>
      </c>
      <c r="D198" s="184" t="str">
        <f>IF('DB_FG_243way_Regular Symbol'!O197="",
IF($A198-'DB_FG_243way_Regular Symbol'!F$16&gt;='DB_FG_243way_RegularＸ_W()'!D$2-1,"",VLOOKUP($A198-'DB_FG_243way_Regular Symbol'!F$16,'DB_FG_243way_Regular Symbol'!$L$3:$Q$99,'DB_FG_243way_RegularＸ_W()'!D$3+1,FALSE)),
'DB_FG_243way_Regular Symbol'!O197)</f>
        <v/>
      </c>
      <c r="E198" s="184" t="str">
        <f>IF('DB_FG_243way_Regular Symbol'!P197="",
IF($A198-'DB_FG_243way_Regular Symbol'!G$16&gt;='DB_FG_243way_RegularＸ_W()'!E$2-1,"",VLOOKUP($A198-'DB_FG_243way_Regular Symbol'!G$16,'DB_FG_243way_Regular Symbol'!$L$3:$Q$99,'DB_FG_243way_RegularＸ_W()'!E$3+1,FALSE)),
'DB_FG_243way_Regular Symbol'!P197)</f>
        <v/>
      </c>
      <c r="F198" s="358" t="str">
        <f>IF('DB_FG_243way_Regular Symbol'!Q197="",
IF($A198-'DB_FG_243way_Regular Symbol'!H$16&gt;='DB_FG_243way_RegularＸ_W()'!F$2-1,"",VLOOKUP($A198-'DB_FG_243way_Regular Symbol'!H$16,'DB_FG_243way_Regular Symbol'!$L$3:$Q$99,'DB_FG_243way_RegularＸ_W()'!F$3+1,FALSE)),
'DB_FG_243way_Regular Symbol'!Q197)</f>
        <v/>
      </c>
      <c r="O198" s="342" t="str">
        <f>IF($A198&gt;='DB_FG_243way_Regular Symbol'!D$16,"",IF(B198=0,"",IF(OR(B198=$O$1,B198=$P$1,B199=$O$1,B199=$P$1,B200=$O$1,B200=$P$1),0,1)))</f>
        <v/>
      </c>
      <c r="P198" s="2" t="str">
        <f>IF($A198&gt;='DB_FG_243way_Regular Symbol'!E$16,"",IF(C198=0,"",IF(OR(C198=$O$1,C198=$P$1,C199=$O$1,C199=$P$1,C200=$O$1,C200=$P$1),0,1)))</f>
        <v/>
      </c>
      <c r="Q198" s="2" t="str">
        <f>IF($A198&gt;='DB_FG_243way_Regular Symbol'!F$16,"",IF(D198=0,"",IF(OR(D198=$O$1,D198=$P$1,D199=$O$1,D199=$P$1,D200=$O$1,D200=$P$1),0,1)))</f>
        <v/>
      </c>
      <c r="R198" s="2" t="str">
        <f>IF($A198&gt;='DB_FG_243way_Regular Symbol'!G$16,"",IF(E198=0,"",IF(OR(E198=$O$1,E198=$P$1,E199=$O$1,E199=$P$1,E200=$O$1,E200=$P$1),0,1)))</f>
        <v/>
      </c>
      <c r="S198" s="128" t="str">
        <f>IF($A198&gt;='DB_FG_243way_Regular Symbol'!H$16,"",IF(F198=0,"",IF(OR(F198=$O$1,F198=$P$1,F199=$O$1,F199=$P$1,F200=$O$1,F200=$P$1),0,1)))</f>
        <v/>
      </c>
      <c r="U198" s="342" t="str">
        <f>IF($A198&gt;='DB_FG_243way_Regular Symbol'!D$16,"",IF(B198=0,"",IF(OR(B198=$U$1,B198=$V$1,B199=$U$1,B199=$V$1,B200=$U$1,B200=$V$1),0,1)))</f>
        <v/>
      </c>
      <c r="V198" s="2" t="str">
        <f>IF($A198&gt;='DB_FG_243way_Regular Symbol'!E$16,"",IF(C198=0,"",IF(OR(C198=$U$1,C198=$V$1,C199=$U$1,C199=$V$1,C200=$U$1,C200=$V$1),0,1)))</f>
        <v/>
      </c>
      <c r="W198" s="2" t="str">
        <f>IF($A198&gt;='DB_FG_243way_Regular Symbol'!F$16,"",IF(D198=0,"",IF(OR(D198=$U$1,D198=$V$1,D199=$U$1,D199=$V$1,D200=$U$1,D200=$V$1),0,1)))</f>
        <v/>
      </c>
      <c r="X198" s="2" t="str">
        <f>IF($A198&gt;='DB_FG_243way_Regular Symbol'!G$16,"",IF(E198=0,"",IF(OR(E198=$U$1,E198=$V$1,E199=$U$1,E199=$V$1,E200=$U$1,E200=$V$1),0,1)))</f>
        <v/>
      </c>
      <c r="Y198" s="128" t="str">
        <f>IF($A198&gt;='DB_FG_243way_Regular Symbol'!H$16,"",IF(F198=0,"",IF(OR(F198=$U$1,F198=$V$1,F199=$U$1,F199=$V$1,F200=$U$1,F200=$V$1),0,1)))</f>
        <v/>
      </c>
      <c r="AA198" s="342" t="str">
        <f>IF($A198&gt;='DB_FG_243way_Regular Symbol'!D$16,"",IF(B198=0,"",IF(OR(B198=$AA$1,B198=$AB$1,B199=$AA$1,B199=$AB$1,B200=$AA$1,,B200=$AB$1),0,1)))</f>
        <v/>
      </c>
      <c r="AB198" s="2" t="str">
        <f>IF($A198&gt;='DB_FG_243way_Regular Symbol'!E$16,"",IF(C198=0,"",IF(OR(C198=$AA$1,C198=$AB$1,C199=$AA$1,C199=$AB$1,C200=$AA$1,,C200=$AB$1),0,1)))</f>
        <v/>
      </c>
      <c r="AC198" s="2" t="str">
        <f>IF($A198&gt;='DB_FG_243way_Regular Symbol'!F$16,"",IF(D198=0,"",IF(OR(D198=$AA$1,D198=$AB$1,D199=$AA$1,D199=$AB$1,D200=$AA$1,,D200=$AB$1),0,1)))</f>
        <v/>
      </c>
      <c r="AD198" s="2" t="str">
        <f>IF($A198&gt;='DB_FG_243way_Regular Symbol'!G$16,"",IF(E198=0,"",IF(OR(E198=$AA$1,E198=$AB$1,E199=$AA$1,E199=$AB$1,E200=$AA$1,,E200=$AB$1),0,1)))</f>
        <v/>
      </c>
      <c r="AE198" s="128" t="str">
        <f>IF($A198&gt;='DB_FG_243way_Regular Symbol'!H$16,"",IF(F198=0,"",IF(OR(F198=$AA$1,F198=$AB$1,F199=$AA$1,F199=$AB$1,F200=$AA$1,,F200=$AB$1),0,1)))</f>
        <v/>
      </c>
      <c r="AG198" s="342" t="str">
        <f>IF($A198&gt;='DB_FG_243way_Regular Symbol'!D$16,"",IF(B198=0,"",IF(OR(B198=$AG$1,B198=$AH$1,B199=$AG$1,B199=$AH$1,B200=$AG$1,B200=$AH$1),0,1)))</f>
        <v/>
      </c>
      <c r="AH198" s="2" t="str">
        <f>IF($A198&gt;='DB_FG_243way_Regular Symbol'!E$16,"",IF(C198=0,"",IF(OR(C198=$AG$1,C198=$AH$1,C199=$AG$1,C199=$AH$1,C200=$AG$1,C200=$AH$1),0,1)))</f>
        <v/>
      </c>
      <c r="AI198" s="2" t="str">
        <f>IF($A198&gt;='DB_FG_243way_Regular Symbol'!F$16,"",IF(D198=0,"",IF(OR(D198=$AG$1,D198=$AH$1,D199=$AG$1,D199=$AH$1,D200=$AG$1,D200=$AH$1),0,1)))</f>
        <v/>
      </c>
      <c r="AJ198" s="2" t="str">
        <f>IF($A198&gt;='DB_FG_243way_Regular Symbol'!G$16,"",IF(E198=0,"",IF(OR(E198=$AG$1,E198=$AH$1,E199=$AG$1,E199=$AH$1,E200=$AG$1,E200=$AH$1),0,1)))</f>
        <v/>
      </c>
      <c r="AK198" s="128" t="str">
        <f>IF($A198&gt;='DB_FG_243way_Regular Symbol'!H$16,"",IF(F198=0,"",IF(OR(F198=$AG$1,F198=$AH$1,F199=$AG$1,F199=$AH$1,F200=$AG$1,F200=$AH$1),0,1)))</f>
        <v/>
      </c>
      <c r="AM198" s="342" t="str">
        <f>IF($A198&gt;='DB_FG_243way_Regular Symbol'!D$16,"",IF(B198=0,"",IF(OR(B198=$AM$1,B198=$AN$1,B199=$AM$1,B199=$AN$1,B200=$AM$1,B200=$AN$1),0,1)))</f>
        <v/>
      </c>
      <c r="AN198" s="2" t="str">
        <f>IF($A198&gt;='DB_FG_243way_Regular Symbol'!E$16,"",IF(C198=0,"",IF(OR(C198=$AM$1,C198=$AN$1,C199=$AM$1,C199=$AN$1,C200=$AM$1,C200=$AN$1),0,1)))</f>
        <v/>
      </c>
      <c r="AO198" s="2" t="str">
        <f>IF($A198&gt;='DB_FG_243way_Regular Symbol'!F$16,"",IF(D198=0,"",IF(OR(D198=$AM$1,D198=$AN$1,D199=$AM$1,D199=$AN$1,D200=$AM$1,D200=$AN$1),0,1)))</f>
        <v/>
      </c>
      <c r="AP198" s="2" t="str">
        <f>IF($A198&gt;='DB_FG_243way_Regular Symbol'!G$16,"",IF(E198=0,"",IF(OR(E198=$AM$1,E198=$AN$1,E199=$AM$1,E199=$AN$1,E200=$AM$1,E200=$AN$1),0,1)))</f>
        <v/>
      </c>
      <c r="AQ198" s="128" t="str">
        <f>IF($A198&gt;='DB_FG_243way_Regular Symbol'!H$16,"",IF(F198=0,"",IF(OR(F198=$AM$1,F198=$AN$1,F199=$AM$1,F199=$AN$1,F200=$AM$1,F200=$AN$1),0,1)))</f>
        <v/>
      </c>
      <c r="AS198" s="342" t="str">
        <f>IF($A198&gt;='DB_FG_243way_Regular Symbol'!D$16,"",IF(B198=0,"",IF(OR(B198=$AM$1,B198=$AT$1,B199=$AM$1,B199=$AT$1,B200=$AM$1,B200=$AT$1),0,1)))</f>
        <v/>
      </c>
      <c r="AT198" s="2" t="str">
        <f>IF($A198&gt;='DB_FG_243way_Regular Symbol'!E$16,"",IF(C198=0,"",IF(OR(C198=$AM$1,C198=$AT$1,C199=$AM$1,C199=$AT$1,C200=$AM$1,C200=$AT$1),0,1)))</f>
        <v/>
      </c>
      <c r="AU198" s="2" t="str">
        <f>IF($A198&gt;='DB_FG_243way_Regular Symbol'!F$16,"",IF(D198=0,"",IF(OR(D198=$AM$1,D198=$AT$1,D199=$AM$1,D199=$AT$1,D200=$AM$1,D200=$AT$1),0,1)))</f>
        <v/>
      </c>
      <c r="AV198" s="2" t="str">
        <f>IF($A198&gt;='DB_FG_243way_Regular Symbol'!G$16,"",IF(E198=0,"",IF(OR(E198=$AM$1,E198=$AT$1,E199=$AM$1,E199=$AT$1,E200=$AM$1,E200=$AT$1),0,1)))</f>
        <v/>
      </c>
      <c r="AW198" s="128" t="str">
        <f>IF($A198&gt;='DB_FG_243way_Regular Symbol'!H$16,"",IF(F198=0,"",IF(OR(F198=$AM$1,F198=$AT$1,F199=$AM$1,F199=$AT$1,F200=$AM$1,F200=$AT$1),0,1)))</f>
        <v/>
      </c>
      <c r="AY198" s="342" t="str">
        <f>IF($A198&gt;='DB_FG_243way_Regular Symbol'!D$16,"",IF(B198=0,"",IF(OR(B198=$AM$1,B198=$AZ$1,B199=$AM$1,B199=$AZ$1,B200=$AM$1,B200=$AZ$1),0,1)))</f>
        <v/>
      </c>
      <c r="AZ198" s="2" t="str">
        <f>IF($A198&gt;='DB_FG_243way_Regular Symbol'!E$16,"",IF(C198=0,"",IF(OR(C198=$AM$1,C198=$AZ$1,C199=$AM$1,C199=$AZ$1,C200=$AM$1,C200=$AZ$1),0,1)))</f>
        <v/>
      </c>
      <c r="BA198" s="2" t="str">
        <f>IF($A198&gt;='DB_FG_243way_Regular Symbol'!F$16,"",IF(D198=0,"",IF(OR(D198=$AM$1,D198=$AZ$1,D199=$AM$1,D199=$AZ$1,D200=$AM$1,D200=$AZ$1),0,1)))</f>
        <v/>
      </c>
      <c r="BB198" s="2" t="str">
        <f>IF($A198&gt;='DB_FG_243way_Regular Symbol'!G$16,"",IF(E198=0,"",IF(OR(E198=$AM$1,E198=$AZ$1,E199=$AM$1,E199=$AZ$1,E200=$AM$1,E200=$AZ$1),0,1)))</f>
        <v/>
      </c>
      <c r="BC198" s="128" t="str">
        <f>IF($A198&gt;='DB_FG_243way_Regular Symbol'!H$16,"",IF(F198=0,"",IF(OR(F198=$AM$1,F198=$AZ$1,F199=$AM$1,F199=$AZ$1,F200=$AM$1,F200=$AZ$1),0,1)))</f>
        <v/>
      </c>
      <c r="BE198" s="342"/>
      <c r="BF198" s="2"/>
      <c r="BG198" s="2" t="str">
        <f>IF($A198&gt;='DB_FG_243way_Regular Symbol'!F$16,"",IF(D198=0,"",COUNTIF(D198:D200,$BF$1)))</f>
        <v/>
      </c>
      <c r="BH198" s="2" t="str">
        <f>IF($A198&gt;='DB_FG_243way_Regular Symbol'!G$16,"",IF(E198=0,"",COUNTIF(E198:E200,$BF$1)))</f>
        <v/>
      </c>
      <c r="BI198" s="2" t="str">
        <f>IF($A198&gt;='DB_FG_243way_Regular Symbol'!H$16,"",IF(F198=0,"",COUNTIF(F198:F200,$BF$1)))</f>
        <v/>
      </c>
      <c r="BK198" s="342"/>
      <c r="BL198" s="2"/>
      <c r="BM198" s="2" t="str">
        <f>IF($A198&gt;='DB_FG_243way_Regular Symbol'!F$16,"",IF(D198=0,"",IF(OR(D198=$AM$1,D198=$BL$1,D199=$AM$1,D199=$BL$1,D200=$AM$1,D200=$BL$1),0,1)))</f>
        <v/>
      </c>
      <c r="BN198" s="2" t="str">
        <f>IF($A198&gt;='DB_FG_243way_Regular Symbol'!G$16,"",IF(E198=0,"",IF(OR(E198=$AM$1,E198=$BL$1,E199=$AM$1,E199=$BL$1,E200=$AM$1,E200=$BL$1),0,1)))</f>
        <v/>
      </c>
      <c r="BO198" s="128" t="str">
        <f>IF($A198&gt;='DB_FG_243way_Regular Symbol'!H$16,"",IF(F198=0,"",IF(OR(F198=$AM$1,F198=$BL$1,F199=$AM$1,F199=$BL$1,F200=$AM$1,F200=$BL$1),0,1)))</f>
        <v/>
      </c>
      <c r="BQ198" s="2" t="str">
        <f>IF($A198&gt;='DB_FG_243way_Regular Symbol'!D$16,"",IF(B198=0,"",IF(OR(B198=$BQ$1,B198=$BR$1,B199=$BQ$1,B199=$BR$1,B200=$BQ$1,B200=$BR$1),0,1)))</f>
        <v/>
      </c>
      <c r="BR198" s="2" t="str">
        <f>IF($A198&gt;='DB_FG_243way_Regular Symbol'!E$16,"",IF(C198=0,"",IF(OR(C198=$BQ$1,C198=$BR$1,C199=$BQ$1,C199=$BR$1,C200=$BQ$1,C200=$BR$1),0,1)))</f>
        <v/>
      </c>
      <c r="BS198" s="2" t="str">
        <f>IF($A198&gt;='DB_FG_243way_Regular Symbol'!F$16,"",IF(D198=0,"",IF(OR(D198=$BQ$1,D198=$BR$1,D199=$BQ$1,D199=$BR$1,D200=$BQ$1,D200=$BR$1),0,1)))</f>
        <v/>
      </c>
      <c r="BT198" s="2" t="str">
        <f>IF($A198&gt;='DB_FG_243way_Regular Symbol'!G$16,"",IF(E198=0,"",IF(OR(E198=$BQ$1,E198=$BR$1,E199=$BQ$1,E199=$BR$1,E200=$BQ$1,E200=$BR$1),0,1)))</f>
        <v/>
      </c>
      <c r="BU198" s="2" t="str">
        <f>IF($A198&gt;='DB_FG_243way_Regular Symbol'!H$16,"",IF(F198=0,"",IF(OR(F198=$BQ$1,F198=$BR$1,F199=$BQ$1,F199=$BR$1,F200=$BQ$1,F200=$BR$1),0,1)))</f>
        <v/>
      </c>
      <c r="BW198" s="2" t="str">
        <f>IF($A198&gt;='DB_FG_243way_Regular Symbol'!D$16,"",IF(B198=0,"",IF(OR(B198=$BW$1,B199=$BW$1,B200=$BW$1,B198=$BX$1,B199=$BX$1,B200=$BX$1),0,1)))</f>
        <v/>
      </c>
      <c r="BX198" s="2" t="str">
        <f>IF($A198&gt;='DB_FG_243way_Regular Symbol'!E$16,"",IF(C198=0,"",IF(OR(C198=$BW$1,C199=$BW$1,C200=$BW$1,C198=$BX$1,C199=$BX$1,C200=$BX$1),0,1)))</f>
        <v/>
      </c>
      <c r="BY198" s="2" t="str">
        <f>IF($A198&gt;='DB_FG_243way_Regular Symbol'!F$16,"",IF(D198=0,"",IF(OR(D198=$BW$1,D199=$BW$1,D200=$BW$1,D198=$BX$1,D199=$BX$1,D200=$BX$1),0,1)))</f>
        <v/>
      </c>
      <c r="BZ198" s="2" t="str">
        <f>IF($A198&gt;='DB_FG_243way_Regular Symbol'!G$16,"",IF(E198=0,"",IF(OR(E198=$BW$1,E199=$BW$1,E200=$BW$1,E198=$BX$1,E199=$BX$1,E200=$BX$1),0,1)))</f>
        <v/>
      </c>
      <c r="CA198" s="2" t="str">
        <f>IF($A198&gt;='DB_FG_243way_Regular Symbol'!H$16,"",IF(F198=0,"",IF(OR(F198=$BW$1,F199=$BW$1,F200=$BW$1,F198=$BX$1,F199=$BX$1,F200=$BX$1),0,1)))</f>
        <v/>
      </c>
      <c r="CC198" s="2" t="str">
        <f>IF($A198&gt;='DB_FG_243way_Regular Symbol'!D$16,"",IF(B198=0,"",IF(OR(B198=$BW$1,B199=$BW$1,B200=$BW$1,B198=$CD$1,B199=$CD$1,B200=$CD$1),0,1)))</f>
        <v/>
      </c>
      <c r="CD198" s="2" t="str">
        <f>IF($A198&gt;='DB_FG_243way_Regular Symbol'!E$16,"",IF(C198=0,"",IF(OR(C198=$BW$1,C199=$BW$1,C200=$BW$1,C198=$CD$1,C199=$CD$1,C200=$CD$1),0,1)))</f>
        <v/>
      </c>
      <c r="CE198" s="2" t="str">
        <f>IF($A198&gt;='DB_FG_243way_Regular Symbol'!F$16,"",IF(D198=0,"",IF(OR(D198=$BW$1,D199=$BW$1,D200=$BW$1,D198=$CD$1,D199=$CD$1,D200=$CD$1),0,1)))</f>
        <v/>
      </c>
      <c r="CF198" s="2" t="str">
        <f>IF($A198&gt;='DB_FG_243way_Regular Symbol'!G$16,"",IF(E198=0,"",IF(OR(E198=$BW$1,E199=$BW$1,E200=$BW$1,E198=$CD$1,E199=$CD$1,E200=$CD$1),0,1)))</f>
        <v/>
      </c>
      <c r="CG198" s="2" t="str">
        <f>IF($A198&gt;='DB_FG_243way_Regular Symbol'!H$16,"",IF(F198=0,"",IF(OR(F198=$BW$1,F199=$BW$1,F200=$BW$1,F198=$CD$1,F199=$CD$1,F200=$CD$1),0,1)))</f>
        <v/>
      </c>
      <c r="CI198" s="2" t="str">
        <f>IF($A198&gt;='DB_FG_243way_Regular Symbol'!D$16,"",IF(B198=0,"",IF(OR(B198=$BW$1,B199=$BW$1,B200=$BW$1,B198=$CJ$1,B199=$CJ$1,B200=$CJ$1),0,1)))</f>
        <v/>
      </c>
      <c r="CJ198" s="2" t="str">
        <f>IF($A198&gt;='DB_FG_243way_Regular Symbol'!E$16,"",IF(C198=0,"",IF(OR(C198=$BW$1,C199=$BW$1,C200=$BW$1,C198=$CJ$1,C199=$CJ$1,C200=$CJ$1),0,1)))</f>
        <v/>
      </c>
      <c r="CK198" s="2" t="str">
        <f>IF($A198&gt;='DB_FG_243way_Regular Symbol'!F$16,"",IF(D198=0,"",IF(OR(D198=$BW$1,D199=$BW$1,D200=$BW$1,D198=$CJ$1,D199=$CJ$1,D200=$CJ$1),0,1)))</f>
        <v/>
      </c>
      <c r="CL198" s="2" t="str">
        <f>IF($A198&gt;='DB_FG_243way_Regular Symbol'!G$16,"",IF(E198=0,"",IF(OR(E198=$BW$1,E199=$BW$1,E200=$BW$1,E198=$CJ$1,E199=$CJ$1,E200=$CJ$1),0,1)))</f>
        <v/>
      </c>
      <c r="CM198" s="2" t="str">
        <f>IF($A198&gt;='DB_FG_243way_Regular Symbol'!H$16,"",IF(F198=0,"",IF(OR(F198=$BW$1,F199=$BW$1,F200=$BW$1,F198=$CJ$1,F199=$CJ$1,F200=$CJ$1),0,1)))</f>
        <v/>
      </c>
      <c r="CO198" s="2" t="str">
        <f>IF($A198&gt;='DB_FG_243way_Regular Symbol'!D$16,"",IF(B198=0,"",IF(OR(B198=$BW$1,B199=$BW$1,B200=$BW$1,B198=$CP$1,B199=$CP$1,B200=$CP$1),0,1)))</f>
        <v/>
      </c>
      <c r="CP198" s="2" t="str">
        <f>IF($A198&gt;='DB_FG_243way_Regular Symbol'!E$16,"",IF(C198=0,"",IF(OR(C198=$BW$1,C199=$BW$1,C200=$BW$1,C198=$CP$1,C199=$CP$1,C200=$CP$1),0,1)))</f>
        <v/>
      </c>
      <c r="CQ198" s="2" t="str">
        <f>IF($A198&gt;='DB_FG_243way_Regular Symbol'!F$16,"",IF(D198=0,"",IF(OR(D198=$BW$1,D199=$BW$1,D200=$BW$1,D198=$CP$1,D199=$CP$1,D200=$CP$1),0,1)))</f>
        <v/>
      </c>
      <c r="CR198" s="2" t="str">
        <f>IF($A198&gt;='DB_FG_243way_Regular Symbol'!G$16,"",IF(E198=0,"",IF(OR(E198=$BW$1,E199=$BW$1,E200=$BW$1,E198=$CP$1,E199=$CP$1,E200=$CP$1),0,1)))</f>
        <v/>
      </c>
      <c r="CS198" s="2" t="str">
        <f>IF($A198&gt;='DB_FG_243way_Regular Symbol'!H$16,"",IF(F198=0,"",IF(OR(F198=$BW$1,F199=$BW$1,F200=$BW$1,F198=$CP$1,F199=$CP$1,F200=$CP$1),0,1)))</f>
        <v/>
      </c>
      <c r="CU198" s="2" t="str">
        <f>IF($A198&gt;='DB_FG_243way_Regular Symbol'!D$16,"",IF(B198=0,"",IF(OR(B198=$BW$1,B199=$BW$1,B200=$BW$1,B198=$CV$1,B199=$CV$1,B200=$CV$1),0,1)))</f>
        <v/>
      </c>
      <c r="CV198" s="2" t="str">
        <f>IF($A198&gt;='DB_FG_243way_Regular Symbol'!E$16,"",IF(C198=0,"",IF(OR(C198=$BW$1,C199=$BW$1,C200=$BW$1,C198=$CV$1,C199=$CV$1,C200=$CV$1),0,1)))</f>
        <v/>
      </c>
      <c r="CW198" s="2" t="str">
        <f>IF($A198&gt;='DB_FG_243way_Regular Symbol'!F$16,"",IF(D198=0,"",IF(OR(D198=$BW$1,D199=$BW$1,D200=$BW$1,D198=$CV$1,D199=$CV$1,D200=$CV$1),0,1)))</f>
        <v/>
      </c>
      <c r="CX198" s="2" t="str">
        <f>IF($A198&gt;='DB_FG_243way_Regular Symbol'!G$16,"",IF(E198=0,"",IF(OR(E198=$BW$1,E199=$BW$1,E200=$BW$1,E198=$CV$1,E199=$CV$1,E200=$CV$1),0,1)))</f>
        <v/>
      </c>
      <c r="CY198" s="2" t="str">
        <f>IF($A198&gt;='DB_FG_243way_Regular Symbol'!H$16,"",IF(F198=0,"",IF(OR(F198=$BW$1,F199=$BW$1,F200=$BW$1,F198=$CV$1,F199=$CV$1,F200=$CV$1),0,1)))</f>
        <v/>
      </c>
    </row>
    <row r="199" spans="1:103">
      <c r="A199" s="341">
        <f>IF('DB_FG_243way_Regular Symbol'!L198="","",'DB_FG_243way_Regular Symbol'!L198)</f>
        <v>195</v>
      </c>
      <c r="B199" s="184" t="str">
        <f>IF('DB_FG_243way_Regular Symbol'!M198="",
IF($A199-'DB_FG_243way_Regular Symbol'!D$16&gt;='DB_FG_243way_RegularＸ_W()'!B$2-1,"",VLOOKUP($A199-'DB_FG_243way_Regular Symbol'!D$16,'DB_FG_243way_Regular Symbol'!$L$3:$Q$99,'DB_FG_243way_RegularＸ_W()'!B$3+1,FALSE)),
'DB_FG_243way_Regular Symbol'!M198)</f>
        <v/>
      </c>
      <c r="C199" s="184" t="str">
        <f>IF('DB_FG_243way_Regular Symbol'!N198="",
IF($A199-'DB_FG_243way_Regular Symbol'!E$16&gt;='DB_FG_243way_RegularＸ_W()'!C$2-1,"",VLOOKUP($A199-'DB_FG_243way_Regular Symbol'!E$16,'DB_FG_243way_Regular Symbol'!$L$3:$Q$99,'DB_FG_243way_RegularＸ_W()'!C$3+1,FALSE)),
'DB_FG_243way_Regular Symbol'!N198)</f>
        <v/>
      </c>
      <c r="D199" s="184" t="str">
        <f>IF('DB_FG_243way_Regular Symbol'!O198="",
IF($A199-'DB_FG_243way_Regular Symbol'!F$16&gt;='DB_FG_243way_RegularＸ_W()'!D$2-1,"",VLOOKUP($A199-'DB_FG_243way_Regular Symbol'!F$16,'DB_FG_243way_Regular Symbol'!$L$3:$Q$99,'DB_FG_243way_RegularＸ_W()'!D$3+1,FALSE)),
'DB_FG_243way_Regular Symbol'!O198)</f>
        <v/>
      </c>
      <c r="E199" s="184" t="str">
        <f>IF('DB_FG_243way_Regular Symbol'!P198="",
IF($A199-'DB_FG_243way_Regular Symbol'!G$16&gt;='DB_FG_243way_RegularＸ_W()'!E$2-1,"",VLOOKUP($A199-'DB_FG_243way_Regular Symbol'!G$16,'DB_FG_243way_Regular Symbol'!$L$3:$Q$99,'DB_FG_243way_RegularＸ_W()'!E$3+1,FALSE)),
'DB_FG_243way_Regular Symbol'!P198)</f>
        <v/>
      </c>
      <c r="F199" s="358" t="str">
        <f>IF('DB_FG_243way_Regular Symbol'!Q198="",
IF($A199-'DB_FG_243way_Regular Symbol'!H$16&gt;='DB_FG_243way_RegularＸ_W()'!F$2-1,"",VLOOKUP($A199-'DB_FG_243way_Regular Symbol'!H$16,'DB_FG_243way_Regular Symbol'!$L$3:$Q$99,'DB_FG_243way_RegularＸ_W()'!F$3+1,FALSE)),
'DB_FG_243way_Regular Symbol'!Q198)</f>
        <v/>
      </c>
      <c r="O199" s="342" t="str">
        <f>IF($A199&gt;='DB_FG_243way_Regular Symbol'!D$16,"",IF(B199=0,"",IF(OR(B199=$O$1,B199=$P$1,B200=$O$1,B200=$P$1,B201=$O$1,B201=$P$1),0,1)))</f>
        <v/>
      </c>
      <c r="P199" s="2" t="str">
        <f>IF($A199&gt;='DB_FG_243way_Regular Symbol'!E$16,"",IF(C199=0,"",IF(OR(C199=$O$1,C199=$P$1,C200=$O$1,C200=$P$1,C201=$O$1,C201=$P$1),0,1)))</f>
        <v/>
      </c>
      <c r="Q199" s="2" t="str">
        <f>IF($A199&gt;='DB_FG_243way_Regular Symbol'!F$16,"",IF(D199=0,"",IF(OR(D199=$O$1,D199=$P$1,D200=$O$1,D200=$P$1,D201=$O$1,D201=$P$1),0,1)))</f>
        <v/>
      </c>
      <c r="R199" s="2" t="str">
        <f>IF($A199&gt;='DB_FG_243way_Regular Symbol'!G$16,"",IF(E199=0,"",IF(OR(E199=$O$1,E199=$P$1,E200=$O$1,E200=$P$1,E201=$O$1,E201=$P$1),0,1)))</f>
        <v/>
      </c>
      <c r="S199" s="128" t="str">
        <f>IF($A199&gt;='DB_FG_243way_Regular Symbol'!H$16,"",IF(F199=0,"",IF(OR(F199=$O$1,F199=$P$1,F200=$O$1,F200=$P$1,F201=$O$1,F201=$P$1),0,1)))</f>
        <v/>
      </c>
      <c r="U199" s="342" t="str">
        <f>IF($A199&gt;='DB_FG_243way_Regular Symbol'!D$16,"",IF(B199=0,"",IF(OR(B199=$U$1,B199=$V$1,B200=$U$1,B200=$V$1,B201=$U$1,B201=$V$1),0,1)))</f>
        <v/>
      </c>
      <c r="V199" s="2" t="str">
        <f>IF($A199&gt;='DB_FG_243way_Regular Symbol'!E$16,"",IF(C199=0,"",IF(OR(C199=$U$1,C199=$V$1,C200=$U$1,C200=$V$1,C201=$U$1,C201=$V$1),0,1)))</f>
        <v/>
      </c>
      <c r="W199" s="2" t="str">
        <f>IF($A199&gt;='DB_FG_243way_Regular Symbol'!F$16,"",IF(D199=0,"",IF(OR(D199=$U$1,D199=$V$1,D200=$U$1,D200=$V$1,D201=$U$1,D201=$V$1),0,1)))</f>
        <v/>
      </c>
      <c r="X199" s="2" t="str">
        <f>IF($A199&gt;='DB_FG_243way_Regular Symbol'!G$16,"",IF(E199=0,"",IF(OR(E199=$U$1,E199=$V$1,E200=$U$1,E200=$V$1,E201=$U$1,E201=$V$1),0,1)))</f>
        <v/>
      </c>
      <c r="Y199" s="128" t="str">
        <f>IF($A199&gt;='DB_FG_243way_Regular Symbol'!H$16,"",IF(F199=0,"",IF(OR(F199=$U$1,F199=$V$1,F200=$U$1,F200=$V$1,F201=$U$1,F201=$V$1),0,1)))</f>
        <v/>
      </c>
      <c r="AA199" s="342" t="str">
        <f>IF($A199&gt;='DB_FG_243way_Regular Symbol'!D$16,"",IF(B199=0,"",IF(OR(B199=$AA$1,B199=$AB$1,B200=$AA$1,B200=$AB$1,B201=$AA$1,,B201=$AB$1),0,1)))</f>
        <v/>
      </c>
      <c r="AB199" s="2" t="str">
        <f>IF($A199&gt;='DB_FG_243way_Regular Symbol'!E$16,"",IF(C199=0,"",IF(OR(C199=$AA$1,C199=$AB$1,C200=$AA$1,C200=$AB$1,C201=$AA$1,,C201=$AB$1),0,1)))</f>
        <v/>
      </c>
      <c r="AC199" s="2" t="str">
        <f>IF($A199&gt;='DB_FG_243way_Regular Symbol'!F$16,"",IF(D199=0,"",IF(OR(D199=$AA$1,D199=$AB$1,D200=$AA$1,D200=$AB$1,D201=$AA$1,,D201=$AB$1),0,1)))</f>
        <v/>
      </c>
      <c r="AD199" s="2" t="str">
        <f>IF($A199&gt;='DB_FG_243way_Regular Symbol'!G$16,"",IF(E199=0,"",IF(OR(E199=$AA$1,E199=$AB$1,E200=$AA$1,E200=$AB$1,E201=$AA$1,,E201=$AB$1),0,1)))</f>
        <v/>
      </c>
      <c r="AE199" s="128" t="str">
        <f>IF($A199&gt;='DB_FG_243way_Regular Symbol'!H$16,"",IF(F199=0,"",IF(OR(F199=$AA$1,F199=$AB$1,F200=$AA$1,F200=$AB$1,F201=$AA$1,,F201=$AB$1),0,1)))</f>
        <v/>
      </c>
      <c r="AG199" s="342" t="str">
        <f>IF($A199&gt;='DB_FG_243way_Regular Symbol'!D$16,"",IF(B199=0,"",IF(OR(B199=$AG$1,B199=$AH$1,B200=$AG$1,B200=$AH$1,B201=$AG$1,B201=$AH$1),0,1)))</f>
        <v/>
      </c>
      <c r="AH199" s="2" t="str">
        <f>IF($A199&gt;='DB_FG_243way_Regular Symbol'!E$16,"",IF(C199=0,"",IF(OR(C199=$AG$1,C199=$AH$1,C200=$AG$1,C200=$AH$1,C201=$AG$1,C201=$AH$1),0,1)))</f>
        <v/>
      </c>
      <c r="AI199" s="2" t="str">
        <f>IF($A199&gt;='DB_FG_243way_Regular Symbol'!F$16,"",IF(D199=0,"",IF(OR(D199=$AG$1,D199=$AH$1,D200=$AG$1,D200=$AH$1,D201=$AG$1,D201=$AH$1),0,1)))</f>
        <v/>
      </c>
      <c r="AJ199" s="2" t="str">
        <f>IF($A199&gt;='DB_FG_243way_Regular Symbol'!G$16,"",IF(E199=0,"",IF(OR(E199=$AG$1,E199=$AH$1,E200=$AG$1,E200=$AH$1,E201=$AG$1,E201=$AH$1),0,1)))</f>
        <v/>
      </c>
      <c r="AK199" s="128" t="str">
        <f>IF($A199&gt;='DB_FG_243way_Regular Symbol'!H$16,"",IF(F199=0,"",IF(OR(F199=$AG$1,F199=$AH$1,F200=$AG$1,F200=$AH$1,F201=$AG$1,F201=$AH$1),0,1)))</f>
        <v/>
      </c>
      <c r="AM199" s="342" t="str">
        <f>IF($A199&gt;='DB_FG_243way_Regular Symbol'!D$16,"",IF(B199=0,"",IF(OR(B199=$AM$1,B199=$AN$1,B200=$AM$1,B200=$AN$1,B201=$AM$1,B201=$AN$1),0,1)))</f>
        <v/>
      </c>
      <c r="AN199" s="2" t="str">
        <f>IF($A199&gt;='DB_FG_243way_Regular Symbol'!E$16,"",IF(C199=0,"",IF(OR(C199=$AM$1,C199=$AN$1,C200=$AM$1,C200=$AN$1,C201=$AM$1,C201=$AN$1),0,1)))</f>
        <v/>
      </c>
      <c r="AO199" s="2" t="str">
        <f>IF($A199&gt;='DB_FG_243way_Regular Symbol'!F$16,"",IF(D199=0,"",IF(OR(D199=$AM$1,D199=$AN$1,D200=$AM$1,D200=$AN$1,D201=$AM$1,D201=$AN$1),0,1)))</f>
        <v/>
      </c>
      <c r="AP199" s="2" t="str">
        <f>IF($A199&gt;='DB_FG_243way_Regular Symbol'!G$16,"",IF(E199=0,"",IF(OR(E199=$AM$1,E199=$AN$1,E200=$AM$1,E200=$AN$1,E201=$AM$1,E201=$AN$1),0,1)))</f>
        <v/>
      </c>
      <c r="AQ199" s="128" t="str">
        <f>IF($A199&gt;='DB_FG_243way_Regular Symbol'!H$16,"",IF(F199=0,"",IF(OR(F199=$AM$1,F199=$AN$1,F200=$AM$1,F200=$AN$1,F201=$AM$1,F201=$AN$1),0,1)))</f>
        <v/>
      </c>
      <c r="AS199" s="342" t="str">
        <f>IF($A199&gt;='DB_FG_243way_Regular Symbol'!D$16,"",IF(B199=0,"",IF(OR(B199=$AM$1,B199=$AT$1,B200=$AM$1,B200=$AT$1,B201=$AM$1,B201=$AT$1),0,1)))</f>
        <v/>
      </c>
      <c r="AT199" s="2" t="str">
        <f>IF($A199&gt;='DB_FG_243way_Regular Symbol'!E$16,"",IF(C199=0,"",IF(OR(C199=$AM$1,C199=$AT$1,C200=$AM$1,C200=$AT$1,C201=$AM$1,C201=$AT$1),0,1)))</f>
        <v/>
      </c>
      <c r="AU199" s="2" t="str">
        <f>IF($A199&gt;='DB_FG_243way_Regular Symbol'!F$16,"",IF(D199=0,"",IF(OR(D199=$AM$1,D199=$AT$1,D200=$AM$1,D200=$AT$1,D201=$AM$1,D201=$AT$1),0,1)))</f>
        <v/>
      </c>
      <c r="AV199" s="2" t="str">
        <f>IF($A199&gt;='DB_FG_243way_Regular Symbol'!G$16,"",IF(E199=0,"",IF(OR(E199=$AM$1,E199=$AT$1,E200=$AM$1,E200=$AT$1,E201=$AM$1,E201=$AT$1),0,1)))</f>
        <v/>
      </c>
      <c r="AW199" s="128" t="str">
        <f>IF($A199&gt;='DB_FG_243way_Regular Symbol'!H$16,"",IF(F199=0,"",IF(OR(F199=$AM$1,F199=$AT$1,F200=$AM$1,F200=$AT$1,F201=$AM$1,F201=$AT$1),0,1)))</f>
        <v/>
      </c>
      <c r="AY199" s="342" t="str">
        <f>IF($A199&gt;='DB_FG_243way_Regular Symbol'!D$16,"",IF(B199=0,"",IF(OR(B199=$AM$1,B199=$AZ$1,B200=$AM$1,B200=$AZ$1,B201=$AM$1,B201=$AZ$1),0,1)))</f>
        <v/>
      </c>
      <c r="AZ199" s="2" t="str">
        <f>IF($A199&gt;='DB_FG_243way_Regular Symbol'!E$16,"",IF(C199=0,"",IF(OR(C199=$AM$1,C199=$AZ$1,C200=$AM$1,C200=$AZ$1,C201=$AM$1,C201=$AZ$1),0,1)))</f>
        <v/>
      </c>
      <c r="BA199" s="2" t="str">
        <f>IF($A199&gt;='DB_FG_243way_Regular Symbol'!F$16,"",IF(D199=0,"",IF(OR(D199=$AM$1,D199=$AZ$1,D200=$AM$1,D200=$AZ$1,D201=$AM$1,D201=$AZ$1),0,1)))</f>
        <v/>
      </c>
      <c r="BB199" s="2" t="str">
        <f>IF($A199&gt;='DB_FG_243way_Regular Symbol'!G$16,"",IF(E199=0,"",IF(OR(E199=$AM$1,E199=$AZ$1,E200=$AM$1,E200=$AZ$1,E201=$AM$1,E201=$AZ$1),0,1)))</f>
        <v/>
      </c>
      <c r="BC199" s="128" t="str">
        <f>IF($A199&gt;='DB_FG_243way_Regular Symbol'!H$16,"",IF(F199=0,"",IF(OR(F199=$AM$1,F199=$AZ$1,F200=$AM$1,F200=$AZ$1,F201=$AM$1,F201=$AZ$1),0,1)))</f>
        <v/>
      </c>
      <c r="BE199" s="342"/>
      <c r="BF199" s="2"/>
      <c r="BG199" s="2" t="str">
        <f>IF($A199&gt;='DB_FG_243way_Regular Symbol'!F$16,"",IF(D199=0,"",COUNTIF(D199:D201,$BF$1)))</f>
        <v/>
      </c>
      <c r="BH199" s="2" t="str">
        <f>IF($A199&gt;='DB_FG_243way_Regular Symbol'!G$16,"",IF(E199=0,"",COUNTIF(E199:E201,$BF$1)))</f>
        <v/>
      </c>
      <c r="BI199" s="2" t="str">
        <f>IF($A199&gt;='DB_FG_243way_Regular Symbol'!H$16,"",IF(F199=0,"",COUNTIF(F199:F201,$BF$1)))</f>
        <v/>
      </c>
      <c r="BK199" s="342"/>
      <c r="BL199" s="2"/>
      <c r="BM199" s="2" t="str">
        <f>IF($A199&gt;='DB_FG_243way_Regular Symbol'!F$16,"",IF(D199=0,"",IF(OR(D199=$AM$1,D199=$BL$1,D200=$AM$1,D200=$BL$1,D201=$AM$1,D201=$BL$1),0,1)))</f>
        <v/>
      </c>
      <c r="BN199" s="2" t="str">
        <f>IF($A199&gt;='DB_FG_243way_Regular Symbol'!G$16,"",IF(E199=0,"",IF(OR(E199=$AM$1,E199=$BL$1,E200=$AM$1,E200=$BL$1,E201=$AM$1,E201=$BL$1),0,1)))</f>
        <v/>
      </c>
      <c r="BO199" s="128" t="str">
        <f>IF($A199&gt;='DB_FG_243way_Regular Symbol'!H$16,"",IF(F199=0,"",IF(OR(F199=$AM$1,F199=$BL$1,F200=$AM$1,F200=$BL$1,F201=$AM$1,F201=$BL$1),0,1)))</f>
        <v/>
      </c>
      <c r="BQ199" s="2" t="str">
        <f>IF($A199&gt;='DB_FG_243way_Regular Symbol'!D$16,"",IF(B199=0,"",IF(OR(B199=$BQ$1,B199=$BR$1,B200=$BQ$1,B200=$BR$1,B201=$BQ$1,B201=$BR$1),0,1)))</f>
        <v/>
      </c>
      <c r="BR199" s="2" t="str">
        <f>IF($A199&gt;='DB_FG_243way_Regular Symbol'!E$16,"",IF(C199=0,"",IF(OR(C199=$BQ$1,C199=$BR$1,C200=$BQ$1,C200=$BR$1,C201=$BQ$1,C201=$BR$1),0,1)))</f>
        <v/>
      </c>
      <c r="BS199" s="2" t="str">
        <f>IF($A199&gt;='DB_FG_243way_Regular Symbol'!F$16,"",IF(D199=0,"",IF(OR(D199=$BQ$1,D199=$BR$1,D200=$BQ$1,D200=$BR$1,D201=$BQ$1,D201=$BR$1),0,1)))</f>
        <v/>
      </c>
      <c r="BT199" s="2" t="str">
        <f>IF($A199&gt;='DB_FG_243way_Regular Symbol'!G$16,"",IF(E199=0,"",IF(OR(E199=$BQ$1,E199=$BR$1,E200=$BQ$1,E200=$BR$1,E201=$BQ$1,E201=$BR$1),0,1)))</f>
        <v/>
      </c>
      <c r="BU199" s="2" t="str">
        <f>IF($A199&gt;='DB_FG_243way_Regular Symbol'!H$16,"",IF(F199=0,"",IF(OR(F199=$BQ$1,F199=$BR$1,F200=$BQ$1,F200=$BR$1,F201=$BQ$1,F201=$BR$1),0,1)))</f>
        <v/>
      </c>
      <c r="BW199" s="2" t="str">
        <f>IF($A199&gt;='DB_FG_243way_Regular Symbol'!D$16,"",IF(B199=0,"",IF(OR(B199=$BW$1,B200=$BW$1,B201=$BW$1,B199=$BX$1,B200=$BX$1,B201=$BX$1),0,1)))</f>
        <v/>
      </c>
      <c r="BX199" s="2" t="str">
        <f>IF($A199&gt;='DB_FG_243way_Regular Symbol'!E$16,"",IF(C199=0,"",IF(OR(C199=$BW$1,C200=$BW$1,C201=$BW$1,C199=$BX$1,C200=$BX$1,C201=$BX$1),0,1)))</f>
        <v/>
      </c>
      <c r="BY199" s="2" t="str">
        <f>IF($A199&gt;='DB_FG_243way_Regular Symbol'!F$16,"",IF(D199=0,"",IF(OR(D199=$BW$1,D200=$BW$1,D201=$BW$1,D199=$BX$1,D200=$BX$1,D201=$BX$1),0,1)))</f>
        <v/>
      </c>
      <c r="BZ199" s="2" t="str">
        <f>IF($A199&gt;='DB_FG_243way_Regular Symbol'!G$16,"",IF(E199=0,"",IF(OR(E199=$BW$1,E200=$BW$1,E201=$BW$1,E199=$BX$1,E200=$BX$1,E201=$BX$1),0,1)))</f>
        <v/>
      </c>
      <c r="CA199" s="2" t="str">
        <f>IF($A199&gt;='DB_FG_243way_Regular Symbol'!H$16,"",IF(F199=0,"",IF(OR(F199=$BW$1,F200=$BW$1,F201=$BW$1,F199=$BX$1,F200=$BX$1,F201=$BX$1),0,1)))</f>
        <v/>
      </c>
      <c r="CC199" s="2" t="str">
        <f>IF($A199&gt;='DB_FG_243way_Regular Symbol'!D$16,"",IF(B199=0,"",IF(OR(B199=$BW$1,B200=$BW$1,B201=$BW$1,B199=$CD$1,B200=$CD$1,B201=$CD$1),0,1)))</f>
        <v/>
      </c>
      <c r="CD199" s="2" t="str">
        <f>IF($A199&gt;='DB_FG_243way_Regular Symbol'!E$16,"",IF(C199=0,"",IF(OR(C199=$BW$1,C200=$BW$1,C201=$BW$1,C199=$CD$1,C200=$CD$1,C201=$CD$1),0,1)))</f>
        <v/>
      </c>
      <c r="CE199" s="2" t="str">
        <f>IF($A199&gt;='DB_FG_243way_Regular Symbol'!F$16,"",IF(D199=0,"",IF(OR(D199=$BW$1,D200=$BW$1,D201=$BW$1,D199=$CD$1,D200=$CD$1,D201=$CD$1),0,1)))</f>
        <v/>
      </c>
      <c r="CF199" s="2" t="str">
        <f>IF($A199&gt;='DB_FG_243way_Regular Symbol'!G$16,"",IF(E199=0,"",IF(OR(E199=$BW$1,E200=$BW$1,E201=$BW$1,E199=$CD$1,E200=$CD$1,E201=$CD$1),0,1)))</f>
        <v/>
      </c>
      <c r="CG199" s="2" t="str">
        <f>IF($A199&gt;='DB_FG_243way_Regular Symbol'!H$16,"",IF(F199=0,"",IF(OR(F199=$BW$1,F200=$BW$1,F201=$BW$1,F199=$CD$1,F200=$CD$1,F201=$CD$1),0,1)))</f>
        <v/>
      </c>
      <c r="CI199" s="2" t="str">
        <f>IF($A199&gt;='DB_FG_243way_Regular Symbol'!D$16,"",IF(B199=0,"",IF(OR(B199=$BW$1,B200=$BW$1,B201=$BW$1,B199=$CJ$1,B200=$CJ$1,B201=$CJ$1),0,1)))</f>
        <v/>
      </c>
      <c r="CJ199" s="2" t="str">
        <f>IF($A199&gt;='DB_FG_243way_Regular Symbol'!E$16,"",IF(C199=0,"",IF(OR(C199=$BW$1,C200=$BW$1,C201=$BW$1,C199=$CJ$1,C200=$CJ$1,C201=$CJ$1),0,1)))</f>
        <v/>
      </c>
      <c r="CK199" s="2" t="str">
        <f>IF($A199&gt;='DB_FG_243way_Regular Symbol'!F$16,"",IF(D199=0,"",IF(OR(D199=$BW$1,D200=$BW$1,D201=$BW$1,D199=$CJ$1,D200=$CJ$1,D201=$CJ$1),0,1)))</f>
        <v/>
      </c>
      <c r="CL199" s="2" t="str">
        <f>IF($A199&gt;='DB_FG_243way_Regular Symbol'!G$16,"",IF(E199=0,"",IF(OR(E199=$BW$1,E200=$BW$1,E201=$BW$1,E199=$CJ$1,E200=$CJ$1,E201=$CJ$1),0,1)))</f>
        <v/>
      </c>
      <c r="CM199" s="2" t="str">
        <f>IF($A199&gt;='DB_FG_243way_Regular Symbol'!H$16,"",IF(F199=0,"",IF(OR(F199=$BW$1,F200=$BW$1,F201=$BW$1,F199=$CJ$1,F200=$CJ$1,F201=$CJ$1),0,1)))</f>
        <v/>
      </c>
      <c r="CO199" s="2" t="str">
        <f>IF($A199&gt;='DB_FG_243way_Regular Symbol'!D$16,"",IF(B199=0,"",IF(OR(B199=$BW$1,B200=$BW$1,B201=$BW$1,B199=$CP$1,B200=$CP$1,B201=$CP$1),0,1)))</f>
        <v/>
      </c>
      <c r="CP199" s="2" t="str">
        <f>IF($A199&gt;='DB_FG_243way_Regular Symbol'!E$16,"",IF(C199=0,"",IF(OR(C199=$BW$1,C200=$BW$1,C201=$BW$1,C199=$CP$1,C200=$CP$1,C201=$CP$1),0,1)))</f>
        <v/>
      </c>
      <c r="CQ199" s="2" t="str">
        <f>IF($A199&gt;='DB_FG_243way_Regular Symbol'!F$16,"",IF(D199=0,"",IF(OR(D199=$BW$1,D200=$BW$1,D201=$BW$1,D199=$CP$1,D200=$CP$1,D201=$CP$1),0,1)))</f>
        <v/>
      </c>
      <c r="CR199" s="2" t="str">
        <f>IF($A199&gt;='DB_FG_243way_Regular Symbol'!G$16,"",IF(E199=0,"",IF(OR(E199=$BW$1,E200=$BW$1,E201=$BW$1,E199=$CP$1,E200=$CP$1,E201=$CP$1),0,1)))</f>
        <v/>
      </c>
      <c r="CS199" s="2" t="str">
        <f>IF($A199&gt;='DB_FG_243way_Regular Symbol'!H$16,"",IF(F199=0,"",IF(OR(F199=$BW$1,F200=$BW$1,F201=$BW$1,F199=$CP$1,F200=$CP$1,F201=$CP$1),0,1)))</f>
        <v/>
      </c>
      <c r="CU199" s="2" t="str">
        <f>IF($A199&gt;='DB_FG_243way_Regular Symbol'!D$16,"",IF(B199=0,"",IF(OR(B199=$BW$1,B200=$BW$1,B201=$BW$1,B199=$CV$1,B200=$CV$1,B201=$CV$1),0,1)))</f>
        <v/>
      </c>
      <c r="CV199" s="2" t="str">
        <f>IF($A199&gt;='DB_FG_243way_Regular Symbol'!E$16,"",IF(C199=0,"",IF(OR(C199=$BW$1,C200=$BW$1,C201=$BW$1,C199=$CV$1,C200=$CV$1,C201=$CV$1),0,1)))</f>
        <v/>
      </c>
      <c r="CW199" s="2" t="str">
        <f>IF($A199&gt;='DB_FG_243way_Regular Symbol'!F$16,"",IF(D199=0,"",IF(OR(D199=$BW$1,D200=$BW$1,D201=$BW$1,D199=$CV$1,D200=$CV$1,D201=$CV$1),0,1)))</f>
        <v/>
      </c>
      <c r="CX199" s="2" t="str">
        <f>IF($A199&gt;='DB_FG_243way_Regular Symbol'!G$16,"",IF(E199=0,"",IF(OR(E199=$BW$1,E200=$BW$1,E201=$BW$1,E199=$CV$1,E200=$CV$1,E201=$CV$1),0,1)))</f>
        <v/>
      </c>
      <c r="CY199" s="2" t="str">
        <f>IF($A199&gt;='DB_FG_243way_Regular Symbol'!H$16,"",IF(F199=0,"",IF(OR(F199=$BW$1,F200=$BW$1,F201=$BW$1,F199=$CV$1,F200=$CV$1,F201=$CV$1),0,1)))</f>
        <v/>
      </c>
    </row>
    <row r="200" spans="1:103">
      <c r="A200" s="341">
        <f>IF('DB_FG_243way_Regular Symbol'!L199="","",'DB_FG_243way_Regular Symbol'!L199)</f>
        <v>196</v>
      </c>
      <c r="B200" s="184" t="str">
        <f>IF('DB_FG_243way_Regular Symbol'!M199="",
IF($A200-'DB_FG_243way_Regular Symbol'!D$16&gt;='DB_FG_243way_RegularＸ_W()'!B$2-1,"",VLOOKUP($A200-'DB_FG_243way_Regular Symbol'!D$16,'DB_FG_243way_Regular Symbol'!$L$3:$Q$99,'DB_FG_243way_RegularＸ_W()'!B$3+1,FALSE)),
'DB_FG_243way_Regular Symbol'!M199)</f>
        <v/>
      </c>
      <c r="C200" s="184" t="str">
        <f>IF('DB_FG_243way_Regular Symbol'!N199="",
IF($A200-'DB_FG_243way_Regular Symbol'!E$16&gt;='DB_FG_243way_RegularＸ_W()'!C$2-1,"",VLOOKUP($A200-'DB_FG_243way_Regular Symbol'!E$16,'DB_FG_243way_Regular Symbol'!$L$3:$Q$99,'DB_FG_243way_RegularＸ_W()'!C$3+1,FALSE)),
'DB_FG_243way_Regular Symbol'!N199)</f>
        <v/>
      </c>
      <c r="D200" s="184" t="str">
        <f>IF('DB_FG_243way_Regular Symbol'!O199="",
IF($A200-'DB_FG_243way_Regular Symbol'!F$16&gt;='DB_FG_243way_RegularＸ_W()'!D$2-1,"",VLOOKUP($A200-'DB_FG_243way_Regular Symbol'!F$16,'DB_FG_243way_Regular Symbol'!$L$3:$Q$99,'DB_FG_243way_RegularＸ_W()'!D$3+1,FALSE)),
'DB_FG_243way_Regular Symbol'!O199)</f>
        <v/>
      </c>
      <c r="E200" s="184" t="str">
        <f>IF('DB_FG_243way_Regular Symbol'!P199="",
IF($A200-'DB_FG_243way_Regular Symbol'!G$16&gt;='DB_FG_243way_RegularＸ_W()'!E$2-1,"",VLOOKUP($A200-'DB_FG_243way_Regular Symbol'!G$16,'DB_FG_243way_Regular Symbol'!$L$3:$Q$99,'DB_FG_243way_RegularＸ_W()'!E$3+1,FALSE)),
'DB_FG_243way_Regular Symbol'!P199)</f>
        <v/>
      </c>
      <c r="F200" s="358" t="str">
        <f>IF('DB_FG_243way_Regular Symbol'!Q199="",
IF($A200-'DB_FG_243way_Regular Symbol'!H$16&gt;='DB_FG_243way_RegularＸ_W()'!F$2-1,"",VLOOKUP($A200-'DB_FG_243way_Regular Symbol'!H$16,'DB_FG_243way_Regular Symbol'!$L$3:$Q$99,'DB_FG_243way_RegularＸ_W()'!F$3+1,FALSE)),
'DB_FG_243way_Regular Symbol'!Q199)</f>
        <v/>
      </c>
      <c r="O200" s="342" t="str">
        <f>IF($A200&gt;='DB_FG_243way_Regular Symbol'!D$16,"",IF(B200=0,"",IF(OR(B200=$O$1,B200=$P$1,B201=$O$1,B201=$P$1,B202=$O$1,B202=$P$1),0,1)))</f>
        <v/>
      </c>
      <c r="P200" s="2" t="str">
        <f>IF($A200&gt;='DB_FG_243way_Regular Symbol'!E$16,"",IF(C200=0,"",IF(OR(C200=$O$1,C200=$P$1,C201=$O$1,C201=$P$1,C202=$O$1,C202=$P$1),0,1)))</f>
        <v/>
      </c>
      <c r="Q200" s="2" t="str">
        <f>IF($A200&gt;='DB_FG_243way_Regular Symbol'!F$16,"",IF(D200=0,"",IF(OR(D200=$O$1,D200=$P$1,D201=$O$1,D201=$P$1,D202=$O$1,D202=$P$1),0,1)))</f>
        <v/>
      </c>
      <c r="R200" s="2" t="str">
        <f>IF($A200&gt;='DB_FG_243way_Regular Symbol'!G$16,"",IF(E200=0,"",IF(OR(E200=$O$1,E200=$P$1,E201=$O$1,E201=$P$1,E202=$O$1,E202=$P$1),0,1)))</f>
        <v/>
      </c>
      <c r="S200" s="128" t="str">
        <f>IF($A200&gt;='DB_FG_243way_Regular Symbol'!H$16,"",IF(F200=0,"",IF(OR(F200=$O$1,F200=$P$1,F201=$O$1,F201=$P$1,F202=$O$1,F202=$P$1),0,1)))</f>
        <v/>
      </c>
      <c r="U200" s="342" t="str">
        <f>IF($A200&gt;='DB_FG_243way_Regular Symbol'!D$16,"",IF(B200=0,"",IF(OR(B200=$U$1,B200=$V$1,B201=$U$1,B201=$V$1,B202=$U$1,B202=$V$1),0,1)))</f>
        <v/>
      </c>
      <c r="V200" s="2" t="str">
        <f>IF($A200&gt;='DB_FG_243way_Regular Symbol'!E$16,"",IF(C200=0,"",IF(OR(C200=$U$1,C200=$V$1,C201=$U$1,C201=$V$1,C202=$U$1,C202=$V$1),0,1)))</f>
        <v/>
      </c>
      <c r="W200" s="2" t="str">
        <f>IF($A200&gt;='DB_FG_243way_Regular Symbol'!F$16,"",IF(D200=0,"",IF(OR(D200=$U$1,D200=$V$1,D201=$U$1,D201=$V$1,D202=$U$1,D202=$V$1),0,1)))</f>
        <v/>
      </c>
      <c r="X200" s="2" t="str">
        <f>IF($A200&gt;='DB_FG_243way_Regular Symbol'!G$16,"",IF(E200=0,"",IF(OR(E200=$U$1,E200=$V$1,E201=$U$1,E201=$V$1,E202=$U$1,E202=$V$1),0,1)))</f>
        <v/>
      </c>
      <c r="Y200" s="128" t="str">
        <f>IF($A200&gt;='DB_FG_243way_Regular Symbol'!H$16,"",IF(F200=0,"",IF(OR(F200=$U$1,F200=$V$1,F201=$U$1,F201=$V$1,F202=$U$1,F202=$V$1),0,1)))</f>
        <v/>
      </c>
      <c r="AA200" s="342" t="str">
        <f>IF($A200&gt;='DB_FG_243way_Regular Symbol'!D$16,"",IF(B200=0,"",IF(OR(B200=$AA$1,B200=$AB$1,B201=$AA$1,B201=$AB$1,B202=$AA$1,,B202=$AB$1),0,1)))</f>
        <v/>
      </c>
      <c r="AB200" s="2" t="str">
        <f>IF($A200&gt;='DB_FG_243way_Regular Symbol'!E$16,"",IF(C200=0,"",IF(OR(C200=$AA$1,C200=$AB$1,C201=$AA$1,C201=$AB$1,C202=$AA$1,,C202=$AB$1),0,1)))</f>
        <v/>
      </c>
      <c r="AC200" s="2" t="str">
        <f>IF($A200&gt;='DB_FG_243way_Regular Symbol'!F$16,"",IF(D200=0,"",IF(OR(D200=$AA$1,D200=$AB$1,D201=$AA$1,D201=$AB$1,D202=$AA$1,,D202=$AB$1),0,1)))</f>
        <v/>
      </c>
      <c r="AD200" s="2" t="str">
        <f>IF($A200&gt;='DB_FG_243way_Regular Symbol'!G$16,"",IF(E200=0,"",IF(OR(E200=$AA$1,E200=$AB$1,E201=$AA$1,E201=$AB$1,E202=$AA$1,,E202=$AB$1),0,1)))</f>
        <v/>
      </c>
      <c r="AE200" s="128" t="str">
        <f>IF($A200&gt;='DB_FG_243way_Regular Symbol'!H$16,"",IF(F200=0,"",IF(OR(F200=$AA$1,F200=$AB$1,F201=$AA$1,F201=$AB$1,F202=$AA$1,,F202=$AB$1),0,1)))</f>
        <v/>
      </c>
      <c r="AG200" s="342" t="str">
        <f>IF($A200&gt;='DB_FG_243way_Regular Symbol'!D$16,"",IF(B200=0,"",IF(OR(B200=$AG$1,B200=$AH$1,B201=$AG$1,B201=$AH$1,B202=$AG$1,B202=$AH$1),0,1)))</f>
        <v/>
      </c>
      <c r="AH200" s="2" t="str">
        <f>IF($A200&gt;='DB_FG_243way_Regular Symbol'!E$16,"",IF(C200=0,"",IF(OR(C200=$AG$1,C200=$AH$1,C201=$AG$1,C201=$AH$1,C202=$AG$1,C202=$AH$1),0,1)))</f>
        <v/>
      </c>
      <c r="AI200" s="2" t="str">
        <f>IF($A200&gt;='DB_FG_243way_Regular Symbol'!F$16,"",IF(D200=0,"",IF(OR(D200=$AG$1,D200=$AH$1,D201=$AG$1,D201=$AH$1,D202=$AG$1,D202=$AH$1),0,1)))</f>
        <v/>
      </c>
      <c r="AJ200" s="2" t="str">
        <f>IF($A200&gt;='DB_FG_243way_Regular Symbol'!G$16,"",IF(E200=0,"",IF(OR(E200=$AG$1,E200=$AH$1,E201=$AG$1,E201=$AH$1,E202=$AG$1,E202=$AH$1),0,1)))</f>
        <v/>
      </c>
      <c r="AK200" s="128" t="str">
        <f>IF($A200&gt;='DB_FG_243way_Regular Symbol'!H$16,"",IF(F200=0,"",IF(OR(F200=$AG$1,F200=$AH$1,F201=$AG$1,F201=$AH$1,F202=$AG$1,F202=$AH$1),0,1)))</f>
        <v/>
      </c>
      <c r="AM200" s="342" t="str">
        <f>IF($A200&gt;='DB_FG_243way_Regular Symbol'!D$16,"",IF(B200=0,"",IF(OR(B200=$AM$1,B200=$AN$1,B201=$AM$1,B201=$AN$1,B202=$AM$1,B202=$AN$1),0,1)))</f>
        <v/>
      </c>
      <c r="AN200" s="2" t="str">
        <f>IF($A200&gt;='DB_FG_243way_Regular Symbol'!E$16,"",IF(C200=0,"",IF(OR(C200=$AM$1,C200=$AN$1,C201=$AM$1,C201=$AN$1,C202=$AM$1,C202=$AN$1),0,1)))</f>
        <v/>
      </c>
      <c r="AO200" s="2" t="str">
        <f>IF($A200&gt;='DB_FG_243way_Regular Symbol'!F$16,"",IF(D200=0,"",IF(OR(D200=$AM$1,D200=$AN$1,D201=$AM$1,D201=$AN$1,D202=$AM$1,D202=$AN$1),0,1)))</f>
        <v/>
      </c>
      <c r="AP200" s="2" t="str">
        <f>IF($A200&gt;='DB_FG_243way_Regular Symbol'!G$16,"",IF(E200=0,"",IF(OR(E200=$AM$1,E200=$AN$1,E201=$AM$1,E201=$AN$1,E202=$AM$1,E202=$AN$1),0,1)))</f>
        <v/>
      </c>
      <c r="AQ200" s="128" t="str">
        <f>IF($A200&gt;='DB_FG_243way_Regular Symbol'!H$16,"",IF(F200=0,"",IF(OR(F200=$AM$1,F200=$AN$1,F201=$AM$1,F201=$AN$1,F202=$AM$1,F202=$AN$1),0,1)))</f>
        <v/>
      </c>
      <c r="AS200" s="342" t="str">
        <f>IF($A200&gt;='DB_FG_243way_Regular Symbol'!D$16,"",IF(B200=0,"",IF(OR(B200=$AM$1,B200=$AT$1,B201=$AM$1,B201=$AT$1,B202=$AM$1,B202=$AT$1),0,1)))</f>
        <v/>
      </c>
      <c r="AT200" s="2" t="str">
        <f>IF($A200&gt;='DB_FG_243way_Regular Symbol'!E$16,"",IF(C200=0,"",IF(OR(C200=$AM$1,C200=$AT$1,C201=$AM$1,C201=$AT$1,C202=$AM$1,C202=$AT$1),0,1)))</f>
        <v/>
      </c>
      <c r="AU200" s="2" t="str">
        <f>IF($A200&gt;='DB_FG_243way_Regular Symbol'!F$16,"",IF(D200=0,"",IF(OR(D200=$AM$1,D200=$AT$1,D201=$AM$1,D201=$AT$1,D202=$AM$1,D202=$AT$1),0,1)))</f>
        <v/>
      </c>
      <c r="AV200" s="2" t="str">
        <f>IF($A200&gt;='DB_FG_243way_Regular Symbol'!G$16,"",IF(E200=0,"",IF(OR(E200=$AM$1,E200=$AT$1,E201=$AM$1,E201=$AT$1,E202=$AM$1,E202=$AT$1),0,1)))</f>
        <v/>
      </c>
      <c r="AW200" s="128" t="str">
        <f>IF($A200&gt;='DB_FG_243way_Regular Symbol'!H$16,"",IF(F200=0,"",IF(OR(F200=$AM$1,F200=$AT$1,F201=$AM$1,F201=$AT$1,F202=$AM$1,F202=$AT$1),0,1)))</f>
        <v/>
      </c>
      <c r="AY200" s="342" t="str">
        <f>IF($A200&gt;='DB_FG_243way_Regular Symbol'!D$16,"",IF(B200=0,"",IF(OR(B200=$AM$1,B200=$AZ$1,B201=$AM$1,B201=$AZ$1,B202=$AM$1,B202=$AZ$1),0,1)))</f>
        <v/>
      </c>
      <c r="AZ200" s="2" t="str">
        <f>IF($A200&gt;='DB_FG_243way_Regular Symbol'!E$16,"",IF(C200=0,"",IF(OR(C200=$AM$1,C200=$AZ$1,C201=$AM$1,C201=$AZ$1,C202=$AM$1,C202=$AZ$1),0,1)))</f>
        <v/>
      </c>
      <c r="BA200" s="2" t="str">
        <f>IF($A200&gt;='DB_FG_243way_Regular Symbol'!F$16,"",IF(D200=0,"",IF(OR(D200=$AM$1,D200=$AZ$1,D201=$AM$1,D201=$AZ$1,D202=$AM$1,D202=$AZ$1),0,1)))</f>
        <v/>
      </c>
      <c r="BB200" s="2" t="str">
        <f>IF($A200&gt;='DB_FG_243way_Regular Symbol'!G$16,"",IF(E200=0,"",IF(OR(E200=$AM$1,E200=$AZ$1,E201=$AM$1,E201=$AZ$1,E202=$AM$1,E202=$AZ$1),0,1)))</f>
        <v/>
      </c>
      <c r="BC200" s="128" t="str">
        <f>IF($A200&gt;='DB_FG_243way_Regular Symbol'!H$16,"",IF(F200=0,"",IF(OR(F200=$AM$1,F200=$AZ$1,F201=$AM$1,F201=$AZ$1,F202=$AM$1,F202=$AZ$1),0,1)))</f>
        <v/>
      </c>
      <c r="BE200" s="342"/>
      <c r="BF200" s="2"/>
      <c r="BG200" s="2" t="str">
        <f>IF($A200&gt;='DB_FG_243way_Regular Symbol'!F$16,"",IF(D200=0,"",COUNTIF(D200:D202,$BF$1)))</f>
        <v/>
      </c>
      <c r="BH200" s="2" t="str">
        <f>IF($A200&gt;='DB_FG_243way_Regular Symbol'!G$16,"",IF(E200=0,"",COUNTIF(E200:E202,$BF$1)))</f>
        <v/>
      </c>
      <c r="BI200" s="2" t="str">
        <f>IF($A200&gt;='DB_FG_243way_Regular Symbol'!H$16,"",IF(F200=0,"",COUNTIF(F200:F202,$BF$1)))</f>
        <v/>
      </c>
      <c r="BK200" s="342"/>
      <c r="BL200" s="2"/>
      <c r="BM200" s="2" t="str">
        <f>IF($A200&gt;='DB_FG_243way_Regular Symbol'!F$16,"",IF(D200=0,"",IF(OR(D200=$AM$1,D200=$BL$1,D201=$AM$1,D201=$BL$1,D202=$AM$1,D202=$BL$1),0,1)))</f>
        <v/>
      </c>
      <c r="BN200" s="2" t="str">
        <f>IF($A200&gt;='DB_FG_243way_Regular Symbol'!G$16,"",IF(E200=0,"",IF(OR(E200=$AM$1,E200=$BL$1,E201=$AM$1,E201=$BL$1,E202=$AM$1,E202=$BL$1),0,1)))</f>
        <v/>
      </c>
      <c r="BO200" s="128" t="str">
        <f>IF($A200&gt;='DB_FG_243way_Regular Symbol'!H$16,"",IF(F200=0,"",IF(OR(F200=$AM$1,F200=$BL$1,F201=$AM$1,F201=$BL$1,F202=$AM$1,F202=$BL$1),0,1)))</f>
        <v/>
      </c>
      <c r="BQ200" s="2" t="str">
        <f>IF($A200&gt;='DB_FG_243way_Regular Symbol'!D$16,"",IF(B200=0,"",IF(OR(B200=$BQ$1,B200=$BR$1,B201=$BQ$1,B201=$BR$1,B202=$BQ$1,B202=$BR$1),0,1)))</f>
        <v/>
      </c>
      <c r="BR200" s="2" t="str">
        <f>IF($A200&gt;='DB_FG_243way_Regular Symbol'!E$16,"",IF(C200=0,"",IF(OR(C200=$BQ$1,C200=$BR$1,C201=$BQ$1,C201=$BR$1,C202=$BQ$1,C202=$BR$1),0,1)))</f>
        <v/>
      </c>
      <c r="BS200" s="2" t="str">
        <f>IF($A200&gt;='DB_FG_243way_Regular Symbol'!F$16,"",IF(D200=0,"",IF(OR(D200=$BQ$1,D200=$BR$1,D201=$BQ$1,D201=$BR$1,D202=$BQ$1,D202=$BR$1),0,1)))</f>
        <v/>
      </c>
      <c r="BT200" s="2" t="str">
        <f>IF($A200&gt;='DB_FG_243way_Regular Symbol'!G$16,"",IF(E200=0,"",IF(OR(E200=$BQ$1,E200=$BR$1,E201=$BQ$1,E201=$BR$1,E202=$BQ$1,E202=$BR$1),0,1)))</f>
        <v/>
      </c>
      <c r="BU200" s="2" t="str">
        <f>IF($A200&gt;='DB_FG_243way_Regular Symbol'!H$16,"",IF(F200=0,"",IF(OR(F200=$BQ$1,F200=$BR$1,F201=$BQ$1,F201=$BR$1,F202=$BQ$1,F202=$BR$1),0,1)))</f>
        <v/>
      </c>
      <c r="BW200" s="2" t="str">
        <f>IF($A200&gt;='DB_FG_243way_Regular Symbol'!D$16,"",IF(B200=0,"",IF(OR(B200=$BW$1,B201=$BW$1,B202=$BW$1,B200=$BX$1,B201=$BX$1,B202=$BX$1),0,1)))</f>
        <v/>
      </c>
      <c r="BX200" s="2" t="str">
        <f>IF($A200&gt;='DB_FG_243way_Regular Symbol'!E$16,"",IF(C200=0,"",IF(OR(C200=$BW$1,C201=$BW$1,C202=$BW$1,C200=$BX$1,C201=$BX$1,C202=$BX$1),0,1)))</f>
        <v/>
      </c>
      <c r="BY200" s="2" t="str">
        <f>IF($A200&gt;='DB_FG_243way_Regular Symbol'!F$16,"",IF(D200=0,"",IF(OR(D200=$BW$1,D201=$BW$1,D202=$BW$1,D200=$BX$1,D201=$BX$1,D202=$BX$1),0,1)))</f>
        <v/>
      </c>
      <c r="BZ200" s="2" t="str">
        <f>IF($A200&gt;='DB_FG_243way_Regular Symbol'!G$16,"",IF(E200=0,"",IF(OR(E200=$BW$1,E201=$BW$1,E202=$BW$1,E200=$BX$1,E201=$BX$1,E202=$BX$1),0,1)))</f>
        <v/>
      </c>
      <c r="CA200" s="2" t="str">
        <f>IF($A200&gt;='DB_FG_243way_Regular Symbol'!H$16,"",IF(F200=0,"",IF(OR(F200=$BW$1,F201=$BW$1,F202=$BW$1,F200=$BX$1,F201=$BX$1,F202=$BX$1),0,1)))</f>
        <v/>
      </c>
      <c r="CC200" s="2" t="str">
        <f>IF($A200&gt;='DB_FG_243way_Regular Symbol'!D$16,"",IF(B200=0,"",IF(OR(B200=$BW$1,B201=$BW$1,B202=$BW$1,B200=$CD$1,B201=$CD$1,B202=$CD$1),0,1)))</f>
        <v/>
      </c>
      <c r="CD200" s="2" t="str">
        <f>IF($A200&gt;='DB_FG_243way_Regular Symbol'!E$16,"",IF(C200=0,"",IF(OR(C200=$BW$1,C201=$BW$1,C202=$BW$1,C200=$CD$1,C201=$CD$1,C202=$CD$1),0,1)))</f>
        <v/>
      </c>
      <c r="CE200" s="2" t="str">
        <f>IF($A200&gt;='DB_FG_243way_Regular Symbol'!F$16,"",IF(D200=0,"",IF(OR(D200=$BW$1,D201=$BW$1,D202=$BW$1,D200=$CD$1,D201=$CD$1,D202=$CD$1),0,1)))</f>
        <v/>
      </c>
      <c r="CF200" s="2" t="str">
        <f>IF($A200&gt;='DB_FG_243way_Regular Symbol'!G$16,"",IF(E200=0,"",IF(OR(E200=$BW$1,E201=$BW$1,E202=$BW$1,E200=$CD$1,E201=$CD$1,E202=$CD$1),0,1)))</f>
        <v/>
      </c>
      <c r="CG200" s="2" t="str">
        <f>IF($A200&gt;='DB_FG_243way_Regular Symbol'!H$16,"",IF(F200=0,"",IF(OR(F200=$BW$1,F201=$BW$1,F202=$BW$1,F200=$CD$1,F201=$CD$1,F202=$CD$1),0,1)))</f>
        <v/>
      </c>
      <c r="CI200" s="2" t="str">
        <f>IF($A200&gt;='DB_FG_243way_Regular Symbol'!D$16,"",IF(B200=0,"",IF(OR(B200=$BW$1,B201=$BW$1,B202=$BW$1,B200=$CJ$1,B201=$CJ$1,B202=$CJ$1),0,1)))</f>
        <v/>
      </c>
      <c r="CJ200" s="2" t="str">
        <f>IF($A200&gt;='DB_FG_243way_Regular Symbol'!E$16,"",IF(C200=0,"",IF(OR(C200=$BW$1,C201=$BW$1,C202=$BW$1,C200=$CJ$1,C201=$CJ$1,C202=$CJ$1),0,1)))</f>
        <v/>
      </c>
      <c r="CK200" s="2" t="str">
        <f>IF($A200&gt;='DB_FG_243way_Regular Symbol'!F$16,"",IF(D200=0,"",IF(OR(D200=$BW$1,D201=$BW$1,D202=$BW$1,D200=$CJ$1,D201=$CJ$1,D202=$CJ$1),0,1)))</f>
        <v/>
      </c>
      <c r="CL200" s="2" t="str">
        <f>IF($A200&gt;='DB_FG_243way_Regular Symbol'!G$16,"",IF(E200=0,"",IF(OR(E200=$BW$1,E201=$BW$1,E202=$BW$1,E200=$CJ$1,E201=$CJ$1,E202=$CJ$1),0,1)))</f>
        <v/>
      </c>
      <c r="CM200" s="2" t="str">
        <f>IF($A200&gt;='DB_FG_243way_Regular Symbol'!H$16,"",IF(F200=0,"",IF(OR(F200=$BW$1,F201=$BW$1,F202=$BW$1,F200=$CJ$1,F201=$CJ$1,F202=$CJ$1),0,1)))</f>
        <v/>
      </c>
      <c r="CO200" s="2" t="str">
        <f>IF($A200&gt;='DB_FG_243way_Regular Symbol'!D$16,"",IF(B200=0,"",IF(OR(B200=$BW$1,B201=$BW$1,B202=$BW$1,B200=$CP$1,B201=$CP$1,B202=$CP$1),0,1)))</f>
        <v/>
      </c>
      <c r="CP200" s="2" t="str">
        <f>IF($A200&gt;='DB_FG_243way_Regular Symbol'!E$16,"",IF(C200=0,"",IF(OR(C200=$BW$1,C201=$BW$1,C202=$BW$1,C200=$CP$1,C201=$CP$1,C202=$CP$1),0,1)))</f>
        <v/>
      </c>
      <c r="CQ200" s="2" t="str">
        <f>IF($A200&gt;='DB_FG_243way_Regular Symbol'!F$16,"",IF(D200=0,"",IF(OR(D200=$BW$1,D201=$BW$1,D202=$BW$1,D200=$CP$1,D201=$CP$1,D202=$CP$1),0,1)))</f>
        <v/>
      </c>
      <c r="CR200" s="2" t="str">
        <f>IF($A200&gt;='DB_FG_243way_Regular Symbol'!G$16,"",IF(E200=0,"",IF(OR(E200=$BW$1,E201=$BW$1,E202=$BW$1,E200=$CP$1,E201=$CP$1,E202=$CP$1),0,1)))</f>
        <v/>
      </c>
      <c r="CS200" s="2" t="str">
        <f>IF($A200&gt;='DB_FG_243way_Regular Symbol'!H$16,"",IF(F200=0,"",IF(OR(F200=$BW$1,F201=$BW$1,F202=$BW$1,F200=$CP$1,F201=$CP$1,F202=$CP$1),0,1)))</f>
        <v/>
      </c>
      <c r="CU200" s="2" t="str">
        <f>IF($A200&gt;='DB_FG_243way_Regular Symbol'!D$16,"",IF(B200=0,"",IF(OR(B200=$BW$1,B201=$BW$1,B202=$BW$1,B200=$CV$1,B201=$CV$1,B202=$CV$1),0,1)))</f>
        <v/>
      </c>
      <c r="CV200" s="2" t="str">
        <f>IF($A200&gt;='DB_FG_243way_Regular Symbol'!E$16,"",IF(C200=0,"",IF(OR(C200=$BW$1,C201=$BW$1,C202=$BW$1,C200=$CV$1,C201=$CV$1,C202=$CV$1),0,1)))</f>
        <v/>
      </c>
      <c r="CW200" s="2" t="str">
        <f>IF($A200&gt;='DB_FG_243way_Regular Symbol'!F$16,"",IF(D200=0,"",IF(OR(D200=$BW$1,D201=$BW$1,D202=$BW$1,D200=$CV$1,D201=$CV$1,D202=$CV$1),0,1)))</f>
        <v/>
      </c>
      <c r="CX200" s="2" t="str">
        <f>IF($A200&gt;='DB_FG_243way_Regular Symbol'!G$16,"",IF(E200=0,"",IF(OR(E200=$BW$1,E201=$BW$1,E202=$BW$1,E200=$CV$1,E201=$CV$1,E202=$CV$1),0,1)))</f>
        <v/>
      </c>
      <c r="CY200" s="2" t="str">
        <f>IF($A200&gt;='DB_FG_243way_Regular Symbol'!H$16,"",IF(F200=0,"",IF(OR(F200=$BW$1,F201=$BW$1,F202=$BW$1,F200=$CV$1,F201=$CV$1,F202=$CV$1),0,1)))</f>
        <v/>
      </c>
    </row>
    <row r="201" spans="1:103">
      <c r="A201" s="341">
        <f>IF('DB_FG_243way_Regular Symbol'!L200="","",'DB_FG_243way_Regular Symbol'!L200)</f>
        <v>197</v>
      </c>
      <c r="B201" s="184" t="str">
        <f>IF('DB_FG_243way_Regular Symbol'!M200="",
IF($A201-'DB_FG_243way_Regular Symbol'!D$16&gt;='DB_FG_243way_RegularＸ_W()'!B$2-1,"",VLOOKUP($A201-'DB_FG_243way_Regular Symbol'!D$16,'DB_FG_243way_Regular Symbol'!$L$3:$Q$99,'DB_FG_243way_RegularＸ_W()'!B$3+1,FALSE)),
'DB_FG_243way_Regular Symbol'!M200)</f>
        <v/>
      </c>
      <c r="C201" s="184" t="str">
        <f>IF('DB_FG_243way_Regular Symbol'!N200="",
IF($A201-'DB_FG_243way_Regular Symbol'!E$16&gt;='DB_FG_243way_RegularＸ_W()'!C$2-1,"",VLOOKUP($A201-'DB_FG_243way_Regular Symbol'!E$16,'DB_FG_243way_Regular Symbol'!$L$3:$Q$99,'DB_FG_243way_RegularＸ_W()'!C$3+1,FALSE)),
'DB_FG_243way_Regular Symbol'!N200)</f>
        <v/>
      </c>
      <c r="D201" s="184" t="str">
        <f>IF('DB_FG_243way_Regular Symbol'!O200="",
IF($A201-'DB_FG_243way_Regular Symbol'!F$16&gt;='DB_FG_243way_RegularＸ_W()'!D$2-1,"",VLOOKUP($A201-'DB_FG_243way_Regular Symbol'!F$16,'DB_FG_243way_Regular Symbol'!$L$3:$Q$99,'DB_FG_243way_RegularＸ_W()'!D$3+1,FALSE)),
'DB_FG_243way_Regular Symbol'!O200)</f>
        <v/>
      </c>
      <c r="E201" s="184" t="str">
        <f>IF('DB_FG_243way_Regular Symbol'!P200="",
IF($A201-'DB_FG_243way_Regular Symbol'!G$16&gt;='DB_FG_243way_RegularＸ_W()'!E$2-1,"",VLOOKUP($A201-'DB_FG_243way_Regular Symbol'!G$16,'DB_FG_243way_Regular Symbol'!$L$3:$Q$99,'DB_FG_243way_RegularＸ_W()'!E$3+1,FALSE)),
'DB_FG_243way_Regular Symbol'!P200)</f>
        <v/>
      </c>
      <c r="F201" s="358" t="str">
        <f>IF('DB_FG_243way_Regular Symbol'!Q200="",
IF($A201-'DB_FG_243way_Regular Symbol'!H$16&gt;='DB_FG_243way_RegularＸ_W()'!F$2-1,"",VLOOKUP($A201-'DB_FG_243way_Regular Symbol'!H$16,'DB_FG_243way_Regular Symbol'!$L$3:$Q$99,'DB_FG_243way_RegularＸ_W()'!F$3+1,FALSE)),
'DB_FG_243way_Regular Symbol'!Q200)</f>
        <v/>
      </c>
      <c r="O201" s="342" t="str">
        <f>IF($A201&gt;='DB_FG_243way_Regular Symbol'!D$16,"",IF(B201=0,"",IF(OR(B201=$O$1,B201=$P$1,B202=$O$1,B202=$P$1,B203=$O$1,B203=$P$1),0,1)))</f>
        <v/>
      </c>
      <c r="P201" s="2" t="str">
        <f>IF($A201&gt;='DB_FG_243way_Regular Symbol'!E$16,"",IF(C201=0,"",IF(OR(C201=$O$1,C201=$P$1,C202=$O$1,C202=$P$1,C203=$O$1,C203=$P$1),0,1)))</f>
        <v/>
      </c>
      <c r="Q201" s="2" t="str">
        <f>IF($A201&gt;='DB_FG_243way_Regular Symbol'!F$16,"",IF(D201=0,"",IF(OR(D201=$O$1,D201=$P$1,D202=$O$1,D202=$P$1,D203=$O$1,D203=$P$1),0,1)))</f>
        <v/>
      </c>
      <c r="R201" s="2" t="str">
        <f>IF($A201&gt;='DB_FG_243way_Regular Symbol'!G$16,"",IF(E201=0,"",IF(OR(E201=$O$1,E201=$P$1,E202=$O$1,E202=$P$1,E203=$O$1,E203=$P$1),0,1)))</f>
        <v/>
      </c>
      <c r="S201" s="128" t="str">
        <f>IF($A201&gt;='DB_FG_243way_Regular Symbol'!H$16,"",IF(F201=0,"",IF(OR(F201=$O$1,F201=$P$1,F202=$O$1,F202=$P$1,F203=$O$1,F203=$P$1),0,1)))</f>
        <v/>
      </c>
      <c r="U201" s="342" t="str">
        <f>IF($A201&gt;='DB_FG_243way_Regular Symbol'!D$16,"",IF(B201=0,"",IF(OR(B201=$U$1,B201=$V$1,B202=$U$1,B202=$V$1,B203=$U$1,B203=$V$1),0,1)))</f>
        <v/>
      </c>
      <c r="V201" s="2" t="str">
        <f>IF($A201&gt;='DB_FG_243way_Regular Symbol'!E$16,"",IF(C201=0,"",IF(OR(C201=$U$1,C201=$V$1,C202=$U$1,C202=$V$1,C203=$U$1,C203=$V$1),0,1)))</f>
        <v/>
      </c>
      <c r="W201" s="2" t="str">
        <f>IF($A201&gt;='DB_FG_243way_Regular Symbol'!F$16,"",IF(D201=0,"",IF(OR(D201=$U$1,D201=$V$1,D202=$U$1,D202=$V$1,D203=$U$1,D203=$V$1),0,1)))</f>
        <v/>
      </c>
      <c r="X201" s="2" t="str">
        <f>IF($A201&gt;='DB_FG_243way_Regular Symbol'!G$16,"",IF(E201=0,"",IF(OR(E201=$U$1,E201=$V$1,E202=$U$1,E202=$V$1,E203=$U$1,E203=$V$1),0,1)))</f>
        <v/>
      </c>
      <c r="Y201" s="128" t="str">
        <f>IF($A201&gt;='DB_FG_243way_Regular Symbol'!H$16,"",IF(F201=0,"",IF(OR(F201=$U$1,F201=$V$1,F202=$U$1,F202=$V$1,F203=$U$1,F203=$V$1),0,1)))</f>
        <v/>
      </c>
      <c r="AA201" s="342" t="str">
        <f>IF($A201&gt;='DB_FG_243way_Regular Symbol'!D$16,"",IF(B201=0,"",IF(OR(B201=$AA$1,B201=$AB$1,B202=$AA$1,B202=$AB$1,B203=$AA$1,,B203=$AB$1),0,1)))</f>
        <v/>
      </c>
      <c r="AB201" s="2" t="str">
        <f>IF($A201&gt;='DB_FG_243way_Regular Symbol'!E$16,"",IF(C201=0,"",IF(OR(C201=$AA$1,C201=$AB$1,C202=$AA$1,C202=$AB$1,C203=$AA$1,,C203=$AB$1),0,1)))</f>
        <v/>
      </c>
      <c r="AC201" s="2" t="str">
        <f>IF($A201&gt;='DB_FG_243way_Regular Symbol'!F$16,"",IF(D201=0,"",IF(OR(D201=$AA$1,D201=$AB$1,D202=$AA$1,D202=$AB$1,D203=$AA$1,,D203=$AB$1),0,1)))</f>
        <v/>
      </c>
      <c r="AD201" s="2" t="str">
        <f>IF($A201&gt;='DB_FG_243way_Regular Symbol'!G$16,"",IF(E201=0,"",IF(OR(E201=$AA$1,E201=$AB$1,E202=$AA$1,E202=$AB$1,E203=$AA$1,,E203=$AB$1),0,1)))</f>
        <v/>
      </c>
      <c r="AE201" s="128" t="str">
        <f>IF($A201&gt;='DB_FG_243way_Regular Symbol'!H$16,"",IF(F201=0,"",IF(OR(F201=$AA$1,F201=$AB$1,F202=$AA$1,F202=$AB$1,F203=$AA$1,,F203=$AB$1),0,1)))</f>
        <v/>
      </c>
      <c r="AG201" s="342" t="str">
        <f>IF($A201&gt;='DB_FG_243way_Regular Symbol'!D$16,"",IF(B201=0,"",IF(OR(B201=$AG$1,B201=$AH$1,B202=$AG$1,B202=$AH$1,B203=$AG$1,B203=$AH$1),0,1)))</f>
        <v/>
      </c>
      <c r="AH201" s="2" t="str">
        <f>IF($A201&gt;='DB_FG_243way_Regular Symbol'!E$16,"",IF(C201=0,"",IF(OR(C201=$AG$1,C201=$AH$1,C202=$AG$1,C202=$AH$1,C203=$AG$1,C203=$AH$1),0,1)))</f>
        <v/>
      </c>
      <c r="AI201" s="2" t="str">
        <f>IF($A201&gt;='DB_FG_243way_Regular Symbol'!F$16,"",IF(D201=0,"",IF(OR(D201=$AG$1,D201=$AH$1,D202=$AG$1,D202=$AH$1,D203=$AG$1,D203=$AH$1),0,1)))</f>
        <v/>
      </c>
      <c r="AJ201" s="2" t="str">
        <f>IF($A201&gt;='DB_FG_243way_Regular Symbol'!G$16,"",IF(E201=0,"",IF(OR(E201=$AG$1,E201=$AH$1,E202=$AG$1,E202=$AH$1,E203=$AG$1,E203=$AH$1),0,1)))</f>
        <v/>
      </c>
      <c r="AK201" s="128" t="str">
        <f>IF($A201&gt;='DB_FG_243way_Regular Symbol'!H$16,"",IF(F201=0,"",IF(OR(F201=$AG$1,F201=$AH$1,F202=$AG$1,F202=$AH$1,F203=$AG$1,F203=$AH$1),0,1)))</f>
        <v/>
      </c>
      <c r="AM201" s="342" t="str">
        <f>IF($A201&gt;='DB_FG_243way_Regular Symbol'!D$16,"",IF(B201=0,"",IF(OR(B201=$AM$1,B201=$AN$1,B202=$AM$1,B202=$AN$1,B203=$AM$1,B203=$AN$1),0,1)))</f>
        <v/>
      </c>
      <c r="AN201" s="2" t="str">
        <f>IF($A201&gt;='DB_FG_243way_Regular Symbol'!E$16,"",IF(C201=0,"",IF(OR(C201=$AM$1,C201=$AN$1,C202=$AM$1,C202=$AN$1,C203=$AM$1,C203=$AN$1),0,1)))</f>
        <v/>
      </c>
      <c r="AO201" s="2" t="str">
        <f>IF($A201&gt;='DB_FG_243way_Regular Symbol'!F$16,"",IF(D201=0,"",IF(OR(D201=$AM$1,D201=$AN$1,D202=$AM$1,D202=$AN$1,D203=$AM$1,D203=$AN$1),0,1)))</f>
        <v/>
      </c>
      <c r="AP201" s="2" t="str">
        <f>IF($A201&gt;='DB_FG_243way_Regular Symbol'!G$16,"",IF(E201=0,"",IF(OR(E201=$AM$1,E201=$AN$1,E202=$AM$1,E202=$AN$1,E203=$AM$1,E203=$AN$1),0,1)))</f>
        <v/>
      </c>
      <c r="AQ201" s="128" t="str">
        <f>IF($A201&gt;='DB_FG_243way_Regular Symbol'!H$16,"",IF(F201=0,"",IF(OR(F201=$AM$1,F201=$AN$1,F202=$AM$1,F202=$AN$1,F203=$AM$1,F203=$AN$1),0,1)))</f>
        <v/>
      </c>
      <c r="AS201" s="342" t="str">
        <f>IF($A201&gt;='DB_FG_243way_Regular Symbol'!D$16,"",IF(B201=0,"",IF(OR(B201=$AM$1,B201=$AT$1,B202=$AM$1,B202=$AT$1,B203=$AM$1,B203=$AT$1),0,1)))</f>
        <v/>
      </c>
      <c r="AT201" s="2" t="str">
        <f>IF($A201&gt;='DB_FG_243way_Regular Symbol'!E$16,"",IF(C201=0,"",IF(OR(C201=$AM$1,C201=$AT$1,C202=$AM$1,C202=$AT$1,C203=$AM$1,C203=$AT$1),0,1)))</f>
        <v/>
      </c>
      <c r="AU201" s="2" t="str">
        <f>IF($A201&gt;='DB_FG_243way_Regular Symbol'!F$16,"",IF(D201=0,"",IF(OR(D201=$AM$1,D201=$AT$1,D202=$AM$1,D202=$AT$1,D203=$AM$1,D203=$AT$1),0,1)))</f>
        <v/>
      </c>
      <c r="AV201" s="2" t="str">
        <f>IF($A201&gt;='DB_FG_243way_Regular Symbol'!G$16,"",IF(E201=0,"",IF(OR(E201=$AM$1,E201=$AT$1,E202=$AM$1,E202=$AT$1,E203=$AM$1,E203=$AT$1),0,1)))</f>
        <v/>
      </c>
      <c r="AW201" s="128" t="str">
        <f>IF($A201&gt;='DB_FG_243way_Regular Symbol'!H$16,"",IF(F201=0,"",IF(OR(F201=$AM$1,F201=$AT$1,F202=$AM$1,F202=$AT$1,F203=$AM$1,F203=$AT$1),0,1)))</f>
        <v/>
      </c>
      <c r="AY201" s="342" t="str">
        <f>IF($A201&gt;='DB_FG_243way_Regular Symbol'!D$16,"",IF(B201=0,"",IF(OR(B201=$AM$1,B201=$AZ$1,B202=$AM$1,B202=$AZ$1,B203=$AM$1,B203=$AZ$1),0,1)))</f>
        <v/>
      </c>
      <c r="AZ201" s="2" t="str">
        <f>IF($A201&gt;='DB_FG_243way_Regular Symbol'!E$16,"",IF(C201=0,"",IF(OR(C201=$AM$1,C201=$AZ$1,C202=$AM$1,C202=$AZ$1,C203=$AM$1,C203=$AZ$1),0,1)))</f>
        <v/>
      </c>
      <c r="BA201" s="2" t="str">
        <f>IF($A201&gt;='DB_FG_243way_Regular Symbol'!F$16,"",IF(D201=0,"",IF(OR(D201=$AM$1,D201=$AZ$1,D202=$AM$1,D202=$AZ$1,D203=$AM$1,D203=$AZ$1),0,1)))</f>
        <v/>
      </c>
      <c r="BB201" s="2" t="str">
        <f>IF($A201&gt;='DB_FG_243way_Regular Symbol'!G$16,"",IF(E201=0,"",IF(OR(E201=$AM$1,E201=$AZ$1,E202=$AM$1,E202=$AZ$1,E203=$AM$1,E203=$AZ$1),0,1)))</f>
        <v/>
      </c>
      <c r="BC201" s="128" t="str">
        <f>IF($A201&gt;='DB_FG_243way_Regular Symbol'!H$16,"",IF(F201=0,"",IF(OR(F201=$AM$1,F201=$AZ$1,F202=$AM$1,F202=$AZ$1,F203=$AM$1,F203=$AZ$1),0,1)))</f>
        <v/>
      </c>
      <c r="BE201" s="342"/>
      <c r="BF201" s="2"/>
      <c r="BG201" s="2" t="str">
        <f>IF($A201&gt;='DB_FG_243way_Regular Symbol'!F$16,"",IF(D201=0,"",COUNTIF(D201:D203,$BF$1)))</f>
        <v/>
      </c>
      <c r="BH201" s="2" t="str">
        <f>IF($A201&gt;='DB_FG_243way_Regular Symbol'!G$16,"",IF(E201=0,"",COUNTIF(E201:E203,$BF$1)))</f>
        <v/>
      </c>
      <c r="BI201" s="2" t="str">
        <f>IF($A201&gt;='DB_FG_243way_Regular Symbol'!H$16,"",IF(F201=0,"",COUNTIF(F201:F203,$BF$1)))</f>
        <v/>
      </c>
      <c r="BK201" s="342"/>
      <c r="BL201" s="2"/>
      <c r="BM201" s="2" t="str">
        <f>IF($A201&gt;='DB_FG_243way_Regular Symbol'!F$16,"",IF(D201=0,"",IF(OR(D201=$AM$1,D201=$BL$1,D202=$AM$1,D202=$BL$1,D203=$AM$1,D203=$BL$1),0,1)))</f>
        <v/>
      </c>
      <c r="BN201" s="2" t="str">
        <f>IF($A201&gt;='DB_FG_243way_Regular Symbol'!G$16,"",IF(E201=0,"",IF(OR(E201=$AM$1,E201=$BL$1,E202=$AM$1,E202=$BL$1,E203=$AM$1,E203=$BL$1),0,1)))</f>
        <v/>
      </c>
      <c r="BO201" s="128" t="str">
        <f>IF($A201&gt;='DB_FG_243way_Regular Symbol'!H$16,"",IF(F201=0,"",IF(OR(F201=$AM$1,F201=$BL$1,F202=$AM$1,F202=$BL$1,F203=$AM$1,F203=$BL$1),0,1)))</f>
        <v/>
      </c>
      <c r="BQ201" s="2" t="str">
        <f>IF($A201&gt;='DB_FG_243way_Regular Symbol'!D$16,"",IF(B201=0,"",IF(OR(B201=$BQ$1,B201=$BR$1,B202=$BQ$1,B202=$BR$1,B203=$BQ$1,B203=$BR$1),0,1)))</f>
        <v/>
      </c>
      <c r="BR201" s="2" t="str">
        <f>IF($A201&gt;='DB_FG_243way_Regular Symbol'!E$16,"",IF(C201=0,"",IF(OR(C201=$BQ$1,C201=$BR$1,C202=$BQ$1,C202=$BR$1,C203=$BQ$1,C203=$BR$1),0,1)))</f>
        <v/>
      </c>
      <c r="BS201" s="2" t="str">
        <f>IF($A201&gt;='DB_FG_243way_Regular Symbol'!F$16,"",IF(D201=0,"",IF(OR(D201=$BQ$1,D201=$BR$1,D202=$BQ$1,D202=$BR$1,D203=$BQ$1,D203=$BR$1),0,1)))</f>
        <v/>
      </c>
      <c r="BT201" s="2" t="str">
        <f>IF($A201&gt;='DB_FG_243way_Regular Symbol'!G$16,"",IF(E201=0,"",IF(OR(E201=$BQ$1,E201=$BR$1,E202=$BQ$1,E202=$BR$1,E203=$BQ$1,E203=$BR$1),0,1)))</f>
        <v/>
      </c>
      <c r="BU201" s="2" t="str">
        <f>IF($A201&gt;='DB_FG_243way_Regular Symbol'!H$16,"",IF(F201=0,"",IF(OR(F201=$BQ$1,F201=$BR$1,F202=$BQ$1,F202=$BR$1,F203=$BQ$1,F203=$BR$1),0,1)))</f>
        <v/>
      </c>
      <c r="BW201" s="2" t="str">
        <f>IF($A201&gt;='DB_FG_243way_Regular Symbol'!D$16,"",IF(B201=0,"",IF(OR(B201=$BW$1,B202=$BW$1,B203=$BW$1,B201=$BX$1,B202=$BX$1,B203=$BX$1),0,1)))</f>
        <v/>
      </c>
      <c r="BX201" s="2" t="str">
        <f>IF($A201&gt;='DB_FG_243way_Regular Symbol'!E$16,"",IF(C201=0,"",IF(OR(C201=$BW$1,C202=$BW$1,C203=$BW$1,C201=$BX$1,C202=$BX$1,C203=$BX$1),0,1)))</f>
        <v/>
      </c>
      <c r="BY201" s="2" t="str">
        <f>IF($A201&gt;='DB_FG_243way_Regular Symbol'!F$16,"",IF(D201=0,"",IF(OR(D201=$BW$1,D202=$BW$1,D203=$BW$1,D201=$BX$1,D202=$BX$1,D203=$BX$1),0,1)))</f>
        <v/>
      </c>
      <c r="BZ201" s="2" t="str">
        <f>IF($A201&gt;='DB_FG_243way_Regular Symbol'!G$16,"",IF(E201=0,"",IF(OR(E201=$BW$1,E202=$BW$1,E203=$BW$1,E201=$BX$1,E202=$BX$1,E203=$BX$1),0,1)))</f>
        <v/>
      </c>
      <c r="CA201" s="2" t="str">
        <f>IF($A201&gt;='DB_FG_243way_Regular Symbol'!H$16,"",IF(F201=0,"",IF(OR(F201=$BW$1,F202=$BW$1,F203=$BW$1,F201=$BX$1,F202=$BX$1,F203=$BX$1),0,1)))</f>
        <v/>
      </c>
      <c r="CC201" s="2" t="str">
        <f>IF($A201&gt;='DB_FG_243way_Regular Symbol'!D$16,"",IF(B201=0,"",IF(OR(B201=$BW$1,B202=$BW$1,B203=$BW$1,B201=$CD$1,B202=$CD$1,B203=$CD$1),0,1)))</f>
        <v/>
      </c>
      <c r="CD201" s="2" t="str">
        <f>IF($A201&gt;='DB_FG_243way_Regular Symbol'!E$16,"",IF(C201=0,"",IF(OR(C201=$BW$1,C202=$BW$1,C203=$BW$1,C201=$CD$1,C202=$CD$1,C203=$CD$1),0,1)))</f>
        <v/>
      </c>
      <c r="CE201" s="2" t="str">
        <f>IF($A201&gt;='DB_FG_243way_Regular Symbol'!F$16,"",IF(D201=0,"",IF(OR(D201=$BW$1,D202=$BW$1,D203=$BW$1,D201=$CD$1,D202=$CD$1,D203=$CD$1),0,1)))</f>
        <v/>
      </c>
      <c r="CF201" s="2" t="str">
        <f>IF($A201&gt;='DB_FG_243way_Regular Symbol'!G$16,"",IF(E201=0,"",IF(OR(E201=$BW$1,E202=$BW$1,E203=$BW$1,E201=$CD$1,E202=$CD$1,E203=$CD$1),0,1)))</f>
        <v/>
      </c>
      <c r="CG201" s="2" t="str">
        <f>IF($A201&gt;='DB_FG_243way_Regular Symbol'!H$16,"",IF(F201=0,"",IF(OR(F201=$BW$1,F202=$BW$1,F203=$BW$1,F201=$CD$1,F202=$CD$1,F203=$CD$1),0,1)))</f>
        <v/>
      </c>
      <c r="CI201" s="2" t="str">
        <f>IF($A201&gt;='DB_FG_243way_Regular Symbol'!D$16,"",IF(B201=0,"",IF(OR(B201=$BW$1,B202=$BW$1,B203=$BW$1,B201=$CJ$1,B202=$CJ$1,B203=$CJ$1),0,1)))</f>
        <v/>
      </c>
      <c r="CJ201" s="2" t="str">
        <f>IF($A201&gt;='DB_FG_243way_Regular Symbol'!E$16,"",IF(C201=0,"",IF(OR(C201=$BW$1,C202=$BW$1,C203=$BW$1,C201=$CJ$1,C202=$CJ$1,C203=$CJ$1),0,1)))</f>
        <v/>
      </c>
      <c r="CK201" s="2" t="str">
        <f>IF($A201&gt;='DB_FG_243way_Regular Symbol'!F$16,"",IF(D201=0,"",IF(OR(D201=$BW$1,D202=$BW$1,D203=$BW$1,D201=$CJ$1,D202=$CJ$1,D203=$CJ$1),0,1)))</f>
        <v/>
      </c>
      <c r="CL201" s="2" t="str">
        <f>IF($A201&gt;='DB_FG_243way_Regular Symbol'!G$16,"",IF(E201=0,"",IF(OR(E201=$BW$1,E202=$BW$1,E203=$BW$1,E201=$CJ$1,E202=$CJ$1,E203=$CJ$1),0,1)))</f>
        <v/>
      </c>
      <c r="CM201" s="2" t="str">
        <f>IF($A201&gt;='DB_FG_243way_Regular Symbol'!H$16,"",IF(F201=0,"",IF(OR(F201=$BW$1,F202=$BW$1,F203=$BW$1,F201=$CJ$1,F202=$CJ$1,F203=$CJ$1),0,1)))</f>
        <v/>
      </c>
      <c r="CO201" s="2" t="str">
        <f>IF($A201&gt;='DB_FG_243way_Regular Symbol'!D$16,"",IF(B201=0,"",IF(OR(B201=$BW$1,B202=$BW$1,B203=$BW$1,B201=$CP$1,B202=$CP$1,B203=$CP$1),0,1)))</f>
        <v/>
      </c>
      <c r="CP201" s="2" t="str">
        <f>IF($A201&gt;='DB_FG_243way_Regular Symbol'!E$16,"",IF(C201=0,"",IF(OR(C201=$BW$1,C202=$BW$1,C203=$BW$1,C201=$CP$1,C202=$CP$1,C203=$CP$1),0,1)))</f>
        <v/>
      </c>
      <c r="CQ201" s="2" t="str">
        <f>IF($A201&gt;='DB_FG_243way_Regular Symbol'!F$16,"",IF(D201=0,"",IF(OR(D201=$BW$1,D202=$BW$1,D203=$BW$1,D201=$CP$1,D202=$CP$1,D203=$CP$1),0,1)))</f>
        <v/>
      </c>
      <c r="CR201" s="2" t="str">
        <f>IF($A201&gt;='DB_FG_243way_Regular Symbol'!G$16,"",IF(E201=0,"",IF(OR(E201=$BW$1,E202=$BW$1,E203=$BW$1,E201=$CP$1,E202=$CP$1,E203=$CP$1),0,1)))</f>
        <v/>
      </c>
      <c r="CS201" s="2" t="str">
        <f>IF($A201&gt;='DB_FG_243way_Regular Symbol'!H$16,"",IF(F201=0,"",IF(OR(F201=$BW$1,F202=$BW$1,F203=$BW$1,F201=$CP$1,F202=$CP$1,F203=$CP$1),0,1)))</f>
        <v/>
      </c>
      <c r="CU201" s="2" t="str">
        <f>IF($A201&gt;='DB_FG_243way_Regular Symbol'!D$16,"",IF(B201=0,"",IF(OR(B201=$BW$1,B202=$BW$1,B203=$BW$1,B201=$CV$1,B202=$CV$1,B203=$CV$1),0,1)))</f>
        <v/>
      </c>
      <c r="CV201" s="2" t="str">
        <f>IF($A201&gt;='DB_FG_243way_Regular Symbol'!E$16,"",IF(C201=0,"",IF(OR(C201=$BW$1,C202=$BW$1,C203=$BW$1,C201=$CV$1,C202=$CV$1,C203=$CV$1),0,1)))</f>
        <v/>
      </c>
      <c r="CW201" s="2" t="str">
        <f>IF($A201&gt;='DB_FG_243way_Regular Symbol'!F$16,"",IF(D201=0,"",IF(OR(D201=$BW$1,D202=$BW$1,D203=$BW$1,D201=$CV$1,D202=$CV$1,D203=$CV$1),0,1)))</f>
        <v/>
      </c>
      <c r="CX201" s="2" t="str">
        <f>IF($A201&gt;='DB_FG_243way_Regular Symbol'!G$16,"",IF(E201=0,"",IF(OR(E201=$BW$1,E202=$BW$1,E203=$BW$1,E201=$CV$1,E202=$CV$1,E203=$CV$1),0,1)))</f>
        <v/>
      </c>
      <c r="CY201" s="2" t="str">
        <f>IF($A201&gt;='DB_FG_243way_Regular Symbol'!H$16,"",IF(F201=0,"",IF(OR(F201=$BW$1,F202=$BW$1,F203=$BW$1,F201=$CV$1,F202=$CV$1,F203=$CV$1),0,1)))</f>
        <v/>
      </c>
    </row>
    <row r="202" spans="1:103">
      <c r="A202" s="341">
        <f>IF('DB_FG_243way_Regular Symbol'!L201="","",'DB_FG_243way_Regular Symbol'!L201)</f>
        <v>198</v>
      </c>
      <c r="B202" s="184" t="str">
        <f>IF('DB_FG_243way_Regular Symbol'!M201="",
IF($A202-'DB_FG_243way_Regular Symbol'!D$16&gt;='DB_FG_243way_RegularＸ_W()'!B$2-1,"",VLOOKUP($A202-'DB_FG_243way_Regular Symbol'!D$16,'DB_FG_243way_Regular Symbol'!$L$3:$Q$99,'DB_FG_243way_RegularＸ_W()'!B$3+1,FALSE)),
'DB_FG_243way_Regular Symbol'!M201)</f>
        <v/>
      </c>
      <c r="C202" s="184" t="str">
        <f>IF('DB_FG_243way_Regular Symbol'!N201="",
IF($A202-'DB_FG_243way_Regular Symbol'!E$16&gt;='DB_FG_243way_RegularＸ_W()'!C$2-1,"",VLOOKUP($A202-'DB_FG_243way_Regular Symbol'!E$16,'DB_FG_243way_Regular Symbol'!$L$3:$Q$99,'DB_FG_243way_RegularＸ_W()'!C$3+1,FALSE)),
'DB_FG_243way_Regular Symbol'!N201)</f>
        <v/>
      </c>
      <c r="D202" s="184" t="str">
        <f>IF('DB_FG_243way_Regular Symbol'!O201="",
IF($A202-'DB_FG_243way_Regular Symbol'!F$16&gt;='DB_FG_243way_RegularＸ_W()'!D$2-1,"",VLOOKUP($A202-'DB_FG_243way_Regular Symbol'!F$16,'DB_FG_243way_Regular Symbol'!$L$3:$Q$99,'DB_FG_243way_RegularＸ_W()'!D$3+1,FALSE)),
'DB_FG_243way_Regular Symbol'!O201)</f>
        <v/>
      </c>
      <c r="E202" s="184" t="str">
        <f>IF('DB_FG_243way_Regular Symbol'!P201="",
IF($A202-'DB_FG_243way_Regular Symbol'!G$16&gt;='DB_FG_243way_RegularＸ_W()'!E$2-1,"",VLOOKUP($A202-'DB_FG_243way_Regular Symbol'!G$16,'DB_FG_243way_Regular Symbol'!$L$3:$Q$99,'DB_FG_243way_RegularＸ_W()'!E$3+1,FALSE)),
'DB_FG_243way_Regular Symbol'!P201)</f>
        <v/>
      </c>
      <c r="F202" s="358" t="str">
        <f>IF('DB_FG_243way_Regular Symbol'!Q201="",
IF($A202-'DB_FG_243way_Regular Symbol'!H$16&gt;='DB_FG_243way_RegularＸ_W()'!F$2-1,"",VLOOKUP($A202-'DB_FG_243way_Regular Symbol'!H$16,'DB_FG_243way_Regular Symbol'!$L$3:$Q$99,'DB_FG_243way_RegularＸ_W()'!F$3+1,FALSE)),
'DB_FG_243way_Regular Symbol'!Q201)</f>
        <v/>
      </c>
      <c r="O202" s="342" t="str">
        <f>IF($A202&gt;='DB_FG_243way_Regular Symbol'!D$16,"",IF(B202=0,"",IF(OR(B202=$O$1,B202=$P$1,B203=$O$1,B203=$P$1,B204=$O$1,B204=$P$1),0,1)))</f>
        <v/>
      </c>
      <c r="P202" s="2" t="str">
        <f>IF($A202&gt;='DB_FG_243way_Regular Symbol'!E$16,"",IF(C202=0,"",IF(OR(C202=$O$1,C202=$P$1,C203=$O$1,C203=$P$1,C204=$O$1,C204=$P$1),0,1)))</f>
        <v/>
      </c>
      <c r="Q202" s="2" t="str">
        <f>IF($A202&gt;='DB_FG_243way_Regular Symbol'!F$16,"",IF(D202=0,"",IF(OR(D202=$O$1,D202=$P$1,D203=$O$1,D203=$P$1,D204=$O$1,D204=$P$1),0,1)))</f>
        <v/>
      </c>
      <c r="R202" s="2" t="str">
        <f>IF($A202&gt;='DB_FG_243way_Regular Symbol'!G$16,"",IF(E202=0,"",IF(OR(E202=$O$1,E202=$P$1,E203=$O$1,E203=$P$1,E204=$O$1,E204=$P$1),0,1)))</f>
        <v/>
      </c>
      <c r="S202" s="128" t="str">
        <f>IF($A202&gt;='DB_FG_243way_Regular Symbol'!H$16,"",IF(F202=0,"",IF(OR(F202=$O$1,F202=$P$1,F203=$O$1,F203=$P$1,F204=$O$1,F204=$P$1),0,1)))</f>
        <v/>
      </c>
      <c r="U202" s="342" t="str">
        <f>IF($A202&gt;='DB_FG_243way_Regular Symbol'!D$16,"",IF(B202=0,"",IF(OR(B202=$U$1,B202=$V$1,B203=$U$1,B203=$V$1,B204=$U$1,B204=$V$1),0,1)))</f>
        <v/>
      </c>
      <c r="V202" s="2" t="str">
        <f>IF($A202&gt;='DB_FG_243way_Regular Symbol'!E$16,"",IF(C202=0,"",IF(OR(C202=$U$1,C202=$V$1,C203=$U$1,C203=$V$1,C204=$U$1,C204=$V$1),0,1)))</f>
        <v/>
      </c>
      <c r="W202" s="2" t="str">
        <f>IF($A202&gt;='DB_FG_243way_Regular Symbol'!F$16,"",IF(D202=0,"",IF(OR(D202=$U$1,D202=$V$1,D203=$U$1,D203=$V$1,D204=$U$1,D204=$V$1),0,1)))</f>
        <v/>
      </c>
      <c r="X202" s="2" t="str">
        <f>IF($A202&gt;='DB_FG_243way_Regular Symbol'!G$16,"",IF(E202=0,"",IF(OR(E202=$U$1,E202=$V$1,E203=$U$1,E203=$V$1,E204=$U$1,E204=$V$1),0,1)))</f>
        <v/>
      </c>
      <c r="Y202" s="128" t="str">
        <f>IF($A202&gt;='DB_FG_243way_Regular Symbol'!H$16,"",IF(F202=0,"",IF(OR(F202=$U$1,F202=$V$1,F203=$U$1,F203=$V$1,F204=$U$1,F204=$V$1),0,1)))</f>
        <v/>
      </c>
      <c r="AA202" s="342" t="str">
        <f>IF($A202&gt;='DB_FG_243way_Regular Symbol'!D$16,"",IF(B202=0,"",IF(OR(B202=$AA$1,B202=$AB$1,B203=$AA$1,B203=$AB$1,B204=$AA$1,,B204=$AB$1),0,1)))</f>
        <v/>
      </c>
      <c r="AB202" s="2" t="str">
        <f>IF($A202&gt;='DB_FG_243way_Regular Symbol'!E$16,"",IF(C202=0,"",IF(OR(C202=$AA$1,C202=$AB$1,C203=$AA$1,C203=$AB$1,C204=$AA$1,,C204=$AB$1),0,1)))</f>
        <v/>
      </c>
      <c r="AC202" s="2" t="str">
        <f>IF($A202&gt;='DB_FG_243way_Regular Symbol'!F$16,"",IF(D202=0,"",IF(OR(D202=$AA$1,D202=$AB$1,D203=$AA$1,D203=$AB$1,D204=$AA$1,,D204=$AB$1),0,1)))</f>
        <v/>
      </c>
      <c r="AD202" s="2" t="str">
        <f>IF($A202&gt;='DB_FG_243way_Regular Symbol'!G$16,"",IF(E202=0,"",IF(OR(E202=$AA$1,E202=$AB$1,E203=$AA$1,E203=$AB$1,E204=$AA$1,,E204=$AB$1),0,1)))</f>
        <v/>
      </c>
      <c r="AE202" s="128" t="str">
        <f>IF($A202&gt;='DB_FG_243way_Regular Symbol'!H$16,"",IF(F202=0,"",IF(OR(F202=$AA$1,F202=$AB$1,F203=$AA$1,F203=$AB$1,F204=$AA$1,,F204=$AB$1),0,1)))</f>
        <v/>
      </c>
      <c r="AG202" s="342" t="str">
        <f>IF($A202&gt;='DB_FG_243way_Regular Symbol'!D$16,"",IF(B202=0,"",IF(OR(B202=$AG$1,B202=$AH$1,B203=$AG$1,B203=$AH$1,B204=$AG$1,B204=$AH$1),0,1)))</f>
        <v/>
      </c>
      <c r="AH202" s="2" t="str">
        <f>IF($A202&gt;='DB_FG_243way_Regular Symbol'!E$16,"",IF(C202=0,"",IF(OR(C202=$AG$1,C202=$AH$1,C203=$AG$1,C203=$AH$1,C204=$AG$1,C204=$AH$1),0,1)))</f>
        <v/>
      </c>
      <c r="AI202" s="2" t="str">
        <f>IF($A202&gt;='DB_FG_243way_Regular Symbol'!F$16,"",IF(D202=0,"",IF(OR(D202=$AG$1,D202=$AH$1,D203=$AG$1,D203=$AH$1,D204=$AG$1,D204=$AH$1),0,1)))</f>
        <v/>
      </c>
      <c r="AJ202" s="2" t="str">
        <f>IF($A202&gt;='DB_FG_243way_Regular Symbol'!G$16,"",IF(E202=0,"",IF(OR(E202=$AG$1,E202=$AH$1,E203=$AG$1,E203=$AH$1,E204=$AG$1,E204=$AH$1),0,1)))</f>
        <v/>
      </c>
      <c r="AK202" s="128" t="str">
        <f>IF($A202&gt;='DB_FG_243way_Regular Symbol'!H$16,"",IF(F202=0,"",IF(OR(F202=$AG$1,F202=$AH$1,F203=$AG$1,F203=$AH$1,F204=$AG$1,F204=$AH$1),0,1)))</f>
        <v/>
      </c>
      <c r="AM202" s="342" t="str">
        <f>IF($A202&gt;='DB_FG_243way_Regular Symbol'!D$16,"",IF(B202=0,"",IF(OR(B202=$AM$1,B202=$AN$1,B203=$AM$1,B203=$AN$1,B204=$AM$1,B204=$AN$1),0,1)))</f>
        <v/>
      </c>
      <c r="AN202" s="2" t="str">
        <f>IF($A202&gt;='DB_FG_243way_Regular Symbol'!E$16,"",IF(C202=0,"",IF(OR(C202=$AM$1,C202=$AN$1,C203=$AM$1,C203=$AN$1,C204=$AM$1,C204=$AN$1),0,1)))</f>
        <v/>
      </c>
      <c r="AO202" s="2" t="str">
        <f>IF($A202&gt;='DB_FG_243way_Regular Symbol'!F$16,"",IF(D202=0,"",IF(OR(D202=$AM$1,D202=$AN$1,D203=$AM$1,D203=$AN$1,D204=$AM$1,D204=$AN$1),0,1)))</f>
        <v/>
      </c>
      <c r="AP202" s="2" t="str">
        <f>IF($A202&gt;='DB_FG_243way_Regular Symbol'!G$16,"",IF(E202=0,"",IF(OR(E202=$AM$1,E202=$AN$1,E203=$AM$1,E203=$AN$1,E204=$AM$1,E204=$AN$1),0,1)))</f>
        <v/>
      </c>
      <c r="AQ202" s="128" t="str">
        <f>IF($A202&gt;='DB_FG_243way_Regular Symbol'!H$16,"",IF(F202=0,"",IF(OR(F202=$AM$1,F202=$AN$1,F203=$AM$1,F203=$AN$1,F204=$AM$1,F204=$AN$1),0,1)))</f>
        <v/>
      </c>
      <c r="AS202" s="342" t="str">
        <f>IF($A202&gt;='DB_FG_243way_Regular Symbol'!D$16,"",IF(B202=0,"",IF(OR(B202=$AM$1,B202=$AT$1,B203=$AM$1,B203=$AT$1,B204=$AM$1,B204=$AT$1),0,1)))</f>
        <v/>
      </c>
      <c r="AT202" s="2" t="str">
        <f>IF($A202&gt;='DB_FG_243way_Regular Symbol'!E$16,"",IF(C202=0,"",IF(OR(C202=$AM$1,C202=$AT$1,C203=$AM$1,C203=$AT$1,C204=$AM$1,C204=$AT$1),0,1)))</f>
        <v/>
      </c>
      <c r="AU202" s="2" t="str">
        <f>IF($A202&gt;='DB_FG_243way_Regular Symbol'!F$16,"",IF(D202=0,"",IF(OR(D202=$AM$1,D202=$AT$1,D203=$AM$1,D203=$AT$1,D204=$AM$1,D204=$AT$1),0,1)))</f>
        <v/>
      </c>
      <c r="AV202" s="2" t="str">
        <f>IF($A202&gt;='DB_FG_243way_Regular Symbol'!G$16,"",IF(E202=0,"",IF(OR(E202=$AM$1,E202=$AT$1,E203=$AM$1,E203=$AT$1,E204=$AM$1,E204=$AT$1),0,1)))</f>
        <v/>
      </c>
      <c r="AW202" s="128" t="str">
        <f>IF($A202&gt;='DB_FG_243way_Regular Symbol'!H$16,"",IF(F202=0,"",IF(OR(F202=$AM$1,F202=$AT$1,F203=$AM$1,F203=$AT$1,F204=$AM$1,F204=$AT$1),0,1)))</f>
        <v/>
      </c>
      <c r="AY202" s="342" t="str">
        <f>IF($A202&gt;='DB_FG_243way_Regular Symbol'!D$16,"",IF(B202=0,"",IF(OR(B202=$AM$1,B202=$AZ$1,B203=$AM$1,B203=$AZ$1,B204=$AM$1,B204=$AZ$1),0,1)))</f>
        <v/>
      </c>
      <c r="AZ202" s="2" t="str">
        <f>IF($A202&gt;='DB_FG_243way_Regular Symbol'!E$16,"",IF(C202=0,"",IF(OR(C202=$AM$1,C202=$AZ$1,C203=$AM$1,C203=$AZ$1,C204=$AM$1,C204=$AZ$1),0,1)))</f>
        <v/>
      </c>
      <c r="BA202" s="2" t="str">
        <f>IF($A202&gt;='DB_FG_243way_Regular Symbol'!F$16,"",IF(D202=0,"",IF(OR(D202=$AM$1,D202=$AZ$1,D203=$AM$1,D203=$AZ$1,D204=$AM$1,D204=$AZ$1),0,1)))</f>
        <v/>
      </c>
      <c r="BB202" s="2" t="str">
        <f>IF($A202&gt;='DB_FG_243way_Regular Symbol'!G$16,"",IF(E202=0,"",IF(OR(E202=$AM$1,E202=$AZ$1,E203=$AM$1,E203=$AZ$1,E204=$AM$1,E204=$AZ$1),0,1)))</f>
        <v/>
      </c>
      <c r="BC202" s="128" t="str">
        <f>IF($A202&gt;='DB_FG_243way_Regular Symbol'!H$16,"",IF(F202=0,"",IF(OR(F202=$AM$1,F202=$AZ$1,F203=$AM$1,F203=$AZ$1,F204=$AM$1,F204=$AZ$1),0,1)))</f>
        <v/>
      </c>
      <c r="BE202" s="342"/>
      <c r="BF202" s="2"/>
      <c r="BG202" s="2" t="str">
        <f>IF($A202&gt;='DB_FG_243way_Regular Symbol'!F$16,"",IF(D202=0,"",COUNTIF(D202:D204,$BF$1)))</f>
        <v/>
      </c>
      <c r="BH202" s="2" t="str">
        <f>IF($A202&gt;='DB_FG_243way_Regular Symbol'!G$16,"",IF(E202=0,"",COUNTIF(E202:E204,$BF$1)))</f>
        <v/>
      </c>
      <c r="BI202" s="2" t="str">
        <f>IF($A202&gt;='DB_FG_243way_Regular Symbol'!H$16,"",IF(F202=0,"",COUNTIF(F202:F204,$BF$1)))</f>
        <v/>
      </c>
      <c r="BK202" s="342"/>
      <c r="BL202" s="2"/>
      <c r="BM202" s="2" t="str">
        <f>IF($A202&gt;='DB_FG_243way_Regular Symbol'!F$16,"",IF(D202=0,"",IF(OR(D202=$AM$1,D202=$BL$1,D203=$AM$1,D203=$BL$1,D204=$AM$1,D204=$BL$1),0,1)))</f>
        <v/>
      </c>
      <c r="BN202" s="2" t="str">
        <f>IF($A202&gt;='DB_FG_243way_Regular Symbol'!G$16,"",IF(E202=0,"",IF(OR(E202=$AM$1,E202=$BL$1,E203=$AM$1,E203=$BL$1,E204=$AM$1,E204=$BL$1),0,1)))</f>
        <v/>
      </c>
      <c r="BO202" s="128" t="str">
        <f>IF($A202&gt;='DB_FG_243way_Regular Symbol'!H$16,"",IF(F202=0,"",IF(OR(F202=$AM$1,F202=$BL$1,F203=$AM$1,F203=$BL$1,F204=$AM$1,F204=$BL$1),0,1)))</f>
        <v/>
      </c>
      <c r="BQ202" s="2" t="str">
        <f>IF($A202&gt;='DB_FG_243way_Regular Symbol'!D$16,"",IF(B202=0,"",IF(OR(B202=$BQ$1,B202=$BR$1,B203=$BQ$1,B203=$BR$1,B204=$BQ$1,B204=$BR$1),0,1)))</f>
        <v/>
      </c>
      <c r="BR202" s="2" t="str">
        <f>IF($A202&gt;='DB_FG_243way_Regular Symbol'!E$16,"",IF(C202=0,"",IF(OR(C202=$BQ$1,C202=$BR$1,C203=$BQ$1,C203=$BR$1,C204=$BQ$1,C204=$BR$1),0,1)))</f>
        <v/>
      </c>
      <c r="BS202" s="2" t="str">
        <f>IF($A202&gt;='DB_FG_243way_Regular Symbol'!F$16,"",IF(D202=0,"",IF(OR(D202=$BQ$1,D202=$BR$1,D203=$BQ$1,D203=$BR$1,D204=$BQ$1,D204=$BR$1),0,1)))</f>
        <v/>
      </c>
      <c r="BT202" s="2" t="str">
        <f>IF($A202&gt;='DB_FG_243way_Regular Symbol'!G$16,"",IF(E202=0,"",IF(OR(E202=$BQ$1,E202=$BR$1,E203=$BQ$1,E203=$BR$1,E204=$BQ$1,E204=$BR$1),0,1)))</f>
        <v/>
      </c>
      <c r="BU202" s="2" t="str">
        <f>IF($A202&gt;='DB_FG_243way_Regular Symbol'!H$16,"",IF(F202=0,"",IF(OR(F202=$BQ$1,F202=$BR$1,F203=$BQ$1,F203=$BR$1,F204=$BQ$1,F204=$BR$1),0,1)))</f>
        <v/>
      </c>
      <c r="BW202" s="2" t="str">
        <f>IF($A202&gt;='DB_FG_243way_Regular Symbol'!D$16,"",IF(B202=0,"",IF(OR(B202=$BW$1,B203=$BW$1,B204=$BW$1,B202=$BX$1,B203=$BX$1,B204=$BX$1),0,1)))</f>
        <v/>
      </c>
      <c r="BX202" s="2" t="str">
        <f>IF($A202&gt;='DB_FG_243way_Regular Symbol'!E$16,"",IF(C202=0,"",IF(OR(C202=$BW$1,C203=$BW$1,C204=$BW$1,C202=$BX$1,C203=$BX$1,C204=$BX$1),0,1)))</f>
        <v/>
      </c>
      <c r="BY202" s="2" t="str">
        <f>IF($A202&gt;='DB_FG_243way_Regular Symbol'!F$16,"",IF(D202=0,"",IF(OR(D202=$BW$1,D203=$BW$1,D204=$BW$1,D202=$BX$1,D203=$BX$1,D204=$BX$1),0,1)))</f>
        <v/>
      </c>
      <c r="BZ202" s="2" t="str">
        <f>IF($A202&gt;='DB_FG_243way_Regular Symbol'!G$16,"",IF(E202=0,"",IF(OR(E202=$BW$1,E203=$BW$1,E204=$BW$1,E202=$BX$1,E203=$BX$1,E204=$BX$1),0,1)))</f>
        <v/>
      </c>
      <c r="CA202" s="2" t="str">
        <f>IF($A202&gt;='DB_FG_243way_Regular Symbol'!H$16,"",IF(F202=0,"",IF(OR(F202=$BW$1,F203=$BW$1,F204=$BW$1,F202=$BX$1,F203=$BX$1,F204=$BX$1),0,1)))</f>
        <v/>
      </c>
      <c r="CC202" s="2" t="str">
        <f>IF($A202&gt;='DB_FG_243way_Regular Symbol'!D$16,"",IF(B202=0,"",IF(OR(B202=$BW$1,B203=$BW$1,B204=$BW$1,B202=$CD$1,B203=$CD$1,B204=$CD$1),0,1)))</f>
        <v/>
      </c>
      <c r="CD202" s="2" t="str">
        <f>IF($A202&gt;='DB_FG_243way_Regular Symbol'!E$16,"",IF(C202=0,"",IF(OR(C202=$BW$1,C203=$BW$1,C204=$BW$1,C202=$CD$1,C203=$CD$1,C204=$CD$1),0,1)))</f>
        <v/>
      </c>
      <c r="CE202" s="2" t="str">
        <f>IF($A202&gt;='DB_FG_243way_Regular Symbol'!F$16,"",IF(D202=0,"",IF(OR(D202=$BW$1,D203=$BW$1,D204=$BW$1,D202=$CD$1,D203=$CD$1,D204=$CD$1),0,1)))</f>
        <v/>
      </c>
      <c r="CF202" s="2" t="str">
        <f>IF($A202&gt;='DB_FG_243way_Regular Symbol'!G$16,"",IF(E202=0,"",IF(OR(E202=$BW$1,E203=$BW$1,E204=$BW$1,E202=$CD$1,E203=$CD$1,E204=$CD$1),0,1)))</f>
        <v/>
      </c>
      <c r="CG202" s="2" t="str">
        <f>IF($A202&gt;='DB_FG_243way_Regular Symbol'!H$16,"",IF(F202=0,"",IF(OR(F202=$BW$1,F203=$BW$1,F204=$BW$1,F202=$CD$1,F203=$CD$1,F204=$CD$1),0,1)))</f>
        <v/>
      </c>
      <c r="CI202" s="2" t="str">
        <f>IF($A202&gt;='DB_FG_243way_Regular Symbol'!D$16,"",IF(B202=0,"",IF(OR(B202=$BW$1,B203=$BW$1,B204=$BW$1,B202=$CJ$1,B203=$CJ$1,B204=$CJ$1),0,1)))</f>
        <v/>
      </c>
      <c r="CJ202" s="2" t="str">
        <f>IF($A202&gt;='DB_FG_243way_Regular Symbol'!E$16,"",IF(C202=0,"",IF(OR(C202=$BW$1,C203=$BW$1,C204=$BW$1,C202=$CJ$1,C203=$CJ$1,C204=$CJ$1),0,1)))</f>
        <v/>
      </c>
      <c r="CK202" s="2" t="str">
        <f>IF($A202&gt;='DB_FG_243way_Regular Symbol'!F$16,"",IF(D202=0,"",IF(OR(D202=$BW$1,D203=$BW$1,D204=$BW$1,D202=$CJ$1,D203=$CJ$1,D204=$CJ$1),0,1)))</f>
        <v/>
      </c>
      <c r="CL202" s="2" t="str">
        <f>IF($A202&gt;='DB_FG_243way_Regular Symbol'!G$16,"",IF(E202=0,"",IF(OR(E202=$BW$1,E203=$BW$1,E204=$BW$1,E202=$CJ$1,E203=$CJ$1,E204=$CJ$1),0,1)))</f>
        <v/>
      </c>
      <c r="CM202" s="2" t="str">
        <f>IF($A202&gt;='DB_FG_243way_Regular Symbol'!H$16,"",IF(F202=0,"",IF(OR(F202=$BW$1,F203=$BW$1,F204=$BW$1,F202=$CJ$1,F203=$CJ$1,F204=$CJ$1),0,1)))</f>
        <v/>
      </c>
      <c r="CO202" s="2" t="str">
        <f>IF($A202&gt;='DB_FG_243way_Regular Symbol'!D$16,"",IF(B202=0,"",IF(OR(B202=$BW$1,B203=$BW$1,B204=$BW$1,B202=$CP$1,B203=$CP$1,B204=$CP$1),0,1)))</f>
        <v/>
      </c>
      <c r="CP202" s="2" t="str">
        <f>IF($A202&gt;='DB_FG_243way_Regular Symbol'!E$16,"",IF(C202=0,"",IF(OR(C202=$BW$1,C203=$BW$1,C204=$BW$1,C202=$CP$1,C203=$CP$1,C204=$CP$1),0,1)))</f>
        <v/>
      </c>
      <c r="CQ202" s="2" t="str">
        <f>IF($A202&gt;='DB_FG_243way_Regular Symbol'!F$16,"",IF(D202=0,"",IF(OR(D202=$BW$1,D203=$BW$1,D204=$BW$1,D202=$CP$1,D203=$CP$1,D204=$CP$1),0,1)))</f>
        <v/>
      </c>
      <c r="CR202" s="2" t="str">
        <f>IF($A202&gt;='DB_FG_243way_Regular Symbol'!G$16,"",IF(E202=0,"",IF(OR(E202=$BW$1,E203=$BW$1,E204=$BW$1,E202=$CP$1,E203=$CP$1,E204=$CP$1),0,1)))</f>
        <v/>
      </c>
      <c r="CS202" s="2" t="str">
        <f>IF($A202&gt;='DB_FG_243way_Regular Symbol'!H$16,"",IF(F202=0,"",IF(OR(F202=$BW$1,F203=$BW$1,F204=$BW$1,F202=$CP$1,F203=$CP$1,F204=$CP$1),0,1)))</f>
        <v/>
      </c>
      <c r="CU202" s="2" t="str">
        <f>IF($A202&gt;='DB_FG_243way_Regular Symbol'!D$16,"",IF(B202=0,"",IF(OR(B202=$BW$1,B203=$BW$1,B204=$BW$1,B202=$CV$1,B203=$CV$1,B204=$CV$1),0,1)))</f>
        <v/>
      </c>
      <c r="CV202" s="2" t="str">
        <f>IF($A202&gt;='DB_FG_243way_Regular Symbol'!E$16,"",IF(C202=0,"",IF(OR(C202=$BW$1,C203=$BW$1,C204=$BW$1,C202=$CV$1,C203=$CV$1,C204=$CV$1),0,1)))</f>
        <v/>
      </c>
      <c r="CW202" s="2" t="str">
        <f>IF($A202&gt;='DB_FG_243way_Regular Symbol'!F$16,"",IF(D202=0,"",IF(OR(D202=$BW$1,D203=$BW$1,D204=$BW$1,D202=$CV$1,D203=$CV$1,D204=$CV$1),0,1)))</f>
        <v/>
      </c>
      <c r="CX202" s="2" t="str">
        <f>IF($A202&gt;='DB_FG_243way_Regular Symbol'!G$16,"",IF(E202=0,"",IF(OR(E202=$BW$1,E203=$BW$1,E204=$BW$1,E202=$CV$1,E203=$CV$1,E204=$CV$1),0,1)))</f>
        <v/>
      </c>
      <c r="CY202" s="2" t="str">
        <f>IF($A202&gt;='DB_FG_243way_Regular Symbol'!H$16,"",IF(F202=0,"",IF(OR(F202=$BW$1,F203=$BW$1,F204=$BW$1,F202=$CV$1,F203=$CV$1,F204=$CV$1),0,1)))</f>
        <v/>
      </c>
    </row>
    <row r="203" spans="1:103">
      <c r="A203" s="341">
        <f>IF('DB_FG_243way_Regular Symbol'!L202="","",'DB_FG_243way_Regular Symbol'!L202)</f>
        <v>199</v>
      </c>
      <c r="B203" s="184" t="str">
        <f>IF('DB_FG_243way_Regular Symbol'!M202="",
IF($A203-'DB_FG_243way_Regular Symbol'!D$16&gt;='DB_FG_243way_RegularＸ_W()'!B$2-1,"",VLOOKUP($A203-'DB_FG_243way_Regular Symbol'!D$16,'DB_FG_243way_Regular Symbol'!$L$3:$Q$99,'DB_FG_243way_RegularＸ_W()'!B$3+1,FALSE)),
'DB_FG_243way_Regular Symbol'!M202)</f>
        <v/>
      </c>
      <c r="C203" s="184" t="str">
        <f>IF('DB_FG_243way_Regular Symbol'!N202="",
IF($A203-'DB_FG_243way_Regular Symbol'!E$16&gt;='DB_FG_243way_RegularＸ_W()'!C$2-1,"",VLOOKUP($A203-'DB_FG_243way_Regular Symbol'!E$16,'DB_FG_243way_Regular Symbol'!$L$3:$Q$99,'DB_FG_243way_RegularＸ_W()'!C$3+1,FALSE)),
'DB_FG_243way_Regular Symbol'!N202)</f>
        <v/>
      </c>
      <c r="D203" s="184" t="str">
        <f>IF('DB_FG_243way_Regular Symbol'!O202="",
IF($A203-'DB_FG_243way_Regular Symbol'!F$16&gt;='DB_FG_243way_RegularＸ_W()'!D$2-1,"",VLOOKUP($A203-'DB_FG_243way_Regular Symbol'!F$16,'DB_FG_243way_Regular Symbol'!$L$3:$Q$99,'DB_FG_243way_RegularＸ_W()'!D$3+1,FALSE)),
'DB_FG_243way_Regular Symbol'!O202)</f>
        <v/>
      </c>
      <c r="E203" s="184" t="str">
        <f>IF('DB_FG_243way_Regular Symbol'!P202="",
IF($A203-'DB_FG_243way_Regular Symbol'!G$16&gt;='DB_FG_243way_RegularＸ_W()'!E$2-1,"",VLOOKUP($A203-'DB_FG_243way_Regular Symbol'!G$16,'DB_FG_243way_Regular Symbol'!$L$3:$Q$99,'DB_FG_243way_RegularＸ_W()'!E$3+1,FALSE)),
'DB_FG_243way_Regular Symbol'!P202)</f>
        <v/>
      </c>
      <c r="F203" s="358" t="str">
        <f>IF('DB_FG_243way_Regular Symbol'!Q202="",
IF($A203-'DB_FG_243way_Regular Symbol'!H$16&gt;='DB_FG_243way_RegularＸ_W()'!F$2-1,"",VLOOKUP($A203-'DB_FG_243way_Regular Symbol'!H$16,'DB_FG_243way_Regular Symbol'!$L$3:$Q$99,'DB_FG_243way_RegularＸ_W()'!F$3+1,FALSE)),
'DB_FG_243way_Regular Symbol'!Q202)</f>
        <v/>
      </c>
      <c r="O203" s="342" t="str">
        <f>IF($A203&gt;='DB_FG_243way_Regular Symbol'!D$16,"",IF(B203=0,"",IF(OR(B203=$O$1,B203=$P$1,B204=$O$1,B204=$P$1,B205=$O$1,B205=$P$1),0,1)))</f>
        <v/>
      </c>
      <c r="P203" s="2" t="str">
        <f>IF($A203&gt;='DB_FG_243way_Regular Symbol'!E$16,"",IF(C203=0,"",IF(OR(C203=$O$1,C203=$P$1,C204=$O$1,C204=$P$1,C205=$O$1,C205=$P$1),0,1)))</f>
        <v/>
      </c>
      <c r="Q203" s="2" t="str">
        <f>IF($A203&gt;='DB_FG_243way_Regular Symbol'!F$16,"",IF(D203=0,"",IF(OR(D203=$O$1,D203=$P$1,D204=$O$1,D204=$P$1,D205=$O$1,D205=$P$1),0,1)))</f>
        <v/>
      </c>
      <c r="R203" s="2" t="str">
        <f>IF($A203&gt;='DB_FG_243way_Regular Symbol'!G$16,"",IF(E203=0,"",IF(OR(E203=$O$1,E203=$P$1,E204=$O$1,E204=$P$1,E205=$O$1,E205=$P$1),0,1)))</f>
        <v/>
      </c>
      <c r="S203" s="128" t="str">
        <f>IF($A203&gt;='DB_FG_243way_Regular Symbol'!H$16,"",IF(F203=0,"",IF(OR(F203=$O$1,F203=$P$1,F204=$O$1,F204=$P$1,F205=$O$1,F205=$P$1),0,1)))</f>
        <v/>
      </c>
      <c r="U203" s="342" t="str">
        <f>IF($A203&gt;='DB_FG_243way_Regular Symbol'!D$16,"",IF(B203=0,"",IF(OR(B203=$U$1,B203=$V$1,B204=$U$1,B204=$V$1,B205=$U$1,B205=$V$1),0,1)))</f>
        <v/>
      </c>
      <c r="V203" s="2" t="str">
        <f>IF($A203&gt;='DB_FG_243way_Regular Symbol'!E$16,"",IF(C203=0,"",IF(OR(C203=$U$1,C203=$V$1,C204=$U$1,C204=$V$1,C205=$U$1,C205=$V$1),0,1)))</f>
        <v/>
      </c>
      <c r="W203" s="2" t="str">
        <f>IF($A203&gt;='DB_FG_243way_Regular Symbol'!F$16,"",IF(D203=0,"",IF(OR(D203=$U$1,D203=$V$1,D204=$U$1,D204=$V$1,D205=$U$1,D205=$V$1),0,1)))</f>
        <v/>
      </c>
      <c r="X203" s="2" t="str">
        <f>IF($A203&gt;='DB_FG_243way_Regular Symbol'!G$16,"",IF(E203=0,"",IF(OR(E203=$U$1,E203=$V$1,E204=$U$1,E204=$V$1,E205=$U$1,E205=$V$1),0,1)))</f>
        <v/>
      </c>
      <c r="Y203" s="128" t="str">
        <f>IF($A203&gt;='DB_FG_243way_Regular Symbol'!H$16,"",IF(F203=0,"",IF(OR(F203=$U$1,F203=$V$1,F204=$U$1,F204=$V$1,F205=$U$1,F205=$V$1),0,1)))</f>
        <v/>
      </c>
      <c r="AA203" s="342" t="str">
        <f>IF($A203&gt;='DB_FG_243way_Regular Symbol'!D$16,"",IF(B203=0,"",IF(OR(B203=$AA$1,B203=$AB$1,B204=$AA$1,B204=$AB$1,B205=$AA$1,,B205=$AB$1),0,1)))</f>
        <v/>
      </c>
      <c r="AB203" s="2" t="str">
        <f>IF($A203&gt;='DB_FG_243way_Regular Symbol'!E$16,"",IF(C203=0,"",IF(OR(C203=$AA$1,C203=$AB$1,C204=$AA$1,C204=$AB$1,C205=$AA$1,,C205=$AB$1),0,1)))</f>
        <v/>
      </c>
      <c r="AC203" s="2" t="str">
        <f>IF($A203&gt;='DB_FG_243way_Regular Symbol'!F$16,"",IF(D203=0,"",IF(OR(D203=$AA$1,D203=$AB$1,D204=$AA$1,D204=$AB$1,D205=$AA$1,,D205=$AB$1),0,1)))</f>
        <v/>
      </c>
      <c r="AD203" s="2" t="str">
        <f>IF($A203&gt;='DB_FG_243way_Regular Symbol'!G$16,"",IF(E203=0,"",IF(OR(E203=$AA$1,E203=$AB$1,E204=$AA$1,E204=$AB$1,E205=$AA$1,,E205=$AB$1),0,1)))</f>
        <v/>
      </c>
      <c r="AE203" s="128" t="str">
        <f>IF($A203&gt;='DB_FG_243way_Regular Symbol'!H$16,"",IF(F203=0,"",IF(OR(F203=$AA$1,F203=$AB$1,F204=$AA$1,F204=$AB$1,F205=$AA$1,,F205=$AB$1),0,1)))</f>
        <v/>
      </c>
      <c r="AG203" s="342" t="str">
        <f>IF($A203&gt;='DB_FG_243way_Regular Symbol'!D$16,"",IF(B203=0,"",IF(OR(B203=$AG$1,B203=$AH$1,B204=$AG$1,B204=$AH$1,B205=$AG$1,B205=$AH$1),0,1)))</f>
        <v/>
      </c>
      <c r="AH203" s="2" t="str">
        <f>IF($A203&gt;='DB_FG_243way_Regular Symbol'!E$16,"",IF(C203=0,"",IF(OR(C203=$AG$1,C203=$AH$1,C204=$AG$1,C204=$AH$1,C205=$AG$1,C205=$AH$1),0,1)))</f>
        <v/>
      </c>
      <c r="AI203" s="2" t="str">
        <f>IF($A203&gt;='DB_FG_243way_Regular Symbol'!F$16,"",IF(D203=0,"",IF(OR(D203=$AG$1,D203=$AH$1,D204=$AG$1,D204=$AH$1,D205=$AG$1,D205=$AH$1),0,1)))</f>
        <v/>
      </c>
      <c r="AJ203" s="2" t="str">
        <f>IF($A203&gt;='DB_FG_243way_Regular Symbol'!G$16,"",IF(E203=0,"",IF(OR(E203=$AG$1,E203=$AH$1,E204=$AG$1,E204=$AH$1,E205=$AG$1,E205=$AH$1),0,1)))</f>
        <v/>
      </c>
      <c r="AK203" s="128" t="str">
        <f>IF($A203&gt;='DB_FG_243way_Regular Symbol'!H$16,"",IF(F203=0,"",IF(OR(F203=$AG$1,F203=$AH$1,F204=$AG$1,F204=$AH$1,F205=$AG$1,F205=$AH$1),0,1)))</f>
        <v/>
      </c>
      <c r="AM203" s="342" t="str">
        <f>IF($A203&gt;='DB_FG_243way_Regular Symbol'!D$16,"",IF(B203=0,"",IF(OR(B203=$AM$1,B203=$AN$1,B204=$AM$1,B204=$AN$1,B205=$AM$1,B205=$AN$1),0,1)))</f>
        <v/>
      </c>
      <c r="AN203" s="2" t="str">
        <f>IF($A203&gt;='DB_FG_243way_Regular Symbol'!E$16,"",IF(C203=0,"",IF(OR(C203=$AM$1,C203=$AN$1,C204=$AM$1,C204=$AN$1,C205=$AM$1,C205=$AN$1),0,1)))</f>
        <v/>
      </c>
      <c r="AO203" s="2" t="str">
        <f>IF($A203&gt;='DB_FG_243way_Regular Symbol'!F$16,"",IF(D203=0,"",IF(OR(D203=$AM$1,D203=$AN$1,D204=$AM$1,D204=$AN$1,D205=$AM$1,D205=$AN$1),0,1)))</f>
        <v/>
      </c>
      <c r="AP203" s="2" t="str">
        <f>IF($A203&gt;='DB_FG_243way_Regular Symbol'!G$16,"",IF(E203=0,"",IF(OR(E203=$AM$1,E203=$AN$1,E204=$AM$1,E204=$AN$1,E205=$AM$1,E205=$AN$1),0,1)))</f>
        <v/>
      </c>
      <c r="AQ203" s="128" t="str">
        <f>IF($A203&gt;='DB_FG_243way_Regular Symbol'!H$16,"",IF(F203=0,"",IF(OR(F203=$AM$1,F203=$AN$1,F204=$AM$1,F204=$AN$1,F205=$AM$1,F205=$AN$1),0,1)))</f>
        <v/>
      </c>
      <c r="AS203" s="342" t="str">
        <f>IF($A203&gt;='DB_FG_243way_Regular Symbol'!D$16,"",IF(B203=0,"",IF(OR(B203=$AM$1,B203=$AT$1,B204=$AM$1,B204=$AT$1,B205=$AM$1,B205=$AT$1),0,1)))</f>
        <v/>
      </c>
      <c r="AT203" s="2" t="str">
        <f>IF($A203&gt;='DB_FG_243way_Regular Symbol'!E$16,"",IF(C203=0,"",IF(OR(C203=$AM$1,C203=$AT$1,C204=$AM$1,C204=$AT$1,C205=$AM$1,C205=$AT$1),0,1)))</f>
        <v/>
      </c>
      <c r="AU203" s="2" t="str">
        <f>IF($A203&gt;='DB_FG_243way_Regular Symbol'!F$16,"",IF(D203=0,"",IF(OR(D203=$AM$1,D203=$AT$1,D204=$AM$1,D204=$AT$1,D205=$AM$1,D205=$AT$1),0,1)))</f>
        <v/>
      </c>
      <c r="AV203" s="2" t="str">
        <f>IF($A203&gt;='DB_FG_243way_Regular Symbol'!G$16,"",IF(E203=0,"",IF(OR(E203=$AM$1,E203=$AT$1,E204=$AM$1,E204=$AT$1,E205=$AM$1,E205=$AT$1),0,1)))</f>
        <v/>
      </c>
      <c r="AW203" s="128" t="str">
        <f>IF($A203&gt;='DB_FG_243way_Regular Symbol'!H$16,"",IF(F203=0,"",IF(OR(F203=$AM$1,F203=$AT$1,F204=$AM$1,F204=$AT$1,F205=$AM$1,F205=$AT$1),0,1)))</f>
        <v/>
      </c>
      <c r="AY203" s="342" t="str">
        <f>IF($A203&gt;='DB_FG_243way_Regular Symbol'!D$16,"",IF(B203=0,"",IF(OR(B203=$AM$1,B203=$AZ$1,B204=$AM$1,B204=$AZ$1,B205=$AM$1,B205=$AZ$1),0,1)))</f>
        <v/>
      </c>
      <c r="AZ203" s="2" t="str">
        <f>IF($A203&gt;='DB_FG_243way_Regular Symbol'!E$16,"",IF(C203=0,"",IF(OR(C203=$AM$1,C203=$AZ$1,C204=$AM$1,C204=$AZ$1,C205=$AM$1,C205=$AZ$1),0,1)))</f>
        <v/>
      </c>
      <c r="BA203" s="2" t="str">
        <f>IF($A203&gt;='DB_FG_243way_Regular Symbol'!F$16,"",IF(D203=0,"",IF(OR(D203=$AM$1,D203=$AZ$1,D204=$AM$1,D204=$AZ$1,D205=$AM$1,D205=$AZ$1),0,1)))</f>
        <v/>
      </c>
      <c r="BB203" s="2" t="str">
        <f>IF($A203&gt;='DB_FG_243way_Regular Symbol'!G$16,"",IF(E203=0,"",IF(OR(E203=$AM$1,E203=$AZ$1,E204=$AM$1,E204=$AZ$1,E205=$AM$1,E205=$AZ$1),0,1)))</f>
        <v/>
      </c>
      <c r="BC203" s="128" t="str">
        <f>IF($A203&gt;='DB_FG_243way_Regular Symbol'!H$16,"",IF(F203=0,"",IF(OR(F203=$AM$1,F203=$AZ$1,F204=$AM$1,F204=$AZ$1,F205=$AM$1,F205=$AZ$1),0,1)))</f>
        <v/>
      </c>
      <c r="BE203" s="342"/>
      <c r="BF203" s="2"/>
      <c r="BG203" s="2" t="str">
        <f>IF($A203&gt;='DB_FG_243way_Regular Symbol'!F$16,"",IF(D203=0,"",COUNTIF(D203:D205,$BF$1)))</f>
        <v/>
      </c>
      <c r="BH203" s="2" t="str">
        <f>IF($A203&gt;='DB_FG_243way_Regular Symbol'!G$16,"",IF(E203=0,"",COUNTIF(E203:E205,$BF$1)))</f>
        <v/>
      </c>
      <c r="BI203" s="2" t="str">
        <f>IF($A203&gt;='DB_FG_243way_Regular Symbol'!H$16,"",IF(F203=0,"",COUNTIF(F203:F205,$BF$1)))</f>
        <v/>
      </c>
      <c r="BK203" s="342"/>
      <c r="BL203" s="2"/>
      <c r="BM203" s="2" t="str">
        <f>IF($A203&gt;='DB_FG_243way_Regular Symbol'!F$16,"",IF(D203=0,"",IF(OR(D203=$AM$1,D203=$BL$1,D204=$AM$1,D204=$BL$1,D205=$AM$1,D205=$BL$1),0,1)))</f>
        <v/>
      </c>
      <c r="BN203" s="2" t="str">
        <f>IF($A203&gt;='DB_FG_243way_Regular Symbol'!G$16,"",IF(E203=0,"",IF(OR(E203=$AM$1,E203=$BL$1,E204=$AM$1,E204=$BL$1,E205=$AM$1,E205=$BL$1),0,1)))</f>
        <v/>
      </c>
      <c r="BO203" s="128" t="str">
        <f>IF($A203&gt;='DB_FG_243way_Regular Symbol'!H$16,"",IF(F203=0,"",IF(OR(F203=$AM$1,F203=$BL$1,F204=$AM$1,F204=$BL$1,F205=$AM$1,F205=$BL$1),0,1)))</f>
        <v/>
      </c>
      <c r="BQ203" s="2" t="str">
        <f>IF($A203&gt;='DB_FG_243way_Regular Symbol'!D$16,"",IF(B203=0,"",IF(OR(B203=$BQ$1,B203=$BR$1,B204=$BQ$1,B204=$BR$1,B205=$BQ$1,B205=$BR$1),0,1)))</f>
        <v/>
      </c>
      <c r="BR203" s="2" t="str">
        <f>IF($A203&gt;='DB_FG_243way_Regular Symbol'!E$16,"",IF(C203=0,"",IF(OR(C203=$BQ$1,C203=$BR$1,C204=$BQ$1,C204=$BR$1,C205=$BQ$1,C205=$BR$1),0,1)))</f>
        <v/>
      </c>
      <c r="BS203" s="2" t="str">
        <f>IF($A203&gt;='DB_FG_243way_Regular Symbol'!F$16,"",IF(D203=0,"",IF(OR(D203=$BQ$1,D203=$BR$1,D204=$BQ$1,D204=$BR$1,D205=$BQ$1,D205=$BR$1),0,1)))</f>
        <v/>
      </c>
      <c r="BT203" s="2" t="str">
        <f>IF($A203&gt;='DB_FG_243way_Regular Symbol'!G$16,"",IF(E203=0,"",IF(OR(E203=$BQ$1,E203=$BR$1,E204=$BQ$1,E204=$BR$1,E205=$BQ$1,E205=$BR$1),0,1)))</f>
        <v/>
      </c>
      <c r="BU203" s="2" t="str">
        <f>IF($A203&gt;='DB_FG_243way_Regular Symbol'!H$16,"",IF(F203=0,"",IF(OR(F203=$BQ$1,F203=$BR$1,F204=$BQ$1,F204=$BR$1,F205=$BQ$1,F205=$BR$1),0,1)))</f>
        <v/>
      </c>
      <c r="BW203" s="2" t="str">
        <f>IF($A203&gt;='DB_FG_243way_Regular Symbol'!D$16,"",IF(B203=0,"",IF(OR(B203=$BW$1,B204=$BW$1,B205=$BW$1,B203=$BX$1,B204=$BX$1,B205=$BX$1),0,1)))</f>
        <v/>
      </c>
      <c r="BX203" s="2" t="str">
        <f>IF($A203&gt;='DB_FG_243way_Regular Symbol'!E$16,"",IF(C203=0,"",IF(OR(C203=$BW$1,C204=$BW$1,C205=$BW$1,C203=$BX$1,C204=$BX$1,C205=$BX$1),0,1)))</f>
        <v/>
      </c>
      <c r="BY203" s="2" t="str">
        <f>IF($A203&gt;='DB_FG_243way_Regular Symbol'!F$16,"",IF(D203=0,"",IF(OR(D203=$BW$1,D204=$BW$1,D205=$BW$1,D203=$BX$1,D204=$BX$1,D205=$BX$1),0,1)))</f>
        <v/>
      </c>
      <c r="BZ203" s="2" t="str">
        <f>IF($A203&gt;='DB_FG_243way_Regular Symbol'!G$16,"",IF(E203=0,"",IF(OR(E203=$BW$1,E204=$BW$1,E205=$BW$1,E203=$BX$1,E204=$BX$1,E205=$BX$1),0,1)))</f>
        <v/>
      </c>
      <c r="CA203" s="2" t="str">
        <f>IF($A203&gt;='DB_FG_243way_Regular Symbol'!H$16,"",IF(F203=0,"",IF(OR(F203=$BW$1,F204=$BW$1,F205=$BW$1,F203=$BX$1,F204=$BX$1,F205=$BX$1),0,1)))</f>
        <v/>
      </c>
      <c r="CC203" s="2" t="str">
        <f>IF($A203&gt;='DB_FG_243way_Regular Symbol'!D$16,"",IF(B203=0,"",IF(OR(B203=$BW$1,B204=$BW$1,B205=$BW$1,B203=$CD$1,B204=$CD$1,B205=$CD$1),0,1)))</f>
        <v/>
      </c>
      <c r="CD203" s="2" t="str">
        <f>IF($A203&gt;='DB_FG_243way_Regular Symbol'!E$16,"",IF(C203=0,"",IF(OR(C203=$BW$1,C204=$BW$1,C205=$BW$1,C203=$CD$1,C204=$CD$1,C205=$CD$1),0,1)))</f>
        <v/>
      </c>
      <c r="CE203" s="2" t="str">
        <f>IF($A203&gt;='DB_FG_243way_Regular Symbol'!F$16,"",IF(D203=0,"",IF(OR(D203=$BW$1,D204=$BW$1,D205=$BW$1,D203=$CD$1,D204=$CD$1,D205=$CD$1),0,1)))</f>
        <v/>
      </c>
      <c r="CF203" s="2" t="str">
        <f>IF($A203&gt;='DB_FG_243way_Regular Symbol'!G$16,"",IF(E203=0,"",IF(OR(E203=$BW$1,E204=$BW$1,E205=$BW$1,E203=$CD$1,E204=$CD$1,E205=$CD$1),0,1)))</f>
        <v/>
      </c>
      <c r="CG203" s="2" t="str">
        <f>IF($A203&gt;='DB_FG_243way_Regular Symbol'!H$16,"",IF(F203=0,"",IF(OR(F203=$BW$1,F204=$BW$1,F205=$BW$1,F203=$CD$1,F204=$CD$1,F205=$CD$1),0,1)))</f>
        <v/>
      </c>
      <c r="CI203" s="2" t="str">
        <f>IF($A203&gt;='DB_FG_243way_Regular Symbol'!D$16,"",IF(B203=0,"",IF(OR(B203=$BW$1,B204=$BW$1,B205=$BW$1,B203=$CJ$1,B204=$CJ$1,B205=$CJ$1),0,1)))</f>
        <v/>
      </c>
      <c r="CJ203" s="2" t="str">
        <f>IF($A203&gt;='DB_FG_243way_Regular Symbol'!E$16,"",IF(C203=0,"",IF(OR(C203=$BW$1,C204=$BW$1,C205=$BW$1,C203=$CJ$1,C204=$CJ$1,C205=$CJ$1),0,1)))</f>
        <v/>
      </c>
      <c r="CK203" s="2" t="str">
        <f>IF($A203&gt;='DB_FG_243way_Regular Symbol'!F$16,"",IF(D203=0,"",IF(OR(D203=$BW$1,D204=$BW$1,D205=$BW$1,D203=$CJ$1,D204=$CJ$1,D205=$CJ$1),0,1)))</f>
        <v/>
      </c>
      <c r="CL203" s="2" t="str">
        <f>IF($A203&gt;='DB_FG_243way_Regular Symbol'!G$16,"",IF(E203=0,"",IF(OR(E203=$BW$1,E204=$BW$1,E205=$BW$1,E203=$CJ$1,E204=$CJ$1,E205=$CJ$1),0,1)))</f>
        <v/>
      </c>
      <c r="CM203" s="2" t="str">
        <f>IF($A203&gt;='DB_FG_243way_Regular Symbol'!H$16,"",IF(F203=0,"",IF(OR(F203=$BW$1,F204=$BW$1,F205=$BW$1,F203=$CJ$1,F204=$CJ$1,F205=$CJ$1),0,1)))</f>
        <v/>
      </c>
      <c r="CO203" s="2" t="str">
        <f>IF($A203&gt;='DB_FG_243way_Regular Symbol'!D$16,"",IF(B203=0,"",IF(OR(B203=$BW$1,B204=$BW$1,B205=$BW$1,B203=$CP$1,B204=$CP$1,B205=$CP$1),0,1)))</f>
        <v/>
      </c>
      <c r="CP203" s="2" t="str">
        <f>IF($A203&gt;='DB_FG_243way_Regular Symbol'!E$16,"",IF(C203=0,"",IF(OR(C203=$BW$1,C204=$BW$1,C205=$BW$1,C203=$CP$1,C204=$CP$1,C205=$CP$1),0,1)))</f>
        <v/>
      </c>
      <c r="CQ203" s="2" t="str">
        <f>IF($A203&gt;='DB_FG_243way_Regular Symbol'!F$16,"",IF(D203=0,"",IF(OR(D203=$BW$1,D204=$BW$1,D205=$BW$1,D203=$CP$1,D204=$CP$1,D205=$CP$1),0,1)))</f>
        <v/>
      </c>
      <c r="CR203" s="2" t="str">
        <f>IF($A203&gt;='DB_FG_243way_Regular Symbol'!G$16,"",IF(E203=0,"",IF(OR(E203=$BW$1,E204=$BW$1,E205=$BW$1,E203=$CP$1,E204=$CP$1,E205=$CP$1),0,1)))</f>
        <v/>
      </c>
      <c r="CS203" s="2" t="str">
        <f>IF($A203&gt;='DB_FG_243way_Regular Symbol'!H$16,"",IF(F203=0,"",IF(OR(F203=$BW$1,F204=$BW$1,F205=$BW$1,F203=$CP$1,F204=$CP$1,F205=$CP$1),0,1)))</f>
        <v/>
      </c>
      <c r="CU203" s="2" t="str">
        <f>IF($A203&gt;='DB_FG_243way_Regular Symbol'!D$16,"",IF(B203=0,"",IF(OR(B203=$BW$1,B204=$BW$1,B205=$BW$1,B203=$CV$1,B204=$CV$1,B205=$CV$1),0,1)))</f>
        <v/>
      </c>
      <c r="CV203" s="2" t="str">
        <f>IF($A203&gt;='DB_FG_243way_Regular Symbol'!E$16,"",IF(C203=0,"",IF(OR(C203=$BW$1,C204=$BW$1,C205=$BW$1,C203=$CV$1,C204=$CV$1,C205=$CV$1),0,1)))</f>
        <v/>
      </c>
      <c r="CW203" s="2" t="str">
        <f>IF($A203&gt;='DB_FG_243way_Regular Symbol'!F$16,"",IF(D203=0,"",IF(OR(D203=$BW$1,D204=$BW$1,D205=$BW$1,D203=$CV$1,D204=$CV$1,D205=$CV$1),0,1)))</f>
        <v/>
      </c>
      <c r="CX203" s="2" t="str">
        <f>IF($A203&gt;='DB_FG_243way_Regular Symbol'!G$16,"",IF(E203=0,"",IF(OR(E203=$BW$1,E204=$BW$1,E205=$BW$1,E203=$CV$1,E204=$CV$1,E205=$CV$1),0,1)))</f>
        <v/>
      </c>
      <c r="CY203" s="2" t="str">
        <f>IF($A203&gt;='DB_FG_243way_Regular Symbol'!H$16,"",IF(F203=0,"",IF(OR(F203=$BW$1,F204=$BW$1,F205=$BW$1,F203=$CV$1,F204=$CV$1,F205=$CV$1),0,1)))</f>
        <v/>
      </c>
    </row>
    <row r="204" spans="1:103">
      <c r="A204" s="341">
        <f>IF('DB_FG_243way_Regular Symbol'!L203="","",'DB_FG_243way_Regular Symbol'!L203)</f>
        <v>200</v>
      </c>
      <c r="B204" s="184" t="str">
        <f>IF('DB_FG_243way_Regular Symbol'!M203="",
IF($A204-'DB_FG_243way_Regular Symbol'!D$16&gt;='DB_FG_243way_RegularＸ_W()'!B$2-1,"",VLOOKUP($A204-'DB_FG_243way_Regular Symbol'!D$16,'DB_FG_243way_Regular Symbol'!$L$3:$Q$99,'DB_FG_243way_RegularＸ_W()'!B$3+1,FALSE)),
'DB_FG_243way_Regular Symbol'!M203)</f>
        <v/>
      </c>
      <c r="C204" s="184" t="str">
        <f>IF('DB_FG_243way_Regular Symbol'!N203="",
IF($A204-'DB_FG_243way_Regular Symbol'!E$16&gt;='DB_FG_243way_RegularＸ_W()'!C$2-1,"",VLOOKUP($A204-'DB_FG_243way_Regular Symbol'!E$16,'DB_FG_243way_Regular Symbol'!$L$3:$Q$99,'DB_FG_243way_RegularＸ_W()'!C$3+1,FALSE)),
'DB_FG_243way_Regular Symbol'!N203)</f>
        <v/>
      </c>
      <c r="D204" s="184" t="str">
        <f>IF('DB_FG_243way_Regular Symbol'!O203="",
IF($A204-'DB_FG_243way_Regular Symbol'!F$16&gt;='DB_FG_243way_RegularＸ_W()'!D$2-1,"",VLOOKUP($A204-'DB_FG_243way_Regular Symbol'!F$16,'DB_FG_243way_Regular Symbol'!$L$3:$Q$99,'DB_FG_243way_RegularＸ_W()'!D$3+1,FALSE)),
'DB_FG_243way_Regular Symbol'!O203)</f>
        <v/>
      </c>
      <c r="E204" s="184" t="str">
        <f>IF('DB_FG_243way_Regular Symbol'!P203="",
IF($A204-'DB_FG_243way_Regular Symbol'!G$16&gt;='DB_FG_243way_RegularＸ_W()'!E$2-1,"",VLOOKUP($A204-'DB_FG_243way_Regular Symbol'!G$16,'DB_FG_243way_Regular Symbol'!$L$3:$Q$99,'DB_FG_243way_RegularＸ_W()'!E$3+1,FALSE)),
'DB_FG_243way_Regular Symbol'!P203)</f>
        <v/>
      </c>
      <c r="F204" s="358" t="str">
        <f>IF('DB_FG_243way_Regular Symbol'!Q203="",
IF($A204-'DB_FG_243way_Regular Symbol'!H$16&gt;='DB_FG_243way_RegularＸ_W()'!F$2-1,"",VLOOKUP($A204-'DB_FG_243way_Regular Symbol'!H$16,'DB_FG_243way_Regular Symbol'!$L$3:$Q$99,'DB_FG_243way_RegularＸ_W()'!F$3+1,FALSE)),
'DB_FG_243way_Regular Symbol'!Q203)</f>
        <v/>
      </c>
      <c r="O204" s="342" t="str">
        <f>IF($A204&gt;='DB_FG_243way_Regular Symbol'!D$16,"",IF(B204=0,"",IF(OR(B204=$O$1,B204=$P$1,B205=$O$1,B205=$P$1,B206=$O$1,B206=$P$1),0,1)))</f>
        <v/>
      </c>
      <c r="P204" s="2" t="str">
        <f>IF($A204&gt;='DB_FG_243way_Regular Symbol'!E$16,"",IF(C204=0,"",IF(OR(C204=$O$1,C204=$P$1,C205=$O$1,C205=$P$1,C206=$O$1,C206=$P$1),0,1)))</f>
        <v/>
      </c>
      <c r="Q204" s="2" t="str">
        <f>IF($A204&gt;='DB_FG_243way_Regular Symbol'!F$16,"",IF(D204=0,"",IF(OR(D204=$O$1,D204=$P$1,D205=$O$1,D205=$P$1,D206=$O$1,D206=$P$1),0,1)))</f>
        <v/>
      </c>
      <c r="R204" s="2" t="str">
        <f>IF($A204&gt;='DB_FG_243way_Regular Symbol'!G$16,"",IF(E204=0,"",IF(OR(E204=$O$1,E204=$P$1,E205=$O$1,E205=$P$1,E206=$O$1,E206=$P$1),0,1)))</f>
        <v/>
      </c>
      <c r="S204" s="128" t="str">
        <f>IF($A204&gt;='DB_FG_243way_Regular Symbol'!H$16,"",IF(F204=0,"",IF(OR(F204=$O$1,F204=$P$1,F205=$O$1,F205=$P$1,F206=$O$1,F206=$P$1),0,1)))</f>
        <v/>
      </c>
      <c r="U204" s="342" t="str">
        <f>IF($A204&gt;='DB_FG_243way_Regular Symbol'!D$16,"",IF(B204=0,"",IF(OR(B204=$U$1,B204=$V$1,B205=$U$1,B205=$V$1,B206=$U$1,B206=$V$1),0,1)))</f>
        <v/>
      </c>
      <c r="V204" s="2" t="str">
        <f>IF($A204&gt;='DB_FG_243way_Regular Symbol'!E$16,"",IF(C204=0,"",IF(OR(C204=$U$1,C204=$V$1,C205=$U$1,C205=$V$1,C206=$U$1,C206=$V$1),0,1)))</f>
        <v/>
      </c>
      <c r="W204" s="2" t="str">
        <f>IF($A204&gt;='DB_FG_243way_Regular Symbol'!F$16,"",IF(D204=0,"",IF(OR(D204=$U$1,D204=$V$1,D205=$U$1,D205=$V$1,D206=$U$1,D206=$V$1),0,1)))</f>
        <v/>
      </c>
      <c r="X204" s="2" t="str">
        <f>IF($A204&gt;='DB_FG_243way_Regular Symbol'!G$16,"",IF(E204=0,"",IF(OR(E204=$U$1,E204=$V$1,E205=$U$1,E205=$V$1,E206=$U$1,E206=$V$1),0,1)))</f>
        <v/>
      </c>
      <c r="Y204" s="128" t="str">
        <f>IF($A204&gt;='DB_FG_243way_Regular Symbol'!H$16,"",IF(F204=0,"",IF(OR(F204=$U$1,F204=$V$1,F205=$U$1,F205=$V$1,F206=$U$1,F206=$V$1),0,1)))</f>
        <v/>
      </c>
      <c r="AA204" s="342" t="str">
        <f>IF($A204&gt;='DB_FG_243way_Regular Symbol'!D$16,"",IF(B204=0,"",IF(OR(B204=$AA$1,B204=$AB$1,B205=$AA$1,B205=$AB$1,B206=$AA$1,,B206=$AB$1),0,1)))</f>
        <v/>
      </c>
      <c r="AB204" s="2" t="str">
        <f>IF($A204&gt;='DB_FG_243way_Regular Symbol'!E$16,"",IF(C204=0,"",IF(OR(C204=$AA$1,C204=$AB$1,C205=$AA$1,C205=$AB$1,C206=$AA$1,,C206=$AB$1),0,1)))</f>
        <v/>
      </c>
      <c r="AC204" s="2" t="str">
        <f>IF($A204&gt;='DB_FG_243way_Regular Symbol'!F$16,"",IF(D204=0,"",IF(OR(D204=$AA$1,D204=$AB$1,D205=$AA$1,D205=$AB$1,D206=$AA$1,,D206=$AB$1),0,1)))</f>
        <v/>
      </c>
      <c r="AD204" s="2" t="str">
        <f>IF($A204&gt;='DB_FG_243way_Regular Symbol'!G$16,"",IF(E204=0,"",IF(OR(E204=$AA$1,E204=$AB$1,E205=$AA$1,E205=$AB$1,E206=$AA$1,,E206=$AB$1),0,1)))</f>
        <v/>
      </c>
      <c r="AE204" s="128" t="str">
        <f>IF($A204&gt;='DB_FG_243way_Regular Symbol'!H$16,"",IF(F204=0,"",IF(OR(F204=$AA$1,F204=$AB$1,F205=$AA$1,F205=$AB$1,F206=$AA$1,,F206=$AB$1),0,1)))</f>
        <v/>
      </c>
      <c r="AG204" s="342" t="str">
        <f>IF($A204&gt;='DB_FG_243way_Regular Symbol'!D$16,"",IF(B204=0,"",IF(OR(B204=$AG$1,B204=$AH$1,B205=$AG$1,B205=$AH$1,B206=$AG$1,B206=$AH$1),0,1)))</f>
        <v/>
      </c>
      <c r="AH204" s="2" t="str">
        <f>IF($A204&gt;='DB_FG_243way_Regular Symbol'!E$16,"",IF(C204=0,"",IF(OR(C204=$AG$1,C204=$AH$1,C205=$AG$1,C205=$AH$1,C206=$AG$1,C206=$AH$1),0,1)))</f>
        <v/>
      </c>
      <c r="AI204" s="2" t="str">
        <f>IF($A204&gt;='DB_FG_243way_Regular Symbol'!F$16,"",IF(D204=0,"",IF(OR(D204=$AG$1,D204=$AH$1,D205=$AG$1,D205=$AH$1,D206=$AG$1,D206=$AH$1),0,1)))</f>
        <v/>
      </c>
      <c r="AJ204" s="2" t="str">
        <f>IF($A204&gt;='DB_FG_243way_Regular Symbol'!G$16,"",IF(E204=0,"",IF(OR(E204=$AG$1,E204=$AH$1,E205=$AG$1,E205=$AH$1,E206=$AG$1,E206=$AH$1),0,1)))</f>
        <v/>
      </c>
      <c r="AK204" s="128" t="str">
        <f>IF($A204&gt;='DB_FG_243way_Regular Symbol'!H$16,"",IF(F204=0,"",IF(OR(F204=$AG$1,F204=$AH$1,F205=$AG$1,F205=$AH$1,F206=$AG$1,F206=$AH$1),0,1)))</f>
        <v/>
      </c>
      <c r="AM204" s="342" t="str">
        <f>IF($A204&gt;='DB_FG_243way_Regular Symbol'!D$16,"",IF(B204=0,"",IF(OR(B204=$AM$1,B204=$AN$1,B205=$AM$1,B205=$AN$1,B206=$AM$1,B206=$AN$1),0,1)))</f>
        <v/>
      </c>
      <c r="AN204" s="2" t="str">
        <f>IF($A204&gt;='DB_FG_243way_Regular Symbol'!E$16,"",IF(C204=0,"",IF(OR(C204=$AM$1,C204=$AN$1,C205=$AM$1,C205=$AN$1,C206=$AM$1,C206=$AN$1),0,1)))</f>
        <v/>
      </c>
      <c r="AO204" s="2" t="str">
        <f>IF($A204&gt;='DB_FG_243way_Regular Symbol'!F$16,"",IF(D204=0,"",IF(OR(D204=$AM$1,D204=$AN$1,D205=$AM$1,D205=$AN$1,D206=$AM$1,D206=$AN$1),0,1)))</f>
        <v/>
      </c>
      <c r="AP204" s="2" t="str">
        <f>IF($A204&gt;='DB_FG_243way_Regular Symbol'!G$16,"",IF(E204=0,"",IF(OR(E204=$AM$1,E204=$AN$1,E205=$AM$1,E205=$AN$1,E206=$AM$1,E206=$AN$1),0,1)))</f>
        <v/>
      </c>
      <c r="AQ204" s="128" t="str">
        <f>IF($A204&gt;='DB_FG_243way_Regular Symbol'!H$16,"",IF(F204=0,"",IF(OR(F204=$AM$1,F204=$AN$1,F205=$AM$1,F205=$AN$1,F206=$AM$1,F206=$AN$1),0,1)))</f>
        <v/>
      </c>
      <c r="AS204" s="342" t="str">
        <f>IF($A204&gt;='DB_FG_243way_Regular Symbol'!D$16,"",IF(B204=0,"",IF(OR(B204=$AM$1,B204=$AT$1,B205=$AM$1,B205=$AT$1,B206=$AM$1,B206=$AT$1),0,1)))</f>
        <v/>
      </c>
      <c r="AT204" s="2" t="str">
        <f>IF($A204&gt;='DB_FG_243way_Regular Symbol'!E$16,"",IF(C204=0,"",IF(OR(C204=$AM$1,C204=$AT$1,C205=$AM$1,C205=$AT$1,C206=$AM$1,C206=$AT$1),0,1)))</f>
        <v/>
      </c>
      <c r="AU204" s="2" t="str">
        <f>IF($A204&gt;='DB_FG_243way_Regular Symbol'!F$16,"",IF(D204=0,"",IF(OR(D204=$AM$1,D204=$AT$1,D205=$AM$1,D205=$AT$1,D206=$AM$1,D206=$AT$1),0,1)))</f>
        <v/>
      </c>
      <c r="AV204" s="2" t="str">
        <f>IF($A204&gt;='DB_FG_243way_Regular Symbol'!G$16,"",IF(E204=0,"",IF(OR(E204=$AM$1,E204=$AT$1,E205=$AM$1,E205=$AT$1,E206=$AM$1,E206=$AT$1),0,1)))</f>
        <v/>
      </c>
      <c r="AW204" s="128" t="str">
        <f>IF($A204&gt;='DB_FG_243way_Regular Symbol'!H$16,"",IF(F204=0,"",IF(OR(F204=$AM$1,F204=$AT$1,F205=$AM$1,F205=$AT$1,F206=$AM$1,F206=$AT$1),0,1)))</f>
        <v/>
      </c>
      <c r="AY204" s="342" t="str">
        <f>IF($A204&gt;='DB_FG_243way_Regular Symbol'!D$16,"",IF(B204=0,"",IF(OR(B204=$AM$1,B204=$AZ$1,B205=$AM$1,B205=$AZ$1,B206=$AM$1,B206=$AZ$1),0,1)))</f>
        <v/>
      </c>
      <c r="AZ204" s="2" t="str">
        <f>IF($A204&gt;='DB_FG_243way_Regular Symbol'!E$16,"",IF(C204=0,"",IF(OR(C204=$AM$1,C204=$AZ$1,C205=$AM$1,C205=$AZ$1,C206=$AM$1,C206=$AZ$1),0,1)))</f>
        <v/>
      </c>
      <c r="BA204" s="2" t="str">
        <f>IF($A204&gt;='DB_FG_243way_Regular Symbol'!F$16,"",IF(D204=0,"",IF(OR(D204=$AM$1,D204=$AZ$1,D205=$AM$1,D205=$AZ$1,D206=$AM$1,D206=$AZ$1),0,1)))</f>
        <v/>
      </c>
      <c r="BB204" s="2" t="str">
        <f>IF($A204&gt;='DB_FG_243way_Regular Symbol'!G$16,"",IF(E204=0,"",IF(OR(E204=$AM$1,E204=$AZ$1,E205=$AM$1,E205=$AZ$1,E206=$AM$1,E206=$AZ$1),0,1)))</f>
        <v/>
      </c>
      <c r="BC204" s="128" t="str">
        <f>IF($A204&gt;='DB_FG_243way_Regular Symbol'!H$16,"",IF(F204=0,"",IF(OR(F204=$AM$1,F204=$AZ$1,F205=$AM$1,F205=$AZ$1,F206=$AM$1,F206=$AZ$1),0,1)))</f>
        <v/>
      </c>
      <c r="BE204" s="342"/>
      <c r="BF204" s="2"/>
      <c r="BG204" s="2" t="str">
        <f>IF($A204&gt;='DB_FG_243way_Regular Symbol'!F$16,"",IF(D204=0,"",COUNTIF(D204:D206,$BF$1)))</f>
        <v/>
      </c>
      <c r="BH204" s="2" t="str">
        <f>IF($A204&gt;='DB_FG_243way_Regular Symbol'!G$16,"",IF(E204=0,"",COUNTIF(E204:E206,$BF$1)))</f>
        <v/>
      </c>
      <c r="BI204" s="2" t="str">
        <f>IF($A204&gt;='DB_FG_243way_Regular Symbol'!H$16,"",IF(F204=0,"",COUNTIF(F204:F206,$BF$1)))</f>
        <v/>
      </c>
      <c r="BK204" s="342"/>
      <c r="BL204" s="2"/>
      <c r="BM204" s="2" t="str">
        <f>IF($A204&gt;='DB_FG_243way_Regular Symbol'!F$16,"",IF(D204=0,"",IF(OR(D204=$AM$1,D204=$BL$1,D205=$AM$1,D205=$BL$1,D206=$AM$1,D206=$BL$1),0,1)))</f>
        <v/>
      </c>
      <c r="BN204" s="2" t="str">
        <f>IF($A204&gt;='DB_FG_243way_Regular Symbol'!G$16,"",IF(E204=0,"",IF(OR(E204=$AM$1,E204=$BL$1,E205=$AM$1,E205=$BL$1,E206=$AM$1,E206=$BL$1),0,1)))</f>
        <v/>
      </c>
      <c r="BO204" s="128" t="str">
        <f>IF($A204&gt;='DB_FG_243way_Regular Symbol'!H$16,"",IF(F204=0,"",IF(OR(F204=$AM$1,F204=$BL$1,F205=$AM$1,F205=$BL$1,F206=$AM$1,F206=$BL$1),0,1)))</f>
        <v/>
      </c>
      <c r="BQ204" s="2" t="str">
        <f>IF($A204&gt;='DB_FG_243way_Regular Symbol'!D$16,"",IF(B204=0,"",IF(OR(B204=$BQ$1,B204=$BR$1,B205=$BQ$1,B205=$BR$1,B206=$BQ$1,B206=$BR$1),0,1)))</f>
        <v/>
      </c>
      <c r="BR204" s="2" t="str">
        <f>IF($A204&gt;='DB_FG_243way_Regular Symbol'!E$16,"",IF(C204=0,"",IF(OR(C204=$BQ$1,C204=$BR$1,C205=$BQ$1,C205=$BR$1,C206=$BQ$1,C206=$BR$1),0,1)))</f>
        <v/>
      </c>
      <c r="BS204" s="2" t="str">
        <f>IF($A204&gt;='DB_FG_243way_Regular Symbol'!F$16,"",IF(D204=0,"",IF(OR(D204=$BQ$1,D204=$BR$1,D205=$BQ$1,D205=$BR$1,D206=$BQ$1,D206=$BR$1),0,1)))</f>
        <v/>
      </c>
      <c r="BT204" s="2" t="str">
        <f>IF($A204&gt;='DB_FG_243way_Regular Symbol'!G$16,"",IF(E204=0,"",IF(OR(E204=$BQ$1,E204=$BR$1,E205=$BQ$1,E205=$BR$1,E206=$BQ$1,E206=$BR$1),0,1)))</f>
        <v/>
      </c>
      <c r="BU204" s="2" t="str">
        <f>IF($A204&gt;='DB_FG_243way_Regular Symbol'!H$16,"",IF(F204=0,"",IF(OR(F204=$BQ$1,F204=$BR$1,F205=$BQ$1,F205=$BR$1,F206=$BQ$1,F206=$BR$1),0,1)))</f>
        <v/>
      </c>
      <c r="BW204" s="2" t="str">
        <f>IF($A204&gt;='DB_FG_243way_Regular Symbol'!D$16,"",IF(B204=0,"",IF(OR(B204=$BW$1,B205=$BW$1,B206=$BW$1,B204=$BX$1,B205=$BX$1,B206=$BX$1),0,1)))</f>
        <v/>
      </c>
      <c r="BX204" s="2" t="str">
        <f>IF($A204&gt;='DB_FG_243way_Regular Symbol'!E$16,"",IF(C204=0,"",IF(OR(C204=$BW$1,C205=$BW$1,C206=$BW$1,C204=$BX$1,C205=$BX$1,C206=$BX$1),0,1)))</f>
        <v/>
      </c>
      <c r="BY204" s="2" t="str">
        <f>IF($A204&gt;='DB_FG_243way_Regular Symbol'!F$16,"",IF(D204=0,"",IF(OR(D204=$BW$1,D205=$BW$1,D206=$BW$1,D204=$BX$1,D205=$BX$1,D206=$BX$1),0,1)))</f>
        <v/>
      </c>
      <c r="BZ204" s="2" t="str">
        <f>IF($A204&gt;='DB_FG_243way_Regular Symbol'!G$16,"",IF(E204=0,"",IF(OR(E204=$BW$1,E205=$BW$1,E206=$BW$1,E204=$BX$1,E205=$BX$1,E206=$BX$1),0,1)))</f>
        <v/>
      </c>
      <c r="CA204" s="2" t="str">
        <f>IF($A204&gt;='DB_FG_243way_Regular Symbol'!H$16,"",IF(F204=0,"",IF(OR(F204=$BW$1,F205=$BW$1,F206=$BW$1,F204=$BX$1,F205=$BX$1,F206=$BX$1),0,1)))</f>
        <v/>
      </c>
      <c r="CC204" s="2" t="str">
        <f>IF($A204&gt;='DB_FG_243way_Regular Symbol'!D$16,"",IF(B204=0,"",IF(OR(B204=$BW$1,B205=$BW$1,B206=$BW$1,B204=$CD$1,B205=$CD$1,B206=$CD$1),0,1)))</f>
        <v/>
      </c>
      <c r="CD204" s="2" t="str">
        <f>IF($A204&gt;='DB_FG_243way_Regular Symbol'!E$16,"",IF(C204=0,"",IF(OR(C204=$BW$1,C205=$BW$1,C206=$BW$1,C204=$CD$1,C205=$CD$1,C206=$CD$1),0,1)))</f>
        <v/>
      </c>
      <c r="CE204" s="2" t="str">
        <f>IF($A204&gt;='DB_FG_243way_Regular Symbol'!F$16,"",IF(D204=0,"",IF(OR(D204=$BW$1,D205=$BW$1,D206=$BW$1,D204=$CD$1,D205=$CD$1,D206=$CD$1),0,1)))</f>
        <v/>
      </c>
      <c r="CF204" s="2" t="str">
        <f>IF($A204&gt;='DB_FG_243way_Regular Symbol'!G$16,"",IF(E204=0,"",IF(OR(E204=$BW$1,E205=$BW$1,E206=$BW$1,E204=$CD$1,E205=$CD$1,E206=$CD$1),0,1)))</f>
        <v/>
      </c>
      <c r="CG204" s="2" t="str">
        <f>IF($A204&gt;='DB_FG_243way_Regular Symbol'!H$16,"",IF(F204=0,"",IF(OR(F204=$BW$1,F205=$BW$1,F206=$BW$1,F204=$CD$1,F205=$CD$1,F206=$CD$1),0,1)))</f>
        <v/>
      </c>
      <c r="CI204" s="2" t="str">
        <f>IF($A204&gt;='DB_FG_243way_Regular Symbol'!D$16,"",IF(B204=0,"",IF(OR(B204=$BW$1,B205=$BW$1,B206=$BW$1,B204=$CJ$1,B205=$CJ$1,B206=$CJ$1),0,1)))</f>
        <v/>
      </c>
      <c r="CJ204" s="2" t="str">
        <f>IF($A204&gt;='DB_FG_243way_Regular Symbol'!E$16,"",IF(C204=0,"",IF(OR(C204=$BW$1,C205=$BW$1,C206=$BW$1,C204=$CJ$1,C205=$CJ$1,C206=$CJ$1),0,1)))</f>
        <v/>
      </c>
      <c r="CK204" s="2" t="str">
        <f>IF($A204&gt;='DB_FG_243way_Regular Symbol'!F$16,"",IF(D204=0,"",IF(OR(D204=$BW$1,D205=$BW$1,D206=$BW$1,D204=$CJ$1,D205=$CJ$1,D206=$CJ$1),0,1)))</f>
        <v/>
      </c>
      <c r="CL204" s="2" t="str">
        <f>IF($A204&gt;='DB_FG_243way_Regular Symbol'!G$16,"",IF(E204=0,"",IF(OR(E204=$BW$1,E205=$BW$1,E206=$BW$1,E204=$CJ$1,E205=$CJ$1,E206=$CJ$1),0,1)))</f>
        <v/>
      </c>
      <c r="CM204" s="2" t="str">
        <f>IF($A204&gt;='DB_FG_243way_Regular Symbol'!H$16,"",IF(F204=0,"",IF(OR(F204=$BW$1,F205=$BW$1,F206=$BW$1,F204=$CJ$1,F205=$CJ$1,F206=$CJ$1),0,1)))</f>
        <v/>
      </c>
      <c r="CO204" s="2" t="str">
        <f>IF($A204&gt;='DB_FG_243way_Regular Symbol'!D$16,"",IF(B204=0,"",IF(OR(B204=$BW$1,B205=$BW$1,B206=$BW$1,B204=$CP$1,B205=$CP$1,B206=$CP$1),0,1)))</f>
        <v/>
      </c>
      <c r="CP204" s="2" t="str">
        <f>IF($A204&gt;='DB_FG_243way_Regular Symbol'!E$16,"",IF(C204=0,"",IF(OR(C204=$BW$1,C205=$BW$1,C206=$BW$1,C204=$CP$1,C205=$CP$1,C206=$CP$1),0,1)))</f>
        <v/>
      </c>
      <c r="CQ204" s="2" t="str">
        <f>IF($A204&gt;='DB_FG_243way_Regular Symbol'!F$16,"",IF(D204=0,"",IF(OR(D204=$BW$1,D205=$BW$1,D206=$BW$1,D204=$CP$1,D205=$CP$1,D206=$CP$1),0,1)))</f>
        <v/>
      </c>
      <c r="CR204" s="2" t="str">
        <f>IF($A204&gt;='DB_FG_243way_Regular Symbol'!G$16,"",IF(E204=0,"",IF(OR(E204=$BW$1,E205=$BW$1,E206=$BW$1,E204=$CP$1,E205=$CP$1,E206=$CP$1),0,1)))</f>
        <v/>
      </c>
      <c r="CS204" s="2" t="str">
        <f>IF($A204&gt;='DB_FG_243way_Regular Symbol'!H$16,"",IF(F204=0,"",IF(OR(F204=$BW$1,F205=$BW$1,F206=$BW$1,F204=$CP$1,F205=$CP$1,F206=$CP$1),0,1)))</f>
        <v/>
      </c>
      <c r="CU204" s="2" t="str">
        <f>IF($A204&gt;='DB_FG_243way_Regular Symbol'!D$16,"",IF(B204=0,"",IF(OR(B204=$BW$1,B205=$BW$1,B206=$BW$1,B204=$CV$1,B205=$CV$1,B206=$CV$1),0,1)))</f>
        <v/>
      </c>
      <c r="CV204" s="2" t="str">
        <f>IF($A204&gt;='DB_FG_243way_Regular Symbol'!E$16,"",IF(C204=0,"",IF(OR(C204=$BW$1,C205=$BW$1,C206=$BW$1,C204=$CV$1,C205=$CV$1,C206=$CV$1),0,1)))</f>
        <v/>
      </c>
      <c r="CW204" s="2" t="str">
        <f>IF($A204&gt;='DB_FG_243way_Regular Symbol'!F$16,"",IF(D204=0,"",IF(OR(D204=$BW$1,D205=$BW$1,D206=$BW$1,D204=$CV$1,D205=$CV$1,D206=$CV$1),0,1)))</f>
        <v/>
      </c>
      <c r="CX204" s="2" t="str">
        <f>IF($A204&gt;='DB_FG_243way_Regular Symbol'!G$16,"",IF(E204=0,"",IF(OR(E204=$BW$1,E205=$BW$1,E206=$BW$1,E204=$CV$1,E205=$CV$1,E206=$CV$1),0,1)))</f>
        <v/>
      </c>
      <c r="CY204" s="2" t="str">
        <f>IF($A204&gt;='DB_FG_243way_Regular Symbol'!H$16,"",IF(F204=0,"",IF(OR(F204=$BW$1,F205=$BW$1,F206=$BW$1,F204=$CV$1,F205=$CV$1,F206=$CV$1),0,1)))</f>
        <v/>
      </c>
    </row>
    <row r="205" spans="1:103">
      <c r="A205" s="341">
        <f>IF('DB_FG_243way_Regular Symbol'!L204="","",'DB_FG_243way_Regular Symbol'!L204)</f>
        <v>201</v>
      </c>
      <c r="B205" s="184" t="str">
        <f>IF('DB_FG_243way_Regular Symbol'!M204="",
IF($A205-'DB_FG_243way_Regular Symbol'!D$16&gt;='DB_FG_243way_RegularＸ_W()'!B$2-1,"",VLOOKUP($A205-'DB_FG_243way_Regular Symbol'!D$16,'DB_FG_243way_Regular Symbol'!$L$3:$Q$99,'DB_FG_243way_RegularＸ_W()'!B$3+1,FALSE)),
'DB_FG_243way_Regular Symbol'!M204)</f>
        <v/>
      </c>
      <c r="C205" s="184" t="str">
        <f>IF('DB_FG_243way_Regular Symbol'!N204="",
IF($A205-'DB_FG_243way_Regular Symbol'!E$16&gt;='DB_FG_243way_RegularＸ_W()'!C$2-1,"",VLOOKUP($A205-'DB_FG_243way_Regular Symbol'!E$16,'DB_FG_243way_Regular Symbol'!$L$3:$Q$99,'DB_FG_243way_RegularＸ_W()'!C$3+1,FALSE)),
'DB_FG_243way_Regular Symbol'!N204)</f>
        <v/>
      </c>
      <c r="D205" s="184" t="str">
        <f>IF('DB_FG_243way_Regular Symbol'!O204="",
IF($A205-'DB_FG_243way_Regular Symbol'!F$16&gt;='DB_FG_243way_RegularＸ_W()'!D$2-1,"",VLOOKUP($A205-'DB_FG_243way_Regular Symbol'!F$16,'DB_FG_243way_Regular Symbol'!$L$3:$Q$99,'DB_FG_243way_RegularＸ_W()'!D$3+1,FALSE)),
'DB_FG_243way_Regular Symbol'!O204)</f>
        <v/>
      </c>
      <c r="E205" s="184" t="str">
        <f>IF('DB_FG_243way_Regular Symbol'!P204="",
IF($A205-'DB_FG_243way_Regular Symbol'!G$16&gt;='DB_FG_243way_RegularＸ_W()'!E$2-1,"",VLOOKUP($A205-'DB_FG_243way_Regular Symbol'!G$16,'DB_FG_243way_Regular Symbol'!$L$3:$Q$99,'DB_FG_243way_RegularＸ_W()'!E$3+1,FALSE)),
'DB_FG_243way_Regular Symbol'!P204)</f>
        <v/>
      </c>
      <c r="F205" s="358" t="str">
        <f>IF('DB_FG_243way_Regular Symbol'!Q204="",
IF($A205-'DB_FG_243way_Regular Symbol'!H$16&gt;='DB_FG_243way_RegularＸ_W()'!F$2-1,"",VLOOKUP($A205-'DB_FG_243way_Regular Symbol'!H$16,'DB_FG_243way_Regular Symbol'!$L$3:$Q$99,'DB_FG_243way_RegularＸ_W()'!F$3+1,FALSE)),
'DB_FG_243way_Regular Symbol'!Q204)</f>
        <v/>
      </c>
      <c r="O205" s="342" t="str">
        <f>IF($A205&gt;='DB_FG_243way_Regular Symbol'!D$16,"",IF(B205=0,"",IF(OR(B205=$O$1,B205=$P$1,B206=$O$1,B206=$P$1,B207=$O$1,B207=$P$1),0,1)))</f>
        <v/>
      </c>
      <c r="P205" s="2" t="str">
        <f>IF($A205&gt;='DB_FG_243way_Regular Symbol'!E$16,"",IF(C205=0,"",IF(OR(C205=$O$1,C205=$P$1,C206=$O$1,C206=$P$1,C207=$O$1,C207=$P$1),0,1)))</f>
        <v/>
      </c>
      <c r="Q205" s="2" t="str">
        <f>IF($A205&gt;='DB_FG_243way_Regular Symbol'!F$16,"",IF(D205=0,"",IF(OR(D205=$O$1,D205=$P$1,D206=$O$1,D206=$P$1,D207=$O$1,D207=$P$1),0,1)))</f>
        <v/>
      </c>
      <c r="R205" s="2" t="str">
        <f>IF($A205&gt;='DB_FG_243way_Regular Symbol'!G$16,"",IF(E205=0,"",IF(OR(E205=$O$1,E205=$P$1,E206=$O$1,E206=$P$1,E207=$O$1,E207=$P$1),0,1)))</f>
        <v/>
      </c>
      <c r="S205" s="128" t="str">
        <f>IF($A205&gt;='DB_FG_243way_Regular Symbol'!H$16,"",IF(F205=0,"",IF(OR(F205=$O$1,F205=$P$1,F206=$O$1,F206=$P$1,F207=$O$1,F207=$P$1),0,1)))</f>
        <v/>
      </c>
      <c r="U205" s="342" t="str">
        <f>IF($A205&gt;='DB_FG_243way_Regular Symbol'!D$16,"",IF(B205=0,"",IF(OR(B205=$U$1,B205=$V$1,B206=$U$1,B206=$V$1,B207=$U$1,B207=$V$1),0,1)))</f>
        <v/>
      </c>
      <c r="V205" s="2" t="str">
        <f>IF($A205&gt;='DB_FG_243way_Regular Symbol'!E$16,"",IF(C205=0,"",IF(OR(C205=$U$1,C205=$V$1,C206=$U$1,C206=$V$1,C207=$U$1,C207=$V$1),0,1)))</f>
        <v/>
      </c>
      <c r="W205" s="2" t="str">
        <f>IF($A205&gt;='DB_FG_243way_Regular Symbol'!F$16,"",IF(D205=0,"",IF(OR(D205=$U$1,D205=$V$1,D206=$U$1,D206=$V$1,D207=$U$1,D207=$V$1),0,1)))</f>
        <v/>
      </c>
      <c r="X205" s="2" t="str">
        <f>IF($A205&gt;='DB_FG_243way_Regular Symbol'!G$16,"",IF(E205=0,"",IF(OR(E205=$U$1,E205=$V$1,E206=$U$1,E206=$V$1,E207=$U$1,E207=$V$1),0,1)))</f>
        <v/>
      </c>
      <c r="Y205" s="128" t="str">
        <f>IF($A205&gt;='DB_FG_243way_Regular Symbol'!H$16,"",IF(F205=0,"",IF(OR(F205=$U$1,F205=$V$1,F206=$U$1,F206=$V$1,F207=$U$1,F207=$V$1),0,1)))</f>
        <v/>
      </c>
      <c r="AA205" s="342" t="str">
        <f>IF($A205&gt;='DB_FG_243way_Regular Symbol'!D$16,"",IF(B205=0,"",IF(OR(B205=$AA$1,B205=$AB$1,B206=$AA$1,B206=$AB$1,B207=$AA$1,,B207=$AB$1),0,1)))</f>
        <v/>
      </c>
      <c r="AB205" s="2" t="str">
        <f>IF($A205&gt;='DB_FG_243way_Regular Symbol'!E$16,"",IF(C205=0,"",IF(OR(C205=$AA$1,C205=$AB$1,C206=$AA$1,C206=$AB$1,C207=$AA$1,,C207=$AB$1),0,1)))</f>
        <v/>
      </c>
      <c r="AC205" s="2" t="str">
        <f>IF($A205&gt;='DB_FG_243way_Regular Symbol'!F$16,"",IF(D205=0,"",IF(OR(D205=$AA$1,D205=$AB$1,D206=$AA$1,D206=$AB$1,D207=$AA$1,,D207=$AB$1),0,1)))</f>
        <v/>
      </c>
      <c r="AD205" s="2" t="str">
        <f>IF($A205&gt;='DB_FG_243way_Regular Symbol'!G$16,"",IF(E205=0,"",IF(OR(E205=$AA$1,E205=$AB$1,E206=$AA$1,E206=$AB$1,E207=$AA$1,,E207=$AB$1),0,1)))</f>
        <v/>
      </c>
      <c r="AE205" s="128" t="str">
        <f>IF($A205&gt;='DB_FG_243way_Regular Symbol'!H$16,"",IF(F205=0,"",IF(OR(F205=$AA$1,F205=$AB$1,F206=$AA$1,F206=$AB$1,F207=$AA$1,,F207=$AB$1),0,1)))</f>
        <v/>
      </c>
      <c r="AG205" s="342" t="str">
        <f>IF($A205&gt;='DB_FG_243way_Regular Symbol'!D$16,"",IF(B205=0,"",IF(OR(B205=$AG$1,B205=$AH$1,B206=$AG$1,B206=$AH$1,B207=$AG$1,B207=$AH$1),0,1)))</f>
        <v/>
      </c>
      <c r="AH205" s="2" t="str">
        <f>IF($A205&gt;='DB_FG_243way_Regular Symbol'!E$16,"",IF(C205=0,"",IF(OR(C205=$AG$1,C205=$AH$1,C206=$AG$1,C206=$AH$1,C207=$AG$1,C207=$AH$1),0,1)))</f>
        <v/>
      </c>
      <c r="AI205" s="2" t="str">
        <f>IF($A205&gt;='DB_FG_243way_Regular Symbol'!F$16,"",IF(D205=0,"",IF(OR(D205=$AG$1,D205=$AH$1,D206=$AG$1,D206=$AH$1,D207=$AG$1,D207=$AH$1),0,1)))</f>
        <v/>
      </c>
      <c r="AJ205" s="2" t="str">
        <f>IF($A205&gt;='DB_FG_243way_Regular Symbol'!G$16,"",IF(E205=0,"",IF(OR(E205=$AG$1,E205=$AH$1,E206=$AG$1,E206=$AH$1,E207=$AG$1,E207=$AH$1),0,1)))</f>
        <v/>
      </c>
      <c r="AK205" s="128" t="str">
        <f>IF($A205&gt;='DB_FG_243way_Regular Symbol'!H$16,"",IF(F205=0,"",IF(OR(F205=$AG$1,F205=$AH$1,F206=$AG$1,F206=$AH$1,F207=$AG$1,F207=$AH$1),0,1)))</f>
        <v/>
      </c>
      <c r="AM205" s="342" t="str">
        <f>IF($A205&gt;='DB_FG_243way_Regular Symbol'!D$16,"",IF(B205=0,"",IF(OR(B205=$AM$1,B205=$AN$1,B206=$AM$1,B206=$AN$1,B207=$AM$1,B207=$AN$1),0,1)))</f>
        <v/>
      </c>
      <c r="AN205" s="2" t="str">
        <f>IF($A205&gt;='DB_FG_243way_Regular Symbol'!E$16,"",IF(C205=0,"",IF(OR(C205=$AM$1,C205=$AN$1,C206=$AM$1,C206=$AN$1,C207=$AM$1,C207=$AN$1),0,1)))</f>
        <v/>
      </c>
      <c r="AO205" s="2" t="str">
        <f>IF($A205&gt;='DB_FG_243way_Regular Symbol'!F$16,"",IF(D205=0,"",IF(OR(D205=$AM$1,D205=$AN$1,D206=$AM$1,D206=$AN$1,D207=$AM$1,D207=$AN$1),0,1)))</f>
        <v/>
      </c>
      <c r="AP205" s="2" t="str">
        <f>IF($A205&gt;='DB_FG_243way_Regular Symbol'!G$16,"",IF(E205=0,"",IF(OR(E205=$AM$1,E205=$AN$1,E206=$AM$1,E206=$AN$1,E207=$AM$1,E207=$AN$1),0,1)))</f>
        <v/>
      </c>
      <c r="AQ205" s="128" t="str">
        <f>IF($A205&gt;='DB_FG_243way_Regular Symbol'!H$16,"",IF(F205=0,"",IF(OR(F205=$AM$1,F205=$AN$1,F206=$AM$1,F206=$AN$1,F207=$AM$1,F207=$AN$1),0,1)))</f>
        <v/>
      </c>
      <c r="AS205" s="342" t="str">
        <f>IF($A205&gt;='DB_FG_243way_Regular Symbol'!D$16,"",IF(B205=0,"",IF(OR(B205=$AM$1,B205=$AT$1,B206=$AM$1,B206=$AT$1,B207=$AM$1,B207=$AT$1),0,1)))</f>
        <v/>
      </c>
      <c r="AT205" s="2" t="str">
        <f>IF($A205&gt;='DB_FG_243way_Regular Symbol'!E$16,"",IF(C205=0,"",IF(OR(C205=$AM$1,C205=$AT$1,C206=$AM$1,C206=$AT$1,C207=$AM$1,C207=$AT$1),0,1)))</f>
        <v/>
      </c>
      <c r="AU205" s="2" t="str">
        <f>IF($A205&gt;='DB_FG_243way_Regular Symbol'!F$16,"",IF(D205=0,"",IF(OR(D205=$AM$1,D205=$AT$1,D206=$AM$1,D206=$AT$1,D207=$AM$1,D207=$AT$1),0,1)))</f>
        <v/>
      </c>
      <c r="AV205" s="2" t="str">
        <f>IF($A205&gt;='DB_FG_243way_Regular Symbol'!G$16,"",IF(E205=0,"",IF(OR(E205=$AM$1,E205=$AT$1,E206=$AM$1,E206=$AT$1,E207=$AM$1,E207=$AT$1),0,1)))</f>
        <v/>
      </c>
      <c r="AW205" s="128" t="str">
        <f>IF($A205&gt;='DB_FG_243way_Regular Symbol'!H$16,"",IF(F205=0,"",IF(OR(F205=$AM$1,F205=$AT$1,F206=$AM$1,F206=$AT$1,F207=$AM$1,F207=$AT$1),0,1)))</f>
        <v/>
      </c>
      <c r="AY205" s="342" t="str">
        <f>IF($A205&gt;='DB_FG_243way_Regular Symbol'!D$16,"",IF(B205=0,"",IF(OR(B205=$AM$1,B205=$AZ$1,B206=$AM$1,B206=$AZ$1,B207=$AM$1,B207=$AZ$1),0,1)))</f>
        <v/>
      </c>
      <c r="AZ205" s="2" t="str">
        <f>IF($A205&gt;='DB_FG_243way_Regular Symbol'!E$16,"",IF(C205=0,"",IF(OR(C205=$AM$1,C205=$AZ$1,C206=$AM$1,C206=$AZ$1,C207=$AM$1,C207=$AZ$1),0,1)))</f>
        <v/>
      </c>
      <c r="BA205" s="2" t="str">
        <f>IF($A205&gt;='DB_FG_243way_Regular Symbol'!F$16,"",IF(D205=0,"",IF(OR(D205=$AM$1,D205=$AZ$1,D206=$AM$1,D206=$AZ$1,D207=$AM$1,D207=$AZ$1),0,1)))</f>
        <v/>
      </c>
      <c r="BB205" s="2" t="str">
        <f>IF($A205&gt;='DB_FG_243way_Regular Symbol'!G$16,"",IF(E205=0,"",IF(OR(E205=$AM$1,E205=$AZ$1,E206=$AM$1,E206=$AZ$1,E207=$AM$1,E207=$AZ$1),0,1)))</f>
        <v/>
      </c>
      <c r="BC205" s="128" t="str">
        <f>IF($A205&gt;='DB_FG_243way_Regular Symbol'!H$16,"",IF(F205=0,"",IF(OR(F205=$AM$1,F205=$AZ$1,F206=$AM$1,F206=$AZ$1,F207=$AM$1,F207=$AZ$1),0,1)))</f>
        <v/>
      </c>
      <c r="BE205" s="342"/>
      <c r="BF205" s="2"/>
      <c r="BG205" s="2" t="str">
        <f>IF($A205&gt;='DB_FG_243way_Regular Symbol'!F$16,"",IF(D205=0,"",COUNTIF(D205:D207,$BF$1)))</f>
        <v/>
      </c>
      <c r="BH205" s="2" t="str">
        <f>IF($A205&gt;='DB_FG_243way_Regular Symbol'!G$16,"",IF(E205=0,"",COUNTIF(E205:E207,$BF$1)))</f>
        <v/>
      </c>
      <c r="BI205" s="2" t="str">
        <f>IF($A205&gt;='DB_FG_243way_Regular Symbol'!H$16,"",IF(F205=0,"",COUNTIF(F205:F207,$BF$1)))</f>
        <v/>
      </c>
      <c r="BK205" s="342"/>
      <c r="BL205" s="2"/>
      <c r="BM205" s="2" t="str">
        <f>IF($A205&gt;='DB_FG_243way_Regular Symbol'!F$16,"",IF(D205=0,"",IF(OR(D205=$AM$1,D205=$BL$1,D206=$AM$1,D206=$BL$1,D207=$AM$1,D207=$BL$1),0,1)))</f>
        <v/>
      </c>
      <c r="BN205" s="2" t="str">
        <f>IF($A205&gt;='DB_FG_243way_Regular Symbol'!G$16,"",IF(E205=0,"",IF(OR(E205=$AM$1,E205=$BL$1,E206=$AM$1,E206=$BL$1,E207=$AM$1,E207=$BL$1),0,1)))</f>
        <v/>
      </c>
      <c r="BO205" s="128" t="str">
        <f>IF($A205&gt;='DB_FG_243way_Regular Symbol'!H$16,"",IF(F205=0,"",IF(OR(F205=$AM$1,F205=$BL$1,F206=$AM$1,F206=$BL$1,F207=$AM$1,F207=$BL$1),0,1)))</f>
        <v/>
      </c>
      <c r="BQ205" s="2" t="str">
        <f>IF($A205&gt;='DB_FG_243way_Regular Symbol'!D$16,"",IF(B205=0,"",IF(OR(B205=$BQ$1,B205=$BR$1,B206=$BQ$1,B206=$BR$1,B207=$BQ$1,B207=$BR$1),0,1)))</f>
        <v/>
      </c>
      <c r="BR205" s="2" t="str">
        <f>IF($A205&gt;='DB_FG_243way_Regular Symbol'!E$16,"",IF(C205=0,"",IF(OR(C205=$BQ$1,C205=$BR$1,C206=$BQ$1,C206=$BR$1,C207=$BQ$1,C207=$BR$1),0,1)))</f>
        <v/>
      </c>
      <c r="BS205" s="2" t="str">
        <f>IF($A205&gt;='DB_FG_243way_Regular Symbol'!F$16,"",IF(D205=0,"",IF(OR(D205=$BQ$1,D205=$BR$1,D206=$BQ$1,D206=$BR$1,D207=$BQ$1,D207=$BR$1),0,1)))</f>
        <v/>
      </c>
      <c r="BT205" s="2" t="str">
        <f>IF($A205&gt;='DB_FG_243way_Regular Symbol'!G$16,"",IF(E205=0,"",IF(OR(E205=$BQ$1,E205=$BR$1,E206=$BQ$1,E206=$BR$1,E207=$BQ$1,E207=$BR$1),0,1)))</f>
        <v/>
      </c>
      <c r="BU205" s="2" t="str">
        <f>IF($A205&gt;='DB_FG_243way_Regular Symbol'!H$16,"",IF(F205=0,"",IF(OR(F205=$BQ$1,F205=$BR$1,F206=$BQ$1,F206=$BR$1,F207=$BQ$1,F207=$BR$1),0,1)))</f>
        <v/>
      </c>
      <c r="BW205" s="2" t="str">
        <f>IF($A205&gt;='DB_FG_243way_Regular Symbol'!D$16,"",IF(B205=0,"",IF(OR(B205=$BW$1,B206=$BW$1,B207=$BW$1,B205=$BX$1,B206=$BX$1,B207=$BX$1),0,1)))</f>
        <v/>
      </c>
      <c r="BX205" s="2" t="str">
        <f>IF($A205&gt;='DB_FG_243way_Regular Symbol'!E$16,"",IF(C205=0,"",IF(OR(C205=$BW$1,C206=$BW$1,C207=$BW$1,C205=$BX$1,C206=$BX$1,C207=$BX$1),0,1)))</f>
        <v/>
      </c>
      <c r="BY205" s="2" t="str">
        <f>IF($A205&gt;='DB_FG_243way_Regular Symbol'!F$16,"",IF(D205=0,"",IF(OR(D205=$BW$1,D206=$BW$1,D207=$BW$1,D205=$BX$1,D206=$BX$1,D207=$BX$1),0,1)))</f>
        <v/>
      </c>
      <c r="BZ205" s="2" t="str">
        <f>IF($A205&gt;='DB_FG_243way_Regular Symbol'!G$16,"",IF(E205=0,"",IF(OR(E205=$BW$1,E206=$BW$1,E207=$BW$1,E205=$BX$1,E206=$BX$1,E207=$BX$1),0,1)))</f>
        <v/>
      </c>
      <c r="CA205" s="2" t="str">
        <f>IF($A205&gt;='DB_FG_243way_Regular Symbol'!H$16,"",IF(F205=0,"",IF(OR(F205=$BW$1,F206=$BW$1,F207=$BW$1,F205=$BX$1,F206=$BX$1,F207=$BX$1),0,1)))</f>
        <v/>
      </c>
      <c r="CC205" s="2" t="str">
        <f>IF($A205&gt;='DB_FG_243way_Regular Symbol'!D$16,"",IF(B205=0,"",IF(OR(B205=$BW$1,B206=$BW$1,B207=$BW$1,B205=$CD$1,B206=$CD$1,B207=$CD$1),0,1)))</f>
        <v/>
      </c>
      <c r="CD205" s="2" t="str">
        <f>IF($A205&gt;='DB_FG_243way_Regular Symbol'!E$16,"",IF(C205=0,"",IF(OR(C205=$BW$1,C206=$BW$1,C207=$BW$1,C205=$CD$1,C206=$CD$1,C207=$CD$1),0,1)))</f>
        <v/>
      </c>
      <c r="CE205" s="2" t="str">
        <f>IF($A205&gt;='DB_FG_243way_Regular Symbol'!F$16,"",IF(D205=0,"",IF(OR(D205=$BW$1,D206=$BW$1,D207=$BW$1,D205=$CD$1,D206=$CD$1,D207=$CD$1),0,1)))</f>
        <v/>
      </c>
      <c r="CF205" s="2" t="str">
        <f>IF($A205&gt;='DB_FG_243way_Regular Symbol'!G$16,"",IF(E205=0,"",IF(OR(E205=$BW$1,E206=$BW$1,E207=$BW$1,E205=$CD$1,E206=$CD$1,E207=$CD$1),0,1)))</f>
        <v/>
      </c>
      <c r="CG205" s="2" t="str">
        <f>IF($A205&gt;='DB_FG_243way_Regular Symbol'!H$16,"",IF(F205=0,"",IF(OR(F205=$BW$1,F206=$BW$1,F207=$BW$1,F205=$CD$1,F206=$CD$1,F207=$CD$1),0,1)))</f>
        <v/>
      </c>
      <c r="CI205" s="2" t="str">
        <f>IF($A205&gt;='DB_FG_243way_Regular Symbol'!D$16,"",IF(B205=0,"",IF(OR(B205=$BW$1,B206=$BW$1,B207=$BW$1,B205=$CJ$1,B206=$CJ$1,B207=$CJ$1),0,1)))</f>
        <v/>
      </c>
      <c r="CJ205" s="2" t="str">
        <f>IF($A205&gt;='DB_FG_243way_Regular Symbol'!E$16,"",IF(C205=0,"",IF(OR(C205=$BW$1,C206=$BW$1,C207=$BW$1,C205=$CJ$1,C206=$CJ$1,C207=$CJ$1),0,1)))</f>
        <v/>
      </c>
      <c r="CK205" s="2" t="str">
        <f>IF($A205&gt;='DB_FG_243way_Regular Symbol'!F$16,"",IF(D205=0,"",IF(OR(D205=$BW$1,D206=$BW$1,D207=$BW$1,D205=$CJ$1,D206=$CJ$1,D207=$CJ$1),0,1)))</f>
        <v/>
      </c>
      <c r="CL205" s="2" t="str">
        <f>IF($A205&gt;='DB_FG_243way_Regular Symbol'!G$16,"",IF(E205=0,"",IF(OR(E205=$BW$1,E206=$BW$1,E207=$BW$1,E205=$CJ$1,E206=$CJ$1,E207=$CJ$1),0,1)))</f>
        <v/>
      </c>
      <c r="CM205" s="2" t="str">
        <f>IF($A205&gt;='DB_FG_243way_Regular Symbol'!H$16,"",IF(F205=0,"",IF(OR(F205=$BW$1,F206=$BW$1,F207=$BW$1,F205=$CJ$1,F206=$CJ$1,F207=$CJ$1),0,1)))</f>
        <v/>
      </c>
      <c r="CO205" s="2" t="str">
        <f>IF($A205&gt;='DB_FG_243way_Regular Symbol'!D$16,"",IF(B205=0,"",IF(OR(B205=$BW$1,B206=$BW$1,B207=$BW$1,B205=$CP$1,B206=$CP$1,B207=$CP$1),0,1)))</f>
        <v/>
      </c>
      <c r="CP205" s="2" t="str">
        <f>IF($A205&gt;='DB_FG_243way_Regular Symbol'!E$16,"",IF(C205=0,"",IF(OR(C205=$BW$1,C206=$BW$1,C207=$BW$1,C205=$CP$1,C206=$CP$1,C207=$CP$1),0,1)))</f>
        <v/>
      </c>
      <c r="CQ205" s="2" t="str">
        <f>IF($A205&gt;='DB_FG_243way_Regular Symbol'!F$16,"",IF(D205=0,"",IF(OR(D205=$BW$1,D206=$BW$1,D207=$BW$1,D205=$CP$1,D206=$CP$1,D207=$CP$1),0,1)))</f>
        <v/>
      </c>
      <c r="CR205" s="2" t="str">
        <f>IF($A205&gt;='DB_FG_243way_Regular Symbol'!G$16,"",IF(E205=0,"",IF(OR(E205=$BW$1,E206=$BW$1,E207=$BW$1,E205=$CP$1,E206=$CP$1,E207=$CP$1),0,1)))</f>
        <v/>
      </c>
      <c r="CS205" s="2" t="str">
        <f>IF($A205&gt;='DB_FG_243way_Regular Symbol'!H$16,"",IF(F205=0,"",IF(OR(F205=$BW$1,F206=$BW$1,F207=$BW$1,F205=$CP$1,F206=$CP$1,F207=$CP$1),0,1)))</f>
        <v/>
      </c>
      <c r="CU205" s="2" t="str">
        <f>IF($A205&gt;='DB_FG_243way_Regular Symbol'!D$16,"",IF(B205=0,"",IF(OR(B205=$BW$1,B206=$BW$1,B207=$BW$1,B205=$CV$1,B206=$CV$1,B207=$CV$1),0,1)))</f>
        <v/>
      </c>
      <c r="CV205" s="2" t="str">
        <f>IF($A205&gt;='DB_FG_243way_Regular Symbol'!E$16,"",IF(C205=0,"",IF(OR(C205=$BW$1,C206=$BW$1,C207=$BW$1,C205=$CV$1,C206=$CV$1,C207=$CV$1),0,1)))</f>
        <v/>
      </c>
      <c r="CW205" s="2" t="str">
        <f>IF($A205&gt;='DB_FG_243way_Regular Symbol'!F$16,"",IF(D205=0,"",IF(OR(D205=$BW$1,D206=$BW$1,D207=$BW$1,D205=$CV$1,D206=$CV$1,D207=$CV$1),0,1)))</f>
        <v/>
      </c>
      <c r="CX205" s="2" t="str">
        <f>IF($A205&gt;='DB_FG_243way_Regular Symbol'!G$16,"",IF(E205=0,"",IF(OR(E205=$BW$1,E206=$BW$1,E207=$BW$1,E205=$CV$1,E206=$CV$1,E207=$CV$1),0,1)))</f>
        <v/>
      </c>
      <c r="CY205" s="2" t="str">
        <f>IF($A205&gt;='DB_FG_243way_Regular Symbol'!H$16,"",IF(F205=0,"",IF(OR(F205=$BW$1,F206=$BW$1,F207=$BW$1,F205=$CV$1,F206=$CV$1,F207=$CV$1),0,1)))</f>
        <v/>
      </c>
    </row>
    <row r="206" spans="1:103">
      <c r="A206" s="341">
        <f>IF('DB_FG_243way_Regular Symbol'!L205="","",'DB_FG_243way_Regular Symbol'!L205)</f>
        <v>202</v>
      </c>
      <c r="B206" s="184" t="str">
        <f>IF('DB_FG_243way_Regular Symbol'!M205="",
IF($A206-'DB_FG_243way_Regular Symbol'!D$16&gt;='DB_FG_243way_RegularＸ_W()'!B$2-1,"",VLOOKUP($A206-'DB_FG_243way_Regular Symbol'!D$16,'DB_FG_243way_Regular Symbol'!$L$3:$Q$99,'DB_FG_243way_RegularＸ_W()'!B$3+1,FALSE)),
'DB_FG_243way_Regular Symbol'!M205)</f>
        <v/>
      </c>
      <c r="C206" s="184" t="str">
        <f>IF('DB_FG_243way_Regular Symbol'!N205="",
IF($A206-'DB_FG_243way_Regular Symbol'!E$16&gt;='DB_FG_243way_RegularＸ_W()'!C$2-1,"",VLOOKUP($A206-'DB_FG_243way_Regular Symbol'!E$16,'DB_FG_243way_Regular Symbol'!$L$3:$Q$99,'DB_FG_243way_RegularＸ_W()'!C$3+1,FALSE)),
'DB_FG_243way_Regular Symbol'!N205)</f>
        <v/>
      </c>
      <c r="D206" s="184" t="str">
        <f>IF('DB_FG_243way_Regular Symbol'!O205="",
IF($A206-'DB_FG_243way_Regular Symbol'!F$16&gt;='DB_FG_243way_RegularＸ_W()'!D$2-1,"",VLOOKUP($A206-'DB_FG_243way_Regular Symbol'!F$16,'DB_FG_243way_Regular Symbol'!$L$3:$Q$99,'DB_FG_243way_RegularＸ_W()'!D$3+1,FALSE)),
'DB_FG_243way_Regular Symbol'!O205)</f>
        <v/>
      </c>
      <c r="E206" s="184" t="str">
        <f>IF('DB_FG_243way_Regular Symbol'!P205="",
IF($A206-'DB_FG_243way_Regular Symbol'!G$16&gt;='DB_FG_243way_RegularＸ_W()'!E$2-1,"",VLOOKUP($A206-'DB_FG_243way_Regular Symbol'!G$16,'DB_FG_243way_Regular Symbol'!$L$3:$Q$99,'DB_FG_243way_RegularＸ_W()'!E$3+1,FALSE)),
'DB_FG_243way_Regular Symbol'!P205)</f>
        <v/>
      </c>
      <c r="F206" s="358" t="str">
        <f>IF('DB_FG_243way_Regular Symbol'!Q205="",
IF($A206-'DB_FG_243way_Regular Symbol'!H$16&gt;='DB_FG_243way_RegularＸ_W()'!F$2-1,"",VLOOKUP($A206-'DB_FG_243way_Regular Symbol'!H$16,'DB_FG_243way_Regular Symbol'!$L$3:$Q$99,'DB_FG_243way_RegularＸ_W()'!F$3+1,FALSE)),
'DB_FG_243way_Regular Symbol'!Q205)</f>
        <v/>
      </c>
      <c r="O206" s="342" t="str">
        <f>IF($A206&gt;='DB_FG_243way_Regular Symbol'!D$16,"",IF(B206=0,"",IF(OR(B206=$O$1,B206=$P$1,B207=$O$1,B207=$P$1,B208=$O$1,B208=$P$1),0,1)))</f>
        <v/>
      </c>
      <c r="P206" s="2" t="str">
        <f>IF($A206&gt;='DB_FG_243way_Regular Symbol'!E$16,"",IF(C206=0,"",IF(OR(C206=$O$1,C206=$P$1,C207=$O$1,C207=$P$1,C208=$O$1,C208=$P$1),0,1)))</f>
        <v/>
      </c>
      <c r="Q206" s="2" t="str">
        <f>IF($A206&gt;='DB_FG_243way_Regular Symbol'!F$16,"",IF(D206=0,"",IF(OR(D206=$O$1,D206=$P$1,D207=$O$1,D207=$P$1,D208=$O$1,D208=$P$1),0,1)))</f>
        <v/>
      </c>
      <c r="R206" s="2" t="str">
        <f>IF($A206&gt;='DB_FG_243way_Regular Symbol'!G$16,"",IF(E206=0,"",IF(OR(E206=$O$1,E206=$P$1,E207=$O$1,E207=$P$1,E208=$O$1,E208=$P$1),0,1)))</f>
        <v/>
      </c>
      <c r="S206" s="128" t="str">
        <f>IF($A206&gt;='DB_FG_243way_Regular Symbol'!H$16,"",IF(F206=0,"",IF(OR(F206=$O$1,F206=$P$1,F207=$O$1,F207=$P$1,F208=$O$1,F208=$P$1),0,1)))</f>
        <v/>
      </c>
      <c r="U206" s="342" t="str">
        <f>IF($A206&gt;='DB_FG_243way_Regular Symbol'!D$16,"",IF(B206=0,"",IF(OR(B206=$U$1,B206=$V$1,B207=$U$1,B207=$V$1,B208=$U$1,B208=$V$1),0,1)))</f>
        <v/>
      </c>
      <c r="V206" s="2" t="str">
        <f>IF($A206&gt;='DB_FG_243way_Regular Symbol'!E$16,"",IF(C206=0,"",IF(OR(C206=$U$1,C206=$V$1,C207=$U$1,C207=$V$1,C208=$U$1,C208=$V$1),0,1)))</f>
        <v/>
      </c>
      <c r="W206" s="2" t="str">
        <f>IF($A206&gt;='DB_FG_243way_Regular Symbol'!F$16,"",IF(D206=0,"",IF(OR(D206=$U$1,D206=$V$1,D207=$U$1,D207=$V$1,D208=$U$1,D208=$V$1),0,1)))</f>
        <v/>
      </c>
      <c r="X206" s="2" t="str">
        <f>IF($A206&gt;='DB_FG_243way_Regular Symbol'!G$16,"",IF(E206=0,"",IF(OR(E206=$U$1,E206=$V$1,E207=$U$1,E207=$V$1,E208=$U$1,E208=$V$1),0,1)))</f>
        <v/>
      </c>
      <c r="Y206" s="128" t="str">
        <f>IF($A206&gt;='DB_FG_243way_Regular Symbol'!H$16,"",IF(F206=0,"",IF(OR(F206=$U$1,F206=$V$1,F207=$U$1,F207=$V$1,F208=$U$1,F208=$V$1),0,1)))</f>
        <v/>
      </c>
      <c r="AA206" s="342" t="str">
        <f>IF($A206&gt;='DB_FG_243way_Regular Symbol'!D$16,"",IF(B206=0,"",IF(OR(B206=$AA$1,B206=$AB$1,B207=$AA$1,B207=$AB$1,B208=$AA$1,,B208=$AB$1),0,1)))</f>
        <v/>
      </c>
      <c r="AB206" s="2" t="str">
        <f>IF($A206&gt;='DB_FG_243way_Regular Symbol'!E$16,"",IF(C206=0,"",IF(OR(C206=$AA$1,C206=$AB$1,C207=$AA$1,C207=$AB$1,C208=$AA$1,,C208=$AB$1),0,1)))</f>
        <v/>
      </c>
      <c r="AC206" s="2" t="str">
        <f>IF($A206&gt;='DB_FG_243way_Regular Symbol'!F$16,"",IF(D206=0,"",IF(OR(D206=$AA$1,D206=$AB$1,D207=$AA$1,D207=$AB$1,D208=$AA$1,,D208=$AB$1),0,1)))</f>
        <v/>
      </c>
      <c r="AD206" s="2" t="str">
        <f>IF($A206&gt;='DB_FG_243way_Regular Symbol'!G$16,"",IF(E206=0,"",IF(OR(E206=$AA$1,E206=$AB$1,E207=$AA$1,E207=$AB$1,E208=$AA$1,,E208=$AB$1),0,1)))</f>
        <v/>
      </c>
      <c r="AE206" s="128" t="str">
        <f>IF($A206&gt;='DB_FG_243way_Regular Symbol'!H$16,"",IF(F206=0,"",IF(OR(F206=$AA$1,F206=$AB$1,F207=$AA$1,F207=$AB$1,F208=$AA$1,,F208=$AB$1),0,1)))</f>
        <v/>
      </c>
      <c r="AG206" s="342" t="str">
        <f>IF($A206&gt;='DB_FG_243way_Regular Symbol'!D$16,"",IF(B206=0,"",IF(OR(B206=$AG$1,B206=$AH$1,B207=$AG$1,B207=$AH$1,B208=$AG$1,B208=$AH$1),0,1)))</f>
        <v/>
      </c>
      <c r="AH206" s="2" t="str">
        <f>IF($A206&gt;='DB_FG_243way_Regular Symbol'!E$16,"",IF(C206=0,"",IF(OR(C206=$AG$1,C206=$AH$1,C207=$AG$1,C207=$AH$1,C208=$AG$1,C208=$AH$1),0,1)))</f>
        <v/>
      </c>
      <c r="AI206" s="2" t="str">
        <f>IF($A206&gt;='DB_FG_243way_Regular Symbol'!F$16,"",IF(D206=0,"",IF(OR(D206=$AG$1,D206=$AH$1,D207=$AG$1,D207=$AH$1,D208=$AG$1,D208=$AH$1),0,1)))</f>
        <v/>
      </c>
      <c r="AJ206" s="2" t="str">
        <f>IF($A206&gt;='DB_FG_243way_Regular Symbol'!G$16,"",IF(E206=0,"",IF(OR(E206=$AG$1,E206=$AH$1,E207=$AG$1,E207=$AH$1,E208=$AG$1,E208=$AH$1),0,1)))</f>
        <v/>
      </c>
      <c r="AK206" s="128" t="str">
        <f>IF($A206&gt;='DB_FG_243way_Regular Symbol'!H$16,"",IF(F206=0,"",IF(OR(F206=$AG$1,F206=$AH$1,F207=$AG$1,F207=$AH$1,F208=$AG$1,F208=$AH$1),0,1)))</f>
        <v/>
      </c>
      <c r="AM206" s="342" t="str">
        <f>IF($A206&gt;='DB_FG_243way_Regular Symbol'!D$16,"",IF(B206=0,"",IF(OR(B206=$AM$1,B206=$AN$1,B207=$AM$1,B207=$AN$1,B208=$AM$1,B208=$AN$1),0,1)))</f>
        <v/>
      </c>
      <c r="AN206" s="2" t="str">
        <f>IF($A206&gt;='DB_FG_243way_Regular Symbol'!E$16,"",IF(C206=0,"",IF(OR(C206=$AM$1,C206=$AN$1,C207=$AM$1,C207=$AN$1,C208=$AM$1,C208=$AN$1),0,1)))</f>
        <v/>
      </c>
      <c r="AO206" s="2" t="str">
        <f>IF($A206&gt;='DB_FG_243way_Regular Symbol'!F$16,"",IF(D206=0,"",IF(OR(D206=$AM$1,D206=$AN$1,D207=$AM$1,D207=$AN$1,D208=$AM$1,D208=$AN$1),0,1)))</f>
        <v/>
      </c>
      <c r="AP206" s="2" t="str">
        <f>IF($A206&gt;='DB_FG_243way_Regular Symbol'!G$16,"",IF(E206=0,"",IF(OR(E206=$AM$1,E206=$AN$1,E207=$AM$1,E207=$AN$1,E208=$AM$1,E208=$AN$1),0,1)))</f>
        <v/>
      </c>
      <c r="AQ206" s="128" t="str">
        <f>IF($A206&gt;='DB_FG_243way_Regular Symbol'!H$16,"",IF(F206=0,"",IF(OR(F206=$AM$1,F206=$AN$1,F207=$AM$1,F207=$AN$1,F208=$AM$1,F208=$AN$1),0,1)))</f>
        <v/>
      </c>
      <c r="AS206" s="342" t="str">
        <f>IF($A206&gt;='DB_FG_243way_Regular Symbol'!D$16,"",IF(B206=0,"",IF(OR(B206=$AM$1,B206=$AT$1,B207=$AM$1,B207=$AT$1,B208=$AM$1,B208=$AT$1),0,1)))</f>
        <v/>
      </c>
      <c r="AT206" s="2" t="str">
        <f>IF($A206&gt;='DB_FG_243way_Regular Symbol'!E$16,"",IF(C206=0,"",IF(OR(C206=$AM$1,C206=$AT$1,C207=$AM$1,C207=$AT$1,C208=$AM$1,C208=$AT$1),0,1)))</f>
        <v/>
      </c>
      <c r="AU206" s="2" t="str">
        <f>IF($A206&gt;='DB_FG_243way_Regular Symbol'!F$16,"",IF(D206=0,"",IF(OR(D206=$AM$1,D206=$AT$1,D207=$AM$1,D207=$AT$1,D208=$AM$1,D208=$AT$1),0,1)))</f>
        <v/>
      </c>
      <c r="AV206" s="2" t="str">
        <f>IF($A206&gt;='DB_FG_243way_Regular Symbol'!G$16,"",IF(E206=0,"",IF(OR(E206=$AM$1,E206=$AT$1,E207=$AM$1,E207=$AT$1,E208=$AM$1,E208=$AT$1),0,1)))</f>
        <v/>
      </c>
      <c r="AW206" s="128" t="str">
        <f>IF($A206&gt;='DB_FG_243way_Regular Symbol'!H$16,"",IF(F206=0,"",IF(OR(F206=$AM$1,F206=$AT$1,F207=$AM$1,F207=$AT$1,F208=$AM$1,F208=$AT$1),0,1)))</f>
        <v/>
      </c>
      <c r="AY206" s="342" t="str">
        <f>IF($A206&gt;='DB_FG_243way_Regular Symbol'!D$16,"",IF(B206=0,"",IF(OR(B206=$AM$1,B206=$AZ$1,B207=$AM$1,B207=$AZ$1,B208=$AM$1,B208=$AZ$1),0,1)))</f>
        <v/>
      </c>
      <c r="AZ206" s="2" t="str">
        <f>IF($A206&gt;='DB_FG_243way_Regular Symbol'!E$16,"",IF(C206=0,"",IF(OR(C206=$AM$1,C206=$AZ$1,C207=$AM$1,C207=$AZ$1,C208=$AM$1,C208=$AZ$1),0,1)))</f>
        <v/>
      </c>
      <c r="BA206" s="2" t="str">
        <f>IF($A206&gt;='DB_FG_243way_Regular Symbol'!F$16,"",IF(D206=0,"",IF(OR(D206=$AM$1,D206=$AZ$1,D207=$AM$1,D207=$AZ$1,D208=$AM$1,D208=$AZ$1),0,1)))</f>
        <v/>
      </c>
      <c r="BB206" s="2" t="str">
        <f>IF($A206&gt;='DB_FG_243way_Regular Symbol'!G$16,"",IF(E206=0,"",IF(OR(E206=$AM$1,E206=$AZ$1,E207=$AM$1,E207=$AZ$1,E208=$AM$1,E208=$AZ$1),0,1)))</f>
        <v/>
      </c>
      <c r="BC206" s="128" t="str">
        <f>IF($A206&gt;='DB_FG_243way_Regular Symbol'!H$16,"",IF(F206=0,"",IF(OR(F206=$AM$1,F206=$AZ$1,F207=$AM$1,F207=$AZ$1,F208=$AM$1,F208=$AZ$1),0,1)))</f>
        <v/>
      </c>
      <c r="BE206" s="342"/>
      <c r="BF206" s="2"/>
      <c r="BG206" s="2" t="str">
        <f>IF($A206&gt;='DB_FG_243way_Regular Symbol'!F$16,"",IF(D206=0,"",COUNTIF(D206:D208,$BF$1)))</f>
        <v/>
      </c>
      <c r="BH206" s="2" t="str">
        <f>IF($A206&gt;='DB_FG_243way_Regular Symbol'!G$16,"",IF(E206=0,"",COUNTIF(E206:E208,$BF$1)))</f>
        <v/>
      </c>
      <c r="BI206" s="2" t="str">
        <f>IF($A206&gt;='DB_FG_243way_Regular Symbol'!H$16,"",IF(F206=0,"",COUNTIF(F206:F208,$BF$1)))</f>
        <v/>
      </c>
      <c r="BK206" s="342"/>
      <c r="BL206" s="2"/>
      <c r="BM206" s="2" t="str">
        <f>IF($A206&gt;='DB_FG_243way_Regular Symbol'!F$16,"",IF(D206=0,"",IF(OR(D206=$AM$1,D206=$BL$1,D207=$AM$1,D207=$BL$1,D208=$AM$1,D208=$BL$1),0,1)))</f>
        <v/>
      </c>
      <c r="BN206" s="2" t="str">
        <f>IF($A206&gt;='DB_FG_243way_Regular Symbol'!G$16,"",IF(E206=0,"",IF(OR(E206=$AM$1,E206=$BL$1,E207=$AM$1,E207=$BL$1,E208=$AM$1,E208=$BL$1),0,1)))</f>
        <v/>
      </c>
      <c r="BO206" s="128" t="str">
        <f>IF($A206&gt;='DB_FG_243way_Regular Symbol'!H$16,"",IF(F206=0,"",IF(OR(F206=$AM$1,F206=$BL$1,F207=$AM$1,F207=$BL$1,F208=$AM$1,F208=$BL$1),0,1)))</f>
        <v/>
      </c>
      <c r="BQ206" s="2" t="str">
        <f>IF($A206&gt;='DB_FG_243way_Regular Symbol'!D$16,"",IF(B206=0,"",IF(OR(B206=$BQ$1,B206=$BR$1,B207=$BQ$1,B207=$BR$1,B208=$BQ$1,B208=$BR$1),0,1)))</f>
        <v/>
      </c>
      <c r="BR206" s="2" t="str">
        <f>IF($A206&gt;='DB_FG_243way_Regular Symbol'!E$16,"",IF(C206=0,"",IF(OR(C206=$BQ$1,C206=$BR$1,C207=$BQ$1,C207=$BR$1,C208=$BQ$1,C208=$BR$1),0,1)))</f>
        <v/>
      </c>
      <c r="BS206" s="2" t="str">
        <f>IF($A206&gt;='DB_FG_243way_Regular Symbol'!F$16,"",IF(D206=0,"",IF(OR(D206=$BQ$1,D206=$BR$1,D207=$BQ$1,D207=$BR$1,D208=$BQ$1,D208=$BR$1),0,1)))</f>
        <v/>
      </c>
      <c r="BT206" s="2" t="str">
        <f>IF($A206&gt;='DB_FG_243way_Regular Symbol'!G$16,"",IF(E206=0,"",IF(OR(E206=$BQ$1,E206=$BR$1,E207=$BQ$1,E207=$BR$1,E208=$BQ$1,E208=$BR$1),0,1)))</f>
        <v/>
      </c>
      <c r="BU206" s="2" t="str">
        <f>IF($A206&gt;='DB_FG_243way_Regular Symbol'!H$16,"",IF(F206=0,"",IF(OR(F206=$BQ$1,F206=$BR$1,F207=$BQ$1,F207=$BR$1,F208=$BQ$1,F208=$BR$1),0,1)))</f>
        <v/>
      </c>
      <c r="BW206" s="2" t="str">
        <f>IF($A206&gt;='DB_FG_243way_Regular Symbol'!D$16,"",IF(B206=0,"",IF(OR(B206=$BW$1,B207=$BW$1,B208=$BW$1,B206=$BX$1,B207=$BX$1,B208=$BX$1),0,1)))</f>
        <v/>
      </c>
      <c r="BX206" s="2" t="str">
        <f>IF($A206&gt;='DB_FG_243way_Regular Symbol'!E$16,"",IF(C206=0,"",IF(OR(C206=$BW$1,C207=$BW$1,C208=$BW$1,C206=$BX$1,C207=$BX$1,C208=$BX$1),0,1)))</f>
        <v/>
      </c>
      <c r="BY206" s="2" t="str">
        <f>IF($A206&gt;='DB_FG_243way_Regular Symbol'!F$16,"",IF(D206=0,"",IF(OR(D206=$BW$1,D207=$BW$1,D208=$BW$1,D206=$BX$1,D207=$BX$1,D208=$BX$1),0,1)))</f>
        <v/>
      </c>
      <c r="BZ206" s="2" t="str">
        <f>IF($A206&gt;='DB_FG_243way_Regular Symbol'!G$16,"",IF(E206=0,"",IF(OR(E206=$BW$1,E207=$BW$1,E208=$BW$1,E206=$BX$1,E207=$BX$1,E208=$BX$1),0,1)))</f>
        <v/>
      </c>
      <c r="CA206" s="2" t="str">
        <f>IF($A206&gt;='DB_FG_243way_Regular Symbol'!H$16,"",IF(F206=0,"",IF(OR(F206=$BW$1,F207=$BW$1,F208=$BW$1,F206=$BX$1,F207=$BX$1,F208=$BX$1),0,1)))</f>
        <v/>
      </c>
      <c r="CC206" s="2" t="str">
        <f>IF($A206&gt;='DB_FG_243way_Regular Symbol'!D$16,"",IF(B206=0,"",IF(OR(B206=$BW$1,B207=$BW$1,B208=$BW$1,B206=$CD$1,B207=$CD$1,B208=$CD$1),0,1)))</f>
        <v/>
      </c>
      <c r="CD206" s="2" t="str">
        <f>IF($A206&gt;='DB_FG_243way_Regular Symbol'!E$16,"",IF(C206=0,"",IF(OR(C206=$BW$1,C207=$BW$1,C208=$BW$1,C206=$CD$1,C207=$CD$1,C208=$CD$1),0,1)))</f>
        <v/>
      </c>
      <c r="CE206" s="2" t="str">
        <f>IF($A206&gt;='DB_FG_243way_Regular Symbol'!F$16,"",IF(D206=0,"",IF(OR(D206=$BW$1,D207=$BW$1,D208=$BW$1,D206=$CD$1,D207=$CD$1,D208=$CD$1),0,1)))</f>
        <v/>
      </c>
      <c r="CF206" s="2" t="str">
        <f>IF($A206&gt;='DB_FG_243way_Regular Symbol'!G$16,"",IF(E206=0,"",IF(OR(E206=$BW$1,E207=$BW$1,E208=$BW$1,E206=$CD$1,E207=$CD$1,E208=$CD$1),0,1)))</f>
        <v/>
      </c>
      <c r="CG206" s="2" t="str">
        <f>IF($A206&gt;='DB_FG_243way_Regular Symbol'!H$16,"",IF(F206=0,"",IF(OR(F206=$BW$1,F207=$BW$1,F208=$BW$1,F206=$CD$1,F207=$CD$1,F208=$CD$1),0,1)))</f>
        <v/>
      </c>
      <c r="CI206" s="2" t="str">
        <f>IF($A206&gt;='DB_FG_243way_Regular Symbol'!D$16,"",IF(B206=0,"",IF(OR(B206=$BW$1,B207=$BW$1,B208=$BW$1,B206=$CJ$1,B207=$CJ$1,B208=$CJ$1),0,1)))</f>
        <v/>
      </c>
      <c r="CJ206" s="2" t="str">
        <f>IF($A206&gt;='DB_FG_243way_Regular Symbol'!E$16,"",IF(C206=0,"",IF(OR(C206=$BW$1,C207=$BW$1,C208=$BW$1,C206=$CJ$1,C207=$CJ$1,C208=$CJ$1),0,1)))</f>
        <v/>
      </c>
      <c r="CK206" s="2" t="str">
        <f>IF($A206&gt;='DB_FG_243way_Regular Symbol'!F$16,"",IF(D206=0,"",IF(OR(D206=$BW$1,D207=$BW$1,D208=$BW$1,D206=$CJ$1,D207=$CJ$1,D208=$CJ$1),0,1)))</f>
        <v/>
      </c>
      <c r="CL206" s="2" t="str">
        <f>IF($A206&gt;='DB_FG_243way_Regular Symbol'!G$16,"",IF(E206=0,"",IF(OR(E206=$BW$1,E207=$BW$1,E208=$BW$1,E206=$CJ$1,E207=$CJ$1,E208=$CJ$1),0,1)))</f>
        <v/>
      </c>
      <c r="CM206" s="2" t="str">
        <f>IF($A206&gt;='DB_FG_243way_Regular Symbol'!H$16,"",IF(F206=0,"",IF(OR(F206=$BW$1,F207=$BW$1,F208=$BW$1,F206=$CJ$1,F207=$CJ$1,F208=$CJ$1),0,1)))</f>
        <v/>
      </c>
      <c r="CO206" s="2" t="str">
        <f>IF($A206&gt;='DB_FG_243way_Regular Symbol'!D$16,"",IF(B206=0,"",IF(OR(B206=$BW$1,B207=$BW$1,B208=$BW$1,B206=$CP$1,B207=$CP$1,B208=$CP$1),0,1)))</f>
        <v/>
      </c>
      <c r="CP206" s="2" t="str">
        <f>IF($A206&gt;='DB_FG_243way_Regular Symbol'!E$16,"",IF(C206=0,"",IF(OR(C206=$BW$1,C207=$BW$1,C208=$BW$1,C206=$CP$1,C207=$CP$1,C208=$CP$1),0,1)))</f>
        <v/>
      </c>
      <c r="CQ206" s="2" t="str">
        <f>IF($A206&gt;='DB_FG_243way_Regular Symbol'!F$16,"",IF(D206=0,"",IF(OR(D206=$BW$1,D207=$BW$1,D208=$BW$1,D206=$CP$1,D207=$CP$1,D208=$CP$1),0,1)))</f>
        <v/>
      </c>
      <c r="CR206" s="2" t="str">
        <f>IF($A206&gt;='DB_FG_243way_Regular Symbol'!G$16,"",IF(E206=0,"",IF(OR(E206=$BW$1,E207=$BW$1,E208=$BW$1,E206=$CP$1,E207=$CP$1,E208=$CP$1),0,1)))</f>
        <v/>
      </c>
      <c r="CS206" s="2" t="str">
        <f>IF($A206&gt;='DB_FG_243way_Regular Symbol'!H$16,"",IF(F206=0,"",IF(OR(F206=$BW$1,F207=$BW$1,F208=$BW$1,F206=$CP$1,F207=$CP$1,F208=$CP$1),0,1)))</f>
        <v/>
      </c>
      <c r="CU206" s="2" t="str">
        <f>IF($A206&gt;='DB_FG_243way_Regular Symbol'!D$16,"",IF(B206=0,"",IF(OR(B206=$BW$1,B207=$BW$1,B208=$BW$1,B206=$CV$1,B207=$CV$1,B208=$CV$1),0,1)))</f>
        <v/>
      </c>
      <c r="CV206" s="2" t="str">
        <f>IF($A206&gt;='DB_FG_243way_Regular Symbol'!E$16,"",IF(C206=0,"",IF(OR(C206=$BW$1,C207=$BW$1,C208=$BW$1,C206=$CV$1,C207=$CV$1,C208=$CV$1),0,1)))</f>
        <v/>
      </c>
      <c r="CW206" s="2" t="str">
        <f>IF($A206&gt;='DB_FG_243way_Regular Symbol'!F$16,"",IF(D206=0,"",IF(OR(D206=$BW$1,D207=$BW$1,D208=$BW$1,D206=$CV$1,D207=$CV$1,D208=$CV$1),0,1)))</f>
        <v/>
      </c>
      <c r="CX206" s="2" t="str">
        <f>IF($A206&gt;='DB_FG_243way_Regular Symbol'!G$16,"",IF(E206=0,"",IF(OR(E206=$BW$1,E207=$BW$1,E208=$BW$1,E206=$CV$1,E207=$CV$1,E208=$CV$1),0,1)))</f>
        <v/>
      </c>
      <c r="CY206" s="2" t="str">
        <f>IF($A206&gt;='DB_FG_243way_Regular Symbol'!H$16,"",IF(F206=0,"",IF(OR(F206=$BW$1,F207=$BW$1,F208=$BW$1,F206=$CV$1,F207=$CV$1,F208=$CV$1),0,1)))</f>
        <v/>
      </c>
    </row>
    <row r="207" spans="1:103">
      <c r="A207" s="341">
        <f>IF('DB_FG_243way_Regular Symbol'!L206="","",'DB_FG_243way_Regular Symbol'!L206)</f>
        <v>203</v>
      </c>
      <c r="B207" s="184" t="str">
        <f>IF('DB_FG_243way_Regular Symbol'!M206="",
IF($A207-'DB_FG_243way_Regular Symbol'!D$16&gt;='DB_FG_243way_RegularＸ_W()'!B$2-1,"",VLOOKUP($A207-'DB_FG_243way_Regular Symbol'!D$16,'DB_FG_243way_Regular Symbol'!$L$3:$Q$99,'DB_FG_243way_RegularＸ_W()'!B$3+1,FALSE)),
'DB_FG_243way_Regular Symbol'!M206)</f>
        <v/>
      </c>
      <c r="C207" s="184" t="str">
        <f>IF('DB_FG_243way_Regular Symbol'!N206="",
IF($A207-'DB_FG_243way_Regular Symbol'!E$16&gt;='DB_FG_243way_RegularＸ_W()'!C$2-1,"",VLOOKUP($A207-'DB_FG_243way_Regular Symbol'!E$16,'DB_FG_243way_Regular Symbol'!$L$3:$Q$99,'DB_FG_243way_RegularＸ_W()'!C$3+1,FALSE)),
'DB_FG_243way_Regular Symbol'!N206)</f>
        <v/>
      </c>
      <c r="D207" s="184" t="str">
        <f>IF('DB_FG_243way_Regular Symbol'!O206="",
IF($A207-'DB_FG_243way_Regular Symbol'!F$16&gt;='DB_FG_243way_RegularＸ_W()'!D$2-1,"",VLOOKUP($A207-'DB_FG_243way_Regular Symbol'!F$16,'DB_FG_243way_Regular Symbol'!$L$3:$Q$99,'DB_FG_243way_RegularＸ_W()'!D$3+1,FALSE)),
'DB_FG_243way_Regular Symbol'!O206)</f>
        <v/>
      </c>
      <c r="E207" s="184" t="str">
        <f>IF('DB_FG_243way_Regular Symbol'!P206="",
IF($A207-'DB_FG_243way_Regular Symbol'!G$16&gt;='DB_FG_243way_RegularＸ_W()'!E$2-1,"",VLOOKUP($A207-'DB_FG_243way_Regular Symbol'!G$16,'DB_FG_243way_Regular Symbol'!$L$3:$Q$99,'DB_FG_243way_RegularＸ_W()'!E$3+1,FALSE)),
'DB_FG_243way_Regular Symbol'!P206)</f>
        <v/>
      </c>
      <c r="F207" s="358" t="str">
        <f>IF('DB_FG_243way_Regular Symbol'!Q206="",
IF($A207-'DB_FG_243way_Regular Symbol'!H$16&gt;='DB_FG_243way_RegularＸ_W()'!F$2-1,"",VLOOKUP($A207-'DB_FG_243way_Regular Symbol'!H$16,'DB_FG_243way_Regular Symbol'!$L$3:$Q$99,'DB_FG_243way_RegularＸ_W()'!F$3+1,FALSE)),
'DB_FG_243way_Regular Symbol'!Q206)</f>
        <v/>
      </c>
      <c r="O207" s="342" t="str">
        <f>IF($A207&gt;='DB_FG_243way_Regular Symbol'!D$16,"",IF(B207=0,"",IF(OR(B207=$O$1,B207=$P$1,B208=$O$1,B208=$P$1,B209=$O$1,B209=$P$1),0,1)))</f>
        <v/>
      </c>
      <c r="P207" s="2" t="str">
        <f>IF($A207&gt;='DB_FG_243way_Regular Symbol'!E$16,"",IF(C207=0,"",IF(OR(C207=$O$1,C207=$P$1,C208=$O$1,C208=$P$1,C209=$O$1,C209=$P$1),0,1)))</f>
        <v/>
      </c>
      <c r="Q207" s="2" t="str">
        <f>IF($A207&gt;='DB_FG_243way_Regular Symbol'!F$16,"",IF(D207=0,"",IF(OR(D207=$O$1,D207=$P$1,D208=$O$1,D208=$P$1,D209=$O$1,D209=$P$1),0,1)))</f>
        <v/>
      </c>
      <c r="R207" s="2" t="str">
        <f>IF($A207&gt;='DB_FG_243way_Regular Symbol'!G$16,"",IF(E207=0,"",IF(OR(E207=$O$1,E207=$P$1,E208=$O$1,E208=$P$1,E209=$O$1,E209=$P$1),0,1)))</f>
        <v/>
      </c>
      <c r="S207" s="128" t="str">
        <f>IF($A207&gt;='DB_FG_243way_Regular Symbol'!H$16,"",IF(F207=0,"",IF(OR(F207=$O$1,F207=$P$1,F208=$O$1,F208=$P$1,F209=$O$1,F209=$P$1),0,1)))</f>
        <v/>
      </c>
      <c r="U207" s="342" t="str">
        <f>IF($A207&gt;='DB_FG_243way_Regular Symbol'!D$16,"",IF(B207=0,"",IF(OR(B207=$U$1,B207=$V$1,B208=$U$1,B208=$V$1,B209=$U$1,B209=$V$1),0,1)))</f>
        <v/>
      </c>
      <c r="V207" s="2" t="str">
        <f>IF($A207&gt;='DB_FG_243way_Regular Symbol'!E$16,"",IF(C207=0,"",IF(OR(C207=$U$1,C207=$V$1,C208=$U$1,C208=$V$1,C209=$U$1,C209=$V$1),0,1)))</f>
        <v/>
      </c>
      <c r="W207" s="2" t="str">
        <f>IF($A207&gt;='DB_FG_243way_Regular Symbol'!F$16,"",IF(D207=0,"",IF(OR(D207=$U$1,D207=$V$1,D208=$U$1,D208=$V$1,D209=$U$1,D209=$V$1),0,1)))</f>
        <v/>
      </c>
      <c r="X207" s="2" t="str">
        <f>IF($A207&gt;='DB_FG_243way_Regular Symbol'!G$16,"",IF(E207=0,"",IF(OR(E207=$U$1,E207=$V$1,E208=$U$1,E208=$V$1,E209=$U$1,E209=$V$1),0,1)))</f>
        <v/>
      </c>
      <c r="Y207" s="128" t="str">
        <f>IF($A207&gt;='DB_FG_243way_Regular Symbol'!H$16,"",IF(F207=0,"",IF(OR(F207=$U$1,F207=$V$1,F208=$U$1,F208=$V$1,F209=$U$1,F209=$V$1),0,1)))</f>
        <v/>
      </c>
      <c r="AA207" s="342" t="str">
        <f>IF($A207&gt;='DB_FG_243way_Regular Symbol'!D$16,"",IF(B207=0,"",IF(OR(B207=$AA$1,B207=$AB$1,B208=$AA$1,B208=$AB$1,B209=$AA$1,,B209=$AB$1),0,1)))</f>
        <v/>
      </c>
      <c r="AB207" s="2" t="str">
        <f>IF($A207&gt;='DB_FG_243way_Regular Symbol'!E$16,"",IF(C207=0,"",IF(OR(C207=$AA$1,C207=$AB$1,C208=$AA$1,C208=$AB$1,C209=$AA$1,,C209=$AB$1),0,1)))</f>
        <v/>
      </c>
      <c r="AC207" s="2" t="str">
        <f>IF($A207&gt;='DB_FG_243way_Regular Symbol'!F$16,"",IF(D207=0,"",IF(OR(D207=$AA$1,D207=$AB$1,D208=$AA$1,D208=$AB$1,D209=$AA$1,,D209=$AB$1),0,1)))</f>
        <v/>
      </c>
      <c r="AD207" s="2" t="str">
        <f>IF($A207&gt;='DB_FG_243way_Regular Symbol'!G$16,"",IF(E207=0,"",IF(OR(E207=$AA$1,E207=$AB$1,E208=$AA$1,E208=$AB$1,E209=$AA$1,,E209=$AB$1),0,1)))</f>
        <v/>
      </c>
      <c r="AE207" s="128" t="str">
        <f>IF($A207&gt;='DB_FG_243way_Regular Symbol'!H$16,"",IF(F207=0,"",IF(OR(F207=$AA$1,F207=$AB$1,F208=$AA$1,F208=$AB$1,F209=$AA$1,,F209=$AB$1),0,1)))</f>
        <v/>
      </c>
      <c r="AG207" s="342" t="str">
        <f>IF($A207&gt;='DB_FG_243way_Regular Symbol'!D$16,"",IF(B207=0,"",IF(OR(B207=$AG$1,B207=$AH$1,B208=$AG$1,B208=$AH$1,B209=$AG$1,B209=$AH$1),0,1)))</f>
        <v/>
      </c>
      <c r="AH207" s="2" t="str">
        <f>IF($A207&gt;='DB_FG_243way_Regular Symbol'!E$16,"",IF(C207=0,"",IF(OR(C207=$AG$1,C207=$AH$1,C208=$AG$1,C208=$AH$1,C209=$AG$1,C209=$AH$1),0,1)))</f>
        <v/>
      </c>
      <c r="AI207" s="2" t="str">
        <f>IF($A207&gt;='DB_FG_243way_Regular Symbol'!F$16,"",IF(D207=0,"",IF(OR(D207=$AG$1,D207=$AH$1,D208=$AG$1,D208=$AH$1,D209=$AG$1,D209=$AH$1),0,1)))</f>
        <v/>
      </c>
      <c r="AJ207" s="2" t="str">
        <f>IF($A207&gt;='DB_FG_243way_Regular Symbol'!G$16,"",IF(E207=0,"",IF(OR(E207=$AG$1,E207=$AH$1,E208=$AG$1,E208=$AH$1,E209=$AG$1,E209=$AH$1),0,1)))</f>
        <v/>
      </c>
      <c r="AK207" s="128" t="str">
        <f>IF($A207&gt;='DB_FG_243way_Regular Symbol'!H$16,"",IF(F207=0,"",IF(OR(F207=$AG$1,F207=$AH$1,F208=$AG$1,F208=$AH$1,F209=$AG$1,F209=$AH$1),0,1)))</f>
        <v/>
      </c>
      <c r="AM207" s="342" t="str">
        <f>IF($A207&gt;='DB_FG_243way_Regular Symbol'!D$16,"",IF(B207=0,"",IF(OR(B207=$AM$1,B207=$AN$1,B208=$AM$1,B208=$AN$1,B209=$AM$1,B209=$AN$1),0,1)))</f>
        <v/>
      </c>
      <c r="AN207" s="2" t="str">
        <f>IF($A207&gt;='DB_FG_243way_Regular Symbol'!E$16,"",IF(C207=0,"",IF(OR(C207=$AM$1,C207=$AN$1,C208=$AM$1,C208=$AN$1,C209=$AM$1,C209=$AN$1),0,1)))</f>
        <v/>
      </c>
      <c r="AO207" s="2" t="str">
        <f>IF($A207&gt;='DB_FG_243way_Regular Symbol'!F$16,"",IF(D207=0,"",IF(OR(D207=$AM$1,D207=$AN$1,D208=$AM$1,D208=$AN$1,D209=$AM$1,D209=$AN$1),0,1)))</f>
        <v/>
      </c>
      <c r="AP207" s="2" t="str">
        <f>IF($A207&gt;='DB_FG_243way_Regular Symbol'!G$16,"",IF(E207=0,"",IF(OR(E207=$AM$1,E207=$AN$1,E208=$AM$1,E208=$AN$1,E209=$AM$1,E209=$AN$1),0,1)))</f>
        <v/>
      </c>
      <c r="AQ207" s="128" t="str">
        <f>IF($A207&gt;='DB_FG_243way_Regular Symbol'!H$16,"",IF(F207=0,"",IF(OR(F207=$AM$1,F207=$AN$1,F208=$AM$1,F208=$AN$1,F209=$AM$1,F209=$AN$1),0,1)))</f>
        <v/>
      </c>
      <c r="AS207" s="342" t="str">
        <f>IF($A207&gt;='DB_FG_243way_Regular Symbol'!D$16,"",IF(B207=0,"",IF(OR(B207=$AM$1,B207=$AT$1,B208=$AM$1,B208=$AT$1,B209=$AM$1,B209=$AT$1),0,1)))</f>
        <v/>
      </c>
      <c r="AT207" s="2" t="str">
        <f>IF($A207&gt;='DB_FG_243way_Regular Symbol'!E$16,"",IF(C207=0,"",IF(OR(C207=$AM$1,C207=$AT$1,C208=$AM$1,C208=$AT$1,C209=$AM$1,C209=$AT$1),0,1)))</f>
        <v/>
      </c>
      <c r="AU207" s="2" t="str">
        <f>IF($A207&gt;='DB_FG_243way_Regular Symbol'!F$16,"",IF(D207=0,"",IF(OR(D207=$AM$1,D207=$AT$1,D208=$AM$1,D208=$AT$1,D209=$AM$1,D209=$AT$1),0,1)))</f>
        <v/>
      </c>
      <c r="AV207" s="2" t="str">
        <f>IF($A207&gt;='DB_FG_243way_Regular Symbol'!G$16,"",IF(E207=0,"",IF(OR(E207=$AM$1,E207=$AT$1,E208=$AM$1,E208=$AT$1,E209=$AM$1,E209=$AT$1),0,1)))</f>
        <v/>
      </c>
      <c r="AW207" s="128" t="str">
        <f>IF($A207&gt;='DB_FG_243way_Regular Symbol'!H$16,"",IF(F207=0,"",IF(OR(F207=$AM$1,F207=$AT$1,F208=$AM$1,F208=$AT$1,F209=$AM$1,F209=$AT$1),0,1)))</f>
        <v/>
      </c>
      <c r="AY207" s="342" t="str">
        <f>IF($A207&gt;='DB_FG_243way_Regular Symbol'!D$16,"",IF(B207=0,"",IF(OR(B207=$AM$1,B207=$AZ$1,B208=$AM$1,B208=$AZ$1,B209=$AM$1,B209=$AZ$1),0,1)))</f>
        <v/>
      </c>
      <c r="AZ207" s="2" t="str">
        <f>IF($A207&gt;='DB_FG_243way_Regular Symbol'!E$16,"",IF(C207=0,"",IF(OR(C207=$AM$1,C207=$AZ$1,C208=$AM$1,C208=$AZ$1,C209=$AM$1,C209=$AZ$1),0,1)))</f>
        <v/>
      </c>
      <c r="BA207" s="2" t="str">
        <f>IF($A207&gt;='DB_FG_243way_Regular Symbol'!F$16,"",IF(D207=0,"",IF(OR(D207=$AM$1,D207=$AZ$1,D208=$AM$1,D208=$AZ$1,D209=$AM$1,D209=$AZ$1),0,1)))</f>
        <v/>
      </c>
      <c r="BB207" s="2" t="str">
        <f>IF($A207&gt;='DB_FG_243way_Regular Symbol'!G$16,"",IF(E207=0,"",IF(OR(E207=$AM$1,E207=$AZ$1,E208=$AM$1,E208=$AZ$1,E209=$AM$1,E209=$AZ$1),0,1)))</f>
        <v/>
      </c>
      <c r="BC207" s="128" t="str">
        <f>IF($A207&gt;='DB_FG_243way_Regular Symbol'!H$16,"",IF(F207=0,"",IF(OR(F207=$AM$1,F207=$AZ$1,F208=$AM$1,F208=$AZ$1,F209=$AM$1,F209=$AZ$1),0,1)))</f>
        <v/>
      </c>
      <c r="BE207" s="342"/>
      <c r="BF207" s="2"/>
      <c r="BG207" s="2" t="str">
        <f>IF($A207&gt;='DB_FG_243way_Regular Symbol'!F$16,"",IF(D207=0,"",COUNTIF(D207:D209,$BF$1)))</f>
        <v/>
      </c>
      <c r="BH207" s="2" t="str">
        <f>IF($A207&gt;='DB_FG_243way_Regular Symbol'!G$16,"",IF(E207=0,"",COUNTIF(E207:E209,$BF$1)))</f>
        <v/>
      </c>
      <c r="BI207" s="2" t="str">
        <f>IF($A207&gt;='DB_FG_243way_Regular Symbol'!H$16,"",IF(F207=0,"",COUNTIF(F207:F209,$BF$1)))</f>
        <v/>
      </c>
      <c r="BK207" s="342"/>
      <c r="BL207" s="2"/>
      <c r="BM207" s="2" t="str">
        <f>IF($A207&gt;='DB_FG_243way_Regular Symbol'!F$16,"",IF(D207=0,"",IF(OR(D207=$AM$1,D207=$BL$1,D208=$AM$1,D208=$BL$1,D209=$AM$1,D209=$BL$1),0,1)))</f>
        <v/>
      </c>
      <c r="BN207" s="2" t="str">
        <f>IF($A207&gt;='DB_FG_243way_Regular Symbol'!G$16,"",IF(E207=0,"",IF(OR(E207=$AM$1,E207=$BL$1,E208=$AM$1,E208=$BL$1,E209=$AM$1,E209=$BL$1),0,1)))</f>
        <v/>
      </c>
      <c r="BO207" s="128" t="str">
        <f>IF($A207&gt;='DB_FG_243way_Regular Symbol'!H$16,"",IF(F207=0,"",IF(OR(F207=$AM$1,F207=$BL$1,F208=$AM$1,F208=$BL$1,F209=$AM$1,F209=$BL$1),0,1)))</f>
        <v/>
      </c>
      <c r="BQ207" s="2" t="str">
        <f>IF($A207&gt;='DB_FG_243way_Regular Symbol'!D$16,"",IF(B207=0,"",IF(OR(B207=$BQ$1,B207=$BR$1,B208=$BQ$1,B208=$BR$1,B209=$BQ$1,B209=$BR$1),0,1)))</f>
        <v/>
      </c>
      <c r="BR207" s="2" t="str">
        <f>IF($A207&gt;='DB_FG_243way_Regular Symbol'!E$16,"",IF(C207=0,"",IF(OR(C207=$BQ$1,C207=$BR$1,C208=$BQ$1,C208=$BR$1,C209=$BQ$1,C209=$BR$1),0,1)))</f>
        <v/>
      </c>
      <c r="BS207" s="2" t="str">
        <f>IF($A207&gt;='DB_FG_243way_Regular Symbol'!F$16,"",IF(D207=0,"",IF(OR(D207=$BQ$1,D207=$BR$1,D208=$BQ$1,D208=$BR$1,D209=$BQ$1,D209=$BR$1),0,1)))</f>
        <v/>
      </c>
      <c r="BT207" s="2" t="str">
        <f>IF($A207&gt;='DB_FG_243way_Regular Symbol'!G$16,"",IF(E207=0,"",IF(OR(E207=$BQ$1,E207=$BR$1,E208=$BQ$1,E208=$BR$1,E209=$BQ$1,E209=$BR$1),0,1)))</f>
        <v/>
      </c>
      <c r="BU207" s="2" t="str">
        <f>IF($A207&gt;='DB_FG_243way_Regular Symbol'!H$16,"",IF(F207=0,"",IF(OR(F207=$BQ$1,F207=$BR$1,F208=$BQ$1,F208=$BR$1,F209=$BQ$1,F209=$BR$1),0,1)))</f>
        <v/>
      </c>
      <c r="BW207" s="2" t="str">
        <f>IF($A207&gt;='DB_FG_243way_Regular Symbol'!D$16,"",IF(B207=0,"",IF(OR(B207=$BW$1,B208=$BW$1,B209=$BW$1,B207=$BX$1,B208=$BX$1,B209=$BX$1),0,1)))</f>
        <v/>
      </c>
      <c r="BX207" s="2" t="str">
        <f>IF($A207&gt;='DB_FG_243way_Regular Symbol'!E$16,"",IF(C207=0,"",IF(OR(C207=$BW$1,C208=$BW$1,C209=$BW$1,C207=$BX$1,C208=$BX$1,C209=$BX$1),0,1)))</f>
        <v/>
      </c>
      <c r="BY207" s="2" t="str">
        <f>IF($A207&gt;='DB_FG_243way_Regular Symbol'!F$16,"",IF(D207=0,"",IF(OR(D207=$BW$1,D208=$BW$1,D209=$BW$1,D207=$BX$1,D208=$BX$1,D209=$BX$1),0,1)))</f>
        <v/>
      </c>
      <c r="BZ207" s="2" t="str">
        <f>IF($A207&gt;='DB_FG_243way_Regular Symbol'!G$16,"",IF(E207=0,"",IF(OR(E207=$BW$1,E208=$BW$1,E209=$BW$1,E207=$BX$1,E208=$BX$1,E209=$BX$1),0,1)))</f>
        <v/>
      </c>
      <c r="CA207" s="2" t="str">
        <f>IF($A207&gt;='DB_FG_243way_Regular Symbol'!H$16,"",IF(F207=0,"",IF(OR(F207=$BW$1,F208=$BW$1,F209=$BW$1,F207=$BX$1,F208=$BX$1,F209=$BX$1),0,1)))</f>
        <v/>
      </c>
      <c r="CC207" s="2" t="str">
        <f>IF($A207&gt;='DB_FG_243way_Regular Symbol'!D$16,"",IF(B207=0,"",IF(OR(B207=$BW$1,B208=$BW$1,B209=$BW$1,B207=$CD$1,B208=$CD$1,B209=$CD$1),0,1)))</f>
        <v/>
      </c>
      <c r="CD207" s="2" t="str">
        <f>IF($A207&gt;='DB_FG_243way_Regular Symbol'!E$16,"",IF(C207=0,"",IF(OR(C207=$BW$1,C208=$BW$1,C209=$BW$1,C207=$CD$1,C208=$CD$1,C209=$CD$1),0,1)))</f>
        <v/>
      </c>
      <c r="CE207" s="2" t="str">
        <f>IF($A207&gt;='DB_FG_243way_Regular Symbol'!F$16,"",IF(D207=0,"",IF(OR(D207=$BW$1,D208=$BW$1,D209=$BW$1,D207=$CD$1,D208=$CD$1,D209=$CD$1),0,1)))</f>
        <v/>
      </c>
      <c r="CF207" s="2" t="str">
        <f>IF($A207&gt;='DB_FG_243way_Regular Symbol'!G$16,"",IF(E207=0,"",IF(OR(E207=$BW$1,E208=$BW$1,E209=$BW$1,E207=$CD$1,E208=$CD$1,E209=$CD$1),0,1)))</f>
        <v/>
      </c>
      <c r="CG207" s="2" t="str">
        <f>IF($A207&gt;='DB_FG_243way_Regular Symbol'!H$16,"",IF(F207=0,"",IF(OR(F207=$BW$1,F208=$BW$1,F209=$BW$1,F207=$CD$1,F208=$CD$1,F209=$CD$1),0,1)))</f>
        <v/>
      </c>
      <c r="CI207" s="2" t="str">
        <f>IF($A207&gt;='DB_FG_243way_Regular Symbol'!D$16,"",IF(B207=0,"",IF(OR(B207=$BW$1,B208=$BW$1,B209=$BW$1,B207=$CJ$1,B208=$CJ$1,B209=$CJ$1),0,1)))</f>
        <v/>
      </c>
      <c r="CJ207" s="2" t="str">
        <f>IF($A207&gt;='DB_FG_243way_Regular Symbol'!E$16,"",IF(C207=0,"",IF(OR(C207=$BW$1,C208=$BW$1,C209=$BW$1,C207=$CJ$1,C208=$CJ$1,C209=$CJ$1),0,1)))</f>
        <v/>
      </c>
      <c r="CK207" s="2" t="str">
        <f>IF($A207&gt;='DB_FG_243way_Regular Symbol'!F$16,"",IF(D207=0,"",IF(OR(D207=$BW$1,D208=$BW$1,D209=$BW$1,D207=$CJ$1,D208=$CJ$1,D209=$CJ$1),0,1)))</f>
        <v/>
      </c>
      <c r="CL207" s="2" t="str">
        <f>IF($A207&gt;='DB_FG_243way_Regular Symbol'!G$16,"",IF(E207=0,"",IF(OR(E207=$BW$1,E208=$BW$1,E209=$BW$1,E207=$CJ$1,E208=$CJ$1,E209=$CJ$1),0,1)))</f>
        <v/>
      </c>
      <c r="CM207" s="2" t="str">
        <f>IF($A207&gt;='DB_FG_243way_Regular Symbol'!H$16,"",IF(F207=0,"",IF(OR(F207=$BW$1,F208=$BW$1,F209=$BW$1,F207=$CJ$1,F208=$CJ$1,F209=$CJ$1),0,1)))</f>
        <v/>
      </c>
      <c r="CO207" s="2" t="str">
        <f>IF($A207&gt;='DB_FG_243way_Regular Symbol'!D$16,"",IF(B207=0,"",IF(OR(B207=$BW$1,B208=$BW$1,B209=$BW$1,B207=$CP$1,B208=$CP$1,B209=$CP$1),0,1)))</f>
        <v/>
      </c>
      <c r="CP207" s="2" t="str">
        <f>IF($A207&gt;='DB_FG_243way_Regular Symbol'!E$16,"",IF(C207=0,"",IF(OR(C207=$BW$1,C208=$BW$1,C209=$BW$1,C207=$CP$1,C208=$CP$1,C209=$CP$1),0,1)))</f>
        <v/>
      </c>
      <c r="CQ207" s="2" t="str">
        <f>IF($A207&gt;='DB_FG_243way_Regular Symbol'!F$16,"",IF(D207=0,"",IF(OR(D207=$BW$1,D208=$BW$1,D209=$BW$1,D207=$CP$1,D208=$CP$1,D209=$CP$1),0,1)))</f>
        <v/>
      </c>
      <c r="CR207" s="2" t="str">
        <f>IF($A207&gt;='DB_FG_243way_Regular Symbol'!G$16,"",IF(E207=0,"",IF(OR(E207=$BW$1,E208=$BW$1,E209=$BW$1,E207=$CP$1,E208=$CP$1,E209=$CP$1),0,1)))</f>
        <v/>
      </c>
      <c r="CS207" s="2" t="str">
        <f>IF($A207&gt;='DB_FG_243way_Regular Symbol'!H$16,"",IF(F207=0,"",IF(OR(F207=$BW$1,F208=$BW$1,F209=$BW$1,F207=$CP$1,F208=$CP$1,F209=$CP$1),0,1)))</f>
        <v/>
      </c>
      <c r="CU207" s="2" t="str">
        <f>IF($A207&gt;='DB_FG_243way_Regular Symbol'!D$16,"",IF(B207=0,"",IF(OR(B207=$BW$1,B208=$BW$1,B209=$BW$1,B207=$CV$1,B208=$CV$1,B209=$CV$1),0,1)))</f>
        <v/>
      </c>
      <c r="CV207" s="2" t="str">
        <f>IF($A207&gt;='DB_FG_243way_Regular Symbol'!E$16,"",IF(C207=0,"",IF(OR(C207=$BW$1,C208=$BW$1,C209=$BW$1,C207=$CV$1,C208=$CV$1,C209=$CV$1),0,1)))</f>
        <v/>
      </c>
      <c r="CW207" s="2" t="str">
        <f>IF($A207&gt;='DB_FG_243way_Regular Symbol'!F$16,"",IF(D207=0,"",IF(OR(D207=$BW$1,D208=$BW$1,D209=$BW$1,D207=$CV$1,D208=$CV$1,D209=$CV$1),0,1)))</f>
        <v/>
      </c>
      <c r="CX207" s="2" t="str">
        <f>IF($A207&gt;='DB_FG_243way_Regular Symbol'!G$16,"",IF(E207=0,"",IF(OR(E207=$BW$1,E208=$BW$1,E209=$BW$1,E207=$CV$1,E208=$CV$1,E209=$CV$1),0,1)))</f>
        <v/>
      </c>
      <c r="CY207" s="2" t="str">
        <f>IF($A207&gt;='DB_FG_243way_Regular Symbol'!H$16,"",IF(F207=0,"",IF(OR(F207=$BW$1,F208=$BW$1,F209=$BW$1,F207=$CV$1,F208=$CV$1,F209=$CV$1),0,1)))</f>
        <v/>
      </c>
    </row>
    <row r="208" spans="1:103">
      <c r="A208" s="341">
        <f>IF('DB_FG_243way_Regular Symbol'!L207="","",'DB_FG_243way_Regular Symbol'!L207)</f>
        <v>204</v>
      </c>
      <c r="B208" s="184" t="str">
        <f>IF('DB_FG_243way_Regular Symbol'!M207="",
IF($A208-'DB_FG_243way_Regular Symbol'!D$16&gt;='DB_FG_243way_RegularＸ_W()'!B$2-1,"",VLOOKUP($A208-'DB_FG_243way_Regular Symbol'!D$16,'DB_FG_243way_Regular Symbol'!$L$3:$Q$99,'DB_FG_243way_RegularＸ_W()'!B$3+1,FALSE)),
'DB_FG_243way_Regular Symbol'!M207)</f>
        <v/>
      </c>
      <c r="C208" s="184" t="str">
        <f>IF('DB_FG_243way_Regular Symbol'!N207="",
IF($A208-'DB_FG_243way_Regular Symbol'!E$16&gt;='DB_FG_243way_RegularＸ_W()'!C$2-1,"",VLOOKUP($A208-'DB_FG_243way_Regular Symbol'!E$16,'DB_FG_243way_Regular Symbol'!$L$3:$Q$99,'DB_FG_243way_RegularＸ_W()'!C$3+1,FALSE)),
'DB_FG_243way_Regular Symbol'!N207)</f>
        <v/>
      </c>
      <c r="D208" s="184" t="str">
        <f>IF('DB_FG_243way_Regular Symbol'!O207="",
IF($A208-'DB_FG_243way_Regular Symbol'!F$16&gt;='DB_FG_243way_RegularＸ_W()'!D$2-1,"",VLOOKUP($A208-'DB_FG_243way_Regular Symbol'!F$16,'DB_FG_243way_Regular Symbol'!$L$3:$Q$99,'DB_FG_243way_RegularＸ_W()'!D$3+1,FALSE)),
'DB_FG_243way_Regular Symbol'!O207)</f>
        <v/>
      </c>
      <c r="E208" s="184" t="str">
        <f>IF('DB_FG_243way_Regular Symbol'!P207="",
IF($A208-'DB_FG_243way_Regular Symbol'!G$16&gt;='DB_FG_243way_RegularＸ_W()'!E$2-1,"",VLOOKUP($A208-'DB_FG_243way_Regular Symbol'!G$16,'DB_FG_243way_Regular Symbol'!$L$3:$Q$99,'DB_FG_243way_RegularＸ_W()'!E$3+1,FALSE)),
'DB_FG_243way_Regular Symbol'!P207)</f>
        <v/>
      </c>
      <c r="F208" s="358" t="str">
        <f>IF('DB_FG_243way_Regular Symbol'!Q207="",
IF($A208-'DB_FG_243way_Regular Symbol'!H$16&gt;='DB_FG_243way_RegularＸ_W()'!F$2-1,"",VLOOKUP($A208-'DB_FG_243way_Regular Symbol'!H$16,'DB_FG_243way_Regular Symbol'!$L$3:$Q$99,'DB_FG_243way_RegularＸ_W()'!F$3+1,FALSE)),
'DB_FG_243way_Regular Symbol'!Q207)</f>
        <v/>
      </c>
      <c r="O208" s="342" t="str">
        <f>IF($A208&gt;='DB_FG_243way_Regular Symbol'!D$16,"",IF(B208=0,"",IF(OR(B208=$O$1,B208=$P$1,B209=$O$1,B209=$P$1,B210=$O$1,B210=$P$1),0,1)))</f>
        <v/>
      </c>
      <c r="P208" s="2" t="str">
        <f>IF($A208&gt;='DB_FG_243way_Regular Symbol'!E$16,"",IF(C208=0,"",IF(OR(C208=$O$1,C208=$P$1,C209=$O$1,C209=$P$1,C210=$O$1,C210=$P$1),0,1)))</f>
        <v/>
      </c>
      <c r="Q208" s="2" t="str">
        <f>IF($A208&gt;='DB_FG_243way_Regular Symbol'!F$16,"",IF(D208=0,"",IF(OR(D208=$O$1,D208=$P$1,D209=$O$1,D209=$P$1,D210=$O$1,D210=$P$1),0,1)))</f>
        <v/>
      </c>
      <c r="R208" s="2" t="str">
        <f>IF($A208&gt;='DB_FG_243way_Regular Symbol'!G$16,"",IF(E208=0,"",IF(OR(E208=$O$1,E208=$P$1,E209=$O$1,E209=$P$1,E210=$O$1,E210=$P$1),0,1)))</f>
        <v/>
      </c>
      <c r="S208" s="128" t="str">
        <f>IF($A208&gt;='DB_FG_243way_Regular Symbol'!H$16,"",IF(F208=0,"",IF(OR(F208=$O$1,F208=$P$1,F209=$O$1,F209=$P$1,F210=$O$1,F210=$P$1),0,1)))</f>
        <v/>
      </c>
      <c r="U208" s="342" t="str">
        <f>IF($A208&gt;='DB_FG_243way_Regular Symbol'!D$16,"",IF(B208=0,"",IF(OR(B208=$U$1,B208=$V$1,B209=$U$1,B209=$V$1,B210=$U$1,B210=$V$1),0,1)))</f>
        <v/>
      </c>
      <c r="V208" s="2" t="str">
        <f>IF($A208&gt;='DB_FG_243way_Regular Symbol'!E$16,"",IF(C208=0,"",IF(OR(C208=$U$1,C208=$V$1,C209=$U$1,C209=$V$1,C210=$U$1,C210=$V$1),0,1)))</f>
        <v/>
      </c>
      <c r="W208" s="2" t="str">
        <f>IF($A208&gt;='DB_FG_243way_Regular Symbol'!F$16,"",IF(D208=0,"",IF(OR(D208=$U$1,D208=$V$1,D209=$U$1,D209=$V$1,D210=$U$1,D210=$V$1),0,1)))</f>
        <v/>
      </c>
      <c r="X208" s="2" t="str">
        <f>IF($A208&gt;='DB_FG_243way_Regular Symbol'!G$16,"",IF(E208=0,"",IF(OR(E208=$U$1,E208=$V$1,E209=$U$1,E209=$V$1,E210=$U$1,E210=$V$1),0,1)))</f>
        <v/>
      </c>
      <c r="Y208" s="128" t="str">
        <f>IF($A208&gt;='DB_FG_243way_Regular Symbol'!H$16,"",IF(F208=0,"",IF(OR(F208=$U$1,F208=$V$1,F209=$U$1,F209=$V$1,F210=$U$1,F210=$V$1),0,1)))</f>
        <v/>
      </c>
      <c r="AA208" s="342" t="str">
        <f>IF($A208&gt;='DB_FG_243way_Regular Symbol'!D$16,"",IF(B208=0,"",IF(OR(B208=$AA$1,B208=$AB$1,B209=$AA$1,B209=$AB$1,B210=$AA$1,,B210=$AB$1),0,1)))</f>
        <v/>
      </c>
      <c r="AB208" s="2" t="str">
        <f>IF($A208&gt;='DB_FG_243way_Regular Symbol'!E$16,"",IF(C208=0,"",IF(OR(C208=$AA$1,C208=$AB$1,C209=$AA$1,C209=$AB$1,C210=$AA$1,,C210=$AB$1),0,1)))</f>
        <v/>
      </c>
      <c r="AC208" s="2" t="str">
        <f>IF($A208&gt;='DB_FG_243way_Regular Symbol'!F$16,"",IF(D208=0,"",IF(OR(D208=$AA$1,D208=$AB$1,D209=$AA$1,D209=$AB$1,D210=$AA$1,,D210=$AB$1),0,1)))</f>
        <v/>
      </c>
      <c r="AD208" s="2" t="str">
        <f>IF($A208&gt;='DB_FG_243way_Regular Symbol'!G$16,"",IF(E208=0,"",IF(OR(E208=$AA$1,E208=$AB$1,E209=$AA$1,E209=$AB$1,E210=$AA$1,,E210=$AB$1),0,1)))</f>
        <v/>
      </c>
      <c r="AE208" s="128" t="str">
        <f>IF($A208&gt;='DB_FG_243way_Regular Symbol'!H$16,"",IF(F208=0,"",IF(OR(F208=$AA$1,F208=$AB$1,F209=$AA$1,F209=$AB$1,F210=$AA$1,,F210=$AB$1),0,1)))</f>
        <v/>
      </c>
      <c r="AG208" s="342" t="str">
        <f>IF($A208&gt;='DB_FG_243way_Regular Symbol'!D$16,"",IF(B208=0,"",IF(OR(B208=$AG$1,B208=$AH$1,B209=$AG$1,B209=$AH$1,B210=$AG$1,B210=$AH$1),0,1)))</f>
        <v/>
      </c>
      <c r="AH208" s="2" t="str">
        <f>IF($A208&gt;='DB_FG_243way_Regular Symbol'!E$16,"",IF(C208=0,"",IF(OR(C208=$AG$1,C208=$AH$1,C209=$AG$1,C209=$AH$1,C210=$AG$1,C210=$AH$1),0,1)))</f>
        <v/>
      </c>
      <c r="AI208" s="2" t="str">
        <f>IF($A208&gt;='DB_FG_243way_Regular Symbol'!F$16,"",IF(D208=0,"",IF(OR(D208=$AG$1,D208=$AH$1,D209=$AG$1,D209=$AH$1,D210=$AG$1,D210=$AH$1),0,1)))</f>
        <v/>
      </c>
      <c r="AJ208" s="2" t="str">
        <f>IF($A208&gt;='DB_FG_243way_Regular Symbol'!G$16,"",IF(E208=0,"",IF(OR(E208=$AG$1,E208=$AH$1,E209=$AG$1,E209=$AH$1,E210=$AG$1,E210=$AH$1),0,1)))</f>
        <v/>
      </c>
      <c r="AK208" s="128" t="str">
        <f>IF($A208&gt;='DB_FG_243way_Regular Symbol'!H$16,"",IF(F208=0,"",IF(OR(F208=$AG$1,F208=$AH$1,F209=$AG$1,F209=$AH$1,F210=$AG$1,F210=$AH$1),0,1)))</f>
        <v/>
      </c>
      <c r="AM208" s="342" t="str">
        <f>IF($A208&gt;='DB_FG_243way_Regular Symbol'!D$16,"",IF(B208=0,"",IF(OR(B208=$AM$1,B208=$AN$1,B209=$AM$1,B209=$AN$1,B210=$AM$1,B210=$AN$1),0,1)))</f>
        <v/>
      </c>
      <c r="AN208" s="2" t="str">
        <f>IF($A208&gt;='DB_FG_243way_Regular Symbol'!E$16,"",IF(C208=0,"",IF(OR(C208=$AM$1,C208=$AN$1,C209=$AM$1,C209=$AN$1,C210=$AM$1,C210=$AN$1),0,1)))</f>
        <v/>
      </c>
      <c r="AO208" s="2" t="str">
        <f>IF($A208&gt;='DB_FG_243way_Regular Symbol'!F$16,"",IF(D208=0,"",IF(OR(D208=$AM$1,D208=$AN$1,D209=$AM$1,D209=$AN$1,D210=$AM$1,D210=$AN$1),0,1)))</f>
        <v/>
      </c>
      <c r="AP208" s="2" t="str">
        <f>IF($A208&gt;='DB_FG_243way_Regular Symbol'!G$16,"",IF(E208=0,"",IF(OR(E208=$AM$1,E208=$AN$1,E209=$AM$1,E209=$AN$1,E210=$AM$1,E210=$AN$1),0,1)))</f>
        <v/>
      </c>
      <c r="AQ208" s="128" t="str">
        <f>IF($A208&gt;='DB_FG_243way_Regular Symbol'!H$16,"",IF(F208=0,"",IF(OR(F208=$AM$1,F208=$AN$1,F209=$AM$1,F209=$AN$1,F210=$AM$1,F210=$AN$1),0,1)))</f>
        <v/>
      </c>
      <c r="AS208" s="342" t="str">
        <f>IF($A208&gt;='DB_FG_243way_Regular Symbol'!D$16,"",IF(B208=0,"",IF(OR(B208=$AM$1,B208=$AT$1,B209=$AM$1,B209=$AT$1,B210=$AM$1,B210=$AT$1),0,1)))</f>
        <v/>
      </c>
      <c r="AT208" s="2" t="str">
        <f>IF($A208&gt;='DB_FG_243way_Regular Symbol'!E$16,"",IF(C208=0,"",IF(OR(C208=$AM$1,C208=$AT$1,C209=$AM$1,C209=$AT$1,C210=$AM$1,C210=$AT$1),0,1)))</f>
        <v/>
      </c>
      <c r="AU208" s="2" t="str">
        <f>IF($A208&gt;='DB_FG_243way_Regular Symbol'!F$16,"",IF(D208=0,"",IF(OR(D208=$AM$1,D208=$AT$1,D209=$AM$1,D209=$AT$1,D210=$AM$1,D210=$AT$1),0,1)))</f>
        <v/>
      </c>
      <c r="AV208" s="2" t="str">
        <f>IF($A208&gt;='DB_FG_243way_Regular Symbol'!G$16,"",IF(E208=0,"",IF(OR(E208=$AM$1,E208=$AT$1,E209=$AM$1,E209=$AT$1,E210=$AM$1,E210=$AT$1),0,1)))</f>
        <v/>
      </c>
      <c r="AW208" s="128" t="str">
        <f>IF($A208&gt;='DB_FG_243way_Regular Symbol'!H$16,"",IF(F208=0,"",IF(OR(F208=$AM$1,F208=$AT$1,F209=$AM$1,F209=$AT$1,F210=$AM$1,F210=$AT$1),0,1)))</f>
        <v/>
      </c>
      <c r="AY208" s="342" t="str">
        <f>IF($A208&gt;='DB_FG_243way_Regular Symbol'!D$16,"",IF(B208=0,"",IF(OR(B208=$AM$1,B208=$AZ$1,B209=$AM$1,B209=$AZ$1,B210=$AM$1,B210=$AZ$1),0,1)))</f>
        <v/>
      </c>
      <c r="AZ208" s="2" t="str">
        <f>IF($A208&gt;='DB_FG_243way_Regular Symbol'!E$16,"",IF(C208=0,"",IF(OR(C208=$AM$1,C208=$AZ$1,C209=$AM$1,C209=$AZ$1,C210=$AM$1,C210=$AZ$1),0,1)))</f>
        <v/>
      </c>
      <c r="BA208" s="2" t="str">
        <f>IF($A208&gt;='DB_FG_243way_Regular Symbol'!F$16,"",IF(D208=0,"",IF(OR(D208=$AM$1,D208=$AZ$1,D209=$AM$1,D209=$AZ$1,D210=$AM$1,D210=$AZ$1),0,1)))</f>
        <v/>
      </c>
      <c r="BB208" s="2" t="str">
        <f>IF($A208&gt;='DB_FG_243way_Regular Symbol'!G$16,"",IF(E208=0,"",IF(OR(E208=$AM$1,E208=$AZ$1,E209=$AM$1,E209=$AZ$1,E210=$AM$1,E210=$AZ$1),0,1)))</f>
        <v/>
      </c>
      <c r="BC208" s="128" t="str">
        <f>IF($A208&gt;='DB_FG_243way_Regular Symbol'!H$16,"",IF(F208=0,"",IF(OR(F208=$AM$1,F208=$AZ$1,F209=$AM$1,F209=$AZ$1,F210=$AM$1,F210=$AZ$1),0,1)))</f>
        <v/>
      </c>
      <c r="BE208" s="342"/>
      <c r="BF208" s="2"/>
      <c r="BG208" s="2" t="str">
        <f>IF($A208&gt;='DB_FG_243way_Regular Symbol'!F$16,"",IF(D208=0,"",COUNTIF(D208:D210,$BF$1)))</f>
        <v/>
      </c>
      <c r="BH208" s="2" t="str">
        <f>IF($A208&gt;='DB_FG_243way_Regular Symbol'!G$16,"",IF(E208=0,"",COUNTIF(E208:E210,$BF$1)))</f>
        <v/>
      </c>
      <c r="BI208" s="2" t="str">
        <f>IF($A208&gt;='DB_FG_243way_Regular Symbol'!H$16,"",IF(F208=0,"",COUNTIF(F208:F210,$BF$1)))</f>
        <v/>
      </c>
      <c r="BK208" s="342"/>
      <c r="BL208" s="2"/>
      <c r="BM208" s="2" t="str">
        <f>IF($A208&gt;='DB_FG_243way_Regular Symbol'!F$16,"",IF(D208=0,"",IF(OR(D208=$AM$1,D208=$BL$1,D209=$AM$1,D209=$BL$1,D210=$AM$1,D210=$BL$1),0,1)))</f>
        <v/>
      </c>
      <c r="BN208" s="2" t="str">
        <f>IF($A208&gt;='DB_FG_243way_Regular Symbol'!G$16,"",IF(E208=0,"",IF(OR(E208=$AM$1,E208=$BL$1,E209=$AM$1,E209=$BL$1,E210=$AM$1,E210=$BL$1),0,1)))</f>
        <v/>
      </c>
      <c r="BO208" s="128" t="str">
        <f>IF($A208&gt;='DB_FG_243way_Regular Symbol'!H$16,"",IF(F208=0,"",IF(OR(F208=$AM$1,F208=$BL$1,F209=$AM$1,F209=$BL$1,F210=$AM$1,F210=$BL$1),0,1)))</f>
        <v/>
      </c>
      <c r="BQ208" s="2" t="str">
        <f>IF($A208&gt;='DB_FG_243way_Regular Symbol'!D$16,"",IF(B208=0,"",IF(OR(B208=$BQ$1,B208=$BR$1,B209=$BQ$1,B209=$BR$1,B210=$BQ$1,B210=$BR$1),0,1)))</f>
        <v/>
      </c>
      <c r="BR208" s="2" t="str">
        <f>IF($A208&gt;='DB_FG_243way_Regular Symbol'!E$16,"",IF(C208=0,"",IF(OR(C208=$BQ$1,C208=$BR$1,C209=$BQ$1,C209=$BR$1,C210=$BQ$1,C210=$BR$1),0,1)))</f>
        <v/>
      </c>
      <c r="BS208" s="2" t="str">
        <f>IF($A208&gt;='DB_FG_243way_Regular Symbol'!F$16,"",IF(D208=0,"",IF(OR(D208=$BQ$1,D208=$BR$1,D209=$BQ$1,D209=$BR$1,D210=$BQ$1,D210=$BR$1),0,1)))</f>
        <v/>
      </c>
      <c r="BT208" s="2" t="str">
        <f>IF($A208&gt;='DB_FG_243way_Regular Symbol'!G$16,"",IF(E208=0,"",IF(OR(E208=$BQ$1,E208=$BR$1,E209=$BQ$1,E209=$BR$1,E210=$BQ$1,E210=$BR$1),0,1)))</f>
        <v/>
      </c>
      <c r="BU208" s="2" t="str">
        <f>IF($A208&gt;='DB_FG_243way_Regular Symbol'!H$16,"",IF(F208=0,"",IF(OR(F208=$BQ$1,F208=$BR$1,F209=$BQ$1,F209=$BR$1,F210=$BQ$1,F210=$BR$1),0,1)))</f>
        <v/>
      </c>
      <c r="BW208" s="2" t="str">
        <f>IF($A208&gt;='DB_FG_243way_Regular Symbol'!D$16,"",IF(B208=0,"",IF(OR(B208=$BW$1,B209=$BW$1,B210=$BW$1,B208=$BX$1,B209=$BX$1,B210=$BX$1),0,1)))</f>
        <v/>
      </c>
      <c r="BX208" s="2" t="str">
        <f>IF($A208&gt;='DB_FG_243way_Regular Symbol'!E$16,"",IF(C208=0,"",IF(OR(C208=$BW$1,C209=$BW$1,C210=$BW$1,C208=$BX$1,C209=$BX$1,C210=$BX$1),0,1)))</f>
        <v/>
      </c>
      <c r="BY208" s="2" t="str">
        <f>IF($A208&gt;='DB_FG_243way_Regular Symbol'!F$16,"",IF(D208=0,"",IF(OR(D208=$BW$1,D209=$BW$1,D210=$BW$1,D208=$BX$1,D209=$BX$1,D210=$BX$1),0,1)))</f>
        <v/>
      </c>
      <c r="BZ208" s="2" t="str">
        <f>IF($A208&gt;='DB_FG_243way_Regular Symbol'!G$16,"",IF(E208=0,"",IF(OR(E208=$BW$1,E209=$BW$1,E210=$BW$1,E208=$BX$1,E209=$BX$1,E210=$BX$1),0,1)))</f>
        <v/>
      </c>
      <c r="CA208" s="2" t="str">
        <f>IF($A208&gt;='DB_FG_243way_Regular Symbol'!H$16,"",IF(F208=0,"",IF(OR(F208=$BW$1,F209=$BW$1,F210=$BW$1,F208=$BX$1,F209=$BX$1,F210=$BX$1),0,1)))</f>
        <v/>
      </c>
      <c r="CC208" s="2" t="str">
        <f>IF($A208&gt;='DB_FG_243way_Regular Symbol'!D$16,"",IF(B208=0,"",IF(OR(B208=$BW$1,B209=$BW$1,B210=$BW$1,B208=$CD$1,B209=$CD$1,B210=$CD$1),0,1)))</f>
        <v/>
      </c>
      <c r="CD208" s="2" t="str">
        <f>IF($A208&gt;='DB_FG_243way_Regular Symbol'!E$16,"",IF(C208=0,"",IF(OR(C208=$BW$1,C209=$BW$1,C210=$BW$1,C208=$CD$1,C209=$CD$1,C210=$CD$1),0,1)))</f>
        <v/>
      </c>
      <c r="CE208" s="2" t="str">
        <f>IF($A208&gt;='DB_FG_243way_Regular Symbol'!F$16,"",IF(D208=0,"",IF(OR(D208=$BW$1,D209=$BW$1,D210=$BW$1,D208=$CD$1,D209=$CD$1,D210=$CD$1),0,1)))</f>
        <v/>
      </c>
      <c r="CF208" s="2" t="str">
        <f>IF($A208&gt;='DB_FG_243way_Regular Symbol'!G$16,"",IF(E208=0,"",IF(OR(E208=$BW$1,E209=$BW$1,E210=$BW$1,E208=$CD$1,E209=$CD$1,E210=$CD$1),0,1)))</f>
        <v/>
      </c>
      <c r="CG208" s="2" t="str">
        <f>IF($A208&gt;='DB_FG_243way_Regular Symbol'!H$16,"",IF(F208=0,"",IF(OR(F208=$BW$1,F209=$BW$1,F210=$BW$1,F208=$CD$1,F209=$CD$1,F210=$CD$1),0,1)))</f>
        <v/>
      </c>
      <c r="CI208" s="2" t="str">
        <f>IF($A208&gt;='DB_FG_243way_Regular Symbol'!D$16,"",IF(B208=0,"",IF(OR(B208=$BW$1,B209=$BW$1,B210=$BW$1,B208=$CJ$1,B209=$CJ$1,B210=$CJ$1),0,1)))</f>
        <v/>
      </c>
      <c r="CJ208" s="2" t="str">
        <f>IF($A208&gt;='DB_FG_243way_Regular Symbol'!E$16,"",IF(C208=0,"",IF(OR(C208=$BW$1,C209=$BW$1,C210=$BW$1,C208=$CJ$1,C209=$CJ$1,C210=$CJ$1),0,1)))</f>
        <v/>
      </c>
      <c r="CK208" s="2" t="str">
        <f>IF($A208&gt;='DB_FG_243way_Regular Symbol'!F$16,"",IF(D208=0,"",IF(OR(D208=$BW$1,D209=$BW$1,D210=$BW$1,D208=$CJ$1,D209=$CJ$1,D210=$CJ$1),0,1)))</f>
        <v/>
      </c>
      <c r="CL208" s="2" t="str">
        <f>IF($A208&gt;='DB_FG_243way_Regular Symbol'!G$16,"",IF(E208=0,"",IF(OR(E208=$BW$1,E209=$BW$1,E210=$BW$1,E208=$CJ$1,E209=$CJ$1,E210=$CJ$1),0,1)))</f>
        <v/>
      </c>
      <c r="CM208" s="2" t="str">
        <f>IF($A208&gt;='DB_FG_243way_Regular Symbol'!H$16,"",IF(F208=0,"",IF(OR(F208=$BW$1,F209=$BW$1,F210=$BW$1,F208=$CJ$1,F209=$CJ$1,F210=$CJ$1),0,1)))</f>
        <v/>
      </c>
      <c r="CO208" s="2" t="str">
        <f>IF($A208&gt;='DB_FG_243way_Regular Symbol'!D$16,"",IF(B208=0,"",IF(OR(B208=$BW$1,B209=$BW$1,B210=$BW$1,B208=$CP$1,B209=$CP$1,B210=$CP$1),0,1)))</f>
        <v/>
      </c>
      <c r="CP208" s="2" t="str">
        <f>IF($A208&gt;='DB_FG_243way_Regular Symbol'!E$16,"",IF(C208=0,"",IF(OR(C208=$BW$1,C209=$BW$1,C210=$BW$1,C208=$CP$1,C209=$CP$1,C210=$CP$1),0,1)))</f>
        <v/>
      </c>
      <c r="CQ208" s="2" t="str">
        <f>IF($A208&gt;='DB_FG_243way_Regular Symbol'!F$16,"",IF(D208=0,"",IF(OR(D208=$BW$1,D209=$BW$1,D210=$BW$1,D208=$CP$1,D209=$CP$1,D210=$CP$1),0,1)))</f>
        <v/>
      </c>
      <c r="CR208" s="2" t="str">
        <f>IF($A208&gt;='DB_FG_243way_Regular Symbol'!G$16,"",IF(E208=0,"",IF(OR(E208=$BW$1,E209=$BW$1,E210=$BW$1,E208=$CP$1,E209=$CP$1,E210=$CP$1),0,1)))</f>
        <v/>
      </c>
      <c r="CS208" s="2" t="str">
        <f>IF($A208&gt;='DB_FG_243way_Regular Symbol'!H$16,"",IF(F208=0,"",IF(OR(F208=$BW$1,F209=$BW$1,F210=$BW$1,F208=$CP$1,F209=$CP$1,F210=$CP$1),0,1)))</f>
        <v/>
      </c>
      <c r="CU208" s="2" t="str">
        <f>IF($A208&gt;='DB_FG_243way_Regular Symbol'!D$16,"",IF(B208=0,"",IF(OR(B208=$BW$1,B209=$BW$1,B210=$BW$1,B208=$CV$1,B209=$CV$1,B210=$CV$1),0,1)))</f>
        <v/>
      </c>
      <c r="CV208" s="2" t="str">
        <f>IF($A208&gt;='DB_FG_243way_Regular Symbol'!E$16,"",IF(C208=0,"",IF(OR(C208=$BW$1,C209=$BW$1,C210=$BW$1,C208=$CV$1,C209=$CV$1,C210=$CV$1),0,1)))</f>
        <v/>
      </c>
      <c r="CW208" s="2" t="str">
        <f>IF($A208&gt;='DB_FG_243way_Regular Symbol'!F$16,"",IF(D208=0,"",IF(OR(D208=$BW$1,D209=$BW$1,D210=$BW$1,D208=$CV$1,D209=$CV$1,D210=$CV$1),0,1)))</f>
        <v/>
      </c>
      <c r="CX208" s="2" t="str">
        <f>IF($A208&gt;='DB_FG_243way_Regular Symbol'!G$16,"",IF(E208=0,"",IF(OR(E208=$BW$1,E209=$BW$1,E210=$BW$1,E208=$CV$1,E209=$CV$1,E210=$CV$1),0,1)))</f>
        <v/>
      </c>
      <c r="CY208" s="2" t="str">
        <f>IF($A208&gt;='DB_FG_243way_Regular Symbol'!H$16,"",IF(F208=0,"",IF(OR(F208=$BW$1,F209=$BW$1,F210=$BW$1,F208=$CV$1,F209=$CV$1,F210=$CV$1),0,1)))</f>
        <v/>
      </c>
    </row>
    <row r="209" spans="1:103">
      <c r="A209" s="341">
        <f>IF('DB_FG_243way_Regular Symbol'!L208="","",'DB_FG_243way_Regular Symbol'!L208)</f>
        <v>205</v>
      </c>
      <c r="B209" s="184" t="str">
        <f>IF('DB_FG_243way_Regular Symbol'!M208="",
IF($A209-'DB_FG_243way_Regular Symbol'!D$16&gt;='DB_FG_243way_RegularＸ_W()'!B$2-1,"",VLOOKUP($A209-'DB_FG_243way_Regular Symbol'!D$16,'DB_FG_243way_Regular Symbol'!$L$3:$Q$99,'DB_FG_243way_RegularＸ_W()'!B$3+1,FALSE)),
'DB_FG_243way_Regular Symbol'!M208)</f>
        <v/>
      </c>
      <c r="C209" s="184" t="str">
        <f>IF('DB_FG_243way_Regular Symbol'!N208="",
IF($A209-'DB_FG_243way_Regular Symbol'!E$16&gt;='DB_FG_243way_RegularＸ_W()'!C$2-1,"",VLOOKUP($A209-'DB_FG_243way_Regular Symbol'!E$16,'DB_FG_243way_Regular Symbol'!$L$3:$Q$99,'DB_FG_243way_RegularＸ_W()'!C$3+1,FALSE)),
'DB_FG_243way_Regular Symbol'!N208)</f>
        <v/>
      </c>
      <c r="D209" s="184" t="str">
        <f>IF('DB_FG_243way_Regular Symbol'!O208="",
IF($A209-'DB_FG_243way_Regular Symbol'!F$16&gt;='DB_FG_243way_RegularＸ_W()'!D$2-1,"",VLOOKUP($A209-'DB_FG_243way_Regular Symbol'!F$16,'DB_FG_243way_Regular Symbol'!$L$3:$Q$99,'DB_FG_243way_RegularＸ_W()'!D$3+1,FALSE)),
'DB_FG_243way_Regular Symbol'!O208)</f>
        <v/>
      </c>
      <c r="E209" s="184" t="str">
        <f>IF('DB_FG_243way_Regular Symbol'!P208="",
IF($A209-'DB_FG_243way_Regular Symbol'!G$16&gt;='DB_FG_243way_RegularＸ_W()'!E$2-1,"",VLOOKUP($A209-'DB_FG_243way_Regular Symbol'!G$16,'DB_FG_243way_Regular Symbol'!$L$3:$Q$99,'DB_FG_243way_RegularＸ_W()'!E$3+1,FALSE)),
'DB_FG_243way_Regular Symbol'!P208)</f>
        <v/>
      </c>
      <c r="F209" s="358" t="str">
        <f>IF('DB_FG_243way_Regular Symbol'!Q208="",
IF($A209-'DB_FG_243way_Regular Symbol'!H$16&gt;='DB_FG_243way_RegularＸ_W()'!F$2-1,"",VLOOKUP($A209-'DB_FG_243way_Regular Symbol'!H$16,'DB_FG_243way_Regular Symbol'!$L$3:$Q$99,'DB_FG_243way_RegularＸ_W()'!F$3+1,FALSE)),
'DB_FG_243way_Regular Symbol'!Q208)</f>
        <v/>
      </c>
      <c r="O209" s="342" t="str">
        <f>IF($A209&gt;='DB_FG_243way_Regular Symbol'!D$16,"",IF(B209=0,"",IF(OR(B209=$O$1,B209=$P$1,B210=$O$1,B210=$P$1,B211=$O$1,B211=$P$1),0,1)))</f>
        <v/>
      </c>
      <c r="P209" s="2" t="str">
        <f>IF($A209&gt;='DB_FG_243way_Regular Symbol'!E$16,"",IF(C209=0,"",IF(OR(C209=$O$1,C209=$P$1,C210=$O$1,C210=$P$1,C211=$O$1,C211=$P$1),0,1)))</f>
        <v/>
      </c>
      <c r="Q209" s="2" t="str">
        <f>IF($A209&gt;='DB_FG_243way_Regular Symbol'!F$16,"",IF(D209=0,"",IF(OR(D209=$O$1,D209=$P$1,D210=$O$1,D210=$P$1,D211=$O$1,D211=$P$1),0,1)))</f>
        <v/>
      </c>
      <c r="R209" s="2" t="str">
        <f>IF($A209&gt;='DB_FG_243way_Regular Symbol'!G$16,"",IF(E209=0,"",IF(OR(E209=$O$1,E209=$P$1,E210=$O$1,E210=$P$1,E211=$O$1,E211=$P$1),0,1)))</f>
        <v/>
      </c>
      <c r="S209" s="128" t="str">
        <f>IF($A209&gt;='DB_FG_243way_Regular Symbol'!H$16,"",IF(F209=0,"",IF(OR(F209=$O$1,F209=$P$1,F210=$O$1,F210=$P$1,F211=$O$1,F211=$P$1),0,1)))</f>
        <v/>
      </c>
      <c r="U209" s="342" t="str">
        <f>IF($A209&gt;='DB_FG_243way_Regular Symbol'!D$16,"",IF(B209=0,"",IF(OR(B209=$U$1,B209=$V$1,B210=$U$1,B210=$V$1,B211=$U$1,B211=$V$1),0,1)))</f>
        <v/>
      </c>
      <c r="V209" s="2" t="str">
        <f>IF($A209&gt;='DB_FG_243way_Regular Symbol'!E$16,"",IF(C209=0,"",IF(OR(C209=$U$1,C209=$V$1,C210=$U$1,C210=$V$1,C211=$U$1,C211=$V$1),0,1)))</f>
        <v/>
      </c>
      <c r="W209" s="2" t="str">
        <f>IF($A209&gt;='DB_FG_243way_Regular Symbol'!F$16,"",IF(D209=0,"",IF(OR(D209=$U$1,D209=$V$1,D210=$U$1,D210=$V$1,D211=$U$1,D211=$V$1),0,1)))</f>
        <v/>
      </c>
      <c r="X209" s="2" t="str">
        <f>IF($A209&gt;='DB_FG_243way_Regular Symbol'!G$16,"",IF(E209=0,"",IF(OR(E209=$U$1,E209=$V$1,E210=$U$1,E210=$V$1,E211=$U$1,E211=$V$1),0,1)))</f>
        <v/>
      </c>
      <c r="Y209" s="128" t="str">
        <f>IF($A209&gt;='DB_FG_243way_Regular Symbol'!H$16,"",IF(F209=0,"",IF(OR(F209=$U$1,F209=$V$1,F210=$U$1,F210=$V$1,F211=$U$1,F211=$V$1),0,1)))</f>
        <v/>
      </c>
      <c r="AA209" s="342" t="str">
        <f>IF($A209&gt;='DB_FG_243way_Regular Symbol'!D$16,"",IF(B209=0,"",IF(OR(B209=$AA$1,B209=$AB$1,B210=$AA$1,B210=$AB$1,B211=$AA$1,,B211=$AB$1),0,1)))</f>
        <v/>
      </c>
      <c r="AB209" s="2" t="str">
        <f>IF($A209&gt;='DB_FG_243way_Regular Symbol'!E$16,"",IF(C209=0,"",IF(OR(C209=$AA$1,C209=$AB$1,C210=$AA$1,C210=$AB$1,C211=$AA$1,,C211=$AB$1),0,1)))</f>
        <v/>
      </c>
      <c r="AC209" s="2" t="str">
        <f>IF($A209&gt;='DB_FG_243way_Regular Symbol'!F$16,"",IF(D209=0,"",IF(OR(D209=$AA$1,D209=$AB$1,D210=$AA$1,D210=$AB$1,D211=$AA$1,,D211=$AB$1),0,1)))</f>
        <v/>
      </c>
      <c r="AD209" s="2" t="str">
        <f>IF($A209&gt;='DB_FG_243way_Regular Symbol'!G$16,"",IF(E209=0,"",IF(OR(E209=$AA$1,E209=$AB$1,E210=$AA$1,E210=$AB$1,E211=$AA$1,,E211=$AB$1),0,1)))</f>
        <v/>
      </c>
      <c r="AE209" s="128" t="str">
        <f>IF($A209&gt;='DB_FG_243way_Regular Symbol'!H$16,"",IF(F209=0,"",IF(OR(F209=$AA$1,F209=$AB$1,F210=$AA$1,F210=$AB$1,F211=$AA$1,,F211=$AB$1),0,1)))</f>
        <v/>
      </c>
      <c r="AG209" s="342" t="str">
        <f>IF($A209&gt;='DB_FG_243way_Regular Symbol'!D$16,"",IF(B209=0,"",IF(OR(B209=$AG$1,B209=$AH$1,B210=$AG$1,B210=$AH$1,B211=$AG$1,B211=$AH$1),0,1)))</f>
        <v/>
      </c>
      <c r="AH209" s="2" t="str">
        <f>IF($A209&gt;='DB_FG_243way_Regular Symbol'!E$16,"",IF(C209=0,"",IF(OR(C209=$AG$1,C209=$AH$1,C210=$AG$1,C210=$AH$1,C211=$AG$1,C211=$AH$1),0,1)))</f>
        <v/>
      </c>
      <c r="AI209" s="2" t="str">
        <f>IF($A209&gt;='DB_FG_243way_Regular Symbol'!F$16,"",IF(D209=0,"",IF(OR(D209=$AG$1,D209=$AH$1,D210=$AG$1,D210=$AH$1,D211=$AG$1,D211=$AH$1),0,1)))</f>
        <v/>
      </c>
      <c r="AJ209" s="2" t="str">
        <f>IF($A209&gt;='DB_FG_243way_Regular Symbol'!G$16,"",IF(E209=0,"",IF(OR(E209=$AG$1,E209=$AH$1,E210=$AG$1,E210=$AH$1,E211=$AG$1,E211=$AH$1),0,1)))</f>
        <v/>
      </c>
      <c r="AK209" s="128" t="str">
        <f>IF($A209&gt;='DB_FG_243way_Regular Symbol'!H$16,"",IF(F209=0,"",IF(OR(F209=$AG$1,F209=$AH$1,F210=$AG$1,F210=$AH$1,F211=$AG$1,F211=$AH$1),0,1)))</f>
        <v/>
      </c>
      <c r="AM209" s="342" t="str">
        <f>IF($A209&gt;='DB_FG_243way_Regular Symbol'!D$16,"",IF(B209=0,"",IF(OR(B209=$AM$1,B209=$AN$1,B210=$AM$1,B210=$AN$1,B211=$AM$1,B211=$AN$1),0,1)))</f>
        <v/>
      </c>
      <c r="AN209" s="2" t="str">
        <f>IF($A209&gt;='DB_FG_243way_Regular Symbol'!E$16,"",IF(C209=0,"",IF(OR(C209=$AM$1,C209=$AN$1,C210=$AM$1,C210=$AN$1,C211=$AM$1,C211=$AN$1),0,1)))</f>
        <v/>
      </c>
      <c r="AO209" s="2" t="str">
        <f>IF($A209&gt;='DB_FG_243way_Regular Symbol'!F$16,"",IF(D209=0,"",IF(OR(D209=$AM$1,D209=$AN$1,D210=$AM$1,D210=$AN$1,D211=$AM$1,D211=$AN$1),0,1)))</f>
        <v/>
      </c>
      <c r="AP209" s="2" t="str">
        <f>IF($A209&gt;='DB_FG_243way_Regular Symbol'!G$16,"",IF(E209=0,"",IF(OR(E209=$AM$1,E209=$AN$1,E210=$AM$1,E210=$AN$1,E211=$AM$1,E211=$AN$1),0,1)))</f>
        <v/>
      </c>
      <c r="AQ209" s="128" t="str">
        <f>IF($A209&gt;='DB_FG_243way_Regular Symbol'!H$16,"",IF(F209=0,"",IF(OR(F209=$AM$1,F209=$AN$1,F210=$AM$1,F210=$AN$1,F211=$AM$1,F211=$AN$1),0,1)))</f>
        <v/>
      </c>
      <c r="AS209" s="342" t="str">
        <f>IF($A209&gt;='DB_FG_243way_Regular Symbol'!D$16,"",IF(B209=0,"",IF(OR(B209=$AM$1,B209=$AT$1,B210=$AM$1,B210=$AT$1,B211=$AM$1,B211=$AT$1),0,1)))</f>
        <v/>
      </c>
      <c r="AT209" s="2" t="str">
        <f>IF($A209&gt;='DB_FG_243way_Regular Symbol'!E$16,"",IF(C209=0,"",IF(OR(C209=$AM$1,C209=$AT$1,C210=$AM$1,C210=$AT$1,C211=$AM$1,C211=$AT$1),0,1)))</f>
        <v/>
      </c>
      <c r="AU209" s="2" t="str">
        <f>IF($A209&gt;='DB_FG_243way_Regular Symbol'!F$16,"",IF(D209=0,"",IF(OR(D209=$AM$1,D209=$AT$1,D210=$AM$1,D210=$AT$1,D211=$AM$1,D211=$AT$1),0,1)))</f>
        <v/>
      </c>
      <c r="AV209" s="2" t="str">
        <f>IF($A209&gt;='DB_FG_243way_Regular Symbol'!G$16,"",IF(E209=0,"",IF(OR(E209=$AM$1,E209=$AT$1,E210=$AM$1,E210=$AT$1,E211=$AM$1,E211=$AT$1),0,1)))</f>
        <v/>
      </c>
      <c r="AW209" s="128" t="str">
        <f>IF($A209&gt;='DB_FG_243way_Regular Symbol'!H$16,"",IF(F209=0,"",IF(OR(F209=$AM$1,F209=$AT$1,F210=$AM$1,F210=$AT$1,F211=$AM$1,F211=$AT$1),0,1)))</f>
        <v/>
      </c>
      <c r="AY209" s="342" t="str">
        <f>IF($A209&gt;='DB_FG_243way_Regular Symbol'!D$16,"",IF(B209=0,"",IF(OR(B209=$AM$1,B209=$AZ$1,B210=$AM$1,B210=$AZ$1,B211=$AM$1,B211=$AZ$1),0,1)))</f>
        <v/>
      </c>
      <c r="AZ209" s="2" t="str">
        <f>IF($A209&gt;='DB_FG_243way_Regular Symbol'!E$16,"",IF(C209=0,"",IF(OR(C209=$AM$1,C209=$AZ$1,C210=$AM$1,C210=$AZ$1,C211=$AM$1,C211=$AZ$1),0,1)))</f>
        <v/>
      </c>
      <c r="BA209" s="2" t="str">
        <f>IF($A209&gt;='DB_FG_243way_Regular Symbol'!F$16,"",IF(D209=0,"",IF(OR(D209=$AM$1,D209=$AZ$1,D210=$AM$1,D210=$AZ$1,D211=$AM$1,D211=$AZ$1),0,1)))</f>
        <v/>
      </c>
      <c r="BB209" s="2" t="str">
        <f>IF($A209&gt;='DB_FG_243way_Regular Symbol'!G$16,"",IF(E209=0,"",IF(OR(E209=$AM$1,E209=$AZ$1,E210=$AM$1,E210=$AZ$1,E211=$AM$1,E211=$AZ$1),0,1)))</f>
        <v/>
      </c>
      <c r="BC209" s="128" t="str">
        <f>IF($A209&gt;='DB_FG_243way_Regular Symbol'!H$16,"",IF(F209=0,"",IF(OR(F209=$AM$1,F209=$AZ$1,F210=$AM$1,F210=$AZ$1,F211=$AM$1,F211=$AZ$1),0,1)))</f>
        <v/>
      </c>
      <c r="BE209" s="342"/>
      <c r="BF209" s="2"/>
      <c r="BG209" s="2" t="str">
        <f>IF($A209&gt;='DB_FG_243way_Regular Symbol'!F$16,"",IF(D209=0,"",COUNTIF(D209:D211,$BF$1)))</f>
        <v/>
      </c>
      <c r="BH209" s="2" t="str">
        <f>IF($A209&gt;='DB_FG_243way_Regular Symbol'!G$16,"",IF(E209=0,"",COUNTIF(E209:E211,$BF$1)))</f>
        <v/>
      </c>
      <c r="BI209" s="2" t="str">
        <f>IF($A209&gt;='DB_FG_243way_Regular Symbol'!H$16,"",IF(F209=0,"",COUNTIF(F209:F211,$BF$1)))</f>
        <v/>
      </c>
      <c r="BK209" s="342"/>
      <c r="BL209" s="2"/>
      <c r="BM209" s="2" t="str">
        <f>IF($A209&gt;='DB_FG_243way_Regular Symbol'!F$16,"",IF(D209=0,"",IF(OR(D209=$AM$1,D209=$BL$1,D210=$AM$1,D210=$BL$1,D211=$AM$1,D211=$BL$1),0,1)))</f>
        <v/>
      </c>
      <c r="BN209" s="2" t="str">
        <f>IF($A209&gt;='DB_FG_243way_Regular Symbol'!G$16,"",IF(E209=0,"",IF(OR(E209=$AM$1,E209=$BL$1,E210=$AM$1,E210=$BL$1,E211=$AM$1,E211=$BL$1),0,1)))</f>
        <v/>
      </c>
      <c r="BO209" s="128" t="str">
        <f>IF($A209&gt;='DB_FG_243way_Regular Symbol'!H$16,"",IF(F209=0,"",IF(OR(F209=$AM$1,F209=$BL$1,F210=$AM$1,F210=$BL$1,F211=$AM$1,F211=$BL$1),0,1)))</f>
        <v/>
      </c>
      <c r="BQ209" s="2" t="str">
        <f>IF($A209&gt;='DB_FG_243way_Regular Symbol'!D$16,"",IF(B209=0,"",IF(OR(B209=$BQ$1,B209=$BR$1,B210=$BQ$1,B210=$BR$1,B211=$BQ$1,B211=$BR$1),0,1)))</f>
        <v/>
      </c>
      <c r="BR209" s="2" t="str">
        <f>IF($A209&gt;='DB_FG_243way_Regular Symbol'!E$16,"",IF(C209=0,"",IF(OR(C209=$BQ$1,C209=$BR$1,C210=$BQ$1,C210=$BR$1,C211=$BQ$1,C211=$BR$1),0,1)))</f>
        <v/>
      </c>
      <c r="BS209" s="2" t="str">
        <f>IF($A209&gt;='DB_FG_243way_Regular Symbol'!F$16,"",IF(D209=0,"",IF(OR(D209=$BQ$1,D209=$BR$1,D210=$BQ$1,D210=$BR$1,D211=$BQ$1,D211=$BR$1),0,1)))</f>
        <v/>
      </c>
      <c r="BT209" s="2" t="str">
        <f>IF($A209&gt;='DB_FG_243way_Regular Symbol'!G$16,"",IF(E209=0,"",IF(OR(E209=$BQ$1,E209=$BR$1,E210=$BQ$1,E210=$BR$1,E211=$BQ$1,E211=$BR$1),0,1)))</f>
        <v/>
      </c>
      <c r="BU209" s="2" t="str">
        <f>IF($A209&gt;='DB_FG_243way_Regular Symbol'!H$16,"",IF(F209=0,"",IF(OR(F209=$BQ$1,F209=$BR$1,F210=$BQ$1,F210=$BR$1,F211=$BQ$1,F211=$BR$1),0,1)))</f>
        <v/>
      </c>
      <c r="BW209" s="2" t="str">
        <f>IF($A209&gt;='DB_FG_243way_Regular Symbol'!D$16,"",IF(B209=0,"",IF(OR(B209=$BW$1,B210=$BW$1,B211=$BW$1,B209=$BX$1,B210=$BX$1,B211=$BX$1),0,1)))</f>
        <v/>
      </c>
      <c r="BX209" s="2" t="str">
        <f>IF($A209&gt;='DB_FG_243way_Regular Symbol'!E$16,"",IF(C209=0,"",IF(OR(C209=$BW$1,C210=$BW$1,C211=$BW$1,C209=$BX$1,C210=$BX$1,C211=$BX$1),0,1)))</f>
        <v/>
      </c>
      <c r="BY209" s="2" t="str">
        <f>IF($A209&gt;='DB_FG_243way_Regular Symbol'!F$16,"",IF(D209=0,"",IF(OR(D209=$BW$1,D210=$BW$1,D211=$BW$1,D209=$BX$1,D210=$BX$1,D211=$BX$1),0,1)))</f>
        <v/>
      </c>
      <c r="BZ209" s="2" t="str">
        <f>IF($A209&gt;='DB_FG_243way_Regular Symbol'!G$16,"",IF(E209=0,"",IF(OR(E209=$BW$1,E210=$BW$1,E211=$BW$1,E209=$BX$1,E210=$BX$1,E211=$BX$1),0,1)))</f>
        <v/>
      </c>
      <c r="CA209" s="2" t="str">
        <f>IF($A209&gt;='DB_FG_243way_Regular Symbol'!H$16,"",IF(F209=0,"",IF(OR(F209=$BW$1,F210=$BW$1,F211=$BW$1,F209=$BX$1,F210=$BX$1,F211=$BX$1),0,1)))</f>
        <v/>
      </c>
      <c r="CC209" s="2" t="str">
        <f>IF($A209&gt;='DB_FG_243way_Regular Symbol'!D$16,"",IF(B209=0,"",IF(OR(B209=$BW$1,B210=$BW$1,B211=$BW$1,B209=$CD$1,B210=$CD$1,B211=$CD$1),0,1)))</f>
        <v/>
      </c>
      <c r="CD209" s="2" t="str">
        <f>IF($A209&gt;='DB_FG_243way_Regular Symbol'!E$16,"",IF(C209=0,"",IF(OR(C209=$BW$1,C210=$BW$1,C211=$BW$1,C209=$CD$1,C210=$CD$1,C211=$CD$1),0,1)))</f>
        <v/>
      </c>
      <c r="CE209" s="2" t="str">
        <f>IF($A209&gt;='DB_FG_243way_Regular Symbol'!F$16,"",IF(D209=0,"",IF(OR(D209=$BW$1,D210=$BW$1,D211=$BW$1,D209=$CD$1,D210=$CD$1,D211=$CD$1),0,1)))</f>
        <v/>
      </c>
      <c r="CF209" s="2" t="str">
        <f>IF($A209&gt;='DB_FG_243way_Regular Symbol'!G$16,"",IF(E209=0,"",IF(OR(E209=$BW$1,E210=$BW$1,E211=$BW$1,E209=$CD$1,E210=$CD$1,E211=$CD$1),0,1)))</f>
        <v/>
      </c>
      <c r="CG209" s="2" t="str">
        <f>IF($A209&gt;='DB_FG_243way_Regular Symbol'!H$16,"",IF(F209=0,"",IF(OR(F209=$BW$1,F210=$BW$1,F211=$BW$1,F209=$CD$1,F210=$CD$1,F211=$CD$1),0,1)))</f>
        <v/>
      </c>
      <c r="CI209" s="2" t="str">
        <f>IF($A209&gt;='DB_FG_243way_Regular Symbol'!D$16,"",IF(B209=0,"",IF(OR(B209=$BW$1,B210=$BW$1,B211=$BW$1,B209=$CJ$1,B210=$CJ$1,B211=$CJ$1),0,1)))</f>
        <v/>
      </c>
      <c r="CJ209" s="2" t="str">
        <f>IF($A209&gt;='DB_FG_243way_Regular Symbol'!E$16,"",IF(C209=0,"",IF(OR(C209=$BW$1,C210=$BW$1,C211=$BW$1,C209=$CJ$1,C210=$CJ$1,C211=$CJ$1),0,1)))</f>
        <v/>
      </c>
      <c r="CK209" s="2" t="str">
        <f>IF($A209&gt;='DB_FG_243way_Regular Symbol'!F$16,"",IF(D209=0,"",IF(OR(D209=$BW$1,D210=$BW$1,D211=$BW$1,D209=$CJ$1,D210=$CJ$1,D211=$CJ$1),0,1)))</f>
        <v/>
      </c>
      <c r="CL209" s="2" t="str">
        <f>IF($A209&gt;='DB_FG_243way_Regular Symbol'!G$16,"",IF(E209=0,"",IF(OR(E209=$BW$1,E210=$BW$1,E211=$BW$1,E209=$CJ$1,E210=$CJ$1,E211=$CJ$1),0,1)))</f>
        <v/>
      </c>
      <c r="CM209" s="2" t="str">
        <f>IF($A209&gt;='DB_FG_243way_Regular Symbol'!H$16,"",IF(F209=0,"",IF(OR(F209=$BW$1,F210=$BW$1,F211=$BW$1,F209=$CJ$1,F210=$CJ$1,F211=$CJ$1),0,1)))</f>
        <v/>
      </c>
      <c r="CO209" s="2" t="str">
        <f>IF($A209&gt;='DB_FG_243way_Regular Symbol'!D$16,"",IF(B209=0,"",IF(OR(B209=$BW$1,B210=$BW$1,B211=$BW$1,B209=$CP$1,B210=$CP$1,B211=$CP$1),0,1)))</f>
        <v/>
      </c>
      <c r="CP209" s="2" t="str">
        <f>IF($A209&gt;='DB_FG_243way_Regular Symbol'!E$16,"",IF(C209=0,"",IF(OR(C209=$BW$1,C210=$BW$1,C211=$BW$1,C209=$CP$1,C210=$CP$1,C211=$CP$1),0,1)))</f>
        <v/>
      </c>
      <c r="CQ209" s="2" t="str">
        <f>IF($A209&gt;='DB_FG_243way_Regular Symbol'!F$16,"",IF(D209=0,"",IF(OR(D209=$BW$1,D210=$BW$1,D211=$BW$1,D209=$CP$1,D210=$CP$1,D211=$CP$1),0,1)))</f>
        <v/>
      </c>
      <c r="CR209" s="2" t="str">
        <f>IF($A209&gt;='DB_FG_243way_Regular Symbol'!G$16,"",IF(E209=0,"",IF(OR(E209=$BW$1,E210=$BW$1,E211=$BW$1,E209=$CP$1,E210=$CP$1,E211=$CP$1),0,1)))</f>
        <v/>
      </c>
      <c r="CS209" s="2" t="str">
        <f>IF($A209&gt;='DB_FG_243way_Regular Symbol'!H$16,"",IF(F209=0,"",IF(OR(F209=$BW$1,F210=$BW$1,F211=$BW$1,F209=$CP$1,F210=$CP$1,F211=$CP$1),0,1)))</f>
        <v/>
      </c>
      <c r="CU209" s="2" t="str">
        <f>IF($A209&gt;='DB_FG_243way_Regular Symbol'!D$16,"",IF(B209=0,"",IF(OR(B209=$BW$1,B210=$BW$1,B211=$BW$1,B209=$CV$1,B210=$CV$1,B211=$CV$1),0,1)))</f>
        <v/>
      </c>
      <c r="CV209" s="2" t="str">
        <f>IF($A209&gt;='DB_FG_243way_Regular Symbol'!E$16,"",IF(C209=0,"",IF(OR(C209=$BW$1,C210=$BW$1,C211=$BW$1,C209=$CV$1,C210=$CV$1,C211=$CV$1),0,1)))</f>
        <v/>
      </c>
      <c r="CW209" s="2" t="str">
        <f>IF($A209&gt;='DB_FG_243way_Regular Symbol'!F$16,"",IF(D209=0,"",IF(OR(D209=$BW$1,D210=$BW$1,D211=$BW$1,D209=$CV$1,D210=$CV$1,D211=$CV$1),0,1)))</f>
        <v/>
      </c>
      <c r="CX209" s="2" t="str">
        <f>IF($A209&gt;='DB_FG_243way_Regular Symbol'!G$16,"",IF(E209=0,"",IF(OR(E209=$BW$1,E210=$BW$1,E211=$BW$1,E209=$CV$1,E210=$CV$1,E211=$CV$1),0,1)))</f>
        <v/>
      </c>
      <c r="CY209" s="2" t="str">
        <f>IF($A209&gt;='DB_FG_243way_Regular Symbol'!H$16,"",IF(F209=0,"",IF(OR(F209=$BW$1,F210=$BW$1,F211=$BW$1,F209=$CV$1,F210=$CV$1,F211=$CV$1),0,1)))</f>
        <v/>
      </c>
    </row>
    <row r="210" spans="1:103">
      <c r="A210" s="341">
        <f>IF('DB_FG_243way_Regular Symbol'!L209="","",'DB_FG_243way_Regular Symbol'!L209)</f>
        <v>206</v>
      </c>
      <c r="B210" s="184" t="str">
        <f>IF('DB_FG_243way_Regular Symbol'!M209="",
IF($A210-'DB_FG_243way_Regular Symbol'!D$16&gt;='DB_FG_243way_RegularＸ_W()'!B$2-1,"",VLOOKUP($A210-'DB_FG_243way_Regular Symbol'!D$16,'DB_FG_243way_Regular Symbol'!$L$3:$Q$99,'DB_FG_243way_RegularＸ_W()'!B$3+1,FALSE)),
'DB_FG_243way_Regular Symbol'!M209)</f>
        <v/>
      </c>
      <c r="C210" s="184" t="str">
        <f>IF('DB_FG_243way_Regular Symbol'!N209="",
IF($A210-'DB_FG_243way_Regular Symbol'!E$16&gt;='DB_FG_243way_RegularＸ_W()'!C$2-1,"",VLOOKUP($A210-'DB_FG_243way_Regular Symbol'!E$16,'DB_FG_243way_Regular Symbol'!$L$3:$Q$99,'DB_FG_243way_RegularＸ_W()'!C$3+1,FALSE)),
'DB_FG_243way_Regular Symbol'!N209)</f>
        <v/>
      </c>
      <c r="D210" s="184" t="str">
        <f>IF('DB_FG_243way_Regular Symbol'!O209="",
IF($A210-'DB_FG_243way_Regular Symbol'!F$16&gt;='DB_FG_243way_RegularＸ_W()'!D$2-1,"",VLOOKUP($A210-'DB_FG_243way_Regular Symbol'!F$16,'DB_FG_243way_Regular Symbol'!$L$3:$Q$99,'DB_FG_243way_RegularＸ_W()'!D$3+1,FALSE)),
'DB_FG_243way_Regular Symbol'!O209)</f>
        <v/>
      </c>
      <c r="E210" s="184" t="str">
        <f>IF('DB_FG_243way_Regular Symbol'!P209="",
IF($A210-'DB_FG_243way_Regular Symbol'!G$16&gt;='DB_FG_243way_RegularＸ_W()'!E$2-1,"",VLOOKUP($A210-'DB_FG_243way_Regular Symbol'!G$16,'DB_FG_243way_Regular Symbol'!$L$3:$Q$99,'DB_FG_243way_RegularＸ_W()'!E$3+1,FALSE)),
'DB_FG_243way_Regular Symbol'!P209)</f>
        <v/>
      </c>
      <c r="F210" s="358" t="str">
        <f>IF('DB_FG_243way_Regular Symbol'!Q209="",
IF($A210-'DB_FG_243way_Regular Symbol'!H$16&gt;='DB_FG_243way_RegularＸ_W()'!F$2-1,"",VLOOKUP($A210-'DB_FG_243way_Regular Symbol'!H$16,'DB_FG_243way_Regular Symbol'!$L$3:$Q$99,'DB_FG_243way_RegularＸ_W()'!F$3+1,FALSE)),
'DB_FG_243way_Regular Symbol'!Q209)</f>
        <v/>
      </c>
      <c r="O210" s="342" t="str">
        <f>IF($A210&gt;='DB_FG_243way_Regular Symbol'!D$16,"",IF(B210=0,"",IF(OR(B210=$O$1,B210=$P$1,B211=$O$1,B211=$P$1,B212=$O$1,B212=$P$1),0,1)))</f>
        <v/>
      </c>
      <c r="P210" s="2" t="str">
        <f>IF($A210&gt;='DB_FG_243way_Regular Symbol'!E$16,"",IF(C210=0,"",IF(OR(C210=$O$1,C210=$P$1,C211=$O$1,C211=$P$1,C212=$O$1,C212=$P$1),0,1)))</f>
        <v/>
      </c>
      <c r="Q210" s="2" t="str">
        <f>IF($A210&gt;='DB_FG_243way_Regular Symbol'!F$16,"",IF(D210=0,"",IF(OR(D210=$O$1,D210=$P$1,D211=$O$1,D211=$P$1,D212=$O$1,D212=$P$1),0,1)))</f>
        <v/>
      </c>
      <c r="R210" s="2" t="str">
        <f>IF($A210&gt;='DB_FG_243way_Regular Symbol'!G$16,"",IF(E210=0,"",IF(OR(E210=$O$1,E210=$P$1,E211=$O$1,E211=$P$1,E212=$O$1,E212=$P$1),0,1)))</f>
        <v/>
      </c>
      <c r="S210" s="128" t="str">
        <f>IF($A210&gt;='DB_FG_243way_Regular Symbol'!H$16,"",IF(F210=0,"",IF(OR(F210=$O$1,F210=$P$1,F211=$O$1,F211=$P$1,F212=$O$1,F212=$P$1),0,1)))</f>
        <v/>
      </c>
      <c r="U210" s="342" t="str">
        <f>IF($A210&gt;='DB_FG_243way_Regular Symbol'!D$16,"",IF(B210=0,"",IF(OR(B210=$U$1,B210=$V$1,B211=$U$1,B211=$V$1,B212=$U$1,B212=$V$1),0,1)))</f>
        <v/>
      </c>
      <c r="V210" s="2" t="str">
        <f>IF($A210&gt;='DB_FG_243way_Regular Symbol'!E$16,"",IF(C210=0,"",IF(OR(C210=$U$1,C210=$V$1,C211=$U$1,C211=$V$1,C212=$U$1,C212=$V$1),0,1)))</f>
        <v/>
      </c>
      <c r="W210" s="2" t="str">
        <f>IF($A210&gt;='DB_FG_243way_Regular Symbol'!F$16,"",IF(D210=0,"",IF(OR(D210=$U$1,D210=$V$1,D211=$U$1,D211=$V$1,D212=$U$1,D212=$V$1),0,1)))</f>
        <v/>
      </c>
      <c r="X210" s="2" t="str">
        <f>IF($A210&gt;='DB_FG_243way_Regular Symbol'!G$16,"",IF(E210=0,"",IF(OR(E210=$U$1,E210=$V$1,E211=$U$1,E211=$V$1,E212=$U$1,E212=$V$1),0,1)))</f>
        <v/>
      </c>
      <c r="Y210" s="128" t="str">
        <f>IF($A210&gt;='DB_FG_243way_Regular Symbol'!H$16,"",IF(F210=0,"",IF(OR(F210=$U$1,F210=$V$1,F211=$U$1,F211=$V$1,F212=$U$1,F212=$V$1),0,1)))</f>
        <v/>
      </c>
      <c r="AA210" s="342" t="str">
        <f>IF($A210&gt;='DB_FG_243way_Regular Symbol'!D$16,"",IF(B210=0,"",IF(OR(B210=$AA$1,B210=$AB$1,B211=$AA$1,B211=$AB$1,B212=$AA$1,,B212=$AB$1),0,1)))</f>
        <v/>
      </c>
      <c r="AB210" s="2" t="str">
        <f>IF($A210&gt;='DB_FG_243way_Regular Symbol'!E$16,"",IF(C210=0,"",IF(OR(C210=$AA$1,C210=$AB$1,C211=$AA$1,C211=$AB$1,C212=$AA$1,,C212=$AB$1),0,1)))</f>
        <v/>
      </c>
      <c r="AC210" s="2" t="str">
        <f>IF($A210&gt;='DB_FG_243way_Regular Symbol'!F$16,"",IF(D210=0,"",IF(OR(D210=$AA$1,D210=$AB$1,D211=$AA$1,D211=$AB$1,D212=$AA$1,,D212=$AB$1),0,1)))</f>
        <v/>
      </c>
      <c r="AD210" s="2" t="str">
        <f>IF($A210&gt;='DB_FG_243way_Regular Symbol'!G$16,"",IF(E210=0,"",IF(OR(E210=$AA$1,E210=$AB$1,E211=$AA$1,E211=$AB$1,E212=$AA$1,,E212=$AB$1),0,1)))</f>
        <v/>
      </c>
      <c r="AE210" s="128" t="str">
        <f>IF($A210&gt;='DB_FG_243way_Regular Symbol'!H$16,"",IF(F210=0,"",IF(OR(F210=$AA$1,F210=$AB$1,F211=$AA$1,F211=$AB$1,F212=$AA$1,,F212=$AB$1),0,1)))</f>
        <v/>
      </c>
      <c r="AG210" s="342" t="str">
        <f>IF($A210&gt;='DB_FG_243way_Regular Symbol'!D$16,"",IF(B210=0,"",IF(OR(B210=$AG$1,B210=$AH$1,B211=$AG$1,B211=$AH$1,B212=$AG$1,B212=$AH$1),0,1)))</f>
        <v/>
      </c>
      <c r="AH210" s="2" t="str">
        <f>IF($A210&gt;='DB_FG_243way_Regular Symbol'!E$16,"",IF(C210=0,"",IF(OR(C210=$AG$1,C210=$AH$1,C211=$AG$1,C211=$AH$1,C212=$AG$1,C212=$AH$1),0,1)))</f>
        <v/>
      </c>
      <c r="AI210" s="2" t="str">
        <f>IF($A210&gt;='DB_FG_243way_Regular Symbol'!F$16,"",IF(D210=0,"",IF(OR(D210=$AG$1,D210=$AH$1,D211=$AG$1,D211=$AH$1,D212=$AG$1,D212=$AH$1),0,1)))</f>
        <v/>
      </c>
      <c r="AJ210" s="2" t="str">
        <f>IF($A210&gt;='DB_FG_243way_Regular Symbol'!G$16,"",IF(E210=0,"",IF(OR(E210=$AG$1,E210=$AH$1,E211=$AG$1,E211=$AH$1,E212=$AG$1,E212=$AH$1),0,1)))</f>
        <v/>
      </c>
      <c r="AK210" s="128" t="str">
        <f>IF($A210&gt;='DB_FG_243way_Regular Symbol'!H$16,"",IF(F210=0,"",IF(OR(F210=$AG$1,F210=$AH$1,F211=$AG$1,F211=$AH$1,F212=$AG$1,F212=$AH$1),0,1)))</f>
        <v/>
      </c>
      <c r="AM210" s="342" t="str">
        <f>IF($A210&gt;='DB_FG_243way_Regular Symbol'!D$16,"",IF(B210=0,"",IF(OR(B210=$AM$1,B210=$AN$1,B211=$AM$1,B211=$AN$1,B212=$AM$1,B212=$AN$1),0,1)))</f>
        <v/>
      </c>
      <c r="AN210" s="2" t="str">
        <f>IF($A210&gt;='DB_FG_243way_Regular Symbol'!E$16,"",IF(C210=0,"",IF(OR(C210=$AM$1,C210=$AN$1,C211=$AM$1,C211=$AN$1,C212=$AM$1,C212=$AN$1),0,1)))</f>
        <v/>
      </c>
      <c r="AO210" s="2" t="str">
        <f>IF($A210&gt;='DB_FG_243way_Regular Symbol'!F$16,"",IF(D210=0,"",IF(OR(D210=$AM$1,D210=$AN$1,D211=$AM$1,D211=$AN$1,D212=$AM$1,D212=$AN$1),0,1)))</f>
        <v/>
      </c>
      <c r="AP210" s="2" t="str">
        <f>IF($A210&gt;='DB_FG_243way_Regular Symbol'!G$16,"",IF(E210=0,"",IF(OR(E210=$AM$1,E210=$AN$1,E211=$AM$1,E211=$AN$1,E212=$AM$1,E212=$AN$1),0,1)))</f>
        <v/>
      </c>
      <c r="AQ210" s="128" t="str">
        <f>IF($A210&gt;='DB_FG_243way_Regular Symbol'!H$16,"",IF(F210=0,"",IF(OR(F210=$AM$1,F210=$AN$1,F211=$AM$1,F211=$AN$1,F212=$AM$1,F212=$AN$1),0,1)))</f>
        <v/>
      </c>
      <c r="AS210" s="342" t="str">
        <f>IF($A210&gt;='DB_FG_243way_Regular Symbol'!D$16,"",IF(B210=0,"",IF(OR(B210=$AM$1,B210=$AT$1,B211=$AM$1,B211=$AT$1,B212=$AM$1,B212=$AT$1),0,1)))</f>
        <v/>
      </c>
      <c r="AT210" s="2" t="str">
        <f>IF($A210&gt;='DB_FG_243way_Regular Symbol'!E$16,"",IF(C210=0,"",IF(OR(C210=$AM$1,C210=$AT$1,C211=$AM$1,C211=$AT$1,C212=$AM$1,C212=$AT$1),0,1)))</f>
        <v/>
      </c>
      <c r="AU210" s="2" t="str">
        <f>IF($A210&gt;='DB_FG_243way_Regular Symbol'!F$16,"",IF(D210=0,"",IF(OR(D210=$AM$1,D210=$AT$1,D211=$AM$1,D211=$AT$1,D212=$AM$1,D212=$AT$1),0,1)))</f>
        <v/>
      </c>
      <c r="AV210" s="2" t="str">
        <f>IF($A210&gt;='DB_FG_243way_Regular Symbol'!G$16,"",IF(E210=0,"",IF(OR(E210=$AM$1,E210=$AT$1,E211=$AM$1,E211=$AT$1,E212=$AM$1,E212=$AT$1),0,1)))</f>
        <v/>
      </c>
      <c r="AW210" s="128" t="str">
        <f>IF($A210&gt;='DB_FG_243way_Regular Symbol'!H$16,"",IF(F210=0,"",IF(OR(F210=$AM$1,F210=$AT$1,F211=$AM$1,F211=$AT$1,F212=$AM$1,F212=$AT$1),0,1)))</f>
        <v/>
      </c>
      <c r="AY210" s="342" t="str">
        <f>IF($A210&gt;='DB_FG_243way_Regular Symbol'!D$16,"",IF(B210=0,"",IF(OR(B210=$AM$1,B210=$AZ$1,B211=$AM$1,B211=$AZ$1,B212=$AM$1,B212=$AZ$1),0,1)))</f>
        <v/>
      </c>
      <c r="AZ210" s="2" t="str">
        <f>IF($A210&gt;='DB_FG_243way_Regular Symbol'!E$16,"",IF(C210=0,"",IF(OR(C210=$AM$1,C210=$AZ$1,C211=$AM$1,C211=$AZ$1,C212=$AM$1,C212=$AZ$1),0,1)))</f>
        <v/>
      </c>
      <c r="BA210" s="2" t="str">
        <f>IF($A210&gt;='DB_FG_243way_Regular Symbol'!F$16,"",IF(D210=0,"",IF(OR(D210=$AM$1,D210=$AZ$1,D211=$AM$1,D211=$AZ$1,D212=$AM$1,D212=$AZ$1),0,1)))</f>
        <v/>
      </c>
      <c r="BB210" s="2" t="str">
        <f>IF($A210&gt;='DB_FG_243way_Regular Symbol'!G$16,"",IF(E210=0,"",IF(OR(E210=$AM$1,E210=$AZ$1,E211=$AM$1,E211=$AZ$1,E212=$AM$1,E212=$AZ$1),0,1)))</f>
        <v/>
      </c>
      <c r="BC210" s="128" t="str">
        <f>IF($A210&gt;='DB_FG_243way_Regular Symbol'!H$16,"",IF(F210=0,"",IF(OR(F210=$AM$1,F210=$AZ$1,F211=$AM$1,F211=$AZ$1,F212=$AM$1,F212=$AZ$1),0,1)))</f>
        <v/>
      </c>
      <c r="BE210" s="342"/>
      <c r="BF210" s="2"/>
      <c r="BG210" s="2" t="str">
        <f>IF($A210&gt;='DB_FG_243way_Regular Symbol'!F$16,"",IF(D210=0,"",COUNTIF(D210:D212,$BF$1)))</f>
        <v/>
      </c>
      <c r="BH210" s="2" t="str">
        <f>IF($A210&gt;='DB_FG_243way_Regular Symbol'!G$16,"",IF(E210=0,"",COUNTIF(E210:E212,$BF$1)))</f>
        <v/>
      </c>
      <c r="BI210" s="2" t="str">
        <f>IF($A210&gt;='DB_FG_243way_Regular Symbol'!H$16,"",IF(F210=0,"",COUNTIF(F210:F212,$BF$1)))</f>
        <v/>
      </c>
      <c r="BK210" s="342"/>
      <c r="BL210" s="2"/>
      <c r="BM210" s="2" t="str">
        <f>IF($A210&gt;='DB_FG_243way_Regular Symbol'!F$16,"",IF(D210=0,"",IF(OR(D210=$AM$1,D210=$BL$1,D211=$AM$1,D211=$BL$1,D212=$AM$1,D212=$BL$1),0,1)))</f>
        <v/>
      </c>
      <c r="BN210" s="2" t="str">
        <f>IF($A210&gt;='DB_FG_243way_Regular Symbol'!G$16,"",IF(E210=0,"",IF(OR(E210=$AM$1,E210=$BL$1,E211=$AM$1,E211=$BL$1,E212=$AM$1,E212=$BL$1),0,1)))</f>
        <v/>
      </c>
      <c r="BO210" s="128" t="str">
        <f>IF($A210&gt;='DB_FG_243way_Regular Symbol'!H$16,"",IF(F210=0,"",IF(OR(F210=$AM$1,F210=$BL$1,F211=$AM$1,F211=$BL$1,F212=$AM$1,F212=$BL$1),0,1)))</f>
        <v/>
      </c>
      <c r="BQ210" s="2" t="str">
        <f>IF($A210&gt;='DB_FG_243way_Regular Symbol'!D$16,"",IF(B210=0,"",IF(OR(B210=$BQ$1,B210=$BR$1,B211=$BQ$1,B211=$BR$1,B212=$BQ$1,B212=$BR$1),0,1)))</f>
        <v/>
      </c>
      <c r="BR210" s="2" t="str">
        <f>IF($A210&gt;='DB_FG_243way_Regular Symbol'!E$16,"",IF(C210=0,"",IF(OR(C210=$BQ$1,C210=$BR$1,C211=$BQ$1,C211=$BR$1,C212=$BQ$1,C212=$BR$1),0,1)))</f>
        <v/>
      </c>
      <c r="BS210" s="2" t="str">
        <f>IF($A210&gt;='DB_FG_243way_Regular Symbol'!F$16,"",IF(D210=0,"",IF(OR(D210=$BQ$1,D210=$BR$1,D211=$BQ$1,D211=$BR$1,D212=$BQ$1,D212=$BR$1),0,1)))</f>
        <v/>
      </c>
      <c r="BT210" s="2" t="str">
        <f>IF($A210&gt;='DB_FG_243way_Regular Symbol'!G$16,"",IF(E210=0,"",IF(OR(E210=$BQ$1,E210=$BR$1,E211=$BQ$1,E211=$BR$1,E212=$BQ$1,E212=$BR$1),0,1)))</f>
        <v/>
      </c>
      <c r="BU210" s="2" t="str">
        <f>IF($A210&gt;='DB_FG_243way_Regular Symbol'!H$16,"",IF(F210=0,"",IF(OR(F210=$BQ$1,F210=$BR$1,F211=$BQ$1,F211=$BR$1,F212=$BQ$1,F212=$BR$1),0,1)))</f>
        <v/>
      </c>
      <c r="BW210" s="2" t="str">
        <f>IF($A210&gt;='DB_FG_243way_Regular Symbol'!D$16,"",IF(B210=0,"",IF(OR(B210=$BW$1,B211=$BW$1,B212=$BW$1,B210=$BX$1,B211=$BX$1,B212=$BX$1),0,1)))</f>
        <v/>
      </c>
      <c r="BX210" s="2" t="str">
        <f>IF($A210&gt;='DB_FG_243way_Regular Symbol'!E$16,"",IF(C210=0,"",IF(OR(C210=$BW$1,C211=$BW$1,C212=$BW$1,C210=$BX$1,C211=$BX$1,C212=$BX$1),0,1)))</f>
        <v/>
      </c>
      <c r="BY210" s="2" t="str">
        <f>IF($A210&gt;='DB_FG_243way_Regular Symbol'!F$16,"",IF(D210=0,"",IF(OR(D210=$BW$1,D211=$BW$1,D212=$BW$1,D210=$BX$1,D211=$BX$1,D212=$BX$1),0,1)))</f>
        <v/>
      </c>
      <c r="BZ210" s="2" t="str">
        <f>IF($A210&gt;='DB_FG_243way_Regular Symbol'!G$16,"",IF(E210=0,"",IF(OR(E210=$BW$1,E211=$BW$1,E212=$BW$1,E210=$BX$1,E211=$BX$1,E212=$BX$1),0,1)))</f>
        <v/>
      </c>
      <c r="CA210" s="2" t="str">
        <f>IF($A210&gt;='DB_FG_243way_Regular Symbol'!H$16,"",IF(F210=0,"",IF(OR(F210=$BW$1,F211=$BW$1,F212=$BW$1,F210=$BX$1,F211=$BX$1,F212=$BX$1),0,1)))</f>
        <v/>
      </c>
      <c r="CC210" s="2" t="str">
        <f>IF($A210&gt;='DB_FG_243way_Regular Symbol'!D$16,"",IF(B210=0,"",IF(OR(B210=$BW$1,B211=$BW$1,B212=$BW$1,B210=$CD$1,B211=$CD$1,B212=$CD$1),0,1)))</f>
        <v/>
      </c>
      <c r="CD210" s="2" t="str">
        <f>IF($A210&gt;='DB_FG_243way_Regular Symbol'!E$16,"",IF(C210=0,"",IF(OR(C210=$BW$1,C211=$BW$1,C212=$BW$1,C210=$CD$1,C211=$CD$1,C212=$CD$1),0,1)))</f>
        <v/>
      </c>
      <c r="CE210" s="2" t="str">
        <f>IF($A210&gt;='DB_FG_243way_Regular Symbol'!F$16,"",IF(D210=0,"",IF(OR(D210=$BW$1,D211=$BW$1,D212=$BW$1,D210=$CD$1,D211=$CD$1,D212=$CD$1),0,1)))</f>
        <v/>
      </c>
      <c r="CF210" s="2" t="str">
        <f>IF($A210&gt;='DB_FG_243way_Regular Symbol'!G$16,"",IF(E210=0,"",IF(OR(E210=$BW$1,E211=$BW$1,E212=$BW$1,E210=$CD$1,E211=$CD$1,E212=$CD$1),0,1)))</f>
        <v/>
      </c>
      <c r="CG210" s="2" t="str">
        <f>IF($A210&gt;='DB_FG_243way_Regular Symbol'!H$16,"",IF(F210=0,"",IF(OR(F210=$BW$1,F211=$BW$1,F212=$BW$1,F210=$CD$1,F211=$CD$1,F212=$CD$1),0,1)))</f>
        <v/>
      </c>
      <c r="CI210" s="2" t="str">
        <f>IF($A210&gt;='DB_FG_243way_Regular Symbol'!D$16,"",IF(B210=0,"",IF(OR(B210=$BW$1,B211=$BW$1,B212=$BW$1,B210=$CJ$1,B211=$CJ$1,B212=$CJ$1),0,1)))</f>
        <v/>
      </c>
      <c r="CJ210" s="2" t="str">
        <f>IF($A210&gt;='DB_FG_243way_Regular Symbol'!E$16,"",IF(C210=0,"",IF(OR(C210=$BW$1,C211=$BW$1,C212=$BW$1,C210=$CJ$1,C211=$CJ$1,C212=$CJ$1),0,1)))</f>
        <v/>
      </c>
      <c r="CK210" s="2" t="str">
        <f>IF($A210&gt;='DB_FG_243way_Regular Symbol'!F$16,"",IF(D210=0,"",IF(OR(D210=$BW$1,D211=$BW$1,D212=$BW$1,D210=$CJ$1,D211=$CJ$1,D212=$CJ$1),0,1)))</f>
        <v/>
      </c>
      <c r="CL210" s="2" t="str">
        <f>IF($A210&gt;='DB_FG_243way_Regular Symbol'!G$16,"",IF(E210=0,"",IF(OR(E210=$BW$1,E211=$BW$1,E212=$BW$1,E210=$CJ$1,E211=$CJ$1,E212=$CJ$1),0,1)))</f>
        <v/>
      </c>
      <c r="CM210" s="2" t="str">
        <f>IF($A210&gt;='DB_FG_243way_Regular Symbol'!H$16,"",IF(F210=0,"",IF(OR(F210=$BW$1,F211=$BW$1,F212=$BW$1,F210=$CJ$1,F211=$CJ$1,F212=$CJ$1),0,1)))</f>
        <v/>
      </c>
      <c r="CO210" s="2" t="str">
        <f>IF($A210&gt;='DB_FG_243way_Regular Symbol'!D$16,"",IF(B210=0,"",IF(OR(B210=$BW$1,B211=$BW$1,B212=$BW$1,B210=$CP$1,B211=$CP$1,B212=$CP$1),0,1)))</f>
        <v/>
      </c>
      <c r="CP210" s="2" t="str">
        <f>IF($A210&gt;='DB_FG_243way_Regular Symbol'!E$16,"",IF(C210=0,"",IF(OR(C210=$BW$1,C211=$BW$1,C212=$BW$1,C210=$CP$1,C211=$CP$1,C212=$CP$1),0,1)))</f>
        <v/>
      </c>
      <c r="CQ210" s="2" t="str">
        <f>IF($A210&gt;='DB_FG_243way_Regular Symbol'!F$16,"",IF(D210=0,"",IF(OR(D210=$BW$1,D211=$BW$1,D212=$BW$1,D210=$CP$1,D211=$CP$1,D212=$CP$1),0,1)))</f>
        <v/>
      </c>
      <c r="CR210" s="2" t="str">
        <f>IF($A210&gt;='DB_FG_243way_Regular Symbol'!G$16,"",IF(E210=0,"",IF(OR(E210=$BW$1,E211=$BW$1,E212=$BW$1,E210=$CP$1,E211=$CP$1,E212=$CP$1),0,1)))</f>
        <v/>
      </c>
      <c r="CS210" s="2" t="str">
        <f>IF($A210&gt;='DB_FG_243way_Regular Symbol'!H$16,"",IF(F210=0,"",IF(OR(F210=$BW$1,F211=$BW$1,F212=$BW$1,F210=$CP$1,F211=$CP$1,F212=$CP$1),0,1)))</f>
        <v/>
      </c>
      <c r="CU210" s="2" t="str">
        <f>IF($A210&gt;='DB_FG_243way_Regular Symbol'!D$16,"",IF(B210=0,"",IF(OR(B210=$BW$1,B211=$BW$1,B212=$BW$1,B210=$CV$1,B211=$CV$1,B212=$CV$1),0,1)))</f>
        <v/>
      </c>
      <c r="CV210" s="2" t="str">
        <f>IF($A210&gt;='DB_FG_243way_Regular Symbol'!E$16,"",IF(C210=0,"",IF(OR(C210=$BW$1,C211=$BW$1,C212=$BW$1,C210=$CV$1,C211=$CV$1,C212=$CV$1),0,1)))</f>
        <v/>
      </c>
      <c r="CW210" s="2" t="str">
        <f>IF($A210&gt;='DB_FG_243way_Regular Symbol'!F$16,"",IF(D210=0,"",IF(OR(D210=$BW$1,D211=$BW$1,D212=$BW$1,D210=$CV$1,D211=$CV$1,D212=$CV$1),0,1)))</f>
        <v/>
      </c>
      <c r="CX210" s="2" t="str">
        <f>IF($A210&gt;='DB_FG_243way_Regular Symbol'!G$16,"",IF(E210=0,"",IF(OR(E210=$BW$1,E211=$BW$1,E212=$BW$1,E210=$CV$1,E211=$CV$1,E212=$CV$1),0,1)))</f>
        <v/>
      </c>
      <c r="CY210" s="2" t="str">
        <f>IF($A210&gt;='DB_FG_243way_Regular Symbol'!H$16,"",IF(F210=0,"",IF(OR(F210=$BW$1,F211=$BW$1,F212=$BW$1,F210=$CV$1,F211=$CV$1,F212=$CV$1),0,1)))</f>
        <v/>
      </c>
    </row>
    <row r="211" spans="1:103">
      <c r="A211" s="341">
        <f>IF('DB_FG_243way_Regular Symbol'!L210="","",'DB_FG_243way_Regular Symbol'!L210)</f>
        <v>207</v>
      </c>
      <c r="B211" s="184" t="str">
        <f>IF('DB_FG_243way_Regular Symbol'!M210="",
IF($A211-'DB_FG_243way_Regular Symbol'!D$16&gt;='DB_FG_243way_RegularＸ_W()'!B$2-1,"",VLOOKUP($A211-'DB_FG_243way_Regular Symbol'!D$16,'DB_FG_243way_Regular Symbol'!$L$3:$Q$99,'DB_FG_243way_RegularＸ_W()'!B$3+1,FALSE)),
'DB_FG_243way_Regular Symbol'!M210)</f>
        <v/>
      </c>
      <c r="C211" s="184" t="str">
        <f>IF('DB_FG_243way_Regular Symbol'!N210="",
IF($A211-'DB_FG_243way_Regular Symbol'!E$16&gt;='DB_FG_243way_RegularＸ_W()'!C$2-1,"",VLOOKUP($A211-'DB_FG_243way_Regular Symbol'!E$16,'DB_FG_243way_Regular Symbol'!$L$3:$Q$99,'DB_FG_243way_RegularＸ_W()'!C$3+1,FALSE)),
'DB_FG_243way_Regular Symbol'!N210)</f>
        <v/>
      </c>
      <c r="D211" s="184" t="str">
        <f>IF('DB_FG_243way_Regular Symbol'!O210="",
IF($A211-'DB_FG_243way_Regular Symbol'!F$16&gt;='DB_FG_243way_RegularＸ_W()'!D$2-1,"",VLOOKUP($A211-'DB_FG_243way_Regular Symbol'!F$16,'DB_FG_243way_Regular Symbol'!$L$3:$Q$99,'DB_FG_243way_RegularＸ_W()'!D$3+1,FALSE)),
'DB_FG_243way_Regular Symbol'!O210)</f>
        <v/>
      </c>
      <c r="E211" s="184" t="str">
        <f>IF('DB_FG_243way_Regular Symbol'!P210="",
IF($A211-'DB_FG_243way_Regular Symbol'!G$16&gt;='DB_FG_243way_RegularＸ_W()'!E$2-1,"",VLOOKUP($A211-'DB_FG_243way_Regular Symbol'!G$16,'DB_FG_243way_Regular Symbol'!$L$3:$Q$99,'DB_FG_243way_RegularＸ_W()'!E$3+1,FALSE)),
'DB_FG_243way_Regular Symbol'!P210)</f>
        <v/>
      </c>
      <c r="F211" s="358" t="str">
        <f>IF('DB_FG_243way_Regular Symbol'!Q210="",
IF($A211-'DB_FG_243way_Regular Symbol'!H$16&gt;='DB_FG_243way_RegularＸ_W()'!F$2-1,"",VLOOKUP($A211-'DB_FG_243way_Regular Symbol'!H$16,'DB_FG_243way_Regular Symbol'!$L$3:$Q$99,'DB_FG_243way_RegularＸ_W()'!F$3+1,FALSE)),
'DB_FG_243way_Regular Symbol'!Q210)</f>
        <v/>
      </c>
      <c r="O211" s="342" t="str">
        <f>IF($A211&gt;='DB_FG_243way_Regular Symbol'!D$16,"",IF(B211=0,"",IF(OR(B211=$O$1,B211=$P$1,B212=$O$1,B212=$P$1,B213=$O$1,B213=$P$1),0,1)))</f>
        <v/>
      </c>
      <c r="P211" s="2" t="str">
        <f>IF($A211&gt;='DB_FG_243way_Regular Symbol'!E$16,"",IF(C211=0,"",IF(OR(C211=$O$1,C211=$P$1,C212=$O$1,C212=$P$1,C213=$O$1,C213=$P$1),0,1)))</f>
        <v/>
      </c>
      <c r="Q211" s="2" t="str">
        <f>IF($A211&gt;='DB_FG_243way_Regular Symbol'!F$16,"",IF(D211=0,"",IF(OR(D211=$O$1,D211=$P$1,D212=$O$1,D212=$P$1,D213=$O$1,D213=$P$1),0,1)))</f>
        <v/>
      </c>
      <c r="R211" s="2" t="str">
        <f>IF($A211&gt;='DB_FG_243way_Regular Symbol'!G$16,"",IF(E211=0,"",IF(OR(E211=$O$1,E211=$P$1,E212=$O$1,E212=$P$1,E213=$O$1,E213=$P$1),0,1)))</f>
        <v/>
      </c>
      <c r="S211" s="128" t="str">
        <f>IF($A211&gt;='DB_FG_243way_Regular Symbol'!H$16,"",IF(F211=0,"",IF(OR(F211=$O$1,F211=$P$1,F212=$O$1,F212=$P$1,F213=$O$1,F213=$P$1),0,1)))</f>
        <v/>
      </c>
      <c r="U211" s="342" t="str">
        <f>IF($A211&gt;='DB_FG_243way_Regular Symbol'!D$16,"",IF(B211=0,"",IF(OR(B211=$U$1,B211=$V$1,B212=$U$1,B212=$V$1,B213=$U$1,B213=$V$1),0,1)))</f>
        <v/>
      </c>
      <c r="V211" s="2" t="str">
        <f>IF($A211&gt;='DB_FG_243way_Regular Symbol'!E$16,"",IF(C211=0,"",IF(OR(C211=$U$1,C211=$V$1,C212=$U$1,C212=$V$1,C213=$U$1,C213=$V$1),0,1)))</f>
        <v/>
      </c>
      <c r="W211" s="2" t="str">
        <f>IF($A211&gt;='DB_FG_243way_Regular Symbol'!F$16,"",IF(D211=0,"",IF(OR(D211=$U$1,D211=$V$1,D212=$U$1,D212=$V$1,D213=$U$1,D213=$V$1),0,1)))</f>
        <v/>
      </c>
      <c r="X211" s="2" t="str">
        <f>IF($A211&gt;='DB_FG_243way_Regular Symbol'!G$16,"",IF(E211=0,"",IF(OR(E211=$U$1,E211=$V$1,E212=$U$1,E212=$V$1,E213=$U$1,E213=$V$1),0,1)))</f>
        <v/>
      </c>
      <c r="Y211" s="128" t="str">
        <f>IF($A211&gt;='DB_FG_243way_Regular Symbol'!H$16,"",IF(F211=0,"",IF(OR(F211=$U$1,F211=$V$1,F212=$U$1,F212=$V$1,F213=$U$1,F213=$V$1),0,1)))</f>
        <v/>
      </c>
      <c r="AA211" s="342" t="str">
        <f>IF($A211&gt;='DB_FG_243way_Regular Symbol'!D$16,"",IF(B211=0,"",IF(OR(B211=$AA$1,B211=$AB$1,B212=$AA$1,B212=$AB$1,B213=$AA$1,,B213=$AB$1),0,1)))</f>
        <v/>
      </c>
      <c r="AB211" s="2" t="str">
        <f>IF($A211&gt;='DB_FG_243way_Regular Symbol'!E$16,"",IF(C211=0,"",IF(OR(C211=$AA$1,C211=$AB$1,C212=$AA$1,C212=$AB$1,C213=$AA$1,,C213=$AB$1),0,1)))</f>
        <v/>
      </c>
      <c r="AC211" s="2" t="str">
        <f>IF($A211&gt;='DB_FG_243way_Regular Symbol'!F$16,"",IF(D211=0,"",IF(OR(D211=$AA$1,D211=$AB$1,D212=$AA$1,D212=$AB$1,D213=$AA$1,,D213=$AB$1),0,1)))</f>
        <v/>
      </c>
      <c r="AD211" s="2" t="str">
        <f>IF($A211&gt;='DB_FG_243way_Regular Symbol'!G$16,"",IF(E211=0,"",IF(OR(E211=$AA$1,E211=$AB$1,E212=$AA$1,E212=$AB$1,E213=$AA$1,,E213=$AB$1),0,1)))</f>
        <v/>
      </c>
      <c r="AE211" s="128" t="str">
        <f>IF($A211&gt;='DB_FG_243way_Regular Symbol'!H$16,"",IF(F211=0,"",IF(OR(F211=$AA$1,F211=$AB$1,F212=$AA$1,F212=$AB$1,F213=$AA$1,,F213=$AB$1),0,1)))</f>
        <v/>
      </c>
      <c r="AG211" s="342" t="str">
        <f>IF($A211&gt;='DB_FG_243way_Regular Symbol'!D$16,"",IF(B211=0,"",IF(OR(B211=$AG$1,B211=$AH$1,B212=$AG$1,B212=$AH$1,B213=$AG$1,B213=$AH$1),0,1)))</f>
        <v/>
      </c>
      <c r="AH211" s="2" t="str">
        <f>IF($A211&gt;='DB_FG_243way_Regular Symbol'!E$16,"",IF(C211=0,"",IF(OR(C211=$AG$1,C211=$AH$1,C212=$AG$1,C212=$AH$1,C213=$AG$1,C213=$AH$1),0,1)))</f>
        <v/>
      </c>
      <c r="AI211" s="2" t="str">
        <f>IF($A211&gt;='DB_FG_243way_Regular Symbol'!F$16,"",IF(D211=0,"",IF(OR(D211=$AG$1,D211=$AH$1,D212=$AG$1,D212=$AH$1,D213=$AG$1,D213=$AH$1),0,1)))</f>
        <v/>
      </c>
      <c r="AJ211" s="2" t="str">
        <f>IF($A211&gt;='DB_FG_243way_Regular Symbol'!G$16,"",IF(E211=0,"",IF(OR(E211=$AG$1,E211=$AH$1,E212=$AG$1,E212=$AH$1,E213=$AG$1,E213=$AH$1),0,1)))</f>
        <v/>
      </c>
      <c r="AK211" s="128" t="str">
        <f>IF($A211&gt;='DB_FG_243way_Regular Symbol'!H$16,"",IF(F211=0,"",IF(OR(F211=$AG$1,F211=$AH$1,F212=$AG$1,F212=$AH$1,F213=$AG$1,F213=$AH$1),0,1)))</f>
        <v/>
      </c>
      <c r="AM211" s="342" t="str">
        <f>IF($A211&gt;='DB_FG_243way_Regular Symbol'!D$16,"",IF(B211=0,"",IF(OR(B211=$AM$1,B211=$AN$1,B212=$AM$1,B212=$AN$1,B213=$AM$1,B213=$AN$1),0,1)))</f>
        <v/>
      </c>
      <c r="AN211" s="2" t="str">
        <f>IF($A211&gt;='DB_FG_243way_Regular Symbol'!E$16,"",IF(C211=0,"",IF(OR(C211=$AM$1,C211=$AN$1,C212=$AM$1,C212=$AN$1,C213=$AM$1,C213=$AN$1),0,1)))</f>
        <v/>
      </c>
      <c r="AO211" s="2" t="str">
        <f>IF($A211&gt;='DB_FG_243way_Regular Symbol'!F$16,"",IF(D211=0,"",IF(OR(D211=$AM$1,D211=$AN$1,D212=$AM$1,D212=$AN$1,D213=$AM$1,D213=$AN$1),0,1)))</f>
        <v/>
      </c>
      <c r="AP211" s="2" t="str">
        <f>IF($A211&gt;='DB_FG_243way_Regular Symbol'!G$16,"",IF(E211=0,"",IF(OR(E211=$AM$1,E211=$AN$1,E212=$AM$1,E212=$AN$1,E213=$AM$1,E213=$AN$1),0,1)))</f>
        <v/>
      </c>
      <c r="AQ211" s="128" t="str">
        <f>IF($A211&gt;='DB_FG_243way_Regular Symbol'!H$16,"",IF(F211=0,"",IF(OR(F211=$AM$1,F211=$AN$1,F212=$AM$1,F212=$AN$1,F213=$AM$1,F213=$AN$1),0,1)))</f>
        <v/>
      </c>
      <c r="AS211" s="342" t="str">
        <f>IF($A211&gt;='DB_FG_243way_Regular Symbol'!D$16,"",IF(B211=0,"",IF(OR(B211=$AM$1,B211=$AT$1,B212=$AM$1,B212=$AT$1,B213=$AM$1,B213=$AT$1),0,1)))</f>
        <v/>
      </c>
      <c r="AT211" s="2" t="str">
        <f>IF($A211&gt;='DB_FG_243way_Regular Symbol'!E$16,"",IF(C211=0,"",IF(OR(C211=$AM$1,C211=$AT$1,C212=$AM$1,C212=$AT$1,C213=$AM$1,C213=$AT$1),0,1)))</f>
        <v/>
      </c>
      <c r="AU211" s="2" t="str">
        <f>IF($A211&gt;='DB_FG_243way_Regular Symbol'!F$16,"",IF(D211=0,"",IF(OR(D211=$AM$1,D211=$AT$1,D212=$AM$1,D212=$AT$1,D213=$AM$1,D213=$AT$1),0,1)))</f>
        <v/>
      </c>
      <c r="AV211" s="2" t="str">
        <f>IF($A211&gt;='DB_FG_243way_Regular Symbol'!G$16,"",IF(E211=0,"",IF(OR(E211=$AM$1,E211=$AT$1,E212=$AM$1,E212=$AT$1,E213=$AM$1,E213=$AT$1),0,1)))</f>
        <v/>
      </c>
      <c r="AW211" s="128" t="str">
        <f>IF($A211&gt;='DB_FG_243way_Regular Symbol'!H$16,"",IF(F211=0,"",IF(OR(F211=$AM$1,F211=$AT$1,F212=$AM$1,F212=$AT$1,F213=$AM$1,F213=$AT$1),0,1)))</f>
        <v/>
      </c>
      <c r="AY211" s="342" t="str">
        <f>IF($A211&gt;='DB_FG_243way_Regular Symbol'!D$16,"",IF(B211=0,"",IF(OR(B211=$AM$1,B211=$AZ$1,B212=$AM$1,B212=$AZ$1,B213=$AM$1,B213=$AZ$1),0,1)))</f>
        <v/>
      </c>
      <c r="AZ211" s="2" t="str">
        <f>IF($A211&gt;='DB_FG_243way_Regular Symbol'!E$16,"",IF(C211=0,"",IF(OR(C211=$AM$1,C211=$AZ$1,C212=$AM$1,C212=$AZ$1,C213=$AM$1,C213=$AZ$1),0,1)))</f>
        <v/>
      </c>
      <c r="BA211" s="2" t="str">
        <f>IF($A211&gt;='DB_FG_243way_Regular Symbol'!F$16,"",IF(D211=0,"",IF(OR(D211=$AM$1,D211=$AZ$1,D212=$AM$1,D212=$AZ$1,D213=$AM$1,D213=$AZ$1),0,1)))</f>
        <v/>
      </c>
      <c r="BB211" s="2" t="str">
        <f>IF($A211&gt;='DB_FG_243way_Regular Symbol'!G$16,"",IF(E211=0,"",IF(OR(E211=$AM$1,E211=$AZ$1,E212=$AM$1,E212=$AZ$1,E213=$AM$1,E213=$AZ$1),0,1)))</f>
        <v/>
      </c>
      <c r="BC211" s="128" t="str">
        <f>IF($A211&gt;='DB_FG_243way_Regular Symbol'!H$16,"",IF(F211=0,"",IF(OR(F211=$AM$1,F211=$AZ$1,F212=$AM$1,F212=$AZ$1,F213=$AM$1,F213=$AZ$1),0,1)))</f>
        <v/>
      </c>
      <c r="BE211" s="342"/>
      <c r="BF211" s="2"/>
      <c r="BG211" s="2" t="str">
        <f>IF($A211&gt;='DB_FG_243way_Regular Symbol'!F$16,"",IF(D211=0,"",COUNTIF(D211:D213,$BF$1)))</f>
        <v/>
      </c>
      <c r="BH211" s="2" t="str">
        <f>IF($A211&gt;='DB_FG_243way_Regular Symbol'!G$16,"",IF(E211=0,"",COUNTIF(E211:E213,$BF$1)))</f>
        <v/>
      </c>
      <c r="BI211" s="2" t="str">
        <f>IF($A211&gt;='DB_FG_243way_Regular Symbol'!H$16,"",IF(F211=0,"",COUNTIF(F211:F213,$BF$1)))</f>
        <v/>
      </c>
      <c r="BK211" s="342"/>
      <c r="BL211" s="2"/>
      <c r="BM211" s="2" t="str">
        <f>IF($A211&gt;='DB_FG_243way_Regular Symbol'!F$16,"",IF(D211=0,"",IF(OR(D211=$AM$1,D211=$BL$1,D212=$AM$1,D212=$BL$1,D213=$AM$1,D213=$BL$1),0,1)))</f>
        <v/>
      </c>
      <c r="BN211" s="2" t="str">
        <f>IF($A211&gt;='DB_FG_243way_Regular Symbol'!G$16,"",IF(E211=0,"",IF(OR(E211=$AM$1,E211=$BL$1,E212=$AM$1,E212=$BL$1,E213=$AM$1,E213=$BL$1),0,1)))</f>
        <v/>
      </c>
      <c r="BO211" s="128" t="str">
        <f>IF($A211&gt;='DB_FG_243way_Regular Symbol'!H$16,"",IF(F211=0,"",IF(OR(F211=$AM$1,F211=$BL$1,F212=$AM$1,F212=$BL$1,F213=$AM$1,F213=$BL$1),0,1)))</f>
        <v/>
      </c>
      <c r="BQ211" s="2" t="str">
        <f>IF($A211&gt;='DB_FG_243way_Regular Symbol'!D$16,"",IF(B211=0,"",IF(OR(B211=$BQ$1,B211=$BR$1,B212=$BQ$1,B212=$BR$1,B213=$BQ$1,B213=$BR$1),0,1)))</f>
        <v/>
      </c>
      <c r="BR211" s="2" t="str">
        <f>IF($A211&gt;='DB_FG_243way_Regular Symbol'!E$16,"",IF(C211=0,"",IF(OR(C211=$BQ$1,C211=$BR$1,C212=$BQ$1,C212=$BR$1,C213=$BQ$1,C213=$BR$1),0,1)))</f>
        <v/>
      </c>
      <c r="BS211" s="2" t="str">
        <f>IF($A211&gt;='DB_FG_243way_Regular Symbol'!F$16,"",IF(D211=0,"",IF(OR(D211=$BQ$1,D211=$BR$1,D212=$BQ$1,D212=$BR$1,D213=$BQ$1,D213=$BR$1),0,1)))</f>
        <v/>
      </c>
      <c r="BT211" s="2" t="str">
        <f>IF($A211&gt;='DB_FG_243way_Regular Symbol'!G$16,"",IF(E211=0,"",IF(OR(E211=$BQ$1,E211=$BR$1,E212=$BQ$1,E212=$BR$1,E213=$BQ$1,E213=$BR$1),0,1)))</f>
        <v/>
      </c>
      <c r="BU211" s="2" t="str">
        <f>IF($A211&gt;='DB_FG_243way_Regular Symbol'!H$16,"",IF(F211=0,"",IF(OR(F211=$BQ$1,F211=$BR$1,F212=$BQ$1,F212=$BR$1,F213=$BQ$1,F213=$BR$1),0,1)))</f>
        <v/>
      </c>
      <c r="BW211" s="2" t="str">
        <f>IF($A211&gt;='DB_FG_243way_Regular Symbol'!D$16,"",IF(B211=0,"",IF(OR(B211=$BW$1,B212=$BW$1,B213=$BW$1,B211=$BX$1,B212=$BX$1,B213=$BX$1),0,1)))</f>
        <v/>
      </c>
      <c r="BX211" s="2" t="str">
        <f>IF($A211&gt;='DB_FG_243way_Regular Symbol'!E$16,"",IF(C211=0,"",IF(OR(C211=$BW$1,C212=$BW$1,C213=$BW$1,C211=$BX$1,C212=$BX$1,C213=$BX$1),0,1)))</f>
        <v/>
      </c>
      <c r="BY211" s="2" t="str">
        <f>IF($A211&gt;='DB_FG_243way_Regular Symbol'!F$16,"",IF(D211=0,"",IF(OR(D211=$BW$1,D212=$BW$1,D213=$BW$1,D211=$BX$1,D212=$BX$1,D213=$BX$1),0,1)))</f>
        <v/>
      </c>
      <c r="BZ211" s="2" t="str">
        <f>IF($A211&gt;='DB_FG_243way_Regular Symbol'!G$16,"",IF(E211=0,"",IF(OR(E211=$BW$1,E212=$BW$1,E213=$BW$1,E211=$BX$1,E212=$BX$1,E213=$BX$1),0,1)))</f>
        <v/>
      </c>
      <c r="CA211" s="2" t="str">
        <f>IF($A211&gt;='DB_FG_243way_Regular Symbol'!H$16,"",IF(F211=0,"",IF(OR(F211=$BW$1,F212=$BW$1,F213=$BW$1,F211=$BX$1,F212=$BX$1,F213=$BX$1),0,1)))</f>
        <v/>
      </c>
      <c r="CC211" s="2" t="str">
        <f>IF($A211&gt;='DB_FG_243way_Regular Symbol'!D$16,"",IF(B211=0,"",IF(OR(B211=$BW$1,B212=$BW$1,B213=$BW$1,B211=$CD$1,B212=$CD$1,B213=$CD$1),0,1)))</f>
        <v/>
      </c>
      <c r="CD211" s="2" t="str">
        <f>IF($A211&gt;='DB_FG_243way_Regular Symbol'!E$16,"",IF(C211=0,"",IF(OR(C211=$BW$1,C212=$BW$1,C213=$BW$1,C211=$CD$1,C212=$CD$1,C213=$CD$1),0,1)))</f>
        <v/>
      </c>
      <c r="CE211" s="2" t="str">
        <f>IF($A211&gt;='DB_FG_243way_Regular Symbol'!F$16,"",IF(D211=0,"",IF(OR(D211=$BW$1,D212=$BW$1,D213=$BW$1,D211=$CD$1,D212=$CD$1,D213=$CD$1),0,1)))</f>
        <v/>
      </c>
      <c r="CF211" s="2" t="str">
        <f>IF($A211&gt;='DB_FG_243way_Regular Symbol'!G$16,"",IF(E211=0,"",IF(OR(E211=$BW$1,E212=$BW$1,E213=$BW$1,E211=$CD$1,E212=$CD$1,E213=$CD$1),0,1)))</f>
        <v/>
      </c>
      <c r="CG211" s="2" t="str">
        <f>IF($A211&gt;='DB_FG_243way_Regular Symbol'!H$16,"",IF(F211=0,"",IF(OR(F211=$BW$1,F212=$BW$1,F213=$BW$1,F211=$CD$1,F212=$CD$1,F213=$CD$1),0,1)))</f>
        <v/>
      </c>
      <c r="CI211" s="2" t="str">
        <f>IF($A211&gt;='DB_FG_243way_Regular Symbol'!D$16,"",IF(B211=0,"",IF(OR(B211=$BW$1,B212=$BW$1,B213=$BW$1,B211=$CJ$1,B212=$CJ$1,B213=$CJ$1),0,1)))</f>
        <v/>
      </c>
      <c r="CJ211" s="2" t="str">
        <f>IF($A211&gt;='DB_FG_243way_Regular Symbol'!E$16,"",IF(C211=0,"",IF(OR(C211=$BW$1,C212=$BW$1,C213=$BW$1,C211=$CJ$1,C212=$CJ$1,C213=$CJ$1),0,1)))</f>
        <v/>
      </c>
      <c r="CK211" s="2" t="str">
        <f>IF($A211&gt;='DB_FG_243way_Regular Symbol'!F$16,"",IF(D211=0,"",IF(OR(D211=$BW$1,D212=$BW$1,D213=$BW$1,D211=$CJ$1,D212=$CJ$1,D213=$CJ$1),0,1)))</f>
        <v/>
      </c>
      <c r="CL211" s="2" t="str">
        <f>IF($A211&gt;='DB_FG_243way_Regular Symbol'!G$16,"",IF(E211=0,"",IF(OR(E211=$BW$1,E212=$BW$1,E213=$BW$1,E211=$CJ$1,E212=$CJ$1,E213=$CJ$1),0,1)))</f>
        <v/>
      </c>
      <c r="CM211" s="2" t="str">
        <f>IF($A211&gt;='DB_FG_243way_Regular Symbol'!H$16,"",IF(F211=0,"",IF(OR(F211=$BW$1,F212=$BW$1,F213=$BW$1,F211=$CJ$1,F212=$CJ$1,F213=$CJ$1),0,1)))</f>
        <v/>
      </c>
      <c r="CO211" s="2" t="str">
        <f>IF($A211&gt;='DB_FG_243way_Regular Symbol'!D$16,"",IF(B211=0,"",IF(OR(B211=$BW$1,B212=$BW$1,B213=$BW$1,B211=$CP$1,B212=$CP$1,B213=$CP$1),0,1)))</f>
        <v/>
      </c>
      <c r="CP211" s="2" t="str">
        <f>IF($A211&gt;='DB_FG_243way_Regular Symbol'!E$16,"",IF(C211=0,"",IF(OR(C211=$BW$1,C212=$BW$1,C213=$BW$1,C211=$CP$1,C212=$CP$1,C213=$CP$1),0,1)))</f>
        <v/>
      </c>
      <c r="CQ211" s="2" t="str">
        <f>IF($A211&gt;='DB_FG_243way_Regular Symbol'!F$16,"",IF(D211=0,"",IF(OR(D211=$BW$1,D212=$BW$1,D213=$BW$1,D211=$CP$1,D212=$CP$1,D213=$CP$1),0,1)))</f>
        <v/>
      </c>
      <c r="CR211" s="2" t="str">
        <f>IF($A211&gt;='DB_FG_243way_Regular Symbol'!G$16,"",IF(E211=0,"",IF(OR(E211=$BW$1,E212=$BW$1,E213=$BW$1,E211=$CP$1,E212=$CP$1,E213=$CP$1),0,1)))</f>
        <v/>
      </c>
      <c r="CS211" s="2" t="str">
        <f>IF($A211&gt;='DB_FG_243way_Regular Symbol'!H$16,"",IF(F211=0,"",IF(OR(F211=$BW$1,F212=$BW$1,F213=$BW$1,F211=$CP$1,F212=$CP$1,F213=$CP$1),0,1)))</f>
        <v/>
      </c>
      <c r="CU211" s="2" t="str">
        <f>IF($A211&gt;='DB_FG_243way_Regular Symbol'!D$16,"",IF(B211=0,"",IF(OR(B211=$BW$1,B212=$BW$1,B213=$BW$1,B211=$CV$1,B212=$CV$1,B213=$CV$1),0,1)))</f>
        <v/>
      </c>
      <c r="CV211" s="2" t="str">
        <f>IF($A211&gt;='DB_FG_243way_Regular Symbol'!E$16,"",IF(C211=0,"",IF(OR(C211=$BW$1,C212=$BW$1,C213=$BW$1,C211=$CV$1,C212=$CV$1,C213=$CV$1),0,1)))</f>
        <v/>
      </c>
      <c r="CW211" s="2" t="str">
        <f>IF($A211&gt;='DB_FG_243way_Regular Symbol'!F$16,"",IF(D211=0,"",IF(OR(D211=$BW$1,D212=$BW$1,D213=$BW$1,D211=$CV$1,D212=$CV$1,D213=$CV$1),0,1)))</f>
        <v/>
      </c>
      <c r="CX211" s="2" t="str">
        <f>IF($A211&gt;='DB_FG_243way_Regular Symbol'!G$16,"",IF(E211=0,"",IF(OR(E211=$BW$1,E212=$BW$1,E213=$BW$1,E211=$CV$1,E212=$CV$1,E213=$CV$1),0,1)))</f>
        <v/>
      </c>
      <c r="CY211" s="2" t="str">
        <f>IF($A211&gt;='DB_FG_243way_Regular Symbol'!H$16,"",IF(F211=0,"",IF(OR(F211=$BW$1,F212=$BW$1,F213=$BW$1,F211=$CV$1,F212=$CV$1,F213=$CV$1),0,1)))</f>
        <v/>
      </c>
    </row>
    <row r="212" spans="1:103">
      <c r="A212" s="341">
        <f>IF('DB_FG_243way_Regular Symbol'!L211="","",'DB_FG_243way_Regular Symbol'!L211)</f>
        <v>208</v>
      </c>
      <c r="B212" s="184" t="str">
        <f>IF('DB_FG_243way_Regular Symbol'!M211="",
IF($A212-'DB_FG_243way_Regular Symbol'!D$16&gt;='DB_FG_243way_RegularＸ_W()'!B$2-1,"",VLOOKUP($A212-'DB_FG_243way_Regular Symbol'!D$16,'DB_FG_243way_Regular Symbol'!$L$3:$Q$99,'DB_FG_243way_RegularＸ_W()'!B$3+1,FALSE)),
'DB_FG_243way_Regular Symbol'!M211)</f>
        <v/>
      </c>
      <c r="C212" s="184" t="str">
        <f>IF('DB_FG_243way_Regular Symbol'!N211="",
IF($A212-'DB_FG_243way_Regular Symbol'!E$16&gt;='DB_FG_243way_RegularＸ_W()'!C$2-1,"",VLOOKUP($A212-'DB_FG_243way_Regular Symbol'!E$16,'DB_FG_243way_Regular Symbol'!$L$3:$Q$99,'DB_FG_243way_RegularＸ_W()'!C$3+1,FALSE)),
'DB_FG_243way_Regular Symbol'!N211)</f>
        <v/>
      </c>
      <c r="D212" s="184" t="str">
        <f>IF('DB_FG_243way_Regular Symbol'!O211="",
IF($A212-'DB_FG_243way_Regular Symbol'!F$16&gt;='DB_FG_243way_RegularＸ_W()'!D$2-1,"",VLOOKUP($A212-'DB_FG_243way_Regular Symbol'!F$16,'DB_FG_243way_Regular Symbol'!$L$3:$Q$99,'DB_FG_243way_RegularＸ_W()'!D$3+1,FALSE)),
'DB_FG_243way_Regular Symbol'!O211)</f>
        <v/>
      </c>
      <c r="E212" s="184" t="str">
        <f>IF('DB_FG_243way_Regular Symbol'!P211="",
IF($A212-'DB_FG_243way_Regular Symbol'!G$16&gt;='DB_FG_243way_RegularＸ_W()'!E$2-1,"",VLOOKUP($A212-'DB_FG_243way_Regular Symbol'!G$16,'DB_FG_243way_Regular Symbol'!$L$3:$Q$99,'DB_FG_243way_RegularＸ_W()'!E$3+1,FALSE)),
'DB_FG_243way_Regular Symbol'!P211)</f>
        <v/>
      </c>
      <c r="F212" s="358" t="str">
        <f>IF('DB_FG_243way_Regular Symbol'!Q211="",
IF($A212-'DB_FG_243way_Regular Symbol'!H$16&gt;='DB_FG_243way_RegularＸ_W()'!F$2-1,"",VLOOKUP($A212-'DB_FG_243way_Regular Symbol'!H$16,'DB_FG_243way_Regular Symbol'!$L$3:$Q$99,'DB_FG_243way_RegularＸ_W()'!F$3+1,FALSE)),
'DB_FG_243way_Regular Symbol'!Q211)</f>
        <v/>
      </c>
      <c r="O212" s="342" t="str">
        <f>IF($A212&gt;='DB_FG_243way_Regular Symbol'!D$16,"",IF(B212=0,"",IF(OR(B212=$O$1,B212=$P$1,B213=$O$1,B213=$P$1,B214=$O$1,B214=$P$1),0,1)))</f>
        <v/>
      </c>
      <c r="P212" s="2" t="str">
        <f>IF($A212&gt;='DB_FG_243way_Regular Symbol'!E$16,"",IF(C212=0,"",IF(OR(C212=$O$1,C212=$P$1,C213=$O$1,C213=$P$1,C214=$O$1,C214=$P$1),0,1)))</f>
        <v/>
      </c>
      <c r="Q212" s="2" t="str">
        <f>IF($A212&gt;='DB_FG_243way_Regular Symbol'!F$16,"",IF(D212=0,"",IF(OR(D212=$O$1,D212=$P$1,D213=$O$1,D213=$P$1,D214=$O$1,D214=$P$1),0,1)))</f>
        <v/>
      </c>
      <c r="R212" s="2" t="str">
        <f>IF($A212&gt;='DB_FG_243way_Regular Symbol'!G$16,"",IF(E212=0,"",IF(OR(E212=$O$1,E212=$P$1,E213=$O$1,E213=$P$1,E214=$O$1,E214=$P$1),0,1)))</f>
        <v/>
      </c>
      <c r="S212" s="128" t="str">
        <f>IF($A212&gt;='DB_FG_243way_Regular Symbol'!H$16,"",IF(F212=0,"",IF(OR(F212=$O$1,F212=$P$1,F213=$O$1,F213=$P$1,F214=$O$1,F214=$P$1),0,1)))</f>
        <v/>
      </c>
      <c r="U212" s="342" t="str">
        <f>IF($A212&gt;='DB_FG_243way_Regular Symbol'!D$16,"",IF(B212=0,"",IF(OR(B212=$U$1,B212=$V$1,B213=$U$1,B213=$V$1,B214=$U$1,B214=$V$1),0,1)))</f>
        <v/>
      </c>
      <c r="V212" s="2" t="str">
        <f>IF($A212&gt;='DB_FG_243way_Regular Symbol'!E$16,"",IF(C212=0,"",IF(OR(C212=$U$1,C212=$V$1,C213=$U$1,C213=$V$1,C214=$U$1,C214=$V$1),0,1)))</f>
        <v/>
      </c>
      <c r="W212" s="2" t="str">
        <f>IF($A212&gt;='DB_FG_243way_Regular Symbol'!F$16,"",IF(D212=0,"",IF(OR(D212=$U$1,D212=$V$1,D213=$U$1,D213=$V$1,D214=$U$1,D214=$V$1),0,1)))</f>
        <v/>
      </c>
      <c r="X212" s="2" t="str">
        <f>IF($A212&gt;='DB_FG_243way_Regular Symbol'!G$16,"",IF(E212=0,"",IF(OR(E212=$U$1,E212=$V$1,E213=$U$1,E213=$V$1,E214=$U$1,E214=$V$1),0,1)))</f>
        <v/>
      </c>
      <c r="Y212" s="128" t="str">
        <f>IF($A212&gt;='DB_FG_243way_Regular Symbol'!H$16,"",IF(F212=0,"",IF(OR(F212=$U$1,F212=$V$1,F213=$U$1,F213=$V$1,F214=$U$1,F214=$V$1),0,1)))</f>
        <v/>
      </c>
      <c r="AA212" s="342" t="str">
        <f>IF($A212&gt;='DB_FG_243way_Regular Symbol'!D$16,"",IF(B212=0,"",IF(OR(B212=$AA$1,B212=$AB$1,B213=$AA$1,B213=$AB$1,B214=$AA$1,,B214=$AB$1),0,1)))</f>
        <v/>
      </c>
      <c r="AB212" s="2" t="str">
        <f>IF($A212&gt;='DB_FG_243way_Regular Symbol'!E$16,"",IF(C212=0,"",IF(OR(C212=$AA$1,C212=$AB$1,C213=$AA$1,C213=$AB$1,C214=$AA$1,,C214=$AB$1),0,1)))</f>
        <v/>
      </c>
      <c r="AC212" s="2" t="str">
        <f>IF($A212&gt;='DB_FG_243way_Regular Symbol'!F$16,"",IF(D212=0,"",IF(OR(D212=$AA$1,D212=$AB$1,D213=$AA$1,D213=$AB$1,D214=$AA$1,,D214=$AB$1),0,1)))</f>
        <v/>
      </c>
      <c r="AD212" s="2" t="str">
        <f>IF($A212&gt;='DB_FG_243way_Regular Symbol'!G$16,"",IF(E212=0,"",IF(OR(E212=$AA$1,E212=$AB$1,E213=$AA$1,E213=$AB$1,E214=$AA$1,,E214=$AB$1),0,1)))</f>
        <v/>
      </c>
      <c r="AE212" s="128" t="str">
        <f>IF($A212&gt;='DB_FG_243way_Regular Symbol'!H$16,"",IF(F212=0,"",IF(OR(F212=$AA$1,F212=$AB$1,F213=$AA$1,F213=$AB$1,F214=$AA$1,,F214=$AB$1),0,1)))</f>
        <v/>
      </c>
      <c r="AG212" s="342" t="str">
        <f>IF($A212&gt;='DB_FG_243way_Regular Symbol'!D$16,"",IF(B212=0,"",IF(OR(B212=$AG$1,B212=$AH$1,B213=$AG$1,B213=$AH$1,B214=$AG$1,B214=$AH$1),0,1)))</f>
        <v/>
      </c>
      <c r="AH212" s="2" t="str">
        <f>IF($A212&gt;='DB_FG_243way_Regular Symbol'!E$16,"",IF(C212=0,"",IF(OR(C212=$AG$1,C212=$AH$1,C213=$AG$1,C213=$AH$1,C214=$AG$1,C214=$AH$1),0,1)))</f>
        <v/>
      </c>
      <c r="AI212" s="2" t="str">
        <f>IF($A212&gt;='DB_FG_243way_Regular Symbol'!F$16,"",IF(D212=0,"",IF(OR(D212=$AG$1,D212=$AH$1,D213=$AG$1,D213=$AH$1,D214=$AG$1,D214=$AH$1),0,1)))</f>
        <v/>
      </c>
      <c r="AJ212" s="2" t="str">
        <f>IF($A212&gt;='DB_FG_243way_Regular Symbol'!G$16,"",IF(E212=0,"",IF(OR(E212=$AG$1,E212=$AH$1,E213=$AG$1,E213=$AH$1,E214=$AG$1,E214=$AH$1),0,1)))</f>
        <v/>
      </c>
      <c r="AK212" s="128" t="str">
        <f>IF($A212&gt;='DB_FG_243way_Regular Symbol'!H$16,"",IF(F212=0,"",IF(OR(F212=$AG$1,F212=$AH$1,F213=$AG$1,F213=$AH$1,F214=$AG$1,F214=$AH$1),0,1)))</f>
        <v/>
      </c>
      <c r="AM212" s="342" t="str">
        <f>IF($A212&gt;='DB_FG_243way_Regular Symbol'!D$16,"",IF(B212=0,"",IF(OR(B212=$AM$1,B212=$AN$1,B213=$AM$1,B213=$AN$1,B214=$AM$1,B214=$AN$1),0,1)))</f>
        <v/>
      </c>
      <c r="AN212" s="2" t="str">
        <f>IF($A212&gt;='DB_FG_243way_Regular Symbol'!E$16,"",IF(C212=0,"",IF(OR(C212=$AM$1,C212=$AN$1,C213=$AM$1,C213=$AN$1,C214=$AM$1,C214=$AN$1),0,1)))</f>
        <v/>
      </c>
      <c r="AO212" s="2" t="str">
        <f>IF($A212&gt;='DB_FG_243way_Regular Symbol'!F$16,"",IF(D212=0,"",IF(OR(D212=$AM$1,D212=$AN$1,D213=$AM$1,D213=$AN$1,D214=$AM$1,D214=$AN$1),0,1)))</f>
        <v/>
      </c>
      <c r="AP212" s="2" t="str">
        <f>IF($A212&gt;='DB_FG_243way_Regular Symbol'!G$16,"",IF(E212=0,"",IF(OR(E212=$AM$1,E212=$AN$1,E213=$AM$1,E213=$AN$1,E214=$AM$1,E214=$AN$1),0,1)))</f>
        <v/>
      </c>
      <c r="AQ212" s="128" t="str">
        <f>IF($A212&gt;='DB_FG_243way_Regular Symbol'!H$16,"",IF(F212=0,"",IF(OR(F212=$AM$1,F212=$AN$1,F213=$AM$1,F213=$AN$1,F214=$AM$1,F214=$AN$1),0,1)))</f>
        <v/>
      </c>
      <c r="AS212" s="342" t="str">
        <f>IF($A212&gt;='DB_FG_243way_Regular Symbol'!D$16,"",IF(B212=0,"",IF(OR(B212=$AM$1,B212=$AT$1,B213=$AM$1,B213=$AT$1,B214=$AM$1,B214=$AT$1),0,1)))</f>
        <v/>
      </c>
      <c r="AT212" s="2" t="str">
        <f>IF($A212&gt;='DB_FG_243way_Regular Symbol'!E$16,"",IF(C212=0,"",IF(OR(C212=$AM$1,C212=$AT$1,C213=$AM$1,C213=$AT$1,C214=$AM$1,C214=$AT$1),0,1)))</f>
        <v/>
      </c>
      <c r="AU212" s="2" t="str">
        <f>IF($A212&gt;='DB_FG_243way_Regular Symbol'!F$16,"",IF(D212=0,"",IF(OR(D212=$AM$1,D212=$AT$1,D213=$AM$1,D213=$AT$1,D214=$AM$1,D214=$AT$1),0,1)))</f>
        <v/>
      </c>
      <c r="AV212" s="2" t="str">
        <f>IF($A212&gt;='DB_FG_243way_Regular Symbol'!G$16,"",IF(E212=0,"",IF(OR(E212=$AM$1,E212=$AT$1,E213=$AM$1,E213=$AT$1,E214=$AM$1,E214=$AT$1),0,1)))</f>
        <v/>
      </c>
      <c r="AW212" s="128" t="str">
        <f>IF($A212&gt;='DB_FG_243way_Regular Symbol'!H$16,"",IF(F212=0,"",IF(OR(F212=$AM$1,F212=$AT$1,F213=$AM$1,F213=$AT$1,F214=$AM$1,F214=$AT$1),0,1)))</f>
        <v/>
      </c>
      <c r="AY212" s="342" t="str">
        <f>IF($A212&gt;='DB_FG_243way_Regular Symbol'!D$16,"",IF(B212=0,"",IF(OR(B212=$AM$1,B212=$AZ$1,B213=$AM$1,B213=$AZ$1,B214=$AM$1,B214=$AZ$1),0,1)))</f>
        <v/>
      </c>
      <c r="AZ212" s="2" t="str">
        <f>IF($A212&gt;='DB_FG_243way_Regular Symbol'!E$16,"",IF(C212=0,"",IF(OR(C212=$AM$1,C212=$AZ$1,C213=$AM$1,C213=$AZ$1,C214=$AM$1,C214=$AZ$1),0,1)))</f>
        <v/>
      </c>
      <c r="BA212" s="2" t="str">
        <f>IF($A212&gt;='DB_FG_243way_Regular Symbol'!F$16,"",IF(D212=0,"",IF(OR(D212=$AM$1,D212=$AZ$1,D213=$AM$1,D213=$AZ$1,D214=$AM$1,D214=$AZ$1),0,1)))</f>
        <v/>
      </c>
      <c r="BB212" s="2" t="str">
        <f>IF($A212&gt;='DB_FG_243way_Regular Symbol'!G$16,"",IF(E212=0,"",IF(OR(E212=$AM$1,E212=$AZ$1,E213=$AM$1,E213=$AZ$1,E214=$AM$1,E214=$AZ$1),0,1)))</f>
        <v/>
      </c>
      <c r="BC212" s="128" t="str">
        <f>IF($A212&gt;='DB_FG_243way_Regular Symbol'!H$16,"",IF(F212=0,"",IF(OR(F212=$AM$1,F212=$AZ$1,F213=$AM$1,F213=$AZ$1,F214=$AM$1,F214=$AZ$1),0,1)))</f>
        <v/>
      </c>
      <c r="BE212" s="342"/>
      <c r="BF212" s="2"/>
      <c r="BG212" s="2" t="str">
        <f>IF($A212&gt;='DB_FG_243way_Regular Symbol'!F$16,"",IF(D212=0,"",COUNTIF(D212:D214,$BF$1)))</f>
        <v/>
      </c>
      <c r="BH212" s="2" t="str">
        <f>IF($A212&gt;='DB_FG_243way_Regular Symbol'!G$16,"",IF(E212=0,"",COUNTIF(E212:E214,$BF$1)))</f>
        <v/>
      </c>
      <c r="BI212" s="2" t="str">
        <f>IF($A212&gt;='DB_FG_243way_Regular Symbol'!H$16,"",IF(F212=0,"",COUNTIF(F212:F214,$BF$1)))</f>
        <v/>
      </c>
      <c r="BK212" s="342"/>
      <c r="BL212" s="2"/>
      <c r="BM212" s="2" t="str">
        <f>IF($A212&gt;='DB_FG_243way_Regular Symbol'!F$16,"",IF(D212=0,"",IF(OR(D212=$AM$1,D212=$BL$1,D213=$AM$1,D213=$BL$1,D214=$AM$1,D214=$BL$1),0,1)))</f>
        <v/>
      </c>
      <c r="BN212" s="2" t="str">
        <f>IF($A212&gt;='DB_FG_243way_Regular Symbol'!G$16,"",IF(E212=0,"",IF(OR(E212=$AM$1,E212=$BL$1,E213=$AM$1,E213=$BL$1,E214=$AM$1,E214=$BL$1),0,1)))</f>
        <v/>
      </c>
      <c r="BO212" s="128" t="str">
        <f>IF($A212&gt;='DB_FG_243way_Regular Symbol'!H$16,"",IF(F212=0,"",IF(OR(F212=$AM$1,F212=$BL$1,F213=$AM$1,F213=$BL$1,F214=$AM$1,F214=$BL$1),0,1)))</f>
        <v/>
      </c>
      <c r="BQ212" s="2" t="str">
        <f>IF($A212&gt;='DB_FG_243way_Regular Symbol'!D$16,"",IF(B212=0,"",IF(OR(B212=$BQ$1,B212=$BR$1,B213=$BQ$1,B213=$BR$1,B214=$BQ$1,B214=$BR$1),0,1)))</f>
        <v/>
      </c>
      <c r="BR212" s="2" t="str">
        <f>IF($A212&gt;='DB_FG_243way_Regular Symbol'!E$16,"",IF(C212=0,"",IF(OR(C212=$BQ$1,C212=$BR$1,C213=$BQ$1,C213=$BR$1,C214=$BQ$1,C214=$BR$1),0,1)))</f>
        <v/>
      </c>
      <c r="BS212" s="2" t="str">
        <f>IF($A212&gt;='DB_FG_243way_Regular Symbol'!F$16,"",IF(D212=0,"",IF(OR(D212=$BQ$1,D212=$BR$1,D213=$BQ$1,D213=$BR$1,D214=$BQ$1,D214=$BR$1),0,1)))</f>
        <v/>
      </c>
      <c r="BT212" s="2" t="str">
        <f>IF($A212&gt;='DB_FG_243way_Regular Symbol'!G$16,"",IF(E212=0,"",IF(OR(E212=$BQ$1,E212=$BR$1,E213=$BQ$1,E213=$BR$1,E214=$BQ$1,E214=$BR$1),0,1)))</f>
        <v/>
      </c>
      <c r="BU212" s="2" t="str">
        <f>IF($A212&gt;='DB_FG_243way_Regular Symbol'!H$16,"",IF(F212=0,"",IF(OR(F212=$BQ$1,F212=$BR$1,F213=$BQ$1,F213=$BR$1,F214=$BQ$1,F214=$BR$1),0,1)))</f>
        <v/>
      </c>
      <c r="BW212" s="2" t="str">
        <f>IF($A212&gt;='DB_FG_243way_Regular Symbol'!D$16,"",IF(B212=0,"",IF(OR(B212=$BW$1,B213=$BW$1,B214=$BW$1,B212=$BX$1,B213=$BX$1,B214=$BX$1),0,1)))</f>
        <v/>
      </c>
      <c r="BX212" s="2" t="str">
        <f>IF($A212&gt;='DB_FG_243way_Regular Symbol'!E$16,"",IF(C212=0,"",IF(OR(C212=$BW$1,C213=$BW$1,C214=$BW$1,C212=$BX$1,C213=$BX$1,C214=$BX$1),0,1)))</f>
        <v/>
      </c>
      <c r="BY212" s="2" t="str">
        <f>IF($A212&gt;='DB_FG_243way_Regular Symbol'!F$16,"",IF(D212=0,"",IF(OR(D212=$BW$1,D213=$BW$1,D214=$BW$1,D212=$BX$1,D213=$BX$1,D214=$BX$1),0,1)))</f>
        <v/>
      </c>
      <c r="BZ212" s="2" t="str">
        <f>IF($A212&gt;='DB_FG_243way_Regular Symbol'!G$16,"",IF(E212=0,"",IF(OR(E212=$BW$1,E213=$BW$1,E214=$BW$1,E212=$BX$1,E213=$BX$1,E214=$BX$1),0,1)))</f>
        <v/>
      </c>
      <c r="CA212" s="2" t="str">
        <f>IF($A212&gt;='DB_FG_243way_Regular Symbol'!H$16,"",IF(F212=0,"",IF(OR(F212=$BW$1,F213=$BW$1,F214=$BW$1,F212=$BX$1,F213=$BX$1,F214=$BX$1),0,1)))</f>
        <v/>
      </c>
      <c r="CC212" s="2" t="str">
        <f>IF($A212&gt;='DB_FG_243way_Regular Symbol'!D$16,"",IF(B212=0,"",IF(OR(B212=$BW$1,B213=$BW$1,B214=$BW$1,B212=$CD$1,B213=$CD$1,B214=$CD$1),0,1)))</f>
        <v/>
      </c>
      <c r="CD212" s="2" t="str">
        <f>IF($A212&gt;='DB_FG_243way_Regular Symbol'!E$16,"",IF(C212=0,"",IF(OR(C212=$BW$1,C213=$BW$1,C214=$BW$1,C212=$CD$1,C213=$CD$1,C214=$CD$1),0,1)))</f>
        <v/>
      </c>
      <c r="CE212" s="2" t="str">
        <f>IF($A212&gt;='DB_FG_243way_Regular Symbol'!F$16,"",IF(D212=0,"",IF(OR(D212=$BW$1,D213=$BW$1,D214=$BW$1,D212=$CD$1,D213=$CD$1,D214=$CD$1),0,1)))</f>
        <v/>
      </c>
      <c r="CF212" s="2" t="str">
        <f>IF($A212&gt;='DB_FG_243way_Regular Symbol'!G$16,"",IF(E212=0,"",IF(OR(E212=$BW$1,E213=$BW$1,E214=$BW$1,E212=$CD$1,E213=$CD$1,E214=$CD$1),0,1)))</f>
        <v/>
      </c>
      <c r="CG212" s="2" t="str">
        <f>IF($A212&gt;='DB_FG_243way_Regular Symbol'!H$16,"",IF(F212=0,"",IF(OR(F212=$BW$1,F213=$BW$1,F214=$BW$1,F212=$CD$1,F213=$CD$1,F214=$CD$1),0,1)))</f>
        <v/>
      </c>
      <c r="CI212" s="2" t="str">
        <f>IF($A212&gt;='DB_FG_243way_Regular Symbol'!D$16,"",IF(B212=0,"",IF(OR(B212=$BW$1,B213=$BW$1,B214=$BW$1,B212=$CJ$1,B213=$CJ$1,B214=$CJ$1),0,1)))</f>
        <v/>
      </c>
      <c r="CJ212" s="2" t="str">
        <f>IF($A212&gt;='DB_FG_243way_Regular Symbol'!E$16,"",IF(C212=0,"",IF(OR(C212=$BW$1,C213=$BW$1,C214=$BW$1,C212=$CJ$1,C213=$CJ$1,C214=$CJ$1),0,1)))</f>
        <v/>
      </c>
      <c r="CK212" s="2" t="str">
        <f>IF($A212&gt;='DB_FG_243way_Regular Symbol'!F$16,"",IF(D212=0,"",IF(OR(D212=$BW$1,D213=$BW$1,D214=$BW$1,D212=$CJ$1,D213=$CJ$1,D214=$CJ$1),0,1)))</f>
        <v/>
      </c>
      <c r="CL212" s="2" t="str">
        <f>IF($A212&gt;='DB_FG_243way_Regular Symbol'!G$16,"",IF(E212=0,"",IF(OR(E212=$BW$1,E213=$BW$1,E214=$BW$1,E212=$CJ$1,E213=$CJ$1,E214=$CJ$1),0,1)))</f>
        <v/>
      </c>
      <c r="CM212" s="2" t="str">
        <f>IF($A212&gt;='DB_FG_243way_Regular Symbol'!H$16,"",IF(F212=0,"",IF(OR(F212=$BW$1,F213=$BW$1,F214=$BW$1,F212=$CJ$1,F213=$CJ$1,F214=$CJ$1),0,1)))</f>
        <v/>
      </c>
      <c r="CO212" s="2" t="str">
        <f>IF($A212&gt;='DB_FG_243way_Regular Symbol'!D$16,"",IF(B212=0,"",IF(OR(B212=$BW$1,B213=$BW$1,B214=$BW$1,B212=$CP$1,B213=$CP$1,B214=$CP$1),0,1)))</f>
        <v/>
      </c>
      <c r="CP212" s="2" t="str">
        <f>IF($A212&gt;='DB_FG_243way_Regular Symbol'!E$16,"",IF(C212=0,"",IF(OR(C212=$BW$1,C213=$BW$1,C214=$BW$1,C212=$CP$1,C213=$CP$1,C214=$CP$1),0,1)))</f>
        <v/>
      </c>
      <c r="CQ212" s="2" t="str">
        <f>IF($A212&gt;='DB_FG_243way_Regular Symbol'!F$16,"",IF(D212=0,"",IF(OR(D212=$BW$1,D213=$BW$1,D214=$BW$1,D212=$CP$1,D213=$CP$1,D214=$CP$1),0,1)))</f>
        <v/>
      </c>
      <c r="CR212" s="2" t="str">
        <f>IF($A212&gt;='DB_FG_243way_Regular Symbol'!G$16,"",IF(E212=0,"",IF(OR(E212=$BW$1,E213=$BW$1,E214=$BW$1,E212=$CP$1,E213=$CP$1,E214=$CP$1),0,1)))</f>
        <v/>
      </c>
      <c r="CS212" s="2" t="str">
        <f>IF($A212&gt;='DB_FG_243way_Regular Symbol'!H$16,"",IF(F212=0,"",IF(OR(F212=$BW$1,F213=$BW$1,F214=$BW$1,F212=$CP$1,F213=$CP$1,F214=$CP$1),0,1)))</f>
        <v/>
      </c>
      <c r="CU212" s="2" t="str">
        <f>IF($A212&gt;='DB_FG_243way_Regular Symbol'!D$16,"",IF(B212=0,"",IF(OR(B212=$BW$1,B213=$BW$1,B214=$BW$1,B212=$CV$1,B213=$CV$1,B214=$CV$1),0,1)))</f>
        <v/>
      </c>
      <c r="CV212" s="2" t="str">
        <f>IF($A212&gt;='DB_FG_243way_Regular Symbol'!E$16,"",IF(C212=0,"",IF(OR(C212=$BW$1,C213=$BW$1,C214=$BW$1,C212=$CV$1,C213=$CV$1,C214=$CV$1),0,1)))</f>
        <v/>
      </c>
      <c r="CW212" s="2" t="str">
        <f>IF($A212&gt;='DB_FG_243way_Regular Symbol'!F$16,"",IF(D212=0,"",IF(OR(D212=$BW$1,D213=$BW$1,D214=$BW$1,D212=$CV$1,D213=$CV$1,D214=$CV$1),0,1)))</f>
        <v/>
      </c>
      <c r="CX212" s="2" t="str">
        <f>IF($A212&gt;='DB_FG_243way_Regular Symbol'!G$16,"",IF(E212=0,"",IF(OR(E212=$BW$1,E213=$BW$1,E214=$BW$1,E212=$CV$1,E213=$CV$1,E214=$CV$1),0,1)))</f>
        <v/>
      </c>
      <c r="CY212" s="2" t="str">
        <f>IF($A212&gt;='DB_FG_243way_Regular Symbol'!H$16,"",IF(F212=0,"",IF(OR(F212=$BW$1,F213=$BW$1,F214=$BW$1,F212=$CV$1,F213=$CV$1,F214=$CV$1),0,1)))</f>
        <v/>
      </c>
    </row>
    <row r="213" spans="1:103">
      <c r="A213" s="341">
        <f>IF('DB_FG_243way_Regular Symbol'!L212="","",'DB_FG_243way_Regular Symbol'!L212)</f>
        <v>209</v>
      </c>
      <c r="B213" s="184" t="str">
        <f>IF('DB_FG_243way_Regular Symbol'!M212="",
IF($A213-'DB_FG_243way_Regular Symbol'!D$16&gt;='DB_FG_243way_RegularＸ_W()'!B$2-1,"",VLOOKUP($A213-'DB_FG_243way_Regular Symbol'!D$16,'DB_FG_243way_Regular Symbol'!$L$3:$Q$99,'DB_FG_243way_RegularＸ_W()'!B$3+1,FALSE)),
'DB_FG_243way_Regular Symbol'!M212)</f>
        <v/>
      </c>
      <c r="C213" s="184" t="str">
        <f>IF('DB_FG_243way_Regular Symbol'!N212="",
IF($A213-'DB_FG_243way_Regular Symbol'!E$16&gt;='DB_FG_243way_RegularＸ_W()'!C$2-1,"",VLOOKUP($A213-'DB_FG_243way_Regular Symbol'!E$16,'DB_FG_243way_Regular Symbol'!$L$3:$Q$99,'DB_FG_243way_RegularＸ_W()'!C$3+1,FALSE)),
'DB_FG_243way_Regular Symbol'!N212)</f>
        <v/>
      </c>
      <c r="D213" s="184" t="str">
        <f>IF('DB_FG_243way_Regular Symbol'!O212="",
IF($A213-'DB_FG_243way_Regular Symbol'!F$16&gt;='DB_FG_243way_RegularＸ_W()'!D$2-1,"",VLOOKUP($A213-'DB_FG_243way_Regular Symbol'!F$16,'DB_FG_243way_Regular Symbol'!$L$3:$Q$99,'DB_FG_243way_RegularＸ_W()'!D$3+1,FALSE)),
'DB_FG_243way_Regular Symbol'!O212)</f>
        <v/>
      </c>
      <c r="E213" s="184" t="str">
        <f>IF('DB_FG_243way_Regular Symbol'!P212="",
IF($A213-'DB_FG_243way_Regular Symbol'!G$16&gt;='DB_FG_243way_RegularＸ_W()'!E$2-1,"",VLOOKUP($A213-'DB_FG_243way_Regular Symbol'!G$16,'DB_FG_243way_Regular Symbol'!$L$3:$Q$99,'DB_FG_243way_RegularＸ_W()'!E$3+1,FALSE)),
'DB_FG_243way_Regular Symbol'!P212)</f>
        <v/>
      </c>
      <c r="F213" s="358" t="str">
        <f>IF('DB_FG_243way_Regular Symbol'!Q212="",
IF($A213-'DB_FG_243way_Regular Symbol'!H$16&gt;='DB_FG_243way_RegularＸ_W()'!F$2-1,"",VLOOKUP($A213-'DB_FG_243way_Regular Symbol'!H$16,'DB_FG_243way_Regular Symbol'!$L$3:$Q$99,'DB_FG_243way_RegularＸ_W()'!F$3+1,FALSE)),
'DB_FG_243way_Regular Symbol'!Q212)</f>
        <v/>
      </c>
      <c r="O213" s="342" t="str">
        <f>IF($A213&gt;='DB_FG_243way_Regular Symbol'!D$16,"",IF(B213=0,"",IF(OR(B213=$O$1,B213=$P$1,B214=$O$1,B214=$P$1,B215=$O$1,B215=$P$1),0,1)))</f>
        <v/>
      </c>
      <c r="P213" s="2" t="str">
        <f>IF($A213&gt;='DB_FG_243way_Regular Symbol'!E$16,"",IF(C213=0,"",IF(OR(C213=$O$1,C213=$P$1,C214=$O$1,C214=$P$1,C215=$O$1,C215=$P$1),0,1)))</f>
        <v/>
      </c>
      <c r="Q213" s="2" t="str">
        <f>IF($A213&gt;='DB_FG_243way_Regular Symbol'!F$16,"",IF(D213=0,"",IF(OR(D213=$O$1,D213=$P$1,D214=$O$1,D214=$P$1,D215=$O$1,D215=$P$1),0,1)))</f>
        <v/>
      </c>
      <c r="R213" s="2" t="str">
        <f>IF($A213&gt;='DB_FG_243way_Regular Symbol'!G$16,"",IF(E213=0,"",IF(OR(E213=$O$1,E213=$P$1,E214=$O$1,E214=$P$1,E215=$O$1,E215=$P$1),0,1)))</f>
        <v/>
      </c>
      <c r="S213" s="128" t="str">
        <f>IF($A213&gt;='DB_FG_243way_Regular Symbol'!H$16,"",IF(F213=0,"",IF(OR(F213=$O$1,F213=$P$1,F214=$O$1,F214=$P$1,F215=$O$1,F215=$P$1),0,1)))</f>
        <v/>
      </c>
      <c r="U213" s="342" t="str">
        <f>IF($A213&gt;='DB_FG_243way_Regular Symbol'!D$16,"",IF(B213=0,"",IF(OR(B213=$U$1,B213=$V$1,B214=$U$1,B214=$V$1,B215=$U$1,B215=$V$1),0,1)))</f>
        <v/>
      </c>
      <c r="V213" s="2" t="str">
        <f>IF($A213&gt;='DB_FG_243way_Regular Symbol'!E$16,"",IF(C213=0,"",IF(OR(C213=$U$1,C213=$V$1,C214=$U$1,C214=$V$1,C215=$U$1,C215=$V$1),0,1)))</f>
        <v/>
      </c>
      <c r="W213" s="2" t="str">
        <f>IF($A213&gt;='DB_FG_243way_Regular Symbol'!F$16,"",IF(D213=0,"",IF(OR(D213=$U$1,D213=$V$1,D214=$U$1,D214=$V$1,D215=$U$1,D215=$V$1),0,1)))</f>
        <v/>
      </c>
      <c r="X213" s="2" t="str">
        <f>IF($A213&gt;='DB_FG_243way_Regular Symbol'!G$16,"",IF(E213=0,"",IF(OR(E213=$U$1,E213=$V$1,E214=$U$1,E214=$V$1,E215=$U$1,E215=$V$1),0,1)))</f>
        <v/>
      </c>
      <c r="Y213" s="128" t="str">
        <f>IF($A213&gt;='DB_FG_243way_Regular Symbol'!H$16,"",IF(F213=0,"",IF(OR(F213=$U$1,F213=$V$1,F214=$U$1,F214=$V$1,F215=$U$1,F215=$V$1),0,1)))</f>
        <v/>
      </c>
      <c r="AA213" s="342" t="str">
        <f>IF($A213&gt;='DB_FG_243way_Regular Symbol'!D$16,"",IF(B213=0,"",IF(OR(B213=$AA$1,B213=$AB$1,B214=$AA$1,B214=$AB$1,B215=$AA$1,,B215=$AB$1),0,1)))</f>
        <v/>
      </c>
      <c r="AB213" s="2" t="str">
        <f>IF($A213&gt;='DB_FG_243way_Regular Symbol'!E$16,"",IF(C213=0,"",IF(OR(C213=$AA$1,C213=$AB$1,C214=$AA$1,C214=$AB$1,C215=$AA$1,,C215=$AB$1),0,1)))</f>
        <v/>
      </c>
      <c r="AC213" s="2" t="str">
        <f>IF($A213&gt;='DB_FG_243way_Regular Symbol'!F$16,"",IF(D213=0,"",IF(OR(D213=$AA$1,D213=$AB$1,D214=$AA$1,D214=$AB$1,D215=$AA$1,,D215=$AB$1),0,1)))</f>
        <v/>
      </c>
      <c r="AD213" s="2" t="str">
        <f>IF($A213&gt;='DB_FG_243way_Regular Symbol'!G$16,"",IF(E213=0,"",IF(OR(E213=$AA$1,E213=$AB$1,E214=$AA$1,E214=$AB$1,E215=$AA$1,,E215=$AB$1),0,1)))</f>
        <v/>
      </c>
      <c r="AE213" s="128" t="str">
        <f>IF($A213&gt;='DB_FG_243way_Regular Symbol'!H$16,"",IF(F213=0,"",IF(OR(F213=$AA$1,F213=$AB$1,F214=$AA$1,F214=$AB$1,F215=$AA$1,,F215=$AB$1),0,1)))</f>
        <v/>
      </c>
      <c r="AG213" s="342" t="str">
        <f>IF($A213&gt;='DB_FG_243way_Regular Symbol'!D$16,"",IF(B213=0,"",IF(OR(B213=$AG$1,B213=$AH$1,B214=$AG$1,B214=$AH$1,B215=$AG$1,B215=$AH$1),0,1)))</f>
        <v/>
      </c>
      <c r="AH213" s="2" t="str">
        <f>IF($A213&gt;='DB_FG_243way_Regular Symbol'!E$16,"",IF(C213=0,"",IF(OR(C213=$AG$1,C213=$AH$1,C214=$AG$1,C214=$AH$1,C215=$AG$1,C215=$AH$1),0,1)))</f>
        <v/>
      </c>
      <c r="AI213" s="2" t="str">
        <f>IF($A213&gt;='DB_FG_243way_Regular Symbol'!F$16,"",IF(D213=0,"",IF(OR(D213=$AG$1,D213=$AH$1,D214=$AG$1,D214=$AH$1,D215=$AG$1,D215=$AH$1),0,1)))</f>
        <v/>
      </c>
      <c r="AJ213" s="2" t="str">
        <f>IF($A213&gt;='DB_FG_243way_Regular Symbol'!G$16,"",IF(E213=0,"",IF(OR(E213=$AG$1,E213=$AH$1,E214=$AG$1,E214=$AH$1,E215=$AG$1,E215=$AH$1),0,1)))</f>
        <v/>
      </c>
      <c r="AK213" s="128" t="str">
        <f>IF($A213&gt;='DB_FG_243way_Regular Symbol'!H$16,"",IF(F213=0,"",IF(OR(F213=$AG$1,F213=$AH$1,F214=$AG$1,F214=$AH$1,F215=$AG$1,F215=$AH$1),0,1)))</f>
        <v/>
      </c>
      <c r="AM213" s="342" t="str">
        <f>IF($A213&gt;='DB_FG_243way_Regular Symbol'!D$16,"",IF(B213=0,"",IF(OR(B213=$AM$1,B213=$AN$1,B214=$AM$1,B214=$AN$1,B215=$AM$1,B215=$AN$1),0,1)))</f>
        <v/>
      </c>
      <c r="AN213" s="2" t="str">
        <f>IF($A213&gt;='DB_FG_243way_Regular Symbol'!E$16,"",IF(C213=0,"",IF(OR(C213=$AM$1,C213=$AN$1,C214=$AM$1,C214=$AN$1,C215=$AM$1,C215=$AN$1),0,1)))</f>
        <v/>
      </c>
      <c r="AO213" s="2" t="str">
        <f>IF($A213&gt;='DB_FG_243way_Regular Symbol'!F$16,"",IF(D213=0,"",IF(OR(D213=$AM$1,D213=$AN$1,D214=$AM$1,D214=$AN$1,D215=$AM$1,D215=$AN$1),0,1)))</f>
        <v/>
      </c>
      <c r="AP213" s="2" t="str">
        <f>IF($A213&gt;='DB_FG_243way_Regular Symbol'!G$16,"",IF(E213=0,"",IF(OR(E213=$AM$1,E213=$AN$1,E214=$AM$1,E214=$AN$1,E215=$AM$1,E215=$AN$1),0,1)))</f>
        <v/>
      </c>
      <c r="AQ213" s="128" t="str">
        <f>IF($A213&gt;='DB_FG_243way_Regular Symbol'!H$16,"",IF(F213=0,"",IF(OR(F213=$AM$1,F213=$AN$1,F214=$AM$1,F214=$AN$1,F215=$AM$1,F215=$AN$1),0,1)))</f>
        <v/>
      </c>
      <c r="AS213" s="342" t="str">
        <f>IF($A213&gt;='DB_FG_243way_Regular Symbol'!D$16,"",IF(B213=0,"",IF(OR(B213=$AM$1,B213=$AT$1,B214=$AM$1,B214=$AT$1,B215=$AM$1,B215=$AT$1),0,1)))</f>
        <v/>
      </c>
      <c r="AT213" s="2" t="str">
        <f>IF($A213&gt;='DB_FG_243way_Regular Symbol'!E$16,"",IF(C213=0,"",IF(OR(C213=$AM$1,C213=$AT$1,C214=$AM$1,C214=$AT$1,C215=$AM$1,C215=$AT$1),0,1)))</f>
        <v/>
      </c>
      <c r="AU213" s="2" t="str">
        <f>IF($A213&gt;='DB_FG_243way_Regular Symbol'!F$16,"",IF(D213=0,"",IF(OR(D213=$AM$1,D213=$AT$1,D214=$AM$1,D214=$AT$1,D215=$AM$1,D215=$AT$1),0,1)))</f>
        <v/>
      </c>
      <c r="AV213" s="2" t="str">
        <f>IF($A213&gt;='DB_FG_243way_Regular Symbol'!G$16,"",IF(E213=0,"",IF(OR(E213=$AM$1,E213=$AT$1,E214=$AM$1,E214=$AT$1,E215=$AM$1,E215=$AT$1),0,1)))</f>
        <v/>
      </c>
      <c r="AW213" s="128" t="str">
        <f>IF($A213&gt;='DB_FG_243way_Regular Symbol'!H$16,"",IF(F213=0,"",IF(OR(F213=$AM$1,F213=$AT$1,F214=$AM$1,F214=$AT$1,F215=$AM$1,F215=$AT$1),0,1)))</f>
        <v/>
      </c>
      <c r="AY213" s="342" t="str">
        <f>IF($A213&gt;='DB_FG_243way_Regular Symbol'!D$16,"",IF(B213=0,"",IF(OR(B213=$AM$1,B213=$AZ$1,B214=$AM$1,B214=$AZ$1,B215=$AM$1,B215=$AZ$1),0,1)))</f>
        <v/>
      </c>
      <c r="AZ213" s="2" t="str">
        <f>IF($A213&gt;='DB_FG_243way_Regular Symbol'!E$16,"",IF(C213=0,"",IF(OR(C213=$AM$1,C213=$AZ$1,C214=$AM$1,C214=$AZ$1,C215=$AM$1,C215=$AZ$1),0,1)))</f>
        <v/>
      </c>
      <c r="BA213" s="2" t="str">
        <f>IF($A213&gt;='DB_FG_243way_Regular Symbol'!F$16,"",IF(D213=0,"",IF(OR(D213=$AM$1,D213=$AZ$1,D214=$AM$1,D214=$AZ$1,D215=$AM$1,D215=$AZ$1),0,1)))</f>
        <v/>
      </c>
      <c r="BB213" s="2" t="str">
        <f>IF($A213&gt;='DB_FG_243way_Regular Symbol'!G$16,"",IF(E213=0,"",IF(OR(E213=$AM$1,E213=$AZ$1,E214=$AM$1,E214=$AZ$1,E215=$AM$1,E215=$AZ$1),0,1)))</f>
        <v/>
      </c>
      <c r="BC213" s="128" t="str">
        <f>IF($A213&gt;='DB_FG_243way_Regular Symbol'!H$16,"",IF(F213=0,"",IF(OR(F213=$AM$1,F213=$AZ$1,F214=$AM$1,F214=$AZ$1,F215=$AM$1,F215=$AZ$1),0,1)))</f>
        <v/>
      </c>
      <c r="BE213" s="342"/>
      <c r="BF213" s="2"/>
      <c r="BG213" s="2" t="str">
        <f>IF($A213&gt;='DB_FG_243way_Regular Symbol'!F$16,"",IF(D213=0,"",COUNTIF(D213:D215,$BF$1)))</f>
        <v/>
      </c>
      <c r="BH213" s="2" t="str">
        <f>IF($A213&gt;='DB_FG_243way_Regular Symbol'!G$16,"",IF(E213=0,"",COUNTIF(E213:E215,$BF$1)))</f>
        <v/>
      </c>
      <c r="BI213" s="2" t="str">
        <f>IF($A213&gt;='DB_FG_243way_Regular Symbol'!H$16,"",IF(F213=0,"",COUNTIF(F213:F215,$BF$1)))</f>
        <v/>
      </c>
      <c r="BK213" s="342"/>
      <c r="BL213" s="2"/>
      <c r="BM213" s="2" t="str">
        <f>IF($A213&gt;='DB_FG_243way_Regular Symbol'!F$16,"",IF(D213=0,"",IF(OR(D213=$AM$1,D213=$BL$1,D214=$AM$1,D214=$BL$1,D215=$AM$1,D215=$BL$1),0,1)))</f>
        <v/>
      </c>
      <c r="BN213" s="2" t="str">
        <f>IF($A213&gt;='DB_FG_243way_Regular Symbol'!G$16,"",IF(E213=0,"",IF(OR(E213=$AM$1,E213=$BL$1,E214=$AM$1,E214=$BL$1,E215=$AM$1,E215=$BL$1),0,1)))</f>
        <v/>
      </c>
      <c r="BO213" s="128" t="str">
        <f>IF($A213&gt;='DB_FG_243way_Regular Symbol'!H$16,"",IF(F213=0,"",IF(OR(F213=$AM$1,F213=$BL$1,F214=$AM$1,F214=$BL$1,F215=$AM$1,F215=$BL$1),0,1)))</f>
        <v/>
      </c>
      <c r="BQ213" s="2" t="str">
        <f>IF($A213&gt;='DB_FG_243way_Regular Symbol'!D$16,"",IF(B213=0,"",IF(OR(B213=$BQ$1,B213=$BR$1,B214=$BQ$1,B214=$BR$1,B215=$BQ$1,B215=$BR$1),0,1)))</f>
        <v/>
      </c>
      <c r="BR213" s="2" t="str">
        <f>IF($A213&gt;='DB_FG_243way_Regular Symbol'!E$16,"",IF(C213=0,"",IF(OR(C213=$BQ$1,C213=$BR$1,C214=$BQ$1,C214=$BR$1,C215=$BQ$1,C215=$BR$1),0,1)))</f>
        <v/>
      </c>
      <c r="BS213" s="2" t="str">
        <f>IF($A213&gt;='DB_FG_243way_Regular Symbol'!F$16,"",IF(D213=0,"",IF(OR(D213=$BQ$1,D213=$BR$1,D214=$BQ$1,D214=$BR$1,D215=$BQ$1,D215=$BR$1),0,1)))</f>
        <v/>
      </c>
      <c r="BT213" s="2" t="str">
        <f>IF($A213&gt;='DB_FG_243way_Regular Symbol'!G$16,"",IF(E213=0,"",IF(OR(E213=$BQ$1,E213=$BR$1,E214=$BQ$1,E214=$BR$1,E215=$BQ$1,E215=$BR$1),0,1)))</f>
        <v/>
      </c>
      <c r="BU213" s="2" t="str">
        <f>IF($A213&gt;='DB_FG_243way_Regular Symbol'!H$16,"",IF(F213=0,"",IF(OR(F213=$BQ$1,F213=$BR$1,F214=$BQ$1,F214=$BR$1,F215=$BQ$1,F215=$BR$1),0,1)))</f>
        <v/>
      </c>
      <c r="BW213" s="2" t="str">
        <f>IF($A213&gt;='DB_FG_243way_Regular Symbol'!D$16,"",IF(B213=0,"",IF(OR(B213=$BW$1,B214=$BW$1,B215=$BW$1,B213=$BX$1,B214=$BX$1,B215=$BX$1),0,1)))</f>
        <v/>
      </c>
      <c r="BX213" s="2" t="str">
        <f>IF($A213&gt;='DB_FG_243way_Regular Symbol'!E$16,"",IF(C213=0,"",IF(OR(C213=$BW$1,C214=$BW$1,C215=$BW$1,C213=$BX$1,C214=$BX$1,C215=$BX$1),0,1)))</f>
        <v/>
      </c>
      <c r="BY213" s="2" t="str">
        <f>IF($A213&gt;='DB_FG_243way_Regular Symbol'!F$16,"",IF(D213=0,"",IF(OR(D213=$BW$1,D214=$BW$1,D215=$BW$1,D213=$BX$1,D214=$BX$1,D215=$BX$1),0,1)))</f>
        <v/>
      </c>
      <c r="BZ213" s="2" t="str">
        <f>IF($A213&gt;='DB_FG_243way_Regular Symbol'!G$16,"",IF(E213=0,"",IF(OR(E213=$BW$1,E214=$BW$1,E215=$BW$1,E213=$BX$1,E214=$BX$1,E215=$BX$1),0,1)))</f>
        <v/>
      </c>
      <c r="CA213" s="2" t="str">
        <f>IF($A213&gt;='DB_FG_243way_Regular Symbol'!H$16,"",IF(F213=0,"",IF(OR(F213=$BW$1,F214=$BW$1,F215=$BW$1,F213=$BX$1,F214=$BX$1,F215=$BX$1),0,1)))</f>
        <v/>
      </c>
      <c r="CC213" s="2" t="str">
        <f>IF($A213&gt;='DB_FG_243way_Regular Symbol'!D$16,"",IF(B213=0,"",IF(OR(B213=$BW$1,B214=$BW$1,B215=$BW$1,B213=$CD$1,B214=$CD$1,B215=$CD$1),0,1)))</f>
        <v/>
      </c>
      <c r="CD213" s="2" t="str">
        <f>IF($A213&gt;='DB_FG_243way_Regular Symbol'!E$16,"",IF(C213=0,"",IF(OR(C213=$BW$1,C214=$BW$1,C215=$BW$1,C213=$CD$1,C214=$CD$1,C215=$CD$1),0,1)))</f>
        <v/>
      </c>
      <c r="CE213" s="2" t="str">
        <f>IF($A213&gt;='DB_FG_243way_Regular Symbol'!F$16,"",IF(D213=0,"",IF(OR(D213=$BW$1,D214=$BW$1,D215=$BW$1,D213=$CD$1,D214=$CD$1,D215=$CD$1),0,1)))</f>
        <v/>
      </c>
      <c r="CF213" s="2" t="str">
        <f>IF($A213&gt;='DB_FG_243way_Regular Symbol'!G$16,"",IF(E213=0,"",IF(OR(E213=$BW$1,E214=$BW$1,E215=$BW$1,E213=$CD$1,E214=$CD$1,E215=$CD$1),0,1)))</f>
        <v/>
      </c>
      <c r="CG213" s="2" t="str">
        <f>IF($A213&gt;='DB_FG_243way_Regular Symbol'!H$16,"",IF(F213=0,"",IF(OR(F213=$BW$1,F214=$BW$1,F215=$BW$1,F213=$CD$1,F214=$CD$1,F215=$CD$1),0,1)))</f>
        <v/>
      </c>
      <c r="CI213" s="2" t="str">
        <f>IF($A213&gt;='DB_FG_243way_Regular Symbol'!D$16,"",IF(B213=0,"",IF(OR(B213=$BW$1,B214=$BW$1,B215=$BW$1,B213=$CJ$1,B214=$CJ$1,B215=$CJ$1),0,1)))</f>
        <v/>
      </c>
      <c r="CJ213" s="2" t="str">
        <f>IF($A213&gt;='DB_FG_243way_Regular Symbol'!E$16,"",IF(C213=0,"",IF(OR(C213=$BW$1,C214=$BW$1,C215=$BW$1,C213=$CJ$1,C214=$CJ$1,C215=$CJ$1),0,1)))</f>
        <v/>
      </c>
      <c r="CK213" s="2" t="str">
        <f>IF($A213&gt;='DB_FG_243way_Regular Symbol'!F$16,"",IF(D213=0,"",IF(OR(D213=$BW$1,D214=$BW$1,D215=$BW$1,D213=$CJ$1,D214=$CJ$1,D215=$CJ$1),0,1)))</f>
        <v/>
      </c>
      <c r="CL213" s="2" t="str">
        <f>IF($A213&gt;='DB_FG_243way_Regular Symbol'!G$16,"",IF(E213=0,"",IF(OR(E213=$BW$1,E214=$BW$1,E215=$BW$1,E213=$CJ$1,E214=$CJ$1,E215=$CJ$1),0,1)))</f>
        <v/>
      </c>
      <c r="CM213" s="2" t="str">
        <f>IF($A213&gt;='DB_FG_243way_Regular Symbol'!H$16,"",IF(F213=0,"",IF(OR(F213=$BW$1,F214=$BW$1,F215=$BW$1,F213=$CJ$1,F214=$CJ$1,F215=$CJ$1),0,1)))</f>
        <v/>
      </c>
      <c r="CO213" s="2" t="str">
        <f>IF($A213&gt;='DB_FG_243way_Regular Symbol'!D$16,"",IF(B213=0,"",IF(OR(B213=$BW$1,B214=$BW$1,B215=$BW$1,B213=$CP$1,B214=$CP$1,B215=$CP$1),0,1)))</f>
        <v/>
      </c>
      <c r="CP213" s="2" t="str">
        <f>IF($A213&gt;='DB_FG_243way_Regular Symbol'!E$16,"",IF(C213=0,"",IF(OR(C213=$BW$1,C214=$BW$1,C215=$BW$1,C213=$CP$1,C214=$CP$1,C215=$CP$1),0,1)))</f>
        <v/>
      </c>
      <c r="CQ213" s="2" t="str">
        <f>IF($A213&gt;='DB_FG_243way_Regular Symbol'!F$16,"",IF(D213=0,"",IF(OR(D213=$BW$1,D214=$BW$1,D215=$BW$1,D213=$CP$1,D214=$CP$1,D215=$CP$1),0,1)))</f>
        <v/>
      </c>
      <c r="CR213" s="2" t="str">
        <f>IF($A213&gt;='DB_FG_243way_Regular Symbol'!G$16,"",IF(E213=0,"",IF(OR(E213=$BW$1,E214=$BW$1,E215=$BW$1,E213=$CP$1,E214=$CP$1,E215=$CP$1),0,1)))</f>
        <v/>
      </c>
      <c r="CS213" s="2" t="str">
        <f>IF($A213&gt;='DB_FG_243way_Regular Symbol'!H$16,"",IF(F213=0,"",IF(OR(F213=$BW$1,F214=$BW$1,F215=$BW$1,F213=$CP$1,F214=$CP$1,F215=$CP$1),0,1)))</f>
        <v/>
      </c>
      <c r="CU213" s="2" t="str">
        <f>IF($A213&gt;='DB_FG_243way_Regular Symbol'!D$16,"",IF(B213=0,"",IF(OR(B213=$BW$1,B214=$BW$1,B215=$BW$1,B213=$CV$1,B214=$CV$1,B215=$CV$1),0,1)))</f>
        <v/>
      </c>
      <c r="CV213" s="2" t="str">
        <f>IF($A213&gt;='DB_FG_243way_Regular Symbol'!E$16,"",IF(C213=0,"",IF(OR(C213=$BW$1,C214=$BW$1,C215=$BW$1,C213=$CV$1,C214=$CV$1,C215=$CV$1),0,1)))</f>
        <v/>
      </c>
      <c r="CW213" s="2" t="str">
        <f>IF($A213&gt;='DB_FG_243way_Regular Symbol'!F$16,"",IF(D213=0,"",IF(OR(D213=$BW$1,D214=$BW$1,D215=$BW$1,D213=$CV$1,D214=$CV$1,D215=$CV$1),0,1)))</f>
        <v/>
      </c>
      <c r="CX213" s="2" t="str">
        <f>IF($A213&gt;='DB_FG_243way_Regular Symbol'!G$16,"",IF(E213=0,"",IF(OR(E213=$BW$1,E214=$BW$1,E215=$BW$1,E213=$CV$1,E214=$CV$1,E215=$CV$1),0,1)))</f>
        <v/>
      </c>
      <c r="CY213" s="2" t="str">
        <f>IF($A213&gt;='DB_FG_243way_Regular Symbol'!H$16,"",IF(F213=0,"",IF(OR(F213=$BW$1,F214=$BW$1,F215=$BW$1,F213=$CV$1,F214=$CV$1,F215=$CV$1),0,1)))</f>
        <v/>
      </c>
    </row>
    <row r="214" spans="1:103">
      <c r="A214" s="341">
        <f>IF('DB_FG_243way_Regular Symbol'!L213="","",'DB_FG_243way_Regular Symbol'!L213)</f>
        <v>210</v>
      </c>
      <c r="B214" s="184" t="str">
        <f>IF('DB_FG_243way_Regular Symbol'!M213="",
IF($A214-'DB_FG_243way_Regular Symbol'!D$16&gt;='DB_FG_243way_RegularＸ_W()'!B$2-1,"",VLOOKUP($A214-'DB_FG_243way_Regular Symbol'!D$16,'DB_FG_243way_Regular Symbol'!$L$3:$Q$99,'DB_FG_243way_RegularＸ_W()'!B$3+1,FALSE)),
'DB_FG_243way_Regular Symbol'!M213)</f>
        <v/>
      </c>
      <c r="C214" s="184" t="str">
        <f>IF('DB_FG_243way_Regular Symbol'!N213="",
IF($A214-'DB_FG_243way_Regular Symbol'!E$16&gt;='DB_FG_243way_RegularＸ_W()'!C$2-1,"",VLOOKUP($A214-'DB_FG_243way_Regular Symbol'!E$16,'DB_FG_243way_Regular Symbol'!$L$3:$Q$99,'DB_FG_243way_RegularＸ_W()'!C$3+1,FALSE)),
'DB_FG_243way_Regular Symbol'!N213)</f>
        <v/>
      </c>
      <c r="D214" s="184" t="str">
        <f>IF('DB_FG_243way_Regular Symbol'!O213="",
IF($A214-'DB_FG_243way_Regular Symbol'!F$16&gt;='DB_FG_243way_RegularＸ_W()'!D$2-1,"",VLOOKUP($A214-'DB_FG_243way_Regular Symbol'!F$16,'DB_FG_243way_Regular Symbol'!$L$3:$Q$99,'DB_FG_243way_RegularＸ_W()'!D$3+1,FALSE)),
'DB_FG_243way_Regular Symbol'!O213)</f>
        <v/>
      </c>
      <c r="E214" s="184" t="str">
        <f>IF('DB_FG_243way_Regular Symbol'!P213="",
IF($A214-'DB_FG_243way_Regular Symbol'!G$16&gt;='DB_FG_243way_RegularＸ_W()'!E$2-1,"",VLOOKUP($A214-'DB_FG_243way_Regular Symbol'!G$16,'DB_FG_243way_Regular Symbol'!$L$3:$Q$99,'DB_FG_243way_RegularＸ_W()'!E$3+1,FALSE)),
'DB_FG_243way_Regular Symbol'!P213)</f>
        <v/>
      </c>
      <c r="F214" s="358" t="str">
        <f>IF('DB_FG_243way_Regular Symbol'!Q213="",
IF($A214-'DB_FG_243way_Regular Symbol'!H$16&gt;='DB_FG_243way_RegularＸ_W()'!F$2-1,"",VLOOKUP($A214-'DB_FG_243way_Regular Symbol'!H$16,'DB_FG_243way_Regular Symbol'!$L$3:$Q$99,'DB_FG_243way_RegularＸ_W()'!F$3+1,FALSE)),
'DB_FG_243way_Regular Symbol'!Q213)</f>
        <v/>
      </c>
      <c r="O214" s="342" t="str">
        <f>IF($A214&gt;='DB_FG_243way_Regular Symbol'!D$16,"",IF(B214=0,"",IF(OR(B214=$O$1,B214=$P$1,B215=$O$1,B215=$P$1,B216=$O$1,B216=$P$1),0,1)))</f>
        <v/>
      </c>
      <c r="P214" s="2" t="str">
        <f>IF($A214&gt;='DB_FG_243way_Regular Symbol'!E$16,"",IF(C214=0,"",IF(OR(C214=$O$1,C214=$P$1,C215=$O$1,C215=$P$1,C216=$O$1,C216=$P$1),0,1)))</f>
        <v/>
      </c>
      <c r="Q214" s="2" t="str">
        <f>IF($A214&gt;='DB_FG_243way_Regular Symbol'!F$16,"",IF(D214=0,"",IF(OR(D214=$O$1,D214=$P$1,D215=$O$1,D215=$P$1,D216=$O$1,D216=$P$1),0,1)))</f>
        <v/>
      </c>
      <c r="R214" s="2" t="str">
        <f>IF($A214&gt;='DB_FG_243way_Regular Symbol'!G$16,"",IF(E214=0,"",IF(OR(E214=$O$1,E214=$P$1,E215=$O$1,E215=$P$1,E216=$O$1,E216=$P$1),0,1)))</f>
        <v/>
      </c>
      <c r="S214" s="128" t="str">
        <f>IF($A214&gt;='DB_FG_243way_Regular Symbol'!H$16,"",IF(F214=0,"",IF(OR(F214=$O$1,F214=$P$1,F215=$O$1,F215=$P$1,F216=$O$1,F216=$P$1),0,1)))</f>
        <v/>
      </c>
      <c r="U214" s="342" t="str">
        <f>IF($A214&gt;='DB_FG_243way_Regular Symbol'!D$16,"",IF(B214=0,"",IF(OR(B214=$U$1,B214=$V$1,B215=$U$1,B215=$V$1,B216=$U$1,B216=$V$1),0,1)))</f>
        <v/>
      </c>
      <c r="V214" s="2" t="str">
        <f>IF($A214&gt;='DB_FG_243way_Regular Symbol'!E$16,"",IF(C214=0,"",IF(OR(C214=$U$1,C214=$V$1,C215=$U$1,C215=$V$1,C216=$U$1,C216=$V$1),0,1)))</f>
        <v/>
      </c>
      <c r="W214" s="2" t="str">
        <f>IF($A214&gt;='DB_FG_243way_Regular Symbol'!F$16,"",IF(D214=0,"",IF(OR(D214=$U$1,D214=$V$1,D215=$U$1,D215=$V$1,D216=$U$1,D216=$V$1),0,1)))</f>
        <v/>
      </c>
      <c r="X214" s="2" t="str">
        <f>IF($A214&gt;='DB_FG_243way_Regular Symbol'!G$16,"",IF(E214=0,"",IF(OR(E214=$U$1,E214=$V$1,E215=$U$1,E215=$V$1,E216=$U$1,E216=$V$1),0,1)))</f>
        <v/>
      </c>
      <c r="Y214" s="128" t="str">
        <f>IF($A214&gt;='DB_FG_243way_Regular Symbol'!H$16,"",IF(F214=0,"",IF(OR(F214=$U$1,F214=$V$1,F215=$U$1,F215=$V$1,F216=$U$1,F216=$V$1),0,1)))</f>
        <v/>
      </c>
      <c r="AA214" s="342" t="str">
        <f>IF($A214&gt;='DB_FG_243way_Regular Symbol'!D$16,"",IF(B214=0,"",IF(OR(B214=$AA$1,B214=$AB$1,B215=$AA$1,B215=$AB$1,B216=$AA$1,,B216=$AB$1),0,1)))</f>
        <v/>
      </c>
      <c r="AB214" s="2" t="str">
        <f>IF($A214&gt;='DB_FG_243way_Regular Symbol'!E$16,"",IF(C214=0,"",IF(OR(C214=$AA$1,C214=$AB$1,C215=$AA$1,C215=$AB$1,C216=$AA$1,,C216=$AB$1),0,1)))</f>
        <v/>
      </c>
      <c r="AC214" s="2" t="str">
        <f>IF($A214&gt;='DB_FG_243way_Regular Symbol'!F$16,"",IF(D214=0,"",IF(OR(D214=$AA$1,D214=$AB$1,D215=$AA$1,D215=$AB$1,D216=$AA$1,,D216=$AB$1),0,1)))</f>
        <v/>
      </c>
      <c r="AD214" s="2" t="str">
        <f>IF($A214&gt;='DB_FG_243way_Regular Symbol'!G$16,"",IF(E214=0,"",IF(OR(E214=$AA$1,E214=$AB$1,E215=$AA$1,E215=$AB$1,E216=$AA$1,,E216=$AB$1),0,1)))</f>
        <v/>
      </c>
      <c r="AE214" s="128" t="str">
        <f>IF($A214&gt;='DB_FG_243way_Regular Symbol'!H$16,"",IF(F214=0,"",IF(OR(F214=$AA$1,F214=$AB$1,F215=$AA$1,F215=$AB$1,F216=$AA$1,,F216=$AB$1),0,1)))</f>
        <v/>
      </c>
      <c r="AG214" s="342" t="str">
        <f>IF($A214&gt;='DB_FG_243way_Regular Symbol'!D$16,"",IF(B214=0,"",IF(OR(B214=$AG$1,B214=$AH$1,B215=$AG$1,B215=$AH$1,B216=$AG$1,B216=$AH$1),0,1)))</f>
        <v/>
      </c>
      <c r="AH214" s="2" t="str">
        <f>IF($A214&gt;='DB_FG_243way_Regular Symbol'!E$16,"",IF(C214=0,"",IF(OR(C214=$AG$1,C214=$AH$1,C215=$AG$1,C215=$AH$1,C216=$AG$1,C216=$AH$1),0,1)))</f>
        <v/>
      </c>
      <c r="AI214" s="2" t="str">
        <f>IF($A214&gt;='DB_FG_243way_Regular Symbol'!F$16,"",IF(D214=0,"",IF(OR(D214=$AG$1,D214=$AH$1,D215=$AG$1,D215=$AH$1,D216=$AG$1,D216=$AH$1),0,1)))</f>
        <v/>
      </c>
      <c r="AJ214" s="2" t="str">
        <f>IF($A214&gt;='DB_FG_243way_Regular Symbol'!G$16,"",IF(E214=0,"",IF(OR(E214=$AG$1,E214=$AH$1,E215=$AG$1,E215=$AH$1,E216=$AG$1,E216=$AH$1),0,1)))</f>
        <v/>
      </c>
      <c r="AK214" s="128" t="str">
        <f>IF($A214&gt;='DB_FG_243way_Regular Symbol'!H$16,"",IF(F214=0,"",IF(OR(F214=$AG$1,F214=$AH$1,F215=$AG$1,F215=$AH$1,F216=$AG$1,F216=$AH$1),0,1)))</f>
        <v/>
      </c>
      <c r="AM214" s="342" t="str">
        <f>IF($A214&gt;='DB_FG_243way_Regular Symbol'!D$16,"",IF(B214=0,"",IF(OR(B214=$AM$1,B214=$AN$1,B215=$AM$1,B215=$AN$1,B216=$AM$1,B216=$AN$1),0,1)))</f>
        <v/>
      </c>
      <c r="AN214" s="2" t="str">
        <f>IF($A214&gt;='DB_FG_243way_Regular Symbol'!E$16,"",IF(C214=0,"",IF(OR(C214=$AM$1,C214=$AN$1,C215=$AM$1,C215=$AN$1,C216=$AM$1,C216=$AN$1),0,1)))</f>
        <v/>
      </c>
      <c r="AO214" s="2" t="str">
        <f>IF($A214&gt;='DB_FG_243way_Regular Symbol'!F$16,"",IF(D214=0,"",IF(OR(D214=$AM$1,D214=$AN$1,D215=$AM$1,D215=$AN$1,D216=$AM$1,D216=$AN$1),0,1)))</f>
        <v/>
      </c>
      <c r="AP214" s="2" t="str">
        <f>IF($A214&gt;='DB_FG_243way_Regular Symbol'!G$16,"",IF(E214=0,"",IF(OR(E214=$AM$1,E214=$AN$1,E215=$AM$1,E215=$AN$1,E216=$AM$1,E216=$AN$1),0,1)))</f>
        <v/>
      </c>
      <c r="AQ214" s="128" t="str">
        <f>IF($A214&gt;='DB_FG_243way_Regular Symbol'!H$16,"",IF(F214=0,"",IF(OR(F214=$AM$1,F214=$AN$1,F215=$AM$1,F215=$AN$1,F216=$AM$1,F216=$AN$1),0,1)))</f>
        <v/>
      </c>
      <c r="AS214" s="342" t="str">
        <f>IF($A214&gt;='DB_FG_243way_Regular Symbol'!D$16,"",IF(B214=0,"",IF(OR(B214=$AM$1,B214=$AT$1,B215=$AM$1,B215=$AT$1,B216=$AM$1,B216=$AT$1),0,1)))</f>
        <v/>
      </c>
      <c r="AT214" s="2" t="str">
        <f>IF($A214&gt;='DB_FG_243way_Regular Symbol'!E$16,"",IF(C214=0,"",IF(OR(C214=$AM$1,C214=$AT$1,C215=$AM$1,C215=$AT$1,C216=$AM$1,C216=$AT$1),0,1)))</f>
        <v/>
      </c>
      <c r="AU214" s="2" t="str">
        <f>IF($A214&gt;='DB_FG_243way_Regular Symbol'!F$16,"",IF(D214=0,"",IF(OR(D214=$AM$1,D214=$AT$1,D215=$AM$1,D215=$AT$1,D216=$AM$1,D216=$AT$1),0,1)))</f>
        <v/>
      </c>
      <c r="AV214" s="2" t="str">
        <f>IF($A214&gt;='DB_FG_243way_Regular Symbol'!G$16,"",IF(E214=0,"",IF(OR(E214=$AM$1,E214=$AT$1,E215=$AM$1,E215=$AT$1,E216=$AM$1,E216=$AT$1),0,1)))</f>
        <v/>
      </c>
      <c r="AW214" s="128" t="str">
        <f>IF($A214&gt;='DB_FG_243way_Regular Symbol'!H$16,"",IF(F214=0,"",IF(OR(F214=$AM$1,F214=$AT$1,F215=$AM$1,F215=$AT$1,F216=$AM$1,F216=$AT$1),0,1)))</f>
        <v/>
      </c>
      <c r="AY214" s="342" t="str">
        <f>IF($A214&gt;='DB_FG_243way_Regular Symbol'!D$16,"",IF(B214=0,"",IF(OR(B214=$AM$1,B214=$AZ$1,B215=$AM$1,B215=$AZ$1,B216=$AM$1,B216=$AZ$1),0,1)))</f>
        <v/>
      </c>
      <c r="AZ214" s="2" t="str">
        <f>IF($A214&gt;='DB_FG_243way_Regular Symbol'!E$16,"",IF(C214=0,"",IF(OR(C214=$AM$1,C214=$AZ$1,C215=$AM$1,C215=$AZ$1,C216=$AM$1,C216=$AZ$1),0,1)))</f>
        <v/>
      </c>
      <c r="BA214" s="2" t="str">
        <f>IF($A214&gt;='DB_FG_243way_Regular Symbol'!F$16,"",IF(D214=0,"",IF(OR(D214=$AM$1,D214=$AZ$1,D215=$AM$1,D215=$AZ$1,D216=$AM$1,D216=$AZ$1),0,1)))</f>
        <v/>
      </c>
      <c r="BB214" s="2" t="str">
        <f>IF($A214&gt;='DB_FG_243way_Regular Symbol'!G$16,"",IF(E214=0,"",IF(OR(E214=$AM$1,E214=$AZ$1,E215=$AM$1,E215=$AZ$1,E216=$AM$1,E216=$AZ$1),0,1)))</f>
        <v/>
      </c>
      <c r="BC214" s="128" t="str">
        <f>IF($A214&gt;='DB_FG_243way_Regular Symbol'!H$16,"",IF(F214=0,"",IF(OR(F214=$AM$1,F214=$AZ$1,F215=$AM$1,F215=$AZ$1,F216=$AM$1,F216=$AZ$1),0,1)))</f>
        <v/>
      </c>
      <c r="BE214" s="342"/>
      <c r="BF214" s="2"/>
      <c r="BG214" s="2" t="str">
        <f>IF($A214&gt;='DB_FG_243way_Regular Symbol'!F$16,"",IF(D214=0,"",COUNTIF(D214:D216,$BF$1)))</f>
        <v/>
      </c>
      <c r="BH214" s="2" t="str">
        <f>IF($A214&gt;='DB_FG_243way_Regular Symbol'!G$16,"",IF(E214=0,"",COUNTIF(E214:E216,$BF$1)))</f>
        <v/>
      </c>
      <c r="BI214" s="2" t="str">
        <f>IF($A214&gt;='DB_FG_243way_Regular Symbol'!H$16,"",IF(F214=0,"",COUNTIF(F214:F216,$BF$1)))</f>
        <v/>
      </c>
      <c r="BK214" s="342"/>
      <c r="BL214" s="2"/>
      <c r="BM214" s="2" t="str">
        <f>IF($A214&gt;='DB_FG_243way_Regular Symbol'!F$16,"",IF(D214=0,"",IF(OR(D214=$AM$1,D214=$BL$1,D215=$AM$1,D215=$BL$1,D216=$AM$1,D216=$BL$1),0,1)))</f>
        <v/>
      </c>
      <c r="BN214" s="2" t="str">
        <f>IF($A214&gt;='DB_FG_243way_Regular Symbol'!G$16,"",IF(E214=0,"",IF(OR(E214=$AM$1,E214=$BL$1,E215=$AM$1,E215=$BL$1,E216=$AM$1,E216=$BL$1),0,1)))</f>
        <v/>
      </c>
      <c r="BO214" s="128" t="str">
        <f>IF($A214&gt;='DB_FG_243way_Regular Symbol'!H$16,"",IF(F214=0,"",IF(OR(F214=$AM$1,F214=$BL$1,F215=$AM$1,F215=$BL$1,F216=$AM$1,F216=$BL$1),0,1)))</f>
        <v/>
      </c>
      <c r="BQ214" s="2" t="str">
        <f>IF($A214&gt;='DB_FG_243way_Regular Symbol'!D$16,"",IF(B214=0,"",IF(OR(B214=$BQ$1,B214=$BR$1,B215=$BQ$1,B215=$BR$1,B216=$BQ$1,B216=$BR$1),0,1)))</f>
        <v/>
      </c>
      <c r="BR214" s="2" t="str">
        <f>IF($A214&gt;='DB_FG_243way_Regular Symbol'!E$16,"",IF(C214=0,"",IF(OR(C214=$BQ$1,C214=$BR$1,C215=$BQ$1,C215=$BR$1,C216=$BQ$1,C216=$BR$1),0,1)))</f>
        <v/>
      </c>
      <c r="BS214" s="2" t="str">
        <f>IF($A214&gt;='DB_FG_243way_Regular Symbol'!F$16,"",IF(D214=0,"",IF(OR(D214=$BQ$1,D214=$BR$1,D215=$BQ$1,D215=$BR$1,D216=$BQ$1,D216=$BR$1),0,1)))</f>
        <v/>
      </c>
      <c r="BT214" s="2" t="str">
        <f>IF($A214&gt;='DB_FG_243way_Regular Symbol'!G$16,"",IF(E214=0,"",IF(OR(E214=$BQ$1,E214=$BR$1,E215=$BQ$1,E215=$BR$1,E216=$BQ$1,E216=$BR$1),0,1)))</f>
        <v/>
      </c>
      <c r="BU214" s="2" t="str">
        <f>IF($A214&gt;='DB_FG_243way_Regular Symbol'!H$16,"",IF(F214=0,"",IF(OR(F214=$BQ$1,F214=$BR$1,F215=$BQ$1,F215=$BR$1,F216=$BQ$1,F216=$BR$1),0,1)))</f>
        <v/>
      </c>
      <c r="BW214" s="2" t="str">
        <f>IF($A214&gt;='DB_FG_243way_Regular Symbol'!D$16,"",IF(B214=0,"",IF(OR(B214=$BW$1,B215=$BW$1,B216=$BW$1,B214=$BX$1,B215=$BX$1,B216=$BX$1),0,1)))</f>
        <v/>
      </c>
      <c r="BX214" s="2" t="str">
        <f>IF($A214&gt;='DB_FG_243way_Regular Symbol'!E$16,"",IF(C214=0,"",IF(OR(C214=$BW$1,C215=$BW$1,C216=$BW$1,C214=$BX$1,C215=$BX$1,C216=$BX$1),0,1)))</f>
        <v/>
      </c>
      <c r="BY214" s="2" t="str">
        <f>IF($A214&gt;='DB_FG_243way_Regular Symbol'!F$16,"",IF(D214=0,"",IF(OR(D214=$BW$1,D215=$BW$1,D216=$BW$1,D214=$BX$1,D215=$BX$1,D216=$BX$1),0,1)))</f>
        <v/>
      </c>
      <c r="BZ214" s="2" t="str">
        <f>IF($A214&gt;='DB_FG_243way_Regular Symbol'!G$16,"",IF(E214=0,"",IF(OR(E214=$BW$1,E215=$BW$1,E216=$BW$1,E214=$BX$1,E215=$BX$1,E216=$BX$1),0,1)))</f>
        <v/>
      </c>
      <c r="CA214" s="2" t="str">
        <f>IF($A214&gt;='DB_FG_243way_Regular Symbol'!H$16,"",IF(F214=0,"",IF(OR(F214=$BW$1,F215=$BW$1,F216=$BW$1,F214=$BX$1,F215=$BX$1,F216=$BX$1),0,1)))</f>
        <v/>
      </c>
      <c r="CC214" s="2" t="str">
        <f>IF($A214&gt;='DB_FG_243way_Regular Symbol'!D$16,"",IF(B214=0,"",IF(OR(B214=$BW$1,B215=$BW$1,B216=$BW$1,B214=$CD$1,B215=$CD$1,B216=$CD$1),0,1)))</f>
        <v/>
      </c>
      <c r="CD214" s="2" t="str">
        <f>IF($A214&gt;='DB_FG_243way_Regular Symbol'!E$16,"",IF(C214=0,"",IF(OR(C214=$BW$1,C215=$BW$1,C216=$BW$1,C214=$CD$1,C215=$CD$1,C216=$CD$1),0,1)))</f>
        <v/>
      </c>
      <c r="CE214" s="2" t="str">
        <f>IF($A214&gt;='DB_FG_243way_Regular Symbol'!F$16,"",IF(D214=0,"",IF(OR(D214=$BW$1,D215=$BW$1,D216=$BW$1,D214=$CD$1,D215=$CD$1,D216=$CD$1),0,1)))</f>
        <v/>
      </c>
      <c r="CF214" s="2" t="str">
        <f>IF($A214&gt;='DB_FG_243way_Regular Symbol'!G$16,"",IF(E214=0,"",IF(OR(E214=$BW$1,E215=$BW$1,E216=$BW$1,E214=$CD$1,E215=$CD$1,E216=$CD$1),0,1)))</f>
        <v/>
      </c>
      <c r="CG214" s="2" t="str">
        <f>IF($A214&gt;='DB_FG_243way_Regular Symbol'!H$16,"",IF(F214=0,"",IF(OR(F214=$BW$1,F215=$BW$1,F216=$BW$1,F214=$CD$1,F215=$CD$1,F216=$CD$1),0,1)))</f>
        <v/>
      </c>
      <c r="CI214" s="2" t="str">
        <f>IF($A214&gt;='DB_FG_243way_Regular Symbol'!D$16,"",IF(B214=0,"",IF(OR(B214=$BW$1,B215=$BW$1,B216=$BW$1,B214=$CJ$1,B215=$CJ$1,B216=$CJ$1),0,1)))</f>
        <v/>
      </c>
      <c r="CJ214" s="2" t="str">
        <f>IF($A214&gt;='DB_FG_243way_Regular Symbol'!E$16,"",IF(C214=0,"",IF(OR(C214=$BW$1,C215=$BW$1,C216=$BW$1,C214=$CJ$1,C215=$CJ$1,C216=$CJ$1),0,1)))</f>
        <v/>
      </c>
      <c r="CK214" s="2" t="str">
        <f>IF($A214&gt;='DB_FG_243way_Regular Symbol'!F$16,"",IF(D214=0,"",IF(OR(D214=$BW$1,D215=$BW$1,D216=$BW$1,D214=$CJ$1,D215=$CJ$1,D216=$CJ$1),0,1)))</f>
        <v/>
      </c>
      <c r="CL214" s="2" t="str">
        <f>IF($A214&gt;='DB_FG_243way_Regular Symbol'!G$16,"",IF(E214=0,"",IF(OR(E214=$BW$1,E215=$BW$1,E216=$BW$1,E214=$CJ$1,E215=$CJ$1,E216=$CJ$1),0,1)))</f>
        <v/>
      </c>
      <c r="CM214" s="2" t="str">
        <f>IF($A214&gt;='DB_FG_243way_Regular Symbol'!H$16,"",IF(F214=0,"",IF(OR(F214=$BW$1,F215=$BW$1,F216=$BW$1,F214=$CJ$1,F215=$CJ$1,F216=$CJ$1),0,1)))</f>
        <v/>
      </c>
      <c r="CO214" s="2" t="str">
        <f>IF($A214&gt;='DB_FG_243way_Regular Symbol'!D$16,"",IF(B214=0,"",IF(OR(B214=$BW$1,B215=$BW$1,B216=$BW$1,B214=$CP$1,B215=$CP$1,B216=$CP$1),0,1)))</f>
        <v/>
      </c>
      <c r="CP214" s="2" t="str">
        <f>IF($A214&gt;='DB_FG_243way_Regular Symbol'!E$16,"",IF(C214=0,"",IF(OR(C214=$BW$1,C215=$BW$1,C216=$BW$1,C214=$CP$1,C215=$CP$1,C216=$CP$1),0,1)))</f>
        <v/>
      </c>
      <c r="CQ214" s="2" t="str">
        <f>IF($A214&gt;='DB_FG_243way_Regular Symbol'!F$16,"",IF(D214=0,"",IF(OR(D214=$BW$1,D215=$BW$1,D216=$BW$1,D214=$CP$1,D215=$CP$1,D216=$CP$1),0,1)))</f>
        <v/>
      </c>
      <c r="CR214" s="2" t="str">
        <f>IF($A214&gt;='DB_FG_243way_Regular Symbol'!G$16,"",IF(E214=0,"",IF(OR(E214=$BW$1,E215=$BW$1,E216=$BW$1,E214=$CP$1,E215=$CP$1,E216=$CP$1),0,1)))</f>
        <v/>
      </c>
      <c r="CS214" s="2" t="str">
        <f>IF($A214&gt;='DB_FG_243way_Regular Symbol'!H$16,"",IF(F214=0,"",IF(OR(F214=$BW$1,F215=$BW$1,F216=$BW$1,F214=$CP$1,F215=$CP$1,F216=$CP$1),0,1)))</f>
        <v/>
      </c>
      <c r="CU214" s="2" t="str">
        <f>IF($A214&gt;='DB_FG_243way_Regular Symbol'!D$16,"",IF(B214=0,"",IF(OR(B214=$BW$1,B215=$BW$1,B216=$BW$1,B214=$CV$1,B215=$CV$1,B216=$CV$1),0,1)))</f>
        <v/>
      </c>
      <c r="CV214" s="2" t="str">
        <f>IF($A214&gt;='DB_FG_243way_Regular Symbol'!E$16,"",IF(C214=0,"",IF(OR(C214=$BW$1,C215=$BW$1,C216=$BW$1,C214=$CV$1,C215=$CV$1,C216=$CV$1),0,1)))</f>
        <v/>
      </c>
      <c r="CW214" s="2" t="str">
        <f>IF($A214&gt;='DB_FG_243way_Regular Symbol'!F$16,"",IF(D214=0,"",IF(OR(D214=$BW$1,D215=$BW$1,D216=$BW$1,D214=$CV$1,D215=$CV$1,D216=$CV$1),0,1)))</f>
        <v/>
      </c>
      <c r="CX214" s="2" t="str">
        <f>IF($A214&gt;='DB_FG_243way_Regular Symbol'!G$16,"",IF(E214=0,"",IF(OR(E214=$BW$1,E215=$BW$1,E216=$BW$1,E214=$CV$1,E215=$CV$1,E216=$CV$1),0,1)))</f>
        <v/>
      </c>
      <c r="CY214" s="2" t="str">
        <f>IF($A214&gt;='DB_FG_243way_Regular Symbol'!H$16,"",IF(F214=0,"",IF(OR(F214=$BW$1,F215=$BW$1,F216=$BW$1,F214=$CV$1,F215=$CV$1,F216=$CV$1),0,1)))</f>
        <v/>
      </c>
    </row>
    <row r="215" spans="1:103">
      <c r="A215" s="341">
        <f>IF('DB_FG_243way_Regular Symbol'!L214="","",'DB_FG_243way_Regular Symbol'!L214)</f>
        <v>211</v>
      </c>
      <c r="B215" s="184" t="str">
        <f>IF('DB_FG_243way_Regular Symbol'!M214="",
IF($A215-'DB_FG_243way_Regular Symbol'!D$16&gt;='DB_FG_243way_RegularＸ_W()'!B$2-1,"",VLOOKUP($A215-'DB_FG_243way_Regular Symbol'!D$16,'DB_FG_243way_Regular Symbol'!$L$3:$Q$99,'DB_FG_243way_RegularＸ_W()'!B$3+1,FALSE)),
'DB_FG_243way_Regular Symbol'!M214)</f>
        <v/>
      </c>
      <c r="C215" s="184" t="str">
        <f>IF('DB_FG_243way_Regular Symbol'!N214="",
IF($A215-'DB_FG_243way_Regular Symbol'!E$16&gt;='DB_FG_243way_RegularＸ_W()'!C$2-1,"",VLOOKUP($A215-'DB_FG_243way_Regular Symbol'!E$16,'DB_FG_243way_Regular Symbol'!$L$3:$Q$99,'DB_FG_243way_RegularＸ_W()'!C$3+1,FALSE)),
'DB_FG_243way_Regular Symbol'!N214)</f>
        <v/>
      </c>
      <c r="D215" s="184" t="str">
        <f>IF('DB_FG_243way_Regular Symbol'!O214="",
IF($A215-'DB_FG_243way_Regular Symbol'!F$16&gt;='DB_FG_243way_RegularＸ_W()'!D$2-1,"",VLOOKUP($A215-'DB_FG_243way_Regular Symbol'!F$16,'DB_FG_243way_Regular Symbol'!$L$3:$Q$99,'DB_FG_243way_RegularＸ_W()'!D$3+1,FALSE)),
'DB_FG_243way_Regular Symbol'!O214)</f>
        <v/>
      </c>
      <c r="E215" s="184" t="str">
        <f>IF('DB_FG_243way_Regular Symbol'!P214="",
IF($A215-'DB_FG_243way_Regular Symbol'!G$16&gt;='DB_FG_243way_RegularＸ_W()'!E$2-1,"",VLOOKUP($A215-'DB_FG_243way_Regular Symbol'!G$16,'DB_FG_243way_Regular Symbol'!$L$3:$Q$99,'DB_FG_243way_RegularＸ_W()'!E$3+1,FALSE)),
'DB_FG_243way_Regular Symbol'!P214)</f>
        <v/>
      </c>
      <c r="F215" s="358" t="str">
        <f>IF('DB_FG_243way_Regular Symbol'!Q214="",
IF($A215-'DB_FG_243way_Regular Symbol'!H$16&gt;='DB_FG_243way_RegularＸ_W()'!F$2-1,"",VLOOKUP($A215-'DB_FG_243way_Regular Symbol'!H$16,'DB_FG_243way_Regular Symbol'!$L$3:$Q$99,'DB_FG_243way_RegularＸ_W()'!F$3+1,FALSE)),
'DB_FG_243way_Regular Symbol'!Q214)</f>
        <v/>
      </c>
      <c r="O215" s="342" t="str">
        <f>IF($A215&gt;='DB_FG_243way_Regular Symbol'!D$16,"",IF(B215=0,"",IF(OR(B215=$O$1,B215=$P$1,B216=$O$1,B216=$P$1,B217=$O$1,B217=$P$1),0,1)))</f>
        <v/>
      </c>
      <c r="P215" s="2" t="str">
        <f>IF($A215&gt;='DB_FG_243way_Regular Symbol'!E$16,"",IF(C215=0,"",IF(OR(C215=$O$1,C215=$P$1,C216=$O$1,C216=$P$1,C217=$O$1,C217=$P$1),0,1)))</f>
        <v/>
      </c>
      <c r="Q215" s="2" t="str">
        <f>IF($A215&gt;='DB_FG_243way_Regular Symbol'!F$16,"",IF(D215=0,"",IF(OR(D215=$O$1,D215=$P$1,D216=$O$1,D216=$P$1,D217=$O$1,D217=$P$1),0,1)))</f>
        <v/>
      </c>
      <c r="R215" s="2" t="str">
        <f>IF($A215&gt;='DB_FG_243way_Regular Symbol'!G$16,"",IF(E215=0,"",IF(OR(E215=$O$1,E215=$P$1,E216=$O$1,E216=$P$1,E217=$O$1,E217=$P$1),0,1)))</f>
        <v/>
      </c>
      <c r="S215" s="128" t="str">
        <f>IF($A215&gt;='DB_FG_243way_Regular Symbol'!H$16,"",IF(F215=0,"",IF(OR(F215=$O$1,F215=$P$1,F216=$O$1,F216=$P$1,F217=$O$1,F217=$P$1),0,1)))</f>
        <v/>
      </c>
      <c r="U215" s="342" t="str">
        <f>IF($A215&gt;='DB_FG_243way_Regular Symbol'!D$16,"",IF(B215=0,"",IF(OR(B215=$U$1,B215=$V$1,B216=$U$1,B216=$V$1,B217=$U$1,B217=$V$1),0,1)))</f>
        <v/>
      </c>
      <c r="V215" s="2" t="str">
        <f>IF($A215&gt;='DB_FG_243way_Regular Symbol'!E$16,"",IF(C215=0,"",IF(OR(C215=$U$1,C215=$V$1,C216=$U$1,C216=$V$1,C217=$U$1,C217=$V$1),0,1)))</f>
        <v/>
      </c>
      <c r="W215" s="2" t="str">
        <f>IF($A215&gt;='DB_FG_243way_Regular Symbol'!F$16,"",IF(D215=0,"",IF(OR(D215=$U$1,D215=$V$1,D216=$U$1,D216=$V$1,D217=$U$1,D217=$V$1),0,1)))</f>
        <v/>
      </c>
      <c r="X215" s="2" t="str">
        <f>IF($A215&gt;='DB_FG_243way_Regular Symbol'!G$16,"",IF(E215=0,"",IF(OR(E215=$U$1,E215=$V$1,E216=$U$1,E216=$V$1,E217=$U$1,E217=$V$1),0,1)))</f>
        <v/>
      </c>
      <c r="Y215" s="128" t="str">
        <f>IF($A215&gt;='DB_FG_243way_Regular Symbol'!H$16,"",IF(F215=0,"",IF(OR(F215=$U$1,F215=$V$1,F216=$U$1,F216=$V$1,F217=$U$1,F217=$V$1),0,1)))</f>
        <v/>
      </c>
      <c r="AA215" s="342" t="str">
        <f>IF($A215&gt;='DB_FG_243way_Regular Symbol'!D$16,"",IF(B215=0,"",IF(OR(B215=$AA$1,B215=$AB$1,B216=$AA$1,B216=$AB$1,B217=$AA$1,,B217=$AB$1),0,1)))</f>
        <v/>
      </c>
      <c r="AB215" s="2" t="str">
        <f>IF($A215&gt;='DB_FG_243way_Regular Symbol'!E$16,"",IF(C215=0,"",IF(OR(C215=$AA$1,C215=$AB$1,C216=$AA$1,C216=$AB$1,C217=$AA$1,,C217=$AB$1),0,1)))</f>
        <v/>
      </c>
      <c r="AC215" s="2" t="str">
        <f>IF($A215&gt;='DB_FG_243way_Regular Symbol'!F$16,"",IF(D215=0,"",IF(OR(D215=$AA$1,D215=$AB$1,D216=$AA$1,D216=$AB$1,D217=$AA$1,,D217=$AB$1),0,1)))</f>
        <v/>
      </c>
      <c r="AD215" s="2" t="str">
        <f>IF($A215&gt;='DB_FG_243way_Regular Symbol'!G$16,"",IF(E215=0,"",IF(OR(E215=$AA$1,E215=$AB$1,E216=$AA$1,E216=$AB$1,E217=$AA$1,,E217=$AB$1),0,1)))</f>
        <v/>
      </c>
      <c r="AE215" s="128" t="str">
        <f>IF($A215&gt;='DB_FG_243way_Regular Symbol'!H$16,"",IF(F215=0,"",IF(OR(F215=$AA$1,F215=$AB$1,F216=$AA$1,F216=$AB$1,F217=$AA$1,,F217=$AB$1),0,1)))</f>
        <v/>
      </c>
      <c r="AG215" s="342" t="str">
        <f>IF($A215&gt;='DB_FG_243way_Regular Symbol'!D$16,"",IF(B215=0,"",IF(OR(B215=$AG$1,B215=$AH$1,B216=$AG$1,B216=$AH$1,B217=$AG$1,B217=$AH$1),0,1)))</f>
        <v/>
      </c>
      <c r="AH215" s="2" t="str">
        <f>IF($A215&gt;='DB_FG_243way_Regular Symbol'!E$16,"",IF(C215=0,"",IF(OR(C215=$AG$1,C215=$AH$1,C216=$AG$1,C216=$AH$1,C217=$AG$1,C217=$AH$1),0,1)))</f>
        <v/>
      </c>
      <c r="AI215" s="2" t="str">
        <f>IF($A215&gt;='DB_FG_243way_Regular Symbol'!F$16,"",IF(D215=0,"",IF(OR(D215=$AG$1,D215=$AH$1,D216=$AG$1,D216=$AH$1,D217=$AG$1,D217=$AH$1),0,1)))</f>
        <v/>
      </c>
      <c r="AJ215" s="2" t="str">
        <f>IF($A215&gt;='DB_FG_243way_Regular Symbol'!G$16,"",IF(E215=0,"",IF(OR(E215=$AG$1,E215=$AH$1,E216=$AG$1,E216=$AH$1,E217=$AG$1,E217=$AH$1),0,1)))</f>
        <v/>
      </c>
      <c r="AK215" s="128" t="str">
        <f>IF($A215&gt;='DB_FG_243way_Regular Symbol'!H$16,"",IF(F215=0,"",IF(OR(F215=$AG$1,F215=$AH$1,F216=$AG$1,F216=$AH$1,F217=$AG$1,F217=$AH$1),0,1)))</f>
        <v/>
      </c>
      <c r="AM215" s="342" t="str">
        <f>IF($A215&gt;='DB_FG_243way_Regular Symbol'!D$16,"",IF(B215=0,"",IF(OR(B215=$AM$1,B215=$AN$1,B216=$AM$1,B216=$AN$1,B217=$AM$1,B217=$AN$1),0,1)))</f>
        <v/>
      </c>
      <c r="AN215" s="2" t="str">
        <f>IF($A215&gt;='DB_FG_243way_Regular Symbol'!E$16,"",IF(C215=0,"",IF(OR(C215=$AM$1,C215=$AN$1,C216=$AM$1,C216=$AN$1,C217=$AM$1,C217=$AN$1),0,1)))</f>
        <v/>
      </c>
      <c r="AO215" s="2" t="str">
        <f>IF($A215&gt;='DB_FG_243way_Regular Symbol'!F$16,"",IF(D215=0,"",IF(OR(D215=$AM$1,D215=$AN$1,D216=$AM$1,D216=$AN$1,D217=$AM$1,D217=$AN$1),0,1)))</f>
        <v/>
      </c>
      <c r="AP215" s="2" t="str">
        <f>IF($A215&gt;='DB_FG_243way_Regular Symbol'!G$16,"",IF(E215=0,"",IF(OR(E215=$AM$1,E215=$AN$1,E216=$AM$1,E216=$AN$1,E217=$AM$1,E217=$AN$1),0,1)))</f>
        <v/>
      </c>
      <c r="AQ215" s="128" t="str">
        <f>IF($A215&gt;='DB_FG_243way_Regular Symbol'!H$16,"",IF(F215=0,"",IF(OR(F215=$AM$1,F215=$AN$1,F216=$AM$1,F216=$AN$1,F217=$AM$1,F217=$AN$1),0,1)))</f>
        <v/>
      </c>
      <c r="AS215" s="342" t="str">
        <f>IF($A215&gt;='DB_FG_243way_Regular Symbol'!D$16,"",IF(B215=0,"",IF(OR(B215=$AM$1,B215=$AT$1,B216=$AM$1,B216=$AT$1,B217=$AM$1,B217=$AT$1),0,1)))</f>
        <v/>
      </c>
      <c r="AT215" s="2" t="str">
        <f>IF($A215&gt;='DB_FG_243way_Regular Symbol'!E$16,"",IF(C215=0,"",IF(OR(C215=$AM$1,C215=$AT$1,C216=$AM$1,C216=$AT$1,C217=$AM$1,C217=$AT$1),0,1)))</f>
        <v/>
      </c>
      <c r="AU215" s="2" t="str">
        <f>IF($A215&gt;='DB_FG_243way_Regular Symbol'!F$16,"",IF(D215=0,"",IF(OR(D215=$AM$1,D215=$AT$1,D216=$AM$1,D216=$AT$1,D217=$AM$1,D217=$AT$1),0,1)))</f>
        <v/>
      </c>
      <c r="AV215" s="2" t="str">
        <f>IF($A215&gt;='DB_FG_243way_Regular Symbol'!G$16,"",IF(E215=0,"",IF(OR(E215=$AM$1,E215=$AT$1,E216=$AM$1,E216=$AT$1,E217=$AM$1,E217=$AT$1),0,1)))</f>
        <v/>
      </c>
      <c r="AW215" s="128" t="str">
        <f>IF($A215&gt;='DB_FG_243way_Regular Symbol'!H$16,"",IF(F215=0,"",IF(OR(F215=$AM$1,F215=$AT$1,F216=$AM$1,F216=$AT$1,F217=$AM$1,F217=$AT$1),0,1)))</f>
        <v/>
      </c>
      <c r="AY215" s="342" t="str">
        <f>IF($A215&gt;='DB_FG_243way_Regular Symbol'!D$16,"",IF(B215=0,"",IF(OR(B215=$AM$1,B215=$AZ$1,B216=$AM$1,B216=$AZ$1,B217=$AM$1,B217=$AZ$1),0,1)))</f>
        <v/>
      </c>
      <c r="AZ215" s="2" t="str">
        <f>IF($A215&gt;='DB_FG_243way_Regular Symbol'!E$16,"",IF(C215=0,"",IF(OR(C215=$AM$1,C215=$AZ$1,C216=$AM$1,C216=$AZ$1,C217=$AM$1,C217=$AZ$1),0,1)))</f>
        <v/>
      </c>
      <c r="BA215" s="2" t="str">
        <f>IF($A215&gt;='DB_FG_243way_Regular Symbol'!F$16,"",IF(D215=0,"",IF(OR(D215=$AM$1,D215=$AZ$1,D216=$AM$1,D216=$AZ$1,D217=$AM$1,D217=$AZ$1),0,1)))</f>
        <v/>
      </c>
      <c r="BB215" s="2" t="str">
        <f>IF($A215&gt;='DB_FG_243way_Regular Symbol'!G$16,"",IF(E215=0,"",IF(OR(E215=$AM$1,E215=$AZ$1,E216=$AM$1,E216=$AZ$1,E217=$AM$1,E217=$AZ$1),0,1)))</f>
        <v/>
      </c>
      <c r="BC215" s="128" t="str">
        <f>IF($A215&gt;='DB_FG_243way_Regular Symbol'!H$16,"",IF(F215=0,"",IF(OR(F215=$AM$1,F215=$AZ$1,F216=$AM$1,F216=$AZ$1,F217=$AM$1,F217=$AZ$1),0,1)))</f>
        <v/>
      </c>
      <c r="BE215" s="342"/>
      <c r="BF215" s="2"/>
      <c r="BG215" s="2" t="str">
        <f>IF($A215&gt;='DB_FG_243way_Regular Symbol'!F$16,"",IF(D215=0,"",COUNTIF(D215:D217,$BF$1)))</f>
        <v/>
      </c>
      <c r="BH215" s="2" t="str">
        <f>IF($A215&gt;='DB_FG_243way_Regular Symbol'!G$16,"",IF(E215=0,"",COUNTIF(E215:E217,$BF$1)))</f>
        <v/>
      </c>
      <c r="BI215" s="2" t="str">
        <f>IF($A215&gt;='DB_FG_243way_Regular Symbol'!H$16,"",IF(F215=0,"",COUNTIF(F215:F217,$BF$1)))</f>
        <v/>
      </c>
      <c r="BK215" s="342"/>
      <c r="BL215" s="2"/>
      <c r="BM215" s="2" t="str">
        <f>IF($A215&gt;='DB_FG_243way_Regular Symbol'!F$16,"",IF(D215=0,"",IF(OR(D215=$AM$1,D215=$BL$1,D216=$AM$1,D216=$BL$1,D217=$AM$1,D217=$BL$1),0,1)))</f>
        <v/>
      </c>
      <c r="BN215" s="2" t="str">
        <f>IF($A215&gt;='DB_FG_243way_Regular Symbol'!G$16,"",IF(E215=0,"",IF(OR(E215=$AM$1,E215=$BL$1,E216=$AM$1,E216=$BL$1,E217=$AM$1,E217=$BL$1),0,1)))</f>
        <v/>
      </c>
      <c r="BO215" s="128" t="str">
        <f>IF($A215&gt;='DB_FG_243way_Regular Symbol'!H$16,"",IF(F215=0,"",IF(OR(F215=$AM$1,F215=$BL$1,F216=$AM$1,F216=$BL$1,F217=$AM$1,F217=$BL$1),0,1)))</f>
        <v/>
      </c>
      <c r="BQ215" s="2" t="str">
        <f>IF($A215&gt;='DB_FG_243way_Regular Symbol'!D$16,"",IF(B215=0,"",IF(OR(B215=$BQ$1,B215=$BR$1,B216=$BQ$1,B216=$BR$1,B217=$BQ$1,B217=$BR$1),0,1)))</f>
        <v/>
      </c>
      <c r="BR215" s="2" t="str">
        <f>IF($A215&gt;='DB_FG_243way_Regular Symbol'!E$16,"",IF(C215=0,"",IF(OR(C215=$BQ$1,C215=$BR$1,C216=$BQ$1,C216=$BR$1,C217=$BQ$1,C217=$BR$1),0,1)))</f>
        <v/>
      </c>
      <c r="BS215" s="2" t="str">
        <f>IF($A215&gt;='DB_FG_243way_Regular Symbol'!F$16,"",IF(D215=0,"",IF(OR(D215=$BQ$1,D215=$BR$1,D216=$BQ$1,D216=$BR$1,D217=$BQ$1,D217=$BR$1),0,1)))</f>
        <v/>
      </c>
      <c r="BT215" s="2" t="str">
        <f>IF($A215&gt;='DB_FG_243way_Regular Symbol'!G$16,"",IF(E215=0,"",IF(OR(E215=$BQ$1,E215=$BR$1,E216=$BQ$1,E216=$BR$1,E217=$BQ$1,E217=$BR$1),0,1)))</f>
        <v/>
      </c>
      <c r="BU215" s="2" t="str">
        <f>IF($A215&gt;='DB_FG_243way_Regular Symbol'!H$16,"",IF(F215=0,"",IF(OR(F215=$BQ$1,F215=$BR$1,F216=$BQ$1,F216=$BR$1,F217=$BQ$1,F217=$BR$1),0,1)))</f>
        <v/>
      </c>
      <c r="BW215" s="2" t="str">
        <f>IF($A215&gt;='DB_FG_243way_Regular Symbol'!D$16,"",IF(B215=0,"",IF(OR(B215=$BW$1,B216=$BW$1,B217=$BW$1,B215=$BX$1,B216=$BX$1,B217=$BX$1),0,1)))</f>
        <v/>
      </c>
      <c r="BX215" s="2" t="str">
        <f>IF($A215&gt;='DB_FG_243way_Regular Symbol'!E$16,"",IF(C215=0,"",IF(OR(C215=$BW$1,C216=$BW$1,C217=$BW$1,C215=$BX$1,C216=$BX$1,C217=$BX$1),0,1)))</f>
        <v/>
      </c>
      <c r="BY215" s="2" t="str">
        <f>IF($A215&gt;='DB_FG_243way_Regular Symbol'!F$16,"",IF(D215=0,"",IF(OR(D215=$BW$1,D216=$BW$1,D217=$BW$1,D215=$BX$1,D216=$BX$1,D217=$BX$1),0,1)))</f>
        <v/>
      </c>
      <c r="BZ215" s="2" t="str">
        <f>IF($A215&gt;='DB_FG_243way_Regular Symbol'!G$16,"",IF(E215=0,"",IF(OR(E215=$BW$1,E216=$BW$1,E217=$BW$1,E215=$BX$1,E216=$BX$1,E217=$BX$1),0,1)))</f>
        <v/>
      </c>
      <c r="CA215" s="2" t="str">
        <f>IF($A215&gt;='DB_FG_243way_Regular Symbol'!H$16,"",IF(F215=0,"",IF(OR(F215=$BW$1,F216=$BW$1,F217=$BW$1,F215=$BX$1,F216=$BX$1,F217=$BX$1),0,1)))</f>
        <v/>
      </c>
      <c r="CC215" s="2" t="str">
        <f>IF($A215&gt;='DB_FG_243way_Regular Symbol'!D$16,"",IF(B215=0,"",IF(OR(B215=$BW$1,B216=$BW$1,B217=$BW$1,B215=$CD$1,B216=$CD$1,B217=$CD$1),0,1)))</f>
        <v/>
      </c>
      <c r="CD215" s="2" t="str">
        <f>IF($A215&gt;='DB_FG_243way_Regular Symbol'!E$16,"",IF(C215=0,"",IF(OR(C215=$BW$1,C216=$BW$1,C217=$BW$1,C215=$CD$1,C216=$CD$1,C217=$CD$1),0,1)))</f>
        <v/>
      </c>
      <c r="CE215" s="2" t="str">
        <f>IF($A215&gt;='DB_FG_243way_Regular Symbol'!F$16,"",IF(D215=0,"",IF(OR(D215=$BW$1,D216=$BW$1,D217=$BW$1,D215=$CD$1,D216=$CD$1,D217=$CD$1),0,1)))</f>
        <v/>
      </c>
      <c r="CF215" s="2" t="str">
        <f>IF($A215&gt;='DB_FG_243way_Regular Symbol'!G$16,"",IF(E215=0,"",IF(OR(E215=$BW$1,E216=$BW$1,E217=$BW$1,E215=$CD$1,E216=$CD$1,E217=$CD$1),0,1)))</f>
        <v/>
      </c>
      <c r="CG215" s="2" t="str">
        <f>IF($A215&gt;='DB_FG_243way_Regular Symbol'!H$16,"",IF(F215=0,"",IF(OR(F215=$BW$1,F216=$BW$1,F217=$BW$1,F215=$CD$1,F216=$CD$1,F217=$CD$1),0,1)))</f>
        <v/>
      </c>
      <c r="CI215" s="2" t="str">
        <f>IF($A215&gt;='DB_FG_243way_Regular Symbol'!D$16,"",IF(B215=0,"",IF(OR(B215=$BW$1,B216=$BW$1,B217=$BW$1,B215=$CJ$1,B216=$CJ$1,B217=$CJ$1),0,1)))</f>
        <v/>
      </c>
      <c r="CJ215" s="2" t="str">
        <f>IF($A215&gt;='DB_FG_243way_Regular Symbol'!E$16,"",IF(C215=0,"",IF(OR(C215=$BW$1,C216=$BW$1,C217=$BW$1,C215=$CJ$1,C216=$CJ$1,C217=$CJ$1),0,1)))</f>
        <v/>
      </c>
      <c r="CK215" s="2" t="str">
        <f>IF($A215&gt;='DB_FG_243way_Regular Symbol'!F$16,"",IF(D215=0,"",IF(OR(D215=$BW$1,D216=$BW$1,D217=$BW$1,D215=$CJ$1,D216=$CJ$1,D217=$CJ$1),0,1)))</f>
        <v/>
      </c>
      <c r="CL215" s="2" t="str">
        <f>IF($A215&gt;='DB_FG_243way_Regular Symbol'!G$16,"",IF(E215=0,"",IF(OR(E215=$BW$1,E216=$BW$1,E217=$BW$1,E215=$CJ$1,E216=$CJ$1,E217=$CJ$1),0,1)))</f>
        <v/>
      </c>
      <c r="CM215" s="2" t="str">
        <f>IF($A215&gt;='DB_FG_243way_Regular Symbol'!H$16,"",IF(F215=0,"",IF(OR(F215=$BW$1,F216=$BW$1,F217=$BW$1,F215=$CJ$1,F216=$CJ$1,F217=$CJ$1),0,1)))</f>
        <v/>
      </c>
      <c r="CO215" s="2" t="str">
        <f>IF($A215&gt;='DB_FG_243way_Regular Symbol'!D$16,"",IF(B215=0,"",IF(OR(B215=$BW$1,B216=$BW$1,B217=$BW$1,B215=$CP$1,B216=$CP$1,B217=$CP$1),0,1)))</f>
        <v/>
      </c>
      <c r="CP215" s="2" t="str">
        <f>IF($A215&gt;='DB_FG_243way_Regular Symbol'!E$16,"",IF(C215=0,"",IF(OR(C215=$BW$1,C216=$BW$1,C217=$BW$1,C215=$CP$1,C216=$CP$1,C217=$CP$1),0,1)))</f>
        <v/>
      </c>
      <c r="CQ215" s="2" t="str">
        <f>IF($A215&gt;='DB_FG_243way_Regular Symbol'!F$16,"",IF(D215=0,"",IF(OR(D215=$BW$1,D216=$BW$1,D217=$BW$1,D215=$CP$1,D216=$CP$1,D217=$CP$1),0,1)))</f>
        <v/>
      </c>
      <c r="CR215" s="2" t="str">
        <f>IF($A215&gt;='DB_FG_243way_Regular Symbol'!G$16,"",IF(E215=0,"",IF(OR(E215=$BW$1,E216=$BW$1,E217=$BW$1,E215=$CP$1,E216=$CP$1,E217=$CP$1),0,1)))</f>
        <v/>
      </c>
      <c r="CS215" s="2" t="str">
        <f>IF($A215&gt;='DB_FG_243way_Regular Symbol'!H$16,"",IF(F215=0,"",IF(OR(F215=$BW$1,F216=$BW$1,F217=$BW$1,F215=$CP$1,F216=$CP$1,F217=$CP$1),0,1)))</f>
        <v/>
      </c>
      <c r="CU215" s="2" t="str">
        <f>IF($A215&gt;='DB_FG_243way_Regular Symbol'!D$16,"",IF(B215=0,"",IF(OR(B215=$BW$1,B216=$BW$1,B217=$BW$1,B215=$CV$1,B216=$CV$1,B217=$CV$1),0,1)))</f>
        <v/>
      </c>
      <c r="CV215" s="2" t="str">
        <f>IF($A215&gt;='DB_FG_243way_Regular Symbol'!E$16,"",IF(C215=0,"",IF(OR(C215=$BW$1,C216=$BW$1,C217=$BW$1,C215=$CV$1,C216=$CV$1,C217=$CV$1),0,1)))</f>
        <v/>
      </c>
      <c r="CW215" s="2" t="str">
        <f>IF($A215&gt;='DB_FG_243way_Regular Symbol'!F$16,"",IF(D215=0,"",IF(OR(D215=$BW$1,D216=$BW$1,D217=$BW$1,D215=$CV$1,D216=$CV$1,D217=$CV$1),0,1)))</f>
        <v/>
      </c>
      <c r="CX215" s="2" t="str">
        <f>IF($A215&gt;='DB_FG_243way_Regular Symbol'!G$16,"",IF(E215=0,"",IF(OR(E215=$BW$1,E216=$BW$1,E217=$BW$1,E215=$CV$1,E216=$CV$1,E217=$CV$1),0,1)))</f>
        <v/>
      </c>
      <c r="CY215" s="2" t="str">
        <f>IF($A215&gt;='DB_FG_243way_Regular Symbol'!H$16,"",IF(F215=0,"",IF(OR(F215=$BW$1,F216=$BW$1,F217=$BW$1,F215=$CV$1,F216=$CV$1,F217=$CV$1),0,1)))</f>
        <v/>
      </c>
    </row>
    <row r="216" spans="1:103">
      <c r="A216" s="341">
        <f>IF('DB_FG_243way_Regular Symbol'!L215="","",'DB_FG_243way_Regular Symbol'!L215)</f>
        <v>212</v>
      </c>
      <c r="B216" s="184" t="str">
        <f>IF('DB_FG_243way_Regular Symbol'!M215="",
IF($A216-'DB_FG_243way_Regular Symbol'!D$16&gt;='DB_FG_243way_RegularＸ_W()'!B$2-1,"",VLOOKUP($A216-'DB_FG_243way_Regular Symbol'!D$16,'DB_FG_243way_Regular Symbol'!$L$3:$Q$99,'DB_FG_243way_RegularＸ_W()'!B$3+1,FALSE)),
'DB_FG_243way_Regular Symbol'!M215)</f>
        <v/>
      </c>
      <c r="C216" s="184" t="str">
        <f>IF('DB_FG_243way_Regular Symbol'!N215="",
IF($A216-'DB_FG_243way_Regular Symbol'!E$16&gt;='DB_FG_243way_RegularＸ_W()'!C$2-1,"",VLOOKUP($A216-'DB_FG_243way_Regular Symbol'!E$16,'DB_FG_243way_Regular Symbol'!$L$3:$Q$99,'DB_FG_243way_RegularＸ_W()'!C$3+1,FALSE)),
'DB_FG_243way_Regular Symbol'!N215)</f>
        <v/>
      </c>
      <c r="D216" s="184" t="str">
        <f>IF('DB_FG_243way_Regular Symbol'!O215="",
IF($A216-'DB_FG_243way_Regular Symbol'!F$16&gt;='DB_FG_243way_RegularＸ_W()'!D$2-1,"",VLOOKUP($A216-'DB_FG_243way_Regular Symbol'!F$16,'DB_FG_243way_Regular Symbol'!$L$3:$Q$99,'DB_FG_243way_RegularＸ_W()'!D$3+1,FALSE)),
'DB_FG_243way_Regular Symbol'!O215)</f>
        <v/>
      </c>
      <c r="E216" s="184" t="str">
        <f>IF('DB_FG_243way_Regular Symbol'!P215="",
IF($A216-'DB_FG_243way_Regular Symbol'!G$16&gt;='DB_FG_243way_RegularＸ_W()'!E$2-1,"",VLOOKUP($A216-'DB_FG_243way_Regular Symbol'!G$16,'DB_FG_243way_Regular Symbol'!$L$3:$Q$99,'DB_FG_243way_RegularＸ_W()'!E$3+1,FALSE)),
'DB_FG_243way_Regular Symbol'!P215)</f>
        <v/>
      </c>
      <c r="F216" s="358" t="str">
        <f>IF('DB_FG_243way_Regular Symbol'!Q215="",
IF($A216-'DB_FG_243way_Regular Symbol'!H$16&gt;='DB_FG_243way_RegularＸ_W()'!F$2-1,"",VLOOKUP($A216-'DB_FG_243way_Regular Symbol'!H$16,'DB_FG_243way_Regular Symbol'!$L$3:$Q$99,'DB_FG_243way_RegularＸ_W()'!F$3+1,FALSE)),
'DB_FG_243way_Regular Symbol'!Q215)</f>
        <v/>
      </c>
      <c r="O216" s="342" t="str">
        <f>IF($A216&gt;='DB_FG_243way_Regular Symbol'!D$16,"",IF(B216=0,"",IF(OR(B216=$O$1,B216=$P$1,B217=$O$1,B217=$P$1,B218=$O$1,B218=$P$1),0,1)))</f>
        <v/>
      </c>
      <c r="P216" s="2" t="str">
        <f>IF($A216&gt;='DB_FG_243way_Regular Symbol'!E$16,"",IF(C216=0,"",IF(OR(C216=$O$1,C216=$P$1,C217=$O$1,C217=$P$1,C218=$O$1,C218=$P$1),0,1)))</f>
        <v/>
      </c>
      <c r="Q216" s="2" t="str">
        <f>IF($A216&gt;='DB_FG_243way_Regular Symbol'!F$16,"",IF(D216=0,"",IF(OR(D216=$O$1,D216=$P$1,D217=$O$1,D217=$P$1,D218=$O$1,D218=$P$1),0,1)))</f>
        <v/>
      </c>
      <c r="R216" s="2" t="str">
        <f>IF($A216&gt;='DB_FG_243way_Regular Symbol'!G$16,"",IF(E216=0,"",IF(OR(E216=$O$1,E216=$P$1,E217=$O$1,E217=$P$1,E218=$O$1,E218=$P$1),0,1)))</f>
        <v/>
      </c>
      <c r="S216" s="128" t="str">
        <f>IF($A216&gt;='DB_FG_243way_Regular Symbol'!H$16,"",IF(F216=0,"",IF(OR(F216=$O$1,F216=$P$1,F217=$O$1,F217=$P$1,F218=$O$1,F218=$P$1),0,1)))</f>
        <v/>
      </c>
      <c r="U216" s="342" t="str">
        <f>IF($A216&gt;='DB_FG_243way_Regular Symbol'!D$16,"",IF(B216=0,"",IF(OR(B216=$U$1,B216=$V$1,B217=$U$1,B217=$V$1,B218=$U$1,B218=$V$1),0,1)))</f>
        <v/>
      </c>
      <c r="V216" s="2" t="str">
        <f>IF($A216&gt;='DB_FG_243way_Regular Symbol'!E$16,"",IF(C216=0,"",IF(OR(C216=$U$1,C216=$V$1,C217=$U$1,C217=$V$1,C218=$U$1,C218=$V$1),0,1)))</f>
        <v/>
      </c>
      <c r="W216" s="2" t="str">
        <f>IF($A216&gt;='DB_FG_243way_Regular Symbol'!F$16,"",IF(D216=0,"",IF(OR(D216=$U$1,D216=$V$1,D217=$U$1,D217=$V$1,D218=$U$1,D218=$V$1),0,1)))</f>
        <v/>
      </c>
      <c r="X216" s="2" t="str">
        <f>IF($A216&gt;='DB_FG_243way_Regular Symbol'!G$16,"",IF(E216=0,"",IF(OR(E216=$U$1,E216=$V$1,E217=$U$1,E217=$V$1,E218=$U$1,E218=$V$1),0,1)))</f>
        <v/>
      </c>
      <c r="Y216" s="128" t="str">
        <f>IF($A216&gt;='DB_FG_243way_Regular Symbol'!H$16,"",IF(F216=0,"",IF(OR(F216=$U$1,F216=$V$1,F217=$U$1,F217=$V$1,F218=$U$1,F218=$V$1),0,1)))</f>
        <v/>
      </c>
      <c r="AA216" s="342" t="str">
        <f>IF($A216&gt;='DB_FG_243way_Regular Symbol'!D$16,"",IF(B216=0,"",IF(OR(B216=$AA$1,B216=$AB$1,B217=$AA$1,B217=$AB$1,B218=$AA$1,,B218=$AB$1),0,1)))</f>
        <v/>
      </c>
      <c r="AB216" s="2" t="str">
        <f>IF($A216&gt;='DB_FG_243way_Regular Symbol'!E$16,"",IF(C216=0,"",IF(OR(C216=$AA$1,C216=$AB$1,C217=$AA$1,C217=$AB$1,C218=$AA$1,,C218=$AB$1),0,1)))</f>
        <v/>
      </c>
      <c r="AC216" s="2" t="str">
        <f>IF($A216&gt;='DB_FG_243way_Regular Symbol'!F$16,"",IF(D216=0,"",IF(OR(D216=$AA$1,D216=$AB$1,D217=$AA$1,D217=$AB$1,D218=$AA$1,,D218=$AB$1),0,1)))</f>
        <v/>
      </c>
      <c r="AD216" s="2" t="str">
        <f>IF($A216&gt;='DB_FG_243way_Regular Symbol'!G$16,"",IF(E216=0,"",IF(OR(E216=$AA$1,E216=$AB$1,E217=$AA$1,E217=$AB$1,E218=$AA$1,,E218=$AB$1),0,1)))</f>
        <v/>
      </c>
      <c r="AE216" s="128" t="str">
        <f>IF($A216&gt;='DB_FG_243way_Regular Symbol'!H$16,"",IF(F216=0,"",IF(OR(F216=$AA$1,F216=$AB$1,F217=$AA$1,F217=$AB$1,F218=$AA$1,,F218=$AB$1),0,1)))</f>
        <v/>
      </c>
      <c r="AG216" s="342" t="str">
        <f>IF($A216&gt;='DB_FG_243way_Regular Symbol'!D$16,"",IF(B216=0,"",IF(OR(B216=$AG$1,B216=$AH$1,B217=$AG$1,B217=$AH$1,B218=$AG$1,B218=$AH$1),0,1)))</f>
        <v/>
      </c>
      <c r="AH216" s="2" t="str">
        <f>IF($A216&gt;='DB_FG_243way_Regular Symbol'!E$16,"",IF(C216=0,"",IF(OR(C216=$AG$1,C216=$AH$1,C217=$AG$1,C217=$AH$1,C218=$AG$1,C218=$AH$1),0,1)))</f>
        <v/>
      </c>
      <c r="AI216" s="2" t="str">
        <f>IF($A216&gt;='DB_FG_243way_Regular Symbol'!F$16,"",IF(D216=0,"",IF(OR(D216=$AG$1,D216=$AH$1,D217=$AG$1,D217=$AH$1,D218=$AG$1,D218=$AH$1),0,1)))</f>
        <v/>
      </c>
      <c r="AJ216" s="2" t="str">
        <f>IF($A216&gt;='DB_FG_243way_Regular Symbol'!G$16,"",IF(E216=0,"",IF(OR(E216=$AG$1,E216=$AH$1,E217=$AG$1,E217=$AH$1,E218=$AG$1,E218=$AH$1),0,1)))</f>
        <v/>
      </c>
      <c r="AK216" s="128" t="str">
        <f>IF($A216&gt;='DB_FG_243way_Regular Symbol'!H$16,"",IF(F216=0,"",IF(OR(F216=$AG$1,F216=$AH$1,F217=$AG$1,F217=$AH$1,F218=$AG$1,F218=$AH$1),0,1)))</f>
        <v/>
      </c>
      <c r="AM216" s="342" t="str">
        <f>IF($A216&gt;='DB_FG_243way_Regular Symbol'!D$16,"",IF(B216=0,"",IF(OR(B216=$AM$1,B216=$AN$1,B217=$AM$1,B217=$AN$1,B218=$AM$1,B218=$AN$1),0,1)))</f>
        <v/>
      </c>
      <c r="AN216" s="2" t="str">
        <f>IF($A216&gt;='DB_FG_243way_Regular Symbol'!E$16,"",IF(C216=0,"",IF(OR(C216=$AM$1,C216=$AN$1,C217=$AM$1,C217=$AN$1,C218=$AM$1,C218=$AN$1),0,1)))</f>
        <v/>
      </c>
      <c r="AO216" s="2" t="str">
        <f>IF($A216&gt;='DB_FG_243way_Regular Symbol'!F$16,"",IF(D216=0,"",IF(OR(D216=$AM$1,D216=$AN$1,D217=$AM$1,D217=$AN$1,D218=$AM$1,D218=$AN$1),0,1)))</f>
        <v/>
      </c>
      <c r="AP216" s="2" t="str">
        <f>IF($A216&gt;='DB_FG_243way_Regular Symbol'!G$16,"",IF(E216=0,"",IF(OR(E216=$AM$1,E216=$AN$1,E217=$AM$1,E217=$AN$1,E218=$AM$1,E218=$AN$1),0,1)))</f>
        <v/>
      </c>
      <c r="AQ216" s="128" t="str">
        <f>IF($A216&gt;='DB_FG_243way_Regular Symbol'!H$16,"",IF(F216=0,"",IF(OR(F216=$AM$1,F216=$AN$1,F217=$AM$1,F217=$AN$1,F218=$AM$1,F218=$AN$1),0,1)))</f>
        <v/>
      </c>
      <c r="AS216" s="342" t="str">
        <f>IF($A216&gt;='DB_FG_243way_Regular Symbol'!D$16,"",IF(B216=0,"",IF(OR(B216=$AM$1,B216=$AT$1,B217=$AM$1,B217=$AT$1,B218=$AM$1,B218=$AT$1),0,1)))</f>
        <v/>
      </c>
      <c r="AT216" s="2" t="str">
        <f>IF($A216&gt;='DB_FG_243way_Regular Symbol'!E$16,"",IF(C216=0,"",IF(OR(C216=$AM$1,C216=$AT$1,C217=$AM$1,C217=$AT$1,C218=$AM$1,C218=$AT$1),0,1)))</f>
        <v/>
      </c>
      <c r="AU216" s="2" t="str">
        <f>IF($A216&gt;='DB_FG_243way_Regular Symbol'!F$16,"",IF(D216=0,"",IF(OR(D216=$AM$1,D216=$AT$1,D217=$AM$1,D217=$AT$1,D218=$AM$1,D218=$AT$1),0,1)))</f>
        <v/>
      </c>
      <c r="AV216" s="2" t="str">
        <f>IF($A216&gt;='DB_FG_243way_Regular Symbol'!G$16,"",IF(E216=0,"",IF(OR(E216=$AM$1,E216=$AT$1,E217=$AM$1,E217=$AT$1,E218=$AM$1,E218=$AT$1),0,1)))</f>
        <v/>
      </c>
      <c r="AW216" s="128" t="str">
        <f>IF($A216&gt;='DB_FG_243way_Regular Symbol'!H$16,"",IF(F216=0,"",IF(OR(F216=$AM$1,F216=$AT$1,F217=$AM$1,F217=$AT$1,F218=$AM$1,F218=$AT$1),0,1)))</f>
        <v/>
      </c>
      <c r="AY216" s="342" t="str">
        <f>IF($A216&gt;='DB_FG_243way_Regular Symbol'!D$16,"",IF(B216=0,"",IF(OR(B216=$AM$1,B216=$AZ$1,B217=$AM$1,B217=$AZ$1,B218=$AM$1,B218=$AZ$1),0,1)))</f>
        <v/>
      </c>
      <c r="AZ216" s="2" t="str">
        <f>IF($A216&gt;='DB_FG_243way_Regular Symbol'!E$16,"",IF(C216=0,"",IF(OR(C216=$AM$1,C216=$AZ$1,C217=$AM$1,C217=$AZ$1,C218=$AM$1,C218=$AZ$1),0,1)))</f>
        <v/>
      </c>
      <c r="BA216" s="2" t="str">
        <f>IF($A216&gt;='DB_FG_243way_Regular Symbol'!F$16,"",IF(D216=0,"",IF(OR(D216=$AM$1,D216=$AZ$1,D217=$AM$1,D217=$AZ$1,D218=$AM$1,D218=$AZ$1),0,1)))</f>
        <v/>
      </c>
      <c r="BB216" s="2" t="str">
        <f>IF($A216&gt;='DB_FG_243way_Regular Symbol'!G$16,"",IF(E216=0,"",IF(OR(E216=$AM$1,E216=$AZ$1,E217=$AM$1,E217=$AZ$1,E218=$AM$1,E218=$AZ$1),0,1)))</f>
        <v/>
      </c>
      <c r="BC216" s="128" t="str">
        <f>IF($A216&gt;='DB_FG_243way_Regular Symbol'!H$16,"",IF(F216=0,"",IF(OR(F216=$AM$1,F216=$AZ$1,F217=$AM$1,F217=$AZ$1,F218=$AM$1,F218=$AZ$1),0,1)))</f>
        <v/>
      </c>
      <c r="BE216" s="342"/>
      <c r="BF216" s="2"/>
      <c r="BG216" s="2" t="str">
        <f>IF($A216&gt;='DB_FG_243way_Regular Symbol'!F$16,"",IF(D216=0,"",COUNTIF(D216:D218,$BF$1)))</f>
        <v/>
      </c>
      <c r="BH216" s="2" t="str">
        <f>IF($A216&gt;='DB_FG_243way_Regular Symbol'!G$16,"",IF(E216=0,"",COUNTIF(E216:E218,$BF$1)))</f>
        <v/>
      </c>
      <c r="BI216" s="2" t="str">
        <f>IF($A216&gt;='DB_FG_243way_Regular Symbol'!H$16,"",IF(F216=0,"",COUNTIF(F216:F218,$BF$1)))</f>
        <v/>
      </c>
      <c r="BK216" s="342"/>
      <c r="BL216" s="2"/>
      <c r="BM216" s="2" t="str">
        <f>IF($A216&gt;='DB_FG_243way_Regular Symbol'!F$16,"",IF(D216=0,"",IF(OR(D216=$AM$1,D216=$BL$1,D217=$AM$1,D217=$BL$1,D218=$AM$1,D218=$BL$1),0,1)))</f>
        <v/>
      </c>
      <c r="BN216" s="2" t="str">
        <f>IF($A216&gt;='DB_FG_243way_Regular Symbol'!G$16,"",IF(E216=0,"",IF(OR(E216=$AM$1,E216=$BL$1,E217=$AM$1,E217=$BL$1,E218=$AM$1,E218=$BL$1),0,1)))</f>
        <v/>
      </c>
      <c r="BO216" s="128" t="str">
        <f>IF($A216&gt;='DB_FG_243way_Regular Symbol'!H$16,"",IF(F216=0,"",IF(OR(F216=$AM$1,F216=$BL$1,F217=$AM$1,F217=$BL$1,F218=$AM$1,F218=$BL$1),0,1)))</f>
        <v/>
      </c>
      <c r="BQ216" s="2" t="str">
        <f>IF($A216&gt;='DB_FG_243way_Regular Symbol'!D$16,"",IF(B216=0,"",IF(OR(B216=$BQ$1,B216=$BR$1,B217=$BQ$1,B217=$BR$1,B218=$BQ$1,B218=$BR$1),0,1)))</f>
        <v/>
      </c>
      <c r="BR216" s="2" t="str">
        <f>IF($A216&gt;='DB_FG_243way_Regular Symbol'!E$16,"",IF(C216=0,"",IF(OR(C216=$BQ$1,C216=$BR$1,C217=$BQ$1,C217=$BR$1,C218=$BQ$1,C218=$BR$1),0,1)))</f>
        <v/>
      </c>
      <c r="BS216" s="2" t="str">
        <f>IF($A216&gt;='DB_FG_243way_Regular Symbol'!F$16,"",IF(D216=0,"",IF(OR(D216=$BQ$1,D216=$BR$1,D217=$BQ$1,D217=$BR$1,D218=$BQ$1,D218=$BR$1),0,1)))</f>
        <v/>
      </c>
      <c r="BT216" s="2" t="str">
        <f>IF($A216&gt;='DB_FG_243way_Regular Symbol'!G$16,"",IF(E216=0,"",IF(OR(E216=$BQ$1,E216=$BR$1,E217=$BQ$1,E217=$BR$1,E218=$BQ$1,E218=$BR$1),0,1)))</f>
        <v/>
      </c>
      <c r="BU216" s="2" t="str">
        <f>IF($A216&gt;='DB_FG_243way_Regular Symbol'!H$16,"",IF(F216=0,"",IF(OR(F216=$BQ$1,F216=$BR$1,F217=$BQ$1,F217=$BR$1,F218=$BQ$1,F218=$BR$1),0,1)))</f>
        <v/>
      </c>
      <c r="BW216" s="2" t="str">
        <f>IF($A216&gt;='DB_FG_243way_Regular Symbol'!D$16,"",IF(B216=0,"",IF(OR(B216=$BW$1,B217=$BW$1,B218=$BW$1,B216=$BX$1,B217=$BX$1,B218=$BX$1),0,1)))</f>
        <v/>
      </c>
      <c r="BX216" s="2" t="str">
        <f>IF($A216&gt;='DB_FG_243way_Regular Symbol'!E$16,"",IF(C216=0,"",IF(OR(C216=$BW$1,C217=$BW$1,C218=$BW$1,C216=$BX$1,C217=$BX$1,C218=$BX$1),0,1)))</f>
        <v/>
      </c>
      <c r="BY216" s="2" t="str">
        <f>IF($A216&gt;='DB_FG_243way_Regular Symbol'!F$16,"",IF(D216=0,"",IF(OR(D216=$BW$1,D217=$BW$1,D218=$BW$1,D216=$BX$1,D217=$BX$1,D218=$BX$1),0,1)))</f>
        <v/>
      </c>
      <c r="BZ216" s="2" t="str">
        <f>IF($A216&gt;='DB_FG_243way_Regular Symbol'!G$16,"",IF(E216=0,"",IF(OR(E216=$BW$1,E217=$BW$1,E218=$BW$1,E216=$BX$1,E217=$BX$1,E218=$BX$1),0,1)))</f>
        <v/>
      </c>
      <c r="CA216" s="2" t="str">
        <f>IF($A216&gt;='DB_FG_243way_Regular Symbol'!H$16,"",IF(F216=0,"",IF(OR(F216=$BW$1,F217=$BW$1,F218=$BW$1,F216=$BX$1,F217=$BX$1,F218=$BX$1),0,1)))</f>
        <v/>
      </c>
      <c r="CC216" s="2" t="str">
        <f>IF($A216&gt;='DB_FG_243way_Regular Symbol'!D$16,"",IF(B216=0,"",IF(OR(B216=$BW$1,B217=$BW$1,B218=$BW$1,B216=$CD$1,B217=$CD$1,B218=$CD$1),0,1)))</f>
        <v/>
      </c>
      <c r="CD216" s="2" t="str">
        <f>IF($A216&gt;='DB_FG_243way_Regular Symbol'!E$16,"",IF(C216=0,"",IF(OR(C216=$BW$1,C217=$BW$1,C218=$BW$1,C216=$CD$1,C217=$CD$1,C218=$CD$1),0,1)))</f>
        <v/>
      </c>
      <c r="CE216" s="2" t="str">
        <f>IF($A216&gt;='DB_FG_243way_Regular Symbol'!F$16,"",IF(D216=0,"",IF(OR(D216=$BW$1,D217=$BW$1,D218=$BW$1,D216=$CD$1,D217=$CD$1,D218=$CD$1),0,1)))</f>
        <v/>
      </c>
      <c r="CF216" s="2" t="str">
        <f>IF($A216&gt;='DB_FG_243way_Regular Symbol'!G$16,"",IF(E216=0,"",IF(OR(E216=$BW$1,E217=$BW$1,E218=$BW$1,E216=$CD$1,E217=$CD$1,E218=$CD$1),0,1)))</f>
        <v/>
      </c>
      <c r="CG216" s="2" t="str">
        <f>IF($A216&gt;='DB_FG_243way_Regular Symbol'!H$16,"",IF(F216=0,"",IF(OR(F216=$BW$1,F217=$BW$1,F218=$BW$1,F216=$CD$1,F217=$CD$1,F218=$CD$1),0,1)))</f>
        <v/>
      </c>
      <c r="CI216" s="2" t="str">
        <f>IF($A216&gt;='DB_FG_243way_Regular Symbol'!D$16,"",IF(B216=0,"",IF(OR(B216=$BW$1,B217=$BW$1,B218=$BW$1,B216=$CJ$1,B217=$CJ$1,B218=$CJ$1),0,1)))</f>
        <v/>
      </c>
      <c r="CJ216" s="2" t="str">
        <f>IF($A216&gt;='DB_FG_243way_Regular Symbol'!E$16,"",IF(C216=0,"",IF(OR(C216=$BW$1,C217=$BW$1,C218=$BW$1,C216=$CJ$1,C217=$CJ$1,C218=$CJ$1),0,1)))</f>
        <v/>
      </c>
      <c r="CK216" s="2" t="str">
        <f>IF($A216&gt;='DB_FG_243way_Regular Symbol'!F$16,"",IF(D216=0,"",IF(OR(D216=$BW$1,D217=$BW$1,D218=$BW$1,D216=$CJ$1,D217=$CJ$1,D218=$CJ$1),0,1)))</f>
        <v/>
      </c>
      <c r="CL216" s="2" t="str">
        <f>IF($A216&gt;='DB_FG_243way_Regular Symbol'!G$16,"",IF(E216=0,"",IF(OR(E216=$BW$1,E217=$BW$1,E218=$BW$1,E216=$CJ$1,E217=$CJ$1,E218=$CJ$1),0,1)))</f>
        <v/>
      </c>
      <c r="CM216" s="2" t="str">
        <f>IF($A216&gt;='DB_FG_243way_Regular Symbol'!H$16,"",IF(F216=0,"",IF(OR(F216=$BW$1,F217=$BW$1,F218=$BW$1,F216=$CJ$1,F217=$CJ$1,F218=$CJ$1),0,1)))</f>
        <v/>
      </c>
      <c r="CO216" s="2" t="str">
        <f>IF($A216&gt;='DB_FG_243way_Regular Symbol'!D$16,"",IF(B216=0,"",IF(OR(B216=$BW$1,B217=$BW$1,B218=$BW$1,B216=$CP$1,B217=$CP$1,B218=$CP$1),0,1)))</f>
        <v/>
      </c>
      <c r="CP216" s="2" t="str">
        <f>IF($A216&gt;='DB_FG_243way_Regular Symbol'!E$16,"",IF(C216=0,"",IF(OR(C216=$BW$1,C217=$BW$1,C218=$BW$1,C216=$CP$1,C217=$CP$1,C218=$CP$1),0,1)))</f>
        <v/>
      </c>
      <c r="CQ216" s="2" t="str">
        <f>IF($A216&gt;='DB_FG_243way_Regular Symbol'!F$16,"",IF(D216=0,"",IF(OR(D216=$BW$1,D217=$BW$1,D218=$BW$1,D216=$CP$1,D217=$CP$1,D218=$CP$1),0,1)))</f>
        <v/>
      </c>
      <c r="CR216" s="2" t="str">
        <f>IF($A216&gt;='DB_FG_243way_Regular Symbol'!G$16,"",IF(E216=0,"",IF(OR(E216=$BW$1,E217=$BW$1,E218=$BW$1,E216=$CP$1,E217=$CP$1,E218=$CP$1),0,1)))</f>
        <v/>
      </c>
      <c r="CS216" s="2" t="str">
        <f>IF($A216&gt;='DB_FG_243way_Regular Symbol'!H$16,"",IF(F216=0,"",IF(OR(F216=$BW$1,F217=$BW$1,F218=$BW$1,F216=$CP$1,F217=$CP$1,F218=$CP$1),0,1)))</f>
        <v/>
      </c>
      <c r="CU216" s="2" t="str">
        <f>IF($A216&gt;='DB_FG_243way_Regular Symbol'!D$16,"",IF(B216=0,"",IF(OR(B216=$BW$1,B217=$BW$1,B218=$BW$1,B216=$CV$1,B217=$CV$1,B218=$CV$1),0,1)))</f>
        <v/>
      </c>
      <c r="CV216" s="2" t="str">
        <f>IF($A216&gt;='DB_FG_243way_Regular Symbol'!E$16,"",IF(C216=0,"",IF(OR(C216=$BW$1,C217=$BW$1,C218=$BW$1,C216=$CV$1,C217=$CV$1,C218=$CV$1),0,1)))</f>
        <v/>
      </c>
      <c r="CW216" s="2" t="str">
        <f>IF($A216&gt;='DB_FG_243way_Regular Symbol'!F$16,"",IF(D216=0,"",IF(OR(D216=$BW$1,D217=$BW$1,D218=$BW$1,D216=$CV$1,D217=$CV$1,D218=$CV$1),0,1)))</f>
        <v/>
      </c>
      <c r="CX216" s="2" t="str">
        <f>IF($A216&gt;='DB_FG_243way_Regular Symbol'!G$16,"",IF(E216=0,"",IF(OR(E216=$BW$1,E217=$BW$1,E218=$BW$1,E216=$CV$1,E217=$CV$1,E218=$CV$1),0,1)))</f>
        <v/>
      </c>
      <c r="CY216" s="2" t="str">
        <f>IF($A216&gt;='DB_FG_243way_Regular Symbol'!H$16,"",IF(F216=0,"",IF(OR(F216=$BW$1,F217=$BW$1,F218=$BW$1,F216=$CV$1,F217=$CV$1,F218=$CV$1),0,1)))</f>
        <v/>
      </c>
    </row>
    <row r="217" spans="1:103">
      <c r="A217" s="341">
        <f>IF('DB_FG_243way_Regular Symbol'!L216="","",'DB_FG_243way_Regular Symbol'!L216)</f>
        <v>213</v>
      </c>
      <c r="B217" s="184" t="str">
        <f>IF('DB_FG_243way_Regular Symbol'!M216="",
IF($A217-'DB_FG_243way_Regular Symbol'!D$16&gt;='DB_FG_243way_RegularＸ_W()'!B$2-1,"",VLOOKUP($A217-'DB_FG_243way_Regular Symbol'!D$16,'DB_FG_243way_Regular Symbol'!$L$3:$Q$99,'DB_FG_243way_RegularＸ_W()'!B$3+1,FALSE)),
'DB_FG_243way_Regular Symbol'!M216)</f>
        <v/>
      </c>
      <c r="C217" s="184" t="str">
        <f>IF('DB_FG_243way_Regular Symbol'!N216="",
IF($A217-'DB_FG_243way_Regular Symbol'!E$16&gt;='DB_FG_243way_RegularＸ_W()'!C$2-1,"",VLOOKUP($A217-'DB_FG_243way_Regular Symbol'!E$16,'DB_FG_243way_Regular Symbol'!$L$3:$Q$99,'DB_FG_243way_RegularＸ_W()'!C$3+1,FALSE)),
'DB_FG_243way_Regular Symbol'!N216)</f>
        <v/>
      </c>
      <c r="D217" s="184" t="str">
        <f>IF('DB_FG_243way_Regular Symbol'!O216="",
IF($A217-'DB_FG_243way_Regular Symbol'!F$16&gt;='DB_FG_243way_RegularＸ_W()'!D$2-1,"",VLOOKUP($A217-'DB_FG_243way_Regular Symbol'!F$16,'DB_FG_243way_Regular Symbol'!$L$3:$Q$99,'DB_FG_243way_RegularＸ_W()'!D$3+1,FALSE)),
'DB_FG_243way_Regular Symbol'!O216)</f>
        <v/>
      </c>
      <c r="E217" s="184" t="str">
        <f>IF('DB_FG_243way_Regular Symbol'!P216="",
IF($A217-'DB_FG_243way_Regular Symbol'!G$16&gt;='DB_FG_243way_RegularＸ_W()'!E$2-1,"",VLOOKUP($A217-'DB_FG_243way_Regular Symbol'!G$16,'DB_FG_243way_Regular Symbol'!$L$3:$Q$99,'DB_FG_243way_RegularＸ_W()'!E$3+1,FALSE)),
'DB_FG_243way_Regular Symbol'!P216)</f>
        <v/>
      </c>
      <c r="F217" s="358" t="str">
        <f>IF('DB_FG_243way_Regular Symbol'!Q216="",
IF($A217-'DB_FG_243way_Regular Symbol'!H$16&gt;='DB_FG_243way_RegularＸ_W()'!F$2-1,"",VLOOKUP($A217-'DB_FG_243way_Regular Symbol'!H$16,'DB_FG_243way_Regular Symbol'!$L$3:$Q$99,'DB_FG_243way_RegularＸ_W()'!F$3+1,FALSE)),
'DB_FG_243way_Regular Symbol'!Q216)</f>
        <v/>
      </c>
      <c r="O217" s="342" t="str">
        <f>IF($A217&gt;='DB_FG_243way_Regular Symbol'!D$16,"",IF(B217=0,"",IF(OR(B217=$O$1,B217=$P$1,B218=$O$1,B218=$P$1,B219=$O$1,B219=$P$1),0,1)))</f>
        <v/>
      </c>
      <c r="P217" s="2" t="str">
        <f>IF($A217&gt;='DB_FG_243way_Regular Symbol'!E$16,"",IF(C217=0,"",IF(OR(C217=$O$1,C217=$P$1,C218=$O$1,C218=$P$1,C219=$O$1,C219=$P$1),0,1)))</f>
        <v/>
      </c>
      <c r="Q217" s="2" t="str">
        <f>IF($A217&gt;='DB_FG_243way_Regular Symbol'!F$16,"",IF(D217=0,"",IF(OR(D217=$O$1,D217=$P$1,D218=$O$1,D218=$P$1,D219=$O$1,D219=$P$1),0,1)))</f>
        <v/>
      </c>
      <c r="R217" s="2" t="str">
        <f>IF($A217&gt;='DB_FG_243way_Regular Symbol'!G$16,"",IF(E217=0,"",IF(OR(E217=$O$1,E217=$P$1,E218=$O$1,E218=$P$1,E219=$O$1,E219=$P$1),0,1)))</f>
        <v/>
      </c>
      <c r="S217" s="128" t="str">
        <f>IF($A217&gt;='DB_FG_243way_Regular Symbol'!H$16,"",IF(F217=0,"",IF(OR(F217=$O$1,F217=$P$1,F218=$O$1,F218=$P$1,F219=$O$1,F219=$P$1),0,1)))</f>
        <v/>
      </c>
      <c r="U217" s="342" t="str">
        <f>IF($A217&gt;='DB_FG_243way_Regular Symbol'!D$16,"",IF(B217=0,"",IF(OR(B217=$U$1,B217=$V$1,B218=$U$1,B218=$V$1,B219=$U$1,B219=$V$1),0,1)))</f>
        <v/>
      </c>
      <c r="V217" s="2" t="str">
        <f>IF($A217&gt;='DB_FG_243way_Regular Symbol'!E$16,"",IF(C217=0,"",IF(OR(C217=$U$1,C217=$V$1,C218=$U$1,C218=$V$1,C219=$U$1,C219=$V$1),0,1)))</f>
        <v/>
      </c>
      <c r="W217" s="2" t="str">
        <f>IF($A217&gt;='DB_FG_243way_Regular Symbol'!F$16,"",IF(D217=0,"",IF(OR(D217=$U$1,D217=$V$1,D218=$U$1,D218=$V$1,D219=$U$1,D219=$V$1),0,1)))</f>
        <v/>
      </c>
      <c r="X217" s="2" t="str">
        <f>IF($A217&gt;='DB_FG_243way_Regular Symbol'!G$16,"",IF(E217=0,"",IF(OR(E217=$U$1,E217=$V$1,E218=$U$1,E218=$V$1,E219=$U$1,E219=$V$1),0,1)))</f>
        <v/>
      </c>
      <c r="Y217" s="128" t="str">
        <f>IF($A217&gt;='DB_FG_243way_Regular Symbol'!H$16,"",IF(F217=0,"",IF(OR(F217=$U$1,F217=$V$1,F218=$U$1,F218=$V$1,F219=$U$1,F219=$V$1),0,1)))</f>
        <v/>
      </c>
      <c r="AA217" s="342" t="str">
        <f>IF($A217&gt;='DB_FG_243way_Regular Symbol'!D$16,"",IF(B217=0,"",IF(OR(B217=$AA$1,B217=$AB$1,B218=$AA$1,B218=$AB$1,B219=$AA$1,,B219=$AB$1),0,1)))</f>
        <v/>
      </c>
      <c r="AB217" s="2" t="str">
        <f>IF($A217&gt;='DB_FG_243way_Regular Symbol'!E$16,"",IF(C217=0,"",IF(OR(C217=$AA$1,C217=$AB$1,C218=$AA$1,C218=$AB$1,C219=$AA$1,,C219=$AB$1),0,1)))</f>
        <v/>
      </c>
      <c r="AC217" s="2" t="str">
        <f>IF($A217&gt;='DB_FG_243way_Regular Symbol'!F$16,"",IF(D217=0,"",IF(OR(D217=$AA$1,D217=$AB$1,D218=$AA$1,D218=$AB$1,D219=$AA$1,,D219=$AB$1),0,1)))</f>
        <v/>
      </c>
      <c r="AD217" s="2" t="str">
        <f>IF($A217&gt;='DB_FG_243way_Regular Symbol'!G$16,"",IF(E217=0,"",IF(OR(E217=$AA$1,E217=$AB$1,E218=$AA$1,E218=$AB$1,E219=$AA$1,,E219=$AB$1),0,1)))</f>
        <v/>
      </c>
      <c r="AE217" s="128" t="str">
        <f>IF($A217&gt;='DB_FG_243way_Regular Symbol'!H$16,"",IF(F217=0,"",IF(OR(F217=$AA$1,F217=$AB$1,F218=$AA$1,F218=$AB$1,F219=$AA$1,,F219=$AB$1),0,1)))</f>
        <v/>
      </c>
      <c r="AG217" s="342" t="str">
        <f>IF($A217&gt;='DB_FG_243way_Regular Symbol'!D$16,"",IF(B217=0,"",IF(OR(B217=$AG$1,B217=$AH$1,B218=$AG$1,B218=$AH$1,B219=$AG$1,B219=$AH$1),0,1)))</f>
        <v/>
      </c>
      <c r="AH217" s="2" t="str">
        <f>IF($A217&gt;='DB_FG_243way_Regular Symbol'!E$16,"",IF(C217=0,"",IF(OR(C217=$AG$1,C217=$AH$1,C218=$AG$1,C218=$AH$1,C219=$AG$1,C219=$AH$1),0,1)))</f>
        <v/>
      </c>
      <c r="AI217" s="2" t="str">
        <f>IF($A217&gt;='DB_FG_243way_Regular Symbol'!F$16,"",IF(D217=0,"",IF(OR(D217=$AG$1,D217=$AH$1,D218=$AG$1,D218=$AH$1,D219=$AG$1,D219=$AH$1),0,1)))</f>
        <v/>
      </c>
      <c r="AJ217" s="2" t="str">
        <f>IF($A217&gt;='DB_FG_243way_Regular Symbol'!G$16,"",IF(E217=0,"",IF(OR(E217=$AG$1,E217=$AH$1,E218=$AG$1,E218=$AH$1,E219=$AG$1,E219=$AH$1),0,1)))</f>
        <v/>
      </c>
      <c r="AK217" s="128" t="str">
        <f>IF($A217&gt;='DB_FG_243way_Regular Symbol'!H$16,"",IF(F217=0,"",IF(OR(F217=$AG$1,F217=$AH$1,F218=$AG$1,F218=$AH$1,F219=$AG$1,F219=$AH$1),0,1)))</f>
        <v/>
      </c>
      <c r="AM217" s="342" t="str">
        <f>IF($A217&gt;='DB_FG_243way_Regular Symbol'!D$16,"",IF(B217=0,"",IF(OR(B217=$AM$1,B217=$AN$1,B218=$AM$1,B218=$AN$1,B219=$AM$1,B219=$AN$1),0,1)))</f>
        <v/>
      </c>
      <c r="AN217" s="2" t="str">
        <f>IF($A217&gt;='DB_FG_243way_Regular Symbol'!E$16,"",IF(C217=0,"",IF(OR(C217=$AM$1,C217=$AN$1,C218=$AM$1,C218=$AN$1,C219=$AM$1,C219=$AN$1),0,1)))</f>
        <v/>
      </c>
      <c r="AO217" s="2" t="str">
        <f>IF($A217&gt;='DB_FG_243way_Regular Symbol'!F$16,"",IF(D217=0,"",IF(OR(D217=$AM$1,D217=$AN$1,D218=$AM$1,D218=$AN$1,D219=$AM$1,D219=$AN$1),0,1)))</f>
        <v/>
      </c>
      <c r="AP217" s="2" t="str">
        <f>IF($A217&gt;='DB_FG_243way_Regular Symbol'!G$16,"",IF(E217=0,"",IF(OR(E217=$AM$1,E217=$AN$1,E218=$AM$1,E218=$AN$1,E219=$AM$1,E219=$AN$1),0,1)))</f>
        <v/>
      </c>
      <c r="AQ217" s="128" t="str">
        <f>IF($A217&gt;='DB_FG_243way_Regular Symbol'!H$16,"",IF(F217=0,"",IF(OR(F217=$AM$1,F217=$AN$1,F218=$AM$1,F218=$AN$1,F219=$AM$1,F219=$AN$1),0,1)))</f>
        <v/>
      </c>
      <c r="AS217" s="342" t="str">
        <f>IF($A217&gt;='DB_FG_243way_Regular Symbol'!D$16,"",IF(B217=0,"",IF(OR(B217=$AM$1,B217=$AT$1,B218=$AM$1,B218=$AT$1,B219=$AM$1,B219=$AT$1),0,1)))</f>
        <v/>
      </c>
      <c r="AT217" s="2" t="str">
        <f>IF($A217&gt;='DB_FG_243way_Regular Symbol'!E$16,"",IF(C217=0,"",IF(OR(C217=$AM$1,C217=$AT$1,C218=$AM$1,C218=$AT$1,C219=$AM$1,C219=$AT$1),0,1)))</f>
        <v/>
      </c>
      <c r="AU217" s="2" t="str">
        <f>IF($A217&gt;='DB_FG_243way_Regular Symbol'!F$16,"",IF(D217=0,"",IF(OR(D217=$AM$1,D217=$AT$1,D218=$AM$1,D218=$AT$1,D219=$AM$1,D219=$AT$1),0,1)))</f>
        <v/>
      </c>
      <c r="AV217" s="2" t="str">
        <f>IF($A217&gt;='DB_FG_243way_Regular Symbol'!G$16,"",IF(E217=0,"",IF(OR(E217=$AM$1,E217=$AT$1,E218=$AM$1,E218=$AT$1,E219=$AM$1,E219=$AT$1),0,1)))</f>
        <v/>
      </c>
      <c r="AW217" s="128" t="str">
        <f>IF($A217&gt;='DB_FG_243way_Regular Symbol'!H$16,"",IF(F217=0,"",IF(OR(F217=$AM$1,F217=$AT$1,F218=$AM$1,F218=$AT$1,F219=$AM$1,F219=$AT$1),0,1)))</f>
        <v/>
      </c>
      <c r="AY217" s="342" t="str">
        <f>IF($A217&gt;='DB_FG_243way_Regular Symbol'!D$16,"",IF(B217=0,"",IF(OR(B217=$AM$1,B217=$AZ$1,B218=$AM$1,B218=$AZ$1,B219=$AM$1,B219=$AZ$1),0,1)))</f>
        <v/>
      </c>
      <c r="AZ217" s="2" t="str">
        <f>IF($A217&gt;='DB_FG_243way_Regular Symbol'!E$16,"",IF(C217=0,"",IF(OR(C217=$AM$1,C217=$AZ$1,C218=$AM$1,C218=$AZ$1,C219=$AM$1,C219=$AZ$1),0,1)))</f>
        <v/>
      </c>
      <c r="BA217" s="2" t="str">
        <f>IF($A217&gt;='DB_FG_243way_Regular Symbol'!F$16,"",IF(D217=0,"",IF(OR(D217=$AM$1,D217=$AZ$1,D218=$AM$1,D218=$AZ$1,D219=$AM$1,D219=$AZ$1),0,1)))</f>
        <v/>
      </c>
      <c r="BB217" s="2" t="str">
        <f>IF($A217&gt;='DB_FG_243way_Regular Symbol'!G$16,"",IF(E217=0,"",IF(OR(E217=$AM$1,E217=$AZ$1,E218=$AM$1,E218=$AZ$1,E219=$AM$1,E219=$AZ$1),0,1)))</f>
        <v/>
      </c>
      <c r="BC217" s="128" t="str">
        <f>IF($A217&gt;='DB_FG_243way_Regular Symbol'!H$16,"",IF(F217=0,"",IF(OR(F217=$AM$1,F217=$AZ$1,F218=$AM$1,F218=$AZ$1,F219=$AM$1,F219=$AZ$1),0,1)))</f>
        <v/>
      </c>
      <c r="BE217" s="342"/>
      <c r="BF217" s="2"/>
      <c r="BG217" s="2" t="str">
        <f>IF($A217&gt;='DB_FG_243way_Regular Symbol'!F$16,"",IF(D217=0,"",COUNTIF(D217:D219,$BF$1)))</f>
        <v/>
      </c>
      <c r="BH217" s="2" t="str">
        <f>IF($A217&gt;='DB_FG_243way_Regular Symbol'!G$16,"",IF(E217=0,"",COUNTIF(E217:E219,$BF$1)))</f>
        <v/>
      </c>
      <c r="BI217" s="2" t="str">
        <f>IF($A217&gt;='DB_FG_243way_Regular Symbol'!H$16,"",IF(F217=0,"",COUNTIF(F217:F219,$BF$1)))</f>
        <v/>
      </c>
      <c r="BK217" s="342"/>
      <c r="BL217" s="2"/>
      <c r="BM217" s="2" t="str">
        <f>IF($A217&gt;='DB_FG_243way_Regular Symbol'!F$16,"",IF(D217=0,"",IF(OR(D217=$AM$1,D217=$BL$1,D218=$AM$1,D218=$BL$1,D219=$AM$1,D219=$BL$1),0,1)))</f>
        <v/>
      </c>
      <c r="BN217" s="2" t="str">
        <f>IF($A217&gt;='DB_FG_243way_Regular Symbol'!G$16,"",IF(E217=0,"",IF(OR(E217=$AM$1,E217=$BL$1,E218=$AM$1,E218=$BL$1,E219=$AM$1,E219=$BL$1),0,1)))</f>
        <v/>
      </c>
      <c r="BO217" s="128" t="str">
        <f>IF($A217&gt;='DB_FG_243way_Regular Symbol'!H$16,"",IF(F217=0,"",IF(OR(F217=$AM$1,F217=$BL$1,F218=$AM$1,F218=$BL$1,F219=$AM$1,F219=$BL$1),0,1)))</f>
        <v/>
      </c>
      <c r="BQ217" s="2" t="str">
        <f>IF($A217&gt;='DB_FG_243way_Regular Symbol'!D$16,"",IF(B217=0,"",IF(OR(B217=$BQ$1,B217=$BR$1,B218=$BQ$1,B218=$BR$1,B219=$BQ$1,B219=$BR$1),0,1)))</f>
        <v/>
      </c>
      <c r="BR217" s="2" t="str">
        <f>IF($A217&gt;='DB_FG_243way_Regular Symbol'!E$16,"",IF(C217=0,"",IF(OR(C217=$BQ$1,C217=$BR$1,C218=$BQ$1,C218=$BR$1,C219=$BQ$1,C219=$BR$1),0,1)))</f>
        <v/>
      </c>
      <c r="BS217" s="2" t="str">
        <f>IF($A217&gt;='DB_FG_243way_Regular Symbol'!F$16,"",IF(D217=0,"",IF(OR(D217=$BQ$1,D217=$BR$1,D218=$BQ$1,D218=$BR$1,D219=$BQ$1,D219=$BR$1),0,1)))</f>
        <v/>
      </c>
      <c r="BT217" s="2" t="str">
        <f>IF($A217&gt;='DB_FG_243way_Regular Symbol'!G$16,"",IF(E217=0,"",IF(OR(E217=$BQ$1,E217=$BR$1,E218=$BQ$1,E218=$BR$1,E219=$BQ$1,E219=$BR$1),0,1)))</f>
        <v/>
      </c>
      <c r="BU217" s="2" t="str">
        <f>IF($A217&gt;='DB_FG_243way_Regular Symbol'!H$16,"",IF(F217=0,"",IF(OR(F217=$BQ$1,F217=$BR$1,F218=$BQ$1,F218=$BR$1,F219=$BQ$1,F219=$BR$1),0,1)))</f>
        <v/>
      </c>
      <c r="BW217" s="2" t="str">
        <f>IF($A217&gt;='DB_FG_243way_Regular Symbol'!D$16,"",IF(B217=0,"",IF(OR(B217=$BW$1,B218=$BW$1,B219=$BW$1,B217=$BX$1,B218=$BX$1,B219=$BX$1),0,1)))</f>
        <v/>
      </c>
      <c r="BX217" s="2" t="str">
        <f>IF($A217&gt;='DB_FG_243way_Regular Symbol'!E$16,"",IF(C217=0,"",IF(OR(C217=$BW$1,C218=$BW$1,C219=$BW$1,C217=$BX$1,C218=$BX$1,C219=$BX$1),0,1)))</f>
        <v/>
      </c>
      <c r="BY217" s="2" t="str">
        <f>IF($A217&gt;='DB_FG_243way_Regular Symbol'!F$16,"",IF(D217=0,"",IF(OR(D217=$BW$1,D218=$BW$1,D219=$BW$1,D217=$BX$1,D218=$BX$1,D219=$BX$1),0,1)))</f>
        <v/>
      </c>
      <c r="BZ217" s="2" t="str">
        <f>IF($A217&gt;='DB_FG_243way_Regular Symbol'!G$16,"",IF(E217=0,"",IF(OR(E217=$BW$1,E218=$BW$1,E219=$BW$1,E217=$BX$1,E218=$BX$1,E219=$BX$1),0,1)))</f>
        <v/>
      </c>
      <c r="CA217" s="2" t="str">
        <f>IF($A217&gt;='DB_FG_243way_Regular Symbol'!H$16,"",IF(F217=0,"",IF(OR(F217=$BW$1,F218=$BW$1,F219=$BW$1,F217=$BX$1,F218=$BX$1,F219=$BX$1),0,1)))</f>
        <v/>
      </c>
      <c r="CC217" s="2" t="str">
        <f>IF($A217&gt;='DB_FG_243way_Regular Symbol'!D$16,"",IF(B217=0,"",IF(OR(B217=$BW$1,B218=$BW$1,B219=$BW$1,B217=$CD$1,B218=$CD$1,B219=$CD$1),0,1)))</f>
        <v/>
      </c>
      <c r="CD217" s="2" t="str">
        <f>IF($A217&gt;='DB_FG_243way_Regular Symbol'!E$16,"",IF(C217=0,"",IF(OR(C217=$BW$1,C218=$BW$1,C219=$BW$1,C217=$CD$1,C218=$CD$1,C219=$CD$1),0,1)))</f>
        <v/>
      </c>
      <c r="CE217" s="2" t="str">
        <f>IF($A217&gt;='DB_FG_243way_Regular Symbol'!F$16,"",IF(D217=0,"",IF(OR(D217=$BW$1,D218=$BW$1,D219=$BW$1,D217=$CD$1,D218=$CD$1,D219=$CD$1),0,1)))</f>
        <v/>
      </c>
      <c r="CF217" s="2" t="str">
        <f>IF($A217&gt;='DB_FG_243way_Regular Symbol'!G$16,"",IF(E217=0,"",IF(OR(E217=$BW$1,E218=$BW$1,E219=$BW$1,E217=$CD$1,E218=$CD$1,E219=$CD$1),0,1)))</f>
        <v/>
      </c>
      <c r="CG217" s="2" t="str">
        <f>IF($A217&gt;='DB_FG_243way_Regular Symbol'!H$16,"",IF(F217=0,"",IF(OR(F217=$BW$1,F218=$BW$1,F219=$BW$1,F217=$CD$1,F218=$CD$1,F219=$CD$1),0,1)))</f>
        <v/>
      </c>
      <c r="CI217" s="2" t="str">
        <f>IF($A217&gt;='DB_FG_243way_Regular Symbol'!D$16,"",IF(B217=0,"",IF(OR(B217=$BW$1,B218=$BW$1,B219=$BW$1,B217=$CJ$1,B218=$CJ$1,B219=$CJ$1),0,1)))</f>
        <v/>
      </c>
      <c r="CJ217" s="2" t="str">
        <f>IF($A217&gt;='DB_FG_243way_Regular Symbol'!E$16,"",IF(C217=0,"",IF(OR(C217=$BW$1,C218=$BW$1,C219=$BW$1,C217=$CJ$1,C218=$CJ$1,C219=$CJ$1),0,1)))</f>
        <v/>
      </c>
      <c r="CK217" s="2" t="str">
        <f>IF($A217&gt;='DB_FG_243way_Regular Symbol'!F$16,"",IF(D217=0,"",IF(OR(D217=$BW$1,D218=$BW$1,D219=$BW$1,D217=$CJ$1,D218=$CJ$1,D219=$CJ$1),0,1)))</f>
        <v/>
      </c>
      <c r="CL217" s="2" t="str">
        <f>IF($A217&gt;='DB_FG_243way_Regular Symbol'!G$16,"",IF(E217=0,"",IF(OR(E217=$BW$1,E218=$BW$1,E219=$BW$1,E217=$CJ$1,E218=$CJ$1,E219=$CJ$1),0,1)))</f>
        <v/>
      </c>
      <c r="CM217" s="2" t="str">
        <f>IF($A217&gt;='DB_FG_243way_Regular Symbol'!H$16,"",IF(F217=0,"",IF(OR(F217=$BW$1,F218=$BW$1,F219=$BW$1,F217=$CJ$1,F218=$CJ$1,F219=$CJ$1),0,1)))</f>
        <v/>
      </c>
      <c r="CO217" s="2" t="str">
        <f>IF($A217&gt;='DB_FG_243way_Regular Symbol'!D$16,"",IF(B217=0,"",IF(OR(B217=$BW$1,B218=$BW$1,B219=$BW$1,B217=$CP$1,B218=$CP$1,B219=$CP$1),0,1)))</f>
        <v/>
      </c>
      <c r="CP217" s="2" t="str">
        <f>IF($A217&gt;='DB_FG_243way_Regular Symbol'!E$16,"",IF(C217=0,"",IF(OR(C217=$BW$1,C218=$BW$1,C219=$BW$1,C217=$CP$1,C218=$CP$1,C219=$CP$1),0,1)))</f>
        <v/>
      </c>
      <c r="CQ217" s="2" t="str">
        <f>IF($A217&gt;='DB_FG_243way_Regular Symbol'!F$16,"",IF(D217=0,"",IF(OR(D217=$BW$1,D218=$BW$1,D219=$BW$1,D217=$CP$1,D218=$CP$1,D219=$CP$1),0,1)))</f>
        <v/>
      </c>
      <c r="CR217" s="2" t="str">
        <f>IF($A217&gt;='DB_FG_243way_Regular Symbol'!G$16,"",IF(E217=0,"",IF(OR(E217=$BW$1,E218=$BW$1,E219=$BW$1,E217=$CP$1,E218=$CP$1,E219=$CP$1),0,1)))</f>
        <v/>
      </c>
      <c r="CS217" s="2" t="str">
        <f>IF($A217&gt;='DB_FG_243way_Regular Symbol'!H$16,"",IF(F217=0,"",IF(OR(F217=$BW$1,F218=$BW$1,F219=$BW$1,F217=$CP$1,F218=$CP$1,F219=$CP$1),0,1)))</f>
        <v/>
      </c>
      <c r="CU217" s="2" t="str">
        <f>IF($A217&gt;='DB_FG_243way_Regular Symbol'!D$16,"",IF(B217=0,"",IF(OR(B217=$BW$1,B218=$BW$1,B219=$BW$1,B217=$CV$1,B218=$CV$1,B219=$CV$1),0,1)))</f>
        <v/>
      </c>
      <c r="CV217" s="2" t="str">
        <f>IF($A217&gt;='DB_FG_243way_Regular Symbol'!E$16,"",IF(C217=0,"",IF(OR(C217=$BW$1,C218=$BW$1,C219=$BW$1,C217=$CV$1,C218=$CV$1,C219=$CV$1),0,1)))</f>
        <v/>
      </c>
      <c r="CW217" s="2" t="str">
        <f>IF($A217&gt;='DB_FG_243way_Regular Symbol'!F$16,"",IF(D217=0,"",IF(OR(D217=$BW$1,D218=$BW$1,D219=$BW$1,D217=$CV$1,D218=$CV$1,D219=$CV$1),0,1)))</f>
        <v/>
      </c>
      <c r="CX217" s="2" t="str">
        <f>IF($A217&gt;='DB_FG_243way_Regular Symbol'!G$16,"",IF(E217=0,"",IF(OR(E217=$BW$1,E218=$BW$1,E219=$BW$1,E217=$CV$1,E218=$CV$1,E219=$CV$1),0,1)))</f>
        <v/>
      </c>
      <c r="CY217" s="2" t="str">
        <f>IF($A217&gt;='DB_FG_243way_Regular Symbol'!H$16,"",IF(F217=0,"",IF(OR(F217=$BW$1,F218=$BW$1,F219=$BW$1,F217=$CV$1,F218=$CV$1,F219=$CV$1),0,1)))</f>
        <v/>
      </c>
    </row>
    <row r="218" spans="1:103">
      <c r="A218" s="341">
        <f>IF('DB_FG_243way_Regular Symbol'!L217="","",'DB_FG_243way_Regular Symbol'!L217)</f>
        <v>214</v>
      </c>
      <c r="B218" s="184" t="str">
        <f>IF('DB_FG_243way_Regular Symbol'!M217="",
IF($A218-'DB_FG_243way_Regular Symbol'!D$16&gt;='DB_FG_243way_RegularＸ_W()'!B$2-1,"",VLOOKUP($A218-'DB_FG_243way_Regular Symbol'!D$16,'DB_FG_243way_Regular Symbol'!$L$3:$Q$99,'DB_FG_243way_RegularＸ_W()'!B$3+1,FALSE)),
'DB_FG_243way_Regular Symbol'!M217)</f>
        <v/>
      </c>
      <c r="C218" s="184" t="str">
        <f>IF('DB_FG_243way_Regular Symbol'!N217="",
IF($A218-'DB_FG_243way_Regular Symbol'!E$16&gt;='DB_FG_243way_RegularＸ_W()'!C$2-1,"",VLOOKUP($A218-'DB_FG_243way_Regular Symbol'!E$16,'DB_FG_243way_Regular Symbol'!$L$3:$Q$99,'DB_FG_243way_RegularＸ_W()'!C$3+1,FALSE)),
'DB_FG_243way_Regular Symbol'!N217)</f>
        <v/>
      </c>
      <c r="D218" s="184" t="str">
        <f>IF('DB_FG_243way_Regular Symbol'!O217="",
IF($A218-'DB_FG_243way_Regular Symbol'!F$16&gt;='DB_FG_243way_RegularＸ_W()'!D$2-1,"",VLOOKUP($A218-'DB_FG_243way_Regular Symbol'!F$16,'DB_FG_243way_Regular Symbol'!$L$3:$Q$99,'DB_FG_243way_RegularＸ_W()'!D$3+1,FALSE)),
'DB_FG_243way_Regular Symbol'!O217)</f>
        <v/>
      </c>
      <c r="E218" s="184" t="str">
        <f>IF('DB_FG_243way_Regular Symbol'!P217="",
IF($A218-'DB_FG_243way_Regular Symbol'!G$16&gt;='DB_FG_243way_RegularＸ_W()'!E$2-1,"",VLOOKUP($A218-'DB_FG_243way_Regular Symbol'!G$16,'DB_FG_243way_Regular Symbol'!$L$3:$Q$99,'DB_FG_243way_RegularＸ_W()'!E$3+1,FALSE)),
'DB_FG_243way_Regular Symbol'!P217)</f>
        <v/>
      </c>
      <c r="F218" s="358" t="str">
        <f>IF('DB_FG_243way_Regular Symbol'!Q217="",
IF($A218-'DB_FG_243way_Regular Symbol'!H$16&gt;='DB_FG_243way_RegularＸ_W()'!F$2-1,"",VLOOKUP($A218-'DB_FG_243way_Regular Symbol'!H$16,'DB_FG_243way_Regular Symbol'!$L$3:$Q$99,'DB_FG_243way_RegularＸ_W()'!F$3+1,FALSE)),
'DB_FG_243way_Regular Symbol'!Q217)</f>
        <v/>
      </c>
      <c r="O218" s="342" t="str">
        <f>IF($A218&gt;='DB_FG_243way_Regular Symbol'!D$16,"",IF(B218=0,"",IF(OR(B218=$O$1,B218=$P$1,B219=$O$1,B219=$P$1,B220=$O$1,B220=$P$1),0,1)))</f>
        <v/>
      </c>
      <c r="P218" s="2" t="str">
        <f>IF($A218&gt;='DB_FG_243way_Regular Symbol'!E$16,"",IF(C218=0,"",IF(OR(C218=$O$1,C218=$P$1,C219=$O$1,C219=$P$1,C220=$O$1,C220=$P$1),0,1)))</f>
        <v/>
      </c>
      <c r="Q218" s="2" t="str">
        <f>IF($A218&gt;='DB_FG_243way_Regular Symbol'!F$16,"",IF(D218=0,"",IF(OR(D218=$O$1,D218=$P$1,D219=$O$1,D219=$P$1,D220=$O$1,D220=$P$1),0,1)))</f>
        <v/>
      </c>
      <c r="R218" s="2" t="str">
        <f>IF($A218&gt;='DB_FG_243way_Regular Symbol'!G$16,"",IF(E218=0,"",IF(OR(E218=$O$1,E218=$P$1,E219=$O$1,E219=$P$1,E220=$O$1,E220=$P$1),0,1)))</f>
        <v/>
      </c>
      <c r="S218" s="128" t="str">
        <f>IF($A218&gt;='DB_FG_243way_Regular Symbol'!H$16,"",IF(F218=0,"",IF(OR(F218=$O$1,F218=$P$1,F219=$O$1,F219=$P$1,F220=$O$1,F220=$P$1),0,1)))</f>
        <v/>
      </c>
      <c r="U218" s="342" t="str">
        <f>IF($A218&gt;='DB_FG_243way_Regular Symbol'!D$16,"",IF(B218=0,"",IF(OR(B218=$U$1,B218=$V$1,B219=$U$1,B219=$V$1,B220=$U$1,B220=$V$1),0,1)))</f>
        <v/>
      </c>
      <c r="V218" s="2" t="str">
        <f>IF($A218&gt;='DB_FG_243way_Regular Symbol'!E$16,"",IF(C218=0,"",IF(OR(C218=$U$1,C218=$V$1,C219=$U$1,C219=$V$1,C220=$U$1,C220=$V$1),0,1)))</f>
        <v/>
      </c>
      <c r="W218" s="2" t="str">
        <f>IF($A218&gt;='DB_FG_243way_Regular Symbol'!F$16,"",IF(D218=0,"",IF(OR(D218=$U$1,D218=$V$1,D219=$U$1,D219=$V$1,D220=$U$1,D220=$V$1),0,1)))</f>
        <v/>
      </c>
      <c r="X218" s="2" t="str">
        <f>IF($A218&gt;='DB_FG_243way_Regular Symbol'!G$16,"",IF(E218=0,"",IF(OR(E218=$U$1,E218=$V$1,E219=$U$1,E219=$V$1,E220=$U$1,E220=$V$1),0,1)))</f>
        <v/>
      </c>
      <c r="Y218" s="128" t="str">
        <f>IF($A218&gt;='DB_FG_243way_Regular Symbol'!H$16,"",IF(F218=0,"",IF(OR(F218=$U$1,F218=$V$1,F219=$U$1,F219=$V$1,F220=$U$1,F220=$V$1),0,1)))</f>
        <v/>
      </c>
      <c r="AA218" s="342" t="str">
        <f>IF($A218&gt;='DB_FG_243way_Regular Symbol'!D$16,"",IF(B218=0,"",IF(OR(B218=$AA$1,B218=$AB$1,B219=$AA$1,B219=$AB$1,B220=$AA$1,,B220=$AB$1),0,1)))</f>
        <v/>
      </c>
      <c r="AB218" s="2" t="str">
        <f>IF($A218&gt;='DB_FG_243way_Regular Symbol'!E$16,"",IF(C218=0,"",IF(OR(C218=$AA$1,C218=$AB$1,C219=$AA$1,C219=$AB$1,C220=$AA$1,,C220=$AB$1),0,1)))</f>
        <v/>
      </c>
      <c r="AC218" s="2" t="str">
        <f>IF($A218&gt;='DB_FG_243way_Regular Symbol'!F$16,"",IF(D218=0,"",IF(OR(D218=$AA$1,D218=$AB$1,D219=$AA$1,D219=$AB$1,D220=$AA$1,,D220=$AB$1),0,1)))</f>
        <v/>
      </c>
      <c r="AD218" s="2" t="str">
        <f>IF($A218&gt;='DB_FG_243way_Regular Symbol'!G$16,"",IF(E218=0,"",IF(OR(E218=$AA$1,E218=$AB$1,E219=$AA$1,E219=$AB$1,E220=$AA$1,,E220=$AB$1),0,1)))</f>
        <v/>
      </c>
      <c r="AE218" s="128" t="str">
        <f>IF($A218&gt;='DB_FG_243way_Regular Symbol'!H$16,"",IF(F218=0,"",IF(OR(F218=$AA$1,F218=$AB$1,F219=$AA$1,F219=$AB$1,F220=$AA$1,,F220=$AB$1),0,1)))</f>
        <v/>
      </c>
      <c r="AG218" s="342" t="str">
        <f>IF($A218&gt;='DB_FG_243way_Regular Symbol'!D$16,"",IF(B218=0,"",IF(OR(B218=$AG$1,B218=$AH$1,B219=$AG$1,B219=$AH$1,B220=$AG$1,B220=$AH$1),0,1)))</f>
        <v/>
      </c>
      <c r="AH218" s="2" t="str">
        <f>IF($A218&gt;='DB_FG_243way_Regular Symbol'!E$16,"",IF(C218=0,"",IF(OR(C218=$AG$1,C218=$AH$1,C219=$AG$1,C219=$AH$1,C220=$AG$1,C220=$AH$1),0,1)))</f>
        <v/>
      </c>
      <c r="AI218" s="2" t="str">
        <f>IF($A218&gt;='DB_FG_243way_Regular Symbol'!F$16,"",IF(D218=0,"",IF(OR(D218=$AG$1,D218=$AH$1,D219=$AG$1,D219=$AH$1,D220=$AG$1,D220=$AH$1),0,1)))</f>
        <v/>
      </c>
      <c r="AJ218" s="2" t="str">
        <f>IF($A218&gt;='DB_FG_243way_Regular Symbol'!G$16,"",IF(E218=0,"",IF(OR(E218=$AG$1,E218=$AH$1,E219=$AG$1,E219=$AH$1,E220=$AG$1,E220=$AH$1),0,1)))</f>
        <v/>
      </c>
      <c r="AK218" s="128" t="str">
        <f>IF($A218&gt;='DB_FG_243way_Regular Symbol'!H$16,"",IF(F218=0,"",IF(OR(F218=$AG$1,F218=$AH$1,F219=$AG$1,F219=$AH$1,F220=$AG$1,F220=$AH$1),0,1)))</f>
        <v/>
      </c>
      <c r="AM218" s="342" t="str">
        <f>IF($A218&gt;='DB_FG_243way_Regular Symbol'!D$16,"",IF(B218=0,"",IF(OR(B218=$AM$1,B218=$AN$1,B219=$AM$1,B219=$AN$1,B220=$AM$1,B220=$AN$1),0,1)))</f>
        <v/>
      </c>
      <c r="AN218" s="2" t="str">
        <f>IF($A218&gt;='DB_FG_243way_Regular Symbol'!E$16,"",IF(C218=0,"",IF(OR(C218=$AM$1,C218=$AN$1,C219=$AM$1,C219=$AN$1,C220=$AM$1,C220=$AN$1),0,1)))</f>
        <v/>
      </c>
      <c r="AO218" s="2" t="str">
        <f>IF($A218&gt;='DB_FG_243way_Regular Symbol'!F$16,"",IF(D218=0,"",IF(OR(D218=$AM$1,D218=$AN$1,D219=$AM$1,D219=$AN$1,D220=$AM$1,D220=$AN$1),0,1)))</f>
        <v/>
      </c>
      <c r="AP218" s="2" t="str">
        <f>IF($A218&gt;='DB_FG_243way_Regular Symbol'!G$16,"",IF(E218=0,"",IF(OR(E218=$AM$1,E218=$AN$1,E219=$AM$1,E219=$AN$1,E220=$AM$1,E220=$AN$1),0,1)))</f>
        <v/>
      </c>
      <c r="AQ218" s="128" t="str">
        <f>IF($A218&gt;='DB_FG_243way_Regular Symbol'!H$16,"",IF(F218=0,"",IF(OR(F218=$AM$1,F218=$AN$1,F219=$AM$1,F219=$AN$1,F220=$AM$1,F220=$AN$1),0,1)))</f>
        <v/>
      </c>
      <c r="AS218" s="342" t="str">
        <f>IF($A218&gt;='DB_FG_243way_Regular Symbol'!D$16,"",IF(B218=0,"",IF(OR(B218=$AM$1,B218=$AT$1,B219=$AM$1,B219=$AT$1,B220=$AM$1,B220=$AT$1),0,1)))</f>
        <v/>
      </c>
      <c r="AT218" s="2" t="str">
        <f>IF($A218&gt;='DB_FG_243way_Regular Symbol'!E$16,"",IF(C218=0,"",IF(OR(C218=$AM$1,C218=$AT$1,C219=$AM$1,C219=$AT$1,C220=$AM$1,C220=$AT$1),0,1)))</f>
        <v/>
      </c>
      <c r="AU218" s="2" t="str">
        <f>IF($A218&gt;='DB_FG_243way_Regular Symbol'!F$16,"",IF(D218=0,"",IF(OR(D218=$AM$1,D218=$AT$1,D219=$AM$1,D219=$AT$1,D220=$AM$1,D220=$AT$1),0,1)))</f>
        <v/>
      </c>
      <c r="AV218" s="2" t="str">
        <f>IF($A218&gt;='DB_FG_243way_Regular Symbol'!G$16,"",IF(E218=0,"",IF(OR(E218=$AM$1,E218=$AT$1,E219=$AM$1,E219=$AT$1,E220=$AM$1,E220=$AT$1),0,1)))</f>
        <v/>
      </c>
      <c r="AW218" s="128" t="str">
        <f>IF($A218&gt;='DB_FG_243way_Regular Symbol'!H$16,"",IF(F218=0,"",IF(OR(F218=$AM$1,F218=$AT$1,F219=$AM$1,F219=$AT$1,F220=$AM$1,F220=$AT$1),0,1)))</f>
        <v/>
      </c>
      <c r="AY218" s="342" t="str">
        <f>IF($A218&gt;='DB_FG_243way_Regular Symbol'!D$16,"",IF(B218=0,"",IF(OR(B218=$AM$1,B218=$AZ$1,B219=$AM$1,B219=$AZ$1,B220=$AM$1,B220=$AZ$1),0,1)))</f>
        <v/>
      </c>
      <c r="AZ218" s="2" t="str">
        <f>IF($A218&gt;='DB_FG_243way_Regular Symbol'!E$16,"",IF(C218=0,"",IF(OR(C218=$AM$1,C218=$AZ$1,C219=$AM$1,C219=$AZ$1,C220=$AM$1,C220=$AZ$1),0,1)))</f>
        <v/>
      </c>
      <c r="BA218" s="2" t="str">
        <f>IF($A218&gt;='DB_FG_243way_Regular Symbol'!F$16,"",IF(D218=0,"",IF(OR(D218=$AM$1,D218=$AZ$1,D219=$AM$1,D219=$AZ$1,D220=$AM$1,D220=$AZ$1),0,1)))</f>
        <v/>
      </c>
      <c r="BB218" s="2" t="str">
        <f>IF($A218&gt;='DB_FG_243way_Regular Symbol'!G$16,"",IF(E218=0,"",IF(OR(E218=$AM$1,E218=$AZ$1,E219=$AM$1,E219=$AZ$1,E220=$AM$1,E220=$AZ$1),0,1)))</f>
        <v/>
      </c>
      <c r="BC218" s="128" t="str">
        <f>IF($A218&gt;='DB_FG_243way_Regular Symbol'!H$16,"",IF(F218=0,"",IF(OR(F218=$AM$1,F218=$AZ$1,F219=$AM$1,F219=$AZ$1,F220=$AM$1,F220=$AZ$1),0,1)))</f>
        <v/>
      </c>
      <c r="BE218" s="342"/>
      <c r="BF218" s="2"/>
      <c r="BG218" s="2" t="str">
        <f>IF($A218&gt;='DB_FG_243way_Regular Symbol'!F$16,"",IF(D218=0,"",COUNTIF(D218:D220,$BF$1)))</f>
        <v/>
      </c>
      <c r="BH218" s="2" t="str">
        <f>IF($A218&gt;='DB_FG_243way_Regular Symbol'!G$16,"",IF(E218=0,"",COUNTIF(E218:E220,$BF$1)))</f>
        <v/>
      </c>
      <c r="BI218" s="2" t="str">
        <f>IF($A218&gt;='DB_FG_243way_Regular Symbol'!H$16,"",IF(F218=0,"",COUNTIF(F218:F220,$BF$1)))</f>
        <v/>
      </c>
      <c r="BK218" s="342"/>
      <c r="BL218" s="2"/>
      <c r="BM218" s="2" t="str">
        <f>IF($A218&gt;='DB_FG_243way_Regular Symbol'!F$16,"",IF(D218=0,"",IF(OR(D218=$AM$1,D218=$BL$1,D219=$AM$1,D219=$BL$1,D220=$AM$1,D220=$BL$1),0,1)))</f>
        <v/>
      </c>
      <c r="BN218" s="2" t="str">
        <f>IF($A218&gt;='DB_FG_243way_Regular Symbol'!G$16,"",IF(E218=0,"",IF(OR(E218=$AM$1,E218=$BL$1,E219=$AM$1,E219=$BL$1,E220=$AM$1,E220=$BL$1),0,1)))</f>
        <v/>
      </c>
      <c r="BO218" s="128" t="str">
        <f>IF($A218&gt;='DB_FG_243way_Regular Symbol'!H$16,"",IF(F218=0,"",IF(OR(F218=$AM$1,F218=$BL$1,F219=$AM$1,F219=$BL$1,F220=$AM$1,F220=$BL$1),0,1)))</f>
        <v/>
      </c>
      <c r="BQ218" s="2" t="str">
        <f>IF($A218&gt;='DB_FG_243way_Regular Symbol'!D$16,"",IF(B218=0,"",IF(OR(B218=$BQ$1,B218=$BR$1,B219=$BQ$1,B219=$BR$1,B220=$BQ$1,B220=$BR$1),0,1)))</f>
        <v/>
      </c>
      <c r="BR218" s="2" t="str">
        <f>IF($A218&gt;='DB_FG_243way_Regular Symbol'!E$16,"",IF(C218=0,"",IF(OR(C218=$BQ$1,C218=$BR$1,C219=$BQ$1,C219=$BR$1,C220=$BQ$1,C220=$BR$1),0,1)))</f>
        <v/>
      </c>
      <c r="BS218" s="2" t="str">
        <f>IF($A218&gt;='DB_FG_243way_Regular Symbol'!F$16,"",IF(D218=0,"",IF(OR(D218=$BQ$1,D218=$BR$1,D219=$BQ$1,D219=$BR$1,D220=$BQ$1,D220=$BR$1),0,1)))</f>
        <v/>
      </c>
      <c r="BT218" s="2" t="str">
        <f>IF($A218&gt;='DB_FG_243way_Regular Symbol'!G$16,"",IF(E218=0,"",IF(OR(E218=$BQ$1,E218=$BR$1,E219=$BQ$1,E219=$BR$1,E220=$BQ$1,E220=$BR$1),0,1)))</f>
        <v/>
      </c>
      <c r="BU218" s="2" t="str">
        <f>IF($A218&gt;='DB_FG_243way_Regular Symbol'!H$16,"",IF(F218=0,"",IF(OR(F218=$BQ$1,F218=$BR$1,F219=$BQ$1,F219=$BR$1,F220=$BQ$1,F220=$BR$1),0,1)))</f>
        <v/>
      </c>
      <c r="BW218" s="2" t="str">
        <f>IF($A218&gt;='DB_FG_243way_Regular Symbol'!D$16,"",IF(B218=0,"",IF(OR(B218=$BW$1,B219=$BW$1,B220=$BW$1,B218=$BX$1,B219=$BX$1,B220=$BX$1),0,1)))</f>
        <v/>
      </c>
      <c r="BX218" s="2" t="str">
        <f>IF($A218&gt;='DB_FG_243way_Regular Symbol'!E$16,"",IF(C218=0,"",IF(OR(C218=$BW$1,C219=$BW$1,C220=$BW$1,C218=$BX$1,C219=$BX$1,C220=$BX$1),0,1)))</f>
        <v/>
      </c>
      <c r="BY218" s="2" t="str">
        <f>IF($A218&gt;='DB_FG_243way_Regular Symbol'!F$16,"",IF(D218=0,"",IF(OR(D218=$BW$1,D219=$BW$1,D220=$BW$1,D218=$BX$1,D219=$BX$1,D220=$BX$1),0,1)))</f>
        <v/>
      </c>
      <c r="BZ218" s="2" t="str">
        <f>IF($A218&gt;='DB_FG_243way_Regular Symbol'!G$16,"",IF(E218=0,"",IF(OR(E218=$BW$1,E219=$BW$1,E220=$BW$1,E218=$BX$1,E219=$BX$1,E220=$BX$1),0,1)))</f>
        <v/>
      </c>
      <c r="CA218" s="2" t="str">
        <f>IF($A218&gt;='DB_FG_243way_Regular Symbol'!H$16,"",IF(F218=0,"",IF(OR(F218=$BW$1,F219=$BW$1,F220=$BW$1,F218=$BX$1,F219=$BX$1,F220=$BX$1),0,1)))</f>
        <v/>
      </c>
      <c r="CC218" s="2" t="str">
        <f>IF($A218&gt;='DB_FG_243way_Regular Symbol'!D$16,"",IF(B218=0,"",IF(OR(B218=$BW$1,B219=$BW$1,B220=$BW$1,B218=$CD$1,B219=$CD$1,B220=$CD$1),0,1)))</f>
        <v/>
      </c>
      <c r="CD218" s="2" t="str">
        <f>IF($A218&gt;='DB_FG_243way_Regular Symbol'!E$16,"",IF(C218=0,"",IF(OR(C218=$BW$1,C219=$BW$1,C220=$BW$1,C218=$CD$1,C219=$CD$1,C220=$CD$1),0,1)))</f>
        <v/>
      </c>
      <c r="CE218" s="2" t="str">
        <f>IF($A218&gt;='DB_FG_243way_Regular Symbol'!F$16,"",IF(D218=0,"",IF(OR(D218=$BW$1,D219=$BW$1,D220=$BW$1,D218=$CD$1,D219=$CD$1,D220=$CD$1),0,1)))</f>
        <v/>
      </c>
      <c r="CF218" s="2" t="str">
        <f>IF($A218&gt;='DB_FG_243way_Regular Symbol'!G$16,"",IF(E218=0,"",IF(OR(E218=$BW$1,E219=$BW$1,E220=$BW$1,E218=$CD$1,E219=$CD$1,E220=$CD$1),0,1)))</f>
        <v/>
      </c>
      <c r="CG218" s="2" t="str">
        <f>IF($A218&gt;='DB_FG_243way_Regular Symbol'!H$16,"",IF(F218=0,"",IF(OR(F218=$BW$1,F219=$BW$1,F220=$BW$1,F218=$CD$1,F219=$CD$1,F220=$CD$1),0,1)))</f>
        <v/>
      </c>
      <c r="CI218" s="2" t="str">
        <f>IF($A218&gt;='DB_FG_243way_Regular Symbol'!D$16,"",IF(B218=0,"",IF(OR(B218=$BW$1,B219=$BW$1,B220=$BW$1,B218=$CJ$1,B219=$CJ$1,B220=$CJ$1),0,1)))</f>
        <v/>
      </c>
      <c r="CJ218" s="2" t="str">
        <f>IF($A218&gt;='DB_FG_243way_Regular Symbol'!E$16,"",IF(C218=0,"",IF(OR(C218=$BW$1,C219=$BW$1,C220=$BW$1,C218=$CJ$1,C219=$CJ$1,C220=$CJ$1),0,1)))</f>
        <v/>
      </c>
      <c r="CK218" s="2" t="str">
        <f>IF($A218&gt;='DB_FG_243way_Regular Symbol'!F$16,"",IF(D218=0,"",IF(OR(D218=$BW$1,D219=$BW$1,D220=$BW$1,D218=$CJ$1,D219=$CJ$1,D220=$CJ$1),0,1)))</f>
        <v/>
      </c>
      <c r="CL218" s="2" t="str">
        <f>IF($A218&gt;='DB_FG_243way_Regular Symbol'!G$16,"",IF(E218=0,"",IF(OR(E218=$BW$1,E219=$BW$1,E220=$BW$1,E218=$CJ$1,E219=$CJ$1,E220=$CJ$1),0,1)))</f>
        <v/>
      </c>
      <c r="CM218" s="2" t="str">
        <f>IF($A218&gt;='DB_FG_243way_Regular Symbol'!H$16,"",IF(F218=0,"",IF(OR(F218=$BW$1,F219=$BW$1,F220=$BW$1,F218=$CJ$1,F219=$CJ$1,F220=$CJ$1),0,1)))</f>
        <v/>
      </c>
      <c r="CO218" s="2" t="str">
        <f>IF($A218&gt;='DB_FG_243way_Regular Symbol'!D$16,"",IF(B218=0,"",IF(OR(B218=$BW$1,B219=$BW$1,B220=$BW$1,B218=$CP$1,B219=$CP$1,B220=$CP$1),0,1)))</f>
        <v/>
      </c>
      <c r="CP218" s="2" t="str">
        <f>IF($A218&gt;='DB_FG_243way_Regular Symbol'!E$16,"",IF(C218=0,"",IF(OR(C218=$BW$1,C219=$BW$1,C220=$BW$1,C218=$CP$1,C219=$CP$1,C220=$CP$1),0,1)))</f>
        <v/>
      </c>
      <c r="CQ218" s="2" t="str">
        <f>IF($A218&gt;='DB_FG_243way_Regular Symbol'!F$16,"",IF(D218=0,"",IF(OR(D218=$BW$1,D219=$BW$1,D220=$BW$1,D218=$CP$1,D219=$CP$1,D220=$CP$1),0,1)))</f>
        <v/>
      </c>
      <c r="CR218" s="2" t="str">
        <f>IF($A218&gt;='DB_FG_243way_Regular Symbol'!G$16,"",IF(E218=0,"",IF(OR(E218=$BW$1,E219=$BW$1,E220=$BW$1,E218=$CP$1,E219=$CP$1,E220=$CP$1),0,1)))</f>
        <v/>
      </c>
      <c r="CS218" s="2" t="str">
        <f>IF($A218&gt;='DB_FG_243way_Regular Symbol'!H$16,"",IF(F218=0,"",IF(OR(F218=$BW$1,F219=$BW$1,F220=$BW$1,F218=$CP$1,F219=$CP$1,F220=$CP$1),0,1)))</f>
        <v/>
      </c>
      <c r="CU218" s="2" t="str">
        <f>IF($A218&gt;='DB_FG_243way_Regular Symbol'!D$16,"",IF(B218=0,"",IF(OR(B218=$BW$1,B219=$BW$1,B220=$BW$1,B218=$CV$1,B219=$CV$1,B220=$CV$1),0,1)))</f>
        <v/>
      </c>
      <c r="CV218" s="2" t="str">
        <f>IF($A218&gt;='DB_FG_243way_Regular Symbol'!E$16,"",IF(C218=0,"",IF(OR(C218=$BW$1,C219=$BW$1,C220=$BW$1,C218=$CV$1,C219=$CV$1,C220=$CV$1),0,1)))</f>
        <v/>
      </c>
      <c r="CW218" s="2" t="str">
        <f>IF($A218&gt;='DB_FG_243way_Regular Symbol'!F$16,"",IF(D218=0,"",IF(OR(D218=$BW$1,D219=$BW$1,D220=$BW$1,D218=$CV$1,D219=$CV$1,D220=$CV$1),0,1)))</f>
        <v/>
      </c>
      <c r="CX218" s="2" t="str">
        <f>IF($A218&gt;='DB_FG_243way_Regular Symbol'!G$16,"",IF(E218=0,"",IF(OR(E218=$BW$1,E219=$BW$1,E220=$BW$1,E218=$CV$1,E219=$CV$1,E220=$CV$1),0,1)))</f>
        <v/>
      </c>
      <c r="CY218" s="2" t="str">
        <f>IF($A218&gt;='DB_FG_243way_Regular Symbol'!H$16,"",IF(F218=0,"",IF(OR(F218=$BW$1,F219=$BW$1,F220=$BW$1,F218=$CV$1,F219=$CV$1,F220=$CV$1),0,1)))</f>
        <v/>
      </c>
    </row>
    <row r="219" spans="1:103">
      <c r="A219" s="341">
        <f>IF('DB_FG_243way_Regular Symbol'!L218="","",'DB_FG_243way_Regular Symbol'!L218)</f>
        <v>215</v>
      </c>
      <c r="B219" s="184" t="str">
        <f>IF('DB_FG_243way_Regular Symbol'!M218="",
IF($A219-'DB_FG_243way_Regular Symbol'!D$16&gt;='DB_FG_243way_RegularＸ_W()'!B$2-1,"",VLOOKUP($A219-'DB_FG_243way_Regular Symbol'!D$16,'DB_FG_243way_Regular Symbol'!$L$3:$Q$99,'DB_FG_243way_RegularＸ_W()'!B$3+1,FALSE)),
'DB_FG_243way_Regular Symbol'!M218)</f>
        <v/>
      </c>
      <c r="C219" s="184" t="str">
        <f>IF('DB_FG_243way_Regular Symbol'!N218="",
IF($A219-'DB_FG_243way_Regular Symbol'!E$16&gt;='DB_FG_243way_RegularＸ_W()'!C$2-1,"",VLOOKUP($A219-'DB_FG_243way_Regular Symbol'!E$16,'DB_FG_243way_Regular Symbol'!$L$3:$Q$99,'DB_FG_243way_RegularＸ_W()'!C$3+1,FALSE)),
'DB_FG_243way_Regular Symbol'!N218)</f>
        <v/>
      </c>
      <c r="D219" s="184" t="str">
        <f>IF('DB_FG_243way_Regular Symbol'!O218="",
IF($A219-'DB_FG_243way_Regular Symbol'!F$16&gt;='DB_FG_243way_RegularＸ_W()'!D$2-1,"",VLOOKUP($A219-'DB_FG_243way_Regular Symbol'!F$16,'DB_FG_243way_Regular Symbol'!$L$3:$Q$99,'DB_FG_243way_RegularＸ_W()'!D$3+1,FALSE)),
'DB_FG_243way_Regular Symbol'!O218)</f>
        <v/>
      </c>
      <c r="E219" s="184" t="str">
        <f>IF('DB_FG_243way_Regular Symbol'!P218="",
IF($A219-'DB_FG_243way_Regular Symbol'!G$16&gt;='DB_FG_243way_RegularＸ_W()'!E$2-1,"",VLOOKUP($A219-'DB_FG_243way_Regular Symbol'!G$16,'DB_FG_243way_Regular Symbol'!$L$3:$Q$99,'DB_FG_243way_RegularＸ_W()'!E$3+1,FALSE)),
'DB_FG_243way_Regular Symbol'!P218)</f>
        <v/>
      </c>
      <c r="F219" s="358" t="str">
        <f>IF('DB_FG_243way_Regular Symbol'!Q218="",
IF($A219-'DB_FG_243way_Regular Symbol'!H$16&gt;='DB_FG_243way_RegularＸ_W()'!F$2-1,"",VLOOKUP($A219-'DB_FG_243way_Regular Symbol'!H$16,'DB_FG_243way_Regular Symbol'!$L$3:$Q$99,'DB_FG_243way_RegularＸ_W()'!F$3+1,FALSE)),
'DB_FG_243way_Regular Symbol'!Q218)</f>
        <v/>
      </c>
      <c r="O219" s="342" t="str">
        <f>IF($A219&gt;='DB_FG_243way_Regular Symbol'!D$16,"",IF(B219=0,"",IF(OR(B219=$O$1,B219=$P$1,B220=$O$1,B220=$P$1,B221=$O$1,B221=$P$1),0,1)))</f>
        <v/>
      </c>
      <c r="P219" s="2" t="str">
        <f>IF($A219&gt;='DB_FG_243way_Regular Symbol'!E$16,"",IF(C219=0,"",IF(OR(C219=$O$1,C219=$P$1,C220=$O$1,C220=$P$1,C221=$O$1,C221=$P$1),0,1)))</f>
        <v/>
      </c>
      <c r="Q219" s="2" t="str">
        <f>IF($A219&gt;='DB_FG_243way_Regular Symbol'!F$16,"",IF(D219=0,"",IF(OR(D219=$O$1,D219=$P$1,D220=$O$1,D220=$P$1,D221=$O$1,D221=$P$1),0,1)))</f>
        <v/>
      </c>
      <c r="R219" s="2" t="str">
        <f>IF($A219&gt;='DB_FG_243way_Regular Symbol'!G$16,"",IF(E219=0,"",IF(OR(E219=$O$1,E219=$P$1,E220=$O$1,E220=$P$1,E221=$O$1,E221=$P$1),0,1)))</f>
        <v/>
      </c>
      <c r="S219" s="128" t="str">
        <f>IF($A219&gt;='DB_FG_243way_Regular Symbol'!H$16,"",IF(F219=0,"",IF(OR(F219=$O$1,F219=$P$1,F220=$O$1,F220=$P$1,F221=$O$1,F221=$P$1),0,1)))</f>
        <v/>
      </c>
      <c r="U219" s="342" t="str">
        <f>IF($A219&gt;='DB_FG_243way_Regular Symbol'!D$16,"",IF(B219=0,"",IF(OR(B219=$U$1,B219=$V$1,B220=$U$1,B220=$V$1,B221=$U$1,B221=$V$1),0,1)))</f>
        <v/>
      </c>
      <c r="V219" s="2" t="str">
        <f>IF($A219&gt;='DB_FG_243way_Regular Symbol'!E$16,"",IF(C219=0,"",IF(OR(C219=$U$1,C219=$V$1,C220=$U$1,C220=$V$1,C221=$U$1,C221=$V$1),0,1)))</f>
        <v/>
      </c>
      <c r="W219" s="2" t="str">
        <f>IF($A219&gt;='DB_FG_243way_Regular Symbol'!F$16,"",IF(D219=0,"",IF(OR(D219=$U$1,D219=$V$1,D220=$U$1,D220=$V$1,D221=$U$1,D221=$V$1),0,1)))</f>
        <v/>
      </c>
      <c r="X219" s="2" t="str">
        <f>IF($A219&gt;='DB_FG_243way_Regular Symbol'!G$16,"",IF(E219=0,"",IF(OR(E219=$U$1,E219=$V$1,E220=$U$1,E220=$V$1,E221=$U$1,E221=$V$1),0,1)))</f>
        <v/>
      </c>
      <c r="Y219" s="128" t="str">
        <f>IF($A219&gt;='DB_FG_243way_Regular Symbol'!H$16,"",IF(F219=0,"",IF(OR(F219=$U$1,F219=$V$1,F220=$U$1,F220=$V$1,F221=$U$1,F221=$V$1),0,1)))</f>
        <v/>
      </c>
      <c r="AA219" s="342" t="str">
        <f>IF($A219&gt;='DB_FG_243way_Regular Symbol'!D$16,"",IF(B219=0,"",IF(OR(B219=$AA$1,B219=$AB$1,B220=$AA$1,B220=$AB$1,B221=$AA$1,,B221=$AB$1),0,1)))</f>
        <v/>
      </c>
      <c r="AB219" s="2" t="str">
        <f>IF($A219&gt;='DB_FG_243way_Regular Symbol'!E$16,"",IF(C219=0,"",IF(OR(C219=$AA$1,C219=$AB$1,C220=$AA$1,C220=$AB$1,C221=$AA$1,,C221=$AB$1),0,1)))</f>
        <v/>
      </c>
      <c r="AC219" s="2" t="str">
        <f>IF($A219&gt;='DB_FG_243way_Regular Symbol'!F$16,"",IF(D219=0,"",IF(OR(D219=$AA$1,D219=$AB$1,D220=$AA$1,D220=$AB$1,D221=$AA$1,,D221=$AB$1),0,1)))</f>
        <v/>
      </c>
      <c r="AD219" s="2" t="str">
        <f>IF($A219&gt;='DB_FG_243way_Regular Symbol'!G$16,"",IF(E219=0,"",IF(OR(E219=$AA$1,E219=$AB$1,E220=$AA$1,E220=$AB$1,E221=$AA$1,,E221=$AB$1),0,1)))</f>
        <v/>
      </c>
      <c r="AE219" s="128" t="str">
        <f>IF($A219&gt;='DB_FG_243way_Regular Symbol'!H$16,"",IF(F219=0,"",IF(OR(F219=$AA$1,F219=$AB$1,F220=$AA$1,F220=$AB$1,F221=$AA$1,,F221=$AB$1),0,1)))</f>
        <v/>
      </c>
      <c r="AG219" s="342" t="str">
        <f>IF($A219&gt;='DB_FG_243way_Regular Symbol'!D$16,"",IF(B219=0,"",IF(OR(B219=$AG$1,B219=$AH$1,B220=$AG$1,B220=$AH$1,B221=$AG$1,B221=$AH$1),0,1)))</f>
        <v/>
      </c>
      <c r="AH219" s="2" t="str">
        <f>IF($A219&gt;='DB_FG_243way_Regular Symbol'!E$16,"",IF(C219=0,"",IF(OR(C219=$AG$1,C219=$AH$1,C220=$AG$1,C220=$AH$1,C221=$AG$1,C221=$AH$1),0,1)))</f>
        <v/>
      </c>
      <c r="AI219" s="2" t="str">
        <f>IF($A219&gt;='DB_FG_243way_Regular Symbol'!F$16,"",IF(D219=0,"",IF(OR(D219=$AG$1,D219=$AH$1,D220=$AG$1,D220=$AH$1,D221=$AG$1,D221=$AH$1),0,1)))</f>
        <v/>
      </c>
      <c r="AJ219" s="2" t="str">
        <f>IF($A219&gt;='DB_FG_243way_Regular Symbol'!G$16,"",IF(E219=0,"",IF(OR(E219=$AG$1,E219=$AH$1,E220=$AG$1,E220=$AH$1,E221=$AG$1,E221=$AH$1),0,1)))</f>
        <v/>
      </c>
      <c r="AK219" s="128" t="str">
        <f>IF($A219&gt;='DB_FG_243way_Regular Symbol'!H$16,"",IF(F219=0,"",IF(OR(F219=$AG$1,F219=$AH$1,F220=$AG$1,F220=$AH$1,F221=$AG$1,F221=$AH$1),0,1)))</f>
        <v/>
      </c>
      <c r="AM219" s="342" t="str">
        <f>IF($A219&gt;='DB_FG_243way_Regular Symbol'!D$16,"",IF(B219=0,"",IF(OR(B219=$AM$1,B219=$AN$1,B220=$AM$1,B220=$AN$1,B221=$AM$1,B221=$AN$1),0,1)))</f>
        <v/>
      </c>
      <c r="AN219" s="2" t="str">
        <f>IF($A219&gt;='DB_FG_243way_Regular Symbol'!E$16,"",IF(C219=0,"",IF(OR(C219=$AM$1,C219=$AN$1,C220=$AM$1,C220=$AN$1,C221=$AM$1,C221=$AN$1),0,1)))</f>
        <v/>
      </c>
      <c r="AO219" s="2" t="str">
        <f>IF($A219&gt;='DB_FG_243way_Regular Symbol'!F$16,"",IF(D219=0,"",IF(OR(D219=$AM$1,D219=$AN$1,D220=$AM$1,D220=$AN$1,D221=$AM$1,D221=$AN$1),0,1)))</f>
        <v/>
      </c>
      <c r="AP219" s="2" t="str">
        <f>IF($A219&gt;='DB_FG_243way_Regular Symbol'!G$16,"",IF(E219=0,"",IF(OR(E219=$AM$1,E219=$AN$1,E220=$AM$1,E220=$AN$1,E221=$AM$1,E221=$AN$1),0,1)))</f>
        <v/>
      </c>
      <c r="AQ219" s="128" t="str">
        <f>IF($A219&gt;='DB_FG_243way_Regular Symbol'!H$16,"",IF(F219=0,"",IF(OR(F219=$AM$1,F219=$AN$1,F220=$AM$1,F220=$AN$1,F221=$AM$1,F221=$AN$1),0,1)))</f>
        <v/>
      </c>
      <c r="AS219" s="342" t="str">
        <f>IF($A219&gt;='DB_FG_243way_Regular Symbol'!D$16,"",IF(B219=0,"",IF(OR(B219=$AM$1,B219=$AT$1,B220=$AM$1,B220=$AT$1,B221=$AM$1,B221=$AT$1),0,1)))</f>
        <v/>
      </c>
      <c r="AT219" s="2" t="str">
        <f>IF($A219&gt;='DB_FG_243way_Regular Symbol'!E$16,"",IF(C219=0,"",IF(OR(C219=$AM$1,C219=$AT$1,C220=$AM$1,C220=$AT$1,C221=$AM$1,C221=$AT$1),0,1)))</f>
        <v/>
      </c>
      <c r="AU219" s="2" t="str">
        <f>IF($A219&gt;='DB_FG_243way_Regular Symbol'!F$16,"",IF(D219=0,"",IF(OR(D219=$AM$1,D219=$AT$1,D220=$AM$1,D220=$AT$1,D221=$AM$1,D221=$AT$1),0,1)))</f>
        <v/>
      </c>
      <c r="AV219" s="2" t="str">
        <f>IF($A219&gt;='DB_FG_243way_Regular Symbol'!G$16,"",IF(E219=0,"",IF(OR(E219=$AM$1,E219=$AT$1,E220=$AM$1,E220=$AT$1,E221=$AM$1,E221=$AT$1),0,1)))</f>
        <v/>
      </c>
      <c r="AW219" s="128" t="str">
        <f>IF($A219&gt;='DB_FG_243way_Regular Symbol'!H$16,"",IF(F219=0,"",IF(OR(F219=$AM$1,F219=$AT$1,F220=$AM$1,F220=$AT$1,F221=$AM$1,F221=$AT$1),0,1)))</f>
        <v/>
      </c>
      <c r="AY219" s="342" t="str">
        <f>IF($A219&gt;='DB_FG_243way_Regular Symbol'!D$16,"",IF(B219=0,"",IF(OR(B219=$AM$1,B219=$AZ$1,B220=$AM$1,B220=$AZ$1,B221=$AM$1,B221=$AZ$1),0,1)))</f>
        <v/>
      </c>
      <c r="AZ219" s="2" t="str">
        <f>IF($A219&gt;='DB_FG_243way_Regular Symbol'!E$16,"",IF(C219=0,"",IF(OR(C219=$AM$1,C219=$AZ$1,C220=$AM$1,C220=$AZ$1,C221=$AM$1,C221=$AZ$1),0,1)))</f>
        <v/>
      </c>
      <c r="BA219" s="2" t="str">
        <f>IF($A219&gt;='DB_FG_243way_Regular Symbol'!F$16,"",IF(D219=0,"",IF(OR(D219=$AM$1,D219=$AZ$1,D220=$AM$1,D220=$AZ$1,D221=$AM$1,D221=$AZ$1),0,1)))</f>
        <v/>
      </c>
      <c r="BB219" s="2" t="str">
        <f>IF($A219&gt;='DB_FG_243way_Regular Symbol'!G$16,"",IF(E219=0,"",IF(OR(E219=$AM$1,E219=$AZ$1,E220=$AM$1,E220=$AZ$1,E221=$AM$1,E221=$AZ$1),0,1)))</f>
        <v/>
      </c>
      <c r="BC219" s="128" t="str">
        <f>IF($A219&gt;='DB_FG_243way_Regular Symbol'!H$16,"",IF(F219=0,"",IF(OR(F219=$AM$1,F219=$AZ$1,F220=$AM$1,F220=$AZ$1,F221=$AM$1,F221=$AZ$1),0,1)))</f>
        <v/>
      </c>
      <c r="BE219" s="342"/>
      <c r="BF219" s="2"/>
      <c r="BG219" s="2" t="str">
        <f>IF($A219&gt;='DB_FG_243way_Regular Symbol'!F$16,"",IF(D219=0,"",COUNTIF(D219:D221,$BF$1)))</f>
        <v/>
      </c>
      <c r="BH219" s="2" t="str">
        <f>IF($A219&gt;='DB_FG_243way_Regular Symbol'!G$16,"",IF(E219=0,"",COUNTIF(E219:E221,$BF$1)))</f>
        <v/>
      </c>
      <c r="BI219" s="2" t="str">
        <f>IF($A219&gt;='DB_FG_243way_Regular Symbol'!H$16,"",IF(F219=0,"",COUNTIF(F219:F221,$BF$1)))</f>
        <v/>
      </c>
      <c r="BK219" s="342"/>
      <c r="BL219" s="2"/>
      <c r="BM219" s="2" t="str">
        <f>IF($A219&gt;='DB_FG_243way_Regular Symbol'!F$16,"",IF(D219=0,"",IF(OR(D219=$AM$1,D219=$BL$1,D220=$AM$1,D220=$BL$1,D221=$AM$1,D221=$BL$1),0,1)))</f>
        <v/>
      </c>
      <c r="BN219" s="2" t="str">
        <f>IF($A219&gt;='DB_FG_243way_Regular Symbol'!G$16,"",IF(E219=0,"",IF(OR(E219=$AM$1,E219=$BL$1,E220=$AM$1,E220=$BL$1,E221=$AM$1,E221=$BL$1),0,1)))</f>
        <v/>
      </c>
      <c r="BO219" s="128" t="str">
        <f>IF($A219&gt;='DB_FG_243way_Regular Symbol'!H$16,"",IF(F219=0,"",IF(OR(F219=$AM$1,F219=$BL$1,F220=$AM$1,F220=$BL$1,F221=$AM$1,F221=$BL$1),0,1)))</f>
        <v/>
      </c>
      <c r="BQ219" s="2" t="str">
        <f>IF($A219&gt;='DB_FG_243way_Regular Symbol'!D$16,"",IF(B219=0,"",IF(OR(B219=$BQ$1,B219=$BR$1,B220=$BQ$1,B220=$BR$1,B221=$BQ$1,B221=$BR$1),0,1)))</f>
        <v/>
      </c>
      <c r="BR219" s="2" t="str">
        <f>IF($A219&gt;='DB_FG_243way_Regular Symbol'!E$16,"",IF(C219=0,"",IF(OR(C219=$BQ$1,C219=$BR$1,C220=$BQ$1,C220=$BR$1,C221=$BQ$1,C221=$BR$1),0,1)))</f>
        <v/>
      </c>
      <c r="BS219" s="2" t="str">
        <f>IF($A219&gt;='DB_FG_243way_Regular Symbol'!F$16,"",IF(D219=0,"",IF(OR(D219=$BQ$1,D219=$BR$1,D220=$BQ$1,D220=$BR$1,D221=$BQ$1,D221=$BR$1),0,1)))</f>
        <v/>
      </c>
      <c r="BT219" s="2" t="str">
        <f>IF($A219&gt;='DB_FG_243way_Regular Symbol'!G$16,"",IF(E219=0,"",IF(OR(E219=$BQ$1,E219=$BR$1,E220=$BQ$1,E220=$BR$1,E221=$BQ$1,E221=$BR$1),0,1)))</f>
        <v/>
      </c>
      <c r="BU219" s="2" t="str">
        <f>IF($A219&gt;='DB_FG_243way_Regular Symbol'!H$16,"",IF(F219=0,"",IF(OR(F219=$BQ$1,F219=$BR$1,F220=$BQ$1,F220=$BR$1,F221=$BQ$1,F221=$BR$1),0,1)))</f>
        <v/>
      </c>
      <c r="BW219" s="2" t="str">
        <f>IF($A219&gt;='DB_FG_243way_Regular Symbol'!D$16,"",IF(B219=0,"",IF(OR(B219=$BW$1,B220=$BW$1,B221=$BW$1,B219=$BX$1,B220=$BX$1,B221=$BX$1),0,1)))</f>
        <v/>
      </c>
      <c r="BX219" s="2" t="str">
        <f>IF($A219&gt;='DB_FG_243way_Regular Symbol'!E$16,"",IF(C219=0,"",IF(OR(C219=$BW$1,C220=$BW$1,C221=$BW$1,C219=$BX$1,C220=$BX$1,C221=$BX$1),0,1)))</f>
        <v/>
      </c>
      <c r="BY219" s="2" t="str">
        <f>IF($A219&gt;='DB_FG_243way_Regular Symbol'!F$16,"",IF(D219=0,"",IF(OR(D219=$BW$1,D220=$BW$1,D221=$BW$1,D219=$BX$1,D220=$BX$1,D221=$BX$1),0,1)))</f>
        <v/>
      </c>
      <c r="BZ219" s="2" t="str">
        <f>IF($A219&gt;='DB_FG_243way_Regular Symbol'!G$16,"",IF(E219=0,"",IF(OR(E219=$BW$1,E220=$BW$1,E221=$BW$1,E219=$BX$1,E220=$BX$1,E221=$BX$1),0,1)))</f>
        <v/>
      </c>
      <c r="CA219" s="2" t="str">
        <f>IF($A219&gt;='DB_FG_243way_Regular Symbol'!H$16,"",IF(F219=0,"",IF(OR(F219=$BW$1,F220=$BW$1,F221=$BW$1,F219=$BX$1,F220=$BX$1,F221=$BX$1),0,1)))</f>
        <v/>
      </c>
      <c r="CC219" s="2" t="str">
        <f>IF($A219&gt;='DB_FG_243way_Regular Symbol'!D$16,"",IF(B219=0,"",IF(OR(B219=$BW$1,B220=$BW$1,B221=$BW$1,B219=$CD$1,B220=$CD$1,B221=$CD$1),0,1)))</f>
        <v/>
      </c>
      <c r="CD219" s="2" t="str">
        <f>IF($A219&gt;='DB_FG_243way_Regular Symbol'!E$16,"",IF(C219=0,"",IF(OR(C219=$BW$1,C220=$BW$1,C221=$BW$1,C219=$CD$1,C220=$CD$1,C221=$CD$1),0,1)))</f>
        <v/>
      </c>
      <c r="CE219" s="2" t="str">
        <f>IF($A219&gt;='DB_FG_243way_Regular Symbol'!F$16,"",IF(D219=0,"",IF(OR(D219=$BW$1,D220=$BW$1,D221=$BW$1,D219=$CD$1,D220=$CD$1,D221=$CD$1),0,1)))</f>
        <v/>
      </c>
      <c r="CF219" s="2" t="str">
        <f>IF($A219&gt;='DB_FG_243way_Regular Symbol'!G$16,"",IF(E219=0,"",IF(OR(E219=$BW$1,E220=$BW$1,E221=$BW$1,E219=$CD$1,E220=$CD$1,E221=$CD$1),0,1)))</f>
        <v/>
      </c>
      <c r="CG219" s="2" t="str">
        <f>IF($A219&gt;='DB_FG_243way_Regular Symbol'!H$16,"",IF(F219=0,"",IF(OR(F219=$BW$1,F220=$BW$1,F221=$BW$1,F219=$CD$1,F220=$CD$1,F221=$CD$1),0,1)))</f>
        <v/>
      </c>
      <c r="CI219" s="2" t="str">
        <f>IF($A219&gt;='DB_FG_243way_Regular Symbol'!D$16,"",IF(B219=0,"",IF(OR(B219=$BW$1,B220=$BW$1,B221=$BW$1,B219=$CJ$1,B220=$CJ$1,B221=$CJ$1),0,1)))</f>
        <v/>
      </c>
      <c r="CJ219" s="2" t="str">
        <f>IF($A219&gt;='DB_FG_243way_Regular Symbol'!E$16,"",IF(C219=0,"",IF(OR(C219=$BW$1,C220=$BW$1,C221=$BW$1,C219=$CJ$1,C220=$CJ$1,C221=$CJ$1),0,1)))</f>
        <v/>
      </c>
      <c r="CK219" s="2" t="str">
        <f>IF($A219&gt;='DB_FG_243way_Regular Symbol'!F$16,"",IF(D219=0,"",IF(OR(D219=$BW$1,D220=$BW$1,D221=$BW$1,D219=$CJ$1,D220=$CJ$1,D221=$CJ$1),0,1)))</f>
        <v/>
      </c>
      <c r="CL219" s="2" t="str">
        <f>IF($A219&gt;='DB_FG_243way_Regular Symbol'!G$16,"",IF(E219=0,"",IF(OR(E219=$BW$1,E220=$BW$1,E221=$BW$1,E219=$CJ$1,E220=$CJ$1,E221=$CJ$1),0,1)))</f>
        <v/>
      </c>
      <c r="CM219" s="2" t="str">
        <f>IF($A219&gt;='DB_FG_243way_Regular Symbol'!H$16,"",IF(F219=0,"",IF(OR(F219=$BW$1,F220=$BW$1,F221=$BW$1,F219=$CJ$1,F220=$CJ$1,F221=$CJ$1),0,1)))</f>
        <v/>
      </c>
      <c r="CO219" s="2" t="str">
        <f>IF($A219&gt;='DB_FG_243way_Regular Symbol'!D$16,"",IF(B219=0,"",IF(OR(B219=$BW$1,B220=$BW$1,B221=$BW$1,B219=$CP$1,B220=$CP$1,B221=$CP$1),0,1)))</f>
        <v/>
      </c>
      <c r="CP219" s="2" t="str">
        <f>IF($A219&gt;='DB_FG_243way_Regular Symbol'!E$16,"",IF(C219=0,"",IF(OR(C219=$BW$1,C220=$BW$1,C221=$BW$1,C219=$CP$1,C220=$CP$1,C221=$CP$1),0,1)))</f>
        <v/>
      </c>
      <c r="CQ219" s="2" t="str">
        <f>IF($A219&gt;='DB_FG_243way_Regular Symbol'!F$16,"",IF(D219=0,"",IF(OR(D219=$BW$1,D220=$BW$1,D221=$BW$1,D219=$CP$1,D220=$CP$1,D221=$CP$1),0,1)))</f>
        <v/>
      </c>
      <c r="CR219" s="2" t="str">
        <f>IF($A219&gt;='DB_FG_243way_Regular Symbol'!G$16,"",IF(E219=0,"",IF(OR(E219=$BW$1,E220=$BW$1,E221=$BW$1,E219=$CP$1,E220=$CP$1,E221=$CP$1),0,1)))</f>
        <v/>
      </c>
      <c r="CS219" s="2" t="str">
        <f>IF($A219&gt;='DB_FG_243way_Regular Symbol'!H$16,"",IF(F219=0,"",IF(OR(F219=$BW$1,F220=$BW$1,F221=$BW$1,F219=$CP$1,F220=$CP$1,F221=$CP$1),0,1)))</f>
        <v/>
      </c>
      <c r="CU219" s="2" t="str">
        <f>IF($A219&gt;='DB_FG_243way_Regular Symbol'!D$16,"",IF(B219=0,"",IF(OR(B219=$BW$1,B220=$BW$1,B221=$BW$1,B219=$CV$1,B220=$CV$1,B221=$CV$1),0,1)))</f>
        <v/>
      </c>
      <c r="CV219" s="2" t="str">
        <f>IF($A219&gt;='DB_FG_243way_Regular Symbol'!E$16,"",IF(C219=0,"",IF(OR(C219=$BW$1,C220=$BW$1,C221=$BW$1,C219=$CV$1,C220=$CV$1,C221=$CV$1),0,1)))</f>
        <v/>
      </c>
      <c r="CW219" s="2" t="str">
        <f>IF($A219&gt;='DB_FG_243way_Regular Symbol'!F$16,"",IF(D219=0,"",IF(OR(D219=$BW$1,D220=$BW$1,D221=$BW$1,D219=$CV$1,D220=$CV$1,D221=$CV$1),0,1)))</f>
        <v/>
      </c>
      <c r="CX219" s="2" t="str">
        <f>IF($A219&gt;='DB_FG_243way_Regular Symbol'!G$16,"",IF(E219=0,"",IF(OR(E219=$BW$1,E220=$BW$1,E221=$BW$1,E219=$CV$1,E220=$CV$1,E221=$CV$1),0,1)))</f>
        <v/>
      </c>
      <c r="CY219" s="2" t="str">
        <f>IF($A219&gt;='DB_FG_243way_Regular Symbol'!H$16,"",IF(F219=0,"",IF(OR(F219=$BW$1,F220=$BW$1,F221=$BW$1,F219=$CV$1,F220=$CV$1,F221=$CV$1),0,1)))</f>
        <v/>
      </c>
    </row>
    <row r="220" spans="1:103">
      <c r="A220" s="341">
        <f>IF('DB_FG_243way_Regular Symbol'!L219="","",'DB_FG_243way_Regular Symbol'!L219)</f>
        <v>216</v>
      </c>
      <c r="B220" s="184" t="str">
        <f>IF('DB_FG_243way_Regular Symbol'!M219="",
IF($A220-'DB_FG_243way_Regular Symbol'!D$16&gt;='DB_FG_243way_RegularＸ_W()'!B$2-1,"",VLOOKUP($A220-'DB_FG_243way_Regular Symbol'!D$16,'DB_FG_243way_Regular Symbol'!$L$3:$Q$99,'DB_FG_243way_RegularＸ_W()'!B$3+1,FALSE)),
'DB_FG_243way_Regular Symbol'!M219)</f>
        <v/>
      </c>
      <c r="C220" s="184" t="str">
        <f>IF('DB_FG_243way_Regular Symbol'!N219="",
IF($A220-'DB_FG_243way_Regular Symbol'!E$16&gt;='DB_FG_243way_RegularＸ_W()'!C$2-1,"",VLOOKUP($A220-'DB_FG_243way_Regular Symbol'!E$16,'DB_FG_243way_Regular Symbol'!$L$3:$Q$99,'DB_FG_243way_RegularＸ_W()'!C$3+1,FALSE)),
'DB_FG_243way_Regular Symbol'!N219)</f>
        <v/>
      </c>
      <c r="D220" s="184" t="str">
        <f>IF('DB_FG_243way_Regular Symbol'!O219="",
IF($A220-'DB_FG_243way_Regular Symbol'!F$16&gt;='DB_FG_243way_RegularＸ_W()'!D$2-1,"",VLOOKUP($A220-'DB_FG_243way_Regular Symbol'!F$16,'DB_FG_243way_Regular Symbol'!$L$3:$Q$99,'DB_FG_243way_RegularＸ_W()'!D$3+1,FALSE)),
'DB_FG_243way_Regular Symbol'!O219)</f>
        <v/>
      </c>
      <c r="E220" s="184" t="str">
        <f>IF('DB_FG_243way_Regular Symbol'!P219="",
IF($A220-'DB_FG_243way_Regular Symbol'!G$16&gt;='DB_FG_243way_RegularＸ_W()'!E$2-1,"",VLOOKUP($A220-'DB_FG_243way_Regular Symbol'!G$16,'DB_FG_243way_Regular Symbol'!$L$3:$Q$99,'DB_FG_243way_RegularＸ_W()'!E$3+1,FALSE)),
'DB_FG_243way_Regular Symbol'!P219)</f>
        <v/>
      </c>
      <c r="F220" s="358" t="str">
        <f>IF('DB_FG_243way_Regular Symbol'!Q219="",
IF($A220-'DB_FG_243way_Regular Symbol'!H$16&gt;='DB_FG_243way_RegularＸ_W()'!F$2-1,"",VLOOKUP($A220-'DB_FG_243way_Regular Symbol'!H$16,'DB_FG_243way_Regular Symbol'!$L$3:$Q$99,'DB_FG_243way_RegularＸ_W()'!F$3+1,FALSE)),
'DB_FG_243way_Regular Symbol'!Q219)</f>
        <v/>
      </c>
      <c r="O220" s="342" t="str">
        <f>IF($A220&gt;='DB_FG_243way_Regular Symbol'!D$16,"",IF(B220=0,"",IF(OR(B220=$O$1,B220=$P$1,B221=$O$1,B221=$P$1,B222=$O$1,B222=$P$1),0,1)))</f>
        <v/>
      </c>
      <c r="P220" s="2" t="str">
        <f>IF($A220&gt;='DB_FG_243way_Regular Symbol'!E$16,"",IF(C220=0,"",IF(OR(C220=$O$1,C220=$P$1,C221=$O$1,C221=$P$1,C222=$O$1,C222=$P$1),0,1)))</f>
        <v/>
      </c>
      <c r="Q220" s="2" t="str">
        <f>IF($A220&gt;='DB_FG_243way_Regular Symbol'!F$16,"",IF(D220=0,"",IF(OR(D220=$O$1,D220=$P$1,D221=$O$1,D221=$P$1,D222=$O$1,D222=$P$1),0,1)))</f>
        <v/>
      </c>
      <c r="R220" s="2" t="str">
        <f>IF($A220&gt;='DB_FG_243way_Regular Symbol'!G$16,"",IF(E220=0,"",IF(OR(E220=$O$1,E220=$P$1,E221=$O$1,E221=$P$1,E222=$O$1,E222=$P$1),0,1)))</f>
        <v/>
      </c>
      <c r="S220" s="128" t="str">
        <f>IF($A220&gt;='DB_FG_243way_Regular Symbol'!H$16,"",IF(F220=0,"",IF(OR(F220=$O$1,F220=$P$1,F221=$O$1,F221=$P$1,F222=$O$1,F222=$P$1),0,1)))</f>
        <v/>
      </c>
      <c r="U220" s="342" t="str">
        <f>IF($A220&gt;='DB_FG_243way_Regular Symbol'!D$16,"",IF(B220=0,"",IF(OR(B220=$U$1,B220=$V$1,B221=$U$1,B221=$V$1,B222=$U$1,B222=$V$1),0,1)))</f>
        <v/>
      </c>
      <c r="V220" s="2" t="str">
        <f>IF($A220&gt;='DB_FG_243way_Regular Symbol'!E$16,"",IF(C220=0,"",IF(OR(C220=$U$1,C220=$V$1,C221=$U$1,C221=$V$1,C222=$U$1,C222=$V$1),0,1)))</f>
        <v/>
      </c>
      <c r="W220" s="2" t="str">
        <f>IF($A220&gt;='DB_FG_243way_Regular Symbol'!F$16,"",IF(D220=0,"",IF(OR(D220=$U$1,D220=$V$1,D221=$U$1,D221=$V$1,D222=$U$1,D222=$V$1),0,1)))</f>
        <v/>
      </c>
      <c r="X220" s="2" t="str">
        <f>IF($A220&gt;='DB_FG_243way_Regular Symbol'!G$16,"",IF(E220=0,"",IF(OR(E220=$U$1,E220=$V$1,E221=$U$1,E221=$V$1,E222=$U$1,E222=$V$1),0,1)))</f>
        <v/>
      </c>
      <c r="Y220" s="128" t="str">
        <f>IF($A220&gt;='DB_FG_243way_Regular Symbol'!H$16,"",IF(F220=0,"",IF(OR(F220=$U$1,F220=$V$1,F221=$U$1,F221=$V$1,F222=$U$1,F222=$V$1),0,1)))</f>
        <v/>
      </c>
      <c r="AA220" s="342" t="str">
        <f>IF($A220&gt;='DB_FG_243way_Regular Symbol'!D$16,"",IF(B220=0,"",IF(OR(B220=$AA$1,B220=$AB$1,B221=$AA$1,B221=$AB$1,B222=$AA$1,,B222=$AB$1),0,1)))</f>
        <v/>
      </c>
      <c r="AB220" s="2" t="str">
        <f>IF($A220&gt;='DB_FG_243way_Regular Symbol'!E$16,"",IF(C220=0,"",IF(OR(C220=$AA$1,C220=$AB$1,C221=$AA$1,C221=$AB$1,C222=$AA$1,,C222=$AB$1),0,1)))</f>
        <v/>
      </c>
      <c r="AC220" s="2" t="str">
        <f>IF($A220&gt;='DB_FG_243way_Regular Symbol'!F$16,"",IF(D220=0,"",IF(OR(D220=$AA$1,D220=$AB$1,D221=$AA$1,D221=$AB$1,D222=$AA$1,,D222=$AB$1),0,1)))</f>
        <v/>
      </c>
      <c r="AD220" s="2" t="str">
        <f>IF($A220&gt;='DB_FG_243way_Regular Symbol'!G$16,"",IF(E220=0,"",IF(OR(E220=$AA$1,E220=$AB$1,E221=$AA$1,E221=$AB$1,E222=$AA$1,,E222=$AB$1),0,1)))</f>
        <v/>
      </c>
      <c r="AE220" s="128" t="str">
        <f>IF($A220&gt;='DB_FG_243way_Regular Symbol'!H$16,"",IF(F220=0,"",IF(OR(F220=$AA$1,F220=$AB$1,F221=$AA$1,F221=$AB$1,F222=$AA$1,,F222=$AB$1),0,1)))</f>
        <v/>
      </c>
      <c r="AG220" s="342" t="str">
        <f>IF($A220&gt;='DB_FG_243way_Regular Symbol'!D$16,"",IF(B220=0,"",IF(OR(B220=$AG$1,B220=$AH$1,B221=$AG$1,B221=$AH$1,B222=$AG$1,B222=$AH$1),0,1)))</f>
        <v/>
      </c>
      <c r="AH220" s="2" t="str">
        <f>IF($A220&gt;='DB_FG_243way_Regular Symbol'!E$16,"",IF(C220=0,"",IF(OR(C220=$AG$1,C220=$AH$1,C221=$AG$1,C221=$AH$1,C222=$AG$1,C222=$AH$1),0,1)))</f>
        <v/>
      </c>
      <c r="AI220" s="2" t="str">
        <f>IF($A220&gt;='DB_FG_243way_Regular Symbol'!F$16,"",IF(D220=0,"",IF(OR(D220=$AG$1,D220=$AH$1,D221=$AG$1,D221=$AH$1,D222=$AG$1,D222=$AH$1),0,1)))</f>
        <v/>
      </c>
      <c r="AJ220" s="2" t="str">
        <f>IF($A220&gt;='DB_FG_243way_Regular Symbol'!G$16,"",IF(E220=0,"",IF(OR(E220=$AG$1,E220=$AH$1,E221=$AG$1,E221=$AH$1,E222=$AG$1,E222=$AH$1),0,1)))</f>
        <v/>
      </c>
      <c r="AK220" s="128" t="str">
        <f>IF($A220&gt;='DB_FG_243way_Regular Symbol'!H$16,"",IF(F220=0,"",IF(OR(F220=$AG$1,F220=$AH$1,F221=$AG$1,F221=$AH$1,F222=$AG$1,F222=$AH$1),0,1)))</f>
        <v/>
      </c>
      <c r="AM220" s="342" t="str">
        <f>IF($A220&gt;='DB_FG_243way_Regular Symbol'!D$16,"",IF(B220=0,"",IF(OR(B220=$AM$1,B220=$AN$1,B221=$AM$1,B221=$AN$1,B222=$AM$1,B222=$AN$1),0,1)))</f>
        <v/>
      </c>
      <c r="AN220" s="2" t="str">
        <f>IF($A220&gt;='DB_FG_243way_Regular Symbol'!E$16,"",IF(C220=0,"",IF(OR(C220=$AM$1,C220=$AN$1,C221=$AM$1,C221=$AN$1,C222=$AM$1,C222=$AN$1),0,1)))</f>
        <v/>
      </c>
      <c r="AO220" s="2" t="str">
        <f>IF($A220&gt;='DB_FG_243way_Regular Symbol'!F$16,"",IF(D220=0,"",IF(OR(D220=$AM$1,D220=$AN$1,D221=$AM$1,D221=$AN$1,D222=$AM$1,D222=$AN$1),0,1)))</f>
        <v/>
      </c>
      <c r="AP220" s="2" t="str">
        <f>IF($A220&gt;='DB_FG_243way_Regular Symbol'!G$16,"",IF(E220=0,"",IF(OR(E220=$AM$1,E220=$AN$1,E221=$AM$1,E221=$AN$1,E222=$AM$1,E222=$AN$1),0,1)))</f>
        <v/>
      </c>
      <c r="AQ220" s="128" t="str">
        <f>IF($A220&gt;='DB_FG_243way_Regular Symbol'!H$16,"",IF(F220=0,"",IF(OR(F220=$AM$1,F220=$AN$1,F221=$AM$1,F221=$AN$1,F222=$AM$1,F222=$AN$1),0,1)))</f>
        <v/>
      </c>
      <c r="AS220" s="342" t="str">
        <f>IF($A220&gt;='DB_FG_243way_Regular Symbol'!D$16,"",IF(B220=0,"",IF(OR(B220=$AM$1,B220=$AT$1,B221=$AM$1,B221=$AT$1,B222=$AM$1,B222=$AT$1),0,1)))</f>
        <v/>
      </c>
      <c r="AT220" s="2" t="str">
        <f>IF($A220&gt;='DB_FG_243way_Regular Symbol'!E$16,"",IF(C220=0,"",IF(OR(C220=$AM$1,C220=$AT$1,C221=$AM$1,C221=$AT$1,C222=$AM$1,C222=$AT$1),0,1)))</f>
        <v/>
      </c>
      <c r="AU220" s="2" t="str">
        <f>IF($A220&gt;='DB_FG_243way_Regular Symbol'!F$16,"",IF(D220=0,"",IF(OR(D220=$AM$1,D220=$AT$1,D221=$AM$1,D221=$AT$1,D222=$AM$1,D222=$AT$1),0,1)))</f>
        <v/>
      </c>
      <c r="AV220" s="2" t="str">
        <f>IF($A220&gt;='DB_FG_243way_Regular Symbol'!G$16,"",IF(E220=0,"",IF(OR(E220=$AM$1,E220=$AT$1,E221=$AM$1,E221=$AT$1,E222=$AM$1,E222=$AT$1),0,1)))</f>
        <v/>
      </c>
      <c r="AW220" s="128" t="str">
        <f>IF($A220&gt;='DB_FG_243way_Regular Symbol'!H$16,"",IF(F220=0,"",IF(OR(F220=$AM$1,F220=$AT$1,F221=$AM$1,F221=$AT$1,F222=$AM$1,F222=$AT$1),0,1)))</f>
        <v/>
      </c>
      <c r="AY220" s="342" t="str">
        <f>IF($A220&gt;='DB_FG_243way_Regular Symbol'!D$16,"",IF(B220=0,"",IF(OR(B220=$AM$1,B220=$AZ$1,B221=$AM$1,B221=$AZ$1,B222=$AM$1,B222=$AZ$1),0,1)))</f>
        <v/>
      </c>
      <c r="AZ220" s="2" t="str">
        <f>IF($A220&gt;='DB_FG_243way_Regular Symbol'!E$16,"",IF(C220=0,"",IF(OR(C220=$AM$1,C220=$AZ$1,C221=$AM$1,C221=$AZ$1,C222=$AM$1,C222=$AZ$1),0,1)))</f>
        <v/>
      </c>
      <c r="BA220" s="2" t="str">
        <f>IF($A220&gt;='DB_FG_243way_Regular Symbol'!F$16,"",IF(D220=0,"",IF(OR(D220=$AM$1,D220=$AZ$1,D221=$AM$1,D221=$AZ$1,D222=$AM$1,D222=$AZ$1),0,1)))</f>
        <v/>
      </c>
      <c r="BB220" s="2" t="str">
        <f>IF($A220&gt;='DB_FG_243way_Regular Symbol'!G$16,"",IF(E220=0,"",IF(OR(E220=$AM$1,E220=$AZ$1,E221=$AM$1,E221=$AZ$1,E222=$AM$1,E222=$AZ$1),0,1)))</f>
        <v/>
      </c>
      <c r="BC220" s="128" t="str">
        <f>IF($A220&gt;='DB_FG_243way_Regular Symbol'!H$16,"",IF(F220=0,"",IF(OR(F220=$AM$1,F220=$AZ$1,F221=$AM$1,F221=$AZ$1,F222=$AM$1,F222=$AZ$1),0,1)))</f>
        <v/>
      </c>
      <c r="BE220" s="342"/>
      <c r="BF220" s="2"/>
      <c r="BG220" s="2" t="str">
        <f>IF($A220&gt;='DB_FG_243way_Regular Symbol'!F$16,"",IF(D220=0,"",COUNTIF(D220:D222,$BF$1)))</f>
        <v/>
      </c>
      <c r="BH220" s="2" t="str">
        <f>IF($A220&gt;='DB_FG_243way_Regular Symbol'!G$16,"",IF(E220=0,"",COUNTIF(E220:E222,$BF$1)))</f>
        <v/>
      </c>
      <c r="BI220" s="2" t="str">
        <f>IF($A220&gt;='DB_FG_243way_Regular Symbol'!H$16,"",IF(F220=0,"",COUNTIF(F220:F222,$BF$1)))</f>
        <v/>
      </c>
      <c r="BK220" s="342"/>
      <c r="BL220" s="2"/>
      <c r="BM220" s="2" t="str">
        <f>IF($A220&gt;='DB_FG_243way_Regular Symbol'!F$16,"",IF(D220=0,"",IF(OR(D220=$AM$1,D220=$BL$1,D221=$AM$1,D221=$BL$1,D222=$AM$1,D222=$BL$1),0,1)))</f>
        <v/>
      </c>
      <c r="BN220" s="2" t="str">
        <f>IF($A220&gt;='DB_FG_243way_Regular Symbol'!G$16,"",IF(E220=0,"",IF(OR(E220=$AM$1,E220=$BL$1,E221=$AM$1,E221=$BL$1,E222=$AM$1,E222=$BL$1),0,1)))</f>
        <v/>
      </c>
      <c r="BO220" s="128" t="str">
        <f>IF($A220&gt;='DB_FG_243way_Regular Symbol'!H$16,"",IF(F220=0,"",IF(OR(F220=$AM$1,F220=$BL$1,F221=$AM$1,F221=$BL$1,F222=$AM$1,F222=$BL$1),0,1)))</f>
        <v/>
      </c>
      <c r="BQ220" s="2" t="str">
        <f>IF($A220&gt;='DB_FG_243way_Regular Symbol'!D$16,"",IF(B220=0,"",IF(OR(B220=$BQ$1,B220=$BR$1,B221=$BQ$1,B221=$BR$1,B222=$BQ$1,B222=$BR$1),0,1)))</f>
        <v/>
      </c>
      <c r="BR220" s="2" t="str">
        <f>IF($A220&gt;='DB_FG_243way_Regular Symbol'!E$16,"",IF(C220=0,"",IF(OR(C220=$BQ$1,C220=$BR$1,C221=$BQ$1,C221=$BR$1,C222=$BQ$1,C222=$BR$1),0,1)))</f>
        <v/>
      </c>
      <c r="BS220" s="2" t="str">
        <f>IF($A220&gt;='DB_FG_243way_Regular Symbol'!F$16,"",IF(D220=0,"",IF(OR(D220=$BQ$1,D220=$BR$1,D221=$BQ$1,D221=$BR$1,D222=$BQ$1,D222=$BR$1),0,1)))</f>
        <v/>
      </c>
      <c r="BT220" s="2" t="str">
        <f>IF($A220&gt;='DB_FG_243way_Regular Symbol'!G$16,"",IF(E220=0,"",IF(OR(E220=$BQ$1,E220=$BR$1,E221=$BQ$1,E221=$BR$1,E222=$BQ$1,E222=$BR$1),0,1)))</f>
        <v/>
      </c>
      <c r="BU220" s="2" t="str">
        <f>IF($A220&gt;='DB_FG_243way_Regular Symbol'!H$16,"",IF(F220=0,"",IF(OR(F220=$BQ$1,F220=$BR$1,F221=$BQ$1,F221=$BR$1,F222=$BQ$1,F222=$BR$1),0,1)))</f>
        <v/>
      </c>
      <c r="BW220" s="2" t="str">
        <f>IF($A220&gt;='DB_FG_243way_Regular Symbol'!D$16,"",IF(B220=0,"",IF(OR(B220=$BW$1,B221=$BW$1,B222=$BW$1,B220=$BX$1,B221=$BX$1,B222=$BX$1),0,1)))</f>
        <v/>
      </c>
      <c r="BX220" s="2" t="str">
        <f>IF($A220&gt;='DB_FG_243way_Regular Symbol'!E$16,"",IF(C220=0,"",IF(OR(C220=$BW$1,C221=$BW$1,C222=$BW$1,C220=$BX$1,C221=$BX$1,C222=$BX$1),0,1)))</f>
        <v/>
      </c>
      <c r="BY220" s="2" t="str">
        <f>IF($A220&gt;='DB_FG_243way_Regular Symbol'!F$16,"",IF(D220=0,"",IF(OR(D220=$BW$1,D221=$BW$1,D222=$BW$1,D220=$BX$1,D221=$BX$1,D222=$BX$1),0,1)))</f>
        <v/>
      </c>
      <c r="BZ220" s="2" t="str">
        <f>IF($A220&gt;='DB_FG_243way_Regular Symbol'!G$16,"",IF(E220=0,"",IF(OR(E220=$BW$1,E221=$BW$1,E222=$BW$1,E220=$BX$1,E221=$BX$1,E222=$BX$1),0,1)))</f>
        <v/>
      </c>
      <c r="CA220" s="2" t="str">
        <f>IF($A220&gt;='DB_FG_243way_Regular Symbol'!H$16,"",IF(F220=0,"",IF(OR(F220=$BW$1,F221=$BW$1,F222=$BW$1,F220=$BX$1,F221=$BX$1,F222=$BX$1),0,1)))</f>
        <v/>
      </c>
      <c r="CC220" s="2" t="str">
        <f>IF($A220&gt;='DB_FG_243way_Regular Symbol'!D$16,"",IF(B220=0,"",IF(OR(B220=$BW$1,B221=$BW$1,B222=$BW$1,B220=$CD$1,B221=$CD$1,B222=$CD$1),0,1)))</f>
        <v/>
      </c>
      <c r="CD220" s="2" t="str">
        <f>IF($A220&gt;='DB_FG_243way_Regular Symbol'!E$16,"",IF(C220=0,"",IF(OR(C220=$BW$1,C221=$BW$1,C222=$BW$1,C220=$CD$1,C221=$CD$1,C222=$CD$1),0,1)))</f>
        <v/>
      </c>
      <c r="CE220" s="2" t="str">
        <f>IF($A220&gt;='DB_FG_243way_Regular Symbol'!F$16,"",IF(D220=0,"",IF(OR(D220=$BW$1,D221=$BW$1,D222=$BW$1,D220=$CD$1,D221=$CD$1,D222=$CD$1),0,1)))</f>
        <v/>
      </c>
      <c r="CF220" s="2" t="str">
        <f>IF($A220&gt;='DB_FG_243way_Regular Symbol'!G$16,"",IF(E220=0,"",IF(OR(E220=$BW$1,E221=$BW$1,E222=$BW$1,E220=$CD$1,E221=$CD$1,E222=$CD$1),0,1)))</f>
        <v/>
      </c>
      <c r="CG220" s="2" t="str">
        <f>IF($A220&gt;='DB_FG_243way_Regular Symbol'!H$16,"",IF(F220=0,"",IF(OR(F220=$BW$1,F221=$BW$1,F222=$BW$1,F220=$CD$1,F221=$CD$1,F222=$CD$1),0,1)))</f>
        <v/>
      </c>
      <c r="CI220" s="2" t="str">
        <f>IF($A220&gt;='DB_FG_243way_Regular Symbol'!D$16,"",IF(B220=0,"",IF(OR(B220=$BW$1,B221=$BW$1,B222=$BW$1,B220=$CJ$1,B221=$CJ$1,B222=$CJ$1),0,1)))</f>
        <v/>
      </c>
      <c r="CJ220" s="2" t="str">
        <f>IF($A220&gt;='DB_FG_243way_Regular Symbol'!E$16,"",IF(C220=0,"",IF(OR(C220=$BW$1,C221=$BW$1,C222=$BW$1,C220=$CJ$1,C221=$CJ$1,C222=$CJ$1),0,1)))</f>
        <v/>
      </c>
      <c r="CK220" s="2" t="str">
        <f>IF($A220&gt;='DB_FG_243way_Regular Symbol'!F$16,"",IF(D220=0,"",IF(OR(D220=$BW$1,D221=$BW$1,D222=$BW$1,D220=$CJ$1,D221=$CJ$1,D222=$CJ$1),0,1)))</f>
        <v/>
      </c>
      <c r="CL220" s="2" t="str">
        <f>IF($A220&gt;='DB_FG_243way_Regular Symbol'!G$16,"",IF(E220=0,"",IF(OR(E220=$BW$1,E221=$BW$1,E222=$BW$1,E220=$CJ$1,E221=$CJ$1,E222=$CJ$1),0,1)))</f>
        <v/>
      </c>
      <c r="CM220" s="2" t="str">
        <f>IF($A220&gt;='DB_FG_243way_Regular Symbol'!H$16,"",IF(F220=0,"",IF(OR(F220=$BW$1,F221=$BW$1,F222=$BW$1,F220=$CJ$1,F221=$CJ$1,F222=$CJ$1),0,1)))</f>
        <v/>
      </c>
      <c r="CO220" s="2" t="str">
        <f>IF($A220&gt;='DB_FG_243way_Regular Symbol'!D$16,"",IF(B220=0,"",IF(OR(B220=$BW$1,B221=$BW$1,B222=$BW$1,B220=$CP$1,B221=$CP$1,B222=$CP$1),0,1)))</f>
        <v/>
      </c>
      <c r="CP220" s="2" t="str">
        <f>IF($A220&gt;='DB_FG_243way_Regular Symbol'!E$16,"",IF(C220=0,"",IF(OR(C220=$BW$1,C221=$BW$1,C222=$BW$1,C220=$CP$1,C221=$CP$1,C222=$CP$1),0,1)))</f>
        <v/>
      </c>
      <c r="CQ220" s="2" t="str">
        <f>IF($A220&gt;='DB_FG_243way_Regular Symbol'!F$16,"",IF(D220=0,"",IF(OR(D220=$BW$1,D221=$BW$1,D222=$BW$1,D220=$CP$1,D221=$CP$1,D222=$CP$1),0,1)))</f>
        <v/>
      </c>
      <c r="CR220" s="2" t="str">
        <f>IF($A220&gt;='DB_FG_243way_Regular Symbol'!G$16,"",IF(E220=0,"",IF(OR(E220=$BW$1,E221=$BW$1,E222=$BW$1,E220=$CP$1,E221=$CP$1,E222=$CP$1),0,1)))</f>
        <v/>
      </c>
      <c r="CS220" s="2" t="str">
        <f>IF($A220&gt;='DB_FG_243way_Regular Symbol'!H$16,"",IF(F220=0,"",IF(OR(F220=$BW$1,F221=$BW$1,F222=$BW$1,F220=$CP$1,F221=$CP$1,F222=$CP$1),0,1)))</f>
        <v/>
      </c>
      <c r="CU220" s="2" t="str">
        <f>IF($A220&gt;='DB_FG_243way_Regular Symbol'!D$16,"",IF(B220=0,"",IF(OR(B220=$BW$1,B221=$BW$1,B222=$BW$1,B220=$CV$1,B221=$CV$1,B222=$CV$1),0,1)))</f>
        <v/>
      </c>
      <c r="CV220" s="2" t="str">
        <f>IF($A220&gt;='DB_FG_243way_Regular Symbol'!E$16,"",IF(C220=0,"",IF(OR(C220=$BW$1,C221=$BW$1,C222=$BW$1,C220=$CV$1,C221=$CV$1,C222=$CV$1),0,1)))</f>
        <v/>
      </c>
      <c r="CW220" s="2" t="str">
        <f>IF($A220&gt;='DB_FG_243way_Regular Symbol'!F$16,"",IF(D220=0,"",IF(OR(D220=$BW$1,D221=$BW$1,D222=$BW$1,D220=$CV$1,D221=$CV$1,D222=$CV$1),0,1)))</f>
        <v/>
      </c>
      <c r="CX220" s="2" t="str">
        <f>IF($A220&gt;='DB_FG_243way_Regular Symbol'!G$16,"",IF(E220=0,"",IF(OR(E220=$BW$1,E221=$BW$1,E222=$BW$1,E220=$CV$1,E221=$CV$1,E222=$CV$1),0,1)))</f>
        <v/>
      </c>
      <c r="CY220" s="2" t="str">
        <f>IF($A220&gt;='DB_FG_243way_Regular Symbol'!H$16,"",IF(F220=0,"",IF(OR(F220=$BW$1,F221=$BW$1,F222=$BW$1,F220=$CV$1,F221=$CV$1,F222=$CV$1),0,1)))</f>
        <v/>
      </c>
    </row>
    <row r="221" spans="1:103">
      <c r="A221" s="341">
        <f>IF('DB_FG_243way_Regular Symbol'!L220="","",'DB_FG_243way_Regular Symbol'!L220)</f>
        <v>217</v>
      </c>
      <c r="B221" s="184" t="str">
        <f>IF('DB_FG_243way_Regular Symbol'!M220="",
IF($A221-'DB_FG_243way_Regular Symbol'!D$16&gt;='DB_FG_243way_RegularＸ_W()'!B$2-1,"",VLOOKUP($A221-'DB_FG_243way_Regular Symbol'!D$16,'DB_FG_243way_Regular Symbol'!$L$3:$Q$99,'DB_FG_243way_RegularＸ_W()'!B$3+1,FALSE)),
'DB_FG_243way_Regular Symbol'!M220)</f>
        <v/>
      </c>
      <c r="C221" s="184" t="str">
        <f>IF('DB_FG_243way_Regular Symbol'!N220="",
IF($A221-'DB_FG_243way_Regular Symbol'!E$16&gt;='DB_FG_243way_RegularＸ_W()'!C$2-1,"",VLOOKUP($A221-'DB_FG_243way_Regular Symbol'!E$16,'DB_FG_243way_Regular Symbol'!$L$3:$Q$99,'DB_FG_243way_RegularＸ_W()'!C$3+1,FALSE)),
'DB_FG_243way_Regular Symbol'!N220)</f>
        <v/>
      </c>
      <c r="D221" s="184" t="str">
        <f>IF('DB_FG_243way_Regular Symbol'!O220="",
IF($A221-'DB_FG_243way_Regular Symbol'!F$16&gt;='DB_FG_243way_RegularＸ_W()'!D$2-1,"",VLOOKUP($A221-'DB_FG_243way_Regular Symbol'!F$16,'DB_FG_243way_Regular Symbol'!$L$3:$Q$99,'DB_FG_243way_RegularＸ_W()'!D$3+1,FALSE)),
'DB_FG_243way_Regular Symbol'!O220)</f>
        <v/>
      </c>
      <c r="E221" s="184" t="str">
        <f>IF('DB_FG_243way_Regular Symbol'!P220="",
IF($A221-'DB_FG_243way_Regular Symbol'!G$16&gt;='DB_FG_243way_RegularＸ_W()'!E$2-1,"",VLOOKUP($A221-'DB_FG_243way_Regular Symbol'!G$16,'DB_FG_243way_Regular Symbol'!$L$3:$Q$99,'DB_FG_243way_RegularＸ_W()'!E$3+1,FALSE)),
'DB_FG_243way_Regular Symbol'!P220)</f>
        <v/>
      </c>
      <c r="F221" s="358" t="str">
        <f>IF('DB_FG_243way_Regular Symbol'!Q220="",
IF($A221-'DB_FG_243way_Regular Symbol'!H$16&gt;='DB_FG_243way_RegularＸ_W()'!F$2-1,"",VLOOKUP($A221-'DB_FG_243way_Regular Symbol'!H$16,'DB_FG_243way_Regular Symbol'!$L$3:$Q$99,'DB_FG_243way_RegularＸ_W()'!F$3+1,FALSE)),
'DB_FG_243way_Regular Symbol'!Q220)</f>
        <v/>
      </c>
      <c r="O221" s="342" t="str">
        <f>IF($A221&gt;='DB_FG_243way_Regular Symbol'!D$16,"",IF(B221=0,"",IF(OR(B221=$O$1,B221=$P$1,B222=$O$1,B222=$P$1,B223=$O$1,B223=$P$1),0,1)))</f>
        <v/>
      </c>
      <c r="P221" s="2" t="str">
        <f>IF($A221&gt;='DB_FG_243way_Regular Symbol'!E$16,"",IF(C221=0,"",IF(OR(C221=$O$1,C221=$P$1,C222=$O$1,C222=$P$1,C223=$O$1,C223=$P$1),0,1)))</f>
        <v/>
      </c>
      <c r="Q221" s="2" t="str">
        <f>IF($A221&gt;='DB_FG_243way_Regular Symbol'!F$16,"",IF(D221=0,"",IF(OR(D221=$O$1,D221=$P$1,D222=$O$1,D222=$P$1,D223=$O$1,D223=$P$1),0,1)))</f>
        <v/>
      </c>
      <c r="R221" s="2" t="str">
        <f>IF($A221&gt;='DB_FG_243way_Regular Symbol'!G$16,"",IF(E221=0,"",IF(OR(E221=$O$1,E221=$P$1,E222=$O$1,E222=$P$1,E223=$O$1,E223=$P$1),0,1)))</f>
        <v/>
      </c>
      <c r="S221" s="128" t="str">
        <f>IF($A221&gt;='DB_FG_243way_Regular Symbol'!H$16,"",IF(F221=0,"",IF(OR(F221=$O$1,F221=$P$1,F222=$O$1,F222=$P$1,F223=$O$1,F223=$P$1),0,1)))</f>
        <v/>
      </c>
      <c r="U221" s="342" t="str">
        <f>IF($A221&gt;='DB_FG_243way_Regular Symbol'!D$16,"",IF(B221=0,"",IF(OR(B221=$U$1,B221=$V$1,B222=$U$1,B222=$V$1,B223=$U$1,B223=$V$1),0,1)))</f>
        <v/>
      </c>
      <c r="V221" s="2" t="str">
        <f>IF($A221&gt;='DB_FG_243way_Regular Symbol'!E$16,"",IF(C221=0,"",IF(OR(C221=$U$1,C221=$V$1,C222=$U$1,C222=$V$1,C223=$U$1,C223=$V$1),0,1)))</f>
        <v/>
      </c>
      <c r="W221" s="2" t="str">
        <f>IF($A221&gt;='DB_FG_243way_Regular Symbol'!F$16,"",IF(D221=0,"",IF(OR(D221=$U$1,D221=$V$1,D222=$U$1,D222=$V$1,D223=$U$1,D223=$V$1),0,1)))</f>
        <v/>
      </c>
      <c r="X221" s="2" t="str">
        <f>IF($A221&gt;='DB_FG_243way_Regular Symbol'!G$16,"",IF(E221=0,"",IF(OR(E221=$U$1,E221=$V$1,E222=$U$1,E222=$V$1,E223=$U$1,E223=$V$1),0,1)))</f>
        <v/>
      </c>
      <c r="Y221" s="128" t="str">
        <f>IF($A221&gt;='DB_FG_243way_Regular Symbol'!H$16,"",IF(F221=0,"",IF(OR(F221=$U$1,F221=$V$1,F222=$U$1,F222=$V$1,F223=$U$1,F223=$V$1),0,1)))</f>
        <v/>
      </c>
      <c r="AA221" s="342" t="str">
        <f>IF($A221&gt;='DB_FG_243way_Regular Symbol'!D$16,"",IF(B221=0,"",IF(OR(B221=$AA$1,B221=$AB$1,B222=$AA$1,B222=$AB$1,B223=$AA$1,,B223=$AB$1),0,1)))</f>
        <v/>
      </c>
      <c r="AB221" s="2" t="str">
        <f>IF($A221&gt;='DB_FG_243way_Regular Symbol'!E$16,"",IF(C221=0,"",IF(OR(C221=$AA$1,C221=$AB$1,C222=$AA$1,C222=$AB$1,C223=$AA$1,,C223=$AB$1),0,1)))</f>
        <v/>
      </c>
      <c r="AC221" s="2" t="str">
        <f>IF($A221&gt;='DB_FG_243way_Regular Symbol'!F$16,"",IF(D221=0,"",IF(OR(D221=$AA$1,D221=$AB$1,D222=$AA$1,D222=$AB$1,D223=$AA$1,,D223=$AB$1),0,1)))</f>
        <v/>
      </c>
      <c r="AD221" s="2" t="str">
        <f>IF($A221&gt;='DB_FG_243way_Regular Symbol'!G$16,"",IF(E221=0,"",IF(OR(E221=$AA$1,E221=$AB$1,E222=$AA$1,E222=$AB$1,E223=$AA$1,,E223=$AB$1),0,1)))</f>
        <v/>
      </c>
      <c r="AE221" s="128" t="str">
        <f>IF($A221&gt;='DB_FG_243way_Regular Symbol'!H$16,"",IF(F221=0,"",IF(OR(F221=$AA$1,F221=$AB$1,F222=$AA$1,F222=$AB$1,F223=$AA$1,,F223=$AB$1),0,1)))</f>
        <v/>
      </c>
      <c r="AG221" s="342" t="str">
        <f>IF($A221&gt;='DB_FG_243way_Regular Symbol'!D$16,"",IF(B221=0,"",IF(OR(B221=$AG$1,B221=$AH$1,B222=$AG$1,B222=$AH$1,B223=$AG$1,B223=$AH$1),0,1)))</f>
        <v/>
      </c>
      <c r="AH221" s="2" t="str">
        <f>IF($A221&gt;='DB_FG_243way_Regular Symbol'!E$16,"",IF(C221=0,"",IF(OR(C221=$AG$1,C221=$AH$1,C222=$AG$1,C222=$AH$1,C223=$AG$1,C223=$AH$1),0,1)))</f>
        <v/>
      </c>
      <c r="AI221" s="2" t="str">
        <f>IF($A221&gt;='DB_FG_243way_Regular Symbol'!F$16,"",IF(D221=0,"",IF(OR(D221=$AG$1,D221=$AH$1,D222=$AG$1,D222=$AH$1,D223=$AG$1,D223=$AH$1),0,1)))</f>
        <v/>
      </c>
      <c r="AJ221" s="2" t="str">
        <f>IF($A221&gt;='DB_FG_243way_Regular Symbol'!G$16,"",IF(E221=0,"",IF(OR(E221=$AG$1,E221=$AH$1,E222=$AG$1,E222=$AH$1,E223=$AG$1,E223=$AH$1),0,1)))</f>
        <v/>
      </c>
      <c r="AK221" s="128" t="str">
        <f>IF($A221&gt;='DB_FG_243way_Regular Symbol'!H$16,"",IF(F221=0,"",IF(OR(F221=$AG$1,F221=$AH$1,F222=$AG$1,F222=$AH$1,F223=$AG$1,F223=$AH$1),0,1)))</f>
        <v/>
      </c>
      <c r="AM221" s="342" t="str">
        <f>IF($A221&gt;='DB_FG_243way_Regular Symbol'!D$16,"",IF(B221=0,"",IF(OR(B221=$AM$1,B221=$AN$1,B222=$AM$1,B222=$AN$1,B223=$AM$1,B223=$AN$1),0,1)))</f>
        <v/>
      </c>
      <c r="AN221" s="2" t="str">
        <f>IF($A221&gt;='DB_FG_243way_Regular Symbol'!E$16,"",IF(C221=0,"",IF(OR(C221=$AM$1,C221=$AN$1,C222=$AM$1,C222=$AN$1,C223=$AM$1,C223=$AN$1),0,1)))</f>
        <v/>
      </c>
      <c r="AO221" s="2" t="str">
        <f>IF($A221&gt;='DB_FG_243way_Regular Symbol'!F$16,"",IF(D221=0,"",IF(OR(D221=$AM$1,D221=$AN$1,D222=$AM$1,D222=$AN$1,D223=$AM$1,D223=$AN$1),0,1)))</f>
        <v/>
      </c>
      <c r="AP221" s="2" t="str">
        <f>IF($A221&gt;='DB_FG_243way_Regular Symbol'!G$16,"",IF(E221=0,"",IF(OR(E221=$AM$1,E221=$AN$1,E222=$AM$1,E222=$AN$1,E223=$AM$1,E223=$AN$1),0,1)))</f>
        <v/>
      </c>
      <c r="AQ221" s="128" t="str">
        <f>IF($A221&gt;='DB_FG_243way_Regular Symbol'!H$16,"",IF(F221=0,"",IF(OR(F221=$AM$1,F221=$AN$1,F222=$AM$1,F222=$AN$1,F223=$AM$1,F223=$AN$1),0,1)))</f>
        <v/>
      </c>
      <c r="AS221" s="342" t="str">
        <f>IF($A221&gt;='DB_FG_243way_Regular Symbol'!D$16,"",IF(B221=0,"",IF(OR(B221=$AM$1,B221=$AT$1,B222=$AM$1,B222=$AT$1,B223=$AM$1,B223=$AT$1),0,1)))</f>
        <v/>
      </c>
      <c r="AT221" s="2" t="str">
        <f>IF($A221&gt;='DB_FG_243way_Regular Symbol'!E$16,"",IF(C221=0,"",IF(OR(C221=$AM$1,C221=$AT$1,C222=$AM$1,C222=$AT$1,C223=$AM$1,C223=$AT$1),0,1)))</f>
        <v/>
      </c>
      <c r="AU221" s="2" t="str">
        <f>IF($A221&gt;='DB_FG_243way_Regular Symbol'!F$16,"",IF(D221=0,"",IF(OR(D221=$AM$1,D221=$AT$1,D222=$AM$1,D222=$AT$1,D223=$AM$1,D223=$AT$1),0,1)))</f>
        <v/>
      </c>
      <c r="AV221" s="2" t="str">
        <f>IF($A221&gt;='DB_FG_243way_Regular Symbol'!G$16,"",IF(E221=0,"",IF(OR(E221=$AM$1,E221=$AT$1,E222=$AM$1,E222=$AT$1,E223=$AM$1,E223=$AT$1),0,1)))</f>
        <v/>
      </c>
      <c r="AW221" s="128" t="str">
        <f>IF($A221&gt;='DB_FG_243way_Regular Symbol'!H$16,"",IF(F221=0,"",IF(OR(F221=$AM$1,F221=$AT$1,F222=$AM$1,F222=$AT$1,F223=$AM$1,F223=$AT$1),0,1)))</f>
        <v/>
      </c>
      <c r="AY221" s="342" t="str">
        <f>IF($A221&gt;='DB_FG_243way_Regular Symbol'!D$16,"",IF(B221=0,"",IF(OR(B221=$AM$1,B221=$AZ$1,B222=$AM$1,B222=$AZ$1,B223=$AM$1,B223=$AZ$1),0,1)))</f>
        <v/>
      </c>
      <c r="AZ221" s="2" t="str">
        <f>IF($A221&gt;='DB_FG_243way_Regular Symbol'!E$16,"",IF(C221=0,"",IF(OR(C221=$AM$1,C221=$AZ$1,C222=$AM$1,C222=$AZ$1,C223=$AM$1,C223=$AZ$1),0,1)))</f>
        <v/>
      </c>
      <c r="BA221" s="2" t="str">
        <f>IF($A221&gt;='DB_FG_243way_Regular Symbol'!F$16,"",IF(D221=0,"",IF(OR(D221=$AM$1,D221=$AZ$1,D222=$AM$1,D222=$AZ$1,D223=$AM$1,D223=$AZ$1),0,1)))</f>
        <v/>
      </c>
      <c r="BB221" s="2" t="str">
        <f>IF($A221&gt;='DB_FG_243way_Regular Symbol'!G$16,"",IF(E221=0,"",IF(OR(E221=$AM$1,E221=$AZ$1,E222=$AM$1,E222=$AZ$1,E223=$AM$1,E223=$AZ$1),0,1)))</f>
        <v/>
      </c>
      <c r="BC221" s="128" t="str">
        <f>IF($A221&gt;='DB_FG_243way_Regular Symbol'!H$16,"",IF(F221=0,"",IF(OR(F221=$AM$1,F221=$AZ$1,F222=$AM$1,F222=$AZ$1,F223=$AM$1,F223=$AZ$1),0,1)))</f>
        <v/>
      </c>
      <c r="BE221" s="342"/>
      <c r="BF221" s="2"/>
      <c r="BG221" s="2" t="str">
        <f>IF($A221&gt;='DB_FG_243way_Regular Symbol'!F$16,"",IF(D221=0,"",COUNTIF(D221:D223,$BF$1)))</f>
        <v/>
      </c>
      <c r="BH221" s="2" t="str">
        <f>IF($A221&gt;='DB_FG_243way_Regular Symbol'!G$16,"",IF(E221=0,"",COUNTIF(E221:E223,$BF$1)))</f>
        <v/>
      </c>
      <c r="BI221" s="2" t="str">
        <f>IF($A221&gt;='DB_FG_243way_Regular Symbol'!H$16,"",IF(F221=0,"",COUNTIF(F221:F223,$BF$1)))</f>
        <v/>
      </c>
      <c r="BK221" s="342"/>
      <c r="BL221" s="2"/>
      <c r="BM221" s="2" t="str">
        <f>IF($A221&gt;='DB_FG_243way_Regular Symbol'!F$16,"",IF(D221=0,"",IF(OR(D221=$AM$1,D221=$BL$1,D222=$AM$1,D222=$BL$1,D223=$AM$1,D223=$BL$1),0,1)))</f>
        <v/>
      </c>
      <c r="BN221" s="2" t="str">
        <f>IF($A221&gt;='DB_FG_243way_Regular Symbol'!G$16,"",IF(E221=0,"",IF(OR(E221=$AM$1,E221=$BL$1,E222=$AM$1,E222=$BL$1,E223=$AM$1,E223=$BL$1),0,1)))</f>
        <v/>
      </c>
      <c r="BO221" s="128" t="str">
        <f>IF($A221&gt;='DB_FG_243way_Regular Symbol'!H$16,"",IF(F221=0,"",IF(OR(F221=$AM$1,F221=$BL$1,F222=$AM$1,F222=$BL$1,F223=$AM$1,F223=$BL$1),0,1)))</f>
        <v/>
      </c>
      <c r="BQ221" s="2" t="str">
        <f>IF($A221&gt;='DB_FG_243way_Regular Symbol'!D$16,"",IF(B221=0,"",IF(OR(B221=$BQ$1,B221=$BR$1,B222=$BQ$1,B222=$BR$1,B223=$BQ$1,B223=$BR$1),0,1)))</f>
        <v/>
      </c>
      <c r="BR221" s="2" t="str">
        <f>IF($A221&gt;='DB_FG_243way_Regular Symbol'!E$16,"",IF(C221=0,"",IF(OR(C221=$BQ$1,C221=$BR$1,C222=$BQ$1,C222=$BR$1,C223=$BQ$1,C223=$BR$1),0,1)))</f>
        <v/>
      </c>
      <c r="BS221" s="2" t="str">
        <f>IF($A221&gt;='DB_FG_243way_Regular Symbol'!F$16,"",IF(D221=0,"",IF(OR(D221=$BQ$1,D221=$BR$1,D222=$BQ$1,D222=$BR$1,D223=$BQ$1,D223=$BR$1),0,1)))</f>
        <v/>
      </c>
      <c r="BT221" s="2" t="str">
        <f>IF($A221&gt;='DB_FG_243way_Regular Symbol'!G$16,"",IF(E221=0,"",IF(OR(E221=$BQ$1,E221=$BR$1,E222=$BQ$1,E222=$BR$1,E223=$BQ$1,E223=$BR$1),0,1)))</f>
        <v/>
      </c>
      <c r="BU221" s="2" t="str">
        <f>IF($A221&gt;='DB_FG_243way_Regular Symbol'!H$16,"",IF(F221=0,"",IF(OR(F221=$BQ$1,F221=$BR$1,F222=$BQ$1,F222=$BR$1,F223=$BQ$1,F223=$BR$1),0,1)))</f>
        <v/>
      </c>
      <c r="BW221" s="2" t="str">
        <f>IF($A221&gt;='DB_FG_243way_Regular Symbol'!D$16,"",IF(B221=0,"",IF(OR(B221=$BW$1,B222=$BW$1,B223=$BW$1,B221=$BX$1,B222=$BX$1,B223=$BX$1),0,1)))</f>
        <v/>
      </c>
      <c r="BX221" s="2" t="str">
        <f>IF($A221&gt;='DB_FG_243way_Regular Symbol'!E$16,"",IF(C221=0,"",IF(OR(C221=$BW$1,C222=$BW$1,C223=$BW$1,C221=$BX$1,C222=$BX$1,C223=$BX$1),0,1)))</f>
        <v/>
      </c>
      <c r="BY221" s="2" t="str">
        <f>IF($A221&gt;='DB_FG_243way_Regular Symbol'!F$16,"",IF(D221=0,"",IF(OR(D221=$BW$1,D222=$BW$1,D223=$BW$1,D221=$BX$1,D222=$BX$1,D223=$BX$1),0,1)))</f>
        <v/>
      </c>
      <c r="BZ221" s="2" t="str">
        <f>IF($A221&gt;='DB_FG_243way_Regular Symbol'!G$16,"",IF(E221=0,"",IF(OR(E221=$BW$1,E222=$BW$1,E223=$BW$1,E221=$BX$1,E222=$BX$1,E223=$BX$1),0,1)))</f>
        <v/>
      </c>
      <c r="CA221" s="2" t="str">
        <f>IF($A221&gt;='DB_FG_243way_Regular Symbol'!H$16,"",IF(F221=0,"",IF(OR(F221=$BW$1,F222=$BW$1,F223=$BW$1,F221=$BX$1,F222=$BX$1,F223=$BX$1),0,1)))</f>
        <v/>
      </c>
      <c r="CC221" s="2" t="str">
        <f>IF($A221&gt;='DB_FG_243way_Regular Symbol'!D$16,"",IF(B221=0,"",IF(OR(B221=$BW$1,B222=$BW$1,B223=$BW$1,B221=$CD$1,B222=$CD$1,B223=$CD$1),0,1)))</f>
        <v/>
      </c>
      <c r="CD221" s="2" t="str">
        <f>IF($A221&gt;='DB_FG_243way_Regular Symbol'!E$16,"",IF(C221=0,"",IF(OR(C221=$BW$1,C222=$BW$1,C223=$BW$1,C221=$CD$1,C222=$CD$1,C223=$CD$1),0,1)))</f>
        <v/>
      </c>
      <c r="CE221" s="2" t="str">
        <f>IF($A221&gt;='DB_FG_243way_Regular Symbol'!F$16,"",IF(D221=0,"",IF(OR(D221=$BW$1,D222=$BW$1,D223=$BW$1,D221=$CD$1,D222=$CD$1,D223=$CD$1),0,1)))</f>
        <v/>
      </c>
      <c r="CF221" s="2" t="str">
        <f>IF($A221&gt;='DB_FG_243way_Regular Symbol'!G$16,"",IF(E221=0,"",IF(OR(E221=$BW$1,E222=$BW$1,E223=$BW$1,E221=$CD$1,E222=$CD$1,E223=$CD$1),0,1)))</f>
        <v/>
      </c>
      <c r="CG221" s="2" t="str">
        <f>IF($A221&gt;='DB_FG_243way_Regular Symbol'!H$16,"",IF(F221=0,"",IF(OR(F221=$BW$1,F222=$BW$1,F223=$BW$1,F221=$CD$1,F222=$CD$1,F223=$CD$1),0,1)))</f>
        <v/>
      </c>
      <c r="CI221" s="2" t="str">
        <f>IF($A221&gt;='DB_FG_243way_Regular Symbol'!D$16,"",IF(B221=0,"",IF(OR(B221=$BW$1,B222=$BW$1,B223=$BW$1,B221=$CJ$1,B222=$CJ$1,B223=$CJ$1),0,1)))</f>
        <v/>
      </c>
      <c r="CJ221" s="2" t="str">
        <f>IF($A221&gt;='DB_FG_243way_Regular Symbol'!E$16,"",IF(C221=0,"",IF(OR(C221=$BW$1,C222=$BW$1,C223=$BW$1,C221=$CJ$1,C222=$CJ$1,C223=$CJ$1),0,1)))</f>
        <v/>
      </c>
      <c r="CK221" s="2" t="str">
        <f>IF($A221&gt;='DB_FG_243way_Regular Symbol'!F$16,"",IF(D221=0,"",IF(OR(D221=$BW$1,D222=$BW$1,D223=$BW$1,D221=$CJ$1,D222=$CJ$1,D223=$CJ$1),0,1)))</f>
        <v/>
      </c>
      <c r="CL221" s="2" t="str">
        <f>IF($A221&gt;='DB_FG_243way_Regular Symbol'!G$16,"",IF(E221=0,"",IF(OR(E221=$BW$1,E222=$BW$1,E223=$BW$1,E221=$CJ$1,E222=$CJ$1,E223=$CJ$1),0,1)))</f>
        <v/>
      </c>
      <c r="CM221" s="2" t="str">
        <f>IF($A221&gt;='DB_FG_243way_Regular Symbol'!H$16,"",IF(F221=0,"",IF(OR(F221=$BW$1,F222=$BW$1,F223=$BW$1,F221=$CJ$1,F222=$CJ$1,F223=$CJ$1),0,1)))</f>
        <v/>
      </c>
      <c r="CO221" s="2" t="str">
        <f>IF($A221&gt;='DB_FG_243way_Regular Symbol'!D$16,"",IF(B221=0,"",IF(OR(B221=$BW$1,B222=$BW$1,B223=$BW$1,B221=$CP$1,B222=$CP$1,B223=$CP$1),0,1)))</f>
        <v/>
      </c>
      <c r="CP221" s="2" t="str">
        <f>IF($A221&gt;='DB_FG_243way_Regular Symbol'!E$16,"",IF(C221=0,"",IF(OR(C221=$BW$1,C222=$BW$1,C223=$BW$1,C221=$CP$1,C222=$CP$1,C223=$CP$1),0,1)))</f>
        <v/>
      </c>
      <c r="CQ221" s="2" t="str">
        <f>IF($A221&gt;='DB_FG_243way_Regular Symbol'!F$16,"",IF(D221=0,"",IF(OR(D221=$BW$1,D222=$BW$1,D223=$BW$1,D221=$CP$1,D222=$CP$1,D223=$CP$1),0,1)))</f>
        <v/>
      </c>
      <c r="CR221" s="2" t="str">
        <f>IF($A221&gt;='DB_FG_243way_Regular Symbol'!G$16,"",IF(E221=0,"",IF(OR(E221=$BW$1,E222=$BW$1,E223=$BW$1,E221=$CP$1,E222=$CP$1,E223=$CP$1),0,1)))</f>
        <v/>
      </c>
      <c r="CS221" s="2" t="str">
        <f>IF($A221&gt;='DB_FG_243way_Regular Symbol'!H$16,"",IF(F221=0,"",IF(OR(F221=$BW$1,F222=$BW$1,F223=$BW$1,F221=$CP$1,F222=$CP$1,F223=$CP$1),0,1)))</f>
        <v/>
      </c>
      <c r="CU221" s="2" t="str">
        <f>IF($A221&gt;='DB_FG_243way_Regular Symbol'!D$16,"",IF(B221=0,"",IF(OR(B221=$BW$1,B222=$BW$1,B223=$BW$1,B221=$CV$1,B222=$CV$1,B223=$CV$1),0,1)))</f>
        <v/>
      </c>
      <c r="CV221" s="2" t="str">
        <f>IF($A221&gt;='DB_FG_243way_Regular Symbol'!E$16,"",IF(C221=0,"",IF(OR(C221=$BW$1,C222=$BW$1,C223=$BW$1,C221=$CV$1,C222=$CV$1,C223=$CV$1),0,1)))</f>
        <v/>
      </c>
      <c r="CW221" s="2" t="str">
        <f>IF($A221&gt;='DB_FG_243way_Regular Symbol'!F$16,"",IF(D221=0,"",IF(OR(D221=$BW$1,D222=$BW$1,D223=$BW$1,D221=$CV$1,D222=$CV$1,D223=$CV$1),0,1)))</f>
        <v/>
      </c>
      <c r="CX221" s="2" t="str">
        <f>IF($A221&gt;='DB_FG_243way_Regular Symbol'!G$16,"",IF(E221=0,"",IF(OR(E221=$BW$1,E222=$BW$1,E223=$BW$1,E221=$CV$1,E222=$CV$1,E223=$CV$1),0,1)))</f>
        <v/>
      </c>
      <c r="CY221" s="2" t="str">
        <f>IF($A221&gt;='DB_FG_243way_Regular Symbol'!H$16,"",IF(F221=0,"",IF(OR(F221=$BW$1,F222=$BW$1,F223=$BW$1,F221=$CV$1,F222=$CV$1,F223=$CV$1),0,1)))</f>
        <v/>
      </c>
    </row>
    <row r="222" spans="1:103">
      <c r="A222" s="341">
        <f>IF('DB_FG_243way_Regular Symbol'!L221="","",'DB_FG_243way_Regular Symbol'!L221)</f>
        <v>218</v>
      </c>
      <c r="B222" s="184" t="str">
        <f>IF('DB_FG_243way_Regular Symbol'!M221="",
IF($A222-'DB_FG_243way_Regular Symbol'!D$16&gt;='DB_FG_243way_RegularＸ_W()'!B$2-1,"",VLOOKUP($A222-'DB_FG_243way_Regular Symbol'!D$16,'DB_FG_243way_Regular Symbol'!$L$3:$Q$99,'DB_FG_243way_RegularＸ_W()'!B$3+1,FALSE)),
'DB_FG_243way_Regular Symbol'!M221)</f>
        <v/>
      </c>
      <c r="C222" s="184" t="str">
        <f>IF('DB_FG_243way_Regular Symbol'!N221="",
IF($A222-'DB_FG_243way_Regular Symbol'!E$16&gt;='DB_FG_243way_RegularＸ_W()'!C$2-1,"",VLOOKUP($A222-'DB_FG_243way_Regular Symbol'!E$16,'DB_FG_243way_Regular Symbol'!$L$3:$Q$99,'DB_FG_243way_RegularＸ_W()'!C$3+1,FALSE)),
'DB_FG_243way_Regular Symbol'!N221)</f>
        <v/>
      </c>
      <c r="D222" s="184" t="str">
        <f>IF('DB_FG_243way_Regular Symbol'!O221="",
IF($A222-'DB_FG_243way_Regular Symbol'!F$16&gt;='DB_FG_243way_RegularＸ_W()'!D$2-1,"",VLOOKUP($A222-'DB_FG_243way_Regular Symbol'!F$16,'DB_FG_243way_Regular Symbol'!$L$3:$Q$99,'DB_FG_243way_RegularＸ_W()'!D$3+1,FALSE)),
'DB_FG_243way_Regular Symbol'!O221)</f>
        <v/>
      </c>
      <c r="E222" s="184" t="str">
        <f>IF('DB_FG_243way_Regular Symbol'!P221="",
IF($A222-'DB_FG_243way_Regular Symbol'!G$16&gt;='DB_FG_243way_RegularＸ_W()'!E$2-1,"",VLOOKUP($A222-'DB_FG_243way_Regular Symbol'!G$16,'DB_FG_243way_Regular Symbol'!$L$3:$Q$99,'DB_FG_243way_RegularＸ_W()'!E$3+1,FALSE)),
'DB_FG_243way_Regular Symbol'!P221)</f>
        <v/>
      </c>
      <c r="F222" s="358" t="str">
        <f>IF('DB_FG_243way_Regular Symbol'!Q221="",
IF($A222-'DB_FG_243way_Regular Symbol'!H$16&gt;='DB_FG_243way_RegularＸ_W()'!F$2-1,"",VLOOKUP($A222-'DB_FG_243way_Regular Symbol'!H$16,'DB_FG_243way_Regular Symbol'!$L$3:$Q$99,'DB_FG_243way_RegularＸ_W()'!F$3+1,FALSE)),
'DB_FG_243way_Regular Symbol'!Q221)</f>
        <v/>
      </c>
      <c r="O222" s="342" t="str">
        <f>IF($A222&gt;='DB_FG_243way_Regular Symbol'!D$16,"",IF(B222=0,"",IF(OR(B222=$O$1,B222=$P$1,B223=$O$1,B223=$P$1,B224=$O$1,B224=$P$1),0,1)))</f>
        <v/>
      </c>
      <c r="P222" s="2" t="str">
        <f>IF($A222&gt;='DB_FG_243way_Regular Symbol'!E$16,"",IF(C222=0,"",IF(OR(C222=$O$1,C222=$P$1,C223=$O$1,C223=$P$1,C224=$O$1,C224=$P$1),0,1)))</f>
        <v/>
      </c>
      <c r="Q222" s="2" t="str">
        <f>IF($A222&gt;='DB_FG_243way_Regular Symbol'!F$16,"",IF(D222=0,"",IF(OR(D222=$O$1,D222=$P$1,D223=$O$1,D223=$P$1,D224=$O$1,D224=$P$1),0,1)))</f>
        <v/>
      </c>
      <c r="R222" s="2" t="str">
        <f>IF($A222&gt;='DB_FG_243way_Regular Symbol'!G$16,"",IF(E222=0,"",IF(OR(E222=$O$1,E222=$P$1,E223=$O$1,E223=$P$1,E224=$O$1,E224=$P$1),0,1)))</f>
        <v/>
      </c>
      <c r="S222" s="128" t="str">
        <f>IF($A222&gt;='DB_FG_243way_Regular Symbol'!H$16,"",IF(F222=0,"",IF(OR(F222=$O$1,F222=$P$1,F223=$O$1,F223=$P$1,F224=$O$1,F224=$P$1),0,1)))</f>
        <v/>
      </c>
      <c r="U222" s="342" t="str">
        <f>IF($A222&gt;='DB_FG_243way_Regular Symbol'!D$16,"",IF(B222=0,"",IF(OR(B222=$U$1,B222=$V$1,B223=$U$1,B223=$V$1,B224=$U$1,B224=$V$1),0,1)))</f>
        <v/>
      </c>
      <c r="V222" s="2" t="str">
        <f>IF($A222&gt;='DB_FG_243way_Regular Symbol'!E$16,"",IF(C222=0,"",IF(OR(C222=$U$1,C222=$V$1,C223=$U$1,C223=$V$1,C224=$U$1,C224=$V$1),0,1)))</f>
        <v/>
      </c>
      <c r="W222" s="2" t="str">
        <f>IF($A222&gt;='DB_FG_243way_Regular Symbol'!F$16,"",IF(D222=0,"",IF(OR(D222=$U$1,D222=$V$1,D223=$U$1,D223=$V$1,D224=$U$1,D224=$V$1),0,1)))</f>
        <v/>
      </c>
      <c r="X222" s="2" t="str">
        <f>IF($A222&gt;='DB_FG_243way_Regular Symbol'!G$16,"",IF(E222=0,"",IF(OR(E222=$U$1,E222=$V$1,E223=$U$1,E223=$V$1,E224=$U$1,E224=$V$1),0,1)))</f>
        <v/>
      </c>
      <c r="Y222" s="128" t="str">
        <f>IF($A222&gt;='DB_FG_243way_Regular Symbol'!H$16,"",IF(F222=0,"",IF(OR(F222=$U$1,F222=$V$1,F223=$U$1,F223=$V$1,F224=$U$1,F224=$V$1),0,1)))</f>
        <v/>
      </c>
      <c r="AA222" s="342" t="str">
        <f>IF($A222&gt;='DB_FG_243way_Regular Symbol'!D$16,"",IF(B222=0,"",IF(OR(B222=$AA$1,B222=$AB$1,B223=$AA$1,B223=$AB$1,B224=$AA$1,,B224=$AB$1),0,1)))</f>
        <v/>
      </c>
      <c r="AB222" s="2" t="str">
        <f>IF($A222&gt;='DB_FG_243way_Regular Symbol'!E$16,"",IF(C222=0,"",IF(OR(C222=$AA$1,C222=$AB$1,C223=$AA$1,C223=$AB$1,C224=$AA$1,,C224=$AB$1),0,1)))</f>
        <v/>
      </c>
      <c r="AC222" s="2" t="str">
        <f>IF($A222&gt;='DB_FG_243way_Regular Symbol'!F$16,"",IF(D222=0,"",IF(OR(D222=$AA$1,D222=$AB$1,D223=$AA$1,D223=$AB$1,D224=$AA$1,,D224=$AB$1),0,1)))</f>
        <v/>
      </c>
      <c r="AD222" s="2" t="str">
        <f>IF($A222&gt;='DB_FG_243way_Regular Symbol'!G$16,"",IF(E222=0,"",IF(OR(E222=$AA$1,E222=$AB$1,E223=$AA$1,E223=$AB$1,E224=$AA$1,,E224=$AB$1),0,1)))</f>
        <v/>
      </c>
      <c r="AE222" s="128" t="str">
        <f>IF($A222&gt;='DB_FG_243way_Regular Symbol'!H$16,"",IF(F222=0,"",IF(OR(F222=$AA$1,F222=$AB$1,F223=$AA$1,F223=$AB$1,F224=$AA$1,,F224=$AB$1),0,1)))</f>
        <v/>
      </c>
      <c r="AG222" s="342" t="str">
        <f>IF($A222&gt;='DB_FG_243way_Regular Symbol'!D$16,"",IF(B222=0,"",IF(OR(B222=$AG$1,B222=$AH$1,B223=$AG$1,B223=$AH$1,B224=$AG$1,B224=$AH$1),0,1)))</f>
        <v/>
      </c>
      <c r="AH222" s="2" t="str">
        <f>IF($A222&gt;='DB_FG_243way_Regular Symbol'!E$16,"",IF(C222=0,"",IF(OR(C222=$AG$1,C222=$AH$1,C223=$AG$1,C223=$AH$1,C224=$AG$1,C224=$AH$1),0,1)))</f>
        <v/>
      </c>
      <c r="AI222" s="2" t="str">
        <f>IF($A222&gt;='DB_FG_243way_Regular Symbol'!F$16,"",IF(D222=0,"",IF(OR(D222=$AG$1,D222=$AH$1,D223=$AG$1,D223=$AH$1,D224=$AG$1,D224=$AH$1),0,1)))</f>
        <v/>
      </c>
      <c r="AJ222" s="2" t="str">
        <f>IF($A222&gt;='DB_FG_243way_Regular Symbol'!G$16,"",IF(E222=0,"",IF(OR(E222=$AG$1,E222=$AH$1,E223=$AG$1,E223=$AH$1,E224=$AG$1,E224=$AH$1),0,1)))</f>
        <v/>
      </c>
      <c r="AK222" s="128" t="str">
        <f>IF($A222&gt;='DB_FG_243way_Regular Symbol'!H$16,"",IF(F222=0,"",IF(OR(F222=$AG$1,F222=$AH$1,F223=$AG$1,F223=$AH$1,F224=$AG$1,F224=$AH$1),0,1)))</f>
        <v/>
      </c>
      <c r="AM222" s="342" t="str">
        <f>IF($A222&gt;='DB_FG_243way_Regular Symbol'!D$16,"",IF(B222=0,"",IF(OR(B222=$AM$1,B222=$AN$1,B223=$AM$1,B223=$AN$1,B224=$AM$1,B224=$AN$1),0,1)))</f>
        <v/>
      </c>
      <c r="AN222" s="2" t="str">
        <f>IF($A222&gt;='DB_FG_243way_Regular Symbol'!E$16,"",IF(C222=0,"",IF(OR(C222=$AM$1,C222=$AN$1,C223=$AM$1,C223=$AN$1,C224=$AM$1,C224=$AN$1),0,1)))</f>
        <v/>
      </c>
      <c r="AO222" s="2" t="str">
        <f>IF($A222&gt;='DB_FG_243way_Regular Symbol'!F$16,"",IF(D222=0,"",IF(OR(D222=$AM$1,D222=$AN$1,D223=$AM$1,D223=$AN$1,D224=$AM$1,D224=$AN$1),0,1)))</f>
        <v/>
      </c>
      <c r="AP222" s="2" t="str">
        <f>IF($A222&gt;='DB_FG_243way_Regular Symbol'!G$16,"",IF(E222=0,"",IF(OR(E222=$AM$1,E222=$AN$1,E223=$AM$1,E223=$AN$1,E224=$AM$1,E224=$AN$1),0,1)))</f>
        <v/>
      </c>
      <c r="AQ222" s="128" t="str">
        <f>IF($A222&gt;='DB_FG_243way_Regular Symbol'!H$16,"",IF(F222=0,"",IF(OR(F222=$AM$1,F222=$AN$1,F223=$AM$1,F223=$AN$1,F224=$AM$1,F224=$AN$1),0,1)))</f>
        <v/>
      </c>
      <c r="AS222" s="342" t="str">
        <f>IF($A222&gt;='DB_FG_243way_Regular Symbol'!D$16,"",IF(B222=0,"",IF(OR(B222=$AM$1,B222=$AT$1,B223=$AM$1,B223=$AT$1,B224=$AM$1,B224=$AT$1),0,1)))</f>
        <v/>
      </c>
      <c r="AT222" s="2" t="str">
        <f>IF($A222&gt;='DB_FG_243way_Regular Symbol'!E$16,"",IF(C222=0,"",IF(OR(C222=$AM$1,C222=$AT$1,C223=$AM$1,C223=$AT$1,C224=$AM$1,C224=$AT$1),0,1)))</f>
        <v/>
      </c>
      <c r="AU222" s="2" t="str">
        <f>IF($A222&gt;='DB_FG_243way_Regular Symbol'!F$16,"",IF(D222=0,"",IF(OR(D222=$AM$1,D222=$AT$1,D223=$AM$1,D223=$AT$1,D224=$AM$1,D224=$AT$1),0,1)))</f>
        <v/>
      </c>
      <c r="AV222" s="2" t="str">
        <f>IF($A222&gt;='DB_FG_243way_Regular Symbol'!G$16,"",IF(E222=0,"",IF(OR(E222=$AM$1,E222=$AT$1,E223=$AM$1,E223=$AT$1,E224=$AM$1,E224=$AT$1),0,1)))</f>
        <v/>
      </c>
      <c r="AW222" s="128" t="str">
        <f>IF($A222&gt;='DB_FG_243way_Regular Symbol'!H$16,"",IF(F222=0,"",IF(OR(F222=$AM$1,F222=$AT$1,F223=$AM$1,F223=$AT$1,F224=$AM$1,F224=$AT$1),0,1)))</f>
        <v/>
      </c>
      <c r="AY222" s="342" t="str">
        <f>IF($A222&gt;='DB_FG_243way_Regular Symbol'!D$16,"",IF(B222=0,"",IF(OR(B222=$AM$1,B222=$AZ$1,B223=$AM$1,B223=$AZ$1,B224=$AM$1,B224=$AZ$1),0,1)))</f>
        <v/>
      </c>
      <c r="AZ222" s="2" t="str">
        <f>IF($A222&gt;='DB_FG_243way_Regular Symbol'!E$16,"",IF(C222=0,"",IF(OR(C222=$AM$1,C222=$AZ$1,C223=$AM$1,C223=$AZ$1,C224=$AM$1,C224=$AZ$1),0,1)))</f>
        <v/>
      </c>
      <c r="BA222" s="2" t="str">
        <f>IF($A222&gt;='DB_FG_243way_Regular Symbol'!F$16,"",IF(D222=0,"",IF(OR(D222=$AM$1,D222=$AZ$1,D223=$AM$1,D223=$AZ$1,D224=$AM$1,D224=$AZ$1),0,1)))</f>
        <v/>
      </c>
      <c r="BB222" s="2" t="str">
        <f>IF($A222&gt;='DB_FG_243way_Regular Symbol'!G$16,"",IF(E222=0,"",IF(OR(E222=$AM$1,E222=$AZ$1,E223=$AM$1,E223=$AZ$1,E224=$AM$1,E224=$AZ$1),0,1)))</f>
        <v/>
      </c>
      <c r="BC222" s="128" t="str">
        <f>IF($A222&gt;='DB_FG_243way_Regular Symbol'!H$16,"",IF(F222=0,"",IF(OR(F222=$AM$1,F222=$AZ$1,F223=$AM$1,F223=$AZ$1,F224=$AM$1,F224=$AZ$1),0,1)))</f>
        <v/>
      </c>
      <c r="BE222" s="342"/>
      <c r="BF222" s="2"/>
      <c r="BG222" s="2" t="str">
        <f>IF($A222&gt;='DB_FG_243way_Regular Symbol'!F$16,"",IF(D222=0,"",COUNTIF(D222:D224,$BF$1)))</f>
        <v/>
      </c>
      <c r="BH222" s="2" t="str">
        <f>IF($A222&gt;='DB_FG_243way_Regular Symbol'!G$16,"",IF(E222=0,"",COUNTIF(E222:E224,$BF$1)))</f>
        <v/>
      </c>
      <c r="BI222" s="2" t="str">
        <f>IF($A222&gt;='DB_FG_243way_Regular Symbol'!H$16,"",IF(F222=0,"",COUNTIF(F222:F224,$BF$1)))</f>
        <v/>
      </c>
      <c r="BK222" s="342"/>
      <c r="BL222" s="2"/>
      <c r="BM222" s="2" t="str">
        <f>IF($A222&gt;='DB_FG_243way_Regular Symbol'!F$16,"",IF(D222=0,"",IF(OR(D222=$AM$1,D222=$BL$1,D223=$AM$1,D223=$BL$1,D224=$AM$1,D224=$BL$1),0,1)))</f>
        <v/>
      </c>
      <c r="BN222" s="2" t="str">
        <f>IF($A222&gt;='DB_FG_243way_Regular Symbol'!G$16,"",IF(E222=0,"",IF(OR(E222=$AM$1,E222=$BL$1,E223=$AM$1,E223=$BL$1,E224=$AM$1,E224=$BL$1),0,1)))</f>
        <v/>
      </c>
      <c r="BO222" s="128" t="str">
        <f>IF($A222&gt;='DB_FG_243way_Regular Symbol'!H$16,"",IF(F222=0,"",IF(OR(F222=$AM$1,F222=$BL$1,F223=$AM$1,F223=$BL$1,F224=$AM$1,F224=$BL$1),0,1)))</f>
        <v/>
      </c>
      <c r="BQ222" s="2" t="str">
        <f>IF($A222&gt;='DB_FG_243way_Regular Symbol'!D$16,"",IF(B222=0,"",IF(OR(B222=$BQ$1,B222=$BR$1,B223=$BQ$1,B223=$BR$1,B224=$BQ$1,B224=$BR$1),0,1)))</f>
        <v/>
      </c>
      <c r="BR222" s="2" t="str">
        <f>IF($A222&gt;='DB_FG_243way_Regular Symbol'!E$16,"",IF(C222=0,"",IF(OR(C222=$BQ$1,C222=$BR$1,C223=$BQ$1,C223=$BR$1,C224=$BQ$1,C224=$BR$1),0,1)))</f>
        <v/>
      </c>
      <c r="BS222" s="2" t="str">
        <f>IF($A222&gt;='DB_FG_243way_Regular Symbol'!F$16,"",IF(D222=0,"",IF(OR(D222=$BQ$1,D222=$BR$1,D223=$BQ$1,D223=$BR$1,D224=$BQ$1,D224=$BR$1),0,1)))</f>
        <v/>
      </c>
      <c r="BT222" s="2" t="str">
        <f>IF($A222&gt;='DB_FG_243way_Regular Symbol'!G$16,"",IF(E222=0,"",IF(OR(E222=$BQ$1,E222=$BR$1,E223=$BQ$1,E223=$BR$1,E224=$BQ$1,E224=$BR$1),0,1)))</f>
        <v/>
      </c>
      <c r="BU222" s="2" t="str">
        <f>IF($A222&gt;='DB_FG_243way_Regular Symbol'!H$16,"",IF(F222=0,"",IF(OR(F222=$BQ$1,F222=$BR$1,F223=$BQ$1,F223=$BR$1,F224=$BQ$1,F224=$BR$1),0,1)))</f>
        <v/>
      </c>
      <c r="BW222" s="2" t="str">
        <f>IF($A222&gt;='DB_FG_243way_Regular Symbol'!D$16,"",IF(B222=0,"",IF(OR(B222=$BW$1,B223=$BW$1,B224=$BW$1,B222=$BX$1,B223=$BX$1,B224=$BX$1),0,1)))</f>
        <v/>
      </c>
      <c r="BX222" s="2" t="str">
        <f>IF($A222&gt;='DB_FG_243way_Regular Symbol'!E$16,"",IF(C222=0,"",IF(OR(C222=$BW$1,C223=$BW$1,C224=$BW$1,C222=$BX$1,C223=$BX$1,C224=$BX$1),0,1)))</f>
        <v/>
      </c>
      <c r="BY222" s="2" t="str">
        <f>IF($A222&gt;='DB_FG_243way_Regular Symbol'!F$16,"",IF(D222=0,"",IF(OR(D222=$BW$1,D223=$BW$1,D224=$BW$1,D222=$BX$1,D223=$BX$1,D224=$BX$1),0,1)))</f>
        <v/>
      </c>
      <c r="BZ222" s="2" t="str">
        <f>IF($A222&gt;='DB_FG_243way_Regular Symbol'!G$16,"",IF(E222=0,"",IF(OR(E222=$BW$1,E223=$BW$1,E224=$BW$1,E222=$BX$1,E223=$BX$1,E224=$BX$1),0,1)))</f>
        <v/>
      </c>
      <c r="CA222" s="2" t="str">
        <f>IF($A222&gt;='DB_FG_243way_Regular Symbol'!H$16,"",IF(F222=0,"",IF(OR(F222=$BW$1,F223=$BW$1,F224=$BW$1,F222=$BX$1,F223=$BX$1,F224=$BX$1),0,1)))</f>
        <v/>
      </c>
      <c r="CC222" s="2" t="str">
        <f>IF($A222&gt;='DB_FG_243way_Regular Symbol'!D$16,"",IF(B222=0,"",IF(OR(B222=$BW$1,B223=$BW$1,B224=$BW$1,B222=$CD$1,B223=$CD$1,B224=$CD$1),0,1)))</f>
        <v/>
      </c>
      <c r="CD222" s="2" t="str">
        <f>IF($A222&gt;='DB_FG_243way_Regular Symbol'!E$16,"",IF(C222=0,"",IF(OR(C222=$BW$1,C223=$BW$1,C224=$BW$1,C222=$CD$1,C223=$CD$1,C224=$CD$1),0,1)))</f>
        <v/>
      </c>
      <c r="CE222" s="2" t="str">
        <f>IF($A222&gt;='DB_FG_243way_Regular Symbol'!F$16,"",IF(D222=0,"",IF(OR(D222=$BW$1,D223=$BW$1,D224=$BW$1,D222=$CD$1,D223=$CD$1,D224=$CD$1),0,1)))</f>
        <v/>
      </c>
      <c r="CF222" s="2" t="str">
        <f>IF($A222&gt;='DB_FG_243way_Regular Symbol'!G$16,"",IF(E222=0,"",IF(OR(E222=$BW$1,E223=$BW$1,E224=$BW$1,E222=$CD$1,E223=$CD$1,E224=$CD$1),0,1)))</f>
        <v/>
      </c>
      <c r="CG222" s="2" t="str">
        <f>IF($A222&gt;='DB_FG_243way_Regular Symbol'!H$16,"",IF(F222=0,"",IF(OR(F222=$BW$1,F223=$BW$1,F224=$BW$1,F222=$CD$1,F223=$CD$1,F224=$CD$1),0,1)))</f>
        <v/>
      </c>
      <c r="CI222" s="2" t="str">
        <f>IF($A222&gt;='DB_FG_243way_Regular Symbol'!D$16,"",IF(B222=0,"",IF(OR(B222=$BW$1,B223=$BW$1,B224=$BW$1,B222=$CJ$1,B223=$CJ$1,B224=$CJ$1),0,1)))</f>
        <v/>
      </c>
      <c r="CJ222" s="2" t="str">
        <f>IF($A222&gt;='DB_FG_243way_Regular Symbol'!E$16,"",IF(C222=0,"",IF(OR(C222=$BW$1,C223=$BW$1,C224=$BW$1,C222=$CJ$1,C223=$CJ$1,C224=$CJ$1),0,1)))</f>
        <v/>
      </c>
      <c r="CK222" s="2" t="str">
        <f>IF($A222&gt;='DB_FG_243way_Regular Symbol'!F$16,"",IF(D222=0,"",IF(OR(D222=$BW$1,D223=$BW$1,D224=$BW$1,D222=$CJ$1,D223=$CJ$1,D224=$CJ$1),0,1)))</f>
        <v/>
      </c>
      <c r="CL222" s="2" t="str">
        <f>IF($A222&gt;='DB_FG_243way_Regular Symbol'!G$16,"",IF(E222=0,"",IF(OR(E222=$BW$1,E223=$BW$1,E224=$BW$1,E222=$CJ$1,E223=$CJ$1,E224=$CJ$1),0,1)))</f>
        <v/>
      </c>
      <c r="CM222" s="2" t="str">
        <f>IF($A222&gt;='DB_FG_243way_Regular Symbol'!H$16,"",IF(F222=0,"",IF(OR(F222=$BW$1,F223=$BW$1,F224=$BW$1,F222=$CJ$1,F223=$CJ$1,F224=$CJ$1),0,1)))</f>
        <v/>
      </c>
      <c r="CO222" s="2" t="str">
        <f>IF($A222&gt;='DB_FG_243way_Regular Symbol'!D$16,"",IF(B222=0,"",IF(OR(B222=$BW$1,B223=$BW$1,B224=$BW$1,B222=$CP$1,B223=$CP$1,B224=$CP$1),0,1)))</f>
        <v/>
      </c>
      <c r="CP222" s="2" t="str">
        <f>IF($A222&gt;='DB_FG_243way_Regular Symbol'!E$16,"",IF(C222=0,"",IF(OR(C222=$BW$1,C223=$BW$1,C224=$BW$1,C222=$CP$1,C223=$CP$1,C224=$CP$1),0,1)))</f>
        <v/>
      </c>
      <c r="CQ222" s="2" t="str">
        <f>IF($A222&gt;='DB_FG_243way_Regular Symbol'!F$16,"",IF(D222=0,"",IF(OR(D222=$BW$1,D223=$BW$1,D224=$BW$1,D222=$CP$1,D223=$CP$1,D224=$CP$1),0,1)))</f>
        <v/>
      </c>
      <c r="CR222" s="2" t="str">
        <f>IF($A222&gt;='DB_FG_243way_Regular Symbol'!G$16,"",IF(E222=0,"",IF(OR(E222=$BW$1,E223=$BW$1,E224=$BW$1,E222=$CP$1,E223=$CP$1,E224=$CP$1),0,1)))</f>
        <v/>
      </c>
      <c r="CS222" s="2" t="str">
        <f>IF($A222&gt;='DB_FG_243way_Regular Symbol'!H$16,"",IF(F222=0,"",IF(OR(F222=$BW$1,F223=$BW$1,F224=$BW$1,F222=$CP$1,F223=$CP$1,F224=$CP$1),0,1)))</f>
        <v/>
      </c>
      <c r="CU222" s="2" t="str">
        <f>IF($A222&gt;='DB_FG_243way_Regular Symbol'!D$16,"",IF(B222=0,"",IF(OR(B222=$BW$1,B223=$BW$1,B224=$BW$1,B222=$CV$1,B223=$CV$1,B224=$CV$1),0,1)))</f>
        <v/>
      </c>
      <c r="CV222" s="2" t="str">
        <f>IF($A222&gt;='DB_FG_243way_Regular Symbol'!E$16,"",IF(C222=0,"",IF(OR(C222=$BW$1,C223=$BW$1,C224=$BW$1,C222=$CV$1,C223=$CV$1,C224=$CV$1),0,1)))</f>
        <v/>
      </c>
      <c r="CW222" s="2" t="str">
        <f>IF($A222&gt;='DB_FG_243way_Regular Symbol'!F$16,"",IF(D222=0,"",IF(OR(D222=$BW$1,D223=$BW$1,D224=$BW$1,D222=$CV$1,D223=$CV$1,D224=$CV$1),0,1)))</f>
        <v/>
      </c>
      <c r="CX222" s="2" t="str">
        <f>IF($A222&gt;='DB_FG_243way_Regular Symbol'!G$16,"",IF(E222=0,"",IF(OR(E222=$BW$1,E223=$BW$1,E224=$BW$1,E222=$CV$1,E223=$CV$1,E224=$CV$1),0,1)))</f>
        <v/>
      </c>
      <c r="CY222" s="2" t="str">
        <f>IF($A222&gt;='DB_FG_243way_Regular Symbol'!H$16,"",IF(F222=0,"",IF(OR(F222=$BW$1,F223=$BW$1,F224=$BW$1,F222=$CV$1,F223=$CV$1,F224=$CV$1),0,1)))</f>
        <v/>
      </c>
    </row>
    <row r="223" spans="1:103">
      <c r="A223" s="341">
        <f>IF('DB_FG_243way_Regular Symbol'!L222="","",'DB_FG_243way_Regular Symbol'!L222)</f>
        <v>219</v>
      </c>
      <c r="B223" s="184" t="str">
        <f>IF('DB_FG_243way_Regular Symbol'!M222="",
IF($A223-'DB_FG_243way_Regular Symbol'!D$16&gt;='DB_FG_243way_RegularＸ_W()'!B$2-1,"",VLOOKUP($A223-'DB_FG_243way_Regular Symbol'!D$16,'DB_FG_243way_Regular Symbol'!$L$3:$Q$99,'DB_FG_243way_RegularＸ_W()'!B$3+1,FALSE)),
'DB_FG_243way_Regular Symbol'!M222)</f>
        <v/>
      </c>
      <c r="C223" s="184" t="str">
        <f>IF('DB_FG_243way_Regular Symbol'!N222="",
IF($A223-'DB_FG_243way_Regular Symbol'!E$16&gt;='DB_FG_243way_RegularＸ_W()'!C$2-1,"",VLOOKUP($A223-'DB_FG_243way_Regular Symbol'!E$16,'DB_FG_243way_Regular Symbol'!$L$3:$Q$99,'DB_FG_243way_RegularＸ_W()'!C$3+1,FALSE)),
'DB_FG_243way_Regular Symbol'!N222)</f>
        <v/>
      </c>
      <c r="D223" s="184" t="str">
        <f>IF('DB_FG_243way_Regular Symbol'!O222="",
IF($A223-'DB_FG_243way_Regular Symbol'!F$16&gt;='DB_FG_243way_RegularＸ_W()'!D$2-1,"",VLOOKUP($A223-'DB_FG_243way_Regular Symbol'!F$16,'DB_FG_243way_Regular Symbol'!$L$3:$Q$99,'DB_FG_243way_RegularＸ_W()'!D$3+1,FALSE)),
'DB_FG_243way_Regular Symbol'!O222)</f>
        <v/>
      </c>
      <c r="E223" s="184" t="str">
        <f>IF('DB_FG_243way_Regular Symbol'!P222="",
IF($A223-'DB_FG_243way_Regular Symbol'!G$16&gt;='DB_FG_243way_RegularＸ_W()'!E$2-1,"",VLOOKUP($A223-'DB_FG_243way_Regular Symbol'!G$16,'DB_FG_243way_Regular Symbol'!$L$3:$Q$99,'DB_FG_243way_RegularＸ_W()'!E$3+1,FALSE)),
'DB_FG_243way_Regular Symbol'!P222)</f>
        <v/>
      </c>
      <c r="F223" s="358" t="str">
        <f>IF('DB_FG_243way_Regular Symbol'!Q222="",
IF($A223-'DB_FG_243way_Regular Symbol'!H$16&gt;='DB_FG_243way_RegularＸ_W()'!F$2-1,"",VLOOKUP($A223-'DB_FG_243way_Regular Symbol'!H$16,'DB_FG_243way_Regular Symbol'!$L$3:$Q$99,'DB_FG_243way_RegularＸ_W()'!F$3+1,FALSE)),
'DB_FG_243way_Regular Symbol'!Q222)</f>
        <v/>
      </c>
      <c r="O223" s="342" t="str">
        <f>IF($A223&gt;='DB_FG_243way_Regular Symbol'!D$16,"",IF(B223=0,"",IF(OR(B223=$O$1,B223=$P$1,B224=$O$1,B224=$P$1,B225=$O$1,B225=$P$1),0,1)))</f>
        <v/>
      </c>
      <c r="P223" s="2" t="str">
        <f>IF($A223&gt;='DB_FG_243way_Regular Symbol'!E$16,"",IF(C223=0,"",IF(OR(C223=$O$1,C223=$P$1,C224=$O$1,C224=$P$1,C225=$O$1,C225=$P$1),0,1)))</f>
        <v/>
      </c>
      <c r="Q223" s="2" t="str">
        <f>IF($A223&gt;='DB_FG_243way_Regular Symbol'!F$16,"",IF(D223=0,"",IF(OR(D223=$O$1,D223=$P$1,D224=$O$1,D224=$P$1,D225=$O$1,D225=$P$1),0,1)))</f>
        <v/>
      </c>
      <c r="R223" s="2" t="str">
        <f>IF($A223&gt;='DB_FG_243way_Regular Symbol'!G$16,"",IF(E223=0,"",IF(OR(E223=$O$1,E223=$P$1,E224=$O$1,E224=$P$1,E225=$O$1,E225=$P$1),0,1)))</f>
        <v/>
      </c>
      <c r="S223" s="128" t="str">
        <f>IF($A223&gt;='DB_FG_243way_Regular Symbol'!H$16,"",IF(F223=0,"",IF(OR(F223=$O$1,F223=$P$1,F224=$O$1,F224=$P$1,F225=$O$1,F225=$P$1),0,1)))</f>
        <v/>
      </c>
      <c r="U223" s="342" t="str">
        <f>IF($A223&gt;='DB_FG_243way_Regular Symbol'!D$16,"",IF(B223=0,"",IF(OR(B223=$U$1,B223=$V$1,B224=$U$1,B224=$V$1,B225=$U$1,B225=$V$1),0,1)))</f>
        <v/>
      </c>
      <c r="V223" s="2" t="str">
        <f>IF($A223&gt;='DB_FG_243way_Regular Symbol'!E$16,"",IF(C223=0,"",IF(OR(C223=$U$1,C223=$V$1,C224=$U$1,C224=$V$1,C225=$U$1,C225=$V$1),0,1)))</f>
        <v/>
      </c>
      <c r="W223" s="2" t="str">
        <f>IF($A223&gt;='DB_FG_243way_Regular Symbol'!F$16,"",IF(D223=0,"",IF(OR(D223=$U$1,D223=$V$1,D224=$U$1,D224=$V$1,D225=$U$1,D225=$V$1),0,1)))</f>
        <v/>
      </c>
      <c r="X223" s="2" t="str">
        <f>IF($A223&gt;='DB_FG_243way_Regular Symbol'!G$16,"",IF(E223=0,"",IF(OR(E223=$U$1,E223=$V$1,E224=$U$1,E224=$V$1,E225=$U$1,E225=$V$1),0,1)))</f>
        <v/>
      </c>
      <c r="Y223" s="128" t="str">
        <f>IF($A223&gt;='DB_FG_243way_Regular Symbol'!H$16,"",IF(F223=0,"",IF(OR(F223=$U$1,F223=$V$1,F224=$U$1,F224=$V$1,F225=$U$1,F225=$V$1),0,1)))</f>
        <v/>
      </c>
      <c r="AA223" s="342" t="str">
        <f>IF($A223&gt;='DB_FG_243way_Regular Symbol'!D$16,"",IF(B223=0,"",IF(OR(B223=$AA$1,B223=$AB$1,B224=$AA$1,B224=$AB$1,B225=$AA$1,,B225=$AB$1),0,1)))</f>
        <v/>
      </c>
      <c r="AB223" s="2" t="str">
        <f>IF($A223&gt;='DB_FG_243way_Regular Symbol'!E$16,"",IF(C223=0,"",IF(OR(C223=$AA$1,C223=$AB$1,C224=$AA$1,C224=$AB$1,C225=$AA$1,,C225=$AB$1),0,1)))</f>
        <v/>
      </c>
      <c r="AC223" s="2" t="str">
        <f>IF($A223&gt;='DB_FG_243way_Regular Symbol'!F$16,"",IF(D223=0,"",IF(OR(D223=$AA$1,D223=$AB$1,D224=$AA$1,D224=$AB$1,D225=$AA$1,,D225=$AB$1),0,1)))</f>
        <v/>
      </c>
      <c r="AD223" s="2" t="str">
        <f>IF($A223&gt;='DB_FG_243way_Regular Symbol'!G$16,"",IF(E223=0,"",IF(OR(E223=$AA$1,E223=$AB$1,E224=$AA$1,E224=$AB$1,E225=$AA$1,,E225=$AB$1),0,1)))</f>
        <v/>
      </c>
      <c r="AE223" s="128" t="str">
        <f>IF($A223&gt;='DB_FG_243way_Regular Symbol'!H$16,"",IF(F223=0,"",IF(OR(F223=$AA$1,F223=$AB$1,F224=$AA$1,F224=$AB$1,F225=$AA$1,,F225=$AB$1),0,1)))</f>
        <v/>
      </c>
      <c r="AG223" s="342" t="str">
        <f>IF($A223&gt;='DB_FG_243way_Regular Symbol'!D$16,"",IF(B223=0,"",IF(OR(B223=$AG$1,B223=$AH$1,B224=$AG$1,B224=$AH$1,B225=$AG$1,B225=$AH$1),0,1)))</f>
        <v/>
      </c>
      <c r="AH223" s="2" t="str">
        <f>IF($A223&gt;='DB_FG_243way_Regular Symbol'!E$16,"",IF(C223=0,"",IF(OR(C223=$AG$1,C223=$AH$1,C224=$AG$1,C224=$AH$1,C225=$AG$1,C225=$AH$1),0,1)))</f>
        <v/>
      </c>
      <c r="AI223" s="2" t="str">
        <f>IF($A223&gt;='DB_FG_243way_Regular Symbol'!F$16,"",IF(D223=0,"",IF(OR(D223=$AG$1,D223=$AH$1,D224=$AG$1,D224=$AH$1,D225=$AG$1,D225=$AH$1),0,1)))</f>
        <v/>
      </c>
      <c r="AJ223" s="2" t="str">
        <f>IF($A223&gt;='DB_FG_243way_Regular Symbol'!G$16,"",IF(E223=0,"",IF(OR(E223=$AG$1,E223=$AH$1,E224=$AG$1,E224=$AH$1,E225=$AG$1,E225=$AH$1),0,1)))</f>
        <v/>
      </c>
      <c r="AK223" s="128" t="str">
        <f>IF($A223&gt;='DB_FG_243way_Regular Symbol'!H$16,"",IF(F223=0,"",IF(OR(F223=$AG$1,F223=$AH$1,F224=$AG$1,F224=$AH$1,F225=$AG$1,F225=$AH$1),0,1)))</f>
        <v/>
      </c>
      <c r="AM223" s="342" t="str">
        <f>IF($A223&gt;='DB_FG_243way_Regular Symbol'!D$16,"",IF(B223=0,"",IF(OR(B223=$AM$1,B223=$AN$1,B224=$AM$1,B224=$AN$1,B225=$AM$1,B225=$AN$1),0,1)))</f>
        <v/>
      </c>
      <c r="AN223" s="2" t="str">
        <f>IF($A223&gt;='DB_FG_243way_Regular Symbol'!E$16,"",IF(C223=0,"",IF(OR(C223=$AM$1,C223=$AN$1,C224=$AM$1,C224=$AN$1,C225=$AM$1,C225=$AN$1),0,1)))</f>
        <v/>
      </c>
      <c r="AO223" s="2" t="str">
        <f>IF($A223&gt;='DB_FG_243way_Regular Symbol'!F$16,"",IF(D223=0,"",IF(OR(D223=$AM$1,D223=$AN$1,D224=$AM$1,D224=$AN$1,D225=$AM$1,D225=$AN$1),0,1)))</f>
        <v/>
      </c>
      <c r="AP223" s="2" t="str">
        <f>IF($A223&gt;='DB_FG_243way_Regular Symbol'!G$16,"",IF(E223=0,"",IF(OR(E223=$AM$1,E223=$AN$1,E224=$AM$1,E224=$AN$1,E225=$AM$1,E225=$AN$1),0,1)))</f>
        <v/>
      </c>
      <c r="AQ223" s="128" t="str">
        <f>IF($A223&gt;='DB_FG_243way_Regular Symbol'!H$16,"",IF(F223=0,"",IF(OR(F223=$AM$1,F223=$AN$1,F224=$AM$1,F224=$AN$1,F225=$AM$1,F225=$AN$1),0,1)))</f>
        <v/>
      </c>
      <c r="AS223" s="342" t="str">
        <f>IF($A223&gt;='DB_FG_243way_Regular Symbol'!D$16,"",IF(B223=0,"",IF(OR(B223=$AM$1,B223=$AT$1,B224=$AM$1,B224=$AT$1,B225=$AM$1,B225=$AT$1),0,1)))</f>
        <v/>
      </c>
      <c r="AT223" s="2" t="str">
        <f>IF($A223&gt;='DB_FG_243way_Regular Symbol'!E$16,"",IF(C223=0,"",IF(OR(C223=$AM$1,C223=$AT$1,C224=$AM$1,C224=$AT$1,C225=$AM$1,C225=$AT$1),0,1)))</f>
        <v/>
      </c>
      <c r="AU223" s="2" t="str">
        <f>IF($A223&gt;='DB_FG_243way_Regular Symbol'!F$16,"",IF(D223=0,"",IF(OR(D223=$AM$1,D223=$AT$1,D224=$AM$1,D224=$AT$1,D225=$AM$1,D225=$AT$1),0,1)))</f>
        <v/>
      </c>
      <c r="AV223" s="2" t="str">
        <f>IF($A223&gt;='DB_FG_243way_Regular Symbol'!G$16,"",IF(E223=0,"",IF(OR(E223=$AM$1,E223=$AT$1,E224=$AM$1,E224=$AT$1,E225=$AM$1,E225=$AT$1),0,1)))</f>
        <v/>
      </c>
      <c r="AW223" s="128" t="str">
        <f>IF($A223&gt;='DB_FG_243way_Regular Symbol'!H$16,"",IF(F223=0,"",IF(OR(F223=$AM$1,F223=$AT$1,F224=$AM$1,F224=$AT$1,F225=$AM$1,F225=$AT$1),0,1)))</f>
        <v/>
      </c>
      <c r="AY223" s="342" t="str">
        <f>IF($A223&gt;='DB_FG_243way_Regular Symbol'!D$16,"",IF(B223=0,"",IF(OR(B223=$AM$1,B223=$AZ$1,B224=$AM$1,B224=$AZ$1,B225=$AM$1,B225=$AZ$1),0,1)))</f>
        <v/>
      </c>
      <c r="AZ223" s="2" t="str">
        <f>IF($A223&gt;='DB_FG_243way_Regular Symbol'!E$16,"",IF(C223=0,"",IF(OR(C223=$AM$1,C223=$AZ$1,C224=$AM$1,C224=$AZ$1,C225=$AM$1,C225=$AZ$1),0,1)))</f>
        <v/>
      </c>
      <c r="BA223" s="2" t="str">
        <f>IF($A223&gt;='DB_FG_243way_Regular Symbol'!F$16,"",IF(D223=0,"",IF(OR(D223=$AM$1,D223=$AZ$1,D224=$AM$1,D224=$AZ$1,D225=$AM$1,D225=$AZ$1),0,1)))</f>
        <v/>
      </c>
      <c r="BB223" s="2" t="str">
        <f>IF($A223&gt;='DB_FG_243way_Regular Symbol'!G$16,"",IF(E223=0,"",IF(OR(E223=$AM$1,E223=$AZ$1,E224=$AM$1,E224=$AZ$1,E225=$AM$1,E225=$AZ$1),0,1)))</f>
        <v/>
      </c>
      <c r="BC223" s="128" t="str">
        <f>IF($A223&gt;='DB_FG_243way_Regular Symbol'!H$16,"",IF(F223=0,"",IF(OR(F223=$AM$1,F223=$AZ$1,F224=$AM$1,F224=$AZ$1,F225=$AM$1,F225=$AZ$1),0,1)))</f>
        <v/>
      </c>
      <c r="BE223" s="342"/>
      <c r="BF223" s="2"/>
      <c r="BG223" s="2" t="str">
        <f>IF($A223&gt;='DB_FG_243way_Regular Symbol'!F$16,"",IF(D223=0,"",COUNTIF(D223:D225,$BF$1)))</f>
        <v/>
      </c>
      <c r="BH223" s="2" t="str">
        <f>IF($A223&gt;='DB_FG_243way_Regular Symbol'!G$16,"",IF(E223=0,"",COUNTIF(E223:E225,$BF$1)))</f>
        <v/>
      </c>
      <c r="BI223" s="2" t="str">
        <f>IF($A223&gt;='DB_FG_243way_Regular Symbol'!H$16,"",IF(F223=0,"",COUNTIF(F223:F225,$BF$1)))</f>
        <v/>
      </c>
      <c r="BK223" s="342"/>
      <c r="BL223" s="2"/>
      <c r="BM223" s="2" t="str">
        <f>IF($A223&gt;='DB_FG_243way_Regular Symbol'!F$16,"",IF(D223=0,"",IF(OR(D223=$AM$1,D223=$BL$1,D224=$AM$1,D224=$BL$1,D225=$AM$1,D225=$BL$1),0,1)))</f>
        <v/>
      </c>
      <c r="BN223" s="2" t="str">
        <f>IF($A223&gt;='DB_FG_243way_Regular Symbol'!G$16,"",IF(E223=0,"",IF(OR(E223=$AM$1,E223=$BL$1,E224=$AM$1,E224=$BL$1,E225=$AM$1,E225=$BL$1),0,1)))</f>
        <v/>
      </c>
      <c r="BO223" s="128" t="str">
        <f>IF($A223&gt;='DB_FG_243way_Regular Symbol'!H$16,"",IF(F223=0,"",IF(OR(F223=$AM$1,F223=$BL$1,F224=$AM$1,F224=$BL$1,F225=$AM$1,F225=$BL$1),0,1)))</f>
        <v/>
      </c>
      <c r="BQ223" s="2" t="str">
        <f>IF($A223&gt;='DB_FG_243way_Regular Symbol'!D$16,"",IF(B223=0,"",IF(OR(B223=$BQ$1,B223=$BR$1,B224=$BQ$1,B224=$BR$1,B225=$BQ$1,B225=$BR$1),0,1)))</f>
        <v/>
      </c>
      <c r="BR223" s="2" t="str">
        <f>IF($A223&gt;='DB_FG_243way_Regular Symbol'!E$16,"",IF(C223=0,"",IF(OR(C223=$BQ$1,C223=$BR$1,C224=$BQ$1,C224=$BR$1,C225=$BQ$1,C225=$BR$1),0,1)))</f>
        <v/>
      </c>
      <c r="BS223" s="2" t="str">
        <f>IF($A223&gt;='DB_FG_243way_Regular Symbol'!F$16,"",IF(D223=0,"",IF(OR(D223=$BQ$1,D223=$BR$1,D224=$BQ$1,D224=$BR$1,D225=$BQ$1,D225=$BR$1),0,1)))</f>
        <v/>
      </c>
      <c r="BT223" s="2" t="str">
        <f>IF($A223&gt;='DB_FG_243way_Regular Symbol'!G$16,"",IF(E223=0,"",IF(OR(E223=$BQ$1,E223=$BR$1,E224=$BQ$1,E224=$BR$1,E225=$BQ$1,E225=$BR$1),0,1)))</f>
        <v/>
      </c>
      <c r="BU223" s="2" t="str">
        <f>IF($A223&gt;='DB_FG_243way_Regular Symbol'!H$16,"",IF(F223=0,"",IF(OR(F223=$BQ$1,F223=$BR$1,F224=$BQ$1,F224=$BR$1,F225=$BQ$1,F225=$BR$1),0,1)))</f>
        <v/>
      </c>
      <c r="BW223" s="2" t="str">
        <f>IF($A223&gt;='DB_FG_243way_Regular Symbol'!D$16,"",IF(B223=0,"",IF(OR(B223=$BW$1,B224=$BW$1,B225=$BW$1,B223=$BX$1,B224=$BX$1,B225=$BX$1),0,1)))</f>
        <v/>
      </c>
      <c r="BX223" s="2" t="str">
        <f>IF($A223&gt;='DB_FG_243way_Regular Symbol'!E$16,"",IF(C223=0,"",IF(OR(C223=$BW$1,C224=$BW$1,C225=$BW$1,C223=$BX$1,C224=$BX$1,C225=$BX$1),0,1)))</f>
        <v/>
      </c>
      <c r="BY223" s="2" t="str">
        <f>IF($A223&gt;='DB_FG_243way_Regular Symbol'!F$16,"",IF(D223=0,"",IF(OR(D223=$BW$1,D224=$BW$1,D225=$BW$1,D223=$BX$1,D224=$BX$1,D225=$BX$1),0,1)))</f>
        <v/>
      </c>
      <c r="BZ223" s="2" t="str">
        <f>IF($A223&gt;='DB_FG_243way_Regular Symbol'!G$16,"",IF(E223=0,"",IF(OR(E223=$BW$1,E224=$BW$1,E225=$BW$1,E223=$BX$1,E224=$BX$1,E225=$BX$1),0,1)))</f>
        <v/>
      </c>
      <c r="CA223" s="2" t="str">
        <f>IF($A223&gt;='DB_FG_243way_Regular Symbol'!H$16,"",IF(F223=0,"",IF(OR(F223=$BW$1,F224=$BW$1,F225=$BW$1,F223=$BX$1,F224=$BX$1,F225=$BX$1),0,1)))</f>
        <v/>
      </c>
      <c r="CC223" s="2" t="str">
        <f>IF($A223&gt;='DB_FG_243way_Regular Symbol'!D$16,"",IF(B223=0,"",IF(OR(B223=$BW$1,B224=$BW$1,B225=$BW$1,B223=$CD$1,B224=$CD$1,B225=$CD$1),0,1)))</f>
        <v/>
      </c>
      <c r="CD223" s="2" t="str">
        <f>IF($A223&gt;='DB_FG_243way_Regular Symbol'!E$16,"",IF(C223=0,"",IF(OR(C223=$BW$1,C224=$BW$1,C225=$BW$1,C223=$CD$1,C224=$CD$1,C225=$CD$1),0,1)))</f>
        <v/>
      </c>
      <c r="CE223" s="2" t="str">
        <f>IF($A223&gt;='DB_FG_243way_Regular Symbol'!F$16,"",IF(D223=0,"",IF(OR(D223=$BW$1,D224=$BW$1,D225=$BW$1,D223=$CD$1,D224=$CD$1,D225=$CD$1),0,1)))</f>
        <v/>
      </c>
      <c r="CF223" s="2" t="str">
        <f>IF($A223&gt;='DB_FG_243way_Regular Symbol'!G$16,"",IF(E223=0,"",IF(OR(E223=$BW$1,E224=$BW$1,E225=$BW$1,E223=$CD$1,E224=$CD$1,E225=$CD$1),0,1)))</f>
        <v/>
      </c>
      <c r="CG223" s="2" t="str">
        <f>IF($A223&gt;='DB_FG_243way_Regular Symbol'!H$16,"",IF(F223=0,"",IF(OR(F223=$BW$1,F224=$BW$1,F225=$BW$1,F223=$CD$1,F224=$CD$1,F225=$CD$1),0,1)))</f>
        <v/>
      </c>
      <c r="CI223" s="2" t="str">
        <f>IF($A223&gt;='DB_FG_243way_Regular Symbol'!D$16,"",IF(B223=0,"",IF(OR(B223=$BW$1,B224=$BW$1,B225=$BW$1,B223=$CJ$1,B224=$CJ$1,B225=$CJ$1),0,1)))</f>
        <v/>
      </c>
      <c r="CJ223" s="2" t="str">
        <f>IF($A223&gt;='DB_FG_243way_Regular Symbol'!E$16,"",IF(C223=0,"",IF(OR(C223=$BW$1,C224=$BW$1,C225=$BW$1,C223=$CJ$1,C224=$CJ$1,C225=$CJ$1),0,1)))</f>
        <v/>
      </c>
      <c r="CK223" s="2" t="str">
        <f>IF($A223&gt;='DB_FG_243way_Regular Symbol'!F$16,"",IF(D223=0,"",IF(OR(D223=$BW$1,D224=$BW$1,D225=$BW$1,D223=$CJ$1,D224=$CJ$1,D225=$CJ$1),0,1)))</f>
        <v/>
      </c>
      <c r="CL223" s="2" t="str">
        <f>IF($A223&gt;='DB_FG_243way_Regular Symbol'!G$16,"",IF(E223=0,"",IF(OR(E223=$BW$1,E224=$BW$1,E225=$BW$1,E223=$CJ$1,E224=$CJ$1,E225=$CJ$1),0,1)))</f>
        <v/>
      </c>
      <c r="CM223" s="2" t="str">
        <f>IF($A223&gt;='DB_FG_243way_Regular Symbol'!H$16,"",IF(F223=0,"",IF(OR(F223=$BW$1,F224=$BW$1,F225=$BW$1,F223=$CJ$1,F224=$CJ$1,F225=$CJ$1),0,1)))</f>
        <v/>
      </c>
      <c r="CO223" s="2" t="str">
        <f>IF($A223&gt;='DB_FG_243way_Regular Symbol'!D$16,"",IF(B223=0,"",IF(OR(B223=$BW$1,B224=$BW$1,B225=$BW$1,B223=$CP$1,B224=$CP$1,B225=$CP$1),0,1)))</f>
        <v/>
      </c>
      <c r="CP223" s="2" t="str">
        <f>IF($A223&gt;='DB_FG_243way_Regular Symbol'!E$16,"",IF(C223=0,"",IF(OR(C223=$BW$1,C224=$BW$1,C225=$BW$1,C223=$CP$1,C224=$CP$1,C225=$CP$1),0,1)))</f>
        <v/>
      </c>
      <c r="CQ223" s="2" t="str">
        <f>IF($A223&gt;='DB_FG_243way_Regular Symbol'!F$16,"",IF(D223=0,"",IF(OR(D223=$BW$1,D224=$BW$1,D225=$BW$1,D223=$CP$1,D224=$CP$1,D225=$CP$1),0,1)))</f>
        <v/>
      </c>
      <c r="CR223" s="2" t="str">
        <f>IF($A223&gt;='DB_FG_243way_Regular Symbol'!G$16,"",IF(E223=0,"",IF(OR(E223=$BW$1,E224=$BW$1,E225=$BW$1,E223=$CP$1,E224=$CP$1,E225=$CP$1),0,1)))</f>
        <v/>
      </c>
      <c r="CS223" s="2" t="str">
        <f>IF($A223&gt;='DB_FG_243way_Regular Symbol'!H$16,"",IF(F223=0,"",IF(OR(F223=$BW$1,F224=$BW$1,F225=$BW$1,F223=$CP$1,F224=$CP$1,F225=$CP$1),0,1)))</f>
        <v/>
      </c>
      <c r="CU223" s="2" t="str">
        <f>IF($A223&gt;='DB_FG_243way_Regular Symbol'!D$16,"",IF(B223=0,"",IF(OR(B223=$BW$1,B224=$BW$1,B225=$BW$1,B223=$CV$1,B224=$CV$1,B225=$CV$1),0,1)))</f>
        <v/>
      </c>
      <c r="CV223" s="2" t="str">
        <f>IF($A223&gt;='DB_FG_243way_Regular Symbol'!E$16,"",IF(C223=0,"",IF(OR(C223=$BW$1,C224=$BW$1,C225=$BW$1,C223=$CV$1,C224=$CV$1,C225=$CV$1),0,1)))</f>
        <v/>
      </c>
      <c r="CW223" s="2" t="str">
        <f>IF($A223&gt;='DB_FG_243way_Regular Symbol'!F$16,"",IF(D223=0,"",IF(OR(D223=$BW$1,D224=$BW$1,D225=$BW$1,D223=$CV$1,D224=$CV$1,D225=$CV$1),0,1)))</f>
        <v/>
      </c>
      <c r="CX223" s="2" t="str">
        <f>IF($A223&gt;='DB_FG_243way_Regular Symbol'!G$16,"",IF(E223=0,"",IF(OR(E223=$BW$1,E224=$BW$1,E225=$BW$1,E223=$CV$1,E224=$CV$1,E225=$CV$1),0,1)))</f>
        <v/>
      </c>
      <c r="CY223" s="2" t="str">
        <f>IF($A223&gt;='DB_FG_243way_Regular Symbol'!H$16,"",IF(F223=0,"",IF(OR(F223=$BW$1,F224=$BW$1,F225=$BW$1,F223=$CV$1,F224=$CV$1,F225=$CV$1),0,1)))</f>
        <v/>
      </c>
    </row>
    <row r="224" spans="1:103">
      <c r="A224" s="341">
        <f>IF('DB_FG_243way_Regular Symbol'!L223="","",'DB_FG_243way_Regular Symbol'!L223)</f>
        <v>220</v>
      </c>
      <c r="B224" s="184" t="str">
        <f>IF('DB_FG_243way_Regular Symbol'!M223="",
IF($A224-'DB_FG_243way_Regular Symbol'!D$16&gt;='DB_FG_243way_RegularＸ_W()'!B$2-1,"",VLOOKUP($A224-'DB_FG_243way_Regular Symbol'!D$16,'DB_FG_243way_Regular Symbol'!$L$3:$Q$99,'DB_FG_243way_RegularＸ_W()'!B$3+1,FALSE)),
'DB_FG_243way_Regular Symbol'!M223)</f>
        <v/>
      </c>
      <c r="C224" s="184" t="str">
        <f>IF('DB_FG_243way_Regular Symbol'!N223="",
IF($A224-'DB_FG_243way_Regular Symbol'!E$16&gt;='DB_FG_243way_RegularＸ_W()'!C$2-1,"",VLOOKUP($A224-'DB_FG_243way_Regular Symbol'!E$16,'DB_FG_243way_Regular Symbol'!$L$3:$Q$99,'DB_FG_243way_RegularＸ_W()'!C$3+1,FALSE)),
'DB_FG_243way_Regular Symbol'!N223)</f>
        <v/>
      </c>
      <c r="D224" s="184" t="str">
        <f>IF('DB_FG_243way_Regular Symbol'!O223="",
IF($A224-'DB_FG_243way_Regular Symbol'!F$16&gt;='DB_FG_243way_RegularＸ_W()'!D$2-1,"",VLOOKUP($A224-'DB_FG_243way_Regular Symbol'!F$16,'DB_FG_243way_Regular Symbol'!$L$3:$Q$99,'DB_FG_243way_RegularＸ_W()'!D$3+1,FALSE)),
'DB_FG_243way_Regular Symbol'!O223)</f>
        <v/>
      </c>
      <c r="E224" s="184" t="str">
        <f>IF('DB_FG_243way_Regular Symbol'!P223="",
IF($A224-'DB_FG_243way_Regular Symbol'!G$16&gt;='DB_FG_243way_RegularＸ_W()'!E$2-1,"",VLOOKUP($A224-'DB_FG_243way_Regular Symbol'!G$16,'DB_FG_243way_Regular Symbol'!$L$3:$Q$99,'DB_FG_243way_RegularＸ_W()'!E$3+1,FALSE)),
'DB_FG_243way_Regular Symbol'!P223)</f>
        <v/>
      </c>
      <c r="F224" s="358" t="str">
        <f>IF('DB_FG_243way_Regular Symbol'!Q223="",
IF($A224-'DB_FG_243way_Regular Symbol'!H$16&gt;='DB_FG_243way_RegularＸ_W()'!F$2-1,"",VLOOKUP($A224-'DB_FG_243way_Regular Symbol'!H$16,'DB_FG_243way_Regular Symbol'!$L$3:$Q$99,'DB_FG_243way_RegularＸ_W()'!F$3+1,FALSE)),
'DB_FG_243way_Regular Symbol'!Q223)</f>
        <v/>
      </c>
      <c r="O224" s="342" t="str">
        <f>IF($A224&gt;='DB_FG_243way_Regular Symbol'!D$16,"",IF(B224=0,"",IF(OR(B224=$O$1,B224=$P$1,B225=$O$1,B225=$P$1,B226=$O$1,B226=$P$1),0,1)))</f>
        <v/>
      </c>
      <c r="P224" s="2" t="str">
        <f>IF($A224&gt;='DB_FG_243way_Regular Symbol'!E$16,"",IF(C224=0,"",IF(OR(C224=$O$1,C224=$P$1,C225=$O$1,C225=$P$1,C226=$O$1,C226=$P$1),0,1)))</f>
        <v/>
      </c>
      <c r="Q224" s="2" t="str">
        <f>IF($A224&gt;='DB_FG_243way_Regular Symbol'!F$16,"",IF(D224=0,"",IF(OR(D224=$O$1,D224=$P$1,D225=$O$1,D225=$P$1,D226=$O$1,D226=$P$1),0,1)))</f>
        <v/>
      </c>
      <c r="R224" s="2" t="str">
        <f>IF($A224&gt;='DB_FG_243way_Regular Symbol'!G$16,"",IF(E224=0,"",IF(OR(E224=$O$1,E224=$P$1,E225=$O$1,E225=$P$1,E226=$O$1,E226=$P$1),0,1)))</f>
        <v/>
      </c>
      <c r="S224" s="128" t="str">
        <f>IF($A224&gt;='DB_FG_243way_Regular Symbol'!H$16,"",IF(F224=0,"",IF(OR(F224=$O$1,F224=$P$1,F225=$O$1,F225=$P$1,F226=$O$1,F226=$P$1),0,1)))</f>
        <v/>
      </c>
      <c r="U224" s="342" t="str">
        <f>IF($A224&gt;='DB_FG_243way_Regular Symbol'!D$16,"",IF(B224=0,"",IF(OR(B224=$U$1,B224=$V$1,B225=$U$1,B225=$V$1,B226=$U$1,B226=$V$1),0,1)))</f>
        <v/>
      </c>
      <c r="V224" s="2" t="str">
        <f>IF($A224&gt;='DB_FG_243way_Regular Symbol'!E$16,"",IF(C224=0,"",IF(OR(C224=$U$1,C224=$V$1,C225=$U$1,C225=$V$1,C226=$U$1,C226=$V$1),0,1)))</f>
        <v/>
      </c>
      <c r="W224" s="2" t="str">
        <f>IF($A224&gt;='DB_FG_243way_Regular Symbol'!F$16,"",IF(D224=0,"",IF(OR(D224=$U$1,D224=$V$1,D225=$U$1,D225=$V$1,D226=$U$1,D226=$V$1),0,1)))</f>
        <v/>
      </c>
      <c r="X224" s="2" t="str">
        <f>IF($A224&gt;='DB_FG_243way_Regular Symbol'!G$16,"",IF(E224=0,"",IF(OR(E224=$U$1,E224=$V$1,E225=$U$1,E225=$V$1,E226=$U$1,E226=$V$1),0,1)))</f>
        <v/>
      </c>
      <c r="Y224" s="128" t="str">
        <f>IF($A224&gt;='DB_FG_243way_Regular Symbol'!H$16,"",IF(F224=0,"",IF(OR(F224=$U$1,F224=$V$1,F225=$U$1,F225=$V$1,F226=$U$1,F226=$V$1),0,1)))</f>
        <v/>
      </c>
      <c r="AA224" s="342" t="str">
        <f>IF($A224&gt;='DB_FG_243way_Regular Symbol'!D$16,"",IF(B224=0,"",IF(OR(B224=$AA$1,B224=$AB$1,B225=$AA$1,B225=$AB$1,B226=$AA$1,,B226=$AB$1),0,1)))</f>
        <v/>
      </c>
      <c r="AB224" s="2" t="str">
        <f>IF($A224&gt;='DB_FG_243way_Regular Symbol'!E$16,"",IF(C224=0,"",IF(OR(C224=$AA$1,C224=$AB$1,C225=$AA$1,C225=$AB$1,C226=$AA$1,,C226=$AB$1),0,1)))</f>
        <v/>
      </c>
      <c r="AC224" s="2" t="str">
        <f>IF($A224&gt;='DB_FG_243way_Regular Symbol'!F$16,"",IF(D224=0,"",IF(OR(D224=$AA$1,D224=$AB$1,D225=$AA$1,D225=$AB$1,D226=$AA$1,,D226=$AB$1),0,1)))</f>
        <v/>
      </c>
      <c r="AD224" s="2" t="str">
        <f>IF($A224&gt;='DB_FG_243way_Regular Symbol'!G$16,"",IF(E224=0,"",IF(OR(E224=$AA$1,E224=$AB$1,E225=$AA$1,E225=$AB$1,E226=$AA$1,,E226=$AB$1),0,1)))</f>
        <v/>
      </c>
      <c r="AE224" s="128" t="str">
        <f>IF($A224&gt;='DB_FG_243way_Regular Symbol'!H$16,"",IF(F224=0,"",IF(OR(F224=$AA$1,F224=$AB$1,F225=$AA$1,F225=$AB$1,F226=$AA$1,,F226=$AB$1),0,1)))</f>
        <v/>
      </c>
      <c r="AG224" s="342" t="str">
        <f>IF($A224&gt;='DB_FG_243way_Regular Symbol'!D$16,"",IF(B224=0,"",IF(OR(B224=$AG$1,B224=$AH$1,B225=$AG$1,B225=$AH$1,B226=$AG$1,B226=$AH$1),0,1)))</f>
        <v/>
      </c>
      <c r="AH224" s="2" t="str">
        <f>IF($A224&gt;='DB_FG_243way_Regular Symbol'!E$16,"",IF(C224=0,"",IF(OR(C224=$AG$1,C224=$AH$1,C225=$AG$1,C225=$AH$1,C226=$AG$1,C226=$AH$1),0,1)))</f>
        <v/>
      </c>
      <c r="AI224" s="2" t="str">
        <f>IF($A224&gt;='DB_FG_243way_Regular Symbol'!F$16,"",IF(D224=0,"",IF(OR(D224=$AG$1,D224=$AH$1,D225=$AG$1,D225=$AH$1,D226=$AG$1,D226=$AH$1),0,1)))</f>
        <v/>
      </c>
      <c r="AJ224" s="2" t="str">
        <f>IF($A224&gt;='DB_FG_243way_Regular Symbol'!G$16,"",IF(E224=0,"",IF(OR(E224=$AG$1,E224=$AH$1,E225=$AG$1,E225=$AH$1,E226=$AG$1,E226=$AH$1),0,1)))</f>
        <v/>
      </c>
      <c r="AK224" s="128" t="str">
        <f>IF($A224&gt;='DB_FG_243way_Regular Symbol'!H$16,"",IF(F224=0,"",IF(OR(F224=$AG$1,F224=$AH$1,F225=$AG$1,F225=$AH$1,F226=$AG$1,F226=$AH$1),0,1)))</f>
        <v/>
      </c>
      <c r="AM224" s="342" t="str">
        <f>IF($A224&gt;='DB_FG_243way_Regular Symbol'!D$16,"",IF(B224=0,"",IF(OR(B224=$AM$1,B224=$AN$1,B225=$AM$1,B225=$AN$1,B226=$AM$1,B226=$AN$1),0,1)))</f>
        <v/>
      </c>
      <c r="AN224" s="2" t="str">
        <f>IF($A224&gt;='DB_FG_243way_Regular Symbol'!E$16,"",IF(C224=0,"",IF(OR(C224=$AM$1,C224=$AN$1,C225=$AM$1,C225=$AN$1,C226=$AM$1,C226=$AN$1),0,1)))</f>
        <v/>
      </c>
      <c r="AO224" s="2" t="str">
        <f>IF($A224&gt;='DB_FG_243way_Regular Symbol'!F$16,"",IF(D224=0,"",IF(OR(D224=$AM$1,D224=$AN$1,D225=$AM$1,D225=$AN$1,D226=$AM$1,D226=$AN$1),0,1)))</f>
        <v/>
      </c>
      <c r="AP224" s="2" t="str">
        <f>IF($A224&gt;='DB_FG_243way_Regular Symbol'!G$16,"",IF(E224=0,"",IF(OR(E224=$AM$1,E224=$AN$1,E225=$AM$1,E225=$AN$1,E226=$AM$1,E226=$AN$1),0,1)))</f>
        <v/>
      </c>
      <c r="AQ224" s="128" t="str">
        <f>IF($A224&gt;='DB_FG_243way_Regular Symbol'!H$16,"",IF(F224=0,"",IF(OR(F224=$AM$1,F224=$AN$1,F225=$AM$1,F225=$AN$1,F226=$AM$1,F226=$AN$1),0,1)))</f>
        <v/>
      </c>
      <c r="AS224" s="342" t="str">
        <f>IF($A224&gt;='DB_FG_243way_Regular Symbol'!D$16,"",IF(B224=0,"",IF(OR(B224=$AM$1,B224=$AT$1,B225=$AM$1,B225=$AT$1,B226=$AM$1,B226=$AT$1),0,1)))</f>
        <v/>
      </c>
      <c r="AT224" s="2" t="str">
        <f>IF($A224&gt;='DB_FG_243way_Regular Symbol'!E$16,"",IF(C224=0,"",IF(OR(C224=$AM$1,C224=$AT$1,C225=$AM$1,C225=$AT$1,C226=$AM$1,C226=$AT$1),0,1)))</f>
        <v/>
      </c>
      <c r="AU224" s="2" t="str">
        <f>IF($A224&gt;='DB_FG_243way_Regular Symbol'!F$16,"",IF(D224=0,"",IF(OR(D224=$AM$1,D224=$AT$1,D225=$AM$1,D225=$AT$1,D226=$AM$1,D226=$AT$1),0,1)))</f>
        <v/>
      </c>
      <c r="AV224" s="2" t="str">
        <f>IF($A224&gt;='DB_FG_243way_Regular Symbol'!G$16,"",IF(E224=0,"",IF(OR(E224=$AM$1,E224=$AT$1,E225=$AM$1,E225=$AT$1,E226=$AM$1,E226=$AT$1),0,1)))</f>
        <v/>
      </c>
      <c r="AW224" s="128" t="str">
        <f>IF($A224&gt;='DB_FG_243way_Regular Symbol'!H$16,"",IF(F224=0,"",IF(OR(F224=$AM$1,F224=$AT$1,F225=$AM$1,F225=$AT$1,F226=$AM$1,F226=$AT$1),0,1)))</f>
        <v/>
      </c>
      <c r="AY224" s="342" t="str">
        <f>IF($A224&gt;='DB_FG_243way_Regular Symbol'!D$16,"",IF(B224=0,"",IF(OR(B224=$AM$1,B224=$AZ$1,B225=$AM$1,B225=$AZ$1,B226=$AM$1,B226=$AZ$1),0,1)))</f>
        <v/>
      </c>
      <c r="AZ224" s="2" t="str">
        <f>IF($A224&gt;='DB_FG_243way_Regular Symbol'!E$16,"",IF(C224=0,"",IF(OR(C224=$AM$1,C224=$AZ$1,C225=$AM$1,C225=$AZ$1,C226=$AM$1,C226=$AZ$1),0,1)))</f>
        <v/>
      </c>
      <c r="BA224" s="2" t="str">
        <f>IF($A224&gt;='DB_FG_243way_Regular Symbol'!F$16,"",IF(D224=0,"",IF(OR(D224=$AM$1,D224=$AZ$1,D225=$AM$1,D225=$AZ$1,D226=$AM$1,D226=$AZ$1),0,1)))</f>
        <v/>
      </c>
      <c r="BB224" s="2" t="str">
        <f>IF($A224&gt;='DB_FG_243way_Regular Symbol'!G$16,"",IF(E224=0,"",IF(OR(E224=$AM$1,E224=$AZ$1,E225=$AM$1,E225=$AZ$1,E226=$AM$1,E226=$AZ$1),0,1)))</f>
        <v/>
      </c>
      <c r="BC224" s="128" t="str">
        <f>IF($A224&gt;='DB_FG_243way_Regular Symbol'!H$16,"",IF(F224=0,"",IF(OR(F224=$AM$1,F224=$AZ$1,F225=$AM$1,F225=$AZ$1,F226=$AM$1,F226=$AZ$1),0,1)))</f>
        <v/>
      </c>
      <c r="BE224" s="342"/>
      <c r="BF224" s="2"/>
      <c r="BG224" s="2" t="str">
        <f>IF($A224&gt;='DB_FG_243way_Regular Symbol'!F$16,"",IF(D224=0,"",COUNTIF(D224:D226,$BF$1)))</f>
        <v/>
      </c>
      <c r="BH224" s="2" t="str">
        <f>IF($A224&gt;='DB_FG_243way_Regular Symbol'!G$16,"",IF(E224=0,"",COUNTIF(E224:E226,$BF$1)))</f>
        <v/>
      </c>
      <c r="BI224" s="2" t="str">
        <f>IF($A224&gt;='DB_FG_243way_Regular Symbol'!H$16,"",IF(F224=0,"",COUNTIF(F224:F226,$BF$1)))</f>
        <v/>
      </c>
      <c r="BK224" s="342"/>
      <c r="BL224" s="2"/>
      <c r="BM224" s="2" t="str">
        <f>IF($A224&gt;='DB_FG_243way_Regular Symbol'!F$16,"",IF(D224=0,"",IF(OR(D224=$AM$1,D224=$BL$1,D225=$AM$1,D225=$BL$1,D226=$AM$1,D226=$BL$1),0,1)))</f>
        <v/>
      </c>
      <c r="BN224" s="2" t="str">
        <f>IF($A224&gt;='DB_FG_243way_Regular Symbol'!G$16,"",IF(E224=0,"",IF(OR(E224=$AM$1,E224=$BL$1,E225=$AM$1,E225=$BL$1,E226=$AM$1,E226=$BL$1),0,1)))</f>
        <v/>
      </c>
      <c r="BO224" s="128" t="str">
        <f>IF($A224&gt;='DB_FG_243way_Regular Symbol'!H$16,"",IF(F224=0,"",IF(OR(F224=$AM$1,F224=$BL$1,F225=$AM$1,F225=$BL$1,F226=$AM$1,F226=$BL$1),0,1)))</f>
        <v/>
      </c>
      <c r="BQ224" s="2" t="str">
        <f>IF($A224&gt;='DB_FG_243way_Regular Symbol'!D$16,"",IF(B224=0,"",IF(OR(B224=$BQ$1,B224=$BR$1,B225=$BQ$1,B225=$BR$1,B226=$BQ$1,B226=$BR$1),0,1)))</f>
        <v/>
      </c>
      <c r="BR224" s="2" t="str">
        <f>IF($A224&gt;='DB_FG_243way_Regular Symbol'!E$16,"",IF(C224=0,"",IF(OR(C224=$BQ$1,C224=$BR$1,C225=$BQ$1,C225=$BR$1,C226=$BQ$1,C226=$BR$1),0,1)))</f>
        <v/>
      </c>
      <c r="BS224" s="2" t="str">
        <f>IF($A224&gt;='DB_FG_243way_Regular Symbol'!F$16,"",IF(D224=0,"",IF(OR(D224=$BQ$1,D224=$BR$1,D225=$BQ$1,D225=$BR$1,D226=$BQ$1,D226=$BR$1),0,1)))</f>
        <v/>
      </c>
      <c r="BT224" s="2" t="str">
        <f>IF($A224&gt;='DB_FG_243way_Regular Symbol'!G$16,"",IF(E224=0,"",IF(OR(E224=$BQ$1,E224=$BR$1,E225=$BQ$1,E225=$BR$1,E226=$BQ$1,E226=$BR$1),0,1)))</f>
        <v/>
      </c>
      <c r="BU224" s="2" t="str">
        <f>IF($A224&gt;='DB_FG_243way_Regular Symbol'!H$16,"",IF(F224=0,"",IF(OR(F224=$BQ$1,F224=$BR$1,F225=$BQ$1,F225=$BR$1,F226=$BQ$1,F226=$BR$1),0,1)))</f>
        <v/>
      </c>
      <c r="BW224" s="2" t="str">
        <f>IF($A224&gt;='DB_FG_243way_Regular Symbol'!D$16,"",IF(B224=0,"",IF(OR(B224=$BW$1,B225=$BW$1,B226=$BW$1,B224=$BX$1,B225=$BX$1,B226=$BX$1),0,1)))</f>
        <v/>
      </c>
      <c r="BX224" s="2" t="str">
        <f>IF($A224&gt;='DB_FG_243way_Regular Symbol'!E$16,"",IF(C224=0,"",IF(OR(C224=$BW$1,C225=$BW$1,C226=$BW$1,C224=$BX$1,C225=$BX$1,C226=$BX$1),0,1)))</f>
        <v/>
      </c>
      <c r="BY224" s="2" t="str">
        <f>IF($A224&gt;='DB_FG_243way_Regular Symbol'!F$16,"",IF(D224=0,"",IF(OR(D224=$BW$1,D225=$BW$1,D226=$BW$1,D224=$BX$1,D225=$BX$1,D226=$BX$1),0,1)))</f>
        <v/>
      </c>
      <c r="BZ224" s="2" t="str">
        <f>IF($A224&gt;='DB_FG_243way_Regular Symbol'!G$16,"",IF(E224=0,"",IF(OR(E224=$BW$1,E225=$BW$1,E226=$BW$1,E224=$BX$1,E225=$BX$1,E226=$BX$1),0,1)))</f>
        <v/>
      </c>
      <c r="CA224" s="2" t="str">
        <f>IF($A224&gt;='DB_FG_243way_Regular Symbol'!H$16,"",IF(F224=0,"",IF(OR(F224=$BW$1,F225=$BW$1,F226=$BW$1,F224=$BX$1,F225=$BX$1,F226=$BX$1),0,1)))</f>
        <v/>
      </c>
      <c r="CC224" s="2" t="str">
        <f>IF($A224&gt;='DB_FG_243way_Regular Symbol'!D$16,"",IF(B224=0,"",IF(OR(B224=$BW$1,B225=$BW$1,B226=$BW$1,B224=$CD$1,B225=$CD$1,B226=$CD$1),0,1)))</f>
        <v/>
      </c>
      <c r="CD224" s="2" t="str">
        <f>IF($A224&gt;='DB_FG_243way_Regular Symbol'!E$16,"",IF(C224=0,"",IF(OR(C224=$BW$1,C225=$BW$1,C226=$BW$1,C224=$CD$1,C225=$CD$1,C226=$CD$1),0,1)))</f>
        <v/>
      </c>
      <c r="CE224" s="2" t="str">
        <f>IF($A224&gt;='DB_FG_243way_Regular Symbol'!F$16,"",IF(D224=0,"",IF(OR(D224=$BW$1,D225=$BW$1,D226=$BW$1,D224=$CD$1,D225=$CD$1,D226=$CD$1),0,1)))</f>
        <v/>
      </c>
      <c r="CF224" s="2" t="str">
        <f>IF($A224&gt;='DB_FG_243way_Regular Symbol'!G$16,"",IF(E224=0,"",IF(OR(E224=$BW$1,E225=$BW$1,E226=$BW$1,E224=$CD$1,E225=$CD$1,E226=$CD$1),0,1)))</f>
        <v/>
      </c>
      <c r="CG224" s="2" t="str">
        <f>IF($A224&gt;='DB_FG_243way_Regular Symbol'!H$16,"",IF(F224=0,"",IF(OR(F224=$BW$1,F225=$BW$1,F226=$BW$1,F224=$CD$1,F225=$CD$1,F226=$CD$1),0,1)))</f>
        <v/>
      </c>
      <c r="CI224" s="2" t="str">
        <f>IF($A224&gt;='DB_FG_243way_Regular Symbol'!D$16,"",IF(B224=0,"",IF(OR(B224=$BW$1,B225=$BW$1,B226=$BW$1,B224=$CJ$1,B225=$CJ$1,B226=$CJ$1),0,1)))</f>
        <v/>
      </c>
      <c r="CJ224" s="2" t="str">
        <f>IF($A224&gt;='DB_FG_243way_Regular Symbol'!E$16,"",IF(C224=0,"",IF(OR(C224=$BW$1,C225=$BW$1,C226=$BW$1,C224=$CJ$1,C225=$CJ$1,C226=$CJ$1),0,1)))</f>
        <v/>
      </c>
      <c r="CK224" s="2" t="str">
        <f>IF($A224&gt;='DB_FG_243way_Regular Symbol'!F$16,"",IF(D224=0,"",IF(OR(D224=$BW$1,D225=$BW$1,D226=$BW$1,D224=$CJ$1,D225=$CJ$1,D226=$CJ$1),0,1)))</f>
        <v/>
      </c>
      <c r="CL224" s="2" t="str">
        <f>IF($A224&gt;='DB_FG_243way_Regular Symbol'!G$16,"",IF(E224=0,"",IF(OR(E224=$BW$1,E225=$BW$1,E226=$BW$1,E224=$CJ$1,E225=$CJ$1,E226=$CJ$1),0,1)))</f>
        <v/>
      </c>
      <c r="CM224" s="2" t="str">
        <f>IF($A224&gt;='DB_FG_243way_Regular Symbol'!H$16,"",IF(F224=0,"",IF(OR(F224=$BW$1,F225=$BW$1,F226=$BW$1,F224=$CJ$1,F225=$CJ$1,F226=$CJ$1),0,1)))</f>
        <v/>
      </c>
      <c r="CO224" s="2" t="str">
        <f>IF($A224&gt;='DB_FG_243way_Regular Symbol'!D$16,"",IF(B224=0,"",IF(OR(B224=$BW$1,B225=$BW$1,B226=$BW$1,B224=$CP$1,B225=$CP$1,B226=$CP$1),0,1)))</f>
        <v/>
      </c>
      <c r="CP224" s="2" t="str">
        <f>IF($A224&gt;='DB_FG_243way_Regular Symbol'!E$16,"",IF(C224=0,"",IF(OR(C224=$BW$1,C225=$BW$1,C226=$BW$1,C224=$CP$1,C225=$CP$1,C226=$CP$1),0,1)))</f>
        <v/>
      </c>
      <c r="CQ224" s="2" t="str">
        <f>IF($A224&gt;='DB_FG_243way_Regular Symbol'!F$16,"",IF(D224=0,"",IF(OR(D224=$BW$1,D225=$BW$1,D226=$BW$1,D224=$CP$1,D225=$CP$1,D226=$CP$1),0,1)))</f>
        <v/>
      </c>
      <c r="CR224" s="2" t="str">
        <f>IF($A224&gt;='DB_FG_243way_Regular Symbol'!G$16,"",IF(E224=0,"",IF(OR(E224=$BW$1,E225=$BW$1,E226=$BW$1,E224=$CP$1,E225=$CP$1,E226=$CP$1),0,1)))</f>
        <v/>
      </c>
      <c r="CS224" s="2" t="str">
        <f>IF($A224&gt;='DB_FG_243way_Regular Symbol'!H$16,"",IF(F224=0,"",IF(OR(F224=$BW$1,F225=$BW$1,F226=$BW$1,F224=$CP$1,F225=$CP$1,F226=$CP$1),0,1)))</f>
        <v/>
      </c>
      <c r="CU224" s="2" t="str">
        <f>IF($A224&gt;='DB_FG_243way_Regular Symbol'!D$16,"",IF(B224=0,"",IF(OR(B224=$BW$1,B225=$BW$1,B226=$BW$1,B224=$CV$1,B225=$CV$1,B226=$CV$1),0,1)))</f>
        <v/>
      </c>
      <c r="CV224" s="2" t="str">
        <f>IF($A224&gt;='DB_FG_243way_Regular Symbol'!E$16,"",IF(C224=0,"",IF(OR(C224=$BW$1,C225=$BW$1,C226=$BW$1,C224=$CV$1,C225=$CV$1,C226=$CV$1),0,1)))</f>
        <v/>
      </c>
      <c r="CW224" s="2" t="str">
        <f>IF($A224&gt;='DB_FG_243way_Regular Symbol'!F$16,"",IF(D224=0,"",IF(OR(D224=$BW$1,D225=$BW$1,D226=$BW$1,D224=$CV$1,D225=$CV$1,D226=$CV$1),0,1)))</f>
        <v/>
      </c>
      <c r="CX224" s="2" t="str">
        <f>IF($A224&gt;='DB_FG_243way_Regular Symbol'!G$16,"",IF(E224=0,"",IF(OR(E224=$BW$1,E225=$BW$1,E226=$BW$1,E224=$CV$1,E225=$CV$1,E226=$CV$1),0,1)))</f>
        <v/>
      </c>
      <c r="CY224" s="2" t="str">
        <f>IF($A224&gt;='DB_FG_243way_Regular Symbol'!H$16,"",IF(F224=0,"",IF(OR(F224=$BW$1,F225=$BW$1,F226=$BW$1,F224=$CV$1,F225=$CV$1,F226=$CV$1),0,1)))</f>
        <v/>
      </c>
    </row>
    <row r="225" spans="1:103">
      <c r="A225" s="341">
        <f>IF('DB_FG_243way_Regular Symbol'!L224="","",'DB_FG_243way_Regular Symbol'!L224)</f>
        <v>221</v>
      </c>
      <c r="B225" s="184" t="str">
        <f>IF('DB_FG_243way_Regular Symbol'!M224="",
IF($A225-'DB_FG_243way_Regular Symbol'!D$16&gt;='DB_FG_243way_RegularＸ_W()'!B$2-1,"",VLOOKUP($A225-'DB_FG_243way_Regular Symbol'!D$16,'DB_FG_243way_Regular Symbol'!$L$3:$Q$99,'DB_FG_243way_RegularＸ_W()'!B$3+1,FALSE)),
'DB_FG_243way_Regular Symbol'!M224)</f>
        <v/>
      </c>
      <c r="C225" s="184" t="str">
        <f>IF('DB_FG_243way_Regular Symbol'!N224="",
IF($A225-'DB_FG_243way_Regular Symbol'!E$16&gt;='DB_FG_243way_RegularＸ_W()'!C$2-1,"",VLOOKUP($A225-'DB_FG_243way_Regular Symbol'!E$16,'DB_FG_243way_Regular Symbol'!$L$3:$Q$99,'DB_FG_243way_RegularＸ_W()'!C$3+1,FALSE)),
'DB_FG_243way_Regular Symbol'!N224)</f>
        <v/>
      </c>
      <c r="D225" s="184" t="str">
        <f>IF('DB_FG_243way_Regular Symbol'!O224="",
IF($A225-'DB_FG_243way_Regular Symbol'!F$16&gt;='DB_FG_243way_RegularＸ_W()'!D$2-1,"",VLOOKUP($A225-'DB_FG_243way_Regular Symbol'!F$16,'DB_FG_243way_Regular Symbol'!$L$3:$Q$99,'DB_FG_243way_RegularＸ_W()'!D$3+1,FALSE)),
'DB_FG_243way_Regular Symbol'!O224)</f>
        <v/>
      </c>
      <c r="E225" s="184" t="str">
        <f>IF('DB_FG_243way_Regular Symbol'!P224="",
IF($A225-'DB_FG_243way_Regular Symbol'!G$16&gt;='DB_FG_243way_RegularＸ_W()'!E$2-1,"",VLOOKUP($A225-'DB_FG_243way_Regular Symbol'!G$16,'DB_FG_243way_Regular Symbol'!$L$3:$Q$99,'DB_FG_243way_RegularＸ_W()'!E$3+1,FALSE)),
'DB_FG_243way_Regular Symbol'!P224)</f>
        <v/>
      </c>
      <c r="F225" s="358" t="str">
        <f>IF('DB_FG_243way_Regular Symbol'!Q224="",
IF($A225-'DB_FG_243way_Regular Symbol'!H$16&gt;='DB_FG_243way_RegularＸ_W()'!F$2-1,"",VLOOKUP($A225-'DB_FG_243way_Regular Symbol'!H$16,'DB_FG_243way_Regular Symbol'!$L$3:$Q$99,'DB_FG_243way_RegularＸ_W()'!F$3+1,FALSE)),
'DB_FG_243way_Regular Symbol'!Q224)</f>
        <v/>
      </c>
      <c r="O225" s="342" t="str">
        <f>IF($A225&gt;='DB_FG_243way_Regular Symbol'!D$16,"",IF(B225=0,"",IF(OR(B225=$O$1,B225=$P$1,B226=$O$1,B226=$P$1,B227=$O$1,B227=$P$1),0,1)))</f>
        <v/>
      </c>
      <c r="P225" s="2" t="str">
        <f>IF($A225&gt;='DB_FG_243way_Regular Symbol'!E$16,"",IF(C225=0,"",IF(OR(C225=$O$1,C225=$P$1,C226=$O$1,C226=$P$1,C227=$O$1,C227=$P$1),0,1)))</f>
        <v/>
      </c>
      <c r="Q225" s="2" t="str">
        <f>IF($A225&gt;='DB_FG_243way_Regular Symbol'!F$16,"",IF(D225=0,"",IF(OR(D225=$O$1,D225=$P$1,D226=$O$1,D226=$P$1,D227=$O$1,D227=$P$1),0,1)))</f>
        <v/>
      </c>
      <c r="R225" s="2" t="str">
        <f>IF($A225&gt;='DB_FG_243way_Regular Symbol'!G$16,"",IF(E225=0,"",IF(OR(E225=$O$1,E225=$P$1,E226=$O$1,E226=$P$1,E227=$O$1,E227=$P$1),0,1)))</f>
        <v/>
      </c>
      <c r="S225" s="128" t="str">
        <f>IF($A225&gt;='DB_FG_243way_Regular Symbol'!H$16,"",IF(F225=0,"",IF(OR(F225=$O$1,F225=$P$1,F226=$O$1,F226=$P$1,F227=$O$1,F227=$P$1),0,1)))</f>
        <v/>
      </c>
      <c r="U225" s="342" t="str">
        <f>IF($A225&gt;='DB_FG_243way_Regular Symbol'!D$16,"",IF(B225=0,"",IF(OR(B225=$U$1,B225=$V$1,B226=$U$1,B226=$V$1,B227=$U$1,B227=$V$1),0,1)))</f>
        <v/>
      </c>
      <c r="V225" s="2" t="str">
        <f>IF($A225&gt;='DB_FG_243way_Regular Symbol'!E$16,"",IF(C225=0,"",IF(OR(C225=$U$1,C225=$V$1,C226=$U$1,C226=$V$1,C227=$U$1,C227=$V$1),0,1)))</f>
        <v/>
      </c>
      <c r="W225" s="2" t="str">
        <f>IF($A225&gt;='DB_FG_243way_Regular Symbol'!F$16,"",IF(D225=0,"",IF(OR(D225=$U$1,D225=$V$1,D226=$U$1,D226=$V$1,D227=$U$1,D227=$V$1),0,1)))</f>
        <v/>
      </c>
      <c r="X225" s="2" t="str">
        <f>IF($A225&gt;='DB_FG_243way_Regular Symbol'!G$16,"",IF(E225=0,"",IF(OR(E225=$U$1,E225=$V$1,E226=$U$1,E226=$V$1,E227=$U$1,E227=$V$1),0,1)))</f>
        <v/>
      </c>
      <c r="Y225" s="128" t="str">
        <f>IF($A225&gt;='DB_FG_243way_Regular Symbol'!H$16,"",IF(F225=0,"",IF(OR(F225=$U$1,F225=$V$1,F226=$U$1,F226=$V$1,F227=$U$1,F227=$V$1),0,1)))</f>
        <v/>
      </c>
      <c r="AA225" s="342" t="str">
        <f>IF($A225&gt;='DB_FG_243way_Regular Symbol'!D$16,"",IF(B225=0,"",IF(OR(B225=$AA$1,B225=$AB$1,B226=$AA$1,B226=$AB$1,B227=$AA$1,,B227=$AB$1),0,1)))</f>
        <v/>
      </c>
      <c r="AB225" s="2" t="str">
        <f>IF($A225&gt;='DB_FG_243way_Regular Symbol'!E$16,"",IF(C225=0,"",IF(OR(C225=$AA$1,C225=$AB$1,C226=$AA$1,C226=$AB$1,C227=$AA$1,,C227=$AB$1),0,1)))</f>
        <v/>
      </c>
      <c r="AC225" s="2" t="str">
        <f>IF($A225&gt;='DB_FG_243way_Regular Symbol'!F$16,"",IF(D225=0,"",IF(OR(D225=$AA$1,D225=$AB$1,D226=$AA$1,D226=$AB$1,D227=$AA$1,,D227=$AB$1),0,1)))</f>
        <v/>
      </c>
      <c r="AD225" s="2" t="str">
        <f>IF($A225&gt;='DB_FG_243way_Regular Symbol'!G$16,"",IF(E225=0,"",IF(OR(E225=$AA$1,E225=$AB$1,E226=$AA$1,E226=$AB$1,E227=$AA$1,,E227=$AB$1),0,1)))</f>
        <v/>
      </c>
      <c r="AE225" s="128" t="str">
        <f>IF($A225&gt;='DB_FG_243way_Regular Symbol'!H$16,"",IF(F225=0,"",IF(OR(F225=$AA$1,F225=$AB$1,F226=$AA$1,F226=$AB$1,F227=$AA$1,,F227=$AB$1),0,1)))</f>
        <v/>
      </c>
      <c r="AG225" s="342" t="str">
        <f>IF($A225&gt;='DB_FG_243way_Regular Symbol'!D$16,"",IF(B225=0,"",IF(OR(B225=$AG$1,B225=$AH$1,B226=$AG$1,B226=$AH$1,B227=$AG$1,B227=$AH$1),0,1)))</f>
        <v/>
      </c>
      <c r="AH225" s="2" t="str">
        <f>IF($A225&gt;='DB_FG_243way_Regular Symbol'!E$16,"",IF(C225=0,"",IF(OR(C225=$AG$1,C225=$AH$1,C226=$AG$1,C226=$AH$1,C227=$AG$1,C227=$AH$1),0,1)))</f>
        <v/>
      </c>
      <c r="AI225" s="2" t="str">
        <f>IF($A225&gt;='DB_FG_243way_Regular Symbol'!F$16,"",IF(D225=0,"",IF(OR(D225=$AG$1,D225=$AH$1,D226=$AG$1,D226=$AH$1,D227=$AG$1,D227=$AH$1),0,1)))</f>
        <v/>
      </c>
      <c r="AJ225" s="2" t="str">
        <f>IF($A225&gt;='DB_FG_243way_Regular Symbol'!G$16,"",IF(E225=0,"",IF(OR(E225=$AG$1,E225=$AH$1,E226=$AG$1,E226=$AH$1,E227=$AG$1,E227=$AH$1),0,1)))</f>
        <v/>
      </c>
      <c r="AK225" s="128" t="str">
        <f>IF($A225&gt;='DB_FG_243way_Regular Symbol'!H$16,"",IF(F225=0,"",IF(OR(F225=$AG$1,F225=$AH$1,F226=$AG$1,F226=$AH$1,F227=$AG$1,F227=$AH$1),0,1)))</f>
        <v/>
      </c>
      <c r="AM225" s="342" t="str">
        <f>IF($A225&gt;='DB_FG_243way_Regular Symbol'!D$16,"",IF(B225=0,"",IF(OR(B225=$AM$1,B225=$AN$1,B226=$AM$1,B226=$AN$1,B227=$AM$1,B227=$AN$1),0,1)))</f>
        <v/>
      </c>
      <c r="AN225" s="2" t="str">
        <f>IF($A225&gt;='DB_FG_243way_Regular Symbol'!E$16,"",IF(C225=0,"",IF(OR(C225=$AM$1,C225=$AN$1,C226=$AM$1,C226=$AN$1,C227=$AM$1,C227=$AN$1),0,1)))</f>
        <v/>
      </c>
      <c r="AO225" s="2" t="str">
        <f>IF($A225&gt;='DB_FG_243way_Regular Symbol'!F$16,"",IF(D225=0,"",IF(OR(D225=$AM$1,D225=$AN$1,D226=$AM$1,D226=$AN$1,D227=$AM$1,D227=$AN$1),0,1)))</f>
        <v/>
      </c>
      <c r="AP225" s="2" t="str">
        <f>IF($A225&gt;='DB_FG_243way_Regular Symbol'!G$16,"",IF(E225=0,"",IF(OR(E225=$AM$1,E225=$AN$1,E226=$AM$1,E226=$AN$1,E227=$AM$1,E227=$AN$1),0,1)))</f>
        <v/>
      </c>
      <c r="AQ225" s="128" t="str">
        <f>IF($A225&gt;='DB_FG_243way_Regular Symbol'!H$16,"",IF(F225=0,"",IF(OR(F225=$AM$1,F225=$AN$1,F226=$AM$1,F226=$AN$1,F227=$AM$1,F227=$AN$1),0,1)))</f>
        <v/>
      </c>
      <c r="AS225" s="342" t="str">
        <f>IF($A225&gt;='DB_FG_243way_Regular Symbol'!D$16,"",IF(B225=0,"",IF(OR(B225=$AM$1,B225=$AT$1,B226=$AM$1,B226=$AT$1,B227=$AM$1,B227=$AT$1),0,1)))</f>
        <v/>
      </c>
      <c r="AT225" s="2" t="str">
        <f>IF($A225&gt;='DB_FG_243way_Regular Symbol'!E$16,"",IF(C225=0,"",IF(OR(C225=$AM$1,C225=$AT$1,C226=$AM$1,C226=$AT$1,C227=$AM$1,C227=$AT$1),0,1)))</f>
        <v/>
      </c>
      <c r="AU225" s="2" t="str">
        <f>IF($A225&gt;='DB_FG_243way_Regular Symbol'!F$16,"",IF(D225=0,"",IF(OR(D225=$AM$1,D225=$AT$1,D226=$AM$1,D226=$AT$1,D227=$AM$1,D227=$AT$1),0,1)))</f>
        <v/>
      </c>
      <c r="AV225" s="2" t="str">
        <f>IF($A225&gt;='DB_FG_243way_Regular Symbol'!G$16,"",IF(E225=0,"",IF(OR(E225=$AM$1,E225=$AT$1,E226=$AM$1,E226=$AT$1,E227=$AM$1,E227=$AT$1),0,1)))</f>
        <v/>
      </c>
      <c r="AW225" s="128" t="str">
        <f>IF($A225&gt;='DB_FG_243way_Regular Symbol'!H$16,"",IF(F225=0,"",IF(OR(F225=$AM$1,F225=$AT$1,F226=$AM$1,F226=$AT$1,F227=$AM$1,F227=$AT$1),0,1)))</f>
        <v/>
      </c>
      <c r="AY225" s="342" t="str">
        <f>IF($A225&gt;='DB_FG_243way_Regular Symbol'!D$16,"",IF(B225=0,"",IF(OR(B225=$AM$1,B225=$AZ$1,B226=$AM$1,B226=$AZ$1,B227=$AM$1,B227=$AZ$1),0,1)))</f>
        <v/>
      </c>
      <c r="AZ225" s="2" t="str">
        <f>IF($A225&gt;='DB_FG_243way_Regular Symbol'!E$16,"",IF(C225=0,"",IF(OR(C225=$AM$1,C225=$AZ$1,C226=$AM$1,C226=$AZ$1,C227=$AM$1,C227=$AZ$1),0,1)))</f>
        <v/>
      </c>
      <c r="BA225" s="2" t="str">
        <f>IF($A225&gt;='DB_FG_243way_Regular Symbol'!F$16,"",IF(D225=0,"",IF(OR(D225=$AM$1,D225=$AZ$1,D226=$AM$1,D226=$AZ$1,D227=$AM$1,D227=$AZ$1),0,1)))</f>
        <v/>
      </c>
      <c r="BB225" s="2" t="str">
        <f>IF($A225&gt;='DB_FG_243way_Regular Symbol'!G$16,"",IF(E225=0,"",IF(OR(E225=$AM$1,E225=$AZ$1,E226=$AM$1,E226=$AZ$1,E227=$AM$1,E227=$AZ$1),0,1)))</f>
        <v/>
      </c>
      <c r="BC225" s="128" t="str">
        <f>IF($A225&gt;='DB_FG_243way_Regular Symbol'!H$16,"",IF(F225=0,"",IF(OR(F225=$AM$1,F225=$AZ$1,F226=$AM$1,F226=$AZ$1,F227=$AM$1,F227=$AZ$1),0,1)))</f>
        <v/>
      </c>
      <c r="BE225" s="342"/>
      <c r="BF225" s="2"/>
      <c r="BG225" s="2" t="str">
        <f>IF($A225&gt;='DB_FG_243way_Regular Symbol'!F$16,"",IF(D225=0,"",COUNTIF(D225:D227,$BF$1)))</f>
        <v/>
      </c>
      <c r="BH225" s="2" t="str">
        <f>IF($A225&gt;='DB_FG_243way_Regular Symbol'!G$16,"",IF(E225=0,"",COUNTIF(E225:E227,$BF$1)))</f>
        <v/>
      </c>
      <c r="BI225" s="2" t="str">
        <f>IF($A225&gt;='DB_FG_243way_Regular Symbol'!H$16,"",IF(F225=0,"",COUNTIF(F225:F227,$BF$1)))</f>
        <v/>
      </c>
      <c r="BK225" s="342"/>
      <c r="BL225" s="2"/>
      <c r="BM225" s="2" t="str">
        <f>IF($A225&gt;='DB_FG_243way_Regular Symbol'!F$16,"",IF(D225=0,"",IF(OR(D225=$AM$1,D225=$BL$1,D226=$AM$1,D226=$BL$1,D227=$AM$1,D227=$BL$1),0,1)))</f>
        <v/>
      </c>
      <c r="BN225" s="2" t="str">
        <f>IF($A225&gt;='DB_FG_243way_Regular Symbol'!G$16,"",IF(E225=0,"",IF(OR(E225=$AM$1,E225=$BL$1,E226=$AM$1,E226=$BL$1,E227=$AM$1,E227=$BL$1),0,1)))</f>
        <v/>
      </c>
      <c r="BO225" s="128" t="str">
        <f>IF($A225&gt;='DB_FG_243way_Regular Symbol'!H$16,"",IF(F225=0,"",IF(OR(F225=$AM$1,F225=$BL$1,F226=$AM$1,F226=$BL$1,F227=$AM$1,F227=$BL$1),0,1)))</f>
        <v/>
      </c>
      <c r="BQ225" s="2" t="str">
        <f>IF($A225&gt;='DB_FG_243way_Regular Symbol'!D$16,"",IF(B225=0,"",IF(OR(B225=$BQ$1,B225=$BR$1,B226=$BQ$1,B226=$BR$1,B227=$BQ$1,B227=$BR$1),0,1)))</f>
        <v/>
      </c>
      <c r="BR225" s="2" t="str">
        <f>IF($A225&gt;='DB_FG_243way_Regular Symbol'!E$16,"",IF(C225=0,"",IF(OR(C225=$BQ$1,C225=$BR$1,C226=$BQ$1,C226=$BR$1,C227=$BQ$1,C227=$BR$1),0,1)))</f>
        <v/>
      </c>
      <c r="BS225" s="2" t="str">
        <f>IF($A225&gt;='DB_FG_243way_Regular Symbol'!F$16,"",IF(D225=0,"",IF(OR(D225=$BQ$1,D225=$BR$1,D226=$BQ$1,D226=$BR$1,D227=$BQ$1,D227=$BR$1),0,1)))</f>
        <v/>
      </c>
      <c r="BT225" s="2" t="str">
        <f>IF($A225&gt;='DB_FG_243way_Regular Symbol'!G$16,"",IF(E225=0,"",IF(OR(E225=$BQ$1,E225=$BR$1,E226=$BQ$1,E226=$BR$1,E227=$BQ$1,E227=$BR$1),0,1)))</f>
        <v/>
      </c>
      <c r="BU225" s="2" t="str">
        <f>IF($A225&gt;='DB_FG_243way_Regular Symbol'!H$16,"",IF(F225=0,"",IF(OR(F225=$BQ$1,F225=$BR$1,F226=$BQ$1,F226=$BR$1,F227=$BQ$1,F227=$BR$1),0,1)))</f>
        <v/>
      </c>
      <c r="BW225" s="2" t="str">
        <f>IF($A225&gt;='DB_FG_243way_Regular Symbol'!D$16,"",IF(B225=0,"",IF(OR(B225=$BW$1,B226=$BW$1,B227=$BW$1,B225=$BX$1,B226=$BX$1,B227=$BX$1),0,1)))</f>
        <v/>
      </c>
      <c r="BX225" s="2" t="str">
        <f>IF($A225&gt;='DB_FG_243way_Regular Symbol'!E$16,"",IF(C225=0,"",IF(OR(C225=$BW$1,C226=$BW$1,C227=$BW$1,C225=$BX$1,C226=$BX$1,C227=$BX$1),0,1)))</f>
        <v/>
      </c>
      <c r="BY225" s="2" t="str">
        <f>IF($A225&gt;='DB_FG_243way_Regular Symbol'!F$16,"",IF(D225=0,"",IF(OR(D225=$BW$1,D226=$BW$1,D227=$BW$1,D225=$BX$1,D226=$BX$1,D227=$BX$1),0,1)))</f>
        <v/>
      </c>
      <c r="BZ225" s="2" t="str">
        <f>IF($A225&gt;='DB_FG_243way_Regular Symbol'!G$16,"",IF(E225=0,"",IF(OR(E225=$BW$1,E226=$BW$1,E227=$BW$1,E225=$BX$1,E226=$BX$1,E227=$BX$1),0,1)))</f>
        <v/>
      </c>
      <c r="CA225" s="2" t="str">
        <f>IF($A225&gt;='DB_FG_243way_Regular Symbol'!H$16,"",IF(F225=0,"",IF(OR(F225=$BW$1,F226=$BW$1,F227=$BW$1,F225=$BX$1,F226=$BX$1,F227=$BX$1),0,1)))</f>
        <v/>
      </c>
      <c r="CC225" s="2" t="str">
        <f>IF($A225&gt;='DB_FG_243way_Regular Symbol'!D$16,"",IF(B225=0,"",IF(OR(B225=$BW$1,B226=$BW$1,B227=$BW$1,B225=$CD$1,B226=$CD$1,B227=$CD$1),0,1)))</f>
        <v/>
      </c>
      <c r="CD225" s="2" t="str">
        <f>IF($A225&gt;='DB_FG_243way_Regular Symbol'!E$16,"",IF(C225=0,"",IF(OR(C225=$BW$1,C226=$BW$1,C227=$BW$1,C225=$CD$1,C226=$CD$1,C227=$CD$1),0,1)))</f>
        <v/>
      </c>
      <c r="CE225" s="2" t="str">
        <f>IF($A225&gt;='DB_FG_243way_Regular Symbol'!F$16,"",IF(D225=0,"",IF(OR(D225=$BW$1,D226=$BW$1,D227=$BW$1,D225=$CD$1,D226=$CD$1,D227=$CD$1),0,1)))</f>
        <v/>
      </c>
      <c r="CF225" s="2" t="str">
        <f>IF($A225&gt;='DB_FG_243way_Regular Symbol'!G$16,"",IF(E225=0,"",IF(OR(E225=$BW$1,E226=$BW$1,E227=$BW$1,E225=$CD$1,E226=$CD$1,E227=$CD$1),0,1)))</f>
        <v/>
      </c>
      <c r="CG225" s="2" t="str">
        <f>IF($A225&gt;='DB_FG_243way_Regular Symbol'!H$16,"",IF(F225=0,"",IF(OR(F225=$BW$1,F226=$BW$1,F227=$BW$1,F225=$CD$1,F226=$CD$1,F227=$CD$1),0,1)))</f>
        <v/>
      </c>
      <c r="CI225" s="2" t="str">
        <f>IF($A225&gt;='DB_FG_243way_Regular Symbol'!D$16,"",IF(B225=0,"",IF(OR(B225=$BW$1,B226=$BW$1,B227=$BW$1,B225=$CJ$1,B226=$CJ$1,B227=$CJ$1),0,1)))</f>
        <v/>
      </c>
      <c r="CJ225" s="2" t="str">
        <f>IF($A225&gt;='DB_FG_243way_Regular Symbol'!E$16,"",IF(C225=0,"",IF(OR(C225=$BW$1,C226=$BW$1,C227=$BW$1,C225=$CJ$1,C226=$CJ$1,C227=$CJ$1),0,1)))</f>
        <v/>
      </c>
      <c r="CK225" s="2" t="str">
        <f>IF($A225&gt;='DB_FG_243way_Regular Symbol'!F$16,"",IF(D225=0,"",IF(OR(D225=$BW$1,D226=$BW$1,D227=$BW$1,D225=$CJ$1,D226=$CJ$1,D227=$CJ$1),0,1)))</f>
        <v/>
      </c>
      <c r="CL225" s="2" t="str">
        <f>IF($A225&gt;='DB_FG_243way_Regular Symbol'!G$16,"",IF(E225=0,"",IF(OR(E225=$BW$1,E226=$BW$1,E227=$BW$1,E225=$CJ$1,E226=$CJ$1,E227=$CJ$1),0,1)))</f>
        <v/>
      </c>
      <c r="CM225" s="2" t="str">
        <f>IF($A225&gt;='DB_FG_243way_Regular Symbol'!H$16,"",IF(F225=0,"",IF(OR(F225=$BW$1,F226=$BW$1,F227=$BW$1,F225=$CJ$1,F226=$CJ$1,F227=$CJ$1),0,1)))</f>
        <v/>
      </c>
      <c r="CO225" s="2" t="str">
        <f>IF($A225&gt;='DB_FG_243way_Regular Symbol'!D$16,"",IF(B225=0,"",IF(OR(B225=$BW$1,B226=$BW$1,B227=$BW$1,B225=$CP$1,B226=$CP$1,B227=$CP$1),0,1)))</f>
        <v/>
      </c>
      <c r="CP225" s="2" t="str">
        <f>IF($A225&gt;='DB_FG_243way_Regular Symbol'!E$16,"",IF(C225=0,"",IF(OR(C225=$BW$1,C226=$BW$1,C227=$BW$1,C225=$CP$1,C226=$CP$1,C227=$CP$1),0,1)))</f>
        <v/>
      </c>
      <c r="CQ225" s="2" t="str">
        <f>IF($A225&gt;='DB_FG_243way_Regular Symbol'!F$16,"",IF(D225=0,"",IF(OR(D225=$BW$1,D226=$BW$1,D227=$BW$1,D225=$CP$1,D226=$CP$1,D227=$CP$1),0,1)))</f>
        <v/>
      </c>
      <c r="CR225" s="2" t="str">
        <f>IF($A225&gt;='DB_FG_243way_Regular Symbol'!G$16,"",IF(E225=0,"",IF(OR(E225=$BW$1,E226=$BW$1,E227=$BW$1,E225=$CP$1,E226=$CP$1,E227=$CP$1),0,1)))</f>
        <v/>
      </c>
      <c r="CS225" s="2" t="str">
        <f>IF($A225&gt;='DB_FG_243way_Regular Symbol'!H$16,"",IF(F225=0,"",IF(OR(F225=$BW$1,F226=$BW$1,F227=$BW$1,F225=$CP$1,F226=$CP$1,F227=$CP$1),0,1)))</f>
        <v/>
      </c>
      <c r="CU225" s="2" t="str">
        <f>IF($A225&gt;='DB_FG_243way_Regular Symbol'!D$16,"",IF(B225=0,"",IF(OR(B225=$BW$1,B226=$BW$1,B227=$BW$1,B225=$CV$1,B226=$CV$1,B227=$CV$1),0,1)))</f>
        <v/>
      </c>
      <c r="CV225" s="2" t="str">
        <f>IF($A225&gt;='DB_FG_243way_Regular Symbol'!E$16,"",IF(C225=0,"",IF(OR(C225=$BW$1,C226=$BW$1,C227=$BW$1,C225=$CV$1,C226=$CV$1,C227=$CV$1),0,1)))</f>
        <v/>
      </c>
      <c r="CW225" s="2" t="str">
        <f>IF($A225&gt;='DB_FG_243way_Regular Symbol'!F$16,"",IF(D225=0,"",IF(OR(D225=$BW$1,D226=$BW$1,D227=$BW$1,D225=$CV$1,D226=$CV$1,D227=$CV$1),0,1)))</f>
        <v/>
      </c>
      <c r="CX225" s="2" t="str">
        <f>IF($A225&gt;='DB_FG_243way_Regular Symbol'!G$16,"",IF(E225=0,"",IF(OR(E225=$BW$1,E226=$BW$1,E227=$BW$1,E225=$CV$1,E226=$CV$1,E227=$CV$1),0,1)))</f>
        <v/>
      </c>
      <c r="CY225" s="2" t="str">
        <f>IF($A225&gt;='DB_FG_243way_Regular Symbol'!H$16,"",IF(F225=0,"",IF(OR(F225=$BW$1,F226=$BW$1,F227=$BW$1,F225=$CV$1,F226=$CV$1,F227=$CV$1),0,1)))</f>
        <v/>
      </c>
    </row>
    <row r="226" spans="1:103">
      <c r="A226" s="341">
        <f>IF('DB_FG_243way_Regular Symbol'!L225="","",'DB_FG_243way_Regular Symbol'!L225)</f>
        <v>222</v>
      </c>
      <c r="B226" s="184" t="str">
        <f>IF('DB_FG_243way_Regular Symbol'!M225="",
IF($A226-'DB_FG_243way_Regular Symbol'!D$16&gt;='DB_FG_243way_RegularＸ_W()'!B$2-1,"",VLOOKUP($A226-'DB_FG_243way_Regular Symbol'!D$16,'DB_FG_243way_Regular Symbol'!$L$3:$Q$99,'DB_FG_243way_RegularＸ_W()'!B$3+1,FALSE)),
'DB_FG_243way_Regular Symbol'!M225)</f>
        <v/>
      </c>
      <c r="C226" s="184" t="str">
        <f>IF('DB_FG_243way_Regular Symbol'!N225="",
IF($A226-'DB_FG_243way_Regular Symbol'!E$16&gt;='DB_FG_243way_RegularＸ_W()'!C$2-1,"",VLOOKUP($A226-'DB_FG_243way_Regular Symbol'!E$16,'DB_FG_243way_Regular Symbol'!$L$3:$Q$99,'DB_FG_243way_RegularＸ_W()'!C$3+1,FALSE)),
'DB_FG_243way_Regular Symbol'!N225)</f>
        <v/>
      </c>
      <c r="D226" s="184" t="str">
        <f>IF('DB_FG_243way_Regular Symbol'!O225="",
IF($A226-'DB_FG_243way_Regular Symbol'!F$16&gt;='DB_FG_243way_RegularＸ_W()'!D$2-1,"",VLOOKUP($A226-'DB_FG_243way_Regular Symbol'!F$16,'DB_FG_243way_Regular Symbol'!$L$3:$Q$99,'DB_FG_243way_RegularＸ_W()'!D$3+1,FALSE)),
'DB_FG_243way_Regular Symbol'!O225)</f>
        <v/>
      </c>
      <c r="E226" s="184" t="str">
        <f>IF('DB_FG_243way_Regular Symbol'!P225="",
IF($A226-'DB_FG_243way_Regular Symbol'!G$16&gt;='DB_FG_243way_RegularＸ_W()'!E$2-1,"",VLOOKUP($A226-'DB_FG_243way_Regular Symbol'!G$16,'DB_FG_243way_Regular Symbol'!$L$3:$Q$99,'DB_FG_243way_RegularＸ_W()'!E$3+1,FALSE)),
'DB_FG_243way_Regular Symbol'!P225)</f>
        <v/>
      </c>
      <c r="F226" s="358" t="str">
        <f>IF('DB_FG_243way_Regular Symbol'!Q225="",
IF($A226-'DB_FG_243way_Regular Symbol'!H$16&gt;='DB_FG_243way_RegularＸ_W()'!F$2-1,"",VLOOKUP($A226-'DB_FG_243way_Regular Symbol'!H$16,'DB_FG_243way_Regular Symbol'!$L$3:$Q$99,'DB_FG_243way_RegularＸ_W()'!F$3+1,FALSE)),
'DB_FG_243way_Regular Symbol'!Q225)</f>
        <v/>
      </c>
      <c r="O226" s="342" t="str">
        <f>IF($A226&gt;='DB_FG_243way_Regular Symbol'!D$16,"",IF(B226=0,"",IF(OR(B226=$O$1,B226=$P$1,B227=$O$1,B227=$P$1,B228=$O$1,B228=$P$1),0,1)))</f>
        <v/>
      </c>
      <c r="P226" s="2" t="str">
        <f>IF($A226&gt;='DB_FG_243way_Regular Symbol'!E$16,"",IF(C226=0,"",IF(OR(C226=$O$1,C226=$P$1,C227=$O$1,C227=$P$1,C228=$O$1,C228=$P$1),0,1)))</f>
        <v/>
      </c>
      <c r="Q226" s="2" t="str">
        <f>IF($A226&gt;='DB_FG_243way_Regular Symbol'!F$16,"",IF(D226=0,"",IF(OR(D226=$O$1,D226=$P$1,D227=$O$1,D227=$P$1,D228=$O$1,D228=$P$1),0,1)))</f>
        <v/>
      </c>
      <c r="R226" s="2" t="str">
        <f>IF($A226&gt;='DB_FG_243way_Regular Symbol'!G$16,"",IF(E226=0,"",IF(OR(E226=$O$1,E226=$P$1,E227=$O$1,E227=$P$1,E228=$O$1,E228=$P$1),0,1)))</f>
        <v/>
      </c>
      <c r="S226" s="128" t="str">
        <f>IF($A226&gt;='DB_FG_243way_Regular Symbol'!H$16,"",IF(F226=0,"",IF(OR(F226=$O$1,F226=$P$1,F227=$O$1,F227=$P$1,F228=$O$1,F228=$P$1),0,1)))</f>
        <v/>
      </c>
      <c r="U226" s="342" t="str">
        <f>IF($A226&gt;='DB_FG_243way_Regular Symbol'!D$16,"",IF(B226=0,"",IF(OR(B226=$U$1,B226=$V$1,B227=$U$1,B227=$V$1,B228=$U$1,B228=$V$1),0,1)))</f>
        <v/>
      </c>
      <c r="V226" s="2" t="str">
        <f>IF($A226&gt;='DB_FG_243way_Regular Symbol'!E$16,"",IF(C226=0,"",IF(OR(C226=$U$1,C226=$V$1,C227=$U$1,C227=$V$1,C228=$U$1,C228=$V$1),0,1)))</f>
        <v/>
      </c>
      <c r="W226" s="2" t="str">
        <f>IF($A226&gt;='DB_FG_243way_Regular Symbol'!F$16,"",IF(D226=0,"",IF(OR(D226=$U$1,D226=$V$1,D227=$U$1,D227=$V$1,D228=$U$1,D228=$V$1),0,1)))</f>
        <v/>
      </c>
      <c r="X226" s="2" t="str">
        <f>IF($A226&gt;='DB_FG_243way_Regular Symbol'!G$16,"",IF(E226=0,"",IF(OR(E226=$U$1,E226=$V$1,E227=$U$1,E227=$V$1,E228=$U$1,E228=$V$1),0,1)))</f>
        <v/>
      </c>
      <c r="Y226" s="128" t="str">
        <f>IF($A226&gt;='DB_FG_243way_Regular Symbol'!H$16,"",IF(F226=0,"",IF(OR(F226=$U$1,F226=$V$1,F227=$U$1,F227=$V$1,F228=$U$1,F228=$V$1),0,1)))</f>
        <v/>
      </c>
      <c r="AA226" s="342" t="str">
        <f>IF($A226&gt;='DB_FG_243way_Regular Symbol'!D$16,"",IF(B226=0,"",IF(OR(B226=$AA$1,B226=$AB$1,B227=$AA$1,B227=$AB$1,B228=$AA$1,,B228=$AB$1),0,1)))</f>
        <v/>
      </c>
      <c r="AB226" s="2" t="str">
        <f>IF($A226&gt;='DB_FG_243way_Regular Symbol'!E$16,"",IF(C226=0,"",IF(OR(C226=$AA$1,C226=$AB$1,C227=$AA$1,C227=$AB$1,C228=$AA$1,,C228=$AB$1),0,1)))</f>
        <v/>
      </c>
      <c r="AC226" s="2" t="str">
        <f>IF($A226&gt;='DB_FG_243way_Regular Symbol'!F$16,"",IF(D226=0,"",IF(OR(D226=$AA$1,D226=$AB$1,D227=$AA$1,D227=$AB$1,D228=$AA$1,,D228=$AB$1),0,1)))</f>
        <v/>
      </c>
      <c r="AD226" s="2" t="str">
        <f>IF($A226&gt;='DB_FG_243way_Regular Symbol'!G$16,"",IF(E226=0,"",IF(OR(E226=$AA$1,E226=$AB$1,E227=$AA$1,E227=$AB$1,E228=$AA$1,,E228=$AB$1),0,1)))</f>
        <v/>
      </c>
      <c r="AE226" s="128" t="str">
        <f>IF($A226&gt;='DB_FG_243way_Regular Symbol'!H$16,"",IF(F226=0,"",IF(OR(F226=$AA$1,F226=$AB$1,F227=$AA$1,F227=$AB$1,F228=$AA$1,,F228=$AB$1),0,1)))</f>
        <v/>
      </c>
      <c r="AG226" s="342" t="str">
        <f>IF($A226&gt;='DB_FG_243way_Regular Symbol'!D$16,"",IF(B226=0,"",IF(OR(B226=$AG$1,B226=$AH$1,B227=$AG$1,B227=$AH$1,B228=$AG$1,B228=$AH$1),0,1)))</f>
        <v/>
      </c>
      <c r="AH226" s="2" t="str">
        <f>IF($A226&gt;='DB_FG_243way_Regular Symbol'!E$16,"",IF(C226=0,"",IF(OR(C226=$AG$1,C226=$AH$1,C227=$AG$1,C227=$AH$1,C228=$AG$1,C228=$AH$1),0,1)))</f>
        <v/>
      </c>
      <c r="AI226" s="2" t="str">
        <f>IF($A226&gt;='DB_FG_243way_Regular Symbol'!F$16,"",IF(D226=0,"",IF(OR(D226=$AG$1,D226=$AH$1,D227=$AG$1,D227=$AH$1,D228=$AG$1,D228=$AH$1),0,1)))</f>
        <v/>
      </c>
      <c r="AJ226" s="2" t="str">
        <f>IF($A226&gt;='DB_FG_243way_Regular Symbol'!G$16,"",IF(E226=0,"",IF(OR(E226=$AG$1,E226=$AH$1,E227=$AG$1,E227=$AH$1,E228=$AG$1,E228=$AH$1),0,1)))</f>
        <v/>
      </c>
      <c r="AK226" s="128" t="str">
        <f>IF($A226&gt;='DB_FG_243way_Regular Symbol'!H$16,"",IF(F226=0,"",IF(OR(F226=$AG$1,F226=$AH$1,F227=$AG$1,F227=$AH$1,F228=$AG$1,F228=$AH$1),0,1)))</f>
        <v/>
      </c>
      <c r="AM226" s="342" t="str">
        <f>IF($A226&gt;='DB_FG_243way_Regular Symbol'!D$16,"",IF(B226=0,"",IF(OR(B226=$AM$1,B226=$AN$1,B227=$AM$1,B227=$AN$1,B228=$AM$1,B228=$AN$1),0,1)))</f>
        <v/>
      </c>
      <c r="AN226" s="2" t="str">
        <f>IF($A226&gt;='DB_FG_243way_Regular Symbol'!E$16,"",IF(C226=0,"",IF(OR(C226=$AM$1,C226=$AN$1,C227=$AM$1,C227=$AN$1,C228=$AM$1,C228=$AN$1),0,1)))</f>
        <v/>
      </c>
      <c r="AO226" s="2" t="str">
        <f>IF($A226&gt;='DB_FG_243way_Regular Symbol'!F$16,"",IF(D226=0,"",IF(OR(D226=$AM$1,D226=$AN$1,D227=$AM$1,D227=$AN$1,D228=$AM$1,D228=$AN$1),0,1)))</f>
        <v/>
      </c>
      <c r="AP226" s="2" t="str">
        <f>IF($A226&gt;='DB_FG_243way_Regular Symbol'!G$16,"",IF(E226=0,"",IF(OR(E226=$AM$1,E226=$AN$1,E227=$AM$1,E227=$AN$1,E228=$AM$1,E228=$AN$1),0,1)))</f>
        <v/>
      </c>
      <c r="AQ226" s="128" t="str">
        <f>IF($A226&gt;='DB_FG_243way_Regular Symbol'!H$16,"",IF(F226=0,"",IF(OR(F226=$AM$1,F226=$AN$1,F227=$AM$1,F227=$AN$1,F228=$AM$1,F228=$AN$1),0,1)))</f>
        <v/>
      </c>
      <c r="AS226" s="342" t="str">
        <f>IF($A226&gt;='DB_FG_243way_Regular Symbol'!D$16,"",IF(B226=0,"",IF(OR(B226=$AM$1,B226=$AT$1,B227=$AM$1,B227=$AT$1,B228=$AM$1,B228=$AT$1),0,1)))</f>
        <v/>
      </c>
      <c r="AT226" s="2" t="str">
        <f>IF($A226&gt;='DB_FG_243way_Regular Symbol'!E$16,"",IF(C226=0,"",IF(OR(C226=$AM$1,C226=$AT$1,C227=$AM$1,C227=$AT$1,C228=$AM$1,C228=$AT$1),0,1)))</f>
        <v/>
      </c>
      <c r="AU226" s="2" t="str">
        <f>IF($A226&gt;='DB_FG_243way_Regular Symbol'!F$16,"",IF(D226=0,"",IF(OR(D226=$AM$1,D226=$AT$1,D227=$AM$1,D227=$AT$1,D228=$AM$1,D228=$AT$1),0,1)))</f>
        <v/>
      </c>
      <c r="AV226" s="2" t="str">
        <f>IF($A226&gt;='DB_FG_243way_Regular Symbol'!G$16,"",IF(E226=0,"",IF(OR(E226=$AM$1,E226=$AT$1,E227=$AM$1,E227=$AT$1,E228=$AM$1,E228=$AT$1),0,1)))</f>
        <v/>
      </c>
      <c r="AW226" s="128" t="str">
        <f>IF($A226&gt;='DB_FG_243way_Regular Symbol'!H$16,"",IF(F226=0,"",IF(OR(F226=$AM$1,F226=$AT$1,F227=$AM$1,F227=$AT$1,F228=$AM$1,F228=$AT$1),0,1)))</f>
        <v/>
      </c>
      <c r="AY226" s="342" t="str">
        <f>IF($A226&gt;='DB_FG_243way_Regular Symbol'!D$16,"",IF(B226=0,"",IF(OR(B226=$AM$1,B226=$AZ$1,B227=$AM$1,B227=$AZ$1,B228=$AM$1,B228=$AZ$1),0,1)))</f>
        <v/>
      </c>
      <c r="AZ226" s="2" t="str">
        <f>IF($A226&gt;='DB_FG_243way_Regular Symbol'!E$16,"",IF(C226=0,"",IF(OR(C226=$AM$1,C226=$AZ$1,C227=$AM$1,C227=$AZ$1,C228=$AM$1,C228=$AZ$1),0,1)))</f>
        <v/>
      </c>
      <c r="BA226" s="2" t="str">
        <f>IF($A226&gt;='DB_FG_243way_Regular Symbol'!F$16,"",IF(D226=0,"",IF(OR(D226=$AM$1,D226=$AZ$1,D227=$AM$1,D227=$AZ$1,D228=$AM$1,D228=$AZ$1),0,1)))</f>
        <v/>
      </c>
      <c r="BB226" s="2" t="str">
        <f>IF($A226&gt;='DB_FG_243way_Regular Symbol'!G$16,"",IF(E226=0,"",IF(OR(E226=$AM$1,E226=$AZ$1,E227=$AM$1,E227=$AZ$1,E228=$AM$1,E228=$AZ$1),0,1)))</f>
        <v/>
      </c>
      <c r="BC226" s="128" t="str">
        <f>IF($A226&gt;='DB_FG_243way_Regular Symbol'!H$16,"",IF(F226=0,"",IF(OR(F226=$AM$1,F226=$AZ$1,F227=$AM$1,F227=$AZ$1,F228=$AM$1,F228=$AZ$1),0,1)))</f>
        <v/>
      </c>
      <c r="BE226" s="342"/>
      <c r="BF226" s="2"/>
      <c r="BG226" s="2" t="str">
        <f>IF($A226&gt;='DB_FG_243way_Regular Symbol'!F$16,"",IF(D226=0,"",COUNTIF(D226:D228,$BF$1)))</f>
        <v/>
      </c>
      <c r="BH226" s="2" t="str">
        <f>IF($A226&gt;='DB_FG_243way_Regular Symbol'!G$16,"",IF(E226=0,"",COUNTIF(E226:E228,$BF$1)))</f>
        <v/>
      </c>
      <c r="BI226" s="2" t="str">
        <f>IF($A226&gt;='DB_FG_243way_Regular Symbol'!H$16,"",IF(F226=0,"",COUNTIF(F226:F228,$BF$1)))</f>
        <v/>
      </c>
      <c r="BK226" s="342"/>
      <c r="BL226" s="2"/>
      <c r="BM226" s="2" t="str">
        <f>IF($A226&gt;='DB_FG_243way_Regular Symbol'!F$16,"",IF(D226=0,"",IF(OR(D226=$AM$1,D226=$BL$1,D227=$AM$1,D227=$BL$1,D228=$AM$1,D228=$BL$1),0,1)))</f>
        <v/>
      </c>
      <c r="BN226" s="2" t="str">
        <f>IF($A226&gt;='DB_FG_243way_Regular Symbol'!G$16,"",IF(E226=0,"",IF(OR(E226=$AM$1,E226=$BL$1,E227=$AM$1,E227=$BL$1,E228=$AM$1,E228=$BL$1),0,1)))</f>
        <v/>
      </c>
      <c r="BO226" s="128" t="str">
        <f>IF($A226&gt;='DB_FG_243way_Regular Symbol'!H$16,"",IF(F226=0,"",IF(OR(F226=$AM$1,F226=$BL$1,F227=$AM$1,F227=$BL$1,F228=$AM$1,F228=$BL$1),0,1)))</f>
        <v/>
      </c>
      <c r="BQ226" s="2" t="str">
        <f>IF($A226&gt;='DB_FG_243way_Regular Symbol'!D$16,"",IF(B226=0,"",IF(OR(B226=$BQ$1,B226=$BR$1,B227=$BQ$1,B227=$BR$1,B228=$BQ$1,B228=$BR$1),0,1)))</f>
        <v/>
      </c>
      <c r="BR226" s="2" t="str">
        <f>IF($A226&gt;='DB_FG_243way_Regular Symbol'!E$16,"",IF(C226=0,"",IF(OR(C226=$BQ$1,C226=$BR$1,C227=$BQ$1,C227=$BR$1,C228=$BQ$1,C228=$BR$1),0,1)))</f>
        <v/>
      </c>
      <c r="BS226" s="2" t="str">
        <f>IF($A226&gt;='DB_FG_243way_Regular Symbol'!F$16,"",IF(D226=0,"",IF(OR(D226=$BQ$1,D226=$BR$1,D227=$BQ$1,D227=$BR$1,D228=$BQ$1,D228=$BR$1),0,1)))</f>
        <v/>
      </c>
      <c r="BT226" s="2" t="str">
        <f>IF($A226&gt;='DB_FG_243way_Regular Symbol'!G$16,"",IF(E226=0,"",IF(OR(E226=$BQ$1,E226=$BR$1,E227=$BQ$1,E227=$BR$1,E228=$BQ$1,E228=$BR$1),0,1)))</f>
        <v/>
      </c>
      <c r="BU226" s="2" t="str">
        <f>IF($A226&gt;='DB_FG_243way_Regular Symbol'!H$16,"",IF(F226=0,"",IF(OR(F226=$BQ$1,F226=$BR$1,F227=$BQ$1,F227=$BR$1,F228=$BQ$1,F228=$BR$1),0,1)))</f>
        <v/>
      </c>
      <c r="BW226" s="2" t="str">
        <f>IF($A226&gt;='DB_FG_243way_Regular Symbol'!D$16,"",IF(B226=0,"",IF(OR(B226=$BW$1,B227=$BW$1,B228=$BW$1,B226=$BX$1,B227=$BX$1,B228=$BX$1),0,1)))</f>
        <v/>
      </c>
      <c r="BX226" s="2" t="str">
        <f>IF($A226&gt;='DB_FG_243way_Regular Symbol'!E$16,"",IF(C226=0,"",IF(OR(C226=$BW$1,C227=$BW$1,C228=$BW$1,C226=$BX$1,C227=$BX$1,C228=$BX$1),0,1)))</f>
        <v/>
      </c>
      <c r="BY226" s="2" t="str">
        <f>IF($A226&gt;='DB_FG_243way_Regular Symbol'!F$16,"",IF(D226=0,"",IF(OR(D226=$BW$1,D227=$BW$1,D228=$BW$1,D226=$BX$1,D227=$BX$1,D228=$BX$1),0,1)))</f>
        <v/>
      </c>
      <c r="BZ226" s="2" t="str">
        <f>IF($A226&gt;='DB_FG_243way_Regular Symbol'!G$16,"",IF(E226=0,"",IF(OR(E226=$BW$1,E227=$BW$1,E228=$BW$1,E226=$BX$1,E227=$BX$1,E228=$BX$1),0,1)))</f>
        <v/>
      </c>
      <c r="CA226" s="2" t="str">
        <f>IF($A226&gt;='DB_FG_243way_Regular Symbol'!H$16,"",IF(F226=0,"",IF(OR(F226=$BW$1,F227=$BW$1,F228=$BW$1,F226=$BX$1,F227=$BX$1,F228=$BX$1),0,1)))</f>
        <v/>
      </c>
      <c r="CC226" s="2" t="str">
        <f>IF($A226&gt;='DB_FG_243way_Regular Symbol'!D$16,"",IF(B226=0,"",IF(OR(B226=$BW$1,B227=$BW$1,B228=$BW$1,B226=$CD$1,B227=$CD$1,B228=$CD$1),0,1)))</f>
        <v/>
      </c>
      <c r="CD226" s="2" t="str">
        <f>IF($A226&gt;='DB_FG_243way_Regular Symbol'!E$16,"",IF(C226=0,"",IF(OR(C226=$BW$1,C227=$BW$1,C228=$BW$1,C226=$CD$1,C227=$CD$1,C228=$CD$1),0,1)))</f>
        <v/>
      </c>
      <c r="CE226" s="2" t="str">
        <f>IF($A226&gt;='DB_FG_243way_Regular Symbol'!F$16,"",IF(D226=0,"",IF(OR(D226=$BW$1,D227=$BW$1,D228=$BW$1,D226=$CD$1,D227=$CD$1,D228=$CD$1),0,1)))</f>
        <v/>
      </c>
      <c r="CF226" s="2" t="str">
        <f>IF($A226&gt;='DB_FG_243way_Regular Symbol'!G$16,"",IF(E226=0,"",IF(OR(E226=$BW$1,E227=$BW$1,E228=$BW$1,E226=$CD$1,E227=$CD$1,E228=$CD$1),0,1)))</f>
        <v/>
      </c>
      <c r="CG226" s="2" t="str">
        <f>IF($A226&gt;='DB_FG_243way_Regular Symbol'!H$16,"",IF(F226=0,"",IF(OR(F226=$BW$1,F227=$BW$1,F228=$BW$1,F226=$CD$1,F227=$CD$1,F228=$CD$1),0,1)))</f>
        <v/>
      </c>
      <c r="CI226" s="2" t="str">
        <f>IF($A226&gt;='DB_FG_243way_Regular Symbol'!D$16,"",IF(B226=0,"",IF(OR(B226=$BW$1,B227=$BW$1,B228=$BW$1,B226=$CJ$1,B227=$CJ$1,B228=$CJ$1),0,1)))</f>
        <v/>
      </c>
      <c r="CJ226" s="2" t="str">
        <f>IF($A226&gt;='DB_FG_243way_Regular Symbol'!E$16,"",IF(C226=0,"",IF(OR(C226=$BW$1,C227=$BW$1,C228=$BW$1,C226=$CJ$1,C227=$CJ$1,C228=$CJ$1),0,1)))</f>
        <v/>
      </c>
      <c r="CK226" s="2" t="str">
        <f>IF($A226&gt;='DB_FG_243way_Regular Symbol'!F$16,"",IF(D226=0,"",IF(OR(D226=$BW$1,D227=$BW$1,D228=$BW$1,D226=$CJ$1,D227=$CJ$1,D228=$CJ$1),0,1)))</f>
        <v/>
      </c>
      <c r="CL226" s="2" t="str">
        <f>IF($A226&gt;='DB_FG_243way_Regular Symbol'!G$16,"",IF(E226=0,"",IF(OR(E226=$BW$1,E227=$BW$1,E228=$BW$1,E226=$CJ$1,E227=$CJ$1,E228=$CJ$1),0,1)))</f>
        <v/>
      </c>
      <c r="CM226" s="2" t="str">
        <f>IF($A226&gt;='DB_FG_243way_Regular Symbol'!H$16,"",IF(F226=0,"",IF(OR(F226=$BW$1,F227=$BW$1,F228=$BW$1,F226=$CJ$1,F227=$CJ$1,F228=$CJ$1),0,1)))</f>
        <v/>
      </c>
      <c r="CO226" s="2" t="str">
        <f>IF($A226&gt;='DB_FG_243way_Regular Symbol'!D$16,"",IF(B226=0,"",IF(OR(B226=$BW$1,B227=$BW$1,B228=$BW$1,B226=$CP$1,B227=$CP$1,B228=$CP$1),0,1)))</f>
        <v/>
      </c>
      <c r="CP226" s="2" t="str">
        <f>IF($A226&gt;='DB_FG_243way_Regular Symbol'!E$16,"",IF(C226=0,"",IF(OR(C226=$BW$1,C227=$BW$1,C228=$BW$1,C226=$CP$1,C227=$CP$1,C228=$CP$1),0,1)))</f>
        <v/>
      </c>
      <c r="CQ226" s="2" t="str">
        <f>IF($A226&gt;='DB_FG_243way_Regular Symbol'!F$16,"",IF(D226=0,"",IF(OR(D226=$BW$1,D227=$BW$1,D228=$BW$1,D226=$CP$1,D227=$CP$1,D228=$CP$1),0,1)))</f>
        <v/>
      </c>
      <c r="CR226" s="2" t="str">
        <f>IF($A226&gt;='DB_FG_243way_Regular Symbol'!G$16,"",IF(E226=0,"",IF(OR(E226=$BW$1,E227=$BW$1,E228=$BW$1,E226=$CP$1,E227=$CP$1,E228=$CP$1),0,1)))</f>
        <v/>
      </c>
      <c r="CS226" s="2" t="str">
        <f>IF($A226&gt;='DB_FG_243way_Regular Symbol'!H$16,"",IF(F226=0,"",IF(OR(F226=$BW$1,F227=$BW$1,F228=$BW$1,F226=$CP$1,F227=$CP$1,F228=$CP$1),0,1)))</f>
        <v/>
      </c>
      <c r="CU226" s="2" t="str">
        <f>IF($A226&gt;='DB_FG_243way_Regular Symbol'!D$16,"",IF(B226=0,"",IF(OR(B226=$BW$1,B227=$BW$1,B228=$BW$1,B226=$CV$1,B227=$CV$1,B228=$CV$1),0,1)))</f>
        <v/>
      </c>
      <c r="CV226" s="2" t="str">
        <f>IF($A226&gt;='DB_FG_243way_Regular Symbol'!E$16,"",IF(C226=0,"",IF(OR(C226=$BW$1,C227=$BW$1,C228=$BW$1,C226=$CV$1,C227=$CV$1,C228=$CV$1),0,1)))</f>
        <v/>
      </c>
      <c r="CW226" s="2" t="str">
        <f>IF($A226&gt;='DB_FG_243way_Regular Symbol'!F$16,"",IF(D226=0,"",IF(OR(D226=$BW$1,D227=$BW$1,D228=$BW$1,D226=$CV$1,D227=$CV$1,D228=$CV$1),0,1)))</f>
        <v/>
      </c>
      <c r="CX226" s="2" t="str">
        <f>IF($A226&gt;='DB_FG_243way_Regular Symbol'!G$16,"",IF(E226=0,"",IF(OR(E226=$BW$1,E227=$BW$1,E228=$BW$1,E226=$CV$1,E227=$CV$1,E228=$CV$1),0,1)))</f>
        <v/>
      </c>
      <c r="CY226" s="2" t="str">
        <f>IF($A226&gt;='DB_FG_243way_Regular Symbol'!H$16,"",IF(F226=0,"",IF(OR(F226=$BW$1,F227=$BW$1,F228=$BW$1,F226=$CV$1,F227=$CV$1,F228=$CV$1),0,1)))</f>
        <v/>
      </c>
    </row>
    <row r="227" spans="1:103">
      <c r="A227" s="341">
        <f>IF('DB_FG_243way_Regular Symbol'!L226="","",'DB_FG_243way_Regular Symbol'!L226)</f>
        <v>223</v>
      </c>
      <c r="B227" s="184" t="str">
        <f>IF('DB_FG_243way_Regular Symbol'!M226="",
IF($A227-'DB_FG_243way_Regular Symbol'!D$16&gt;='DB_FG_243way_RegularＸ_W()'!B$2-1,"",VLOOKUP($A227-'DB_FG_243way_Regular Symbol'!D$16,'DB_FG_243way_Regular Symbol'!$L$3:$Q$99,'DB_FG_243way_RegularＸ_W()'!B$3+1,FALSE)),
'DB_FG_243way_Regular Symbol'!M226)</f>
        <v/>
      </c>
      <c r="C227" s="184" t="str">
        <f>IF('DB_FG_243way_Regular Symbol'!N226="",
IF($A227-'DB_FG_243way_Regular Symbol'!E$16&gt;='DB_FG_243way_RegularＸ_W()'!C$2-1,"",VLOOKUP($A227-'DB_FG_243way_Regular Symbol'!E$16,'DB_FG_243way_Regular Symbol'!$L$3:$Q$99,'DB_FG_243way_RegularＸ_W()'!C$3+1,FALSE)),
'DB_FG_243way_Regular Symbol'!N226)</f>
        <v/>
      </c>
      <c r="D227" s="184" t="str">
        <f>IF('DB_FG_243way_Regular Symbol'!O226="",
IF($A227-'DB_FG_243way_Regular Symbol'!F$16&gt;='DB_FG_243way_RegularＸ_W()'!D$2-1,"",VLOOKUP($A227-'DB_FG_243way_Regular Symbol'!F$16,'DB_FG_243way_Regular Symbol'!$L$3:$Q$99,'DB_FG_243way_RegularＸ_W()'!D$3+1,FALSE)),
'DB_FG_243way_Regular Symbol'!O226)</f>
        <v/>
      </c>
      <c r="E227" s="184" t="str">
        <f>IF('DB_FG_243way_Regular Symbol'!P226="",
IF($A227-'DB_FG_243way_Regular Symbol'!G$16&gt;='DB_FG_243way_RegularＸ_W()'!E$2-1,"",VLOOKUP($A227-'DB_FG_243way_Regular Symbol'!G$16,'DB_FG_243way_Regular Symbol'!$L$3:$Q$99,'DB_FG_243way_RegularＸ_W()'!E$3+1,FALSE)),
'DB_FG_243way_Regular Symbol'!P226)</f>
        <v/>
      </c>
      <c r="F227" s="358" t="str">
        <f>IF('DB_FG_243way_Regular Symbol'!Q226="",
IF($A227-'DB_FG_243way_Regular Symbol'!H$16&gt;='DB_FG_243way_RegularＸ_W()'!F$2-1,"",VLOOKUP($A227-'DB_FG_243way_Regular Symbol'!H$16,'DB_FG_243way_Regular Symbol'!$L$3:$Q$99,'DB_FG_243way_RegularＸ_W()'!F$3+1,FALSE)),
'DB_FG_243way_Regular Symbol'!Q226)</f>
        <v/>
      </c>
      <c r="O227" s="342" t="str">
        <f>IF($A227&gt;='DB_FG_243way_Regular Symbol'!D$16,"",IF(B227=0,"",IF(OR(B227=$O$1,B227=$P$1,B228=$O$1,B228=$P$1,B229=$O$1,B229=$P$1),0,1)))</f>
        <v/>
      </c>
      <c r="P227" s="2" t="str">
        <f>IF($A227&gt;='DB_FG_243way_Regular Symbol'!E$16,"",IF(C227=0,"",IF(OR(C227=$O$1,C227=$P$1,C228=$O$1,C228=$P$1,C229=$O$1,C229=$P$1),0,1)))</f>
        <v/>
      </c>
      <c r="Q227" s="2" t="str">
        <f>IF($A227&gt;='DB_FG_243way_Regular Symbol'!F$16,"",IF(D227=0,"",IF(OR(D227=$O$1,D227=$P$1,D228=$O$1,D228=$P$1,D229=$O$1,D229=$P$1),0,1)))</f>
        <v/>
      </c>
      <c r="R227" s="2" t="str">
        <f>IF($A227&gt;='DB_FG_243way_Regular Symbol'!G$16,"",IF(E227=0,"",IF(OR(E227=$O$1,E227=$P$1,E228=$O$1,E228=$P$1,E229=$O$1,E229=$P$1),0,1)))</f>
        <v/>
      </c>
      <c r="S227" s="128" t="str">
        <f>IF($A227&gt;='DB_FG_243way_Regular Symbol'!H$16,"",IF(F227=0,"",IF(OR(F227=$O$1,F227=$P$1,F228=$O$1,F228=$P$1,F229=$O$1,F229=$P$1),0,1)))</f>
        <v/>
      </c>
      <c r="U227" s="342" t="str">
        <f>IF($A227&gt;='DB_FG_243way_Regular Symbol'!D$16,"",IF(B227=0,"",IF(OR(B227=$U$1,B227=$V$1,B228=$U$1,B228=$V$1,B229=$U$1,B229=$V$1),0,1)))</f>
        <v/>
      </c>
      <c r="V227" s="2" t="str">
        <f>IF($A227&gt;='DB_FG_243way_Regular Symbol'!E$16,"",IF(C227=0,"",IF(OR(C227=$U$1,C227=$V$1,C228=$U$1,C228=$V$1,C229=$U$1,C229=$V$1),0,1)))</f>
        <v/>
      </c>
      <c r="W227" s="2" t="str">
        <f>IF($A227&gt;='DB_FG_243way_Regular Symbol'!F$16,"",IF(D227=0,"",IF(OR(D227=$U$1,D227=$V$1,D228=$U$1,D228=$V$1,D229=$U$1,D229=$V$1),0,1)))</f>
        <v/>
      </c>
      <c r="X227" s="2" t="str">
        <f>IF($A227&gt;='DB_FG_243way_Regular Symbol'!G$16,"",IF(E227=0,"",IF(OR(E227=$U$1,E227=$V$1,E228=$U$1,E228=$V$1,E229=$U$1,E229=$V$1),0,1)))</f>
        <v/>
      </c>
      <c r="Y227" s="128" t="str">
        <f>IF($A227&gt;='DB_FG_243way_Regular Symbol'!H$16,"",IF(F227=0,"",IF(OR(F227=$U$1,F227=$V$1,F228=$U$1,F228=$V$1,F229=$U$1,F229=$V$1),0,1)))</f>
        <v/>
      </c>
      <c r="AA227" s="342" t="str">
        <f>IF($A227&gt;='DB_FG_243way_Regular Symbol'!D$16,"",IF(B227=0,"",IF(OR(B227=$AA$1,B227=$AB$1,B228=$AA$1,B228=$AB$1,B229=$AA$1,,B229=$AB$1),0,1)))</f>
        <v/>
      </c>
      <c r="AB227" s="2" t="str">
        <f>IF($A227&gt;='DB_FG_243way_Regular Symbol'!E$16,"",IF(C227=0,"",IF(OR(C227=$AA$1,C227=$AB$1,C228=$AA$1,C228=$AB$1,C229=$AA$1,,C229=$AB$1),0,1)))</f>
        <v/>
      </c>
      <c r="AC227" s="2" t="str">
        <f>IF($A227&gt;='DB_FG_243way_Regular Symbol'!F$16,"",IF(D227=0,"",IF(OR(D227=$AA$1,D227=$AB$1,D228=$AA$1,D228=$AB$1,D229=$AA$1,,D229=$AB$1),0,1)))</f>
        <v/>
      </c>
      <c r="AD227" s="2" t="str">
        <f>IF($A227&gt;='DB_FG_243way_Regular Symbol'!G$16,"",IF(E227=0,"",IF(OR(E227=$AA$1,E227=$AB$1,E228=$AA$1,E228=$AB$1,E229=$AA$1,,E229=$AB$1),0,1)))</f>
        <v/>
      </c>
      <c r="AE227" s="128" t="str">
        <f>IF($A227&gt;='DB_FG_243way_Regular Symbol'!H$16,"",IF(F227=0,"",IF(OR(F227=$AA$1,F227=$AB$1,F228=$AA$1,F228=$AB$1,F229=$AA$1,,F229=$AB$1),0,1)))</f>
        <v/>
      </c>
      <c r="AG227" s="342" t="str">
        <f>IF($A227&gt;='DB_FG_243way_Regular Symbol'!D$16,"",IF(B227=0,"",IF(OR(B227=$AG$1,B227=$AH$1,B228=$AG$1,B228=$AH$1,B229=$AG$1,B229=$AH$1),0,1)))</f>
        <v/>
      </c>
      <c r="AH227" s="2" t="str">
        <f>IF($A227&gt;='DB_FG_243way_Regular Symbol'!E$16,"",IF(C227=0,"",IF(OR(C227=$AG$1,C227=$AH$1,C228=$AG$1,C228=$AH$1,C229=$AG$1,C229=$AH$1),0,1)))</f>
        <v/>
      </c>
      <c r="AI227" s="2" t="str">
        <f>IF($A227&gt;='DB_FG_243way_Regular Symbol'!F$16,"",IF(D227=0,"",IF(OR(D227=$AG$1,D227=$AH$1,D228=$AG$1,D228=$AH$1,D229=$AG$1,D229=$AH$1),0,1)))</f>
        <v/>
      </c>
      <c r="AJ227" s="2" t="str">
        <f>IF($A227&gt;='DB_FG_243way_Regular Symbol'!G$16,"",IF(E227=0,"",IF(OR(E227=$AG$1,E227=$AH$1,E228=$AG$1,E228=$AH$1,E229=$AG$1,E229=$AH$1),0,1)))</f>
        <v/>
      </c>
      <c r="AK227" s="128" t="str">
        <f>IF($A227&gt;='DB_FG_243way_Regular Symbol'!H$16,"",IF(F227=0,"",IF(OR(F227=$AG$1,F227=$AH$1,F228=$AG$1,F228=$AH$1,F229=$AG$1,F229=$AH$1),0,1)))</f>
        <v/>
      </c>
      <c r="AM227" s="342" t="str">
        <f>IF($A227&gt;='DB_FG_243way_Regular Symbol'!D$16,"",IF(B227=0,"",IF(OR(B227=$AM$1,B227=$AN$1,B228=$AM$1,B228=$AN$1,B229=$AM$1,B229=$AN$1),0,1)))</f>
        <v/>
      </c>
      <c r="AN227" s="2" t="str">
        <f>IF($A227&gt;='DB_FG_243way_Regular Symbol'!E$16,"",IF(C227=0,"",IF(OR(C227=$AM$1,C227=$AN$1,C228=$AM$1,C228=$AN$1,C229=$AM$1,C229=$AN$1),0,1)))</f>
        <v/>
      </c>
      <c r="AO227" s="2" t="str">
        <f>IF($A227&gt;='DB_FG_243way_Regular Symbol'!F$16,"",IF(D227=0,"",IF(OR(D227=$AM$1,D227=$AN$1,D228=$AM$1,D228=$AN$1,D229=$AM$1,D229=$AN$1),0,1)))</f>
        <v/>
      </c>
      <c r="AP227" s="2" t="str">
        <f>IF($A227&gt;='DB_FG_243way_Regular Symbol'!G$16,"",IF(E227=0,"",IF(OR(E227=$AM$1,E227=$AN$1,E228=$AM$1,E228=$AN$1,E229=$AM$1,E229=$AN$1),0,1)))</f>
        <v/>
      </c>
      <c r="AQ227" s="128" t="str">
        <f>IF($A227&gt;='DB_FG_243way_Regular Symbol'!H$16,"",IF(F227=0,"",IF(OR(F227=$AM$1,F227=$AN$1,F228=$AM$1,F228=$AN$1,F229=$AM$1,F229=$AN$1),0,1)))</f>
        <v/>
      </c>
      <c r="AS227" s="342" t="str">
        <f>IF($A227&gt;='DB_FG_243way_Regular Symbol'!D$16,"",IF(B227=0,"",IF(OR(B227=$AM$1,B227=$AT$1,B228=$AM$1,B228=$AT$1,B229=$AM$1,B229=$AT$1),0,1)))</f>
        <v/>
      </c>
      <c r="AT227" s="2" t="str">
        <f>IF($A227&gt;='DB_FG_243way_Regular Symbol'!E$16,"",IF(C227=0,"",IF(OR(C227=$AM$1,C227=$AT$1,C228=$AM$1,C228=$AT$1,C229=$AM$1,C229=$AT$1),0,1)))</f>
        <v/>
      </c>
      <c r="AU227" s="2" t="str">
        <f>IF($A227&gt;='DB_FG_243way_Regular Symbol'!F$16,"",IF(D227=0,"",IF(OR(D227=$AM$1,D227=$AT$1,D228=$AM$1,D228=$AT$1,D229=$AM$1,D229=$AT$1),0,1)))</f>
        <v/>
      </c>
      <c r="AV227" s="2" t="str">
        <f>IF($A227&gt;='DB_FG_243way_Regular Symbol'!G$16,"",IF(E227=0,"",IF(OR(E227=$AM$1,E227=$AT$1,E228=$AM$1,E228=$AT$1,E229=$AM$1,E229=$AT$1),0,1)))</f>
        <v/>
      </c>
      <c r="AW227" s="128" t="str">
        <f>IF($A227&gt;='DB_FG_243way_Regular Symbol'!H$16,"",IF(F227=0,"",IF(OR(F227=$AM$1,F227=$AT$1,F228=$AM$1,F228=$AT$1,F229=$AM$1,F229=$AT$1),0,1)))</f>
        <v/>
      </c>
      <c r="AY227" s="342" t="str">
        <f>IF($A227&gt;='DB_FG_243way_Regular Symbol'!D$16,"",IF(B227=0,"",IF(OR(B227=$AM$1,B227=$AZ$1,B228=$AM$1,B228=$AZ$1,B229=$AM$1,B229=$AZ$1),0,1)))</f>
        <v/>
      </c>
      <c r="AZ227" s="2" t="str">
        <f>IF($A227&gt;='DB_FG_243way_Regular Symbol'!E$16,"",IF(C227=0,"",IF(OR(C227=$AM$1,C227=$AZ$1,C228=$AM$1,C228=$AZ$1,C229=$AM$1,C229=$AZ$1),0,1)))</f>
        <v/>
      </c>
      <c r="BA227" s="2" t="str">
        <f>IF($A227&gt;='DB_FG_243way_Regular Symbol'!F$16,"",IF(D227=0,"",IF(OR(D227=$AM$1,D227=$AZ$1,D228=$AM$1,D228=$AZ$1,D229=$AM$1,D229=$AZ$1),0,1)))</f>
        <v/>
      </c>
      <c r="BB227" s="2" t="str">
        <f>IF($A227&gt;='DB_FG_243way_Regular Symbol'!G$16,"",IF(E227=0,"",IF(OR(E227=$AM$1,E227=$AZ$1,E228=$AM$1,E228=$AZ$1,E229=$AM$1,E229=$AZ$1),0,1)))</f>
        <v/>
      </c>
      <c r="BC227" s="128" t="str">
        <f>IF($A227&gt;='DB_FG_243way_Regular Symbol'!H$16,"",IF(F227=0,"",IF(OR(F227=$AM$1,F227=$AZ$1,F228=$AM$1,F228=$AZ$1,F229=$AM$1,F229=$AZ$1),0,1)))</f>
        <v/>
      </c>
      <c r="BE227" s="342"/>
      <c r="BF227" s="2"/>
      <c r="BG227" s="2" t="str">
        <f>IF($A227&gt;='DB_FG_243way_Regular Symbol'!F$16,"",IF(D227=0,"",COUNTIF(D227:D229,$BF$1)))</f>
        <v/>
      </c>
      <c r="BH227" s="2" t="str">
        <f>IF($A227&gt;='DB_FG_243way_Regular Symbol'!G$16,"",IF(E227=0,"",COUNTIF(E227:E229,$BF$1)))</f>
        <v/>
      </c>
      <c r="BI227" s="2" t="str">
        <f>IF($A227&gt;='DB_FG_243way_Regular Symbol'!H$16,"",IF(F227=0,"",COUNTIF(F227:F229,$BF$1)))</f>
        <v/>
      </c>
      <c r="BK227" s="342"/>
      <c r="BL227" s="2"/>
      <c r="BM227" s="2" t="str">
        <f>IF($A227&gt;='DB_FG_243way_Regular Symbol'!F$16,"",IF(D227=0,"",IF(OR(D227=$AM$1,D227=$BL$1,D228=$AM$1,D228=$BL$1,D229=$AM$1,D229=$BL$1),0,1)))</f>
        <v/>
      </c>
      <c r="BN227" s="2" t="str">
        <f>IF($A227&gt;='DB_FG_243way_Regular Symbol'!G$16,"",IF(E227=0,"",IF(OR(E227=$AM$1,E227=$BL$1,E228=$AM$1,E228=$BL$1,E229=$AM$1,E229=$BL$1),0,1)))</f>
        <v/>
      </c>
      <c r="BO227" s="128" t="str">
        <f>IF($A227&gt;='DB_FG_243way_Regular Symbol'!H$16,"",IF(F227=0,"",IF(OR(F227=$AM$1,F227=$BL$1,F228=$AM$1,F228=$BL$1,F229=$AM$1,F229=$BL$1),0,1)))</f>
        <v/>
      </c>
      <c r="BQ227" s="2" t="str">
        <f>IF($A227&gt;='DB_FG_243way_Regular Symbol'!D$16,"",IF(B227=0,"",IF(OR(B227=$BQ$1,B227=$BR$1,B228=$BQ$1,B228=$BR$1,B229=$BQ$1,B229=$BR$1),0,1)))</f>
        <v/>
      </c>
      <c r="BR227" s="2" t="str">
        <f>IF($A227&gt;='DB_FG_243way_Regular Symbol'!E$16,"",IF(C227=0,"",IF(OR(C227=$BQ$1,C227=$BR$1,C228=$BQ$1,C228=$BR$1,C229=$BQ$1,C229=$BR$1),0,1)))</f>
        <v/>
      </c>
      <c r="BS227" s="2" t="str">
        <f>IF($A227&gt;='DB_FG_243way_Regular Symbol'!F$16,"",IF(D227=0,"",IF(OR(D227=$BQ$1,D227=$BR$1,D228=$BQ$1,D228=$BR$1,D229=$BQ$1,D229=$BR$1),0,1)))</f>
        <v/>
      </c>
      <c r="BT227" s="2" t="str">
        <f>IF($A227&gt;='DB_FG_243way_Regular Symbol'!G$16,"",IF(E227=0,"",IF(OR(E227=$BQ$1,E227=$BR$1,E228=$BQ$1,E228=$BR$1,E229=$BQ$1,E229=$BR$1),0,1)))</f>
        <v/>
      </c>
      <c r="BU227" s="2" t="str">
        <f>IF($A227&gt;='DB_FG_243way_Regular Symbol'!H$16,"",IF(F227=0,"",IF(OR(F227=$BQ$1,F227=$BR$1,F228=$BQ$1,F228=$BR$1,F229=$BQ$1,F229=$BR$1),0,1)))</f>
        <v/>
      </c>
      <c r="BW227" s="2" t="str">
        <f>IF($A227&gt;='DB_FG_243way_Regular Symbol'!D$16,"",IF(B227=0,"",IF(OR(B227=$BW$1,B228=$BW$1,B229=$BW$1,B227=$BX$1,B228=$BX$1,B229=$BX$1),0,1)))</f>
        <v/>
      </c>
      <c r="BX227" s="2" t="str">
        <f>IF($A227&gt;='DB_FG_243way_Regular Symbol'!E$16,"",IF(C227=0,"",IF(OR(C227=$BW$1,C228=$BW$1,C229=$BW$1,C227=$BX$1,C228=$BX$1,C229=$BX$1),0,1)))</f>
        <v/>
      </c>
      <c r="BY227" s="2" t="str">
        <f>IF($A227&gt;='DB_FG_243way_Regular Symbol'!F$16,"",IF(D227=0,"",IF(OR(D227=$BW$1,D228=$BW$1,D229=$BW$1,D227=$BX$1,D228=$BX$1,D229=$BX$1),0,1)))</f>
        <v/>
      </c>
      <c r="BZ227" s="2" t="str">
        <f>IF($A227&gt;='DB_FG_243way_Regular Symbol'!G$16,"",IF(E227=0,"",IF(OR(E227=$BW$1,E228=$BW$1,E229=$BW$1,E227=$BX$1,E228=$BX$1,E229=$BX$1),0,1)))</f>
        <v/>
      </c>
      <c r="CA227" s="2" t="str">
        <f>IF($A227&gt;='DB_FG_243way_Regular Symbol'!H$16,"",IF(F227=0,"",IF(OR(F227=$BW$1,F228=$BW$1,F229=$BW$1,F227=$BX$1,F228=$BX$1,F229=$BX$1),0,1)))</f>
        <v/>
      </c>
      <c r="CC227" s="2" t="str">
        <f>IF($A227&gt;='DB_FG_243way_Regular Symbol'!D$16,"",IF(B227=0,"",IF(OR(B227=$BW$1,B228=$BW$1,B229=$BW$1,B227=$CD$1,B228=$CD$1,B229=$CD$1),0,1)))</f>
        <v/>
      </c>
      <c r="CD227" s="2" t="str">
        <f>IF($A227&gt;='DB_FG_243way_Regular Symbol'!E$16,"",IF(C227=0,"",IF(OR(C227=$BW$1,C228=$BW$1,C229=$BW$1,C227=$CD$1,C228=$CD$1,C229=$CD$1),0,1)))</f>
        <v/>
      </c>
      <c r="CE227" s="2" t="str">
        <f>IF($A227&gt;='DB_FG_243way_Regular Symbol'!F$16,"",IF(D227=0,"",IF(OR(D227=$BW$1,D228=$BW$1,D229=$BW$1,D227=$CD$1,D228=$CD$1,D229=$CD$1),0,1)))</f>
        <v/>
      </c>
      <c r="CF227" s="2" t="str">
        <f>IF($A227&gt;='DB_FG_243way_Regular Symbol'!G$16,"",IF(E227=0,"",IF(OR(E227=$BW$1,E228=$BW$1,E229=$BW$1,E227=$CD$1,E228=$CD$1,E229=$CD$1),0,1)))</f>
        <v/>
      </c>
      <c r="CG227" s="2" t="str">
        <f>IF($A227&gt;='DB_FG_243way_Regular Symbol'!H$16,"",IF(F227=0,"",IF(OR(F227=$BW$1,F228=$BW$1,F229=$BW$1,F227=$CD$1,F228=$CD$1,F229=$CD$1),0,1)))</f>
        <v/>
      </c>
      <c r="CI227" s="2" t="str">
        <f>IF($A227&gt;='DB_FG_243way_Regular Symbol'!D$16,"",IF(B227=0,"",IF(OR(B227=$BW$1,B228=$BW$1,B229=$BW$1,B227=$CJ$1,B228=$CJ$1,B229=$CJ$1),0,1)))</f>
        <v/>
      </c>
      <c r="CJ227" s="2" t="str">
        <f>IF($A227&gt;='DB_FG_243way_Regular Symbol'!E$16,"",IF(C227=0,"",IF(OR(C227=$BW$1,C228=$BW$1,C229=$BW$1,C227=$CJ$1,C228=$CJ$1,C229=$CJ$1),0,1)))</f>
        <v/>
      </c>
      <c r="CK227" s="2" t="str">
        <f>IF($A227&gt;='DB_FG_243way_Regular Symbol'!F$16,"",IF(D227=0,"",IF(OR(D227=$BW$1,D228=$BW$1,D229=$BW$1,D227=$CJ$1,D228=$CJ$1,D229=$CJ$1),0,1)))</f>
        <v/>
      </c>
      <c r="CL227" s="2" t="str">
        <f>IF($A227&gt;='DB_FG_243way_Regular Symbol'!G$16,"",IF(E227=0,"",IF(OR(E227=$BW$1,E228=$BW$1,E229=$BW$1,E227=$CJ$1,E228=$CJ$1,E229=$CJ$1),0,1)))</f>
        <v/>
      </c>
      <c r="CM227" s="2" t="str">
        <f>IF($A227&gt;='DB_FG_243way_Regular Symbol'!H$16,"",IF(F227=0,"",IF(OR(F227=$BW$1,F228=$BW$1,F229=$BW$1,F227=$CJ$1,F228=$CJ$1,F229=$CJ$1),0,1)))</f>
        <v/>
      </c>
      <c r="CO227" s="2" t="str">
        <f>IF($A227&gt;='DB_FG_243way_Regular Symbol'!D$16,"",IF(B227=0,"",IF(OR(B227=$BW$1,B228=$BW$1,B229=$BW$1,B227=$CP$1,B228=$CP$1,B229=$CP$1),0,1)))</f>
        <v/>
      </c>
      <c r="CP227" s="2" t="str">
        <f>IF($A227&gt;='DB_FG_243way_Regular Symbol'!E$16,"",IF(C227=0,"",IF(OR(C227=$BW$1,C228=$BW$1,C229=$BW$1,C227=$CP$1,C228=$CP$1,C229=$CP$1),0,1)))</f>
        <v/>
      </c>
      <c r="CQ227" s="2" t="str">
        <f>IF($A227&gt;='DB_FG_243way_Regular Symbol'!F$16,"",IF(D227=0,"",IF(OR(D227=$BW$1,D228=$BW$1,D229=$BW$1,D227=$CP$1,D228=$CP$1,D229=$CP$1),0,1)))</f>
        <v/>
      </c>
      <c r="CR227" s="2" t="str">
        <f>IF($A227&gt;='DB_FG_243way_Regular Symbol'!G$16,"",IF(E227=0,"",IF(OR(E227=$BW$1,E228=$BW$1,E229=$BW$1,E227=$CP$1,E228=$CP$1,E229=$CP$1),0,1)))</f>
        <v/>
      </c>
      <c r="CS227" s="2" t="str">
        <f>IF($A227&gt;='DB_FG_243way_Regular Symbol'!H$16,"",IF(F227=0,"",IF(OR(F227=$BW$1,F228=$BW$1,F229=$BW$1,F227=$CP$1,F228=$CP$1,F229=$CP$1),0,1)))</f>
        <v/>
      </c>
      <c r="CU227" s="2" t="str">
        <f>IF($A227&gt;='DB_FG_243way_Regular Symbol'!D$16,"",IF(B227=0,"",IF(OR(B227=$BW$1,B228=$BW$1,B229=$BW$1,B227=$CV$1,B228=$CV$1,B229=$CV$1),0,1)))</f>
        <v/>
      </c>
      <c r="CV227" s="2" t="str">
        <f>IF($A227&gt;='DB_FG_243way_Regular Symbol'!E$16,"",IF(C227=0,"",IF(OR(C227=$BW$1,C228=$BW$1,C229=$BW$1,C227=$CV$1,C228=$CV$1,C229=$CV$1),0,1)))</f>
        <v/>
      </c>
      <c r="CW227" s="2" t="str">
        <f>IF($A227&gt;='DB_FG_243way_Regular Symbol'!F$16,"",IF(D227=0,"",IF(OR(D227=$BW$1,D228=$BW$1,D229=$BW$1,D227=$CV$1,D228=$CV$1,D229=$CV$1),0,1)))</f>
        <v/>
      </c>
      <c r="CX227" s="2" t="str">
        <f>IF($A227&gt;='DB_FG_243way_Regular Symbol'!G$16,"",IF(E227=0,"",IF(OR(E227=$BW$1,E228=$BW$1,E229=$BW$1,E227=$CV$1,E228=$CV$1,E229=$CV$1),0,1)))</f>
        <v/>
      </c>
      <c r="CY227" s="2" t="str">
        <f>IF($A227&gt;='DB_FG_243way_Regular Symbol'!H$16,"",IF(F227=0,"",IF(OR(F227=$BW$1,F228=$BW$1,F229=$BW$1,F227=$CV$1,F228=$CV$1,F229=$CV$1),0,1)))</f>
        <v/>
      </c>
    </row>
    <row r="228" spans="1:103">
      <c r="A228" s="341">
        <f>IF('DB_FG_243way_Regular Symbol'!L227="","",'DB_FG_243way_Regular Symbol'!L227)</f>
        <v>224</v>
      </c>
      <c r="B228" s="184" t="str">
        <f>IF('DB_FG_243way_Regular Symbol'!M227="",
IF($A228-'DB_FG_243way_Regular Symbol'!D$16&gt;='DB_FG_243way_RegularＸ_W()'!B$2-1,"",VLOOKUP($A228-'DB_FG_243way_Regular Symbol'!D$16,'DB_FG_243way_Regular Symbol'!$L$3:$Q$99,'DB_FG_243way_RegularＸ_W()'!B$3+1,FALSE)),
'DB_FG_243way_Regular Symbol'!M227)</f>
        <v/>
      </c>
      <c r="C228" s="184" t="str">
        <f>IF('DB_FG_243way_Regular Symbol'!N227="",
IF($A228-'DB_FG_243way_Regular Symbol'!E$16&gt;='DB_FG_243way_RegularＸ_W()'!C$2-1,"",VLOOKUP($A228-'DB_FG_243way_Regular Symbol'!E$16,'DB_FG_243way_Regular Symbol'!$L$3:$Q$99,'DB_FG_243way_RegularＸ_W()'!C$3+1,FALSE)),
'DB_FG_243way_Regular Symbol'!N227)</f>
        <v/>
      </c>
      <c r="D228" s="184" t="str">
        <f>IF('DB_FG_243way_Regular Symbol'!O227="",
IF($A228-'DB_FG_243way_Regular Symbol'!F$16&gt;='DB_FG_243way_RegularＸ_W()'!D$2-1,"",VLOOKUP($A228-'DB_FG_243way_Regular Symbol'!F$16,'DB_FG_243way_Regular Symbol'!$L$3:$Q$99,'DB_FG_243way_RegularＸ_W()'!D$3+1,FALSE)),
'DB_FG_243way_Regular Symbol'!O227)</f>
        <v/>
      </c>
      <c r="E228" s="184" t="str">
        <f>IF('DB_FG_243way_Regular Symbol'!P227="",
IF($A228-'DB_FG_243way_Regular Symbol'!G$16&gt;='DB_FG_243way_RegularＸ_W()'!E$2-1,"",VLOOKUP($A228-'DB_FG_243way_Regular Symbol'!G$16,'DB_FG_243way_Regular Symbol'!$L$3:$Q$99,'DB_FG_243way_RegularＸ_W()'!E$3+1,FALSE)),
'DB_FG_243way_Regular Symbol'!P227)</f>
        <v/>
      </c>
      <c r="F228" s="358" t="str">
        <f>IF('DB_FG_243way_Regular Symbol'!Q227="",
IF($A228-'DB_FG_243way_Regular Symbol'!H$16&gt;='DB_FG_243way_RegularＸ_W()'!F$2-1,"",VLOOKUP($A228-'DB_FG_243way_Regular Symbol'!H$16,'DB_FG_243way_Regular Symbol'!$L$3:$Q$99,'DB_FG_243way_RegularＸ_W()'!F$3+1,FALSE)),
'DB_FG_243way_Regular Symbol'!Q227)</f>
        <v/>
      </c>
      <c r="O228" s="342" t="str">
        <f>IF($A228&gt;='DB_FG_243way_Regular Symbol'!D$16,"",IF(B228=0,"",IF(OR(B228=$O$1,B228=$P$1,B229=$O$1,B229=$P$1,B230=$O$1,B230=$P$1),0,1)))</f>
        <v/>
      </c>
      <c r="P228" s="2" t="str">
        <f>IF($A228&gt;='DB_FG_243way_Regular Symbol'!E$16,"",IF(C228=0,"",IF(OR(C228=$O$1,C228=$P$1,C229=$O$1,C229=$P$1,C230=$O$1,C230=$P$1),0,1)))</f>
        <v/>
      </c>
      <c r="Q228" s="2" t="str">
        <f>IF($A228&gt;='DB_FG_243way_Regular Symbol'!F$16,"",IF(D228=0,"",IF(OR(D228=$O$1,D228=$P$1,D229=$O$1,D229=$P$1,D230=$O$1,D230=$P$1),0,1)))</f>
        <v/>
      </c>
      <c r="R228" s="2" t="str">
        <f>IF($A228&gt;='DB_FG_243way_Regular Symbol'!G$16,"",IF(E228=0,"",IF(OR(E228=$O$1,E228=$P$1,E229=$O$1,E229=$P$1,E230=$O$1,E230=$P$1),0,1)))</f>
        <v/>
      </c>
      <c r="S228" s="128" t="str">
        <f>IF($A228&gt;='DB_FG_243way_Regular Symbol'!H$16,"",IF(F228=0,"",IF(OR(F228=$O$1,F228=$P$1,F229=$O$1,F229=$P$1,F230=$O$1,F230=$P$1),0,1)))</f>
        <v/>
      </c>
      <c r="U228" s="342" t="str">
        <f>IF($A228&gt;='DB_FG_243way_Regular Symbol'!D$16,"",IF(B228=0,"",IF(OR(B228=$U$1,B228=$V$1,B229=$U$1,B229=$V$1,B230=$U$1,B230=$V$1),0,1)))</f>
        <v/>
      </c>
      <c r="V228" s="2" t="str">
        <f>IF($A228&gt;='DB_FG_243way_Regular Symbol'!E$16,"",IF(C228=0,"",IF(OR(C228=$U$1,C228=$V$1,C229=$U$1,C229=$V$1,C230=$U$1,C230=$V$1),0,1)))</f>
        <v/>
      </c>
      <c r="W228" s="2" t="str">
        <f>IF($A228&gt;='DB_FG_243way_Regular Symbol'!F$16,"",IF(D228=0,"",IF(OR(D228=$U$1,D228=$V$1,D229=$U$1,D229=$V$1,D230=$U$1,D230=$V$1),0,1)))</f>
        <v/>
      </c>
      <c r="X228" s="2" t="str">
        <f>IF($A228&gt;='DB_FG_243way_Regular Symbol'!G$16,"",IF(E228=0,"",IF(OR(E228=$U$1,E228=$V$1,E229=$U$1,E229=$V$1,E230=$U$1,E230=$V$1),0,1)))</f>
        <v/>
      </c>
      <c r="Y228" s="128" t="str">
        <f>IF($A228&gt;='DB_FG_243way_Regular Symbol'!H$16,"",IF(F228=0,"",IF(OR(F228=$U$1,F228=$V$1,F229=$U$1,F229=$V$1,F230=$U$1,F230=$V$1),0,1)))</f>
        <v/>
      </c>
      <c r="AA228" s="342" t="str">
        <f>IF($A228&gt;='DB_FG_243way_Regular Symbol'!D$16,"",IF(B228=0,"",IF(OR(B228=$AA$1,B228=$AB$1,B229=$AA$1,B229=$AB$1,B230=$AA$1,,B230=$AB$1),0,1)))</f>
        <v/>
      </c>
      <c r="AB228" s="2" t="str">
        <f>IF($A228&gt;='DB_FG_243way_Regular Symbol'!E$16,"",IF(C228=0,"",IF(OR(C228=$AA$1,C228=$AB$1,C229=$AA$1,C229=$AB$1,C230=$AA$1,,C230=$AB$1),0,1)))</f>
        <v/>
      </c>
      <c r="AC228" s="2" t="str">
        <f>IF($A228&gt;='DB_FG_243way_Regular Symbol'!F$16,"",IF(D228=0,"",IF(OR(D228=$AA$1,D228=$AB$1,D229=$AA$1,D229=$AB$1,D230=$AA$1,,D230=$AB$1),0,1)))</f>
        <v/>
      </c>
      <c r="AD228" s="2" t="str">
        <f>IF($A228&gt;='DB_FG_243way_Regular Symbol'!G$16,"",IF(E228=0,"",IF(OR(E228=$AA$1,E228=$AB$1,E229=$AA$1,E229=$AB$1,E230=$AA$1,,E230=$AB$1),0,1)))</f>
        <v/>
      </c>
      <c r="AE228" s="128" t="str">
        <f>IF($A228&gt;='DB_FG_243way_Regular Symbol'!H$16,"",IF(F228=0,"",IF(OR(F228=$AA$1,F228=$AB$1,F229=$AA$1,F229=$AB$1,F230=$AA$1,,F230=$AB$1),0,1)))</f>
        <v/>
      </c>
      <c r="AG228" s="342" t="str">
        <f>IF($A228&gt;='DB_FG_243way_Regular Symbol'!D$16,"",IF(B228=0,"",IF(OR(B228=$AG$1,B228=$AH$1,B229=$AG$1,B229=$AH$1,B230=$AG$1,B230=$AH$1),0,1)))</f>
        <v/>
      </c>
      <c r="AH228" s="2" t="str">
        <f>IF($A228&gt;='DB_FG_243way_Regular Symbol'!E$16,"",IF(C228=0,"",IF(OR(C228=$AG$1,C228=$AH$1,C229=$AG$1,C229=$AH$1,C230=$AG$1,C230=$AH$1),0,1)))</f>
        <v/>
      </c>
      <c r="AI228" s="2" t="str">
        <f>IF($A228&gt;='DB_FG_243way_Regular Symbol'!F$16,"",IF(D228=0,"",IF(OR(D228=$AG$1,D228=$AH$1,D229=$AG$1,D229=$AH$1,D230=$AG$1,D230=$AH$1),0,1)))</f>
        <v/>
      </c>
      <c r="AJ228" s="2" t="str">
        <f>IF($A228&gt;='DB_FG_243way_Regular Symbol'!G$16,"",IF(E228=0,"",IF(OR(E228=$AG$1,E228=$AH$1,E229=$AG$1,E229=$AH$1,E230=$AG$1,E230=$AH$1),0,1)))</f>
        <v/>
      </c>
      <c r="AK228" s="128" t="str">
        <f>IF($A228&gt;='DB_FG_243way_Regular Symbol'!H$16,"",IF(F228=0,"",IF(OR(F228=$AG$1,F228=$AH$1,F229=$AG$1,F229=$AH$1,F230=$AG$1,F230=$AH$1),0,1)))</f>
        <v/>
      </c>
      <c r="AM228" s="342" t="str">
        <f>IF($A228&gt;='DB_FG_243way_Regular Symbol'!D$16,"",IF(B228=0,"",IF(OR(B228=$AM$1,B228=$AN$1,B229=$AM$1,B229=$AN$1,B230=$AM$1,B230=$AN$1),0,1)))</f>
        <v/>
      </c>
      <c r="AN228" s="2" t="str">
        <f>IF($A228&gt;='DB_FG_243way_Regular Symbol'!E$16,"",IF(C228=0,"",IF(OR(C228=$AM$1,C228=$AN$1,C229=$AM$1,C229=$AN$1,C230=$AM$1,C230=$AN$1),0,1)))</f>
        <v/>
      </c>
      <c r="AO228" s="2" t="str">
        <f>IF($A228&gt;='DB_FG_243way_Regular Symbol'!F$16,"",IF(D228=0,"",IF(OR(D228=$AM$1,D228=$AN$1,D229=$AM$1,D229=$AN$1,D230=$AM$1,D230=$AN$1),0,1)))</f>
        <v/>
      </c>
      <c r="AP228" s="2" t="str">
        <f>IF($A228&gt;='DB_FG_243way_Regular Symbol'!G$16,"",IF(E228=0,"",IF(OR(E228=$AM$1,E228=$AN$1,E229=$AM$1,E229=$AN$1,E230=$AM$1,E230=$AN$1),0,1)))</f>
        <v/>
      </c>
      <c r="AQ228" s="128" t="str">
        <f>IF($A228&gt;='DB_FG_243way_Regular Symbol'!H$16,"",IF(F228=0,"",IF(OR(F228=$AM$1,F228=$AN$1,F229=$AM$1,F229=$AN$1,F230=$AM$1,F230=$AN$1),0,1)))</f>
        <v/>
      </c>
      <c r="AS228" s="342" t="str">
        <f>IF($A228&gt;='DB_FG_243way_Regular Symbol'!D$16,"",IF(B228=0,"",IF(OR(B228=$AM$1,B228=$AT$1,B229=$AM$1,B229=$AT$1,B230=$AM$1,B230=$AT$1),0,1)))</f>
        <v/>
      </c>
      <c r="AT228" s="2" t="str">
        <f>IF($A228&gt;='DB_FG_243way_Regular Symbol'!E$16,"",IF(C228=0,"",IF(OR(C228=$AM$1,C228=$AT$1,C229=$AM$1,C229=$AT$1,C230=$AM$1,C230=$AT$1),0,1)))</f>
        <v/>
      </c>
      <c r="AU228" s="2" t="str">
        <f>IF($A228&gt;='DB_FG_243way_Regular Symbol'!F$16,"",IF(D228=0,"",IF(OR(D228=$AM$1,D228=$AT$1,D229=$AM$1,D229=$AT$1,D230=$AM$1,D230=$AT$1),0,1)))</f>
        <v/>
      </c>
      <c r="AV228" s="2" t="str">
        <f>IF($A228&gt;='DB_FG_243way_Regular Symbol'!G$16,"",IF(E228=0,"",IF(OR(E228=$AM$1,E228=$AT$1,E229=$AM$1,E229=$AT$1,E230=$AM$1,E230=$AT$1),0,1)))</f>
        <v/>
      </c>
      <c r="AW228" s="128" t="str">
        <f>IF($A228&gt;='DB_FG_243way_Regular Symbol'!H$16,"",IF(F228=0,"",IF(OR(F228=$AM$1,F228=$AT$1,F229=$AM$1,F229=$AT$1,F230=$AM$1,F230=$AT$1),0,1)))</f>
        <v/>
      </c>
      <c r="AY228" s="342" t="str">
        <f>IF($A228&gt;='DB_FG_243way_Regular Symbol'!D$16,"",IF(B228=0,"",IF(OR(B228=$AM$1,B228=$AZ$1,B229=$AM$1,B229=$AZ$1,B230=$AM$1,B230=$AZ$1),0,1)))</f>
        <v/>
      </c>
      <c r="AZ228" s="2" t="str">
        <f>IF($A228&gt;='DB_FG_243way_Regular Symbol'!E$16,"",IF(C228=0,"",IF(OR(C228=$AM$1,C228=$AZ$1,C229=$AM$1,C229=$AZ$1,C230=$AM$1,C230=$AZ$1),0,1)))</f>
        <v/>
      </c>
      <c r="BA228" s="2" t="str">
        <f>IF($A228&gt;='DB_FG_243way_Regular Symbol'!F$16,"",IF(D228=0,"",IF(OR(D228=$AM$1,D228=$AZ$1,D229=$AM$1,D229=$AZ$1,D230=$AM$1,D230=$AZ$1),0,1)))</f>
        <v/>
      </c>
      <c r="BB228" s="2" t="str">
        <f>IF($A228&gt;='DB_FG_243way_Regular Symbol'!G$16,"",IF(E228=0,"",IF(OR(E228=$AM$1,E228=$AZ$1,E229=$AM$1,E229=$AZ$1,E230=$AM$1,E230=$AZ$1),0,1)))</f>
        <v/>
      </c>
      <c r="BC228" s="128" t="str">
        <f>IF($A228&gt;='DB_FG_243way_Regular Symbol'!H$16,"",IF(F228=0,"",IF(OR(F228=$AM$1,F228=$AZ$1,F229=$AM$1,F229=$AZ$1,F230=$AM$1,F230=$AZ$1),0,1)))</f>
        <v/>
      </c>
      <c r="BE228" s="342"/>
      <c r="BF228" s="2"/>
      <c r="BG228" s="2" t="str">
        <f>IF($A228&gt;='DB_FG_243way_Regular Symbol'!F$16,"",IF(D228=0,"",COUNTIF(D228:D230,$BF$1)))</f>
        <v/>
      </c>
      <c r="BH228" s="2" t="str">
        <f>IF($A228&gt;='DB_FG_243way_Regular Symbol'!G$16,"",IF(E228=0,"",COUNTIF(E228:E230,$BF$1)))</f>
        <v/>
      </c>
      <c r="BI228" s="2" t="str">
        <f>IF($A228&gt;='DB_FG_243way_Regular Symbol'!H$16,"",IF(F228=0,"",COUNTIF(F228:F230,$BF$1)))</f>
        <v/>
      </c>
      <c r="BK228" s="342"/>
      <c r="BL228" s="2"/>
      <c r="BM228" s="2" t="str">
        <f>IF($A228&gt;='DB_FG_243way_Regular Symbol'!F$16,"",IF(D228=0,"",IF(OR(D228=$AM$1,D228=$BL$1,D229=$AM$1,D229=$BL$1,D230=$AM$1,D230=$BL$1),0,1)))</f>
        <v/>
      </c>
      <c r="BN228" s="2" t="str">
        <f>IF($A228&gt;='DB_FG_243way_Regular Symbol'!G$16,"",IF(E228=0,"",IF(OR(E228=$AM$1,E228=$BL$1,E229=$AM$1,E229=$BL$1,E230=$AM$1,E230=$BL$1),0,1)))</f>
        <v/>
      </c>
      <c r="BO228" s="128" t="str">
        <f>IF($A228&gt;='DB_FG_243way_Regular Symbol'!H$16,"",IF(F228=0,"",IF(OR(F228=$AM$1,F228=$BL$1,F229=$AM$1,F229=$BL$1,F230=$AM$1,F230=$BL$1),0,1)))</f>
        <v/>
      </c>
      <c r="BQ228" s="2" t="str">
        <f>IF($A228&gt;='DB_FG_243way_Regular Symbol'!D$16,"",IF(B228=0,"",IF(OR(B228=$BQ$1,B228=$BR$1,B229=$BQ$1,B229=$BR$1,B230=$BQ$1,B230=$BR$1),0,1)))</f>
        <v/>
      </c>
      <c r="BR228" s="2" t="str">
        <f>IF($A228&gt;='DB_FG_243way_Regular Symbol'!E$16,"",IF(C228=0,"",IF(OR(C228=$BQ$1,C228=$BR$1,C229=$BQ$1,C229=$BR$1,C230=$BQ$1,C230=$BR$1),0,1)))</f>
        <v/>
      </c>
      <c r="BS228" s="2" t="str">
        <f>IF($A228&gt;='DB_FG_243way_Regular Symbol'!F$16,"",IF(D228=0,"",IF(OR(D228=$BQ$1,D228=$BR$1,D229=$BQ$1,D229=$BR$1,D230=$BQ$1,D230=$BR$1),0,1)))</f>
        <v/>
      </c>
      <c r="BT228" s="2" t="str">
        <f>IF($A228&gt;='DB_FG_243way_Regular Symbol'!G$16,"",IF(E228=0,"",IF(OR(E228=$BQ$1,E228=$BR$1,E229=$BQ$1,E229=$BR$1,E230=$BQ$1,E230=$BR$1),0,1)))</f>
        <v/>
      </c>
      <c r="BU228" s="2" t="str">
        <f>IF($A228&gt;='DB_FG_243way_Regular Symbol'!H$16,"",IF(F228=0,"",IF(OR(F228=$BQ$1,F228=$BR$1,F229=$BQ$1,F229=$BR$1,F230=$BQ$1,F230=$BR$1),0,1)))</f>
        <v/>
      </c>
      <c r="BW228" s="2" t="str">
        <f>IF($A228&gt;='DB_FG_243way_Regular Symbol'!D$16,"",IF(B228=0,"",IF(OR(B228=$BW$1,B229=$BW$1,B230=$BW$1,B228=$BX$1,B229=$BX$1,B230=$BX$1),0,1)))</f>
        <v/>
      </c>
      <c r="BX228" s="2" t="str">
        <f>IF($A228&gt;='DB_FG_243way_Regular Symbol'!E$16,"",IF(C228=0,"",IF(OR(C228=$BW$1,C229=$BW$1,C230=$BW$1,C228=$BX$1,C229=$BX$1,C230=$BX$1),0,1)))</f>
        <v/>
      </c>
      <c r="BY228" s="2" t="str">
        <f>IF($A228&gt;='DB_FG_243way_Regular Symbol'!F$16,"",IF(D228=0,"",IF(OR(D228=$BW$1,D229=$BW$1,D230=$BW$1,D228=$BX$1,D229=$BX$1,D230=$BX$1),0,1)))</f>
        <v/>
      </c>
      <c r="BZ228" s="2" t="str">
        <f>IF($A228&gt;='DB_FG_243way_Regular Symbol'!G$16,"",IF(E228=0,"",IF(OR(E228=$BW$1,E229=$BW$1,E230=$BW$1,E228=$BX$1,E229=$BX$1,E230=$BX$1),0,1)))</f>
        <v/>
      </c>
      <c r="CA228" s="2" t="str">
        <f>IF($A228&gt;='DB_FG_243way_Regular Symbol'!H$16,"",IF(F228=0,"",IF(OR(F228=$BW$1,F229=$BW$1,F230=$BW$1,F228=$BX$1,F229=$BX$1,F230=$BX$1),0,1)))</f>
        <v/>
      </c>
      <c r="CC228" s="2" t="str">
        <f>IF($A228&gt;='DB_FG_243way_Regular Symbol'!D$16,"",IF(B228=0,"",IF(OR(B228=$BW$1,B229=$BW$1,B230=$BW$1,B228=$CD$1,B229=$CD$1,B230=$CD$1),0,1)))</f>
        <v/>
      </c>
      <c r="CD228" s="2" t="str">
        <f>IF($A228&gt;='DB_FG_243way_Regular Symbol'!E$16,"",IF(C228=0,"",IF(OR(C228=$BW$1,C229=$BW$1,C230=$BW$1,C228=$CD$1,C229=$CD$1,C230=$CD$1),0,1)))</f>
        <v/>
      </c>
      <c r="CE228" s="2" t="str">
        <f>IF($A228&gt;='DB_FG_243way_Regular Symbol'!F$16,"",IF(D228=0,"",IF(OR(D228=$BW$1,D229=$BW$1,D230=$BW$1,D228=$CD$1,D229=$CD$1,D230=$CD$1),0,1)))</f>
        <v/>
      </c>
      <c r="CF228" s="2" t="str">
        <f>IF($A228&gt;='DB_FG_243way_Regular Symbol'!G$16,"",IF(E228=0,"",IF(OR(E228=$BW$1,E229=$BW$1,E230=$BW$1,E228=$CD$1,E229=$CD$1,E230=$CD$1),0,1)))</f>
        <v/>
      </c>
      <c r="CG228" s="2" t="str">
        <f>IF($A228&gt;='DB_FG_243way_Regular Symbol'!H$16,"",IF(F228=0,"",IF(OR(F228=$BW$1,F229=$BW$1,F230=$BW$1,F228=$CD$1,F229=$CD$1,F230=$CD$1),0,1)))</f>
        <v/>
      </c>
      <c r="CI228" s="2" t="str">
        <f>IF($A228&gt;='DB_FG_243way_Regular Symbol'!D$16,"",IF(B228=0,"",IF(OR(B228=$BW$1,B229=$BW$1,B230=$BW$1,B228=$CJ$1,B229=$CJ$1,B230=$CJ$1),0,1)))</f>
        <v/>
      </c>
      <c r="CJ228" s="2" t="str">
        <f>IF($A228&gt;='DB_FG_243way_Regular Symbol'!E$16,"",IF(C228=0,"",IF(OR(C228=$BW$1,C229=$BW$1,C230=$BW$1,C228=$CJ$1,C229=$CJ$1,C230=$CJ$1),0,1)))</f>
        <v/>
      </c>
      <c r="CK228" s="2" t="str">
        <f>IF($A228&gt;='DB_FG_243way_Regular Symbol'!F$16,"",IF(D228=0,"",IF(OR(D228=$BW$1,D229=$BW$1,D230=$BW$1,D228=$CJ$1,D229=$CJ$1,D230=$CJ$1),0,1)))</f>
        <v/>
      </c>
      <c r="CL228" s="2" t="str">
        <f>IF($A228&gt;='DB_FG_243way_Regular Symbol'!G$16,"",IF(E228=0,"",IF(OR(E228=$BW$1,E229=$BW$1,E230=$BW$1,E228=$CJ$1,E229=$CJ$1,E230=$CJ$1),0,1)))</f>
        <v/>
      </c>
      <c r="CM228" s="2" t="str">
        <f>IF($A228&gt;='DB_FG_243way_Regular Symbol'!H$16,"",IF(F228=0,"",IF(OR(F228=$BW$1,F229=$BW$1,F230=$BW$1,F228=$CJ$1,F229=$CJ$1,F230=$CJ$1),0,1)))</f>
        <v/>
      </c>
      <c r="CO228" s="2" t="str">
        <f>IF($A228&gt;='DB_FG_243way_Regular Symbol'!D$16,"",IF(B228=0,"",IF(OR(B228=$BW$1,B229=$BW$1,B230=$BW$1,B228=$CP$1,B229=$CP$1,B230=$CP$1),0,1)))</f>
        <v/>
      </c>
      <c r="CP228" s="2" t="str">
        <f>IF($A228&gt;='DB_FG_243way_Regular Symbol'!E$16,"",IF(C228=0,"",IF(OR(C228=$BW$1,C229=$BW$1,C230=$BW$1,C228=$CP$1,C229=$CP$1,C230=$CP$1),0,1)))</f>
        <v/>
      </c>
      <c r="CQ228" s="2" t="str">
        <f>IF($A228&gt;='DB_FG_243way_Regular Symbol'!F$16,"",IF(D228=0,"",IF(OR(D228=$BW$1,D229=$BW$1,D230=$BW$1,D228=$CP$1,D229=$CP$1,D230=$CP$1),0,1)))</f>
        <v/>
      </c>
      <c r="CR228" s="2" t="str">
        <f>IF($A228&gt;='DB_FG_243way_Regular Symbol'!G$16,"",IF(E228=0,"",IF(OR(E228=$BW$1,E229=$BW$1,E230=$BW$1,E228=$CP$1,E229=$CP$1,E230=$CP$1),0,1)))</f>
        <v/>
      </c>
      <c r="CS228" s="2" t="str">
        <f>IF($A228&gt;='DB_FG_243way_Regular Symbol'!H$16,"",IF(F228=0,"",IF(OR(F228=$BW$1,F229=$BW$1,F230=$BW$1,F228=$CP$1,F229=$CP$1,F230=$CP$1),0,1)))</f>
        <v/>
      </c>
      <c r="CU228" s="2" t="str">
        <f>IF($A228&gt;='DB_FG_243way_Regular Symbol'!D$16,"",IF(B228=0,"",IF(OR(B228=$BW$1,B229=$BW$1,B230=$BW$1,B228=$CV$1,B229=$CV$1,B230=$CV$1),0,1)))</f>
        <v/>
      </c>
      <c r="CV228" s="2" t="str">
        <f>IF($A228&gt;='DB_FG_243way_Regular Symbol'!E$16,"",IF(C228=0,"",IF(OR(C228=$BW$1,C229=$BW$1,C230=$BW$1,C228=$CV$1,C229=$CV$1,C230=$CV$1),0,1)))</f>
        <v/>
      </c>
      <c r="CW228" s="2" t="str">
        <f>IF($A228&gt;='DB_FG_243way_Regular Symbol'!F$16,"",IF(D228=0,"",IF(OR(D228=$BW$1,D229=$BW$1,D230=$BW$1,D228=$CV$1,D229=$CV$1,D230=$CV$1),0,1)))</f>
        <v/>
      </c>
      <c r="CX228" s="2" t="str">
        <f>IF($A228&gt;='DB_FG_243way_Regular Symbol'!G$16,"",IF(E228=0,"",IF(OR(E228=$BW$1,E229=$BW$1,E230=$BW$1,E228=$CV$1,E229=$CV$1,E230=$CV$1),0,1)))</f>
        <v/>
      </c>
      <c r="CY228" s="2" t="str">
        <f>IF($A228&gt;='DB_FG_243way_Regular Symbol'!H$16,"",IF(F228=0,"",IF(OR(F228=$BW$1,F229=$BW$1,F230=$BW$1,F228=$CV$1,F229=$CV$1,F230=$CV$1),0,1)))</f>
        <v/>
      </c>
    </row>
    <row r="229" spans="1:103">
      <c r="A229" s="341">
        <f>IF('DB_FG_243way_Regular Symbol'!L228="","",'DB_FG_243way_Regular Symbol'!L228)</f>
        <v>225</v>
      </c>
      <c r="B229" s="184" t="str">
        <f>IF('DB_FG_243way_Regular Symbol'!M228="",
IF($A229-'DB_FG_243way_Regular Symbol'!D$16&gt;='DB_FG_243way_RegularＸ_W()'!B$2-1,"",VLOOKUP($A229-'DB_FG_243way_Regular Symbol'!D$16,'DB_FG_243way_Regular Symbol'!$L$3:$Q$99,'DB_FG_243way_RegularＸ_W()'!B$3+1,FALSE)),
'DB_FG_243way_Regular Symbol'!M228)</f>
        <v/>
      </c>
      <c r="C229" s="184" t="str">
        <f>IF('DB_FG_243way_Regular Symbol'!N228="",
IF($A229-'DB_FG_243way_Regular Symbol'!E$16&gt;='DB_FG_243way_RegularＸ_W()'!C$2-1,"",VLOOKUP($A229-'DB_FG_243way_Regular Symbol'!E$16,'DB_FG_243way_Regular Symbol'!$L$3:$Q$99,'DB_FG_243way_RegularＸ_W()'!C$3+1,FALSE)),
'DB_FG_243way_Regular Symbol'!N228)</f>
        <v/>
      </c>
      <c r="D229" s="184" t="str">
        <f>IF('DB_FG_243way_Regular Symbol'!O228="",
IF($A229-'DB_FG_243way_Regular Symbol'!F$16&gt;='DB_FG_243way_RegularＸ_W()'!D$2-1,"",VLOOKUP($A229-'DB_FG_243way_Regular Symbol'!F$16,'DB_FG_243way_Regular Symbol'!$L$3:$Q$99,'DB_FG_243way_RegularＸ_W()'!D$3+1,FALSE)),
'DB_FG_243way_Regular Symbol'!O228)</f>
        <v/>
      </c>
      <c r="E229" s="184" t="str">
        <f>IF('DB_FG_243way_Regular Symbol'!P228="",
IF($A229-'DB_FG_243way_Regular Symbol'!G$16&gt;='DB_FG_243way_RegularＸ_W()'!E$2-1,"",VLOOKUP($A229-'DB_FG_243way_Regular Symbol'!G$16,'DB_FG_243way_Regular Symbol'!$L$3:$Q$99,'DB_FG_243way_RegularＸ_W()'!E$3+1,FALSE)),
'DB_FG_243way_Regular Symbol'!P228)</f>
        <v/>
      </c>
      <c r="F229" s="358" t="str">
        <f>IF('DB_FG_243way_Regular Symbol'!Q228="",
IF($A229-'DB_FG_243way_Regular Symbol'!H$16&gt;='DB_FG_243way_RegularＸ_W()'!F$2-1,"",VLOOKUP($A229-'DB_FG_243way_Regular Symbol'!H$16,'DB_FG_243way_Regular Symbol'!$L$3:$Q$99,'DB_FG_243way_RegularＸ_W()'!F$3+1,FALSE)),
'DB_FG_243way_Regular Symbol'!Q228)</f>
        <v/>
      </c>
      <c r="O229" s="342" t="str">
        <f>IF($A229&gt;='DB_FG_243way_Regular Symbol'!D$16,"",IF(B229=0,"",IF(OR(B229=$O$1,B229=$P$1,B230=$O$1,B230=$P$1,B231=$O$1,B231=$P$1),0,1)))</f>
        <v/>
      </c>
      <c r="P229" s="2" t="str">
        <f>IF($A229&gt;='DB_FG_243way_Regular Symbol'!E$16,"",IF(C229=0,"",IF(OR(C229=$O$1,C229=$P$1,C230=$O$1,C230=$P$1,C231=$O$1,C231=$P$1),0,1)))</f>
        <v/>
      </c>
      <c r="Q229" s="2" t="str">
        <f>IF($A229&gt;='DB_FG_243way_Regular Symbol'!F$16,"",IF(D229=0,"",IF(OR(D229=$O$1,D229=$P$1,D230=$O$1,D230=$P$1,D231=$O$1,D231=$P$1),0,1)))</f>
        <v/>
      </c>
      <c r="R229" s="2" t="str">
        <f>IF($A229&gt;='DB_FG_243way_Regular Symbol'!G$16,"",IF(E229=0,"",IF(OR(E229=$O$1,E229=$P$1,E230=$O$1,E230=$P$1,E231=$O$1,E231=$P$1),0,1)))</f>
        <v/>
      </c>
      <c r="S229" s="128" t="str">
        <f>IF($A229&gt;='DB_FG_243way_Regular Symbol'!H$16,"",IF(F229=0,"",IF(OR(F229=$O$1,F229=$P$1,F230=$O$1,F230=$P$1,F231=$O$1,F231=$P$1),0,1)))</f>
        <v/>
      </c>
      <c r="U229" s="342" t="str">
        <f>IF($A229&gt;='DB_FG_243way_Regular Symbol'!D$16,"",IF(B229=0,"",IF(OR(B229=$U$1,B229=$V$1,B230=$U$1,B230=$V$1,B231=$U$1,B231=$V$1),0,1)))</f>
        <v/>
      </c>
      <c r="V229" s="2" t="str">
        <f>IF($A229&gt;='DB_FG_243way_Regular Symbol'!E$16,"",IF(C229=0,"",IF(OR(C229=$U$1,C229=$V$1,C230=$U$1,C230=$V$1,C231=$U$1,C231=$V$1),0,1)))</f>
        <v/>
      </c>
      <c r="W229" s="2" t="str">
        <f>IF($A229&gt;='DB_FG_243way_Regular Symbol'!F$16,"",IF(D229=0,"",IF(OR(D229=$U$1,D229=$V$1,D230=$U$1,D230=$V$1,D231=$U$1,D231=$V$1),0,1)))</f>
        <v/>
      </c>
      <c r="X229" s="2" t="str">
        <f>IF($A229&gt;='DB_FG_243way_Regular Symbol'!G$16,"",IF(E229=0,"",IF(OR(E229=$U$1,E229=$V$1,E230=$U$1,E230=$V$1,E231=$U$1,E231=$V$1),0,1)))</f>
        <v/>
      </c>
      <c r="Y229" s="128" t="str">
        <f>IF($A229&gt;='DB_FG_243way_Regular Symbol'!H$16,"",IF(F229=0,"",IF(OR(F229=$U$1,F229=$V$1,F230=$U$1,F230=$V$1,F231=$U$1,F231=$V$1),0,1)))</f>
        <v/>
      </c>
      <c r="AA229" s="342" t="str">
        <f>IF($A229&gt;='DB_FG_243way_Regular Symbol'!D$16,"",IF(B229=0,"",IF(OR(B229=$AA$1,B229=$AB$1,B230=$AA$1,B230=$AB$1,B231=$AA$1,,B231=$AB$1),0,1)))</f>
        <v/>
      </c>
      <c r="AB229" s="2" t="str">
        <f>IF($A229&gt;='DB_FG_243way_Regular Symbol'!E$16,"",IF(C229=0,"",IF(OR(C229=$AA$1,C229=$AB$1,C230=$AA$1,C230=$AB$1,C231=$AA$1,,C231=$AB$1),0,1)))</f>
        <v/>
      </c>
      <c r="AC229" s="2" t="str">
        <f>IF($A229&gt;='DB_FG_243way_Regular Symbol'!F$16,"",IF(D229=0,"",IF(OR(D229=$AA$1,D229=$AB$1,D230=$AA$1,D230=$AB$1,D231=$AA$1,,D231=$AB$1),0,1)))</f>
        <v/>
      </c>
      <c r="AD229" s="2" t="str">
        <f>IF($A229&gt;='DB_FG_243way_Regular Symbol'!G$16,"",IF(E229=0,"",IF(OR(E229=$AA$1,E229=$AB$1,E230=$AA$1,E230=$AB$1,E231=$AA$1,,E231=$AB$1),0,1)))</f>
        <v/>
      </c>
      <c r="AE229" s="128" t="str">
        <f>IF($A229&gt;='DB_FG_243way_Regular Symbol'!H$16,"",IF(F229=0,"",IF(OR(F229=$AA$1,F229=$AB$1,F230=$AA$1,F230=$AB$1,F231=$AA$1,,F231=$AB$1),0,1)))</f>
        <v/>
      </c>
      <c r="AG229" s="342" t="str">
        <f>IF($A229&gt;='DB_FG_243way_Regular Symbol'!D$16,"",IF(B229=0,"",IF(OR(B229=$AG$1,B229=$AH$1,B230=$AG$1,B230=$AH$1,B231=$AG$1,B231=$AH$1),0,1)))</f>
        <v/>
      </c>
      <c r="AH229" s="2" t="str">
        <f>IF($A229&gt;='DB_FG_243way_Regular Symbol'!E$16,"",IF(C229=0,"",IF(OR(C229=$AG$1,C229=$AH$1,C230=$AG$1,C230=$AH$1,C231=$AG$1,C231=$AH$1),0,1)))</f>
        <v/>
      </c>
      <c r="AI229" s="2" t="str">
        <f>IF($A229&gt;='DB_FG_243way_Regular Symbol'!F$16,"",IF(D229=0,"",IF(OR(D229=$AG$1,D229=$AH$1,D230=$AG$1,D230=$AH$1,D231=$AG$1,D231=$AH$1),0,1)))</f>
        <v/>
      </c>
      <c r="AJ229" s="2" t="str">
        <f>IF($A229&gt;='DB_FG_243way_Regular Symbol'!G$16,"",IF(E229=0,"",IF(OR(E229=$AG$1,E229=$AH$1,E230=$AG$1,E230=$AH$1,E231=$AG$1,E231=$AH$1),0,1)))</f>
        <v/>
      </c>
      <c r="AK229" s="128" t="str">
        <f>IF($A229&gt;='DB_FG_243way_Regular Symbol'!H$16,"",IF(F229=0,"",IF(OR(F229=$AG$1,F229=$AH$1,F230=$AG$1,F230=$AH$1,F231=$AG$1,F231=$AH$1),0,1)))</f>
        <v/>
      </c>
      <c r="AM229" s="342" t="str">
        <f>IF($A229&gt;='DB_FG_243way_Regular Symbol'!D$16,"",IF(B229=0,"",IF(OR(B229=$AM$1,B229=$AN$1,B230=$AM$1,B230=$AN$1,B231=$AM$1,B231=$AN$1),0,1)))</f>
        <v/>
      </c>
      <c r="AN229" s="2" t="str">
        <f>IF($A229&gt;='DB_FG_243way_Regular Symbol'!E$16,"",IF(C229=0,"",IF(OR(C229=$AM$1,C229=$AN$1,C230=$AM$1,C230=$AN$1,C231=$AM$1,C231=$AN$1),0,1)))</f>
        <v/>
      </c>
      <c r="AO229" s="2" t="str">
        <f>IF($A229&gt;='DB_FG_243way_Regular Symbol'!F$16,"",IF(D229=0,"",IF(OR(D229=$AM$1,D229=$AN$1,D230=$AM$1,D230=$AN$1,D231=$AM$1,D231=$AN$1),0,1)))</f>
        <v/>
      </c>
      <c r="AP229" s="2" t="str">
        <f>IF($A229&gt;='DB_FG_243way_Regular Symbol'!G$16,"",IF(E229=0,"",IF(OR(E229=$AM$1,E229=$AN$1,E230=$AM$1,E230=$AN$1,E231=$AM$1,E231=$AN$1),0,1)))</f>
        <v/>
      </c>
      <c r="AQ229" s="128" t="str">
        <f>IF($A229&gt;='DB_FG_243way_Regular Symbol'!H$16,"",IF(F229=0,"",IF(OR(F229=$AM$1,F229=$AN$1,F230=$AM$1,F230=$AN$1,F231=$AM$1,F231=$AN$1),0,1)))</f>
        <v/>
      </c>
      <c r="AS229" s="342" t="str">
        <f>IF($A229&gt;='DB_FG_243way_Regular Symbol'!D$16,"",IF(B229=0,"",IF(OR(B229=$AM$1,B229=$AT$1,B230=$AM$1,B230=$AT$1,B231=$AM$1,B231=$AT$1),0,1)))</f>
        <v/>
      </c>
      <c r="AT229" s="2" t="str">
        <f>IF($A229&gt;='DB_FG_243way_Regular Symbol'!E$16,"",IF(C229=0,"",IF(OR(C229=$AM$1,C229=$AT$1,C230=$AM$1,C230=$AT$1,C231=$AM$1,C231=$AT$1),0,1)))</f>
        <v/>
      </c>
      <c r="AU229" s="2" t="str">
        <f>IF($A229&gt;='DB_FG_243way_Regular Symbol'!F$16,"",IF(D229=0,"",IF(OR(D229=$AM$1,D229=$AT$1,D230=$AM$1,D230=$AT$1,D231=$AM$1,D231=$AT$1),0,1)))</f>
        <v/>
      </c>
      <c r="AV229" s="2" t="str">
        <f>IF($A229&gt;='DB_FG_243way_Regular Symbol'!G$16,"",IF(E229=0,"",IF(OR(E229=$AM$1,E229=$AT$1,E230=$AM$1,E230=$AT$1,E231=$AM$1,E231=$AT$1),0,1)))</f>
        <v/>
      </c>
      <c r="AW229" s="128" t="str">
        <f>IF($A229&gt;='DB_FG_243way_Regular Symbol'!H$16,"",IF(F229=0,"",IF(OR(F229=$AM$1,F229=$AT$1,F230=$AM$1,F230=$AT$1,F231=$AM$1,F231=$AT$1),0,1)))</f>
        <v/>
      </c>
      <c r="AY229" s="342" t="str">
        <f>IF($A229&gt;='DB_FG_243way_Regular Symbol'!D$16,"",IF(B229=0,"",IF(OR(B229=$AM$1,B229=$AZ$1,B230=$AM$1,B230=$AZ$1,B231=$AM$1,B231=$AZ$1),0,1)))</f>
        <v/>
      </c>
      <c r="AZ229" s="2" t="str">
        <f>IF($A229&gt;='DB_FG_243way_Regular Symbol'!E$16,"",IF(C229=0,"",IF(OR(C229=$AM$1,C229=$AZ$1,C230=$AM$1,C230=$AZ$1,C231=$AM$1,C231=$AZ$1),0,1)))</f>
        <v/>
      </c>
      <c r="BA229" s="2" t="str">
        <f>IF($A229&gt;='DB_FG_243way_Regular Symbol'!F$16,"",IF(D229=0,"",IF(OR(D229=$AM$1,D229=$AZ$1,D230=$AM$1,D230=$AZ$1,D231=$AM$1,D231=$AZ$1),0,1)))</f>
        <v/>
      </c>
      <c r="BB229" s="2" t="str">
        <f>IF($A229&gt;='DB_FG_243way_Regular Symbol'!G$16,"",IF(E229=0,"",IF(OR(E229=$AM$1,E229=$AZ$1,E230=$AM$1,E230=$AZ$1,E231=$AM$1,E231=$AZ$1),0,1)))</f>
        <v/>
      </c>
      <c r="BC229" s="128" t="str">
        <f>IF($A229&gt;='DB_FG_243way_Regular Symbol'!H$16,"",IF(F229=0,"",IF(OR(F229=$AM$1,F229=$AZ$1,F230=$AM$1,F230=$AZ$1,F231=$AM$1,F231=$AZ$1),0,1)))</f>
        <v/>
      </c>
      <c r="BE229" s="342"/>
      <c r="BF229" s="2"/>
      <c r="BG229" s="2" t="str">
        <f>IF($A229&gt;='DB_FG_243way_Regular Symbol'!F$16,"",IF(D229=0,"",COUNTIF(D229:D231,$BF$1)))</f>
        <v/>
      </c>
      <c r="BH229" s="2" t="str">
        <f>IF($A229&gt;='DB_FG_243way_Regular Symbol'!G$16,"",IF(E229=0,"",COUNTIF(E229:E231,$BF$1)))</f>
        <v/>
      </c>
      <c r="BI229" s="2" t="str">
        <f>IF($A229&gt;='DB_FG_243way_Regular Symbol'!H$16,"",IF(F229=0,"",COUNTIF(F229:F231,$BF$1)))</f>
        <v/>
      </c>
      <c r="BK229" s="342"/>
      <c r="BL229" s="2"/>
      <c r="BM229" s="2" t="str">
        <f>IF($A229&gt;='DB_FG_243way_Regular Symbol'!F$16,"",IF(D229=0,"",IF(OR(D229=$AM$1,D229=$BL$1,D230=$AM$1,D230=$BL$1,D231=$AM$1,D231=$BL$1),0,1)))</f>
        <v/>
      </c>
      <c r="BN229" s="2" t="str">
        <f>IF($A229&gt;='DB_FG_243way_Regular Symbol'!G$16,"",IF(E229=0,"",IF(OR(E229=$AM$1,E229=$BL$1,E230=$AM$1,E230=$BL$1,E231=$AM$1,E231=$BL$1),0,1)))</f>
        <v/>
      </c>
      <c r="BO229" s="128" t="str">
        <f>IF($A229&gt;='DB_FG_243way_Regular Symbol'!H$16,"",IF(F229=0,"",IF(OR(F229=$AM$1,F229=$BL$1,F230=$AM$1,F230=$BL$1,F231=$AM$1,F231=$BL$1),0,1)))</f>
        <v/>
      </c>
      <c r="BQ229" s="2" t="str">
        <f>IF($A229&gt;='DB_FG_243way_Regular Symbol'!D$16,"",IF(B229=0,"",IF(OR(B229=$BQ$1,B229=$BR$1,B230=$BQ$1,B230=$BR$1,B231=$BQ$1,B231=$BR$1),0,1)))</f>
        <v/>
      </c>
      <c r="BR229" s="2" t="str">
        <f>IF($A229&gt;='DB_FG_243way_Regular Symbol'!E$16,"",IF(C229=0,"",IF(OR(C229=$BQ$1,C229=$BR$1,C230=$BQ$1,C230=$BR$1,C231=$BQ$1,C231=$BR$1),0,1)))</f>
        <v/>
      </c>
      <c r="BS229" s="2" t="str">
        <f>IF($A229&gt;='DB_FG_243way_Regular Symbol'!F$16,"",IF(D229=0,"",IF(OR(D229=$BQ$1,D229=$BR$1,D230=$BQ$1,D230=$BR$1,D231=$BQ$1,D231=$BR$1),0,1)))</f>
        <v/>
      </c>
      <c r="BT229" s="2" t="str">
        <f>IF($A229&gt;='DB_FG_243way_Regular Symbol'!G$16,"",IF(E229=0,"",IF(OR(E229=$BQ$1,E229=$BR$1,E230=$BQ$1,E230=$BR$1,E231=$BQ$1,E231=$BR$1),0,1)))</f>
        <v/>
      </c>
      <c r="BU229" s="2" t="str">
        <f>IF($A229&gt;='DB_FG_243way_Regular Symbol'!H$16,"",IF(F229=0,"",IF(OR(F229=$BQ$1,F229=$BR$1,F230=$BQ$1,F230=$BR$1,F231=$BQ$1,F231=$BR$1),0,1)))</f>
        <v/>
      </c>
      <c r="BW229" s="2" t="str">
        <f>IF($A229&gt;='DB_FG_243way_Regular Symbol'!D$16,"",IF(B229=0,"",IF(OR(B229=$BW$1,B230=$BW$1,B231=$BW$1,B229=$BX$1,B230=$BX$1,B231=$BX$1),0,1)))</f>
        <v/>
      </c>
      <c r="BX229" s="2" t="str">
        <f>IF($A229&gt;='DB_FG_243way_Regular Symbol'!E$16,"",IF(C229=0,"",IF(OR(C229=$BW$1,C230=$BW$1,C231=$BW$1,C229=$BX$1,C230=$BX$1,C231=$BX$1),0,1)))</f>
        <v/>
      </c>
      <c r="BY229" s="2" t="str">
        <f>IF($A229&gt;='DB_FG_243way_Regular Symbol'!F$16,"",IF(D229=0,"",IF(OR(D229=$BW$1,D230=$BW$1,D231=$BW$1,D229=$BX$1,D230=$BX$1,D231=$BX$1),0,1)))</f>
        <v/>
      </c>
      <c r="BZ229" s="2" t="str">
        <f>IF($A229&gt;='DB_FG_243way_Regular Symbol'!G$16,"",IF(E229=0,"",IF(OR(E229=$BW$1,E230=$BW$1,E231=$BW$1,E229=$BX$1,E230=$BX$1,E231=$BX$1),0,1)))</f>
        <v/>
      </c>
      <c r="CA229" s="2" t="str">
        <f>IF($A229&gt;='DB_FG_243way_Regular Symbol'!H$16,"",IF(F229=0,"",IF(OR(F229=$BW$1,F230=$BW$1,F231=$BW$1,F229=$BX$1,F230=$BX$1,F231=$BX$1),0,1)))</f>
        <v/>
      </c>
      <c r="CC229" s="2" t="str">
        <f>IF($A229&gt;='DB_FG_243way_Regular Symbol'!D$16,"",IF(B229=0,"",IF(OR(B229=$BW$1,B230=$BW$1,B231=$BW$1,B229=$CD$1,B230=$CD$1,B231=$CD$1),0,1)))</f>
        <v/>
      </c>
      <c r="CD229" s="2" t="str">
        <f>IF($A229&gt;='DB_FG_243way_Regular Symbol'!E$16,"",IF(C229=0,"",IF(OR(C229=$BW$1,C230=$BW$1,C231=$BW$1,C229=$CD$1,C230=$CD$1,C231=$CD$1),0,1)))</f>
        <v/>
      </c>
      <c r="CE229" s="2" t="str">
        <f>IF($A229&gt;='DB_FG_243way_Regular Symbol'!F$16,"",IF(D229=0,"",IF(OR(D229=$BW$1,D230=$BW$1,D231=$BW$1,D229=$CD$1,D230=$CD$1,D231=$CD$1),0,1)))</f>
        <v/>
      </c>
      <c r="CF229" s="2" t="str">
        <f>IF($A229&gt;='DB_FG_243way_Regular Symbol'!G$16,"",IF(E229=0,"",IF(OR(E229=$BW$1,E230=$BW$1,E231=$BW$1,E229=$CD$1,E230=$CD$1,E231=$CD$1),0,1)))</f>
        <v/>
      </c>
      <c r="CG229" s="2" t="str">
        <f>IF($A229&gt;='DB_FG_243way_Regular Symbol'!H$16,"",IF(F229=0,"",IF(OR(F229=$BW$1,F230=$BW$1,F231=$BW$1,F229=$CD$1,F230=$CD$1,F231=$CD$1),0,1)))</f>
        <v/>
      </c>
      <c r="CI229" s="2" t="str">
        <f>IF($A229&gt;='DB_FG_243way_Regular Symbol'!D$16,"",IF(B229=0,"",IF(OR(B229=$BW$1,B230=$BW$1,B231=$BW$1,B229=$CJ$1,B230=$CJ$1,B231=$CJ$1),0,1)))</f>
        <v/>
      </c>
      <c r="CJ229" s="2" t="str">
        <f>IF($A229&gt;='DB_FG_243way_Regular Symbol'!E$16,"",IF(C229=0,"",IF(OR(C229=$BW$1,C230=$BW$1,C231=$BW$1,C229=$CJ$1,C230=$CJ$1,C231=$CJ$1),0,1)))</f>
        <v/>
      </c>
      <c r="CK229" s="2" t="str">
        <f>IF($A229&gt;='DB_FG_243way_Regular Symbol'!F$16,"",IF(D229=0,"",IF(OR(D229=$BW$1,D230=$BW$1,D231=$BW$1,D229=$CJ$1,D230=$CJ$1,D231=$CJ$1),0,1)))</f>
        <v/>
      </c>
      <c r="CL229" s="2" t="str">
        <f>IF($A229&gt;='DB_FG_243way_Regular Symbol'!G$16,"",IF(E229=0,"",IF(OR(E229=$BW$1,E230=$BW$1,E231=$BW$1,E229=$CJ$1,E230=$CJ$1,E231=$CJ$1),0,1)))</f>
        <v/>
      </c>
      <c r="CM229" s="2" t="str">
        <f>IF($A229&gt;='DB_FG_243way_Regular Symbol'!H$16,"",IF(F229=0,"",IF(OR(F229=$BW$1,F230=$BW$1,F231=$BW$1,F229=$CJ$1,F230=$CJ$1,F231=$CJ$1),0,1)))</f>
        <v/>
      </c>
      <c r="CO229" s="2" t="str">
        <f>IF($A229&gt;='DB_FG_243way_Regular Symbol'!D$16,"",IF(B229=0,"",IF(OR(B229=$BW$1,B230=$BW$1,B231=$BW$1,B229=$CP$1,B230=$CP$1,B231=$CP$1),0,1)))</f>
        <v/>
      </c>
      <c r="CP229" s="2" t="str">
        <f>IF($A229&gt;='DB_FG_243way_Regular Symbol'!E$16,"",IF(C229=0,"",IF(OR(C229=$BW$1,C230=$BW$1,C231=$BW$1,C229=$CP$1,C230=$CP$1,C231=$CP$1),0,1)))</f>
        <v/>
      </c>
      <c r="CQ229" s="2" t="str">
        <f>IF($A229&gt;='DB_FG_243way_Regular Symbol'!F$16,"",IF(D229=0,"",IF(OR(D229=$BW$1,D230=$BW$1,D231=$BW$1,D229=$CP$1,D230=$CP$1,D231=$CP$1),0,1)))</f>
        <v/>
      </c>
      <c r="CR229" s="2" t="str">
        <f>IF($A229&gt;='DB_FG_243way_Regular Symbol'!G$16,"",IF(E229=0,"",IF(OR(E229=$BW$1,E230=$BW$1,E231=$BW$1,E229=$CP$1,E230=$CP$1,E231=$CP$1),0,1)))</f>
        <v/>
      </c>
      <c r="CS229" s="2" t="str">
        <f>IF($A229&gt;='DB_FG_243way_Regular Symbol'!H$16,"",IF(F229=0,"",IF(OR(F229=$BW$1,F230=$BW$1,F231=$BW$1,F229=$CP$1,F230=$CP$1,F231=$CP$1),0,1)))</f>
        <v/>
      </c>
      <c r="CU229" s="2" t="str">
        <f>IF($A229&gt;='DB_FG_243way_Regular Symbol'!D$16,"",IF(B229=0,"",IF(OR(B229=$BW$1,B230=$BW$1,B231=$BW$1,B229=$CV$1,B230=$CV$1,B231=$CV$1),0,1)))</f>
        <v/>
      </c>
      <c r="CV229" s="2" t="str">
        <f>IF($A229&gt;='DB_FG_243way_Regular Symbol'!E$16,"",IF(C229=0,"",IF(OR(C229=$BW$1,C230=$BW$1,C231=$BW$1,C229=$CV$1,C230=$CV$1,C231=$CV$1),0,1)))</f>
        <v/>
      </c>
      <c r="CW229" s="2" t="str">
        <f>IF($A229&gt;='DB_FG_243way_Regular Symbol'!F$16,"",IF(D229=0,"",IF(OR(D229=$BW$1,D230=$BW$1,D231=$BW$1,D229=$CV$1,D230=$CV$1,D231=$CV$1),0,1)))</f>
        <v/>
      </c>
      <c r="CX229" s="2" t="str">
        <f>IF($A229&gt;='DB_FG_243way_Regular Symbol'!G$16,"",IF(E229=0,"",IF(OR(E229=$BW$1,E230=$BW$1,E231=$BW$1,E229=$CV$1,E230=$CV$1,E231=$CV$1),0,1)))</f>
        <v/>
      </c>
      <c r="CY229" s="2" t="str">
        <f>IF($A229&gt;='DB_FG_243way_Regular Symbol'!H$16,"",IF(F229=0,"",IF(OR(F229=$BW$1,F230=$BW$1,F231=$BW$1,F229=$CV$1,F230=$CV$1,F231=$CV$1),0,1)))</f>
        <v/>
      </c>
    </row>
    <row r="230" spans="1:103">
      <c r="A230" s="341">
        <f>IF('DB_FG_243way_Regular Symbol'!L229="","",'DB_FG_243way_Regular Symbol'!L229)</f>
        <v>226</v>
      </c>
      <c r="B230" s="184" t="str">
        <f>IF('DB_FG_243way_Regular Symbol'!M229="",
IF($A230-'DB_FG_243way_Regular Symbol'!D$16&gt;='DB_FG_243way_RegularＸ_W()'!B$2-1,"",VLOOKUP($A230-'DB_FG_243way_Regular Symbol'!D$16,'DB_FG_243way_Regular Symbol'!$L$3:$Q$99,'DB_FG_243way_RegularＸ_W()'!B$3+1,FALSE)),
'DB_FG_243way_Regular Symbol'!M229)</f>
        <v/>
      </c>
      <c r="C230" s="184" t="str">
        <f>IF('DB_FG_243way_Regular Symbol'!N229="",
IF($A230-'DB_FG_243way_Regular Symbol'!E$16&gt;='DB_FG_243way_RegularＸ_W()'!C$2-1,"",VLOOKUP($A230-'DB_FG_243way_Regular Symbol'!E$16,'DB_FG_243way_Regular Symbol'!$L$3:$Q$99,'DB_FG_243way_RegularＸ_W()'!C$3+1,FALSE)),
'DB_FG_243way_Regular Symbol'!N229)</f>
        <v/>
      </c>
      <c r="D230" s="184" t="str">
        <f>IF('DB_FG_243way_Regular Symbol'!O229="",
IF($A230-'DB_FG_243way_Regular Symbol'!F$16&gt;='DB_FG_243way_RegularＸ_W()'!D$2-1,"",VLOOKUP($A230-'DB_FG_243way_Regular Symbol'!F$16,'DB_FG_243way_Regular Symbol'!$L$3:$Q$99,'DB_FG_243way_RegularＸ_W()'!D$3+1,FALSE)),
'DB_FG_243way_Regular Symbol'!O229)</f>
        <v/>
      </c>
      <c r="E230" s="184" t="str">
        <f>IF('DB_FG_243way_Regular Symbol'!P229="",
IF($A230-'DB_FG_243way_Regular Symbol'!G$16&gt;='DB_FG_243way_RegularＸ_W()'!E$2-1,"",VLOOKUP($A230-'DB_FG_243way_Regular Symbol'!G$16,'DB_FG_243way_Regular Symbol'!$L$3:$Q$99,'DB_FG_243way_RegularＸ_W()'!E$3+1,FALSE)),
'DB_FG_243way_Regular Symbol'!P229)</f>
        <v/>
      </c>
      <c r="F230" s="358" t="str">
        <f>IF('DB_FG_243way_Regular Symbol'!Q229="",
IF($A230-'DB_FG_243way_Regular Symbol'!H$16&gt;='DB_FG_243way_RegularＸ_W()'!F$2-1,"",VLOOKUP($A230-'DB_FG_243way_Regular Symbol'!H$16,'DB_FG_243way_Regular Symbol'!$L$3:$Q$99,'DB_FG_243way_RegularＸ_W()'!F$3+1,FALSE)),
'DB_FG_243way_Regular Symbol'!Q229)</f>
        <v/>
      </c>
      <c r="O230" s="342" t="str">
        <f>IF($A230&gt;='DB_FG_243way_Regular Symbol'!D$16,"",IF(B230=0,"",IF(OR(B230=$O$1,B230=$P$1,B231=$O$1,B231=$P$1,B232=$O$1,B232=$P$1),0,1)))</f>
        <v/>
      </c>
      <c r="P230" s="2" t="str">
        <f>IF($A230&gt;='DB_FG_243way_Regular Symbol'!E$16,"",IF(C230=0,"",IF(OR(C230=$O$1,C230=$P$1,C231=$O$1,C231=$P$1,C232=$O$1,C232=$P$1),0,1)))</f>
        <v/>
      </c>
      <c r="Q230" s="2" t="str">
        <f>IF($A230&gt;='DB_FG_243way_Regular Symbol'!F$16,"",IF(D230=0,"",IF(OR(D230=$O$1,D230=$P$1,D231=$O$1,D231=$P$1,D232=$O$1,D232=$P$1),0,1)))</f>
        <v/>
      </c>
      <c r="R230" s="2" t="str">
        <f>IF($A230&gt;='DB_FG_243way_Regular Symbol'!G$16,"",IF(E230=0,"",IF(OR(E230=$O$1,E230=$P$1,E231=$O$1,E231=$P$1,E232=$O$1,E232=$P$1),0,1)))</f>
        <v/>
      </c>
      <c r="S230" s="128" t="str">
        <f>IF($A230&gt;='DB_FG_243way_Regular Symbol'!H$16,"",IF(F230=0,"",IF(OR(F230=$O$1,F230=$P$1,F231=$O$1,F231=$P$1,F232=$O$1,F232=$P$1),0,1)))</f>
        <v/>
      </c>
      <c r="U230" s="342" t="str">
        <f>IF($A230&gt;='DB_FG_243way_Regular Symbol'!D$16,"",IF(B230=0,"",IF(OR(B230=$U$1,B230=$V$1,B231=$U$1,B231=$V$1,B232=$U$1,B232=$V$1),0,1)))</f>
        <v/>
      </c>
      <c r="V230" s="2" t="str">
        <f>IF($A230&gt;='DB_FG_243way_Regular Symbol'!E$16,"",IF(C230=0,"",IF(OR(C230=$U$1,C230=$V$1,C231=$U$1,C231=$V$1,C232=$U$1,C232=$V$1),0,1)))</f>
        <v/>
      </c>
      <c r="W230" s="2" t="str">
        <f>IF($A230&gt;='DB_FG_243way_Regular Symbol'!F$16,"",IF(D230=0,"",IF(OR(D230=$U$1,D230=$V$1,D231=$U$1,D231=$V$1,D232=$U$1,D232=$V$1),0,1)))</f>
        <v/>
      </c>
      <c r="X230" s="2" t="str">
        <f>IF($A230&gt;='DB_FG_243way_Regular Symbol'!G$16,"",IF(E230=0,"",IF(OR(E230=$U$1,E230=$V$1,E231=$U$1,E231=$V$1,E232=$U$1,E232=$V$1),0,1)))</f>
        <v/>
      </c>
      <c r="Y230" s="128" t="str">
        <f>IF($A230&gt;='DB_FG_243way_Regular Symbol'!H$16,"",IF(F230=0,"",IF(OR(F230=$U$1,F230=$V$1,F231=$U$1,F231=$V$1,F232=$U$1,F232=$V$1),0,1)))</f>
        <v/>
      </c>
      <c r="AA230" s="342" t="str">
        <f>IF($A230&gt;='DB_FG_243way_Regular Symbol'!D$16,"",IF(B230=0,"",IF(OR(B230=$AA$1,B230=$AB$1,B231=$AA$1,B231=$AB$1,B232=$AA$1,,B232=$AB$1),0,1)))</f>
        <v/>
      </c>
      <c r="AB230" s="2" t="str">
        <f>IF($A230&gt;='DB_FG_243way_Regular Symbol'!E$16,"",IF(C230=0,"",IF(OR(C230=$AA$1,C230=$AB$1,C231=$AA$1,C231=$AB$1,C232=$AA$1,,C232=$AB$1),0,1)))</f>
        <v/>
      </c>
      <c r="AC230" s="2" t="str">
        <f>IF($A230&gt;='DB_FG_243way_Regular Symbol'!F$16,"",IF(D230=0,"",IF(OR(D230=$AA$1,D230=$AB$1,D231=$AA$1,D231=$AB$1,D232=$AA$1,,D232=$AB$1),0,1)))</f>
        <v/>
      </c>
      <c r="AD230" s="2" t="str">
        <f>IF($A230&gt;='DB_FG_243way_Regular Symbol'!G$16,"",IF(E230=0,"",IF(OR(E230=$AA$1,E230=$AB$1,E231=$AA$1,E231=$AB$1,E232=$AA$1,,E232=$AB$1),0,1)))</f>
        <v/>
      </c>
      <c r="AE230" s="128" t="str">
        <f>IF($A230&gt;='DB_FG_243way_Regular Symbol'!H$16,"",IF(F230=0,"",IF(OR(F230=$AA$1,F230=$AB$1,F231=$AA$1,F231=$AB$1,F232=$AA$1,,F232=$AB$1),0,1)))</f>
        <v/>
      </c>
      <c r="AG230" s="342" t="str">
        <f>IF($A230&gt;='DB_FG_243way_Regular Symbol'!D$16,"",IF(B230=0,"",IF(OR(B230=$AG$1,B230=$AH$1,B231=$AG$1,B231=$AH$1,B232=$AG$1,B232=$AH$1),0,1)))</f>
        <v/>
      </c>
      <c r="AH230" s="2" t="str">
        <f>IF($A230&gt;='DB_FG_243way_Regular Symbol'!E$16,"",IF(C230=0,"",IF(OR(C230=$AG$1,C230=$AH$1,C231=$AG$1,C231=$AH$1,C232=$AG$1,C232=$AH$1),0,1)))</f>
        <v/>
      </c>
      <c r="AI230" s="2" t="str">
        <f>IF($A230&gt;='DB_FG_243way_Regular Symbol'!F$16,"",IF(D230=0,"",IF(OR(D230=$AG$1,D230=$AH$1,D231=$AG$1,D231=$AH$1,D232=$AG$1,D232=$AH$1),0,1)))</f>
        <v/>
      </c>
      <c r="AJ230" s="2" t="str">
        <f>IF($A230&gt;='DB_FG_243way_Regular Symbol'!G$16,"",IF(E230=0,"",IF(OR(E230=$AG$1,E230=$AH$1,E231=$AG$1,E231=$AH$1,E232=$AG$1,E232=$AH$1),0,1)))</f>
        <v/>
      </c>
      <c r="AK230" s="128" t="str">
        <f>IF($A230&gt;='DB_FG_243way_Regular Symbol'!H$16,"",IF(F230=0,"",IF(OR(F230=$AG$1,F230=$AH$1,F231=$AG$1,F231=$AH$1,F232=$AG$1,F232=$AH$1),0,1)))</f>
        <v/>
      </c>
      <c r="AM230" s="342" t="str">
        <f>IF($A230&gt;='DB_FG_243way_Regular Symbol'!D$16,"",IF(B230=0,"",IF(OR(B230=$AM$1,B230=$AN$1,B231=$AM$1,B231=$AN$1,B232=$AM$1,B232=$AN$1),0,1)))</f>
        <v/>
      </c>
      <c r="AN230" s="2" t="str">
        <f>IF($A230&gt;='DB_FG_243way_Regular Symbol'!E$16,"",IF(C230=0,"",IF(OR(C230=$AM$1,C230=$AN$1,C231=$AM$1,C231=$AN$1,C232=$AM$1,C232=$AN$1),0,1)))</f>
        <v/>
      </c>
      <c r="AO230" s="2" t="str">
        <f>IF($A230&gt;='DB_FG_243way_Regular Symbol'!F$16,"",IF(D230=0,"",IF(OR(D230=$AM$1,D230=$AN$1,D231=$AM$1,D231=$AN$1,D232=$AM$1,D232=$AN$1),0,1)))</f>
        <v/>
      </c>
      <c r="AP230" s="2" t="str">
        <f>IF($A230&gt;='DB_FG_243way_Regular Symbol'!G$16,"",IF(E230=0,"",IF(OR(E230=$AM$1,E230=$AN$1,E231=$AM$1,E231=$AN$1,E232=$AM$1,E232=$AN$1),0,1)))</f>
        <v/>
      </c>
      <c r="AQ230" s="128" t="str">
        <f>IF($A230&gt;='DB_FG_243way_Regular Symbol'!H$16,"",IF(F230=0,"",IF(OR(F230=$AM$1,F230=$AN$1,F231=$AM$1,F231=$AN$1,F232=$AM$1,F232=$AN$1),0,1)))</f>
        <v/>
      </c>
      <c r="AS230" s="342" t="str">
        <f>IF($A230&gt;='DB_FG_243way_Regular Symbol'!D$16,"",IF(B230=0,"",IF(OR(B230=$AM$1,B230=$AT$1,B231=$AM$1,B231=$AT$1,B232=$AM$1,B232=$AT$1),0,1)))</f>
        <v/>
      </c>
      <c r="AT230" s="2" t="str">
        <f>IF($A230&gt;='DB_FG_243way_Regular Symbol'!E$16,"",IF(C230=0,"",IF(OR(C230=$AM$1,C230=$AT$1,C231=$AM$1,C231=$AT$1,C232=$AM$1,C232=$AT$1),0,1)))</f>
        <v/>
      </c>
      <c r="AU230" s="2" t="str">
        <f>IF($A230&gt;='DB_FG_243way_Regular Symbol'!F$16,"",IF(D230=0,"",IF(OR(D230=$AM$1,D230=$AT$1,D231=$AM$1,D231=$AT$1,D232=$AM$1,D232=$AT$1),0,1)))</f>
        <v/>
      </c>
      <c r="AV230" s="2" t="str">
        <f>IF($A230&gt;='DB_FG_243way_Regular Symbol'!G$16,"",IF(E230=0,"",IF(OR(E230=$AM$1,E230=$AT$1,E231=$AM$1,E231=$AT$1,E232=$AM$1,E232=$AT$1),0,1)))</f>
        <v/>
      </c>
      <c r="AW230" s="128" t="str">
        <f>IF($A230&gt;='DB_FG_243way_Regular Symbol'!H$16,"",IF(F230=0,"",IF(OR(F230=$AM$1,F230=$AT$1,F231=$AM$1,F231=$AT$1,F232=$AM$1,F232=$AT$1),0,1)))</f>
        <v/>
      </c>
      <c r="AY230" s="342" t="str">
        <f>IF($A230&gt;='DB_FG_243way_Regular Symbol'!D$16,"",IF(B230=0,"",IF(OR(B230=$AM$1,B230=$AZ$1,B231=$AM$1,B231=$AZ$1,B232=$AM$1,B232=$AZ$1),0,1)))</f>
        <v/>
      </c>
      <c r="AZ230" s="2" t="str">
        <f>IF($A230&gt;='DB_FG_243way_Regular Symbol'!E$16,"",IF(C230=0,"",IF(OR(C230=$AM$1,C230=$AZ$1,C231=$AM$1,C231=$AZ$1,C232=$AM$1,C232=$AZ$1),0,1)))</f>
        <v/>
      </c>
      <c r="BA230" s="2" t="str">
        <f>IF($A230&gt;='DB_FG_243way_Regular Symbol'!F$16,"",IF(D230=0,"",IF(OR(D230=$AM$1,D230=$AZ$1,D231=$AM$1,D231=$AZ$1,D232=$AM$1,D232=$AZ$1),0,1)))</f>
        <v/>
      </c>
      <c r="BB230" s="2" t="str">
        <f>IF($A230&gt;='DB_FG_243way_Regular Symbol'!G$16,"",IF(E230=0,"",IF(OR(E230=$AM$1,E230=$AZ$1,E231=$AM$1,E231=$AZ$1,E232=$AM$1,E232=$AZ$1),0,1)))</f>
        <v/>
      </c>
      <c r="BC230" s="128" t="str">
        <f>IF($A230&gt;='DB_FG_243way_Regular Symbol'!H$16,"",IF(F230=0,"",IF(OR(F230=$AM$1,F230=$AZ$1,F231=$AM$1,F231=$AZ$1,F232=$AM$1,F232=$AZ$1),0,1)))</f>
        <v/>
      </c>
      <c r="BE230" s="342"/>
      <c r="BF230" s="2"/>
      <c r="BG230" s="2" t="str">
        <f>IF($A230&gt;='DB_FG_243way_Regular Symbol'!F$16,"",IF(D230=0,"",COUNTIF(D230:D232,$BF$1)))</f>
        <v/>
      </c>
      <c r="BH230" s="2" t="str">
        <f>IF($A230&gt;='DB_FG_243way_Regular Symbol'!G$16,"",IF(E230=0,"",COUNTIF(E230:E232,$BF$1)))</f>
        <v/>
      </c>
      <c r="BI230" s="2" t="str">
        <f>IF($A230&gt;='DB_FG_243way_Regular Symbol'!H$16,"",IF(F230=0,"",COUNTIF(F230:F232,$BF$1)))</f>
        <v/>
      </c>
      <c r="BK230" s="342"/>
      <c r="BL230" s="2"/>
      <c r="BM230" s="2" t="str">
        <f>IF($A230&gt;='DB_FG_243way_Regular Symbol'!F$16,"",IF(D230=0,"",IF(OR(D230=$AM$1,D230=$BL$1,D231=$AM$1,D231=$BL$1,D232=$AM$1,D232=$BL$1),0,1)))</f>
        <v/>
      </c>
      <c r="BN230" s="2" t="str">
        <f>IF($A230&gt;='DB_FG_243way_Regular Symbol'!G$16,"",IF(E230=0,"",IF(OR(E230=$AM$1,E230=$BL$1,E231=$AM$1,E231=$BL$1,E232=$AM$1,E232=$BL$1),0,1)))</f>
        <v/>
      </c>
      <c r="BO230" s="128" t="str">
        <f>IF($A230&gt;='DB_FG_243way_Regular Symbol'!H$16,"",IF(F230=0,"",IF(OR(F230=$AM$1,F230=$BL$1,F231=$AM$1,F231=$BL$1,F232=$AM$1,F232=$BL$1),0,1)))</f>
        <v/>
      </c>
      <c r="BQ230" s="2" t="str">
        <f>IF($A230&gt;='DB_FG_243way_Regular Symbol'!D$16,"",IF(B230=0,"",IF(OR(B230=$BQ$1,B230=$BR$1,B231=$BQ$1,B231=$BR$1,B232=$BQ$1,B232=$BR$1),0,1)))</f>
        <v/>
      </c>
      <c r="BR230" s="2" t="str">
        <f>IF($A230&gt;='DB_FG_243way_Regular Symbol'!E$16,"",IF(C230=0,"",IF(OR(C230=$BQ$1,C230=$BR$1,C231=$BQ$1,C231=$BR$1,C232=$BQ$1,C232=$BR$1),0,1)))</f>
        <v/>
      </c>
      <c r="BS230" s="2" t="str">
        <f>IF($A230&gt;='DB_FG_243way_Regular Symbol'!F$16,"",IF(D230=0,"",IF(OR(D230=$BQ$1,D230=$BR$1,D231=$BQ$1,D231=$BR$1,D232=$BQ$1,D232=$BR$1),0,1)))</f>
        <v/>
      </c>
      <c r="BT230" s="2" t="str">
        <f>IF($A230&gt;='DB_FG_243way_Regular Symbol'!G$16,"",IF(E230=0,"",IF(OR(E230=$BQ$1,E230=$BR$1,E231=$BQ$1,E231=$BR$1,E232=$BQ$1,E232=$BR$1),0,1)))</f>
        <v/>
      </c>
      <c r="BU230" s="2" t="str">
        <f>IF($A230&gt;='DB_FG_243way_Regular Symbol'!H$16,"",IF(F230=0,"",IF(OR(F230=$BQ$1,F230=$BR$1,F231=$BQ$1,F231=$BR$1,F232=$BQ$1,F232=$BR$1),0,1)))</f>
        <v/>
      </c>
      <c r="BW230" s="2" t="str">
        <f>IF($A230&gt;='DB_FG_243way_Regular Symbol'!D$16,"",IF(B230=0,"",IF(OR(B230=$BW$1,B231=$BW$1,B232=$BW$1,B230=$BX$1,B231=$BX$1,B232=$BX$1),0,1)))</f>
        <v/>
      </c>
      <c r="BX230" s="2" t="str">
        <f>IF($A230&gt;='DB_FG_243way_Regular Symbol'!E$16,"",IF(C230=0,"",IF(OR(C230=$BW$1,C231=$BW$1,C232=$BW$1,C230=$BX$1,C231=$BX$1,C232=$BX$1),0,1)))</f>
        <v/>
      </c>
      <c r="BY230" s="2" t="str">
        <f>IF($A230&gt;='DB_FG_243way_Regular Symbol'!F$16,"",IF(D230=0,"",IF(OR(D230=$BW$1,D231=$BW$1,D232=$BW$1,D230=$BX$1,D231=$BX$1,D232=$BX$1),0,1)))</f>
        <v/>
      </c>
      <c r="BZ230" s="2" t="str">
        <f>IF($A230&gt;='DB_FG_243way_Regular Symbol'!G$16,"",IF(E230=0,"",IF(OR(E230=$BW$1,E231=$BW$1,E232=$BW$1,E230=$BX$1,E231=$BX$1,E232=$BX$1),0,1)))</f>
        <v/>
      </c>
      <c r="CA230" s="2" t="str">
        <f>IF($A230&gt;='DB_FG_243way_Regular Symbol'!H$16,"",IF(F230=0,"",IF(OR(F230=$BW$1,F231=$BW$1,F232=$BW$1,F230=$BX$1,F231=$BX$1,F232=$BX$1),0,1)))</f>
        <v/>
      </c>
      <c r="CC230" s="2" t="str">
        <f>IF($A230&gt;='DB_FG_243way_Regular Symbol'!D$16,"",IF(B230=0,"",IF(OR(B230=$BW$1,B231=$BW$1,B232=$BW$1,B230=$CD$1,B231=$CD$1,B232=$CD$1),0,1)))</f>
        <v/>
      </c>
      <c r="CD230" s="2" t="str">
        <f>IF($A230&gt;='DB_FG_243way_Regular Symbol'!E$16,"",IF(C230=0,"",IF(OR(C230=$BW$1,C231=$BW$1,C232=$BW$1,C230=$CD$1,C231=$CD$1,C232=$CD$1),0,1)))</f>
        <v/>
      </c>
      <c r="CE230" s="2" t="str">
        <f>IF($A230&gt;='DB_FG_243way_Regular Symbol'!F$16,"",IF(D230=0,"",IF(OR(D230=$BW$1,D231=$BW$1,D232=$BW$1,D230=$CD$1,D231=$CD$1,D232=$CD$1),0,1)))</f>
        <v/>
      </c>
      <c r="CF230" s="2" t="str">
        <f>IF($A230&gt;='DB_FG_243way_Regular Symbol'!G$16,"",IF(E230=0,"",IF(OR(E230=$BW$1,E231=$BW$1,E232=$BW$1,E230=$CD$1,E231=$CD$1,E232=$CD$1),0,1)))</f>
        <v/>
      </c>
      <c r="CG230" s="2" t="str">
        <f>IF($A230&gt;='DB_FG_243way_Regular Symbol'!H$16,"",IF(F230=0,"",IF(OR(F230=$BW$1,F231=$BW$1,F232=$BW$1,F230=$CD$1,F231=$CD$1,F232=$CD$1),0,1)))</f>
        <v/>
      </c>
      <c r="CI230" s="2" t="str">
        <f>IF($A230&gt;='DB_FG_243way_Regular Symbol'!D$16,"",IF(B230=0,"",IF(OR(B230=$BW$1,B231=$BW$1,B232=$BW$1,B230=$CJ$1,B231=$CJ$1,B232=$CJ$1),0,1)))</f>
        <v/>
      </c>
      <c r="CJ230" s="2" t="str">
        <f>IF($A230&gt;='DB_FG_243way_Regular Symbol'!E$16,"",IF(C230=0,"",IF(OR(C230=$BW$1,C231=$BW$1,C232=$BW$1,C230=$CJ$1,C231=$CJ$1,C232=$CJ$1),0,1)))</f>
        <v/>
      </c>
      <c r="CK230" s="2" t="str">
        <f>IF($A230&gt;='DB_FG_243way_Regular Symbol'!F$16,"",IF(D230=0,"",IF(OR(D230=$BW$1,D231=$BW$1,D232=$BW$1,D230=$CJ$1,D231=$CJ$1,D232=$CJ$1),0,1)))</f>
        <v/>
      </c>
      <c r="CL230" s="2" t="str">
        <f>IF($A230&gt;='DB_FG_243way_Regular Symbol'!G$16,"",IF(E230=0,"",IF(OR(E230=$BW$1,E231=$BW$1,E232=$BW$1,E230=$CJ$1,E231=$CJ$1,E232=$CJ$1),0,1)))</f>
        <v/>
      </c>
      <c r="CM230" s="2" t="str">
        <f>IF($A230&gt;='DB_FG_243way_Regular Symbol'!H$16,"",IF(F230=0,"",IF(OR(F230=$BW$1,F231=$BW$1,F232=$BW$1,F230=$CJ$1,F231=$CJ$1,F232=$CJ$1),0,1)))</f>
        <v/>
      </c>
      <c r="CO230" s="2" t="str">
        <f>IF($A230&gt;='DB_FG_243way_Regular Symbol'!D$16,"",IF(B230=0,"",IF(OR(B230=$BW$1,B231=$BW$1,B232=$BW$1,B230=$CP$1,B231=$CP$1,B232=$CP$1),0,1)))</f>
        <v/>
      </c>
      <c r="CP230" s="2" t="str">
        <f>IF($A230&gt;='DB_FG_243way_Regular Symbol'!E$16,"",IF(C230=0,"",IF(OR(C230=$BW$1,C231=$BW$1,C232=$BW$1,C230=$CP$1,C231=$CP$1,C232=$CP$1),0,1)))</f>
        <v/>
      </c>
      <c r="CQ230" s="2" t="str">
        <f>IF($A230&gt;='DB_FG_243way_Regular Symbol'!F$16,"",IF(D230=0,"",IF(OR(D230=$BW$1,D231=$BW$1,D232=$BW$1,D230=$CP$1,D231=$CP$1,D232=$CP$1),0,1)))</f>
        <v/>
      </c>
      <c r="CR230" s="2" t="str">
        <f>IF($A230&gt;='DB_FG_243way_Regular Symbol'!G$16,"",IF(E230=0,"",IF(OR(E230=$BW$1,E231=$BW$1,E232=$BW$1,E230=$CP$1,E231=$CP$1,E232=$CP$1),0,1)))</f>
        <v/>
      </c>
      <c r="CS230" s="2" t="str">
        <f>IF($A230&gt;='DB_FG_243way_Regular Symbol'!H$16,"",IF(F230=0,"",IF(OR(F230=$BW$1,F231=$BW$1,F232=$BW$1,F230=$CP$1,F231=$CP$1,F232=$CP$1),0,1)))</f>
        <v/>
      </c>
      <c r="CU230" s="2" t="str">
        <f>IF($A230&gt;='DB_FG_243way_Regular Symbol'!D$16,"",IF(B230=0,"",IF(OR(B230=$BW$1,B231=$BW$1,B232=$BW$1,B230=$CV$1,B231=$CV$1,B232=$CV$1),0,1)))</f>
        <v/>
      </c>
      <c r="CV230" s="2" t="str">
        <f>IF($A230&gt;='DB_FG_243way_Regular Symbol'!E$16,"",IF(C230=0,"",IF(OR(C230=$BW$1,C231=$BW$1,C232=$BW$1,C230=$CV$1,C231=$CV$1,C232=$CV$1),0,1)))</f>
        <v/>
      </c>
      <c r="CW230" s="2" t="str">
        <f>IF($A230&gt;='DB_FG_243way_Regular Symbol'!F$16,"",IF(D230=0,"",IF(OR(D230=$BW$1,D231=$BW$1,D232=$BW$1,D230=$CV$1,D231=$CV$1,D232=$CV$1),0,1)))</f>
        <v/>
      </c>
      <c r="CX230" s="2" t="str">
        <f>IF($A230&gt;='DB_FG_243way_Regular Symbol'!G$16,"",IF(E230=0,"",IF(OR(E230=$BW$1,E231=$BW$1,E232=$BW$1,E230=$CV$1,E231=$CV$1,E232=$CV$1),0,1)))</f>
        <v/>
      </c>
      <c r="CY230" s="2" t="str">
        <f>IF($A230&gt;='DB_FG_243way_Regular Symbol'!H$16,"",IF(F230=0,"",IF(OR(F230=$BW$1,F231=$BW$1,F232=$BW$1,F230=$CV$1,F231=$CV$1,F232=$CV$1),0,1)))</f>
        <v/>
      </c>
    </row>
    <row r="231" spans="1:103">
      <c r="A231" s="341">
        <f>IF('DB_FG_243way_Regular Symbol'!L230="","",'DB_FG_243way_Regular Symbol'!L230)</f>
        <v>227</v>
      </c>
      <c r="B231" s="184" t="str">
        <f>IF('DB_FG_243way_Regular Symbol'!M230="",
IF($A231-'DB_FG_243way_Regular Symbol'!D$16&gt;='DB_FG_243way_RegularＸ_W()'!B$2-1,"",VLOOKUP($A231-'DB_FG_243way_Regular Symbol'!D$16,'DB_FG_243way_Regular Symbol'!$L$3:$Q$99,'DB_FG_243way_RegularＸ_W()'!B$3+1,FALSE)),
'DB_FG_243way_Regular Symbol'!M230)</f>
        <v/>
      </c>
      <c r="C231" s="184" t="str">
        <f>IF('DB_FG_243way_Regular Symbol'!N230="",
IF($A231-'DB_FG_243way_Regular Symbol'!E$16&gt;='DB_FG_243way_RegularＸ_W()'!C$2-1,"",VLOOKUP($A231-'DB_FG_243way_Regular Symbol'!E$16,'DB_FG_243way_Regular Symbol'!$L$3:$Q$99,'DB_FG_243way_RegularＸ_W()'!C$3+1,FALSE)),
'DB_FG_243way_Regular Symbol'!N230)</f>
        <v/>
      </c>
      <c r="D231" s="184" t="str">
        <f>IF('DB_FG_243way_Regular Symbol'!O230="",
IF($A231-'DB_FG_243way_Regular Symbol'!F$16&gt;='DB_FG_243way_RegularＸ_W()'!D$2-1,"",VLOOKUP($A231-'DB_FG_243way_Regular Symbol'!F$16,'DB_FG_243way_Regular Symbol'!$L$3:$Q$99,'DB_FG_243way_RegularＸ_W()'!D$3+1,FALSE)),
'DB_FG_243way_Regular Symbol'!O230)</f>
        <v/>
      </c>
      <c r="E231" s="184" t="str">
        <f>IF('DB_FG_243way_Regular Symbol'!P230="",
IF($A231-'DB_FG_243way_Regular Symbol'!G$16&gt;='DB_FG_243way_RegularＸ_W()'!E$2-1,"",VLOOKUP($A231-'DB_FG_243way_Regular Symbol'!G$16,'DB_FG_243way_Regular Symbol'!$L$3:$Q$99,'DB_FG_243way_RegularＸ_W()'!E$3+1,FALSE)),
'DB_FG_243way_Regular Symbol'!P230)</f>
        <v/>
      </c>
      <c r="F231" s="358" t="str">
        <f>IF('DB_FG_243way_Regular Symbol'!Q230="",
IF($A231-'DB_FG_243way_Regular Symbol'!H$16&gt;='DB_FG_243way_RegularＸ_W()'!F$2-1,"",VLOOKUP($A231-'DB_FG_243way_Regular Symbol'!H$16,'DB_FG_243way_Regular Symbol'!$L$3:$Q$99,'DB_FG_243way_RegularＸ_W()'!F$3+1,FALSE)),
'DB_FG_243way_Regular Symbol'!Q230)</f>
        <v/>
      </c>
      <c r="O231" s="342" t="str">
        <f>IF($A231&gt;='DB_FG_243way_Regular Symbol'!D$16,"",IF(B231=0,"",IF(OR(B231=$O$1,B231=$P$1,B232=$O$1,B232=$P$1,B233=$O$1,B233=$P$1),0,1)))</f>
        <v/>
      </c>
      <c r="P231" s="2" t="str">
        <f>IF($A231&gt;='DB_FG_243way_Regular Symbol'!E$16,"",IF(C231=0,"",IF(OR(C231=$O$1,C231=$P$1,C232=$O$1,C232=$P$1,C233=$O$1,C233=$P$1),0,1)))</f>
        <v/>
      </c>
      <c r="Q231" s="2" t="str">
        <f>IF($A231&gt;='DB_FG_243way_Regular Symbol'!F$16,"",IF(D231=0,"",IF(OR(D231=$O$1,D231=$P$1,D232=$O$1,D232=$P$1,D233=$O$1,D233=$P$1),0,1)))</f>
        <v/>
      </c>
      <c r="R231" s="2" t="str">
        <f>IF($A231&gt;='DB_FG_243way_Regular Symbol'!G$16,"",IF(E231=0,"",IF(OR(E231=$O$1,E231=$P$1,E232=$O$1,E232=$P$1,E233=$O$1,E233=$P$1),0,1)))</f>
        <v/>
      </c>
      <c r="S231" s="128" t="str">
        <f>IF($A231&gt;='DB_FG_243way_Regular Symbol'!H$16,"",IF(F231=0,"",IF(OR(F231=$O$1,F231=$P$1,F232=$O$1,F232=$P$1,F233=$O$1,F233=$P$1),0,1)))</f>
        <v/>
      </c>
      <c r="U231" s="342" t="str">
        <f>IF($A231&gt;='DB_FG_243way_Regular Symbol'!D$16,"",IF(B231=0,"",IF(OR(B231=$U$1,B231=$V$1,B232=$U$1,B232=$V$1,B233=$U$1,B233=$V$1),0,1)))</f>
        <v/>
      </c>
      <c r="V231" s="2" t="str">
        <f>IF($A231&gt;='DB_FG_243way_Regular Symbol'!E$16,"",IF(C231=0,"",IF(OR(C231=$U$1,C231=$V$1,C232=$U$1,C232=$V$1,C233=$U$1,C233=$V$1),0,1)))</f>
        <v/>
      </c>
      <c r="W231" s="2" t="str">
        <f>IF($A231&gt;='DB_FG_243way_Regular Symbol'!F$16,"",IF(D231=0,"",IF(OR(D231=$U$1,D231=$V$1,D232=$U$1,D232=$V$1,D233=$U$1,D233=$V$1),0,1)))</f>
        <v/>
      </c>
      <c r="X231" s="2" t="str">
        <f>IF($A231&gt;='DB_FG_243way_Regular Symbol'!G$16,"",IF(E231=0,"",IF(OR(E231=$U$1,E231=$V$1,E232=$U$1,E232=$V$1,E233=$U$1,E233=$V$1),0,1)))</f>
        <v/>
      </c>
      <c r="Y231" s="128" t="str">
        <f>IF($A231&gt;='DB_FG_243way_Regular Symbol'!H$16,"",IF(F231=0,"",IF(OR(F231=$U$1,F231=$V$1,F232=$U$1,F232=$V$1,F233=$U$1,F233=$V$1),0,1)))</f>
        <v/>
      </c>
      <c r="AA231" s="342" t="str">
        <f>IF($A231&gt;='DB_FG_243way_Regular Symbol'!D$16,"",IF(B231=0,"",IF(OR(B231=$AA$1,B231=$AB$1,B232=$AA$1,B232=$AB$1,B233=$AA$1,,B233=$AB$1),0,1)))</f>
        <v/>
      </c>
      <c r="AB231" s="2" t="str">
        <f>IF($A231&gt;='DB_FG_243way_Regular Symbol'!E$16,"",IF(C231=0,"",IF(OR(C231=$AA$1,C231=$AB$1,C232=$AA$1,C232=$AB$1,C233=$AA$1,,C233=$AB$1),0,1)))</f>
        <v/>
      </c>
      <c r="AC231" s="2" t="str">
        <f>IF($A231&gt;='DB_FG_243way_Regular Symbol'!F$16,"",IF(D231=0,"",IF(OR(D231=$AA$1,D231=$AB$1,D232=$AA$1,D232=$AB$1,D233=$AA$1,,D233=$AB$1),0,1)))</f>
        <v/>
      </c>
      <c r="AD231" s="2" t="str">
        <f>IF($A231&gt;='DB_FG_243way_Regular Symbol'!G$16,"",IF(E231=0,"",IF(OR(E231=$AA$1,E231=$AB$1,E232=$AA$1,E232=$AB$1,E233=$AA$1,,E233=$AB$1),0,1)))</f>
        <v/>
      </c>
      <c r="AE231" s="128" t="str">
        <f>IF($A231&gt;='DB_FG_243way_Regular Symbol'!H$16,"",IF(F231=0,"",IF(OR(F231=$AA$1,F231=$AB$1,F232=$AA$1,F232=$AB$1,F233=$AA$1,,F233=$AB$1),0,1)))</f>
        <v/>
      </c>
      <c r="AG231" s="342" t="str">
        <f>IF($A231&gt;='DB_FG_243way_Regular Symbol'!D$16,"",IF(B231=0,"",IF(OR(B231=$AG$1,B231=$AH$1,B232=$AG$1,B232=$AH$1,B233=$AG$1,B233=$AH$1),0,1)))</f>
        <v/>
      </c>
      <c r="AH231" s="2" t="str">
        <f>IF($A231&gt;='DB_FG_243way_Regular Symbol'!E$16,"",IF(C231=0,"",IF(OR(C231=$AG$1,C231=$AH$1,C232=$AG$1,C232=$AH$1,C233=$AG$1,C233=$AH$1),0,1)))</f>
        <v/>
      </c>
      <c r="AI231" s="2" t="str">
        <f>IF($A231&gt;='DB_FG_243way_Regular Symbol'!F$16,"",IF(D231=0,"",IF(OR(D231=$AG$1,D231=$AH$1,D232=$AG$1,D232=$AH$1,D233=$AG$1,D233=$AH$1),0,1)))</f>
        <v/>
      </c>
      <c r="AJ231" s="2" t="str">
        <f>IF($A231&gt;='DB_FG_243way_Regular Symbol'!G$16,"",IF(E231=0,"",IF(OR(E231=$AG$1,E231=$AH$1,E232=$AG$1,E232=$AH$1,E233=$AG$1,E233=$AH$1),0,1)))</f>
        <v/>
      </c>
      <c r="AK231" s="128" t="str">
        <f>IF($A231&gt;='DB_FG_243way_Regular Symbol'!H$16,"",IF(F231=0,"",IF(OR(F231=$AG$1,F231=$AH$1,F232=$AG$1,F232=$AH$1,F233=$AG$1,F233=$AH$1),0,1)))</f>
        <v/>
      </c>
      <c r="AM231" s="342" t="str">
        <f>IF($A231&gt;='DB_FG_243way_Regular Symbol'!D$16,"",IF(B231=0,"",IF(OR(B231=$AM$1,B231=$AN$1,B232=$AM$1,B232=$AN$1,B233=$AM$1,B233=$AN$1),0,1)))</f>
        <v/>
      </c>
      <c r="AN231" s="2" t="str">
        <f>IF($A231&gt;='DB_FG_243way_Regular Symbol'!E$16,"",IF(C231=0,"",IF(OR(C231=$AM$1,C231=$AN$1,C232=$AM$1,C232=$AN$1,C233=$AM$1,C233=$AN$1),0,1)))</f>
        <v/>
      </c>
      <c r="AO231" s="2" t="str">
        <f>IF($A231&gt;='DB_FG_243way_Regular Symbol'!F$16,"",IF(D231=0,"",IF(OR(D231=$AM$1,D231=$AN$1,D232=$AM$1,D232=$AN$1,D233=$AM$1,D233=$AN$1),0,1)))</f>
        <v/>
      </c>
      <c r="AP231" s="2" t="str">
        <f>IF($A231&gt;='DB_FG_243way_Regular Symbol'!G$16,"",IF(E231=0,"",IF(OR(E231=$AM$1,E231=$AN$1,E232=$AM$1,E232=$AN$1,E233=$AM$1,E233=$AN$1),0,1)))</f>
        <v/>
      </c>
      <c r="AQ231" s="128" t="str">
        <f>IF($A231&gt;='DB_FG_243way_Regular Symbol'!H$16,"",IF(F231=0,"",IF(OR(F231=$AM$1,F231=$AN$1,F232=$AM$1,F232=$AN$1,F233=$AM$1,F233=$AN$1),0,1)))</f>
        <v/>
      </c>
      <c r="AS231" s="342" t="str">
        <f>IF($A231&gt;='DB_FG_243way_Regular Symbol'!D$16,"",IF(B231=0,"",IF(OR(B231=$AM$1,B231=$AT$1,B232=$AM$1,B232=$AT$1,B233=$AM$1,B233=$AT$1),0,1)))</f>
        <v/>
      </c>
      <c r="AT231" s="2" t="str">
        <f>IF($A231&gt;='DB_FG_243way_Regular Symbol'!E$16,"",IF(C231=0,"",IF(OR(C231=$AM$1,C231=$AT$1,C232=$AM$1,C232=$AT$1,C233=$AM$1,C233=$AT$1),0,1)))</f>
        <v/>
      </c>
      <c r="AU231" s="2" t="str">
        <f>IF($A231&gt;='DB_FG_243way_Regular Symbol'!F$16,"",IF(D231=0,"",IF(OR(D231=$AM$1,D231=$AT$1,D232=$AM$1,D232=$AT$1,D233=$AM$1,D233=$AT$1),0,1)))</f>
        <v/>
      </c>
      <c r="AV231" s="2" t="str">
        <f>IF($A231&gt;='DB_FG_243way_Regular Symbol'!G$16,"",IF(E231=0,"",IF(OR(E231=$AM$1,E231=$AT$1,E232=$AM$1,E232=$AT$1,E233=$AM$1,E233=$AT$1),0,1)))</f>
        <v/>
      </c>
      <c r="AW231" s="128" t="str">
        <f>IF($A231&gt;='DB_FG_243way_Regular Symbol'!H$16,"",IF(F231=0,"",IF(OR(F231=$AM$1,F231=$AT$1,F232=$AM$1,F232=$AT$1,F233=$AM$1,F233=$AT$1),0,1)))</f>
        <v/>
      </c>
      <c r="AY231" s="342" t="str">
        <f>IF($A231&gt;='DB_FG_243way_Regular Symbol'!D$16,"",IF(B231=0,"",IF(OR(B231=$AM$1,B231=$AZ$1,B232=$AM$1,B232=$AZ$1,B233=$AM$1,B233=$AZ$1),0,1)))</f>
        <v/>
      </c>
      <c r="AZ231" s="2" t="str">
        <f>IF($A231&gt;='DB_FG_243way_Regular Symbol'!E$16,"",IF(C231=0,"",IF(OR(C231=$AM$1,C231=$AZ$1,C232=$AM$1,C232=$AZ$1,C233=$AM$1,C233=$AZ$1),0,1)))</f>
        <v/>
      </c>
      <c r="BA231" s="2" t="str">
        <f>IF($A231&gt;='DB_FG_243way_Regular Symbol'!F$16,"",IF(D231=0,"",IF(OR(D231=$AM$1,D231=$AZ$1,D232=$AM$1,D232=$AZ$1,D233=$AM$1,D233=$AZ$1),0,1)))</f>
        <v/>
      </c>
      <c r="BB231" s="2" t="str">
        <f>IF($A231&gt;='DB_FG_243way_Regular Symbol'!G$16,"",IF(E231=0,"",IF(OR(E231=$AM$1,E231=$AZ$1,E232=$AM$1,E232=$AZ$1,E233=$AM$1,E233=$AZ$1),0,1)))</f>
        <v/>
      </c>
      <c r="BC231" s="128" t="str">
        <f>IF($A231&gt;='DB_FG_243way_Regular Symbol'!H$16,"",IF(F231=0,"",IF(OR(F231=$AM$1,F231=$AZ$1,F232=$AM$1,F232=$AZ$1,F233=$AM$1,F233=$AZ$1),0,1)))</f>
        <v/>
      </c>
      <c r="BE231" s="342"/>
      <c r="BF231" s="2"/>
      <c r="BG231" s="2" t="str">
        <f>IF($A231&gt;='DB_FG_243way_Regular Symbol'!F$16,"",IF(D231=0,"",COUNTIF(D231:D233,$BF$1)))</f>
        <v/>
      </c>
      <c r="BH231" s="2" t="str">
        <f>IF($A231&gt;='DB_FG_243way_Regular Symbol'!G$16,"",IF(E231=0,"",COUNTIF(E231:E233,$BF$1)))</f>
        <v/>
      </c>
      <c r="BI231" s="2" t="str">
        <f>IF($A231&gt;='DB_FG_243way_Regular Symbol'!H$16,"",IF(F231=0,"",COUNTIF(F231:F233,$BF$1)))</f>
        <v/>
      </c>
      <c r="BK231" s="342"/>
      <c r="BL231" s="2"/>
      <c r="BM231" s="2" t="str">
        <f>IF($A231&gt;='DB_FG_243way_Regular Symbol'!F$16,"",IF(D231=0,"",IF(OR(D231=$AM$1,D231=$BL$1,D232=$AM$1,D232=$BL$1,D233=$AM$1,D233=$BL$1),0,1)))</f>
        <v/>
      </c>
      <c r="BN231" s="2" t="str">
        <f>IF($A231&gt;='DB_FG_243way_Regular Symbol'!G$16,"",IF(E231=0,"",IF(OR(E231=$AM$1,E231=$BL$1,E232=$AM$1,E232=$BL$1,E233=$AM$1,E233=$BL$1),0,1)))</f>
        <v/>
      </c>
      <c r="BO231" s="128" t="str">
        <f>IF($A231&gt;='DB_FG_243way_Regular Symbol'!H$16,"",IF(F231=0,"",IF(OR(F231=$AM$1,F231=$BL$1,F232=$AM$1,F232=$BL$1,F233=$AM$1,F233=$BL$1),0,1)))</f>
        <v/>
      </c>
      <c r="BQ231" s="2" t="str">
        <f>IF($A231&gt;='DB_FG_243way_Regular Symbol'!D$16,"",IF(B231=0,"",IF(OR(B231=$BQ$1,B231=$BR$1,B232=$BQ$1,B232=$BR$1,B233=$BQ$1,B233=$BR$1),0,1)))</f>
        <v/>
      </c>
      <c r="BR231" s="2" t="str">
        <f>IF($A231&gt;='DB_FG_243way_Regular Symbol'!E$16,"",IF(C231=0,"",IF(OR(C231=$BQ$1,C231=$BR$1,C232=$BQ$1,C232=$BR$1,C233=$BQ$1,C233=$BR$1),0,1)))</f>
        <v/>
      </c>
      <c r="BS231" s="2" t="str">
        <f>IF($A231&gt;='DB_FG_243way_Regular Symbol'!F$16,"",IF(D231=0,"",IF(OR(D231=$BQ$1,D231=$BR$1,D232=$BQ$1,D232=$BR$1,D233=$BQ$1,D233=$BR$1),0,1)))</f>
        <v/>
      </c>
      <c r="BT231" s="2" t="str">
        <f>IF($A231&gt;='DB_FG_243way_Regular Symbol'!G$16,"",IF(E231=0,"",IF(OR(E231=$BQ$1,E231=$BR$1,E232=$BQ$1,E232=$BR$1,E233=$BQ$1,E233=$BR$1),0,1)))</f>
        <v/>
      </c>
      <c r="BU231" s="2" t="str">
        <f>IF($A231&gt;='DB_FG_243way_Regular Symbol'!H$16,"",IF(F231=0,"",IF(OR(F231=$BQ$1,F231=$BR$1,F232=$BQ$1,F232=$BR$1,F233=$BQ$1,F233=$BR$1),0,1)))</f>
        <v/>
      </c>
      <c r="BW231" s="2" t="str">
        <f>IF($A231&gt;='DB_FG_243way_Regular Symbol'!D$16,"",IF(B231=0,"",IF(OR(B231=$BW$1,B232=$BW$1,B233=$BW$1,B231=$BX$1,B232=$BX$1,B233=$BX$1),0,1)))</f>
        <v/>
      </c>
      <c r="BX231" s="2" t="str">
        <f>IF($A231&gt;='DB_FG_243way_Regular Symbol'!E$16,"",IF(C231=0,"",IF(OR(C231=$BW$1,C232=$BW$1,C233=$BW$1,C231=$BX$1,C232=$BX$1,C233=$BX$1),0,1)))</f>
        <v/>
      </c>
      <c r="BY231" s="2" t="str">
        <f>IF($A231&gt;='DB_FG_243way_Regular Symbol'!F$16,"",IF(D231=0,"",IF(OR(D231=$BW$1,D232=$BW$1,D233=$BW$1,D231=$BX$1,D232=$BX$1,D233=$BX$1),0,1)))</f>
        <v/>
      </c>
      <c r="BZ231" s="2" t="str">
        <f>IF($A231&gt;='DB_FG_243way_Regular Symbol'!G$16,"",IF(E231=0,"",IF(OR(E231=$BW$1,E232=$BW$1,E233=$BW$1,E231=$BX$1,E232=$BX$1,E233=$BX$1),0,1)))</f>
        <v/>
      </c>
      <c r="CA231" s="2" t="str">
        <f>IF($A231&gt;='DB_FG_243way_Regular Symbol'!H$16,"",IF(F231=0,"",IF(OR(F231=$BW$1,F232=$BW$1,F233=$BW$1,F231=$BX$1,F232=$BX$1,F233=$BX$1),0,1)))</f>
        <v/>
      </c>
      <c r="CC231" s="2" t="str">
        <f>IF($A231&gt;='DB_FG_243way_Regular Symbol'!D$16,"",IF(B231=0,"",IF(OR(B231=$BW$1,B232=$BW$1,B233=$BW$1,B231=$CD$1,B232=$CD$1,B233=$CD$1),0,1)))</f>
        <v/>
      </c>
      <c r="CD231" s="2" t="str">
        <f>IF($A231&gt;='DB_FG_243way_Regular Symbol'!E$16,"",IF(C231=0,"",IF(OR(C231=$BW$1,C232=$BW$1,C233=$BW$1,C231=$CD$1,C232=$CD$1,C233=$CD$1),0,1)))</f>
        <v/>
      </c>
      <c r="CE231" s="2" t="str">
        <f>IF($A231&gt;='DB_FG_243way_Regular Symbol'!F$16,"",IF(D231=0,"",IF(OR(D231=$BW$1,D232=$BW$1,D233=$BW$1,D231=$CD$1,D232=$CD$1,D233=$CD$1),0,1)))</f>
        <v/>
      </c>
      <c r="CF231" s="2" t="str">
        <f>IF($A231&gt;='DB_FG_243way_Regular Symbol'!G$16,"",IF(E231=0,"",IF(OR(E231=$BW$1,E232=$BW$1,E233=$BW$1,E231=$CD$1,E232=$CD$1,E233=$CD$1),0,1)))</f>
        <v/>
      </c>
      <c r="CG231" s="2" t="str">
        <f>IF($A231&gt;='DB_FG_243way_Regular Symbol'!H$16,"",IF(F231=0,"",IF(OR(F231=$BW$1,F232=$BW$1,F233=$BW$1,F231=$CD$1,F232=$CD$1,F233=$CD$1),0,1)))</f>
        <v/>
      </c>
      <c r="CI231" s="2" t="str">
        <f>IF($A231&gt;='DB_FG_243way_Regular Symbol'!D$16,"",IF(B231=0,"",IF(OR(B231=$BW$1,B232=$BW$1,B233=$BW$1,B231=$CJ$1,B232=$CJ$1,B233=$CJ$1),0,1)))</f>
        <v/>
      </c>
      <c r="CJ231" s="2" t="str">
        <f>IF($A231&gt;='DB_FG_243way_Regular Symbol'!E$16,"",IF(C231=0,"",IF(OR(C231=$BW$1,C232=$BW$1,C233=$BW$1,C231=$CJ$1,C232=$CJ$1,C233=$CJ$1),0,1)))</f>
        <v/>
      </c>
      <c r="CK231" s="2" t="str">
        <f>IF($A231&gt;='DB_FG_243way_Regular Symbol'!F$16,"",IF(D231=0,"",IF(OR(D231=$BW$1,D232=$BW$1,D233=$BW$1,D231=$CJ$1,D232=$CJ$1,D233=$CJ$1),0,1)))</f>
        <v/>
      </c>
      <c r="CL231" s="2" t="str">
        <f>IF($A231&gt;='DB_FG_243way_Regular Symbol'!G$16,"",IF(E231=0,"",IF(OR(E231=$BW$1,E232=$BW$1,E233=$BW$1,E231=$CJ$1,E232=$CJ$1,E233=$CJ$1),0,1)))</f>
        <v/>
      </c>
      <c r="CM231" s="2" t="str">
        <f>IF($A231&gt;='DB_FG_243way_Regular Symbol'!H$16,"",IF(F231=0,"",IF(OR(F231=$BW$1,F232=$BW$1,F233=$BW$1,F231=$CJ$1,F232=$CJ$1,F233=$CJ$1),0,1)))</f>
        <v/>
      </c>
      <c r="CO231" s="2" t="str">
        <f>IF($A231&gt;='DB_FG_243way_Regular Symbol'!D$16,"",IF(B231=0,"",IF(OR(B231=$BW$1,B232=$BW$1,B233=$BW$1,B231=$CP$1,B232=$CP$1,B233=$CP$1),0,1)))</f>
        <v/>
      </c>
      <c r="CP231" s="2" t="str">
        <f>IF($A231&gt;='DB_FG_243way_Regular Symbol'!E$16,"",IF(C231=0,"",IF(OR(C231=$BW$1,C232=$BW$1,C233=$BW$1,C231=$CP$1,C232=$CP$1,C233=$CP$1),0,1)))</f>
        <v/>
      </c>
      <c r="CQ231" s="2" t="str">
        <f>IF($A231&gt;='DB_FG_243way_Regular Symbol'!F$16,"",IF(D231=0,"",IF(OR(D231=$BW$1,D232=$BW$1,D233=$BW$1,D231=$CP$1,D232=$CP$1,D233=$CP$1),0,1)))</f>
        <v/>
      </c>
      <c r="CR231" s="2" t="str">
        <f>IF($A231&gt;='DB_FG_243way_Regular Symbol'!G$16,"",IF(E231=0,"",IF(OR(E231=$BW$1,E232=$BW$1,E233=$BW$1,E231=$CP$1,E232=$CP$1,E233=$CP$1),0,1)))</f>
        <v/>
      </c>
      <c r="CS231" s="2" t="str">
        <f>IF($A231&gt;='DB_FG_243way_Regular Symbol'!H$16,"",IF(F231=0,"",IF(OR(F231=$BW$1,F232=$BW$1,F233=$BW$1,F231=$CP$1,F232=$CP$1,F233=$CP$1),0,1)))</f>
        <v/>
      </c>
      <c r="CU231" s="2" t="str">
        <f>IF($A231&gt;='DB_FG_243way_Regular Symbol'!D$16,"",IF(B231=0,"",IF(OR(B231=$BW$1,B232=$BW$1,B233=$BW$1,B231=$CV$1,B232=$CV$1,B233=$CV$1),0,1)))</f>
        <v/>
      </c>
      <c r="CV231" s="2" t="str">
        <f>IF($A231&gt;='DB_FG_243way_Regular Symbol'!E$16,"",IF(C231=0,"",IF(OR(C231=$BW$1,C232=$BW$1,C233=$BW$1,C231=$CV$1,C232=$CV$1,C233=$CV$1),0,1)))</f>
        <v/>
      </c>
      <c r="CW231" s="2" t="str">
        <f>IF($A231&gt;='DB_FG_243way_Regular Symbol'!F$16,"",IF(D231=0,"",IF(OR(D231=$BW$1,D232=$BW$1,D233=$BW$1,D231=$CV$1,D232=$CV$1,D233=$CV$1),0,1)))</f>
        <v/>
      </c>
      <c r="CX231" s="2" t="str">
        <f>IF($A231&gt;='DB_FG_243way_Regular Symbol'!G$16,"",IF(E231=0,"",IF(OR(E231=$BW$1,E232=$BW$1,E233=$BW$1,E231=$CV$1,E232=$CV$1,E233=$CV$1),0,1)))</f>
        <v/>
      </c>
      <c r="CY231" s="2" t="str">
        <f>IF($A231&gt;='DB_FG_243way_Regular Symbol'!H$16,"",IF(F231=0,"",IF(OR(F231=$BW$1,F232=$BW$1,F233=$BW$1,F231=$CV$1,F232=$CV$1,F233=$CV$1),0,1)))</f>
        <v/>
      </c>
    </row>
    <row r="232" spans="1:103">
      <c r="A232" s="341">
        <f>IF('DB_FG_243way_Regular Symbol'!L231="","",'DB_FG_243way_Regular Symbol'!L231)</f>
        <v>228</v>
      </c>
      <c r="B232" s="184" t="str">
        <f>IF('DB_FG_243way_Regular Symbol'!M231="",
IF($A232-'DB_FG_243way_Regular Symbol'!D$16&gt;='DB_FG_243way_RegularＸ_W()'!B$2-1,"",VLOOKUP($A232-'DB_FG_243way_Regular Symbol'!D$16,'DB_FG_243way_Regular Symbol'!$L$3:$Q$99,'DB_FG_243way_RegularＸ_W()'!B$3+1,FALSE)),
'DB_FG_243way_Regular Symbol'!M231)</f>
        <v/>
      </c>
      <c r="C232" s="184" t="str">
        <f>IF('DB_FG_243way_Regular Symbol'!N231="",
IF($A232-'DB_FG_243way_Regular Symbol'!E$16&gt;='DB_FG_243way_RegularＸ_W()'!C$2-1,"",VLOOKUP($A232-'DB_FG_243way_Regular Symbol'!E$16,'DB_FG_243way_Regular Symbol'!$L$3:$Q$99,'DB_FG_243way_RegularＸ_W()'!C$3+1,FALSE)),
'DB_FG_243way_Regular Symbol'!N231)</f>
        <v/>
      </c>
      <c r="D232" s="184" t="str">
        <f>IF('DB_FG_243way_Regular Symbol'!O231="",
IF($A232-'DB_FG_243way_Regular Symbol'!F$16&gt;='DB_FG_243way_RegularＸ_W()'!D$2-1,"",VLOOKUP($A232-'DB_FG_243way_Regular Symbol'!F$16,'DB_FG_243way_Regular Symbol'!$L$3:$Q$99,'DB_FG_243way_RegularＸ_W()'!D$3+1,FALSE)),
'DB_FG_243way_Regular Symbol'!O231)</f>
        <v/>
      </c>
      <c r="E232" s="184" t="str">
        <f>IF('DB_FG_243way_Regular Symbol'!P231="",
IF($A232-'DB_FG_243way_Regular Symbol'!G$16&gt;='DB_FG_243way_RegularＸ_W()'!E$2-1,"",VLOOKUP($A232-'DB_FG_243way_Regular Symbol'!G$16,'DB_FG_243way_Regular Symbol'!$L$3:$Q$99,'DB_FG_243way_RegularＸ_W()'!E$3+1,FALSE)),
'DB_FG_243way_Regular Symbol'!P231)</f>
        <v/>
      </c>
      <c r="F232" s="358" t="str">
        <f>IF('DB_FG_243way_Regular Symbol'!Q231="",
IF($A232-'DB_FG_243way_Regular Symbol'!H$16&gt;='DB_FG_243way_RegularＸ_W()'!F$2-1,"",VLOOKUP($A232-'DB_FG_243way_Regular Symbol'!H$16,'DB_FG_243way_Regular Symbol'!$L$3:$Q$99,'DB_FG_243way_RegularＸ_W()'!F$3+1,FALSE)),
'DB_FG_243way_Regular Symbol'!Q231)</f>
        <v/>
      </c>
      <c r="O232" s="342" t="str">
        <f>IF($A232&gt;='DB_FG_243way_Regular Symbol'!D$16,"",IF(B232=0,"",IF(OR(B232=$O$1,B232=$P$1,B233=$O$1,B233=$P$1,B234=$O$1,B234=$P$1),0,1)))</f>
        <v/>
      </c>
      <c r="P232" s="2" t="str">
        <f>IF($A232&gt;='DB_FG_243way_Regular Symbol'!E$16,"",IF(C232=0,"",IF(OR(C232=$O$1,C232=$P$1,C233=$O$1,C233=$P$1,C234=$O$1,C234=$P$1),0,1)))</f>
        <v/>
      </c>
      <c r="Q232" s="2" t="str">
        <f>IF($A232&gt;='DB_FG_243way_Regular Symbol'!F$16,"",IF(D232=0,"",IF(OR(D232=$O$1,D232=$P$1,D233=$O$1,D233=$P$1,D234=$O$1,D234=$P$1),0,1)))</f>
        <v/>
      </c>
      <c r="R232" s="2" t="str">
        <f>IF($A232&gt;='DB_FG_243way_Regular Symbol'!G$16,"",IF(E232=0,"",IF(OR(E232=$O$1,E232=$P$1,E233=$O$1,E233=$P$1,E234=$O$1,E234=$P$1),0,1)))</f>
        <v/>
      </c>
      <c r="S232" s="128" t="str">
        <f>IF($A232&gt;='DB_FG_243way_Regular Symbol'!H$16,"",IF(F232=0,"",IF(OR(F232=$O$1,F232=$P$1,F233=$O$1,F233=$P$1,F234=$O$1,F234=$P$1),0,1)))</f>
        <v/>
      </c>
      <c r="U232" s="342" t="str">
        <f>IF($A232&gt;='DB_FG_243way_Regular Symbol'!D$16,"",IF(B232=0,"",IF(OR(B232=$U$1,B232=$V$1,B233=$U$1,B233=$V$1,B234=$U$1,B234=$V$1),0,1)))</f>
        <v/>
      </c>
      <c r="V232" s="2" t="str">
        <f>IF($A232&gt;='DB_FG_243way_Regular Symbol'!E$16,"",IF(C232=0,"",IF(OR(C232=$U$1,C232=$V$1,C233=$U$1,C233=$V$1,C234=$U$1,C234=$V$1),0,1)))</f>
        <v/>
      </c>
      <c r="W232" s="2" t="str">
        <f>IF($A232&gt;='DB_FG_243way_Regular Symbol'!F$16,"",IF(D232=0,"",IF(OR(D232=$U$1,D232=$V$1,D233=$U$1,D233=$V$1,D234=$U$1,D234=$V$1),0,1)))</f>
        <v/>
      </c>
      <c r="X232" s="2" t="str">
        <f>IF($A232&gt;='DB_FG_243way_Regular Symbol'!G$16,"",IF(E232=0,"",IF(OR(E232=$U$1,E232=$V$1,E233=$U$1,E233=$V$1,E234=$U$1,E234=$V$1),0,1)))</f>
        <v/>
      </c>
      <c r="Y232" s="128" t="str">
        <f>IF($A232&gt;='DB_FG_243way_Regular Symbol'!H$16,"",IF(F232=0,"",IF(OR(F232=$U$1,F232=$V$1,F233=$U$1,F233=$V$1,F234=$U$1,F234=$V$1),0,1)))</f>
        <v/>
      </c>
      <c r="AA232" s="342" t="str">
        <f>IF($A232&gt;='DB_FG_243way_Regular Symbol'!D$16,"",IF(B232=0,"",IF(OR(B232=$AA$1,B232=$AB$1,B233=$AA$1,B233=$AB$1,B234=$AA$1,,B234=$AB$1),0,1)))</f>
        <v/>
      </c>
      <c r="AB232" s="2" t="str">
        <f>IF($A232&gt;='DB_FG_243way_Regular Symbol'!E$16,"",IF(C232=0,"",IF(OR(C232=$AA$1,C232=$AB$1,C233=$AA$1,C233=$AB$1,C234=$AA$1,,C234=$AB$1),0,1)))</f>
        <v/>
      </c>
      <c r="AC232" s="2" t="str">
        <f>IF($A232&gt;='DB_FG_243way_Regular Symbol'!F$16,"",IF(D232=0,"",IF(OR(D232=$AA$1,D232=$AB$1,D233=$AA$1,D233=$AB$1,D234=$AA$1,,D234=$AB$1),0,1)))</f>
        <v/>
      </c>
      <c r="AD232" s="2" t="str">
        <f>IF($A232&gt;='DB_FG_243way_Regular Symbol'!G$16,"",IF(E232=0,"",IF(OR(E232=$AA$1,E232=$AB$1,E233=$AA$1,E233=$AB$1,E234=$AA$1,,E234=$AB$1),0,1)))</f>
        <v/>
      </c>
      <c r="AE232" s="128" t="str">
        <f>IF($A232&gt;='DB_FG_243way_Regular Symbol'!H$16,"",IF(F232=0,"",IF(OR(F232=$AA$1,F232=$AB$1,F233=$AA$1,F233=$AB$1,F234=$AA$1,,F234=$AB$1),0,1)))</f>
        <v/>
      </c>
      <c r="AG232" s="342" t="str">
        <f>IF($A232&gt;='DB_FG_243way_Regular Symbol'!D$16,"",IF(B232=0,"",IF(OR(B232=$AG$1,B232=$AH$1,B233=$AG$1,B233=$AH$1,B234=$AG$1,B234=$AH$1),0,1)))</f>
        <v/>
      </c>
      <c r="AH232" s="2" t="str">
        <f>IF($A232&gt;='DB_FG_243way_Regular Symbol'!E$16,"",IF(C232=0,"",IF(OR(C232=$AG$1,C232=$AH$1,C233=$AG$1,C233=$AH$1,C234=$AG$1,C234=$AH$1),0,1)))</f>
        <v/>
      </c>
      <c r="AI232" s="2" t="str">
        <f>IF($A232&gt;='DB_FG_243way_Regular Symbol'!F$16,"",IF(D232=0,"",IF(OR(D232=$AG$1,D232=$AH$1,D233=$AG$1,D233=$AH$1,D234=$AG$1,D234=$AH$1),0,1)))</f>
        <v/>
      </c>
      <c r="AJ232" s="2" t="str">
        <f>IF($A232&gt;='DB_FG_243way_Regular Symbol'!G$16,"",IF(E232=0,"",IF(OR(E232=$AG$1,E232=$AH$1,E233=$AG$1,E233=$AH$1,E234=$AG$1,E234=$AH$1),0,1)))</f>
        <v/>
      </c>
      <c r="AK232" s="128" t="str">
        <f>IF($A232&gt;='DB_FG_243way_Regular Symbol'!H$16,"",IF(F232=0,"",IF(OR(F232=$AG$1,F232=$AH$1,F233=$AG$1,F233=$AH$1,F234=$AG$1,F234=$AH$1),0,1)))</f>
        <v/>
      </c>
      <c r="AM232" s="342" t="str">
        <f>IF($A232&gt;='DB_FG_243way_Regular Symbol'!D$16,"",IF(B232=0,"",IF(OR(B232=$AM$1,B232=$AN$1,B233=$AM$1,B233=$AN$1,B234=$AM$1,B234=$AN$1),0,1)))</f>
        <v/>
      </c>
      <c r="AN232" s="2" t="str">
        <f>IF($A232&gt;='DB_FG_243way_Regular Symbol'!E$16,"",IF(C232=0,"",IF(OR(C232=$AM$1,C232=$AN$1,C233=$AM$1,C233=$AN$1,C234=$AM$1,C234=$AN$1),0,1)))</f>
        <v/>
      </c>
      <c r="AO232" s="2" t="str">
        <f>IF($A232&gt;='DB_FG_243way_Regular Symbol'!F$16,"",IF(D232=0,"",IF(OR(D232=$AM$1,D232=$AN$1,D233=$AM$1,D233=$AN$1,D234=$AM$1,D234=$AN$1),0,1)))</f>
        <v/>
      </c>
      <c r="AP232" s="2" t="str">
        <f>IF($A232&gt;='DB_FG_243way_Regular Symbol'!G$16,"",IF(E232=0,"",IF(OR(E232=$AM$1,E232=$AN$1,E233=$AM$1,E233=$AN$1,E234=$AM$1,E234=$AN$1),0,1)))</f>
        <v/>
      </c>
      <c r="AQ232" s="128" t="str">
        <f>IF($A232&gt;='DB_FG_243way_Regular Symbol'!H$16,"",IF(F232=0,"",IF(OR(F232=$AM$1,F232=$AN$1,F233=$AM$1,F233=$AN$1,F234=$AM$1,F234=$AN$1),0,1)))</f>
        <v/>
      </c>
      <c r="AS232" s="342" t="str">
        <f>IF($A232&gt;='DB_FG_243way_Regular Symbol'!D$16,"",IF(B232=0,"",IF(OR(B232=$AM$1,B232=$AT$1,B233=$AM$1,B233=$AT$1,B234=$AM$1,B234=$AT$1),0,1)))</f>
        <v/>
      </c>
      <c r="AT232" s="2" t="str">
        <f>IF($A232&gt;='DB_FG_243way_Regular Symbol'!E$16,"",IF(C232=0,"",IF(OR(C232=$AM$1,C232=$AT$1,C233=$AM$1,C233=$AT$1,C234=$AM$1,C234=$AT$1),0,1)))</f>
        <v/>
      </c>
      <c r="AU232" s="2" t="str">
        <f>IF($A232&gt;='DB_FG_243way_Regular Symbol'!F$16,"",IF(D232=0,"",IF(OR(D232=$AM$1,D232=$AT$1,D233=$AM$1,D233=$AT$1,D234=$AM$1,D234=$AT$1),0,1)))</f>
        <v/>
      </c>
      <c r="AV232" s="2" t="str">
        <f>IF($A232&gt;='DB_FG_243way_Regular Symbol'!G$16,"",IF(E232=0,"",IF(OR(E232=$AM$1,E232=$AT$1,E233=$AM$1,E233=$AT$1,E234=$AM$1,E234=$AT$1),0,1)))</f>
        <v/>
      </c>
      <c r="AW232" s="128" t="str">
        <f>IF($A232&gt;='DB_FG_243way_Regular Symbol'!H$16,"",IF(F232=0,"",IF(OR(F232=$AM$1,F232=$AT$1,F233=$AM$1,F233=$AT$1,F234=$AM$1,F234=$AT$1),0,1)))</f>
        <v/>
      </c>
      <c r="AY232" s="342" t="str">
        <f>IF($A232&gt;='DB_FG_243way_Regular Symbol'!D$16,"",IF(B232=0,"",IF(OR(B232=$AM$1,B232=$AZ$1,B233=$AM$1,B233=$AZ$1,B234=$AM$1,B234=$AZ$1),0,1)))</f>
        <v/>
      </c>
      <c r="AZ232" s="2" t="str">
        <f>IF($A232&gt;='DB_FG_243way_Regular Symbol'!E$16,"",IF(C232=0,"",IF(OR(C232=$AM$1,C232=$AZ$1,C233=$AM$1,C233=$AZ$1,C234=$AM$1,C234=$AZ$1),0,1)))</f>
        <v/>
      </c>
      <c r="BA232" s="2" t="str">
        <f>IF($A232&gt;='DB_FG_243way_Regular Symbol'!F$16,"",IF(D232=0,"",IF(OR(D232=$AM$1,D232=$AZ$1,D233=$AM$1,D233=$AZ$1,D234=$AM$1,D234=$AZ$1),0,1)))</f>
        <v/>
      </c>
      <c r="BB232" s="2" t="str">
        <f>IF($A232&gt;='DB_FG_243way_Regular Symbol'!G$16,"",IF(E232=0,"",IF(OR(E232=$AM$1,E232=$AZ$1,E233=$AM$1,E233=$AZ$1,E234=$AM$1,E234=$AZ$1),0,1)))</f>
        <v/>
      </c>
      <c r="BC232" s="128" t="str">
        <f>IF($A232&gt;='DB_FG_243way_Regular Symbol'!H$16,"",IF(F232=0,"",IF(OR(F232=$AM$1,F232=$AZ$1,F233=$AM$1,F233=$AZ$1,F234=$AM$1,F234=$AZ$1),0,1)))</f>
        <v/>
      </c>
      <c r="BE232" s="342"/>
      <c r="BF232" s="2"/>
      <c r="BG232" s="2" t="str">
        <f>IF($A232&gt;='DB_FG_243way_Regular Symbol'!F$16,"",IF(D232=0,"",COUNTIF(D232:D234,$BF$1)))</f>
        <v/>
      </c>
      <c r="BH232" s="2" t="str">
        <f>IF($A232&gt;='DB_FG_243way_Regular Symbol'!G$16,"",IF(E232=0,"",COUNTIF(E232:E234,$BF$1)))</f>
        <v/>
      </c>
      <c r="BI232" s="2" t="str">
        <f>IF($A232&gt;='DB_FG_243way_Regular Symbol'!H$16,"",IF(F232=0,"",COUNTIF(F232:F234,$BF$1)))</f>
        <v/>
      </c>
      <c r="BK232" s="342"/>
      <c r="BL232" s="2"/>
      <c r="BM232" s="2" t="str">
        <f>IF($A232&gt;='DB_FG_243way_Regular Symbol'!F$16,"",IF(D232=0,"",IF(OR(D232=$AM$1,D232=$BL$1,D233=$AM$1,D233=$BL$1,D234=$AM$1,D234=$BL$1),0,1)))</f>
        <v/>
      </c>
      <c r="BN232" s="2" t="str">
        <f>IF($A232&gt;='DB_FG_243way_Regular Symbol'!G$16,"",IF(E232=0,"",IF(OR(E232=$AM$1,E232=$BL$1,E233=$AM$1,E233=$BL$1,E234=$AM$1,E234=$BL$1),0,1)))</f>
        <v/>
      </c>
      <c r="BO232" s="128" t="str">
        <f>IF($A232&gt;='DB_FG_243way_Regular Symbol'!H$16,"",IF(F232=0,"",IF(OR(F232=$AM$1,F232=$BL$1,F233=$AM$1,F233=$BL$1,F234=$AM$1,F234=$BL$1),0,1)))</f>
        <v/>
      </c>
      <c r="BQ232" s="2" t="str">
        <f>IF($A232&gt;='DB_FG_243way_Regular Symbol'!D$16,"",IF(B232=0,"",IF(OR(B232=$BQ$1,B232=$BR$1,B233=$BQ$1,B233=$BR$1,B234=$BQ$1,B234=$BR$1),0,1)))</f>
        <v/>
      </c>
      <c r="BR232" s="2" t="str">
        <f>IF($A232&gt;='DB_FG_243way_Regular Symbol'!E$16,"",IF(C232=0,"",IF(OR(C232=$BQ$1,C232=$BR$1,C233=$BQ$1,C233=$BR$1,C234=$BQ$1,C234=$BR$1),0,1)))</f>
        <v/>
      </c>
      <c r="BS232" s="2" t="str">
        <f>IF($A232&gt;='DB_FG_243way_Regular Symbol'!F$16,"",IF(D232=0,"",IF(OR(D232=$BQ$1,D232=$BR$1,D233=$BQ$1,D233=$BR$1,D234=$BQ$1,D234=$BR$1),0,1)))</f>
        <v/>
      </c>
      <c r="BT232" s="2" t="str">
        <f>IF($A232&gt;='DB_FG_243way_Regular Symbol'!G$16,"",IF(E232=0,"",IF(OR(E232=$BQ$1,E232=$BR$1,E233=$BQ$1,E233=$BR$1,E234=$BQ$1,E234=$BR$1),0,1)))</f>
        <v/>
      </c>
      <c r="BU232" s="2" t="str">
        <f>IF($A232&gt;='DB_FG_243way_Regular Symbol'!H$16,"",IF(F232=0,"",IF(OR(F232=$BQ$1,F232=$BR$1,F233=$BQ$1,F233=$BR$1,F234=$BQ$1,F234=$BR$1),0,1)))</f>
        <v/>
      </c>
      <c r="BW232" s="2" t="str">
        <f>IF($A232&gt;='DB_FG_243way_Regular Symbol'!D$16,"",IF(B232=0,"",IF(OR(B232=$BW$1,B233=$BW$1,B234=$BW$1,B232=$BX$1,B233=$BX$1,B234=$BX$1),0,1)))</f>
        <v/>
      </c>
      <c r="BX232" s="2" t="str">
        <f>IF($A232&gt;='DB_FG_243way_Regular Symbol'!E$16,"",IF(C232=0,"",IF(OR(C232=$BW$1,C233=$BW$1,C234=$BW$1,C232=$BX$1,C233=$BX$1,C234=$BX$1),0,1)))</f>
        <v/>
      </c>
      <c r="BY232" s="2" t="str">
        <f>IF($A232&gt;='DB_FG_243way_Regular Symbol'!F$16,"",IF(D232=0,"",IF(OR(D232=$BW$1,D233=$BW$1,D234=$BW$1,D232=$BX$1,D233=$BX$1,D234=$BX$1),0,1)))</f>
        <v/>
      </c>
      <c r="BZ232" s="2" t="str">
        <f>IF($A232&gt;='DB_FG_243way_Regular Symbol'!G$16,"",IF(E232=0,"",IF(OR(E232=$BW$1,E233=$BW$1,E234=$BW$1,E232=$BX$1,E233=$BX$1,E234=$BX$1),0,1)))</f>
        <v/>
      </c>
      <c r="CA232" s="2" t="str">
        <f>IF($A232&gt;='DB_FG_243way_Regular Symbol'!H$16,"",IF(F232=0,"",IF(OR(F232=$BW$1,F233=$BW$1,F234=$BW$1,F232=$BX$1,F233=$BX$1,F234=$BX$1),0,1)))</f>
        <v/>
      </c>
      <c r="CC232" s="2" t="str">
        <f>IF($A232&gt;='DB_FG_243way_Regular Symbol'!D$16,"",IF(B232=0,"",IF(OR(B232=$BW$1,B233=$BW$1,B234=$BW$1,B232=$CD$1,B233=$CD$1,B234=$CD$1),0,1)))</f>
        <v/>
      </c>
      <c r="CD232" s="2" t="str">
        <f>IF($A232&gt;='DB_FG_243way_Regular Symbol'!E$16,"",IF(C232=0,"",IF(OR(C232=$BW$1,C233=$BW$1,C234=$BW$1,C232=$CD$1,C233=$CD$1,C234=$CD$1),0,1)))</f>
        <v/>
      </c>
      <c r="CE232" s="2" t="str">
        <f>IF($A232&gt;='DB_FG_243way_Regular Symbol'!F$16,"",IF(D232=0,"",IF(OR(D232=$BW$1,D233=$BW$1,D234=$BW$1,D232=$CD$1,D233=$CD$1,D234=$CD$1),0,1)))</f>
        <v/>
      </c>
      <c r="CF232" s="2" t="str">
        <f>IF($A232&gt;='DB_FG_243way_Regular Symbol'!G$16,"",IF(E232=0,"",IF(OR(E232=$BW$1,E233=$BW$1,E234=$BW$1,E232=$CD$1,E233=$CD$1,E234=$CD$1),0,1)))</f>
        <v/>
      </c>
      <c r="CG232" s="2" t="str">
        <f>IF($A232&gt;='DB_FG_243way_Regular Symbol'!H$16,"",IF(F232=0,"",IF(OR(F232=$BW$1,F233=$BW$1,F234=$BW$1,F232=$CD$1,F233=$CD$1,F234=$CD$1),0,1)))</f>
        <v/>
      </c>
      <c r="CI232" s="2" t="str">
        <f>IF($A232&gt;='DB_FG_243way_Regular Symbol'!D$16,"",IF(B232=0,"",IF(OR(B232=$BW$1,B233=$BW$1,B234=$BW$1,B232=$CJ$1,B233=$CJ$1,B234=$CJ$1),0,1)))</f>
        <v/>
      </c>
      <c r="CJ232" s="2" t="str">
        <f>IF($A232&gt;='DB_FG_243way_Regular Symbol'!E$16,"",IF(C232=0,"",IF(OR(C232=$BW$1,C233=$BW$1,C234=$BW$1,C232=$CJ$1,C233=$CJ$1,C234=$CJ$1),0,1)))</f>
        <v/>
      </c>
      <c r="CK232" s="2" t="str">
        <f>IF($A232&gt;='DB_FG_243way_Regular Symbol'!F$16,"",IF(D232=0,"",IF(OR(D232=$BW$1,D233=$BW$1,D234=$BW$1,D232=$CJ$1,D233=$CJ$1,D234=$CJ$1),0,1)))</f>
        <v/>
      </c>
      <c r="CL232" s="2" t="str">
        <f>IF($A232&gt;='DB_FG_243way_Regular Symbol'!G$16,"",IF(E232=0,"",IF(OR(E232=$BW$1,E233=$BW$1,E234=$BW$1,E232=$CJ$1,E233=$CJ$1,E234=$CJ$1),0,1)))</f>
        <v/>
      </c>
      <c r="CM232" s="2" t="str">
        <f>IF($A232&gt;='DB_FG_243way_Regular Symbol'!H$16,"",IF(F232=0,"",IF(OR(F232=$BW$1,F233=$BW$1,F234=$BW$1,F232=$CJ$1,F233=$CJ$1,F234=$CJ$1),0,1)))</f>
        <v/>
      </c>
      <c r="CO232" s="2" t="str">
        <f>IF($A232&gt;='DB_FG_243way_Regular Symbol'!D$16,"",IF(B232=0,"",IF(OR(B232=$BW$1,B233=$BW$1,B234=$BW$1,B232=$CP$1,B233=$CP$1,B234=$CP$1),0,1)))</f>
        <v/>
      </c>
      <c r="CP232" s="2" t="str">
        <f>IF($A232&gt;='DB_FG_243way_Regular Symbol'!E$16,"",IF(C232=0,"",IF(OR(C232=$BW$1,C233=$BW$1,C234=$BW$1,C232=$CP$1,C233=$CP$1,C234=$CP$1),0,1)))</f>
        <v/>
      </c>
      <c r="CQ232" s="2" t="str">
        <f>IF($A232&gt;='DB_FG_243way_Regular Symbol'!F$16,"",IF(D232=0,"",IF(OR(D232=$BW$1,D233=$BW$1,D234=$BW$1,D232=$CP$1,D233=$CP$1,D234=$CP$1),0,1)))</f>
        <v/>
      </c>
      <c r="CR232" s="2" t="str">
        <f>IF($A232&gt;='DB_FG_243way_Regular Symbol'!G$16,"",IF(E232=0,"",IF(OR(E232=$BW$1,E233=$BW$1,E234=$BW$1,E232=$CP$1,E233=$CP$1,E234=$CP$1),0,1)))</f>
        <v/>
      </c>
      <c r="CS232" s="2" t="str">
        <f>IF($A232&gt;='DB_FG_243way_Regular Symbol'!H$16,"",IF(F232=0,"",IF(OR(F232=$BW$1,F233=$BW$1,F234=$BW$1,F232=$CP$1,F233=$CP$1,F234=$CP$1),0,1)))</f>
        <v/>
      </c>
      <c r="CU232" s="2" t="str">
        <f>IF($A232&gt;='DB_FG_243way_Regular Symbol'!D$16,"",IF(B232=0,"",IF(OR(B232=$BW$1,B233=$BW$1,B234=$BW$1,B232=$CV$1,B233=$CV$1,B234=$CV$1),0,1)))</f>
        <v/>
      </c>
      <c r="CV232" s="2" t="str">
        <f>IF($A232&gt;='DB_FG_243way_Regular Symbol'!E$16,"",IF(C232=0,"",IF(OR(C232=$BW$1,C233=$BW$1,C234=$BW$1,C232=$CV$1,C233=$CV$1,C234=$CV$1),0,1)))</f>
        <v/>
      </c>
      <c r="CW232" s="2" t="str">
        <f>IF($A232&gt;='DB_FG_243way_Regular Symbol'!F$16,"",IF(D232=0,"",IF(OR(D232=$BW$1,D233=$BW$1,D234=$BW$1,D232=$CV$1,D233=$CV$1,D234=$CV$1),0,1)))</f>
        <v/>
      </c>
      <c r="CX232" s="2" t="str">
        <f>IF($A232&gt;='DB_FG_243way_Regular Symbol'!G$16,"",IF(E232=0,"",IF(OR(E232=$BW$1,E233=$BW$1,E234=$BW$1,E232=$CV$1,E233=$CV$1,E234=$CV$1),0,1)))</f>
        <v/>
      </c>
      <c r="CY232" s="2" t="str">
        <f>IF($A232&gt;='DB_FG_243way_Regular Symbol'!H$16,"",IF(F232=0,"",IF(OR(F232=$BW$1,F233=$BW$1,F234=$BW$1,F232=$CV$1,F233=$CV$1,F234=$CV$1),0,1)))</f>
        <v/>
      </c>
    </row>
    <row r="233" spans="1:103">
      <c r="A233" s="341">
        <f>IF('DB_FG_243way_Regular Symbol'!L232="","",'DB_FG_243way_Regular Symbol'!L232)</f>
        <v>229</v>
      </c>
      <c r="B233" s="184" t="str">
        <f>IF('DB_FG_243way_Regular Symbol'!M232="",
IF($A233-'DB_FG_243way_Regular Symbol'!D$16&gt;='DB_FG_243way_RegularＸ_W()'!B$2-1,"",VLOOKUP($A233-'DB_FG_243way_Regular Symbol'!D$16,'DB_FG_243way_Regular Symbol'!$L$3:$Q$99,'DB_FG_243way_RegularＸ_W()'!B$3+1,FALSE)),
'DB_FG_243way_Regular Symbol'!M232)</f>
        <v/>
      </c>
      <c r="C233" s="184" t="str">
        <f>IF('DB_FG_243way_Regular Symbol'!N232="",
IF($A233-'DB_FG_243way_Regular Symbol'!E$16&gt;='DB_FG_243way_RegularＸ_W()'!C$2-1,"",VLOOKUP($A233-'DB_FG_243way_Regular Symbol'!E$16,'DB_FG_243way_Regular Symbol'!$L$3:$Q$99,'DB_FG_243way_RegularＸ_W()'!C$3+1,FALSE)),
'DB_FG_243way_Regular Symbol'!N232)</f>
        <v/>
      </c>
      <c r="D233" s="184" t="str">
        <f>IF('DB_FG_243way_Regular Symbol'!O232="",
IF($A233-'DB_FG_243way_Regular Symbol'!F$16&gt;='DB_FG_243way_RegularＸ_W()'!D$2-1,"",VLOOKUP($A233-'DB_FG_243way_Regular Symbol'!F$16,'DB_FG_243way_Regular Symbol'!$L$3:$Q$99,'DB_FG_243way_RegularＸ_W()'!D$3+1,FALSE)),
'DB_FG_243way_Regular Symbol'!O232)</f>
        <v/>
      </c>
      <c r="E233" s="184" t="str">
        <f>IF('DB_FG_243way_Regular Symbol'!P232="",
IF($A233-'DB_FG_243way_Regular Symbol'!G$16&gt;='DB_FG_243way_RegularＸ_W()'!E$2-1,"",VLOOKUP($A233-'DB_FG_243way_Regular Symbol'!G$16,'DB_FG_243way_Regular Symbol'!$L$3:$Q$99,'DB_FG_243way_RegularＸ_W()'!E$3+1,FALSE)),
'DB_FG_243way_Regular Symbol'!P232)</f>
        <v/>
      </c>
      <c r="F233" s="358" t="str">
        <f>IF('DB_FG_243way_Regular Symbol'!Q232="",
IF($A233-'DB_FG_243way_Regular Symbol'!H$16&gt;='DB_FG_243way_RegularＸ_W()'!F$2-1,"",VLOOKUP($A233-'DB_FG_243way_Regular Symbol'!H$16,'DB_FG_243way_Regular Symbol'!$L$3:$Q$99,'DB_FG_243way_RegularＸ_W()'!F$3+1,FALSE)),
'DB_FG_243way_Regular Symbol'!Q232)</f>
        <v/>
      </c>
      <c r="O233" s="342" t="str">
        <f>IF($A233&gt;='DB_FG_243way_Regular Symbol'!D$16,"",IF(B233=0,"",IF(OR(B233=$O$1,B233=$P$1,B234=$O$1,B234=$P$1,B235=$O$1,B235=$P$1),0,1)))</f>
        <v/>
      </c>
      <c r="P233" s="2" t="str">
        <f>IF($A233&gt;='DB_FG_243way_Regular Symbol'!E$16,"",IF(C233=0,"",IF(OR(C233=$O$1,C233=$P$1,C234=$O$1,C234=$P$1,C235=$O$1,C235=$P$1),0,1)))</f>
        <v/>
      </c>
      <c r="Q233" s="2" t="str">
        <f>IF($A233&gt;='DB_FG_243way_Regular Symbol'!F$16,"",IF(D233=0,"",IF(OR(D233=$O$1,D233=$P$1,D234=$O$1,D234=$P$1,D235=$O$1,D235=$P$1),0,1)))</f>
        <v/>
      </c>
      <c r="R233" s="2" t="str">
        <f>IF($A233&gt;='DB_FG_243way_Regular Symbol'!G$16,"",IF(E233=0,"",IF(OR(E233=$O$1,E233=$P$1,E234=$O$1,E234=$P$1,E235=$O$1,E235=$P$1),0,1)))</f>
        <v/>
      </c>
      <c r="S233" s="128" t="str">
        <f>IF($A233&gt;='DB_FG_243way_Regular Symbol'!H$16,"",IF(F233=0,"",IF(OR(F233=$O$1,F233=$P$1,F234=$O$1,F234=$P$1,F235=$O$1,F235=$P$1),0,1)))</f>
        <v/>
      </c>
      <c r="U233" s="342" t="str">
        <f>IF($A233&gt;='DB_FG_243way_Regular Symbol'!D$16,"",IF(B233=0,"",IF(OR(B233=$U$1,B233=$V$1,B234=$U$1,B234=$V$1,B235=$U$1,B235=$V$1),0,1)))</f>
        <v/>
      </c>
      <c r="V233" s="2" t="str">
        <f>IF($A233&gt;='DB_FG_243way_Regular Symbol'!E$16,"",IF(C233=0,"",IF(OR(C233=$U$1,C233=$V$1,C234=$U$1,C234=$V$1,C235=$U$1,C235=$V$1),0,1)))</f>
        <v/>
      </c>
      <c r="W233" s="2" t="str">
        <f>IF($A233&gt;='DB_FG_243way_Regular Symbol'!F$16,"",IF(D233=0,"",IF(OR(D233=$U$1,D233=$V$1,D234=$U$1,D234=$V$1,D235=$U$1,D235=$V$1),0,1)))</f>
        <v/>
      </c>
      <c r="X233" s="2" t="str">
        <f>IF($A233&gt;='DB_FG_243way_Regular Symbol'!G$16,"",IF(E233=0,"",IF(OR(E233=$U$1,E233=$V$1,E234=$U$1,E234=$V$1,E235=$U$1,E235=$V$1),0,1)))</f>
        <v/>
      </c>
      <c r="Y233" s="128" t="str">
        <f>IF($A233&gt;='DB_FG_243way_Regular Symbol'!H$16,"",IF(F233=0,"",IF(OR(F233=$U$1,F233=$V$1,F234=$U$1,F234=$V$1,F235=$U$1,F235=$V$1),0,1)))</f>
        <v/>
      </c>
      <c r="AA233" s="342" t="str">
        <f>IF($A233&gt;='DB_FG_243way_Regular Symbol'!D$16,"",IF(B233=0,"",IF(OR(B233=$AA$1,B233=$AB$1,B234=$AA$1,B234=$AB$1,B235=$AA$1,,B235=$AB$1),0,1)))</f>
        <v/>
      </c>
      <c r="AB233" s="2" t="str">
        <f>IF($A233&gt;='DB_FG_243way_Regular Symbol'!E$16,"",IF(C233=0,"",IF(OR(C233=$AA$1,C233=$AB$1,C234=$AA$1,C234=$AB$1,C235=$AA$1,,C235=$AB$1),0,1)))</f>
        <v/>
      </c>
      <c r="AC233" s="2" t="str">
        <f>IF($A233&gt;='DB_FG_243way_Regular Symbol'!F$16,"",IF(D233=0,"",IF(OR(D233=$AA$1,D233=$AB$1,D234=$AA$1,D234=$AB$1,D235=$AA$1,,D235=$AB$1),0,1)))</f>
        <v/>
      </c>
      <c r="AD233" s="2" t="str">
        <f>IF($A233&gt;='DB_FG_243way_Regular Symbol'!G$16,"",IF(E233=0,"",IF(OR(E233=$AA$1,E233=$AB$1,E234=$AA$1,E234=$AB$1,E235=$AA$1,,E235=$AB$1),0,1)))</f>
        <v/>
      </c>
      <c r="AE233" s="128" t="str">
        <f>IF($A233&gt;='DB_FG_243way_Regular Symbol'!H$16,"",IF(F233=0,"",IF(OR(F233=$AA$1,F233=$AB$1,F234=$AA$1,F234=$AB$1,F235=$AA$1,,F235=$AB$1),0,1)))</f>
        <v/>
      </c>
      <c r="AG233" s="342" t="str">
        <f>IF($A233&gt;='DB_FG_243way_Regular Symbol'!D$16,"",IF(B233=0,"",IF(OR(B233=$AG$1,B233=$AH$1,B234=$AG$1,B234=$AH$1,B235=$AG$1,B235=$AH$1),0,1)))</f>
        <v/>
      </c>
      <c r="AH233" s="2" t="str">
        <f>IF($A233&gt;='DB_FG_243way_Regular Symbol'!E$16,"",IF(C233=0,"",IF(OR(C233=$AG$1,C233=$AH$1,C234=$AG$1,C234=$AH$1,C235=$AG$1,C235=$AH$1),0,1)))</f>
        <v/>
      </c>
      <c r="AI233" s="2" t="str">
        <f>IF($A233&gt;='DB_FG_243way_Regular Symbol'!F$16,"",IF(D233=0,"",IF(OR(D233=$AG$1,D233=$AH$1,D234=$AG$1,D234=$AH$1,D235=$AG$1,D235=$AH$1),0,1)))</f>
        <v/>
      </c>
      <c r="AJ233" s="2" t="str">
        <f>IF($A233&gt;='DB_FG_243way_Regular Symbol'!G$16,"",IF(E233=0,"",IF(OR(E233=$AG$1,E233=$AH$1,E234=$AG$1,E234=$AH$1,E235=$AG$1,E235=$AH$1),0,1)))</f>
        <v/>
      </c>
      <c r="AK233" s="128" t="str">
        <f>IF($A233&gt;='DB_FG_243way_Regular Symbol'!H$16,"",IF(F233=0,"",IF(OR(F233=$AG$1,F233=$AH$1,F234=$AG$1,F234=$AH$1,F235=$AG$1,F235=$AH$1),0,1)))</f>
        <v/>
      </c>
      <c r="AM233" s="342" t="str">
        <f>IF($A233&gt;='DB_FG_243way_Regular Symbol'!D$16,"",IF(B233=0,"",IF(OR(B233=$AM$1,B233=$AN$1,B234=$AM$1,B234=$AN$1,B235=$AM$1,B235=$AN$1),0,1)))</f>
        <v/>
      </c>
      <c r="AN233" s="2" t="str">
        <f>IF($A233&gt;='DB_FG_243way_Regular Symbol'!E$16,"",IF(C233=0,"",IF(OR(C233=$AM$1,C233=$AN$1,C234=$AM$1,C234=$AN$1,C235=$AM$1,C235=$AN$1),0,1)))</f>
        <v/>
      </c>
      <c r="AO233" s="2" t="str">
        <f>IF($A233&gt;='DB_FG_243way_Regular Symbol'!F$16,"",IF(D233=0,"",IF(OR(D233=$AM$1,D233=$AN$1,D234=$AM$1,D234=$AN$1,D235=$AM$1,D235=$AN$1),0,1)))</f>
        <v/>
      </c>
      <c r="AP233" s="2" t="str">
        <f>IF($A233&gt;='DB_FG_243way_Regular Symbol'!G$16,"",IF(E233=0,"",IF(OR(E233=$AM$1,E233=$AN$1,E234=$AM$1,E234=$AN$1,E235=$AM$1,E235=$AN$1),0,1)))</f>
        <v/>
      </c>
      <c r="AQ233" s="128" t="str">
        <f>IF($A233&gt;='DB_FG_243way_Regular Symbol'!H$16,"",IF(F233=0,"",IF(OR(F233=$AM$1,F233=$AN$1,F234=$AM$1,F234=$AN$1,F235=$AM$1,F235=$AN$1),0,1)))</f>
        <v/>
      </c>
      <c r="AS233" s="342" t="str">
        <f>IF($A233&gt;='DB_FG_243way_Regular Symbol'!D$16,"",IF(B233=0,"",IF(OR(B233=$AM$1,B233=$AT$1,B234=$AM$1,B234=$AT$1,B235=$AM$1,B235=$AT$1),0,1)))</f>
        <v/>
      </c>
      <c r="AT233" s="2" t="str">
        <f>IF($A233&gt;='DB_FG_243way_Regular Symbol'!E$16,"",IF(C233=0,"",IF(OR(C233=$AM$1,C233=$AT$1,C234=$AM$1,C234=$AT$1,C235=$AM$1,C235=$AT$1),0,1)))</f>
        <v/>
      </c>
      <c r="AU233" s="2" t="str">
        <f>IF($A233&gt;='DB_FG_243way_Regular Symbol'!F$16,"",IF(D233=0,"",IF(OR(D233=$AM$1,D233=$AT$1,D234=$AM$1,D234=$AT$1,D235=$AM$1,D235=$AT$1),0,1)))</f>
        <v/>
      </c>
      <c r="AV233" s="2" t="str">
        <f>IF($A233&gt;='DB_FG_243way_Regular Symbol'!G$16,"",IF(E233=0,"",IF(OR(E233=$AM$1,E233=$AT$1,E234=$AM$1,E234=$AT$1,E235=$AM$1,E235=$AT$1),0,1)))</f>
        <v/>
      </c>
      <c r="AW233" s="128" t="str">
        <f>IF($A233&gt;='DB_FG_243way_Regular Symbol'!H$16,"",IF(F233=0,"",IF(OR(F233=$AM$1,F233=$AT$1,F234=$AM$1,F234=$AT$1,F235=$AM$1,F235=$AT$1),0,1)))</f>
        <v/>
      </c>
      <c r="AY233" s="342" t="str">
        <f>IF($A233&gt;='DB_FG_243way_Regular Symbol'!D$16,"",IF(B233=0,"",IF(OR(B233=$AM$1,B233=$AZ$1,B234=$AM$1,B234=$AZ$1,B235=$AM$1,B235=$AZ$1),0,1)))</f>
        <v/>
      </c>
      <c r="AZ233" s="2" t="str">
        <f>IF($A233&gt;='DB_FG_243way_Regular Symbol'!E$16,"",IF(C233=0,"",IF(OR(C233=$AM$1,C233=$AZ$1,C234=$AM$1,C234=$AZ$1,C235=$AM$1,C235=$AZ$1),0,1)))</f>
        <v/>
      </c>
      <c r="BA233" s="2" t="str">
        <f>IF($A233&gt;='DB_FG_243way_Regular Symbol'!F$16,"",IF(D233=0,"",IF(OR(D233=$AM$1,D233=$AZ$1,D234=$AM$1,D234=$AZ$1,D235=$AM$1,D235=$AZ$1),0,1)))</f>
        <v/>
      </c>
      <c r="BB233" s="2" t="str">
        <f>IF($A233&gt;='DB_FG_243way_Regular Symbol'!G$16,"",IF(E233=0,"",IF(OR(E233=$AM$1,E233=$AZ$1,E234=$AM$1,E234=$AZ$1,E235=$AM$1,E235=$AZ$1),0,1)))</f>
        <v/>
      </c>
      <c r="BC233" s="128" t="str">
        <f>IF($A233&gt;='DB_FG_243way_Regular Symbol'!H$16,"",IF(F233=0,"",IF(OR(F233=$AM$1,F233=$AZ$1,F234=$AM$1,F234=$AZ$1,F235=$AM$1,F235=$AZ$1),0,1)))</f>
        <v/>
      </c>
      <c r="BE233" s="342"/>
      <c r="BF233" s="2"/>
      <c r="BG233" s="2" t="str">
        <f>IF($A233&gt;='DB_FG_243way_Regular Symbol'!F$16,"",IF(D233=0,"",COUNTIF(D233:D235,$BF$1)))</f>
        <v/>
      </c>
      <c r="BH233" s="2" t="str">
        <f>IF($A233&gt;='DB_FG_243way_Regular Symbol'!G$16,"",IF(E233=0,"",COUNTIF(E233:E235,$BF$1)))</f>
        <v/>
      </c>
      <c r="BI233" s="2" t="str">
        <f>IF($A233&gt;='DB_FG_243way_Regular Symbol'!H$16,"",IF(F233=0,"",COUNTIF(F233:F235,$BF$1)))</f>
        <v/>
      </c>
      <c r="BK233" s="342"/>
      <c r="BL233" s="2"/>
      <c r="BM233" s="2" t="str">
        <f>IF($A233&gt;='DB_FG_243way_Regular Symbol'!F$16,"",IF(D233=0,"",IF(OR(D233=$AM$1,D233=$BL$1,D234=$AM$1,D234=$BL$1,D235=$AM$1,D235=$BL$1),0,1)))</f>
        <v/>
      </c>
      <c r="BN233" s="2" t="str">
        <f>IF($A233&gt;='DB_FG_243way_Regular Symbol'!G$16,"",IF(E233=0,"",IF(OR(E233=$AM$1,E233=$BL$1,E234=$AM$1,E234=$BL$1,E235=$AM$1,E235=$BL$1),0,1)))</f>
        <v/>
      </c>
      <c r="BO233" s="128" t="str">
        <f>IF($A233&gt;='DB_FG_243way_Regular Symbol'!H$16,"",IF(F233=0,"",IF(OR(F233=$AM$1,F233=$BL$1,F234=$AM$1,F234=$BL$1,F235=$AM$1,F235=$BL$1),0,1)))</f>
        <v/>
      </c>
      <c r="BQ233" s="2" t="str">
        <f>IF($A233&gt;='DB_FG_243way_Regular Symbol'!D$16,"",IF(B233=0,"",IF(OR(B233=$BQ$1,B233=$BR$1,B234=$BQ$1,B234=$BR$1,B235=$BQ$1,B235=$BR$1),0,1)))</f>
        <v/>
      </c>
      <c r="BR233" s="2" t="str">
        <f>IF($A233&gt;='DB_FG_243way_Regular Symbol'!E$16,"",IF(C233=0,"",IF(OR(C233=$BQ$1,C233=$BR$1,C234=$BQ$1,C234=$BR$1,C235=$BQ$1,C235=$BR$1),0,1)))</f>
        <v/>
      </c>
      <c r="BS233" s="2" t="str">
        <f>IF($A233&gt;='DB_FG_243way_Regular Symbol'!F$16,"",IF(D233=0,"",IF(OR(D233=$BQ$1,D233=$BR$1,D234=$BQ$1,D234=$BR$1,D235=$BQ$1,D235=$BR$1),0,1)))</f>
        <v/>
      </c>
      <c r="BT233" s="2" t="str">
        <f>IF($A233&gt;='DB_FG_243way_Regular Symbol'!G$16,"",IF(E233=0,"",IF(OR(E233=$BQ$1,E233=$BR$1,E234=$BQ$1,E234=$BR$1,E235=$BQ$1,E235=$BR$1),0,1)))</f>
        <v/>
      </c>
      <c r="BU233" s="2" t="str">
        <f>IF($A233&gt;='DB_FG_243way_Regular Symbol'!H$16,"",IF(F233=0,"",IF(OR(F233=$BQ$1,F233=$BR$1,F234=$BQ$1,F234=$BR$1,F235=$BQ$1,F235=$BR$1),0,1)))</f>
        <v/>
      </c>
      <c r="BW233" s="2" t="str">
        <f>IF($A233&gt;='DB_FG_243way_Regular Symbol'!D$16,"",IF(B233=0,"",IF(OR(B233=$BW$1,B234=$BW$1,B235=$BW$1,B233=$BX$1,B234=$BX$1,B235=$BX$1),0,1)))</f>
        <v/>
      </c>
      <c r="BX233" s="2" t="str">
        <f>IF($A233&gt;='DB_FG_243way_Regular Symbol'!E$16,"",IF(C233=0,"",IF(OR(C233=$BW$1,C234=$BW$1,C235=$BW$1,C233=$BX$1,C234=$BX$1,C235=$BX$1),0,1)))</f>
        <v/>
      </c>
      <c r="BY233" s="2" t="str">
        <f>IF($A233&gt;='DB_FG_243way_Regular Symbol'!F$16,"",IF(D233=0,"",IF(OR(D233=$BW$1,D234=$BW$1,D235=$BW$1,D233=$BX$1,D234=$BX$1,D235=$BX$1),0,1)))</f>
        <v/>
      </c>
      <c r="BZ233" s="2" t="str">
        <f>IF($A233&gt;='DB_FG_243way_Regular Symbol'!G$16,"",IF(E233=0,"",IF(OR(E233=$BW$1,E234=$BW$1,E235=$BW$1,E233=$BX$1,E234=$BX$1,E235=$BX$1),0,1)))</f>
        <v/>
      </c>
      <c r="CA233" s="2" t="str">
        <f>IF($A233&gt;='DB_FG_243way_Regular Symbol'!H$16,"",IF(F233=0,"",IF(OR(F233=$BW$1,F234=$BW$1,F235=$BW$1,F233=$BX$1,F234=$BX$1,F235=$BX$1),0,1)))</f>
        <v/>
      </c>
      <c r="CC233" s="2" t="str">
        <f>IF($A233&gt;='DB_FG_243way_Regular Symbol'!D$16,"",IF(B233=0,"",IF(OR(B233=$BW$1,B234=$BW$1,B235=$BW$1,B233=$CD$1,B234=$CD$1,B235=$CD$1),0,1)))</f>
        <v/>
      </c>
      <c r="CD233" s="2" t="str">
        <f>IF($A233&gt;='DB_FG_243way_Regular Symbol'!E$16,"",IF(C233=0,"",IF(OR(C233=$BW$1,C234=$BW$1,C235=$BW$1,C233=$CD$1,C234=$CD$1,C235=$CD$1),0,1)))</f>
        <v/>
      </c>
      <c r="CE233" s="2" t="str">
        <f>IF($A233&gt;='DB_FG_243way_Regular Symbol'!F$16,"",IF(D233=0,"",IF(OR(D233=$BW$1,D234=$BW$1,D235=$BW$1,D233=$CD$1,D234=$CD$1,D235=$CD$1),0,1)))</f>
        <v/>
      </c>
      <c r="CF233" s="2" t="str">
        <f>IF($A233&gt;='DB_FG_243way_Regular Symbol'!G$16,"",IF(E233=0,"",IF(OR(E233=$BW$1,E234=$BW$1,E235=$BW$1,E233=$CD$1,E234=$CD$1,E235=$CD$1),0,1)))</f>
        <v/>
      </c>
      <c r="CG233" s="2" t="str">
        <f>IF($A233&gt;='DB_FG_243way_Regular Symbol'!H$16,"",IF(F233=0,"",IF(OR(F233=$BW$1,F234=$BW$1,F235=$BW$1,F233=$CD$1,F234=$CD$1,F235=$CD$1),0,1)))</f>
        <v/>
      </c>
      <c r="CI233" s="2" t="str">
        <f>IF($A233&gt;='DB_FG_243way_Regular Symbol'!D$16,"",IF(B233=0,"",IF(OR(B233=$BW$1,B234=$BW$1,B235=$BW$1,B233=$CJ$1,B234=$CJ$1,B235=$CJ$1),0,1)))</f>
        <v/>
      </c>
      <c r="CJ233" s="2" t="str">
        <f>IF($A233&gt;='DB_FG_243way_Regular Symbol'!E$16,"",IF(C233=0,"",IF(OR(C233=$BW$1,C234=$BW$1,C235=$BW$1,C233=$CJ$1,C234=$CJ$1,C235=$CJ$1),0,1)))</f>
        <v/>
      </c>
      <c r="CK233" s="2" t="str">
        <f>IF($A233&gt;='DB_FG_243way_Regular Symbol'!F$16,"",IF(D233=0,"",IF(OR(D233=$BW$1,D234=$BW$1,D235=$BW$1,D233=$CJ$1,D234=$CJ$1,D235=$CJ$1),0,1)))</f>
        <v/>
      </c>
      <c r="CL233" s="2" t="str">
        <f>IF($A233&gt;='DB_FG_243way_Regular Symbol'!G$16,"",IF(E233=0,"",IF(OR(E233=$BW$1,E234=$BW$1,E235=$BW$1,E233=$CJ$1,E234=$CJ$1,E235=$CJ$1),0,1)))</f>
        <v/>
      </c>
      <c r="CM233" s="2" t="str">
        <f>IF($A233&gt;='DB_FG_243way_Regular Symbol'!H$16,"",IF(F233=0,"",IF(OR(F233=$BW$1,F234=$BW$1,F235=$BW$1,F233=$CJ$1,F234=$CJ$1,F235=$CJ$1),0,1)))</f>
        <v/>
      </c>
      <c r="CO233" s="2" t="str">
        <f>IF($A233&gt;='DB_FG_243way_Regular Symbol'!D$16,"",IF(B233=0,"",IF(OR(B233=$BW$1,B234=$BW$1,B235=$BW$1,B233=$CP$1,B234=$CP$1,B235=$CP$1),0,1)))</f>
        <v/>
      </c>
      <c r="CP233" s="2" t="str">
        <f>IF($A233&gt;='DB_FG_243way_Regular Symbol'!E$16,"",IF(C233=0,"",IF(OR(C233=$BW$1,C234=$BW$1,C235=$BW$1,C233=$CP$1,C234=$CP$1,C235=$CP$1),0,1)))</f>
        <v/>
      </c>
      <c r="CQ233" s="2" t="str">
        <f>IF($A233&gt;='DB_FG_243way_Regular Symbol'!F$16,"",IF(D233=0,"",IF(OR(D233=$BW$1,D234=$BW$1,D235=$BW$1,D233=$CP$1,D234=$CP$1,D235=$CP$1),0,1)))</f>
        <v/>
      </c>
      <c r="CR233" s="2" t="str">
        <f>IF($A233&gt;='DB_FG_243way_Regular Symbol'!G$16,"",IF(E233=0,"",IF(OR(E233=$BW$1,E234=$BW$1,E235=$BW$1,E233=$CP$1,E234=$CP$1,E235=$CP$1),0,1)))</f>
        <v/>
      </c>
      <c r="CS233" s="2" t="str">
        <f>IF($A233&gt;='DB_FG_243way_Regular Symbol'!H$16,"",IF(F233=0,"",IF(OR(F233=$BW$1,F234=$BW$1,F235=$BW$1,F233=$CP$1,F234=$CP$1,F235=$CP$1),0,1)))</f>
        <v/>
      </c>
      <c r="CU233" s="2" t="str">
        <f>IF($A233&gt;='DB_FG_243way_Regular Symbol'!D$16,"",IF(B233=0,"",IF(OR(B233=$BW$1,B234=$BW$1,B235=$BW$1,B233=$CV$1,B234=$CV$1,B235=$CV$1),0,1)))</f>
        <v/>
      </c>
      <c r="CV233" s="2" t="str">
        <f>IF($A233&gt;='DB_FG_243way_Regular Symbol'!E$16,"",IF(C233=0,"",IF(OR(C233=$BW$1,C234=$BW$1,C235=$BW$1,C233=$CV$1,C234=$CV$1,C235=$CV$1),0,1)))</f>
        <v/>
      </c>
      <c r="CW233" s="2" t="str">
        <f>IF($A233&gt;='DB_FG_243way_Regular Symbol'!F$16,"",IF(D233=0,"",IF(OR(D233=$BW$1,D234=$BW$1,D235=$BW$1,D233=$CV$1,D234=$CV$1,D235=$CV$1),0,1)))</f>
        <v/>
      </c>
      <c r="CX233" s="2" t="str">
        <f>IF($A233&gt;='DB_FG_243way_Regular Symbol'!G$16,"",IF(E233=0,"",IF(OR(E233=$BW$1,E234=$BW$1,E235=$BW$1,E233=$CV$1,E234=$CV$1,E235=$CV$1),0,1)))</f>
        <v/>
      </c>
      <c r="CY233" s="2" t="str">
        <f>IF($A233&gt;='DB_FG_243way_Regular Symbol'!H$16,"",IF(F233=0,"",IF(OR(F233=$BW$1,F234=$BW$1,F235=$BW$1,F233=$CV$1,F234=$CV$1,F235=$CV$1),0,1)))</f>
        <v/>
      </c>
    </row>
    <row r="234" spans="1:103">
      <c r="A234" s="341">
        <f>IF('DB_FG_243way_Regular Symbol'!L233="","",'DB_FG_243way_Regular Symbol'!L233)</f>
        <v>230</v>
      </c>
      <c r="B234" s="184" t="str">
        <f>IF('DB_FG_243way_Regular Symbol'!M233="",
IF($A234-'DB_FG_243way_Regular Symbol'!D$16&gt;='DB_FG_243way_RegularＸ_W()'!B$2-1,"",VLOOKUP($A234-'DB_FG_243way_Regular Symbol'!D$16,'DB_FG_243way_Regular Symbol'!$L$3:$Q$99,'DB_FG_243way_RegularＸ_W()'!B$3+1,FALSE)),
'DB_FG_243way_Regular Symbol'!M233)</f>
        <v/>
      </c>
      <c r="C234" s="184" t="str">
        <f>IF('DB_FG_243way_Regular Symbol'!N233="",
IF($A234-'DB_FG_243way_Regular Symbol'!E$16&gt;='DB_FG_243way_RegularＸ_W()'!C$2-1,"",VLOOKUP($A234-'DB_FG_243way_Regular Symbol'!E$16,'DB_FG_243way_Regular Symbol'!$L$3:$Q$99,'DB_FG_243way_RegularＸ_W()'!C$3+1,FALSE)),
'DB_FG_243way_Regular Symbol'!N233)</f>
        <v/>
      </c>
      <c r="D234" s="184" t="str">
        <f>IF('DB_FG_243way_Regular Symbol'!O233="",
IF($A234-'DB_FG_243way_Regular Symbol'!F$16&gt;='DB_FG_243way_RegularＸ_W()'!D$2-1,"",VLOOKUP($A234-'DB_FG_243way_Regular Symbol'!F$16,'DB_FG_243way_Regular Symbol'!$L$3:$Q$99,'DB_FG_243way_RegularＸ_W()'!D$3+1,FALSE)),
'DB_FG_243way_Regular Symbol'!O233)</f>
        <v/>
      </c>
      <c r="E234" s="184" t="str">
        <f>IF('DB_FG_243way_Regular Symbol'!P233="",
IF($A234-'DB_FG_243way_Regular Symbol'!G$16&gt;='DB_FG_243way_RegularＸ_W()'!E$2-1,"",VLOOKUP($A234-'DB_FG_243way_Regular Symbol'!G$16,'DB_FG_243way_Regular Symbol'!$L$3:$Q$99,'DB_FG_243way_RegularＸ_W()'!E$3+1,FALSE)),
'DB_FG_243way_Regular Symbol'!P233)</f>
        <v/>
      </c>
      <c r="F234" s="358" t="str">
        <f>IF('DB_FG_243way_Regular Symbol'!Q233="",
IF($A234-'DB_FG_243way_Regular Symbol'!H$16&gt;='DB_FG_243way_RegularＸ_W()'!F$2-1,"",VLOOKUP($A234-'DB_FG_243way_Regular Symbol'!H$16,'DB_FG_243way_Regular Symbol'!$L$3:$Q$99,'DB_FG_243way_RegularＸ_W()'!F$3+1,FALSE)),
'DB_FG_243way_Regular Symbol'!Q233)</f>
        <v/>
      </c>
      <c r="O234" s="342" t="str">
        <f>IF($A234&gt;='DB_FG_243way_Regular Symbol'!D$16,"",IF(B234=0,"",IF(OR(B234=$O$1,B234=$P$1,B235=$O$1,B235=$P$1,B236=$O$1,B236=$P$1),0,1)))</f>
        <v/>
      </c>
      <c r="P234" s="2" t="str">
        <f>IF($A234&gt;='DB_FG_243way_Regular Symbol'!E$16,"",IF(C234=0,"",IF(OR(C234=$O$1,C234=$P$1,C235=$O$1,C235=$P$1,C236=$O$1,C236=$P$1),0,1)))</f>
        <v/>
      </c>
      <c r="Q234" s="2" t="str">
        <f>IF($A234&gt;='DB_FG_243way_Regular Symbol'!F$16,"",IF(D234=0,"",IF(OR(D234=$O$1,D234=$P$1,D235=$O$1,D235=$P$1,D236=$O$1,D236=$P$1),0,1)))</f>
        <v/>
      </c>
      <c r="R234" s="2" t="str">
        <f>IF($A234&gt;='DB_FG_243way_Regular Symbol'!G$16,"",IF(E234=0,"",IF(OR(E234=$O$1,E234=$P$1,E235=$O$1,E235=$P$1,E236=$O$1,E236=$P$1),0,1)))</f>
        <v/>
      </c>
      <c r="S234" s="128" t="str">
        <f>IF($A234&gt;='DB_FG_243way_Regular Symbol'!H$16,"",IF(F234=0,"",IF(OR(F234=$O$1,F234=$P$1,F235=$O$1,F235=$P$1,F236=$O$1,F236=$P$1),0,1)))</f>
        <v/>
      </c>
      <c r="U234" s="342" t="str">
        <f>IF($A234&gt;='DB_FG_243way_Regular Symbol'!D$16,"",IF(B234=0,"",IF(OR(B234=$U$1,B234=$V$1,B235=$U$1,B235=$V$1,B236=$U$1,B236=$V$1),0,1)))</f>
        <v/>
      </c>
      <c r="V234" s="2" t="str">
        <f>IF($A234&gt;='DB_FG_243way_Regular Symbol'!E$16,"",IF(C234=0,"",IF(OR(C234=$U$1,C234=$V$1,C235=$U$1,C235=$V$1,C236=$U$1,C236=$V$1),0,1)))</f>
        <v/>
      </c>
      <c r="W234" s="2" t="str">
        <f>IF($A234&gt;='DB_FG_243way_Regular Symbol'!F$16,"",IF(D234=0,"",IF(OR(D234=$U$1,D234=$V$1,D235=$U$1,D235=$V$1,D236=$U$1,D236=$V$1),0,1)))</f>
        <v/>
      </c>
      <c r="X234" s="2" t="str">
        <f>IF($A234&gt;='DB_FG_243way_Regular Symbol'!G$16,"",IF(E234=0,"",IF(OR(E234=$U$1,E234=$V$1,E235=$U$1,E235=$V$1,E236=$U$1,E236=$V$1),0,1)))</f>
        <v/>
      </c>
      <c r="Y234" s="128" t="str">
        <f>IF($A234&gt;='DB_FG_243way_Regular Symbol'!H$16,"",IF(F234=0,"",IF(OR(F234=$U$1,F234=$V$1,F235=$U$1,F235=$V$1,F236=$U$1,F236=$V$1),0,1)))</f>
        <v/>
      </c>
      <c r="AA234" s="342" t="str">
        <f>IF($A234&gt;='DB_FG_243way_Regular Symbol'!D$16,"",IF(B234=0,"",IF(OR(B234=$AA$1,B234=$AB$1,B235=$AA$1,B235=$AB$1,B236=$AA$1,,B236=$AB$1),0,1)))</f>
        <v/>
      </c>
      <c r="AB234" s="2" t="str">
        <f>IF($A234&gt;='DB_FG_243way_Regular Symbol'!E$16,"",IF(C234=0,"",IF(OR(C234=$AA$1,C234=$AB$1,C235=$AA$1,C235=$AB$1,C236=$AA$1,,C236=$AB$1),0,1)))</f>
        <v/>
      </c>
      <c r="AC234" s="2" t="str">
        <f>IF($A234&gt;='DB_FG_243way_Regular Symbol'!F$16,"",IF(D234=0,"",IF(OR(D234=$AA$1,D234=$AB$1,D235=$AA$1,D235=$AB$1,D236=$AA$1,,D236=$AB$1),0,1)))</f>
        <v/>
      </c>
      <c r="AD234" s="2" t="str">
        <f>IF($A234&gt;='DB_FG_243way_Regular Symbol'!G$16,"",IF(E234=0,"",IF(OR(E234=$AA$1,E234=$AB$1,E235=$AA$1,E235=$AB$1,E236=$AA$1,,E236=$AB$1),0,1)))</f>
        <v/>
      </c>
      <c r="AE234" s="128" t="str">
        <f>IF($A234&gt;='DB_FG_243way_Regular Symbol'!H$16,"",IF(F234=0,"",IF(OR(F234=$AA$1,F234=$AB$1,F235=$AA$1,F235=$AB$1,F236=$AA$1,,F236=$AB$1),0,1)))</f>
        <v/>
      </c>
      <c r="AG234" s="342" t="str">
        <f>IF($A234&gt;='DB_FG_243way_Regular Symbol'!D$16,"",IF(B234=0,"",IF(OR(B234=$AG$1,B234=$AH$1,B235=$AG$1,B235=$AH$1,B236=$AG$1,B236=$AH$1),0,1)))</f>
        <v/>
      </c>
      <c r="AH234" s="2" t="str">
        <f>IF($A234&gt;='DB_FG_243way_Regular Symbol'!E$16,"",IF(C234=0,"",IF(OR(C234=$AG$1,C234=$AH$1,C235=$AG$1,C235=$AH$1,C236=$AG$1,C236=$AH$1),0,1)))</f>
        <v/>
      </c>
      <c r="AI234" s="2" t="str">
        <f>IF($A234&gt;='DB_FG_243way_Regular Symbol'!F$16,"",IF(D234=0,"",IF(OR(D234=$AG$1,D234=$AH$1,D235=$AG$1,D235=$AH$1,D236=$AG$1,D236=$AH$1),0,1)))</f>
        <v/>
      </c>
      <c r="AJ234" s="2" t="str">
        <f>IF($A234&gt;='DB_FG_243way_Regular Symbol'!G$16,"",IF(E234=0,"",IF(OR(E234=$AG$1,E234=$AH$1,E235=$AG$1,E235=$AH$1,E236=$AG$1,E236=$AH$1),0,1)))</f>
        <v/>
      </c>
      <c r="AK234" s="128" t="str">
        <f>IF($A234&gt;='DB_FG_243way_Regular Symbol'!H$16,"",IF(F234=0,"",IF(OR(F234=$AG$1,F234=$AH$1,F235=$AG$1,F235=$AH$1,F236=$AG$1,F236=$AH$1),0,1)))</f>
        <v/>
      </c>
      <c r="AM234" s="342" t="str">
        <f>IF($A234&gt;='DB_FG_243way_Regular Symbol'!D$16,"",IF(B234=0,"",IF(OR(B234=$AM$1,B234=$AN$1,B235=$AM$1,B235=$AN$1,B236=$AM$1,B236=$AN$1),0,1)))</f>
        <v/>
      </c>
      <c r="AN234" s="2" t="str">
        <f>IF($A234&gt;='DB_FG_243way_Regular Symbol'!E$16,"",IF(C234=0,"",IF(OR(C234=$AM$1,C234=$AN$1,C235=$AM$1,C235=$AN$1,C236=$AM$1,C236=$AN$1),0,1)))</f>
        <v/>
      </c>
      <c r="AO234" s="2" t="str">
        <f>IF($A234&gt;='DB_FG_243way_Regular Symbol'!F$16,"",IF(D234=0,"",IF(OR(D234=$AM$1,D234=$AN$1,D235=$AM$1,D235=$AN$1,D236=$AM$1,D236=$AN$1),0,1)))</f>
        <v/>
      </c>
      <c r="AP234" s="2" t="str">
        <f>IF($A234&gt;='DB_FG_243way_Regular Symbol'!G$16,"",IF(E234=0,"",IF(OR(E234=$AM$1,E234=$AN$1,E235=$AM$1,E235=$AN$1,E236=$AM$1,E236=$AN$1),0,1)))</f>
        <v/>
      </c>
      <c r="AQ234" s="128" t="str">
        <f>IF($A234&gt;='DB_FG_243way_Regular Symbol'!H$16,"",IF(F234=0,"",IF(OR(F234=$AM$1,F234=$AN$1,F235=$AM$1,F235=$AN$1,F236=$AM$1,F236=$AN$1),0,1)))</f>
        <v/>
      </c>
      <c r="AS234" s="342" t="str">
        <f>IF($A234&gt;='DB_FG_243way_Regular Symbol'!D$16,"",IF(B234=0,"",IF(OR(B234=$AM$1,B234=$AT$1,B235=$AM$1,B235=$AT$1,B236=$AM$1,B236=$AT$1),0,1)))</f>
        <v/>
      </c>
      <c r="AT234" s="2" t="str">
        <f>IF($A234&gt;='DB_FG_243way_Regular Symbol'!E$16,"",IF(C234=0,"",IF(OR(C234=$AM$1,C234=$AT$1,C235=$AM$1,C235=$AT$1,C236=$AM$1,C236=$AT$1),0,1)))</f>
        <v/>
      </c>
      <c r="AU234" s="2" t="str">
        <f>IF($A234&gt;='DB_FG_243way_Regular Symbol'!F$16,"",IF(D234=0,"",IF(OR(D234=$AM$1,D234=$AT$1,D235=$AM$1,D235=$AT$1,D236=$AM$1,D236=$AT$1),0,1)))</f>
        <v/>
      </c>
      <c r="AV234" s="2" t="str">
        <f>IF($A234&gt;='DB_FG_243way_Regular Symbol'!G$16,"",IF(E234=0,"",IF(OR(E234=$AM$1,E234=$AT$1,E235=$AM$1,E235=$AT$1,E236=$AM$1,E236=$AT$1),0,1)))</f>
        <v/>
      </c>
      <c r="AW234" s="128" t="str">
        <f>IF($A234&gt;='DB_FG_243way_Regular Symbol'!H$16,"",IF(F234=0,"",IF(OR(F234=$AM$1,F234=$AT$1,F235=$AM$1,F235=$AT$1,F236=$AM$1,F236=$AT$1),0,1)))</f>
        <v/>
      </c>
      <c r="AY234" s="342" t="str">
        <f>IF($A234&gt;='DB_FG_243way_Regular Symbol'!D$16,"",IF(B234=0,"",IF(OR(B234=$AM$1,B234=$AZ$1,B235=$AM$1,B235=$AZ$1,B236=$AM$1,B236=$AZ$1),0,1)))</f>
        <v/>
      </c>
      <c r="AZ234" s="2" t="str">
        <f>IF($A234&gt;='DB_FG_243way_Regular Symbol'!E$16,"",IF(C234=0,"",IF(OR(C234=$AM$1,C234=$AZ$1,C235=$AM$1,C235=$AZ$1,C236=$AM$1,C236=$AZ$1),0,1)))</f>
        <v/>
      </c>
      <c r="BA234" s="2" t="str">
        <f>IF($A234&gt;='DB_FG_243way_Regular Symbol'!F$16,"",IF(D234=0,"",IF(OR(D234=$AM$1,D234=$AZ$1,D235=$AM$1,D235=$AZ$1,D236=$AM$1,D236=$AZ$1),0,1)))</f>
        <v/>
      </c>
      <c r="BB234" s="2" t="str">
        <f>IF($A234&gt;='DB_FG_243way_Regular Symbol'!G$16,"",IF(E234=0,"",IF(OR(E234=$AM$1,E234=$AZ$1,E235=$AM$1,E235=$AZ$1,E236=$AM$1,E236=$AZ$1),0,1)))</f>
        <v/>
      </c>
      <c r="BC234" s="128" t="str">
        <f>IF($A234&gt;='DB_FG_243way_Regular Symbol'!H$16,"",IF(F234=0,"",IF(OR(F234=$AM$1,F234=$AZ$1,F235=$AM$1,F235=$AZ$1,F236=$AM$1,F236=$AZ$1),0,1)))</f>
        <v/>
      </c>
      <c r="BE234" s="342"/>
      <c r="BF234" s="2"/>
      <c r="BG234" s="2" t="str">
        <f>IF($A234&gt;='DB_FG_243way_Regular Symbol'!F$16,"",IF(D234=0,"",COUNTIF(D234:D236,$BF$1)))</f>
        <v/>
      </c>
      <c r="BH234" s="2" t="str">
        <f>IF($A234&gt;='DB_FG_243way_Regular Symbol'!G$16,"",IF(E234=0,"",COUNTIF(E234:E236,$BF$1)))</f>
        <v/>
      </c>
      <c r="BI234" s="2" t="str">
        <f>IF($A234&gt;='DB_FG_243way_Regular Symbol'!H$16,"",IF(F234=0,"",COUNTIF(F234:F236,$BF$1)))</f>
        <v/>
      </c>
      <c r="BK234" s="342"/>
      <c r="BL234" s="2"/>
      <c r="BM234" s="2" t="str">
        <f>IF($A234&gt;='DB_FG_243way_Regular Symbol'!F$16,"",IF(D234=0,"",IF(OR(D234=$AM$1,D234=$BL$1,D235=$AM$1,D235=$BL$1,D236=$AM$1,D236=$BL$1),0,1)))</f>
        <v/>
      </c>
      <c r="BN234" s="2" t="str">
        <f>IF($A234&gt;='DB_FG_243way_Regular Symbol'!G$16,"",IF(E234=0,"",IF(OR(E234=$AM$1,E234=$BL$1,E235=$AM$1,E235=$BL$1,E236=$AM$1,E236=$BL$1),0,1)))</f>
        <v/>
      </c>
      <c r="BO234" s="128" t="str">
        <f>IF($A234&gt;='DB_FG_243way_Regular Symbol'!H$16,"",IF(F234=0,"",IF(OR(F234=$AM$1,F234=$BL$1,F235=$AM$1,F235=$BL$1,F236=$AM$1,F236=$BL$1),0,1)))</f>
        <v/>
      </c>
      <c r="BQ234" s="2" t="str">
        <f>IF($A234&gt;='DB_FG_243way_Regular Symbol'!D$16,"",IF(B234=0,"",IF(OR(B234=$BQ$1,B234=$BR$1,B235=$BQ$1,B235=$BR$1,B236=$BQ$1,B236=$BR$1),0,1)))</f>
        <v/>
      </c>
      <c r="BR234" s="2" t="str">
        <f>IF($A234&gt;='DB_FG_243way_Regular Symbol'!E$16,"",IF(C234=0,"",IF(OR(C234=$BQ$1,C234=$BR$1,C235=$BQ$1,C235=$BR$1,C236=$BQ$1,C236=$BR$1),0,1)))</f>
        <v/>
      </c>
      <c r="BS234" s="2" t="str">
        <f>IF($A234&gt;='DB_FG_243way_Regular Symbol'!F$16,"",IF(D234=0,"",IF(OR(D234=$BQ$1,D234=$BR$1,D235=$BQ$1,D235=$BR$1,D236=$BQ$1,D236=$BR$1),0,1)))</f>
        <v/>
      </c>
      <c r="BT234" s="2" t="str">
        <f>IF($A234&gt;='DB_FG_243way_Regular Symbol'!G$16,"",IF(E234=0,"",IF(OR(E234=$BQ$1,E234=$BR$1,E235=$BQ$1,E235=$BR$1,E236=$BQ$1,E236=$BR$1),0,1)))</f>
        <v/>
      </c>
      <c r="BU234" s="2" t="str">
        <f>IF($A234&gt;='DB_FG_243way_Regular Symbol'!H$16,"",IF(F234=0,"",IF(OR(F234=$BQ$1,F234=$BR$1,F235=$BQ$1,F235=$BR$1,F236=$BQ$1,F236=$BR$1),0,1)))</f>
        <v/>
      </c>
      <c r="BW234" s="2" t="str">
        <f>IF($A234&gt;='DB_FG_243way_Regular Symbol'!D$16,"",IF(B234=0,"",IF(OR(B234=$BW$1,B235=$BW$1,B236=$BW$1,B234=$BX$1,B235=$BX$1,B236=$BX$1),0,1)))</f>
        <v/>
      </c>
      <c r="BX234" s="2" t="str">
        <f>IF($A234&gt;='DB_FG_243way_Regular Symbol'!E$16,"",IF(C234=0,"",IF(OR(C234=$BW$1,C235=$BW$1,C236=$BW$1,C234=$BX$1,C235=$BX$1,C236=$BX$1),0,1)))</f>
        <v/>
      </c>
      <c r="BY234" s="2" t="str">
        <f>IF($A234&gt;='DB_FG_243way_Regular Symbol'!F$16,"",IF(D234=0,"",IF(OR(D234=$BW$1,D235=$BW$1,D236=$BW$1,D234=$BX$1,D235=$BX$1,D236=$BX$1),0,1)))</f>
        <v/>
      </c>
      <c r="BZ234" s="2" t="str">
        <f>IF($A234&gt;='DB_FG_243way_Regular Symbol'!G$16,"",IF(E234=0,"",IF(OR(E234=$BW$1,E235=$BW$1,E236=$BW$1,E234=$BX$1,E235=$BX$1,E236=$BX$1),0,1)))</f>
        <v/>
      </c>
      <c r="CA234" s="2" t="str">
        <f>IF($A234&gt;='DB_FG_243way_Regular Symbol'!H$16,"",IF(F234=0,"",IF(OR(F234=$BW$1,F235=$BW$1,F236=$BW$1,F234=$BX$1,F235=$BX$1,F236=$BX$1),0,1)))</f>
        <v/>
      </c>
      <c r="CC234" s="2" t="str">
        <f>IF($A234&gt;='DB_FG_243way_Regular Symbol'!D$16,"",IF(B234=0,"",IF(OR(B234=$BW$1,B235=$BW$1,B236=$BW$1,B234=$CD$1,B235=$CD$1,B236=$CD$1),0,1)))</f>
        <v/>
      </c>
      <c r="CD234" s="2" t="str">
        <f>IF($A234&gt;='DB_FG_243way_Regular Symbol'!E$16,"",IF(C234=0,"",IF(OR(C234=$BW$1,C235=$BW$1,C236=$BW$1,C234=$CD$1,C235=$CD$1,C236=$CD$1),0,1)))</f>
        <v/>
      </c>
      <c r="CE234" s="2" t="str">
        <f>IF($A234&gt;='DB_FG_243way_Regular Symbol'!F$16,"",IF(D234=0,"",IF(OR(D234=$BW$1,D235=$BW$1,D236=$BW$1,D234=$CD$1,D235=$CD$1,D236=$CD$1),0,1)))</f>
        <v/>
      </c>
      <c r="CF234" s="2" t="str">
        <f>IF($A234&gt;='DB_FG_243way_Regular Symbol'!G$16,"",IF(E234=0,"",IF(OR(E234=$BW$1,E235=$BW$1,E236=$BW$1,E234=$CD$1,E235=$CD$1,E236=$CD$1),0,1)))</f>
        <v/>
      </c>
      <c r="CG234" s="2" t="str">
        <f>IF($A234&gt;='DB_FG_243way_Regular Symbol'!H$16,"",IF(F234=0,"",IF(OR(F234=$BW$1,F235=$BW$1,F236=$BW$1,F234=$CD$1,F235=$CD$1,F236=$CD$1),0,1)))</f>
        <v/>
      </c>
      <c r="CI234" s="2" t="str">
        <f>IF($A234&gt;='DB_FG_243way_Regular Symbol'!D$16,"",IF(B234=0,"",IF(OR(B234=$BW$1,B235=$BW$1,B236=$BW$1,B234=$CJ$1,B235=$CJ$1,B236=$CJ$1),0,1)))</f>
        <v/>
      </c>
      <c r="CJ234" s="2" t="str">
        <f>IF($A234&gt;='DB_FG_243way_Regular Symbol'!E$16,"",IF(C234=0,"",IF(OR(C234=$BW$1,C235=$BW$1,C236=$BW$1,C234=$CJ$1,C235=$CJ$1,C236=$CJ$1),0,1)))</f>
        <v/>
      </c>
      <c r="CK234" s="2" t="str">
        <f>IF($A234&gt;='DB_FG_243way_Regular Symbol'!F$16,"",IF(D234=0,"",IF(OR(D234=$BW$1,D235=$BW$1,D236=$BW$1,D234=$CJ$1,D235=$CJ$1,D236=$CJ$1),0,1)))</f>
        <v/>
      </c>
      <c r="CL234" s="2" t="str">
        <f>IF($A234&gt;='DB_FG_243way_Regular Symbol'!G$16,"",IF(E234=0,"",IF(OR(E234=$BW$1,E235=$BW$1,E236=$BW$1,E234=$CJ$1,E235=$CJ$1,E236=$CJ$1),0,1)))</f>
        <v/>
      </c>
      <c r="CM234" s="2" t="str">
        <f>IF($A234&gt;='DB_FG_243way_Regular Symbol'!H$16,"",IF(F234=0,"",IF(OR(F234=$BW$1,F235=$BW$1,F236=$BW$1,F234=$CJ$1,F235=$CJ$1,F236=$CJ$1),0,1)))</f>
        <v/>
      </c>
      <c r="CO234" s="2" t="str">
        <f>IF($A234&gt;='DB_FG_243way_Regular Symbol'!D$16,"",IF(B234=0,"",IF(OR(B234=$BW$1,B235=$BW$1,B236=$BW$1,B234=$CP$1,B235=$CP$1,B236=$CP$1),0,1)))</f>
        <v/>
      </c>
      <c r="CP234" s="2" t="str">
        <f>IF($A234&gt;='DB_FG_243way_Regular Symbol'!E$16,"",IF(C234=0,"",IF(OR(C234=$BW$1,C235=$BW$1,C236=$BW$1,C234=$CP$1,C235=$CP$1,C236=$CP$1),0,1)))</f>
        <v/>
      </c>
      <c r="CQ234" s="2" t="str">
        <f>IF($A234&gt;='DB_FG_243way_Regular Symbol'!F$16,"",IF(D234=0,"",IF(OR(D234=$BW$1,D235=$BW$1,D236=$BW$1,D234=$CP$1,D235=$CP$1,D236=$CP$1),0,1)))</f>
        <v/>
      </c>
      <c r="CR234" s="2" t="str">
        <f>IF($A234&gt;='DB_FG_243way_Regular Symbol'!G$16,"",IF(E234=0,"",IF(OR(E234=$BW$1,E235=$BW$1,E236=$BW$1,E234=$CP$1,E235=$CP$1,E236=$CP$1),0,1)))</f>
        <v/>
      </c>
      <c r="CS234" s="2" t="str">
        <f>IF($A234&gt;='DB_FG_243way_Regular Symbol'!H$16,"",IF(F234=0,"",IF(OR(F234=$BW$1,F235=$BW$1,F236=$BW$1,F234=$CP$1,F235=$CP$1,F236=$CP$1),0,1)))</f>
        <v/>
      </c>
      <c r="CU234" s="2" t="str">
        <f>IF($A234&gt;='DB_FG_243way_Regular Symbol'!D$16,"",IF(B234=0,"",IF(OR(B234=$BW$1,B235=$BW$1,B236=$BW$1,B234=$CV$1,B235=$CV$1,B236=$CV$1),0,1)))</f>
        <v/>
      </c>
      <c r="CV234" s="2" t="str">
        <f>IF($A234&gt;='DB_FG_243way_Regular Symbol'!E$16,"",IF(C234=0,"",IF(OR(C234=$BW$1,C235=$BW$1,C236=$BW$1,C234=$CV$1,C235=$CV$1,C236=$CV$1),0,1)))</f>
        <v/>
      </c>
      <c r="CW234" s="2" t="str">
        <f>IF($A234&gt;='DB_FG_243way_Regular Symbol'!F$16,"",IF(D234=0,"",IF(OR(D234=$BW$1,D235=$BW$1,D236=$BW$1,D234=$CV$1,D235=$CV$1,D236=$CV$1),0,1)))</f>
        <v/>
      </c>
      <c r="CX234" s="2" t="str">
        <f>IF($A234&gt;='DB_FG_243way_Regular Symbol'!G$16,"",IF(E234=0,"",IF(OR(E234=$BW$1,E235=$BW$1,E236=$BW$1,E234=$CV$1,E235=$CV$1,E236=$CV$1),0,1)))</f>
        <v/>
      </c>
      <c r="CY234" s="2" t="str">
        <f>IF($A234&gt;='DB_FG_243way_Regular Symbol'!H$16,"",IF(F234=0,"",IF(OR(F234=$BW$1,F235=$BW$1,F236=$BW$1,F234=$CV$1,F235=$CV$1,F236=$CV$1),0,1)))</f>
        <v/>
      </c>
    </row>
    <row r="235" spans="1:103">
      <c r="A235" s="341">
        <f>IF('DB_FG_243way_Regular Symbol'!L234="","",'DB_FG_243way_Regular Symbol'!L234)</f>
        <v>231</v>
      </c>
      <c r="B235" s="184" t="str">
        <f>IF('DB_FG_243way_Regular Symbol'!M234="",
IF($A235-'DB_FG_243way_Regular Symbol'!D$16&gt;='DB_FG_243way_RegularＸ_W()'!B$2-1,"",VLOOKUP($A235-'DB_FG_243way_Regular Symbol'!D$16,'DB_FG_243way_Regular Symbol'!$L$3:$Q$99,'DB_FG_243way_RegularＸ_W()'!B$3+1,FALSE)),
'DB_FG_243way_Regular Symbol'!M234)</f>
        <v/>
      </c>
      <c r="C235" s="184" t="str">
        <f>IF('DB_FG_243way_Regular Symbol'!N234="",
IF($A235-'DB_FG_243way_Regular Symbol'!E$16&gt;='DB_FG_243way_RegularＸ_W()'!C$2-1,"",VLOOKUP($A235-'DB_FG_243way_Regular Symbol'!E$16,'DB_FG_243way_Regular Symbol'!$L$3:$Q$99,'DB_FG_243way_RegularＸ_W()'!C$3+1,FALSE)),
'DB_FG_243way_Regular Symbol'!N234)</f>
        <v/>
      </c>
      <c r="D235" s="184" t="str">
        <f>IF('DB_FG_243way_Regular Symbol'!O234="",
IF($A235-'DB_FG_243way_Regular Symbol'!F$16&gt;='DB_FG_243way_RegularＸ_W()'!D$2-1,"",VLOOKUP($A235-'DB_FG_243way_Regular Symbol'!F$16,'DB_FG_243way_Regular Symbol'!$L$3:$Q$99,'DB_FG_243way_RegularＸ_W()'!D$3+1,FALSE)),
'DB_FG_243way_Regular Symbol'!O234)</f>
        <v/>
      </c>
      <c r="E235" s="184" t="str">
        <f>IF('DB_FG_243way_Regular Symbol'!P234="",
IF($A235-'DB_FG_243way_Regular Symbol'!G$16&gt;='DB_FG_243way_RegularＸ_W()'!E$2-1,"",VLOOKUP($A235-'DB_FG_243way_Regular Symbol'!G$16,'DB_FG_243way_Regular Symbol'!$L$3:$Q$99,'DB_FG_243way_RegularＸ_W()'!E$3+1,FALSE)),
'DB_FG_243way_Regular Symbol'!P234)</f>
        <v/>
      </c>
      <c r="F235" s="358" t="str">
        <f>IF('DB_FG_243way_Regular Symbol'!Q234="",
IF($A235-'DB_FG_243way_Regular Symbol'!H$16&gt;='DB_FG_243way_RegularＸ_W()'!F$2-1,"",VLOOKUP($A235-'DB_FG_243way_Regular Symbol'!H$16,'DB_FG_243way_Regular Symbol'!$L$3:$Q$99,'DB_FG_243way_RegularＸ_W()'!F$3+1,FALSE)),
'DB_FG_243way_Regular Symbol'!Q234)</f>
        <v/>
      </c>
      <c r="O235" s="342" t="str">
        <f>IF($A235&gt;='DB_FG_243way_Regular Symbol'!D$16,"",IF(B235=0,"",IF(OR(B235=$O$1,B235=$P$1,B236=$O$1,B236=$P$1,B237=$O$1,B237=$P$1),0,1)))</f>
        <v/>
      </c>
      <c r="P235" s="2" t="str">
        <f>IF($A235&gt;='DB_FG_243way_Regular Symbol'!E$16,"",IF(C235=0,"",IF(OR(C235=$O$1,C235=$P$1,C236=$O$1,C236=$P$1,C237=$O$1,C237=$P$1),0,1)))</f>
        <v/>
      </c>
      <c r="Q235" s="2" t="str">
        <f>IF($A235&gt;='DB_FG_243way_Regular Symbol'!F$16,"",IF(D235=0,"",IF(OR(D235=$O$1,D235=$P$1,D236=$O$1,D236=$P$1,D237=$O$1,D237=$P$1),0,1)))</f>
        <v/>
      </c>
      <c r="R235" s="2" t="str">
        <f>IF($A235&gt;='DB_FG_243way_Regular Symbol'!G$16,"",IF(E235=0,"",IF(OR(E235=$O$1,E235=$P$1,E236=$O$1,E236=$P$1,E237=$O$1,E237=$P$1),0,1)))</f>
        <v/>
      </c>
      <c r="S235" s="128" t="str">
        <f>IF($A235&gt;='DB_FG_243way_Regular Symbol'!H$16,"",IF(F235=0,"",IF(OR(F235=$O$1,F235=$P$1,F236=$O$1,F236=$P$1,F237=$O$1,F237=$P$1),0,1)))</f>
        <v/>
      </c>
      <c r="U235" s="342" t="str">
        <f>IF($A235&gt;='DB_FG_243way_Regular Symbol'!D$16,"",IF(B235=0,"",IF(OR(B235=$U$1,B235=$V$1,B236=$U$1,B236=$V$1,B237=$U$1,B237=$V$1),0,1)))</f>
        <v/>
      </c>
      <c r="V235" s="2" t="str">
        <f>IF($A235&gt;='DB_FG_243way_Regular Symbol'!E$16,"",IF(C235=0,"",IF(OR(C235=$U$1,C235=$V$1,C236=$U$1,C236=$V$1,C237=$U$1,C237=$V$1),0,1)))</f>
        <v/>
      </c>
      <c r="W235" s="2" t="str">
        <f>IF($A235&gt;='DB_FG_243way_Regular Symbol'!F$16,"",IF(D235=0,"",IF(OR(D235=$U$1,D235=$V$1,D236=$U$1,D236=$V$1,D237=$U$1,D237=$V$1),0,1)))</f>
        <v/>
      </c>
      <c r="X235" s="2" t="str">
        <f>IF($A235&gt;='DB_FG_243way_Regular Symbol'!G$16,"",IF(E235=0,"",IF(OR(E235=$U$1,E235=$V$1,E236=$U$1,E236=$V$1,E237=$U$1,E237=$V$1),0,1)))</f>
        <v/>
      </c>
      <c r="Y235" s="128" t="str">
        <f>IF($A235&gt;='DB_FG_243way_Regular Symbol'!H$16,"",IF(F235=0,"",IF(OR(F235=$U$1,F235=$V$1,F236=$U$1,F236=$V$1,F237=$U$1,F237=$V$1),0,1)))</f>
        <v/>
      </c>
      <c r="AA235" s="342" t="str">
        <f>IF($A235&gt;='DB_FG_243way_Regular Symbol'!D$16,"",IF(B235=0,"",IF(OR(B235=$AA$1,B235=$AB$1,B236=$AA$1,B236=$AB$1,B237=$AA$1,,B237=$AB$1),0,1)))</f>
        <v/>
      </c>
      <c r="AB235" s="2" t="str">
        <f>IF($A235&gt;='DB_FG_243way_Regular Symbol'!E$16,"",IF(C235=0,"",IF(OR(C235=$AA$1,C235=$AB$1,C236=$AA$1,C236=$AB$1,C237=$AA$1,,C237=$AB$1),0,1)))</f>
        <v/>
      </c>
      <c r="AC235" s="2" t="str">
        <f>IF($A235&gt;='DB_FG_243way_Regular Symbol'!F$16,"",IF(D235=0,"",IF(OR(D235=$AA$1,D235=$AB$1,D236=$AA$1,D236=$AB$1,D237=$AA$1,,D237=$AB$1),0,1)))</f>
        <v/>
      </c>
      <c r="AD235" s="2" t="str">
        <f>IF($A235&gt;='DB_FG_243way_Regular Symbol'!G$16,"",IF(E235=0,"",IF(OR(E235=$AA$1,E235=$AB$1,E236=$AA$1,E236=$AB$1,E237=$AA$1,,E237=$AB$1),0,1)))</f>
        <v/>
      </c>
      <c r="AE235" s="128" t="str">
        <f>IF($A235&gt;='DB_FG_243way_Regular Symbol'!H$16,"",IF(F235=0,"",IF(OR(F235=$AA$1,F235=$AB$1,F236=$AA$1,F236=$AB$1,F237=$AA$1,,F237=$AB$1),0,1)))</f>
        <v/>
      </c>
      <c r="AG235" s="342" t="str">
        <f>IF($A235&gt;='DB_FG_243way_Regular Symbol'!D$16,"",IF(B235=0,"",IF(OR(B235=$AG$1,B235=$AH$1,B236=$AG$1,B236=$AH$1,B237=$AG$1,B237=$AH$1),0,1)))</f>
        <v/>
      </c>
      <c r="AH235" s="2" t="str">
        <f>IF($A235&gt;='DB_FG_243way_Regular Symbol'!E$16,"",IF(C235=0,"",IF(OR(C235=$AG$1,C235=$AH$1,C236=$AG$1,C236=$AH$1,C237=$AG$1,C237=$AH$1),0,1)))</f>
        <v/>
      </c>
      <c r="AI235" s="2" t="str">
        <f>IF($A235&gt;='DB_FG_243way_Regular Symbol'!F$16,"",IF(D235=0,"",IF(OR(D235=$AG$1,D235=$AH$1,D236=$AG$1,D236=$AH$1,D237=$AG$1,D237=$AH$1),0,1)))</f>
        <v/>
      </c>
      <c r="AJ235" s="2" t="str">
        <f>IF($A235&gt;='DB_FG_243way_Regular Symbol'!G$16,"",IF(E235=0,"",IF(OR(E235=$AG$1,E235=$AH$1,E236=$AG$1,E236=$AH$1,E237=$AG$1,E237=$AH$1),0,1)))</f>
        <v/>
      </c>
      <c r="AK235" s="128" t="str">
        <f>IF($A235&gt;='DB_FG_243way_Regular Symbol'!H$16,"",IF(F235=0,"",IF(OR(F235=$AG$1,F235=$AH$1,F236=$AG$1,F236=$AH$1,F237=$AG$1,F237=$AH$1),0,1)))</f>
        <v/>
      </c>
      <c r="AM235" s="342" t="str">
        <f>IF($A235&gt;='DB_FG_243way_Regular Symbol'!D$16,"",IF(B235=0,"",IF(OR(B235=$AM$1,B235=$AN$1,B236=$AM$1,B236=$AN$1,B237=$AM$1,B237=$AN$1),0,1)))</f>
        <v/>
      </c>
      <c r="AN235" s="2" t="str">
        <f>IF($A235&gt;='DB_FG_243way_Regular Symbol'!E$16,"",IF(C235=0,"",IF(OR(C235=$AM$1,C235=$AN$1,C236=$AM$1,C236=$AN$1,C237=$AM$1,C237=$AN$1),0,1)))</f>
        <v/>
      </c>
      <c r="AO235" s="2" t="str">
        <f>IF($A235&gt;='DB_FG_243way_Regular Symbol'!F$16,"",IF(D235=0,"",IF(OR(D235=$AM$1,D235=$AN$1,D236=$AM$1,D236=$AN$1,D237=$AM$1,D237=$AN$1),0,1)))</f>
        <v/>
      </c>
      <c r="AP235" s="2" t="str">
        <f>IF($A235&gt;='DB_FG_243way_Regular Symbol'!G$16,"",IF(E235=0,"",IF(OR(E235=$AM$1,E235=$AN$1,E236=$AM$1,E236=$AN$1,E237=$AM$1,E237=$AN$1),0,1)))</f>
        <v/>
      </c>
      <c r="AQ235" s="128" t="str">
        <f>IF($A235&gt;='DB_FG_243way_Regular Symbol'!H$16,"",IF(F235=0,"",IF(OR(F235=$AM$1,F235=$AN$1,F236=$AM$1,F236=$AN$1,F237=$AM$1,F237=$AN$1),0,1)))</f>
        <v/>
      </c>
      <c r="AS235" s="342" t="str">
        <f>IF($A235&gt;='DB_FG_243way_Regular Symbol'!D$16,"",IF(B235=0,"",IF(OR(B235=$AM$1,B235=$AT$1,B236=$AM$1,B236=$AT$1,B237=$AM$1,B237=$AT$1),0,1)))</f>
        <v/>
      </c>
      <c r="AT235" s="2" t="str">
        <f>IF($A235&gt;='DB_FG_243way_Regular Symbol'!E$16,"",IF(C235=0,"",IF(OR(C235=$AM$1,C235=$AT$1,C236=$AM$1,C236=$AT$1,C237=$AM$1,C237=$AT$1),0,1)))</f>
        <v/>
      </c>
      <c r="AU235" s="2" t="str">
        <f>IF($A235&gt;='DB_FG_243way_Regular Symbol'!F$16,"",IF(D235=0,"",IF(OR(D235=$AM$1,D235=$AT$1,D236=$AM$1,D236=$AT$1,D237=$AM$1,D237=$AT$1),0,1)))</f>
        <v/>
      </c>
      <c r="AV235" s="2" t="str">
        <f>IF($A235&gt;='DB_FG_243way_Regular Symbol'!G$16,"",IF(E235=0,"",IF(OR(E235=$AM$1,E235=$AT$1,E236=$AM$1,E236=$AT$1,E237=$AM$1,E237=$AT$1),0,1)))</f>
        <v/>
      </c>
      <c r="AW235" s="128" t="str">
        <f>IF($A235&gt;='DB_FG_243way_Regular Symbol'!H$16,"",IF(F235=0,"",IF(OR(F235=$AM$1,F235=$AT$1,F236=$AM$1,F236=$AT$1,F237=$AM$1,F237=$AT$1),0,1)))</f>
        <v/>
      </c>
      <c r="AY235" s="342" t="str">
        <f>IF($A235&gt;='DB_FG_243way_Regular Symbol'!D$16,"",IF(B235=0,"",IF(OR(B235=$AM$1,B235=$AZ$1,B236=$AM$1,B236=$AZ$1,B237=$AM$1,B237=$AZ$1),0,1)))</f>
        <v/>
      </c>
      <c r="AZ235" s="2" t="str">
        <f>IF($A235&gt;='DB_FG_243way_Regular Symbol'!E$16,"",IF(C235=0,"",IF(OR(C235=$AM$1,C235=$AZ$1,C236=$AM$1,C236=$AZ$1,C237=$AM$1,C237=$AZ$1),0,1)))</f>
        <v/>
      </c>
      <c r="BA235" s="2" t="str">
        <f>IF($A235&gt;='DB_FG_243way_Regular Symbol'!F$16,"",IF(D235=0,"",IF(OR(D235=$AM$1,D235=$AZ$1,D236=$AM$1,D236=$AZ$1,D237=$AM$1,D237=$AZ$1),0,1)))</f>
        <v/>
      </c>
      <c r="BB235" s="2" t="str">
        <f>IF($A235&gt;='DB_FG_243way_Regular Symbol'!G$16,"",IF(E235=0,"",IF(OR(E235=$AM$1,E235=$AZ$1,E236=$AM$1,E236=$AZ$1,E237=$AM$1,E237=$AZ$1),0,1)))</f>
        <v/>
      </c>
      <c r="BC235" s="128" t="str">
        <f>IF($A235&gt;='DB_FG_243way_Regular Symbol'!H$16,"",IF(F235=0,"",IF(OR(F235=$AM$1,F235=$AZ$1,F236=$AM$1,F236=$AZ$1,F237=$AM$1,F237=$AZ$1),0,1)))</f>
        <v/>
      </c>
      <c r="BE235" s="342"/>
      <c r="BF235" s="2"/>
      <c r="BG235" s="2" t="str">
        <f>IF($A235&gt;='DB_FG_243way_Regular Symbol'!F$16,"",IF(D235=0,"",COUNTIF(D235:D237,$BF$1)))</f>
        <v/>
      </c>
      <c r="BH235" s="2" t="str">
        <f>IF($A235&gt;='DB_FG_243way_Regular Symbol'!G$16,"",IF(E235=0,"",COUNTIF(E235:E237,$BF$1)))</f>
        <v/>
      </c>
      <c r="BI235" s="2" t="str">
        <f>IF($A235&gt;='DB_FG_243way_Regular Symbol'!H$16,"",IF(F235=0,"",COUNTIF(F235:F237,$BF$1)))</f>
        <v/>
      </c>
      <c r="BK235" s="342"/>
      <c r="BL235" s="2"/>
      <c r="BM235" s="2" t="str">
        <f>IF($A235&gt;='DB_FG_243way_Regular Symbol'!F$16,"",IF(D235=0,"",IF(OR(D235=$AM$1,D235=$BL$1,D236=$AM$1,D236=$BL$1,D237=$AM$1,D237=$BL$1),0,1)))</f>
        <v/>
      </c>
      <c r="BN235" s="2" t="str">
        <f>IF($A235&gt;='DB_FG_243way_Regular Symbol'!G$16,"",IF(E235=0,"",IF(OR(E235=$AM$1,E235=$BL$1,E236=$AM$1,E236=$BL$1,E237=$AM$1,E237=$BL$1),0,1)))</f>
        <v/>
      </c>
      <c r="BO235" s="128" t="str">
        <f>IF($A235&gt;='DB_FG_243way_Regular Symbol'!H$16,"",IF(F235=0,"",IF(OR(F235=$AM$1,F235=$BL$1,F236=$AM$1,F236=$BL$1,F237=$AM$1,F237=$BL$1),0,1)))</f>
        <v/>
      </c>
      <c r="BQ235" s="2" t="str">
        <f>IF($A235&gt;='DB_FG_243way_Regular Symbol'!D$16,"",IF(B235=0,"",IF(OR(B235=$BQ$1,B235=$BR$1,B236=$BQ$1,B236=$BR$1,B237=$BQ$1,B237=$BR$1),0,1)))</f>
        <v/>
      </c>
      <c r="BR235" s="2" t="str">
        <f>IF($A235&gt;='DB_FG_243way_Regular Symbol'!E$16,"",IF(C235=0,"",IF(OR(C235=$BQ$1,C235=$BR$1,C236=$BQ$1,C236=$BR$1,C237=$BQ$1,C237=$BR$1),0,1)))</f>
        <v/>
      </c>
      <c r="BS235" s="2" t="str">
        <f>IF($A235&gt;='DB_FG_243way_Regular Symbol'!F$16,"",IF(D235=0,"",IF(OR(D235=$BQ$1,D235=$BR$1,D236=$BQ$1,D236=$BR$1,D237=$BQ$1,D237=$BR$1),0,1)))</f>
        <v/>
      </c>
      <c r="BT235" s="2" t="str">
        <f>IF($A235&gt;='DB_FG_243way_Regular Symbol'!G$16,"",IF(E235=0,"",IF(OR(E235=$BQ$1,E235=$BR$1,E236=$BQ$1,E236=$BR$1,E237=$BQ$1,E237=$BR$1),0,1)))</f>
        <v/>
      </c>
      <c r="BU235" s="2" t="str">
        <f>IF($A235&gt;='DB_FG_243way_Regular Symbol'!H$16,"",IF(F235=0,"",IF(OR(F235=$BQ$1,F235=$BR$1,F236=$BQ$1,F236=$BR$1,F237=$BQ$1,F237=$BR$1),0,1)))</f>
        <v/>
      </c>
      <c r="BW235" s="2" t="str">
        <f>IF($A235&gt;='DB_FG_243way_Regular Symbol'!D$16,"",IF(B235=0,"",IF(OR(B235=$BW$1,B236=$BW$1,B237=$BW$1,B235=$BX$1,B236=$BX$1,B237=$BX$1),0,1)))</f>
        <v/>
      </c>
      <c r="BX235" s="2" t="str">
        <f>IF($A235&gt;='DB_FG_243way_Regular Symbol'!E$16,"",IF(C235=0,"",IF(OR(C235=$BW$1,C236=$BW$1,C237=$BW$1,C235=$BX$1,C236=$BX$1,C237=$BX$1),0,1)))</f>
        <v/>
      </c>
      <c r="BY235" s="2" t="str">
        <f>IF($A235&gt;='DB_FG_243way_Regular Symbol'!F$16,"",IF(D235=0,"",IF(OR(D235=$BW$1,D236=$BW$1,D237=$BW$1,D235=$BX$1,D236=$BX$1,D237=$BX$1),0,1)))</f>
        <v/>
      </c>
      <c r="BZ235" s="2" t="str">
        <f>IF($A235&gt;='DB_FG_243way_Regular Symbol'!G$16,"",IF(E235=0,"",IF(OR(E235=$BW$1,E236=$BW$1,E237=$BW$1,E235=$BX$1,E236=$BX$1,E237=$BX$1),0,1)))</f>
        <v/>
      </c>
      <c r="CA235" s="2" t="str">
        <f>IF($A235&gt;='DB_FG_243way_Regular Symbol'!H$16,"",IF(F235=0,"",IF(OR(F235=$BW$1,F236=$BW$1,F237=$BW$1,F235=$BX$1,F236=$BX$1,F237=$BX$1),0,1)))</f>
        <v/>
      </c>
      <c r="CC235" s="2" t="str">
        <f>IF($A235&gt;='DB_FG_243way_Regular Symbol'!D$16,"",IF(B235=0,"",IF(OR(B235=$BW$1,B236=$BW$1,B237=$BW$1,B235=$CD$1,B236=$CD$1,B237=$CD$1),0,1)))</f>
        <v/>
      </c>
      <c r="CD235" s="2" t="str">
        <f>IF($A235&gt;='DB_FG_243way_Regular Symbol'!E$16,"",IF(C235=0,"",IF(OR(C235=$BW$1,C236=$BW$1,C237=$BW$1,C235=$CD$1,C236=$CD$1,C237=$CD$1),0,1)))</f>
        <v/>
      </c>
      <c r="CE235" s="2" t="str">
        <f>IF($A235&gt;='DB_FG_243way_Regular Symbol'!F$16,"",IF(D235=0,"",IF(OR(D235=$BW$1,D236=$BW$1,D237=$BW$1,D235=$CD$1,D236=$CD$1,D237=$CD$1),0,1)))</f>
        <v/>
      </c>
      <c r="CF235" s="2" t="str">
        <f>IF($A235&gt;='DB_FG_243way_Regular Symbol'!G$16,"",IF(E235=0,"",IF(OR(E235=$BW$1,E236=$BW$1,E237=$BW$1,E235=$CD$1,E236=$CD$1,E237=$CD$1),0,1)))</f>
        <v/>
      </c>
      <c r="CG235" s="2" t="str">
        <f>IF($A235&gt;='DB_FG_243way_Regular Symbol'!H$16,"",IF(F235=0,"",IF(OR(F235=$BW$1,F236=$BW$1,F237=$BW$1,F235=$CD$1,F236=$CD$1,F237=$CD$1),0,1)))</f>
        <v/>
      </c>
      <c r="CI235" s="2" t="str">
        <f>IF($A235&gt;='DB_FG_243way_Regular Symbol'!D$16,"",IF(B235=0,"",IF(OR(B235=$BW$1,B236=$BW$1,B237=$BW$1,B235=$CJ$1,B236=$CJ$1,B237=$CJ$1),0,1)))</f>
        <v/>
      </c>
      <c r="CJ235" s="2" t="str">
        <f>IF($A235&gt;='DB_FG_243way_Regular Symbol'!E$16,"",IF(C235=0,"",IF(OR(C235=$BW$1,C236=$BW$1,C237=$BW$1,C235=$CJ$1,C236=$CJ$1,C237=$CJ$1),0,1)))</f>
        <v/>
      </c>
      <c r="CK235" s="2" t="str">
        <f>IF($A235&gt;='DB_FG_243way_Regular Symbol'!F$16,"",IF(D235=0,"",IF(OR(D235=$BW$1,D236=$BW$1,D237=$BW$1,D235=$CJ$1,D236=$CJ$1,D237=$CJ$1),0,1)))</f>
        <v/>
      </c>
      <c r="CL235" s="2" t="str">
        <f>IF($A235&gt;='DB_FG_243way_Regular Symbol'!G$16,"",IF(E235=0,"",IF(OR(E235=$BW$1,E236=$BW$1,E237=$BW$1,E235=$CJ$1,E236=$CJ$1,E237=$CJ$1),0,1)))</f>
        <v/>
      </c>
      <c r="CM235" s="2" t="str">
        <f>IF($A235&gt;='DB_FG_243way_Regular Symbol'!H$16,"",IF(F235=0,"",IF(OR(F235=$BW$1,F236=$BW$1,F237=$BW$1,F235=$CJ$1,F236=$CJ$1,F237=$CJ$1),0,1)))</f>
        <v/>
      </c>
      <c r="CO235" s="2" t="str">
        <f>IF($A235&gt;='DB_FG_243way_Regular Symbol'!D$16,"",IF(B235=0,"",IF(OR(B235=$BW$1,B236=$BW$1,B237=$BW$1,B235=$CP$1,B236=$CP$1,B237=$CP$1),0,1)))</f>
        <v/>
      </c>
      <c r="CP235" s="2" t="str">
        <f>IF($A235&gt;='DB_FG_243way_Regular Symbol'!E$16,"",IF(C235=0,"",IF(OR(C235=$BW$1,C236=$BW$1,C237=$BW$1,C235=$CP$1,C236=$CP$1,C237=$CP$1),0,1)))</f>
        <v/>
      </c>
      <c r="CQ235" s="2" t="str">
        <f>IF($A235&gt;='DB_FG_243way_Regular Symbol'!F$16,"",IF(D235=0,"",IF(OR(D235=$BW$1,D236=$BW$1,D237=$BW$1,D235=$CP$1,D236=$CP$1,D237=$CP$1),0,1)))</f>
        <v/>
      </c>
      <c r="CR235" s="2" t="str">
        <f>IF($A235&gt;='DB_FG_243way_Regular Symbol'!G$16,"",IF(E235=0,"",IF(OR(E235=$BW$1,E236=$BW$1,E237=$BW$1,E235=$CP$1,E236=$CP$1,E237=$CP$1),0,1)))</f>
        <v/>
      </c>
      <c r="CS235" s="2" t="str">
        <f>IF($A235&gt;='DB_FG_243way_Regular Symbol'!H$16,"",IF(F235=0,"",IF(OR(F235=$BW$1,F236=$BW$1,F237=$BW$1,F235=$CP$1,F236=$CP$1,F237=$CP$1),0,1)))</f>
        <v/>
      </c>
      <c r="CU235" s="2" t="str">
        <f>IF($A235&gt;='DB_FG_243way_Regular Symbol'!D$16,"",IF(B235=0,"",IF(OR(B235=$BW$1,B236=$BW$1,B237=$BW$1,B235=$CV$1,B236=$CV$1,B237=$CV$1),0,1)))</f>
        <v/>
      </c>
      <c r="CV235" s="2" t="str">
        <f>IF($A235&gt;='DB_FG_243way_Regular Symbol'!E$16,"",IF(C235=0,"",IF(OR(C235=$BW$1,C236=$BW$1,C237=$BW$1,C235=$CV$1,C236=$CV$1,C237=$CV$1),0,1)))</f>
        <v/>
      </c>
      <c r="CW235" s="2" t="str">
        <f>IF($A235&gt;='DB_FG_243way_Regular Symbol'!F$16,"",IF(D235=0,"",IF(OR(D235=$BW$1,D236=$BW$1,D237=$BW$1,D235=$CV$1,D236=$CV$1,D237=$CV$1),0,1)))</f>
        <v/>
      </c>
      <c r="CX235" s="2" t="str">
        <f>IF($A235&gt;='DB_FG_243way_Regular Symbol'!G$16,"",IF(E235=0,"",IF(OR(E235=$BW$1,E236=$BW$1,E237=$BW$1,E235=$CV$1,E236=$CV$1,E237=$CV$1),0,1)))</f>
        <v/>
      </c>
      <c r="CY235" s="2" t="str">
        <f>IF($A235&gt;='DB_FG_243way_Regular Symbol'!H$16,"",IF(F235=0,"",IF(OR(F235=$BW$1,F236=$BW$1,F237=$BW$1,F235=$CV$1,F236=$CV$1,F237=$CV$1),0,1)))</f>
        <v/>
      </c>
    </row>
    <row r="236" spans="1:103">
      <c r="A236" s="341">
        <f>IF('DB_FG_243way_Regular Symbol'!L235="","",'DB_FG_243way_Regular Symbol'!L235)</f>
        <v>232</v>
      </c>
      <c r="B236" s="184" t="str">
        <f>IF('DB_FG_243way_Regular Symbol'!M235="",
IF($A236-'DB_FG_243way_Regular Symbol'!D$16&gt;='DB_FG_243way_RegularＸ_W()'!B$2-1,"",VLOOKUP($A236-'DB_FG_243way_Regular Symbol'!D$16,'DB_FG_243way_Regular Symbol'!$L$3:$Q$99,'DB_FG_243way_RegularＸ_W()'!B$3+1,FALSE)),
'DB_FG_243way_Regular Symbol'!M235)</f>
        <v/>
      </c>
      <c r="C236" s="184" t="str">
        <f>IF('DB_FG_243way_Regular Symbol'!N235="",
IF($A236-'DB_FG_243way_Regular Symbol'!E$16&gt;='DB_FG_243way_RegularＸ_W()'!C$2-1,"",VLOOKUP($A236-'DB_FG_243way_Regular Symbol'!E$16,'DB_FG_243way_Regular Symbol'!$L$3:$Q$99,'DB_FG_243way_RegularＸ_W()'!C$3+1,FALSE)),
'DB_FG_243way_Regular Symbol'!N235)</f>
        <v/>
      </c>
      <c r="D236" s="184" t="str">
        <f>IF('DB_FG_243way_Regular Symbol'!O235="",
IF($A236-'DB_FG_243way_Regular Symbol'!F$16&gt;='DB_FG_243way_RegularＸ_W()'!D$2-1,"",VLOOKUP($A236-'DB_FG_243way_Regular Symbol'!F$16,'DB_FG_243way_Regular Symbol'!$L$3:$Q$99,'DB_FG_243way_RegularＸ_W()'!D$3+1,FALSE)),
'DB_FG_243way_Regular Symbol'!O235)</f>
        <v/>
      </c>
      <c r="E236" s="184" t="str">
        <f>IF('DB_FG_243way_Regular Symbol'!P235="",
IF($A236-'DB_FG_243way_Regular Symbol'!G$16&gt;='DB_FG_243way_RegularＸ_W()'!E$2-1,"",VLOOKUP($A236-'DB_FG_243way_Regular Symbol'!G$16,'DB_FG_243way_Regular Symbol'!$L$3:$Q$99,'DB_FG_243way_RegularＸ_W()'!E$3+1,FALSE)),
'DB_FG_243way_Regular Symbol'!P235)</f>
        <v/>
      </c>
      <c r="F236" s="358" t="str">
        <f>IF('DB_FG_243way_Regular Symbol'!Q235="",
IF($A236-'DB_FG_243way_Regular Symbol'!H$16&gt;='DB_FG_243way_RegularＸ_W()'!F$2-1,"",VLOOKUP($A236-'DB_FG_243way_Regular Symbol'!H$16,'DB_FG_243way_Regular Symbol'!$L$3:$Q$99,'DB_FG_243way_RegularＸ_W()'!F$3+1,FALSE)),
'DB_FG_243way_Regular Symbol'!Q235)</f>
        <v/>
      </c>
      <c r="O236" s="342" t="str">
        <f>IF($A236&gt;='DB_FG_243way_Regular Symbol'!D$16,"",IF(B236=0,"",IF(OR(B236=$O$1,B236=$P$1,B237=$O$1,B237=$P$1,B238=$O$1,B238=$P$1),0,1)))</f>
        <v/>
      </c>
      <c r="P236" s="2" t="str">
        <f>IF($A236&gt;='DB_FG_243way_Regular Symbol'!E$16,"",IF(C236=0,"",IF(OR(C236=$O$1,C236=$P$1,C237=$O$1,C237=$P$1,C238=$O$1,C238=$P$1),0,1)))</f>
        <v/>
      </c>
      <c r="Q236" s="2" t="str">
        <f>IF($A236&gt;='DB_FG_243way_Regular Symbol'!F$16,"",IF(D236=0,"",IF(OR(D236=$O$1,D236=$P$1,D237=$O$1,D237=$P$1,D238=$O$1,D238=$P$1),0,1)))</f>
        <v/>
      </c>
      <c r="R236" s="2" t="str">
        <f>IF($A236&gt;='DB_FG_243way_Regular Symbol'!G$16,"",IF(E236=0,"",IF(OR(E236=$O$1,E236=$P$1,E237=$O$1,E237=$P$1,E238=$O$1,E238=$P$1),0,1)))</f>
        <v/>
      </c>
      <c r="S236" s="128" t="str">
        <f>IF($A236&gt;='DB_FG_243way_Regular Symbol'!H$16,"",IF(F236=0,"",IF(OR(F236=$O$1,F236=$P$1,F237=$O$1,F237=$P$1,F238=$O$1,F238=$P$1),0,1)))</f>
        <v/>
      </c>
      <c r="U236" s="342" t="str">
        <f>IF($A236&gt;='DB_FG_243way_Regular Symbol'!D$16,"",IF(B236=0,"",IF(OR(B236=$U$1,B236=$V$1,B237=$U$1,B237=$V$1,B238=$U$1,B238=$V$1),0,1)))</f>
        <v/>
      </c>
      <c r="V236" s="2" t="str">
        <f>IF($A236&gt;='DB_FG_243way_Regular Symbol'!E$16,"",IF(C236=0,"",IF(OR(C236=$U$1,C236=$V$1,C237=$U$1,C237=$V$1,C238=$U$1,C238=$V$1),0,1)))</f>
        <v/>
      </c>
      <c r="W236" s="2" t="str">
        <f>IF($A236&gt;='DB_FG_243way_Regular Symbol'!F$16,"",IF(D236=0,"",IF(OR(D236=$U$1,D236=$V$1,D237=$U$1,D237=$V$1,D238=$U$1,D238=$V$1),0,1)))</f>
        <v/>
      </c>
      <c r="X236" s="2" t="str">
        <f>IF($A236&gt;='DB_FG_243way_Regular Symbol'!G$16,"",IF(E236=0,"",IF(OR(E236=$U$1,E236=$V$1,E237=$U$1,E237=$V$1,E238=$U$1,E238=$V$1),0,1)))</f>
        <v/>
      </c>
      <c r="Y236" s="128" t="str">
        <f>IF($A236&gt;='DB_FG_243way_Regular Symbol'!H$16,"",IF(F236=0,"",IF(OR(F236=$U$1,F236=$V$1,F237=$U$1,F237=$V$1,F238=$U$1,F238=$V$1),0,1)))</f>
        <v/>
      </c>
      <c r="AA236" s="342" t="str">
        <f>IF($A236&gt;='DB_FG_243way_Regular Symbol'!D$16,"",IF(B236=0,"",IF(OR(B236=$AA$1,B236=$AB$1,B237=$AA$1,B237=$AB$1,B238=$AA$1,,B238=$AB$1),0,1)))</f>
        <v/>
      </c>
      <c r="AB236" s="2" t="str">
        <f>IF($A236&gt;='DB_FG_243way_Regular Symbol'!E$16,"",IF(C236=0,"",IF(OR(C236=$AA$1,C236=$AB$1,C237=$AA$1,C237=$AB$1,C238=$AA$1,,C238=$AB$1),0,1)))</f>
        <v/>
      </c>
      <c r="AC236" s="2" t="str">
        <f>IF($A236&gt;='DB_FG_243way_Regular Symbol'!F$16,"",IF(D236=0,"",IF(OR(D236=$AA$1,D236=$AB$1,D237=$AA$1,D237=$AB$1,D238=$AA$1,,D238=$AB$1),0,1)))</f>
        <v/>
      </c>
      <c r="AD236" s="2" t="str">
        <f>IF($A236&gt;='DB_FG_243way_Regular Symbol'!G$16,"",IF(E236=0,"",IF(OR(E236=$AA$1,E236=$AB$1,E237=$AA$1,E237=$AB$1,E238=$AA$1,,E238=$AB$1),0,1)))</f>
        <v/>
      </c>
      <c r="AE236" s="128" t="str">
        <f>IF($A236&gt;='DB_FG_243way_Regular Symbol'!H$16,"",IF(F236=0,"",IF(OR(F236=$AA$1,F236=$AB$1,F237=$AA$1,F237=$AB$1,F238=$AA$1,,F238=$AB$1),0,1)))</f>
        <v/>
      </c>
      <c r="AG236" s="342" t="str">
        <f>IF($A236&gt;='DB_FG_243way_Regular Symbol'!D$16,"",IF(B236=0,"",IF(OR(B236=$AG$1,B236=$AH$1,B237=$AG$1,B237=$AH$1,B238=$AG$1,B238=$AH$1),0,1)))</f>
        <v/>
      </c>
      <c r="AH236" s="2" t="str">
        <f>IF($A236&gt;='DB_FG_243way_Regular Symbol'!E$16,"",IF(C236=0,"",IF(OR(C236=$AG$1,C236=$AH$1,C237=$AG$1,C237=$AH$1,C238=$AG$1,C238=$AH$1),0,1)))</f>
        <v/>
      </c>
      <c r="AI236" s="2" t="str">
        <f>IF($A236&gt;='DB_FG_243way_Regular Symbol'!F$16,"",IF(D236=0,"",IF(OR(D236=$AG$1,D236=$AH$1,D237=$AG$1,D237=$AH$1,D238=$AG$1,D238=$AH$1),0,1)))</f>
        <v/>
      </c>
      <c r="AJ236" s="2" t="str">
        <f>IF($A236&gt;='DB_FG_243way_Regular Symbol'!G$16,"",IF(E236=0,"",IF(OR(E236=$AG$1,E236=$AH$1,E237=$AG$1,E237=$AH$1,E238=$AG$1,E238=$AH$1),0,1)))</f>
        <v/>
      </c>
      <c r="AK236" s="128" t="str">
        <f>IF($A236&gt;='DB_FG_243way_Regular Symbol'!H$16,"",IF(F236=0,"",IF(OR(F236=$AG$1,F236=$AH$1,F237=$AG$1,F237=$AH$1,F238=$AG$1,F238=$AH$1),0,1)))</f>
        <v/>
      </c>
      <c r="AM236" s="342" t="str">
        <f>IF($A236&gt;='DB_FG_243way_Regular Symbol'!D$16,"",IF(B236=0,"",IF(OR(B236=$AM$1,B236=$AN$1,B237=$AM$1,B237=$AN$1,B238=$AM$1,B238=$AN$1),0,1)))</f>
        <v/>
      </c>
      <c r="AN236" s="2" t="str">
        <f>IF($A236&gt;='DB_FG_243way_Regular Symbol'!E$16,"",IF(C236=0,"",IF(OR(C236=$AM$1,C236=$AN$1,C237=$AM$1,C237=$AN$1,C238=$AM$1,C238=$AN$1),0,1)))</f>
        <v/>
      </c>
      <c r="AO236" s="2" t="str">
        <f>IF($A236&gt;='DB_FG_243way_Regular Symbol'!F$16,"",IF(D236=0,"",IF(OR(D236=$AM$1,D236=$AN$1,D237=$AM$1,D237=$AN$1,D238=$AM$1,D238=$AN$1),0,1)))</f>
        <v/>
      </c>
      <c r="AP236" s="2" t="str">
        <f>IF($A236&gt;='DB_FG_243way_Regular Symbol'!G$16,"",IF(E236=0,"",IF(OR(E236=$AM$1,E236=$AN$1,E237=$AM$1,E237=$AN$1,E238=$AM$1,E238=$AN$1),0,1)))</f>
        <v/>
      </c>
      <c r="AQ236" s="128" t="str">
        <f>IF($A236&gt;='DB_FG_243way_Regular Symbol'!H$16,"",IF(F236=0,"",IF(OR(F236=$AM$1,F236=$AN$1,F237=$AM$1,F237=$AN$1,F238=$AM$1,F238=$AN$1),0,1)))</f>
        <v/>
      </c>
      <c r="AS236" s="342" t="str">
        <f>IF($A236&gt;='DB_FG_243way_Regular Symbol'!D$16,"",IF(B236=0,"",IF(OR(B236=$AM$1,B236=$AT$1,B237=$AM$1,B237=$AT$1,B238=$AM$1,B238=$AT$1),0,1)))</f>
        <v/>
      </c>
      <c r="AT236" s="2" t="str">
        <f>IF($A236&gt;='DB_FG_243way_Regular Symbol'!E$16,"",IF(C236=0,"",IF(OR(C236=$AM$1,C236=$AT$1,C237=$AM$1,C237=$AT$1,C238=$AM$1,C238=$AT$1),0,1)))</f>
        <v/>
      </c>
      <c r="AU236" s="2" t="str">
        <f>IF($A236&gt;='DB_FG_243way_Regular Symbol'!F$16,"",IF(D236=0,"",IF(OR(D236=$AM$1,D236=$AT$1,D237=$AM$1,D237=$AT$1,D238=$AM$1,D238=$AT$1),0,1)))</f>
        <v/>
      </c>
      <c r="AV236" s="2" t="str">
        <f>IF($A236&gt;='DB_FG_243way_Regular Symbol'!G$16,"",IF(E236=0,"",IF(OR(E236=$AM$1,E236=$AT$1,E237=$AM$1,E237=$AT$1,E238=$AM$1,E238=$AT$1),0,1)))</f>
        <v/>
      </c>
      <c r="AW236" s="128" t="str">
        <f>IF($A236&gt;='DB_FG_243way_Regular Symbol'!H$16,"",IF(F236=0,"",IF(OR(F236=$AM$1,F236=$AT$1,F237=$AM$1,F237=$AT$1,F238=$AM$1,F238=$AT$1),0,1)))</f>
        <v/>
      </c>
      <c r="AY236" s="342" t="str">
        <f>IF($A236&gt;='DB_FG_243way_Regular Symbol'!D$16,"",IF(B236=0,"",IF(OR(B236=$AM$1,B236=$AZ$1,B237=$AM$1,B237=$AZ$1,B238=$AM$1,B238=$AZ$1),0,1)))</f>
        <v/>
      </c>
      <c r="AZ236" s="2" t="str">
        <f>IF($A236&gt;='DB_FG_243way_Regular Symbol'!E$16,"",IF(C236=0,"",IF(OR(C236=$AM$1,C236=$AZ$1,C237=$AM$1,C237=$AZ$1,C238=$AM$1,C238=$AZ$1),0,1)))</f>
        <v/>
      </c>
      <c r="BA236" s="2" t="str">
        <f>IF($A236&gt;='DB_FG_243way_Regular Symbol'!F$16,"",IF(D236=0,"",IF(OR(D236=$AM$1,D236=$AZ$1,D237=$AM$1,D237=$AZ$1,D238=$AM$1,D238=$AZ$1),0,1)))</f>
        <v/>
      </c>
      <c r="BB236" s="2" t="str">
        <f>IF($A236&gt;='DB_FG_243way_Regular Symbol'!G$16,"",IF(E236=0,"",IF(OR(E236=$AM$1,E236=$AZ$1,E237=$AM$1,E237=$AZ$1,E238=$AM$1,E238=$AZ$1),0,1)))</f>
        <v/>
      </c>
      <c r="BC236" s="128" t="str">
        <f>IF($A236&gt;='DB_FG_243way_Regular Symbol'!H$16,"",IF(F236=0,"",IF(OR(F236=$AM$1,F236=$AZ$1,F237=$AM$1,F237=$AZ$1,F238=$AM$1,F238=$AZ$1),0,1)))</f>
        <v/>
      </c>
      <c r="BE236" s="342"/>
      <c r="BF236" s="2"/>
      <c r="BG236" s="2" t="str">
        <f>IF($A236&gt;='DB_FG_243way_Regular Symbol'!F$16,"",IF(D236=0,"",COUNTIF(D236:D238,$BF$1)))</f>
        <v/>
      </c>
      <c r="BH236" s="2" t="str">
        <f>IF($A236&gt;='DB_FG_243way_Regular Symbol'!G$16,"",IF(E236=0,"",COUNTIF(E236:E238,$BF$1)))</f>
        <v/>
      </c>
      <c r="BI236" s="2" t="str">
        <f>IF($A236&gt;='DB_FG_243way_Regular Symbol'!H$16,"",IF(F236=0,"",COUNTIF(F236:F238,$BF$1)))</f>
        <v/>
      </c>
      <c r="BK236" s="342"/>
      <c r="BL236" s="2"/>
      <c r="BM236" s="2" t="str">
        <f>IF($A236&gt;='DB_FG_243way_Regular Symbol'!F$16,"",IF(D236=0,"",IF(OR(D236=$AM$1,D236=$BL$1,D237=$AM$1,D237=$BL$1,D238=$AM$1,D238=$BL$1),0,1)))</f>
        <v/>
      </c>
      <c r="BN236" s="2" t="str">
        <f>IF($A236&gt;='DB_FG_243way_Regular Symbol'!G$16,"",IF(E236=0,"",IF(OR(E236=$AM$1,E236=$BL$1,E237=$AM$1,E237=$BL$1,E238=$AM$1,E238=$BL$1),0,1)))</f>
        <v/>
      </c>
      <c r="BO236" s="128" t="str">
        <f>IF($A236&gt;='DB_FG_243way_Regular Symbol'!H$16,"",IF(F236=0,"",IF(OR(F236=$AM$1,F236=$BL$1,F237=$AM$1,F237=$BL$1,F238=$AM$1,F238=$BL$1),0,1)))</f>
        <v/>
      </c>
      <c r="BQ236" s="2" t="str">
        <f>IF($A236&gt;='DB_FG_243way_Regular Symbol'!D$16,"",IF(B236=0,"",IF(OR(B236=$BQ$1,B236=$BR$1,B237=$BQ$1,B237=$BR$1,B238=$BQ$1,B238=$BR$1),0,1)))</f>
        <v/>
      </c>
      <c r="BR236" s="2" t="str">
        <f>IF($A236&gt;='DB_FG_243way_Regular Symbol'!E$16,"",IF(C236=0,"",IF(OR(C236=$BQ$1,C236=$BR$1,C237=$BQ$1,C237=$BR$1,C238=$BQ$1,C238=$BR$1),0,1)))</f>
        <v/>
      </c>
      <c r="BS236" s="2" t="str">
        <f>IF($A236&gt;='DB_FG_243way_Regular Symbol'!F$16,"",IF(D236=0,"",IF(OR(D236=$BQ$1,D236=$BR$1,D237=$BQ$1,D237=$BR$1,D238=$BQ$1,D238=$BR$1),0,1)))</f>
        <v/>
      </c>
      <c r="BT236" s="2" t="str">
        <f>IF($A236&gt;='DB_FG_243way_Regular Symbol'!G$16,"",IF(E236=0,"",IF(OR(E236=$BQ$1,E236=$BR$1,E237=$BQ$1,E237=$BR$1,E238=$BQ$1,E238=$BR$1),0,1)))</f>
        <v/>
      </c>
      <c r="BU236" s="2" t="str">
        <f>IF($A236&gt;='DB_FG_243way_Regular Symbol'!H$16,"",IF(F236=0,"",IF(OR(F236=$BQ$1,F236=$BR$1,F237=$BQ$1,F237=$BR$1,F238=$BQ$1,F238=$BR$1),0,1)))</f>
        <v/>
      </c>
      <c r="BW236" s="2" t="str">
        <f>IF($A236&gt;='DB_FG_243way_Regular Symbol'!D$16,"",IF(B236=0,"",IF(OR(B236=$BW$1,B237=$BW$1,B238=$BW$1,B236=$BX$1,B237=$BX$1,B238=$BX$1),0,1)))</f>
        <v/>
      </c>
      <c r="BX236" s="2" t="str">
        <f>IF($A236&gt;='DB_FG_243way_Regular Symbol'!E$16,"",IF(C236=0,"",IF(OR(C236=$BW$1,C237=$BW$1,C238=$BW$1,C236=$BX$1,C237=$BX$1,C238=$BX$1),0,1)))</f>
        <v/>
      </c>
      <c r="BY236" s="2" t="str">
        <f>IF($A236&gt;='DB_FG_243way_Regular Symbol'!F$16,"",IF(D236=0,"",IF(OR(D236=$BW$1,D237=$BW$1,D238=$BW$1,D236=$BX$1,D237=$BX$1,D238=$BX$1),0,1)))</f>
        <v/>
      </c>
      <c r="BZ236" s="2" t="str">
        <f>IF($A236&gt;='DB_FG_243way_Regular Symbol'!G$16,"",IF(E236=0,"",IF(OR(E236=$BW$1,E237=$BW$1,E238=$BW$1,E236=$BX$1,E237=$BX$1,E238=$BX$1),0,1)))</f>
        <v/>
      </c>
      <c r="CA236" s="2" t="str">
        <f>IF($A236&gt;='DB_FG_243way_Regular Symbol'!H$16,"",IF(F236=0,"",IF(OR(F236=$BW$1,F237=$BW$1,F238=$BW$1,F236=$BX$1,F237=$BX$1,F238=$BX$1),0,1)))</f>
        <v/>
      </c>
      <c r="CC236" s="2" t="str">
        <f>IF($A236&gt;='DB_FG_243way_Regular Symbol'!D$16,"",IF(B236=0,"",IF(OR(B236=$BW$1,B237=$BW$1,B238=$BW$1,B236=$CD$1,B237=$CD$1,B238=$CD$1),0,1)))</f>
        <v/>
      </c>
      <c r="CD236" s="2" t="str">
        <f>IF($A236&gt;='DB_FG_243way_Regular Symbol'!E$16,"",IF(C236=0,"",IF(OR(C236=$BW$1,C237=$BW$1,C238=$BW$1,C236=$CD$1,C237=$CD$1,C238=$CD$1),0,1)))</f>
        <v/>
      </c>
      <c r="CE236" s="2" t="str">
        <f>IF($A236&gt;='DB_FG_243way_Regular Symbol'!F$16,"",IF(D236=0,"",IF(OR(D236=$BW$1,D237=$BW$1,D238=$BW$1,D236=$CD$1,D237=$CD$1,D238=$CD$1),0,1)))</f>
        <v/>
      </c>
      <c r="CF236" s="2" t="str">
        <f>IF($A236&gt;='DB_FG_243way_Regular Symbol'!G$16,"",IF(E236=0,"",IF(OR(E236=$BW$1,E237=$BW$1,E238=$BW$1,E236=$CD$1,E237=$CD$1,E238=$CD$1),0,1)))</f>
        <v/>
      </c>
      <c r="CG236" s="2" t="str">
        <f>IF($A236&gt;='DB_FG_243way_Regular Symbol'!H$16,"",IF(F236=0,"",IF(OR(F236=$BW$1,F237=$BW$1,F238=$BW$1,F236=$CD$1,F237=$CD$1,F238=$CD$1),0,1)))</f>
        <v/>
      </c>
      <c r="CI236" s="2" t="str">
        <f>IF($A236&gt;='DB_FG_243way_Regular Symbol'!D$16,"",IF(B236=0,"",IF(OR(B236=$BW$1,B237=$BW$1,B238=$BW$1,B236=$CJ$1,B237=$CJ$1,B238=$CJ$1),0,1)))</f>
        <v/>
      </c>
      <c r="CJ236" s="2" t="str">
        <f>IF($A236&gt;='DB_FG_243way_Regular Symbol'!E$16,"",IF(C236=0,"",IF(OR(C236=$BW$1,C237=$BW$1,C238=$BW$1,C236=$CJ$1,C237=$CJ$1,C238=$CJ$1),0,1)))</f>
        <v/>
      </c>
      <c r="CK236" s="2" t="str">
        <f>IF($A236&gt;='DB_FG_243way_Regular Symbol'!F$16,"",IF(D236=0,"",IF(OR(D236=$BW$1,D237=$BW$1,D238=$BW$1,D236=$CJ$1,D237=$CJ$1,D238=$CJ$1),0,1)))</f>
        <v/>
      </c>
      <c r="CL236" s="2" t="str">
        <f>IF($A236&gt;='DB_FG_243way_Regular Symbol'!G$16,"",IF(E236=0,"",IF(OR(E236=$BW$1,E237=$BW$1,E238=$BW$1,E236=$CJ$1,E237=$CJ$1,E238=$CJ$1),0,1)))</f>
        <v/>
      </c>
      <c r="CM236" s="2" t="str">
        <f>IF($A236&gt;='DB_FG_243way_Regular Symbol'!H$16,"",IF(F236=0,"",IF(OR(F236=$BW$1,F237=$BW$1,F238=$BW$1,F236=$CJ$1,F237=$CJ$1,F238=$CJ$1),0,1)))</f>
        <v/>
      </c>
      <c r="CO236" s="2" t="str">
        <f>IF($A236&gt;='DB_FG_243way_Regular Symbol'!D$16,"",IF(B236=0,"",IF(OR(B236=$BW$1,B237=$BW$1,B238=$BW$1,B236=$CP$1,B237=$CP$1,B238=$CP$1),0,1)))</f>
        <v/>
      </c>
      <c r="CP236" s="2" t="str">
        <f>IF($A236&gt;='DB_FG_243way_Regular Symbol'!E$16,"",IF(C236=0,"",IF(OR(C236=$BW$1,C237=$BW$1,C238=$BW$1,C236=$CP$1,C237=$CP$1,C238=$CP$1),0,1)))</f>
        <v/>
      </c>
      <c r="CQ236" s="2" t="str">
        <f>IF($A236&gt;='DB_FG_243way_Regular Symbol'!F$16,"",IF(D236=0,"",IF(OR(D236=$BW$1,D237=$BW$1,D238=$BW$1,D236=$CP$1,D237=$CP$1,D238=$CP$1),0,1)))</f>
        <v/>
      </c>
      <c r="CR236" s="2" t="str">
        <f>IF($A236&gt;='DB_FG_243way_Regular Symbol'!G$16,"",IF(E236=0,"",IF(OR(E236=$BW$1,E237=$BW$1,E238=$BW$1,E236=$CP$1,E237=$CP$1,E238=$CP$1),0,1)))</f>
        <v/>
      </c>
      <c r="CS236" s="2" t="str">
        <f>IF($A236&gt;='DB_FG_243way_Regular Symbol'!H$16,"",IF(F236=0,"",IF(OR(F236=$BW$1,F237=$BW$1,F238=$BW$1,F236=$CP$1,F237=$CP$1,F238=$CP$1),0,1)))</f>
        <v/>
      </c>
      <c r="CU236" s="2" t="str">
        <f>IF($A236&gt;='DB_FG_243way_Regular Symbol'!D$16,"",IF(B236=0,"",IF(OR(B236=$BW$1,B237=$BW$1,B238=$BW$1,B236=$CV$1,B237=$CV$1,B238=$CV$1),0,1)))</f>
        <v/>
      </c>
      <c r="CV236" s="2" t="str">
        <f>IF($A236&gt;='DB_FG_243way_Regular Symbol'!E$16,"",IF(C236=0,"",IF(OR(C236=$BW$1,C237=$BW$1,C238=$BW$1,C236=$CV$1,C237=$CV$1,C238=$CV$1),0,1)))</f>
        <v/>
      </c>
      <c r="CW236" s="2" t="str">
        <f>IF($A236&gt;='DB_FG_243way_Regular Symbol'!F$16,"",IF(D236=0,"",IF(OR(D236=$BW$1,D237=$BW$1,D238=$BW$1,D236=$CV$1,D237=$CV$1,D238=$CV$1),0,1)))</f>
        <v/>
      </c>
      <c r="CX236" s="2" t="str">
        <f>IF($A236&gt;='DB_FG_243way_Regular Symbol'!G$16,"",IF(E236=0,"",IF(OR(E236=$BW$1,E237=$BW$1,E238=$BW$1,E236=$CV$1,E237=$CV$1,E238=$CV$1),0,1)))</f>
        <v/>
      </c>
      <c r="CY236" s="2" t="str">
        <f>IF($A236&gt;='DB_FG_243way_Regular Symbol'!H$16,"",IF(F236=0,"",IF(OR(F236=$BW$1,F237=$BW$1,F238=$BW$1,F236=$CV$1,F237=$CV$1,F238=$CV$1),0,1)))</f>
        <v/>
      </c>
    </row>
    <row r="237" spans="1:103">
      <c r="A237" s="341">
        <f>IF('DB_FG_243way_Regular Symbol'!L236="","",'DB_FG_243way_Regular Symbol'!L236)</f>
        <v>233</v>
      </c>
      <c r="B237" s="184" t="str">
        <f>IF('DB_FG_243way_Regular Symbol'!M236="",
IF($A237-'DB_FG_243way_Regular Symbol'!D$16&gt;='DB_FG_243way_RegularＸ_W()'!B$2-1,"",VLOOKUP($A237-'DB_FG_243way_Regular Symbol'!D$16,'DB_FG_243way_Regular Symbol'!$L$3:$Q$99,'DB_FG_243way_RegularＸ_W()'!B$3+1,FALSE)),
'DB_FG_243way_Regular Symbol'!M236)</f>
        <v/>
      </c>
      <c r="C237" s="184" t="str">
        <f>IF('DB_FG_243way_Regular Symbol'!N236="",
IF($A237-'DB_FG_243way_Regular Symbol'!E$16&gt;='DB_FG_243way_RegularＸ_W()'!C$2-1,"",VLOOKUP($A237-'DB_FG_243way_Regular Symbol'!E$16,'DB_FG_243way_Regular Symbol'!$L$3:$Q$99,'DB_FG_243way_RegularＸ_W()'!C$3+1,FALSE)),
'DB_FG_243way_Regular Symbol'!N236)</f>
        <v/>
      </c>
      <c r="D237" s="184" t="str">
        <f>IF('DB_FG_243way_Regular Symbol'!O236="",
IF($A237-'DB_FG_243way_Regular Symbol'!F$16&gt;='DB_FG_243way_RegularＸ_W()'!D$2-1,"",VLOOKUP($A237-'DB_FG_243way_Regular Symbol'!F$16,'DB_FG_243way_Regular Symbol'!$L$3:$Q$99,'DB_FG_243way_RegularＸ_W()'!D$3+1,FALSE)),
'DB_FG_243way_Regular Symbol'!O236)</f>
        <v/>
      </c>
      <c r="E237" s="184" t="str">
        <f>IF('DB_FG_243way_Regular Symbol'!P236="",
IF($A237-'DB_FG_243way_Regular Symbol'!G$16&gt;='DB_FG_243way_RegularＸ_W()'!E$2-1,"",VLOOKUP($A237-'DB_FG_243way_Regular Symbol'!G$16,'DB_FG_243way_Regular Symbol'!$L$3:$Q$99,'DB_FG_243way_RegularＸ_W()'!E$3+1,FALSE)),
'DB_FG_243way_Regular Symbol'!P236)</f>
        <v/>
      </c>
      <c r="F237" s="358" t="str">
        <f>IF('DB_FG_243way_Regular Symbol'!Q236="",
IF($A237-'DB_FG_243way_Regular Symbol'!H$16&gt;='DB_FG_243way_RegularＸ_W()'!F$2-1,"",VLOOKUP($A237-'DB_FG_243way_Regular Symbol'!H$16,'DB_FG_243way_Regular Symbol'!$L$3:$Q$99,'DB_FG_243way_RegularＸ_W()'!F$3+1,FALSE)),
'DB_FG_243way_Regular Symbol'!Q236)</f>
        <v/>
      </c>
      <c r="O237" s="342" t="str">
        <f>IF($A237&gt;='DB_FG_243way_Regular Symbol'!D$16,"",IF(B237=0,"",IF(OR(B237=$O$1,B237=$P$1,B238=$O$1,B238=$P$1,B239=$O$1,B239=$P$1),0,1)))</f>
        <v/>
      </c>
      <c r="P237" s="2" t="str">
        <f>IF($A237&gt;='DB_FG_243way_Regular Symbol'!E$16,"",IF(C237=0,"",IF(OR(C237=$O$1,C237=$P$1,C238=$O$1,C238=$P$1,C239=$O$1,C239=$P$1),0,1)))</f>
        <v/>
      </c>
      <c r="Q237" s="2" t="str">
        <f>IF($A237&gt;='DB_FG_243way_Regular Symbol'!F$16,"",IF(D237=0,"",IF(OR(D237=$O$1,D237=$P$1,D238=$O$1,D238=$P$1,D239=$O$1,D239=$P$1),0,1)))</f>
        <v/>
      </c>
      <c r="R237" s="2" t="str">
        <f>IF($A237&gt;='DB_FG_243way_Regular Symbol'!G$16,"",IF(E237=0,"",IF(OR(E237=$O$1,E237=$P$1,E238=$O$1,E238=$P$1,E239=$O$1,E239=$P$1),0,1)))</f>
        <v/>
      </c>
      <c r="S237" s="128" t="str">
        <f>IF($A237&gt;='DB_FG_243way_Regular Symbol'!H$16,"",IF(F237=0,"",IF(OR(F237=$O$1,F237=$P$1,F238=$O$1,F238=$P$1,F239=$O$1,F239=$P$1),0,1)))</f>
        <v/>
      </c>
      <c r="U237" s="342" t="str">
        <f>IF($A237&gt;='DB_FG_243way_Regular Symbol'!D$16,"",IF(B237=0,"",IF(OR(B237=$U$1,B237=$V$1,B238=$U$1,B238=$V$1,B239=$U$1,B239=$V$1),0,1)))</f>
        <v/>
      </c>
      <c r="V237" s="2" t="str">
        <f>IF($A237&gt;='DB_FG_243way_Regular Symbol'!E$16,"",IF(C237=0,"",IF(OR(C237=$U$1,C237=$V$1,C238=$U$1,C238=$V$1,C239=$U$1,C239=$V$1),0,1)))</f>
        <v/>
      </c>
      <c r="W237" s="2" t="str">
        <f>IF($A237&gt;='DB_FG_243way_Regular Symbol'!F$16,"",IF(D237=0,"",IF(OR(D237=$U$1,D237=$V$1,D238=$U$1,D238=$V$1,D239=$U$1,D239=$V$1),0,1)))</f>
        <v/>
      </c>
      <c r="X237" s="2" t="str">
        <f>IF($A237&gt;='DB_FG_243way_Regular Symbol'!G$16,"",IF(E237=0,"",IF(OR(E237=$U$1,E237=$V$1,E238=$U$1,E238=$V$1,E239=$U$1,E239=$V$1),0,1)))</f>
        <v/>
      </c>
      <c r="Y237" s="128" t="str">
        <f>IF($A237&gt;='DB_FG_243way_Regular Symbol'!H$16,"",IF(F237=0,"",IF(OR(F237=$U$1,F237=$V$1,F238=$U$1,F238=$V$1,F239=$U$1,F239=$V$1),0,1)))</f>
        <v/>
      </c>
      <c r="AA237" s="342" t="str">
        <f>IF($A237&gt;='DB_FG_243way_Regular Symbol'!D$16,"",IF(B237=0,"",IF(OR(B237=$AA$1,B237=$AB$1,B238=$AA$1,B238=$AB$1,B239=$AA$1,,B239=$AB$1),0,1)))</f>
        <v/>
      </c>
      <c r="AB237" s="2" t="str">
        <f>IF($A237&gt;='DB_FG_243way_Regular Symbol'!E$16,"",IF(C237=0,"",IF(OR(C237=$AA$1,C237=$AB$1,C238=$AA$1,C238=$AB$1,C239=$AA$1,,C239=$AB$1),0,1)))</f>
        <v/>
      </c>
      <c r="AC237" s="2" t="str">
        <f>IF($A237&gt;='DB_FG_243way_Regular Symbol'!F$16,"",IF(D237=0,"",IF(OR(D237=$AA$1,D237=$AB$1,D238=$AA$1,D238=$AB$1,D239=$AA$1,,D239=$AB$1),0,1)))</f>
        <v/>
      </c>
      <c r="AD237" s="2" t="str">
        <f>IF($A237&gt;='DB_FG_243way_Regular Symbol'!G$16,"",IF(E237=0,"",IF(OR(E237=$AA$1,E237=$AB$1,E238=$AA$1,E238=$AB$1,E239=$AA$1,,E239=$AB$1),0,1)))</f>
        <v/>
      </c>
      <c r="AE237" s="128" t="str">
        <f>IF($A237&gt;='DB_FG_243way_Regular Symbol'!H$16,"",IF(F237=0,"",IF(OR(F237=$AA$1,F237=$AB$1,F238=$AA$1,F238=$AB$1,F239=$AA$1,,F239=$AB$1),0,1)))</f>
        <v/>
      </c>
      <c r="AG237" s="342" t="str">
        <f>IF($A237&gt;='DB_FG_243way_Regular Symbol'!D$16,"",IF(B237=0,"",IF(OR(B237=$AG$1,B237=$AH$1,B238=$AG$1,B238=$AH$1,B239=$AG$1,B239=$AH$1),0,1)))</f>
        <v/>
      </c>
      <c r="AH237" s="2" t="str">
        <f>IF($A237&gt;='DB_FG_243way_Regular Symbol'!E$16,"",IF(C237=0,"",IF(OR(C237=$AG$1,C237=$AH$1,C238=$AG$1,C238=$AH$1,C239=$AG$1,C239=$AH$1),0,1)))</f>
        <v/>
      </c>
      <c r="AI237" s="2" t="str">
        <f>IF($A237&gt;='DB_FG_243way_Regular Symbol'!F$16,"",IF(D237=0,"",IF(OR(D237=$AG$1,D237=$AH$1,D238=$AG$1,D238=$AH$1,D239=$AG$1,D239=$AH$1),0,1)))</f>
        <v/>
      </c>
      <c r="AJ237" s="2" t="str">
        <f>IF($A237&gt;='DB_FG_243way_Regular Symbol'!G$16,"",IF(E237=0,"",IF(OR(E237=$AG$1,E237=$AH$1,E238=$AG$1,E238=$AH$1,E239=$AG$1,E239=$AH$1),0,1)))</f>
        <v/>
      </c>
      <c r="AK237" s="128" t="str">
        <f>IF($A237&gt;='DB_FG_243way_Regular Symbol'!H$16,"",IF(F237=0,"",IF(OR(F237=$AG$1,F237=$AH$1,F238=$AG$1,F238=$AH$1,F239=$AG$1,F239=$AH$1),0,1)))</f>
        <v/>
      </c>
      <c r="AM237" s="342" t="str">
        <f>IF($A237&gt;='DB_FG_243way_Regular Symbol'!D$16,"",IF(B237=0,"",IF(OR(B237=$AM$1,B237=$AN$1,B238=$AM$1,B238=$AN$1,B239=$AM$1,B239=$AN$1),0,1)))</f>
        <v/>
      </c>
      <c r="AN237" s="2" t="str">
        <f>IF($A237&gt;='DB_FG_243way_Regular Symbol'!E$16,"",IF(C237=0,"",IF(OR(C237=$AM$1,C237=$AN$1,C238=$AM$1,C238=$AN$1,C239=$AM$1,C239=$AN$1),0,1)))</f>
        <v/>
      </c>
      <c r="AO237" s="2" t="str">
        <f>IF($A237&gt;='DB_FG_243way_Regular Symbol'!F$16,"",IF(D237=0,"",IF(OR(D237=$AM$1,D237=$AN$1,D238=$AM$1,D238=$AN$1,D239=$AM$1,D239=$AN$1),0,1)))</f>
        <v/>
      </c>
      <c r="AP237" s="2" t="str">
        <f>IF($A237&gt;='DB_FG_243way_Regular Symbol'!G$16,"",IF(E237=0,"",IF(OR(E237=$AM$1,E237=$AN$1,E238=$AM$1,E238=$AN$1,E239=$AM$1,E239=$AN$1),0,1)))</f>
        <v/>
      </c>
      <c r="AQ237" s="128" t="str">
        <f>IF($A237&gt;='DB_FG_243way_Regular Symbol'!H$16,"",IF(F237=0,"",IF(OR(F237=$AM$1,F237=$AN$1,F238=$AM$1,F238=$AN$1,F239=$AM$1,F239=$AN$1),0,1)))</f>
        <v/>
      </c>
      <c r="AS237" s="342" t="str">
        <f>IF($A237&gt;='DB_FG_243way_Regular Symbol'!D$16,"",IF(B237=0,"",IF(OR(B237=$AM$1,B237=$AT$1,B238=$AM$1,B238=$AT$1,B239=$AM$1,B239=$AT$1),0,1)))</f>
        <v/>
      </c>
      <c r="AT237" s="2" t="str">
        <f>IF($A237&gt;='DB_FG_243way_Regular Symbol'!E$16,"",IF(C237=0,"",IF(OR(C237=$AM$1,C237=$AT$1,C238=$AM$1,C238=$AT$1,C239=$AM$1,C239=$AT$1),0,1)))</f>
        <v/>
      </c>
      <c r="AU237" s="2" t="str">
        <f>IF($A237&gt;='DB_FG_243way_Regular Symbol'!F$16,"",IF(D237=0,"",IF(OR(D237=$AM$1,D237=$AT$1,D238=$AM$1,D238=$AT$1,D239=$AM$1,D239=$AT$1),0,1)))</f>
        <v/>
      </c>
      <c r="AV237" s="2" t="str">
        <f>IF($A237&gt;='DB_FG_243way_Regular Symbol'!G$16,"",IF(E237=0,"",IF(OR(E237=$AM$1,E237=$AT$1,E238=$AM$1,E238=$AT$1,E239=$AM$1,E239=$AT$1),0,1)))</f>
        <v/>
      </c>
      <c r="AW237" s="128" t="str">
        <f>IF($A237&gt;='DB_FG_243way_Regular Symbol'!H$16,"",IF(F237=0,"",IF(OR(F237=$AM$1,F237=$AT$1,F238=$AM$1,F238=$AT$1,F239=$AM$1,F239=$AT$1),0,1)))</f>
        <v/>
      </c>
      <c r="AY237" s="342" t="str">
        <f>IF($A237&gt;='DB_FG_243way_Regular Symbol'!D$16,"",IF(B237=0,"",IF(OR(B237=$AM$1,B237=$AZ$1,B238=$AM$1,B238=$AZ$1,B239=$AM$1,B239=$AZ$1),0,1)))</f>
        <v/>
      </c>
      <c r="AZ237" s="2" t="str">
        <f>IF($A237&gt;='DB_FG_243way_Regular Symbol'!E$16,"",IF(C237=0,"",IF(OR(C237=$AM$1,C237=$AZ$1,C238=$AM$1,C238=$AZ$1,C239=$AM$1,C239=$AZ$1),0,1)))</f>
        <v/>
      </c>
      <c r="BA237" s="2" t="str">
        <f>IF($A237&gt;='DB_FG_243way_Regular Symbol'!F$16,"",IF(D237=0,"",IF(OR(D237=$AM$1,D237=$AZ$1,D238=$AM$1,D238=$AZ$1,D239=$AM$1,D239=$AZ$1),0,1)))</f>
        <v/>
      </c>
      <c r="BB237" s="2" t="str">
        <f>IF($A237&gt;='DB_FG_243way_Regular Symbol'!G$16,"",IF(E237=0,"",IF(OR(E237=$AM$1,E237=$AZ$1,E238=$AM$1,E238=$AZ$1,E239=$AM$1,E239=$AZ$1),0,1)))</f>
        <v/>
      </c>
      <c r="BC237" s="128" t="str">
        <f>IF($A237&gt;='DB_FG_243way_Regular Symbol'!H$16,"",IF(F237=0,"",IF(OR(F237=$AM$1,F237=$AZ$1,F238=$AM$1,F238=$AZ$1,F239=$AM$1,F239=$AZ$1),0,1)))</f>
        <v/>
      </c>
      <c r="BE237" s="342"/>
      <c r="BF237" s="2"/>
      <c r="BG237" s="2" t="str">
        <f>IF($A237&gt;='DB_FG_243way_Regular Symbol'!F$16,"",IF(D237=0,"",COUNTIF(D237:D239,$BF$1)))</f>
        <v/>
      </c>
      <c r="BH237" s="2" t="str">
        <f>IF($A237&gt;='DB_FG_243way_Regular Symbol'!G$16,"",IF(E237=0,"",COUNTIF(E237:E239,$BF$1)))</f>
        <v/>
      </c>
      <c r="BI237" s="2" t="str">
        <f>IF($A237&gt;='DB_FG_243way_Regular Symbol'!H$16,"",IF(F237=0,"",COUNTIF(F237:F239,$BF$1)))</f>
        <v/>
      </c>
      <c r="BK237" s="342"/>
      <c r="BL237" s="2"/>
      <c r="BM237" s="2" t="str">
        <f>IF($A237&gt;='DB_FG_243way_Regular Symbol'!F$16,"",IF(D237=0,"",IF(OR(D237=$AM$1,D237=$BL$1,D238=$AM$1,D238=$BL$1,D239=$AM$1,D239=$BL$1),0,1)))</f>
        <v/>
      </c>
      <c r="BN237" s="2" t="str">
        <f>IF($A237&gt;='DB_FG_243way_Regular Symbol'!G$16,"",IF(E237=0,"",IF(OR(E237=$AM$1,E237=$BL$1,E238=$AM$1,E238=$BL$1,E239=$AM$1,E239=$BL$1),0,1)))</f>
        <v/>
      </c>
      <c r="BO237" s="128" t="str">
        <f>IF($A237&gt;='DB_FG_243way_Regular Symbol'!H$16,"",IF(F237=0,"",IF(OR(F237=$AM$1,F237=$BL$1,F238=$AM$1,F238=$BL$1,F239=$AM$1,F239=$BL$1),0,1)))</f>
        <v/>
      </c>
      <c r="BQ237" s="2" t="str">
        <f>IF($A237&gt;='DB_FG_243way_Regular Symbol'!D$16,"",IF(B237=0,"",IF(OR(B237=$BQ$1,B237=$BR$1,B238=$BQ$1,B238=$BR$1,B239=$BQ$1,B239=$BR$1),0,1)))</f>
        <v/>
      </c>
      <c r="BR237" s="2" t="str">
        <f>IF($A237&gt;='DB_FG_243way_Regular Symbol'!E$16,"",IF(C237=0,"",IF(OR(C237=$BQ$1,C237=$BR$1,C238=$BQ$1,C238=$BR$1,C239=$BQ$1,C239=$BR$1),0,1)))</f>
        <v/>
      </c>
      <c r="BS237" s="2" t="str">
        <f>IF($A237&gt;='DB_FG_243way_Regular Symbol'!F$16,"",IF(D237=0,"",IF(OR(D237=$BQ$1,D237=$BR$1,D238=$BQ$1,D238=$BR$1,D239=$BQ$1,D239=$BR$1),0,1)))</f>
        <v/>
      </c>
      <c r="BT237" s="2" t="str">
        <f>IF($A237&gt;='DB_FG_243way_Regular Symbol'!G$16,"",IF(E237=0,"",IF(OR(E237=$BQ$1,E237=$BR$1,E238=$BQ$1,E238=$BR$1,E239=$BQ$1,E239=$BR$1),0,1)))</f>
        <v/>
      </c>
      <c r="BU237" s="2" t="str">
        <f>IF($A237&gt;='DB_FG_243way_Regular Symbol'!H$16,"",IF(F237=0,"",IF(OR(F237=$BQ$1,F237=$BR$1,F238=$BQ$1,F238=$BR$1,F239=$BQ$1,F239=$BR$1),0,1)))</f>
        <v/>
      </c>
      <c r="BW237" s="2" t="str">
        <f>IF($A237&gt;='DB_FG_243way_Regular Symbol'!D$16,"",IF(B237=0,"",IF(OR(B237=$BW$1,B238=$BW$1,B239=$BW$1,B237=$BX$1,B238=$BX$1,B239=$BX$1),0,1)))</f>
        <v/>
      </c>
      <c r="BX237" s="2" t="str">
        <f>IF($A237&gt;='DB_FG_243way_Regular Symbol'!E$16,"",IF(C237=0,"",IF(OR(C237=$BW$1,C238=$BW$1,C239=$BW$1,C237=$BX$1,C238=$BX$1,C239=$BX$1),0,1)))</f>
        <v/>
      </c>
      <c r="BY237" s="2" t="str">
        <f>IF($A237&gt;='DB_FG_243way_Regular Symbol'!F$16,"",IF(D237=0,"",IF(OR(D237=$BW$1,D238=$BW$1,D239=$BW$1,D237=$BX$1,D238=$BX$1,D239=$BX$1),0,1)))</f>
        <v/>
      </c>
      <c r="BZ237" s="2" t="str">
        <f>IF($A237&gt;='DB_FG_243way_Regular Symbol'!G$16,"",IF(E237=0,"",IF(OR(E237=$BW$1,E238=$BW$1,E239=$BW$1,E237=$BX$1,E238=$BX$1,E239=$BX$1),0,1)))</f>
        <v/>
      </c>
      <c r="CA237" s="2" t="str">
        <f>IF($A237&gt;='DB_FG_243way_Regular Symbol'!H$16,"",IF(F237=0,"",IF(OR(F237=$BW$1,F238=$BW$1,F239=$BW$1,F237=$BX$1,F238=$BX$1,F239=$BX$1),0,1)))</f>
        <v/>
      </c>
      <c r="CC237" s="2" t="str">
        <f>IF($A237&gt;='DB_FG_243way_Regular Symbol'!D$16,"",IF(B237=0,"",IF(OR(B237=$BW$1,B238=$BW$1,B239=$BW$1,B237=$CD$1,B238=$CD$1,B239=$CD$1),0,1)))</f>
        <v/>
      </c>
      <c r="CD237" s="2" t="str">
        <f>IF($A237&gt;='DB_FG_243way_Regular Symbol'!E$16,"",IF(C237=0,"",IF(OR(C237=$BW$1,C238=$BW$1,C239=$BW$1,C237=$CD$1,C238=$CD$1,C239=$CD$1),0,1)))</f>
        <v/>
      </c>
      <c r="CE237" s="2" t="str">
        <f>IF($A237&gt;='DB_FG_243way_Regular Symbol'!F$16,"",IF(D237=0,"",IF(OR(D237=$BW$1,D238=$BW$1,D239=$BW$1,D237=$CD$1,D238=$CD$1,D239=$CD$1),0,1)))</f>
        <v/>
      </c>
      <c r="CF237" s="2" t="str">
        <f>IF($A237&gt;='DB_FG_243way_Regular Symbol'!G$16,"",IF(E237=0,"",IF(OR(E237=$BW$1,E238=$BW$1,E239=$BW$1,E237=$CD$1,E238=$CD$1,E239=$CD$1),0,1)))</f>
        <v/>
      </c>
      <c r="CG237" s="2" t="str">
        <f>IF($A237&gt;='DB_FG_243way_Regular Symbol'!H$16,"",IF(F237=0,"",IF(OR(F237=$BW$1,F238=$BW$1,F239=$BW$1,F237=$CD$1,F238=$CD$1,F239=$CD$1),0,1)))</f>
        <v/>
      </c>
      <c r="CI237" s="2" t="str">
        <f>IF($A237&gt;='DB_FG_243way_Regular Symbol'!D$16,"",IF(B237=0,"",IF(OR(B237=$BW$1,B238=$BW$1,B239=$BW$1,B237=$CJ$1,B238=$CJ$1,B239=$CJ$1),0,1)))</f>
        <v/>
      </c>
      <c r="CJ237" s="2" t="str">
        <f>IF($A237&gt;='DB_FG_243way_Regular Symbol'!E$16,"",IF(C237=0,"",IF(OR(C237=$BW$1,C238=$BW$1,C239=$BW$1,C237=$CJ$1,C238=$CJ$1,C239=$CJ$1),0,1)))</f>
        <v/>
      </c>
      <c r="CK237" s="2" t="str">
        <f>IF($A237&gt;='DB_FG_243way_Regular Symbol'!F$16,"",IF(D237=0,"",IF(OR(D237=$BW$1,D238=$BW$1,D239=$BW$1,D237=$CJ$1,D238=$CJ$1,D239=$CJ$1),0,1)))</f>
        <v/>
      </c>
      <c r="CL237" s="2" t="str">
        <f>IF($A237&gt;='DB_FG_243way_Regular Symbol'!G$16,"",IF(E237=0,"",IF(OR(E237=$BW$1,E238=$BW$1,E239=$BW$1,E237=$CJ$1,E238=$CJ$1,E239=$CJ$1),0,1)))</f>
        <v/>
      </c>
      <c r="CM237" s="2" t="str">
        <f>IF($A237&gt;='DB_FG_243way_Regular Symbol'!H$16,"",IF(F237=0,"",IF(OR(F237=$BW$1,F238=$BW$1,F239=$BW$1,F237=$CJ$1,F238=$CJ$1,F239=$CJ$1),0,1)))</f>
        <v/>
      </c>
      <c r="CO237" s="2" t="str">
        <f>IF($A237&gt;='DB_FG_243way_Regular Symbol'!D$16,"",IF(B237=0,"",IF(OR(B237=$BW$1,B238=$BW$1,B239=$BW$1,B237=$CP$1,B238=$CP$1,B239=$CP$1),0,1)))</f>
        <v/>
      </c>
      <c r="CP237" s="2" t="str">
        <f>IF($A237&gt;='DB_FG_243way_Regular Symbol'!E$16,"",IF(C237=0,"",IF(OR(C237=$BW$1,C238=$BW$1,C239=$BW$1,C237=$CP$1,C238=$CP$1,C239=$CP$1),0,1)))</f>
        <v/>
      </c>
      <c r="CQ237" s="2" t="str">
        <f>IF($A237&gt;='DB_FG_243way_Regular Symbol'!F$16,"",IF(D237=0,"",IF(OR(D237=$BW$1,D238=$BW$1,D239=$BW$1,D237=$CP$1,D238=$CP$1,D239=$CP$1),0,1)))</f>
        <v/>
      </c>
      <c r="CR237" s="2" t="str">
        <f>IF($A237&gt;='DB_FG_243way_Regular Symbol'!G$16,"",IF(E237=0,"",IF(OR(E237=$BW$1,E238=$BW$1,E239=$BW$1,E237=$CP$1,E238=$CP$1,E239=$CP$1),0,1)))</f>
        <v/>
      </c>
      <c r="CS237" s="2" t="str">
        <f>IF($A237&gt;='DB_FG_243way_Regular Symbol'!H$16,"",IF(F237=0,"",IF(OR(F237=$BW$1,F238=$BW$1,F239=$BW$1,F237=$CP$1,F238=$CP$1,F239=$CP$1),0,1)))</f>
        <v/>
      </c>
      <c r="CU237" s="2" t="str">
        <f>IF($A237&gt;='DB_FG_243way_Regular Symbol'!D$16,"",IF(B237=0,"",IF(OR(B237=$BW$1,B238=$BW$1,B239=$BW$1,B237=$CV$1,B238=$CV$1,B239=$CV$1),0,1)))</f>
        <v/>
      </c>
      <c r="CV237" s="2" t="str">
        <f>IF($A237&gt;='DB_FG_243way_Regular Symbol'!E$16,"",IF(C237=0,"",IF(OR(C237=$BW$1,C238=$BW$1,C239=$BW$1,C237=$CV$1,C238=$CV$1,C239=$CV$1),0,1)))</f>
        <v/>
      </c>
      <c r="CW237" s="2" t="str">
        <f>IF($A237&gt;='DB_FG_243way_Regular Symbol'!F$16,"",IF(D237=0,"",IF(OR(D237=$BW$1,D238=$BW$1,D239=$BW$1,D237=$CV$1,D238=$CV$1,D239=$CV$1),0,1)))</f>
        <v/>
      </c>
      <c r="CX237" s="2" t="str">
        <f>IF($A237&gt;='DB_FG_243way_Regular Symbol'!G$16,"",IF(E237=0,"",IF(OR(E237=$BW$1,E238=$BW$1,E239=$BW$1,E237=$CV$1,E238=$CV$1,E239=$CV$1),0,1)))</f>
        <v/>
      </c>
      <c r="CY237" s="2" t="str">
        <f>IF($A237&gt;='DB_FG_243way_Regular Symbol'!H$16,"",IF(F237=0,"",IF(OR(F237=$BW$1,F238=$BW$1,F239=$BW$1,F237=$CV$1,F238=$CV$1,F239=$CV$1),0,1)))</f>
        <v/>
      </c>
    </row>
    <row r="238" spans="1:103">
      <c r="A238" s="341">
        <f>IF('DB_FG_243way_Regular Symbol'!L237="","",'DB_FG_243way_Regular Symbol'!L237)</f>
        <v>234</v>
      </c>
      <c r="B238" s="184" t="str">
        <f>IF('DB_FG_243way_Regular Symbol'!M237="",
IF($A238-'DB_FG_243way_Regular Symbol'!D$16&gt;='DB_FG_243way_RegularＸ_W()'!B$2-1,"",VLOOKUP($A238-'DB_FG_243way_Regular Symbol'!D$16,'DB_FG_243way_Regular Symbol'!$L$3:$Q$99,'DB_FG_243way_RegularＸ_W()'!B$3+1,FALSE)),
'DB_FG_243way_Regular Symbol'!M237)</f>
        <v/>
      </c>
      <c r="C238" s="184" t="str">
        <f>IF('DB_FG_243way_Regular Symbol'!N237="",
IF($A238-'DB_FG_243way_Regular Symbol'!E$16&gt;='DB_FG_243way_RegularＸ_W()'!C$2-1,"",VLOOKUP($A238-'DB_FG_243way_Regular Symbol'!E$16,'DB_FG_243way_Regular Symbol'!$L$3:$Q$99,'DB_FG_243way_RegularＸ_W()'!C$3+1,FALSE)),
'DB_FG_243way_Regular Symbol'!N237)</f>
        <v/>
      </c>
      <c r="D238" s="184" t="str">
        <f>IF('DB_FG_243way_Regular Symbol'!O237="",
IF($A238-'DB_FG_243way_Regular Symbol'!F$16&gt;='DB_FG_243way_RegularＸ_W()'!D$2-1,"",VLOOKUP($A238-'DB_FG_243way_Regular Symbol'!F$16,'DB_FG_243way_Regular Symbol'!$L$3:$Q$99,'DB_FG_243way_RegularＸ_W()'!D$3+1,FALSE)),
'DB_FG_243way_Regular Symbol'!O237)</f>
        <v/>
      </c>
      <c r="E238" s="184" t="str">
        <f>IF('DB_FG_243way_Regular Symbol'!P237="",
IF($A238-'DB_FG_243way_Regular Symbol'!G$16&gt;='DB_FG_243way_RegularＸ_W()'!E$2-1,"",VLOOKUP($A238-'DB_FG_243way_Regular Symbol'!G$16,'DB_FG_243way_Regular Symbol'!$L$3:$Q$99,'DB_FG_243way_RegularＸ_W()'!E$3+1,FALSE)),
'DB_FG_243way_Regular Symbol'!P237)</f>
        <v/>
      </c>
      <c r="F238" s="358" t="str">
        <f>IF('DB_FG_243way_Regular Symbol'!Q237="",
IF($A238-'DB_FG_243way_Regular Symbol'!H$16&gt;='DB_FG_243way_RegularＸ_W()'!F$2-1,"",VLOOKUP($A238-'DB_FG_243way_Regular Symbol'!H$16,'DB_FG_243way_Regular Symbol'!$L$3:$Q$99,'DB_FG_243way_RegularＸ_W()'!F$3+1,FALSE)),
'DB_FG_243way_Regular Symbol'!Q237)</f>
        <v/>
      </c>
      <c r="O238" s="342" t="str">
        <f>IF($A238&gt;='DB_FG_243way_Regular Symbol'!D$16,"",IF(B238=0,"",IF(OR(B238=$O$1,B238=$P$1,B239=$O$1,B239=$P$1,B240=$O$1,B240=$P$1),0,1)))</f>
        <v/>
      </c>
      <c r="P238" s="2" t="str">
        <f>IF($A238&gt;='DB_FG_243way_Regular Symbol'!E$16,"",IF(C238=0,"",IF(OR(C238=$O$1,C238=$P$1,C239=$O$1,C239=$P$1,C240=$O$1,C240=$P$1),0,1)))</f>
        <v/>
      </c>
      <c r="Q238" s="2" t="str">
        <f>IF($A238&gt;='DB_FG_243way_Regular Symbol'!F$16,"",IF(D238=0,"",IF(OR(D238=$O$1,D238=$P$1,D239=$O$1,D239=$P$1,D240=$O$1,D240=$P$1),0,1)))</f>
        <v/>
      </c>
      <c r="R238" s="2" t="str">
        <f>IF($A238&gt;='DB_FG_243way_Regular Symbol'!G$16,"",IF(E238=0,"",IF(OR(E238=$O$1,E238=$P$1,E239=$O$1,E239=$P$1,E240=$O$1,E240=$P$1),0,1)))</f>
        <v/>
      </c>
      <c r="S238" s="128" t="str">
        <f>IF($A238&gt;='DB_FG_243way_Regular Symbol'!H$16,"",IF(F238=0,"",IF(OR(F238=$O$1,F238=$P$1,F239=$O$1,F239=$P$1,F240=$O$1,F240=$P$1),0,1)))</f>
        <v/>
      </c>
      <c r="U238" s="342" t="str">
        <f>IF($A238&gt;='DB_FG_243way_Regular Symbol'!D$16,"",IF(B238=0,"",IF(OR(B238=$U$1,B238=$V$1,B239=$U$1,B239=$V$1,B240=$U$1,B240=$V$1),0,1)))</f>
        <v/>
      </c>
      <c r="V238" s="2" t="str">
        <f>IF($A238&gt;='DB_FG_243way_Regular Symbol'!E$16,"",IF(C238=0,"",IF(OR(C238=$U$1,C238=$V$1,C239=$U$1,C239=$V$1,C240=$U$1,C240=$V$1),0,1)))</f>
        <v/>
      </c>
      <c r="W238" s="2" t="str">
        <f>IF($A238&gt;='DB_FG_243way_Regular Symbol'!F$16,"",IF(D238=0,"",IF(OR(D238=$U$1,D238=$V$1,D239=$U$1,D239=$V$1,D240=$U$1,D240=$V$1),0,1)))</f>
        <v/>
      </c>
      <c r="X238" s="2" t="str">
        <f>IF($A238&gt;='DB_FG_243way_Regular Symbol'!G$16,"",IF(E238=0,"",IF(OR(E238=$U$1,E238=$V$1,E239=$U$1,E239=$V$1,E240=$U$1,E240=$V$1),0,1)))</f>
        <v/>
      </c>
      <c r="Y238" s="128" t="str">
        <f>IF($A238&gt;='DB_FG_243way_Regular Symbol'!H$16,"",IF(F238=0,"",IF(OR(F238=$U$1,F238=$V$1,F239=$U$1,F239=$V$1,F240=$U$1,F240=$V$1),0,1)))</f>
        <v/>
      </c>
      <c r="AA238" s="342" t="str">
        <f>IF($A238&gt;='DB_FG_243way_Regular Symbol'!D$16,"",IF(B238=0,"",IF(OR(B238=$AA$1,B238=$AB$1,B239=$AA$1,B239=$AB$1,B240=$AA$1,,B240=$AB$1),0,1)))</f>
        <v/>
      </c>
      <c r="AB238" s="2" t="str">
        <f>IF($A238&gt;='DB_FG_243way_Regular Symbol'!E$16,"",IF(C238=0,"",IF(OR(C238=$AA$1,C238=$AB$1,C239=$AA$1,C239=$AB$1,C240=$AA$1,,C240=$AB$1),0,1)))</f>
        <v/>
      </c>
      <c r="AC238" s="2" t="str">
        <f>IF($A238&gt;='DB_FG_243way_Regular Symbol'!F$16,"",IF(D238=0,"",IF(OR(D238=$AA$1,D238=$AB$1,D239=$AA$1,D239=$AB$1,D240=$AA$1,,D240=$AB$1),0,1)))</f>
        <v/>
      </c>
      <c r="AD238" s="2" t="str">
        <f>IF($A238&gt;='DB_FG_243way_Regular Symbol'!G$16,"",IF(E238=0,"",IF(OR(E238=$AA$1,E238=$AB$1,E239=$AA$1,E239=$AB$1,E240=$AA$1,,E240=$AB$1),0,1)))</f>
        <v/>
      </c>
      <c r="AE238" s="128" t="str">
        <f>IF($A238&gt;='DB_FG_243way_Regular Symbol'!H$16,"",IF(F238=0,"",IF(OR(F238=$AA$1,F238=$AB$1,F239=$AA$1,F239=$AB$1,F240=$AA$1,,F240=$AB$1),0,1)))</f>
        <v/>
      </c>
      <c r="AG238" s="342" t="str">
        <f>IF($A238&gt;='DB_FG_243way_Regular Symbol'!D$16,"",IF(B238=0,"",IF(OR(B238=$AG$1,B238=$AH$1,B239=$AG$1,B239=$AH$1,B240=$AG$1,B240=$AH$1),0,1)))</f>
        <v/>
      </c>
      <c r="AH238" s="2" t="str">
        <f>IF($A238&gt;='DB_FG_243way_Regular Symbol'!E$16,"",IF(C238=0,"",IF(OR(C238=$AG$1,C238=$AH$1,C239=$AG$1,C239=$AH$1,C240=$AG$1,C240=$AH$1),0,1)))</f>
        <v/>
      </c>
      <c r="AI238" s="2" t="str">
        <f>IF($A238&gt;='DB_FG_243way_Regular Symbol'!F$16,"",IF(D238=0,"",IF(OR(D238=$AG$1,D238=$AH$1,D239=$AG$1,D239=$AH$1,D240=$AG$1,D240=$AH$1),0,1)))</f>
        <v/>
      </c>
      <c r="AJ238" s="2" t="str">
        <f>IF($A238&gt;='DB_FG_243way_Regular Symbol'!G$16,"",IF(E238=0,"",IF(OR(E238=$AG$1,E238=$AH$1,E239=$AG$1,E239=$AH$1,E240=$AG$1,E240=$AH$1),0,1)))</f>
        <v/>
      </c>
      <c r="AK238" s="128" t="str">
        <f>IF($A238&gt;='DB_FG_243way_Regular Symbol'!H$16,"",IF(F238=0,"",IF(OR(F238=$AG$1,F238=$AH$1,F239=$AG$1,F239=$AH$1,F240=$AG$1,F240=$AH$1),0,1)))</f>
        <v/>
      </c>
      <c r="AM238" s="342" t="str">
        <f>IF($A238&gt;='DB_FG_243way_Regular Symbol'!D$16,"",IF(B238=0,"",IF(OR(B238=$AM$1,B238=$AN$1,B239=$AM$1,B239=$AN$1,B240=$AM$1,B240=$AN$1),0,1)))</f>
        <v/>
      </c>
      <c r="AN238" s="2" t="str">
        <f>IF($A238&gt;='DB_FG_243way_Regular Symbol'!E$16,"",IF(C238=0,"",IF(OR(C238=$AM$1,C238=$AN$1,C239=$AM$1,C239=$AN$1,C240=$AM$1,C240=$AN$1),0,1)))</f>
        <v/>
      </c>
      <c r="AO238" s="2" t="str">
        <f>IF($A238&gt;='DB_FG_243way_Regular Symbol'!F$16,"",IF(D238=0,"",IF(OR(D238=$AM$1,D238=$AN$1,D239=$AM$1,D239=$AN$1,D240=$AM$1,D240=$AN$1),0,1)))</f>
        <v/>
      </c>
      <c r="AP238" s="2" t="str">
        <f>IF($A238&gt;='DB_FG_243way_Regular Symbol'!G$16,"",IF(E238=0,"",IF(OR(E238=$AM$1,E238=$AN$1,E239=$AM$1,E239=$AN$1,E240=$AM$1,E240=$AN$1),0,1)))</f>
        <v/>
      </c>
      <c r="AQ238" s="128" t="str">
        <f>IF($A238&gt;='DB_FG_243way_Regular Symbol'!H$16,"",IF(F238=0,"",IF(OR(F238=$AM$1,F238=$AN$1,F239=$AM$1,F239=$AN$1,F240=$AM$1,F240=$AN$1),0,1)))</f>
        <v/>
      </c>
      <c r="AS238" s="342" t="str">
        <f>IF($A238&gt;='DB_FG_243way_Regular Symbol'!D$16,"",IF(B238=0,"",IF(OR(B238=$AM$1,B238=$AT$1,B239=$AM$1,B239=$AT$1,B240=$AM$1,B240=$AT$1),0,1)))</f>
        <v/>
      </c>
      <c r="AT238" s="2" t="str">
        <f>IF($A238&gt;='DB_FG_243way_Regular Symbol'!E$16,"",IF(C238=0,"",IF(OR(C238=$AM$1,C238=$AT$1,C239=$AM$1,C239=$AT$1,C240=$AM$1,C240=$AT$1),0,1)))</f>
        <v/>
      </c>
      <c r="AU238" s="2" t="str">
        <f>IF($A238&gt;='DB_FG_243way_Regular Symbol'!F$16,"",IF(D238=0,"",IF(OR(D238=$AM$1,D238=$AT$1,D239=$AM$1,D239=$AT$1,D240=$AM$1,D240=$AT$1),0,1)))</f>
        <v/>
      </c>
      <c r="AV238" s="2" t="str">
        <f>IF($A238&gt;='DB_FG_243way_Regular Symbol'!G$16,"",IF(E238=0,"",IF(OR(E238=$AM$1,E238=$AT$1,E239=$AM$1,E239=$AT$1,E240=$AM$1,E240=$AT$1),0,1)))</f>
        <v/>
      </c>
      <c r="AW238" s="128" t="str">
        <f>IF($A238&gt;='DB_FG_243way_Regular Symbol'!H$16,"",IF(F238=0,"",IF(OR(F238=$AM$1,F238=$AT$1,F239=$AM$1,F239=$AT$1,F240=$AM$1,F240=$AT$1),0,1)))</f>
        <v/>
      </c>
      <c r="AY238" s="342" t="str">
        <f>IF($A238&gt;='DB_FG_243way_Regular Symbol'!D$16,"",IF(B238=0,"",IF(OR(B238=$AM$1,B238=$AZ$1,B239=$AM$1,B239=$AZ$1,B240=$AM$1,B240=$AZ$1),0,1)))</f>
        <v/>
      </c>
      <c r="AZ238" s="2" t="str">
        <f>IF($A238&gt;='DB_FG_243way_Regular Symbol'!E$16,"",IF(C238=0,"",IF(OR(C238=$AM$1,C238=$AZ$1,C239=$AM$1,C239=$AZ$1,C240=$AM$1,C240=$AZ$1),0,1)))</f>
        <v/>
      </c>
      <c r="BA238" s="2" t="str">
        <f>IF($A238&gt;='DB_FG_243way_Regular Symbol'!F$16,"",IF(D238=0,"",IF(OR(D238=$AM$1,D238=$AZ$1,D239=$AM$1,D239=$AZ$1,D240=$AM$1,D240=$AZ$1),0,1)))</f>
        <v/>
      </c>
      <c r="BB238" s="2" t="str">
        <f>IF($A238&gt;='DB_FG_243way_Regular Symbol'!G$16,"",IF(E238=0,"",IF(OR(E238=$AM$1,E238=$AZ$1,E239=$AM$1,E239=$AZ$1,E240=$AM$1,E240=$AZ$1),0,1)))</f>
        <v/>
      </c>
      <c r="BC238" s="128" t="str">
        <f>IF($A238&gt;='DB_FG_243way_Regular Symbol'!H$16,"",IF(F238=0,"",IF(OR(F238=$AM$1,F238=$AZ$1,F239=$AM$1,F239=$AZ$1,F240=$AM$1,F240=$AZ$1),0,1)))</f>
        <v/>
      </c>
      <c r="BE238" s="342"/>
      <c r="BF238" s="2"/>
      <c r="BG238" s="2" t="str">
        <f>IF($A238&gt;='DB_FG_243way_Regular Symbol'!F$16,"",IF(D238=0,"",COUNTIF(D238:D240,$BF$1)))</f>
        <v/>
      </c>
      <c r="BH238" s="2" t="str">
        <f>IF($A238&gt;='DB_FG_243way_Regular Symbol'!G$16,"",IF(E238=0,"",COUNTIF(E238:E240,$BF$1)))</f>
        <v/>
      </c>
      <c r="BI238" s="2" t="str">
        <f>IF($A238&gt;='DB_FG_243way_Regular Symbol'!H$16,"",IF(F238=0,"",COUNTIF(F238:F240,$BF$1)))</f>
        <v/>
      </c>
      <c r="BK238" s="342"/>
      <c r="BL238" s="2"/>
      <c r="BM238" s="2" t="str">
        <f>IF($A238&gt;='DB_FG_243way_Regular Symbol'!F$16,"",IF(D238=0,"",IF(OR(D238=$AM$1,D238=$BL$1,D239=$AM$1,D239=$BL$1,D240=$AM$1,D240=$BL$1),0,1)))</f>
        <v/>
      </c>
      <c r="BN238" s="2" t="str">
        <f>IF($A238&gt;='DB_FG_243way_Regular Symbol'!G$16,"",IF(E238=0,"",IF(OR(E238=$AM$1,E238=$BL$1,E239=$AM$1,E239=$BL$1,E240=$AM$1,E240=$BL$1),0,1)))</f>
        <v/>
      </c>
      <c r="BO238" s="128" t="str">
        <f>IF($A238&gt;='DB_FG_243way_Regular Symbol'!H$16,"",IF(F238=0,"",IF(OR(F238=$AM$1,F238=$BL$1,F239=$AM$1,F239=$BL$1,F240=$AM$1,F240=$BL$1),0,1)))</f>
        <v/>
      </c>
      <c r="BQ238" s="2" t="str">
        <f>IF($A238&gt;='DB_FG_243way_Regular Symbol'!D$16,"",IF(B238=0,"",IF(OR(B238=$BQ$1,B238=$BR$1,B239=$BQ$1,B239=$BR$1,B240=$BQ$1,B240=$BR$1),0,1)))</f>
        <v/>
      </c>
      <c r="BR238" s="2" t="str">
        <f>IF($A238&gt;='DB_FG_243way_Regular Symbol'!E$16,"",IF(C238=0,"",IF(OR(C238=$BQ$1,C238=$BR$1,C239=$BQ$1,C239=$BR$1,C240=$BQ$1,C240=$BR$1),0,1)))</f>
        <v/>
      </c>
      <c r="BS238" s="2" t="str">
        <f>IF($A238&gt;='DB_FG_243way_Regular Symbol'!F$16,"",IF(D238=0,"",IF(OR(D238=$BQ$1,D238=$BR$1,D239=$BQ$1,D239=$BR$1,D240=$BQ$1,D240=$BR$1),0,1)))</f>
        <v/>
      </c>
      <c r="BT238" s="2" t="str">
        <f>IF($A238&gt;='DB_FG_243way_Regular Symbol'!G$16,"",IF(E238=0,"",IF(OR(E238=$BQ$1,E238=$BR$1,E239=$BQ$1,E239=$BR$1,E240=$BQ$1,E240=$BR$1),0,1)))</f>
        <v/>
      </c>
      <c r="BU238" s="2" t="str">
        <f>IF($A238&gt;='DB_FG_243way_Regular Symbol'!H$16,"",IF(F238=0,"",IF(OR(F238=$BQ$1,F238=$BR$1,F239=$BQ$1,F239=$BR$1,F240=$BQ$1,F240=$BR$1),0,1)))</f>
        <v/>
      </c>
      <c r="BW238" s="2" t="str">
        <f>IF($A238&gt;='DB_FG_243way_Regular Symbol'!D$16,"",IF(B238=0,"",IF(OR(B238=$BW$1,B239=$BW$1,B240=$BW$1,B238=$BX$1,B239=$BX$1,B240=$BX$1),0,1)))</f>
        <v/>
      </c>
      <c r="BX238" s="2" t="str">
        <f>IF($A238&gt;='DB_FG_243way_Regular Symbol'!E$16,"",IF(C238=0,"",IF(OR(C238=$BW$1,C239=$BW$1,C240=$BW$1,C238=$BX$1,C239=$BX$1,C240=$BX$1),0,1)))</f>
        <v/>
      </c>
      <c r="BY238" s="2" t="str">
        <f>IF($A238&gt;='DB_FG_243way_Regular Symbol'!F$16,"",IF(D238=0,"",IF(OR(D238=$BW$1,D239=$BW$1,D240=$BW$1,D238=$BX$1,D239=$BX$1,D240=$BX$1),0,1)))</f>
        <v/>
      </c>
      <c r="BZ238" s="2" t="str">
        <f>IF($A238&gt;='DB_FG_243way_Regular Symbol'!G$16,"",IF(E238=0,"",IF(OR(E238=$BW$1,E239=$BW$1,E240=$BW$1,E238=$BX$1,E239=$BX$1,E240=$BX$1),0,1)))</f>
        <v/>
      </c>
      <c r="CA238" s="2" t="str">
        <f>IF($A238&gt;='DB_FG_243way_Regular Symbol'!H$16,"",IF(F238=0,"",IF(OR(F238=$BW$1,F239=$BW$1,F240=$BW$1,F238=$BX$1,F239=$BX$1,F240=$BX$1),0,1)))</f>
        <v/>
      </c>
      <c r="CC238" s="2" t="str">
        <f>IF($A238&gt;='DB_FG_243way_Regular Symbol'!D$16,"",IF(B238=0,"",IF(OR(B238=$BW$1,B239=$BW$1,B240=$BW$1,B238=$CD$1,B239=$CD$1,B240=$CD$1),0,1)))</f>
        <v/>
      </c>
      <c r="CD238" s="2" t="str">
        <f>IF($A238&gt;='DB_FG_243way_Regular Symbol'!E$16,"",IF(C238=0,"",IF(OR(C238=$BW$1,C239=$BW$1,C240=$BW$1,C238=$CD$1,C239=$CD$1,C240=$CD$1),0,1)))</f>
        <v/>
      </c>
      <c r="CE238" s="2" t="str">
        <f>IF($A238&gt;='DB_FG_243way_Regular Symbol'!F$16,"",IF(D238=0,"",IF(OR(D238=$BW$1,D239=$BW$1,D240=$BW$1,D238=$CD$1,D239=$CD$1,D240=$CD$1),0,1)))</f>
        <v/>
      </c>
      <c r="CF238" s="2" t="str">
        <f>IF($A238&gt;='DB_FG_243way_Regular Symbol'!G$16,"",IF(E238=0,"",IF(OR(E238=$BW$1,E239=$BW$1,E240=$BW$1,E238=$CD$1,E239=$CD$1,E240=$CD$1),0,1)))</f>
        <v/>
      </c>
      <c r="CG238" s="2" t="str">
        <f>IF($A238&gt;='DB_FG_243way_Regular Symbol'!H$16,"",IF(F238=0,"",IF(OR(F238=$BW$1,F239=$BW$1,F240=$BW$1,F238=$CD$1,F239=$CD$1,F240=$CD$1),0,1)))</f>
        <v/>
      </c>
      <c r="CI238" s="2" t="str">
        <f>IF($A238&gt;='DB_FG_243way_Regular Symbol'!D$16,"",IF(B238=0,"",IF(OR(B238=$BW$1,B239=$BW$1,B240=$BW$1,B238=$CJ$1,B239=$CJ$1,B240=$CJ$1),0,1)))</f>
        <v/>
      </c>
      <c r="CJ238" s="2" t="str">
        <f>IF($A238&gt;='DB_FG_243way_Regular Symbol'!E$16,"",IF(C238=0,"",IF(OR(C238=$BW$1,C239=$BW$1,C240=$BW$1,C238=$CJ$1,C239=$CJ$1,C240=$CJ$1),0,1)))</f>
        <v/>
      </c>
      <c r="CK238" s="2" t="str">
        <f>IF($A238&gt;='DB_FG_243way_Regular Symbol'!F$16,"",IF(D238=0,"",IF(OR(D238=$BW$1,D239=$BW$1,D240=$BW$1,D238=$CJ$1,D239=$CJ$1,D240=$CJ$1),0,1)))</f>
        <v/>
      </c>
      <c r="CL238" s="2" t="str">
        <f>IF($A238&gt;='DB_FG_243way_Regular Symbol'!G$16,"",IF(E238=0,"",IF(OR(E238=$BW$1,E239=$BW$1,E240=$BW$1,E238=$CJ$1,E239=$CJ$1,E240=$CJ$1),0,1)))</f>
        <v/>
      </c>
      <c r="CM238" s="2" t="str">
        <f>IF($A238&gt;='DB_FG_243way_Regular Symbol'!H$16,"",IF(F238=0,"",IF(OR(F238=$BW$1,F239=$BW$1,F240=$BW$1,F238=$CJ$1,F239=$CJ$1,F240=$CJ$1),0,1)))</f>
        <v/>
      </c>
      <c r="CO238" s="2" t="str">
        <f>IF($A238&gt;='DB_FG_243way_Regular Symbol'!D$16,"",IF(B238=0,"",IF(OR(B238=$BW$1,B239=$BW$1,B240=$BW$1,B238=$CP$1,B239=$CP$1,B240=$CP$1),0,1)))</f>
        <v/>
      </c>
      <c r="CP238" s="2" t="str">
        <f>IF($A238&gt;='DB_FG_243way_Regular Symbol'!E$16,"",IF(C238=0,"",IF(OR(C238=$BW$1,C239=$BW$1,C240=$BW$1,C238=$CP$1,C239=$CP$1,C240=$CP$1),0,1)))</f>
        <v/>
      </c>
      <c r="CQ238" s="2" t="str">
        <f>IF($A238&gt;='DB_FG_243way_Regular Symbol'!F$16,"",IF(D238=0,"",IF(OR(D238=$BW$1,D239=$BW$1,D240=$BW$1,D238=$CP$1,D239=$CP$1,D240=$CP$1),0,1)))</f>
        <v/>
      </c>
      <c r="CR238" s="2" t="str">
        <f>IF($A238&gt;='DB_FG_243way_Regular Symbol'!G$16,"",IF(E238=0,"",IF(OR(E238=$BW$1,E239=$BW$1,E240=$BW$1,E238=$CP$1,E239=$CP$1,E240=$CP$1),0,1)))</f>
        <v/>
      </c>
      <c r="CS238" s="2" t="str">
        <f>IF($A238&gt;='DB_FG_243way_Regular Symbol'!H$16,"",IF(F238=0,"",IF(OR(F238=$BW$1,F239=$BW$1,F240=$BW$1,F238=$CP$1,F239=$CP$1,F240=$CP$1),0,1)))</f>
        <v/>
      </c>
      <c r="CU238" s="2" t="str">
        <f>IF($A238&gt;='DB_FG_243way_Regular Symbol'!D$16,"",IF(B238=0,"",IF(OR(B238=$BW$1,B239=$BW$1,B240=$BW$1,B238=$CV$1,B239=$CV$1,B240=$CV$1),0,1)))</f>
        <v/>
      </c>
      <c r="CV238" s="2" t="str">
        <f>IF($A238&gt;='DB_FG_243way_Regular Symbol'!E$16,"",IF(C238=0,"",IF(OR(C238=$BW$1,C239=$BW$1,C240=$BW$1,C238=$CV$1,C239=$CV$1,C240=$CV$1),0,1)))</f>
        <v/>
      </c>
      <c r="CW238" s="2" t="str">
        <f>IF($A238&gt;='DB_FG_243way_Regular Symbol'!F$16,"",IF(D238=0,"",IF(OR(D238=$BW$1,D239=$BW$1,D240=$BW$1,D238=$CV$1,D239=$CV$1,D240=$CV$1),0,1)))</f>
        <v/>
      </c>
      <c r="CX238" s="2" t="str">
        <f>IF($A238&gt;='DB_FG_243way_Regular Symbol'!G$16,"",IF(E238=0,"",IF(OR(E238=$BW$1,E239=$BW$1,E240=$BW$1,E238=$CV$1,E239=$CV$1,E240=$CV$1),0,1)))</f>
        <v/>
      </c>
      <c r="CY238" s="2" t="str">
        <f>IF($A238&gt;='DB_FG_243way_Regular Symbol'!H$16,"",IF(F238=0,"",IF(OR(F238=$BW$1,F239=$BW$1,F240=$BW$1,F238=$CV$1,F239=$CV$1,F240=$CV$1),0,1)))</f>
        <v/>
      </c>
    </row>
    <row r="239" spans="1:103">
      <c r="A239" s="341">
        <f>IF('DB_FG_243way_Regular Symbol'!L238="","",'DB_FG_243way_Regular Symbol'!L238)</f>
        <v>235</v>
      </c>
      <c r="B239" s="184" t="str">
        <f>IF('DB_FG_243way_Regular Symbol'!M238="",
IF($A239-'DB_FG_243way_Regular Symbol'!D$16&gt;='DB_FG_243way_RegularＸ_W()'!B$2-1,"",VLOOKUP($A239-'DB_FG_243way_Regular Symbol'!D$16,'DB_FG_243way_Regular Symbol'!$L$3:$Q$99,'DB_FG_243way_RegularＸ_W()'!B$3+1,FALSE)),
'DB_FG_243way_Regular Symbol'!M238)</f>
        <v/>
      </c>
      <c r="C239" s="184" t="str">
        <f>IF('DB_FG_243way_Regular Symbol'!N238="",
IF($A239-'DB_FG_243way_Regular Symbol'!E$16&gt;='DB_FG_243way_RegularＸ_W()'!C$2-1,"",VLOOKUP($A239-'DB_FG_243way_Regular Symbol'!E$16,'DB_FG_243way_Regular Symbol'!$L$3:$Q$99,'DB_FG_243way_RegularＸ_W()'!C$3+1,FALSE)),
'DB_FG_243way_Regular Symbol'!N238)</f>
        <v/>
      </c>
      <c r="D239" s="184" t="str">
        <f>IF('DB_FG_243way_Regular Symbol'!O238="",
IF($A239-'DB_FG_243way_Regular Symbol'!F$16&gt;='DB_FG_243way_RegularＸ_W()'!D$2-1,"",VLOOKUP($A239-'DB_FG_243way_Regular Symbol'!F$16,'DB_FG_243way_Regular Symbol'!$L$3:$Q$99,'DB_FG_243way_RegularＸ_W()'!D$3+1,FALSE)),
'DB_FG_243way_Regular Symbol'!O238)</f>
        <v/>
      </c>
      <c r="E239" s="184" t="str">
        <f>IF('DB_FG_243way_Regular Symbol'!P238="",
IF($A239-'DB_FG_243way_Regular Symbol'!G$16&gt;='DB_FG_243way_RegularＸ_W()'!E$2-1,"",VLOOKUP($A239-'DB_FG_243way_Regular Symbol'!G$16,'DB_FG_243way_Regular Symbol'!$L$3:$Q$99,'DB_FG_243way_RegularＸ_W()'!E$3+1,FALSE)),
'DB_FG_243way_Regular Symbol'!P238)</f>
        <v/>
      </c>
      <c r="F239" s="358" t="str">
        <f>IF('DB_FG_243way_Regular Symbol'!Q238="",
IF($A239-'DB_FG_243way_Regular Symbol'!H$16&gt;='DB_FG_243way_RegularＸ_W()'!F$2-1,"",VLOOKUP($A239-'DB_FG_243way_Regular Symbol'!H$16,'DB_FG_243way_Regular Symbol'!$L$3:$Q$99,'DB_FG_243way_RegularＸ_W()'!F$3+1,FALSE)),
'DB_FG_243way_Regular Symbol'!Q238)</f>
        <v/>
      </c>
      <c r="O239" s="342" t="str">
        <f>IF($A239&gt;='DB_FG_243way_Regular Symbol'!D$16,"",IF(B239=0,"",IF(OR(B239=$O$1,B239=$P$1,B240=$O$1,B240=$P$1,B241=$O$1,B241=$P$1),0,1)))</f>
        <v/>
      </c>
      <c r="P239" s="2" t="str">
        <f>IF($A239&gt;='DB_FG_243way_Regular Symbol'!E$16,"",IF(C239=0,"",IF(OR(C239=$O$1,C239=$P$1,C240=$O$1,C240=$P$1,C241=$O$1,C241=$P$1),0,1)))</f>
        <v/>
      </c>
      <c r="Q239" s="2" t="str">
        <f>IF($A239&gt;='DB_FG_243way_Regular Symbol'!F$16,"",IF(D239=0,"",IF(OR(D239=$O$1,D239=$P$1,D240=$O$1,D240=$P$1,D241=$O$1,D241=$P$1),0,1)))</f>
        <v/>
      </c>
      <c r="R239" s="2" t="str">
        <f>IF($A239&gt;='DB_FG_243way_Regular Symbol'!G$16,"",IF(E239=0,"",IF(OR(E239=$O$1,E239=$P$1,E240=$O$1,E240=$P$1,E241=$O$1,E241=$P$1),0,1)))</f>
        <v/>
      </c>
      <c r="S239" s="128" t="str">
        <f>IF($A239&gt;='DB_FG_243way_Regular Symbol'!H$16,"",IF(F239=0,"",IF(OR(F239=$O$1,F239=$P$1,F240=$O$1,F240=$P$1,F241=$O$1,F241=$P$1),0,1)))</f>
        <v/>
      </c>
      <c r="U239" s="342" t="str">
        <f>IF($A239&gt;='DB_FG_243way_Regular Symbol'!D$16,"",IF(B239=0,"",IF(OR(B239=$U$1,B239=$V$1,B240=$U$1,B240=$V$1,B241=$U$1,B241=$V$1),0,1)))</f>
        <v/>
      </c>
      <c r="V239" s="2" t="str">
        <f>IF($A239&gt;='DB_FG_243way_Regular Symbol'!E$16,"",IF(C239=0,"",IF(OR(C239=$U$1,C239=$V$1,C240=$U$1,C240=$V$1,C241=$U$1,C241=$V$1),0,1)))</f>
        <v/>
      </c>
      <c r="W239" s="2" t="str">
        <f>IF($A239&gt;='DB_FG_243way_Regular Symbol'!F$16,"",IF(D239=0,"",IF(OR(D239=$U$1,D239=$V$1,D240=$U$1,D240=$V$1,D241=$U$1,D241=$V$1),0,1)))</f>
        <v/>
      </c>
      <c r="X239" s="2" t="str">
        <f>IF($A239&gt;='DB_FG_243way_Regular Symbol'!G$16,"",IF(E239=0,"",IF(OR(E239=$U$1,E239=$V$1,E240=$U$1,E240=$V$1,E241=$U$1,E241=$V$1),0,1)))</f>
        <v/>
      </c>
      <c r="Y239" s="128" t="str">
        <f>IF($A239&gt;='DB_FG_243way_Regular Symbol'!H$16,"",IF(F239=0,"",IF(OR(F239=$U$1,F239=$V$1,F240=$U$1,F240=$V$1,F241=$U$1,F241=$V$1),0,1)))</f>
        <v/>
      </c>
      <c r="AA239" s="342" t="str">
        <f>IF($A239&gt;='DB_FG_243way_Regular Symbol'!D$16,"",IF(B239=0,"",IF(OR(B239=$AA$1,B239=$AB$1,B240=$AA$1,B240=$AB$1,B241=$AA$1,,B241=$AB$1),0,1)))</f>
        <v/>
      </c>
      <c r="AB239" s="2" t="str">
        <f>IF($A239&gt;='DB_FG_243way_Regular Symbol'!E$16,"",IF(C239=0,"",IF(OR(C239=$AA$1,C239=$AB$1,C240=$AA$1,C240=$AB$1,C241=$AA$1,,C241=$AB$1),0,1)))</f>
        <v/>
      </c>
      <c r="AC239" s="2" t="str">
        <f>IF($A239&gt;='DB_FG_243way_Regular Symbol'!F$16,"",IF(D239=0,"",IF(OR(D239=$AA$1,D239=$AB$1,D240=$AA$1,D240=$AB$1,D241=$AA$1,,D241=$AB$1),0,1)))</f>
        <v/>
      </c>
      <c r="AD239" s="2" t="str">
        <f>IF($A239&gt;='DB_FG_243way_Regular Symbol'!G$16,"",IF(E239=0,"",IF(OR(E239=$AA$1,E239=$AB$1,E240=$AA$1,E240=$AB$1,E241=$AA$1,,E241=$AB$1),0,1)))</f>
        <v/>
      </c>
      <c r="AE239" s="128" t="str">
        <f>IF($A239&gt;='DB_FG_243way_Regular Symbol'!H$16,"",IF(F239=0,"",IF(OR(F239=$AA$1,F239=$AB$1,F240=$AA$1,F240=$AB$1,F241=$AA$1,,F241=$AB$1),0,1)))</f>
        <v/>
      </c>
      <c r="AG239" s="342" t="str">
        <f>IF($A239&gt;='DB_FG_243way_Regular Symbol'!D$16,"",IF(B239=0,"",IF(OR(B239=$AG$1,B239=$AH$1,B240=$AG$1,B240=$AH$1,B241=$AG$1,B241=$AH$1),0,1)))</f>
        <v/>
      </c>
      <c r="AH239" s="2" t="str">
        <f>IF($A239&gt;='DB_FG_243way_Regular Symbol'!E$16,"",IF(C239=0,"",IF(OR(C239=$AG$1,C239=$AH$1,C240=$AG$1,C240=$AH$1,C241=$AG$1,C241=$AH$1),0,1)))</f>
        <v/>
      </c>
      <c r="AI239" s="2" t="str">
        <f>IF($A239&gt;='DB_FG_243way_Regular Symbol'!F$16,"",IF(D239=0,"",IF(OR(D239=$AG$1,D239=$AH$1,D240=$AG$1,D240=$AH$1,D241=$AG$1,D241=$AH$1),0,1)))</f>
        <v/>
      </c>
      <c r="AJ239" s="2" t="str">
        <f>IF($A239&gt;='DB_FG_243way_Regular Symbol'!G$16,"",IF(E239=0,"",IF(OR(E239=$AG$1,E239=$AH$1,E240=$AG$1,E240=$AH$1,E241=$AG$1,E241=$AH$1),0,1)))</f>
        <v/>
      </c>
      <c r="AK239" s="128" t="str">
        <f>IF($A239&gt;='DB_FG_243way_Regular Symbol'!H$16,"",IF(F239=0,"",IF(OR(F239=$AG$1,F239=$AH$1,F240=$AG$1,F240=$AH$1,F241=$AG$1,F241=$AH$1),0,1)))</f>
        <v/>
      </c>
      <c r="AM239" s="342" t="str">
        <f>IF($A239&gt;='DB_FG_243way_Regular Symbol'!D$16,"",IF(B239=0,"",IF(OR(B239=$AM$1,B239=$AN$1,B240=$AM$1,B240=$AN$1,B241=$AM$1,B241=$AN$1),0,1)))</f>
        <v/>
      </c>
      <c r="AN239" s="2" t="str">
        <f>IF($A239&gt;='DB_FG_243way_Regular Symbol'!E$16,"",IF(C239=0,"",IF(OR(C239=$AM$1,C239=$AN$1,C240=$AM$1,C240=$AN$1,C241=$AM$1,C241=$AN$1),0,1)))</f>
        <v/>
      </c>
      <c r="AO239" s="2" t="str">
        <f>IF($A239&gt;='DB_FG_243way_Regular Symbol'!F$16,"",IF(D239=0,"",IF(OR(D239=$AM$1,D239=$AN$1,D240=$AM$1,D240=$AN$1,D241=$AM$1,D241=$AN$1),0,1)))</f>
        <v/>
      </c>
      <c r="AP239" s="2" t="str">
        <f>IF($A239&gt;='DB_FG_243way_Regular Symbol'!G$16,"",IF(E239=0,"",IF(OR(E239=$AM$1,E239=$AN$1,E240=$AM$1,E240=$AN$1,E241=$AM$1,E241=$AN$1),0,1)))</f>
        <v/>
      </c>
      <c r="AQ239" s="128" t="str">
        <f>IF($A239&gt;='DB_FG_243way_Regular Symbol'!H$16,"",IF(F239=0,"",IF(OR(F239=$AM$1,F239=$AN$1,F240=$AM$1,F240=$AN$1,F241=$AM$1,F241=$AN$1),0,1)))</f>
        <v/>
      </c>
      <c r="AS239" s="342" t="str">
        <f>IF($A239&gt;='DB_FG_243way_Regular Symbol'!D$16,"",IF(B239=0,"",IF(OR(B239=$AM$1,B239=$AT$1,B240=$AM$1,B240=$AT$1,B241=$AM$1,B241=$AT$1),0,1)))</f>
        <v/>
      </c>
      <c r="AT239" s="2" t="str">
        <f>IF($A239&gt;='DB_FG_243way_Regular Symbol'!E$16,"",IF(C239=0,"",IF(OR(C239=$AM$1,C239=$AT$1,C240=$AM$1,C240=$AT$1,C241=$AM$1,C241=$AT$1),0,1)))</f>
        <v/>
      </c>
      <c r="AU239" s="2" t="str">
        <f>IF($A239&gt;='DB_FG_243way_Regular Symbol'!F$16,"",IF(D239=0,"",IF(OR(D239=$AM$1,D239=$AT$1,D240=$AM$1,D240=$AT$1,D241=$AM$1,D241=$AT$1),0,1)))</f>
        <v/>
      </c>
      <c r="AV239" s="2" t="str">
        <f>IF($A239&gt;='DB_FG_243way_Regular Symbol'!G$16,"",IF(E239=0,"",IF(OR(E239=$AM$1,E239=$AT$1,E240=$AM$1,E240=$AT$1,E241=$AM$1,E241=$AT$1),0,1)))</f>
        <v/>
      </c>
      <c r="AW239" s="128" t="str">
        <f>IF($A239&gt;='DB_FG_243way_Regular Symbol'!H$16,"",IF(F239=0,"",IF(OR(F239=$AM$1,F239=$AT$1,F240=$AM$1,F240=$AT$1,F241=$AM$1,F241=$AT$1),0,1)))</f>
        <v/>
      </c>
      <c r="AY239" s="342" t="str">
        <f>IF($A239&gt;='DB_FG_243way_Regular Symbol'!D$16,"",IF(B239=0,"",IF(OR(B239=$AM$1,B239=$AZ$1,B240=$AM$1,B240=$AZ$1,B241=$AM$1,B241=$AZ$1),0,1)))</f>
        <v/>
      </c>
      <c r="AZ239" s="2" t="str">
        <f>IF($A239&gt;='DB_FG_243way_Regular Symbol'!E$16,"",IF(C239=0,"",IF(OR(C239=$AM$1,C239=$AZ$1,C240=$AM$1,C240=$AZ$1,C241=$AM$1,C241=$AZ$1),0,1)))</f>
        <v/>
      </c>
      <c r="BA239" s="2" t="str">
        <f>IF($A239&gt;='DB_FG_243way_Regular Symbol'!F$16,"",IF(D239=0,"",IF(OR(D239=$AM$1,D239=$AZ$1,D240=$AM$1,D240=$AZ$1,D241=$AM$1,D241=$AZ$1),0,1)))</f>
        <v/>
      </c>
      <c r="BB239" s="2" t="str">
        <f>IF($A239&gt;='DB_FG_243way_Regular Symbol'!G$16,"",IF(E239=0,"",IF(OR(E239=$AM$1,E239=$AZ$1,E240=$AM$1,E240=$AZ$1,E241=$AM$1,E241=$AZ$1),0,1)))</f>
        <v/>
      </c>
      <c r="BC239" s="128" t="str">
        <f>IF($A239&gt;='DB_FG_243way_Regular Symbol'!H$16,"",IF(F239=0,"",IF(OR(F239=$AM$1,F239=$AZ$1,F240=$AM$1,F240=$AZ$1,F241=$AM$1,F241=$AZ$1),0,1)))</f>
        <v/>
      </c>
      <c r="BE239" s="342"/>
      <c r="BF239" s="2"/>
      <c r="BG239" s="2" t="str">
        <f>IF($A239&gt;='DB_FG_243way_Regular Symbol'!F$16,"",IF(D239=0,"",COUNTIF(D239:D241,$BF$1)))</f>
        <v/>
      </c>
      <c r="BH239" s="2" t="str">
        <f>IF($A239&gt;='DB_FG_243way_Regular Symbol'!G$16,"",IF(E239=0,"",COUNTIF(E239:E241,$BF$1)))</f>
        <v/>
      </c>
      <c r="BI239" s="2" t="str">
        <f>IF($A239&gt;='DB_FG_243way_Regular Symbol'!H$16,"",IF(F239=0,"",COUNTIF(F239:F241,$BF$1)))</f>
        <v/>
      </c>
      <c r="BK239" s="342"/>
      <c r="BL239" s="2"/>
      <c r="BM239" s="2" t="str">
        <f>IF($A239&gt;='DB_FG_243way_Regular Symbol'!F$16,"",IF(D239=0,"",IF(OR(D239=$AM$1,D239=$BL$1,D240=$AM$1,D240=$BL$1,D241=$AM$1,D241=$BL$1),0,1)))</f>
        <v/>
      </c>
      <c r="BN239" s="2" t="str">
        <f>IF($A239&gt;='DB_FG_243way_Regular Symbol'!G$16,"",IF(E239=0,"",IF(OR(E239=$AM$1,E239=$BL$1,E240=$AM$1,E240=$BL$1,E241=$AM$1,E241=$BL$1),0,1)))</f>
        <v/>
      </c>
      <c r="BO239" s="128" t="str">
        <f>IF($A239&gt;='DB_FG_243way_Regular Symbol'!H$16,"",IF(F239=0,"",IF(OR(F239=$AM$1,F239=$BL$1,F240=$AM$1,F240=$BL$1,F241=$AM$1,F241=$BL$1),0,1)))</f>
        <v/>
      </c>
      <c r="BQ239" s="2" t="str">
        <f>IF($A239&gt;='DB_FG_243way_Regular Symbol'!D$16,"",IF(B239=0,"",IF(OR(B239=$BQ$1,B239=$BR$1,B240=$BQ$1,B240=$BR$1,B241=$BQ$1,B241=$BR$1),0,1)))</f>
        <v/>
      </c>
      <c r="BR239" s="2" t="str">
        <f>IF($A239&gt;='DB_FG_243way_Regular Symbol'!E$16,"",IF(C239=0,"",IF(OR(C239=$BQ$1,C239=$BR$1,C240=$BQ$1,C240=$BR$1,C241=$BQ$1,C241=$BR$1),0,1)))</f>
        <v/>
      </c>
      <c r="BS239" s="2" t="str">
        <f>IF($A239&gt;='DB_FG_243way_Regular Symbol'!F$16,"",IF(D239=0,"",IF(OR(D239=$BQ$1,D239=$BR$1,D240=$BQ$1,D240=$BR$1,D241=$BQ$1,D241=$BR$1),0,1)))</f>
        <v/>
      </c>
      <c r="BT239" s="2" t="str">
        <f>IF($A239&gt;='DB_FG_243way_Regular Symbol'!G$16,"",IF(E239=0,"",IF(OR(E239=$BQ$1,E239=$BR$1,E240=$BQ$1,E240=$BR$1,E241=$BQ$1,E241=$BR$1),0,1)))</f>
        <v/>
      </c>
      <c r="BU239" s="2" t="str">
        <f>IF($A239&gt;='DB_FG_243way_Regular Symbol'!H$16,"",IF(F239=0,"",IF(OR(F239=$BQ$1,F239=$BR$1,F240=$BQ$1,F240=$BR$1,F241=$BQ$1,F241=$BR$1),0,1)))</f>
        <v/>
      </c>
      <c r="BW239" s="2" t="str">
        <f>IF($A239&gt;='DB_FG_243way_Regular Symbol'!D$16,"",IF(B239=0,"",IF(OR(B239=$BW$1,B240=$BW$1,B241=$BW$1,B239=$BX$1,B240=$BX$1,B241=$BX$1),0,1)))</f>
        <v/>
      </c>
      <c r="BX239" s="2" t="str">
        <f>IF($A239&gt;='DB_FG_243way_Regular Symbol'!E$16,"",IF(C239=0,"",IF(OR(C239=$BW$1,C240=$BW$1,C241=$BW$1,C239=$BX$1,C240=$BX$1,C241=$BX$1),0,1)))</f>
        <v/>
      </c>
      <c r="BY239" s="2" t="str">
        <f>IF($A239&gt;='DB_FG_243way_Regular Symbol'!F$16,"",IF(D239=0,"",IF(OR(D239=$BW$1,D240=$BW$1,D241=$BW$1,D239=$BX$1,D240=$BX$1,D241=$BX$1),0,1)))</f>
        <v/>
      </c>
      <c r="BZ239" s="2" t="str">
        <f>IF($A239&gt;='DB_FG_243way_Regular Symbol'!G$16,"",IF(E239=0,"",IF(OR(E239=$BW$1,E240=$BW$1,E241=$BW$1,E239=$BX$1,E240=$BX$1,E241=$BX$1),0,1)))</f>
        <v/>
      </c>
      <c r="CA239" s="2" t="str">
        <f>IF($A239&gt;='DB_FG_243way_Regular Symbol'!H$16,"",IF(F239=0,"",IF(OR(F239=$BW$1,F240=$BW$1,F241=$BW$1,F239=$BX$1,F240=$BX$1,F241=$BX$1),0,1)))</f>
        <v/>
      </c>
      <c r="CC239" s="2" t="str">
        <f>IF($A239&gt;='DB_FG_243way_Regular Symbol'!D$16,"",IF(B239=0,"",IF(OR(B239=$BW$1,B240=$BW$1,B241=$BW$1,B239=$CD$1,B240=$CD$1,B241=$CD$1),0,1)))</f>
        <v/>
      </c>
      <c r="CD239" s="2" t="str">
        <f>IF($A239&gt;='DB_FG_243way_Regular Symbol'!E$16,"",IF(C239=0,"",IF(OR(C239=$BW$1,C240=$BW$1,C241=$BW$1,C239=$CD$1,C240=$CD$1,C241=$CD$1),0,1)))</f>
        <v/>
      </c>
      <c r="CE239" s="2" t="str">
        <f>IF($A239&gt;='DB_FG_243way_Regular Symbol'!F$16,"",IF(D239=0,"",IF(OR(D239=$BW$1,D240=$BW$1,D241=$BW$1,D239=$CD$1,D240=$CD$1,D241=$CD$1),0,1)))</f>
        <v/>
      </c>
      <c r="CF239" s="2" t="str">
        <f>IF($A239&gt;='DB_FG_243way_Regular Symbol'!G$16,"",IF(E239=0,"",IF(OR(E239=$BW$1,E240=$BW$1,E241=$BW$1,E239=$CD$1,E240=$CD$1,E241=$CD$1),0,1)))</f>
        <v/>
      </c>
      <c r="CG239" s="2" t="str">
        <f>IF($A239&gt;='DB_FG_243way_Regular Symbol'!H$16,"",IF(F239=0,"",IF(OR(F239=$BW$1,F240=$BW$1,F241=$BW$1,F239=$CD$1,F240=$CD$1,F241=$CD$1),0,1)))</f>
        <v/>
      </c>
      <c r="CI239" s="2" t="str">
        <f>IF($A239&gt;='DB_FG_243way_Regular Symbol'!D$16,"",IF(B239=0,"",IF(OR(B239=$BW$1,B240=$BW$1,B241=$BW$1,B239=$CJ$1,B240=$CJ$1,B241=$CJ$1),0,1)))</f>
        <v/>
      </c>
      <c r="CJ239" s="2" t="str">
        <f>IF($A239&gt;='DB_FG_243way_Regular Symbol'!E$16,"",IF(C239=0,"",IF(OR(C239=$BW$1,C240=$BW$1,C241=$BW$1,C239=$CJ$1,C240=$CJ$1,C241=$CJ$1),0,1)))</f>
        <v/>
      </c>
      <c r="CK239" s="2" t="str">
        <f>IF($A239&gt;='DB_FG_243way_Regular Symbol'!F$16,"",IF(D239=0,"",IF(OR(D239=$BW$1,D240=$BW$1,D241=$BW$1,D239=$CJ$1,D240=$CJ$1,D241=$CJ$1),0,1)))</f>
        <v/>
      </c>
      <c r="CL239" s="2" t="str">
        <f>IF($A239&gt;='DB_FG_243way_Regular Symbol'!G$16,"",IF(E239=0,"",IF(OR(E239=$BW$1,E240=$BW$1,E241=$BW$1,E239=$CJ$1,E240=$CJ$1,E241=$CJ$1),0,1)))</f>
        <v/>
      </c>
      <c r="CM239" s="2" t="str">
        <f>IF($A239&gt;='DB_FG_243way_Regular Symbol'!H$16,"",IF(F239=0,"",IF(OR(F239=$BW$1,F240=$BW$1,F241=$BW$1,F239=$CJ$1,F240=$CJ$1,F241=$CJ$1),0,1)))</f>
        <v/>
      </c>
      <c r="CO239" s="2" t="str">
        <f>IF($A239&gt;='DB_FG_243way_Regular Symbol'!D$16,"",IF(B239=0,"",IF(OR(B239=$BW$1,B240=$BW$1,B241=$BW$1,B239=$CP$1,B240=$CP$1,B241=$CP$1),0,1)))</f>
        <v/>
      </c>
      <c r="CP239" s="2" t="str">
        <f>IF($A239&gt;='DB_FG_243way_Regular Symbol'!E$16,"",IF(C239=0,"",IF(OR(C239=$BW$1,C240=$BW$1,C241=$BW$1,C239=$CP$1,C240=$CP$1,C241=$CP$1),0,1)))</f>
        <v/>
      </c>
      <c r="CQ239" s="2" t="str">
        <f>IF($A239&gt;='DB_FG_243way_Regular Symbol'!F$16,"",IF(D239=0,"",IF(OR(D239=$BW$1,D240=$BW$1,D241=$BW$1,D239=$CP$1,D240=$CP$1,D241=$CP$1),0,1)))</f>
        <v/>
      </c>
      <c r="CR239" s="2" t="str">
        <f>IF($A239&gt;='DB_FG_243way_Regular Symbol'!G$16,"",IF(E239=0,"",IF(OR(E239=$BW$1,E240=$BW$1,E241=$BW$1,E239=$CP$1,E240=$CP$1,E241=$CP$1),0,1)))</f>
        <v/>
      </c>
      <c r="CS239" s="2" t="str">
        <f>IF($A239&gt;='DB_FG_243way_Regular Symbol'!H$16,"",IF(F239=0,"",IF(OR(F239=$BW$1,F240=$BW$1,F241=$BW$1,F239=$CP$1,F240=$CP$1,F241=$CP$1),0,1)))</f>
        <v/>
      </c>
      <c r="CU239" s="2" t="str">
        <f>IF($A239&gt;='DB_FG_243way_Regular Symbol'!D$16,"",IF(B239=0,"",IF(OR(B239=$BW$1,B240=$BW$1,B241=$BW$1,B239=$CV$1,B240=$CV$1,B241=$CV$1),0,1)))</f>
        <v/>
      </c>
      <c r="CV239" s="2" t="str">
        <f>IF($A239&gt;='DB_FG_243way_Regular Symbol'!E$16,"",IF(C239=0,"",IF(OR(C239=$BW$1,C240=$BW$1,C241=$BW$1,C239=$CV$1,C240=$CV$1,C241=$CV$1),0,1)))</f>
        <v/>
      </c>
      <c r="CW239" s="2" t="str">
        <f>IF($A239&gt;='DB_FG_243way_Regular Symbol'!F$16,"",IF(D239=0,"",IF(OR(D239=$BW$1,D240=$BW$1,D241=$BW$1,D239=$CV$1,D240=$CV$1,D241=$CV$1),0,1)))</f>
        <v/>
      </c>
      <c r="CX239" s="2" t="str">
        <f>IF($A239&gt;='DB_FG_243way_Regular Symbol'!G$16,"",IF(E239=0,"",IF(OR(E239=$BW$1,E240=$BW$1,E241=$BW$1,E239=$CV$1,E240=$CV$1,E241=$CV$1),0,1)))</f>
        <v/>
      </c>
      <c r="CY239" s="2" t="str">
        <f>IF($A239&gt;='DB_FG_243way_Regular Symbol'!H$16,"",IF(F239=0,"",IF(OR(F239=$BW$1,F240=$BW$1,F241=$BW$1,F239=$CV$1,F240=$CV$1,F241=$CV$1),0,1)))</f>
        <v/>
      </c>
    </row>
    <row r="240" spans="1:103">
      <c r="A240" s="341">
        <f>IF('DB_FG_243way_Regular Symbol'!L239="","",'DB_FG_243way_Regular Symbol'!L239)</f>
        <v>236</v>
      </c>
      <c r="B240" s="184" t="str">
        <f>IF('DB_FG_243way_Regular Symbol'!M239="",
IF($A240-'DB_FG_243way_Regular Symbol'!D$16&gt;='DB_FG_243way_RegularＸ_W()'!B$2-1,"",VLOOKUP($A240-'DB_FG_243way_Regular Symbol'!D$16,'DB_FG_243way_Regular Symbol'!$L$3:$Q$99,'DB_FG_243way_RegularＸ_W()'!B$3+1,FALSE)),
'DB_FG_243way_Regular Symbol'!M239)</f>
        <v/>
      </c>
      <c r="C240" s="184" t="str">
        <f>IF('DB_FG_243way_Regular Symbol'!N239="",
IF($A240-'DB_FG_243way_Regular Symbol'!E$16&gt;='DB_FG_243way_RegularＸ_W()'!C$2-1,"",VLOOKUP($A240-'DB_FG_243way_Regular Symbol'!E$16,'DB_FG_243way_Regular Symbol'!$L$3:$Q$99,'DB_FG_243way_RegularＸ_W()'!C$3+1,FALSE)),
'DB_FG_243way_Regular Symbol'!N239)</f>
        <v/>
      </c>
      <c r="D240" s="184" t="str">
        <f>IF('DB_FG_243way_Regular Symbol'!O239="",
IF($A240-'DB_FG_243way_Regular Symbol'!F$16&gt;='DB_FG_243way_RegularＸ_W()'!D$2-1,"",VLOOKUP($A240-'DB_FG_243way_Regular Symbol'!F$16,'DB_FG_243way_Regular Symbol'!$L$3:$Q$99,'DB_FG_243way_RegularＸ_W()'!D$3+1,FALSE)),
'DB_FG_243way_Regular Symbol'!O239)</f>
        <v/>
      </c>
      <c r="E240" s="184" t="str">
        <f>IF('DB_FG_243way_Regular Symbol'!P239="",
IF($A240-'DB_FG_243way_Regular Symbol'!G$16&gt;='DB_FG_243way_RegularＸ_W()'!E$2-1,"",VLOOKUP($A240-'DB_FG_243way_Regular Symbol'!G$16,'DB_FG_243way_Regular Symbol'!$L$3:$Q$99,'DB_FG_243way_RegularＸ_W()'!E$3+1,FALSE)),
'DB_FG_243way_Regular Symbol'!P239)</f>
        <v/>
      </c>
      <c r="F240" s="358" t="str">
        <f>IF('DB_FG_243way_Regular Symbol'!Q239="",
IF($A240-'DB_FG_243way_Regular Symbol'!H$16&gt;='DB_FG_243way_RegularＸ_W()'!F$2-1,"",VLOOKUP($A240-'DB_FG_243way_Regular Symbol'!H$16,'DB_FG_243way_Regular Symbol'!$L$3:$Q$99,'DB_FG_243way_RegularＸ_W()'!F$3+1,FALSE)),
'DB_FG_243way_Regular Symbol'!Q239)</f>
        <v/>
      </c>
      <c r="O240" s="342" t="str">
        <f>IF($A240&gt;='DB_FG_243way_Regular Symbol'!D$16,"",IF(B240=0,"",IF(OR(B240=$O$1,B240=$P$1,B241=$O$1,B241=$P$1,B242=$O$1,B242=$P$1),0,1)))</f>
        <v/>
      </c>
      <c r="P240" s="2" t="str">
        <f>IF($A240&gt;='DB_FG_243way_Regular Symbol'!E$16,"",IF(C240=0,"",IF(OR(C240=$O$1,C240=$P$1,C241=$O$1,C241=$P$1,C242=$O$1,C242=$P$1),0,1)))</f>
        <v/>
      </c>
      <c r="Q240" s="2" t="str">
        <f>IF($A240&gt;='DB_FG_243way_Regular Symbol'!F$16,"",IF(D240=0,"",IF(OR(D240=$O$1,D240=$P$1,D241=$O$1,D241=$P$1,D242=$O$1,D242=$P$1),0,1)))</f>
        <v/>
      </c>
      <c r="R240" s="2" t="str">
        <f>IF($A240&gt;='DB_FG_243way_Regular Symbol'!G$16,"",IF(E240=0,"",IF(OR(E240=$O$1,E240=$P$1,E241=$O$1,E241=$P$1,E242=$O$1,E242=$P$1),0,1)))</f>
        <v/>
      </c>
      <c r="S240" s="128" t="str">
        <f>IF($A240&gt;='DB_FG_243way_Regular Symbol'!H$16,"",IF(F240=0,"",IF(OR(F240=$O$1,F240=$P$1,F241=$O$1,F241=$P$1,F242=$O$1,F242=$P$1),0,1)))</f>
        <v/>
      </c>
      <c r="U240" s="342" t="str">
        <f>IF($A240&gt;='DB_FG_243way_Regular Symbol'!D$16,"",IF(B240=0,"",IF(OR(B240=$U$1,B240=$V$1,B241=$U$1,B241=$V$1,B242=$U$1,B242=$V$1),0,1)))</f>
        <v/>
      </c>
      <c r="V240" s="2" t="str">
        <f>IF($A240&gt;='DB_FG_243way_Regular Symbol'!E$16,"",IF(C240=0,"",IF(OR(C240=$U$1,C240=$V$1,C241=$U$1,C241=$V$1,C242=$U$1,C242=$V$1),0,1)))</f>
        <v/>
      </c>
      <c r="W240" s="2" t="str">
        <f>IF($A240&gt;='DB_FG_243way_Regular Symbol'!F$16,"",IF(D240=0,"",IF(OR(D240=$U$1,D240=$V$1,D241=$U$1,D241=$V$1,D242=$U$1,D242=$V$1),0,1)))</f>
        <v/>
      </c>
      <c r="X240" s="2" t="str">
        <f>IF($A240&gt;='DB_FG_243way_Regular Symbol'!G$16,"",IF(E240=0,"",IF(OR(E240=$U$1,E240=$V$1,E241=$U$1,E241=$V$1,E242=$U$1,E242=$V$1),0,1)))</f>
        <v/>
      </c>
      <c r="Y240" s="128" t="str">
        <f>IF($A240&gt;='DB_FG_243way_Regular Symbol'!H$16,"",IF(F240=0,"",IF(OR(F240=$U$1,F240=$V$1,F241=$U$1,F241=$V$1,F242=$U$1,F242=$V$1),0,1)))</f>
        <v/>
      </c>
      <c r="AA240" s="342" t="str">
        <f>IF($A240&gt;='DB_FG_243way_Regular Symbol'!D$16,"",IF(B240=0,"",IF(OR(B240=$AA$1,B240=$AB$1,B241=$AA$1,B241=$AB$1,B242=$AA$1,,B242=$AB$1),0,1)))</f>
        <v/>
      </c>
      <c r="AB240" s="2" t="str">
        <f>IF($A240&gt;='DB_FG_243way_Regular Symbol'!E$16,"",IF(C240=0,"",IF(OR(C240=$AA$1,C240=$AB$1,C241=$AA$1,C241=$AB$1,C242=$AA$1,,C242=$AB$1),0,1)))</f>
        <v/>
      </c>
      <c r="AC240" s="2" t="str">
        <f>IF($A240&gt;='DB_FG_243way_Regular Symbol'!F$16,"",IF(D240=0,"",IF(OR(D240=$AA$1,D240=$AB$1,D241=$AA$1,D241=$AB$1,D242=$AA$1,,D242=$AB$1),0,1)))</f>
        <v/>
      </c>
      <c r="AD240" s="2" t="str">
        <f>IF($A240&gt;='DB_FG_243way_Regular Symbol'!G$16,"",IF(E240=0,"",IF(OR(E240=$AA$1,E240=$AB$1,E241=$AA$1,E241=$AB$1,E242=$AA$1,,E242=$AB$1),0,1)))</f>
        <v/>
      </c>
      <c r="AE240" s="128" t="str">
        <f>IF($A240&gt;='DB_FG_243way_Regular Symbol'!H$16,"",IF(F240=0,"",IF(OR(F240=$AA$1,F240=$AB$1,F241=$AA$1,F241=$AB$1,F242=$AA$1,,F242=$AB$1),0,1)))</f>
        <v/>
      </c>
      <c r="AG240" s="342" t="str">
        <f>IF($A240&gt;='DB_FG_243way_Regular Symbol'!D$16,"",IF(B240=0,"",IF(OR(B240=$AG$1,B240=$AH$1,B241=$AG$1,B241=$AH$1,B242=$AG$1,B242=$AH$1),0,1)))</f>
        <v/>
      </c>
      <c r="AH240" s="2" t="str">
        <f>IF($A240&gt;='DB_FG_243way_Regular Symbol'!E$16,"",IF(C240=0,"",IF(OR(C240=$AG$1,C240=$AH$1,C241=$AG$1,C241=$AH$1,C242=$AG$1,C242=$AH$1),0,1)))</f>
        <v/>
      </c>
      <c r="AI240" s="2" t="str">
        <f>IF($A240&gt;='DB_FG_243way_Regular Symbol'!F$16,"",IF(D240=0,"",IF(OR(D240=$AG$1,D240=$AH$1,D241=$AG$1,D241=$AH$1,D242=$AG$1,D242=$AH$1),0,1)))</f>
        <v/>
      </c>
      <c r="AJ240" s="2" t="str">
        <f>IF($A240&gt;='DB_FG_243way_Regular Symbol'!G$16,"",IF(E240=0,"",IF(OR(E240=$AG$1,E240=$AH$1,E241=$AG$1,E241=$AH$1,E242=$AG$1,E242=$AH$1),0,1)))</f>
        <v/>
      </c>
      <c r="AK240" s="128" t="str">
        <f>IF($A240&gt;='DB_FG_243way_Regular Symbol'!H$16,"",IF(F240=0,"",IF(OR(F240=$AG$1,F240=$AH$1,F241=$AG$1,F241=$AH$1,F242=$AG$1,F242=$AH$1),0,1)))</f>
        <v/>
      </c>
      <c r="AM240" s="342" t="str">
        <f>IF($A240&gt;='DB_FG_243way_Regular Symbol'!D$16,"",IF(B240=0,"",IF(OR(B240=$AM$1,B240=$AN$1,B241=$AM$1,B241=$AN$1,B242=$AM$1,B242=$AN$1),0,1)))</f>
        <v/>
      </c>
      <c r="AN240" s="2" t="str">
        <f>IF($A240&gt;='DB_FG_243way_Regular Symbol'!E$16,"",IF(C240=0,"",IF(OR(C240=$AM$1,C240=$AN$1,C241=$AM$1,C241=$AN$1,C242=$AM$1,C242=$AN$1),0,1)))</f>
        <v/>
      </c>
      <c r="AO240" s="2" t="str">
        <f>IF($A240&gt;='DB_FG_243way_Regular Symbol'!F$16,"",IF(D240=0,"",IF(OR(D240=$AM$1,D240=$AN$1,D241=$AM$1,D241=$AN$1,D242=$AM$1,D242=$AN$1),0,1)))</f>
        <v/>
      </c>
      <c r="AP240" s="2" t="str">
        <f>IF($A240&gt;='DB_FG_243way_Regular Symbol'!G$16,"",IF(E240=0,"",IF(OR(E240=$AM$1,E240=$AN$1,E241=$AM$1,E241=$AN$1,E242=$AM$1,E242=$AN$1),0,1)))</f>
        <v/>
      </c>
      <c r="AQ240" s="128" t="str">
        <f>IF($A240&gt;='DB_FG_243way_Regular Symbol'!H$16,"",IF(F240=0,"",IF(OR(F240=$AM$1,F240=$AN$1,F241=$AM$1,F241=$AN$1,F242=$AM$1,F242=$AN$1),0,1)))</f>
        <v/>
      </c>
      <c r="AS240" s="342" t="str">
        <f>IF($A240&gt;='DB_FG_243way_Regular Symbol'!D$16,"",IF(B240=0,"",IF(OR(B240=$AM$1,B240=$AT$1,B241=$AM$1,B241=$AT$1,B242=$AM$1,B242=$AT$1),0,1)))</f>
        <v/>
      </c>
      <c r="AT240" s="2" t="str">
        <f>IF($A240&gt;='DB_FG_243way_Regular Symbol'!E$16,"",IF(C240=0,"",IF(OR(C240=$AM$1,C240=$AT$1,C241=$AM$1,C241=$AT$1,C242=$AM$1,C242=$AT$1),0,1)))</f>
        <v/>
      </c>
      <c r="AU240" s="2" t="str">
        <f>IF($A240&gt;='DB_FG_243way_Regular Symbol'!F$16,"",IF(D240=0,"",IF(OR(D240=$AM$1,D240=$AT$1,D241=$AM$1,D241=$AT$1,D242=$AM$1,D242=$AT$1),0,1)))</f>
        <v/>
      </c>
      <c r="AV240" s="2" t="str">
        <f>IF($A240&gt;='DB_FG_243way_Regular Symbol'!G$16,"",IF(E240=0,"",IF(OR(E240=$AM$1,E240=$AT$1,E241=$AM$1,E241=$AT$1,E242=$AM$1,E242=$AT$1),0,1)))</f>
        <v/>
      </c>
      <c r="AW240" s="128" t="str">
        <f>IF($A240&gt;='DB_FG_243way_Regular Symbol'!H$16,"",IF(F240=0,"",IF(OR(F240=$AM$1,F240=$AT$1,F241=$AM$1,F241=$AT$1,F242=$AM$1,F242=$AT$1),0,1)))</f>
        <v/>
      </c>
      <c r="AY240" s="342" t="str">
        <f>IF($A240&gt;='DB_FG_243way_Regular Symbol'!D$16,"",IF(B240=0,"",IF(OR(B240=$AM$1,B240=$AZ$1,B241=$AM$1,B241=$AZ$1,B242=$AM$1,B242=$AZ$1),0,1)))</f>
        <v/>
      </c>
      <c r="AZ240" s="2" t="str">
        <f>IF($A240&gt;='DB_FG_243way_Regular Symbol'!E$16,"",IF(C240=0,"",IF(OR(C240=$AM$1,C240=$AZ$1,C241=$AM$1,C241=$AZ$1,C242=$AM$1,C242=$AZ$1),0,1)))</f>
        <v/>
      </c>
      <c r="BA240" s="2" t="str">
        <f>IF($A240&gt;='DB_FG_243way_Regular Symbol'!F$16,"",IF(D240=0,"",IF(OR(D240=$AM$1,D240=$AZ$1,D241=$AM$1,D241=$AZ$1,D242=$AM$1,D242=$AZ$1),0,1)))</f>
        <v/>
      </c>
      <c r="BB240" s="2" t="str">
        <f>IF($A240&gt;='DB_FG_243way_Regular Symbol'!G$16,"",IF(E240=0,"",IF(OR(E240=$AM$1,E240=$AZ$1,E241=$AM$1,E241=$AZ$1,E242=$AM$1,E242=$AZ$1),0,1)))</f>
        <v/>
      </c>
      <c r="BC240" s="128" t="str">
        <f>IF($A240&gt;='DB_FG_243way_Regular Symbol'!H$16,"",IF(F240=0,"",IF(OR(F240=$AM$1,F240=$AZ$1,F241=$AM$1,F241=$AZ$1,F242=$AM$1,F242=$AZ$1),0,1)))</f>
        <v/>
      </c>
      <c r="BE240" s="342"/>
      <c r="BF240" s="2"/>
      <c r="BG240" s="2" t="str">
        <f>IF($A240&gt;='DB_FG_243way_Regular Symbol'!F$16,"",IF(D240=0,"",COUNTIF(D240:D242,$BF$1)))</f>
        <v/>
      </c>
      <c r="BH240" s="2" t="str">
        <f>IF($A240&gt;='DB_FG_243way_Regular Symbol'!G$16,"",IF(E240=0,"",COUNTIF(E240:E242,$BF$1)))</f>
        <v/>
      </c>
      <c r="BI240" s="2" t="str">
        <f>IF($A240&gt;='DB_FG_243way_Regular Symbol'!H$16,"",IF(F240=0,"",COUNTIF(F240:F242,$BF$1)))</f>
        <v/>
      </c>
      <c r="BK240" s="342"/>
      <c r="BL240" s="2"/>
      <c r="BM240" s="2" t="str">
        <f>IF($A240&gt;='DB_FG_243way_Regular Symbol'!F$16,"",IF(D240=0,"",IF(OR(D240=$AM$1,D240=$BL$1,D241=$AM$1,D241=$BL$1,D242=$AM$1,D242=$BL$1),0,1)))</f>
        <v/>
      </c>
      <c r="BN240" s="2" t="str">
        <f>IF($A240&gt;='DB_FG_243way_Regular Symbol'!G$16,"",IF(E240=0,"",IF(OR(E240=$AM$1,E240=$BL$1,E241=$AM$1,E241=$BL$1,E242=$AM$1,E242=$BL$1),0,1)))</f>
        <v/>
      </c>
      <c r="BO240" s="128" t="str">
        <f>IF($A240&gt;='DB_FG_243way_Regular Symbol'!H$16,"",IF(F240=0,"",IF(OR(F240=$AM$1,F240=$BL$1,F241=$AM$1,F241=$BL$1,F242=$AM$1,F242=$BL$1),0,1)))</f>
        <v/>
      </c>
      <c r="BQ240" s="2" t="str">
        <f>IF($A240&gt;='DB_FG_243way_Regular Symbol'!D$16,"",IF(B240=0,"",IF(OR(B240=$BQ$1,B240=$BR$1,B241=$BQ$1,B241=$BR$1,B242=$BQ$1,B242=$BR$1),0,1)))</f>
        <v/>
      </c>
      <c r="BR240" s="2" t="str">
        <f>IF($A240&gt;='DB_FG_243way_Regular Symbol'!E$16,"",IF(C240=0,"",IF(OR(C240=$BQ$1,C240=$BR$1,C241=$BQ$1,C241=$BR$1,C242=$BQ$1,C242=$BR$1),0,1)))</f>
        <v/>
      </c>
      <c r="BS240" s="2" t="str">
        <f>IF($A240&gt;='DB_FG_243way_Regular Symbol'!F$16,"",IF(D240=0,"",IF(OR(D240=$BQ$1,D240=$BR$1,D241=$BQ$1,D241=$BR$1,D242=$BQ$1,D242=$BR$1),0,1)))</f>
        <v/>
      </c>
      <c r="BT240" s="2" t="str">
        <f>IF($A240&gt;='DB_FG_243way_Regular Symbol'!G$16,"",IF(E240=0,"",IF(OR(E240=$BQ$1,E240=$BR$1,E241=$BQ$1,E241=$BR$1,E242=$BQ$1,E242=$BR$1),0,1)))</f>
        <v/>
      </c>
      <c r="BU240" s="2" t="str">
        <f>IF($A240&gt;='DB_FG_243way_Regular Symbol'!H$16,"",IF(F240=0,"",IF(OR(F240=$BQ$1,F240=$BR$1,F241=$BQ$1,F241=$BR$1,F242=$BQ$1,F242=$BR$1),0,1)))</f>
        <v/>
      </c>
      <c r="BW240" s="2" t="str">
        <f>IF($A240&gt;='DB_FG_243way_Regular Symbol'!D$16,"",IF(B240=0,"",IF(OR(B240=$BW$1,B241=$BW$1,B242=$BW$1,B240=$BX$1,B241=$BX$1,B242=$BX$1),0,1)))</f>
        <v/>
      </c>
      <c r="BX240" s="2" t="str">
        <f>IF($A240&gt;='DB_FG_243way_Regular Symbol'!E$16,"",IF(C240=0,"",IF(OR(C240=$BW$1,C241=$BW$1,C242=$BW$1,C240=$BX$1,C241=$BX$1,C242=$BX$1),0,1)))</f>
        <v/>
      </c>
      <c r="BY240" s="2" t="str">
        <f>IF($A240&gt;='DB_FG_243way_Regular Symbol'!F$16,"",IF(D240=0,"",IF(OR(D240=$BW$1,D241=$BW$1,D242=$BW$1,D240=$BX$1,D241=$BX$1,D242=$BX$1),0,1)))</f>
        <v/>
      </c>
      <c r="BZ240" s="2" t="str">
        <f>IF($A240&gt;='DB_FG_243way_Regular Symbol'!G$16,"",IF(E240=0,"",IF(OR(E240=$BW$1,E241=$BW$1,E242=$BW$1,E240=$BX$1,E241=$BX$1,E242=$BX$1),0,1)))</f>
        <v/>
      </c>
      <c r="CA240" s="2" t="str">
        <f>IF($A240&gt;='DB_FG_243way_Regular Symbol'!H$16,"",IF(F240=0,"",IF(OR(F240=$BW$1,F241=$BW$1,F242=$BW$1,F240=$BX$1,F241=$BX$1,F242=$BX$1),0,1)))</f>
        <v/>
      </c>
      <c r="CC240" s="2" t="str">
        <f>IF($A240&gt;='DB_FG_243way_Regular Symbol'!D$16,"",IF(B240=0,"",IF(OR(B240=$BW$1,B241=$BW$1,B242=$BW$1,B240=$CD$1,B241=$CD$1,B242=$CD$1),0,1)))</f>
        <v/>
      </c>
      <c r="CD240" s="2" t="str">
        <f>IF($A240&gt;='DB_FG_243way_Regular Symbol'!E$16,"",IF(C240=0,"",IF(OR(C240=$BW$1,C241=$BW$1,C242=$BW$1,C240=$CD$1,C241=$CD$1,C242=$CD$1),0,1)))</f>
        <v/>
      </c>
      <c r="CE240" s="2" t="str">
        <f>IF($A240&gt;='DB_FG_243way_Regular Symbol'!F$16,"",IF(D240=0,"",IF(OR(D240=$BW$1,D241=$BW$1,D242=$BW$1,D240=$CD$1,D241=$CD$1,D242=$CD$1),0,1)))</f>
        <v/>
      </c>
      <c r="CF240" s="2" t="str">
        <f>IF($A240&gt;='DB_FG_243way_Regular Symbol'!G$16,"",IF(E240=0,"",IF(OR(E240=$BW$1,E241=$BW$1,E242=$BW$1,E240=$CD$1,E241=$CD$1,E242=$CD$1),0,1)))</f>
        <v/>
      </c>
      <c r="CG240" s="2" t="str">
        <f>IF($A240&gt;='DB_FG_243way_Regular Symbol'!H$16,"",IF(F240=0,"",IF(OR(F240=$BW$1,F241=$BW$1,F242=$BW$1,F240=$CD$1,F241=$CD$1,F242=$CD$1),0,1)))</f>
        <v/>
      </c>
      <c r="CI240" s="2" t="str">
        <f>IF($A240&gt;='DB_FG_243way_Regular Symbol'!D$16,"",IF(B240=0,"",IF(OR(B240=$BW$1,B241=$BW$1,B242=$BW$1,B240=$CJ$1,B241=$CJ$1,B242=$CJ$1),0,1)))</f>
        <v/>
      </c>
      <c r="CJ240" s="2" t="str">
        <f>IF($A240&gt;='DB_FG_243way_Regular Symbol'!E$16,"",IF(C240=0,"",IF(OR(C240=$BW$1,C241=$BW$1,C242=$BW$1,C240=$CJ$1,C241=$CJ$1,C242=$CJ$1),0,1)))</f>
        <v/>
      </c>
      <c r="CK240" s="2" t="str">
        <f>IF($A240&gt;='DB_FG_243way_Regular Symbol'!F$16,"",IF(D240=0,"",IF(OR(D240=$BW$1,D241=$BW$1,D242=$BW$1,D240=$CJ$1,D241=$CJ$1,D242=$CJ$1),0,1)))</f>
        <v/>
      </c>
      <c r="CL240" s="2" t="str">
        <f>IF($A240&gt;='DB_FG_243way_Regular Symbol'!G$16,"",IF(E240=0,"",IF(OR(E240=$BW$1,E241=$BW$1,E242=$BW$1,E240=$CJ$1,E241=$CJ$1,E242=$CJ$1),0,1)))</f>
        <v/>
      </c>
      <c r="CM240" s="2" t="str">
        <f>IF($A240&gt;='DB_FG_243way_Regular Symbol'!H$16,"",IF(F240=0,"",IF(OR(F240=$BW$1,F241=$BW$1,F242=$BW$1,F240=$CJ$1,F241=$CJ$1,F242=$CJ$1),0,1)))</f>
        <v/>
      </c>
      <c r="CO240" s="2" t="str">
        <f>IF($A240&gt;='DB_FG_243way_Regular Symbol'!D$16,"",IF(B240=0,"",IF(OR(B240=$BW$1,B241=$BW$1,B242=$BW$1,B240=$CP$1,B241=$CP$1,B242=$CP$1),0,1)))</f>
        <v/>
      </c>
      <c r="CP240" s="2" t="str">
        <f>IF($A240&gt;='DB_FG_243way_Regular Symbol'!E$16,"",IF(C240=0,"",IF(OR(C240=$BW$1,C241=$BW$1,C242=$BW$1,C240=$CP$1,C241=$CP$1,C242=$CP$1),0,1)))</f>
        <v/>
      </c>
      <c r="CQ240" s="2" t="str">
        <f>IF($A240&gt;='DB_FG_243way_Regular Symbol'!F$16,"",IF(D240=0,"",IF(OR(D240=$BW$1,D241=$BW$1,D242=$BW$1,D240=$CP$1,D241=$CP$1,D242=$CP$1),0,1)))</f>
        <v/>
      </c>
      <c r="CR240" s="2" t="str">
        <f>IF($A240&gt;='DB_FG_243way_Regular Symbol'!G$16,"",IF(E240=0,"",IF(OR(E240=$BW$1,E241=$BW$1,E242=$BW$1,E240=$CP$1,E241=$CP$1,E242=$CP$1),0,1)))</f>
        <v/>
      </c>
      <c r="CS240" s="2" t="str">
        <f>IF($A240&gt;='DB_FG_243way_Regular Symbol'!H$16,"",IF(F240=0,"",IF(OR(F240=$BW$1,F241=$BW$1,F242=$BW$1,F240=$CP$1,F241=$CP$1,F242=$CP$1),0,1)))</f>
        <v/>
      </c>
      <c r="CU240" s="2" t="str">
        <f>IF($A240&gt;='DB_FG_243way_Regular Symbol'!D$16,"",IF(B240=0,"",IF(OR(B240=$BW$1,B241=$BW$1,B242=$BW$1,B240=$CV$1,B241=$CV$1,B242=$CV$1),0,1)))</f>
        <v/>
      </c>
      <c r="CV240" s="2" t="str">
        <f>IF($A240&gt;='DB_FG_243way_Regular Symbol'!E$16,"",IF(C240=0,"",IF(OR(C240=$BW$1,C241=$BW$1,C242=$BW$1,C240=$CV$1,C241=$CV$1,C242=$CV$1),0,1)))</f>
        <v/>
      </c>
      <c r="CW240" s="2" t="str">
        <f>IF($A240&gt;='DB_FG_243way_Regular Symbol'!F$16,"",IF(D240=0,"",IF(OR(D240=$BW$1,D241=$BW$1,D242=$BW$1,D240=$CV$1,D241=$CV$1,D242=$CV$1),0,1)))</f>
        <v/>
      </c>
      <c r="CX240" s="2" t="str">
        <f>IF($A240&gt;='DB_FG_243way_Regular Symbol'!G$16,"",IF(E240=0,"",IF(OR(E240=$BW$1,E241=$BW$1,E242=$BW$1,E240=$CV$1,E241=$CV$1,E242=$CV$1),0,1)))</f>
        <v/>
      </c>
      <c r="CY240" s="2" t="str">
        <f>IF($A240&gt;='DB_FG_243way_Regular Symbol'!H$16,"",IF(F240=0,"",IF(OR(F240=$BW$1,F241=$BW$1,F242=$BW$1,F240=$CV$1,F241=$CV$1,F242=$CV$1),0,1)))</f>
        <v/>
      </c>
    </row>
    <row r="241" spans="1:103">
      <c r="A241" s="341">
        <f>IF('DB_FG_243way_Regular Symbol'!L240="","",'DB_FG_243way_Regular Symbol'!L240)</f>
        <v>237</v>
      </c>
      <c r="B241" s="184" t="str">
        <f>IF('DB_FG_243way_Regular Symbol'!M240="",
IF($A241-'DB_FG_243way_Regular Symbol'!D$16&gt;='DB_FG_243way_RegularＸ_W()'!B$2-1,"",VLOOKUP($A241-'DB_FG_243way_Regular Symbol'!D$16,'DB_FG_243way_Regular Symbol'!$L$3:$Q$99,'DB_FG_243way_RegularＸ_W()'!B$3+1,FALSE)),
'DB_FG_243way_Regular Symbol'!M240)</f>
        <v/>
      </c>
      <c r="C241" s="184" t="str">
        <f>IF('DB_FG_243way_Regular Symbol'!N240="",
IF($A241-'DB_FG_243way_Regular Symbol'!E$16&gt;='DB_FG_243way_RegularＸ_W()'!C$2-1,"",VLOOKUP($A241-'DB_FG_243way_Regular Symbol'!E$16,'DB_FG_243way_Regular Symbol'!$L$3:$Q$99,'DB_FG_243way_RegularＸ_W()'!C$3+1,FALSE)),
'DB_FG_243way_Regular Symbol'!N240)</f>
        <v/>
      </c>
      <c r="D241" s="184" t="str">
        <f>IF('DB_FG_243way_Regular Symbol'!O240="",
IF($A241-'DB_FG_243way_Regular Symbol'!F$16&gt;='DB_FG_243way_RegularＸ_W()'!D$2-1,"",VLOOKUP($A241-'DB_FG_243way_Regular Symbol'!F$16,'DB_FG_243way_Regular Symbol'!$L$3:$Q$99,'DB_FG_243way_RegularＸ_W()'!D$3+1,FALSE)),
'DB_FG_243way_Regular Symbol'!O240)</f>
        <v/>
      </c>
      <c r="E241" s="184" t="str">
        <f>IF('DB_FG_243way_Regular Symbol'!P240="",
IF($A241-'DB_FG_243way_Regular Symbol'!G$16&gt;='DB_FG_243way_RegularＸ_W()'!E$2-1,"",VLOOKUP($A241-'DB_FG_243way_Regular Symbol'!G$16,'DB_FG_243way_Regular Symbol'!$L$3:$Q$99,'DB_FG_243way_RegularＸ_W()'!E$3+1,FALSE)),
'DB_FG_243way_Regular Symbol'!P240)</f>
        <v/>
      </c>
      <c r="F241" s="358" t="str">
        <f>IF('DB_FG_243way_Regular Symbol'!Q240="",
IF($A241-'DB_FG_243way_Regular Symbol'!H$16&gt;='DB_FG_243way_RegularＸ_W()'!F$2-1,"",VLOOKUP($A241-'DB_FG_243way_Regular Symbol'!H$16,'DB_FG_243way_Regular Symbol'!$L$3:$Q$99,'DB_FG_243way_RegularＸ_W()'!F$3+1,FALSE)),
'DB_FG_243way_Regular Symbol'!Q240)</f>
        <v/>
      </c>
      <c r="O241" s="342" t="str">
        <f>IF($A241&gt;='DB_FG_243way_Regular Symbol'!D$16,"",IF(B241=0,"",IF(OR(B241=$O$1,B241=$P$1,B242=$O$1,B242=$P$1,B243=$O$1,B243=$P$1),0,1)))</f>
        <v/>
      </c>
      <c r="P241" s="2" t="str">
        <f>IF($A241&gt;='DB_FG_243way_Regular Symbol'!E$16,"",IF(C241=0,"",IF(OR(C241=$O$1,C241=$P$1,C242=$O$1,C242=$P$1,C243=$O$1,C243=$P$1),0,1)))</f>
        <v/>
      </c>
      <c r="Q241" s="2" t="str">
        <f>IF($A241&gt;='DB_FG_243way_Regular Symbol'!F$16,"",IF(D241=0,"",IF(OR(D241=$O$1,D241=$P$1,D242=$O$1,D242=$P$1,D243=$O$1,D243=$P$1),0,1)))</f>
        <v/>
      </c>
      <c r="R241" s="2" t="str">
        <f>IF($A241&gt;='DB_FG_243way_Regular Symbol'!G$16,"",IF(E241=0,"",IF(OR(E241=$O$1,E241=$P$1,E242=$O$1,E242=$P$1,E243=$O$1,E243=$P$1),0,1)))</f>
        <v/>
      </c>
      <c r="S241" s="128" t="str">
        <f>IF($A241&gt;='DB_FG_243way_Regular Symbol'!H$16,"",IF(F241=0,"",IF(OR(F241=$O$1,F241=$P$1,F242=$O$1,F242=$P$1,F243=$O$1,F243=$P$1),0,1)))</f>
        <v/>
      </c>
      <c r="U241" s="342" t="str">
        <f>IF($A241&gt;='DB_FG_243way_Regular Symbol'!D$16,"",IF(B241=0,"",IF(OR(B241=$U$1,B241=$V$1,B242=$U$1,B242=$V$1,B243=$U$1,B243=$V$1),0,1)))</f>
        <v/>
      </c>
      <c r="V241" s="2" t="str">
        <f>IF($A241&gt;='DB_FG_243way_Regular Symbol'!E$16,"",IF(C241=0,"",IF(OR(C241=$U$1,C241=$V$1,C242=$U$1,C242=$V$1,C243=$U$1,C243=$V$1),0,1)))</f>
        <v/>
      </c>
      <c r="W241" s="2" t="str">
        <f>IF($A241&gt;='DB_FG_243way_Regular Symbol'!F$16,"",IF(D241=0,"",IF(OR(D241=$U$1,D241=$V$1,D242=$U$1,D242=$V$1,D243=$U$1,D243=$V$1),0,1)))</f>
        <v/>
      </c>
      <c r="X241" s="2" t="str">
        <f>IF($A241&gt;='DB_FG_243way_Regular Symbol'!G$16,"",IF(E241=0,"",IF(OR(E241=$U$1,E241=$V$1,E242=$U$1,E242=$V$1,E243=$U$1,E243=$V$1),0,1)))</f>
        <v/>
      </c>
      <c r="Y241" s="128" t="str">
        <f>IF($A241&gt;='DB_FG_243way_Regular Symbol'!H$16,"",IF(F241=0,"",IF(OR(F241=$U$1,F241=$V$1,F242=$U$1,F242=$V$1,F243=$U$1,F243=$V$1),0,1)))</f>
        <v/>
      </c>
      <c r="AA241" s="342" t="str">
        <f>IF($A241&gt;='DB_FG_243way_Regular Symbol'!D$16,"",IF(B241=0,"",IF(OR(B241=$AA$1,B241=$AB$1,B242=$AA$1,B242=$AB$1,B243=$AA$1,,B243=$AB$1),0,1)))</f>
        <v/>
      </c>
      <c r="AB241" s="2" t="str">
        <f>IF($A241&gt;='DB_FG_243way_Regular Symbol'!E$16,"",IF(C241=0,"",IF(OR(C241=$AA$1,C241=$AB$1,C242=$AA$1,C242=$AB$1,C243=$AA$1,,C243=$AB$1),0,1)))</f>
        <v/>
      </c>
      <c r="AC241" s="2" t="str">
        <f>IF($A241&gt;='DB_FG_243way_Regular Symbol'!F$16,"",IF(D241=0,"",IF(OR(D241=$AA$1,D241=$AB$1,D242=$AA$1,D242=$AB$1,D243=$AA$1,,D243=$AB$1),0,1)))</f>
        <v/>
      </c>
      <c r="AD241" s="2" t="str">
        <f>IF($A241&gt;='DB_FG_243way_Regular Symbol'!G$16,"",IF(E241=0,"",IF(OR(E241=$AA$1,E241=$AB$1,E242=$AA$1,E242=$AB$1,E243=$AA$1,,E243=$AB$1),0,1)))</f>
        <v/>
      </c>
      <c r="AE241" s="128" t="str">
        <f>IF($A241&gt;='DB_FG_243way_Regular Symbol'!H$16,"",IF(F241=0,"",IF(OR(F241=$AA$1,F241=$AB$1,F242=$AA$1,F242=$AB$1,F243=$AA$1,,F243=$AB$1),0,1)))</f>
        <v/>
      </c>
      <c r="AG241" s="342" t="str">
        <f>IF($A241&gt;='DB_FG_243way_Regular Symbol'!D$16,"",IF(B241=0,"",IF(OR(B241=$AG$1,B241=$AH$1,B242=$AG$1,B242=$AH$1,B243=$AG$1,B243=$AH$1),0,1)))</f>
        <v/>
      </c>
      <c r="AH241" s="2" t="str">
        <f>IF($A241&gt;='DB_FG_243way_Regular Symbol'!E$16,"",IF(C241=0,"",IF(OR(C241=$AG$1,C241=$AH$1,C242=$AG$1,C242=$AH$1,C243=$AG$1,C243=$AH$1),0,1)))</f>
        <v/>
      </c>
      <c r="AI241" s="2" t="str">
        <f>IF($A241&gt;='DB_FG_243way_Regular Symbol'!F$16,"",IF(D241=0,"",IF(OR(D241=$AG$1,D241=$AH$1,D242=$AG$1,D242=$AH$1,D243=$AG$1,D243=$AH$1),0,1)))</f>
        <v/>
      </c>
      <c r="AJ241" s="2" t="str">
        <f>IF($A241&gt;='DB_FG_243way_Regular Symbol'!G$16,"",IF(E241=0,"",IF(OR(E241=$AG$1,E241=$AH$1,E242=$AG$1,E242=$AH$1,E243=$AG$1,E243=$AH$1),0,1)))</f>
        <v/>
      </c>
      <c r="AK241" s="128" t="str">
        <f>IF($A241&gt;='DB_FG_243way_Regular Symbol'!H$16,"",IF(F241=0,"",IF(OR(F241=$AG$1,F241=$AH$1,F242=$AG$1,F242=$AH$1,F243=$AG$1,F243=$AH$1),0,1)))</f>
        <v/>
      </c>
      <c r="AM241" s="342" t="str">
        <f>IF($A241&gt;='DB_FG_243way_Regular Symbol'!D$16,"",IF(B241=0,"",IF(OR(B241=$AM$1,B241=$AN$1,B242=$AM$1,B242=$AN$1,B243=$AM$1,B243=$AN$1),0,1)))</f>
        <v/>
      </c>
      <c r="AN241" s="2" t="str">
        <f>IF($A241&gt;='DB_FG_243way_Regular Symbol'!E$16,"",IF(C241=0,"",IF(OR(C241=$AM$1,C241=$AN$1,C242=$AM$1,C242=$AN$1,C243=$AM$1,C243=$AN$1),0,1)))</f>
        <v/>
      </c>
      <c r="AO241" s="2" t="str">
        <f>IF($A241&gt;='DB_FG_243way_Regular Symbol'!F$16,"",IF(D241=0,"",IF(OR(D241=$AM$1,D241=$AN$1,D242=$AM$1,D242=$AN$1,D243=$AM$1,D243=$AN$1),0,1)))</f>
        <v/>
      </c>
      <c r="AP241" s="2" t="str">
        <f>IF($A241&gt;='DB_FG_243way_Regular Symbol'!G$16,"",IF(E241=0,"",IF(OR(E241=$AM$1,E241=$AN$1,E242=$AM$1,E242=$AN$1,E243=$AM$1,E243=$AN$1),0,1)))</f>
        <v/>
      </c>
      <c r="AQ241" s="128" t="str">
        <f>IF($A241&gt;='DB_FG_243way_Regular Symbol'!H$16,"",IF(F241=0,"",IF(OR(F241=$AM$1,F241=$AN$1,F242=$AM$1,F242=$AN$1,F243=$AM$1,F243=$AN$1),0,1)))</f>
        <v/>
      </c>
      <c r="AS241" s="342" t="str">
        <f>IF($A241&gt;='DB_FG_243way_Regular Symbol'!D$16,"",IF(B241=0,"",IF(OR(B241=$AM$1,B241=$AT$1,B242=$AM$1,B242=$AT$1,B243=$AM$1,B243=$AT$1),0,1)))</f>
        <v/>
      </c>
      <c r="AT241" s="2" t="str">
        <f>IF($A241&gt;='DB_FG_243way_Regular Symbol'!E$16,"",IF(C241=0,"",IF(OR(C241=$AM$1,C241=$AT$1,C242=$AM$1,C242=$AT$1,C243=$AM$1,C243=$AT$1),0,1)))</f>
        <v/>
      </c>
      <c r="AU241" s="2" t="str">
        <f>IF($A241&gt;='DB_FG_243way_Regular Symbol'!F$16,"",IF(D241=0,"",IF(OR(D241=$AM$1,D241=$AT$1,D242=$AM$1,D242=$AT$1,D243=$AM$1,D243=$AT$1),0,1)))</f>
        <v/>
      </c>
      <c r="AV241" s="2" t="str">
        <f>IF($A241&gt;='DB_FG_243way_Regular Symbol'!G$16,"",IF(E241=0,"",IF(OR(E241=$AM$1,E241=$AT$1,E242=$AM$1,E242=$AT$1,E243=$AM$1,E243=$AT$1),0,1)))</f>
        <v/>
      </c>
      <c r="AW241" s="128" t="str">
        <f>IF($A241&gt;='DB_FG_243way_Regular Symbol'!H$16,"",IF(F241=0,"",IF(OR(F241=$AM$1,F241=$AT$1,F242=$AM$1,F242=$AT$1,F243=$AM$1,F243=$AT$1),0,1)))</f>
        <v/>
      </c>
      <c r="AY241" s="342" t="str">
        <f>IF($A241&gt;='DB_FG_243way_Regular Symbol'!D$16,"",IF(B241=0,"",IF(OR(B241=$AM$1,B241=$AZ$1,B242=$AM$1,B242=$AZ$1,B243=$AM$1,B243=$AZ$1),0,1)))</f>
        <v/>
      </c>
      <c r="AZ241" s="2" t="str">
        <f>IF($A241&gt;='DB_FG_243way_Regular Symbol'!E$16,"",IF(C241=0,"",IF(OR(C241=$AM$1,C241=$AZ$1,C242=$AM$1,C242=$AZ$1,C243=$AM$1,C243=$AZ$1),0,1)))</f>
        <v/>
      </c>
      <c r="BA241" s="2" t="str">
        <f>IF($A241&gt;='DB_FG_243way_Regular Symbol'!F$16,"",IF(D241=0,"",IF(OR(D241=$AM$1,D241=$AZ$1,D242=$AM$1,D242=$AZ$1,D243=$AM$1,D243=$AZ$1),0,1)))</f>
        <v/>
      </c>
      <c r="BB241" s="2" t="str">
        <f>IF($A241&gt;='DB_FG_243way_Regular Symbol'!G$16,"",IF(E241=0,"",IF(OR(E241=$AM$1,E241=$AZ$1,E242=$AM$1,E242=$AZ$1,E243=$AM$1,E243=$AZ$1),0,1)))</f>
        <v/>
      </c>
      <c r="BC241" s="128" t="str">
        <f>IF($A241&gt;='DB_FG_243way_Regular Symbol'!H$16,"",IF(F241=0,"",IF(OR(F241=$AM$1,F241=$AZ$1,F242=$AM$1,F242=$AZ$1,F243=$AM$1,F243=$AZ$1),0,1)))</f>
        <v/>
      </c>
      <c r="BE241" s="342"/>
      <c r="BF241" s="2"/>
      <c r="BG241" s="2" t="str">
        <f>IF($A241&gt;='DB_FG_243way_Regular Symbol'!F$16,"",IF(D241=0,"",COUNTIF(D241:D243,$BF$1)))</f>
        <v/>
      </c>
      <c r="BH241" s="2" t="str">
        <f>IF($A241&gt;='DB_FG_243way_Regular Symbol'!G$16,"",IF(E241=0,"",COUNTIF(E241:E243,$BF$1)))</f>
        <v/>
      </c>
      <c r="BI241" s="2" t="str">
        <f>IF($A241&gt;='DB_FG_243way_Regular Symbol'!H$16,"",IF(F241=0,"",COUNTIF(F241:F243,$BF$1)))</f>
        <v/>
      </c>
      <c r="BK241" s="342"/>
      <c r="BL241" s="2"/>
      <c r="BM241" s="2" t="str">
        <f>IF($A241&gt;='DB_FG_243way_Regular Symbol'!F$16,"",IF(D241=0,"",IF(OR(D241=$AM$1,D241=$BL$1,D242=$AM$1,D242=$BL$1,D243=$AM$1,D243=$BL$1),0,1)))</f>
        <v/>
      </c>
      <c r="BN241" s="2" t="str">
        <f>IF($A241&gt;='DB_FG_243way_Regular Symbol'!G$16,"",IF(E241=0,"",IF(OR(E241=$AM$1,E241=$BL$1,E242=$AM$1,E242=$BL$1,E243=$AM$1,E243=$BL$1),0,1)))</f>
        <v/>
      </c>
      <c r="BO241" s="128" t="str">
        <f>IF($A241&gt;='DB_FG_243way_Regular Symbol'!H$16,"",IF(F241=0,"",IF(OR(F241=$AM$1,F241=$BL$1,F242=$AM$1,F242=$BL$1,F243=$AM$1,F243=$BL$1),0,1)))</f>
        <v/>
      </c>
      <c r="BQ241" s="2" t="str">
        <f>IF($A241&gt;='DB_FG_243way_Regular Symbol'!D$16,"",IF(B241=0,"",IF(OR(B241=$BQ$1,B241=$BR$1,B242=$BQ$1,B242=$BR$1,B243=$BQ$1,B243=$BR$1),0,1)))</f>
        <v/>
      </c>
      <c r="BR241" s="2" t="str">
        <f>IF($A241&gt;='DB_FG_243way_Regular Symbol'!E$16,"",IF(C241=0,"",IF(OR(C241=$BQ$1,C241=$BR$1,C242=$BQ$1,C242=$BR$1,C243=$BQ$1,C243=$BR$1),0,1)))</f>
        <v/>
      </c>
      <c r="BS241" s="2" t="str">
        <f>IF($A241&gt;='DB_FG_243way_Regular Symbol'!F$16,"",IF(D241=0,"",IF(OR(D241=$BQ$1,D241=$BR$1,D242=$BQ$1,D242=$BR$1,D243=$BQ$1,D243=$BR$1),0,1)))</f>
        <v/>
      </c>
      <c r="BT241" s="2" t="str">
        <f>IF($A241&gt;='DB_FG_243way_Regular Symbol'!G$16,"",IF(E241=0,"",IF(OR(E241=$BQ$1,E241=$BR$1,E242=$BQ$1,E242=$BR$1,E243=$BQ$1,E243=$BR$1),0,1)))</f>
        <v/>
      </c>
      <c r="BU241" s="2" t="str">
        <f>IF($A241&gt;='DB_FG_243way_Regular Symbol'!H$16,"",IF(F241=0,"",IF(OR(F241=$BQ$1,F241=$BR$1,F242=$BQ$1,F242=$BR$1,F243=$BQ$1,F243=$BR$1),0,1)))</f>
        <v/>
      </c>
      <c r="BW241" s="2" t="str">
        <f>IF($A241&gt;='DB_FG_243way_Regular Symbol'!D$16,"",IF(B241=0,"",IF(OR(B241=$BW$1,B242=$BW$1,B243=$BW$1,B241=$BX$1,B242=$BX$1,B243=$BX$1),0,1)))</f>
        <v/>
      </c>
      <c r="BX241" s="2" t="str">
        <f>IF($A241&gt;='DB_FG_243way_Regular Symbol'!E$16,"",IF(C241=0,"",IF(OR(C241=$BW$1,C242=$BW$1,C243=$BW$1,C241=$BX$1,C242=$BX$1,C243=$BX$1),0,1)))</f>
        <v/>
      </c>
      <c r="BY241" s="2" t="str">
        <f>IF($A241&gt;='DB_FG_243way_Regular Symbol'!F$16,"",IF(D241=0,"",IF(OR(D241=$BW$1,D242=$BW$1,D243=$BW$1,D241=$BX$1,D242=$BX$1,D243=$BX$1),0,1)))</f>
        <v/>
      </c>
      <c r="BZ241" s="2" t="str">
        <f>IF($A241&gt;='DB_FG_243way_Regular Symbol'!G$16,"",IF(E241=0,"",IF(OR(E241=$BW$1,E242=$BW$1,E243=$BW$1,E241=$BX$1,E242=$BX$1,E243=$BX$1),0,1)))</f>
        <v/>
      </c>
      <c r="CA241" s="2" t="str">
        <f>IF($A241&gt;='DB_FG_243way_Regular Symbol'!H$16,"",IF(F241=0,"",IF(OR(F241=$BW$1,F242=$BW$1,F243=$BW$1,F241=$BX$1,F242=$BX$1,F243=$BX$1),0,1)))</f>
        <v/>
      </c>
      <c r="CC241" s="2" t="str">
        <f>IF($A241&gt;='DB_FG_243way_Regular Symbol'!D$16,"",IF(B241=0,"",IF(OR(B241=$BW$1,B242=$BW$1,B243=$BW$1,B241=$CD$1,B242=$CD$1,B243=$CD$1),0,1)))</f>
        <v/>
      </c>
      <c r="CD241" s="2" t="str">
        <f>IF($A241&gt;='DB_FG_243way_Regular Symbol'!E$16,"",IF(C241=0,"",IF(OR(C241=$BW$1,C242=$BW$1,C243=$BW$1,C241=$CD$1,C242=$CD$1,C243=$CD$1),0,1)))</f>
        <v/>
      </c>
      <c r="CE241" s="2" t="str">
        <f>IF($A241&gt;='DB_FG_243way_Regular Symbol'!F$16,"",IF(D241=0,"",IF(OR(D241=$BW$1,D242=$BW$1,D243=$BW$1,D241=$CD$1,D242=$CD$1,D243=$CD$1),0,1)))</f>
        <v/>
      </c>
      <c r="CF241" s="2" t="str">
        <f>IF($A241&gt;='DB_FG_243way_Regular Symbol'!G$16,"",IF(E241=0,"",IF(OR(E241=$BW$1,E242=$BW$1,E243=$BW$1,E241=$CD$1,E242=$CD$1,E243=$CD$1),0,1)))</f>
        <v/>
      </c>
      <c r="CG241" s="2" t="str">
        <f>IF($A241&gt;='DB_FG_243way_Regular Symbol'!H$16,"",IF(F241=0,"",IF(OR(F241=$BW$1,F242=$BW$1,F243=$BW$1,F241=$CD$1,F242=$CD$1,F243=$CD$1),0,1)))</f>
        <v/>
      </c>
      <c r="CI241" s="2" t="str">
        <f>IF($A241&gt;='DB_FG_243way_Regular Symbol'!D$16,"",IF(B241=0,"",IF(OR(B241=$BW$1,B242=$BW$1,B243=$BW$1,B241=$CJ$1,B242=$CJ$1,B243=$CJ$1),0,1)))</f>
        <v/>
      </c>
      <c r="CJ241" s="2" t="str">
        <f>IF($A241&gt;='DB_FG_243way_Regular Symbol'!E$16,"",IF(C241=0,"",IF(OR(C241=$BW$1,C242=$BW$1,C243=$BW$1,C241=$CJ$1,C242=$CJ$1,C243=$CJ$1),0,1)))</f>
        <v/>
      </c>
      <c r="CK241" s="2" t="str">
        <f>IF($A241&gt;='DB_FG_243way_Regular Symbol'!F$16,"",IF(D241=0,"",IF(OR(D241=$BW$1,D242=$BW$1,D243=$BW$1,D241=$CJ$1,D242=$CJ$1,D243=$CJ$1),0,1)))</f>
        <v/>
      </c>
      <c r="CL241" s="2" t="str">
        <f>IF($A241&gt;='DB_FG_243way_Regular Symbol'!G$16,"",IF(E241=0,"",IF(OR(E241=$BW$1,E242=$BW$1,E243=$BW$1,E241=$CJ$1,E242=$CJ$1,E243=$CJ$1),0,1)))</f>
        <v/>
      </c>
      <c r="CM241" s="2" t="str">
        <f>IF($A241&gt;='DB_FG_243way_Regular Symbol'!H$16,"",IF(F241=0,"",IF(OR(F241=$BW$1,F242=$BW$1,F243=$BW$1,F241=$CJ$1,F242=$CJ$1,F243=$CJ$1),0,1)))</f>
        <v/>
      </c>
      <c r="CO241" s="2" t="str">
        <f>IF($A241&gt;='DB_FG_243way_Regular Symbol'!D$16,"",IF(B241=0,"",IF(OR(B241=$BW$1,B242=$BW$1,B243=$BW$1,B241=$CP$1,B242=$CP$1,B243=$CP$1),0,1)))</f>
        <v/>
      </c>
      <c r="CP241" s="2" t="str">
        <f>IF($A241&gt;='DB_FG_243way_Regular Symbol'!E$16,"",IF(C241=0,"",IF(OR(C241=$BW$1,C242=$BW$1,C243=$BW$1,C241=$CP$1,C242=$CP$1,C243=$CP$1),0,1)))</f>
        <v/>
      </c>
      <c r="CQ241" s="2" t="str">
        <f>IF($A241&gt;='DB_FG_243way_Regular Symbol'!F$16,"",IF(D241=0,"",IF(OR(D241=$BW$1,D242=$BW$1,D243=$BW$1,D241=$CP$1,D242=$CP$1,D243=$CP$1),0,1)))</f>
        <v/>
      </c>
      <c r="CR241" s="2" t="str">
        <f>IF($A241&gt;='DB_FG_243way_Regular Symbol'!G$16,"",IF(E241=0,"",IF(OR(E241=$BW$1,E242=$BW$1,E243=$BW$1,E241=$CP$1,E242=$CP$1,E243=$CP$1),0,1)))</f>
        <v/>
      </c>
      <c r="CS241" s="2" t="str">
        <f>IF($A241&gt;='DB_FG_243way_Regular Symbol'!H$16,"",IF(F241=0,"",IF(OR(F241=$BW$1,F242=$BW$1,F243=$BW$1,F241=$CP$1,F242=$CP$1,F243=$CP$1),0,1)))</f>
        <v/>
      </c>
      <c r="CU241" s="2" t="str">
        <f>IF($A241&gt;='DB_FG_243way_Regular Symbol'!D$16,"",IF(B241=0,"",IF(OR(B241=$BW$1,B242=$BW$1,B243=$BW$1,B241=$CV$1,B242=$CV$1,B243=$CV$1),0,1)))</f>
        <v/>
      </c>
      <c r="CV241" s="2" t="str">
        <f>IF($A241&gt;='DB_FG_243way_Regular Symbol'!E$16,"",IF(C241=0,"",IF(OR(C241=$BW$1,C242=$BW$1,C243=$BW$1,C241=$CV$1,C242=$CV$1,C243=$CV$1),0,1)))</f>
        <v/>
      </c>
      <c r="CW241" s="2" t="str">
        <f>IF($A241&gt;='DB_FG_243way_Regular Symbol'!F$16,"",IF(D241=0,"",IF(OR(D241=$BW$1,D242=$BW$1,D243=$BW$1,D241=$CV$1,D242=$CV$1,D243=$CV$1),0,1)))</f>
        <v/>
      </c>
      <c r="CX241" s="2" t="str">
        <f>IF($A241&gt;='DB_FG_243way_Regular Symbol'!G$16,"",IF(E241=0,"",IF(OR(E241=$BW$1,E242=$BW$1,E243=$BW$1,E241=$CV$1,E242=$CV$1,E243=$CV$1),0,1)))</f>
        <v/>
      </c>
      <c r="CY241" s="2" t="str">
        <f>IF($A241&gt;='DB_FG_243way_Regular Symbol'!H$16,"",IF(F241=0,"",IF(OR(F241=$BW$1,F242=$BW$1,F243=$BW$1,F241=$CV$1,F242=$CV$1,F243=$CV$1),0,1)))</f>
        <v/>
      </c>
    </row>
    <row r="242" spans="1:103">
      <c r="A242" s="341">
        <f>IF('DB_FG_243way_Regular Symbol'!L241="","",'DB_FG_243way_Regular Symbol'!L241)</f>
        <v>238</v>
      </c>
      <c r="B242" s="184" t="str">
        <f>IF('DB_FG_243way_Regular Symbol'!M241="",
IF($A242-'DB_FG_243way_Regular Symbol'!D$16&gt;='DB_FG_243way_RegularＸ_W()'!B$2-1,"",VLOOKUP($A242-'DB_FG_243way_Regular Symbol'!D$16,'DB_FG_243way_Regular Symbol'!$L$3:$Q$99,'DB_FG_243way_RegularＸ_W()'!B$3+1,FALSE)),
'DB_FG_243way_Regular Symbol'!M241)</f>
        <v/>
      </c>
      <c r="C242" s="184" t="str">
        <f>IF('DB_FG_243way_Regular Symbol'!N241="",
IF($A242-'DB_FG_243way_Regular Symbol'!E$16&gt;='DB_FG_243way_RegularＸ_W()'!C$2-1,"",VLOOKUP($A242-'DB_FG_243way_Regular Symbol'!E$16,'DB_FG_243way_Regular Symbol'!$L$3:$Q$99,'DB_FG_243way_RegularＸ_W()'!C$3+1,FALSE)),
'DB_FG_243way_Regular Symbol'!N241)</f>
        <v/>
      </c>
      <c r="D242" s="184" t="str">
        <f>IF('DB_FG_243way_Regular Symbol'!O241="",
IF($A242-'DB_FG_243way_Regular Symbol'!F$16&gt;='DB_FG_243way_RegularＸ_W()'!D$2-1,"",VLOOKUP($A242-'DB_FG_243way_Regular Symbol'!F$16,'DB_FG_243way_Regular Symbol'!$L$3:$Q$99,'DB_FG_243way_RegularＸ_W()'!D$3+1,FALSE)),
'DB_FG_243way_Regular Symbol'!O241)</f>
        <v/>
      </c>
      <c r="E242" s="184" t="str">
        <f>IF('DB_FG_243way_Regular Symbol'!P241="",
IF($A242-'DB_FG_243way_Regular Symbol'!G$16&gt;='DB_FG_243way_RegularＸ_W()'!E$2-1,"",VLOOKUP($A242-'DB_FG_243way_Regular Symbol'!G$16,'DB_FG_243way_Regular Symbol'!$L$3:$Q$99,'DB_FG_243way_RegularＸ_W()'!E$3+1,FALSE)),
'DB_FG_243way_Regular Symbol'!P241)</f>
        <v/>
      </c>
      <c r="F242" s="358" t="str">
        <f>IF('DB_FG_243way_Regular Symbol'!Q241="",
IF($A242-'DB_FG_243way_Regular Symbol'!H$16&gt;='DB_FG_243way_RegularＸ_W()'!F$2-1,"",VLOOKUP($A242-'DB_FG_243way_Regular Symbol'!H$16,'DB_FG_243way_Regular Symbol'!$L$3:$Q$99,'DB_FG_243way_RegularＸ_W()'!F$3+1,FALSE)),
'DB_FG_243way_Regular Symbol'!Q241)</f>
        <v/>
      </c>
      <c r="O242" s="342" t="str">
        <f>IF($A242&gt;='DB_FG_243way_Regular Symbol'!D$16,"",IF(B242=0,"",IF(OR(B242=$O$1,B242=$P$1,B243=$O$1,B243=$P$1,B244=$O$1,B244=$P$1),0,1)))</f>
        <v/>
      </c>
      <c r="P242" s="2" t="str">
        <f>IF($A242&gt;='DB_FG_243way_Regular Symbol'!E$16,"",IF(C242=0,"",IF(OR(C242=$O$1,C242=$P$1,C243=$O$1,C243=$P$1,C244=$O$1,C244=$P$1),0,1)))</f>
        <v/>
      </c>
      <c r="Q242" s="2" t="str">
        <f>IF($A242&gt;='DB_FG_243way_Regular Symbol'!F$16,"",IF(D242=0,"",IF(OR(D242=$O$1,D242=$P$1,D243=$O$1,D243=$P$1,D244=$O$1,D244=$P$1),0,1)))</f>
        <v/>
      </c>
      <c r="R242" s="2" t="str">
        <f>IF($A242&gt;='DB_FG_243way_Regular Symbol'!G$16,"",IF(E242=0,"",IF(OR(E242=$O$1,E242=$P$1,E243=$O$1,E243=$P$1,E244=$O$1,E244=$P$1),0,1)))</f>
        <v/>
      </c>
      <c r="S242" s="128" t="str">
        <f>IF($A242&gt;='DB_FG_243way_Regular Symbol'!H$16,"",IF(F242=0,"",IF(OR(F242=$O$1,F242=$P$1,F243=$O$1,F243=$P$1,F244=$O$1,F244=$P$1),0,1)))</f>
        <v/>
      </c>
      <c r="U242" s="342" t="str">
        <f>IF($A242&gt;='DB_FG_243way_Regular Symbol'!D$16,"",IF(B242=0,"",IF(OR(B242=$U$1,B242=$V$1,B243=$U$1,B243=$V$1,B244=$U$1,B244=$V$1),0,1)))</f>
        <v/>
      </c>
      <c r="V242" s="2" t="str">
        <f>IF($A242&gt;='DB_FG_243way_Regular Symbol'!E$16,"",IF(C242=0,"",IF(OR(C242=$U$1,C242=$V$1,C243=$U$1,C243=$V$1,C244=$U$1,C244=$V$1),0,1)))</f>
        <v/>
      </c>
      <c r="W242" s="2" t="str">
        <f>IF($A242&gt;='DB_FG_243way_Regular Symbol'!F$16,"",IF(D242=0,"",IF(OR(D242=$U$1,D242=$V$1,D243=$U$1,D243=$V$1,D244=$U$1,D244=$V$1),0,1)))</f>
        <v/>
      </c>
      <c r="X242" s="2" t="str">
        <f>IF($A242&gt;='DB_FG_243way_Regular Symbol'!G$16,"",IF(E242=0,"",IF(OR(E242=$U$1,E242=$V$1,E243=$U$1,E243=$V$1,E244=$U$1,E244=$V$1),0,1)))</f>
        <v/>
      </c>
      <c r="Y242" s="128" t="str">
        <f>IF($A242&gt;='DB_FG_243way_Regular Symbol'!H$16,"",IF(F242=0,"",IF(OR(F242=$U$1,F242=$V$1,F243=$U$1,F243=$V$1,F244=$U$1,F244=$V$1),0,1)))</f>
        <v/>
      </c>
      <c r="AA242" s="342" t="str">
        <f>IF($A242&gt;='DB_FG_243way_Regular Symbol'!D$16,"",IF(B242=0,"",IF(OR(B242=$AA$1,B242=$AB$1,B243=$AA$1,B243=$AB$1,B244=$AA$1,,B244=$AB$1),0,1)))</f>
        <v/>
      </c>
      <c r="AB242" s="2" t="str">
        <f>IF($A242&gt;='DB_FG_243way_Regular Symbol'!E$16,"",IF(C242=0,"",IF(OR(C242=$AA$1,C242=$AB$1,C243=$AA$1,C243=$AB$1,C244=$AA$1,,C244=$AB$1),0,1)))</f>
        <v/>
      </c>
      <c r="AC242" s="2" t="str">
        <f>IF($A242&gt;='DB_FG_243way_Regular Symbol'!F$16,"",IF(D242=0,"",IF(OR(D242=$AA$1,D242=$AB$1,D243=$AA$1,D243=$AB$1,D244=$AA$1,,D244=$AB$1),0,1)))</f>
        <v/>
      </c>
      <c r="AD242" s="2" t="str">
        <f>IF($A242&gt;='DB_FG_243way_Regular Symbol'!G$16,"",IF(E242=0,"",IF(OR(E242=$AA$1,E242=$AB$1,E243=$AA$1,E243=$AB$1,E244=$AA$1,,E244=$AB$1),0,1)))</f>
        <v/>
      </c>
      <c r="AE242" s="128" t="str">
        <f>IF($A242&gt;='DB_FG_243way_Regular Symbol'!H$16,"",IF(F242=0,"",IF(OR(F242=$AA$1,F242=$AB$1,F243=$AA$1,F243=$AB$1,F244=$AA$1,,F244=$AB$1),0,1)))</f>
        <v/>
      </c>
      <c r="AG242" s="342" t="str">
        <f>IF($A242&gt;='DB_FG_243way_Regular Symbol'!D$16,"",IF(B242=0,"",IF(OR(B242=$AG$1,B242=$AH$1,B243=$AG$1,B243=$AH$1,B244=$AG$1,B244=$AH$1),0,1)))</f>
        <v/>
      </c>
      <c r="AH242" s="2" t="str">
        <f>IF($A242&gt;='DB_FG_243way_Regular Symbol'!E$16,"",IF(C242=0,"",IF(OR(C242=$AG$1,C242=$AH$1,C243=$AG$1,C243=$AH$1,C244=$AG$1,C244=$AH$1),0,1)))</f>
        <v/>
      </c>
      <c r="AI242" s="2" t="str">
        <f>IF($A242&gt;='DB_FG_243way_Regular Symbol'!F$16,"",IF(D242=0,"",IF(OR(D242=$AG$1,D242=$AH$1,D243=$AG$1,D243=$AH$1,D244=$AG$1,D244=$AH$1),0,1)))</f>
        <v/>
      </c>
      <c r="AJ242" s="2" t="str">
        <f>IF($A242&gt;='DB_FG_243way_Regular Symbol'!G$16,"",IF(E242=0,"",IF(OR(E242=$AG$1,E242=$AH$1,E243=$AG$1,E243=$AH$1,E244=$AG$1,E244=$AH$1),0,1)))</f>
        <v/>
      </c>
      <c r="AK242" s="128" t="str">
        <f>IF($A242&gt;='DB_FG_243way_Regular Symbol'!H$16,"",IF(F242=0,"",IF(OR(F242=$AG$1,F242=$AH$1,F243=$AG$1,F243=$AH$1,F244=$AG$1,F244=$AH$1),0,1)))</f>
        <v/>
      </c>
      <c r="AM242" s="342" t="str">
        <f>IF($A242&gt;='DB_FG_243way_Regular Symbol'!D$16,"",IF(B242=0,"",IF(OR(B242=$AM$1,B242=$AN$1,B243=$AM$1,B243=$AN$1,B244=$AM$1,B244=$AN$1),0,1)))</f>
        <v/>
      </c>
      <c r="AN242" s="2" t="str">
        <f>IF($A242&gt;='DB_FG_243way_Regular Symbol'!E$16,"",IF(C242=0,"",IF(OR(C242=$AM$1,C242=$AN$1,C243=$AM$1,C243=$AN$1,C244=$AM$1,C244=$AN$1),0,1)))</f>
        <v/>
      </c>
      <c r="AO242" s="2" t="str">
        <f>IF($A242&gt;='DB_FG_243way_Regular Symbol'!F$16,"",IF(D242=0,"",IF(OR(D242=$AM$1,D242=$AN$1,D243=$AM$1,D243=$AN$1,D244=$AM$1,D244=$AN$1),0,1)))</f>
        <v/>
      </c>
      <c r="AP242" s="2" t="str">
        <f>IF($A242&gt;='DB_FG_243way_Regular Symbol'!G$16,"",IF(E242=0,"",IF(OR(E242=$AM$1,E242=$AN$1,E243=$AM$1,E243=$AN$1,E244=$AM$1,E244=$AN$1),0,1)))</f>
        <v/>
      </c>
      <c r="AQ242" s="128" t="str">
        <f>IF($A242&gt;='DB_FG_243way_Regular Symbol'!H$16,"",IF(F242=0,"",IF(OR(F242=$AM$1,F242=$AN$1,F243=$AM$1,F243=$AN$1,F244=$AM$1,F244=$AN$1),0,1)))</f>
        <v/>
      </c>
      <c r="AS242" s="342" t="str">
        <f>IF($A242&gt;='DB_FG_243way_Regular Symbol'!D$16,"",IF(B242=0,"",IF(OR(B242=$AM$1,B242=$AT$1,B243=$AM$1,B243=$AT$1,B244=$AM$1,B244=$AT$1),0,1)))</f>
        <v/>
      </c>
      <c r="AT242" s="2" t="str">
        <f>IF($A242&gt;='DB_FG_243way_Regular Symbol'!E$16,"",IF(C242=0,"",IF(OR(C242=$AM$1,C242=$AT$1,C243=$AM$1,C243=$AT$1,C244=$AM$1,C244=$AT$1),0,1)))</f>
        <v/>
      </c>
      <c r="AU242" s="2" t="str">
        <f>IF($A242&gt;='DB_FG_243way_Regular Symbol'!F$16,"",IF(D242=0,"",IF(OR(D242=$AM$1,D242=$AT$1,D243=$AM$1,D243=$AT$1,D244=$AM$1,D244=$AT$1),0,1)))</f>
        <v/>
      </c>
      <c r="AV242" s="2" t="str">
        <f>IF($A242&gt;='DB_FG_243way_Regular Symbol'!G$16,"",IF(E242=0,"",IF(OR(E242=$AM$1,E242=$AT$1,E243=$AM$1,E243=$AT$1,E244=$AM$1,E244=$AT$1),0,1)))</f>
        <v/>
      </c>
      <c r="AW242" s="128" t="str">
        <f>IF($A242&gt;='DB_FG_243way_Regular Symbol'!H$16,"",IF(F242=0,"",IF(OR(F242=$AM$1,F242=$AT$1,F243=$AM$1,F243=$AT$1,F244=$AM$1,F244=$AT$1),0,1)))</f>
        <v/>
      </c>
      <c r="AY242" s="342" t="str">
        <f>IF($A242&gt;='DB_FG_243way_Regular Symbol'!D$16,"",IF(B242=0,"",IF(OR(B242=$AM$1,B242=$AZ$1,B243=$AM$1,B243=$AZ$1,B244=$AM$1,B244=$AZ$1),0,1)))</f>
        <v/>
      </c>
      <c r="AZ242" s="2" t="str">
        <f>IF($A242&gt;='DB_FG_243way_Regular Symbol'!E$16,"",IF(C242=0,"",IF(OR(C242=$AM$1,C242=$AZ$1,C243=$AM$1,C243=$AZ$1,C244=$AM$1,C244=$AZ$1),0,1)))</f>
        <v/>
      </c>
      <c r="BA242" s="2" t="str">
        <f>IF($A242&gt;='DB_FG_243way_Regular Symbol'!F$16,"",IF(D242=0,"",IF(OR(D242=$AM$1,D242=$AZ$1,D243=$AM$1,D243=$AZ$1,D244=$AM$1,D244=$AZ$1),0,1)))</f>
        <v/>
      </c>
      <c r="BB242" s="2" t="str">
        <f>IF($A242&gt;='DB_FG_243way_Regular Symbol'!G$16,"",IF(E242=0,"",IF(OR(E242=$AM$1,E242=$AZ$1,E243=$AM$1,E243=$AZ$1,E244=$AM$1,E244=$AZ$1),0,1)))</f>
        <v/>
      </c>
      <c r="BC242" s="128" t="str">
        <f>IF($A242&gt;='DB_FG_243way_Regular Symbol'!H$16,"",IF(F242=0,"",IF(OR(F242=$AM$1,F242=$AZ$1,F243=$AM$1,F243=$AZ$1,F244=$AM$1,F244=$AZ$1),0,1)))</f>
        <v/>
      </c>
      <c r="BE242" s="342"/>
      <c r="BF242" s="2"/>
      <c r="BG242" s="2" t="str">
        <f>IF($A242&gt;='DB_FG_243way_Regular Symbol'!F$16,"",IF(D242=0,"",COUNTIF(D242:D244,$BF$1)))</f>
        <v/>
      </c>
      <c r="BH242" s="2" t="str">
        <f>IF($A242&gt;='DB_FG_243way_Regular Symbol'!G$16,"",IF(E242=0,"",COUNTIF(E242:E244,$BF$1)))</f>
        <v/>
      </c>
      <c r="BI242" s="2" t="str">
        <f>IF($A242&gt;='DB_FG_243way_Regular Symbol'!H$16,"",IF(F242=0,"",COUNTIF(F242:F244,$BF$1)))</f>
        <v/>
      </c>
      <c r="BK242" s="342"/>
      <c r="BL242" s="2"/>
      <c r="BM242" s="2" t="str">
        <f>IF($A242&gt;='DB_FG_243way_Regular Symbol'!F$16,"",IF(D242=0,"",IF(OR(D242=$AM$1,D242=$BL$1,D243=$AM$1,D243=$BL$1,D244=$AM$1,D244=$BL$1),0,1)))</f>
        <v/>
      </c>
      <c r="BN242" s="2" t="str">
        <f>IF($A242&gt;='DB_FG_243way_Regular Symbol'!G$16,"",IF(E242=0,"",IF(OR(E242=$AM$1,E242=$BL$1,E243=$AM$1,E243=$BL$1,E244=$AM$1,E244=$BL$1),0,1)))</f>
        <v/>
      </c>
      <c r="BO242" s="128" t="str">
        <f>IF($A242&gt;='DB_FG_243way_Regular Symbol'!H$16,"",IF(F242=0,"",IF(OR(F242=$AM$1,F242=$BL$1,F243=$AM$1,F243=$BL$1,F244=$AM$1,F244=$BL$1),0,1)))</f>
        <v/>
      </c>
      <c r="BQ242" s="2" t="str">
        <f>IF($A242&gt;='DB_FG_243way_Regular Symbol'!D$16,"",IF(B242=0,"",IF(OR(B242=$BQ$1,B242=$BR$1,B243=$BQ$1,B243=$BR$1,B244=$BQ$1,B244=$BR$1),0,1)))</f>
        <v/>
      </c>
      <c r="BR242" s="2" t="str">
        <f>IF($A242&gt;='DB_FG_243way_Regular Symbol'!E$16,"",IF(C242=0,"",IF(OR(C242=$BQ$1,C242=$BR$1,C243=$BQ$1,C243=$BR$1,C244=$BQ$1,C244=$BR$1),0,1)))</f>
        <v/>
      </c>
      <c r="BS242" s="2" t="str">
        <f>IF($A242&gt;='DB_FG_243way_Regular Symbol'!F$16,"",IF(D242=0,"",IF(OR(D242=$BQ$1,D242=$BR$1,D243=$BQ$1,D243=$BR$1,D244=$BQ$1,D244=$BR$1),0,1)))</f>
        <v/>
      </c>
      <c r="BT242" s="2" t="str">
        <f>IF($A242&gt;='DB_FG_243way_Regular Symbol'!G$16,"",IF(E242=0,"",IF(OR(E242=$BQ$1,E242=$BR$1,E243=$BQ$1,E243=$BR$1,E244=$BQ$1,E244=$BR$1),0,1)))</f>
        <v/>
      </c>
      <c r="BU242" s="2" t="str">
        <f>IF($A242&gt;='DB_FG_243way_Regular Symbol'!H$16,"",IF(F242=0,"",IF(OR(F242=$BQ$1,F242=$BR$1,F243=$BQ$1,F243=$BR$1,F244=$BQ$1,F244=$BR$1),0,1)))</f>
        <v/>
      </c>
      <c r="BW242" s="2" t="str">
        <f>IF($A242&gt;='DB_FG_243way_Regular Symbol'!D$16,"",IF(B242=0,"",IF(OR(B242=$BW$1,B243=$BW$1,B244=$BW$1,B242=$BX$1,B243=$BX$1,B244=$BX$1),0,1)))</f>
        <v/>
      </c>
      <c r="BX242" s="2" t="str">
        <f>IF($A242&gt;='DB_FG_243way_Regular Symbol'!E$16,"",IF(C242=0,"",IF(OR(C242=$BW$1,C243=$BW$1,C244=$BW$1,C242=$BX$1,C243=$BX$1,C244=$BX$1),0,1)))</f>
        <v/>
      </c>
      <c r="BY242" s="2" t="str">
        <f>IF($A242&gt;='DB_FG_243way_Regular Symbol'!F$16,"",IF(D242=0,"",IF(OR(D242=$BW$1,D243=$BW$1,D244=$BW$1,D242=$BX$1,D243=$BX$1,D244=$BX$1),0,1)))</f>
        <v/>
      </c>
      <c r="BZ242" s="2" t="str">
        <f>IF($A242&gt;='DB_FG_243way_Regular Symbol'!G$16,"",IF(E242=0,"",IF(OR(E242=$BW$1,E243=$BW$1,E244=$BW$1,E242=$BX$1,E243=$BX$1,E244=$BX$1),0,1)))</f>
        <v/>
      </c>
      <c r="CA242" s="2" t="str">
        <f>IF($A242&gt;='DB_FG_243way_Regular Symbol'!H$16,"",IF(F242=0,"",IF(OR(F242=$BW$1,F243=$BW$1,F244=$BW$1,F242=$BX$1,F243=$BX$1,F244=$BX$1),0,1)))</f>
        <v/>
      </c>
      <c r="CC242" s="2" t="str">
        <f>IF($A242&gt;='DB_FG_243way_Regular Symbol'!D$16,"",IF(B242=0,"",IF(OR(B242=$BW$1,B243=$BW$1,B244=$BW$1,B242=$CD$1,B243=$CD$1,B244=$CD$1),0,1)))</f>
        <v/>
      </c>
      <c r="CD242" s="2" t="str">
        <f>IF($A242&gt;='DB_FG_243way_Regular Symbol'!E$16,"",IF(C242=0,"",IF(OR(C242=$BW$1,C243=$BW$1,C244=$BW$1,C242=$CD$1,C243=$CD$1,C244=$CD$1),0,1)))</f>
        <v/>
      </c>
      <c r="CE242" s="2" t="str">
        <f>IF($A242&gt;='DB_FG_243way_Regular Symbol'!F$16,"",IF(D242=0,"",IF(OR(D242=$BW$1,D243=$BW$1,D244=$BW$1,D242=$CD$1,D243=$CD$1,D244=$CD$1),0,1)))</f>
        <v/>
      </c>
      <c r="CF242" s="2" t="str">
        <f>IF($A242&gt;='DB_FG_243way_Regular Symbol'!G$16,"",IF(E242=0,"",IF(OR(E242=$BW$1,E243=$BW$1,E244=$BW$1,E242=$CD$1,E243=$CD$1,E244=$CD$1),0,1)))</f>
        <v/>
      </c>
      <c r="CG242" s="2" t="str">
        <f>IF($A242&gt;='DB_FG_243way_Regular Symbol'!H$16,"",IF(F242=0,"",IF(OR(F242=$BW$1,F243=$BW$1,F244=$BW$1,F242=$CD$1,F243=$CD$1,F244=$CD$1),0,1)))</f>
        <v/>
      </c>
      <c r="CI242" s="2" t="str">
        <f>IF($A242&gt;='DB_FG_243way_Regular Symbol'!D$16,"",IF(B242=0,"",IF(OR(B242=$BW$1,B243=$BW$1,B244=$BW$1,B242=$CJ$1,B243=$CJ$1,B244=$CJ$1),0,1)))</f>
        <v/>
      </c>
      <c r="CJ242" s="2" t="str">
        <f>IF($A242&gt;='DB_FG_243way_Regular Symbol'!E$16,"",IF(C242=0,"",IF(OR(C242=$BW$1,C243=$BW$1,C244=$BW$1,C242=$CJ$1,C243=$CJ$1,C244=$CJ$1),0,1)))</f>
        <v/>
      </c>
      <c r="CK242" s="2" t="str">
        <f>IF($A242&gt;='DB_FG_243way_Regular Symbol'!F$16,"",IF(D242=0,"",IF(OR(D242=$BW$1,D243=$BW$1,D244=$BW$1,D242=$CJ$1,D243=$CJ$1,D244=$CJ$1),0,1)))</f>
        <v/>
      </c>
      <c r="CL242" s="2" t="str">
        <f>IF($A242&gt;='DB_FG_243way_Regular Symbol'!G$16,"",IF(E242=0,"",IF(OR(E242=$BW$1,E243=$BW$1,E244=$BW$1,E242=$CJ$1,E243=$CJ$1,E244=$CJ$1),0,1)))</f>
        <v/>
      </c>
      <c r="CM242" s="2" t="str">
        <f>IF($A242&gt;='DB_FG_243way_Regular Symbol'!H$16,"",IF(F242=0,"",IF(OR(F242=$BW$1,F243=$BW$1,F244=$BW$1,F242=$CJ$1,F243=$CJ$1,F244=$CJ$1),0,1)))</f>
        <v/>
      </c>
      <c r="CO242" s="2" t="str">
        <f>IF($A242&gt;='DB_FG_243way_Regular Symbol'!D$16,"",IF(B242=0,"",IF(OR(B242=$BW$1,B243=$BW$1,B244=$BW$1,B242=$CP$1,B243=$CP$1,B244=$CP$1),0,1)))</f>
        <v/>
      </c>
      <c r="CP242" s="2" t="str">
        <f>IF($A242&gt;='DB_FG_243way_Regular Symbol'!E$16,"",IF(C242=0,"",IF(OR(C242=$BW$1,C243=$BW$1,C244=$BW$1,C242=$CP$1,C243=$CP$1,C244=$CP$1),0,1)))</f>
        <v/>
      </c>
      <c r="CQ242" s="2" t="str">
        <f>IF($A242&gt;='DB_FG_243way_Regular Symbol'!F$16,"",IF(D242=0,"",IF(OR(D242=$BW$1,D243=$BW$1,D244=$BW$1,D242=$CP$1,D243=$CP$1,D244=$CP$1),0,1)))</f>
        <v/>
      </c>
      <c r="CR242" s="2" t="str">
        <f>IF($A242&gt;='DB_FG_243way_Regular Symbol'!G$16,"",IF(E242=0,"",IF(OR(E242=$BW$1,E243=$BW$1,E244=$BW$1,E242=$CP$1,E243=$CP$1,E244=$CP$1),0,1)))</f>
        <v/>
      </c>
      <c r="CS242" s="2" t="str">
        <f>IF($A242&gt;='DB_FG_243way_Regular Symbol'!H$16,"",IF(F242=0,"",IF(OR(F242=$BW$1,F243=$BW$1,F244=$BW$1,F242=$CP$1,F243=$CP$1,F244=$CP$1),0,1)))</f>
        <v/>
      </c>
      <c r="CU242" s="2" t="str">
        <f>IF($A242&gt;='DB_FG_243way_Regular Symbol'!D$16,"",IF(B242=0,"",IF(OR(B242=$BW$1,B243=$BW$1,B244=$BW$1,B242=$CV$1,B243=$CV$1,B244=$CV$1),0,1)))</f>
        <v/>
      </c>
      <c r="CV242" s="2" t="str">
        <f>IF($A242&gt;='DB_FG_243way_Regular Symbol'!E$16,"",IF(C242=0,"",IF(OR(C242=$BW$1,C243=$BW$1,C244=$BW$1,C242=$CV$1,C243=$CV$1,C244=$CV$1),0,1)))</f>
        <v/>
      </c>
      <c r="CW242" s="2" t="str">
        <f>IF($A242&gt;='DB_FG_243way_Regular Symbol'!F$16,"",IF(D242=0,"",IF(OR(D242=$BW$1,D243=$BW$1,D244=$BW$1,D242=$CV$1,D243=$CV$1,D244=$CV$1),0,1)))</f>
        <v/>
      </c>
      <c r="CX242" s="2" t="str">
        <f>IF($A242&gt;='DB_FG_243way_Regular Symbol'!G$16,"",IF(E242=0,"",IF(OR(E242=$BW$1,E243=$BW$1,E244=$BW$1,E242=$CV$1,E243=$CV$1,E244=$CV$1),0,1)))</f>
        <v/>
      </c>
      <c r="CY242" s="2" t="str">
        <f>IF($A242&gt;='DB_FG_243way_Regular Symbol'!H$16,"",IF(F242=0,"",IF(OR(F242=$BW$1,F243=$BW$1,F244=$BW$1,F242=$CV$1,F243=$CV$1,F244=$CV$1),0,1)))</f>
        <v/>
      </c>
    </row>
    <row r="243" spans="1:103">
      <c r="A243" s="341">
        <f>IF('DB_FG_243way_Regular Symbol'!L242="","",'DB_FG_243way_Regular Symbol'!L242)</f>
        <v>239</v>
      </c>
      <c r="B243" s="184" t="str">
        <f>IF('DB_FG_243way_Regular Symbol'!M242="",
IF($A243-'DB_FG_243way_Regular Symbol'!D$16&gt;='DB_FG_243way_RegularＸ_W()'!B$2-1,"",VLOOKUP($A243-'DB_FG_243way_Regular Symbol'!D$16,'DB_FG_243way_Regular Symbol'!$L$3:$Q$99,'DB_FG_243way_RegularＸ_W()'!B$3+1,FALSE)),
'DB_FG_243way_Regular Symbol'!M242)</f>
        <v/>
      </c>
      <c r="C243" s="184" t="str">
        <f>IF('DB_FG_243way_Regular Symbol'!N242="",
IF($A243-'DB_FG_243way_Regular Symbol'!E$16&gt;='DB_FG_243way_RegularＸ_W()'!C$2-1,"",VLOOKUP($A243-'DB_FG_243way_Regular Symbol'!E$16,'DB_FG_243way_Regular Symbol'!$L$3:$Q$99,'DB_FG_243way_RegularＸ_W()'!C$3+1,FALSE)),
'DB_FG_243way_Regular Symbol'!N242)</f>
        <v/>
      </c>
      <c r="D243" s="184" t="str">
        <f>IF('DB_FG_243way_Regular Symbol'!O242="",
IF($A243-'DB_FG_243way_Regular Symbol'!F$16&gt;='DB_FG_243way_RegularＸ_W()'!D$2-1,"",VLOOKUP($A243-'DB_FG_243way_Regular Symbol'!F$16,'DB_FG_243way_Regular Symbol'!$L$3:$Q$99,'DB_FG_243way_RegularＸ_W()'!D$3+1,FALSE)),
'DB_FG_243way_Regular Symbol'!O242)</f>
        <v/>
      </c>
      <c r="E243" s="184" t="str">
        <f>IF('DB_FG_243way_Regular Symbol'!P242="",
IF($A243-'DB_FG_243way_Regular Symbol'!G$16&gt;='DB_FG_243way_RegularＸ_W()'!E$2-1,"",VLOOKUP($A243-'DB_FG_243way_Regular Symbol'!G$16,'DB_FG_243way_Regular Symbol'!$L$3:$Q$99,'DB_FG_243way_RegularＸ_W()'!E$3+1,FALSE)),
'DB_FG_243way_Regular Symbol'!P242)</f>
        <v/>
      </c>
      <c r="F243" s="358" t="str">
        <f>IF('DB_FG_243way_Regular Symbol'!Q242="",
IF($A243-'DB_FG_243way_Regular Symbol'!H$16&gt;='DB_FG_243way_RegularＸ_W()'!F$2-1,"",VLOOKUP($A243-'DB_FG_243way_Regular Symbol'!H$16,'DB_FG_243way_Regular Symbol'!$L$3:$Q$99,'DB_FG_243way_RegularＸ_W()'!F$3+1,FALSE)),
'DB_FG_243way_Regular Symbol'!Q242)</f>
        <v/>
      </c>
      <c r="O243" s="342" t="str">
        <f>IF($A243&gt;='DB_FG_243way_Regular Symbol'!D$16,"",IF(B243=0,"",IF(OR(B243=$O$1,B243=$P$1,B244=$O$1,B244=$P$1,B245=$O$1,B245=$P$1),0,1)))</f>
        <v/>
      </c>
      <c r="P243" s="2" t="str">
        <f>IF($A243&gt;='DB_FG_243way_Regular Symbol'!E$16,"",IF(C243=0,"",IF(OR(C243=$O$1,C243=$P$1,C244=$O$1,C244=$P$1,C245=$O$1,C245=$P$1),0,1)))</f>
        <v/>
      </c>
      <c r="Q243" s="2" t="str">
        <f>IF($A243&gt;='DB_FG_243way_Regular Symbol'!F$16,"",IF(D243=0,"",IF(OR(D243=$O$1,D243=$P$1,D244=$O$1,D244=$P$1,D245=$O$1,D245=$P$1),0,1)))</f>
        <v/>
      </c>
      <c r="R243" s="2" t="str">
        <f>IF($A243&gt;='DB_FG_243way_Regular Symbol'!G$16,"",IF(E243=0,"",IF(OR(E243=$O$1,E243=$P$1,E244=$O$1,E244=$P$1,E245=$O$1,E245=$P$1),0,1)))</f>
        <v/>
      </c>
      <c r="S243" s="128" t="str">
        <f>IF($A243&gt;='DB_FG_243way_Regular Symbol'!H$16,"",IF(F243=0,"",IF(OR(F243=$O$1,F243=$P$1,F244=$O$1,F244=$P$1,F245=$O$1,F245=$P$1),0,1)))</f>
        <v/>
      </c>
      <c r="U243" s="342" t="str">
        <f>IF($A243&gt;='DB_FG_243way_Regular Symbol'!D$16,"",IF(B243=0,"",IF(OR(B243=$U$1,B243=$V$1,B244=$U$1,B244=$V$1,B245=$U$1,B245=$V$1),0,1)))</f>
        <v/>
      </c>
      <c r="V243" s="2" t="str">
        <f>IF($A243&gt;='DB_FG_243way_Regular Symbol'!E$16,"",IF(C243=0,"",IF(OR(C243=$U$1,C243=$V$1,C244=$U$1,C244=$V$1,C245=$U$1,C245=$V$1),0,1)))</f>
        <v/>
      </c>
      <c r="W243" s="2" t="str">
        <f>IF($A243&gt;='DB_FG_243way_Regular Symbol'!F$16,"",IF(D243=0,"",IF(OR(D243=$U$1,D243=$V$1,D244=$U$1,D244=$V$1,D245=$U$1,D245=$V$1),0,1)))</f>
        <v/>
      </c>
      <c r="X243" s="2" t="str">
        <f>IF($A243&gt;='DB_FG_243way_Regular Symbol'!G$16,"",IF(E243=0,"",IF(OR(E243=$U$1,E243=$V$1,E244=$U$1,E244=$V$1,E245=$U$1,E245=$V$1),0,1)))</f>
        <v/>
      </c>
      <c r="Y243" s="128" t="str">
        <f>IF($A243&gt;='DB_FG_243way_Regular Symbol'!H$16,"",IF(F243=0,"",IF(OR(F243=$U$1,F243=$V$1,F244=$U$1,F244=$V$1,F245=$U$1,F245=$V$1),0,1)))</f>
        <v/>
      </c>
      <c r="AA243" s="342" t="str">
        <f>IF($A243&gt;='DB_FG_243way_Regular Symbol'!D$16,"",IF(B243=0,"",IF(OR(B243=$AA$1,B243=$AB$1,B244=$AA$1,B244=$AB$1,B245=$AA$1,,B245=$AB$1),0,1)))</f>
        <v/>
      </c>
      <c r="AB243" s="2" t="str">
        <f>IF($A243&gt;='DB_FG_243way_Regular Symbol'!E$16,"",IF(C243=0,"",IF(OR(C243=$AA$1,C243=$AB$1,C244=$AA$1,C244=$AB$1,C245=$AA$1,,C245=$AB$1),0,1)))</f>
        <v/>
      </c>
      <c r="AC243" s="2" t="str">
        <f>IF($A243&gt;='DB_FG_243way_Regular Symbol'!F$16,"",IF(D243=0,"",IF(OR(D243=$AA$1,D243=$AB$1,D244=$AA$1,D244=$AB$1,D245=$AA$1,,D245=$AB$1),0,1)))</f>
        <v/>
      </c>
      <c r="AD243" s="2" t="str">
        <f>IF($A243&gt;='DB_FG_243way_Regular Symbol'!G$16,"",IF(E243=0,"",IF(OR(E243=$AA$1,E243=$AB$1,E244=$AA$1,E244=$AB$1,E245=$AA$1,,E245=$AB$1),0,1)))</f>
        <v/>
      </c>
      <c r="AE243" s="128" t="str">
        <f>IF($A243&gt;='DB_FG_243way_Regular Symbol'!H$16,"",IF(F243=0,"",IF(OR(F243=$AA$1,F243=$AB$1,F244=$AA$1,F244=$AB$1,F245=$AA$1,,F245=$AB$1),0,1)))</f>
        <v/>
      </c>
      <c r="AG243" s="342" t="str">
        <f>IF($A243&gt;='DB_FG_243way_Regular Symbol'!D$16,"",IF(B243=0,"",IF(OR(B243=$AG$1,B243=$AH$1,B244=$AG$1,B244=$AH$1,B245=$AG$1,B245=$AH$1),0,1)))</f>
        <v/>
      </c>
      <c r="AH243" s="2" t="str">
        <f>IF($A243&gt;='DB_FG_243way_Regular Symbol'!E$16,"",IF(C243=0,"",IF(OR(C243=$AG$1,C243=$AH$1,C244=$AG$1,C244=$AH$1,C245=$AG$1,C245=$AH$1),0,1)))</f>
        <v/>
      </c>
      <c r="AI243" s="2" t="str">
        <f>IF($A243&gt;='DB_FG_243way_Regular Symbol'!F$16,"",IF(D243=0,"",IF(OR(D243=$AG$1,D243=$AH$1,D244=$AG$1,D244=$AH$1,D245=$AG$1,D245=$AH$1),0,1)))</f>
        <v/>
      </c>
      <c r="AJ243" s="2" t="str">
        <f>IF($A243&gt;='DB_FG_243way_Regular Symbol'!G$16,"",IF(E243=0,"",IF(OR(E243=$AG$1,E243=$AH$1,E244=$AG$1,E244=$AH$1,E245=$AG$1,E245=$AH$1),0,1)))</f>
        <v/>
      </c>
      <c r="AK243" s="128" t="str">
        <f>IF($A243&gt;='DB_FG_243way_Regular Symbol'!H$16,"",IF(F243=0,"",IF(OR(F243=$AG$1,F243=$AH$1,F244=$AG$1,F244=$AH$1,F245=$AG$1,F245=$AH$1),0,1)))</f>
        <v/>
      </c>
      <c r="AM243" s="342" t="str">
        <f>IF($A243&gt;='DB_FG_243way_Regular Symbol'!D$16,"",IF(B243=0,"",IF(OR(B243=$AM$1,B243=$AN$1,B244=$AM$1,B244=$AN$1,B245=$AM$1,B245=$AN$1),0,1)))</f>
        <v/>
      </c>
      <c r="AN243" s="2" t="str">
        <f>IF($A243&gt;='DB_FG_243way_Regular Symbol'!E$16,"",IF(C243=0,"",IF(OR(C243=$AM$1,C243=$AN$1,C244=$AM$1,C244=$AN$1,C245=$AM$1,C245=$AN$1),0,1)))</f>
        <v/>
      </c>
      <c r="AO243" s="2" t="str">
        <f>IF($A243&gt;='DB_FG_243way_Regular Symbol'!F$16,"",IF(D243=0,"",IF(OR(D243=$AM$1,D243=$AN$1,D244=$AM$1,D244=$AN$1,D245=$AM$1,D245=$AN$1),0,1)))</f>
        <v/>
      </c>
      <c r="AP243" s="2" t="str">
        <f>IF($A243&gt;='DB_FG_243way_Regular Symbol'!G$16,"",IF(E243=0,"",IF(OR(E243=$AM$1,E243=$AN$1,E244=$AM$1,E244=$AN$1,E245=$AM$1,E245=$AN$1),0,1)))</f>
        <v/>
      </c>
      <c r="AQ243" s="128" t="str">
        <f>IF($A243&gt;='DB_FG_243way_Regular Symbol'!H$16,"",IF(F243=0,"",IF(OR(F243=$AM$1,F243=$AN$1,F244=$AM$1,F244=$AN$1,F245=$AM$1,F245=$AN$1),0,1)))</f>
        <v/>
      </c>
      <c r="AS243" s="342" t="str">
        <f>IF($A243&gt;='DB_FG_243way_Regular Symbol'!D$16,"",IF(B243=0,"",IF(OR(B243=$AM$1,B243=$AT$1,B244=$AM$1,B244=$AT$1,B245=$AM$1,B245=$AT$1),0,1)))</f>
        <v/>
      </c>
      <c r="AT243" s="2" t="str">
        <f>IF($A243&gt;='DB_FG_243way_Regular Symbol'!E$16,"",IF(C243=0,"",IF(OR(C243=$AM$1,C243=$AT$1,C244=$AM$1,C244=$AT$1,C245=$AM$1,C245=$AT$1),0,1)))</f>
        <v/>
      </c>
      <c r="AU243" s="2" t="str">
        <f>IF($A243&gt;='DB_FG_243way_Regular Symbol'!F$16,"",IF(D243=0,"",IF(OR(D243=$AM$1,D243=$AT$1,D244=$AM$1,D244=$AT$1,D245=$AM$1,D245=$AT$1),0,1)))</f>
        <v/>
      </c>
      <c r="AV243" s="2" t="str">
        <f>IF($A243&gt;='DB_FG_243way_Regular Symbol'!G$16,"",IF(E243=0,"",IF(OR(E243=$AM$1,E243=$AT$1,E244=$AM$1,E244=$AT$1,E245=$AM$1,E245=$AT$1),0,1)))</f>
        <v/>
      </c>
      <c r="AW243" s="128" t="str">
        <f>IF($A243&gt;='DB_FG_243way_Regular Symbol'!H$16,"",IF(F243=0,"",IF(OR(F243=$AM$1,F243=$AT$1,F244=$AM$1,F244=$AT$1,F245=$AM$1,F245=$AT$1),0,1)))</f>
        <v/>
      </c>
      <c r="AY243" s="342" t="str">
        <f>IF($A243&gt;='DB_FG_243way_Regular Symbol'!D$16,"",IF(B243=0,"",IF(OR(B243=$AM$1,B243=$AZ$1,B244=$AM$1,B244=$AZ$1,B245=$AM$1,B245=$AZ$1),0,1)))</f>
        <v/>
      </c>
      <c r="AZ243" s="2" t="str">
        <f>IF($A243&gt;='DB_FG_243way_Regular Symbol'!E$16,"",IF(C243=0,"",IF(OR(C243=$AM$1,C243=$AZ$1,C244=$AM$1,C244=$AZ$1,C245=$AM$1,C245=$AZ$1),0,1)))</f>
        <v/>
      </c>
      <c r="BA243" s="2" t="str">
        <f>IF($A243&gt;='DB_FG_243way_Regular Symbol'!F$16,"",IF(D243=0,"",IF(OR(D243=$AM$1,D243=$AZ$1,D244=$AM$1,D244=$AZ$1,D245=$AM$1,D245=$AZ$1),0,1)))</f>
        <v/>
      </c>
      <c r="BB243" s="2" t="str">
        <f>IF($A243&gt;='DB_FG_243way_Regular Symbol'!G$16,"",IF(E243=0,"",IF(OR(E243=$AM$1,E243=$AZ$1,E244=$AM$1,E244=$AZ$1,E245=$AM$1,E245=$AZ$1),0,1)))</f>
        <v/>
      </c>
      <c r="BC243" s="128" t="str">
        <f>IF($A243&gt;='DB_FG_243way_Regular Symbol'!H$16,"",IF(F243=0,"",IF(OR(F243=$AM$1,F243=$AZ$1,F244=$AM$1,F244=$AZ$1,F245=$AM$1,F245=$AZ$1),0,1)))</f>
        <v/>
      </c>
      <c r="BE243" s="342"/>
      <c r="BF243" s="2"/>
      <c r="BG243" s="2" t="str">
        <f>IF($A243&gt;='DB_FG_243way_Regular Symbol'!F$16,"",IF(D243=0,"",COUNTIF(D243:D245,$BF$1)))</f>
        <v/>
      </c>
      <c r="BH243" s="2" t="str">
        <f>IF($A243&gt;='DB_FG_243way_Regular Symbol'!G$16,"",IF(E243=0,"",COUNTIF(E243:E245,$BF$1)))</f>
        <v/>
      </c>
      <c r="BI243" s="2" t="str">
        <f>IF($A243&gt;='DB_FG_243way_Regular Symbol'!H$16,"",IF(F243=0,"",COUNTIF(F243:F245,$BF$1)))</f>
        <v/>
      </c>
      <c r="BK243" s="342"/>
      <c r="BL243" s="2"/>
      <c r="BM243" s="2" t="str">
        <f>IF($A243&gt;='DB_FG_243way_Regular Symbol'!F$16,"",IF(D243=0,"",IF(OR(D243=$AM$1,D243=$BL$1,D244=$AM$1,D244=$BL$1,D245=$AM$1,D245=$BL$1),0,1)))</f>
        <v/>
      </c>
      <c r="BN243" s="2" t="str">
        <f>IF($A243&gt;='DB_FG_243way_Regular Symbol'!G$16,"",IF(E243=0,"",IF(OR(E243=$AM$1,E243=$BL$1,E244=$AM$1,E244=$BL$1,E245=$AM$1,E245=$BL$1),0,1)))</f>
        <v/>
      </c>
      <c r="BO243" s="128" t="str">
        <f>IF($A243&gt;='DB_FG_243way_Regular Symbol'!H$16,"",IF(F243=0,"",IF(OR(F243=$AM$1,F243=$BL$1,F244=$AM$1,F244=$BL$1,F245=$AM$1,F245=$BL$1),0,1)))</f>
        <v/>
      </c>
      <c r="BQ243" s="2" t="str">
        <f>IF($A243&gt;='DB_FG_243way_Regular Symbol'!D$16,"",IF(B243=0,"",IF(OR(B243=$BQ$1,B243=$BR$1,B244=$BQ$1,B244=$BR$1,B245=$BQ$1,B245=$BR$1),0,1)))</f>
        <v/>
      </c>
      <c r="BR243" s="2" t="str">
        <f>IF($A243&gt;='DB_FG_243way_Regular Symbol'!E$16,"",IF(C243=0,"",IF(OR(C243=$BQ$1,C243=$BR$1,C244=$BQ$1,C244=$BR$1,C245=$BQ$1,C245=$BR$1),0,1)))</f>
        <v/>
      </c>
      <c r="BS243" s="2" t="str">
        <f>IF($A243&gt;='DB_FG_243way_Regular Symbol'!F$16,"",IF(D243=0,"",IF(OR(D243=$BQ$1,D243=$BR$1,D244=$BQ$1,D244=$BR$1,D245=$BQ$1,D245=$BR$1),0,1)))</f>
        <v/>
      </c>
      <c r="BT243" s="2" t="str">
        <f>IF($A243&gt;='DB_FG_243way_Regular Symbol'!G$16,"",IF(E243=0,"",IF(OR(E243=$BQ$1,E243=$BR$1,E244=$BQ$1,E244=$BR$1,E245=$BQ$1,E245=$BR$1),0,1)))</f>
        <v/>
      </c>
      <c r="BU243" s="2" t="str">
        <f>IF($A243&gt;='DB_FG_243way_Regular Symbol'!H$16,"",IF(F243=0,"",IF(OR(F243=$BQ$1,F243=$BR$1,F244=$BQ$1,F244=$BR$1,F245=$BQ$1,F245=$BR$1),0,1)))</f>
        <v/>
      </c>
      <c r="BW243" s="2" t="str">
        <f>IF($A243&gt;='DB_FG_243way_Regular Symbol'!D$16,"",IF(B243=0,"",IF(OR(B243=$BW$1,B244=$BW$1,B245=$BW$1,B243=$BX$1,B244=$BX$1,B245=$BX$1),0,1)))</f>
        <v/>
      </c>
      <c r="BX243" s="2" t="str">
        <f>IF($A243&gt;='DB_FG_243way_Regular Symbol'!E$16,"",IF(C243=0,"",IF(OR(C243=$BW$1,C244=$BW$1,C245=$BW$1,C243=$BX$1,C244=$BX$1,C245=$BX$1),0,1)))</f>
        <v/>
      </c>
      <c r="BY243" s="2" t="str">
        <f>IF($A243&gt;='DB_FG_243way_Regular Symbol'!F$16,"",IF(D243=0,"",IF(OR(D243=$BW$1,D244=$BW$1,D245=$BW$1,D243=$BX$1,D244=$BX$1,D245=$BX$1),0,1)))</f>
        <v/>
      </c>
      <c r="BZ243" s="2" t="str">
        <f>IF($A243&gt;='DB_FG_243way_Regular Symbol'!G$16,"",IF(E243=0,"",IF(OR(E243=$BW$1,E244=$BW$1,E245=$BW$1,E243=$BX$1,E244=$BX$1,E245=$BX$1),0,1)))</f>
        <v/>
      </c>
      <c r="CA243" s="2" t="str">
        <f>IF($A243&gt;='DB_FG_243way_Regular Symbol'!H$16,"",IF(F243=0,"",IF(OR(F243=$BW$1,F244=$BW$1,F245=$BW$1,F243=$BX$1,F244=$BX$1,F245=$BX$1),0,1)))</f>
        <v/>
      </c>
      <c r="CC243" s="2" t="str">
        <f>IF($A243&gt;='DB_FG_243way_Regular Symbol'!D$16,"",IF(B243=0,"",IF(OR(B243=$BW$1,B244=$BW$1,B245=$BW$1,B243=$CD$1,B244=$CD$1,B245=$CD$1),0,1)))</f>
        <v/>
      </c>
      <c r="CD243" s="2" t="str">
        <f>IF($A243&gt;='DB_FG_243way_Regular Symbol'!E$16,"",IF(C243=0,"",IF(OR(C243=$BW$1,C244=$BW$1,C245=$BW$1,C243=$CD$1,C244=$CD$1,C245=$CD$1),0,1)))</f>
        <v/>
      </c>
      <c r="CE243" s="2" t="str">
        <f>IF($A243&gt;='DB_FG_243way_Regular Symbol'!F$16,"",IF(D243=0,"",IF(OR(D243=$BW$1,D244=$BW$1,D245=$BW$1,D243=$CD$1,D244=$CD$1,D245=$CD$1),0,1)))</f>
        <v/>
      </c>
      <c r="CF243" s="2" t="str">
        <f>IF($A243&gt;='DB_FG_243way_Regular Symbol'!G$16,"",IF(E243=0,"",IF(OR(E243=$BW$1,E244=$BW$1,E245=$BW$1,E243=$CD$1,E244=$CD$1,E245=$CD$1),0,1)))</f>
        <v/>
      </c>
      <c r="CG243" s="2" t="str">
        <f>IF($A243&gt;='DB_FG_243way_Regular Symbol'!H$16,"",IF(F243=0,"",IF(OR(F243=$BW$1,F244=$BW$1,F245=$BW$1,F243=$CD$1,F244=$CD$1,F245=$CD$1),0,1)))</f>
        <v/>
      </c>
      <c r="CI243" s="2" t="str">
        <f>IF($A243&gt;='DB_FG_243way_Regular Symbol'!D$16,"",IF(B243=0,"",IF(OR(B243=$BW$1,B244=$BW$1,B245=$BW$1,B243=$CJ$1,B244=$CJ$1,B245=$CJ$1),0,1)))</f>
        <v/>
      </c>
      <c r="CJ243" s="2" t="str">
        <f>IF($A243&gt;='DB_FG_243way_Regular Symbol'!E$16,"",IF(C243=0,"",IF(OR(C243=$BW$1,C244=$BW$1,C245=$BW$1,C243=$CJ$1,C244=$CJ$1,C245=$CJ$1),0,1)))</f>
        <v/>
      </c>
      <c r="CK243" s="2" t="str">
        <f>IF($A243&gt;='DB_FG_243way_Regular Symbol'!F$16,"",IF(D243=0,"",IF(OR(D243=$BW$1,D244=$BW$1,D245=$BW$1,D243=$CJ$1,D244=$CJ$1,D245=$CJ$1),0,1)))</f>
        <v/>
      </c>
      <c r="CL243" s="2" t="str">
        <f>IF($A243&gt;='DB_FG_243way_Regular Symbol'!G$16,"",IF(E243=0,"",IF(OR(E243=$BW$1,E244=$BW$1,E245=$BW$1,E243=$CJ$1,E244=$CJ$1,E245=$CJ$1),0,1)))</f>
        <v/>
      </c>
      <c r="CM243" s="2" t="str">
        <f>IF($A243&gt;='DB_FG_243way_Regular Symbol'!H$16,"",IF(F243=0,"",IF(OR(F243=$BW$1,F244=$BW$1,F245=$BW$1,F243=$CJ$1,F244=$CJ$1,F245=$CJ$1),0,1)))</f>
        <v/>
      </c>
      <c r="CO243" s="2" t="str">
        <f>IF($A243&gt;='DB_FG_243way_Regular Symbol'!D$16,"",IF(B243=0,"",IF(OR(B243=$BW$1,B244=$BW$1,B245=$BW$1,B243=$CP$1,B244=$CP$1,B245=$CP$1),0,1)))</f>
        <v/>
      </c>
      <c r="CP243" s="2" t="str">
        <f>IF($A243&gt;='DB_FG_243way_Regular Symbol'!E$16,"",IF(C243=0,"",IF(OR(C243=$BW$1,C244=$BW$1,C245=$BW$1,C243=$CP$1,C244=$CP$1,C245=$CP$1),0,1)))</f>
        <v/>
      </c>
      <c r="CQ243" s="2" t="str">
        <f>IF($A243&gt;='DB_FG_243way_Regular Symbol'!F$16,"",IF(D243=0,"",IF(OR(D243=$BW$1,D244=$BW$1,D245=$BW$1,D243=$CP$1,D244=$CP$1,D245=$CP$1),0,1)))</f>
        <v/>
      </c>
      <c r="CR243" s="2" t="str">
        <f>IF($A243&gt;='DB_FG_243way_Regular Symbol'!G$16,"",IF(E243=0,"",IF(OR(E243=$BW$1,E244=$BW$1,E245=$BW$1,E243=$CP$1,E244=$CP$1,E245=$CP$1),0,1)))</f>
        <v/>
      </c>
      <c r="CS243" s="2" t="str">
        <f>IF($A243&gt;='DB_FG_243way_Regular Symbol'!H$16,"",IF(F243=0,"",IF(OR(F243=$BW$1,F244=$BW$1,F245=$BW$1,F243=$CP$1,F244=$CP$1,F245=$CP$1),0,1)))</f>
        <v/>
      </c>
      <c r="CU243" s="2" t="str">
        <f>IF($A243&gt;='DB_FG_243way_Regular Symbol'!D$16,"",IF(B243=0,"",IF(OR(B243=$BW$1,B244=$BW$1,B245=$BW$1,B243=$CV$1,B244=$CV$1,B245=$CV$1),0,1)))</f>
        <v/>
      </c>
      <c r="CV243" s="2" t="str">
        <f>IF($A243&gt;='DB_FG_243way_Regular Symbol'!E$16,"",IF(C243=0,"",IF(OR(C243=$BW$1,C244=$BW$1,C245=$BW$1,C243=$CV$1,C244=$CV$1,C245=$CV$1),0,1)))</f>
        <v/>
      </c>
      <c r="CW243" s="2" t="str">
        <f>IF($A243&gt;='DB_FG_243way_Regular Symbol'!F$16,"",IF(D243=0,"",IF(OR(D243=$BW$1,D244=$BW$1,D245=$BW$1,D243=$CV$1,D244=$CV$1,D245=$CV$1),0,1)))</f>
        <v/>
      </c>
      <c r="CX243" s="2" t="str">
        <f>IF($A243&gt;='DB_FG_243way_Regular Symbol'!G$16,"",IF(E243=0,"",IF(OR(E243=$BW$1,E244=$BW$1,E245=$BW$1,E243=$CV$1,E244=$CV$1,E245=$CV$1),0,1)))</f>
        <v/>
      </c>
      <c r="CY243" s="2" t="str">
        <f>IF($A243&gt;='DB_FG_243way_Regular Symbol'!H$16,"",IF(F243=0,"",IF(OR(F243=$BW$1,F244=$BW$1,F245=$BW$1,F243=$CV$1,F244=$CV$1,F245=$CV$1),0,1)))</f>
        <v/>
      </c>
    </row>
    <row r="244" spans="1:103">
      <c r="A244" s="341">
        <f>IF('DB_FG_243way_Regular Symbol'!L243="","",'DB_FG_243way_Regular Symbol'!L243)</f>
        <v>240</v>
      </c>
      <c r="B244" s="184" t="str">
        <f>IF('DB_FG_243way_Regular Symbol'!M243="",
IF($A244-'DB_FG_243way_Regular Symbol'!D$16&gt;='DB_FG_243way_RegularＸ_W()'!B$2-1,"",VLOOKUP($A244-'DB_FG_243way_Regular Symbol'!D$16,'DB_FG_243way_Regular Symbol'!$L$3:$Q$99,'DB_FG_243way_RegularＸ_W()'!B$3+1,FALSE)),
'DB_FG_243way_Regular Symbol'!M243)</f>
        <v/>
      </c>
      <c r="C244" s="184" t="str">
        <f>IF('DB_FG_243way_Regular Symbol'!N243="",
IF($A244-'DB_FG_243way_Regular Symbol'!E$16&gt;='DB_FG_243way_RegularＸ_W()'!C$2-1,"",VLOOKUP($A244-'DB_FG_243way_Regular Symbol'!E$16,'DB_FG_243way_Regular Symbol'!$L$3:$Q$99,'DB_FG_243way_RegularＸ_W()'!C$3+1,FALSE)),
'DB_FG_243way_Regular Symbol'!N243)</f>
        <v/>
      </c>
      <c r="D244" s="184" t="str">
        <f>IF('DB_FG_243way_Regular Symbol'!O243="",
IF($A244-'DB_FG_243way_Regular Symbol'!F$16&gt;='DB_FG_243way_RegularＸ_W()'!D$2-1,"",VLOOKUP($A244-'DB_FG_243way_Regular Symbol'!F$16,'DB_FG_243way_Regular Symbol'!$L$3:$Q$99,'DB_FG_243way_RegularＸ_W()'!D$3+1,FALSE)),
'DB_FG_243way_Regular Symbol'!O243)</f>
        <v/>
      </c>
      <c r="E244" s="184" t="str">
        <f>IF('DB_FG_243way_Regular Symbol'!P243="",
IF($A244-'DB_FG_243way_Regular Symbol'!G$16&gt;='DB_FG_243way_RegularＸ_W()'!E$2-1,"",VLOOKUP($A244-'DB_FG_243way_Regular Symbol'!G$16,'DB_FG_243way_Regular Symbol'!$L$3:$Q$99,'DB_FG_243way_RegularＸ_W()'!E$3+1,FALSE)),
'DB_FG_243way_Regular Symbol'!P243)</f>
        <v/>
      </c>
      <c r="F244" s="358" t="str">
        <f>IF('DB_FG_243way_Regular Symbol'!Q243="",
IF($A244-'DB_FG_243way_Regular Symbol'!H$16&gt;='DB_FG_243way_RegularＸ_W()'!F$2-1,"",VLOOKUP($A244-'DB_FG_243way_Regular Symbol'!H$16,'DB_FG_243way_Regular Symbol'!$L$3:$Q$99,'DB_FG_243way_RegularＸ_W()'!F$3+1,FALSE)),
'DB_FG_243way_Regular Symbol'!Q243)</f>
        <v/>
      </c>
      <c r="O244" s="342" t="str">
        <f>IF($A244&gt;='DB_FG_243way_Regular Symbol'!D$16,"",IF(B244=0,"",IF(OR(B244=$O$1,B244=$P$1,B245=$O$1,B245=$P$1,B246=$O$1,B246=$P$1),0,1)))</f>
        <v/>
      </c>
      <c r="P244" s="2" t="str">
        <f>IF($A244&gt;='DB_FG_243way_Regular Symbol'!E$16,"",IF(C244=0,"",IF(OR(C244=$O$1,C244=$P$1,C245=$O$1,C245=$P$1,C246=$O$1,C246=$P$1),0,1)))</f>
        <v/>
      </c>
      <c r="Q244" s="2" t="str">
        <f>IF($A244&gt;='DB_FG_243way_Regular Symbol'!F$16,"",IF(D244=0,"",IF(OR(D244=$O$1,D244=$P$1,D245=$O$1,D245=$P$1,D246=$O$1,D246=$P$1),0,1)))</f>
        <v/>
      </c>
      <c r="R244" s="2" t="str">
        <f>IF($A244&gt;='DB_FG_243way_Regular Symbol'!G$16,"",IF(E244=0,"",IF(OR(E244=$O$1,E244=$P$1,E245=$O$1,E245=$P$1,E246=$O$1,E246=$P$1),0,1)))</f>
        <v/>
      </c>
      <c r="S244" s="128" t="str">
        <f>IF($A244&gt;='DB_FG_243way_Regular Symbol'!H$16,"",IF(F244=0,"",IF(OR(F244=$O$1,F244=$P$1,F245=$O$1,F245=$P$1,F246=$O$1,F246=$P$1),0,1)))</f>
        <v/>
      </c>
      <c r="U244" s="342" t="str">
        <f>IF($A244&gt;='DB_FG_243way_Regular Symbol'!D$16,"",IF(B244=0,"",IF(OR(B244=$U$1,B244=$V$1,B245=$U$1,B245=$V$1,B246=$U$1,B246=$V$1),0,1)))</f>
        <v/>
      </c>
      <c r="V244" s="2" t="str">
        <f>IF($A244&gt;='DB_FG_243way_Regular Symbol'!E$16,"",IF(C244=0,"",IF(OR(C244=$U$1,C244=$V$1,C245=$U$1,C245=$V$1,C246=$U$1,C246=$V$1),0,1)))</f>
        <v/>
      </c>
      <c r="W244" s="2" t="str">
        <f>IF($A244&gt;='DB_FG_243way_Regular Symbol'!F$16,"",IF(D244=0,"",IF(OR(D244=$U$1,D244=$V$1,D245=$U$1,D245=$V$1,D246=$U$1,D246=$V$1),0,1)))</f>
        <v/>
      </c>
      <c r="X244" s="2" t="str">
        <f>IF($A244&gt;='DB_FG_243way_Regular Symbol'!G$16,"",IF(E244=0,"",IF(OR(E244=$U$1,E244=$V$1,E245=$U$1,E245=$V$1,E246=$U$1,E246=$V$1),0,1)))</f>
        <v/>
      </c>
      <c r="Y244" s="128" t="str">
        <f>IF($A244&gt;='DB_FG_243way_Regular Symbol'!H$16,"",IF(F244=0,"",IF(OR(F244=$U$1,F244=$V$1,F245=$U$1,F245=$V$1,F246=$U$1,F246=$V$1),0,1)))</f>
        <v/>
      </c>
      <c r="AA244" s="342" t="str">
        <f>IF($A244&gt;='DB_FG_243way_Regular Symbol'!D$16,"",IF(B244=0,"",IF(OR(B244=$AA$1,B244=$AB$1,B245=$AA$1,B245=$AB$1,B246=$AA$1,,B246=$AB$1),0,1)))</f>
        <v/>
      </c>
      <c r="AB244" s="2" t="str">
        <f>IF($A244&gt;='DB_FG_243way_Regular Symbol'!E$16,"",IF(C244=0,"",IF(OR(C244=$AA$1,C244=$AB$1,C245=$AA$1,C245=$AB$1,C246=$AA$1,,C246=$AB$1),0,1)))</f>
        <v/>
      </c>
      <c r="AC244" s="2" t="str">
        <f>IF($A244&gt;='DB_FG_243way_Regular Symbol'!F$16,"",IF(D244=0,"",IF(OR(D244=$AA$1,D244=$AB$1,D245=$AA$1,D245=$AB$1,D246=$AA$1,,D246=$AB$1),0,1)))</f>
        <v/>
      </c>
      <c r="AD244" s="2" t="str">
        <f>IF($A244&gt;='DB_FG_243way_Regular Symbol'!G$16,"",IF(E244=0,"",IF(OR(E244=$AA$1,E244=$AB$1,E245=$AA$1,E245=$AB$1,E246=$AA$1,,E246=$AB$1),0,1)))</f>
        <v/>
      </c>
      <c r="AE244" s="128" t="str">
        <f>IF($A244&gt;='DB_FG_243way_Regular Symbol'!H$16,"",IF(F244=0,"",IF(OR(F244=$AA$1,F244=$AB$1,F245=$AA$1,F245=$AB$1,F246=$AA$1,,F246=$AB$1),0,1)))</f>
        <v/>
      </c>
      <c r="AG244" s="342" t="str">
        <f>IF($A244&gt;='DB_FG_243way_Regular Symbol'!D$16,"",IF(B244=0,"",IF(OR(B244=$AG$1,B244=$AH$1,B245=$AG$1,B245=$AH$1,B246=$AG$1,B246=$AH$1),0,1)))</f>
        <v/>
      </c>
      <c r="AH244" s="2" t="str">
        <f>IF($A244&gt;='DB_FG_243way_Regular Symbol'!E$16,"",IF(C244=0,"",IF(OR(C244=$AG$1,C244=$AH$1,C245=$AG$1,C245=$AH$1,C246=$AG$1,C246=$AH$1),0,1)))</f>
        <v/>
      </c>
      <c r="AI244" s="2" t="str">
        <f>IF($A244&gt;='DB_FG_243way_Regular Symbol'!F$16,"",IF(D244=0,"",IF(OR(D244=$AG$1,D244=$AH$1,D245=$AG$1,D245=$AH$1,D246=$AG$1,D246=$AH$1),0,1)))</f>
        <v/>
      </c>
      <c r="AJ244" s="2" t="str">
        <f>IF($A244&gt;='DB_FG_243way_Regular Symbol'!G$16,"",IF(E244=0,"",IF(OR(E244=$AG$1,E244=$AH$1,E245=$AG$1,E245=$AH$1,E246=$AG$1,E246=$AH$1),0,1)))</f>
        <v/>
      </c>
      <c r="AK244" s="128" t="str">
        <f>IF($A244&gt;='DB_FG_243way_Regular Symbol'!H$16,"",IF(F244=0,"",IF(OR(F244=$AG$1,F244=$AH$1,F245=$AG$1,F245=$AH$1,F246=$AG$1,F246=$AH$1),0,1)))</f>
        <v/>
      </c>
      <c r="AM244" s="342" t="str">
        <f>IF($A244&gt;='DB_FG_243way_Regular Symbol'!D$16,"",IF(B244=0,"",IF(OR(B244=$AM$1,B244=$AN$1,B245=$AM$1,B245=$AN$1,B246=$AM$1,B246=$AN$1),0,1)))</f>
        <v/>
      </c>
      <c r="AN244" s="2" t="str">
        <f>IF($A244&gt;='DB_FG_243way_Regular Symbol'!E$16,"",IF(C244=0,"",IF(OR(C244=$AM$1,C244=$AN$1,C245=$AM$1,C245=$AN$1,C246=$AM$1,C246=$AN$1),0,1)))</f>
        <v/>
      </c>
      <c r="AO244" s="2" t="str">
        <f>IF($A244&gt;='DB_FG_243way_Regular Symbol'!F$16,"",IF(D244=0,"",IF(OR(D244=$AM$1,D244=$AN$1,D245=$AM$1,D245=$AN$1,D246=$AM$1,D246=$AN$1),0,1)))</f>
        <v/>
      </c>
      <c r="AP244" s="2" t="str">
        <f>IF($A244&gt;='DB_FG_243way_Regular Symbol'!G$16,"",IF(E244=0,"",IF(OR(E244=$AM$1,E244=$AN$1,E245=$AM$1,E245=$AN$1,E246=$AM$1,E246=$AN$1),0,1)))</f>
        <v/>
      </c>
      <c r="AQ244" s="128" t="str">
        <f>IF($A244&gt;='DB_FG_243way_Regular Symbol'!H$16,"",IF(F244=0,"",IF(OR(F244=$AM$1,F244=$AN$1,F245=$AM$1,F245=$AN$1,F246=$AM$1,F246=$AN$1),0,1)))</f>
        <v/>
      </c>
      <c r="AS244" s="342" t="str">
        <f>IF($A244&gt;='DB_FG_243way_Regular Symbol'!D$16,"",IF(B244=0,"",IF(OR(B244=$AM$1,B244=$AT$1,B245=$AM$1,B245=$AT$1,B246=$AM$1,B246=$AT$1),0,1)))</f>
        <v/>
      </c>
      <c r="AT244" s="2" t="str">
        <f>IF($A244&gt;='DB_FG_243way_Regular Symbol'!E$16,"",IF(C244=0,"",IF(OR(C244=$AM$1,C244=$AT$1,C245=$AM$1,C245=$AT$1,C246=$AM$1,C246=$AT$1),0,1)))</f>
        <v/>
      </c>
      <c r="AU244" s="2" t="str">
        <f>IF($A244&gt;='DB_FG_243way_Regular Symbol'!F$16,"",IF(D244=0,"",IF(OR(D244=$AM$1,D244=$AT$1,D245=$AM$1,D245=$AT$1,D246=$AM$1,D246=$AT$1),0,1)))</f>
        <v/>
      </c>
      <c r="AV244" s="2" t="str">
        <f>IF($A244&gt;='DB_FG_243way_Regular Symbol'!G$16,"",IF(E244=0,"",IF(OR(E244=$AM$1,E244=$AT$1,E245=$AM$1,E245=$AT$1,E246=$AM$1,E246=$AT$1),0,1)))</f>
        <v/>
      </c>
      <c r="AW244" s="128" t="str">
        <f>IF($A244&gt;='DB_FG_243way_Regular Symbol'!H$16,"",IF(F244=0,"",IF(OR(F244=$AM$1,F244=$AT$1,F245=$AM$1,F245=$AT$1,F246=$AM$1,F246=$AT$1),0,1)))</f>
        <v/>
      </c>
      <c r="AY244" s="342" t="str">
        <f>IF($A244&gt;='DB_FG_243way_Regular Symbol'!D$16,"",IF(B244=0,"",IF(OR(B244=$AM$1,B244=$AZ$1,B245=$AM$1,B245=$AZ$1,B246=$AM$1,B246=$AZ$1),0,1)))</f>
        <v/>
      </c>
      <c r="AZ244" s="2" t="str">
        <f>IF($A244&gt;='DB_FG_243way_Regular Symbol'!E$16,"",IF(C244=0,"",IF(OR(C244=$AM$1,C244=$AZ$1,C245=$AM$1,C245=$AZ$1,C246=$AM$1,C246=$AZ$1),0,1)))</f>
        <v/>
      </c>
      <c r="BA244" s="2" t="str">
        <f>IF($A244&gt;='DB_FG_243way_Regular Symbol'!F$16,"",IF(D244=0,"",IF(OR(D244=$AM$1,D244=$AZ$1,D245=$AM$1,D245=$AZ$1,D246=$AM$1,D246=$AZ$1),0,1)))</f>
        <v/>
      </c>
      <c r="BB244" s="2" t="str">
        <f>IF($A244&gt;='DB_FG_243way_Regular Symbol'!G$16,"",IF(E244=0,"",IF(OR(E244=$AM$1,E244=$AZ$1,E245=$AM$1,E245=$AZ$1,E246=$AM$1,E246=$AZ$1),0,1)))</f>
        <v/>
      </c>
      <c r="BC244" s="128" t="str">
        <f>IF($A244&gt;='DB_FG_243way_Regular Symbol'!H$16,"",IF(F244=0,"",IF(OR(F244=$AM$1,F244=$AZ$1,F245=$AM$1,F245=$AZ$1,F246=$AM$1,F246=$AZ$1),0,1)))</f>
        <v/>
      </c>
      <c r="BE244" s="342"/>
      <c r="BF244" s="2"/>
      <c r="BG244" s="2" t="str">
        <f>IF($A244&gt;='DB_FG_243way_Regular Symbol'!F$16,"",IF(D244=0,"",COUNTIF(D244:D246,$BF$1)))</f>
        <v/>
      </c>
      <c r="BH244" s="2" t="str">
        <f>IF($A244&gt;='DB_FG_243way_Regular Symbol'!G$16,"",IF(E244=0,"",COUNTIF(E244:E246,$BF$1)))</f>
        <v/>
      </c>
      <c r="BI244" s="2" t="str">
        <f>IF($A244&gt;='DB_FG_243way_Regular Symbol'!H$16,"",IF(F244=0,"",COUNTIF(F244:F246,$BF$1)))</f>
        <v/>
      </c>
      <c r="BK244" s="342"/>
      <c r="BL244" s="2"/>
      <c r="BM244" s="2" t="str">
        <f>IF($A244&gt;='DB_FG_243way_Regular Symbol'!F$16,"",IF(D244=0,"",IF(OR(D244=$AM$1,D244=$BL$1,D245=$AM$1,D245=$BL$1,D246=$AM$1,D246=$BL$1),0,1)))</f>
        <v/>
      </c>
      <c r="BN244" s="2" t="str">
        <f>IF($A244&gt;='DB_FG_243way_Regular Symbol'!G$16,"",IF(E244=0,"",IF(OR(E244=$AM$1,E244=$BL$1,E245=$AM$1,E245=$BL$1,E246=$AM$1,E246=$BL$1),0,1)))</f>
        <v/>
      </c>
      <c r="BO244" s="128" t="str">
        <f>IF($A244&gt;='DB_FG_243way_Regular Symbol'!H$16,"",IF(F244=0,"",IF(OR(F244=$AM$1,F244=$BL$1,F245=$AM$1,F245=$BL$1,F246=$AM$1,F246=$BL$1),0,1)))</f>
        <v/>
      </c>
      <c r="BQ244" s="2" t="str">
        <f>IF($A244&gt;='DB_FG_243way_Regular Symbol'!D$16,"",IF(B244=0,"",IF(OR(B244=$BQ$1,B244=$BR$1,B245=$BQ$1,B245=$BR$1,B246=$BQ$1,B246=$BR$1),0,1)))</f>
        <v/>
      </c>
      <c r="BR244" s="2" t="str">
        <f>IF($A244&gt;='DB_FG_243way_Regular Symbol'!E$16,"",IF(C244=0,"",IF(OR(C244=$BQ$1,C244=$BR$1,C245=$BQ$1,C245=$BR$1,C246=$BQ$1,C246=$BR$1),0,1)))</f>
        <v/>
      </c>
      <c r="BS244" s="2" t="str">
        <f>IF($A244&gt;='DB_FG_243way_Regular Symbol'!F$16,"",IF(D244=0,"",IF(OR(D244=$BQ$1,D244=$BR$1,D245=$BQ$1,D245=$BR$1,D246=$BQ$1,D246=$BR$1),0,1)))</f>
        <v/>
      </c>
      <c r="BT244" s="2" t="str">
        <f>IF($A244&gt;='DB_FG_243way_Regular Symbol'!G$16,"",IF(E244=0,"",IF(OR(E244=$BQ$1,E244=$BR$1,E245=$BQ$1,E245=$BR$1,E246=$BQ$1,E246=$BR$1),0,1)))</f>
        <v/>
      </c>
      <c r="BU244" s="2" t="str">
        <f>IF($A244&gt;='DB_FG_243way_Regular Symbol'!H$16,"",IF(F244=0,"",IF(OR(F244=$BQ$1,F244=$BR$1,F245=$BQ$1,F245=$BR$1,F246=$BQ$1,F246=$BR$1),0,1)))</f>
        <v/>
      </c>
      <c r="BW244" s="2" t="str">
        <f>IF($A244&gt;='DB_FG_243way_Regular Symbol'!D$16,"",IF(B244=0,"",IF(OR(B244=$BW$1,B245=$BW$1,B246=$BW$1,B244=$BX$1,B245=$BX$1,B246=$BX$1),0,1)))</f>
        <v/>
      </c>
      <c r="BX244" s="2" t="str">
        <f>IF($A244&gt;='DB_FG_243way_Regular Symbol'!E$16,"",IF(C244=0,"",IF(OR(C244=$BW$1,C245=$BW$1,C246=$BW$1,C244=$BX$1,C245=$BX$1,C246=$BX$1),0,1)))</f>
        <v/>
      </c>
      <c r="BY244" s="2" t="str">
        <f>IF($A244&gt;='DB_FG_243way_Regular Symbol'!F$16,"",IF(D244=0,"",IF(OR(D244=$BW$1,D245=$BW$1,D246=$BW$1,D244=$BX$1,D245=$BX$1,D246=$BX$1),0,1)))</f>
        <v/>
      </c>
      <c r="BZ244" s="2" t="str">
        <f>IF($A244&gt;='DB_FG_243way_Regular Symbol'!G$16,"",IF(E244=0,"",IF(OR(E244=$BW$1,E245=$BW$1,E246=$BW$1,E244=$BX$1,E245=$BX$1,E246=$BX$1),0,1)))</f>
        <v/>
      </c>
      <c r="CA244" s="2" t="str">
        <f>IF($A244&gt;='DB_FG_243way_Regular Symbol'!H$16,"",IF(F244=0,"",IF(OR(F244=$BW$1,F245=$BW$1,F246=$BW$1,F244=$BX$1,F245=$BX$1,F246=$BX$1),0,1)))</f>
        <v/>
      </c>
      <c r="CC244" s="2" t="str">
        <f>IF($A244&gt;='DB_FG_243way_Regular Symbol'!D$16,"",IF(B244=0,"",IF(OR(B244=$BW$1,B245=$BW$1,B246=$BW$1,B244=$CD$1,B245=$CD$1,B246=$CD$1),0,1)))</f>
        <v/>
      </c>
      <c r="CD244" s="2" t="str">
        <f>IF($A244&gt;='DB_FG_243way_Regular Symbol'!E$16,"",IF(C244=0,"",IF(OR(C244=$BW$1,C245=$BW$1,C246=$BW$1,C244=$CD$1,C245=$CD$1,C246=$CD$1),0,1)))</f>
        <v/>
      </c>
      <c r="CE244" s="2" t="str">
        <f>IF($A244&gt;='DB_FG_243way_Regular Symbol'!F$16,"",IF(D244=0,"",IF(OR(D244=$BW$1,D245=$BW$1,D246=$BW$1,D244=$CD$1,D245=$CD$1,D246=$CD$1),0,1)))</f>
        <v/>
      </c>
      <c r="CF244" s="2" t="str">
        <f>IF($A244&gt;='DB_FG_243way_Regular Symbol'!G$16,"",IF(E244=0,"",IF(OR(E244=$BW$1,E245=$BW$1,E246=$BW$1,E244=$CD$1,E245=$CD$1,E246=$CD$1),0,1)))</f>
        <v/>
      </c>
      <c r="CG244" s="2" t="str">
        <f>IF($A244&gt;='DB_FG_243way_Regular Symbol'!H$16,"",IF(F244=0,"",IF(OR(F244=$BW$1,F245=$BW$1,F246=$BW$1,F244=$CD$1,F245=$CD$1,F246=$CD$1),0,1)))</f>
        <v/>
      </c>
      <c r="CI244" s="2" t="str">
        <f>IF($A244&gt;='DB_FG_243way_Regular Symbol'!D$16,"",IF(B244=0,"",IF(OR(B244=$BW$1,B245=$BW$1,B246=$BW$1,B244=$CJ$1,B245=$CJ$1,B246=$CJ$1),0,1)))</f>
        <v/>
      </c>
      <c r="CJ244" s="2" t="str">
        <f>IF($A244&gt;='DB_FG_243way_Regular Symbol'!E$16,"",IF(C244=0,"",IF(OR(C244=$BW$1,C245=$BW$1,C246=$BW$1,C244=$CJ$1,C245=$CJ$1,C246=$CJ$1),0,1)))</f>
        <v/>
      </c>
      <c r="CK244" s="2" t="str">
        <f>IF($A244&gt;='DB_FG_243way_Regular Symbol'!F$16,"",IF(D244=0,"",IF(OR(D244=$BW$1,D245=$BW$1,D246=$BW$1,D244=$CJ$1,D245=$CJ$1,D246=$CJ$1),0,1)))</f>
        <v/>
      </c>
      <c r="CL244" s="2" t="str">
        <f>IF($A244&gt;='DB_FG_243way_Regular Symbol'!G$16,"",IF(E244=0,"",IF(OR(E244=$BW$1,E245=$BW$1,E246=$BW$1,E244=$CJ$1,E245=$CJ$1,E246=$CJ$1),0,1)))</f>
        <v/>
      </c>
      <c r="CM244" s="2" t="str">
        <f>IF($A244&gt;='DB_FG_243way_Regular Symbol'!H$16,"",IF(F244=0,"",IF(OR(F244=$BW$1,F245=$BW$1,F246=$BW$1,F244=$CJ$1,F245=$CJ$1,F246=$CJ$1),0,1)))</f>
        <v/>
      </c>
      <c r="CO244" s="2" t="str">
        <f>IF($A244&gt;='DB_FG_243way_Regular Symbol'!D$16,"",IF(B244=0,"",IF(OR(B244=$BW$1,B245=$BW$1,B246=$BW$1,B244=$CP$1,B245=$CP$1,B246=$CP$1),0,1)))</f>
        <v/>
      </c>
      <c r="CP244" s="2" t="str">
        <f>IF($A244&gt;='DB_FG_243way_Regular Symbol'!E$16,"",IF(C244=0,"",IF(OR(C244=$BW$1,C245=$BW$1,C246=$BW$1,C244=$CP$1,C245=$CP$1,C246=$CP$1),0,1)))</f>
        <v/>
      </c>
      <c r="CQ244" s="2" t="str">
        <f>IF($A244&gt;='DB_FG_243way_Regular Symbol'!F$16,"",IF(D244=0,"",IF(OR(D244=$BW$1,D245=$BW$1,D246=$BW$1,D244=$CP$1,D245=$CP$1,D246=$CP$1),0,1)))</f>
        <v/>
      </c>
      <c r="CR244" s="2" t="str">
        <f>IF($A244&gt;='DB_FG_243way_Regular Symbol'!G$16,"",IF(E244=0,"",IF(OR(E244=$BW$1,E245=$BW$1,E246=$BW$1,E244=$CP$1,E245=$CP$1,E246=$CP$1),0,1)))</f>
        <v/>
      </c>
      <c r="CS244" s="2" t="str">
        <f>IF($A244&gt;='DB_FG_243way_Regular Symbol'!H$16,"",IF(F244=0,"",IF(OR(F244=$BW$1,F245=$BW$1,F246=$BW$1,F244=$CP$1,F245=$CP$1,F246=$CP$1),0,1)))</f>
        <v/>
      </c>
      <c r="CU244" s="2" t="str">
        <f>IF($A244&gt;='DB_FG_243way_Regular Symbol'!D$16,"",IF(B244=0,"",IF(OR(B244=$BW$1,B245=$BW$1,B246=$BW$1,B244=$CV$1,B245=$CV$1,B246=$CV$1),0,1)))</f>
        <v/>
      </c>
      <c r="CV244" s="2" t="str">
        <f>IF($A244&gt;='DB_FG_243way_Regular Symbol'!E$16,"",IF(C244=0,"",IF(OR(C244=$BW$1,C245=$BW$1,C246=$BW$1,C244=$CV$1,C245=$CV$1,C246=$CV$1),0,1)))</f>
        <v/>
      </c>
      <c r="CW244" s="2" t="str">
        <f>IF($A244&gt;='DB_FG_243way_Regular Symbol'!F$16,"",IF(D244=0,"",IF(OR(D244=$BW$1,D245=$BW$1,D246=$BW$1,D244=$CV$1,D245=$CV$1,D246=$CV$1),0,1)))</f>
        <v/>
      </c>
      <c r="CX244" s="2" t="str">
        <f>IF($A244&gt;='DB_FG_243way_Regular Symbol'!G$16,"",IF(E244=0,"",IF(OR(E244=$BW$1,E245=$BW$1,E246=$BW$1,E244=$CV$1,E245=$CV$1,E246=$CV$1),0,1)))</f>
        <v/>
      </c>
      <c r="CY244" s="2" t="str">
        <f>IF($A244&gt;='DB_FG_243way_Regular Symbol'!H$16,"",IF(F244=0,"",IF(OR(F244=$BW$1,F245=$BW$1,F246=$BW$1,F244=$CV$1,F245=$CV$1,F246=$CV$1),0,1)))</f>
        <v/>
      </c>
    </row>
    <row r="245" spans="1:103">
      <c r="A245" s="341">
        <f>IF('DB_FG_243way_Regular Symbol'!L244="","",'DB_FG_243way_Regular Symbol'!L244)</f>
        <v>241</v>
      </c>
      <c r="B245" s="184" t="str">
        <f>IF('DB_FG_243way_Regular Symbol'!M244="",
IF($A245-'DB_FG_243way_Regular Symbol'!D$16&gt;='DB_FG_243way_RegularＸ_W()'!B$2-1,"",VLOOKUP($A245-'DB_FG_243way_Regular Symbol'!D$16,'DB_FG_243way_Regular Symbol'!$L$3:$Q$99,'DB_FG_243way_RegularＸ_W()'!B$3+1,FALSE)),
'DB_FG_243way_Regular Symbol'!M244)</f>
        <v/>
      </c>
      <c r="C245" s="184" t="str">
        <f>IF('DB_FG_243way_Regular Symbol'!N244="",
IF($A245-'DB_FG_243way_Regular Symbol'!E$16&gt;='DB_FG_243way_RegularＸ_W()'!C$2-1,"",VLOOKUP($A245-'DB_FG_243way_Regular Symbol'!E$16,'DB_FG_243way_Regular Symbol'!$L$3:$Q$99,'DB_FG_243way_RegularＸ_W()'!C$3+1,FALSE)),
'DB_FG_243way_Regular Symbol'!N244)</f>
        <v/>
      </c>
      <c r="D245" s="184" t="str">
        <f>IF('DB_FG_243way_Regular Symbol'!O244="",
IF($A245-'DB_FG_243way_Regular Symbol'!F$16&gt;='DB_FG_243way_RegularＸ_W()'!D$2-1,"",VLOOKUP($A245-'DB_FG_243way_Regular Symbol'!F$16,'DB_FG_243way_Regular Symbol'!$L$3:$Q$99,'DB_FG_243way_RegularＸ_W()'!D$3+1,FALSE)),
'DB_FG_243way_Regular Symbol'!O244)</f>
        <v/>
      </c>
      <c r="E245" s="184" t="str">
        <f>IF('DB_FG_243way_Regular Symbol'!P244="",
IF($A245-'DB_FG_243way_Regular Symbol'!G$16&gt;='DB_FG_243way_RegularＸ_W()'!E$2-1,"",VLOOKUP($A245-'DB_FG_243way_Regular Symbol'!G$16,'DB_FG_243way_Regular Symbol'!$L$3:$Q$99,'DB_FG_243way_RegularＸ_W()'!E$3+1,FALSE)),
'DB_FG_243way_Regular Symbol'!P244)</f>
        <v/>
      </c>
      <c r="F245" s="358" t="str">
        <f>IF('DB_FG_243way_Regular Symbol'!Q244="",
IF($A245-'DB_FG_243way_Regular Symbol'!H$16&gt;='DB_FG_243way_RegularＸ_W()'!F$2-1,"",VLOOKUP($A245-'DB_FG_243way_Regular Symbol'!H$16,'DB_FG_243way_Regular Symbol'!$L$3:$Q$99,'DB_FG_243way_RegularＸ_W()'!F$3+1,FALSE)),
'DB_FG_243way_Regular Symbol'!Q244)</f>
        <v/>
      </c>
      <c r="O245" s="342" t="str">
        <f>IF($A245&gt;='DB_FG_243way_Regular Symbol'!D$16,"",IF(B245=0,"",IF(OR(B245=$O$1,B245=$P$1,B246=$O$1,B246=$P$1,B247=$O$1,B247=$P$1),0,1)))</f>
        <v/>
      </c>
      <c r="P245" s="2" t="str">
        <f>IF($A245&gt;='DB_FG_243way_Regular Symbol'!E$16,"",IF(C245=0,"",IF(OR(C245=$O$1,C245=$P$1,C246=$O$1,C246=$P$1,C247=$O$1,C247=$P$1),0,1)))</f>
        <v/>
      </c>
      <c r="Q245" s="2" t="str">
        <f>IF($A245&gt;='DB_FG_243way_Regular Symbol'!F$16,"",IF(D245=0,"",IF(OR(D245=$O$1,D245=$P$1,D246=$O$1,D246=$P$1,D247=$O$1,D247=$P$1),0,1)))</f>
        <v/>
      </c>
      <c r="R245" s="2" t="str">
        <f>IF($A245&gt;='DB_FG_243way_Regular Symbol'!G$16,"",IF(E245=0,"",IF(OR(E245=$O$1,E245=$P$1,E246=$O$1,E246=$P$1,E247=$O$1,E247=$P$1),0,1)))</f>
        <v/>
      </c>
      <c r="S245" s="128" t="str">
        <f>IF($A245&gt;='DB_FG_243way_Regular Symbol'!H$16,"",IF(F245=0,"",IF(OR(F245=$O$1,F245=$P$1,F246=$O$1,F246=$P$1,F247=$O$1,F247=$P$1),0,1)))</f>
        <v/>
      </c>
      <c r="U245" s="342" t="str">
        <f>IF($A245&gt;='DB_FG_243way_Regular Symbol'!D$16,"",IF(B245=0,"",IF(OR(B245=$U$1,B245=$V$1,B246=$U$1,B246=$V$1,B247=$U$1,B247=$V$1),0,1)))</f>
        <v/>
      </c>
      <c r="V245" s="2" t="str">
        <f>IF($A245&gt;='DB_FG_243way_Regular Symbol'!E$16,"",IF(C245=0,"",IF(OR(C245=$U$1,C245=$V$1,C246=$U$1,C246=$V$1,C247=$U$1,C247=$V$1),0,1)))</f>
        <v/>
      </c>
      <c r="W245" s="2" t="str">
        <f>IF($A245&gt;='DB_FG_243way_Regular Symbol'!F$16,"",IF(D245=0,"",IF(OR(D245=$U$1,D245=$V$1,D246=$U$1,D246=$V$1,D247=$U$1,D247=$V$1),0,1)))</f>
        <v/>
      </c>
      <c r="X245" s="2" t="str">
        <f>IF($A245&gt;='DB_FG_243way_Regular Symbol'!G$16,"",IF(E245=0,"",IF(OR(E245=$U$1,E245=$V$1,E246=$U$1,E246=$V$1,E247=$U$1,E247=$V$1),0,1)))</f>
        <v/>
      </c>
      <c r="Y245" s="128" t="str">
        <f>IF($A245&gt;='DB_FG_243way_Regular Symbol'!H$16,"",IF(F245=0,"",IF(OR(F245=$U$1,F245=$V$1,F246=$U$1,F246=$V$1,F247=$U$1,F247=$V$1),0,1)))</f>
        <v/>
      </c>
      <c r="AA245" s="342" t="str">
        <f>IF($A245&gt;='DB_FG_243way_Regular Symbol'!D$16,"",IF(B245=0,"",IF(OR(B245=$AA$1,B245=$AB$1,B246=$AA$1,B246=$AB$1,B247=$AA$1,,B247=$AB$1),0,1)))</f>
        <v/>
      </c>
      <c r="AB245" s="2" t="str">
        <f>IF($A245&gt;='DB_FG_243way_Regular Symbol'!E$16,"",IF(C245=0,"",IF(OR(C245=$AA$1,C245=$AB$1,C246=$AA$1,C246=$AB$1,C247=$AA$1,,C247=$AB$1),0,1)))</f>
        <v/>
      </c>
      <c r="AC245" s="2" t="str">
        <f>IF($A245&gt;='DB_FG_243way_Regular Symbol'!F$16,"",IF(D245=0,"",IF(OR(D245=$AA$1,D245=$AB$1,D246=$AA$1,D246=$AB$1,D247=$AA$1,,D247=$AB$1),0,1)))</f>
        <v/>
      </c>
      <c r="AD245" s="2" t="str">
        <f>IF($A245&gt;='DB_FG_243way_Regular Symbol'!G$16,"",IF(E245=0,"",IF(OR(E245=$AA$1,E245=$AB$1,E246=$AA$1,E246=$AB$1,E247=$AA$1,,E247=$AB$1),0,1)))</f>
        <v/>
      </c>
      <c r="AE245" s="128" t="str">
        <f>IF($A245&gt;='DB_FG_243way_Regular Symbol'!H$16,"",IF(F245=0,"",IF(OR(F245=$AA$1,F245=$AB$1,F246=$AA$1,F246=$AB$1,F247=$AA$1,,F247=$AB$1),0,1)))</f>
        <v/>
      </c>
      <c r="AG245" s="342" t="str">
        <f>IF($A245&gt;='DB_FG_243way_Regular Symbol'!D$16,"",IF(B245=0,"",IF(OR(B245=$AG$1,B245=$AH$1,B246=$AG$1,B246=$AH$1,B247=$AG$1,B247=$AH$1),0,1)))</f>
        <v/>
      </c>
      <c r="AH245" s="2" t="str">
        <f>IF($A245&gt;='DB_FG_243way_Regular Symbol'!E$16,"",IF(C245=0,"",IF(OR(C245=$AG$1,C245=$AH$1,C246=$AG$1,C246=$AH$1,C247=$AG$1,C247=$AH$1),0,1)))</f>
        <v/>
      </c>
      <c r="AI245" s="2" t="str">
        <f>IF($A245&gt;='DB_FG_243way_Regular Symbol'!F$16,"",IF(D245=0,"",IF(OR(D245=$AG$1,D245=$AH$1,D246=$AG$1,D246=$AH$1,D247=$AG$1,D247=$AH$1),0,1)))</f>
        <v/>
      </c>
      <c r="AJ245" s="2" t="str">
        <f>IF($A245&gt;='DB_FG_243way_Regular Symbol'!G$16,"",IF(E245=0,"",IF(OR(E245=$AG$1,E245=$AH$1,E246=$AG$1,E246=$AH$1,E247=$AG$1,E247=$AH$1),0,1)))</f>
        <v/>
      </c>
      <c r="AK245" s="128" t="str">
        <f>IF($A245&gt;='DB_FG_243way_Regular Symbol'!H$16,"",IF(F245=0,"",IF(OR(F245=$AG$1,F245=$AH$1,F246=$AG$1,F246=$AH$1,F247=$AG$1,F247=$AH$1),0,1)))</f>
        <v/>
      </c>
      <c r="AM245" s="342" t="str">
        <f>IF($A245&gt;='DB_FG_243way_Regular Symbol'!D$16,"",IF(B245=0,"",IF(OR(B245=$AM$1,B245=$AN$1,B246=$AM$1,B246=$AN$1,B247=$AM$1,B247=$AN$1),0,1)))</f>
        <v/>
      </c>
      <c r="AN245" s="2" t="str">
        <f>IF($A245&gt;='DB_FG_243way_Regular Symbol'!E$16,"",IF(C245=0,"",IF(OR(C245=$AM$1,C245=$AN$1,C246=$AM$1,C246=$AN$1,C247=$AM$1,C247=$AN$1),0,1)))</f>
        <v/>
      </c>
      <c r="AO245" s="2" t="str">
        <f>IF($A245&gt;='DB_FG_243way_Regular Symbol'!F$16,"",IF(D245=0,"",IF(OR(D245=$AM$1,D245=$AN$1,D246=$AM$1,D246=$AN$1,D247=$AM$1,D247=$AN$1),0,1)))</f>
        <v/>
      </c>
      <c r="AP245" s="2" t="str">
        <f>IF($A245&gt;='DB_FG_243way_Regular Symbol'!G$16,"",IF(E245=0,"",IF(OR(E245=$AM$1,E245=$AN$1,E246=$AM$1,E246=$AN$1,E247=$AM$1,E247=$AN$1),0,1)))</f>
        <v/>
      </c>
      <c r="AQ245" s="128" t="str">
        <f>IF($A245&gt;='DB_FG_243way_Regular Symbol'!H$16,"",IF(F245=0,"",IF(OR(F245=$AM$1,F245=$AN$1,F246=$AM$1,F246=$AN$1,F247=$AM$1,F247=$AN$1),0,1)))</f>
        <v/>
      </c>
      <c r="AS245" s="342" t="str">
        <f>IF($A245&gt;='DB_FG_243way_Regular Symbol'!D$16,"",IF(B245=0,"",IF(OR(B245=$AM$1,B245=$AT$1,B246=$AM$1,B246=$AT$1,B247=$AM$1,B247=$AT$1),0,1)))</f>
        <v/>
      </c>
      <c r="AT245" s="2" t="str">
        <f>IF($A245&gt;='DB_FG_243way_Regular Symbol'!E$16,"",IF(C245=0,"",IF(OR(C245=$AM$1,C245=$AT$1,C246=$AM$1,C246=$AT$1,C247=$AM$1,C247=$AT$1),0,1)))</f>
        <v/>
      </c>
      <c r="AU245" s="2" t="str">
        <f>IF($A245&gt;='DB_FG_243way_Regular Symbol'!F$16,"",IF(D245=0,"",IF(OR(D245=$AM$1,D245=$AT$1,D246=$AM$1,D246=$AT$1,D247=$AM$1,D247=$AT$1),0,1)))</f>
        <v/>
      </c>
      <c r="AV245" s="2" t="str">
        <f>IF($A245&gt;='DB_FG_243way_Regular Symbol'!G$16,"",IF(E245=0,"",IF(OR(E245=$AM$1,E245=$AT$1,E246=$AM$1,E246=$AT$1,E247=$AM$1,E247=$AT$1),0,1)))</f>
        <v/>
      </c>
      <c r="AW245" s="128" t="str">
        <f>IF($A245&gt;='DB_FG_243way_Regular Symbol'!H$16,"",IF(F245=0,"",IF(OR(F245=$AM$1,F245=$AT$1,F246=$AM$1,F246=$AT$1,F247=$AM$1,F247=$AT$1),0,1)))</f>
        <v/>
      </c>
      <c r="AY245" s="342" t="str">
        <f>IF($A245&gt;='DB_FG_243way_Regular Symbol'!D$16,"",IF(B245=0,"",IF(OR(B245=$AM$1,B245=$AZ$1,B246=$AM$1,B246=$AZ$1,B247=$AM$1,B247=$AZ$1),0,1)))</f>
        <v/>
      </c>
      <c r="AZ245" s="2" t="str">
        <f>IF($A245&gt;='DB_FG_243way_Regular Symbol'!E$16,"",IF(C245=0,"",IF(OR(C245=$AM$1,C245=$AZ$1,C246=$AM$1,C246=$AZ$1,C247=$AM$1,C247=$AZ$1),0,1)))</f>
        <v/>
      </c>
      <c r="BA245" s="2" t="str">
        <f>IF($A245&gt;='DB_FG_243way_Regular Symbol'!F$16,"",IF(D245=0,"",IF(OR(D245=$AM$1,D245=$AZ$1,D246=$AM$1,D246=$AZ$1,D247=$AM$1,D247=$AZ$1),0,1)))</f>
        <v/>
      </c>
      <c r="BB245" s="2" t="str">
        <f>IF($A245&gt;='DB_FG_243way_Regular Symbol'!G$16,"",IF(E245=0,"",IF(OR(E245=$AM$1,E245=$AZ$1,E246=$AM$1,E246=$AZ$1,E247=$AM$1,E247=$AZ$1),0,1)))</f>
        <v/>
      </c>
      <c r="BC245" s="128" t="str">
        <f>IF($A245&gt;='DB_FG_243way_Regular Symbol'!H$16,"",IF(F245=0,"",IF(OR(F245=$AM$1,F245=$AZ$1,F246=$AM$1,F246=$AZ$1,F247=$AM$1,F247=$AZ$1),0,1)))</f>
        <v/>
      </c>
      <c r="BE245" s="342"/>
      <c r="BF245" s="2"/>
      <c r="BG245" s="2" t="str">
        <f>IF($A245&gt;='DB_FG_243way_Regular Symbol'!F$16,"",IF(D245=0,"",COUNTIF(D245:D247,$BF$1)))</f>
        <v/>
      </c>
      <c r="BH245" s="2" t="str">
        <f>IF($A245&gt;='DB_FG_243way_Regular Symbol'!G$16,"",IF(E245=0,"",COUNTIF(E245:E247,$BF$1)))</f>
        <v/>
      </c>
      <c r="BI245" s="2" t="str">
        <f>IF($A245&gt;='DB_FG_243way_Regular Symbol'!H$16,"",IF(F245=0,"",COUNTIF(F245:F247,$BF$1)))</f>
        <v/>
      </c>
      <c r="BK245" s="342"/>
      <c r="BL245" s="2"/>
      <c r="BM245" s="2" t="str">
        <f>IF($A245&gt;='DB_FG_243way_Regular Symbol'!F$16,"",IF(D245=0,"",IF(OR(D245=$AM$1,D245=$BL$1,D246=$AM$1,D246=$BL$1,D247=$AM$1,D247=$BL$1),0,1)))</f>
        <v/>
      </c>
      <c r="BN245" s="2" t="str">
        <f>IF($A245&gt;='DB_FG_243way_Regular Symbol'!G$16,"",IF(E245=0,"",IF(OR(E245=$AM$1,E245=$BL$1,E246=$AM$1,E246=$BL$1,E247=$AM$1,E247=$BL$1),0,1)))</f>
        <v/>
      </c>
      <c r="BO245" s="128" t="str">
        <f>IF($A245&gt;='DB_FG_243way_Regular Symbol'!H$16,"",IF(F245=0,"",IF(OR(F245=$AM$1,F245=$BL$1,F246=$AM$1,F246=$BL$1,F247=$AM$1,F247=$BL$1),0,1)))</f>
        <v/>
      </c>
      <c r="BQ245" s="2" t="str">
        <f>IF($A245&gt;='DB_FG_243way_Regular Symbol'!D$16,"",IF(B245=0,"",IF(OR(B245=$BQ$1,B245=$BR$1,B246=$BQ$1,B246=$BR$1,B247=$BQ$1,B247=$BR$1),0,1)))</f>
        <v/>
      </c>
      <c r="BR245" s="2" t="str">
        <f>IF($A245&gt;='DB_FG_243way_Regular Symbol'!E$16,"",IF(C245=0,"",IF(OR(C245=$BQ$1,C245=$BR$1,C246=$BQ$1,C246=$BR$1,C247=$BQ$1,C247=$BR$1),0,1)))</f>
        <v/>
      </c>
      <c r="BS245" s="2" t="str">
        <f>IF($A245&gt;='DB_FG_243way_Regular Symbol'!F$16,"",IF(D245=0,"",IF(OR(D245=$BQ$1,D245=$BR$1,D246=$BQ$1,D246=$BR$1,D247=$BQ$1,D247=$BR$1),0,1)))</f>
        <v/>
      </c>
      <c r="BT245" s="2" t="str">
        <f>IF($A245&gt;='DB_FG_243way_Regular Symbol'!G$16,"",IF(E245=0,"",IF(OR(E245=$BQ$1,E245=$BR$1,E246=$BQ$1,E246=$BR$1,E247=$BQ$1,E247=$BR$1),0,1)))</f>
        <v/>
      </c>
      <c r="BU245" s="2" t="str">
        <f>IF($A245&gt;='DB_FG_243way_Regular Symbol'!H$16,"",IF(F245=0,"",IF(OR(F245=$BQ$1,F245=$BR$1,F246=$BQ$1,F246=$BR$1,F247=$BQ$1,F247=$BR$1),0,1)))</f>
        <v/>
      </c>
      <c r="BW245" s="2" t="str">
        <f>IF($A245&gt;='DB_FG_243way_Regular Symbol'!D$16,"",IF(B245=0,"",IF(OR(B245=$BW$1,B246=$BW$1,B247=$BW$1,B245=$BX$1,B246=$BX$1,B247=$BX$1),0,1)))</f>
        <v/>
      </c>
      <c r="BX245" s="2" t="str">
        <f>IF($A245&gt;='DB_FG_243way_Regular Symbol'!E$16,"",IF(C245=0,"",IF(OR(C245=$BW$1,C246=$BW$1,C247=$BW$1,C245=$BX$1,C246=$BX$1,C247=$BX$1),0,1)))</f>
        <v/>
      </c>
      <c r="BY245" s="2" t="str">
        <f>IF($A245&gt;='DB_FG_243way_Regular Symbol'!F$16,"",IF(D245=0,"",IF(OR(D245=$BW$1,D246=$BW$1,D247=$BW$1,D245=$BX$1,D246=$BX$1,D247=$BX$1),0,1)))</f>
        <v/>
      </c>
      <c r="BZ245" s="2" t="str">
        <f>IF($A245&gt;='DB_FG_243way_Regular Symbol'!G$16,"",IF(E245=0,"",IF(OR(E245=$BW$1,E246=$BW$1,E247=$BW$1,E245=$BX$1,E246=$BX$1,E247=$BX$1),0,1)))</f>
        <v/>
      </c>
      <c r="CA245" s="2" t="str">
        <f>IF($A245&gt;='DB_FG_243way_Regular Symbol'!H$16,"",IF(F245=0,"",IF(OR(F245=$BW$1,F246=$BW$1,F247=$BW$1,F245=$BX$1,F246=$BX$1,F247=$BX$1),0,1)))</f>
        <v/>
      </c>
      <c r="CC245" s="2" t="str">
        <f>IF($A245&gt;='DB_FG_243way_Regular Symbol'!D$16,"",IF(B245=0,"",IF(OR(B245=$BW$1,B246=$BW$1,B247=$BW$1,B245=$CD$1,B246=$CD$1,B247=$CD$1),0,1)))</f>
        <v/>
      </c>
      <c r="CD245" s="2" t="str">
        <f>IF($A245&gt;='DB_FG_243way_Regular Symbol'!E$16,"",IF(C245=0,"",IF(OR(C245=$BW$1,C246=$BW$1,C247=$BW$1,C245=$CD$1,C246=$CD$1,C247=$CD$1),0,1)))</f>
        <v/>
      </c>
      <c r="CE245" s="2" t="str">
        <f>IF($A245&gt;='DB_FG_243way_Regular Symbol'!F$16,"",IF(D245=0,"",IF(OR(D245=$BW$1,D246=$BW$1,D247=$BW$1,D245=$CD$1,D246=$CD$1,D247=$CD$1),0,1)))</f>
        <v/>
      </c>
      <c r="CF245" s="2" t="str">
        <f>IF($A245&gt;='DB_FG_243way_Regular Symbol'!G$16,"",IF(E245=0,"",IF(OR(E245=$BW$1,E246=$BW$1,E247=$BW$1,E245=$CD$1,E246=$CD$1,E247=$CD$1),0,1)))</f>
        <v/>
      </c>
      <c r="CG245" s="2" t="str">
        <f>IF($A245&gt;='DB_FG_243way_Regular Symbol'!H$16,"",IF(F245=0,"",IF(OR(F245=$BW$1,F246=$BW$1,F247=$BW$1,F245=$CD$1,F246=$CD$1,F247=$CD$1),0,1)))</f>
        <v/>
      </c>
      <c r="CI245" s="2" t="str">
        <f>IF($A245&gt;='DB_FG_243way_Regular Symbol'!D$16,"",IF(B245=0,"",IF(OR(B245=$BW$1,B246=$BW$1,B247=$BW$1,B245=$CJ$1,B246=$CJ$1,B247=$CJ$1),0,1)))</f>
        <v/>
      </c>
      <c r="CJ245" s="2" t="str">
        <f>IF($A245&gt;='DB_FG_243way_Regular Symbol'!E$16,"",IF(C245=0,"",IF(OR(C245=$BW$1,C246=$BW$1,C247=$BW$1,C245=$CJ$1,C246=$CJ$1,C247=$CJ$1),0,1)))</f>
        <v/>
      </c>
      <c r="CK245" s="2" t="str">
        <f>IF($A245&gt;='DB_FG_243way_Regular Symbol'!F$16,"",IF(D245=0,"",IF(OR(D245=$BW$1,D246=$BW$1,D247=$BW$1,D245=$CJ$1,D246=$CJ$1,D247=$CJ$1),0,1)))</f>
        <v/>
      </c>
      <c r="CL245" s="2" t="str">
        <f>IF($A245&gt;='DB_FG_243way_Regular Symbol'!G$16,"",IF(E245=0,"",IF(OR(E245=$BW$1,E246=$BW$1,E247=$BW$1,E245=$CJ$1,E246=$CJ$1,E247=$CJ$1),0,1)))</f>
        <v/>
      </c>
      <c r="CM245" s="2" t="str">
        <f>IF($A245&gt;='DB_FG_243way_Regular Symbol'!H$16,"",IF(F245=0,"",IF(OR(F245=$BW$1,F246=$BW$1,F247=$BW$1,F245=$CJ$1,F246=$CJ$1,F247=$CJ$1),0,1)))</f>
        <v/>
      </c>
      <c r="CO245" s="2" t="str">
        <f>IF($A245&gt;='DB_FG_243way_Regular Symbol'!D$16,"",IF(B245=0,"",IF(OR(B245=$BW$1,B246=$BW$1,B247=$BW$1,B245=$CP$1,B246=$CP$1,B247=$CP$1),0,1)))</f>
        <v/>
      </c>
      <c r="CP245" s="2" t="str">
        <f>IF($A245&gt;='DB_FG_243way_Regular Symbol'!E$16,"",IF(C245=0,"",IF(OR(C245=$BW$1,C246=$BW$1,C247=$BW$1,C245=$CP$1,C246=$CP$1,C247=$CP$1),0,1)))</f>
        <v/>
      </c>
      <c r="CQ245" s="2" t="str">
        <f>IF($A245&gt;='DB_FG_243way_Regular Symbol'!F$16,"",IF(D245=0,"",IF(OR(D245=$BW$1,D246=$BW$1,D247=$BW$1,D245=$CP$1,D246=$CP$1,D247=$CP$1),0,1)))</f>
        <v/>
      </c>
      <c r="CR245" s="2" t="str">
        <f>IF($A245&gt;='DB_FG_243way_Regular Symbol'!G$16,"",IF(E245=0,"",IF(OR(E245=$BW$1,E246=$BW$1,E247=$BW$1,E245=$CP$1,E246=$CP$1,E247=$CP$1),0,1)))</f>
        <v/>
      </c>
      <c r="CS245" s="2" t="str">
        <f>IF($A245&gt;='DB_FG_243way_Regular Symbol'!H$16,"",IF(F245=0,"",IF(OR(F245=$BW$1,F246=$BW$1,F247=$BW$1,F245=$CP$1,F246=$CP$1,F247=$CP$1),0,1)))</f>
        <v/>
      </c>
      <c r="CU245" s="2" t="str">
        <f>IF($A245&gt;='DB_FG_243way_Regular Symbol'!D$16,"",IF(B245=0,"",IF(OR(B245=$BW$1,B246=$BW$1,B247=$BW$1,B245=$CV$1,B246=$CV$1,B247=$CV$1),0,1)))</f>
        <v/>
      </c>
      <c r="CV245" s="2" t="str">
        <f>IF($A245&gt;='DB_FG_243way_Regular Symbol'!E$16,"",IF(C245=0,"",IF(OR(C245=$BW$1,C246=$BW$1,C247=$BW$1,C245=$CV$1,C246=$CV$1,C247=$CV$1),0,1)))</f>
        <v/>
      </c>
      <c r="CW245" s="2" t="str">
        <f>IF($A245&gt;='DB_FG_243way_Regular Symbol'!F$16,"",IF(D245=0,"",IF(OR(D245=$BW$1,D246=$BW$1,D247=$BW$1,D245=$CV$1,D246=$CV$1,D247=$CV$1),0,1)))</f>
        <v/>
      </c>
      <c r="CX245" s="2" t="str">
        <f>IF($A245&gt;='DB_FG_243way_Regular Symbol'!G$16,"",IF(E245=0,"",IF(OR(E245=$BW$1,E246=$BW$1,E247=$BW$1,E245=$CV$1,E246=$CV$1,E247=$CV$1),0,1)))</f>
        <v/>
      </c>
      <c r="CY245" s="2" t="str">
        <f>IF($A245&gt;='DB_FG_243way_Regular Symbol'!H$16,"",IF(F245=0,"",IF(OR(F245=$BW$1,F246=$BW$1,F247=$BW$1,F245=$CV$1,F246=$CV$1,F247=$CV$1),0,1)))</f>
        <v/>
      </c>
    </row>
    <row r="246" spans="1:103">
      <c r="A246" s="341">
        <f>IF('DB_FG_243way_Regular Symbol'!L245="","",'DB_FG_243way_Regular Symbol'!L245)</f>
        <v>242</v>
      </c>
      <c r="B246" s="184" t="str">
        <f>IF('DB_FG_243way_Regular Symbol'!M245="",
IF($A246-'DB_FG_243way_Regular Symbol'!D$16&gt;='DB_FG_243way_RegularＸ_W()'!B$2-1,"",VLOOKUP($A246-'DB_FG_243way_Regular Symbol'!D$16,'DB_FG_243way_Regular Symbol'!$L$3:$Q$99,'DB_FG_243way_RegularＸ_W()'!B$3+1,FALSE)),
'DB_FG_243way_Regular Symbol'!M245)</f>
        <v/>
      </c>
      <c r="C246" s="184" t="str">
        <f>IF('DB_FG_243way_Regular Symbol'!N245="",
IF($A246-'DB_FG_243way_Regular Symbol'!E$16&gt;='DB_FG_243way_RegularＸ_W()'!C$2-1,"",VLOOKUP($A246-'DB_FG_243way_Regular Symbol'!E$16,'DB_FG_243way_Regular Symbol'!$L$3:$Q$99,'DB_FG_243way_RegularＸ_W()'!C$3+1,FALSE)),
'DB_FG_243way_Regular Symbol'!N245)</f>
        <v/>
      </c>
      <c r="D246" s="184" t="str">
        <f>IF('DB_FG_243way_Regular Symbol'!O245="",
IF($A246-'DB_FG_243way_Regular Symbol'!F$16&gt;='DB_FG_243way_RegularＸ_W()'!D$2-1,"",VLOOKUP($A246-'DB_FG_243way_Regular Symbol'!F$16,'DB_FG_243way_Regular Symbol'!$L$3:$Q$99,'DB_FG_243way_RegularＸ_W()'!D$3+1,FALSE)),
'DB_FG_243way_Regular Symbol'!O245)</f>
        <v/>
      </c>
      <c r="E246" s="184" t="str">
        <f>IF('DB_FG_243way_Regular Symbol'!P245="",
IF($A246-'DB_FG_243way_Regular Symbol'!G$16&gt;='DB_FG_243way_RegularＸ_W()'!E$2-1,"",VLOOKUP($A246-'DB_FG_243way_Regular Symbol'!G$16,'DB_FG_243way_Regular Symbol'!$L$3:$Q$99,'DB_FG_243way_RegularＸ_W()'!E$3+1,FALSE)),
'DB_FG_243way_Regular Symbol'!P245)</f>
        <v/>
      </c>
      <c r="F246" s="358" t="str">
        <f>IF('DB_FG_243way_Regular Symbol'!Q245="",
IF($A246-'DB_FG_243way_Regular Symbol'!H$16&gt;='DB_FG_243way_RegularＸ_W()'!F$2-1,"",VLOOKUP($A246-'DB_FG_243way_Regular Symbol'!H$16,'DB_FG_243way_Regular Symbol'!$L$3:$Q$99,'DB_FG_243way_RegularＸ_W()'!F$3+1,FALSE)),
'DB_FG_243way_Regular Symbol'!Q245)</f>
        <v/>
      </c>
      <c r="O246" s="342" t="str">
        <f>IF($A246&gt;='DB_FG_243way_Regular Symbol'!D$16,"",IF(B246=0,"",IF(OR(B246=$O$1,B246=$P$1,B247=$O$1,B247=$P$1,B248=$O$1,B248=$P$1),0,1)))</f>
        <v/>
      </c>
      <c r="P246" s="2" t="str">
        <f>IF($A246&gt;='DB_FG_243way_Regular Symbol'!E$16,"",IF(C246=0,"",IF(OR(C246=$O$1,C246=$P$1,C247=$O$1,C247=$P$1,C248=$O$1,C248=$P$1),0,1)))</f>
        <v/>
      </c>
      <c r="Q246" s="2" t="str">
        <f>IF($A246&gt;='DB_FG_243way_Regular Symbol'!F$16,"",IF(D246=0,"",IF(OR(D246=$O$1,D246=$P$1,D247=$O$1,D247=$P$1,D248=$O$1,D248=$P$1),0,1)))</f>
        <v/>
      </c>
      <c r="R246" s="2" t="str">
        <f>IF($A246&gt;='DB_FG_243way_Regular Symbol'!G$16,"",IF(E246=0,"",IF(OR(E246=$O$1,E246=$P$1,E247=$O$1,E247=$P$1,E248=$O$1,E248=$P$1),0,1)))</f>
        <v/>
      </c>
      <c r="S246" s="128" t="str">
        <f>IF($A246&gt;='DB_FG_243way_Regular Symbol'!H$16,"",IF(F246=0,"",IF(OR(F246=$O$1,F246=$P$1,F247=$O$1,F247=$P$1,F248=$O$1,F248=$P$1),0,1)))</f>
        <v/>
      </c>
      <c r="U246" s="342" t="str">
        <f>IF($A246&gt;='DB_FG_243way_Regular Symbol'!D$16,"",IF(B246=0,"",IF(OR(B246=$U$1,B246=$V$1,B247=$U$1,B247=$V$1,B248=$U$1,B248=$V$1),0,1)))</f>
        <v/>
      </c>
      <c r="V246" s="2" t="str">
        <f>IF($A246&gt;='DB_FG_243way_Regular Symbol'!E$16,"",IF(C246=0,"",IF(OR(C246=$U$1,C246=$V$1,C247=$U$1,C247=$V$1,C248=$U$1,C248=$V$1),0,1)))</f>
        <v/>
      </c>
      <c r="W246" s="2" t="str">
        <f>IF($A246&gt;='DB_FG_243way_Regular Symbol'!F$16,"",IF(D246=0,"",IF(OR(D246=$U$1,D246=$V$1,D247=$U$1,D247=$V$1,D248=$U$1,D248=$V$1),0,1)))</f>
        <v/>
      </c>
      <c r="X246" s="2" t="str">
        <f>IF($A246&gt;='DB_FG_243way_Regular Symbol'!G$16,"",IF(E246=0,"",IF(OR(E246=$U$1,E246=$V$1,E247=$U$1,E247=$V$1,E248=$U$1,E248=$V$1),0,1)))</f>
        <v/>
      </c>
      <c r="Y246" s="128" t="str">
        <f>IF($A246&gt;='DB_FG_243way_Regular Symbol'!H$16,"",IF(F246=0,"",IF(OR(F246=$U$1,F246=$V$1,F247=$U$1,F247=$V$1,F248=$U$1,F248=$V$1),0,1)))</f>
        <v/>
      </c>
      <c r="AA246" s="342" t="str">
        <f>IF($A246&gt;='DB_FG_243way_Regular Symbol'!D$16,"",IF(B246=0,"",IF(OR(B246=$AA$1,B246=$AB$1,B247=$AA$1,B247=$AB$1,B248=$AA$1,,B248=$AB$1),0,1)))</f>
        <v/>
      </c>
      <c r="AB246" s="2" t="str">
        <f>IF($A246&gt;='DB_FG_243way_Regular Symbol'!E$16,"",IF(C246=0,"",IF(OR(C246=$AA$1,C246=$AB$1,C247=$AA$1,C247=$AB$1,C248=$AA$1,,C248=$AB$1),0,1)))</f>
        <v/>
      </c>
      <c r="AC246" s="2" t="str">
        <f>IF($A246&gt;='DB_FG_243way_Regular Symbol'!F$16,"",IF(D246=0,"",IF(OR(D246=$AA$1,D246=$AB$1,D247=$AA$1,D247=$AB$1,D248=$AA$1,,D248=$AB$1),0,1)))</f>
        <v/>
      </c>
      <c r="AD246" s="2" t="str">
        <f>IF($A246&gt;='DB_FG_243way_Regular Symbol'!G$16,"",IF(E246=0,"",IF(OR(E246=$AA$1,E246=$AB$1,E247=$AA$1,E247=$AB$1,E248=$AA$1,,E248=$AB$1),0,1)))</f>
        <v/>
      </c>
      <c r="AE246" s="128" t="str">
        <f>IF($A246&gt;='DB_FG_243way_Regular Symbol'!H$16,"",IF(F246=0,"",IF(OR(F246=$AA$1,F246=$AB$1,F247=$AA$1,F247=$AB$1,F248=$AA$1,,F248=$AB$1),0,1)))</f>
        <v/>
      </c>
      <c r="AG246" s="342" t="str">
        <f>IF($A246&gt;='DB_FG_243way_Regular Symbol'!D$16,"",IF(B246=0,"",IF(OR(B246=$AG$1,B246=$AH$1,B247=$AG$1,B247=$AH$1,B248=$AG$1,B248=$AH$1),0,1)))</f>
        <v/>
      </c>
      <c r="AH246" s="2" t="str">
        <f>IF($A246&gt;='DB_FG_243way_Regular Symbol'!E$16,"",IF(C246=0,"",IF(OR(C246=$AG$1,C246=$AH$1,C247=$AG$1,C247=$AH$1,C248=$AG$1,C248=$AH$1),0,1)))</f>
        <v/>
      </c>
      <c r="AI246" s="2" t="str">
        <f>IF($A246&gt;='DB_FG_243way_Regular Symbol'!F$16,"",IF(D246=0,"",IF(OR(D246=$AG$1,D246=$AH$1,D247=$AG$1,D247=$AH$1,D248=$AG$1,D248=$AH$1),0,1)))</f>
        <v/>
      </c>
      <c r="AJ246" s="2" t="str">
        <f>IF($A246&gt;='DB_FG_243way_Regular Symbol'!G$16,"",IF(E246=0,"",IF(OR(E246=$AG$1,E246=$AH$1,E247=$AG$1,E247=$AH$1,E248=$AG$1,E248=$AH$1),0,1)))</f>
        <v/>
      </c>
      <c r="AK246" s="128" t="str">
        <f>IF($A246&gt;='DB_FG_243way_Regular Symbol'!H$16,"",IF(F246=0,"",IF(OR(F246=$AG$1,F246=$AH$1,F247=$AG$1,F247=$AH$1,F248=$AG$1,F248=$AH$1),0,1)))</f>
        <v/>
      </c>
      <c r="AM246" s="342" t="str">
        <f>IF($A246&gt;='DB_FG_243way_Regular Symbol'!D$16,"",IF(B246=0,"",IF(OR(B246=$AM$1,B246=$AN$1,B247=$AM$1,B247=$AN$1,B248=$AM$1,B248=$AN$1),0,1)))</f>
        <v/>
      </c>
      <c r="AN246" s="2" t="str">
        <f>IF($A246&gt;='DB_FG_243way_Regular Symbol'!E$16,"",IF(C246=0,"",IF(OR(C246=$AM$1,C246=$AN$1,C247=$AM$1,C247=$AN$1,C248=$AM$1,C248=$AN$1),0,1)))</f>
        <v/>
      </c>
      <c r="AO246" s="2" t="str">
        <f>IF($A246&gt;='DB_FG_243way_Regular Symbol'!F$16,"",IF(D246=0,"",IF(OR(D246=$AM$1,D246=$AN$1,D247=$AM$1,D247=$AN$1,D248=$AM$1,D248=$AN$1),0,1)))</f>
        <v/>
      </c>
      <c r="AP246" s="2" t="str">
        <f>IF($A246&gt;='DB_FG_243way_Regular Symbol'!G$16,"",IF(E246=0,"",IF(OR(E246=$AM$1,E246=$AN$1,E247=$AM$1,E247=$AN$1,E248=$AM$1,E248=$AN$1),0,1)))</f>
        <v/>
      </c>
      <c r="AQ246" s="128" t="str">
        <f>IF($A246&gt;='DB_FG_243way_Regular Symbol'!H$16,"",IF(F246=0,"",IF(OR(F246=$AM$1,F246=$AN$1,F247=$AM$1,F247=$AN$1,F248=$AM$1,F248=$AN$1),0,1)))</f>
        <v/>
      </c>
      <c r="AS246" s="342" t="str">
        <f>IF($A246&gt;='DB_FG_243way_Regular Symbol'!D$16,"",IF(B246=0,"",IF(OR(B246=$AM$1,B246=$AT$1,B247=$AM$1,B247=$AT$1,B248=$AM$1,B248=$AT$1),0,1)))</f>
        <v/>
      </c>
      <c r="AT246" s="2" t="str">
        <f>IF($A246&gt;='DB_FG_243way_Regular Symbol'!E$16,"",IF(C246=0,"",IF(OR(C246=$AM$1,C246=$AT$1,C247=$AM$1,C247=$AT$1,C248=$AM$1,C248=$AT$1),0,1)))</f>
        <v/>
      </c>
      <c r="AU246" s="2" t="str">
        <f>IF($A246&gt;='DB_FG_243way_Regular Symbol'!F$16,"",IF(D246=0,"",IF(OR(D246=$AM$1,D246=$AT$1,D247=$AM$1,D247=$AT$1,D248=$AM$1,D248=$AT$1),0,1)))</f>
        <v/>
      </c>
      <c r="AV246" s="2" t="str">
        <f>IF($A246&gt;='DB_FG_243way_Regular Symbol'!G$16,"",IF(E246=0,"",IF(OR(E246=$AM$1,E246=$AT$1,E247=$AM$1,E247=$AT$1,E248=$AM$1,E248=$AT$1),0,1)))</f>
        <v/>
      </c>
      <c r="AW246" s="128" t="str">
        <f>IF($A246&gt;='DB_FG_243way_Regular Symbol'!H$16,"",IF(F246=0,"",IF(OR(F246=$AM$1,F246=$AT$1,F247=$AM$1,F247=$AT$1,F248=$AM$1,F248=$AT$1),0,1)))</f>
        <v/>
      </c>
      <c r="AY246" s="342" t="str">
        <f>IF($A246&gt;='DB_FG_243way_Regular Symbol'!D$16,"",IF(B246=0,"",IF(OR(B246=$AM$1,B246=$AZ$1,B247=$AM$1,B247=$AZ$1,B248=$AM$1,B248=$AZ$1),0,1)))</f>
        <v/>
      </c>
      <c r="AZ246" s="2" t="str">
        <f>IF($A246&gt;='DB_FG_243way_Regular Symbol'!E$16,"",IF(C246=0,"",IF(OR(C246=$AM$1,C246=$AZ$1,C247=$AM$1,C247=$AZ$1,C248=$AM$1,C248=$AZ$1),0,1)))</f>
        <v/>
      </c>
      <c r="BA246" s="2" t="str">
        <f>IF($A246&gt;='DB_FG_243way_Regular Symbol'!F$16,"",IF(D246=0,"",IF(OR(D246=$AM$1,D246=$AZ$1,D247=$AM$1,D247=$AZ$1,D248=$AM$1,D248=$AZ$1),0,1)))</f>
        <v/>
      </c>
      <c r="BB246" s="2" t="str">
        <f>IF($A246&gt;='DB_FG_243way_Regular Symbol'!G$16,"",IF(E246=0,"",IF(OR(E246=$AM$1,E246=$AZ$1,E247=$AM$1,E247=$AZ$1,E248=$AM$1,E248=$AZ$1),0,1)))</f>
        <v/>
      </c>
      <c r="BC246" s="128" t="str">
        <f>IF($A246&gt;='DB_FG_243way_Regular Symbol'!H$16,"",IF(F246=0,"",IF(OR(F246=$AM$1,F246=$AZ$1,F247=$AM$1,F247=$AZ$1,F248=$AM$1,F248=$AZ$1),0,1)))</f>
        <v/>
      </c>
      <c r="BE246" s="342"/>
      <c r="BF246" s="2"/>
      <c r="BG246" s="2" t="str">
        <f>IF($A246&gt;='DB_FG_243way_Regular Symbol'!F$16,"",IF(D246=0,"",COUNTIF(D246:D248,$BF$1)))</f>
        <v/>
      </c>
      <c r="BH246" s="2" t="str">
        <f>IF($A246&gt;='DB_FG_243way_Regular Symbol'!G$16,"",IF(E246=0,"",COUNTIF(E246:E248,$BF$1)))</f>
        <v/>
      </c>
      <c r="BI246" s="2" t="str">
        <f>IF($A246&gt;='DB_FG_243way_Regular Symbol'!H$16,"",IF(F246=0,"",COUNTIF(F246:F248,$BF$1)))</f>
        <v/>
      </c>
      <c r="BK246" s="342"/>
      <c r="BL246" s="2"/>
      <c r="BM246" s="2" t="str">
        <f>IF($A246&gt;='DB_FG_243way_Regular Symbol'!F$16,"",IF(D246=0,"",IF(OR(D246=$AM$1,D246=$BL$1,D247=$AM$1,D247=$BL$1,D248=$AM$1,D248=$BL$1),0,1)))</f>
        <v/>
      </c>
      <c r="BN246" s="2" t="str">
        <f>IF($A246&gt;='DB_FG_243way_Regular Symbol'!G$16,"",IF(E246=0,"",IF(OR(E246=$AM$1,E246=$BL$1,E247=$AM$1,E247=$BL$1,E248=$AM$1,E248=$BL$1),0,1)))</f>
        <v/>
      </c>
      <c r="BO246" s="128" t="str">
        <f>IF($A246&gt;='DB_FG_243way_Regular Symbol'!H$16,"",IF(F246=0,"",IF(OR(F246=$AM$1,F246=$BL$1,F247=$AM$1,F247=$BL$1,F248=$AM$1,F248=$BL$1),0,1)))</f>
        <v/>
      </c>
      <c r="BQ246" s="2" t="str">
        <f>IF($A246&gt;='DB_FG_243way_Regular Symbol'!D$16,"",IF(B246=0,"",IF(OR(B246=$BQ$1,B246=$BR$1,B247=$BQ$1,B247=$BR$1,B248=$BQ$1,B248=$BR$1),0,1)))</f>
        <v/>
      </c>
      <c r="BR246" s="2" t="str">
        <f>IF($A246&gt;='DB_FG_243way_Regular Symbol'!E$16,"",IF(C246=0,"",IF(OR(C246=$BQ$1,C246=$BR$1,C247=$BQ$1,C247=$BR$1,C248=$BQ$1,C248=$BR$1),0,1)))</f>
        <v/>
      </c>
      <c r="BS246" s="2" t="str">
        <f>IF($A246&gt;='DB_FG_243way_Regular Symbol'!F$16,"",IF(D246=0,"",IF(OR(D246=$BQ$1,D246=$BR$1,D247=$BQ$1,D247=$BR$1,D248=$BQ$1,D248=$BR$1),0,1)))</f>
        <v/>
      </c>
      <c r="BT246" s="2" t="str">
        <f>IF($A246&gt;='DB_FG_243way_Regular Symbol'!G$16,"",IF(E246=0,"",IF(OR(E246=$BQ$1,E246=$BR$1,E247=$BQ$1,E247=$BR$1,E248=$BQ$1,E248=$BR$1),0,1)))</f>
        <v/>
      </c>
      <c r="BU246" s="2" t="str">
        <f>IF($A246&gt;='DB_FG_243way_Regular Symbol'!H$16,"",IF(F246=0,"",IF(OR(F246=$BQ$1,F246=$BR$1,F247=$BQ$1,F247=$BR$1,F248=$BQ$1,F248=$BR$1),0,1)))</f>
        <v/>
      </c>
      <c r="BW246" s="2" t="str">
        <f>IF($A246&gt;='DB_FG_243way_Regular Symbol'!D$16,"",IF(B246=0,"",IF(OR(B246=$BW$1,B247=$BW$1,B248=$BW$1,B246=$BX$1,B247=$BX$1,B248=$BX$1),0,1)))</f>
        <v/>
      </c>
      <c r="BX246" s="2" t="str">
        <f>IF($A246&gt;='DB_FG_243way_Regular Symbol'!E$16,"",IF(C246=0,"",IF(OR(C246=$BW$1,C247=$BW$1,C248=$BW$1,C246=$BX$1,C247=$BX$1,C248=$BX$1),0,1)))</f>
        <v/>
      </c>
      <c r="BY246" s="2" t="str">
        <f>IF($A246&gt;='DB_FG_243way_Regular Symbol'!F$16,"",IF(D246=0,"",IF(OR(D246=$BW$1,D247=$BW$1,D248=$BW$1,D246=$BX$1,D247=$BX$1,D248=$BX$1),0,1)))</f>
        <v/>
      </c>
      <c r="BZ246" s="2" t="str">
        <f>IF($A246&gt;='DB_FG_243way_Regular Symbol'!G$16,"",IF(E246=0,"",IF(OR(E246=$BW$1,E247=$BW$1,E248=$BW$1,E246=$BX$1,E247=$BX$1,E248=$BX$1),0,1)))</f>
        <v/>
      </c>
      <c r="CA246" s="2" t="str">
        <f>IF($A246&gt;='DB_FG_243way_Regular Symbol'!H$16,"",IF(F246=0,"",IF(OR(F246=$BW$1,F247=$BW$1,F248=$BW$1,F246=$BX$1,F247=$BX$1,F248=$BX$1),0,1)))</f>
        <v/>
      </c>
      <c r="CC246" s="2" t="str">
        <f>IF($A246&gt;='DB_FG_243way_Regular Symbol'!D$16,"",IF(B246=0,"",IF(OR(B246=$BW$1,B247=$BW$1,B248=$BW$1,B246=$CD$1,B247=$CD$1,B248=$CD$1),0,1)))</f>
        <v/>
      </c>
      <c r="CD246" s="2" t="str">
        <f>IF($A246&gt;='DB_FG_243way_Regular Symbol'!E$16,"",IF(C246=0,"",IF(OR(C246=$BW$1,C247=$BW$1,C248=$BW$1,C246=$CD$1,C247=$CD$1,C248=$CD$1),0,1)))</f>
        <v/>
      </c>
      <c r="CE246" s="2" t="str">
        <f>IF($A246&gt;='DB_FG_243way_Regular Symbol'!F$16,"",IF(D246=0,"",IF(OR(D246=$BW$1,D247=$BW$1,D248=$BW$1,D246=$CD$1,D247=$CD$1,D248=$CD$1),0,1)))</f>
        <v/>
      </c>
      <c r="CF246" s="2" t="str">
        <f>IF($A246&gt;='DB_FG_243way_Regular Symbol'!G$16,"",IF(E246=0,"",IF(OR(E246=$BW$1,E247=$BW$1,E248=$BW$1,E246=$CD$1,E247=$CD$1,E248=$CD$1),0,1)))</f>
        <v/>
      </c>
      <c r="CG246" s="2" t="str">
        <f>IF($A246&gt;='DB_FG_243way_Regular Symbol'!H$16,"",IF(F246=0,"",IF(OR(F246=$BW$1,F247=$BW$1,F248=$BW$1,F246=$CD$1,F247=$CD$1,F248=$CD$1),0,1)))</f>
        <v/>
      </c>
      <c r="CI246" s="2" t="str">
        <f>IF($A246&gt;='DB_FG_243way_Regular Symbol'!D$16,"",IF(B246=0,"",IF(OR(B246=$BW$1,B247=$BW$1,B248=$BW$1,B246=$CJ$1,B247=$CJ$1,B248=$CJ$1),0,1)))</f>
        <v/>
      </c>
      <c r="CJ246" s="2" t="str">
        <f>IF($A246&gt;='DB_FG_243way_Regular Symbol'!E$16,"",IF(C246=0,"",IF(OR(C246=$BW$1,C247=$BW$1,C248=$BW$1,C246=$CJ$1,C247=$CJ$1,C248=$CJ$1),0,1)))</f>
        <v/>
      </c>
      <c r="CK246" s="2" t="str">
        <f>IF($A246&gt;='DB_FG_243way_Regular Symbol'!F$16,"",IF(D246=0,"",IF(OR(D246=$BW$1,D247=$BW$1,D248=$BW$1,D246=$CJ$1,D247=$CJ$1,D248=$CJ$1),0,1)))</f>
        <v/>
      </c>
      <c r="CL246" s="2" t="str">
        <f>IF($A246&gt;='DB_FG_243way_Regular Symbol'!G$16,"",IF(E246=0,"",IF(OR(E246=$BW$1,E247=$BW$1,E248=$BW$1,E246=$CJ$1,E247=$CJ$1,E248=$CJ$1),0,1)))</f>
        <v/>
      </c>
      <c r="CM246" s="2" t="str">
        <f>IF($A246&gt;='DB_FG_243way_Regular Symbol'!H$16,"",IF(F246=0,"",IF(OR(F246=$BW$1,F247=$BW$1,F248=$BW$1,F246=$CJ$1,F247=$CJ$1,F248=$CJ$1),0,1)))</f>
        <v/>
      </c>
      <c r="CO246" s="2" t="str">
        <f>IF($A246&gt;='DB_FG_243way_Regular Symbol'!D$16,"",IF(B246=0,"",IF(OR(B246=$BW$1,B247=$BW$1,B248=$BW$1,B246=$CP$1,B247=$CP$1,B248=$CP$1),0,1)))</f>
        <v/>
      </c>
      <c r="CP246" s="2" t="str">
        <f>IF($A246&gt;='DB_FG_243way_Regular Symbol'!E$16,"",IF(C246=0,"",IF(OR(C246=$BW$1,C247=$BW$1,C248=$BW$1,C246=$CP$1,C247=$CP$1,C248=$CP$1),0,1)))</f>
        <v/>
      </c>
      <c r="CQ246" s="2" t="str">
        <f>IF($A246&gt;='DB_FG_243way_Regular Symbol'!F$16,"",IF(D246=0,"",IF(OR(D246=$BW$1,D247=$BW$1,D248=$BW$1,D246=$CP$1,D247=$CP$1,D248=$CP$1),0,1)))</f>
        <v/>
      </c>
      <c r="CR246" s="2" t="str">
        <f>IF($A246&gt;='DB_FG_243way_Regular Symbol'!G$16,"",IF(E246=0,"",IF(OR(E246=$BW$1,E247=$BW$1,E248=$BW$1,E246=$CP$1,E247=$CP$1,E248=$CP$1),0,1)))</f>
        <v/>
      </c>
      <c r="CS246" s="2" t="str">
        <f>IF($A246&gt;='DB_FG_243way_Regular Symbol'!H$16,"",IF(F246=0,"",IF(OR(F246=$BW$1,F247=$BW$1,F248=$BW$1,F246=$CP$1,F247=$CP$1,F248=$CP$1),0,1)))</f>
        <v/>
      </c>
      <c r="CU246" s="2" t="str">
        <f>IF($A246&gt;='DB_FG_243way_Regular Symbol'!D$16,"",IF(B246=0,"",IF(OR(B246=$BW$1,B247=$BW$1,B248=$BW$1,B246=$CV$1,B247=$CV$1,B248=$CV$1),0,1)))</f>
        <v/>
      </c>
      <c r="CV246" s="2" t="str">
        <f>IF($A246&gt;='DB_FG_243way_Regular Symbol'!E$16,"",IF(C246=0,"",IF(OR(C246=$BW$1,C247=$BW$1,C248=$BW$1,C246=$CV$1,C247=$CV$1,C248=$CV$1),0,1)))</f>
        <v/>
      </c>
      <c r="CW246" s="2" t="str">
        <f>IF($A246&gt;='DB_FG_243way_Regular Symbol'!F$16,"",IF(D246=0,"",IF(OR(D246=$BW$1,D247=$BW$1,D248=$BW$1,D246=$CV$1,D247=$CV$1,D248=$CV$1),0,1)))</f>
        <v/>
      </c>
      <c r="CX246" s="2" t="str">
        <f>IF($A246&gt;='DB_FG_243way_Regular Symbol'!G$16,"",IF(E246=0,"",IF(OR(E246=$BW$1,E247=$BW$1,E248=$BW$1,E246=$CV$1,E247=$CV$1,E248=$CV$1),0,1)))</f>
        <v/>
      </c>
      <c r="CY246" s="2" t="str">
        <f>IF($A246&gt;='DB_FG_243way_Regular Symbol'!H$16,"",IF(F246=0,"",IF(OR(F246=$BW$1,F247=$BW$1,F248=$BW$1,F246=$CV$1,F247=$CV$1,F248=$CV$1),0,1)))</f>
        <v/>
      </c>
    </row>
    <row r="247" spans="1:103">
      <c r="A247" s="341">
        <f>IF('DB_FG_243way_Regular Symbol'!L246="","",'DB_FG_243way_Regular Symbol'!L246)</f>
        <v>243</v>
      </c>
      <c r="B247" s="184" t="str">
        <f>IF('DB_FG_243way_Regular Symbol'!M246="",
IF($A247-'DB_FG_243way_Regular Symbol'!D$16&gt;='DB_FG_243way_RegularＸ_W()'!B$2-1,"",VLOOKUP($A247-'DB_FG_243way_Regular Symbol'!D$16,'DB_FG_243way_Regular Symbol'!$L$3:$Q$99,'DB_FG_243way_RegularＸ_W()'!B$3+1,FALSE)),
'DB_FG_243way_Regular Symbol'!M246)</f>
        <v/>
      </c>
      <c r="C247" s="184" t="str">
        <f>IF('DB_FG_243way_Regular Symbol'!N246="",
IF($A247-'DB_FG_243way_Regular Symbol'!E$16&gt;='DB_FG_243way_RegularＸ_W()'!C$2-1,"",VLOOKUP($A247-'DB_FG_243way_Regular Symbol'!E$16,'DB_FG_243way_Regular Symbol'!$L$3:$Q$99,'DB_FG_243way_RegularＸ_W()'!C$3+1,FALSE)),
'DB_FG_243way_Regular Symbol'!N246)</f>
        <v/>
      </c>
      <c r="D247" s="184" t="str">
        <f>IF('DB_FG_243way_Regular Symbol'!O246="",
IF($A247-'DB_FG_243way_Regular Symbol'!F$16&gt;='DB_FG_243way_RegularＸ_W()'!D$2-1,"",VLOOKUP($A247-'DB_FG_243way_Regular Symbol'!F$16,'DB_FG_243way_Regular Symbol'!$L$3:$Q$99,'DB_FG_243way_RegularＸ_W()'!D$3+1,FALSE)),
'DB_FG_243way_Regular Symbol'!O246)</f>
        <v/>
      </c>
      <c r="E247" s="184" t="str">
        <f>IF('DB_FG_243way_Regular Symbol'!P246="",
IF($A247-'DB_FG_243way_Regular Symbol'!G$16&gt;='DB_FG_243way_RegularＸ_W()'!E$2-1,"",VLOOKUP($A247-'DB_FG_243way_Regular Symbol'!G$16,'DB_FG_243way_Regular Symbol'!$L$3:$Q$99,'DB_FG_243way_RegularＸ_W()'!E$3+1,FALSE)),
'DB_FG_243way_Regular Symbol'!P246)</f>
        <v/>
      </c>
      <c r="F247" s="358" t="str">
        <f>IF('DB_FG_243way_Regular Symbol'!Q246="",
IF($A247-'DB_FG_243way_Regular Symbol'!H$16&gt;='DB_FG_243way_RegularＸ_W()'!F$2-1,"",VLOOKUP($A247-'DB_FG_243way_Regular Symbol'!H$16,'DB_FG_243way_Regular Symbol'!$L$3:$Q$99,'DB_FG_243way_RegularＸ_W()'!F$3+1,FALSE)),
'DB_FG_243way_Regular Symbol'!Q246)</f>
        <v/>
      </c>
      <c r="O247" s="342" t="str">
        <f>IF($A247&gt;='DB_FG_243way_Regular Symbol'!D$16,"",IF(B247=0,"",IF(OR(B247=$O$1,B247=$P$1,B248=$O$1,B248=$P$1,B249=$O$1,B249=$P$1),0,1)))</f>
        <v/>
      </c>
      <c r="P247" s="2" t="str">
        <f>IF($A247&gt;='DB_FG_243way_Regular Symbol'!E$16,"",IF(C247=0,"",IF(OR(C247=$O$1,C247=$P$1,C248=$O$1,C248=$P$1,C249=$O$1,C249=$P$1),0,1)))</f>
        <v/>
      </c>
      <c r="Q247" s="2" t="str">
        <f>IF($A247&gt;='DB_FG_243way_Regular Symbol'!F$16,"",IF(D247=0,"",IF(OR(D247=$O$1,D247=$P$1,D248=$O$1,D248=$P$1,D249=$O$1,D249=$P$1),0,1)))</f>
        <v/>
      </c>
      <c r="R247" s="2" t="str">
        <f>IF($A247&gt;='DB_FG_243way_Regular Symbol'!G$16,"",IF(E247=0,"",IF(OR(E247=$O$1,E247=$P$1,E248=$O$1,E248=$P$1,E249=$O$1,E249=$P$1),0,1)))</f>
        <v/>
      </c>
      <c r="S247" s="128" t="str">
        <f>IF($A247&gt;='DB_FG_243way_Regular Symbol'!H$16,"",IF(F247=0,"",IF(OR(F247=$O$1,F247=$P$1,F248=$O$1,F248=$P$1,F249=$O$1,F249=$P$1),0,1)))</f>
        <v/>
      </c>
      <c r="U247" s="342" t="str">
        <f>IF($A247&gt;='DB_FG_243way_Regular Symbol'!D$16,"",IF(B247=0,"",IF(OR(B247=$U$1,B247=$V$1,B248=$U$1,B248=$V$1,B249=$U$1,B249=$V$1),0,1)))</f>
        <v/>
      </c>
      <c r="V247" s="2" t="str">
        <f>IF($A247&gt;='DB_FG_243way_Regular Symbol'!E$16,"",IF(C247=0,"",IF(OR(C247=$U$1,C247=$V$1,C248=$U$1,C248=$V$1,C249=$U$1,C249=$V$1),0,1)))</f>
        <v/>
      </c>
      <c r="W247" s="2" t="str">
        <f>IF($A247&gt;='DB_FG_243way_Regular Symbol'!F$16,"",IF(D247=0,"",IF(OR(D247=$U$1,D247=$V$1,D248=$U$1,D248=$V$1,D249=$U$1,D249=$V$1),0,1)))</f>
        <v/>
      </c>
      <c r="X247" s="2" t="str">
        <f>IF($A247&gt;='DB_FG_243way_Regular Symbol'!G$16,"",IF(E247=0,"",IF(OR(E247=$U$1,E247=$V$1,E248=$U$1,E248=$V$1,E249=$U$1,E249=$V$1),0,1)))</f>
        <v/>
      </c>
      <c r="Y247" s="128" t="str">
        <f>IF($A247&gt;='DB_FG_243way_Regular Symbol'!H$16,"",IF(F247=0,"",IF(OR(F247=$U$1,F247=$V$1,F248=$U$1,F248=$V$1,F249=$U$1,F249=$V$1),0,1)))</f>
        <v/>
      </c>
      <c r="AA247" s="342" t="str">
        <f>IF($A247&gt;='DB_FG_243way_Regular Symbol'!D$16,"",IF(B247=0,"",IF(OR(B247=$AA$1,B247=$AB$1,B248=$AA$1,B248=$AB$1,B249=$AA$1,,B249=$AB$1),0,1)))</f>
        <v/>
      </c>
      <c r="AB247" s="2" t="str">
        <f>IF($A247&gt;='DB_FG_243way_Regular Symbol'!E$16,"",IF(C247=0,"",IF(OR(C247=$AA$1,C247=$AB$1,C248=$AA$1,C248=$AB$1,C249=$AA$1,,C249=$AB$1),0,1)))</f>
        <v/>
      </c>
      <c r="AC247" s="2" t="str">
        <f>IF($A247&gt;='DB_FG_243way_Regular Symbol'!F$16,"",IF(D247=0,"",IF(OR(D247=$AA$1,D247=$AB$1,D248=$AA$1,D248=$AB$1,D249=$AA$1,,D249=$AB$1),0,1)))</f>
        <v/>
      </c>
      <c r="AD247" s="2" t="str">
        <f>IF($A247&gt;='DB_FG_243way_Regular Symbol'!G$16,"",IF(E247=0,"",IF(OR(E247=$AA$1,E247=$AB$1,E248=$AA$1,E248=$AB$1,E249=$AA$1,,E249=$AB$1),0,1)))</f>
        <v/>
      </c>
      <c r="AE247" s="128" t="str">
        <f>IF($A247&gt;='DB_FG_243way_Regular Symbol'!H$16,"",IF(F247=0,"",IF(OR(F247=$AA$1,F247=$AB$1,F248=$AA$1,F248=$AB$1,F249=$AA$1,,F249=$AB$1),0,1)))</f>
        <v/>
      </c>
      <c r="AG247" s="342" t="str">
        <f>IF($A247&gt;='DB_FG_243way_Regular Symbol'!D$16,"",IF(B247=0,"",IF(OR(B247=$AG$1,B247=$AH$1,B248=$AG$1,B248=$AH$1,B249=$AG$1,B249=$AH$1),0,1)))</f>
        <v/>
      </c>
      <c r="AH247" s="2" t="str">
        <f>IF($A247&gt;='DB_FG_243way_Regular Symbol'!E$16,"",IF(C247=0,"",IF(OR(C247=$AG$1,C247=$AH$1,C248=$AG$1,C248=$AH$1,C249=$AG$1,C249=$AH$1),0,1)))</f>
        <v/>
      </c>
      <c r="AI247" s="2" t="str">
        <f>IF($A247&gt;='DB_FG_243way_Regular Symbol'!F$16,"",IF(D247=0,"",IF(OR(D247=$AG$1,D247=$AH$1,D248=$AG$1,D248=$AH$1,D249=$AG$1,D249=$AH$1),0,1)))</f>
        <v/>
      </c>
      <c r="AJ247" s="2" t="str">
        <f>IF($A247&gt;='DB_FG_243way_Regular Symbol'!G$16,"",IF(E247=0,"",IF(OR(E247=$AG$1,E247=$AH$1,E248=$AG$1,E248=$AH$1,E249=$AG$1,E249=$AH$1),0,1)))</f>
        <v/>
      </c>
      <c r="AK247" s="128" t="str">
        <f>IF($A247&gt;='DB_FG_243way_Regular Symbol'!H$16,"",IF(F247=0,"",IF(OR(F247=$AG$1,F247=$AH$1,F248=$AG$1,F248=$AH$1,F249=$AG$1,F249=$AH$1),0,1)))</f>
        <v/>
      </c>
      <c r="AM247" s="342" t="str">
        <f>IF($A247&gt;='DB_FG_243way_Regular Symbol'!D$16,"",IF(B247=0,"",IF(OR(B247=$AM$1,B247=$AN$1,B248=$AM$1,B248=$AN$1,B249=$AM$1,B249=$AN$1),0,1)))</f>
        <v/>
      </c>
      <c r="AN247" s="2" t="str">
        <f>IF($A247&gt;='DB_FG_243way_Regular Symbol'!E$16,"",IF(C247=0,"",IF(OR(C247=$AM$1,C247=$AN$1,C248=$AM$1,C248=$AN$1,C249=$AM$1,C249=$AN$1),0,1)))</f>
        <v/>
      </c>
      <c r="AO247" s="2" t="str">
        <f>IF($A247&gt;='DB_FG_243way_Regular Symbol'!F$16,"",IF(D247=0,"",IF(OR(D247=$AM$1,D247=$AN$1,D248=$AM$1,D248=$AN$1,D249=$AM$1,D249=$AN$1),0,1)))</f>
        <v/>
      </c>
      <c r="AP247" s="2" t="str">
        <f>IF($A247&gt;='DB_FG_243way_Regular Symbol'!G$16,"",IF(E247=0,"",IF(OR(E247=$AM$1,E247=$AN$1,E248=$AM$1,E248=$AN$1,E249=$AM$1,E249=$AN$1),0,1)))</f>
        <v/>
      </c>
      <c r="AQ247" s="128" t="str">
        <f>IF($A247&gt;='DB_FG_243way_Regular Symbol'!H$16,"",IF(F247=0,"",IF(OR(F247=$AM$1,F247=$AN$1,F248=$AM$1,F248=$AN$1,F249=$AM$1,F249=$AN$1),0,1)))</f>
        <v/>
      </c>
      <c r="AS247" s="342" t="str">
        <f>IF($A247&gt;='DB_FG_243way_Regular Symbol'!D$16,"",IF(B247=0,"",IF(OR(B247=$AM$1,B247=$AT$1,B248=$AM$1,B248=$AT$1,B249=$AM$1,B249=$AT$1),0,1)))</f>
        <v/>
      </c>
      <c r="AT247" s="2" t="str">
        <f>IF($A247&gt;='DB_FG_243way_Regular Symbol'!E$16,"",IF(C247=0,"",IF(OR(C247=$AM$1,C247=$AT$1,C248=$AM$1,C248=$AT$1,C249=$AM$1,C249=$AT$1),0,1)))</f>
        <v/>
      </c>
      <c r="AU247" s="2" t="str">
        <f>IF($A247&gt;='DB_FG_243way_Regular Symbol'!F$16,"",IF(D247=0,"",IF(OR(D247=$AM$1,D247=$AT$1,D248=$AM$1,D248=$AT$1,D249=$AM$1,D249=$AT$1),0,1)))</f>
        <v/>
      </c>
      <c r="AV247" s="2" t="str">
        <f>IF($A247&gt;='DB_FG_243way_Regular Symbol'!G$16,"",IF(E247=0,"",IF(OR(E247=$AM$1,E247=$AT$1,E248=$AM$1,E248=$AT$1,E249=$AM$1,E249=$AT$1),0,1)))</f>
        <v/>
      </c>
      <c r="AW247" s="128" t="str">
        <f>IF($A247&gt;='DB_FG_243way_Regular Symbol'!H$16,"",IF(F247=0,"",IF(OR(F247=$AM$1,F247=$AT$1,F248=$AM$1,F248=$AT$1,F249=$AM$1,F249=$AT$1),0,1)))</f>
        <v/>
      </c>
      <c r="AY247" s="342" t="str">
        <f>IF($A247&gt;='DB_FG_243way_Regular Symbol'!D$16,"",IF(B247=0,"",IF(OR(B247=$AM$1,B247=$AZ$1,B248=$AM$1,B248=$AZ$1,B249=$AM$1,B249=$AZ$1),0,1)))</f>
        <v/>
      </c>
      <c r="AZ247" s="2" t="str">
        <f>IF($A247&gt;='DB_FG_243way_Regular Symbol'!E$16,"",IF(C247=0,"",IF(OR(C247=$AM$1,C247=$AZ$1,C248=$AM$1,C248=$AZ$1,C249=$AM$1,C249=$AZ$1),0,1)))</f>
        <v/>
      </c>
      <c r="BA247" s="2" t="str">
        <f>IF($A247&gt;='DB_FG_243way_Regular Symbol'!F$16,"",IF(D247=0,"",IF(OR(D247=$AM$1,D247=$AZ$1,D248=$AM$1,D248=$AZ$1,D249=$AM$1,D249=$AZ$1),0,1)))</f>
        <v/>
      </c>
      <c r="BB247" s="2" t="str">
        <f>IF($A247&gt;='DB_FG_243way_Regular Symbol'!G$16,"",IF(E247=0,"",IF(OR(E247=$AM$1,E247=$AZ$1,E248=$AM$1,E248=$AZ$1,E249=$AM$1,E249=$AZ$1),0,1)))</f>
        <v/>
      </c>
      <c r="BC247" s="128" t="str">
        <f>IF($A247&gt;='DB_FG_243way_Regular Symbol'!H$16,"",IF(F247=0,"",IF(OR(F247=$AM$1,F247=$AZ$1,F248=$AM$1,F248=$AZ$1,F249=$AM$1,F249=$AZ$1),0,1)))</f>
        <v/>
      </c>
      <c r="BE247" s="342"/>
      <c r="BF247" s="2"/>
      <c r="BG247" s="2" t="str">
        <f>IF($A247&gt;='DB_FG_243way_Regular Symbol'!F$16,"",IF(D247=0,"",COUNTIF(D247:D249,$BF$1)))</f>
        <v/>
      </c>
      <c r="BH247" s="2" t="str">
        <f>IF($A247&gt;='DB_FG_243way_Regular Symbol'!G$16,"",IF(E247=0,"",COUNTIF(E247:E249,$BF$1)))</f>
        <v/>
      </c>
      <c r="BI247" s="2" t="str">
        <f>IF($A247&gt;='DB_FG_243way_Regular Symbol'!H$16,"",IF(F247=0,"",COUNTIF(F247:F249,$BF$1)))</f>
        <v/>
      </c>
      <c r="BK247" s="342"/>
      <c r="BL247" s="2"/>
      <c r="BM247" s="2" t="str">
        <f>IF($A247&gt;='DB_FG_243way_Regular Symbol'!F$16,"",IF(D247=0,"",IF(OR(D247=$AM$1,D247=$BL$1,D248=$AM$1,D248=$BL$1,D249=$AM$1,D249=$BL$1),0,1)))</f>
        <v/>
      </c>
      <c r="BN247" s="2" t="str">
        <f>IF($A247&gt;='DB_FG_243way_Regular Symbol'!G$16,"",IF(E247=0,"",IF(OR(E247=$AM$1,E247=$BL$1,E248=$AM$1,E248=$BL$1,E249=$AM$1,E249=$BL$1),0,1)))</f>
        <v/>
      </c>
      <c r="BO247" s="128" t="str">
        <f>IF($A247&gt;='DB_FG_243way_Regular Symbol'!H$16,"",IF(F247=0,"",IF(OR(F247=$AM$1,F247=$BL$1,F248=$AM$1,F248=$BL$1,F249=$AM$1,F249=$BL$1),0,1)))</f>
        <v/>
      </c>
      <c r="BQ247" s="2" t="str">
        <f>IF($A247&gt;='DB_FG_243way_Regular Symbol'!D$16,"",IF(B247=0,"",IF(OR(B247=$BQ$1,B247=$BR$1,B248=$BQ$1,B248=$BR$1,B249=$BQ$1,B249=$BR$1),0,1)))</f>
        <v/>
      </c>
      <c r="BR247" s="2" t="str">
        <f>IF($A247&gt;='DB_FG_243way_Regular Symbol'!E$16,"",IF(C247=0,"",IF(OR(C247=$BQ$1,C247=$BR$1,C248=$BQ$1,C248=$BR$1,C249=$BQ$1,C249=$BR$1),0,1)))</f>
        <v/>
      </c>
      <c r="BS247" s="2" t="str">
        <f>IF($A247&gt;='DB_FG_243way_Regular Symbol'!F$16,"",IF(D247=0,"",IF(OR(D247=$BQ$1,D247=$BR$1,D248=$BQ$1,D248=$BR$1,D249=$BQ$1,D249=$BR$1),0,1)))</f>
        <v/>
      </c>
      <c r="BT247" s="2" t="str">
        <f>IF($A247&gt;='DB_FG_243way_Regular Symbol'!G$16,"",IF(E247=0,"",IF(OR(E247=$BQ$1,E247=$BR$1,E248=$BQ$1,E248=$BR$1,E249=$BQ$1,E249=$BR$1),0,1)))</f>
        <v/>
      </c>
      <c r="BU247" s="2" t="str">
        <f>IF($A247&gt;='DB_FG_243way_Regular Symbol'!H$16,"",IF(F247=0,"",IF(OR(F247=$BQ$1,F247=$BR$1,F248=$BQ$1,F248=$BR$1,F249=$BQ$1,F249=$BR$1),0,1)))</f>
        <v/>
      </c>
      <c r="BW247" s="2" t="str">
        <f>IF($A247&gt;='DB_FG_243way_Regular Symbol'!D$16,"",IF(B247=0,"",IF(OR(B247=$BW$1,B248=$BW$1,B249=$BW$1,B247=$BX$1,B248=$BX$1,B249=$BX$1),0,1)))</f>
        <v/>
      </c>
      <c r="BX247" s="2" t="str">
        <f>IF($A247&gt;='DB_FG_243way_Regular Symbol'!E$16,"",IF(C247=0,"",IF(OR(C247=$BW$1,C248=$BW$1,C249=$BW$1,C247=$BX$1,C248=$BX$1,C249=$BX$1),0,1)))</f>
        <v/>
      </c>
      <c r="BY247" s="2" t="str">
        <f>IF($A247&gt;='DB_FG_243way_Regular Symbol'!F$16,"",IF(D247=0,"",IF(OR(D247=$BW$1,D248=$BW$1,D249=$BW$1,D247=$BX$1,D248=$BX$1,D249=$BX$1),0,1)))</f>
        <v/>
      </c>
      <c r="BZ247" s="2" t="str">
        <f>IF($A247&gt;='DB_FG_243way_Regular Symbol'!G$16,"",IF(E247=0,"",IF(OR(E247=$BW$1,E248=$BW$1,E249=$BW$1,E247=$BX$1,E248=$BX$1,E249=$BX$1),0,1)))</f>
        <v/>
      </c>
      <c r="CA247" s="2" t="str">
        <f>IF($A247&gt;='DB_FG_243way_Regular Symbol'!H$16,"",IF(F247=0,"",IF(OR(F247=$BW$1,F248=$BW$1,F249=$BW$1,F247=$BX$1,F248=$BX$1,F249=$BX$1),0,1)))</f>
        <v/>
      </c>
      <c r="CC247" s="2" t="str">
        <f>IF($A247&gt;='DB_FG_243way_Regular Symbol'!D$16,"",IF(B247=0,"",IF(OR(B247=$BW$1,B248=$BW$1,B249=$BW$1,B247=$CD$1,B248=$CD$1,B249=$CD$1),0,1)))</f>
        <v/>
      </c>
      <c r="CD247" s="2" t="str">
        <f>IF($A247&gt;='DB_FG_243way_Regular Symbol'!E$16,"",IF(C247=0,"",IF(OR(C247=$BW$1,C248=$BW$1,C249=$BW$1,C247=$CD$1,C248=$CD$1,C249=$CD$1),0,1)))</f>
        <v/>
      </c>
      <c r="CE247" s="2" t="str">
        <f>IF($A247&gt;='DB_FG_243way_Regular Symbol'!F$16,"",IF(D247=0,"",IF(OR(D247=$BW$1,D248=$BW$1,D249=$BW$1,D247=$CD$1,D248=$CD$1,D249=$CD$1),0,1)))</f>
        <v/>
      </c>
      <c r="CF247" s="2" t="str">
        <f>IF($A247&gt;='DB_FG_243way_Regular Symbol'!G$16,"",IF(E247=0,"",IF(OR(E247=$BW$1,E248=$BW$1,E249=$BW$1,E247=$CD$1,E248=$CD$1,E249=$CD$1),0,1)))</f>
        <v/>
      </c>
      <c r="CG247" s="2" t="str">
        <f>IF($A247&gt;='DB_FG_243way_Regular Symbol'!H$16,"",IF(F247=0,"",IF(OR(F247=$BW$1,F248=$BW$1,F249=$BW$1,F247=$CD$1,F248=$CD$1,F249=$CD$1),0,1)))</f>
        <v/>
      </c>
      <c r="CI247" s="2" t="str">
        <f>IF($A247&gt;='DB_FG_243way_Regular Symbol'!D$16,"",IF(B247=0,"",IF(OR(B247=$BW$1,B248=$BW$1,B249=$BW$1,B247=$CJ$1,B248=$CJ$1,B249=$CJ$1),0,1)))</f>
        <v/>
      </c>
      <c r="CJ247" s="2" t="str">
        <f>IF($A247&gt;='DB_FG_243way_Regular Symbol'!E$16,"",IF(C247=0,"",IF(OR(C247=$BW$1,C248=$BW$1,C249=$BW$1,C247=$CJ$1,C248=$CJ$1,C249=$CJ$1),0,1)))</f>
        <v/>
      </c>
      <c r="CK247" s="2" t="str">
        <f>IF($A247&gt;='DB_FG_243way_Regular Symbol'!F$16,"",IF(D247=0,"",IF(OR(D247=$BW$1,D248=$BW$1,D249=$BW$1,D247=$CJ$1,D248=$CJ$1,D249=$CJ$1),0,1)))</f>
        <v/>
      </c>
      <c r="CL247" s="2" t="str">
        <f>IF($A247&gt;='DB_FG_243way_Regular Symbol'!G$16,"",IF(E247=0,"",IF(OR(E247=$BW$1,E248=$BW$1,E249=$BW$1,E247=$CJ$1,E248=$CJ$1,E249=$CJ$1),0,1)))</f>
        <v/>
      </c>
      <c r="CM247" s="2" t="str">
        <f>IF($A247&gt;='DB_FG_243way_Regular Symbol'!H$16,"",IF(F247=0,"",IF(OR(F247=$BW$1,F248=$BW$1,F249=$BW$1,F247=$CJ$1,F248=$CJ$1,F249=$CJ$1),0,1)))</f>
        <v/>
      </c>
      <c r="CO247" s="2" t="str">
        <f>IF($A247&gt;='DB_FG_243way_Regular Symbol'!D$16,"",IF(B247=0,"",IF(OR(B247=$BW$1,B248=$BW$1,B249=$BW$1,B247=$CP$1,B248=$CP$1,B249=$CP$1),0,1)))</f>
        <v/>
      </c>
      <c r="CP247" s="2" t="str">
        <f>IF($A247&gt;='DB_FG_243way_Regular Symbol'!E$16,"",IF(C247=0,"",IF(OR(C247=$BW$1,C248=$BW$1,C249=$BW$1,C247=$CP$1,C248=$CP$1,C249=$CP$1),0,1)))</f>
        <v/>
      </c>
      <c r="CQ247" s="2" t="str">
        <f>IF($A247&gt;='DB_FG_243way_Regular Symbol'!F$16,"",IF(D247=0,"",IF(OR(D247=$BW$1,D248=$BW$1,D249=$BW$1,D247=$CP$1,D248=$CP$1,D249=$CP$1),0,1)))</f>
        <v/>
      </c>
      <c r="CR247" s="2" t="str">
        <f>IF($A247&gt;='DB_FG_243way_Regular Symbol'!G$16,"",IF(E247=0,"",IF(OR(E247=$BW$1,E248=$BW$1,E249=$BW$1,E247=$CP$1,E248=$CP$1,E249=$CP$1),0,1)))</f>
        <v/>
      </c>
      <c r="CS247" s="2" t="str">
        <f>IF($A247&gt;='DB_FG_243way_Regular Symbol'!H$16,"",IF(F247=0,"",IF(OR(F247=$BW$1,F248=$BW$1,F249=$BW$1,F247=$CP$1,F248=$CP$1,F249=$CP$1),0,1)))</f>
        <v/>
      </c>
      <c r="CU247" s="2" t="str">
        <f>IF($A247&gt;='DB_FG_243way_Regular Symbol'!D$16,"",IF(B247=0,"",IF(OR(B247=$BW$1,B248=$BW$1,B249=$BW$1,B247=$CV$1,B248=$CV$1,B249=$CV$1),0,1)))</f>
        <v/>
      </c>
      <c r="CV247" s="2" t="str">
        <f>IF($A247&gt;='DB_FG_243way_Regular Symbol'!E$16,"",IF(C247=0,"",IF(OR(C247=$BW$1,C248=$BW$1,C249=$BW$1,C247=$CV$1,C248=$CV$1,C249=$CV$1),0,1)))</f>
        <v/>
      </c>
      <c r="CW247" s="2" t="str">
        <f>IF($A247&gt;='DB_FG_243way_Regular Symbol'!F$16,"",IF(D247=0,"",IF(OR(D247=$BW$1,D248=$BW$1,D249=$BW$1,D247=$CV$1,D248=$CV$1,D249=$CV$1),0,1)))</f>
        <v/>
      </c>
      <c r="CX247" s="2" t="str">
        <f>IF($A247&gt;='DB_FG_243way_Regular Symbol'!G$16,"",IF(E247=0,"",IF(OR(E247=$BW$1,E248=$BW$1,E249=$BW$1,E247=$CV$1,E248=$CV$1,E249=$CV$1),0,1)))</f>
        <v/>
      </c>
      <c r="CY247" s="2" t="str">
        <f>IF($A247&gt;='DB_FG_243way_Regular Symbol'!H$16,"",IF(F247=0,"",IF(OR(F247=$BW$1,F248=$BW$1,F249=$BW$1,F247=$CV$1,F248=$CV$1,F249=$CV$1),0,1)))</f>
        <v/>
      </c>
    </row>
    <row r="248" spans="1:103">
      <c r="A248" s="341">
        <f>IF('DB_FG_243way_Regular Symbol'!L247="","",'DB_FG_243way_Regular Symbol'!L247)</f>
        <v>244</v>
      </c>
      <c r="B248" s="184" t="str">
        <f>IF('DB_FG_243way_Regular Symbol'!M247="",
IF($A248-'DB_FG_243way_Regular Symbol'!D$16&gt;='DB_FG_243way_RegularＸ_W()'!B$2-1,"",VLOOKUP($A248-'DB_FG_243way_Regular Symbol'!D$16,'DB_FG_243way_Regular Symbol'!$L$3:$Q$99,'DB_FG_243way_RegularＸ_W()'!B$3+1,FALSE)),
'DB_FG_243way_Regular Symbol'!M247)</f>
        <v/>
      </c>
      <c r="C248" s="184" t="str">
        <f>IF('DB_FG_243way_Regular Symbol'!N247="",
IF($A248-'DB_FG_243way_Regular Symbol'!E$16&gt;='DB_FG_243way_RegularＸ_W()'!C$2-1,"",VLOOKUP($A248-'DB_FG_243way_Regular Symbol'!E$16,'DB_FG_243way_Regular Symbol'!$L$3:$Q$99,'DB_FG_243way_RegularＸ_W()'!C$3+1,FALSE)),
'DB_FG_243way_Regular Symbol'!N247)</f>
        <v/>
      </c>
      <c r="D248" s="184" t="str">
        <f>IF('DB_FG_243way_Regular Symbol'!O247="",
IF($A248-'DB_FG_243way_Regular Symbol'!F$16&gt;='DB_FG_243way_RegularＸ_W()'!D$2-1,"",VLOOKUP($A248-'DB_FG_243way_Regular Symbol'!F$16,'DB_FG_243way_Regular Symbol'!$L$3:$Q$99,'DB_FG_243way_RegularＸ_W()'!D$3+1,FALSE)),
'DB_FG_243way_Regular Symbol'!O247)</f>
        <v/>
      </c>
      <c r="E248" s="184" t="str">
        <f>IF('DB_FG_243way_Regular Symbol'!P247="",
IF($A248-'DB_FG_243way_Regular Symbol'!G$16&gt;='DB_FG_243way_RegularＸ_W()'!E$2-1,"",VLOOKUP($A248-'DB_FG_243way_Regular Symbol'!G$16,'DB_FG_243way_Regular Symbol'!$L$3:$Q$99,'DB_FG_243way_RegularＸ_W()'!E$3+1,FALSE)),
'DB_FG_243way_Regular Symbol'!P247)</f>
        <v/>
      </c>
      <c r="F248" s="358" t="str">
        <f>IF('DB_FG_243way_Regular Symbol'!Q247="",
IF($A248-'DB_FG_243way_Regular Symbol'!H$16&gt;='DB_FG_243way_RegularＸ_W()'!F$2-1,"",VLOOKUP($A248-'DB_FG_243way_Regular Symbol'!H$16,'DB_FG_243way_Regular Symbol'!$L$3:$Q$99,'DB_FG_243way_RegularＸ_W()'!F$3+1,FALSE)),
'DB_FG_243way_Regular Symbol'!Q247)</f>
        <v/>
      </c>
      <c r="O248" s="342" t="str">
        <f>IF($A248&gt;='DB_FG_243way_Regular Symbol'!D$16,"",IF(B248=0,"",IF(OR(B248=$O$1,B248=$P$1,B249=$O$1,B249=$P$1,B250=$O$1,B250=$P$1),0,1)))</f>
        <v/>
      </c>
      <c r="P248" s="2" t="str">
        <f>IF($A248&gt;='DB_FG_243way_Regular Symbol'!E$16,"",IF(C248=0,"",IF(OR(C248=$O$1,C248=$P$1,C249=$O$1,C249=$P$1,C250=$O$1,C250=$P$1),0,1)))</f>
        <v/>
      </c>
      <c r="Q248" s="2" t="str">
        <f>IF($A248&gt;='DB_FG_243way_Regular Symbol'!F$16,"",IF(D248=0,"",IF(OR(D248=$O$1,D248=$P$1,D249=$O$1,D249=$P$1,D250=$O$1,D250=$P$1),0,1)))</f>
        <v/>
      </c>
      <c r="R248" s="2" t="str">
        <f>IF($A248&gt;='DB_FG_243way_Regular Symbol'!G$16,"",IF(E248=0,"",IF(OR(E248=$O$1,E248=$P$1,E249=$O$1,E249=$P$1,E250=$O$1,E250=$P$1),0,1)))</f>
        <v/>
      </c>
      <c r="S248" s="128" t="str">
        <f>IF($A248&gt;='DB_FG_243way_Regular Symbol'!H$16,"",IF(F248=0,"",IF(OR(F248=$O$1,F248=$P$1,F249=$O$1,F249=$P$1,F250=$O$1,F250=$P$1),0,1)))</f>
        <v/>
      </c>
      <c r="U248" s="342" t="str">
        <f>IF($A248&gt;='DB_FG_243way_Regular Symbol'!D$16,"",IF(B248=0,"",IF(OR(B248=$U$1,B248=$V$1,B249=$U$1,B249=$V$1,B250=$U$1,B250=$V$1),0,1)))</f>
        <v/>
      </c>
      <c r="V248" s="2" t="str">
        <f>IF($A248&gt;='DB_FG_243way_Regular Symbol'!E$16,"",IF(C248=0,"",IF(OR(C248=$U$1,C248=$V$1,C249=$U$1,C249=$V$1,C250=$U$1,C250=$V$1),0,1)))</f>
        <v/>
      </c>
      <c r="W248" s="2" t="str">
        <f>IF($A248&gt;='DB_FG_243way_Regular Symbol'!F$16,"",IF(D248=0,"",IF(OR(D248=$U$1,D248=$V$1,D249=$U$1,D249=$V$1,D250=$U$1,D250=$V$1),0,1)))</f>
        <v/>
      </c>
      <c r="X248" s="2" t="str">
        <f>IF($A248&gt;='DB_FG_243way_Regular Symbol'!G$16,"",IF(E248=0,"",IF(OR(E248=$U$1,E248=$V$1,E249=$U$1,E249=$V$1,E250=$U$1,E250=$V$1),0,1)))</f>
        <v/>
      </c>
      <c r="Y248" s="128" t="str">
        <f>IF($A248&gt;='DB_FG_243way_Regular Symbol'!H$16,"",IF(F248=0,"",IF(OR(F248=$U$1,F248=$V$1,F249=$U$1,F249=$V$1,F250=$U$1,F250=$V$1),0,1)))</f>
        <v/>
      </c>
      <c r="AA248" s="342" t="str">
        <f>IF($A248&gt;='DB_FG_243way_Regular Symbol'!D$16,"",IF(B248=0,"",IF(OR(B248=$AA$1,B248=$AB$1,B249=$AA$1,B249=$AB$1,B250=$AA$1,,B250=$AB$1),0,1)))</f>
        <v/>
      </c>
      <c r="AB248" s="2" t="str">
        <f>IF($A248&gt;='DB_FG_243way_Regular Symbol'!E$16,"",IF(C248=0,"",IF(OR(C248=$AA$1,C248=$AB$1,C249=$AA$1,C249=$AB$1,C250=$AA$1,,C250=$AB$1),0,1)))</f>
        <v/>
      </c>
      <c r="AC248" s="2" t="str">
        <f>IF($A248&gt;='DB_FG_243way_Regular Symbol'!F$16,"",IF(D248=0,"",IF(OR(D248=$AA$1,D248=$AB$1,D249=$AA$1,D249=$AB$1,D250=$AA$1,,D250=$AB$1),0,1)))</f>
        <v/>
      </c>
      <c r="AD248" s="2" t="str">
        <f>IF($A248&gt;='DB_FG_243way_Regular Symbol'!G$16,"",IF(E248=0,"",IF(OR(E248=$AA$1,E248=$AB$1,E249=$AA$1,E249=$AB$1,E250=$AA$1,,E250=$AB$1),0,1)))</f>
        <v/>
      </c>
      <c r="AE248" s="128" t="str">
        <f>IF($A248&gt;='DB_FG_243way_Regular Symbol'!H$16,"",IF(F248=0,"",IF(OR(F248=$AA$1,F248=$AB$1,F249=$AA$1,F249=$AB$1,F250=$AA$1,,F250=$AB$1),0,1)))</f>
        <v/>
      </c>
      <c r="AG248" s="342" t="str">
        <f>IF($A248&gt;='DB_FG_243way_Regular Symbol'!D$16,"",IF(B248=0,"",IF(OR(B248=$AG$1,B248=$AH$1,B249=$AG$1,B249=$AH$1,B250=$AG$1,B250=$AH$1),0,1)))</f>
        <v/>
      </c>
      <c r="AH248" s="2" t="str">
        <f>IF($A248&gt;='DB_FG_243way_Regular Symbol'!E$16,"",IF(C248=0,"",IF(OR(C248=$AG$1,C248=$AH$1,C249=$AG$1,C249=$AH$1,C250=$AG$1,C250=$AH$1),0,1)))</f>
        <v/>
      </c>
      <c r="AI248" s="2" t="str">
        <f>IF($A248&gt;='DB_FG_243way_Regular Symbol'!F$16,"",IF(D248=0,"",IF(OR(D248=$AG$1,D248=$AH$1,D249=$AG$1,D249=$AH$1,D250=$AG$1,D250=$AH$1),0,1)))</f>
        <v/>
      </c>
      <c r="AJ248" s="2" t="str">
        <f>IF($A248&gt;='DB_FG_243way_Regular Symbol'!G$16,"",IF(E248=0,"",IF(OR(E248=$AG$1,E248=$AH$1,E249=$AG$1,E249=$AH$1,E250=$AG$1,E250=$AH$1),0,1)))</f>
        <v/>
      </c>
      <c r="AK248" s="128" t="str">
        <f>IF($A248&gt;='DB_FG_243way_Regular Symbol'!H$16,"",IF(F248=0,"",IF(OR(F248=$AG$1,F248=$AH$1,F249=$AG$1,F249=$AH$1,F250=$AG$1,F250=$AH$1),0,1)))</f>
        <v/>
      </c>
      <c r="AM248" s="342" t="str">
        <f>IF($A248&gt;='DB_FG_243way_Regular Symbol'!D$16,"",IF(B248=0,"",IF(OR(B248=$AM$1,B248=$AN$1,B249=$AM$1,B249=$AN$1,B250=$AM$1,B250=$AN$1),0,1)))</f>
        <v/>
      </c>
      <c r="AN248" s="2" t="str">
        <f>IF($A248&gt;='DB_FG_243way_Regular Symbol'!E$16,"",IF(C248=0,"",IF(OR(C248=$AM$1,C248=$AN$1,C249=$AM$1,C249=$AN$1,C250=$AM$1,C250=$AN$1),0,1)))</f>
        <v/>
      </c>
      <c r="AO248" s="2" t="str">
        <f>IF($A248&gt;='DB_FG_243way_Regular Symbol'!F$16,"",IF(D248=0,"",IF(OR(D248=$AM$1,D248=$AN$1,D249=$AM$1,D249=$AN$1,D250=$AM$1,D250=$AN$1),0,1)))</f>
        <v/>
      </c>
      <c r="AP248" s="2" t="str">
        <f>IF($A248&gt;='DB_FG_243way_Regular Symbol'!G$16,"",IF(E248=0,"",IF(OR(E248=$AM$1,E248=$AN$1,E249=$AM$1,E249=$AN$1,E250=$AM$1,E250=$AN$1),0,1)))</f>
        <v/>
      </c>
      <c r="AQ248" s="128" t="str">
        <f>IF($A248&gt;='DB_FG_243way_Regular Symbol'!H$16,"",IF(F248=0,"",IF(OR(F248=$AM$1,F248=$AN$1,F249=$AM$1,F249=$AN$1,F250=$AM$1,F250=$AN$1),0,1)))</f>
        <v/>
      </c>
      <c r="AS248" s="342" t="str">
        <f>IF($A248&gt;='DB_FG_243way_Regular Symbol'!D$16,"",IF(B248=0,"",IF(OR(B248=$AM$1,B248=$AT$1,B249=$AM$1,B249=$AT$1,B250=$AM$1,B250=$AT$1),0,1)))</f>
        <v/>
      </c>
      <c r="AT248" s="2" t="str">
        <f>IF($A248&gt;='DB_FG_243way_Regular Symbol'!E$16,"",IF(C248=0,"",IF(OR(C248=$AM$1,C248=$AT$1,C249=$AM$1,C249=$AT$1,C250=$AM$1,C250=$AT$1),0,1)))</f>
        <v/>
      </c>
      <c r="AU248" s="2" t="str">
        <f>IF($A248&gt;='DB_FG_243way_Regular Symbol'!F$16,"",IF(D248=0,"",IF(OR(D248=$AM$1,D248=$AT$1,D249=$AM$1,D249=$AT$1,D250=$AM$1,D250=$AT$1),0,1)))</f>
        <v/>
      </c>
      <c r="AV248" s="2" t="str">
        <f>IF($A248&gt;='DB_FG_243way_Regular Symbol'!G$16,"",IF(E248=0,"",IF(OR(E248=$AM$1,E248=$AT$1,E249=$AM$1,E249=$AT$1,E250=$AM$1,E250=$AT$1),0,1)))</f>
        <v/>
      </c>
      <c r="AW248" s="128" t="str">
        <f>IF($A248&gt;='DB_FG_243way_Regular Symbol'!H$16,"",IF(F248=0,"",IF(OR(F248=$AM$1,F248=$AT$1,F249=$AM$1,F249=$AT$1,F250=$AM$1,F250=$AT$1),0,1)))</f>
        <v/>
      </c>
      <c r="AY248" s="342" t="str">
        <f>IF($A248&gt;='DB_FG_243way_Regular Symbol'!D$16,"",IF(B248=0,"",IF(OR(B248=$AM$1,B248=$AZ$1,B249=$AM$1,B249=$AZ$1,B250=$AM$1,B250=$AZ$1),0,1)))</f>
        <v/>
      </c>
      <c r="AZ248" s="2" t="str">
        <f>IF($A248&gt;='DB_FG_243way_Regular Symbol'!E$16,"",IF(C248=0,"",IF(OR(C248=$AM$1,C248=$AZ$1,C249=$AM$1,C249=$AZ$1,C250=$AM$1,C250=$AZ$1),0,1)))</f>
        <v/>
      </c>
      <c r="BA248" s="2" t="str">
        <f>IF($A248&gt;='DB_FG_243way_Regular Symbol'!F$16,"",IF(D248=0,"",IF(OR(D248=$AM$1,D248=$AZ$1,D249=$AM$1,D249=$AZ$1,D250=$AM$1,D250=$AZ$1),0,1)))</f>
        <v/>
      </c>
      <c r="BB248" s="2" t="str">
        <f>IF($A248&gt;='DB_FG_243way_Regular Symbol'!G$16,"",IF(E248=0,"",IF(OR(E248=$AM$1,E248=$AZ$1,E249=$AM$1,E249=$AZ$1,E250=$AM$1,E250=$AZ$1),0,1)))</f>
        <v/>
      </c>
      <c r="BC248" s="128" t="str">
        <f>IF($A248&gt;='DB_FG_243way_Regular Symbol'!H$16,"",IF(F248=0,"",IF(OR(F248=$AM$1,F248=$AZ$1,F249=$AM$1,F249=$AZ$1,F250=$AM$1,F250=$AZ$1),0,1)))</f>
        <v/>
      </c>
      <c r="BE248" s="342"/>
      <c r="BF248" s="2"/>
      <c r="BG248" s="2" t="str">
        <f>IF($A248&gt;='DB_FG_243way_Regular Symbol'!F$16,"",IF(D248=0,"",COUNTIF(D248:D250,$BF$1)))</f>
        <v/>
      </c>
      <c r="BH248" s="2" t="str">
        <f>IF($A248&gt;='DB_FG_243way_Regular Symbol'!G$16,"",IF(E248=0,"",COUNTIF(E248:E250,$BF$1)))</f>
        <v/>
      </c>
      <c r="BI248" s="2" t="str">
        <f>IF($A248&gt;='DB_FG_243way_Regular Symbol'!H$16,"",IF(F248=0,"",COUNTIF(F248:F250,$BF$1)))</f>
        <v/>
      </c>
      <c r="BK248" s="342"/>
      <c r="BL248" s="2"/>
      <c r="BM248" s="2" t="str">
        <f>IF($A248&gt;='DB_FG_243way_Regular Symbol'!F$16,"",IF(D248=0,"",IF(OR(D248=$AM$1,D248=$BL$1,D249=$AM$1,D249=$BL$1,D250=$AM$1,D250=$BL$1),0,1)))</f>
        <v/>
      </c>
      <c r="BN248" s="2" t="str">
        <f>IF($A248&gt;='DB_FG_243way_Regular Symbol'!G$16,"",IF(E248=0,"",IF(OR(E248=$AM$1,E248=$BL$1,E249=$AM$1,E249=$BL$1,E250=$AM$1,E250=$BL$1),0,1)))</f>
        <v/>
      </c>
      <c r="BO248" s="128" t="str">
        <f>IF($A248&gt;='DB_FG_243way_Regular Symbol'!H$16,"",IF(F248=0,"",IF(OR(F248=$AM$1,F248=$BL$1,F249=$AM$1,F249=$BL$1,F250=$AM$1,F250=$BL$1),0,1)))</f>
        <v/>
      </c>
      <c r="BQ248" s="2" t="str">
        <f>IF($A248&gt;='DB_FG_243way_Regular Symbol'!D$16,"",IF(B248=0,"",IF(OR(B248=$BQ$1,B248=$BR$1,B249=$BQ$1,B249=$BR$1,B250=$BQ$1,B250=$BR$1),0,1)))</f>
        <v/>
      </c>
      <c r="BR248" s="2" t="str">
        <f>IF($A248&gt;='DB_FG_243way_Regular Symbol'!E$16,"",IF(C248=0,"",IF(OR(C248=$BQ$1,C248=$BR$1,C249=$BQ$1,C249=$BR$1,C250=$BQ$1,C250=$BR$1),0,1)))</f>
        <v/>
      </c>
      <c r="BS248" s="2" t="str">
        <f>IF($A248&gt;='DB_FG_243way_Regular Symbol'!F$16,"",IF(D248=0,"",IF(OR(D248=$BQ$1,D248=$BR$1,D249=$BQ$1,D249=$BR$1,D250=$BQ$1,D250=$BR$1),0,1)))</f>
        <v/>
      </c>
      <c r="BT248" s="2" t="str">
        <f>IF($A248&gt;='DB_FG_243way_Regular Symbol'!G$16,"",IF(E248=0,"",IF(OR(E248=$BQ$1,E248=$BR$1,E249=$BQ$1,E249=$BR$1,E250=$BQ$1,E250=$BR$1),0,1)))</f>
        <v/>
      </c>
      <c r="BU248" s="2" t="str">
        <f>IF($A248&gt;='DB_FG_243way_Regular Symbol'!H$16,"",IF(F248=0,"",IF(OR(F248=$BQ$1,F248=$BR$1,F249=$BQ$1,F249=$BR$1,F250=$BQ$1,F250=$BR$1),0,1)))</f>
        <v/>
      </c>
      <c r="BW248" s="2" t="str">
        <f>IF($A248&gt;='DB_FG_243way_Regular Symbol'!D$16,"",IF(B248=0,"",IF(OR(B248=$BW$1,B249=$BW$1,B250=$BW$1,B248=$BX$1,B249=$BX$1,B250=$BX$1),0,1)))</f>
        <v/>
      </c>
      <c r="BX248" s="2" t="str">
        <f>IF($A248&gt;='DB_FG_243way_Regular Symbol'!E$16,"",IF(C248=0,"",IF(OR(C248=$BW$1,C249=$BW$1,C250=$BW$1,C248=$BX$1,C249=$BX$1,C250=$BX$1),0,1)))</f>
        <v/>
      </c>
      <c r="BY248" s="2" t="str">
        <f>IF($A248&gt;='DB_FG_243way_Regular Symbol'!F$16,"",IF(D248=0,"",IF(OR(D248=$BW$1,D249=$BW$1,D250=$BW$1,D248=$BX$1,D249=$BX$1,D250=$BX$1),0,1)))</f>
        <v/>
      </c>
      <c r="BZ248" s="2" t="str">
        <f>IF($A248&gt;='DB_FG_243way_Regular Symbol'!G$16,"",IF(E248=0,"",IF(OR(E248=$BW$1,E249=$BW$1,E250=$BW$1,E248=$BX$1,E249=$BX$1,E250=$BX$1),0,1)))</f>
        <v/>
      </c>
      <c r="CA248" s="2" t="str">
        <f>IF($A248&gt;='DB_FG_243way_Regular Symbol'!H$16,"",IF(F248=0,"",IF(OR(F248=$BW$1,F249=$BW$1,F250=$BW$1,F248=$BX$1,F249=$BX$1,F250=$BX$1),0,1)))</f>
        <v/>
      </c>
      <c r="CC248" s="2" t="str">
        <f>IF($A248&gt;='DB_FG_243way_Regular Symbol'!D$16,"",IF(B248=0,"",IF(OR(B248=$BW$1,B249=$BW$1,B250=$BW$1,B248=$CD$1,B249=$CD$1,B250=$CD$1),0,1)))</f>
        <v/>
      </c>
      <c r="CD248" s="2" t="str">
        <f>IF($A248&gt;='DB_FG_243way_Regular Symbol'!E$16,"",IF(C248=0,"",IF(OR(C248=$BW$1,C249=$BW$1,C250=$BW$1,C248=$CD$1,C249=$CD$1,C250=$CD$1),0,1)))</f>
        <v/>
      </c>
      <c r="CE248" s="2" t="str">
        <f>IF($A248&gt;='DB_FG_243way_Regular Symbol'!F$16,"",IF(D248=0,"",IF(OR(D248=$BW$1,D249=$BW$1,D250=$BW$1,D248=$CD$1,D249=$CD$1,D250=$CD$1),0,1)))</f>
        <v/>
      </c>
      <c r="CF248" s="2" t="str">
        <f>IF($A248&gt;='DB_FG_243way_Regular Symbol'!G$16,"",IF(E248=0,"",IF(OR(E248=$BW$1,E249=$BW$1,E250=$BW$1,E248=$CD$1,E249=$CD$1,E250=$CD$1),0,1)))</f>
        <v/>
      </c>
      <c r="CG248" s="2" t="str">
        <f>IF($A248&gt;='DB_FG_243way_Regular Symbol'!H$16,"",IF(F248=0,"",IF(OR(F248=$BW$1,F249=$BW$1,F250=$BW$1,F248=$CD$1,F249=$CD$1,F250=$CD$1),0,1)))</f>
        <v/>
      </c>
      <c r="CI248" s="2" t="str">
        <f>IF($A248&gt;='DB_FG_243way_Regular Symbol'!D$16,"",IF(B248=0,"",IF(OR(B248=$BW$1,B249=$BW$1,B250=$BW$1,B248=$CJ$1,B249=$CJ$1,B250=$CJ$1),0,1)))</f>
        <v/>
      </c>
      <c r="CJ248" s="2" t="str">
        <f>IF($A248&gt;='DB_FG_243way_Regular Symbol'!E$16,"",IF(C248=0,"",IF(OR(C248=$BW$1,C249=$BW$1,C250=$BW$1,C248=$CJ$1,C249=$CJ$1,C250=$CJ$1),0,1)))</f>
        <v/>
      </c>
      <c r="CK248" s="2" t="str">
        <f>IF($A248&gt;='DB_FG_243way_Regular Symbol'!F$16,"",IF(D248=0,"",IF(OR(D248=$BW$1,D249=$BW$1,D250=$BW$1,D248=$CJ$1,D249=$CJ$1,D250=$CJ$1),0,1)))</f>
        <v/>
      </c>
      <c r="CL248" s="2" t="str">
        <f>IF($A248&gt;='DB_FG_243way_Regular Symbol'!G$16,"",IF(E248=0,"",IF(OR(E248=$BW$1,E249=$BW$1,E250=$BW$1,E248=$CJ$1,E249=$CJ$1,E250=$CJ$1),0,1)))</f>
        <v/>
      </c>
      <c r="CM248" s="2" t="str">
        <f>IF($A248&gt;='DB_FG_243way_Regular Symbol'!H$16,"",IF(F248=0,"",IF(OR(F248=$BW$1,F249=$BW$1,F250=$BW$1,F248=$CJ$1,F249=$CJ$1,F250=$CJ$1),0,1)))</f>
        <v/>
      </c>
      <c r="CO248" s="2" t="str">
        <f>IF($A248&gt;='DB_FG_243way_Regular Symbol'!D$16,"",IF(B248=0,"",IF(OR(B248=$BW$1,B249=$BW$1,B250=$BW$1,B248=$CP$1,B249=$CP$1,B250=$CP$1),0,1)))</f>
        <v/>
      </c>
      <c r="CP248" s="2" t="str">
        <f>IF($A248&gt;='DB_FG_243way_Regular Symbol'!E$16,"",IF(C248=0,"",IF(OR(C248=$BW$1,C249=$BW$1,C250=$BW$1,C248=$CP$1,C249=$CP$1,C250=$CP$1),0,1)))</f>
        <v/>
      </c>
      <c r="CQ248" s="2" t="str">
        <f>IF($A248&gt;='DB_FG_243way_Regular Symbol'!F$16,"",IF(D248=0,"",IF(OR(D248=$BW$1,D249=$BW$1,D250=$BW$1,D248=$CP$1,D249=$CP$1,D250=$CP$1),0,1)))</f>
        <v/>
      </c>
      <c r="CR248" s="2" t="str">
        <f>IF($A248&gt;='DB_FG_243way_Regular Symbol'!G$16,"",IF(E248=0,"",IF(OR(E248=$BW$1,E249=$BW$1,E250=$BW$1,E248=$CP$1,E249=$CP$1,E250=$CP$1),0,1)))</f>
        <v/>
      </c>
      <c r="CS248" s="2" t="str">
        <f>IF($A248&gt;='DB_FG_243way_Regular Symbol'!H$16,"",IF(F248=0,"",IF(OR(F248=$BW$1,F249=$BW$1,F250=$BW$1,F248=$CP$1,F249=$CP$1,F250=$CP$1),0,1)))</f>
        <v/>
      </c>
      <c r="CU248" s="2" t="str">
        <f>IF($A248&gt;='DB_FG_243way_Regular Symbol'!D$16,"",IF(B248=0,"",IF(OR(B248=$BW$1,B249=$BW$1,B250=$BW$1,B248=$CV$1,B249=$CV$1,B250=$CV$1),0,1)))</f>
        <v/>
      </c>
      <c r="CV248" s="2" t="str">
        <f>IF($A248&gt;='DB_FG_243way_Regular Symbol'!E$16,"",IF(C248=0,"",IF(OR(C248=$BW$1,C249=$BW$1,C250=$BW$1,C248=$CV$1,C249=$CV$1,C250=$CV$1),0,1)))</f>
        <v/>
      </c>
      <c r="CW248" s="2" t="str">
        <f>IF($A248&gt;='DB_FG_243way_Regular Symbol'!F$16,"",IF(D248=0,"",IF(OR(D248=$BW$1,D249=$BW$1,D250=$BW$1,D248=$CV$1,D249=$CV$1,D250=$CV$1),0,1)))</f>
        <v/>
      </c>
      <c r="CX248" s="2" t="str">
        <f>IF($A248&gt;='DB_FG_243way_Regular Symbol'!G$16,"",IF(E248=0,"",IF(OR(E248=$BW$1,E249=$BW$1,E250=$BW$1,E248=$CV$1,E249=$CV$1,E250=$CV$1),0,1)))</f>
        <v/>
      </c>
      <c r="CY248" s="2" t="str">
        <f>IF($A248&gt;='DB_FG_243way_Regular Symbol'!H$16,"",IF(F248=0,"",IF(OR(F248=$BW$1,F249=$BW$1,F250=$BW$1,F248=$CV$1,F249=$CV$1,F250=$CV$1),0,1)))</f>
        <v/>
      </c>
    </row>
    <row r="249" spans="1:103">
      <c r="A249" s="341">
        <f>IF('DB_FG_243way_Regular Symbol'!L248="","",'DB_FG_243way_Regular Symbol'!L248)</f>
        <v>245</v>
      </c>
      <c r="B249" s="184" t="str">
        <f>IF('DB_FG_243way_Regular Symbol'!M248="",
IF($A249-'DB_FG_243way_Regular Symbol'!D$16&gt;='DB_FG_243way_RegularＸ_W()'!B$2-1,"",VLOOKUP($A249-'DB_FG_243way_Regular Symbol'!D$16,'DB_FG_243way_Regular Symbol'!$L$3:$Q$99,'DB_FG_243way_RegularＸ_W()'!B$3+1,FALSE)),
'DB_FG_243way_Regular Symbol'!M248)</f>
        <v/>
      </c>
      <c r="C249" s="184" t="str">
        <f>IF('DB_FG_243way_Regular Symbol'!N248="",
IF($A249-'DB_FG_243way_Regular Symbol'!E$16&gt;='DB_FG_243way_RegularＸ_W()'!C$2-1,"",VLOOKUP($A249-'DB_FG_243way_Regular Symbol'!E$16,'DB_FG_243way_Regular Symbol'!$L$3:$Q$99,'DB_FG_243way_RegularＸ_W()'!C$3+1,FALSE)),
'DB_FG_243way_Regular Symbol'!N248)</f>
        <v/>
      </c>
      <c r="D249" s="184" t="str">
        <f>IF('DB_FG_243way_Regular Symbol'!O248="",
IF($A249-'DB_FG_243way_Regular Symbol'!F$16&gt;='DB_FG_243way_RegularＸ_W()'!D$2-1,"",VLOOKUP($A249-'DB_FG_243way_Regular Symbol'!F$16,'DB_FG_243way_Regular Symbol'!$L$3:$Q$99,'DB_FG_243way_RegularＸ_W()'!D$3+1,FALSE)),
'DB_FG_243way_Regular Symbol'!O248)</f>
        <v/>
      </c>
      <c r="E249" s="184" t="str">
        <f>IF('DB_FG_243way_Regular Symbol'!P248="",
IF($A249-'DB_FG_243way_Regular Symbol'!G$16&gt;='DB_FG_243way_RegularＸ_W()'!E$2-1,"",VLOOKUP($A249-'DB_FG_243way_Regular Symbol'!G$16,'DB_FG_243way_Regular Symbol'!$L$3:$Q$99,'DB_FG_243way_RegularＸ_W()'!E$3+1,FALSE)),
'DB_FG_243way_Regular Symbol'!P248)</f>
        <v/>
      </c>
      <c r="F249" s="358" t="str">
        <f>IF('DB_FG_243way_Regular Symbol'!Q248="",
IF($A249-'DB_FG_243way_Regular Symbol'!H$16&gt;='DB_FG_243way_RegularＸ_W()'!F$2-1,"",VLOOKUP($A249-'DB_FG_243way_Regular Symbol'!H$16,'DB_FG_243way_Regular Symbol'!$L$3:$Q$99,'DB_FG_243way_RegularＸ_W()'!F$3+1,FALSE)),
'DB_FG_243way_Regular Symbol'!Q248)</f>
        <v/>
      </c>
      <c r="O249" s="342" t="str">
        <f>IF($A249&gt;='DB_FG_243way_Regular Symbol'!D$16,"",IF(B249=0,"",IF(OR(B249=$O$1,B249=$P$1,B250=$O$1,B250=$P$1,B251=$O$1,B251=$P$1),0,1)))</f>
        <v/>
      </c>
      <c r="P249" s="2" t="str">
        <f>IF($A249&gt;='DB_FG_243way_Regular Symbol'!E$16,"",IF(C249=0,"",IF(OR(C249=$O$1,C249=$P$1,C250=$O$1,C250=$P$1,C251=$O$1,C251=$P$1),0,1)))</f>
        <v/>
      </c>
      <c r="Q249" s="2" t="str">
        <f>IF($A249&gt;='DB_FG_243way_Regular Symbol'!F$16,"",IF(D249=0,"",IF(OR(D249=$O$1,D249=$P$1,D250=$O$1,D250=$P$1,D251=$O$1,D251=$P$1),0,1)))</f>
        <v/>
      </c>
      <c r="R249" s="2" t="str">
        <f>IF($A249&gt;='DB_FG_243way_Regular Symbol'!G$16,"",IF(E249=0,"",IF(OR(E249=$O$1,E249=$P$1,E250=$O$1,E250=$P$1,E251=$O$1,E251=$P$1),0,1)))</f>
        <v/>
      </c>
      <c r="S249" s="128" t="str">
        <f>IF($A249&gt;='DB_FG_243way_Regular Symbol'!H$16,"",IF(F249=0,"",IF(OR(F249=$O$1,F249=$P$1,F250=$O$1,F250=$P$1,F251=$O$1,F251=$P$1),0,1)))</f>
        <v/>
      </c>
      <c r="U249" s="342" t="str">
        <f>IF($A249&gt;='DB_FG_243way_Regular Symbol'!D$16,"",IF(B249=0,"",IF(OR(B249=$U$1,B249=$V$1,B250=$U$1,B250=$V$1,B251=$U$1,B251=$V$1),0,1)))</f>
        <v/>
      </c>
      <c r="V249" s="2" t="str">
        <f>IF($A249&gt;='DB_FG_243way_Regular Symbol'!E$16,"",IF(C249=0,"",IF(OR(C249=$U$1,C249=$V$1,C250=$U$1,C250=$V$1,C251=$U$1,C251=$V$1),0,1)))</f>
        <v/>
      </c>
      <c r="W249" s="2" t="str">
        <f>IF($A249&gt;='DB_FG_243way_Regular Symbol'!F$16,"",IF(D249=0,"",IF(OR(D249=$U$1,D249=$V$1,D250=$U$1,D250=$V$1,D251=$U$1,D251=$V$1),0,1)))</f>
        <v/>
      </c>
      <c r="X249" s="2" t="str">
        <f>IF($A249&gt;='DB_FG_243way_Regular Symbol'!G$16,"",IF(E249=0,"",IF(OR(E249=$U$1,E249=$V$1,E250=$U$1,E250=$V$1,E251=$U$1,E251=$V$1),0,1)))</f>
        <v/>
      </c>
      <c r="Y249" s="128" t="str">
        <f>IF($A249&gt;='DB_FG_243way_Regular Symbol'!H$16,"",IF(F249=0,"",IF(OR(F249=$U$1,F249=$V$1,F250=$U$1,F250=$V$1,F251=$U$1,F251=$V$1),0,1)))</f>
        <v/>
      </c>
      <c r="AA249" s="342" t="str">
        <f>IF($A249&gt;='DB_FG_243way_Regular Symbol'!D$16,"",IF(B249=0,"",IF(OR(B249=$AA$1,B249=$AB$1,B250=$AA$1,B250=$AB$1,B251=$AA$1,,B251=$AB$1),0,1)))</f>
        <v/>
      </c>
      <c r="AB249" s="2" t="str">
        <f>IF($A249&gt;='DB_FG_243way_Regular Symbol'!E$16,"",IF(C249=0,"",IF(OR(C249=$AA$1,C249=$AB$1,C250=$AA$1,C250=$AB$1,C251=$AA$1,,C251=$AB$1),0,1)))</f>
        <v/>
      </c>
      <c r="AC249" s="2" t="str">
        <f>IF($A249&gt;='DB_FG_243way_Regular Symbol'!F$16,"",IF(D249=0,"",IF(OR(D249=$AA$1,D249=$AB$1,D250=$AA$1,D250=$AB$1,D251=$AA$1,,D251=$AB$1),0,1)))</f>
        <v/>
      </c>
      <c r="AD249" s="2" t="str">
        <f>IF($A249&gt;='DB_FG_243way_Regular Symbol'!G$16,"",IF(E249=0,"",IF(OR(E249=$AA$1,E249=$AB$1,E250=$AA$1,E250=$AB$1,E251=$AA$1,,E251=$AB$1),0,1)))</f>
        <v/>
      </c>
      <c r="AE249" s="128" t="str">
        <f>IF($A249&gt;='DB_FG_243way_Regular Symbol'!H$16,"",IF(F249=0,"",IF(OR(F249=$AA$1,F249=$AB$1,F250=$AA$1,F250=$AB$1,F251=$AA$1,,F251=$AB$1),0,1)))</f>
        <v/>
      </c>
      <c r="AG249" s="342" t="str">
        <f>IF($A249&gt;='DB_FG_243way_Regular Symbol'!D$16,"",IF(B249=0,"",IF(OR(B249=$AG$1,B249=$AH$1,B250=$AG$1,B250=$AH$1,B251=$AG$1,B251=$AH$1),0,1)))</f>
        <v/>
      </c>
      <c r="AH249" s="2" t="str">
        <f>IF($A249&gt;='DB_FG_243way_Regular Symbol'!E$16,"",IF(C249=0,"",IF(OR(C249=$AG$1,C249=$AH$1,C250=$AG$1,C250=$AH$1,C251=$AG$1,C251=$AH$1),0,1)))</f>
        <v/>
      </c>
      <c r="AI249" s="2" t="str">
        <f>IF($A249&gt;='DB_FG_243way_Regular Symbol'!F$16,"",IF(D249=0,"",IF(OR(D249=$AG$1,D249=$AH$1,D250=$AG$1,D250=$AH$1,D251=$AG$1,D251=$AH$1),0,1)))</f>
        <v/>
      </c>
      <c r="AJ249" s="2" t="str">
        <f>IF($A249&gt;='DB_FG_243way_Regular Symbol'!G$16,"",IF(E249=0,"",IF(OR(E249=$AG$1,E249=$AH$1,E250=$AG$1,E250=$AH$1,E251=$AG$1,E251=$AH$1),0,1)))</f>
        <v/>
      </c>
      <c r="AK249" s="128" t="str">
        <f>IF($A249&gt;='DB_FG_243way_Regular Symbol'!H$16,"",IF(F249=0,"",IF(OR(F249=$AG$1,F249=$AH$1,F250=$AG$1,F250=$AH$1,F251=$AG$1,F251=$AH$1),0,1)))</f>
        <v/>
      </c>
      <c r="AM249" s="342" t="str">
        <f>IF($A249&gt;='DB_FG_243way_Regular Symbol'!D$16,"",IF(B249=0,"",IF(OR(B249=$AM$1,B249=$AN$1,B250=$AM$1,B250=$AN$1,B251=$AM$1,B251=$AN$1),0,1)))</f>
        <v/>
      </c>
      <c r="AN249" s="2" t="str">
        <f>IF($A249&gt;='DB_FG_243way_Regular Symbol'!E$16,"",IF(C249=0,"",IF(OR(C249=$AM$1,C249=$AN$1,C250=$AM$1,C250=$AN$1,C251=$AM$1,C251=$AN$1),0,1)))</f>
        <v/>
      </c>
      <c r="AO249" s="2" t="str">
        <f>IF($A249&gt;='DB_FG_243way_Regular Symbol'!F$16,"",IF(D249=0,"",IF(OR(D249=$AM$1,D249=$AN$1,D250=$AM$1,D250=$AN$1,D251=$AM$1,D251=$AN$1),0,1)))</f>
        <v/>
      </c>
      <c r="AP249" s="2" t="str">
        <f>IF($A249&gt;='DB_FG_243way_Regular Symbol'!G$16,"",IF(E249=0,"",IF(OR(E249=$AM$1,E249=$AN$1,E250=$AM$1,E250=$AN$1,E251=$AM$1,E251=$AN$1),0,1)))</f>
        <v/>
      </c>
      <c r="AQ249" s="128" t="str">
        <f>IF($A249&gt;='DB_FG_243way_Regular Symbol'!H$16,"",IF(F249=0,"",IF(OR(F249=$AM$1,F249=$AN$1,F250=$AM$1,F250=$AN$1,F251=$AM$1,F251=$AN$1),0,1)))</f>
        <v/>
      </c>
      <c r="AS249" s="342" t="str">
        <f>IF($A249&gt;='DB_FG_243way_Regular Symbol'!D$16,"",IF(B249=0,"",IF(OR(B249=$AM$1,B249=$AT$1,B250=$AM$1,B250=$AT$1,B251=$AM$1,B251=$AT$1),0,1)))</f>
        <v/>
      </c>
      <c r="AT249" s="2" t="str">
        <f>IF($A249&gt;='DB_FG_243way_Regular Symbol'!E$16,"",IF(C249=0,"",IF(OR(C249=$AM$1,C249=$AT$1,C250=$AM$1,C250=$AT$1,C251=$AM$1,C251=$AT$1),0,1)))</f>
        <v/>
      </c>
      <c r="AU249" s="2" t="str">
        <f>IF($A249&gt;='DB_FG_243way_Regular Symbol'!F$16,"",IF(D249=0,"",IF(OR(D249=$AM$1,D249=$AT$1,D250=$AM$1,D250=$AT$1,D251=$AM$1,D251=$AT$1),0,1)))</f>
        <v/>
      </c>
      <c r="AV249" s="2" t="str">
        <f>IF($A249&gt;='DB_FG_243way_Regular Symbol'!G$16,"",IF(E249=0,"",IF(OR(E249=$AM$1,E249=$AT$1,E250=$AM$1,E250=$AT$1,E251=$AM$1,E251=$AT$1),0,1)))</f>
        <v/>
      </c>
      <c r="AW249" s="128" t="str">
        <f>IF($A249&gt;='DB_FG_243way_Regular Symbol'!H$16,"",IF(F249=0,"",IF(OR(F249=$AM$1,F249=$AT$1,F250=$AM$1,F250=$AT$1,F251=$AM$1,F251=$AT$1),0,1)))</f>
        <v/>
      </c>
      <c r="AY249" s="342" t="str">
        <f>IF($A249&gt;='DB_FG_243way_Regular Symbol'!D$16,"",IF(B249=0,"",IF(OR(B249=$AM$1,B249=$AZ$1,B250=$AM$1,B250=$AZ$1,B251=$AM$1,B251=$AZ$1),0,1)))</f>
        <v/>
      </c>
      <c r="AZ249" s="2" t="str">
        <f>IF($A249&gt;='DB_FG_243way_Regular Symbol'!E$16,"",IF(C249=0,"",IF(OR(C249=$AM$1,C249=$AZ$1,C250=$AM$1,C250=$AZ$1,C251=$AM$1,C251=$AZ$1),0,1)))</f>
        <v/>
      </c>
      <c r="BA249" s="2" t="str">
        <f>IF($A249&gt;='DB_FG_243way_Regular Symbol'!F$16,"",IF(D249=0,"",IF(OR(D249=$AM$1,D249=$AZ$1,D250=$AM$1,D250=$AZ$1,D251=$AM$1,D251=$AZ$1),0,1)))</f>
        <v/>
      </c>
      <c r="BB249" s="2" t="str">
        <f>IF($A249&gt;='DB_FG_243way_Regular Symbol'!G$16,"",IF(E249=0,"",IF(OR(E249=$AM$1,E249=$AZ$1,E250=$AM$1,E250=$AZ$1,E251=$AM$1,E251=$AZ$1),0,1)))</f>
        <v/>
      </c>
      <c r="BC249" s="128" t="str">
        <f>IF($A249&gt;='DB_FG_243way_Regular Symbol'!H$16,"",IF(F249=0,"",IF(OR(F249=$AM$1,F249=$AZ$1,F250=$AM$1,F250=$AZ$1,F251=$AM$1,F251=$AZ$1),0,1)))</f>
        <v/>
      </c>
      <c r="BE249" s="342"/>
      <c r="BF249" s="2"/>
      <c r="BG249" s="2" t="str">
        <f>IF($A249&gt;='DB_FG_243way_Regular Symbol'!F$16,"",IF(D249=0,"",COUNTIF(D249:D251,$BF$1)))</f>
        <v/>
      </c>
      <c r="BH249" s="2" t="str">
        <f>IF($A249&gt;='DB_FG_243way_Regular Symbol'!G$16,"",IF(E249=0,"",COUNTIF(E249:E251,$BF$1)))</f>
        <v/>
      </c>
      <c r="BI249" s="2" t="str">
        <f>IF($A249&gt;='DB_FG_243way_Regular Symbol'!H$16,"",IF(F249=0,"",COUNTIF(F249:F251,$BF$1)))</f>
        <v/>
      </c>
      <c r="BK249" s="342"/>
      <c r="BL249" s="2"/>
      <c r="BM249" s="2" t="str">
        <f>IF($A249&gt;='DB_FG_243way_Regular Symbol'!F$16,"",IF(D249=0,"",IF(OR(D249=$AM$1,D249=$BL$1,D250=$AM$1,D250=$BL$1,D251=$AM$1,D251=$BL$1),0,1)))</f>
        <v/>
      </c>
      <c r="BN249" s="2" t="str">
        <f>IF($A249&gt;='DB_FG_243way_Regular Symbol'!G$16,"",IF(E249=0,"",IF(OR(E249=$AM$1,E249=$BL$1,E250=$AM$1,E250=$BL$1,E251=$AM$1,E251=$BL$1),0,1)))</f>
        <v/>
      </c>
      <c r="BO249" s="128" t="str">
        <f>IF($A249&gt;='DB_FG_243way_Regular Symbol'!H$16,"",IF(F249=0,"",IF(OR(F249=$AM$1,F249=$BL$1,F250=$AM$1,F250=$BL$1,F251=$AM$1,F251=$BL$1),0,1)))</f>
        <v/>
      </c>
      <c r="BQ249" s="2" t="str">
        <f>IF($A249&gt;='DB_FG_243way_Regular Symbol'!D$16,"",IF(B249=0,"",IF(OR(B249=$BQ$1,B249=$BR$1,B250=$BQ$1,B250=$BR$1,B251=$BQ$1,B251=$BR$1),0,1)))</f>
        <v/>
      </c>
      <c r="BR249" s="2" t="str">
        <f>IF($A249&gt;='DB_FG_243way_Regular Symbol'!E$16,"",IF(C249=0,"",IF(OR(C249=$BQ$1,C249=$BR$1,C250=$BQ$1,C250=$BR$1,C251=$BQ$1,C251=$BR$1),0,1)))</f>
        <v/>
      </c>
      <c r="BS249" s="2" t="str">
        <f>IF($A249&gt;='DB_FG_243way_Regular Symbol'!F$16,"",IF(D249=0,"",IF(OR(D249=$BQ$1,D249=$BR$1,D250=$BQ$1,D250=$BR$1,D251=$BQ$1,D251=$BR$1),0,1)))</f>
        <v/>
      </c>
      <c r="BT249" s="2" t="str">
        <f>IF($A249&gt;='DB_FG_243way_Regular Symbol'!G$16,"",IF(E249=0,"",IF(OR(E249=$BQ$1,E249=$BR$1,E250=$BQ$1,E250=$BR$1,E251=$BQ$1,E251=$BR$1),0,1)))</f>
        <v/>
      </c>
      <c r="BU249" s="2" t="str">
        <f>IF($A249&gt;='DB_FG_243way_Regular Symbol'!H$16,"",IF(F249=0,"",IF(OR(F249=$BQ$1,F249=$BR$1,F250=$BQ$1,F250=$BR$1,F251=$BQ$1,F251=$BR$1),0,1)))</f>
        <v/>
      </c>
      <c r="BW249" s="2" t="str">
        <f>IF($A249&gt;='DB_FG_243way_Regular Symbol'!D$16,"",IF(B249=0,"",IF(OR(B249=$BW$1,B250=$BW$1,B251=$BW$1,B249=$BX$1,B250=$BX$1,B251=$BX$1),0,1)))</f>
        <v/>
      </c>
      <c r="BX249" s="2" t="str">
        <f>IF($A249&gt;='DB_FG_243way_Regular Symbol'!E$16,"",IF(C249=0,"",IF(OR(C249=$BW$1,C250=$BW$1,C251=$BW$1,C249=$BX$1,C250=$BX$1,C251=$BX$1),0,1)))</f>
        <v/>
      </c>
      <c r="BY249" s="2" t="str">
        <f>IF($A249&gt;='DB_FG_243way_Regular Symbol'!F$16,"",IF(D249=0,"",IF(OR(D249=$BW$1,D250=$BW$1,D251=$BW$1,D249=$BX$1,D250=$BX$1,D251=$BX$1),0,1)))</f>
        <v/>
      </c>
      <c r="BZ249" s="2" t="str">
        <f>IF($A249&gt;='DB_FG_243way_Regular Symbol'!G$16,"",IF(E249=0,"",IF(OR(E249=$BW$1,E250=$BW$1,E251=$BW$1,E249=$BX$1,E250=$BX$1,E251=$BX$1),0,1)))</f>
        <v/>
      </c>
      <c r="CA249" s="2" t="str">
        <f>IF($A249&gt;='DB_FG_243way_Regular Symbol'!H$16,"",IF(F249=0,"",IF(OR(F249=$BW$1,F250=$BW$1,F251=$BW$1,F249=$BX$1,F250=$BX$1,F251=$BX$1),0,1)))</f>
        <v/>
      </c>
      <c r="CC249" s="2" t="str">
        <f>IF($A249&gt;='DB_FG_243way_Regular Symbol'!D$16,"",IF(B249=0,"",IF(OR(B249=$BW$1,B250=$BW$1,B251=$BW$1,B249=$CD$1,B250=$CD$1,B251=$CD$1),0,1)))</f>
        <v/>
      </c>
      <c r="CD249" s="2" t="str">
        <f>IF($A249&gt;='DB_FG_243way_Regular Symbol'!E$16,"",IF(C249=0,"",IF(OR(C249=$BW$1,C250=$BW$1,C251=$BW$1,C249=$CD$1,C250=$CD$1,C251=$CD$1),0,1)))</f>
        <v/>
      </c>
      <c r="CE249" s="2" t="str">
        <f>IF($A249&gt;='DB_FG_243way_Regular Symbol'!F$16,"",IF(D249=0,"",IF(OR(D249=$BW$1,D250=$BW$1,D251=$BW$1,D249=$CD$1,D250=$CD$1,D251=$CD$1),0,1)))</f>
        <v/>
      </c>
      <c r="CF249" s="2" t="str">
        <f>IF($A249&gt;='DB_FG_243way_Regular Symbol'!G$16,"",IF(E249=0,"",IF(OR(E249=$BW$1,E250=$BW$1,E251=$BW$1,E249=$CD$1,E250=$CD$1,E251=$CD$1),0,1)))</f>
        <v/>
      </c>
      <c r="CG249" s="2" t="str">
        <f>IF($A249&gt;='DB_FG_243way_Regular Symbol'!H$16,"",IF(F249=0,"",IF(OR(F249=$BW$1,F250=$BW$1,F251=$BW$1,F249=$CD$1,F250=$CD$1,F251=$CD$1),0,1)))</f>
        <v/>
      </c>
      <c r="CI249" s="2" t="str">
        <f>IF($A249&gt;='DB_FG_243way_Regular Symbol'!D$16,"",IF(B249=0,"",IF(OR(B249=$BW$1,B250=$BW$1,B251=$BW$1,B249=$CJ$1,B250=$CJ$1,B251=$CJ$1),0,1)))</f>
        <v/>
      </c>
      <c r="CJ249" s="2" t="str">
        <f>IF($A249&gt;='DB_FG_243way_Regular Symbol'!E$16,"",IF(C249=0,"",IF(OR(C249=$BW$1,C250=$BW$1,C251=$BW$1,C249=$CJ$1,C250=$CJ$1,C251=$CJ$1),0,1)))</f>
        <v/>
      </c>
      <c r="CK249" s="2" t="str">
        <f>IF($A249&gt;='DB_FG_243way_Regular Symbol'!F$16,"",IF(D249=0,"",IF(OR(D249=$BW$1,D250=$BW$1,D251=$BW$1,D249=$CJ$1,D250=$CJ$1,D251=$CJ$1),0,1)))</f>
        <v/>
      </c>
      <c r="CL249" s="2" t="str">
        <f>IF($A249&gt;='DB_FG_243way_Regular Symbol'!G$16,"",IF(E249=0,"",IF(OR(E249=$BW$1,E250=$BW$1,E251=$BW$1,E249=$CJ$1,E250=$CJ$1,E251=$CJ$1),0,1)))</f>
        <v/>
      </c>
      <c r="CM249" s="2" t="str">
        <f>IF($A249&gt;='DB_FG_243way_Regular Symbol'!H$16,"",IF(F249=0,"",IF(OR(F249=$BW$1,F250=$BW$1,F251=$BW$1,F249=$CJ$1,F250=$CJ$1,F251=$CJ$1),0,1)))</f>
        <v/>
      </c>
      <c r="CO249" s="2" t="str">
        <f>IF($A249&gt;='DB_FG_243way_Regular Symbol'!D$16,"",IF(B249=0,"",IF(OR(B249=$BW$1,B250=$BW$1,B251=$BW$1,B249=$CP$1,B250=$CP$1,B251=$CP$1),0,1)))</f>
        <v/>
      </c>
      <c r="CP249" s="2" t="str">
        <f>IF($A249&gt;='DB_FG_243way_Regular Symbol'!E$16,"",IF(C249=0,"",IF(OR(C249=$BW$1,C250=$BW$1,C251=$BW$1,C249=$CP$1,C250=$CP$1,C251=$CP$1),0,1)))</f>
        <v/>
      </c>
      <c r="CQ249" s="2" t="str">
        <f>IF($A249&gt;='DB_FG_243way_Regular Symbol'!F$16,"",IF(D249=0,"",IF(OR(D249=$BW$1,D250=$BW$1,D251=$BW$1,D249=$CP$1,D250=$CP$1,D251=$CP$1),0,1)))</f>
        <v/>
      </c>
      <c r="CR249" s="2" t="str">
        <f>IF($A249&gt;='DB_FG_243way_Regular Symbol'!G$16,"",IF(E249=0,"",IF(OR(E249=$BW$1,E250=$BW$1,E251=$BW$1,E249=$CP$1,E250=$CP$1,E251=$CP$1),0,1)))</f>
        <v/>
      </c>
      <c r="CS249" s="2" t="str">
        <f>IF($A249&gt;='DB_FG_243way_Regular Symbol'!H$16,"",IF(F249=0,"",IF(OR(F249=$BW$1,F250=$BW$1,F251=$BW$1,F249=$CP$1,F250=$CP$1,F251=$CP$1),0,1)))</f>
        <v/>
      </c>
      <c r="CU249" s="2" t="str">
        <f>IF($A249&gt;='DB_FG_243way_Regular Symbol'!D$16,"",IF(B249=0,"",IF(OR(B249=$BW$1,B250=$BW$1,B251=$BW$1,B249=$CV$1,B250=$CV$1,B251=$CV$1),0,1)))</f>
        <v/>
      </c>
      <c r="CV249" s="2" t="str">
        <f>IF($A249&gt;='DB_FG_243way_Regular Symbol'!E$16,"",IF(C249=0,"",IF(OR(C249=$BW$1,C250=$BW$1,C251=$BW$1,C249=$CV$1,C250=$CV$1,C251=$CV$1),0,1)))</f>
        <v/>
      </c>
      <c r="CW249" s="2" t="str">
        <f>IF($A249&gt;='DB_FG_243way_Regular Symbol'!F$16,"",IF(D249=0,"",IF(OR(D249=$BW$1,D250=$BW$1,D251=$BW$1,D249=$CV$1,D250=$CV$1,D251=$CV$1),0,1)))</f>
        <v/>
      </c>
      <c r="CX249" s="2" t="str">
        <f>IF($A249&gt;='DB_FG_243way_Regular Symbol'!G$16,"",IF(E249=0,"",IF(OR(E249=$BW$1,E250=$BW$1,E251=$BW$1,E249=$CV$1,E250=$CV$1,E251=$CV$1),0,1)))</f>
        <v/>
      </c>
      <c r="CY249" s="2" t="str">
        <f>IF($A249&gt;='DB_FG_243way_Regular Symbol'!H$16,"",IF(F249=0,"",IF(OR(F249=$BW$1,F250=$BW$1,F251=$BW$1,F249=$CV$1,F250=$CV$1,F251=$CV$1),0,1)))</f>
        <v/>
      </c>
    </row>
    <row r="250" spans="1:103">
      <c r="A250" s="341">
        <f>IF('DB_FG_243way_Regular Symbol'!L249="","",'DB_FG_243way_Regular Symbol'!L249)</f>
        <v>246</v>
      </c>
      <c r="B250" s="184" t="str">
        <f>IF('DB_FG_243way_Regular Symbol'!M249="",
IF($A250-'DB_FG_243way_Regular Symbol'!D$16&gt;='DB_FG_243way_RegularＸ_W()'!B$2-1,"",VLOOKUP($A250-'DB_FG_243way_Regular Symbol'!D$16,'DB_FG_243way_Regular Symbol'!$L$3:$Q$99,'DB_FG_243way_RegularＸ_W()'!B$3+1,FALSE)),
'DB_FG_243way_Regular Symbol'!M249)</f>
        <v/>
      </c>
      <c r="C250" s="184" t="str">
        <f>IF('DB_FG_243way_Regular Symbol'!N249="",
IF($A250-'DB_FG_243way_Regular Symbol'!E$16&gt;='DB_FG_243way_RegularＸ_W()'!C$2-1,"",VLOOKUP($A250-'DB_FG_243way_Regular Symbol'!E$16,'DB_FG_243way_Regular Symbol'!$L$3:$Q$99,'DB_FG_243way_RegularＸ_W()'!C$3+1,FALSE)),
'DB_FG_243way_Regular Symbol'!N249)</f>
        <v/>
      </c>
      <c r="D250" s="184" t="str">
        <f>IF('DB_FG_243way_Regular Symbol'!O249="",
IF($A250-'DB_FG_243way_Regular Symbol'!F$16&gt;='DB_FG_243way_RegularＸ_W()'!D$2-1,"",VLOOKUP($A250-'DB_FG_243way_Regular Symbol'!F$16,'DB_FG_243way_Regular Symbol'!$L$3:$Q$99,'DB_FG_243way_RegularＸ_W()'!D$3+1,FALSE)),
'DB_FG_243way_Regular Symbol'!O249)</f>
        <v/>
      </c>
      <c r="E250" s="184" t="str">
        <f>IF('DB_FG_243way_Regular Symbol'!P249="",
IF($A250-'DB_FG_243way_Regular Symbol'!G$16&gt;='DB_FG_243way_RegularＸ_W()'!E$2-1,"",VLOOKUP($A250-'DB_FG_243way_Regular Symbol'!G$16,'DB_FG_243way_Regular Symbol'!$L$3:$Q$99,'DB_FG_243way_RegularＸ_W()'!E$3+1,FALSE)),
'DB_FG_243way_Regular Symbol'!P249)</f>
        <v/>
      </c>
      <c r="F250" s="358" t="str">
        <f>IF('DB_FG_243way_Regular Symbol'!Q249="",
IF($A250-'DB_FG_243way_Regular Symbol'!H$16&gt;='DB_FG_243way_RegularＸ_W()'!F$2-1,"",VLOOKUP($A250-'DB_FG_243way_Regular Symbol'!H$16,'DB_FG_243way_Regular Symbol'!$L$3:$Q$99,'DB_FG_243way_RegularＸ_W()'!F$3+1,FALSE)),
'DB_FG_243way_Regular Symbol'!Q249)</f>
        <v/>
      </c>
      <c r="O250" s="342" t="str">
        <f>IF($A250&gt;='DB_FG_243way_Regular Symbol'!D$16,"",IF(B250=0,"",IF(OR(B250=$O$1,B250=$P$1,B251=$O$1,B251=$P$1,B252=$O$1,B252=$P$1),0,1)))</f>
        <v/>
      </c>
      <c r="P250" s="2" t="str">
        <f>IF($A250&gt;='DB_FG_243way_Regular Symbol'!E$16,"",IF(C250=0,"",IF(OR(C250=$O$1,C250=$P$1,C251=$O$1,C251=$P$1,C252=$O$1,C252=$P$1),0,1)))</f>
        <v/>
      </c>
      <c r="Q250" s="2" t="str">
        <f>IF($A250&gt;='DB_FG_243way_Regular Symbol'!F$16,"",IF(D250=0,"",IF(OR(D250=$O$1,D250=$P$1,D251=$O$1,D251=$P$1,D252=$O$1,D252=$P$1),0,1)))</f>
        <v/>
      </c>
      <c r="R250" s="2" t="str">
        <f>IF($A250&gt;='DB_FG_243way_Regular Symbol'!G$16,"",IF(E250=0,"",IF(OR(E250=$O$1,E250=$P$1,E251=$O$1,E251=$P$1,E252=$O$1,E252=$P$1),0,1)))</f>
        <v/>
      </c>
      <c r="S250" s="128" t="str">
        <f>IF($A250&gt;='DB_FG_243way_Regular Symbol'!H$16,"",IF(F250=0,"",IF(OR(F250=$O$1,F250=$P$1,F251=$O$1,F251=$P$1,F252=$O$1,F252=$P$1),0,1)))</f>
        <v/>
      </c>
      <c r="U250" s="342" t="str">
        <f>IF($A250&gt;='DB_FG_243way_Regular Symbol'!D$16,"",IF(B250=0,"",IF(OR(B250=$U$1,B250=$V$1,B251=$U$1,B251=$V$1,B252=$U$1,B252=$V$1),0,1)))</f>
        <v/>
      </c>
      <c r="V250" s="2" t="str">
        <f>IF($A250&gt;='DB_FG_243way_Regular Symbol'!E$16,"",IF(C250=0,"",IF(OR(C250=$U$1,C250=$V$1,C251=$U$1,C251=$V$1,C252=$U$1,C252=$V$1),0,1)))</f>
        <v/>
      </c>
      <c r="W250" s="2" t="str">
        <f>IF($A250&gt;='DB_FG_243way_Regular Symbol'!F$16,"",IF(D250=0,"",IF(OR(D250=$U$1,D250=$V$1,D251=$U$1,D251=$V$1,D252=$U$1,D252=$V$1),0,1)))</f>
        <v/>
      </c>
      <c r="X250" s="2" t="str">
        <f>IF($A250&gt;='DB_FG_243way_Regular Symbol'!G$16,"",IF(E250=0,"",IF(OR(E250=$U$1,E250=$V$1,E251=$U$1,E251=$V$1,E252=$U$1,E252=$V$1),0,1)))</f>
        <v/>
      </c>
      <c r="Y250" s="128" t="str">
        <f>IF($A250&gt;='DB_FG_243way_Regular Symbol'!H$16,"",IF(F250=0,"",IF(OR(F250=$U$1,F250=$V$1,F251=$U$1,F251=$V$1,F252=$U$1,F252=$V$1),0,1)))</f>
        <v/>
      </c>
      <c r="AA250" s="342" t="str">
        <f>IF($A250&gt;='DB_FG_243way_Regular Symbol'!D$16,"",IF(B250=0,"",IF(OR(B250=$AA$1,B250=$AB$1,B251=$AA$1,B251=$AB$1,B252=$AA$1,,B252=$AB$1),0,1)))</f>
        <v/>
      </c>
      <c r="AB250" s="2" t="str">
        <f>IF($A250&gt;='DB_FG_243way_Regular Symbol'!E$16,"",IF(C250=0,"",IF(OR(C250=$AA$1,C250=$AB$1,C251=$AA$1,C251=$AB$1,C252=$AA$1,,C252=$AB$1),0,1)))</f>
        <v/>
      </c>
      <c r="AC250" s="2" t="str">
        <f>IF($A250&gt;='DB_FG_243way_Regular Symbol'!F$16,"",IF(D250=0,"",IF(OR(D250=$AA$1,D250=$AB$1,D251=$AA$1,D251=$AB$1,D252=$AA$1,,D252=$AB$1),0,1)))</f>
        <v/>
      </c>
      <c r="AD250" s="2" t="str">
        <f>IF($A250&gt;='DB_FG_243way_Regular Symbol'!G$16,"",IF(E250=0,"",IF(OR(E250=$AA$1,E250=$AB$1,E251=$AA$1,E251=$AB$1,E252=$AA$1,,E252=$AB$1),0,1)))</f>
        <v/>
      </c>
      <c r="AE250" s="128" t="str">
        <f>IF($A250&gt;='DB_FG_243way_Regular Symbol'!H$16,"",IF(F250=0,"",IF(OR(F250=$AA$1,F250=$AB$1,F251=$AA$1,F251=$AB$1,F252=$AA$1,,F252=$AB$1),0,1)))</f>
        <v/>
      </c>
      <c r="AG250" s="342" t="str">
        <f>IF($A250&gt;='DB_FG_243way_Regular Symbol'!D$16,"",IF(B250=0,"",IF(OR(B250=$AG$1,B250=$AH$1,B251=$AG$1,B251=$AH$1,B252=$AG$1,B252=$AH$1),0,1)))</f>
        <v/>
      </c>
      <c r="AH250" s="2" t="str">
        <f>IF($A250&gt;='DB_FG_243way_Regular Symbol'!E$16,"",IF(C250=0,"",IF(OR(C250=$AG$1,C250=$AH$1,C251=$AG$1,C251=$AH$1,C252=$AG$1,C252=$AH$1),0,1)))</f>
        <v/>
      </c>
      <c r="AI250" s="2" t="str">
        <f>IF($A250&gt;='DB_FG_243way_Regular Symbol'!F$16,"",IF(D250=0,"",IF(OR(D250=$AG$1,D250=$AH$1,D251=$AG$1,D251=$AH$1,D252=$AG$1,D252=$AH$1),0,1)))</f>
        <v/>
      </c>
      <c r="AJ250" s="2" t="str">
        <f>IF($A250&gt;='DB_FG_243way_Regular Symbol'!G$16,"",IF(E250=0,"",IF(OR(E250=$AG$1,E250=$AH$1,E251=$AG$1,E251=$AH$1,E252=$AG$1,E252=$AH$1),0,1)))</f>
        <v/>
      </c>
      <c r="AK250" s="128" t="str">
        <f>IF($A250&gt;='DB_FG_243way_Regular Symbol'!H$16,"",IF(F250=0,"",IF(OR(F250=$AG$1,F250=$AH$1,F251=$AG$1,F251=$AH$1,F252=$AG$1,F252=$AH$1),0,1)))</f>
        <v/>
      </c>
      <c r="AM250" s="342" t="str">
        <f>IF($A250&gt;='DB_FG_243way_Regular Symbol'!D$16,"",IF(B250=0,"",IF(OR(B250=$AM$1,B250=$AN$1,B251=$AM$1,B251=$AN$1,B252=$AM$1,B252=$AN$1),0,1)))</f>
        <v/>
      </c>
      <c r="AN250" s="2" t="str">
        <f>IF($A250&gt;='DB_FG_243way_Regular Symbol'!E$16,"",IF(C250=0,"",IF(OR(C250=$AM$1,C250=$AN$1,C251=$AM$1,C251=$AN$1,C252=$AM$1,C252=$AN$1),0,1)))</f>
        <v/>
      </c>
      <c r="AO250" s="2" t="str">
        <f>IF($A250&gt;='DB_FG_243way_Regular Symbol'!F$16,"",IF(D250=0,"",IF(OR(D250=$AM$1,D250=$AN$1,D251=$AM$1,D251=$AN$1,D252=$AM$1,D252=$AN$1),0,1)))</f>
        <v/>
      </c>
      <c r="AP250" s="2" t="str">
        <f>IF($A250&gt;='DB_FG_243way_Regular Symbol'!G$16,"",IF(E250=0,"",IF(OR(E250=$AM$1,E250=$AN$1,E251=$AM$1,E251=$AN$1,E252=$AM$1,E252=$AN$1),0,1)))</f>
        <v/>
      </c>
      <c r="AQ250" s="128" t="str">
        <f>IF($A250&gt;='DB_FG_243way_Regular Symbol'!H$16,"",IF(F250=0,"",IF(OR(F250=$AM$1,F250=$AN$1,F251=$AM$1,F251=$AN$1,F252=$AM$1,F252=$AN$1),0,1)))</f>
        <v/>
      </c>
      <c r="AS250" s="342" t="str">
        <f>IF($A250&gt;='DB_FG_243way_Regular Symbol'!D$16,"",IF(B250=0,"",IF(OR(B250=$AM$1,B250=$AT$1,B251=$AM$1,B251=$AT$1,B252=$AM$1,B252=$AT$1),0,1)))</f>
        <v/>
      </c>
      <c r="AT250" s="2" t="str">
        <f>IF($A250&gt;='DB_FG_243way_Regular Symbol'!E$16,"",IF(C250=0,"",IF(OR(C250=$AM$1,C250=$AT$1,C251=$AM$1,C251=$AT$1,C252=$AM$1,C252=$AT$1),0,1)))</f>
        <v/>
      </c>
      <c r="AU250" s="2" t="str">
        <f>IF($A250&gt;='DB_FG_243way_Regular Symbol'!F$16,"",IF(D250=0,"",IF(OR(D250=$AM$1,D250=$AT$1,D251=$AM$1,D251=$AT$1,D252=$AM$1,D252=$AT$1),0,1)))</f>
        <v/>
      </c>
      <c r="AV250" s="2" t="str">
        <f>IF($A250&gt;='DB_FG_243way_Regular Symbol'!G$16,"",IF(E250=0,"",IF(OR(E250=$AM$1,E250=$AT$1,E251=$AM$1,E251=$AT$1,E252=$AM$1,E252=$AT$1),0,1)))</f>
        <v/>
      </c>
      <c r="AW250" s="128" t="str">
        <f>IF($A250&gt;='DB_FG_243way_Regular Symbol'!H$16,"",IF(F250=0,"",IF(OR(F250=$AM$1,F250=$AT$1,F251=$AM$1,F251=$AT$1,F252=$AM$1,F252=$AT$1),0,1)))</f>
        <v/>
      </c>
      <c r="AY250" s="342" t="str">
        <f>IF($A250&gt;='DB_FG_243way_Regular Symbol'!D$16,"",IF(B250=0,"",IF(OR(B250=$AM$1,B250=$AZ$1,B251=$AM$1,B251=$AZ$1,B252=$AM$1,B252=$AZ$1),0,1)))</f>
        <v/>
      </c>
      <c r="AZ250" s="2" t="str">
        <f>IF($A250&gt;='DB_FG_243way_Regular Symbol'!E$16,"",IF(C250=0,"",IF(OR(C250=$AM$1,C250=$AZ$1,C251=$AM$1,C251=$AZ$1,C252=$AM$1,C252=$AZ$1),0,1)))</f>
        <v/>
      </c>
      <c r="BA250" s="2" t="str">
        <f>IF($A250&gt;='DB_FG_243way_Regular Symbol'!F$16,"",IF(D250=0,"",IF(OR(D250=$AM$1,D250=$AZ$1,D251=$AM$1,D251=$AZ$1,D252=$AM$1,D252=$AZ$1),0,1)))</f>
        <v/>
      </c>
      <c r="BB250" s="2" t="str">
        <f>IF($A250&gt;='DB_FG_243way_Regular Symbol'!G$16,"",IF(E250=0,"",IF(OR(E250=$AM$1,E250=$AZ$1,E251=$AM$1,E251=$AZ$1,E252=$AM$1,E252=$AZ$1),0,1)))</f>
        <v/>
      </c>
      <c r="BC250" s="128" t="str">
        <f>IF($A250&gt;='DB_FG_243way_Regular Symbol'!H$16,"",IF(F250=0,"",IF(OR(F250=$AM$1,F250=$AZ$1,F251=$AM$1,F251=$AZ$1,F252=$AM$1,F252=$AZ$1),0,1)))</f>
        <v/>
      </c>
      <c r="BE250" s="342"/>
      <c r="BF250" s="2"/>
      <c r="BG250" s="2" t="str">
        <f>IF($A250&gt;='DB_FG_243way_Regular Symbol'!F$16,"",IF(D250=0,"",COUNTIF(D250:D252,$BF$1)))</f>
        <v/>
      </c>
      <c r="BH250" s="2" t="str">
        <f>IF($A250&gt;='DB_FG_243way_Regular Symbol'!G$16,"",IF(E250=0,"",COUNTIF(E250:E252,$BF$1)))</f>
        <v/>
      </c>
      <c r="BI250" s="2" t="str">
        <f>IF($A250&gt;='DB_FG_243way_Regular Symbol'!H$16,"",IF(F250=0,"",COUNTIF(F250:F252,$BF$1)))</f>
        <v/>
      </c>
      <c r="BK250" s="342"/>
      <c r="BL250" s="2"/>
      <c r="BM250" s="2" t="str">
        <f>IF($A250&gt;='DB_FG_243way_Regular Symbol'!F$16,"",IF(D250=0,"",IF(OR(D250=$AM$1,D250=$BL$1,D251=$AM$1,D251=$BL$1,D252=$AM$1,D252=$BL$1),0,1)))</f>
        <v/>
      </c>
      <c r="BN250" s="2" t="str">
        <f>IF($A250&gt;='DB_FG_243way_Regular Symbol'!G$16,"",IF(E250=0,"",IF(OR(E250=$AM$1,E250=$BL$1,E251=$AM$1,E251=$BL$1,E252=$AM$1,E252=$BL$1),0,1)))</f>
        <v/>
      </c>
      <c r="BO250" s="128" t="str">
        <f>IF($A250&gt;='DB_FG_243way_Regular Symbol'!H$16,"",IF(F250=0,"",IF(OR(F250=$AM$1,F250=$BL$1,F251=$AM$1,F251=$BL$1,F252=$AM$1,F252=$BL$1),0,1)))</f>
        <v/>
      </c>
      <c r="BQ250" s="2" t="str">
        <f>IF($A250&gt;='DB_FG_243way_Regular Symbol'!D$16,"",IF(B250=0,"",IF(OR(B250=$BQ$1,B250=$BR$1,B251=$BQ$1,B251=$BR$1,B252=$BQ$1,B252=$BR$1),0,1)))</f>
        <v/>
      </c>
      <c r="BR250" s="2" t="str">
        <f>IF($A250&gt;='DB_FG_243way_Regular Symbol'!E$16,"",IF(C250=0,"",IF(OR(C250=$BQ$1,C250=$BR$1,C251=$BQ$1,C251=$BR$1,C252=$BQ$1,C252=$BR$1),0,1)))</f>
        <v/>
      </c>
      <c r="BS250" s="2" t="str">
        <f>IF($A250&gt;='DB_FG_243way_Regular Symbol'!F$16,"",IF(D250=0,"",IF(OR(D250=$BQ$1,D250=$BR$1,D251=$BQ$1,D251=$BR$1,D252=$BQ$1,D252=$BR$1),0,1)))</f>
        <v/>
      </c>
      <c r="BT250" s="2" t="str">
        <f>IF($A250&gt;='DB_FG_243way_Regular Symbol'!G$16,"",IF(E250=0,"",IF(OR(E250=$BQ$1,E250=$BR$1,E251=$BQ$1,E251=$BR$1,E252=$BQ$1,E252=$BR$1),0,1)))</f>
        <v/>
      </c>
      <c r="BU250" s="2" t="str">
        <f>IF($A250&gt;='DB_FG_243way_Regular Symbol'!H$16,"",IF(F250=0,"",IF(OR(F250=$BQ$1,F250=$BR$1,F251=$BQ$1,F251=$BR$1,F252=$BQ$1,F252=$BR$1),0,1)))</f>
        <v/>
      </c>
      <c r="BW250" s="2" t="str">
        <f>IF($A250&gt;='DB_FG_243way_Regular Symbol'!D$16,"",IF(B250=0,"",IF(OR(B250=$BW$1,B251=$BW$1,B252=$BW$1,B250=$BX$1,B251=$BX$1,B252=$BX$1),0,1)))</f>
        <v/>
      </c>
      <c r="BX250" s="2" t="str">
        <f>IF($A250&gt;='DB_FG_243way_Regular Symbol'!E$16,"",IF(C250=0,"",IF(OR(C250=$BW$1,C251=$BW$1,C252=$BW$1,C250=$BX$1,C251=$BX$1,C252=$BX$1),0,1)))</f>
        <v/>
      </c>
      <c r="BY250" s="2" t="str">
        <f>IF($A250&gt;='DB_FG_243way_Regular Symbol'!F$16,"",IF(D250=0,"",IF(OR(D250=$BW$1,D251=$BW$1,D252=$BW$1,D250=$BX$1,D251=$BX$1,D252=$BX$1),0,1)))</f>
        <v/>
      </c>
      <c r="BZ250" s="2" t="str">
        <f>IF($A250&gt;='DB_FG_243way_Regular Symbol'!G$16,"",IF(E250=0,"",IF(OR(E250=$BW$1,E251=$BW$1,E252=$BW$1,E250=$BX$1,E251=$BX$1,E252=$BX$1),0,1)))</f>
        <v/>
      </c>
      <c r="CA250" s="2" t="str">
        <f>IF($A250&gt;='DB_FG_243way_Regular Symbol'!H$16,"",IF(F250=0,"",IF(OR(F250=$BW$1,F251=$BW$1,F252=$BW$1,F250=$BX$1,F251=$BX$1,F252=$BX$1),0,1)))</f>
        <v/>
      </c>
      <c r="CC250" s="2" t="str">
        <f>IF($A250&gt;='DB_FG_243way_Regular Symbol'!D$16,"",IF(B250=0,"",IF(OR(B250=$BW$1,B251=$BW$1,B252=$BW$1,B250=$CD$1,B251=$CD$1,B252=$CD$1),0,1)))</f>
        <v/>
      </c>
      <c r="CD250" s="2" t="str">
        <f>IF($A250&gt;='DB_FG_243way_Regular Symbol'!E$16,"",IF(C250=0,"",IF(OR(C250=$BW$1,C251=$BW$1,C252=$BW$1,C250=$CD$1,C251=$CD$1,C252=$CD$1),0,1)))</f>
        <v/>
      </c>
      <c r="CE250" s="2" t="str">
        <f>IF($A250&gt;='DB_FG_243way_Regular Symbol'!F$16,"",IF(D250=0,"",IF(OR(D250=$BW$1,D251=$BW$1,D252=$BW$1,D250=$CD$1,D251=$CD$1,D252=$CD$1),0,1)))</f>
        <v/>
      </c>
      <c r="CF250" s="2" t="str">
        <f>IF($A250&gt;='DB_FG_243way_Regular Symbol'!G$16,"",IF(E250=0,"",IF(OR(E250=$BW$1,E251=$BW$1,E252=$BW$1,E250=$CD$1,E251=$CD$1,E252=$CD$1),0,1)))</f>
        <v/>
      </c>
      <c r="CG250" s="2" t="str">
        <f>IF($A250&gt;='DB_FG_243way_Regular Symbol'!H$16,"",IF(F250=0,"",IF(OR(F250=$BW$1,F251=$BW$1,F252=$BW$1,F250=$CD$1,F251=$CD$1,F252=$CD$1),0,1)))</f>
        <v/>
      </c>
      <c r="CI250" s="2" t="str">
        <f>IF($A250&gt;='DB_FG_243way_Regular Symbol'!D$16,"",IF(B250=0,"",IF(OR(B250=$BW$1,B251=$BW$1,B252=$BW$1,B250=$CJ$1,B251=$CJ$1,B252=$CJ$1),0,1)))</f>
        <v/>
      </c>
      <c r="CJ250" s="2" t="str">
        <f>IF($A250&gt;='DB_FG_243way_Regular Symbol'!E$16,"",IF(C250=0,"",IF(OR(C250=$BW$1,C251=$BW$1,C252=$BW$1,C250=$CJ$1,C251=$CJ$1,C252=$CJ$1),0,1)))</f>
        <v/>
      </c>
      <c r="CK250" s="2" t="str">
        <f>IF($A250&gt;='DB_FG_243way_Regular Symbol'!F$16,"",IF(D250=0,"",IF(OR(D250=$BW$1,D251=$BW$1,D252=$BW$1,D250=$CJ$1,D251=$CJ$1,D252=$CJ$1),0,1)))</f>
        <v/>
      </c>
      <c r="CL250" s="2" t="str">
        <f>IF($A250&gt;='DB_FG_243way_Regular Symbol'!G$16,"",IF(E250=0,"",IF(OR(E250=$BW$1,E251=$BW$1,E252=$BW$1,E250=$CJ$1,E251=$CJ$1,E252=$CJ$1),0,1)))</f>
        <v/>
      </c>
      <c r="CM250" s="2" t="str">
        <f>IF($A250&gt;='DB_FG_243way_Regular Symbol'!H$16,"",IF(F250=0,"",IF(OR(F250=$BW$1,F251=$BW$1,F252=$BW$1,F250=$CJ$1,F251=$CJ$1,F252=$CJ$1),0,1)))</f>
        <v/>
      </c>
      <c r="CO250" s="2" t="str">
        <f>IF($A250&gt;='DB_FG_243way_Regular Symbol'!D$16,"",IF(B250=0,"",IF(OR(B250=$BW$1,B251=$BW$1,B252=$BW$1,B250=$CP$1,B251=$CP$1,B252=$CP$1),0,1)))</f>
        <v/>
      </c>
      <c r="CP250" s="2" t="str">
        <f>IF($A250&gt;='DB_FG_243way_Regular Symbol'!E$16,"",IF(C250=0,"",IF(OR(C250=$BW$1,C251=$BW$1,C252=$BW$1,C250=$CP$1,C251=$CP$1,C252=$CP$1),0,1)))</f>
        <v/>
      </c>
      <c r="CQ250" s="2" t="str">
        <f>IF($A250&gt;='DB_FG_243way_Regular Symbol'!F$16,"",IF(D250=0,"",IF(OR(D250=$BW$1,D251=$BW$1,D252=$BW$1,D250=$CP$1,D251=$CP$1,D252=$CP$1),0,1)))</f>
        <v/>
      </c>
      <c r="CR250" s="2" t="str">
        <f>IF($A250&gt;='DB_FG_243way_Regular Symbol'!G$16,"",IF(E250=0,"",IF(OR(E250=$BW$1,E251=$BW$1,E252=$BW$1,E250=$CP$1,E251=$CP$1,E252=$CP$1),0,1)))</f>
        <v/>
      </c>
      <c r="CS250" s="2" t="str">
        <f>IF($A250&gt;='DB_FG_243way_Regular Symbol'!H$16,"",IF(F250=0,"",IF(OR(F250=$BW$1,F251=$BW$1,F252=$BW$1,F250=$CP$1,F251=$CP$1,F252=$CP$1),0,1)))</f>
        <v/>
      </c>
      <c r="CU250" s="2" t="str">
        <f>IF($A250&gt;='DB_FG_243way_Regular Symbol'!D$16,"",IF(B250=0,"",IF(OR(B250=$BW$1,B251=$BW$1,B252=$BW$1,B250=$CV$1,B251=$CV$1,B252=$CV$1),0,1)))</f>
        <v/>
      </c>
      <c r="CV250" s="2" t="str">
        <f>IF($A250&gt;='DB_FG_243way_Regular Symbol'!E$16,"",IF(C250=0,"",IF(OR(C250=$BW$1,C251=$BW$1,C252=$BW$1,C250=$CV$1,C251=$CV$1,C252=$CV$1),0,1)))</f>
        <v/>
      </c>
      <c r="CW250" s="2" t="str">
        <f>IF($A250&gt;='DB_FG_243way_Regular Symbol'!F$16,"",IF(D250=0,"",IF(OR(D250=$BW$1,D251=$BW$1,D252=$BW$1,D250=$CV$1,D251=$CV$1,D252=$CV$1),0,1)))</f>
        <v/>
      </c>
      <c r="CX250" s="2" t="str">
        <f>IF($A250&gt;='DB_FG_243way_Regular Symbol'!G$16,"",IF(E250=0,"",IF(OR(E250=$BW$1,E251=$BW$1,E252=$BW$1,E250=$CV$1,E251=$CV$1,E252=$CV$1),0,1)))</f>
        <v/>
      </c>
      <c r="CY250" s="2" t="str">
        <f>IF($A250&gt;='DB_FG_243way_Regular Symbol'!H$16,"",IF(F250=0,"",IF(OR(F250=$BW$1,F251=$BW$1,F252=$BW$1,F250=$CV$1,F251=$CV$1,F252=$CV$1),0,1)))</f>
        <v/>
      </c>
    </row>
    <row r="251" spans="1:103">
      <c r="A251" s="341">
        <f>IF('DB_FG_243way_Regular Symbol'!L250="","",'DB_FG_243way_Regular Symbol'!L250)</f>
        <v>247</v>
      </c>
      <c r="B251" s="184" t="str">
        <f>IF('DB_FG_243way_Regular Symbol'!M250="",
IF($A251-'DB_FG_243way_Regular Symbol'!D$16&gt;='DB_FG_243way_RegularＸ_W()'!B$2-1,"",VLOOKUP($A251-'DB_FG_243way_Regular Symbol'!D$16,'DB_FG_243way_Regular Symbol'!$L$3:$Q$99,'DB_FG_243way_RegularＸ_W()'!B$3+1,FALSE)),
'DB_FG_243way_Regular Symbol'!M250)</f>
        <v/>
      </c>
      <c r="C251" s="184" t="str">
        <f>IF('DB_FG_243way_Regular Symbol'!N250="",
IF($A251-'DB_FG_243way_Regular Symbol'!E$16&gt;='DB_FG_243way_RegularＸ_W()'!C$2-1,"",VLOOKUP($A251-'DB_FG_243way_Regular Symbol'!E$16,'DB_FG_243way_Regular Symbol'!$L$3:$Q$99,'DB_FG_243way_RegularＸ_W()'!C$3+1,FALSE)),
'DB_FG_243way_Regular Symbol'!N250)</f>
        <v/>
      </c>
      <c r="D251" s="184" t="str">
        <f>IF('DB_FG_243way_Regular Symbol'!O250="",
IF($A251-'DB_FG_243way_Regular Symbol'!F$16&gt;='DB_FG_243way_RegularＸ_W()'!D$2-1,"",VLOOKUP($A251-'DB_FG_243way_Regular Symbol'!F$16,'DB_FG_243way_Regular Symbol'!$L$3:$Q$99,'DB_FG_243way_RegularＸ_W()'!D$3+1,FALSE)),
'DB_FG_243way_Regular Symbol'!O250)</f>
        <v/>
      </c>
      <c r="E251" s="184" t="str">
        <f>IF('DB_FG_243way_Regular Symbol'!P250="",
IF($A251-'DB_FG_243way_Regular Symbol'!G$16&gt;='DB_FG_243way_RegularＸ_W()'!E$2-1,"",VLOOKUP($A251-'DB_FG_243way_Regular Symbol'!G$16,'DB_FG_243way_Regular Symbol'!$L$3:$Q$99,'DB_FG_243way_RegularＸ_W()'!E$3+1,FALSE)),
'DB_FG_243way_Regular Symbol'!P250)</f>
        <v/>
      </c>
      <c r="F251" s="358" t="str">
        <f>IF('DB_FG_243way_Regular Symbol'!Q250="",
IF($A251-'DB_FG_243way_Regular Symbol'!H$16&gt;='DB_FG_243way_RegularＸ_W()'!F$2-1,"",VLOOKUP($A251-'DB_FG_243way_Regular Symbol'!H$16,'DB_FG_243way_Regular Symbol'!$L$3:$Q$99,'DB_FG_243way_RegularＸ_W()'!F$3+1,FALSE)),
'DB_FG_243way_Regular Symbol'!Q250)</f>
        <v/>
      </c>
      <c r="O251" s="342" t="str">
        <f>IF($A251&gt;='DB_FG_243way_Regular Symbol'!D$16,"",IF(B251=0,"",IF(OR(B251=$O$1,B251=$P$1,B252=$O$1,B252=$P$1,B253=$O$1,B253=$P$1),0,1)))</f>
        <v/>
      </c>
      <c r="P251" s="2" t="str">
        <f>IF($A251&gt;='DB_FG_243way_Regular Symbol'!E$16,"",IF(C251=0,"",IF(OR(C251=$O$1,C251=$P$1,C252=$O$1,C252=$P$1,C253=$O$1,C253=$P$1),0,1)))</f>
        <v/>
      </c>
      <c r="Q251" s="2" t="str">
        <f>IF($A251&gt;='DB_FG_243way_Regular Symbol'!F$16,"",IF(D251=0,"",IF(OR(D251=$O$1,D251=$P$1,D252=$O$1,D252=$P$1,D253=$O$1,D253=$P$1),0,1)))</f>
        <v/>
      </c>
      <c r="R251" s="2" t="str">
        <f>IF($A251&gt;='DB_FG_243way_Regular Symbol'!G$16,"",IF(E251=0,"",IF(OR(E251=$O$1,E251=$P$1,E252=$O$1,E252=$P$1,E253=$O$1,E253=$P$1),0,1)))</f>
        <v/>
      </c>
      <c r="S251" s="128" t="str">
        <f>IF($A251&gt;='DB_FG_243way_Regular Symbol'!H$16,"",IF(F251=0,"",IF(OR(F251=$O$1,F251=$P$1,F252=$O$1,F252=$P$1,F253=$O$1,F253=$P$1),0,1)))</f>
        <v/>
      </c>
      <c r="U251" s="342" t="str">
        <f>IF($A251&gt;='DB_FG_243way_Regular Symbol'!D$16,"",IF(B251=0,"",IF(OR(B251=$U$1,B251=$V$1,B252=$U$1,B252=$V$1,B253=$U$1,B253=$V$1),0,1)))</f>
        <v/>
      </c>
      <c r="V251" s="2" t="str">
        <f>IF($A251&gt;='DB_FG_243way_Regular Symbol'!E$16,"",IF(C251=0,"",IF(OR(C251=$U$1,C251=$V$1,C252=$U$1,C252=$V$1,C253=$U$1,C253=$V$1),0,1)))</f>
        <v/>
      </c>
      <c r="W251" s="2" t="str">
        <f>IF($A251&gt;='DB_FG_243way_Regular Symbol'!F$16,"",IF(D251=0,"",IF(OR(D251=$U$1,D251=$V$1,D252=$U$1,D252=$V$1,D253=$U$1,D253=$V$1),0,1)))</f>
        <v/>
      </c>
      <c r="X251" s="2" t="str">
        <f>IF($A251&gt;='DB_FG_243way_Regular Symbol'!G$16,"",IF(E251=0,"",IF(OR(E251=$U$1,E251=$V$1,E252=$U$1,E252=$V$1,E253=$U$1,E253=$V$1),0,1)))</f>
        <v/>
      </c>
      <c r="Y251" s="128" t="str">
        <f>IF($A251&gt;='DB_FG_243way_Regular Symbol'!H$16,"",IF(F251=0,"",IF(OR(F251=$U$1,F251=$V$1,F252=$U$1,F252=$V$1,F253=$U$1,F253=$V$1),0,1)))</f>
        <v/>
      </c>
      <c r="AA251" s="342" t="str">
        <f>IF($A251&gt;='DB_FG_243way_Regular Symbol'!D$16,"",IF(B251=0,"",IF(OR(B251=$AA$1,B251=$AB$1,B252=$AA$1,B252=$AB$1,B253=$AA$1,,B253=$AB$1),0,1)))</f>
        <v/>
      </c>
      <c r="AB251" s="2" t="str">
        <f>IF($A251&gt;='DB_FG_243way_Regular Symbol'!E$16,"",IF(C251=0,"",IF(OR(C251=$AA$1,C251=$AB$1,C252=$AA$1,C252=$AB$1,C253=$AA$1,,C253=$AB$1),0,1)))</f>
        <v/>
      </c>
      <c r="AC251" s="2" t="str">
        <f>IF($A251&gt;='DB_FG_243way_Regular Symbol'!F$16,"",IF(D251=0,"",IF(OR(D251=$AA$1,D251=$AB$1,D252=$AA$1,D252=$AB$1,D253=$AA$1,,D253=$AB$1),0,1)))</f>
        <v/>
      </c>
      <c r="AD251" s="2" t="str">
        <f>IF($A251&gt;='DB_FG_243way_Regular Symbol'!G$16,"",IF(E251=0,"",IF(OR(E251=$AA$1,E251=$AB$1,E252=$AA$1,E252=$AB$1,E253=$AA$1,,E253=$AB$1),0,1)))</f>
        <v/>
      </c>
      <c r="AE251" s="128" t="str">
        <f>IF($A251&gt;='DB_FG_243way_Regular Symbol'!H$16,"",IF(F251=0,"",IF(OR(F251=$AA$1,F251=$AB$1,F252=$AA$1,F252=$AB$1,F253=$AA$1,,F253=$AB$1),0,1)))</f>
        <v/>
      </c>
      <c r="AG251" s="342" t="str">
        <f>IF($A251&gt;='DB_FG_243way_Regular Symbol'!D$16,"",IF(B251=0,"",IF(OR(B251=$AG$1,B251=$AH$1,B252=$AG$1,B252=$AH$1,B253=$AG$1,B253=$AH$1),0,1)))</f>
        <v/>
      </c>
      <c r="AH251" s="2" t="str">
        <f>IF($A251&gt;='DB_FG_243way_Regular Symbol'!E$16,"",IF(C251=0,"",IF(OR(C251=$AG$1,C251=$AH$1,C252=$AG$1,C252=$AH$1,C253=$AG$1,C253=$AH$1),0,1)))</f>
        <v/>
      </c>
      <c r="AI251" s="2" t="str">
        <f>IF($A251&gt;='DB_FG_243way_Regular Symbol'!F$16,"",IF(D251=0,"",IF(OR(D251=$AG$1,D251=$AH$1,D252=$AG$1,D252=$AH$1,D253=$AG$1,D253=$AH$1),0,1)))</f>
        <v/>
      </c>
      <c r="AJ251" s="2" t="str">
        <f>IF($A251&gt;='DB_FG_243way_Regular Symbol'!G$16,"",IF(E251=0,"",IF(OR(E251=$AG$1,E251=$AH$1,E252=$AG$1,E252=$AH$1,E253=$AG$1,E253=$AH$1),0,1)))</f>
        <v/>
      </c>
      <c r="AK251" s="128" t="str">
        <f>IF($A251&gt;='DB_FG_243way_Regular Symbol'!H$16,"",IF(F251=0,"",IF(OR(F251=$AG$1,F251=$AH$1,F252=$AG$1,F252=$AH$1,F253=$AG$1,F253=$AH$1),0,1)))</f>
        <v/>
      </c>
      <c r="AM251" s="342" t="str">
        <f>IF($A251&gt;='DB_FG_243way_Regular Symbol'!D$16,"",IF(B251=0,"",IF(OR(B251=$AM$1,B251=$AN$1,B252=$AM$1,B252=$AN$1,B253=$AM$1,B253=$AN$1),0,1)))</f>
        <v/>
      </c>
      <c r="AN251" s="2" t="str">
        <f>IF($A251&gt;='DB_FG_243way_Regular Symbol'!E$16,"",IF(C251=0,"",IF(OR(C251=$AM$1,C251=$AN$1,C252=$AM$1,C252=$AN$1,C253=$AM$1,C253=$AN$1),0,1)))</f>
        <v/>
      </c>
      <c r="AO251" s="2" t="str">
        <f>IF($A251&gt;='DB_FG_243way_Regular Symbol'!F$16,"",IF(D251=0,"",IF(OR(D251=$AM$1,D251=$AN$1,D252=$AM$1,D252=$AN$1,D253=$AM$1,D253=$AN$1),0,1)))</f>
        <v/>
      </c>
      <c r="AP251" s="2" t="str">
        <f>IF($A251&gt;='DB_FG_243way_Regular Symbol'!G$16,"",IF(E251=0,"",IF(OR(E251=$AM$1,E251=$AN$1,E252=$AM$1,E252=$AN$1,E253=$AM$1,E253=$AN$1),0,1)))</f>
        <v/>
      </c>
      <c r="AQ251" s="128" t="str">
        <f>IF($A251&gt;='DB_FG_243way_Regular Symbol'!H$16,"",IF(F251=0,"",IF(OR(F251=$AM$1,F251=$AN$1,F252=$AM$1,F252=$AN$1,F253=$AM$1,F253=$AN$1),0,1)))</f>
        <v/>
      </c>
      <c r="AS251" s="342" t="str">
        <f>IF($A251&gt;='DB_FG_243way_Regular Symbol'!D$16,"",IF(B251=0,"",IF(OR(B251=$AM$1,B251=$AT$1,B252=$AM$1,B252=$AT$1,B253=$AM$1,B253=$AT$1),0,1)))</f>
        <v/>
      </c>
      <c r="AT251" s="2" t="str">
        <f>IF($A251&gt;='DB_FG_243way_Regular Symbol'!E$16,"",IF(C251=0,"",IF(OR(C251=$AM$1,C251=$AT$1,C252=$AM$1,C252=$AT$1,C253=$AM$1,C253=$AT$1),0,1)))</f>
        <v/>
      </c>
      <c r="AU251" s="2" t="str">
        <f>IF($A251&gt;='DB_FG_243way_Regular Symbol'!F$16,"",IF(D251=0,"",IF(OR(D251=$AM$1,D251=$AT$1,D252=$AM$1,D252=$AT$1,D253=$AM$1,D253=$AT$1),0,1)))</f>
        <v/>
      </c>
      <c r="AV251" s="2" t="str">
        <f>IF($A251&gt;='DB_FG_243way_Regular Symbol'!G$16,"",IF(E251=0,"",IF(OR(E251=$AM$1,E251=$AT$1,E252=$AM$1,E252=$AT$1,E253=$AM$1,E253=$AT$1),0,1)))</f>
        <v/>
      </c>
      <c r="AW251" s="128" t="str">
        <f>IF($A251&gt;='DB_FG_243way_Regular Symbol'!H$16,"",IF(F251=0,"",IF(OR(F251=$AM$1,F251=$AT$1,F252=$AM$1,F252=$AT$1,F253=$AM$1,F253=$AT$1),0,1)))</f>
        <v/>
      </c>
      <c r="AY251" s="342" t="str">
        <f>IF($A251&gt;='DB_FG_243way_Regular Symbol'!D$16,"",IF(B251=0,"",IF(OR(B251=$AM$1,B251=$AZ$1,B252=$AM$1,B252=$AZ$1,B253=$AM$1,B253=$AZ$1),0,1)))</f>
        <v/>
      </c>
      <c r="AZ251" s="2" t="str">
        <f>IF($A251&gt;='DB_FG_243way_Regular Symbol'!E$16,"",IF(C251=0,"",IF(OR(C251=$AM$1,C251=$AZ$1,C252=$AM$1,C252=$AZ$1,C253=$AM$1,C253=$AZ$1),0,1)))</f>
        <v/>
      </c>
      <c r="BA251" s="2" t="str">
        <f>IF($A251&gt;='DB_FG_243way_Regular Symbol'!F$16,"",IF(D251=0,"",IF(OR(D251=$AM$1,D251=$AZ$1,D252=$AM$1,D252=$AZ$1,D253=$AM$1,D253=$AZ$1),0,1)))</f>
        <v/>
      </c>
      <c r="BB251" s="2" t="str">
        <f>IF($A251&gt;='DB_FG_243way_Regular Symbol'!G$16,"",IF(E251=0,"",IF(OR(E251=$AM$1,E251=$AZ$1,E252=$AM$1,E252=$AZ$1,E253=$AM$1,E253=$AZ$1),0,1)))</f>
        <v/>
      </c>
      <c r="BC251" s="128" t="str">
        <f>IF($A251&gt;='DB_FG_243way_Regular Symbol'!H$16,"",IF(F251=0,"",IF(OR(F251=$AM$1,F251=$AZ$1,F252=$AM$1,F252=$AZ$1,F253=$AM$1,F253=$AZ$1),0,1)))</f>
        <v/>
      </c>
      <c r="BE251" s="342"/>
      <c r="BF251" s="2"/>
      <c r="BG251" s="2" t="str">
        <f>IF($A251&gt;='DB_FG_243way_Regular Symbol'!F$16,"",IF(D251=0,"",COUNTIF(D251:D253,$BF$1)))</f>
        <v/>
      </c>
      <c r="BH251" s="2" t="str">
        <f>IF($A251&gt;='DB_FG_243way_Regular Symbol'!G$16,"",IF(E251=0,"",COUNTIF(E251:E253,$BF$1)))</f>
        <v/>
      </c>
      <c r="BI251" s="2" t="str">
        <f>IF($A251&gt;='DB_FG_243way_Regular Symbol'!H$16,"",IF(F251=0,"",COUNTIF(F251:F253,$BF$1)))</f>
        <v/>
      </c>
      <c r="BK251" s="342"/>
      <c r="BL251" s="2"/>
      <c r="BM251" s="2" t="str">
        <f>IF($A251&gt;='DB_FG_243way_Regular Symbol'!F$16,"",IF(D251=0,"",IF(OR(D251=$AM$1,D251=$BL$1,D252=$AM$1,D252=$BL$1,D253=$AM$1,D253=$BL$1),0,1)))</f>
        <v/>
      </c>
      <c r="BN251" s="2" t="str">
        <f>IF($A251&gt;='DB_FG_243way_Regular Symbol'!G$16,"",IF(E251=0,"",IF(OR(E251=$AM$1,E251=$BL$1,E252=$AM$1,E252=$BL$1,E253=$AM$1,E253=$BL$1),0,1)))</f>
        <v/>
      </c>
      <c r="BO251" s="128" t="str">
        <f>IF($A251&gt;='DB_FG_243way_Regular Symbol'!H$16,"",IF(F251=0,"",IF(OR(F251=$AM$1,F251=$BL$1,F252=$AM$1,F252=$BL$1,F253=$AM$1,F253=$BL$1),0,1)))</f>
        <v/>
      </c>
      <c r="BQ251" s="2" t="str">
        <f>IF($A251&gt;='DB_FG_243way_Regular Symbol'!D$16,"",IF(B251=0,"",IF(OR(B251=$BQ$1,B251=$BR$1,B252=$BQ$1,B252=$BR$1,B253=$BQ$1,B253=$BR$1),0,1)))</f>
        <v/>
      </c>
      <c r="BR251" s="2" t="str">
        <f>IF($A251&gt;='DB_FG_243way_Regular Symbol'!E$16,"",IF(C251=0,"",IF(OR(C251=$BQ$1,C251=$BR$1,C252=$BQ$1,C252=$BR$1,C253=$BQ$1,C253=$BR$1),0,1)))</f>
        <v/>
      </c>
      <c r="BS251" s="2" t="str">
        <f>IF($A251&gt;='DB_FG_243way_Regular Symbol'!F$16,"",IF(D251=0,"",IF(OR(D251=$BQ$1,D251=$BR$1,D252=$BQ$1,D252=$BR$1,D253=$BQ$1,D253=$BR$1),0,1)))</f>
        <v/>
      </c>
      <c r="BT251" s="2" t="str">
        <f>IF($A251&gt;='DB_FG_243way_Regular Symbol'!G$16,"",IF(E251=0,"",IF(OR(E251=$BQ$1,E251=$BR$1,E252=$BQ$1,E252=$BR$1,E253=$BQ$1,E253=$BR$1),0,1)))</f>
        <v/>
      </c>
      <c r="BU251" s="2" t="str">
        <f>IF($A251&gt;='DB_FG_243way_Regular Symbol'!H$16,"",IF(F251=0,"",IF(OR(F251=$BQ$1,F251=$BR$1,F252=$BQ$1,F252=$BR$1,F253=$BQ$1,F253=$BR$1),0,1)))</f>
        <v/>
      </c>
      <c r="BW251" s="2" t="str">
        <f>IF($A251&gt;='DB_FG_243way_Regular Symbol'!D$16,"",IF(B251=0,"",IF(OR(B251=$BW$1,B252=$BW$1,B253=$BW$1,B251=$BX$1,B252=$BX$1,B253=$BX$1),0,1)))</f>
        <v/>
      </c>
      <c r="BX251" s="2" t="str">
        <f>IF($A251&gt;='DB_FG_243way_Regular Symbol'!E$16,"",IF(C251=0,"",IF(OR(C251=$BW$1,C252=$BW$1,C253=$BW$1,C251=$BX$1,C252=$BX$1,C253=$BX$1),0,1)))</f>
        <v/>
      </c>
      <c r="BY251" s="2" t="str">
        <f>IF($A251&gt;='DB_FG_243way_Regular Symbol'!F$16,"",IF(D251=0,"",IF(OR(D251=$BW$1,D252=$BW$1,D253=$BW$1,D251=$BX$1,D252=$BX$1,D253=$BX$1),0,1)))</f>
        <v/>
      </c>
      <c r="BZ251" s="2" t="str">
        <f>IF($A251&gt;='DB_FG_243way_Regular Symbol'!G$16,"",IF(E251=0,"",IF(OR(E251=$BW$1,E252=$BW$1,E253=$BW$1,E251=$BX$1,E252=$BX$1,E253=$BX$1),0,1)))</f>
        <v/>
      </c>
      <c r="CA251" s="2" t="str">
        <f>IF($A251&gt;='DB_FG_243way_Regular Symbol'!H$16,"",IF(F251=0,"",IF(OR(F251=$BW$1,F252=$BW$1,F253=$BW$1,F251=$BX$1,F252=$BX$1,F253=$BX$1),0,1)))</f>
        <v/>
      </c>
      <c r="CC251" s="2" t="str">
        <f>IF($A251&gt;='DB_FG_243way_Regular Symbol'!D$16,"",IF(B251=0,"",IF(OR(B251=$BW$1,B252=$BW$1,B253=$BW$1,B251=$CD$1,B252=$CD$1,B253=$CD$1),0,1)))</f>
        <v/>
      </c>
      <c r="CD251" s="2" t="str">
        <f>IF($A251&gt;='DB_FG_243way_Regular Symbol'!E$16,"",IF(C251=0,"",IF(OR(C251=$BW$1,C252=$BW$1,C253=$BW$1,C251=$CD$1,C252=$CD$1,C253=$CD$1),0,1)))</f>
        <v/>
      </c>
      <c r="CE251" s="2" t="str">
        <f>IF($A251&gt;='DB_FG_243way_Regular Symbol'!F$16,"",IF(D251=0,"",IF(OR(D251=$BW$1,D252=$BW$1,D253=$BW$1,D251=$CD$1,D252=$CD$1,D253=$CD$1),0,1)))</f>
        <v/>
      </c>
      <c r="CF251" s="2" t="str">
        <f>IF($A251&gt;='DB_FG_243way_Regular Symbol'!G$16,"",IF(E251=0,"",IF(OR(E251=$BW$1,E252=$BW$1,E253=$BW$1,E251=$CD$1,E252=$CD$1,E253=$CD$1),0,1)))</f>
        <v/>
      </c>
      <c r="CG251" s="2" t="str">
        <f>IF($A251&gt;='DB_FG_243way_Regular Symbol'!H$16,"",IF(F251=0,"",IF(OR(F251=$BW$1,F252=$BW$1,F253=$BW$1,F251=$CD$1,F252=$CD$1,F253=$CD$1),0,1)))</f>
        <v/>
      </c>
      <c r="CI251" s="2" t="str">
        <f>IF($A251&gt;='DB_FG_243way_Regular Symbol'!D$16,"",IF(B251=0,"",IF(OR(B251=$BW$1,B252=$BW$1,B253=$BW$1,B251=$CJ$1,B252=$CJ$1,B253=$CJ$1),0,1)))</f>
        <v/>
      </c>
      <c r="CJ251" s="2" t="str">
        <f>IF($A251&gt;='DB_FG_243way_Regular Symbol'!E$16,"",IF(C251=0,"",IF(OR(C251=$BW$1,C252=$BW$1,C253=$BW$1,C251=$CJ$1,C252=$CJ$1,C253=$CJ$1),0,1)))</f>
        <v/>
      </c>
      <c r="CK251" s="2" t="str">
        <f>IF($A251&gt;='DB_FG_243way_Regular Symbol'!F$16,"",IF(D251=0,"",IF(OR(D251=$BW$1,D252=$BW$1,D253=$BW$1,D251=$CJ$1,D252=$CJ$1,D253=$CJ$1),0,1)))</f>
        <v/>
      </c>
      <c r="CL251" s="2" t="str">
        <f>IF($A251&gt;='DB_FG_243way_Regular Symbol'!G$16,"",IF(E251=0,"",IF(OR(E251=$BW$1,E252=$BW$1,E253=$BW$1,E251=$CJ$1,E252=$CJ$1,E253=$CJ$1),0,1)))</f>
        <v/>
      </c>
      <c r="CM251" s="2" t="str">
        <f>IF($A251&gt;='DB_FG_243way_Regular Symbol'!H$16,"",IF(F251=0,"",IF(OR(F251=$BW$1,F252=$BW$1,F253=$BW$1,F251=$CJ$1,F252=$CJ$1,F253=$CJ$1),0,1)))</f>
        <v/>
      </c>
      <c r="CO251" s="2" t="str">
        <f>IF($A251&gt;='DB_FG_243way_Regular Symbol'!D$16,"",IF(B251=0,"",IF(OR(B251=$BW$1,B252=$BW$1,B253=$BW$1,B251=$CP$1,B252=$CP$1,B253=$CP$1),0,1)))</f>
        <v/>
      </c>
      <c r="CP251" s="2" t="str">
        <f>IF($A251&gt;='DB_FG_243way_Regular Symbol'!E$16,"",IF(C251=0,"",IF(OR(C251=$BW$1,C252=$BW$1,C253=$BW$1,C251=$CP$1,C252=$CP$1,C253=$CP$1),0,1)))</f>
        <v/>
      </c>
      <c r="CQ251" s="2" t="str">
        <f>IF($A251&gt;='DB_FG_243way_Regular Symbol'!F$16,"",IF(D251=0,"",IF(OR(D251=$BW$1,D252=$BW$1,D253=$BW$1,D251=$CP$1,D252=$CP$1,D253=$CP$1),0,1)))</f>
        <v/>
      </c>
      <c r="CR251" s="2" t="str">
        <f>IF($A251&gt;='DB_FG_243way_Regular Symbol'!G$16,"",IF(E251=0,"",IF(OR(E251=$BW$1,E252=$BW$1,E253=$BW$1,E251=$CP$1,E252=$CP$1,E253=$CP$1),0,1)))</f>
        <v/>
      </c>
      <c r="CS251" s="2" t="str">
        <f>IF($A251&gt;='DB_FG_243way_Regular Symbol'!H$16,"",IF(F251=0,"",IF(OR(F251=$BW$1,F252=$BW$1,F253=$BW$1,F251=$CP$1,F252=$CP$1,F253=$CP$1),0,1)))</f>
        <v/>
      </c>
      <c r="CU251" s="2" t="str">
        <f>IF($A251&gt;='DB_FG_243way_Regular Symbol'!D$16,"",IF(B251=0,"",IF(OR(B251=$BW$1,B252=$BW$1,B253=$BW$1,B251=$CV$1,B252=$CV$1,B253=$CV$1),0,1)))</f>
        <v/>
      </c>
      <c r="CV251" s="2" t="str">
        <f>IF($A251&gt;='DB_FG_243way_Regular Symbol'!E$16,"",IF(C251=0,"",IF(OR(C251=$BW$1,C252=$BW$1,C253=$BW$1,C251=$CV$1,C252=$CV$1,C253=$CV$1),0,1)))</f>
        <v/>
      </c>
      <c r="CW251" s="2" t="str">
        <f>IF($A251&gt;='DB_FG_243way_Regular Symbol'!F$16,"",IF(D251=0,"",IF(OR(D251=$BW$1,D252=$BW$1,D253=$BW$1,D251=$CV$1,D252=$CV$1,D253=$CV$1),0,1)))</f>
        <v/>
      </c>
      <c r="CX251" s="2" t="str">
        <f>IF($A251&gt;='DB_FG_243way_Regular Symbol'!G$16,"",IF(E251=0,"",IF(OR(E251=$BW$1,E252=$BW$1,E253=$BW$1,E251=$CV$1,E252=$CV$1,E253=$CV$1),0,1)))</f>
        <v/>
      </c>
      <c r="CY251" s="2" t="str">
        <f>IF($A251&gt;='DB_FG_243way_Regular Symbol'!H$16,"",IF(F251=0,"",IF(OR(F251=$BW$1,F252=$BW$1,F253=$BW$1,F251=$CV$1,F252=$CV$1,F253=$CV$1),0,1)))</f>
        <v/>
      </c>
    </row>
    <row r="252" spans="1:103">
      <c r="A252" s="341">
        <f>IF('DB_FG_243way_Regular Symbol'!L251="","",'DB_FG_243way_Regular Symbol'!L251)</f>
        <v>248</v>
      </c>
      <c r="B252" s="184" t="str">
        <f>IF('DB_FG_243way_Regular Symbol'!M251="",
IF($A252-'DB_FG_243way_Regular Symbol'!D$16&gt;='DB_FG_243way_RegularＸ_W()'!B$2-1,"",VLOOKUP($A252-'DB_FG_243way_Regular Symbol'!D$16,'DB_FG_243way_Regular Symbol'!$L$3:$Q$99,'DB_FG_243way_RegularＸ_W()'!B$3+1,FALSE)),
'DB_FG_243way_Regular Symbol'!M251)</f>
        <v/>
      </c>
      <c r="C252" s="184" t="str">
        <f>IF('DB_FG_243way_Regular Symbol'!N251="",
IF($A252-'DB_FG_243way_Regular Symbol'!E$16&gt;='DB_FG_243way_RegularＸ_W()'!C$2-1,"",VLOOKUP($A252-'DB_FG_243way_Regular Symbol'!E$16,'DB_FG_243way_Regular Symbol'!$L$3:$Q$99,'DB_FG_243way_RegularＸ_W()'!C$3+1,FALSE)),
'DB_FG_243way_Regular Symbol'!N251)</f>
        <v/>
      </c>
      <c r="D252" s="184" t="str">
        <f>IF('DB_FG_243way_Regular Symbol'!O251="",
IF($A252-'DB_FG_243way_Regular Symbol'!F$16&gt;='DB_FG_243way_RegularＸ_W()'!D$2-1,"",VLOOKUP($A252-'DB_FG_243way_Regular Symbol'!F$16,'DB_FG_243way_Regular Symbol'!$L$3:$Q$99,'DB_FG_243way_RegularＸ_W()'!D$3+1,FALSE)),
'DB_FG_243way_Regular Symbol'!O251)</f>
        <v/>
      </c>
      <c r="E252" s="184" t="str">
        <f>IF('DB_FG_243way_Regular Symbol'!P251="",
IF($A252-'DB_FG_243way_Regular Symbol'!G$16&gt;='DB_FG_243way_RegularＸ_W()'!E$2-1,"",VLOOKUP($A252-'DB_FG_243way_Regular Symbol'!G$16,'DB_FG_243way_Regular Symbol'!$L$3:$Q$99,'DB_FG_243way_RegularＸ_W()'!E$3+1,FALSE)),
'DB_FG_243way_Regular Symbol'!P251)</f>
        <v/>
      </c>
      <c r="F252" s="358" t="str">
        <f>IF('DB_FG_243way_Regular Symbol'!Q251="",
IF($A252-'DB_FG_243way_Regular Symbol'!H$16&gt;='DB_FG_243way_RegularＸ_W()'!F$2-1,"",VLOOKUP($A252-'DB_FG_243way_Regular Symbol'!H$16,'DB_FG_243way_Regular Symbol'!$L$3:$Q$99,'DB_FG_243way_RegularＸ_W()'!F$3+1,FALSE)),
'DB_FG_243way_Regular Symbol'!Q251)</f>
        <v/>
      </c>
      <c r="O252" s="342" t="str">
        <f>IF($A252&gt;='DB_FG_243way_Regular Symbol'!D$16,"",IF(B252=0,"",IF(OR(B252=$O$1,B252=$P$1,B253=$O$1,B253=$P$1,B254=$O$1,B254=$P$1),0,1)))</f>
        <v/>
      </c>
      <c r="P252" s="2" t="str">
        <f>IF($A252&gt;='DB_FG_243way_Regular Symbol'!E$16,"",IF(C252=0,"",IF(OR(C252=$O$1,C252=$P$1,C253=$O$1,C253=$P$1,C254=$O$1,C254=$P$1),0,1)))</f>
        <v/>
      </c>
      <c r="Q252" s="2" t="str">
        <f>IF($A252&gt;='DB_FG_243way_Regular Symbol'!F$16,"",IF(D252=0,"",IF(OR(D252=$O$1,D252=$P$1,D253=$O$1,D253=$P$1,D254=$O$1,D254=$P$1),0,1)))</f>
        <v/>
      </c>
      <c r="R252" s="2" t="str">
        <f>IF($A252&gt;='DB_FG_243way_Regular Symbol'!G$16,"",IF(E252=0,"",IF(OR(E252=$O$1,E252=$P$1,E253=$O$1,E253=$P$1,E254=$O$1,E254=$P$1),0,1)))</f>
        <v/>
      </c>
      <c r="S252" s="128" t="str">
        <f>IF($A252&gt;='DB_FG_243way_Regular Symbol'!H$16,"",IF(F252=0,"",IF(OR(F252=$O$1,F252=$P$1,F253=$O$1,F253=$P$1,F254=$O$1,F254=$P$1),0,1)))</f>
        <v/>
      </c>
      <c r="U252" s="342" t="str">
        <f>IF($A252&gt;='DB_FG_243way_Regular Symbol'!D$16,"",IF(B252=0,"",IF(OR(B252=$U$1,B252=$V$1,B253=$U$1,B253=$V$1,B254=$U$1,B254=$V$1),0,1)))</f>
        <v/>
      </c>
      <c r="V252" s="2" t="str">
        <f>IF($A252&gt;='DB_FG_243way_Regular Symbol'!E$16,"",IF(C252=0,"",IF(OR(C252=$U$1,C252=$V$1,C253=$U$1,C253=$V$1,C254=$U$1,C254=$V$1),0,1)))</f>
        <v/>
      </c>
      <c r="W252" s="2" t="str">
        <f>IF($A252&gt;='DB_FG_243way_Regular Symbol'!F$16,"",IF(D252=0,"",IF(OR(D252=$U$1,D252=$V$1,D253=$U$1,D253=$V$1,D254=$U$1,D254=$V$1),0,1)))</f>
        <v/>
      </c>
      <c r="X252" s="2" t="str">
        <f>IF($A252&gt;='DB_FG_243way_Regular Symbol'!G$16,"",IF(E252=0,"",IF(OR(E252=$U$1,E252=$V$1,E253=$U$1,E253=$V$1,E254=$U$1,E254=$V$1),0,1)))</f>
        <v/>
      </c>
      <c r="Y252" s="128" t="str">
        <f>IF($A252&gt;='DB_FG_243way_Regular Symbol'!H$16,"",IF(F252=0,"",IF(OR(F252=$U$1,F252=$V$1,F253=$U$1,F253=$V$1,F254=$U$1,F254=$V$1),0,1)))</f>
        <v/>
      </c>
      <c r="AA252" s="342" t="str">
        <f>IF($A252&gt;='DB_FG_243way_Regular Symbol'!D$16,"",IF(B252=0,"",IF(OR(B252=$AA$1,B252=$AB$1,B253=$AA$1,B253=$AB$1,B254=$AA$1,,B254=$AB$1),0,1)))</f>
        <v/>
      </c>
      <c r="AB252" s="2" t="str">
        <f>IF($A252&gt;='DB_FG_243way_Regular Symbol'!E$16,"",IF(C252=0,"",IF(OR(C252=$AA$1,C252=$AB$1,C253=$AA$1,C253=$AB$1,C254=$AA$1,,C254=$AB$1),0,1)))</f>
        <v/>
      </c>
      <c r="AC252" s="2" t="str">
        <f>IF($A252&gt;='DB_FG_243way_Regular Symbol'!F$16,"",IF(D252=0,"",IF(OR(D252=$AA$1,D252=$AB$1,D253=$AA$1,D253=$AB$1,D254=$AA$1,,D254=$AB$1),0,1)))</f>
        <v/>
      </c>
      <c r="AD252" s="2" t="str">
        <f>IF($A252&gt;='DB_FG_243way_Regular Symbol'!G$16,"",IF(E252=0,"",IF(OR(E252=$AA$1,E252=$AB$1,E253=$AA$1,E253=$AB$1,E254=$AA$1,,E254=$AB$1),0,1)))</f>
        <v/>
      </c>
      <c r="AE252" s="128" t="str">
        <f>IF($A252&gt;='DB_FG_243way_Regular Symbol'!H$16,"",IF(F252=0,"",IF(OR(F252=$AA$1,F252=$AB$1,F253=$AA$1,F253=$AB$1,F254=$AA$1,,F254=$AB$1),0,1)))</f>
        <v/>
      </c>
      <c r="AG252" s="342" t="str">
        <f>IF($A252&gt;='DB_FG_243way_Regular Symbol'!D$16,"",IF(B252=0,"",IF(OR(B252=$AG$1,B252=$AH$1,B253=$AG$1,B253=$AH$1,B254=$AG$1,B254=$AH$1),0,1)))</f>
        <v/>
      </c>
      <c r="AH252" s="2" t="str">
        <f>IF($A252&gt;='DB_FG_243way_Regular Symbol'!E$16,"",IF(C252=0,"",IF(OR(C252=$AG$1,C252=$AH$1,C253=$AG$1,C253=$AH$1,C254=$AG$1,C254=$AH$1),0,1)))</f>
        <v/>
      </c>
      <c r="AI252" s="2" t="str">
        <f>IF($A252&gt;='DB_FG_243way_Regular Symbol'!F$16,"",IF(D252=0,"",IF(OR(D252=$AG$1,D252=$AH$1,D253=$AG$1,D253=$AH$1,D254=$AG$1,D254=$AH$1),0,1)))</f>
        <v/>
      </c>
      <c r="AJ252" s="2" t="str">
        <f>IF($A252&gt;='DB_FG_243way_Regular Symbol'!G$16,"",IF(E252=0,"",IF(OR(E252=$AG$1,E252=$AH$1,E253=$AG$1,E253=$AH$1,E254=$AG$1,E254=$AH$1),0,1)))</f>
        <v/>
      </c>
      <c r="AK252" s="128" t="str">
        <f>IF($A252&gt;='DB_FG_243way_Regular Symbol'!H$16,"",IF(F252=0,"",IF(OR(F252=$AG$1,F252=$AH$1,F253=$AG$1,F253=$AH$1,F254=$AG$1,F254=$AH$1),0,1)))</f>
        <v/>
      </c>
      <c r="AM252" s="342" t="str">
        <f>IF($A252&gt;='DB_FG_243way_Regular Symbol'!D$16,"",IF(B252=0,"",IF(OR(B252=$AM$1,B252=$AN$1,B253=$AM$1,B253=$AN$1,B254=$AM$1,B254=$AN$1),0,1)))</f>
        <v/>
      </c>
      <c r="AN252" s="2" t="str">
        <f>IF($A252&gt;='DB_FG_243way_Regular Symbol'!E$16,"",IF(C252=0,"",IF(OR(C252=$AM$1,C252=$AN$1,C253=$AM$1,C253=$AN$1,C254=$AM$1,C254=$AN$1),0,1)))</f>
        <v/>
      </c>
      <c r="AO252" s="2" t="str">
        <f>IF($A252&gt;='DB_FG_243way_Regular Symbol'!F$16,"",IF(D252=0,"",IF(OR(D252=$AM$1,D252=$AN$1,D253=$AM$1,D253=$AN$1,D254=$AM$1,D254=$AN$1),0,1)))</f>
        <v/>
      </c>
      <c r="AP252" s="2" t="str">
        <f>IF($A252&gt;='DB_FG_243way_Regular Symbol'!G$16,"",IF(E252=0,"",IF(OR(E252=$AM$1,E252=$AN$1,E253=$AM$1,E253=$AN$1,E254=$AM$1,E254=$AN$1),0,1)))</f>
        <v/>
      </c>
      <c r="AQ252" s="128" t="str">
        <f>IF($A252&gt;='DB_FG_243way_Regular Symbol'!H$16,"",IF(F252=0,"",IF(OR(F252=$AM$1,F252=$AN$1,F253=$AM$1,F253=$AN$1,F254=$AM$1,F254=$AN$1),0,1)))</f>
        <v/>
      </c>
      <c r="AS252" s="342" t="str">
        <f>IF($A252&gt;='DB_FG_243way_Regular Symbol'!D$16,"",IF(B252=0,"",IF(OR(B252=$AM$1,B252=$AT$1,B253=$AM$1,B253=$AT$1,B254=$AM$1,B254=$AT$1),0,1)))</f>
        <v/>
      </c>
      <c r="AT252" s="2" t="str">
        <f>IF($A252&gt;='DB_FG_243way_Regular Symbol'!E$16,"",IF(C252=0,"",IF(OR(C252=$AM$1,C252=$AT$1,C253=$AM$1,C253=$AT$1,C254=$AM$1,C254=$AT$1),0,1)))</f>
        <v/>
      </c>
      <c r="AU252" s="2" t="str">
        <f>IF($A252&gt;='DB_FG_243way_Regular Symbol'!F$16,"",IF(D252=0,"",IF(OR(D252=$AM$1,D252=$AT$1,D253=$AM$1,D253=$AT$1,D254=$AM$1,D254=$AT$1),0,1)))</f>
        <v/>
      </c>
      <c r="AV252" s="2" t="str">
        <f>IF($A252&gt;='DB_FG_243way_Regular Symbol'!G$16,"",IF(E252=0,"",IF(OR(E252=$AM$1,E252=$AT$1,E253=$AM$1,E253=$AT$1,E254=$AM$1,E254=$AT$1),0,1)))</f>
        <v/>
      </c>
      <c r="AW252" s="128" t="str">
        <f>IF($A252&gt;='DB_FG_243way_Regular Symbol'!H$16,"",IF(F252=0,"",IF(OR(F252=$AM$1,F252=$AT$1,F253=$AM$1,F253=$AT$1,F254=$AM$1,F254=$AT$1),0,1)))</f>
        <v/>
      </c>
      <c r="AY252" s="342" t="str">
        <f>IF($A252&gt;='DB_FG_243way_Regular Symbol'!D$16,"",IF(B252=0,"",IF(OR(B252=$AM$1,B252=$AZ$1,B253=$AM$1,B253=$AZ$1,B254=$AM$1,B254=$AZ$1),0,1)))</f>
        <v/>
      </c>
      <c r="AZ252" s="2" t="str">
        <f>IF($A252&gt;='DB_FG_243way_Regular Symbol'!E$16,"",IF(C252=0,"",IF(OR(C252=$AM$1,C252=$AZ$1,C253=$AM$1,C253=$AZ$1,C254=$AM$1,C254=$AZ$1),0,1)))</f>
        <v/>
      </c>
      <c r="BA252" s="2" t="str">
        <f>IF($A252&gt;='DB_FG_243way_Regular Symbol'!F$16,"",IF(D252=0,"",IF(OR(D252=$AM$1,D252=$AZ$1,D253=$AM$1,D253=$AZ$1,D254=$AM$1,D254=$AZ$1),0,1)))</f>
        <v/>
      </c>
      <c r="BB252" s="2" t="str">
        <f>IF($A252&gt;='DB_FG_243way_Regular Symbol'!G$16,"",IF(E252=0,"",IF(OR(E252=$AM$1,E252=$AZ$1,E253=$AM$1,E253=$AZ$1,E254=$AM$1,E254=$AZ$1),0,1)))</f>
        <v/>
      </c>
      <c r="BC252" s="128" t="str">
        <f>IF($A252&gt;='DB_FG_243way_Regular Symbol'!H$16,"",IF(F252=0,"",IF(OR(F252=$AM$1,F252=$AZ$1,F253=$AM$1,F253=$AZ$1,F254=$AM$1,F254=$AZ$1),0,1)))</f>
        <v/>
      </c>
      <c r="BE252" s="342"/>
      <c r="BF252" s="2"/>
      <c r="BG252" s="2" t="str">
        <f>IF($A252&gt;='DB_FG_243way_Regular Symbol'!F$16,"",IF(D252=0,"",COUNTIF(D252:D254,$BF$1)))</f>
        <v/>
      </c>
      <c r="BH252" s="2" t="str">
        <f>IF($A252&gt;='DB_FG_243way_Regular Symbol'!G$16,"",IF(E252=0,"",COUNTIF(E252:E254,$BF$1)))</f>
        <v/>
      </c>
      <c r="BI252" s="2" t="str">
        <f>IF($A252&gt;='DB_FG_243way_Regular Symbol'!H$16,"",IF(F252=0,"",COUNTIF(F252:F254,$BF$1)))</f>
        <v/>
      </c>
      <c r="BK252" s="342"/>
      <c r="BL252" s="2"/>
      <c r="BM252" s="2" t="str">
        <f>IF($A252&gt;='DB_FG_243way_Regular Symbol'!F$16,"",IF(D252=0,"",IF(OR(D252=$AM$1,D252=$BL$1,D253=$AM$1,D253=$BL$1,D254=$AM$1,D254=$BL$1),0,1)))</f>
        <v/>
      </c>
      <c r="BN252" s="2" t="str">
        <f>IF($A252&gt;='DB_FG_243way_Regular Symbol'!G$16,"",IF(E252=0,"",IF(OR(E252=$AM$1,E252=$BL$1,E253=$AM$1,E253=$BL$1,E254=$AM$1,E254=$BL$1),0,1)))</f>
        <v/>
      </c>
      <c r="BO252" s="128" t="str">
        <f>IF($A252&gt;='DB_FG_243way_Regular Symbol'!H$16,"",IF(F252=0,"",IF(OR(F252=$AM$1,F252=$BL$1,F253=$AM$1,F253=$BL$1,F254=$AM$1,F254=$BL$1),0,1)))</f>
        <v/>
      </c>
      <c r="BQ252" s="2" t="str">
        <f>IF($A252&gt;='DB_FG_243way_Regular Symbol'!D$16,"",IF(B252=0,"",IF(OR(B252=$BQ$1,B252=$BR$1,B253=$BQ$1,B253=$BR$1,B254=$BQ$1,B254=$BR$1),0,1)))</f>
        <v/>
      </c>
      <c r="BR252" s="2" t="str">
        <f>IF($A252&gt;='DB_FG_243way_Regular Symbol'!E$16,"",IF(C252=0,"",IF(OR(C252=$BQ$1,C252=$BR$1,C253=$BQ$1,C253=$BR$1,C254=$BQ$1,C254=$BR$1),0,1)))</f>
        <v/>
      </c>
      <c r="BS252" s="2" t="str">
        <f>IF($A252&gt;='DB_FG_243way_Regular Symbol'!F$16,"",IF(D252=0,"",IF(OR(D252=$BQ$1,D252=$BR$1,D253=$BQ$1,D253=$BR$1,D254=$BQ$1,D254=$BR$1),0,1)))</f>
        <v/>
      </c>
      <c r="BT252" s="2" t="str">
        <f>IF($A252&gt;='DB_FG_243way_Regular Symbol'!G$16,"",IF(E252=0,"",IF(OR(E252=$BQ$1,E252=$BR$1,E253=$BQ$1,E253=$BR$1,E254=$BQ$1,E254=$BR$1),0,1)))</f>
        <v/>
      </c>
      <c r="BU252" s="2" t="str">
        <f>IF($A252&gt;='DB_FG_243way_Regular Symbol'!H$16,"",IF(F252=0,"",IF(OR(F252=$BQ$1,F252=$BR$1,F253=$BQ$1,F253=$BR$1,F254=$BQ$1,F254=$BR$1),0,1)))</f>
        <v/>
      </c>
      <c r="BW252" s="2" t="str">
        <f>IF($A252&gt;='DB_FG_243way_Regular Symbol'!D$16,"",IF(B252=0,"",IF(OR(B252=$BW$1,B253=$BW$1,B254=$BW$1,B252=$BX$1,B253=$BX$1,B254=$BX$1),0,1)))</f>
        <v/>
      </c>
      <c r="BX252" s="2" t="str">
        <f>IF($A252&gt;='DB_FG_243way_Regular Symbol'!E$16,"",IF(C252=0,"",IF(OR(C252=$BW$1,C253=$BW$1,C254=$BW$1,C252=$BX$1,C253=$BX$1,C254=$BX$1),0,1)))</f>
        <v/>
      </c>
      <c r="BY252" s="2" t="str">
        <f>IF($A252&gt;='DB_FG_243way_Regular Symbol'!F$16,"",IF(D252=0,"",IF(OR(D252=$BW$1,D253=$BW$1,D254=$BW$1,D252=$BX$1,D253=$BX$1,D254=$BX$1),0,1)))</f>
        <v/>
      </c>
      <c r="BZ252" s="2" t="str">
        <f>IF($A252&gt;='DB_FG_243way_Regular Symbol'!G$16,"",IF(E252=0,"",IF(OR(E252=$BW$1,E253=$BW$1,E254=$BW$1,E252=$BX$1,E253=$BX$1,E254=$BX$1),0,1)))</f>
        <v/>
      </c>
      <c r="CA252" s="2" t="str">
        <f>IF($A252&gt;='DB_FG_243way_Regular Symbol'!H$16,"",IF(F252=0,"",IF(OR(F252=$BW$1,F253=$BW$1,F254=$BW$1,F252=$BX$1,F253=$BX$1,F254=$BX$1),0,1)))</f>
        <v/>
      </c>
      <c r="CC252" s="2" t="str">
        <f>IF($A252&gt;='DB_FG_243way_Regular Symbol'!D$16,"",IF(B252=0,"",IF(OR(B252=$BW$1,B253=$BW$1,B254=$BW$1,B252=$CD$1,B253=$CD$1,B254=$CD$1),0,1)))</f>
        <v/>
      </c>
      <c r="CD252" s="2" t="str">
        <f>IF($A252&gt;='DB_FG_243way_Regular Symbol'!E$16,"",IF(C252=0,"",IF(OR(C252=$BW$1,C253=$BW$1,C254=$BW$1,C252=$CD$1,C253=$CD$1,C254=$CD$1),0,1)))</f>
        <v/>
      </c>
      <c r="CE252" s="2" t="str">
        <f>IF($A252&gt;='DB_FG_243way_Regular Symbol'!F$16,"",IF(D252=0,"",IF(OR(D252=$BW$1,D253=$BW$1,D254=$BW$1,D252=$CD$1,D253=$CD$1,D254=$CD$1),0,1)))</f>
        <v/>
      </c>
      <c r="CF252" s="2" t="str">
        <f>IF($A252&gt;='DB_FG_243way_Regular Symbol'!G$16,"",IF(E252=0,"",IF(OR(E252=$BW$1,E253=$BW$1,E254=$BW$1,E252=$CD$1,E253=$CD$1,E254=$CD$1),0,1)))</f>
        <v/>
      </c>
      <c r="CG252" s="2" t="str">
        <f>IF($A252&gt;='DB_FG_243way_Regular Symbol'!H$16,"",IF(F252=0,"",IF(OR(F252=$BW$1,F253=$BW$1,F254=$BW$1,F252=$CD$1,F253=$CD$1,F254=$CD$1),0,1)))</f>
        <v/>
      </c>
      <c r="CI252" s="2" t="str">
        <f>IF($A252&gt;='DB_FG_243way_Regular Symbol'!D$16,"",IF(B252=0,"",IF(OR(B252=$BW$1,B253=$BW$1,B254=$BW$1,B252=$CJ$1,B253=$CJ$1,B254=$CJ$1),0,1)))</f>
        <v/>
      </c>
      <c r="CJ252" s="2" t="str">
        <f>IF($A252&gt;='DB_FG_243way_Regular Symbol'!E$16,"",IF(C252=0,"",IF(OR(C252=$BW$1,C253=$BW$1,C254=$BW$1,C252=$CJ$1,C253=$CJ$1,C254=$CJ$1),0,1)))</f>
        <v/>
      </c>
      <c r="CK252" s="2" t="str">
        <f>IF($A252&gt;='DB_FG_243way_Regular Symbol'!F$16,"",IF(D252=0,"",IF(OR(D252=$BW$1,D253=$BW$1,D254=$BW$1,D252=$CJ$1,D253=$CJ$1,D254=$CJ$1),0,1)))</f>
        <v/>
      </c>
      <c r="CL252" s="2" t="str">
        <f>IF($A252&gt;='DB_FG_243way_Regular Symbol'!G$16,"",IF(E252=0,"",IF(OR(E252=$BW$1,E253=$BW$1,E254=$BW$1,E252=$CJ$1,E253=$CJ$1,E254=$CJ$1),0,1)))</f>
        <v/>
      </c>
      <c r="CM252" s="2" t="str">
        <f>IF($A252&gt;='DB_FG_243way_Regular Symbol'!H$16,"",IF(F252=0,"",IF(OR(F252=$BW$1,F253=$BW$1,F254=$BW$1,F252=$CJ$1,F253=$CJ$1,F254=$CJ$1),0,1)))</f>
        <v/>
      </c>
      <c r="CO252" s="2" t="str">
        <f>IF($A252&gt;='DB_FG_243way_Regular Symbol'!D$16,"",IF(B252=0,"",IF(OR(B252=$BW$1,B253=$BW$1,B254=$BW$1,B252=$CP$1,B253=$CP$1,B254=$CP$1),0,1)))</f>
        <v/>
      </c>
      <c r="CP252" s="2" t="str">
        <f>IF($A252&gt;='DB_FG_243way_Regular Symbol'!E$16,"",IF(C252=0,"",IF(OR(C252=$BW$1,C253=$BW$1,C254=$BW$1,C252=$CP$1,C253=$CP$1,C254=$CP$1),0,1)))</f>
        <v/>
      </c>
      <c r="CQ252" s="2" t="str">
        <f>IF($A252&gt;='DB_FG_243way_Regular Symbol'!F$16,"",IF(D252=0,"",IF(OR(D252=$BW$1,D253=$BW$1,D254=$BW$1,D252=$CP$1,D253=$CP$1,D254=$CP$1),0,1)))</f>
        <v/>
      </c>
      <c r="CR252" s="2" t="str">
        <f>IF($A252&gt;='DB_FG_243way_Regular Symbol'!G$16,"",IF(E252=0,"",IF(OR(E252=$BW$1,E253=$BW$1,E254=$BW$1,E252=$CP$1,E253=$CP$1,E254=$CP$1),0,1)))</f>
        <v/>
      </c>
      <c r="CS252" s="2" t="str">
        <f>IF($A252&gt;='DB_FG_243way_Regular Symbol'!H$16,"",IF(F252=0,"",IF(OR(F252=$BW$1,F253=$BW$1,F254=$BW$1,F252=$CP$1,F253=$CP$1,F254=$CP$1),0,1)))</f>
        <v/>
      </c>
      <c r="CU252" s="2" t="str">
        <f>IF($A252&gt;='DB_FG_243way_Regular Symbol'!D$16,"",IF(B252=0,"",IF(OR(B252=$BW$1,B253=$BW$1,B254=$BW$1,B252=$CV$1,B253=$CV$1,B254=$CV$1),0,1)))</f>
        <v/>
      </c>
      <c r="CV252" s="2" t="str">
        <f>IF($A252&gt;='DB_FG_243way_Regular Symbol'!E$16,"",IF(C252=0,"",IF(OR(C252=$BW$1,C253=$BW$1,C254=$BW$1,C252=$CV$1,C253=$CV$1,C254=$CV$1),0,1)))</f>
        <v/>
      </c>
      <c r="CW252" s="2" t="str">
        <f>IF($A252&gt;='DB_FG_243way_Regular Symbol'!F$16,"",IF(D252=0,"",IF(OR(D252=$BW$1,D253=$BW$1,D254=$BW$1,D252=$CV$1,D253=$CV$1,D254=$CV$1),0,1)))</f>
        <v/>
      </c>
      <c r="CX252" s="2" t="str">
        <f>IF($A252&gt;='DB_FG_243way_Regular Symbol'!G$16,"",IF(E252=0,"",IF(OR(E252=$BW$1,E253=$BW$1,E254=$BW$1,E252=$CV$1,E253=$CV$1,E254=$CV$1),0,1)))</f>
        <v/>
      </c>
      <c r="CY252" s="2" t="str">
        <f>IF($A252&gt;='DB_FG_243way_Regular Symbol'!H$16,"",IF(F252=0,"",IF(OR(F252=$BW$1,F253=$BW$1,F254=$BW$1,F252=$CV$1,F253=$CV$1,F254=$CV$1),0,1)))</f>
        <v/>
      </c>
    </row>
    <row r="253" spans="1:103">
      <c r="A253" s="341">
        <f>IF('DB_FG_243way_Regular Symbol'!L252="","",'DB_FG_243way_Regular Symbol'!L252)</f>
        <v>249</v>
      </c>
      <c r="B253" s="184" t="str">
        <f>IF('DB_FG_243way_Regular Symbol'!M252="",
IF($A253-'DB_FG_243way_Regular Symbol'!D$16&gt;='DB_FG_243way_RegularＸ_W()'!B$2-1,"",VLOOKUP($A253-'DB_FG_243way_Regular Symbol'!D$16,'DB_FG_243way_Regular Symbol'!$L$3:$Q$99,'DB_FG_243way_RegularＸ_W()'!B$3+1,FALSE)),
'DB_FG_243way_Regular Symbol'!M252)</f>
        <v/>
      </c>
      <c r="C253" s="184" t="str">
        <f>IF('DB_FG_243way_Regular Symbol'!N252="",
IF($A253-'DB_FG_243way_Regular Symbol'!E$16&gt;='DB_FG_243way_RegularＸ_W()'!C$2-1,"",VLOOKUP($A253-'DB_FG_243way_Regular Symbol'!E$16,'DB_FG_243way_Regular Symbol'!$L$3:$Q$99,'DB_FG_243way_RegularＸ_W()'!C$3+1,FALSE)),
'DB_FG_243way_Regular Symbol'!N252)</f>
        <v/>
      </c>
      <c r="D253" s="184" t="str">
        <f>IF('DB_FG_243way_Regular Symbol'!O252="",
IF($A253-'DB_FG_243way_Regular Symbol'!F$16&gt;='DB_FG_243way_RegularＸ_W()'!D$2-1,"",VLOOKUP($A253-'DB_FG_243way_Regular Symbol'!F$16,'DB_FG_243way_Regular Symbol'!$L$3:$Q$99,'DB_FG_243way_RegularＸ_W()'!D$3+1,FALSE)),
'DB_FG_243way_Regular Symbol'!O252)</f>
        <v/>
      </c>
      <c r="E253" s="184" t="str">
        <f>IF('DB_FG_243way_Regular Symbol'!P252="",
IF($A253-'DB_FG_243way_Regular Symbol'!G$16&gt;='DB_FG_243way_RegularＸ_W()'!E$2-1,"",VLOOKUP($A253-'DB_FG_243way_Regular Symbol'!G$16,'DB_FG_243way_Regular Symbol'!$L$3:$Q$99,'DB_FG_243way_RegularＸ_W()'!E$3+1,FALSE)),
'DB_FG_243way_Regular Symbol'!P252)</f>
        <v/>
      </c>
      <c r="F253" s="358" t="str">
        <f>IF('DB_FG_243way_Regular Symbol'!Q252="",
IF($A253-'DB_FG_243way_Regular Symbol'!H$16&gt;='DB_FG_243way_RegularＸ_W()'!F$2-1,"",VLOOKUP($A253-'DB_FG_243way_Regular Symbol'!H$16,'DB_FG_243way_Regular Symbol'!$L$3:$Q$99,'DB_FG_243way_RegularＸ_W()'!F$3+1,FALSE)),
'DB_FG_243way_Regular Symbol'!Q252)</f>
        <v/>
      </c>
      <c r="O253" s="342" t="str">
        <f>IF($A253&gt;='DB_FG_243way_Regular Symbol'!D$16,"",IF(B253=0,"",IF(OR(B253=$O$1,B253=$P$1,B254=$O$1,B254=$P$1,B255=$O$1,B255=$P$1),0,1)))</f>
        <v/>
      </c>
      <c r="P253" s="2" t="str">
        <f>IF($A253&gt;='DB_FG_243way_Regular Symbol'!E$16,"",IF(C253=0,"",IF(OR(C253=$O$1,C253=$P$1,C254=$O$1,C254=$P$1,C255=$O$1,C255=$P$1),0,1)))</f>
        <v/>
      </c>
      <c r="Q253" s="2" t="str">
        <f>IF($A253&gt;='DB_FG_243way_Regular Symbol'!F$16,"",IF(D253=0,"",IF(OR(D253=$O$1,D253=$P$1,D254=$O$1,D254=$P$1,D255=$O$1,D255=$P$1),0,1)))</f>
        <v/>
      </c>
      <c r="R253" s="2" t="str">
        <f>IF($A253&gt;='DB_FG_243way_Regular Symbol'!G$16,"",IF(E253=0,"",IF(OR(E253=$O$1,E253=$P$1,E254=$O$1,E254=$P$1,E255=$O$1,E255=$P$1),0,1)))</f>
        <v/>
      </c>
      <c r="S253" s="128" t="str">
        <f>IF($A253&gt;='DB_FG_243way_Regular Symbol'!H$16,"",IF(F253=0,"",IF(OR(F253=$O$1,F253=$P$1,F254=$O$1,F254=$P$1,F255=$O$1,F255=$P$1),0,1)))</f>
        <v/>
      </c>
      <c r="U253" s="342" t="str">
        <f>IF($A253&gt;='DB_FG_243way_Regular Symbol'!D$16,"",IF(B253=0,"",IF(OR(B253=$U$1,B253=$V$1,B254=$U$1,B254=$V$1,B255=$U$1,B255=$V$1),0,1)))</f>
        <v/>
      </c>
      <c r="V253" s="2" t="str">
        <f>IF($A253&gt;='DB_FG_243way_Regular Symbol'!E$16,"",IF(C253=0,"",IF(OR(C253=$U$1,C253=$V$1,C254=$U$1,C254=$V$1,C255=$U$1,C255=$V$1),0,1)))</f>
        <v/>
      </c>
      <c r="W253" s="2" t="str">
        <f>IF($A253&gt;='DB_FG_243way_Regular Symbol'!F$16,"",IF(D253=0,"",IF(OR(D253=$U$1,D253=$V$1,D254=$U$1,D254=$V$1,D255=$U$1,D255=$V$1),0,1)))</f>
        <v/>
      </c>
      <c r="X253" s="2" t="str">
        <f>IF($A253&gt;='DB_FG_243way_Regular Symbol'!G$16,"",IF(E253=0,"",IF(OR(E253=$U$1,E253=$V$1,E254=$U$1,E254=$V$1,E255=$U$1,E255=$V$1),0,1)))</f>
        <v/>
      </c>
      <c r="Y253" s="128" t="str">
        <f>IF($A253&gt;='DB_FG_243way_Regular Symbol'!H$16,"",IF(F253=0,"",IF(OR(F253=$U$1,F253=$V$1,F254=$U$1,F254=$V$1,F255=$U$1,F255=$V$1),0,1)))</f>
        <v/>
      </c>
      <c r="AA253" s="342" t="str">
        <f>IF($A253&gt;='DB_FG_243way_Regular Symbol'!D$16,"",IF(B253=0,"",IF(OR(B253=$AA$1,B253=$AB$1,B254=$AA$1,B254=$AB$1,B255=$AA$1,,B255=$AB$1),0,1)))</f>
        <v/>
      </c>
      <c r="AB253" s="2" t="str">
        <f>IF($A253&gt;='DB_FG_243way_Regular Symbol'!E$16,"",IF(C253=0,"",IF(OR(C253=$AA$1,C253=$AB$1,C254=$AA$1,C254=$AB$1,C255=$AA$1,,C255=$AB$1),0,1)))</f>
        <v/>
      </c>
      <c r="AC253" s="2" t="str">
        <f>IF($A253&gt;='DB_FG_243way_Regular Symbol'!F$16,"",IF(D253=0,"",IF(OR(D253=$AA$1,D253=$AB$1,D254=$AA$1,D254=$AB$1,D255=$AA$1,,D255=$AB$1),0,1)))</f>
        <v/>
      </c>
      <c r="AD253" s="2" t="str">
        <f>IF($A253&gt;='DB_FG_243way_Regular Symbol'!G$16,"",IF(E253=0,"",IF(OR(E253=$AA$1,E253=$AB$1,E254=$AA$1,E254=$AB$1,E255=$AA$1,,E255=$AB$1),0,1)))</f>
        <v/>
      </c>
      <c r="AE253" s="128" t="str">
        <f>IF($A253&gt;='DB_FG_243way_Regular Symbol'!H$16,"",IF(F253=0,"",IF(OR(F253=$AA$1,F253=$AB$1,F254=$AA$1,F254=$AB$1,F255=$AA$1,,F255=$AB$1),0,1)))</f>
        <v/>
      </c>
      <c r="AG253" s="342" t="str">
        <f>IF($A253&gt;='DB_FG_243way_Regular Symbol'!D$16,"",IF(B253=0,"",IF(OR(B253=$AG$1,B253=$AH$1,B254=$AG$1,B254=$AH$1,B255=$AG$1,B255=$AH$1),0,1)))</f>
        <v/>
      </c>
      <c r="AH253" s="2" t="str">
        <f>IF($A253&gt;='DB_FG_243way_Regular Symbol'!E$16,"",IF(C253=0,"",IF(OR(C253=$AG$1,C253=$AH$1,C254=$AG$1,C254=$AH$1,C255=$AG$1,C255=$AH$1),0,1)))</f>
        <v/>
      </c>
      <c r="AI253" s="2" t="str">
        <f>IF($A253&gt;='DB_FG_243way_Regular Symbol'!F$16,"",IF(D253=0,"",IF(OR(D253=$AG$1,D253=$AH$1,D254=$AG$1,D254=$AH$1,D255=$AG$1,D255=$AH$1),0,1)))</f>
        <v/>
      </c>
      <c r="AJ253" s="2" t="str">
        <f>IF($A253&gt;='DB_FG_243way_Regular Symbol'!G$16,"",IF(E253=0,"",IF(OR(E253=$AG$1,E253=$AH$1,E254=$AG$1,E254=$AH$1,E255=$AG$1,E255=$AH$1),0,1)))</f>
        <v/>
      </c>
      <c r="AK253" s="128" t="str">
        <f>IF($A253&gt;='DB_FG_243way_Regular Symbol'!H$16,"",IF(F253=0,"",IF(OR(F253=$AG$1,F253=$AH$1,F254=$AG$1,F254=$AH$1,F255=$AG$1,F255=$AH$1),0,1)))</f>
        <v/>
      </c>
      <c r="AM253" s="342" t="str">
        <f>IF($A253&gt;='DB_FG_243way_Regular Symbol'!D$16,"",IF(B253=0,"",IF(OR(B253=$AM$1,B253=$AN$1,B254=$AM$1,B254=$AN$1,B255=$AM$1,B255=$AN$1),0,1)))</f>
        <v/>
      </c>
      <c r="AN253" s="2" t="str">
        <f>IF($A253&gt;='DB_FG_243way_Regular Symbol'!E$16,"",IF(C253=0,"",IF(OR(C253=$AM$1,C253=$AN$1,C254=$AM$1,C254=$AN$1,C255=$AM$1,C255=$AN$1),0,1)))</f>
        <v/>
      </c>
      <c r="AO253" s="2" t="str">
        <f>IF($A253&gt;='DB_FG_243way_Regular Symbol'!F$16,"",IF(D253=0,"",IF(OR(D253=$AM$1,D253=$AN$1,D254=$AM$1,D254=$AN$1,D255=$AM$1,D255=$AN$1),0,1)))</f>
        <v/>
      </c>
      <c r="AP253" s="2" t="str">
        <f>IF($A253&gt;='DB_FG_243way_Regular Symbol'!G$16,"",IF(E253=0,"",IF(OR(E253=$AM$1,E253=$AN$1,E254=$AM$1,E254=$AN$1,E255=$AM$1,E255=$AN$1),0,1)))</f>
        <v/>
      </c>
      <c r="AQ253" s="128" t="str">
        <f>IF($A253&gt;='DB_FG_243way_Regular Symbol'!H$16,"",IF(F253=0,"",IF(OR(F253=$AM$1,F253=$AN$1,F254=$AM$1,F254=$AN$1,F255=$AM$1,F255=$AN$1),0,1)))</f>
        <v/>
      </c>
      <c r="AS253" s="342" t="str">
        <f>IF($A253&gt;='DB_FG_243way_Regular Symbol'!D$16,"",IF(B253=0,"",IF(OR(B253=$AM$1,B253=$AT$1,B254=$AM$1,B254=$AT$1,B255=$AM$1,B255=$AT$1),0,1)))</f>
        <v/>
      </c>
      <c r="AT253" s="2" t="str">
        <f>IF($A253&gt;='DB_FG_243way_Regular Symbol'!E$16,"",IF(C253=0,"",IF(OR(C253=$AM$1,C253=$AT$1,C254=$AM$1,C254=$AT$1,C255=$AM$1,C255=$AT$1),0,1)))</f>
        <v/>
      </c>
      <c r="AU253" s="2" t="str">
        <f>IF($A253&gt;='DB_FG_243way_Regular Symbol'!F$16,"",IF(D253=0,"",IF(OR(D253=$AM$1,D253=$AT$1,D254=$AM$1,D254=$AT$1,D255=$AM$1,D255=$AT$1),0,1)))</f>
        <v/>
      </c>
      <c r="AV253" s="2" t="str">
        <f>IF($A253&gt;='DB_FG_243way_Regular Symbol'!G$16,"",IF(E253=0,"",IF(OR(E253=$AM$1,E253=$AT$1,E254=$AM$1,E254=$AT$1,E255=$AM$1,E255=$AT$1),0,1)))</f>
        <v/>
      </c>
      <c r="AW253" s="128" t="str">
        <f>IF($A253&gt;='DB_FG_243way_Regular Symbol'!H$16,"",IF(F253=0,"",IF(OR(F253=$AM$1,F253=$AT$1,F254=$AM$1,F254=$AT$1,F255=$AM$1,F255=$AT$1),0,1)))</f>
        <v/>
      </c>
      <c r="AY253" s="342" t="str">
        <f>IF($A253&gt;='DB_FG_243way_Regular Symbol'!D$16,"",IF(B253=0,"",IF(OR(B253=$AM$1,B253=$AZ$1,B254=$AM$1,B254=$AZ$1,B255=$AM$1,B255=$AZ$1),0,1)))</f>
        <v/>
      </c>
      <c r="AZ253" s="2" t="str">
        <f>IF($A253&gt;='DB_FG_243way_Regular Symbol'!E$16,"",IF(C253=0,"",IF(OR(C253=$AM$1,C253=$AZ$1,C254=$AM$1,C254=$AZ$1,C255=$AM$1,C255=$AZ$1),0,1)))</f>
        <v/>
      </c>
      <c r="BA253" s="2" t="str">
        <f>IF($A253&gt;='DB_FG_243way_Regular Symbol'!F$16,"",IF(D253=0,"",IF(OR(D253=$AM$1,D253=$AZ$1,D254=$AM$1,D254=$AZ$1,D255=$AM$1,D255=$AZ$1),0,1)))</f>
        <v/>
      </c>
      <c r="BB253" s="2" t="str">
        <f>IF($A253&gt;='DB_FG_243way_Regular Symbol'!G$16,"",IF(E253=0,"",IF(OR(E253=$AM$1,E253=$AZ$1,E254=$AM$1,E254=$AZ$1,E255=$AM$1,E255=$AZ$1),0,1)))</f>
        <v/>
      </c>
      <c r="BC253" s="128" t="str">
        <f>IF($A253&gt;='DB_FG_243way_Regular Symbol'!H$16,"",IF(F253=0,"",IF(OR(F253=$AM$1,F253=$AZ$1,F254=$AM$1,F254=$AZ$1,F255=$AM$1,F255=$AZ$1),0,1)))</f>
        <v/>
      </c>
      <c r="BE253" s="342"/>
      <c r="BF253" s="2"/>
      <c r="BG253" s="2" t="str">
        <f>IF($A253&gt;='DB_FG_243way_Regular Symbol'!F$16,"",IF(D253=0,"",COUNTIF(D253:D255,$BF$1)))</f>
        <v/>
      </c>
      <c r="BH253" s="2" t="str">
        <f>IF($A253&gt;='DB_FG_243way_Regular Symbol'!G$16,"",IF(E253=0,"",COUNTIF(E253:E255,$BF$1)))</f>
        <v/>
      </c>
      <c r="BI253" s="2" t="str">
        <f>IF($A253&gt;='DB_FG_243way_Regular Symbol'!H$16,"",IF(F253=0,"",COUNTIF(F253:F255,$BF$1)))</f>
        <v/>
      </c>
      <c r="BK253" s="342"/>
      <c r="BL253" s="2"/>
      <c r="BM253" s="2" t="str">
        <f>IF($A253&gt;='DB_FG_243way_Regular Symbol'!F$16,"",IF(D253=0,"",IF(OR(D253=$AM$1,D253=$BL$1,D254=$AM$1,D254=$BL$1,D255=$AM$1,D255=$BL$1),0,1)))</f>
        <v/>
      </c>
      <c r="BN253" s="2" t="str">
        <f>IF($A253&gt;='DB_FG_243way_Regular Symbol'!G$16,"",IF(E253=0,"",IF(OR(E253=$AM$1,E253=$BL$1,E254=$AM$1,E254=$BL$1,E255=$AM$1,E255=$BL$1),0,1)))</f>
        <v/>
      </c>
      <c r="BO253" s="128" t="str">
        <f>IF($A253&gt;='DB_FG_243way_Regular Symbol'!H$16,"",IF(F253=0,"",IF(OR(F253=$AM$1,F253=$BL$1,F254=$AM$1,F254=$BL$1,F255=$AM$1,F255=$BL$1),0,1)))</f>
        <v/>
      </c>
      <c r="BQ253" s="2" t="str">
        <f>IF($A253&gt;='DB_FG_243way_Regular Symbol'!D$16,"",IF(B253=0,"",IF(OR(B253=$BQ$1,B253=$BR$1,B254=$BQ$1,B254=$BR$1,B255=$BQ$1,B255=$BR$1),0,1)))</f>
        <v/>
      </c>
      <c r="BR253" s="2" t="str">
        <f>IF($A253&gt;='DB_FG_243way_Regular Symbol'!E$16,"",IF(C253=0,"",IF(OR(C253=$BQ$1,C253=$BR$1,C254=$BQ$1,C254=$BR$1,C255=$BQ$1,C255=$BR$1),0,1)))</f>
        <v/>
      </c>
      <c r="BS253" s="2" t="str">
        <f>IF($A253&gt;='DB_FG_243way_Regular Symbol'!F$16,"",IF(D253=0,"",IF(OR(D253=$BQ$1,D253=$BR$1,D254=$BQ$1,D254=$BR$1,D255=$BQ$1,D255=$BR$1),0,1)))</f>
        <v/>
      </c>
      <c r="BT253" s="2" t="str">
        <f>IF($A253&gt;='DB_FG_243way_Regular Symbol'!G$16,"",IF(E253=0,"",IF(OR(E253=$BQ$1,E253=$BR$1,E254=$BQ$1,E254=$BR$1,E255=$BQ$1,E255=$BR$1),0,1)))</f>
        <v/>
      </c>
      <c r="BU253" s="2" t="str">
        <f>IF($A253&gt;='DB_FG_243way_Regular Symbol'!H$16,"",IF(F253=0,"",IF(OR(F253=$BQ$1,F253=$BR$1,F254=$BQ$1,F254=$BR$1,F255=$BQ$1,F255=$BR$1),0,1)))</f>
        <v/>
      </c>
      <c r="BW253" s="2" t="str">
        <f>IF($A253&gt;='DB_FG_243way_Regular Symbol'!D$16,"",IF(B253=0,"",IF(OR(B253=$BW$1,B254=$BW$1,B255=$BW$1,B253=$BX$1,B254=$BX$1,B255=$BX$1),0,1)))</f>
        <v/>
      </c>
      <c r="BX253" s="2" t="str">
        <f>IF($A253&gt;='DB_FG_243way_Regular Symbol'!E$16,"",IF(C253=0,"",IF(OR(C253=$BW$1,C254=$BW$1,C255=$BW$1,C253=$BX$1,C254=$BX$1,C255=$BX$1),0,1)))</f>
        <v/>
      </c>
      <c r="BY253" s="2" t="str">
        <f>IF($A253&gt;='DB_FG_243way_Regular Symbol'!F$16,"",IF(D253=0,"",IF(OR(D253=$BW$1,D254=$BW$1,D255=$BW$1,D253=$BX$1,D254=$BX$1,D255=$BX$1),0,1)))</f>
        <v/>
      </c>
      <c r="BZ253" s="2" t="str">
        <f>IF($A253&gt;='DB_FG_243way_Regular Symbol'!G$16,"",IF(E253=0,"",IF(OR(E253=$BW$1,E254=$BW$1,E255=$BW$1,E253=$BX$1,E254=$BX$1,E255=$BX$1),0,1)))</f>
        <v/>
      </c>
      <c r="CA253" s="2" t="str">
        <f>IF($A253&gt;='DB_FG_243way_Regular Symbol'!H$16,"",IF(F253=0,"",IF(OR(F253=$BW$1,F254=$BW$1,F255=$BW$1,F253=$BX$1,F254=$BX$1,F255=$BX$1),0,1)))</f>
        <v/>
      </c>
      <c r="CC253" s="2" t="str">
        <f>IF($A253&gt;='DB_FG_243way_Regular Symbol'!D$16,"",IF(B253=0,"",IF(OR(B253=$BW$1,B254=$BW$1,B255=$BW$1,B253=$CD$1,B254=$CD$1,B255=$CD$1),0,1)))</f>
        <v/>
      </c>
      <c r="CD253" s="2" t="str">
        <f>IF($A253&gt;='DB_FG_243way_Regular Symbol'!E$16,"",IF(C253=0,"",IF(OR(C253=$BW$1,C254=$BW$1,C255=$BW$1,C253=$CD$1,C254=$CD$1,C255=$CD$1),0,1)))</f>
        <v/>
      </c>
      <c r="CE253" s="2" t="str">
        <f>IF($A253&gt;='DB_FG_243way_Regular Symbol'!F$16,"",IF(D253=0,"",IF(OR(D253=$BW$1,D254=$BW$1,D255=$BW$1,D253=$CD$1,D254=$CD$1,D255=$CD$1),0,1)))</f>
        <v/>
      </c>
      <c r="CF253" s="2" t="str">
        <f>IF($A253&gt;='DB_FG_243way_Regular Symbol'!G$16,"",IF(E253=0,"",IF(OR(E253=$BW$1,E254=$BW$1,E255=$BW$1,E253=$CD$1,E254=$CD$1,E255=$CD$1),0,1)))</f>
        <v/>
      </c>
      <c r="CG253" s="2" t="str">
        <f>IF($A253&gt;='DB_FG_243way_Regular Symbol'!H$16,"",IF(F253=0,"",IF(OR(F253=$BW$1,F254=$BW$1,F255=$BW$1,F253=$CD$1,F254=$CD$1,F255=$CD$1),0,1)))</f>
        <v/>
      </c>
      <c r="CI253" s="2" t="str">
        <f>IF($A253&gt;='DB_FG_243way_Regular Symbol'!D$16,"",IF(B253=0,"",IF(OR(B253=$BW$1,B254=$BW$1,B255=$BW$1,B253=$CJ$1,B254=$CJ$1,B255=$CJ$1),0,1)))</f>
        <v/>
      </c>
      <c r="CJ253" s="2" t="str">
        <f>IF($A253&gt;='DB_FG_243way_Regular Symbol'!E$16,"",IF(C253=0,"",IF(OR(C253=$BW$1,C254=$BW$1,C255=$BW$1,C253=$CJ$1,C254=$CJ$1,C255=$CJ$1),0,1)))</f>
        <v/>
      </c>
      <c r="CK253" s="2" t="str">
        <f>IF($A253&gt;='DB_FG_243way_Regular Symbol'!F$16,"",IF(D253=0,"",IF(OR(D253=$BW$1,D254=$BW$1,D255=$BW$1,D253=$CJ$1,D254=$CJ$1,D255=$CJ$1),0,1)))</f>
        <v/>
      </c>
      <c r="CL253" s="2" t="str">
        <f>IF($A253&gt;='DB_FG_243way_Regular Symbol'!G$16,"",IF(E253=0,"",IF(OR(E253=$BW$1,E254=$BW$1,E255=$BW$1,E253=$CJ$1,E254=$CJ$1,E255=$CJ$1),0,1)))</f>
        <v/>
      </c>
      <c r="CM253" s="2" t="str">
        <f>IF($A253&gt;='DB_FG_243way_Regular Symbol'!H$16,"",IF(F253=0,"",IF(OR(F253=$BW$1,F254=$BW$1,F255=$BW$1,F253=$CJ$1,F254=$CJ$1,F255=$CJ$1),0,1)))</f>
        <v/>
      </c>
      <c r="CO253" s="2" t="str">
        <f>IF($A253&gt;='DB_FG_243way_Regular Symbol'!D$16,"",IF(B253=0,"",IF(OR(B253=$BW$1,B254=$BW$1,B255=$BW$1,B253=$CP$1,B254=$CP$1,B255=$CP$1),0,1)))</f>
        <v/>
      </c>
      <c r="CP253" s="2" t="str">
        <f>IF($A253&gt;='DB_FG_243way_Regular Symbol'!E$16,"",IF(C253=0,"",IF(OR(C253=$BW$1,C254=$BW$1,C255=$BW$1,C253=$CP$1,C254=$CP$1,C255=$CP$1),0,1)))</f>
        <v/>
      </c>
      <c r="CQ253" s="2" t="str">
        <f>IF($A253&gt;='DB_FG_243way_Regular Symbol'!F$16,"",IF(D253=0,"",IF(OR(D253=$BW$1,D254=$BW$1,D255=$BW$1,D253=$CP$1,D254=$CP$1,D255=$CP$1),0,1)))</f>
        <v/>
      </c>
      <c r="CR253" s="2" t="str">
        <f>IF($A253&gt;='DB_FG_243way_Regular Symbol'!G$16,"",IF(E253=0,"",IF(OR(E253=$BW$1,E254=$BW$1,E255=$BW$1,E253=$CP$1,E254=$CP$1,E255=$CP$1),0,1)))</f>
        <v/>
      </c>
      <c r="CS253" s="2" t="str">
        <f>IF($A253&gt;='DB_FG_243way_Regular Symbol'!H$16,"",IF(F253=0,"",IF(OR(F253=$BW$1,F254=$BW$1,F255=$BW$1,F253=$CP$1,F254=$CP$1,F255=$CP$1),0,1)))</f>
        <v/>
      </c>
      <c r="CU253" s="2" t="str">
        <f>IF($A253&gt;='DB_FG_243way_Regular Symbol'!D$16,"",IF(B253=0,"",IF(OR(B253=$BW$1,B254=$BW$1,B255=$BW$1,B253=$CV$1,B254=$CV$1,B255=$CV$1),0,1)))</f>
        <v/>
      </c>
      <c r="CV253" s="2" t="str">
        <f>IF($A253&gt;='DB_FG_243way_Regular Symbol'!E$16,"",IF(C253=0,"",IF(OR(C253=$BW$1,C254=$BW$1,C255=$BW$1,C253=$CV$1,C254=$CV$1,C255=$CV$1),0,1)))</f>
        <v/>
      </c>
      <c r="CW253" s="2" t="str">
        <f>IF($A253&gt;='DB_FG_243way_Regular Symbol'!F$16,"",IF(D253=0,"",IF(OR(D253=$BW$1,D254=$BW$1,D255=$BW$1,D253=$CV$1,D254=$CV$1,D255=$CV$1),0,1)))</f>
        <v/>
      </c>
      <c r="CX253" s="2" t="str">
        <f>IF($A253&gt;='DB_FG_243way_Regular Symbol'!G$16,"",IF(E253=0,"",IF(OR(E253=$BW$1,E254=$BW$1,E255=$BW$1,E253=$CV$1,E254=$CV$1,E255=$CV$1),0,1)))</f>
        <v/>
      </c>
      <c r="CY253" s="2" t="str">
        <f>IF($A253&gt;='DB_FG_243way_Regular Symbol'!H$16,"",IF(F253=0,"",IF(OR(F253=$BW$1,F254=$BW$1,F255=$BW$1,F253=$CV$1,F254=$CV$1,F255=$CV$1),0,1)))</f>
        <v/>
      </c>
    </row>
    <row r="254" spans="1:103">
      <c r="A254" s="341">
        <f>IF('DB_FG_243way_Regular Symbol'!L253="","",'DB_FG_243way_Regular Symbol'!L253)</f>
        <v>250</v>
      </c>
      <c r="B254" s="184" t="str">
        <f>IF('DB_FG_243way_Regular Symbol'!M253="",
IF($A254-'DB_FG_243way_Regular Symbol'!D$16&gt;='DB_FG_243way_RegularＸ_W()'!B$2-1,"",VLOOKUP($A254-'DB_FG_243way_Regular Symbol'!D$16,'DB_FG_243way_Regular Symbol'!$L$3:$Q$99,'DB_FG_243way_RegularＸ_W()'!B$3+1,FALSE)),
'DB_FG_243way_Regular Symbol'!M253)</f>
        <v/>
      </c>
      <c r="C254" s="184" t="str">
        <f>IF('DB_FG_243way_Regular Symbol'!N253="",
IF($A254-'DB_FG_243way_Regular Symbol'!E$16&gt;='DB_FG_243way_RegularＸ_W()'!C$2-1,"",VLOOKUP($A254-'DB_FG_243way_Regular Symbol'!E$16,'DB_FG_243way_Regular Symbol'!$L$3:$Q$99,'DB_FG_243way_RegularＸ_W()'!C$3+1,FALSE)),
'DB_FG_243way_Regular Symbol'!N253)</f>
        <v/>
      </c>
      <c r="D254" s="184" t="str">
        <f>IF('DB_FG_243way_Regular Symbol'!O253="",
IF($A254-'DB_FG_243way_Regular Symbol'!F$16&gt;='DB_FG_243way_RegularＸ_W()'!D$2-1,"",VLOOKUP($A254-'DB_FG_243way_Regular Symbol'!F$16,'DB_FG_243way_Regular Symbol'!$L$3:$Q$99,'DB_FG_243way_RegularＸ_W()'!D$3+1,FALSE)),
'DB_FG_243way_Regular Symbol'!O253)</f>
        <v/>
      </c>
      <c r="E254" s="184" t="str">
        <f>IF('DB_FG_243way_Regular Symbol'!P253="",
IF($A254-'DB_FG_243way_Regular Symbol'!G$16&gt;='DB_FG_243way_RegularＸ_W()'!E$2-1,"",VLOOKUP($A254-'DB_FG_243way_Regular Symbol'!G$16,'DB_FG_243way_Regular Symbol'!$L$3:$Q$99,'DB_FG_243way_RegularＸ_W()'!E$3+1,FALSE)),
'DB_FG_243way_Regular Symbol'!P253)</f>
        <v/>
      </c>
      <c r="F254" s="358" t="str">
        <f>IF('DB_FG_243way_Regular Symbol'!Q253="",
IF($A254-'DB_FG_243way_Regular Symbol'!H$16&gt;='DB_FG_243way_RegularＸ_W()'!F$2-1,"",VLOOKUP($A254-'DB_FG_243way_Regular Symbol'!H$16,'DB_FG_243way_Regular Symbol'!$L$3:$Q$99,'DB_FG_243way_RegularＸ_W()'!F$3+1,FALSE)),
'DB_FG_243way_Regular Symbol'!Q253)</f>
        <v/>
      </c>
      <c r="O254" s="342" t="str">
        <f>IF($A254&gt;='DB_FG_243way_Regular Symbol'!D$16,"",IF(B254=0,"",IF(OR(B254=$O$1,B254=$P$1,B255=$O$1,B255=$P$1,B256=$O$1,B256=$P$1),0,1)))</f>
        <v/>
      </c>
      <c r="P254" s="2" t="str">
        <f>IF($A254&gt;='DB_FG_243way_Regular Symbol'!E$16,"",IF(C254=0,"",IF(OR(C254=$O$1,C254=$P$1,C255=$O$1,C255=$P$1,C256=$O$1,C256=$P$1),0,1)))</f>
        <v/>
      </c>
      <c r="Q254" s="2" t="str">
        <f>IF($A254&gt;='DB_FG_243way_Regular Symbol'!F$16,"",IF(D254=0,"",IF(OR(D254=$O$1,D254=$P$1,D255=$O$1,D255=$P$1,D256=$O$1,D256=$P$1),0,1)))</f>
        <v/>
      </c>
      <c r="R254" s="2" t="str">
        <f>IF($A254&gt;='DB_FG_243way_Regular Symbol'!G$16,"",IF(E254=0,"",IF(OR(E254=$O$1,E254=$P$1,E255=$O$1,E255=$P$1,E256=$O$1,E256=$P$1),0,1)))</f>
        <v/>
      </c>
      <c r="S254" s="128" t="str">
        <f>IF($A254&gt;='DB_FG_243way_Regular Symbol'!H$16,"",IF(F254=0,"",IF(OR(F254=$O$1,F254=$P$1,F255=$O$1,F255=$P$1,F256=$O$1,F256=$P$1),0,1)))</f>
        <v/>
      </c>
      <c r="U254" s="342" t="str">
        <f>IF($A254&gt;='DB_FG_243way_Regular Symbol'!D$16,"",IF(B254=0,"",IF(OR(B254=$U$1,B254=$V$1,B255=$U$1,B255=$V$1,B256=$U$1,B256=$V$1),0,1)))</f>
        <v/>
      </c>
      <c r="V254" s="2" t="str">
        <f>IF($A254&gt;='DB_FG_243way_Regular Symbol'!E$16,"",IF(C254=0,"",IF(OR(C254=$U$1,C254=$V$1,C255=$U$1,C255=$V$1,C256=$U$1,C256=$V$1),0,1)))</f>
        <v/>
      </c>
      <c r="W254" s="2" t="str">
        <f>IF($A254&gt;='DB_FG_243way_Regular Symbol'!F$16,"",IF(D254=0,"",IF(OR(D254=$U$1,D254=$V$1,D255=$U$1,D255=$V$1,D256=$U$1,D256=$V$1),0,1)))</f>
        <v/>
      </c>
      <c r="X254" s="2" t="str">
        <f>IF($A254&gt;='DB_FG_243way_Regular Symbol'!G$16,"",IF(E254=0,"",IF(OR(E254=$U$1,E254=$V$1,E255=$U$1,E255=$V$1,E256=$U$1,E256=$V$1),0,1)))</f>
        <v/>
      </c>
      <c r="Y254" s="128" t="str">
        <f>IF($A254&gt;='DB_FG_243way_Regular Symbol'!H$16,"",IF(F254=0,"",IF(OR(F254=$U$1,F254=$V$1,F255=$U$1,F255=$V$1,F256=$U$1,F256=$V$1),0,1)))</f>
        <v/>
      </c>
      <c r="AA254" s="342" t="str">
        <f>IF($A254&gt;='DB_FG_243way_Regular Symbol'!D$16,"",IF(B254=0,"",IF(OR(B254=$AA$1,B254=$AB$1,B255=$AA$1,B255=$AB$1,B256=$AA$1,,B256=$AB$1),0,1)))</f>
        <v/>
      </c>
      <c r="AB254" s="2" t="str">
        <f>IF($A254&gt;='DB_FG_243way_Regular Symbol'!E$16,"",IF(C254=0,"",IF(OR(C254=$AA$1,C254=$AB$1,C255=$AA$1,C255=$AB$1,C256=$AA$1,,C256=$AB$1),0,1)))</f>
        <v/>
      </c>
      <c r="AC254" s="2" t="str">
        <f>IF($A254&gt;='DB_FG_243way_Regular Symbol'!F$16,"",IF(D254=0,"",IF(OR(D254=$AA$1,D254=$AB$1,D255=$AA$1,D255=$AB$1,D256=$AA$1,,D256=$AB$1),0,1)))</f>
        <v/>
      </c>
      <c r="AD254" s="2" t="str">
        <f>IF($A254&gt;='DB_FG_243way_Regular Symbol'!G$16,"",IF(E254=0,"",IF(OR(E254=$AA$1,E254=$AB$1,E255=$AA$1,E255=$AB$1,E256=$AA$1,,E256=$AB$1),0,1)))</f>
        <v/>
      </c>
      <c r="AE254" s="128" t="str">
        <f>IF($A254&gt;='DB_FG_243way_Regular Symbol'!H$16,"",IF(F254=0,"",IF(OR(F254=$AA$1,F254=$AB$1,F255=$AA$1,F255=$AB$1,F256=$AA$1,,F256=$AB$1),0,1)))</f>
        <v/>
      </c>
      <c r="AG254" s="342" t="str">
        <f>IF($A254&gt;='DB_FG_243way_Regular Symbol'!D$16,"",IF(B254=0,"",IF(OR(B254=$AG$1,B254=$AH$1,B255=$AG$1,B255=$AH$1,B256=$AG$1,B256=$AH$1),0,1)))</f>
        <v/>
      </c>
      <c r="AH254" s="2" t="str">
        <f>IF($A254&gt;='DB_FG_243way_Regular Symbol'!E$16,"",IF(C254=0,"",IF(OR(C254=$AG$1,C254=$AH$1,C255=$AG$1,C255=$AH$1,C256=$AG$1,C256=$AH$1),0,1)))</f>
        <v/>
      </c>
      <c r="AI254" s="2" t="str">
        <f>IF($A254&gt;='DB_FG_243way_Regular Symbol'!F$16,"",IF(D254=0,"",IF(OR(D254=$AG$1,D254=$AH$1,D255=$AG$1,D255=$AH$1,D256=$AG$1,D256=$AH$1),0,1)))</f>
        <v/>
      </c>
      <c r="AJ254" s="2" t="str">
        <f>IF($A254&gt;='DB_FG_243way_Regular Symbol'!G$16,"",IF(E254=0,"",IF(OR(E254=$AG$1,E254=$AH$1,E255=$AG$1,E255=$AH$1,E256=$AG$1,E256=$AH$1),0,1)))</f>
        <v/>
      </c>
      <c r="AK254" s="128" t="str">
        <f>IF($A254&gt;='DB_FG_243way_Regular Symbol'!H$16,"",IF(F254=0,"",IF(OR(F254=$AG$1,F254=$AH$1,F255=$AG$1,F255=$AH$1,F256=$AG$1,F256=$AH$1),0,1)))</f>
        <v/>
      </c>
      <c r="AM254" s="342" t="str">
        <f>IF($A254&gt;='DB_FG_243way_Regular Symbol'!D$16,"",IF(B254=0,"",IF(OR(B254=$AM$1,B254=$AN$1,B255=$AM$1,B255=$AN$1,B256=$AM$1,B256=$AN$1),0,1)))</f>
        <v/>
      </c>
      <c r="AN254" s="2" t="str">
        <f>IF($A254&gt;='DB_FG_243way_Regular Symbol'!E$16,"",IF(C254=0,"",IF(OR(C254=$AM$1,C254=$AN$1,C255=$AM$1,C255=$AN$1,C256=$AM$1,C256=$AN$1),0,1)))</f>
        <v/>
      </c>
      <c r="AO254" s="2" t="str">
        <f>IF($A254&gt;='DB_FG_243way_Regular Symbol'!F$16,"",IF(D254=0,"",IF(OR(D254=$AM$1,D254=$AN$1,D255=$AM$1,D255=$AN$1,D256=$AM$1,D256=$AN$1),0,1)))</f>
        <v/>
      </c>
      <c r="AP254" s="2" t="str">
        <f>IF($A254&gt;='DB_FG_243way_Regular Symbol'!G$16,"",IF(E254=0,"",IF(OR(E254=$AM$1,E254=$AN$1,E255=$AM$1,E255=$AN$1,E256=$AM$1,E256=$AN$1),0,1)))</f>
        <v/>
      </c>
      <c r="AQ254" s="128" t="str">
        <f>IF($A254&gt;='DB_FG_243way_Regular Symbol'!H$16,"",IF(F254=0,"",IF(OR(F254=$AM$1,F254=$AN$1,F255=$AM$1,F255=$AN$1,F256=$AM$1,F256=$AN$1),0,1)))</f>
        <v/>
      </c>
      <c r="AS254" s="342" t="str">
        <f>IF($A254&gt;='DB_FG_243way_Regular Symbol'!D$16,"",IF(B254=0,"",IF(OR(B254=$AM$1,B254=$AT$1,B255=$AM$1,B255=$AT$1,B256=$AM$1,B256=$AT$1),0,1)))</f>
        <v/>
      </c>
      <c r="AT254" s="2" t="str">
        <f>IF($A254&gt;='DB_FG_243way_Regular Symbol'!E$16,"",IF(C254=0,"",IF(OR(C254=$AM$1,C254=$AT$1,C255=$AM$1,C255=$AT$1,C256=$AM$1,C256=$AT$1),0,1)))</f>
        <v/>
      </c>
      <c r="AU254" s="2" t="str">
        <f>IF($A254&gt;='DB_FG_243way_Regular Symbol'!F$16,"",IF(D254=0,"",IF(OR(D254=$AM$1,D254=$AT$1,D255=$AM$1,D255=$AT$1,D256=$AM$1,D256=$AT$1),0,1)))</f>
        <v/>
      </c>
      <c r="AV254" s="2" t="str">
        <f>IF($A254&gt;='DB_FG_243way_Regular Symbol'!G$16,"",IF(E254=0,"",IF(OR(E254=$AM$1,E254=$AT$1,E255=$AM$1,E255=$AT$1,E256=$AM$1,E256=$AT$1),0,1)))</f>
        <v/>
      </c>
      <c r="AW254" s="128" t="str">
        <f>IF($A254&gt;='DB_FG_243way_Regular Symbol'!H$16,"",IF(F254=0,"",IF(OR(F254=$AM$1,F254=$AT$1,F255=$AM$1,F255=$AT$1,F256=$AM$1,F256=$AT$1),0,1)))</f>
        <v/>
      </c>
      <c r="AY254" s="342" t="str">
        <f>IF($A254&gt;='DB_FG_243way_Regular Symbol'!D$16,"",IF(B254=0,"",IF(OR(B254=$AM$1,B254=$AZ$1,B255=$AM$1,B255=$AZ$1,B256=$AM$1,B256=$AZ$1),0,1)))</f>
        <v/>
      </c>
      <c r="AZ254" s="2" t="str">
        <f>IF($A254&gt;='DB_FG_243way_Regular Symbol'!E$16,"",IF(C254=0,"",IF(OR(C254=$AM$1,C254=$AZ$1,C255=$AM$1,C255=$AZ$1,C256=$AM$1,C256=$AZ$1),0,1)))</f>
        <v/>
      </c>
      <c r="BA254" s="2" t="str">
        <f>IF($A254&gt;='DB_FG_243way_Regular Symbol'!F$16,"",IF(D254=0,"",IF(OR(D254=$AM$1,D254=$AZ$1,D255=$AM$1,D255=$AZ$1,D256=$AM$1,D256=$AZ$1),0,1)))</f>
        <v/>
      </c>
      <c r="BB254" s="2" t="str">
        <f>IF($A254&gt;='DB_FG_243way_Regular Symbol'!G$16,"",IF(E254=0,"",IF(OR(E254=$AM$1,E254=$AZ$1,E255=$AM$1,E255=$AZ$1,E256=$AM$1,E256=$AZ$1),0,1)))</f>
        <v/>
      </c>
      <c r="BC254" s="128" t="str">
        <f>IF($A254&gt;='DB_FG_243way_Regular Symbol'!H$16,"",IF(F254=0,"",IF(OR(F254=$AM$1,F254=$AZ$1,F255=$AM$1,F255=$AZ$1,F256=$AM$1,F256=$AZ$1),0,1)))</f>
        <v/>
      </c>
      <c r="BE254" s="342"/>
      <c r="BF254" s="2"/>
      <c r="BG254" s="2" t="str">
        <f>IF($A254&gt;='DB_FG_243way_Regular Symbol'!F$16,"",IF(D254=0,"",COUNTIF(D254:D256,$BF$1)))</f>
        <v/>
      </c>
      <c r="BH254" s="2" t="str">
        <f>IF($A254&gt;='DB_FG_243way_Regular Symbol'!G$16,"",IF(E254=0,"",COUNTIF(E254:E256,$BF$1)))</f>
        <v/>
      </c>
      <c r="BI254" s="2" t="str">
        <f>IF($A254&gt;='DB_FG_243way_Regular Symbol'!H$16,"",IF(F254=0,"",COUNTIF(F254:F256,$BF$1)))</f>
        <v/>
      </c>
      <c r="BK254" s="342"/>
      <c r="BL254" s="2"/>
      <c r="BM254" s="2" t="str">
        <f>IF($A254&gt;='DB_FG_243way_Regular Symbol'!F$16,"",IF(D254=0,"",IF(OR(D254=$AM$1,D254=$BL$1,D255=$AM$1,D255=$BL$1,D256=$AM$1,D256=$BL$1),0,1)))</f>
        <v/>
      </c>
      <c r="BN254" s="2" t="str">
        <f>IF($A254&gt;='DB_FG_243way_Regular Symbol'!G$16,"",IF(E254=0,"",IF(OR(E254=$AM$1,E254=$BL$1,E255=$AM$1,E255=$BL$1,E256=$AM$1,E256=$BL$1),0,1)))</f>
        <v/>
      </c>
      <c r="BO254" s="128" t="str">
        <f>IF($A254&gt;='DB_FG_243way_Regular Symbol'!H$16,"",IF(F254=0,"",IF(OR(F254=$AM$1,F254=$BL$1,F255=$AM$1,F255=$BL$1,F256=$AM$1,F256=$BL$1),0,1)))</f>
        <v/>
      </c>
      <c r="BQ254" s="2" t="str">
        <f>IF($A254&gt;='DB_FG_243way_Regular Symbol'!D$16,"",IF(B254=0,"",IF(OR(B254=$BQ$1,B254=$BR$1,B255=$BQ$1,B255=$BR$1,B256=$BQ$1,B256=$BR$1),0,1)))</f>
        <v/>
      </c>
      <c r="BR254" s="2" t="str">
        <f>IF($A254&gt;='DB_FG_243way_Regular Symbol'!E$16,"",IF(C254=0,"",IF(OR(C254=$BQ$1,C254=$BR$1,C255=$BQ$1,C255=$BR$1,C256=$BQ$1,C256=$BR$1),0,1)))</f>
        <v/>
      </c>
      <c r="BS254" s="2" t="str">
        <f>IF($A254&gt;='DB_FG_243way_Regular Symbol'!F$16,"",IF(D254=0,"",IF(OR(D254=$BQ$1,D254=$BR$1,D255=$BQ$1,D255=$BR$1,D256=$BQ$1,D256=$BR$1),0,1)))</f>
        <v/>
      </c>
      <c r="BT254" s="2" t="str">
        <f>IF($A254&gt;='DB_FG_243way_Regular Symbol'!G$16,"",IF(E254=0,"",IF(OR(E254=$BQ$1,E254=$BR$1,E255=$BQ$1,E255=$BR$1,E256=$BQ$1,E256=$BR$1),0,1)))</f>
        <v/>
      </c>
      <c r="BU254" s="2" t="str">
        <f>IF($A254&gt;='DB_FG_243way_Regular Symbol'!H$16,"",IF(F254=0,"",IF(OR(F254=$BQ$1,F254=$BR$1,F255=$BQ$1,F255=$BR$1,F256=$BQ$1,F256=$BR$1),0,1)))</f>
        <v/>
      </c>
      <c r="BW254" s="2" t="str">
        <f>IF($A254&gt;='DB_FG_243way_Regular Symbol'!D$16,"",IF(B254=0,"",IF(OR(B254=$BW$1,B255=$BW$1,B256=$BW$1,B254=$BX$1,B255=$BX$1,B256=$BX$1),0,1)))</f>
        <v/>
      </c>
      <c r="BX254" s="2" t="str">
        <f>IF($A254&gt;='DB_FG_243way_Regular Symbol'!E$16,"",IF(C254=0,"",IF(OR(C254=$BW$1,C255=$BW$1,C256=$BW$1,C254=$BX$1,C255=$BX$1,C256=$BX$1),0,1)))</f>
        <v/>
      </c>
      <c r="BY254" s="2" t="str">
        <f>IF($A254&gt;='DB_FG_243way_Regular Symbol'!F$16,"",IF(D254=0,"",IF(OR(D254=$BW$1,D255=$BW$1,D256=$BW$1,D254=$BX$1,D255=$BX$1,D256=$BX$1),0,1)))</f>
        <v/>
      </c>
      <c r="BZ254" s="2" t="str">
        <f>IF($A254&gt;='DB_FG_243way_Regular Symbol'!G$16,"",IF(E254=0,"",IF(OR(E254=$BW$1,E255=$BW$1,E256=$BW$1,E254=$BX$1,E255=$BX$1,E256=$BX$1),0,1)))</f>
        <v/>
      </c>
      <c r="CA254" s="2" t="str">
        <f>IF($A254&gt;='DB_FG_243way_Regular Symbol'!H$16,"",IF(F254=0,"",IF(OR(F254=$BW$1,F255=$BW$1,F256=$BW$1,F254=$BX$1,F255=$BX$1,F256=$BX$1),0,1)))</f>
        <v/>
      </c>
      <c r="CC254" s="2" t="str">
        <f>IF($A254&gt;='DB_FG_243way_Regular Symbol'!D$16,"",IF(B254=0,"",IF(OR(B254=$BW$1,B255=$BW$1,B256=$BW$1,B254=$CD$1,B255=$CD$1,B256=$CD$1),0,1)))</f>
        <v/>
      </c>
      <c r="CD254" s="2" t="str">
        <f>IF($A254&gt;='DB_FG_243way_Regular Symbol'!E$16,"",IF(C254=0,"",IF(OR(C254=$BW$1,C255=$BW$1,C256=$BW$1,C254=$CD$1,C255=$CD$1,C256=$CD$1),0,1)))</f>
        <v/>
      </c>
      <c r="CE254" s="2" t="str">
        <f>IF($A254&gt;='DB_FG_243way_Regular Symbol'!F$16,"",IF(D254=0,"",IF(OR(D254=$BW$1,D255=$BW$1,D256=$BW$1,D254=$CD$1,D255=$CD$1,D256=$CD$1),0,1)))</f>
        <v/>
      </c>
      <c r="CF254" s="2" t="str">
        <f>IF($A254&gt;='DB_FG_243way_Regular Symbol'!G$16,"",IF(E254=0,"",IF(OR(E254=$BW$1,E255=$BW$1,E256=$BW$1,E254=$CD$1,E255=$CD$1,E256=$CD$1),0,1)))</f>
        <v/>
      </c>
      <c r="CG254" s="2" t="str">
        <f>IF($A254&gt;='DB_FG_243way_Regular Symbol'!H$16,"",IF(F254=0,"",IF(OR(F254=$BW$1,F255=$BW$1,F256=$BW$1,F254=$CD$1,F255=$CD$1,F256=$CD$1),0,1)))</f>
        <v/>
      </c>
      <c r="CI254" s="2" t="str">
        <f>IF($A254&gt;='DB_FG_243way_Regular Symbol'!D$16,"",IF(B254=0,"",IF(OR(B254=$BW$1,B255=$BW$1,B256=$BW$1,B254=$CJ$1,B255=$CJ$1,B256=$CJ$1),0,1)))</f>
        <v/>
      </c>
      <c r="CJ254" s="2" t="str">
        <f>IF($A254&gt;='DB_FG_243way_Regular Symbol'!E$16,"",IF(C254=0,"",IF(OR(C254=$BW$1,C255=$BW$1,C256=$BW$1,C254=$CJ$1,C255=$CJ$1,C256=$CJ$1),0,1)))</f>
        <v/>
      </c>
      <c r="CK254" s="2" t="str">
        <f>IF($A254&gt;='DB_FG_243way_Regular Symbol'!F$16,"",IF(D254=0,"",IF(OR(D254=$BW$1,D255=$BW$1,D256=$BW$1,D254=$CJ$1,D255=$CJ$1,D256=$CJ$1),0,1)))</f>
        <v/>
      </c>
      <c r="CL254" s="2" t="str">
        <f>IF($A254&gt;='DB_FG_243way_Regular Symbol'!G$16,"",IF(E254=0,"",IF(OR(E254=$BW$1,E255=$BW$1,E256=$BW$1,E254=$CJ$1,E255=$CJ$1,E256=$CJ$1),0,1)))</f>
        <v/>
      </c>
      <c r="CM254" s="2" t="str">
        <f>IF($A254&gt;='DB_FG_243way_Regular Symbol'!H$16,"",IF(F254=0,"",IF(OR(F254=$BW$1,F255=$BW$1,F256=$BW$1,F254=$CJ$1,F255=$CJ$1,F256=$CJ$1),0,1)))</f>
        <v/>
      </c>
      <c r="CO254" s="2" t="str">
        <f>IF($A254&gt;='DB_FG_243way_Regular Symbol'!D$16,"",IF(B254=0,"",IF(OR(B254=$BW$1,B255=$BW$1,B256=$BW$1,B254=$CP$1,B255=$CP$1,B256=$CP$1),0,1)))</f>
        <v/>
      </c>
      <c r="CP254" s="2" t="str">
        <f>IF($A254&gt;='DB_FG_243way_Regular Symbol'!E$16,"",IF(C254=0,"",IF(OR(C254=$BW$1,C255=$BW$1,C256=$BW$1,C254=$CP$1,C255=$CP$1,C256=$CP$1),0,1)))</f>
        <v/>
      </c>
      <c r="CQ254" s="2" t="str">
        <f>IF($A254&gt;='DB_FG_243way_Regular Symbol'!F$16,"",IF(D254=0,"",IF(OR(D254=$BW$1,D255=$BW$1,D256=$BW$1,D254=$CP$1,D255=$CP$1,D256=$CP$1),0,1)))</f>
        <v/>
      </c>
      <c r="CR254" s="2" t="str">
        <f>IF($A254&gt;='DB_FG_243way_Regular Symbol'!G$16,"",IF(E254=0,"",IF(OR(E254=$BW$1,E255=$BW$1,E256=$BW$1,E254=$CP$1,E255=$CP$1,E256=$CP$1),0,1)))</f>
        <v/>
      </c>
      <c r="CS254" s="2" t="str">
        <f>IF($A254&gt;='DB_FG_243way_Regular Symbol'!H$16,"",IF(F254=0,"",IF(OR(F254=$BW$1,F255=$BW$1,F256=$BW$1,F254=$CP$1,F255=$CP$1,F256=$CP$1),0,1)))</f>
        <v/>
      </c>
      <c r="CU254" s="2" t="str">
        <f>IF($A254&gt;='DB_FG_243way_Regular Symbol'!D$16,"",IF(B254=0,"",IF(OR(B254=$BW$1,B255=$BW$1,B256=$BW$1,B254=$CV$1,B255=$CV$1,B256=$CV$1),0,1)))</f>
        <v/>
      </c>
      <c r="CV254" s="2" t="str">
        <f>IF($A254&gt;='DB_FG_243way_Regular Symbol'!E$16,"",IF(C254=0,"",IF(OR(C254=$BW$1,C255=$BW$1,C256=$BW$1,C254=$CV$1,C255=$CV$1,C256=$CV$1),0,1)))</f>
        <v/>
      </c>
      <c r="CW254" s="2" t="str">
        <f>IF($A254&gt;='DB_FG_243way_Regular Symbol'!F$16,"",IF(D254=0,"",IF(OR(D254=$BW$1,D255=$BW$1,D256=$BW$1,D254=$CV$1,D255=$CV$1,D256=$CV$1),0,1)))</f>
        <v/>
      </c>
      <c r="CX254" s="2" t="str">
        <f>IF($A254&gt;='DB_FG_243way_Regular Symbol'!G$16,"",IF(E254=0,"",IF(OR(E254=$BW$1,E255=$BW$1,E256=$BW$1,E254=$CV$1,E255=$CV$1,E256=$CV$1),0,1)))</f>
        <v/>
      </c>
      <c r="CY254" s="2" t="str">
        <f>IF($A254&gt;='DB_FG_243way_Regular Symbol'!H$16,"",IF(F254=0,"",IF(OR(F254=$BW$1,F255=$BW$1,F256=$BW$1,F254=$CV$1,F255=$CV$1,F256=$CV$1),0,1)))</f>
        <v/>
      </c>
    </row>
    <row r="255" spans="1:103">
      <c r="A255" s="341">
        <f>IF('DB_FG_243way_Regular Symbol'!L254="","",'DB_FG_243way_Regular Symbol'!L254)</f>
        <v>251</v>
      </c>
      <c r="B255" s="184" t="str">
        <f>IF('DB_FG_243way_Regular Symbol'!M254="",
IF($A255-'DB_FG_243way_Regular Symbol'!D$16&gt;='DB_FG_243way_RegularＸ_W()'!B$2-1,"",VLOOKUP($A255-'DB_FG_243way_Regular Symbol'!D$16,'DB_FG_243way_Regular Symbol'!$L$3:$Q$99,'DB_FG_243way_RegularＸ_W()'!B$3+1,FALSE)),
'DB_FG_243way_Regular Symbol'!M254)</f>
        <v/>
      </c>
      <c r="C255" s="184" t="str">
        <f>IF('DB_FG_243way_Regular Symbol'!N254="",
IF($A255-'DB_FG_243way_Regular Symbol'!E$16&gt;='DB_FG_243way_RegularＸ_W()'!C$2-1,"",VLOOKUP($A255-'DB_FG_243way_Regular Symbol'!E$16,'DB_FG_243way_Regular Symbol'!$L$3:$Q$99,'DB_FG_243way_RegularＸ_W()'!C$3+1,FALSE)),
'DB_FG_243way_Regular Symbol'!N254)</f>
        <v/>
      </c>
      <c r="D255" s="184" t="str">
        <f>IF('DB_FG_243way_Regular Symbol'!O254="",
IF($A255-'DB_FG_243way_Regular Symbol'!F$16&gt;='DB_FG_243way_RegularＸ_W()'!D$2-1,"",VLOOKUP($A255-'DB_FG_243way_Regular Symbol'!F$16,'DB_FG_243way_Regular Symbol'!$L$3:$Q$99,'DB_FG_243way_RegularＸ_W()'!D$3+1,FALSE)),
'DB_FG_243way_Regular Symbol'!O254)</f>
        <v/>
      </c>
      <c r="E255" s="184" t="str">
        <f>IF('DB_FG_243way_Regular Symbol'!P254="",
IF($A255-'DB_FG_243way_Regular Symbol'!G$16&gt;='DB_FG_243way_RegularＸ_W()'!E$2-1,"",VLOOKUP($A255-'DB_FG_243way_Regular Symbol'!G$16,'DB_FG_243way_Regular Symbol'!$L$3:$Q$99,'DB_FG_243way_RegularＸ_W()'!E$3+1,FALSE)),
'DB_FG_243way_Regular Symbol'!P254)</f>
        <v/>
      </c>
      <c r="F255" s="358" t="str">
        <f>IF('DB_FG_243way_Regular Symbol'!Q254="",
IF($A255-'DB_FG_243way_Regular Symbol'!H$16&gt;='DB_FG_243way_RegularＸ_W()'!F$2-1,"",VLOOKUP($A255-'DB_FG_243way_Regular Symbol'!H$16,'DB_FG_243way_Regular Symbol'!$L$3:$Q$99,'DB_FG_243way_RegularＸ_W()'!F$3+1,FALSE)),
'DB_FG_243way_Regular Symbol'!Q254)</f>
        <v/>
      </c>
      <c r="O255" s="342" t="str">
        <f>IF($A255&gt;='DB_FG_243way_Regular Symbol'!D$16,"",IF(B255=0,"",IF(OR(B255=$O$1,B255=$P$1,B256=$O$1,B256=$P$1,B257=$O$1,B257=$P$1),0,1)))</f>
        <v/>
      </c>
      <c r="P255" s="2" t="str">
        <f>IF($A255&gt;='DB_FG_243way_Regular Symbol'!E$16,"",IF(C255=0,"",IF(OR(C255=$O$1,C255=$P$1,C256=$O$1,C256=$P$1,C257=$O$1,C257=$P$1),0,1)))</f>
        <v/>
      </c>
      <c r="Q255" s="2" t="str">
        <f>IF($A255&gt;='DB_FG_243way_Regular Symbol'!F$16,"",IF(D255=0,"",IF(OR(D255=$O$1,D255=$P$1,D256=$O$1,D256=$P$1,D257=$O$1,D257=$P$1),0,1)))</f>
        <v/>
      </c>
      <c r="R255" s="2" t="str">
        <f>IF($A255&gt;='DB_FG_243way_Regular Symbol'!G$16,"",IF(E255=0,"",IF(OR(E255=$O$1,E255=$P$1,E256=$O$1,E256=$P$1,E257=$O$1,E257=$P$1),0,1)))</f>
        <v/>
      </c>
      <c r="S255" s="128" t="str">
        <f>IF($A255&gt;='DB_FG_243way_Regular Symbol'!H$16,"",IF(F255=0,"",IF(OR(F255=$O$1,F255=$P$1,F256=$O$1,F256=$P$1,F257=$O$1,F257=$P$1),0,1)))</f>
        <v/>
      </c>
      <c r="U255" s="342" t="str">
        <f>IF($A255&gt;='DB_FG_243way_Regular Symbol'!D$16,"",IF(B255=0,"",IF(OR(B255=$U$1,B255=$V$1,B256=$U$1,B256=$V$1,B257=$U$1,B257=$V$1),0,1)))</f>
        <v/>
      </c>
      <c r="V255" s="2" t="str">
        <f>IF($A255&gt;='DB_FG_243way_Regular Symbol'!E$16,"",IF(C255=0,"",IF(OR(C255=$U$1,C255=$V$1,C256=$U$1,C256=$V$1,C257=$U$1,C257=$V$1),0,1)))</f>
        <v/>
      </c>
      <c r="W255" s="2" t="str">
        <f>IF($A255&gt;='DB_FG_243way_Regular Symbol'!F$16,"",IF(D255=0,"",IF(OR(D255=$U$1,D255=$V$1,D256=$U$1,D256=$V$1,D257=$U$1,D257=$V$1),0,1)))</f>
        <v/>
      </c>
      <c r="X255" s="2" t="str">
        <f>IF($A255&gt;='DB_FG_243way_Regular Symbol'!G$16,"",IF(E255=0,"",IF(OR(E255=$U$1,E255=$V$1,E256=$U$1,E256=$V$1,E257=$U$1,E257=$V$1),0,1)))</f>
        <v/>
      </c>
      <c r="Y255" s="128" t="str">
        <f>IF($A255&gt;='DB_FG_243way_Regular Symbol'!H$16,"",IF(F255=0,"",IF(OR(F255=$U$1,F255=$V$1,F256=$U$1,F256=$V$1,F257=$U$1,F257=$V$1),0,1)))</f>
        <v/>
      </c>
      <c r="AA255" s="342" t="str">
        <f>IF($A255&gt;='DB_FG_243way_Regular Symbol'!D$16,"",IF(B255=0,"",IF(OR(B255=$AA$1,B255=$AB$1,B256=$AA$1,B256=$AB$1,B257=$AA$1,,B257=$AB$1),0,1)))</f>
        <v/>
      </c>
      <c r="AB255" s="2" t="str">
        <f>IF($A255&gt;='DB_FG_243way_Regular Symbol'!E$16,"",IF(C255=0,"",IF(OR(C255=$AA$1,C255=$AB$1,C256=$AA$1,C256=$AB$1,C257=$AA$1,,C257=$AB$1),0,1)))</f>
        <v/>
      </c>
      <c r="AC255" s="2" t="str">
        <f>IF($A255&gt;='DB_FG_243way_Regular Symbol'!F$16,"",IF(D255=0,"",IF(OR(D255=$AA$1,D255=$AB$1,D256=$AA$1,D256=$AB$1,D257=$AA$1,,D257=$AB$1),0,1)))</f>
        <v/>
      </c>
      <c r="AD255" s="2" t="str">
        <f>IF($A255&gt;='DB_FG_243way_Regular Symbol'!G$16,"",IF(E255=0,"",IF(OR(E255=$AA$1,E255=$AB$1,E256=$AA$1,E256=$AB$1,E257=$AA$1,,E257=$AB$1),0,1)))</f>
        <v/>
      </c>
      <c r="AE255" s="128" t="str">
        <f>IF($A255&gt;='DB_FG_243way_Regular Symbol'!H$16,"",IF(F255=0,"",IF(OR(F255=$AA$1,F255=$AB$1,F256=$AA$1,F256=$AB$1,F257=$AA$1,,F257=$AB$1),0,1)))</f>
        <v/>
      </c>
      <c r="AG255" s="342" t="str">
        <f>IF($A255&gt;='DB_FG_243way_Regular Symbol'!D$16,"",IF(B255=0,"",IF(OR(B255=$AG$1,B255=$AH$1,B256=$AG$1,B256=$AH$1,B257=$AG$1,B257=$AH$1),0,1)))</f>
        <v/>
      </c>
      <c r="AH255" s="2" t="str">
        <f>IF($A255&gt;='DB_FG_243way_Regular Symbol'!E$16,"",IF(C255=0,"",IF(OR(C255=$AG$1,C255=$AH$1,C256=$AG$1,C256=$AH$1,C257=$AG$1,C257=$AH$1),0,1)))</f>
        <v/>
      </c>
      <c r="AI255" s="2" t="str">
        <f>IF($A255&gt;='DB_FG_243way_Regular Symbol'!F$16,"",IF(D255=0,"",IF(OR(D255=$AG$1,D255=$AH$1,D256=$AG$1,D256=$AH$1,D257=$AG$1,D257=$AH$1),0,1)))</f>
        <v/>
      </c>
      <c r="AJ255" s="2" t="str">
        <f>IF($A255&gt;='DB_FG_243way_Regular Symbol'!G$16,"",IF(E255=0,"",IF(OR(E255=$AG$1,E255=$AH$1,E256=$AG$1,E256=$AH$1,E257=$AG$1,E257=$AH$1),0,1)))</f>
        <v/>
      </c>
      <c r="AK255" s="128" t="str">
        <f>IF($A255&gt;='DB_FG_243way_Regular Symbol'!H$16,"",IF(F255=0,"",IF(OR(F255=$AG$1,F255=$AH$1,F256=$AG$1,F256=$AH$1,F257=$AG$1,F257=$AH$1),0,1)))</f>
        <v/>
      </c>
      <c r="AM255" s="342" t="str">
        <f>IF($A255&gt;='DB_FG_243way_Regular Symbol'!D$16,"",IF(B255=0,"",IF(OR(B255=$AM$1,B255=$AN$1,B256=$AM$1,B256=$AN$1,B257=$AM$1,B257=$AN$1),0,1)))</f>
        <v/>
      </c>
      <c r="AN255" s="2" t="str">
        <f>IF($A255&gt;='DB_FG_243way_Regular Symbol'!E$16,"",IF(C255=0,"",IF(OR(C255=$AM$1,C255=$AN$1,C256=$AM$1,C256=$AN$1,C257=$AM$1,C257=$AN$1),0,1)))</f>
        <v/>
      </c>
      <c r="AO255" s="2" t="str">
        <f>IF($A255&gt;='DB_FG_243way_Regular Symbol'!F$16,"",IF(D255=0,"",IF(OR(D255=$AM$1,D255=$AN$1,D256=$AM$1,D256=$AN$1,D257=$AM$1,D257=$AN$1),0,1)))</f>
        <v/>
      </c>
      <c r="AP255" s="2" t="str">
        <f>IF($A255&gt;='DB_FG_243way_Regular Symbol'!G$16,"",IF(E255=0,"",IF(OR(E255=$AM$1,E255=$AN$1,E256=$AM$1,E256=$AN$1,E257=$AM$1,E257=$AN$1),0,1)))</f>
        <v/>
      </c>
      <c r="AQ255" s="128" t="str">
        <f>IF($A255&gt;='DB_FG_243way_Regular Symbol'!H$16,"",IF(F255=0,"",IF(OR(F255=$AM$1,F255=$AN$1,F256=$AM$1,F256=$AN$1,F257=$AM$1,F257=$AN$1),0,1)))</f>
        <v/>
      </c>
      <c r="AS255" s="342" t="str">
        <f>IF($A255&gt;='DB_FG_243way_Regular Symbol'!D$16,"",IF(B255=0,"",IF(OR(B255=$AM$1,B255=$AT$1,B256=$AM$1,B256=$AT$1,B257=$AM$1,B257=$AT$1),0,1)))</f>
        <v/>
      </c>
      <c r="AT255" s="2" t="str">
        <f>IF($A255&gt;='DB_FG_243way_Regular Symbol'!E$16,"",IF(C255=0,"",IF(OR(C255=$AM$1,C255=$AT$1,C256=$AM$1,C256=$AT$1,C257=$AM$1,C257=$AT$1),0,1)))</f>
        <v/>
      </c>
      <c r="AU255" s="2" t="str">
        <f>IF($A255&gt;='DB_FG_243way_Regular Symbol'!F$16,"",IF(D255=0,"",IF(OR(D255=$AM$1,D255=$AT$1,D256=$AM$1,D256=$AT$1,D257=$AM$1,D257=$AT$1),0,1)))</f>
        <v/>
      </c>
      <c r="AV255" s="2" t="str">
        <f>IF($A255&gt;='DB_FG_243way_Regular Symbol'!G$16,"",IF(E255=0,"",IF(OR(E255=$AM$1,E255=$AT$1,E256=$AM$1,E256=$AT$1,E257=$AM$1,E257=$AT$1),0,1)))</f>
        <v/>
      </c>
      <c r="AW255" s="128" t="str">
        <f>IF($A255&gt;='DB_FG_243way_Regular Symbol'!H$16,"",IF(F255=0,"",IF(OR(F255=$AM$1,F255=$AT$1,F256=$AM$1,F256=$AT$1,F257=$AM$1,F257=$AT$1),0,1)))</f>
        <v/>
      </c>
      <c r="AY255" s="342" t="str">
        <f>IF($A255&gt;='DB_FG_243way_Regular Symbol'!D$16,"",IF(B255=0,"",IF(OR(B255=$AM$1,B255=$AZ$1,B256=$AM$1,B256=$AZ$1,B257=$AM$1,B257=$AZ$1),0,1)))</f>
        <v/>
      </c>
      <c r="AZ255" s="2" t="str">
        <f>IF($A255&gt;='DB_FG_243way_Regular Symbol'!E$16,"",IF(C255=0,"",IF(OR(C255=$AM$1,C255=$AZ$1,C256=$AM$1,C256=$AZ$1,C257=$AM$1,C257=$AZ$1),0,1)))</f>
        <v/>
      </c>
      <c r="BA255" s="2" t="str">
        <f>IF($A255&gt;='DB_FG_243way_Regular Symbol'!F$16,"",IF(D255=0,"",IF(OR(D255=$AM$1,D255=$AZ$1,D256=$AM$1,D256=$AZ$1,D257=$AM$1,D257=$AZ$1),0,1)))</f>
        <v/>
      </c>
      <c r="BB255" s="2" t="str">
        <f>IF($A255&gt;='DB_FG_243way_Regular Symbol'!G$16,"",IF(E255=0,"",IF(OR(E255=$AM$1,E255=$AZ$1,E256=$AM$1,E256=$AZ$1,E257=$AM$1,E257=$AZ$1),0,1)))</f>
        <v/>
      </c>
      <c r="BC255" s="128" t="str">
        <f>IF($A255&gt;='DB_FG_243way_Regular Symbol'!H$16,"",IF(F255=0,"",IF(OR(F255=$AM$1,F255=$AZ$1,F256=$AM$1,F256=$AZ$1,F257=$AM$1,F257=$AZ$1),0,1)))</f>
        <v/>
      </c>
      <c r="BE255" s="342"/>
      <c r="BF255" s="2"/>
      <c r="BG255" s="2" t="str">
        <f>IF($A255&gt;='DB_FG_243way_Regular Symbol'!F$16,"",IF(D255=0,"",COUNTIF(D255:D257,$BF$1)))</f>
        <v/>
      </c>
      <c r="BH255" s="2" t="str">
        <f>IF($A255&gt;='DB_FG_243way_Regular Symbol'!G$16,"",IF(E255=0,"",COUNTIF(E255:E257,$BF$1)))</f>
        <v/>
      </c>
      <c r="BI255" s="2" t="str">
        <f>IF($A255&gt;='DB_FG_243way_Regular Symbol'!H$16,"",IF(F255=0,"",COUNTIF(F255:F257,$BF$1)))</f>
        <v/>
      </c>
      <c r="BK255" s="342"/>
      <c r="BL255" s="2"/>
      <c r="BM255" s="2" t="str">
        <f>IF($A255&gt;='DB_FG_243way_Regular Symbol'!F$16,"",IF(D255=0,"",IF(OR(D255=$AM$1,D255=$BL$1,D256=$AM$1,D256=$BL$1,D257=$AM$1,D257=$BL$1),0,1)))</f>
        <v/>
      </c>
      <c r="BN255" s="2" t="str">
        <f>IF($A255&gt;='DB_FG_243way_Regular Symbol'!G$16,"",IF(E255=0,"",IF(OR(E255=$AM$1,E255=$BL$1,E256=$AM$1,E256=$BL$1,E257=$AM$1,E257=$BL$1),0,1)))</f>
        <v/>
      </c>
      <c r="BO255" s="128" t="str">
        <f>IF($A255&gt;='DB_FG_243way_Regular Symbol'!H$16,"",IF(F255=0,"",IF(OR(F255=$AM$1,F255=$BL$1,F256=$AM$1,F256=$BL$1,F257=$AM$1,F257=$BL$1),0,1)))</f>
        <v/>
      </c>
      <c r="BQ255" s="2" t="str">
        <f>IF($A255&gt;='DB_FG_243way_Regular Symbol'!D$16,"",IF(B255=0,"",IF(OR(B255=$BQ$1,B255=$BR$1,B256=$BQ$1,B256=$BR$1,B257=$BQ$1,B257=$BR$1),0,1)))</f>
        <v/>
      </c>
      <c r="BR255" s="2" t="str">
        <f>IF($A255&gt;='DB_FG_243way_Regular Symbol'!E$16,"",IF(C255=0,"",IF(OR(C255=$BQ$1,C255=$BR$1,C256=$BQ$1,C256=$BR$1,C257=$BQ$1,C257=$BR$1),0,1)))</f>
        <v/>
      </c>
      <c r="BS255" s="2" t="str">
        <f>IF($A255&gt;='DB_FG_243way_Regular Symbol'!F$16,"",IF(D255=0,"",IF(OR(D255=$BQ$1,D255=$BR$1,D256=$BQ$1,D256=$BR$1,D257=$BQ$1,D257=$BR$1),0,1)))</f>
        <v/>
      </c>
      <c r="BT255" s="2" t="str">
        <f>IF($A255&gt;='DB_FG_243way_Regular Symbol'!G$16,"",IF(E255=0,"",IF(OR(E255=$BQ$1,E255=$BR$1,E256=$BQ$1,E256=$BR$1,E257=$BQ$1,E257=$BR$1),0,1)))</f>
        <v/>
      </c>
      <c r="BU255" s="2" t="str">
        <f>IF($A255&gt;='DB_FG_243way_Regular Symbol'!H$16,"",IF(F255=0,"",IF(OR(F255=$BQ$1,F255=$BR$1,F256=$BQ$1,F256=$BR$1,F257=$BQ$1,F257=$BR$1),0,1)))</f>
        <v/>
      </c>
      <c r="BW255" s="2" t="str">
        <f>IF($A255&gt;='DB_FG_243way_Regular Symbol'!D$16,"",IF(B255=0,"",IF(OR(B255=$BW$1,B256=$BW$1,B257=$BW$1,B255=$BX$1,B256=$BX$1,B257=$BX$1),0,1)))</f>
        <v/>
      </c>
      <c r="BX255" s="2" t="str">
        <f>IF($A255&gt;='DB_FG_243way_Regular Symbol'!E$16,"",IF(C255=0,"",IF(OR(C255=$BW$1,C256=$BW$1,C257=$BW$1,C255=$BX$1,C256=$BX$1,C257=$BX$1),0,1)))</f>
        <v/>
      </c>
      <c r="BY255" s="2" t="str">
        <f>IF($A255&gt;='DB_FG_243way_Regular Symbol'!F$16,"",IF(D255=0,"",IF(OR(D255=$BW$1,D256=$BW$1,D257=$BW$1,D255=$BX$1,D256=$BX$1,D257=$BX$1),0,1)))</f>
        <v/>
      </c>
      <c r="BZ255" s="2" t="str">
        <f>IF($A255&gt;='DB_FG_243way_Regular Symbol'!G$16,"",IF(E255=0,"",IF(OR(E255=$BW$1,E256=$BW$1,E257=$BW$1,E255=$BX$1,E256=$BX$1,E257=$BX$1),0,1)))</f>
        <v/>
      </c>
      <c r="CA255" s="2" t="str">
        <f>IF($A255&gt;='DB_FG_243way_Regular Symbol'!H$16,"",IF(F255=0,"",IF(OR(F255=$BW$1,F256=$BW$1,F257=$BW$1,F255=$BX$1,F256=$BX$1,F257=$BX$1),0,1)))</f>
        <v/>
      </c>
      <c r="CC255" s="2" t="str">
        <f>IF($A255&gt;='DB_FG_243way_Regular Symbol'!D$16,"",IF(B255=0,"",IF(OR(B255=$BW$1,B256=$BW$1,B257=$BW$1,B255=$CD$1,B256=$CD$1,B257=$CD$1),0,1)))</f>
        <v/>
      </c>
      <c r="CD255" s="2" t="str">
        <f>IF($A255&gt;='DB_FG_243way_Regular Symbol'!E$16,"",IF(C255=0,"",IF(OR(C255=$BW$1,C256=$BW$1,C257=$BW$1,C255=$CD$1,C256=$CD$1,C257=$CD$1),0,1)))</f>
        <v/>
      </c>
      <c r="CE255" s="2" t="str">
        <f>IF($A255&gt;='DB_FG_243way_Regular Symbol'!F$16,"",IF(D255=0,"",IF(OR(D255=$BW$1,D256=$BW$1,D257=$BW$1,D255=$CD$1,D256=$CD$1,D257=$CD$1),0,1)))</f>
        <v/>
      </c>
      <c r="CF255" s="2" t="str">
        <f>IF($A255&gt;='DB_FG_243way_Regular Symbol'!G$16,"",IF(E255=0,"",IF(OR(E255=$BW$1,E256=$BW$1,E257=$BW$1,E255=$CD$1,E256=$CD$1,E257=$CD$1),0,1)))</f>
        <v/>
      </c>
      <c r="CG255" s="2" t="str">
        <f>IF($A255&gt;='DB_FG_243way_Regular Symbol'!H$16,"",IF(F255=0,"",IF(OR(F255=$BW$1,F256=$BW$1,F257=$BW$1,F255=$CD$1,F256=$CD$1,F257=$CD$1),0,1)))</f>
        <v/>
      </c>
      <c r="CI255" s="2" t="str">
        <f>IF($A255&gt;='DB_FG_243way_Regular Symbol'!D$16,"",IF(B255=0,"",IF(OR(B255=$BW$1,B256=$BW$1,B257=$BW$1,B255=$CJ$1,B256=$CJ$1,B257=$CJ$1),0,1)))</f>
        <v/>
      </c>
      <c r="CJ255" s="2" t="str">
        <f>IF($A255&gt;='DB_FG_243way_Regular Symbol'!E$16,"",IF(C255=0,"",IF(OR(C255=$BW$1,C256=$BW$1,C257=$BW$1,C255=$CJ$1,C256=$CJ$1,C257=$CJ$1),0,1)))</f>
        <v/>
      </c>
      <c r="CK255" s="2" t="str">
        <f>IF($A255&gt;='DB_FG_243way_Regular Symbol'!F$16,"",IF(D255=0,"",IF(OR(D255=$BW$1,D256=$BW$1,D257=$BW$1,D255=$CJ$1,D256=$CJ$1,D257=$CJ$1),0,1)))</f>
        <v/>
      </c>
      <c r="CL255" s="2" t="str">
        <f>IF($A255&gt;='DB_FG_243way_Regular Symbol'!G$16,"",IF(E255=0,"",IF(OR(E255=$BW$1,E256=$BW$1,E257=$BW$1,E255=$CJ$1,E256=$CJ$1,E257=$CJ$1),0,1)))</f>
        <v/>
      </c>
      <c r="CM255" s="2" t="str">
        <f>IF($A255&gt;='DB_FG_243way_Regular Symbol'!H$16,"",IF(F255=0,"",IF(OR(F255=$BW$1,F256=$BW$1,F257=$BW$1,F255=$CJ$1,F256=$CJ$1,F257=$CJ$1),0,1)))</f>
        <v/>
      </c>
      <c r="CO255" s="2" t="str">
        <f>IF($A255&gt;='DB_FG_243way_Regular Symbol'!D$16,"",IF(B255=0,"",IF(OR(B255=$BW$1,B256=$BW$1,B257=$BW$1,B255=$CP$1,B256=$CP$1,B257=$CP$1),0,1)))</f>
        <v/>
      </c>
      <c r="CP255" s="2" t="str">
        <f>IF($A255&gt;='DB_FG_243way_Regular Symbol'!E$16,"",IF(C255=0,"",IF(OR(C255=$BW$1,C256=$BW$1,C257=$BW$1,C255=$CP$1,C256=$CP$1,C257=$CP$1),0,1)))</f>
        <v/>
      </c>
      <c r="CQ255" s="2" t="str">
        <f>IF($A255&gt;='DB_FG_243way_Regular Symbol'!F$16,"",IF(D255=0,"",IF(OR(D255=$BW$1,D256=$BW$1,D257=$BW$1,D255=$CP$1,D256=$CP$1,D257=$CP$1),0,1)))</f>
        <v/>
      </c>
      <c r="CR255" s="2" t="str">
        <f>IF($A255&gt;='DB_FG_243way_Regular Symbol'!G$16,"",IF(E255=0,"",IF(OR(E255=$BW$1,E256=$BW$1,E257=$BW$1,E255=$CP$1,E256=$CP$1,E257=$CP$1),0,1)))</f>
        <v/>
      </c>
      <c r="CS255" s="2" t="str">
        <f>IF($A255&gt;='DB_FG_243way_Regular Symbol'!H$16,"",IF(F255=0,"",IF(OR(F255=$BW$1,F256=$BW$1,F257=$BW$1,F255=$CP$1,F256=$CP$1,F257=$CP$1),0,1)))</f>
        <v/>
      </c>
      <c r="CU255" s="2" t="str">
        <f>IF($A255&gt;='DB_FG_243way_Regular Symbol'!D$16,"",IF(B255=0,"",IF(OR(B255=$BW$1,B256=$BW$1,B257=$BW$1,B255=$CV$1,B256=$CV$1,B257=$CV$1),0,1)))</f>
        <v/>
      </c>
      <c r="CV255" s="2" t="str">
        <f>IF($A255&gt;='DB_FG_243way_Regular Symbol'!E$16,"",IF(C255=0,"",IF(OR(C255=$BW$1,C256=$BW$1,C257=$BW$1,C255=$CV$1,C256=$CV$1,C257=$CV$1),0,1)))</f>
        <v/>
      </c>
      <c r="CW255" s="2" t="str">
        <f>IF($A255&gt;='DB_FG_243way_Regular Symbol'!F$16,"",IF(D255=0,"",IF(OR(D255=$BW$1,D256=$BW$1,D257=$BW$1,D255=$CV$1,D256=$CV$1,D257=$CV$1),0,1)))</f>
        <v/>
      </c>
      <c r="CX255" s="2" t="str">
        <f>IF($A255&gt;='DB_FG_243way_Regular Symbol'!G$16,"",IF(E255=0,"",IF(OR(E255=$BW$1,E256=$BW$1,E257=$BW$1,E255=$CV$1,E256=$CV$1,E257=$CV$1),0,1)))</f>
        <v/>
      </c>
      <c r="CY255" s="2" t="str">
        <f>IF($A255&gt;='DB_FG_243way_Regular Symbol'!H$16,"",IF(F255=0,"",IF(OR(F255=$BW$1,F256=$BW$1,F257=$BW$1,F255=$CV$1,F256=$CV$1,F257=$CV$1),0,1)))</f>
        <v/>
      </c>
    </row>
    <row r="256" spans="1:103">
      <c r="A256" s="341">
        <f>IF('DB_FG_243way_Regular Symbol'!L255="","",'DB_FG_243way_Regular Symbol'!L255)</f>
        <v>252</v>
      </c>
      <c r="B256" s="184" t="str">
        <f>IF('DB_FG_243way_Regular Symbol'!M255="",
IF($A256-'DB_FG_243way_Regular Symbol'!D$16&gt;='DB_FG_243way_RegularＸ_W()'!B$2-1,"",VLOOKUP($A256-'DB_FG_243way_Regular Symbol'!D$16,'DB_FG_243way_Regular Symbol'!$L$3:$Q$99,'DB_FG_243way_RegularＸ_W()'!B$3+1,FALSE)),
'DB_FG_243way_Regular Symbol'!M255)</f>
        <v/>
      </c>
      <c r="C256" s="184" t="str">
        <f>IF('DB_FG_243way_Regular Symbol'!N255="",
IF($A256-'DB_FG_243way_Regular Symbol'!E$16&gt;='DB_FG_243way_RegularＸ_W()'!C$2-1,"",VLOOKUP($A256-'DB_FG_243way_Regular Symbol'!E$16,'DB_FG_243way_Regular Symbol'!$L$3:$Q$99,'DB_FG_243way_RegularＸ_W()'!C$3+1,FALSE)),
'DB_FG_243way_Regular Symbol'!N255)</f>
        <v/>
      </c>
      <c r="D256" s="184" t="str">
        <f>IF('DB_FG_243way_Regular Symbol'!O255="",
IF($A256-'DB_FG_243way_Regular Symbol'!F$16&gt;='DB_FG_243way_RegularＸ_W()'!D$2-1,"",VLOOKUP($A256-'DB_FG_243way_Regular Symbol'!F$16,'DB_FG_243way_Regular Symbol'!$L$3:$Q$99,'DB_FG_243way_RegularＸ_W()'!D$3+1,FALSE)),
'DB_FG_243way_Regular Symbol'!O255)</f>
        <v/>
      </c>
      <c r="E256" s="184" t="str">
        <f>IF('DB_FG_243way_Regular Symbol'!P255="",
IF($A256-'DB_FG_243way_Regular Symbol'!G$16&gt;='DB_FG_243way_RegularＸ_W()'!E$2-1,"",VLOOKUP($A256-'DB_FG_243way_Regular Symbol'!G$16,'DB_FG_243way_Regular Symbol'!$L$3:$Q$99,'DB_FG_243way_RegularＸ_W()'!E$3+1,FALSE)),
'DB_FG_243way_Regular Symbol'!P255)</f>
        <v/>
      </c>
      <c r="F256" s="358" t="str">
        <f>IF('DB_FG_243way_Regular Symbol'!Q255="",
IF($A256-'DB_FG_243way_Regular Symbol'!H$16&gt;='DB_FG_243way_RegularＸ_W()'!F$2-1,"",VLOOKUP($A256-'DB_FG_243way_Regular Symbol'!H$16,'DB_FG_243way_Regular Symbol'!$L$3:$Q$99,'DB_FG_243way_RegularＸ_W()'!F$3+1,FALSE)),
'DB_FG_243way_Regular Symbol'!Q255)</f>
        <v/>
      </c>
      <c r="O256" s="342" t="str">
        <f>IF($A256&gt;='DB_FG_243way_Regular Symbol'!D$16,"",IF(B256=0,"",IF(OR(B256=$O$1,B256=$P$1,B257=$O$1,B257=$P$1,B258=$O$1,B258=$P$1),0,1)))</f>
        <v/>
      </c>
      <c r="P256" s="2" t="str">
        <f>IF($A256&gt;='DB_FG_243way_Regular Symbol'!E$16,"",IF(C256=0,"",IF(OR(C256=$O$1,C256=$P$1,C257=$O$1,C257=$P$1,C258=$O$1,C258=$P$1),0,1)))</f>
        <v/>
      </c>
      <c r="Q256" s="2" t="str">
        <f>IF($A256&gt;='DB_FG_243way_Regular Symbol'!F$16,"",IF(D256=0,"",IF(OR(D256=$O$1,D256=$P$1,D257=$O$1,D257=$P$1,D258=$O$1,D258=$P$1),0,1)))</f>
        <v/>
      </c>
      <c r="R256" s="2" t="str">
        <f>IF($A256&gt;='DB_FG_243way_Regular Symbol'!G$16,"",IF(E256=0,"",IF(OR(E256=$O$1,E256=$P$1,E257=$O$1,E257=$P$1,E258=$O$1,E258=$P$1),0,1)))</f>
        <v/>
      </c>
      <c r="S256" s="128" t="str">
        <f>IF($A256&gt;='DB_FG_243way_Regular Symbol'!H$16,"",IF(F256=0,"",IF(OR(F256=$O$1,F256=$P$1,F257=$O$1,F257=$P$1,F258=$O$1,F258=$P$1),0,1)))</f>
        <v/>
      </c>
      <c r="U256" s="342" t="str">
        <f>IF($A256&gt;='DB_FG_243way_Regular Symbol'!D$16,"",IF(B256=0,"",IF(OR(B256=$U$1,B256=$V$1,B257=$U$1,B257=$V$1,B258=$U$1,B258=$V$1),0,1)))</f>
        <v/>
      </c>
      <c r="V256" s="2" t="str">
        <f>IF($A256&gt;='DB_FG_243way_Regular Symbol'!E$16,"",IF(C256=0,"",IF(OR(C256=$U$1,C256=$V$1,C257=$U$1,C257=$V$1,C258=$U$1,C258=$V$1),0,1)))</f>
        <v/>
      </c>
      <c r="W256" s="2" t="str">
        <f>IF($A256&gt;='DB_FG_243way_Regular Symbol'!F$16,"",IF(D256=0,"",IF(OR(D256=$U$1,D256=$V$1,D257=$U$1,D257=$V$1,D258=$U$1,D258=$V$1),0,1)))</f>
        <v/>
      </c>
      <c r="X256" s="2" t="str">
        <f>IF($A256&gt;='DB_FG_243way_Regular Symbol'!G$16,"",IF(E256=0,"",IF(OR(E256=$U$1,E256=$V$1,E257=$U$1,E257=$V$1,E258=$U$1,E258=$V$1),0,1)))</f>
        <v/>
      </c>
      <c r="Y256" s="128" t="str">
        <f>IF($A256&gt;='DB_FG_243way_Regular Symbol'!H$16,"",IF(F256=0,"",IF(OR(F256=$U$1,F256=$V$1,F257=$U$1,F257=$V$1,F258=$U$1,F258=$V$1),0,1)))</f>
        <v/>
      </c>
      <c r="AA256" s="342" t="str">
        <f>IF($A256&gt;='DB_FG_243way_Regular Symbol'!D$16,"",IF(B256=0,"",IF(OR(B256=$AA$1,B256=$AB$1,B257=$AA$1,B257=$AB$1,B258=$AA$1,,B258=$AB$1),0,1)))</f>
        <v/>
      </c>
      <c r="AB256" s="2" t="str">
        <f>IF($A256&gt;='DB_FG_243way_Regular Symbol'!E$16,"",IF(C256=0,"",IF(OR(C256=$AA$1,C256=$AB$1,C257=$AA$1,C257=$AB$1,C258=$AA$1,,C258=$AB$1),0,1)))</f>
        <v/>
      </c>
      <c r="AC256" s="2" t="str">
        <f>IF($A256&gt;='DB_FG_243way_Regular Symbol'!F$16,"",IF(D256=0,"",IF(OR(D256=$AA$1,D256=$AB$1,D257=$AA$1,D257=$AB$1,D258=$AA$1,,D258=$AB$1),0,1)))</f>
        <v/>
      </c>
      <c r="AD256" s="2" t="str">
        <f>IF($A256&gt;='DB_FG_243way_Regular Symbol'!G$16,"",IF(E256=0,"",IF(OR(E256=$AA$1,E256=$AB$1,E257=$AA$1,E257=$AB$1,E258=$AA$1,,E258=$AB$1),0,1)))</f>
        <v/>
      </c>
      <c r="AE256" s="128" t="str">
        <f>IF($A256&gt;='DB_FG_243way_Regular Symbol'!H$16,"",IF(F256=0,"",IF(OR(F256=$AA$1,F256=$AB$1,F257=$AA$1,F257=$AB$1,F258=$AA$1,,F258=$AB$1),0,1)))</f>
        <v/>
      </c>
      <c r="AG256" s="342" t="str">
        <f>IF($A256&gt;='DB_FG_243way_Regular Symbol'!D$16,"",IF(B256=0,"",IF(OR(B256=$AG$1,B256=$AH$1,B257=$AG$1,B257=$AH$1,B258=$AG$1,B258=$AH$1),0,1)))</f>
        <v/>
      </c>
      <c r="AH256" s="2" t="str">
        <f>IF($A256&gt;='DB_FG_243way_Regular Symbol'!E$16,"",IF(C256=0,"",IF(OR(C256=$AG$1,C256=$AH$1,C257=$AG$1,C257=$AH$1,C258=$AG$1,C258=$AH$1),0,1)))</f>
        <v/>
      </c>
      <c r="AI256" s="2" t="str">
        <f>IF($A256&gt;='DB_FG_243way_Regular Symbol'!F$16,"",IF(D256=0,"",IF(OR(D256=$AG$1,D256=$AH$1,D257=$AG$1,D257=$AH$1,D258=$AG$1,D258=$AH$1),0,1)))</f>
        <v/>
      </c>
      <c r="AJ256" s="2" t="str">
        <f>IF($A256&gt;='DB_FG_243way_Regular Symbol'!G$16,"",IF(E256=0,"",IF(OR(E256=$AG$1,E256=$AH$1,E257=$AG$1,E257=$AH$1,E258=$AG$1,E258=$AH$1),0,1)))</f>
        <v/>
      </c>
      <c r="AK256" s="128" t="str">
        <f>IF($A256&gt;='DB_FG_243way_Regular Symbol'!H$16,"",IF(F256=0,"",IF(OR(F256=$AG$1,F256=$AH$1,F257=$AG$1,F257=$AH$1,F258=$AG$1,F258=$AH$1),0,1)))</f>
        <v/>
      </c>
      <c r="AM256" s="342" t="str">
        <f>IF($A256&gt;='DB_FG_243way_Regular Symbol'!D$16,"",IF(B256=0,"",IF(OR(B256=$AM$1,B256=$AN$1,B257=$AM$1,B257=$AN$1,B258=$AM$1,B258=$AN$1),0,1)))</f>
        <v/>
      </c>
      <c r="AN256" s="2" t="str">
        <f>IF($A256&gt;='DB_FG_243way_Regular Symbol'!E$16,"",IF(C256=0,"",IF(OR(C256=$AM$1,C256=$AN$1,C257=$AM$1,C257=$AN$1,C258=$AM$1,C258=$AN$1),0,1)))</f>
        <v/>
      </c>
      <c r="AO256" s="2" t="str">
        <f>IF($A256&gt;='DB_FG_243way_Regular Symbol'!F$16,"",IF(D256=0,"",IF(OR(D256=$AM$1,D256=$AN$1,D257=$AM$1,D257=$AN$1,D258=$AM$1,D258=$AN$1),0,1)))</f>
        <v/>
      </c>
      <c r="AP256" s="2" t="str">
        <f>IF($A256&gt;='DB_FG_243way_Regular Symbol'!G$16,"",IF(E256=0,"",IF(OR(E256=$AM$1,E256=$AN$1,E257=$AM$1,E257=$AN$1,E258=$AM$1,E258=$AN$1),0,1)))</f>
        <v/>
      </c>
      <c r="AQ256" s="128" t="str">
        <f>IF($A256&gt;='DB_FG_243way_Regular Symbol'!H$16,"",IF(F256=0,"",IF(OR(F256=$AM$1,F256=$AN$1,F257=$AM$1,F257=$AN$1,F258=$AM$1,F258=$AN$1),0,1)))</f>
        <v/>
      </c>
      <c r="AS256" s="342" t="str">
        <f>IF($A256&gt;='DB_FG_243way_Regular Symbol'!D$16,"",IF(B256=0,"",IF(OR(B256=$AM$1,B256=$AT$1,B257=$AM$1,B257=$AT$1,B258=$AM$1,B258=$AT$1),0,1)))</f>
        <v/>
      </c>
      <c r="AT256" s="2" t="str">
        <f>IF($A256&gt;='DB_FG_243way_Regular Symbol'!E$16,"",IF(C256=0,"",IF(OR(C256=$AM$1,C256=$AT$1,C257=$AM$1,C257=$AT$1,C258=$AM$1,C258=$AT$1),0,1)))</f>
        <v/>
      </c>
      <c r="AU256" s="2" t="str">
        <f>IF($A256&gt;='DB_FG_243way_Regular Symbol'!F$16,"",IF(D256=0,"",IF(OR(D256=$AM$1,D256=$AT$1,D257=$AM$1,D257=$AT$1,D258=$AM$1,D258=$AT$1),0,1)))</f>
        <v/>
      </c>
      <c r="AV256" s="2" t="str">
        <f>IF($A256&gt;='DB_FG_243way_Regular Symbol'!G$16,"",IF(E256=0,"",IF(OR(E256=$AM$1,E256=$AT$1,E257=$AM$1,E257=$AT$1,E258=$AM$1,E258=$AT$1),0,1)))</f>
        <v/>
      </c>
      <c r="AW256" s="128" t="str">
        <f>IF($A256&gt;='DB_FG_243way_Regular Symbol'!H$16,"",IF(F256=0,"",IF(OR(F256=$AM$1,F256=$AT$1,F257=$AM$1,F257=$AT$1,F258=$AM$1,F258=$AT$1),0,1)))</f>
        <v/>
      </c>
      <c r="AY256" s="342" t="str">
        <f>IF($A256&gt;='DB_FG_243way_Regular Symbol'!D$16,"",IF(B256=0,"",IF(OR(B256=$AM$1,B256=$AZ$1,B257=$AM$1,B257=$AZ$1,B258=$AM$1,B258=$AZ$1),0,1)))</f>
        <v/>
      </c>
      <c r="AZ256" s="2" t="str">
        <f>IF($A256&gt;='DB_FG_243way_Regular Symbol'!E$16,"",IF(C256=0,"",IF(OR(C256=$AM$1,C256=$AZ$1,C257=$AM$1,C257=$AZ$1,C258=$AM$1,C258=$AZ$1),0,1)))</f>
        <v/>
      </c>
      <c r="BA256" s="2" t="str">
        <f>IF($A256&gt;='DB_FG_243way_Regular Symbol'!F$16,"",IF(D256=0,"",IF(OR(D256=$AM$1,D256=$AZ$1,D257=$AM$1,D257=$AZ$1,D258=$AM$1,D258=$AZ$1),0,1)))</f>
        <v/>
      </c>
      <c r="BB256" s="2" t="str">
        <f>IF($A256&gt;='DB_FG_243way_Regular Symbol'!G$16,"",IF(E256=0,"",IF(OR(E256=$AM$1,E256=$AZ$1,E257=$AM$1,E257=$AZ$1,E258=$AM$1,E258=$AZ$1),0,1)))</f>
        <v/>
      </c>
      <c r="BC256" s="128" t="str">
        <f>IF($A256&gt;='DB_FG_243way_Regular Symbol'!H$16,"",IF(F256=0,"",IF(OR(F256=$AM$1,F256=$AZ$1,F257=$AM$1,F257=$AZ$1,F258=$AM$1,F258=$AZ$1),0,1)))</f>
        <v/>
      </c>
      <c r="BE256" s="342"/>
      <c r="BF256" s="2"/>
      <c r="BG256" s="2" t="str">
        <f>IF($A256&gt;='DB_FG_243way_Regular Symbol'!F$16,"",IF(D256=0,"",COUNTIF(D256:D258,$BF$1)))</f>
        <v/>
      </c>
      <c r="BH256" s="2" t="str">
        <f>IF($A256&gt;='DB_FG_243way_Regular Symbol'!G$16,"",IF(E256=0,"",COUNTIF(E256:E258,$BF$1)))</f>
        <v/>
      </c>
      <c r="BI256" s="2" t="str">
        <f>IF($A256&gt;='DB_FG_243way_Regular Symbol'!H$16,"",IF(F256=0,"",COUNTIF(F256:F258,$BF$1)))</f>
        <v/>
      </c>
      <c r="BK256" s="342"/>
      <c r="BL256" s="2"/>
      <c r="BM256" s="2" t="str">
        <f>IF($A256&gt;='DB_FG_243way_Regular Symbol'!F$16,"",IF(D256=0,"",IF(OR(D256=$AM$1,D256=$BL$1,D257=$AM$1,D257=$BL$1,D258=$AM$1,D258=$BL$1),0,1)))</f>
        <v/>
      </c>
      <c r="BN256" s="2" t="str">
        <f>IF($A256&gt;='DB_FG_243way_Regular Symbol'!G$16,"",IF(E256=0,"",IF(OR(E256=$AM$1,E256=$BL$1,E257=$AM$1,E257=$BL$1,E258=$AM$1,E258=$BL$1),0,1)))</f>
        <v/>
      </c>
      <c r="BO256" s="128" t="str">
        <f>IF($A256&gt;='DB_FG_243way_Regular Symbol'!H$16,"",IF(F256=0,"",IF(OR(F256=$AM$1,F256=$BL$1,F257=$AM$1,F257=$BL$1,F258=$AM$1,F258=$BL$1),0,1)))</f>
        <v/>
      </c>
      <c r="BQ256" s="2" t="str">
        <f>IF($A256&gt;='DB_FG_243way_Regular Symbol'!D$16,"",IF(B256=0,"",IF(OR(B256=$BQ$1,B256=$BR$1,B257=$BQ$1,B257=$BR$1,B258=$BQ$1,B258=$BR$1),0,1)))</f>
        <v/>
      </c>
      <c r="BR256" s="2" t="str">
        <f>IF($A256&gt;='DB_FG_243way_Regular Symbol'!E$16,"",IF(C256=0,"",IF(OR(C256=$BQ$1,C256=$BR$1,C257=$BQ$1,C257=$BR$1,C258=$BQ$1,C258=$BR$1),0,1)))</f>
        <v/>
      </c>
      <c r="BS256" s="2" t="str">
        <f>IF($A256&gt;='DB_FG_243way_Regular Symbol'!F$16,"",IF(D256=0,"",IF(OR(D256=$BQ$1,D256=$BR$1,D257=$BQ$1,D257=$BR$1,D258=$BQ$1,D258=$BR$1),0,1)))</f>
        <v/>
      </c>
      <c r="BT256" s="2" t="str">
        <f>IF($A256&gt;='DB_FG_243way_Regular Symbol'!G$16,"",IF(E256=0,"",IF(OR(E256=$BQ$1,E256=$BR$1,E257=$BQ$1,E257=$BR$1,E258=$BQ$1,E258=$BR$1),0,1)))</f>
        <v/>
      </c>
      <c r="BU256" s="2" t="str">
        <f>IF($A256&gt;='DB_FG_243way_Regular Symbol'!H$16,"",IF(F256=0,"",IF(OR(F256=$BQ$1,F256=$BR$1,F257=$BQ$1,F257=$BR$1,F258=$BQ$1,F258=$BR$1),0,1)))</f>
        <v/>
      </c>
      <c r="BW256" s="2" t="str">
        <f>IF($A256&gt;='DB_FG_243way_Regular Symbol'!D$16,"",IF(B256=0,"",IF(OR(B256=$BW$1,B257=$BW$1,B258=$BW$1,B256=$BX$1,B257=$BX$1,B258=$BX$1),0,1)))</f>
        <v/>
      </c>
      <c r="BX256" s="2" t="str">
        <f>IF($A256&gt;='DB_FG_243way_Regular Symbol'!E$16,"",IF(C256=0,"",IF(OR(C256=$BW$1,C257=$BW$1,C258=$BW$1,C256=$BX$1,C257=$BX$1,C258=$BX$1),0,1)))</f>
        <v/>
      </c>
      <c r="BY256" s="2" t="str">
        <f>IF($A256&gt;='DB_FG_243way_Regular Symbol'!F$16,"",IF(D256=0,"",IF(OR(D256=$BW$1,D257=$BW$1,D258=$BW$1,D256=$BX$1,D257=$BX$1,D258=$BX$1),0,1)))</f>
        <v/>
      </c>
      <c r="BZ256" s="2" t="str">
        <f>IF($A256&gt;='DB_FG_243way_Regular Symbol'!G$16,"",IF(E256=0,"",IF(OR(E256=$BW$1,E257=$BW$1,E258=$BW$1,E256=$BX$1,E257=$BX$1,E258=$BX$1),0,1)))</f>
        <v/>
      </c>
      <c r="CA256" s="2" t="str">
        <f>IF($A256&gt;='DB_FG_243way_Regular Symbol'!H$16,"",IF(F256=0,"",IF(OR(F256=$BW$1,F257=$BW$1,F258=$BW$1,F256=$BX$1,F257=$BX$1,F258=$BX$1),0,1)))</f>
        <v/>
      </c>
      <c r="CC256" s="2" t="str">
        <f>IF($A256&gt;='DB_FG_243way_Regular Symbol'!D$16,"",IF(B256=0,"",IF(OR(B256=$BW$1,B257=$BW$1,B258=$BW$1,B256=$CD$1,B257=$CD$1,B258=$CD$1),0,1)))</f>
        <v/>
      </c>
      <c r="CD256" s="2" t="str">
        <f>IF($A256&gt;='DB_FG_243way_Regular Symbol'!E$16,"",IF(C256=0,"",IF(OR(C256=$BW$1,C257=$BW$1,C258=$BW$1,C256=$CD$1,C257=$CD$1,C258=$CD$1),0,1)))</f>
        <v/>
      </c>
      <c r="CE256" s="2" t="str">
        <f>IF($A256&gt;='DB_FG_243way_Regular Symbol'!F$16,"",IF(D256=0,"",IF(OR(D256=$BW$1,D257=$BW$1,D258=$BW$1,D256=$CD$1,D257=$CD$1,D258=$CD$1),0,1)))</f>
        <v/>
      </c>
      <c r="CF256" s="2" t="str">
        <f>IF($A256&gt;='DB_FG_243way_Regular Symbol'!G$16,"",IF(E256=0,"",IF(OR(E256=$BW$1,E257=$BW$1,E258=$BW$1,E256=$CD$1,E257=$CD$1,E258=$CD$1),0,1)))</f>
        <v/>
      </c>
      <c r="CG256" s="2" t="str">
        <f>IF($A256&gt;='DB_FG_243way_Regular Symbol'!H$16,"",IF(F256=0,"",IF(OR(F256=$BW$1,F257=$BW$1,F258=$BW$1,F256=$CD$1,F257=$CD$1,F258=$CD$1),0,1)))</f>
        <v/>
      </c>
      <c r="CI256" s="2" t="str">
        <f>IF($A256&gt;='DB_FG_243way_Regular Symbol'!D$16,"",IF(B256=0,"",IF(OR(B256=$BW$1,B257=$BW$1,B258=$BW$1,B256=$CJ$1,B257=$CJ$1,B258=$CJ$1),0,1)))</f>
        <v/>
      </c>
      <c r="CJ256" s="2" t="str">
        <f>IF($A256&gt;='DB_FG_243way_Regular Symbol'!E$16,"",IF(C256=0,"",IF(OR(C256=$BW$1,C257=$BW$1,C258=$BW$1,C256=$CJ$1,C257=$CJ$1,C258=$CJ$1),0,1)))</f>
        <v/>
      </c>
      <c r="CK256" s="2" t="str">
        <f>IF($A256&gt;='DB_FG_243way_Regular Symbol'!F$16,"",IF(D256=0,"",IF(OR(D256=$BW$1,D257=$BW$1,D258=$BW$1,D256=$CJ$1,D257=$CJ$1,D258=$CJ$1),0,1)))</f>
        <v/>
      </c>
      <c r="CL256" s="2" t="str">
        <f>IF($A256&gt;='DB_FG_243way_Regular Symbol'!G$16,"",IF(E256=0,"",IF(OR(E256=$BW$1,E257=$BW$1,E258=$BW$1,E256=$CJ$1,E257=$CJ$1,E258=$CJ$1),0,1)))</f>
        <v/>
      </c>
      <c r="CM256" s="2" t="str">
        <f>IF($A256&gt;='DB_FG_243way_Regular Symbol'!H$16,"",IF(F256=0,"",IF(OR(F256=$BW$1,F257=$BW$1,F258=$BW$1,F256=$CJ$1,F257=$CJ$1,F258=$CJ$1),0,1)))</f>
        <v/>
      </c>
      <c r="CO256" s="2" t="str">
        <f>IF($A256&gt;='DB_FG_243way_Regular Symbol'!D$16,"",IF(B256=0,"",IF(OR(B256=$BW$1,B257=$BW$1,B258=$BW$1,B256=$CP$1,B257=$CP$1,B258=$CP$1),0,1)))</f>
        <v/>
      </c>
      <c r="CP256" s="2" t="str">
        <f>IF($A256&gt;='DB_FG_243way_Regular Symbol'!E$16,"",IF(C256=0,"",IF(OR(C256=$BW$1,C257=$BW$1,C258=$BW$1,C256=$CP$1,C257=$CP$1,C258=$CP$1),0,1)))</f>
        <v/>
      </c>
      <c r="CQ256" s="2" t="str">
        <f>IF($A256&gt;='DB_FG_243way_Regular Symbol'!F$16,"",IF(D256=0,"",IF(OR(D256=$BW$1,D257=$BW$1,D258=$BW$1,D256=$CP$1,D257=$CP$1,D258=$CP$1),0,1)))</f>
        <v/>
      </c>
      <c r="CR256" s="2" t="str">
        <f>IF($A256&gt;='DB_FG_243way_Regular Symbol'!G$16,"",IF(E256=0,"",IF(OR(E256=$BW$1,E257=$BW$1,E258=$BW$1,E256=$CP$1,E257=$CP$1,E258=$CP$1),0,1)))</f>
        <v/>
      </c>
      <c r="CS256" s="2" t="str">
        <f>IF($A256&gt;='DB_FG_243way_Regular Symbol'!H$16,"",IF(F256=0,"",IF(OR(F256=$BW$1,F257=$BW$1,F258=$BW$1,F256=$CP$1,F257=$CP$1,F258=$CP$1),0,1)))</f>
        <v/>
      </c>
      <c r="CU256" s="2" t="str">
        <f>IF($A256&gt;='DB_FG_243way_Regular Symbol'!D$16,"",IF(B256=0,"",IF(OR(B256=$BW$1,B257=$BW$1,B258=$BW$1,B256=$CV$1,B257=$CV$1,B258=$CV$1),0,1)))</f>
        <v/>
      </c>
      <c r="CV256" s="2" t="str">
        <f>IF($A256&gt;='DB_FG_243way_Regular Symbol'!E$16,"",IF(C256=0,"",IF(OR(C256=$BW$1,C257=$BW$1,C258=$BW$1,C256=$CV$1,C257=$CV$1,C258=$CV$1),0,1)))</f>
        <v/>
      </c>
      <c r="CW256" s="2" t="str">
        <f>IF($A256&gt;='DB_FG_243way_Regular Symbol'!F$16,"",IF(D256=0,"",IF(OR(D256=$BW$1,D257=$BW$1,D258=$BW$1,D256=$CV$1,D257=$CV$1,D258=$CV$1),0,1)))</f>
        <v/>
      </c>
      <c r="CX256" s="2" t="str">
        <f>IF($A256&gt;='DB_FG_243way_Regular Symbol'!G$16,"",IF(E256=0,"",IF(OR(E256=$BW$1,E257=$BW$1,E258=$BW$1,E256=$CV$1,E257=$CV$1,E258=$CV$1),0,1)))</f>
        <v/>
      </c>
      <c r="CY256" s="2" t="str">
        <f>IF($A256&gt;='DB_FG_243way_Regular Symbol'!H$16,"",IF(F256=0,"",IF(OR(F256=$BW$1,F257=$BW$1,F258=$BW$1,F256=$CV$1,F257=$CV$1,F258=$CV$1),0,1)))</f>
        <v/>
      </c>
    </row>
    <row r="257" spans="1:103">
      <c r="A257" s="341">
        <f>IF('DB_FG_243way_Regular Symbol'!L256="","",'DB_FG_243way_Regular Symbol'!L256)</f>
        <v>253</v>
      </c>
      <c r="B257" s="184" t="str">
        <f>IF('DB_FG_243way_Regular Symbol'!M256="",
IF($A257-'DB_FG_243way_Regular Symbol'!D$16&gt;='DB_FG_243way_RegularＸ_W()'!B$2-1,"",VLOOKUP($A257-'DB_FG_243way_Regular Symbol'!D$16,'DB_FG_243way_Regular Symbol'!$L$3:$Q$99,'DB_FG_243way_RegularＸ_W()'!B$3+1,FALSE)),
'DB_FG_243way_Regular Symbol'!M256)</f>
        <v/>
      </c>
      <c r="C257" s="184" t="str">
        <f>IF('DB_FG_243way_Regular Symbol'!N256="",
IF($A257-'DB_FG_243way_Regular Symbol'!E$16&gt;='DB_FG_243way_RegularＸ_W()'!C$2-1,"",VLOOKUP($A257-'DB_FG_243way_Regular Symbol'!E$16,'DB_FG_243way_Regular Symbol'!$L$3:$Q$99,'DB_FG_243way_RegularＸ_W()'!C$3+1,FALSE)),
'DB_FG_243way_Regular Symbol'!N256)</f>
        <v/>
      </c>
      <c r="D257" s="184" t="str">
        <f>IF('DB_FG_243way_Regular Symbol'!O256="",
IF($A257-'DB_FG_243way_Regular Symbol'!F$16&gt;='DB_FG_243way_RegularＸ_W()'!D$2-1,"",VLOOKUP($A257-'DB_FG_243way_Regular Symbol'!F$16,'DB_FG_243way_Regular Symbol'!$L$3:$Q$99,'DB_FG_243way_RegularＸ_W()'!D$3+1,FALSE)),
'DB_FG_243way_Regular Symbol'!O256)</f>
        <v/>
      </c>
      <c r="E257" s="184" t="str">
        <f>IF('DB_FG_243way_Regular Symbol'!P256="",
IF($A257-'DB_FG_243way_Regular Symbol'!G$16&gt;='DB_FG_243way_RegularＸ_W()'!E$2-1,"",VLOOKUP($A257-'DB_FG_243way_Regular Symbol'!G$16,'DB_FG_243way_Regular Symbol'!$L$3:$Q$99,'DB_FG_243way_RegularＸ_W()'!E$3+1,FALSE)),
'DB_FG_243way_Regular Symbol'!P256)</f>
        <v/>
      </c>
      <c r="F257" s="358" t="str">
        <f>IF('DB_FG_243way_Regular Symbol'!Q256="",
IF($A257-'DB_FG_243way_Regular Symbol'!H$16&gt;='DB_FG_243way_RegularＸ_W()'!F$2-1,"",VLOOKUP($A257-'DB_FG_243way_Regular Symbol'!H$16,'DB_FG_243way_Regular Symbol'!$L$3:$Q$99,'DB_FG_243way_RegularＸ_W()'!F$3+1,FALSE)),
'DB_FG_243way_Regular Symbol'!Q256)</f>
        <v/>
      </c>
      <c r="O257" s="342" t="str">
        <f>IF($A257&gt;='DB_FG_243way_Regular Symbol'!D$16,"",IF(B257=0,"",IF(OR(B257=$O$1,B257=$P$1,B258=$O$1,B258=$P$1,B259=$O$1,B259=$P$1),0,1)))</f>
        <v/>
      </c>
      <c r="P257" s="2" t="str">
        <f>IF($A257&gt;='DB_FG_243way_Regular Symbol'!E$16,"",IF(C257=0,"",IF(OR(C257=$O$1,C257=$P$1,C258=$O$1,C258=$P$1,C259=$O$1,C259=$P$1),0,1)))</f>
        <v/>
      </c>
      <c r="Q257" s="2" t="str">
        <f>IF($A257&gt;='DB_FG_243way_Regular Symbol'!F$16,"",IF(D257=0,"",IF(OR(D257=$O$1,D257=$P$1,D258=$O$1,D258=$P$1,D259=$O$1,D259=$P$1),0,1)))</f>
        <v/>
      </c>
      <c r="R257" s="2" t="str">
        <f>IF($A257&gt;='DB_FG_243way_Regular Symbol'!G$16,"",IF(E257=0,"",IF(OR(E257=$O$1,E257=$P$1,E258=$O$1,E258=$P$1,E259=$O$1,E259=$P$1),0,1)))</f>
        <v/>
      </c>
      <c r="S257" s="128" t="str">
        <f>IF($A257&gt;='DB_FG_243way_Regular Symbol'!H$16,"",IF(F257=0,"",IF(OR(F257=$O$1,F257=$P$1,F258=$O$1,F258=$P$1,F259=$O$1,F259=$P$1),0,1)))</f>
        <v/>
      </c>
      <c r="U257" s="342" t="str">
        <f>IF($A257&gt;='DB_FG_243way_Regular Symbol'!D$16,"",IF(B257=0,"",IF(OR(B257=$U$1,B257=$V$1,B258=$U$1,B258=$V$1,B259=$U$1,B259=$V$1),0,1)))</f>
        <v/>
      </c>
      <c r="V257" s="2" t="str">
        <f>IF($A257&gt;='DB_FG_243way_Regular Symbol'!E$16,"",IF(C257=0,"",IF(OR(C257=$U$1,C257=$V$1,C258=$U$1,C258=$V$1,C259=$U$1,C259=$V$1),0,1)))</f>
        <v/>
      </c>
      <c r="W257" s="2" t="str">
        <f>IF($A257&gt;='DB_FG_243way_Regular Symbol'!F$16,"",IF(D257=0,"",IF(OR(D257=$U$1,D257=$V$1,D258=$U$1,D258=$V$1,D259=$U$1,D259=$V$1),0,1)))</f>
        <v/>
      </c>
      <c r="X257" s="2" t="str">
        <f>IF($A257&gt;='DB_FG_243way_Regular Symbol'!G$16,"",IF(E257=0,"",IF(OR(E257=$U$1,E257=$V$1,E258=$U$1,E258=$V$1,E259=$U$1,E259=$V$1),0,1)))</f>
        <v/>
      </c>
      <c r="Y257" s="128" t="str">
        <f>IF($A257&gt;='DB_FG_243way_Regular Symbol'!H$16,"",IF(F257=0,"",IF(OR(F257=$U$1,F257=$V$1,F258=$U$1,F258=$V$1,F259=$U$1,F259=$V$1),0,1)))</f>
        <v/>
      </c>
      <c r="AA257" s="342" t="str">
        <f>IF($A257&gt;='DB_FG_243way_Regular Symbol'!D$16,"",IF(B257=0,"",IF(OR(B257=$AA$1,B257=$AB$1,B258=$AA$1,B258=$AB$1,B259=$AA$1,,B259=$AB$1),0,1)))</f>
        <v/>
      </c>
      <c r="AB257" s="2" t="str">
        <f>IF($A257&gt;='DB_FG_243way_Regular Symbol'!E$16,"",IF(C257=0,"",IF(OR(C257=$AA$1,C257=$AB$1,C258=$AA$1,C258=$AB$1,C259=$AA$1,,C259=$AB$1),0,1)))</f>
        <v/>
      </c>
      <c r="AC257" s="2" t="str">
        <f>IF($A257&gt;='DB_FG_243way_Regular Symbol'!F$16,"",IF(D257=0,"",IF(OR(D257=$AA$1,D257=$AB$1,D258=$AA$1,D258=$AB$1,D259=$AA$1,,D259=$AB$1),0,1)))</f>
        <v/>
      </c>
      <c r="AD257" s="2" t="str">
        <f>IF($A257&gt;='DB_FG_243way_Regular Symbol'!G$16,"",IF(E257=0,"",IF(OR(E257=$AA$1,E257=$AB$1,E258=$AA$1,E258=$AB$1,E259=$AA$1,,E259=$AB$1),0,1)))</f>
        <v/>
      </c>
      <c r="AE257" s="128" t="str">
        <f>IF($A257&gt;='DB_FG_243way_Regular Symbol'!H$16,"",IF(F257=0,"",IF(OR(F257=$AA$1,F257=$AB$1,F258=$AA$1,F258=$AB$1,F259=$AA$1,,F259=$AB$1),0,1)))</f>
        <v/>
      </c>
      <c r="AG257" s="342" t="str">
        <f>IF($A257&gt;='DB_FG_243way_Regular Symbol'!D$16,"",IF(B257=0,"",IF(OR(B257=$AG$1,B257=$AH$1,B258=$AG$1,B258=$AH$1,B259=$AG$1,B259=$AH$1),0,1)))</f>
        <v/>
      </c>
      <c r="AH257" s="2" t="str">
        <f>IF($A257&gt;='DB_FG_243way_Regular Symbol'!E$16,"",IF(C257=0,"",IF(OR(C257=$AG$1,C257=$AH$1,C258=$AG$1,C258=$AH$1,C259=$AG$1,C259=$AH$1),0,1)))</f>
        <v/>
      </c>
      <c r="AI257" s="2" t="str">
        <f>IF($A257&gt;='DB_FG_243way_Regular Symbol'!F$16,"",IF(D257=0,"",IF(OR(D257=$AG$1,D257=$AH$1,D258=$AG$1,D258=$AH$1,D259=$AG$1,D259=$AH$1),0,1)))</f>
        <v/>
      </c>
      <c r="AJ257" s="2" t="str">
        <f>IF($A257&gt;='DB_FG_243way_Regular Symbol'!G$16,"",IF(E257=0,"",IF(OR(E257=$AG$1,E257=$AH$1,E258=$AG$1,E258=$AH$1,E259=$AG$1,E259=$AH$1),0,1)))</f>
        <v/>
      </c>
      <c r="AK257" s="128" t="str">
        <f>IF($A257&gt;='DB_FG_243way_Regular Symbol'!H$16,"",IF(F257=0,"",IF(OR(F257=$AG$1,F257=$AH$1,F258=$AG$1,F258=$AH$1,F259=$AG$1,F259=$AH$1),0,1)))</f>
        <v/>
      </c>
      <c r="AM257" s="342" t="str">
        <f>IF($A257&gt;='DB_FG_243way_Regular Symbol'!D$16,"",IF(B257=0,"",IF(OR(B257=$AM$1,B257=$AN$1,B258=$AM$1,B258=$AN$1,B259=$AM$1,B259=$AN$1),0,1)))</f>
        <v/>
      </c>
      <c r="AN257" s="2" t="str">
        <f>IF($A257&gt;='DB_FG_243way_Regular Symbol'!E$16,"",IF(C257=0,"",IF(OR(C257=$AM$1,C257=$AN$1,C258=$AM$1,C258=$AN$1,C259=$AM$1,C259=$AN$1),0,1)))</f>
        <v/>
      </c>
      <c r="AO257" s="2" t="str">
        <f>IF($A257&gt;='DB_FG_243way_Regular Symbol'!F$16,"",IF(D257=0,"",IF(OR(D257=$AM$1,D257=$AN$1,D258=$AM$1,D258=$AN$1,D259=$AM$1,D259=$AN$1),0,1)))</f>
        <v/>
      </c>
      <c r="AP257" s="2" t="str">
        <f>IF($A257&gt;='DB_FG_243way_Regular Symbol'!G$16,"",IF(E257=0,"",IF(OR(E257=$AM$1,E257=$AN$1,E258=$AM$1,E258=$AN$1,E259=$AM$1,E259=$AN$1),0,1)))</f>
        <v/>
      </c>
      <c r="AQ257" s="128" t="str">
        <f>IF($A257&gt;='DB_FG_243way_Regular Symbol'!H$16,"",IF(F257=0,"",IF(OR(F257=$AM$1,F257=$AN$1,F258=$AM$1,F258=$AN$1,F259=$AM$1,F259=$AN$1),0,1)))</f>
        <v/>
      </c>
      <c r="AS257" s="342" t="str">
        <f>IF($A257&gt;='DB_FG_243way_Regular Symbol'!D$16,"",IF(B257=0,"",IF(OR(B257=$AM$1,B257=$AT$1,B258=$AM$1,B258=$AT$1,B259=$AM$1,B259=$AT$1),0,1)))</f>
        <v/>
      </c>
      <c r="AT257" s="2" t="str">
        <f>IF($A257&gt;='DB_FG_243way_Regular Symbol'!E$16,"",IF(C257=0,"",IF(OR(C257=$AM$1,C257=$AT$1,C258=$AM$1,C258=$AT$1,C259=$AM$1,C259=$AT$1),0,1)))</f>
        <v/>
      </c>
      <c r="AU257" s="2" t="str">
        <f>IF($A257&gt;='DB_FG_243way_Regular Symbol'!F$16,"",IF(D257=0,"",IF(OR(D257=$AM$1,D257=$AT$1,D258=$AM$1,D258=$AT$1,D259=$AM$1,D259=$AT$1),0,1)))</f>
        <v/>
      </c>
      <c r="AV257" s="2" t="str">
        <f>IF($A257&gt;='DB_FG_243way_Regular Symbol'!G$16,"",IF(E257=0,"",IF(OR(E257=$AM$1,E257=$AT$1,E258=$AM$1,E258=$AT$1,E259=$AM$1,E259=$AT$1),0,1)))</f>
        <v/>
      </c>
      <c r="AW257" s="128" t="str">
        <f>IF($A257&gt;='DB_FG_243way_Regular Symbol'!H$16,"",IF(F257=0,"",IF(OR(F257=$AM$1,F257=$AT$1,F258=$AM$1,F258=$AT$1,F259=$AM$1,F259=$AT$1),0,1)))</f>
        <v/>
      </c>
      <c r="AY257" s="342" t="str">
        <f>IF($A257&gt;='DB_FG_243way_Regular Symbol'!D$16,"",IF(B257=0,"",IF(OR(B257=$AM$1,B257=$AZ$1,B258=$AM$1,B258=$AZ$1,B259=$AM$1,B259=$AZ$1),0,1)))</f>
        <v/>
      </c>
      <c r="AZ257" s="2" t="str">
        <f>IF($A257&gt;='DB_FG_243way_Regular Symbol'!E$16,"",IF(C257=0,"",IF(OR(C257=$AM$1,C257=$AZ$1,C258=$AM$1,C258=$AZ$1,C259=$AM$1,C259=$AZ$1),0,1)))</f>
        <v/>
      </c>
      <c r="BA257" s="2" t="str">
        <f>IF($A257&gt;='DB_FG_243way_Regular Symbol'!F$16,"",IF(D257=0,"",IF(OR(D257=$AM$1,D257=$AZ$1,D258=$AM$1,D258=$AZ$1,D259=$AM$1,D259=$AZ$1),0,1)))</f>
        <v/>
      </c>
      <c r="BB257" s="2" t="str">
        <f>IF($A257&gt;='DB_FG_243way_Regular Symbol'!G$16,"",IF(E257=0,"",IF(OR(E257=$AM$1,E257=$AZ$1,E258=$AM$1,E258=$AZ$1,E259=$AM$1,E259=$AZ$1),0,1)))</f>
        <v/>
      </c>
      <c r="BC257" s="128" t="str">
        <f>IF($A257&gt;='DB_FG_243way_Regular Symbol'!H$16,"",IF(F257=0,"",IF(OR(F257=$AM$1,F257=$AZ$1,F258=$AM$1,F258=$AZ$1,F259=$AM$1,F259=$AZ$1),0,1)))</f>
        <v/>
      </c>
      <c r="BE257" s="342"/>
      <c r="BF257" s="2"/>
      <c r="BG257" s="2" t="str">
        <f>IF($A257&gt;='DB_FG_243way_Regular Symbol'!F$16,"",IF(D257=0,"",COUNTIF(D257:D259,$BF$1)))</f>
        <v/>
      </c>
      <c r="BH257" s="2" t="str">
        <f>IF($A257&gt;='DB_FG_243way_Regular Symbol'!G$16,"",IF(E257=0,"",COUNTIF(E257:E259,$BF$1)))</f>
        <v/>
      </c>
      <c r="BI257" s="2" t="str">
        <f>IF($A257&gt;='DB_FG_243way_Regular Symbol'!H$16,"",IF(F257=0,"",COUNTIF(F257:F259,$BF$1)))</f>
        <v/>
      </c>
      <c r="BK257" s="342"/>
      <c r="BL257" s="2"/>
      <c r="BM257" s="2" t="str">
        <f>IF($A257&gt;='DB_FG_243way_Regular Symbol'!F$16,"",IF(D257=0,"",IF(OR(D257=$AM$1,D257=$BL$1,D258=$AM$1,D258=$BL$1,D259=$AM$1,D259=$BL$1),0,1)))</f>
        <v/>
      </c>
      <c r="BN257" s="2" t="str">
        <f>IF($A257&gt;='DB_FG_243way_Regular Symbol'!G$16,"",IF(E257=0,"",IF(OR(E257=$AM$1,E257=$BL$1,E258=$AM$1,E258=$BL$1,E259=$AM$1,E259=$BL$1),0,1)))</f>
        <v/>
      </c>
      <c r="BO257" s="128" t="str">
        <f>IF($A257&gt;='DB_FG_243way_Regular Symbol'!H$16,"",IF(F257=0,"",IF(OR(F257=$AM$1,F257=$BL$1,F258=$AM$1,F258=$BL$1,F259=$AM$1,F259=$BL$1),0,1)))</f>
        <v/>
      </c>
      <c r="BQ257" s="2" t="str">
        <f>IF($A257&gt;='DB_FG_243way_Regular Symbol'!D$16,"",IF(B257=0,"",IF(OR(B257=$BQ$1,B257=$BR$1,B258=$BQ$1,B258=$BR$1,B259=$BQ$1,B259=$BR$1),0,1)))</f>
        <v/>
      </c>
      <c r="BR257" s="2" t="str">
        <f>IF($A257&gt;='DB_FG_243way_Regular Symbol'!E$16,"",IF(C257=0,"",IF(OR(C257=$BQ$1,C257=$BR$1,C258=$BQ$1,C258=$BR$1,C259=$BQ$1,C259=$BR$1),0,1)))</f>
        <v/>
      </c>
      <c r="BS257" s="2" t="str">
        <f>IF($A257&gt;='DB_FG_243way_Regular Symbol'!F$16,"",IF(D257=0,"",IF(OR(D257=$BQ$1,D257=$BR$1,D258=$BQ$1,D258=$BR$1,D259=$BQ$1,D259=$BR$1),0,1)))</f>
        <v/>
      </c>
      <c r="BT257" s="2" t="str">
        <f>IF($A257&gt;='DB_FG_243way_Regular Symbol'!G$16,"",IF(E257=0,"",IF(OR(E257=$BQ$1,E257=$BR$1,E258=$BQ$1,E258=$BR$1,E259=$BQ$1,E259=$BR$1),0,1)))</f>
        <v/>
      </c>
      <c r="BU257" s="2" t="str">
        <f>IF($A257&gt;='DB_FG_243way_Regular Symbol'!H$16,"",IF(F257=0,"",IF(OR(F257=$BQ$1,F257=$BR$1,F258=$BQ$1,F258=$BR$1,F259=$BQ$1,F259=$BR$1),0,1)))</f>
        <v/>
      </c>
      <c r="BW257" s="2" t="str">
        <f>IF($A257&gt;='DB_FG_243way_Regular Symbol'!D$16,"",IF(B257=0,"",IF(OR(B257=$BW$1,B258=$BW$1,B259=$BW$1,B257=$BX$1,B258=$BX$1,B259=$BX$1),0,1)))</f>
        <v/>
      </c>
      <c r="BX257" s="2" t="str">
        <f>IF($A257&gt;='DB_FG_243way_Regular Symbol'!E$16,"",IF(C257=0,"",IF(OR(C257=$BW$1,C258=$BW$1,C259=$BW$1,C257=$BX$1,C258=$BX$1,C259=$BX$1),0,1)))</f>
        <v/>
      </c>
      <c r="BY257" s="2" t="str">
        <f>IF($A257&gt;='DB_FG_243way_Regular Symbol'!F$16,"",IF(D257=0,"",IF(OR(D257=$BW$1,D258=$BW$1,D259=$BW$1,D257=$BX$1,D258=$BX$1,D259=$BX$1),0,1)))</f>
        <v/>
      </c>
      <c r="BZ257" s="2" t="str">
        <f>IF($A257&gt;='DB_FG_243way_Regular Symbol'!G$16,"",IF(E257=0,"",IF(OR(E257=$BW$1,E258=$BW$1,E259=$BW$1,E257=$BX$1,E258=$BX$1,E259=$BX$1),0,1)))</f>
        <v/>
      </c>
      <c r="CA257" s="2" t="str">
        <f>IF($A257&gt;='DB_FG_243way_Regular Symbol'!H$16,"",IF(F257=0,"",IF(OR(F257=$BW$1,F258=$BW$1,F259=$BW$1,F257=$BX$1,F258=$BX$1,F259=$BX$1),0,1)))</f>
        <v/>
      </c>
      <c r="CC257" s="2" t="str">
        <f>IF($A257&gt;='DB_FG_243way_Regular Symbol'!D$16,"",IF(B257=0,"",IF(OR(B257=$BW$1,B258=$BW$1,B259=$BW$1,B257=$CD$1,B258=$CD$1,B259=$CD$1),0,1)))</f>
        <v/>
      </c>
      <c r="CD257" s="2" t="str">
        <f>IF($A257&gt;='DB_FG_243way_Regular Symbol'!E$16,"",IF(C257=0,"",IF(OR(C257=$BW$1,C258=$BW$1,C259=$BW$1,C257=$CD$1,C258=$CD$1,C259=$CD$1),0,1)))</f>
        <v/>
      </c>
      <c r="CE257" s="2" t="str">
        <f>IF($A257&gt;='DB_FG_243way_Regular Symbol'!F$16,"",IF(D257=0,"",IF(OR(D257=$BW$1,D258=$BW$1,D259=$BW$1,D257=$CD$1,D258=$CD$1,D259=$CD$1),0,1)))</f>
        <v/>
      </c>
      <c r="CF257" s="2" t="str">
        <f>IF($A257&gt;='DB_FG_243way_Regular Symbol'!G$16,"",IF(E257=0,"",IF(OR(E257=$BW$1,E258=$BW$1,E259=$BW$1,E257=$CD$1,E258=$CD$1,E259=$CD$1),0,1)))</f>
        <v/>
      </c>
      <c r="CG257" s="2" t="str">
        <f>IF($A257&gt;='DB_FG_243way_Regular Symbol'!H$16,"",IF(F257=0,"",IF(OR(F257=$BW$1,F258=$BW$1,F259=$BW$1,F257=$CD$1,F258=$CD$1,F259=$CD$1),0,1)))</f>
        <v/>
      </c>
      <c r="CI257" s="2" t="str">
        <f>IF($A257&gt;='DB_FG_243way_Regular Symbol'!D$16,"",IF(B257=0,"",IF(OR(B257=$BW$1,B258=$BW$1,B259=$BW$1,B257=$CJ$1,B258=$CJ$1,B259=$CJ$1),0,1)))</f>
        <v/>
      </c>
      <c r="CJ257" s="2" t="str">
        <f>IF($A257&gt;='DB_FG_243way_Regular Symbol'!E$16,"",IF(C257=0,"",IF(OR(C257=$BW$1,C258=$BW$1,C259=$BW$1,C257=$CJ$1,C258=$CJ$1,C259=$CJ$1),0,1)))</f>
        <v/>
      </c>
      <c r="CK257" s="2" t="str">
        <f>IF($A257&gt;='DB_FG_243way_Regular Symbol'!F$16,"",IF(D257=0,"",IF(OR(D257=$BW$1,D258=$BW$1,D259=$BW$1,D257=$CJ$1,D258=$CJ$1,D259=$CJ$1),0,1)))</f>
        <v/>
      </c>
      <c r="CL257" s="2" t="str">
        <f>IF($A257&gt;='DB_FG_243way_Regular Symbol'!G$16,"",IF(E257=0,"",IF(OR(E257=$BW$1,E258=$BW$1,E259=$BW$1,E257=$CJ$1,E258=$CJ$1,E259=$CJ$1),0,1)))</f>
        <v/>
      </c>
      <c r="CM257" s="2" t="str">
        <f>IF($A257&gt;='DB_FG_243way_Regular Symbol'!H$16,"",IF(F257=0,"",IF(OR(F257=$BW$1,F258=$BW$1,F259=$BW$1,F257=$CJ$1,F258=$CJ$1,F259=$CJ$1),0,1)))</f>
        <v/>
      </c>
      <c r="CO257" s="2" t="str">
        <f>IF($A257&gt;='DB_FG_243way_Regular Symbol'!D$16,"",IF(B257=0,"",IF(OR(B257=$BW$1,B258=$BW$1,B259=$BW$1,B257=$CP$1,B258=$CP$1,B259=$CP$1),0,1)))</f>
        <v/>
      </c>
      <c r="CP257" s="2" t="str">
        <f>IF($A257&gt;='DB_FG_243way_Regular Symbol'!E$16,"",IF(C257=0,"",IF(OR(C257=$BW$1,C258=$BW$1,C259=$BW$1,C257=$CP$1,C258=$CP$1,C259=$CP$1),0,1)))</f>
        <v/>
      </c>
      <c r="CQ257" s="2" t="str">
        <f>IF($A257&gt;='DB_FG_243way_Regular Symbol'!F$16,"",IF(D257=0,"",IF(OR(D257=$BW$1,D258=$BW$1,D259=$BW$1,D257=$CP$1,D258=$CP$1,D259=$CP$1),0,1)))</f>
        <v/>
      </c>
      <c r="CR257" s="2" t="str">
        <f>IF($A257&gt;='DB_FG_243way_Regular Symbol'!G$16,"",IF(E257=0,"",IF(OR(E257=$BW$1,E258=$BW$1,E259=$BW$1,E257=$CP$1,E258=$CP$1,E259=$CP$1),0,1)))</f>
        <v/>
      </c>
      <c r="CS257" s="2" t="str">
        <f>IF($A257&gt;='DB_FG_243way_Regular Symbol'!H$16,"",IF(F257=0,"",IF(OR(F257=$BW$1,F258=$BW$1,F259=$BW$1,F257=$CP$1,F258=$CP$1,F259=$CP$1),0,1)))</f>
        <v/>
      </c>
      <c r="CU257" s="2" t="str">
        <f>IF($A257&gt;='DB_FG_243way_Regular Symbol'!D$16,"",IF(B257=0,"",IF(OR(B257=$BW$1,B258=$BW$1,B259=$BW$1,B257=$CV$1,B258=$CV$1,B259=$CV$1),0,1)))</f>
        <v/>
      </c>
      <c r="CV257" s="2" t="str">
        <f>IF($A257&gt;='DB_FG_243way_Regular Symbol'!E$16,"",IF(C257=0,"",IF(OR(C257=$BW$1,C258=$BW$1,C259=$BW$1,C257=$CV$1,C258=$CV$1,C259=$CV$1),0,1)))</f>
        <v/>
      </c>
      <c r="CW257" s="2" t="str">
        <f>IF($A257&gt;='DB_FG_243way_Regular Symbol'!F$16,"",IF(D257=0,"",IF(OR(D257=$BW$1,D258=$BW$1,D259=$BW$1,D257=$CV$1,D258=$CV$1,D259=$CV$1),0,1)))</f>
        <v/>
      </c>
      <c r="CX257" s="2" t="str">
        <f>IF($A257&gt;='DB_FG_243way_Regular Symbol'!G$16,"",IF(E257=0,"",IF(OR(E257=$BW$1,E258=$BW$1,E259=$BW$1,E257=$CV$1,E258=$CV$1,E259=$CV$1),0,1)))</f>
        <v/>
      </c>
      <c r="CY257" s="2" t="str">
        <f>IF($A257&gt;='DB_FG_243way_Regular Symbol'!H$16,"",IF(F257=0,"",IF(OR(F257=$BW$1,F258=$BW$1,F259=$BW$1,F257=$CV$1,F258=$CV$1,F259=$CV$1),0,1)))</f>
        <v/>
      </c>
    </row>
    <row r="258" spans="1:103">
      <c r="A258" s="341">
        <f>IF('DB_FG_243way_Regular Symbol'!L257="","",'DB_FG_243way_Regular Symbol'!L257)</f>
        <v>254</v>
      </c>
      <c r="B258" s="184" t="str">
        <f>IF('DB_FG_243way_Regular Symbol'!M257="",
IF($A258-'DB_FG_243way_Regular Symbol'!D$16&gt;='DB_FG_243way_RegularＸ_W()'!B$2-1,"",VLOOKUP($A258-'DB_FG_243way_Regular Symbol'!D$16,'DB_FG_243way_Regular Symbol'!$L$3:$Q$99,'DB_FG_243way_RegularＸ_W()'!B$3+1,FALSE)),
'DB_FG_243way_Regular Symbol'!M257)</f>
        <v/>
      </c>
      <c r="C258" s="184" t="str">
        <f>IF('DB_FG_243way_Regular Symbol'!N257="",
IF($A258-'DB_FG_243way_Regular Symbol'!E$16&gt;='DB_FG_243way_RegularＸ_W()'!C$2-1,"",VLOOKUP($A258-'DB_FG_243way_Regular Symbol'!E$16,'DB_FG_243way_Regular Symbol'!$L$3:$Q$99,'DB_FG_243way_RegularＸ_W()'!C$3+1,FALSE)),
'DB_FG_243way_Regular Symbol'!N257)</f>
        <v/>
      </c>
      <c r="D258" s="184" t="str">
        <f>IF('DB_FG_243way_Regular Symbol'!O257="",
IF($A258-'DB_FG_243way_Regular Symbol'!F$16&gt;='DB_FG_243way_RegularＸ_W()'!D$2-1,"",VLOOKUP($A258-'DB_FG_243way_Regular Symbol'!F$16,'DB_FG_243way_Regular Symbol'!$L$3:$Q$99,'DB_FG_243way_RegularＸ_W()'!D$3+1,FALSE)),
'DB_FG_243way_Regular Symbol'!O257)</f>
        <v/>
      </c>
      <c r="E258" s="184" t="str">
        <f>IF('DB_FG_243way_Regular Symbol'!P257="",
IF($A258-'DB_FG_243way_Regular Symbol'!G$16&gt;='DB_FG_243way_RegularＸ_W()'!E$2-1,"",VLOOKUP($A258-'DB_FG_243way_Regular Symbol'!G$16,'DB_FG_243way_Regular Symbol'!$L$3:$Q$99,'DB_FG_243way_RegularＸ_W()'!E$3+1,FALSE)),
'DB_FG_243way_Regular Symbol'!P257)</f>
        <v/>
      </c>
      <c r="F258" s="358" t="str">
        <f>IF('DB_FG_243way_Regular Symbol'!Q257="",
IF($A258-'DB_FG_243way_Regular Symbol'!H$16&gt;='DB_FG_243way_RegularＸ_W()'!F$2-1,"",VLOOKUP($A258-'DB_FG_243way_Regular Symbol'!H$16,'DB_FG_243way_Regular Symbol'!$L$3:$Q$99,'DB_FG_243way_RegularＸ_W()'!F$3+1,FALSE)),
'DB_FG_243way_Regular Symbol'!Q257)</f>
        <v/>
      </c>
      <c r="O258" s="342" t="str">
        <f>IF($A258&gt;='DB_FG_243way_Regular Symbol'!D$16,"",IF(B258=0,"",IF(OR(B258=$O$1,B258=$P$1,B259=$O$1,B259=$P$1,B260=$O$1,B260=$P$1),0,1)))</f>
        <v/>
      </c>
      <c r="P258" s="2" t="str">
        <f>IF($A258&gt;='DB_FG_243way_Regular Symbol'!E$16,"",IF(C258=0,"",IF(OR(C258=$O$1,C258=$P$1,C259=$O$1,C259=$P$1,C260=$O$1,C260=$P$1),0,1)))</f>
        <v/>
      </c>
      <c r="Q258" s="2" t="str">
        <f>IF($A258&gt;='DB_FG_243way_Regular Symbol'!F$16,"",IF(D258=0,"",IF(OR(D258=$O$1,D258=$P$1,D259=$O$1,D259=$P$1,D260=$O$1,D260=$P$1),0,1)))</f>
        <v/>
      </c>
      <c r="R258" s="2" t="str">
        <f>IF($A258&gt;='DB_FG_243way_Regular Symbol'!G$16,"",IF(E258=0,"",IF(OR(E258=$O$1,E258=$P$1,E259=$O$1,E259=$P$1,E260=$O$1,E260=$P$1),0,1)))</f>
        <v/>
      </c>
      <c r="S258" s="128" t="str">
        <f>IF($A258&gt;='DB_FG_243way_Regular Symbol'!H$16,"",IF(F258=0,"",IF(OR(F258=$O$1,F258=$P$1,F259=$O$1,F259=$P$1,F260=$O$1,F260=$P$1),0,1)))</f>
        <v/>
      </c>
      <c r="U258" s="342" t="str">
        <f>IF($A258&gt;='DB_FG_243way_Regular Symbol'!D$16,"",IF(B258=0,"",IF(OR(B258=$U$1,B258=$V$1,B259=$U$1,B259=$V$1,B260=$U$1,B260=$V$1),0,1)))</f>
        <v/>
      </c>
      <c r="V258" s="2" t="str">
        <f>IF($A258&gt;='DB_FG_243way_Regular Symbol'!E$16,"",IF(C258=0,"",IF(OR(C258=$U$1,C258=$V$1,C259=$U$1,C259=$V$1,C260=$U$1,C260=$V$1),0,1)))</f>
        <v/>
      </c>
      <c r="W258" s="2" t="str">
        <f>IF($A258&gt;='DB_FG_243way_Regular Symbol'!F$16,"",IF(D258=0,"",IF(OR(D258=$U$1,D258=$V$1,D259=$U$1,D259=$V$1,D260=$U$1,D260=$V$1),0,1)))</f>
        <v/>
      </c>
      <c r="X258" s="2" t="str">
        <f>IF($A258&gt;='DB_FG_243way_Regular Symbol'!G$16,"",IF(E258=0,"",IF(OR(E258=$U$1,E258=$V$1,E259=$U$1,E259=$V$1,E260=$U$1,E260=$V$1),0,1)))</f>
        <v/>
      </c>
      <c r="Y258" s="128" t="str">
        <f>IF($A258&gt;='DB_FG_243way_Regular Symbol'!H$16,"",IF(F258=0,"",IF(OR(F258=$U$1,F258=$V$1,F259=$U$1,F259=$V$1,F260=$U$1,F260=$V$1),0,1)))</f>
        <v/>
      </c>
      <c r="AA258" s="342" t="str">
        <f>IF($A258&gt;='DB_FG_243way_Regular Symbol'!D$16,"",IF(B258=0,"",IF(OR(B258=$AA$1,B258=$AB$1,B259=$AA$1,B259=$AB$1,B260=$AA$1,,B260=$AB$1),0,1)))</f>
        <v/>
      </c>
      <c r="AB258" s="2" t="str">
        <f>IF($A258&gt;='DB_FG_243way_Regular Symbol'!E$16,"",IF(C258=0,"",IF(OR(C258=$AA$1,C258=$AB$1,C259=$AA$1,C259=$AB$1,C260=$AA$1,,C260=$AB$1),0,1)))</f>
        <v/>
      </c>
      <c r="AC258" s="2" t="str">
        <f>IF($A258&gt;='DB_FG_243way_Regular Symbol'!F$16,"",IF(D258=0,"",IF(OR(D258=$AA$1,D258=$AB$1,D259=$AA$1,D259=$AB$1,D260=$AA$1,,D260=$AB$1),0,1)))</f>
        <v/>
      </c>
      <c r="AD258" s="2" t="str">
        <f>IF($A258&gt;='DB_FG_243way_Regular Symbol'!G$16,"",IF(E258=0,"",IF(OR(E258=$AA$1,E258=$AB$1,E259=$AA$1,E259=$AB$1,E260=$AA$1,,E260=$AB$1),0,1)))</f>
        <v/>
      </c>
      <c r="AE258" s="128" t="str">
        <f>IF($A258&gt;='DB_FG_243way_Regular Symbol'!H$16,"",IF(F258=0,"",IF(OR(F258=$AA$1,F258=$AB$1,F259=$AA$1,F259=$AB$1,F260=$AA$1,,F260=$AB$1),0,1)))</f>
        <v/>
      </c>
      <c r="AG258" s="342" t="str">
        <f>IF($A258&gt;='DB_FG_243way_Regular Symbol'!D$16,"",IF(B258=0,"",IF(OR(B258=$AG$1,B258=$AH$1,B259=$AG$1,B259=$AH$1,B260=$AG$1,B260=$AH$1),0,1)))</f>
        <v/>
      </c>
      <c r="AH258" s="2" t="str">
        <f>IF($A258&gt;='DB_FG_243way_Regular Symbol'!E$16,"",IF(C258=0,"",IF(OR(C258=$AG$1,C258=$AH$1,C259=$AG$1,C259=$AH$1,C260=$AG$1,C260=$AH$1),0,1)))</f>
        <v/>
      </c>
      <c r="AI258" s="2" t="str">
        <f>IF($A258&gt;='DB_FG_243way_Regular Symbol'!F$16,"",IF(D258=0,"",IF(OR(D258=$AG$1,D258=$AH$1,D259=$AG$1,D259=$AH$1,D260=$AG$1,D260=$AH$1),0,1)))</f>
        <v/>
      </c>
      <c r="AJ258" s="2" t="str">
        <f>IF($A258&gt;='DB_FG_243way_Regular Symbol'!G$16,"",IF(E258=0,"",IF(OR(E258=$AG$1,E258=$AH$1,E259=$AG$1,E259=$AH$1,E260=$AG$1,E260=$AH$1),0,1)))</f>
        <v/>
      </c>
      <c r="AK258" s="128" t="str">
        <f>IF($A258&gt;='DB_FG_243way_Regular Symbol'!H$16,"",IF(F258=0,"",IF(OR(F258=$AG$1,F258=$AH$1,F259=$AG$1,F259=$AH$1,F260=$AG$1,F260=$AH$1),0,1)))</f>
        <v/>
      </c>
      <c r="AM258" s="342" t="str">
        <f>IF($A258&gt;='DB_FG_243way_Regular Symbol'!D$16,"",IF(B258=0,"",IF(OR(B258=$AM$1,B258=$AN$1,B259=$AM$1,B259=$AN$1,B260=$AM$1,B260=$AN$1),0,1)))</f>
        <v/>
      </c>
      <c r="AN258" s="2" t="str">
        <f>IF($A258&gt;='DB_FG_243way_Regular Symbol'!E$16,"",IF(C258=0,"",IF(OR(C258=$AM$1,C258=$AN$1,C259=$AM$1,C259=$AN$1,C260=$AM$1,C260=$AN$1),0,1)))</f>
        <v/>
      </c>
      <c r="AO258" s="2" t="str">
        <f>IF($A258&gt;='DB_FG_243way_Regular Symbol'!F$16,"",IF(D258=0,"",IF(OR(D258=$AM$1,D258=$AN$1,D259=$AM$1,D259=$AN$1,D260=$AM$1,D260=$AN$1),0,1)))</f>
        <v/>
      </c>
      <c r="AP258" s="2" t="str">
        <f>IF($A258&gt;='DB_FG_243way_Regular Symbol'!G$16,"",IF(E258=0,"",IF(OR(E258=$AM$1,E258=$AN$1,E259=$AM$1,E259=$AN$1,E260=$AM$1,E260=$AN$1),0,1)))</f>
        <v/>
      </c>
      <c r="AQ258" s="128" t="str">
        <f>IF($A258&gt;='DB_FG_243way_Regular Symbol'!H$16,"",IF(F258=0,"",IF(OR(F258=$AM$1,F258=$AN$1,F259=$AM$1,F259=$AN$1,F260=$AM$1,F260=$AN$1),0,1)))</f>
        <v/>
      </c>
      <c r="AS258" s="342" t="str">
        <f>IF($A258&gt;='DB_FG_243way_Regular Symbol'!D$16,"",IF(B258=0,"",IF(OR(B258=$AM$1,B258=$AT$1,B259=$AM$1,B259=$AT$1,B260=$AM$1,B260=$AT$1),0,1)))</f>
        <v/>
      </c>
      <c r="AT258" s="2" t="str">
        <f>IF($A258&gt;='DB_FG_243way_Regular Symbol'!E$16,"",IF(C258=0,"",IF(OR(C258=$AM$1,C258=$AT$1,C259=$AM$1,C259=$AT$1,C260=$AM$1,C260=$AT$1),0,1)))</f>
        <v/>
      </c>
      <c r="AU258" s="2" t="str">
        <f>IF($A258&gt;='DB_FG_243way_Regular Symbol'!F$16,"",IF(D258=0,"",IF(OR(D258=$AM$1,D258=$AT$1,D259=$AM$1,D259=$AT$1,D260=$AM$1,D260=$AT$1),0,1)))</f>
        <v/>
      </c>
      <c r="AV258" s="2" t="str">
        <f>IF($A258&gt;='DB_FG_243way_Regular Symbol'!G$16,"",IF(E258=0,"",IF(OR(E258=$AM$1,E258=$AT$1,E259=$AM$1,E259=$AT$1,E260=$AM$1,E260=$AT$1),0,1)))</f>
        <v/>
      </c>
      <c r="AW258" s="128" t="str">
        <f>IF($A258&gt;='DB_FG_243way_Regular Symbol'!H$16,"",IF(F258=0,"",IF(OR(F258=$AM$1,F258=$AT$1,F259=$AM$1,F259=$AT$1,F260=$AM$1,F260=$AT$1),0,1)))</f>
        <v/>
      </c>
      <c r="AY258" s="342" t="str">
        <f>IF($A258&gt;='DB_FG_243way_Regular Symbol'!D$16,"",IF(B258=0,"",IF(OR(B258=$AM$1,B258=$AZ$1,B259=$AM$1,B259=$AZ$1,B260=$AM$1,B260=$AZ$1),0,1)))</f>
        <v/>
      </c>
      <c r="AZ258" s="2" t="str">
        <f>IF($A258&gt;='DB_FG_243way_Regular Symbol'!E$16,"",IF(C258=0,"",IF(OR(C258=$AM$1,C258=$AZ$1,C259=$AM$1,C259=$AZ$1,C260=$AM$1,C260=$AZ$1),0,1)))</f>
        <v/>
      </c>
      <c r="BA258" s="2" t="str">
        <f>IF($A258&gt;='DB_FG_243way_Regular Symbol'!F$16,"",IF(D258=0,"",IF(OR(D258=$AM$1,D258=$AZ$1,D259=$AM$1,D259=$AZ$1,D260=$AM$1,D260=$AZ$1),0,1)))</f>
        <v/>
      </c>
      <c r="BB258" s="2" t="str">
        <f>IF($A258&gt;='DB_FG_243way_Regular Symbol'!G$16,"",IF(E258=0,"",IF(OR(E258=$AM$1,E258=$AZ$1,E259=$AM$1,E259=$AZ$1,E260=$AM$1,E260=$AZ$1),0,1)))</f>
        <v/>
      </c>
      <c r="BC258" s="128" t="str">
        <f>IF($A258&gt;='DB_FG_243way_Regular Symbol'!H$16,"",IF(F258=0,"",IF(OR(F258=$AM$1,F258=$AZ$1,F259=$AM$1,F259=$AZ$1,F260=$AM$1,F260=$AZ$1),0,1)))</f>
        <v/>
      </c>
      <c r="BE258" s="342"/>
      <c r="BF258" s="2"/>
      <c r="BG258" s="2" t="str">
        <f>IF($A258&gt;='DB_FG_243way_Regular Symbol'!F$16,"",IF(D258=0,"",COUNTIF(D258:D260,$BF$1)))</f>
        <v/>
      </c>
      <c r="BH258" s="2" t="str">
        <f>IF($A258&gt;='DB_FG_243way_Regular Symbol'!G$16,"",IF(E258=0,"",COUNTIF(E258:E260,$BF$1)))</f>
        <v/>
      </c>
      <c r="BI258" s="2" t="str">
        <f>IF($A258&gt;='DB_FG_243way_Regular Symbol'!H$16,"",IF(F258=0,"",COUNTIF(F258:F260,$BF$1)))</f>
        <v/>
      </c>
      <c r="BK258" s="342"/>
      <c r="BL258" s="2"/>
      <c r="BM258" s="2" t="str">
        <f>IF($A258&gt;='DB_FG_243way_Regular Symbol'!F$16,"",IF(D258=0,"",IF(OR(D258=$AM$1,D258=$BL$1,D259=$AM$1,D259=$BL$1,D260=$AM$1,D260=$BL$1),0,1)))</f>
        <v/>
      </c>
      <c r="BN258" s="2" t="str">
        <f>IF($A258&gt;='DB_FG_243way_Regular Symbol'!G$16,"",IF(E258=0,"",IF(OR(E258=$AM$1,E258=$BL$1,E259=$AM$1,E259=$BL$1,E260=$AM$1,E260=$BL$1),0,1)))</f>
        <v/>
      </c>
      <c r="BO258" s="128" t="str">
        <f>IF($A258&gt;='DB_FG_243way_Regular Symbol'!H$16,"",IF(F258=0,"",IF(OR(F258=$AM$1,F258=$BL$1,F259=$AM$1,F259=$BL$1,F260=$AM$1,F260=$BL$1),0,1)))</f>
        <v/>
      </c>
      <c r="BQ258" s="2" t="str">
        <f>IF($A258&gt;='DB_FG_243way_Regular Symbol'!D$16,"",IF(B258=0,"",IF(OR(B258=$BQ$1,B258=$BR$1,B259=$BQ$1,B259=$BR$1,B260=$BQ$1,B260=$BR$1),0,1)))</f>
        <v/>
      </c>
      <c r="BR258" s="2" t="str">
        <f>IF($A258&gt;='DB_FG_243way_Regular Symbol'!E$16,"",IF(C258=0,"",IF(OR(C258=$BQ$1,C258=$BR$1,C259=$BQ$1,C259=$BR$1,C260=$BQ$1,C260=$BR$1),0,1)))</f>
        <v/>
      </c>
      <c r="BS258" s="2" t="str">
        <f>IF($A258&gt;='DB_FG_243way_Regular Symbol'!F$16,"",IF(D258=0,"",IF(OR(D258=$BQ$1,D258=$BR$1,D259=$BQ$1,D259=$BR$1,D260=$BQ$1,D260=$BR$1),0,1)))</f>
        <v/>
      </c>
      <c r="BT258" s="2" t="str">
        <f>IF($A258&gt;='DB_FG_243way_Regular Symbol'!G$16,"",IF(E258=0,"",IF(OR(E258=$BQ$1,E258=$BR$1,E259=$BQ$1,E259=$BR$1,E260=$BQ$1,E260=$BR$1),0,1)))</f>
        <v/>
      </c>
      <c r="BU258" s="2" t="str">
        <f>IF($A258&gt;='DB_FG_243way_Regular Symbol'!H$16,"",IF(F258=0,"",IF(OR(F258=$BQ$1,F258=$BR$1,F259=$BQ$1,F259=$BR$1,F260=$BQ$1,F260=$BR$1),0,1)))</f>
        <v/>
      </c>
      <c r="BW258" s="2" t="str">
        <f>IF($A258&gt;='DB_FG_243way_Regular Symbol'!D$16,"",IF(B258=0,"",IF(OR(B258=$BW$1,B259=$BW$1,B260=$BW$1,B258=$BX$1,B259=$BX$1,B260=$BX$1),0,1)))</f>
        <v/>
      </c>
      <c r="BX258" s="2" t="str">
        <f>IF($A258&gt;='DB_FG_243way_Regular Symbol'!E$16,"",IF(C258=0,"",IF(OR(C258=$BW$1,C259=$BW$1,C260=$BW$1,C258=$BX$1,C259=$BX$1,C260=$BX$1),0,1)))</f>
        <v/>
      </c>
      <c r="BY258" s="2" t="str">
        <f>IF($A258&gt;='DB_FG_243way_Regular Symbol'!F$16,"",IF(D258=0,"",IF(OR(D258=$BW$1,D259=$BW$1,D260=$BW$1,D258=$BX$1,D259=$BX$1,D260=$BX$1),0,1)))</f>
        <v/>
      </c>
      <c r="BZ258" s="2" t="str">
        <f>IF($A258&gt;='DB_FG_243way_Regular Symbol'!G$16,"",IF(E258=0,"",IF(OR(E258=$BW$1,E259=$BW$1,E260=$BW$1,E258=$BX$1,E259=$BX$1,E260=$BX$1),0,1)))</f>
        <v/>
      </c>
      <c r="CA258" s="2" t="str">
        <f>IF($A258&gt;='DB_FG_243way_Regular Symbol'!H$16,"",IF(F258=0,"",IF(OR(F258=$BW$1,F259=$BW$1,F260=$BW$1,F258=$BX$1,F259=$BX$1,F260=$BX$1),0,1)))</f>
        <v/>
      </c>
      <c r="CC258" s="2" t="str">
        <f>IF($A258&gt;='DB_FG_243way_Regular Symbol'!D$16,"",IF(B258=0,"",IF(OR(B258=$BW$1,B259=$BW$1,B260=$BW$1,B258=$CD$1,B259=$CD$1,B260=$CD$1),0,1)))</f>
        <v/>
      </c>
      <c r="CD258" s="2" t="str">
        <f>IF($A258&gt;='DB_FG_243way_Regular Symbol'!E$16,"",IF(C258=0,"",IF(OR(C258=$BW$1,C259=$BW$1,C260=$BW$1,C258=$CD$1,C259=$CD$1,C260=$CD$1),0,1)))</f>
        <v/>
      </c>
      <c r="CE258" s="2" t="str">
        <f>IF($A258&gt;='DB_FG_243way_Regular Symbol'!F$16,"",IF(D258=0,"",IF(OR(D258=$BW$1,D259=$BW$1,D260=$BW$1,D258=$CD$1,D259=$CD$1,D260=$CD$1),0,1)))</f>
        <v/>
      </c>
      <c r="CF258" s="2" t="str">
        <f>IF($A258&gt;='DB_FG_243way_Regular Symbol'!G$16,"",IF(E258=0,"",IF(OR(E258=$BW$1,E259=$BW$1,E260=$BW$1,E258=$CD$1,E259=$CD$1,E260=$CD$1),0,1)))</f>
        <v/>
      </c>
      <c r="CG258" s="2" t="str">
        <f>IF($A258&gt;='DB_FG_243way_Regular Symbol'!H$16,"",IF(F258=0,"",IF(OR(F258=$BW$1,F259=$BW$1,F260=$BW$1,F258=$CD$1,F259=$CD$1,F260=$CD$1),0,1)))</f>
        <v/>
      </c>
      <c r="CI258" s="2" t="str">
        <f>IF($A258&gt;='DB_FG_243way_Regular Symbol'!D$16,"",IF(B258=0,"",IF(OR(B258=$BW$1,B259=$BW$1,B260=$BW$1,B258=$CJ$1,B259=$CJ$1,B260=$CJ$1),0,1)))</f>
        <v/>
      </c>
      <c r="CJ258" s="2" t="str">
        <f>IF($A258&gt;='DB_FG_243way_Regular Symbol'!E$16,"",IF(C258=0,"",IF(OR(C258=$BW$1,C259=$BW$1,C260=$BW$1,C258=$CJ$1,C259=$CJ$1,C260=$CJ$1),0,1)))</f>
        <v/>
      </c>
      <c r="CK258" s="2" t="str">
        <f>IF($A258&gt;='DB_FG_243way_Regular Symbol'!F$16,"",IF(D258=0,"",IF(OR(D258=$BW$1,D259=$BW$1,D260=$BW$1,D258=$CJ$1,D259=$CJ$1,D260=$CJ$1),0,1)))</f>
        <v/>
      </c>
      <c r="CL258" s="2" t="str">
        <f>IF($A258&gt;='DB_FG_243way_Regular Symbol'!G$16,"",IF(E258=0,"",IF(OR(E258=$BW$1,E259=$BW$1,E260=$BW$1,E258=$CJ$1,E259=$CJ$1,E260=$CJ$1),0,1)))</f>
        <v/>
      </c>
      <c r="CM258" s="2" t="str">
        <f>IF($A258&gt;='DB_FG_243way_Regular Symbol'!H$16,"",IF(F258=0,"",IF(OR(F258=$BW$1,F259=$BW$1,F260=$BW$1,F258=$CJ$1,F259=$CJ$1,F260=$CJ$1),0,1)))</f>
        <v/>
      </c>
      <c r="CO258" s="2" t="str">
        <f>IF($A258&gt;='DB_FG_243way_Regular Symbol'!D$16,"",IF(B258=0,"",IF(OR(B258=$BW$1,B259=$BW$1,B260=$BW$1,B258=$CP$1,B259=$CP$1,B260=$CP$1),0,1)))</f>
        <v/>
      </c>
      <c r="CP258" s="2" t="str">
        <f>IF($A258&gt;='DB_FG_243way_Regular Symbol'!E$16,"",IF(C258=0,"",IF(OR(C258=$BW$1,C259=$BW$1,C260=$BW$1,C258=$CP$1,C259=$CP$1,C260=$CP$1),0,1)))</f>
        <v/>
      </c>
      <c r="CQ258" s="2" t="str">
        <f>IF($A258&gt;='DB_FG_243way_Regular Symbol'!F$16,"",IF(D258=0,"",IF(OR(D258=$BW$1,D259=$BW$1,D260=$BW$1,D258=$CP$1,D259=$CP$1,D260=$CP$1),0,1)))</f>
        <v/>
      </c>
      <c r="CR258" s="2" t="str">
        <f>IF($A258&gt;='DB_FG_243way_Regular Symbol'!G$16,"",IF(E258=0,"",IF(OR(E258=$BW$1,E259=$BW$1,E260=$BW$1,E258=$CP$1,E259=$CP$1,E260=$CP$1),0,1)))</f>
        <v/>
      </c>
      <c r="CS258" s="2" t="str">
        <f>IF($A258&gt;='DB_FG_243way_Regular Symbol'!H$16,"",IF(F258=0,"",IF(OR(F258=$BW$1,F259=$BW$1,F260=$BW$1,F258=$CP$1,F259=$CP$1,F260=$CP$1),0,1)))</f>
        <v/>
      </c>
      <c r="CU258" s="2" t="str">
        <f>IF($A258&gt;='DB_FG_243way_Regular Symbol'!D$16,"",IF(B258=0,"",IF(OR(B258=$BW$1,B259=$BW$1,B260=$BW$1,B258=$CV$1,B259=$CV$1,B260=$CV$1),0,1)))</f>
        <v/>
      </c>
      <c r="CV258" s="2" t="str">
        <f>IF($A258&gt;='DB_FG_243way_Regular Symbol'!E$16,"",IF(C258=0,"",IF(OR(C258=$BW$1,C259=$BW$1,C260=$BW$1,C258=$CV$1,C259=$CV$1,C260=$CV$1),0,1)))</f>
        <v/>
      </c>
      <c r="CW258" s="2" t="str">
        <f>IF($A258&gt;='DB_FG_243way_Regular Symbol'!F$16,"",IF(D258=0,"",IF(OR(D258=$BW$1,D259=$BW$1,D260=$BW$1,D258=$CV$1,D259=$CV$1,D260=$CV$1),0,1)))</f>
        <v/>
      </c>
      <c r="CX258" s="2" t="str">
        <f>IF($A258&gt;='DB_FG_243way_Regular Symbol'!G$16,"",IF(E258=0,"",IF(OR(E258=$BW$1,E259=$BW$1,E260=$BW$1,E258=$CV$1,E259=$CV$1,E260=$CV$1),0,1)))</f>
        <v/>
      </c>
      <c r="CY258" s="2" t="str">
        <f>IF($A258&gt;='DB_FG_243way_Regular Symbol'!H$16,"",IF(F258=0,"",IF(OR(F258=$BW$1,F259=$BW$1,F260=$BW$1,F258=$CV$1,F259=$CV$1,F260=$CV$1),0,1)))</f>
        <v/>
      </c>
    </row>
    <row r="259" spans="1:103">
      <c r="A259" s="341">
        <f>IF('DB_FG_243way_Regular Symbol'!L258="","",'DB_FG_243way_Regular Symbol'!L258)</f>
        <v>255</v>
      </c>
      <c r="B259" s="184" t="str">
        <f>IF('DB_FG_243way_Regular Symbol'!M258="",
IF($A259-'DB_FG_243way_Regular Symbol'!D$16&gt;='DB_FG_243way_RegularＸ_W()'!B$2-1,"",VLOOKUP($A259-'DB_FG_243way_Regular Symbol'!D$16,'DB_FG_243way_Regular Symbol'!$L$3:$Q$99,'DB_FG_243way_RegularＸ_W()'!B$3+1,FALSE)),
'DB_FG_243way_Regular Symbol'!M258)</f>
        <v/>
      </c>
      <c r="C259" s="184" t="str">
        <f>IF('DB_FG_243way_Regular Symbol'!N258="",
IF($A259-'DB_FG_243way_Regular Symbol'!E$16&gt;='DB_FG_243way_RegularＸ_W()'!C$2-1,"",VLOOKUP($A259-'DB_FG_243way_Regular Symbol'!E$16,'DB_FG_243way_Regular Symbol'!$L$3:$Q$99,'DB_FG_243way_RegularＸ_W()'!C$3+1,FALSE)),
'DB_FG_243way_Regular Symbol'!N258)</f>
        <v/>
      </c>
      <c r="D259" s="184" t="str">
        <f>IF('DB_FG_243way_Regular Symbol'!O258="",
IF($A259-'DB_FG_243way_Regular Symbol'!F$16&gt;='DB_FG_243way_RegularＸ_W()'!D$2-1,"",VLOOKUP($A259-'DB_FG_243way_Regular Symbol'!F$16,'DB_FG_243way_Regular Symbol'!$L$3:$Q$99,'DB_FG_243way_RegularＸ_W()'!D$3+1,FALSE)),
'DB_FG_243way_Regular Symbol'!O258)</f>
        <v/>
      </c>
      <c r="E259" s="184" t="str">
        <f>IF('DB_FG_243way_Regular Symbol'!P258="",
IF($A259-'DB_FG_243way_Regular Symbol'!G$16&gt;='DB_FG_243way_RegularＸ_W()'!E$2-1,"",VLOOKUP($A259-'DB_FG_243way_Regular Symbol'!G$16,'DB_FG_243way_Regular Symbol'!$L$3:$Q$99,'DB_FG_243way_RegularＸ_W()'!E$3+1,FALSE)),
'DB_FG_243way_Regular Symbol'!P258)</f>
        <v/>
      </c>
      <c r="F259" s="358" t="str">
        <f>IF('DB_FG_243way_Regular Symbol'!Q258="",
IF($A259-'DB_FG_243way_Regular Symbol'!H$16&gt;='DB_FG_243way_RegularＸ_W()'!F$2-1,"",VLOOKUP($A259-'DB_FG_243way_Regular Symbol'!H$16,'DB_FG_243way_Regular Symbol'!$L$3:$Q$99,'DB_FG_243way_RegularＸ_W()'!F$3+1,FALSE)),
'DB_FG_243way_Regular Symbol'!Q258)</f>
        <v/>
      </c>
      <c r="O259" s="342" t="str">
        <f>IF($A259&gt;='DB_FG_243way_Regular Symbol'!D$16,"",IF(B259=0,"",IF(OR(B259=$O$1,B259=$P$1,B260=$O$1,B260=$P$1,B261=$O$1,B261=$P$1),0,1)))</f>
        <v/>
      </c>
      <c r="P259" s="2" t="str">
        <f>IF($A259&gt;='DB_FG_243way_Regular Symbol'!E$16,"",IF(C259=0,"",IF(OR(C259=$O$1,C259=$P$1,C260=$O$1,C260=$P$1,C261=$O$1,C261=$P$1),0,1)))</f>
        <v/>
      </c>
      <c r="Q259" s="2" t="str">
        <f>IF($A259&gt;='DB_FG_243way_Regular Symbol'!F$16,"",IF(D259=0,"",IF(OR(D259=$O$1,D259=$P$1,D260=$O$1,D260=$P$1,D261=$O$1,D261=$P$1),0,1)))</f>
        <v/>
      </c>
      <c r="R259" s="2" t="str">
        <f>IF($A259&gt;='DB_FG_243way_Regular Symbol'!G$16,"",IF(E259=0,"",IF(OR(E259=$O$1,E259=$P$1,E260=$O$1,E260=$P$1,E261=$O$1,E261=$P$1),0,1)))</f>
        <v/>
      </c>
      <c r="S259" s="128" t="str">
        <f>IF($A259&gt;='DB_FG_243way_Regular Symbol'!H$16,"",IF(F259=0,"",IF(OR(F259=$O$1,F259=$P$1,F260=$O$1,F260=$P$1,F261=$O$1,F261=$P$1),0,1)))</f>
        <v/>
      </c>
      <c r="U259" s="342" t="str">
        <f>IF($A259&gt;='DB_FG_243way_Regular Symbol'!D$16,"",IF(B259=0,"",IF(OR(B259=$U$1,B259=$V$1,B260=$U$1,B260=$V$1,B261=$U$1,B261=$V$1),0,1)))</f>
        <v/>
      </c>
      <c r="V259" s="2" t="str">
        <f>IF($A259&gt;='DB_FG_243way_Regular Symbol'!E$16,"",IF(C259=0,"",IF(OR(C259=$U$1,C259=$V$1,C260=$U$1,C260=$V$1,C261=$U$1,C261=$V$1),0,1)))</f>
        <v/>
      </c>
      <c r="W259" s="2" t="str">
        <f>IF($A259&gt;='DB_FG_243way_Regular Symbol'!F$16,"",IF(D259=0,"",IF(OR(D259=$U$1,D259=$V$1,D260=$U$1,D260=$V$1,D261=$U$1,D261=$V$1),0,1)))</f>
        <v/>
      </c>
      <c r="X259" s="2" t="str">
        <f>IF($A259&gt;='DB_FG_243way_Regular Symbol'!G$16,"",IF(E259=0,"",IF(OR(E259=$U$1,E259=$V$1,E260=$U$1,E260=$V$1,E261=$U$1,E261=$V$1),0,1)))</f>
        <v/>
      </c>
      <c r="Y259" s="128" t="str">
        <f>IF($A259&gt;='DB_FG_243way_Regular Symbol'!H$16,"",IF(F259=0,"",IF(OR(F259=$U$1,F259=$V$1,F260=$U$1,F260=$V$1,F261=$U$1,F261=$V$1),0,1)))</f>
        <v/>
      </c>
      <c r="AA259" s="342" t="str">
        <f>IF($A259&gt;='DB_FG_243way_Regular Symbol'!D$16,"",IF(B259=0,"",IF(OR(B259=$AA$1,B259=$AB$1,B260=$AA$1,B260=$AB$1,B261=$AA$1,,B261=$AB$1),0,1)))</f>
        <v/>
      </c>
      <c r="AB259" s="2" t="str">
        <f>IF($A259&gt;='DB_FG_243way_Regular Symbol'!E$16,"",IF(C259=0,"",IF(OR(C259=$AA$1,C259=$AB$1,C260=$AA$1,C260=$AB$1,C261=$AA$1,,C261=$AB$1),0,1)))</f>
        <v/>
      </c>
      <c r="AC259" s="2" t="str">
        <f>IF($A259&gt;='DB_FG_243way_Regular Symbol'!F$16,"",IF(D259=0,"",IF(OR(D259=$AA$1,D259=$AB$1,D260=$AA$1,D260=$AB$1,D261=$AA$1,,D261=$AB$1),0,1)))</f>
        <v/>
      </c>
      <c r="AD259" s="2" t="str">
        <f>IF($A259&gt;='DB_FG_243way_Regular Symbol'!G$16,"",IF(E259=0,"",IF(OR(E259=$AA$1,E259=$AB$1,E260=$AA$1,E260=$AB$1,E261=$AA$1,,E261=$AB$1),0,1)))</f>
        <v/>
      </c>
      <c r="AE259" s="128" t="str">
        <f>IF($A259&gt;='DB_FG_243way_Regular Symbol'!H$16,"",IF(F259=0,"",IF(OR(F259=$AA$1,F259=$AB$1,F260=$AA$1,F260=$AB$1,F261=$AA$1,,F261=$AB$1),0,1)))</f>
        <v/>
      </c>
      <c r="AG259" s="342" t="str">
        <f>IF($A259&gt;='DB_FG_243way_Regular Symbol'!D$16,"",IF(B259=0,"",IF(OR(B259=$AG$1,B259=$AH$1,B260=$AG$1,B260=$AH$1,B261=$AG$1,B261=$AH$1),0,1)))</f>
        <v/>
      </c>
      <c r="AH259" s="2" t="str">
        <f>IF($A259&gt;='DB_FG_243way_Regular Symbol'!E$16,"",IF(C259=0,"",IF(OR(C259=$AG$1,C259=$AH$1,C260=$AG$1,C260=$AH$1,C261=$AG$1,C261=$AH$1),0,1)))</f>
        <v/>
      </c>
      <c r="AI259" s="2" t="str">
        <f>IF($A259&gt;='DB_FG_243way_Regular Symbol'!F$16,"",IF(D259=0,"",IF(OR(D259=$AG$1,D259=$AH$1,D260=$AG$1,D260=$AH$1,D261=$AG$1,D261=$AH$1),0,1)))</f>
        <v/>
      </c>
      <c r="AJ259" s="2" t="str">
        <f>IF($A259&gt;='DB_FG_243way_Regular Symbol'!G$16,"",IF(E259=0,"",IF(OR(E259=$AG$1,E259=$AH$1,E260=$AG$1,E260=$AH$1,E261=$AG$1,E261=$AH$1),0,1)))</f>
        <v/>
      </c>
      <c r="AK259" s="128" t="str">
        <f>IF($A259&gt;='DB_FG_243way_Regular Symbol'!H$16,"",IF(F259=0,"",IF(OR(F259=$AG$1,F259=$AH$1,F260=$AG$1,F260=$AH$1,F261=$AG$1,F261=$AH$1),0,1)))</f>
        <v/>
      </c>
      <c r="AM259" s="342" t="str">
        <f>IF($A259&gt;='DB_FG_243way_Regular Symbol'!D$16,"",IF(B259=0,"",IF(OR(B259=$AM$1,B259=$AN$1,B260=$AM$1,B260=$AN$1,B261=$AM$1,B261=$AN$1),0,1)))</f>
        <v/>
      </c>
      <c r="AN259" s="2" t="str">
        <f>IF($A259&gt;='DB_FG_243way_Regular Symbol'!E$16,"",IF(C259=0,"",IF(OR(C259=$AM$1,C259=$AN$1,C260=$AM$1,C260=$AN$1,C261=$AM$1,C261=$AN$1),0,1)))</f>
        <v/>
      </c>
      <c r="AO259" s="2" t="str">
        <f>IF($A259&gt;='DB_FG_243way_Regular Symbol'!F$16,"",IF(D259=0,"",IF(OR(D259=$AM$1,D259=$AN$1,D260=$AM$1,D260=$AN$1,D261=$AM$1,D261=$AN$1),0,1)))</f>
        <v/>
      </c>
      <c r="AP259" s="2" t="str">
        <f>IF($A259&gt;='DB_FG_243way_Regular Symbol'!G$16,"",IF(E259=0,"",IF(OR(E259=$AM$1,E259=$AN$1,E260=$AM$1,E260=$AN$1,E261=$AM$1,E261=$AN$1),0,1)))</f>
        <v/>
      </c>
      <c r="AQ259" s="128" t="str">
        <f>IF($A259&gt;='DB_FG_243way_Regular Symbol'!H$16,"",IF(F259=0,"",IF(OR(F259=$AM$1,F259=$AN$1,F260=$AM$1,F260=$AN$1,F261=$AM$1,F261=$AN$1),0,1)))</f>
        <v/>
      </c>
      <c r="AS259" s="342" t="str">
        <f>IF($A259&gt;='DB_FG_243way_Regular Symbol'!D$16,"",IF(B259=0,"",IF(OR(B259=$AM$1,B259=$AT$1,B260=$AM$1,B260=$AT$1,B261=$AM$1,B261=$AT$1),0,1)))</f>
        <v/>
      </c>
      <c r="AT259" s="2" t="str">
        <f>IF($A259&gt;='DB_FG_243way_Regular Symbol'!E$16,"",IF(C259=0,"",IF(OR(C259=$AM$1,C259=$AT$1,C260=$AM$1,C260=$AT$1,C261=$AM$1,C261=$AT$1),0,1)))</f>
        <v/>
      </c>
      <c r="AU259" s="2" t="str">
        <f>IF($A259&gt;='DB_FG_243way_Regular Symbol'!F$16,"",IF(D259=0,"",IF(OR(D259=$AM$1,D259=$AT$1,D260=$AM$1,D260=$AT$1,D261=$AM$1,D261=$AT$1),0,1)))</f>
        <v/>
      </c>
      <c r="AV259" s="2" t="str">
        <f>IF($A259&gt;='DB_FG_243way_Regular Symbol'!G$16,"",IF(E259=0,"",IF(OR(E259=$AM$1,E259=$AT$1,E260=$AM$1,E260=$AT$1,E261=$AM$1,E261=$AT$1),0,1)))</f>
        <v/>
      </c>
      <c r="AW259" s="128" t="str">
        <f>IF($A259&gt;='DB_FG_243way_Regular Symbol'!H$16,"",IF(F259=0,"",IF(OR(F259=$AM$1,F259=$AT$1,F260=$AM$1,F260=$AT$1,F261=$AM$1,F261=$AT$1),0,1)))</f>
        <v/>
      </c>
      <c r="AY259" s="342" t="str">
        <f>IF($A259&gt;='DB_FG_243way_Regular Symbol'!D$16,"",IF(B259=0,"",IF(OR(B259=$AM$1,B259=$AZ$1,B260=$AM$1,B260=$AZ$1,B261=$AM$1,B261=$AZ$1),0,1)))</f>
        <v/>
      </c>
      <c r="AZ259" s="2" t="str">
        <f>IF($A259&gt;='DB_FG_243way_Regular Symbol'!E$16,"",IF(C259=0,"",IF(OR(C259=$AM$1,C259=$AZ$1,C260=$AM$1,C260=$AZ$1,C261=$AM$1,C261=$AZ$1),0,1)))</f>
        <v/>
      </c>
      <c r="BA259" s="2" t="str">
        <f>IF($A259&gt;='DB_FG_243way_Regular Symbol'!F$16,"",IF(D259=0,"",IF(OR(D259=$AM$1,D259=$AZ$1,D260=$AM$1,D260=$AZ$1,D261=$AM$1,D261=$AZ$1),0,1)))</f>
        <v/>
      </c>
      <c r="BB259" s="2" t="str">
        <f>IF($A259&gt;='DB_FG_243way_Regular Symbol'!G$16,"",IF(E259=0,"",IF(OR(E259=$AM$1,E259=$AZ$1,E260=$AM$1,E260=$AZ$1,E261=$AM$1,E261=$AZ$1),0,1)))</f>
        <v/>
      </c>
      <c r="BC259" s="128" t="str">
        <f>IF($A259&gt;='DB_FG_243way_Regular Symbol'!H$16,"",IF(F259=0,"",IF(OR(F259=$AM$1,F259=$AZ$1,F260=$AM$1,F260=$AZ$1,F261=$AM$1,F261=$AZ$1),0,1)))</f>
        <v/>
      </c>
      <c r="BE259" s="342"/>
      <c r="BF259" s="2"/>
      <c r="BG259" s="2" t="str">
        <f>IF($A259&gt;='DB_FG_243way_Regular Symbol'!F$16,"",IF(D259=0,"",COUNTIF(D259:D261,$BF$1)))</f>
        <v/>
      </c>
      <c r="BH259" s="2" t="str">
        <f>IF($A259&gt;='DB_FG_243way_Regular Symbol'!G$16,"",IF(E259=0,"",COUNTIF(E259:E261,$BF$1)))</f>
        <v/>
      </c>
      <c r="BI259" s="2" t="str">
        <f>IF($A259&gt;='DB_FG_243way_Regular Symbol'!H$16,"",IF(F259=0,"",COUNTIF(F259:F261,$BF$1)))</f>
        <v/>
      </c>
      <c r="BK259" s="342"/>
      <c r="BL259" s="2"/>
      <c r="BM259" s="2" t="str">
        <f>IF($A259&gt;='DB_FG_243way_Regular Symbol'!F$16,"",IF(D259=0,"",IF(OR(D259=$AM$1,D259=$BL$1,D260=$AM$1,D260=$BL$1,D261=$AM$1,D261=$BL$1),0,1)))</f>
        <v/>
      </c>
      <c r="BN259" s="2" t="str">
        <f>IF($A259&gt;='DB_FG_243way_Regular Symbol'!G$16,"",IF(E259=0,"",IF(OR(E259=$AM$1,E259=$BL$1,E260=$AM$1,E260=$BL$1,E261=$AM$1,E261=$BL$1),0,1)))</f>
        <v/>
      </c>
      <c r="BO259" s="128" t="str">
        <f>IF($A259&gt;='DB_FG_243way_Regular Symbol'!H$16,"",IF(F259=0,"",IF(OR(F259=$AM$1,F259=$BL$1,F260=$AM$1,F260=$BL$1,F261=$AM$1,F261=$BL$1),0,1)))</f>
        <v/>
      </c>
      <c r="BQ259" s="2" t="str">
        <f>IF($A259&gt;='DB_FG_243way_Regular Symbol'!D$16,"",IF(B259=0,"",IF(OR(B259=$BQ$1,B259=$BR$1,B260=$BQ$1,B260=$BR$1,B261=$BQ$1,B261=$BR$1),0,1)))</f>
        <v/>
      </c>
      <c r="BR259" s="2" t="str">
        <f>IF($A259&gt;='DB_FG_243way_Regular Symbol'!E$16,"",IF(C259=0,"",IF(OR(C259=$BQ$1,C259=$BR$1,C260=$BQ$1,C260=$BR$1,C261=$BQ$1,C261=$BR$1),0,1)))</f>
        <v/>
      </c>
      <c r="BS259" s="2" t="str">
        <f>IF($A259&gt;='DB_FG_243way_Regular Symbol'!F$16,"",IF(D259=0,"",IF(OR(D259=$BQ$1,D259=$BR$1,D260=$BQ$1,D260=$BR$1,D261=$BQ$1,D261=$BR$1),0,1)))</f>
        <v/>
      </c>
      <c r="BT259" s="2" t="str">
        <f>IF($A259&gt;='DB_FG_243way_Regular Symbol'!G$16,"",IF(E259=0,"",IF(OR(E259=$BQ$1,E259=$BR$1,E260=$BQ$1,E260=$BR$1,E261=$BQ$1,E261=$BR$1),0,1)))</f>
        <v/>
      </c>
      <c r="BU259" s="2" t="str">
        <f>IF($A259&gt;='DB_FG_243way_Regular Symbol'!H$16,"",IF(F259=0,"",IF(OR(F259=$BQ$1,F259=$BR$1,F260=$BQ$1,F260=$BR$1,F261=$BQ$1,F261=$BR$1),0,1)))</f>
        <v/>
      </c>
      <c r="BW259" s="2" t="str">
        <f>IF($A259&gt;='DB_FG_243way_Regular Symbol'!D$16,"",IF(B259=0,"",IF(OR(B259=$BW$1,B260=$BW$1,B261=$BW$1,B259=$BX$1,B260=$BX$1,B261=$BX$1),0,1)))</f>
        <v/>
      </c>
      <c r="BX259" s="2" t="str">
        <f>IF($A259&gt;='DB_FG_243way_Regular Symbol'!E$16,"",IF(C259=0,"",IF(OR(C259=$BW$1,C260=$BW$1,C261=$BW$1,C259=$BX$1,C260=$BX$1,C261=$BX$1),0,1)))</f>
        <v/>
      </c>
      <c r="BY259" s="2" t="str">
        <f>IF($A259&gt;='DB_FG_243way_Regular Symbol'!F$16,"",IF(D259=0,"",IF(OR(D259=$BW$1,D260=$BW$1,D261=$BW$1,D259=$BX$1,D260=$BX$1,D261=$BX$1),0,1)))</f>
        <v/>
      </c>
      <c r="BZ259" s="2" t="str">
        <f>IF($A259&gt;='DB_FG_243way_Regular Symbol'!G$16,"",IF(E259=0,"",IF(OR(E259=$BW$1,E260=$BW$1,E261=$BW$1,E259=$BX$1,E260=$BX$1,E261=$BX$1),0,1)))</f>
        <v/>
      </c>
      <c r="CA259" s="2" t="str">
        <f>IF($A259&gt;='DB_FG_243way_Regular Symbol'!H$16,"",IF(F259=0,"",IF(OR(F259=$BW$1,F260=$BW$1,F261=$BW$1,F259=$BX$1,F260=$BX$1,F261=$BX$1),0,1)))</f>
        <v/>
      </c>
      <c r="CC259" s="2" t="str">
        <f>IF($A259&gt;='DB_FG_243way_Regular Symbol'!D$16,"",IF(B259=0,"",IF(OR(B259=$BW$1,B260=$BW$1,B261=$BW$1,B259=$CD$1,B260=$CD$1,B261=$CD$1),0,1)))</f>
        <v/>
      </c>
      <c r="CD259" s="2" t="str">
        <f>IF($A259&gt;='DB_FG_243way_Regular Symbol'!E$16,"",IF(C259=0,"",IF(OR(C259=$BW$1,C260=$BW$1,C261=$BW$1,C259=$CD$1,C260=$CD$1,C261=$CD$1),0,1)))</f>
        <v/>
      </c>
      <c r="CE259" s="2" t="str">
        <f>IF($A259&gt;='DB_FG_243way_Regular Symbol'!F$16,"",IF(D259=0,"",IF(OR(D259=$BW$1,D260=$BW$1,D261=$BW$1,D259=$CD$1,D260=$CD$1,D261=$CD$1),0,1)))</f>
        <v/>
      </c>
      <c r="CF259" s="2" t="str">
        <f>IF($A259&gt;='DB_FG_243way_Regular Symbol'!G$16,"",IF(E259=0,"",IF(OR(E259=$BW$1,E260=$BW$1,E261=$BW$1,E259=$CD$1,E260=$CD$1,E261=$CD$1),0,1)))</f>
        <v/>
      </c>
      <c r="CG259" s="2" t="str">
        <f>IF($A259&gt;='DB_FG_243way_Regular Symbol'!H$16,"",IF(F259=0,"",IF(OR(F259=$BW$1,F260=$BW$1,F261=$BW$1,F259=$CD$1,F260=$CD$1,F261=$CD$1),0,1)))</f>
        <v/>
      </c>
      <c r="CI259" s="2" t="str">
        <f>IF($A259&gt;='DB_FG_243way_Regular Symbol'!D$16,"",IF(B259=0,"",IF(OR(B259=$BW$1,B260=$BW$1,B261=$BW$1,B259=$CJ$1,B260=$CJ$1,B261=$CJ$1),0,1)))</f>
        <v/>
      </c>
      <c r="CJ259" s="2" t="str">
        <f>IF($A259&gt;='DB_FG_243way_Regular Symbol'!E$16,"",IF(C259=0,"",IF(OR(C259=$BW$1,C260=$BW$1,C261=$BW$1,C259=$CJ$1,C260=$CJ$1,C261=$CJ$1),0,1)))</f>
        <v/>
      </c>
      <c r="CK259" s="2" t="str">
        <f>IF($A259&gt;='DB_FG_243way_Regular Symbol'!F$16,"",IF(D259=0,"",IF(OR(D259=$BW$1,D260=$BW$1,D261=$BW$1,D259=$CJ$1,D260=$CJ$1,D261=$CJ$1),0,1)))</f>
        <v/>
      </c>
      <c r="CL259" s="2" t="str">
        <f>IF($A259&gt;='DB_FG_243way_Regular Symbol'!G$16,"",IF(E259=0,"",IF(OR(E259=$BW$1,E260=$BW$1,E261=$BW$1,E259=$CJ$1,E260=$CJ$1,E261=$CJ$1),0,1)))</f>
        <v/>
      </c>
      <c r="CM259" s="2" t="str">
        <f>IF($A259&gt;='DB_FG_243way_Regular Symbol'!H$16,"",IF(F259=0,"",IF(OR(F259=$BW$1,F260=$BW$1,F261=$BW$1,F259=$CJ$1,F260=$CJ$1,F261=$CJ$1),0,1)))</f>
        <v/>
      </c>
      <c r="CO259" s="2" t="str">
        <f>IF($A259&gt;='DB_FG_243way_Regular Symbol'!D$16,"",IF(B259=0,"",IF(OR(B259=$BW$1,B260=$BW$1,B261=$BW$1,B259=$CP$1,B260=$CP$1,B261=$CP$1),0,1)))</f>
        <v/>
      </c>
      <c r="CP259" s="2" t="str">
        <f>IF($A259&gt;='DB_FG_243way_Regular Symbol'!E$16,"",IF(C259=0,"",IF(OR(C259=$BW$1,C260=$BW$1,C261=$BW$1,C259=$CP$1,C260=$CP$1,C261=$CP$1),0,1)))</f>
        <v/>
      </c>
      <c r="CQ259" s="2" t="str">
        <f>IF($A259&gt;='DB_FG_243way_Regular Symbol'!F$16,"",IF(D259=0,"",IF(OR(D259=$BW$1,D260=$BW$1,D261=$BW$1,D259=$CP$1,D260=$CP$1,D261=$CP$1),0,1)))</f>
        <v/>
      </c>
      <c r="CR259" s="2" t="str">
        <f>IF($A259&gt;='DB_FG_243way_Regular Symbol'!G$16,"",IF(E259=0,"",IF(OR(E259=$BW$1,E260=$BW$1,E261=$BW$1,E259=$CP$1,E260=$CP$1,E261=$CP$1),0,1)))</f>
        <v/>
      </c>
      <c r="CS259" s="2" t="str">
        <f>IF($A259&gt;='DB_FG_243way_Regular Symbol'!H$16,"",IF(F259=0,"",IF(OR(F259=$BW$1,F260=$BW$1,F261=$BW$1,F259=$CP$1,F260=$CP$1,F261=$CP$1),0,1)))</f>
        <v/>
      </c>
      <c r="CU259" s="2" t="str">
        <f>IF($A259&gt;='DB_FG_243way_Regular Symbol'!D$16,"",IF(B259=0,"",IF(OR(B259=$BW$1,B260=$BW$1,B261=$BW$1,B259=$CV$1,B260=$CV$1,B261=$CV$1),0,1)))</f>
        <v/>
      </c>
      <c r="CV259" s="2" t="str">
        <f>IF($A259&gt;='DB_FG_243way_Regular Symbol'!E$16,"",IF(C259=0,"",IF(OR(C259=$BW$1,C260=$BW$1,C261=$BW$1,C259=$CV$1,C260=$CV$1,C261=$CV$1),0,1)))</f>
        <v/>
      </c>
      <c r="CW259" s="2" t="str">
        <f>IF($A259&gt;='DB_FG_243way_Regular Symbol'!F$16,"",IF(D259=0,"",IF(OR(D259=$BW$1,D260=$BW$1,D261=$BW$1,D259=$CV$1,D260=$CV$1,D261=$CV$1),0,1)))</f>
        <v/>
      </c>
      <c r="CX259" s="2" t="str">
        <f>IF($A259&gt;='DB_FG_243way_Regular Symbol'!G$16,"",IF(E259=0,"",IF(OR(E259=$BW$1,E260=$BW$1,E261=$BW$1,E259=$CV$1,E260=$CV$1,E261=$CV$1),0,1)))</f>
        <v/>
      </c>
      <c r="CY259" s="2" t="str">
        <f>IF($A259&gt;='DB_FG_243way_Regular Symbol'!H$16,"",IF(F259=0,"",IF(OR(F259=$BW$1,F260=$BW$1,F261=$BW$1,F259=$CV$1,F260=$CV$1,F261=$CV$1),0,1)))</f>
        <v/>
      </c>
    </row>
    <row r="260" spans="1:103">
      <c r="A260" s="341">
        <f>IF('DB_FG_243way_Regular Symbol'!L259="","",'DB_FG_243way_Regular Symbol'!L259)</f>
        <v>256</v>
      </c>
      <c r="B260" s="184" t="str">
        <f>IF('DB_FG_243way_Regular Symbol'!M259="",
IF($A260-'DB_FG_243way_Regular Symbol'!D$16&gt;='DB_FG_243way_RegularＸ_W()'!B$2-1,"",VLOOKUP($A260-'DB_FG_243way_Regular Symbol'!D$16,'DB_FG_243way_Regular Symbol'!$L$3:$Q$99,'DB_FG_243way_RegularＸ_W()'!B$3+1,FALSE)),
'DB_FG_243way_Regular Symbol'!M259)</f>
        <v/>
      </c>
      <c r="C260" s="184" t="str">
        <f>IF('DB_FG_243way_Regular Symbol'!N259="",
IF($A260-'DB_FG_243way_Regular Symbol'!E$16&gt;='DB_FG_243way_RegularＸ_W()'!C$2-1,"",VLOOKUP($A260-'DB_FG_243way_Regular Symbol'!E$16,'DB_FG_243way_Regular Symbol'!$L$3:$Q$99,'DB_FG_243way_RegularＸ_W()'!C$3+1,FALSE)),
'DB_FG_243way_Regular Symbol'!N259)</f>
        <v/>
      </c>
      <c r="D260" s="184" t="str">
        <f>IF('DB_FG_243way_Regular Symbol'!O259="",
IF($A260-'DB_FG_243way_Regular Symbol'!F$16&gt;='DB_FG_243way_RegularＸ_W()'!D$2-1,"",VLOOKUP($A260-'DB_FG_243way_Regular Symbol'!F$16,'DB_FG_243way_Regular Symbol'!$L$3:$Q$99,'DB_FG_243way_RegularＸ_W()'!D$3+1,FALSE)),
'DB_FG_243way_Regular Symbol'!O259)</f>
        <v/>
      </c>
      <c r="E260" s="184" t="str">
        <f>IF('DB_FG_243way_Regular Symbol'!P259="",
IF($A260-'DB_FG_243way_Regular Symbol'!G$16&gt;='DB_FG_243way_RegularＸ_W()'!E$2-1,"",VLOOKUP($A260-'DB_FG_243way_Regular Symbol'!G$16,'DB_FG_243way_Regular Symbol'!$L$3:$Q$99,'DB_FG_243way_RegularＸ_W()'!E$3+1,FALSE)),
'DB_FG_243way_Regular Symbol'!P259)</f>
        <v/>
      </c>
      <c r="F260" s="358" t="str">
        <f>IF('DB_FG_243way_Regular Symbol'!Q259="",
IF($A260-'DB_FG_243way_Regular Symbol'!H$16&gt;='DB_FG_243way_RegularＸ_W()'!F$2-1,"",VLOOKUP($A260-'DB_FG_243way_Regular Symbol'!H$16,'DB_FG_243way_Regular Symbol'!$L$3:$Q$99,'DB_FG_243way_RegularＸ_W()'!F$3+1,FALSE)),
'DB_FG_243way_Regular Symbol'!Q259)</f>
        <v/>
      </c>
      <c r="O260" s="342" t="str">
        <f>IF($A260&gt;='DB_FG_243way_Regular Symbol'!D$16,"",IF(B260=0,"",IF(OR(B260=$O$1,B260=$P$1,B261=$O$1,B261=$P$1,B262=$O$1,B262=$P$1),0,1)))</f>
        <v/>
      </c>
      <c r="P260" s="2" t="str">
        <f>IF($A260&gt;='DB_FG_243way_Regular Symbol'!E$16,"",IF(C260=0,"",IF(OR(C260=$O$1,C260=$P$1,C261=$O$1,C261=$P$1,C262=$O$1,C262=$P$1),0,1)))</f>
        <v/>
      </c>
      <c r="Q260" s="2" t="str">
        <f>IF($A260&gt;='DB_FG_243way_Regular Symbol'!F$16,"",IF(D260=0,"",IF(OR(D260=$O$1,D260=$P$1,D261=$O$1,D261=$P$1,D262=$O$1,D262=$P$1),0,1)))</f>
        <v/>
      </c>
      <c r="R260" s="2" t="str">
        <f>IF($A260&gt;='DB_FG_243way_Regular Symbol'!G$16,"",IF(E260=0,"",IF(OR(E260=$O$1,E260=$P$1,E261=$O$1,E261=$P$1,E262=$O$1,E262=$P$1),0,1)))</f>
        <v/>
      </c>
      <c r="S260" s="128" t="str">
        <f>IF($A260&gt;='DB_FG_243way_Regular Symbol'!H$16,"",IF(F260=0,"",IF(OR(F260=$O$1,F260=$P$1,F261=$O$1,F261=$P$1,F262=$O$1,F262=$P$1),0,1)))</f>
        <v/>
      </c>
      <c r="U260" s="342" t="str">
        <f>IF($A260&gt;='DB_FG_243way_Regular Symbol'!D$16,"",IF(B260=0,"",IF(OR(B260=$U$1,B260=$V$1,B261=$U$1,B261=$V$1,B262=$U$1,B262=$V$1),0,1)))</f>
        <v/>
      </c>
      <c r="V260" s="2" t="str">
        <f>IF($A260&gt;='DB_FG_243way_Regular Symbol'!E$16,"",IF(C260=0,"",IF(OR(C260=$U$1,C260=$V$1,C261=$U$1,C261=$V$1,C262=$U$1,C262=$V$1),0,1)))</f>
        <v/>
      </c>
      <c r="W260" s="2" t="str">
        <f>IF($A260&gt;='DB_FG_243way_Regular Symbol'!F$16,"",IF(D260=0,"",IF(OR(D260=$U$1,D260=$V$1,D261=$U$1,D261=$V$1,D262=$U$1,D262=$V$1),0,1)))</f>
        <v/>
      </c>
      <c r="X260" s="2" t="str">
        <f>IF($A260&gt;='DB_FG_243way_Regular Symbol'!G$16,"",IF(E260=0,"",IF(OR(E260=$U$1,E260=$V$1,E261=$U$1,E261=$V$1,E262=$U$1,E262=$V$1),0,1)))</f>
        <v/>
      </c>
      <c r="Y260" s="128" t="str">
        <f>IF($A260&gt;='DB_FG_243way_Regular Symbol'!H$16,"",IF(F260=0,"",IF(OR(F260=$U$1,F260=$V$1,F261=$U$1,F261=$V$1,F262=$U$1,F262=$V$1),0,1)))</f>
        <v/>
      </c>
      <c r="AA260" s="342" t="str">
        <f>IF($A260&gt;='DB_FG_243way_Regular Symbol'!D$16,"",IF(B260=0,"",IF(OR(B260=$AA$1,B260=$AB$1,B261=$AA$1,B261=$AB$1,B262=$AA$1,,B262=$AB$1),0,1)))</f>
        <v/>
      </c>
      <c r="AB260" s="2" t="str">
        <f>IF($A260&gt;='DB_FG_243way_Regular Symbol'!E$16,"",IF(C260=0,"",IF(OR(C260=$AA$1,C260=$AB$1,C261=$AA$1,C261=$AB$1,C262=$AA$1,,C262=$AB$1),0,1)))</f>
        <v/>
      </c>
      <c r="AC260" s="2" t="str">
        <f>IF($A260&gt;='DB_FG_243way_Regular Symbol'!F$16,"",IF(D260=0,"",IF(OR(D260=$AA$1,D260=$AB$1,D261=$AA$1,D261=$AB$1,D262=$AA$1,,D262=$AB$1),0,1)))</f>
        <v/>
      </c>
      <c r="AD260" s="2" t="str">
        <f>IF($A260&gt;='DB_FG_243way_Regular Symbol'!G$16,"",IF(E260=0,"",IF(OR(E260=$AA$1,E260=$AB$1,E261=$AA$1,E261=$AB$1,E262=$AA$1,,E262=$AB$1),0,1)))</f>
        <v/>
      </c>
      <c r="AE260" s="128" t="str">
        <f>IF($A260&gt;='DB_FG_243way_Regular Symbol'!H$16,"",IF(F260=0,"",IF(OR(F260=$AA$1,F260=$AB$1,F261=$AA$1,F261=$AB$1,F262=$AA$1,,F262=$AB$1),0,1)))</f>
        <v/>
      </c>
      <c r="AG260" s="342" t="str">
        <f>IF($A260&gt;='DB_FG_243way_Regular Symbol'!D$16,"",IF(B260=0,"",IF(OR(B260=$AG$1,B260=$AH$1,B261=$AG$1,B261=$AH$1,B262=$AG$1,B262=$AH$1),0,1)))</f>
        <v/>
      </c>
      <c r="AH260" s="2" t="str">
        <f>IF($A260&gt;='DB_FG_243way_Regular Symbol'!E$16,"",IF(C260=0,"",IF(OR(C260=$AG$1,C260=$AH$1,C261=$AG$1,C261=$AH$1,C262=$AG$1,C262=$AH$1),0,1)))</f>
        <v/>
      </c>
      <c r="AI260" s="2" t="str">
        <f>IF($A260&gt;='DB_FG_243way_Regular Symbol'!F$16,"",IF(D260=0,"",IF(OR(D260=$AG$1,D260=$AH$1,D261=$AG$1,D261=$AH$1,D262=$AG$1,D262=$AH$1),0,1)))</f>
        <v/>
      </c>
      <c r="AJ260" s="2" t="str">
        <f>IF($A260&gt;='DB_FG_243way_Regular Symbol'!G$16,"",IF(E260=0,"",IF(OR(E260=$AG$1,E260=$AH$1,E261=$AG$1,E261=$AH$1,E262=$AG$1,E262=$AH$1),0,1)))</f>
        <v/>
      </c>
      <c r="AK260" s="128" t="str">
        <f>IF($A260&gt;='DB_FG_243way_Regular Symbol'!H$16,"",IF(F260=0,"",IF(OR(F260=$AG$1,F260=$AH$1,F261=$AG$1,F261=$AH$1,F262=$AG$1,F262=$AH$1),0,1)))</f>
        <v/>
      </c>
      <c r="AM260" s="342" t="str">
        <f>IF($A260&gt;='DB_FG_243way_Regular Symbol'!D$16,"",IF(B260=0,"",IF(OR(B260=$AM$1,B260=$AN$1,B261=$AM$1,B261=$AN$1,B262=$AM$1,B262=$AN$1),0,1)))</f>
        <v/>
      </c>
      <c r="AN260" s="2" t="str">
        <f>IF($A260&gt;='DB_FG_243way_Regular Symbol'!E$16,"",IF(C260=0,"",IF(OR(C260=$AM$1,C260=$AN$1,C261=$AM$1,C261=$AN$1,C262=$AM$1,C262=$AN$1),0,1)))</f>
        <v/>
      </c>
      <c r="AO260" s="2" t="str">
        <f>IF($A260&gt;='DB_FG_243way_Regular Symbol'!F$16,"",IF(D260=0,"",IF(OR(D260=$AM$1,D260=$AN$1,D261=$AM$1,D261=$AN$1,D262=$AM$1,D262=$AN$1),0,1)))</f>
        <v/>
      </c>
      <c r="AP260" s="2" t="str">
        <f>IF($A260&gt;='DB_FG_243way_Regular Symbol'!G$16,"",IF(E260=0,"",IF(OR(E260=$AM$1,E260=$AN$1,E261=$AM$1,E261=$AN$1,E262=$AM$1,E262=$AN$1),0,1)))</f>
        <v/>
      </c>
      <c r="AQ260" s="128" t="str">
        <f>IF($A260&gt;='DB_FG_243way_Regular Symbol'!H$16,"",IF(F260=0,"",IF(OR(F260=$AM$1,F260=$AN$1,F261=$AM$1,F261=$AN$1,F262=$AM$1,F262=$AN$1),0,1)))</f>
        <v/>
      </c>
      <c r="AS260" s="342" t="str">
        <f>IF($A260&gt;='DB_FG_243way_Regular Symbol'!D$16,"",IF(B260=0,"",IF(OR(B260=$AM$1,B260=$AT$1,B261=$AM$1,B261=$AT$1,B262=$AM$1,B262=$AT$1),0,1)))</f>
        <v/>
      </c>
      <c r="AT260" s="2" t="str">
        <f>IF($A260&gt;='DB_FG_243way_Regular Symbol'!E$16,"",IF(C260=0,"",IF(OR(C260=$AM$1,C260=$AT$1,C261=$AM$1,C261=$AT$1,C262=$AM$1,C262=$AT$1),0,1)))</f>
        <v/>
      </c>
      <c r="AU260" s="2" t="str">
        <f>IF($A260&gt;='DB_FG_243way_Regular Symbol'!F$16,"",IF(D260=0,"",IF(OR(D260=$AM$1,D260=$AT$1,D261=$AM$1,D261=$AT$1,D262=$AM$1,D262=$AT$1),0,1)))</f>
        <v/>
      </c>
      <c r="AV260" s="2" t="str">
        <f>IF($A260&gt;='DB_FG_243way_Regular Symbol'!G$16,"",IF(E260=0,"",IF(OR(E260=$AM$1,E260=$AT$1,E261=$AM$1,E261=$AT$1,E262=$AM$1,E262=$AT$1),0,1)))</f>
        <v/>
      </c>
      <c r="AW260" s="128" t="str">
        <f>IF($A260&gt;='DB_FG_243way_Regular Symbol'!H$16,"",IF(F260=0,"",IF(OR(F260=$AM$1,F260=$AT$1,F261=$AM$1,F261=$AT$1,F262=$AM$1,F262=$AT$1),0,1)))</f>
        <v/>
      </c>
      <c r="AY260" s="342" t="str">
        <f>IF($A260&gt;='DB_FG_243way_Regular Symbol'!D$16,"",IF(B260=0,"",IF(OR(B260=$AM$1,B260=$AZ$1,B261=$AM$1,B261=$AZ$1,B262=$AM$1,B262=$AZ$1),0,1)))</f>
        <v/>
      </c>
      <c r="AZ260" s="2" t="str">
        <f>IF($A260&gt;='DB_FG_243way_Regular Symbol'!E$16,"",IF(C260=0,"",IF(OR(C260=$AM$1,C260=$AZ$1,C261=$AM$1,C261=$AZ$1,C262=$AM$1,C262=$AZ$1),0,1)))</f>
        <v/>
      </c>
      <c r="BA260" s="2" t="str">
        <f>IF($A260&gt;='DB_FG_243way_Regular Symbol'!F$16,"",IF(D260=0,"",IF(OR(D260=$AM$1,D260=$AZ$1,D261=$AM$1,D261=$AZ$1,D262=$AM$1,D262=$AZ$1),0,1)))</f>
        <v/>
      </c>
      <c r="BB260" s="2" t="str">
        <f>IF($A260&gt;='DB_FG_243way_Regular Symbol'!G$16,"",IF(E260=0,"",IF(OR(E260=$AM$1,E260=$AZ$1,E261=$AM$1,E261=$AZ$1,E262=$AM$1,E262=$AZ$1),0,1)))</f>
        <v/>
      </c>
      <c r="BC260" s="128" t="str">
        <f>IF($A260&gt;='DB_FG_243way_Regular Symbol'!H$16,"",IF(F260=0,"",IF(OR(F260=$AM$1,F260=$AZ$1,F261=$AM$1,F261=$AZ$1,F262=$AM$1,F262=$AZ$1),0,1)))</f>
        <v/>
      </c>
      <c r="BE260" s="342"/>
      <c r="BF260" s="2"/>
      <c r="BG260" s="2" t="str">
        <f>IF($A260&gt;='DB_FG_243way_Regular Symbol'!F$16,"",IF(D260=0,"",COUNTIF(D260:D262,$BF$1)))</f>
        <v/>
      </c>
      <c r="BH260" s="2" t="str">
        <f>IF($A260&gt;='DB_FG_243way_Regular Symbol'!G$16,"",IF(E260=0,"",COUNTIF(E260:E262,$BF$1)))</f>
        <v/>
      </c>
      <c r="BI260" s="2" t="str">
        <f>IF($A260&gt;='DB_FG_243way_Regular Symbol'!H$16,"",IF(F260=0,"",COUNTIF(F260:F262,$BF$1)))</f>
        <v/>
      </c>
      <c r="BK260" s="342"/>
      <c r="BL260" s="2"/>
      <c r="BM260" s="2" t="str">
        <f>IF($A260&gt;='DB_FG_243way_Regular Symbol'!F$16,"",IF(D260=0,"",IF(OR(D260=$AM$1,D260=$BL$1,D261=$AM$1,D261=$BL$1,D262=$AM$1,D262=$BL$1),0,1)))</f>
        <v/>
      </c>
      <c r="BN260" s="2" t="str">
        <f>IF($A260&gt;='DB_FG_243way_Regular Symbol'!G$16,"",IF(E260=0,"",IF(OR(E260=$AM$1,E260=$BL$1,E261=$AM$1,E261=$BL$1,E262=$AM$1,E262=$BL$1),0,1)))</f>
        <v/>
      </c>
      <c r="BO260" s="128" t="str">
        <f>IF($A260&gt;='DB_FG_243way_Regular Symbol'!H$16,"",IF(F260=0,"",IF(OR(F260=$AM$1,F260=$BL$1,F261=$AM$1,F261=$BL$1,F262=$AM$1,F262=$BL$1),0,1)))</f>
        <v/>
      </c>
      <c r="BQ260" s="2" t="str">
        <f>IF($A260&gt;='DB_FG_243way_Regular Symbol'!D$16,"",IF(B260=0,"",IF(OR(B260=$BQ$1,B260=$BR$1,B261=$BQ$1,B261=$BR$1,B262=$BQ$1,B262=$BR$1),0,1)))</f>
        <v/>
      </c>
      <c r="BR260" s="2" t="str">
        <f>IF($A260&gt;='DB_FG_243way_Regular Symbol'!E$16,"",IF(C260=0,"",IF(OR(C260=$BQ$1,C260=$BR$1,C261=$BQ$1,C261=$BR$1,C262=$BQ$1,C262=$BR$1),0,1)))</f>
        <v/>
      </c>
      <c r="BS260" s="2" t="str">
        <f>IF($A260&gt;='DB_FG_243way_Regular Symbol'!F$16,"",IF(D260=0,"",IF(OR(D260=$BQ$1,D260=$BR$1,D261=$BQ$1,D261=$BR$1,D262=$BQ$1,D262=$BR$1),0,1)))</f>
        <v/>
      </c>
      <c r="BT260" s="2" t="str">
        <f>IF($A260&gt;='DB_FG_243way_Regular Symbol'!G$16,"",IF(E260=0,"",IF(OR(E260=$BQ$1,E260=$BR$1,E261=$BQ$1,E261=$BR$1,E262=$BQ$1,E262=$BR$1),0,1)))</f>
        <v/>
      </c>
      <c r="BU260" s="2" t="str">
        <f>IF($A260&gt;='DB_FG_243way_Regular Symbol'!H$16,"",IF(F260=0,"",IF(OR(F260=$BQ$1,F260=$BR$1,F261=$BQ$1,F261=$BR$1,F262=$BQ$1,F262=$BR$1),0,1)))</f>
        <v/>
      </c>
      <c r="BW260" s="2" t="str">
        <f>IF($A260&gt;='DB_FG_243way_Regular Symbol'!D$16,"",IF(B260=0,"",IF(OR(B260=$BW$1,B261=$BW$1,B262=$BW$1,B260=$BX$1,B261=$BX$1,B262=$BX$1),0,1)))</f>
        <v/>
      </c>
      <c r="BX260" s="2" t="str">
        <f>IF($A260&gt;='DB_FG_243way_Regular Symbol'!E$16,"",IF(C260=0,"",IF(OR(C260=$BW$1,C261=$BW$1,C262=$BW$1,C260=$BX$1,C261=$BX$1,C262=$BX$1),0,1)))</f>
        <v/>
      </c>
      <c r="BY260" s="2" t="str">
        <f>IF($A260&gt;='DB_FG_243way_Regular Symbol'!F$16,"",IF(D260=0,"",IF(OR(D260=$BW$1,D261=$BW$1,D262=$BW$1,D260=$BX$1,D261=$BX$1,D262=$BX$1),0,1)))</f>
        <v/>
      </c>
      <c r="BZ260" s="2" t="str">
        <f>IF($A260&gt;='DB_FG_243way_Regular Symbol'!G$16,"",IF(E260=0,"",IF(OR(E260=$BW$1,E261=$BW$1,E262=$BW$1,E260=$BX$1,E261=$BX$1,E262=$BX$1),0,1)))</f>
        <v/>
      </c>
      <c r="CA260" s="2" t="str">
        <f>IF($A260&gt;='DB_FG_243way_Regular Symbol'!H$16,"",IF(F260=0,"",IF(OR(F260=$BW$1,F261=$BW$1,F262=$BW$1,F260=$BX$1,F261=$BX$1,F262=$BX$1),0,1)))</f>
        <v/>
      </c>
      <c r="CC260" s="2" t="str">
        <f>IF($A260&gt;='DB_FG_243way_Regular Symbol'!D$16,"",IF(B260=0,"",IF(OR(B260=$BW$1,B261=$BW$1,B262=$BW$1,B260=$CD$1,B261=$CD$1,B262=$CD$1),0,1)))</f>
        <v/>
      </c>
      <c r="CD260" s="2" t="str">
        <f>IF($A260&gt;='DB_FG_243way_Regular Symbol'!E$16,"",IF(C260=0,"",IF(OR(C260=$BW$1,C261=$BW$1,C262=$BW$1,C260=$CD$1,C261=$CD$1,C262=$CD$1),0,1)))</f>
        <v/>
      </c>
      <c r="CE260" s="2" t="str">
        <f>IF($A260&gt;='DB_FG_243way_Regular Symbol'!F$16,"",IF(D260=0,"",IF(OR(D260=$BW$1,D261=$BW$1,D262=$BW$1,D260=$CD$1,D261=$CD$1,D262=$CD$1),0,1)))</f>
        <v/>
      </c>
      <c r="CF260" s="2" t="str">
        <f>IF($A260&gt;='DB_FG_243way_Regular Symbol'!G$16,"",IF(E260=0,"",IF(OR(E260=$BW$1,E261=$BW$1,E262=$BW$1,E260=$CD$1,E261=$CD$1,E262=$CD$1),0,1)))</f>
        <v/>
      </c>
      <c r="CG260" s="2" t="str">
        <f>IF($A260&gt;='DB_FG_243way_Regular Symbol'!H$16,"",IF(F260=0,"",IF(OR(F260=$BW$1,F261=$BW$1,F262=$BW$1,F260=$CD$1,F261=$CD$1,F262=$CD$1),0,1)))</f>
        <v/>
      </c>
      <c r="CI260" s="2" t="str">
        <f>IF($A260&gt;='DB_FG_243way_Regular Symbol'!D$16,"",IF(B260=0,"",IF(OR(B260=$BW$1,B261=$BW$1,B262=$BW$1,B260=$CJ$1,B261=$CJ$1,B262=$CJ$1),0,1)))</f>
        <v/>
      </c>
      <c r="CJ260" s="2" t="str">
        <f>IF($A260&gt;='DB_FG_243way_Regular Symbol'!E$16,"",IF(C260=0,"",IF(OR(C260=$BW$1,C261=$BW$1,C262=$BW$1,C260=$CJ$1,C261=$CJ$1,C262=$CJ$1),0,1)))</f>
        <v/>
      </c>
      <c r="CK260" s="2" t="str">
        <f>IF($A260&gt;='DB_FG_243way_Regular Symbol'!F$16,"",IF(D260=0,"",IF(OR(D260=$BW$1,D261=$BW$1,D262=$BW$1,D260=$CJ$1,D261=$CJ$1,D262=$CJ$1),0,1)))</f>
        <v/>
      </c>
      <c r="CL260" s="2" t="str">
        <f>IF($A260&gt;='DB_FG_243way_Regular Symbol'!G$16,"",IF(E260=0,"",IF(OR(E260=$BW$1,E261=$BW$1,E262=$BW$1,E260=$CJ$1,E261=$CJ$1,E262=$CJ$1),0,1)))</f>
        <v/>
      </c>
      <c r="CM260" s="2" t="str">
        <f>IF($A260&gt;='DB_FG_243way_Regular Symbol'!H$16,"",IF(F260=0,"",IF(OR(F260=$BW$1,F261=$BW$1,F262=$BW$1,F260=$CJ$1,F261=$CJ$1,F262=$CJ$1),0,1)))</f>
        <v/>
      </c>
      <c r="CO260" s="2" t="str">
        <f>IF($A260&gt;='DB_FG_243way_Regular Symbol'!D$16,"",IF(B260=0,"",IF(OR(B260=$BW$1,B261=$BW$1,B262=$BW$1,B260=$CP$1,B261=$CP$1,B262=$CP$1),0,1)))</f>
        <v/>
      </c>
      <c r="CP260" s="2" t="str">
        <f>IF($A260&gt;='DB_FG_243way_Regular Symbol'!E$16,"",IF(C260=0,"",IF(OR(C260=$BW$1,C261=$BW$1,C262=$BW$1,C260=$CP$1,C261=$CP$1,C262=$CP$1),0,1)))</f>
        <v/>
      </c>
      <c r="CQ260" s="2" t="str">
        <f>IF($A260&gt;='DB_FG_243way_Regular Symbol'!F$16,"",IF(D260=0,"",IF(OR(D260=$BW$1,D261=$BW$1,D262=$BW$1,D260=$CP$1,D261=$CP$1,D262=$CP$1),0,1)))</f>
        <v/>
      </c>
      <c r="CR260" s="2" t="str">
        <f>IF($A260&gt;='DB_FG_243way_Regular Symbol'!G$16,"",IF(E260=0,"",IF(OR(E260=$BW$1,E261=$BW$1,E262=$BW$1,E260=$CP$1,E261=$CP$1,E262=$CP$1),0,1)))</f>
        <v/>
      </c>
      <c r="CS260" s="2" t="str">
        <f>IF($A260&gt;='DB_FG_243way_Regular Symbol'!H$16,"",IF(F260=0,"",IF(OR(F260=$BW$1,F261=$BW$1,F262=$BW$1,F260=$CP$1,F261=$CP$1,F262=$CP$1),0,1)))</f>
        <v/>
      </c>
      <c r="CU260" s="2" t="str">
        <f>IF($A260&gt;='DB_FG_243way_Regular Symbol'!D$16,"",IF(B260=0,"",IF(OR(B260=$BW$1,B261=$BW$1,B262=$BW$1,B260=$CV$1,B261=$CV$1,B262=$CV$1),0,1)))</f>
        <v/>
      </c>
      <c r="CV260" s="2" t="str">
        <f>IF($A260&gt;='DB_FG_243way_Regular Symbol'!E$16,"",IF(C260=0,"",IF(OR(C260=$BW$1,C261=$BW$1,C262=$BW$1,C260=$CV$1,C261=$CV$1,C262=$CV$1),0,1)))</f>
        <v/>
      </c>
      <c r="CW260" s="2" t="str">
        <f>IF($A260&gt;='DB_FG_243way_Regular Symbol'!F$16,"",IF(D260=0,"",IF(OR(D260=$BW$1,D261=$BW$1,D262=$BW$1,D260=$CV$1,D261=$CV$1,D262=$CV$1),0,1)))</f>
        <v/>
      </c>
      <c r="CX260" s="2" t="str">
        <f>IF($A260&gt;='DB_FG_243way_Regular Symbol'!G$16,"",IF(E260=0,"",IF(OR(E260=$BW$1,E261=$BW$1,E262=$BW$1,E260=$CV$1,E261=$CV$1,E262=$CV$1),0,1)))</f>
        <v/>
      </c>
      <c r="CY260" s="2" t="str">
        <f>IF($A260&gt;='DB_FG_243way_Regular Symbol'!H$16,"",IF(F260=0,"",IF(OR(F260=$BW$1,F261=$BW$1,F262=$BW$1,F260=$CV$1,F261=$CV$1,F262=$CV$1),0,1)))</f>
        <v/>
      </c>
    </row>
    <row r="261" spans="1:103">
      <c r="A261" s="341">
        <f>IF('DB_FG_243way_Regular Symbol'!L260="","",'DB_FG_243way_Regular Symbol'!L260)</f>
        <v>257</v>
      </c>
      <c r="B261" s="184" t="str">
        <f>IF('DB_FG_243way_Regular Symbol'!M260="",
IF($A261-'DB_FG_243way_Regular Symbol'!D$16&gt;='DB_FG_243way_RegularＸ_W()'!B$2-1,"",VLOOKUP($A261-'DB_FG_243way_Regular Symbol'!D$16,'DB_FG_243way_Regular Symbol'!$L$3:$Q$99,'DB_FG_243way_RegularＸ_W()'!B$3+1,FALSE)),
'DB_FG_243way_Regular Symbol'!M260)</f>
        <v/>
      </c>
      <c r="C261" s="184" t="str">
        <f>IF('DB_FG_243way_Regular Symbol'!N260="",
IF($A261-'DB_FG_243way_Regular Symbol'!E$16&gt;='DB_FG_243way_RegularＸ_W()'!C$2-1,"",VLOOKUP($A261-'DB_FG_243way_Regular Symbol'!E$16,'DB_FG_243way_Regular Symbol'!$L$3:$Q$99,'DB_FG_243way_RegularＸ_W()'!C$3+1,FALSE)),
'DB_FG_243way_Regular Symbol'!N260)</f>
        <v/>
      </c>
      <c r="D261" s="184" t="str">
        <f>IF('DB_FG_243way_Regular Symbol'!O260="",
IF($A261-'DB_FG_243way_Regular Symbol'!F$16&gt;='DB_FG_243way_RegularＸ_W()'!D$2-1,"",VLOOKUP($A261-'DB_FG_243way_Regular Symbol'!F$16,'DB_FG_243way_Regular Symbol'!$L$3:$Q$99,'DB_FG_243way_RegularＸ_W()'!D$3+1,FALSE)),
'DB_FG_243way_Regular Symbol'!O260)</f>
        <v/>
      </c>
      <c r="E261" s="184" t="str">
        <f>IF('DB_FG_243way_Regular Symbol'!P260="",
IF($A261-'DB_FG_243way_Regular Symbol'!G$16&gt;='DB_FG_243way_RegularＸ_W()'!E$2-1,"",VLOOKUP($A261-'DB_FG_243way_Regular Symbol'!G$16,'DB_FG_243way_Regular Symbol'!$L$3:$Q$99,'DB_FG_243way_RegularＸ_W()'!E$3+1,FALSE)),
'DB_FG_243way_Regular Symbol'!P260)</f>
        <v/>
      </c>
      <c r="F261" s="358" t="str">
        <f>IF('DB_FG_243way_Regular Symbol'!Q260="",
IF($A261-'DB_FG_243way_Regular Symbol'!H$16&gt;='DB_FG_243way_RegularＸ_W()'!F$2-1,"",VLOOKUP($A261-'DB_FG_243way_Regular Symbol'!H$16,'DB_FG_243way_Regular Symbol'!$L$3:$Q$99,'DB_FG_243way_RegularＸ_W()'!F$3+1,FALSE)),
'DB_FG_243way_Regular Symbol'!Q260)</f>
        <v/>
      </c>
      <c r="O261" s="342" t="str">
        <f>IF($A261&gt;='DB_FG_243way_Regular Symbol'!D$16,"",IF(B261=0,"",IF(OR(B261=$O$1,B261=$P$1,B262=$O$1,B262=$P$1,B263=$O$1,B263=$P$1),0,1)))</f>
        <v/>
      </c>
      <c r="P261" s="2" t="str">
        <f>IF($A261&gt;='DB_FG_243way_Regular Symbol'!E$16,"",IF(C261=0,"",IF(OR(C261=$O$1,C261=$P$1,C262=$O$1,C262=$P$1,C263=$O$1,C263=$P$1),0,1)))</f>
        <v/>
      </c>
      <c r="Q261" s="2" t="str">
        <f>IF($A261&gt;='DB_FG_243way_Regular Symbol'!F$16,"",IF(D261=0,"",IF(OR(D261=$O$1,D261=$P$1,D262=$O$1,D262=$P$1,D263=$O$1,D263=$P$1),0,1)))</f>
        <v/>
      </c>
      <c r="R261" s="2" t="str">
        <f>IF($A261&gt;='DB_FG_243way_Regular Symbol'!G$16,"",IF(E261=0,"",IF(OR(E261=$O$1,E261=$P$1,E262=$O$1,E262=$P$1,E263=$O$1,E263=$P$1),0,1)))</f>
        <v/>
      </c>
      <c r="S261" s="128" t="str">
        <f>IF($A261&gt;='DB_FG_243way_Regular Symbol'!H$16,"",IF(F261=0,"",IF(OR(F261=$O$1,F261=$P$1,F262=$O$1,F262=$P$1,F263=$O$1,F263=$P$1),0,1)))</f>
        <v/>
      </c>
      <c r="U261" s="342" t="str">
        <f>IF($A261&gt;='DB_FG_243way_Regular Symbol'!D$16,"",IF(B261=0,"",IF(OR(B261=$U$1,B261=$V$1,B262=$U$1,B262=$V$1,B263=$U$1,B263=$V$1),0,1)))</f>
        <v/>
      </c>
      <c r="V261" s="2" t="str">
        <f>IF($A261&gt;='DB_FG_243way_Regular Symbol'!E$16,"",IF(C261=0,"",IF(OR(C261=$U$1,C261=$V$1,C262=$U$1,C262=$V$1,C263=$U$1,C263=$V$1),0,1)))</f>
        <v/>
      </c>
      <c r="W261" s="2" t="str">
        <f>IF($A261&gt;='DB_FG_243way_Regular Symbol'!F$16,"",IF(D261=0,"",IF(OR(D261=$U$1,D261=$V$1,D262=$U$1,D262=$V$1,D263=$U$1,D263=$V$1),0,1)))</f>
        <v/>
      </c>
      <c r="X261" s="2" t="str">
        <f>IF($A261&gt;='DB_FG_243way_Regular Symbol'!G$16,"",IF(E261=0,"",IF(OR(E261=$U$1,E261=$V$1,E262=$U$1,E262=$V$1,E263=$U$1,E263=$V$1),0,1)))</f>
        <v/>
      </c>
      <c r="Y261" s="128" t="str">
        <f>IF($A261&gt;='DB_FG_243way_Regular Symbol'!H$16,"",IF(F261=0,"",IF(OR(F261=$U$1,F261=$V$1,F262=$U$1,F262=$V$1,F263=$U$1,F263=$V$1),0,1)))</f>
        <v/>
      </c>
      <c r="AA261" s="342" t="str">
        <f>IF($A261&gt;='DB_FG_243way_Regular Symbol'!D$16,"",IF(B261=0,"",IF(OR(B261=$AA$1,B261=$AB$1,B262=$AA$1,B262=$AB$1,B263=$AA$1,,B263=$AB$1),0,1)))</f>
        <v/>
      </c>
      <c r="AB261" s="2" t="str">
        <f>IF($A261&gt;='DB_FG_243way_Regular Symbol'!E$16,"",IF(C261=0,"",IF(OR(C261=$AA$1,C261=$AB$1,C262=$AA$1,C262=$AB$1,C263=$AA$1,,C263=$AB$1),0,1)))</f>
        <v/>
      </c>
      <c r="AC261" s="2" t="str">
        <f>IF($A261&gt;='DB_FG_243way_Regular Symbol'!F$16,"",IF(D261=0,"",IF(OR(D261=$AA$1,D261=$AB$1,D262=$AA$1,D262=$AB$1,D263=$AA$1,,D263=$AB$1),0,1)))</f>
        <v/>
      </c>
      <c r="AD261" s="2" t="str">
        <f>IF($A261&gt;='DB_FG_243way_Regular Symbol'!G$16,"",IF(E261=0,"",IF(OR(E261=$AA$1,E261=$AB$1,E262=$AA$1,E262=$AB$1,E263=$AA$1,,E263=$AB$1),0,1)))</f>
        <v/>
      </c>
      <c r="AE261" s="128" t="str">
        <f>IF($A261&gt;='DB_FG_243way_Regular Symbol'!H$16,"",IF(F261=0,"",IF(OR(F261=$AA$1,F261=$AB$1,F262=$AA$1,F262=$AB$1,F263=$AA$1,,F263=$AB$1),0,1)))</f>
        <v/>
      </c>
      <c r="AG261" s="342" t="str">
        <f>IF($A261&gt;='DB_FG_243way_Regular Symbol'!D$16,"",IF(B261=0,"",IF(OR(B261=$AG$1,B261=$AH$1,B262=$AG$1,B262=$AH$1,B263=$AG$1,B263=$AH$1),0,1)))</f>
        <v/>
      </c>
      <c r="AH261" s="2" t="str">
        <f>IF($A261&gt;='DB_FG_243way_Regular Symbol'!E$16,"",IF(C261=0,"",IF(OR(C261=$AG$1,C261=$AH$1,C262=$AG$1,C262=$AH$1,C263=$AG$1,C263=$AH$1),0,1)))</f>
        <v/>
      </c>
      <c r="AI261" s="2" t="str">
        <f>IF($A261&gt;='DB_FG_243way_Regular Symbol'!F$16,"",IF(D261=0,"",IF(OR(D261=$AG$1,D261=$AH$1,D262=$AG$1,D262=$AH$1,D263=$AG$1,D263=$AH$1),0,1)))</f>
        <v/>
      </c>
      <c r="AJ261" s="2" t="str">
        <f>IF($A261&gt;='DB_FG_243way_Regular Symbol'!G$16,"",IF(E261=0,"",IF(OR(E261=$AG$1,E261=$AH$1,E262=$AG$1,E262=$AH$1,E263=$AG$1,E263=$AH$1),0,1)))</f>
        <v/>
      </c>
      <c r="AK261" s="128" t="str">
        <f>IF($A261&gt;='DB_FG_243way_Regular Symbol'!H$16,"",IF(F261=0,"",IF(OR(F261=$AG$1,F261=$AH$1,F262=$AG$1,F262=$AH$1,F263=$AG$1,F263=$AH$1),0,1)))</f>
        <v/>
      </c>
      <c r="AM261" s="342" t="str">
        <f>IF($A261&gt;='DB_FG_243way_Regular Symbol'!D$16,"",IF(B261=0,"",IF(OR(B261=$AM$1,B261=$AN$1,B262=$AM$1,B262=$AN$1,B263=$AM$1,B263=$AN$1),0,1)))</f>
        <v/>
      </c>
      <c r="AN261" s="2" t="str">
        <f>IF($A261&gt;='DB_FG_243way_Regular Symbol'!E$16,"",IF(C261=0,"",IF(OR(C261=$AM$1,C261=$AN$1,C262=$AM$1,C262=$AN$1,C263=$AM$1,C263=$AN$1),0,1)))</f>
        <v/>
      </c>
      <c r="AO261" s="2" t="str">
        <f>IF($A261&gt;='DB_FG_243way_Regular Symbol'!F$16,"",IF(D261=0,"",IF(OR(D261=$AM$1,D261=$AN$1,D262=$AM$1,D262=$AN$1,D263=$AM$1,D263=$AN$1),0,1)))</f>
        <v/>
      </c>
      <c r="AP261" s="2" t="str">
        <f>IF($A261&gt;='DB_FG_243way_Regular Symbol'!G$16,"",IF(E261=0,"",IF(OR(E261=$AM$1,E261=$AN$1,E262=$AM$1,E262=$AN$1,E263=$AM$1,E263=$AN$1),0,1)))</f>
        <v/>
      </c>
      <c r="AQ261" s="128" t="str">
        <f>IF($A261&gt;='DB_FG_243way_Regular Symbol'!H$16,"",IF(F261=0,"",IF(OR(F261=$AM$1,F261=$AN$1,F262=$AM$1,F262=$AN$1,F263=$AM$1,F263=$AN$1),0,1)))</f>
        <v/>
      </c>
      <c r="AS261" s="342" t="str">
        <f>IF($A261&gt;='DB_FG_243way_Regular Symbol'!D$16,"",IF(B261=0,"",IF(OR(B261=$AM$1,B261=$AT$1,B262=$AM$1,B262=$AT$1,B263=$AM$1,B263=$AT$1),0,1)))</f>
        <v/>
      </c>
      <c r="AT261" s="2" t="str">
        <f>IF($A261&gt;='DB_FG_243way_Regular Symbol'!E$16,"",IF(C261=0,"",IF(OR(C261=$AM$1,C261=$AT$1,C262=$AM$1,C262=$AT$1,C263=$AM$1,C263=$AT$1),0,1)))</f>
        <v/>
      </c>
      <c r="AU261" s="2" t="str">
        <f>IF($A261&gt;='DB_FG_243way_Regular Symbol'!F$16,"",IF(D261=0,"",IF(OR(D261=$AM$1,D261=$AT$1,D262=$AM$1,D262=$AT$1,D263=$AM$1,D263=$AT$1),0,1)))</f>
        <v/>
      </c>
      <c r="AV261" s="2" t="str">
        <f>IF($A261&gt;='DB_FG_243way_Regular Symbol'!G$16,"",IF(E261=0,"",IF(OR(E261=$AM$1,E261=$AT$1,E262=$AM$1,E262=$AT$1,E263=$AM$1,E263=$AT$1),0,1)))</f>
        <v/>
      </c>
      <c r="AW261" s="128" t="str">
        <f>IF($A261&gt;='DB_FG_243way_Regular Symbol'!H$16,"",IF(F261=0,"",IF(OR(F261=$AM$1,F261=$AT$1,F262=$AM$1,F262=$AT$1,F263=$AM$1,F263=$AT$1),0,1)))</f>
        <v/>
      </c>
      <c r="AY261" s="342" t="str">
        <f>IF($A261&gt;='DB_FG_243way_Regular Symbol'!D$16,"",IF(B261=0,"",IF(OR(B261=$AM$1,B261=$AZ$1,B262=$AM$1,B262=$AZ$1,B263=$AM$1,B263=$AZ$1),0,1)))</f>
        <v/>
      </c>
      <c r="AZ261" s="2" t="str">
        <f>IF($A261&gt;='DB_FG_243way_Regular Symbol'!E$16,"",IF(C261=0,"",IF(OR(C261=$AM$1,C261=$AZ$1,C262=$AM$1,C262=$AZ$1,C263=$AM$1,C263=$AZ$1),0,1)))</f>
        <v/>
      </c>
      <c r="BA261" s="2" t="str">
        <f>IF($A261&gt;='DB_FG_243way_Regular Symbol'!F$16,"",IF(D261=0,"",IF(OR(D261=$AM$1,D261=$AZ$1,D262=$AM$1,D262=$AZ$1,D263=$AM$1,D263=$AZ$1),0,1)))</f>
        <v/>
      </c>
      <c r="BB261" s="2" t="str">
        <f>IF($A261&gt;='DB_FG_243way_Regular Symbol'!G$16,"",IF(E261=0,"",IF(OR(E261=$AM$1,E261=$AZ$1,E262=$AM$1,E262=$AZ$1,E263=$AM$1,E263=$AZ$1),0,1)))</f>
        <v/>
      </c>
      <c r="BC261" s="128" t="str">
        <f>IF($A261&gt;='DB_FG_243way_Regular Symbol'!H$16,"",IF(F261=0,"",IF(OR(F261=$AM$1,F261=$AZ$1,F262=$AM$1,F262=$AZ$1,F263=$AM$1,F263=$AZ$1),0,1)))</f>
        <v/>
      </c>
      <c r="BE261" s="342"/>
      <c r="BF261" s="2"/>
      <c r="BG261" s="2" t="str">
        <f>IF($A261&gt;='DB_FG_243way_Regular Symbol'!F$16,"",IF(D261=0,"",COUNTIF(D261:D263,$BF$1)))</f>
        <v/>
      </c>
      <c r="BH261" s="2" t="str">
        <f>IF($A261&gt;='DB_FG_243way_Regular Symbol'!G$16,"",IF(E261=0,"",COUNTIF(E261:E263,$BF$1)))</f>
        <v/>
      </c>
      <c r="BI261" s="2" t="str">
        <f>IF($A261&gt;='DB_FG_243way_Regular Symbol'!H$16,"",IF(F261=0,"",COUNTIF(F261:F263,$BF$1)))</f>
        <v/>
      </c>
      <c r="BK261" s="342"/>
      <c r="BL261" s="2"/>
      <c r="BM261" s="2" t="str">
        <f>IF($A261&gt;='DB_FG_243way_Regular Symbol'!F$16,"",IF(D261=0,"",IF(OR(D261=$AM$1,D261=$BL$1,D262=$AM$1,D262=$BL$1,D263=$AM$1,D263=$BL$1),0,1)))</f>
        <v/>
      </c>
      <c r="BN261" s="2" t="str">
        <f>IF($A261&gt;='DB_FG_243way_Regular Symbol'!G$16,"",IF(E261=0,"",IF(OR(E261=$AM$1,E261=$BL$1,E262=$AM$1,E262=$BL$1,E263=$AM$1,E263=$BL$1),0,1)))</f>
        <v/>
      </c>
      <c r="BO261" s="128" t="str">
        <f>IF($A261&gt;='DB_FG_243way_Regular Symbol'!H$16,"",IF(F261=0,"",IF(OR(F261=$AM$1,F261=$BL$1,F262=$AM$1,F262=$BL$1,F263=$AM$1,F263=$BL$1),0,1)))</f>
        <v/>
      </c>
      <c r="BQ261" s="2" t="str">
        <f>IF($A261&gt;='DB_FG_243way_Regular Symbol'!D$16,"",IF(B261=0,"",IF(OR(B261=$BQ$1,B261=$BR$1,B262=$BQ$1,B262=$BR$1,B263=$BQ$1,B263=$BR$1),0,1)))</f>
        <v/>
      </c>
      <c r="BR261" s="2" t="str">
        <f>IF($A261&gt;='DB_FG_243way_Regular Symbol'!E$16,"",IF(C261=0,"",IF(OR(C261=$BQ$1,C261=$BR$1,C262=$BQ$1,C262=$BR$1,C263=$BQ$1,C263=$BR$1),0,1)))</f>
        <v/>
      </c>
      <c r="BS261" s="2" t="str">
        <f>IF($A261&gt;='DB_FG_243way_Regular Symbol'!F$16,"",IF(D261=0,"",IF(OR(D261=$BQ$1,D261=$BR$1,D262=$BQ$1,D262=$BR$1,D263=$BQ$1,D263=$BR$1),0,1)))</f>
        <v/>
      </c>
      <c r="BT261" s="2" t="str">
        <f>IF($A261&gt;='DB_FG_243way_Regular Symbol'!G$16,"",IF(E261=0,"",IF(OR(E261=$BQ$1,E261=$BR$1,E262=$BQ$1,E262=$BR$1,E263=$BQ$1,E263=$BR$1),0,1)))</f>
        <v/>
      </c>
      <c r="BU261" s="2" t="str">
        <f>IF($A261&gt;='DB_FG_243way_Regular Symbol'!H$16,"",IF(F261=0,"",IF(OR(F261=$BQ$1,F261=$BR$1,F262=$BQ$1,F262=$BR$1,F263=$BQ$1,F263=$BR$1),0,1)))</f>
        <v/>
      </c>
      <c r="BW261" s="2" t="str">
        <f>IF($A261&gt;='DB_FG_243way_Regular Symbol'!D$16,"",IF(B261=0,"",IF(OR(B261=$BW$1,B262=$BW$1,B263=$BW$1,B261=$BX$1,B262=$BX$1,B263=$BX$1),0,1)))</f>
        <v/>
      </c>
      <c r="BX261" s="2" t="str">
        <f>IF($A261&gt;='DB_FG_243way_Regular Symbol'!E$16,"",IF(C261=0,"",IF(OR(C261=$BW$1,C262=$BW$1,C263=$BW$1,C261=$BX$1,C262=$BX$1,C263=$BX$1),0,1)))</f>
        <v/>
      </c>
      <c r="BY261" s="2" t="str">
        <f>IF($A261&gt;='DB_FG_243way_Regular Symbol'!F$16,"",IF(D261=0,"",IF(OR(D261=$BW$1,D262=$BW$1,D263=$BW$1,D261=$BX$1,D262=$BX$1,D263=$BX$1),0,1)))</f>
        <v/>
      </c>
      <c r="BZ261" s="2" t="str">
        <f>IF($A261&gt;='DB_FG_243way_Regular Symbol'!G$16,"",IF(E261=0,"",IF(OR(E261=$BW$1,E262=$BW$1,E263=$BW$1,E261=$BX$1,E262=$BX$1,E263=$BX$1),0,1)))</f>
        <v/>
      </c>
      <c r="CA261" s="2" t="str">
        <f>IF($A261&gt;='DB_FG_243way_Regular Symbol'!H$16,"",IF(F261=0,"",IF(OR(F261=$BW$1,F262=$BW$1,F263=$BW$1,F261=$BX$1,F262=$BX$1,F263=$BX$1),0,1)))</f>
        <v/>
      </c>
      <c r="CC261" s="2" t="str">
        <f>IF($A261&gt;='DB_FG_243way_Regular Symbol'!D$16,"",IF(B261=0,"",IF(OR(B261=$BW$1,B262=$BW$1,B263=$BW$1,B261=$CD$1,B262=$CD$1,B263=$CD$1),0,1)))</f>
        <v/>
      </c>
      <c r="CD261" s="2" t="str">
        <f>IF($A261&gt;='DB_FG_243way_Regular Symbol'!E$16,"",IF(C261=0,"",IF(OR(C261=$BW$1,C262=$BW$1,C263=$BW$1,C261=$CD$1,C262=$CD$1,C263=$CD$1),0,1)))</f>
        <v/>
      </c>
      <c r="CE261" s="2" t="str">
        <f>IF($A261&gt;='DB_FG_243way_Regular Symbol'!F$16,"",IF(D261=0,"",IF(OR(D261=$BW$1,D262=$BW$1,D263=$BW$1,D261=$CD$1,D262=$CD$1,D263=$CD$1),0,1)))</f>
        <v/>
      </c>
      <c r="CF261" s="2" t="str">
        <f>IF($A261&gt;='DB_FG_243way_Regular Symbol'!G$16,"",IF(E261=0,"",IF(OR(E261=$BW$1,E262=$BW$1,E263=$BW$1,E261=$CD$1,E262=$CD$1,E263=$CD$1),0,1)))</f>
        <v/>
      </c>
      <c r="CG261" s="2" t="str">
        <f>IF($A261&gt;='DB_FG_243way_Regular Symbol'!H$16,"",IF(F261=0,"",IF(OR(F261=$BW$1,F262=$BW$1,F263=$BW$1,F261=$CD$1,F262=$CD$1,F263=$CD$1),0,1)))</f>
        <v/>
      </c>
      <c r="CI261" s="2" t="str">
        <f>IF($A261&gt;='DB_FG_243way_Regular Symbol'!D$16,"",IF(B261=0,"",IF(OR(B261=$BW$1,B262=$BW$1,B263=$BW$1,B261=$CJ$1,B262=$CJ$1,B263=$CJ$1),0,1)))</f>
        <v/>
      </c>
      <c r="CJ261" s="2" t="str">
        <f>IF($A261&gt;='DB_FG_243way_Regular Symbol'!E$16,"",IF(C261=0,"",IF(OR(C261=$BW$1,C262=$BW$1,C263=$BW$1,C261=$CJ$1,C262=$CJ$1,C263=$CJ$1),0,1)))</f>
        <v/>
      </c>
      <c r="CK261" s="2" t="str">
        <f>IF($A261&gt;='DB_FG_243way_Regular Symbol'!F$16,"",IF(D261=0,"",IF(OR(D261=$BW$1,D262=$BW$1,D263=$BW$1,D261=$CJ$1,D262=$CJ$1,D263=$CJ$1),0,1)))</f>
        <v/>
      </c>
      <c r="CL261" s="2" t="str">
        <f>IF($A261&gt;='DB_FG_243way_Regular Symbol'!G$16,"",IF(E261=0,"",IF(OR(E261=$BW$1,E262=$BW$1,E263=$BW$1,E261=$CJ$1,E262=$CJ$1,E263=$CJ$1),0,1)))</f>
        <v/>
      </c>
      <c r="CM261" s="2" t="str">
        <f>IF($A261&gt;='DB_FG_243way_Regular Symbol'!H$16,"",IF(F261=0,"",IF(OR(F261=$BW$1,F262=$BW$1,F263=$BW$1,F261=$CJ$1,F262=$CJ$1,F263=$CJ$1),0,1)))</f>
        <v/>
      </c>
      <c r="CO261" s="2" t="str">
        <f>IF($A261&gt;='DB_FG_243way_Regular Symbol'!D$16,"",IF(B261=0,"",IF(OR(B261=$BW$1,B262=$BW$1,B263=$BW$1,B261=$CP$1,B262=$CP$1,B263=$CP$1),0,1)))</f>
        <v/>
      </c>
      <c r="CP261" s="2" t="str">
        <f>IF($A261&gt;='DB_FG_243way_Regular Symbol'!E$16,"",IF(C261=0,"",IF(OR(C261=$BW$1,C262=$BW$1,C263=$BW$1,C261=$CP$1,C262=$CP$1,C263=$CP$1),0,1)))</f>
        <v/>
      </c>
      <c r="CQ261" s="2" t="str">
        <f>IF($A261&gt;='DB_FG_243way_Regular Symbol'!F$16,"",IF(D261=0,"",IF(OR(D261=$BW$1,D262=$BW$1,D263=$BW$1,D261=$CP$1,D262=$CP$1,D263=$CP$1),0,1)))</f>
        <v/>
      </c>
      <c r="CR261" s="2" t="str">
        <f>IF($A261&gt;='DB_FG_243way_Regular Symbol'!G$16,"",IF(E261=0,"",IF(OR(E261=$BW$1,E262=$BW$1,E263=$BW$1,E261=$CP$1,E262=$CP$1,E263=$CP$1),0,1)))</f>
        <v/>
      </c>
      <c r="CS261" s="2" t="str">
        <f>IF($A261&gt;='DB_FG_243way_Regular Symbol'!H$16,"",IF(F261=0,"",IF(OR(F261=$BW$1,F262=$BW$1,F263=$BW$1,F261=$CP$1,F262=$CP$1,F263=$CP$1),0,1)))</f>
        <v/>
      </c>
      <c r="CU261" s="2" t="str">
        <f>IF($A261&gt;='DB_FG_243way_Regular Symbol'!D$16,"",IF(B261=0,"",IF(OR(B261=$BW$1,B262=$BW$1,B263=$BW$1,B261=$CV$1,B262=$CV$1,B263=$CV$1),0,1)))</f>
        <v/>
      </c>
      <c r="CV261" s="2" t="str">
        <f>IF($A261&gt;='DB_FG_243way_Regular Symbol'!E$16,"",IF(C261=0,"",IF(OR(C261=$BW$1,C262=$BW$1,C263=$BW$1,C261=$CV$1,C262=$CV$1,C263=$CV$1),0,1)))</f>
        <v/>
      </c>
      <c r="CW261" s="2" t="str">
        <f>IF($A261&gt;='DB_FG_243way_Regular Symbol'!F$16,"",IF(D261=0,"",IF(OR(D261=$BW$1,D262=$BW$1,D263=$BW$1,D261=$CV$1,D262=$CV$1,D263=$CV$1),0,1)))</f>
        <v/>
      </c>
      <c r="CX261" s="2" t="str">
        <f>IF($A261&gt;='DB_FG_243way_Regular Symbol'!G$16,"",IF(E261=0,"",IF(OR(E261=$BW$1,E262=$BW$1,E263=$BW$1,E261=$CV$1,E262=$CV$1,E263=$CV$1),0,1)))</f>
        <v/>
      </c>
      <c r="CY261" s="2" t="str">
        <f>IF($A261&gt;='DB_FG_243way_Regular Symbol'!H$16,"",IF(F261=0,"",IF(OR(F261=$BW$1,F262=$BW$1,F263=$BW$1,F261=$CV$1,F262=$CV$1,F263=$CV$1),0,1)))</f>
        <v/>
      </c>
    </row>
    <row r="262" spans="1:103">
      <c r="A262" s="341">
        <f>IF('DB_FG_243way_Regular Symbol'!L261="","",'DB_FG_243way_Regular Symbol'!L261)</f>
        <v>258</v>
      </c>
      <c r="B262" s="184" t="str">
        <f>IF('DB_FG_243way_Regular Symbol'!M261="",
IF($A262-'DB_FG_243way_Regular Symbol'!D$16&gt;='DB_FG_243way_RegularＸ_W()'!B$2-1,"",VLOOKUP($A262-'DB_FG_243way_Regular Symbol'!D$16,'DB_FG_243way_Regular Symbol'!$L$3:$Q$99,'DB_FG_243way_RegularＸ_W()'!B$3+1,FALSE)),
'DB_FG_243way_Regular Symbol'!M261)</f>
        <v/>
      </c>
      <c r="C262" s="184" t="str">
        <f>IF('DB_FG_243way_Regular Symbol'!N261="",
IF($A262-'DB_FG_243way_Regular Symbol'!E$16&gt;='DB_FG_243way_RegularＸ_W()'!C$2-1,"",VLOOKUP($A262-'DB_FG_243way_Regular Symbol'!E$16,'DB_FG_243way_Regular Symbol'!$L$3:$Q$99,'DB_FG_243way_RegularＸ_W()'!C$3+1,FALSE)),
'DB_FG_243way_Regular Symbol'!N261)</f>
        <v/>
      </c>
      <c r="D262" s="184" t="str">
        <f>IF('DB_FG_243way_Regular Symbol'!O261="",
IF($A262-'DB_FG_243way_Regular Symbol'!F$16&gt;='DB_FG_243way_RegularＸ_W()'!D$2-1,"",VLOOKUP($A262-'DB_FG_243way_Regular Symbol'!F$16,'DB_FG_243way_Regular Symbol'!$L$3:$Q$99,'DB_FG_243way_RegularＸ_W()'!D$3+1,FALSE)),
'DB_FG_243way_Regular Symbol'!O261)</f>
        <v/>
      </c>
      <c r="E262" s="184" t="str">
        <f>IF('DB_FG_243way_Regular Symbol'!P261="",
IF($A262-'DB_FG_243way_Regular Symbol'!G$16&gt;='DB_FG_243way_RegularＸ_W()'!E$2-1,"",VLOOKUP($A262-'DB_FG_243way_Regular Symbol'!G$16,'DB_FG_243way_Regular Symbol'!$L$3:$Q$99,'DB_FG_243way_RegularＸ_W()'!E$3+1,FALSE)),
'DB_FG_243way_Regular Symbol'!P261)</f>
        <v/>
      </c>
      <c r="F262" s="358" t="str">
        <f>IF('DB_FG_243way_Regular Symbol'!Q261="",
IF($A262-'DB_FG_243way_Regular Symbol'!H$16&gt;='DB_FG_243way_RegularＸ_W()'!F$2-1,"",VLOOKUP($A262-'DB_FG_243way_Regular Symbol'!H$16,'DB_FG_243way_Regular Symbol'!$L$3:$Q$99,'DB_FG_243way_RegularＸ_W()'!F$3+1,FALSE)),
'DB_FG_243way_Regular Symbol'!Q261)</f>
        <v/>
      </c>
      <c r="O262" s="342" t="str">
        <f>IF($A262&gt;='DB_FG_243way_Regular Symbol'!D$16,"",IF(B262=0,"",IF(OR(B262=$O$1,B262=$P$1,B263=$O$1,B263=$P$1,B264=$O$1,B264=$P$1),0,1)))</f>
        <v/>
      </c>
      <c r="P262" s="2" t="str">
        <f>IF($A262&gt;='DB_FG_243way_Regular Symbol'!E$16,"",IF(C262=0,"",IF(OR(C262=$O$1,C262=$P$1,C263=$O$1,C263=$P$1,C264=$O$1,C264=$P$1),0,1)))</f>
        <v/>
      </c>
      <c r="Q262" s="2" t="str">
        <f>IF($A262&gt;='DB_FG_243way_Regular Symbol'!F$16,"",IF(D262=0,"",IF(OR(D262=$O$1,D262=$P$1,D263=$O$1,D263=$P$1,D264=$O$1,D264=$P$1),0,1)))</f>
        <v/>
      </c>
      <c r="R262" s="2" t="str">
        <f>IF($A262&gt;='DB_FG_243way_Regular Symbol'!G$16,"",IF(E262=0,"",IF(OR(E262=$O$1,E262=$P$1,E263=$O$1,E263=$P$1,E264=$O$1,E264=$P$1),0,1)))</f>
        <v/>
      </c>
      <c r="S262" s="128" t="str">
        <f>IF($A262&gt;='DB_FG_243way_Regular Symbol'!H$16,"",IF(F262=0,"",IF(OR(F262=$O$1,F262=$P$1,F263=$O$1,F263=$P$1,F264=$O$1,F264=$P$1),0,1)))</f>
        <v/>
      </c>
      <c r="U262" s="342" t="str">
        <f>IF($A262&gt;='DB_FG_243way_Regular Symbol'!D$16,"",IF(B262=0,"",IF(OR(B262=$U$1,B262=$V$1,B263=$U$1,B263=$V$1,B264=$U$1,B264=$V$1),0,1)))</f>
        <v/>
      </c>
      <c r="V262" s="2" t="str">
        <f>IF($A262&gt;='DB_FG_243way_Regular Symbol'!E$16,"",IF(C262=0,"",IF(OR(C262=$U$1,C262=$V$1,C263=$U$1,C263=$V$1,C264=$U$1,C264=$V$1),0,1)))</f>
        <v/>
      </c>
      <c r="W262" s="2" t="str">
        <f>IF($A262&gt;='DB_FG_243way_Regular Symbol'!F$16,"",IF(D262=0,"",IF(OR(D262=$U$1,D262=$V$1,D263=$U$1,D263=$V$1,D264=$U$1,D264=$V$1),0,1)))</f>
        <v/>
      </c>
      <c r="X262" s="2" t="str">
        <f>IF($A262&gt;='DB_FG_243way_Regular Symbol'!G$16,"",IF(E262=0,"",IF(OR(E262=$U$1,E262=$V$1,E263=$U$1,E263=$V$1,E264=$U$1,E264=$V$1),0,1)))</f>
        <v/>
      </c>
      <c r="Y262" s="128" t="str">
        <f>IF($A262&gt;='DB_FG_243way_Regular Symbol'!H$16,"",IF(F262=0,"",IF(OR(F262=$U$1,F262=$V$1,F263=$U$1,F263=$V$1,F264=$U$1,F264=$V$1),0,1)))</f>
        <v/>
      </c>
      <c r="AA262" s="342" t="str">
        <f>IF($A262&gt;='DB_FG_243way_Regular Symbol'!D$16,"",IF(B262=0,"",IF(OR(B262=$AA$1,B262=$AB$1,B263=$AA$1,B263=$AB$1,B264=$AA$1,,B264=$AB$1),0,1)))</f>
        <v/>
      </c>
      <c r="AB262" s="2" t="str">
        <f>IF($A262&gt;='DB_FG_243way_Regular Symbol'!E$16,"",IF(C262=0,"",IF(OR(C262=$AA$1,C262=$AB$1,C263=$AA$1,C263=$AB$1,C264=$AA$1,,C264=$AB$1),0,1)))</f>
        <v/>
      </c>
      <c r="AC262" s="2" t="str">
        <f>IF($A262&gt;='DB_FG_243way_Regular Symbol'!F$16,"",IF(D262=0,"",IF(OR(D262=$AA$1,D262=$AB$1,D263=$AA$1,D263=$AB$1,D264=$AA$1,,D264=$AB$1),0,1)))</f>
        <v/>
      </c>
      <c r="AD262" s="2" t="str">
        <f>IF($A262&gt;='DB_FG_243way_Regular Symbol'!G$16,"",IF(E262=0,"",IF(OR(E262=$AA$1,E262=$AB$1,E263=$AA$1,E263=$AB$1,E264=$AA$1,,E264=$AB$1),0,1)))</f>
        <v/>
      </c>
      <c r="AE262" s="128" t="str">
        <f>IF($A262&gt;='DB_FG_243way_Regular Symbol'!H$16,"",IF(F262=0,"",IF(OR(F262=$AA$1,F262=$AB$1,F263=$AA$1,F263=$AB$1,F264=$AA$1,,F264=$AB$1),0,1)))</f>
        <v/>
      </c>
      <c r="AG262" s="342" t="str">
        <f>IF($A262&gt;='DB_FG_243way_Regular Symbol'!D$16,"",IF(B262=0,"",IF(OR(B262=$AG$1,B262=$AH$1,B263=$AG$1,B263=$AH$1,B264=$AG$1,B264=$AH$1),0,1)))</f>
        <v/>
      </c>
      <c r="AH262" s="2" t="str">
        <f>IF($A262&gt;='DB_FG_243way_Regular Symbol'!E$16,"",IF(C262=0,"",IF(OR(C262=$AG$1,C262=$AH$1,C263=$AG$1,C263=$AH$1,C264=$AG$1,C264=$AH$1),0,1)))</f>
        <v/>
      </c>
      <c r="AI262" s="2" t="str">
        <f>IF($A262&gt;='DB_FG_243way_Regular Symbol'!F$16,"",IF(D262=0,"",IF(OR(D262=$AG$1,D262=$AH$1,D263=$AG$1,D263=$AH$1,D264=$AG$1,D264=$AH$1),0,1)))</f>
        <v/>
      </c>
      <c r="AJ262" s="2" t="str">
        <f>IF($A262&gt;='DB_FG_243way_Regular Symbol'!G$16,"",IF(E262=0,"",IF(OR(E262=$AG$1,E262=$AH$1,E263=$AG$1,E263=$AH$1,E264=$AG$1,E264=$AH$1),0,1)))</f>
        <v/>
      </c>
      <c r="AK262" s="128" t="str">
        <f>IF($A262&gt;='DB_FG_243way_Regular Symbol'!H$16,"",IF(F262=0,"",IF(OR(F262=$AG$1,F262=$AH$1,F263=$AG$1,F263=$AH$1,F264=$AG$1,F264=$AH$1),0,1)))</f>
        <v/>
      </c>
      <c r="AM262" s="342" t="str">
        <f>IF($A262&gt;='DB_FG_243way_Regular Symbol'!D$16,"",IF(B262=0,"",IF(OR(B262=$AM$1,B262=$AN$1,B263=$AM$1,B263=$AN$1,B264=$AM$1,B264=$AN$1),0,1)))</f>
        <v/>
      </c>
      <c r="AN262" s="2" t="str">
        <f>IF($A262&gt;='DB_FG_243way_Regular Symbol'!E$16,"",IF(C262=0,"",IF(OR(C262=$AM$1,C262=$AN$1,C263=$AM$1,C263=$AN$1,C264=$AM$1,C264=$AN$1),0,1)))</f>
        <v/>
      </c>
      <c r="AO262" s="2" t="str">
        <f>IF($A262&gt;='DB_FG_243way_Regular Symbol'!F$16,"",IF(D262=0,"",IF(OR(D262=$AM$1,D262=$AN$1,D263=$AM$1,D263=$AN$1,D264=$AM$1,D264=$AN$1),0,1)))</f>
        <v/>
      </c>
      <c r="AP262" s="2" t="str">
        <f>IF($A262&gt;='DB_FG_243way_Regular Symbol'!G$16,"",IF(E262=0,"",IF(OR(E262=$AM$1,E262=$AN$1,E263=$AM$1,E263=$AN$1,E264=$AM$1,E264=$AN$1),0,1)))</f>
        <v/>
      </c>
      <c r="AQ262" s="128" t="str">
        <f>IF($A262&gt;='DB_FG_243way_Regular Symbol'!H$16,"",IF(F262=0,"",IF(OR(F262=$AM$1,F262=$AN$1,F263=$AM$1,F263=$AN$1,F264=$AM$1,F264=$AN$1),0,1)))</f>
        <v/>
      </c>
      <c r="AS262" s="342" t="str">
        <f>IF($A262&gt;='DB_FG_243way_Regular Symbol'!D$16,"",IF(B262=0,"",IF(OR(B262=$AM$1,B262=$AT$1,B263=$AM$1,B263=$AT$1,B264=$AM$1,B264=$AT$1),0,1)))</f>
        <v/>
      </c>
      <c r="AT262" s="2" t="str">
        <f>IF($A262&gt;='DB_FG_243way_Regular Symbol'!E$16,"",IF(C262=0,"",IF(OR(C262=$AM$1,C262=$AT$1,C263=$AM$1,C263=$AT$1,C264=$AM$1,C264=$AT$1),0,1)))</f>
        <v/>
      </c>
      <c r="AU262" s="2" t="str">
        <f>IF($A262&gt;='DB_FG_243way_Regular Symbol'!F$16,"",IF(D262=0,"",IF(OR(D262=$AM$1,D262=$AT$1,D263=$AM$1,D263=$AT$1,D264=$AM$1,D264=$AT$1),0,1)))</f>
        <v/>
      </c>
      <c r="AV262" s="2" t="str">
        <f>IF($A262&gt;='DB_FG_243way_Regular Symbol'!G$16,"",IF(E262=0,"",IF(OR(E262=$AM$1,E262=$AT$1,E263=$AM$1,E263=$AT$1,E264=$AM$1,E264=$AT$1),0,1)))</f>
        <v/>
      </c>
      <c r="AW262" s="128" t="str">
        <f>IF($A262&gt;='DB_FG_243way_Regular Symbol'!H$16,"",IF(F262=0,"",IF(OR(F262=$AM$1,F262=$AT$1,F263=$AM$1,F263=$AT$1,F264=$AM$1,F264=$AT$1),0,1)))</f>
        <v/>
      </c>
      <c r="AY262" s="342" t="str">
        <f>IF($A262&gt;='DB_FG_243way_Regular Symbol'!D$16,"",IF(B262=0,"",IF(OR(B262=$AM$1,B262=$AZ$1,B263=$AM$1,B263=$AZ$1,B264=$AM$1,B264=$AZ$1),0,1)))</f>
        <v/>
      </c>
      <c r="AZ262" s="2" t="str">
        <f>IF($A262&gt;='DB_FG_243way_Regular Symbol'!E$16,"",IF(C262=0,"",IF(OR(C262=$AM$1,C262=$AZ$1,C263=$AM$1,C263=$AZ$1,C264=$AM$1,C264=$AZ$1),0,1)))</f>
        <v/>
      </c>
      <c r="BA262" s="2" t="str">
        <f>IF($A262&gt;='DB_FG_243way_Regular Symbol'!F$16,"",IF(D262=0,"",IF(OR(D262=$AM$1,D262=$AZ$1,D263=$AM$1,D263=$AZ$1,D264=$AM$1,D264=$AZ$1),0,1)))</f>
        <v/>
      </c>
      <c r="BB262" s="2" t="str">
        <f>IF($A262&gt;='DB_FG_243way_Regular Symbol'!G$16,"",IF(E262=0,"",IF(OR(E262=$AM$1,E262=$AZ$1,E263=$AM$1,E263=$AZ$1,E264=$AM$1,E264=$AZ$1),0,1)))</f>
        <v/>
      </c>
      <c r="BC262" s="128" t="str">
        <f>IF($A262&gt;='DB_FG_243way_Regular Symbol'!H$16,"",IF(F262=0,"",IF(OR(F262=$AM$1,F262=$AZ$1,F263=$AM$1,F263=$AZ$1,F264=$AM$1,F264=$AZ$1),0,1)))</f>
        <v/>
      </c>
      <c r="BE262" s="342"/>
      <c r="BF262" s="2"/>
      <c r="BG262" s="2" t="str">
        <f>IF($A262&gt;='DB_FG_243way_Regular Symbol'!F$16,"",IF(D262=0,"",COUNTIF(D262:D264,$BF$1)))</f>
        <v/>
      </c>
      <c r="BH262" s="2" t="str">
        <f>IF($A262&gt;='DB_FG_243way_Regular Symbol'!G$16,"",IF(E262=0,"",COUNTIF(E262:E264,$BF$1)))</f>
        <v/>
      </c>
      <c r="BI262" s="2" t="str">
        <f>IF($A262&gt;='DB_FG_243way_Regular Symbol'!H$16,"",IF(F262=0,"",COUNTIF(F262:F264,$BF$1)))</f>
        <v/>
      </c>
      <c r="BK262" s="342"/>
      <c r="BL262" s="2"/>
      <c r="BM262" s="2" t="str">
        <f>IF($A262&gt;='DB_FG_243way_Regular Symbol'!F$16,"",IF(D262=0,"",IF(OR(D262=$AM$1,D262=$BL$1,D263=$AM$1,D263=$BL$1,D264=$AM$1,D264=$BL$1),0,1)))</f>
        <v/>
      </c>
      <c r="BN262" s="2" t="str">
        <f>IF($A262&gt;='DB_FG_243way_Regular Symbol'!G$16,"",IF(E262=0,"",IF(OR(E262=$AM$1,E262=$BL$1,E263=$AM$1,E263=$BL$1,E264=$AM$1,E264=$BL$1),0,1)))</f>
        <v/>
      </c>
      <c r="BO262" s="128" t="str">
        <f>IF($A262&gt;='DB_FG_243way_Regular Symbol'!H$16,"",IF(F262=0,"",IF(OR(F262=$AM$1,F262=$BL$1,F263=$AM$1,F263=$BL$1,F264=$AM$1,F264=$BL$1),0,1)))</f>
        <v/>
      </c>
      <c r="BQ262" s="2" t="str">
        <f>IF($A262&gt;='DB_FG_243way_Regular Symbol'!D$16,"",IF(B262=0,"",IF(OR(B262=$BQ$1,B262=$BR$1,B263=$BQ$1,B263=$BR$1,B264=$BQ$1,B264=$BR$1),0,1)))</f>
        <v/>
      </c>
      <c r="BR262" s="2" t="str">
        <f>IF($A262&gt;='DB_FG_243way_Regular Symbol'!E$16,"",IF(C262=0,"",IF(OR(C262=$BQ$1,C262=$BR$1,C263=$BQ$1,C263=$BR$1,C264=$BQ$1,C264=$BR$1),0,1)))</f>
        <v/>
      </c>
      <c r="BS262" s="2" t="str">
        <f>IF($A262&gt;='DB_FG_243way_Regular Symbol'!F$16,"",IF(D262=0,"",IF(OR(D262=$BQ$1,D262=$BR$1,D263=$BQ$1,D263=$BR$1,D264=$BQ$1,D264=$BR$1),0,1)))</f>
        <v/>
      </c>
      <c r="BT262" s="2" t="str">
        <f>IF($A262&gt;='DB_FG_243way_Regular Symbol'!G$16,"",IF(E262=0,"",IF(OR(E262=$BQ$1,E262=$BR$1,E263=$BQ$1,E263=$BR$1,E264=$BQ$1,E264=$BR$1),0,1)))</f>
        <v/>
      </c>
      <c r="BU262" s="2" t="str">
        <f>IF($A262&gt;='DB_FG_243way_Regular Symbol'!H$16,"",IF(F262=0,"",IF(OR(F262=$BQ$1,F262=$BR$1,F263=$BQ$1,F263=$BR$1,F264=$BQ$1,F264=$BR$1),0,1)))</f>
        <v/>
      </c>
      <c r="BW262" s="2" t="str">
        <f>IF($A262&gt;='DB_FG_243way_Regular Symbol'!D$16,"",IF(B262=0,"",IF(OR(B262=$BW$1,B263=$BW$1,B264=$BW$1,B262=$BX$1,B263=$BX$1,B264=$BX$1),0,1)))</f>
        <v/>
      </c>
      <c r="BX262" s="2" t="str">
        <f>IF($A262&gt;='DB_FG_243way_Regular Symbol'!E$16,"",IF(C262=0,"",IF(OR(C262=$BW$1,C263=$BW$1,C264=$BW$1,C262=$BX$1,C263=$BX$1,C264=$BX$1),0,1)))</f>
        <v/>
      </c>
      <c r="BY262" s="2" t="str">
        <f>IF($A262&gt;='DB_FG_243way_Regular Symbol'!F$16,"",IF(D262=0,"",IF(OR(D262=$BW$1,D263=$BW$1,D264=$BW$1,D262=$BX$1,D263=$BX$1,D264=$BX$1),0,1)))</f>
        <v/>
      </c>
      <c r="BZ262" s="2" t="str">
        <f>IF($A262&gt;='DB_FG_243way_Regular Symbol'!G$16,"",IF(E262=0,"",IF(OR(E262=$BW$1,E263=$BW$1,E264=$BW$1,E262=$BX$1,E263=$BX$1,E264=$BX$1),0,1)))</f>
        <v/>
      </c>
      <c r="CA262" s="2" t="str">
        <f>IF($A262&gt;='DB_FG_243way_Regular Symbol'!H$16,"",IF(F262=0,"",IF(OR(F262=$BW$1,F263=$BW$1,F264=$BW$1,F262=$BX$1,F263=$BX$1,F264=$BX$1),0,1)))</f>
        <v/>
      </c>
      <c r="CC262" s="2" t="str">
        <f>IF($A262&gt;='DB_FG_243way_Regular Symbol'!D$16,"",IF(B262=0,"",IF(OR(B262=$BW$1,B263=$BW$1,B264=$BW$1,B262=$CD$1,B263=$CD$1,B264=$CD$1),0,1)))</f>
        <v/>
      </c>
      <c r="CD262" s="2" t="str">
        <f>IF($A262&gt;='DB_FG_243way_Regular Symbol'!E$16,"",IF(C262=0,"",IF(OR(C262=$BW$1,C263=$BW$1,C264=$BW$1,C262=$CD$1,C263=$CD$1,C264=$CD$1),0,1)))</f>
        <v/>
      </c>
      <c r="CE262" s="2" t="str">
        <f>IF($A262&gt;='DB_FG_243way_Regular Symbol'!F$16,"",IF(D262=0,"",IF(OR(D262=$BW$1,D263=$BW$1,D264=$BW$1,D262=$CD$1,D263=$CD$1,D264=$CD$1),0,1)))</f>
        <v/>
      </c>
      <c r="CF262" s="2" t="str">
        <f>IF($A262&gt;='DB_FG_243way_Regular Symbol'!G$16,"",IF(E262=0,"",IF(OR(E262=$BW$1,E263=$BW$1,E264=$BW$1,E262=$CD$1,E263=$CD$1,E264=$CD$1),0,1)))</f>
        <v/>
      </c>
      <c r="CG262" s="2" t="str">
        <f>IF($A262&gt;='DB_FG_243way_Regular Symbol'!H$16,"",IF(F262=0,"",IF(OR(F262=$BW$1,F263=$BW$1,F264=$BW$1,F262=$CD$1,F263=$CD$1,F264=$CD$1),0,1)))</f>
        <v/>
      </c>
      <c r="CI262" s="2" t="str">
        <f>IF($A262&gt;='DB_FG_243way_Regular Symbol'!D$16,"",IF(B262=0,"",IF(OR(B262=$BW$1,B263=$BW$1,B264=$BW$1,B262=$CJ$1,B263=$CJ$1,B264=$CJ$1),0,1)))</f>
        <v/>
      </c>
      <c r="CJ262" s="2" t="str">
        <f>IF($A262&gt;='DB_FG_243way_Regular Symbol'!E$16,"",IF(C262=0,"",IF(OR(C262=$BW$1,C263=$BW$1,C264=$BW$1,C262=$CJ$1,C263=$CJ$1,C264=$CJ$1),0,1)))</f>
        <v/>
      </c>
      <c r="CK262" s="2" t="str">
        <f>IF($A262&gt;='DB_FG_243way_Regular Symbol'!F$16,"",IF(D262=0,"",IF(OR(D262=$BW$1,D263=$BW$1,D264=$BW$1,D262=$CJ$1,D263=$CJ$1,D264=$CJ$1),0,1)))</f>
        <v/>
      </c>
      <c r="CL262" s="2" t="str">
        <f>IF($A262&gt;='DB_FG_243way_Regular Symbol'!G$16,"",IF(E262=0,"",IF(OR(E262=$BW$1,E263=$BW$1,E264=$BW$1,E262=$CJ$1,E263=$CJ$1,E264=$CJ$1),0,1)))</f>
        <v/>
      </c>
      <c r="CM262" s="2" t="str">
        <f>IF($A262&gt;='DB_FG_243way_Regular Symbol'!H$16,"",IF(F262=0,"",IF(OR(F262=$BW$1,F263=$BW$1,F264=$BW$1,F262=$CJ$1,F263=$CJ$1,F264=$CJ$1),0,1)))</f>
        <v/>
      </c>
      <c r="CO262" s="2" t="str">
        <f>IF($A262&gt;='DB_FG_243way_Regular Symbol'!D$16,"",IF(B262=0,"",IF(OR(B262=$BW$1,B263=$BW$1,B264=$BW$1,B262=$CP$1,B263=$CP$1,B264=$CP$1),0,1)))</f>
        <v/>
      </c>
      <c r="CP262" s="2" t="str">
        <f>IF($A262&gt;='DB_FG_243way_Regular Symbol'!E$16,"",IF(C262=0,"",IF(OR(C262=$BW$1,C263=$BW$1,C264=$BW$1,C262=$CP$1,C263=$CP$1,C264=$CP$1),0,1)))</f>
        <v/>
      </c>
      <c r="CQ262" s="2" t="str">
        <f>IF($A262&gt;='DB_FG_243way_Regular Symbol'!F$16,"",IF(D262=0,"",IF(OR(D262=$BW$1,D263=$BW$1,D264=$BW$1,D262=$CP$1,D263=$CP$1,D264=$CP$1),0,1)))</f>
        <v/>
      </c>
      <c r="CR262" s="2" t="str">
        <f>IF($A262&gt;='DB_FG_243way_Regular Symbol'!G$16,"",IF(E262=0,"",IF(OR(E262=$BW$1,E263=$BW$1,E264=$BW$1,E262=$CP$1,E263=$CP$1,E264=$CP$1),0,1)))</f>
        <v/>
      </c>
      <c r="CS262" s="2" t="str">
        <f>IF($A262&gt;='DB_FG_243way_Regular Symbol'!H$16,"",IF(F262=0,"",IF(OR(F262=$BW$1,F263=$BW$1,F264=$BW$1,F262=$CP$1,F263=$CP$1,F264=$CP$1),0,1)))</f>
        <v/>
      </c>
      <c r="CU262" s="2" t="str">
        <f>IF($A262&gt;='DB_FG_243way_Regular Symbol'!D$16,"",IF(B262=0,"",IF(OR(B262=$BW$1,B263=$BW$1,B264=$BW$1,B262=$CV$1,B263=$CV$1,B264=$CV$1),0,1)))</f>
        <v/>
      </c>
      <c r="CV262" s="2" t="str">
        <f>IF($A262&gt;='DB_FG_243way_Regular Symbol'!E$16,"",IF(C262=0,"",IF(OR(C262=$BW$1,C263=$BW$1,C264=$BW$1,C262=$CV$1,C263=$CV$1,C264=$CV$1),0,1)))</f>
        <v/>
      </c>
      <c r="CW262" s="2" t="str">
        <f>IF($A262&gt;='DB_FG_243way_Regular Symbol'!F$16,"",IF(D262=0,"",IF(OR(D262=$BW$1,D263=$BW$1,D264=$BW$1,D262=$CV$1,D263=$CV$1,D264=$CV$1),0,1)))</f>
        <v/>
      </c>
      <c r="CX262" s="2" t="str">
        <f>IF($A262&gt;='DB_FG_243way_Regular Symbol'!G$16,"",IF(E262=0,"",IF(OR(E262=$BW$1,E263=$BW$1,E264=$BW$1,E262=$CV$1,E263=$CV$1,E264=$CV$1),0,1)))</f>
        <v/>
      </c>
      <c r="CY262" s="2" t="str">
        <f>IF($A262&gt;='DB_FG_243way_Regular Symbol'!H$16,"",IF(F262=0,"",IF(OR(F262=$BW$1,F263=$BW$1,F264=$BW$1,F262=$CV$1,F263=$CV$1,F264=$CV$1),0,1)))</f>
        <v/>
      </c>
    </row>
    <row r="263" spans="1:103">
      <c r="A263" s="341">
        <f>IF('DB_FG_243way_Regular Symbol'!L262="","",'DB_FG_243way_Regular Symbol'!L262)</f>
        <v>259</v>
      </c>
      <c r="B263" s="184" t="str">
        <f>IF('DB_FG_243way_Regular Symbol'!M262="",
IF($A263-'DB_FG_243way_Regular Symbol'!D$16&gt;='DB_FG_243way_RegularＸ_W()'!B$2-1,"",VLOOKUP($A263-'DB_FG_243way_Regular Symbol'!D$16,'DB_FG_243way_Regular Symbol'!$L$3:$Q$99,'DB_FG_243way_RegularＸ_W()'!B$3+1,FALSE)),
'DB_FG_243way_Regular Symbol'!M262)</f>
        <v/>
      </c>
      <c r="C263" s="184" t="str">
        <f>IF('DB_FG_243way_Regular Symbol'!N262="",
IF($A263-'DB_FG_243way_Regular Symbol'!E$16&gt;='DB_FG_243way_RegularＸ_W()'!C$2-1,"",VLOOKUP($A263-'DB_FG_243way_Regular Symbol'!E$16,'DB_FG_243way_Regular Symbol'!$L$3:$Q$99,'DB_FG_243way_RegularＸ_W()'!C$3+1,FALSE)),
'DB_FG_243way_Regular Symbol'!N262)</f>
        <v/>
      </c>
      <c r="D263" s="184" t="str">
        <f>IF('DB_FG_243way_Regular Symbol'!O262="",
IF($A263-'DB_FG_243way_Regular Symbol'!F$16&gt;='DB_FG_243way_RegularＸ_W()'!D$2-1,"",VLOOKUP($A263-'DB_FG_243way_Regular Symbol'!F$16,'DB_FG_243way_Regular Symbol'!$L$3:$Q$99,'DB_FG_243way_RegularＸ_W()'!D$3+1,FALSE)),
'DB_FG_243way_Regular Symbol'!O262)</f>
        <v/>
      </c>
      <c r="E263" s="184" t="str">
        <f>IF('DB_FG_243way_Regular Symbol'!P262="",
IF($A263-'DB_FG_243way_Regular Symbol'!G$16&gt;='DB_FG_243way_RegularＸ_W()'!E$2-1,"",VLOOKUP($A263-'DB_FG_243way_Regular Symbol'!G$16,'DB_FG_243way_Regular Symbol'!$L$3:$Q$99,'DB_FG_243way_RegularＸ_W()'!E$3+1,FALSE)),
'DB_FG_243way_Regular Symbol'!P262)</f>
        <v/>
      </c>
      <c r="F263" s="358" t="str">
        <f>IF('DB_FG_243way_Regular Symbol'!Q262="",
IF($A263-'DB_FG_243way_Regular Symbol'!H$16&gt;='DB_FG_243way_RegularＸ_W()'!F$2-1,"",VLOOKUP($A263-'DB_FG_243way_Regular Symbol'!H$16,'DB_FG_243way_Regular Symbol'!$L$3:$Q$99,'DB_FG_243way_RegularＸ_W()'!F$3+1,FALSE)),
'DB_FG_243way_Regular Symbol'!Q262)</f>
        <v/>
      </c>
      <c r="O263" s="342" t="str">
        <f>IF($A263&gt;='DB_FG_243way_Regular Symbol'!D$16,"",IF(B263=0,"",IF(OR(B263=$O$1,B263=$P$1,B264=$O$1,B264=$P$1,B265=$O$1,B265=$P$1),0,1)))</f>
        <v/>
      </c>
      <c r="P263" s="2" t="str">
        <f>IF($A263&gt;='DB_FG_243way_Regular Symbol'!E$16,"",IF(C263=0,"",IF(OR(C263=$O$1,C263=$P$1,C264=$O$1,C264=$P$1,C265=$O$1,C265=$P$1),0,1)))</f>
        <v/>
      </c>
      <c r="Q263" s="2" t="str">
        <f>IF($A263&gt;='DB_FG_243way_Regular Symbol'!F$16,"",IF(D263=0,"",IF(OR(D263=$O$1,D263=$P$1,D264=$O$1,D264=$P$1,D265=$O$1,D265=$P$1),0,1)))</f>
        <v/>
      </c>
      <c r="R263" s="2" t="str">
        <f>IF($A263&gt;='DB_FG_243way_Regular Symbol'!G$16,"",IF(E263=0,"",IF(OR(E263=$O$1,E263=$P$1,E264=$O$1,E264=$P$1,E265=$O$1,E265=$P$1),0,1)))</f>
        <v/>
      </c>
      <c r="S263" s="128" t="str">
        <f>IF($A263&gt;='DB_FG_243way_Regular Symbol'!H$16,"",IF(F263=0,"",IF(OR(F263=$O$1,F263=$P$1,F264=$O$1,F264=$P$1,F265=$O$1,F265=$P$1),0,1)))</f>
        <v/>
      </c>
      <c r="U263" s="342" t="str">
        <f>IF($A263&gt;='DB_FG_243way_Regular Symbol'!D$16,"",IF(B263=0,"",IF(OR(B263=$U$1,B263=$V$1,B264=$U$1,B264=$V$1,B265=$U$1,B265=$V$1),0,1)))</f>
        <v/>
      </c>
      <c r="V263" s="2" t="str">
        <f>IF($A263&gt;='DB_FG_243way_Regular Symbol'!E$16,"",IF(C263=0,"",IF(OR(C263=$U$1,C263=$V$1,C264=$U$1,C264=$V$1,C265=$U$1,C265=$V$1),0,1)))</f>
        <v/>
      </c>
      <c r="W263" s="2" t="str">
        <f>IF($A263&gt;='DB_FG_243way_Regular Symbol'!F$16,"",IF(D263=0,"",IF(OR(D263=$U$1,D263=$V$1,D264=$U$1,D264=$V$1,D265=$U$1,D265=$V$1),0,1)))</f>
        <v/>
      </c>
      <c r="X263" s="2" t="str">
        <f>IF($A263&gt;='DB_FG_243way_Regular Symbol'!G$16,"",IF(E263=0,"",IF(OR(E263=$U$1,E263=$V$1,E264=$U$1,E264=$V$1,E265=$U$1,E265=$V$1),0,1)))</f>
        <v/>
      </c>
      <c r="Y263" s="128" t="str">
        <f>IF($A263&gt;='DB_FG_243way_Regular Symbol'!H$16,"",IF(F263=0,"",IF(OR(F263=$U$1,F263=$V$1,F264=$U$1,F264=$V$1,F265=$U$1,F265=$V$1),0,1)))</f>
        <v/>
      </c>
      <c r="AA263" s="342" t="str">
        <f>IF($A263&gt;='DB_FG_243way_Regular Symbol'!D$16,"",IF(B263=0,"",IF(OR(B263=$AA$1,B263=$AB$1,B264=$AA$1,B264=$AB$1,B265=$AA$1,,B265=$AB$1),0,1)))</f>
        <v/>
      </c>
      <c r="AB263" s="2" t="str">
        <f>IF($A263&gt;='DB_FG_243way_Regular Symbol'!E$16,"",IF(C263=0,"",IF(OR(C263=$AA$1,C263=$AB$1,C264=$AA$1,C264=$AB$1,C265=$AA$1,,C265=$AB$1),0,1)))</f>
        <v/>
      </c>
      <c r="AC263" s="2" t="str">
        <f>IF($A263&gt;='DB_FG_243way_Regular Symbol'!F$16,"",IF(D263=0,"",IF(OR(D263=$AA$1,D263=$AB$1,D264=$AA$1,D264=$AB$1,D265=$AA$1,,D265=$AB$1),0,1)))</f>
        <v/>
      </c>
      <c r="AD263" s="2" t="str">
        <f>IF($A263&gt;='DB_FG_243way_Regular Symbol'!G$16,"",IF(E263=0,"",IF(OR(E263=$AA$1,E263=$AB$1,E264=$AA$1,E264=$AB$1,E265=$AA$1,,E265=$AB$1),0,1)))</f>
        <v/>
      </c>
      <c r="AE263" s="128" t="str">
        <f>IF($A263&gt;='DB_FG_243way_Regular Symbol'!H$16,"",IF(F263=0,"",IF(OR(F263=$AA$1,F263=$AB$1,F264=$AA$1,F264=$AB$1,F265=$AA$1,,F265=$AB$1),0,1)))</f>
        <v/>
      </c>
      <c r="AG263" s="342" t="str">
        <f>IF($A263&gt;='DB_FG_243way_Regular Symbol'!D$16,"",IF(B263=0,"",IF(OR(B263=$AG$1,B263=$AH$1,B264=$AG$1,B264=$AH$1,B265=$AG$1,B265=$AH$1),0,1)))</f>
        <v/>
      </c>
      <c r="AH263" s="2" t="str">
        <f>IF($A263&gt;='DB_FG_243way_Regular Symbol'!E$16,"",IF(C263=0,"",IF(OR(C263=$AG$1,C263=$AH$1,C264=$AG$1,C264=$AH$1,C265=$AG$1,C265=$AH$1),0,1)))</f>
        <v/>
      </c>
      <c r="AI263" s="2" t="str">
        <f>IF($A263&gt;='DB_FG_243way_Regular Symbol'!F$16,"",IF(D263=0,"",IF(OR(D263=$AG$1,D263=$AH$1,D264=$AG$1,D264=$AH$1,D265=$AG$1,D265=$AH$1),0,1)))</f>
        <v/>
      </c>
      <c r="AJ263" s="2" t="str">
        <f>IF($A263&gt;='DB_FG_243way_Regular Symbol'!G$16,"",IF(E263=0,"",IF(OR(E263=$AG$1,E263=$AH$1,E264=$AG$1,E264=$AH$1,E265=$AG$1,E265=$AH$1),0,1)))</f>
        <v/>
      </c>
      <c r="AK263" s="128" t="str">
        <f>IF($A263&gt;='DB_FG_243way_Regular Symbol'!H$16,"",IF(F263=0,"",IF(OR(F263=$AG$1,F263=$AH$1,F264=$AG$1,F264=$AH$1,F265=$AG$1,F265=$AH$1),0,1)))</f>
        <v/>
      </c>
      <c r="AM263" s="342" t="str">
        <f>IF($A263&gt;='DB_FG_243way_Regular Symbol'!D$16,"",IF(B263=0,"",IF(OR(B263=$AM$1,B263=$AN$1,B264=$AM$1,B264=$AN$1,B265=$AM$1,B265=$AN$1),0,1)))</f>
        <v/>
      </c>
      <c r="AN263" s="2" t="str">
        <f>IF($A263&gt;='DB_FG_243way_Regular Symbol'!E$16,"",IF(C263=0,"",IF(OR(C263=$AM$1,C263=$AN$1,C264=$AM$1,C264=$AN$1,C265=$AM$1,C265=$AN$1),0,1)))</f>
        <v/>
      </c>
      <c r="AO263" s="2" t="str">
        <f>IF($A263&gt;='DB_FG_243way_Regular Symbol'!F$16,"",IF(D263=0,"",IF(OR(D263=$AM$1,D263=$AN$1,D264=$AM$1,D264=$AN$1,D265=$AM$1,D265=$AN$1),0,1)))</f>
        <v/>
      </c>
      <c r="AP263" s="2" t="str">
        <f>IF($A263&gt;='DB_FG_243way_Regular Symbol'!G$16,"",IF(E263=0,"",IF(OR(E263=$AM$1,E263=$AN$1,E264=$AM$1,E264=$AN$1,E265=$AM$1,E265=$AN$1),0,1)))</f>
        <v/>
      </c>
      <c r="AQ263" s="128" t="str">
        <f>IF($A263&gt;='DB_FG_243way_Regular Symbol'!H$16,"",IF(F263=0,"",IF(OR(F263=$AM$1,F263=$AN$1,F264=$AM$1,F264=$AN$1,F265=$AM$1,F265=$AN$1),0,1)))</f>
        <v/>
      </c>
      <c r="AS263" s="342" t="str">
        <f>IF($A263&gt;='DB_FG_243way_Regular Symbol'!D$16,"",IF(B263=0,"",IF(OR(B263=$AM$1,B263=$AT$1,B264=$AM$1,B264=$AT$1,B265=$AM$1,B265=$AT$1),0,1)))</f>
        <v/>
      </c>
      <c r="AT263" s="2" t="str">
        <f>IF($A263&gt;='DB_FG_243way_Regular Symbol'!E$16,"",IF(C263=0,"",IF(OR(C263=$AM$1,C263=$AT$1,C264=$AM$1,C264=$AT$1,C265=$AM$1,C265=$AT$1),0,1)))</f>
        <v/>
      </c>
      <c r="AU263" s="2" t="str">
        <f>IF($A263&gt;='DB_FG_243way_Regular Symbol'!F$16,"",IF(D263=0,"",IF(OR(D263=$AM$1,D263=$AT$1,D264=$AM$1,D264=$AT$1,D265=$AM$1,D265=$AT$1),0,1)))</f>
        <v/>
      </c>
      <c r="AV263" s="2" t="str">
        <f>IF($A263&gt;='DB_FG_243way_Regular Symbol'!G$16,"",IF(E263=0,"",IF(OR(E263=$AM$1,E263=$AT$1,E264=$AM$1,E264=$AT$1,E265=$AM$1,E265=$AT$1),0,1)))</f>
        <v/>
      </c>
      <c r="AW263" s="128" t="str">
        <f>IF($A263&gt;='DB_FG_243way_Regular Symbol'!H$16,"",IF(F263=0,"",IF(OR(F263=$AM$1,F263=$AT$1,F264=$AM$1,F264=$AT$1,F265=$AM$1,F265=$AT$1),0,1)))</f>
        <v/>
      </c>
      <c r="AY263" s="342" t="str">
        <f>IF($A263&gt;='DB_FG_243way_Regular Symbol'!D$16,"",IF(B263=0,"",IF(OR(B263=$AM$1,B263=$AZ$1,B264=$AM$1,B264=$AZ$1,B265=$AM$1,B265=$AZ$1),0,1)))</f>
        <v/>
      </c>
      <c r="AZ263" s="2" t="str">
        <f>IF($A263&gt;='DB_FG_243way_Regular Symbol'!E$16,"",IF(C263=0,"",IF(OR(C263=$AM$1,C263=$AZ$1,C264=$AM$1,C264=$AZ$1,C265=$AM$1,C265=$AZ$1),0,1)))</f>
        <v/>
      </c>
      <c r="BA263" s="2" t="str">
        <f>IF($A263&gt;='DB_FG_243way_Regular Symbol'!F$16,"",IF(D263=0,"",IF(OR(D263=$AM$1,D263=$AZ$1,D264=$AM$1,D264=$AZ$1,D265=$AM$1,D265=$AZ$1),0,1)))</f>
        <v/>
      </c>
      <c r="BB263" s="2" t="str">
        <f>IF($A263&gt;='DB_FG_243way_Regular Symbol'!G$16,"",IF(E263=0,"",IF(OR(E263=$AM$1,E263=$AZ$1,E264=$AM$1,E264=$AZ$1,E265=$AM$1,E265=$AZ$1),0,1)))</f>
        <v/>
      </c>
      <c r="BC263" s="128" t="str">
        <f>IF($A263&gt;='DB_FG_243way_Regular Symbol'!H$16,"",IF(F263=0,"",IF(OR(F263=$AM$1,F263=$AZ$1,F264=$AM$1,F264=$AZ$1,F265=$AM$1,F265=$AZ$1),0,1)))</f>
        <v/>
      </c>
      <c r="BE263" s="342"/>
      <c r="BF263" s="2"/>
      <c r="BG263" s="2" t="str">
        <f>IF($A263&gt;='DB_FG_243way_Regular Symbol'!F$16,"",IF(D263=0,"",COUNTIF(D263:D265,$BF$1)))</f>
        <v/>
      </c>
      <c r="BH263" s="2" t="str">
        <f>IF($A263&gt;='DB_FG_243way_Regular Symbol'!G$16,"",IF(E263=0,"",COUNTIF(E263:E265,$BF$1)))</f>
        <v/>
      </c>
      <c r="BI263" s="2" t="str">
        <f>IF($A263&gt;='DB_FG_243way_Regular Symbol'!H$16,"",IF(F263=0,"",COUNTIF(F263:F265,$BF$1)))</f>
        <v/>
      </c>
      <c r="BK263" s="342"/>
      <c r="BL263" s="2"/>
      <c r="BM263" s="2" t="str">
        <f>IF($A263&gt;='DB_FG_243way_Regular Symbol'!F$16,"",IF(D263=0,"",IF(OR(D263=$AM$1,D263=$BL$1,D264=$AM$1,D264=$BL$1,D265=$AM$1,D265=$BL$1),0,1)))</f>
        <v/>
      </c>
      <c r="BN263" s="2" t="str">
        <f>IF($A263&gt;='DB_FG_243way_Regular Symbol'!G$16,"",IF(E263=0,"",IF(OR(E263=$AM$1,E263=$BL$1,E264=$AM$1,E264=$BL$1,E265=$AM$1,E265=$BL$1),0,1)))</f>
        <v/>
      </c>
      <c r="BO263" s="128" t="str">
        <f>IF($A263&gt;='DB_FG_243way_Regular Symbol'!H$16,"",IF(F263=0,"",IF(OR(F263=$AM$1,F263=$BL$1,F264=$AM$1,F264=$BL$1,F265=$AM$1,F265=$BL$1),0,1)))</f>
        <v/>
      </c>
      <c r="BQ263" s="2" t="str">
        <f>IF($A263&gt;='DB_FG_243way_Regular Symbol'!D$16,"",IF(B263=0,"",IF(OR(B263=$BQ$1,B263=$BR$1,B264=$BQ$1,B264=$BR$1,B265=$BQ$1,B265=$BR$1),0,1)))</f>
        <v/>
      </c>
      <c r="BR263" s="2" t="str">
        <f>IF($A263&gt;='DB_FG_243way_Regular Symbol'!E$16,"",IF(C263=0,"",IF(OR(C263=$BQ$1,C263=$BR$1,C264=$BQ$1,C264=$BR$1,C265=$BQ$1,C265=$BR$1),0,1)))</f>
        <v/>
      </c>
      <c r="BS263" s="2" t="str">
        <f>IF($A263&gt;='DB_FG_243way_Regular Symbol'!F$16,"",IF(D263=0,"",IF(OR(D263=$BQ$1,D263=$BR$1,D264=$BQ$1,D264=$BR$1,D265=$BQ$1,D265=$BR$1),0,1)))</f>
        <v/>
      </c>
      <c r="BT263" s="2" t="str">
        <f>IF($A263&gt;='DB_FG_243way_Regular Symbol'!G$16,"",IF(E263=0,"",IF(OR(E263=$BQ$1,E263=$BR$1,E264=$BQ$1,E264=$BR$1,E265=$BQ$1,E265=$BR$1),0,1)))</f>
        <v/>
      </c>
      <c r="BU263" s="2" t="str">
        <f>IF($A263&gt;='DB_FG_243way_Regular Symbol'!H$16,"",IF(F263=0,"",IF(OR(F263=$BQ$1,F263=$BR$1,F264=$BQ$1,F264=$BR$1,F265=$BQ$1,F265=$BR$1),0,1)))</f>
        <v/>
      </c>
      <c r="BW263" s="2" t="str">
        <f>IF($A263&gt;='DB_FG_243way_Regular Symbol'!D$16,"",IF(B263=0,"",IF(OR(B263=$BW$1,B264=$BW$1,B265=$BW$1,B263=$BX$1,B264=$BX$1,B265=$BX$1),0,1)))</f>
        <v/>
      </c>
      <c r="BX263" s="2" t="str">
        <f>IF($A263&gt;='DB_FG_243way_Regular Symbol'!E$16,"",IF(C263=0,"",IF(OR(C263=$BW$1,C264=$BW$1,C265=$BW$1,C263=$BX$1,C264=$BX$1,C265=$BX$1),0,1)))</f>
        <v/>
      </c>
      <c r="BY263" s="2" t="str">
        <f>IF($A263&gt;='DB_FG_243way_Regular Symbol'!F$16,"",IF(D263=0,"",IF(OR(D263=$BW$1,D264=$BW$1,D265=$BW$1,D263=$BX$1,D264=$BX$1,D265=$BX$1),0,1)))</f>
        <v/>
      </c>
      <c r="BZ263" s="2" t="str">
        <f>IF($A263&gt;='DB_FG_243way_Regular Symbol'!G$16,"",IF(E263=0,"",IF(OR(E263=$BW$1,E264=$BW$1,E265=$BW$1,E263=$BX$1,E264=$BX$1,E265=$BX$1),0,1)))</f>
        <v/>
      </c>
      <c r="CA263" s="2" t="str">
        <f>IF($A263&gt;='DB_FG_243way_Regular Symbol'!H$16,"",IF(F263=0,"",IF(OR(F263=$BW$1,F264=$BW$1,F265=$BW$1,F263=$BX$1,F264=$BX$1,F265=$BX$1),0,1)))</f>
        <v/>
      </c>
      <c r="CC263" s="2" t="str">
        <f>IF($A263&gt;='DB_FG_243way_Regular Symbol'!D$16,"",IF(B263=0,"",IF(OR(B263=$BW$1,B264=$BW$1,B265=$BW$1,B263=$CD$1,B264=$CD$1,B265=$CD$1),0,1)))</f>
        <v/>
      </c>
      <c r="CD263" s="2" t="str">
        <f>IF($A263&gt;='DB_FG_243way_Regular Symbol'!E$16,"",IF(C263=0,"",IF(OR(C263=$BW$1,C264=$BW$1,C265=$BW$1,C263=$CD$1,C264=$CD$1,C265=$CD$1),0,1)))</f>
        <v/>
      </c>
      <c r="CE263" s="2" t="str">
        <f>IF($A263&gt;='DB_FG_243way_Regular Symbol'!F$16,"",IF(D263=0,"",IF(OR(D263=$BW$1,D264=$BW$1,D265=$BW$1,D263=$CD$1,D264=$CD$1,D265=$CD$1),0,1)))</f>
        <v/>
      </c>
      <c r="CF263" s="2" t="str">
        <f>IF($A263&gt;='DB_FG_243way_Regular Symbol'!G$16,"",IF(E263=0,"",IF(OR(E263=$BW$1,E264=$BW$1,E265=$BW$1,E263=$CD$1,E264=$CD$1,E265=$CD$1),0,1)))</f>
        <v/>
      </c>
      <c r="CG263" s="2" t="str">
        <f>IF($A263&gt;='DB_FG_243way_Regular Symbol'!H$16,"",IF(F263=0,"",IF(OR(F263=$BW$1,F264=$BW$1,F265=$BW$1,F263=$CD$1,F264=$CD$1,F265=$CD$1),0,1)))</f>
        <v/>
      </c>
      <c r="CI263" s="2" t="str">
        <f>IF($A263&gt;='DB_FG_243way_Regular Symbol'!D$16,"",IF(B263=0,"",IF(OR(B263=$BW$1,B264=$BW$1,B265=$BW$1,B263=$CJ$1,B264=$CJ$1,B265=$CJ$1),0,1)))</f>
        <v/>
      </c>
      <c r="CJ263" s="2" t="str">
        <f>IF($A263&gt;='DB_FG_243way_Regular Symbol'!E$16,"",IF(C263=0,"",IF(OR(C263=$BW$1,C264=$BW$1,C265=$BW$1,C263=$CJ$1,C264=$CJ$1,C265=$CJ$1),0,1)))</f>
        <v/>
      </c>
      <c r="CK263" s="2" t="str">
        <f>IF($A263&gt;='DB_FG_243way_Regular Symbol'!F$16,"",IF(D263=0,"",IF(OR(D263=$BW$1,D264=$BW$1,D265=$BW$1,D263=$CJ$1,D264=$CJ$1,D265=$CJ$1),0,1)))</f>
        <v/>
      </c>
      <c r="CL263" s="2" t="str">
        <f>IF($A263&gt;='DB_FG_243way_Regular Symbol'!G$16,"",IF(E263=0,"",IF(OR(E263=$BW$1,E264=$BW$1,E265=$BW$1,E263=$CJ$1,E264=$CJ$1,E265=$CJ$1),0,1)))</f>
        <v/>
      </c>
      <c r="CM263" s="2" t="str">
        <f>IF($A263&gt;='DB_FG_243way_Regular Symbol'!H$16,"",IF(F263=0,"",IF(OR(F263=$BW$1,F264=$BW$1,F265=$BW$1,F263=$CJ$1,F264=$CJ$1,F265=$CJ$1),0,1)))</f>
        <v/>
      </c>
      <c r="CO263" s="2" t="str">
        <f>IF($A263&gt;='DB_FG_243way_Regular Symbol'!D$16,"",IF(B263=0,"",IF(OR(B263=$BW$1,B264=$BW$1,B265=$BW$1,B263=$CP$1,B264=$CP$1,B265=$CP$1),0,1)))</f>
        <v/>
      </c>
      <c r="CP263" s="2" t="str">
        <f>IF($A263&gt;='DB_FG_243way_Regular Symbol'!E$16,"",IF(C263=0,"",IF(OR(C263=$BW$1,C264=$BW$1,C265=$BW$1,C263=$CP$1,C264=$CP$1,C265=$CP$1),0,1)))</f>
        <v/>
      </c>
      <c r="CQ263" s="2" t="str">
        <f>IF($A263&gt;='DB_FG_243way_Regular Symbol'!F$16,"",IF(D263=0,"",IF(OR(D263=$BW$1,D264=$BW$1,D265=$BW$1,D263=$CP$1,D264=$CP$1,D265=$CP$1),0,1)))</f>
        <v/>
      </c>
      <c r="CR263" s="2" t="str">
        <f>IF($A263&gt;='DB_FG_243way_Regular Symbol'!G$16,"",IF(E263=0,"",IF(OR(E263=$BW$1,E264=$BW$1,E265=$BW$1,E263=$CP$1,E264=$CP$1,E265=$CP$1),0,1)))</f>
        <v/>
      </c>
      <c r="CS263" s="2" t="str">
        <f>IF($A263&gt;='DB_FG_243way_Regular Symbol'!H$16,"",IF(F263=0,"",IF(OR(F263=$BW$1,F264=$BW$1,F265=$BW$1,F263=$CP$1,F264=$CP$1,F265=$CP$1),0,1)))</f>
        <v/>
      </c>
      <c r="CU263" s="2" t="str">
        <f>IF($A263&gt;='DB_FG_243way_Regular Symbol'!D$16,"",IF(B263=0,"",IF(OR(B263=$BW$1,B264=$BW$1,B265=$BW$1,B263=$CV$1,B264=$CV$1,B265=$CV$1),0,1)))</f>
        <v/>
      </c>
      <c r="CV263" s="2" t="str">
        <f>IF($A263&gt;='DB_FG_243way_Regular Symbol'!E$16,"",IF(C263=0,"",IF(OR(C263=$BW$1,C264=$BW$1,C265=$BW$1,C263=$CV$1,C264=$CV$1,C265=$CV$1),0,1)))</f>
        <v/>
      </c>
      <c r="CW263" s="2" t="str">
        <f>IF($A263&gt;='DB_FG_243way_Regular Symbol'!F$16,"",IF(D263=0,"",IF(OR(D263=$BW$1,D264=$BW$1,D265=$BW$1,D263=$CV$1,D264=$CV$1,D265=$CV$1),0,1)))</f>
        <v/>
      </c>
      <c r="CX263" s="2" t="str">
        <f>IF($A263&gt;='DB_FG_243way_Regular Symbol'!G$16,"",IF(E263=0,"",IF(OR(E263=$BW$1,E264=$BW$1,E265=$BW$1,E263=$CV$1,E264=$CV$1,E265=$CV$1),0,1)))</f>
        <v/>
      </c>
      <c r="CY263" s="2" t="str">
        <f>IF($A263&gt;='DB_FG_243way_Regular Symbol'!H$16,"",IF(F263=0,"",IF(OR(F263=$BW$1,F264=$BW$1,F265=$BW$1,F263=$CV$1,F264=$CV$1,F265=$CV$1),0,1)))</f>
        <v/>
      </c>
    </row>
    <row r="264" spans="1:103">
      <c r="A264" s="341">
        <f>IF('DB_FG_243way_Regular Symbol'!L263="","",'DB_FG_243way_Regular Symbol'!L263)</f>
        <v>260</v>
      </c>
      <c r="B264" s="184" t="str">
        <f>IF('DB_FG_243way_Regular Symbol'!M263="",
IF($A264-'DB_FG_243way_Regular Symbol'!D$16&gt;='DB_FG_243way_RegularＸ_W()'!B$2-1,"",VLOOKUP($A264-'DB_FG_243way_Regular Symbol'!D$16,'DB_FG_243way_Regular Symbol'!$L$3:$Q$99,'DB_FG_243way_RegularＸ_W()'!B$3+1,FALSE)),
'DB_FG_243way_Regular Symbol'!M263)</f>
        <v/>
      </c>
      <c r="C264" s="184" t="str">
        <f>IF('DB_FG_243way_Regular Symbol'!N263="",
IF($A264-'DB_FG_243way_Regular Symbol'!E$16&gt;='DB_FG_243way_RegularＸ_W()'!C$2-1,"",VLOOKUP($A264-'DB_FG_243way_Regular Symbol'!E$16,'DB_FG_243way_Regular Symbol'!$L$3:$Q$99,'DB_FG_243way_RegularＸ_W()'!C$3+1,FALSE)),
'DB_FG_243way_Regular Symbol'!N263)</f>
        <v/>
      </c>
      <c r="D264" s="184" t="str">
        <f>IF('DB_FG_243way_Regular Symbol'!O263="",
IF($A264-'DB_FG_243way_Regular Symbol'!F$16&gt;='DB_FG_243way_RegularＸ_W()'!D$2-1,"",VLOOKUP($A264-'DB_FG_243way_Regular Symbol'!F$16,'DB_FG_243way_Regular Symbol'!$L$3:$Q$99,'DB_FG_243way_RegularＸ_W()'!D$3+1,FALSE)),
'DB_FG_243way_Regular Symbol'!O263)</f>
        <v/>
      </c>
      <c r="E264" s="184" t="str">
        <f>IF('DB_FG_243way_Regular Symbol'!P263="",
IF($A264-'DB_FG_243way_Regular Symbol'!G$16&gt;='DB_FG_243way_RegularＸ_W()'!E$2-1,"",VLOOKUP($A264-'DB_FG_243way_Regular Symbol'!G$16,'DB_FG_243way_Regular Symbol'!$L$3:$Q$99,'DB_FG_243way_RegularＸ_W()'!E$3+1,FALSE)),
'DB_FG_243way_Regular Symbol'!P263)</f>
        <v/>
      </c>
      <c r="F264" s="358" t="str">
        <f>IF('DB_FG_243way_Regular Symbol'!Q263="",
IF($A264-'DB_FG_243way_Regular Symbol'!H$16&gt;='DB_FG_243way_RegularＸ_W()'!F$2-1,"",VLOOKUP($A264-'DB_FG_243way_Regular Symbol'!H$16,'DB_FG_243way_Regular Symbol'!$L$3:$Q$99,'DB_FG_243way_RegularＸ_W()'!F$3+1,FALSE)),
'DB_FG_243way_Regular Symbol'!Q263)</f>
        <v/>
      </c>
      <c r="O264" s="342" t="str">
        <f>IF($A264&gt;='DB_FG_243way_Regular Symbol'!D$16,"",IF(B264=0,"",IF(OR(B264=$O$1,B264=$P$1,B265=$O$1,B265=$P$1,B266=$O$1,B266=$P$1),0,1)))</f>
        <v/>
      </c>
      <c r="P264" s="2" t="str">
        <f>IF($A264&gt;='DB_FG_243way_Regular Symbol'!E$16,"",IF(C264=0,"",IF(OR(C264=$O$1,C264=$P$1,C265=$O$1,C265=$P$1,C266=$O$1,C266=$P$1),0,1)))</f>
        <v/>
      </c>
      <c r="Q264" s="2" t="str">
        <f>IF($A264&gt;='DB_FG_243way_Regular Symbol'!F$16,"",IF(D264=0,"",IF(OR(D264=$O$1,D264=$P$1,D265=$O$1,D265=$P$1,D266=$O$1,D266=$P$1),0,1)))</f>
        <v/>
      </c>
      <c r="R264" s="2" t="str">
        <f>IF($A264&gt;='DB_FG_243way_Regular Symbol'!G$16,"",IF(E264=0,"",IF(OR(E264=$O$1,E264=$P$1,E265=$O$1,E265=$P$1,E266=$O$1,E266=$P$1),0,1)))</f>
        <v/>
      </c>
      <c r="S264" s="128" t="str">
        <f>IF($A264&gt;='DB_FG_243way_Regular Symbol'!H$16,"",IF(F264=0,"",IF(OR(F264=$O$1,F264=$P$1,F265=$O$1,F265=$P$1,F266=$O$1,F266=$P$1),0,1)))</f>
        <v/>
      </c>
      <c r="U264" s="342" t="str">
        <f>IF($A264&gt;='DB_FG_243way_Regular Symbol'!D$16,"",IF(B264=0,"",IF(OR(B264=$U$1,B264=$V$1,B265=$U$1,B265=$V$1,B266=$U$1,B266=$V$1),0,1)))</f>
        <v/>
      </c>
      <c r="V264" s="2" t="str">
        <f>IF($A264&gt;='DB_FG_243way_Regular Symbol'!E$16,"",IF(C264=0,"",IF(OR(C264=$U$1,C264=$V$1,C265=$U$1,C265=$V$1,C266=$U$1,C266=$V$1),0,1)))</f>
        <v/>
      </c>
      <c r="W264" s="2" t="str">
        <f>IF($A264&gt;='DB_FG_243way_Regular Symbol'!F$16,"",IF(D264=0,"",IF(OR(D264=$U$1,D264=$V$1,D265=$U$1,D265=$V$1,D266=$U$1,D266=$V$1),0,1)))</f>
        <v/>
      </c>
      <c r="X264" s="2" t="str">
        <f>IF($A264&gt;='DB_FG_243way_Regular Symbol'!G$16,"",IF(E264=0,"",IF(OR(E264=$U$1,E264=$V$1,E265=$U$1,E265=$V$1,E266=$U$1,E266=$V$1),0,1)))</f>
        <v/>
      </c>
      <c r="Y264" s="128" t="str">
        <f>IF($A264&gt;='DB_FG_243way_Regular Symbol'!H$16,"",IF(F264=0,"",IF(OR(F264=$U$1,F264=$V$1,F265=$U$1,F265=$V$1,F266=$U$1,F266=$V$1),0,1)))</f>
        <v/>
      </c>
      <c r="AA264" s="342" t="str">
        <f>IF($A264&gt;='DB_FG_243way_Regular Symbol'!D$16,"",IF(B264=0,"",IF(OR(B264=$AA$1,B264=$AB$1,B265=$AA$1,B265=$AB$1,B266=$AA$1,,B266=$AB$1),0,1)))</f>
        <v/>
      </c>
      <c r="AB264" s="2" t="str">
        <f>IF($A264&gt;='DB_FG_243way_Regular Symbol'!E$16,"",IF(C264=0,"",IF(OR(C264=$AA$1,C264=$AB$1,C265=$AA$1,C265=$AB$1,C266=$AA$1,,C266=$AB$1),0,1)))</f>
        <v/>
      </c>
      <c r="AC264" s="2" t="str">
        <f>IF($A264&gt;='DB_FG_243way_Regular Symbol'!F$16,"",IF(D264=0,"",IF(OR(D264=$AA$1,D264=$AB$1,D265=$AA$1,D265=$AB$1,D266=$AA$1,,D266=$AB$1),0,1)))</f>
        <v/>
      </c>
      <c r="AD264" s="2" t="str">
        <f>IF($A264&gt;='DB_FG_243way_Regular Symbol'!G$16,"",IF(E264=0,"",IF(OR(E264=$AA$1,E264=$AB$1,E265=$AA$1,E265=$AB$1,E266=$AA$1,,E266=$AB$1),0,1)))</f>
        <v/>
      </c>
      <c r="AE264" s="128" t="str">
        <f>IF($A264&gt;='DB_FG_243way_Regular Symbol'!H$16,"",IF(F264=0,"",IF(OR(F264=$AA$1,F264=$AB$1,F265=$AA$1,F265=$AB$1,F266=$AA$1,,F266=$AB$1),0,1)))</f>
        <v/>
      </c>
      <c r="AG264" s="342" t="str">
        <f>IF($A264&gt;='DB_FG_243way_Regular Symbol'!D$16,"",IF(B264=0,"",IF(OR(B264=$AG$1,B264=$AH$1,B265=$AG$1,B265=$AH$1,B266=$AG$1,B266=$AH$1),0,1)))</f>
        <v/>
      </c>
      <c r="AH264" s="2" t="str">
        <f>IF($A264&gt;='DB_FG_243way_Regular Symbol'!E$16,"",IF(C264=0,"",IF(OR(C264=$AG$1,C264=$AH$1,C265=$AG$1,C265=$AH$1,C266=$AG$1,C266=$AH$1),0,1)))</f>
        <v/>
      </c>
      <c r="AI264" s="2" t="str">
        <f>IF($A264&gt;='DB_FG_243way_Regular Symbol'!F$16,"",IF(D264=0,"",IF(OR(D264=$AG$1,D264=$AH$1,D265=$AG$1,D265=$AH$1,D266=$AG$1,D266=$AH$1),0,1)))</f>
        <v/>
      </c>
      <c r="AJ264" s="2" t="str">
        <f>IF($A264&gt;='DB_FG_243way_Regular Symbol'!G$16,"",IF(E264=0,"",IF(OR(E264=$AG$1,E264=$AH$1,E265=$AG$1,E265=$AH$1,E266=$AG$1,E266=$AH$1),0,1)))</f>
        <v/>
      </c>
      <c r="AK264" s="128" t="str">
        <f>IF($A264&gt;='DB_FG_243way_Regular Symbol'!H$16,"",IF(F264=0,"",IF(OR(F264=$AG$1,F264=$AH$1,F265=$AG$1,F265=$AH$1,F266=$AG$1,F266=$AH$1),0,1)))</f>
        <v/>
      </c>
      <c r="AM264" s="342" t="str">
        <f>IF($A264&gt;='DB_FG_243way_Regular Symbol'!D$16,"",IF(B264=0,"",IF(OR(B264=$AM$1,B264=$AN$1,B265=$AM$1,B265=$AN$1,B266=$AM$1,B266=$AN$1),0,1)))</f>
        <v/>
      </c>
      <c r="AN264" s="2" t="str">
        <f>IF($A264&gt;='DB_FG_243way_Regular Symbol'!E$16,"",IF(C264=0,"",IF(OR(C264=$AM$1,C264=$AN$1,C265=$AM$1,C265=$AN$1,C266=$AM$1,C266=$AN$1),0,1)))</f>
        <v/>
      </c>
      <c r="AO264" s="2" t="str">
        <f>IF($A264&gt;='DB_FG_243way_Regular Symbol'!F$16,"",IF(D264=0,"",IF(OR(D264=$AM$1,D264=$AN$1,D265=$AM$1,D265=$AN$1,D266=$AM$1,D266=$AN$1),0,1)))</f>
        <v/>
      </c>
      <c r="AP264" s="2" t="str">
        <f>IF($A264&gt;='DB_FG_243way_Regular Symbol'!G$16,"",IF(E264=0,"",IF(OR(E264=$AM$1,E264=$AN$1,E265=$AM$1,E265=$AN$1,E266=$AM$1,E266=$AN$1),0,1)))</f>
        <v/>
      </c>
      <c r="AQ264" s="128" t="str">
        <f>IF($A264&gt;='DB_FG_243way_Regular Symbol'!H$16,"",IF(F264=0,"",IF(OR(F264=$AM$1,F264=$AN$1,F265=$AM$1,F265=$AN$1,F266=$AM$1,F266=$AN$1),0,1)))</f>
        <v/>
      </c>
      <c r="AS264" s="342" t="str">
        <f>IF($A264&gt;='DB_FG_243way_Regular Symbol'!D$16,"",IF(B264=0,"",IF(OR(B264=$AM$1,B264=$AT$1,B265=$AM$1,B265=$AT$1,B266=$AM$1,B266=$AT$1),0,1)))</f>
        <v/>
      </c>
      <c r="AT264" s="2" t="str">
        <f>IF($A264&gt;='DB_FG_243way_Regular Symbol'!E$16,"",IF(C264=0,"",IF(OR(C264=$AM$1,C264=$AT$1,C265=$AM$1,C265=$AT$1,C266=$AM$1,C266=$AT$1),0,1)))</f>
        <v/>
      </c>
      <c r="AU264" s="2" t="str">
        <f>IF($A264&gt;='DB_FG_243way_Regular Symbol'!F$16,"",IF(D264=0,"",IF(OR(D264=$AM$1,D264=$AT$1,D265=$AM$1,D265=$AT$1,D266=$AM$1,D266=$AT$1),0,1)))</f>
        <v/>
      </c>
      <c r="AV264" s="2" t="str">
        <f>IF($A264&gt;='DB_FG_243way_Regular Symbol'!G$16,"",IF(E264=0,"",IF(OR(E264=$AM$1,E264=$AT$1,E265=$AM$1,E265=$AT$1,E266=$AM$1,E266=$AT$1),0,1)))</f>
        <v/>
      </c>
      <c r="AW264" s="128" t="str">
        <f>IF($A264&gt;='DB_FG_243way_Regular Symbol'!H$16,"",IF(F264=0,"",IF(OR(F264=$AM$1,F264=$AT$1,F265=$AM$1,F265=$AT$1,F266=$AM$1,F266=$AT$1),0,1)))</f>
        <v/>
      </c>
      <c r="AY264" s="342" t="str">
        <f>IF($A264&gt;='DB_FG_243way_Regular Symbol'!D$16,"",IF(B264=0,"",IF(OR(B264=$AM$1,B264=$AZ$1,B265=$AM$1,B265=$AZ$1,B266=$AM$1,B266=$AZ$1),0,1)))</f>
        <v/>
      </c>
      <c r="AZ264" s="2" t="str">
        <f>IF($A264&gt;='DB_FG_243way_Regular Symbol'!E$16,"",IF(C264=0,"",IF(OR(C264=$AM$1,C264=$AZ$1,C265=$AM$1,C265=$AZ$1,C266=$AM$1,C266=$AZ$1),0,1)))</f>
        <v/>
      </c>
      <c r="BA264" s="2" t="str">
        <f>IF($A264&gt;='DB_FG_243way_Regular Symbol'!F$16,"",IF(D264=0,"",IF(OR(D264=$AM$1,D264=$AZ$1,D265=$AM$1,D265=$AZ$1,D266=$AM$1,D266=$AZ$1),0,1)))</f>
        <v/>
      </c>
      <c r="BB264" s="2" t="str">
        <f>IF($A264&gt;='DB_FG_243way_Regular Symbol'!G$16,"",IF(E264=0,"",IF(OR(E264=$AM$1,E264=$AZ$1,E265=$AM$1,E265=$AZ$1,E266=$AM$1,E266=$AZ$1),0,1)))</f>
        <v/>
      </c>
      <c r="BC264" s="128" t="str">
        <f>IF($A264&gt;='DB_FG_243way_Regular Symbol'!H$16,"",IF(F264=0,"",IF(OR(F264=$AM$1,F264=$AZ$1,F265=$AM$1,F265=$AZ$1,F266=$AM$1,F266=$AZ$1),0,1)))</f>
        <v/>
      </c>
      <c r="BE264" s="342"/>
      <c r="BF264" s="2"/>
      <c r="BG264" s="2" t="str">
        <f>IF($A264&gt;='DB_FG_243way_Regular Symbol'!F$16,"",IF(D264=0,"",COUNTIF(D264:D266,$BF$1)))</f>
        <v/>
      </c>
      <c r="BH264" s="2" t="str">
        <f>IF($A264&gt;='DB_FG_243way_Regular Symbol'!G$16,"",IF(E264=0,"",COUNTIF(E264:E266,$BF$1)))</f>
        <v/>
      </c>
      <c r="BI264" s="2" t="str">
        <f>IF($A264&gt;='DB_FG_243way_Regular Symbol'!H$16,"",IF(F264=0,"",COUNTIF(F264:F266,$BF$1)))</f>
        <v/>
      </c>
      <c r="BK264" s="342"/>
      <c r="BL264" s="2"/>
      <c r="BM264" s="2" t="str">
        <f>IF($A264&gt;='DB_FG_243way_Regular Symbol'!F$16,"",IF(D264=0,"",IF(OR(D264=$AM$1,D264=$BL$1,D265=$AM$1,D265=$BL$1,D266=$AM$1,D266=$BL$1),0,1)))</f>
        <v/>
      </c>
      <c r="BN264" s="2" t="str">
        <f>IF($A264&gt;='DB_FG_243way_Regular Symbol'!G$16,"",IF(E264=0,"",IF(OR(E264=$AM$1,E264=$BL$1,E265=$AM$1,E265=$BL$1,E266=$AM$1,E266=$BL$1),0,1)))</f>
        <v/>
      </c>
      <c r="BO264" s="128" t="str">
        <f>IF($A264&gt;='DB_FG_243way_Regular Symbol'!H$16,"",IF(F264=0,"",IF(OR(F264=$AM$1,F264=$BL$1,F265=$AM$1,F265=$BL$1,F266=$AM$1,F266=$BL$1),0,1)))</f>
        <v/>
      </c>
      <c r="BQ264" s="2" t="str">
        <f>IF($A264&gt;='DB_FG_243way_Regular Symbol'!D$16,"",IF(B264=0,"",IF(OR(B264=$BQ$1,B264=$BR$1,B265=$BQ$1,B265=$BR$1,B266=$BQ$1,B266=$BR$1),0,1)))</f>
        <v/>
      </c>
      <c r="BR264" s="2" t="str">
        <f>IF($A264&gt;='DB_FG_243way_Regular Symbol'!E$16,"",IF(C264=0,"",IF(OR(C264=$BQ$1,C264=$BR$1,C265=$BQ$1,C265=$BR$1,C266=$BQ$1,C266=$BR$1),0,1)))</f>
        <v/>
      </c>
      <c r="BS264" s="2" t="str">
        <f>IF($A264&gt;='DB_FG_243way_Regular Symbol'!F$16,"",IF(D264=0,"",IF(OR(D264=$BQ$1,D264=$BR$1,D265=$BQ$1,D265=$BR$1,D266=$BQ$1,D266=$BR$1),0,1)))</f>
        <v/>
      </c>
      <c r="BT264" s="2" t="str">
        <f>IF($A264&gt;='DB_FG_243way_Regular Symbol'!G$16,"",IF(E264=0,"",IF(OR(E264=$BQ$1,E264=$BR$1,E265=$BQ$1,E265=$BR$1,E266=$BQ$1,E266=$BR$1),0,1)))</f>
        <v/>
      </c>
      <c r="BU264" s="2" t="str">
        <f>IF($A264&gt;='DB_FG_243way_Regular Symbol'!H$16,"",IF(F264=0,"",IF(OR(F264=$BQ$1,F264=$BR$1,F265=$BQ$1,F265=$BR$1,F266=$BQ$1,F266=$BR$1),0,1)))</f>
        <v/>
      </c>
      <c r="BW264" s="2" t="str">
        <f>IF($A264&gt;='DB_FG_243way_Regular Symbol'!D$16,"",IF(B264=0,"",IF(OR(B264=$BW$1,B265=$BW$1,B266=$BW$1,B264=$BX$1,B265=$BX$1,B266=$BX$1),0,1)))</f>
        <v/>
      </c>
      <c r="BX264" s="2" t="str">
        <f>IF($A264&gt;='DB_FG_243way_Regular Symbol'!E$16,"",IF(C264=0,"",IF(OR(C264=$BW$1,C265=$BW$1,C266=$BW$1,C264=$BX$1,C265=$BX$1,C266=$BX$1),0,1)))</f>
        <v/>
      </c>
      <c r="BY264" s="2" t="str">
        <f>IF($A264&gt;='DB_FG_243way_Regular Symbol'!F$16,"",IF(D264=0,"",IF(OR(D264=$BW$1,D265=$BW$1,D266=$BW$1,D264=$BX$1,D265=$BX$1,D266=$BX$1),0,1)))</f>
        <v/>
      </c>
      <c r="BZ264" s="2" t="str">
        <f>IF($A264&gt;='DB_FG_243way_Regular Symbol'!G$16,"",IF(E264=0,"",IF(OR(E264=$BW$1,E265=$BW$1,E266=$BW$1,E264=$BX$1,E265=$BX$1,E266=$BX$1),0,1)))</f>
        <v/>
      </c>
      <c r="CA264" s="2" t="str">
        <f>IF($A264&gt;='DB_FG_243way_Regular Symbol'!H$16,"",IF(F264=0,"",IF(OR(F264=$BW$1,F265=$BW$1,F266=$BW$1,F264=$BX$1,F265=$BX$1,F266=$BX$1),0,1)))</f>
        <v/>
      </c>
      <c r="CC264" s="2" t="str">
        <f>IF($A264&gt;='DB_FG_243way_Regular Symbol'!D$16,"",IF(B264=0,"",IF(OR(B264=$BW$1,B265=$BW$1,B266=$BW$1,B264=$CD$1,B265=$CD$1,B266=$CD$1),0,1)))</f>
        <v/>
      </c>
      <c r="CD264" s="2" t="str">
        <f>IF($A264&gt;='DB_FG_243way_Regular Symbol'!E$16,"",IF(C264=0,"",IF(OR(C264=$BW$1,C265=$BW$1,C266=$BW$1,C264=$CD$1,C265=$CD$1,C266=$CD$1),0,1)))</f>
        <v/>
      </c>
      <c r="CE264" s="2" t="str">
        <f>IF($A264&gt;='DB_FG_243way_Regular Symbol'!F$16,"",IF(D264=0,"",IF(OR(D264=$BW$1,D265=$BW$1,D266=$BW$1,D264=$CD$1,D265=$CD$1,D266=$CD$1),0,1)))</f>
        <v/>
      </c>
      <c r="CF264" s="2" t="str">
        <f>IF($A264&gt;='DB_FG_243way_Regular Symbol'!G$16,"",IF(E264=0,"",IF(OR(E264=$BW$1,E265=$BW$1,E266=$BW$1,E264=$CD$1,E265=$CD$1,E266=$CD$1),0,1)))</f>
        <v/>
      </c>
      <c r="CG264" s="2" t="str">
        <f>IF($A264&gt;='DB_FG_243way_Regular Symbol'!H$16,"",IF(F264=0,"",IF(OR(F264=$BW$1,F265=$BW$1,F266=$BW$1,F264=$CD$1,F265=$CD$1,F266=$CD$1),0,1)))</f>
        <v/>
      </c>
      <c r="CI264" s="2" t="str">
        <f>IF($A264&gt;='DB_FG_243way_Regular Symbol'!D$16,"",IF(B264=0,"",IF(OR(B264=$BW$1,B265=$BW$1,B266=$BW$1,B264=$CJ$1,B265=$CJ$1,B266=$CJ$1),0,1)))</f>
        <v/>
      </c>
      <c r="CJ264" s="2" t="str">
        <f>IF($A264&gt;='DB_FG_243way_Regular Symbol'!E$16,"",IF(C264=0,"",IF(OR(C264=$BW$1,C265=$BW$1,C266=$BW$1,C264=$CJ$1,C265=$CJ$1,C266=$CJ$1),0,1)))</f>
        <v/>
      </c>
      <c r="CK264" s="2" t="str">
        <f>IF($A264&gt;='DB_FG_243way_Regular Symbol'!F$16,"",IF(D264=0,"",IF(OR(D264=$BW$1,D265=$BW$1,D266=$BW$1,D264=$CJ$1,D265=$CJ$1,D266=$CJ$1),0,1)))</f>
        <v/>
      </c>
      <c r="CL264" s="2" t="str">
        <f>IF($A264&gt;='DB_FG_243way_Regular Symbol'!G$16,"",IF(E264=0,"",IF(OR(E264=$BW$1,E265=$BW$1,E266=$BW$1,E264=$CJ$1,E265=$CJ$1,E266=$CJ$1),0,1)))</f>
        <v/>
      </c>
      <c r="CM264" s="2" t="str">
        <f>IF($A264&gt;='DB_FG_243way_Regular Symbol'!H$16,"",IF(F264=0,"",IF(OR(F264=$BW$1,F265=$BW$1,F266=$BW$1,F264=$CJ$1,F265=$CJ$1,F266=$CJ$1),0,1)))</f>
        <v/>
      </c>
      <c r="CO264" s="2" t="str">
        <f>IF($A264&gt;='DB_FG_243way_Regular Symbol'!D$16,"",IF(B264=0,"",IF(OR(B264=$BW$1,B265=$BW$1,B266=$BW$1,B264=$CP$1,B265=$CP$1,B266=$CP$1),0,1)))</f>
        <v/>
      </c>
      <c r="CP264" s="2" t="str">
        <f>IF($A264&gt;='DB_FG_243way_Regular Symbol'!E$16,"",IF(C264=0,"",IF(OR(C264=$BW$1,C265=$BW$1,C266=$BW$1,C264=$CP$1,C265=$CP$1,C266=$CP$1),0,1)))</f>
        <v/>
      </c>
      <c r="CQ264" s="2" t="str">
        <f>IF($A264&gt;='DB_FG_243way_Regular Symbol'!F$16,"",IF(D264=0,"",IF(OR(D264=$BW$1,D265=$BW$1,D266=$BW$1,D264=$CP$1,D265=$CP$1,D266=$CP$1),0,1)))</f>
        <v/>
      </c>
      <c r="CR264" s="2" t="str">
        <f>IF($A264&gt;='DB_FG_243way_Regular Symbol'!G$16,"",IF(E264=0,"",IF(OR(E264=$BW$1,E265=$BW$1,E266=$BW$1,E264=$CP$1,E265=$CP$1,E266=$CP$1),0,1)))</f>
        <v/>
      </c>
      <c r="CS264" s="2" t="str">
        <f>IF($A264&gt;='DB_FG_243way_Regular Symbol'!H$16,"",IF(F264=0,"",IF(OR(F264=$BW$1,F265=$BW$1,F266=$BW$1,F264=$CP$1,F265=$CP$1,F266=$CP$1),0,1)))</f>
        <v/>
      </c>
      <c r="CU264" s="2" t="str">
        <f>IF($A264&gt;='DB_FG_243way_Regular Symbol'!D$16,"",IF(B264=0,"",IF(OR(B264=$BW$1,B265=$BW$1,B266=$BW$1,B264=$CV$1,B265=$CV$1,B266=$CV$1),0,1)))</f>
        <v/>
      </c>
      <c r="CV264" s="2" t="str">
        <f>IF($A264&gt;='DB_FG_243way_Regular Symbol'!E$16,"",IF(C264=0,"",IF(OR(C264=$BW$1,C265=$BW$1,C266=$BW$1,C264=$CV$1,C265=$CV$1,C266=$CV$1),0,1)))</f>
        <v/>
      </c>
      <c r="CW264" s="2" t="str">
        <f>IF($A264&gt;='DB_FG_243way_Regular Symbol'!F$16,"",IF(D264=0,"",IF(OR(D264=$BW$1,D265=$BW$1,D266=$BW$1,D264=$CV$1,D265=$CV$1,D266=$CV$1),0,1)))</f>
        <v/>
      </c>
      <c r="CX264" s="2" t="str">
        <f>IF($A264&gt;='DB_FG_243way_Regular Symbol'!G$16,"",IF(E264=0,"",IF(OR(E264=$BW$1,E265=$BW$1,E266=$BW$1,E264=$CV$1,E265=$CV$1,E266=$CV$1),0,1)))</f>
        <v/>
      </c>
      <c r="CY264" s="2" t="str">
        <f>IF($A264&gt;='DB_FG_243way_Regular Symbol'!H$16,"",IF(F264=0,"",IF(OR(F264=$BW$1,F265=$BW$1,F266=$BW$1,F264=$CV$1,F265=$CV$1,F266=$CV$1),0,1)))</f>
        <v/>
      </c>
    </row>
    <row r="265" spans="1:103">
      <c r="A265" s="341">
        <f>IF('DB_FG_243way_Regular Symbol'!L264="","",'DB_FG_243way_Regular Symbol'!L264)</f>
        <v>261</v>
      </c>
      <c r="B265" s="184" t="str">
        <f>IF('DB_FG_243way_Regular Symbol'!M264="",
IF($A265-'DB_FG_243way_Regular Symbol'!D$16&gt;='DB_FG_243way_RegularＸ_W()'!B$2-1,"",VLOOKUP($A265-'DB_FG_243way_Regular Symbol'!D$16,'DB_FG_243way_Regular Symbol'!$L$3:$Q$99,'DB_FG_243way_RegularＸ_W()'!B$3+1,FALSE)),
'DB_FG_243way_Regular Symbol'!M264)</f>
        <v/>
      </c>
      <c r="C265" s="184" t="str">
        <f>IF('DB_FG_243way_Regular Symbol'!N264="",
IF($A265-'DB_FG_243way_Regular Symbol'!E$16&gt;='DB_FG_243way_RegularＸ_W()'!C$2-1,"",VLOOKUP($A265-'DB_FG_243way_Regular Symbol'!E$16,'DB_FG_243way_Regular Symbol'!$L$3:$Q$99,'DB_FG_243way_RegularＸ_W()'!C$3+1,FALSE)),
'DB_FG_243way_Regular Symbol'!N264)</f>
        <v/>
      </c>
      <c r="D265" s="184" t="str">
        <f>IF('DB_FG_243way_Regular Symbol'!O264="",
IF($A265-'DB_FG_243way_Regular Symbol'!F$16&gt;='DB_FG_243way_RegularＸ_W()'!D$2-1,"",VLOOKUP($A265-'DB_FG_243way_Regular Symbol'!F$16,'DB_FG_243way_Regular Symbol'!$L$3:$Q$99,'DB_FG_243way_RegularＸ_W()'!D$3+1,FALSE)),
'DB_FG_243way_Regular Symbol'!O264)</f>
        <v/>
      </c>
      <c r="E265" s="184" t="str">
        <f>IF('DB_FG_243way_Regular Symbol'!P264="",
IF($A265-'DB_FG_243way_Regular Symbol'!G$16&gt;='DB_FG_243way_RegularＸ_W()'!E$2-1,"",VLOOKUP($A265-'DB_FG_243way_Regular Symbol'!G$16,'DB_FG_243way_Regular Symbol'!$L$3:$Q$99,'DB_FG_243way_RegularＸ_W()'!E$3+1,FALSE)),
'DB_FG_243way_Regular Symbol'!P264)</f>
        <v/>
      </c>
      <c r="F265" s="358" t="str">
        <f>IF('DB_FG_243way_Regular Symbol'!Q264="",
IF($A265-'DB_FG_243way_Regular Symbol'!H$16&gt;='DB_FG_243way_RegularＸ_W()'!F$2-1,"",VLOOKUP($A265-'DB_FG_243way_Regular Symbol'!H$16,'DB_FG_243way_Regular Symbol'!$L$3:$Q$99,'DB_FG_243way_RegularＸ_W()'!F$3+1,FALSE)),
'DB_FG_243way_Regular Symbol'!Q264)</f>
        <v/>
      </c>
      <c r="O265" s="342" t="str">
        <f>IF($A265&gt;='DB_FG_243way_Regular Symbol'!D$16,"",IF(B265=0,"",IF(OR(B265=$O$1,B265=$P$1,B266=$O$1,B266=$P$1,B267=$O$1,B267=$P$1),0,1)))</f>
        <v/>
      </c>
      <c r="P265" s="2" t="str">
        <f>IF($A265&gt;='DB_FG_243way_Regular Symbol'!E$16,"",IF(C265=0,"",IF(OR(C265=$O$1,C265=$P$1,C266=$O$1,C266=$P$1,C267=$O$1,C267=$P$1),0,1)))</f>
        <v/>
      </c>
      <c r="Q265" s="2" t="str">
        <f>IF($A265&gt;='DB_FG_243way_Regular Symbol'!F$16,"",IF(D265=0,"",IF(OR(D265=$O$1,D265=$P$1,D266=$O$1,D266=$P$1,D267=$O$1,D267=$P$1),0,1)))</f>
        <v/>
      </c>
      <c r="R265" s="2" t="str">
        <f>IF($A265&gt;='DB_FG_243way_Regular Symbol'!G$16,"",IF(E265=0,"",IF(OR(E265=$O$1,E265=$P$1,E266=$O$1,E266=$P$1,E267=$O$1,E267=$P$1),0,1)))</f>
        <v/>
      </c>
      <c r="S265" s="128" t="str">
        <f>IF($A265&gt;='DB_FG_243way_Regular Symbol'!H$16,"",IF(F265=0,"",IF(OR(F265=$O$1,F265=$P$1,F266=$O$1,F266=$P$1,F267=$O$1,F267=$P$1),0,1)))</f>
        <v/>
      </c>
      <c r="U265" s="342" t="str">
        <f>IF($A265&gt;='DB_FG_243way_Regular Symbol'!D$16,"",IF(B265=0,"",IF(OR(B265=$U$1,B265=$V$1,B266=$U$1,B266=$V$1,B267=$U$1,B267=$V$1),0,1)))</f>
        <v/>
      </c>
      <c r="V265" s="2" t="str">
        <f>IF($A265&gt;='DB_FG_243way_Regular Symbol'!E$16,"",IF(C265=0,"",IF(OR(C265=$U$1,C265=$V$1,C266=$U$1,C266=$V$1,C267=$U$1,C267=$V$1),0,1)))</f>
        <v/>
      </c>
      <c r="W265" s="2" t="str">
        <f>IF($A265&gt;='DB_FG_243way_Regular Symbol'!F$16,"",IF(D265=0,"",IF(OR(D265=$U$1,D265=$V$1,D266=$U$1,D266=$V$1,D267=$U$1,D267=$V$1),0,1)))</f>
        <v/>
      </c>
      <c r="X265" s="2" t="str">
        <f>IF($A265&gt;='DB_FG_243way_Regular Symbol'!G$16,"",IF(E265=0,"",IF(OR(E265=$U$1,E265=$V$1,E266=$U$1,E266=$V$1,E267=$U$1,E267=$V$1),0,1)))</f>
        <v/>
      </c>
      <c r="Y265" s="128" t="str">
        <f>IF($A265&gt;='DB_FG_243way_Regular Symbol'!H$16,"",IF(F265=0,"",IF(OR(F265=$U$1,F265=$V$1,F266=$U$1,F266=$V$1,F267=$U$1,F267=$V$1),0,1)))</f>
        <v/>
      </c>
      <c r="AA265" s="342" t="str">
        <f>IF($A265&gt;='DB_FG_243way_Regular Symbol'!D$16,"",IF(B265=0,"",IF(OR(B265=$AA$1,B265=$AB$1,B266=$AA$1,B266=$AB$1,B267=$AA$1,,B267=$AB$1),0,1)))</f>
        <v/>
      </c>
      <c r="AB265" s="2" t="str">
        <f>IF($A265&gt;='DB_FG_243way_Regular Symbol'!E$16,"",IF(C265=0,"",IF(OR(C265=$AA$1,C265=$AB$1,C266=$AA$1,C266=$AB$1,C267=$AA$1,,C267=$AB$1),0,1)))</f>
        <v/>
      </c>
      <c r="AC265" s="2" t="str">
        <f>IF($A265&gt;='DB_FG_243way_Regular Symbol'!F$16,"",IF(D265=0,"",IF(OR(D265=$AA$1,D265=$AB$1,D266=$AA$1,D266=$AB$1,D267=$AA$1,,D267=$AB$1),0,1)))</f>
        <v/>
      </c>
      <c r="AD265" s="2" t="str">
        <f>IF($A265&gt;='DB_FG_243way_Regular Symbol'!G$16,"",IF(E265=0,"",IF(OR(E265=$AA$1,E265=$AB$1,E266=$AA$1,E266=$AB$1,E267=$AA$1,,E267=$AB$1),0,1)))</f>
        <v/>
      </c>
      <c r="AE265" s="128" t="str">
        <f>IF($A265&gt;='DB_FG_243way_Regular Symbol'!H$16,"",IF(F265=0,"",IF(OR(F265=$AA$1,F265=$AB$1,F266=$AA$1,F266=$AB$1,F267=$AA$1,,F267=$AB$1),0,1)))</f>
        <v/>
      </c>
      <c r="AG265" s="342" t="str">
        <f>IF($A265&gt;='DB_FG_243way_Regular Symbol'!D$16,"",IF(B265=0,"",IF(OR(B265=$AG$1,B265=$AH$1,B266=$AG$1,B266=$AH$1,B267=$AG$1,B267=$AH$1),0,1)))</f>
        <v/>
      </c>
      <c r="AH265" s="2" t="str">
        <f>IF($A265&gt;='DB_FG_243way_Regular Symbol'!E$16,"",IF(C265=0,"",IF(OR(C265=$AG$1,C265=$AH$1,C266=$AG$1,C266=$AH$1,C267=$AG$1,C267=$AH$1),0,1)))</f>
        <v/>
      </c>
      <c r="AI265" s="2" t="str">
        <f>IF($A265&gt;='DB_FG_243way_Regular Symbol'!F$16,"",IF(D265=0,"",IF(OR(D265=$AG$1,D265=$AH$1,D266=$AG$1,D266=$AH$1,D267=$AG$1,D267=$AH$1),0,1)))</f>
        <v/>
      </c>
      <c r="AJ265" s="2" t="str">
        <f>IF($A265&gt;='DB_FG_243way_Regular Symbol'!G$16,"",IF(E265=0,"",IF(OR(E265=$AG$1,E265=$AH$1,E266=$AG$1,E266=$AH$1,E267=$AG$1,E267=$AH$1),0,1)))</f>
        <v/>
      </c>
      <c r="AK265" s="128" t="str">
        <f>IF($A265&gt;='DB_FG_243way_Regular Symbol'!H$16,"",IF(F265=0,"",IF(OR(F265=$AG$1,F265=$AH$1,F266=$AG$1,F266=$AH$1,F267=$AG$1,F267=$AH$1),0,1)))</f>
        <v/>
      </c>
      <c r="AM265" s="342" t="str">
        <f>IF($A265&gt;='DB_FG_243way_Regular Symbol'!D$16,"",IF(B265=0,"",IF(OR(B265=$AM$1,B265=$AN$1,B266=$AM$1,B266=$AN$1,B267=$AM$1,B267=$AN$1),0,1)))</f>
        <v/>
      </c>
      <c r="AN265" s="2" t="str">
        <f>IF($A265&gt;='DB_FG_243way_Regular Symbol'!E$16,"",IF(C265=0,"",IF(OR(C265=$AM$1,C265=$AN$1,C266=$AM$1,C266=$AN$1,C267=$AM$1,C267=$AN$1),0,1)))</f>
        <v/>
      </c>
      <c r="AO265" s="2" t="str">
        <f>IF($A265&gt;='DB_FG_243way_Regular Symbol'!F$16,"",IF(D265=0,"",IF(OR(D265=$AM$1,D265=$AN$1,D266=$AM$1,D266=$AN$1,D267=$AM$1,D267=$AN$1),0,1)))</f>
        <v/>
      </c>
      <c r="AP265" s="2" t="str">
        <f>IF($A265&gt;='DB_FG_243way_Regular Symbol'!G$16,"",IF(E265=0,"",IF(OR(E265=$AM$1,E265=$AN$1,E266=$AM$1,E266=$AN$1,E267=$AM$1,E267=$AN$1),0,1)))</f>
        <v/>
      </c>
      <c r="AQ265" s="128" t="str">
        <f>IF($A265&gt;='DB_FG_243way_Regular Symbol'!H$16,"",IF(F265=0,"",IF(OR(F265=$AM$1,F265=$AN$1,F266=$AM$1,F266=$AN$1,F267=$AM$1,F267=$AN$1),0,1)))</f>
        <v/>
      </c>
      <c r="AS265" s="342" t="str">
        <f>IF($A265&gt;='DB_FG_243way_Regular Symbol'!D$16,"",IF(B265=0,"",IF(OR(B265=$AM$1,B265=$AT$1,B266=$AM$1,B266=$AT$1,B267=$AM$1,B267=$AT$1),0,1)))</f>
        <v/>
      </c>
      <c r="AT265" s="2" t="str">
        <f>IF($A265&gt;='DB_FG_243way_Regular Symbol'!E$16,"",IF(C265=0,"",IF(OR(C265=$AM$1,C265=$AT$1,C266=$AM$1,C266=$AT$1,C267=$AM$1,C267=$AT$1),0,1)))</f>
        <v/>
      </c>
      <c r="AU265" s="2" t="str">
        <f>IF($A265&gt;='DB_FG_243way_Regular Symbol'!F$16,"",IF(D265=0,"",IF(OR(D265=$AM$1,D265=$AT$1,D266=$AM$1,D266=$AT$1,D267=$AM$1,D267=$AT$1),0,1)))</f>
        <v/>
      </c>
      <c r="AV265" s="2" t="str">
        <f>IF($A265&gt;='DB_FG_243way_Regular Symbol'!G$16,"",IF(E265=0,"",IF(OR(E265=$AM$1,E265=$AT$1,E266=$AM$1,E266=$AT$1,E267=$AM$1,E267=$AT$1),0,1)))</f>
        <v/>
      </c>
      <c r="AW265" s="128" t="str">
        <f>IF($A265&gt;='DB_FG_243way_Regular Symbol'!H$16,"",IF(F265=0,"",IF(OR(F265=$AM$1,F265=$AT$1,F266=$AM$1,F266=$AT$1,F267=$AM$1,F267=$AT$1),0,1)))</f>
        <v/>
      </c>
      <c r="AY265" s="342" t="str">
        <f>IF($A265&gt;='DB_FG_243way_Regular Symbol'!D$16,"",IF(B265=0,"",IF(OR(B265=$AM$1,B265=$AZ$1,B266=$AM$1,B266=$AZ$1,B267=$AM$1,B267=$AZ$1),0,1)))</f>
        <v/>
      </c>
      <c r="AZ265" s="2" t="str">
        <f>IF($A265&gt;='DB_FG_243way_Regular Symbol'!E$16,"",IF(C265=0,"",IF(OR(C265=$AM$1,C265=$AZ$1,C266=$AM$1,C266=$AZ$1,C267=$AM$1,C267=$AZ$1),0,1)))</f>
        <v/>
      </c>
      <c r="BA265" s="2" t="str">
        <f>IF($A265&gt;='DB_FG_243way_Regular Symbol'!F$16,"",IF(D265=0,"",IF(OR(D265=$AM$1,D265=$AZ$1,D266=$AM$1,D266=$AZ$1,D267=$AM$1,D267=$AZ$1),0,1)))</f>
        <v/>
      </c>
      <c r="BB265" s="2" t="str">
        <f>IF($A265&gt;='DB_FG_243way_Regular Symbol'!G$16,"",IF(E265=0,"",IF(OR(E265=$AM$1,E265=$AZ$1,E266=$AM$1,E266=$AZ$1,E267=$AM$1,E267=$AZ$1),0,1)))</f>
        <v/>
      </c>
      <c r="BC265" s="128" t="str">
        <f>IF($A265&gt;='DB_FG_243way_Regular Symbol'!H$16,"",IF(F265=0,"",IF(OR(F265=$AM$1,F265=$AZ$1,F266=$AM$1,F266=$AZ$1,F267=$AM$1,F267=$AZ$1),0,1)))</f>
        <v/>
      </c>
      <c r="BE265" s="342"/>
      <c r="BF265" s="2"/>
      <c r="BG265" s="2" t="str">
        <f>IF($A265&gt;='DB_FG_243way_Regular Symbol'!F$16,"",IF(D265=0,"",COUNTIF(D265:D267,$BF$1)))</f>
        <v/>
      </c>
      <c r="BH265" s="2" t="str">
        <f>IF($A265&gt;='DB_FG_243way_Regular Symbol'!G$16,"",IF(E265=0,"",COUNTIF(E265:E267,$BF$1)))</f>
        <v/>
      </c>
      <c r="BI265" s="2" t="str">
        <f>IF($A265&gt;='DB_FG_243way_Regular Symbol'!H$16,"",IF(F265=0,"",COUNTIF(F265:F267,$BF$1)))</f>
        <v/>
      </c>
      <c r="BK265" s="342"/>
      <c r="BL265" s="2"/>
      <c r="BM265" s="2" t="str">
        <f>IF($A265&gt;='DB_FG_243way_Regular Symbol'!F$16,"",IF(D265=0,"",IF(OR(D265=$AM$1,D265=$BL$1,D266=$AM$1,D266=$BL$1,D267=$AM$1,D267=$BL$1),0,1)))</f>
        <v/>
      </c>
      <c r="BN265" s="2" t="str">
        <f>IF($A265&gt;='DB_FG_243way_Regular Symbol'!G$16,"",IF(E265=0,"",IF(OR(E265=$AM$1,E265=$BL$1,E266=$AM$1,E266=$BL$1,E267=$AM$1,E267=$BL$1),0,1)))</f>
        <v/>
      </c>
      <c r="BO265" s="128" t="str">
        <f>IF($A265&gt;='DB_FG_243way_Regular Symbol'!H$16,"",IF(F265=0,"",IF(OR(F265=$AM$1,F265=$BL$1,F266=$AM$1,F266=$BL$1,F267=$AM$1,F267=$BL$1),0,1)))</f>
        <v/>
      </c>
      <c r="BQ265" s="2" t="str">
        <f>IF($A265&gt;='DB_FG_243way_Regular Symbol'!D$16,"",IF(B265=0,"",IF(OR(B265=$BQ$1,B265=$BR$1,B266=$BQ$1,B266=$BR$1,B267=$BQ$1,B267=$BR$1),0,1)))</f>
        <v/>
      </c>
      <c r="BR265" s="2" t="str">
        <f>IF($A265&gt;='DB_FG_243way_Regular Symbol'!E$16,"",IF(C265=0,"",IF(OR(C265=$BQ$1,C265=$BR$1,C266=$BQ$1,C266=$BR$1,C267=$BQ$1,C267=$BR$1),0,1)))</f>
        <v/>
      </c>
      <c r="BS265" s="2" t="str">
        <f>IF($A265&gt;='DB_FG_243way_Regular Symbol'!F$16,"",IF(D265=0,"",IF(OR(D265=$BQ$1,D265=$BR$1,D266=$BQ$1,D266=$BR$1,D267=$BQ$1,D267=$BR$1),0,1)))</f>
        <v/>
      </c>
      <c r="BT265" s="2" t="str">
        <f>IF($A265&gt;='DB_FG_243way_Regular Symbol'!G$16,"",IF(E265=0,"",IF(OR(E265=$BQ$1,E265=$BR$1,E266=$BQ$1,E266=$BR$1,E267=$BQ$1,E267=$BR$1),0,1)))</f>
        <v/>
      </c>
      <c r="BU265" s="2" t="str">
        <f>IF($A265&gt;='DB_FG_243way_Regular Symbol'!H$16,"",IF(F265=0,"",IF(OR(F265=$BQ$1,F265=$BR$1,F266=$BQ$1,F266=$BR$1,F267=$BQ$1,F267=$BR$1),0,1)))</f>
        <v/>
      </c>
      <c r="BW265" s="2" t="str">
        <f>IF($A265&gt;='DB_FG_243way_Regular Symbol'!D$16,"",IF(B265=0,"",IF(OR(B265=$BW$1,B266=$BW$1,B267=$BW$1,B265=$BX$1,B266=$BX$1,B267=$BX$1),0,1)))</f>
        <v/>
      </c>
      <c r="BX265" s="2" t="str">
        <f>IF($A265&gt;='DB_FG_243way_Regular Symbol'!E$16,"",IF(C265=0,"",IF(OR(C265=$BW$1,C266=$BW$1,C267=$BW$1,C265=$BX$1,C266=$BX$1,C267=$BX$1),0,1)))</f>
        <v/>
      </c>
      <c r="BY265" s="2" t="str">
        <f>IF($A265&gt;='DB_FG_243way_Regular Symbol'!F$16,"",IF(D265=0,"",IF(OR(D265=$BW$1,D266=$BW$1,D267=$BW$1,D265=$BX$1,D266=$BX$1,D267=$BX$1),0,1)))</f>
        <v/>
      </c>
      <c r="BZ265" s="2" t="str">
        <f>IF($A265&gt;='DB_FG_243way_Regular Symbol'!G$16,"",IF(E265=0,"",IF(OR(E265=$BW$1,E266=$BW$1,E267=$BW$1,E265=$BX$1,E266=$BX$1,E267=$BX$1),0,1)))</f>
        <v/>
      </c>
      <c r="CA265" s="2" t="str">
        <f>IF($A265&gt;='DB_FG_243way_Regular Symbol'!H$16,"",IF(F265=0,"",IF(OR(F265=$BW$1,F266=$BW$1,F267=$BW$1,F265=$BX$1,F266=$BX$1,F267=$BX$1),0,1)))</f>
        <v/>
      </c>
      <c r="CC265" s="2" t="str">
        <f>IF($A265&gt;='DB_FG_243way_Regular Symbol'!D$16,"",IF(B265=0,"",IF(OR(B265=$BW$1,B266=$BW$1,B267=$BW$1,B265=$CD$1,B266=$CD$1,B267=$CD$1),0,1)))</f>
        <v/>
      </c>
      <c r="CD265" s="2" t="str">
        <f>IF($A265&gt;='DB_FG_243way_Regular Symbol'!E$16,"",IF(C265=0,"",IF(OR(C265=$BW$1,C266=$BW$1,C267=$BW$1,C265=$CD$1,C266=$CD$1,C267=$CD$1),0,1)))</f>
        <v/>
      </c>
      <c r="CE265" s="2" t="str">
        <f>IF($A265&gt;='DB_FG_243way_Regular Symbol'!F$16,"",IF(D265=0,"",IF(OR(D265=$BW$1,D266=$BW$1,D267=$BW$1,D265=$CD$1,D266=$CD$1,D267=$CD$1),0,1)))</f>
        <v/>
      </c>
      <c r="CF265" s="2" t="str">
        <f>IF($A265&gt;='DB_FG_243way_Regular Symbol'!G$16,"",IF(E265=0,"",IF(OR(E265=$BW$1,E266=$BW$1,E267=$BW$1,E265=$CD$1,E266=$CD$1,E267=$CD$1),0,1)))</f>
        <v/>
      </c>
      <c r="CG265" s="2" t="str">
        <f>IF($A265&gt;='DB_FG_243way_Regular Symbol'!H$16,"",IF(F265=0,"",IF(OR(F265=$BW$1,F266=$BW$1,F267=$BW$1,F265=$CD$1,F266=$CD$1,F267=$CD$1),0,1)))</f>
        <v/>
      </c>
      <c r="CI265" s="2" t="str">
        <f>IF($A265&gt;='DB_FG_243way_Regular Symbol'!D$16,"",IF(B265=0,"",IF(OR(B265=$BW$1,B266=$BW$1,B267=$BW$1,B265=$CJ$1,B266=$CJ$1,B267=$CJ$1),0,1)))</f>
        <v/>
      </c>
      <c r="CJ265" s="2" t="str">
        <f>IF($A265&gt;='DB_FG_243way_Regular Symbol'!E$16,"",IF(C265=0,"",IF(OR(C265=$BW$1,C266=$BW$1,C267=$BW$1,C265=$CJ$1,C266=$CJ$1,C267=$CJ$1),0,1)))</f>
        <v/>
      </c>
      <c r="CK265" s="2" t="str">
        <f>IF($A265&gt;='DB_FG_243way_Regular Symbol'!F$16,"",IF(D265=0,"",IF(OR(D265=$BW$1,D266=$BW$1,D267=$BW$1,D265=$CJ$1,D266=$CJ$1,D267=$CJ$1),0,1)))</f>
        <v/>
      </c>
      <c r="CL265" s="2" t="str">
        <f>IF($A265&gt;='DB_FG_243way_Regular Symbol'!G$16,"",IF(E265=0,"",IF(OR(E265=$BW$1,E266=$BW$1,E267=$BW$1,E265=$CJ$1,E266=$CJ$1,E267=$CJ$1),0,1)))</f>
        <v/>
      </c>
      <c r="CM265" s="2" t="str">
        <f>IF($A265&gt;='DB_FG_243way_Regular Symbol'!H$16,"",IF(F265=0,"",IF(OR(F265=$BW$1,F266=$BW$1,F267=$BW$1,F265=$CJ$1,F266=$CJ$1,F267=$CJ$1),0,1)))</f>
        <v/>
      </c>
      <c r="CO265" s="2" t="str">
        <f>IF($A265&gt;='DB_FG_243way_Regular Symbol'!D$16,"",IF(B265=0,"",IF(OR(B265=$BW$1,B266=$BW$1,B267=$BW$1,B265=$CP$1,B266=$CP$1,B267=$CP$1),0,1)))</f>
        <v/>
      </c>
      <c r="CP265" s="2" t="str">
        <f>IF($A265&gt;='DB_FG_243way_Regular Symbol'!E$16,"",IF(C265=0,"",IF(OR(C265=$BW$1,C266=$BW$1,C267=$BW$1,C265=$CP$1,C266=$CP$1,C267=$CP$1),0,1)))</f>
        <v/>
      </c>
      <c r="CQ265" s="2" t="str">
        <f>IF($A265&gt;='DB_FG_243way_Regular Symbol'!F$16,"",IF(D265=0,"",IF(OR(D265=$BW$1,D266=$BW$1,D267=$BW$1,D265=$CP$1,D266=$CP$1,D267=$CP$1),0,1)))</f>
        <v/>
      </c>
      <c r="CR265" s="2" t="str">
        <f>IF($A265&gt;='DB_FG_243way_Regular Symbol'!G$16,"",IF(E265=0,"",IF(OR(E265=$BW$1,E266=$BW$1,E267=$BW$1,E265=$CP$1,E266=$CP$1,E267=$CP$1),0,1)))</f>
        <v/>
      </c>
      <c r="CS265" s="2" t="str">
        <f>IF($A265&gt;='DB_FG_243way_Regular Symbol'!H$16,"",IF(F265=0,"",IF(OR(F265=$BW$1,F266=$BW$1,F267=$BW$1,F265=$CP$1,F266=$CP$1,F267=$CP$1),0,1)))</f>
        <v/>
      </c>
      <c r="CU265" s="2" t="str">
        <f>IF($A265&gt;='DB_FG_243way_Regular Symbol'!D$16,"",IF(B265=0,"",IF(OR(B265=$BW$1,B266=$BW$1,B267=$BW$1,B265=$CV$1,B266=$CV$1,B267=$CV$1),0,1)))</f>
        <v/>
      </c>
      <c r="CV265" s="2" t="str">
        <f>IF($A265&gt;='DB_FG_243way_Regular Symbol'!E$16,"",IF(C265=0,"",IF(OR(C265=$BW$1,C266=$BW$1,C267=$BW$1,C265=$CV$1,C266=$CV$1,C267=$CV$1),0,1)))</f>
        <v/>
      </c>
      <c r="CW265" s="2" t="str">
        <f>IF($A265&gt;='DB_FG_243way_Regular Symbol'!F$16,"",IF(D265=0,"",IF(OR(D265=$BW$1,D266=$BW$1,D267=$BW$1,D265=$CV$1,D266=$CV$1,D267=$CV$1),0,1)))</f>
        <v/>
      </c>
      <c r="CX265" s="2" t="str">
        <f>IF($A265&gt;='DB_FG_243way_Regular Symbol'!G$16,"",IF(E265=0,"",IF(OR(E265=$BW$1,E266=$BW$1,E267=$BW$1,E265=$CV$1,E266=$CV$1,E267=$CV$1),0,1)))</f>
        <v/>
      </c>
      <c r="CY265" s="2" t="str">
        <f>IF($A265&gt;='DB_FG_243way_Regular Symbol'!H$16,"",IF(F265=0,"",IF(OR(F265=$BW$1,F266=$BW$1,F267=$BW$1,F265=$CV$1,F266=$CV$1,F267=$CV$1),0,1)))</f>
        <v/>
      </c>
    </row>
    <row r="266" spans="1:103">
      <c r="A266" s="341">
        <f>IF('DB_FG_243way_Regular Symbol'!L265="","",'DB_FG_243way_Regular Symbol'!L265)</f>
        <v>262</v>
      </c>
      <c r="B266" s="184" t="str">
        <f>IF('DB_FG_243way_Regular Symbol'!M265="",
IF($A266-'DB_FG_243way_Regular Symbol'!D$16&gt;='DB_FG_243way_RegularＸ_W()'!B$2-1,"",VLOOKUP($A266-'DB_FG_243way_Regular Symbol'!D$16,'DB_FG_243way_Regular Symbol'!$L$3:$Q$99,'DB_FG_243way_RegularＸ_W()'!B$3+1,FALSE)),
'DB_FG_243way_Regular Symbol'!M265)</f>
        <v/>
      </c>
      <c r="C266" s="184" t="str">
        <f>IF('DB_FG_243way_Regular Symbol'!N265="",
IF($A266-'DB_FG_243way_Regular Symbol'!E$16&gt;='DB_FG_243way_RegularＸ_W()'!C$2-1,"",VLOOKUP($A266-'DB_FG_243way_Regular Symbol'!E$16,'DB_FG_243way_Regular Symbol'!$L$3:$Q$99,'DB_FG_243way_RegularＸ_W()'!C$3+1,FALSE)),
'DB_FG_243way_Regular Symbol'!N265)</f>
        <v/>
      </c>
      <c r="D266" s="184" t="str">
        <f>IF('DB_FG_243way_Regular Symbol'!O265="",
IF($A266-'DB_FG_243way_Regular Symbol'!F$16&gt;='DB_FG_243way_RegularＸ_W()'!D$2-1,"",VLOOKUP($A266-'DB_FG_243way_Regular Symbol'!F$16,'DB_FG_243way_Regular Symbol'!$L$3:$Q$99,'DB_FG_243way_RegularＸ_W()'!D$3+1,FALSE)),
'DB_FG_243way_Regular Symbol'!O265)</f>
        <v/>
      </c>
      <c r="E266" s="184" t="str">
        <f>IF('DB_FG_243way_Regular Symbol'!P265="",
IF($A266-'DB_FG_243way_Regular Symbol'!G$16&gt;='DB_FG_243way_RegularＸ_W()'!E$2-1,"",VLOOKUP($A266-'DB_FG_243way_Regular Symbol'!G$16,'DB_FG_243way_Regular Symbol'!$L$3:$Q$99,'DB_FG_243way_RegularＸ_W()'!E$3+1,FALSE)),
'DB_FG_243way_Regular Symbol'!P265)</f>
        <v/>
      </c>
      <c r="F266" s="358" t="str">
        <f>IF('DB_FG_243way_Regular Symbol'!Q265="",
IF($A266-'DB_FG_243way_Regular Symbol'!H$16&gt;='DB_FG_243way_RegularＸ_W()'!F$2-1,"",VLOOKUP($A266-'DB_FG_243way_Regular Symbol'!H$16,'DB_FG_243way_Regular Symbol'!$L$3:$Q$99,'DB_FG_243way_RegularＸ_W()'!F$3+1,FALSE)),
'DB_FG_243way_Regular Symbol'!Q265)</f>
        <v/>
      </c>
      <c r="O266" s="342" t="str">
        <f>IF($A266&gt;='DB_FG_243way_Regular Symbol'!D$16,"",IF(B266=0,"",IF(OR(B266=$O$1,B266=$P$1,B267=$O$1,B267=$P$1,B268=$O$1,B268=$P$1),0,1)))</f>
        <v/>
      </c>
      <c r="P266" s="2" t="str">
        <f>IF($A266&gt;='DB_FG_243way_Regular Symbol'!E$16,"",IF(C266=0,"",IF(OR(C266=$O$1,C266=$P$1,C267=$O$1,C267=$P$1,C268=$O$1,C268=$P$1),0,1)))</f>
        <v/>
      </c>
      <c r="Q266" s="2" t="str">
        <f>IF($A266&gt;='DB_FG_243way_Regular Symbol'!F$16,"",IF(D266=0,"",IF(OR(D266=$O$1,D266=$P$1,D267=$O$1,D267=$P$1,D268=$O$1,D268=$P$1),0,1)))</f>
        <v/>
      </c>
      <c r="R266" s="2" t="str">
        <f>IF($A266&gt;='DB_FG_243way_Regular Symbol'!G$16,"",IF(E266=0,"",IF(OR(E266=$O$1,E266=$P$1,E267=$O$1,E267=$P$1,E268=$O$1,E268=$P$1),0,1)))</f>
        <v/>
      </c>
      <c r="S266" s="128" t="str">
        <f>IF($A266&gt;='DB_FG_243way_Regular Symbol'!H$16,"",IF(F266=0,"",IF(OR(F266=$O$1,F266=$P$1,F267=$O$1,F267=$P$1,F268=$O$1,F268=$P$1),0,1)))</f>
        <v/>
      </c>
      <c r="U266" s="342" t="str">
        <f>IF($A266&gt;='DB_FG_243way_Regular Symbol'!D$16,"",IF(B266=0,"",IF(OR(B266=$U$1,B266=$V$1,B267=$U$1,B267=$V$1,B268=$U$1,B268=$V$1),0,1)))</f>
        <v/>
      </c>
      <c r="V266" s="2" t="str">
        <f>IF($A266&gt;='DB_FG_243way_Regular Symbol'!E$16,"",IF(C266=0,"",IF(OR(C266=$U$1,C266=$V$1,C267=$U$1,C267=$V$1,C268=$U$1,C268=$V$1),0,1)))</f>
        <v/>
      </c>
      <c r="W266" s="2" t="str">
        <f>IF($A266&gt;='DB_FG_243way_Regular Symbol'!F$16,"",IF(D266=0,"",IF(OR(D266=$U$1,D266=$V$1,D267=$U$1,D267=$V$1,D268=$U$1,D268=$V$1),0,1)))</f>
        <v/>
      </c>
      <c r="X266" s="2" t="str">
        <f>IF($A266&gt;='DB_FG_243way_Regular Symbol'!G$16,"",IF(E266=0,"",IF(OR(E266=$U$1,E266=$V$1,E267=$U$1,E267=$V$1,E268=$U$1,E268=$V$1),0,1)))</f>
        <v/>
      </c>
      <c r="Y266" s="128" t="str">
        <f>IF($A266&gt;='DB_FG_243way_Regular Symbol'!H$16,"",IF(F266=0,"",IF(OR(F266=$U$1,F266=$V$1,F267=$U$1,F267=$V$1,F268=$U$1,F268=$V$1),0,1)))</f>
        <v/>
      </c>
      <c r="AA266" s="342" t="str">
        <f>IF($A266&gt;='DB_FG_243way_Regular Symbol'!D$16,"",IF(B266=0,"",IF(OR(B266=$AA$1,B266=$AB$1,B267=$AA$1,B267=$AB$1,B268=$AA$1,,B268=$AB$1),0,1)))</f>
        <v/>
      </c>
      <c r="AB266" s="2" t="str">
        <f>IF($A266&gt;='DB_FG_243way_Regular Symbol'!E$16,"",IF(C266=0,"",IF(OR(C266=$AA$1,C266=$AB$1,C267=$AA$1,C267=$AB$1,C268=$AA$1,,C268=$AB$1),0,1)))</f>
        <v/>
      </c>
      <c r="AC266" s="2" t="str">
        <f>IF($A266&gt;='DB_FG_243way_Regular Symbol'!F$16,"",IF(D266=0,"",IF(OR(D266=$AA$1,D266=$AB$1,D267=$AA$1,D267=$AB$1,D268=$AA$1,,D268=$AB$1),0,1)))</f>
        <v/>
      </c>
      <c r="AD266" s="2" t="str">
        <f>IF($A266&gt;='DB_FG_243way_Regular Symbol'!G$16,"",IF(E266=0,"",IF(OR(E266=$AA$1,E266=$AB$1,E267=$AA$1,E267=$AB$1,E268=$AA$1,,E268=$AB$1),0,1)))</f>
        <v/>
      </c>
      <c r="AE266" s="128" t="str">
        <f>IF($A266&gt;='DB_FG_243way_Regular Symbol'!H$16,"",IF(F266=0,"",IF(OR(F266=$AA$1,F266=$AB$1,F267=$AA$1,F267=$AB$1,F268=$AA$1,,F268=$AB$1),0,1)))</f>
        <v/>
      </c>
      <c r="AG266" s="342" t="str">
        <f>IF($A266&gt;='DB_FG_243way_Regular Symbol'!D$16,"",IF(B266=0,"",IF(OR(B266=$AG$1,B266=$AH$1,B267=$AG$1,B267=$AH$1,B268=$AG$1,B268=$AH$1),0,1)))</f>
        <v/>
      </c>
      <c r="AH266" s="2" t="str">
        <f>IF($A266&gt;='DB_FG_243way_Regular Symbol'!E$16,"",IF(C266=0,"",IF(OR(C266=$AG$1,C266=$AH$1,C267=$AG$1,C267=$AH$1,C268=$AG$1,C268=$AH$1),0,1)))</f>
        <v/>
      </c>
      <c r="AI266" s="2" t="str">
        <f>IF($A266&gt;='DB_FG_243way_Regular Symbol'!F$16,"",IF(D266=0,"",IF(OR(D266=$AG$1,D266=$AH$1,D267=$AG$1,D267=$AH$1,D268=$AG$1,D268=$AH$1),0,1)))</f>
        <v/>
      </c>
      <c r="AJ266" s="2" t="str">
        <f>IF($A266&gt;='DB_FG_243way_Regular Symbol'!G$16,"",IF(E266=0,"",IF(OR(E266=$AG$1,E266=$AH$1,E267=$AG$1,E267=$AH$1,E268=$AG$1,E268=$AH$1),0,1)))</f>
        <v/>
      </c>
      <c r="AK266" s="128" t="str">
        <f>IF($A266&gt;='DB_FG_243way_Regular Symbol'!H$16,"",IF(F266=0,"",IF(OR(F266=$AG$1,F266=$AH$1,F267=$AG$1,F267=$AH$1,F268=$AG$1,F268=$AH$1),0,1)))</f>
        <v/>
      </c>
      <c r="AM266" s="342" t="str">
        <f>IF($A266&gt;='DB_FG_243way_Regular Symbol'!D$16,"",IF(B266=0,"",IF(OR(B266=$AM$1,B266=$AN$1,B267=$AM$1,B267=$AN$1,B268=$AM$1,B268=$AN$1),0,1)))</f>
        <v/>
      </c>
      <c r="AN266" s="2" t="str">
        <f>IF($A266&gt;='DB_FG_243way_Regular Symbol'!E$16,"",IF(C266=0,"",IF(OR(C266=$AM$1,C266=$AN$1,C267=$AM$1,C267=$AN$1,C268=$AM$1,C268=$AN$1),0,1)))</f>
        <v/>
      </c>
      <c r="AO266" s="2" t="str">
        <f>IF($A266&gt;='DB_FG_243way_Regular Symbol'!F$16,"",IF(D266=0,"",IF(OR(D266=$AM$1,D266=$AN$1,D267=$AM$1,D267=$AN$1,D268=$AM$1,D268=$AN$1),0,1)))</f>
        <v/>
      </c>
      <c r="AP266" s="2" t="str">
        <f>IF($A266&gt;='DB_FG_243way_Regular Symbol'!G$16,"",IF(E266=0,"",IF(OR(E266=$AM$1,E266=$AN$1,E267=$AM$1,E267=$AN$1,E268=$AM$1,E268=$AN$1),0,1)))</f>
        <v/>
      </c>
      <c r="AQ266" s="128" t="str">
        <f>IF($A266&gt;='DB_FG_243way_Regular Symbol'!H$16,"",IF(F266=0,"",IF(OR(F266=$AM$1,F266=$AN$1,F267=$AM$1,F267=$AN$1,F268=$AM$1,F268=$AN$1),0,1)))</f>
        <v/>
      </c>
      <c r="AS266" s="342" t="str">
        <f>IF($A266&gt;='DB_FG_243way_Regular Symbol'!D$16,"",IF(B266=0,"",IF(OR(B266=$AM$1,B266=$AT$1,B267=$AM$1,B267=$AT$1,B268=$AM$1,B268=$AT$1),0,1)))</f>
        <v/>
      </c>
      <c r="AT266" s="2" t="str">
        <f>IF($A266&gt;='DB_FG_243way_Regular Symbol'!E$16,"",IF(C266=0,"",IF(OR(C266=$AM$1,C266=$AT$1,C267=$AM$1,C267=$AT$1,C268=$AM$1,C268=$AT$1),0,1)))</f>
        <v/>
      </c>
      <c r="AU266" s="2" t="str">
        <f>IF($A266&gt;='DB_FG_243way_Regular Symbol'!F$16,"",IF(D266=0,"",IF(OR(D266=$AM$1,D266=$AT$1,D267=$AM$1,D267=$AT$1,D268=$AM$1,D268=$AT$1),0,1)))</f>
        <v/>
      </c>
      <c r="AV266" s="2" t="str">
        <f>IF($A266&gt;='DB_FG_243way_Regular Symbol'!G$16,"",IF(E266=0,"",IF(OR(E266=$AM$1,E266=$AT$1,E267=$AM$1,E267=$AT$1,E268=$AM$1,E268=$AT$1),0,1)))</f>
        <v/>
      </c>
      <c r="AW266" s="128" t="str">
        <f>IF($A266&gt;='DB_FG_243way_Regular Symbol'!H$16,"",IF(F266=0,"",IF(OR(F266=$AM$1,F266=$AT$1,F267=$AM$1,F267=$AT$1,F268=$AM$1,F268=$AT$1),0,1)))</f>
        <v/>
      </c>
      <c r="AY266" s="342" t="str">
        <f>IF($A266&gt;='DB_FG_243way_Regular Symbol'!D$16,"",IF(B266=0,"",IF(OR(B266=$AM$1,B266=$AZ$1,B267=$AM$1,B267=$AZ$1,B268=$AM$1,B268=$AZ$1),0,1)))</f>
        <v/>
      </c>
      <c r="AZ266" s="2" t="str">
        <f>IF($A266&gt;='DB_FG_243way_Regular Symbol'!E$16,"",IF(C266=0,"",IF(OR(C266=$AM$1,C266=$AZ$1,C267=$AM$1,C267=$AZ$1,C268=$AM$1,C268=$AZ$1),0,1)))</f>
        <v/>
      </c>
      <c r="BA266" s="2" t="str">
        <f>IF($A266&gt;='DB_FG_243way_Regular Symbol'!F$16,"",IF(D266=0,"",IF(OR(D266=$AM$1,D266=$AZ$1,D267=$AM$1,D267=$AZ$1,D268=$AM$1,D268=$AZ$1),0,1)))</f>
        <v/>
      </c>
      <c r="BB266" s="2" t="str">
        <f>IF($A266&gt;='DB_FG_243way_Regular Symbol'!G$16,"",IF(E266=0,"",IF(OR(E266=$AM$1,E266=$AZ$1,E267=$AM$1,E267=$AZ$1,E268=$AM$1,E268=$AZ$1),0,1)))</f>
        <v/>
      </c>
      <c r="BC266" s="128" t="str">
        <f>IF($A266&gt;='DB_FG_243way_Regular Symbol'!H$16,"",IF(F266=0,"",IF(OR(F266=$AM$1,F266=$AZ$1,F267=$AM$1,F267=$AZ$1,F268=$AM$1,F268=$AZ$1),0,1)))</f>
        <v/>
      </c>
      <c r="BE266" s="342"/>
      <c r="BF266" s="2"/>
      <c r="BG266" s="2" t="str">
        <f>IF($A266&gt;='DB_FG_243way_Regular Symbol'!F$16,"",IF(D266=0,"",COUNTIF(D266:D268,$BF$1)))</f>
        <v/>
      </c>
      <c r="BH266" s="2" t="str">
        <f>IF($A266&gt;='DB_FG_243way_Regular Symbol'!G$16,"",IF(E266=0,"",COUNTIF(E266:E268,$BF$1)))</f>
        <v/>
      </c>
      <c r="BI266" s="2" t="str">
        <f>IF($A266&gt;='DB_FG_243way_Regular Symbol'!H$16,"",IF(F266=0,"",COUNTIF(F266:F268,$BF$1)))</f>
        <v/>
      </c>
      <c r="BK266" s="342"/>
      <c r="BL266" s="2"/>
      <c r="BM266" s="2" t="str">
        <f>IF($A266&gt;='DB_FG_243way_Regular Symbol'!F$16,"",IF(D266=0,"",IF(OR(D266=$AM$1,D266=$BL$1,D267=$AM$1,D267=$BL$1,D268=$AM$1,D268=$BL$1),0,1)))</f>
        <v/>
      </c>
      <c r="BN266" s="2" t="str">
        <f>IF($A266&gt;='DB_FG_243way_Regular Symbol'!G$16,"",IF(E266=0,"",IF(OR(E266=$AM$1,E266=$BL$1,E267=$AM$1,E267=$BL$1,E268=$AM$1,E268=$BL$1),0,1)))</f>
        <v/>
      </c>
      <c r="BO266" s="128" t="str">
        <f>IF($A266&gt;='DB_FG_243way_Regular Symbol'!H$16,"",IF(F266=0,"",IF(OR(F266=$AM$1,F266=$BL$1,F267=$AM$1,F267=$BL$1,F268=$AM$1,F268=$BL$1),0,1)))</f>
        <v/>
      </c>
      <c r="BQ266" s="2" t="str">
        <f>IF($A266&gt;='DB_FG_243way_Regular Symbol'!D$16,"",IF(B266=0,"",IF(OR(B266=$BQ$1,B266=$BR$1,B267=$BQ$1,B267=$BR$1,B268=$BQ$1,B268=$BR$1),0,1)))</f>
        <v/>
      </c>
      <c r="BR266" s="2" t="str">
        <f>IF($A266&gt;='DB_FG_243way_Regular Symbol'!E$16,"",IF(C266=0,"",IF(OR(C266=$BQ$1,C266=$BR$1,C267=$BQ$1,C267=$BR$1,C268=$BQ$1,C268=$BR$1),0,1)))</f>
        <v/>
      </c>
      <c r="BS266" s="2" t="str">
        <f>IF($A266&gt;='DB_FG_243way_Regular Symbol'!F$16,"",IF(D266=0,"",IF(OR(D266=$BQ$1,D266=$BR$1,D267=$BQ$1,D267=$BR$1,D268=$BQ$1,D268=$BR$1),0,1)))</f>
        <v/>
      </c>
      <c r="BT266" s="2" t="str">
        <f>IF($A266&gt;='DB_FG_243way_Regular Symbol'!G$16,"",IF(E266=0,"",IF(OR(E266=$BQ$1,E266=$BR$1,E267=$BQ$1,E267=$BR$1,E268=$BQ$1,E268=$BR$1),0,1)))</f>
        <v/>
      </c>
      <c r="BU266" s="2" t="str">
        <f>IF($A266&gt;='DB_FG_243way_Regular Symbol'!H$16,"",IF(F266=0,"",IF(OR(F266=$BQ$1,F266=$BR$1,F267=$BQ$1,F267=$BR$1,F268=$BQ$1,F268=$BR$1),0,1)))</f>
        <v/>
      </c>
      <c r="BW266" s="2" t="str">
        <f>IF($A266&gt;='DB_FG_243way_Regular Symbol'!D$16,"",IF(B266=0,"",IF(OR(B266=$BW$1,B267=$BW$1,B268=$BW$1,B266=$BX$1,B267=$BX$1,B268=$BX$1),0,1)))</f>
        <v/>
      </c>
      <c r="BX266" s="2" t="str">
        <f>IF($A266&gt;='DB_FG_243way_Regular Symbol'!E$16,"",IF(C266=0,"",IF(OR(C266=$BW$1,C267=$BW$1,C268=$BW$1,C266=$BX$1,C267=$BX$1,C268=$BX$1),0,1)))</f>
        <v/>
      </c>
      <c r="BY266" s="2" t="str">
        <f>IF($A266&gt;='DB_FG_243way_Regular Symbol'!F$16,"",IF(D266=0,"",IF(OR(D266=$BW$1,D267=$BW$1,D268=$BW$1,D266=$BX$1,D267=$BX$1,D268=$BX$1),0,1)))</f>
        <v/>
      </c>
      <c r="BZ266" s="2" t="str">
        <f>IF($A266&gt;='DB_FG_243way_Regular Symbol'!G$16,"",IF(E266=0,"",IF(OR(E266=$BW$1,E267=$BW$1,E268=$BW$1,E266=$BX$1,E267=$BX$1,E268=$BX$1),0,1)))</f>
        <v/>
      </c>
      <c r="CA266" s="2" t="str">
        <f>IF($A266&gt;='DB_FG_243way_Regular Symbol'!H$16,"",IF(F266=0,"",IF(OR(F266=$BW$1,F267=$BW$1,F268=$BW$1,F266=$BX$1,F267=$BX$1,F268=$BX$1),0,1)))</f>
        <v/>
      </c>
      <c r="CC266" s="2" t="str">
        <f>IF($A266&gt;='DB_FG_243way_Regular Symbol'!D$16,"",IF(B266=0,"",IF(OR(B266=$BW$1,B267=$BW$1,B268=$BW$1,B266=$CD$1,B267=$CD$1,B268=$CD$1),0,1)))</f>
        <v/>
      </c>
      <c r="CD266" s="2" t="str">
        <f>IF($A266&gt;='DB_FG_243way_Regular Symbol'!E$16,"",IF(C266=0,"",IF(OR(C266=$BW$1,C267=$BW$1,C268=$BW$1,C266=$CD$1,C267=$CD$1,C268=$CD$1),0,1)))</f>
        <v/>
      </c>
      <c r="CE266" s="2" t="str">
        <f>IF($A266&gt;='DB_FG_243way_Regular Symbol'!F$16,"",IF(D266=0,"",IF(OR(D266=$BW$1,D267=$BW$1,D268=$BW$1,D266=$CD$1,D267=$CD$1,D268=$CD$1),0,1)))</f>
        <v/>
      </c>
      <c r="CF266" s="2" t="str">
        <f>IF($A266&gt;='DB_FG_243way_Regular Symbol'!G$16,"",IF(E266=0,"",IF(OR(E266=$BW$1,E267=$BW$1,E268=$BW$1,E266=$CD$1,E267=$CD$1,E268=$CD$1),0,1)))</f>
        <v/>
      </c>
      <c r="CG266" s="2" t="str">
        <f>IF($A266&gt;='DB_FG_243way_Regular Symbol'!H$16,"",IF(F266=0,"",IF(OR(F266=$BW$1,F267=$BW$1,F268=$BW$1,F266=$CD$1,F267=$CD$1,F268=$CD$1),0,1)))</f>
        <v/>
      </c>
      <c r="CI266" s="2" t="str">
        <f>IF($A266&gt;='DB_FG_243way_Regular Symbol'!D$16,"",IF(B266=0,"",IF(OR(B266=$BW$1,B267=$BW$1,B268=$BW$1,B266=$CJ$1,B267=$CJ$1,B268=$CJ$1),0,1)))</f>
        <v/>
      </c>
      <c r="CJ266" s="2" t="str">
        <f>IF($A266&gt;='DB_FG_243way_Regular Symbol'!E$16,"",IF(C266=0,"",IF(OR(C266=$BW$1,C267=$BW$1,C268=$BW$1,C266=$CJ$1,C267=$CJ$1,C268=$CJ$1),0,1)))</f>
        <v/>
      </c>
      <c r="CK266" s="2" t="str">
        <f>IF($A266&gt;='DB_FG_243way_Regular Symbol'!F$16,"",IF(D266=0,"",IF(OR(D266=$BW$1,D267=$BW$1,D268=$BW$1,D266=$CJ$1,D267=$CJ$1,D268=$CJ$1),0,1)))</f>
        <v/>
      </c>
      <c r="CL266" s="2" t="str">
        <f>IF($A266&gt;='DB_FG_243way_Regular Symbol'!G$16,"",IF(E266=0,"",IF(OR(E266=$BW$1,E267=$BW$1,E268=$BW$1,E266=$CJ$1,E267=$CJ$1,E268=$CJ$1),0,1)))</f>
        <v/>
      </c>
      <c r="CM266" s="2" t="str">
        <f>IF($A266&gt;='DB_FG_243way_Regular Symbol'!H$16,"",IF(F266=0,"",IF(OR(F266=$BW$1,F267=$BW$1,F268=$BW$1,F266=$CJ$1,F267=$CJ$1,F268=$CJ$1),0,1)))</f>
        <v/>
      </c>
      <c r="CO266" s="2" t="str">
        <f>IF($A266&gt;='DB_FG_243way_Regular Symbol'!D$16,"",IF(B266=0,"",IF(OR(B266=$BW$1,B267=$BW$1,B268=$BW$1,B266=$CP$1,B267=$CP$1,B268=$CP$1),0,1)))</f>
        <v/>
      </c>
      <c r="CP266" s="2" t="str">
        <f>IF($A266&gt;='DB_FG_243way_Regular Symbol'!E$16,"",IF(C266=0,"",IF(OR(C266=$BW$1,C267=$BW$1,C268=$BW$1,C266=$CP$1,C267=$CP$1,C268=$CP$1),0,1)))</f>
        <v/>
      </c>
      <c r="CQ266" s="2" t="str">
        <f>IF($A266&gt;='DB_FG_243way_Regular Symbol'!F$16,"",IF(D266=0,"",IF(OR(D266=$BW$1,D267=$BW$1,D268=$BW$1,D266=$CP$1,D267=$CP$1,D268=$CP$1),0,1)))</f>
        <v/>
      </c>
      <c r="CR266" s="2" t="str">
        <f>IF($A266&gt;='DB_FG_243way_Regular Symbol'!G$16,"",IF(E266=0,"",IF(OR(E266=$BW$1,E267=$BW$1,E268=$BW$1,E266=$CP$1,E267=$CP$1,E268=$CP$1),0,1)))</f>
        <v/>
      </c>
      <c r="CS266" s="2" t="str">
        <f>IF($A266&gt;='DB_FG_243way_Regular Symbol'!H$16,"",IF(F266=0,"",IF(OR(F266=$BW$1,F267=$BW$1,F268=$BW$1,F266=$CP$1,F267=$CP$1,F268=$CP$1),0,1)))</f>
        <v/>
      </c>
      <c r="CU266" s="2" t="str">
        <f>IF($A266&gt;='DB_FG_243way_Regular Symbol'!D$16,"",IF(B266=0,"",IF(OR(B266=$BW$1,B267=$BW$1,B268=$BW$1,B266=$CV$1,B267=$CV$1,B268=$CV$1),0,1)))</f>
        <v/>
      </c>
      <c r="CV266" s="2" t="str">
        <f>IF($A266&gt;='DB_FG_243way_Regular Symbol'!E$16,"",IF(C266=0,"",IF(OR(C266=$BW$1,C267=$BW$1,C268=$BW$1,C266=$CV$1,C267=$CV$1,C268=$CV$1),0,1)))</f>
        <v/>
      </c>
      <c r="CW266" s="2" t="str">
        <f>IF($A266&gt;='DB_FG_243way_Regular Symbol'!F$16,"",IF(D266=0,"",IF(OR(D266=$BW$1,D267=$BW$1,D268=$BW$1,D266=$CV$1,D267=$CV$1,D268=$CV$1),0,1)))</f>
        <v/>
      </c>
      <c r="CX266" s="2" t="str">
        <f>IF($A266&gt;='DB_FG_243way_Regular Symbol'!G$16,"",IF(E266=0,"",IF(OR(E266=$BW$1,E267=$BW$1,E268=$BW$1,E266=$CV$1,E267=$CV$1,E268=$CV$1),0,1)))</f>
        <v/>
      </c>
      <c r="CY266" s="2" t="str">
        <f>IF($A266&gt;='DB_FG_243way_Regular Symbol'!H$16,"",IF(F266=0,"",IF(OR(F266=$BW$1,F267=$BW$1,F268=$BW$1,F266=$CV$1,F267=$CV$1,F268=$CV$1),0,1)))</f>
        <v/>
      </c>
    </row>
    <row r="267" spans="1:103">
      <c r="A267" s="341">
        <f>IF('DB_FG_243way_Regular Symbol'!L266="","",'DB_FG_243way_Regular Symbol'!L266)</f>
        <v>263</v>
      </c>
      <c r="B267" s="184" t="str">
        <f>IF('DB_FG_243way_Regular Symbol'!M266="",
IF($A267-'DB_FG_243way_Regular Symbol'!D$16&gt;='DB_FG_243way_RegularＸ_W()'!B$2-1,"",VLOOKUP($A267-'DB_FG_243way_Regular Symbol'!D$16,'DB_FG_243way_Regular Symbol'!$L$3:$Q$99,'DB_FG_243way_RegularＸ_W()'!B$3+1,FALSE)),
'DB_FG_243way_Regular Symbol'!M266)</f>
        <v/>
      </c>
      <c r="C267" s="184" t="str">
        <f>IF('DB_FG_243way_Regular Symbol'!N266="",
IF($A267-'DB_FG_243way_Regular Symbol'!E$16&gt;='DB_FG_243way_RegularＸ_W()'!C$2-1,"",VLOOKUP($A267-'DB_FG_243way_Regular Symbol'!E$16,'DB_FG_243way_Regular Symbol'!$L$3:$Q$99,'DB_FG_243way_RegularＸ_W()'!C$3+1,FALSE)),
'DB_FG_243way_Regular Symbol'!N266)</f>
        <v/>
      </c>
      <c r="D267" s="184" t="str">
        <f>IF('DB_FG_243way_Regular Symbol'!O266="",
IF($A267-'DB_FG_243way_Regular Symbol'!F$16&gt;='DB_FG_243way_RegularＸ_W()'!D$2-1,"",VLOOKUP($A267-'DB_FG_243way_Regular Symbol'!F$16,'DB_FG_243way_Regular Symbol'!$L$3:$Q$99,'DB_FG_243way_RegularＸ_W()'!D$3+1,FALSE)),
'DB_FG_243way_Regular Symbol'!O266)</f>
        <v/>
      </c>
      <c r="E267" s="184" t="str">
        <f>IF('DB_FG_243way_Regular Symbol'!P266="",
IF($A267-'DB_FG_243way_Regular Symbol'!G$16&gt;='DB_FG_243way_RegularＸ_W()'!E$2-1,"",VLOOKUP($A267-'DB_FG_243way_Regular Symbol'!G$16,'DB_FG_243way_Regular Symbol'!$L$3:$Q$99,'DB_FG_243way_RegularＸ_W()'!E$3+1,FALSE)),
'DB_FG_243way_Regular Symbol'!P266)</f>
        <v/>
      </c>
      <c r="F267" s="358" t="str">
        <f>IF('DB_FG_243way_Regular Symbol'!Q266="",
IF($A267-'DB_FG_243way_Regular Symbol'!H$16&gt;='DB_FG_243way_RegularＸ_W()'!F$2-1,"",VLOOKUP($A267-'DB_FG_243way_Regular Symbol'!H$16,'DB_FG_243way_Regular Symbol'!$L$3:$Q$99,'DB_FG_243way_RegularＸ_W()'!F$3+1,FALSE)),
'DB_FG_243way_Regular Symbol'!Q266)</f>
        <v/>
      </c>
      <c r="O267" s="342" t="str">
        <f>IF($A267&gt;='DB_FG_243way_Regular Symbol'!D$16,"",IF(B267=0,"",IF(OR(B267=$O$1,B267=$P$1,B268=$O$1,B268=$P$1,B269=$O$1,B269=$P$1),0,1)))</f>
        <v/>
      </c>
      <c r="P267" s="2" t="str">
        <f>IF($A267&gt;='DB_FG_243way_Regular Symbol'!E$16,"",IF(C267=0,"",IF(OR(C267=$O$1,C267=$P$1,C268=$O$1,C268=$P$1,C269=$O$1,C269=$P$1),0,1)))</f>
        <v/>
      </c>
      <c r="Q267" s="2" t="str">
        <f>IF($A267&gt;='DB_FG_243way_Regular Symbol'!F$16,"",IF(D267=0,"",IF(OR(D267=$O$1,D267=$P$1,D268=$O$1,D268=$P$1,D269=$O$1,D269=$P$1),0,1)))</f>
        <v/>
      </c>
      <c r="R267" s="2" t="str">
        <f>IF($A267&gt;='DB_FG_243way_Regular Symbol'!G$16,"",IF(E267=0,"",IF(OR(E267=$O$1,E267=$P$1,E268=$O$1,E268=$P$1,E269=$O$1,E269=$P$1),0,1)))</f>
        <v/>
      </c>
      <c r="S267" s="128" t="str">
        <f>IF($A267&gt;='DB_FG_243way_Regular Symbol'!H$16,"",IF(F267=0,"",IF(OR(F267=$O$1,F267=$P$1,F268=$O$1,F268=$P$1,F269=$O$1,F269=$P$1),0,1)))</f>
        <v/>
      </c>
      <c r="U267" s="342" t="str">
        <f>IF($A267&gt;='DB_FG_243way_Regular Symbol'!D$16,"",IF(B267=0,"",IF(OR(B267=$U$1,B267=$V$1,B268=$U$1,B268=$V$1,B269=$U$1,B269=$V$1),0,1)))</f>
        <v/>
      </c>
      <c r="V267" s="2" t="str">
        <f>IF($A267&gt;='DB_FG_243way_Regular Symbol'!E$16,"",IF(C267=0,"",IF(OR(C267=$U$1,C267=$V$1,C268=$U$1,C268=$V$1,C269=$U$1,C269=$V$1),0,1)))</f>
        <v/>
      </c>
      <c r="W267" s="2" t="str">
        <f>IF($A267&gt;='DB_FG_243way_Regular Symbol'!F$16,"",IF(D267=0,"",IF(OR(D267=$U$1,D267=$V$1,D268=$U$1,D268=$V$1,D269=$U$1,D269=$V$1),0,1)))</f>
        <v/>
      </c>
      <c r="X267" s="2" t="str">
        <f>IF($A267&gt;='DB_FG_243way_Regular Symbol'!G$16,"",IF(E267=0,"",IF(OR(E267=$U$1,E267=$V$1,E268=$U$1,E268=$V$1,E269=$U$1,E269=$V$1),0,1)))</f>
        <v/>
      </c>
      <c r="Y267" s="128" t="str">
        <f>IF($A267&gt;='DB_FG_243way_Regular Symbol'!H$16,"",IF(F267=0,"",IF(OR(F267=$U$1,F267=$V$1,F268=$U$1,F268=$V$1,F269=$U$1,F269=$V$1),0,1)))</f>
        <v/>
      </c>
      <c r="AA267" s="342" t="str">
        <f>IF($A267&gt;='DB_FG_243way_Regular Symbol'!D$16,"",IF(B267=0,"",IF(OR(B267=$AA$1,B267=$AB$1,B268=$AA$1,B268=$AB$1,B269=$AA$1,,B269=$AB$1),0,1)))</f>
        <v/>
      </c>
      <c r="AB267" s="2" t="str">
        <f>IF($A267&gt;='DB_FG_243way_Regular Symbol'!E$16,"",IF(C267=0,"",IF(OR(C267=$AA$1,C267=$AB$1,C268=$AA$1,C268=$AB$1,C269=$AA$1,,C269=$AB$1),0,1)))</f>
        <v/>
      </c>
      <c r="AC267" s="2" t="str">
        <f>IF($A267&gt;='DB_FG_243way_Regular Symbol'!F$16,"",IF(D267=0,"",IF(OR(D267=$AA$1,D267=$AB$1,D268=$AA$1,D268=$AB$1,D269=$AA$1,,D269=$AB$1),0,1)))</f>
        <v/>
      </c>
      <c r="AD267" s="2" t="str">
        <f>IF($A267&gt;='DB_FG_243way_Regular Symbol'!G$16,"",IF(E267=0,"",IF(OR(E267=$AA$1,E267=$AB$1,E268=$AA$1,E268=$AB$1,E269=$AA$1,,E269=$AB$1),0,1)))</f>
        <v/>
      </c>
      <c r="AE267" s="128" t="str">
        <f>IF($A267&gt;='DB_FG_243way_Regular Symbol'!H$16,"",IF(F267=0,"",IF(OR(F267=$AA$1,F267=$AB$1,F268=$AA$1,F268=$AB$1,F269=$AA$1,,F269=$AB$1),0,1)))</f>
        <v/>
      </c>
      <c r="AG267" s="342" t="str">
        <f>IF($A267&gt;='DB_FG_243way_Regular Symbol'!D$16,"",IF(B267=0,"",IF(OR(B267=$AG$1,B267=$AH$1,B268=$AG$1,B268=$AH$1,B269=$AG$1,B269=$AH$1),0,1)))</f>
        <v/>
      </c>
      <c r="AH267" s="2" t="str">
        <f>IF($A267&gt;='DB_FG_243way_Regular Symbol'!E$16,"",IF(C267=0,"",IF(OR(C267=$AG$1,C267=$AH$1,C268=$AG$1,C268=$AH$1,C269=$AG$1,C269=$AH$1),0,1)))</f>
        <v/>
      </c>
      <c r="AI267" s="2" t="str">
        <f>IF($A267&gt;='DB_FG_243way_Regular Symbol'!F$16,"",IF(D267=0,"",IF(OR(D267=$AG$1,D267=$AH$1,D268=$AG$1,D268=$AH$1,D269=$AG$1,D269=$AH$1),0,1)))</f>
        <v/>
      </c>
      <c r="AJ267" s="2" t="str">
        <f>IF($A267&gt;='DB_FG_243way_Regular Symbol'!G$16,"",IF(E267=0,"",IF(OR(E267=$AG$1,E267=$AH$1,E268=$AG$1,E268=$AH$1,E269=$AG$1,E269=$AH$1),0,1)))</f>
        <v/>
      </c>
      <c r="AK267" s="128" t="str">
        <f>IF($A267&gt;='DB_FG_243way_Regular Symbol'!H$16,"",IF(F267=0,"",IF(OR(F267=$AG$1,F267=$AH$1,F268=$AG$1,F268=$AH$1,F269=$AG$1,F269=$AH$1),0,1)))</f>
        <v/>
      </c>
      <c r="AM267" s="342" t="str">
        <f>IF($A267&gt;='DB_FG_243way_Regular Symbol'!D$16,"",IF(B267=0,"",IF(OR(B267=$AM$1,B267=$AN$1,B268=$AM$1,B268=$AN$1,B269=$AM$1,B269=$AN$1),0,1)))</f>
        <v/>
      </c>
      <c r="AN267" s="2" t="str">
        <f>IF($A267&gt;='DB_FG_243way_Regular Symbol'!E$16,"",IF(C267=0,"",IF(OR(C267=$AM$1,C267=$AN$1,C268=$AM$1,C268=$AN$1,C269=$AM$1,C269=$AN$1),0,1)))</f>
        <v/>
      </c>
      <c r="AO267" s="2" t="str">
        <f>IF($A267&gt;='DB_FG_243way_Regular Symbol'!F$16,"",IF(D267=0,"",IF(OR(D267=$AM$1,D267=$AN$1,D268=$AM$1,D268=$AN$1,D269=$AM$1,D269=$AN$1),0,1)))</f>
        <v/>
      </c>
      <c r="AP267" s="2" t="str">
        <f>IF($A267&gt;='DB_FG_243way_Regular Symbol'!G$16,"",IF(E267=0,"",IF(OR(E267=$AM$1,E267=$AN$1,E268=$AM$1,E268=$AN$1,E269=$AM$1,E269=$AN$1),0,1)))</f>
        <v/>
      </c>
      <c r="AQ267" s="128" t="str">
        <f>IF($A267&gt;='DB_FG_243way_Regular Symbol'!H$16,"",IF(F267=0,"",IF(OR(F267=$AM$1,F267=$AN$1,F268=$AM$1,F268=$AN$1,F269=$AM$1,F269=$AN$1),0,1)))</f>
        <v/>
      </c>
      <c r="AS267" s="342" t="str">
        <f>IF($A267&gt;='DB_FG_243way_Regular Symbol'!D$16,"",IF(B267=0,"",IF(OR(B267=$AM$1,B267=$AT$1,B268=$AM$1,B268=$AT$1,B269=$AM$1,B269=$AT$1),0,1)))</f>
        <v/>
      </c>
      <c r="AT267" s="2" t="str">
        <f>IF($A267&gt;='DB_FG_243way_Regular Symbol'!E$16,"",IF(C267=0,"",IF(OR(C267=$AM$1,C267=$AT$1,C268=$AM$1,C268=$AT$1,C269=$AM$1,C269=$AT$1),0,1)))</f>
        <v/>
      </c>
      <c r="AU267" s="2" t="str">
        <f>IF($A267&gt;='DB_FG_243way_Regular Symbol'!F$16,"",IF(D267=0,"",IF(OR(D267=$AM$1,D267=$AT$1,D268=$AM$1,D268=$AT$1,D269=$AM$1,D269=$AT$1),0,1)))</f>
        <v/>
      </c>
      <c r="AV267" s="2" t="str">
        <f>IF($A267&gt;='DB_FG_243way_Regular Symbol'!G$16,"",IF(E267=0,"",IF(OR(E267=$AM$1,E267=$AT$1,E268=$AM$1,E268=$AT$1,E269=$AM$1,E269=$AT$1),0,1)))</f>
        <v/>
      </c>
      <c r="AW267" s="128" t="str">
        <f>IF($A267&gt;='DB_FG_243way_Regular Symbol'!H$16,"",IF(F267=0,"",IF(OR(F267=$AM$1,F267=$AT$1,F268=$AM$1,F268=$AT$1,F269=$AM$1,F269=$AT$1),0,1)))</f>
        <v/>
      </c>
      <c r="AY267" s="342" t="str">
        <f>IF($A267&gt;='DB_FG_243way_Regular Symbol'!D$16,"",IF(B267=0,"",IF(OR(B267=$AM$1,B267=$AZ$1,B268=$AM$1,B268=$AZ$1,B269=$AM$1,B269=$AZ$1),0,1)))</f>
        <v/>
      </c>
      <c r="AZ267" s="2" t="str">
        <f>IF($A267&gt;='DB_FG_243way_Regular Symbol'!E$16,"",IF(C267=0,"",IF(OR(C267=$AM$1,C267=$AZ$1,C268=$AM$1,C268=$AZ$1,C269=$AM$1,C269=$AZ$1),0,1)))</f>
        <v/>
      </c>
      <c r="BA267" s="2" t="str">
        <f>IF($A267&gt;='DB_FG_243way_Regular Symbol'!F$16,"",IF(D267=0,"",IF(OR(D267=$AM$1,D267=$AZ$1,D268=$AM$1,D268=$AZ$1,D269=$AM$1,D269=$AZ$1),0,1)))</f>
        <v/>
      </c>
      <c r="BB267" s="2" t="str">
        <f>IF($A267&gt;='DB_FG_243way_Regular Symbol'!G$16,"",IF(E267=0,"",IF(OR(E267=$AM$1,E267=$AZ$1,E268=$AM$1,E268=$AZ$1,E269=$AM$1,E269=$AZ$1),0,1)))</f>
        <v/>
      </c>
      <c r="BC267" s="128" t="str">
        <f>IF($A267&gt;='DB_FG_243way_Regular Symbol'!H$16,"",IF(F267=0,"",IF(OR(F267=$AM$1,F267=$AZ$1,F268=$AM$1,F268=$AZ$1,F269=$AM$1,F269=$AZ$1),0,1)))</f>
        <v/>
      </c>
      <c r="BE267" s="342"/>
      <c r="BF267" s="2"/>
      <c r="BG267" s="2" t="str">
        <f>IF($A267&gt;='DB_FG_243way_Regular Symbol'!F$16,"",IF(D267=0,"",COUNTIF(D267:D269,$BF$1)))</f>
        <v/>
      </c>
      <c r="BH267" s="2" t="str">
        <f>IF($A267&gt;='DB_FG_243way_Regular Symbol'!G$16,"",IF(E267=0,"",COUNTIF(E267:E269,$BF$1)))</f>
        <v/>
      </c>
      <c r="BI267" s="2" t="str">
        <f>IF($A267&gt;='DB_FG_243way_Regular Symbol'!H$16,"",IF(F267=0,"",COUNTIF(F267:F269,$BF$1)))</f>
        <v/>
      </c>
      <c r="BK267" s="342"/>
      <c r="BL267" s="2"/>
      <c r="BM267" s="2" t="str">
        <f>IF($A267&gt;='DB_FG_243way_Regular Symbol'!F$16,"",IF(D267=0,"",IF(OR(D267=$AM$1,D267=$BL$1,D268=$AM$1,D268=$BL$1,D269=$AM$1,D269=$BL$1),0,1)))</f>
        <v/>
      </c>
      <c r="BN267" s="2" t="str">
        <f>IF($A267&gt;='DB_FG_243way_Regular Symbol'!G$16,"",IF(E267=0,"",IF(OR(E267=$AM$1,E267=$BL$1,E268=$AM$1,E268=$BL$1,E269=$AM$1,E269=$BL$1),0,1)))</f>
        <v/>
      </c>
      <c r="BO267" s="128" t="str">
        <f>IF($A267&gt;='DB_FG_243way_Regular Symbol'!H$16,"",IF(F267=0,"",IF(OR(F267=$AM$1,F267=$BL$1,F268=$AM$1,F268=$BL$1,F269=$AM$1,F269=$BL$1),0,1)))</f>
        <v/>
      </c>
      <c r="BQ267" s="2" t="str">
        <f>IF($A267&gt;='DB_FG_243way_Regular Symbol'!D$16,"",IF(B267=0,"",IF(OR(B267=$BQ$1,B267=$BR$1,B268=$BQ$1,B268=$BR$1,B269=$BQ$1,B269=$BR$1),0,1)))</f>
        <v/>
      </c>
      <c r="BR267" s="2" t="str">
        <f>IF($A267&gt;='DB_FG_243way_Regular Symbol'!E$16,"",IF(C267=0,"",IF(OR(C267=$BQ$1,C267=$BR$1,C268=$BQ$1,C268=$BR$1,C269=$BQ$1,C269=$BR$1),0,1)))</f>
        <v/>
      </c>
      <c r="BS267" s="2" t="str">
        <f>IF($A267&gt;='DB_FG_243way_Regular Symbol'!F$16,"",IF(D267=0,"",IF(OR(D267=$BQ$1,D267=$BR$1,D268=$BQ$1,D268=$BR$1,D269=$BQ$1,D269=$BR$1),0,1)))</f>
        <v/>
      </c>
      <c r="BT267" s="2" t="str">
        <f>IF($A267&gt;='DB_FG_243way_Regular Symbol'!G$16,"",IF(E267=0,"",IF(OR(E267=$BQ$1,E267=$BR$1,E268=$BQ$1,E268=$BR$1,E269=$BQ$1,E269=$BR$1),0,1)))</f>
        <v/>
      </c>
      <c r="BU267" s="2" t="str">
        <f>IF($A267&gt;='DB_FG_243way_Regular Symbol'!H$16,"",IF(F267=0,"",IF(OR(F267=$BQ$1,F267=$BR$1,F268=$BQ$1,F268=$BR$1,F269=$BQ$1,F269=$BR$1),0,1)))</f>
        <v/>
      </c>
      <c r="BW267" s="2" t="str">
        <f>IF($A267&gt;='DB_FG_243way_Regular Symbol'!D$16,"",IF(B267=0,"",IF(OR(B267=$BW$1,B268=$BW$1,B269=$BW$1,B267=$BX$1,B268=$BX$1,B269=$BX$1),0,1)))</f>
        <v/>
      </c>
      <c r="BX267" s="2" t="str">
        <f>IF($A267&gt;='DB_FG_243way_Regular Symbol'!E$16,"",IF(C267=0,"",IF(OR(C267=$BW$1,C268=$BW$1,C269=$BW$1,C267=$BX$1,C268=$BX$1,C269=$BX$1),0,1)))</f>
        <v/>
      </c>
      <c r="BY267" s="2" t="str">
        <f>IF($A267&gt;='DB_FG_243way_Regular Symbol'!F$16,"",IF(D267=0,"",IF(OR(D267=$BW$1,D268=$BW$1,D269=$BW$1,D267=$BX$1,D268=$BX$1,D269=$BX$1),0,1)))</f>
        <v/>
      </c>
      <c r="BZ267" s="2" t="str">
        <f>IF($A267&gt;='DB_FG_243way_Regular Symbol'!G$16,"",IF(E267=0,"",IF(OR(E267=$BW$1,E268=$BW$1,E269=$BW$1,E267=$BX$1,E268=$BX$1,E269=$BX$1),0,1)))</f>
        <v/>
      </c>
      <c r="CA267" s="2" t="str">
        <f>IF($A267&gt;='DB_FG_243way_Regular Symbol'!H$16,"",IF(F267=0,"",IF(OR(F267=$BW$1,F268=$BW$1,F269=$BW$1,F267=$BX$1,F268=$BX$1,F269=$BX$1),0,1)))</f>
        <v/>
      </c>
      <c r="CC267" s="2" t="str">
        <f>IF($A267&gt;='DB_FG_243way_Regular Symbol'!D$16,"",IF(B267=0,"",IF(OR(B267=$BW$1,B268=$BW$1,B269=$BW$1,B267=$CD$1,B268=$CD$1,B269=$CD$1),0,1)))</f>
        <v/>
      </c>
      <c r="CD267" s="2" t="str">
        <f>IF($A267&gt;='DB_FG_243way_Regular Symbol'!E$16,"",IF(C267=0,"",IF(OR(C267=$BW$1,C268=$BW$1,C269=$BW$1,C267=$CD$1,C268=$CD$1,C269=$CD$1),0,1)))</f>
        <v/>
      </c>
      <c r="CE267" s="2" t="str">
        <f>IF($A267&gt;='DB_FG_243way_Regular Symbol'!F$16,"",IF(D267=0,"",IF(OR(D267=$BW$1,D268=$BW$1,D269=$BW$1,D267=$CD$1,D268=$CD$1,D269=$CD$1),0,1)))</f>
        <v/>
      </c>
      <c r="CF267" s="2" t="str">
        <f>IF($A267&gt;='DB_FG_243way_Regular Symbol'!G$16,"",IF(E267=0,"",IF(OR(E267=$BW$1,E268=$BW$1,E269=$BW$1,E267=$CD$1,E268=$CD$1,E269=$CD$1),0,1)))</f>
        <v/>
      </c>
      <c r="CG267" s="2" t="str">
        <f>IF($A267&gt;='DB_FG_243way_Regular Symbol'!H$16,"",IF(F267=0,"",IF(OR(F267=$BW$1,F268=$BW$1,F269=$BW$1,F267=$CD$1,F268=$CD$1,F269=$CD$1),0,1)))</f>
        <v/>
      </c>
      <c r="CI267" s="2" t="str">
        <f>IF($A267&gt;='DB_FG_243way_Regular Symbol'!D$16,"",IF(B267=0,"",IF(OR(B267=$BW$1,B268=$BW$1,B269=$BW$1,B267=$CJ$1,B268=$CJ$1,B269=$CJ$1),0,1)))</f>
        <v/>
      </c>
      <c r="CJ267" s="2" t="str">
        <f>IF($A267&gt;='DB_FG_243way_Regular Symbol'!E$16,"",IF(C267=0,"",IF(OR(C267=$BW$1,C268=$BW$1,C269=$BW$1,C267=$CJ$1,C268=$CJ$1,C269=$CJ$1),0,1)))</f>
        <v/>
      </c>
      <c r="CK267" s="2" t="str">
        <f>IF($A267&gt;='DB_FG_243way_Regular Symbol'!F$16,"",IF(D267=0,"",IF(OR(D267=$BW$1,D268=$BW$1,D269=$BW$1,D267=$CJ$1,D268=$CJ$1,D269=$CJ$1),0,1)))</f>
        <v/>
      </c>
      <c r="CL267" s="2" t="str">
        <f>IF($A267&gt;='DB_FG_243way_Regular Symbol'!G$16,"",IF(E267=0,"",IF(OR(E267=$BW$1,E268=$BW$1,E269=$BW$1,E267=$CJ$1,E268=$CJ$1,E269=$CJ$1),0,1)))</f>
        <v/>
      </c>
      <c r="CM267" s="2" t="str">
        <f>IF($A267&gt;='DB_FG_243way_Regular Symbol'!H$16,"",IF(F267=0,"",IF(OR(F267=$BW$1,F268=$BW$1,F269=$BW$1,F267=$CJ$1,F268=$CJ$1,F269=$CJ$1),0,1)))</f>
        <v/>
      </c>
      <c r="CO267" s="2" t="str">
        <f>IF($A267&gt;='DB_FG_243way_Regular Symbol'!D$16,"",IF(B267=0,"",IF(OR(B267=$BW$1,B268=$BW$1,B269=$BW$1,B267=$CP$1,B268=$CP$1,B269=$CP$1),0,1)))</f>
        <v/>
      </c>
      <c r="CP267" s="2" t="str">
        <f>IF($A267&gt;='DB_FG_243way_Regular Symbol'!E$16,"",IF(C267=0,"",IF(OR(C267=$BW$1,C268=$BW$1,C269=$BW$1,C267=$CP$1,C268=$CP$1,C269=$CP$1),0,1)))</f>
        <v/>
      </c>
      <c r="CQ267" s="2" t="str">
        <f>IF($A267&gt;='DB_FG_243way_Regular Symbol'!F$16,"",IF(D267=0,"",IF(OR(D267=$BW$1,D268=$BW$1,D269=$BW$1,D267=$CP$1,D268=$CP$1,D269=$CP$1),0,1)))</f>
        <v/>
      </c>
      <c r="CR267" s="2" t="str">
        <f>IF($A267&gt;='DB_FG_243way_Regular Symbol'!G$16,"",IF(E267=0,"",IF(OR(E267=$BW$1,E268=$BW$1,E269=$BW$1,E267=$CP$1,E268=$CP$1,E269=$CP$1),0,1)))</f>
        <v/>
      </c>
      <c r="CS267" s="2" t="str">
        <f>IF($A267&gt;='DB_FG_243way_Regular Symbol'!H$16,"",IF(F267=0,"",IF(OR(F267=$BW$1,F268=$BW$1,F269=$BW$1,F267=$CP$1,F268=$CP$1,F269=$CP$1),0,1)))</f>
        <v/>
      </c>
      <c r="CU267" s="2" t="str">
        <f>IF($A267&gt;='DB_FG_243way_Regular Symbol'!D$16,"",IF(B267=0,"",IF(OR(B267=$BW$1,B268=$BW$1,B269=$BW$1,B267=$CV$1,B268=$CV$1,B269=$CV$1),0,1)))</f>
        <v/>
      </c>
      <c r="CV267" s="2" t="str">
        <f>IF($A267&gt;='DB_FG_243way_Regular Symbol'!E$16,"",IF(C267=0,"",IF(OR(C267=$BW$1,C268=$BW$1,C269=$BW$1,C267=$CV$1,C268=$CV$1,C269=$CV$1),0,1)))</f>
        <v/>
      </c>
      <c r="CW267" s="2" t="str">
        <f>IF($A267&gt;='DB_FG_243way_Regular Symbol'!F$16,"",IF(D267=0,"",IF(OR(D267=$BW$1,D268=$BW$1,D269=$BW$1,D267=$CV$1,D268=$CV$1,D269=$CV$1),0,1)))</f>
        <v/>
      </c>
      <c r="CX267" s="2" t="str">
        <f>IF($A267&gt;='DB_FG_243way_Regular Symbol'!G$16,"",IF(E267=0,"",IF(OR(E267=$BW$1,E268=$BW$1,E269=$BW$1,E267=$CV$1,E268=$CV$1,E269=$CV$1),0,1)))</f>
        <v/>
      </c>
      <c r="CY267" s="2" t="str">
        <f>IF($A267&gt;='DB_FG_243way_Regular Symbol'!H$16,"",IF(F267=0,"",IF(OR(F267=$BW$1,F268=$BW$1,F269=$BW$1,F267=$CV$1,F268=$CV$1,F269=$CV$1),0,1)))</f>
        <v/>
      </c>
    </row>
    <row r="268" spans="1:103">
      <c r="A268" s="341">
        <f>IF('DB_FG_243way_Regular Symbol'!L267="","",'DB_FG_243way_Regular Symbol'!L267)</f>
        <v>264</v>
      </c>
      <c r="B268" s="184" t="str">
        <f>IF('DB_FG_243way_Regular Symbol'!M267="",
IF($A268-'DB_FG_243way_Regular Symbol'!D$16&gt;='DB_FG_243way_RegularＸ_W()'!B$2-1,"",VLOOKUP($A268-'DB_FG_243way_Regular Symbol'!D$16,'DB_FG_243way_Regular Symbol'!$L$3:$Q$99,'DB_FG_243way_RegularＸ_W()'!B$3+1,FALSE)),
'DB_FG_243way_Regular Symbol'!M267)</f>
        <v/>
      </c>
      <c r="C268" s="184" t="str">
        <f>IF('DB_FG_243way_Regular Symbol'!N267="",
IF($A268-'DB_FG_243way_Regular Symbol'!E$16&gt;='DB_FG_243way_RegularＸ_W()'!C$2-1,"",VLOOKUP($A268-'DB_FG_243way_Regular Symbol'!E$16,'DB_FG_243way_Regular Symbol'!$L$3:$Q$99,'DB_FG_243way_RegularＸ_W()'!C$3+1,FALSE)),
'DB_FG_243way_Regular Symbol'!N267)</f>
        <v/>
      </c>
      <c r="D268" s="184" t="str">
        <f>IF('DB_FG_243way_Regular Symbol'!O267="",
IF($A268-'DB_FG_243way_Regular Symbol'!F$16&gt;='DB_FG_243way_RegularＸ_W()'!D$2-1,"",VLOOKUP($A268-'DB_FG_243way_Regular Symbol'!F$16,'DB_FG_243way_Regular Symbol'!$L$3:$Q$99,'DB_FG_243way_RegularＸ_W()'!D$3+1,FALSE)),
'DB_FG_243way_Regular Symbol'!O267)</f>
        <v/>
      </c>
      <c r="E268" s="184" t="str">
        <f>IF('DB_FG_243way_Regular Symbol'!P267="",
IF($A268-'DB_FG_243way_Regular Symbol'!G$16&gt;='DB_FG_243way_RegularＸ_W()'!E$2-1,"",VLOOKUP($A268-'DB_FG_243way_Regular Symbol'!G$16,'DB_FG_243way_Regular Symbol'!$L$3:$Q$99,'DB_FG_243way_RegularＸ_W()'!E$3+1,FALSE)),
'DB_FG_243way_Regular Symbol'!P267)</f>
        <v/>
      </c>
      <c r="F268" s="358" t="str">
        <f>IF('DB_FG_243way_Regular Symbol'!Q267="",
IF($A268-'DB_FG_243way_Regular Symbol'!H$16&gt;='DB_FG_243way_RegularＸ_W()'!F$2-1,"",VLOOKUP($A268-'DB_FG_243way_Regular Symbol'!H$16,'DB_FG_243way_Regular Symbol'!$L$3:$Q$99,'DB_FG_243way_RegularＸ_W()'!F$3+1,FALSE)),
'DB_FG_243way_Regular Symbol'!Q267)</f>
        <v/>
      </c>
      <c r="O268" s="342" t="str">
        <f>IF($A268&gt;='DB_FG_243way_Regular Symbol'!D$16,"",IF(B268=0,"",IF(OR(B268=$O$1,B268=$P$1,B269=$O$1,B269=$P$1,B270=$O$1,B270=$P$1),0,1)))</f>
        <v/>
      </c>
      <c r="P268" s="2" t="str">
        <f>IF($A268&gt;='DB_FG_243way_Regular Symbol'!E$16,"",IF(C268=0,"",IF(OR(C268=$O$1,C268=$P$1,C269=$O$1,C269=$P$1,C270=$O$1,C270=$P$1),0,1)))</f>
        <v/>
      </c>
      <c r="Q268" s="2" t="str">
        <f>IF($A268&gt;='DB_FG_243way_Regular Symbol'!F$16,"",IF(D268=0,"",IF(OR(D268=$O$1,D268=$P$1,D269=$O$1,D269=$P$1,D270=$O$1,D270=$P$1),0,1)))</f>
        <v/>
      </c>
      <c r="R268" s="2" t="str">
        <f>IF($A268&gt;='DB_FG_243way_Regular Symbol'!G$16,"",IF(E268=0,"",IF(OR(E268=$O$1,E268=$P$1,E269=$O$1,E269=$P$1,E270=$O$1,E270=$P$1),0,1)))</f>
        <v/>
      </c>
      <c r="S268" s="128" t="str">
        <f>IF($A268&gt;='DB_FG_243way_Regular Symbol'!H$16,"",IF(F268=0,"",IF(OR(F268=$O$1,F268=$P$1,F269=$O$1,F269=$P$1,F270=$O$1,F270=$P$1),0,1)))</f>
        <v/>
      </c>
      <c r="U268" s="342" t="str">
        <f>IF($A268&gt;='DB_FG_243way_Regular Symbol'!D$16,"",IF(B268=0,"",IF(OR(B268=$U$1,B268=$V$1,B269=$U$1,B269=$V$1,B270=$U$1,B270=$V$1),0,1)))</f>
        <v/>
      </c>
      <c r="V268" s="2" t="str">
        <f>IF($A268&gt;='DB_FG_243way_Regular Symbol'!E$16,"",IF(C268=0,"",IF(OR(C268=$U$1,C268=$V$1,C269=$U$1,C269=$V$1,C270=$U$1,C270=$V$1),0,1)))</f>
        <v/>
      </c>
      <c r="W268" s="2" t="str">
        <f>IF($A268&gt;='DB_FG_243way_Regular Symbol'!F$16,"",IF(D268=0,"",IF(OR(D268=$U$1,D268=$V$1,D269=$U$1,D269=$V$1,D270=$U$1,D270=$V$1),0,1)))</f>
        <v/>
      </c>
      <c r="X268" s="2" t="str">
        <f>IF($A268&gt;='DB_FG_243way_Regular Symbol'!G$16,"",IF(E268=0,"",IF(OR(E268=$U$1,E268=$V$1,E269=$U$1,E269=$V$1,E270=$U$1,E270=$V$1),0,1)))</f>
        <v/>
      </c>
      <c r="Y268" s="128" t="str">
        <f>IF($A268&gt;='DB_FG_243way_Regular Symbol'!H$16,"",IF(F268=0,"",IF(OR(F268=$U$1,F268=$V$1,F269=$U$1,F269=$V$1,F270=$U$1,F270=$V$1),0,1)))</f>
        <v/>
      </c>
      <c r="AA268" s="342" t="str">
        <f>IF($A268&gt;='DB_FG_243way_Regular Symbol'!D$16,"",IF(B268=0,"",IF(OR(B268=$AA$1,B268=$AB$1,B269=$AA$1,B269=$AB$1,B270=$AA$1,,B270=$AB$1),0,1)))</f>
        <v/>
      </c>
      <c r="AB268" s="2" t="str">
        <f>IF($A268&gt;='DB_FG_243way_Regular Symbol'!E$16,"",IF(C268=0,"",IF(OR(C268=$AA$1,C268=$AB$1,C269=$AA$1,C269=$AB$1,C270=$AA$1,,C270=$AB$1),0,1)))</f>
        <v/>
      </c>
      <c r="AC268" s="2" t="str">
        <f>IF($A268&gt;='DB_FG_243way_Regular Symbol'!F$16,"",IF(D268=0,"",IF(OR(D268=$AA$1,D268=$AB$1,D269=$AA$1,D269=$AB$1,D270=$AA$1,,D270=$AB$1),0,1)))</f>
        <v/>
      </c>
      <c r="AD268" s="2" t="str">
        <f>IF($A268&gt;='DB_FG_243way_Regular Symbol'!G$16,"",IF(E268=0,"",IF(OR(E268=$AA$1,E268=$AB$1,E269=$AA$1,E269=$AB$1,E270=$AA$1,,E270=$AB$1),0,1)))</f>
        <v/>
      </c>
      <c r="AE268" s="128" t="str">
        <f>IF($A268&gt;='DB_FG_243way_Regular Symbol'!H$16,"",IF(F268=0,"",IF(OR(F268=$AA$1,F268=$AB$1,F269=$AA$1,F269=$AB$1,F270=$AA$1,,F270=$AB$1),0,1)))</f>
        <v/>
      </c>
      <c r="AG268" s="342" t="str">
        <f>IF($A268&gt;='DB_FG_243way_Regular Symbol'!D$16,"",IF(B268=0,"",IF(OR(B268=$AG$1,B268=$AH$1,B269=$AG$1,B269=$AH$1,B270=$AG$1,B270=$AH$1),0,1)))</f>
        <v/>
      </c>
      <c r="AH268" s="2" t="str">
        <f>IF($A268&gt;='DB_FG_243way_Regular Symbol'!E$16,"",IF(C268=0,"",IF(OR(C268=$AG$1,C268=$AH$1,C269=$AG$1,C269=$AH$1,C270=$AG$1,C270=$AH$1),0,1)))</f>
        <v/>
      </c>
      <c r="AI268" s="2" t="str">
        <f>IF($A268&gt;='DB_FG_243way_Regular Symbol'!F$16,"",IF(D268=0,"",IF(OR(D268=$AG$1,D268=$AH$1,D269=$AG$1,D269=$AH$1,D270=$AG$1,D270=$AH$1),0,1)))</f>
        <v/>
      </c>
      <c r="AJ268" s="2" t="str">
        <f>IF($A268&gt;='DB_FG_243way_Regular Symbol'!G$16,"",IF(E268=0,"",IF(OR(E268=$AG$1,E268=$AH$1,E269=$AG$1,E269=$AH$1,E270=$AG$1,E270=$AH$1),0,1)))</f>
        <v/>
      </c>
      <c r="AK268" s="128" t="str">
        <f>IF($A268&gt;='DB_FG_243way_Regular Symbol'!H$16,"",IF(F268=0,"",IF(OR(F268=$AG$1,F268=$AH$1,F269=$AG$1,F269=$AH$1,F270=$AG$1,F270=$AH$1),0,1)))</f>
        <v/>
      </c>
      <c r="AM268" s="342" t="str">
        <f>IF($A268&gt;='DB_FG_243way_Regular Symbol'!D$16,"",IF(B268=0,"",IF(OR(B268=$AM$1,B268=$AN$1,B269=$AM$1,B269=$AN$1,B270=$AM$1,B270=$AN$1),0,1)))</f>
        <v/>
      </c>
      <c r="AN268" s="2" t="str">
        <f>IF($A268&gt;='DB_FG_243way_Regular Symbol'!E$16,"",IF(C268=0,"",IF(OR(C268=$AM$1,C268=$AN$1,C269=$AM$1,C269=$AN$1,C270=$AM$1,C270=$AN$1),0,1)))</f>
        <v/>
      </c>
      <c r="AO268" s="2" t="str">
        <f>IF($A268&gt;='DB_FG_243way_Regular Symbol'!F$16,"",IF(D268=0,"",IF(OR(D268=$AM$1,D268=$AN$1,D269=$AM$1,D269=$AN$1,D270=$AM$1,D270=$AN$1),0,1)))</f>
        <v/>
      </c>
      <c r="AP268" s="2" t="str">
        <f>IF($A268&gt;='DB_FG_243way_Regular Symbol'!G$16,"",IF(E268=0,"",IF(OR(E268=$AM$1,E268=$AN$1,E269=$AM$1,E269=$AN$1,E270=$AM$1,E270=$AN$1),0,1)))</f>
        <v/>
      </c>
      <c r="AQ268" s="128" t="str">
        <f>IF($A268&gt;='DB_FG_243way_Regular Symbol'!H$16,"",IF(F268=0,"",IF(OR(F268=$AM$1,F268=$AN$1,F269=$AM$1,F269=$AN$1,F270=$AM$1,F270=$AN$1),0,1)))</f>
        <v/>
      </c>
      <c r="AS268" s="342" t="str">
        <f>IF($A268&gt;='DB_FG_243way_Regular Symbol'!D$16,"",IF(B268=0,"",IF(OR(B268=$AM$1,B268=$AT$1,B269=$AM$1,B269=$AT$1,B270=$AM$1,B270=$AT$1),0,1)))</f>
        <v/>
      </c>
      <c r="AT268" s="2" t="str">
        <f>IF($A268&gt;='DB_FG_243way_Regular Symbol'!E$16,"",IF(C268=0,"",IF(OR(C268=$AM$1,C268=$AT$1,C269=$AM$1,C269=$AT$1,C270=$AM$1,C270=$AT$1),0,1)))</f>
        <v/>
      </c>
      <c r="AU268" s="2" t="str">
        <f>IF($A268&gt;='DB_FG_243way_Regular Symbol'!F$16,"",IF(D268=0,"",IF(OR(D268=$AM$1,D268=$AT$1,D269=$AM$1,D269=$AT$1,D270=$AM$1,D270=$AT$1),0,1)))</f>
        <v/>
      </c>
      <c r="AV268" s="2" t="str">
        <f>IF($A268&gt;='DB_FG_243way_Regular Symbol'!G$16,"",IF(E268=0,"",IF(OR(E268=$AM$1,E268=$AT$1,E269=$AM$1,E269=$AT$1,E270=$AM$1,E270=$AT$1),0,1)))</f>
        <v/>
      </c>
      <c r="AW268" s="128" t="str">
        <f>IF($A268&gt;='DB_FG_243way_Regular Symbol'!H$16,"",IF(F268=0,"",IF(OR(F268=$AM$1,F268=$AT$1,F269=$AM$1,F269=$AT$1,F270=$AM$1,F270=$AT$1),0,1)))</f>
        <v/>
      </c>
      <c r="AY268" s="342" t="str">
        <f>IF($A268&gt;='DB_FG_243way_Regular Symbol'!D$16,"",IF(B268=0,"",IF(OR(B268=$AM$1,B268=$AZ$1,B269=$AM$1,B269=$AZ$1,B270=$AM$1,B270=$AZ$1),0,1)))</f>
        <v/>
      </c>
      <c r="AZ268" s="2" t="str">
        <f>IF($A268&gt;='DB_FG_243way_Regular Symbol'!E$16,"",IF(C268=0,"",IF(OR(C268=$AM$1,C268=$AZ$1,C269=$AM$1,C269=$AZ$1,C270=$AM$1,C270=$AZ$1),0,1)))</f>
        <v/>
      </c>
      <c r="BA268" s="2" t="str">
        <f>IF($A268&gt;='DB_FG_243way_Regular Symbol'!F$16,"",IF(D268=0,"",IF(OR(D268=$AM$1,D268=$AZ$1,D269=$AM$1,D269=$AZ$1,D270=$AM$1,D270=$AZ$1),0,1)))</f>
        <v/>
      </c>
      <c r="BB268" s="2" t="str">
        <f>IF($A268&gt;='DB_FG_243way_Regular Symbol'!G$16,"",IF(E268=0,"",IF(OR(E268=$AM$1,E268=$AZ$1,E269=$AM$1,E269=$AZ$1,E270=$AM$1,E270=$AZ$1),0,1)))</f>
        <v/>
      </c>
      <c r="BC268" s="128" t="str">
        <f>IF($A268&gt;='DB_FG_243way_Regular Symbol'!H$16,"",IF(F268=0,"",IF(OR(F268=$AM$1,F268=$AZ$1,F269=$AM$1,F269=$AZ$1,F270=$AM$1,F270=$AZ$1),0,1)))</f>
        <v/>
      </c>
      <c r="BE268" s="342"/>
      <c r="BF268" s="2"/>
      <c r="BG268" s="2" t="str">
        <f>IF($A268&gt;='DB_FG_243way_Regular Symbol'!F$16,"",IF(D268=0,"",COUNTIF(D268:D270,$BF$1)))</f>
        <v/>
      </c>
      <c r="BH268" s="2" t="str">
        <f>IF($A268&gt;='DB_FG_243way_Regular Symbol'!G$16,"",IF(E268=0,"",COUNTIF(E268:E270,$BF$1)))</f>
        <v/>
      </c>
      <c r="BI268" s="2" t="str">
        <f>IF($A268&gt;='DB_FG_243way_Regular Symbol'!H$16,"",IF(F268=0,"",COUNTIF(F268:F270,$BF$1)))</f>
        <v/>
      </c>
      <c r="BK268" s="342"/>
      <c r="BL268" s="2"/>
      <c r="BM268" s="2" t="str">
        <f>IF($A268&gt;='DB_FG_243way_Regular Symbol'!F$16,"",IF(D268=0,"",IF(OR(D268=$AM$1,D268=$BL$1,D269=$AM$1,D269=$BL$1,D270=$AM$1,D270=$BL$1),0,1)))</f>
        <v/>
      </c>
      <c r="BN268" s="2" t="str">
        <f>IF($A268&gt;='DB_FG_243way_Regular Symbol'!G$16,"",IF(E268=0,"",IF(OR(E268=$AM$1,E268=$BL$1,E269=$AM$1,E269=$BL$1,E270=$AM$1,E270=$BL$1),0,1)))</f>
        <v/>
      </c>
      <c r="BO268" s="128" t="str">
        <f>IF($A268&gt;='DB_FG_243way_Regular Symbol'!H$16,"",IF(F268=0,"",IF(OR(F268=$AM$1,F268=$BL$1,F269=$AM$1,F269=$BL$1,F270=$AM$1,F270=$BL$1),0,1)))</f>
        <v/>
      </c>
      <c r="BQ268" s="2" t="str">
        <f>IF($A268&gt;='DB_FG_243way_Regular Symbol'!D$16,"",IF(B268=0,"",IF(OR(B268=$BQ$1,B268=$BR$1,B269=$BQ$1,B269=$BR$1,B270=$BQ$1,B270=$BR$1),0,1)))</f>
        <v/>
      </c>
      <c r="BR268" s="2" t="str">
        <f>IF($A268&gt;='DB_FG_243way_Regular Symbol'!E$16,"",IF(C268=0,"",IF(OR(C268=$BQ$1,C268=$BR$1,C269=$BQ$1,C269=$BR$1,C270=$BQ$1,C270=$BR$1),0,1)))</f>
        <v/>
      </c>
      <c r="BS268" s="2" t="str">
        <f>IF($A268&gt;='DB_FG_243way_Regular Symbol'!F$16,"",IF(D268=0,"",IF(OR(D268=$BQ$1,D268=$BR$1,D269=$BQ$1,D269=$BR$1,D270=$BQ$1,D270=$BR$1),0,1)))</f>
        <v/>
      </c>
      <c r="BT268" s="2" t="str">
        <f>IF($A268&gt;='DB_FG_243way_Regular Symbol'!G$16,"",IF(E268=0,"",IF(OR(E268=$BQ$1,E268=$BR$1,E269=$BQ$1,E269=$BR$1,E270=$BQ$1,E270=$BR$1),0,1)))</f>
        <v/>
      </c>
      <c r="BU268" s="2" t="str">
        <f>IF($A268&gt;='DB_FG_243way_Regular Symbol'!H$16,"",IF(F268=0,"",IF(OR(F268=$BQ$1,F268=$BR$1,F269=$BQ$1,F269=$BR$1,F270=$BQ$1,F270=$BR$1),0,1)))</f>
        <v/>
      </c>
      <c r="BW268" s="2" t="str">
        <f>IF($A268&gt;='DB_FG_243way_Regular Symbol'!D$16,"",IF(B268=0,"",IF(OR(B268=$BW$1,B269=$BW$1,B270=$BW$1,B268=$BX$1,B269=$BX$1,B270=$BX$1),0,1)))</f>
        <v/>
      </c>
      <c r="BX268" s="2" t="str">
        <f>IF($A268&gt;='DB_FG_243way_Regular Symbol'!E$16,"",IF(C268=0,"",IF(OR(C268=$BW$1,C269=$BW$1,C270=$BW$1,C268=$BX$1,C269=$BX$1,C270=$BX$1),0,1)))</f>
        <v/>
      </c>
      <c r="BY268" s="2" t="str">
        <f>IF($A268&gt;='DB_FG_243way_Regular Symbol'!F$16,"",IF(D268=0,"",IF(OR(D268=$BW$1,D269=$BW$1,D270=$BW$1,D268=$BX$1,D269=$BX$1,D270=$BX$1),0,1)))</f>
        <v/>
      </c>
      <c r="BZ268" s="2" t="str">
        <f>IF($A268&gt;='DB_FG_243way_Regular Symbol'!G$16,"",IF(E268=0,"",IF(OR(E268=$BW$1,E269=$BW$1,E270=$BW$1,E268=$BX$1,E269=$BX$1,E270=$BX$1),0,1)))</f>
        <v/>
      </c>
      <c r="CA268" s="2" t="str">
        <f>IF($A268&gt;='DB_FG_243way_Regular Symbol'!H$16,"",IF(F268=0,"",IF(OR(F268=$BW$1,F269=$BW$1,F270=$BW$1,F268=$BX$1,F269=$BX$1,F270=$BX$1),0,1)))</f>
        <v/>
      </c>
      <c r="CC268" s="2" t="str">
        <f>IF($A268&gt;='DB_FG_243way_Regular Symbol'!D$16,"",IF(B268=0,"",IF(OR(B268=$BW$1,B269=$BW$1,B270=$BW$1,B268=$CD$1,B269=$CD$1,B270=$CD$1),0,1)))</f>
        <v/>
      </c>
      <c r="CD268" s="2" t="str">
        <f>IF($A268&gt;='DB_FG_243way_Regular Symbol'!E$16,"",IF(C268=0,"",IF(OR(C268=$BW$1,C269=$BW$1,C270=$BW$1,C268=$CD$1,C269=$CD$1,C270=$CD$1),0,1)))</f>
        <v/>
      </c>
      <c r="CE268" s="2" t="str">
        <f>IF($A268&gt;='DB_FG_243way_Regular Symbol'!F$16,"",IF(D268=0,"",IF(OR(D268=$BW$1,D269=$BW$1,D270=$BW$1,D268=$CD$1,D269=$CD$1,D270=$CD$1),0,1)))</f>
        <v/>
      </c>
      <c r="CF268" s="2" t="str">
        <f>IF($A268&gt;='DB_FG_243way_Regular Symbol'!G$16,"",IF(E268=0,"",IF(OR(E268=$BW$1,E269=$BW$1,E270=$BW$1,E268=$CD$1,E269=$CD$1,E270=$CD$1),0,1)))</f>
        <v/>
      </c>
      <c r="CG268" s="2" t="str">
        <f>IF($A268&gt;='DB_FG_243way_Regular Symbol'!H$16,"",IF(F268=0,"",IF(OR(F268=$BW$1,F269=$BW$1,F270=$BW$1,F268=$CD$1,F269=$CD$1,F270=$CD$1),0,1)))</f>
        <v/>
      </c>
      <c r="CI268" s="2" t="str">
        <f>IF($A268&gt;='DB_FG_243way_Regular Symbol'!D$16,"",IF(B268=0,"",IF(OR(B268=$BW$1,B269=$BW$1,B270=$BW$1,B268=$CJ$1,B269=$CJ$1,B270=$CJ$1),0,1)))</f>
        <v/>
      </c>
      <c r="CJ268" s="2" t="str">
        <f>IF($A268&gt;='DB_FG_243way_Regular Symbol'!E$16,"",IF(C268=0,"",IF(OR(C268=$BW$1,C269=$BW$1,C270=$BW$1,C268=$CJ$1,C269=$CJ$1,C270=$CJ$1),0,1)))</f>
        <v/>
      </c>
      <c r="CK268" s="2" t="str">
        <f>IF($A268&gt;='DB_FG_243way_Regular Symbol'!F$16,"",IF(D268=0,"",IF(OR(D268=$BW$1,D269=$BW$1,D270=$BW$1,D268=$CJ$1,D269=$CJ$1,D270=$CJ$1),0,1)))</f>
        <v/>
      </c>
      <c r="CL268" s="2" t="str">
        <f>IF($A268&gt;='DB_FG_243way_Regular Symbol'!G$16,"",IF(E268=0,"",IF(OR(E268=$BW$1,E269=$BW$1,E270=$BW$1,E268=$CJ$1,E269=$CJ$1,E270=$CJ$1),0,1)))</f>
        <v/>
      </c>
      <c r="CM268" s="2" t="str">
        <f>IF($A268&gt;='DB_FG_243way_Regular Symbol'!H$16,"",IF(F268=0,"",IF(OR(F268=$BW$1,F269=$BW$1,F270=$BW$1,F268=$CJ$1,F269=$CJ$1,F270=$CJ$1),0,1)))</f>
        <v/>
      </c>
      <c r="CO268" s="2" t="str">
        <f>IF($A268&gt;='DB_FG_243way_Regular Symbol'!D$16,"",IF(B268=0,"",IF(OR(B268=$BW$1,B269=$BW$1,B270=$BW$1,B268=$CP$1,B269=$CP$1,B270=$CP$1),0,1)))</f>
        <v/>
      </c>
      <c r="CP268" s="2" t="str">
        <f>IF($A268&gt;='DB_FG_243way_Regular Symbol'!E$16,"",IF(C268=0,"",IF(OR(C268=$BW$1,C269=$BW$1,C270=$BW$1,C268=$CP$1,C269=$CP$1,C270=$CP$1),0,1)))</f>
        <v/>
      </c>
      <c r="CQ268" s="2" t="str">
        <f>IF($A268&gt;='DB_FG_243way_Regular Symbol'!F$16,"",IF(D268=0,"",IF(OR(D268=$BW$1,D269=$BW$1,D270=$BW$1,D268=$CP$1,D269=$CP$1,D270=$CP$1),0,1)))</f>
        <v/>
      </c>
      <c r="CR268" s="2" t="str">
        <f>IF($A268&gt;='DB_FG_243way_Regular Symbol'!G$16,"",IF(E268=0,"",IF(OR(E268=$BW$1,E269=$BW$1,E270=$BW$1,E268=$CP$1,E269=$CP$1,E270=$CP$1),0,1)))</f>
        <v/>
      </c>
      <c r="CS268" s="2" t="str">
        <f>IF($A268&gt;='DB_FG_243way_Regular Symbol'!H$16,"",IF(F268=0,"",IF(OR(F268=$BW$1,F269=$BW$1,F270=$BW$1,F268=$CP$1,F269=$CP$1,F270=$CP$1),0,1)))</f>
        <v/>
      </c>
      <c r="CU268" s="2" t="str">
        <f>IF($A268&gt;='DB_FG_243way_Regular Symbol'!D$16,"",IF(B268=0,"",IF(OR(B268=$BW$1,B269=$BW$1,B270=$BW$1,B268=$CV$1,B269=$CV$1,B270=$CV$1),0,1)))</f>
        <v/>
      </c>
      <c r="CV268" s="2" t="str">
        <f>IF($A268&gt;='DB_FG_243way_Regular Symbol'!E$16,"",IF(C268=0,"",IF(OR(C268=$BW$1,C269=$BW$1,C270=$BW$1,C268=$CV$1,C269=$CV$1,C270=$CV$1),0,1)))</f>
        <v/>
      </c>
      <c r="CW268" s="2" t="str">
        <f>IF($A268&gt;='DB_FG_243way_Regular Symbol'!F$16,"",IF(D268=0,"",IF(OR(D268=$BW$1,D269=$BW$1,D270=$BW$1,D268=$CV$1,D269=$CV$1,D270=$CV$1),0,1)))</f>
        <v/>
      </c>
      <c r="CX268" s="2" t="str">
        <f>IF($A268&gt;='DB_FG_243way_Regular Symbol'!G$16,"",IF(E268=0,"",IF(OR(E268=$BW$1,E269=$BW$1,E270=$BW$1,E268=$CV$1,E269=$CV$1,E270=$CV$1),0,1)))</f>
        <v/>
      </c>
      <c r="CY268" s="2" t="str">
        <f>IF($A268&gt;='DB_FG_243way_Regular Symbol'!H$16,"",IF(F268=0,"",IF(OR(F268=$BW$1,F269=$BW$1,F270=$BW$1,F268=$CV$1,F269=$CV$1,F270=$CV$1),0,1)))</f>
        <v/>
      </c>
    </row>
    <row r="269" spans="1:103">
      <c r="A269" s="341">
        <f>IF('DB_FG_243way_Regular Symbol'!L268="","",'DB_FG_243way_Regular Symbol'!L268)</f>
        <v>265</v>
      </c>
      <c r="B269" s="184" t="str">
        <f>IF('DB_FG_243way_Regular Symbol'!M268="",
IF($A269-'DB_FG_243way_Regular Symbol'!D$16&gt;='DB_FG_243way_RegularＸ_W()'!B$2-1,"",VLOOKUP($A269-'DB_FG_243way_Regular Symbol'!D$16,'DB_FG_243way_Regular Symbol'!$L$3:$Q$99,'DB_FG_243way_RegularＸ_W()'!B$3+1,FALSE)),
'DB_FG_243way_Regular Symbol'!M268)</f>
        <v/>
      </c>
      <c r="C269" s="184" t="str">
        <f>IF('DB_FG_243way_Regular Symbol'!N268="",
IF($A269-'DB_FG_243way_Regular Symbol'!E$16&gt;='DB_FG_243way_RegularＸ_W()'!C$2-1,"",VLOOKUP($A269-'DB_FG_243way_Regular Symbol'!E$16,'DB_FG_243way_Regular Symbol'!$L$3:$Q$99,'DB_FG_243way_RegularＸ_W()'!C$3+1,FALSE)),
'DB_FG_243way_Regular Symbol'!N268)</f>
        <v/>
      </c>
      <c r="D269" s="184" t="str">
        <f>IF('DB_FG_243way_Regular Symbol'!O268="",
IF($A269-'DB_FG_243way_Regular Symbol'!F$16&gt;='DB_FG_243way_RegularＸ_W()'!D$2-1,"",VLOOKUP($A269-'DB_FG_243way_Regular Symbol'!F$16,'DB_FG_243way_Regular Symbol'!$L$3:$Q$99,'DB_FG_243way_RegularＸ_W()'!D$3+1,FALSE)),
'DB_FG_243way_Regular Symbol'!O268)</f>
        <v/>
      </c>
      <c r="E269" s="184" t="str">
        <f>IF('DB_FG_243way_Regular Symbol'!P268="",
IF($A269-'DB_FG_243way_Regular Symbol'!G$16&gt;='DB_FG_243way_RegularＸ_W()'!E$2-1,"",VLOOKUP($A269-'DB_FG_243way_Regular Symbol'!G$16,'DB_FG_243way_Regular Symbol'!$L$3:$Q$99,'DB_FG_243way_RegularＸ_W()'!E$3+1,FALSE)),
'DB_FG_243way_Regular Symbol'!P268)</f>
        <v/>
      </c>
      <c r="F269" s="358" t="str">
        <f>IF('DB_FG_243way_Regular Symbol'!Q268="",
IF($A269-'DB_FG_243way_Regular Symbol'!H$16&gt;='DB_FG_243way_RegularＸ_W()'!F$2-1,"",VLOOKUP($A269-'DB_FG_243way_Regular Symbol'!H$16,'DB_FG_243way_Regular Symbol'!$L$3:$Q$99,'DB_FG_243way_RegularＸ_W()'!F$3+1,FALSE)),
'DB_FG_243way_Regular Symbol'!Q268)</f>
        <v/>
      </c>
      <c r="O269" s="342" t="str">
        <f>IF($A269&gt;='DB_FG_243way_Regular Symbol'!D$16,"",IF(B269=0,"",IF(OR(B269=$O$1,B269=$P$1,B270=$O$1,B270=$P$1,B271=$O$1,B271=$P$1),0,1)))</f>
        <v/>
      </c>
      <c r="P269" s="2" t="str">
        <f>IF($A269&gt;='DB_FG_243way_Regular Symbol'!E$16,"",IF(C269=0,"",IF(OR(C269=$O$1,C269=$P$1,C270=$O$1,C270=$P$1,C271=$O$1,C271=$P$1),0,1)))</f>
        <v/>
      </c>
      <c r="Q269" s="2" t="str">
        <f>IF($A269&gt;='DB_FG_243way_Regular Symbol'!F$16,"",IF(D269=0,"",IF(OR(D269=$O$1,D269=$P$1,D270=$O$1,D270=$P$1,D271=$O$1,D271=$P$1),0,1)))</f>
        <v/>
      </c>
      <c r="R269" s="2" t="str">
        <f>IF($A269&gt;='DB_FG_243way_Regular Symbol'!G$16,"",IF(E269=0,"",IF(OR(E269=$O$1,E269=$P$1,E270=$O$1,E270=$P$1,E271=$O$1,E271=$P$1),0,1)))</f>
        <v/>
      </c>
      <c r="S269" s="128" t="str">
        <f>IF($A269&gt;='DB_FG_243way_Regular Symbol'!H$16,"",IF(F269=0,"",IF(OR(F269=$O$1,F269=$P$1,F270=$O$1,F270=$P$1,F271=$O$1,F271=$P$1),0,1)))</f>
        <v/>
      </c>
      <c r="U269" s="342" t="str">
        <f>IF($A269&gt;='DB_FG_243way_Regular Symbol'!D$16,"",IF(B269=0,"",IF(OR(B269=$U$1,B269=$V$1,B270=$U$1,B270=$V$1,B271=$U$1,B271=$V$1),0,1)))</f>
        <v/>
      </c>
      <c r="V269" s="2" t="str">
        <f>IF($A269&gt;='DB_FG_243way_Regular Symbol'!E$16,"",IF(C269=0,"",IF(OR(C269=$U$1,C269=$V$1,C270=$U$1,C270=$V$1,C271=$U$1,C271=$V$1),0,1)))</f>
        <v/>
      </c>
      <c r="W269" s="2" t="str">
        <f>IF($A269&gt;='DB_FG_243way_Regular Symbol'!F$16,"",IF(D269=0,"",IF(OR(D269=$U$1,D269=$V$1,D270=$U$1,D270=$V$1,D271=$U$1,D271=$V$1),0,1)))</f>
        <v/>
      </c>
      <c r="X269" s="2" t="str">
        <f>IF($A269&gt;='DB_FG_243way_Regular Symbol'!G$16,"",IF(E269=0,"",IF(OR(E269=$U$1,E269=$V$1,E270=$U$1,E270=$V$1,E271=$U$1,E271=$V$1),0,1)))</f>
        <v/>
      </c>
      <c r="Y269" s="128" t="str">
        <f>IF($A269&gt;='DB_FG_243way_Regular Symbol'!H$16,"",IF(F269=0,"",IF(OR(F269=$U$1,F269=$V$1,F270=$U$1,F270=$V$1,F271=$U$1,F271=$V$1),0,1)))</f>
        <v/>
      </c>
      <c r="AA269" s="342" t="str">
        <f>IF($A269&gt;='DB_FG_243way_Regular Symbol'!D$16,"",IF(B269=0,"",IF(OR(B269=$AA$1,B269=$AB$1,B270=$AA$1,B270=$AB$1,B271=$AA$1,,B271=$AB$1),0,1)))</f>
        <v/>
      </c>
      <c r="AB269" s="2" t="str">
        <f>IF($A269&gt;='DB_FG_243way_Regular Symbol'!E$16,"",IF(C269=0,"",IF(OR(C269=$AA$1,C269=$AB$1,C270=$AA$1,C270=$AB$1,C271=$AA$1,,C271=$AB$1),0,1)))</f>
        <v/>
      </c>
      <c r="AC269" s="2" t="str">
        <f>IF($A269&gt;='DB_FG_243way_Regular Symbol'!F$16,"",IF(D269=0,"",IF(OR(D269=$AA$1,D269=$AB$1,D270=$AA$1,D270=$AB$1,D271=$AA$1,,D271=$AB$1),0,1)))</f>
        <v/>
      </c>
      <c r="AD269" s="2" t="str">
        <f>IF($A269&gt;='DB_FG_243way_Regular Symbol'!G$16,"",IF(E269=0,"",IF(OR(E269=$AA$1,E269=$AB$1,E270=$AA$1,E270=$AB$1,E271=$AA$1,,E271=$AB$1),0,1)))</f>
        <v/>
      </c>
      <c r="AE269" s="128" t="str">
        <f>IF($A269&gt;='DB_FG_243way_Regular Symbol'!H$16,"",IF(F269=0,"",IF(OR(F269=$AA$1,F269=$AB$1,F270=$AA$1,F270=$AB$1,F271=$AA$1,,F271=$AB$1),0,1)))</f>
        <v/>
      </c>
      <c r="AG269" s="342" t="str">
        <f>IF($A269&gt;='DB_FG_243way_Regular Symbol'!D$16,"",IF(B269=0,"",IF(OR(B269=$AG$1,B269=$AH$1,B270=$AG$1,B270=$AH$1,B271=$AG$1,B271=$AH$1),0,1)))</f>
        <v/>
      </c>
      <c r="AH269" s="2" t="str">
        <f>IF($A269&gt;='DB_FG_243way_Regular Symbol'!E$16,"",IF(C269=0,"",IF(OR(C269=$AG$1,C269=$AH$1,C270=$AG$1,C270=$AH$1,C271=$AG$1,C271=$AH$1),0,1)))</f>
        <v/>
      </c>
      <c r="AI269" s="2" t="str">
        <f>IF($A269&gt;='DB_FG_243way_Regular Symbol'!F$16,"",IF(D269=0,"",IF(OR(D269=$AG$1,D269=$AH$1,D270=$AG$1,D270=$AH$1,D271=$AG$1,D271=$AH$1),0,1)))</f>
        <v/>
      </c>
      <c r="AJ269" s="2" t="str">
        <f>IF($A269&gt;='DB_FG_243way_Regular Symbol'!G$16,"",IF(E269=0,"",IF(OR(E269=$AG$1,E269=$AH$1,E270=$AG$1,E270=$AH$1,E271=$AG$1,E271=$AH$1),0,1)))</f>
        <v/>
      </c>
      <c r="AK269" s="128" t="str">
        <f>IF($A269&gt;='DB_FG_243way_Regular Symbol'!H$16,"",IF(F269=0,"",IF(OR(F269=$AG$1,F269=$AH$1,F270=$AG$1,F270=$AH$1,F271=$AG$1,F271=$AH$1),0,1)))</f>
        <v/>
      </c>
      <c r="AM269" s="342" t="str">
        <f>IF($A269&gt;='DB_FG_243way_Regular Symbol'!D$16,"",IF(B269=0,"",IF(OR(B269=$AM$1,B269=$AN$1,B270=$AM$1,B270=$AN$1,B271=$AM$1,B271=$AN$1),0,1)))</f>
        <v/>
      </c>
      <c r="AN269" s="2" t="str">
        <f>IF($A269&gt;='DB_FG_243way_Regular Symbol'!E$16,"",IF(C269=0,"",IF(OR(C269=$AM$1,C269=$AN$1,C270=$AM$1,C270=$AN$1,C271=$AM$1,C271=$AN$1),0,1)))</f>
        <v/>
      </c>
      <c r="AO269" s="2" t="str">
        <f>IF($A269&gt;='DB_FG_243way_Regular Symbol'!F$16,"",IF(D269=0,"",IF(OR(D269=$AM$1,D269=$AN$1,D270=$AM$1,D270=$AN$1,D271=$AM$1,D271=$AN$1),0,1)))</f>
        <v/>
      </c>
      <c r="AP269" s="2" t="str">
        <f>IF($A269&gt;='DB_FG_243way_Regular Symbol'!G$16,"",IF(E269=0,"",IF(OR(E269=$AM$1,E269=$AN$1,E270=$AM$1,E270=$AN$1,E271=$AM$1,E271=$AN$1),0,1)))</f>
        <v/>
      </c>
      <c r="AQ269" s="128" t="str">
        <f>IF($A269&gt;='DB_FG_243way_Regular Symbol'!H$16,"",IF(F269=0,"",IF(OR(F269=$AM$1,F269=$AN$1,F270=$AM$1,F270=$AN$1,F271=$AM$1,F271=$AN$1),0,1)))</f>
        <v/>
      </c>
      <c r="AS269" s="342" t="str">
        <f>IF($A269&gt;='DB_FG_243way_Regular Symbol'!D$16,"",IF(B269=0,"",IF(OR(B269=$AM$1,B269=$AT$1,B270=$AM$1,B270=$AT$1,B271=$AM$1,B271=$AT$1),0,1)))</f>
        <v/>
      </c>
      <c r="AT269" s="2" t="str">
        <f>IF($A269&gt;='DB_FG_243way_Regular Symbol'!E$16,"",IF(C269=0,"",IF(OR(C269=$AM$1,C269=$AT$1,C270=$AM$1,C270=$AT$1,C271=$AM$1,C271=$AT$1),0,1)))</f>
        <v/>
      </c>
      <c r="AU269" s="2" t="str">
        <f>IF($A269&gt;='DB_FG_243way_Regular Symbol'!F$16,"",IF(D269=0,"",IF(OR(D269=$AM$1,D269=$AT$1,D270=$AM$1,D270=$AT$1,D271=$AM$1,D271=$AT$1),0,1)))</f>
        <v/>
      </c>
      <c r="AV269" s="2" t="str">
        <f>IF($A269&gt;='DB_FG_243way_Regular Symbol'!G$16,"",IF(E269=0,"",IF(OR(E269=$AM$1,E269=$AT$1,E270=$AM$1,E270=$AT$1,E271=$AM$1,E271=$AT$1),0,1)))</f>
        <v/>
      </c>
      <c r="AW269" s="128" t="str">
        <f>IF($A269&gt;='DB_FG_243way_Regular Symbol'!H$16,"",IF(F269=0,"",IF(OR(F269=$AM$1,F269=$AT$1,F270=$AM$1,F270=$AT$1,F271=$AM$1,F271=$AT$1),0,1)))</f>
        <v/>
      </c>
      <c r="AY269" s="342" t="str">
        <f>IF($A269&gt;='DB_FG_243way_Regular Symbol'!D$16,"",IF(B269=0,"",IF(OR(B269=$AM$1,B269=$AZ$1,B270=$AM$1,B270=$AZ$1,B271=$AM$1,B271=$AZ$1),0,1)))</f>
        <v/>
      </c>
      <c r="AZ269" s="2" t="str">
        <f>IF($A269&gt;='DB_FG_243way_Regular Symbol'!E$16,"",IF(C269=0,"",IF(OR(C269=$AM$1,C269=$AZ$1,C270=$AM$1,C270=$AZ$1,C271=$AM$1,C271=$AZ$1),0,1)))</f>
        <v/>
      </c>
      <c r="BA269" s="2" t="str">
        <f>IF($A269&gt;='DB_FG_243way_Regular Symbol'!F$16,"",IF(D269=0,"",IF(OR(D269=$AM$1,D269=$AZ$1,D270=$AM$1,D270=$AZ$1,D271=$AM$1,D271=$AZ$1),0,1)))</f>
        <v/>
      </c>
      <c r="BB269" s="2" t="str">
        <f>IF($A269&gt;='DB_FG_243way_Regular Symbol'!G$16,"",IF(E269=0,"",IF(OR(E269=$AM$1,E269=$AZ$1,E270=$AM$1,E270=$AZ$1,E271=$AM$1,E271=$AZ$1),0,1)))</f>
        <v/>
      </c>
      <c r="BC269" s="128" t="str">
        <f>IF($A269&gt;='DB_FG_243way_Regular Symbol'!H$16,"",IF(F269=0,"",IF(OR(F269=$AM$1,F269=$AZ$1,F270=$AM$1,F270=$AZ$1,F271=$AM$1,F271=$AZ$1),0,1)))</f>
        <v/>
      </c>
      <c r="BE269" s="342"/>
      <c r="BF269" s="2"/>
      <c r="BG269" s="2" t="str">
        <f>IF($A269&gt;='DB_FG_243way_Regular Symbol'!F$16,"",IF(D269=0,"",COUNTIF(D269:D271,$BF$1)))</f>
        <v/>
      </c>
      <c r="BH269" s="2" t="str">
        <f>IF($A269&gt;='DB_FG_243way_Regular Symbol'!G$16,"",IF(E269=0,"",COUNTIF(E269:E271,$BF$1)))</f>
        <v/>
      </c>
      <c r="BI269" s="2" t="str">
        <f>IF($A269&gt;='DB_FG_243way_Regular Symbol'!H$16,"",IF(F269=0,"",COUNTIF(F269:F271,$BF$1)))</f>
        <v/>
      </c>
      <c r="BK269" s="342"/>
      <c r="BL269" s="2"/>
      <c r="BM269" s="2" t="str">
        <f>IF($A269&gt;='DB_FG_243way_Regular Symbol'!F$16,"",IF(D269=0,"",IF(OR(D269=$AM$1,D269=$BL$1,D270=$AM$1,D270=$BL$1,D271=$AM$1,D271=$BL$1),0,1)))</f>
        <v/>
      </c>
      <c r="BN269" s="2" t="str">
        <f>IF($A269&gt;='DB_FG_243way_Regular Symbol'!G$16,"",IF(E269=0,"",IF(OR(E269=$AM$1,E269=$BL$1,E270=$AM$1,E270=$BL$1,E271=$AM$1,E271=$BL$1),0,1)))</f>
        <v/>
      </c>
      <c r="BO269" s="128" t="str">
        <f>IF($A269&gt;='DB_FG_243way_Regular Symbol'!H$16,"",IF(F269=0,"",IF(OR(F269=$AM$1,F269=$BL$1,F270=$AM$1,F270=$BL$1,F271=$AM$1,F271=$BL$1),0,1)))</f>
        <v/>
      </c>
      <c r="BQ269" s="2" t="str">
        <f>IF($A269&gt;='DB_FG_243way_Regular Symbol'!D$16,"",IF(B269=0,"",IF(OR(B269=$BQ$1,B269=$BR$1,B270=$BQ$1,B270=$BR$1,B271=$BQ$1,B271=$BR$1),0,1)))</f>
        <v/>
      </c>
      <c r="BR269" s="2" t="str">
        <f>IF($A269&gt;='DB_FG_243way_Regular Symbol'!E$16,"",IF(C269=0,"",IF(OR(C269=$BQ$1,C269=$BR$1,C270=$BQ$1,C270=$BR$1,C271=$BQ$1,C271=$BR$1),0,1)))</f>
        <v/>
      </c>
      <c r="BS269" s="2" t="str">
        <f>IF($A269&gt;='DB_FG_243way_Regular Symbol'!F$16,"",IF(D269=0,"",IF(OR(D269=$BQ$1,D269=$BR$1,D270=$BQ$1,D270=$BR$1,D271=$BQ$1,D271=$BR$1),0,1)))</f>
        <v/>
      </c>
      <c r="BT269" s="2" t="str">
        <f>IF($A269&gt;='DB_FG_243way_Regular Symbol'!G$16,"",IF(E269=0,"",IF(OR(E269=$BQ$1,E269=$BR$1,E270=$BQ$1,E270=$BR$1,E271=$BQ$1,E271=$BR$1),0,1)))</f>
        <v/>
      </c>
      <c r="BU269" s="2" t="str">
        <f>IF($A269&gt;='DB_FG_243way_Regular Symbol'!H$16,"",IF(F269=0,"",IF(OR(F269=$BQ$1,F269=$BR$1,F270=$BQ$1,F270=$BR$1,F271=$BQ$1,F271=$BR$1),0,1)))</f>
        <v/>
      </c>
      <c r="BW269" s="2" t="str">
        <f>IF($A269&gt;='DB_FG_243way_Regular Symbol'!D$16,"",IF(B269=0,"",IF(OR(B269=$BW$1,B270=$BW$1,B271=$BW$1,B269=$BX$1,B270=$BX$1,B271=$BX$1),0,1)))</f>
        <v/>
      </c>
      <c r="BX269" s="2" t="str">
        <f>IF($A269&gt;='DB_FG_243way_Regular Symbol'!E$16,"",IF(C269=0,"",IF(OR(C269=$BW$1,C270=$BW$1,C271=$BW$1,C269=$BX$1,C270=$BX$1,C271=$BX$1),0,1)))</f>
        <v/>
      </c>
      <c r="BY269" s="2" t="str">
        <f>IF($A269&gt;='DB_FG_243way_Regular Symbol'!F$16,"",IF(D269=0,"",IF(OR(D269=$BW$1,D270=$BW$1,D271=$BW$1,D269=$BX$1,D270=$BX$1,D271=$BX$1),0,1)))</f>
        <v/>
      </c>
      <c r="BZ269" s="2" t="str">
        <f>IF($A269&gt;='DB_FG_243way_Regular Symbol'!G$16,"",IF(E269=0,"",IF(OR(E269=$BW$1,E270=$BW$1,E271=$BW$1,E269=$BX$1,E270=$BX$1,E271=$BX$1),0,1)))</f>
        <v/>
      </c>
      <c r="CA269" s="2" t="str">
        <f>IF($A269&gt;='DB_FG_243way_Regular Symbol'!H$16,"",IF(F269=0,"",IF(OR(F269=$BW$1,F270=$BW$1,F271=$BW$1,F269=$BX$1,F270=$BX$1,F271=$BX$1),0,1)))</f>
        <v/>
      </c>
      <c r="CC269" s="2" t="str">
        <f>IF($A269&gt;='DB_FG_243way_Regular Symbol'!D$16,"",IF(B269=0,"",IF(OR(B269=$BW$1,B270=$BW$1,B271=$BW$1,B269=$CD$1,B270=$CD$1,B271=$CD$1),0,1)))</f>
        <v/>
      </c>
      <c r="CD269" s="2" t="str">
        <f>IF($A269&gt;='DB_FG_243way_Regular Symbol'!E$16,"",IF(C269=0,"",IF(OR(C269=$BW$1,C270=$BW$1,C271=$BW$1,C269=$CD$1,C270=$CD$1,C271=$CD$1),0,1)))</f>
        <v/>
      </c>
      <c r="CE269" s="2" t="str">
        <f>IF($A269&gt;='DB_FG_243way_Regular Symbol'!F$16,"",IF(D269=0,"",IF(OR(D269=$BW$1,D270=$BW$1,D271=$BW$1,D269=$CD$1,D270=$CD$1,D271=$CD$1),0,1)))</f>
        <v/>
      </c>
      <c r="CF269" s="2" t="str">
        <f>IF($A269&gt;='DB_FG_243way_Regular Symbol'!G$16,"",IF(E269=0,"",IF(OR(E269=$BW$1,E270=$BW$1,E271=$BW$1,E269=$CD$1,E270=$CD$1,E271=$CD$1),0,1)))</f>
        <v/>
      </c>
      <c r="CG269" s="2" t="str">
        <f>IF($A269&gt;='DB_FG_243way_Regular Symbol'!H$16,"",IF(F269=0,"",IF(OR(F269=$BW$1,F270=$BW$1,F271=$BW$1,F269=$CD$1,F270=$CD$1,F271=$CD$1),0,1)))</f>
        <v/>
      </c>
      <c r="CI269" s="2" t="str">
        <f>IF($A269&gt;='DB_FG_243way_Regular Symbol'!D$16,"",IF(B269=0,"",IF(OR(B269=$BW$1,B270=$BW$1,B271=$BW$1,B269=$CJ$1,B270=$CJ$1,B271=$CJ$1),0,1)))</f>
        <v/>
      </c>
      <c r="CJ269" s="2" t="str">
        <f>IF($A269&gt;='DB_FG_243way_Regular Symbol'!E$16,"",IF(C269=0,"",IF(OR(C269=$BW$1,C270=$BW$1,C271=$BW$1,C269=$CJ$1,C270=$CJ$1,C271=$CJ$1),0,1)))</f>
        <v/>
      </c>
      <c r="CK269" s="2" t="str">
        <f>IF($A269&gt;='DB_FG_243way_Regular Symbol'!F$16,"",IF(D269=0,"",IF(OR(D269=$BW$1,D270=$BW$1,D271=$BW$1,D269=$CJ$1,D270=$CJ$1,D271=$CJ$1),0,1)))</f>
        <v/>
      </c>
      <c r="CL269" s="2" t="str">
        <f>IF($A269&gt;='DB_FG_243way_Regular Symbol'!G$16,"",IF(E269=0,"",IF(OR(E269=$BW$1,E270=$BW$1,E271=$BW$1,E269=$CJ$1,E270=$CJ$1,E271=$CJ$1),0,1)))</f>
        <v/>
      </c>
      <c r="CM269" s="2" t="str">
        <f>IF($A269&gt;='DB_FG_243way_Regular Symbol'!H$16,"",IF(F269=0,"",IF(OR(F269=$BW$1,F270=$BW$1,F271=$BW$1,F269=$CJ$1,F270=$CJ$1,F271=$CJ$1),0,1)))</f>
        <v/>
      </c>
      <c r="CO269" s="2" t="str">
        <f>IF($A269&gt;='DB_FG_243way_Regular Symbol'!D$16,"",IF(B269=0,"",IF(OR(B269=$BW$1,B270=$BW$1,B271=$BW$1,B269=$CP$1,B270=$CP$1,B271=$CP$1),0,1)))</f>
        <v/>
      </c>
      <c r="CP269" s="2" t="str">
        <f>IF($A269&gt;='DB_FG_243way_Regular Symbol'!E$16,"",IF(C269=0,"",IF(OR(C269=$BW$1,C270=$BW$1,C271=$BW$1,C269=$CP$1,C270=$CP$1,C271=$CP$1),0,1)))</f>
        <v/>
      </c>
      <c r="CQ269" s="2" t="str">
        <f>IF($A269&gt;='DB_FG_243way_Regular Symbol'!F$16,"",IF(D269=0,"",IF(OR(D269=$BW$1,D270=$BW$1,D271=$BW$1,D269=$CP$1,D270=$CP$1,D271=$CP$1),0,1)))</f>
        <v/>
      </c>
      <c r="CR269" s="2" t="str">
        <f>IF($A269&gt;='DB_FG_243way_Regular Symbol'!G$16,"",IF(E269=0,"",IF(OR(E269=$BW$1,E270=$BW$1,E271=$BW$1,E269=$CP$1,E270=$CP$1,E271=$CP$1),0,1)))</f>
        <v/>
      </c>
      <c r="CS269" s="2" t="str">
        <f>IF($A269&gt;='DB_FG_243way_Regular Symbol'!H$16,"",IF(F269=0,"",IF(OR(F269=$BW$1,F270=$BW$1,F271=$BW$1,F269=$CP$1,F270=$CP$1,F271=$CP$1),0,1)))</f>
        <v/>
      </c>
      <c r="CU269" s="2" t="str">
        <f>IF($A269&gt;='DB_FG_243way_Regular Symbol'!D$16,"",IF(B269=0,"",IF(OR(B269=$BW$1,B270=$BW$1,B271=$BW$1,B269=$CV$1,B270=$CV$1,B271=$CV$1),0,1)))</f>
        <v/>
      </c>
      <c r="CV269" s="2" t="str">
        <f>IF($A269&gt;='DB_FG_243way_Regular Symbol'!E$16,"",IF(C269=0,"",IF(OR(C269=$BW$1,C270=$BW$1,C271=$BW$1,C269=$CV$1,C270=$CV$1,C271=$CV$1),0,1)))</f>
        <v/>
      </c>
      <c r="CW269" s="2" t="str">
        <f>IF($A269&gt;='DB_FG_243way_Regular Symbol'!F$16,"",IF(D269=0,"",IF(OR(D269=$BW$1,D270=$BW$1,D271=$BW$1,D269=$CV$1,D270=$CV$1,D271=$CV$1),0,1)))</f>
        <v/>
      </c>
      <c r="CX269" s="2" t="str">
        <f>IF($A269&gt;='DB_FG_243way_Regular Symbol'!G$16,"",IF(E269=0,"",IF(OR(E269=$BW$1,E270=$BW$1,E271=$BW$1,E269=$CV$1,E270=$CV$1,E271=$CV$1),0,1)))</f>
        <v/>
      </c>
      <c r="CY269" s="2" t="str">
        <f>IF($A269&gt;='DB_FG_243way_Regular Symbol'!H$16,"",IF(F269=0,"",IF(OR(F269=$BW$1,F270=$BW$1,F271=$BW$1,F269=$CV$1,F270=$CV$1,F271=$CV$1),0,1)))</f>
        <v/>
      </c>
    </row>
    <row r="270" spans="1:103">
      <c r="A270" s="341">
        <f>IF('DB_FG_243way_Regular Symbol'!L269="","",'DB_FG_243way_Regular Symbol'!L269)</f>
        <v>266</v>
      </c>
      <c r="B270" s="184" t="str">
        <f>IF('DB_FG_243way_Regular Symbol'!M269="",
IF($A270-'DB_FG_243way_Regular Symbol'!D$16&gt;='DB_FG_243way_RegularＸ_W()'!B$2-1,"",VLOOKUP($A270-'DB_FG_243way_Regular Symbol'!D$16,'DB_FG_243way_Regular Symbol'!$L$3:$Q$99,'DB_FG_243way_RegularＸ_W()'!B$3+1,FALSE)),
'DB_FG_243way_Regular Symbol'!M269)</f>
        <v/>
      </c>
      <c r="C270" s="184" t="str">
        <f>IF('DB_FG_243way_Regular Symbol'!N269="",
IF($A270-'DB_FG_243way_Regular Symbol'!E$16&gt;='DB_FG_243way_RegularＸ_W()'!C$2-1,"",VLOOKUP($A270-'DB_FG_243way_Regular Symbol'!E$16,'DB_FG_243way_Regular Symbol'!$L$3:$Q$99,'DB_FG_243way_RegularＸ_W()'!C$3+1,FALSE)),
'DB_FG_243way_Regular Symbol'!N269)</f>
        <v/>
      </c>
      <c r="D270" s="184" t="str">
        <f>IF('DB_FG_243way_Regular Symbol'!O269="",
IF($A270-'DB_FG_243way_Regular Symbol'!F$16&gt;='DB_FG_243way_RegularＸ_W()'!D$2-1,"",VLOOKUP($A270-'DB_FG_243way_Regular Symbol'!F$16,'DB_FG_243way_Regular Symbol'!$L$3:$Q$99,'DB_FG_243way_RegularＸ_W()'!D$3+1,FALSE)),
'DB_FG_243way_Regular Symbol'!O269)</f>
        <v/>
      </c>
      <c r="E270" s="184" t="str">
        <f>IF('DB_FG_243way_Regular Symbol'!P269="",
IF($A270-'DB_FG_243way_Regular Symbol'!G$16&gt;='DB_FG_243way_RegularＸ_W()'!E$2-1,"",VLOOKUP($A270-'DB_FG_243way_Regular Symbol'!G$16,'DB_FG_243way_Regular Symbol'!$L$3:$Q$99,'DB_FG_243way_RegularＸ_W()'!E$3+1,FALSE)),
'DB_FG_243way_Regular Symbol'!P269)</f>
        <v/>
      </c>
      <c r="F270" s="358" t="str">
        <f>IF('DB_FG_243way_Regular Symbol'!Q269="",
IF($A270-'DB_FG_243way_Regular Symbol'!H$16&gt;='DB_FG_243way_RegularＸ_W()'!F$2-1,"",VLOOKUP($A270-'DB_FG_243way_Regular Symbol'!H$16,'DB_FG_243way_Regular Symbol'!$L$3:$Q$99,'DB_FG_243way_RegularＸ_W()'!F$3+1,FALSE)),
'DB_FG_243way_Regular Symbol'!Q269)</f>
        <v/>
      </c>
      <c r="O270" s="342" t="str">
        <f>IF($A270&gt;='DB_FG_243way_Regular Symbol'!D$16,"",IF(B270=0,"",IF(OR(B270=$O$1,B270=$P$1,B271=$O$1,B271=$P$1,B272=$O$1,B272=$P$1),0,1)))</f>
        <v/>
      </c>
      <c r="P270" s="2" t="str">
        <f>IF($A270&gt;='DB_FG_243way_Regular Symbol'!E$16,"",IF(C270=0,"",IF(OR(C270=$O$1,C270=$P$1,C271=$O$1,C271=$P$1,C272=$O$1,C272=$P$1),0,1)))</f>
        <v/>
      </c>
      <c r="Q270" s="2" t="str">
        <f>IF($A270&gt;='DB_FG_243way_Regular Symbol'!F$16,"",IF(D270=0,"",IF(OR(D270=$O$1,D270=$P$1,D271=$O$1,D271=$P$1,D272=$O$1,D272=$P$1),0,1)))</f>
        <v/>
      </c>
      <c r="R270" s="2" t="str">
        <f>IF($A270&gt;='DB_FG_243way_Regular Symbol'!G$16,"",IF(E270=0,"",IF(OR(E270=$O$1,E270=$P$1,E271=$O$1,E271=$P$1,E272=$O$1,E272=$P$1),0,1)))</f>
        <v/>
      </c>
      <c r="S270" s="128" t="str">
        <f>IF($A270&gt;='DB_FG_243way_Regular Symbol'!H$16,"",IF(F270=0,"",IF(OR(F270=$O$1,F270=$P$1,F271=$O$1,F271=$P$1,F272=$O$1,F272=$P$1),0,1)))</f>
        <v/>
      </c>
      <c r="U270" s="342" t="str">
        <f>IF($A270&gt;='DB_FG_243way_Regular Symbol'!D$16,"",IF(B270=0,"",IF(OR(B270=$U$1,B270=$V$1,B271=$U$1,B271=$V$1,B272=$U$1,B272=$V$1),0,1)))</f>
        <v/>
      </c>
      <c r="V270" s="2" t="str">
        <f>IF($A270&gt;='DB_FG_243way_Regular Symbol'!E$16,"",IF(C270=0,"",IF(OR(C270=$U$1,C270=$V$1,C271=$U$1,C271=$V$1,C272=$U$1,C272=$V$1),0,1)))</f>
        <v/>
      </c>
      <c r="W270" s="2" t="str">
        <f>IF($A270&gt;='DB_FG_243way_Regular Symbol'!F$16,"",IF(D270=0,"",IF(OR(D270=$U$1,D270=$V$1,D271=$U$1,D271=$V$1,D272=$U$1,D272=$V$1),0,1)))</f>
        <v/>
      </c>
      <c r="X270" s="2" t="str">
        <f>IF($A270&gt;='DB_FG_243way_Regular Symbol'!G$16,"",IF(E270=0,"",IF(OR(E270=$U$1,E270=$V$1,E271=$U$1,E271=$V$1,E272=$U$1,E272=$V$1),0,1)))</f>
        <v/>
      </c>
      <c r="Y270" s="128" t="str">
        <f>IF($A270&gt;='DB_FG_243way_Regular Symbol'!H$16,"",IF(F270=0,"",IF(OR(F270=$U$1,F270=$V$1,F271=$U$1,F271=$V$1,F272=$U$1,F272=$V$1),0,1)))</f>
        <v/>
      </c>
      <c r="AA270" s="342" t="str">
        <f>IF($A270&gt;='DB_FG_243way_Regular Symbol'!D$16,"",IF(B270=0,"",IF(OR(B270=$AA$1,B270=$AB$1,B271=$AA$1,B271=$AB$1,B272=$AA$1,,B272=$AB$1),0,1)))</f>
        <v/>
      </c>
      <c r="AB270" s="2" t="str">
        <f>IF($A270&gt;='DB_FG_243way_Regular Symbol'!E$16,"",IF(C270=0,"",IF(OR(C270=$AA$1,C270=$AB$1,C271=$AA$1,C271=$AB$1,C272=$AA$1,,C272=$AB$1),0,1)))</f>
        <v/>
      </c>
      <c r="AC270" s="2" t="str">
        <f>IF($A270&gt;='DB_FG_243way_Regular Symbol'!F$16,"",IF(D270=0,"",IF(OR(D270=$AA$1,D270=$AB$1,D271=$AA$1,D271=$AB$1,D272=$AA$1,,D272=$AB$1),0,1)))</f>
        <v/>
      </c>
      <c r="AD270" s="2" t="str">
        <f>IF($A270&gt;='DB_FG_243way_Regular Symbol'!G$16,"",IF(E270=0,"",IF(OR(E270=$AA$1,E270=$AB$1,E271=$AA$1,E271=$AB$1,E272=$AA$1,,E272=$AB$1),0,1)))</f>
        <v/>
      </c>
      <c r="AE270" s="128" t="str">
        <f>IF($A270&gt;='DB_FG_243way_Regular Symbol'!H$16,"",IF(F270=0,"",IF(OR(F270=$AA$1,F270=$AB$1,F271=$AA$1,F271=$AB$1,F272=$AA$1,,F272=$AB$1),0,1)))</f>
        <v/>
      </c>
      <c r="AG270" s="342" t="str">
        <f>IF($A270&gt;='DB_FG_243way_Regular Symbol'!D$16,"",IF(B270=0,"",IF(OR(B270=$AG$1,B270=$AH$1,B271=$AG$1,B271=$AH$1,B272=$AG$1,B272=$AH$1),0,1)))</f>
        <v/>
      </c>
      <c r="AH270" s="2" t="str">
        <f>IF($A270&gt;='DB_FG_243way_Regular Symbol'!E$16,"",IF(C270=0,"",IF(OR(C270=$AG$1,C270=$AH$1,C271=$AG$1,C271=$AH$1,C272=$AG$1,C272=$AH$1),0,1)))</f>
        <v/>
      </c>
      <c r="AI270" s="2" t="str">
        <f>IF($A270&gt;='DB_FG_243way_Regular Symbol'!F$16,"",IF(D270=0,"",IF(OR(D270=$AG$1,D270=$AH$1,D271=$AG$1,D271=$AH$1,D272=$AG$1,D272=$AH$1),0,1)))</f>
        <v/>
      </c>
      <c r="AJ270" s="2" t="str">
        <f>IF($A270&gt;='DB_FG_243way_Regular Symbol'!G$16,"",IF(E270=0,"",IF(OR(E270=$AG$1,E270=$AH$1,E271=$AG$1,E271=$AH$1,E272=$AG$1,E272=$AH$1),0,1)))</f>
        <v/>
      </c>
      <c r="AK270" s="128" t="str">
        <f>IF($A270&gt;='DB_FG_243way_Regular Symbol'!H$16,"",IF(F270=0,"",IF(OR(F270=$AG$1,F270=$AH$1,F271=$AG$1,F271=$AH$1,F272=$AG$1,F272=$AH$1),0,1)))</f>
        <v/>
      </c>
      <c r="AM270" s="342" t="str">
        <f>IF($A270&gt;='DB_FG_243way_Regular Symbol'!D$16,"",IF(B270=0,"",IF(OR(B270=$AM$1,B270=$AN$1,B271=$AM$1,B271=$AN$1,B272=$AM$1,B272=$AN$1),0,1)))</f>
        <v/>
      </c>
      <c r="AN270" s="2" t="str">
        <f>IF($A270&gt;='DB_FG_243way_Regular Symbol'!E$16,"",IF(C270=0,"",IF(OR(C270=$AM$1,C270=$AN$1,C271=$AM$1,C271=$AN$1,C272=$AM$1,C272=$AN$1),0,1)))</f>
        <v/>
      </c>
      <c r="AO270" s="2" t="str">
        <f>IF($A270&gt;='DB_FG_243way_Regular Symbol'!F$16,"",IF(D270=0,"",IF(OR(D270=$AM$1,D270=$AN$1,D271=$AM$1,D271=$AN$1,D272=$AM$1,D272=$AN$1),0,1)))</f>
        <v/>
      </c>
      <c r="AP270" s="2" t="str">
        <f>IF($A270&gt;='DB_FG_243way_Regular Symbol'!G$16,"",IF(E270=0,"",IF(OR(E270=$AM$1,E270=$AN$1,E271=$AM$1,E271=$AN$1,E272=$AM$1,E272=$AN$1),0,1)))</f>
        <v/>
      </c>
      <c r="AQ270" s="128" t="str">
        <f>IF($A270&gt;='DB_FG_243way_Regular Symbol'!H$16,"",IF(F270=0,"",IF(OR(F270=$AM$1,F270=$AN$1,F271=$AM$1,F271=$AN$1,F272=$AM$1,F272=$AN$1),0,1)))</f>
        <v/>
      </c>
      <c r="AS270" s="342" t="str">
        <f>IF($A270&gt;='DB_FG_243way_Regular Symbol'!D$16,"",IF(B270=0,"",IF(OR(B270=$AM$1,B270=$AT$1,B271=$AM$1,B271=$AT$1,B272=$AM$1,B272=$AT$1),0,1)))</f>
        <v/>
      </c>
      <c r="AT270" s="2" t="str">
        <f>IF($A270&gt;='DB_FG_243way_Regular Symbol'!E$16,"",IF(C270=0,"",IF(OR(C270=$AM$1,C270=$AT$1,C271=$AM$1,C271=$AT$1,C272=$AM$1,C272=$AT$1),0,1)))</f>
        <v/>
      </c>
      <c r="AU270" s="2" t="str">
        <f>IF($A270&gt;='DB_FG_243way_Regular Symbol'!F$16,"",IF(D270=0,"",IF(OR(D270=$AM$1,D270=$AT$1,D271=$AM$1,D271=$AT$1,D272=$AM$1,D272=$AT$1),0,1)))</f>
        <v/>
      </c>
      <c r="AV270" s="2" t="str">
        <f>IF($A270&gt;='DB_FG_243way_Regular Symbol'!G$16,"",IF(E270=0,"",IF(OR(E270=$AM$1,E270=$AT$1,E271=$AM$1,E271=$AT$1,E272=$AM$1,E272=$AT$1),0,1)))</f>
        <v/>
      </c>
      <c r="AW270" s="128" t="str">
        <f>IF($A270&gt;='DB_FG_243way_Regular Symbol'!H$16,"",IF(F270=0,"",IF(OR(F270=$AM$1,F270=$AT$1,F271=$AM$1,F271=$AT$1,F272=$AM$1,F272=$AT$1),0,1)))</f>
        <v/>
      </c>
      <c r="AY270" s="342" t="str">
        <f>IF($A270&gt;='DB_FG_243way_Regular Symbol'!D$16,"",IF(B270=0,"",IF(OR(B270=$AM$1,B270=$AZ$1,B271=$AM$1,B271=$AZ$1,B272=$AM$1,B272=$AZ$1),0,1)))</f>
        <v/>
      </c>
      <c r="AZ270" s="2" t="str">
        <f>IF($A270&gt;='DB_FG_243way_Regular Symbol'!E$16,"",IF(C270=0,"",IF(OR(C270=$AM$1,C270=$AZ$1,C271=$AM$1,C271=$AZ$1,C272=$AM$1,C272=$AZ$1),0,1)))</f>
        <v/>
      </c>
      <c r="BA270" s="2" t="str">
        <f>IF($A270&gt;='DB_FG_243way_Regular Symbol'!F$16,"",IF(D270=0,"",IF(OR(D270=$AM$1,D270=$AZ$1,D271=$AM$1,D271=$AZ$1,D272=$AM$1,D272=$AZ$1),0,1)))</f>
        <v/>
      </c>
      <c r="BB270" s="2" t="str">
        <f>IF($A270&gt;='DB_FG_243way_Regular Symbol'!G$16,"",IF(E270=0,"",IF(OR(E270=$AM$1,E270=$AZ$1,E271=$AM$1,E271=$AZ$1,E272=$AM$1,E272=$AZ$1),0,1)))</f>
        <v/>
      </c>
      <c r="BC270" s="128" t="str">
        <f>IF($A270&gt;='DB_FG_243way_Regular Symbol'!H$16,"",IF(F270=0,"",IF(OR(F270=$AM$1,F270=$AZ$1,F271=$AM$1,F271=$AZ$1,F272=$AM$1,F272=$AZ$1),0,1)))</f>
        <v/>
      </c>
      <c r="BE270" s="342"/>
      <c r="BF270" s="2"/>
      <c r="BG270" s="2" t="str">
        <f>IF($A270&gt;='DB_FG_243way_Regular Symbol'!F$16,"",IF(D270=0,"",COUNTIF(D270:D272,$BF$1)))</f>
        <v/>
      </c>
      <c r="BH270" s="2" t="str">
        <f>IF($A270&gt;='DB_FG_243way_Regular Symbol'!G$16,"",IF(E270=0,"",COUNTIF(E270:E272,$BF$1)))</f>
        <v/>
      </c>
      <c r="BI270" s="2" t="str">
        <f>IF($A270&gt;='DB_FG_243way_Regular Symbol'!H$16,"",IF(F270=0,"",COUNTIF(F270:F272,$BF$1)))</f>
        <v/>
      </c>
      <c r="BK270" s="342"/>
      <c r="BL270" s="2"/>
      <c r="BM270" s="2" t="str">
        <f>IF($A270&gt;='DB_FG_243way_Regular Symbol'!F$16,"",IF(D270=0,"",IF(OR(D270=$AM$1,D270=$BL$1,D271=$AM$1,D271=$BL$1,D272=$AM$1,D272=$BL$1),0,1)))</f>
        <v/>
      </c>
      <c r="BN270" s="2" t="str">
        <f>IF($A270&gt;='DB_FG_243way_Regular Symbol'!G$16,"",IF(E270=0,"",IF(OR(E270=$AM$1,E270=$BL$1,E271=$AM$1,E271=$BL$1,E272=$AM$1,E272=$BL$1),0,1)))</f>
        <v/>
      </c>
      <c r="BO270" s="128" t="str">
        <f>IF($A270&gt;='DB_FG_243way_Regular Symbol'!H$16,"",IF(F270=0,"",IF(OR(F270=$AM$1,F270=$BL$1,F271=$AM$1,F271=$BL$1,F272=$AM$1,F272=$BL$1),0,1)))</f>
        <v/>
      </c>
      <c r="BQ270" s="2" t="str">
        <f>IF($A270&gt;='DB_FG_243way_Regular Symbol'!D$16,"",IF(B270=0,"",IF(OR(B270=$BQ$1,B270=$BR$1,B271=$BQ$1,B271=$BR$1,B272=$BQ$1,B272=$BR$1),0,1)))</f>
        <v/>
      </c>
      <c r="BR270" s="2" t="str">
        <f>IF($A270&gt;='DB_FG_243way_Regular Symbol'!E$16,"",IF(C270=0,"",IF(OR(C270=$BQ$1,C270=$BR$1,C271=$BQ$1,C271=$BR$1,C272=$BQ$1,C272=$BR$1),0,1)))</f>
        <v/>
      </c>
      <c r="BS270" s="2" t="str">
        <f>IF($A270&gt;='DB_FG_243way_Regular Symbol'!F$16,"",IF(D270=0,"",IF(OR(D270=$BQ$1,D270=$BR$1,D271=$BQ$1,D271=$BR$1,D272=$BQ$1,D272=$BR$1),0,1)))</f>
        <v/>
      </c>
      <c r="BT270" s="2" t="str">
        <f>IF($A270&gt;='DB_FG_243way_Regular Symbol'!G$16,"",IF(E270=0,"",IF(OR(E270=$BQ$1,E270=$BR$1,E271=$BQ$1,E271=$BR$1,E272=$BQ$1,E272=$BR$1),0,1)))</f>
        <v/>
      </c>
      <c r="BU270" s="2" t="str">
        <f>IF($A270&gt;='DB_FG_243way_Regular Symbol'!H$16,"",IF(F270=0,"",IF(OR(F270=$BQ$1,F270=$BR$1,F271=$BQ$1,F271=$BR$1,F272=$BQ$1,F272=$BR$1),0,1)))</f>
        <v/>
      </c>
      <c r="BW270" s="2" t="str">
        <f>IF($A270&gt;='DB_FG_243way_Regular Symbol'!D$16,"",IF(B270=0,"",IF(OR(B270=$BW$1,B271=$BW$1,B272=$BW$1,B270=$BX$1,B271=$BX$1,B272=$BX$1),0,1)))</f>
        <v/>
      </c>
      <c r="BX270" s="2" t="str">
        <f>IF($A270&gt;='DB_FG_243way_Regular Symbol'!E$16,"",IF(C270=0,"",IF(OR(C270=$BW$1,C271=$BW$1,C272=$BW$1,C270=$BX$1,C271=$BX$1,C272=$BX$1),0,1)))</f>
        <v/>
      </c>
      <c r="BY270" s="2" t="str">
        <f>IF($A270&gt;='DB_FG_243way_Regular Symbol'!F$16,"",IF(D270=0,"",IF(OR(D270=$BW$1,D271=$BW$1,D272=$BW$1,D270=$BX$1,D271=$BX$1,D272=$BX$1),0,1)))</f>
        <v/>
      </c>
      <c r="BZ270" s="2" t="str">
        <f>IF($A270&gt;='DB_FG_243way_Regular Symbol'!G$16,"",IF(E270=0,"",IF(OR(E270=$BW$1,E271=$BW$1,E272=$BW$1,E270=$BX$1,E271=$BX$1,E272=$BX$1),0,1)))</f>
        <v/>
      </c>
      <c r="CA270" s="2" t="str">
        <f>IF($A270&gt;='DB_FG_243way_Regular Symbol'!H$16,"",IF(F270=0,"",IF(OR(F270=$BW$1,F271=$BW$1,F272=$BW$1,F270=$BX$1,F271=$BX$1,F272=$BX$1),0,1)))</f>
        <v/>
      </c>
      <c r="CC270" s="2" t="str">
        <f>IF($A270&gt;='DB_FG_243way_Regular Symbol'!D$16,"",IF(B270=0,"",IF(OR(B270=$BW$1,B271=$BW$1,B272=$BW$1,B270=$CD$1,B271=$CD$1,B272=$CD$1),0,1)))</f>
        <v/>
      </c>
      <c r="CD270" s="2" t="str">
        <f>IF($A270&gt;='DB_FG_243way_Regular Symbol'!E$16,"",IF(C270=0,"",IF(OR(C270=$BW$1,C271=$BW$1,C272=$BW$1,C270=$CD$1,C271=$CD$1,C272=$CD$1),0,1)))</f>
        <v/>
      </c>
      <c r="CE270" s="2" t="str">
        <f>IF($A270&gt;='DB_FG_243way_Regular Symbol'!F$16,"",IF(D270=0,"",IF(OR(D270=$BW$1,D271=$BW$1,D272=$BW$1,D270=$CD$1,D271=$CD$1,D272=$CD$1),0,1)))</f>
        <v/>
      </c>
      <c r="CF270" s="2" t="str">
        <f>IF($A270&gt;='DB_FG_243way_Regular Symbol'!G$16,"",IF(E270=0,"",IF(OR(E270=$BW$1,E271=$BW$1,E272=$BW$1,E270=$CD$1,E271=$CD$1,E272=$CD$1),0,1)))</f>
        <v/>
      </c>
      <c r="CG270" s="2" t="str">
        <f>IF($A270&gt;='DB_FG_243way_Regular Symbol'!H$16,"",IF(F270=0,"",IF(OR(F270=$BW$1,F271=$BW$1,F272=$BW$1,F270=$CD$1,F271=$CD$1,F272=$CD$1),0,1)))</f>
        <v/>
      </c>
      <c r="CI270" s="2" t="str">
        <f>IF($A270&gt;='DB_FG_243way_Regular Symbol'!D$16,"",IF(B270=0,"",IF(OR(B270=$BW$1,B271=$BW$1,B272=$BW$1,B270=$CJ$1,B271=$CJ$1,B272=$CJ$1),0,1)))</f>
        <v/>
      </c>
      <c r="CJ270" s="2" t="str">
        <f>IF($A270&gt;='DB_FG_243way_Regular Symbol'!E$16,"",IF(C270=0,"",IF(OR(C270=$BW$1,C271=$BW$1,C272=$BW$1,C270=$CJ$1,C271=$CJ$1,C272=$CJ$1),0,1)))</f>
        <v/>
      </c>
      <c r="CK270" s="2" t="str">
        <f>IF($A270&gt;='DB_FG_243way_Regular Symbol'!F$16,"",IF(D270=0,"",IF(OR(D270=$BW$1,D271=$BW$1,D272=$BW$1,D270=$CJ$1,D271=$CJ$1,D272=$CJ$1),0,1)))</f>
        <v/>
      </c>
      <c r="CL270" s="2" t="str">
        <f>IF($A270&gt;='DB_FG_243way_Regular Symbol'!G$16,"",IF(E270=0,"",IF(OR(E270=$BW$1,E271=$BW$1,E272=$BW$1,E270=$CJ$1,E271=$CJ$1,E272=$CJ$1),0,1)))</f>
        <v/>
      </c>
      <c r="CM270" s="2" t="str">
        <f>IF($A270&gt;='DB_FG_243way_Regular Symbol'!H$16,"",IF(F270=0,"",IF(OR(F270=$BW$1,F271=$BW$1,F272=$BW$1,F270=$CJ$1,F271=$CJ$1,F272=$CJ$1),0,1)))</f>
        <v/>
      </c>
      <c r="CO270" s="2" t="str">
        <f>IF($A270&gt;='DB_FG_243way_Regular Symbol'!D$16,"",IF(B270=0,"",IF(OR(B270=$BW$1,B271=$BW$1,B272=$BW$1,B270=$CP$1,B271=$CP$1,B272=$CP$1),0,1)))</f>
        <v/>
      </c>
      <c r="CP270" s="2" t="str">
        <f>IF($A270&gt;='DB_FG_243way_Regular Symbol'!E$16,"",IF(C270=0,"",IF(OR(C270=$BW$1,C271=$BW$1,C272=$BW$1,C270=$CP$1,C271=$CP$1,C272=$CP$1),0,1)))</f>
        <v/>
      </c>
      <c r="CQ270" s="2" t="str">
        <f>IF($A270&gt;='DB_FG_243way_Regular Symbol'!F$16,"",IF(D270=0,"",IF(OR(D270=$BW$1,D271=$BW$1,D272=$BW$1,D270=$CP$1,D271=$CP$1,D272=$CP$1),0,1)))</f>
        <v/>
      </c>
      <c r="CR270" s="2" t="str">
        <f>IF($A270&gt;='DB_FG_243way_Regular Symbol'!G$16,"",IF(E270=0,"",IF(OR(E270=$BW$1,E271=$BW$1,E272=$BW$1,E270=$CP$1,E271=$CP$1,E272=$CP$1),0,1)))</f>
        <v/>
      </c>
      <c r="CS270" s="2" t="str">
        <f>IF($A270&gt;='DB_FG_243way_Regular Symbol'!H$16,"",IF(F270=0,"",IF(OR(F270=$BW$1,F271=$BW$1,F272=$BW$1,F270=$CP$1,F271=$CP$1,F272=$CP$1),0,1)))</f>
        <v/>
      </c>
      <c r="CU270" s="2" t="str">
        <f>IF($A270&gt;='DB_FG_243way_Regular Symbol'!D$16,"",IF(B270=0,"",IF(OR(B270=$BW$1,B271=$BW$1,B272=$BW$1,B270=$CV$1,B271=$CV$1,B272=$CV$1),0,1)))</f>
        <v/>
      </c>
      <c r="CV270" s="2" t="str">
        <f>IF($A270&gt;='DB_FG_243way_Regular Symbol'!E$16,"",IF(C270=0,"",IF(OR(C270=$BW$1,C271=$BW$1,C272=$BW$1,C270=$CV$1,C271=$CV$1,C272=$CV$1),0,1)))</f>
        <v/>
      </c>
      <c r="CW270" s="2" t="str">
        <f>IF($A270&gt;='DB_FG_243way_Regular Symbol'!F$16,"",IF(D270=0,"",IF(OR(D270=$BW$1,D271=$BW$1,D272=$BW$1,D270=$CV$1,D271=$CV$1,D272=$CV$1),0,1)))</f>
        <v/>
      </c>
      <c r="CX270" s="2" t="str">
        <f>IF($A270&gt;='DB_FG_243way_Regular Symbol'!G$16,"",IF(E270=0,"",IF(OR(E270=$BW$1,E271=$BW$1,E272=$BW$1,E270=$CV$1,E271=$CV$1,E272=$CV$1),0,1)))</f>
        <v/>
      </c>
      <c r="CY270" s="2" t="str">
        <f>IF($A270&gt;='DB_FG_243way_Regular Symbol'!H$16,"",IF(F270=0,"",IF(OR(F270=$BW$1,F271=$BW$1,F272=$BW$1,F270=$CV$1,F271=$CV$1,F272=$CV$1),0,1)))</f>
        <v/>
      </c>
    </row>
    <row r="271" spans="1:103">
      <c r="A271" s="341">
        <f>IF('DB_FG_243way_Regular Symbol'!L270="","",'DB_FG_243way_Regular Symbol'!L270)</f>
        <v>267</v>
      </c>
      <c r="B271" s="184" t="str">
        <f>IF('DB_FG_243way_Regular Symbol'!M270="",
IF($A271-'DB_FG_243way_Regular Symbol'!D$16&gt;='DB_FG_243way_RegularＸ_W()'!B$2-1,"",VLOOKUP($A271-'DB_FG_243way_Regular Symbol'!D$16,'DB_FG_243way_Regular Symbol'!$L$3:$Q$99,'DB_FG_243way_RegularＸ_W()'!B$3+1,FALSE)),
'DB_FG_243way_Regular Symbol'!M270)</f>
        <v/>
      </c>
      <c r="C271" s="184" t="str">
        <f>IF('DB_FG_243way_Regular Symbol'!N270="",
IF($A271-'DB_FG_243way_Regular Symbol'!E$16&gt;='DB_FG_243way_RegularＸ_W()'!C$2-1,"",VLOOKUP($A271-'DB_FG_243way_Regular Symbol'!E$16,'DB_FG_243way_Regular Symbol'!$L$3:$Q$99,'DB_FG_243way_RegularＸ_W()'!C$3+1,FALSE)),
'DB_FG_243way_Regular Symbol'!N270)</f>
        <v/>
      </c>
      <c r="D271" s="184" t="str">
        <f>IF('DB_FG_243way_Regular Symbol'!O270="",
IF($A271-'DB_FG_243way_Regular Symbol'!F$16&gt;='DB_FG_243way_RegularＸ_W()'!D$2-1,"",VLOOKUP($A271-'DB_FG_243way_Regular Symbol'!F$16,'DB_FG_243way_Regular Symbol'!$L$3:$Q$99,'DB_FG_243way_RegularＸ_W()'!D$3+1,FALSE)),
'DB_FG_243way_Regular Symbol'!O270)</f>
        <v/>
      </c>
      <c r="E271" s="184" t="str">
        <f>IF('DB_FG_243way_Regular Symbol'!P270="",
IF($A271-'DB_FG_243way_Regular Symbol'!G$16&gt;='DB_FG_243way_RegularＸ_W()'!E$2-1,"",VLOOKUP($A271-'DB_FG_243way_Regular Symbol'!G$16,'DB_FG_243way_Regular Symbol'!$L$3:$Q$99,'DB_FG_243way_RegularＸ_W()'!E$3+1,FALSE)),
'DB_FG_243way_Regular Symbol'!P270)</f>
        <v/>
      </c>
      <c r="F271" s="358" t="str">
        <f>IF('DB_FG_243way_Regular Symbol'!Q270="",
IF($A271-'DB_FG_243way_Regular Symbol'!H$16&gt;='DB_FG_243way_RegularＸ_W()'!F$2-1,"",VLOOKUP($A271-'DB_FG_243way_Regular Symbol'!H$16,'DB_FG_243way_Regular Symbol'!$L$3:$Q$99,'DB_FG_243way_RegularＸ_W()'!F$3+1,FALSE)),
'DB_FG_243way_Regular Symbol'!Q270)</f>
        <v/>
      </c>
      <c r="O271" s="342" t="str">
        <f>IF($A271&gt;='DB_FG_243way_Regular Symbol'!D$16,"",IF(B271=0,"",IF(OR(B271=$O$1,B271=$P$1,B272=$O$1,B272=$P$1,B273=$O$1,B273=$P$1),0,1)))</f>
        <v/>
      </c>
      <c r="P271" s="2" t="str">
        <f>IF($A271&gt;='DB_FG_243way_Regular Symbol'!E$16,"",IF(C271=0,"",IF(OR(C271=$O$1,C271=$P$1,C272=$O$1,C272=$P$1,C273=$O$1,C273=$P$1),0,1)))</f>
        <v/>
      </c>
      <c r="Q271" s="2" t="str">
        <f>IF($A271&gt;='DB_FG_243way_Regular Symbol'!F$16,"",IF(D271=0,"",IF(OR(D271=$O$1,D271=$P$1,D272=$O$1,D272=$P$1,D273=$O$1,D273=$P$1),0,1)))</f>
        <v/>
      </c>
      <c r="R271" s="2" t="str">
        <f>IF($A271&gt;='DB_FG_243way_Regular Symbol'!G$16,"",IF(E271=0,"",IF(OR(E271=$O$1,E271=$P$1,E272=$O$1,E272=$P$1,E273=$O$1,E273=$P$1),0,1)))</f>
        <v/>
      </c>
      <c r="S271" s="128" t="str">
        <f>IF($A271&gt;='DB_FG_243way_Regular Symbol'!H$16,"",IF(F271=0,"",IF(OR(F271=$O$1,F271=$P$1,F272=$O$1,F272=$P$1,F273=$O$1,F273=$P$1),0,1)))</f>
        <v/>
      </c>
      <c r="U271" s="342" t="str">
        <f>IF($A271&gt;='DB_FG_243way_Regular Symbol'!D$16,"",IF(B271=0,"",IF(OR(B271=$U$1,B271=$V$1,B272=$U$1,B272=$V$1,B273=$U$1,B273=$V$1),0,1)))</f>
        <v/>
      </c>
      <c r="V271" s="2" t="str">
        <f>IF($A271&gt;='DB_FG_243way_Regular Symbol'!E$16,"",IF(C271=0,"",IF(OR(C271=$U$1,C271=$V$1,C272=$U$1,C272=$V$1,C273=$U$1,C273=$V$1),0,1)))</f>
        <v/>
      </c>
      <c r="W271" s="2" t="str">
        <f>IF($A271&gt;='DB_FG_243way_Regular Symbol'!F$16,"",IF(D271=0,"",IF(OR(D271=$U$1,D271=$V$1,D272=$U$1,D272=$V$1,D273=$U$1,D273=$V$1),0,1)))</f>
        <v/>
      </c>
      <c r="X271" s="2" t="str">
        <f>IF($A271&gt;='DB_FG_243way_Regular Symbol'!G$16,"",IF(E271=0,"",IF(OR(E271=$U$1,E271=$V$1,E272=$U$1,E272=$V$1,E273=$U$1,E273=$V$1),0,1)))</f>
        <v/>
      </c>
      <c r="Y271" s="128" t="str">
        <f>IF($A271&gt;='DB_FG_243way_Regular Symbol'!H$16,"",IF(F271=0,"",IF(OR(F271=$U$1,F271=$V$1,F272=$U$1,F272=$V$1,F273=$U$1,F273=$V$1),0,1)))</f>
        <v/>
      </c>
      <c r="AA271" s="342" t="str">
        <f>IF($A271&gt;='DB_FG_243way_Regular Symbol'!D$16,"",IF(B271=0,"",IF(OR(B271=$AA$1,B271=$AB$1,B272=$AA$1,B272=$AB$1,B273=$AA$1,,B273=$AB$1),0,1)))</f>
        <v/>
      </c>
      <c r="AB271" s="2" t="str">
        <f>IF($A271&gt;='DB_FG_243way_Regular Symbol'!E$16,"",IF(C271=0,"",IF(OR(C271=$AA$1,C271=$AB$1,C272=$AA$1,C272=$AB$1,C273=$AA$1,,C273=$AB$1),0,1)))</f>
        <v/>
      </c>
      <c r="AC271" s="2" t="str">
        <f>IF($A271&gt;='DB_FG_243way_Regular Symbol'!F$16,"",IF(D271=0,"",IF(OR(D271=$AA$1,D271=$AB$1,D272=$AA$1,D272=$AB$1,D273=$AA$1,,D273=$AB$1),0,1)))</f>
        <v/>
      </c>
      <c r="AD271" s="2" t="str">
        <f>IF($A271&gt;='DB_FG_243way_Regular Symbol'!G$16,"",IF(E271=0,"",IF(OR(E271=$AA$1,E271=$AB$1,E272=$AA$1,E272=$AB$1,E273=$AA$1,,E273=$AB$1),0,1)))</f>
        <v/>
      </c>
      <c r="AE271" s="128" t="str">
        <f>IF($A271&gt;='DB_FG_243way_Regular Symbol'!H$16,"",IF(F271=0,"",IF(OR(F271=$AA$1,F271=$AB$1,F272=$AA$1,F272=$AB$1,F273=$AA$1,,F273=$AB$1),0,1)))</f>
        <v/>
      </c>
      <c r="AG271" s="342" t="str">
        <f>IF($A271&gt;='DB_FG_243way_Regular Symbol'!D$16,"",IF(B271=0,"",IF(OR(B271=$AG$1,B271=$AH$1,B272=$AG$1,B272=$AH$1,B273=$AG$1,B273=$AH$1),0,1)))</f>
        <v/>
      </c>
      <c r="AH271" s="2" t="str">
        <f>IF($A271&gt;='DB_FG_243way_Regular Symbol'!E$16,"",IF(C271=0,"",IF(OR(C271=$AG$1,C271=$AH$1,C272=$AG$1,C272=$AH$1,C273=$AG$1,C273=$AH$1),0,1)))</f>
        <v/>
      </c>
      <c r="AI271" s="2" t="str">
        <f>IF($A271&gt;='DB_FG_243way_Regular Symbol'!F$16,"",IF(D271=0,"",IF(OR(D271=$AG$1,D271=$AH$1,D272=$AG$1,D272=$AH$1,D273=$AG$1,D273=$AH$1),0,1)))</f>
        <v/>
      </c>
      <c r="AJ271" s="2" t="str">
        <f>IF($A271&gt;='DB_FG_243way_Regular Symbol'!G$16,"",IF(E271=0,"",IF(OR(E271=$AG$1,E271=$AH$1,E272=$AG$1,E272=$AH$1,E273=$AG$1,E273=$AH$1),0,1)))</f>
        <v/>
      </c>
      <c r="AK271" s="128" t="str">
        <f>IF($A271&gt;='DB_FG_243way_Regular Symbol'!H$16,"",IF(F271=0,"",IF(OR(F271=$AG$1,F271=$AH$1,F272=$AG$1,F272=$AH$1,F273=$AG$1,F273=$AH$1),0,1)))</f>
        <v/>
      </c>
      <c r="AM271" s="342" t="str">
        <f>IF($A271&gt;='DB_FG_243way_Regular Symbol'!D$16,"",IF(B271=0,"",IF(OR(B271=$AM$1,B271=$AN$1,B272=$AM$1,B272=$AN$1,B273=$AM$1,B273=$AN$1),0,1)))</f>
        <v/>
      </c>
      <c r="AN271" s="2" t="str">
        <f>IF($A271&gt;='DB_FG_243way_Regular Symbol'!E$16,"",IF(C271=0,"",IF(OR(C271=$AM$1,C271=$AN$1,C272=$AM$1,C272=$AN$1,C273=$AM$1,C273=$AN$1),0,1)))</f>
        <v/>
      </c>
      <c r="AO271" s="2" t="str">
        <f>IF($A271&gt;='DB_FG_243way_Regular Symbol'!F$16,"",IF(D271=0,"",IF(OR(D271=$AM$1,D271=$AN$1,D272=$AM$1,D272=$AN$1,D273=$AM$1,D273=$AN$1),0,1)))</f>
        <v/>
      </c>
      <c r="AP271" s="2" t="str">
        <f>IF($A271&gt;='DB_FG_243way_Regular Symbol'!G$16,"",IF(E271=0,"",IF(OR(E271=$AM$1,E271=$AN$1,E272=$AM$1,E272=$AN$1,E273=$AM$1,E273=$AN$1),0,1)))</f>
        <v/>
      </c>
      <c r="AQ271" s="128" t="str">
        <f>IF($A271&gt;='DB_FG_243way_Regular Symbol'!H$16,"",IF(F271=0,"",IF(OR(F271=$AM$1,F271=$AN$1,F272=$AM$1,F272=$AN$1,F273=$AM$1,F273=$AN$1),0,1)))</f>
        <v/>
      </c>
      <c r="AS271" s="342" t="str">
        <f>IF($A271&gt;='DB_FG_243way_Regular Symbol'!D$16,"",IF(B271=0,"",IF(OR(B271=$AM$1,B271=$AT$1,B272=$AM$1,B272=$AT$1,B273=$AM$1,B273=$AT$1),0,1)))</f>
        <v/>
      </c>
      <c r="AT271" s="2" t="str">
        <f>IF($A271&gt;='DB_FG_243way_Regular Symbol'!E$16,"",IF(C271=0,"",IF(OR(C271=$AM$1,C271=$AT$1,C272=$AM$1,C272=$AT$1,C273=$AM$1,C273=$AT$1),0,1)))</f>
        <v/>
      </c>
      <c r="AU271" s="2" t="str">
        <f>IF($A271&gt;='DB_FG_243way_Regular Symbol'!F$16,"",IF(D271=0,"",IF(OR(D271=$AM$1,D271=$AT$1,D272=$AM$1,D272=$AT$1,D273=$AM$1,D273=$AT$1),0,1)))</f>
        <v/>
      </c>
      <c r="AV271" s="2" t="str">
        <f>IF($A271&gt;='DB_FG_243way_Regular Symbol'!G$16,"",IF(E271=0,"",IF(OR(E271=$AM$1,E271=$AT$1,E272=$AM$1,E272=$AT$1,E273=$AM$1,E273=$AT$1),0,1)))</f>
        <v/>
      </c>
      <c r="AW271" s="128" t="str">
        <f>IF($A271&gt;='DB_FG_243way_Regular Symbol'!H$16,"",IF(F271=0,"",IF(OR(F271=$AM$1,F271=$AT$1,F272=$AM$1,F272=$AT$1,F273=$AM$1,F273=$AT$1),0,1)))</f>
        <v/>
      </c>
      <c r="AY271" s="342" t="str">
        <f>IF($A271&gt;='DB_FG_243way_Regular Symbol'!D$16,"",IF(B271=0,"",IF(OR(B271=$AM$1,B271=$AZ$1,B272=$AM$1,B272=$AZ$1,B273=$AM$1,B273=$AZ$1),0,1)))</f>
        <v/>
      </c>
      <c r="AZ271" s="2" t="str">
        <f>IF($A271&gt;='DB_FG_243way_Regular Symbol'!E$16,"",IF(C271=0,"",IF(OR(C271=$AM$1,C271=$AZ$1,C272=$AM$1,C272=$AZ$1,C273=$AM$1,C273=$AZ$1),0,1)))</f>
        <v/>
      </c>
      <c r="BA271" s="2" t="str">
        <f>IF($A271&gt;='DB_FG_243way_Regular Symbol'!F$16,"",IF(D271=0,"",IF(OR(D271=$AM$1,D271=$AZ$1,D272=$AM$1,D272=$AZ$1,D273=$AM$1,D273=$AZ$1),0,1)))</f>
        <v/>
      </c>
      <c r="BB271" s="2" t="str">
        <f>IF($A271&gt;='DB_FG_243way_Regular Symbol'!G$16,"",IF(E271=0,"",IF(OR(E271=$AM$1,E271=$AZ$1,E272=$AM$1,E272=$AZ$1,E273=$AM$1,E273=$AZ$1),0,1)))</f>
        <v/>
      </c>
      <c r="BC271" s="128" t="str">
        <f>IF($A271&gt;='DB_FG_243way_Regular Symbol'!H$16,"",IF(F271=0,"",IF(OR(F271=$AM$1,F271=$AZ$1,F272=$AM$1,F272=$AZ$1,F273=$AM$1,F273=$AZ$1),0,1)))</f>
        <v/>
      </c>
      <c r="BE271" s="342"/>
      <c r="BF271" s="2"/>
      <c r="BG271" s="2" t="str">
        <f>IF($A271&gt;='DB_FG_243way_Regular Symbol'!F$16,"",IF(D271=0,"",COUNTIF(D271:D273,$BF$1)))</f>
        <v/>
      </c>
      <c r="BH271" s="2" t="str">
        <f>IF($A271&gt;='DB_FG_243way_Regular Symbol'!G$16,"",IF(E271=0,"",COUNTIF(E271:E273,$BF$1)))</f>
        <v/>
      </c>
      <c r="BI271" s="2" t="str">
        <f>IF($A271&gt;='DB_FG_243way_Regular Symbol'!H$16,"",IF(F271=0,"",COUNTIF(F271:F273,$BF$1)))</f>
        <v/>
      </c>
      <c r="BK271" s="342"/>
      <c r="BL271" s="2"/>
      <c r="BM271" s="2" t="str">
        <f>IF($A271&gt;='DB_FG_243way_Regular Symbol'!F$16,"",IF(D271=0,"",IF(OR(D271=$AM$1,D271=$BL$1,D272=$AM$1,D272=$BL$1,D273=$AM$1,D273=$BL$1),0,1)))</f>
        <v/>
      </c>
      <c r="BN271" s="2" t="str">
        <f>IF($A271&gt;='DB_FG_243way_Regular Symbol'!G$16,"",IF(E271=0,"",IF(OR(E271=$AM$1,E271=$BL$1,E272=$AM$1,E272=$BL$1,E273=$AM$1,E273=$BL$1),0,1)))</f>
        <v/>
      </c>
      <c r="BO271" s="128" t="str">
        <f>IF($A271&gt;='DB_FG_243way_Regular Symbol'!H$16,"",IF(F271=0,"",IF(OR(F271=$AM$1,F271=$BL$1,F272=$AM$1,F272=$BL$1,F273=$AM$1,F273=$BL$1),0,1)))</f>
        <v/>
      </c>
      <c r="BQ271" s="2" t="str">
        <f>IF($A271&gt;='DB_FG_243way_Regular Symbol'!D$16,"",IF(B271=0,"",IF(OR(B271=$BQ$1,B271=$BR$1,B272=$BQ$1,B272=$BR$1,B273=$BQ$1,B273=$BR$1),0,1)))</f>
        <v/>
      </c>
      <c r="BR271" s="2" t="str">
        <f>IF($A271&gt;='DB_FG_243way_Regular Symbol'!E$16,"",IF(C271=0,"",IF(OR(C271=$BQ$1,C271=$BR$1,C272=$BQ$1,C272=$BR$1,C273=$BQ$1,C273=$BR$1),0,1)))</f>
        <v/>
      </c>
      <c r="BS271" s="2" t="str">
        <f>IF($A271&gt;='DB_FG_243way_Regular Symbol'!F$16,"",IF(D271=0,"",IF(OR(D271=$BQ$1,D271=$BR$1,D272=$BQ$1,D272=$BR$1,D273=$BQ$1,D273=$BR$1),0,1)))</f>
        <v/>
      </c>
      <c r="BT271" s="2" t="str">
        <f>IF($A271&gt;='DB_FG_243way_Regular Symbol'!G$16,"",IF(E271=0,"",IF(OR(E271=$BQ$1,E271=$BR$1,E272=$BQ$1,E272=$BR$1,E273=$BQ$1,E273=$BR$1),0,1)))</f>
        <v/>
      </c>
      <c r="BU271" s="2" t="str">
        <f>IF($A271&gt;='DB_FG_243way_Regular Symbol'!H$16,"",IF(F271=0,"",IF(OR(F271=$BQ$1,F271=$BR$1,F272=$BQ$1,F272=$BR$1,F273=$BQ$1,F273=$BR$1),0,1)))</f>
        <v/>
      </c>
      <c r="BW271" s="2" t="str">
        <f>IF($A271&gt;='DB_FG_243way_Regular Symbol'!D$16,"",IF(B271=0,"",IF(OR(B271=$BW$1,B272=$BW$1,B273=$BW$1,B271=$BX$1,B272=$BX$1,B273=$BX$1),0,1)))</f>
        <v/>
      </c>
      <c r="BX271" s="2" t="str">
        <f>IF($A271&gt;='DB_FG_243way_Regular Symbol'!E$16,"",IF(C271=0,"",IF(OR(C271=$BW$1,C272=$BW$1,C273=$BW$1,C271=$BX$1,C272=$BX$1,C273=$BX$1),0,1)))</f>
        <v/>
      </c>
      <c r="BY271" s="2" t="str">
        <f>IF($A271&gt;='DB_FG_243way_Regular Symbol'!F$16,"",IF(D271=0,"",IF(OR(D271=$BW$1,D272=$BW$1,D273=$BW$1,D271=$BX$1,D272=$BX$1,D273=$BX$1),0,1)))</f>
        <v/>
      </c>
      <c r="BZ271" s="2" t="str">
        <f>IF($A271&gt;='DB_FG_243way_Regular Symbol'!G$16,"",IF(E271=0,"",IF(OR(E271=$BW$1,E272=$BW$1,E273=$BW$1,E271=$BX$1,E272=$BX$1,E273=$BX$1),0,1)))</f>
        <v/>
      </c>
      <c r="CA271" s="2" t="str">
        <f>IF($A271&gt;='DB_FG_243way_Regular Symbol'!H$16,"",IF(F271=0,"",IF(OR(F271=$BW$1,F272=$BW$1,F273=$BW$1,F271=$BX$1,F272=$BX$1,F273=$BX$1),0,1)))</f>
        <v/>
      </c>
      <c r="CC271" s="2" t="str">
        <f>IF($A271&gt;='DB_FG_243way_Regular Symbol'!D$16,"",IF(B271=0,"",IF(OR(B271=$BW$1,B272=$BW$1,B273=$BW$1,B271=$CD$1,B272=$CD$1,B273=$CD$1),0,1)))</f>
        <v/>
      </c>
      <c r="CD271" s="2" t="str">
        <f>IF($A271&gt;='DB_FG_243way_Regular Symbol'!E$16,"",IF(C271=0,"",IF(OR(C271=$BW$1,C272=$BW$1,C273=$BW$1,C271=$CD$1,C272=$CD$1,C273=$CD$1),0,1)))</f>
        <v/>
      </c>
      <c r="CE271" s="2" t="str">
        <f>IF($A271&gt;='DB_FG_243way_Regular Symbol'!F$16,"",IF(D271=0,"",IF(OR(D271=$BW$1,D272=$BW$1,D273=$BW$1,D271=$CD$1,D272=$CD$1,D273=$CD$1),0,1)))</f>
        <v/>
      </c>
      <c r="CF271" s="2" t="str">
        <f>IF($A271&gt;='DB_FG_243way_Regular Symbol'!G$16,"",IF(E271=0,"",IF(OR(E271=$BW$1,E272=$BW$1,E273=$BW$1,E271=$CD$1,E272=$CD$1,E273=$CD$1),0,1)))</f>
        <v/>
      </c>
      <c r="CG271" s="2" t="str">
        <f>IF($A271&gt;='DB_FG_243way_Regular Symbol'!H$16,"",IF(F271=0,"",IF(OR(F271=$BW$1,F272=$BW$1,F273=$BW$1,F271=$CD$1,F272=$CD$1,F273=$CD$1),0,1)))</f>
        <v/>
      </c>
      <c r="CI271" s="2" t="str">
        <f>IF($A271&gt;='DB_FG_243way_Regular Symbol'!D$16,"",IF(B271=0,"",IF(OR(B271=$BW$1,B272=$BW$1,B273=$BW$1,B271=$CJ$1,B272=$CJ$1,B273=$CJ$1),0,1)))</f>
        <v/>
      </c>
      <c r="CJ271" s="2" t="str">
        <f>IF($A271&gt;='DB_FG_243way_Regular Symbol'!E$16,"",IF(C271=0,"",IF(OR(C271=$BW$1,C272=$BW$1,C273=$BW$1,C271=$CJ$1,C272=$CJ$1,C273=$CJ$1),0,1)))</f>
        <v/>
      </c>
      <c r="CK271" s="2" t="str">
        <f>IF($A271&gt;='DB_FG_243way_Regular Symbol'!F$16,"",IF(D271=0,"",IF(OR(D271=$BW$1,D272=$BW$1,D273=$BW$1,D271=$CJ$1,D272=$CJ$1,D273=$CJ$1),0,1)))</f>
        <v/>
      </c>
      <c r="CL271" s="2" t="str">
        <f>IF($A271&gt;='DB_FG_243way_Regular Symbol'!G$16,"",IF(E271=0,"",IF(OR(E271=$BW$1,E272=$BW$1,E273=$BW$1,E271=$CJ$1,E272=$CJ$1,E273=$CJ$1),0,1)))</f>
        <v/>
      </c>
      <c r="CM271" s="2" t="str">
        <f>IF($A271&gt;='DB_FG_243way_Regular Symbol'!H$16,"",IF(F271=0,"",IF(OR(F271=$BW$1,F272=$BW$1,F273=$BW$1,F271=$CJ$1,F272=$CJ$1,F273=$CJ$1),0,1)))</f>
        <v/>
      </c>
      <c r="CO271" s="2" t="str">
        <f>IF($A271&gt;='DB_FG_243way_Regular Symbol'!D$16,"",IF(B271=0,"",IF(OR(B271=$BW$1,B272=$BW$1,B273=$BW$1,B271=$CP$1,B272=$CP$1,B273=$CP$1),0,1)))</f>
        <v/>
      </c>
      <c r="CP271" s="2" t="str">
        <f>IF($A271&gt;='DB_FG_243way_Regular Symbol'!E$16,"",IF(C271=0,"",IF(OR(C271=$BW$1,C272=$BW$1,C273=$BW$1,C271=$CP$1,C272=$CP$1,C273=$CP$1),0,1)))</f>
        <v/>
      </c>
      <c r="CQ271" s="2" t="str">
        <f>IF($A271&gt;='DB_FG_243way_Regular Symbol'!F$16,"",IF(D271=0,"",IF(OR(D271=$BW$1,D272=$BW$1,D273=$BW$1,D271=$CP$1,D272=$CP$1,D273=$CP$1),0,1)))</f>
        <v/>
      </c>
      <c r="CR271" s="2" t="str">
        <f>IF($A271&gt;='DB_FG_243way_Regular Symbol'!G$16,"",IF(E271=0,"",IF(OR(E271=$BW$1,E272=$BW$1,E273=$BW$1,E271=$CP$1,E272=$CP$1,E273=$CP$1),0,1)))</f>
        <v/>
      </c>
      <c r="CS271" s="2" t="str">
        <f>IF($A271&gt;='DB_FG_243way_Regular Symbol'!H$16,"",IF(F271=0,"",IF(OR(F271=$BW$1,F272=$BW$1,F273=$BW$1,F271=$CP$1,F272=$CP$1,F273=$CP$1),0,1)))</f>
        <v/>
      </c>
      <c r="CU271" s="2" t="str">
        <f>IF($A271&gt;='DB_FG_243way_Regular Symbol'!D$16,"",IF(B271=0,"",IF(OR(B271=$BW$1,B272=$BW$1,B273=$BW$1,B271=$CV$1,B272=$CV$1,B273=$CV$1),0,1)))</f>
        <v/>
      </c>
      <c r="CV271" s="2" t="str">
        <f>IF($A271&gt;='DB_FG_243way_Regular Symbol'!E$16,"",IF(C271=0,"",IF(OR(C271=$BW$1,C272=$BW$1,C273=$BW$1,C271=$CV$1,C272=$CV$1,C273=$CV$1),0,1)))</f>
        <v/>
      </c>
      <c r="CW271" s="2" t="str">
        <f>IF($A271&gt;='DB_FG_243way_Regular Symbol'!F$16,"",IF(D271=0,"",IF(OR(D271=$BW$1,D272=$BW$1,D273=$BW$1,D271=$CV$1,D272=$CV$1,D273=$CV$1),0,1)))</f>
        <v/>
      </c>
      <c r="CX271" s="2" t="str">
        <f>IF($A271&gt;='DB_FG_243way_Regular Symbol'!G$16,"",IF(E271=0,"",IF(OR(E271=$BW$1,E272=$BW$1,E273=$BW$1,E271=$CV$1,E272=$CV$1,E273=$CV$1),0,1)))</f>
        <v/>
      </c>
      <c r="CY271" s="2" t="str">
        <f>IF($A271&gt;='DB_FG_243way_Regular Symbol'!H$16,"",IF(F271=0,"",IF(OR(F271=$BW$1,F272=$BW$1,F273=$BW$1,F271=$CV$1,F272=$CV$1,F273=$CV$1),0,1)))</f>
        <v/>
      </c>
    </row>
    <row r="272" spans="1:103">
      <c r="A272" s="341">
        <f>IF('DB_FG_243way_Regular Symbol'!L271="","",'DB_FG_243way_Regular Symbol'!L271)</f>
        <v>268</v>
      </c>
      <c r="B272" s="184" t="str">
        <f>IF('DB_FG_243way_Regular Symbol'!M271="",
IF($A272-'DB_FG_243way_Regular Symbol'!D$16&gt;='DB_FG_243way_RegularＸ_W()'!B$2-1,"",VLOOKUP($A272-'DB_FG_243way_Regular Symbol'!D$16,'DB_FG_243way_Regular Symbol'!$L$3:$Q$99,'DB_FG_243way_RegularＸ_W()'!B$3+1,FALSE)),
'DB_FG_243way_Regular Symbol'!M271)</f>
        <v/>
      </c>
      <c r="C272" s="184" t="str">
        <f>IF('DB_FG_243way_Regular Symbol'!N271="",
IF($A272-'DB_FG_243way_Regular Symbol'!E$16&gt;='DB_FG_243way_RegularＸ_W()'!C$2-1,"",VLOOKUP($A272-'DB_FG_243way_Regular Symbol'!E$16,'DB_FG_243way_Regular Symbol'!$L$3:$Q$99,'DB_FG_243way_RegularＸ_W()'!C$3+1,FALSE)),
'DB_FG_243way_Regular Symbol'!N271)</f>
        <v/>
      </c>
      <c r="D272" s="184" t="str">
        <f>IF('DB_FG_243way_Regular Symbol'!O271="",
IF($A272-'DB_FG_243way_Regular Symbol'!F$16&gt;='DB_FG_243way_RegularＸ_W()'!D$2-1,"",VLOOKUP($A272-'DB_FG_243way_Regular Symbol'!F$16,'DB_FG_243way_Regular Symbol'!$L$3:$Q$99,'DB_FG_243way_RegularＸ_W()'!D$3+1,FALSE)),
'DB_FG_243way_Regular Symbol'!O271)</f>
        <v/>
      </c>
      <c r="E272" s="184" t="str">
        <f>IF('DB_FG_243way_Regular Symbol'!P271="",
IF($A272-'DB_FG_243way_Regular Symbol'!G$16&gt;='DB_FG_243way_RegularＸ_W()'!E$2-1,"",VLOOKUP($A272-'DB_FG_243way_Regular Symbol'!G$16,'DB_FG_243way_Regular Symbol'!$L$3:$Q$99,'DB_FG_243way_RegularＸ_W()'!E$3+1,FALSE)),
'DB_FG_243way_Regular Symbol'!P271)</f>
        <v/>
      </c>
      <c r="F272" s="358" t="str">
        <f>IF('DB_FG_243way_Regular Symbol'!Q271="",
IF($A272-'DB_FG_243way_Regular Symbol'!H$16&gt;='DB_FG_243way_RegularＸ_W()'!F$2-1,"",VLOOKUP($A272-'DB_FG_243way_Regular Symbol'!H$16,'DB_FG_243way_Regular Symbol'!$L$3:$Q$99,'DB_FG_243way_RegularＸ_W()'!F$3+1,FALSE)),
'DB_FG_243way_Regular Symbol'!Q271)</f>
        <v/>
      </c>
      <c r="O272" s="342" t="str">
        <f>IF($A272&gt;='DB_FG_243way_Regular Symbol'!D$16,"",IF(B272=0,"",IF(OR(B272=$O$1,B272=$P$1,B273=$O$1,B273=$P$1,B274=$O$1,B274=$P$1),0,1)))</f>
        <v/>
      </c>
      <c r="P272" s="2" t="str">
        <f>IF($A272&gt;='DB_FG_243way_Regular Symbol'!E$16,"",IF(C272=0,"",IF(OR(C272=$O$1,C272=$P$1,C273=$O$1,C273=$P$1,C274=$O$1,C274=$P$1),0,1)))</f>
        <v/>
      </c>
      <c r="Q272" s="2" t="str">
        <f>IF($A272&gt;='DB_FG_243way_Regular Symbol'!F$16,"",IF(D272=0,"",IF(OR(D272=$O$1,D272=$P$1,D273=$O$1,D273=$P$1,D274=$O$1,D274=$P$1),0,1)))</f>
        <v/>
      </c>
      <c r="R272" s="2" t="str">
        <f>IF($A272&gt;='DB_FG_243way_Regular Symbol'!G$16,"",IF(E272=0,"",IF(OR(E272=$O$1,E272=$P$1,E273=$O$1,E273=$P$1,E274=$O$1,E274=$P$1),0,1)))</f>
        <v/>
      </c>
      <c r="S272" s="128" t="str">
        <f>IF($A272&gt;='DB_FG_243way_Regular Symbol'!H$16,"",IF(F272=0,"",IF(OR(F272=$O$1,F272=$P$1,F273=$O$1,F273=$P$1,F274=$O$1,F274=$P$1),0,1)))</f>
        <v/>
      </c>
      <c r="U272" s="342" t="str">
        <f>IF($A272&gt;='DB_FG_243way_Regular Symbol'!D$16,"",IF(B272=0,"",IF(OR(B272=$U$1,B272=$V$1,B273=$U$1,B273=$V$1,B274=$U$1,B274=$V$1),0,1)))</f>
        <v/>
      </c>
      <c r="V272" s="2" t="str">
        <f>IF($A272&gt;='DB_FG_243way_Regular Symbol'!E$16,"",IF(C272=0,"",IF(OR(C272=$U$1,C272=$V$1,C273=$U$1,C273=$V$1,C274=$U$1,C274=$V$1),0,1)))</f>
        <v/>
      </c>
      <c r="W272" s="2" t="str">
        <f>IF($A272&gt;='DB_FG_243way_Regular Symbol'!F$16,"",IF(D272=0,"",IF(OR(D272=$U$1,D272=$V$1,D273=$U$1,D273=$V$1,D274=$U$1,D274=$V$1),0,1)))</f>
        <v/>
      </c>
      <c r="X272" s="2" t="str">
        <f>IF($A272&gt;='DB_FG_243way_Regular Symbol'!G$16,"",IF(E272=0,"",IF(OR(E272=$U$1,E272=$V$1,E273=$U$1,E273=$V$1,E274=$U$1,E274=$V$1),0,1)))</f>
        <v/>
      </c>
      <c r="Y272" s="128" t="str">
        <f>IF($A272&gt;='DB_FG_243way_Regular Symbol'!H$16,"",IF(F272=0,"",IF(OR(F272=$U$1,F272=$V$1,F273=$U$1,F273=$V$1,F274=$U$1,F274=$V$1),0,1)))</f>
        <v/>
      </c>
      <c r="AA272" s="342" t="str">
        <f>IF($A272&gt;='DB_FG_243way_Regular Symbol'!D$16,"",IF(B272=0,"",IF(OR(B272=$AA$1,B272=$AB$1,B273=$AA$1,B273=$AB$1,B274=$AA$1,,B274=$AB$1),0,1)))</f>
        <v/>
      </c>
      <c r="AB272" s="2" t="str">
        <f>IF($A272&gt;='DB_FG_243way_Regular Symbol'!E$16,"",IF(C272=0,"",IF(OR(C272=$AA$1,C272=$AB$1,C273=$AA$1,C273=$AB$1,C274=$AA$1,,C274=$AB$1),0,1)))</f>
        <v/>
      </c>
      <c r="AC272" s="2" t="str">
        <f>IF($A272&gt;='DB_FG_243way_Regular Symbol'!F$16,"",IF(D272=0,"",IF(OR(D272=$AA$1,D272=$AB$1,D273=$AA$1,D273=$AB$1,D274=$AA$1,,D274=$AB$1),0,1)))</f>
        <v/>
      </c>
      <c r="AD272" s="2" t="str">
        <f>IF($A272&gt;='DB_FG_243way_Regular Symbol'!G$16,"",IF(E272=0,"",IF(OR(E272=$AA$1,E272=$AB$1,E273=$AA$1,E273=$AB$1,E274=$AA$1,,E274=$AB$1),0,1)))</f>
        <v/>
      </c>
      <c r="AE272" s="128" t="str">
        <f>IF($A272&gt;='DB_FG_243way_Regular Symbol'!H$16,"",IF(F272=0,"",IF(OR(F272=$AA$1,F272=$AB$1,F273=$AA$1,F273=$AB$1,F274=$AA$1,,F274=$AB$1),0,1)))</f>
        <v/>
      </c>
      <c r="AG272" s="342" t="str">
        <f>IF($A272&gt;='DB_FG_243way_Regular Symbol'!D$16,"",IF(B272=0,"",IF(OR(B272=$AG$1,B272=$AH$1,B273=$AG$1,B273=$AH$1,B274=$AG$1,B274=$AH$1),0,1)))</f>
        <v/>
      </c>
      <c r="AH272" s="2" t="str">
        <f>IF($A272&gt;='DB_FG_243way_Regular Symbol'!E$16,"",IF(C272=0,"",IF(OR(C272=$AG$1,C272=$AH$1,C273=$AG$1,C273=$AH$1,C274=$AG$1,C274=$AH$1),0,1)))</f>
        <v/>
      </c>
      <c r="AI272" s="2" t="str">
        <f>IF($A272&gt;='DB_FG_243way_Regular Symbol'!F$16,"",IF(D272=0,"",IF(OR(D272=$AG$1,D272=$AH$1,D273=$AG$1,D273=$AH$1,D274=$AG$1,D274=$AH$1),0,1)))</f>
        <v/>
      </c>
      <c r="AJ272" s="2" t="str">
        <f>IF($A272&gt;='DB_FG_243way_Regular Symbol'!G$16,"",IF(E272=0,"",IF(OR(E272=$AG$1,E272=$AH$1,E273=$AG$1,E273=$AH$1,E274=$AG$1,E274=$AH$1),0,1)))</f>
        <v/>
      </c>
      <c r="AK272" s="128" t="str">
        <f>IF($A272&gt;='DB_FG_243way_Regular Symbol'!H$16,"",IF(F272=0,"",IF(OR(F272=$AG$1,F272=$AH$1,F273=$AG$1,F273=$AH$1,F274=$AG$1,F274=$AH$1),0,1)))</f>
        <v/>
      </c>
      <c r="AM272" s="342" t="str">
        <f>IF($A272&gt;='DB_FG_243way_Regular Symbol'!D$16,"",IF(B272=0,"",IF(OR(B272=$AM$1,B272=$AN$1,B273=$AM$1,B273=$AN$1,B274=$AM$1,B274=$AN$1),0,1)))</f>
        <v/>
      </c>
      <c r="AN272" s="2" t="str">
        <f>IF($A272&gt;='DB_FG_243way_Regular Symbol'!E$16,"",IF(C272=0,"",IF(OR(C272=$AM$1,C272=$AN$1,C273=$AM$1,C273=$AN$1,C274=$AM$1,C274=$AN$1),0,1)))</f>
        <v/>
      </c>
      <c r="AO272" s="2" t="str">
        <f>IF($A272&gt;='DB_FG_243way_Regular Symbol'!F$16,"",IF(D272=0,"",IF(OR(D272=$AM$1,D272=$AN$1,D273=$AM$1,D273=$AN$1,D274=$AM$1,D274=$AN$1),0,1)))</f>
        <v/>
      </c>
      <c r="AP272" s="2" t="str">
        <f>IF($A272&gt;='DB_FG_243way_Regular Symbol'!G$16,"",IF(E272=0,"",IF(OR(E272=$AM$1,E272=$AN$1,E273=$AM$1,E273=$AN$1,E274=$AM$1,E274=$AN$1),0,1)))</f>
        <v/>
      </c>
      <c r="AQ272" s="128" t="str">
        <f>IF($A272&gt;='DB_FG_243way_Regular Symbol'!H$16,"",IF(F272=0,"",IF(OR(F272=$AM$1,F272=$AN$1,F273=$AM$1,F273=$AN$1,F274=$AM$1,F274=$AN$1),0,1)))</f>
        <v/>
      </c>
      <c r="AS272" s="342" t="str">
        <f>IF($A272&gt;='DB_FG_243way_Regular Symbol'!D$16,"",IF(B272=0,"",IF(OR(B272=$AM$1,B272=$AT$1,B273=$AM$1,B273=$AT$1,B274=$AM$1,B274=$AT$1),0,1)))</f>
        <v/>
      </c>
      <c r="AT272" s="2" t="str">
        <f>IF($A272&gt;='DB_FG_243way_Regular Symbol'!E$16,"",IF(C272=0,"",IF(OR(C272=$AM$1,C272=$AT$1,C273=$AM$1,C273=$AT$1,C274=$AM$1,C274=$AT$1),0,1)))</f>
        <v/>
      </c>
      <c r="AU272" s="2" t="str">
        <f>IF($A272&gt;='DB_FG_243way_Regular Symbol'!F$16,"",IF(D272=0,"",IF(OR(D272=$AM$1,D272=$AT$1,D273=$AM$1,D273=$AT$1,D274=$AM$1,D274=$AT$1),0,1)))</f>
        <v/>
      </c>
      <c r="AV272" s="2" t="str">
        <f>IF($A272&gt;='DB_FG_243way_Regular Symbol'!G$16,"",IF(E272=0,"",IF(OR(E272=$AM$1,E272=$AT$1,E273=$AM$1,E273=$AT$1,E274=$AM$1,E274=$AT$1),0,1)))</f>
        <v/>
      </c>
      <c r="AW272" s="128" t="str">
        <f>IF($A272&gt;='DB_FG_243way_Regular Symbol'!H$16,"",IF(F272=0,"",IF(OR(F272=$AM$1,F272=$AT$1,F273=$AM$1,F273=$AT$1,F274=$AM$1,F274=$AT$1),0,1)))</f>
        <v/>
      </c>
      <c r="AY272" s="342" t="str">
        <f>IF($A272&gt;='DB_FG_243way_Regular Symbol'!D$16,"",IF(B272=0,"",IF(OR(B272=$AM$1,B272=$AZ$1,B273=$AM$1,B273=$AZ$1,B274=$AM$1,B274=$AZ$1),0,1)))</f>
        <v/>
      </c>
      <c r="AZ272" s="2" t="str">
        <f>IF($A272&gt;='DB_FG_243way_Regular Symbol'!E$16,"",IF(C272=0,"",IF(OR(C272=$AM$1,C272=$AZ$1,C273=$AM$1,C273=$AZ$1,C274=$AM$1,C274=$AZ$1),0,1)))</f>
        <v/>
      </c>
      <c r="BA272" s="2" t="str">
        <f>IF($A272&gt;='DB_FG_243way_Regular Symbol'!F$16,"",IF(D272=0,"",IF(OR(D272=$AM$1,D272=$AZ$1,D273=$AM$1,D273=$AZ$1,D274=$AM$1,D274=$AZ$1),0,1)))</f>
        <v/>
      </c>
      <c r="BB272" s="2" t="str">
        <f>IF($A272&gt;='DB_FG_243way_Regular Symbol'!G$16,"",IF(E272=0,"",IF(OR(E272=$AM$1,E272=$AZ$1,E273=$AM$1,E273=$AZ$1,E274=$AM$1,E274=$AZ$1),0,1)))</f>
        <v/>
      </c>
      <c r="BC272" s="128" t="str">
        <f>IF($A272&gt;='DB_FG_243way_Regular Symbol'!H$16,"",IF(F272=0,"",IF(OR(F272=$AM$1,F272=$AZ$1,F273=$AM$1,F273=$AZ$1,F274=$AM$1,F274=$AZ$1),0,1)))</f>
        <v/>
      </c>
      <c r="BE272" s="342"/>
      <c r="BF272" s="2"/>
      <c r="BG272" s="2" t="str">
        <f>IF($A272&gt;='DB_FG_243way_Regular Symbol'!F$16,"",IF(D272=0,"",COUNTIF(D272:D274,$BF$1)))</f>
        <v/>
      </c>
      <c r="BH272" s="2" t="str">
        <f>IF($A272&gt;='DB_FG_243way_Regular Symbol'!G$16,"",IF(E272=0,"",COUNTIF(E272:E274,$BF$1)))</f>
        <v/>
      </c>
      <c r="BI272" s="2" t="str">
        <f>IF($A272&gt;='DB_FG_243way_Regular Symbol'!H$16,"",IF(F272=0,"",COUNTIF(F272:F274,$BF$1)))</f>
        <v/>
      </c>
      <c r="BK272" s="342"/>
      <c r="BL272" s="2"/>
      <c r="BM272" s="2" t="str">
        <f>IF($A272&gt;='DB_FG_243way_Regular Symbol'!F$16,"",IF(D272=0,"",IF(OR(D272=$AM$1,D272=$BL$1,D273=$AM$1,D273=$BL$1,D274=$AM$1,D274=$BL$1),0,1)))</f>
        <v/>
      </c>
      <c r="BN272" s="2" t="str">
        <f>IF($A272&gt;='DB_FG_243way_Regular Symbol'!G$16,"",IF(E272=0,"",IF(OR(E272=$AM$1,E272=$BL$1,E273=$AM$1,E273=$BL$1,E274=$AM$1,E274=$BL$1),0,1)))</f>
        <v/>
      </c>
      <c r="BO272" s="128" t="str">
        <f>IF($A272&gt;='DB_FG_243way_Regular Symbol'!H$16,"",IF(F272=0,"",IF(OR(F272=$AM$1,F272=$BL$1,F273=$AM$1,F273=$BL$1,F274=$AM$1,F274=$BL$1),0,1)))</f>
        <v/>
      </c>
      <c r="BQ272" s="2" t="str">
        <f>IF($A272&gt;='DB_FG_243way_Regular Symbol'!D$16,"",IF(B272=0,"",IF(OR(B272=$BQ$1,B272=$BR$1,B273=$BQ$1,B273=$BR$1,B274=$BQ$1,B274=$BR$1),0,1)))</f>
        <v/>
      </c>
      <c r="BR272" s="2" t="str">
        <f>IF($A272&gt;='DB_FG_243way_Regular Symbol'!E$16,"",IF(C272=0,"",IF(OR(C272=$BQ$1,C272=$BR$1,C273=$BQ$1,C273=$BR$1,C274=$BQ$1,C274=$BR$1),0,1)))</f>
        <v/>
      </c>
      <c r="BS272" s="2" t="str">
        <f>IF($A272&gt;='DB_FG_243way_Regular Symbol'!F$16,"",IF(D272=0,"",IF(OR(D272=$BQ$1,D272=$BR$1,D273=$BQ$1,D273=$BR$1,D274=$BQ$1,D274=$BR$1),0,1)))</f>
        <v/>
      </c>
      <c r="BT272" s="2" t="str">
        <f>IF($A272&gt;='DB_FG_243way_Regular Symbol'!G$16,"",IF(E272=0,"",IF(OR(E272=$BQ$1,E272=$BR$1,E273=$BQ$1,E273=$BR$1,E274=$BQ$1,E274=$BR$1),0,1)))</f>
        <v/>
      </c>
      <c r="BU272" s="2" t="str">
        <f>IF($A272&gt;='DB_FG_243way_Regular Symbol'!H$16,"",IF(F272=0,"",IF(OR(F272=$BQ$1,F272=$BR$1,F273=$BQ$1,F273=$BR$1,F274=$BQ$1,F274=$BR$1),0,1)))</f>
        <v/>
      </c>
      <c r="BW272" s="2" t="str">
        <f>IF($A272&gt;='DB_FG_243way_Regular Symbol'!D$16,"",IF(B272=0,"",IF(OR(B272=$BW$1,B273=$BW$1,B274=$BW$1,B272=$BX$1,B273=$BX$1,B274=$BX$1),0,1)))</f>
        <v/>
      </c>
      <c r="BX272" s="2" t="str">
        <f>IF($A272&gt;='DB_FG_243way_Regular Symbol'!E$16,"",IF(C272=0,"",IF(OR(C272=$BW$1,C273=$BW$1,C274=$BW$1,C272=$BX$1,C273=$BX$1,C274=$BX$1),0,1)))</f>
        <v/>
      </c>
      <c r="BY272" s="2" t="str">
        <f>IF($A272&gt;='DB_FG_243way_Regular Symbol'!F$16,"",IF(D272=0,"",IF(OR(D272=$BW$1,D273=$BW$1,D274=$BW$1,D272=$BX$1,D273=$BX$1,D274=$BX$1),0,1)))</f>
        <v/>
      </c>
      <c r="BZ272" s="2" t="str">
        <f>IF($A272&gt;='DB_FG_243way_Regular Symbol'!G$16,"",IF(E272=0,"",IF(OR(E272=$BW$1,E273=$BW$1,E274=$BW$1,E272=$BX$1,E273=$BX$1,E274=$BX$1),0,1)))</f>
        <v/>
      </c>
      <c r="CA272" s="2" t="str">
        <f>IF($A272&gt;='DB_FG_243way_Regular Symbol'!H$16,"",IF(F272=0,"",IF(OR(F272=$BW$1,F273=$BW$1,F274=$BW$1,F272=$BX$1,F273=$BX$1,F274=$BX$1),0,1)))</f>
        <v/>
      </c>
      <c r="CC272" s="2" t="str">
        <f>IF($A272&gt;='DB_FG_243way_Regular Symbol'!D$16,"",IF(B272=0,"",IF(OR(B272=$BW$1,B273=$BW$1,B274=$BW$1,B272=$CD$1,B273=$CD$1,B274=$CD$1),0,1)))</f>
        <v/>
      </c>
      <c r="CD272" s="2" t="str">
        <f>IF($A272&gt;='DB_FG_243way_Regular Symbol'!E$16,"",IF(C272=0,"",IF(OR(C272=$BW$1,C273=$BW$1,C274=$BW$1,C272=$CD$1,C273=$CD$1,C274=$CD$1),0,1)))</f>
        <v/>
      </c>
      <c r="CE272" s="2" t="str">
        <f>IF($A272&gt;='DB_FG_243way_Regular Symbol'!F$16,"",IF(D272=0,"",IF(OR(D272=$BW$1,D273=$BW$1,D274=$BW$1,D272=$CD$1,D273=$CD$1,D274=$CD$1),0,1)))</f>
        <v/>
      </c>
      <c r="CF272" s="2" t="str">
        <f>IF($A272&gt;='DB_FG_243way_Regular Symbol'!G$16,"",IF(E272=0,"",IF(OR(E272=$BW$1,E273=$BW$1,E274=$BW$1,E272=$CD$1,E273=$CD$1,E274=$CD$1),0,1)))</f>
        <v/>
      </c>
      <c r="CG272" s="2" t="str">
        <f>IF($A272&gt;='DB_FG_243way_Regular Symbol'!H$16,"",IF(F272=0,"",IF(OR(F272=$BW$1,F273=$BW$1,F274=$BW$1,F272=$CD$1,F273=$CD$1,F274=$CD$1),0,1)))</f>
        <v/>
      </c>
      <c r="CI272" s="2" t="str">
        <f>IF($A272&gt;='DB_FG_243way_Regular Symbol'!D$16,"",IF(B272=0,"",IF(OR(B272=$BW$1,B273=$BW$1,B274=$BW$1,B272=$CJ$1,B273=$CJ$1,B274=$CJ$1),0,1)))</f>
        <v/>
      </c>
      <c r="CJ272" s="2" t="str">
        <f>IF($A272&gt;='DB_FG_243way_Regular Symbol'!E$16,"",IF(C272=0,"",IF(OR(C272=$BW$1,C273=$BW$1,C274=$BW$1,C272=$CJ$1,C273=$CJ$1,C274=$CJ$1),0,1)))</f>
        <v/>
      </c>
      <c r="CK272" s="2" t="str">
        <f>IF($A272&gt;='DB_FG_243way_Regular Symbol'!F$16,"",IF(D272=0,"",IF(OR(D272=$BW$1,D273=$BW$1,D274=$BW$1,D272=$CJ$1,D273=$CJ$1,D274=$CJ$1),0,1)))</f>
        <v/>
      </c>
      <c r="CL272" s="2" t="str">
        <f>IF($A272&gt;='DB_FG_243way_Regular Symbol'!G$16,"",IF(E272=0,"",IF(OR(E272=$BW$1,E273=$BW$1,E274=$BW$1,E272=$CJ$1,E273=$CJ$1,E274=$CJ$1),0,1)))</f>
        <v/>
      </c>
      <c r="CM272" s="2" t="str">
        <f>IF($A272&gt;='DB_FG_243way_Regular Symbol'!H$16,"",IF(F272=0,"",IF(OR(F272=$BW$1,F273=$BW$1,F274=$BW$1,F272=$CJ$1,F273=$CJ$1,F274=$CJ$1),0,1)))</f>
        <v/>
      </c>
      <c r="CO272" s="2" t="str">
        <f>IF($A272&gt;='DB_FG_243way_Regular Symbol'!D$16,"",IF(B272=0,"",IF(OR(B272=$BW$1,B273=$BW$1,B274=$BW$1,B272=$CP$1,B273=$CP$1,B274=$CP$1),0,1)))</f>
        <v/>
      </c>
      <c r="CP272" s="2" t="str">
        <f>IF($A272&gt;='DB_FG_243way_Regular Symbol'!E$16,"",IF(C272=0,"",IF(OR(C272=$BW$1,C273=$BW$1,C274=$BW$1,C272=$CP$1,C273=$CP$1,C274=$CP$1),0,1)))</f>
        <v/>
      </c>
      <c r="CQ272" s="2" t="str">
        <f>IF($A272&gt;='DB_FG_243way_Regular Symbol'!F$16,"",IF(D272=0,"",IF(OR(D272=$BW$1,D273=$BW$1,D274=$BW$1,D272=$CP$1,D273=$CP$1,D274=$CP$1),0,1)))</f>
        <v/>
      </c>
      <c r="CR272" s="2" t="str">
        <f>IF($A272&gt;='DB_FG_243way_Regular Symbol'!G$16,"",IF(E272=0,"",IF(OR(E272=$BW$1,E273=$BW$1,E274=$BW$1,E272=$CP$1,E273=$CP$1,E274=$CP$1),0,1)))</f>
        <v/>
      </c>
      <c r="CS272" s="2" t="str">
        <f>IF($A272&gt;='DB_FG_243way_Regular Symbol'!H$16,"",IF(F272=0,"",IF(OR(F272=$BW$1,F273=$BW$1,F274=$BW$1,F272=$CP$1,F273=$CP$1,F274=$CP$1),0,1)))</f>
        <v/>
      </c>
      <c r="CU272" s="2" t="str">
        <f>IF($A272&gt;='DB_FG_243way_Regular Symbol'!D$16,"",IF(B272=0,"",IF(OR(B272=$BW$1,B273=$BW$1,B274=$BW$1,B272=$CV$1,B273=$CV$1,B274=$CV$1),0,1)))</f>
        <v/>
      </c>
      <c r="CV272" s="2" t="str">
        <f>IF($A272&gt;='DB_FG_243way_Regular Symbol'!E$16,"",IF(C272=0,"",IF(OR(C272=$BW$1,C273=$BW$1,C274=$BW$1,C272=$CV$1,C273=$CV$1,C274=$CV$1),0,1)))</f>
        <v/>
      </c>
      <c r="CW272" s="2" t="str">
        <f>IF($A272&gt;='DB_FG_243way_Regular Symbol'!F$16,"",IF(D272=0,"",IF(OR(D272=$BW$1,D273=$BW$1,D274=$BW$1,D272=$CV$1,D273=$CV$1,D274=$CV$1),0,1)))</f>
        <v/>
      </c>
      <c r="CX272" s="2" t="str">
        <f>IF($A272&gt;='DB_FG_243way_Regular Symbol'!G$16,"",IF(E272=0,"",IF(OR(E272=$BW$1,E273=$BW$1,E274=$BW$1,E272=$CV$1,E273=$CV$1,E274=$CV$1),0,1)))</f>
        <v/>
      </c>
      <c r="CY272" s="2" t="str">
        <f>IF($A272&gt;='DB_FG_243way_Regular Symbol'!H$16,"",IF(F272=0,"",IF(OR(F272=$BW$1,F273=$BW$1,F274=$BW$1,F272=$CV$1,F273=$CV$1,F274=$CV$1),0,1)))</f>
        <v/>
      </c>
    </row>
    <row r="273" spans="1:103">
      <c r="A273" s="341">
        <f>IF('DB_FG_243way_Regular Symbol'!L272="","",'DB_FG_243way_Regular Symbol'!L272)</f>
        <v>269</v>
      </c>
      <c r="B273" s="184" t="str">
        <f>IF('DB_FG_243way_Regular Symbol'!M272="",
IF($A273-'DB_FG_243way_Regular Symbol'!D$16&gt;='DB_FG_243way_RegularＸ_W()'!B$2-1,"",VLOOKUP($A273-'DB_FG_243way_Regular Symbol'!D$16,'DB_FG_243way_Regular Symbol'!$L$3:$Q$99,'DB_FG_243way_RegularＸ_W()'!B$3+1,FALSE)),
'DB_FG_243way_Regular Symbol'!M272)</f>
        <v/>
      </c>
      <c r="C273" s="184" t="str">
        <f>IF('DB_FG_243way_Regular Symbol'!N272="",
IF($A273-'DB_FG_243way_Regular Symbol'!E$16&gt;='DB_FG_243way_RegularＸ_W()'!C$2-1,"",VLOOKUP($A273-'DB_FG_243way_Regular Symbol'!E$16,'DB_FG_243way_Regular Symbol'!$L$3:$Q$99,'DB_FG_243way_RegularＸ_W()'!C$3+1,FALSE)),
'DB_FG_243way_Regular Symbol'!N272)</f>
        <v/>
      </c>
      <c r="D273" s="184" t="str">
        <f>IF('DB_FG_243way_Regular Symbol'!O272="",
IF($A273-'DB_FG_243way_Regular Symbol'!F$16&gt;='DB_FG_243way_RegularＸ_W()'!D$2-1,"",VLOOKUP($A273-'DB_FG_243way_Regular Symbol'!F$16,'DB_FG_243way_Regular Symbol'!$L$3:$Q$99,'DB_FG_243way_RegularＸ_W()'!D$3+1,FALSE)),
'DB_FG_243way_Regular Symbol'!O272)</f>
        <v/>
      </c>
      <c r="E273" s="184" t="str">
        <f>IF('DB_FG_243way_Regular Symbol'!P272="",
IF($A273-'DB_FG_243way_Regular Symbol'!G$16&gt;='DB_FG_243way_RegularＸ_W()'!E$2-1,"",VLOOKUP($A273-'DB_FG_243way_Regular Symbol'!G$16,'DB_FG_243way_Regular Symbol'!$L$3:$Q$99,'DB_FG_243way_RegularＸ_W()'!E$3+1,FALSE)),
'DB_FG_243way_Regular Symbol'!P272)</f>
        <v/>
      </c>
      <c r="F273" s="358" t="str">
        <f>IF('DB_FG_243way_Regular Symbol'!Q272="",
IF($A273-'DB_FG_243way_Regular Symbol'!H$16&gt;='DB_FG_243way_RegularＸ_W()'!F$2-1,"",VLOOKUP($A273-'DB_FG_243way_Regular Symbol'!H$16,'DB_FG_243way_Regular Symbol'!$L$3:$Q$99,'DB_FG_243way_RegularＸ_W()'!F$3+1,FALSE)),
'DB_FG_243way_Regular Symbol'!Q272)</f>
        <v/>
      </c>
      <c r="O273" s="342" t="str">
        <f>IF($A273&gt;='DB_FG_243way_Regular Symbol'!D$16,"",IF(B273=0,"",IF(OR(B273=$O$1,B273=$P$1,B274=$O$1,B274=$P$1,B275=$O$1,B275=$P$1),0,1)))</f>
        <v/>
      </c>
      <c r="P273" s="2" t="str">
        <f>IF($A273&gt;='DB_FG_243way_Regular Symbol'!E$16,"",IF(C273=0,"",IF(OR(C273=$O$1,C273=$P$1,C274=$O$1,C274=$P$1,C275=$O$1,C275=$P$1),0,1)))</f>
        <v/>
      </c>
      <c r="Q273" s="2" t="str">
        <f>IF($A273&gt;='DB_FG_243way_Regular Symbol'!F$16,"",IF(D273=0,"",IF(OR(D273=$O$1,D273=$P$1,D274=$O$1,D274=$P$1,D275=$O$1,D275=$P$1),0,1)))</f>
        <v/>
      </c>
      <c r="R273" s="2" t="str">
        <f>IF($A273&gt;='DB_FG_243way_Regular Symbol'!G$16,"",IF(E273=0,"",IF(OR(E273=$O$1,E273=$P$1,E274=$O$1,E274=$P$1,E275=$O$1,E275=$P$1),0,1)))</f>
        <v/>
      </c>
      <c r="S273" s="128" t="str">
        <f>IF($A273&gt;='DB_FG_243way_Regular Symbol'!H$16,"",IF(F273=0,"",IF(OR(F273=$O$1,F273=$P$1,F274=$O$1,F274=$P$1,F275=$O$1,F275=$P$1),0,1)))</f>
        <v/>
      </c>
      <c r="U273" s="342" t="str">
        <f>IF($A273&gt;='DB_FG_243way_Regular Symbol'!D$16,"",IF(B273=0,"",IF(OR(B273=$U$1,B273=$V$1,B274=$U$1,B274=$V$1,B275=$U$1,B275=$V$1),0,1)))</f>
        <v/>
      </c>
      <c r="V273" s="2" t="str">
        <f>IF($A273&gt;='DB_FG_243way_Regular Symbol'!E$16,"",IF(C273=0,"",IF(OR(C273=$U$1,C273=$V$1,C274=$U$1,C274=$V$1,C275=$U$1,C275=$V$1),0,1)))</f>
        <v/>
      </c>
      <c r="W273" s="2" t="str">
        <f>IF($A273&gt;='DB_FG_243way_Regular Symbol'!F$16,"",IF(D273=0,"",IF(OR(D273=$U$1,D273=$V$1,D274=$U$1,D274=$V$1,D275=$U$1,D275=$V$1),0,1)))</f>
        <v/>
      </c>
      <c r="X273" s="2" t="str">
        <f>IF($A273&gt;='DB_FG_243way_Regular Symbol'!G$16,"",IF(E273=0,"",IF(OR(E273=$U$1,E273=$V$1,E274=$U$1,E274=$V$1,E275=$U$1,E275=$V$1),0,1)))</f>
        <v/>
      </c>
      <c r="Y273" s="128" t="str">
        <f>IF($A273&gt;='DB_FG_243way_Regular Symbol'!H$16,"",IF(F273=0,"",IF(OR(F273=$U$1,F273=$V$1,F274=$U$1,F274=$V$1,F275=$U$1,F275=$V$1),0,1)))</f>
        <v/>
      </c>
      <c r="AA273" s="342" t="str">
        <f>IF($A273&gt;='DB_FG_243way_Regular Symbol'!D$16,"",IF(B273=0,"",IF(OR(B273=$AA$1,B273=$AB$1,B274=$AA$1,B274=$AB$1,B275=$AA$1,,B275=$AB$1),0,1)))</f>
        <v/>
      </c>
      <c r="AB273" s="2" t="str">
        <f>IF($A273&gt;='DB_FG_243way_Regular Symbol'!E$16,"",IF(C273=0,"",IF(OR(C273=$AA$1,C273=$AB$1,C274=$AA$1,C274=$AB$1,C275=$AA$1,,C275=$AB$1),0,1)))</f>
        <v/>
      </c>
      <c r="AC273" s="2" t="str">
        <f>IF($A273&gt;='DB_FG_243way_Regular Symbol'!F$16,"",IF(D273=0,"",IF(OR(D273=$AA$1,D273=$AB$1,D274=$AA$1,D274=$AB$1,D275=$AA$1,,D275=$AB$1),0,1)))</f>
        <v/>
      </c>
      <c r="AD273" s="2" t="str">
        <f>IF($A273&gt;='DB_FG_243way_Regular Symbol'!G$16,"",IF(E273=0,"",IF(OR(E273=$AA$1,E273=$AB$1,E274=$AA$1,E274=$AB$1,E275=$AA$1,,E275=$AB$1),0,1)))</f>
        <v/>
      </c>
      <c r="AE273" s="128" t="str">
        <f>IF($A273&gt;='DB_FG_243way_Regular Symbol'!H$16,"",IF(F273=0,"",IF(OR(F273=$AA$1,F273=$AB$1,F274=$AA$1,F274=$AB$1,F275=$AA$1,,F275=$AB$1),0,1)))</f>
        <v/>
      </c>
      <c r="AG273" s="342" t="str">
        <f>IF($A273&gt;='DB_FG_243way_Regular Symbol'!D$16,"",IF(B273=0,"",IF(OR(B273=$AG$1,B273=$AH$1,B274=$AG$1,B274=$AH$1,B275=$AG$1,B275=$AH$1),0,1)))</f>
        <v/>
      </c>
      <c r="AH273" s="2" t="str">
        <f>IF($A273&gt;='DB_FG_243way_Regular Symbol'!E$16,"",IF(C273=0,"",IF(OR(C273=$AG$1,C273=$AH$1,C274=$AG$1,C274=$AH$1,C275=$AG$1,C275=$AH$1),0,1)))</f>
        <v/>
      </c>
      <c r="AI273" s="2" t="str">
        <f>IF($A273&gt;='DB_FG_243way_Regular Symbol'!F$16,"",IF(D273=0,"",IF(OR(D273=$AG$1,D273=$AH$1,D274=$AG$1,D274=$AH$1,D275=$AG$1,D275=$AH$1),0,1)))</f>
        <v/>
      </c>
      <c r="AJ273" s="2" t="str">
        <f>IF($A273&gt;='DB_FG_243way_Regular Symbol'!G$16,"",IF(E273=0,"",IF(OR(E273=$AG$1,E273=$AH$1,E274=$AG$1,E274=$AH$1,E275=$AG$1,E275=$AH$1),0,1)))</f>
        <v/>
      </c>
      <c r="AK273" s="128" t="str">
        <f>IF($A273&gt;='DB_FG_243way_Regular Symbol'!H$16,"",IF(F273=0,"",IF(OR(F273=$AG$1,F273=$AH$1,F274=$AG$1,F274=$AH$1,F275=$AG$1,F275=$AH$1),0,1)))</f>
        <v/>
      </c>
      <c r="AM273" s="342" t="str">
        <f>IF($A273&gt;='DB_FG_243way_Regular Symbol'!D$16,"",IF(B273=0,"",IF(OR(B273=$AM$1,B273=$AN$1,B274=$AM$1,B274=$AN$1,B275=$AM$1,B275=$AN$1),0,1)))</f>
        <v/>
      </c>
      <c r="AN273" s="2" t="str">
        <f>IF($A273&gt;='DB_FG_243way_Regular Symbol'!E$16,"",IF(C273=0,"",IF(OR(C273=$AM$1,C273=$AN$1,C274=$AM$1,C274=$AN$1,C275=$AM$1,C275=$AN$1),0,1)))</f>
        <v/>
      </c>
      <c r="AO273" s="2" t="str">
        <f>IF($A273&gt;='DB_FG_243way_Regular Symbol'!F$16,"",IF(D273=0,"",IF(OR(D273=$AM$1,D273=$AN$1,D274=$AM$1,D274=$AN$1,D275=$AM$1,D275=$AN$1),0,1)))</f>
        <v/>
      </c>
      <c r="AP273" s="2" t="str">
        <f>IF($A273&gt;='DB_FG_243way_Regular Symbol'!G$16,"",IF(E273=0,"",IF(OR(E273=$AM$1,E273=$AN$1,E274=$AM$1,E274=$AN$1,E275=$AM$1,E275=$AN$1),0,1)))</f>
        <v/>
      </c>
      <c r="AQ273" s="128" t="str">
        <f>IF($A273&gt;='DB_FG_243way_Regular Symbol'!H$16,"",IF(F273=0,"",IF(OR(F273=$AM$1,F273=$AN$1,F274=$AM$1,F274=$AN$1,F275=$AM$1,F275=$AN$1),0,1)))</f>
        <v/>
      </c>
      <c r="AS273" s="342" t="str">
        <f>IF($A273&gt;='DB_FG_243way_Regular Symbol'!D$16,"",IF(B273=0,"",IF(OR(B273=$AM$1,B273=$AT$1,B274=$AM$1,B274=$AT$1,B275=$AM$1,B275=$AT$1),0,1)))</f>
        <v/>
      </c>
      <c r="AT273" s="2" t="str">
        <f>IF($A273&gt;='DB_FG_243way_Regular Symbol'!E$16,"",IF(C273=0,"",IF(OR(C273=$AM$1,C273=$AT$1,C274=$AM$1,C274=$AT$1,C275=$AM$1,C275=$AT$1),0,1)))</f>
        <v/>
      </c>
      <c r="AU273" s="2" t="str">
        <f>IF($A273&gt;='DB_FG_243way_Regular Symbol'!F$16,"",IF(D273=0,"",IF(OR(D273=$AM$1,D273=$AT$1,D274=$AM$1,D274=$AT$1,D275=$AM$1,D275=$AT$1),0,1)))</f>
        <v/>
      </c>
      <c r="AV273" s="2" t="str">
        <f>IF($A273&gt;='DB_FG_243way_Regular Symbol'!G$16,"",IF(E273=0,"",IF(OR(E273=$AM$1,E273=$AT$1,E274=$AM$1,E274=$AT$1,E275=$AM$1,E275=$AT$1),0,1)))</f>
        <v/>
      </c>
      <c r="AW273" s="128" t="str">
        <f>IF($A273&gt;='DB_FG_243way_Regular Symbol'!H$16,"",IF(F273=0,"",IF(OR(F273=$AM$1,F273=$AT$1,F274=$AM$1,F274=$AT$1,F275=$AM$1,F275=$AT$1),0,1)))</f>
        <v/>
      </c>
      <c r="AY273" s="342" t="str">
        <f>IF($A273&gt;='DB_FG_243way_Regular Symbol'!D$16,"",IF(B273=0,"",IF(OR(B273=$AM$1,B273=$AZ$1,B274=$AM$1,B274=$AZ$1,B275=$AM$1,B275=$AZ$1),0,1)))</f>
        <v/>
      </c>
      <c r="AZ273" s="2" t="str">
        <f>IF($A273&gt;='DB_FG_243way_Regular Symbol'!E$16,"",IF(C273=0,"",IF(OR(C273=$AM$1,C273=$AZ$1,C274=$AM$1,C274=$AZ$1,C275=$AM$1,C275=$AZ$1),0,1)))</f>
        <v/>
      </c>
      <c r="BA273" s="2" t="str">
        <f>IF($A273&gt;='DB_FG_243way_Regular Symbol'!F$16,"",IF(D273=0,"",IF(OR(D273=$AM$1,D273=$AZ$1,D274=$AM$1,D274=$AZ$1,D275=$AM$1,D275=$AZ$1),0,1)))</f>
        <v/>
      </c>
      <c r="BB273" s="2" t="str">
        <f>IF($A273&gt;='DB_FG_243way_Regular Symbol'!G$16,"",IF(E273=0,"",IF(OR(E273=$AM$1,E273=$AZ$1,E274=$AM$1,E274=$AZ$1,E275=$AM$1,E275=$AZ$1),0,1)))</f>
        <v/>
      </c>
      <c r="BC273" s="128" t="str">
        <f>IF($A273&gt;='DB_FG_243way_Regular Symbol'!H$16,"",IF(F273=0,"",IF(OR(F273=$AM$1,F273=$AZ$1,F274=$AM$1,F274=$AZ$1,F275=$AM$1,F275=$AZ$1),0,1)))</f>
        <v/>
      </c>
      <c r="BE273" s="342"/>
      <c r="BF273" s="2"/>
      <c r="BG273" s="2" t="str">
        <f>IF($A273&gt;='DB_FG_243way_Regular Symbol'!F$16,"",IF(D273=0,"",COUNTIF(D273:D275,$BF$1)))</f>
        <v/>
      </c>
      <c r="BH273" s="2" t="str">
        <f>IF($A273&gt;='DB_FG_243way_Regular Symbol'!G$16,"",IF(E273=0,"",COUNTIF(E273:E275,$BF$1)))</f>
        <v/>
      </c>
      <c r="BI273" s="2" t="str">
        <f>IF($A273&gt;='DB_FG_243way_Regular Symbol'!H$16,"",IF(F273=0,"",COUNTIF(F273:F275,$BF$1)))</f>
        <v/>
      </c>
      <c r="BK273" s="342"/>
      <c r="BL273" s="2"/>
      <c r="BM273" s="2" t="str">
        <f>IF($A273&gt;='DB_FG_243way_Regular Symbol'!F$16,"",IF(D273=0,"",IF(OR(D273=$AM$1,D273=$BL$1,D274=$AM$1,D274=$BL$1,D275=$AM$1,D275=$BL$1),0,1)))</f>
        <v/>
      </c>
      <c r="BN273" s="2" t="str">
        <f>IF($A273&gt;='DB_FG_243way_Regular Symbol'!G$16,"",IF(E273=0,"",IF(OR(E273=$AM$1,E273=$BL$1,E274=$AM$1,E274=$BL$1,E275=$AM$1,E275=$BL$1),0,1)))</f>
        <v/>
      </c>
      <c r="BO273" s="128" t="str">
        <f>IF($A273&gt;='DB_FG_243way_Regular Symbol'!H$16,"",IF(F273=0,"",IF(OR(F273=$AM$1,F273=$BL$1,F274=$AM$1,F274=$BL$1,F275=$AM$1,F275=$BL$1),0,1)))</f>
        <v/>
      </c>
      <c r="BQ273" s="2" t="str">
        <f>IF($A273&gt;='DB_FG_243way_Regular Symbol'!D$16,"",IF(B273=0,"",IF(OR(B273=$BQ$1,B273=$BR$1,B274=$BQ$1,B274=$BR$1,B275=$BQ$1,B275=$BR$1),0,1)))</f>
        <v/>
      </c>
      <c r="BR273" s="2" t="str">
        <f>IF($A273&gt;='DB_FG_243way_Regular Symbol'!E$16,"",IF(C273=0,"",IF(OR(C273=$BQ$1,C273=$BR$1,C274=$BQ$1,C274=$BR$1,C275=$BQ$1,C275=$BR$1),0,1)))</f>
        <v/>
      </c>
      <c r="BS273" s="2" t="str">
        <f>IF($A273&gt;='DB_FG_243way_Regular Symbol'!F$16,"",IF(D273=0,"",IF(OR(D273=$BQ$1,D273=$BR$1,D274=$BQ$1,D274=$BR$1,D275=$BQ$1,D275=$BR$1),0,1)))</f>
        <v/>
      </c>
      <c r="BT273" s="2" t="str">
        <f>IF($A273&gt;='DB_FG_243way_Regular Symbol'!G$16,"",IF(E273=0,"",IF(OR(E273=$BQ$1,E273=$BR$1,E274=$BQ$1,E274=$BR$1,E275=$BQ$1,E275=$BR$1),0,1)))</f>
        <v/>
      </c>
      <c r="BU273" s="2" t="str">
        <f>IF($A273&gt;='DB_FG_243way_Regular Symbol'!H$16,"",IF(F273=0,"",IF(OR(F273=$BQ$1,F273=$BR$1,F274=$BQ$1,F274=$BR$1,F275=$BQ$1,F275=$BR$1),0,1)))</f>
        <v/>
      </c>
      <c r="BW273" s="2" t="str">
        <f>IF($A273&gt;='DB_FG_243way_Regular Symbol'!D$16,"",IF(B273=0,"",IF(OR(B273=$BW$1,B274=$BW$1,B275=$BW$1,B273=$BX$1,B274=$BX$1,B275=$BX$1),0,1)))</f>
        <v/>
      </c>
      <c r="BX273" s="2" t="str">
        <f>IF($A273&gt;='DB_FG_243way_Regular Symbol'!E$16,"",IF(C273=0,"",IF(OR(C273=$BW$1,C274=$BW$1,C275=$BW$1,C273=$BX$1,C274=$BX$1,C275=$BX$1),0,1)))</f>
        <v/>
      </c>
      <c r="BY273" s="2" t="str">
        <f>IF($A273&gt;='DB_FG_243way_Regular Symbol'!F$16,"",IF(D273=0,"",IF(OR(D273=$BW$1,D274=$BW$1,D275=$BW$1,D273=$BX$1,D274=$BX$1,D275=$BX$1),0,1)))</f>
        <v/>
      </c>
      <c r="BZ273" s="2" t="str">
        <f>IF($A273&gt;='DB_FG_243way_Regular Symbol'!G$16,"",IF(E273=0,"",IF(OR(E273=$BW$1,E274=$BW$1,E275=$BW$1,E273=$BX$1,E274=$BX$1,E275=$BX$1),0,1)))</f>
        <v/>
      </c>
      <c r="CA273" s="2" t="str">
        <f>IF($A273&gt;='DB_FG_243way_Regular Symbol'!H$16,"",IF(F273=0,"",IF(OR(F273=$BW$1,F274=$BW$1,F275=$BW$1,F273=$BX$1,F274=$BX$1,F275=$BX$1),0,1)))</f>
        <v/>
      </c>
      <c r="CC273" s="2" t="str">
        <f>IF($A273&gt;='DB_FG_243way_Regular Symbol'!D$16,"",IF(B273=0,"",IF(OR(B273=$BW$1,B274=$BW$1,B275=$BW$1,B273=$CD$1,B274=$CD$1,B275=$CD$1),0,1)))</f>
        <v/>
      </c>
      <c r="CD273" s="2" t="str">
        <f>IF($A273&gt;='DB_FG_243way_Regular Symbol'!E$16,"",IF(C273=0,"",IF(OR(C273=$BW$1,C274=$BW$1,C275=$BW$1,C273=$CD$1,C274=$CD$1,C275=$CD$1),0,1)))</f>
        <v/>
      </c>
      <c r="CE273" s="2" t="str">
        <f>IF($A273&gt;='DB_FG_243way_Regular Symbol'!F$16,"",IF(D273=0,"",IF(OR(D273=$BW$1,D274=$BW$1,D275=$BW$1,D273=$CD$1,D274=$CD$1,D275=$CD$1),0,1)))</f>
        <v/>
      </c>
      <c r="CF273" s="2" t="str">
        <f>IF($A273&gt;='DB_FG_243way_Regular Symbol'!G$16,"",IF(E273=0,"",IF(OR(E273=$BW$1,E274=$BW$1,E275=$BW$1,E273=$CD$1,E274=$CD$1,E275=$CD$1),0,1)))</f>
        <v/>
      </c>
      <c r="CG273" s="2" t="str">
        <f>IF($A273&gt;='DB_FG_243way_Regular Symbol'!H$16,"",IF(F273=0,"",IF(OR(F273=$BW$1,F274=$BW$1,F275=$BW$1,F273=$CD$1,F274=$CD$1,F275=$CD$1),0,1)))</f>
        <v/>
      </c>
      <c r="CI273" s="2" t="str">
        <f>IF($A273&gt;='DB_FG_243way_Regular Symbol'!D$16,"",IF(B273=0,"",IF(OR(B273=$BW$1,B274=$BW$1,B275=$BW$1,B273=$CJ$1,B274=$CJ$1,B275=$CJ$1),0,1)))</f>
        <v/>
      </c>
      <c r="CJ273" s="2" t="str">
        <f>IF($A273&gt;='DB_FG_243way_Regular Symbol'!E$16,"",IF(C273=0,"",IF(OR(C273=$BW$1,C274=$BW$1,C275=$BW$1,C273=$CJ$1,C274=$CJ$1,C275=$CJ$1),0,1)))</f>
        <v/>
      </c>
      <c r="CK273" s="2" t="str">
        <f>IF($A273&gt;='DB_FG_243way_Regular Symbol'!F$16,"",IF(D273=0,"",IF(OR(D273=$BW$1,D274=$BW$1,D275=$BW$1,D273=$CJ$1,D274=$CJ$1,D275=$CJ$1),0,1)))</f>
        <v/>
      </c>
      <c r="CL273" s="2" t="str">
        <f>IF($A273&gt;='DB_FG_243way_Regular Symbol'!G$16,"",IF(E273=0,"",IF(OR(E273=$BW$1,E274=$BW$1,E275=$BW$1,E273=$CJ$1,E274=$CJ$1,E275=$CJ$1),0,1)))</f>
        <v/>
      </c>
      <c r="CM273" s="2" t="str">
        <f>IF($A273&gt;='DB_FG_243way_Regular Symbol'!H$16,"",IF(F273=0,"",IF(OR(F273=$BW$1,F274=$BW$1,F275=$BW$1,F273=$CJ$1,F274=$CJ$1,F275=$CJ$1),0,1)))</f>
        <v/>
      </c>
      <c r="CO273" s="2" t="str">
        <f>IF($A273&gt;='DB_FG_243way_Regular Symbol'!D$16,"",IF(B273=0,"",IF(OR(B273=$BW$1,B274=$BW$1,B275=$BW$1,B273=$CP$1,B274=$CP$1,B275=$CP$1),0,1)))</f>
        <v/>
      </c>
      <c r="CP273" s="2" t="str">
        <f>IF($A273&gt;='DB_FG_243way_Regular Symbol'!E$16,"",IF(C273=0,"",IF(OR(C273=$BW$1,C274=$BW$1,C275=$BW$1,C273=$CP$1,C274=$CP$1,C275=$CP$1),0,1)))</f>
        <v/>
      </c>
      <c r="CQ273" s="2" t="str">
        <f>IF($A273&gt;='DB_FG_243way_Regular Symbol'!F$16,"",IF(D273=0,"",IF(OR(D273=$BW$1,D274=$BW$1,D275=$BW$1,D273=$CP$1,D274=$CP$1,D275=$CP$1),0,1)))</f>
        <v/>
      </c>
      <c r="CR273" s="2" t="str">
        <f>IF($A273&gt;='DB_FG_243way_Regular Symbol'!G$16,"",IF(E273=0,"",IF(OR(E273=$BW$1,E274=$BW$1,E275=$BW$1,E273=$CP$1,E274=$CP$1,E275=$CP$1),0,1)))</f>
        <v/>
      </c>
      <c r="CS273" s="2" t="str">
        <f>IF($A273&gt;='DB_FG_243way_Regular Symbol'!H$16,"",IF(F273=0,"",IF(OR(F273=$BW$1,F274=$BW$1,F275=$BW$1,F273=$CP$1,F274=$CP$1,F275=$CP$1),0,1)))</f>
        <v/>
      </c>
      <c r="CU273" s="2" t="str">
        <f>IF($A273&gt;='DB_FG_243way_Regular Symbol'!D$16,"",IF(B273=0,"",IF(OR(B273=$BW$1,B274=$BW$1,B275=$BW$1,B273=$CV$1,B274=$CV$1,B275=$CV$1),0,1)))</f>
        <v/>
      </c>
      <c r="CV273" s="2" t="str">
        <f>IF($A273&gt;='DB_FG_243way_Regular Symbol'!E$16,"",IF(C273=0,"",IF(OR(C273=$BW$1,C274=$BW$1,C275=$BW$1,C273=$CV$1,C274=$CV$1,C275=$CV$1),0,1)))</f>
        <v/>
      </c>
      <c r="CW273" s="2" t="str">
        <f>IF($A273&gt;='DB_FG_243way_Regular Symbol'!F$16,"",IF(D273=0,"",IF(OR(D273=$BW$1,D274=$BW$1,D275=$BW$1,D273=$CV$1,D274=$CV$1,D275=$CV$1),0,1)))</f>
        <v/>
      </c>
      <c r="CX273" s="2" t="str">
        <f>IF($A273&gt;='DB_FG_243way_Regular Symbol'!G$16,"",IF(E273=0,"",IF(OR(E273=$BW$1,E274=$BW$1,E275=$BW$1,E273=$CV$1,E274=$CV$1,E275=$CV$1),0,1)))</f>
        <v/>
      </c>
      <c r="CY273" s="2" t="str">
        <f>IF($A273&gt;='DB_FG_243way_Regular Symbol'!H$16,"",IF(F273=0,"",IF(OR(F273=$BW$1,F274=$BW$1,F275=$BW$1,F273=$CV$1,F274=$CV$1,F275=$CV$1),0,1)))</f>
        <v/>
      </c>
    </row>
    <row r="274" spans="1:103">
      <c r="A274" s="341">
        <f>IF('DB_FG_243way_Regular Symbol'!L273="","",'DB_FG_243way_Regular Symbol'!L273)</f>
        <v>270</v>
      </c>
      <c r="B274" s="184" t="str">
        <f>IF('DB_FG_243way_Regular Symbol'!M273="",
IF($A274-'DB_FG_243way_Regular Symbol'!D$16&gt;='DB_FG_243way_RegularＸ_W()'!B$2-1,"",VLOOKUP($A274-'DB_FG_243way_Regular Symbol'!D$16,'DB_FG_243way_Regular Symbol'!$L$3:$Q$99,'DB_FG_243way_RegularＸ_W()'!B$3+1,FALSE)),
'DB_FG_243way_Regular Symbol'!M273)</f>
        <v/>
      </c>
      <c r="C274" s="184" t="str">
        <f>IF('DB_FG_243way_Regular Symbol'!N273="",
IF($A274-'DB_FG_243way_Regular Symbol'!E$16&gt;='DB_FG_243way_RegularＸ_W()'!C$2-1,"",VLOOKUP($A274-'DB_FG_243way_Regular Symbol'!E$16,'DB_FG_243way_Regular Symbol'!$L$3:$Q$99,'DB_FG_243way_RegularＸ_W()'!C$3+1,FALSE)),
'DB_FG_243way_Regular Symbol'!N273)</f>
        <v/>
      </c>
      <c r="D274" s="184" t="str">
        <f>IF('DB_FG_243way_Regular Symbol'!O273="",
IF($A274-'DB_FG_243way_Regular Symbol'!F$16&gt;='DB_FG_243way_RegularＸ_W()'!D$2-1,"",VLOOKUP($A274-'DB_FG_243way_Regular Symbol'!F$16,'DB_FG_243way_Regular Symbol'!$L$3:$Q$99,'DB_FG_243way_RegularＸ_W()'!D$3+1,FALSE)),
'DB_FG_243way_Regular Symbol'!O273)</f>
        <v/>
      </c>
      <c r="E274" s="184" t="str">
        <f>IF('DB_FG_243way_Regular Symbol'!P273="",
IF($A274-'DB_FG_243way_Regular Symbol'!G$16&gt;='DB_FG_243way_RegularＸ_W()'!E$2-1,"",VLOOKUP($A274-'DB_FG_243way_Regular Symbol'!G$16,'DB_FG_243way_Regular Symbol'!$L$3:$Q$99,'DB_FG_243way_RegularＸ_W()'!E$3+1,FALSE)),
'DB_FG_243way_Regular Symbol'!P273)</f>
        <v/>
      </c>
      <c r="F274" s="358" t="str">
        <f>IF('DB_FG_243way_Regular Symbol'!Q273="",
IF($A274-'DB_FG_243way_Regular Symbol'!H$16&gt;='DB_FG_243way_RegularＸ_W()'!F$2-1,"",VLOOKUP($A274-'DB_FG_243way_Regular Symbol'!H$16,'DB_FG_243way_Regular Symbol'!$L$3:$Q$99,'DB_FG_243way_RegularＸ_W()'!F$3+1,FALSE)),
'DB_FG_243way_Regular Symbol'!Q273)</f>
        <v/>
      </c>
      <c r="O274" s="342" t="str">
        <f>IF($A274&gt;='DB_FG_243way_Regular Symbol'!D$16,"",IF(B274=0,"",IF(OR(B274=$O$1,B274=$P$1,B275=$O$1,B275=$P$1,B276=$O$1,B276=$P$1),0,1)))</f>
        <v/>
      </c>
      <c r="P274" s="2" t="str">
        <f>IF($A274&gt;='DB_FG_243way_Regular Symbol'!E$16,"",IF(C274=0,"",IF(OR(C274=$O$1,C274=$P$1,C275=$O$1,C275=$P$1,C276=$O$1,C276=$P$1),0,1)))</f>
        <v/>
      </c>
      <c r="Q274" s="2" t="str">
        <f>IF($A274&gt;='DB_FG_243way_Regular Symbol'!F$16,"",IF(D274=0,"",IF(OR(D274=$O$1,D274=$P$1,D275=$O$1,D275=$P$1,D276=$O$1,D276=$P$1),0,1)))</f>
        <v/>
      </c>
      <c r="R274" s="2" t="str">
        <f>IF($A274&gt;='DB_FG_243way_Regular Symbol'!G$16,"",IF(E274=0,"",IF(OR(E274=$O$1,E274=$P$1,E275=$O$1,E275=$P$1,E276=$O$1,E276=$P$1),0,1)))</f>
        <v/>
      </c>
      <c r="S274" s="128" t="str">
        <f>IF($A274&gt;='DB_FG_243way_Regular Symbol'!H$16,"",IF(F274=0,"",IF(OR(F274=$O$1,F274=$P$1,F275=$O$1,F275=$P$1,F276=$O$1,F276=$P$1),0,1)))</f>
        <v/>
      </c>
      <c r="U274" s="342" t="str">
        <f>IF($A274&gt;='DB_FG_243way_Regular Symbol'!D$16,"",IF(B274=0,"",IF(OR(B274=$U$1,B274=$V$1,B275=$U$1,B275=$V$1,B276=$U$1,B276=$V$1),0,1)))</f>
        <v/>
      </c>
      <c r="V274" s="2" t="str">
        <f>IF($A274&gt;='DB_FG_243way_Regular Symbol'!E$16,"",IF(C274=0,"",IF(OR(C274=$U$1,C274=$V$1,C275=$U$1,C275=$V$1,C276=$U$1,C276=$V$1),0,1)))</f>
        <v/>
      </c>
      <c r="W274" s="2" t="str">
        <f>IF($A274&gt;='DB_FG_243way_Regular Symbol'!F$16,"",IF(D274=0,"",IF(OR(D274=$U$1,D274=$V$1,D275=$U$1,D275=$V$1,D276=$U$1,D276=$V$1),0,1)))</f>
        <v/>
      </c>
      <c r="X274" s="2" t="str">
        <f>IF($A274&gt;='DB_FG_243way_Regular Symbol'!G$16,"",IF(E274=0,"",IF(OR(E274=$U$1,E274=$V$1,E275=$U$1,E275=$V$1,E276=$U$1,E276=$V$1),0,1)))</f>
        <v/>
      </c>
      <c r="Y274" s="128" t="str">
        <f>IF($A274&gt;='DB_FG_243way_Regular Symbol'!H$16,"",IF(F274=0,"",IF(OR(F274=$U$1,F274=$V$1,F275=$U$1,F275=$V$1,F276=$U$1,F276=$V$1),0,1)))</f>
        <v/>
      </c>
      <c r="AA274" s="342" t="str">
        <f>IF($A274&gt;='DB_FG_243way_Regular Symbol'!D$16,"",IF(B274=0,"",IF(OR(B274=$AA$1,B274=$AB$1,B275=$AA$1,B275=$AB$1,B276=$AA$1,,B276=$AB$1),0,1)))</f>
        <v/>
      </c>
      <c r="AB274" s="2" t="str">
        <f>IF($A274&gt;='DB_FG_243way_Regular Symbol'!E$16,"",IF(C274=0,"",IF(OR(C274=$AA$1,C274=$AB$1,C275=$AA$1,C275=$AB$1,C276=$AA$1,,C276=$AB$1),0,1)))</f>
        <v/>
      </c>
      <c r="AC274" s="2" t="str">
        <f>IF($A274&gt;='DB_FG_243way_Regular Symbol'!F$16,"",IF(D274=0,"",IF(OR(D274=$AA$1,D274=$AB$1,D275=$AA$1,D275=$AB$1,D276=$AA$1,,D276=$AB$1),0,1)))</f>
        <v/>
      </c>
      <c r="AD274" s="2" t="str">
        <f>IF($A274&gt;='DB_FG_243way_Regular Symbol'!G$16,"",IF(E274=0,"",IF(OR(E274=$AA$1,E274=$AB$1,E275=$AA$1,E275=$AB$1,E276=$AA$1,,E276=$AB$1),0,1)))</f>
        <v/>
      </c>
      <c r="AE274" s="128" t="str">
        <f>IF($A274&gt;='DB_FG_243way_Regular Symbol'!H$16,"",IF(F274=0,"",IF(OR(F274=$AA$1,F274=$AB$1,F275=$AA$1,F275=$AB$1,F276=$AA$1,,F276=$AB$1),0,1)))</f>
        <v/>
      </c>
      <c r="AG274" s="342" t="str">
        <f>IF($A274&gt;='DB_FG_243way_Regular Symbol'!D$16,"",IF(B274=0,"",IF(OR(B274=$AG$1,B274=$AH$1,B275=$AG$1,B275=$AH$1,B276=$AG$1,B276=$AH$1),0,1)))</f>
        <v/>
      </c>
      <c r="AH274" s="2" t="str">
        <f>IF($A274&gt;='DB_FG_243way_Regular Symbol'!E$16,"",IF(C274=0,"",IF(OR(C274=$AG$1,C274=$AH$1,C275=$AG$1,C275=$AH$1,C276=$AG$1,C276=$AH$1),0,1)))</f>
        <v/>
      </c>
      <c r="AI274" s="2" t="str">
        <f>IF($A274&gt;='DB_FG_243way_Regular Symbol'!F$16,"",IF(D274=0,"",IF(OR(D274=$AG$1,D274=$AH$1,D275=$AG$1,D275=$AH$1,D276=$AG$1,D276=$AH$1),0,1)))</f>
        <v/>
      </c>
      <c r="AJ274" s="2" t="str">
        <f>IF($A274&gt;='DB_FG_243way_Regular Symbol'!G$16,"",IF(E274=0,"",IF(OR(E274=$AG$1,E274=$AH$1,E275=$AG$1,E275=$AH$1,E276=$AG$1,E276=$AH$1),0,1)))</f>
        <v/>
      </c>
      <c r="AK274" s="128" t="str">
        <f>IF($A274&gt;='DB_FG_243way_Regular Symbol'!H$16,"",IF(F274=0,"",IF(OR(F274=$AG$1,F274=$AH$1,F275=$AG$1,F275=$AH$1,F276=$AG$1,F276=$AH$1),0,1)))</f>
        <v/>
      </c>
      <c r="AM274" s="342" t="str">
        <f>IF($A274&gt;='DB_FG_243way_Regular Symbol'!D$16,"",IF(B274=0,"",IF(OR(B274=$AM$1,B274=$AN$1,B275=$AM$1,B275=$AN$1,B276=$AM$1,B276=$AN$1),0,1)))</f>
        <v/>
      </c>
      <c r="AN274" s="2" t="str">
        <f>IF($A274&gt;='DB_FG_243way_Regular Symbol'!E$16,"",IF(C274=0,"",IF(OR(C274=$AM$1,C274=$AN$1,C275=$AM$1,C275=$AN$1,C276=$AM$1,C276=$AN$1),0,1)))</f>
        <v/>
      </c>
      <c r="AO274" s="2" t="str">
        <f>IF($A274&gt;='DB_FG_243way_Regular Symbol'!F$16,"",IF(D274=0,"",IF(OR(D274=$AM$1,D274=$AN$1,D275=$AM$1,D275=$AN$1,D276=$AM$1,D276=$AN$1),0,1)))</f>
        <v/>
      </c>
      <c r="AP274" s="2" t="str">
        <f>IF($A274&gt;='DB_FG_243way_Regular Symbol'!G$16,"",IF(E274=0,"",IF(OR(E274=$AM$1,E274=$AN$1,E275=$AM$1,E275=$AN$1,E276=$AM$1,E276=$AN$1),0,1)))</f>
        <v/>
      </c>
      <c r="AQ274" s="128" t="str">
        <f>IF($A274&gt;='DB_FG_243way_Regular Symbol'!H$16,"",IF(F274=0,"",IF(OR(F274=$AM$1,F274=$AN$1,F275=$AM$1,F275=$AN$1,F276=$AM$1,F276=$AN$1),0,1)))</f>
        <v/>
      </c>
      <c r="AS274" s="342" t="str">
        <f>IF($A274&gt;='DB_FG_243way_Regular Symbol'!D$16,"",IF(B274=0,"",IF(OR(B274=$AM$1,B274=$AT$1,B275=$AM$1,B275=$AT$1,B276=$AM$1,B276=$AT$1),0,1)))</f>
        <v/>
      </c>
      <c r="AT274" s="2" t="str">
        <f>IF($A274&gt;='DB_FG_243way_Regular Symbol'!E$16,"",IF(C274=0,"",IF(OR(C274=$AM$1,C274=$AT$1,C275=$AM$1,C275=$AT$1,C276=$AM$1,C276=$AT$1),0,1)))</f>
        <v/>
      </c>
      <c r="AU274" s="2" t="str">
        <f>IF($A274&gt;='DB_FG_243way_Regular Symbol'!F$16,"",IF(D274=0,"",IF(OR(D274=$AM$1,D274=$AT$1,D275=$AM$1,D275=$AT$1,D276=$AM$1,D276=$AT$1),0,1)))</f>
        <v/>
      </c>
      <c r="AV274" s="2" t="str">
        <f>IF($A274&gt;='DB_FG_243way_Regular Symbol'!G$16,"",IF(E274=0,"",IF(OR(E274=$AM$1,E274=$AT$1,E275=$AM$1,E275=$AT$1,E276=$AM$1,E276=$AT$1),0,1)))</f>
        <v/>
      </c>
      <c r="AW274" s="128" t="str">
        <f>IF($A274&gt;='DB_FG_243way_Regular Symbol'!H$16,"",IF(F274=0,"",IF(OR(F274=$AM$1,F274=$AT$1,F275=$AM$1,F275=$AT$1,F276=$AM$1,F276=$AT$1),0,1)))</f>
        <v/>
      </c>
      <c r="AY274" s="342" t="str">
        <f>IF($A274&gt;='DB_FG_243way_Regular Symbol'!D$16,"",IF(B274=0,"",IF(OR(B274=$AM$1,B274=$AZ$1,B275=$AM$1,B275=$AZ$1,B276=$AM$1,B276=$AZ$1),0,1)))</f>
        <v/>
      </c>
      <c r="AZ274" s="2" t="str">
        <f>IF($A274&gt;='DB_FG_243way_Regular Symbol'!E$16,"",IF(C274=0,"",IF(OR(C274=$AM$1,C274=$AZ$1,C275=$AM$1,C275=$AZ$1,C276=$AM$1,C276=$AZ$1),0,1)))</f>
        <v/>
      </c>
      <c r="BA274" s="2" t="str">
        <f>IF($A274&gt;='DB_FG_243way_Regular Symbol'!F$16,"",IF(D274=0,"",IF(OR(D274=$AM$1,D274=$AZ$1,D275=$AM$1,D275=$AZ$1,D276=$AM$1,D276=$AZ$1),0,1)))</f>
        <v/>
      </c>
      <c r="BB274" s="2" t="str">
        <f>IF($A274&gt;='DB_FG_243way_Regular Symbol'!G$16,"",IF(E274=0,"",IF(OR(E274=$AM$1,E274=$AZ$1,E275=$AM$1,E275=$AZ$1,E276=$AM$1,E276=$AZ$1),0,1)))</f>
        <v/>
      </c>
      <c r="BC274" s="128" t="str">
        <f>IF($A274&gt;='DB_FG_243way_Regular Symbol'!H$16,"",IF(F274=0,"",IF(OR(F274=$AM$1,F274=$AZ$1,F275=$AM$1,F275=$AZ$1,F276=$AM$1,F276=$AZ$1),0,1)))</f>
        <v/>
      </c>
      <c r="BE274" s="342"/>
      <c r="BF274" s="2"/>
      <c r="BG274" s="2" t="str">
        <f>IF($A274&gt;='DB_FG_243way_Regular Symbol'!F$16,"",IF(D274=0,"",COUNTIF(D274:D276,$BF$1)))</f>
        <v/>
      </c>
      <c r="BH274" s="2" t="str">
        <f>IF($A274&gt;='DB_FG_243way_Regular Symbol'!G$16,"",IF(E274=0,"",COUNTIF(E274:E276,$BF$1)))</f>
        <v/>
      </c>
      <c r="BI274" s="2" t="str">
        <f>IF($A274&gt;='DB_FG_243way_Regular Symbol'!H$16,"",IF(F274=0,"",COUNTIF(F274:F276,$BF$1)))</f>
        <v/>
      </c>
      <c r="BK274" s="342"/>
      <c r="BL274" s="2"/>
      <c r="BM274" s="2" t="str">
        <f>IF($A274&gt;='DB_FG_243way_Regular Symbol'!F$16,"",IF(D274=0,"",IF(OR(D274=$AM$1,D274=$BL$1,D275=$AM$1,D275=$BL$1,D276=$AM$1,D276=$BL$1),0,1)))</f>
        <v/>
      </c>
      <c r="BN274" s="2" t="str">
        <f>IF($A274&gt;='DB_FG_243way_Regular Symbol'!G$16,"",IF(E274=0,"",IF(OR(E274=$AM$1,E274=$BL$1,E275=$AM$1,E275=$BL$1,E276=$AM$1,E276=$BL$1),0,1)))</f>
        <v/>
      </c>
      <c r="BO274" s="128" t="str">
        <f>IF($A274&gt;='DB_FG_243way_Regular Symbol'!H$16,"",IF(F274=0,"",IF(OR(F274=$AM$1,F274=$BL$1,F275=$AM$1,F275=$BL$1,F276=$AM$1,F276=$BL$1),0,1)))</f>
        <v/>
      </c>
      <c r="BQ274" s="2" t="str">
        <f>IF($A274&gt;='DB_FG_243way_Regular Symbol'!D$16,"",IF(B274=0,"",IF(OR(B274=$BQ$1,B274=$BR$1,B275=$BQ$1,B275=$BR$1,B276=$BQ$1,B276=$BR$1),0,1)))</f>
        <v/>
      </c>
      <c r="BR274" s="2" t="str">
        <f>IF($A274&gt;='DB_FG_243way_Regular Symbol'!E$16,"",IF(C274=0,"",IF(OR(C274=$BQ$1,C274=$BR$1,C275=$BQ$1,C275=$BR$1,C276=$BQ$1,C276=$BR$1),0,1)))</f>
        <v/>
      </c>
      <c r="BS274" s="2" t="str">
        <f>IF($A274&gt;='DB_FG_243way_Regular Symbol'!F$16,"",IF(D274=0,"",IF(OR(D274=$BQ$1,D274=$BR$1,D275=$BQ$1,D275=$BR$1,D276=$BQ$1,D276=$BR$1),0,1)))</f>
        <v/>
      </c>
      <c r="BT274" s="2" t="str">
        <f>IF($A274&gt;='DB_FG_243way_Regular Symbol'!G$16,"",IF(E274=0,"",IF(OR(E274=$BQ$1,E274=$BR$1,E275=$BQ$1,E275=$BR$1,E276=$BQ$1,E276=$BR$1),0,1)))</f>
        <v/>
      </c>
      <c r="BU274" s="2" t="str">
        <f>IF($A274&gt;='DB_FG_243way_Regular Symbol'!H$16,"",IF(F274=0,"",IF(OR(F274=$BQ$1,F274=$BR$1,F275=$BQ$1,F275=$BR$1,F276=$BQ$1,F276=$BR$1),0,1)))</f>
        <v/>
      </c>
      <c r="BW274" s="2" t="str">
        <f>IF($A274&gt;='DB_FG_243way_Regular Symbol'!D$16,"",IF(B274=0,"",IF(OR(B274=$BW$1,B275=$BW$1,B276=$BW$1,B274=$BX$1,B275=$BX$1,B276=$BX$1),0,1)))</f>
        <v/>
      </c>
      <c r="BX274" s="2" t="str">
        <f>IF($A274&gt;='DB_FG_243way_Regular Symbol'!E$16,"",IF(C274=0,"",IF(OR(C274=$BW$1,C275=$BW$1,C276=$BW$1,C274=$BX$1,C275=$BX$1,C276=$BX$1),0,1)))</f>
        <v/>
      </c>
      <c r="BY274" s="2" t="str">
        <f>IF($A274&gt;='DB_FG_243way_Regular Symbol'!F$16,"",IF(D274=0,"",IF(OR(D274=$BW$1,D275=$BW$1,D276=$BW$1,D274=$BX$1,D275=$BX$1,D276=$BX$1),0,1)))</f>
        <v/>
      </c>
      <c r="BZ274" s="2" t="str">
        <f>IF($A274&gt;='DB_FG_243way_Regular Symbol'!G$16,"",IF(E274=0,"",IF(OR(E274=$BW$1,E275=$BW$1,E276=$BW$1,E274=$BX$1,E275=$BX$1,E276=$BX$1),0,1)))</f>
        <v/>
      </c>
      <c r="CA274" s="2" t="str">
        <f>IF($A274&gt;='DB_FG_243way_Regular Symbol'!H$16,"",IF(F274=0,"",IF(OR(F274=$BW$1,F275=$BW$1,F276=$BW$1,F274=$BX$1,F275=$BX$1,F276=$BX$1),0,1)))</f>
        <v/>
      </c>
      <c r="CC274" s="2" t="str">
        <f>IF($A274&gt;='DB_FG_243way_Regular Symbol'!D$16,"",IF(B274=0,"",IF(OR(B274=$BW$1,B275=$BW$1,B276=$BW$1,B274=$CD$1,B275=$CD$1,B276=$CD$1),0,1)))</f>
        <v/>
      </c>
      <c r="CD274" s="2" t="str">
        <f>IF($A274&gt;='DB_FG_243way_Regular Symbol'!E$16,"",IF(C274=0,"",IF(OR(C274=$BW$1,C275=$BW$1,C276=$BW$1,C274=$CD$1,C275=$CD$1,C276=$CD$1),0,1)))</f>
        <v/>
      </c>
      <c r="CE274" s="2" t="str">
        <f>IF($A274&gt;='DB_FG_243way_Regular Symbol'!F$16,"",IF(D274=0,"",IF(OR(D274=$BW$1,D275=$BW$1,D276=$BW$1,D274=$CD$1,D275=$CD$1,D276=$CD$1),0,1)))</f>
        <v/>
      </c>
      <c r="CF274" s="2" t="str">
        <f>IF($A274&gt;='DB_FG_243way_Regular Symbol'!G$16,"",IF(E274=0,"",IF(OR(E274=$BW$1,E275=$BW$1,E276=$BW$1,E274=$CD$1,E275=$CD$1,E276=$CD$1),0,1)))</f>
        <v/>
      </c>
      <c r="CG274" s="2" t="str">
        <f>IF($A274&gt;='DB_FG_243way_Regular Symbol'!H$16,"",IF(F274=0,"",IF(OR(F274=$BW$1,F275=$BW$1,F276=$BW$1,F274=$CD$1,F275=$CD$1,F276=$CD$1),0,1)))</f>
        <v/>
      </c>
      <c r="CI274" s="2" t="str">
        <f>IF($A274&gt;='DB_FG_243way_Regular Symbol'!D$16,"",IF(B274=0,"",IF(OR(B274=$BW$1,B275=$BW$1,B276=$BW$1,B274=$CJ$1,B275=$CJ$1,B276=$CJ$1),0,1)))</f>
        <v/>
      </c>
      <c r="CJ274" s="2" t="str">
        <f>IF($A274&gt;='DB_FG_243way_Regular Symbol'!E$16,"",IF(C274=0,"",IF(OR(C274=$BW$1,C275=$BW$1,C276=$BW$1,C274=$CJ$1,C275=$CJ$1,C276=$CJ$1),0,1)))</f>
        <v/>
      </c>
      <c r="CK274" s="2" t="str">
        <f>IF($A274&gt;='DB_FG_243way_Regular Symbol'!F$16,"",IF(D274=0,"",IF(OR(D274=$BW$1,D275=$BW$1,D276=$BW$1,D274=$CJ$1,D275=$CJ$1,D276=$CJ$1),0,1)))</f>
        <v/>
      </c>
      <c r="CL274" s="2" t="str">
        <f>IF($A274&gt;='DB_FG_243way_Regular Symbol'!G$16,"",IF(E274=0,"",IF(OR(E274=$BW$1,E275=$BW$1,E276=$BW$1,E274=$CJ$1,E275=$CJ$1,E276=$CJ$1),0,1)))</f>
        <v/>
      </c>
      <c r="CM274" s="2" t="str">
        <f>IF($A274&gt;='DB_FG_243way_Regular Symbol'!H$16,"",IF(F274=0,"",IF(OR(F274=$BW$1,F275=$BW$1,F276=$BW$1,F274=$CJ$1,F275=$CJ$1,F276=$CJ$1),0,1)))</f>
        <v/>
      </c>
      <c r="CO274" s="2" t="str">
        <f>IF($A274&gt;='DB_FG_243way_Regular Symbol'!D$16,"",IF(B274=0,"",IF(OR(B274=$BW$1,B275=$BW$1,B276=$BW$1,B274=$CP$1,B275=$CP$1,B276=$CP$1),0,1)))</f>
        <v/>
      </c>
      <c r="CP274" s="2" t="str">
        <f>IF($A274&gt;='DB_FG_243way_Regular Symbol'!E$16,"",IF(C274=0,"",IF(OR(C274=$BW$1,C275=$BW$1,C276=$BW$1,C274=$CP$1,C275=$CP$1,C276=$CP$1),0,1)))</f>
        <v/>
      </c>
      <c r="CQ274" s="2" t="str">
        <f>IF($A274&gt;='DB_FG_243way_Regular Symbol'!F$16,"",IF(D274=0,"",IF(OR(D274=$BW$1,D275=$BW$1,D276=$BW$1,D274=$CP$1,D275=$CP$1,D276=$CP$1),0,1)))</f>
        <v/>
      </c>
      <c r="CR274" s="2" t="str">
        <f>IF($A274&gt;='DB_FG_243way_Regular Symbol'!G$16,"",IF(E274=0,"",IF(OR(E274=$BW$1,E275=$BW$1,E276=$BW$1,E274=$CP$1,E275=$CP$1,E276=$CP$1),0,1)))</f>
        <v/>
      </c>
      <c r="CS274" s="2" t="str">
        <f>IF($A274&gt;='DB_FG_243way_Regular Symbol'!H$16,"",IF(F274=0,"",IF(OR(F274=$BW$1,F275=$BW$1,F276=$BW$1,F274=$CP$1,F275=$CP$1,F276=$CP$1),0,1)))</f>
        <v/>
      </c>
      <c r="CU274" s="2" t="str">
        <f>IF($A274&gt;='DB_FG_243way_Regular Symbol'!D$16,"",IF(B274=0,"",IF(OR(B274=$BW$1,B275=$BW$1,B276=$BW$1,B274=$CV$1,B275=$CV$1,B276=$CV$1),0,1)))</f>
        <v/>
      </c>
      <c r="CV274" s="2" t="str">
        <f>IF($A274&gt;='DB_FG_243way_Regular Symbol'!E$16,"",IF(C274=0,"",IF(OR(C274=$BW$1,C275=$BW$1,C276=$BW$1,C274=$CV$1,C275=$CV$1,C276=$CV$1),0,1)))</f>
        <v/>
      </c>
      <c r="CW274" s="2" t="str">
        <f>IF($A274&gt;='DB_FG_243way_Regular Symbol'!F$16,"",IF(D274=0,"",IF(OR(D274=$BW$1,D275=$BW$1,D276=$BW$1,D274=$CV$1,D275=$CV$1,D276=$CV$1),0,1)))</f>
        <v/>
      </c>
      <c r="CX274" s="2" t="str">
        <f>IF($A274&gt;='DB_FG_243way_Regular Symbol'!G$16,"",IF(E274=0,"",IF(OR(E274=$BW$1,E275=$BW$1,E276=$BW$1,E274=$CV$1,E275=$CV$1,E276=$CV$1),0,1)))</f>
        <v/>
      </c>
      <c r="CY274" s="2" t="str">
        <f>IF($A274&gt;='DB_FG_243way_Regular Symbol'!H$16,"",IF(F274=0,"",IF(OR(F274=$BW$1,F275=$BW$1,F276=$BW$1,F274=$CV$1,F275=$CV$1,F276=$CV$1),0,1)))</f>
        <v/>
      </c>
    </row>
    <row r="275" spans="1:103">
      <c r="A275" s="341">
        <f>IF('DB_FG_243way_Regular Symbol'!L274="","",'DB_FG_243way_Regular Symbol'!L274)</f>
        <v>271</v>
      </c>
      <c r="B275" s="184" t="str">
        <f>IF('DB_FG_243way_Regular Symbol'!M274="",
IF($A275-'DB_FG_243way_Regular Symbol'!D$16&gt;='DB_FG_243way_RegularＸ_W()'!B$2-1,"",VLOOKUP($A275-'DB_FG_243way_Regular Symbol'!D$16,'DB_FG_243way_Regular Symbol'!$L$3:$Q$99,'DB_FG_243way_RegularＸ_W()'!B$3+1,FALSE)),
'DB_FG_243way_Regular Symbol'!M274)</f>
        <v/>
      </c>
      <c r="C275" s="184" t="str">
        <f>IF('DB_FG_243way_Regular Symbol'!N274="",
IF($A275-'DB_FG_243way_Regular Symbol'!E$16&gt;='DB_FG_243way_RegularＸ_W()'!C$2-1,"",VLOOKUP($A275-'DB_FG_243way_Regular Symbol'!E$16,'DB_FG_243way_Regular Symbol'!$L$3:$Q$99,'DB_FG_243way_RegularＸ_W()'!C$3+1,FALSE)),
'DB_FG_243way_Regular Symbol'!N274)</f>
        <v/>
      </c>
      <c r="D275" s="184" t="str">
        <f>IF('DB_FG_243way_Regular Symbol'!O274="",
IF($A275-'DB_FG_243way_Regular Symbol'!F$16&gt;='DB_FG_243way_RegularＸ_W()'!D$2-1,"",VLOOKUP($A275-'DB_FG_243way_Regular Symbol'!F$16,'DB_FG_243way_Regular Symbol'!$L$3:$Q$99,'DB_FG_243way_RegularＸ_W()'!D$3+1,FALSE)),
'DB_FG_243way_Regular Symbol'!O274)</f>
        <v/>
      </c>
      <c r="E275" s="184" t="str">
        <f>IF('DB_FG_243way_Regular Symbol'!P274="",
IF($A275-'DB_FG_243way_Regular Symbol'!G$16&gt;='DB_FG_243way_RegularＸ_W()'!E$2-1,"",VLOOKUP($A275-'DB_FG_243way_Regular Symbol'!G$16,'DB_FG_243way_Regular Symbol'!$L$3:$Q$99,'DB_FG_243way_RegularＸ_W()'!E$3+1,FALSE)),
'DB_FG_243way_Regular Symbol'!P274)</f>
        <v/>
      </c>
      <c r="F275" s="358" t="str">
        <f>IF('DB_FG_243way_Regular Symbol'!Q274="",
IF($A275-'DB_FG_243way_Regular Symbol'!H$16&gt;='DB_FG_243way_RegularＸ_W()'!F$2-1,"",VLOOKUP($A275-'DB_FG_243way_Regular Symbol'!H$16,'DB_FG_243way_Regular Symbol'!$L$3:$Q$99,'DB_FG_243way_RegularＸ_W()'!F$3+1,FALSE)),
'DB_FG_243way_Regular Symbol'!Q274)</f>
        <v/>
      </c>
      <c r="O275" s="342" t="str">
        <f>IF($A275&gt;='DB_FG_243way_Regular Symbol'!D$16,"",IF(B275=0,"",IF(OR(B275=$O$1,B275=$P$1,B276=$O$1,B276=$P$1,B277=$O$1,B277=$P$1),0,1)))</f>
        <v/>
      </c>
      <c r="P275" s="2" t="str">
        <f>IF($A275&gt;='DB_FG_243way_Regular Symbol'!E$16,"",IF(C275=0,"",IF(OR(C275=$O$1,C275=$P$1,C276=$O$1,C276=$P$1,C277=$O$1,C277=$P$1),0,1)))</f>
        <v/>
      </c>
      <c r="Q275" s="2" t="str">
        <f>IF($A275&gt;='DB_FG_243way_Regular Symbol'!F$16,"",IF(D275=0,"",IF(OR(D275=$O$1,D275=$P$1,D276=$O$1,D276=$P$1,D277=$O$1,D277=$P$1),0,1)))</f>
        <v/>
      </c>
      <c r="R275" s="2" t="str">
        <f>IF($A275&gt;='DB_FG_243way_Regular Symbol'!G$16,"",IF(E275=0,"",IF(OR(E275=$O$1,E275=$P$1,E276=$O$1,E276=$P$1,E277=$O$1,E277=$P$1),0,1)))</f>
        <v/>
      </c>
      <c r="S275" s="128" t="str">
        <f>IF($A275&gt;='DB_FG_243way_Regular Symbol'!H$16,"",IF(F275=0,"",IF(OR(F275=$O$1,F275=$P$1,F276=$O$1,F276=$P$1,F277=$O$1,F277=$P$1),0,1)))</f>
        <v/>
      </c>
      <c r="U275" s="342" t="str">
        <f>IF($A275&gt;='DB_FG_243way_Regular Symbol'!D$16,"",IF(B275=0,"",IF(OR(B275=$U$1,B275=$V$1,B276=$U$1,B276=$V$1,B277=$U$1,B277=$V$1),0,1)))</f>
        <v/>
      </c>
      <c r="V275" s="2" t="str">
        <f>IF($A275&gt;='DB_FG_243way_Regular Symbol'!E$16,"",IF(C275=0,"",IF(OR(C275=$U$1,C275=$V$1,C276=$U$1,C276=$V$1,C277=$U$1,C277=$V$1),0,1)))</f>
        <v/>
      </c>
      <c r="W275" s="2" t="str">
        <f>IF($A275&gt;='DB_FG_243way_Regular Symbol'!F$16,"",IF(D275=0,"",IF(OR(D275=$U$1,D275=$V$1,D276=$U$1,D276=$V$1,D277=$U$1,D277=$V$1),0,1)))</f>
        <v/>
      </c>
      <c r="X275" s="2" t="str">
        <f>IF($A275&gt;='DB_FG_243way_Regular Symbol'!G$16,"",IF(E275=0,"",IF(OR(E275=$U$1,E275=$V$1,E276=$U$1,E276=$V$1,E277=$U$1,E277=$V$1),0,1)))</f>
        <v/>
      </c>
      <c r="Y275" s="128" t="str">
        <f>IF($A275&gt;='DB_FG_243way_Regular Symbol'!H$16,"",IF(F275=0,"",IF(OR(F275=$U$1,F275=$V$1,F276=$U$1,F276=$V$1,F277=$U$1,F277=$V$1),0,1)))</f>
        <v/>
      </c>
      <c r="AA275" s="342" t="str">
        <f>IF($A275&gt;='DB_FG_243way_Regular Symbol'!D$16,"",IF(B275=0,"",IF(OR(B275=$AA$1,B275=$AB$1,B276=$AA$1,B276=$AB$1,B277=$AA$1,,B277=$AB$1),0,1)))</f>
        <v/>
      </c>
      <c r="AB275" s="2" t="str">
        <f>IF($A275&gt;='DB_FG_243way_Regular Symbol'!E$16,"",IF(C275=0,"",IF(OR(C275=$AA$1,C275=$AB$1,C276=$AA$1,C276=$AB$1,C277=$AA$1,,C277=$AB$1),0,1)))</f>
        <v/>
      </c>
      <c r="AC275" s="2" t="str">
        <f>IF($A275&gt;='DB_FG_243way_Regular Symbol'!F$16,"",IF(D275=0,"",IF(OR(D275=$AA$1,D275=$AB$1,D276=$AA$1,D276=$AB$1,D277=$AA$1,,D277=$AB$1),0,1)))</f>
        <v/>
      </c>
      <c r="AD275" s="2" t="str">
        <f>IF($A275&gt;='DB_FG_243way_Regular Symbol'!G$16,"",IF(E275=0,"",IF(OR(E275=$AA$1,E275=$AB$1,E276=$AA$1,E276=$AB$1,E277=$AA$1,,E277=$AB$1),0,1)))</f>
        <v/>
      </c>
      <c r="AE275" s="128" t="str">
        <f>IF($A275&gt;='DB_FG_243way_Regular Symbol'!H$16,"",IF(F275=0,"",IF(OR(F275=$AA$1,F275=$AB$1,F276=$AA$1,F276=$AB$1,F277=$AA$1,,F277=$AB$1),0,1)))</f>
        <v/>
      </c>
      <c r="AG275" s="342" t="str">
        <f>IF($A275&gt;='DB_FG_243way_Regular Symbol'!D$16,"",IF(B275=0,"",IF(OR(B275=$AG$1,B275=$AH$1,B276=$AG$1,B276=$AH$1,B277=$AG$1,B277=$AH$1),0,1)))</f>
        <v/>
      </c>
      <c r="AH275" s="2" t="str">
        <f>IF($A275&gt;='DB_FG_243way_Regular Symbol'!E$16,"",IF(C275=0,"",IF(OR(C275=$AG$1,C275=$AH$1,C276=$AG$1,C276=$AH$1,C277=$AG$1,C277=$AH$1),0,1)))</f>
        <v/>
      </c>
      <c r="AI275" s="2" t="str">
        <f>IF($A275&gt;='DB_FG_243way_Regular Symbol'!F$16,"",IF(D275=0,"",IF(OR(D275=$AG$1,D275=$AH$1,D276=$AG$1,D276=$AH$1,D277=$AG$1,D277=$AH$1),0,1)))</f>
        <v/>
      </c>
      <c r="AJ275" s="2" t="str">
        <f>IF($A275&gt;='DB_FG_243way_Regular Symbol'!G$16,"",IF(E275=0,"",IF(OR(E275=$AG$1,E275=$AH$1,E276=$AG$1,E276=$AH$1,E277=$AG$1,E277=$AH$1),0,1)))</f>
        <v/>
      </c>
      <c r="AK275" s="128" t="str">
        <f>IF($A275&gt;='DB_FG_243way_Regular Symbol'!H$16,"",IF(F275=0,"",IF(OR(F275=$AG$1,F275=$AH$1,F276=$AG$1,F276=$AH$1,F277=$AG$1,F277=$AH$1),0,1)))</f>
        <v/>
      </c>
      <c r="AM275" s="342" t="str">
        <f>IF($A275&gt;='DB_FG_243way_Regular Symbol'!D$16,"",IF(B275=0,"",IF(OR(B275=$AM$1,B275=$AN$1,B276=$AM$1,B276=$AN$1,B277=$AM$1,B277=$AN$1),0,1)))</f>
        <v/>
      </c>
      <c r="AN275" s="2" t="str">
        <f>IF($A275&gt;='DB_FG_243way_Regular Symbol'!E$16,"",IF(C275=0,"",IF(OR(C275=$AM$1,C275=$AN$1,C276=$AM$1,C276=$AN$1,C277=$AM$1,C277=$AN$1),0,1)))</f>
        <v/>
      </c>
      <c r="AO275" s="2" t="str">
        <f>IF($A275&gt;='DB_FG_243way_Regular Symbol'!F$16,"",IF(D275=0,"",IF(OR(D275=$AM$1,D275=$AN$1,D276=$AM$1,D276=$AN$1,D277=$AM$1,D277=$AN$1),0,1)))</f>
        <v/>
      </c>
      <c r="AP275" s="2" t="str">
        <f>IF($A275&gt;='DB_FG_243way_Regular Symbol'!G$16,"",IF(E275=0,"",IF(OR(E275=$AM$1,E275=$AN$1,E276=$AM$1,E276=$AN$1,E277=$AM$1,E277=$AN$1),0,1)))</f>
        <v/>
      </c>
      <c r="AQ275" s="128" t="str">
        <f>IF($A275&gt;='DB_FG_243way_Regular Symbol'!H$16,"",IF(F275=0,"",IF(OR(F275=$AM$1,F275=$AN$1,F276=$AM$1,F276=$AN$1,F277=$AM$1,F277=$AN$1),0,1)))</f>
        <v/>
      </c>
      <c r="AS275" s="342" t="str">
        <f>IF($A275&gt;='DB_FG_243way_Regular Symbol'!D$16,"",IF(B275=0,"",IF(OR(B275=$AM$1,B275=$AT$1,B276=$AM$1,B276=$AT$1,B277=$AM$1,B277=$AT$1),0,1)))</f>
        <v/>
      </c>
      <c r="AT275" s="2" t="str">
        <f>IF($A275&gt;='DB_FG_243way_Regular Symbol'!E$16,"",IF(C275=0,"",IF(OR(C275=$AM$1,C275=$AT$1,C276=$AM$1,C276=$AT$1,C277=$AM$1,C277=$AT$1),0,1)))</f>
        <v/>
      </c>
      <c r="AU275" s="2" t="str">
        <f>IF($A275&gt;='DB_FG_243way_Regular Symbol'!F$16,"",IF(D275=0,"",IF(OR(D275=$AM$1,D275=$AT$1,D276=$AM$1,D276=$AT$1,D277=$AM$1,D277=$AT$1),0,1)))</f>
        <v/>
      </c>
      <c r="AV275" s="2" t="str">
        <f>IF($A275&gt;='DB_FG_243way_Regular Symbol'!G$16,"",IF(E275=0,"",IF(OR(E275=$AM$1,E275=$AT$1,E276=$AM$1,E276=$AT$1,E277=$AM$1,E277=$AT$1),0,1)))</f>
        <v/>
      </c>
      <c r="AW275" s="128" t="str">
        <f>IF($A275&gt;='DB_FG_243way_Regular Symbol'!H$16,"",IF(F275=0,"",IF(OR(F275=$AM$1,F275=$AT$1,F276=$AM$1,F276=$AT$1,F277=$AM$1,F277=$AT$1),0,1)))</f>
        <v/>
      </c>
      <c r="AY275" s="342" t="str">
        <f>IF($A275&gt;='DB_FG_243way_Regular Symbol'!D$16,"",IF(B275=0,"",IF(OR(B275=$AM$1,B275=$AZ$1,B276=$AM$1,B276=$AZ$1,B277=$AM$1,B277=$AZ$1),0,1)))</f>
        <v/>
      </c>
      <c r="AZ275" s="2" t="str">
        <f>IF($A275&gt;='DB_FG_243way_Regular Symbol'!E$16,"",IF(C275=0,"",IF(OR(C275=$AM$1,C275=$AZ$1,C276=$AM$1,C276=$AZ$1,C277=$AM$1,C277=$AZ$1),0,1)))</f>
        <v/>
      </c>
      <c r="BA275" s="2" t="str">
        <f>IF($A275&gt;='DB_FG_243way_Regular Symbol'!F$16,"",IF(D275=0,"",IF(OR(D275=$AM$1,D275=$AZ$1,D276=$AM$1,D276=$AZ$1,D277=$AM$1,D277=$AZ$1),0,1)))</f>
        <v/>
      </c>
      <c r="BB275" s="2" t="str">
        <f>IF($A275&gt;='DB_FG_243way_Regular Symbol'!G$16,"",IF(E275=0,"",IF(OR(E275=$AM$1,E275=$AZ$1,E276=$AM$1,E276=$AZ$1,E277=$AM$1,E277=$AZ$1),0,1)))</f>
        <v/>
      </c>
      <c r="BC275" s="128" t="str">
        <f>IF($A275&gt;='DB_FG_243way_Regular Symbol'!H$16,"",IF(F275=0,"",IF(OR(F275=$AM$1,F275=$AZ$1,F276=$AM$1,F276=$AZ$1,F277=$AM$1,F277=$AZ$1),0,1)))</f>
        <v/>
      </c>
      <c r="BE275" s="342"/>
      <c r="BF275" s="2"/>
      <c r="BG275" s="2" t="str">
        <f>IF($A275&gt;='DB_FG_243way_Regular Symbol'!F$16,"",IF(D275=0,"",COUNTIF(D275:D277,$BF$1)))</f>
        <v/>
      </c>
      <c r="BH275" s="2" t="str">
        <f>IF($A275&gt;='DB_FG_243way_Regular Symbol'!G$16,"",IF(E275=0,"",COUNTIF(E275:E277,$BF$1)))</f>
        <v/>
      </c>
      <c r="BI275" s="2" t="str">
        <f>IF($A275&gt;='DB_FG_243way_Regular Symbol'!H$16,"",IF(F275=0,"",COUNTIF(F275:F277,$BF$1)))</f>
        <v/>
      </c>
      <c r="BK275" s="342"/>
      <c r="BL275" s="2"/>
      <c r="BM275" s="2" t="str">
        <f>IF($A275&gt;='DB_FG_243way_Regular Symbol'!F$16,"",IF(D275=0,"",IF(OR(D275=$AM$1,D275=$BL$1,D276=$AM$1,D276=$BL$1,D277=$AM$1,D277=$BL$1),0,1)))</f>
        <v/>
      </c>
      <c r="BN275" s="2" t="str">
        <f>IF($A275&gt;='DB_FG_243way_Regular Symbol'!G$16,"",IF(E275=0,"",IF(OR(E275=$AM$1,E275=$BL$1,E276=$AM$1,E276=$BL$1,E277=$AM$1,E277=$BL$1),0,1)))</f>
        <v/>
      </c>
      <c r="BO275" s="128" t="str">
        <f>IF($A275&gt;='DB_FG_243way_Regular Symbol'!H$16,"",IF(F275=0,"",IF(OR(F275=$AM$1,F275=$BL$1,F276=$AM$1,F276=$BL$1,F277=$AM$1,F277=$BL$1),0,1)))</f>
        <v/>
      </c>
      <c r="BQ275" s="2" t="str">
        <f>IF($A275&gt;='DB_FG_243way_Regular Symbol'!D$16,"",IF(B275=0,"",IF(OR(B275=$BQ$1,B275=$BR$1,B276=$BQ$1,B276=$BR$1,B277=$BQ$1,B277=$BR$1),0,1)))</f>
        <v/>
      </c>
      <c r="BR275" s="2" t="str">
        <f>IF($A275&gt;='DB_FG_243way_Regular Symbol'!E$16,"",IF(C275=0,"",IF(OR(C275=$BQ$1,C275=$BR$1,C276=$BQ$1,C276=$BR$1,C277=$BQ$1,C277=$BR$1),0,1)))</f>
        <v/>
      </c>
      <c r="BS275" s="2" t="str">
        <f>IF($A275&gt;='DB_FG_243way_Regular Symbol'!F$16,"",IF(D275=0,"",IF(OR(D275=$BQ$1,D275=$BR$1,D276=$BQ$1,D276=$BR$1,D277=$BQ$1,D277=$BR$1),0,1)))</f>
        <v/>
      </c>
      <c r="BT275" s="2" t="str">
        <f>IF($A275&gt;='DB_FG_243way_Regular Symbol'!G$16,"",IF(E275=0,"",IF(OR(E275=$BQ$1,E275=$BR$1,E276=$BQ$1,E276=$BR$1,E277=$BQ$1,E277=$BR$1),0,1)))</f>
        <v/>
      </c>
      <c r="BU275" s="2" t="str">
        <f>IF($A275&gt;='DB_FG_243way_Regular Symbol'!H$16,"",IF(F275=0,"",IF(OR(F275=$BQ$1,F275=$BR$1,F276=$BQ$1,F276=$BR$1,F277=$BQ$1,F277=$BR$1),0,1)))</f>
        <v/>
      </c>
      <c r="BW275" s="2" t="str">
        <f>IF($A275&gt;='DB_FG_243way_Regular Symbol'!D$16,"",IF(B275=0,"",IF(OR(B275=$BW$1,B276=$BW$1,B277=$BW$1,B275=$BX$1,B276=$BX$1,B277=$BX$1),0,1)))</f>
        <v/>
      </c>
      <c r="BX275" s="2" t="str">
        <f>IF($A275&gt;='DB_FG_243way_Regular Symbol'!E$16,"",IF(C275=0,"",IF(OR(C275=$BW$1,C276=$BW$1,C277=$BW$1,C275=$BX$1,C276=$BX$1,C277=$BX$1),0,1)))</f>
        <v/>
      </c>
      <c r="BY275" s="2" t="str">
        <f>IF($A275&gt;='DB_FG_243way_Regular Symbol'!F$16,"",IF(D275=0,"",IF(OR(D275=$BW$1,D276=$BW$1,D277=$BW$1,D275=$BX$1,D276=$BX$1,D277=$BX$1),0,1)))</f>
        <v/>
      </c>
      <c r="BZ275" s="2" t="str">
        <f>IF($A275&gt;='DB_FG_243way_Regular Symbol'!G$16,"",IF(E275=0,"",IF(OR(E275=$BW$1,E276=$BW$1,E277=$BW$1,E275=$BX$1,E276=$BX$1,E277=$BX$1),0,1)))</f>
        <v/>
      </c>
      <c r="CA275" s="2" t="str">
        <f>IF($A275&gt;='DB_FG_243way_Regular Symbol'!H$16,"",IF(F275=0,"",IF(OR(F275=$BW$1,F276=$BW$1,F277=$BW$1,F275=$BX$1,F276=$BX$1,F277=$BX$1),0,1)))</f>
        <v/>
      </c>
      <c r="CC275" s="2" t="str">
        <f>IF($A275&gt;='DB_FG_243way_Regular Symbol'!D$16,"",IF(B275=0,"",IF(OR(B275=$BW$1,B276=$BW$1,B277=$BW$1,B275=$CD$1,B276=$CD$1,B277=$CD$1),0,1)))</f>
        <v/>
      </c>
      <c r="CD275" s="2" t="str">
        <f>IF($A275&gt;='DB_FG_243way_Regular Symbol'!E$16,"",IF(C275=0,"",IF(OR(C275=$BW$1,C276=$BW$1,C277=$BW$1,C275=$CD$1,C276=$CD$1,C277=$CD$1),0,1)))</f>
        <v/>
      </c>
      <c r="CE275" s="2" t="str">
        <f>IF($A275&gt;='DB_FG_243way_Regular Symbol'!F$16,"",IF(D275=0,"",IF(OR(D275=$BW$1,D276=$BW$1,D277=$BW$1,D275=$CD$1,D276=$CD$1,D277=$CD$1),0,1)))</f>
        <v/>
      </c>
      <c r="CF275" s="2" t="str">
        <f>IF($A275&gt;='DB_FG_243way_Regular Symbol'!G$16,"",IF(E275=0,"",IF(OR(E275=$BW$1,E276=$BW$1,E277=$BW$1,E275=$CD$1,E276=$CD$1,E277=$CD$1),0,1)))</f>
        <v/>
      </c>
      <c r="CG275" s="2" t="str">
        <f>IF($A275&gt;='DB_FG_243way_Regular Symbol'!H$16,"",IF(F275=0,"",IF(OR(F275=$BW$1,F276=$BW$1,F277=$BW$1,F275=$CD$1,F276=$CD$1,F277=$CD$1),0,1)))</f>
        <v/>
      </c>
      <c r="CI275" s="2" t="str">
        <f>IF($A275&gt;='DB_FG_243way_Regular Symbol'!D$16,"",IF(B275=0,"",IF(OR(B275=$BW$1,B276=$BW$1,B277=$BW$1,B275=$CJ$1,B276=$CJ$1,B277=$CJ$1),0,1)))</f>
        <v/>
      </c>
      <c r="CJ275" s="2" t="str">
        <f>IF($A275&gt;='DB_FG_243way_Regular Symbol'!E$16,"",IF(C275=0,"",IF(OR(C275=$BW$1,C276=$BW$1,C277=$BW$1,C275=$CJ$1,C276=$CJ$1,C277=$CJ$1),0,1)))</f>
        <v/>
      </c>
      <c r="CK275" s="2" t="str">
        <f>IF($A275&gt;='DB_FG_243way_Regular Symbol'!F$16,"",IF(D275=0,"",IF(OR(D275=$BW$1,D276=$BW$1,D277=$BW$1,D275=$CJ$1,D276=$CJ$1,D277=$CJ$1),0,1)))</f>
        <v/>
      </c>
      <c r="CL275" s="2" t="str">
        <f>IF($A275&gt;='DB_FG_243way_Regular Symbol'!G$16,"",IF(E275=0,"",IF(OR(E275=$BW$1,E276=$BW$1,E277=$BW$1,E275=$CJ$1,E276=$CJ$1,E277=$CJ$1),0,1)))</f>
        <v/>
      </c>
      <c r="CM275" s="2" t="str">
        <f>IF($A275&gt;='DB_FG_243way_Regular Symbol'!H$16,"",IF(F275=0,"",IF(OR(F275=$BW$1,F276=$BW$1,F277=$BW$1,F275=$CJ$1,F276=$CJ$1,F277=$CJ$1),0,1)))</f>
        <v/>
      </c>
      <c r="CO275" s="2" t="str">
        <f>IF($A275&gt;='DB_FG_243way_Regular Symbol'!D$16,"",IF(B275=0,"",IF(OR(B275=$BW$1,B276=$BW$1,B277=$BW$1,B275=$CP$1,B276=$CP$1,B277=$CP$1),0,1)))</f>
        <v/>
      </c>
      <c r="CP275" s="2" t="str">
        <f>IF($A275&gt;='DB_FG_243way_Regular Symbol'!E$16,"",IF(C275=0,"",IF(OR(C275=$BW$1,C276=$BW$1,C277=$BW$1,C275=$CP$1,C276=$CP$1,C277=$CP$1),0,1)))</f>
        <v/>
      </c>
      <c r="CQ275" s="2" t="str">
        <f>IF($A275&gt;='DB_FG_243way_Regular Symbol'!F$16,"",IF(D275=0,"",IF(OR(D275=$BW$1,D276=$BW$1,D277=$BW$1,D275=$CP$1,D276=$CP$1,D277=$CP$1),0,1)))</f>
        <v/>
      </c>
      <c r="CR275" s="2" t="str">
        <f>IF($A275&gt;='DB_FG_243way_Regular Symbol'!G$16,"",IF(E275=0,"",IF(OR(E275=$BW$1,E276=$BW$1,E277=$BW$1,E275=$CP$1,E276=$CP$1,E277=$CP$1),0,1)))</f>
        <v/>
      </c>
      <c r="CS275" s="2" t="str">
        <f>IF($A275&gt;='DB_FG_243way_Regular Symbol'!H$16,"",IF(F275=0,"",IF(OR(F275=$BW$1,F276=$BW$1,F277=$BW$1,F275=$CP$1,F276=$CP$1,F277=$CP$1),0,1)))</f>
        <v/>
      </c>
      <c r="CU275" s="2" t="str">
        <f>IF($A275&gt;='DB_FG_243way_Regular Symbol'!D$16,"",IF(B275=0,"",IF(OR(B275=$BW$1,B276=$BW$1,B277=$BW$1,B275=$CV$1,B276=$CV$1,B277=$CV$1),0,1)))</f>
        <v/>
      </c>
      <c r="CV275" s="2" t="str">
        <f>IF($A275&gt;='DB_FG_243way_Regular Symbol'!E$16,"",IF(C275=0,"",IF(OR(C275=$BW$1,C276=$BW$1,C277=$BW$1,C275=$CV$1,C276=$CV$1,C277=$CV$1),0,1)))</f>
        <v/>
      </c>
      <c r="CW275" s="2" t="str">
        <f>IF($A275&gt;='DB_FG_243way_Regular Symbol'!F$16,"",IF(D275=0,"",IF(OR(D275=$BW$1,D276=$BW$1,D277=$BW$1,D275=$CV$1,D276=$CV$1,D277=$CV$1),0,1)))</f>
        <v/>
      </c>
      <c r="CX275" s="2" t="str">
        <f>IF($A275&gt;='DB_FG_243way_Regular Symbol'!G$16,"",IF(E275=0,"",IF(OR(E275=$BW$1,E276=$BW$1,E277=$BW$1,E275=$CV$1,E276=$CV$1,E277=$CV$1),0,1)))</f>
        <v/>
      </c>
      <c r="CY275" s="2" t="str">
        <f>IF($A275&gt;='DB_FG_243way_Regular Symbol'!H$16,"",IF(F275=0,"",IF(OR(F275=$BW$1,F276=$BW$1,F277=$BW$1,F275=$CV$1,F276=$CV$1,F277=$CV$1),0,1)))</f>
        <v/>
      </c>
    </row>
    <row r="276" spans="1:103">
      <c r="A276" s="341">
        <f>IF('DB_FG_243way_Regular Symbol'!L275="","",'DB_FG_243way_Regular Symbol'!L275)</f>
        <v>272</v>
      </c>
      <c r="B276" s="184" t="str">
        <f>IF('DB_FG_243way_Regular Symbol'!M275="",
IF($A276-'DB_FG_243way_Regular Symbol'!D$16&gt;='DB_FG_243way_RegularＸ_W()'!B$2-1,"",VLOOKUP($A276-'DB_FG_243way_Regular Symbol'!D$16,'DB_FG_243way_Regular Symbol'!$L$3:$Q$99,'DB_FG_243way_RegularＸ_W()'!B$3+1,FALSE)),
'DB_FG_243way_Regular Symbol'!M275)</f>
        <v/>
      </c>
      <c r="C276" s="184" t="str">
        <f>IF('DB_FG_243way_Regular Symbol'!N275="",
IF($A276-'DB_FG_243way_Regular Symbol'!E$16&gt;='DB_FG_243way_RegularＸ_W()'!C$2-1,"",VLOOKUP($A276-'DB_FG_243way_Regular Symbol'!E$16,'DB_FG_243way_Regular Symbol'!$L$3:$Q$99,'DB_FG_243way_RegularＸ_W()'!C$3+1,FALSE)),
'DB_FG_243way_Regular Symbol'!N275)</f>
        <v/>
      </c>
      <c r="D276" s="184" t="str">
        <f>IF('DB_FG_243way_Regular Symbol'!O275="",
IF($A276-'DB_FG_243way_Regular Symbol'!F$16&gt;='DB_FG_243way_RegularＸ_W()'!D$2-1,"",VLOOKUP($A276-'DB_FG_243way_Regular Symbol'!F$16,'DB_FG_243way_Regular Symbol'!$L$3:$Q$99,'DB_FG_243way_RegularＸ_W()'!D$3+1,FALSE)),
'DB_FG_243way_Regular Symbol'!O275)</f>
        <v/>
      </c>
      <c r="E276" s="184" t="str">
        <f>IF('DB_FG_243way_Regular Symbol'!P275="",
IF($A276-'DB_FG_243way_Regular Symbol'!G$16&gt;='DB_FG_243way_RegularＸ_W()'!E$2-1,"",VLOOKUP($A276-'DB_FG_243way_Regular Symbol'!G$16,'DB_FG_243way_Regular Symbol'!$L$3:$Q$99,'DB_FG_243way_RegularＸ_W()'!E$3+1,FALSE)),
'DB_FG_243way_Regular Symbol'!P275)</f>
        <v/>
      </c>
      <c r="F276" s="358" t="str">
        <f>IF('DB_FG_243way_Regular Symbol'!Q275="",
IF($A276-'DB_FG_243way_Regular Symbol'!H$16&gt;='DB_FG_243way_RegularＸ_W()'!F$2-1,"",VLOOKUP($A276-'DB_FG_243way_Regular Symbol'!H$16,'DB_FG_243way_Regular Symbol'!$L$3:$Q$99,'DB_FG_243way_RegularＸ_W()'!F$3+1,FALSE)),
'DB_FG_243way_Regular Symbol'!Q275)</f>
        <v/>
      </c>
      <c r="O276" s="342" t="str">
        <f>IF($A276&gt;='DB_FG_243way_Regular Symbol'!D$16,"",IF(B276=0,"",IF(OR(B276=$O$1,B276=$P$1,B277=$O$1,B277=$P$1,B278=$O$1,B278=$P$1),0,1)))</f>
        <v/>
      </c>
      <c r="P276" s="2" t="str">
        <f>IF($A276&gt;='DB_FG_243way_Regular Symbol'!E$16,"",IF(C276=0,"",IF(OR(C276=$O$1,C276=$P$1,C277=$O$1,C277=$P$1,C278=$O$1,C278=$P$1),0,1)))</f>
        <v/>
      </c>
      <c r="Q276" s="2" t="str">
        <f>IF($A276&gt;='DB_FG_243way_Regular Symbol'!F$16,"",IF(D276=0,"",IF(OR(D276=$O$1,D276=$P$1,D277=$O$1,D277=$P$1,D278=$O$1,D278=$P$1),0,1)))</f>
        <v/>
      </c>
      <c r="R276" s="2" t="str">
        <f>IF($A276&gt;='DB_FG_243way_Regular Symbol'!G$16,"",IF(E276=0,"",IF(OR(E276=$O$1,E276=$P$1,E277=$O$1,E277=$P$1,E278=$O$1,E278=$P$1),0,1)))</f>
        <v/>
      </c>
      <c r="S276" s="128" t="str">
        <f>IF($A276&gt;='DB_FG_243way_Regular Symbol'!H$16,"",IF(F276=0,"",IF(OR(F276=$O$1,F276=$P$1,F277=$O$1,F277=$P$1,F278=$O$1,F278=$P$1),0,1)))</f>
        <v/>
      </c>
      <c r="U276" s="342" t="str">
        <f>IF($A276&gt;='DB_FG_243way_Regular Symbol'!D$16,"",IF(B276=0,"",IF(OR(B276=$U$1,B276=$V$1,B277=$U$1,B277=$V$1,B278=$U$1,B278=$V$1),0,1)))</f>
        <v/>
      </c>
      <c r="V276" s="2" t="str">
        <f>IF($A276&gt;='DB_FG_243way_Regular Symbol'!E$16,"",IF(C276=0,"",IF(OR(C276=$U$1,C276=$V$1,C277=$U$1,C277=$V$1,C278=$U$1,C278=$V$1),0,1)))</f>
        <v/>
      </c>
      <c r="W276" s="2" t="str">
        <f>IF($A276&gt;='DB_FG_243way_Regular Symbol'!F$16,"",IF(D276=0,"",IF(OR(D276=$U$1,D276=$V$1,D277=$U$1,D277=$V$1,D278=$U$1,D278=$V$1),0,1)))</f>
        <v/>
      </c>
      <c r="X276" s="2" t="str">
        <f>IF($A276&gt;='DB_FG_243way_Regular Symbol'!G$16,"",IF(E276=0,"",IF(OR(E276=$U$1,E276=$V$1,E277=$U$1,E277=$V$1,E278=$U$1,E278=$V$1),0,1)))</f>
        <v/>
      </c>
      <c r="Y276" s="128" t="str">
        <f>IF($A276&gt;='DB_FG_243way_Regular Symbol'!H$16,"",IF(F276=0,"",IF(OR(F276=$U$1,F276=$V$1,F277=$U$1,F277=$V$1,F278=$U$1,F278=$V$1),0,1)))</f>
        <v/>
      </c>
      <c r="AA276" s="342" t="str">
        <f>IF($A276&gt;='DB_FG_243way_Regular Symbol'!D$16,"",IF(B276=0,"",IF(OR(B276=$AA$1,B276=$AB$1,B277=$AA$1,B277=$AB$1,B278=$AA$1,,B278=$AB$1),0,1)))</f>
        <v/>
      </c>
      <c r="AB276" s="2" t="str">
        <f>IF($A276&gt;='DB_FG_243way_Regular Symbol'!E$16,"",IF(C276=0,"",IF(OR(C276=$AA$1,C276=$AB$1,C277=$AA$1,C277=$AB$1,C278=$AA$1,,C278=$AB$1),0,1)))</f>
        <v/>
      </c>
      <c r="AC276" s="2" t="str">
        <f>IF($A276&gt;='DB_FG_243way_Regular Symbol'!F$16,"",IF(D276=0,"",IF(OR(D276=$AA$1,D276=$AB$1,D277=$AA$1,D277=$AB$1,D278=$AA$1,,D278=$AB$1),0,1)))</f>
        <v/>
      </c>
      <c r="AD276" s="2" t="str">
        <f>IF($A276&gt;='DB_FG_243way_Regular Symbol'!G$16,"",IF(E276=0,"",IF(OR(E276=$AA$1,E276=$AB$1,E277=$AA$1,E277=$AB$1,E278=$AA$1,,E278=$AB$1),0,1)))</f>
        <v/>
      </c>
      <c r="AE276" s="128" t="str">
        <f>IF($A276&gt;='DB_FG_243way_Regular Symbol'!H$16,"",IF(F276=0,"",IF(OR(F276=$AA$1,F276=$AB$1,F277=$AA$1,F277=$AB$1,F278=$AA$1,,F278=$AB$1),0,1)))</f>
        <v/>
      </c>
      <c r="AG276" s="342" t="str">
        <f>IF($A276&gt;='DB_FG_243way_Regular Symbol'!D$16,"",IF(B276=0,"",IF(OR(B276=$AG$1,B276=$AH$1,B277=$AG$1,B277=$AH$1,B278=$AG$1,B278=$AH$1),0,1)))</f>
        <v/>
      </c>
      <c r="AH276" s="2" t="str">
        <f>IF($A276&gt;='DB_FG_243way_Regular Symbol'!E$16,"",IF(C276=0,"",IF(OR(C276=$AG$1,C276=$AH$1,C277=$AG$1,C277=$AH$1,C278=$AG$1,C278=$AH$1),0,1)))</f>
        <v/>
      </c>
      <c r="AI276" s="2" t="str">
        <f>IF($A276&gt;='DB_FG_243way_Regular Symbol'!F$16,"",IF(D276=0,"",IF(OR(D276=$AG$1,D276=$AH$1,D277=$AG$1,D277=$AH$1,D278=$AG$1,D278=$AH$1),0,1)))</f>
        <v/>
      </c>
      <c r="AJ276" s="2" t="str">
        <f>IF($A276&gt;='DB_FG_243way_Regular Symbol'!G$16,"",IF(E276=0,"",IF(OR(E276=$AG$1,E276=$AH$1,E277=$AG$1,E277=$AH$1,E278=$AG$1,E278=$AH$1),0,1)))</f>
        <v/>
      </c>
      <c r="AK276" s="128" t="str">
        <f>IF($A276&gt;='DB_FG_243way_Regular Symbol'!H$16,"",IF(F276=0,"",IF(OR(F276=$AG$1,F276=$AH$1,F277=$AG$1,F277=$AH$1,F278=$AG$1,F278=$AH$1),0,1)))</f>
        <v/>
      </c>
      <c r="AM276" s="342" t="str">
        <f>IF($A276&gt;='DB_FG_243way_Regular Symbol'!D$16,"",IF(B276=0,"",IF(OR(B276=$AM$1,B276=$AN$1,B277=$AM$1,B277=$AN$1,B278=$AM$1,B278=$AN$1),0,1)))</f>
        <v/>
      </c>
      <c r="AN276" s="2" t="str">
        <f>IF($A276&gt;='DB_FG_243way_Regular Symbol'!E$16,"",IF(C276=0,"",IF(OR(C276=$AM$1,C276=$AN$1,C277=$AM$1,C277=$AN$1,C278=$AM$1,C278=$AN$1),0,1)))</f>
        <v/>
      </c>
      <c r="AO276" s="2" t="str">
        <f>IF($A276&gt;='DB_FG_243way_Regular Symbol'!F$16,"",IF(D276=0,"",IF(OR(D276=$AM$1,D276=$AN$1,D277=$AM$1,D277=$AN$1,D278=$AM$1,D278=$AN$1),0,1)))</f>
        <v/>
      </c>
      <c r="AP276" s="2" t="str">
        <f>IF($A276&gt;='DB_FG_243way_Regular Symbol'!G$16,"",IF(E276=0,"",IF(OR(E276=$AM$1,E276=$AN$1,E277=$AM$1,E277=$AN$1,E278=$AM$1,E278=$AN$1),0,1)))</f>
        <v/>
      </c>
      <c r="AQ276" s="128" t="str">
        <f>IF($A276&gt;='DB_FG_243way_Regular Symbol'!H$16,"",IF(F276=0,"",IF(OR(F276=$AM$1,F276=$AN$1,F277=$AM$1,F277=$AN$1,F278=$AM$1,F278=$AN$1),0,1)))</f>
        <v/>
      </c>
      <c r="AS276" s="342" t="str">
        <f>IF($A276&gt;='DB_FG_243way_Regular Symbol'!D$16,"",IF(B276=0,"",IF(OR(B276=$AM$1,B276=$AT$1,B277=$AM$1,B277=$AT$1,B278=$AM$1,B278=$AT$1),0,1)))</f>
        <v/>
      </c>
      <c r="AT276" s="2" t="str">
        <f>IF($A276&gt;='DB_FG_243way_Regular Symbol'!E$16,"",IF(C276=0,"",IF(OR(C276=$AM$1,C276=$AT$1,C277=$AM$1,C277=$AT$1,C278=$AM$1,C278=$AT$1),0,1)))</f>
        <v/>
      </c>
      <c r="AU276" s="2" t="str">
        <f>IF($A276&gt;='DB_FG_243way_Regular Symbol'!F$16,"",IF(D276=0,"",IF(OR(D276=$AM$1,D276=$AT$1,D277=$AM$1,D277=$AT$1,D278=$AM$1,D278=$AT$1),0,1)))</f>
        <v/>
      </c>
      <c r="AV276" s="2" t="str">
        <f>IF($A276&gt;='DB_FG_243way_Regular Symbol'!G$16,"",IF(E276=0,"",IF(OR(E276=$AM$1,E276=$AT$1,E277=$AM$1,E277=$AT$1,E278=$AM$1,E278=$AT$1),0,1)))</f>
        <v/>
      </c>
      <c r="AW276" s="128" t="str">
        <f>IF($A276&gt;='DB_FG_243way_Regular Symbol'!H$16,"",IF(F276=0,"",IF(OR(F276=$AM$1,F276=$AT$1,F277=$AM$1,F277=$AT$1,F278=$AM$1,F278=$AT$1),0,1)))</f>
        <v/>
      </c>
      <c r="AY276" s="342" t="str">
        <f>IF($A276&gt;='DB_FG_243way_Regular Symbol'!D$16,"",IF(B276=0,"",IF(OR(B276=$AM$1,B276=$AZ$1,B277=$AM$1,B277=$AZ$1,B278=$AM$1,B278=$AZ$1),0,1)))</f>
        <v/>
      </c>
      <c r="AZ276" s="2" t="str">
        <f>IF($A276&gt;='DB_FG_243way_Regular Symbol'!E$16,"",IF(C276=0,"",IF(OR(C276=$AM$1,C276=$AZ$1,C277=$AM$1,C277=$AZ$1,C278=$AM$1,C278=$AZ$1),0,1)))</f>
        <v/>
      </c>
      <c r="BA276" s="2" t="str">
        <f>IF($A276&gt;='DB_FG_243way_Regular Symbol'!F$16,"",IF(D276=0,"",IF(OR(D276=$AM$1,D276=$AZ$1,D277=$AM$1,D277=$AZ$1,D278=$AM$1,D278=$AZ$1),0,1)))</f>
        <v/>
      </c>
      <c r="BB276" s="2" t="str">
        <f>IF($A276&gt;='DB_FG_243way_Regular Symbol'!G$16,"",IF(E276=0,"",IF(OR(E276=$AM$1,E276=$AZ$1,E277=$AM$1,E277=$AZ$1,E278=$AM$1,E278=$AZ$1),0,1)))</f>
        <v/>
      </c>
      <c r="BC276" s="128" t="str">
        <f>IF($A276&gt;='DB_FG_243way_Regular Symbol'!H$16,"",IF(F276=0,"",IF(OR(F276=$AM$1,F276=$AZ$1,F277=$AM$1,F277=$AZ$1,F278=$AM$1,F278=$AZ$1),0,1)))</f>
        <v/>
      </c>
      <c r="BE276" s="342"/>
      <c r="BF276" s="2"/>
      <c r="BG276" s="2" t="str">
        <f>IF($A276&gt;='DB_FG_243way_Regular Symbol'!F$16,"",IF(D276=0,"",COUNTIF(D276:D278,$BF$1)))</f>
        <v/>
      </c>
      <c r="BH276" s="2" t="str">
        <f>IF($A276&gt;='DB_FG_243way_Regular Symbol'!G$16,"",IF(E276=0,"",COUNTIF(E276:E278,$BF$1)))</f>
        <v/>
      </c>
      <c r="BI276" s="2" t="str">
        <f>IF($A276&gt;='DB_FG_243way_Regular Symbol'!H$16,"",IF(F276=0,"",COUNTIF(F276:F278,$BF$1)))</f>
        <v/>
      </c>
      <c r="BK276" s="342"/>
      <c r="BL276" s="2"/>
      <c r="BM276" s="2" t="str">
        <f>IF($A276&gt;='DB_FG_243way_Regular Symbol'!F$16,"",IF(D276=0,"",IF(OR(D276=$AM$1,D276=$BL$1,D277=$AM$1,D277=$BL$1,D278=$AM$1,D278=$BL$1),0,1)))</f>
        <v/>
      </c>
      <c r="BN276" s="2" t="str">
        <f>IF($A276&gt;='DB_FG_243way_Regular Symbol'!G$16,"",IF(E276=0,"",IF(OR(E276=$AM$1,E276=$BL$1,E277=$AM$1,E277=$BL$1,E278=$AM$1,E278=$BL$1),0,1)))</f>
        <v/>
      </c>
      <c r="BO276" s="128" t="str">
        <f>IF($A276&gt;='DB_FG_243way_Regular Symbol'!H$16,"",IF(F276=0,"",IF(OR(F276=$AM$1,F276=$BL$1,F277=$AM$1,F277=$BL$1,F278=$AM$1,F278=$BL$1),0,1)))</f>
        <v/>
      </c>
      <c r="BQ276" s="2" t="str">
        <f>IF($A276&gt;='DB_FG_243way_Regular Symbol'!D$16,"",IF(B276=0,"",IF(OR(B276=$BQ$1,B276=$BR$1,B277=$BQ$1,B277=$BR$1,B278=$BQ$1,B278=$BR$1),0,1)))</f>
        <v/>
      </c>
      <c r="BR276" s="2" t="str">
        <f>IF($A276&gt;='DB_FG_243way_Regular Symbol'!E$16,"",IF(C276=0,"",IF(OR(C276=$BQ$1,C276=$BR$1,C277=$BQ$1,C277=$BR$1,C278=$BQ$1,C278=$BR$1),0,1)))</f>
        <v/>
      </c>
      <c r="BS276" s="2" t="str">
        <f>IF($A276&gt;='DB_FG_243way_Regular Symbol'!F$16,"",IF(D276=0,"",IF(OR(D276=$BQ$1,D276=$BR$1,D277=$BQ$1,D277=$BR$1,D278=$BQ$1,D278=$BR$1),0,1)))</f>
        <v/>
      </c>
      <c r="BT276" s="2" t="str">
        <f>IF($A276&gt;='DB_FG_243way_Regular Symbol'!G$16,"",IF(E276=0,"",IF(OR(E276=$BQ$1,E276=$BR$1,E277=$BQ$1,E277=$BR$1,E278=$BQ$1,E278=$BR$1),0,1)))</f>
        <v/>
      </c>
      <c r="BU276" s="2" t="str">
        <f>IF($A276&gt;='DB_FG_243way_Regular Symbol'!H$16,"",IF(F276=0,"",IF(OR(F276=$BQ$1,F276=$BR$1,F277=$BQ$1,F277=$BR$1,F278=$BQ$1,F278=$BR$1),0,1)))</f>
        <v/>
      </c>
      <c r="BW276" s="2" t="str">
        <f>IF($A276&gt;='DB_FG_243way_Regular Symbol'!D$16,"",IF(B276=0,"",IF(OR(B276=$BW$1,B277=$BW$1,B278=$BW$1,B276=$BX$1,B277=$BX$1,B278=$BX$1),0,1)))</f>
        <v/>
      </c>
      <c r="BX276" s="2" t="str">
        <f>IF($A276&gt;='DB_FG_243way_Regular Symbol'!E$16,"",IF(C276=0,"",IF(OR(C276=$BW$1,C277=$BW$1,C278=$BW$1,C276=$BX$1,C277=$BX$1,C278=$BX$1),0,1)))</f>
        <v/>
      </c>
      <c r="BY276" s="2" t="str">
        <f>IF($A276&gt;='DB_FG_243way_Regular Symbol'!F$16,"",IF(D276=0,"",IF(OR(D276=$BW$1,D277=$BW$1,D278=$BW$1,D276=$BX$1,D277=$BX$1,D278=$BX$1),0,1)))</f>
        <v/>
      </c>
      <c r="BZ276" s="2" t="str">
        <f>IF($A276&gt;='DB_FG_243way_Regular Symbol'!G$16,"",IF(E276=0,"",IF(OR(E276=$BW$1,E277=$BW$1,E278=$BW$1,E276=$BX$1,E277=$BX$1,E278=$BX$1),0,1)))</f>
        <v/>
      </c>
      <c r="CA276" s="2" t="str">
        <f>IF($A276&gt;='DB_FG_243way_Regular Symbol'!H$16,"",IF(F276=0,"",IF(OR(F276=$BW$1,F277=$BW$1,F278=$BW$1,F276=$BX$1,F277=$BX$1,F278=$BX$1),0,1)))</f>
        <v/>
      </c>
      <c r="CC276" s="2" t="str">
        <f>IF($A276&gt;='DB_FG_243way_Regular Symbol'!D$16,"",IF(B276=0,"",IF(OR(B276=$BW$1,B277=$BW$1,B278=$BW$1,B276=$CD$1,B277=$CD$1,B278=$CD$1),0,1)))</f>
        <v/>
      </c>
      <c r="CD276" s="2" t="str">
        <f>IF($A276&gt;='DB_FG_243way_Regular Symbol'!E$16,"",IF(C276=0,"",IF(OR(C276=$BW$1,C277=$BW$1,C278=$BW$1,C276=$CD$1,C277=$CD$1,C278=$CD$1),0,1)))</f>
        <v/>
      </c>
      <c r="CE276" s="2" t="str">
        <f>IF($A276&gt;='DB_FG_243way_Regular Symbol'!F$16,"",IF(D276=0,"",IF(OR(D276=$BW$1,D277=$BW$1,D278=$BW$1,D276=$CD$1,D277=$CD$1,D278=$CD$1),0,1)))</f>
        <v/>
      </c>
      <c r="CF276" s="2" t="str">
        <f>IF($A276&gt;='DB_FG_243way_Regular Symbol'!G$16,"",IF(E276=0,"",IF(OR(E276=$BW$1,E277=$BW$1,E278=$BW$1,E276=$CD$1,E277=$CD$1,E278=$CD$1),0,1)))</f>
        <v/>
      </c>
      <c r="CG276" s="2" t="str">
        <f>IF($A276&gt;='DB_FG_243way_Regular Symbol'!H$16,"",IF(F276=0,"",IF(OR(F276=$BW$1,F277=$BW$1,F278=$BW$1,F276=$CD$1,F277=$CD$1,F278=$CD$1),0,1)))</f>
        <v/>
      </c>
      <c r="CI276" s="2" t="str">
        <f>IF($A276&gt;='DB_FG_243way_Regular Symbol'!D$16,"",IF(B276=0,"",IF(OR(B276=$BW$1,B277=$BW$1,B278=$BW$1,B276=$CJ$1,B277=$CJ$1,B278=$CJ$1),0,1)))</f>
        <v/>
      </c>
      <c r="CJ276" s="2" t="str">
        <f>IF($A276&gt;='DB_FG_243way_Regular Symbol'!E$16,"",IF(C276=0,"",IF(OR(C276=$BW$1,C277=$BW$1,C278=$BW$1,C276=$CJ$1,C277=$CJ$1,C278=$CJ$1),0,1)))</f>
        <v/>
      </c>
      <c r="CK276" s="2" t="str">
        <f>IF($A276&gt;='DB_FG_243way_Regular Symbol'!F$16,"",IF(D276=0,"",IF(OR(D276=$BW$1,D277=$BW$1,D278=$BW$1,D276=$CJ$1,D277=$CJ$1,D278=$CJ$1),0,1)))</f>
        <v/>
      </c>
      <c r="CL276" s="2" t="str">
        <f>IF($A276&gt;='DB_FG_243way_Regular Symbol'!G$16,"",IF(E276=0,"",IF(OR(E276=$BW$1,E277=$BW$1,E278=$BW$1,E276=$CJ$1,E277=$CJ$1,E278=$CJ$1),0,1)))</f>
        <v/>
      </c>
      <c r="CM276" s="2" t="str">
        <f>IF($A276&gt;='DB_FG_243way_Regular Symbol'!H$16,"",IF(F276=0,"",IF(OR(F276=$BW$1,F277=$BW$1,F278=$BW$1,F276=$CJ$1,F277=$CJ$1,F278=$CJ$1),0,1)))</f>
        <v/>
      </c>
      <c r="CO276" s="2" t="str">
        <f>IF($A276&gt;='DB_FG_243way_Regular Symbol'!D$16,"",IF(B276=0,"",IF(OR(B276=$BW$1,B277=$BW$1,B278=$BW$1,B276=$CP$1,B277=$CP$1,B278=$CP$1),0,1)))</f>
        <v/>
      </c>
      <c r="CP276" s="2" t="str">
        <f>IF($A276&gt;='DB_FG_243way_Regular Symbol'!E$16,"",IF(C276=0,"",IF(OR(C276=$BW$1,C277=$BW$1,C278=$BW$1,C276=$CP$1,C277=$CP$1,C278=$CP$1),0,1)))</f>
        <v/>
      </c>
      <c r="CQ276" s="2" t="str">
        <f>IF($A276&gt;='DB_FG_243way_Regular Symbol'!F$16,"",IF(D276=0,"",IF(OR(D276=$BW$1,D277=$BW$1,D278=$BW$1,D276=$CP$1,D277=$CP$1,D278=$CP$1),0,1)))</f>
        <v/>
      </c>
      <c r="CR276" s="2" t="str">
        <f>IF($A276&gt;='DB_FG_243way_Regular Symbol'!G$16,"",IF(E276=0,"",IF(OR(E276=$BW$1,E277=$BW$1,E278=$BW$1,E276=$CP$1,E277=$CP$1,E278=$CP$1),0,1)))</f>
        <v/>
      </c>
      <c r="CS276" s="2" t="str">
        <f>IF($A276&gt;='DB_FG_243way_Regular Symbol'!H$16,"",IF(F276=0,"",IF(OR(F276=$BW$1,F277=$BW$1,F278=$BW$1,F276=$CP$1,F277=$CP$1,F278=$CP$1),0,1)))</f>
        <v/>
      </c>
      <c r="CU276" s="2" t="str">
        <f>IF($A276&gt;='DB_FG_243way_Regular Symbol'!D$16,"",IF(B276=0,"",IF(OR(B276=$BW$1,B277=$BW$1,B278=$BW$1,B276=$CV$1,B277=$CV$1,B278=$CV$1),0,1)))</f>
        <v/>
      </c>
      <c r="CV276" s="2" t="str">
        <f>IF($A276&gt;='DB_FG_243way_Regular Symbol'!E$16,"",IF(C276=0,"",IF(OR(C276=$BW$1,C277=$BW$1,C278=$BW$1,C276=$CV$1,C277=$CV$1,C278=$CV$1),0,1)))</f>
        <v/>
      </c>
      <c r="CW276" s="2" t="str">
        <f>IF($A276&gt;='DB_FG_243way_Regular Symbol'!F$16,"",IF(D276=0,"",IF(OR(D276=$BW$1,D277=$BW$1,D278=$BW$1,D276=$CV$1,D277=$CV$1,D278=$CV$1),0,1)))</f>
        <v/>
      </c>
      <c r="CX276" s="2" t="str">
        <f>IF($A276&gt;='DB_FG_243way_Regular Symbol'!G$16,"",IF(E276=0,"",IF(OR(E276=$BW$1,E277=$BW$1,E278=$BW$1,E276=$CV$1,E277=$CV$1,E278=$CV$1),0,1)))</f>
        <v/>
      </c>
      <c r="CY276" s="2" t="str">
        <f>IF($A276&gt;='DB_FG_243way_Regular Symbol'!H$16,"",IF(F276=0,"",IF(OR(F276=$BW$1,F277=$BW$1,F278=$BW$1,F276=$CV$1,F277=$CV$1,F278=$CV$1),0,1)))</f>
        <v/>
      </c>
    </row>
    <row r="277" spans="1:103">
      <c r="A277" s="341">
        <f>IF('DB_FG_243way_Regular Symbol'!L276="","",'DB_FG_243way_Regular Symbol'!L276)</f>
        <v>273</v>
      </c>
      <c r="B277" s="184" t="str">
        <f>IF('DB_FG_243way_Regular Symbol'!M276="",
IF($A277-'DB_FG_243way_Regular Symbol'!D$16&gt;='DB_FG_243way_RegularＸ_W()'!B$2-1,"",VLOOKUP($A277-'DB_FG_243way_Regular Symbol'!D$16,'DB_FG_243way_Regular Symbol'!$L$3:$Q$99,'DB_FG_243way_RegularＸ_W()'!B$3+1,FALSE)),
'DB_FG_243way_Regular Symbol'!M276)</f>
        <v/>
      </c>
      <c r="C277" s="184" t="str">
        <f>IF('DB_FG_243way_Regular Symbol'!N276="",
IF($A277-'DB_FG_243way_Regular Symbol'!E$16&gt;='DB_FG_243way_RegularＸ_W()'!C$2-1,"",VLOOKUP($A277-'DB_FG_243way_Regular Symbol'!E$16,'DB_FG_243way_Regular Symbol'!$L$3:$Q$99,'DB_FG_243way_RegularＸ_W()'!C$3+1,FALSE)),
'DB_FG_243way_Regular Symbol'!N276)</f>
        <v/>
      </c>
      <c r="D277" s="184" t="str">
        <f>IF('DB_FG_243way_Regular Symbol'!O276="",
IF($A277-'DB_FG_243way_Regular Symbol'!F$16&gt;='DB_FG_243way_RegularＸ_W()'!D$2-1,"",VLOOKUP($A277-'DB_FG_243way_Regular Symbol'!F$16,'DB_FG_243way_Regular Symbol'!$L$3:$Q$99,'DB_FG_243way_RegularＸ_W()'!D$3+1,FALSE)),
'DB_FG_243way_Regular Symbol'!O276)</f>
        <v/>
      </c>
      <c r="E277" s="184" t="str">
        <f>IF('DB_FG_243way_Regular Symbol'!P276="",
IF($A277-'DB_FG_243way_Regular Symbol'!G$16&gt;='DB_FG_243way_RegularＸ_W()'!E$2-1,"",VLOOKUP($A277-'DB_FG_243way_Regular Symbol'!G$16,'DB_FG_243way_Regular Symbol'!$L$3:$Q$99,'DB_FG_243way_RegularＸ_W()'!E$3+1,FALSE)),
'DB_FG_243way_Regular Symbol'!P276)</f>
        <v/>
      </c>
      <c r="F277" s="358" t="str">
        <f>IF('DB_FG_243way_Regular Symbol'!Q276="",
IF($A277-'DB_FG_243way_Regular Symbol'!H$16&gt;='DB_FG_243way_RegularＸ_W()'!F$2-1,"",VLOOKUP($A277-'DB_FG_243way_Regular Symbol'!H$16,'DB_FG_243way_Regular Symbol'!$L$3:$Q$99,'DB_FG_243way_RegularＸ_W()'!F$3+1,FALSE)),
'DB_FG_243way_Regular Symbol'!Q276)</f>
        <v/>
      </c>
      <c r="O277" s="342" t="str">
        <f>IF($A277&gt;='DB_FG_243way_Regular Symbol'!D$16,"",IF(B277=0,"",IF(OR(B277=$O$1,B277=$P$1,B278=$O$1,B278=$P$1,B279=$O$1,B279=$P$1),0,1)))</f>
        <v/>
      </c>
      <c r="P277" s="2" t="str">
        <f>IF($A277&gt;='DB_FG_243way_Regular Symbol'!E$16,"",IF(C277=0,"",IF(OR(C277=$O$1,C277=$P$1,C278=$O$1,C278=$P$1,C279=$O$1,C279=$P$1),0,1)))</f>
        <v/>
      </c>
      <c r="Q277" s="2" t="str">
        <f>IF($A277&gt;='DB_FG_243way_Regular Symbol'!F$16,"",IF(D277=0,"",IF(OR(D277=$O$1,D277=$P$1,D278=$O$1,D278=$P$1,D279=$O$1,D279=$P$1),0,1)))</f>
        <v/>
      </c>
      <c r="R277" s="2" t="str">
        <f>IF($A277&gt;='DB_FG_243way_Regular Symbol'!G$16,"",IF(E277=0,"",IF(OR(E277=$O$1,E277=$P$1,E278=$O$1,E278=$P$1,E279=$O$1,E279=$P$1),0,1)))</f>
        <v/>
      </c>
      <c r="S277" s="128" t="str">
        <f>IF($A277&gt;='DB_FG_243way_Regular Symbol'!H$16,"",IF(F277=0,"",IF(OR(F277=$O$1,F277=$P$1,F278=$O$1,F278=$P$1,F279=$O$1,F279=$P$1),0,1)))</f>
        <v/>
      </c>
      <c r="U277" s="342" t="str">
        <f>IF($A277&gt;='DB_FG_243way_Regular Symbol'!D$16,"",IF(B277=0,"",IF(OR(B277=$U$1,B277=$V$1,B278=$U$1,B278=$V$1,B279=$U$1,B279=$V$1),0,1)))</f>
        <v/>
      </c>
      <c r="V277" s="2" t="str">
        <f>IF($A277&gt;='DB_FG_243way_Regular Symbol'!E$16,"",IF(C277=0,"",IF(OR(C277=$U$1,C277=$V$1,C278=$U$1,C278=$V$1,C279=$U$1,C279=$V$1),0,1)))</f>
        <v/>
      </c>
      <c r="W277" s="2" t="str">
        <f>IF($A277&gt;='DB_FG_243way_Regular Symbol'!F$16,"",IF(D277=0,"",IF(OR(D277=$U$1,D277=$V$1,D278=$U$1,D278=$V$1,D279=$U$1,D279=$V$1),0,1)))</f>
        <v/>
      </c>
      <c r="X277" s="2" t="str">
        <f>IF($A277&gt;='DB_FG_243way_Regular Symbol'!G$16,"",IF(E277=0,"",IF(OR(E277=$U$1,E277=$V$1,E278=$U$1,E278=$V$1,E279=$U$1,E279=$V$1),0,1)))</f>
        <v/>
      </c>
      <c r="Y277" s="128" t="str">
        <f>IF($A277&gt;='DB_FG_243way_Regular Symbol'!H$16,"",IF(F277=0,"",IF(OR(F277=$U$1,F277=$V$1,F278=$U$1,F278=$V$1,F279=$U$1,F279=$V$1),0,1)))</f>
        <v/>
      </c>
      <c r="AA277" s="342" t="str">
        <f>IF($A277&gt;='DB_FG_243way_Regular Symbol'!D$16,"",IF(B277=0,"",IF(OR(B277=$AA$1,B277=$AB$1,B278=$AA$1,B278=$AB$1,B279=$AA$1,,B279=$AB$1),0,1)))</f>
        <v/>
      </c>
      <c r="AB277" s="2" t="str">
        <f>IF($A277&gt;='DB_FG_243way_Regular Symbol'!E$16,"",IF(C277=0,"",IF(OR(C277=$AA$1,C277=$AB$1,C278=$AA$1,C278=$AB$1,C279=$AA$1,,C279=$AB$1),0,1)))</f>
        <v/>
      </c>
      <c r="AC277" s="2" t="str">
        <f>IF($A277&gt;='DB_FG_243way_Regular Symbol'!F$16,"",IF(D277=0,"",IF(OR(D277=$AA$1,D277=$AB$1,D278=$AA$1,D278=$AB$1,D279=$AA$1,,D279=$AB$1),0,1)))</f>
        <v/>
      </c>
      <c r="AD277" s="2" t="str">
        <f>IF($A277&gt;='DB_FG_243way_Regular Symbol'!G$16,"",IF(E277=0,"",IF(OR(E277=$AA$1,E277=$AB$1,E278=$AA$1,E278=$AB$1,E279=$AA$1,,E279=$AB$1),0,1)))</f>
        <v/>
      </c>
      <c r="AE277" s="128" t="str">
        <f>IF($A277&gt;='DB_FG_243way_Regular Symbol'!H$16,"",IF(F277=0,"",IF(OR(F277=$AA$1,F277=$AB$1,F278=$AA$1,F278=$AB$1,F279=$AA$1,,F279=$AB$1),0,1)))</f>
        <v/>
      </c>
      <c r="AG277" s="342" t="str">
        <f>IF($A277&gt;='DB_FG_243way_Regular Symbol'!D$16,"",IF(B277=0,"",IF(OR(B277=$AG$1,B277=$AH$1,B278=$AG$1,B278=$AH$1,B279=$AG$1,B279=$AH$1),0,1)))</f>
        <v/>
      </c>
      <c r="AH277" s="2" t="str">
        <f>IF($A277&gt;='DB_FG_243way_Regular Symbol'!E$16,"",IF(C277=0,"",IF(OR(C277=$AG$1,C277=$AH$1,C278=$AG$1,C278=$AH$1,C279=$AG$1,C279=$AH$1),0,1)))</f>
        <v/>
      </c>
      <c r="AI277" s="2" t="str">
        <f>IF($A277&gt;='DB_FG_243way_Regular Symbol'!F$16,"",IF(D277=0,"",IF(OR(D277=$AG$1,D277=$AH$1,D278=$AG$1,D278=$AH$1,D279=$AG$1,D279=$AH$1),0,1)))</f>
        <v/>
      </c>
      <c r="AJ277" s="2" t="str">
        <f>IF($A277&gt;='DB_FG_243way_Regular Symbol'!G$16,"",IF(E277=0,"",IF(OR(E277=$AG$1,E277=$AH$1,E278=$AG$1,E278=$AH$1,E279=$AG$1,E279=$AH$1),0,1)))</f>
        <v/>
      </c>
      <c r="AK277" s="128" t="str">
        <f>IF($A277&gt;='DB_FG_243way_Regular Symbol'!H$16,"",IF(F277=0,"",IF(OR(F277=$AG$1,F277=$AH$1,F278=$AG$1,F278=$AH$1,F279=$AG$1,F279=$AH$1),0,1)))</f>
        <v/>
      </c>
      <c r="AM277" s="342" t="str">
        <f>IF($A277&gt;='DB_FG_243way_Regular Symbol'!D$16,"",IF(B277=0,"",IF(OR(B277=$AM$1,B277=$AN$1,B278=$AM$1,B278=$AN$1,B279=$AM$1,B279=$AN$1),0,1)))</f>
        <v/>
      </c>
      <c r="AN277" s="2" t="str">
        <f>IF($A277&gt;='DB_FG_243way_Regular Symbol'!E$16,"",IF(C277=0,"",IF(OR(C277=$AM$1,C277=$AN$1,C278=$AM$1,C278=$AN$1,C279=$AM$1,C279=$AN$1),0,1)))</f>
        <v/>
      </c>
      <c r="AO277" s="2" t="str">
        <f>IF($A277&gt;='DB_FG_243way_Regular Symbol'!F$16,"",IF(D277=0,"",IF(OR(D277=$AM$1,D277=$AN$1,D278=$AM$1,D278=$AN$1,D279=$AM$1,D279=$AN$1),0,1)))</f>
        <v/>
      </c>
      <c r="AP277" s="2" t="str">
        <f>IF($A277&gt;='DB_FG_243way_Regular Symbol'!G$16,"",IF(E277=0,"",IF(OR(E277=$AM$1,E277=$AN$1,E278=$AM$1,E278=$AN$1,E279=$AM$1,E279=$AN$1),0,1)))</f>
        <v/>
      </c>
      <c r="AQ277" s="128" t="str">
        <f>IF($A277&gt;='DB_FG_243way_Regular Symbol'!H$16,"",IF(F277=0,"",IF(OR(F277=$AM$1,F277=$AN$1,F278=$AM$1,F278=$AN$1,F279=$AM$1,F279=$AN$1),0,1)))</f>
        <v/>
      </c>
      <c r="AS277" s="342" t="str">
        <f>IF($A277&gt;='DB_FG_243way_Regular Symbol'!D$16,"",IF(B277=0,"",IF(OR(B277=$AM$1,B277=$AT$1,B278=$AM$1,B278=$AT$1,B279=$AM$1,B279=$AT$1),0,1)))</f>
        <v/>
      </c>
      <c r="AT277" s="2" t="str">
        <f>IF($A277&gt;='DB_FG_243way_Regular Symbol'!E$16,"",IF(C277=0,"",IF(OR(C277=$AM$1,C277=$AT$1,C278=$AM$1,C278=$AT$1,C279=$AM$1,C279=$AT$1),0,1)))</f>
        <v/>
      </c>
      <c r="AU277" s="2" t="str">
        <f>IF($A277&gt;='DB_FG_243way_Regular Symbol'!F$16,"",IF(D277=0,"",IF(OR(D277=$AM$1,D277=$AT$1,D278=$AM$1,D278=$AT$1,D279=$AM$1,D279=$AT$1),0,1)))</f>
        <v/>
      </c>
      <c r="AV277" s="2" t="str">
        <f>IF($A277&gt;='DB_FG_243way_Regular Symbol'!G$16,"",IF(E277=0,"",IF(OR(E277=$AM$1,E277=$AT$1,E278=$AM$1,E278=$AT$1,E279=$AM$1,E279=$AT$1),0,1)))</f>
        <v/>
      </c>
      <c r="AW277" s="128" t="str">
        <f>IF($A277&gt;='DB_FG_243way_Regular Symbol'!H$16,"",IF(F277=0,"",IF(OR(F277=$AM$1,F277=$AT$1,F278=$AM$1,F278=$AT$1,F279=$AM$1,F279=$AT$1),0,1)))</f>
        <v/>
      </c>
      <c r="AY277" s="342" t="str">
        <f>IF($A277&gt;='DB_FG_243way_Regular Symbol'!D$16,"",IF(B277=0,"",IF(OR(B277=$AM$1,B277=$AZ$1,B278=$AM$1,B278=$AZ$1,B279=$AM$1,B279=$AZ$1),0,1)))</f>
        <v/>
      </c>
      <c r="AZ277" s="2" t="str">
        <f>IF($A277&gt;='DB_FG_243way_Regular Symbol'!E$16,"",IF(C277=0,"",IF(OR(C277=$AM$1,C277=$AZ$1,C278=$AM$1,C278=$AZ$1,C279=$AM$1,C279=$AZ$1),0,1)))</f>
        <v/>
      </c>
      <c r="BA277" s="2" t="str">
        <f>IF($A277&gt;='DB_FG_243way_Regular Symbol'!F$16,"",IF(D277=0,"",IF(OR(D277=$AM$1,D277=$AZ$1,D278=$AM$1,D278=$AZ$1,D279=$AM$1,D279=$AZ$1),0,1)))</f>
        <v/>
      </c>
      <c r="BB277" s="2" t="str">
        <f>IF($A277&gt;='DB_FG_243way_Regular Symbol'!G$16,"",IF(E277=0,"",IF(OR(E277=$AM$1,E277=$AZ$1,E278=$AM$1,E278=$AZ$1,E279=$AM$1,E279=$AZ$1),0,1)))</f>
        <v/>
      </c>
      <c r="BC277" s="128" t="str">
        <f>IF($A277&gt;='DB_FG_243way_Regular Symbol'!H$16,"",IF(F277=0,"",IF(OR(F277=$AM$1,F277=$AZ$1,F278=$AM$1,F278=$AZ$1,F279=$AM$1,F279=$AZ$1),0,1)))</f>
        <v/>
      </c>
      <c r="BE277" s="342"/>
      <c r="BF277" s="2"/>
      <c r="BG277" s="2" t="str">
        <f>IF($A277&gt;='DB_FG_243way_Regular Symbol'!F$16,"",IF(D277=0,"",COUNTIF(D277:D279,$BF$1)))</f>
        <v/>
      </c>
      <c r="BH277" s="2" t="str">
        <f>IF($A277&gt;='DB_FG_243way_Regular Symbol'!G$16,"",IF(E277=0,"",COUNTIF(E277:E279,$BF$1)))</f>
        <v/>
      </c>
      <c r="BI277" s="2" t="str">
        <f>IF($A277&gt;='DB_FG_243way_Regular Symbol'!H$16,"",IF(F277=0,"",COUNTIF(F277:F279,$BF$1)))</f>
        <v/>
      </c>
      <c r="BK277" s="342"/>
      <c r="BL277" s="2"/>
      <c r="BM277" s="2" t="str">
        <f>IF($A277&gt;='DB_FG_243way_Regular Symbol'!F$16,"",IF(D277=0,"",IF(OR(D277=$AM$1,D277=$BL$1,D278=$AM$1,D278=$BL$1,D279=$AM$1,D279=$BL$1),0,1)))</f>
        <v/>
      </c>
      <c r="BN277" s="2" t="str">
        <f>IF($A277&gt;='DB_FG_243way_Regular Symbol'!G$16,"",IF(E277=0,"",IF(OR(E277=$AM$1,E277=$BL$1,E278=$AM$1,E278=$BL$1,E279=$AM$1,E279=$BL$1),0,1)))</f>
        <v/>
      </c>
      <c r="BO277" s="128" t="str">
        <f>IF($A277&gt;='DB_FG_243way_Regular Symbol'!H$16,"",IF(F277=0,"",IF(OR(F277=$AM$1,F277=$BL$1,F278=$AM$1,F278=$BL$1,F279=$AM$1,F279=$BL$1),0,1)))</f>
        <v/>
      </c>
      <c r="BQ277" s="2" t="str">
        <f>IF($A277&gt;='DB_FG_243way_Regular Symbol'!D$16,"",IF(B277=0,"",IF(OR(B277=$BQ$1,B277=$BR$1,B278=$BQ$1,B278=$BR$1,B279=$BQ$1,B279=$BR$1),0,1)))</f>
        <v/>
      </c>
      <c r="BR277" s="2" t="str">
        <f>IF($A277&gt;='DB_FG_243way_Regular Symbol'!E$16,"",IF(C277=0,"",IF(OR(C277=$BQ$1,C277=$BR$1,C278=$BQ$1,C278=$BR$1,C279=$BQ$1,C279=$BR$1),0,1)))</f>
        <v/>
      </c>
      <c r="BS277" s="2" t="str">
        <f>IF($A277&gt;='DB_FG_243way_Regular Symbol'!F$16,"",IF(D277=0,"",IF(OR(D277=$BQ$1,D277=$BR$1,D278=$BQ$1,D278=$BR$1,D279=$BQ$1,D279=$BR$1),0,1)))</f>
        <v/>
      </c>
      <c r="BT277" s="2" t="str">
        <f>IF($A277&gt;='DB_FG_243way_Regular Symbol'!G$16,"",IF(E277=0,"",IF(OR(E277=$BQ$1,E277=$BR$1,E278=$BQ$1,E278=$BR$1,E279=$BQ$1,E279=$BR$1),0,1)))</f>
        <v/>
      </c>
      <c r="BU277" s="2" t="str">
        <f>IF($A277&gt;='DB_FG_243way_Regular Symbol'!H$16,"",IF(F277=0,"",IF(OR(F277=$BQ$1,F277=$BR$1,F278=$BQ$1,F278=$BR$1,F279=$BQ$1,F279=$BR$1),0,1)))</f>
        <v/>
      </c>
      <c r="BW277" s="2" t="str">
        <f>IF($A277&gt;='DB_FG_243way_Regular Symbol'!D$16,"",IF(B277=0,"",IF(OR(B277=$BW$1,B278=$BW$1,B279=$BW$1,B277=$BX$1,B278=$BX$1,B279=$BX$1),0,1)))</f>
        <v/>
      </c>
      <c r="BX277" s="2" t="str">
        <f>IF($A277&gt;='DB_FG_243way_Regular Symbol'!E$16,"",IF(C277=0,"",IF(OR(C277=$BW$1,C278=$BW$1,C279=$BW$1,C277=$BX$1,C278=$BX$1,C279=$BX$1),0,1)))</f>
        <v/>
      </c>
      <c r="BY277" s="2" t="str">
        <f>IF($A277&gt;='DB_FG_243way_Regular Symbol'!F$16,"",IF(D277=0,"",IF(OR(D277=$BW$1,D278=$BW$1,D279=$BW$1,D277=$BX$1,D278=$BX$1,D279=$BX$1),0,1)))</f>
        <v/>
      </c>
      <c r="BZ277" s="2" t="str">
        <f>IF($A277&gt;='DB_FG_243way_Regular Symbol'!G$16,"",IF(E277=0,"",IF(OR(E277=$BW$1,E278=$BW$1,E279=$BW$1,E277=$BX$1,E278=$BX$1,E279=$BX$1),0,1)))</f>
        <v/>
      </c>
      <c r="CA277" s="2" t="str">
        <f>IF($A277&gt;='DB_FG_243way_Regular Symbol'!H$16,"",IF(F277=0,"",IF(OR(F277=$BW$1,F278=$BW$1,F279=$BW$1,F277=$BX$1,F278=$BX$1,F279=$BX$1),0,1)))</f>
        <v/>
      </c>
      <c r="CC277" s="2" t="str">
        <f>IF($A277&gt;='DB_FG_243way_Regular Symbol'!D$16,"",IF(B277=0,"",IF(OR(B277=$BW$1,B278=$BW$1,B279=$BW$1,B277=$CD$1,B278=$CD$1,B279=$CD$1),0,1)))</f>
        <v/>
      </c>
      <c r="CD277" s="2" t="str">
        <f>IF($A277&gt;='DB_FG_243way_Regular Symbol'!E$16,"",IF(C277=0,"",IF(OR(C277=$BW$1,C278=$BW$1,C279=$BW$1,C277=$CD$1,C278=$CD$1,C279=$CD$1),0,1)))</f>
        <v/>
      </c>
      <c r="CE277" s="2" t="str">
        <f>IF($A277&gt;='DB_FG_243way_Regular Symbol'!F$16,"",IF(D277=0,"",IF(OR(D277=$BW$1,D278=$BW$1,D279=$BW$1,D277=$CD$1,D278=$CD$1,D279=$CD$1),0,1)))</f>
        <v/>
      </c>
      <c r="CF277" s="2" t="str">
        <f>IF($A277&gt;='DB_FG_243way_Regular Symbol'!G$16,"",IF(E277=0,"",IF(OR(E277=$BW$1,E278=$BW$1,E279=$BW$1,E277=$CD$1,E278=$CD$1,E279=$CD$1),0,1)))</f>
        <v/>
      </c>
      <c r="CG277" s="2" t="str">
        <f>IF($A277&gt;='DB_FG_243way_Regular Symbol'!H$16,"",IF(F277=0,"",IF(OR(F277=$BW$1,F278=$BW$1,F279=$BW$1,F277=$CD$1,F278=$CD$1,F279=$CD$1),0,1)))</f>
        <v/>
      </c>
      <c r="CI277" s="2" t="str">
        <f>IF($A277&gt;='DB_FG_243way_Regular Symbol'!D$16,"",IF(B277=0,"",IF(OR(B277=$BW$1,B278=$BW$1,B279=$BW$1,B277=$CJ$1,B278=$CJ$1,B279=$CJ$1),0,1)))</f>
        <v/>
      </c>
      <c r="CJ277" s="2" t="str">
        <f>IF($A277&gt;='DB_FG_243way_Regular Symbol'!E$16,"",IF(C277=0,"",IF(OR(C277=$BW$1,C278=$BW$1,C279=$BW$1,C277=$CJ$1,C278=$CJ$1,C279=$CJ$1),0,1)))</f>
        <v/>
      </c>
      <c r="CK277" s="2" t="str">
        <f>IF($A277&gt;='DB_FG_243way_Regular Symbol'!F$16,"",IF(D277=0,"",IF(OR(D277=$BW$1,D278=$BW$1,D279=$BW$1,D277=$CJ$1,D278=$CJ$1,D279=$CJ$1),0,1)))</f>
        <v/>
      </c>
      <c r="CL277" s="2" t="str">
        <f>IF($A277&gt;='DB_FG_243way_Regular Symbol'!G$16,"",IF(E277=0,"",IF(OR(E277=$BW$1,E278=$BW$1,E279=$BW$1,E277=$CJ$1,E278=$CJ$1,E279=$CJ$1),0,1)))</f>
        <v/>
      </c>
      <c r="CM277" s="2" t="str">
        <f>IF($A277&gt;='DB_FG_243way_Regular Symbol'!H$16,"",IF(F277=0,"",IF(OR(F277=$BW$1,F278=$BW$1,F279=$BW$1,F277=$CJ$1,F278=$CJ$1,F279=$CJ$1),0,1)))</f>
        <v/>
      </c>
      <c r="CO277" s="2" t="str">
        <f>IF($A277&gt;='DB_FG_243way_Regular Symbol'!D$16,"",IF(B277=0,"",IF(OR(B277=$BW$1,B278=$BW$1,B279=$BW$1,B277=$CP$1,B278=$CP$1,B279=$CP$1),0,1)))</f>
        <v/>
      </c>
      <c r="CP277" s="2" t="str">
        <f>IF($A277&gt;='DB_FG_243way_Regular Symbol'!E$16,"",IF(C277=0,"",IF(OR(C277=$BW$1,C278=$BW$1,C279=$BW$1,C277=$CP$1,C278=$CP$1,C279=$CP$1),0,1)))</f>
        <v/>
      </c>
      <c r="CQ277" s="2" t="str">
        <f>IF($A277&gt;='DB_FG_243way_Regular Symbol'!F$16,"",IF(D277=0,"",IF(OR(D277=$BW$1,D278=$BW$1,D279=$BW$1,D277=$CP$1,D278=$CP$1,D279=$CP$1),0,1)))</f>
        <v/>
      </c>
      <c r="CR277" s="2" t="str">
        <f>IF($A277&gt;='DB_FG_243way_Regular Symbol'!G$16,"",IF(E277=0,"",IF(OR(E277=$BW$1,E278=$BW$1,E279=$BW$1,E277=$CP$1,E278=$CP$1,E279=$CP$1),0,1)))</f>
        <v/>
      </c>
      <c r="CS277" s="2" t="str">
        <f>IF($A277&gt;='DB_FG_243way_Regular Symbol'!H$16,"",IF(F277=0,"",IF(OR(F277=$BW$1,F278=$BW$1,F279=$BW$1,F277=$CP$1,F278=$CP$1,F279=$CP$1),0,1)))</f>
        <v/>
      </c>
      <c r="CU277" s="2" t="str">
        <f>IF($A277&gt;='DB_FG_243way_Regular Symbol'!D$16,"",IF(B277=0,"",IF(OR(B277=$BW$1,B278=$BW$1,B279=$BW$1,B277=$CV$1,B278=$CV$1,B279=$CV$1),0,1)))</f>
        <v/>
      </c>
      <c r="CV277" s="2" t="str">
        <f>IF($A277&gt;='DB_FG_243way_Regular Symbol'!E$16,"",IF(C277=0,"",IF(OR(C277=$BW$1,C278=$BW$1,C279=$BW$1,C277=$CV$1,C278=$CV$1,C279=$CV$1),0,1)))</f>
        <v/>
      </c>
      <c r="CW277" s="2" t="str">
        <f>IF($A277&gt;='DB_FG_243way_Regular Symbol'!F$16,"",IF(D277=0,"",IF(OR(D277=$BW$1,D278=$BW$1,D279=$BW$1,D277=$CV$1,D278=$CV$1,D279=$CV$1),0,1)))</f>
        <v/>
      </c>
      <c r="CX277" s="2" t="str">
        <f>IF($A277&gt;='DB_FG_243way_Regular Symbol'!G$16,"",IF(E277=0,"",IF(OR(E277=$BW$1,E278=$BW$1,E279=$BW$1,E277=$CV$1,E278=$CV$1,E279=$CV$1),0,1)))</f>
        <v/>
      </c>
      <c r="CY277" s="2" t="str">
        <f>IF($A277&gt;='DB_FG_243way_Regular Symbol'!H$16,"",IF(F277=0,"",IF(OR(F277=$BW$1,F278=$BW$1,F279=$BW$1,F277=$CV$1,F278=$CV$1,F279=$CV$1),0,1)))</f>
        <v/>
      </c>
    </row>
    <row r="278" spans="1:103">
      <c r="A278" s="341">
        <f>IF('DB_FG_243way_Regular Symbol'!L277="","",'DB_FG_243way_Regular Symbol'!L277)</f>
        <v>274</v>
      </c>
      <c r="B278" s="184" t="str">
        <f>IF('DB_FG_243way_Regular Symbol'!M277="",
IF($A278-'DB_FG_243way_Regular Symbol'!D$16&gt;='DB_FG_243way_RegularＸ_W()'!B$2-1,"",VLOOKUP($A278-'DB_FG_243way_Regular Symbol'!D$16,'DB_FG_243way_Regular Symbol'!$L$3:$Q$99,'DB_FG_243way_RegularＸ_W()'!B$3+1,FALSE)),
'DB_FG_243way_Regular Symbol'!M277)</f>
        <v/>
      </c>
      <c r="C278" s="184" t="str">
        <f>IF('DB_FG_243way_Regular Symbol'!N277="",
IF($A278-'DB_FG_243way_Regular Symbol'!E$16&gt;='DB_FG_243way_RegularＸ_W()'!C$2-1,"",VLOOKUP($A278-'DB_FG_243way_Regular Symbol'!E$16,'DB_FG_243way_Regular Symbol'!$L$3:$Q$99,'DB_FG_243way_RegularＸ_W()'!C$3+1,FALSE)),
'DB_FG_243way_Regular Symbol'!N277)</f>
        <v/>
      </c>
      <c r="D278" s="184" t="str">
        <f>IF('DB_FG_243way_Regular Symbol'!O277="",
IF($A278-'DB_FG_243way_Regular Symbol'!F$16&gt;='DB_FG_243way_RegularＸ_W()'!D$2-1,"",VLOOKUP($A278-'DB_FG_243way_Regular Symbol'!F$16,'DB_FG_243way_Regular Symbol'!$L$3:$Q$99,'DB_FG_243way_RegularＸ_W()'!D$3+1,FALSE)),
'DB_FG_243way_Regular Symbol'!O277)</f>
        <v/>
      </c>
      <c r="E278" s="184" t="str">
        <f>IF('DB_FG_243way_Regular Symbol'!P277="",
IF($A278-'DB_FG_243way_Regular Symbol'!G$16&gt;='DB_FG_243way_RegularＸ_W()'!E$2-1,"",VLOOKUP($A278-'DB_FG_243way_Regular Symbol'!G$16,'DB_FG_243way_Regular Symbol'!$L$3:$Q$99,'DB_FG_243way_RegularＸ_W()'!E$3+1,FALSE)),
'DB_FG_243way_Regular Symbol'!P277)</f>
        <v/>
      </c>
      <c r="F278" s="358" t="str">
        <f>IF('DB_FG_243way_Regular Symbol'!Q277="",
IF($A278-'DB_FG_243way_Regular Symbol'!H$16&gt;='DB_FG_243way_RegularＸ_W()'!F$2-1,"",VLOOKUP($A278-'DB_FG_243way_Regular Symbol'!H$16,'DB_FG_243way_Regular Symbol'!$L$3:$Q$99,'DB_FG_243way_RegularＸ_W()'!F$3+1,FALSE)),
'DB_FG_243way_Regular Symbol'!Q277)</f>
        <v/>
      </c>
      <c r="O278" s="342" t="str">
        <f>IF($A278&gt;='DB_FG_243way_Regular Symbol'!D$16,"",IF(B278=0,"",IF(OR(B278=$O$1,B278=$P$1,B279=$O$1,B279=$P$1,B280=$O$1,B280=$P$1),0,1)))</f>
        <v/>
      </c>
      <c r="P278" s="2" t="str">
        <f>IF($A278&gt;='DB_FG_243way_Regular Symbol'!E$16,"",IF(C278=0,"",IF(OR(C278=$O$1,C278=$P$1,C279=$O$1,C279=$P$1,C280=$O$1,C280=$P$1),0,1)))</f>
        <v/>
      </c>
      <c r="Q278" s="2" t="str">
        <f>IF($A278&gt;='DB_FG_243way_Regular Symbol'!F$16,"",IF(D278=0,"",IF(OR(D278=$O$1,D278=$P$1,D279=$O$1,D279=$P$1,D280=$O$1,D280=$P$1),0,1)))</f>
        <v/>
      </c>
      <c r="R278" s="2" t="str">
        <f>IF($A278&gt;='DB_FG_243way_Regular Symbol'!G$16,"",IF(E278=0,"",IF(OR(E278=$O$1,E278=$P$1,E279=$O$1,E279=$P$1,E280=$O$1,E280=$P$1),0,1)))</f>
        <v/>
      </c>
      <c r="S278" s="128" t="str">
        <f>IF($A278&gt;='DB_FG_243way_Regular Symbol'!H$16,"",IF(F278=0,"",IF(OR(F278=$O$1,F278=$P$1,F279=$O$1,F279=$P$1,F280=$O$1,F280=$P$1),0,1)))</f>
        <v/>
      </c>
      <c r="U278" s="342" t="str">
        <f>IF($A278&gt;='DB_FG_243way_Regular Symbol'!D$16,"",IF(B278=0,"",IF(OR(B278=$U$1,B278=$V$1,B279=$U$1,B279=$V$1,B280=$U$1,B280=$V$1),0,1)))</f>
        <v/>
      </c>
      <c r="V278" s="2" t="str">
        <f>IF($A278&gt;='DB_FG_243way_Regular Symbol'!E$16,"",IF(C278=0,"",IF(OR(C278=$U$1,C278=$V$1,C279=$U$1,C279=$V$1,C280=$U$1,C280=$V$1),0,1)))</f>
        <v/>
      </c>
      <c r="W278" s="2" t="str">
        <f>IF($A278&gt;='DB_FG_243way_Regular Symbol'!F$16,"",IF(D278=0,"",IF(OR(D278=$U$1,D278=$V$1,D279=$U$1,D279=$V$1,D280=$U$1,D280=$V$1),0,1)))</f>
        <v/>
      </c>
      <c r="X278" s="2" t="str">
        <f>IF($A278&gt;='DB_FG_243way_Regular Symbol'!G$16,"",IF(E278=0,"",IF(OR(E278=$U$1,E278=$V$1,E279=$U$1,E279=$V$1,E280=$U$1,E280=$V$1),0,1)))</f>
        <v/>
      </c>
      <c r="Y278" s="128" t="str">
        <f>IF($A278&gt;='DB_FG_243way_Regular Symbol'!H$16,"",IF(F278=0,"",IF(OR(F278=$U$1,F278=$V$1,F279=$U$1,F279=$V$1,F280=$U$1,F280=$V$1),0,1)))</f>
        <v/>
      </c>
      <c r="AA278" s="342" t="str">
        <f>IF($A278&gt;='DB_FG_243way_Regular Symbol'!D$16,"",IF(B278=0,"",IF(OR(B278=$AA$1,B278=$AB$1,B279=$AA$1,B279=$AB$1,B280=$AA$1,,B280=$AB$1),0,1)))</f>
        <v/>
      </c>
      <c r="AB278" s="2" t="str">
        <f>IF($A278&gt;='DB_FG_243way_Regular Symbol'!E$16,"",IF(C278=0,"",IF(OR(C278=$AA$1,C278=$AB$1,C279=$AA$1,C279=$AB$1,C280=$AA$1,,C280=$AB$1),0,1)))</f>
        <v/>
      </c>
      <c r="AC278" s="2" t="str">
        <f>IF($A278&gt;='DB_FG_243way_Regular Symbol'!F$16,"",IF(D278=0,"",IF(OR(D278=$AA$1,D278=$AB$1,D279=$AA$1,D279=$AB$1,D280=$AA$1,,D280=$AB$1),0,1)))</f>
        <v/>
      </c>
      <c r="AD278" s="2" t="str">
        <f>IF($A278&gt;='DB_FG_243way_Regular Symbol'!G$16,"",IF(E278=0,"",IF(OR(E278=$AA$1,E278=$AB$1,E279=$AA$1,E279=$AB$1,E280=$AA$1,,E280=$AB$1),0,1)))</f>
        <v/>
      </c>
      <c r="AE278" s="128" t="str">
        <f>IF($A278&gt;='DB_FG_243way_Regular Symbol'!H$16,"",IF(F278=0,"",IF(OR(F278=$AA$1,F278=$AB$1,F279=$AA$1,F279=$AB$1,F280=$AA$1,,F280=$AB$1),0,1)))</f>
        <v/>
      </c>
      <c r="AG278" s="342" t="str">
        <f>IF($A278&gt;='DB_FG_243way_Regular Symbol'!D$16,"",IF(B278=0,"",IF(OR(B278=$AG$1,B278=$AH$1,B279=$AG$1,B279=$AH$1,B280=$AG$1,B280=$AH$1),0,1)))</f>
        <v/>
      </c>
      <c r="AH278" s="2" t="str">
        <f>IF($A278&gt;='DB_FG_243way_Regular Symbol'!E$16,"",IF(C278=0,"",IF(OR(C278=$AG$1,C278=$AH$1,C279=$AG$1,C279=$AH$1,C280=$AG$1,C280=$AH$1),0,1)))</f>
        <v/>
      </c>
      <c r="AI278" s="2" t="str">
        <f>IF($A278&gt;='DB_FG_243way_Regular Symbol'!F$16,"",IF(D278=0,"",IF(OR(D278=$AG$1,D278=$AH$1,D279=$AG$1,D279=$AH$1,D280=$AG$1,D280=$AH$1),0,1)))</f>
        <v/>
      </c>
      <c r="AJ278" s="2" t="str">
        <f>IF($A278&gt;='DB_FG_243way_Regular Symbol'!G$16,"",IF(E278=0,"",IF(OR(E278=$AG$1,E278=$AH$1,E279=$AG$1,E279=$AH$1,E280=$AG$1,E280=$AH$1),0,1)))</f>
        <v/>
      </c>
      <c r="AK278" s="128" t="str">
        <f>IF($A278&gt;='DB_FG_243way_Regular Symbol'!H$16,"",IF(F278=0,"",IF(OR(F278=$AG$1,F278=$AH$1,F279=$AG$1,F279=$AH$1,F280=$AG$1,F280=$AH$1),0,1)))</f>
        <v/>
      </c>
      <c r="AM278" s="342" t="str">
        <f>IF($A278&gt;='DB_FG_243way_Regular Symbol'!D$16,"",IF(B278=0,"",IF(OR(B278=$AM$1,B278=$AN$1,B279=$AM$1,B279=$AN$1,B280=$AM$1,B280=$AN$1),0,1)))</f>
        <v/>
      </c>
      <c r="AN278" s="2" t="str">
        <f>IF($A278&gt;='DB_FG_243way_Regular Symbol'!E$16,"",IF(C278=0,"",IF(OR(C278=$AM$1,C278=$AN$1,C279=$AM$1,C279=$AN$1,C280=$AM$1,C280=$AN$1),0,1)))</f>
        <v/>
      </c>
      <c r="AO278" s="2" t="str">
        <f>IF($A278&gt;='DB_FG_243way_Regular Symbol'!F$16,"",IF(D278=0,"",IF(OR(D278=$AM$1,D278=$AN$1,D279=$AM$1,D279=$AN$1,D280=$AM$1,D280=$AN$1),0,1)))</f>
        <v/>
      </c>
      <c r="AP278" s="2" t="str">
        <f>IF($A278&gt;='DB_FG_243way_Regular Symbol'!G$16,"",IF(E278=0,"",IF(OR(E278=$AM$1,E278=$AN$1,E279=$AM$1,E279=$AN$1,E280=$AM$1,E280=$AN$1),0,1)))</f>
        <v/>
      </c>
      <c r="AQ278" s="128" t="str">
        <f>IF($A278&gt;='DB_FG_243way_Regular Symbol'!H$16,"",IF(F278=0,"",IF(OR(F278=$AM$1,F278=$AN$1,F279=$AM$1,F279=$AN$1,F280=$AM$1,F280=$AN$1),0,1)))</f>
        <v/>
      </c>
      <c r="AS278" s="342" t="str">
        <f>IF($A278&gt;='DB_FG_243way_Regular Symbol'!D$16,"",IF(B278=0,"",IF(OR(B278=$AM$1,B278=$AT$1,B279=$AM$1,B279=$AT$1,B280=$AM$1,B280=$AT$1),0,1)))</f>
        <v/>
      </c>
      <c r="AT278" s="2" t="str">
        <f>IF($A278&gt;='DB_FG_243way_Regular Symbol'!E$16,"",IF(C278=0,"",IF(OR(C278=$AM$1,C278=$AT$1,C279=$AM$1,C279=$AT$1,C280=$AM$1,C280=$AT$1),0,1)))</f>
        <v/>
      </c>
      <c r="AU278" s="2" t="str">
        <f>IF($A278&gt;='DB_FG_243way_Regular Symbol'!F$16,"",IF(D278=0,"",IF(OR(D278=$AM$1,D278=$AT$1,D279=$AM$1,D279=$AT$1,D280=$AM$1,D280=$AT$1),0,1)))</f>
        <v/>
      </c>
      <c r="AV278" s="2" t="str">
        <f>IF($A278&gt;='DB_FG_243way_Regular Symbol'!G$16,"",IF(E278=0,"",IF(OR(E278=$AM$1,E278=$AT$1,E279=$AM$1,E279=$AT$1,E280=$AM$1,E280=$AT$1),0,1)))</f>
        <v/>
      </c>
      <c r="AW278" s="128" t="str">
        <f>IF($A278&gt;='DB_FG_243way_Regular Symbol'!H$16,"",IF(F278=0,"",IF(OR(F278=$AM$1,F278=$AT$1,F279=$AM$1,F279=$AT$1,F280=$AM$1,F280=$AT$1),0,1)))</f>
        <v/>
      </c>
      <c r="AY278" s="342" t="str">
        <f>IF($A278&gt;='DB_FG_243way_Regular Symbol'!D$16,"",IF(B278=0,"",IF(OR(B278=$AM$1,B278=$AZ$1,B279=$AM$1,B279=$AZ$1,B280=$AM$1,B280=$AZ$1),0,1)))</f>
        <v/>
      </c>
      <c r="AZ278" s="2" t="str">
        <f>IF($A278&gt;='DB_FG_243way_Regular Symbol'!E$16,"",IF(C278=0,"",IF(OR(C278=$AM$1,C278=$AZ$1,C279=$AM$1,C279=$AZ$1,C280=$AM$1,C280=$AZ$1),0,1)))</f>
        <v/>
      </c>
      <c r="BA278" s="2" t="str">
        <f>IF($A278&gt;='DB_FG_243way_Regular Symbol'!F$16,"",IF(D278=0,"",IF(OR(D278=$AM$1,D278=$AZ$1,D279=$AM$1,D279=$AZ$1,D280=$AM$1,D280=$AZ$1),0,1)))</f>
        <v/>
      </c>
      <c r="BB278" s="2" t="str">
        <f>IF($A278&gt;='DB_FG_243way_Regular Symbol'!G$16,"",IF(E278=0,"",IF(OR(E278=$AM$1,E278=$AZ$1,E279=$AM$1,E279=$AZ$1,E280=$AM$1,E280=$AZ$1),0,1)))</f>
        <v/>
      </c>
      <c r="BC278" s="128" t="str">
        <f>IF($A278&gt;='DB_FG_243way_Regular Symbol'!H$16,"",IF(F278=0,"",IF(OR(F278=$AM$1,F278=$AZ$1,F279=$AM$1,F279=$AZ$1,F280=$AM$1,F280=$AZ$1),0,1)))</f>
        <v/>
      </c>
      <c r="BE278" s="342"/>
      <c r="BF278" s="2"/>
      <c r="BG278" s="2" t="str">
        <f>IF($A278&gt;='DB_FG_243way_Regular Symbol'!F$16,"",IF(D278=0,"",COUNTIF(D278:D280,$BF$1)))</f>
        <v/>
      </c>
      <c r="BH278" s="2" t="str">
        <f>IF($A278&gt;='DB_FG_243way_Regular Symbol'!G$16,"",IF(E278=0,"",COUNTIF(E278:E280,$BF$1)))</f>
        <v/>
      </c>
      <c r="BI278" s="2" t="str">
        <f>IF($A278&gt;='DB_FG_243way_Regular Symbol'!H$16,"",IF(F278=0,"",COUNTIF(F278:F280,$BF$1)))</f>
        <v/>
      </c>
      <c r="BK278" s="342"/>
      <c r="BL278" s="2"/>
      <c r="BM278" s="2" t="str">
        <f>IF($A278&gt;='DB_FG_243way_Regular Symbol'!F$16,"",IF(D278=0,"",IF(OR(D278=$AM$1,D278=$BL$1,D279=$AM$1,D279=$BL$1,D280=$AM$1,D280=$BL$1),0,1)))</f>
        <v/>
      </c>
      <c r="BN278" s="2" t="str">
        <f>IF($A278&gt;='DB_FG_243way_Regular Symbol'!G$16,"",IF(E278=0,"",IF(OR(E278=$AM$1,E278=$BL$1,E279=$AM$1,E279=$BL$1,E280=$AM$1,E280=$BL$1),0,1)))</f>
        <v/>
      </c>
      <c r="BO278" s="128" t="str">
        <f>IF($A278&gt;='DB_FG_243way_Regular Symbol'!H$16,"",IF(F278=0,"",IF(OR(F278=$AM$1,F278=$BL$1,F279=$AM$1,F279=$BL$1,F280=$AM$1,F280=$BL$1),0,1)))</f>
        <v/>
      </c>
      <c r="BQ278" s="2" t="str">
        <f>IF($A278&gt;='DB_FG_243way_Regular Symbol'!D$16,"",IF(B278=0,"",IF(OR(B278=$BQ$1,B278=$BR$1,B279=$BQ$1,B279=$BR$1,B280=$BQ$1,B280=$BR$1),0,1)))</f>
        <v/>
      </c>
      <c r="BR278" s="2" t="str">
        <f>IF($A278&gt;='DB_FG_243way_Regular Symbol'!E$16,"",IF(C278=0,"",IF(OR(C278=$BQ$1,C278=$BR$1,C279=$BQ$1,C279=$BR$1,C280=$BQ$1,C280=$BR$1),0,1)))</f>
        <v/>
      </c>
      <c r="BS278" s="2" t="str">
        <f>IF($A278&gt;='DB_FG_243way_Regular Symbol'!F$16,"",IF(D278=0,"",IF(OR(D278=$BQ$1,D278=$BR$1,D279=$BQ$1,D279=$BR$1,D280=$BQ$1,D280=$BR$1),0,1)))</f>
        <v/>
      </c>
      <c r="BT278" s="2" t="str">
        <f>IF($A278&gt;='DB_FG_243way_Regular Symbol'!G$16,"",IF(E278=0,"",IF(OR(E278=$BQ$1,E278=$BR$1,E279=$BQ$1,E279=$BR$1,E280=$BQ$1,E280=$BR$1),0,1)))</f>
        <v/>
      </c>
      <c r="BU278" s="2" t="str">
        <f>IF($A278&gt;='DB_FG_243way_Regular Symbol'!H$16,"",IF(F278=0,"",IF(OR(F278=$BQ$1,F278=$BR$1,F279=$BQ$1,F279=$BR$1,F280=$BQ$1,F280=$BR$1),0,1)))</f>
        <v/>
      </c>
      <c r="BW278" s="2" t="str">
        <f>IF($A278&gt;='DB_FG_243way_Regular Symbol'!D$16,"",IF(B278=0,"",IF(OR(B278=$BW$1,B279=$BW$1,B280=$BW$1,B278=$BX$1,B279=$BX$1,B280=$BX$1),0,1)))</f>
        <v/>
      </c>
      <c r="BX278" s="2" t="str">
        <f>IF($A278&gt;='DB_FG_243way_Regular Symbol'!E$16,"",IF(C278=0,"",IF(OR(C278=$BW$1,C279=$BW$1,C280=$BW$1,C278=$BX$1,C279=$BX$1,C280=$BX$1),0,1)))</f>
        <v/>
      </c>
      <c r="BY278" s="2" t="str">
        <f>IF($A278&gt;='DB_FG_243way_Regular Symbol'!F$16,"",IF(D278=0,"",IF(OR(D278=$BW$1,D279=$BW$1,D280=$BW$1,D278=$BX$1,D279=$BX$1,D280=$BX$1),0,1)))</f>
        <v/>
      </c>
      <c r="BZ278" s="2" t="str">
        <f>IF($A278&gt;='DB_FG_243way_Regular Symbol'!G$16,"",IF(E278=0,"",IF(OR(E278=$BW$1,E279=$BW$1,E280=$BW$1,E278=$BX$1,E279=$BX$1,E280=$BX$1),0,1)))</f>
        <v/>
      </c>
      <c r="CA278" s="2" t="str">
        <f>IF($A278&gt;='DB_FG_243way_Regular Symbol'!H$16,"",IF(F278=0,"",IF(OR(F278=$BW$1,F279=$BW$1,F280=$BW$1,F278=$BX$1,F279=$BX$1,F280=$BX$1),0,1)))</f>
        <v/>
      </c>
      <c r="CC278" s="2" t="str">
        <f>IF($A278&gt;='DB_FG_243way_Regular Symbol'!D$16,"",IF(B278=0,"",IF(OR(B278=$BW$1,B279=$BW$1,B280=$BW$1,B278=$CD$1,B279=$CD$1,B280=$CD$1),0,1)))</f>
        <v/>
      </c>
      <c r="CD278" s="2" t="str">
        <f>IF($A278&gt;='DB_FG_243way_Regular Symbol'!E$16,"",IF(C278=0,"",IF(OR(C278=$BW$1,C279=$BW$1,C280=$BW$1,C278=$CD$1,C279=$CD$1,C280=$CD$1),0,1)))</f>
        <v/>
      </c>
      <c r="CE278" s="2" t="str">
        <f>IF($A278&gt;='DB_FG_243way_Regular Symbol'!F$16,"",IF(D278=0,"",IF(OR(D278=$BW$1,D279=$BW$1,D280=$BW$1,D278=$CD$1,D279=$CD$1,D280=$CD$1),0,1)))</f>
        <v/>
      </c>
      <c r="CF278" s="2" t="str">
        <f>IF($A278&gt;='DB_FG_243way_Regular Symbol'!G$16,"",IF(E278=0,"",IF(OR(E278=$BW$1,E279=$BW$1,E280=$BW$1,E278=$CD$1,E279=$CD$1,E280=$CD$1),0,1)))</f>
        <v/>
      </c>
      <c r="CG278" s="2" t="str">
        <f>IF($A278&gt;='DB_FG_243way_Regular Symbol'!H$16,"",IF(F278=0,"",IF(OR(F278=$BW$1,F279=$BW$1,F280=$BW$1,F278=$CD$1,F279=$CD$1,F280=$CD$1),0,1)))</f>
        <v/>
      </c>
      <c r="CI278" s="2" t="str">
        <f>IF($A278&gt;='DB_FG_243way_Regular Symbol'!D$16,"",IF(B278=0,"",IF(OR(B278=$BW$1,B279=$BW$1,B280=$BW$1,B278=$CJ$1,B279=$CJ$1,B280=$CJ$1),0,1)))</f>
        <v/>
      </c>
      <c r="CJ278" s="2" t="str">
        <f>IF($A278&gt;='DB_FG_243way_Regular Symbol'!E$16,"",IF(C278=0,"",IF(OR(C278=$BW$1,C279=$BW$1,C280=$BW$1,C278=$CJ$1,C279=$CJ$1,C280=$CJ$1),0,1)))</f>
        <v/>
      </c>
      <c r="CK278" s="2" t="str">
        <f>IF($A278&gt;='DB_FG_243way_Regular Symbol'!F$16,"",IF(D278=0,"",IF(OR(D278=$BW$1,D279=$BW$1,D280=$BW$1,D278=$CJ$1,D279=$CJ$1,D280=$CJ$1),0,1)))</f>
        <v/>
      </c>
      <c r="CL278" s="2" t="str">
        <f>IF($A278&gt;='DB_FG_243way_Regular Symbol'!G$16,"",IF(E278=0,"",IF(OR(E278=$BW$1,E279=$BW$1,E280=$BW$1,E278=$CJ$1,E279=$CJ$1,E280=$CJ$1),0,1)))</f>
        <v/>
      </c>
      <c r="CM278" s="2" t="str">
        <f>IF($A278&gt;='DB_FG_243way_Regular Symbol'!H$16,"",IF(F278=0,"",IF(OR(F278=$BW$1,F279=$BW$1,F280=$BW$1,F278=$CJ$1,F279=$CJ$1,F280=$CJ$1),0,1)))</f>
        <v/>
      </c>
      <c r="CO278" s="2" t="str">
        <f>IF($A278&gt;='DB_FG_243way_Regular Symbol'!D$16,"",IF(B278=0,"",IF(OR(B278=$BW$1,B279=$BW$1,B280=$BW$1,B278=$CP$1,B279=$CP$1,B280=$CP$1),0,1)))</f>
        <v/>
      </c>
      <c r="CP278" s="2" t="str">
        <f>IF($A278&gt;='DB_FG_243way_Regular Symbol'!E$16,"",IF(C278=0,"",IF(OR(C278=$BW$1,C279=$BW$1,C280=$BW$1,C278=$CP$1,C279=$CP$1,C280=$CP$1),0,1)))</f>
        <v/>
      </c>
      <c r="CQ278" s="2" t="str">
        <f>IF($A278&gt;='DB_FG_243way_Regular Symbol'!F$16,"",IF(D278=0,"",IF(OR(D278=$BW$1,D279=$BW$1,D280=$BW$1,D278=$CP$1,D279=$CP$1,D280=$CP$1),0,1)))</f>
        <v/>
      </c>
      <c r="CR278" s="2" t="str">
        <f>IF($A278&gt;='DB_FG_243way_Regular Symbol'!G$16,"",IF(E278=0,"",IF(OR(E278=$BW$1,E279=$BW$1,E280=$BW$1,E278=$CP$1,E279=$CP$1,E280=$CP$1),0,1)))</f>
        <v/>
      </c>
      <c r="CS278" s="2" t="str">
        <f>IF($A278&gt;='DB_FG_243way_Regular Symbol'!H$16,"",IF(F278=0,"",IF(OR(F278=$BW$1,F279=$BW$1,F280=$BW$1,F278=$CP$1,F279=$CP$1,F280=$CP$1),0,1)))</f>
        <v/>
      </c>
      <c r="CU278" s="2" t="str">
        <f>IF($A278&gt;='DB_FG_243way_Regular Symbol'!D$16,"",IF(B278=0,"",IF(OR(B278=$BW$1,B279=$BW$1,B280=$BW$1,B278=$CV$1,B279=$CV$1,B280=$CV$1),0,1)))</f>
        <v/>
      </c>
      <c r="CV278" s="2" t="str">
        <f>IF($A278&gt;='DB_FG_243way_Regular Symbol'!E$16,"",IF(C278=0,"",IF(OR(C278=$BW$1,C279=$BW$1,C280=$BW$1,C278=$CV$1,C279=$CV$1,C280=$CV$1),0,1)))</f>
        <v/>
      </c>
      <c r="CW278" s="2" t="str">
        <f>IF($A278&gt;='DB_FG_243way_Regular Symbol'!F$16,"",IF(D278=0,"",IF(OR(D278=$BW$1,D279=$BW$1,D280=$BW$1,D278=$CV$1,D279=$CV$1,D280=$CV$1),0,1)))</f>
        <v/>
      </c>
      <c r="CX278" s="2" t="str">
        <f>IF($A278&gt;='DB_FG_243way_Regular Symbol'!G$16,"",IF(E278=0,"",IF(OR(E278=$BW$1,E279=$BW$1,E280=$BW$1,E278=$CV$1,E279=$CV$1,E280=$CV$1),0,1)))</f>
        <v/>
      </c>
      <c r="CY278" s="2" t="str">
        <f>IF($A278&gt;='DB_FG_243way_Regular Symbol'!H$16,"",IF(F278=0,"",IF(OR(F278=$BW$1,F279=$BW$1,F280=$BW$1,F278=$CV$1,F279=$CV$1,F280=$CV$1),0,1)))</f>
        <v/>
      </c>
    </row>
    <row r="279" spans="1:103">
      <c r="A279" s="341">
        <f>IF('DB_FG_243way_Regular Symbol'!L278="","",'DB_FG_243way_Regular Symbol'!L278)</f>
        <v>275</v>
      </c>
      <c r="B279" s="184" t="str">
        <f>IF('DB_FG_243way_Regular Symbol'!M278="",
IF($A279-'DB_FG_243way_Regular Symbol'!D$16&gt;='DB_FG_243way_RegularＸ_W()'!B$2-1,"",VLOOKUP($A279-'DB_FG_243way_Regular Symbol'!D$16,'DB_FG_243way_Regular Symbol'!$L$3:$Q$99,'DB_FG_243way_RegularＸ_W()'!B$3+1,FALSE)),
'DB_FG_243way_Regular Symbol'!M278)</f>
        <v/>
      </c>
      <c r="C279" s="184" t="str">
        <f>IF('DB_FG_243way_Regular Symbol'!N278="",
IF($A279-'DB_FG_243way_Regular Symbol'!E$16&gt;='DB_FG_243way_RegularＸ_W()'!C$2-1,"",VLOOKUP($A279-'DB_FG_243way_Regular Symbol'!E$16,'DB_FG_243way_Regular Symbol'!$L$3:$Q$99,'DB_FG_243way_RegularＸ_W()'!C$3+1,FALSE)),
'DB_FG_243way_Regular Symbol'!N278)</f>
        <v/>
      </c>
      <c r="D279" s="184" t="str">
        <f>IF('DB_FG_243way_Regular Symbol'!O278="",
IF($A279-'DB_FG_243way_Regular Symbol'!F$16&gt;='DB_FG_243way_RegularＸ_W()'!D$2-1,"",VLOOKUP($A279-'DB_FG_243way_Regular Symbol'!F$16,'DB_FG_243way_Regular Symbol'!$L$3:$Q$99,'DB_FG_243way_RegularＸ_W()'!D$3+1,FALSE)),
'DB_FG_243way_Regular Symbol'!O278)</f>
        <v/>
      </c>
      <c r="E279" s="184" t="str">
        <f>IF('DB_FG_243way_Regular Symbol'!P278="",
IF($A279-'DB_FG_243way_Regular Symbol'!G$16&gt;='DB_FG_243way_RegularＸ_W()'!E$2-1,"",VLOOKUP($A279-'DB_FG_243way_Regular Symbol'!G$16,'DB_FG_243way_Regular Symbol'!$L$3:$Q$99,'DB_FG_243way_RegularＸ_W()'!E$3+1,FALSE)),
'DB_FG_243way_Regular Symbol'!P278)</f>
        <v/>
      </c>
      <c r="F279" s="358" t="str">
        <f>IF('DB_FG_243way_Regular Symbol'!Q278="",
IF($A279-'DB_FG_243way_Regular Symbol'!H$16&gt;='DB_FG_243way_RegularＸ_W()'!F$2-1,"",VLOOKUP($A279-'DB_FG_243way_Regular Symbol'!H$16,'DB_FG_243way_Regular Symbol'!$L$3:$Q$99,'DB_FG_243way_RegularＸ_W()'!F$3+1,FALSE)),
'DB_FG_243way_Regular Symbol'!Q278)</f>
        <v/>
      </c>
      <c r="O279" s="342" t="str">
        <f>IF($A279&gt;='DB_FG_243way_Regular Symbol'!D$16,"",IF(B279=0,"",IF(OR(B279=$O$1,B279=$P$1,B280=$O$1,B280=$P$1,B281=$O$1,B281=$P$1),0,1)))</f>
        <v/>
      </c>
      <c r="P279" s="2" t="str">
        <f>IF($A279&gt;='DB_FG_243way_Regular Symbol'!E$16,"",IF(C279=0,"",IF(OR(C279=$O$1,C279=$P$1,C280=$O$1,C280=$P$1,C281=$O$1,C281=$P$1),0,1)))</f>
        <v/>
      </c>
      <c r="Q279" s="2" t="str">
        <f>IF($A279&gt;='DB_FG_243way_Regular Symbol'!F$16,"",IF(D279=0,"",IF(OR(D279=$O$1,D279=$P$1,D280=$O$1,D280=$P$1,D281=$O$1,D281=$P$1),0,1)))</f>
        <v/>
      </c>
      <c r="R279" s="2" t="str">
        <f>IF($A279&gt;='DB_FG_243way_Regular Symbol'!G$16,"",IF(E279=0,"",IF(OR(E279=$O$1,E279=$P$1,E280=$O$1,E280=$P$1,E281=$O$1,E281=$P$1),0,1)))</f>
        <v/>
      </c>
      <c r="S279" s="128" t="str">
        <f>IF($A279&gt;='DB_FG_243way_Regular Symbol'!H$16,"",IF(F279=0,"",IF(OR(F279=$O$1,F279=$P$1,F280=$O$1,F280=$P$1,F281=$O$1,F281=$P$1),0,1)))</f>
        <v/>
      </c>
      <c r="U279" s="342" t="str">
        <f>IF($A279&gt;='DB_FG_243way_Regular Symbol'!D$16,"",IF(B279=0,"",IF(OR(B279=$U$1,B279=$V$1,B280=$U$1,B280=$V$1,B281=$U$1,B281=$V$1),0,1)))</f>
        <v/>
      </c>
      <c r="V279" s="2" t="str">
        <f>IF($A279&gt;='DB_FG_243way_Regular Symbol'!E$16,"",IF(C279=0,"",IF(OR(C279=$U$1,C279=$V$1,C280=$U$1,C280=$V$1,C281=$U$1,C281=$V$1),0,1)))</f>
        <v/>
      </c>
      <c r="W279" s="2" t="str">
        <f>IF($A279&gt;='DB_FG_243way_Regular Symbol'!F$16,"",IF(D279=0,"",IF(OR(D279=$U$1,D279=$V$1,D280=$U$1,D280=$V$1,D281=$U$1,D281=$V$1),0,1)))</f>
        <v/>
      </c>
      <c r="X279" s="2" t="str">
        <f>IF($A279&gt;='DB_FG_243way_Regular Symbol'!G$16,"",IF(E279=0,"",IF(OR(E279=$U$1,E279=$V$1,E280=$U$1,E280=$V$1,E281=$U$1,E281=$V$1),0,1)))</f>
        <v/>
      </c>
      <c r="Y279" s="128" t="str">
        <f>IF($A279&gt;='DB_FG_243way_Regular Symbol'!H$16,"",IF(F279=0,"",IF(OR(F279=$U$1,F279=$V$1,F280=$U$1,F280=$V$1,F281=$U$1,F281=$V$1),0,1)))</f>
        <v/>
      </c>
      <c r="AA279" s="342" t="str">
        <f>IF($A279&gt;='DB_FG_243way_Regular Symbol'!D$16,"",IF(B279=0,"",IF(OR(B279=$AA$1,B279=$AB$1,B280=$AA$1,B280=$AB$1,B281=$AA$1,,B281=$AB$1),0,1)))</f>
        <v/>
      </c>
      <c r="AB279" s="2" t="str">
        <f>IF($A279&gt;='DB_FG_243way_Regular Symbol'!E$16,"",IF(C279=0,"",IF(OR(C279=$AA$1,C279=$AB$1,C280=$AA$1,C280=$AB$1,C281=$AA$1,,C281=$AB$1),0,1)))</f>
        <v/>
      </c>
      <c r="AC279" s="2" t="str">
        <f>IF($A279&gt;='DB_FG_243way_Regular Symbol'!F$16,"",IF(D279=0,"",IF(OR(D279=$AA$1,D279=$AB$1,D280=$AA$1,D280=$AB$1,D281=$AA$1,,D281=$AB$1),0,1)))</f>
        <v/>
      </c>
      <c r="AD279" s="2" t="str">
        <f>IF($A279&gt;='DB_FG_243way_Regular Symbol'!G$16,"",IF(E279=0,"",IF(OR(E279=$AA$1,E279=$AB$1,E280=$AA$1,E280=$AB$1,E281=$AA$1,,E281=$AB$1),0,1)))</f>
        <v/>
      </c>
      <c r="AE279" s="128" t="str">
        <f>IF($A279&gt;='DB_FG_243way_Regular Symbol'!H$16,"",IF(F279=0,"",IF(OR(F279=$AA$1,F279=$AB$1,F280=$AA$1,F280=$AB$1,F281=$AA$1,,F281=$AB$1),0,1)))</f>
        <v/>
      </c>
      <c r="AG279" s="342" t="str">
        <f>IF($A279&gt;='DB_FG_243way_Regular Symbol'!D$16,"",IF(B279=0,"",IF(OR(B279=$AG$1,B279=$AH$1,B280=$AG$1,B280=$AH$1,B281=$AG$1,B281=$AH$1),0,1)))</f>
        <v/>
      </c>
      <c r="AH279" s="2" t="str">
        <f>IF($A279&gt;='DB_FG_243way_Regular Symbol'!E$16,"",IF(C279=0,"",IF(OR(C279=$AG$1,C279=$AH$1,C280=$AG$1,C280=$AH$1,C281=$AG$1,C281=$AH$1),0,1)))</f>
        <v/>
      </c>
      <c r="AI279" s="2" t="str">
        <f>IF($A279&gt;='DB_FG_243way_Regular Symbol'!F$16,"",IF(D279=0,"",IF(OR(D279=$AG$1,D279=$AH$1,D280=$AG$1,D280=$AH$1,D281=$AG$1,D281=$AH$1),0,1)))</f>
        <v/>
      </c>
      <c r="AJ279" s="2" t="str">
        <f>IF($A279&gt;='DB_FG_243way_Regular Symbol'!G$16,"",IF(E279=0,"",IF(OR(E279=$AG$1,E279=$AH$1,E280=$AG$1,E280=$AH$1,E281=$AG$1,E281=$AH$1),0,1)))</f>
        <v/>
      </c>
      <c r="AK279" s="128" t="str">
        <f>IF($A279&gt;='DB_FG_243way_Regular Symbol'!H$16,"",IF(F279=0,"",IF(OR(F279=$AG$1,F279=$AH$1,F280=$AG$1,F280=$AH$1,F281=$AG$1,F281=$AH$1),0,1)))</f>
        <v/>
      </c>
      <c r="AM279" s="342" t="str">
        <f>IF($A279&gt;='DB_FG_243way_Regular Symbol'!D$16,"",IF(B279=0,"",IF(OR(B279=$AM$1,B279=$AN$1,B280=$AM$1,B280=$AN$1,B281=$AM$1,B281=$AN$1),0,1)))</f>
        <v/>
      </c>
      <c r="AN279" s="2" t="str">
        <f>IF($A279&gt;='DB_FG_243way_Regular Symbol'!E$16,"",IF(C279=0,"",IF(OR(C279=$AM$1,C279=$AN$1,C280=$AM$1,C280=$AN$1,C281=$AM$1,C281=$AN$1),0,1)))</f>
        <v/>
      </c>
      <c r="AO279" s="2" t="str">
        <f>IF($A279&gt;='DB_FG_243way_Regular Symbol'!F$16,"",IF(D279=0,"",IF(OR(D279=$AM$1,D279=$AN$1,D280=$AM$1,D280=$AN$1,D281=$AM$1,D281=$AN$1),0,1)))</f>
        <v/>
      </c>
      <c r="AP279" s="2" t="str">
        <f>IF($A279&gt;='DB_FG_243way_Regular Symbol'!G$16,"",IF(E279=0,"",IF(OR(E279=$AM$1,E279=$AN$1,E280=$AM$1,E280=$AN$1,E281=$AM$1,E281=$AN$1),0,1)))</f>
        <v/>
      </c>
      <c r="AQ279" s="128" t="str">
        <f>IF($A279&gt;='DB_FG_243way_Regular Symbol'!H$16,"",IF(F279=0,"",IF(OR(F279=$AM$1,F279=$AN$1,F280=$AM$1,F280=$AN$1,F281=$AM$1,F281=$AN$1),0,1)))</f>
        <v/>
      </c>
      <c r="AS279" s="342" t="str">
        <f>IF($A279&gt;='DB_FG_243way_Regular Symbol'!D$16,"",IF(B279=0,"",IF(OR(B279=$AM$1,B279=$AT$1,B280=$AM$1,B280=$AT$1,B281=$AM$1,B281=$AT$1),0,1)))</f>
        <v/>
      </c>
      <c r="AT279" s="2" t="str">
        <f>IF($A279&gt;='DB_FG_243way_Regular Symbol'!E$16,"",IF(C279=0,"",IF(OR(C279=$AM$1,C279=$AT$1,C280=$AM$1,C280=$AT$1,C281=$AM$1,C281=$AT$1),0,1)))</f>
        <v/>
      </c>
      <c r="AU279" s="2" t="str">
        <f>IF($A279&gt;='DB_FG_243way_Regular Symbol'!F$16,"",IF(D279=0,"",IF(OR(D279=$AM$1,D279=$AT$1,D280=$AM$1,D280=$AT$1,D281=$AM$1,D281=$AT$1),0,1)))</f>
        <v/>
      </c>
      <c r="AV279" s="2" t="str">
        <f>IF($A279&gt;='DB_FG_243way_Regular Symbol'!G$16,"",IF(E279=0,"",IF(OR(E279=$AM$1,E279=$AT$1,E280=$AM$1,E280=$AT$1,E281=$AM$1,E281=$AT$1),0,1)))</f>
        <v/>
      </c>
      <c r="AW279" s="128" t="str">
        <f>IF($A279&gt;='DB_FG_243way_Regular Symbol'!H$16,"",IF(F279=0,"",IF(OR(F279=$AM$1,F279=$AT$1,F280=$AM$1,F280=$AT$1,F281=$AM$1,F281=$AT$1),0,1)))</f>
        <v/>
      </c>
      <c r="AY279" s="342" t="str">
        <f>IF($A279&gt;='DB_FG_243way_Regular Symbol'!D$16,"",IF(B279=0,"",IF(OR(B279=$AM$1,B279=$AZ$1,B280=$AM$1,B280=$AZ$1,B281=$AM$1,B281=$AZ$1),0,1)))</f>
        <v/>
      </c>
      <c r="AZ279" s="2" t="str">
        <f>IF($A279&gt;='DB_FG_243way_Regular Symbol'!E$16,"",IF(C279=0,"",IF(OR(C279=$AM$1,C279=$AZ$1,C280=$AM$1,C280=$AZ$1,C281=$AM$1,C281=$AZ$1),0,1)))</f>
        <v/>
      </c>
      <c r="BA279" s="2" t="str">
        <f>IF($A279&gt;='DB_FG_243way_Regular Symbol'!F$16,"",IF(D279=0,"",IF(OR(D279=$AM$1,D279=$AZ$1,D280=$AM$1,D280=$AZ$1,D281=$AM$1,D281=$AZ$1),0,1)))</f>
        <v/>
      </c>
      <c r="BB279" s="2" t="str">
        <f>IF($A279&gt;='DB_FG_243way_Regular Symbol'!G$16,"",IF(E279=0,"",IF(OR(E279=$AM$1,E279=$AZ$1,E280=$AM$1,E280=$AZ$1,E281=$AM$1,E281=$AZ$1),0,1)))</f>
        <v/>
      </c>
      <c r="BC279" s="128" t="str">
        <f>IF($A279&gt;='DB_FG_243way_Regular Symbol'!H$16,"",IF(F279=0,"",IF(OR(F279=$AM$1,F279=$AZ$1,F280=$AM$1,F280=$AZ$1,F281=$AM$1,F281=$AZ$1),0,1)))</f>
        <v/>
      </c>
      <c r="BE279" s="342"/>
      <c r="BF279" s="2"/>
      <c r="BG279" s="2" t="str">
        <f>IF($A279&gt;='DB_FG_243way_Regular Symbol'!F$16,"",IF(D279=0,"",COUNTIF(D279:D281,$BF$1)))</f>
        <v/>
      </c>
      <c r="BH279" s="2" t="str">
        <f>IF($A279&gt;='DB_FG_243way_Regular Symbol'!G$16,"",IF(E279=0,"",COUNTIF(E279:E281,$BF$1)))</f>
        <v/>
      </c>
      <c r="BI279" s="2" t="str">
        <f>IF($A279&gt;='DB_FG_243way_Regular Symbol'!H$16,"",IF(F279=0,"",COUNTIF(F279:F281,$BF$1)))</f>
        <v/>
      </c>
      <c r="BK279" s="342"/>
      <c r="BL279" s="2"/>
      <c r="BM279" s="2" t="str">
        <f>IF($A279&gt;='DB_FG_243way_Regular Symbol'!F$16,"",IF(D279=0,"",IF(OR(D279=$AM$1,D279=$BL$1,D280=$AM$1,D280=$BL$1,D281=$AM$1,D281=$BL$1),0,1)))</f>
        <v/>
      </c>
      <c r="BN279" s="2" t="str">
        <f>IF($A279&gt;='DB_FG_243way_Regular Symbol'!G$16,"",IF(E279=0,"",IF(OR(E279=$AM$1,E279=$BL$1,E280=$AM$1,E280=$BL$1,E281=$AM$1,E281=$BL$1),0,1)))</f>
        <v/>
      </c>
      <c r="BO279" s="128" t="str">
        <f>IF($A279&gt;='DB_FG_243way_Regular Symbol'!H$16,"",IF(F279=0,"",IF(OR(F279=$AM$1,F279=$BL$1,F280=$AM$1,F280=$BL$1,F281=$AM$1,F281=$BL$1),0,1)))</f>
        <v/>
      </c>
      <c r="BQ279" s="2" t="str">
        <f>IF($A279&gt;='DB_FG_243way_Regular Symbol'!D$16,"",IF(B279=0,"",IF(OR(B279=$BQ$1,B279=$BR$1,B280=$BQ$1,B280=$BR$1,B281=$BQ$1,B281=$BR$1),0,1)))</f>
        <v/>
      </c>
      <c r="BR279" s="2" t="str">
        <f>IF($A279&gt;='DB_FG_243way_Regular Symbol'!E$16,"",IF(C279=0,"",IF(OR(C279=$BQ$1,C279=$BR$1,C280=$BQ$1,C280=$BR$1,C281=$BQ$1,C281=$BR$1),0,1)))</f>
        <v/>
      </c>
      <c r="BS279" s="2" t="str">
        <f>IF($A279&gt;='DB_FG_243way_Regular Symbol'!F$16,"",IF(D279=0,"",IF(OR(D279=$BQ$1,D279=$BR$1,D280=$BQ$1,D280=$BR$1,D281=$BQ$1,D281=$BR$1),0,1)))</f>
        <v/>
      </c>
      <c r="BT279" s="2" t="str">
        <f>IF($A279&gt;='DB_FG_243way_Regular Symbol'!G$16,"",IF(E279=0,"",IF(OR(E279=$BQ$1,E279=$BR$1,E280=$BQ$1,E280=$BR$1,E281=$BQ$1,E281=$BR$1),0,1)))</f>
        <v/>
      </c>
      <c r="BU279" s="2" t="str">
        <f>IF($A279&gt;='DB_FG_243way_Regular Symbol'!H$16,"",IF(F279=0,"",IF(OR(F279=$BQ$1,F279=$BR$1,F280=$BQ$1,F280=$BR$1,F281=$BQ$1,F281=$BR$1),0,1)))</f>
        <v/>
      </c>
      <c r="BW279" s="2" t="str">
        <f>IF($A279&gt;='DB_FG_243way_Regular Symbol'!D$16,"",IF(B279=0,"",IF(OR(B279=$BW$1,B280=$BW$1,B281=$BW$1,B279=$BX$1,B280=$BX$1,B281=$BX$1),0,1)))</f>
        <v/>
      </c>
      <c r="BX279" s="2" t="str">
        <f>IF($A279&gt;='DB_FG_243way_Regular Symbol'!E$16,"",IF(C279=0,"",IF(OR(C279=$BW$1,C280=$BW$1,C281=$BW$1,C279=$BX$1,C280=$BX$1,C281=$BX$1),0,1)))</f>
        <v/>
      </c>
      <c r="BY279" s="2" t="str">
        <f>IF($A279&gt;='DB_FG_243way_Regular Symbol'!F$16,"",IF(D279=0,"",IF(OR(D279=$BW$1,D280=$BW$1,D281=$BW$1,D279=$BX$1,D280=$BX$1,D281=$BX$1),0,1)))</f>
        <v/>
      </c>
      <c r="BZ279" s="2" t="str">
        <f>IF($A279&gt;='DB_FG_243way_Regular Symbol'!G$16,"",IF(E279=0,"",IF(OR(E279=$BW$1,E280=$BW$1,E281=$BW$1,E279=$BX$1,E280=$BX$1,E281=$BX$1),0,1)))</f>
        <v/>
      </c>
      <c r="CA279" s="2" t="str">
        <f>IF($A279&gt;='DB_FG_243way_Regular Symbol'!H$16,"",IF(F279=0,"",IF(OR(F279=$BW$1,F280=$BW$1,F281=$BW$1,F279=$BX$1,F280=$BX$1,F281=$BX$1),0,1)))</f>
        <v/>
      </c>
      <c r="CC279" s="2" t="str">
        <f>IF($A279&gt;='DB_FG_243way_Regular Symbol'!D$16,"",IF(B279=0,"",IF(OR(B279=$BW$1,B280=$BW$1,B281=$BW$1,B279=$CD$1,B280=$CD$1,B281=$CD$1),0,1)))</f>
        <v/>
      </c>
      <c r="CD279" s="2" t="str">
        <f>IF($A279&gt;='DB_FG_243way_Regular Symbol'!E$16,"",IF(C279=0,"",IF(OR(C279=$BW$1,C280=$BW$1,C281=$BW$1,C279=$CD$1,C280=$CD$1,C281=$CD$1),0,1)))</f>
        <v/>
      </c>
      <c r="CE279" s="2" t="str">
        <f>IF($A279&gt;='DB_FG_243way_Regular Symbol'!F$16,"",IF(D279=0,"",IF(OR(D279=$BW$1,D280=$BW$1,D281=$BW$1,D279=$CD$1,D280=$CD$1,D281=$CD$1),0,1)))</f>
        <v/>
      </c>
      <c r="CF279" s="2" t="str">
        <f>IF($A279&gt;='DB_FG_243way_Regular Symbol'!G$16,"",IF(E279=0,"",IF(OR(E279=$BW$1,E280=$BW$1,E281=$BW$1,E279=$CD$1,E280=$CD$1,E281=$CD$1),0,1)))</f>
        <v/>
      </c>
      <c r="CG279" s="2" t="str">
        <f>IF($A279&gt;='DB_FG_243way_Regular Symbol'!H$16,"",IF(F279=0,"",IF(OR(F279=$BW$1,F280=$BW$1,F281=$BW$1,F279=$CD$1,F280=$CD$1,F281=$CD$1),0,1)))</f>
        <v/>
      </c>
      <c r="CI279" s="2" t="str">
        <f>IF($A279&gt;='DB_FG_243way_Regular Symbol'!D$16,"",IF(B279=0,"",IF(OR(B279=$BW$1,B280=$BW$1,B281=$BW$1,B279=$CJ$1,B280=$CJ$1,B281=$CJ$1),0,1)))</f>
        <v/>
      </c>
      <c r="CJ279" s="2" t="str">
        <f>IF($A279&gt;='DB_FG_243way_Regular Symbol'!E$16,"",IF(C279=0,"",IF(OR(C279=$BW$1,C280=$BW$1,C281=$BW$1,C279=$CJ$1,C280=$CJ$1,C281=$CJ$1),0,1)))</f>
        <v/>
      </c>
      <c r="CK279" s="2" t="str">
        <f>IF($A279&gt;='DB_FG_243way_Regular Symbol'!F$16,"",IF(D279=0,"",IF(OR(D279=$BW$1,D280=$BW$1,D281=$BW$1,D279=$CJ$1,D280=$CJ$1,D281=$CJ$1),0,1)))</f>
        <v/>
      </c>
      <c r="CL279" s="2" t="str">
        <f>IF($A279&gt;='DB_FG_243way_Regular Symbol'!G$16,"",IF(E279=0,"",IF(OR(E279=$BW$1,E280=$BW$1,E281=$BW$1,E279=$CJ$1,E280=$CJ$1,E281=$CJ$1),0,1)))</f>
        <v/>
      </c>
      <c r="CM279" s="2" t="str">
        <f>IF($A279&gt;='DB_FG_243way_Regular Symbol'!H$16,"",IF(F279=0,"",IF(OR(F279=$BW$1,F280=$BW$1,F281=$BW$1,F279=$CJ$1,F280=$CJ$1,F281=$CJ$1),0,1)))</f>
        <v/>
      </c>
      <c r="CO279" s="2" t="str">
        <f>IF($A279&gt;='DB_FG_243way_Regular Symbol'!D$16,"",IF(B279=0,"",IF(OR(B279=$BW$1,B280=$BW$1,B281=$BW$1,B279=$CP$1,B280=$CP$1,B281=$CP$1),0,1)))</f>
        <v/>
      </c>
      <c r="CP279" s="2" t="str">
        <f>IF($A279&gt;='DB_FG_243way_Regular Symbol'!E$16,"",IF(C279=0,"",IF(OR(C279=$BW$1,C280=$BW$1,C281=$BW$1,C279=$CP$1,C280=$CP$1,C281=$CP$1),0,1)))</f>
        <v/>
      </c>
      <c r="CQ279" s="2" t="str">
        <f>IF($A279&gt;='DB_FG_243way_Regular Symbol'!F$16,"",IF(D279=0,"",IF(OR(D279=$BW$1,D280=$BW$1,D281=$BW$1,D279=$CP$1,D280=$CP$1,D281=$CP$1),0,1)))</f>
        <v/>
      </c>
      <c r="CR279" s="2" t="str">
        <f>IF($A279&gt;='DB_FG_243way_Regular Symbol'!G$16,"",IF(E279=0,"",IF(OR(E279=$BW$1,E280=$BW$1,E281=$BW$1,E279=$CP$1,E280=$CP$1,E281=$CP$1),0,1)))</f>
        <v/>
      </c>
      <c r="CS279" s="2" t="str">
        <f>IF($A279&gt;='DB_FG_243way_Regular Symbol'!H$16,"",IF(F279=0,"",IF(OR(F279=$BW$1,F280=$BW$1,F281=$BW$1,F279=$CP$1,F280=$CP$1,F281=$CP$1),0,1)))</f>
        <v/>
      </c>
      <c r="CU279" s="2" t="str">
        <f>IF($A279&gt;='DB_FG_243way_Regular Symbol'!D$16,"",IF(B279=0,"",IF(OR(B279=$BW$1,B280=$BW$1,B281=$BW$1,B279=$CV$1,B280=$CV$1,B281=$CV$1),0,1)))</f>
        <v/>
      </c>
      <c r="CV279" s="2" t="str">
        <f>IF($A279&gt;='DB_FG_243way_Regular Symbol'!E$16,"",IF(C279=0,"",IF(OR(C279=$BW$1,C280=$BW$1,C281=$BW$1,C279=$CV$1,C280=$CV$1,C281=$CV$1),0,1)))</f>
        <v/>
      </c>
      <c r="CW279" s="2" t="str">
        <f>IF($A279&gt;='DB_FG_243way_Regular Symbol'!F$16,"",IF(D279=0,"",IF(OR(D279=$BW$1,D280=$BW$1,D281=$BW$1,D279=$CV$1,D280=$CV$1,D281=$CV$1),0,1)))</f>
        <v/>
      </c>
      <c r="CX279" s="2" t="str">
        <f>IF($A279&gt;='DB_FG_243way_Regular Symbol'!G$16,"",IF(E279=0,"",IF(OR(E279=$BW$1,E280=$BW$1,E281=$BW$1,E279=$CV$1,E280=$CV$1,E281=$CV$1),0,1)))</f>
        <v/>
      </c>
      <c r="CY279" s="2" t="str">
        <f>IF($A279&gt;='DB_FG_243way_Regular Symbol'!H$16,"",IF(F279=0,"",IF(OR(F279=$BW$1,F280=$BW$1,F281=$BW$1,F279=$CV$1,F280=$CV$1,F281=$CV$1),0,1)))</f>
        <v/>
      </c>
    </row>
    <row r="280" spans="1:103">
      <c r="A280" s="341">
        <f>IF('DB_FG_243way_Regular Symbol'!L279="","",'DB_FG_243way_Regular Symbol'!L279)</f>
        <v>276</v>
      </c>
      <c r="B280" s="184" t="str">
        <f>IF('DB_FG_243way_Regular Symbol'!M279="",
IF($A280-'DB_FG_243way_Regular Symbol'!D$16&gt;='DB_FG_243way_RegularＸ_W()'!B$2-1,"",VLOOKUP($A280-'DB_FG_243way_Regular Symbol'!D$16,'DB_FG_243way_Regular Symbol'!$L$3:$Q$99,'DB_FG_243way_RegularＸ_W()'!B$3+1,FALSE)),
'DB_FG_243way_Regular Symbol'!M279)</f>
        <v/>
      </c>
      <c r="C280" s="184" t="str">
        <f>IF('DB_FG_243way_Regular Symbol'!N279="",
IF($A280-'DB_FG_243way_Regular Symbol'!E$16&gt;='DB_FG_243way_RegularＸ_W()'!C$2-1,"",VLOOKUP($A280-'DB_FG_243way_Regular Symbol'!E$16,'DB_FG_243way_Regular Symbol'!$L$3:$Q$99,'DB_FG_243way_RegularＸ_W()'!C$3+1,FALSE)),
'DB_FG_243way_Regular Symbol'!N279)</f>
        <v/>
      </c>
      <c r="D280" s="184" t="str">
        <f>IF('DB_FG_243way_Regular Symbol'!O279="",
IF($A280-'DB_FG_243way_Regular Symbol'!F$16&gt;='DB_FG_243way_RegularＸ_W()'!D$2-1,"",VLOOKUP($A280-'DB_FG_243way_Regular Symbol'!F$16,'DB_FG_243way_Regular Symbol'!$L$3:$Q$99,'DB_FG_243way_RegularＸ_W()'!D$3+1,FALSE)),
'DB_FG_243way_Regular Symbol'!O279)</f>
        <v/>
      </c>
      <c r="E280" s="184" t="str">
        <f>IF('DB_FG_243way_Regular Symbol'!P279="",
IF($A280-'DB_FG_243way_Regular Symbol'!G$16&gt;='DB_FG_243way_RegularＸ_W()'!E$2-1,"",VLOOKUP($A280-'DB_FG_243way_Regular Symbol'!G$16,'DB_FG_243way_Regular Symbol'!$L$3:$Q$99,'DB_FG_243way_RegularＸ_W()'!E$3+1,FALSE)),
'DB_FG_243way_Regular Symbol'!P279)</f>
        <v/>
      </c>
      <c r="F280" s="358" t="str">
        <f>IF('DB_FG_243way_Regular Symbol'!Q279="",
IF($A280-'DB_FG_243way_Regular Symbol'!H$16&gt;='DB_FG_243way_RegularＸ_W()'!F$2-1,"",VLOOKUP($A280-'DB_FG_243way_Regular Symbol'!H$16,'DB_FG_243way_Regular Symbol'!$L$3:$Q$99,'DB_FG_243way_RegularＸ_W()'!F$3+1,FALSE)),
'DB_FG_243way_Regular Symbol'!Q279)</f>
        <v/>
      </c>
      <c r="O280" s="342" t="str">
        <f>IF($A280&gt;='DB_FG_243way_Regular Symbol'!D$16,"",IF(B280=0,"",IF(OR(B280=$O$1,B280=$P$1,B281=$O$1,B281=$P$1,B282=$O$1,B282=$P$1),0,1)))</f>
        <v/>
      </c>
      <c r="P280" s="2" t="str">
        <f>IF($A280&gt;='DB_FG_243way_Regular Symbol'!E$16,"",IF(C280=0,"",IF(OR(C280=$O$1,C280=$P$1,C281=$O$1,C281=$P$1,C282=$O$1,C282=$P$1),0,1)))</f>
        <v/>
      </c>
      <c r="Q280" s="2" t="str">
        <f>IF($A280&gt;='DB_FG_243way_Regular Symbol'!F$16,"",IF(D280=0,"",IF(OR(D280=$O$1,D280=$P$1,D281=$O$1,D281=$P$1,D282=$O$1,D282=$P$1),0,1)))</f>
        <v/>
      </c>
      <c r="R280" s="2" t="str">
        <f>IF($A280&gt;='DB_FG_243way_Regular Symbol'!G$16,"",IF(E280=0,"",IF(OR(E280=$O$1,E280=$P$1,E281=$O$1,E281=$P$1,E282=$O$1,E282=$P$1),0,1)))</f>
        <v/>
      </c>
      <c r="S280" s="128" t="str">
        <f>IF($A280&gt;='DB_FG_243way_Regular Symbol'!H$16,"",IF(F280=0,"",IF(OR(F280=$O$1,F280=$P$1,F281=$O$1,F281=$P$1,F282=$O$1,F282=$P$1),0,1)))</f>
        <v/>
      </c>
      <c r="U280" s="342" t="str">
        <f>IF($A280&gt;='DB_FG_243way_Regular Symbol'!D$16,"",IF(B280=0,"",IF(OR(B280=$U$1,B280=$V$1,B281=$U$1,B281=$V$1,B282=$U$1,B282=$V$1),0,1)))</f>
        <v/>
      </c>
      <c r="V280" s="2" t="str">
        <f>IF($A280&gt;='DB_FG_243way_Regular Symbol'!E$16,"",IF(C280=0,"",IF(OR(C280=$U$1,C280=$V$1,C281=$U$1,C281=$V$1,C282=$U$1,C282=$V$1),0,1)))</f>
        <v/>
      </c>
      <c r="W280" s="2" t="str">
        <f>IF($A280&gt;='DB_FG_243way_Regular Symbol'!F$16,"",IF(D280=0,"",IF(OR(D280=$U$1,D280=$V$1,D281=$U$1,D281=$V$1,D282=$U$1,D282=$V$1),0,1)))</f>
        <v/>
      </c>
      <c r="X280" s="2" t="str">
        <f>IF($A280&gt;='DB_FG_243way_Regular Symbol'!G$16,"",IF(E280=0,"",IF(OR(E280=$U$1,E280=$V$1,E281=$U$1,E281=$V$1,E282=$U$1,E282=$V$1),0,1)))</f>
        <v/>
      </c>
      <c r="Y280" s="128" t="str">
        <f>IF($A280&gt;='DB_FG_243way_Regular Symbol'!H$16,"",IF(F280=0,"",IF(OR(F280=$U$1,F280=$V$1,F281=$U$1,F281=$V$1,F282=$U$1,F282=$V$1),0,1)))</f>
        <v/>
      </c>
      <c r="AA280" s="342" t="str">
        <f>IF($A280&gt;='DB_FG_243way_Regular Symbol'!D$16,"",IF(B280=0,"",IF(OR(B280=$AA$1,B280=$AB$1,B281=$AA$1,B281=$AB$1,B282=$AA$1,,B282=$AB$1),0,1)))</f>
        <v/>
      </c>
      <c r="AB280" s="2" t="str">
        <f>IF($A280&gt;='DB_FG_243way_Regular Symbol'!E$16,"",IF(C280=0,"",IF(OR(C280=$AA$1,C280=$AB$1,C281=$AA$1,C281=$AB$1,C282=$AA$1,,C282=$AB$1),0,1)))</f>
        <v/>
      </c>
      <c r="AC280" s="2" t="str">
        <f>IF($A280&gt;='DB_FG_243way_Regular Symbol'!F$16,"",IF(D280=0,"",IF(OR(D280=$AA$1,D280=$AB$1,D281=$AA$1,D281=$AB$1,D282=$AA$1,,D282=$AB$1),0,1)))</f>
        <v/>
      </c>
      <c r="AD280" s="2" t="str">
        <f>IF($A280&gt;='DB_FG_243way_Regular Symbol'!G$16,"",IF(E280=0,"",IF(OR(E280=$AA$1,E280=$AB$1,E281=$AA$1,E281=$AB$1,E282=$AA$1,,E282=$AB$1),0,1)))</f>
        <v/>
      </c>
      <c r="AE280" s="128" t="str">
        <f>IF($A280&gt;='DB_FG_243way_Regular Symbol'!H$16,"",IF(F280=0,"",IF(OR(F280=$AA$1,F280=$AB$1,F281=$AA$1,F281=$AB$1,F282=$AA$1,,F282=$AB$1),0,1)))</f>
        <v/>
      </c>
      <c r="AG280" s="342" t="str">
        <f>IF($A280&gt;='DB_FG_243way_Regular Symbol'!D$16,"",IF(B280=0,"",IF(OR(B280=$AG$1,B280=$AH$1,B281=$AG$1,B281=$AH$1,B282=$AG$1,B282=$AH$1),0,1)))</f>
        <v/>
      </c>
      <c r="AH280" s="2" t="str">
        <f>IF($A280&gt;='DB_FG_243way_Regular Symbol'!E$16,"",IF(C280=0,"",IF(OR(C280=$AG$1,C280=$AH$1,C281=$AG$1,C281=$AH$1,C282=$AG$1,C282=$AH$1),0,1)))</f>
        <v/>
      </c>
      <c r="AI280" s="2" t="str">
        <f>IF($A280&gt;='DB_FG_243way_Regular Symbol'!F$16,"",IF(D280=0,"",IF(OR(D280=$AG$1,D280=$AH$1,D281=$AG$1,D281=$AH$1,D282=$AG$1,D282=$AH$1),0,1)))</f>
        <v/>
      </c>
      <c r="AJ280" s="2" t="str">
        <f>IF($A280&gt;='DB_FG_243way_Regular Symbol'!G$16,"",IF(E280=0,"",IF(OR(E280=$AG$1,E280=$AH$1,E281=$AG$1,E281=$AH$1,E282=$AG$1,E282=$AH$1),0,1)))</f>
        <v/>
      </c>
      <c r="AK280" s="128" t="str">
        <f>IF($A280&gt;='DB_FG_243way_Regular Symbol'!H$16,"",IF(F280=0,"",IF(OR(F280=$AG$1,F280=$AH$1,F281=$AG$1,F281=$AH$1,F282=$AG$1,F282=$AH$1),0,1)))</f>
        <v/>
      </c>
      <c r="AM280" s="342" t="str">
        <f>IF($A280&gt;='DB_FG_243way_Regular Symbol'!D$16,"",IF(B280=0,"",IF(OR(B280=$AM$1,B280=$AN$1,B281=$AM$1,B281=$AN$1,B282=$AM$1,B282=$AN$1),0,1)))</f>
        <v/>
      </c>
      <c r="AN280" s="2" t="str">
        <f>IF($A280&gt;='DB_FG_243way_Regular Symbol'!E$16,"",IF(C280=0,"",IF(OR(C280=$AM$1,C280=$AN$1,C281=$AM$1,C281=$AN$1,C282=$AM$1,C282=$AN$1),0,1)))</f>
        <v/>
      </c>
      <c r="AO280" s="2" t="str">
        <f>IF($A280&gt;='DB_FG_243way_Regular Symbol'!F$16,"",IF(D280=0,"",IF(OR(D280=$AM$1,D280=$AN$1,D281=$AM$1,D281=$AN$1,D282=$AM$1,D282=$AN$1),0,1)))</f>
        <v/>
      </c>
      <c r="AP280" s="2" t="str">
        <f>IF($A280&gt;='DB_FG_243way_Regular Symbol'!G$16,"",IF(E280=0,"",IF(OR(E280=$AM$1,E280=$AN$1,E281=$AM$1,E281=$AN$1,E282=$AM$1,E282=$AN$1),0,1)))</f>
        <v/>
      </c>
      <c r="AQ280" s="128" t="str">
        <f>IF($A280&gt;='DB_FG_243way_Regular Symbol'!H$16,"",IF(F280=0,"",IF(OR(F280=$AM$1,F280=$AN$1,F281=$AM$1,F281=$AN$1,F282=$AM$1,F282=$AN$1),0,1)))</f>
        <v/>
      </c>
      <c r="AS280" s="342" t="str">
        <f>IF($A280&gt;='DB_FG_243way_Regular Symbol'!D$16,"",IF(B280=0,"",IF(OR(B280=$AM$1,B280=$AT$1,B281=$AM$1,B281=$AT$1,B282=$AM$1,B282=$AT$1),0,1)))</f>
        <v/>
      </c>
      <c r="AT280" s="2" t="str">
        <f>IF($A280&gt;='DB_FG_243way_Regular Symbol'!E$16,"",IF(C280=0,"",IF(OR(C280=$AM$1,C280=$AT$1,C281=$AM$1,C281=$AT$1,C282=$AM$1,C282=$AT$1),0,1)))</f>
        <v/>
      </c>
      <c r="AU280" s="2" t="str">
        <f>IF($A280&gt;='DB_FG_243way_Regular Symbol'!F$16,"",IF(D280=0,"",IF(OR(D280=$AM$1,D280=$AT$1,D281=$AM$1,D281=$AT$1,D282=$AM$1,D282=$AT$1),0,1)))</f>
        <v/>
      </c>
      <c r="AV280" s="2" t="str">
        <f>IF($A280&gt;='DB_FG_243way_Regular Symbol'!G$16,"",IF(E280=0,"",IF(OR(E280=$AM$1,E280=$AT$1,E281=$AM$1,E281=$AT$1,E282=$AM$1,E282=$AT$1),0,1)))</f>
        <v/>
      </c>
      <c r="AW280" s="128" t="str">
        <f>IF($A280&gt;='DB_FG_243way_Regular Symbol'!H$16,"",IF(F280=0,"",IF(OR(F280=$AM$1,F280=$AT$1,F281=$AM$1,F281=$AT$1,F282=$AM$1,F282=$AT$1),0,1)))</f>
        <v/>
      </c>
      <c r="AY280" s="342" t="str">
        <f>IF($A280&gt;='DB_FG_243way_Regular Symbol'!D$16,"",IF(B280=0,"",IF(OR(B280=$AM$1,B280=$AZ$1,B281=$AM$1,B281=$AZ$1,B282=$AM$1,B282=$AZ$1),0,1)))</f>
        <v/>
      </c>
      <c r="AZ280" s="2" t="str">
        <f>IF($A280&gt;='DB_FG_243way_Regular Symbol'!E$16,"",IF(C280=0,"",IF(OR(C280=$AM$1,C280=$AZ$1,C281=$AM$1,C281=$AZ$1,C282=$AM$1,C282=$AZ$1),0,1)))</f>
        <v/>
      </c>
      <c r="BA280" s="2" t="str">
        <f>IF($A280&gt;='DB_FG_243way_Regular Symbol'!F$16,"",IF(D280=0,"",IF(OR(D280=$AM$1,D280=$AZ$1,D281=$AM$1,D281=$AZ$1,D282=$AM$1,D282=$AZ$1),0,1)))</f>
        <v/>
      </c>
      <c r="BB280" s="2" t="str">
        <f>IF($A280&gt;='DB_FG_243way_Regular Symbol'!G$16,"",IF(E280=0,"",IF(OR(E280=$AM$1,E280=$AZ$1,E281=$AM$1,E281=$AZ$1,E282=$AM$1,E282=$AZ$1),0,1)))</f>
        <v/>
      </c>
      <c r="BC280" s="128" t="str">
        <f>IF($A280&gt;='DB_FG_243way_Regular Symbol'!H$16,"",IF(F280=0,"",IF(OR(F280=$AM$1,F280=$AZ$1,F281=$AM$1,F281=$AZ$1,F282=$AM$1,F282=$AZ$1),0,1)))</f>
        <v/>
      </c>
      <c r="BE280" s="342"/>
      <c r="BF280" s="2"/>
      <c r="BG280" s="2" t="str">
        <f>IF($A280&gt;='DB_FG_243way_Regular Symbol'!F$16,"",IF(D280=0,"",COUNTIF(D280:D282,$BF$1)))</f>
        <v/>
      </c>
      <c r="BH280" s="2" t="str">
        <f>IF($A280&gt;='DB_FG_243way_Regular Symbol'!G$16,"",IF(E280=0,"",COUNTIF(E280:E282,$BF$1)))</f>
        <v/>
      </c>
      <c r="BI280" s="2" t="str">
        <f>IF($A280&gt;='DB_FG_243way_Regular Symbol'!H$16,"",IF(F280=0,"",COUNTIF(F280:F282,$BF$1)))</f>
        <v/>
      </c>
      <c r="BK280" s="342"/>
      <c r="BL280" s="2"/>
      <c r="BM280" s="2" t="str">
        <f>IF($A280&gt;='DB_FG_243way_Regular Symbol'!F$16,"",IF(D280=0,"",IF(OR(D280=$AM$1,D280=$BL$1,D281=$AM$1,D281=$BL$1,D282=$AM$1,D282=$BL$1),0,1)))</f>
        <v/>
      </c>
      <c r="BN280" s="2" t="str">
        <f>IF($A280&gt;='DB_FG_243way_Regular Symbol'!G$16,"",IF(E280=0,"",IF(OR(E280=$AM$1,E280=$BL$1,E281=$AM$1,E281=$BL$1,E282=$AM$1,E282=$BL$1),0,1)))</f>
        <v/>
      </c>
      <c r="BO280" s="128" t="str">
        <f>IF($A280&gt;='DB_FG_243way_Regular Symbol'!H$16,"",IF(F280=0,"",IF(OR(F280=$AM$1,F280=$BL$1,F281=$AM$1,F281=$BL$1,F282=$AM$1,F282=$BL$1),0,1)))</f>
        <v/>
      </c>
      <c r="BQ280" s="2" t="str">
        <f>IF($A280&gt;='DB_FG_243way_Regular Symbol'!D$16,"",IF(B280=0,"",IF(OR(B280=$BQ$1,B280=$BR$1,B281=$BQ$1,B281=$BR$1,B282=$BQ$1,B282=$BR$1),0,1)))</f>
        <v/>
      </c>
      <c r="BR280" s="2" t="str">
        <f>IF($A280&gt;='DB_FG_243way_Regular Symbol'!E$16,"",IF(C280=0,"",IF(OR(C280=$BQ$1,C280=$BR$1,C281=$BQ$1,C281=$BR$1,C282=$BQ$1,C282=$BR$1),0,1)))</f>
        <v/>
      </c>
      <c r="BS280" s="2" t="str">
        <f>IF($A280&gt;='DB_FG_243way_Regular Symbol'!F$16,"",IF(D280=0,"",IF(OR(D280=$BQ$1,D280=$BR$1,D281=$BQ$1,D281=$BR$1,D282=$BQ$1,D282=$BR$1),0,1)))</f>
        <v/>
      </c>
      <c r="BT280" s="2" t="str">
        <f>IF($A280&gt;='DB_FG_243way_Regular Symbol'!G$16,"",IF(E280=0,"",IF(OR(E280=$BQ$1,E280=$BR$1,E281=$BQ$1,E281=$BR$1,E282=$BQ$1,E282=$BR$1),0,1)))</f>
        <v/>
      </c>
      <c r="BU280" s="2" t="str">
        <f>IF($A280&gt;='DB_FG_243way_Regular Symbol'!H$16,"",IF(F280=0,"",IF(OR(F280=$BQ$1,F280=$BR$1,F281=$BQ$1,F281=$BR$1,F282=$BQ$1,F282=$BR$1),0,1)))</f>
        <v/>
      </c>
      <c r="BW280" s="2" t="str">
        <f>IF($A280&gt;='DB_FG_243way_Regular Symbol'!D$16,"",IF(B280=0,"",IF(OR(B280=$BW$1,B281=$BW$1,B282=$BW$1,B280=$BX$1,B281=$BX$1,B282=$BX$1),0,1)))</f>
        <v/>
      </c>
      <c r="BX280" s="2" t="str">
        <f>IF($A280&gt;='DB_FG_243way_Regular Symbol'!E$16,"",IF(C280=0,"",IF(OR(C280=$BW$1,C281=$BW$1,C282=$BW$1,C280=$BX$1,C281=$BX$1,C282=$BX$1),0,1)))</f>
        <v/>
      </c>
      <c r="BY280" s="2" t="str">
        <f>IF($A280&gt;='DB_FG_243way_Regular Symbol'!F$16,"",IF(D280=0,"",IF(OR(D280=$BW$1,D281=$BW$1,D282=$BW$1,D280=$BX$1,D281=$BX$1,D282=$BX$1),0,1)))</f>
        <v/>
      </c>
      <c r="BZ280" s="2" t="str">
        <f>IF($A280&gt;='DB_FG_243way_Regular Symbol'!G$16,"",IF(E280=0,"",IF(OR(E280=$BW$1,E281=$BW$1,E282=$BW$1,E280=$BX$1,E281=$BX$1,E282=$BX$1),0,1)))</f>
        <v/>
      </c>
      <c r="CA280" s="2" t="str">
        <f>IF($A280&gt;='DB_FG_243way_Regular Symbol'!H$16,"",IF(F280=0,"",IF(OR(F280=$BW$1,F281=$BW$1,F282=$BW$1,F280=$BX$1,F281=$BX$1,F282=$BX$1),0,1)))</f>
        <v/>
      </c>
      <c r="CC280" s="2" t="str">
        <f>IF($A280&gt;='DB_FG_243way_Regular Symbol'!D$16,"",IF(B280=0,"",IF(OR(B280=$BW$1,B281=$BW$1,B282=$BW$1,B280=$CD$1,B281=$CD$1,B282=$CD$1),0,1)))</f>
        <v/>
      </c>
      <c r="CD280" s="2" t="str">
        <f>IF($A280&gt;='DB_FG_243way_Regular Symbol'!E$16,"",IF(C280=0,"",IF(OR(C280=$BW$1,C281=$BW$1,C282=$BW$1,C280=$CD$1,C281=$CD$1,C282=$CD$1),0,1)))</f>
        <v/>
      </c>
      <c r="CE280" s="2" t="str">
        <f>IF($A280&gt;='DB_FG_243way_Regular Symbol'!F$16,"",IF(D280=0,"",IF(OR(D280=$BW$1,D281=$BW$1,D282=$BW$1,D280=$CD$1,D281=$CD$1,D282=$CD$1),0,1)))</f>
        <v/>
      </c>
      <c r="CF280" s="2" t="str">
        <f>IF($A280&gt;='DB_FG_243way_Regular Symbol'!G$16,"",IF(E280=0,"",IF(OR(E280=$BW$1,E281=$BW$1,E282=$BW$1,E280=$CD$1,E281=$CD$1,E282=$CD$1),0,1)))</f>
        <v/>
      </c>
      <c r="CG280" s="2" t="str">
        <f>IF($A280&gt;='DB_FG_243way_Regular Symbol'!H$16,"",IF(F280=0,"",IF(OR(F280=$BW$1,F281=$BW$1,F282=$BW$1,F280=$CD$1,F281=$CD$1,F282=$CD$1),0,1)))</f>
        <v/>
      </c>
      <c r="CI280" s="2" t="str">
        <f>IF($A280&gt;='DB_FG_243way_Regular Symbol'!D$16,"",IF(B280=0,"",IF(OR(B280=$BW$1,B281=$BW$1,B282=$BW$1,B280=$CJ$1,B281=$CJ$1,B282=$CJ$1),0,1)))</f>
        <v/>
      </c>
      <c r="CJ280" s="2" t="str">
        <f>IF($A280&gt;='DB_FG_243way_Regular Symbol'!E$16,"",IF(C280=0,"",IF(OR(C280=$BW$1,C281=$BW$1,C282=$BW$1,C280=$CJ$1,C281=$CJ$1,C282=$CJ$1),0,1)))</f>
        <v/>
      </c>
      <c r="CK280" s="2" t="str">
        <f>IF($A280&gt;='DB_FG_243way_Regular Symbol'!F$16,"",IF(D280=0,"",IF(OR(D280=$BW$1,D281=$BW$1,D282=$BW$1,D280=$CJ$1,D281=$CJ$1,D282=$CJ$1),0,1)))</f>
        <v/>
      </c>
      <c r="CL280" s="2" t="str">
        <f>IF($A280&gt;='DB_FG_243way_Regular Symbol'!G$16,"",IF(E280=0,"",IF(OR(E280=$BW$1,E281=$BW$1,E282=$BW$1,E280=$CJ$1,E281=$CJ$1,E282=$CJ$1),0,1)))</f>
        <v/>
      </c>
      <c r="CM280" s="2" t="str">
        <f>IF($A280&gt;='DB_FG_243way_Regular Symbol'!H$16,"",IF(F280=0,"",IF(OR(F280=$BW$1,F281=$BW$1,F282=$BW$1,F280=$CJ$1,F281=$CJ$1,F282=$CJ$1),0,1)))</f>
        <v/>
      </c>
      <c r="CO280" s="2" t="str">
        <f>IF($A280&gt;='DB_FG_243way_Regular Symbol'!D$16,"",IF(B280=0,"",IF(OR(B280=$BW$1,B281=$BW$1,B282=$BW$1,B280=$CP$1,B281=$CP$1,B282=$CP$1),0,1)))</f>
        <v/>
      </c>
      <c r="CP280" s="2" t="str">
        <f>IF($A280&gt;='DB_FG_243way_Regular Symbol'!E$16,"",IF(C280=0,"",IF(OR(C280=$BW$1,C281=$BW$1,C282=$BW$1,C280=$CP$1,C281=$CP$1,C282=$CP$1),0,1)))</f>
        <v/>
      </c>
      <c r="CQ280" s="2" t="str">
        <f>IF($A280&gt;='DB_FG_243way_Regular Symbol'!F$16,"",IF(D280=0,"",IF(OR(D280=$BW$1,D281=$BW$1,D282=$BW$1,D280=$CP$1,D281=$CP$1,D282=$CP$1),0,1)))</f>
        <v/>
      </c>
      <c r="CR280" s="2" t="str">
        <f>IF($A280&gt;='DB_FG_243way_Regular Symbol'!G$16,"",IF(E280=0,"",IF(OR(E280=$BW$1,E281=$BW$1,E282=$BW$1,E280=$CP$1,E281=$CP$1,E282=$CP$1),0,1)))</f>
        <v/>
      </c>
      <c r="CS280" s="2" t="str">
        <f>IF($A280&gt;='DB_FG_243way_Regular Symbol'!H$16,"",IF(F280=0,"",IF(OR(F280=$BW$1,F281=$BW$1,F282=$BW$1,F280=$CP$1,F281=$CP$1,F282=$CP$1),0,1)))</f>
        <v/>
      </c>
      <c r="CU280" s="2" t="str">
        <f>IF($A280&gt;='DB_FG_243way_Regular Symbol'!D$16,"",IF(B280=0,"",IF(OR(B280=$BW$1,B281=$BW$1,B282=$BW$1,B280=$CV$1,B281=$CV$1,B282=$CV$1),0,1)))</f>
        <v/>
      </c>
      <c r="CV280" s="2" t="str">
        <f>IF($A280&gt;='DB_FG_243way_Regular Symbol'!E$16,"",IF(C280=0,"",IF(OR(C280=$BW$1,C281=$BW$1,C282=$BW$1,C280=$CV$1,C281=$CV$1,C282=$CV$1),0,1)))</f>
        <v/>
      </c>
      <c r="CW280" s="2" t="str">
        <f>IF($A280&gt;='DB_FG_243way_Regular Symbol'!F$16,"",IF(D280=0,"",IF(OR(D280=$BW$1,D281=$BW$1,D282=$BW$1,D280=$CV$1,D281=$CV$1,D282=$CV$1),0,1)))</f>
        <v/>
      </c>
      <c r="CX280" s="2" t="str">
        <f>IF($A280&gt;='DB_FG_243way_Regular Symbol'!G$16,"",IF(E280=0,"",IF(OR(E280=$BW$1,E281=$BW$1,E282=$BW$1,E280=$CV$1,E281=$CV$1,E282=$CV$1),0,1)))</f>
        <v/>
      </c>
      <c r="CY280" s="2" t="str">
        <f>IF($A280&gt;='DB_FG_243way_Regular Symbol'!H$16,"",IF(F280=0,"",IF(OR(F280=$BW$1,F281=$BW$1,F282=$BW$1,F280=$CV$1,F281=$CV$1,F282=$CV$1),0,1)))</f>
        <v/>
      </c>
    </row>
    <row r="281" spans="1:103">
      <c r="A281" s="341">
        <f>IF('DB_FG_243way_Regular Symbol'!L280="","",'DB_FG_243way_Regular Symbol'!L280)</f>
        <v>277</v>
      </c>
      <c r="B281" s="184" t="str">
        <f>IF('DB_FG_243way_Regular Symbol'!M280="",
IF($A281-'DB_FG_243way_Regular Symbol'!D$16&gt;='DB_FG_243way_RegularＸ_W()'!B$2-1,"",VLOOKUP($A281-'DB_FG_243way_Regular Symbol'!D$16,'DB_FG_243way_Regular Symbol'!$L$3:$Q$99,'DB_FG_243way_RegularＸ_W()'!B$3+1,FALSE)),
'DB_FG_243way_Regular Symbol'!M280)</f>
        <v/>
      </c>
      <c r="C281" s="184" t="str">
        <f>IF('DB_FG_243way_Regular Symbol'!N280="",
IF($A281-'DB_FG_243way_Regular Symbol'!E$16&gt;='DB_FG_243way_RegularＸ_W()'!C$2-1,"",VLOOKUP($A281-'DB_FG_243way_Regular Symbol'!E$16,'DB_FG_243way_Regular Symbol'!$L$3:$Q$99,'DB_FG_243way_RegularＸ_W()'!C$3+1,FALSE)),
'DB_FG_243way_Regular Symbol'!N280)</f>
        <v/>
      </c>
      <c r="D281" s="184" t="str">
        <f>IF('DB_FG_243way_Regular Symbol'!O280="",
IF($A281-'DB_FG_243way_Regular Symbol'!F$16&gt;='DB_FG_243way_RegularＸ_W()'!D$2-1,"",VLOOKUP($A281-'DB_FG_243way_Regular Symbol'!F$16,'DB_FG_243way_Regular Symbol'!$L$3:$Q$99,'DB_FG_243way_RegularＸ_W()'!D$3+1,FALSE)),
'DB_FG_243way_Regular Symbol'!O280)</f>
        <v/>
      </c>
      <c r="E281" s="184" t="str">
        <f>IF('DB_FG_243way_Regular Symbol'!P280="",
IF($A281-'DB_FG_243way_Regular Symbol'!G$16&gt;='DB_FG_243way_RegularＸ_W()'!E$2-1,"",VLOOKUP($A281-'DB_FG_243way_Regular Symbol'!G$16,'DB_FG_243way_Regular Symbol'!$L$3:$Q$99,'DB_FG_243way_RegularＸ_W()'!E$3+1,FALSE)),
'DB_FG_243way_Regular Symbol'!P280)</f>
        <v/>
      </c>
      <c r="F281" s="358" t="str">
        <f>IF('DB_FG_243way_Regular Symbol'!Q280="",
IF($A281-'DB_FG_243way_Regular Symbol'!H$16&gt;='DB_FG_243way_RegularＸ_W()'!F$2-1,"",VLOOKUP($A281-'DB_FG_243way_Regular Symbol'!H$16,'DB_FG_243way_Regular Symbol'!$L$3:$Q$99,'DB_FG_243way_RegularＸ_W()'!F$3+1,FALSE)),
'DB_FG_243way_Regular Symbol'!Q280)</f>
        <v/>
      </c>
      <c r="O281" s="342" t="str">
        <f>IF($A281&gt;='DB_FG_243way_Regular Symbol'!D$16,"",IF(B281=0,"",IF(OR(B281=$O$1,B281=$P$1,B282=$O$1,B282=$P$1,B283=$O$1,B283=$P$1),0,1)))</f>
        <v/>
      </c>
      <c r="P281" s="2" t="str">
        <f>IF($A281&gt;='DB_FG_243way_Regular Symbol'!E$16,"",IF(C281=0,"",IF(OR(C281=$O$1,C281=$P$1,C282=$O$1,C282=$P$1,C283=$O$1,C283=$P$1),0,1)))</f>
        <v/>
      </c>
      <c r="Q281" s="2" t="str">
        <f>IF($A281&gt;='DB_FG_243way_Regular Symbol'!F$16,"",IF(D281=0,"",IF(OR(D281=$O$1,D281=$P$1,D282=$O$1,D282=$P$1,D283=$O$1,D283=$P$1),0,1)))</f>
        <v/>
      </c>
      <c r="R281" s="2" t="str">
        <f>IF($A281&gt;='DB_FG_243way_Regular Symbol'!G$16,"",IF(E281=0,"",IF(OR(E281=$O$1,E281=$P$1,E282=$O$1,E282=$P$1,E283=$O$1,E283=$P$1),0,1)))</f>
        <v/>
      </c>
      <c r="S281" s="128" t="str">
        <f>IF($A281&gt;='DB_FG_243way_Regular Symbol'!H$16,"",IF(F281=0,"",IF(OR(F281=$O$1,F281=$P$1,F282=$O$1,F282=$P$1,F283=$O$1,F283=$P$1),0,1)))</f>
        <v/>
      </c>
      <c r="U281" s="342" t="str">
        <f>IF($A281&gt;='DB_FG_243way_Regular Symbol'!D$16,"",IF(B281=0,"",IF(OR(B281=$U$1,B281=$V$1,B282=$U$1,B282=$V$1,B283=$U$1,B283=$V$1),0,1)))</f>
        <v/>
      </c>
      <c r="V281" s="2" t="str">
        <f>IF($A281&gt;='DB_FG_243way_Regular Symbol'!E$16,"",IF(C281=0,"",IF(OR(C281=$U$1,C281=$V$1,C282=$U$1,C282=$V$1,C283=$U$1,C283=$V$1),0,1)))</f>
        <v/>
      </c>
      <c r="W281" s="2" t="str">
        <f>IF($A281&gt;='DB_FG_243way_Regular Symbol'!F$16,"",IF(D281=0,"",IF(OR(D281=$U$1,D281=$V$1,D282=$U$1,D282=$V$1,D283=$U$1,D283=$V$1),0,1)))</f>
        <v/>
      </c>
      <c r="X281" s="2" t="str">
        <f>IF($A281&gt;='DB_FG_243way_Regular Symbol'!G$16,"",IF(E281=0,"",IF(OR(E281=$U$1,E281=$V$1,E282=$U$1,E282=$V$1,E283=$U$1,E283=$V$1),0,1)))</f>
        <v/>
      </c>
      <c r="Y281" s="128" t="str">
        <f>IF($A281&gt;='DB_FG_243way_Regular Symbol'!H$16,"",IF(F281=0,"",IF(OR(F281=$U$1,F281=$V$1,F282=$U$1,F282=$V$1,F283=$U$1,F283=$V$1),0,1)))</f>
        <v/>
      </c>
      <c r="AA281" s="342" t="str">
        <f>IF($A281&gt;='DB_FG_243way_Regular Symbol'!D$16,"",IF(B281=0,"",IF(OR(B281=$AA$1,B281=$AB$1,B282=$AA$1,B282=$AB$1,B283=$AA$1,,B283=$AB$1),0,1)))</f>
        <v/>
      </c>
      <c r="AB281" s="2" t="str">
        <f>IF($A281&gt;='DB_FG_243way_Regular Symbol'!E$16,"",IF(C281=0,"",IF(OR(C281=$AA$1,C281=$AB$1,C282=$AA$1,C282=$AB$1,C283=$AA$1,,C283=$AB$1),0,1)))</f>
        <v/>
      </c>
      <c r="AC281" s="2" t="str">
        <f>IF($A281&gt;='DB_FG_243way_Regular Symbol'!F$16,"",IF(D281=0,"",IF(OR(D281=$AA$1,D281=$AB$1,D282=$AA$1,D282=$AB$1,D283=$AA$1,,D283=$AB$1),0,1)))</f>
        <v/>
      </c>
      <c r="AD281" s="2" t="str">
        <f>IF($A281&gt;='DB_FG_243way_Regular Symbol'!G$16,"",IF(E281=0,"",IF(OR(E281=$AA$1,E281=$AB$1,E282=$AA$1,E282=$AB$1,E283=$AA$1,,E283=$AB$1),0,1)))</f>
        <v/>
      </c>
      <c r="AE281" s="128" t="str">
        <f>IF($A281&gt;='DB_FG_243way_Regular Symbol'!H$16,"",IF(F281=0,"",IF(OR(F281=$AA$1,F281=$AB$1,F282=$AA$1,F282=$AB$1,F283=$AA$1,,F283=$AB$1),0,1)))</f>
        <v/>
      </c>
      <c r="AG281" s="342" t="str">
        <f>IF($A281&gt;='DB_FG_243way_Regular Symbol'!D$16,"",IF(B281=0,"",IF(OR(B281=$AG$1,B281=$AH$1,B282=$AG$1,B282=$AH$1,B283=$AG$1,B283=$AH$1),0,1)))</f>
        <v/>
      </c>
      <c r="AH281" s="2" t="str">
        <f>IF($A281&gt;='DB_FG_243way_Regular Symbol'!E$16,"",IF(C281=0,"",IF(OR(C281=$AG$1,C281=$AH$1,C282=$AG$1,C282=$AH$1,C283=$AG$1,C283=$AH$1),0,1)))</f>
        <v/>
      </c>
      <c r="AI281" s="2" t="str">
        <f>IF($A281&gt;='DB_FG_243way_Regular Symbol'!F$16,"",IF(D281=0,"",IF(OR(D281=$AG$1,D281=$AH$1,D282=$AG$1,D282=$AH$1,D283=$AG$1,D283=$AH$1),0,1)))</f>
        <v/>
      </c>
      <c r="AJ281" s="2" t="str">
        <f>IF($A281&gt;='DB_FG_243way_Regular Symbol'!G$16,"",IF(E281=0,"",IF(OR(E281=$AG$1,E281=$AH$1,E282=$AG$1,E282=$AH$1,E283=$AG$1,E283=$AH$1),0,1)))</f>
        <v/>
      </c>
      <c r="AK281" s="128" t="str">
        <f>IF($A281&gt;='DB_FG_243way_Regular Symbol'!H$16,"",IF(F281=0,"",IF(OR(F281=$AG$1,F281=$AH$1,F282=$AG$1,F282=$AH$1,F283=$AG$1,F283=$AH$1),0,1)))</f>
        <v/>
      </c>
      <c r="AM281" s="342" t="str">
        <f>IF($A281&gt;='DB_FG_243way_Regular Symbol'!D$16,"",IF(B281=0,"",IF(OR(B281=$AM$1,B281=$AN$1,B282=$AM$1,B282=$AN$1,B283=$AM$1,B283=$AN$1),0,1)))</f>
        <v/>
      </c>
      <c r="AN281" s="2" t="str">
        <f>IF($A281&gt;='DB_FG_243way_Regular Symbol'!E$16,"",IF(C281=0,"",IF(OR(C281=$AM$1,C281=$AN$1,C282=$AM$1,C282=$AN$1,C283=$AM$1,C283=$AN$1),0,1)))</f>
        <v/>
      </c>
      <c r="AO281" s="2" t="str">
        <f>IF($A281&gt;='DB_FG_243way_Regular Symbol'!F$16,"",IF(D281=0,"",IF(OR(D281=$AM$1,D281=$AN$1,D282=$AM$1,D282=$AN$1,D283=$AM$1,D283=$AN$1),0,1)))</f>
        <v/>
      </c>
      <c r="AP281" s="2" t="str">
        <f>IF($A281&gt;='DB_FG_243way_Regular Symbol'!G$16,"",IF(E281=0,"",IF(OR(E281=$AM$1,E281=$AN$1,E282=$AM$1,E282=$AN$1,E283=$AM$1,E283=$AN$1),0,1)))</f>
        <v/>
      </c>
      <c r="AQ281" s="128" t="str">
        <f>IF($A281&gt;='DB_FG_243way_Regular Symbol'!H$16,"",IF(F281=0,"",IF(OR(F281=$AM$1,F281=$AN$1,F282=$AM$1,F282=$AN$1,F283=$AM$1,F283=$AN$1),0,1)))</f>
        <v/>
      </c>
      <c r="AS281" s="342" t="str">
        <f>IF($A281&gt;='DB_FG_243way_Regular Symbol'!D$16,"",IF(B281=0,"",IF(OR(B281=$AM$1,B281=$AT$1,B282=$AM$1,B282=$AT$1,B283=$AM$1,B283=$AT$1),0,1)))</f>
        <v/>
      </c>
      <c r="AT281" s="2" t="str">
        <f>IF($A281&gt;='DB_FG_243way_Regular Symbol'!E$16,"",IF(C281=0,"",IF(OR(C281=$AM$1,C281=$AT$1,C282=$AM$1,C282=$AT$1,C283=$AM$1,C283=$AT$1),0,1)))</f>
        <v/>
      </c>
      <c r="AU281" s="2" t="str">
        <f>IF($A281&gt;='DB_FG_243way_Regular Symbol'!F$16,"",IF(D281=0,"",IF(OR(D281=$AM$1,D281=$AT$1,D282=$AM$1,D282=$AT$1,D283=$AM$1,D283=$AT$1),0,1)))</f>
        <v/>
      </c>
      <c r="AV281" s="2" t="str">
        <f>IF($A281&gt;='DB_FG_243way_Regular Symbol'!G$16,"",IF(E281=0,"",IF(OR(E281=$AM$1,E281=$AT$1,E282=$AM$1,E282=$AT$1,E283=$AM$1,E283=$AT$1),0,1)))</f>
        <v/>
      </c>
      <c r="AW281" s="128" t="str">
        <f>IF($A281&gt;='DB_FG_243way_Regular Symbol'!H$16,"",IF(F281=0,"",IF(OR(F281=$AM$1,F281=$AT$1,F282=$AM$1,F282=$AT$1,F283=$AM$1,F283=$AT$1),0,1)))</f>
        <v/>
      </c>
      <c r="AY281" s="342" t="str">
        <f>IF($A281&gt;='DB_FG_243way_Regular Symbol'!D$16,"",IF(B281=0,"",IF(OR(B281=$AM$1,B281=$AZ$1,B282=$AM$1,B282=$AZ$1,B283=$AM$1,B283=$AZ$1),0,1)))</f>
        <v/>
      </c>
      <c r="AZ281" s="2" t="str">
        <f>IF($A281&gt;='DB_FG_243way_Regular Symbol'!E$16,"",IF(C281=0,"",IF(OR(C281=$AM$1,C281=$AZ$1,C282=$AM$1,C282=$AZ$1,C283=$AM$1,C283=$AZ$1),0,1)))</f>
        <v/>
      </c>
      <c r="BA281" s="2" t="str">
        <f>IF($A281&gt;='DB_FG_243way_Regular Symbol'!F$16,"",IF(D281=0,"",IF(OR(D281=$AM$1,D281=$AZ$1,D282=$AM$1,D282=$AZ$1,D283=$AM$1,D283=$AZ$1),0,1)))</f>
        <v/>
      </c>
      <c r="BB281" s="2" t="str">
        <f>IF($A281&gt;='DB_FG_243way_Regular Symbol'!G$16,"",IF(E281=0,"",IF(OR(E281=$AM$1,E281=$AZ$1,E282=$AM$1,E282=$AZ$1,E283=$AM$1,E283=$AZ$1),0,1)))</f>
        <v/>
      </c>
      <c r="BC281" s="128" t="str">
        <f>IF($A281&gt;='DB_FG_243way_Regular Symbol'!H$16,"",IF(F281=0,"",IF(OR(F281=$AM$1,F281=$AZ$1,F282=$AM$1,F282=$AZ$1,F283=$AM$1,F283=$AZ$1),0,1)))</f>
        <v/>
      </c>
      <c r="BE281" s="342"/>
      <c r="BF281" s="2"/>
      <c r="BG281" s="2" t="str">
        <f>IF($A281&gt;='DB_FG_243way_Regular Symbol'!F$16,"",IF(D281=0,"",COUNTIF(D281:D283,$BF$1)))</f>
        <v/>
      </c>
      <c r="BH281" s="2" t="str">
        <f>IF($A281&gt;='DB_FG_243way_Regular Symbol'!G$16,"",IF(E281=0,"",COUNTIF(E281:E283,$BF$1)))</f>
        <v/>
      </c>
      <c r="BI281" s="2" t="str">
        <f>IF($A281&gt;='DB_FG_243way_Regular Symbol'!H$16,"",IF(F281=0,"",COUNTIF(F281:F283,$BF$1)))</f>
        <v/>
      </c>
      <c r="BK281" s="342"/>
      <c r="BL281" s="2"/>
      <c r="BM281" s="2" t="str">
        <f>IF($A281&gt;='DB_FG_243way_Regular Symbol'!F$16,"",IF(D281=0,"",IF(OR(D281=$AM$1,D281=$BL$1,D282=$AM$1,D282=$BL$1,D283=$AM$1,D283=$BL$1),0,1)))</f>
        <v/>
      </c>
      <c r="BN281" s="2" t="str">
        <f>IF($A281&gt;='DB_FG_243way_Regular Symbol'!G$16,"",IF(E281=0,"",IF(OR(E281=$AM$1,E281=$BL$1,E282=$AM$1,E282=$BL$1,E283=$AM$1,E283=$BL$1),0,1)))</f>
        <v/>
      </c>
      <c r="BO281" s="128" t="str">
        <f>IF($A281&gt;='DB_FG_243way_Regular Symbol'!H$16,"",IF(F281=0,"",IF(OR(F281=$AM$1,F281=$BL$1,F282=$AM$1,F282=$BL$1,F283=$AM$1,F283=$BL$1),0,1)))</f>
        <v/>
      </c>
      <c r="BQ281" s="2" t="str">
        <f>IF($A281&gt;='DB_FG_243way_Regular Symbol'!D$16,"",IF(B281=0,"",IF(OR(B281=$BQ$1,B281=$BR$1,B282=$BQ$1,B282=$BR$1,B283=$BQ$1,B283=$BR$1),0,1)))</f>
        <v/>
      </c>
      <c r="BR281" s="2" t="str">
        <f>IF($A281&gt;='DB_FG_243way_Regular Symbol'!E$16,"",IF(C281=0,"",IF(OR(C281=$BQ$1,C281=$BR$1,C282=$BQ$1,C282=$BR$1,C283=$BQ$1,C283=$BR$1),0,1)))</f>
        <v/>
      </c>
      <c r="BS281" s="2" t="str">
        <f>IF($A281&gt;='DB_FG_243way_Regular Symbol'!F$16,"",IF(D281=0,"",IF(OR(D281=$BQ$1,D281=$BR$1,D282=$BQ$1,D282=$BR$1,D283=$BQ$1,D283=$BR$1),0,1)))</f>
        <v/>
      </c>
      <c r="BT281" s="2" t="str">
        <f>IF($A281&gt;='DB_FG_243way_Regular Symbol'!G$16,"",IF(E281=0,"",IF(OR(E281=$BQ$1,E281=$BR$1,E282=$BQ$1,E282=$BR$1,E283=$BQ$1,E283=$BR$1),0,1)))</f>
        <v/>
      </c>
      <c r="BU281" s="2" t="str">
        <f>IF($A281&gt;='DB_FG_243way_Regular Symbol'!H$16,"",IF(F281=0,"",IF(OR(F281=$BQ$1,F281=$BR$1,F282=$BQ$1,F282=$BR$1,F283=$BQ$1,F283=$BR$1),0,1)))</f>
        <v/>
      </c>
      <c r="BW281" s="2" t="str">
        <f>IF($A281&gt;='DB_FG_243way_Regular Symbol'!D$16,"",IF(B281=0,"",IF(OR(B281=$BW$1,B282=$BW$1,B283=$BW$1,B281=$BX$1,B282=$BX$1,B283=$BX$1),0,1)))</f>
        <v/>
      </c>
      <c r="BX281" s="2" t="str">
        <f>IF($A281&gt;='DB_FG_243way_Regular Symbol'!E$16,"",IF(C281=0,"",IF(OR(C281=$BW$1,C282=$BW$1,C283=$BW$1,C281=$BX$1,C282=$BX$1,C283=$BX$1),0,1)))</f>
        <v/>
      </c>
      <c r="BY281" s="2" t="str">
        <f>IF($A281&gt;='DB_FG_243way_Regular Symbol'!F$16,"",IF(D281=0,"",IF(OR(D281=$BW$1,D282=$BW$1,D283=$BW$1,D281=$BX$1,D282=$BX$1,D283=$BX$1),0,1)))</f>
        <v/>
      </c>
      <c r="BZ281" s="2" t="str">
        <f>IF($A281&gt;='DB_FG_243way_Regular Symbol'!G$16,"",IF(E281=0,"",IF(OR(E281=$BW$1,E282=$BW$1,E283=$BW$1,E281=$BX$1,E282=$BX$1,E283=$BX$1),0,1)))</f>
        <v/>
      </c>
      <c r="CA281" s="2" t="str">
        <f>IF($A281&gt;='DB_FG_243way_Regular Symbol'!H$16,"",IF(F281=0,"",IF(OR(F281=$BW$1,F282=$BW$1,F283=$BW$1,F281=$BX$1,F282=$BX$1,F283=$BX$1),0,1)))</f>
        <v/>
      </c>
      <c r="CC281" s="2" t="str">
        <f>IF($A281&gt;='DB_FG_243way_Regular Symbol'!D$16,"",IF(B281=0,"",IF(OR(B281=$BW$1,B282=$BW$1,B283=$BW$1,B281=$CD$1,B282=$CD$1,B283=$CD$1),0,1)))</f>
        <v/>
      </c>
      <c r="CD281" s="2" t="str">
        <f>IF($A281&gt;='DB_FG_243way_Regular Symbol'!E$16,"",IF(C281=0,"",IF(OR(C281=$BW$1,C282=$BW$1,C283=$BW$1,C281=$CD$1,C282=$CD$1,C283=$CD$1),0,1)))</f>
        <v/>
      </c>
      <c r="CE281" s="2" t="str">
        <f>IF($A281&gt;='DB_FG_243way_Regular Symbol'!F$16,"",IF(D281=0,"",IF(OR(D281=$BW$1,D282=$BW$1,D283=$BW$1,D281=$CD$1,D282=$CD$1,D283=$CD$1),0,1)))</f>
        <v/>
      </c>
      <c r="CF281" s="2" t="str">
        <f>IF($A281&gt;='DB_FG_243way_Regular Symbol'!G$16,"",IF(E281=0,"",IF(OR(E281=$BW$1,E282=$BW$1,E283=$BW$1,E281=$CD$1,E282=$CD$1,E283=$CD$1),0,1)))</f>
        <v/>
      </c>
      <c r="CG281" s="2" t="str">
        <f>IF($A281&gt;='DB_FG_243way_Regular Symbol'!H$16,"",IF(F281=0,"",IF(OR(F281=$BW$1,F282=$BW$1,F283=$BW$1,F281=$CD$1,F282=$CD$1,F283=$CD$1),0,1)))</f>
        <v/>
      </c>
      <c r="CI281" s="2" t="str">
        <f>IF($A281&gt;='DB_FG_243way_Regular Symbol'!D$16,"",IF(B281=0,"",IF(OR(B281=$BW$1,B282=$BW$1,B283=$BW$1,B281=$CJ$1,B282=$CJ$1,B283=$CJ$1),0,1)))</f>
        <v/>
      </c>
      <c r="CJ281" s="2" t="str">
        <f>IF($A281&gt;='DB_FG_243way_Regular Symbol'!E$16,"",IF(C281=0,"",IF(OR(C281=$BW$1,C282=$BW$1,C283=$BW$1,C281=$CJ$1,C282=$CJ$1,C283=$CJ$1),0,1)))</f>
        <v/>
      </c>
      <c r="CK281" s="2" t="str">
        <f>IF($A281&gt;='DB_FG_243way_Regular Symbol'!F$16,"",IF(D281=0,"",IF(OR(D281=$BW$1,D282=$BW$1,D283=$BW$1,D281=$CJ$1,D282=$CJ$1,D283=$CJ$1),0,1)))</f>
        <v/>
      </c>
      <c r="CL281" s="2" t="str">
        <f>IF($A281&gt;='DB_FG_243way_Regular Symbol'!G$16,"",IF(E281=0,"",IF(OR(E281=$BW$1,E282=$BW$1,E283=$BW$1,E281=$CJ$1,E282=$CJ$1,E283=$CJ$1),0,1)))</f>
        <v/>
      </c>
      <c r="CM281" s="2" t="str">
        <f>IF($A281&gt;='DB_FG_243way_Regular Symbol'!H$16,"",IF(F281=0,"",IF(OR(F281=$BW$1,F282=$BW$1,F283=$BW$1,F281=$CJ$1,F282=$CJ$1,F283=$CJ$1),0,1)))</f>
        <v/>
      </c>
      <c r="CO281" s="2" t="str">
        <f>IF($A281&gt;='DB_FG_243way_Regular Symbol'!D$16,"",IF(B281=0,"",IF(OR(B281=$BW$1,B282=$BW$1,B283=$BW$1,B281=$CP$1,B282=$CP$1,B283=$CP$1),0,1)))</f>
        <v/>
      </c>
      <c r="CP281" s="2" t="str">
        <f>IF($A281&gt;='DB_FG_243way_Regular Symbol'!E$16,"",IF(C281=0,"",IF(OR(C281=$BW$1,C282=$BW$1,C283=$BW$1,C281=$CP$1,C282=$CP$1,C283=$CP$1),0,1)))</f>
        <v/>
      </c>
      <c r="CQ281" s="2" t="str">
        <f>IF($A281&gt;='DB_FG_243way_Regular Symbol'!F$16,"",IF(D281=0,"",IF(OR(D281=$BW$1,D282=$BW$1,D283=$BW$1,D281=$CP$1,D282=$CP$1,D283=$CP$1),0,1)))</f>
        <v/>
      </c>
      <c r="CR281" s="2" t="str">
        <f>IF($A281&gt;='DB_FG_243way_Regular Symbol'!G$16,"",IF(E281=0,"",IF(OR(E281=$BW$1,E282=$BW$1,E283=$BW$1,E281=$CP$1,E282=$CP$1,E283=$CP$1),0,1)))</f>
        <v/>
      </c>
      <c r="CS281" s="2" t="str">
        <f>IF($A281&gt;='DB_FG_243way_Regular Symbol'!H$16,"",IF(F281=0,"",IF(OR(F281=$BW$1,F282=$BW$1,F283=$BW$1,F281=$CP$1,F282=$CP$1,F283=$CP$1),0,1)))</f>
        <v/>
      </c>
      <c r="CU281" s="2" t="str">
        <f>IF($A281&gt;='DB_FG_243way_Regular Symbol'!D$16,"",IF(B281=0,"",IF(OR(B281=$BW$1,B282=$BW$1,B283=$BW$1,B281=$CV$1,B282=$CV$1,B283=$CV$1),0,1)))</f>
        <v/>
      </c>
      <c r="CV281" s="2" t="str">
        <f>IF($A281&gt;='DB_FG_243way_Regular Symbol'!E$16,"",IF(C281=0,"",IF(OR(C281=$BW$1,C282=$BW$1,C283=$BW$1,C281=$CV$1,C282=$CV$1,C283=$CV$1),0,1)))</f>
        <v/>
      </c>
      <c r="CW281" s="2" t="str">
        <f>IF($A281&gt;='DB_FG_243way_Regular Symbol'!F$16,"",IF(D281=0,"",IF(OR(D281=$BW$1,D282=$BW$1,D283=$BW$1,D281=$CV$1,D282=$CV$1,D283=$CV$1),0,1)))</f>
        <v/>
      </c>
      <c r="CX281" s="2" t="str">
        <f>IF($A281&gt;='DB_FG_243way_Regular Symbol'!G$16,"",IF(E281=0,"",IF(OR(E281=$BW$1,E282=$BW$1,E283=$BW$1,E281=$CV$1,E282=$CV$1,E283=$CV$1),0,1)))</f>
        <v/>
      </c>
      <c r="CY281" s="2" t="str">
        <f>IF($A281&gt;='DB_FG_243way_Regular Symbol'!H$16,"",IF(F281=0,"",IF(OR(F281=$BW$1,F282=$BW$1,F283=$BW$1,F281=$CV$1,F282=$CV$1,F283=$CV$1),0,1)))</f>
        <v/>
      </c>
    </row>
    <row r="282" spans="1:103">
      <c r="A282" s="341">
        <f>IF('DB_FG_243way_Regular Symbol'!L281="","",'DB_FG_243way_Regular Symbol'!L281)</f>
        <v>278</v>
      </c>
      <c r="B282" s="184" t="str">
        <f>IF('DB_FG_243way_Regular Symbol'!M281="",
IF($A282-'DB_FG_243way_Regular Symbol'!D$16&gt;='DB_FG_243way_RegularＸ_W()'!B$2-1,"",VLOOKUP($A282-'DB_FG_243way_Regular Symbol'!D$16,'DB_FG_243way_Regular Symbol'!$L$3:$Q$99,'DB_FG_243way_RegularＸ_W()'!B$3+1,FALSE)),
'DB_FG_243way_Regular Symbol'!M281)</f>
        <v/>
      </c>
      <c r="C282" s="184" t="str">
        <f>IF('DB_FG_243way_Regular Symbol'!N281="",
IF($A282-'DB_FG_243way_Regular Symbol'!E$16&gt;='DB_FG_243way_RegularＸ_W()'!C$2-1,"",VLOOKUP($A282-'DB_FG_243way_Regular Symbol'!E$16,'DB_FG_243way_Regular Symbol'!$L$3:$Q$99,'DB_FG_243way_RegularＸ_W()'!C$3+1,FALSE)),
'DB_FG_243way_Regular Symbol'!N281)</f>
        <v/>
      </c>
      <c r="D282" s="184" t="str">
        <f>IF('DB_FG_243way_Regular Symbol'!O281="",
IF($A282-'DB_FG_243way_Regular Symbol'!F$16&gt;='DB_FG_243way_RegularＸ_W()'!D$2-1,"",VLOOKUP($A282-'DB_FG_243way_Regular Symbol'!F$16,'DB_FG_243way_Regular Symbol'!$L$3:$Q$99,'DB_FG_243way_RegularＸ_W()'!D$3+1,FALSE)),
'DB_FG_243way_Regular Symbol'!O281)</f>
        <v/>
      </c>
      <c r="E282" s="184" t="str">
        <f>IF('DB_FG_243way_Regular Symbol'!P281="",
IF($A282-'DB_FG_243way_Regular Symbol'!G$16&gt;='DB_FG_243way_RegularＸ_W()'!E$2-1,"",VLOOKUP($A282-'DB_FG_243way_Regular Symbol'!G$16,'DB_FG_243way_Regular Symbol'!$L$3:$Q$99,'DB_FG_243way_RegularＸ_W()'!E$3+1,FALSE)),
'DB_FG_243way_Regular Symbol'!P281)</f>
        <v/>
      </c>
      <c r="F282" s="358" t="str">
        <f>IF('DB_FG_243way_Regular Symbol'!Q281="",
IF($A282-'DB_FG_243way_Regular Symbol'!H$16&gt;='DB_FG_243way_RegularＸ_W()'!F$2-1,"",VLOOKUP($A282-'DB_FG_243way_Regular Symbol'!H$16,'DB_FG_243way_Regular Symbol'!$L$3:$Q$99,'DB_FG_243way_RegularＸ_W()'!F$3+1,FALSE)),
'DB_FG_243way_Regular Symbol'!Q281)</f>
        <v/>
      </c>
      <c r="O282" s="342" t="str">
        <f>IF($A282&gt;='DB_FG_243way_Regular Symbol'!D$16,"",IF(B282=0,"",IF(OR(B282=$O$1,B282=$P$1,B283=$O$1,B283=$P$1,B284=$O$1,B284=$P$1),0,1)))</f>
        <v/>
      </c>
      <c r="P282" s="2" t="str">
        <f>IF($A282&gt;='DB_FG_243way_Regular Symbol'!E$16,"",IF(C282=0,"",IF(OR(C282=$O$1,C282=$P$1,C283=$O$1,C283=$P$1,C284=$O$1,C284=$P$1),0,1)))</f>
        <v/>
      </c>
      <c r="Q282" s="2" t="str">
        <f>IF($A282&gt;='DB_FG_243way_Regular Symbol'!F$16,"",IF(D282=0,"",IF(OR(D282=$O$1,D282=$P$1,D283=$O$1,D283=$P$1,D284=$O$1,D284=$P$1),0,1)))</f>
        <v/>
      </c>
      <c r="R282" s="2" t="str">
        <f>IF($A282&gt;='DB_FG_243way_Regular Symbol'!G$16,"",IF(E282=0,"",IF(OR(E282=$O$1,E282=$P$1,E283=$O$1,E283=$P$1,E284=$O$1,E284=$P$1),0,1)))</f>
        <v/>
      </c>
      <c r="S282" s="128" t="str">
        <f>IF($A282&gt;='DB_FG_243way_Regular Symbol'!H$16,"",IF(F282=0,"",IF(OR(F282=$O$1,F282=$P$1,F283=$O$1,F283=$P$1,F284=$O$1,F284=$P$1),0,1)))</f>
        <v/>
      </c>
      <c r="U282" s="342" t="str">
        <f>IF($A282&gt;='DB_FG_243way_Regular Symbol'!D$16,"",IF(B282=0,"",IF(OR(B282=$U$1,B282=$V$1,B283=$U$1,B283=$V$1,B284=$U$1,B284=$V$1),0,1)))</f>
        <v/>
      </c>
      <c r="V282" s="2" t="str">
        <f>IF($A282&gt;='DB_FG_243way_Regular Symbol'!E$16,"",IF(C282=0,"",IF(OR(C282=$U$1,C282=$V$1,C283=$U$1,C283=$V$1,C284=$U$1,C284=$V$1),0,1)))</f>
        <v/>
      </c>
      <c r="W282" s="2" t="str">
        <f>IF($A282&gt;='DB_FG_243way_Regular Symbol'!F$16,"",IF(D282=0,"",IF(OR(D282=$U$1,D282=$V$1,D283=$U$1,D283=$V$1,D284=$U$1,D284=$V$1),0,1)))</f>
        <v/>
      </c>
      <c r="X282" s="2" t="str">
        <f>IF($A282&gt;='DB_FG_243way_Regular Symbol'!G$16,"",IF(E282=0,"",IF(OR(E282=$U$1,E282=$V$1,E283=$U$1,E283=$V$1,E284=$U$1,E284=$V$1),0,1)))</f>
        <v/>
      </c>
      <c r="Y282" s="128" t="str">
        <f>IF($A282&gt;='DB_FG_243way_Regular Symbol'!H$16,"",IF(F282=0,"",IF(OR(F282=$U$1,F282=$V$1,F283=$U$1,F283=$V$1,F284=$U$1,F284=$V$1),0,1)))</f>
        <v/>
      </c>
      <c r="AA282" s="342" t="str">
        <f>IF($A282&gt;='DB_FG_243way_Regular Symbol'!D$16,"",IF(B282=0,"",IF(OR(B282=$AA$1,B282=$AB$1,B283=$AA$1,B283=$AB$1,B284=$AA$1,,B284=$AB$1),0,1)))</f>
        <v/>
      </c>
      <c r="AB282" s="2" t="str">
        <f>IF($A282&gt;='DB_FG_243way_Regular Symbol'!E$16,"",IF(C282=0,"",IF(OR(C282=$AA$1,C282=$AB$1,C283=$AA$1,C283=$AB$1,C284=$AA$1,,C284=$AB$1),0,1)))</f>
        <v/>
      </c>
      <c r="AC282" s="2" t="str">
        <f>IF($A282&gt;='DB_FG_243way_Regular Symbol'!F$16,"",IF(D282=0,"",IF(OR(D282=$AA$1,D282=$AB$1,D283=$AA$1,D283=$AB$1,D284=$AA$1,,D284=$AB$1),0,1)))</f>
        <v/>
      </c>
      <c r="AD282" s="2" t="str">
        <f>IF($A282&gt;='DB_FG_243way_Regular Symbol'!G$16,"",IF(E282=0,"",IF(OR(E282=$AA$1,E282=$AB$1,E283=$AA$1,E283=$AB$1,E284=$AA$1,,E284=$AB$1),0,1)))</f>
        <v/>
      </c>
      <c r="AE282" s="128" t="str">
        <f>IF($A282&gt;='DB_FG_243way_Regular Symbol'!H$16,"",IF(F282=0,"",IF(OR(F282=$AA$1,F282=$AB$1,F283=$AA$1,F283=$AB$1,F284=$AA$1,,F284=$AB$1),0,1)))</f>
        <v/>
      </c>
      <c r="AG282" s="342" t="str">
        <f>IF($A282&gt;='DB_FG_243way_Regular Symbol'!D$16,"",IF(B282=0,"",IF(OR(B282=$AG$1,B282=$AH$1,B283=$AG$1,B283=$AH$1,B284=$AG$1,B284=$AH$1),0,1)))</f>
        <v/>
      </c>
      <c r="AH282" s="2" t="str">
        <f>IF($A282&gt;='DB_FG_243way_Regular Symbol'!E$16,"",IF(C282=0,"",IF(OR(C282=$AG$1,C282=$AH$1,C283=$AG$1,C283=$AH$1,C284=$AG$1,C284=$AH$1),0,1)))</f>
        <v/>
      </c>
      <c r="AI282" s="2" t="str">
        <f>IF($A282&gt;='DB_FG_243way_Regular Symbol'!F$16,"",IF(D282=0,"",IF(OR(D282=$AG$1,D282=$AH$1,D283=$AG$1,D283=$AH$1,D284=$AG$1,D284=$AH$1),0,1)))</f>
        <v/>
      </c>
      <c r="AJ282" s="2" t="str">
        <f>IF($A282&gt;='DB_FG_243way_Regular Symbol'!G$16,"",IF(E282=0,"",IF(OR(E282=$AG$1,E282=$AH$1,E283=$AG$1,E283=$AH$1,E284=$AG$1,E284=$AH$1),0,1)))</f>
        <v/>
      </c>
      <c r="AK282" s="128" t="str">
        <f>IF($A282&gt;='DB_FG_243way_Regular Symbol'!H$16,"",IF(F282=0,"",IF(OR(F282=$AG$1,F282=$AH$1,F283=$AG$1,F283=$AH$1,F284=$AG$1,F284=$AH$1),0,1)))</f>
        <v/>
      </c>
      <c r="AM282" s="342" t="str">
        <f>IF($A282&gt;='DB_FG_243way_Regular Symbol'!D$16,"",IF(B282=0,"",IF(OR(B282=$AM$1,B282=$AN$1,B283=$AM$1,B283=$AN$1,B284=$AM$1,B284=$AN$1),0,1)))</f>
        <v/>
      </c>
      <c r="AN282" s="2" t="str">
        <f>IF($A282&gt;='DB_FG_243way_Regular Symbol'!E$16,"",IF(C282=0,"",IF(OR(C282=$AM$1,C282=$AN$1,C283=$AM$1,C283=$AN$1,C284=$AM$1,C284=$AN$1),0,1)))</f>
        <v/>
      </c>
      <c r="AO282" s="2" t="str">
        <f>IF($A282&gt;='DB_FG_243way_Regular Symbol'!F$16,"",IF(D282=0,"",IF(OR(D282=$AM$1,D282=$AN$1,D283=$AM$1,D283=$AN$1,D284=$AM$1,D284=$AN$1),0,1)))</f>
        <v/>
      </c>
      <c r="AP282" s="2" t="str">
        <f>IF($A282&gt;='DB_FG_243way_Regular Symbol'!G$16,"",IF(E282=0,"",IF(OR(E282=$AM$1,E282=$AN$1,E283=$AM$1,E283=$AN$1,E284=$AM$1,E284=$AN$1),0,1)))</f>
        <v/>
      </c>
      <c r="AQ282" s="128" t="str">
        <f>IF($A282&gt;='DB_FG_243way_Regular Symbol'!H$16,"",IF(F282=0,"",IF(OR(F282=$AM$1,F282=$AN$1,F283=$AM$1,F283=$AN$1,F284=$AM$1,F284=$AN$1),0,1)))</f>
        <v/>
      </c>
      <c r="AS282" s="342" t="str">
        <f>IF($A282&gt;='DB_FG_243way_Regular Symbol'!D$16,"",IF(B282=0,"",IF(OR(B282=$AM$1,B282=$AT$1,B283=$AM$1,B283=$AT$1,B284=$AM$1,B284=$AT$1),0,1)))</f>
        <v/>
      </c>
      <c r="AT282" s="2" t="str">
        <f>IF($A282&gt;='DB_FG_243way_Regular Symbol'!E$16,"",IF(C282=0,"",IF(OR(C282=$AM$1,C282=$AT$1,C283=$AM$1,C283=$AT$1,C284=$AM$1,C284=$AT$1),0,1)))</f>
        <v/>
      </c>
      <c r="AU282" s="2" t="str">
        <f>IF($A282&gt;='DB_FG_243way_Regular Symbol'!F$16,"",IF(D282=0,"",IF(OR(D282=$AM$1,D282=$AT$1,D283=$AM$1,D283=$AT$1,D284=$AM$1,D284=$AT$1),0,1)))</f>
        <v/>
      </c>
      <c r="AV282" s="2" t="str">
        <f>IF($A282&gt;='DB_FG_243way_Regular Symbol'!G$16,"",IF(E282=0,"",IF(OR(E282=$AM$1,E282=$AT$1,E283=$AM$1,E283=$AT$1,E284=$AM$1,E284=$AT$1),0,1)))</f>
        <v/>
      </c>
      <c r="AW282" s="128" t="str">
        <f>IF($A282&gt;='DB_FG_243way_Regular Symbol'!H$16,"",IF(F282=0,"",IF(OR(F282=$AM$1,F282=$AT$1,F283=$AM$1,F283=$AT$1,F284=$AM$1,F284=$AT$1),0,1)))</f>
        <v/>
      </c>
      <c r="AY282" s="342" t="str">
        <f>IF($A282&gt;='DB_FG_243way_Regular Symbol'!D$16,"",IF(B282=0,"",IF(OR(B282=$AM$1,B282=$AZ$1,B283=$AM$1,B283=$AZ$1,B284=$AM$1,B284=$AZ$1),0,1)))</f>
        <v/>
      </c>
      <c r="AZ282" s="2" t="str">
        <f>IF($A282&gt;='DB_FG_243way_Regular Symbol'!E$16,"",IF(C282=0,"",IF(OR(C282=$AM$1,C282=$AZ$1,C283=$AM$1,C283=$AZ$1,C284=$AM$1,C284=$AZ$1),0,1)))</f>
        <v/>
      </c>
      <c r="BA282" s="2" t="str">
        <f>IF($A282&gt;='DB_FG_243way_Regular Symbol'!F$16,"",IF(D282=0,"",IF(OR(D282=$AM$1,D282=$AZ$1,D283=$AM$1,D283=$AZ$1,D284=$AM$1,D284=$AZ$1),0,1)))</f>
        <v/>
      </c>
      <c r="BB282" s="2" t="str">
        <f>IF($A282&gt;='DB_FG_243way_Regular Symbol'!G$16,"",IF(E282=0,"",IF(OR(E282=$AM$1,E282=$AZ$1,E283=$AM$1,E283=$AZ$1,E284=$AM$1,E284=$AZ$1),0,1)))</f>
        <v/>
      </c>
      <c r="BC282" s="128" t="str">
        <f>IF($A282&gt;='DB_FG_243way_Regular Symbol'!H$16,"",IF(F282=0,"",IF(OR(F282=$AM$1,F282=$AZ$1,F283=$AM$1,F283=$AZ$1,F284=$AM$1,F284=$AZ$1),0,1)))</f>
        <v/>
      </c>
      <c r="BE282" s="342"/>
      <c r="BF282" s="2"/>
      <c r="BG282" s="2" t="str">
        <f>IF($A282&gt;='DB_FG_243way_Regular Symbol'!F$16,"",IF(D282=0,"",COUNTIF(D282:D284,$BF$1)))</f>
        <v/>
      </c>
      <c r="BH282" s="2" t="str">
        <f>IF($A282&gt;='DB_FG_243way_Regular Symbol'!G$16,"",IF(E282=0,"",COUNTIF(E282:E284,$BF$1)))</f>
        <v/>
      </c>
      <c r="BI282" s="2" t="str">
        <f>IF($A282&gt;='DB_FG_243way_Regular Symbol'!H$16,"",IF(F282=0,"",COUNTIF(F282:F284,$BF$1)))</f>
        <v/>
      </c>
      <c r="BK282" s="342"/>
      <c r="BL282" s="2"/>
      <c r="BM282" s="2" t="str">
        <f>IF($A282&gt;='DB_FG_243way_Regular Symbol'!F$16,"",IF(D282=0,"",IF(OR(D282=$AM$1,D282=$BL$1,D283=$AM$1,D283=$BL$1,D284=$AM$1,D284=$BL$1),0,1)))</f>
        <v/>
      </c>
      <c r="BN282" s="2" t="str">
        <f>IF($A282&gt;='DB_FG_243way_Regular Symbol'!G$16,"",IF(E282=0,"",IF(OR(E282=$AM$1,E282=$BL$1,E283=$AM$1,E283=$BL$1,E284=$AM$1,E284=$BL$1),0,1)))</f>
        <v/>
      </c>
      <c r="BO282" s="128" t="str">
        <f>IF($A282&gt;='DB_FG_243way_Regular Symbol'!H$16,"",IF(F282=0,"",IF(OR(F282=$AM$1,F282=$BL$1,F283=$AM$1,F283=$BL$1,F284=$AM$1,F284=$BL$1),0,1)))</f>
        <v/>
      </c>
      <c r="BQ282" s="2" t="str">
        <f>IF($A282&gt;='DB_FG_243way_Regular Symbol'!D$16,"",IF(B282=0,"",IF(OR(B282=$BQ$1,B282=$BR$1,B283=$BQ$1,B283=$BR$1,B284=$BQ$1,B284=$BR$1),0,1)))</f>
        <v/>
      </c>
      <c r="BR282" s="2" t="str">
        <f>IF($A282&gt;='DB_FG_243way_Regular Symbol'!E$16,"",IF(C282=0,"",IF(OR(C282=$BQ$1,C282=$BR$1,C283=$BQ$1,C283=$BR$1,C284=$BQ$1,C284=$BR$1),0,1)))</f>
        <v/>
      </c>
      <c r="BS282" s="2" t="str">
        <f>IF($A282&gt;='DB_FG_243way_Regular Symbol'!F$16,"",IF(D282=0,"",IF(OR(D282=$BQ$1,D282=$BR$1,D283=$BQ$1,D283=$BR$1,D284=$BQ$1,D284=$BR$1),0,1)))</f>
        <v/>
      </c>
      <c r="BT282" s="2" t="str">
        <f>IF($A282&gt;='DB_FG_243way_Regular Symbol'!G$16,"",IF(E282=0,"",IF(OR(E282=$BQ$1,E282=$BR$1,E283=$BQ$1,E283=$BR$1,E284=$BQ$1,E284=$BR$1),0,1)))</f>
        <v/>
      </c>
      <c r="BU282" s="2" t="str">
        <f>IF($A282&gt;='DB_FG_243way_Regular Symbol'!H$16,"",IF(F282=0,"",IF(OR(F282=$BQ$1,F282=$BR$1,F283=$BQ$1,F283=$BR$1,F284=$BQ$1,F284=$BR$1),0,1)))</f>
        <v/>
      </c>
      <c r="BW282" s="2" t="str">
        <f>IF($A282&gt;='DB_FG_243way_Regular Symbol'!D$16,"",IF(B282=0,"",IF(OR(B282=$BW$1,B283=$BW$1,B284=$BW$1,B282=$BX$1,B283=$BX$1,B284=$BX$1),0,1)))</f>
        <v/>
      </c>
      <c r="BX282" s="2" t="str">
        <f>IF($A282&gt;='DB_FG_243way_Regular Symbol'!E$16,"",IF(C282=0,"",IF(OR(C282=$BW$1,C283=$BW$1,C284=$BW$1,C282=$BX$1,C283=$BX$1,C284=$BX$1),0,1)))</f>
        <v/>
      </c>
      <c r="BY282" s="2" t="str">
        <f>IF($A282&gt;='DB_FG_243way_Regular Symbol'!F$16,"",IF(D282=0,"",IF(OR(D282=$BW$1,D283=$BW$1,D284=$BW$1,D282=$BX$1,D283=$BX$1,D284=$BX$1),0,1)))</f>
        <v/>
      </c>
      <c r="BZ282" s="2" t="str">
        <f>IF($A282&gt;='DB_FG_243way_Regular Symbol'!G$16,"",IF(E282=0,"",IF(OR(E282=$BW$1,E283=$BW$1,E284=$BW$1,E282=$BX$1,E283=$BX$1,E284=$BX$1),0,1)))</f>
        <v/>
      </c>
      <c r="CA282" s="2" t="str">
        <f>IF($A282&gt;='DB_FG_243way_Regular Symbol'!H$16,"",IF(F282=0,"",IF(OR(F282=$BW$1,F283=$BW$1,F284=$BW$1,F282=$BX$1,F283=$BX$1,F284=$BX$1),0,1)))</f>
        <v/>
      </c>
      <c r="CC282" s="2" t="str">
        <f>IF($A282&gt;='DB_FG_243way_Regular Symbol'!D$16,"",IF(B282=0,"",IF(OR(B282=$BW$1,B283=$BW$1,B284=$BW$1,B282=$CD$1,B283=$CD$1,B284=$CD$1),0,1)))</f>
        <v/>
      </c>
      <c r="CD282" s="2" t="str">
        <f>IF($A282&gt;='DB_FG_243way_Regular Symbol'!E$16,"",IF(C282=0,"",IF(OR(C282=$BW$1,C283=$BW$1,C284=$BW$1,C282=$CD$1,C283=$CD$1,C284=$CD$1),0,1)))</f>
        <v/>
      </c>
      <c r="CE282" s="2" t="str">
        <f>IF($A282&gt;='DB_FG_243way_Regular Symbol'!F$16,"",IF(D282=0,"",IF(OR(D282=$BW$1,D283=$BW$1,D284=$BW$1,D282=$CD$1,D283=$CD$1,D284=$CD$1),0,1)))</f>
        <v/>
      </c>
      <c r="CF282" s="2" t="str">
        <f>IF($A282&gt;='DB_FG_243way_Regular Symbol'!G$16,"",IF(E282=0,"",IF(OR(E282=$BW$1,E283=$BW$1,E284=$BW$1,E282=$CD$1,E283=$CD$1,E284=$CD$1),0,1)))</f>
        <v/>
      </c>
      <c r="CG282" s="2" t="str">
        <f>IF($A282&gt;='DB_FG_243way_Regular Symbol'!H$16,"",IF(F282=0,"",IF(OR(F282=$BW$1,F283=$BW$1,F284=$BW$1,F282=$CD$1,F283=$CD$1,F284=$CD$1),0,1)))</f>
        <v/>
      </c>
      <c r="CI282" s="2" t="str">
        <f>IF($A282&gt;='DB_FG_243way_Regular Symbol'!D$16,"",IF(B282=0,"",IF(OR(B282=$BW$1,B283=$BW$1,B284=$BW$1,B282=$CJ$1,B283=$CJ$1,B284=$CJ$1),0,1)))</f>
        <v/>
      </c>
      <c r="CJ282" s="2" t="str">
        <f>IF($A282&gt;='DB_FG_243way_Regular Symbol'!E$16,"",IF(C282=0,"",IF(OR(C282=$BW$1,C283=$BW$1,C284=$BW$1,C282=$CJ$1,C283=$CJ$1,C284=$CJ$1),0,1)))</f>
        <v/>
      </c>
      <c r="CK282" s="2" t="str">
        <f>IF($A282&gt;='DB_FG_243way_Regular Symbol'!F$16,"",IF(D282=0,"",IF(OR(D282=$BW$1,D283=$BW$1,D284=$BW$1,D282=$CJ$1,D283=$CJ$1,D284=$CJ$1),0,1)))</f>
        <v/>
      </c>
      <c r="CL282" s="2" t="str">
        <f>IF($A282&gt;='DB_FG_243way_Regular Symbol'!G$16,"",IF(E282=0,"",IF(OR(E282=$BW$1,E283=$BW$1,E284=$BW$1,E282=$CJ$1,E283=$CJ$1,E284=$CJ$1),0,1)))</f>
        <v/>
      </c>
      <c r="CM282" s="2" t="str">
        <f>IF($A282&gt;='DB_FG_243way_Regular Symbol'!H$16,"",IF(F282=0,"",IF(OR(F282=$BW$1,F283=$BW$1,F284=$BW$1,F282=$CJ$1,F283=$CJ$1,F284=$CJ$1),0,1)))</f>
        <v/>
      </c>
      <c r="CO282" s="2" t="str">
        <f>IF($A282&gt;='DB_FG_243way_Regular Symbol'!D$16,"",IF(B282=0,"",IF(OR(B282=$BW$1,B283=$BW$1,B284=$BW$1,B282=$CP$1,B283=$CP$1,B284=$CP$1),0,1)))</f>
        <v/>
      </c>
      <c r="CP282" s="2" t="str">
        <f>IF($A282&gt;='DB_FG_243way_Regular Symbol'!E$16,"",IF(C282=0,"",IF(OR(C282=$BW$1,C283=$BW$1,C284=$BW$1,C282=$CP$1,C283=$CP$1,C284=$CP$1),0,1)))</f>
        <v/>
      </c>
      <c r="CQ282" s="2" t="str">
        <f>IF($A282&gt;='DB_FG_243way_Regular Symbol'!F$16,"",IF(D282=0,"",IF(OR(D282=$BW$1,D283=$BW$1,D284=$BW$1,D282=$CP$1,D283=$CP$1,D284=$CP$1),0,1)))</f>
        <v/>
      </c>
      <c r="CR282" s="2" t="str">
        <f>IF($A282&gt;='DB_FG_243way_Regular Symbol'!G$16,"",IF(E282=0,"",IF(OR(E282=$BW$1,E283=$BW$1,E284=$BW$1,E282=$CP$1,E283=$CP$1,E284=$CP$1),0,1)))</f>
        <v/>
      </c>
      <c r="CS282" s="2" t="str">
        <f>IF($A282&gt;='DB_FG_243way_Regular Symbol'!H$16,"",IF(F282=0,"",IF(OR(F282=$BW$1,F283=$BW$1,F284=$BW$1,F282=$CP$1,F283=$CP$1,F284=$CP$1),0,1)))</f>
        <v/>
      </c>
      <c r="CU282" s="2" t="str">
        <f>IF($A282&gt;='DB_FG_243way_Regular Symbol'!D$16,"",IF(B282=0,"",IF(OR(B282=$BW$1,B283=$BW$1,B284=$BW$1,B282=$CV$1,B283=$CV$1,B284=$CV$1),0,1)))</f>
        <v/>
      </c>
      <c r="CV282" s="2" t="str">
        <f>IF($A282&gt;='DB_FG_243way_Regular Symbol'!E$16,"",IF(C282=0,"",IF(OR(C282=$BW$1,C283=$BW$1,C284=$BW$1,C282=$CV$1,C283=$CV$1,C284=$CV$1),0,1)))</f>
        <v/>
      </c>
      <c r="CW282" s="2" t="str">
        <f>IF($A282&gt;='DB_FG_243way_Regular Symbol'!F$16,"",IF(D282=0,"",IF(OR(D282=$BW$1,D283=$BW$1,D284=$BW$1,D282=$CV$1,D283=$CV$1,D284=$CV$1),0,1)))</f>
        <v/>
      </c>
      <c r="CX282" s="2" t="str">
        <f>IF($A282&gt;='DB_FG_243way_Regular Symbol'!G$16,"",IF(E282=0,"",IF(OR(E282=$BW$1,E283=$BW$1,E284=$BW$1,E282=$CV$1,E283=$CV$1,E284=$CV$1),0,1)))</f>
        <v/>
      </c>
      <c r="CY282" s="2" t="str">
        <f>IF($A282&gt;='DB_FG_243way_Regular Symbol'!H$16,"",IF(F282=0,"",IF(OR(F282=$BW$1,F283=$BW$1,F284=$BW$1,F282=$CV$1,F283=$CV$1,F284=$CV$1),0,1)))</f>
        <v/>
      </c>
    </row>
    <row r="283" spans="1:103">
      <c r="A283" s="341">
        <f>IF('DB_FG_243way_Regular Symbol'!L282="","",'DB_FG_243way_Regular Symbol'!L282)</f>
        <v>279</v>
      </c>
      <c r="B283" s="184" t="str">
        <f>IF('DB_FG_243way_Regular Symbol'!M282="",
IF($A283-'DB_FG_243way_Regular Symbol'!D$16&gt;='DB_FG_243way_RegularＸ_W()'!B$2-1,"",VLOOKUP($A283-'DB_FG_243way_Regular Symbol'!D$16,'DB_FG_243way_Regular Symbol'!$L$3:$Q$99,'DB_FG_243way_RegularＸ_W()'!B$3+1,FALSE)),
'DB_FG_243way_Regular Symbol'!M282)</f>
        <v/>
      </c>
      <c r="C283" s="184" t="str">
        <f>IF('DB_FG_243way_Regular Symbol'!N282="",
IF($A283-'DB_FG_243way_Regular Symbol'!E$16&gt;='DB_FG_243way_RegularＸ_W()'!C$2-1,"",VLOOKUP($A283-'DB_FG_243way_Regular Symbol'!E$16,'DB_FG_243way_Regular Symbol'!$L$3:$Q$99,'DB_FG_243way_RegularＸ_W()'!C$3+1,FALSE)),
'DB_FG_243way_Regular Symbol'!N282)</f>
        <v/>
      </c>
      <c r="D283" s="184" t="str">
        <f>IF('DB_FG_243way_Regular Symbol'!O282="",
IF($A283-'DB_FG_243way_Regular Symbol'!F$16&gt;='DB_FG_243way_RegularＸ_W()'!D$2-1,"",VLOOKUP($A283-'DB_FG_243way_Regular Symbol'!F$16,'DB_FG_243way_Regular Symbol'!$L$3:$Q$99,'DB_FG_243way_RegularＸ_W()'!D$3+1,FALSE)),
'DB_FG_243way_Regular Symbol'!O282)</f>
        <v/>
      </c>
      <c r="E283" s="184" t="str">
        <f>IF('DB_FG_243way_Regular Symbol'!P282="",
IF($A283-'DB_FG_243way_Regular Symbol'!G$16&gt;='DB_FG_243way_RegularＸ_W()'!E$2-1,"",VLOOKUP($A283-'DB_FG_243way_Regular Symbol'!G$16,'DB_FG_243way_Regular Symbol'!$L$3:$Q$99,'DB_FG_243way_RegularＸ_W()'!E$3+1,FALSE)),
'DB_FG_243way_Regular Symbol'!P282)</f>
        <v/>
      </c>
      <c r="F283" s="358" t="str">
        <f>IF('DB_FG_243way_Regular Symbol'!Q282="",
IF($A283-'DB_FG_243way_Regular Symbol'!H$16&gt;='DB_FG_243way_RegularＸ_W()'!F$2-1,"",VLOOKUP($A283-'DB_FG_243way_Regular Symbol'!H$16,'DB_FG_243way_Regular Symbol'!$L$3:$Q$99,'DB_FG_243way_RegularＸ_W()'!F$3+1,FALSE)),
'DB_FG_243way_Regular Symbol'!Q282)</f>
        <v/>
      </c>
      <c r="O283" s="342" t="str">
        <f>IF($A283&gt;='DB_FG_243way_Regular Symbol'!D$16,"",IF(B283=0,"",IF(OR(B283=$O$1,B283=$P$1,B284=$O$1,B284=$P$1,B285=$O$1,B285=$P$1),0,1)))</f>
        <v/>
      </c>
      <c r="P283" s="2" t="str">
        <f>IF($A283&gt;='DB_FG_243way_Regular Symbol'!E$16,"",IF(C283=0,"",IF(OR(C283=$O$1,C283=$P$1,C284=$O$1,C284=$P$1,C285=$O$1,C285=$P$1),0,1)))</f>
        <v/>
      </c>
      <c r="Q283" s="2" t="str">
        <f>IF($A283&gt;='DB_FG_243way_Regular Symbol'!F$16,"",IF(D283=0,"",IF(OR(D283=$O$1,D283=$P$1,D284=$O$1,D284=$P$1,D285=$O$1,D285=$P$1),0,1)))</f>
        <v/>
      </c>
      <c r="R283" s="2" t="str">
        <f>IF($A283&gt;='DB_FG_243way_Regular Symbol'!G$16,"",IF(E283=0,"",IF(OR(E283=$O$1,E283=$P$1,E284=$O$1,E284=$P$1,E285=$O$1,E285=$P$1),0,1)))</f>
        <v/>
      </c>
      <c r="S283" s="128" t="str">
        <f>IF($A283&gt;='DB_FG_243way_Regular Symbol'!H$16,"",IF(F283=0,"",IF(OR(F283=$O$1,F283=$P$1,F284=$O$1,F284=$P$1,F285=$O$1,F285=$P$1),0,1)))</f>
        <v/>
      </c>
      <c r="U283" s="342" t="str">
        <f>IF($A283&gt;='DB_FG_243way_Regular Symbol'!D$16,"",IF(B283=0,"",IF(OR(B283=$U$1,B283=$V$1,B284=$U$1,B284=$V$1,B285=$U$1,B285=$V$1),0,1)))</f>
        <v/>
      </c>
      <c r="V283" s="2" t="str">
        <f>IF($A283&gt;='DB_FG_243way_Regular Symbol'!E$16,"",IF(C283=0,"",IF(OR(C283=$U$1,C283=$V$1,C284=$U$1,C284=$V$1,C285=$U$1,C285=$V$1),0,1)))</f>
        <v/>
      </c>
      <c r="W283" s="2" t="str">
        <f>IF($A283&gt;='DB_FG_243way_Regular Symbol'!F$16,"",IF(D283=0,"",IF(OR(D283=$U$1,D283=$V$1,D284=$U$1,D284=$V$1,D285=$U$1,D285=$V$1),0,1)))</f>
        <v/>
      </c>
      <c r="X283" s="2" t="str">
        <f>IF($A283&gt;='DB_FG_243way_Regular Symbol'!G$16,"",IF(E283=0,"",IF(OR(E283=$U$1,E283=$V$1,E284=$U$1,E284=$V$1,E285=$U$1,E285=$V$1),0,1)))</f>
        <v/>
      </c>
      <c r="Y283" s="128" t="str">
        <f>IF($A283&gt;='DB_FG_243way_Regular Symbol'!H$16,"",IF(F283=0,"",IF(OR(F283=$U$1,F283=$V$1,F284=$U$1,F284=$V$1,F285=$U$1,F285=$V$1),0,1)))</f>
        <v/>
      </c>
      <c r="AA283" s="342" t="str">
        <f>IF($A283&gt;='DB_FG_243way_Regular Symbol'!D$16,"",IF(B283=0,"",IF(OR(B283=$AA$1,B283=$AB$1,B284=$AA$1,B284=$AB$1,B285=$AA$1,,B285=$AB$1),0,1)))</f>
        <v/>
      </c>
      <c r="AB283" s="2" t="str">
        <f>IF($A283&gt;='DB_FG_243way_Regular Symbol'!E$16,"",IF(C283=0,"",IF(OR(C283=$AA$1,C283=$AB$1,C284=$AA$1,C284=$AB$1,C285=$AA$1,,C285=$AB$1),0,1)))</f>
        <v/>
      </c>
      <c r="AC283" s="2" t="str">
        <f>IF($A283&gt;='DB_FG_243way_Regular Symbol'!F$16,"",IF(D283=0,"",IF(OR(D283=$AA$1,D283=$AB$1,D284=$AA$1,D284=$AB$1,D285=$AA$1,,D285=$AB$1),0,1)))</f>
        <v/>
      </c>
      <c r="AD283" s="2" t="str">
        <f>IF($A283&gt;='DB_FG_243way_Regular Symbol'!G$16,"",IF(E283=0,"",IF(OR(E283=$AA$1,E283=$AB$1,E284=$AA$1,E284=$AB$1,E285=$AA$1,,E285=$AB$1),0,1)))</f>
        <v/>
      </c>
      <c r="AE283" s="128" t="str">
        <f>IF($A283&gt;='DB_FG_243way_Regular Symbol'!H$16,"",IF(F283=0,"",IF(OR(F283=$AA$1,F283=$AB$1,F284=$AA$1,F284=$AB$1,F285=$AA$1,,F285=$AB$1),0,1)))</f>
        <v/>
      </c>
      <c r="AG283" s="342" t="str">
        <f>IF($A283&gt;='DB_FG_243way_Regular Symbol'!D$16,"",IF(B283=0,"",IF(OR(B283=$AG$1,B283=$AH$1,B284=$AG$1,B284=$AH$1,B285=$AG$1,B285=$AH$1),0,1)))</f>
        <v/>
      </c>
      <c r="AH283" s="2" t="str">
        <f>IF($A283&gt;='DB_FG_243way_Regular Symbol'!E$16,"",IF(C283=0,"",IF(OR(C283=$AG$1,C283=$AH$1,C284=$AG$1,C284=$AH$1,C285=$AG$1,C285=$AH$1),0,1)))</f>
        <v/>
      </c>
      <c r="AI283" s="2" t="str">
        <f>IF($A283&gt;='DB_FG_243way_Regular Symbol'!F$16,"",IF(D283=0,"",IF(OR(D283=$AG$1,D283=$AH$1,D284=$AG$1,D284=$AH$1,D285=$AG$1,D285=$AH$1),0,1)))</f>
        <v/>
      </c>
      <c r="AJ283" s="2" t="str">
        <f>IF($A283&gt;='DB_FG_243way_Regular Symbol'!G$16,"",IF(E283=0,"",IF(OR(E283=$AG$1,E283=$AH$1,E284=$AG$1,E284=$AH$1,E285=$AG$1,E285=$AH$1),0,1)))</f>
        <v/>
      </c>
      <c r="AK283" s="128" t="str">
        <f>IF($A283&gt;='DB_FG_243way_Regular Symbol'!H$16,"",IF(F283=0,"",IF(OR(F283=$AG$1,F283=$AH$1,F284=$AG$1,F284=$AH$1,F285=$AG$1,F285=$AH$1),0,1)))</f>
        <v/>
      </c>
      <c r="AM283" s="342" t="str">
        <f>IF($A283&gt;='DB_FG_243way_Regular Symbol'!D$16,"",IF(B283=0,"",IF(OR(B283=$AM$1,B283=$AN$1,B284=$AM$1,B284=$AN$1,B285=$AM$1,B285=$AN$1),0,1)))</f>
        <v/>
      </c>
      <c r="AN283" s="2" t="str">
        <f>IF($A283&gt;='DB_FG_243way_Regular Symbol'!E$16,"",IF(C283=0,"",IF(OR(C283=$AM$1,C283=$AN$1,C284=$AM$1,C284=$AN$1,C285=$AM$1,C285=$AN$1),0,1)))</f>
        <v/>
      </c>
      <c r="AO283" s="2" t="str">
        <f>IF($A283&gt;='DB_FG_243way_Regular Symbol'!F$16,"",IF(D283=0,"",IF(OR(D283=$AM$1,D283=$AN$1,D284=$AM$1,D284=$AN$1,D285=$AM$1,D285=$AN$1),0,1)))</f>
        <v/>
      </c>
      <c r="AP283" s="2" t="str">
        <f>IF($A283&gt;='DB_FG_243way_Regular Symbol'!G$16,"",IF(E283=0,"",IF(OR(E283=$AM$1,E283=$AN$1,E284=$AM$1,E284=$AN$1,E285=$AM$1,E285=$AN$1),0,1)))</f>
        <v/>
      </c>
      <c r="AQ283" s="128" t="str">
        <f>IF($A283&gt;='DB_FG_243way_Regular Symbol'!H$16,"",IF(F283=0,"",IF(OR(F283=$AM$1,F283=$AN$1,F284=$AM$1,F284=$AN$1,F285=$AM$1,F285=$AN$1),0,1)))</f>
        <v/>
      </c>
      <c r="AS283" s="342" t="str">
        <f>IF($A283&gt;='DB_FG_243way_Regular Symbol'!D$16,"",IF(B283=0,"",IF(OR(B283=$AM$1,B283=$AT$1,B284=$AM$1,B284=$AT$1,B285=$AM$1,B285=$AT$1),0,1)))</f>
        <v/>
      </c>
      <c r="AT283" s="2" t="str">
        <f>IF($A283&gt;='DB_FG_243way_Regular Symbol'!E$16,"",IF(C283=0,"",IF(OR(C283=$AM$1,C283=$AT$1,C284=$AM$1,C284=$AT$1,C285=$AM$1,C285=$AT$1),0,1)))</f>
        <v/>
      </c>
      <c r="AU283" s="2" t="str">
        <f>IF($A283&gt;='DB_FG_243way_Regular Symbol'!F$16,"",IF(D283=0,"",IF(OR(D283=$AM$1,D283=$AT$1,D284=$AM$1,D284=$AT$1,D285=$AM$1,D285=$AT$1),0,1)))</f>
        <v/>
      </c>
      <c r="AV283" s="2" t="str">
        <f>IF($A283&gt;='DB_FG_243way_Regular Symbol'!G$16,"",IF(E283=0,"",IF(OR(E283=$AM$1,E283=$AT$1,E284=$AM$1,E284=$AT$1,E285=$AM$1,E285=$AT$1),0,1)))</f>
        <v/>
      </c>
      <c r="AW283" s="128" t="str">
        <f>IF($A283&gt;='DB_FG_243way_Regular Symbol'!H$16,"",IF(F283=0,"",IF(OR(F283=$AM$1,F283=$AT$1,F284=$AM$1,F284=$AT$1,F285=$AM$1,F285=$AT$1),0,1)))</f>
        <v/>
      </c>
      <c r="AY283" s="342" t="str">
        <f>IF($A283&gt;='DB_FG_243way_Regular Symbol'!D$16,"",IF(B283=0,"",IF(OR(B283=$AM$1,B283=$AZ$1,B284=$AM$1,B284=$AZ$1,B285=$AM$1,B285=$AZ$1),0,1)))</f>
        <v/>
      </c>
      <c r="AZ283" s="2" t="str">
        <f>IF($A283&gt;='DB_FG_243way_Regular Symbol'!E$16,"",IF(C283=0,"",IF(OR(C283=$AM$1,C283=$AZ$1,C284=$AM$1,C284=$AZ$1,C285=$AM$1,C285=$AZ$1),0,1)))</f>
        <v/>
      </c>
      <c r="BA283" s="2" t="str">
        <f>IF($A283&gt;='DB_FG_243way_Regular Symbol'!F$16,"",IF(D283=0,"",IF(OR(D283=$AM$1,D283=$AZ$1,D284=$AM$1,D284=$AZ$1,D285=$AM$1,D285=$AZ$1),0,1)))</f>
        <v/>
      </c>
      <c r="BB283" s="2" t="str">
        <f>IF($A283&gt;='DB_FG_243way_Regular Symbol'!G$16,"",IF(E283=0,"",IF(OR(E283=$AM$1,E283=$AZ$1,E284=$AM$1,E284=$AZ$1,E285=$AM$1,E285=$AZ$1),0,1)))</f>
        <v/>
      </c>
      <c r="BC283" s="128" t="str">
        <f>IF($A283&gt;='DB_FG_243way_Regular Symbol'!H$16,"",IF(F283=0,"",IF(OR(F283=$AM$1,F283=$AZ$1,F284=$AM$1,F284=$AZ$1,F285=$AM$1,F285=$AZ$1),0,1)))</f>
        <v/>
      </c>
      <c r="BE283" s="342"/>
      <c r="BF283" s="2"/>
      <c r="BG283" s="2" t="str">
        <f>IF($A283&gt;='DB_FG_243way_Regular Symbol'!F$16,"",IF(D283=0,"",COUNTIF(D283:D285,$BF$1)))</f>
        <v/>
      </c>
      <c r="BH283" s="2" t="str">
        <f>IF($A283&gt;='DB_FG_243way_Regular Symbol'!G$16,"",IF(E283=0,"",COUNTIF(E283:E285,$BF$1)))</f>
        <v/>
      </c>
      <c r="BI283" s="2" t="str">
        <f>IF($A283&gt;='DB_FG_243way_Regular Symbol'!H$16,"",IF(F283=0,"",COUNTIF(F283:F285,$BF$1)))</f>
        <v/>
      </c>
      <c r="BK283" s="342"/>
      <c r="BL283" s="2"/>
      <c r="BM283" s="2" t="str">
        <f>IF($A283&gt;='DB_FG_243way_Regular Symbol'!F$16,"",IF(D283=0,"",IF(OR(D283=$AM$1,D283=$BL$1,D284=$AM$1,D284=$BL$1,D285=$AM$1,D285=$BL$1),0,1)))</f>
        <v/>
      </c>
      <c r="BN283" s="2" t="str">
        <f>IF($A283&gt;='DB_FG_243way_Regular Symbol'!G$16,"",IF(E283=0,"",IF(OR(E283=$AM$1,E283=$BL$1,E284=$AM$1,E284=$BL$1,E285=$AM$1,E285=$BL$1),0,1)))</f>
        <v/>
      </c>
      <c r="BO283" s="128" t="str">
        <f>IF($A283&gt;='DB_FG_243way_Regular Symbol'!H$16,"",IF(F283=0,"",IF(OR(F283=$AM$1,F283=$BL$1,F284=$AM$1,F284=$BL$1,F285=$AM$1,F285=$BL$1),0,1)))</f>
        <v/>
      </c>
      <c r="BQ283" s="2" t="str">
        <f>IF($A283&gt;='DB_FG_243way_Regular Symbol'!D$16,"",IF(B283=0,"",IF(OR(B283=$BQ$1,B283=$BR$1,B284=$BQ$1,B284=$BR$1,B285=$BQ$1,B285=$BR$1),0,1)))</f>
        <v/>
      </c>
      <c r="BR283" s="2" t="str">
        <f>IF($A283&gt;='DB_FG_243way_Regular Symbol'!E$16,"",IF(C283=0,"",IF(OR(C283=$BQ$1,C283=$BR$1,C284=$BQ$1,C284=$BR$1,C285=$BQ$1,C285=$BR$1),0,1)))</f>
        <v/>
      </c>
      <c r="BS283" s="2" t="str">
        <f>IF($A283&gt;='DB_FG_243way_Regular Symbol'!F$16,"",IF(D283=0,"",IF(OR(D283=$BQ$1,D283=$BR$1,D284=$BQ$1,D284=$BR$1,D285=$BQ$1,D285=$BR$1),0,1)))</f>
        <v/>
      </c>
      <c r="BT283" s="2" t="str">
        <f>IF($A283&gt;='DB_FG_243way_Regular Symbol'!G$16,"",IF(E283=0,"",IF(OR(E283=$BQ$1,E283=$BR$1,E284=$BQ$1,E284=$BR$1,E285=$BQ$1,E285=$BR$1),0,1)))</f>
        <v/>
      </c>
      <c r="BU283" s="2" t="str">
        <f>IF($A283&gt;='DB_FG_243way_Regular Symbol'!H$16,"",IF(F283=0,"",IF(OR(F283=$BQ$1,F283=$BR$1,F284=$BQ$1,F284=$BR$1,F285=$BQ$1,F285=$BR$1),0,1)))</f>
        <v/>
      </c>
      <c r="BW283" s="2" t="str">
        <f>IF($A283&gt;='DB_FG_243way_Regular Symbol'!D$16,"",IF(B283=0,"",IF(OR(B283=$BW$1,B284=$BW$1,B285=$BW$1,B283=$BX$1,B284=$BX$1,B285=$BX$1),0,1)))</f>
        <v/>
      </c>
      <c r="BX283" s="2" t="str">
        <f>IF($A283&gt;='DB_FG_243way_Regular Symbol'!E$16,"",IF(C283=0,"",IF(OR(C283=$BW$1,C284=$BW$1,C285=$BW$1,C283=$BX$1,C284=$BX$1,C285=$BX$1),0,1)))</f>
        <v/>
      </c>
      <c r="BY283" s="2" t="str">
        <f>IF($A283&gt;='DB_FG_243way_Regular Symbol'!F$16,"",IF(D283=0,"",IF(OR(D283=$BW$1,D284=$BW$1,D285=$BW$1,D283=$BX$1,D284=$BX$1,D285=$BX$1),0,1)))</f>
        <v/>
      </c>
      <c r="BZ283" s="2" t="str">
        <f>IF($A283&gt;='DB_FG_243way_Regular Symbol'!G$16,"",IF(E283=0,"",IF(OR(E283=$BW$1,E284=$BW$1,E285=$BW$1,E283=$BX$1,E284=$BX$1,E285=$BX$1),0,1)))</f>
        <v/>
      </c>
      <c r="CA283" s="2" t="str">
        <f>IF($A283&gt;='DB_FG_243way_Regular Symbol'!H$16,"",IF(F283=0,"",IF(OR(F283=$BW$1,F284=$BW$1,F285=$BW$1,F283=$BX$1,F284=$BX$1,F285=$BX$1),0,1)))</f>
        <v/>
      </c>
      <c r="CC283" s="2" t="str">
        <f>IF($A283&gt;='DB_FG_243way_Regular Symbol'!D$16,"",IF(B283=0,"",IF(OR(B283=$BW$1,B284=$BW$1,B285=$BW$1,B283=$CD$1,B284=$CD$1,B285=$CD$1),0,1)))</f>
        <v/>
      </c>
      <c r="CD283" s="2" t="str">
        <f>IF($A283&gt;='DB_FG_243way_Regular Symbol'!E$16,"",IF(C283=0,"",IF(OR(C283=$BW$1,C284=$BW$1,C285=$BW$1,C283=$CD$1,C284=$CD$1,C285=$CD$1),0,1)))</f>
        <v/>
      </c>
      <c r="CE283" s="2" t="str">
        <f>IF($A283&gt;='DB_FG_243way_Regular Symbol'!F$16,"",IF(D283=0,"",IF(OR(D283=$BW$1,D284=$BW$1,D285=$BW$1,D283=$CD$1,D284=$CD$1,D285=$CD$1),0,1)))</f>
        <v/>
      </c>
      <c r="CF283" s="2" t="str">
        <f>IF($A283&gt;='DB_FG_243way_Regular Symbol'!G$16,"",IF(E283=0,"",IF(OR(E283=$BW$1,E284=$BW$1,E285=$BW$1,E283=$CD$1,E284=$CD$1,E285=$CD$1),0,1)))</f>
        <v/>
      </c>
      <c r="CG283" s="2" t="str">
        <f>IF($A283&gt;='DB_FG_243way_Regular Symbol'!H$16,"",IF(F283=0,"",IF(OR(F283=$BW$1,F284=$BW$1,F285=$BW$1,F283=$CD$1,F284=$CD$1,F285=$CD$1),0,1)))</f>
        <v/>
      </c>
      <c r="CI283" s="2" t="str">
        <f>IF($A283&gt;='DB_FG_243way_Regular Symbol'!D$16,"",IF(B283=0,"",IF(OR(B283=$BW$1,B284=$BW$1,B285=$BW$1,B283=$CJ$1,B284=$CJ$1,B285=$CJ$1),0,1)))</f>
        <v/>
      </c>
      <c r="CJ283" s="2" t="str">
        <f>IF($A283&gt;='DB_FG_243way_Regular Symbol'!E$16,"",IF(C283=0,"",IF(OR(C283=$BW$1,C284=$BW$1,C285=$BW$1,C283=$CJ$1,C284=$CJ$1,C285=$CJ$1),0,1)))</f>
        <v/>
      </c>
      <c r="CK283" s="2" t="str">
        <f>IF($A283&gt;='DB_FG_243way_Regular Symbol'!F$16,"",IF(D283=0,"",IF(OR(D283=$BW$1,D284=$BW$1,D285=$BW$1,D283=$CJ$1,D284=$CJ$1,D285=$CJ$1),0,1)))</f>
        <v/>
      </c>
      <c r="CL283" s="2" t="str">
        <f>IF($A283&gt;='DB_FG_243way_Regular Symbol'!G$16,"",IF(E283=0,"",IF(OR(E283=$BW$1,E284=$BW$1,E285=$BW$1,E283=$CJ$1,E284=$CJ$1,E285=$CJ$1),0,1)))</f>
        <v/>
      </c>
      <c r="CM283" s="2" t="str">
        <f>IF($A283&gt;='DB_FG_243way_Regular Symbol'!H$16,"",IF(F283=0,"",IF(OR(F283=$BW$1,F284=$BW$1,F285=$BW$1,F283=$CJ$1,F284=$CJ$1,F285=$CJ$1),0,1)))</f>
        <v/>
      </c>
      <c r="CO283" s="2" t="str">
        <f>IF($A283&gt;='DB_FG_243way_Regular Symbol'!D$16,"",IF(B283=0,"",IF(OR(B283=$BW$1,B284=$BW$1,B285=$BW$1,B283=$CP$1,B284=$CP$1,B285=$CP$1),0,1)))</f>
        <v/>
      </c>
      <c r="CP283" s="2" t="str">
        <f>IF($A283&gt;='DB_FG_243way_Regular Symbol'!E$16,"",IF(C283=0,"",IF(OR(C283=$BW$1,C284=$BW$1,C285=$BW$1,C283=$CP$1,C284=$CP$1,C285=$CP$1),0,1)))</f>
        <v/>
      </c>
      <c r="CQ283" s="2" t="str">
        <f>IF($A283&gt;='DB_FG_243way_Regular Symbol'!F$16,"",IF(D283=0,"",IF(OR(D283=$BW$1,D284=$BW$1,D285=$BW$1,D283=$CP$1,D284=$CP$1,D285=$CP$1),0,1)))</f>
        <v/>
      </c>
      <c r="CR283" s="2" t="str">
        <f>IF($A283&gt;='DB_FG_243way_Regular Symbol'!G$16,"",IF(E283=0,"",IF(OR(E283=$BW$1,E284=$BW$1,E285=$BW$1,E283=$CP$1,E284=$CP$1,E285=$CP$1),0,1)))</f>
        <v/>
      </c>
      <c r="CS283" s="2" t="str">
        <f>IF($A283&gt;='DB_FG_243way_Regular Symbol'!H$16,"",IF(F283=0,"",IF(OR(F283=$BW$1,F284=$BW$1,F285=$BW$1,F283=$CP$1,F284=$CP$1,F285=$CP$1),0,1)))</f>
        <v/>
      </c>
      <c r="CU283" s="2" t="str">
        <f>IF($A283&gt;='DB_FG_243way_Regular Symbol'!D$16,"",IF(B283=0,"",IF(OR(B283=$BW$1,B284=$BW$1,B285=$BW$1,B283=$CV$1,B284=$CV$1,B285=$CV$1),0,1)))</f>
        <v/>
      </c>
      <c r="CV283" s="2" t="str">
        <f>IF($A283&gt;='DB_FG_243way_Regular Symbol'!E$16,"",IF(C283=0,"",IF(OR(C283=$BW$1,C284=$BW$1,C285=$BW$1,C283=$CV$1,C284=$CV$1,C285=$CV$1),0,1)))</f>
        <v/>
      </c>
      <c r="CW283" s="2" t="str">
        <f>IF($A283&gt;='DB_FG_243way_Regular Symbol'!F$16,"",IF(D283=0,"",IF(OR(D283=$BW$1,D284=$BW$1,D285=$BW$1,D283=$CV$1,D284=$CV$1,D285=$CV$1),0,1)))</f>
        <v/>
      </c>
      <c r="CX283" s="2" t="str">
        <f>IF($A283&gt;='DB_FG_243way_Regular Symbol'!G$16,"",IF(E283=0,"",IF(OR(E283=$BW$1,E284=$BW$1,E285=$BW$1,E283=$CV$1,E284=$CV$1,E285=$CV$1),0,1)))</f>
        <v/>
      </c>
      <c r="CY283" s="2" t="str">
        <f>IF($A283&gt;='DB_FG_243way_Regular Symbol'!H$16,"",IF(F283=0,"",IF(OR(F283=$BW$1,F284=$BW$1,F285=$BW$1,F283=$CV$1,F284=$CV$1,F285=$CV$1),0,1)))</f>
        <v/>
      </c>
    </row>
    <row r="284" spans="1:103">
      <c r="A284" s="341">
        <f>IF('DB_FG_243way_Regular Symbol'!L283="","",'DB_FG_243way_Regular Symbol'!L283)</f>
        <v>280</v>
      </c>
      <c r="B284" s="184" t="str">
        <f>IF('DB_FG_243way_Regular Symbol'!M283="",
IF($A284-'DB_FG_243way_Regular Symbol'!D$16&gt;='DB_FG_243way_RegularＸ_W()'!B$2-1,"",VLOOKUP($A284-'DB_FG_243way_Regular Symbol'!D$16,'DB_FG_243way_Regular Symbol'!$L$3:$Q$99,'DB_FG_243way_RegularＸ_W()'!B$3+1,FALSE)),
'DB_FG_243way_Regular Symbol'!M283)</f>
        <v/>
      </c>
      <c r="C284" s="184" t="str">
        <f>IF('DB_FG_243way_Regular Symbol'!N283="",
IF($A284-'DB_FG_243way_Regular Symbol'!E$16&gt;='DB_FG_243way_RegularＸ_W()'!C$2-1,"",VLOOKUP($A284-'DB_FG_243way_Regular Symbol'!E$16,'DB_FG_243way_Regular Symbol'!$L$3:$Q$99,'DB_FG_243way_RegularＸ_W()'!C$3+1,FALSE)),
'DB_FG_243way_Regular Symbol'!N283)</f>
        <v/>
      </c>
      <c r="D284" s="184" t="str">
        <f>IF('DB_FG_243way_Regular Symbol'!O283="",
IF($A284-'DB_FG_243way_Regular Symbol'!F$16&gt;='DB_FG_243way_RegularＸ_W()'!D$2-1,"",VLOOKUP($A284-'DB_FG_243way_Regular Symbol'!F$16,'DB_FG_243way_Regular Symbol'!$L$3:$Q$99,'DB_FG_243way_RegularＸ_W()'!D$3+1,FALSE)),
'DB_FG_243way_Regular Symbol'!O283)</f>
        <v/>
      </c>
      <c r="E284" s="184" t="str">
        <f>IF('DB_FG_243way_Regular Symbol'!P283="",
IF($A284-'DB_FG_243way_Regular Symbol'!G$16&gt;='DB_FG_243way_RegularＸ_W()'!E$2-1,"",VLOOKUP($A284-'DB_FG_243way_Regular Symbol'!G$16,'DB_FG_243way_Regular Symbol'!$L$3:$Q$99,'DB_FG_243way_RegularＸ_W()'!E$3+1,FALSE)),
'DB_FG_243way_Regular Symbol'!P283)</f>
        <v/>
      </c>
      <c r="F284" s="358" t="str">
        <f>IF('DB_FG_243way_Regular Symbol'!Q283="",
IF($A284-'DB_FG_243way_Regular Symbol'!H$16&gt;='DB_FG_243way_RegularＸ_W()'!F$2-1,"",VLOOKUP($A284-'DB_FG_243way_Regular Symbol'!H$16,'DB_FG_243way_Regular Symbol'!$L$3:$Q$99,'DB_FG_243way_RegularＸ_W()'!F$3+1,FALSE)),
'DB_FG_243way_Regular Symbol'!Q283)</f>
        <v/>
      </c>
      <c r="O284" s="342" t="str">
        <f>IF($A284&gt;='DB_FG_243way_Regular Symbol'!D$16,"",IF(B284=0,"",IF(OR(B284=$O$1,B284=$P$1,B285=$O$1,B285=$P$1,B286=$O$1,B286=$P$1),0,1)))</f>
        <v/>
      </c>
      <c r="P284" s="2" t="str">
        <f>IF($A284&gt;='DB_FG_243way_Regular Symbol'!E$16,"",IF(C284=0,"",IF(OR(C284=$O$1,C284=$P$1,C285=$O$1,C285=$P$1,C286=$O$1,C286=$P$1),0,1)))</f>
        <v/>
      </c>
      <c r="Q284" s="2" t="str">
        <f>IF($A284&gt;='DB_FG_243way_Regular Symbol'!F$16,"",IF(D284=0,"",IF(OR(D284=$O$1,D284=$P$1,D285=$O$1,D285=$P$1,D286=$O$1,D286=$P$1),0,1)))</f>
        <v/>
      </c>
      <c r="R284" s="2" t="str">
        <f>IF($A284&gt;='DB_FG_243way_Regular Symbol'!G$16,"",IF(E284=0,"",IF(OR(E284=$O$1,E284=$P$1,E285=$O$1,E285=$P$1,E286=$O$1,E286=$P$1),0,1)))</f>
        <v/>
      </c>
      <c r="S284" s="128" t="str">
        <f>IF($A284&gt;='DB_FG_243way_Regular Symbol'!H$16,"",IF(F284=0,"",IF(OR(F284=$O$1,F284=$P$1,F285=$O$1,F285=$P$1,F286=$O$1,F286=$P$1),0,1)))</f>
        <v/>
      </c>
      <c r="U284" s="342" t="str">
        <f>IF($A284&gt;='DB_FG_243way_Regular Symbol'!D$16,"",IF(B284=0,"",IF(OR(B284=$U$1,B284=$V$1,B285=$U$1,B285=$V$1,B286=$U$1,B286=$V$1),0,1)))</f>
        <v/>
      </c>
      <c r="V284" s="2" t="str">
        <f>IF($A284&gt;='DB_FG_243way_Regular Symbol'!E$16,"",IF(C284=0,"",IF(OR(C284=$U$1,C284=$V$1,C285=$U$1,C285=$V$1,C286=$U$1,C286=$V$1),0,1)))</f>
        <v/>
      </c>
      <c r="W284" s="2" t="str">
        <f>IF($A284&gt;='DB_FG_243way_Regular Symbol'!F$16,"",IF(D284=0,"",IF(OR(D284=$U$1,D284=$V$1,D285=$U$1,D285=$V$1,D286=$U$1,D286=$V$1),0,1)))</f>
        <v/>
      </c>
      <c r="X284" s="2" t="str">
        <f>IF($A284&gt;='DB_FG_243way_Regular Symbol'!G$16,"",IF(E284=0,"",IF(OR(E284=$U$1,E284=$V$1,E285=$U$1,E285=$V$1,E286=$U$1,E286=$V$1),0,1)))</f>
        <v/>
      </c>
      <c r="Y284" s="128" t="str">
        <f>IF($A284&gt;='DB_FG_243way_Regular Symbol'!H$16,"",IF(F284=0,"",IF(OR(F284=$U$1,F284=$V$1,F285=$U$1,F285=$V$1,F286=$U$1,F286=$V$1),0,1)))</f>
        <v/>
      </c>
      <c r="AA284" s="342" t="str">
        <f>IF($A284&gt;='DB_FG_243way_Regular Symbol'!D$16,"",IF(B284=0,"",IF(OR(B284=$AA$1,B284=$AB$1,B285=$AA$1,B285=$AB$1,B286=$AA$1,,B286=$AB$1),0,1)))</f>
        <v/>
      </c>
      <c r="AB284" s="2" t="str">
        <f>IF($A284&gt;='DB_FG_243way_Regular Symbol'!E$16,"",IF(C284=0,"",IF(OR(C284=$AA$1,C284=$AB$1,C285=$AA$1,C285=$AB$1,C286=$AA$1,,C286=$AB$1),0,1)))</f>
        <v/>
      </c>
      <c r="AC284" s="2" t="str">
        <f>IF($A284&gt;='DB_FG_243way_Regular Symbol'!F$16,"",IF(D284=0,"",IF(OR(D284=$AA$1,D284=$AB$1,D285=$AA$1,D285=$AB$1,D286=$AA$1,,D286=$AB$1),0,1)))</f>
        <v/>
      </c>
      <c r="AD284" s="2" t="str">
        <f>IF($A284&gt;='DB_FG_243way_Regular Symbol'!G$16,"",IF(E284=0,"",IF(OR(E284=$AA$1,E284=$AB$1,E285=$AA$1,E285=$AB$1,E286=$AA$1,,E286=$AB$1),0,1)))</f>
        <v/>
      </c>
      <c r="AE284" s="128" t="str">
        <f>IF($A284&gt;='DB_FG_243way_Regular Symbol'!H$16,"",IF(F284=0,"",IF(OR(F284=$AA$1,F284=$AB$1,F285=$AA$1,F285=$AB$1,F286=$AA$1,,F286=$AB$1),0,1)))</f>
        <v/>
      </c>
      <c r="AG284" s="342" t="str">
        <f>IF($A284&gt;='DB_FG_243way_Regular Symbol'!D$16,"",IF(B284=0,"",IF(OR(B284=$AG$1,B284=$AH$1,B285=$AG$1,B285=$AH$1,B286=$AG$1,B286=$AH$1),0,1)))</f>
        <v/>
      </c>
      <c r="AH284" s="2" t="str">
        <f>IF($A284&gt;='DB_FG_243way_Regular Symbol'!E$16,"",IF(C284=0,"",IF(OR(C284=$AG$1,C284=$AH$1,C285=$AG$1,C285=$AH$1,C286=$AG$1,C286=$AH$1),0,1)))</f>
        <v/>
      </c>
      <c r="AI284" s="2" t="str">
        <f>IF($A284&gt;='DB_FG_243way_Regular Symbol'!F$16,"",IF(D284=0,"",IF(OR(D284=$AG$1,D284=$AH$1,D285=$AG$1,D285=$AH$1,D286=$AG$1,D286=$AH$1),0,1)))</f>
        <v/>
      </c>
      <c r="AJ284" s="2" t="str">
        <f>IF($A284&gt;='DB_FG_243way_Regular Symbol'!G$16,"",IF(E284=0,"",IF(OR(E284=$AG$1,E284=$AH$1,E285=$AG$1,E285=$AH$1,E286=$AG$1,E286=$AH$1),0,1)))</f>
        <v/>
      </c>
      <c r="AK284" s="128" t="str">
        <f>IF($A284&gt;='DB_FG_243way_Regular Symbol'!H$16,"",IF(F284=0,"",IF(OR(F284=$AG$1,F284=$AH$1,F285=$AG$1,F285=$AH$1,F286=$AG$1,F286=$AH$1),0,1)))</f>
        <v/>
      </c>
      <c r="AM284" s="342" t="str">
        <f>IF($A284&gt;='DB_FG_243way_Regular Symbol'!D$16,"",IF(B284=0,"",IF(OR(B284=$AM$1,B284=$AN$1,B285=$AM$1,B285=$AN$1,B286=$AM$1,B286=$AN$1),0,1)))</f>
        <v/>
      </c>
      <c r="AN284" s="2" t="str">
        <f>IF($A284&gt;='DB_FG_243way_Regular Symbol'!E$16,"",IF(C284=0,"",IF(OR(C284=$AM$1,C284=$AN$1,C285=$AM$1,C285=$AN$1,C286=$AM$1,C286=$AN$1),0,1)))</f>
        <v/>
      </c>
      <c r="AO284" s="2" t="str">
        <f>IF($A284&gt;='DB_FG_243way_Regular Symbol'!F$16,"",IF(D284=0,"",IF(OR(D284=$AM$1,D284=$AN$1,D285=$AM$1,D285=$AN$1,D286=$AM$1,D286=$AN$1),0,1)))</f>
        <v/>
      </c>
      <c r="AP284" s="2" t="str">
        <f>IF($A284&gt;='DB_FG_243way_Regular Symbol'!G$16,"",IF(E284=0,"",IF(OR(E284=$AM$1,E284=$AN$1,E285=$AM$1,E285=$AN$1,E286=$AM$1,E286=$AN$1),0,1)))</f>
        <v/>
      </c>
      <c r="AQ284" s="128" t="str">
        <f>IF($A284&gt;='DB_FG_243way_Regular Symbol'!H$16,"",IF(F284=0,"",IF(OR(F284=$AM$1,F284=$AN$1,F285=$AM$1,F285=$AN$1,F286=$AM$1,F286=$AN$1),0,1)))</f>
        <v/>
      </c>
      <c r="AS284" s="342" t="str">
        <f>IF($A284&gt;='DB_FG_243way_Regular Symbol'!D$16,"",IF(B284=0,"",IF(OR(B284=$AM$1,B284=$AT$1,B285=$AM$1,B285=$AT$1,B286=$AM$1,B286=$AT$1),0,1)))</f>
        <v/>
      </c>
      <c r="AT284" s="2" t="str">
        <f>IF($A284&gt;='DB_FG_243way_Regular Symbol'!E$16,"",IF(C284=0,"",IF(OR(C284=$AM$1,C284=$AT$1,C285=$AM$1,C285=$AT$1,C286=$AM$1,C286=$AT$1),0,1)))</f>
        <v/>
      </c>
      <c r="AU284" s="2" t="str">
        <f>IF($A284&gt;='DB_FG_243way_Regular Symbol'!F$16,"",IF(D284=0,"",IF(OR(D284=$AM$1,D284=$AT$1,D285=$AM$1,D285=$AT$1,D286=$AM$1,D286=$AT$1),0,1)))</f>
        <v/>
      </c>
      <c r="AV284" s="2" t="str">
        <f>IF($A284&gt;='DB_FG_243way_Regular Symbol'!G$16,"",IF(E284=0,"",IF(OR(E284=$AM$1,E284=$AT$1,E285=$AM$1,E285=$AT$1,E286=$AM$1,E286=$AT$1),0,1)))</f>
        <v/>
      </c>
      <c r="AW284" s="128" t="str">
        <f>IF($A284&gt;='DB_FG_243way_Regular Symbol'!H$16,"",IF(F284=0,"",IF(OR(F284=$AM$1,F284=$AT$1,F285=$AM$1,F285=$AT$1,F286=$AM$1,F286=$AT$1),0,1)))</f>
        <v/>
      </c>
      <c r="AY284" s="342" t="str">
        <f>IF($A284&gt;='DB_FG_243way_Regular Symbol'!D$16,"",IF(B284=0,"",IF(OR(B284=$AM$1,B284=$AZ$1,B285=$AM$1,B285=$AZ$1,B286=$AM$1,B286=$AZ$1),0,1)))</f>
        <v/>
      </c>
      <c r="AZ284" s="2" t="str">
        <f>IF($A284&gt;='DB_FG_243way_Regular Symbol'!E$16,"",IF(C284=0,"",IF(OR(C284=$AM$1,C284=$AZ$1,C285=$AM$1,C285=$AZ$1,C286=$AM$1,C286=$AZ$1),0,1)))</f>
        <v/>
      </c>
      <c r="BA284" s="2" t="str">
        <f>IF($A284&gt;='DB_FG_243way_Regular Symbol'!F$16,"",IF(D284=0,"",IF(OR(D284=$AM$1,D284=$AZ$1,D285=$AM$1,D285=$AZ$1,D286=$AM$1,D286=$AZ$1),0,1)))</f>
        <v/>
      </c>
      <c r="BB284" s="2" t="str">
        <f>IF($A284&gt;='DB_FG_243way_Regular Symbol'!G$16,"",IF(E284=0,"",IF(OR(E284=$AM$1,E284=$AZ$1,E285=$AM$1,E285=$AZ$1,E286=$AM$1,E286=$AZ$1),0,1)))</f>
        <v/>
      </c>
      <c r="BC284" s="128" t="str">
        <f>IF($A284&gt;='DB_FG_243way_Regular Symbol'!H$16,"",IF(F284=0,"",IF(OR(F284=$AM$1,F284=$AZ$1,F285=$AM$1,F285=$AZ$1,F286=$AM$1,F286=$AZ$1),0,1)))</f>
        <v/>
      </c>
      <c r="BE284" s="342"/>
      <c r="BF284" s="2"/>
      <c r="BG284" s="2" t="str">
        <f>IF($A284&gt;='DB_FG_243way_Regular Symbol'!F$16,"",IF(D284=0,"",COUNTIF(D284:D286,$BF$1)))</f>
        <v/>
      </c>
      <c r="BH284" s="2" t="str">
        <f>IF($A284&gt;='DB_FG_243way_Regular Symbol'!G$16,"",IF(E284=0,"",COUNTIF(E284:E286,$BF$1)))</f>
        <v/>
      </c>
      <c r="BI284" s="2" t="str">
        <f>IF($A284&gt;='DB_FG_243way_Regular Symbol'!H$16,"",IF(F284=0,"",COUNTIF(F284:F286,$BF$1)))</f>
        <v/>
      </c>
      <c r="BK284" s="342"/>
      <c r="BL284" s="2"/>
      <c r="BM284" s="2" t="str">
        <f>IF($A284&gt;='DB_FG_243way_Regular Symbol'!F$16,"",IF(D284=0,"",IF(OR(D284=$AM$1,D284=$BL$1,D285=$AM$1,D285=$BL$1,D286=$AM$1,D286=$BL$1),0,1)))</f>
        <v/>
      </c>
      <c r="BN284" s="2" t="str">
        <f>IF($A284&gt;='DB_FG_243way_Regular Symbol'!G$16,"",IF(E284=0,"",IF(OR(E284=$AM$1,E284=$BL$1,E285=$AM$1,E285=$BL$1,E286=$AM$1,E286=$BL$1),0,1)))</f>
        <v/>
      </c>
      <c r="BO284" s="128" t="str">
        <f>IF($A284&gt;='DB_FG_243way_Regular Symbol'!H$16,"",IF(F284=0,"",IF(OR(F284=$AM$1,F284=$BL$1,F285=$AM$1,F285=$BL$1,F286=$AM$1,F286=$BL$1),0,1)))</f>
        <v/>
      </c>
      <c r="BQ284" s="2" t="str">
        <f>IF($A284&gt;='DB_FG_243way_Regular Symbol'!D$16,"",IF(B284=0,"",IF(OR(B284=$BQ$1,B284=$BR$1,B285=$BQ$1,B285=$BR$1,B286=$BQ$1,B286=$BR$1),0,1)))</f>
        <v/>
      </c>
      <c r="BR284" s="2" t="str">
        <f>IF($A284&gt;='DB_FG_243way_Regular Symbol'!E$16,"",IF(C284=0,"",IF(OR(C284=$BQ$1,C284=$BR$1,C285=$BQ$1,C285=$BR$1,C286=$BQ$1,C286=$BR$1),0,1)))</f>
        <v/>
      </c>
      <c r="BS284" s="2" t="str">
        <f>IF($A284&gt;='DB_FG_243way_Regular Symbol'!F$16,"",IF(D284=0,"",IF(OR(D284=$BQ$1,D284=$BR$1,D285=$BQ$1,D285=$BR$1,D286=$BQ$1,D286=$BR$1),0,1)))</f>
        <v/>
      </c>
      <c r="BT284" s="2" t="str">
        <f>IF($A284&gt;='DB_FG_243way_Regular Symbol'!G$16,"",IF(E284=0,"",IF(OR(E284=$BQ$1,E284=$BR$1,E285=$BQ$1,E285=$BR$1,E286=$BQ$1,E286=$BR$1),0,1)))</f>
        <v/>
      </c>
      <c r="BU284" s="2" t="str">
        <f>IF($A284&gt;='DB_FG_243way_Regular Symbol'!H$16,"",IF(F284=0,"",IF(OR(F284=$BQ$1,F284=$BR$1,F285=$BQ$1,F285=$BR$1,F286=$BQ$1,F286=$BR$1),0,1)))</f>
        <v/>
      </c>
      <c r="BW284" s="2" t="str">
        <f>IF($A284&gt;='DB_FG_243way_Regular Symbol'!D$16,"",IF(B284=0,"",IF(OR(B284=$BW$1,B285=$BW$1,B286=$BW$1,B284=$BX$1,B285=$BX$1,B286=$BX$1),0,1)))</f>
        <v/>
      </c>
      <c r="BX284" s="2" t="str">
        <f>IF($A284&gt;='DB_FG_243way_Regular Symbol'!E$16,"",IF(C284=0,"",IF(OR(C284=$BW$1,C285=$BW$1,C286=$BW$1,C284=$BX$1,C285=$BX$1,C286=$BX$1),0,1)))</f>
        <v/>
      </c>
      <c r="BY284" s="2" t="str">
        <f>IF($A284&gt;='DB_FG_243way_Regular Symbol'!F$16,"",IF(D284=0,"",IF(OR(D284=$BW$1,D285=$BW$1,D286=$BW$1,D284=$BX$1,D285=$BX$1,D286=$BX$1),0,1)))</f>
        <v/>
      </c>
      <c r="BZ284" s="2" t="str">
        <f>IF($A284&gt;='DB_FG_243way_Regular Symbol'!G$16,"",IF(E284=0,"",IF(OR(E284=$BW$1,E285=$BW$1,E286=$BW$1,E284=$BX$1,E285=$BX$1,E286=$BX$1),0,1)))</f>
        <v/>
      </c>
      <c r="CA284" s="2" t="str">
        <f>IF($A284&gt;='DB_FG_243way_Regular Symbol'!H$16,"",IF(F284=0,"",IF(OR(F284=$BW$1,F285=$BW$1,F286=$BW$1,F284=$BX$1,F285=$BX$1,F286=$BX$1),0,1)))</f>
        <v/>
      </c>
      <c r="CC284" s="2" t="str">
        <f>IF($A284&gt;='DB_FG_243way_Regular Symbol'!D$16,"",IF(B284=0,"",IF(OR(B284=$BW$1,B285=$BW$1,B286=$BW$1,B284=$CD$1,B285=$CD$1,B286=$CD$1),0,1)))</f>
        <v/>
      </c>
      <c r="CD284" s="2" t="str">
        <f>IF($A284&gt;='DB_FG_243way_Regular Symbol'!E$16,"",IF(C284=0,"",IF(OR(C284=$BW$1,C285=$BW$1,C286=$BW$1,C284=$CD$1,C285=$CD$1,C286=$CD$1),0,1)))</f>
        <v/>
      </c>
      <c r="CE284" s="2" t="str">
        <f>IF($A284&gt;='DB_FG_243way_Regular Symbol'!F$16,"",IF(D284=0,"",IF(OR(D284=$BW$1,D285=$BW$1,D286=$BW$1,D284=$CD$1,D285=$CD$1,D286=$CD$1),0,1)))</f>
        <v/>
      </c>
      <c r="CF284" s="2" t="str">
        <f>IF($A284&gt;='DB_FG_243way_Regular Symbol'!G$16,"",IF(E284=0,"",IF(OR(E284=$BW$1,E285=$BW$1,E286=$BW$1,E284=$CD$1,E285=$CD$1,E286=$CD$1),0,1)))</f>
        <v/>
      </c>
      <c r="CG284" s="2" t="str">
        <f>IF($A284&gt;='DB_FG_243way_Regular Symbol'!H$16,"",IF(F284=0,"",IF(OR(F284=$BW$1,F285=$BW$1,F286=$BW$1,F284=$CD$1,F285=$CD$1,F286=$CD$1),0,1)))</f>
        <v/>
      </c>
      <c r="CI284" s="2" t="str">
        <f>IF($A284&gt;='DB_FG_243way_Regular Symbol'!D$16,"",IF(B284=0,"",IF(OR(B284=$BW$1,B285=$BW$1,B286=$BW$1,B284=$CJ$1,B285=$CJ$1,B286=$CJ$1),0,1)))</f>
        <v/>
      </c>
      <c r="CJ284" s="2" t="str">
        <f>IF($A284&gt;='DB_FG_243way_Regular Symbol'!E$16,"",IF(C284=0,"",IF(OR(C284=$BW$1,C285=$BW$1,C286=$BW$1,C284=$CJ$1,C285=$CJ$1,C286=$CJ$1),0,1)))</f>
        <v/>
      </c>
      <c r="CK284" s="2" t="str">
        <f>IF($A284&gt;='DB_FG_243way_Regular Symbol'!F$16,"",IF(D284=0,"",IF(OR(D284=$BW$1,D285=$BW$1,D286=$BW$1,D284=$CJ$1,D285=$CJ$1,D286=$CJ$1),0,1)))</f>
        <v/>
      </c>
      <c r="CL284" s="2" t="str">
        <f>IF($A284&gt;='DB_FG_243way_Regular Symbol'!G$16,"",IF(E284=0,"",IF(OR(E284=$BW$1,E285=$BW$1,E286=$BW$1,E284=$CJ$1,E285=$CJ$1,E286=$CJ$1),0,1)))</f>
        <v/>
      </c>
      <c r="CM284" s="2" t="str">
        <f>IF($A284&gt;='DB_FG_243way_Regular Symbol'!H$16,"",IF(F284=0,"",IF(OR(F284=$BW$1,F285=$BW$1,F286=$BW$1,F284=$CJ$1,F285=$CJ$1,F286=$CJ$1),0,1)))</f>
        <v/>
      </c>
      <c r="CO284" s="2" t="str">
        <f>IF($A284&gt;='DB_FG_243way_Regular Symbol'!D$16,"",IF(B284=0,"",IF(OR(B284=$BW$1,B285=$BW$1,B286=$BW$1,B284=$CP$1,B285=$CP$1,B286=$CP$1),0,1)))</f>
        <v/>
      </c>
      <c r="CP284" s="2" t="str">
        <f>IF($A284&gt;='DB_FG_243way_Regular Symbol'!E$16,"",IF(C284=0,"",IF(OR(C284=$BW$1,C285=$BW$1,C286=$BW$1,C284=$CP$1,C285=$CP$1,C286=$CP$1),0,1)))</f>
        <v/>
      </c>
      <c r="CQ284" s="2" t="str">
        <f>IF($A284&gt;='DB_FG_243way_Regular Symbol'!F$16,"",IF(D284=0,"",IF(OR(D284=$BW$1,D285=$BW$1,D286=$BW$1,D284=$CP$1,D285=$CP$1,D286=$CP$1),0,1)))</f>
        <v/>
      </c>
      <c r="CR284" s="2" t="str">
        <f>IF($A284&gt;='DB_FG_243way_Regular Symbol'!G$16,"",IF(E284=0,"",IF(OR(E284=$BW$1,E285=$BW$1,E286=$BW$1,E284=$CP$1,E285=$CP$1,E286=$CP$1),0,1)))</f>
        <v/>
      </c>
      <c r="CS284" s="2" t="str">
        <f>IF($A284&gt;='DB_FG_243way_Regular Symbol'!H$16,"",IF(F284=0,"",IF(OR(F284=$BW$1,F285=$BW$1,F286=$BW$1,F284=$CP$1,F285=$CP$1,F286=$CP$1),0,1)))</f>
        <v/>
      </c>
      <c r="CU284" s="2" t="str">
        <f>IF($A284&gt;='DB_FG_243way_Regular Symbol'!D$16,"",IF(B284=0,"",IF(OR(B284=$BW$1,B285=$BW$1,B286=$BW$1,B284=$CV$1,B285=$CV$1,B286=$CV$1),0,1)))</f>
        <v/>
      </c>
      <c r="CV284" s="2" t="str">
        <f>IF($A284&gt;='DB_FG_243way_Regular Symbol'!E$16,"",IF(C284=0,"",IF(OR(C284=$BW$1,C285=$BW$1,C286=$BW$1,C284=$CV$1,C285=$CV$1,C286=$CV$1),0,1)))</f>
        <v/>
      </c>
      <c r="CW284" s="2" t="str">
        <f>IF($A284&gt;='DB_FG_243way_Regular Symbol'!F$16,"",IF(D284=0,"",IF(OR(D284=$BW$1,D285=$BW$1,D286=$BW$1,D284=$CV$1,D285=$CV$1,D286=$CV$1),0,1)))</f>
        <v/>
      </c>
      <c r="CX284" s="2" t="str">
        <f>IF($A284&gt;='DB_FG_243way_Regular Symbol'!G$16,"",IF(E284=0,"",IF(OR(E284=$BW$1,E285=$BW$1,E286=$BW$1,E284=$CV$1,E285=$CV$1,E286=$CV$1),0,1)))</f>
        <v/>
      </c>
      <c r="CY284" s="2" t="str">
        <f>IF($A284&gt;='DB_FG_243way_Regular Symbol'!H$16,"",IF(F284=0,"",IF(OR(F284=$BW$1,F285=$BW$1,F286=$BW$1,F284=$CV$1,F285=$CV$1,F286=$CV$1),0,1)))</f>
        <v/>
      </c>
    </row>
    <row r="285" spans="1:103">
      <c r="A285" s="341">
        <f>IF('DB_FG_243way_Regular Symbol'!L284="","",'DB_FG_243way_Regular Symbol'!L284)</f>
        <v>281</v>
      </c>
      <c r="B285" s="184" t="str">
        <f>IF('DB_FG_243way_Regular Symbol'!M284="",
IF($A285-'DB_FG_243way_Regular Symbol'!D$16&gt;='DB_FG_243way_RegularＸ_W()'!B$2-1,"",VLOOKUP($A285-'DB_FG_243way_Regular Symbol'!D$16,'DB_FG_243way_Regular Symbol'!$L$3:$Q$99,'DB_FG_243way_RegularＸ_W()'!B$3+1,FALSE)),
'DB_FG_243way_Regular Symbol'!M284)</f>
        <v/>
      </c>
      <c r="C285" s="184" t="str">
        <f>IF('DB_FG_243way_Regular Symbol'!N284="",
IF($A285-'DB_FG_243way_Regular Symbol'!E$16&gt;='DB_FG_243way_RegularＸ_W()'!C$2-1,"",VLOOKUP($A285-'DB_FG_243way_Regular Symbol'!E$16,'DB_FG_243way_Regular Symbol'!$L$3:$Q$99,'DB_FG_243way_RegularＸ_W()'!C$3+1,FALSE)),
'DB_FG_243way_Regular Symbol'!N284)</f>
        <v/>
      </c>
      <c r="D285" s="184" t="str">
        <f>IF('DB_FG_243way_Regular Symbol'!O284="",
IF($A285-'DB_FG_243way_Regular Symbol'!F$16&gt;='DB_FG_243way_RegularＸ_W()'!D$2-1,"",VLOOKUP($A285-'DB_FG_243way_Regular Symbol'!F$16,'DB_FG_243way_Regular Symbol'!$L$3:$Q$99,'DB_FG_243way_RegularＸ_W()'!D$3+1,FALSE)),
'DB_FG_243way_Regular Symbol'!O284)</f>
        <v/>
      </c>
      <c r="E285" s="184" t="str">
        <f>IF('DB_FG_243way_Regular Symbol'!P284="",
IF($A285-'DB_FG_243way_Regular Symbol'!G$16&gt;='DB_FG_243way_RegularＸ_W()'!E$2-1,"",VLOOKUP($A285-'DB_FG_243way_Regular Symbol'!G$16,'DB_FG_243way_Regular Symbol'!$L$3:$Q$99,'DB_FG_243way_RegularＸ_W()'!E$3+1,FALSE)),
'DB_FG_243way_Regular Symbol'!P284)</f>
        <v/>
      </c>
      <c r="F285" s="358" t="str">
        <f>IF('DB_FG_243way_Regular Symbol'!Q284="",
IF($A285-'DB_FG_243way_Regular Symbol'!H$16&gt;='DB_FG_243way_RegularＸ_W()'!F$2-1,"",VLOOKUP($A285-'DB_FG_243way_Regular Symbol'!H$16,'DB_FG_243way_Regular Symbol'!$L$3:$Q$99,'DB_FG_243way_RegularＸ_W()'!F$3+1,FALSE)),
'DB_FG_243way_Regular Symbol'!Q284)</f>
        <v/>
      </c>
      <c r="O285" s="342" t="str">
        <f>IF($A285&gt;='DB_FG_243way_Regular Symbol'!D$16,"",IF(B285=0,"",IF(OR(B285=$O$1,B285=$P$1,B286=$O$1,B286=$P$1,B287=$O$1,B287=$P$1),0,1)))</f>
        <v/>
      </c>
      <c r="P285" s="2" t="str">
        <f>IF($A285&gt;='DB_FG_243way_Regular Symbol'!E$16,"",IF(C285=0,"",IF(OR(C285=$O$1,C285=$P$1,C286=$O$1,C286=$P$1,C287=$O$1,C287=$P$1),0,1)))</f>
        <v/>
      </c>
      <c r="Q285" s="2" t="str">
        <f>IF($A285&gt;='DB_FG_243way_Regular Symbol'!F$16,"",IF(D285=0,"",IF(OR(D285=$O$1,D285=$P$1,D286=$O$1,D286=$P$1,D287=$O$1,D287=$P$1),0,1)))</f>
        <v/>
      </c>
      <c r="R285" s="2" t="str">
        <f>IF($A285&gt;='DB_FG_243way_Regular Symbol'!G$16,"",IF(E285=0,"",IF(OR(E285=$O$1,E285=$P$1,E286=$O$1,E286=$P$1,E287=$O$1,E287=$P$1),0,1)))</f>
        <v/>
      </c>
      <c r="S285" s="128" t="str">
        <f>IF($A285&gt;='DB_FG_243way_Regular Symbol'!H$16,"",IF(F285=0,"",IF(OR(F285=$O$1,F285=$P$1,F286=$O$1,F286=$P$1,F287=$O$1,F287=$P$1),0,1)))</f>
        <v/>
      </c>
      <c r="U285" s="342" t="str">
        <f>IF($A285&gt;='DB_FG_243way_Regular Symbol'!D$16,"",IF(B285=0,"",IF(OR(B285=$U$1,B285=$V$1,B286=$U$1,B286=$V$1,B287=$U$1,B287=$V$1),0,1)))</f>
        <v/>
      </c>
      <c r="V285" s="2" t="str">
        <f>IF($A285&gt;='DB_FG_243way_Regular Symbol'!E$16,"",IF(C285=0,"",IF(OR(C285=$U$1,C285=$V$1,C286=$U$1,C286=$V$1,C287=$U$1,C287=$V$1),0,1)))</f>
        <v/>
      </c>
      <c r="W285" s="2" t="str">
        <f>IF($A285&gt;='DB_FG_243way_Regular Symbol'!F$16,"",IF(D285=0,"",IF(OR(D285=$U$1,D285=$V$1,D286=$U$1,D286=$V$1,D287=$U$1,D287=$V$1),0,1)))</f>
        <v/>
      </c>
      <c r="X285" s="2" t="str">
        <f>IF($A285&gt;='DB_FG_243way_Regular Symbol'!G$16,"",IF(E285=0,"",IF(OR(E285=$U$1,E285=$V$1,E286=$U$1,E286=$V$1,E287=$U$1,E287=$V$1),0,1)))</f>
        <v/>
      </c>
      <c r="Y285" s="128" t="str">
        <f>IF($A285&gt;='DB_FG_243way_Regular Symbol'!H$16,"",IF(F285=0,"",IF(OR(F285=$U$1,F285=$V$1,F286=$U$1,F286=$V$1,F287=$U$1,F287=$V$1),0,1)))</f>
        <v/>
      </c>
      <c r="AA285" s="342" t="str">
        <f>IF($A285&gt;='DB_FG_243way_Regular Symbol'!D$16,"",IF(B285=0,"",IF(OR(B285=$AA$1,B285=$AB$1,B286=$AA$1,B286=$AB$1,B287=$AA$1,,B287=$AB$1),0,1)))</f>
        <v/>
      </c>
      <c r="AB285" s="2" t="str">
        <f>IF($A285&gt;='DB_FG_243way_Regular Symbol'!E$16,"",IF(C285=0,"",IF(OR(C285=$AA$1,C285=$AB$1,C286=$AA$1,C286=$AB$1,C287=$AA$1,,C287=$AB$1),0,1)))</f>
        <v/>
      </c>
      <c r="AC285" s="2" t="str">
        <f>IF($A285&gt;='DB_FG_243way_Regular Symbol'!F$16,"",IF(D285=0,"",IF(OR(D285=$AA$1,D285=$AB$1,D286=$AA$1,D286=$AB$1,D287=$AA$1,,D287=$AB$1),0,1)))</f>
        <v/>
      </c>
      <c r="AD285" s="2" t="str">
        <f>IF($A285&gt;='DB_FG_243way_Regular Symbol'!G$16,"",IF(E285=0,"",IF(OR(E285=$AA$1,E285=$AB$1,E286=$AA$1,E286=$AB$1,E287=$AA$1,,E287=$AB$1),0,1)))</f>
        <v/>
      </c>
      <c r="AE285" s="128" t="str">
        <f>IF($A285&gt;='DB_FG_243way_Regular Symbol'!H$16,"",IF(F285=0,"",IF(OR(F285=$AA$1,F285=$AB$1,F286=$AA$1,F286=$AB$1,F287=$AA$1,,F287=$AB$1),0,1)))</f>
        <v/>
      </c>
      <c r="AG285" s="342" t="str">
        <f>IF($A285&gt;='DB_FG_243way_Regular Symbol'!D$16,"",IF(B285=0,"",IF(OR(B285=$AG$1,B285=$AH$1,B286=$AG$1,B286=$AH$1,B287=$AG$1,B287=$AH$1),0,1)))</f>
        <v/>
      </c>
      <c r="AH285" s="2" t="str">
        <f>IF($A285&gt;='DB_FG_243way_Regular Symbol'!E$16,"",IF(C285=0,"",IF(OR(C285=$AG$1,C285=$AH$1,C286=$AG$1,C286=$AH$1,C287=$AG$1,C287=$AH$1),0,1)))</f>
        <v/>
      </c>
      <c r="AI285" s="2" t="str">
        <f>IF($A285&gt;='DB_FG_243way_Regular Symbol'!F$16,"",IF(D285=0,"",IF(OR(D285=$AG$1,D285=$AH$1,D286=$AG$1,D286=$AH$1,D287=$AG$1,D287=$AH$1),0,1)))</f>
        <v/>
      </c>
      <c r="AJ285" s="2" t="str">
        <f>IF($A285&gt;='DB_FG_243way_Regular Symbol'!G$16,"",IF(E285=0,"",IF(OR(E285=$AG$1,E285=$AH$1,E286=$AG$1,E286=$AH$1,E287=$AG$1,E287=$AH$1),0,1)))</f>
        <v/>
      </c>
      <c r="AK285" s="128" t="str">
        <f>IF($A285&gt;='DB_FG_243way_Regular Symbol'!H$16,"",IF(F285=0,"",IF(OR(F285=$AG$1,F285=$AH$1,F286=$AG$1,F286=$AH$1,F287=$AG$1,F287=$AH$1),0,1)))</f>
        <v/>
      </c>
      <c r="AM285" s="342" t="str">
        <f>IF($A285&gt;='DB_FG_243way_Regular Symbol'!D$16,"",IF(B285=0,"",IF(OR(B285=$AM$1,B285=$AN$1,B286=$AM$1,B286=$AN$1,B287=$AM$1,B287=$AN$1),0,1)))</f>
        <v/>
      </c>
      <c r="AN285" s="2" t="str">
        <f>IF($A285&gt;='DB_FG_243way_Regular Symbol'!E$16,"",IF(C285=0,"",IF(OR(C285=$AM$1,C285=$AN$1,C286=$AM$1,C286=$AN$1,C287=$AM$1,C287=$AN$1),0,1)))</f>
        <v/>
      </c>
      <c r="AO285" s="2" t="str">
        <f>IF($A285&gt;='DB_FG_243way_Regular Symbol'!F$16,"",IF(D285=0,"",IF(OR(D285=$AM$1,D285=$AN$1,D286=$AM$1,D286=$AN$1,D287=$AM$1,D287=$AN$1),0,1)))</f>
        <v/>
      </c>
      <c r="AP285" s="2" t="str">
        <f>IF($A285&gt;='DB_FG_243way_Regular Symbol'!G$16,"",IF(E285=0,"",IF(OR(E285=$AM$1,E285=$AN$1,E286=$AM$1,E286=$AN$1,E287=$AM$1,E287=$AN$1),0,1)))</f>
        <v/>
      </c>
      <c r="AQ285" s="128" t="str">
        <f>IF($A285&gt;='DB_FG_243way_Regular Symbol'!H$16,"",IF(F285=0,"",IF(OR(F285=$AM$1,F285=$AN$1,F286=$AM$1,F286=$AN$1,F287=$AM$1,F287=$AN$1),0,1)))</f>
        <v/>
      </c>
      <c r="AS285" s="342" t="str">
        <f>IF($A285&gt;='DB_FG_243way_Regular Symbol'!D$16,"",IF(B285=0,"",IF(OR(B285=$AM$1,B285=$AT$1,B286=$AM$1,B286=$AT$1,B287=$AM$1,B287=$AT$1),0,1)))</f>
        <v/>
      </c>
      <c r="AT285" s="2" t="str">
        <f>IF($A285&gt;='DB_FG_243way_Regular Symbol'!E$16,"",IF(C285=0,"",IF(OR(C285=$AM$1,C285=$AT$1,C286=$AM$1,C286=$AT$1,C287=$AM$1,C287=$AT$1),0,1)))</f>
        <v/>
      </c>
      <c r="AU285" s="2" t="str">
        <f>IF($A285&gt;='DB_FG_243way_Regular Symbol'!F$16,"",IF(D285=0,"",IF(OR(D285=$AM$1,D285=$AT$1,D286=$AM$1,D286=$AT$1,D287=$AM$1,D287=$AT$1),0,1)))</f>
        <v/>
      </c>
      <c r="AV285" s="2" t="str">
        <f>IF($A285&gt;='DB_FG_243way_Regular Symbol'!G$16,"",IF(E285=0,"",IF(OR(E285=$AM$1,E285=$AT$1,E286=$AM$1,E286=$AT$1,E287=$AM$1,E287=$AT$1),0,1)))</f>
        <v/>
      </c>
      <c r="AW285" s="128" t="str">
        <f>IF($A285&gt;='DB_FG_243way_Regular Symbol'!H$16,"",IF(F285=0,"",IF(OR(F285=$AM$1,F285=$AT$1,F286=$AM$1,F286=$AT$1,F287=$AM$1,F287=$AT$1),0,1)))</f>
        <v/>
      </c>
      <c r="AY285" s="342" t="str">
        <f>IF($A285&gt;='DB_FG_243way_Regular Symbol'!D$16,"",IF(B285=0,"",IF(OR(B285=$AM$1,B285=$AZ$1,B286=$AM$1,B286=$AZ$1,B287=$AM$1,B287=$AZ$1),0,1)))</f>
        <v/>
      </c>
      <c r="AZ285" s="2" t="str">
        <f>IF($A285&gt;='DB_FG_243way_Regular Symbol'!E$16,"",IF(C285=0,"",IF(OR(C285=$AM$1,C285=$AZ$1,C286=$AM$1,C286=$AZ$1,C287=$AM$1,C287=$AZ$1),0,1)))</f>
        <v/>
      </c>
      <c r="BA285" s="2" t="str">
        <f>IF($A285&gt;='DB_FG_243way_Regular Symbol'!F$16,"",IF(D285=0,"",IF(OR(D285=$AM$1,D285=$AZ$1,D286=$AM$1,D286=$AZ$1,D287=$AM$1,D287=$AZ$1),0,1)))</f>
        <v/>
      </c>
      <c r="BB285" s="2" t="str">
        <f>IF($A285&gt;='DB_FG_243way_Regular Symbol'!G$16,"",IF(E285=0,"",IF(OR(E285=$AM$1,E285=$AZ$1,E286=$AM$1,E286=$AZ$1,E287=$AM$1,E287=$AZ$1),0,1)))</f>
        <v/>
      </c>
      <c r="BC285" s="128" t="str">
        <f>IF($A285&gt;='DB_FG_243way_Regular Symbol'!H$16,"",IF(F285=0,"",IF(OR(F285=$AM$1,F285=$AZ$1,F286=$AM$1,F286=$AZ$1,F287=$AM$1,F287=$AZ$1),0,1)))</f>
        <v/>
      </c>
      <c r="BE285" s="342"/>
      <c r="BF285" s="2"/>
      <c r="BG285" s="2" t="str">
        <f>IF($A285&gt;='DB_FG_243way_Regular Symbol'!F$16,"",IF(D285=0,"",COUNTIF(D285:D287,$BF$1)))</f>
        <v/>
      </c>
      <c r="BH285" s="2" t="str">
        <f>IF($A285&gt;='DB_FG_243way_Regular Symbol'!G$16,"",IF(E285=0,"",COUNTIF(E285:E287,$BF$1)))</f>
        <v/>
      </c>
      <c r="BI285" s="2" t="str">
        <f>IF($A285&gt;='DB_FG_243way_Regular Symbol'!H$16,"",IF(F285=0,"",COUNTIF(F285:F287,$BF$1)))</f>
        <v/>
      </c>
      <c r="BK285" s="342"/>
      <c r="BL285" s="2"/>
      <c r="BM285" s="2" t="str">
        <f>IF($A285&gt;='DB_FG_243way_Regular Symbol'!F$16,"",IF(D285=0,"",IF(OR(D285=$AM$1,D285=$BL$1,D286=$AM$1,D286=$BL$1,D287=$AM$1,D287=$BL$1),0,1)))</f>
        <v/>
      </c>
      <c r="BN285" s="2" t="str">
        <f>IF($A285&gt;='DB_FG_243way_Regular Symbol'!G$16,"",IF(E285=0,"",IF(OR(E285=$AM$1,E285=$BL$1,E286=$AM$1,E286=$BL$1,E287=$AM$1,E287=$BL$1),0,1)))</f>
        <v/>
      </c>
      <c r="BO285" s="128" t="str">
        <f>IF($A285&gt;='DB_FG_243way_Regular Symbol'!H$16,"",IF(F285=0,"",IF(OR(F285=$AM$1,F285=$BL$1,F286=$AM$1,F286=$BL$1,F287=$AM$1,F287=$BL$1),0,1)))</f>
        <v/>
      </c>
      <c r="BQ285" s="2" t="str">
        <f>IF($A285&gt;='DB_FG_243way_Regular Symbol'!D$16,"",IF(B285=0,"",IF(OR(B285=$BQ$1,B285=$BR$1,B286=$BQ$1,B286=$BR$1,B287=$BQ$1,B287=$BR$1),0,1)))</f>
        <v/>
      </c>
      <c r="BR285" s="2" t="str">
        <f>IF($A285&gt;='DB_FG_243way_Regular Symbol'!E$16,"",IF(C285=0,"",IF(OR(C285=$BQ$1,C285=$BR$1,C286=$BQ$1,C286=$BR$1,C287=$BQ$1,C287=$BR$1),0,1)))</f>
        <v/>
      </c>
      <c r="BS285" s="2" t="str">
        <f>IF($A285&gt;='DB_FG_243way_Regular Symbol'!F$16,"",IF(D285=0,"",IF(OR(D285=$BQ$1,D285=$BR$1,D286=$BQ$1,D286=$BR$1,D287=$BQ$1,D287=$BR$1),0,1)))</f>
        <v/>
      </c>
      <c r="BT285" s="2" t="str">
        <f>IF($A285&gt;='DB_FG_243way_Regular Symbol'!G$16,"",IF(E285=0,"",IF(OR(E285=$BQ$1,E285=$BR$1,E286=$BQ$1,E286=$BR$1,E287=$BQ$1,E287=$BR$1),0,1)))</f>
        <v/>
      </c>
      <c r="BU285" s="2" t="str">
        <f>IF($A285&gt;='DB_FG_243way_Regular Symbol'!H$16,"",IF(F285=0,"",IF(OR(F285=$BQ$1,F285=$BR$1,F286=$BQ$1,F286=$BR$1,F287=$BQ$1,F287=$BR$1),0,1)))</f>
        <v/>
      </c>
      <c r="BW285" s="2" t="str">
        <f>IF($A285&gt;='DB_FG_243way_Regular Symbol'!D$16,"",IF(B285=0,"",IF(OR(B285=$BW$1,B286=$BW$1,B287=$BW$1,B285=$BX$1,B286=$BX$1,B287=$BX$1),0,1)))</f>
        <v/>
      </c>
      <c r="BX285" s="2" t="str">
        <f>IF($A285&gt;='DB_FG_243way_Regular Symbol'!E$16,"",IF(C285=0,"",IF(OR(C285=$BW$1,C286=$BW$1,C287=$BW$1,C285=$BX$1,C286=$BX$1,C287=$BX$1),0,1)))</f>
        <v/>
      </c>
      <c r="BY285" s="2" t="str">
        <f>IF($A285&gt;='DB_FG_243way_Regular Symbol'!F$16,"",IF(D285=0,"",IF(OR(D285=$BW$1,D286=$BW$1,D287=$BW$1,D285=$BX$1,D286=$BX$1,D287=$BX$1),0,1)))</f>
        <v/>
      </c>
      <c r="BZ285" s="2" t="str">
        <f>IF($A285&gt;='DB_FG_243way_Regular Symbol'!G$16,"",IF(E285=0,"",IF(OR(E285=$BW$1,E286=$BW$1,E287=$BW$1,E285=$BX$1,E286=$BX$1,E287=$BX$1),0,1)))</f>
        <v/>
      </c>
      <c r="CA285" s="2" t="str">
        <f>IF($A285&gt;='DB_FG_243way_Regular Symbol'!H$16,"",IF(F285=0,"",IF(OR(F285=$BW$1,F286=$BW$1,F287=$BW$1,F285=$BX$1,F286=$BX$1,F287=$BX$1),0,1)))</f>
        <v/>
      </c>
      <c r="CC285" s="2" t="str">
        <f>IF($A285&gt;='DB_FG_243way_Regular Symbol'!D$16,"",IF(B285=0,"",IF(OR(B285=$BW$1,B286=$BW$1,B287=$BW$1,B285=$CD$1,B286=$CD$1,B287=$CD$1),0,1)))</f>
        <v/>
      </c>
      <c r="CD285" s="2" t="str">
        <f>IF($A285&gt;='DB_FG_243way_Regular Symbol'!E$16,"",IF(C285=0,"",IF(OR(C285=$BW$1,C286=$BW$1,C287=$BW$1,C285=$CD$1,C286=$CD$1,C287=$CD$1),0,1)))</f>
        <v/>
      </c>
      <c r="CE285" s="2" t="str">
        <f>IF($A285&gt;='DB_FG_243way_Regular Symbol'!F$16,"",IF(D285=0,"",IF(OR(D285=$BW$1,D286=$BW$1,D287=$BW$1,D285=$CD$1,D286=$CD$1,D287=$CD$1),0,1)))</f>
        <v/>
      </c>
      <c r="CF285" s="2" t="str">
        <f>IF($A285&gt;='DB_FG_243way_Regular Symbol'!G$16,"",IF(E285=0,"",IF(OR(E285=$BW$1,E286=$BW$1,E287=$BW$1,E285=$CD$1,E286=$CD$1,E287=$CD$1),0,1)))</f>
        <v/>
      </c>
      <c r="CG285" s="2" t="str">
        <f>IF($A285&gt;='DB_FG_243way_Regular Symbol'!H$16,"",IF(F285=0,"",IF(OR(F285=$BW$1,F286=$BW$1,F287=$BW$1,F285=$CD$1,F286=$CD$1,F287=$CD$1),0,1)))</f>
        <v/>
      </c>
      <c r="CI285" s="2" t="str">
        <f>IF($A285&gt;='DB_FG_243way_Regular Symbol'!D$16,"",IF(B285=0,"",IF(OR(B285=$BW$1,B286=$BW$1,B287=$BW$1,B285=$CJ$1,B286=$CJ$1,B287=$CJ$1),0,1)))</f>
        <v/>
      </c>
      <c r="CJ285" s="2" t="str">
        <f>IF($A285&gt;='DB_FG_243way_Regular Symbol'!E$16,"",IF(C285=0,"",IF(OR(C285=$BW$1,C286=$BW$1,C287=$BW$1,C285=$CJ$1,C286=$CJ$1,C287=$CJ$1),0,1)))</f>
        <v/>
      </c>
      <c r="CK285" s="2" t="str">
        <f>IF($A285&gt;='DB_FG_243way_Regular Symbol'!F$16,"",IF(D285=0,"",IF(OR(D285=$BW$1,D286=$BW$1,D287=$BW$1,D285=$CJ$1,D286=$CJ$1,D287=$CJ$1),0,1)))</f>
        <v/>
      </c>
      <c r="CL285" s="2" t="str">
        <f>IF($A285&gt;='DB_FG_243way_Regular Symbol'!G$16,"",IF(E285=0,"",IF(OR(E285=$BW$1,E286=$BW$1,E287=$BW$1,E285=$CJ$1,E286=$CJ$1,E287=$CJ$1),0,1)))</f>
        <v/>
      </c>
      <c r="CM285" s="2" t="str">
        <f>IF($A285&gt;='DB_FG_243way_Regular Symbol'!H$16,"",IF(F285=0,"",IF(OR(F285=$BW$1,F286=$BW$1,F287=$BW$1,F285=$CJ$1,F286=$CJ$1,F287=$CJ$1),0,1)))</f>
        <v/>
      </c>
      <c r="CO285" s="2" t="str">
        <f>IF($A285&gt;='DB_FG_243way_Regular Symbol'!D$16,"",IF(B285=0,"",IF(OR(B285=$BW$1,B286=$BW$1,B287=$BW$1,B285=$CP$1,B286=$CP$1,B287=$CP$1),0,1)))</f>
        <v/>
      </c>
      <c r="CP285" s="2" t="str">
        <f>IF($A285&gt;='DB_FG_243way_Regular Symbol'!E$16,"",IF(C285=0,"",IF(OR(C285=$BW$1,C286=$BW$1,C287=$BW$1,C285=$CP$1,C286=$CP$1,C287=$CP$1),0,1)))</f>
        <v/>
      </c>
      <c r="CQ285" s="2" t="str">
        <f>IF($A285&gt;='DB_FG_243way_Regular Symbol'!F$16,"",IF(D285=0,"",IF(OR(D285=$BW$1,D286=$BW$1,D287=$BW$1,D285=$CP$1,D286=$CP$1,D287=$CP$1),0,1)))</f>
        <v/>
      </c>
      <c r="CR285" s="2" t="str">
        <f>IF($A285&gt;='DB_FG_243way_Regular Symbol'!G$16,"",IF(E285=0,"",IF(OR(E285=$BW$1,E286=$BW$1,E287=$BW$1,E285=$CP$1,E286=$CP$1,E287=$CP$1),0,1)))</f>
        <v/>
      </c>
      <c r="CS285" s="2" t="str">
        <f>IF($A285&gt;='DB_FG_243way_Regular Symbol'!H$16,"",IF(F285=0,"",IF(OR(F285=$BW$1,F286=$BW$1,F287=$BW$1,F285=$CP$1,F286=$CP$1,F287=$CP$1),0,1)))</f>
        <v/>
      </c>
      <c r="CU285" s="2" t="str">
        <f>IF($A285&gt;='DB_FG_243way_Regular Symbol'!D$16,"",IF(B285=0,"",IF(OR(B285=$BW$1,B286=$BW$1,B287=$BW$1,B285=$CV$1,B286=$CV$1,B287=$CV$1),0,1)))</f>
        <v/>
      </c>
      <c r="CV285" s="2" t="str">
        <f>IF($A285&gt;='DB_FG_243way_Regular Symbol'!E$16,"",IF(C285=0,"",IF(OR(C285=$BW$1,C286=$BW$1,C287=$BW$1,C285=$CV$1,C286=$CV$1,C287=$CV$1),0,1)))</f>
        <v/>
      </c>
      <c r="CW285" s="2" t="str">
        <f>IF($A285&gt;='DB_FG_243way_Regular Symbol'!F$16,"",IF(D285=0,"",IF(OR(D285=$BW$1,D286=$BW$1,D287=$BW$1,D285=$CV$1,D286=$CV$1,D287=$CV$1),0,1)))</f>
        <v/>
      </c>
      <c r="CX285" s="2" t="str">
        <f>IF($A285&gt;='DB_FG_243way_Regular Symbol'!G$16,"",IF(E285=0,"",IF(OR(E285=$BW$1,E286=$BW$1,E287=$BW$1,E285=$CV$1,E286=$CV$1,E287=$CV$1),0,1)))</f>
        <v/>
      </c>
      <c r="CY285" s="2" t="str">
        <f>IF($A285&gt;='DB_FG_243way_Regular Symbol'!H$16,"",IF(F285=0,"",IF(OR(F285=$BW$1,F286=$BW$1,F287=$BW$1,F285=$CV$1,F286=$CV$1,F287=$CV$1),0,1)))</f>
        <v/>
      </c>
    </row>
    <row r="286" spans="1:103">
      <c r="A286" s="341">
        <f>IF('DB_FG_243way_Regular Symbol'!L285="","",'DB_FG_243way_Regular Symbol'!L285)</f>
        <v>282</v>
      </c>
      <c r="B286" s="184" t="str">
        <f>IF('DB_FG_243way_Regular Symbol'!M285="",
IF($A286-'DB_FG_243way_Regular Symbol'!D$16&gt;='DB_FG_243way_RegularＸ_W()'!B$2-1,"",VLOOKUP($A286-'DB_FG_243way_Regular Symbol'!D$16,'DB_FG_243way_Regular Symbol'!$L$3:$Q$99,'DB_FG_243way_RegularＸ_W()'!B$3+1,FALSE)),
'DB_FG_243way_Regular Symbol'!M285)</f>
        <v/>
      </c>
      <c r="C286" s="184" t="str">
        <f>IF('DB_FG_243way_Regular Symbol'!N285="",
IF($A286-'DB_FG_243way_Regular Symbol'!E$16&gt;='DB_FG_243way_RegularＸ_W()'!C$2-1,"",VLOOKUP($A286-'DB_FG_243way_Regular Symbol'!E$16,'DB_FG_243way_Regular Symbol'!$L$3:$Q$99,'DB_FG_243way_RegularＸ_W()'!C$3+1,FALSE)),
'DB_FG_243way_Regular Symbol'!N285)</f>
        <v/>
      </c>
      <c r="D286" s="184" t="str">
        <f>IF('DB_FG_243way_Regular Symbol'!O285="",
IF($A286-'DB_FG_243way_Regular Symbol'!F$16&gt;='DB_FG_243way_RegularＸ_W()'!D$2-1,"",VLOOKUP($A286-'DB_FG_243way_Regular Symbol'!F$16,'DB_FG_243way_Regular Symbol'!$L$3:$Q$99,'DB_FG_243way_RegularＸ_W()'!D$3+1,FALSE)),
'DB_FG_243way_Regular Symbol'!O285)</f>
        <v/>
      </c>
      <c r="E286" s="184" t="str">
        <f>IF('DB_FG_243way_Regular Symbol'!P285="",
IF($A286-'DB_FG_243way_Regular Symbol'!G$16&gt;='DB_FG_243way_RegularＸ_W()'!E$2-1,"",VLOOKUP($A286-'DB_FG_243way_Regular Symbol'!G$16,'DB_FG_243way_Regular Symbol'!$L$3:$Q$99,'DB_FG_243way_RegularＸ_W()'!E$3+1,FALSE)),
'DB_FG_243way_Regular Symbol'!P285)</f>
        <v/>
      </c>
      <c r="F286" s="358" t="str">
        <f>IF('DB_FG_243way_Regular Symbol'!Q285="",
IF($A286-'DB_FG_243way_Regular Symbol'!H$16&gt;='DB_FG_243way_RegularＸ_W()'!F$2-1,"",VLOOKUP($A286-'DB_FG_243way_Regular Symbol'!H$16,'DB_FG_243way_Regular Symbol'!$L$3:$Q$99,'DB_FG_243way_RegularＸ_W()'!F$3+1,FALSE)),
'DB_FG_243way_Regular Symbol'!Q285)</f>
        <v/>
      </c>
      <c r="O286" s="342" t="str">
        <f>IF($A286&gt;='DB_FG_243way_Regular Symbol'!D$16,"",IF(B286=0,"",IF(OR(B286=$O$1,B286=$P$1,B287=$O$1,B287=$P$1,B288=$O$1,B288=$P$1),0,1)))</f>
        <v/>
      </c>
      <c r="P286" s="2" t="str">
        <f>IF($A286&gt;='DB_FG_243way_Regular Symbol'!E$16,"",IF(C286=0,"",IF(OR(C286=$O$1,C286=$P$1,C287=$O$1,C287=$P$1,C288=$O$1,C288=$P$1),0,1)))</f>
        <v/>
      </c>
      <c r="Q286" s="2" t="str">
        <f>IF($A286&gt;='DB_FG_243way_Regular Symbol'!F$16,"",IF(D286=0,"",IF(OR(D286=$O$1,D286=$P$1,D287=$O$1,D287=$P$1,D288=$O$1,D288=$P$1),0,1)))</f>
        <v/>
      </c>
      <c r="R286" s="2" t="str">
        <f>IF($A286&gt;='DB_FG_243way_Regular Symbol'!G$16,"",IF(E286=0,"",IF(OR(E286=$O$1,E286=$P$1,E287=$O$1,E287=$P$1,E288=$O$1,E288=$P$1),0,1)))</f>
        <v/>
      </c>
      <c r="S286" s="128" t="str">
        <f>IF($A286&gt;='DB_FG_243way_Regular Symbol'!H$16,"",IF(F286=0,"",IF(OR(F286=$O$1,F286=$P$1,F287=$O$1,F287=$P$1,F288=$O$1,F288=$P$1),0,1)))</f>
        <v/>
      </c>
      <c r="U286" s="342" t="str">
        <f>IF($A286&gt;='DB_FG_243way_Regular Symbol'!D$16,"",IF(B286=0,"",IF(OR(B286=$U$1,B286=$V$1,B287=$U$1,B287=$V$1,B288=$U$1,B288=$V$1),0,1)))</f>
        <v/>
      </c>
      <c r="V286" s="2" t="str">
        <f>IF($A286&gt;='DB_FG_243way_Regular Symbol'!E$16,"",IF(C286=0,"",IF(OR(C286=$U$1,C286=$V$1,C287=$U$1,C287=$V$1,C288=$U$1,C288=$V$1),0,1)))</f>
        <v/>
      </c>
      <c r="W286" s="2" t="str">
        <f>IF($A286&gt;='DB_FG_243way_Regular Symbol'!F$16,"",IF(D286=0,"",IF(OR(D286=$U$1,D286=$V$1,D287=$U$1,D287=$V$1,D288=$U$1,D288=$V$1),0,1)))</f>
        <v/>
      </c>
      <c r="X286" s="2" t="str">
        <f>IF($A286&gt;='DB_FG_243way_Regular Symbol'!G$16,"",IF(E286=0,"",IF(OR(E286=$U$1,E286=$V$1,E287=$U$1,E287=$V$1,E288=$U$1,E288=$V$1),0,1)))</f>
        <v/>
      </c>
      <c r="Y286" s="128" t="str">
        <f>IF($A286&gt;='DB_FG_243way_Regular Symbol'!H$16,"",IF(F286=0,"",IF(OR(F286=$U$1,F286=$V$1,F287=$U$1,F287=$V$1,F288=$U$1,F288=$V$1),0,1)))</f>
        <v/>
      </c>
      <c r="AA286" s="342" t="str">
        <f>IF($A286&gt;='DB_FG_243way_Regular Symbol'!D$16,"",IF(B286=0,"",IF(OR(B286=$AA$1,B286=$AB$1,B287=$AA$1,B287=$AB$1,B288=$AA$1,,B288=$AB$1),0,1)))</f>
        <v/>
      </c>
      <c r="AB286" s="2" t="str">
        <f>IF($A286&gt;='DB_FG_243way_Regular Symbol'!E$16,"",IF(C286=0,"",IF(OR(C286=$AA$1,C286=$AB$1,C287=$AA$1,C287=$AB$1,C288=$AA$1,,C288=$AB$1),0,1)))</f>
        <v/>
      </c>
      <c r="AC286" s="2" t="str">
        <f>IF($A286&gt;='DB_FG_243way_Regular Symbol'!F$16,"",IF(D286=0,"",IF(OR(D286=$AA$1,D286=$AB$1,D287=$AA$1,D287=$AB$1,D288=$AA$1,,D288=$AB$1),0,1)))</f>
        <v/>
      </c>
      <c r="AD286" s="2" t="str">
        <f>IF($A286&gt;='DB_FG_243way_Regular Symbol'!G$16,"",IF(E286=0,"",IF(OR(E286=$AA$1,E286=$AB$1,E287=$AA$1,E287=$AB$1,E288=$AA$1,,E288=$AB$1),0,1)))</f>
        <v/>
      </c>
      <c r="AE286" s="128" t="str">
        <f>IF($A286&gt;='DB_FG_243way_Regular Symbol'!H$16,"",IF(F286=0,"",IF(OR(F286=$AA$1,F286=$AB$1,F287=$AA$1,F287=$AB$1,F288=$AA$1,,F288=$AB$1),0,1)))</f>
        <v/>
      </c>
      <c r="AG286" s="342" t="str">
        <f>IF($A286&gt;='DB_FG_243way_Regular Symbol'!D$16,"",IF(B286=0,"",IF(OR(B286=$AG$1,B286=$AH$1,B287=$AG$1,B287=$AH$1,B288=$AG$1,B288=$AH$1),0,1)))</f>
        <v/>
      </c>
      <c r="AH286" s="2" t="str">
        <f>IF($A286&gt;='DB_FG_243way_Regular Symbol'!E$16,"",IF(C286=0,"",IF(OR(C286=$AG$1,C286=$AH$1,C287=$AG$1,C287=$AH$1,C288=$AG$1,C288=$AH$1),0,1)))</f>
        <v/>
      </c>
      <c r="AI286" s="2" t="str">
        <f>IF($A286&gt;='DB_FG_243way_Regular Symbol'!F$16,"",IF(D286=0,"",IF(OR(D286=$AG$1,D286=$AH$1,D287=$AG$1,D287=$AH$1,D288=$AG$1,D288=$AH$1),0,1)))</f>
        <v/>
      </c>
      <c r="AJ286" s="2" t="str">
        <f>IF($A286&gt;='DB_FG_243way_Regular Symbol'!G$16,"",IF(E286=0,"",IF(OR(E286=$AG$1,E286=$AH$1,E287=$AG$1,E287=$AH$1,E288=$AG$1,E288=$AH$1),0,1)))</f>
        <v/>
      </c>
      <c r="AK286" s="128" t="str">
        <f>IF($A286&gt;='DB_FG_243way_Regular Symbol'!H$16,"",IF(F286=0,"",IF(OR(F286=$AG$1,F286=$AH$1,F287=$AG$1,F287=$AH$1,F288=$AG$1,F288=$AH$1),0,1)))</f>
        <v/>
      </c>
      <c r="AM286" s="342" t="str">
        <f>IF($A286&gt;='DB_FG_243way_Regular Symbol'!D$16,"",IF(B286=0,"",IF(OR(B286=$AM$1,B286=$AN$1,B287=$AM$1,B287=$AN$1,B288=$AM$1,B288=$AN$1),0,1)))</f>
        <v/>
      </c>
      <c r="AN286" s="2" t="str">
        <f>IF($A286&gt;='DB_FG_243way_Regular Symbol'!E$16,"",IF(C286=0,"",IF(OR(C286=$AM$1,C286=$AN$1,C287=$AM$1,C287=$AN$1,C288=$AM$1,C288=$AN$1),0,1)))</f>
        <v/>
      </c>
      <c r="AO286" s="2" t="str">
        <f>IF($A286&gt;='DB_FG_243way_Regular Symbol'!F$16,"",IF(D286=0,"",IF(OR(D286=$AM$1,D286=$AN$1,D287=$AM$1,D287=$AN$1,D288=$AM$1,D288=$AN$1),0,1)))</f>
        <v/>
      </c>
      <c r="AP286" s="2" t="str">
        <f>IF($A286&gt;='DB_FG_243way_Regular Symbol'!G$16,"",IF(E286=0,"",IF(OR(E286=$AM$1,E286=$AN$1,E287=$AM$1,E287=$AN$1,E288=$AM$1,E288=$AN$1),0,1)))</f>
        <v/>
      </c>
      <c r="AQ286" s="128" t="str">
        <f>IF($A286&gt;='DB_FG_243way_Regular Symbol'!H$16,"",IF(F286=0,"",IF(OR(F286=$AM$1,F286=$AN$1,F287=$AM$1,F287=$AN$1,F288=$AM$1,F288=$AN$1),0,1)))</f>
        <v/>
      </c>
      <c r="AS286" s="342" t="str">
        <f>IF($A286&gt;='DB_FG_243way_Regular Symbol'!D$16,"",IF(B286=0,"",IF(OR(B286=$AM$1,B286=$AT$1,B287=$AM$1,B287=$AT$1,B288=$AM$1,B288=$AT$1),0,1)))</f>
        <v/>
      </c>
      <c r="AT286" s="2" t="str">
        <f>IF($A286&gt;='DB_FG_243way_Regular Symbol'!E$16,"",IF(C286=0,"",IF(OR(C286=$AM$1,C286=$AT$1,C287=$AM$1,C287=$AT$1,C288=$AM$1,C288=$AT$1),0,1)))</f>
        <v/>
      </c>
      <c r="AU286" s="2" t="str">
        <f>IF($A286&gt;='DB_FG_243way_Regular Symbol'!F$16,"",IF(D286=0,"",IF(OR(D286=$AM$1,D286=$AT$1,D287=$AM$1,D287=$AT$1,D288=$AM$1,D288=$AT$1),0,1)))</f>
        <v/>
      </c>
      <c r="AV286" s="2" t="str">
        <f>IF($A286&gt;='DB_FG_243way_Regular Symbol'!G$16,"",IF(E286=0,"",IF(OR(E286=$AM$1,E286=$AT$1,E287=$AM$1,E287=$AT$1,E288=$AM$1,E288=$AT$1),0,1)))</f>
        <v/>
      </c>
      <c r="AW286" s="128" t="str">
        <f>IF($A286&gt;='DB_FG_243way_Regular Symbol'!H$16,"",IF(F286=0,"",IF(OR(F286=$AM$1,F286=$AT$1,F287=$AM$1,F287=$AT$1,F288=$AM$1,F288=$AT$1),0,1)))</f>
        <v/>
      </c>
      <c r="AY286" s="342" t="str">
        <f>IF($A286&gt;='DB_FG_243way_Regular Symbol'!D$16,"",IF(B286=0,"",IF(OR(B286=$AM$1,B286=$AZ$1,B287=$AM$1,B287=$AZ$1,B288=$AM$1,B288=$AZ$1),0,1)))</f>
        <v/>
      </c>
      <c r="AZ286" s="2" t="str">
        <f>IF($A286&gt;='DB_FG_243way_Regular Symbol'!E$16,"",IF(C286=0,"",IF(OR(C286=$AM$1,C286=$AZ$1,C287=$AM$1,C287=$AZ$1,C288=$AM$1,C288=$AZ$1),0,1)))</f>
        <v/>
      </c>
      <c r="BA286" s="2" t="str">
        <f>IF($A286&gt;='DB_FG_243way_Regular Symbol'!F$16,"",IF(D286=0,"",IF(OR(D286=$AM$1,D286=$AZ$1,D287=$AM$1,D287=$AZ$1,D288=$AM$1,D288=$AZ$1),0,1)))</f>
        <v/>
      </c>
      <c r="BB286" s="2" t="str">
        <f>IF($A286&gt;='DB_FG_243way_Regular Symbol'!G$16,"",IF(E286=0,"",IF(OR(E286=$AM$1,E286=$AZ$1,E287=$AM$1,E287=$AZ$1,E288=$AM$1,E288=$AZ$1),0,1)))</f>
        <v/>
      </c>
      <c r="BC286" s="128" t="str">
        <f>IF($A286&gt;='DB_FG_243way_Regular Symbol'!H$16,"",IF(F286=0,"",IF(OR(F286=$AM$1,F286=$AZ$1,F287=$AM$1,F287=$AZ$1,F288=$AM$1,F288=$AZ$1),0,1)))</f>
        <v/>
      </c>
      <c r="BE286" s="342"/>
      <c r="BF286" s="2"/>
      <c r="BG286" s="2" t="str">
        <f>IF($A286&gt;='DB_FG_243way_Regular Symbol'!F$16,"",IF(D286=0,"",COUNTIF(D286:D288,$BF$1)))</f>
        <v/>
      </c>
      <c r="BH286" s="2" t="str">
        <f>IF($A286&gt;='DB_FG_243way_Regular Symbol'!G$16,"",IF(E286=0,"",COUNTIF(E286:E288,$BF$1)))</f>
        <v/>
      </c>
      <c r="BI286" s="2" t="str">
        <f>IF($A286&gt;='DB_FG_243way_Regular Symbol'!H$16,"",IF(F286=0,"",COUNTIF(F286:F288,$BF$1)))</f>
        <v/>
      </c>
      <c r="BK286" s="342"/>
      <c r="BL286" s="2"/>
      <c r="BM286" s="2" t="str">
        <f>IF($A286&gt;='DB_FG_243way_Regular Symbol'!F$16,"",IF(D286=0,"",IF(OR(D286=$AM$1,D286=$BL$1,D287=$AM$1,D287=$BL$1,D288=$AM$1,D288=$BL$1),0,1)))</f>
        <v/>
      </c>
      <c r="BN286" s="2" t="str">
        <f>IF($A286&gt;='DB_FG_243way_Regular Symbol'!G$16,"",IF(E286=0,"",IF(OR(E286=$AM$1,E286=$BL$1,E287=$AM$1,E287=$BL$1,E288=$AM$1,E288=$BL$1),0,1)))</f>
        <v/>
      </c>
      <c r="BO286" s="128" t="str">
        <f>IF($A286&gt;='DB_FG_243way_Regular Symbol'!H$16,"",IF(F286=0,"",IF(OR(F286=$AM$1,F286=$BL$1,F287=$AM$1,F287=$BL$1,F288=$AM$1,F288=$BL$1),0,1)))</f>
        <v/>
      </c>
      <c r="BQ286" s="2" t="str">
        <f>IF($A286&gt;='DB_FG_243way_Regular Symbol'!D$16,"",IF(B286=0,"",IF(OR(B286=$BQ$1,B286=$BR$1,B287=$BQ$1,B287=$BR$1,B288=$BQ$1,B288=$BR$1),0,1)))</f>
        <v/>
      </c>
      <c r="BR286" s="2" t="str">
        <f>IF($A286&gt;='DB_FG_243way_Regular Symbol'!E$16,"",IF(C286=0,"",IF(OR(C286=$BQ$1,C286=$BR$1,C287=$BQ$1,C287=$BR$1,C288=$BQ$1,C288=$BR$1),0,1)))</f>
        <v/>
      </c>
      <c r="BS286" s="2" t="str">
        <f>IF($A286&gt;='DB_FG_243way_Regular Symbol'!F$16,"",IF(D286=0,"",IF(OR(D286=$BQ$1,D286=$BR$1,D287=$BQ$1,D287=$BR$1,D288=$BQ$1,D288=$BR$1),0,1)))</f>
        <v/>
      </c>
      <c r="BT286" s="2" t="str">
        <f>IF($A286&gt;='DB_FG_243way_Regular Symbol'!G$16,"",IF(E286=0,"",IF(OR(E286=$BQ$1,E286=$BR$1,E287=$BQ$1,E287=$BR$1,E288=$BQ$1,E288=$BR$1),0,1)))</f>
        <v/>
      </c>
      <c r="BU286" s="2" t="str">
        <f>IF($A286&gt;='DB_FG_243way_Regular Symbol'!H$16,"",IF(F286=0,"",IF(OR(F286=$BQ$1,F286=$BR$1,F287=$BQ$1,F287=$BR$1,F288=$BQ$1,F288=$BR$1),0,1)))</f>
        <v/>
      </c>
      <c r="BW286" s="2" t="str">
        <f>IF($A286&gt;='DB_FG_243way_Regular Symbol'!D$16,"",IF(B286=0,"",IF(OR(B286=$BW$1,B287=$BW$1,B288=$BW$1,B286=$BX$1,B287=$BX$1,B288=$BX$1),0,1)))</f>
        <v/>
      </c>
      <c r="BX286" s="2" t="str">
        <f>IF($A286&gt;='DB_FG_243way_Regular Symbol'!E$16,"",IF(C286=0,"",IF(OR(C286=$BW$1,C287=$BW$1,C288=$BW$1,C286=$BX$1,C287=$BX$1,C288=$BX$1),0,1)))</f>
        <v/>
      </c>
      <c r="BY286" s="2" t="str">
        <f>IF($A286&gt;='DB_FG_243way_Regular Symbol'!F$16,"",IF(D286=0,"",IF(OR(D286=$BW$1,D287=$BW$1,D288=$BW$1,D286=$BX$1,D287=$BX$1,D288=$BX$1),0,1)))</f>
        <v/>
      </c>
      <c r="BZ286" s="2" t="str">
        <f>IF($A286&gt;='DB_FG_243way_Regular Symbol'!G$16,"",IF(E286=0,"",IF(OR(E286=$BW$1,E287=$BW$1,E288=$BW$1,E286=$BX$1,E287=$BX$1,E288=$BX$1),0,1)))</f>
        <v/>
      </c>
      <c r="CA286" s="2" t="str">
        <f>IF($A286&gt;='DB_FG_243way_Regular Symbol'!H$16,"",IF(F286=0,"",IF(OR(F286=$BW$1,F287=$BW$1,F288=$BW$1,F286=$BX$1,F287=$BX$1,F288=$BX$1),0,1)))</f>
        <v/>
      </c>
      <c r="CC286" s="2" t="str">
        <f>IF($A286&gt;='DB_FG_243way_Regular Symbol'!D$16,"",IF(B286=0,"",IF(OR(B286=$BW$1,B287=$BW$1,B288=$BW$1,B286=$CD$1,B287=$CD$1,B288=$CD$1),0,1)))</f>
        <v/>
      </c>
      <c r="CD286" s="2" t="str">
        <f>IF($A286&gt;='DB_FG_243way_Regular Symbol'!E$16,"",IF(C286=0,"",IF(OR(C286=$BW$1,C287=$BW$1,C288=$BW$1,C286=$CD$1,C287=$CD$1,C288=$CD$1),0,1)))</f>
        <v/>
      </c>
      <c r="CE286" s="2" t="str">
        <f>IF($A286&gt;='DB_FG_243way_Regular Symbol'!F$16,"",IF(D286=0,"",IF(OR(D286=$BW$1,D287=$BW$1,D288=$BW$1,D286=$CD$1,D287=$CD$1,D288=$CD$1),0,1)))</f>
        <v/>
      </c>
      <c r="CF286" s="2" t="str">
        <f>IF($A286&gt;='DB_FG_243way_Regular Symbol'!G$16,"",IF(E286=0,"",IF(OR(E286=$BW$1,E287=$BW$1,E288=$BW$1,E286=$CD$1,E287=$CD$1,E288=$CD$1),0,1)))</f>
        <v/>
      </c>
      <c r="CG286" s="2" t="str">
        <f>IF($A286&gt;='DB_FG_243way_Regular Symbol'!H$16,"",IF(F286=0,"",IF(OR(F286=$BW$1,F287=$BW$1,F288=$BW$1,F286=$CD$1,F287=$CD$1,F288=$CD$1),0,1)))</f>
        <v/>
      </c>
      <c r="CI286" s="2" t="str">
        <f>IF($A286&gt;='DB_FG_243way_Regular Symbol'!D$16,"",IF(B286=0,"",IF(OR(B286=$BW$1,B287=$BW$1,B288=$BW$1,B286=$CJ$1,B287=$CJ$1,B288=$CJ$1),0,1)))</f>
        <v/>
      </c>
      <c r="CJ286" s="2" t="str">
        <f>IF($A286&gt;='DB_FG_243way_Regular Symbol'!E$16,"",IF(C286=0,"",IF(OR(C286=$BW$1,C287=$BW$1,C288=$BW$1,C286=$CJ$1,C287=$CJ$1,C288=$CJ$1),0,1)))</f>
        <v/>
      </c>
      <c r="CK286" s="2" t="str">
        <f>IF($A286&gt;='DB_FG_243way_Regular Symbol'!F$16,"",IF(D286=0,"",IF(OR(D286=$BW$1,D287=$BW$1,D288=$BW$1,D286=$CJ$1,D287=$CJ$1,D288=$CJ$1),0,1)))</f>
        <v/>
      </c>
      <c r="CL286" s="2" t="str">
        <f>IF($A286&gt;='DB_FG_243way_Regular Symbol'!G$16,"",IF(E286=0,"",IF(OR(E286=$BW$1,E287=$BW$1,E288=$BW$1,E286=$CJ$1,E287=$CJ$1,E288=$CJ$1),0,1)))</f>
        <v/>
      </c>
      <c r="CM286" s="2" t="str">
        <f>IF($A286&gt;='DB_FG_243way_Regular Symbol'!H$16,"",IF(F286=0,"",IF(OR(F286=$BW$1,F287=$BW$1,F288=$BW$1,F286=$CJ$1,F287=$CJ$1,F288=$CJ$1),0,1)))</f>
        <v/>
      </c>
      <c r="CO286" s="2" t="str">
        <f>IF($A286&gt;='DB_FG_243way_Regular Symbol'!D$16,"",IF(B286=0,"",IF(OR(B286=$BW$1,B287=$BW$1,B288=$BW$1,B286=$CP$1,B287=$CP$1,B288=$CP$1),0,1)))</f>
        <v/>
      </c>
      <c r="CP286" s="2" t="str">
        <f>IF($A286&gt;='DB_FG_243way_Regular Symbol'!E$16,"",IF(C286=0,"",IF(OR(C286=$BW$1,C287=$BW$1,C288=$BW$1,C286=$CP$1,C287=$CP$1,C288=$CP$1),0,1)))</f>
        <v/>
      </c>
      <c r="CQ286" s="2" t="str">
        <f>IF($A286&gt;='DB_FG_243way_Regular Symbol'!F$16,"",IF(D286=0,"",IF(OR(D286=$BW$1,D287=$BW$1,D288=$BW$1,D286=$CP$1,D287=$CP$1,D288=$CP$1),0,1)))</f>
        <v/>
      </c>
      <c r="CR286" s="2" t="str">
        <f>IF($A286&gt;='DB_FG_243way_Regular Symbol'!G$16,"",IF(E286=0,"",IF(OR(E286=$BW$1,E287=$BW$1,E288=$BW$1,E286=$CP$1,E287=$CP$1,E288=$CP$1),0,1)))</f>
        <v/>
      </c>
      <c r="CS286" s="2" t="str">
        <f>IF($A286&gt;='DB_FG_243way_Regular Symbol'!H$16,"",IF(F286=0,"",IF(OR(F286=$BW$1,F287=$BW$1,F288=$BW$1,F286=$CP$1,F287=$CP$1,F288=$CP$1),0,1)))</f>
        <v/>
      </c>
      <c r="CU286" s="2" t="str">
        <f>IF($A286&gt;='DB_FG_243way_Regular Symbol'!D$16,"",IF(B286=0,"",IF(OR(B286=$BW$1,B287=$BW$1,B288=$BW$1,B286=$CV$1,B287=$CV$1,B288=$CV$1),0,1)))</f>
        <v/>
      </c>
      <c r="CV286" s="2" t="str">
        <f>IF($A286&gt;='DB_FG_243way_Regular Symbol'!E$16,"",IF(C286=0,"",IF(OR(C286=$BW$1,C287=$BW$1,C288=$BW$1,C286=$CV$1,C287=$CV$1,C288=$CV$1),0,1)))</f>
        <v/>
      </c>
      <c r="CW286" s="2" t="str">
        <f>IF($A286&gt;='DB_FG_243way_Regular Symbol'!F$16,"",IF(D286=0,"",IF(OR(D286=$BW$1,D287=$BW$1,D288=$BW$1,D286=$CV$1,D287=$CV$1,D288=$CV$1),0,1)))</f>
        <v/>
      </c>
      <c r="CX286" s="2" t="str">
        <f>IF($A286&gt;='DB_FG_243way_Regular Symbol'!G$16,"",IF(E286=0,"",IF(OR(E286=$BW$1,E287=$BW$1,E288=$BW$1,E286=$CV$1,E287=$CV$1,E288=$CV$1),0,1)))</f>
        <v/>
      </c>
      <c r="CY286" s="2" t="str">
        <f>IF($A286&gt;='DB_FG_243way_Regular Symbol'!H$16,"",IF(F286=0,"",IF(OR(F286=$BW$1,F287=$BW$1,F288=$BW$1,F286=$CV$1,F287=$CV$1,F288=$CV$1),0,1)))</f>
        <v/>
      </c>
    </row>
    <row r="287" spans="1:103">
      <c r="A287" s="341">
        <f>IF('DB_FG_243way_Regular Symbol'!L286="","",'DB_FG_243way_Regular Symbol'!L286)</f>
        <v>283</v>
      </c>
      <c r="B287" s="184" t="str">
        <f>IF('DB_FG_243way_Regular Symbol'!M286="",
IF($A287-'DB_FG_243way_Regular Symbol'!D$16&gt;='DB_FG_243way_RegularＸ_W()'!B$2-1,"",VLOOKUP($A287-'DB_FG_243way_Regular Symbol'!D$16,'DB_FG_243way_Regular Symbol'!$L$3:$Q$99,'DB_FG_243way_RegularＸ_W()'!B$3+1,FALSE)),
'DB_FG_243way_Regular Symbol'!M286)</f>
        <v/>
      </c>
      <c r="C287" s="184" t="str">
        <f>IF('DB_FG_243way_Regular Symbol'!N286="",
IF($A287-'DB_FG_243way_Regular Symbol'!E$16&gt;='DB_FG_243way_RegularＸ_W()'!C$2-1,"",VLOOKUP($A287-'DB_FG_243way_Regular Symbol'!E$16,'DB_FG_243way_Regular Symbol'!$L$3:$Q$99,'DB_FG_243way_RegularＸ_W()'!C$3+1,FALSE)),
'DB_FG_243way_Regular Symbol'!N286)</f>
        <v/>
      </c>
      <c r="D287" s="184" t="str">
        <f>IF('DB_FG_243way_Regular Symbol'!O286="",
IF($A287-'DB_FG_243way_Regular Symbol'!F$16&gt;='DB_FG_243way_RegularＸ_W()'!D$2-1,"",VLOOKUP($A287-'DB_FG_243way_Regular Symbol'!F$16,'DB_FG_243way_Regular Symbol'!$L$3:$Q$99,'DB_FG_243way_RegularＸ_W()'!D$3+1,FALSE)),
'DB_FG_243way_Regular Symbol'!O286)</f>
        <v/>
      </c>
      <c r="E287" s="184" t="str">
        <f>IF('DB_FG_243way_Regular Symbol'!P286="",
IF($A287-'DB_FG_243way_Regular Symbol'!G$16&gt;='DB_FG_243way_RegularＸ_W()'!E$2-1,"",VLOOKUP($A287-'DB_FG_243way_Regular Symbol'!G$16,'DB_FG_243way_Regular Symbol'!$L$3:$Q$99,'DB_FG_243way_RegularＸ_W()'!E$3+1,FALSE)),
'DB_FG_243way_Regular Symbol'!P286)</f>
        <v/>
      </c>
      <c r="F287" s="358" t="str">
        <f>IF('DB_FG_243way_Regular Symbol'!Q286="",
IF($A287-'DB_FG_243way_Regular Symbol'!H$16&gt;='DB_FG_243way_RegularＸ_W()'!F$2-1,"",VLOOKUP($A287-'DB_FG_243way_Regular Symbol'!H$16,'DB_FG_243way_Regular Symbol'!$L$3:$Q$99,'DB_FG_243way_RegularＸ_W()'!F$3+1,FALSE)),
'DB_FG_243way_Regular Symbol'!Q286)</f>
        <v/>
      </c>
      <c r="O287" s="342" t="str">
        <f>IF($A287&gt;='DB_FG_243way_Regular Symbol'!D$16,"",IF(B287=0,"",IF(OR(B287=$O$1,B287=$P$1,B288=$O$1,B288=$P$1,B289=$O$1,B289=$P$1),0,1)))</f>
        <v/>
      </c>
      <c r="P287" s="2" t="str">
        <f>IF($A287&gt;='DB_FG_243way_Regular Symbol'!E$16,"",IF(C287=0,"",IF(OR(C287=$O$1,C287=$P$1,C288=$O$1,C288=$P$1,C289=$O$1,C289=$P$1),0,1)))</f>
        <v/>
      </c>
      <c r="Q287" s="2" t="str">
        <f>IF($A287&gt;='DB_FG_243way_Regular Symbol'!F$16,"",IF(D287=0,"",IF(OR(D287=$O$1,D287=$P$1,D288=$O$1,D288=$P$1,D289=$O$1,D289=$P$1),0,1)))</f>
        <v/>
      </c>
      <c r="R287" s="2" t="str">
        <f>IF($A287&gt;='DB_FG_243way_Regular Symbol'!G$16,"",IF(E287=0,"",IF(OR(E287=$O$1,E287=$P$1,E288=$O$1,E288=$P$1,E289=$O$1,E289=$P$1),0,1)))</f>
        <v/>
      </c>
      <c r="S287" s="128" t="str">
        <f>IF($A287&gt;='DB_FG_243way_Regular Symbol'!H$16,"",IF(F287=0,"",IF(OR(F287=$O$1,F287=$P$1,F288=$O$1,F288=$P$1,F289=$O$1,F289=$P$1),0,1)))</f>
        <v/>
      </c>
      <c r="U287" s="342" t="str">
        <f>IF($A287&gt;='DB_FG_243way_Regular Symbol'!D$16,"",IF(B287=0,"",IF(OR(B287=$U$1,B287=$V$1,B288=$U$1,B288=$V$1,B289=$U$1,B289=$V$1),0,1)))</f>
        <v/>
      </c>
      <c r="V287" s="2" t="str">
        <f>IF($A287&gt;='DB_FG_243way_Regular Symbol'!E$16,"",IF(C287=0,"",IF(OR(C287=$U$1,C287=$V$1,C288=$U$1,C288=$V$1,C289=$U$1,C289=$V$1),0,1)))</f>
        <v/>
      </c>
      <c r="W287" s="2" t="str">
        <f>IF($A287&gt;='DB_FG_243way_Regular Symbol'!F$16,"",IF(D287=0,"",IF(OR(D287=$U$1,D287=$V$1,D288=$U$1,D288=$V$1,D289=$U$1,D289=$V$1),0,1)))</f>
        <v/>
      </c>
      <c r="X287" s="2" t="str">
        <f>IF($A287&gt;='DB_FG_243way_Regular Symbol'!G$16,"",IF(E287=0,"",IF(OR(E287=$U$1,E287=$V$1,E288=$U$1,E288=$V$1,E289=$U$1,E289=$V$1),0,1)))</f>
        <v/>
      </c>
      <c r="Y287" s="128" t="str">
        <f>IF($A287&gt;='DB_FG_243way_Regular Symbol'!H$16,"",IF(F287=0,"",IF(OR(F287=$U$1,F287=$V$1,F288=$U$1,F288=$V$1,F289=$U$1,F289=$V$1),0,1)))</f>
        <v/>
      </c>
      <c r="AA287" s="342" t="str">
        <f>IF($A287&gt;='DB_FG_243way_Regular Symbol'!D$16,"",IF(B287=0,"",IF(OR(B287=$AA$1,B287=$AB$1,B288=$AA$1,B288=$AB$1,B289=$AA$1,,B289=$AB$1),0,1)))</f>
        <v/>
      </c>
      <c r="AB287" s="2" t="str">
        <f>IF($A287&gt;='DB_FG_243way_Regular Symbol'!E$16,"",IF(C287=0,"",IF(OR(C287=$AA$1,C287=$AB$1,C288=$AA$1,C288=$AB$1,C289=$AA$1,,C289=$AB$1),0,1)))</f>
        <v/>
      </c>
      <c r="AC287" s="2" t="str">
        <f>IF($A287&gt;='DB_FG_243way_Regular Symbol'!F$16,"",IF(D287=0,"",IF(OR(D287=$AA$1,D287=$AB$1,D288=$AA$1,D288=$AB$1,D289=$AA$1,,D289=$AB$1),0,1)))</f>
        <v/>
      </c>
      <c r="AD287" s="2" t="str">
        <f>IF($A287&gt;='DB_FG_243way_Regular Symbol'!G$16,"",IF(E287=0,"",IF(OR(E287=$AA$1,E287=$AB$1,E288=$AA$1,E288=$AB$1,E289=$AA$1,,E289=$AB$1),0,1)))</f>
        <v/>
      </c>
      <c r="AE287" s="128" t="str">
        <f>IF($A287&gt;='DB_FG_243way_Regular Symbol'!H$16,"",IF(F287=0,"",IF(OR(F287=$AA$1,F287=$AB$1,F288=$AA$1,F288=$AB$1,F289=$AA$1,,F289=$AB$1),0,1)))</f>
        <v/>
      </c>
      <c r="AG287" s="342" t="str">
        <f>IF($A287&gt;='DB_FG_243way_Regular Symbol'!D$16,"",IF(B287=0,"",IF(OR(B287=$AG$1,B287=$AH$1,B288=$AG$1,B288=$AH$1,B289=$AG$1,B289=$AH$1),0,1)))</f>
        <v/>
      </c>
      <c r="AH287" s="2" t="str">
        <f>IF($A287&gt;='DB_FG_243way_Regular Symbol'!E$16,"",IF(C287=0,"",IF(OR(C287=$AG$1,C287=$AH$1,C288=$AG$1,C288=$AH$1,C289=$AG$1,C289=$AH$1),0,1)))</f>
        <v/>
      </c>
      <c r="AI287" s="2" t="str">
        <f>IF($A287&gt;='DB_FG_243way_Regular Symbol'!F$16,"",IF(D287=0,"",IF(OR(D287=$AG$1,D287=$AH$1,D288=$AG$1,D288=$AH$1,D289=$AG$1,D289=$AH$1),0,1)))</f>
        <v/>
      </c>
      <c r="AJ287" s="2" t="str">
        <f>IF($A287&gt;='DB_FG_243way_Regular Symbol'!G$16,"",IF(E287=0,"",IF(OR(E287=$AG$1,E287=$AH$1,E288=$AG$1,E288=$AH$1,E289=$AG$1,E289=$AH$1),0,1)))</f>
        <v/>
      </c>
      <c r="AK287" s="128" t="str">
        <f>IF($A287&gt;='DB_FG_243way_Regular Symbol'!H$16,"",IF(F287=0,"",IF(OR(F287=$AG$1,F287=$AH$1,F288=$AG$1,F288=$AH$1,F289=$AG$1,F289=$AH$1),0,1)))</f>
        <v/>
      </c>
      <c r="AM287" s="342" t="str">
        <f>IF($A287&gt;='DB_FG_243way_Regular Symbol'!D$16,"",IF(B287=0,"",IF(OR(B287=$AM$1,B287=$AN$1,B288=$AM$1,B288=$AN$1,B289=$AM$1,B289=$AN$1),0,1)))</f>
        <v/>
      </c>
      <c r="AN287" s="2" t="str">
        <f>IF($A287&gt;='DB_FG_243way_Regular Symbol'!E$16,"",IF(C287=0,"",IF(OR(C287=$AM$1,C287=$AN$1,C288=$AM$1,C288=$AN$1,C289=$AM$1,C289=$AN$1),0,1)))</f>
        <v/>
      </c>
      <c r="AO287" s="2" t="str">
        <f>IF($A287&gt;='DB_FG_243way_Regular Symbol'!F$16,"",IF(D287=0,"",IF(OR(D287=$AM$1,D287=$AN$1,D288=$AM$1,D288=$AN$1,D289=$AM$1,D289=$AN$1),0,1)))</f>
        <v/>
      </c>
      <c r="AP287" s="2" t="str">
        <f>IF($A287&gt;='DB_FG_243way_Regular Symbol'!G$16,"",IF(E287=0,"",IF(OR(E287=$AM$1,E287=$AN$1,E288=$AM$1,E288=$AN$1,E289=$AM$1,E289=$AN$1),0,1)))</f>
        <v/>
      </c>
      <c r="AQ287" s="128" t="str">
        <f>IF($A287&gt;='DB_FG_243way_Regular Symbol'!H$16,"",IF(F287=0,"",IF(OR(F287=$AM$1,F287=$AN$1,F288=$AM$1,F288=$AN$1,F289=$AM$1,F289=$AN$1),0,1)))</f>
        <v/>
      </c>
      <c r="AS287" s="342" t="str">
        <f>IF($A287&gt;='DB_FG_243way_Regular Symbol'!D$16,"",IF(B287=0,"",IF(OR(B287=$AM$1,B287=$AT$1,B288=$AM$1,B288=$AT$1,B289=$AM$1,B289=$AT$1),0,1)))</f>
        <v/>
      </c>
      <c r="AT287" s="2" t="str">
        <f>IF($A287&gt;='DB_FG_243way_Regular Symbol'!E$16,"",IF(C287=0,"",IF(OR(C287=$AM$1,C287=$AT$1,C288=$AM$1,C288=$AT$1,C289=$AM$1,C289=$AT$1),0,1)))</f>
        <v/>
      </c>
      <c r="AU287" s="2" t="str">
        <f>IF($A287&gt;='DB_FG_243way_Regular Symbol'!F$16,"",IF(D287=0,"",IF(OR(D287=$AM$1,D287=$AT$1,D288=$AM$1,D288=$AT$1,D289=$AM$1,D289=$AT$1),0,1)))</f>
        <v/>
      </c>
      <c r="AV287" s="2" t="str">
        <f>IF($A287&gt;='DB_FG_243way_Regular Symbol'!G$16,"",IF(E287=0,"",IF(OR(E287=$AM$1,E287=$AT$1,E288=$AM$1,E288=$AT$1,E289=$AM$1,E289=$AT$1),0,1)))</f>
        <v/>
      </c>
      <c r="AW287" s="128" t="str">
        <f>IF($A287&gt;='DB_FG_243way_Regular Symbol'!H$16,"",IF(F287=0,"",IF(OR(F287=$AM$1,F287=$AT$1,F288=$AM$1,F288=$AT$1,F289=$AM$1,F289=$AT$1),0,1)))</f>
        <v/>
      </c>
      <c r="AY287" s="342" t="str">
        <f>IF($A287&gt;='DB_FG_243way_Regular Symbol'!D$16,"",IF(B287=0,"",IF(OR(B287=$AM$1,B287=$AZ$1,B288=$AM$1,B288=$AZ$1,B289=$AM$1,B289=$AZ$1),0,1)))</f>
        <v/>
      </c>
      <c r="AZ287" s="2" t="str">
        <f>IF($A287&gt;='DB_FG_243way_Regular Symbol'!E$16,"",IF(C287=0,"",IF(OR(C287=$AM$1,C287=$AZ$1,C288=$AM$1,C288=$AZ$1,C289=$AM$1,C289=$AZ$1),0,1)))</f>
        <v/>
      </c>
      <c r="BA287" s="2" t="str">
        <f>IF($A287&gt;='DB_FG_243way_Regular Symbol'!F$16,"",IF(D287=0,"",IF(OR(D287=$AM$1,D287=$AZ$1,D288=$AM$1,D288=$AZ$1,D289=$AM$1,D289=$AZ$1),0,1)))</f>
        <v/>
      </c>
      <c r="BB287" s="2" t="str">
        <f>IF($A287&gt;='DB_FG_243way_Regular Symbol'!G$16,"",IF(E287=0,"",IF(OR(E287=$AM$1,E287=$AZ$1,E288=$AM$1,E288=$AZ$1,E289=$AM$1,E289=$AZ$1),0,1)))</f>
        <v/>
      </c>
      <c r="BC287" s="128" t="str">
        <f>IF($A287&gt;='DB_FG_243way_Regular Symbol'!H$16,"",IF(F287=0,"",IF(OR(F287=$AM$1,F287=$AZ$1,F288=$AM$1,F288=$AZ$1,F289=$AM$1,F289=$AZ$1),0,1)))</f>
        <v/>
      </c>
      <c r="BE287" s="342"/>
      <c r="BF287" s="2"/>
      <c r="BG287" s="2" t="str">
        <f>IF($A287&gt;='DB_FG_243way_Regular Symbol'!F$16,"",IF(D287=0,"",COUNTIF(D287:D289,$BF$1)))</f>
        <v/>
      </c>
      <c r="BH287" s="2" t="str">
        <f>IF($A287&gt;='DB_FG_243way_Regular Symbol'!G$16,"",IF(E287=0,"",COUNTIF(E287:E289,$BF$1)))</f>
        <v/>
      </c>
      <c r="BI287" s="2" t="str">
        <f>IF($A287&gt;='DB_FG_243way_Regular Symbol'!H$16,"",IF(F287=0,"",COUNTIF(F287:F289,$BF$1)))</f>
        <v/>
      </c>
      <c r="BK287" s="342"/>
      <c r="BL287" s="2"/>
      <c r="BM287" s="2" t="str">
        <f>IF($A287&gt;='DB_FG_243way_Regular Symbol'!F$16,"",IF(D287=0,"",IF(OR(D287=$AM$1,D287=$BL$1,D288=$AM$1,D288=$BL$1,D289=$AM$1,D289=$BL$1),0,1)))</f>
        <v/>
      </c>
      <c r="BN287" s="2" t="str">
        <f>IF($A287&gt;='DB_FG_243way_Regular Symbol'!G$16,"",IF(E287=0,"",IF(OR(E287=$AM$1,E287=$BL$1,E288=$AM$1,E288=$BL$1,E289=$AM$1,E289=$BL$1),0,1)))</f>
        <v/>
      </c>
      <c r="BO287" s="128" t="str">
        <f>IF($A287&gt;='DB_FG_243way_Regular Symbol'!H$16,"",IF(F287=0,"",IF(OR(F287=$AM$1,F287=$BL$1,F288=$AM$1,F288=$BL$1,F289=$AM$1,F289=$BL$1),0,1)))</f>
        <v/>
      </c>
      <c r="BQ287" s="2" t="str">
        <f>IF($A287&gt;='DB_FG_243way_Regular Symbol'!D$16,"",IF(B287=0,"",IF(OR(B287=$BQ$1,B287=$BR$1,B288=$BQ$1,B288=$BR$1,B289=$BQ$1,B289=$BR$1),0,1)))</f>
        <v/>
      </c>
      <c r="BR287" s="2" t="str">
        <f>IF($A287&gt;='DB_FG_243way_Regular Symbol'!E$16,"",IF(C287=0,"",IF(OR(C287=$BQ$1,C287=$BR$1,C288=$BQ$1,C288=$BR$1,C289=$BQ$1,C289=$BR$1),0,1)))</f>
        <v/>
      </c>
      <c r="BS287" s="2" t="str">
        <f>IF($A287&gt;='DB_FG_243way_Regular Symbol'!F$16,"",IF(D287=0,"",IF(OR(D287=$BQ$1,D287=$BR$1,D288=$BQ$1,D288=$BR$1,D289=$BQ$1,D289=$BR$1),0,1)))</f>
        <v/>
      </c>
      <c r="BT287" s="2" t="str">
        <f>IF($A287&gt;='DB_FG_243way_Regular Symbol'!G$16,"",IF(E287=0,"",IF(OR(E287=$BQ$1,E287=$BR$1,E288=$BQ$1,E288=$BR$1,E289=$BQ$1,E289=$BR$1),0,1)))</f>
        <v/>
      </c>
      <c r="BU287" s="2" t="str">
        <f>IF($A287&gt;='DB_FG_243way_Regular Symbol'!H$16,"",IF(F287=0,"",IF(OR(F287=$BQ$1,F287=$BR$1,F288=$BQ$1,F288=$BR$1,F289=$BQ$1,F289=$BR$1),0,1)))</f>
        <v/>
      </c>
      <c r="BW287" s="2" t="str">
        <f>IF($A287&gt;='DB_FG_243way_Regular Symbol'!D$16,"",IF(B287=0,"",IF(OR(B287=$BW$1,B288=$BW$1,B289=$BW$1,B287=$BX$1,B288=$BX$1,B289=$BX$1),0,1)))</f>
        <v/>
      </c>
      <c r="BX287" s="2" t="str">
        <f>IF($A287&gt;='DB_FG_243way_Regular Symbol'!E$16,"",IF(C287=0,"",IF(OR(C287=$BW$1,C288=$BW$1,C289=$BW$1,C287=$BX$1,C288=$BX$1,C289=$BX$1),0,1)))</f>
        <v/>
      </c>
      <c r="BY287" s="2" t="str">
        <f>IF($A287&gt;='DB_FG_243way_Regular Symbol'!F$16,"",IF(D287=0,"",IF(OR(D287=$BW$1,D288=$BW$1,D289=$BW$1,D287=$BX$1,D288=$BX$1,D289=$BX$1),0,1)))</f>
        <v/>
      </c>
      <c r="BZ287" s="2" t="str">
        <f>IF($A287&gt;='DB_FG_243way_Regular Symbol'!G$16,"",IF(E287=0,"",IF(OR(E287=$BW$1,E288=$BW$1,E289=$BW$1,E287=$BX$1,E288=$BX$1,E289=$BX$1),0,1)))</f>
        <v/>
      </c>
      <c r="CA287" s="2" t="str">
        <f>IF($A287&gt;='DB_FG_243way_Regular Symbol'!H$16,"",IF(F287=0,"",IF(OR(F287=$BW$1,F288=$BW$1,F289=$BW$1,F287=$BX$1,F288=$BX$1,F289=$BX$1),0,1)))</f>
        <v/>
      </c>
      <c r="CC287" s="2" t="str">
        <f>IF($A287&gt;='DB_FG_243way_Regular Symbol'!D$16,"",IF(B287=0,"",IF(OR(B287=$BW$1,B288=$BW$1,B289=$BW$1,B287=$CD$1,B288=$CD$1,B289=$CD$1),0,1)))</f>
        <v/>
      </c>
      <c r="CD287" s="2" t="str">
        <f>IF($A287&gt;='DB_FG_243way_Regular Symbol'!E$16,"",IF(C287=0,"",IF(OR(C287=$BW$1,C288=$BW$1,C289=$BW$1,C287=$CD$1,C288=$CD$1,C289=$CD$1),0,1)))</f>
        <v/>
      </c>
      <c r="CE287" s="2" t="str">
        <f>IF($A287&gt;='DB_FG_243way_Regular Symbol'!F$16,"",IF(D287=0,"",IF(OR(D287=$BW$1,D288=$BW$1,D289=$BW$1,D287=$CD$1,D288=$CD$1,D289=$CD$1),0,1)))</f>
        <v/>
      </c>
      <c r="CF287" s="2" t="str">
        <f>IF($A287&gt;='DB_FG_243way_Regular Symbol'!G$16,"",IF(E287=0,"",IF(OR(E287=$BW$1,E288=$BW$1,E289=$BW$1,E287=$CD$1,E288=$CD$1,E289=$CD$1),0,1)))</f>
        <v/>
      </c>
      <c r="CG287" s="2" t="str">
        <f>IF($A287&gt;='DB_FG_243way_Regular Symbol'!H$16,"",IF(F287=0,"",IF(OR(F287=$BW$1,F288=$BW$1,F289=$BW$1,F287=$CD$1,F288=$CD$1,F289=$CD$1),0,1)))</f>
        <v/>
      </c>
      <c r="CI287" s="2" t="str">
        <f>IF($A287&gt;='DB_FG_243way_Regular Symbol'!D$16,"",IF(B287=0,"",IF(OR(B287=$BW$1,B288=$BW$1,B289=$BW$1,B287=$CJ$1,B288=$CJ$1,B289=$CJ$1),0,1)))</f>
        <v/>
      </c>
      <c r="CJ287" s="2" t="str">
        <f>IF($A287&gt;='DB_FG_243way_Regular Symbol'!E$16,"",IF(C287=0,"",IF(OR(C287=$BW$1,C288=$BW$1,C289=$BW$1,C287=$CJ$1,C288=$CJ$1,C289=$CJ$1),0,1)))</f>
        <v/>
      </c>
      <c r="CK287" s="2" t="str">
        <f>IF($A287&gt;='DB_FG_243way_Regular Symbol'!F$16,"",IF(D287=0,"",IF(OR(D287=$BW$1,D288=$BW$1,D289=$BW$1,D287=$CJ$1,D288=$CJ$1,D289=$CJ$1),0,1)))</f>
        <v/>
      </c>
      <c r="CL287" s="2" t="str">
        <f>IF($A287&gt;='DB_FG_243way_Regular Symbol'!G$16,"",IF(E287=0,"",IF(OR(E287=$BW$1,E288=$BW$1,E289=$BW$1,E287=$CJ$1,E288=$CJ$1,E289=$CJ$1),0,1)))</f>
        <v/>
      </c>
      <c r="CM287" s="2" t="str">
        <f>IF($A287&gt;='DB_FG_243way_Regular Symbol'!H$16,"",IF(F287=0,"",IF(OR(F287=$BW$1,F288=$BW$1,F289=$BW$1,F287=$CJ$1,F288=$CJ$1,F289=$CJ$1),0,1)))</f>
        <v/>
      </c>
      <c r="CO287" s="2" t="str">
        <f>IF($A287&gt;='DB_FG_243way_Regular Symbol'!D$16,"",IF(B287=0,"",IF(OR(B287=$BW$1,B288=$BW$1,B289=$BW$1,B287=$CP$1,B288=$CP$1,B289=$CP$1),0,1)))</f>
        <v/>
      </c>
      <c r="CP287" s="2" t="str">
        <f>IF($A287&gt;='DB_FG_243way_Regular Symbol'!E$16,"",IF(C287=0,"",IF(OR(C287=$BW$1,C288=$BW$1,C289=$BW$1,C287=$CP$1,C288=$CP$1,C289=$CP$1),0,1)))</f>
        <v/>
      </c>
      <c r="CQ287" s="2" t="str">
        <f>IF($A287&gt;='DB_FG_243way_Regular Symbol'!F$16,"",IF(D287=0,"",IF(OR(D287=$BW$1,D288=$BW$1,D289=$BW$1,D287=$CP$1,D288=$CP$1,D289=$CP$1),0,1)))</f>
        <v/>
      </c>
      <c r="CR287" s="2" t="str">
        <f>IF($A287&gt;='DB_FG_243way_Regular Symbol'!G$16,"",IF(E287=0,"",IF(OR(E287=$BW$1,E288=$BW$1,E289=$BW$1,E287=$CP$1,E288=$CP$1,E289=$CP$1),0,1)))</f>
        <v/>
      </c>
      <c r="CS287" s="2" t="str">
        <f>IF($A287&gt;='DB_FG_243way_Regular Symbol'!H$16,"",IF(F287=0,"",IF(OR(F287=$BW$1,F288=$BW$1,F289=$BW$1,F287=$CP$1,F288=$CP$1,F289=$CP$1),0,1)))</f>
        <v/>
      </c>
      <c r="CU287" s="2" t="str">
        <f>IF($A287&gt;='DB_FG_243way_Regular Symbol'!D$16,"",IF(B287=0,"",IF(OR(B287=$BW$1,B288=$BW$1,B289=$BW$1,B287=$CV$1,B288=$CV$1,B289=$CV$1),0,1)))</f>
        <v/>
      </c>
      <c r="CV287" s="2" t="str">
        <f>IF($A287&gt;='DB_FG_243way_Regular Symbol'!E$16,"",IF(C287=0,"",IF(OR(C287=$BW$1,C288=$BW$1,C289=$BW$1,C287=$CV$1,C288=$CV$1,C289=$CV$1),0,1)))</f>
        <v/>
      </c>
      <c r="CW287" s="2" t="str">
        <f>IF($A287&gt;='DB_FG_243way_Regular Symbol'!F$16,"",IF(D287=0,"",IF(OR(D287=$BW$1,D288=$BW$1,D289=$BW$1,D287=$CV$1,D288=$CV$1,D289=$CV$1),0,1)))</f>
        <v/>
      </c>
      <c r="CX287" s="2" t="str">
        <f>IF($A287&gt;='DB_FG_243way_Regular Symbol'!G$16,"",IF(E287=0,"",IF(OR(E287=$BW$1,E288=$BW$1,E289=$BW$1,E287=$CV$1,E288=$CV$1,E289=$CV$1),0,1)))</f>
        <v/>
      </c>
      <c r="CY287" s="2" t="str">
        <f>IF($A287&gt;='DB_FG_243way_Regular Symbol'!H$16,"",IF(F287=0,"",IF(OR(F287=$BW$1,F288=$BW$1,F289=$BW$1,F287=$CV$1,F288=$CV$1,F289=$CV$1),0,1)))</f>
        <v/>
      </c>
    </row>
    <row r="288" spans="1:103">
      <c r="A288" s="341">
        <f>IF('DB_FG_243way_Regular Symbol'!L287="","",'DB_FG_243way_Regular Symbol'!L287)</f>
        <v>284</v>
      </c>
      <c r="B288" s="184" t="str">
        <f>IF('DB_FG_243way_Regular Symbol'!M287="",
IF($A288-'DB_FG_243way_Regular Symbol'!D$16&gt;='DB_FG_243way_RegularＸ_W()'!B$2-1,"",VLOOKUP($A288-'DB_FG_243way_Regular Symbol'!D$16,'DB_FG_243way_Regular Symbol'!$L$3:$Q$99,'DB_FG_243way_RegularＸ_W()'!B$3+1,FALSE)),
'DB_FG_243way_Regular Symbol'!M287)</f>
        <v/>
      </c>
      <c r="C288" s="184" t="str">
        <f>IF('DB_FG_243way_Regular Symbol'!N287="",
IF($A288-'DB_FG_243way_Regular Symbol'!E$16&gt;='DB_FG_243way_RegularＸ_W()'!C$2-1,"",VLOOKUP($A288-'DB_FG_243way_Regular Symbol'!E$16,'DB_FG_243way_Regular Symbol'!$L$3:$Q$99,'DB_FG_243way_RegularＸ_W()'!C$3+1,FALSE)),
'DB_FG_243way_Regular Symbol'!N287)</f>
        <v/>
      </c>
      <c r="D288" s="184" t="str">
        <f>IF('DB_FG_243way_Regular Symbol'!O287="",
IF($A288-'DB_FG_243way_Regular Symbol'!F$16&gt;='DB_FG_243way_RegularＸ_W()'!D$2-1,"",VLOOKUP($A288-'DB_FG_243way_Regular Symbol'!F$16,'DB_FG_243way_Regular Symbol'!$L$3:$Q$99,'DB_FG_243way_RegularＸ_W()'!D$3+1,FALSE)),
'DB_FG_243way_Regular Symbol'!O287)</f>
        <v/>
      </c>
      <c r="E288" s="184" t="str">
        <f>IF('DB_FG_243way_Regular Symbol'!P287="",
IF($A288-'DB_FG_243way_Regular Symbol'!G$16&gt;='DB_FG_243way_RegularＸ_W()'!E$2-1,"",VLOOKUP($A288-'DB_FG_243way_Regular Symbol'!G$16,'DB_FG_243way_Regular Symbol'!$L$3:$Q$99,'DB_FG_243way_RegularＸ_W()'!E$3+1,FALSE)),
'DB_FG_243way_Regular Symbol'!P287)</f>
        <v/>
      </c>
      <c r="F288" s="358" t="str">
        <f>IF('DB_FG_243way_Regular Symbol'!Q287="",
IF($A288-'DB_FG_243way_Regular Symbol'!H$16&gt;='DB_FG_243way_RegularＸ_W()'!F$2-1,"",VLOOKUP($A288-'DB_FG_243way_Regular Symbol'!H$16,'DB_FG_243way_Regular Symbol'!$L$3:$Q$99,'DB_FG_243way_RegularＸ_W()'!F$3+1,FALSE)),
'DB_FG_243way_Regular Symbol'!Q287)</f>
        <v/>
      </c>
      <c r="O288" s="342" t="str">
        <f>IF($A288&gt;='DB_FG_243way_Regular Symbol'!D$16,"",IF(B288=0,"",IF(OR(B288=$O$1,B288=$P$1,B289=$O$1,B289=$P$1,B290=$O$1,B290=$P$1),0,1)))</f>
        <v/>
      </c>
      <c r="P288" s="2" t="str">
        <f>IF($A288&gt;='DB_FG_243way_Regular Symbol'!E$16,"",IF(C288=0,"",IF(OR(C288=$O$1,C288=$P$1,C289=$O$1,C289=$P$1,C290=$O$1,C290=$P$1),0,1)))</f>
        <v/>
      </c>
      <c r="Q288" s="2" t="str">
        <f>IF($A288&gt;='DB_FG_243way_Regular Symbol'!F$16,"",IF(D288=0,"",IF(OR(D288=$O$1,D288=$P$1,D289=$O$1,D289=$P$1,D290=$O$1,D290=$P$1),0,1)))</f>
        <v/>
      </c>
      <c r="R288" s="2" t="str">
        <f>IF($A288&gt;='DB_FG_243way_Regular Symbol'!G$16,"",IF(E288=0,"",IF(OR(E288=$O$1,E288=$P$1,E289=$O$1,E289=$P$1,E290=$O$1,E290=$P$1),0,1)))</f>
        <v/>
      </c>
      <c r="S288" s="128" t="str">
        <f>IF($A288&gt;='DB_FG_243way_Regular Symbol'!H$16,"",IF(F288=0,"",IF(OR(F288=$O$1,F288=$P$1,F289=$O$1,F289=$P$1,F290=$O$1,F290=$P$1),0,1)))</f>
        <v/>
      </c>
      <c r="U288" s="342" t="str">
        <f>IF($A288&gt;='DB_FG_243way_Regular Symbol'!D$16,"",IF(B288=0,"",IF(OR(B288=$U$1,B288=$V$1,B289=$U$1,B289=$V$1,B290=$U$1,B290=$V$1),0,1)))</f>
        <v/>
      </c>
      <c r="V288" s="2" t="str">
        <f>IF($A288&gt;='DB_FG_243way_Regular Symbol'!E$16,"",IF(C288=0,"",IF(OR(C288=$U$1,C288=$V$1,C289=$U$1,C289=$V$1,C290=$U$1,C290=$V$1),0,1)))</f>
        <v/>
      </c>
      <c r="W288" s="2" t="str">
        <f>IF($A288&gt;='DB_FG_243way_Regular Symbol'!F$16,"",IF(D288=0,"",IF(OR(D288=$U$1,D288=$V$1,D289=$U$1,D289=$V$1,D290=$U$1,D290=$V$1),0,1)))</f>
        <v/>
      </c>
      <c r="X288" s="2" t="str">
        <f>IF($A288&gt;='DB_FG_243way_Regular Symbol'!G$16,"",IF(E288=0,"",IF(OR(E288=$U$1,E288=$V$1,E289=$U$1,E289=$V$1,E290=$U$1,E290=$V$1),0,1)))</f>
        <v/>
      </c>
      <c r="Y288" s="128" t="str">
        <f>IF($A288&gt;='DB_FG_243way_Regular Symbol'!H$16,"",IF(F288=0,"",IF(OR(F288=$U$1,F288=$V$1,F289=$U$1,F289=$V$1,F290=$U$1,F290=$V$1),0,1)))</f>
        <v/>
      </c>
      <c r="AA288" s="342" t="str">
        <f>IF($A288&gt;='DB_FG_243way_Regular Symbol'!D$16,"",IF(B288=0,"",IF(OR(B288=$AA$1,B288=$AB$1,B289=$AA$1,B289=$AB$1,B290=$AA$1,,B290=$AB$1),0,1)))</f>
        <v/>
      </c>
      <c r="AB288" s="2" t="str">
        <f>IF($A288&gt;='DB_FG_243way_Regular Symbol'!E$16,"",IF(C288=0,"",IF(OR(C288=$AA$1,C288=$AB$1,C289=$AA$1,C289=$AB$1,C290=$AA$1,,C290=$AB$1),0,1)))</f>
        <v/>
      </c>
      <c r="AC288" s="2" t="str">
        <f>IF($A288&gt;='DB_FG_243way_Regular Symbol'!F$16,"",IF(D288=0,"",IF(OR(D288=$AA$1,D288=$AB$1,D289=$AA$1,D289=$AB$1,D290=$AA$1,,D290=$AB$1),0,1)))</f>
        <v/>
      </c>
      <c r="AD288" s="2" t="str">
        <f>IF($A288&gt;='DB_FG_243way_Regular Symbol'!G$16,"",IF(E288=0,"",IF(OR(E288=$AA$1,E288=$AB$1,E289=$AA$1,E289=$AB$1,E290=$AA$1,,E290=$AB$1),0,1)))</f>
        <v/>
      </c>
      <c r="AE288" s="128" t="str">
        <f>IF($A288&gt;='DB_FG_243way_Regular Symbol'!H$16,"",IF(F288=0,"",IF(OR(F288=$AA$1,F288=$AB$1,F289=$AA$1,F289=$AB$1,F290=$AA$1,,F290=$AB$1),0,1)))</f>
        <v/>
      </c>
      <c r="AG288" s="342" t="str">
        <f>IF($A288&gt;='DB_FG_243way_Regular Symbol'!D$16,"",IF(B288=0,"",IF(OR(B288=$AG$1,B288=$AH$1,B289=$AG$1,B289=$AH$1,B290=$AG$1,B290=$AH$1),0,1)))</f>
        <v/>
      </c>
      <c r="AH288" s="2" t="str">
        <f>IF($A288&gt;='DB_FG_243way_Regular Symbol'!E$16,"",IF(C288=0,"",IF(OR(C288=$AG$1,C288=$AH$1,C289=$AG$1,C289=$AH$1,C290=$AG$1,C290=$AH$1),0,1)))</f>
        <v/>
      </c>
      <c r="AI288" s="2" t="str">
        <f>IF($A288&gt;='DB_FG_243way_Regular Symbol'!F$16,"",IF(D288=0,"",IF(OR(D288=$AG$1,D288=$AH$1,D289=$AG$1,D289=$AH$1,D290=$AG$1,D290=$AH$1),0,1)))</f>
        <v/>
      </c>
      <c r="AJ288" s="2" t="str">
        <f>IF($A288&gt;='DB_FG_243way_Regular Symbol'!G$16,"",IF(E288=0,"",IF(OR(E288=$AG$1,E288=$AH$1,E289=$AG$1,E289=$AH$1,E290=$AG$1,E290=$AH$1),0,1)))</f>
        <v/>
      </c>
      <c r="AK288" s="128" t="str">
        <f>IF($A288&gt;='DB_FG_243way_Regular Symbol'!H$16,"",IF(F288=0,"",IF(OR(F288=$AG$1,F288=$AH$1,F289=$AG$1,F289=$AH$1,F290=$AG$1,F290=$AH$1),0,1)))</f>
        <v/>
      </c>
      <c r="AM288" s="342" t="str">
        <f>IF($A288&gt;='DB_FG_243way_Regular Symbol'!D$16,"",IF(B288=0,"",IF(OR(B288=$AM$1,B288=$AN$1,B289=$AM$1,B289=$AN$1,B290=$AM$1,B290=$AN$1),0,1)))</f>
        <v/>
      </c>
      <c r="AN288" s="2" t="str">
        <f>IF($A288&gt;='DB_FG_243way_Regular Symbol'!E$16,"",IF(C288=0,"",IF(OR(C288=$AM$1,C288=$AN$1,C289=$AM$1,C289=$AN$1,C290=$AM$1,C290=$AN$1),0,1)))</f>
        <v/>
      </c>
      <c r="AO288" s="2" t="str">
        <f>IF($A288&gt;='DB_FG_243way_Regular Symbol'!F$16,"",IF(D288=0,"",IF(OR(D288=$AM$1,D288=$AN$1,D289=$AM$1,D289=$AN$1,D290=$AM$1,D290=$AN$1),0,1)))</f>
        <v/>
      </c>
      <c r="AP288" s="2" t="str">
        <f>IF($A288&gt;='DB_FG_243way_Regular Symbol'!G$16,"",IF(E288=0,"",IF(OR(E288=$AM$1,E288=$AN$1,E289=$AM$1,E289=$AN$1,E290=$AM$1,E290=$AN$1),0,1)))</f>
        <v/>
      </c>
      <c r="AQ288" s="128" t="str">
        <f>IF($A288&gt;='DB_FG_243way_Regular Symbol'!H$16,"",IF(F288=0,"",IF(OR(F288=$AM$1,F288=$AN$1,F289=$AM$1,F289=$AN$1,F290=$AM$1,F290=$AN$1),0,1)))</f>
        <v/>
      </c>
      <c r="AS288" s="342" t="str">
        <f>IF($A288&gt;='DB_FG_243way_Regular Symbol'!D$16,"",IF(B288=0,"",IF(OR(B288=$AM$1,B288=$AT$1,B289=$AM$1,B289=$AT$1,B290=$AM$1,B290=$AT$1),0,1)))</f>
        <v/>
      </c>
      <c r="AT288" s="2" t="str">
        <f>IF($A288&gt;='DB_FG_243way_Regular Symbol'!E$16,"",IF(C288=0,"",IF(OR(C288=$AM$1,C288=$AT$1,C289=$AM$1,C289=$AT$1,C290=$AM$1,C290=$AT$1),0,1)))</f>
        <v/>
      </c>
      <c r="AU288" s="2" t="str">
        <f>IF($A288&gt;='DB_FG_243way_Regular Symbol'!F$16,"",IF(D288=0,"",IF(OR(D288=$AM$1,D288=$AT$1,D289=$AM$1,D289=$AT$1,D290=$AM$1,D290=$AT$1),0,1)))</f>
        <v/>
      </c>
      <c r="AV288" s="2" t="str">
        <f>IF($A288&gt;='DB_FG_243way_Regular Symbol'!G$16,"",IF(E288=0,"",IF(OR(E288=$AM$1,E288=$AT$1,E289=$AM$1,E289=$AT$1,E290=$AM$1,E290=$AT$1),0,1)))</f>
        <v/>
      </c>
      <c r="AW288" s="128" t="str">
        <f>IF($A288&gt;='DB_FG_243way_Regular Symbol'!H$16,"",IF(F288=0,"",IF(OR(F288=$AM$1,F288=$AT$1,F289=$AM$1,F289=$AT$1,F290=$AM$1,F290=$AT$1),0,1)))</f>
        <v/>
      </c>
      <c r="AY288" s="342" t="str">
        <f>IF($A288&gt;='DB_FG_243way_Regular Symbol'!D$16,"",IF(B288=0,"",IF(OR(B288=$AM$1,B288=$AZ$1,B289=$AM$1,B289=$AZ$1,B290=$AM$1,B290=$AZ$1),0,1)))</f>
        <v/>
      </c>
      <c r="AZ288" s="2" t="str">
        <f>IF($A288&gt;='DB_FG_243way_Regular Symbol'!E$16,"",IF(C288=0,"",IF(OR(C288=$AM$1,C288=$AZ$1,C289=$AM$1,C289=$AZ$1,C290=$AM$1,C290=$AZ$1),0,1)))</f>
        <v/>
      </c>
      <c r="BA288" s="2" t="str">
        <f>IF($A288&gt;='DB_FG_243way_Regular Symbol'!F$16,"",IF(D288=0,"",IF(OR(D288=$AM$1,D288=$AZ$1,D289=$AM$1,D289=$AZ$1,D290=$AM$1,D290=$AZ$1),0,1)))</f>
        <v/>
      </c>
      <c r="BB288" s="2" t="str">
        <f>IF($A288&gt;='DB_FG_243way_Regular Symbol'!G$16,"",IF(E288=0,"",IF(OR(E288=$AM$1,E288=$AZ$1,E289=$AM$1,E289=$AZ$1,E290=$AM$1,E290=$AZ$1),0,1)))</f>
        <v/>
      </c>
      <c r="BC288" s="128" t="str">
        <f>IF($A288&gt;='DB_FG_243way_Regular Symbol'!H$16,"",IF(F288=0,"",IF(OR(F288=$AM$1,F288=$AZ$1,F289=$AM$1,F289=$AZ$1,F290=$AM$1,F290=$AZ$1),0,1)))</f>
        <v/>
      </c>
      <c r="BE288" s="342"/>
      <c r="BF288" s="2"/>
      <c r="BG288" s="2" t="str">
        <f>IF($A288&gt;='DB_FG_243way_Regular Symbol'!F$16,"",IF(D288=0,"",COUNTIF(D288:D290,$BF$1)))</f>
        <v/>
      </c>
      <c r="BH288" s="2" t="str">
        <f>IF($A288&gt;='DB_FG_243way_Regular Symbol'!G$16,"",IF(E288=0,"",COUNTIF(E288:E290,$BF$1)))</f>
        <v/>
      </c>
      <c r="BI288" s="2" t="str">
        <f>IF($A288&gt;='DB_FG_243way_Regular Symbol'!H$16,"",IF(F288=0,"",COUNTIF(F288:F290,$BF$1)))</f>
        <v/>
      </c>
      <c r="BK288" s="342"/>
      <c r="BL288" s="2"/>
      <c r="BM288" s="2" t="str">
        <f>IF($A288&gt;='DB_FG_243way_Regular Symbol'!F$16,"",IF(D288=0,"",IF(OR(D288=$AM$1,D288=$BL$1,D289=$AM$1,D289=$BL$1,D290=$AM$1,D290=$BL$1),0,1)))</f>
        <v/>
      </c>
      <c r="BN288" s="2" t="str">
        <f>IF($A288&gt;='DB_FG_243way_Regular Symbol'!G$16,"",IF(E288=0,"",IF(OR(E288=$AM$1,E288=$BL$1,E289=$AM$1,E289=$BL$1,E290=$AM$1,E290=$BL$1),0,1)))</f>
        <v/>
      </c>
      <c r="BO288" s="128" t="str">
        <f>IF($A288&gt;='DB_FG_243way_Regular Symbol'!H$16,"",IF(F288=0,"",IF(OR(F288=$AM$1,F288=$BL$1,F289=$AM$1,F289=$BL$1,F290=$AM$1,F290=$BL$1),0,1)))</f>
        <v/>
      </c>
      <c r="BQ288" s="2" t="str">
        <f>IF($A288&gt;='DB_FG_243way_Regular Symbol'!D$16,"",IF(B288=0,"",IF(OR(B288=$BQ$1,B288=$BR$1,B289=$BQ$1,B289=$BR$1,B290=$BQ$1,B290=$BR$1),0,1)))</f>
        <v/>
      </c>
      <c r="BR288" s="2" t="str">
        <f>IF($A288&gt;='DB_FG_243way_Regular Symbol'!E$16,"",IF(C288=0,"",IF(OR(C288=$BQ$1,C288=$BR$1,C289=$BQ$1,C289=$BR$1,C290=$BQ$1,C290=$BR$1),0,1)))</f>
        <v/>
      </c>
      <c r="BS288" s="2" t="str">
        <f>IF($A288&gt;='DB_FG_243way_Regular Symbol'!F$16,"",IF(D288=0,"",IF(OR(D288=$BQ$1,D288=$BR$1,D289=$BQ$1,D289=$BR$1,D290=$BQ$1,D290=$BR$1),0,1)))</f>
        <v/>
      </c>
      <c r="BT288" s="2" t="str">
        <f>IF($A288&gt;='DB_FG_243way_Regular Symbol'!G$16,"",IF(E288=0,"",IF(OR(E288=$BQ$1,E288=$BR$1,E289=$BQ$1,E289=$BR$1,E290=$BQ$1,E290=$BR$1),0,1)))</f>
        <v/>
      </c>
      <c r="BU288" s="2" t="str">
        <f>IF($A288&gt;='DB_FG_243way_Regular Symbol'!H$16,"",IF(F288=0,"",IF(OR(F288=$BQ$1,F288=$BR$1,F289=$BQ$1,F289=$BR$1,F290=$BQ$1,F290=$BR$1),0,1)))</f>
        <v/>
      </c>
      <c r="BW288" s="2" t="str">
        <f>IF($A288&gt;='DB_FG_243way_Regular Symbol'!D$16,"",IF(B288=0,"",IF(OR(B288=$BW$1,B289=$BW$1,B290=$BW$1,B288=$BX$1,B289=$BX$1,B290=$BX$1),0,1)))</f>
        <v/>
      </c>
      <c r="BX288" s="2" t="str">
        <f>IF($A288&gt;='DB_FG_243way_Regular Symbol'!E$16,"",IF(C288=0,"",IF(OR(C288=$BW$1,C289=$BW$1,C290=$BW$1,C288=$BX$1,C289=$BX$1,C290=$BX$1),0,1)))</f>
        <v/>
      </c>
      <c r="BY288" s="2" t="str">
        <f>IF($A288&gt;='DB_FG_243way_Regular Symbol'!F$16,"",IF(D288=0,"",IF(OR(D288=$BW$1,D289=$BW$1,D290=$BW$1,D288=$BX$1,D289=$BX$1,D290=$BX$1),0,1)))</f>
        <v/>
      </c>
      <c r="BZ288" s="2" t="str">
        <f>IF($A288&gt;='DB_FG_243way_Regular Symbol'!G$16,"",IF(E288=0,"",IF(OR(E288=$BW$1,E289=$BW$1,E290=$BW$1,E288=$BX$1,E289=$BX$1,E290=$BX$1),0,1)))</f>
        <v/>
      </c>
      <c r="CA288" s="2" t="str">
        <f>IF($A288&gt;='DB_FG_243way_Regular Symbol'!H$16,"",IF(F288=0,"",IF(OR(F288=$BW$1,F289=$BW$1,F290=$BW$1,F288=$BX$1,F289=$BX$1,F290=$BX$1),0,1)))</f>
        <v/>
      </c>
      <c r="CC288" s="2" t="str">
        <f>IF($A288&gt;='DB_FG_243way_Regular Symbol'!D$16,"",IF(B288=0,"",IF(OR(B288=$BW$1,B289=$BW$1,B290=$BW$1,B288=$CD$1,B289=$CD$1,B290=$CD$1),0,1)))</f>
        <v/>
      </c>
      <c r="CD288" s="2" t="str">
        <f>IF($A288&gt;='DB_FG_243way_Regular Symbol'!E$16,"",IF(C288=0,"",IF(OR(C288=$BW$1,C289=$BW$1,C290=$BW$1,C288=$CD$1,C289=$CD$1,C290=$CD$1),0,1)))</f>
        <v/>
      </c>
      <c r="CE288" s="2" t="str">
        <f>IF($A288&gt;='DB_FG_243way_Regular Symbol'!F$16,"",IF(D288=0,"",IF(OR(D288=$BW$1,D289=$BW$1,D290=$BW$1,D288=$CD$1,D289=$CD$1,D290=$CD$1),0,1)))</f>
        <v/>
      </c>
      <c r="CF288" s="2" t="str">
        <f>IF($A288&gt;='DB_FG_243way_Regular Symbol'!G$16,"",IF(E288=0,"",IF(OR(E288=$BW$1,E289=$BW$1,E290=$BW$1,E288=$CD$1,E289=$CD$1,E290=$CD$1),0,1)))</f>
        <v/>
      </c>
      <c r="CG288" s="2" t="str">
        <f>IF($A288&gt;='DB_FG_243way_Regular Symbol'!H$16,"",IF(F288=0,"",IF(OR(F288=$BW$1,F289=$BW$1,F290=$BW$1,F288=$CD$1,F289=$CD$1,F290=$CD$1),0,1)))</f>
        <v/>
      </c>
      <c r="CI288" s="2" t="str">
        <f>IF($A288&gt;='DB_FG_243way_Regular Symbol'!D$16,"",IF(B288=0,"",IF(OR(B288=$BW$1,B289=$BW$1,B290=$BW$1,B288=$CJ$1,B289=$CJ$1,B290=$CJ$1),0,1)))</f>
        <v/>
      </c>
      <c r="CJ288" s="2" t="str">
        <f>IF($A288&gt;='DB_FG_243way_Regular Symbol'!E$16,"",IF(C288=0,"",IF(OR(C288=$BW$1,C289=$BW$1,C290=$BW$1,C288=$CJ$1,C289=$CJ$1,C290=$CJ$1),0,1)))</f>
        <v/>
      </c>
      <c r="CK288" s="2" t="str">
        <f>IF($A288&gt;='DB_FG_243way_Regular Symbol'!F$16,"",IF(D288=0,"",IF(OR(D288=$BW$1,D289=$BW$1,D290=$BW$1,D288=$CJ$1,D289=$CJ$1,D290=$CJ$1),0,1)))</f>
        <v/>
      </c>
      <c r="CL288" s="2" t="str">
        <f>IF($A288&gt;='DB_FG_243way_Regular Symbol'!G$16,"",IF(E288=0,"",IF(OR(E288=$BW$1,E289=$BW$1,E290=$BW$1,E288=$CJ$1,E289=$CJ$1,E290=$CJ$1),0,1)))</f>
        <v/>
      </c>
      <c r="CM288" s="2" t="str">
        <f>IF($A288&gt;='DB_FG_243way_Regular Symbol'!H$16,"",IF(F288=0,"",IF(OR(F288=$BW$1,F289=$BW$1,F290=$BW$1,F288=$CJ$1,F289=$CJ$1,F290=$CJ$1),0,1)))</f>
        <v/>
      </c>
      <c r="CO288" s="2" t="str">
        <f>IF($A288&gt;='DB_FG_243way_Regular Symbol'!D$16,"",IF(B288=0,"",IF(OR(B288=$BW$1,B289=$BW$1,B290=$BW$1,B288=$CP$1,B289=$CP$1,B290=$CP$1),0,1)))</f>
        <v/>
      </c>
      <c r="CP288" s="2" t="str">
        <f>IF($A288&gt;='DB_FG_243way_Regular Symbol'!E$16,"",IF(C288=0,"",IF(OR(C288=$BW$1,C289=$BW$1,C290=$BW$1,C288=$CP$1,C289=$CP$1,C290=$CP$1),0,1)))</f>
        <v/>
      </c>
      <c r="CQ288" s="2" t="str">
        <f>IF($A288&gt;='DB_FG_243way_Regular Symbol'!F$16,"",IF(D288=0,"",IF(OR(D288=$BW$1,D289=$BW$1,D290=$BW$1,D288=$CP$1,D289=$CP$1,D290=$CP$1),0,1)))</f>
        <v/>
      </c>
      <c r="CR288" s="2" t="str">
        <f>IF($A288&gt;='DB_FG_243way_Regular Symbol'!G$16,"",IF(E288=0,"",IF(OR(E288=$BW$1,E289=$BW$1,E290=$BW$1,E288=$CP$1,E289=$CP$1,E290=$CP$1),0,1)))</f>
        <v/>
      </c>
      <c r="CS288" s="2" t="str">
        <f>IF($A288&gt;='DB_FG_243way_Regular Symbol'!H$16,"",IF(F288=0,"",IF(OR(F288=$BW$1,F289=$BW$1,F290=$BW$1,F288=$CP$1,F289=$CP$1,F290=$CP$1),0,1)))</f>
        <v/>
      </c>
      <c r="CU288" s="2" t="str">
        <f>IF($A288&gt;='DB_FG_243way_Regular Symbol'!D$16,"",IF(B288=0,"",IF(OR(B288=$BW$1,B289=$BW$1,B290=$BW$1,B288=$CV$1,B289=$CV$1,B290=$CV$1),0,1)))</f>
        <v/>
      </c>
      <c r="CV288" s="2" t="str">
        <f>IF($A288&gt;='DB_FG_243way_Regular Symbol'!E$16,"",IF(C288=0,"",IF(OR(C288=$BW$1,C289=$BW$1,C290=$BW$1,C288=$CV$1,C289=$CV$1,C290=$CV$1),0,1)))</f>
        <v/>
      </c>
      <c r="CW288" s="2" t="str">
        <f>IF($A288&gt;='DB_FG_243way_Regular Symbol'!F$16,"",IF(D288=0,"",IF(OR(D288=$BW$1,D289=$BW$1,D290=$BW$1,D288=$CV$1,D289=$CV$1,D290=$CV$1),0,1)))</f>
        <v/>
      </c>
      <c r="CX288" s="2" t="str">
        <f>IF($A288&gt;='DB_FG_243way_Regular Symbol'!G$16,"",IF(E288=0,"",IF(OR(E288=$BW$1,E289=$BW$1,E290=$BW$1,E288=$CV$1,E289=$CV$1,E290=$CV$1),0,1)))</f>
        <v/>
      </c>
      <c r="CY288" s="2" t="str">
        <f>IF($A288&gt;='DB_FG_243way_Regular Symbol'!H$16,"",IF(F288=0,"",IF(OR(F288=$BW$1,F289=$BW$1,F290=$BW$1,F288=$CV$1,F289=$CV$1,F290=$CV$1),0,1)))</f>
        <v/>
      </c>
    </row>
    <row r="289" spans="1:103">
      <c r="A289" s="341">
        <f>IF('DB_FG_243way_Regular Symbol'!L288="","",'DB_FG_243way_Regular Symbol'!L288)</f>
        <v>285</v>
      </c>
      <c r="B289" s="184" t="str">
        <f>IF('DB_FG_243way_Regular Symbol'!M288="",
IF($A289-'DB_FG_243way_Regular Symbol'!D$16&gt;='DB_FG_243way_RegularＸ_W()'!B$2-1,"",VLOOKUP($A289-'DB_FG_243way_Regular Symbol'!D$16,'DB_FG_243way_Regular Symbol'!$L$3:$Q$99,'DB_FG_243way_RegularＸ_W()'!B$3+1,FALSE)),
'DB_FG_243way_Regular Symbol'!M288)</f>
        <v/>
      </c>
      <c r="C289" s="184" t="str">
        <f>IF('DB_FG_243way_Regular Symbol'!N288="",
IF($A289-'DB_FG_243way_Regular Symbol'!E$16&gt;='DB_FG_243way_RegularＸ_W()'!C$2-1,"",VLOOKUP($A289-'DB_FG_243way_Regular Symbol'!E$16,'DB_FG_243way_Regular Symbol'!$L$3:$Q$99,'DB_FG_243way_RegularＸ_W()'!C$3+1,FALSE)),
'DB_FG_243way_Regular Symbol'!N288)</f>
        <v/>
      </c>
      <c r="D289" s="184" t="str">
        <f>IF('DB_FG_243way_Regular Symbol'!O288="",
IF($A289-'DB_FG_243way_Regular Symbol'!F$16&gt;='DB_FG_243way_RegularＸ_W()'!D$2-1,"",VLOOKUP($A289-'DB_FG_243way_Regular Symbol'!F$16,'DB_FG_243way_Regular Symbol'!$L$3:$Q$99,'DB_FG_243way_RegularＸ_W()'!D$3+1,FALSE)),
'DB_FG_243way_Regular Symbol'!O288)</f>
        <v/>
      </c>
      <c r="E289" s="184" t="str">
        <f>IF('DB_FG_243way_Regular Symbol'!P288="",
IF($A289-'DB_FG_243way_Regular Symbol'!G$16&gt;='DB_FG_243way_RegularＸ_W()'!E$2-1,"",VLOOKUP($A289-'DB_FG_243way_Regular Symbol'!G$16,'DB_FG_243way_Regular Symbol'!$L$3:$Q$99,'DB_FG_243way_RegularＸ_W()'!E$3+1,FALSE)),
'DB_FG_243way_Regular Symbol'!P288)</f>
        <v/>
      </c>
      <c r="F289" s="358" t="str">
        <f>IF('DB_FG_243way_Regular Symbol'!Q288="",
IF($A289-'DB_FG_243way_Regular Symbol'!H$16&gt;='DB_FG_243way_RegularＸ_W()'!F$2-1,"",VLOOKUP($A289-'DB_FG_243way_Regular Symbol'!H$16,'DB_FG_243way_Regular Symbol'!$L$3:$Q$99,'DB_FG_243way_RegularＸ_W()'!F$3+1,FALSE)),
'DB_FG_243way_Regular Symbol'!Q288)</f>
        <v/>
      </c>
      <c r="O289" s="342" t="str">
        <f>IF($A289&gt;='DB_FG_243way_Regular Symbol'!D$16,"",IF(B289=0,"",IF(OR(B289=$O$1,B289=$P$1,B290=$O$1,B290=$P$1,B291=$O$1,B291=$P$1),0,1)))</f>
        <v/>
      </c>
      <c r="P289" s="2" t="str">
        <f>IF($A289&gt;='DB_FG_243way_Regular Symbol'!E$16,"",IF(C289=0,"",IF(OR(C289=$O$1,C289=$P$1,C290=$O$1,C290=$P$1,C291=$O$1,C291=$P$1),0,1)))</f>
        <v/>
      </c>
      <c r="Q289" s="2" t="str">
        <f>IF($A289&gt;='DB_FG_243way_Regular Symbol'!F$16,"",IF(D289=0,"",IF(OR(D289=$O$1,D289=$P$1,D290=$O$1,D290=$P$1,D291=$O$1,D291=$P$1),0,1)))</f>
        <v/>
      </c>
      <c r="R289" s="2" t="str">
        <f>IF($A289&gt;='DB_FG_243way_Regular Symbol'!G$16,"",IF(E289=0,"",IF(OR(E289=$O$1,E289=$P$1,E290=$O$1,E290=$P$1,E291=$O$1,E291=$P$1),0,1)))</f>
        <v/>
      </c>
      <c r="S289" s="128" t="str">
        <f>IF($A289&gt;='DB_FG_243way_Regular Symbol'!H$16,"",IF(F289=0,"",IF(OR(F289=$O$1,F289=$P$1,F290=$O$1,F290=$P$1,F291=$O$1,F291=$P$1),0,1)))</f>
        <v/>
      </c>
      <c r="U289" s="342" t="str">
        <f>IF($A289&gt;='DB_FG_243way_Regular Symbol'!D$16,"",IF(B289=0,"",IF(OR(B289=$U$1,B289=$V$1,B290=$U$1,B290=$V$1,B291=$U$1,B291=$V$1),0,1)))</f>
        <v/>
      </c>
      <c r="V289" s="2" t="str">
        <f>IF($A289&gt;='DB_FG_243way_Regular Symbol'!E$16,"",IF(C289=0,"",IF(OR(C289=$U$1,C289=$V$1,C290=$U$1,C290=$V$1,C291=$U$1,C291=$V$1),0,1)))</f>
        <v/>
      </c>
      <c r="W289" s="2" t="str">
        <f>IF($A289&gt;='DB_FG_243way_Regular Symbol'!F$16,"",IF(D289=0,"",IF(OR(D289=$U$1,D289=$V$1,D290=$U$1,D290=$V$1,D291=$U$1,D291=$V$1),0,1)))</f>
        <v/>
      </c>
      <c r="X289" s="2" t="str">
        <f>IF($A289&gt;='DB_FG_243way_Regular Symbol'!G$16,"",IF(E289=0,"",IF(OR(E289=$U$1,E289=$V$1,E290=$U$1,E290=$V$1,E291=$U$1,E291=$V$1),0,1)))</f>
        <v/>
      </c>
      <c r="Y289" s="128" t="str">
        <f>IF($A289&gt;='DB_FG_243way_Regular Symbol'!H$16,"",IF(F289=0,"",IF(OR(F289=$U$1,F289=$V$1,F290=$U$1,F290=$V$1,F291=$U$1,F291=$V$1),0,1)))</f>
        <v/>
      </c>
      <c r="AA289" s="342" t="str">
        <f>IF($A289&gt;='DB_FG_243way_Regular Symbol'!D$16,"",IF(B289=0,"",IF(OR(B289=$AA$1,B289=$AB$1,B290=$AA$1,B290=$AB$1,B291=$AA$1,,B291=$AB$1),0,1)))</f>
        <v/>
      </c>
      <c r="AB289" s="2" t="str">
        <f>IF($A289&gt;='DB_FG_243way_Regular Symbol'!E$16,"",IF(C289=0,"",IF(OR(C289=$AA$1,C289=$AB$1,C290=$AA$1,C290=$AB$1,C291=$AA$1,,C291=$AB$1),0,1)))</f>
        <v/>
      </c>
      <c r="AC289" s="2" t="str">
        <f>IF($A289&gt;='DB_FG_243way_Regular Symbol'!F$16,"",IF(D289=0,"",IF(OR(D289=$AA$1,D289=$AB$1,D290=$AA$1,D290=$AB$1,D291=$AA$1,,D291=$AB$1),0,1)))</f>
        <v/>
      </c>
      <c r="AD289" s="2" t="str">
        <f>IF($A289&gt;='DB_FG_243way_Regular Symbol'!G$16,"",IF(E289=0,"",IF(OR(E289=$AA$1,E289=$AB$1,E290=$AA$1,E290=$AB$1,E291=$AA$1,,E291=$AB$1),0,1)))</f>
        <v/>
      </c>
      <c r="AE289" s="128" t="str">
        <f>IF($A289&gt;='DB_FG_243way_Regular Symbol'!H$16,"",IF(F289=0,"",IF(OR(F289=$AA$1,F289=$AB$1,F290=$AA$1,F290=$AB$1,F291=$AA$1,,F291=$AB$1),0,1)))</f>
        <v/>
      </c>
      <c r="AG289" s="342" t="str">
        <f>IF($A289&gt;='DB_FG_243way_Regular Symbol'!D$16,"",IF(B289=0,"",IF(OR(B289=$AG$1,B289=$AH$1,B290=$AG$1,B290=$AH$1,B291=$AG$1,B291=$AH$1),0,1)))</f>
        <v/>
      </c>
      <c r="AH289" s="2" t="str">
        <f>IF($A289&gt;='DB_FG_243way_Regular Symbol'!E$16,"",IF(C289=0,"",IF(OR(C289=$AG$1,C289=$AH$1,C290=$AG$1,C290=$AH$1,C291=$AG$1,C291=$AH$1),0,1)))</f>
        <v/>
      </c>
      <c r="AI289" s="2" t="str">
        <f>IF($A289&gt;='DB_FG_243way_Regular Symbol'!F$16,"",IF(D289=0,"",IF(OR(D289=$AG$1,D289=$AH$1,D290=$AG$1,D290=$AH$1,D291=$AG$1,D291=$AH$1),0,1)))</f>
        <v/>
      </c>
      <c r="AJ289" s="2" t="str">
        <f>IF($A289&gt;='DB_FG_243way_Regular Symbol'!G$16,"",IF(E289=0,"",IF(OR(E289=$AG$1,E289=$AH$1,E290=$AG$1,E290=$AH$1,E291=$AG$1,E291=$AH$1),0,1)))</f>
        <v/>
      </c>
      <c r="AK289" s="128" t="str">
        <f>IF($A289&gt;='DB_FG_243way_Regular Symbol'!H$16,"",IF(F289=0,"",IF(OR(F289=$AG$1,F289=$AH$1,F290=$AG$1,F290=$AH$1,F291=$AG$1,F291=$AH$1),0,1)))</f>
        <v/>
      </c>
      <c r="AM289" s="342" t="str">
        <f>IF($A289&gt;='DB_FG_243way_Regular Symbol'!D$16,"",IF(B289=0,"",IF(OR(B289=$AM$1,B289=$AN$1,B290=$AM$1,B290=$AN$1,B291=$AM$1,B291=$AN$1),0,1)))</f>
        <v/>
      </c>
      <c r="AN289" s="2" t="str">
        <f>IF($A289&gt;='DB_FG_243way_Regular Symbol'!E$16,"",IF(C289=0,"",IF(OR(C289=$AM$1,C289=$AN$1,C290=$AM$1,C290=$AN$1,C291=$AM$1,C291=$AN$1),0,1)))</f>
        <v/>
      </c>
      <c r="AO289" s="2" t="str">
        <f>IF($A289&gt;='DB_FG_243way_Regular Symbol'!F$16,"",IF(D289=0,"",IF(OR(D289=$AM$1,D289=$AN$1,D290=$AM$1,D290=$AN$1,D291=$AM$1,D291=$AN$1),0,1)))</f>
        <v/>
      </c>
      <c r="AP289" s="2" t="str">
        <f>IF($A289&gt;='DB_FG_243way_Regular Symbol'!G$16,"",IF(E289=0,"",IF(OR(E289=$AM$1,E289=$AN$1,E290=$AM$1,E290=$AN$1,E291=$AM$1,E291=$AN$1),0,1)))</f>
        <v/>
      </c>
      <c r="AQ289" s="128" t="str">
        <f>IF($A289&gt;='DB_FG_243way_Regular Symbol'!H$16,"",IF(F289=0,"",IF(OR(F289=$AM$1,F289=$AN$1,F290=$AM$1,F290=$AN$1,F291=$AM$1,F291=$AN$1),0,1)))</f>
        <v/>
      </c>
      <c r="AS289" s="342" t="str">
        <f>IF($A289&gt;='DB_FG_243way_Regular Symbol'!D$16,"",IF(B289=0,"",IF(OR(B289=$AM$1,B289=$AT$1,B290=$AM$1,B290=$AT$1,B291=$AM$1,B291=$AT$1),0,1)))</f>
        <v/>
      </c>
      <c r="AT289" s="2" t="str">
        <f>IF($A289&gt;='DB_FG_243way_Regular Symbol'!E$16,"",IF(C289=0,"",IF(OR(C289=$AM$1,C289=$AT$1,C290=$AM$1,C290=$AT$1,C291=$AM$1,C291=$AT$1),0,1)))</f>
        <v/>
      </c>
      <c r="AU289" s="2" t="str">
        <f>IF($A289&gt;='DB_FG_243way_Regular Symbol'!F$16,"",IF(D289=0,"",IF(OR(D289=$AM$1,D289=$AT$1,D290=$AM$1,D290=$AT$1,D291=$AM$1,D291=$AT$1),0,1)))</f>
        <v/>
      </c>
      <c r="AV289" s="2" t="str">
        <f>IF($A289&gt;='DB_FG_243way_Regular Symbol'!G$16,"",IF(E289=0,"",IF(OR(E289=$AM$1,E289=$AT$1,E290=$AM$1,E290=$AT$1,E291=$AM$1,E291=$AT$1),0,1)))</f>
        <v/>
      </c>
      <c r="AW289" s="128" t="str">
        <f>IF($A289&gt;='DB_FG_243way_Regular Symbol'!H$16,"",IF(F289=0,"",IF(OR(F289=$AM$1,F289=$AT$1,F290=$AM$1,F290=$AT$1,F291=$AM$1,F291=$AT$1),0,1)))</f>
        <v/>
      </c>
      <c r="AY289" s="342" t="str">
        <f>IF($A289&gt;='DB_FG_243way_Regular Symbol'!D$16,"",IF(B289=0,"",IF(OR(B289=$AM$1,B289=$AZ$1,B290=$AM$1,B290=$AZ$1,B291=$AM$1,B291=$AZ$1),0,1)))</f>
        <v/>
      </c>
      <c r="AZ289" s="2" t="str">
        <f>IF($A289&gt;='DB_FG_243way_Regular Symbol'!E$16,"",IF(C289=0,"",IF(OR(C289=$AM$1,C289=$AZ$1,C290=$AM$1,C290=$AZ$1,C291=$AM$1,C291=$AZ$1),0,1)))</f>
        <v/>
      </c>
      <c r="BA289" s="2" t="str">
        <f>IF($A289&gt;='DB_FG_243way_Regular Symbol'!F$16,"",IF(D289=0,"",IF(OR(D289=$AM$1,D289=$AZ$1,D290=$AM$1,D290=$AZ$1,D291=$AM$1,D291=$AZ$1),0,1)))</f>
        <v/>
      </c>
      <c r="BB289" s="2" t="str">
        <f>IF($A289&gt;='DB_FG_243way_Regular Symbol'!G$16,"",IF(E289=0,"",IF(OR(E289=$AM$1,E289=$AZ$1,E290=$AM$1,E290=$AZ$1,E291=$AM$1,E291=$AZ$1),0,1)))</f>
        <v/>
      </c>
      <c r="BC289" s="128" t="str">
        <f>IF($A289&gt;='DB_FG_243way_Regular Symbol'!H$16,"",IF(F289=0,"",IF(OR(F289=$AM$1,F289=$AZ$1,F290=$AM$1,F290=$AZ$1,F291=$AM$1,F291=$AZ$1),0,1)))</f>
        <v/>
      </c>
      <c r="BE289" s="342"/>
      <c r="BF289" s="2"/>
      <c r="BG289" s="2" t="str">
        <f>IF($A289&gt;='DB_FG_243way_Regular Symbol'!F$16,"",IF(D289=0,"",COUNTIF(D289:D291,$BF$1)))</f>
        <v/>
      </c>
      <c r="BH289" s="2" t="str">
        <f>IF($A289&gt;='DB_FG_243way_Regular Symbol'!G$16,"",IF(E289=0,"",COUNTIF(E289:E291,$BF$1)))</f>
        <v/>
      </c>
      <c r="BI289" s="2" t="str">
        <f>IF($A289&gt;='DB_FG_243way_Regular Symbol'!H$16,"",IF(F289=0,"",COUNTIF(F289:F291,$BF$1)))</f>
        <v/>
      </c>
      <c r="BK289" s="342"/>
      <c r="BL289" s="2"/>
      <c r="BM289" s="2" t="str">
        <f>IF($A289&gt;='DB_FG_243way_Regular Symbol'!F$16,"",IF(D289=0,"",IF(OR(D289=$AM$1,D289=$BL$1,D290=$AM$1,D290=$BL$1,D291=$AM$1,D291=$BL$1),0,1)))</f>
        <v/>
      </c>
      <c r="BN289" s="2" t="str">
        <f>IF($A289&gt;='DB_FG_243way_Regular Symbol'!G$16,"",IF(E289=0,"",IF(OR(E289=$AM$1,E289=$BL$1,E290=$AM$1,E290=$BL$1,E291=$AM$1,E291=$BL$1),0,1)))</f>
        <v/>
      </c>
      <c r="BO289" s="128" t="str">
        <f>IF($A289&gt;='DB_FG_243way_Regular Symbol'!H$16,"",IF(F289=0,"",IF(OR(F289=$AM$1,F289=$BL$1,F290=$AM$1,F290=$BL$1,F291=$AM$1,F291=$BL$1),0,1)))</f>
        <v/>
      </c>
      <c r="BQ289" s="2" t="str">
        <f>IF($A289&gt;='DB_FG_243way_Regular Symbol'!D$16,"",IF(B289=0,"",IF(OR(B289=$BQ$1,B289=$BR$1,B290=$BQ$1,B290=$BR$1,B291=$BQ$1,B291=$BR$1),0,1)))</f>
        <v/>
      </c>
      <c r="BR289" s="2" t="str">
        <f>IF($A289&gt;='DB_FG_243way_Regular Symbol'!E$16,"",IF(C289=0,"",IF(OR(C289=$BQ$1,C289=$BR$1,C290=$BQ$1,C290=$BR$1,C291=$BQ$1,C291=$BR$1),0,1)))</f>
        <v/>
      </c>
      <c r="BS289" s="2" t="str">
        <f>IF($A289&gt;='DB_FG_243way_Regular Symbol'!F$16,"",IF(D289=0,"",IF(OR(D289=$BQ$1,D289=$BR$1,D290=$BQ$1,D290=$BR$1,D291=$BQ$1,D291=$BR$1),0,1)))</f>
        <v/>
      </c>
      <c r="BT289" s="2" t="str">
        <f>IF($A289&gt;='DB_FG_243way_Regular Symbol'!G$16,"",IF(E289=0,"",IF(OR(E289=$BQ$1,E289=$BR$1,E290=$BQ$1,E290=$BR$1,E291=$BQ$1,E291=$BR$1),0,1)))</f>
        <v/>
      </c>
      <c r="BU289" s="2" t="str">
        <f>IF($A289&gt;='DB_FG_243way_Regular Symbol'!H$16,"",IF(F289=0,"",IF(OR(F289=$BQ$1,F289=$BR$1,F290=$BQ$1,F290=$BR$1,F291=$BQ$1,F291=$BR$1),0,1)))</f>
        <v/>
      </c>
      <c r="BW289" s="2" t="str">
        <f>IF($A289&gt;='DB_FG_243way_Regular Symbol'!D$16,"",IF(B289=0,"",IF(OR(B289=$BW$1,B290=$BW$1,B291=$BW$1,B289=$BX$1,B290=$BX$1,B291=$BX$1),0,1)))</f>
        <v/>
      </c>
      <c r="BX289" s="2" t="str">
        <f>IF($A289&gt;='DB_FG_243way_Regular Symbol'!E$16,"",IF(C289=0,"",IF(OR(C289=$BW$1,C290=$BW$1,C291=$BW$1,C289=$BX$1,C290=$BX$1,C291=$BX$1),0,1)))</f>
        <v/>
      </c>
      <c r="BY289" s="2" t="str">
        <f>IF($A289&gt;='DB_FG_243way_Regular Symbol'!F$16,"",IF(D289=0,"",IF(OR(D289=$BW$1,D290=$BW$1,D291=$BW$1,D289=$BX$1,D290=$BX$1,D291=$BX$1),0,1)))</f>
        <v/>
      </c>
      <c r="BZ289" s="2" t="str">
        <f>IF($A289&gt;='DB_FG_243way_Regular Symbol'!G$16,"",IF(E289=0,"",IF(OR(E289=$BW$1,E290=$BW$1,E291=$BW$1,E289=$BX$1,E290=$BX$1,E291=$BX$1),0,1)))</f>
        <v/>
      </c>
      <c r="CA289" s="2" t="str">
        <f>IF($A289&gt;='DB_FG_243way_Regular Symbol'!H$16,"",IF(F289=0,"",IF(OR(F289=$BW$1,F290=$BW$1,F291=$BW$1,F289=$BX$1,F290=$BX$1,F291=$BX$1),0,1)))</f>
        <v/>
      </c>
      <c r="CC289" s="2" t="str">
        <f>IF($A289&gt;='DB_FG_243way_Regular Symbol'!D$16,"",IF(B289=0,"",IF(OR(B289=$BW$1,B290=$BW$1,B291=$BW$1,B289=$CD$1,B290=$CD$1,B291=$CD$1),0,1)))</f>
        <v/>
      </c>
      <c r="CD289" s="2" t="str">
        <f>IF($A289&gt;='DB_FG_243way_Regular Symbol'!E$16,"",IF(C289=0,"",IF(OR(C289=$BW$1,C290=$BW$1,C291=$BW$1,C289=$CD$1,C290=$CD$1,C291=$CD$1),0,1)))</f>
        <v/>
      </c>
      <c r="CE289" s="2" t="str">
        <f>IF($A289&gt;='DB_FG_243way_Regular Symbol'!F$16,"",IF(D289=0,"",IF(OR(D289=$BW$1,D290=$BW$1,D291=$BW$1,D289=$CD$1,D290=$CD$1,D291=$CD$1),0,1)))</f>
        <v/>
      </c>
      <c r="CF289" s="2" t="str">
        <f>IF($A289&gt;='DB_FG_243way_Regular Symbol'!G$16,"",IF(E289=0,"",IF(OR(E289=$BW$1,E290=$BW$1,E291=$BW$1,E289=$CD$1,E290=$CD$1,E291=$CD$1),0,1)))</f>
        <v/>
      </c>
      <c r="CG289" s="2" t="str">
        <f>IF($A289&gt;='DB_FG_243way_Regular Symbol'!H$16,"",IF(F289=0,"",IF(OR(F289=$BW$1,F290=$BW$1,F291=$BW$1,F289=$CD$1,F290=$CD$1,F291=$CD$1),0,1)))</f>
        <v/>
      </c>
      <c r="CI289" s="2" t="str">
        <f>IF($A289&gt;='DB_FG_243way_Regular Symbol'!D$16,"",IF(B289=0,"",IF(OR(B289=$BW$1,B290=$BW$1,B291=$BW$1,B289=$CJ$1,B290=$CJ$1,B291=$CJ$1),0,1)))</f>
        <v/>
      </c>
      <c r="CJ289" s="2" t="str">
        <f>IF($A289&gt;='DB_FG_243way_Regular Symbol'!E$16,"",IF(C289=0,"",IF(OR(C289=$BW$1,C290=$BW$1,C291=$BW$1,C289=$CJ$1,C290=$CJ$1,C291=$CJ$1),0,1)))</f>
        <v/>
      </c>
      <c r="CK289" s="2" t="str">
        <f>IF($A289&gt;='DB_FG_243way_Regular Symbol'!F$16,"",IF(D289=0,"",IF(OR(D289=$BW$1,D290=$BW$1,D291=$BW$1,D289=$CJ$1,D290=$CJ$1,D291=$CJ$1),0,1)))</f>
        <v/>
      </c>
      <c r="CL289" s="2" t="str">
        <f>IF($A289&gt;='DB_FG_243way_Regular Symbol'!G$16,"",IF(E289=0,"",IF(OR(E289=$BW$1,E290=$BW$1,E291=$BW$1,E289=$CJ$1,E290=$CJ$1,E291=$CJ$1),0,1)))</f>
        <v/>
      </c>
      <c r="CM289" s="2" t="str">
        <f>IF($A289&gt;='DB_FG_243way_Regular Symbol'!H$16,"",IF(F289=0,"",IF(OR(F289=$BW$1,F290=$BW$1,F291=$BW$1,F289=$CJ$1,F290=$CJ$1,F291=$CJ$1),0,1)))</f>
        <v/>
      </c>
      <c r="CO289" s="2" t="str">
        <f>IF($A289&gt;='DB_FG_243way_Regular Symbol'!D$16,"",IF(B289=0,"",IF(OR(B289=$BW$1,B290=$BW$1,B291=$BW$1,B289=$CP$1,B290=$CP$1,B291=$CP$1),0,1)))</f>
        <v/>
      </c>
      <c r="CP289" s="2" t="str">
        <f>IF($A289&gt;='DB_FG_243way_Regular Symbol'!E$16,"",IF(C289=0,"",IF(OR(C289=$BW$1,C290=$BW$1,C291=$BW$1,C289=$CP$1,C290=$CP$1,C291=$CP$1),0,1)))</f>
        <v/>
      </c>
      <c r="CQ289" s="2" t="str">
        <f>IF($A289&gt;='DB_FG_243way_Regular Symbol'!F$16,"",IF(D289=0,"",IF(OR(D289=$BW$1,D290=$BW$1,D291=$BW$1,D289=$CP$1,D290=$CP$1,D291=$CP$1),0,1)))</f>
        <v/>
      </c>
      <c r="CR289" s="2" t="str">
        <f>IF($A289&gt;='DB_FG_243way_Regular Symbol'!G$16,"",IF(E289=0,"",IF(OR(E289=$BW$1,E290=$BW$1,E291=$BW$1,E289=$CP$1,E290=$CP$1,E291=$CP$1),0,1)))</f>
        <v/>
      </c>
      <c r="CS289" s="2" t="str">
        <f>IF($A289&gt;='DB_FG_243way_Regular Symbol'!H$16,"",IF(F289=0,"",IF(OR(F289=$BW$1,F290=$BW$1,F291=$BW$1,F289=$CP$1,F290=$CP$1,F291=$CP$1),0,1)))</f>
        <v/>
      </c>
      <c r="CU289" s="2" t="str">
        <f>IF($A289&gt;='DB_FG_243way_Regular Symbol'!D$16,"",IF(B289=0,"",IF(OR(B289=$BW$1,B290=$BW$1,B291=$BW$1,B289=$CV$1,B290=$CV$1,B291=$CV$1),0,1)))</f>
        <v/>
      </c>
      <c r="CV289" s="2" t="str">
        <f>IF($A289&gt;='DB_FG_243way_Regular Symbol'!E$16,"",IF(C289=0,"",IF(OR(C289=$BW$1,C290=$BW$1,C291=$BW$1,C289=$CV$1,C290=$CV$1,C291=$CV$1),0,1)))</f>
        <v/>
      </c>
      <c r="CW289" s="2" t="str">
        <f>IF($A289&gt;='DB_FG_243way_Regular Symbol'!F$16,"",IF(D289=0,"",IF(OR(D289=$BW$1,D290=$BW$1,D291=$BW$1,D289=$CV$1,D290=$CV$1,D291=$CV$1),0,1)))</f>
        <v/>
      </c>
      <c r="CX289" s="2" t="str">
        <f>IF($A289&gt;='DB_FG_243way_Regular Symbol'!G$16,"",IF(E289=0,"",IF(OR(E289=$BW$1,E290=$BW$1,E291=$BW$1,E289=$CV$1,E290=$CV$1,E291=$CV$1),0,1)))</f>
        <v/>
      </c>
      <c r="CY289" s="2" t="str">
        <f>IF($A289&gt;='DB_FG_243way_Regular Symbol'!H$16,"",IF(F289=0,"",IF(OR(F289=$BW$1,F290=$BW$1,F291=$BW$1,F289=$CV$1,F290=$CV$1,F291=$CV$1),0,1)))</f>
        <v/>
      </c>
    </row>
    <row r="290" spans="1:103">
      <c r="A290" s="341">
        <f>IF('DB_FG_243way_Regular Symbol'!L289="","",'DB_FG_243way_Regular Symbol'!L289)</f>
        <v>286</v>
      </c>
      <c r="B290" s="184" t="str">
        <f>IF('DB_FG_243way_Regular Symbol'!M289="",
IF($A290-'DB_FG_243way_Regular Symbol'!D$16&gt;='DB_FG_243way_RegularＸ_W()'!B$2-1,"",VLOOKUP($A290-'DB_FG_243way_Regular Symbol'!D$16,'DB_FG_243way_Regular Symbol'!$L$3:$Q$99,'DB_FG_243way_RegularＸ_W()'!B$3+1,FALSE)),
'DB_FG_243way_Regular Symbol'!M289)</f>
        <v/>
      </c>
      <c r="C290" s="184" t="str">
        <f>IF('DB_FG_243way_Regular Symbol'!N289="",
IF($A290-'DB_FG_243way_Regular Symbol'!E$16&gt;='DB_FG_243way_RegularＸ_W()'!C$2-1,"",VLOOKUP($A290-'DB_FG_243way_Regular Symbol'!E$16,'DB_FG_243way_Regular Symbol'!$L$3:$Q$99,'DB_FG_243way_RegularＸ_W()'!C$3+1,FALSE)),
'DB_FG_243way_Regular Symbol'!N289)</f>
        <v/>
      </c>
      <c r="D290" s="184" t="str">
        <f>IF('DB_FG_243way_Regular Symbol'!O289="",
IF($A290-'DB_FG_243way_Regular Symbol'!F$16&gt;='DB_FG_243way_RegularＸ_W()'!D$2-1,"",VLOOKUP($A290-'DB_FG_243way_Regular Symbol'!F$16,'DB_FG_243way_Regular Symbol'!$L$3:$Q$99,'DB_FG_243way_RegularＸ_W()'!D$3+1,FALSE)),
'DB_FG_243way_Regular Symbol'!O289)</f>
        <v/>
      </c>
      <c r="E290" s="184" t="str">
        <f>IF('DB_FG_243way_Regular Symbol'!P289="",
IF($A290-'DB_FG_243way_Regular Symbol'!G$16&gt;='DB_FG_243way_RegularＸ_W()'!E$2-1,"",VLOOKUP($A290-'DB_FG_243way_Regular Symbol'!G$16,'DB_FG_243way_Regular Symbol'!$L$3:$Q$99,'DB_FG_243way_RegularＸ_W()'!E$3+1,FALSE)),
'DB_FG_243way_Regular Symbol'!P289)</f>
        <v/>
      </c>
      <c r="F290" s="358" t="str">
        <f>IF('DB_FG_243way_Regular Symbol'!Q289="",
IF($A290-'DB_FG_243way_Regular Symbol'!H$16&gt;='DB_FG_243way_RegularＸ_W()'!F$2-1,"",VLOOKUP($A290-'DB_FG_243way_Regular Symbol'!H$16,'DB_FG_243way_Regular Symbol'!$L$3:$Q$99,'DB_FG_243way_RegularＸ_W()'!F$3+1,FALSE)),
'DB_FG_243way_Regular Symbol'!Q289)</f>
        <v/>
      </c>
      <c r="O290" s="342" t="str">
        <f>IF($A290&gt;='DB_FG_243way_Regular Symbol'!D$16,"",IF(B290=0,"",IF(OR(B290=$O$1,B290=$P$1,B291=$O$1,B291=$P$1,B292=$O$1,B292=$P$1),0,1)))</f>
        <v/>
      </c>
      <c r="P290" s="2" t="str">
        <f>IF($A290&gt;='DB_FG_243way_Regular Symbol'!E$16,"",IF(C290=0,"",IF(OR(C290=$O$1,C290=$P$1,C291=$O$1,C291=$P$1,C292=$O$1,C292=$P$1),0,1)))</f>
        <v/>
      </c>
      <c r="Q290" s="2" t="str">
        <f>IF($A290&gt;='DB_FG_243way_Regular Symbol'!F$16,"",IF(D290=0,"",IF(OR(D290=$O$1,D290=$P$1,D291=$O$1,D291=$P$1,D292=$O$1,D292=$P$1),0,1)))</f>
        <v/>
      </c>
      <c r="R290" s="2" t="str">
        <f>IF($A290&gt;='DB_FG_243way_Regular Symbol'!G$16,"",IF(E290=0,"",IF(OR(E290=$O$1,E290=$P$1,E291=$O$1,E291=$P$1,E292=$O$1,E292=$P$1),0,1)))</f>
        <v/>
      </c>
      <c r="S290" s="128" t="str">
        <f>IF($A290&gt;='DB_FG_243way_Regular Symbol'!H$16,"",IF(F290=0,"",IF(OR(F290=$O$1,F290=$P$1,F291=$O$1,F291=$P$1,F292=$O$1,F292=$P$1),0,1)))</f>
        <v/>
      </c>
      <c r="U290" s="342" t="str">
        <f>IF($A290&gt;='DB_FG_243way_Regular Symbol'!D$16,"",IF(B290=0,"",IF(OR(B290=$U$1,B290=$V$1,B291=$U$1,B291=$V$1,B292=$U$1,B292=$V$1),0,1)))</f>
        <v/>
      </c>
      <c r="V290" s="2" t="str">
        <f>IF($A290&gt;='DB_FG_243way_Regular Symbol'!E$16,"",IF(C290=0,"",IF(OR(C290=$U$1,C290=$V$1,C291=$U$1,C291=$V$1,C292=$U$1,C292=$V$1),0,1)))</f>
        <v/>
      </c>
      <c r="W290" s="2" t="str">
        <f>IF($A290&gt;='DB_FG_243way_Regular Symbol'!F$16,"",IF(D290=0,"",IF(OR(D290=$U$1,D290=$V$1,D291=$U$1,D291=$V$1,D292=$U$1,D292=$V$1),0,1)))</f>
        <v/>
      </c>
      <c r="X290" s="2" t="str">
        <f>IF($A290&gt;='DB_FG_243way_Regular Symbol'!G$16,"",IF(E290=0,"",IF(OR(E290=$U$1,E290=$V$1,E291=$U$1,E291=$V$1,E292=$U$1,E292=$V$1),0,1)))</f>
        <v/>
      </c>
      <c r="Y290" s="128" t="str">
        <f>IF($A290&gt;='DB_FG_243way_Regular Symbol'!H$16,"",IF(F290=0,"",IF(OR(F290=$U$1,F290=$V$1,F291=$U$1,F291=$V$1,F292=$U$1,F292=$V$1),0,1)))</f>
        <v/>
      </c>
      <c r="AA290" s="342" t="str">
        <f>IF($A290&gt;='DB_FG_243way_Regular Symbol'!D$16,"",IF(B290=0,"",IF(OR(B290=$AA$1,B290=$AB$1,B291=$AA$1,B291=$AB$1,B292=$AA$1,,B292=$AB$1),0,1)))</f>
        <v/>
      </c>
      <c r="AB290" s="2" t="str">
        <f>IF($A290&gt;='DB_FG_243way_Regular Symbol'!E$16,"",IF(C290=0,"",IF(OR(C290=$AA$1,C290=$AB$1,C291=$AA$1,C291=$AB$1,C292=$AA$1,,C292=$AB$1),0,1)))</f>
        <v/>
      </c>
      <c r="AC290" s="2" t="str">
        <f>IF($A290&gt;='DB_FG_243way_Regular Symbol'!F$16,"",IF(D290=0,"",IF(OR(D290=$AA$1,D290=$AB$1,D291=$AA$1,D291=$AB$1,D292=$AA$1,,D292=$AB$1),0,1)))</f>
        <v/>
      </c>
      <c r="AD290" s="2" t="str">
        <f>IF($A290&gt;='DB_FG_243way_Regular Symbol'!G$16,"",IF(E290=0,"",IF(OR(E290=$AA$1,E290=$AB$1,E291=$AA$1,E291=$AB$1,E292=$AA$1,,E292=$AB$1),0,1)))</f>
        <v/>
      </c>
      <c r="AE290" s="128" t="str">
        <f>IF($A290&gt;='DB_FG_243way_Regular Symbol'!H$16,"",IF(F290=0,"",IF(OR(F290=$AA$1,F290=$AB$1,F291=$AA$1,F291=$AB$1,F292=$AA$1,,F292=$AB$1),0,1)))</f>
        <v/>
      </c>
      <c r="AG290" s="342" t="str">
        <f>IF($A290&gt;='DB_FG_243way_Regular Symbol'!D$16,"",IF(B290=0,"",IF(OR(B290=$AG$1,B290=$AH$1,B291=$AG$1,B291=$AH$1,B292=$AG$1,B292=$AH$1),0,1)))</f>
        <v/>
      </c>
      <c r="AH290" s="2" t="str">
        <f>IF($A290&gt;='DB_FG_243way_Regular Symbol'!E$16,"",IF(C290=0,"",IF(OR(C290=$AG$1,C290=$AH$1,C291=$AG$1,C291=$AH$1,C292=$AG$1,C292=$AH$1),0,1)))</f>
        <v/>
      </c>
      <c r="AI290" s="2" t="str">
        <f>IF($A290&gt;='DB_FG_243way_Regular Symbol'!F$16,"",IF(D290=0,"",IF(OR(D290=$AG$1,D290=$AH$1,D291=$AG$1,D291=$AH$1,D292=$AG$1,D292=$AH$1),0,1)))</f>
        <v/>
      </c>
      <c r="AJ290" s="2" t="str">
        <f>IF($A290&gt;='DB_FG_243way_Regular Symbol'!G$16,"",IF(E290=0,"",IF(OR(E290=$AG$1,E290=$AH$1,E291=$AG$1,E291=$AH$1,E292=$AG$1,E292=$AH$1),0,1)))</f>
        <v/>
      </c>
      <c r="AK290" s="128" t="str">
        <f>IF($A290&gt;='DB_FG_243way_Regular Symbol'!H$16,"",IF(F290=0,"",IF(OR(F290=$AG$1,F290=$AH$1,F291=$AG$1,F291=$AH$1,F292=$AG$1,F292=$AH$1),0,1)))</f>
        <v/>
      </c>
      <c r="AM290" s="342" t="str">
        <f>IF($A290&gt;='DB_FG_243way_Regular Symbol'!D$16,"",IF(B290=0,"",IF(OR(B290=$AM$1,B290=$AN$1,B291=$AM$1,B291=$AN$1,B292=$AM$1,B292=$AN$1),0,1)))</f>
        <v/>
      </c>
      <c r="AN290" s="2" t="str">
        <f>IF($A290&gt;='DB_FG_243way_Regular Symbol'!E$16,"",IF(C290=0,"",IF(OR(C290=$AM$1,C290=$AN$1,C291=$AM$1,C291=$AN$1,C292=$AM$1,C292=$AN$1),0,1)))</f>
        <v/>
      </c>
      <c r="AO290" s="2" t="str">
        <f>IF($A290&gt;='DB_FG_243way_Regular Symbol'!F$16,"",IF(D290=0,"",IF(OR(D290=$AM$1,D290=$AN$1,D291=$AM$1,D291=$AN$1,D292=$AM$1,D292=$AN$1),0,1)))</f>
        <v/>
      </c>
      <c r="AP290" s="2" t="str">
        <f>IF($A290&gt;='DB_FG_243way_Regular Symbol'!G$16,"",IF(E290=0,"",IF(OR(E290=$AM$1,E290=$AN$1,E291=$AM$1,E291=$AN$1,E292=$AM$1,E292=$AN$1),0,1)))</f>
        <v/>
      </c>
      <c r="AQ290" s="128" t="str">
        <f>IF($A290&gt;='DB_FG_243way_Regular Symbol'!H$16,"",IF(F290=0,"",IF(OR(F290=$AM$1,F290=$AN$1,F291=$AM$1,F291=$AN$1,F292=$AM$1,F292=$AN$1),0,1)))</f>
        <v/>
      </c>
      <c r="AS290" s="342" t="str">
        <f>IF($A290&gt;='DB_FG_243way_Regular Symbol'!D$16,"",IF(B290=0,"",IF(OR(B290=$AM$1,B290=$AT$1,B291=$AM$1,B291=$AT$1,B292=$AM$1,B292=$AT$1),0,1)))</f>
        <v/>
      </c>
      <c r="AT290" s="2" t="str">
        <f>IF($A290&gt;='DB_FG_243way_Regular Symbol'!E$16,"",IF(C290=0,"",IF(OR(C290=$AM$1,C290=$AT$1,C291=$AM$1,C291=$AT$1,C292=$AM$1,C292=$AT$1),0,1)))</f>
        <v/>
      </c>
      <c r="AU290" s="2" t="str">
        <f>IF($A290&gt;='DB_FG_243way_Regular Symbol'!F$16,"",IF(D290=0,"",IF(OR(D290=$AM$1,D290=$AT$1,D291=$AM$1,D291=$AT$1,D292=$AM$1,D292=$AT$1),0,1)))</f>
        <v/>
      </c>
      <c r="AV290" s="2" t="str">
        <f>IF($A290&gt;='DB_FG_243way_Regular Symbol'!G$16,"",IF(E290=0,"",IF(OR(E290=$AM$1,E290=$AT$1,E291=$AM$1,E291=$AT$1,E292=$AM$1,E292=$AT$1),0,1)))</f>
        <v/>
      </c>
      <c r="AW290" s="128" t="str">
        <f>IF($A290&gt;='DB_FG_243way_Regular Symbol'!H$16,"",IF(F290=0,"",IF(OR(F290=$AM$1,F290=$AT$1,F291=$AM$1,F291=$AT$1,F292=$AM$1,F292=$AT$1),0,1)))</f>
        <v/>
      </c>
      <c r="AY290" s="342" t="str">
        <f>IF($A290&gt;='DB_FG_243way_Regular Symbol'!D$16,"",IF(B290=0,"",IF(OR(B290=$AM$1,B290=$AZ$1,B291=$AM$1,B291=$AZ$1,B292=$AM$1,B292=$AZ$1),0,1)))</f>
        <v/>
      </c>
      <c r="AZ290" s="2" t="str">
        <f>IF($A290&gt;='DB_FG_243way_Regular Symbol'!E$16,"",IF(C290=0,"",IF(OR(C290=$AM$1,C290=$AZ$1,C291=$AM$1,C291=$AZ$1,C292=$AM$1,C292=$AZ$1),0,1)))</f>
        <v/>
      </c>
      <c r="BA290" s="2" t="str">
        <f>IF($A290&gt;='DB_FG_243way_Regular Symbol'!F$16,"",IF(D290=0,"",IF(OR(D290=$AM$1,D290=$AZ$1,D291=$AM$1,D291=$AZ$1,D292=$AM$1,D292=$AZ$1),0,1)))</f>
        <v/>
      </c>
      <c r="BB290" s="2" t="str">
        <f>IF($A290&gt;='DB_FG_243way_Regular Symbol'!G$16,"",IF(E290=0,"",IF(OR(E290=$AM$1,E290=$AZ$1,E291=$AM$1,E291=$AZ$1,E292=$AM$1,E292=$AZ$1),0,1)))</f>
        <v/>
      </c>
      <c r="BC290" s="128" t="str">
        <f>IF($A290&gt;='DB_FG_243way_Regular Symbol'!H$16,"",IF(F290=0,"",IF(OR(F290=$AM$1,F290=$AZ$1,F291=$AM$1,F291=$AZ$1,F292=$AM$1,F292=$AZ$1),0,1)))</f>
        <v/>
      </c>
      <c r="BE290" s="342"/>
      <c r="BF290" s="2"/>
      <c r="BG290" s="2" t="str">
        <f>IF($A290&gt;='DB_FG_243way_Regular Symbol'!F$16,"",IF(D290=0,"",COUNTIF(D290:D292,$BF$1)))</f>
        <v/>
      </c>
      <c r="BH290" s="2" t="str">
        <f>IF($A290&gt;='DB_FG_243way_Regular Symbol'!G$16,"",IF(E290=0,"",COUNTIF(E290:E292,$BF$1)))</f>
        <v/>
      </c>
      <c r="BI290" s="2" t="str">
        <f>IF($A290&gt;='DB_FG_243way_Regular Symbol'!H$16,"",IF(F290=0,"",COUNTIF(F290:F292,$BF$1)))</f>
        <v/>
      </c>
      <c r="BK290" s="342"/>
      <c r="BL290" s="2"/>
      <c r="BM290" s="2" t="str">
        <f>IF($A290&gt;='DB_FG_243way_Regular Symbol'!F$16,"",IF(D290=0,"",IF(OR(D290=$AM$1,D290=$BL$1,D291=$AM$1,D291=$BL$1,D292=$AM$1,D292=$BL$1),0,1)))</f>
        <v/>
      </c>
      <c r="BN290" s="2" t="str">
        <f>IF($A290&gt;='DB_FG_243way_Regular Symbol'!G$16,"",IF(E290=0,"",IF(OR(E290=$AM$1,E290=$BL$1,E291=$AM$1,E291=$BL$1,E292=$AM$1,E292=$BL$1),0,1)))</f>
        <v/>
      </c>
      <c r="BO290" s="128" t="str">
        <f>IF($A290&gt;='DB_FG_243way_Regular Symbol'!H$16,"",IF(F290=0,"",IF(OR(F290=$AM$1,F290=$BL$1,F291=$AM$1,F291=$BL$1,F292=$AM$1,F292=$BL$1),0,1)))</f>
        <v/>
      </c>
      <c r="BQ290" s="2" t="str">
        <f>IF($A290&gt;='DB_FG_243way_Regular Symbol'!D$16,"",IF(B290=0,"",IF(OR(B290=$BQ$1,B290=$BR$1,B291=$BQ$1,B291=$BR$1,B292=$BQ$1,B292=$BR$1),0,1)))</f>
        <v/>
      </c>
      <c r="BR290" s="2" t="str">
        <f>IF($A290&gt;='DB_FG_243way_Regular Symbol'!E$16,"",IF(C290=0,"",IF(OR(C290=$BQ$1,C290=$BR$1,C291=$BQ$1,C291=$BR$1,C292=$BQ$1,C292=$BR$1),0,1)))</f>
        <v/>
      </c>
      <c r="BS290" s="2" t="str">
        <f>IF($A290&gt;='DB_FG_243way_Regular Symbol'!F$16,"",IF(D290=0,"",IF(OR(D290=$BQ$1,D290=$BR$1,D291=$BQ$1,D291=$BR$1,D292=$BQ$1,D292=$BR$1),0,1)))</f>
        <v/>
      </c>
      <c r="BT290" s="2" t="str">
        <f>IF($A290&gt;='DB_FG_243way_Regular Symbol'!G$16,"",IF(E290=0,"",IF(OR(E290=$BQ$1,E290=$BR$1,E291=$BQ$1,E291=$BR$1,E292=$BQ$1,E292=$BR$1),0,1)))</f>
        <v/>
      </c>
      <c r="BU290" s="2" t="str">
        <f>IF($A290&gt;='DB_FG_243way_Regular Symbol'!H$16,"",IF(F290=0,"",IF(OR(F290=$BQ$1,F290=$BR$1,F291=$BQ$1,F291=$BR$1,F292=$BQ$1,F292=$BR$1),0,1)))</f>
        <v/>
      </c>
      <c r="BW290" s="2" t="str">
        <f>IF($A290&gt;='DB_FG_243way_Regular Symbol'!D$16,"",IF(B290=0,"",IF(OR(B290=$BW$1,B291=$BW$1,B292=$BW$1,B290=$BX$1,B291=$BX$1,B292=$BX$1),0,1)))</f>
        <v/>
      </c>
      <c r="BX290" s="2" t="str">
        <f>IF($A290&gt;='DB_FG_243way_Regular Symbol'!E$16,"",IF(C290=0,"",IF(OR(C290=$BW$1,C291=$BW$1,C292=$BW$1,C290=$BX$1,C291=$BX$1,C292=$BX$1),0,1)))</f>
        <v/>
      </c>
      <c r="BY290" s="2" t="str">
        <f>IF($A290&gt;='DB_FG_243way_Regular Symbol'!F$16,"",IF(D290=0,"",IF(OR(D290=$BW$1,D291=$BW$1,D292=$BW$1,D290=$BX$1,D291=$BX$1,D292=$BX$1),0,1)))</f>
        <v/>
      </c>
      <c r="BZ290" s="2" t="str">
        <f>IF($A290&gt;='DB_FG_243way_Regular Symbol'!G$16,"",IF(E290=0,"",IF(OR(E290=$BW$1,E291=$BW$1,E292=$BW$1,E290=$BX$1,E291=$BX$1,E292=$BX$1),0,1)))</f>
        <v/>
      </c>
      <c r="CA290" s="2" t="str">
        <f>IF($A290&gt;='DB_FG_243way_Regular Symbol'!H$16,"",IF(F290=0,"",IF(OR(F290=$BW$1,F291=$BW$1,F292=$BW$1,F290=$BX$1,F291=$BX$1,F292=$BX$1),0,1)))</f>
        <v/>
      </c>
      <c r="CC290" s="2" t="str">
        <f>IF($A290&gt;='DB_FG_243way_Regular Symbol'!D$16,"",IF(B290=0,"",IF(OR(B290=$BW$1,B291=$BW$1,B292=$BW$1,B290=$CD$1,B291=$CD$1,B292=$CD$1),0,1)))</f>
        <v/>
      </c>
      <c r="CD290" s="2" t="str">
        <f>IF($A290&gt;='DB_FG_243way_Regular Symbol'!E$16,"",IF(C290=0,"",IF(OR(C290=$BW$1,C291=$BW$1,C292=$BW$1,C290=$CD$1,C291=$CD$1,C292=$CD$1),0,1)))</f>
        <v/>
      </c>
      <c r="CE290" s="2" t="str">
        <f>IF($A290&gt;='DB_FG_243way_Regular Symbol'!F$16,"",IF(D290=0,"",IF(OR(D290=$BW$1,D291=$BW$1,D292=$BW$1,D290=$CD$1,D291=$CD$1,D292=$CD$1),0,1)))</f>
        <v/>
      </c>
      <c r="CF290" s="2" t="str">
        <f>IF($A290&gt;='DB_FG_243way_Regular Symbol'!G$16,"",IF(E290=0,"",IF(OR(E290=$BW$1,E291=$BW$1,E292=$BW$1,E290=$CD$1,E291=$CD$1,E292=$CD$1),0,1)))</f>
        <v/>
      </c>
      <c r="CG290" s="2" t="str">
        <f>IF($A290&gt;='DB_FG_243way_Regular Symbol'!H$16,"",IF(F290=0,"",IF(OR(F290=$BW$1,F291=$BW$1,F292=$BW$1,F290=$CD$1,F291=$CD$1,F292=$CD$1),0,1)))</f>
        <v/>
      </c>
      <c r="CI290" s="2" t="str">
        <f>IF($A290&gt;='DB_FG_243way_Regular Symbol'!D$16,"",IF(B290=0,"",IF(OR(B290=$BW$1,B291=$BW$1,B292=$BW$1,B290=$CJ$1,B291=$CJ$1,B292=$CJ$1),0,1)))</f>
        <v/>
      </c>
      <c r="CJ290" s="2" t="str">
        <f>IF($A290&gt;='DB_FG_243way_Regular Symbol'!E$16,"",IF(C290=0,"",IF(OR(C290=$BW$1,C291=$BW$1,C292=$BW$1,C290=$CJ$1,C291=$CJ$1,C292=$CJ$1),0,1)))</f>
        <v/>
      </c>
      <c r="CK290" s="2" t="str">
        <f>IF($A290&gt;='DB_FG_243way_Regular Symbol'!F$16,"",IF(D290=0,"",IF(OR(D290=$BW$1,D291=$BW$1,D292=$BW$1,D290=$CJ$1,D291=$CJ$1,D292=$CJ$1),0,1)))</f>
        <v/>
      </c>
      <c r="CL290" s="2" t="str">
        <f>IF($A290&gt;='DB_FG_243way_Regular Symbol'!G$16,"",IF(E290=0,"",IF(OR(E290=$BW$1,E291=$BW$1,E292=$BW$1,E290=$CJ$1,E291=$CJ$1,E292=$CJ$1),0,1)))</f>
        <v/>
      </c>
      <c r="CM290" s="2" t="str">
        <f>IF($A290&gt;='DB_FG_243way_Regular Symbol'!H$16,"",IF(F290=0,"",IF(OR(F290=$BW$1,F291=$BW$1,F292=$BW$1,F290=$CJ$1,F291=$CJ$1,F292=$CJ$1),0,1)))</f>
        <v/>
      </c>
      <c r="CO290" s="2" t="str">
        <f>IF($A290&gt;='DB_FG_243way_Regular Symbol'!D$16,"",IF(B290=0,"",IF(OR(B290=$BW$1,B291=$BW$1,B292=$BW$1,B290=$CP$1,B291=$CP$1,B292=$CP$1),0,1)))</f>
        <v/>
      </c>
      <c r="CP290" s="2" t="str">
        <f>IF($A290&gt;='DB_FG_243way_Regular Symbol'!E$16,"",IF(C290=0,"",IF(OR(C290=$BW$1,C291=$BW$1,C292=$BW$1,C290=$CP$1,C291=$CP$1,C292=$CP$1),0,1)))</f>
        <v/>
      </c>
      <c r="CQ290" s="2" t="str">
        <f>IF($A290&gt;='DB_FG_243way_Regular Symbol'!F$16,"",IF(D290=0,"",IF(OR(D290=$BW$1,D291=$BW$1,D292=$BW$1,D290=$CP$1,D291=$CP$1,D292=$CP$1),0,1)))</f>
        <v/>
      </c>
      <c r="CR290" s="2" t="str">
        <f>IF($A290&gt;='DB_FG_243way_Regular Symbol'!G$16,"",IF(E290=0,"",IF(OR(E290=$BW$1,E291=$BW$1,E292=$BW$1,E290=$CP$1,E291=$CP$1,E292=$CP$1),0,1)))</f>
        <v/>
      </c>
      <c r="CS290" s="2" t="str">
        <f>IF($A290&gt;='DB_FG_243way_Regular Symbol'!H$16,"",IF(F290=0,"",IF(OR(F290=$BW$1,F291=$BW$1,F292=$BW$1,F290=$CP$1,F291=$CP$1,F292=$CP$1),0,1)))</f>
        <v/>
      </c>
      <c r="CU290" s="2" t="str">
        <f>IF($A290&gt;='DB_FG_243way_Regular Symbol'!D$16,"",IF(B290=0,"",IF(OR(B290=$BW$1,B291=$BW$1,B292=$BW$1,B290=$CV$1,B291=$CV$1,B292=$CV$1),0,1)))</f>
        <v/>
      </c>
      <c r="CV290" s="2" t="str">
        <f>IF($A290&gt;='DB_FG_243way_Regular Symbol'!E$16,"",IF(C290=0,"",IF(OR(C290=$BW$1,C291=$BW$1,C292=$BW$1,C290=$CV$1,C291=$CV$1,C292=$CV$1),0,1)))</f>
        <v/>
      </c>
      <c r="CW290" s="2" t="str">
        <f>IF($A290&gt;='DB_FG_243way_Regular Symbol'!F$16,"",IF(D290=0,"",IF(OR(D290=$BW$1,D291=$BW$1,D292=$BW$1,D290=$CV$1,D291=$CV$1,D292=$CV$1),0,1)))</f>
        <v/>
      </c>
      <c r="CX290" s="2" t="str">
        <f>IF($A290&gt;='DB_FG_243way_Regular Symbol'!G$16,"",IF(E290=0,"",IF(OR(E290=$BW$1,E291=$BW$1,E292=$BW$1,E290=$CV$1,E291=$CV$1,E292=$CV$1),0,1)))</f>
        <v/>
      </c>
      <c r="CY290" s="2" t="str">
        <f>IF($A290&gt;='DB_FG_243way_Regular Symbol'!H$16,"",IF(F290=0,"",IF(OR(F290=$BW$1,F291=$BW$1,F292=$BW$1,F290=$CV$1,F291=$CV$1,F292=$CV$1),0,1)))</f>
        <v/>
      </c>
    </row>
    <row r="291" spans="1:103">
      <c r="A291" s="341">
        <f>IF('DB_FG_243way_Regular Symbol'!L290="","",'DB_FG_243way_Regular Symbol'!L290)</f>
        <v>287</v>
      </c>
      <c r="B291" s="184" t="str">
        <f>IF('DB_FG_243way_Regular Symbol'!M290="",
IF($A291-'DB_FG_243way_Regular Symbol'!D$16&gt;='DB_FG_243way_RegularＸ_W()'!B$2-1,"",VLOOKUP($A291-'DB_FG_243way_Regular Symbol'!D$16,'DB_FG_243way_Regular Symbol'!$L$3:$Q$99,'DB_FG_243way_RegularＸ_W()'!B$3+1,FALSE)),
'DB_FG_243way_Regular Symbol'!M290)</f>
        <v/>
      </c>
      <c r="C291" s="184" t="str">
        <f>IF('DB_FG_243way_Regular Symbol'!N290="",
IF($A291-'DB_FG_243way_Regular Symbol'!E$16&gt;='DB_FG_243way_RegularＸ_W()'!C$2-1,"",VLOOKUP($A291-'DB_FG_243way_Regular Symbol'!E$16,'DB_FG_243way_Regular Symbol'!$L$3:$Q$99,'DB_FG_243way_RegularＸ_W()'!C$3+1,FALSE)),
'DB_FG_243way_Regular Symbol'!N290)</f>
        <v/>
      </c>
      <c r="D291" s="184" t="str">
        <f>IF('DB_FG_243way_Regular Symbol'!O290="",
IF($A291-'DB_FG_243way_Regular Symbol'!F$16&gt;='DB_FG_243way_RegularＸ_W()'!D$2-1,"",VLOOKUP($A291-'DB_FG_243way_Regular Symbol'!F$16,'DB_FG_243way_Regular Symbol'!$L$3:$Q$99,'DB_FG_243way_RegularＸ_W()'!D$3+1,FALSE)),
'DB_FG_243way_Regular Symbol'!O290)</f>
        <v/>
      </c>
      <c r="E291" s="184" t="str">
        <f>IF('DB_FG_243way_Regular Symbol'!P290="",
IF($A291-'DB_FG_243way_Regular Symbol'!G$16&gt;='DB_FG_243way_RegularＸ_W()'!E$2-1,"",VLOOKUP($A291-'DB_FG_243way_Regular Symbol'!G$16,'DB_FG_243way_Regular Symbol'!$L$3:$Q$99,'DB_FG_243way_RegularＸ_W()'!E$3+1,FALSE)),
'DB_FG_243way_Regular Symbol'!P290)</f>
        <v/>
      </c>
      <c r="F291" s="358" t="str">
        <f>IF('DB_FG_243way_Regular Symbol'!Q290="",
IF($A291-'DB_FG_243way_Regular Symbol'!H$16&gt;='DB_FG_243way_RegularＸ_W()'!F$2-1,"",VLOOKUP($A291-'DB_FG_243way_Regular Symbol'!H$16,'DB_FG_243way_Regular Symbol'!$L$3:$Q$99,'DB_FG_243way_RegularＸ_W()'!F$3+1,FALSE)),
'DB_FG_243way_Regular Symbol'!Q290)</f>
        <v/>
      </c>
      <c r="O291" s="342" t="str">
        <f>IF($A291&gt;='DB_FG_243way_Regular Symbol'!D$16,"",IF(B291=0,"",IF(OR(B291=$O$1,B291=$P$1,B292=$O$1,B292=$P$1,B293=$O$1,B293=$P$1),0,1)))</f>
        <v/>
      </c>
      <c r="P291" s="2" t="str">
        <f>IF($A291&gt;='DB_FG_243way_Regular Symbol'!E$16,"",IF(C291=0,"",IF(OR(C291=$O$1,C291=$P$1,C292=$O$1,C292=$P$1,C293=$O$1,C293=$P$1),0,1)))</f>
        <v/>
      </c>
      <c r="Q291" s="2" t="str">
        <f>IF($A291&gt;='DB_FG_243way_Regular Symbol'!F$16,"",IF(D291=0,"",IF(OR(D291=$O$1,D291=$P$1,D292=$O$1,D292=$P$1,D293=$O$1,D293=$P$1),0,1)))</f>
        <v/>
      </c>
      <c r="R291" s="2" t="str">
        <f>IF($A291&gt;='DB_FG_243way_Regular Symbol'!G$16,"",IF(E291=0,"",IF(OR(E291=$O$1,E291=$P$1,E292=$O$1,E292=$P$1,E293=$O$1,E293=$P$1),0,1)))</f>
        <v/>
      </c>
      <c r="S291" s="128" t="str">
        <f>IF($A291&gt;='DB_FG_243way_Regular Symbol'!H$16,"",IF(F291=0,"",IF(OR(F291=$O$1,F291=$P$1,F292=$O$1,F292=$P$1,F293=$O$1,F293=$P$1),0,1)))</f>
        <v/>
      </c>
      <c r="U291" s="342" t="str">
        <f>IF($A291&gt;='DB_FG_243way_Regular Symbol'!D$16,"",IF(B291=0,"",IF(OR(B291=$U$1,B291=$V$1,B292=$U$1,B292=$V$1,B293=$U$1,B293=$V$1),0,1)))</f>
        <v/>
      </c>
      <c r="V291" s="2" t="str">
        <f>IF($A291&gt;='DB_FG_243way_Regular Symbol'!E$16,"",IF(C291=0,"",IF(OR(C291=$U$1,C291=$V$1,C292=$U$1,C292=$V$1,C293=$U$1,C293=$V$1),0,1)))</f>
        <v/>
      </c>
      <c r="W291" s="2" t="str">
        <f>IF($A291&gt;='DB_FG_243way_Regular Symbol'!F$16,"",IF(D291=0,"",IF(OR(D291=$U$1,D291=$V$1,D292=$U$1,D292=$V$1,D293=$U$1,D293=$V$1),0,1)))</f>
        <v/>
      </c>
      <c r="X291" s="2" t="str">
        <f>IF($A291&gt;='DB_FG_243way_Regular Symbol'!G$16,"",IF(E291=0,"",IF(OR(E291=$U$1,E291=$V$1,E292=$U$1,E292=$V$1,E293=$U$1,E293=$V$1),0,1)))</f>
        <v/>
      </c>
      <c r="Y291" s="128" t="str">
        <f>IF($A291&gt;='DB_FG_243way_Regular Symbol'!H$16,"",IF(F291=0,"",IF(OR(F291=$U$1,F291=$V$1,F292=$U$1,F292=$V$1,F293=$U$1,F293=$V$1),0,1)))</f>
        <v/>
      </c>
      <c r="AA291" s="342" t="str">
        <f>IF($A291&gt;='DB_FG_243way_Regular Symbol'!D$16,"",IF(B291=0,"",IF(OR(B291=$AA$1,B291=$AB$1,B292=$AA$1,B292=$AB$1,B293=$AA$1,,B293=$AB$1),0,1)))</f>
        <v/>
      </c>
      <c r="AB291" s="2" t="str">
        <f>IF($A291&gt;='DB_FG_243way_Regular Symbol'!E$16,"",IF(C291=0,"",IF(OR(C291=$AA$1,C291=$AB$1,C292=$AA$1,C292=$AB$1,C293=$AA$1,,C293=$AB$1),0,1)))</f>
        <v/>
      </c>
      <c r="AC291" s="2" t="str">
        <f>IF($A291&gt;='DB_FG_243way_Regular Symbol'!F$16,"",IF(D291=0,"",IF(OR(D291=$AA$1,D291=$AB$1,D292=$AA$1,D292=$AB$1,D293=$AA$1,,D293=$AB$1),0,1)))</f>
        <v/>
      </c>
      <c r="AD291" s="2" t="str">
        <f>IF($A291&gt;='DB_FG_243way_Regular Symbol'!G$16,"",IF(E291=0,"",IF(OR(E291=$AA$1,E291=$AB$1,E292=$AA$1,E292=$AB$1,E293=$AA$1,,E293=$AB$1),0,1)))</f>
        <v/>
      </c>
      <c r="AE291" s="128" t="str">
        <f>IF($A291&gt;='DB_FG_243way_Regular Symbol'!H$16,"",IF(F291=0,"",IF(OR(F291=$AA$1,F291=$AB$1,F292=$AA$1,F292=$AB$1,F293=$AA$1,,F293=$AB$1),0,1)))</f>
        <v/>
      </c>
      <c r="AG291" s="342" t="str">
        <f>IF($A291&gt;='DB_FG_243way_Regular Symbol'!D$16,"",IF(B291=0,"",IF(OR(B291=$AG$1,B291=$AH$1,B292=$AG$1,B292=$AH$1,B293=$AG$1,B293=$AH$1),0,1)))</f>
        <v/>
      </c>
      <c r="AH291" s="2" t="str">
        <f>IF($A291&gt;='DB_FG_243way_Regular Symbol'!E$16,"",IF(C291=0,"",IF(OR(C291=$AG$1,C291=$AH$1,C292=$AG$1,C292=$AH$1,C293=$AG$1,C293=$AH$1),0,1)))</f>
        <v/>
      </c>
      <c r="AI291" s="2" t="str">
        <f>IF($A291&gt;='DB_FG_243way_Regular Symbol'!F$16,"",IF(D291=0,"",IF(OR(D291=$AG$1,D291=$AH$1,D292=$AG$1,D292=$AH$1,D293=$AG$1,D293=$AH$1),0,1)))</f>
        <v/>
      </c>
      <c r="AJ291" s="2" t="str">
        <f>IF($A291&gt;='DB_FG_243way_Regular Symbol'!G$16,"",IF(E291=0,"",IF(OR(E291=$AG$1,E291=$AH$1,E292=$AG$1,E292=$AH$1,E293=$AG$1,E293=$AH$1),0,1)))</f>
        <v/>
      </c>
      <c r="AK291" s="128" t="str">
        <f>IF($A291&gt;='DB_FG_243way_Regular Symbol'!H$16,"",IF(F291=0,"",IF(OR(F291=$AG$1,F291=$AH$1,F292=$AG$1,F292=$AH$1,F293=$AG$1,F293=$AH$1),0,1)))</f>
        <v/>
      </c>
      <c r="AM291" s="342" t="str">
        <f>IF($A291&gt;='DB_FG_243way_Regular Symbol'!D$16,"",IF(B291=0,"",IF(OR(B291=$AM$1,B291=$AN$1,B292=$AM$1,B292=$AN$1,B293=$AM$1,B293=$AN$1),0,1)))</f>
        <v/>
      </c>
      <c r="AN291" s="2" t="str">
        <f>IF($A291&gt;='DB_FG_243way_Regular Symbol'!E$16,"",IF(C291=0,"",IF(OR(C291=$AM$1,C291=$AN$1,C292=$AM$1,C292=$AN$1,C293=$AM$1,C293=$AN$1),0,1)))</f>
        <v/>
      </c>
      <c r="AO291" s="2" t="str">
        <f>IF($A291&gt;='DB_FG_243way_Regular Symbol'!F$16,"",IF(D291=0,"",IF(OR(D291=$AM$1,D291=$AN$1,D292=$AM$1,D292=$AN$1,D293=$AM$1,D293=$AN$1),0,1)))</f>
        <v/>
      </c>
      <c r="AP291" s="2" t="str">
        <f>IF($A291&gt;='DB_FG_243way_Regular Symbol'!G$16,"",IF(E291=0,"",IF(OR(E291=$AM$1,E291=$AN$1,E292=$AM$1,E292=$AN$1,E293=$AM$1,E293=$AN$1),0,1)))</f>
        <v/>
      </c>
      <c r="AQ291" s="128" t="str">
        <f>IF($A291&gt;='DB_FG_243way_Regular Symbol'!H$16,"",IF(F291=0,"",IF(OR(F291=$AM$1,F291=$AN$1,F292=$AM$1,F292=$AN$1,F293=$AM$1,F293=$AN$1),0,1)))</f>
        <v/>
      </c>
      <c r="AS291" s="342" t="str">
        <f>IF($A291&gt;='DB_FG_243way_Regular Symbol'!D$16,"",IF(B291=0,"",IF(OR(B291=$AM$1,B291=$AT$1,B292=$AM$1,B292=$AT$1,B293=$AM$1,B293=$AT$1),0,1)))</f>
        <v/>
      </c>
      <c r="AT291" s="2" t="str">
        <f>IF($A291&gt;='DB_FG_243way_Regular Symbol'!E$16,"",IF(C291=0,"",IF(OR(C291=$AM$1,C291=$AT$1,C292=$AM$1,C292=$AT$1,C293=$AM$1,C293=$AT$1),0,1)))</f>
        <v/>
      </c>
      <c r="AU291" s="2" t="str">
        <f>IF($A291&gt;='DB_FG_243way_Regular Symbol'!F$16,"",IF(D291=0,"",IF(OR(D291=$AM$1,D291=$AT$1,D292=$AM$1,D292=$AT$1,D293=$AM$1,D293=$AT$1),0,1)))</f>
        <v/>
      </c>
      <c r="AV291" s="2" t="str">
        <f>IF($A291&gt;='DB_FG_243way_Regular Symbol'!G$16,"",IF(E291=0,"",IF(OR(E291=$AM$1,E291=$AT$1,E292=$AM$1,E292=$AT$1,E293=$AM$1,E293=$AT$1),0,1)))</f>
        <v/>
      </c>
      <c r="AW291" s="128" t="str">
        <f>IF($A291&gt;='DB_FG_243way_Regular Symbol'!H$16,"",IF(F291=0,"",IF(OR(F291=$AM$1,F291=$AT$1,F292=$AM$1,F292=$AT$1,F293=$AM$1,F293=$AT$1),0,1)))</f>
        <v/>
      </c>
      <c r="AY291" s="342" t="str">
        <f>IF($A291&gt;='DB_FG_243way_Regular Symbol'!D$16,"",IF(B291=0,"",IF(OR(B291=$AM$1,B291=$AZ$1,B292=$AM$1,B292=$AZ$1,B293=$AM$1,B293=$AZ$1),0,1)))</f>
        <v/>
      </c>
      <c r="AZ291" s="2" t="str">
        <f>IF($A291&gt;='DB_FG_243way_Regular Symbol'!E$16,"",IF(C291=0,"",IF(OR(C291=$AM$1,C291=$AZ$1,C292=$AM$1,C292=$AZ$1,C293=$AM$1,C293=$AZ$1),0,1)))</f>
        <v/>
      </c>
      <c r="BA291" s="2" t="str">
        <f>IF($A291&gt;='DB_FG_243way_Regular Symbol'!F$16,"",IF(D291=0,"",IF(OR(D291=$AM$1,D291=$AZ$1,D292=$AM$1,D292=$AZ$1,D293=$AM$1,D293=$AZ$1),0,1)))</f>
        <v/>
      </c>
      <c r="BB291" s="2" t="str">
        <f>IF($A291&gt;='DB_FG_243way_Regular Symbol'!G$16,"",IF(E291=0,"",IF(OR(E291=$AM$1,E291=$AZ$1,E292=$AM$1,E292=$AZ$1,E293=$AM$1,E293=$AZ$1),0,1)))</f>
        <v/>
      </c>
      <c r="BC291" s="128" t="str">
        <f>IF($A291&gt;='DB_FG_243way_Regular Symbol'!H$16,"",IF(F291=0,"",IF(OR(F291=$AM$1,F291=$AZ$1,F292=$AM$1,F292=$AZ$1,F293=$AM$1,F293=$AZ$1),0,1)))</f>
        <v/>
      </c>
      <c r="BE291" s="342"/>
      <c r="BF291" s="2"/>
      <c r="BG291" s="2" t="str">
        <f>IF($A291&gt;='DB_FG_243way_Regular Symbol'!F$16,"",IF(D291=0,"",COUNTIF(D291:D293,$BF$1)))</f>
        <v/>
      </c>
      <c r="BH291" s="2" t="str">
        <f>IF($A291&gt;='DB_FG_243way_Regular Symbol'!G$16,"",IF(E291=0,"",COUNTIF(E291:E293,$BF$1)))</f>
        <v/>
      </c>
      <c r="BI291" s="2" t="str">
        <f>IF($A291&gt;='DB_FG_243way_Regular Symbol'!H$16,"",IF(F291=0,"",COUNTIF(F291:F293,$BF$1)))</f>
        <v/>
      </c>
      <c r="BK291" s="342"/>
      <c r="BL291" s="2"/>
      <c r="BM291" s="2" t="str">
        <f>IF($A291&gt;='DB_FG_243way_Regular Symbol'!F$16,"",IF(D291=0,"",IF(OR(D291=$AM$1,D291=$BL$1,D292=$AM$1,D292=$BL$1,D293=$AM$1,D293=$BL$1),0,1)))</f>
        <v/>
      </c>
      <c r="BN291" s="2" t="str">
        <f>IF($A291&gt;='DB_FG_243way_Regular Symbol'!G$16,"",IF(E291=0,"",IF(OR(E291=$AM$1,E291=$BL$1,E292=$AM$1,E292=$BL$1,E293=$AM$1,E293=$BL$1),0,1)))</f>
        <v/>
      </c>
      <c r="BO291" s="128" t="str">
        <f>IF($A291&gt;='DB_FG_243way_Regular Symbol'!H$16,"",IF(F291=0,"",IF(OR(F291=$AM$1,F291=$BL$1,F292=$AM$1,F292=$BL$1,F293=$AM$1,F293=$BL$1),0,1)))</f>
        <v/>
      </c>
      <c r="BQ291" s="2" t="str">
        <f>IF($A291&gt;='DB_FG_243way_Regular Symbol'!D$16,"",IF(B291=0,"",IF(OR(B291=$BQ$1,B291=$BR$1,B292=$BQ$1,B292=$BR$1,B293=$BQ$1,B293=$BR$1),0,1)))</f>
        <v/>
      </c>
      <c r="BR291" s="2" t="str">
        <f>IF($A291&gt;='DB_FG_243way_Regular Symbol'!E$16,"",IF(C291=0,"",IF(OR(C291=$BQ$1,C291=$BR$1,C292=$BQ$1,C292=$BR$1,C293=$BQ$1,C293=$BR$1),0,1)))</f>
        <v/>
      </c>
      <c r="BS291" s="2" t="str">
        <f>IF($A291&gt;='DB_FG_243way_Regular Symbol'!F$16,"",IF(D291=0,"",IF(OR(D291=$BQ$1,D291=$BR$1,D292=$BQ$1,D292=$BR$1,D293=$BQ$1,D293=$BR$1),0,1)))</f>
        <v/>
      </c>
      <c r="BT291" s="2" t="str">
        <f>IF($A291&gt;='DB_FG_243way_Regular Symbol'!G$16,"",IF(E291=0,"",IF(OR(E291=$BQ$1,E291=$BR$1,E292=$BQ$1,E292=$BR$1,E293=$BQ$1,E293=$BR$1),0,1)))</f>
        <v/>
      </c>
      <c r="BU291" s="2" t="str">
        <f>IF($A291&gt;='DB_FG_243way_Regular Symbol'!H$16,"",IF(F291=0,"",IF(OR(F291=$BQ$1,F291=$BR$1,F292=$BQ$1,F292=$BR$1,F293=$BQ$1,F293=$BR$1),0,1)))</f>
        <v/>
      </c>
      <c r="BW291" s="2" t="str">
        <f>IF($A291&gt;='DB_FG_243way_Regular Symbol'!D$16,"",IF(B291=0,"",IF(OR(B291=$BW$1,B292=$BW$1,B293=$BW$1,B291=$BX$1,B292=$BX$1,B293=$BX$1),0,1)))</f>
        <v/>
      </c>
      <c r="BX291" s="2" t="str">
        <f>IF($A291&gt;='DB_FG_243way_Regular Symbol'!E$16,"",IF(C291=0,"",IF(OR(C291=$BW$1,C292=$BW$1,C293=$BW$1,C291=$BX$1,C292=$BX$1,C293=$BX$1),0,1)))</f>
        <v/>
      </c>
      <c r="BY291" s="2" t="str">
        <f>IF($A291&gt;='DB_FG_243way_Regular Symbol'!F$16,"",IF(D291=0,"",IF(OR(D291=$BW$1,D292=$BW$1,D293=$BW$1,D291=$BX$1,D292=$BX$1,D293=$BX$1),0,1)))</f>
        <v/>
      </c>
      <c r="BZ291" s="2" t="str">
        <f>IF($A291&gt;='DB_FG_243way_Regular Symbol'!G$16,"",IF(E291=0,"",IF(OR(E291=$BW$1,E292=$BW$1,E293=$BW$1,E291=$BX$1,E292=$BX$1,E293=$BX$1),0,1)))</f>
        <v/>
      </c>
      <c r="CA291" s="2" t="str">
        <f>IF($A291&gt;='DB_FG_243way_Regular Symbol'!H$16,"",IF(F291=0,"",IF(OR(F291=$BW$1,F292=$BW$1,F293=$BW$1,F291=$BX$1,F292=$BX$1,F293=$BX$1),0,1)))</f>
        <v/>
      </c>
      <c r="CC291" s="2" t="str">
        <f>IF($A291&gt;='DB_FG_243way_Regular Symbol'!D$16,"",IF(B291=0,"",IF(OR(B291=$BW$1,B292=$BW$1,B293=$BW$1,B291=$CD$1,B292=$CD$1,B293=$CD$1),0,1)))</f>
        <v/>
      </c>
      <c r="CD291" s="2" t="str">
        <f>IF($A291&gt;='DB_FG_243way_Regular Symbol'!E$16,"",IF(C291=0,"",IF(OR(C291=$BW$1,C292=$BW$1,C293=$BW$1,C291=$CD$1,C292=$CD$1,C293=$CD$1),0,1)))</f>
        <v/>
      </c>
      <c r="CE291" s="2" t="str">
        <f>IF($A291&gt;='DB_FG_243way_Regular Symbol'!F$16,"",IF(D291=0,"",IF(OR(D291=$BW$1,D292=$BW$1,D293=$BW$1,D291=$CD$1,D292=$CD$1,D293=$CD$1),0,1)))</f>
        <v/>
      </c>
      <c r="CF291" s="2" t="str">
        <f>IF($A291&gt;='DB_FG_243way_Regular Symbol'!G$16,"",IF(E291=0,"",IF(OR(E291=$BW$1,E292=$BW$1,E293=$BW$1,E291=$CD$1,E292=$CD$1,E293=$CD$1),0,1)))</f>
        <v/>
      </c>
      <c r="CG291" s="2" t="str">
        <f>IF($A291&gt;='DB_FG_243way_Regular Symbol'!H$16,"",IF(F291=0,"",IF(OR(F291=$BW$1,F292=$BW$1,F293=$BW$1,F291=$CD$1,F292=$CD$1,F293=$CD$1),0,1)))</f>
        <v/>
      </c>
      <c r="CI291" s="2" t="str">
        <f>IF($A291&gt;='DB_FG_243way_Regular Symbol'!D$16,"",IF(B291=0,"",IF(OR(B291=$BW$1,B292=$BW$1,B293=$BW$1,B291=$CJ$1,B292=$CJ$1,B293=$CJ$1),0,1)))</f>
        <v/>
      </c>
      <c r="CJ291" s="2" t="str">
        <f>IF($A291&gt;='DB_FG_243way_Regular Symbol'!E$16,"",IF(C291=0,"",IF(OR(C291=$BW$1,C292=$BW$1,C293=$BW$1,C291=$CJ$1,C292=$CJ$1,C293=$CJ$1),0,1)))</f>
        <v/>
      </c>
      <c r="CK291" s="2" t="str">
        <f>IF($A291&gt;='DB_FG_243way_Regular Symbol'!F$16,"",IF(D291=0,"",IF(OR(D291=$BW$1,D292=$BW$1,D293=$BW$1,D291=$CJ$1,D292=$CJ$1,D293=$CJ$1),0,1)))</f>
        <v/>
      </c>
      <c r="CL291" s="2" t="str">
        <f>IF($A291&gt;='DB_FG_243way_Regular Symbol'!G$16,"",IF(E291=0,"",IF(OR(E291=$BW$1,E292=$BW$1,E293=$BW$1,E291=$CJ$1,E292=$CJ$1,E293=$CJ$1),0,1)))</f>
        <v/>
      </c>
      <c r="CM291" s="2" t="str">
        <f>IF($A291&gt;='DB_FG_243way_Regular Symbol'!H$16,"",IF(F291=0,"",IF(OR(F291=$BW$1,F292=$BW$1,F293=$BW$1,F291=$CJ$1,F292=$CJ$1,F293=$CJ$1),0,1)))</f>
        <v/>
      </c>
      <c r="CO291" s="2" t="str">
        <f>IF($A291&gt;='DB_FG_243way_Regular Symbol'!D$16,"",IF(B291=0,"",IF(OR(B291=$BW$1,B292=$BW$1,B293=$BW$1,B291=$CP$1,B292=$CP$1,B293=$CP$1),0,1)))</f>
        <v/>
      </c>
      <c r="CP291" s="2" t="str">
        <f>IF($A291&gt;='DB_FG_243way_Regular Symbol'!E$16,"",IF(C291=0,"",IF(OR(C291=$BW$1,C292=$BW$1,C293=$BW$1,C291=$CP$1,C292=$CP$1,C293=$CP$1),0,1)))</f>
        <v/>
      </c>
      <c r="CQ291" s="2" t="str">
        <f>IF($A291&gt;='DB_FG_243way_Regular Symbol'!F$16,"",IF(D291=0,"",IF(OR(D291=$BW$1,D292=$BW$1,D293=$BW$1,D291=$CP$1,D292=$CP$1,D293=$CP$1),0,1)))</f>
        <v/>
      </c>
      <c r="CR291" s="2" t="str">
        <f>IF($A291&gt;='DB_FG_243way_Regular Symbol'!G$16,"",IF(E291=0,"",IF(OR(E291=$BW$1,E292=$BW$1,E293=$BW$1,E291=$CP$1,E292=$CP$1,E293=$CP$1),0,1)))</f>
        <v/>
      </c>
      <c r="CS291" s="2" t="str">
        <f>IF($A291&gt;='DB_FG_243way_Regular Symbol'!H$16,"",IF(F291=0,"",IF(OR(F291=$BW$1,F292=$BW$1,F293=$BW$1,F291=$CP$1,F292=$CP$1,F293=$CP$1),0,1)))</f>
        <v/>
      </c>
      <c r="CU291" s="2" t="str">
        <f>IF($A291&gt;='DB_FG_243way_Regular Symbol'!D$16,"",IF(B291=0,"",IF(OR(B291=$BW$1,B292=$BW$1,B293=$BW$1,B291=$CV$1,B292=$CV$1,B293=$CV$1),0,1)))</f>
        <v/>
      </c>
      <c r="CV291" s="2" t="str">
        <f>IF($A291&gt;='DB_FG_243way_Regular Symbol'!E$16,"",IF(C291=0,"",IF(OR(C291=$BW$1,C292=$BW$1,C293=$BW$1,C291=$CV$1,C292=$CV$1,C293=$CV$1),0,1)))</f>
        <v/>
      </c>
      <c r="CW291" s="2" t="str">
        <f>IF($A291&gt;='DB_FG_243way_Regular Symbol'!F$16,"",IF(D291=0,"",IF(OR(D291=$BW$1,D292=$BW$1,D293=$BW$1,D291=$CV$1,D292=$CV$1,D293=$CV$1),0,1)))</f>
        <v/>
      </c>
      <c r="CX291" s="2" t="str">
        <f>IF($A291&gt;='DB_FG_243way_Regular Symbol'!G$16,"",IF(E291=0,"",IF(OR(E291=$BW$1,E292=$BW$1,E293=$BW$1,E291=$CV$1,E292=$CV$1,E293=$CV$1),0,1)))</f>
        <v/>
      </c>
      <c r="CY291" s="2" t="str">
        <f>IF($A291&gt;='DB_FG_243way_Regular Symbol'!H$16,"",IF(F291=0,"",IF(OR(F291=$BW$1,F292=$BW$1,F293=$BW$1,F291=$CV$1,F292=$CV$1,F293=$CV$1),0,1)))</f>
        <v/>
      </c>
    </row>
    <row r="292" spans="1:103">
      <c r="A292" s="341">
        <f>IF('DB_FG_243way_Regular Symbol'!L291="","",'DB_FG_243way_Regular Symbol'!L291)</f>
        <v>288</v>
      </c>
      <c r="B292" s="184" t="str">
        <f>IF('DB_FG_243way_Regular Symbol'!M291="",
IF($A292-'DB_FG_243way_Regular Symbol'!D$16&gt;='DB_FG_243way_RegularＸ_W()'!B$2-1,"",VLOOKUP($A292-'DB_FG_243way_Regular Symbol'!D$16,'DB_FG_243way_Regular Symbol'!$L$3:$Q$99,'DB_FG_243way_RegularＸ_W()'!B$3+1,FALSE)),
'DB_FG_243way_Regular Symbol'!M291)</f>
        <v/>
      </c>
      <c r="C292" s="184" t="str">
        <f>IF('DB_FG_243way_Regular Symbol'!N291="",
IF($A292-'DB_FG_243way_Regular Symbol'!E$16&gt;='DB_FG_243way_RegularＸ_W()'!C$2-1,"",VLOOKUP($A292-'DB_FG_243way_Regular Symbol'!E$16,'DB_FG_243way_Regular Symbol'!$L$3:$Q$99,'DB_FG_243way_RegularＸ_W()'!C$3+1,FALSE)),
'DB_FG_243way_Regular Symbol'!N291)</f>
        <v/>
      </c>
      <c r="D292" s="184" t="str">
        <f>IF('DB_FG_243way_Regular Symbol'!O291="",
IF($A292-'DB_FG_243way_Regular Symbol'!F$16&gt;='DB_FG_243way_RegularＸ_W()'!D$2-1,"",VLOOKUP($A292-'DB_FG_243way_Regular Symbol'!F$16,'DB_FG_243way_Regular Symbol'!$L$3:$Q$99,'DB_FG_243way_RegularＸ_W()'!D$3+1,FALSE)),
'DB_FG_243way_Regular Symbol'!O291)</f>
        <v/>
      </c>
      <c r="E292" s="184" t="str">
        <f>IF('DB_FG_243way_Regular Symbol'!P291="",
IF($A292-'DB_FG_243way_Regular Symbol'!G$16&gt;='DB_FG_243way_RegularＸ_W()'!E$2-1,"",VLOOKUP($A292-'DB_FG_243way_Regular Symbol'!G$16,'DB_FG_243way_Regular Symbol'!$L$3:$Q$99,'DB_FG_243way_RegularＸ_W()'!E$3+1,FALSE)),
'DB_FG_243way_Regular Symbol'!P291)</f>
        <v/>
      </c>
      <c r="F292" s="358" t="str">
        <f>IF('DB_FG_243way_Regular Symbol'!Q291="",
IF($A292-'DB_FG_243way_Regular Symbol'!H$16&gt;='DB_FG_243way_RegularＸ_W()'!F$2-1,"",VLOOKUP($A292-'DB_FG_243way_Regular Symbol'!H$16,'DB_FG_243way_Regular Symbol'!$L$3:$Q$99,'DB_FG_243way_RegularＸ_W()'!F$3+1,FALSE)),
'DB_FG_243way_Regular Symbol'!Q291)</f>
        <v/>
      </c>
      <c r="O292" s="342" t="str">
        <f>IF($A292&gt;='DB_FG_243way_Regular Symbol'!D$16,"",IF(B292=0,"",IF(OR(B292=$O$1,B292=$P$1,B293=$O$1,B293=$P$1,B294=$O$1,B294=$P$1),0,1)))</f>
        <v/>
      </c>
      <c r="P292" s="2" t="str">
        <f>IF($A292&gt;='DB_FG_243way_Regular Symbol'!E$16,"",IF(C292=0,"",IF(OR(C292=$O$1,C292=$P$1,C293=$O$1,C293=$P$1,C294=$O$1,C294=$P$1),0,1)))</f>
        <v/>
      </c>
      <c r="Q292" s="2" t="str">
        <f>IF($A292&gt;='DB_FG_243way_Regular Symbol'!F$16,"",IF(D292=0,"",IF(OR(D292=$O$1,D292=$P$1,D293=$O$1,D293=$P$1,D294=$O$1,D294=$P$1),0,1)))</f>
        <v/>
      </c>
      <c r="R292" s="2" t="str">
        <f>IF($A292&gt;='DB_FG_243way_Regular Symbol'!G$16,"",IF(E292=0,"",IF(OR(E292=$O$1,E292=$P$1,E293=$O$1,E293=$P$1,E294=$O$1,E294=$P$1),0,1)))</f>
        <v/>
      </c>
      <c r="S292" s="128" t="str">
        <f>IF($A292&gt;='DB_FG_243way_Regular Symbol'!H$16,"",IF(F292=0,"",IF(OR(F292=$O$1,F292=$P$1,F293=$O$1,F293=$P$1,F294=$O$1,F294=$P$1),0,1)))</f>
        <v/>
      </c>
      <c r="U292" s="342" t="str">
        <f>IF($A292&gt;='DB_FG_243way_Regular Symbol'!D$16,"",IF(B292=0,"",IF(OR(B292=$U$1,B292=$V$1,B293=$U$1,B293=$V$1,B294=$U$1,B294=$V$1),0,1)))</f>
        <v/>
      </c>
      <c r="V292" s="2" t="str">
        <f>IF($A292&gt;='DB_FG_243way_Regular Symbol'!E$16,"",IF(C292=0,"",IF(OR(C292=$U$1,C292=$V$1,C293=$U$1,C293=$V$1,C294=$U$1,C294=$V$1),0,1)))</f>
        <v/>
      </c>
      <c r="W292" s="2" t="str">
        <f>IF($A292&gt;='DB_FG_243way_Regular Symbol'!F$16,"",IF(D292=0,"",IF(OR(D292=$U$1,D292=$V$1,D293=$U$1,D293=$V$1,D294=$U$1,D294=$V$1),0,1)))</f>
        <v/>
      </c>
      <c r="X292" s="2" t="str">
        <f>IF($A292&gt;='DB_FG_243way_Regular Symbol'!G$16,"",IF(E292=0,"",IF(OR(E292=$U$1,E292=$V$1,E293=$U$1,E293=$V$1,E294=$U$1,E294=$V$1),0,1)))</f>
        <v/>
      </c>
      <c r="Y292" s="128" t="str">
        <f>IF($A292&gt;='DB_FG_243way_Regular Symbol'!H$16,"",IF(F292=0,"",IF(OR(F292=$U$1,F292=$V$1,F293=$U$1,F293=$V$1,F294=$U$1,F294=$V$1),0,1)))</f>
        <v/>
      </c>
      <c r="AA292" s="342" t="str">
        <f>IF($A292&gt;='DB_FG_243way_Regular Symbol'!D$16,"",IF(B292=0,"",IF(OR(B292=$AA$1,B292=$AB$1,B293=$AA$1,B293=$AB$1,B294=$AA$1,,B294=$AB$1),0,1)))</f>
        <v/>
      </c>
      <c r="AB292" s="2" t="str">
        <f>IF($A292&gt;='DB_FG_243way_Regular Symbol'!E$16,"",IF(C292=0,"",IF(OR(C292=$AA$1,C292=$AB$1,C293=$AA$1,C293=$AB$1,C294=$AA$1,,C294=$AB$1),0,1)))</f>
        <v/>
      </c>
      <c r="AC292" s="2" t="str">
        <f>IF($A292&gt;='DB_FG_243way_Regular Symbol'!F$16,"",IF(D292=0,"",IF(OR(D292=$AA$1,D292=$AB$1,D293=$AA$1,D293=$AB$1,D294=$AA$1,,D294=$AB$1),0,1)))</f>
        <v/>
      </c>
      <c r="AD292" s="2" t="str">
        <f>IF($A292&gt;='DB_FG_243way_Regular Symbol'!G$16,"",IF(E292=0,"",IF(OR(E292=$AA$1,E292=$AB$1,E293=$AA$1,E293=$AB$1,E294=$AA$1,,E294=$AB$1),0,1)))</f>
        <v/>
      </c>
      <c r="AE292" s="128" t="str">
        <f>IF($A292&gt;='DB_FG_243way_Regular Symbol'!H$16,"",IF(F292=0,"",IF(OR(F292=$AA$1,F292=$AB$1,F293=$AA$1,F293=$AB$1,F294=$AA$1,,F294=$AB$1),0,1)))</f>
        <v/>
      </c>
      <c r="AG292" s="342" t="str">
        <f>IF($A292&gt;='DB_FG_243way_Regular Symbol'!D$16,"",IF(B292=0,"",IF(OR(B292=$AG$1,B292=$AH$1,B293=$AG$1,B293=$AH$1,B294=$AG$1,B294=$AH$1),0,1)))</f>
        <v/>
      </c>
      <c r="AH292" s="2" t="str">
        <f>IF($A292&gt;='DB_FG_243way_Regular Symbol'!E$16,"",IF(C292=0,"",IF(OR(C292=$AG$1,C292=$AH$1,C293=$AG$1,C293=$AH$1,C294=$AG$1,C294=$AH$1),0,1)))</f>
        <v/>
      </c>
      <c r="AI292" s="2" t="str">
        <f>IF($A292&gt;='DB_FG_243way_Regular Symbol'!F$16,"",IF(D292=0,"",IF(OR(D292=$AG$1,D292=$AH$1,D293=$AG$1,D293=$AH$1,D294=$AG$1,D294=$AH$1),0,1)))</f>
        <v/>
      </c>
      <c r="AJ292" s="2" t="str">
        <f>IF($A292&gt;='DB_FG_243way_Regular Symbol'!G$16,"",IF(E292=0,"",IF(OR(E292=$AG$1,E292=$AH$1,E293=$AG$1,E293=$AH$1,E294=$AG$1,E294=$AH$1),0,1)))</f>
        <v/>
      </c>
      <c r="AK292" s="128" t="str">
        <f>IF($A292&gt;='DB_FG_243way_Regular Symbol'!H$16,"",IF(F292=0,"",IF(OR(F292=$AG$1,F292=$AH$1,F293=$AG$1,F293=$AH$1,F294=$AG$1,F294=$AH$1),0,1)))</f>
        <v/>
      </c>
      <c r="AM292" s="342" t="str">
        <f>IF($A292&gt;='DB_FG_243way_Regular Symbol'!D$16,"",IF(B292=0,"",IF(OR(B292=$AM$1,B292=$AN$1,B293=$AM$1,B293=$AN$1,B294=$AM$1,B294=$AN$1),0,1)))</f>
        <v/>
      </c>
      <c r="AN292" s="2" t="str">
        <f>IF($A292&gt;='DB_FG_243way_Regular Symbol'!E$16,"",IF(C292=0,"",IF(OR(C292=$AM$1,C292=$AN$1,C293=$AM$1,C293=$AN$1,C294=$AM$1,C294=$AN$1),0,1)))</f>
        <v/>
      </c>
      <c r="AO292" s="2" t="str">
        <f>IF($A292&gt;='DB_FG_243way_Regular Symbol'!F$16,"",IF(D292=0,"",IF(OR(D292=$AM$1,D292=$AN$1,D293=$AM$1,D293=$AN$1,D294=$AM$1,D294=$AN$1),0,1)))</f>
        <v/>
      </c>
      <c r="AP292" s="2" t="str">
        <f>IF($A292&gt;='DB_FG_243way_Regular Symbol'!G$16,"",IF(E292=0,"",IF(OR(E292=$AM$1,E292=$AN$1,E293=$AM$1,E293=$AN$1,E294=$AM$1,E294=$AN$1),0,1)))</f>
        <v/>
      </c>
      <c r="AQ292" s="128" t="str">
        <f>IF($A292&gt;='DB_FG_243way_Regular Symbol'!H$16,"",IF(F292=0,"",IF(OR(F292=$AM$1,F292=$AN$1,F293=$AM$1,F293=$AN$1,F294=$AM$1,F294=$AN$1),0,1)))</f>
        <v/>
      </c>
      <c r="AS292" s="342" t="str">
        <f>IF($A292&gt;='DB_FG_243way_Regular Symbol'!D$16,"",IF(B292=0,"",IF(OR(B292=$AM$1,B292=$AT$1,B293=$AM$1,B293=$AT$1,B294=$AM$1,B294=$AT$1),0,1)))</f>
        <v/>
      </c>
      <c r="AT292" s="2" t="str">
        <f>IF($A292&gt;='DB_FG_243way_Regular Symbol'!E$16,"",IF(C292=0,"",IF(OR(C292=$AM$1,C292=$AT$1,C293=$AM$1,C293=$AT$1,C294=$AM$1,C294=$AT$1),0,1)))</f>
        <v/>
      </c>
      <c r="AU292" s="2" t="str">
        <f>IF($A292&gt;='DB_FG_243way_Regular Symbol'!F$16,"",IF(D292=0,"",IF(OR(D292=$AM$1,D292=$AT$1,D293=$AM$1,D293=$AT$1,D294=$AM$1,D294=$AT$1),0,1)))</f>
        <v/>
      </c>
      <c r="AV292" s="2" t="str">
        <f>IF($A292&gt;='DB_FG_243way_Regular Symbol'!G$16,"",IF(E292=0,"",IF(OR(E292=$AM$1,E292=$AT$1,E293=$AM$1,E293=$AT$1,E294=$AM$1,E294=$AT$1),0,1)))</f>
        <v/>
      </c>
      <c r="AW292" s="128" t="str">
        <f>IF($A292&gt;='DB_FG_243way_Regular Symbol'!H$16,"",IF(F292=0,"",IF(OR(F292=$AM$1,F292=$AT$1,F293=$AM$1,F293=$AT$1,F294=$AM$1,F294=$AT$1),0,1)))</f>
        <v/>
      </c>
      <c r="AY292" s="342" t="str">
        <f>IF($A292&gt;='DB_FG_243way_Regular Symbol'!D$16,"",IF(B292=0,"",IF(OR(B292=$AM$1,B292=$AZ$1,B293=$AM$1,B293=$AZ$1,B294=$AM$1,B294=$AZ$1),0,1)))</f>
        <v/>
      </c>
      <c r="AZ292" s="2" t="str">
        <f>IF($A292&gt;='DB_FG_243way_Regular Symbol'!E$16,"",IF(C292=0,"",IF(OR(C292=$AM$1,C292=$AZ$1,C293=$AM$1,C293=$AZ$1,C294=$AM$1,C294=$AZ$1),0,1)))</f>
        <v/>
      </c>
      <c r="BA292" s="2" t="str">
        <f>IF($A292&gt;='DB_FG_243way_Regular Symbol'!F$16,"",IF(D292=0,"",IF(OR(D292=$AM$1,D292=$AZ$1,D293=$AM$1,D293=$AZ$1,D294=$AM$1,D294=$AZ$1),0,1)))</f>
        <v/>
      </c>
      <c r="BB292" s="2" t="str">
        <f>IF($A292&gt;='DB_FG_243way_Regular Symbol'!G$16,"",IF(E292=0,"",IF(OR(E292=$AM$1,E292=$AZ$1,E293=$AM$1,E293=$AZ$1,E294=$AM$1,E294=$AZ$1),0,1)))</f>
        <v/>
      </c>
      <c r="BC292" s="128" t="str">
        <f>IF($A292&gt;='DB_FG_243way_Regular Symbol'!H$16,"",IF(F292=0,"",IF(OR(F292=$AM$1,F292=$AZ$1,F293=$AM$1,F293=$AZ$1,F294=$AM$1,F294=$AZ$1),0,1)))</f>
        <v/>
      </c>
      <c r="BE292" s="342"/>
      <c r="BF292" s="2"/>
      <c r="BG292" s="2" t="str">
        <f>IF($A292&gt;='DB_FG_243way_Regular Symbol'!F$16,"",IF(D292=0,"",COUNTIF(D292:D294,$BF$1)))</f>
        <v/>
      </c>
      <c r="BH292" s="2" t="str">
        <f>IF($A292&gt;='DB_FG_243way_Regular Symbol'!G$16,"",IF(E292=0,"",COUNTIF(E292:E294,$BF$1)))</f>
        <v/>
      </c>
      <c r="BI292" s="2" t="str">
        <f>IF($A292&gt;='DB_FG_243way_Regular Symbol'!H$16,"",IF(F292=0,"",COUNTIF(F292:F294,$BF$1)))</f>
        <v/>
      </c>
      <c r="BK292" s="342"/>
      <c r="BL292" s="2"/>
      <c r="BM292" s="2" t="str">
        <f>IF($A292&gt;='DB_FG_243way_Regular Symbol'!F$16,"",IF(D292=0,"",IF(OR(D292=$AM$1,D292=$BL$1,D293=$AM$1,D293=$BL$1,D294=$AM$1,D294=$BL$1),0,1)))</f>
        <v/>
      </c>
      <c r="BN292" s="2" t="str">
        <f>IF($A292&gt;='DB_FG_243way_Regular Symbol'!G$16,"",IF(E292=0,"",IF(OR(E292=$AM$1,E292=$BL$1,E293=$AM$1,E293=$BL$1,E294=$AM$1,E294=$BL$1),0,1)))</f>
        <v/>
      </c>
      <c r="BO292" s="128" t="str">
        <f>IF($A292&gt;='DB_FG_243way_Regular Symbol'!H$16,"",IF(F292=0,"",IF(OR(F292=$AM$1,F292=$BL$1,F293=$AM$1,F293=$BL$1,F294=$AM$1,F294=$BL$1),0,1)))</f>
        <v/>
      </c>
      <c r="BQ292" s="2" t="str">
        <f>IF($A292&gt;='DB_FG_243way_Regular Symbol'!D$16,"",IF(B292=0,"",IF(OR(B292=$BQ$1,B292=$BR$1,B293=$BQ$1,B293=$BR$1,B294=$BQ$1,B294=$BR$1),0,1)))</f>
        <v/>
      </c>
      <c r="BR292" s="2" t="str">
        <f>IF($A292&gt;='DB_FG_243way_Regular Symbol'!E$16,"",IF(C292=0,"",IF(OR(C292=$BQ$1,C292=$BR$1,C293=$BQ$1,C293=$BR$1,C294=$BQ$1,C294=$BR$1),0,1)))</f>
        <v/>
      </c>
      <c r="BS292" s="2" t="str">
        <f>IF($A292&gt;='DB_FG_243way_Regular Symbol'!F$16,"",IF(D292=0,"",IF(OR(D292=$BQ$1,D292=$BR$1,D293=$BQ$1,D293=$BR$1,D294=$BQ$1,D294=$BR$1),0,1)))</f>
        <v/>
      </c>
      <c r="BT292" s="2" t="str">
        <f>IF($A292&gt;='DB_FG_243way_Regular Symbol'!G$16,"",IF(E292=0,"",IF(OR(E292=$BQ$1,E292=$BR$1,E293=$BQ$1,E293=$BR$1,E294=$BQ$1,E294=$BR$1),0,1)))</f>
        <v/>
      </c>
      <c r="BU292" s="2" t="str">
        <f>IF($A292&gt;='DB_FG_243way_Regular Symbol'!H$16,"",IF(F292=0,"",IF(OR(F292=$BQ$1,F292=$BR$1,F293=$BQ$1,F293=$BR$1,F294=$BQ$1,F294=$BR$1),0,1)))</f>
        <v/>
      </c>
      <c r="BW292" s="2" t="str">
        <f>IF($A292&gt;='DB_FG_243way_Regular Symbol'!D$16,"",IF(B292=0,"",IF(OR(B292=$BW$1,B293=$BW$1,B294=$BW$1,B292=$BX$1,B293=$BX$1,B294=$BX$1),0,1)))</f>
        <v/>
      </c>
      <c r="BX292" s="2" t="str">
        <f>IF($A292&gt;='DB_FG_243way_Regular Symbol'!E$16,"",IF(C292=0,"",IF(OR(C292=$BW$1,C293=$BW$1,C294=$BW$1,C292=$BX$1,C293=$BX$1,C294=$BX$1),0,1)))</f>
        <v/>
      </c>
      <c r="BY292" s="2" t="str">
        <f>IF($A292&gt;='DB_FG_243way_Regular Symbol'!F$16,"",IF(D292=0,"",IF(OR(D292=$BW$1,D293=$BW$1,D294=$BW$1,D292=$BX$1,D293=$BX$1,D294=$BX$1),0,1)))</f>
        <v/>
      </c>
      <c r="BZ292" s="2" t="str">
        <f>IF($A292&gt;='DB_FG_243way_Regular Symbol'!G$16,"",IF(E292=0,"",IF(OR(E292=$BW$1,E293=$BW$1,E294=$BW$1,E292=$BX$1,E293=$BX$1,E294=$BX$1),0,1)))</f>
        <v/>
      </c>
      <c r="CA292" s="2" t="str">
        <f>IF($A292&gt;='DB_FG_243way_Regular Symbol'!H$16,"",IF(F292=0,"",IF(OR(F292=$BW$1,F293=$BW$1,F294=$BW$1,F292=$BX$1,F293=$BX$1,F294=$BX$1),0,1)))</f>
        <v/>
      </c>
      <c r="CC292" s="2" t="str">
        <f>IF($A292&gt;='DB_FG_243way_Regular Symbol'!D$16,"",IF(B292=0,"",IF(OR(B292=$BW$1,B293=$BW$1,B294=$BW$1,B292=$CD$1,B293=$CD$1,B294=$CD$1),0,1)))</f>
        <v/>
      </c>
      <c r="CD292" s="2" t="str">
        <f>IF($A292&gt;='DB_FG_243way_Regular Symbol'!E$16,"",IF(C292=0,"",IF(OR(C292=$BW$1,C293=$BW$1,C294=$BW$1,C292=$CD$1,C293=$CD$1,C294=$CD$1),0,1)))</f>
        <v/>
      </c>
      <c r="CE292" s="2" t="str">
        <f>IF($A292&gt;='DB_FG_243way_Regular Symbol'!F$16,"",IF(D292=0,"",IF(OR(D292=$BW$1,D293=$BW$1,D294=$BW$1,D292=$CD$1,D293=$CD$1,D294=$CD$1),0,1)))</f>
        <v/>
      </c>
      <c r="CF292" s="2" t="str">
        <f>IF($A292&gt;='DB_FG_243way_Regular Symbol'!G$16,"",IF(E292=0,"",IF(OR(E292=$BW$1,E293=$BW$1,E294=$BW$1,E292=$CD$1,E293=$CD$1,E294=$CD$1),0,1)))</f>
        <v/>
      </c>
      <c r="CG292" s="2" t="str">
        <f>IF($A292&gt;='DB_FG_243way_Regular Symbol'!H$16,"",IF(F292=0,"",IF(OR(F292=$BW$1,F293=$BW$1,F294=$BW$1,F292=$CD$1,F293=$CD$1,F294=$CD$1),0,1)))</f>
        <v/>
      </c>
      <c r="CI292" s="2" t="str">
        <f>IF($A292&gt;='DB_FG_243way_Regular Symbol'!D$16,"",IF(B292=0,"",IF(OR(B292=$BW$1,B293=$BW$1,B294=$BW$1,B292=$CJ$1,B293=$CJ$1,B294=$CJ$1),0,1)))</f>
        <v/>
      </c>
      <c r="CJ292" s="2" t="str">
        <f>IF($A292&gt;='DB_FG_243way_Regular Symbol'!E$16,"",IF(C292=0,"",IF(OR(C292=$BW$1,C293=$BW$1,C294=$BW$1,C292=$CJ$1,C293=$CJ$1,C294=$CJ$1),0,1)))</f>
        <v/>
      </c>
      <c r="CK292" s="2" t="str">
        <f>IF($A292&gt;='DB_FG_243way_Regular Symbol'!F$16,"",IF(D292=0,"",IF(OR(D292=$BW$1,D293=$BW$1,D294=$BW$1,D292=$CJ$1,D293=$CJ$1,D294=$CJ$1),0,1)))</f>
        <v/>
      </c>
      <c r="CL292" s="2" t="str">
        <f>IF($A292&gt;='DB_FG_243way_Regular Symbol'!G$16,"",IF(E292=0,"",IF(OR(E292=$BW$1,E293=$BW$1,E294=$BW$1,E292=$CJ$1,E293=$CJ$1,E294=$CJ$1),0,1)))</f>
        <v/>
      </c>
      <c r="CM292" s="2" t="str">
        <f>IF($A292&gt;='DB_FG_243way_Regular Symbol'!H$16,"",IF(F292=0,"",IF(OR(F292=$BW$1,F293=$BW$1,F294=$BW$1,F292=$CJ$1,F293=$CJ$1,F294=$CJ$1),0,1)))</f>
        <v/>
      </c>
      <c r="CO292" s="2" t="str">
        <f>IF($A292&gt;='DB_FG_243way_Regular Symbol'!D$16,"",IF(B292=0,"",IF(OR(B292=$BW$1,B293=$BW$1,B294=$BW$1,B292=$CP$1,B293=$CP$1,B294=$CP$1),0,1)))</f>
        <v/>
      </c>
      <c r="CP292" s="2" t="str">
        <f>IF($A292&gt;='DB_FG_243way_Regular Symbol'!E$16,"",IF(C292=0,"",IF(OR(C292=$BW$1,C293=$BW$1,C294=$BW$1,C292=$CP$1,C293=$CP$1,C294=$CP$1),0,1)))</f>
        <v/>
      </c>
      <c r="CQ292" s="2" t="str">
        <f>IF($A292&gt;='DB_FG_243way_Regular Symbol'!F$16,"",IF(D292=0,"",IF(OR(D292=$BW$1,D293=$BW$1,D294=$BW$1,D292=$CP$1,D293=$CP$1,D294=$CP$1),0,1)))</f>
        <v/>
      </c>
      <c r="CR292" s="2" t="str">
        <f>IF($A292&gt;='DB_FG_243way_Regular Symbol'!G$16,"",IF(E292=0,"",IF(OR(E292=$BW$1,E293=$BW$1,E294=$BW$1,E292=$CP$1,E293=$CP$1,E294=$CP$1),0,1)))</f>
        <v/>
      </c>
      <c r="CS292" s="2" t="str">
        <f>IF($A292&gt;='DB_FG_243way_Regular Symbol'!H$16,"",IF(F292=0,"",IF(OR(F292=$BW$1,F293=$BW$1,F294=$BW$1,F292=$CP$1,F293=$CP$1,F294=$CP$1),0,1)))</f>
        <v/>
      </c>
      <c r="CU292" s="2" t="str">
        <f>IF($A292&gt;='DB_FG_243way_Regular Symbol'!D$16,"",IF(B292=0,"",IF(OR(B292=$BW$1,B293=$BW$1,B294=$BW$1,B292=$CV$1,B293=$CV$1,B294=$CV$1),0,1)))</f>
        <v/>
      </c>
      <c r="CV292" s="2" t="str">
        <f>IF($A292&gt;='DB_FG_243way_Regular Symbol'!E$16,"",IF(C292=0,"",IF(OR(C292=$BW$1,C293=$BW$1,C294=$BW$1,C292=$CV$1,C293=$CV$1,C294=$CV$1),0,1)))</f>
        <v/>
      </c>
      <c r="CW292" s="2" t="str">
        <f>IF($A292&gt;='DB_FG_243way_Regular Symbol'!F$16,"",IF(D292=0,"",IF(OR(D292=$BW$1,D293=$BW$1,D294=$BW$1,D292=$CV$1,D293=$CV$1,D294=$CV$1),0,1)))</f>
        <v/>
      </c>
      <c r="CX292" s="2" t="str">
        <f>IF($A292&gt;='DB_FG_243way_Regular Symbol'!G$16,"",IF(E292=0,"",IF(OR(E292=$BW$1,E293=$BW$1,E294=$BW$1,E292=$CV$1,E293=$CV$1,E294=$CV$1),0,1)))</f>
        <v/>
      </c>
      <c r="CY292" s="2" t="str">
        <f>IF($A292&gt;='DB_FG_243way_Regular Symbol'!H$16,"",IF(F292=0,"",IF(OR(F292=$BW$1,F293=$BW$1,F294=$BW$1,F292=$CV$1,F293=$CV$1,F294=$CV$1),0,1)))</f>
        <v/>
      </c>
    </row>
    <row r="293" spans="1:103">
      <c r="A293" s="341">
        <f>IF('DB_FG_243way_Regular Symbol'!L292="","",'DB_FG_243way_Regular Symbol'!L292)</f>
        <v>289</v>
      </c>
      <c r="B293" s="184" t="str">
        <f>IF('DB_FG_243way_Regular Symbol'!M292="",
IF($A293-'DB_FG_243way_Regular Symbol'!D$16&gt;='DB_FG_243way_RegularＸ_W()'!B$2-1,"",VLOOKUP($A293-'DB_FG_243way_Regular Symbol'!D$16,'DB_FG_243way_Regular Symbol'!$L$3:$Q$99,'DB_FG_243way_RegularＸ_W()'!B$3+1,FALSE)),
'DB_FG_243way_Regular Symbol'!M292)</f>
        <v/>
      </c>
      <c r="C293" s="184" t="str">
        <f>IF('DB_FG_243way_Regular Symbol'!N292="",
IF($A293-'DB_FG_243way_Regular Symbol'!E$16&gt;='DB_FG_243way_RegularＸ_W()'!C$2-1,"",VLOOKUP($A293-'DB_FG_243way_Regular Symbol'!E$16,'DB_FG_243way_Regular Symbol'!$L$3:$Q$99,'DB_FG_243way_RegularＸ_W()'!C$3+1,FALSE)),
'DB_FG_243way_Regular Symbol'!N292)</f>
        <v/>
      </c>
      <c r="D293" s="184" t="str">
        <f>IF('DB_FG_243way_Regular Symbol'!O292="",
IF($A293-'DB_FG_243way_Regular Symbol'!F$16&gt;='DB_FG_243way_RegularＸ_W()'!D$2-1,"",VLOOKUP($A293-'DB_FG_243way_Regular Symbol'!F$16,'DB_FG_243way_Regular Symbol'!$L$3:$Q$99,'DB_FG_243way_RegularＸ_W()'!D$3+1,FALSE)),
'DB_FG_243way_Regular Symbol'!O292)</f>
        <v/>
      </c>
      <c r="E293" s="184" t="str">
        <f>IF('DB_FG_243way_Regular Symbol'!P292="",
IF($A293-'DB_FG_243way_Regular Symbol'!G$16&gt;='DB_FG_243way_RegularＸ_W()'!E$2-1,"",VLOOKUP($A293-'DB_FG_243way_Regular Symbol'!G$16,'DB_FG_243way_Regular Symbol'!$L$3:$Q$99,'DB_FG_243way_RegularＸ_W()'!E$3+1,FALSE)),
'DB_FG_243way_Regular Symbol'!P292)</f>
        <v/>
      </c>
      <c r="F293" s="358" t="str">
        <f>IF('DB_FG_243way_Regular Symbol'!Q292="",
IF($A293-'DB_FG_243way_Regular Symbol'!H$16&gt;='DB_FG_243way_RegularＸ_W()'!F$2-1,"",VLOOKUP($A293-'DB_FG_243way_Regular Symbol'!H$16,'DB_FG_243way_Regular Symbol'!$L$3:$Q$99,'DB_FG_243way_RegularＸ_W()'!F$3+1,FALSE)),
'DB_FG_243way_Regular Symbol'!Q292)</f>
        <v/>
      </c>
      <c r="O293" s="342" t="str">
        <f>IF($A293&gt;='DB_FG_243way_Regular Symbol'!D$16,"",IF(B293=0,"",IF(OR(B293=$O$1,B293=$P$1,B294=$O$1,B294=$P$1,B295=$O$1,B295=$P$1),0,1)))</f>
        <v/>
      </c>
      <c r="P293" s="2" t="str">
        <f>IF($A293&gt;='DB_FG_243way_Regular Symbol'!E$16,"",IF(C293=0,"",IF(OR(C293=$O$1,C293=$P$1,C294=$O$1,C294=$P$1,C295=$O$1,C295=$P$1),0,1)))</f>
        <v/>
      </c>
      <c r="Q293" s="2" t="str">
        <f>IF($A293&gt;='DB_FG_243way_Regular Symbol'!F$16,"",IF(D293=0,"",IF(OR(D293=$O$1,D293=$P$1,D294=$O$1,D294=$P$1,D295=$O$1,D295=$P$1),0,1)))</f>
        <v/>
      </c>
      <c r="R293" s="2" t="str">
        <f>IF($A293&gt;='DB_FG_243way_Regular Symbol'!G$16,"",IF(E293=0,"",IF(OR(E293=$O$1,E293=$P$1,E294=$O$1,E294=$P$1,E295=$O$1,E295=$P$1),0,1)))</f>
        <v/>
      </c>
      <c r="S293" s="128" t="str">
        <f>IF($A293&gt;='DB_FG_243way_Regular Symbol'!H$16,"",IF(F293=0,"",IF(OR(F293=$O$1,F293=$P$1,F294=$O$1,F294=$P$1,F295=$O$1,F295=$P$1),0,1)))</f>
        <v/>
      </c>
      <c r="U293" s="342" t="str">
        <f>IF($A293&gt;='DB_FG_243way_Regular Symbol'!D$16,"",IF(B293=0,"",IF(OR(B293=$U$1,B293=$V$1,B294=$U$1,B294=$V$1,B295=$U$1,B295=$V$1),0,1)))</f>
        <v/>
      </c>
      <c r="V293" s="2" t="str">
        <f>IF($A293&gt;='DB_FG_243way_Regular Symbol'!E$16,"",IF(C293=0,"",IF(OR(C293=$U$1,C293=$V$1,C294=$U$1,C294=$V$1,C295=$U$1,C295=$V$1),0,1)))</f>
        <v/>
      </c>
      <c r="W293" s="2" t="str">
        <f>IF($A293&gt;='DB_FG_243way_Regular Symbol'!F$16,"",IF(D293=0,"",IF(OR(D293=$U$1,D293=$V$1,D294=$U$1,D294=$V$1,D295=$U$1,D295=$V$1),0,1)))</f>
        <v/>
      </c>
      <c r="X293" s="2" t="str">
        <f>IF($A293&gt;='DB_FG_243way_Regular Symbol'!G$16,"",IF(E293=0,"",IF(OR(E293=$U$1,E293=$V$1,E294=$U$1,E294=$V$1,E295=$U$1,E295=$V$1),0,1)))</f>
        <v/>
      </c>
      <c r="Y293" s="128" t="str">
        <f>IF($A293&gt;='DB_FG_243way_Regular Symbol'!H$16,"",IF(F293=0,"",IF(OR(F293=$U$1,F293=$V$1,F294=$U$1,F294=$V$1,F295=$U$1,F295=$V$1),0,1)))</f>
        <v/>
      </c>
      <c r="AA293" s="342" t="str">
        <f>IF($A293&gt;='DB_FG_243way_Regular Symbol'!D$16,"",IF(B293=0,"",IF(OR(B293=$AA$1,B293=$AB$1,B294=$AA$1,B294=$AB$1,B295=$AA$1,,B295=$AB$1),0,1)))</f>
        <v/>
      </c>
      <c r="AB293" s="2" t="str">
        <f>IF($A293&gt;='DB_FG_243way_Regular Symbol'!E$16,"",IF(C293=0,"",IF(OR(C293=$AA$1,C293=$AB$1,C294=$AA$1,C294=$AB$1,C295=$AA$1,,C295=$AB$1),0,1)))</f>
        <v/>
      </c>
      <c r="AC293" s="2" t="str">
        <f>IF($A293&gt;='DB_FG_243way_Regular Symbol'!F$16,"",IF(D293=0,"",IF(OR(D293=$AA$1,D293=$AB$1,D294=$AA$1,D294=$AB$1,D295=$AA$1,,D295=$AB$1),0,1)))</f>
        <v/>
      </c>
      <c r="AD293" s="2" t="str">
        <f>IF($A293&gt;='DB_FG_243way_Regular Symbol'!G$16,"",IF(E293=0,"",IF(OR(E293=$AA$1,E293=$AB$1,E294=$AA$1,E294=$AB$1,E295=$AA$1,,E295=$AB$1),0,1)))</f>
        <v/>
      </c>
      <c r="AE293" s="128" t="str">
        <f>IF($A293&gt;='DB_FG_243way_Regular Symbol'!H$16,"",IF(F293=0,"",IF(OR(F293=$AA$1,F293=$AB$1,F294=$AA$1,F294=$AB$1,F295=$AA$1,,F295=$AB$1),0,1)))</f>
        <v/>
      </c>
      <c r="AG293" s="342" t="str">
        <f>IF($A293&gt;='DB_FG_243way_Regular Symbol'!D$16,"",IF(B293=0,"",IF(OR(B293=$AG$1,B293=$AH$1,B294=$AG$1,B294=$AH$1,B295=$AG$1,B295=$AH$1),0,1)))</f>
        <v/>
      </c>
      <c r="AH293" s="2" t="str">
        <f>IF($A293&gt;='DB_FG_243way_Regular Symbol'!E$16,"",IF(C293=0,"",IF(OR(C293=$AG$1,C293=$AH$1,C294=$AG$1,C294=$AH$1,C295=$AG$1,C295=$AH$1),0,1)))</f>
        <v/>
      </c>
      <c r="AI293" s="2" t="str">
        <f>IF($A293&gt;='DB_FG_243way_Regular Symbol'!F$16,"",IF(D293=0,"",IF(OR(D293=$AG$1,D293=$AH$1,D294=$AG$1,D294=$AH$1,D295=$AG$1,D295=$AH$1),0,1)))</f>
        <v/>
      </c>
      <c r="AJ293" s="2" t="str">
        <f>IF($A293&gt;='DB_FG_243way_Regular Symbol'!G$16,"",IF(E293=0,"",IF(OR(E293=$AG$1,E293=$AH$1,E294=$AG$1,E294=$AH$1,E295=$AG$1,E295=$AH$1),0,1)))</f>
        <v/>
      </c>
      <c r="AK293" s="128" t="str">
        <f>IF($A293&gt;='DB_FG_243way_Regular Symbol'!H$16,"",IF(F293=0,"",IF(OR(F293=$AG$1,F293=$AH$1,F294=$AG$1,F294=$AH$1,F295=$AG$1,F295=$AH$1),0,1)))</f>
        <v/>
      </c>
      <c r="AM293" s="342" t="str">
        <f>IF($A293&gt;='DB_FG_243way_Regular Symbol'!D$16,"",IF(B293=0,"",IF(OR(B293=$AM$1,B293=$AN$1,B294=$AM$1,B294=$AN$1,B295=$AM$1,B295=$AN$1),0,1)))</f>
        <v/>
      </c>
      <c r="AN293" s="2" t="str">
        <f>IF($A293&gt;='DB_FG_243way_Regular Symbol'!E$16,"",IF(C293=0,"",IF(OR(C293=$AM$1,C293=$AN$1,C294=$AM$1,C294=$AN$1,C295=$AM$1,C295=$AN$1),0,1)))</f>
        <v/>
      </c>
      <c r="AO293" s="2" t="str">
        <f>IF($A293&gt;='DB_FG_243way_Regular Symbol'!F$16,"",IF(D293=0,"",IF(OR(D293=$AM$1,D293=$AN$1,D294=$AM$1,D294=$AN$1,D295=$AM$1,D295=$AN$1),0,1)))</f>
        <v/>
      </c>
      <c r="AP293" s="2" t="str">
        <f>IF($A293&gt;='DB_FG_243way_Regular Symbol'!G$16,"",IF(E293=0,"",IF(OR(E293=$AM$1,E293=$AN$1,E294=$AM$1,E294=$AN$1,E295=$AM$1,E295=$AN$1),0,1)))</f>
        <v/>
      </c>
      <c r="AQ293" s="128" t="str">
        <f>IF($A293&gt;='DB_FG_243way_Regular Symbol'!H$16,"",IF(F293=0,"",IF(OR(F293=$AM$1,F293=$AN$1,F294=$AM$1,F294=$AN$1,F295=$AM$1,F295=$AN$1),0,1)))</f>
        <v/>
      </c>
      <c r="AS293" s="342" t="str">
        <f>IF($A293&gt;='DB_FG_243way_Regular Symbol'!D$16,"",IF(B293=0,"",IF(OR(B293=$AM$1,B293=$AT$1,B294=$AM$1,B294=$AT$1,B295=$AM$1,B295=$AT$1),0,1)))</f>
        <v/>
      </c>
      <c r="AT293" s="2" t="str">
        <f>IF($A293&gt;='DB_FG_243way_Regular Symbol'!E$16,"",IF(C293=0,"",IF(OR(C293=$AM$1,C293=$AT$1,C294=$AM$1,C294=$AT$1,C295=$AM$1,C295=$AT$1),0,1)))</f>
        <v/>
      </c>
      <c r="AU293" s="2" t="str">
        <f>IF($A293&gt;='DB_FG_243way_Regular Symbol'!F$16,"",IF(D293=0,"",IF(OR(D293=$AM$1,D293=$AT$1,D294=$AM$1,D294=$AT$1,D295=$AM$1,D295=$AT$1),0,1)))</f>
        <v/>
      </c>
      <c r="AV293" s="2" t="str">
        <f>IF($A293&gt;='DB_FG_243way_Regular Symbol'!G$16,"",IF(E293=0,"",IF(OR(E293=$AM$1,E293=$AT$1,E294=$AM$1,E294=$AT$1,E295=$AM$1,E295=$AT$1),0,1)))</f>
        <v/>
      </c>
      <c r="AW293" s="128" t="str">
        <f>IF($A293&gt;='DB_FG_243way_Regular Symbol'!H$16,"",IF(F293=0,"",IF(OR(F293=$AM$1,F293=$AT$1,F294=$AM$1,F294=$AT$1,F295=$AM$1,F295=$AT$1),0,1)))</f>
        <v/>
      </c>
      <c r="AY293" s="342" t="str">
        <f>IF($A293&gt;='DB_FG_243way_Regular Symbol'!D$16,"",IF(B293=0,"",IF(OR(B293=$AM$1,B293=$AZ$1,B294=$AM$1,B294=$AZ$1,B295=$AM$1,B295=$AZ$1),0,1)))</f>
        <v/>
      </c>
      <c r="AZ293" s="2" t="str">
        <f>IF($A293&gt;='DB_FG_243way_Regular Symbol'!E$16,"",IF(C293=0,"",IF(OR(C293=$AM$1,C293=$AZ$1,C294=$AM$1,C294=$AZ$1,C295=$AM$1,C295=$AZ$1),0,1)))</f>
        <v/>
      </c>
      <c r="BA293" s="2" t="str">
        <f>IF($A293&gt;='DB_FG_243way_Regular Symbol'!F$16,"",IF(D293=0,"",IF(OR(D293=$AM$1,D293=$AZ$1,D294=$AM$1,D294=$AZ$1,D295=$AM$1,D295=$AZ$1),0,1)))</f>
        <v/>
      </c>
      <c r="BB293" s="2" t="str">
        <f>IF($A293&gt;='DB_FG_243way_Regular Symbol'!G$16,"",IF(E293=0,"",IF(OR(E293=$AM$1,E293=$AZ$1,E294=$AM$1,E294=$AZ$1,E295=$AM$1,E295=$AZ$1),0,1)))</f>
        <v/>
      </c>
      <c r="BC293" s="128" t="str">
        <f>IF($A293&gt;='DB_FG_243way_Regular Symbol'!H$16,"",IF(F293=0,"",IF(OR(F293=$AM$1,F293=$AZ$1,F294=$AM$1,F294=$AZ$1,F295=$AM$1,F295=$AZ$1),0,1)))</f>
        <v/>
      </c>
      <c r="BE293" s="342"/>
      <c r="BF293" s="2"/>
      <c r="BG293" s="2" t="str">
        <f>IF($A293&gt;='DB_FG_243way_Regular Symbol'!F$16,"",IF(D293=0,"",COUNTIF(D293:D295,$BF$1)))</f>
        <v/>
      </c>
      <c r="BH293" s="2" t="str">
        <f>IF($A293&gt;='DB_FG_243way_Regular Symbol'!G$16,"",IF(E293=0,"",COUNTIF(E293:E295,$BF$1)))</f>
        <v/>
      </c>
      <c r="BI293" s="2" t="str">
        <f>IF($A293&gt;='DB_FG_243way_Regular Symbol'!H$16,"",IF(F293=0,"",COUNTIF(F293:F295,$BF$1)))</f>
        <v/>
      </c>
      <c r="BK293" s="342"/>
      <c r="BL293" s="2"/>
      <c r="BM293" s="2" t="str">
        <f>IF($A293&gt;='DB_FG_243way_Regular Symbol'!F$16,"",IF(D293=0,"",IF(OR(D293=$AM$1,D293=$BL$1,D294=$AM$1,D294=$BL$1,D295=$AM$1,D295=$BL$1),0,1)))</f>
        <v/>
      </c>
      <c r="BN293" s="2" t="str">
        <f>IF($A293&gt;='DB_FG_243way_Regular Symbol'!G$16,"",IF(E293=0,"",IF(OR(E293=$AM$1,E293=$BL$1,E294=$AM$1,E294=$BL$1,E295=$AM$1,E295=$BL$1),0,1)))</f>
        <v/>
      </c>
      <c r="BO293" s="128" t="str">
        <f>IF($A293&gt;='DB_FG_243way_Regular Symbol'!H$16,"",IF(F293=0,"",IF(OR(F293=$AM$1,F293=$BL$1,F294=$AM$1,F294=$BL$1,F295=$AM$1,F295=$BL$1),0,1)))</f>
        <v/>
      </c>
      <c r="BQ293" s="2" t="str">
        <f>IF($A293&gt;='DB_FG_243way_Regular Symbol'!D$16,"",IF(B293=0,"",IF(OR(B293=$BQ$1,B293=$BR$1,B294=$BQ$1,B294=$BR$1,B295=$BQ$1,B295=$BR$1),0,1)))</f>
        <v/>
      </c>
      <c r="BR293" s="2" t="str">
        <f>IF($A293&gt;='DB_FG_243way_Regular Symbol'!E$16,"",IF(C293=0,"",IF(OR(C293=$BQ$1,C293=$BR$1,C294=$BQ$1,C294=$BR$1,C295=$BQ$1,C295=$BR$1),0,1)))</f>
        <v/>
      </c>
      <c r="BS293" s="2" t="str">
        <f>IF($A293&gt;='DB_FG_243way_Regular Symbol'!F$16,"",IF(D293=0,"",IF(OR(D293=$BQ$1,D293=$BR$1,D294=$BQ$1,D294=$BR$1,D295=$BQ$1,D295=$BR$1),0,1)))</f>
        <v/>
      </c>
      <c r="BT293" s="2" t="str">
        <f>IF($A293&gt;='DB_FG_243way_Regular Symbol'!G$16,"",IF(E293=0,"",IF(OR(E293=$BQ$1,E293=$BR$1,E294=$BQ$1,E294=$BR$1,E295=$BQ$1,E295=$BR$1),0,1)))</f>
        <v/>
      </c>
      <c r="BU293" s="2" t="str">
        <f>IF($A293&gt;='DB_FG_243way_Regular Symbol'!H$16,"",IF(F293=0,"",IF(OR(F293=$BQ$1,F293=$BR$1,F294=$BQ$1,F294=$BR$1,F295=$BQ$1,F295=$BR$1),0,1)))</f>
        <v/>
      </c>
      <c r="BW293" s="2" t="str">
        <f>IF($A293&gt;='DB_FG_243way_Regular Symbol'!D$16,"",IF(B293=0,"",IF(OR(B293=$BW$1,B294=$BW$1,B295=$BW$1,B293=$BX$1,B294=$BX$1,B295=$BX$1),0,1)))</f>
        <v/>
      </c>
      <c r="BX293" s="2" t="str">
        <f>IF($A293&gt;='DB_FG_243way_Regular Symbol'!E$16,"",IF(C293=0,"",IF(OR(C293=$BW$1,C294=$BW$1,C295=$BW$1,C293=$BX$1,C294=$BX$1,C295=$BX$1),0,1)))</f>
        <v/>
      </c>
      <c r="BY293" s="2" t="str">
        <f>IF($A293&gt;='DB_FG_243way_Regular Symbol'!F$16,"",IF(D293=0,"",IF(OR(D293=$BW$1,D294=$BW$1,D295=$BW$1,D293=$BX$1,D294=$BX$1,D295=$BX$1),0,1)))</f>
        <v/>
      </c>
      <c r="BZ293" s="2" t="str">
        <f>IF($A293&gt;='DB_FG_243way_Regular Symbol'!G$16,"",IF(E293=0,"",IF(OR(E293=$BW$1,E294=$BW$1,E295=$BW$1,E293=$BX$1,E294=$BX$1,E295=$BX$1),0,1)))</f>
        <v/>
      </c>
      <c r="CA293" s="2" t="str">
        <f>IF($A293&gt;='DB_FG_243way_Regular Symbol'!H$16,"",IF(F293=0,"",IF(OR(F293=$BW$1,F294=$BW$1,F295=$BW$1,F293=$BX$1,F294=$BX$1,F295=$BX$1),0,1)))</f>
        <v/>
      </c>
      <c r="CC293" s="2" t="str">
        <f>IF($A293&gt;='DB_FG_243way_Regular Symbol'!D$16,"",IF(B293=0,"",IF(OR(B293=$BW$1,B294=$BW$1,B295=$BW$1,B293=$CD$1,B294=$CD$1,B295=$CD$1),0,1)))</f>
        <v/>
      </c>
      <c r="CD293" s="2" t="str">
        <f>IF($A293&gt;='DB_FG_243way_Regular Symbol'!E$16,"",IF(C293=0,"",IF(OR(C293=$BW$1,C294=$BW$1,C295=$BW$1,C293=$CD$1,C294=$CD$1,C295=$CD$1),0,1)))</f>
        <v/>
      </c>
      <c r="CE293" s="2" t="str">
        <f>IF($A293&gt;='DB_FG_243way_Regular Symbol'!F$16,"",IF(D293=0,"",IF(OR(D293=$BW$1,D294=$BW$1,D295=$BW$1,D293=$CD$1,D294=$CD$1,D295=$CD$1),0,1)))</f>
        <v/>
      </c>
      <c r="CF293" s="2" t="str">
        <f>IF($A293&gt;='DB_FG_243way_Regular Symbol'!G$16,"",IF(E293=0,"",IF(OR(E293=$BW$1,E294=$BW$1,E295=$BW$1,E293=$CD$1,E294=$CD$1,E295=$CD$1),0,1)))</f>
        <v/>
      </c>
      <c r="CG293" s="2" t="str">
        <f>IF($A293&gt;='DB_FG_243way_Regular Symbol'!H$16,"",IF(F293=0,"",IF(OR(F293=$BW$1,F294=$BW$1,F295=$BW$1,F293=$CD$1,F294=$CD$1,F295=$CD$1),0,1)))</f>
        <v/>
      </c>
      <c r="CI293" s="2" t="str">
        <f>IF($A293&gt;='DB_FG_243way_Regular Symbol'!D$16,"",IF(B293=0,"",IF(OR(B293=$BW$1,B294=$BW$1,B295=$BW$1,B293=$CJ$1,B294=$CJ$1,B295=$CJ$1),0,1)))</f>
        <v/>
      </c>
      <c r="CJ293" s="2" t="str">
        <f>IF($A293&gt;='DB_FG_243way_Regular Symbol'!E$16,"",IF(C293=0,"",IF(OR(C293=$BW$1,C294=$BW$1,C295=$BW$1,C293=$CJ$1,C294=$CJ$1,C295=$CJ$1),0,1)))</f>
        <v/>
      </c>
      <c r="CK293" s="2" t="str">
        <f>IF($A293&gt;='DB_FG_243way_Regular Symbol'!F$16,"",IF(D293=0,"",IF(OR(D293=$BW$1,D294=$BW$1,D295=$BW$1,D293=$CJ$1,D294=$CJ$1,D295=$CJ$1),0,1)))</f>
        <v/>
      </c>
      <c r="CL293" s="2" t="str">
        <f>IF($A293&gt;='DB_FG_243way_Regular Symbol'!G$16,"",IF(E293=0,"",IF(OR(E293=$BW$1,E294=$BW$1,E295=$BW$1,E293=$CJ$1,E294=$CJ$1,E295=$CJ$1),0,1)))</f>
        <v/>
      </c>
      <c r="CM293" s="2" t="str">
        <f>IF($A293&gt;='DB_FG_243way_Regular Symbol'!H$16,"",IF(F293=0,"",IF(OR(F293=$BW$1,F294=$BW$1,F295=$BW$1,F293=$CJ$1,F294=$CJ$1,F295=$CJ$1),0,1)))</f>
        <v/>
      </c>
      <c r="CO293" s="2" t="str">
        <f>IF($A293&gt;='DB_FG_243way_Regular Symbol'!D$16,"",IF(B293=0,"",IF(OR(B293=$BW$1,B294=$BW$1,B295=$BW$1,B293=$CP$1,B294=$CP$1,B295=$CP$1),0,1)))</f>
        <v/>
      </c>
      <c r="CP293" s="2" t="str">
        <f>IF($A293&gt;='DB_FG_243way_Regular Symbol'!E$16,"",IF(C293=0,"",IF(OR(C293=$BW$1,C294=$BW$1,C295=$BW$1,C293=$CP$1,C294=$CP$1,C295=$CP$1),0,1)))</f>
        <v/>
      </c>
      <c r="CQ293" s="2" t="str">
        <f>IF($A293&gt;='DB_FG_243way_Regular Symbol'!F$16,"",IF(D293=0,"",IF(OR(D293=$BW$1,D294=$BW$1,D295=$BW$1,D293=$CP$1,D294=$CP$1,D295=$CP$1),0,1)))</f>
        <v/>
      </c>
      <c r="CR293" s="2" t="str">
        <f>IF($A293&gt;='DB_FG_243way_Regular Symbol'!G$16,"",IF(E293=0,"",IF(OR(E293=$BW$1,E294=$BW$1,E295=$BW$1,E293=$CP$1,E294=$CP$1,E295=$CP$1),0,1)))</f>
        <v/>
      </c>
      <c r="CS293" s="2" t="str">
        <f>IF($A293&gt;='DB_FG_243way_Regular Symbol'!H$16,"",IF(F293=0,"",IF(OR(F293=$BW$1,F294=$BW$1,F295=$BW$1,F293=$CP$1,F294=$CP$1,F295=$CP$1),0,1)))</f>
        <v/>
      </c>
      <c r="CU293" s="2" t="str">
        <f>IF($A293&gt;='DB_FG_243way_Regular Symbol'!D$16,"",IF(B293=0,"",IF(OR(B293=$BW$1,B294=$BW$1,B295=$BW$1,B293=$CV$1,B294=$CV$1,B295=$CV$1),0,1)))</f>
        <v/>
      </c>
      <c r="CV293" s="2" t="str">
        <f>IF($A293&gt;='DB_FG_243way_Regular Symbol'!E$16,"",IF(C293=0,"",IF(OR(C293=$BW$1,C294=$BW$1,C295=$BW$1,C293=$CV$1,C294=$CV$1,C295=$CV$1),0,1)))</f>
        <v/>
      </c>
      <c r="CW293" s="2" t="str">
        <f>IF($A293&gt;='DB_FG_243way_Regular Symbol'!F$16,"",IF(D293=0,"",IF(OR(D293=$BW$1,D294=$BW$1,D295=$BW$1,D293=$CV$1,D294=$CV$1,D295=$CV$1),0,1)))</f>
        <v/>
      </c>
      <c r="CX293" s="2" t="str">
        <f>IF($A293&gt;='DB_FG_243way_Regular Symbol'!G$16,"",IF(E293=0,"",IF(OR(E293=$BW$1,E294=$BW$1,E295=$BW$1,E293=$CV$1,E294=$CV$1,E295=$CV$1),0,1)))</f>
        <v/>
      </c>
      <c r="CY293" s="2" t="str">
        <f>IF($A293&gt;='DB_FG_243way_Regular Symbol'!H$16,"",IF(F293=0,"",IF(OR(F293=$BW$1,F294=$BW$1,F295=$BW$1,F293=$CV$1,F294=$CV$1,F295=$CV$1),0,1)))</f>
        <v/>
      </c>
    </row>
    <row r="294" spans="1:103">
      <c r="A294" s="341">
        <f>IF('DB_FG_243way_Regular Symbol'!L293="","",'DB_FG_243way_Regular Symbol'!L293)</f>
        <v>290</v>
      </c>
      <c r="B294" s="184" t="str">
        <f>IF('DB_FG_243way_Regular Symbol'!M293="",
IF($A294-'DB_FG_243way_Regular Symbol'!D$16&gt;='DB_FG_243way_RegularＸ_W()'!B$2-1,"",VLOOKUP($A294-'DB_FG_243way_Regular Symbol'!D$16,'DB_FG_243way_Regular Symbol'!$L$3:$Q$99,'DB_FG_243way_RegularＸ_W()'!B$3+1,FALSE)),
'DB_FG_243way_Regular Symbol'!M293)</f>
        <v/>
      </c>
      <c r="C294" s="184" t="str">
        <f>IF('DB_FG_243way_Regular Symbol'!N293="",
IF($A294-'DB_FG_243way_Regular Symbol'!E$16&gt;='DB_FG_243way_RegularＸ_W()'!C$2-1,"",VLOOKUP($A294-'DB_FG_243way_Regular Symbol'!E$16,'DB_FG_243way_Regular Symbol'!$L$3:$Q$99,'DB_FG_243way_RegularＸ_W()'!C$3+1,FALSE)),
'DB_FG_243way_Regular Symbol'!N293)</f>
        <v/>
      </c>
      <c r="D294" s="184" t="str">
        <f>IF('DB_FG_243way_Regular Symbol'!O293="",
IF($A294-'DB_FG_243way_Regular Symbol'!F$16&gt;='DB_FG_243way_RegularＸ_W()'!D$2-1,"",VLOOKUP($A294-'DB_FG_243way_Regular Symbol'!F$16,'DB_FG_243way_Regular Symbol'!$L$3:$Q$99,'DB_FG_243way_RegularＸ_W()'!D$3+1,FALSE)),
'DB_FG_243way_Regular Symbol'!O293)</f>
        <v/>
      </c>
      <c r="E294" s="184" t="str">
        <f>IF('DB_FG_243way_Regular Symbol'!P293="",
IF($A294-'DB_FG_243way_Regular Symbol'!G$16&gt;='DB_FG_243way_RegularＸ_W()'!E$2-1,"",VLOOKUP($A294-'DB_FG_243way_Regular Symbol'!G$16,'DB_FG_243way_Regular Symbol'!$L$3:$Q$99,'DB_FG_243way_RegularＸ_W()'!E$3+1,FALSE)),
'DB_FG_243way_Regular Symbol'!P293)</f>
        <v/>
      </c>
      <c r="F294" s="358" t="str">
        <f>IF('DB_FG_243way_Regular Symbol'!Q293="",
IF($A294-'DB_FG_243way_Regular Symbol'!H$16&gt;='DB_FG_243way_RegularＸ_W()'!F$2-1,"",VLOOKUP($A294-'DB_FG_243way_Regular Symbol'!H$16,'DB_FG_243way_Regular Symbol'!$L$3:$Q$99,'DB_FG_243way_RegularＸ_W()'!F$3+1,FALSE)),
'DB_FG_243way_Regular Symbol'!Q293)</f>
        <v/>
      </c>
      <c r="O294" s="342" t="str">
        <f>IF($A294&gt;='DB_FG_243way_Regular Symbol'!D$16,"",IF(B294=0,"",IF(OR(B294=$O$1,B294=$P$1,B295=$O$1,B295=$P$1,B296=$O$1,B296=$P$1),0,1)))</f>
        <v/>
      </c>
      <c r="P294" s="2" t="str">
        <f>IF($A294&gt;='DB_FG_243way_Regular Symbol'!E$16,"",IF(C294=0,"",IF(OR(C294=$O$1,C294=$P$1,C295=$O$1,C295=$P$1,C296=$O$1,C296=$P$1),0,1)))</f>
        <v/>
      </c>
      <c r="Q294" s="2" t="str">
        <f>IF($A294&gt;='DB_FG_243way_Regular Symbol'!F$16,"",IF(D294=0,"",IF(OR(D294=$O$1,D294=$P$1,D295=$O$1,D295=$P$1,D296=$O$1,D296=$P$1),0,1)))</f>
        <v/>
      </c>
      <c r="R294" s="2" t="str">
        <f>IF($A294&gt;='DB_FG_243way_Regular Symbol'!G$16,"",IF(E294=0,"",IF(OR(E294=$O$1,E294=$P$1,E295=$O$1,E295=$P$1,E296=$O$1,E296=$P$1),0,1)))</f>
        <v/>
      </c>
      <c r="S294" s="128" t="str">
        <f>IF($A294&gt;='DB_FG_243way_Regular Symbol'!H$16,"",IF(F294=0,"",IF(OR(F294=$O$1,F294=$P$1,F295=$O$1,F295=$P$1,F296=$O$1,F296=$P$1),0,1)))</f>
        <v/>
      </c>
      <c r="U294" s="342" t="str">
        <f>IF($A294&gt;='DB_FG_243way_Regular Symbol'!D$16,"",IF(B294=0,"",IF(OR(B294=$U$1,B294=$V$1,B295=$U$1,B295=$V$1,B296=$U$1,B296=$V$1),0,1)))</f>
        <v/>
      </c>
      <c r="V294" s="2" t="str">
        <f>IF($A294&gt;='DB_FG_243way_Regular Symbol'!E$16,"",IF(C294=0,"",IF(OR(C294=$U$1,C294=$V$1,C295=$U$1,C295=$V$1,C296=$U$1,C296=$V$1),0,1)))</f>
        <v/>
      </c>
      <c r="W294" s="2" t="str">
        <f>IF($A294&gt;='DB_FG_243way_Regular Symbol'!F$16,"",IF(D294=0,"",IF(OR(D294=$U$1,D294=$V$1,D295=$U$1,D295=$V$1,D296=$U$1,D296=$V$1),0,1)))</f>
        <v/>
      </c>
      <c r="X294" s="2" t="str">
        <f>IF($A294&gt;='DB_FG_243way_Regular Symbol'!G$16,"",IF(E294=0,"",IF(OR(E294=$U$1,E294=$V$1,E295=$U$1,E295=$V$1,E296=$U$1,E296=$V$1),0,1)))</f>
        <v/>
      </c>
      <c r="Y294" s="128" t="str">
        <f>IF($A294&gt;='DB_FG_243way_Regular Symbol'!H$16,"",IF(F294=0,"",IF(OR(F294=$U$1,F294=$V$1,F295=$U$1,F295=$V$1,F296=$U$1,F296=$V$1),0,1)))</f>
        <v/>
      </c>
      <c r="AA294" s="342" t="str">
        <f>IF($A294&gt;='DB_FG_243way_Regular Symbol'!D$16,"",IF(B294=0,"",IF(OR(B294=$AA$1,B294=$AB$1,B295=$AA$1,B295=$AB$1,B296=$AA$1,,B296=$AB$1),0,1)))</f>
        <v/>
      </c>
      <c r="AB294" s="2" t="str">
        <f>IF($A294&gt;='DB_FG_243way_Regular Symbol'!E$16,"",IF(C294=0,"",IF(OR(C294=$AA$1,C294=$AB$1,C295=$AA$1,C295=$AB$1,C296=$AA$1,,C296=$AB$1),0,1)))</f>
        <v/>
      </c>
      <c r="AC294" s="2" t="str">
        <f>IF($A294&gt;='DB_FG_243way_Regular Symbol'!F$16,"",IF(D294=0,"",IF(OR(D294=$AA$1,D294=$AB$1,D295=$AA$1,D295=$AB$1,D296=$AA$1,,D296=$AB$1),0,1)))</f>
        <v/>
      </c>
      <c r="AD294" s="2" t="str">
        <f>IF($A294&gt;='DB_FG_243way_Regular Symbol'!G$16,"",IF(E294=0,"",IF(OR(E294=$AA$1,E294=$AB$1,E295=$AA$1,E295=$AB$1,E296=$AA$1,,E296=$AB$1),0,1)))</f>
        <v/>
      </c>
      <c r="AE294" s="128" t="str">
        <f>IF($A294&gt;='DB_FG_243way_Regular Symbol'!H$16,"",IF(F294=0,"",IF(OR(F294=$AA$1,F294=$AB$1,F295=$AA$1,F295=$AB$1,F296=$AA$1,,F296=$AB$1),0,1)))</f>
        <v/>
      </c>
      <c r="AG294" s="342" t="str">
        <f>IF($A294&gt;='DB_FG_243way_Regular Symbol'!D$16,"",IF(B294=0,"",IF(OR(B294=$AG$1,B294=$AH$1,B295=$AG$1,B295=$AH$1,B296=$AG$1,B296=$AH$1),0,1)))</f>
        <v/>
      </c>
      <c r="AH294" s="2" t="str">
        <f>IF($A294&gt;='DB_FG_243way_Regular Symbol'!E$16,"",IF(C294=0,"",IF(OR(C294=$AG$1,C294=$AH$1,C295=$AG$1,C295=$AH$1,C296=$AG$1,C296=$AH$1),0,1)))</f>
        <v/>
      </c>
      <c r="AI294" s="2" t="str">
        <f>IF($A294&gt;='DB_FG_243way_Regular Symbol'!F$16,"",IF(D294=0,"",IF(OR(D294=$AG$1,D294=$AH$1,D295=$AG$1,D295=$AH$1,D296=$AG$1,D296=$AH$1),0,1)))</f>
        <v/>
      </c>
      <c r="AJ294" s="2" t="str">
        <f>IF($A294&gt;='DB_FG_243way_Regular Symbol'!G$16,"",IF(E294=0,"",IF(OR(E294=$AG$1,E294=$AH$1,E295=$AG$1,E295=$AH$1,E296=$AG$1,E296=$AH$1),0,1)))</f>
        <v/>
      </c>
      <c r="AK294" s="128" t="str">
        <f>IF($A294&gt;='DB_FG_243way_Regular Symbol'!H$16,"",IF(F294=0,"",IF(OR(F294=$AG$1,F294=$AH$1,F295=$AG$1,F295=$AH$1,F296=$AG$1,F296=$AH$1),0,1)))</f>
        <v/>
      </c>
      <c r="AM294" s="342" t="str">
        <f>IF($A294&gt;='DB_FG_243way_Regular Symbol'!D$16,"",IF(B294=0,"",IF(OR(B294=$AM$1,B294=$AN$1,B295=$AM$1,B295=$AN$1,B296=$AM$1,B296=$AN$1),0,1)))</f>
        <v/>
      </c>
      <c r="AN294" s="2" t="str">
        <f>IF($A294&gt;='DB_FG_243way_Regular Symbol'!E$16,"",IF(C294=0,"",IF(OR(C294=$AM$1,C294=$AN$1,C295=$AM$1,C295=$AN$1,C296=$AM$1,C296=$AN$1),0,1)))</f>
        <v/>
      </c>
      <c r="AO294" s="2" t="str">
        <f>IF($A294&gt;='DB_FG_243way_Regular Symbol'!F$16,"",IF(D294=0,"",IF(OR(D294=$AM$1,D294=$AN$1,D295=$AM$1,D295=$AN$1,D296=$AM$1,D296=$AN$1),0,1)))</f>
        <v/>
      </c>
      <c r="AP294" s="2" t="str">
        <f>IF($A294&gt;='DB_FG_243way_Regular Symbol'!G$16,"",IF(E294=0,"",IF(OR(E294=$AM$1,E294=$AN$1,E295=$AM$1,E295=$AN$1,E296=$AM$1,E296=$AN$1),0,1)))</f>
        <v/>
      </c>
      <c r="AQ294" s="128" t="str">
        <f>IF($A294&gt;='DB_FG_243way_Regular Symbol'!H$16,"",IF(F294=0,"",IF(OR(F294=$AM$1,F294=$AN$1,F295=$AM$1,F295=$AN$1,F296=$AM$1,F296=$AN$1),0,1)))</f>
        <v/>
      </c>
      <c r="AS294" s="342" t="str">
        <f>IF($A294&gt;='DB_FG_243way_Regular Symbol'!D$16,"",IF(B294=0,"",IF(OR(B294=$AM$1,B294=$AT$1,B295=$AM$1,B295=$AT$1,B296=$AM$1,B296=$AT$1),0,1)))</f>
        <v/>
      </c>
      <c r="AT294" s="2" t="str">
        <f>IF($A294&gt;='DB_FG_243way_Regular Symbol'!E$16,"",IF(C294=0,"",IF(OR(C294=$AM$1,C294=$AT$1,C295=$AM$1,C295=$AT$1,C296=$AM$1,C296=$AT$1),0,1)))</f>
        <v/>
      </c>
      <c r="AU294" s="2" t="str">
        <f>IF($A294&gt;='DB_FG_243way_Regular Symbol'!F$16,"",IF(D294=0,"",IF(OR(D294=$AM$1,D294=$AT$1,D295=$AM$1,D295=$AT$1,D296=$AM$1,D296=$AT$1),0,1)))</f>
        <v/>
      </c>
      <c r="AV294" s="2" t="str">
        <f>IF($A294&gt;='DB_FG_243way_Regular Symbol'!G$16,"",IF(E294=0,"",IF(OR(E294=$AM$1,E294=$AT$1,E295=$AM$1,E295=$AT$1,E296=$AM$1,E296=$AT$1),0,1)))</f>
        <v/>
      </c>
      <c r="AW294" s="128" t="str">
        <f>IF($A294&gt;='DB_FG_243way_Regular Symbol'!H$16,"",IF(F294=0,"",IF(OR(F294=$AM$1,F294=$AT$1,F295=$AM$1,F295=$AT$1,F296=$AM$1,F296=$AT$1),0,1)))</f>
        <v/>
      </c>
      <c r="AY294" s="342" t="str">
        <f>IF($A294&gt;='DB_FG_243way_Regular Symbol'!D$16,"",IF(B294=0,"",IF(OR(B294=$AM$1,B294=$AZ$1,B295=$AM$1,B295=$AZ$1,B296=$AM$1,B296=$AZ$1),0,1)))</f>
        <v/>
      </c>
      <c r="AZ294" s="2" t="str">
        <f>IF($A294&gt;='DB_FG_243way_Regular Symbol'!E$16,"",IF(C294=0,"",IF(OR(C294=$AM$1,C294=$AZ$1,C295=$AM$1,C295=$AZ$1,C296=$AM$1,C296=$AZ$1),0,1)))</f>
        <v/>
      </c>
      <c r="BA294" s="2" t="str">
        <f>IF($A294&gt;='DB_FG_243way_Regular Symbol'!F$16,"",IF(D294=0,"",IF(OR(D294=$AM$1,D294=$AZ$1,D295=$AM$1,D295=$AZ$1,D296=$AM$1,D296=$AZ$1),0,1)))</f>
        <v/>
      </c>
      <c r="BB294" s="2" t="str">
        <f>IF($A294&gt;='DB_FG_243way_Regular Symbol'!G$16,"",IF(E294=0,"",IF(OR(E294=$AM$1,E294=$AZ$1,E295=$AM$1,E295=$AZ$1,E296=$AM$1,E296=$AZ$1),0,1)))</f>
        <v/>
      </c>
      <c r="BC294" s="128" t="str">
        <f>IF($A294&gt;='DB_FG_243way_Regular Symbol'!H$16,"",IF(F294=0,"",IF(OR(F294=$AM$1,F294=$AZ$1,F295=$AM$1,F295=$AZ$1,F296=$AM$1,F296=$AZ$1),0,1)))</f>
        <v/>
      </c>
      <c r="BE294" s="342"/>
      <c r="BF294" s="2"/>
      <c r="BG294" s="2" t="str">
        <f>IF($A294&gt;='DB_FG_243way_Regular Symbol'!F$16,"",IF(D294=0,"",COUNTIF(D294:D296,$BF$1)))</f>
        <v/>
      </c>
      <c r="BH294" s="2" t="str">
        <f>IF($A294&gt;='DB_FG_243way_Regular Symbol'!G$16,"",IF(E294=0,"",COUNTIF(E294:E296,$BF$1)))</f>
        <v/>
      </c>
      <c r="BI294" s="2" t="str">
        <f>IF($A294&gt;='DB_FG_243way_Regular Symbol'!H$16,"",IF(F294=0,"",COUNTIF(F294:F296,$BF$1)))</f>
        <v/>
      </c>
      <c r="BK294" s="342"/>
      <c r="BL294" s="2"/>
      <c r="BM294" s="2" t="str">
        <f>IF($A294&gt;='DB_FG_243way_Regular Symbol'!F$16,"",IF(D294=0,"",IF(OR(D294=$AM$1,D294=$BL$1,D295=$AM$1,D295=$BL$1,D296=$AM$1,D296=$BL$1),0,1)))</f>
        <v/>
      </c>
      <c r="BN294" s="2" t="str">
        <f>IF($A294&gt;='DB_FG_243way_Regular Symbol'!G$16,"",IF(E294=0,"",IF(OR(E294=$AM$1,E294=$BL$1,E295=$AM$1,E295=$BL$1,E296=$AM$1,E296=$BL$1),0,1)))</f>
        <v/>
      </c>
      <c r="BO294" s="128" t="str">
        <f>IF($A294&gt;='DB_FG_243way_Regular Symbol'!H$16,"",IF(F294=0,"",IF(OR(F294=$AM$1,F294=$BL$1,F295=$AM$1,F295=$BL$1,F296=$AM$1,F296=$BL$1),0,1)))</f>
        <v/>
      </c>
      <c r="BQ294" s="2" t="str">
        <f>IF($A294&gt;='DB_FG_243way_Regular Symbol'!D$16,"",IF(B294=0,"",IF(OR(B294=$BQ$1,B294=$BR$1,B295=$BQ$1,B295=$BR$1,B296=$BQ$1,B296=$BR$1),0,1)))</f>
        <v/>
      </c>
      <c r="BR294" s="2" t="str">
        <f>IF($A294&gt;='DB_FG_243way_Regular Symbol'!E$16,"",IF(C294=0,"",IF(OR(C294=$BQ$1,C294=$BR$1,C295=$BQ$1,C295=$BR$1,C296=$BQ$1,C296=$BR$1),0,1)))</f>
        <v/>
      </c>
      <c r="BS294" s="2" t="str">
        <f>IF($A294&gt;='DB_FG_243way_Regular Symbol'!F$16,"",IF(D294=0,"",IF(OR(D294=$BQ$1,D294=$BR$1,D295=$BQ$1,D295=$BR$1,D296=$BQ$1,D296=$BR$1),0,1)))</f>
        <v/>
      </c>
      <c r="BT294" s="2" t="str">
        <f>IF($A294&gt;='DB_FG_243way_Regular Symbol'!G$16,"",IF(E294=0,"",IF(OR(E294=$BQ$1,E294=$BR$1,E295=$BQ$1,E295=$BR$1,E296=$BQ$1,E296=$BR$1),0,1)))</f>
        <v/>
      </c>
      <c r="BU294" s="2" t="str">
        <f>IF($A294&gt;='DB_FG_243way_Regular Symbol'!H$16,"",IF(F294=0,"",IF(OR(F294=$BQ$1,F294=$BR$1,F295=$BQ$1,F295=$BR$1,F296=$BQ$1,F296=$BR$1),0,1)))</f>
        <v/>
      </c>
      <c r="BW294" s="2" t="str">
        <f>IF($A294&gt;='DB_FG_243way_Regular Symbol'!D$16,"",IF(B294=0,"",IF(OR(B294=$BW$1,B295=$BW$1,B296=$BW$1,B294=$BX$1,B295=$BX$1,B296=$BX$1),0,1)))</f>
        <v/>
      </c>
      <c r="BX294" s="2" t="str">
        <f>IF($A294&gt;='DB_FG_243way_Regular Symbol'!E$16,"",IF(C294=0,"",IF(OR(C294=$BW$1,C295=$BW$1,C296=$BW$1,C294=$BX$1,C295=$BX$1,C296=$BX$1),0,1)))</f>
        <v/>
      </c>
      <c r="BY294" s="2" t="str">
        <f>IF($A294&gt;='DB_FG_243way_Regular Symbol'!F$16,"",IF(D294=0,"",IF(OR(D294=$BW$1,D295=$BW$1,D296=$BW$1,D294=$BX$1,D295=$BX$1,D296=$BX$1),0,1)))</f>
        <v/>
      </c>
      <c r="BZ294" s="2" t="str">
        <f>IF($A294&gt;='DB_FG_243way_Regular Symbol'!G$16,"",IF(E294=0,"",IF(OR(E294=$BW$1,E295=$BW$1,E296=$BW$1,E294=$BX$1,E295=$BX$1,E296=$BX$1),0,1)))</f>
        <v/>
      </c>
      <c r="CA294" s="2" t="str">
        <f>IF($A294&gt;='DB_FG_243way_Regular Symbol'!H$16,"",IF(F294=0,"",IF(OR(F294=$BW$1,F295=$BW$1,F296=$BW$1,F294=$BX$1,F295=$BX$1,F296=$BX$1),0,1)))</f>
        <v/>
      </c>
      <c r="CC294" s="2" t="str">
        <f>IF($A294&gt;='DB_FG_243way_Regular Symbol'!D$16,"",IF(B294=0,"",IF(OR(B294=$BW$1,B295=$BW$1,B296=$BW$1,B294=$CD$1,B295=$CD$1,B296=$CD$1),0,1)))</f>
        <v/>
      </c>
      <c r="CD294" s="2" t="str">
        <f>IF($A294&gt;='DB_FG_243way_Regular Symbol'!E$16,"",IF(C294=0,"",IF(OR(C294=$BW$1,C295=$BW$1,C296=$BW$1,C294=$CD$1,C295=$CD$1,C296=$CD$1),0,1)))</f>
        <v/>
      </c>
      <c r="CE294" s="2" t="str">
        <f>IF($A294&gt;='DB_FG_243way_Regular Symbol'!F$16,"",IF(D294=0,"",IF(OR(D294=$BW$1,D295=$BW$1,D296=$BW$1,D294=$CD$1,D295=$CD$1,D296=$CD$1),0,1)))</f>
        <v/>
      </c>
      <c r="CF294" s="2" t="str">
        <f>IF($A294&gt;='DB_FG_243way_Regular Symbol'!G$16,"",IF(E294=0,"",IF(OR(E294=$BW$1,E295=$BW$1,E296=$BW$1,E294=$CD$1,E295=$CD$1,E296=$CD$1),0,1)))</f>
        <v/>
      </c>
      <c r="CG294" s="2" t="str">
        <f>IF($A294&gt;='DB_FG_243way_Regular Symbol'!H$16,"",IF(F294=0,"",IF(OR(F294=$BW$1,F295=$BW$1,F296=$BW$1,F294=$CD$1,F295=$CD$1,F296=$CD$1),0,1)))</f>
        <v/>
      </c>
      <c r="CI294" s="2" t="str">
        <f>IF($A294&gt;='DB_FG_243way_Regular Symbol'!D$16,"",IF(B294=0,"",IF(OR(B294=$BW$1,B295=$BW$1,B296=$BW$1,B294=$CJ$1,B295=$CJ$1,B296=$CJ$1),0,1)))</f>
        <v/>
      </c>
      <c r="CJ294" s="2" t="str">
        <f>IF($A294&gt;='DB_FG_243way_Regular Symbol'!E$16,"",IF(C294=0,"",IF(OR(C294=$BW$1,C295=$BW$1,C296=$BW$1,C294=$CJ$1,C295=$CJ$1,C296=$CJ$1),0,1)))</f>
        <v/>
      </c>
      <c r="CK294" s="2" t="str">
        <f>IF($A294&gt;='DB_FG_243way_Regular Symbol'!F$16,"",IF(D294=0,"",IF(OR(D294=$BW$1,D295=$BW$1,D296=$BW$1,D294=$CJ$1,D295=$CJ$1,D296=$CJ$1),0,1)))</f>
        <v/>
      </c>
      <c r="CL294" s="2" t="str">
        <f>IF($A294&gt;='DB_FG_243way_Regular Symbol'!G$16,"",IF(E294=0,"",IF(OR(E294=$BW$1,E295=$BW$1,E296=$BW$1,E294=$CJ$1,E295=$CJ$1,E296=$CJ$1),0,1)))</f>
        <v/>
      </c>
      <c r="CM294" s="2" t="str">
        <f>IF($A294&gt;='DB_FG_243way_Regular Symbol'!H$16,"",IF(F294=0,"",IF(OR(F294=$BW$1,F295=$BW$1,F296=$BW$1,F294=$CJ$1,F295=$CJ$1,F296=$CJ$1),0,1)))</f>
        <v/>
      </c>
      <c r="CO294" s="2" t="str">
        <f>IF($A294&gt;='DB_FG_243way_Regular Symbol'!D$16,"",IF(B294=0,"",IF(OR(B294=$BW$1,B295=$BW$1,B296=$BW$1,B294=$CP$1,B295=$CP$1,B296=$CP$1),0,1)))</f>
        <v/>
      </c>
      <c r="CP294" s="2" t="str">
        <f>IF($A294&gt;='DB_FG_243way_Regular Symbol'!E$16,"",IF(C294=0,"",IF(OR(C294=$BW$1,C295=$BW$1,C296=$BW$1,C294=$CP$1,C295=$CP$1,C296=$CP$1),0,1)))</f>
        <v/>
      </c>
      <c r="CQ294" s="2" t="str">
        <f>IF($A294&gt;='DB_FG_243way_Regular Symbol'!F$16,"",IF(D294=0,"",IF(OR(D294=$BW$1,D295=$BW$1,D296=$BW$1,D294=$CP$1,D295=$CP$1,D296=$CP$1),0,1)))</f>
        <v/>
      </c>
      <c r="CR294" s="2" t="str">
        <f>IF($A294&gt;='DB_FG_243way_Regular Symbol'!G$16,"",IF(E294=0,"",IF(OR(E294=$BW$1,E295=$BW$1,E296=$BW$1,E294=$CP$1,E295=$CP$1,E296=$CP$1),0,1)))</f>
        <v/>
      </c>
      <c r="CS294" s="2" t="str">
        <f>IF($A294&gt;='DB_FG_243way_Regular Symbol'!H$16,"",IF(F294=0,"",IF(OR(F294=$BW$1,F295=$BW$1,F296=$BW$1,F294=$CP$1,F295=$CP$1,F296=$CP$1),0,1)))</f>
        <v/>
      </c>
      <c r="CU294" s="2" t="str">
        <f>IF($A294&gt;='DB_FG_243way_Regular Symbol'!D$16,"",IF(B294=0,"",IF(OR(B294=$BW$1,B295=$BW$1,B296=$BW$1,B294=$CV$1,B295=$CV$1,B296=$CV$1),0,1)))</f>
        <v/>
      </c>
      <c r="CV294" s="2" t="str">
        <f>IF($A294&gt;='DB_FG_243way_Regular Symbol'!E$16,"",IF(C294=0,"",IF(OR(C294=$BW$1,C295=$BW$1,C296=$BW$1,C294=$CV$1,C295=$CV$1,C296=$CV$1),0,1)))</f>
        <v/>
      </c>
      <c r="CW294" s="2" t="str">
        <f>IF($A294&gt;='DB_FG_243way_Regular Symbol'!F$16,"",IF(D294=0,"",IF(OR(D294=$BW$1,D295=$BW$1,D296=$BW$1,D294=$CV$1,D295=$CV$1,D296=$CV$1),0,1)))</f>
        <v/>
      </c>
      <c r="CX294" s="2" t="str">
        <f>IF($A294&gt;='DB_FG_243way_Regular Symbol'!G$16,"",IF(E294=0,"",IF(OR(E294=$BW$1,E295=$BW$1,E296=$BW$1,E294=$CV$1,E295=$CV$1,E296=$CV$1),0,1)))</f>
        <v/>
      </c>
      <c r="CY294" s="2" t="str">
        <f>IF($A294&gt;='DB_FG_243way_Regular Symbol'!H$16,"",IF(F294=0,"",IF(OR(F294=$BW$1,F295=$BW$1,F296=$BW$1,F294=$CV$1,F295=$CV$1,F296=$CV$1),0,1)))</f>
        <v/>
      </c>
    </row>
    <row r="295" spans="1:103">
      <c r="A295" s="341">
        <f>IF('DB_FG_243way_Regular Symbol'!L294="","",'DB_FG_243way_Regular Symbol'!L294)</f>
        <v>291</v>
      </c>
      <c r="B295" s="184" t="str">
        <f>IF('DB_FG_243way_Regular Symbol'!M294="",
IF($A295-'DB_FG_243way_Regular Symbol'!D$16&gt;='DB_FG_243way_RegularＸ_W()'!B$2-1,"",VLOOKUP($A295-'DB_FG_243way_Regular Symbol'!D$16,'DB_FG_243way_Regular Symbol'!$L$3:$Q$99,'DB_FG_243way_RegularＸ_W()'!B$3+1,FALSE)),
'DB_FG_243way_Regular Symbol'!M294)</f>
        <v/>
      </c>
      <c r="C295" s="184" t="str">
        <f>IF('DB_FG_243way_Regular Symbol'!N294="",
IF($A295-'DB_FG_243way_Regular Symbol'!E$16&gt;='DB_FG_243way_RegularＸ_W()'!C$2-1,"",VLOOKUP($A295-'DB_FG_243way_Regular Symbol'!E$16,'DB_FG_243way_Regular Symbol'!$L$3:$Q$99,'DB_FG_243way_RegularＸ_W()'!C$3+1,FALSE)),
'DB_FG_243way_Regular Symbol'!N294)</f>
        <v/>
      </c>
      <c r="D295" s="184" t="str">
        <f>IF('DB_FG_243way_Regular Symbol'!O294="",
IF($A295-'DB_FG_243way_Regular Symbol'!F$16&gt;='DB_FG_243way_RegularＸ_W()'!D$2-1,"",VLOOKUP($A295-'DB_FG_243way_Regular Symbol'!F$16,'DB_FG_243way_Regular Symbol'!$L$3:$Q$99,'DB_FG_243way_RegularＸ_W()'!D$3+1,FALSE)),
'DB_FG_243way_Regular Symbol'!O294)</f>
        <v/>
      </c>
      <c r="E295" s="184" t="str">
        <f>IF('DB_FG_243way_Regular Symbol'!P294="",
IF($A295-'DB_FG_243way_Regular Symbol'!G$16&gt;='DB_FG_243way_RegularＸ_W()'!E$2-1,"",VLOOKUP($A295-'DB_FG_243way_Regular Symbol'!G$16,'DB_FG_243way_Regular Symbol'!$L$3:$Q$99,'DB_FG_243way_RegularＸ_W()'!E$3+1,FALSE)),
'DB_FG_243way_Regular Symbol'!P294)</f>
        <v/>
      </c>
      <c r="F295" s="358" t="str">
        <f>IF('DB_FG_243way_Regular Symbol'!Q294="",
IF($A295-'DB_FG_243way_Regular Symbol'!H$16&gt;='DB_FG_243way_RegularＸ_W()'!F$2-1,"",VLOOKUP($A295-'DB_FG_243way_Regular Symbol'!H$16,'DB_FG_243way_Regular Symbol'!$L$3:$Q$99,'DB_FG_243way_RegularＸ_W()'!F$3+1,FALSE)),
'DB_FG_243way_Regular Symbol'!Q294)</f>
        <v/>
      </c>
      <c r="O295" s="342" t="str">
        <f>IF($A295&gt;='DB_FG_243way_Regular Symbol'!D$16,"",IF(B295=0,"",IF(OR(B295=$O$1,B295=$P$1,B296=$O$1,B296=$P$1,B297=$O$1,B297=$P$1),0,1)))</f>
        <v/>
      </c>
      <c r="P295" s="2" t="str">
        <f>IF($A295&gt;='DB_FG_243way_Regular Symbol'!E$16,"",IF(C295=0,"",IF(OR(C295=$O$1,C295=$P$1,C296=$O$1,C296=$P$1,C297=$O$1,C297=$P$1),0,1)))</f>
        <v/>
      </c>
      <c r="Q295" s="2" t="str">
        <f>IF($A295&gt;='DB_FG_243way_Regular Symbol'!F$16,"",IF(D295=0,"",IF(OR(D295=$O$1,D295=$P$1,D296=$O$1,D296=$P$1,D297=$O$1,D297=$P$1),0,1)))</f>
        <v/>
      </c>
      <c r="R295" s="2" t="str">
        <f>IF($A295&gt;='DB_FG_243way_Regular Symbol'!G$16,"",IF(E295=0,"",IF(OR(E295=$O$1,E295=$P$1,E296=$O$1,E296=$P$1,E297=$O$1,E297=$P$1),0,1)))</f>
        <v/>
      </c>
      <c r="S295" s="128" t="str">
        <f>IF($A295&gt;='DB_FG_243way_Regular Symbol'!H$16,"",IF(F295=0,"",IF(OR(F295=$O$1,F295=$P$1,F296=$O$1,F296=$P$1,F297=$O$1,F297=$P$1),0,1)))</f>
        <v/>
      </c>
      <c r="U295" s="342" t="str">
        <f>IF($A295&gt;='DB_FG_243way_Regular Symbol'!D$16,"",IF(B295=0,"",IF(OR(B295=$U$1,B295=$V$1,B296=$U$1,B296=$V$1,B297=$U$1,B297=$V$1),0,1)))</f>
        <v/>
      </c>
      <c r="V295" s="2" t="str">
        <f>IF($A295&gt;='DB_FG_243way_Regular Symbol'!E$16,"",IF(C295=0,"",IF(OR(C295=$U$1,C295=$V$1,C296=$U$1,C296=$V$1,C297=$U$1,C297=$V$1),0,1)))</f>
        <v/>
      </c>
      <c r="W295" s="2" t="str">
        <f>IF($A295&gt;='DB_FG_243way_Regular Symbol'!F$16,"",IF(D295=0,"",IF(OR(D295=$U$1,D295=$V$1,D296=$U$1,D296=$V$1,D297=$U$1,D297=$V$1),0,1)))</f>
        <v/>
      </c>
      <c r="X295" s="2" t="str">
        <f>IF($A295&gt;='DB_FG_243way_Regular Symbol'!G$16,"",IF(E295=0,"",IF(OR(E295=$U$1,E295=$V$1,E296=$U$1,E296=$V$1,E297=$U$1,E297=$V$1),0,1)))</f>
        <v/>
      </c>
      <c r="Y295" s="128" t="str">
        <f>IF($A295&gt;='DB_FG_243way_Regular Symbol'!H$16,"",IF(F295=0,"",IF(OR(F295=$U$1,F295=$V$1,F296=$U$1,F296=$V$1,F297=$U$1,F297=$V$1),0,1)))</f>
        <v/>
      </c>
      <c r="AA295" s="342" t="str">
        <f>IF($A295&gt;='DB_FG_243way_Regular Symbol'!D$16,"",IF(B295=0,"",IF(OR(B295=$AA$1,B295=$AB$1,B296=$AA$1,B296=$AB$1,B297=$AA$1,,B297=$AB$1),0,1)))</f>
        <v/>
      </c>
      <c r="AB295" s="2" t="str">
        <f>IF($A295&gt;='DB_FG_243way_Regular Symbol'!E$16,"",IF(C295=0,"",IF(OR(C295=$AA$1,C295=$AB$1,C296=$AA$1,C296=$AB$1,C297=$AA$1,,C297=$AB$1),0,1)))</f>
        <v/>
      </c>
      <c r="AC295" s="2" t="str">
        <f>IF($A295&gt;='DB_FG_243way_Regular Symbol'!F$16,"",IF(D295=0,"",IF(OR(D295=$AA$1,D295=$AB$1,D296=$AA$1,D296=$AB$1,D297=$AA$1,,D297=$AB$1),0,1)))</f>
        <v/>
      </c>
      <c r="AD295" s="2" t="str">
        <f>IF($A295&gt;='DB_FG_243way_Regular Symbol'!G$16,"",IF(E295=0,"",IF(OR(E295=$AA$1,E295=$AB$1,E296=$AA$1,E296=$AB$1,E297=$AA$1,,E297=$AB$1),0,1)))</f>
        <v/>
      </c>
      <c r="AE295" s="128" t="str">
        <f>IF($A295&gt;='DB_FG_243way_Regular Symbol'!H$16,"",IF(F295=0,"",IF(OR(F295=$AA$1,F295=$AB$1,F296=$AA$1,F296=$AB$1,F297=$AA$1,,F297=$AB$1),0,1)))</f>
        <v/>
      </c>
      <c r="AG295" s="342" t="str">
        <f>IF($A295&gt;='DB_FG_243way_Regular Symbol'!D$16,"",IF(B295=0,"",IF(OR(B295=$AG$1,B295=$AH$1,B296=$AG$1,B296=$AH$1,B297=$AG$1,B297=$AH$1),0,1)))</f>
        <v/>
      </c>
      <c r="AH295" s="2" t="str">
        <f>IF($A295&gt;='DB_FG_243way_Regular Symbol'!E$16,"",IF(C295=0,"",IF(OR(C295=$AG$1,C295=$AH$1,C296=$AG$1,C296=$AH$1,C297=$AG$1,C297=$AH$1),0,1)))</f>
        <v/>
      </c>
      <c r="AI295" s="2" t="str">
        <f>IF($A295&gt;='DB_FG_243way_Regular Symbol'!F$16,"",IF(D295=0,"",IF(OR(D295=$AG$1,D295=$AH$1,D296=$AG$1,D296=$AH$1,D297=$AG$1,D297=$AH$1),0,1)))</f>
        <v/>
      </c>
      <c r="AJ295" s="2" t="str">
        <f>IF($A295&gt;='DB_FG_243way_Regular Symbol'!G$16,"",IF(E295=0,"",IF(OR(E295=$AG$1,E295=$AH$1,E296=$AG$1,E296=$AH$1,E297=$AG$1,E297=$AH$1),0,1)))</f>
        <v/>
      </c>
      <c r="AK295" s="128" t="str">
        <f>IF($A295&gt;='DB_FG_243way_Regular Symbol'!H$16,"",IF(F295=0,"",IF(OR(F295=$AG$1,F295=$AH$1,F296=$AG$1,F296=$AH$1,F297=$AG$1,F297=$AH$1),0,1)))</f>
        <v/>
      </c>
      <c r="AM295" s="342" t="str">
        <f>IF($A295&gt;='DB_FG_243way_Regular Symbol'!D$16,"",IF(B295=0,"",IF(OR(B295=$AM$1,B295=$AN$1,B296=$AM$1,B296=$AN$1,B297=$AM$1,B297=$AN$1),0,1)))</f>
        <v/>
      </c>
      <c r="AN295" s="2" t="str">
        <f>IF($A295&gt;='DB_FG_243way_Regular Symbol'!E$16,"",IF(C295=0,"",IF(OR(C295=$AM$1,C295=$AN$1,C296=$AM$1,C296=$AN$1,C297=$AM$1,C297=$AN$1),0,1)))</f>
        <v/>
      </c>
      <c r="AO295" s="2" t="str">
        <f>IF($A295&gt;='DB_FG_243way_Regular Symbol'!F$16,"",IF(D295=0,"",IF(OR(D295=$AM$1,D295=$AN$1,D296=$AM$1,D296=$AN$1,D297=$AM$1,D297=$AN$1),0,1)))</f>
        <v/>
      </c>
      <c r="AP295" s="2" t="str">
        <f>IF($A295&gt;='DB_FG_243way_Regular Symbol'!G$16,"",IF(E295=0,"",IF(OR(E295=$AM$1,E295=$AN$1,E296=$AM$1,E296=$AN$1,E297=$AM$1,E297=$AN$1),0,1)))</f>
        <v/>
      </c>
      <c r="AQ295" s="128" t="str">
        <f>IF($A295&gt;='DB_FG_243way_Regular Symbol'!H$16,"",IF(F295=0,"",IF(OR(F295=$AM$1,F295=$AN$1,F296=$AM$1,F296=$AN$1,F297=$AM$1,F297=$AN$1),0,1)))</f>
        <v/>
      </c>
      <c r="AS295" s="342" t="str">
        <f>IF($A295&gt;='DB_FG_243way_Regular Symbol'!D$16,"",IF(B295=0,"",IF(OR(B295=$AM$1,B295=$AT$1,B296=$AM$1,B296=$AT$1,B297=$AM$1,B297=$AT$1),0,1)))</f>
        <v/>
      </c>
      <c r="AT295" s="2" t="str">
        <f>IF($A295&gt;='DB_FG_243way_Regular Symbol'!E$16,"",IF(C295=0,"",IF(OR(C295=$AM$1,C295=$AT$1,C296=$AM$1,C296=$AT$1,C297=$AM$1,C297=$AT$1),0,1)))</f>
        <v/>
      </c>
      <c r="AU295" s="2" t="str">
        <f>IF($A295&gt;='DB_FG_243way_Regular Symbol'!F$16,"",IF(D295=0,"",IF(OR(D295=$AM$1,D295=$AT$1,D296=$AM$1,D296=$AT$1,D297=$AM$1,D297=$AT$1),0,1)))</f>
        <v/>
      </c>
      <c r="AV295" s="2" t="str">
        <f>IF($A295&gt;='DB_FG_243way_Regular Symbol'!G$16,"",IF(E295=0,"",IF(OR(E295=$AM$1,E295=$AT$1,E296=$AM$1,E296=$AT$1,E297=$AM$1,E297=$AT$1),0,1)))</f>
        <v/>
      </c>
      <c r="AW295" s="128" t="str">
        <f>IF($A295&gt;='DB_FG_243way_Regular Symbol'!H$16,"",IF(F295=0,"",IF(OR(F295=$AM$1,F295=$AT$1,F296=$AM$1,F296=$AT$1,F297=$AM$1,F297=$AT$1),0,1)))</f>
        <v/>
      </c>
      <c r="AY295" s="342" t="str">
        <f>IF($A295&gt;='DB_FG_243way_Regular Symbol'!D$16,"",IF(B295=0,"",IF(OR(B295=$AM$1,B295=$AZ$1,B296=$AM$1,B296=$AZ$1,B297=$AM$1,B297=$AZ$1),0,1)))</f>
        <v/>
      </c>
      <c r="AZ295" s="2" t="str">
        <f>IF($A295&gt;='DB_FG_243way_Regular Symbol'!E$16,"",IF(C295=0,"",IF(OR(C295=$AM$1,C295=$AZ$1,C296=$AM$1,C296=$AZ$1,C297=$AM$1,C297=$AZ$1),0,1)))</f>
        <v/>
      </c>
      <c r="BA295" s="2" t="str">
        <f>IF($A295&gt;='DB_FG_243way_Regular Symbol'!F$16,"",IF(D295=0,"",IF(OR(D295=$AM$1,D295=$AZ$1,D296=$AM$1,D296=$AZ$1,D297=$AM$1,D297=$AZ$1),0,1)))</f>
        <v/>
      </c>
      <c r="BB295" s="2" t="str">
        <f>IF($A295&gt;='DB_FG_243way_Regular Symbol'!G$16,"",IF(E295=0,"",IF(OR(E295=$AM$1,E295=$AZ$1,E296=$AM$1,E296=$AZ$1,E297=$AM$1,E297=$AZ$1),0,1)))</f>
        <v/>
      </c>
      <c r="BC295" s="128" t="str">
        <f>IF($A295&gt;='DB_FG_243way_Regular Symbol'!H$16,"",IF(F295=0,"",IF(OR(F295=$AM$1,F295=$AZ$1,F296=$AM$1,F296=$AZ$1,F297=$AM$1,F297=$AZ$1),0,1)))</f>
        <v/>
      </c>
      <c r="BE295" s="342"/>
      <c r="BF295" s="2"/>
      <c r="BG295" s="2" t="str">
        <f>IF($A295&gt;='DB_FG_243way_Regular Symbol'!F$16,"",IF(D295=0,"",COUNTIF(D295:D297,$BF$1)))</f>
        <v/>
      </c>
      <c r="BH295" s="2" t="str">
        <f>IF($A295&gt;='DB_FG_243way_Regular Symbol'!G$16,"",IF(E295=0,"",COUNTIF(E295:E297,$BF$1)))</f>
        <v/>
      </c>
      <c r="BI295" s="2" t="str">
        <f>IF($A295&gt;='DB_FG_243way_Regular Symbol'!H$16,"",IF(F295=0,"",COUNTIF(F295:F297,$BF$1)))</f>
        <v/>
      </c>
      <c r="BK295" s="342"/>
      <c r="BL295" s="2"/>
      <c r="BM295" s="2" t="str">
        <f>IF($A295&gt;='DB_FG_243way_Regular Symbol'!F$16,"",IF(D295=0,"",IF(OR(D295=$AM$1,D295=$BL$1,D296=$AM$1,D296=$BL$1,D297=$AM$1,D297=$BL$1),0,1)))</f>
        <v/>
      </c>
      <c r="BN295" s="2" t="str">
        <f>IF($A295&gt;='DB_FG_243way_Regular Symbol'!G$16,"",IF(E295=0,"",IF(OR(E295=$AM$1,E295=$BL$1,E296=$AM$1,E296=$BL$1,E297=$AM$1,E297=$BL$1),0,1)))</f>
        <v/>
      </c>
      <c r="BO295" s="128" t="str">
        <f>IF($A295&gt;='DB_FG_243way_Regular Symbol'!H$16,"",IF(F295=0,"",IF(OR(F295=$AM$1,F295=$BL$1,F296=$AM$1,F296=$BL$1,F297=$AM$1,F297=$BL$1),0,1)))</f>
        <v/>
      </c>
      <c r="BQ295" s="2" t="str">
        <f>IF($A295&gt;='DB_FG_243way_Regular Symbol'!D$16,"",IF(B295=0,"",IF(OR(B295=$BQ$1,B295=$BR$1,B296=$BQ$1,B296=$BR$1,B297=$BQ$1,B297=$BR$1),0,1)))</f>
        <v/>
      </c>
      <c r="BR295" s="2" t="str">
        <f>IF($A295&gt;='DB_FG_243way_Regular Symbol'!E$16,"",IF(C295=0,"",IF(OR(C295=$BQ$1,C295=$BR$1,C296=$BQ$1,C296=$BR$1,C297=$BQ$1,C297=$BR$1),0,1)))</f>
        <v/>
      </c>
      <c r="BS295" s="2" t="str">
        <f>IF($A295&gt;='DB_FG_243way_Regular Symbol'!F$16,"",IF(D295=0,"",IF(OR(D295=$BQ$1,D295=$BR$1,D296=$BQ$1,D296=$BR$1,D297=$BQ$1,D297=$BR$1),0,1)))</f>
        <v/>
      </c>
      <c r="BT295" s="2" t="str">
        <f>IF($A295&gt;='DB_FG_243way_Regular Symbol'!G$16,"",IF(E295=0,"",IF(OR(E295=$BQ$1,E295=$BR$1,E296=$BQ$1,E296=$BR$1,E297=$BQ$1,E297=$BR$1),0,1)))</f>
        <v/>
      </c>
      <c r="BU295" s="2" t="str">
        <f>IF($A295&gt;='DB_FG_243way_Regular Symbol'!H$16,"",IF(F295=0,"",IF(OR(F295=$BQ$1,F295=$BR$1,F296=$BQ$1,F296=$BR$1,F297=$BQ$1,F297=$BR$1),0,1)))</f>
        <v/>
      </c>
      <c r="BW295" s="2" t="str">
        <f>IF($A295&gt;='DB_FG_243way_Regular Symbol'!D$16,"",IF(B295=0,"",IF(OR(B295=$BW$1,B296=$BW$1,B297=$BW$1,B295=$BX$1,B296=$BX$1,B297=$BX$1),0,1)))</f>
        <v/>
      </c>
      <c r="BX295" s="2" t="str">
        <f>IF($A295&gt;='DB_FG_243way_Regular Symbol'!E$16,"",IF(C295=0,"",IF(OR(C295=$BW$1,C296=$BW$1,C297=$BW$1,C295=$BX$1,C296=$BX$1,C297=$BX$1),0,1)))</f>
        <v/>
      </c>
      <c r="BY295" s="2" t="str">
        <f>IF($A295&gt;='DB_FG_243way_Regular Symbol'!F$16,"",IF(D295=0,"",IF(OR(D295=$BW$1,D296=$BW$1,D297=$BW$1,D295=$BX$1,D296=$BX$1,D297=$BX$1),0,1)))</f>
        <v/>
      </c>
      <c r="BZ295" s="2" t="str">
        <f>IF($A295&gt;='DB_FG_243way_Regular Symbol'!G$16,"",IF(E295=0,"",IF(OR(E295=$BW$1,E296=$BW$1,E297=$BW$1,E295=$BX$1,E296=$BX$1,E297=$BX$1),0,1)))</f>
        <v/>
      </c>
      <c r="CA295" s="2" t="str">
        <f>IF($A295&gt;='DB_FG_243way_Regular Symbol'!H$16,"",IF(F295=0,"",IF(OR(F295=$BW$1,F296=$BW$1,F297=$BW$1,F295=$BX$1,F296=$BX$1,F297=$BX$1),0,1)))</f>
        <v/>
      </c>
      <c r="CC295" s="2" t="str">
        <f>IF($A295&gt;='DB_FG_243way_Regular Symbol'!D$16,"",IF(B295=0,"",IF(OR(B295=$BW$1,B296=$BW$1,B297=$BW$1,B295=$CD$1,B296=$CD$1,B297=$CD$1),0,1)))</f>
        <v/>
      </c>
      <c r="CD295" s="2" t="str">
        <f>IF($A295&gt;='DB_FG_243way_Regular Symbol'!E$16,"",IF(C295=0,"",IF(OR(C295=$BW$1,C296=$BW$1,C297=$BW$1,C295=$CD$1,C296=$CD$1,C297=$CD$1),0,1)))</f>
        <v/>
      </c>
      <c r="CE295" s="2" t="str">
        <f>IF($A295&gt;='DB_FG_243way_Regular Symbol'!F$16,"",IF(D295=0,"",IF(OR(D295=$BW$1,D296=$BW$1,D297=$BW$1,D295=$CD$1,D296=$CD$1,D297=$CD$1),0,1)))</f>
        <v/>
      </c>
      <c r="CF295" s="2" t="str">
        <f>IF($A295&gt;='DB_FG_243way_Regular Symbol'!G$16,"",IF(E295=0,"",IF(OR(E295=$BW$1,E296=$BW$1,E297=$BW$1,E295=$CD$1,E296=$CD$1,E297=$CD$1),0,1)))</f>
        <v/>
      </c>
      <c r="CG295" s="2" t="str">
        <f>IF($A295&gt;='DB_FG_243way_Regular Symbol'!H$16,"",IF(F295=0,"",IF(OR(F295=$BW$1,F296=$BW$1,F297=$BW$1,F295=$CD$1,F296=$CD$1,F297=$CD$1),0,1)))</f>
        <v/>
      </c>
      <c r="CI295" s="2" t="str">
        <f>IF($A295&gt;='DB_FG_243way_Regular Symbol'!D$16,"",IF(B295=0,"",IF(OR(B295=$BW$1,B296=$BW$1,B297=$BW$1,B295=$CJ$1,B296=$CJ$1,B297=$CJ$1),0,1)))</f>
        <v/>
      </c>
      <c r="CJ295" s="2" t="str">
        <f>IF($A295&gt;='DB_FG_243way_Regular Symbol'!E$16,"",IF(C295=0,"",IF(OR(C295=$BW$1,C296=$BW$1,C297=$BW$1,C295=$CJ$1,C296=$CJ$1,C297=$CJ$1),0,1)))</f>
        <v/>
      </c>
      <c r="CK295" s="2" t="str">
        <f>IF($A295&gt;='DB_FG_243way_Regular Symbol'!F$16,"",IF(D295=0,"",IF(OR(D295=$BW$1,D296=$BW$1,D297=$BW$1,D295=$CJ$1,D296=$CJ$1,D297=$CJ$1),0,1)))</f>
        <v/>
      </c>
      <c r="CL295" s="2" t="str">
        <f>IF($A295&gt;='DB_FG_243way_Regular Symbol'!G$16,"",IF(E295=0,"",IF(OR(E295=$BW$1,E296=$BW$1,E297=$BW$1,E295=$CJ$1,E296=$CJ$1,E297=$CJ$1),0,1)))</f>
        <v/>
      </c>
      <c r="CM295" s="2" t="str">
        <f>IF($A295&gt;='DB_FG_243way_Regular Symbol'!H$16,"",IF(F295=0,"",IF(OR(F295=$BW$1,F296=$BW$1,F297=$BW$1,F295=$CJ$1,F296=$CJ$1,F297=$CJ$1),0,1)))</f>
        <v/>
      </c>
      <c r="CO295" s="2" t="str">
        <f>IF($A295&gt;='DB_FG_243way_Regular Symbol'!D$16,"",IF(B295=0,"",IF(OR(B295=$BW$1,B296=$BW$1,B297=$BW$1,B295=$CP$1,B296=$CP$1,B297=$CP$1),0,1)))</f>
        <v/>
      </c>
      <c r="CP295" s="2" t="str">
        <f>IF($A295&gt;='DB_FG_243way_Regular Symbol'!E$16,"",IF(C295=0,"",IF(OR(C295=$BW$1,C296=$BW$1,C297=$BW$1,C295=$CP$1,C296=$CP$1,C297=$CP$1),0,1)))</f>
        <v/>
      </c>
      <c r="CQ295" s="2" t="str">
        <f>IF($A295&gt;='DB_FG_243way_Regular Symbol'!F$16,"",IF(D295=0,"",IF(OR(D295=$BW$1,D296=$BW$1,D297=$BW$1,D295=$CP$1,D296=$CP$1,D297=$CP$1),0,1)))</f>
        <v/>
      </c>
      <c r="CR295" s="2" t="str">
        <f>IF($A295&gt;='DB_FG_243way_Regular Symbol'!G$16,"",IF(E295=0,"",IF(OR(E295=$BW$1,E296=$BW$1,E297=$BW$1,E295=$CP$1,E296=$CP$1,E297=$CP$1),0,1)))</f>
        <v/>
      </c>
      <c r="CS295" s="2" t="str">
        <f>IF($A295&gt;='DB_FG_243way_Regular Symbol'!H$16,"",IF(F295=0,"",IF(OR(F295=$BW$1,F296=$BW$1,F297=$BW$1,F295=$CP$1,F296=$CP$1,F297=$CP$1),0,1)))</f>
        <v/>
      </c>
      <c r="CU295" s="2" t="str">
        <f>IF($A295&gt;='DB_FG_243way_Regular Symbol'!D$16,"",IF(B295=0,"",IF(OR(B295=$BW$1,B296=$BW$1,B297=$BW$1,B295=$CV$1,B296=$CV$1,B297=$CV$1),0,1)))</f>
        <v/>
      </c>
      <c r="CV295" s="2" t="str">
        <f>IF($A295&gt;='DB_FG_243way_Regular Symbol'!E$16,"",IF(C295=0,"",IF(OR(C295=$BW$1,C296=$BW$1,C297=$BW$1,C295=$CV$1,C296=$CV$1,C297=$CV$1),0,1)))</f>
        <v/>
      </c>
      <c r="CW295" s="2" t="str">
        <f>IF($A295&gt;='DB_FG_243way_Regular Symbol'!F$16,"",IF(D295=0,"",IF(OR(D295=$BW$1,D296=$BW$1,D297=$BW$1,D295=$CV$1,D296=$CV$1,D297=$CV$1),0,1)))</f>
        <v/>
      </c>
      <c r="CX295" s="2" t="str">
        <f>IF($A295&gt;='DB_FG_243way_Regular Symbol'!G$16,"",IF(E295=0,"",IF(OR(E295=$BW$1,E296=$BW$1,E297=$BW$1,E295=$CV$1,E296=$CV$1,E297=$CV$1),0,1)))</f>
        <v/>
      </c>
      <c r="CY295" s="2" t="str">
        <f>IF($A295&gt;='DB_FG_243way_Regular Symbol'!H$16,"",IF(F295=0,"",IF(OR(F295=$BW$1,F296=$BW$1,F297=$BW$1,F295=$CV$1,F296=$CV$1,F297=$CV$1),0,1)))</f>
        <v/>
      </c>
    </row>
    <row r="296" spans="1:103">
      <c r="A296" s="341">
        <f>IF('DB_FG_243way_Regular Symbol'!L295="","",'DB_FG_243way_Regular Symbol'!L295)</f>
        <v>292</v>
      </c>
      <c r="B296" s="184" t="str">
        <f>IF('DB_FG_243way_Regular Symbol'!M295="",
IF($A296-'DB_FG_243way_Regular Symbol'!D$16&gt;='DB_FG_243way_RegularＸ_W()'!B$2-1,"",VLOOKUP($A296-'DB_FG_243way_Regular Symbol'!D$16,'DB_FG_243way_Regular Symbol'!$L$3:$Q$99,'DB_FG_243way_RegularＸ_W()'!B$3+1,FALSE)),
'DB_FG_243way_Regular Symbol'!M295)</f>
        <v/>
      </c>
      <c r="C296" s="184" t="str">
        <f>IF('DB_FG_243way_Regular Symbol'!N295="",
IF($A296-'DB_FG_243way_Regular Symbol'!E$16&gt;='DB_FG_243way_RegularＸ_W()'!C$2-1,"",VLOOKUP($A296-'DB_FG_243way_Regular Symbol'!E$16,'DB_FG_243way_Regular Symbol'!$L$3:$Q$99,'DB_FG_243way_RegularＸ_W()'!C$3+1,FALSE)),
'DB_FG_243way_Regular Symbol'!N295)</f>
        <v/>
      </c>
      <c r="D296" s="184" t="str">
        <f>IF('DB_FG_243way_Regular Symbol'!O295="",
IF($A296-'DB_FG_243way_Regular Symbol'!F$16&gt;='DB_FG_243way_RegularＸ_W()'!D$2-1,"",VLOOKUP($A296-'DB_FG_243way_Regular Symbol'!F$16,'DB_FG_243way_Regular Symbol'!$L$3:$Q$99,'DB_FG_243way_RegularＸ_W()'!D$3+1,FALSE)),
'DB_FG_243way_Regular Symbol'!O295)</f>
        <v/>
      </c>
      <c r="E296" s="184" t="str">
        <f>IF('DB_FG_243way_Regular Symbol'!P295="",
IF($A296-'DB_FG_243way_Regular Symbol'!G$16&gt;='DB_FG_243way_RegularＸ_W()'!E$2-1,"",VLOOKUP($A296-'DB_FG_243way_Regular Symbol'!G$16,'DB_FG_243way_Regular Symbol'!$L$3:$Q$99,'DB_FG_243way_RegularＸ_W()'!E$3+1,FALSE)),
'DB_FG_243way_Regular Symbol'!P295)</f>
        <v/>
      </c>
      <c r="F296" s="358" t="str">
        <f>IF('DB_FG_243way_Regular Symbol'!Q295="",
IF($A296-'DB_FG_243way_Regular Symbol'!H$16&gt;='DB_FG_243way_RegularＸ_W()'!F$2-1,"",VLOOKUP($A296-'DB_FG_243way_Regular Symbol'!H$16,'DB_FG_243way_Regular Symbol'!$L$3:$Q$99,'DB_FG_243way_RegularＸ_W()'!F$3+1,FALSE)),
'DB_FG_243way_Regular Symbol'!Q295)</f>
        <v/>
      </c>
      <c r="O296" s="342" t="str">
        <f>IF($A296&gt;='DB_FG_243way_Regular Symbol'!D$16,"",IF(B296=0,"",IF(OR(B296=$O$1,B296=$P$1,B297=$O$1,B297=$P$1,B298=$O$1,B298=$P$1),0,1)))</f>
        <v/>
      </c>
      <c r="P296" s="2" t="str">
        <f>IF($A296&gt;='DB_FG_243way_Regular Symbol'!E$16,"",IF(C296=0,"",IF(OR(C296=$O$1,C296=$P$1,C297=$O$1,C297=$P$1,C298=$O$1,C298=$P$1),0,1)))</f>
        <v/>
      </c>
      <c r="Q296" s="2" t="str">
        <f>IF($A296&gt;='DB_FG_243way_Regular Symbol'!F$16,"",IF(D296=0,"",IF(OR(D296=$O$1,D296=$P$1,D297=$O$1,D297=$P$1,D298=$O$1,D298=$P$1),0,1)))</f>
        <v/>
      </c>
      <c r="R296" s="2" t="str">
        <f>IF($A296&gt;='DB_FG_243way_Regular Symbol'!G$16,"",IF(E296=0,"",IF(OR(E296=$O$1,E296=$P$1,E297=$O$1,E297=$P$1,E298=$O$1,E298=$P$1),0,1)))</f>
        <v/>
      </c>
      <c r="S296" s="128" t="str">
        <f>IF($A296&gt;='DB_FG_243way_Regular Symbol'!H$16,"",IF(F296=0,"",IF(OR(F296=$O$1,F296=$P$1,F297=$O$1,F297=$P$1,F298=$O$1,F298=$P$1),0,1)))</f>
        <v/>
      </c>
      <c r="U296" s="342" t="str">
        <f>IF($A296&gt;='DB_FG_243way_Regular Symbol'!D$16,"",IF(B296=0,"",IF(OR(B296=$U$1,B296=$V$1,B297=$U$1,B297=$V$1,B298=$U$1,B298=$V$1),0,1)))</f>
        <v/>
      </c>
      <c r="V296" s="2" t="str">
        <f>IF($A296&gt;='DB_FG_243way_Regular Symbol'!E$16,"",IF(C296=0,"",IF(OR(C296=$U$1,C296=$V$1,C297=$U$1,C297=$V$1,C298=$U$1,C298=$V$1),0,1)))</f>
        <v/>
      </c>
      <c r="W296" s="2" t="str">
        <f>IF($A296&gt;='DB_FG_243way_Regular Symbol'!F$16,"",IF(D296=0,"",IF(OR(D296=$U$1,D296=$V$1,D297=$U$1,D297=$V$1,D298=$U$1,D298=$V$1),0,1)))</f>
        <v/>
      </c>
      <c r="X296" s="2" t="str">
        <f>IF($A296&gt;='DB_FG_243way_Regular Symbol'!G$16,"",IF(E296=0,"",IF(OR(E296=$U$1,E296=$V$1,E297=$U$1,E297=$V$1,E298=$U$1,E298=$V$1),0,1)))</f>
        <v/>
      </c>
      <c r="Y296" s="128" t="str">
        <f>IF($A296&gt;='DB_FG_243way_Regular Symbol'!H$16,"",IF(F296=0,"",IF(OR(F296=$U$1,F296=$V$1,F297=$U$1,F297=$V$1,F298=$U$1,F298=$V$1),0,1)))</f>
        <v/>
      </c>
      <c r="AA296" s="342" t="str">
        <f>IF($A296&gt;='DB_FG_243way_Regular Symbol'!D$16,"",IF(B296=0,"",IF(OR(B296=$AA$1,B296=$AB$1,B297=$AA$1,B297=$AB$1,B298=$AA$1,,B298=$AB$1),0,1)))</f>
        <v/>
      </c>
      <c r="AB296" s="2" t="str">
        <f>IF($A296&gt;='DB_FG_243way_Regular Symbol'!E$16,"",IF(C296=0,"",IF(OR(C296=$AA$1,C296=$AB$1,C297=$AA$1,C297=$AB$1,C298=$AA$1,,C298=$AB$1),0,1)))</f>
        <v/>
      </c>
      <c r="AC296" s="2" t="str">
        <f>IF($A296&gt;='DB_FG_243way_Regular Symbol'!F$16,"",IF(D296=0,"",IF(OR(D296=$AA$1,D296=$AB$1,D297=$AA$1,D297=$AB$1,D298=$AA$1,,D298=$AB$1),0,1)))</f>
        <v/>
      </c>
      <c r="AD296" s="2" t="str">
        <f>IF($A296&gt;='DB_FG_243way_Regular Symbol'!G$16,"",IF(E296=0,"",IF(OR(E296=$AA$1,E296=$AB$1,E297=$AA$1,E297=$AB$1,E298=$AA$1,,E298=$AB$1),0,1)))</f>
        <v/>
      </c>
      <c r="AE296" s="128" t="str">
        <f>IF($A296&gt;='DB_FG_243way_Regular Symbol'!H$16,"",IF(F296=0,"",IF(OR(F296=$AA$1,F296=$AB$1,F297=$AA$1,F297=$AB$1,F298=$AA$1,,F298=$AB$1),0,1)))</f>
        <v/>
      </c>
      <c r="AG296" s="342" t="str">
        <f>IF($A296&gt;='DB_FG_243way_Regular Symbol'!D$16,"",IF(B296=0,"",IF(OR(B296=$AG$1,B296=$AH$1,B297=$AG$1,B297=$AH$1,B298=$AG$1,B298=$AH$1),0,1)))</f>
        <v/>
      </c>
      <c r="AH296" s="2" t="str">
        <f>IF($A296&gt;='DB_FG_243way_Regular Symbol'!E$16,"",IF(C296=0,"",IF(OR(C296=$AG$1,C296=$AH$1,C297=$AG$1,C297=$AH$1,C298=$AG$1,C298=$AH$1),0,1)))</f>
        <v/>
      </c>
      <c r="AI296" s="2" t="str">
        <f>IF($A296&gt;='DB_FG_243way_Regular Symbol'!F$16,"",IF(D296=0,"",IF(OR(D296=$AG$1,D296=$AH$1,D297=$AG$1,D297=$AH$1,D298=$AG$1,D298=$AH$1),0,1)))</f>
        <v/>
      </c>
      <c r="AJ296" s="2" t="str">
        <f>IF($A296&gt;='DB_FG_243way_Regular Symbol'!G$16,"",IF(E296=0,"",IF(OR(E296=$AG$1,E296=$AH$1,E297=$AG$1,E297=$AH$1,E298=$AG$1,E298=$AH$1),0,1)))</f>
        <v/>
      </c>
      <c r="AK296" s="128" t="str">
        <f>IF($A296&gt;='DB_FG_243way_Regular Symbol'!H$16,"",IF(F296=0,"",IF(OR(F296=$AG$1,F296=$AH$1,F297=$AG$1,F297=$AH$1,F298=$AG$1,F298=$AH$1),0,1)))</f>
        <v/>
      </c>
      <c r="AM296" s="342" t="str">
        <f>IF($A296&gt;='DB_FG_243way_Regular Symbol'!D$16,"",IF(B296=0,"",IF(OR(B296=$AM$1,B296=$AN$1,B297=$AM$1,B297=$AN$1,B298=$AM$1,B298=$AN$1),0,1)))</f>
        <v/>
      </c>
      <c r="AN296" s="2" t="str">
        <f>IF($A296&gt;='DB_FG_243way_Regular Symbol'!E$16,"",IF(C296=0,"",IF(OR(C296=$AM$1,C296=$AN$1,C297=$AM$1,C297=$AN$1,C298=$AM$1,C298=$AN$1),0,1)))</f>
        <v/>
      </c>
      <c r="AO296" s="2" t="str">
        <f>IF($A296&gt;='DB_FG_243way_Regular Symbol'!F$16,"",IF(D296=0,"",IF(OR(D296=$AM$1,D296=$AN$1,D297=$AM$1,D297=$AN$1,D298=$AM$1,D298=$AN$1),0,1)))</f>
        <v/>
      </c>
      <c r="AP296" s="2" t="str">
        <f>IF($A296&gt;='DB_FG_243way_Regular Symbol'!G$16,"",IF(E296=0,"",IF(OR(E296=$AM$1,E296=$AN$1,E297=$AM$1,E297=$AN$1,E298=$AM$1,E298=$AN$1),0,1)))</f>
        <v/>
      </c>
      <c r="AQ296" s="128" t="str">
        <f>IF($A296&gt;='DB_FG_243way_Regular Symbol'!H$16,"",IF(F296=0,"",IF(OR(F296=$AM$1,F296=$AN$1,F297=$AM$1,F297=$AN$1,F298=$AM$1,F298=$AN$1),0,1)))</f>
        <v/>
      </c>
      <c r="AS296" s="342" t="str">
        <f>IF($A296&gt;='DB_FG_243way_Regular Symbol'!D$16,"",IF(B296=0,"",IF(OR(B296=$AM$1,B296=$AT$1,B297=$AM$1,B297=$AT$1,B298=$AM$1,B298=$AT$1),0,1)))</f>
        <v/>
      </c>
      <c r="AT296" s="2" t="str">
        <f>IF($A296&gt;='DB_FG_243way_Regular Symbol'!E$16,"",IF(C296=0,"",IF(OR(C296=$AM$1,C296=$AT$1,C297=$AM$1,C297=$AT$1,C298=$AM$1,C298=$AT$1),0,1)))</f>
        <v/>
      </c>
      <c r="AU296" s="2" t="str">
        <f>IF($A296&gt;='DB_FG_243way_Regular Symbol'!F$16,"",IF(D296=0,"",IF(OR(D296=$AM$1,D296=$AT$1,D297=$AM$1,D297=$AT$1,D298=$AM$1,D298=$AT$1),0,1)))</f>
        <v/>
      </c>
      <c r="AV296" s="2" t="str">
        <f>IF($A296&gt;='DB_FG_243way_Regular Symbol'!G$16,"",IF(E296=0,"",IF(OR(E296=$AM$1,E296=$AT$1,E297=$AM$1,E297=$AT$1,E298=$AM$1,E298=$AT$1),0,1)))</f>
        <v/>
      </c>
      <c r="AW296" s="128" t="str">
        <f>IF($A296&gt;='DB_FG_243way_Regular Symbol'!H$16,"",IF(F296=0,"",IF(OR(F296=$AM$1,F296=$AT$1,F297=$AM$1,F297=$AT$1,F298=$AM$1,F298=$AT$1),0,1)))</f>
        <v/>
      </c>
      <c r="AY296" s="342" t="str">
        <f>IF($A296&gt;='DB_FG_243way_Regular Symbol'!D$16,"",IF(B296=0,"",IF(OR(B296=$AM$1,B296=$AZ$1,B297=$AM$1,B297=$AZ$1,B298=$AM$1,B298=$AZ$1),0,1)))</f>
        <v/>
      </c>
      <c r="AZ296" s="2" t="str">
        <f>IF($A296&gt;='DB_FG_243way_Regular Symbol'!E$16,"",IF(C296=0,"",IF(OR(C296=$AM$1,C296=$AZ$1,C297=$AM$1,C297=$AZ$1,C298=$AM$1,C298=$AZ$1),0,1)))</f>
        <v/>
      </c>
      <c r="BA296" s="2" t="str">
        <f>IF($A296&gt;='DB_FG_243way_Regular Symbol'!F$16,"",IF(D296=0,"",IF(OR(D296=$AM$1,D296=$AZ$1,D297=$AM$1,D297=$AZ$1,D298=$AM$1,D298=$AZ$1),0,1)))</f>
        <v/>
      </c>
      <c r="BB296" s="2" t="str">
        <f>IF($A296&gt;='DB_FG_243way_Regular Symbol'!G$16,"",IF(E296=0,"",IF(OR(E296=$AM$1,E296=$AZ$1,E297=$AM$1,E297=$AZ$1,E298=$AM$1,E298=$AZ$1),0,1)))</f>
        <v/>
      </c>
      <c r="BC296" s="128" t="str">
        <f>IF($A296&gt;='DB_FG_243way_Regular Symbol'!H$16,"",IF(F296=0,"",IF(OR(F296=$AM$1,F296=$AZ$1,F297=$AM$1,F297=$AZ$1,F298=$AM$1,F298=$AZ$1),0,1)))</f>
        <v/>
      </c>
      <c r="BE296" s="342"/>
      <c r="BF296" s="2"/>
      <c r="BG296" s="2" t="str">
        <f>IF($A296&gt;='DB_FG_243way_Regular Symbol'!F$16,"",IF(D296=0,"",COUNTIF(D296:D298,$BF$1)))</f>
        <v/>
      </c>
      <c r="BH296" s="2" t="str">
        <f>IF($A296&gt;='DB_FG_243way_Regular Symbol'!G$16,"",IF(E296=0,"",COUNTIF(E296:E298,$BF$1)))</f>
        <v/>
      </c>
      <c r="BI296" s="2" t="str">
        <f>IF($A296&gt;='DB_FG_243way_Regular Symbol'!H$16,"",IF(F296=0,"",COUNTIF(F296:F298,$BF$1)))</f>
        <v/>
      </c>
      <c r="BK296" s="342"/>
      <c r="BL296" s="2"/>
      <c r="BM296" s="2" t="str">
        <f>IF($A296&gt;='DB_FG_243way_Regular Symbol'!F$16,"",IF(D296=0,"",IF(OR(D296=$AM$1,D296=$BL$1,D297=$AM$1,D297=$BL$1,D298=$AM$1,D298=$BL$1),0,1)))</f>
        <v/>
      </c>
      <c r="BN296" s="2" t="str">
        <f>IF($A296&gt;='DB_FG_243way_Regular Symbol'!G$16,"",IF(E296=0,"",IF(OR(E296=$AM$1,E296=$BL$1,E297=$AM$1,E297=$BL$1,E298=$AM$1,E298=$BL$1),0,1)))</f>
        <v/>
      </c>
      <c r="BO296" s="128" t="str">
        <f>IF($A296&gt;='DB_FG_243way_Regular Symbol'!H$16,"",IF(F296=0,"",IF(OR(F296=$AM$1,F296=$BL$1,F297=$AM$1,F297=$BL$1,F298=$AM$1,F298=$BL$1),0,1)))</f>
        <v/>
      </c>
      <c r="BQ296" s="2" t="str">
        <f>IF($A296&gt;='DB_FG_243way_Regular Symbol'!D$16,"",IF(B296=0,"",IF(OR(B296=$BQ$1,B296=$BR$1,B297=$BQ$1,B297=$BR$1,B298=$BQ$1,B298=$BR$1),0,1)))</f>
        <v/>
      </c>
      <c r="BR296" s="2" t="str">
        <f>IF($A296&gt;='DB_FG_243way_Regular Symbol'!E$16,"",IF(C296=0,"",IF(OR(C296=$BQ$1,C296=$BR$1,C297=$BQ$1,C297=$BR$1,C298=$BQ$1,C298=$BR$1),0,1)))</f>
        <v/>
      </c>
      <c r="BS296" s="2" t="str">
        <f>IF($A296&gt;='DB_FG_243way_Regular Symbol'!F$16,"",IF(D296=0,"",IF(OR(D296=$BQ$1,D296=$BR$1,D297=$BQ$1,D297=$BR$1,D298=$BQ$1,D298=$BR$1),0,1)))</f>
        <v/>
      </c>
      <c r="BT296" s="2" t="str">
        <f>IF($A296&gt;='DB_FG_243way_Regular Symbol'!G$16,"",IF(E296=0,"",IF(OR(E296=$BQ$1,E296=$BR$1,E297=$BQ$1,E297=$BR$1,E298=$BQ$1,E298=$BR$1),0,1)))</f>
        <v/>
      </c>
      <c r="BU296" s="2" t="str">
        <f>IF($A296&gt;='DB_FG_243way_Regular Symbol'!H$16,"",IF(F296=0,"",IF(OR(F296=$BQ$1,F296=$BR$1,F297=$BQ$1,F297=$BR$1,F298=$BQ$1,F298=$BR$1),0,1)))</f>
        <v/>
      </c>
      <c r="BW296" s="2" t="str">
        <f>IF($A296&gt;='DB_FG_243way_Regular Symbol'!D$16,"",IF(B296=0,"",IF(OR(B296=$BW$1,B297=$BW$1,B298=$BW$1,B296=$BX$1,B297=$BX$1,B298=$BX$1),0,1)))</f>
        <v/>
      </c>
      <c r="BX296" s="2" t="str">
        <f>IF($A296&gt;='DB_FG_243way_Regular Symbol'!E$16,"",IF(C296=0,"",IF(OR(C296=$BW$1,C297=$BW$1,C298=$BW$1,C296=$BX$1,C297=$BX$1,C298=$BX$1),0,1)))</f>
        <v/>
      </c>
      <c r="BY296" s="2" t="str">
        <f>IF($A296&gt;='DB_FG_243way_Regular Symbol'!F$16,"",IF(D296=0,"",IF(OR(D296=$BW$1,D297=$BW$1,D298=$BW$1,D296=$BX$1,D297=$BX$1,D298=$BX$1),0,1)))</f>
        <v/>
      </c>
      <c r="BZ296" s="2" t="str">
        <f>IF($A296&gt;='DB_FG_243way_Regular Symbol'!G$16,"",IF(E296=0,"",IF(OR(E296=$BW$1,E297=$BW$1,E298=$BW$1,E296=$BX$1,E297=$BX$1,E298=$BX$1),0,1)))</f>
        <v/>
      </c>
      <c r="CA296" s="2" t="str">
        <f>IF($A296&gt;='DB_FG_243way_Regular Symbol'!H$16,"",IF(F296=0,"",IF(OR(F296=$BW$1,F297=$BW$1,F298=$BW$1,F296=$BX$1,F297=$BX$1,F298=$BX$1),0,1)))</f>
        <v/>
      </c>
      <c r="CC296" s="2" t="str">
        <f>IF($A296&gt;='DB_FG_243way_Regular Symbol'!D$16,"",IF(B296=0,"",IF(OR(B296=$BW$1,B297=$BW$1,B298=$BW$1,B296=$CD$1,B297=$CD$1,B298=$CD$1),0,1)))</f>
        <v/>
      </c>
      <c r="CD296" s="2" t="str">
        <f>IF($A296&gt;='DB_FG_243way_Regular Symbol'!E$16,"",IF(C296=0,"",IF(OR(C296=$BW$1,C297=$BW$1,C298=$BW$1,C296=$CD$1,C297=$CD$1,C298=$CD$1),0,1)))</f>
        <v/>
      </c>
      <c r="CE296" s="2" t="str">
        <f>IF($A296&gt;='DB_FG_243way_Regular Symbol'!F$16,"",IF(D296=0,"",IF(OR(D296=$BW$1,D297=$BW$1,D298=$BW$1,D296=$CD$1,D297=$CD$1,D298=$CD$1),0,1)))</f>
        <v/>
      </c>
      <c r="CF296" s="2" t="str">
        <f>IF($A296&gt;='DB_FG_243way_Regular Symbol'!G$16,"",IF(E296=0,"",IF(OR(E296=$BW$1,E297=$BW$1,E298=$BW$1,E296=$CD$1,E297=$CD$1,E298=$CD$1),0,1)))</f>
        <v/>
      </c>
      <c r="CG296" s="2" t="str">
        <f>IF($A296&gt;='DB_FG_243way_Regular Symbol'!H$16,"",IF(F296=0,"",IF(OR(F296=$BW$1,F297=$BW$1,F298=$BW$1,F296=$CD$1,F297=$CD$1,F298=$CD$1),0,1)))</f>
        <v/>
      </c>
      <c r="CI296" s="2" t="str">
        <f>IF($A296&gt;='DB_FG_243way_Regular Symbol'!D$16,"",IF(B296=0,"",IF(OR(B296=$BW$1,B297=$BW$1,B298=$BW$1,B296=$CJ$1,B297=$CJ$1,B298=$CJ$1),0,1)))</f>
        <v/>
      </c>
      <c r="CJ296" s="2" t="str">
        <f>IF($A296&gt;='DB_FG_243way_Regular Symbol'!E$16,"",IF(C296=0,"",IF(OR(C296=$BW$1,C297=$BW$1,C298=$BW$1,C296=$CJ$1,C297=$CJ$1,C298=$CJ$1),0,1)))</f>
        <v/>
      </c>
      <c r="CK296" s="2" t="str">
        <f>IF($A296&gt;='DB_FG_243way_Regular Symbol'!F$16,"",IF(D296=0,"",IF(OR(D296=$BW$1,D297=$BW$1,D298=$BW$1,D296=$CJ$1,D297=$CJ$1,D298=$CJ$1),0,1)))</f>
        <v/>
      </c>
      <c r="CL296" s="2" t="str">
        <f>IF($A296&gt;='DB_FG_243way_Regular Symbol'!G$16,"",IF(E296=0,"",IF(OR(E296=$BW$1,E297=$BW$1,E298=$BW$1,E296=$CJ$1,E297=$CJ$1,E298=$CJ$1),0,1)))</f>
        <v/>
      </c>
      <c r="CM296" s="2" t="str">
        <f>IF($A296&gt;='DB_FG_243way_Regular Symbol'!H$16,"",IF(F296=0,"",IF(OR(F296=$BW$1,F297=$BW$1,F298=$BW$1,F296=$CJ$1,F297=$CJ$1,F298=$CJ$1),0,1)))</f>
        <v/>
      </c>
      <c r="CO296" s="2" t="str">
        <f>IF($A296&gt;='DB_FG_243way_Regular Symbol'!D$16,"",IF(B296=0,"",IF(OR(B296=$BW$1,B297=$BW$1,B298=$BW$1,B296=$CP$1,B297=$CP$1,B298=$CP$1),0,1)))</f>
        <v/>
      </c>
      <c r="CP296" s="2" t="str">
        <f>IF($A296&gt;='DB_FG_243way_Regular Symbol'!E$16,"",IF(C296=0,"",IF(OR(C296=$BW$1,C297=$BW$1,C298=$BW$1,C296=$CP$1,C297=$CP$1,C298=$CP$1),0,1)))</f>
        <v/>
      </c>
      <c r="CQ296" s="2" t="str">
        <f>IF($A296&gt;='DB_FG_243way_Regular Symbol'!F$16,"",IF(D296=0,"",IF(OR(D296=$BW$1,D297=$BW$1,D298=$BW$1,D296=$CP$1,D297=$CP$1,D298=$CP$1),0,1)))</f>
        <v/>
      </c>
      <c r="CR296" s="2" t="str">
        <f>IF($A296&gt;='DB_FG_243way_Regular Symbol'!G$16,"",IF(E296=0,"",IF(OR(E296=$BW$1,E297=$BW$1,E298=$BW$1,E296=$CP$1,E297=$CP$1,E298=$CP$1),0,1)))</f>
        <v/>
      </c>
      <c r="CS296" s="2" t="str">
        <f>IF($A296&gt;='DB_FG_243way_Regular Symbol'!H$16,"",IF(F296=0,"",IF(OR(F296=$BW$1,F297=$BW$1,F298=$BW$1,F296=$CP$1,F297=$CP$1,F298=$CP$1),0,1)))</f>
        <v/>
      </c>
      <c r="CU296" s="2" t="str">
        <f>IF($A296&gt;='DB_FG_243way_Regular Symbol'!D$16,"",IF(B296=0,"",IF(OR(B296=$BW$1,B297=$BW$1,B298=$BW$1,B296=$CV$1,B297=$CV$1,B298=$CV$1),0,1)))</f>
        <v/>
      </c>
      <c r="CV296" s="2" t="str">
        <f>IF($A296&gt;='DB_FG_243way_Regular Symbol'!E$16,"",IF(C296=0,"",IF(OR(C296=$BW$1,C297=$BW$1,C298=$BW$1,C296=$CV$1,C297=$CV$1,C298=$CV$1),0,1)))</f>
        <v/>
      </c>
      <c r="CW296" s="2" t="str">
        <f>IF($A296&gt;='DB_FG_243way_Regular Symbol'!F$16,"",IF(D296=0,"",IF(OR(D296=$BW$1,D297=$BW$1,D298=$BW$1,D296=$CV$1,D297=$CV$1,D298=$CV$1),0,1)))</f>
        <v/>
      </c>
      <c r="CX296" s="2" t="str">
        <f>IF($A296&gt;='DB_FG_243way_Regular Symbol'!G$16,"",IF(E296=0,"",IF(OR(E296=$BW$1,E297=$BW$1,E298=$BW$1,E296=$CV$1,E297=$CV$1,E298=$CV$1),0,1)))</f>
        <v/>
      </c>
      <c r="CY296" s="2" t="str">
        <f>IF($A296&gt;='DB_FG_243way_Regular Symbol'!H$16,"",IF(F296=0,"",IF(OR(F296=$BW$1,F297=$BW$1,F298=$BW$1,F296=$CV$1,F297=$CV$1,F298=$CV$1),0,1)))</f>
        <v/>
      </c>
    </row>
    <row r="297" spans="1:103">
      <c r="A297" s="341">
        <f>IF('DB_FG_243way_Regular Symbol'!L296="","",'DB_FG_243way_Regular Symbol'!L296)</f>
        <v>293</v>
      </c>
      <c r="B297" s="184" t="str">
        <f>IF('DB_FG_243way_Regular Symbol'!M296="",
IF($A297-'DB_FG_243way_Regular Symbol'!D$16&gt;='DB_FG_243way_RegularＸ_W()'!B$2-1,"",VLOOKUP($A297-'DB_FG_243way_Regular Symbol'!D$16,'DB_FG_243way_Regular Symbol'!$L$3:$Q$99,'DB_FG_243way_RegularＸ_W()'!B$3+1,FALSE)),
'DB_FG_243way_Regular Symbol'!M296)</f>
        <v/>
      </c>
      <c r="C297" s="184" t="str">
        <f>IF('DB_FG_243way_Regular Symbol'!N296="",
IF($A297-'DB_FG_243way_Regular Symbol'!E$16&gt;='DB_FG_243way_RegularＸ_W()'!C$2-1,"",VLOOKUP($A297-'DB_FG_243way_Regular Symbol'!E$16,'DB_FG_243way_Regular Symbol'!$L$3:$Q$99,'DB_FG_243way_RegularＸ_W()'!C$3+1,FALSE)),
'DB_FG_243way_Regular Symbol'!N296)</f>
        <v/>
      </c>
      <c r="D297" s="184" t="str">
        <f>IF('DB_FG_243way_Regular Symbol'!O296="",
IF($A297-'DB_FG_243way_Regular Symbol'!F$16&gt;='DB_FG_243way_RegularＸ_W()'!D$2-1,"",VLOOKUP($A297-'DB_FG_243way_Regular Symbol'!F$16,'DB_FG_243way_Regular Symbol'!$L$3:$Q$99,'DB_FG_243way_RegularＸ_W()'!D$3+1,FALSE)),
'DB_FG_243way_Regular Symbol'!O296)</f>
        <v/>
      </c>
      <c r="E297" s="184" t="str">
        <f>IF('DB_FG_243way_Regular Symbol'!P296="",
IF($A297-'DB_FG_243way_Regular Symbol'!G$16&gt;='DB_FG_243way_RegularＸ_W()'!E$2-1,"",VLOOKUP($A297-'DB_FG_243way_Regular Symbol'!G$16,'DB_FG_243way_Regular Symbol'!$L$3:$Q$99,'DB_FG_243way_RegularＸ_W()'!E$3+1,FALSE)),
'DB_FG_243way_Regular Symbol'!P296)</f>
        <v/>
      </c>
      <c r="F297" s="358" t="str">
        <f>IF('DB_FG_243way_Regular Symbol'!Q296="",
IF($A297-'DB_FG_243way_Regular Symbol'!H$16&gt;='DB_FG_243way_RegularＸ_W()'!F$2-1,"",VLOOKUP($A297-'DB_FG_243way_Regular Symbol'!H$16,'DB_FG_243way_Regular Symbol'!$L$3:$Q$99,'DB_FG_243way_RegularＸ_W()'!F$3+1,FALSE)),
'DB_FG_243way_Regular Symbol'!Q296)</f>
        <v/>
      </c>
      <c r="O297" s="342" t="str">
        <f>IF($A297&gt;='DB_FG_243way_Regular Symbol'!D$16,"",IF(B297=0,"",IF(OR(B297=$O$1,B297=$P$1,B298=$O$1,B298=$P$1,B299=$O$1,B299=$P$1),0,1)))</f>
        <v/>
      </c>
      <c r="P297" s="2" t="str">
        <f>IF($A297&gt;='DB_FG_243way_Regular Symbol'!E$16,"",IF(C297=0,"",IF(OR(C297=$O$1,C297=$P$1,C298=$O$1,C298=$P$1,C299=$O$1,C299=$P$1),0,1)))</f>
        <v/>
      </c>
      <c r="Q297" s="2" t="str">
        <f>IF($A297&gt;='DB_FG_243way_Regular Symbol'!F$16,"",IF(D297=0,"",IF(OR(D297=$O$1,D297=$P$1,D298=$O$1,D298=$P$1,D299=$O$1,D299=$P$1),0,1)))</f>
        <v/>
      </c>
      <c r="R297" s="2" t="str">
        <f>IF($A297&gt;='DB_FG_243way_Regular Symbol'!G$16,"",IF(E297=0,"",IF(OR(E297=$O$1,E297=$P$1,E298=$O$1,E298=$P$1,E299=$O$1,E299=$P$1),0,1)))</f>
        <v/>
      </c>
      <c r="S297" s="128" t="str">
        <f>IF($A297&gt;='DB_FG_243way_Regular Symbol'!H$16,"",IF(F297=0,"",IF(OR(F297=$O$1,F297=$P$1,F298=$O$1,F298=$P$1,F299=$O$1,F299=$P$1),0,1)))</f>
        <v/>
      </c>
      <c r="U297" s="342" t="str">
        <f>IF($A297&gt;='DB_FG_243way_Regular Symbol'!D$16,"",IF(B297=0,"",IF(OR(B297=$U$1,B297=$V$1,B298=$U$1,B298=$V$1,B299=$U$1,B299=$V$1),0,1)))</f>
        <v/>
      </c>
      <c r="V297" s="2" t="str">
        <f>IF($A297&gt;='DB_FG_243way_Regular Symbol'!E$16,"",IF(C297=0,"",IF(OR(C297=$U$1,C297=$V$1,C298=$U$1,C298=$V$1,C299=$U$1,C299=$V$1),0,1)))</f>
        <v/>
      </c>
      <c r="W297" s="2" t="str">
        <f>IF($A297&gt;='DB_FG_243way_Regular Symbol'!F$16,"",IF(D297=0,"",IF(OR(D297=$U$1,D297=$V$1,D298=$U$1,D298=$V$1,D299=$U$1,D299=$V$1),0,1)))</f>
        <v/>
      </c>
      <c r="X297" s="2" t="str">
        <f>IF($A297&gt;='DB_FG_243way_Regular Symbol'!G$16,"",IF(E297=0,"",IF(OR(E297=$U$1,E297=$V$1,E298=$U$1,E298=$V$1,E299=$U$1,E299=$V$1),0,1)))</f>
        <v/>
      </c>
      <c r="Y297" s="128" t="str">
        <f>IF($A297&gt;='DB_FG_243way_Regular Symbol'!H$16,"",IF(F297=0,"",IF(OR(F297=$U$1,F297=$V$1,F298=$U$1,F298=$V$1,F299=$U$1,F299=$V$1),0,1)))</f>
        <v/>
      </c>
      <c r="AA297" s="342" t="str">
        <f>IF($A297&gt;='DB_FG_243way_Regular Symbol'!D$16,"",IF(B297=0,"",IF(OR(B297=$AA$1,B297=$AB$1,B298=$AA$1,B298=$AB$1,B299=$AA$1,,B299=$AB$1),0,1)))</f>
        <v/>
      </c>
      <c r="AB297" s="2" t="str">
        <f>IF($A297&gt;='DB_FG_243way_Regular Symbol'!E$16,"",IF(C297=0,"",IF(OR(C297=$AA$1,C297=$AB$1,C298=$AA$1,C298=$AB$1,C299=$AA$1,,C299=$AB$1),0,1)))</f>
        <v/>
      </c>
      <c r="AC297" s="2" t="str">
        <f>IF($A297&gt;='DB_FG_243way_Regular Symbol'!F$16,"",IF(D297=0,"",IF(OR(D297=$AA$1,D297=$AB$1,D298=$AA$1,D298=$AB$1,D299=$AA$1,,D299=$AB$1),0,1)))</f>
        <v/>
      </c>
      <c r="AD297" s="2" t="str">
        <f>IF($A297&gt;='DB_FG_243way_Regular Symbol'!G$16,"",IF(E297=0,"",IF(OR(E297=$AA$1,E297=$AB$1,E298=$AA$1,E298=$AB$1,E299=$AA$1,,E299=$AB$1),0,1)))</f>
        <v/>
      </c>
      <c r="AE297" s="128" t="str">
        <f>IF($A297&gt;='DB_FG_243way_Regular Symbol'!H$16,"",IF(F297=0,"",IF(OR(F297=$AA$1,F297=$AB$1,F298=$AA$1,F298=$AB$1,F299=$AA$1,,F299=$AB$1),0,1)))</f>
        <v/>
      </c>
      <c r="AG297" s="342" t="str">
        <f>IF($A297&gt;='DB_FG_243way_Regular Symbol'!D$16,"",IF(B297=0,"",IF(OR(B297=$AG$1,B297=$AH$1,B298=$AG$1,B298=$AH$1,B299=$AG$1,B299=$AH$1),0,1)))</f>
        <v/>
      </c>
      <c r="AH297" s="2" t="str">
        <f>IF($A297&gt;='DB_FG_243way_Regular Symbol'!E$16,"",IF(C297=0,"",IF(OR(C297=$AG$1,C297=$AH$1,C298=$AG$1,C298=$AH$1,C299=$AG$1,C299=$AH$1),0,1)))</f>
        <v/>
      </c>
      <c r="AI297" s="2" t="str">
        <f>IF($A297&gt;='DB_FG_243way_Regular Symbol'!F$16,"",IF(D297=0,"",IF(OR(D297=$AG$1,D297=$AH$1,D298=$AG$1,D298=$AH$1,D299=$AG$1,D299=$AH$1),0,1)))</f>
        <v/>
      </c>
      <c r="AJ297" s="2" t="str">
        <f>IF($A297&gt;='DB_FG_243way_Regular Symbol'!G$16,"",IF(E297=0,"",IF(OR(E297=$AG$1,E297=$AH$1,E298=$AG$1,E298=$AH$1,E299=$AG$1,E299=$AH$1),0,1)))</f>
        <v/>
      </c>
      <c r="AK297" s="128" t="str">
        <f>IF($A297&gt;='DB_FG_243way_Regular Symbol'!H$16,"",IF(F297=0,"",IF(OR(F297=$AG$1,F297=$AH$1,F298=$AG$1,F298=$AH$1,F299=$AG$1,F299=$AH$1),0,1)))</f>
        <v/>
      </c>
      <c r="AM297" s="342" t="str">
        <f>IF($A297&gt;='DB_FG_243way_Regular Symbol'!D$16,"",IF(B297=0,"",IF(OR(B297=$AM$1,B297=$AN$1,B298=$AM$1,B298=$AN$1,B299=$AM$1,B299=$AN$1),0,1)))</f>
        <v/>
      </c>
      <c r="AN297" s="2" t="str">
        <f>IF($A297&gt;='DB_FG_243way_Regular Symbol'!E$16,"",IF(C297=0,"",IF(OR(C297=$AM$1,C297=$AN$1,C298=$AM$1,C298=$AN$1,C299=$AM$1,C299=$AN$1),0,1)))</f>
        <v/>
      </c>
      <c r="AO297" s="2" t="str">
        <f>IF($A297&gt;='DB_FG_243way_Regular Symbol'!F$16,"",IF(D297=0,"",IF(OR(D297=$AM$1,D297=$AN$1,D298=$AM$1,D298=$AN$1,D299=$AM$1,D299=$AN$1),0,1)))</f>
        <v/>
      </c>
      <c r="AP297" s="2" t="str">
        <f>IF($A297&gt;='DB_FG_243way_Regular Symbol'!G$16,"",IF(E297=0,"",IF(OR(E297=$AM$1,E297=$AN$1,E298=$AM$1,E298=$AN$1,E299=$AM$1,E299=$AN$1),0,1)))</f>
        <v/>
      </c>
      <c r="AQ297" s="128" t="str">
        <f>IF($A297&gt;='DB_FG_243way_Regular Symbol'!H$16,"",IF(F297=0,"",IF(OR(F297=$AM$1,F297=$AN$1,F298=$AM$1,F298=$AN$1,F299=$AM$1,F299=$AN$1),0,1)))</f>
        <v/>
      </c>
      <c r="AS297" s="342" t="str">
        <f>IF($A297&gt;='DB_FG_243way_Regular Symbol'!D$16,"",IF(B297=0,"",IF(OR(B297=$AM$1,B297=$AT$1,B298=$AM$1,B298=$AT$1,B299=$AM$1,B299=$AT$1),0,1)))</f>
        <v/>
      </c>
      <c r="AT297" s="2" t="str">
        <f>IF($A297&gt;='DB_FG_243way_Regular Symbol'!E$16,"",IF(C297=0,"",IF(OR(C297=$AM$1,C297=$AT$1,C298=$AM$1,C298=$AT$1,C299=$AM$1,C299=$AT$1),0,1)))</f>
        <v/>
      </c>
      <c r="AU297" s="2" t="str">
        <f>IF($A297&gt;='DB_FG_243way_Regular Symbol'!F$16,"",IF(D297=0,"",IF(OR(D297=$AM$1,D297=$AT$1,D298=$AM$1,D298=$AT$1,D299=$AM$1,D299=$AT$1),0,1)))</f>
        <v/>
      </c>
      <c r="AV297" s="2" t="str">
        <f>IF($A297&gt;='DB_FG_243way_Regular Symbol'!G$16,"",IF(E297=0,"",IF(OR(E297=$AM$1,E297=$AT$1,E298=$AM$1,E298=$AT$1,E299=$AM$1,E299=$AT$1),0,1)))</f>
        <v/>
      </c>
      <c r="AW297" s="128" t="str">
        <f>IF($A297&gt;='DB_FG_243way_Regular Symbol'!H$16,"",IF(F297=0,"",IF(OR(F297=$AM$1,F297=$AT$1,F298=$AM$1,F298=$AT$1,F299=$AM$1,F299=$AT$1),0,1)))</f>
        <v/>
      </c>
      <c r="AY297" s="342" t="str">
        <f>IF($A297&gt;='DB_FG_243way_Regular Symbol'!D$16,"",IF(B297=0,"",IF(OR(B297=$AM$1,B297=$AZ$1,B298=$AM$1,B298=$AZ$1,B299=$AM$1,B299=$AZ$1),0,1)))</f>
        <v/>
      </c>
      <c r="AZ297" s="2" t="str">
        <f>IF($A297&gt;='DB_FG_243way_Regular Symbol'!E$16,"",IF(C297=0,"",IF(OR(C297=$AM$1,C297=$AZ$1,C298=$AM$1,C298=$AZ$1,C299=$AM$1,C299=$AZ$1),0,1)))</f>
        <v/>
      </c>
      <c r="BA297" s="2" t="str">
        <f>IF($A297&gt;='DB_FG_243way_Regular Symbol'!F$16,"",IF(D297=0,"",IF(OR(D297=$AM$1,D297=$AZ$1,D298=$AM$1,D298=$AZ$1,D299=$AM$1,D299=$AZ$1),0,1)))</f>
        <v/>
      </c>
      <c r="BB297" s="2" t="str">
        <f>IF($A297&gt;='DB_FG_243way_Regular Symbol'!G$16,"",IF(E297=0,"",IF(OR(E297=$AM$1,E297=$AZ$1,E298=$AM$1,E298=$AZ$1,E299=$AM$1,E299=$AZ$1),0,1)))</f>
        <v/>
      </c>
      <c r="BC297" s="128" t="str">
        <f>IF($A297&gt;='DB_FG_243way_Regular Symbol'!H$16,"",IF(F297=0,"",IF(OR(F297=$AM$1,F297=$AZ$1,F298=$AM$1,F298=$AZ$1,F299=$AM$1,F299=$AZ$1),0,1)))</f>
        <v/>
      </c>
      <c r="BE297" s="342"/>
      <c r="BF297" s="2"/>
      <c r="BG297" s="2" t="str">
        <f>IF($A297&gt;='DB_FG_243way_Regular Symbol'!F$16,"",IF(D297=0,"",COUNTIF(D297:D299,$BF$1)))</f>
        <v/>
      </c>
      <c r="BH297" s="2" t="str">
        <f>IF($A297&gt;='DB_FG_243way_Regular Symbol'!G$16,"",IF(E297=0,"",COUNTIF(E297:E299,$BF$1)))</f>
        <v/>
      </c>
      <c r="BI297" s="2" t="str">
        <f>IF($A297&gt;='DB_FG_243way_Regular Symbol'!H$16,"",IF(F297=0,"",COUNTIF(F297:F299,$BF$1)))</f>
        <v/>
      </c>
      <c r="BK297" s="342"/>
      <c r="BL297" s="2"/>
      <c r="BM297" s="2" t="str">
        <f>IF($A297&gt;='DB_FG_243way_Regular Symbol'!F$16,"",IF(D297=0,"",IF(OR(D297=$AM$1,D297=$BL$1,D298=$AM$1,D298=$BL$1,D299=$AM$1,D299=$BL$1),0,1)))</f>
        <v/>
      </c>
      <c r="BN297" s="2" t="str">
        <f>IF($A297&gt;='DB_FG_243way_Regular Symbol'!G$16,"",IF(E297=0,"",IF(OR(E297=$AM$1,E297=$BL$1,E298=$AM$1,E298=$BL$1,E299=$AM$1,E299=$BL$1),0,1)))</f>
        <v/>
      </c>
      <c r="BO297" s="128" t="str">
        <f>IF($A297&gt;='DB_FG_243way_Regular Symbol'!H$16,"",IF(F297=0,"",IF(OR(F297=$AM$1,F297=$BL$1,F298=$AM$1,F298=$BL$1,F299=$AM$1,F299=$BL$1),0,1)))</f>
        <v/>
      </c>
      <c r="BQ297" s="2" t="str">
        <f>IF($A297&gt;='DB_FG_243way_Regular Symbol'!D$16,"",IF(B297=0,"",IF(OR(B297=$BQ$1,B297=$BR$1,B298=$BQ$1,B298=$BR$1,B299=$BQ$1,B299=$BR$1),0,1)))</f>
        <v/>
      </c>
      <c r="BR297" s="2" t="str">
        <f>IF($A297&gt;='DB_FG_243way_Regular Symbol'!E$16,"",IF(C297=0,"",IF(OR(C297=$BQ$1,C297=$BR$1,C298=$BQ$1,C298=$BR$1,C299=$BQ$1,C299=$BR$1),0,1)))</f>
        <v/>
      </c>
      <c r="BS297" s="2" t="str">
        <f>IF($A297&gt;='DB_FG_243way_Regular Symbol'!F$16,"",IF(D297=0,"",IF(OR(D297=$BQ$1,D297=$BR$1,D298=$BQ$1,D298=$BR$1,D299=$BQ$1,D299=$BR$1),0,1)))</f>
        <v/>
      </c>
      <c r="BT297" s="2" t="str">
        <f>IF($A297&gt;='DB_FG_243way_Regular Symbol'!G$16,"",IF(E297=0,"",IF(OR(E297=$BQ$1,E297=$BR$1,E298=$BQ$1,E298=$BR$1,E299=$BQ$1,E299=$BR$1),0,1)))</f>
        <v/>
      </c>
      <c r="BU297" s="2" t="str">
        <f>IF($A297&gt;='DB_FG_243way_Regular Symbol'!H$16,"",IF(F297=0,"",IF(OR(F297=$BQ$1,F297=$BR$1,F298=$BQ$1,F298=$BR$1,F299=$BQ$1,F299=$BR$1),0,1)))</f>
        <v/>
      </c>
      <c r="BW297" s="2" t="str">
        <f>IF($A297&gt;='DB_FG_243way_Regular Symbol'!D$16,"",IF(B297=0,"",IF(OR(B297=$BW$1,B298=$BW$1,B299=$BW$1,B297=$BX$1,B298=$BX$1,B299=$BX$1),0,1)))</f>
        <v/>
      </c>
      <c r="BX297" s="2" t="str">
        <f>IF($A297&gt;='DB_FG_243way_Regular Symbol'!E$16,"",IF(C297=0,"",IF(OR(C297=$BW$1,C298=$BW$1,C299=$BW$1,C297=$BX$1,C298=$BX$1,C299=$BX$1),0,1)))</f>
        <v/>
      </c>
      <c r="BY297" s="2" t="str">
        <f>IF($A297&gt;='DB_FG_243way_Regular Symbol'!F$16,"",IF(D297=0,"",IF(OR(D297=$BW$1,D298=$BW$1,D299=$BW$1,D297=$BX$1,D298=$BX$1,D299=$BX$1),0,1)))</f>
        <v/>
      </c>
      <c r="BZ297" s="2" t="str">
        <f>IF($A297&gt;='DB_FG_243way_Regular Symbol'!G$16,"",IF(E297=0,"",IF(OR(E297=$BW$1,E298=$BW$1,E299=$BW$1,E297=$BX$1,E298=$BX$1,E299=$BX$1),0,1)))</f>
        <v/>
      </c>
      <c r="CA297" s="2" t="str">
        <f>IF($A297&gt;='DB_FG_243way_Regular Symbol'!H$16,"",IF(F297=0,"",IF(OR(F297=$BW$1,F298=$BW$1,F299=$BW$1,F297=$BX$1,F298=$BX$1,F299=$BX$1),0,1)))</f>
        <v/>
      </c>
      <c r="CC297" s="2" t="str">
        <f>IF($A297&gt;='DB_FG_243way_Regular Symbol'!D$16,"",IF(B297=0,"",IF(OR(B297=$BW$1,B298=$BW$1,B299=$BW$1,B297=$CD$1,B298=$CD$1,B299=$CD$1),0,1)))</f>
        <v/>
      </c>
      <c r="CD297" s="2" t="str">
        <f>IF($A297&gt;='DB_FG_243way_Regular Symbol'!E$16,"",IF(C297=0,"",IF(OR(C297=$BW$1,C298=$BW$1,C299=$BW$1,C297=$CD$1,C298=$CD$1,C299=$CD$1),0,1)))</f>
        <v/>
      </c>
      <c r="CE297" s="2" t="str">
        <f>IF($A297&gt;='DB_FG_243way_Regular Symbol'!F$16,"",IF(D297=0,"",IF(OR(D297=$BW$1,D298=$BW$1,D299=$BW$1,D297=$CD$1,D298=$CD$1,D299=$CD$1),0,1)))</f>
        <v/>
      </c>
      <c r="CF297" s="2" t="str">
        <f>IF($A297&gt;='DB_FG_243way_Regular Symbol'!G$16,"",IF(E297=0,"",IF(OR(E297=$BW$1,E298=$BW$1,E299=$BW$1,E297=$CD$1,E298=$CD$1,E299=$CD$1),0,1)))</f>
        <v/>
      </c>
      <c r="CG297" s="2" t="str">
        <f>IF($A297&gt;='DB_FG_243way_Regular Symbol'!H$16,"",IF(F297=0,"",IF(OR(F297=$BW$1,F298=$BW$1,F299=$BW$1,F297=$CD$1,F298=$CD$1,F299=$CD$1),0,1)))</f>
        <v/>
      </c>
      <c r="CI297" s="2" t="str">
        <f>IF($A297&gt;='DB_FG_243way_Regular Symbol'!D$16,"",IF(B297=0,"",IF(OR(B297=$BW$1,B298=$BW$1,B299=$BW$1,B297=$CJ$1,B298=$CJ$1,B299=$CJ$1),0,1)))</f>
        <v/>
      </c>
      <c r="CJ297" s="2" t="str">
        <f>IF($A297&gt;='DB_FG_243way_Regular Symbol'!E$16,"",IF(C297=0,"",IF(OR(C297=$BW$1,C298=$BW$1,C299=$BW$1,C297=$CJ$1,C298=$CJ$1,C299=$CJ$1),0,1)))</f>
        <v/>
      </c>
      <c r="CK297" s="2" t="str">
        <f>IF($A297&gt;='DB_FG_243way_Regular Symbol'!F$16,"",IF(D297=0,"",IF(OR(D297=$BW$1,D298=$BW$1,D299=$BW$1,D297=$CJ$1,D298=$CJ$1,D299=$CJ$1),0,1)))</f>
        <v/>
      </c>
      <c r="CL297" s="2" t="str">
        <f>IF($A297&gt;='DB_FG_243way_Regular Symbol'!G$16,"",IF(E297=0,"",IF(OR(E297=$BW$1,E298=$BW$1,E299=$BW$1,E297=$CJ$1,E298=$CJ$1,E299=$CJ$1),0,1)))</f>
        <v/>
      </c>
      <c r="CM297" s="2" t="str">
        <f>IF($A297&gt;='DB_FG_243way_Regular Symbol'!H$16,"",IF(F297=0,"",IF(OR(F297=$BW$1,F298=$BW$1,F299=$BW$1,F297=$CJ$1,F298=$CJ$1,F299=$CJ$1),0,1)))</f>
        <v/>
      </c>
      <c r="CO297" s="2" t="str">
        <f>IF($A297&gt;='DB_FG_243way_Regular Symbol'!D$16,"",IF(B297=0,"",IF(OR(B297=$BW$1,B298=$BW$1,B299=$BW$1,B297=$CP$1,B298=$CP$1,B299=$CP$1),0,1)))</f>
        <v/>
      </c>
      <c r="CP297" s="2" t="str">
        <f>IF($A297&gt;='DB_FG_243way_Regular Symbol'!E$16,"",IF(C297=0,"",IF(OR(C297=$BW$1,C298=$BW$1,C299=$BW$1,C297=$CP$1,C298=$CP$1,C299=$CP$1),0,1)))</f>
        <v/>
      </c>
      <c r="CQ297" s="2" t="str">
        <f>IF($A297&gt;='DB_FG_243way_Regular Symbol'!F$16,"",IF(D297=0,"",IF(OR(D297=$BW$1,D298=$BW$1,D299=$BW$1,D297=$CP$1,D298=$CP$1,D299=$CP$1),0,1)))</f>
        <v/>
      </c>
      <c r="CR297" s="2" t="str">
        <f>IF($A297&gt;='DB_FG_243way_Regular Symbol'!G$16,"",IF(E297=0,"",IF(OR(E297=$BW$1,E298=$BW$1,E299=$BW$1,E297=$CP$1,E298=$CP$1,E299=$CP$1),0,1)))</f>
        <v/>
      </c>
      <c r="CS297" s="2" t="str">
        <f>IF($A297&gt;='DB_FG_243way_Regular Symbol'!H$16,"",IF(F297=0,"",IF(OR(F297=$BW$1,F298=$BW$1,F299=$BW$1,F297=$CP$1,F298=$CP$1,F299=$CP$1),0,1)))</f>
        <v/>
      </c>
      <c r="CU297" s="2" t="str">
        <f>IF($A297&gt;='DB_FG_243way_Regular Symbol'!D$16,"",IF(B297=0,"",IF(OR(B297=$BW$1,B298=$BW$1,B299=$BW$1,B297=$CV$1,B298=$CV$1,B299=$CV$1),0,1)))</f>
        <v/>
      </c>
      <c r="CV297" s="2" t="str">
        <f>IF($A297&gt;='DB_FG_243way_Regular Symbol'!E$16,"",IF(C297=0,"",IF(OR(C297=$BW$1,C298=$BW$1,C299=$BW$1,C297=$CV$1,C298=$CV$1,C299=$CV$1),0,1)))</f>
        <v/>
      </c>
      <c r="CW297" s="2" t="str">
        <f>IF($A297&gt;='DB_FG_243way_Regular Symbol'!F$16,"",IF(D297=0,"",IF(OR(D297=$BW$1,D298=$BW$1,D299=$BW$1,D297=$CV$1,D298=$CV$1,D299=$CV$1),0,1)))</f>
        <v/>
      </c>
      <c r="CX297" s="2" t="str">
        <f>IF($A297&gt;='DB_FG_243way_Regular Symbol'!G$16,"",IF(E297=0,"",IF(OR(E297=$BW$1,E298=$BW$1,E299=$BW$1,E297=$CV$1,E298=$CV$1,E299=$CV$1),0,1)))</f>
        <v/>
      </c>
      <c r="CY297" s="2" t="str">
        <f>IF($A297&gt;='DB_FG_243way_Regular Symbol'!H$16,"",IF(F297=0,"",IF(OR(F297=$BW$1,F298=$BW$1,F299=$BW$1,F297=$CV$1,F298=$CV$1,F299=$CV$1),0,1)))</f>
        <v/>
      </c>
    </row>
    <row r="298" spans="1:103">
      <c r="A298" s="341">
        <f>IF('DB_FG_243way_Regular Symbol'!L297="","",'DB_FG_243way_Regular Symbol'!L297)</f>
        <v>294</v>
      </c>
      <c r="B298" s="184" t="str">
        <f>IF('DB_FG_243way_Regular Symbol'!M297="",
IF($A298-'DB_FG_243way_Regular Symbol'!D$16&gt;='DB_FG_243way_RegularＸ_W()'!B$2-1,"",VLOOKUP($A298-'DB_FG_243way_Regular Symbol'!D$16,'DB_FG_243way_Regular Symbol'!$L$3:$Q$99,'DB_FG_243way_RegularＸ_W()'!B$3+1,FALSE)),
'DB_FG_243way_Regular Symbol'!M297)</f>
        <v/>
      </c>
      <c r="C298" s="184" t="str">
        <f>IF('DB_FG_243way_Regular Symbol'!N297="",
IF($A298-'DB_FG_243way_Regular Symbol'!E$16&gt;='DB_FG_243way_RegularＸ_W()'!C$2-1,"",VLOOKUP($A298-'DB_FG_243way_Regular Symbol'!E$16,'DB_FG_243way_Regular Symbol'!$L$3:$Q$99,'DB_FG_243way_RegularＸ_W()'!C$3+1,FALSE)),
'DB_FG_243way_Regular Symbol'!N297)</f>
        <v/>
      </c>
      <c r="D298" s="184" t="str">
        <f>IF('DB_FG_243way_Regular Symbol'!O297="",
IF($A298-'DB_FG_243way_Regular Symbol'!F$16&gt;='DB_FG_243way_RegularＸ_W()'!D$2-1,"",VLOOKUP($A298-'DB_FG_243way_Regular Symbol'!F$16,'DB_FG_243way_Regular Symbol'!$L$3:$Q$99,'DB_FG_243way_RegularＸ_W()'!D$3+1,FALSE)),
'DB_FG_243way_Regular Symbol'!O297)</f>
        <v/>
      </c>
      <c r="E298" s="184" t="str">
        <f>IF('DB_FG_243way_Regular Symbol'!P297="",
IF($A298-'DB_FG_243way_Regular Symbol'!G$16&gt;='DB_FG_243way_RegularＸ_W()'!E$2-1,"",VLOOKUP($A298-'DB_FG_243way_Regular Symbol'!G$16,'DB_FG_243way_Regular Symbol'!$L$3:$Q$99,'DB_FG_243way_RegularＸ_W()'!E$3+1,FALSE)),
'DB_FG_243way_Regular Symbol'!P297)</f>
        <v/>
      </c>
      <c r="F298" s="358" t="str">
        <f>IF('DB_FG_243way_Regular Symbol'!Q297="",
IF($A298-'DB_FG_243way_Regular Symbol'!H$16&gt;='DB_FG_243way_RegularＸ_W()'!F$2-1,"",VLOOKUP($A298-'DB_FG_243way_Regular Symbol'!H$16,'DB_FG_243way_Regular Symbol'!$L$3:$Q$99,'DB_FG_243way_RegularＸ_W()'!F$3+1,FALSE)),
'DB_FG_243way_Regular Symbol'!Q297)</f>
        <v/>
      </c>
      <c r="O298" s="342" t="str">
        <f>IF($A298&gt;='DB_FG_243way_Regular Symbol'!D$16,"",IF(B298=0,"",IF(OR(B298=$O$1,B298=$P$1,B299=$O$1,B299=$P$1,B300=$O$1,B300=$P$1),0,1)))</f>
        <v/>
      </c>
      <c r="P298" s="2" t="str">
        <f>IF($A298&gt;='DB_FG_243way_Regular Symbol'!E$16,"",IF(C298=0,"",IF(OR(C298=$O$1,C298=$P$1,C299=$O$1,C299=$P$1,C300=$O$1,C300=$P$1),0,1)))</f>
        <v/>
      </c>
      <c r="Q298" s="2" t="str">
        <f>IF($A298&gt;='DB_FG_243way_Regular Symbol'!F$16,"",IF(D298=0,"",IF(OR(D298=$O$1,D298=$P$1,D299=$O$1,D299=$P$1,D300=$O$1,D300=$P$1),0,1)))</f>
        <v/>
      </c>
      <c r="R298" s="2" t="str">
        <f>IF($A298&gt;='DB_FG_243way_Regular Symbol'!G$16,"",IF(E298=0,"",IF(OR(E298=$O$1,E298=$P$1,E299=$O$1,E299=$P$1,E300=$O$1,E300=$P$1),0,1)))</f>
        <v/>
      </c>
      <c r="S298" s="128" t="str">
        <f>IF($A298&gt;='DB_FG_243way_Regular Symbol'!H$16,"",IF(F298=0,"",IF(OR(F298=$O$1,F298=$P$1,F299=$O$1,F299=$P$1,F300=$O$1,F300=$P$1),0,1)))</f>
        <v/>
      </c>
      <c r="U298" s="342" t="str">
        <f>IF($A298&gt;='DB_FG_243way_Regular Symbol'!D$16,"",IF(B298=0,"",IF(OR(B298=$U$1,B298=$V$1,B299=$U$1,B299=$V$1,B300=$U$1,B300=$V$1),0,1)))</f>
        <v/>
      </c>
      <c r="V298" s="2" t="str">
        <f>IF($A298&gt;='DB_FG_243way_Regular Symbol'!E$16,"",IF(C298=0,"",IF(OR(C298=$U$1,C298=$V$1,C299=$U$1,C299=$V$1,C300=$U$1,C300=$V$1),0,1)))</f>
        <v/>
      </c>
      <c r="W298" s="2" t="str">
        <f>IF($A298&gt;='DB_FG_243way_Regular Symbol'!F$16,"",IF(D298=0,"",IF(OR(D298=$U$1,D298=$V$1,D299=$U$1,D299=$V$1,D300=$U$1,D300=$V$1),0,1)))</f>
        <v/>
      </c>
      <c r="X298" s="2" t="str">
        <f>IF($A298&gt;='DB_FG_243way_Regular Symbol'!G$16,"",IF(E298=0,"",IF(OR(E298=$U$1,E298=$V$1,E299=$U$1,E299=$V$1,E300=$U$1,E300=$V$1),0,1)))</f>
        <v/>
      </c>
      <c r="Y298" s="128" t="str">
        <f>IF($A298&gt;='DB_FG_243way_Regular Symbol'!H$16,"",IF(F298=0,"",IF(OR(F298=$U$1,F298=$V$1,F299=$U$1,F299=$V$1,F300=$U$1,F300=$V$1),0,1)))</f>
        <v/>
      </c>
      <c r="AA298" s="342" t="str">
        <f>IF($A298&gt;='DB_FG_243way_Regular Symbol'!D$16,"",IF(B298=0,"",IF(OR(B298=$AA$1,B298=$AB$1,B299=$AA$1,B299=$AB$1,B300=$AA$1,,B300=$AB$1),0,1)))</f>
        <v/>
      </c>
      <c r="AB298" s="2" t="str">
        <f>IF($A298&gt;='DB_FG_243way_Regular Symbol'!E$16,"",IF(C298=0,"",IF(OR(C298=$AA$1,C298=$AB$1,C299=$AA$1,C299=$AB$1,C300=$AA$1,,C300=$AB$1),0,1)))</f>
        <v/>
      </c>
      <c r="AC298" s="2" t="str">
        <f>IF($A298&gt;='DB_FG_243way_Regular Symbol'!F$16,"",IF(D298=0,"",IF(OR(D298=$AA$1,D298=$AB$1,D299=$AA$1,D299=$AB$1,D300=$AA$1,,D300=$AB$1),0,1)))</f>
        <v/>
      </c>
      <c r="AD298" s="2" t="str">
        <f>IF($A298&gt;='DB_FG_243way_Regular Symbol'!G$16,"",IF(E298=0,"",IF(OR(E298=$AA$1,E298=$AB$1,E299=$AA$1,E299=$AB$1,E300=$AA$1,,E300=$AB$1),0,1)))</f>
        <v/>
      </c>
      <c r="AE298" s="128" t="str">
        <f>IF($A298&gt;='DB_FG_243way_Regular Symbol'!H$16,"",IF(F298=0,"",IF(OR(F298=$AA$1,F298=$AB$1,F299=$AA$1,F299=$AB$1,F300=$AA$1,,F300=$AB$1),0,1)))</f>
        <v/>
      </c>
      <c r="AG298" s="342" t="str">
        <f>IF($A298&gt;='DB_FG_243way_Regular Symbol'!D$16,"",IF(B298=0,"",IF(OR(B298=$AG$1,B298=$AH$1,B299=$AG$1,B299=$AH$1,B300=$AG$1,B300=$AH$1),0,1)))</f>
        <v/>
      </c>
      <c r="AH298" s="2" t="str">
        <f>IF($A298&gt;='DB_FG_243way_Regular Symbol'!E$16,"",IF(C298=0,"",IF(OR(C298=$AG$1,C298=$AH$1,C299=$AG$1,C299=$AH$1,C300=$AG$1,C300=$AH$1),0,1)))</f>
        <v/>
      </c>
      <c r="AI298" s="2" t="str">
        <f>IF($A298&gt;='DB_FG_243way_Regular Symbol'!F$16,"",IF(D298=0,"",IF(OR(D298=$AG$1,D298=$AH$1,D299=$AG$1,D299=$AH$1,D300=$AG$1,D300=$AH$1),0,1)))</f>
        <v/>
      </c>
      <c r="AJ298" s="2" t="str">
        <f>IF($A298&gt;='DB_FG_243way_Regular Symbol'!G$16,"",IF(E298=0,"",IF(OR(E298=$AG$1,E298=$AH$1,E299=$AG$1,E299=$AH$1,E300=$AG$1,E300=$AH$1),0,1)))</f>
        <v/>
      </c>
      <c r="AK298" s="128" t="str">
        <f>IF($A298&gt;='DB_FG_243way_Regular Symbol'!H$16,"",IF(F298=0,"",IF(OR(F298=$AG$1,F298=$AH$1,F299=$AG$1,F299=$AH$1,F300=$AG$1,F300=$AH$1),0,1)))</f>
        <v/>
      </c>
      <c r="AM298" s="342" t="str">
        <f>IF($A298&gt;='DB_FG_243way_Regular Symbol'!D$16,"",IF(B298=0,"",IF(OR(B298=$AM$1,B298=$AN$1,B299=$AM$1,B299=$AN$1,B300=$AM$1,B300=$AN$1),0,1)))</f>
        <v/>
      </c>
      <c r="AN298" s="2" t="str">
        <f>IF($A298&gt;='DB_FG_243way_Regular Symbol'!E$16,"",IF(C298=0,"",IF(OR(C298=$AM$1,C298=$AN$1,C299=$AM$1,C299=$AN$1,C300=$AM$1,C300=$AN$1),0,1)))</f>
        <v/>
      </c>
      <c r="AO298" s="2" t="str">
        <f>IF($A298&gt;='DB_FG_243way_Regular Symbol'!F$16,"",IF(D298=0,"",IF(OR(D298=$AM$1,D298=$AN$1,D299=$AM$1,D299=$AN$1,D300=$AM$1,D300=$AN$1),0,1)))</f>
        <v/>
      </c>
      <c r="AP298" s="2" t="str">
        <f>IF($A298&gt;='DB_FG_243way_Regular Symbol'!G$16,"",IF(E298=0,"",IF(OR(E298=$AM$1,E298=$AN$1,E299=$AM$1,E299=$AN$1,E300=$AM$1,E300=$AN$1),0,1)))</f>
        <v/>
      </c>
      <c r="AQ298" s="128" t="str">
        <f>IF($A298&gt;='DB_FG_243way_Regular Symbol'!H$16,"",IF(F298=0,"",IF(OR(F298=$AM$1,F298=$AN$1,F299=$AM$1,F299=$AN$1,F300=$AM$1,F300=$AN$1),0,1)))</f>
        <v/>
      </c>
      <c r="AS298" s="342" t="str">
        <f>IF($A298&gt;='DB_FG_243way_Regular Symbol'!D$16,"",IF(B298=0,"",IF(OR(B298=$AM$1,B298=$AT$1,B299=$AM$1,B299=$AT$1,B300=$AM$1,B300=$AT$1),0,1)))</f>
        <v/>
      </c>
      <c r="AT298" s="2" t="str">
        <f>IF($A298&gt;='DB_FG_243way_Regular Symbol'!E$16,"",IF(C298=0,"",IF(OR(C298=$AM$1,C298=$AT$1,C299=$AM$1,C299=$AT$1,C300=$AM$1,C300=$AT$1),0,1)))</f>
        <v/>
      </c>
      <c r="AU298" s="2" t="str">
        <f>IF($A298&gt;='DB_FG_243way_Regular Symbol'!F$16,"",IF(D298=0,"",IF(OR(D298=$AM$1,D298=$AT$1,D299=$AM$1,D299=$AT$1,D300=$AM$1,D300=$AT$1),0,1)))</f>
        <v/>
      </c>
      <c r="AV298" s="2" t="str">
        <f>IF($A298&gt;='DB_FG_243way_Regular Symbol'!G$16,"",IF(E298=0,"",IF(OR(E298=$AM$1,E298=$AT$1,E299=$AM$1,E299=$AT$1,E300=$AM$1,E300=$AT$1),0,1)))</f>
        <v/>
      </c>
      <c r="AW298" s="128" t="str">
        <f>IF($A298&gt;='DB_FG_243way_Regular Symbol'!H$16,"",IF(F298=0,"",IF(OR(F298=$AM$1,F298=$AT$1,F299=$AM$1,F299=$AT$1,F300=$AM$1,F300=$AT$1),0,1)))</f>
        <v/>
      </c>
      <c r="AY298" s="342" t="str">
        <f>IF($A298&gt;='DB_FG_243way_Regular Symbol'!D$16,"",IF(B298=0,"",IF(OR(B298=$AM$1,B298=$AZ$1,B299=$AM$1,B299=$AZ$1,B300=$AM$1,B300=$AZ$1),0,1)))</f>
        <v/>
      </c>
      <c r="AZ298" s="2" t="str">
        <f>IF($A298&gt;='DB_FG_243way_Regular Symbol'!E$16,"",IF(C298=0,"",IF(OR(C298=$AM$1,C298=$AZ$1,C299=$AM$1,C299=$AZ$1,C300=$AM$1,C300=$AZ$1),0,1)))</f>
        <v/>
      </c>
      <c r="BA298" s="2" t="str">
        <f>IF($A298&gt;='DB_FG_243way_Regular Symbol'!F$16,"",IF(D298=0,"",IF(OR(D298=$AM$1,D298=$AZ$1,D299=$AM$1,D299=$AZ$1,D300=$AM$1,D300=$AZ$1),0,1)))</f>
        <v/>
      </c>
      <c r="BB298" s="2" t="str">
        <f>IF($A298&gt;='DB_FG_243way_Regular Symbol'!G$16,"",IF(E298=0,"",IF(OR(E298=$AM$1,E298=$AZ$1,E299=$AM$1,E299=$AZ$1,E300=$AM$1,E300=$AZ$1),0,1)))</f>
        <v/>
      </c>
      <c r="BC298" s="128" t="str">
        <f>IF($A298&gt;='DB_FG_243way_Regular Symbol'!H$16,"",IF(F298=0,"",IF(OR(F298=$AM$1,F298=$AZ$1,F299=$AM$1,F299=$AZ$1,F300=$AM$1,F300=$AZ$1),0,1)))</f>
        <v/>
      </c>
      <c r="BE298" s="342"/>
      <c r="BF298" s="2"/>
      <c r="BG298" s="2" t="str">
        <f>IF($A298&gt;='DB_FG_243way_Regular Symbol'!F$16,"",IF(D298=0,"",COUNTIF(D298:D300,$BF$1)))</f>
        <v/>
      </c>
      <c r="BH298" s="2" t="str">
        <f>IF($A298&gt;='DB_FG_243way_Regular Symbol'!G$16,"",IF(E298=0,"",COUNTIF(E298:E300,$BF$1)))</f>
        <v/>
      </c>
      <c r="BI298" s="2" t="str">
        <f>IF($A298&gt;='DB_FG_243way_Regular Symbol'!H$16,"",IF(F298=0,"",COUNTIF(F298:F300,$BF$1)))</f>
        <v/>
      </c>
      <c r="BK298" s="342"/>
      <c r="BL298" s="2"/>
      <c r="BM298" s="2" t="str">
        <f>IF($A298&gt;='DB_FG_243way_Regular Symbol'!F$16,"",IF(D298=0,"",IF(OR(D298=$AM$1,D298=$BL$1,D299=$AM$1,D299=$BL$1,D300=$AM$1,D300=$BL$1),0,1)))</f>
        <v/>
      </c>
      <c r="BN298" s="2" t="str">
        <f>IF($A298&gt;='DB_FG_243way_Regular Symbol'!G$16,"",IF(E298=0,"",IF(OR(E298=$AM$1,E298=$BL$1,E299=$AM$1,E299=$BL$1,E300=$AM$1,E300=$BL$1),0,1)))</f>
        <v/>
      </c>
      <c r="BO298" s="128" t="str">
        <f>IF($A298&gt;='DB_FG_243way_Regular Symbol'!H$16,"",IF(F298=0,"",IF(OR(F298=$AM$1,F298=$BL$1,F299=$AM$1,F299=$BL$1,F300=$AM$1,F300=$BL$1),0,1)))</f>
        <v/>
      </c>
      <c r="BQ298" s="2" t="str">
        <f>IF($A298&gt;='DB_FG_243way_Regular Symbol'!D$16,"",IF(B298=0,"",IF(OR(B298=$BQ$1,B298=$BR$1,B299=$BQ$1,B299=$BR$1,B300=$BQ$1,B300=$BR$1),0,1)))</f>
        <v/>
      </c>
      <c r="BR298" s="2" t="str">
        <f>IF($A298&gt;='DB_FG_243way_Regular Symbol'!E$16,"",IF(C298=0,"",IF(OR(C298=$BQ$1,C298=$BR$1,C299=$BQ$1,C299=$BR$1,C300=$BQ$1,C300=$BR$1),0,1)))</f>
        <v/>
      </c>
      <c r="BS298" s="2" t="str">
        <f>IF($A298&gt;='DB_FG_243way_Regular Symbol'!F$16,"",IF(D298=0,"",IF(OR(D298=$BQ$1,D298=$BR$1,D299=$BQ$1,D299=$BR$1,D300=$BQ$1,D300=$BR$1),0,1)))</f>
        <v/>
      </c>
      <c r="BT298" s="2" t="str">
        <f>IF($A298&gt;='DB_FG_243way_Regular Symbol'!G$16,"",IF(E298=0,"",IF(OR(E298=$BQ$1,E298=$BR$1,E299=$BQ$1,E299=$BR$1,E300=$BQ$1,E300=$BR$1),0,1)))</f>
        <v/>
      </c>
      <c r="BU298" s="2" t="str">
        <f>IF($A298&gt;='DB_FG_243way_Regular Symbol'!H$16,"",IF(F298=0,"",IF(OR(F298=$BQ$1,F298=$BR$1,F299=$BQ$1,F299=$BR$1,F300=$BQ$1,F300=$BR$1),0,1)))</f>
        <v/>
      </c>
      <c r="BW298" s="2" t="str">
        <f>IF($A298&gt;='DB_FG_243way_Regular Symbol'!D$16,"",IF(B298=0,"",IF(OR(B298=$BW$1,B299=$BW$1,B300=$BW$1,B298=$BX$1,B299=$BX$1,B300=$BX$1),0,1)))</f>
        <v/>
      </c>
      <c r="BX298" s="2" t="str">
        <f>IF($A298&gt;='DB_FG_243way_Regular Symbol'!E$16,"",IF(C298=0,"",IF(OR(C298=$BW$1,C299=$BW$1,C300=$BW$1,C298=$BX$1,C299=$BX$1,C300=$BX$1),0,1)))</f>
        <v/>
      </c>
      <c r="BY298" s="2" t="str">
        <f>IF($A298&gt;='DB_FG_243way_Regular Symbol'!F$16,"",IF(D298=0,"",IF(OR(D298=$BW$1,D299=$BW$1,D300=$BW$1,D298=$BX$1,D299=$BX$1,D300=$BX$1),0,1)))</f>
        <v/>
      </c>
      <c r="BZ298" s="2" t="str">
        <f>IF($A298&gt;='DB_FG_243way_Regular Symbol'!G$16,"",IF(E298=0,"",IF(OR(E298=$BW$1,E299=$BW$1,E300=$BW$1,E298=$BX$1,E299=$BX$1,E300=$BX$1),0,1)))</f>
        <v/>
      </c>
      <c r="CA298" s="2" t="str">
        <f>IF($A298&gt;='DB_FG_243way_Regular Symbol'!H$16,"",IF(F298=0,"",IF(OR(F298=$BW$1,F299=$BW$1,F300=$BW$1,F298=$BX$1,F299=$BX$1,F300=$BX$1),0,1)))</f>
        <v/>
      </c>
      <c r="CC298" s="2" t="str">
        <f>IF($A298&gt;='DB_FG_243way_Regular Symbol'!D$16,"",IF(B298=0,"",IF(OR(B298=$BW$1,B299=$BW$1,B300=$BW$1,B298=$CD$1,B299=$CD$1,B300=$CD$1),0,1)))</f>
        <v/>
      </c>
      <c r="CD298" s="2" t="str">
        <f>IF($A298&gt;='DB_FG_243way_Regular Symbol'!E$16,"",IF(C298=0,"",IF(OR(C298=$BW$1,C299=$BW$1,C300=$BW$1,C298=$CD$1,C299=$CD$1,C300=$CD$1),0,1)))</f>
        <v/>
      </c>
      <c r="CE298" s="2" t="str">
        <f>IF($A298&gt;='DB_FG_243way_Regular Symbol'!F$16,"",IF(D298=0,"",IF(OR(D298=$BW$1,D299=$BW$1,D300=$BW$1,D298=$CD$1,D299=$CD$1,D300=$CD$1),0,1)))</f>
        <v/>
      </c>
      <c r="CF298" s="2" t="str">
        <f>IF($A298&gt;='DB_FG_243way_Regular Symbol'!G$16,"",IF(E298=0,"",IF(OR(E298=$BW$1,E299=$BW$1,E300=$BW$1,E298=$CD$1,E299=$CD$1,E300=$CD$1),0,1)))</f>
        <v/>
      </c>
      <c r="CG298" s="2" t="str">
        <f>IF($A298&gt;='DB_FG_243way_Regular Symbol'!H$16,"",IF(F298=0,"",IF(OR(F298=$BW$1,F299=$BW$1,F300=$BW$1,F298=$CD$1,F299=$CD$1,F300=$CD$1),0,1)))</f>
        <v/>
      </c>
      <c r="CI298" s="2" t="str">
        <f>IF($A298&gt;='DB_FG_243way_Regular Symbol'!D$16,"",IF(B298=0,"",IF(OR(B298=$BW$1,B299=$BW$1,B300=$BW$1,B298=$CJ$1,B299=$CJ$1,B300=$CJ$1),0,1)))</f>
        <v/>
      </c>
      <c r="CJ298" s="2" t="str">
        <f>IF($A298&gt;='DB_FG_243way_Regular Symbol'!E$16,"",IF(C298=0,"",IF(OR(C298=$BW$1,C299=$BW$1,C300=$BW$1,C298=$CJ$1,C299=$CJ$1,C300=$CJ$1),0,1)))</f>
        <v/>
      </c>
      <c r="CK298" s="2" t="str">
        <f>IF($A298&gt;='DB_FG_243way_Regular Symbol'!F$16,"",IF(D298=0,"",IF(OR(D298=$BW$1,D299=$BW$1,D300=$BW$1,D298=$CJ$1,D299=$CJ$1,D300=$CJ$1),0,1)))</f>
        <v/>
      </c>
      <c r="CL298" s="2" t="str">
        <f>IF($A298&gt;='DB_FG_243way_Regular Symbol'!G$16,"",IF(E298=0,"",IF(OR(E298=$BW$1,E299=$BW$1,E300=$BW$1,E298=$CJ$1,E299=$CJ$1,E300=$CJ$1),0,1)))</f>
        <v/>
      </c>
      <c r="CM298" s="2" t="str">
        <f>IF($A298&gt;='DB_FG_243way_Regular Symbol'!H$16,"",IF(F298=0,"",IF(OR(F298=$BW$1,F299=$BW$1,F300=$BW$1,F298=$CJ$1,F299=$CJ$1,F300=$CJ$1),0,1)))</f>
        <v/>
      </c>
      <c r="CO298" s="2" t="str">
        <f>IF($A298&gt;='DB_FG_243way_Regular Symbol'!D$16,"",IF(B298=0,"",IF(OR(B298=$BW$1,B299=$BW$1,B300=$BW$1,B298=$CP$1,B299=$CP$1,B300=$CP$1),0,1)))</f>
        <v/>
      </c>
      <c r="CP298" s="2" t="str">
        <f>IF($A298&gt;='DB_FG_243way_Regular Symbol'!E$16,"",IF(C298=0,"",IF(OR(C298=$BW$1,C299=$BW$1,C300=$BW$1,C298=$CP$1,C299=$CP$1,C300=$CP$1),0,1)))</f>
        <v/>
      </c>
      <c r="CQ298" s="2" t="str">
        <f>IF($A298&gt;='DB_FG_243way_Regular Symbol'!F$16,"",IF(D298=0,"",IF(OR(D298=$BW$1,D299=$BW$1,D300=$BW$1,D298=$CP$1,D299=$CP$1,D300=$CP$1),0,1)))</f>
        <v/>
      </c>
      <c r="CR298" s="2" t="str">
        <f>IF($A298&gt;='DB_FG_243way_Regular Symbol'!G$16,"",IF(E298=0,"",IF(OR(E298=$BW$1,E299=$BW$1,E300=$BW$1,E298=$CP$1,E299=$CP$1,E300=$CP$1),0,1)))</f>
        <v/>
      </c>
      <c r="CS298" s="2" t="str">
        <f>IF($A298&gt;='DB_FG_243way_Regular Symbol'!H$16,"",IF(F298=0,"",IF(OR(F298=$BW$1,F299=$BW$1,F300=$BW$1,F298=$CP$1,F299=$CP$1,F300=$CP$1),0,1)))</f>
        <v/>
      </c>
      <c r="CU298" s="2" t="str">
        <f>IF($A298&gt;='DB_FG_243way_Regular Symbol'!D$16,"",IF(B298=0,"",IF(OR(B298=$BW$1,B299=$BW$1,B300=$BW$1,B298=$CV$1,B299=$CV$1,B300=$CV$1),0,1)))</f>
        <v/>
      </c>
      <c r="CV298" s="2" t="str">
        <f>IF($A298&gt;='DB_FG_243way_Regular Symbol'!E$16,"",IF(C298=0,"",IF(OR(C298=$BW$1,C299=$BW$1,C300=$BW$1,C298=$CV$1,C299=$CV$1,C300=$CV$1),0,1)))</f>
        <v/>
      </c>
      <c r="CW298" s="2" t="str">
        <f>IF($A298&gt;='DB_FG_243way_Regular Symbol'!F$16,"",IF(D298=0,"",IF(OR(D298=$BW$1,D299=$BW$1,D300=$BW$1,D298=$CV$1,D299=$CV$1,D300=$CV$1),0,1)))</f>
        <v/>
      </c>
      <c r="CX298" s="2" t="str">
        <f>IF($A298&gt;='DB_FG_243way_Regular Symbol'!G$16,"",IF(E298=0,"",IF(OR(E298=$BW$1,E299=$BW$1,E300=$BW$1,E298=$CV$1,E299=$CV$1,E300=$CV$1),0,1)))</f>
        <v/>
      </c>
      <c r="CY298" s="2" t="str">
        <f>IF($A298&gt;='DB_FG_243way_Regular Symbol'!H$16,"",IF(F298=0,"",IF(OR(F298=$BW$1,F299=$BW$1,F300=$BW$1,F298=$CV$1,F299=$CV$1,F300=$CV$1),0,1)))</f>
        <v/>
      </c>
    </row>
    <row r="299" spans="1:103">
      <c r="A299" s="341">
        <f>IF('DB_FG_243way_Regular Symbol'!L298="","",'DB_FG_243way_Regular Symbol'!L298)</f>
        <v>295</v>
      </c>
      <c r="B299" s="184" t="str">
        <f>IF('DB_FG_243way_Regular Symbol'!M298="",
IF($A299-'DB_FG_243way_Regular Symbol'!D$16&gt;='DB_FG_243way_RegularＸ_W()'!B$2-1,"",VLOOKUP($A299-'DB_FG_243way_Regular Symbol'!D$16,'DB_FG_243way_Regular Symbol'!$L$3:$Q$99,'DB_FG_243way_RegularＸ_W()'!B$3+1,FALSE)),
'DB_FG_243way_Regular Symbol'!M298)</f>
        <v/>
      </c>
      <c r="C299" s="184" t="str">
        <f>IF('DB_FG_243way_Regular Symbol'!N298="",
IF($A299-'DB_FG_243way_Regular Symbol'!E$16&gt;='DB_FG_243way_RegularＸ_W()'!C$2-1,"",VLOOKUP($A299-'DB_FG_243way_Regular Symbol'!E$16,'DB_FG_243way_Regular Symbol'!$L$3:$Q$99,'DB_FG_243way_RegularＸ_W()'!C$3+1,FALSE)),
'DB_FG_243way_Regular Symbol'!N298)</f>
        <v/>
      </c>
      <c r="D299" s="184" t="str">
        <f>IF('DB_FG_243way_Regular Symbol'!O298="",
IF($A299-'DB_FG_243way_Regular Symbol'!F$16&gt;='DB_FG_243way_RegularＸ_W()'!D$2-1,"",VLOOKUP($A299-'DB_FG_243way_Regular Symbol'!F$16,'DB_FG_243way_Regular Symbol'!$L$3:$Q$99,'DB_FG_243way_RegularＸ_W()'!D$3+1,FALSE)),
'DB_FG_243way_Regular Symbol'!O298)</f>
        <v/>
      </c>
      <c r="E299" s="184" t="str">
        <f>IF('DB_FG_243way_Regular Symbol'!P298="",
IF($A299-'DB_FG_243way_Regular Symbol'!G$16&gt;='DB_FG_243way_RegularＸ_W()'!E$2-1,"",VLOOKUP($A299-'DB_FG_243way_Regular Symbol'!G$16,'DB_FG_243way_Regular Symbol'!$L$3:$Q$99,'DB_FG_243way_RegularＸ_W()'!E$3+1,FALSE)),
'DB_FG_243way_Regular Symbol'!P298)</f>
        <v/>
      </c>
      <c r="F299" s="358" t="str">
        <f>IF('DB_FG_243way_Regular Symbol'!Q298="",
IF($A299-'DB_FG_243way_Regular Symbol'!H$16&gt;='DB_FG_243way_RegularＸ_W()'!F$2-1,"",VLOOKUP($A299-'DB_FG_243way_Regular Symbol'!H$16,'DB_FG_243way_Regular Symbol'!$L$3:$Q$99,'DB_FG_243way_RegularＸ_W()'!F$3+1,FALSE)),
'DB_FG_243way_Regular Symbol'!Q298)</f>
        <v/>
      </c>
      <c r="O299" s="342" t="str">
        <f>IF($A299&gt;='DB_FG_243way_Regular Symbol'!D$16,"",IF(B299=0,"",IF(OR(B299=$O$1,B299=$P$1,B300=$O$1,B300=$P$1,B301=$O$1,B301=$P$1),0,1)))</f>
        <v/>
      </c>
      <c r="P299" s="2" t="str">
        <f>IF($A299&gt;='DB_FG_243way_Regular Symbol'!E$16,"",IF(C299=0,"",IF(OR(C299=$O$1,C299=$P$1,C300=$O$1,C300=$P$1,C301=$O$1,C301=$P$1),0,1)))</f>
        <v/>
      </c>
      <c r="Q299" s="2" t="str">
        <f>IF($A299&gt;='DB_FG_243way_Regular Symbol'!F$16,"",IF(D299=0,"",IF(OR(D299=$O$1,D299=$P$1,D300=$O$1,D300=$P$1,D301=$O$1,D301=$P$1),0,1)))</f>
        <v/>
      </c>
      <c r="R299" s="2" t="str">
        <f>IF($A299&gt;='DB_FG_243way_Regular Symbol'!G$16,"",IF(E299=0,"",IF(OR(E299=$O$1,E299=$P$1,E300=$O$1,E300=$P$1,E301=$O$1,E301=$P$1),0,1)))</f>
        <v/>
      </c>
      <c r="S299" s="128" t="str">
        <f>IF($A299&gt;='DB_FG_243way_Regular Symbol'!H$16,"",IF(F299=0,"",IF(OR(F299=$O$1,F299=$P$1,F300=$O$1,F300=$P$1,F301=$O$1,F301=$P$1),0,1)))</f>
        <v/>
      </c>
      <c r="U299" s="342" t="str">
        <f>IF($A299&gt;='DB_FG_243way_Regular Symbol'!D$16,"",IF(B299=0,"",IF(OR(B299=$U$1,B299=$V$1,B300=$U$1,B300=$V$1,B301=$U$1,B301=$V$1),0,1)))</f>
        <v/>
      </c>
      <c r="V299" s="2" t="str">
        <f>IF($A299&gt;='DB_FG_243way_Regular Symbol'!E$16,"",IF(C299=0,"",IF(OR(C299=$U$1,C299=$V$1,C300=$U$1,C300=$V$1,C301=$U$1,C301=$V$1),0,1)))</f>
        <v/>
      </c>
      <c r="W299" s="2" t="str">
        <f>IF($A299&gt;='DB_FG_243way_Regular Symbol'!F$16,"",IF(D299=0,"",IF(OR(D299=$U$1,D299=$V$1,D300=$U$1,D300=$V$1,D301=$U$1,D301=$V$1),0,1)))</f>
        <v/>
      </c>
      <c r="X299" s="2" t="str">
        <f>IF($A299&gt;='DB_FG_243way_Regular Symbol'!G$16,"",IF(E299=0,"",IF(OR(E299=$U$1,E299=$V$1,E300=$U$1,E300=$V$1,E301=$U$1,E301=$V$1),0,1)))</f>
        <v/>
      </c>
      <c r="Y299" s="128" t="str">
        <f>IF($A299&gt;='DB_FG_243way_Regular Symbol'!H$16,"",IF(F299=0,"",IF(OR(F299=$U$1,F299=$V$1,F300=$U$1,F300=$V$1,F301=$U$1,F301=$V$1),0,1)))</f>
        <v/>
      </c>
      <c r="AA299" s="342" t="str">
        <f>IF($A299&gt;='DB_FG_243way_Regular Symbol'!D$16,"",IF(B299=0,"",IF(OR(B299=$AA$1,B299=$AB$1,B300=$AA$1,B300=$AB$1,B301=$AA$1,,B301=$AB$1),0,1)))</f>
        <v/>
      </c>
      <c r="AB299" s="2" t="str">
        <f>IF($A299&gt;='DB_FG_243way_Regular Symbol'!E$16,"",IF(C299=0,"",IF(OR(C299=$AA$1,C299=$AB$1,C300=$AA$1,C300=$AB$1,C301=$AA$1,,C301=$AB$1),0,1)))</f>
        <v/>
      </c>
      <c r="AC299" s="2" t="str">
        <f>IF($A299&gt;='DB_FG_243way_Regular Symbol'!F$16,"",IF(D299=0,"",IF(OR(D299=$AA$1,D299=$AB$1,D300=$AA$1,D300=$AB$1,D301=$AA$1,,D301=$AB$1),0,1)))</f>
        <v/>
      </c>
      <c r="AD299" s="2" t="str">
        <f>IF($A299&gt;='DB_FG_243way_Regular Symbol'!G$16,"",IF(E299=0,"",IF(OR(E299=$AA$1,E299=$AB$1,E300=$AA$1,E300=$AB$1,E301=$AA$1,,E301=$AB$1),0,1)))</f>
        <v/>
      </c>
      <c r="AE299" s="128" t="str">
        <f>IF($A299&gt;='DB_FG_243way_Regular Symbol'!H$16,"",IF(F299=0,"",IF(OR(F299=$AA$1,F299=$AB$1,F300=$AA$1,F300=$AB$1,F301=$AA$1,,F301=$AB$1),0,1)))</f>
        <v/>
      </c>
      <c r="AG299" s="342" t="str">
        <f>IF($A299&gt;='DB_FG_243way_Regular Symbol'!D$16,"",IF(B299=0,"",IF(OR(B299=$AG$1,B299=$AH$1,B300=$AG$1,B300=$AH$1,B301=$AG$1,B301=$AH$1),0,1)))</f>
        <v/>
      </c>
      <c r="AH299" s="2" t="str">
        <f>IF($A299&gt;='DB_FG_243way_Regular Symbol'!E$16,"",IF(C299=0,"",IF(OR(C299=$AG$1,C299=$AH$1,C300=$AG$1,C300=$AH$1,C301=$AG$1,C301=$AH$1),0,1)))</f>
        <v/>
      </c>
      <c r="AI299" s="2" t="str">
        <f>IF($A299&gt;='DB_FG_243way_Regular Symbol'!F$16,"",IF(D299=0,"",IF(OR(D299=$AG$1,D299=$AH$1,D300=$AG$1,D300=$AH$1,D301=$AG$1,D301=$AH$1),0,1)))</f>
        <v/>
      </c>
      <c r="AJ299" s="2" t="str">
        <f>IF($A299&gt;='DB_FG_243way_Regular Symbol'!G$16,"",IF(E299=0,"",IF(OR(E299=$AG$1,E299=$AH$1,E300=$AG$1,E300=$AH$1,E301=$AG$1,E301=$AH$1),0,1)))</f>
        <v/>
      </c>
      <c r="AK299" s="128" t="str">
        <f>IF($A299&gt;='DB_FG_243way_Regular Symbol'!H$16,"",IF(F299=0,"",IF(OR(F299=$AG$1,F299=$AH$1,F300=$AG$1,F300=$AH$1,F301=$AG$1,F301=$AH$1),0,1)))</f>
        <v/>
      </c>
      <c r="AM299" s="342" t="str">
        <f>IF($A299&gt;='DB_FG_243way_Regular Symbol'!D$16,"",IF(B299=0,"",IF(OR(B299=$AM$1,B299=$AN$1,B300=$AM$1,B300=$AN$1,B301=$AM$1,B301=$AN$1),0,1)))</f>
        <v/>
      </c>
      <c r="AN299" s="2" t="str">
        <f>IF($A299&gt;='DB_FG_243way_Regular Symbol'!E$16,"",IF(C299=0,"",IF(OR(C299=$AM$1,C299=$AN$1,C300=$AM$1,C300=$AN$1,C301=$AM$1,C301=$AN$1),0,1)))</f>
        <v/>
      </c>
      <c r="AO299" s="2" t="str">
        <f>IF($A299&gt;='DB_FG_243way_Regular Symbol'!F$16,"",IF(D299=0,"",IF(OR(D299=$AM$1,D299=$AN$1,D300=$AM$1,D300=$AN$1,D301=$AM$1,D301=$AN$1),0,1)))</f>
        <v/>
      </c>
      <c r="AP299" s="2" t="str">
        <f>IF($A299&gt;='DB_FG_243way_Regular Symbol'!G$16,"",IF(E299=0,"",IF(OR(E299=$AM$1,E299=$AN$1,E300=$AM$1,E300=$AN$1,E301=$AM$1,E301=$AN$1),0,1)))</f>
        <v/>
      </c>
      <c r="AQ299" s="128" t="str">
        <f>IF($A299&gt;='DB_FG_243way_Regular Symbol'!H$16,"",IF(F299=0,"",IF(OR(F299=$AM$1,F299=$AN$1,F300=$AM$1,F300=$AN$1,F301=$AM$1,F301=$AN$1),0,1)))</f>
        <v/>
      </c>
      <c r="AS299" s="342" t="str">
        <f>IF($A299&gt;='DB_FG_243way_Regular Symbol'!D$16,"",IF(B299=0,"",IF(OR(B299=$AM$1,B299=$AT$1,B300=$AM$1,B300=$AT$1,B301=$AM$1,B301=$AT$1),0,1)))</f>
        <v/>
      </c>
      <c r="AT299" s="2" t="str">
        <f>IF($A299&gt;='DB_FG_243way_Regular Symbol'!E$16,"",IF(C299=0,"",IF(OR(C299=$AM$1,C299=$AT$1,C300=$AM$1,C300=$AT$1,C301=$AM$1,C301=$AT$1),0,1)))</f>
        <v/>
      </c>
      <c r="AU299" s="2" t="str">
        <f>IF($A299&gt;='DB_FG_243way_Regular Symbol'!F$16,"",IF(D299=0,"",IF(OR(D299=$AM$1,D299=$AT$1,D300=$AM$1,D300=$AT$1,D301=$AM$1,D301=$AT$1),0,1)))</f>
        <v/>
      </c>
      <c r="AV299" s="2" t="str">
        <f>IF($A299&gt;='DB_FG_243way_Regular Symbol'!G$16,"",IF(E299=0,"",IF(OR(E299=$AM$1,E299=$AT$1,E300=$AM$1,E300=$AT$1,E301=$AM$1,E301=$AT$1),0,1)))</f>
        <v/>
      </c>
      <c r="AW299" s="128" t="str">
        <f>IF($A299&gt;='DB_FG_243way_Regular Symbol'!H$16,"",IF(F299=0,"",IF(OR(F299=$AM$1,F299=$AT$1,F300=$AM$1,F300=$AT$1,F301=$AM$1,F301=$AT$1),0,1)))</f>
        <v/>
      </c>
      <c r="AY299" s="342" t="str">
        <f>IF($A299&gt;='DB_FG_243way_Regular Symbol'!D$16,"",IF(B299=0,"",IF(OR(B299=$AM$1,B299=$AZ$1,B300=$AM$1,B300=$AZ$1,B301=$AM$1,B301=$AZ$1),0,1)))</f>
        <v/>
      </c>
      <c r="AZ299" s="2" t="str">
        <f>IF($A299&gt;='DB_FG_243way_Regular Symbol'!E$16,"",IF(C299=0,"",IF(OR(C299=$AM$1,C299=$AZ$1,C300=$AM$1,C300=$AZ$1,C301=$AM$1,C301=$AZ$1),0,1)))</f>
        <v/>
      </c>
      <c r="BA299" s="2" t="str">
        <f>IF($A299&gt;='DB_FG_243way_Regular Symbol'!F$16,"",IF(D299=0,"",IF(OR(D299=$AM$1,D299=$AZ$1,D300=$AM$1,D300=$AZ$1,D301=$AM$1,D301=$AZ$1),0,1)))</f>
        <v/>
      </c>
      <c r="BB299" s="2" t="str">
        <f>IF($A299&gt;='DB_FG_243way_Regular Symbol'!G$16,"",IF(E299=0,"",IF(OR(E299=$AM$1,E299=$AZ$1,E300=$AM$1,E300=$AZ$1,E301=$AM$1,E301=$AZ$1),0,1)))</f>
        <v/>
      </c>
      <c r="BC299" s="128" t="str">
        <f>IF($A299&gt;='DB_FG_243way_Regular Symbol'!H$16,"",IF(F299=0,"",IF(OR(F299=$AM$1,F299=$AZ$1,F300=$AM$1,F300=$AZ$1,F301=$AM$1,F301=$AZ$1),0,1)))</f>
        <v/>
      </c>
      <c r="BE299" s="342"/>
      <c r="BF299" s="2"/>
      <c r="BG299" s="2" t="str">
        <f>IF($A299&gt;='DB_FG_243way_Regular Symbol'!F$16,"",IF(D299=0,"",COUNTIF(D299:D301,$BF$1)))</f>
        <v/>
      </c>
      <c r="BH299" s="2" t="str">
        <f>IF($A299&gt;='DB_FG_243way_Regular Symbol'!G$16,"",IF(E299=0,"",COUNTIF(E299:E301,$BF$1)))</f>
        <v/>
      </c>
      <c r="BI299" s="2" t="str">
        <f>IF($A299&gt;='DB_FG_243way_Regular Symbol'!H$16,"",IF(F299=0,"",COUNTIF(F299:F301,$BF$1)))</f>
        <v/>
      </c>
      <c r="BK299" s="342"/>
      <c r="BL299" s="2"/>
      <c r="BM299" s="2" t="str">
        <f>IF($A299&gt;='DB_FG_243way_Regular Symbol'!F$16,"",IF(D299=0,"",IF(OR(D299=$AM$1,D299=$BL$1,D300=$AM$1,D300=$BL$1,D301=$AM$1,D301=$BL$1),0,1)))</f>
        <v/>
      </c>
      <c r="BN299" s="2" t="str">
        <f>IF($A299&gt;='DB_FG_243way_Regular Symbol'!G$16,"",IF(E299=0,"",IF(OR(E299=$AM$1,E299=$BL$1,E300=$AM$1,E300=$BL$1,E301=$AM$1,E301=$BL$1),0,1)))</f>
        <v/>
      </c>
      <c r="BO299" s="128" t="str">
        <f>IF($A299&gt;='DB_FG_243way_Regular Symbol'!H$16,"",IF(F299=0,"",IF(OR(F299=$AM$1,F299=$BL$1,F300=$AM$1,F300=$BL$1,F301=$AM$1,F301=$BL$1),0,1)))</f>
        <v/>
      </c>
      <c r="BQ299" s="2" t="str">
        <f>IF($A299&gt;='DB_FG_243way_Regular Symbol'!D$16,"",IF(B299=0,"",IF(OR(B299=$BQ$1,B299=$BR$1,B300=$BQ$1,B300=$BR$1,B301=$BQ$1,B301=$BR$1),0,1)))</f>
        <v/>
      </c>
      <c r="BR299" s="2" t="str">
        <f>IF($A299&gt;='DB_FG_243way_Regular Symbol'!E$16,"",IF(C299=0,"",IF(OR(C299=$BQ$1,C299=$BR$1,C300=$BQ$1,C300=$BR$1,C301=$BQ$1,C301=$BR$1),0,1)))</f>
        <v/>
      </c>
      <c r="BS299" s="2" t="str">
        <f>IF($A299&gt;='DB_FG_243way_Regular Symbol'!F$16,"",IF(D299=0,"",IF(OR(D299=$BQ$1,D299=$BR$1,D300=$BQ$1,D300=$BR$1,D301=$BQ$1,D301=$BR$1),0,1)))</f>
        <v/>
      </c>
      <c r="BT299" s="2" t="str">
        <f>IF($A299&gt;='DB_FG_243way_Regular Symbol'!G$16,"",IF(E299=0,"",IF(OR(E299=$BQ$1,E299=$BR$1,E300=$BQ$1,E300=$BR$1,E301=$BQ$1,E301=$BR$1),0,1)))</f>
        <v/>
      </c>
      <c r="BU299" s="2" t="str">
        <f>IF($A299&gt;='DB_FG_243way_Regular Symbol'!H$16,"",IF(F299=0,"",IF(OR(F299=$BQ$1,F299=$BR$1,F300=$BQ$1,F300=$BR$1,F301=$BQ$1,F301=$BR$1),0,1)))</f>
        <v/>
      </c>
      <c r="BW299" s="2" t="str">
        <f>IF($A299&gt;='DB_FG_243way_Regular Symbol'!D$16,"",IF(B299=0,"",IF(OR(B299=$BW$1,B300=$BW$1,B301=$BW$1,B299=$BX$1,B300=$BX$1,B301=$BX$1),0,1)))</f>
        <v/>
      </c>
      <c r="BX299" s="2" t="str">
        <f>IF($A299&gt;='DB_FG_243way_Regular Symbol'!E$16,"",IF(C299=0,"",IF(OR(C299=$BW$1,C300=$BW$1,C301=$BW$1,C299=$BX$1,C300=$BX$1,C301=$BX$1),0,1)))</f>
        <v/>
      </c>
      <c r="BY299" s="2" t="str">
        <f>IF($A299&gt;='DB_FG_243way_Regular Symbol'!F$16,"",IF(D299=0,"",IF(OR(D299=$BW$1,D300=$BW$1,D301=$BW$1,D299=$BX$1,D300=$BX$1,D301=$BX$1),0,1)))</f>
        <v/>
      </c>
      <c r="BZ299" s="2" t="str">
        <f>IF($A299&gt;='DB_FG_243way_Regular Symbol'!G$16,"",IF(E299=0,"",IF(OR(E299=$BW$1,E300=$BW$1,E301=$BW$1,E299=$BX$1,E300=$BX$1,E301=$BX$1),0,1)))</f>
        <v/>
      </c>
      <c r="CA299" s="2" t="str">
        <f>IF($A299&gt;='DB_FG_243way_Regular Symbol'!H$16,"",IF(F299=0,"",IF(OR(F299=$BW$1,F300=$BW$1,F301=$BW$1,F299=$BX$1,F300=$BX$1,F301=$BX$1),0,1)))</f>
        <v/>
      </c>
      <c r="CC299" s="2" t="str">
        <f>IF($A299&gt;='DB_FG_243way_Regular Symbol'!D$16,"",IF(B299=0,"",IF(OR(B299=$BW$1,B300=$BW$1,B301=$BW$1,B299=$CD$1,B300=$CD$1,B301=$CD$1),0,1)))</f>
        <v/>
      </c>
      <c r="CD299" s="2" t="str">
        <f>IF($A299&gt;='DB_FG_243way_Regular Symbol'!E$16,"",IF(C299=0,"",IF(OR(C299=$BW$1,C300=$BW$1,C301=$BW$1,C299=$CD$1,C300=$CD$1,C301=$CD$1),0,1)))</f>
        <v/>
      </c>
      <c r="CE299" s="2" t="str">
        <f>IF($A299&gt;='DB_FG_243way_Regular Symbol'!F$16,"",IF(D299=0,"",IF(OR(D299=$BW$1,D300=$BW$1,D301=$BW$1,D299=$CD$1,D300=$CD$1,D301=$CD$1),0,1)))</f>
        <v/>
      </c>
      <c r="CF299" s="2" t="str">
        <f>IF($A299&gt;='DB_FG_243way_Regular Symbol'!G$16,"",IF(E299=0,"",IF(OR(E299=$BW$1,E300=$BW$1,E301=$BW$1,E299=$CD$1,E300=$CD$1,E301=$CD$1),0,1)))</f>
        <v/>
      </c>
      <c r="CG299" s="2" t="str">
        <f>IF($A299&gt;='DB_FG_243way_Regular Symbol'!H$16,"",IF(F299=0,"",IF(OR(F299=$BW$1,F300=$BW$1,F301=$BW$1,F299=$CD$1,F300=$CD$1,F301=$CD$1),0,1)))</f>
        <v/>
      </c>
      <c r="CI299" s="2" t="str">
        <f>IF($A299&gt;='DB_FG_243way_Regular Symbol'!D$16,"",IF(B299=0,"",IF(OR(B299=$BW$1,B300=$BW$1,B301=$BW$1,B299=$CJ$1,B300=$CJ$1,B301=$CJ$1),0,1)))</f>
        <v/>
      </c>
      <c r="CJ299" s="2" t="str">
        <f>IF($A299&gt;='DB_FG_243way_Regular Symbol'!E$16,"",IF(C299=0,"",IF(OR(C299=$BW$1,C300=$BW$1,C301=$BW$1,C299=$CJ$1,C300=$CJ$1,C301=$CJ$1),0,1)))</f>
        <v/>
      </c>
      <c r="CK299" s="2" t="str">
        <f>IF($A299&gt;='DB_FG_243way_Regular Symbol'!F$16,"",IF(D299=0,"",IF(OR(D299=$BW$1,D300=$BW$1,D301=$BW$1,D299=$CJ$1,D300=$CJ$1,D301=$CJ$1),0,1)))</f>
        <v/>
      </c>
      <c r="CL299" s="2" t="str">
        <f>IF($A299&gt;='DB_FG_243way_Regular Symbol'!G$16,"",IF(E299=0,"",IF(OR(E299=$BW$1,E300=$BW$1,E301=$BW$1,E299=$CJ$1,E300=$CJ$1,E301=$CJ$1),0,1)))</f>
        <v/>
      </c>
      <c r="CM299" s="2" t="str">
        <f>IF($A299&gt;='DB_FG_243way_Regular Symbol'!H$16,"",IF(F299=0,"",IF(OR(F299=$BW$1,F300=$BW$1,F301=$BW$1,F299=$CJ$1,F300=$CJ$1,F301=$CJ$1),0,1)))</f>
        <v/>
      </c>
      <c r="CO299" s="2" t="str">
        <f>IF($A299&gt;='DB_FG_243way_Regular Symbol'!D$16,"",IF(B299=0,"",IF(OR(B299=$BW$1,B300=$BW$1,B301=$BW$1,B299=$CP$1,B300=$CP$1,B301=$CP$1),0,1)))</f>
        <v/>
      </c>
      <c r="CP299" s="2" t="str">
        <f>IF($A299&gt;='DB_FG_243way_Regular Symbol'!E$16,"",IF(C299=0,"",IF(OR(C299=$BW$1,C300=$BW$1,C301=$BW$1,C299=$CP$1,C300=$CP$1,C301=$CP$1),0,1)))</f>
        <v/>
      </c>
      <c r="CQ299" s="2" t="str">
        <f>IF($A299&gt;='DB_FG_243way_Regular Symbol'!F$16,"",IF(D299=0,"",IF(OR(D299=$BW$1,D300=$BW$1,D301=$BW$1,D299=$CP$1,D300=$CP$1,D301=$CP$1),0,1)))</f>
        <v/>
      </c>
      <c r="CR299" s="2" t="str">
        <f>IF($A299&gt;='DB_FG_243way_Regular Symbol'!G$16,"",IF(E299=0,"",IF(OR(E299=$BW$1,E300=$BW$1,E301=$BW$1,E299=$CP$1,E300=$CP$1,E301=$CP$1),0,1)))</f>
        <v/>
      </c>
      <c r="CS299" s="2" t="str">
        <f>IF($A299&gt;='DB_FG_243way_Regular Symbol'!H$16,"",IF(F299=0,"",IF(OR(F299=$BW$1,F300=$BW$1,F301=$BW$1,F299=$CP$1,F300=$CP$1,F301=$CP$1),0,1)))</f>
        <v/>
      </c>
      <c r="CU299" s="2" t="str">
        <f>IF($A299&gt;='DB_FG_243way_Regular Symbol'!D$16,"",IF(B299=0,"",IF(OR(B299=$BW$1,B300=$BW$1,B301=$BW$1,B299=$CV$1,B300=$CV$1,B301=$CV$1),0,1)))</f>
        <v/>
      </c>
      <c r="CV299" s="2" t="str">
        <f>IF($A299&gt;='DB_FG_243way_Regular Symbol'!E$16,"",IF(C299=0,"",IF(OR(C299=$BW$1,C300=$BW$1,C301=$BW$1,C299=$CV$1,C300=$CV$1,C301=$CV$1),0,1)))</f>
        <v/>
      </c>
      <c r="CW299" s="2" t="str">
        <f>IF($A299&gt;='DB_FG_243way_Regular Symbol'!F$16,"",IF(D299=0,"",IF(OR(D299=$BW$1,D300=$BW$1,D301=$BW$1,D299=$CV$1,D300=$CV$1,D301=$CV$1),0,1)))</f>
        <v/>
      </c>
      <c r="CX299" s="2" t="str">
        <f>IF($A299&gt;='DB_FG_243way_Regular Symbol'!G$16,"",IF(E299=0,"",IF(OR(E299=$BW$1,E300=$BW$1,E301=$BW$1,E299=$CV$1,E300=$CV$1,E301=$CV$1),0,1)))</f>
        <v/>
      </c>
      <c r="CY299" s="2" t="str">
        <f>IF($A299&gt;='DB_FG_243way_Regular Symbol'!H$16,"",IF(F299=0,"",IF(OR(F299=$BW$1,F300=$BW$1,F301=$BW$1,F299=$CV$1,F300=$CV$1,F301=$CV$1),0,1)))</f>
        <v/>
      </c>
    </row>
    <row r="300" spans="1:103">
      <c r="A300" s="341">
        <f>IF('DB_FG_243way_Regular Symbol'!L299="","",'DB_FG_243way_Regular Symbol'!L299)</f>
        <v>296</v>
      </c>
      <c r="B300" s="184" t="str">
        <f>IF('DB_FG_243way_Regular Symbol'!M299="",
IF($A300-'DB_FG_243way_Regular Symbol'!D$16&gt;='DB_FG_243way_RegularＸ_W()'!B$2-1,"",VLOOKUP($A300-'DB_FG_243way_Regular Symbol'!D$16,'DB_FG_243way_Regular Symbol'!$L$3:$Q$99,'DB_FG_243way_RegularＸ_W()'!B$3+1,FALSE)),
'DB_FG_243way_Regular Symbol'!M299)</f>
        <v/>
      </c>
      <c r="C300" s="184" t="str">
        <f>IF('DB_FG_243way_Regular Symbol'!N299="",
IF($A300-'DB_FG_243way_Regular Symbol'!E$16&gt;='DB_FG_243way_RegularＸ_W()'!C$2-1,"",VLOOKUP($A300-'DB_FG_243way_Regular Symbol'!E$16,'DB_FG_243way_Regular Symbol'!$L$3:$Q$99,'DB_FG_243way_RegularＸ_W()'!C$3+1,FALSE)),
'DB_FG_243way_Regular Symbol'!N299)</f>
        <v/>
      </c>
      <c r="D300" s="184" t="str">
        <f>IF('DB_FG_243way_Regular Symbol'!O299="",
IF($A300-'DB_FG_243way_Regular Symbol'!F$16&gt;='DB_FG_243way_RegularＸ_W()'!D$2-1,"",VLOOKUP($A300-'DB_FG_243way_Regular Symbol'!F$16,'DB_FG_243way_Regular Symbol'!$L$3:$Q$99,'DB_FG_243way_RegularＸ_W()'!D$3+1,FALSE)),
'DB_FG_243way_Regular Symbol'!O299)</f>
        <v/>
      </c>
      <c r="E300" s="184" t="str">
        <f>IF('DB_FG_243way_Regular Symbol'!P299="",
IF($A300-'DB_FG_243way_Regular Symbol'!G$16&gt;='DB_FG_243way_RegularＸ_W()'!E$2-1,"",VLOOKUP($A300-'DB_FG_243way_Regular Symbol'!G$16,'DB_FG_243way_Regular Symbol'!$L$3:$Q$99,'DB_FG_243way_RegularＸ_W()'!E$3+1,FALSE)),
'DB_FG_243way_Regular Symbol'!P299)</f>
        <v/>
      </c>
      <c r="F300" s="358" t="str">
        <f>IF('DB_FG_243way_Regular Symbol'!Q299="",
IF($A300-'DB_FG_243way_Regular Symbol'!H$16&gt;='DB_FG_243way_RegularＸ_W()'!F$2-1,"",VLOOKUP($A300-'DB_FG_243way_Regular Symbol'!H$16,'DB_FG_243way_Regular Symbol'!$L$3:$Q$99,'DB_FG_243way_RegularＸ_W()'!F$3+1,FALSE)),
'DB_FG_243way_Regular Symbol'!Q299)</f>
        <v/>
      </c>
      <c r="O300" s="342" t="str">
        <f>IF($A300&gt;='DB_FG_243way_Regular Symbol'!D$16,"",IF(B300=0,"",IF(OR(B300=$O$1,B300=$P$1,B301=$O$1,B301=$P$1,B302=$O$1,B302=$P$1),0,1)))</f>
        <v/>
      </c>
      <c r="P300" s="2" t="str">
        <f>IF($A300&gt;='DB_FG_243way_Regular Symbol'!E$16,"",IF(C300=0,"",IF(OR(C300=$O$1,C300=$P$1,C301=$O$1,C301=$P$1,C302=$O$1,C302=$P$1),0,1)))</f>
        <v/>
      </c>
      <c r="Q300" s="2" t="str">
        <f>IF($A300&gt;='DB_FG_243way_Regular Symbol'!F$16,"",IF(D300=0,"",IF(OR(D300=$O$1,D300=$P$1,D301=$O$1,D301=$P$1,D302=$O$1,D302=$P$1),0,1)))</f>
        <v/>
      </c>
      <c r="R300" s="2" t="str">
        <f>IF($A300&gt;='DB_FG_243way_Regular Symbol'!G$16,"",IF(E300=0,"",IF(OR(E300=$O$1,E300=$P$1,E301=$O$1,E301=$P$1,E302=$O$1,E302=$P$1),0,1)))</f>
        <v/>
      </c>
      <c r="S300" s="128" t="str">
        <f>IF($A300&gt;='DB_FG_243way_Regular Symbol'!H$16,"",IF(F300=0,"",IF(OR(F300=$O$1,F300=$P$1,F301=$O$1,F301=$P$1,F302=$O$1,F302=$P$1),0,1)))</f>
        <v/>
      </c>
      <c r="U300" s="342" t="str">
        <f>IF($A300&gt;='DB_FG_243way_Regular Symbol'!D$16,"",IF(B300=0,"",IF(OR(B300=$U$1,B300=$V$1,B301=$U$1,B301=$V$1,B302=$U$1,B302=$V$1),0,1)))</f>
        <v/>
      </c>
      <c r="V300" s="2" t="str">
        <f>IF($A300&gt;='DB_FG_243way_Regular Symbol'!E$16,"",IF(C300=0,"",IF(OR(C300=$U$1,C300=$V$1,C301=$U$1,C301=$V$1,C302=$U$1,C302=$V$1),0,1)))</f>
        <v/>
      </c>
      <c r="W300" s="2" t="str">
        <f>IF($A300&gt;='DB_FG_243way_Regular Symbol'!F$16,"",IF(D300=0,"",IF(OR(D300=$U$1,D300=$V$1,D301=$U$1,D301=$V$1,D302=$U$1,D302=$V$1),0,1)))</f>
        <v/>
      </c>
      <c r="X300" s="2" t="str">
        <f>IF($A300&gt;='DB_FG_243way_Regular Symbol'!G$16,"",IF(E300=0,"",IF(OR(E300=$U$1,E300=$V$1,E301=$U$1,E301=$V$1,E302=$U$1,E302=$V$1),0,1)))</f>
        <v/>
      </c>
      <c r="Y300" s="128" t="str">
        <f>IF($A300&gt;='DB_FG_243way_Regular Symbol'!H$16,"",IF(F300=0,"",IF(OR(F300=$U$1,F300=$V$1,F301=$U$1,F301=$V$1,F302=$U$1,F302=$V$1),0,1)))</f>
        <v/>
      </c>
      <c r="AA300" s="342" t="str">
        <f>IF($A300&gt;='DB_FG_243way_Regular Symbol'!D$16,"",IF(B300=0,"",IF(OR(B300=$AA$1,B300=$AB$1,B301=$AA$1,B301=$AB$1,B302=$AA$1,,B302=$AB$1),0,1)))</f>
        <v/>
      </c>
      <c r="AB300" s="2" t="str">
        <f>IF($A300&gt;='DB_FG_243way_Regular Symbol'!E$16,"",IF(C300=0,"",IF(OR(C300=$AA$1,C300=$AB$1,C301=$AA$1,C301=$AB$1,C302=$AA$1,,C302=$AB$1),0,1)))</f>
        <v/>
      </c>
      <c r="AC300" s="2" t="str">
        <f>IF($A300&gt;='DB_FG_243way_Regular Symbol'!F$16,"",IF(D300=0,"",IF(OR(D300=$AA$1,D300=$AB$1,D301=$AA$1,D301=$AB$1,D302=$AA$1,,D302=$AB$1),0,1)))</f>
        <v/>
      </c>
      <c r="AD300" s="2" t="str">
        <f>IF($A300&gt;='DB_FG_243way_Regular Symbol'!G$16,"",IF(E300=0,"",IF(OR(E300=$AA$1,E300=$AB$1,E301=$AA$1,E301=$AB$1,E302=$AA$1,,E302=$AB$1),0,1)))</f>
        <v/>
      </c>
      <c r="AE300" s="128" t="str">
        <f>IF($A300&gt;='DB_FG_243way_Regular Symbol'!H$16,"",IF(F300=0,"",IF(OR(F300=$AA$1,F300=$AB$1,F301=$AA$1,F301=$AB$1,F302=$AA$1,,F302=$AB$1),0,1)))</f>
        <v/>
      </c>
      <c r="AG300" s="342" t="str">
        <f>IF($A300&gt;='DB_FG_243way_Regular Symbol'!D$16,"",IF(B300=0,"",IF(OR(B300=$AG$1,B300=$AH$1,B301=$AG$1,B301=$AH$1,B302=$AG$1,B302=$AH$1),0,1)))</f>
        <v/>
      </c>
      <c r="AH300" s="2" t="str">
        <f>IF($A300&gt;='DB_FG_243way_Regular Symbol'!E$16,"",IF(C300=0,"",IF(OR(C300=$AG$1,C300=$AH$1,C301=$AG$1,C301=$AH$1,C302=$AG$1,C302=$AH$1),0,1)))</f>
        <v/>
      </c>
      <c r="AI300" s="2" t="str">
        <f>IF($A300&gt;='DB_FG_243way_Regular Symbol'!F$16,"",IF(D300=0,"",IF(OR(D300=$AG$1,D300=$AH$1,D301=$AG$1,D301=$AH$1,D302=$AG$1,D302=$AH$1),0,1)))</f>
        <v/>
      </c>
      <c r="AJ300" s="2" t="str">
        <f>IF($A300&gt;='DB_FG_243way_Regular Symbol'!G$16,"",IF(E300=0,"",IF(OR(E300=$AG$1,E300=$AH$1,E301=$AG$1,E301=$AH$1,E302=$AG$1,E302=$AH$1),0,1)))</f>
        <v/>
      </c>
      <c r="AK300" s="128" t="str">
        <f>IF($A300&gt;='DB_FG_243way_Regular Symbol'!H$16,"",IF(F300=0,"",IF(OR(F300=$AG$1,F300=$AH$1,F301=$AG$1,F301=$AH$1,F302=$AG$1,F302=$AH$1),0,1)))</f>
        <v/>
      </c>
      <c r="AM300" s="342" t="str">
        <f>IF($A300&gt;='DB_FG_243way_Regular Symbol'!D$16,"",IF(B300=0,"",IF(OR(B300=$AM$1,B300=$AN$1,B301=$AM$1,B301=$AN$1,B302=$AM$1,B302=$AN$1),0,1)))</f>
        <v/>
      </c>
      <c r="AN300" s="2" t="str">
        <f>IF($A300&gt;='DB_FG_243way_Regular Symbol'!E$16,"",IF(C300=0,"",IF(OR(C300=$AM$1,C300=$AN$1,C301=$AM$1,C301=$AN$1,C302=$AM$1,C302=$AN$1),0,1)))</f>
        <v/>
      </c>
      <c r="AO300" s="2" t="str">
        <f>IF($A300&gt;='DB_FG_243way_Regular Symbol'!F$16,"",IF(D300=0,"",IF(OR(D300=$AM$1,D300=$AN$1,D301=$AM$1,D301=$AN$1,D302=$AM$1,D302=$AN$1),0,1)))</f>
        <v/>
      </c>
      <c r="AP300" s="2" t="str">
        <f>IF($A300&gt;='DB_FG_243way_Regular Symbol'!G$16,"",IF(E300=0,"",IF(OR(E300=$AM$1,E300=$AN$1,E301=$AM$1,E301=$AN$1,E302=$AM$1,E302=$AN$1),0,1)))</f>
        <v/>
      </c>
      <c r="AQ300" s="128" t="str">
        <f>IF($A300&gt;='DB_FG_243way_Regular Symbol'!H$16,"",IF(F300=0,"",IF(OR(F300=$AM$1,F300=$AN$1,F301=$AM$1,F301=$AN$1,F302=$AM$1,F302=$AN$1),0,1)))</f>
        <v/>
      </c>
      <c r="AS300" s="342" t="str">
        <f>IF($A300&gt;='DB_FG_243way_Regular Symbol'!D$16,"",IF(B300=0,"",IF(OR(B300=$AM$1,B300=$AT$1,B301=$AM$1,B301=$AT$1,B302=$AM$1,B302=$AT$1),0,1)))</f>
        <v/>
      </c>
      <c r="AT300" s="2" t="str">
        <f>IF($A300&gt;='DB_FG_243way_Regular Symbol'!E$16,"",IF(C300=0,"",IF(OR(C300=$AM$1,C300=$AT$1,C301=$AM$1,C301=$AT$1,C302=$AM$1,C302=$AT$1),0,1)))</f>
        <v/>
      </c>
      <c r="AU300" s="2" t="str">
        <f>IF($A300&gt;='DB_FG_243way_Regular Symbol'!F$16,"",IF(D300=0,"",IF(OR(D300=$AM$1,D300=$AT$1,D301=$AM$1,D301=$AT$1,D302=$AM$1,D302=$AT$1),0,1)))</f>
        <v/>
      </c>
      <c r="AV300" s="2" t="str">
        <f>IF($A300&gt;='DB_FG_243way_Regular Symbol'!G$16,"",IF(E300=0,"",IF(OR(E300=$AM$1,E300=$AT$1,E301=$AM$1,E301=$AT$1,E302=$AM$1,E302=$AT$1),0,1)))</f>
        <v/>
      </c>
      <c r="AW300" s="128" t="str">
        <f>IF($A300&gt;='DB_FG_243way_Regular Symbol'!H$16,"",IF(F300=0,"",IF(OR(F300=$AM$1,F300=$AT$1,F301=$AM$1,F301=$AT$1,F302=$AM$1,F302=$AT$1),0,1)))</f>
        <v/>
      </c>
      <c r="AY300" s="342" t="str">
        <f>IF($A300&gt;='DB_FG_243way_Regular Symbol'!D$16,"",IF(B300=0,"",IF(OR(B300=$AM$1,B300=$AZ$1,B301=$AM$1,B301=$AZ$1,B302=$AM$1,B302=$AZ$1),0,1)))</f>
        <v/>
      </c>
      <c r="AZ300" s="2" t="str">
        <f>IF($A300&gt;='DB_FG_243way_Regular Symbol'!E$16,"",IF(C300=0,"",IF(OR(C300=$AM$1,C300=$AZ$1,C301=$AM$1,C301=$AZ$1,C302=$AM$1,C302=$AZ$1),0,1)))</f>
        <v/>
      </c>
      <c r="BA300" s="2" t="str">
        <f>IF($A300&gt;='DB_FG_243way_Regular Symbol'!F$16,"",IF(D300=0,"",IF(OR(D300=$AM$1,D300=$AZ$1,D301=$AM$1,D301=$AZ$1,D302=$AM$1,D302=$AZ$1),0,1)))</f>
        <v/>
      </c>
      <c r="BB300" s="2" t="str">
        <f>IF($A300&gt;='DB_FG_243way_Regular Symbol'!G$16,"",IF(E300=0,"",IF(OR(E300=$AM$1,E300=$AZ$1,E301=$AM$1,E301=$AZ$1,E302=$AM$1,E302=$AZ$1),0,1)))</f>
        <v/>
      </c>
      <c r="BC300" s="128" t="str">
        <f>IF($A300&gt;='DB_FG_243way_Regular Symbol'!H$16,"",IF(F300=0,"",IF(OR(F300=$AM$1,F300=$AZ$1,F301=$AM$1,F301=$AZ$1,F302=$AM$1,F302=$AZ$1),0,1)))</f>
        <v/>
      </c>
      <c r="BE300" s="342"/>
      <c r="BF300" s="2"/>
      <c r="BG300" s="2" t="str">
        <f>IF($A300&gt;='DB_FG_243way_Regular Symbol'!F$16,"",IF(D300=0,"",COUNTIF(D300:D302,$BF$1)))</f>
        <v/>
      </c>
      <c r="BH300" s="2" t="str">
        <f>IF($A300&gt;='DB_FG_243way_Regular Symbol'!G$16,"",IF(E300=0,"",COUNTIF(E300:E302,$BF$1)))</f>
        <v/>
      </c>
      <c r="BI300" s="2" t="str">
        <f>IF($A300&gt;='DB_FG_243way_Regular Symbol'!H$16,"",IF(F300=0,"",COUNTIF(F300:F302,$BF$1)))</f>
        <v/>
      </c>
      <c r="BK300" s="342"/>
      <c r="BL300" s="2"/>
      <c r="BM300" s="2" t="str">
        <f>IF($A300&gt;='DB_FG_243way_Regular Symbol'!F$16,"",IF(D300=0,"",IF(OR(D300=$AM$1,D300=$BL$1,D301=$AM$1,D301=$BL$1,D302=$AM$1,D302=$BL$1),0,1)))</f>
        <v/>
      </c>
      <c r="BN300" s="2" t="str">
        <f>IF($A300&gt;='DB_FG_243way_Regular Symbol'!G$16,"",IF(E300=0,"",IF(OR(E300=$AM$1,E300=$BL$1,E301=$AM$1,E301=$BL$1,E302=$AM$1,E302=$BL$1),0,1)))</f>
        <v/>
      </c>
      <c r="BO300" s="128" t="str">
        <f>IF($A300&gt;='DB_FG_243way_Regular Symbol'!H$16,"",IF(F300=0,"",IF(OR(F300=$AM$1,F300=$BL$1,F301=$AM$1,F301=$BL$1,F302=$AM$1,F302=$BL$1),0,1)))</f>
        <v/>
      </c>
      <c r="BQ300" s="2" t="str">
        <f>IF($A300&gt;='DB_FG_243way_Regular Symbol'!D$16,"",IF(B300=0,"",IF(OR(B300=$BQ$1,B300=$BR$1,B301=$BQ$1,B301=$BR$1,B302=$BQ$1,B302=$BR$1),0,1)))</f>
        <v/>
      </c>
      <c r="BR300" s="2" t="str">
        <f>IF($A300&gt;='DB_FG_243way_Regular Symbol'!E$16,"",IF(C300=0,"",IF(OR(C300=$BQ$1,C300=$BR$1,C301=$BQ$1,C301=$BR$1,C302=$BQ$1,C302=$BR$1),0,1)))</f>
        <v/>
      </c>
      <c r="BS300" s="2" t="str">
        <f>IF($A300&gt;='DB_FG_243way_Regular Symbol'!F$16,"",IF(D300=0,"",IF(OR(D300=$BQ$1,D300=$BR$1,D301=$BQ$1,D301=$BR$1,D302=$BQ$1,D302=$BR$1),0,1)))</f>
        <v/>
      </c>
      <c r="BT300" s="2" t="str">
        <f>IF($A300&gt;='DB_FG_243way_Regular Symbol'!G$16,"",IF(E300=0,"",IF(OR(E300=$BQ$1,E300=$BR$1,E301=$BQ$1,E301=$BR$1,E302=$BQ$1,E302=$BR$1),0,1)))</f>
        <v/>
      </c>
      <c r="BU300" s="2" t="str">
        <f>IF($A300&gt;='DB_FG_243way_Regular Symbol'!H$16,"",IF(F300=0,"",IF(OR(F300=$BQ$1,F300=$BR$1,F301=$BQ$1,F301=$BR$1,F302=$BQ$1,F302=$BR$1),0,1)))</f>
        <v/>
      </c>
      <c r="BW300" s="2" t="str">
        <f>IF($A300&gt;='DB_FG_243way_Regular Symbol'!D$16,"",IF(B300=0,"",IF(OR(B300=$BW$1,B301=$BW$1,B302=$BW$1,B300=$BX$1,B301=$BX$1,B302=$BX$1),0,1)))</f>
        <v/>
      </c>
      <c r="BX300" s="2" t="str">
        <f>IF($A300&gt;='DB_FG_243way_Regular Symbol'!E$16,"",IF(C300=0,"",IF(OR(C300=$BW$1,C301=$BW$1,C302=$BW$1,C300=$BX$1,C301=$BX$1,C302=$BX$1),0,1)))</f>
        <v/>
      </c>
      <c r="BY300" s="2" t="str">
        <f>IF($A300&gt;='DB_FG_243way_Regular Symbol'!F$16,"",IF(D300=0,"",IF(OR(D300=$BW$1,D301=$BW$1,D302=$BW$1,D300=$BX$1,D301=$BX$1,D302=$BX$1),0,1)))</f>
        <v/>
      </c>
      <c r="BZ300" s="2" t="str">
        <f>IF($A300&gt;='DB_FG_243way_Regular Symbol'!G$16,"",IF(E300=0,"",IF(OR(E300=$BW$1,E301=$BW$1,E302=$BW$1,E300=$BX$1,E301=$BX$1,E302=$BX$1),0,1)))</f>
        <v/>
      </c>
      <c r="CA300" s="2" t="str">
        <f>IF($A300&gt;='DB_FG_243way_Regular Symbol'!H$16,"",IF(F300=0,"",IF(OR(F300=$BW$1,F301=$BW$1,F302=$BW$1,F300=$BX$1,F301=$BX$1,F302=$BX$1),0,1)))</f>
        <v/>
      </c>
      <c r="CC300" s="2" t="str">
        <f>IF($A300&gt;='DB_FG_243way_Regular Symbol'!D$16,"",IF(B300=0,"",IF(OR(B300=$BW$1,B301=$BW$1,B302=$BW$1,B300=$CD$1,B301=$CD$1,B302=$CD$1),0,1)))</f>
        <v/>
      </c>
      <c r="CD300" s="2" t="str">
        <f>IF($A300&gt;='DB_FG_243way_Regular Symbol'!E$16,"",IF(C300=0,"",IF(OR(C300=$BW$1,C301=$BW$1,C302=$BW$1,C300=$CD$1,C301=$CD$1,C302=$CD$1),0,1)))</f>
        <v/>
      </c>
      <c r="CE300" s="2" t="str">
        <f>IF($A300&gt;='DB_FG_243way_Regular Symbol'!F$16,"",IF(D300=0,"",IF(OR(D300=$BW$1,D301=$BW$1,D302=$BW$1,D300=$CD$1,D301=$CD$1,D302=$CD$1),0,1)))</f>
        <v/>
      </c>
      <c r="CF300" s="2" t="str">
        <f>IF($A300&gt;='DB_FG_243way_Regular Symbol'!G$16,"",IF(E300=0,"",IF(OR(E300=$BW$1,E301=$BW$1,E302=$BW$1,E300=$CD$1,E301=$CD$1,E302=$CD$1),0,1)))</f>
        <v/>
      </c>
      <c r="CG300" s="2" t="str">
        <f>IF($A300&gt;='DB_FG_243way_Regular Symbol'!H$16,"",IF(F300=0,"",IF(OR(F300=$BW$1,F301=$BW$1,F302=$BW$1,F300=$CD$1,F301=$CD$1,F302=$CD$1),0,1)))</f>
        <v/>
      </c>
      <c r="CI300" s="2" t="str">
        <f>IF($A300&gt;='DB_FG_243way_Regular Symbol'!D$16,"",IF(B300=0,"",IF(OR(B300=$BW$1,B301=$BW$1,B302=$BW$1,B300=$CJ$1,B301=$CJ$1,B302=$CJ$1),0,1)))</f>
        <v/>
      </c>
      <c r="CJ300" s="2" t="str">
        <f>IF($A300&gt;='DB_FG_243way_Regular Symbol'!E$16,"",IF(C300=0,"",IF(OR(C300=$BW$1,C301=$BW$1,C302=$BW$1,C300=$CJ$1,C301=$CJ$1,C302=$CJ$1),0,1)))</f>
        <v/>
      </c>
      <c r="CK300" s="2" t="str">
        <f>IF($A300&gt;='DB_FG_243way_Regular Symbol'!F$16,"",IF(D300=0,"",IF(OR(D300=$BW$1,D301=$BW$1,D302=$BW$1,D300=$CJ$1,D301=$CJ$1,D302=$CJ$1),0,1)))</f>
        <v/>
      </c>
      <c r="CL300" s="2" t="str">
        <f>IF($A300&gt;='DB_FG_243way_Regular Symbol'!G$16,"",IF(E300=0,"",IF(OR(E300=$BW$1,E301=$BW$1,E302=$BW$1,E300=$CJ$1,E301=$CJ$1,E302=$CJ$1),0,1)))</f>
        <v/>
      </c>
      <c r="CM300" s="2" t="str">
        <f>IF($A300&gt;='DB_FG_243way_Regular Symbol'!H$16,"",IF(F300=0,"",IF(OR(F300=$BW$1,F301=$BW$1,F302=$BW$1,F300=$CJ$1,F301=$CJ$1,F302=$CJ$1),0,1)))</f>
        <v/>
      </c>
      <c r="CO300" s="2" t="str">
        <f>IF($A300&gt;='DB_FG_243way_Regular Symbol'!D$16,"",IF(B300=0,"",IF(OR(B300=$BW$1,B301=$BW$1,B302=$BW$1,B300=$CP$1,B301=$CP$1,B302=$CP$1),0,1)))</f>
        <v/>
      </c>
      <c r="CP300" s="2" t="str">
        <f>IF($A300&gt;='DB_FG_243way_Regular Symbol'!E$16,"",IF(C300=0,"",IF(OR(C300=$BW$1,C301=$BW$1,C302=$BW$1,C300=$CP$1,C301=$CP$1,C302=$CP$1),0,1)))</f>
        <v/>
      </c>
      <c r="CQ300" s="2" t="str">
        <f>IF($A300&gt;='DB_FG_243way_Regular Symbol'!F$16,"",IF(D300=0,"",IF(OR(D300=$BW$1,D301=$BW$1,D302=$BW$1,D300=$CP$1,D301=$CP$1,D302=$CP$1),0,1)))</f>
        <v/>
      </c>
      <c r="CR300" s="2" t="str">
        <f>IF($A300&gt;='DB_FG_243way_Regular Symbol'!G$16,"",IF(E300=0,"",IF(OR(E300=$BW$1,E301=$BW$1,E302=$BW$1,E300=$CP$1,E301=$CP$1,E302=$CP$1),0,1)))</f>
        <v/>
      </c>
      <c r="CS300" s="2" t="str">
        <f>IF($A300&gt;='DB_FG_243way_Regular Symbol'!H$16,"",IF(F300=0,"",IF(OR(F300=$BW$1,F301=$BW$1,F302=$BW$1,F300=$CP$1,F301=$CP$1,F302=$CP$1),0,1)))</f>
        <v/>
      </c>
      <c r="CU300" s="2" t="str">
        <f>IF($A300&gt;='DB_FG_243way_Regular Symbol'!D$16,"",IF(B300=0,"",IF(OR(B300=$BW$1,B301=$BW$1,B302=$BW$1,B300=$CV$1,B301=$CV$1,B302=$CV$1),0,1)))</f>
        <v/>
      </c>
      <c r="CV300" s="2" t="str">
        <f>IF($A300&gt;='DB_FG_243way_Regular Symbol'!E$16,"",IF(C300=0,"",IF(OR(C300=$BW$1,C301=$BW$1,C302=$BW$1,C300=$CV$1,C301=$CV$1,C302=$CV$1),0,1)))</f>
        <v/>
      </c>
      <c r="CW300" s="2" t="str">
        <f>IF($A300&gt;='DB_FG_243way_Regular Symbol'!F$16,"",IF(D300=0,"",IF(OR(D300=$BW$1,D301=$BW$1,D302=$BW$1,D300=$CV$1,D301=$CV$1,D302=$CV$1),0,1)))</f>
        <v/>
      </c>
      <c r="CX300" s="2" t="str">
        <f>IF($A300&gt;='DB_FG_243way_Regular Symbol'!G$16,"",IF(E300=0,"",IF(OR(E300=$BW$1,E301=$BW$1,E302=$BW$1,E300=$CV$1,E301=$CV$1,E302=$CV$1),0,1)))</f>
        <v/>
      </c>
      <c r="CY300" s="2" t="str">
        <f>IF($A300&gt;='DB_FG_243way_Regular Symbol'!H$16,"",IF(F300=0,"",IF(OR(F300=$BW$1,F301=$BW$1,F302=$BW$1,F300=$CV$1,F301=$CV$1,F302=$CV$1),0,1)))</f>
        <v/>
      </c>
    </row>
    <row r="301" spans="1:103">
      <c r="A301" s="341">
        <f>IF('DB_FG_243way_Regular Symbol'!L300="","",'DB_FG_243way_Regular Symbol'!L300)</f>
        <v>297</v>
      </c>
      <c r="B301" s="184" t="str">
        <f>IF('DB_FG_243way_Regular Symbol'!M300="",
IF($A301-'DB_FG_243way_Regular Symbol'!D$16&gt;='DB_FG_243way_RegularＸ_W()'!B$2-1,"",VLOOKUP($A301-'DB_FG_243way_Regular Symbol'!D$16,'DB_FG_243way_Regular Symbol'!$L$3:$Q$99,'DB_FG_243way_RegularＸ_W()'!B$3+1,FALSE)),
'DB_FG_243way_Regular Symbol'!M300)</f>
        <v/>
      </c>
      <c r="C301" s="184" t="str">
        <f>IF('DB_FG_243way_Regular Symbol'!N300="",
IF($A301-'DB_FG_243way_Regular Symbol'!E$16&gt;='DB_FG_243way_RegularＸ_W()'!C$2-1,"",VLOOKUP($A301-'DB_FG_243way_Regular Symbol'!E$16,'DB_FG_243way_Regular Symbol'!$L$3:$Q$99,'DB_FG_243way_RegularＸ_W()'!C$3+1,FALSE)),
'DB_FG_243way_Regular Symbol'!N300)</f>
        <v/>
      </c>
      <c r="D301" s="184" t="str">
        <f>IF('DB_FG_243way_Regular Symbol'!O300="",
IF($A301-'DB_FG_243way_Regular Symbol'!F$16&gt;='DB_FG_243way_RegularＸ_W()'!D$2-1,"",VLOOKUP($A301-'DB_FG_243way_Regular Symbol'!F$16,'DB_FG_243way_Regular Symbol'!$L$3:$Q$99,'DB_FG_243way_RegularＸ_W()'!D$3+1,FALSE)),
'DB_FG_243way_Regular Symbol'!O300)</f>
        <v/>
      </c>
      <c r="E301" s="184" t="str">
        <f>IF('DB_FG_243way_Regular Symbol'!P300="",
IF($A301-'DB_FG_243way_Regular Symbol'!G$16&gt;='DB_FG_243way_RegularＸ_W()'!E$2-1,"",VLOOKUP($A301-'DB_FG_243way_Regular Symbol'!G$16,'DB_FG_243way_Regular Symbol'!$L$3:$Q$99,'DB_FG_243way_RegularＸ_W()'!E$3+1,FALSE)),
'DB_FG_243way_Regular Symbol'!P300)</f>
        <v/>
      </c>
      <c r="F301" s="358" t="str">
        <f>IF('DB_FG_243way_Regular Symbol'!Q300="",
IF($A301-'DB_FG_243way_Regular Symbol'!H$16&gt;='DB_FG_243way_RegularＸ_W()'!F$2-1,"",VLOOKUP($A301-'DB_FG_243way_Regular Symbol'!H$16,'DB_FG_243way_Regular Symbol'!$L$3:$Q$99,'DB_FG_243way_RegularＸ_W()'!F$3+1,FALSE)),
'DB_FG_243way_Regular Symbol'!Q300)</f>
        <v/>
      </c>
      <c r="O301" s="342" t="str">
        <f>IF($A301&gt;='DB_FG_243way_Regular Symbol'!D$16,"",IF(B301=0,"",IF(OR(B301=$O$1,B301=$P$1,B302=$O$1,B302=$P$1,B303=$O$1,B303=$P$1),0,1)))</f>
        <v/>
      </c>
      <c r="P301" s="2" t="str">
        <f>IF($A301&gt;='DB_FG_243way_Regular Symbol'!E$16,"",IF(C301=0,"",IF(OR(C301=$O$1,C301=$P$1,C302=$O$1,C302=$P$1,C303=$O$1,C303=$P$1),0,1)))</f>
        <v/>
      </c>
      <c r="Q301" s="2" t="str">
        <f>IF($A301&gt;='DB_FG_243way_Regular Symbol'!F$16,"",IF(D301=0,"",IF(OR(D301=$O$1,D301=$P$1,D302=$O$1,D302=$P$1,D303=$O$1,D303=$P$1),0,1)))</f>
        <v/>
      </c>
      <c r="R301" s="2" t="str">
        <f>IF($A301&gt;='DB_FG_243way_Regular Symbol'!G$16,"",IF(E301=0,"",IF(OR(E301=$O$1,E301=$P$1,E302=$O$1,E302=$P$1,E303=$O$1,E303=$P$1),0,1)))</f>
        <v/>
      </c>
      <c r="S301" s="128" t="str">
        <f>IF($A301&gt;='DB_FG_243way_Regular Symbol'!H$16,"",IF(F301=0,"",IF(OR(F301=$O$1,F301=$P$1,F302=$O$1,F302=$P$1,F303=$O$1,F303=$P$1),0,1)))</f>
        <v/>
      </c>
      <c r="U301" s="342" t="str">
        <f>IF($A301&gt;='DB_FG_243way_Regular Symbol'!D$16,"",IF(B301=0,"",IF(OR(B301=$U$1,B301=$V$1,B302=$U$1,B302=$V$1,B303=$U$1,B303=$V$1),0,1)))</f>
        <v/>
      </c>
      <c r="V301" s="2" t="str">
        <f>IF($A301&gt;='DB_FG_243way_Regular Symbol'!E$16,"",IF(C301=0,"",IF(OR(C301=$U$1,C301=$V$1,C302=$U$1,C302=$V$1,C303=$U$1,C303=$V$1),0,1)))</f>
        <v/>
      </c>
      <c r="W301" s="2" t="str">
        <f>IF($A301&gt;='DB_FG_243way_Regular Symbol'!F$16,"",IF(D301=0,"",IF(OR(D301=$U$1,D301=$V$1,D302=$U$1,D302=$V$1,D303=$U$1,D303=$V$1),0,1)))</f>
        <v/>
      </c>
      <c r="X301" s="2" t="str">
        <f>IF($A301&gt;='DB_FG_243way_Regular Symbol'!G$16,"",IF(E301=0,"",IF(OR(E301=$U$1,E301=$V$1,E302=$U$1,E302=$V$1,E303=$U$1,E303=$V$1),0,1)))</f>
        <v/>
      </c>
      <c r="Y301" s="128" t="str">
        <f>IF($A301&gt;='DB_FG_243way_Regular Symbol'!H$16,"",IF(F301=0,"",IF(OR(F301=$U$1,F301=$V$1,F302=$U$1,F302=$V$1,F303=$U$1,F303=$V$1),0,1)))</f>
        <v/>
      </c>
      <c r="AA301" s="342" t="str">
        <f>IF($A301&gt;='DB_FG_243way_Regular Symbol'!D$16,"",IF(B301=0,"",IF(OR(B301=$AA$1,B301=$AB$1,B302=$AA$1,B302=$AB$1,B303=$AA$1,,B303=$AB$1),0,1)))</f>
        <v/>
      </c>
      <c r="AB301" s="2" t="str">
        <f>IF($A301&gt;='DB_FG_243way_Regular Symbol'!E$16,"",IF(C301=0,"",IF(OR(C301=$AA$1,C301=$AB$1,C302=$AA$1,C302=$AB$1,C303=$AA$1,,C303=$AB$1),0,1)))</f>
        <v/>
      </c>
      <c r="AC301" s="2" t="str">
        <f>IF($A301&gt;='DB_FG_243way_Regular Symbol'!F$16,"",IF(D301=0,"",IF(OR(D301=$AA$1,D301=$AB$1,D302=$AA$1,D302=$AB$1,D303=$AA$1,,D303=$AB$1),0,1)))</f>
        <v/>
      </c>
      <c r="AD301" s="2" t="str">
        <f>IF($A301&gt;='DB_FG_243way_Regular Symbol'!G$16,"",IF(E301=0,"",IF(OR(E301=$AA$1,E301=$AB$1,E302=$AA$1,E302=$AB$1,E303=$AA$1,,E303=$AB$1),0,1)))</f>
        <v/>
      </c>
      <c r="AE301" s="128" t="str">
        <f>IF($A301&gt;='DB_FG_243way_Regular Symbol'!H$16,"",IF(F301=0,"",IF(OR(F301=$AA$1,F301=$AB$1,F302=$AA$1,F302=$AB$1,F303=$AA$1,,F303=$AB$1),0,1)))</f>
        <v/>
      </c>
      <c r="AG301" s="342" t="str">
        <f>IF($A301&gt;='DB_FG_243way_Regular Symbol'!D$16,"",IF(B301=0,"",IF(OR(B301=$AG$1,B301=$AH$1,B302=$AG$1,B302=$AH$1,B303=$AG$1,B303=$AH$1),0,1)))</f>
        <v/>
      </c>
      <c r="AH301" s="2" t="str">
        <f>IF($A301&gt;='DB_FG_243way_Regular Symbol'!E$16,"",IF(C301=0,"",IF(OR(C301=$AG$1,C301=$AH$1,C302=$AG$1,C302=$AH$1,C303=$AG$1,C303=$AH$1),0,1)))</f>
        <v/>
      </c>
      <c r="AI301" s="2" t="str">
        <f>IF($A301&gt;='DB_FG_243way_Regular Symbol'!F$16,"",IF(D301=0,"",IF(OR(D301=$AG$1,D301=$AH$1,D302=$AG$1,D302=$AH$1,D303=$AG$1,D303=$AH$1),0,1)))</f>
        <v/>
      </c>
      <c r="AJ301" s="2" t="str">
        <f>IF($A301&gt;='DB_FG_243way_Regular Symbol'!G$16,"",IF(E301=0,"",IF(OR(E301=$AG$1,E301=$AH$1,E302=$AG$1,E302=$AH$1,E303=$AG$1,E303=$AH$1),0,1)))</f>
        <v/>
      </c>
      <c r="AK301" s="128" t="str">
        <f>IF($A301&gt;='DB_FG_243way_Regular Symbol'!H$16,"",IF(F301=0,"",IF(OR(F301=$AG$1,F301=$AH$1,F302=$AG$1,F302=$AH$1,F303=$AG$1,F303=$AH$1),0,1)))</f>
        <v/>
      </c>
      <c r="AM301" s="342" t="str">
        <f>IF($A301&gt;='DB_FG_243way_Regular Symbol'!D$16,"",IF(B301=0,"",IF(OR(B301=$AM$1,B301=$AN$1,B302=$AM$1,B302=$AN$1,B303=$AM$1,B303=$AN$1),0,1)))</f>
        <v/>
      </c>
      <c r="AN301" s="2" t="str">
        <f>IF($A301&gt;='DB_FG_243way_Regular Symbol'!E$16,"",IF(C301=0,"",IF(OR(C301=$AM$1,C301=$AN$1,C302=$AM$1,C302=$AN$1,C303=$AM$1,C303=$AN$1),0,1)))</f>
        <v/>
      </c>
      <c r="AO301" s="2" t="str">
        <f>IF($A301&gt;='DB_FG_243way_Regular Symbol'!F$16,"",IF(D301=0,"",IF(OR(D301=$AM$1,D301=$AN$1,D302=$AM$1,D302=$AN$1,D303=$AM$1,D303=$AN$1),0,1)))</f>
        <v/>
      </c>
      <c r="AP301" s="2" t="str">
        <f>IF($A301&gt;='DB_FG_243way_Regular Symbol'!G$16,"",IF(E301=0,"",IF(OR(E301=$AM$1,E301=$AN$1,E302=$AM$1,E302=$AN$1,E303=$AM$1,E303=$AN$1),0,1)))</f>
        <v/>
      </c>
      <c r="AQ301" s="128" t="str">
        <f>IF($A301&gt;='DB_FG_243way_Regular Symbol'!H$16,"",IF(F301=0,"",IF(OR(F301=$AM$1,F301=$AN$1,F302=$AM$1,F302=$AN$1,F303=$AM$1,F303=$AN$1),0,1)))</f>
        <v/>
      </c>
      <c r="AS301" s="342" t="str">
        <f>IF($A301&gt;='DB_FG_243way_Regular Symbol'!D$16,"",IF(B301=0,"",IF(OR(B301=$AM$1,B301=$AT$1,B302=$AM$1,B302=$AT$1,B303=$AM$1,B303=$AT$1),0,1)))</f>
        <v/>
      </c>
      <c r="AT301" s="2" t="str">
        <f>IF($A301&gt;='DB_FG_243way_Regular Symbol'!E$16,"",IF(C301=0,"",IF(OR(C301=$AM$1,C301=$AT$1,C302=$AM$1,C302=$AT$1,C303=$AM$1,C303=$AT$1),0,1)))</f>
        <v/>
      </c>
      <c r="AU301" s="2" t="str">
        <f>IF($A301&gt;='DB_FG_243way_Regular Symbol'!F$16,"",IF(D301=0,"",IF(OR(D301=$AM$1,D301=$AT$1,D302=$AM$1,D302=$AT$1,D303=$AM$1,D303=$AT$1),0,1)))</f>
        <v/>
      </c>
      <c r="AV301" s="2" t="str">
        <f>IF($A301&gt;='DB_FG_243way_Regular Symbol'!G$16,"",IF(E301=0,"",IF(OR(E301=$AM$1,E301=$AT$1,E302=$AM$1,E302=$AT$1,E303=$AM$1,E303=$AT$1),0,1)))</f>
        <v/>
      </c>
      <c r="AW301" s="128" t="str">
        <f>IF($A301&gt;='DB_FG_243way_Regular Symbol'!H$16,"",IF(F301=0,"",IF(OR(F301=$AM$1,F301=$AT$1,F302=$AM$1,F302=$AT$1,F303=$AM$1,F303=$AT$1),0,1)))</f>
        <v/>
      </c>
      <c r="AY301" s="342" t="str">
        <f>IF($A301&gt;='DB_FG_243way_Regular Symbol'!D$16,"",IF(B301=0,"",IF(OR(B301=$AM$1,B301=$AZ$1,B302=$AM$1,B302=$AZ$1,B303=$AM$1,B303=$AZ$1),0,1)))</f>
        <v/>
      </c>
      <c r="AZ301" s="2" t="str">
        <f>IF($A301&gt;='DB_FG_243way_Regular Symbol'!E$16,"",IF(C301=0,"",IF(OR(C301=$AM$1,C301=$AZ$1,C302=$AM$1,C302=$AZ$1,C303=$AM$1,C303=$AZ$1),0,1)))</f>
        <v/>
      </c>
      <c r="BA301" s="2" t="str">
        <f>IF($A301&gt;='DB_FG_243way_Regular Symbol'!F$16,"",IF(D301=0,"",IF(OR(D301=$AM$1,D301=$AZ$1,D302=$AM$1,D302=$AZ$1,D303=$AM$1,D303=$AZ$1),0,1)))</f>
        <v/>
      </c>
      <c r="BB301" s="2" t="str">
        <f>IF($A301&gt;='DB_FG_243way_Regular Symbol'!G$16,"",IF(E301=0,"",IF(OR(E301=$AM$1,E301=$AZ$1,E302=$AM$1,E302=$AZ$1,E303=$AM$1,E303=$AZ$1),0,1)))</f>
        <v/>
      </c>
      <c r="BC301" s="128" t="str">
        <f>IF($A301&gt;='DB_FG_243way_Regular Symbol'!H$16,"",IF(F301=0,"",IF(OR(F301=$AM$1,F301=$AZ$1,F302=$AM$1,F302=$AZ$1,F303=$AM$1,F303=$AZ$1),0,1)))</f>
        <v/>
      </c>
      <c r="BE301" s="342"/>
      <c r="BF301" s="2"/>
      <c r="BG301" s="2" t="str">
        <f>IF($A301&gt;='DB_FG_243way_Regular Symbol'!F$16,"",IF(D301=0,"",COUNTIF(D301:D303,$BF$1)))</f>
        <v/>
      </c>
      <c r="BH301" s="2" t="str">
        <f>IF($A301&gt;='DB_FG_243way_Regular Symbol'!G$16,"",IF(E301=0,"",COUNTIF(E301:E303,$BF$1)))</f>
        <v/>
      </c>
      <c r="BI301" s="2" t="str">
        <f>IF($A301&gt;='DB_FG_243way_Regular Symbol'!H$16,"",IF(F301=0,"",COUNTIF(F301:F303,$BF$1)))</f>
        <v/>
      </c>
      <c r="BK301" s="342"/>
      <c r="BL301" s="2"/>
      <c r="BM301" s="2" t="str">
        <f>IF($A301&gt;='DB_FG_243way_Regular Symbol'!F$16,"",IF(D301=0,"",IF(OR(D301=$AM$1,D301=$BL$1,D302=$AM$1,D302=$BL$1,D303=$AM$1,D303=$BL$1),0,1)))</f>
        <v/>
      </c>
      <c r="BN301" s="2" t="str">
        <f>IF($A301&gt;='DB_FG_243way_Regular Symbol'!G$16,"",IF(E301=0,"",IF(OR(E301=$AM$1,E301=$BL$1,E302=$AM$1,E302=$BL$1,E303=$AM$1,E303=$BL$1),0,1)))</f>
        <v/>
      </c>
      <c r="BO301" s="128" t="str">
        <f>IF($A301&gt;='DB_FG_243way_Regular Symbol'!H$16,"",IF(F301=0,"",IF(OR(F301=$AM$1,F301=$BL$1,F302=$AM$1,F302=$BL$1,F303=$AM$1,F303=$BL$1),0,1)))</f>
        <v/>
      </c>
      <c r="BQ301" s="2" t="str">
        <f>IF($A301&gt;='DB_FG_243way_Regular Symbol'!D$16,"",IF(B301=0,"",IF(OR(B301=$BQ$1,B301=$BR$1,B302=$BQ$1,B302=$BR$1,B303=$BQ$1,B303=$BR$1),0,1)))</f>
        <v/>
      </c>
      <c r="BR301" s="2" t="str">
        <f>IF($A301&gt;='DB_FG_243way_Regular Symbol'!E$16,"",IF(C301=0,"",IF(OR(C301=$BQ$1,C301=$BR$1,C302=$BQ$1,C302=$BR$1,C303=$BQ$1,C303=$BR$1),0,1)))</f>
        <v/>
      </c>
      <c r="BS301" s="2" t="str">
        <f>IF($A301&gt;='DB_FG_243way_Regular Symbol'!F$16,"",IF(D301=0,"",IF(OR(D301=$BQ$1,D301=$BR$1,D302=$BQ$1,D302=$BR$1,D303=$BQ$1,D303=$BR$1),0,1)))</f>
        <v/>
      </c>
      <c r="BT301" s="2" t="str">
        <f>IF($A301&gt;='DB_FG_243way_Regular Symbol'!G$16,"",IF(E301=0,"",IF(OR(E301=$BQ$1,E301=$BR$1,E302=$BQ$1,E302=$BR$1,E303=$BQ$1,E303=$BR$1),0,1)))</f>
        <v/>
      </c>
      <c r="BU301" s="2" t="str">
        <f>IF($A301&gt;='DB_FG_243way_Regular Symbol'!H$16,"",IF(F301=0,"",IF(OR(F301=$BQ$1,F301=$BR$1,F302=$BQ$1,F302=$BR$1,F303=$BQ$1,F303=$BR$1),0,1)))</f>
        <v/>
      </c>
      <c r="BW301" s="2" t="str">
        <f>IF($A301&gt;='DB_FG_243way_Regular Symbol'!D$16,"",IF(B301=0,"",IF(OR(B301=$BW$1,B302=$BW$1,B303=$BW$1,B301=$BX$1,B302=$BX$1,B303=$BX$1),0,1)))</f>
        <v/>
      </c>
      <c r="BX301" s="2" t="str">
        <f>IF($A301&gt;='DB_FG_243way_Regular Symbol'!E$16,"",IF(C301=0,"",IF(OR(C301=$BW$1,C302=$BW$1,C303=$BW$1,C301=$BX$1,C302=$BX$1,C303=$BX$1),0,1)))</f>
        <v/>
      </c>
      <c r="BY301" s="2" t="str">
        <f>IF($A301&gt;='DB_FG_243way_Regular Symbol'!F$16,"",IF(D301=0,"",IF(OR(D301=$BW$1,D302=$BW$1,D303=$BW$1,D301=$BX$1,D302=$BX$1,D303=$BX$1),0,1)))</f>
        <v/>
      </c>
      <c r="BZ301" s="2" t="str">
        <f>IF($A301&gt;='DB_FG_243way_Regular Symbol'!G$16,"",IF(E301=0,"",IF(OR(E301=$BW$1,E302=$BW$1,E303=$BW$1,E301=$BX$1,E302=$BX$1,E303=$BX$1),0,1)))</f>
        <v/>
      </c>
      <c r="CA301" s="2" t="str">
        <f>IF($A301&gt;='DB_FG_243way_Regular Symbol'!H$16,"",IF(F301=0,"",IF(OR(F301=$BW$1,F302=$BW$1,F303=$BW$1,F301=$BX$1,F302=$BX$1,F303=$BX$1),0,1)))</f>
        <v/>
      </c>
      <c r="CC301" s="2" t="str">
        <f>IF($A301&gt;='DB_FG_243way_Regular Symbol'!D$16,"",IF(B301=0,"",IF(OR(B301=$BW$1,B302=$BW$1,B303=$BW$1,B301=$CD$1,B302=$CD$1,B303=$CD$1),0,1)))</f>
        <v/>
      </c>
      <c r="CD301" s="2" t="str">
        <f>IF($A301&gt;='DB_FG_243way_Regular Symbol'!E$16,"",IF(C301=0,"",IF(OR(C301=$BW$1,C302=$BW$1,C303=$BW$1,C301=$CD$1,C302=$CD$1,C303=$CD$1),0,1)))</f>
        <v/>
      </c>
      <c r="CE301" s="2" t="str">
        <f>IF($A301&gt;='DB_FG_243way_Regular Symbol'!F$16,"",IF(D301=0,"",IF(OR(D301=$BW$1,D302=$BW$1,D303=$BW$1,D301=$CD$1,D302=$CD$1,D303=$CD$1),0,1)))</f>
        <v/>
      </c>
      <c r="CF301" s="2" t="str">
        <f>IF($A301&gt;='DB_FG_243way_Regular Symbol'!G$16,"",IF(E301=0,"",IF(OR(E301=$BW$1,E302=$BW$1,E303=$BW$1,E301=$CD$1,E302=$CD$1,E303=$CD$1),0,1)))</f>
        <v/>
      </c>
      <c r="CG301" s="2" t="str">
        <f>IF($A301&gt;='DB_FG_243way_Regular Symbol'!H$16,"",IF(F301=0,"",IF(OR(F301=$BW$1,F302=$BW$1,F303=$BW$1,F301=$CD$1,F302=$CD$1,F303=$CD$1),0,1)))</f>
        <v/>
      </c>
      <c r="CI301" s="2" t="str">
        <f>IF($A301&gt;='DB_FG_243way_Regular Symbol'!D$16,"",IF(B301=0,"",IF(OR(B301=$BW$1,B302=$BW$1,B303=$BW$1,B301=$CJ$1,B302=$CJ$1,B303=$CJ$1),0,1)))</f>
        <v/>
      </c>
      <c r="CJ301" s="2" t="str">
        <f>IF($A301&gt;='DB_FG_243way_Regular Symbol'!E$16,"",IF(C301=0,"",IF(OR(C301=$BW$1,C302=$BW$1,C303=$BW$1,C301=$CJ$1,C302=$CJ$1,C303=$CJ$1),0,1)))</f>
        <v/>
      </c>
      <c r="CK301" s="2" t="str">
        <f>IF($A301&gt;='DB_FG_243way_Regular Symbol'!F$16,"",IF(D301=0,"",IF(OR(D301=$BW$1,D302=$BW$1,D303=$BW$1,D301=$CJ$1,D302=$CJ$1,D303=$CJ$1),0,1)))</f>
        <v/>
      </c>
      <c r="CL301" s="2" t="str">
        <f>IF($A301&gt;='DB_FG_243way_Regular Symbol'!G$16,"",IF(E301=0,"",IF(OR(E301=$BW$1,E302=$BW$1,E303=$BW$1,E301=$CJ$1,E302=$CJ$1,E303=$CJ$1),0,1)))</f>
        <v/>
      </c>
      <c r="CM301" s="2" t="str">
        <f>IF($A301&gt;='DB_FG_243way_Regular Symbol'!H$16,"",IF(F301=0,"",IF(OR(F301=$BW$1,F302=$BW$1,F303=$BW$1,F301=$CJ$1,F302=$CJ$1,F303=$CJ$1),0,1)))</f>
        <v/>
      </c>
      <c r="CO301" s="2" t="str">
        <f>IF($A301&gt;='DB_FG_243way_Regular Symbol'!D$16,"",IF(B301=0,"",IF(OR(B301=$BW$1,B302=$BW$1,B303=$BW$1,B301=$CP$1,B302=$CP$1,B303=$CP$1),0,1)))</f>
        <v/>
      </c>
      <c r="CP301" s="2" t="str">
        <f>IF($A301&gt;='DB_FG_243way_Regular Symbol'!E$16,"",IF(C301=0,"",IF(OR(C301=$BW$1,C302=$BW$1,C303=$BW$1,C301=$CP$1,C302=$CP$1,C303=$CP$1),0,1)))</f>
        <v/>
      </c>
      <c r="CQ301" s="2" t="str">
        <f>IF($A301&gt;='DB_FG_243way_Regular Symbol'!F$16,"",IF(D301=0,"",IF(OR(D301=$BW$1,D302=$BW$1,D303=$BW$1,D301=$CP$1,D302=$CP$1,D303=$CP$1),0,1)))</f>
        <v/>
      </c>
      <c r="CR301" s="2" t="str">
        <f>IF($A301&gt;='DB_FG_243way_Regular Symbol'!G$16,"",IF(E301=0,"",IF(OR(E301=$BW$1,E302=$BW$1,E303=$BW$1,E301=$CP$1,E302=$CP$1,E303=$CP$1),0,1)))</f>
        <v/>
      </c>
      <c r="CS301" s="2" t="str">
        <f>IF($A301&gt;='DB_FG_243way_Regular Symbol'!H$16,"",IF(F301=0,"",IF(OR(F301=$BW$1,F302=$BW$1,F303=$BW$1,F301=$CP$1,F302=$CP$1,F303=$CP$1),0,1)))</f>
        <v/>
      </c>
      <c r="CU301" s="2" t="str">
        <f>IF($A301&gt;='DB_FG_243way_Regular Symbol'!D$16,"",IF(B301=0,"",IF(OR(B301=$BW$1,B302=$BW$1,B303=$BW$1,B301=$CV$1,B302=$CV$1,B303=$CV$1),0,1)))</f>
        <v/>
      </c>
      <c r="CV301" s="2" t="str">
        <f>IF($A301&gt;='DB_FG_243way_Regular Symbol'!E$16,"",IF(C301=0,"",IF(OR(C301=$BW$1,C302=$BW$1,C303=$BW$1,C301=$CV$1,C302=$CV$1,C303=$CV$1),0,1)))</f>
        <v/>
      </c>
      <c r="CW301" s="2" t="str">
        <f>IF($A301&gt;='DB_FG_243way_Regular Symbol'!F$16,"",IF(D301=0,"",IF(OR(D301=$BW$1,D302=$BW$1,D303=$BW$1,D301=$CV$1,D302=$CV$1,D303=$CV$1),0,1)))</f>
        <v/>
      </c>
      <c r="CX301" s="2" t="str">
        <f>IF($A301&gt;='DB_FG_243way_Regular Symbol'!G$16,"",IF(E301=0,"",IF(OR(E301=$BW$1,E302=$BW$1,E303=$BW$1,E301=$CV$1,E302=$CV$1,E303=$CV$1),0,1)))</f>
        <v/>
      </c>
      <c r="CY301" s="2" t="str">
        <f>IF($A301&gt;='DB_FG_243way_Regular Symbol'!H$16,"",IF(F301=0,"",IF(OR(F301=$BW$1,F302=$BW$1,F303=$BW$1,F301=$CV$1,F302=$CV$1,F303=$CV$1),0,1)))</f>
        <v/>
      </c>
    </row>
    <row r="302" spans="1:103">
      <c r="A302" s="341">
        <f>IF('DB_FG_243way_Regular Symbol'!L301="","",'DB_FG_243way_Regular Symbol'!L301)</f>
        <v>298</v>
      </c>
      <c r="B302" s="184" t="str">
        <f>IF('DB_FG_243way_Regular Symbol'!M301="",
IF($A302-'DB_FG_243way_Regular Symbol'!D$16&gt;='DB_FG_243way_RegularＸ_W()'!B$2-1,"",VLOOKUP($A302-'DB_FG_243way_Regular Symbol'!D$16,'DB_FG_243way_Regular Symbol'!$L$3:$Q$99,'DB_FG_243way_RegularＸ_W()'!B$3+1,FALSE)),
'DB_FG_243way_Regular Symbol'!M301)</f>
        <v/>
      </c>
      <c r="C302" s="184" t="str">
        <f>IF('DB_FG_243way_Regular Symbol'!N301="",
IF($A302-'DB_FG_243way_Regular Symbol'!E$16&gt;='DB_FG_243way_RegularＸ_W()'!C$2-1,"",VLOOKUP($A302-'DB_FG_243way_Regular Symbol'!E$16,'DB_FG_243way_Regular Symbol'!$L$3:$Q$99,'DB_FG_243way_RegularＸ_W()'!C$3+1,FALSE)),
'DB_FG_243way_Regular Symbol'!N301)</f>
        <v/>
      </c>
      <c r="D302" s="184" t="str">
        <f>IF('DB_FG_243way_Regular Symbol'!O301="",
IF($A302-'DB_FG_243way_Regular Symbol'!F$16&gt;='DB_FG_243way_RegularＸ_W()'!D$2-1,"",VLOOKUP($A302-'DB_FG_243way_Regular Symbol'!F$16,'DB_FG_243way_Regular Symbol'!$L$3:$Q$99,'DB_FG_243way_RegularＸ_W()'!D$3+1,FALSE)),
'DB_FG_243way_Regular Symbol'!O301)</f>
        <v/>
      </c>
      <c r="E302" s="184" t="str">
        <f>IF('DB_FG_243way_Regular Symbol'!P301="",
IF($A302-'DB_FG_243way_Regular Symbol'!G$16&gt;='DB_FG_243way_RegularＸ_W()'!E$2-1,"",VLOOKUP($A302-'DB_FG_243way_Regular Symbol'!G$16,'DB_FG_243way_Regular Symbol'!$L$3:$Q$99,'DB_FG_243way_RegularＸ_W()'!E$3+1,FALSE)),
'DB_FG_243way_Regular Symbol'!P301)</f>
        <v/>
      </c>
      <c r="F302" s="358" t="str">
        <f>IF('DB_FG_243way_Regular Symbol'!Q301="",
IF($A302-'DB_FG_243way_Regular Symbol'!H$16&gt;='DB_FG_243way_RegularＸ_W()'!F$2-1,"",VLOOKUP($A302-'DB_FG_243way_Regular Symbol'!H$16,'DB_FG_243way_Regular Symbol'!$L$3:$Q$99,'DB_FG_243way_RegularＸ_W()'!F$3+1,FALSE)),
'DB_FG_243way_Regular Symbol'!Q301)</f>
        <v/>
      </c>
      <c r="O302" s="342" t="str">
        <f>IF($A302&gt;='DB_FG_243way_Regular Symbol'!D$16,"",IF(B302=0,"",IF(OR(B302=$O$1,B302=$P$1,B303=$O$1,B303=$P$1,B304=$O$1,B304=$P$1),0,1)))</f>
        <v/>
      </c>
      <c r="P302" s="2" t="str">
        <f>IF($A302&gt;='DB_FG_243way_Regular Symbol'!E$16,"",IF(C302=0,"",IF(OR(C302=$O$1,C302=$P$1,C303=$O$1,C303=$P$1,C304=$O$1,C304=$P$1),0,1)))</f>
        <v/>
      </c>
      <c r="Q302" s="2" t="str">
        <f>IF($A302&gt;='DB_FG_243way_Regular Symbol'!F$16,"",IF(D302=0,"",IF(OR(D302=$O$1,D302=$P$1,D303=$O$1,D303=$P$1,D304=$O$1,D304=$P$1),0,1)))</f>
        <v/>
      </c>
      <c r="R302" s="2" t="str">
        <f>IF($A302&gt;='DB_FG_243way_Regular Symbol'!G$16,"",IF(E302=0,"",IF(OR(E302=$O$1,E302=$P$1,E303=$O$1,E303=$P$1,E304=$O$1,E304=$P$1),0,1)))</f>
        <v/>
      </c>
      <c r="S302" s="128" t="str">
        <f>IF($A302&gt;='DB_FG_243way_Regular Symbol'!H$16,"",IF(F302=0,"",IF(OR(F302=$O$1,F302=$P$1,F303=$O$1,F303=$P$1,F304=$O$1,F304=$P$1),0,1)))</f>
        <v/>
      </c>
      <c r="U302" s="342" t="str">
        <f>IF($A302&gt;='DB_FG_243way_Regular Symbol'!D$16,"",IF(B302=0,"",IF(OR(B302=$U$1,B302=$V$1,B303=$U$1,B303=$V$1,B304=$U$1,B304=$V$1),0,1)))</f>
        <v/>
      </c>
      <c r="V302" s="2" t="str">
        <f>IF($A302&gt;='DB_FG_243way_Regular Symbol'!E$16,"",IF(C302=0,"",IF(OR(C302=$U$1,C302=$V$1,C303=$U$1,C303=$V$1,C304=$U$1,C304=$V$1),0,1)))</f>
        <v/>
      </c>
      <c r="W302" s="2" t="str">
        <f>IF($A302&gt;='DB_FG_243way_Regular Symbol'!F$16,"",IF(D302=0,"",IF(OR(D302=$U$1,D302=$V$1,D303=$U$1,D303=$V$1,D304=$U$1,D304=$V$1),0,1)))</f>
        <v/>
      </c>
      <c r="X302" s="2" t="str">
        <f>IF($A302&gt;='DB_FG_243way_Regular Symbol'!G$16,"",IF(E302=0,"",IF(OR(E302=$U$1,E302=$V$1,E303=$U$1,E303=$V$1,E304=$U$1,E304=$V$1),0,1)))</f>
        <v/>
      </c>
      <c r="Y302" s="128" t="str">
        <f>IF($A302&gt;='DB_FG_243way_Regular Symbol'!H$16,"",IF(F302=0,"",IF(OR(F302=$U$1,F302=$V$1,F303=$U$1,F303=$V$1,F304=$U$1,F304=$V$1),0,1)))</f>
        <v/>
      </c>
      <c r="AA302" s="342" t="str">
        <f>IF($A302&gt;='DB_FG_243way_Regular Symbol'!D$16,"",IF(B302=0,"",IF(OR(B302=$AA$1,B302=$AB$1,B303=$AA$1,B303=$AB$1,B304=$AA$1,,B304=$AB$1),0,1)))</f>
        <v/>
      </c>
      <c r="AB302" s="2" t="str">
        <f>IF($A302&gt;='DB_FG_243way_Regular Symbol'!E$16,"",IF(C302=0,"",IF(OR(C302=$AA$1,C302=$AB$1,C303=$AA$1,C303=$AB$1,C304=$AA$1,,C304=$AB$1),0,1)))</f>
        <v/>
      </c>
      <c r="AC302" s="2" t="str">
        <f>IF($A302&gt;='DB_FG_243way_Regular Symbol'!F$16,"",IF(D302=0,"",IF(OR(D302=$AA$1,D302=$AB$1,D303=$AA$1,D303=$AB$1,D304=$AA$1,,D304=$AB$1),0,1)))</f>
        <v/>
      </c>
      <c r="AD302" s="2" t="str">
        <f>IF($A302&gt;='DB_FG_243way_Regular Symbol'!G$16,"",IF(E302=0,"",IF(OR(E302=$AA$1,E302=$AB$1,E303=$AA$1,E303=$AB$1,E304=$AA$1,,E304=$AB$1),0,1)))</f>
        <v/>
      </c>
      <c r="AE302" s="128" t="str">
        <f>IF($A302&gt;='DB_FG_243way_Regular Symbol'!H$16,"",IF(F302=0,"",IF(OR(F302=$AA$1,F302=$AB$1,F303=$AA$1,F303=$AB$1,F304=$AA$1,,F304=$AB$1),0,1)))</f>
        <v/>
      </c>
      <c r="AG302" s="342" t="str">
        <f>IF($A302&gt;='DB_FG_243way_Regular Symbol'!D$16,"",IF(B302=0,"",IF(OR(B302=$AG$1,B302=$AH$1,B303=$AG$1,B303=$AH$1,B304=$AG$1,B304=$AH$1),0,1)))</f>
        <v/>
      </c>
      <c r="AH302" s="2" t="str">
        <f>IF($A302&gt;='DB_FG_243way_Regular Symbol'!E$16,"",IF(C302=0,"",IF(OR(C302=$AG$1,C302=$AH$1,C303=$AG$1,C303=$AH$1,C304=$AG$1,C304=$AH$1),0,1)))</f>
        <v/>
      </c>
      <c r="AI302" s="2" t="str">
        <f>IF($A302&gt;='DB_FG_243way_Regular Symbol'!F$16,"",IF(D302=0,"",IF(OR(D302=$AG$1,D302=$AH$1,D303=$AG$1,D303=$AH$1,D304=$AG$1,D304=$AH$1),0,1)))</f>
        <v/>
      </c>
      <c r="AJ302" s="2" t="str">
        <f>IF($A302&gt;='DB_FG_243way_Regular Symbol'!G$16,"",IF(E302=0,"",IF(OR(E302=$AG$1,E302=$AH$1,E303=$AG$1,E303=$AH$1,E304=$AG$1,E304=$AH$1),0,1)))</f>
        <v/>
      </c>
      <c r="AK302" s="128" t="str">
        <f>IF($A302&gt;='DB_FG_243way_Regular Symbol'!H$16,"",IF(F302=0,"",IF(OR(F302=$AG$1,F302=$AH$1,F303=$AG$1,F303=$AH$1,F304=$AG$1,F304=$AH$1),0,1)))</f>
        <v/>
      </c>
      <c r="AM302" s="342" t="str">
        <f>IF($A302&gt;='DB_FG_243way_Regular Symbol'!D$16,"",IF(B302=0,"",IF(OR(B302=$AM$1,B302=$AN$1,B303=$AM$1,B303=$AN$1,B304=$AM$1,B304=$AN$1),0,1)))</f>
        <v/>
      </c>
      <c r="AN302" s="2" t="str">
        <f>IF($A302&gt;='DB_FG_243way_Regular Symbol'!E$16,"",IF(C302=0,"",IF(OR(C302=$AM$1,C302=$AN$1,C303=$AM$1,C303=$AN$1,C304=$AM$1,C304=$AN$1),0,1)))</f>
        <v/>
      </c>
      <c r="AO302" s="2" t="str">
        <f>IF($A302&gt;='DB_FG_243way_Regular Symbol'!F$16,"",IF(D302=0,"",IF(OR(D302=$AM$1,D302=$AN$1,D303=$AM$1,D303=$AN$1,D304=$AM$1,D304=$AN$1),0,1)))</f>
        <v/>
      </c>
      <c r="AP302" s="2" t="str">
        <f>IF($A302&gt;='DB_FG_243way_Regular Symbol'!G$16,"",IF(E302=0,"",IF(OR(E302=$AM$1,E302=$AN$1,E303=$AM$1,E303=$AN$1,E304=$AM$1,E304=$AN$1),0,1)))</f>
        <v/>
      </c>
      <c r="AQ302" s="128" t="str">
        <f>IF($A302&gt;='DB_FG_243way_Regular Symbol'!H$16,"",IF(F302=0,"",IF(OR(F302=$AM$1,F302=$AN$1,F303=$AM$1,F303=$AN$1,F304=$AM$1,F304=$AN$1),0,1)))</f>
        <v/>
      </c>
      <c r="AS302" s="342" t="str">
        <f>IF($A302&gt;='DB_FG_243way_Regular Symbol'!D$16,"",IF(B302=0,"",IF(OR(B302=$AM$1,B302=$AT$1,B303=$AM$1,B303=$AT$1,B304=$AM$1,B304=$AT$1),0,1)))</f>
        <v/>
      </c>
      <c r="AT302" s="2" t="str">
        <f>IF($A302&gt;='DB_FG_243way_Regular Symbol'!E$16,"",IF(C302=0,"",IF(OR(C302=$AM$1,C302=$AT$1,C303=$AM$1,C303=$AT$1,C304=$AM$1,C304=$AT$1),0,1)))</f>
        <v/>
      </c>
      <c r="AU302" s="2" t="str">
        <f>IF($A302&gt;='DB_FG_243way_Regular Symbol'!F$16,"",IF(D302=0,"",IF(OR(D302=$AM$1,D302=$AT$1,D303=$AM$1,D303=$AT$1,D304=$AM$1,D304=$AT$1),0,1)))</f>
        <v/>
      </c>
      <c r="AV302" s="2" t="str">
        <f>IF($A302&gt;='DB_FG_243way_Regular Symbol'!G$16,"",IF(E302=0,"",IF(OR(E302=$AM$1,E302=$AT$1,E303=$AM$1,E303=$AT$1,E304=$AM$1,E304=$AT$1),0,1)))</f>
        <v/>
      </c>
      <c r="AW302" s="128" t="str">
        <f>IF($A302&gt;='DB_FG_243way_Regular Symbol'!H$16,"",IF(F302=0,"",IF(OR(F302=$AM$1,F302=$AT$1,F303=$AM$1,F303=$AT$1,F304=$AM$1,F304=$AT$1),0,1)))</f>
        <v/>
      </c>
      <c r="AY302" s="342" t="str">
        <f>IF($A302&gt;='DB_FG_243way_Regular Symbol'!D$16,"",IF(B302=0,"",IF(OR(B302=$AM$1,B302=$AZ$1,B303=$AM$1,B303=$AZ$1,B304=$AM$1,B304=$AZ$1),0,1)))</f>
        <v/>
      </c>
      <c r="AZ302" s="2" t="str">
        <f>IF($A302&gt;='DB_FG_243way_Regular Symbol'!E$16,"",IF(C302=0,"",IF(OR(C302=$AM$1,C302=$AZ$1,C303=$AM$1,C303=$AZ$1,C304=$AM$1,C304=$AZ$1),0,1)))</f>
        <v/>
      </c>
      <c r="BA302" s="2" t="str">
        <f>IF($A302&gt;='DB_FG_243way_Regular Symbol'!F$16,"",IF(D302=0,"",IF(OR(D302=$AM$1,D302=$AZ$1,D303=$AM$1,D303=$AZ$1,D304=$AM$1,D304=$AZ$1),0,1)))</f>
        <v/>
      </c>
      <c r="BB302" s="2" t="str">
        <f>IF($A302&gt;='DB_FG_243way_Regular Symbol'!G$16,"",IF(E302=0,"",IF(OR(E302=$AM$1,E302=$AZ$1,E303=$AM$1,E303=$AZ$1,E304=$AM$1,E304=$AZ$1),0,1)))</f>
        <v/>
      </c>
      <c r="BC302" s="128" t="str">
        <f>IF($A302&gt;='DB_FG_243way_Regular Symbol'!H$16,"",IF(F302=0,"",IF(OR(F302=$AM$1,F302=$AZ$1,F303=$AM$1,F303=$AZ$1,F304=$AM$1,F304=$AZ$1),0,1)))</f>
        <v/>
      </c>
      <c r="BE302" s="342"/>
      <c r="BF302" s="2"/>
      <c r="BG302" s="2" t="str">
        <f>IF($A302&gt;='DB_FG_243way_Regular Symbol'!F$16,"",IF(D302=0,"",COUNTIF(D302:D304,$BF$1)))</f>
        <v/>
      </c>
      <c r="BH302" s="2" t="str">
        <f>IF($A302&gt;='DB_FG_243way_Regular Symbol'!G$16,"",IF(E302=0,"",COUNTIF(E302:E304,$BF$1)))</f>
        <v/>
      </c>
      <c r="BI302" s="2" t="str">
        <f>IF($A302&gt;='DB_FG_243way_Regular Symbol'!H$16,"",IF(F302=0,"",COUNTIF(F302:F304,$BF$1)))</f>
        <v/>
      </c>
      <c r="BK302" s="342"/>
      <c r="BL302" s="2"/>
      <c r="BM302" s="2" t="str">
        <f>IF($A302&gt;='DB_FG_243way_Regular Symbol'!F$16,"",IF(D302=0,"",IF(OR(D302=$AM$1,D302=$BL$1,D303=$AM$1,D303=$BL$1,D304=$AM$1,D304=$BL$1),0,1)))</f>
        <v/>
      </c>
      <c r="BN302" s="2" t="str">
        <f>IF($A302&gt;='DB_FG_243way_Regular Symbol'!G$16,"",IF(E302=0,"",IF(OR(E302=$AM$1,E302=$BL$1,E303=$AM$1,E303=$BL$1,E304=$AM$1,E304=$BL$1),0,1)))</f>
        <v/>
      </c>
      <c r="BO302" s="128" t="str">
        <f>IF($A302&gt;='DB_FG_243way_Regular Symbol'!H$16,"",IF(F302=0,"",IF(OR(F302=$AM$1,F302=$BL$1,F303=$AM$1,F303=$BL$1,F304=$AM$1,F304=$BL$1),0,1)))</f>
        <v/>
      </c>
      <c r="BQ302" s="2" t="str">
        <f>IF($A302&gt;='DB_FG_243way_Regular Symbol'!D$16,"",IF(B302=0,"",IF(OR(B302=$BQ$1,B302=$BR$1,B303=$BQ$1,B303=$BR$1,B304=$BQ$1,B304=$BR$1),0,1)))</f>
        <v/>
      </c>
      <c r="BR302" s="2" t="str">
        <f>IF($A302&gt;='DB_FG_243way_Regular Symbol'!E$16,"",IF(C302=0,"",IF(OR(C302=$BQ$1,C302=$BR$1,C303=$BQ$1,C303=$BR$1,C304=$BQ$1,C304=$BR$1),0,1)))</f>
        <v/>
      </c>
      <c r="BS302" s="2" t="str">
        <f>IF($A302&gt;='DB_FG_243way_Regular Symbol'!F$16,"",IF(D302=0,"",IF(OR(D302=$BQ$1,D302=$BR$1,D303=$BQ$1,D303=$BR$1,D304=$BQ$1,D304=$BR$1),0,1)))</f>
        <v/>
      </c>
      <c r="BT302" s="2" t="str">
        <f>IF($A302&gt;='DB_FG_243way_Regular Symbol'!G$16,"",IF(E302=0,"",IF(OR(E302=$BQ$1,E302=$BR$1,E303=$BQ$1,E303=$BR$1,E304=$BQ$1,E304=$BR$1),0,1)))</f>
        <v/>
      </c>
      <c r="BU302" s="2" t="str">
        <f>IF($A302&gt;='DB_FG_243way_Regular Symbol'!H$16,"",IF(F302=0,"",IF(OR(F302=$BQ$1,F302=$BR$1,F303=$BQ$1,F303=$BR$1,F304=$BQ$1,F304=$BR$1),0,1)))</f>
        <v/>
      </c>
      <c r="BW302" s="2" t="str">
        <f>IF($A302&gt;='DB_FG_243way_Regular Symbol'!D$16,"",IF(B302=0,"",IF(OR(B302=$BW$1,B303=$BW$1,B304=$BW$1,B302=$BX$1,B303=$BX$1,B304=$BX$1),0,1)))</f>
        <v/>
      </c>
      <c r="BX302" s="2" t="str">
        <f>IF($A302&gt;='DB_FG_243way_Regular Symbol'!E$16,"",IF(C302=0,"",IF(OR(C302=$BW$1,C303=$BW$1,C304=$BW$1,C302=$BX$1,C303=$BX$1,C304=$BX$1),0,1)))</f>
        <v/>
      </c>
      <c r="BY302" s="2" t="str">
        <f>IF($A302&gt;='DB_FG_243way_Regular Symbol'!F$16,"",IF(D302=0,"",IF(OR(D302=$BW$1,D303=$BW$1,D304=$BW$1,D302=$BX$1,D303=$BX$1,D304=$BX$1),0,1)))</f>
        <v/>
      </c>
      <c r="BZ302" s="2" t="str">
        <f>IF($A302&gt;='DB_FG_243way_Regular Symbol'!G$16,"",IF(E302=0,"",IF(OR(E302=$BW$1,E303=$BW$1,E304=$BW$1,E302=$BX$1,E303=$BX$1,E304=$BX$1),0,1)))</f>
        <v/>
      </c>
      <c r="CA302" s="2" t="str">
        <f>IF($A302&gt;='DB_FG_243way_Regular Symbol'!H$16,"",IF(F302=0,"",IF(OR(F302=$BW$1,F303=$BW$1,F304=$BW$1,F302=$BX$1,F303=$BX$1,F304=$BX$1),0,1)))</f>
        <v/>
      </c>
      <c r="CC302" s="2" t="str">
        <f>IF($A302&gt;='DB_FG_243way_Regular Symbol'!D$16,"",IF(B302=0,"",IF(OR(B302=$BW$1,B303=$BW$1,B304=$BW$1,B302=$CD$1,B303=$CD$1,B304=$CD$1),0,1)))</f>
        <v/>
      </c>
      <c r="CD302" s="2" t="str">
        <f>IF($A302&gt;='DB_FG_243way_Regular Symbol'!E$16,"",IF(C302=0,"",IF(OR(C302=$BW$1,C303=$BW$1,C304=$BW$1,C302=$CD$1,C303=$CD$1,C304=$CD$1),0,1)))</f>
        <v/>
      </c>
      <c r="CE302" s="2" t="str">
        <f>IF($A302&gt;='DB_FG_243way_Regular Symbol'!F$16,"",IF(D302=0,"",IF(OR(D302=$BW$1,D303=$BW$1,D304=$BW$1,D302=$CD$1,D303=$CD$1,D304=$CD$1),0,1)))</f>
        <v/>
      </c>
      <c r="CF302" s="2" t="str">
        <f>IF($A302&gt;='DB_FG_243way_Regular Symbol'!G$16,"",IF(E302=0,"",IF(OR(E302=$BW$1,E303=$BW$1,E304=$BW$1,E302=$CD$1,E303=$CD$1,E304=$CD$1),0,1)))</f>
        <v/>
      </c>
      <c r="CG302" s="2" t="str">
        <f>IF($A302&gt;='DB_FG_243way_Regular Symbol'!H$16,"",IF(F302=0,"",IF(OR(F302=$BW$1,F303=$BW$1,F304=$BW$1,F302=$CD$1,F303=$CD$1,F304=$CD$1),0,1)))</f>
        <v/>
      </c>
      <c r="CI302" s="2" t="str">
        <f>IF($A302&gt;='DB_FG_243way_Regular Symbol'!D$16,"",IF(B302=0,"",IF(OR(B302=$BW$1,B303=$BW$1,B304=$BW$1,B302=$CJ$1,B303=$CJ$1,B304=$CJ$1),0,1)))</f>
        <v/>
      </c>
      <c r="CJ302" s="2" t="str">
        <f>IF($A302&gt;='DB_FG_243way_Regular Symbol'!E$16,"",IF(C302=0,"",IF(OR(C302=$BW$1,C303=$BW$1,C304=$BW$1,C302=$CJ$1,C303=$CJ$1,C304=$CJ$1),0,1)))</f>
        <v/>
      </c>
      <c r="CK302" s="2" t="str">
        <f>IF($A302&gt;='DB_FG_243way_Regular Symbol'!F$16,"",IF(D302=0,"",IF(OR(D302=$BW$1,D303=$BW$1,D304=$BW$1,D302=$CJ$1,D303=$CJ$1,D304=$CJ$1),0,1)))</f>
        <v/>
      </c>
      <c r="CL302" s="2" t="str">
        <f>IF($A302&gt;='DB_FG_243way_Regular Symbol'!G$16,"",IF(E302=0,"",IF(OR(E302=$BW$1,E303=$BW$1,E304=$BW$1,E302=$CJ$1,E303=$CJ$1,E304=$CJ$1),0,1)))</f>
        <v/>
      </c>
      <c r="CM302" s="2" t="str">
        <f>IF($A302&gt;='DB_FG_243way_Regular Symbol'!H$16,"",IF(F302=0,"",IF(OR(F302=$BW$1,F303=$BW$1,F304=$BW$1,F302=$CJ$1,F303=$CJ$1,F304=$CJ$1),0,1)))</f>
        <v/>
      </c>
      <c r="CO302" s="2" t="str">
        <f>IF($A302&gt;='DB_FG_243way_Regular Symbol'!D$16,"",IF(B302=0,"",IF(OR(B302=$BW$1,B303=$BW$1,B304=$BW$1,B302=$CP$1,B303=$CP$1,B304=$CP$1),0,1)))</f>
        <v/>
      </c>
      <c r="CP302" s="2" t="str">
        <f>IF($A302&gt;='DB_FG_243way_Regular Symbol'!E$16,"",IF(C302=0,"",IF(OR(C302=$BW$1,C303=$BW$1,C304=$BW$1,C302=$CP$1,C303=$CP$1,C304=$CP$1),0,1)))</f>
        <v/>
      </c>
      <c r="CQ302" s="2" t="str">
        <f>IF($A302&gt;='DB_FG_243way_Regular Symbol'!F$16,"",IF(D302=0,"",IF(OR(D302=$BW$1,D303=$BW$1,D304=$BW$1,D302=$CP$1,D303=$CP$1,D304=$CP$1),0,1)))</f>
        <v/>
      </c>
      <c r="CR302" s="2" t="str">
        <f>IF($A302&gt;='DB_FG_243way_Regular Symbol'!G$16,"",IF(E302=0,"",IF(OR(E302=$BW$1,E303=$BW$1,E304=$BW$1,E302=$CP$1,E303=$CP$1,E304=$CP$1),0,1)))</f>
        <v/>
      </c>
      <c r="CS302" s="2" t="str">
        <f>IF($A302&gt;='DB_FG_243way_Regular Symbol'!H$16,"",IF(F302=0,"",IF(OR(F302=$BW$1,F303=$BW$1,F304=$BW$1,F302=$CP$1,F303=$CP$1,F304=$CP$1),0,1)))</f>
        <v/>
      </c>
      <c r="CU302" s="2" t="str">
        <f>IF($A302&gt;='DB_FG_243way_Regular Symbol'!D$16,"",IF(B302=0,"",IF(OR(B302=$BW$1,B303=$BW$1,B304=$BW$1,B302=$CV$1,B303=$CV$1,B304=$CV$1),0,1)))</f>
        <v/>
      </c>
      <c r="CV302" s="2" t="str">
        <f>IF($A302&gt;='DB_FG_243way_Regular Symbol'!E$16,"",IF(C302=0,"",IF(OR(C302=$BW$1,C303=$BW$1,C304=$BW$1,C302=$CV$1,C303=$CV$1,C304=$CV$1),0,1)))</f>
        <v/>
      </c>
      <c r="CW302" s="2" t="str">
        <f>IF($A302&gt;='DB_FG_243way_Regular Symbol'!F$16,"",IF(D302=0,"",IF(OR(D302=$BW$1,D303=$BW$1,D304=$BW$1,D302=$CV$1,D303=$CV$1,D304=$CV$1),0,1)))</f>
        <v/>
      </c>
      <c r="CX302" s="2" t="str">
        <f>IF($A302&gt;='DB_FG_243way_Regular Symbol'!G$16,"",IF(E302=0,"",IF(OR(E302=$BW$1,E303=$BW$1,E304=$BW$1,E302=$CV$1,E303=$CV$1,E304=$CV$1),0,1)))</f>
        <v/>
      </c>
      <c r="CY302" s="2" t="str">
        <f>IF($A302&gt;='DB_FG_243way_Regular Symbol'!H$16,"",IF(F302=0,"",IF(OR(F302=$BW$1,F303=$BW$1,F304=$BW$1,F302=$CV$1,F303=$CV$1,F304=$CV$1),0,1)))</f>
        <v/>
      </c>
    </row>
    <row r="303" spans="1:103">
      <c r="A303" s="341">
        <f>IF('DB_FG_243way_Regular Symbol'!L302="","",'DB_FG_243way_Regular Symbol'!L302)</f>
        <v>299</v>
      </c>
      <c r="B303" s="184" t="str">
        <f>IF('DB_FG_243way_Regular Symbol'!M302="",
IF($A303-'DB_FG_243way_Regular Symbol'!D$16&gt;='DB_FG_243way_RegularＸ_W()'!B$2-1,"",VLOOKUP($A303-'DB_FG_243way_Regular Symbol'!D$16,'DB_FG_243way_Regular Symbol'!$L$3:$Q$99,'DB_FG_243way_RegularＸ_W()'!B$3+1,FALSE)),
'DB_FG_243way_Regular Symbol'!M302)</f>
        <v/>
      </c>
      <c r="C303" s="184" t="str">
        <f>IF('DB_FG_243way_Regular Symbol'!N302="",
IF($A303-'DB_FG_243way_Regular Symbol'!E$16&gt;='DB_FG_243way_RegularＸ_W()'!C$2-1,"",VLOOKUP($A303-'DB_FG_243way_Regular Symbol'!E$16,'DB_FG_243way_Regular Symbol'!$L$3:$Q$99,'DB_FG_243way_RegularＸ_W()'!C$3+1,FALSE)),
'DB_FG_243way_Regular Symbol'!N302)</f>
        <v/>
      </c>
      <c r="D303" s="184" t="str">
        <f>IF('DB_FG_243way_Regular Symbol'!O302="",
IF($A303-'DB_FG_243way_Regular Symbol'!F$16&gt;='DB_FG_243way_RegularＸ_W()'!D$2-1,"",VLOOKUP($A303-'DB_FG_243way_Regular Symbol'!F$16,'DB_FG_243way_Regular Symbol'!$L$3:$Q$99,'DB_FG_243way_RegularＸ_W()'!D$3+1,FALSE)),
'DB_FG_243way_Regular Symbol'!O302)</f>
        <v/>
      </c>
      <c r="E303" s="184" t="str">
        <f>IF('DB_FG_243way_Regular Symbol'!P302="",
IF($A303-'DB_FG_243way_Regular Symbol'!G$16&gt;='DB_FG_243way_RegularＸ_W()'!E$2-1,"",VLOOKUP($A303-'DB_FG_243way_Regular Symbol'!G$16,'DB_FG_243way_Regular Symbol'!$L$3:$Q$99,'DB_FG_243way_RegularＸ_W()'!E$3+1,FALSE)),
'DB_FG_243way_Regular Symbol'!P302)</f>
        <v/>
      </c>
      <c r="F303" s="358" t="str">
        <f>IF('DB_FG_243way_Regular Symbol'!Q302="",
IF($A303-'DB_FG_243way_Regular Symbol'!H$16&gt;='DB_FG_243way_RegularＸ_W()'!F$2-1,"",VLOOKUP($A303-'DB_FG_243way_Regular Symbol'!H$16,'DB_FG_243way_Regular Symbol'!$L$3:$Q$99,'DB_FG_243way_RegularＸ_W()'!F$3+1,FALSE)),
'DB_FG_243way_Regular Symbol'!Q302)</f>
        <v/>
      </c>
      <c r="O303" s="342" t="str">
        <f>IF($A303&gt;='DB_FG_243way_Regular Symbol'!D$16,"",IF(B303=0,"",IF(OR(B303=$O$1,B303=$P$1,B304=$O$1,B304=$P$1,B305=$O$1,B305=$P$1),0,1)))</f>
        <v/>
      </c>
      <c r="P303" s="2" t="str">
        <f>IF($A303&gt;='DB_FG_243way_Regular Symbol'!E$16,"",IF(C303=0,"",IF(OR(C303=$O$1,C303=$P$1,C304=$O$1,C304=$P$1,C305=$O$1,C305=$P$1),0,1)))</f>
        <v/>
      </c>
      <c r="Q303" s="2" t="str">
        <f>IF($A303&gt;='DB_FG_243way_Regular Symbol'!F$16,"",IF(D303=0,"",IF(OR(D303=$O$1,D303=$P$1,D304=$O$1,D304=$P$1,D305=$O$1,D305=$P$1),0,1)))</f>
        <v/>
      </c>
      <c r="R303" s="2" t="str">
        <f>IF($A303&gt;='DB_FG_243way_Regular Symbol'!G$16,"",IF(E303=0,"",IF(OR(E303=$O$1,E303=$P$1,E304=$O$1,E304=$P$1,E305=$O$1,E305=$P$1),0,1)))</f>
        <v/>
      </c>
      <c r="S303" s="128" t="str">
        <f>IF($A303&gt;='DB_FG_243way_Regular Symbol'!H$16,"",IF(F303=0,"",IF(OR(F303=$O$1,F303=$P$1,F304=$O$1,F304=$P$1,F305=$O$1,F305=$P$1),0,1)))</f>
        <v/>
      </c>
      <c r="U303" s="342" t="str">
        <f>IF($A303&gt;='DB_FG_243way_Regular Symbol'!D$16,"",IF(B303=0,"",IF(OR(B303=$U$1,B303=$V$1,B304=$U$1,B304=$V$1,B305=$U$1,B305=$V$1),0,1)))</f>
        <v/>
      </c>
      <c r="V303" s="2" t="str">
        <f>IF($A303&gt;='DB_FG_243way_Regular Symbol'!E$16,"",IF(C303=0,"",IF(OR(C303=$U$1,C303=$V$1,C304=$U$1,C304=$V$1,C305=$U$1,C305=$V$1),0,1)))</f>
        <v/>
      </c>
      <c r="W303" s="2" t="str">
        <f>IF($A303&gt;='DB_FG_243way_Regular Symbol'!F$16,"",IF(D303=0,"",IF(OR(D303=$U$1,D303=$V$1,D304=$U$1,D304=$V$1,D305=$U$1,D305=$V$1),0,1)))</f>
        <v/>
      </c>
      <c r="X303" s="2" t="str">
        <f>IF($A303&gt;='DB_FG_243way_Regular Symbol'!G$16,"",IF(E303=0,"",IF(OR(E303=$U$1,E303=$V$1,E304=$U$1,E304=$V$1,E305=$U$1,E305=$V$1),0,1)))</f>
        <v/>
      </c>
      <c r="Y303" s="128" t="str">
        <f>IF($A303&gt;='DB_FG_243way_Regular Symbol'!H$16,"",IF(F303=0,"",IF(OR(F303=$U$1,F303=$V$1,F304=$U$1,F304=$V$1,F305=$U$1,F305=$V$1),0,1)))</f>
        <v/>
      </c>
      <c r="AA303" s="342" t="str">
        <f>IF($A303&gt;='DB_FG_243way_Regular Symbol'!D$16,"",IF(B303=0,"",IF(OR(B303=$AA$1,B303=$AB$1,B304=$AA$1,B304=$AB$1,B305=$AA$1,,B305=$AB$1),0,1)))</f>
        <v/>
      </c>
      <c r="AB303" s="2" t="str">
        <f>IF($A303&gt;='DB_FG_243way_Regular Symbol'!E$16,"",IF(C303=0,"",IF(OR(C303=$AA$1,C303=$AB$1,C304=$AA$1,C304=$AB$1,C305=$AA$1,,C305=$AB$1),0,1)))</f>
        <v/>
      </c>
      <c r="AC303" s="2" t="str">
        <f>IF($A303&gt;='DB_FG_243way_Regular Symbol'!F$16,"",IF(D303=0,"",IF(OR(D303=$AA$1,D303=$AB$1,D304=$AA$1,D304=$AB$1,D305=$AA$1,,D305=$AB$1),0,1)))</f>
        <v/>
      </c>
      <c r="AD303" s="2" t="str">
        <f>IF($A303&gt;='DB_FG_243way_Regular Symbol'!G$16,"",IF(E303=0,"",IF(OR(E303=$AA$1,E303=$AB$1,E304=$AA$1,E304=$AB$1,E305=$AA$1,,E305=$AB$1),0,1)))</f>
        <v/>
      </c>
      <c r="AE303" s="128" t="str">
        <f>IF($A303&gt;='DB_FG_243way_Regular Symbol'!H$16,"",IF(F303=0,"",IF(OR(F303=$AA$1,F303=$AB$1,F304=$AA$1,F304=$AB$1,F305=$AA$1,,F305=$AB$1),0,1)))</f>
        <v/>
      </c>
      <c r="AG303" s="342" t="str">
        <f>IF($A303&gt;='DB_FG_243way_Regular Symbol'!D$16,"",IF(B303=0,"",IF(OR(B303=$AG$1,B303=$AH$1,B304=$AG$1,B304=$AH$1,B305=$AG$1,B305=$AH$1),0,1)))</f>
        <v/>
      </c>
      <c r="AH303" s="2" t="str">
        <f>IF($A303&gt;='DB_FG_243way_Regular Symbol'!E$16,"",IF(C303=0,"",IF(OR(C303=$AG$1,C303=$AH$1,C304=$AG$1,C304=$AH$1,C305=$AG$1,C305=$AH$1),0,1)))</f>
        <v/>
      </c>
      <c r="AI303" s="2" t="str">
        <f>IF($A303&gt;='DB_FG_243way_Regular Symbol'!F$16,"",IF(D303=0,"",IF(OR(D303=$AG$1,D303=$AH$1,D304=$AG$1,D304=$AH$1,D305=$AG$1,D305=$AH$1),0,1)))</f>
        <v/>
      </c>
      <c r="AJ303" s="2" t="str">
        <f>IF($A303&gt;='DB_FG_243way_Regular Symbol'!G$16,"",IF(E303=0,"",IF(OR(E303=$AG$1,E303=$AH$1,E304=$AG$1,E304=$AH$1,E305=$AG$1,E305=$AH$1),0,1)))</f>
        <v/>
      </c>
      <c r="AK303" s="128" t="str">
        <f>IF($A303&gt;='DB_FG_243way_Regular Symbol'!H$16,"",IF(F303=0,"",IF(OR(F303=$AG$1,F303=$AH$1,F304=$AG$1,F304=$AH$1,F305=$AG$1,F305=$AH$1),0,1)))</f>
        <v/>
      </c>
      <c r="AM303" s="342" t="str">
        <f>IF($A303&gt;='DB_FG_243way_Regular Symbol'!D$16,"",IF(B303=0,"",IF(OR(B303=$AM$1,B303=$AN$1,B304=$AM$1,B304=$AN$1,B305=$AM$1,B305=$AN$1),0,1)))</f>
        <v/>
      </c>
      <c r="AN303" s="2" t="str">
        <f>IF($A303&gt;='DB_FG_243way_Regular Symbol'!E$16,"",IF(C303=0,"",IF(OR(C303=$AM$1,C303=$AN$1,C304=$AM$1,C304=$AN$1,C305=$AM$1,C305=$AN$1),0,1)))</f>
        <v/>
      </c>
      <c r="AO303" s="2" t="str">
        <f>IF($A303&gt;='DB_FG_243way_Regular Symbol'!F$16,"",IF(D303=0,"",IF(OR(D303=$AM$1,D303=$AN$1,D304=$AM$1,D304=$AN$1,D305=$AM$1,D305=$AN$1),0,1)))</f>
        <v/>
      </c>
      <c r="AP303" s="2" t="str">
        <f>IF($A303&gt;='DB_FG_243way_Regular Symbol'!G$16,"",IF(E303=0,"",IF(OR(E303=$AM$1,E303=$AN$1,E304=$AM$1,E304=$AN$1,E305=$AM$1,E305=$AN$1),0,1)))</f>
        <v/>
      </c>
      <c r="AQ303" s="128" t="str">
        <f>IF($A303&gt;='DB_FG_243way_Regular Symbol'!H$16,"",IF(F303=0,"",IF(OR(F303=$AM$1,F303=$AN$1,F304=$AM$1,F304=$AN$1,F305=$AM$1,F305=$AN$1),0,1)))</f>
        <v/>
      </c>
      <c r="AS303" s="342" t="str">
        <f>IF($A303&gt;='DB_FG_243way_Regular Symbol'!D$16,"",IF(B303=0,"",IF(OR(B303=$AM$1,B303=$AT$1,B304=$AM$1,B304=$AT$1,B305=$AM$1,B305=$AT$1),0,1)))</f>
        <v/>
      </c>
      <c r="AT303" s="2" t="str">
        <f>IF($A303&gt;='DB_FG_243way_Regular Symbol'!E$16,"",IF(C303=0,"",IF(OR(C303=$AM$1,C303=$AT$1,C304=$AM$1,C304=$AT$1,C305=$AM$1,C305=$AT$1),0,1)))</f>
        <v/>
      </c>
      <c r="AU303" s="2" t="str">
        <f>IF($A303&gt;='DB_FG_243way_Regular Symbol'!F$16,"",IF(D303=0,"",IF(OR(D303=$AM$1,D303=$AT$1,D304=$AM$1,D304=$AT$1,D305=$AM$1,D305=$AT$1),0,1)))</f>
        <v/>
      </c>
      <c r="AV303" s="2" t="str">
        <f>IF($A303&gt;='DB_FG_243way_Regular Symbol'!G$16,"",IF(E303=0,"",IF(OR(E303=$AM$1,E303=$AT$1,E304=$AM$1,E304=$AT$1,E305=$AM$1,E305=$AT$1),0,1)))</f>
        <v/>
      </c>
      <c r="AW303" s="128" t="str">
        <f>IF($A303&gt;='DB_FG_243way_Regular Symbol'!H$16,"",IF(F303=0,"",IF(OR(F303=$AM$1,F303=$AT$1,F304=$AM$1,F304=$AT$1,F305=$AM$1,F305=$AT$1),0,1)))</f>
        <v/>
      </c>
      <c r="AY303" s="342" t="str">
        <f>IF($A303&gt;='DB_FG_243way_Regular Symbol'!D$16,"",IF(B303=0,"",IF(OR(B303=$AM$1,B303=$AZ$1,B304=$AM$1,B304=$AZ$1,B305=$AM$1,B305=$AZ$1),0,1)))</f>
        <v/>
      </c>
      <c r="AZ303" s="2" t="str">
        <f>IF($A303&gt;='DB_FG_243way_Regular Symbol'!E$16,"",IF(C303=0,"",IF(OR(C303=$AM$1,C303=$AZ$1,C304=$AM$1,C304=$AZ$1,C305=$AM$1,C305=$AZ$1),0,1)))</f>
        <v/>
      </c>
      <c r="BA303" s="2" t="str">
        <f>IF($A303&gt;='DB_FG_243way_Regular Symbol'!F$16,"",IF(D303=0,"",IF(OR(D303=$AM$1,D303=$AZ$1,D304=$AM$1,D304=$AZ$1,D305=$AM$1,D305=$AZ$1),0,1)))</f>
        <v/>
      </c>
      <c r="BB303" s="2" t="str">
        <f>IF($A303&gt;='DB_FG_243way_Regular Symbol'!G$16,"",IF(E303=0,"",IF(OR(E303=$AM$1,E303=$AZ$1,E304=$AM$1,E304=$AZ$1,E305=$AM$1,E305=$AZ$1),0,1)))</f>
        <v/>
      </c>
      <c r="BC303" s="128" t="str">
        <f>IF($A303&gt;='DB_FG_243way_Regular Symbol'!H$16,"",IF(F303=0,"",IF(OR(F303=$AM$1,F303=$AZ$1,F304=$AM$1,F304=$AZ$1,F305=$AM$1,F305=$AZ$1),0,1)))</f>
        <v/>
      </c>
      <c r="BE303" s="342"/>
      <c r="BF303" s="2"/>
      <c r="BG303" s="2" t="str">
        <f>IF($A303&gt;='DB_FG_243way_Regular Symbol'!F$16,"",IF(D303=0,"",COUNTIF(D303:D305,$BF$1)))</f>
        <v/>
      </c>
      <c r="BH303" s="2" t="str">
        <f>IF($A303&gt;='DB_FG_243way_Regular Symbol'!G$16,"",IF(E303=0,"",COUNTIF(E303:E305,$BF$1)))</f>
        <v/>
      </c>
      <c r="BI303" s="2" t="str">
        <f>IF($A303&gt;='DB_FG_243way_Regular Symbol'!H$16,"",IF(F303=0,"",COUNTIF(F303:F305,$BF$1)))</f>
        <v/>
      </c>
      <c r="BK303" s="342"/>
      <c r="BL303" s="2"/>
      <c r="BM303" s="2" t="str">
        <f>IF($A303&gt;='DB_FG_243way_Regular Symbol'!F$16,"",IF(D303=0,"",IF(OR(D303=$AM$1,D303=$BL$1,D304=$AM$1,D304=$BL$1,D305=$AM$1,D305=$BL$1),0,1)))</f>
        <v/>
      </c>
      <c r="BN303" s="2" t="str">
        <f>IF($A303&gt;='DB_FG_243way_Regular Symbol'!G$16,"",IF(E303=0,"",IF(OR(E303=$AM$1,E303=$BL$1,E304=$AM$1,E304=$BL$1,E305=$AM$1,E305=$BL$1),0,1)))</f>
        <v/>
      </c>
      <c r="BO303" s="128" t="str">
        <f>IF($A303&gt;='DB_FG_243way_Regular Symbol'!H$16,"",IF(F303=0,"",IF(OR(F303=$AM$1,F303=$BL$1,F304=$AM$1,F304=$BL$1,F305=$AM$1,F305=$BL$1),0,1)))</f>
        <v/>
      </c>
      <c r="BQ303" s="2" t="str">
        <f>IF($A303&gt;='DB_FG_243way_Regular Symbol'!D$16,"",IF(B303=0,"",IF(OR(B303=$BQ$1,B303=$BR$1,B304=$BQ$1,B304=$BR$1,B305=$BQ$1,B305=$BR$1),0,1)))</f>
        <v/>
      </c>
      <c r="BR303" s="2" t="str">
        <f>IF($A303&gt;='DB_FG_243way_Regular Symbol'!E$16,"",IF(C303=0,"",IF(OR(C303=$BQ$1,C303=$BR$1,C304=$BQ$1,C304=$BR$1,C305=$BQ$1,C305=$BR$1),0,1)))</f>
        <v/>
      </c>
      <c r="BS303" s="2" t="str">
        <f>IF($A303&gt;='DB_FG_243way_Regular Symbol'!F$16,"",IF(D303=0,"",IF(OR(D303=$BQ$1,D303=$BR$1,D304=$BQ$1,D304=$BR$1,D305=$BQ$1,D305=$BR$1),0,1)))</f>
        <v/>
      </c>
      <c r="BT303" s="2" t="str">
        <f>IF($A303&gt;='DB_FG_243way_Regular Symbol'!G$16,"",IF(E303=0,"",IF(OR(E303=$BQ$1,E303=$BR$1,E304=$BQ$1,E304=$BR$1,E305=$BQ$1,E305=$BR$1),0,1)))</f>
        <v/>
      </c>
      <c r="BU303" s="2" t="str">
        <f>IF($A303&gt;='DB_FG_243way_Regular Symbol'!H$16,"",IF(F303=0,"",IF(OR(F303=$BQ$1,F303=$BR$1,F304=$BQ$1,F304=$BR$1,F305=$BQ$1,F305=$BR$1),0,1)))</f>
        <v/>
      </c>
      <c r="BW303" s="2" t="str">
        <f>IF($A303&gt;='DB_FG_243way_Regular Symbol'!D$16,"",IF(B303=0,"",IF(OR(B303=$BW$1,B304=$BW$1,B305=$BW$1,B303=$BX$1,B304=$BX$1,B305=$BX$1),0,1)))</f>
        <v/>
      </c>
      <c r="BX303" s="2" t="str">
        <f>IF($A303&gt;='DB_FG_243way_Regular Symbol'!E$16,"",IF(C303=0,"",IF(OR(C303=$BW$1,C304=$BW$1,C305=$BW$1,C303=$BX$1,C304=$BX$1,C305=$BX$1),0,1)))</f>
        <v/>
      </c>
      <c r="BY303" s="2" t="str">
        <f>IF($A303&gt;='DB_FG_243way_Regular Symbol'!F$16,"",IF(D303=0,"",IF(OR(D303=$BW$1,D304=$BW$1,D305=$BW$1,D303=$BX$1,D304=$BX$1,D305=$BX$1),0,1)))</f>
        <v/>
      </c>
      <c r="BZ303" s="2" t="str">
        <f>IF($A303&gt;='DB_FG_243way_Regular Symbol'!G$16,"",IF(E303=0,"",IF(OR(E303=$BW$1,E304=$BW$1,E305=$BW$1,E303=$BX$1,E304=$BX$1,E305=$BX$1),0,1)))</f>
        <v/>
      </c>
      <c r="CA303" s="2" t="str">
        <f>IF($A303&gt;='DB_FG_243way_Regular Symbol'!H$16,"",IF(F303=0,"",IF(OR(F303=$BW$1,F304=$BW$1,F305=$BW$1,F303=$BX$1,F304=$BX$1,F305=$BX$1),0,1)))</f>
        <v/>
      </c>
      <c r="CC303" s="2" t="str">
        <f>IF($A303&gt;='DB_FG_243way_Regular Symbol'!D$16,"",IF(B303=0,"",IF(OR(B303=$BW$1,B304=$BW$1,B305=$BW$1,B303=$CD$1,B304=$CD$1,B305=$CD$1),0,1)))</f>
        <v/>
      </c>
      <c r="CD303" s="2" t="str">
        <f>IF($A303&gt;='DB_FG_243way_Regular Symbol'!E$16,"",IF(C303=0,"",IF(OR(C303=$BW$1,C304=$BW$1,C305=$BW$1,C303=$CD$1,C304=$CD$1,C305=$CD$1),0,1)))</f>
        <v/>
      </c>
      <c r="CE303" s="2" t="str">
        <f>IF($A303&gt;='DB_FG_243way_Regular Symbol'!F$16,"",IF(D303=0,"",IF(OR(D303=$BW$1,D304=$BW$1,D305=$BW$1,D303=$CD$1,D304=$CD$1,D305=$CD$1),0,1)))</f>
        <v/>
      </c>
      <c r="CF303" s="2" t="str">
        <f>IF($A303&gt;='DB_FG_243way_Regular Symbol'!G$16,"",IF(E303=0,"",IF(OR(E303=$BW$1,E304=$BW$1,E305=$BW$1,E303=$CD$1,E304=$CD$1,E305=$CD$1),0,1)))</f>
        <v/>
      </c>
      <c r="CG303" s="2" t="str">
        <f>IF($A303&gt;='DB_FG_243way_Regular Symbol'!H$16,"",IF(F303=0,"",IF(OR(F303=$BW$1,F304=$BW$1,F305=$BW$1,F303=$CD$1,F304=$CD$1,F305=$CD$1),0,1)))</f>
        <v/>
      </c>
      <c r="CI303" s="2" t="str">
        <f>IF($A303&gt;='DB_FG_243way_Regular Symbol'!D$16,"",IF(B303=0,"",IF(OR(B303=$BW$1,B304=$BW$1,B305=$BW$1,B303=$CJ$1,B304=$CJ$1,B305=$CJ$1),0,1)))</f>
        <v/>
      </c>
      <c r="CJ303" s="2" t="str">
        <f>IF($A303&gt;='DB_FG_243way_Regular Symbol'!E$16,"",IF(C303=0,"",IF(OR(C303=$BW$1,C304=$BW$1,C305=$BW$1,C303=$CJ$1,C304=$CJ$1,C305=$CJ$1),0,1)))</f>
        <v/>
      </c>
      <c r="CK303" s="2" t="str">
        <f>IF($A303&gt;='DB_FG_243way_Regular Symbol'!F$16,"",IF(D303=0,"",IF(OR(D303=$BW$1,D304=$BW$1,D305=$BW$1,D303=$CJ$1,D304=$CJ$1,D305=$CJ$1),0,1)))</f>
        <v/>
      </c>
      <c r="CL303" s="2" t="str">
        <f>IF($A303&gt;='DB_FG_243way_Regular Symbol'!G$16,"",IF(E303=0,"",IF(OR(E303=$BW$1,E304=$BW$1,E305=$BW$1,E303=$CJ$1,E304=$CJ$1,E305=$CJ$1),0,1)))</f>
        <v/>
      </c>
      <c r="CM303" s="2" t="str">
        <f>IF($A303&gt;='DB_FG_243way_Regular Symbol'!H$16,"",IF(F303=0,"",IF(OR(F303=$BW$1,F304=$BW$1,F305=$BW$1,F303=$CJ$1,F304=$CJ$1,F305=$CJ$1),0,1)))</f>
        <v/>
      </c>
      <c r="CO303" s="2" t="str">
        <f>IF($A303&gt;='DB_FG_243way_Regular Symbol'!D$16,"",IF(B303=0,"",IF(OR(B303=$BW$1,B304=$BW$1,B305=$BW$1,B303=$CP$1,B304=$CP$1,B305=$CP$1),0,1)))</f>
        <v/>
      </c>
      <c r="CP303" s="2" t="str">
        <f>IF($A303&gt;='DB_FG_243way_Regular Symbol'!E$16,"",IF(C303=0,"",IF(OR(C303=$BW$1,C304=$BW$1,C305=$BW$1,C303=$CP$1,C304=$CP$1,C305=$CP$1),0,1)))</f>
        <v/>
      </c>
      <c r="CQ303" s="2" t="str">
        <f>IF($A303&gt;='DB_FG_243way_Regular Symbol'!F$16,"",IF(D303=0,"",IF(OR(D303=$BW$1,D304=$BW$1,D305=$BW$1,D303=$CP$1,D304=$CP$1,D305=$CP$1),0,1)))</f>
        <v/>
      </c>
      <c r="CR303" s="2" t="str">
        <f>IF($A303&gt;='DB_FG_243way_Regular Symbol'!G$16,"",IF(E303=0,"",IF(OR(E303=$BW$1,E304=$BW$1,E305=$BW$1,E303=$CP$1,E304=$CP$1,E305=$CP$1),0,1)))</f>
        <v/>
      </c>
      <c r="CS303" s="2" t="str">
        <f>IF($A303&gt;='DB_FG_243way_Regular Symbol'!H$16,"",IF(F303=0,"",IF(OR(F303=$BW$1,F304=$BW$1,F305=$BW$1,F303=$CP$1,F304=$CP$1,F305=$CP$1),0,1)))</f>
        <v/>
      </c>
      <c r="CU303" s="2" t="str">
        <f>IF($A303&gt;='DB_FG_243way_Regular Symbol'!D$16,"",IF(B303=0,"",IF(OR(B303=$BW$1,B304=$BW$1,B305=$BW$1,B303=$CV$1,B304=$CV$1,B305=$CV$1),0,1)))</f>
        <v/>
      </c>
      <c r="CV303" s="2" t="str">
        <f>IF($A303&gt;='DB_FG_243way_Regular Symbol'!E$16,"",IF(C303=0,"",IF(OR(C303=$BW$1,C304=$BW$1,C305=$BW$1,C303=$CV$1,C304=$CV$1,C305=$CV$1),0,1)))</f>
        <v/>
      </c>
      <c r="CW303" s="2" t="str">
        <f>IF($A303&gt;='DB_FG_243way_Regular Symbol'!F$16,"",IF(D303=0,"",IF(OR(D303=$BW$1,D304=$BW$1,D305=$BW$1,D303=$CV$1,D304=$CV$1,D305=$CV$1),0,1)))</f>
        <v/>
      </c>
      <c r="CX303" s="2" t="str">
        <f>IF($A303&gt;='DB_FG_243way_Regular Symbol'!G$16,"",IF(E303=0,"",IF(OR(E303=$BW$1,E304=$BW$1,E305=$BW$1,E303=$CV$1,E304=$CV$1,E305=$CV$1),0,1)))</f>
        <v/>
      </c>
      <c r="CY303" s="2" t="str">
        <f>IF($A303&gt;='DB_FG_243way_Regular Symbol'!H$16,"",IF(F303=0,"",IF(OR(F303=$BW$1,F304=$BW$1,F305=$BW$1,F303=$CV$1,F304=$CV$1,F305=$CV$1),0,1)))</f>
        <v/>
      </c>
    </row>
    <row r="304" spans="1:103">
      <c r="A304" s="341">
        <f>IF('DB_FG_243way_Regular Symbol'!L303="","",'DB_FG_243way_Regular Symbol'!L303)</f>
        <v>300</v>
      </c>
      <c r="B304" s="184" t="str">
        <f>IF('DB_FG_243way_Regular Symbol'!M303="",
IF($A304-'DB_FG_243way_Regular Symbol'!D$16&gt;='DB_FG_243way_RegularＸ_W()'!B$2-1,"",VLOOKUP($A304-'DB_FG_243way_Regular Symbol'!D$16,'DB_FG_243way_Regular Symbol'!$L$3:$Q$99,'DB_FG_243way_RegularＸ_W()'!B$3+1,FALSE)),
'DB_FG_243way_Regular Symbol'!M303)</f>
        <v/>
      </c>
      <c r="C304" s="184" t="str">
        <f>IF('DB_FG_243way_Regular Symbol'!N303="",
IF($A304-'DB_FG_243way_Regular Symbol'!E$16&gt;='DB_FG_243way_RegularＸ_W()'!C$2-1,"",VLOOKUP($A304-'DB_FG_243way_Regular Symbol'!E$16,'DB_FG_243way_Regular Symbol'!$L$3:$Q$99,'DB_FG_243way_RegularＸ_W()'!C$3+1,FALSE)),
'DB_FG_243way_Regular Symbol'!N303)</f>
        <v/>
      </c>
      <c r="D304" s="184" t="str">
        <f>IF('DB_FG_243way_Regular Symbol'!O303="",
IF($A304-'DB_FG_243way_Regular Symbol'!F$16&gt;='DB_FG_243way_RegularＸ_W()'!D$2-1,"",VLOOKUP($A304-'DB_FG_243way_Regular Symbol'!F$16,'DB_FG_243way_Regular Symbol'!$L$3:$Q$99,'DB_FG_243way_RegularＸ_W()'!D$3+1,FALSE)),
'DB_FG_243way_Regular Symbol'!O303)</f>
        <v/>
      </c>
      <c r="E304" s="184" t="str">
        <f>IF('DB_FG_243way_Regular Symbol'!P303="",
IF($A304-'DB_FG_243way_Regular Symbol'!G$16&gt;='DB_FG_243way_RegularＸ_W()'!E$2-1,"",VLOOKUP($A304-'DB_FG_243way_Regular Symbol'!G$16,'DB_FG_243way_Regular Symbol'!$L$3:$Q$99,'DB_FG_243way_RegularＸ_W()'!E$3+1,FALSE)),
'DB_FG_243way_Regular Symbol'!P303)</f>
        <v/>
      </c>
      <c r="F304" s="358" t="str">
        <f>IF('DB_FG_243way_Regular Symbol'!Q303="",
IF($A304-'DB_FG_243way_Regular Symbol'!H$16&gt;='DB_FG_243way_RegularＸ_W()'!F$2-1,"",VLOOKUP($A304-'DB_FG_243way_Regular Symbol'!H$16,'DB_FG_243way_Regular Symbol'!$L$3:$Q$99,'DB_FG_243way_RegularＸ_W()'!F$3+1,FALSE)),
'DB_FG_243way_Regular Symbol'!Q303)</f>
        <v/>
      </c>
      <c r="O304" s="342" t="str">
        <f>IF($A304&gt;='DB_FG_243way_Regular Symbol'!D$16,"",IF(B304=0,"",IF(OR(B304=$O$1,B304=$P$1,B305=$O$1,B305=$P$1,B306=$O$1,B306=$P$1),0,1)))</f>
        <v/>
      </c>
      <c r="P304" s="2" t="str">
        <f>IF($A304&gt;='DB_FG_243way_Regular Symbol'!E$16,"",IF(C304=0,"",IF(OR(C304=$O$1,C304=$P$1,C305=$O$1,C305=$P$1,C306=$O$1,C306=$P$1),0,1)))</f>
        <v/>
      </c>
      <c r="Q304" s="2" t="str">
        <f>IF($A304&gt;='DB_FG_243way_Regular Symbol'!F$16,"",IF(D304=0,"",IF(OR(D304=$O$1,D304=$P$1,D305=$O$1,D305=$P$1,D306=$O$1,D306=$P$1),0,1)))</f>
        <v/>
      </c>
      <c r="R304" s="2" t="str">
        <f>IF($A304&gt;='DB_FG_243way_Regular Symbol'!G$16,"",IF(E304=0,"",IF(OR(E304=$O$1,E304=$P$1,E305=$O$1,E305=$P$1,E306=$O$1,E306=$P$1),0,1)))</f>
        <v/>
      </c>
      <c r="S304" s="128" t="str">
        <f>IF($A304&gt;='DB_FG_243way_Regular Symbol'!H$16,"",IF(F304=0,"",IF(OR(F304=$O$1,F304=$P$1,F305=$O$1,F305=$P$1,F306=$O$1,F306=$P$1),0,1)))</f>
        <v/>
      </c>
      <c r="U304" s="342" t="str">
        <f>IF($A304&gt;='DB_FG_243way_Regular Symbol'!D$16,"",IF(B304=0,"",IF(OR(B304=$U$1,B304=$V$1,B305=$U$1,B305=$V$1,B306=$U$1,B306=$V$1),0,1)))</f>
        <v/>
      </c>
      <c r="V304" s="2" t="str">
        <f>IF($A304&gt;='DB_FG_243way_Regular Symbol'!E$16,"",IF(C304=0,"",IF(OR(C304=$U$1,C304=$V$1,C305=$U$1,C305=$V$1,C306=$U$1,C306=$V$1),0,1)))</f>
        <v/>
      </c>
      <c r="W304" s="2" t="str">
        <f>IF($A304&gt;='DB_FG_243way_Regular Symbol'!F$16,"",IF(D304=0,"",IF(OR(D304=$U$1,D304=$V$1,D305=$U$1,D305=$V$1,D306=$U$1,D306=$V$1),0,1)))</f>
        <v/>
      </c>
      <c r="X304" s="2" t="str">
        <f>IF($A304&gt;='DB_FG_243way_Regular Symbol'!G$16,"",IF(E304=0,"",IF(OR(E304=$U$1,E304=$V$1,E305=$U$1,E305=$V$1,E306=$U$1,E306=$V$1),0,1)))</f>
        <v/>
      </c>
      <c r="Y304" s="128" t="str">
        <f>IF($A304&gt;='DB_FG_243way_Regular Symbol'!H$16,"",IF(F304=0,"",IF(OR(F304=$U$1,F304=$V$1,F305=$U$1,F305=$V$1,F306=$U$1,F306=$V$1),0,1)))</f>
        <v/>
      </c>
      <c r="AA304" s="342" t="str">
        <f>IF($A304&gt;='DB_FG_243way_Regular Symbol'!D$16,"",IF(B304=0,"",IF(OR(B304=$AA$1,B304=$AB$1,B305=$AA$1,B305=$AB$1,B306=$AA$1,,B306=$AB$1),0,1)))</f>
        <v/>
      </c>
      <c r="AB304" s="2" t="str">
        <f>IF($A304&gt;='DB_FG_243way_Regular Symbol'!E$16,"",IF(C304=0,"",IF(OR(C304=$AA$1,C304=$AB$1,C305=$AA$1,C305=$AB$1,C306=$AA$1,,C306=$AB$1),0,1)))</f>
        <v/>
      </c>
      <c r="AC304" s="2" t="str">
        <f>IF($A304&gt;='DB_FG_243way_Regular Symbol'!F$16,"",IF(D304=0,"",IF(OR(D304=$AA$1,D304=$AB$1,D305=$AA$1,D305=$AB$1,D306=$AA$1,,D306=$AB$1),0,1)))</f>
        <v/>
      </c>
      <c r="AD304" s="2" t="str">
        <f>IF($A304&gt;='DB_FG_243way_Regular Symbol'!G$16,"",IF(E304=0,"",IF(OR(E304=$AA$1,E304=$AB$1,E305=$AA$1,E305=$AB$1,E306=$AA$1,,E306=$AB$1),0,1)))</f>
        <v/>
      </c>
      <c r="AE304" s="128" t="str">
        <f>IF($A304&gt;='DB_FG_243way_Regular Symbol'!H$16,"",IF(F304=0,"",IF(OR(F304=$AA$1,F304=$AB$1,F305=$AA$1,F305=$AB$1,F306=$AA$1,,F306=$AB$1),0,1)))</f>
        <v/>
      </c>
      <c r="AG304" s="342" t="str">
        <f>IF($A304&gt;='DB_FG_243way_Regular Symbol'!D$16,"",IF(B304=0,"",IF(OR(B304=$AG$1,B304=$AH$1,B305=$AG$1,B305=$AH$1,B306=$AG$1,B306=$AH$1),0,1)))</f>
        <v/>
      </c>
      <c r="AH304" s="2" t="str">
        <f>IF($A304&gt;='DB_FG_243way_Regular Symbol'!E$16,"",IF(C304=0,"",IF(OR(C304=$AG$1,C304=$AH$1,C305=$AG$1,C305=$AH$1,C306=$AG$1,C306=$AH$1),0,1)))</f>
        <v/>
      </c>
      <c r="AI304" s="2" t="str">
        <f>IF($A304&gt;='DB_FG_243way_Regular Symbol'!F$16,"",IF(D304=0,"",IF(OR(D304=$AG$1,D304=$AH$1,D305=$AG$1,D305=$AH$1,D306=$AG$1,D306=$AH$1),0,1)))</f>
        <v/>
      </c>
      <c r="AJ304" s="2" t="str">
        <f>IF($A304&gt;='DB_FG_243way_Regular Symbol'!G$16,"",IF(E304=0,"",IF(OR(E304=$AG$1,E304=$AH$1,E305=$AG$1,E305=$AH$1,E306=$AG$1,E306=$AH$1),0,1)))</f>
        <v/>
      </c>
      <c r="AK304" s="128" t="str">
        <f>IF($A304&gt;='DB_FG_243way_Regular Symbol'!H$16,"",IF(F304=0,"",IF(OR(F304=$AG$1,F304=$AH$1,F305=$AG$1,F305=$AH$1,F306=$AG$1,F306=$AH$1),0,1)))</f>
        <v/>
      </c>
      <c r="AM304" s="342" t="str">
        <f>IF($A304&gt;='DB_FG_243way_Regular Symbol'!D$16,"",IF(B304=0,"",IF(OR(B304=$AM$1,B304=$AN$1,B305=$AM$1,B305=$AN$1,B306=$AM$1,B306=$AN$1),0,1)))</f>
        <v/>
      </c>
      <c r="AN304" s="2" t="str">
        <f>IF($A304&gt;='DB_FG_243way_Regular Symbol'!E$16,"",IF(C304=0,"",IF(OR(C304=$AM$1,C304=$AN$1,C305=$AM$1,C305=$AN$1,C306=$AM$1,C306=$AN$1),0,1)))</f>
        <v/>
      </c>
      <c r="AO304" s="2" t="str">
        <f>IF($A304&gt;='DB_FG_243way_Regular Symbol'!F$16,"",IF(D304=0,"",IF(OR(D304=$AM$1,D304=$AN$1,D305=$AM$1,D305=$AN$1,D306=$AM$1,D306=$AN$1),0,1)))</f>
        <v/>
      </c>
      <c r="AP304" s="2" t="str">
        <f>IF($A304&gt;='DB_FG_243way_Regular Symbol'!G$16,"",IF(E304=0,"",IF(OR(E304=$AM$1,E304=$AN$1,E305=$AM$1,E305=$AN$1,E306=$AM$1,E306=$AN$1),0,1)))</f>
        <v/>
      </c>
      <c r="AQ304" s="128" t="str">
        <f>IF($A304&gt;='DB_FG_243way_Regular Symbol'!H$16,"",IF(F304=0,"",IF(OR(F304=$AM$1,F304=$AN$1,F305=$AM$1,F305=$AN$1,F306=$AM$1,F306=$AN$1),0,1)))</f>
        <v/>
      </c>
      <c r="AS304" s="342" t="str">
        <f>IF($A304&gt;='DB_FG_243way_Regular Symbol'!D$16,"",IF(B304=0,"",IF(OR(B304=$AM$1,B304=$AT$1,B305=$AM$1,B305=$AT$1,B306=$AM$1,B306=$AT$1),0,1)))</f>
        <v/>
      </c>
      <c r="AT304" s="2" t="str">
        <f>IF($A304&gt;='DB_FG_243way_Regular Symbol'!E$16,"",IF(C304=0,"",IF(OR(C304=$AM$1,C304=$AT$1,C305=$AM$1,C305=$AT$1,C306=$AM$1,C306=$AT$1),0,1)))</f>
        <v/>
      </c>
      <c r="AU304" s="2" t="str">
        <f>IF($A304&gt;='DB_FG_243way_Regular Symbol'!F$16,"",IF(D304=0,"",IF(OR(D304=$AM$1,D304=$AT$1,D305=$AM$1,D305=$AT$1,D306=$AM$1,D306=$AT$1),0,1)))</f>
        <v/>
      </c>
      <c r="AV304" s="2" t="str">
        <f>IF($A304&gt;='DB_FG_243way_Regular Symbol'!G$16,"",IF(E304=0,"",IF(OR(E304=$AM$1,E304=$AT$1,E305=$AM$1,E305=$AT$1,E306=$AM$1,E306=$AT$1),0,1)))</f>
        <v/>
      </c>
      <c r="AW304" s="128" t="str">
        <f>IF($A304&gt;='DB_FG_243way_Regular Symbol'!H$16,"",IF(F304=0,"",IF(OR(F304=$AM$1,F304=$AT$1,F305=$AM$1,F305=$AT$1,F306=$AM$1,F306=$AT$1),0,1)))</f>
        <v/>
      </c>
      <c r="AY304" s="342" t="str">
        <f>IF($A304&gt;='DB_FG_243way_Regular Symbol'!D$16,"",IF(B304=0,"",IF(OR(B304=$AM$1,B304=$AZ$1,B305=$AM$1,B305=$AZ$1,B306=$AM$1,B306=$AZ$1),0,1)))</f>
        <v/>
      </c>
      <c r="AZ304" s="2" t="str">
        <f>IF($A304&gt;='DB_FG_243way_Regular Symbol'!E$16,"",IF(C304=0,"",IF(OR(C304=$AM$1,C304=$AZ$1,C305=$AM$1,C305=$AZ$1,C306=$AM$1,C306=$AZ$1),0,1)))</f>
        <v/>
      </c>
      <c r="BA304" s="2" t="str">
        <f>IF($A304&gt;='DB_FG_243way_Regular Symbol'!F$16,"",IF(D304=0,"",IF(OR(D304=$AM$1,D304=$AZ$1,D305=$AM$1,D305=$AZ$1,D306=$AM$1,D306=$AZ$1),0,1)))</f>
        <v/>
      </c>
      <c r="BB304" s="2" t="str">
        <f>IF($A304&gt;='DB_FG_243way_Regular Symbol'!G$16,"",IF(E304=0,"",IF(OR(E304=$AM$1,E304=$AZ$1,E305=$AM$1,E305=$AZ$1,E306=$AM$1,E306=$AZ$1),0,1)))</f>
        <v/>
      </c>
      <c r="BC304" s="128" t="str">
        <f>IF($A304&gt;='DB_FG_243way_Regular Symbol'!H$16,"",IF(F304=0,"",IF(OR(F304=$AM$1,F304=$AZ$1,F305=$AM$1,F305=$AZ$1,F306=$AM$1,F306=$AZ$1),0,1)))</f>
        <v/>
      </c>
      <c r="BE304" s="342"/>
      <c r="BF304" s="2"/>
      <c r="BG304" s="2" t="str">
        <f>IF($A304&gt;='DB_FG_243way_Regular Symbol'!F$16,"",IF(D304=0,"",COUNTIF(D304:D306,$BF$1)))</f>
        <v/>
      </c>
      <c r="BH304" s="2" t="str">
        <f>IF($A304&gt;='DB_FG_243way_Regular Symbol'!G$16,"",IF(E304=0,"",COUNTIF(E304:E306,$BF$1)))</f>
        <v/>
      </c>
      <c r="BI304" s="2" t="str">
        <f>IF($A304&gt;='DB_FG_243way_Regular Symbol'!H$16,"",IF(F304=0,"",COUNTIF(F304:F306,$BF$1)))</f>
        <v/>
      </c>
      <c r="BK304" s="342"/>
      <c r="BL304" s="2"/>
      <c r="BM304" s="2" t="str">
        <f>IF($A304&gt;='DB_FG_243way_Regular Symbol'!F$16,"",IF(D304=0,"",IF(OR(D304=$AM$1,D304=$BL$1,D305=$AM$1,D305=$BL$1,D306=$AM$1,D306=$BL$1),0,1)))</f>
        <v/>
      </c>
      <c r="BN304" s="2" t="str">
        <f>IF($A304&gt;='DB_FG_243way_Regular Symbol'!G$16,"",IF(E304=0,"",IF(OR(E304=$AM$1,E304=$BL$1,E305=$AM$1,E305=$BL$1,E306=$AM$1,E306=$BL$1),0,1)))</f>
        <v/>
      </c>
      <c r="BO304" s="128" t="str">
        <f>IF($A304&gt;='DB_FG_243way_Regular Symbol'!H$16,"",IF(F304=0,"",IF(OR(F304=$AM$1,F304=$BL$1,F305=$AM$1,F305=$BL$1,F306=$AM$1,F306=$BL$1),0,1)))</f>
        <v/>
      </c>
      <c r="BQ304" s="2" t="str">
        <f>IF($A304&gt;='DB_FG_243way_Regular Symbol'!D$16,"",IF(B304=0,"",IF(OR(B304=$BQ$1,B304=$BR$1,B305=$BQ$1,B305=$BR$1,B306=$BQ$1,B306=$BR$1),0,1)))</f>
        <v/>
      </c>
      <c r="BR304" s="2" t="str">
        <f>IF($A304&gt;='DB_FG_243way_Regular Symbol'!E$16,"",IF(C304=0,"",IF(OR(C304=$BQ$1,C304=$BR$1,C305=$BQ$1,C305=$BR$1,C306=$BQ$1,C306=$BR$1),0,1)))</f>
        <v/>
      </c>
      <c r="BS304" s="2" t="str">
        <f>IF($A304&gt;='DB_FG_243way_Regular Symbol'!F$16,"",IF(D304=0,"",IF(OR(D304=$BQ$1,D304=$BR$1,D305=$BQ$1,D305=$BR$1,D306=$BQ$1,D306=$BR$1),0,1)))</f>
        <v/>
      </c>
      <c r="BT304" s="2" t="str">
        <f>IF($A304&gt;='DB_FG_243way_Regular Symbol'!G$16,"",IF(E304=0,"",IF(OR(E304=$BQ$1,E304=$BR$1,E305=$BQ$1,E305=$BR$1,E306=$BQ$1,E306=$BR$1),0,1)))</f>
        <v/>
      </c>
      <c r="BU304" s="2" t="str">
        <f>IF($A304&gt;='DB_FG_243way_Regular Symbol'!H$16,"",IF(F304=0,"",IF(OR(F304=$BQ$1,F304=$BR$1,F305=$BQ$1,F305=$BR$1,F306=$BQ$1,F306=$BR$1),0,1)))</f>
        <v/>
      </c>
      <c r="BW304" s="2" t="str">
        <f>IF($A304&gt;='DB_FG_243way_Regular Symbol'!D$16,"",IF(B304=0,"",IF(OR(B304=$BW$1,B305=$BW$1,B306=$BW$1,B304=$BX$1,B305=$BX$1,B306=$BX$1),0,1)))</f>
        <v/>
      </c>
      <c r="BX304" s="2" t="str">
        <f>IF($A304&gt;='DB_FG_243way_Regular Symbol'!E$16,"",IF(C304=0,"",IF(OR(C304=$BW$1,C305=$BW$1,C306=$BW$1,C304=$BX$1,C305=$BX$1,C306=$BX$1),0,1)))</f>
        <v/>
      </c>
      <c r="BY304" s="2" t="str">
        <f>IF($A304&gt;='DB_FG_243way_Regular Symbol'!F$16,"",IF(D304=0,"",IF(OR(D304=$BW$1,D305=$BW$1,D306=$BW$1,D304=$BX$1,D305=$BX$1,D306=$BX$1),0,1)))</f>
        <v/>
      </c>
      <c r="BZ304" s="2" t="str">
        <f>IF($A304&gt;='DB_FG_243way_Regular Symbol'!G$16,"",IF(E304=0,"",IF(OR(E304=$BW$1,E305=$BW$1,E306=$BW$1,E304=$BX$1,E305=$BX$1,E306=$BX$1),0,1)))</f>
        <v/>
      </c>
      <c r="CA304" s="2" t="str">
        <f>IF($A304&gt;='DB_FG_243way_Regular Symbol'!H$16,"",IF(F304=0,"",IF(OR(F304=$BW$1,F305=$BW$1,F306=$BW$1,F304=$BX$1,F305=$BX$1,F306=$BX$1),0,1)))</f>
        <v/>
      </c>
      <c r="CC304" s="2" t="str">
        <f>IF($A304&gt;='DB_FG_243way_Regular Symbol'!D$16,"",IF(B304=0,"",IF(OR(B304=$BW$1,B305=$BW$1,B306=$BW$1,B304=$CD$1,B305=$CD$1,B306=$CD$1),0,1)))</f>
        <v/>
      </c>
      <c r="CD304" s="2" t="str">
        <f>IF($A304&gt;='DB_FG_243way_Regular Symbol'!E$16,"",IF(C304=0,"",IF(OR(C304=$BW$1,C305=$BW$1,C306=$BW$1,C304=$CD$1,C305=$CD$1,C306=$CD$1),0,1)))</f>
        <v/>
      </c>
      <c r="CE304" s="2" t="str">
        <f>IF($A304&gt;='DB_FG_243way_Regular Symbol'!F$16,"",IF(D304=0,"",IF(OR(D304=$BW$1,D305=$BW$1,D306=$BW$1,D304=$CD$1,D305=$CD$1,D306=$CD$1),0,1)))</f>
        <v/>
      </c>
      <c r="CF304" s="2" t="str">
        <f>IF($A304&gt;='DB_FG_243way_Regular Symbol'!G$16,"",IF(E304=0,"",IF(OR(E304=$BW$1,E305=$BW$1,E306=$BW$1,E304=$CD$1,E305=$CD$1,E306=$CD$1),0,1)))</f>
        <v/>
      </c>
      <c r="CG304" s="2" t="str">
        <f>IF($A304&gt;='DB_FG_243way_Regular Symbol'!H$16,"",IF(F304=0,"",IF(OR(F304=$BW$1,F305=$BW$1,F306=$BW$1,F304=$CD$1,F305=$CD$1,F306=$CD$1),0,1)))</f>
        <v/>
      </c>
      <c r="CI304" s="2" t="str">
        <f>IF($A304&gt;='DB_FG_243way_Regular Symbol'!D$16,"",IF(B304=0,"",IF(OR(B304=$BW$1,B305=$BW$1,B306=$BW$1,B304=$CJ$1,B305=$CJ$1,B306=$CJ$1),0,1)))</f>
        <v/>
      </c>
      <c r="CJ304" s="2" t="str">
        <f>IF($A304&gt;='DB_FG_243way_Regular Symbol'!E$16,"",IF(C304=0,"",IF(OR(C304=$BW$1,C305=$BW$1,C306=$BW$1,C304=$CJ$1,C305=$CJ$1,C306=$CJ$1),0,1)))</f>
        <v/>
      </c>
      <c r="CK304" s="2" t="str">
        <f>IF($A304&gt;='DB_FG_243way_Regular Symbol'!F$16,"",IF(D304=0,"",IF(OR(D304=$BW$1,D305=$BW$1,D306=$BW$1,D304=$CJ$1,D305=$CJ$1,D306=$CJ$1),0,1)))</f>
        <v/>
      </c>
      <c r="CL304" s="2" t="str">
        <f>IF($A304&gt;='DB_FG_243way_Regular Symbol'!G$16,"",IF(E304=0,"",IF(OR(E304=$BW$1,E305=$BW$1,E306=$BW$1,E304=$CJ$1,E305=$CJ$1,E306=$CJ$1),0,1)))</f>
        <v/>
      </c>
      <c r="CM304" s="2" t="str">
        <f>IF($A304&gt;='DB_FG_243way_Regular Symbol'!H$16,"",IF(F304=0,"",IF(OR(F304=$BW$1,F305=$BW$1,F306=$BW$1,F304=$CJ$1,F305=$CJ$1,F306=$CJ$1),0,1)))</f>
        <v/>
      </c>
      <c r="CO304" s="2" t="str">
        <f>IF($A304&gt;='DB_FG_243way_Regular Symbol'!D$16,"",IF(B304=0,"",IF(OR(B304=$BW$1,B305=$BW$1,B306=$BW$1,B304=$CP$1,B305=$CP$1,B306=$CP$1),0,1)))</f>
        <v/>
      </c>
      <c r="CP304" s="2" t="str">
        <f>IF($A304&gt;='DB_FG_243way_Regular Symbol'!E$16,"",IF(C304=0,"",IF(OR(C304=$BW$1,C305=$BW$1,C306=$BW$1,C304=$CP$1,C305=$CP$1,C306=$CP$1),0,1)))</f>
        <v/>
      </c>
      <c r="CQ304" s="2" t="str">
        <f>IF($A304&gt;='DB_FG_243way_Regular Symbol'!F$16,"",IF(D304=0,"",IF(OR(D304=$BW$1,D305=$BW$1,D306=$BW$1,D304=$CP$1,D305=$CP$1,D306=$CP$1),0,1)))</f>
        <v/>
      </c>
      <c r="CR304" s="2" t="str">
        <f>IF($A304&gt;='DB_FG_243way_Regular Symbol'!G$16,"",IF(E304=0,"",IF(OR(E304=$BW$1,E305=$BW$1,E306=$BW$1,E304=$CP$1,E305=$CP$1,E306=$CP$1),0,1)))</f>
        <v/>
      </c>
      <c r="CS304" s="2" t="str">
        <f>IF($A304&gt;='DB_FG_243way_Regular Symbol'!H$16,"",IF(F304=0,"",IF(OR(F304=$BW$1,F305=$BW$1,F306=$BW$1,F304=$CP$1,F305=$CP$1,F306=$CP$1),0,1)))</f>
        <v/>
      </c>
      <c r="CU304" s="2" t="str">
        <f>IF($A304&gt;='DB_FG_243way_Regular Symbol'!D$16,"",IF(B304=0,"",IF(OR(B304=$BW$1,B305=$BW$1,B306=$BW$1,B304=$CV$1,B305=$CV$1,B306=$CV$1),0,1)))</f>
        <v/>
      </c>
      <c r="CV304" s="2" t="str">
        <f>IF($A304&gt;='DB_FG_243way_Regular Symbol'!E$16,"",IF(C304=0,"",IF(OR(C304=$BW$1,C305=$BW$1,C306=$BW$1,C304=$CV$1,C305=$CV$1,C306=$CV$1),0,1)))</f>
        <v/>
      </c>
      <c r="CW304" s="2" t="str">
        <f>IF($A304&gt;='DB_FG_243way_Regular Symbol'!F$16,"",IF(D304=0,"",IF(OR(D304=$BW$1,D305=$BW$1,D306=$BW$1,D304=$CV$1,D305=$CV$1,D306=$CV$1),0,1)))</f>
        <v/>
      </c>
      <c r="CX304" s="2" t="str">
        <f>IF($A304&gt;='DB_FG_243way_Regular Symbol'!G$16,"",IF(E304=0,"",IF(OR(E304=$BW$1,E305=$BW$1,E306=$BW$1,E304=$CV$1,E305=$CV$1,E306=$CV$1),0,1)))</f>
        <v/>
      </c>
      <c r="CY304" s="2" t="str">
        <f>IF($A304&gt;='DB_FG_243way_Regular Symbol'!H$16,"",IF(F304=0,"",IF(OR(F304=$BW$1,F305=$BW$1,F306=$BW$1,F304=$CV$1,F305=$CV$1,F306=$CV$1),0,1)))</f>
        <v/>
      </c>
    </row>
    <row r="305" spans="1:103">
      <c r="A305" s="341">
        <f>IF('DB_FG_243way_Regular Symbol'!L304="","",'DB_FG_243way_Regular Symbol'!L304)</f>
        <v>301</v>
      </c>
      <c r="B305" s="184" t="str">
        <f>IF('DB_FG_243way_Regular Symbol'!M304="",
IF($A305-'DB_FG_243way_Regular Symbol'!D$16&gt;='DB_FG_243way_RegularＸ_W()'!B$2-1,"",VLOOKUP($A305-'DB_FG_243way_Regular Symbol'!D$16,'DB_FG_243way_Regular Symbol'!$L$3:$Q$99,'DB_FG_243way_RegularＸ_W()'!B$3+1,FALSE)),
'DB_FG_243way_Regular Symbol'!M304)</f>
        <v/>
      </c>
      <c r="C305" s="184" t="str">
        <f>IF('DB_FG_243way_Regular Symbol'!N304="",
IF($A305-'DB_FG_243way_Regular Symbol'!E$16&gt;='DB_FG_243way_RegularＸ_W()'!C$2-1,"",VLOOKUP($A305-'DB_FG_243way_Regular Symbol'!E$16,'DB_FG_243way_Regular Symbol'!$L$3:$Q$99,'DB_FG_243way_RegularＸ_W()'!C$3+1,FALSE)),
'DB_FG_243way_Regular Symbol'!N304)</f>
        <v/>
      </c>
      <c r="D305" s="184" t="str">
        <f>IF('DB_FG_243way_Regular Symbol'!O304="",
IF($A305-'DB_FG_243way_Regular Symbol'!F$16&gt;='DB_FG_243way_RegularＸ_W()'!D$2-1,"",VLOOKUP($A305-'DB_FG_243way_Regular Symbol'!F$16,'DB_FG_243way_Regular Symbol'!$L$3:$Q$99,'DB_FG_243way_RegularＸ_W()'!D$3+1,FALSE)),
'DB_FG_243way_Regular Symbol'!O304)</f>
        <v/>
      </c>
      <c r="E305" s="184" t="str">
        <f>IF('DB_FG_243way_Regular Symbol'!P304="",
IF($A305-'DB_FG_243way_Regular Symbol'!G$16&gt;='DB_FG_243way_RegularＸ_W()'!E$2-1,"",VLOOKUP($A305-'DB_FG_243way_Regular Symbol'!G$16,'DB_FG_243way_Regular Symbol'!$L$3:$Q$99,'DB_FG_243way_RegularＸ_W()'!E$3+1,FALSE)),
'DB_FG_243way_Regular Symbol'!P304)</f>
        <v/>
      </c>
      <c r="F305" s="358" t="str">
        <f>IF('DB_FG_243way_Regular Symbol'!Q304="",
IF($A305-'DB_FG_243way_Regular Symbol'!H$16&gt;='DB_FG_243way_RegularＸ_W()'!F$2-1,"",VLOOKUP($A305-'DB_FG_243way_Regular Symbol'!H$16,'DB_FG_243way_Regular Symbol'!$L$3:$Q$99,'DB_FG_243way_RegularＸ_W()'!F$3+1,FALSE)),
'DB_FG_243way_Regular Symbol'!Q304)</f>
        <v/>
      </c>
      <c r="O305" s="342" t="str">
        <f>IF($A305&gt;='DB_FG_243way_Regular Symbol'!D$16,"",IF(B305=0,"",IF(OR(B305=$O$1,B305=$P$1,B306=$O$1,B306=$P$1,B307=$O$1,B307=$P$1),0,1)))</f>
        <v/>
      </c>
      <c r="P305" s="2" t="str">
        <f>IF($A305&gt;='DB_FG_243way_Regular Symbol'!E$16,"",IF(C305=0,"",IF(OR(C305=$O$1,C305=$P$1,C306=$O$1,C306=$P$1,C307=$O$1,C307=$P$1),0,1)))</f>
        <v/>
      </c>
      <c r="Q305" s="2" t="str">
        <f>IF($A305&gt;='DB_FG_243way_Regular Symbol'!F$16,"",IF(D305=0,"",IF(OR(D305=$O$1,D305=$P$1,D306=$O$1,D306=$P$1,D307=$O$1,D307=$P$1),0,1)))</f>
        <v/>
      </c>
      <c r="R305" s="2" t="str">
        <f>IF($A305&gt;='DB_FG_243way_Regular Symbol'!G$16,"",IF(E305=0,"",IF(OR(E305=$O$1,E305=$P$1,E306=$O$1,E306=$P$1,E307=$O$1,E307=$P$1),0,1)))</f>
        <v/>
      </c>
      <c r="S305" s="128" t="str">
        <f>IF($A305&gt;='DB_FG_243way_Regular Symbol'!H$16,"",IF(F305=0,"",IF(OR(F305=$O$1,F305=$P$1,F306=$O$1,F306=$P$1,F307=$O$1,F307=$P$1),0,1)))</f>
        <v/>
      </c>
      <c r="U305" s="342" t="str">
        <f>IF($A305&gt;='DB_FG_243way_Regular Symbol'!D$16,"",IF(B305=0,"",IF(OR(B305=$U$1,B305=$V$1,B306=$U$1,B306=$V$1,B307=$U$1,B307=$V$1),0,1)))</f>
        <v/>
      </c>
      <c r="V305" s="2" t="str">
        <f>IF($A305&gt;='DB_FG_243way_Regular Symbol'!E$16,"",IF(C305=0,"",IF(OR(C305=$U$1,C305=$V$1,C306=$U$1,C306=$V$1,C307=$U$1,C307=$V$1),0,1)))</f>
        <v/>
      </c>
      <c r="W305" s="2" t="str">
        <f>IF($A305&gt;='DB_FG_243way_Regular Symbol'!F$16,"",IF(D305=0,"",IF(OR(D305=$U$1,D305=$V$1,D306=$U$1,D306=$V$1,D307=$U$1,D307=$V$1),0,1)))</f>
        <v/>
      </c>
      <c r="X305" s="2" t="str">
        <f>IF($A305&gt;='DB_FG_243way_Regular Symbol'!G$16,"",IF(E305=0,"",IF(OR(E305=$U$1,E305=$V$1,E306=$U$1,E306=$V$1,E307=$U$1,E307=$V$1),0,1)))</f>
        <v/>
      </c>
      <c r="Y305" s="128" t="str">
        <f>IF($A305&gt;='DB_FG_243way_Regular Symbol'!H$16,"",IF(F305=0,"",IF(OR(F305=$U$1,F305=$V$1,F306=$U$1,F306=$V$1,F307=$U$1,F307=$V$1),0,1)))</f>
        <v/>
      </c>
      <c r="AA305" s="342" t="str">
        <f>IF($A305&gt;='DB_FG_243way_Regular Symbol'!D$16,"",IF(B305=0,"",IF(OR(B305=$AA$1,B305=$AB$1,B306=$AA$1,B306=$AB$1,B307=$AA$1,,B307=$AB$1),0,1)))</f>
        <v/>
      </c>
      <c r="AB305" s="2" t="str">
        <f>IF($A305&gt;='DB_FG_243way_Regular Symbol'!E$16,"",IF(C305=0,"",IF(OR(C305=$AA$1,C305=$AB$1,C306=$AA$1,C306=$AB$1,C307=$AA$1,,C307=$AB$1),0,1)))</f>
        <v/>
      </c>
      <c r="AC305" s="2" t="str">
        <f>IF($A305&gt;='DB_FG_243way_Regular Symbol'!F$16,"",IF(D305=0,"",IF(OR(D305=$AA$1,D305=$AB$1,D306=$AA$1,D306=$AB$1,D307=$AA$1,,D307=$AB$1),0,1)))</f>
        <v/>
      </c>
      <c r="AD305" s="2" t="str">
        <f>IF($A305&gt;='DB_FG_243way_Regular Symbol'!G$16,"",IF(E305=0,"",IF(OR(E305=$AA$1,E305=$AB$1,E306=$AA$1,E306=$AB$1,E307=$AA$1,,E307=$AB$1),0,1)))</f>
        <v/>
      </c>
      <c r="AE305" s="128" t="str">
        <f>IF($A305&gt;='DB_FG_243way_Regular Symbol'!H$16,"",IF(F305=0,"",IF(OR(F305=$AA$1,F305=$AB$1,F306=$AA$1,F306=$AB$1,F307=$AA$1,,F307=$AB$1),0,1)))</f>
        <v/>
      </c>
      <c r="AG305" s="342" t="str">
        <f>IF($A305&gt;='DB_FG_243way_Regular Symbol'!D$16,"",IF(B305=0,"",IF(OR(B305=$AG$1,B305=$AH$1,B306=$AG$1,B306=$AH$1,B307=$AG$1,B307=$AH$1),0,1)))</f>
        <v/>
      </c>
      <c r="AH305" s="2" t="str">
        <f>IF($A305&gt;='DB_FG_243way_Regular Symbol'!E$16,"",IF(C305=0,"",IF(OR(C305=$AG$1,C305=$AH$1,C306=$AG$1,C306=$AH$1,C307=$AG$1,C307=$AH$1),0,1)))</f>
        <v/>
      </c>
      <c r="AI305" s="2" t="str">
        <f>IF($A305&gt;='DB_FG_243way_Regular Symbol'!F$16,"",IF(D305=0,"",IF(OR(D305=$AG$1,D305=$AH$1,D306=$AG$1,D306=$AH$1,D307=$AG$1,D307=$AH$1),0,1)))</f>
        <v/>
      </c>
      <c r="AJ305" s="2" t="str">
        <f>IF($A305&gt;='DB_FG_243way_Regular Symbol'!G$16,"",IF(E305=0,"",IF(OR(E305=$AG$1,E305=$AH$1,E306=$AG$1,E306=$AH$1,E307=$AG$1,E307=$AH$1),0,1)))</f>
        <v/>
      </c>
      <c r="AK305" s="128" t="str">
        <f>IF($A305&gt;='DB_FG_243way_Regular Symbol'!H$16,"",IF(F305=0,"",IF(OR(F305=$AG$1,F305=$AH$1,F306=$AG$1,F306=$AH$1,F307=$AG$1,F307=$AH$1),0,1)))</f>
        <v/>
      </c>
      <c r="AM305" s="342" t="str">
        <f>IF($A305&gt;='DB_FG_243way_Regular Symbol'!D$16,"",IF(B305=0,"",IF(OR(B305=$AM$1,B305=$AN$1,B306=$AM$1,B306=$AN$1,B307=$AM$1,B307=$AN$1),0,1)))</f>
        <v/>
      </c>
      <c r="AN305" s="2" t="str">
        <f>IF($A305&gt;='DB_FG_243way_Regular Symbol'!E$16,"",IF(C305=0,"",IF(OR(C305=$AM$1,C305=$AN$1,C306=$AM$1,C306=$AN$1,C307=$AM$1,C307=$AN$1),0,1)))</f>
        <v/>
      </c>
      <c r="AO305" s="2" t="str">
        <f>IF($A305&gt;='DB_FG_243way_Regular Symbol'!F$16,"",IF(D305=0,"",IF(OR(D305=$AM$1,D305=$AN$1,D306=$AM$1,D306=$AN$1,D307=$AM$1,D307=$AN$1),0,1)))</f>
        <v/>
      </c>
      <c r="AP305" s="2" t="str">
        <f>IF($A305&gt;='DB_FG_243way_Regular Symbol'!G$16,"",IF(E305=0,"",IF(OR(E305=$AM$1,E305=$AN$1,E306=$AM$1,E306=$AN$1,E307=$AM$1,E307=$AN$1),0,1)))</f>
        <v/>
      </c>
      <c r="AQ305" s="128" t="str">
        <f>IF($A305&gt;='DB_FG_243way_Regular Symbol'!H$16,"",IF(F305=0,"",IF(OR(F305=$AM$1,F305=$AN$1,F306=$AM$1,F306=$AN$1,F307=$AM$1,F307=$AN$1),0,1)))</f>
        <v/>
      </c>
      <c r="AS305" s="342" t="str">
        <f>IF($A305&gt;='DB_FG_243way_Regular Symbol'!D$16,"",IF(B305=0,"",IF(OR(B305=$AM$1,B305=$AT$1,B306=$AM$1,B306=$AT$1,B307=$AM$1,B307=$AT$1),0,1)))</f>
        <v/>
      </c>
      <c r="AT305" s="2" t="str">
        <f>IF($A305&gt;='DB_FG_243way_Regular Symbol'!E$16,"",IF(C305=0,"",IF(OR(C305=$AM$1,C305=$AT$1,C306=$AM$1,C306=$AT$1,C307=$AM$1,C307=$AT$1),0,1)))</f>
        <v/>
      </c>
      <c r="AU305" s="2" t="str">
        <f>IF($A305&gt;='DB_FG_243way_Regular Symbol'!F$16,"",IF(D305=0,"",IF(OR(D305=$AM$1,D305=$AT$1,D306=$AM$1,D306=$AT$1,D307=$AM$1,D307=$AT$1),0,1)))</f>
        <v/>
      </c>
      <c r="AV305" s="2" t="str">
        <f>IF($A305&gt;='DB_FG_243way_Regular Symbol'!G$16,"",IF(E305=0,"",IF(OR(E305=$AM$1,E305=$AT$1,E306=$AM$1,E306=$AT$1,E307=$AM$1,E307=$AT$1),0,1)))</f>
        <v/>
      </c>
      <c r="AW305" s="128" t="str">
        <f>IF($A305&gt;='DB_FG_243way_Regular Symbol'!H$16,"",IF(F305=0,"",IF(OR(F305=$AM$1,F305=$AT$1,F306=$AM$1,F306=$AT$1,F307=$AM$1,F307=$AT$1),0,1)))</f>
        <v/>
      </c>
      <c r="AY305" s="342" t="str">
        <f>IF($A305&gt;='DB_FG_243way_Regular Symbol'!D$16,"",IF(B305=0,"",IF(OR(B305=$AM$1,B305=$AZ$1,B306=$AM$1,B306=$AZ$1,B307=$AM$1,B307=$AZ$1),0,1)))</f>
        <v/>
      </c>
      <c r="AZ305" s="2" t="str">
        <f>IF($A305&gt;='DB_FG_243way_Regular Symbol'!E$16,"",IF(C305=0,"",IF(OR(C305=$AM$1,C305=$AZ$1,C306=$AM$1,C306=$AZ$1,C307=$AM$1,C307=$AZ$1),0,1)))</f>
        <v/>
      </c>
      <c r="BA305" s="2" t="str">
        <f>IF($A305&gt;='DB_FG_243way_Regular Symbol'!F$16,"",IF(D305=0,"",IF(OR(D305=$AM$1,D305=$AZ$1,D306=$AM$1,D306=$AZ$1,D307=$AM$1,D307=$AZ$1),0,1)))</f>
        <v/>
      </c>
      <c r="BB305" s="2" t="str">
        <f>IF($A305&gt;='DB_FG_243way_Regular Symbol'!G$16,"",IF(E305=0,"",IF(OR(E305=$AM$1,E305=$AZ$1,E306=$AM$1,E306=$AZ$1,E307=$AM$1,E307=$AZ$1),0,1)))</f>
        <v/>
      </c>
      <c r="BC305" s="128" t="str">
        <f>IF($A305&gt;='DB_FG_243way_Regular Symbol'!H$16,"",IF(F305=0,"",IF(OR(F305=$AM$1,F305=$AZ$1,F306=$AM$1,F306=$AZ$1,F307=$AM$1,F307=$AZ$1),0,1)))</f>
        <v/>
      </c>
      <c r="BE305" s="342"/>
      <c r="BF305" s="2"/>
      <c r="BG305" s="2" t="str">
        <f>IF($A305&gt;='DB_FG_243way_Regular Symbol'!F$16,"",IF(D305=0,"",COUNTIF(D305:D307,$BF$1)))</f>
        <v/>
      </c>
      <c r="BH305" s="2" t="str">
        <f>IF($A305&gt;='DB_FG_243way_Regular Symbol'!G$16,"",IF(E305=0,"",COUNTIF(E305:E307,$BF$1)))</f>
        <v/>
      </c>
      <c r="BI305" s="2" t="str">
        <f>IF($A305&gt;='DB_FG_243way_Regular Symbol'!H$16,"",IF(F305=0,"",COUNTIF(F305:F307,$BF$1)))</f>
        <v/>
      </c>
      <c r="BK305" s="342"/>
      <c r="BL305" s="2"/>
      <c r="BM305" s="2" t="str">
        <f>IF($A305&gt;='DB_FG_243way_Regular Symbol'!F$16,"",IF(D305=0,"",IF(OR(D305=$AM$1,D305=$BL$1,D306=$AM$1,D306=$BL$1,D307=$AM$1,D307=$BL$1),0,1)))</f>
        <v/>
      </c>
      <c r="BN305" s="2" t="str">
        <f>IF($A305&gt;='DB_FG_243way_Regular Symbol'!G$16,"",IF(E305=0,"",IF(OR(E305=$AM$1,E305=$BL$1,E306=$AM$1,E306=$BL$1,E307=$AM$1,E307=$BL$1),0,1)))</f>
        <v/>
      </c>
      <c r="BO305" s="128" t="str">
        <f>IF($A305&gt;='DB_FG_243way_Regular Symbol'!H$16,"",IF(F305=0,"",IF(OR(F305=$AM$1,F305=$BL$1,F306=$AM$1,F306=$BL$1,F307=$AM$1,F307=$BL$1),0,1)))</f>
        <v/>
      </c>
      <c r="BQ305" s="2" t="str">
        <f>IF($A305&gt;='DB_FG_243way_Regular Symbol'!D$16,"",IF(B305=0,"",IF(OR(B305=$BQ$1,B305=$BR$1,B306=$BQ$1,B306=$BR$1,B307=$BQ$1,B307=$BR$1),0,1)))</f>
        <v/>
      </c>
      <c r="BR305" s="2" t="str">
        <f>IF($A305&gt;='DB_FG_243way_Regular Symbol'!E$16,"",IF(C305=0,"",IF(OR(C305=$BQ$1,C305=$BR$1,C306=$BQ$1,C306=$BR$1,C307=$BQ$1,C307=$BR$1),0,1)))</f>
        <v/>
      </c>
      <c r="BS305" s="2" t="str">
        <f>IF($A305&gt;='DB_FG_243way_Regular Symbol'!F$16,"",IF(D305=0,"",IF(OR(D305=$BQ$1,D305=$BR$1,D306=$BQ$1,D306=$BR$1,D307=$BQ$1,D307=$BR$1),0,1)))</f>
        <v/>
      </c>
      <c r="BT305" s="2" t="str">
        <f>IF($A305&gt;='DB_FG_243way_Regular Symbol'!G$16,"",IF(E305=0,"",IF(OR(E305=$BQ$1,E305=$BR$1,E306=$BQ$1,E306=$BR$1,E307=$BQ$1,E307=$BR$1),0,1)))</f>
        <v/>
      </c>
      <c r="BU305" s="2" t="str">
        <f>IF($A305&gt;='DB_FG_243way_Regular Symbol'!H$16,"",IF(F305=0,"",IF(OR(F305=$BQ$1,F305=$BR$1,F306=$BQ$1,F306=$BR$1,F307=$BQ$1,F307=$BR$1),0,1)))</f>
        <v/>
      </c>
      <c r="BW305" s="2" t="str">
        <f>IF($A305&gt;='DB_FG_243way_Regular Symbol'!D$16,"",IF(B305=0,"",IF(OR(B305=$BW$1,B306=$BW$1,B307=$BW$1,B305=$BX$1,B306=$BX$1,B307=$BX$1),0,1)))</f>
        <v/>
      </c>
      <c r="BX305" s="2" t="str">
        <f>IF($A305&gt;='DB_FG_243way_Regular Symbol'!E$16,"",IF(C305=0,"",IF(OR(C305=$BW$1,C306=$BW$1,C307=$BW$1,C305=$BX$1,C306=$BX$1,C307=$BX$1),0,1)))</f>
        <v/>
      </c>
      <c r="BY305" s="2" t="str">
        <f>IF($A305&gt;='DB_FG_243way_Regular Symbol'!F$16,"",IF(D305=0,"",IF(OR(D305=$BW$1,D306=$BW$1,D307=$BW$1,D305=$BX$1,D306=$BX$1,D307=$BX$1),0,1)))</f>
        <v/>
      </c>
      <c r="BZ305" s="2" t="str">
        <f>IF($A305&gt;='DB_FG_243way_Regular Symbol'!G$16,"",IF(E305=0,"",IF(OR(E305=$BW$1,E306=$BW$1,E307=$BW$1,E305=$BX$1,E306=$BX$1,E307=$BX$1),0,1)))</f>
        <v/>
      </c>
      <c r="CA305" s="2" t="str">
        <f>IF($A305&gt;='DB_FG_243way_Regular Symbol'!H$16,"",IF(F305=0,"",IF(OR(F305=$BW$1,F306=$BW$1,F307=$BW$1,F305=$BX$1,F306=$BX$1,F307=$BX$1),0,1)))</f>
        <v/>
      </c>
      <c r="CC305" s="2" t="str">
        <f>IF($A305&gt;='DB_FG_243way_Regular Symbol'!D$16,"",IF(B305=0,"",IF(OR(B305=$BW$1,B306=$BW$1,B307=$BW$1,B305=$CD$1,B306=$CD$1,B307=$CD$1),0,1)))</f>
        <v/>
      </c>
      <c r="CD305" s="2" t="str">
        <f>IF($A305&gt;='DB_FG_243way_Regular Symbol'!E$16,"",IF(C305=0,"",IF(OR(C305=$BW$1,C306=$BW$1,C307=$BW$1,C305=$CD$1,C306=$CD$1,C307=$CD$1),0,1)))</f>
        <v/>
      </c>
      <c r="CE305" s="2" t="str">
        <f>IF($A305&gt;='DB_FG_243way_Regular Symbol'!F$16,"",IF(D305=0,"",IF(OR(D305=$BW$1,D306=$BW$1,D307=$BW$1,D305=$CD$1,D306=$CD$1,D307=$CD$1),0,1)))</f>
        <v/>
      </c>
      <c r="CF305" s="2" t="str">
        <f>IF($A305&gt;='DB_FG_243way_Regular Symbol'!G$16,"",IF(E305=0,"",IF(OR(E305=$BW$1,E306=$BW$1,E307=$BW$1,E305=$CD$1,E306=$CD$1,E307=$CD$1),0,1)))</f>
        <v/>
      </c>
      <c r="CG305" s="2" t="str">
        <f>IF($A305&gt;='DB_FG_243way_Regular Symbol'!H$16,"",IF(F305=0,"",IF(OR(F305=$BW$1,F306=$BW$1,F307=$BW$1,F305=$CD$1,F306=$CD$1,F307=$CD$1),0,1)))</f>
        <v/>
      </c>
      <c r="CI305" s="2" t="str">
        <f>IF($A305&gt;='DB_FG_243way_Regular Symbol'!D$16,"",IF(B305=0,"",IF(OR(B305=$BW$1,B306=$BW$1,B307=$BW$1,B305=$CJ$1,B306=$CJ$1,B307=$CJ$1),0,1)))</f>
        <v/>
      </c>
      <c r="CJ305" s="2" t="str">
        <f>IF($A305&gt;='DB_FG_243way_Regular Symbol'!E$16,"",IF(C305=0,"",IF(OR(C305=$BW$1,C306=$BW$1,C307=$BW$1,C305=$CJ$1,C306=$CJ$1,C307=$CJ$1),0,1)))</f>
        <v/>
      </c>
      <c r="CK305" s="2" t="str">
        <f>IF($A305&gt;='DB_FG_243way_Regular Symbol'!F$16,"",IF(D305=0,"",IF(OR(D305=$BW$1,D306=$BW$1,D307=$BW$1,D305=$CJ$1,D306=$CJ$1,D307=$CJ$1),0,1)))</f>
        <v/>
      </c>
      <c r="CL305" s="2" t="str">
        <f>IF($A305&gt;='DB_FG_243way_Regular Symbol'!G$16,"",IF(E305=0,"",IF(OR(E305=$BW$1,E306=$BW$1,E307=$BW$1,E305=$CJ$1,E306=$CJ$1,E307=$CJ$1),0,1)))</f>
        <v/>
      </c>
      <c r="CM305" s="2" t="str">
        <f>IF($A305&gt;='DB_FG_243way_Regular Symbol'!H$16,"",IF(F305=0,"",IF(OR(F305=$BW$1,F306=$BW$1,F307=$BW$1,F305=$CJ$1,F306=$CJ$1,F307=$CJ$1),0,1)))</f>
        <v/>
      </c>
      <c r="CO305" s="2" t="str">
        <f>IF($A305&gt;='DB_FG_243way_Regular Symbol'!D$16,"",IF(B305=0,"",IF(OR(B305=$BW$1,B306=$BW$1,B307=$BW$1,B305=$CP$1,B306=$CP$1,B307=$CP$1),0,1)))</f>
        <v/>
      </c>
      <c r="CP305" s="2" t="str">
        <f>IF($A305&gt;='DB_FG_243way_Regular Symbol'!E$16,"",IF(C305=0,"",IF(OR(C305=$BW$1,C306=$BW$1,C307=$BW$1,C305=$CP$1,C306=$CP$1,C307=$CP$1),0,1)))</f>
        <v/>
      </c>
      <c r="CQ305" s="2" t="str">
        <f>IF($A305&gt;='DB_FG_243way_Regular Symbol'!F$16,"",IF(D305=0,"",IF(OR(D305=$BW$1,D306=$BW$1,D307=$BW$1,D305=$CP$1,D306=$CP$1,D307=$CP$1),0,1)))</f>
        <v/>
      </c>
      <c r="CR305" s="2" t="str">
        <f>IF($A305&gt;='DB_FG_243way_Regular Symbol'!G$16,"",IF(E305=0,"",IF(OR(E305=$BW$1,E306=$BW$1,E307=$BW$1,E305=$CP$1,E306=$CP$1,E307=$CP$1),0,1)))</f>
        <v/>
      </c>
      <c r="CS305" s="2" t="str">
        <f>IF($A305&gt;='DB_FG_243way_Regular Symbol'!H$16,"",IF(F305=0,"",IF(OR(F305=$BW$1,F306=$BW$1,F307=$BW$1,F305=$CP$1,F306=$CP$1,F307=$CP$1),0,1)))</f>
        <v/>
      </c>
      <c r="CU305" s="2" t="str">
        <f>IF($A305&gt;='DB_FG_243way_Regular Symbol'!D$16,"",IF(B305=0,"",IF(OR(B305=$BW$1,B306=$BW$1,B307=$BW$1,B305=$CV$1,B306=$CV$1,B307=$CV$1),0,1)))</f>
        <v/>
      </c>
      <c r="CV305" s="2" t="str">
        <f>IF($A305&gt;='DB_FG_243way_Regular Symbol'!E$16,"",IF(C305=0,"",IF(OR(C305=$BW$1,C306=$BW$1,C307=$BW$1,C305=$CV$1,C306=$CV$1,C307=$CV$1),0,1)))</f>
        <v/>
      </c>
      <c r="CW305" s="2" t="str">
        <f>IF($A305&gt;='DB_FG_243way_Regular Symbol'!F$16,"",IF(D305=0,"",IF(OR(D305=$BW$1,D306=$BW$1,D307=$BW$1,D305=$CV$1,D306=$CV$1,D307=$CV$1),0,1)))</f>
        <v/>
      </c>
      <c r="CX305" s="2" t="str">
        <f>IF($A305&gt;='DB_FG_243way_Regular Symbol'!G$16,"",IF(E305=0,"",IF(OR(E305=$BW$1,E306=$BW$1,E307=$BW$1,E305=$CV$1,E306=$CV$1,E307=$CV$1),0,1)))</f>
        <v/>
      </c>
      <c r="CY305" s="2" t="str">
        <f>IF($A305&gt;='DB_FG_243way_Regular Symbol'!H$16,"",IF(F305=0,"",IF(OR(F305=$BW$1,F306=$BW$1,F307=$BW$1,F305=$CV$1,F306=$CV$1,F307=$CV$1),0,1)))</f>
        <v/>
      </c>
    </row>
    <row r="306" spans="1:103">
      <c r="A306" s="341">
        <f>IF('DB_FG_243way_Regular Symbol'!L305="","",'DB_FG_243way_Regular Symbol'!L305)</f>
        <v>302</v>
      </c>
      <c r="B306" s="184" t="str">
        <f>IF('DB_FG_243way_Regular Symbol'!M305="",
IF($A306-'DB_FG_243way_Regular Symbol'!D$16&gt;='DB_FG_243way_RegularＸ_W()'!B$2-1,"",VLOOKUP($A306-'DB_FG_243way_Regular Symbol'!D$16,'DB_FG_243way_Regular Symbol'!$L$3:$Q$99,'DB_FG_243way_RegularＸ_W()'!B$3+1,FALSE)),
'DB_FG_243way_Regular Symbol'!M305)</f>
        <v/>
      </c>
      <c r="C306" s="184" t="str">
        <f>IF('DB_FG_243way_Regular Symbol'!N305="",
IF($A306-'DB_FG_243way_Regular Symbol'!E$16&gt;='DB_FG_243way_RegularＸ_W()'!C$2-1,"",VLOOKUP($A306-'DB_FG_243way_Regular Symbol'!E$16,'DB_FG_243way_Regular Symbol'!$L$3:$Q$99,'DB_FG_243way_RegularＸ_W()'!C$3+1,FALSE)),
'DB_FG_243way_Regular Symbol'!N305)</f>
        <v/>
      </c>
      <c r="D306" s="184" t="str">
        <f>IF('DB_FG_243way_Regular Symbol'!O305="",
IF($A306-'DB_FG_243way_Regular Symbol'!F$16&gt;='DB_FG_243way_RegularＸ_W()'!D$2-1,"",VLOOKUP($A306-'DB_FG_243way_Regular Symbol'!F$16,'DB_FG_243way_Regular Symbol'!$L$3:$Q$99,'DB_FG_243way_RegularＸ_W()'!D$3+1,FALSE)),
'DB_FG_243way_Regular Symbol'!O305)</f>
        <v/>
      </c>
      <c r="E306" s="184" t="str">
        <f>IF('DB_FG_243way_Regular Symbol'!P305="",
IF($A306-'DB_FG_243way_Regular Symbol'!G$16&gt;='DB_FG_243way_RegularＸ_W()'!E$2-1,"",VLOOKUP($A306-'DB_FG_243way_Regular Symbol'!G$16,'DB_FG_243way_Regular Symbol'!$L$3:$Q$99,'DB_FG_243way_RegularＸ_W()'!E$3+1,FALSE)),
'DB_FG_243way_Regular Symbol'!P305)</f>
        <v/>
      </c>
      <c r="F306" s="358" t="str">
        <f>IF('DB_FG_243way_Regular Symbol'!Q305="",
IF($A306-'DB_FG_243way_Regular Symbol'!H$16&gt;='DB_FG_243way_RegularＸ_W()'!F$2-1,"",VLOOKUP($A306-'DB_FG_243way_Regular Symbol'!H$16,'DB_FG_243way_Regular Symbol'!$L$3:$Q$99,'DB_FG_243way_RegularＸ_W()'!F$3+1,FALSE)),
'DB_FG_243way_Regular Symbol'!Q305)</f>
        <v/>
      </c>
      <c r="O306" s="342" t="str">
        <f>IF($A306&gt;='DB_FG_243way_Regular Symbol'!D$16,"",IF(B306=0,"",IF(OR(B306=$O$1,B306=$P$1,B307=$O$1,B307=$P$1,B308=$O$1,B308=$P$1),0,1)))</f>
        <v/>
      </c>
      <c r="P306" s="2" t="str">
        <f>IF($A306&gt;='DB_FG_243way_Regular Symbol'!E$16,"",IF(C306=0,"",IF(OR(C306=$O$1,C306=$P$1,C307=$O$1,C307=$P$1,C308=$O$1,C308=$P$1),0,1)))</f>
        <v/>
      </c>
      <c r="Q306" s="2" t="str">
        <f>IF($A306&gt;='DB_FG_243way_Regular Symbol'!F$16,"",IF(D306=0,"",IF(OR(D306=$O$1,D306=$P$1,D307=$O$1,D307=$P$1,D308=$O$1,D308=$P$1),0,1)))</f>
        <v/>
      </c>
      <c r="R306" s="2" t="str">
        <f>IF($A306&gt;='DB_FG_243way_Regular Symbol'!G$16,"",IF(E306=0,"",IF(OR(E306=$O$1,E306=$P$1,E307=$O$1,E307=$P$1,E308=$O$1,E308=$P$1),0,1)))</f>
        <v/>
      </c>
      <c r="S306" s="128" t="str">
        <f>IF($A306&gt;='DB_FG_243way_Regular Symbol'!H$16,"",IF(F306=0,"",IF(OR(F306=$O$1,F306=$P$1,F307=$O$1,F307=$P$1,F308=$O$1,F308=$P$1),0,1)))</f>
        <v/>
      </c>
      <c r="U306" s="342" t="str">
        <f>IF($A306&gt;='DB_FG_243way_Regular Symbol'!D$16,"",IF(B306=0,"",IF(OR(B306=$U$1,B306=$V$1,B307=$U$1,B307=$V$1,B308=$U$1,B308=$V$1),0,1)))</f>
        <v/>
      </c>
      <c r="V306" s="2" t="str">
        <f>IF($A306&gt;='DB_FG_243way_Regular Symbol'!E$16,"",IF(C306=0,"",IF(OR(C306=$U$1,C306=$V$1,C307=$U$1,C307=$V$1,C308=$U$1,C308=$V$1),0,1)))</f>
        <v/>
      </c>
      <c r="W306" s="2" t="str">
        <f>IF($A306&gt;='DB_FG_243way_Regular Symbol'!F$16,"",IF(D306=0,"",IF(OR(D306=$U$1,D306=$V$1,D307=$U$1,D307=$V$1,D308=$U$1,D308=$V$1),0,1)))</f>
        <v/>
      </c>
      <c r="X306" s="2" t="str">
        <f>IF($A306&gt;='DB_FG_243way_Regular Symbol'!G$16,"",IF(E306=0,"",IF(OR(E306=$U$1,E306=$V$1,E307=$U$1,E307=$V$1,E308=$U$1,E308=$V$1),0,1)))</f>
        <v/>
      </c>
      <c r="Y306" s="128" t="str">
        <f>IF($A306&gt;='DB_FG_243way_Regular Symbol'!H$16,"",IF(F306=0,"",IF(OR(F306=$U$1,F306=$V$1,F307=$U$1,F307=$V$1,F308=$U$1,F308=$V$1),0,1)))</f>
        <v/>
      </c>
      <c r="AA306" s="342" t="str">
        <f>IF($A306&gt;='DB_FG_243way_Regular Symbol'!D$16,"",IF(B306=0,"",IF(OR(B306=$AA$1,B306=$AB$1,B307=$AA$1,B307=$AB$1,B308=$AA$1,,B308=$AB$1),0,1)))</f>
        <v/>
      </c>
      <c r="AB306" s="2" t="str">
        <f>IF($A306&gt;='DB_FG_243way_Regular Symbol'!E$16,"",IF(C306=0,"",IF(OR(C306=$AA$1,C306=$AB$1,C307=$AA$1,C307=$AB$1,C308=$AA$1,,C308=$AB$1),0,1)))</f>
        <v/>
      </c>
      <c r="AC306" s="2" t="str">
        <f>IF($A306&gt;='DB_FG_243way_Regular Symbol'!F$16,"",IF(D306=0,"",IF(OR(D306=$AA$1,D306=$AB$1,D307=$AA$1,D307=$AB$1,D308=$AA$1,,D308=$AB$1),0,1)))</f>
        <v/>
      </c>
      <c r="AD306" s="2" t="str">
        <f>IF($A306&gt;='DB_FG_243way_Regular Symbol'!G$16,"",IF(E306=0,"",IF(OR(E306=$AA$1,E306=$AB$1,E307=$AA$1,E307=$AB$1,E308=$AA$1,,E308=$AB$1),0,1)))</f>
        <v/>
      </c>
      <c r="AE306" s="128" t="str">
        <f>IF($A306&gt;='DB_FG_243way_Regular Symbol'!H$16,"",IF(F306=0,"",IF(OR(F306=$AA$1,F306=$AB$1,F307=$AA$1,F307=$AB$1,F308=$AA$1,,F308=$AB$1),0,1)))</f>
        <v/>
      </c>
      <c r="AG306" s="342" t="str">
        <f>IF($A306&gt;='DB_FG_243way_Regular Symbol'!D$16,"",IF(B306=0,"",IF(OR(B306=$AG$1,B306=$AH$1,B307=$AG$1,B307=$AH$1,B308=$AG$1,B308=$AH$1),0,1)))</f>
        <v/>
      </c>
      <c r="AH306" s="2" t="str">
        <f>IF($A306&gt;='DB_FG_243way_Regular Symbol'!E$16,"",IF(C306=0,"",IF(OR(C306=$AG$1,C306=$AH$1,C307=$AG$1,C307=$AH$1,C308=$AG$1,C308=$AH$1),0,1)))</f>
        <v/>
      </c>
      <c r="AI306" s="2" t="str">
        <f>IF($A306&gt;='DB_FG_243way_Regular Symbol'!F$16,"",IF(D306=0,"",IF(OR(D306=$AG$1,D306=$AH$1,D307=$AG$1,D307=$AH$1,D308=$AG$1,D308=$AH$1),0,1)))</f>
        <v/>
      </c>
      <c r="AJ306" s="2" t="str">
        <f>IF($A306&gt;='DB_FG_243way_Regular Symbol'!G$16,"",IF(E306=0,"",IF(OR(E306=$AG$1,E306=$AH$1,E307=$AG$1,E307=$AH$1,E308=$AG$1,E308=$AH$1),0,1)))</f>
        <v/>
      </c>
      <c r="AK306" s="128" t="str">
        <f>IF($A306&gt;='DB_FG_243way_Regular Symbol'!H$16,"",IF(F306=0,"",IF(OR(F306=$AG$1,F306=$AH$1,F307=$AG$1,F307=$AH$1,F308=$AG$1,F308=$AH$1),0,1)))</f>
        <v/>
      </c>
      <c r="AM306" s="342" t="str">
        <f>IF($A306&gt;='DB_FG_243way_Regular Symbol'!D$16,"",IF(B306=0,"",IF(OR(B306=$AM$1,B306=$AN$1,B307=$AM$1,B307=$AN$1,B308=$AM$1,B308=$AN$1),0,1)))</f>
        <v/>
      </c>
      <c r="AN306" s="2" t="str">
        <f>IF($A306&gt;='DB_FG_243way_Regular Symbol'!E$16,"",IF(C306=0,"",IF(OR(C306=$AM$1,C306=$AN$1,C307=$AM$1,C307=$AN$1,C308=$AM$1,C308=$AN$1),0,1)))</f>
        <v/>
      </c>
      <c r="AO306" s="2" t="str">
        <f>IF($A306&gt;='DB_FG_243way_Regular Symbol'!F$16,"",IF(D306=0,"",IF(OR(D306=$AM$1,D306=$AN$1,D307=$AM$1,D307=$AN$1,D308=$AM$1,D308=$AN$1),0,1)))</f>
        <v/>
      </c>
      <c r="AP306" s="2" t="str">
        <f>IF($A306&gt;='DB_FG_243way_Regular Symbol'!G$16,"",IF(E306=0,"",IF(OR(E306=$AM$1,E306=$AN$1,E307=$AM$1,E307=$AN$1,E308=$AM$1,E308=$AN$1),0,1)))</f>
        <v/>
      </c>
      <c r="AQ306" s="128" t="str">
        <f>IF($A306&gt;='DB_FG_243way_Regular Symbol'!H$16,"",IF(F306=0,"",IF(OR(F306=$AM$1,F306=$AN$1,F307=$AM$1,F307=$AN$1,F308=$AM$1,F308=$AN$1),0,1)))</f>
        <v/>
      </c>
      <c r="AS306" s="342" t="str">
        <f>IF($A306&gt;='DB_FG_243way_Regular Symbol'!D$16,"",IF(B306=0,"",IF(OR(B306=$AM$1,B306=$AT$1,B307=$AM$1,B307=$AT$1,B308=$AM$1,B308=$AT$1),0,1)))</f>
        <v/>
      </c>
      <c r="AT306" s="2" t="str">
        <f>IF($A306&gt;='DB_FG_243way_Regular Symbol'!E$16,"",IF(C306=0,"",IF(OR(C306=$AM$1,C306=$AT$1,C307=$AM$1,C307=$AT$1,C308=$AM$1,C308=$AT$1),0,1)))</f>
        <v/>
      </c>
      <c r="AU306" s="2" t="str">
        <f>IF($A306&gt;='DB_FG_243way_Regular Symbol'!F$16,"",IF(D306=0,"",IF(OR(D306=$AM$1,D306=$AT$1,D307=$AM$1,D307=$AT$1,D308=$AM$1,D308=$AT$1),0,1)))</f>
        <v/>
      </c>
      <c r="AV306" s="2" t="str">
        <f>IF($A306&gt;='DB_FG_243way_Regular Symbol'!G$16,"",IF(E306=0,"",IF(OR(E306=$AM$1,E306=$AT$1,E307=$AM$1,E307=$AT$1,E308=$AM$1,E308=$AT$1),0,1)))</f>
        <v/>
      </c>
      <c r="AW306" s="128" t="str">
        <f>IF($A306&gt;='DB_FG_243way_Regular Symbol'!H$16,"",IF(F306=0,"",IF(OR(F306=$AM$1,F306=$AT$1,F307=$AM$1,F307=$AT$1,F308=$AM$1,F308=$AT$1),0,1)))</f>
        <v/>
      </c>
      <c r="AY306" s="342" t="str">
        <f>IF($A306&gt;='DB_FG_243way_Regular Symbol'!D$16,"",IF(B306=0,"",IF(OR(B306=$AM$1,B306=$AZ$1,B307=$AM$1,B307=$AZ$1,B308=$AM$1,B308=$AZ$1),0,1)))</f>
        <v/>
      </c>
      <c r="AZ306" s="2" t="str">
        <f>IF($A306&gt;='DB_FG_243way_Regular Symbol'!E$16,"",IF(C306=0,"",IF(OR(C306=$AM$1,C306=$AZ$1,C307=$AM$1,C307=$AZ$1,C308=$AM$1,C308=$AZ$1),0,1)))</f>
        <v/>
      </c>
      <c r="BA306" s="2" t="str">
        <f>IF($A306&gt;='DB_FG_243way_Regular Symbol'!F$16,"",IF(D306=0,"",IF(OR(D306=$AM$1,D306=$AZ$1,D307=$AM$1,D307=$AZ$1,D308=$AM$1,D308=$AZ$1),0,1)))</f>
        <v/>
      </c>
      <c r="BB306" s="2" t="str">
        <f>IF($A306&gt;='DB_FG_243way_Regular Symbol'!G$16,"",IF(E306=0,"",IF(OR(E306=$AM$1,E306=$AZ$1,E307=$AM$1,E307=$AZ$1,E308=$AM$1,E308=$AZ$1),0,1)))</f>
        <v/>
      </c>
      <c r="BC306" s="128" t="str">
        <f>IF($A306&gt;='DB_FG_243way_Regular Symbol'!H$16,"",IF(F306=0,"",IF(OR(F306=$AM$1,F306=$AZ$1,F307=$AM$1,F307=$AZ$1,F308=$AM$1,F308=$AZ$1),0,1)))</f>
        <v/>
      </c>
      <c r="BE306" s="342"/>
      <c r="BF306" s="2"/>
      <c r="BG306" s="2" t="str">
        <f>IF($A306&gt;='DB_FG_243way_Regular Symbol'!F$16,"",IF(D306=0,"",COUNTIF(D306:D308,$BF$1)))</f>
        <v/>
      </c>
      <c r="BH306" s="2" t="str">
        <f>IF($A306&gt;='DB_FG_243way_Regular Symbol'!G$16,"",IF(E306=0,"",COUNTIF(E306:E308,$BF$1)))</f>
        <v/>
      </c>
      <c r="BI306" s="2" t="str">
        <f>IF($A306&gt;='DB_FG_243way_Regular Symbol'!H$16,"",IF(F306=0,"",COUNTIF(F306:F308,$BF$1)))</f>
        <v/>
      </c>
      <c r="BK306" s="342"/>
      <c r="BL306" s="2"/>
      <c r="BM306" s="2" t="str">
        <f>IF($A306&gt;='DB_FG_243way_Regular Symbol'!F$16,"",IF(D306=0,"",IF(OR(D306=$AM$1,D306=$BL$1,D307=$AM$1,D307=$BL$1,D308=$AM$1,D308=$BL$1),0,1)))</f>
        <v/>
      </c>
      <c r="BN306" s="2" t="str">
        <f>IF($A306&gt;='DB_FG_243way_Regular Symbol'!G$16,"",IF(E306=0,"",IF(OR(E306=$AM$1,E306=$BL$1,E307=$AM$1,E307=$BL$1,E308=$AM$1,E308=$BL$1),0,1)))</f>
        <v/>
      </c>
      <c r="BO306" s="128" t="str">
        <f>IF($A306&gt;='DB_FG_243way_Regular Symbol'!H$16,"",IF(F306=0,"",IF(OR(F306=$AM$1,F306=$BL$1,F307=$AM$1,F307=$BL$1,F308=$AM$1,F308=$BL$1),0,1)))</f>
        <v/>
      </c>
      <c r="BQ306" s="2" t="str">
        <f>IF($A306&gt;='DB_FG_243way_Regular Symbol'!D$16,"",IF(B306=0,"",IF(OR(B306=$BQ$1,B306=$BR$1,B307=$BQ$1,B307=$BR$1,B308=$BQ$1,B308=$BR$1),0,1)))</f>
        <v/>
      </c>
      <c r="BR306" s="2" t="str">
        <f>IF($A306&gt;='DB_FG_243way_Regular Symbol'!E$16,"",IF(C306=0,"",IF(OR(C306=$BQ$1,C306=$BR$1,C307=$BQ$1,C307=$BR$1,C308=$BQ$1,C308=$BR$1),0,1)))</f>
        <v/>
      </c>
      <c r="BS306" s="2" t="str">
        <f>IF($A306&gt;='DB_FG_243way_Regular Symbol'!F$16,"",IF(D306=0,"",IF(OR(D306=$BQ$1,D306=$BR$1,D307=$BQ$1,D307=$BR$1,D308=$BQ$1,D308=$BR$1),0,1)))</f>
        <v/>
      </c>
      <c r="BT306" s="2" t="str">
        <f>IF($A306&gt;='DB_FG_243way_Regular Symbol'!G$16,"",IF(E306=0,"",IF(OR(E306=$BQ$1,E306=$BR$1,E307=$BQ$1,E307=$BR$1,E308=$BQ$1,E308=$BR$1),0,1)))</f>
        <v/>
      </c>
      <c r="BU306" s="2" t="str">
        <f>IF($A306&gt;='DB_FG_243way_Regular Symbol'!H$16,"",IF(F306=0,"",IF(OR(F306=$BQ$1,F306=$BR$1,F307=$BQ$1,F307=$BR$1,F308=$BQ$1,F308=$BR$1),0,1)))</f>
        <v/>
      </c>
      <c r="BW306" s="2" t="str">
        <f>IF($A306&gt;='DB_FG_243way_Regular Symbol'!D$16,"",IF(B306=0,"",IF(OR(B306=$BW$1,B307=$BW$1,B308=$BW$1,B306=$BX$1,B307=$BX$1,B308=$BX$1),0,1)))</f>
        <v/>
      </c>
      <c r="BX306" s="2" t="str">
        <f>IF($A306&gt;='DB_FG_243way_Regular Symbol'!E$16,"",IF(C306=0,"",IF(OR(C306=$BW$1,C307=$BW$1,C308=$BW$1,C306=$BX$1,C307=$BX$1,C308=$BX$1),0,1)))</f>
        <v/>
      </c>
      <c r="BY306" s="2" t="str">
        <f>IF($A306&gt;='DB_FG_243way_Regular Symbol'!F$16,"",IF(D306=0,"",IF(OR(D306=$BW$1,D307=$BW$1,D308=$BW$1,D306=$BX$1,D307=$BX$1,D308=$BX$1),0,1)))</f>
        <v/>
      </c>
      <c r="BZ306" s="2" t="str">
        <f>IF($A306&gt;='DB_FG_243way_Regular Symbol'!G$16,"",IF(E306=0,"",IF(OR(E306=$BW$1,E307=$BW$1,E308=$BW$1,E306=$BX$1,E307=$BX$1,E308=$BX$1),0,1)))</f>
        <v/>
      </c>
      <c r="CA306" s="2" t="str">
        <f>IF($A306&gt;='DB_FG_243way_Regular Symbol'!H$16,"",IF(F306=0,"",IF(OR(F306=$BW$1,F307=$BW$1,F308=$BW$1,F306=$BX$1,F307=$BX$1,F308=$BX$1),0,1)))</f>
        <v/>
      </c>
      <c r="CC306" s="2" t="str">
        <f>IF($A306&gt;='DB_FG_243way_Regular Symbol'!D$16,"",IF(B306=0,"",IF(OR(B306=$BW$1,B307=$BW$1,B308=$BW$1,B306=$CD$1,B307=$CD$1,B308=$CD$1),0,1)))</f>
        <v/>
      </c>
      <c r="CD306" s="2" t="str">
        <f>IF($A306&gt;='DB_FG_243way_Regular Symbol'!E$16,"",IF(C306=0,"",IF(OR(C306=$BW$1,C307=$BW$1,C308=$BW$1,C306=$CD$1,C307=$CD$1,C308=$CD$1),0,1)))</f>
        <v/>
      </c>
      <c r="CE306" s="2" t="str">
        <f>IF($A306&gt;='DB_FG_243way_Regular Symbol'!F$16,"",IF(D306=0,"",IF(OR(D306=$BW$1,D307=$BW$1,D308=$BW$1,D306=$CD$1,D307=$CD$1,D308=$CD$1),0,1)))</f>
        <v/>
      </c>
      <c r="CF306" s="2" t="str">
        <f>IF($A306&gt;='DB_FG_243way_Regular Symbol'!G$16,"",IF(E306=0,"",IF(OR(E306=$BW$1,E307=$BW$1,E308=$BW$1,E306=$CD$1,E307=$CD$1,E308=$CD$1),0,1)))</f>
        <v/>
      </c>
      <c r="CG306" s="2" t="str">
        <f>IF($A306&gt;='DB_FG_243way_Regular Symbol'!H$16,"",IF(F306=0,"",IF(OR(F306=$BW$1,F307=$BW$1,F308=$BW$1,F306=$CD$1,F307=$CD$1,F308=$CD$1),0,1)))</f>
        <v/>
      </c>
      <c r="CI306" s="2" t="str">
        <f>IF($A306&gt;='DB_FG_243way_Regular Symbol'!D$16,"",IF(B306=0,"",IF(OR(B306=$BW$1,B307=$BW$1,B308=$BW$1,B306=$CJ$1,B307=$CJ$1,B308=$CJ$1),0,1)))</f>
        <v/>
      </c>
      <c r="CJ306" s="2" t="str">
        <f>IF($A306&gt;='DB_FG_243way_Regular Symbol'!E$16,"",IF(C306=0,"",IF(OR(C306=$BW$1,C307=$BW$1,C308=$BW$1,C306=$CJ$1,C307=$CJ$1,C308=$CJ$1),0,1)))</f>
        <v/>
      </c>
      <c r="CK306" s="2" t="str">
        <f>IF($A306&gt;='DB_FG_243way_Regular Symbol'!F$16,"",IF(D306=0,"",IF(OR(D306=$BW$1,D307=$BW$1,D308=$BW$1,D306=$CJ$1,D307=$CJ$1,D308=$CJ$1),0,1)))</f>
        <v/>
      </c>
      <c r="CL306" s="2" t="str">
        <f>IF($A306&gt;='DB_FG_243way_Regular Symbol'!G$16,"",IF(E306=0,"",IF(OR(E306=$BW$1,E307=$BW$1,E308=$BW$1,E306=$CJ$1,E307=$CJ$1,E308=$CJ$1),0,1)))</f>
        <v/>
      </c>
      <c r="CM306" s="2" t="str">
        <f>IF($A306&gt;='DB_FG_243way_Regular Symbol'!H$16,"",IF(F306=0,"",IF(OR(F306=$BW$1,F307=$BW$1,F308=$BW$1,F306=$CJ$1,F307=$CJ$1,F308=$CJ$1),0,1)))</f>
        <v/>
      </c>
      <c r="CO306" s="2" t="str">
        <f>IF($A306&gt;='DB_FG_243way_Regular Symbol'!D$16,"",IF(B306=0,"",IF(OR(B306=$BW$1,B307=$BW$1,B308=$BW$1,B306=$CP$1,B307=$CP$1,B308=$CP$1),0,1)))</f>
        <v/>
      </c>
      <c r="CP306" s="2" t="str">
        <f>IF($A306&gt;='DB_FG_243way_Regular Symbol'!E$16,"",IF(C306=0,"",IF(OR(C306=$BW$1,C307=$BW$1,C308=$BW$1,C306=$CP$1,C307=$CP$1,C308=$CP$1),0,1)))</f>
        <v/>
      </c>
      <c r="CQ306" s="2" t="str">
        <f>IF($A306&gt;='DB_FG_243way_Regular Symbol'!F$16,"",IF(D306=0,"",IF(OR(D306=$BW$1,D307=$BW$1,D308=$BW$1,D306=$CP$1,D307=$CP$1,D308=$CP$1),0,1)))</f>
        <v/>
      </c>
      <c r="CR306" s="2" t="str">
        <f>IF($A306&gt;='DB_FG_243way_Regular Symbol'!G$16,"",IF(E306=0,"",IF(OR(E306=$BW$1,E307=$BW$1,E308=$BW$1,E306=$CP$1,E307=$CP$1,E308=$CP$1),0,1)))</f>
        <v/>
      </c>
      <c r="CS306" s="2" t="str">
        <f>IF($A306&gt;='DB_FG_243way_Regular Symbol'!H$16,"",IF(F306=0,"",IF(OR(F306=$BW$1,F307=$BW$1,F308=$BW$1,F306=$CP$1,F307=$CP$1,F308=$CP$1),0,1)))</f>
        <v/>
      </c>
      <c r="CU306" s="2" t="str">
        <f>IF($A306&gt;='DB_FG_243way_Regular Symbol'!D$16,"",IF(B306=0,"",IF(OR(B306=$BW$1,B307=$BW$1,B308=$BW$1,B306=$CV$1,B307=$CV$1,B308=$CV$1),0,1)))</f>
        <v/>
      </c>
      <c r="CV306" s="2" t="str">
        <f>IF($A306&gt;='DB_FG_243way_Regular Symbol'!E$16,"",IF(C306=0,"",IF(OR(C306=$BW$1,C307=$BW$1,C308=$BW$1,C306=$CV$1,C307=$CV$1,C308=$CV$1),0,1)))</f>
        <v/>
      </c>
      <c r="CW306" s="2" t="str">
        <f>IF($A306&gt;='DB_FG_243way_Regular Symbol'!F$16,"",IF(D306=0,"",IF(OR(D306=$BW$1,D307=$BW$1,D308=$BW$1,D306=$CV$1,D307=$CV$1,D308=$CV$1),0,1)))</f>
        <v/>
      </c>
      <c r="CX306" s="2" t="str">
        <f>IF($A306&gt;='DB_FG_243way_Regular Symbol'!G$16,"",IF(E306=0,"",IF(OR(E306=$BW$1,E307=$BW$1,E308=$BW$1,E306=$CV$1,E307=$CV$1,E308=$CV$1),0,1)))</f>
        <v/>
      </c>
      <c r="CY306" s="2" t="str">
        <f>IF($A306&gt;='DB_FG_243way_Regular Symbol'!H$16,"",IF(F306=0,"",IF(OR(F306=$BW$1,F307=$BW$1,F308=$BW$1,F306=$CV$1,F307=$CV$1,F308=$CV$1),0,1)))</f>
        <v/>
      </c>
    </row>
    <row r="307" spans="1:103">
      <c r="A307" s="341">
        <f>IF('DB_FG_243way_Regular Symbol'!L306="","",'DB_FG_243way_Regular Symbol'!L306)</f>
        <v>303</v>
      </c>
      <c r="B307" s="184" t="str">
        <f>IF('DB_FG_243way_Regular Symbol'!M306="",
IF($A307-'DB_FG_243way_Regular Symbol'!D$16&gt;='DB_FG_243way_RegularＸ_W()'!B$2-1,"",VLOOKUP($A307-'DB_FG_243way_Regular Symbol'!D$16,'DB_FG_243way_Regular Symbol'!$L$3:$Q$99,'DB_FG_243way_RegularＸ_W()'!B$3+1,FALSE)),
'DB_FG_243way_Regular Symbol'!M306)</f>
        <v/>
      </c>
      <c r="C307" s="184" t="str">
        <f>IF('DB_FG_243way_Regular Symbol'!N306="",
IF($A307-'DB_FG_243way_Regular Symbol'!E$16&gt;='DB_FG_243way_RegularＸ_W()'!C$2-1,"",VLOOKUP($A307-'DB_FG_243way_Regular Symbol'!E$16,'DB_FG_243way_Regular Symbol'!$L$3:$Q$99,'DB_FG_243way_RegularＸ_W()'!C$3+1,FALSE)),
'DB_FG_243way_Regular Symbol'!N306)</f>
        <v/>
      </c>
      <c r="D307" s="184" t="str">
        <f>IF('DB_FG_243way_Regular Symbol'!O306="",
IF($A307-'DB_FG_243way_Regular Symbol'!F$16&gt;='DB_FG_243way_RegularＸ_W()'!D$2-1,"",VLOOKUP($A307-'DB_FG_243way_Regular Symbol'!F$16,'DB_FG_243way_Regular Symbol'!$L$3:$Q$99,'DB_FG_243way_RegularＸ_W()'!D$3+1,FALSE)),
'DB_FG_243way_Regular Symbol'!O306)</f>
        <v/>
      </c>
      <c r="E307" s="184" t="str">
        <f>IF('DB_FG_243way_Regular Symbol'!P306="",
IF($A307-'DB_FG_243way_Regular Symbol'!G$16&gt;='DB_FG_243way_RegularＸ_W()'!E$2-1,"",VLOOKUP($A307-'DB_FG_243way_Regular Symbol'!G$16,'DB_FG_243way_Regular Symbol'!$L$3:$Q$99,'DB_FG_243way_RegularＸ_W()'!E$3+1,FALSE)),
'DB_FG_243way_Regular Symbol'!P306)</f>
        <v/>
      </c>
      <c r="F307" s="358" t="str">
        <f>IF('DB_FG_243way_Regular Symbol'!Q306="",
IF($A307-'DB_FG_243way_Regular Symbol'!H$16&gt;='DB_FG_243way_RegularＸ_W()'!F$2-1,"",VLOOKUP($A307-'DB_FG_243way_Regular Symbol'!H$16,'DB_FG_243way_Regular Symbol'!$L$3:$Q$99,'DB_FG_243way_RegularＸ_W()'!F$3+1,FALSE)),
'DB_FG_243way_Regular Symbol'!Q306)</f>
        <v/>
      </c>
      <c r="O307" s="342" t="str">
        <f>IF($A307&gt;='DB_FG_243way_Regular Symbol'!D$16,"",IF(B307=0,"",IF(OR(B307=$O$1,B307=$P$1,B308=$O$1,B308=$P$1,B309=$O$1,B309=$P$1),0,1)))</f>
        <v/>
      </c>
      <c r="P307" s="2" t="str">
        <f>IF($A307&gt;='DB_FG_243way_Regular Symbol'!E$16,"",IF(C307=0,"",IF(OR(C307=$O$1,C307=$P$1,C308=$O$1,C308=$P$1,C309=$O$1,C309=$P$1),0,1)))</f>
        <v/>
      </c>
      <c r="Q307" s="2" t="str">
        <f>IF($A307&gt;='DB_FG_243way_Regular Symbol'!F$16,"",IF(D307=0,"",IF(OR(D307=$O$1,D307=$P$1,D308=$O$1,D308=$P$1,D309=$O$1,D309=$P$1),0,1)))</f>
        <v/>
      </c>
      <c r="R307" s="2" t="str">
        <f>IF($A307&gt;='DB_FG_243way_Regular Symbol'!G$16,"",IF(E307=0,"",IF(OR(E307=$O$1,E307=$P$1,E308=$O$1,E308=$P$1,E309=$O$1,E309=$P$1),0,1)))</f>
        <v/>
      </c>
      <c r="S307" s="128" t="str">
        <f>IF($A307&gt;='DB_FG_243way_Regular Symbol'!H$16,"",IF(F307=0,"",IF(OR(F307=$O$1,F307=$P$1,F308=$O$1,F308=$P$1,F309=$O$1,F309=$P$1),0,1)))</f>
        <v/>
      </c>
      <c r="U307" s="342" t="str">
        <f>IF($A307&gt;='DB_FG_243way_Regular Symbol'!D$16,"",IF(B307=0,"",IF(OR(B307=$U$1,B307=$V$1,B308=$U$1,B308=$V$1,B309=$U$1,B309=$V$1),0,1)))</f>
        <v/>
      </c>
      <c r="V307" s="2" t="str">
        <f>IF($A307&gt;='DB_FG_243way_Regular Symbol'!E$16,"",IF(C307=0,"",IF(OR(C307=$U$1,C307=$V$1,C308=$U$1,C308=$V$1,C309=$U$1,C309=$V$1),0,1)))</f>
        <v/>
      </c>
      <c r="W307" s="2" t="str">
        <f>IF($A307&gt;='DB_FG_243way_Regular Symbol'!F$16,"",IF(D307=0,"",IF(OR(D307=$U$1,D307=$V$1,D308=$U$1,D308=$V$1,D309=$U$1,D309=$V$1),0,1)))</f>
        <v/>
      </c>
      <c r="X307" s="2" t="str">
        <f>IF($A307&gt;='DB_FG_243way_Regular Symbol'!G$16,"",IF(E307=0,"",IF(OR(E307=$U$1,E307=$V$1,E308=$U$1,E308=$V$1,E309=$U$1,E309=$V$1),0,1)))</f>
        <v/>
      </c>
      <c r="Y307" s="128" t="str">
        <f>IF($A307&gt;='DB_FG_243way_Regular Symbol'!H$16,"",IF(F307=0,"",IF(OR(F307=$U$1,F307=$V$1,F308=$U$1,F308=$V$1,F309=$U$1,F309=$V$1),0,1)))</f>
        <v/>
      </c>
      <c r="AA307" s="342" t="str">
        <f>IF($A307&gt;='DB_FG_243way_Regular Symbol'!D$16,"",IF(B307=0,"",IF(OR(B307=$AA$1,B307=$AB$1,B308=$AA$1,B308=$AB$1,B309=$AA$1,,B309=$AB$1),0,1)))</f>
        <v/>
      </c>
      <c r="AB307" s="2" t="str">
        <f>IF($A307&gt;='DB_FG_243way_Regular Symbol'!E$16,"",IF(C307=0,"",IF(OR(C307=$AA$1,C307=$AB$1,C308=$AA$1,C308=$AB$1,C309=$AA$1,,C309=$AB$1),0,1)))</f>
        <v/>
      </c>
      <c r="AC307" s="2" t="str">
        <f>IF($A307&gt;='DB_FG_243way_Regular Symbol'!F$16,"",IF(D307=0,"",IF(OR(D307=$AA$1,D307=$AB$1,D308=$AA$1,D308=$AB$1,D309=$AA$1,,D309=$AB$1),0,1)))</f>
        <v/>
      </c>
      <c r="AD307" s="2" t="str">
        <f>IF($A307&gt;='DB_FG_243way_Regular Symbol'!G$16,"",IF(E307=0,"",IF(OR(E307=$AA$1,E307=$AB$1,E308=$AA$1,E308=$AB$1,E309=$AA$1,,E309=$AB$1),0,1)))</f>
        <v/>
      </c>
      <c r="AE307" s="128" t="str">
        <f>IF($A307&gt;='DB_FG_243way_Regular Symbol'!H$16,"",IF(F307=0,"",IF(OR(F307=$AA$1,F307=$AB$1,F308=$AA$1,F308=$AB$1,F309=$AA$1,,F309=$AB$1),0,1)))</f>
        <v/>
      </c>
      <c r="AG307" s="342" t="str">
        <f>IF($A307&gt;='DB_FG_243way_Regular Symbol'!D$16,"",IF(B307=0,"",IF(OR(B307=$AG$1,B307=$AH$1,B308=$AG$1,B308=$AH$1,B309=$AG$1,B309=$AH$1),0,1)))</f>
        <v/>
      </c>
      <c r="AH307" s="2" t="str">
        <f>IF($A307&gt;='DB_FG_243way_Regular Symbol'!E$16,"",IF(C307=0,"",IF(OR(C307=$AG$1,C307=$AH$1,C308=$AG$1,C308=$AH$1,C309=$AG$1,C309=$AH$1),0,1)))</f>
        <v/>
      </c>
      <c r="AI307" s="2" t="str">
        <f>IF($A307&gt;='DB_FG_243way_Regular Symbol'!F$16,"",IF(D307=0,"",IF(OR(D307=$AG$1,D307=$AH$1,D308=$AG$1,D308=$AH$1,D309=$AG$1,D309=$AH$1),0,1)))</f>
        <v/>
      </c>
      <c r="AJ307" s="2" t="str">
        <f>IF($A307&gt;='DB_FG_243way_Regular Symbol'!G$16,"",IF(E307=0,"",IF(OR(E307=$AG$1,E307=$AH$1,E308=$AG$1,E308=$AH$1,E309=$AG$1,E309=$AH$1),0,1)))</f>
        <v/>
      </c>
      <c r="AK307" s="128" t="str">
        <f>IF($A307&gt;='DB_FG_243way_Regular Symbol'!H$16,"",IF(F307=0,"",IF(OR(F307=$AG$1,F307=$AH$1,F308=$AG$1,F308=$AH$1,F309=$AG$1,F309=$AH$1),0,1)))</f>
        <v/>
      </c>
      <c r="AM307" s="342" t="str">
        <f>IF($A307&gt;='DB_FG_243way_Regular Symbol'!D$16,"",IF(B307=0,"",IF(OR(B307=$AM$1,B307=$AN$1,B308=$AM$1,B308=$AN$1,B309=$AM$1,B309=$AN$1),0,1)))</f>
        <v/>
      </c>
      <c r="AN307" s="2" t="str">
        <f>IF($A307&gt;='DB_FG_243way_Regular Symbol'!E$16,"",IF(C307=0,"",IF(OR(C307=$AM$1,C307=$AN$1,C308=$AM$1,C308=$AN$1,C309=$AM$1,C309=$AN$1),0,1)))</f>
        <v/>
      </c>
      <c r="AO307" s="2" t="str">
        <f>IF($A307&gt;='DB_FG_243way_Regular Symbol'!F$16,"",IF(D307=0,"",IF(OR(D307=$AM$1,D307=$AN$1,D308=$AM$1,D308=$AN$1,D309=$AM$1,D309=$AN$1),0,1)))</f>
        <v/>
      </c>
      <c r="AP307" s="2" t="str">
        <f>IF($A307&gt;='DB_FG_243way_Regular Symbol'!G$16,"",IF(E307=0,"",IF(OR(E307=$AM$1,E307=$AN$1,E308=$AM$1,E308=$AN$1,E309=$AM$1,E309=$AN$1),0,1)))</f>
        <v/>
      </c>
      <c r="AQ307" s="128" t="str">
        <f>IF($A307&gt;='DB_FG_243way_Regular Symbol'!H$16,"",IF(F307=0,"",IF(OR(F307=$AM$1,F307=$AN$1,F308=$AM$1,F308=$AN$1,F309=$AM$1,F309=$AN$1),0,1)))</f>
        <v/>
      </c>
      <c r="AS307" s="342" t="str">
        <f>IF($A307&gt;='DB_FG_243way_Regular Symbol'!D$16,"",IF(B307=0,"",IF(OR(B307=$AM$1,B307=$AT$1,B308=$AM$1,B308=$AT$1,B309=$AM$1,B309=$AT$1),0,1)))</f>
        <v/>
      </c>
      <c r="AT307" s="2" t="str">
        <f>IF($A307&gt;='DB_FG_243way_Regular Symbol'!E$16,"",IF(C307=0,"",IF(OR(C307=$AM$1,C307=$AT$1,C308=$AM$1,C308=$AT$1,C309=$AM$1,C309=$AT$1),0,1)))</f>
        <v/>
      </c>
      <c r="AU307" s="2" t="str">
        <f>IF($A307&gt;='DB_FG_243way_Regular Symbol'!F$16,"",IF(D307=0,"",IF(OR(D307=$AM$1,D307=$AT$1,D308=$AM$1,D308=$AT$1,D309=$AM$1,D309=$AT$1),0,1)))</f>
        <v/>
      </c>
      <c r="AV307" s="2" t="str">
        <f>IF($A307&gt;='DB_FG_243way_Regular Symbol'!G$16,"",IF(E307=0,"",IF(OR(E307=$AM$1,E307=$AT$1,E308=$AM$1,E308=$AT$1,E309=$AM$1,E309=$AT$1),0,1)))</f>
        <v/>
      </c>
      <c r="AW307" s="128" t="str">
        <f>IF($A307&gt;='DB_FG_243way_Regular Symbol'!H$16,"",IF(F307=0,"",IF(OR(F307=$AM$1,F307=$AT$1,F308=$AM$1,F308=$AT$1,F309=$AM$1,F309=$AT$1),0,1)))</f>
        <v/>
      </c>
      <c r="AY307" s="342" t="str">
        <f>IF($A307&gt;='DB_FG_243way_Regular Symbol'!D$16,"",IF(B307=0,"",IF(OR(B307=$AM$1,B307=$AZ$1,B308=$AM$1,B308=$AZ$1,B309=$AM$1,B309=$AZ$1),0,1)))</f>
        <v/>
      </c>
      <c r="AZ307" s="2" t="str">
        <f>IF($A307&gt;='DB_FG_243way_Regular Symbol'!E$16,"",IF(C307=0,"",IF(OR(C307=$AM$1,C307=$AZ$1,C308=$AM$1,C308=$AZ$1,C309=$AM$1,C309=$AZ$1),0,1)))</f>
        <v/>
      </c>
      <c r="BA307" s="2" t="str">
        <f>IF($A307&gt;='DB_FG_243way_Regular Symbol'!F$16,"",IF(D307=0,"",IF(OR(D307=$AM$1,D307=$AZ$1,D308=$AM$1,D308=$AZ$1,D309=$AM$1,D309=$AZ$1),0,1)))</f>
        <v/>
      </c>
      <c r="BB307" s="2" t="str">
        <f>IF($A307&gt;='DB_FG_243way_Regular Symbol'!G$16,"",IF(E307=0,"",IF(OR(E307=$AM$1,E307=$AZ$1,E308=$AM$1,E308=$AZ$1,E309=$AM$1,E309=$AZ$1),0,1)))</f>
        <v/>
      </c>
      <c r="BC307" s="128" t="str">
        <f>IF($A307&gt;='DB_FG_243way_Regular Symbol'!H$16,"",IF(F307=0,"",IF(OR(F307=$AM$1,F307=$AZ$1,F308=$AM$1,F308=$AZ$1,F309=$AM$1,F309=$AZ$1),0,1)))</f>
        <v/>
      </c>
      <c r="BE307" s="342"/>
      <c r="BF307" s="2"/>
      <c r="BG307" s="2" t="str">
        <f>IF($A307&gt;='DB_FG_243way_Regular Symbol'!F$16,"",IF(D307=0,"",COUNTIF(D307:D309,$BF$1)))</f>
        <v/>
      </c>
      <c r="BH307" s="2" t="str">
        <f>IF($A307&gt;='DB_FG_243way_Regular Symbol'!G$16,"",IF(E307=0,"",COUNTIF(E307:E309,$BF$1)))</f>
        <v/>
      </c>
      <c r="BI307" s="2" t="str">
        <f>IF($A307&gt;='DB_FG_243way_Regular Symbol'!H$16,"",IF(F307=0,"",COUNTIF(F307:F309,$BF$1)))</f>
        <v/>
      </c>
      <c r="BK307" s="342"/>
      <c r="BL307" s="2"/>
      <c r="BM307" s="2" t="str">
        <f>IF($A307&gt;='DB_FG_243way_Regular Symbol'!F$16,"",IF(D307=0,"",IF(OR(D307=$AM$1,D307=$BL$1,D308=$AM$1,D308=$BL$1,D309=$AM$1,D309=$BL$1),0,1)))</f>
        <v/>
      </c>
      <c r="BN307" s="2" t="str">
        <f>IF($A307&gt;='DB_FG_243way_Regular Symbol'!G$16,"",IF(E307=0,"",IF(OR(E307=$AM$1,E307=$BL$1,E308=$AM$1,E308=$BL$1,E309=$AM$1,E309=$BL$1),0,1)))</f>
        <v/>
      </c>
      <c r="BO307" s="128" t="str">
        <f>IF($A307&gt;='DB_FG_243way_Regular Symbol'!H$16,"",IF(F307=0,"",IF(OR(F307=$AM$1,F307=$BL$1,F308=$AM$1,F308=$BL$1,F309=$AM$1,F309=$BL$1),0,1)))</f>
        <v/>
      </c>
      <c r="BQ307" s="2" t="str">
        <f>IF($A307&gt;='DB_FG_243way_Regular Symbol'!D$16,"",IF(B307=0,"",IF(OR(B307=$BQ$1,B307=$BR$1,B308=$BQ$1,B308=$BR$1,B309=$BQ$1,B309=$BR$1),0,1)))</f>
        <v/>
      </c>
      <c r="BR307" s="2" t="str">
        <f>IF($A307&gt;='DB_FG_243way_Regular Symbol'!E$16,"",IF(C307=0,"",IF(OR(C307=$BQ$1,C307=$BR$1,C308=$BQ$1,C308=$BR$1,C309=$BQ$1,C309=$BR$1),0,1)))</f>
        <v/>
      </c>
      <c r="BS307" s="2" t="str">
        <f>IF($A307&gt;='DB_FG_243way_Regular Symbol'!F$16,"",IF(D307=0,"",IF(OR(D307=$BQ$1,D307=$BR$1,D308=$BQ$1,D308=$BR$1,D309=$BQ$1,D309=$BR$1),0,1)))</f>
        <v/>
      </c>
      <c r="BT307" s="2" t="str">
        <f>IF($A307&gt;='DB_FG_243way_Regular Symbol'!G$16,"",IF(E307=0,"",IF(OR(E307=$BQ$1,E307=$BR$1,E308=$BQ$1,E308=$BR$1,E309=$BQ$1,E309=$BR$1),0,1)))</f>
        <v/>
      </c>
      <c r="BU307" s="2" t="str">
        <f>IF($A307&gt;='DB_FG_243way_Regular Symbol'!H$16,"",IF(F307=0,"",IF(OR(F307=$BQ$1,F307=$BR$1,F308=$BQ$1,F308=$BR$1,F309=$BQ$1,F309=$BR$1),0,1)))</f>
        <v/>
      </c>
      <c r="BW307" s="2" t="str">
        <f>IF($A307&gt;='DB_FG_243way_Regular Symbol'!D$16,"",IF(B307=0,"",IF(OR(B307=$BW$1,B308=$BW$1,B309=$BW$1,B307=$BX$1,B308=$BX$1,B309=$BX$1),0,1)))</f>
        <v/>
      </c>
      <c r="BX307" s="2" t="str">
        <f>IF($A307&gt;='DB_FG_243way_Regular Symbol'!E$16,"",IF(C307=0,"",IF(OR(C307=$BW$1,C308=$BW$1,C309=$BW$1,C307=$BX$1,C308=$BX$1,C309=$BX$1),0,1)))</f>
        <v/>
      </c>
      <c r="BY307" s="2" t="str">
        <f>IF($A307&gt;='DB_FG_243way_Regular Symbol'!F$16,"",IF(D307=0,"",IF(OR(D307=$BW$1,D308=$BW$1,D309=$BW$1,D307=$BX$1,D308=$BX$1,D309=$BX$1),0,1)))</f>
        <v/>
      </c>
      <c r="BZ307" s="2" t="str">
        <f>IF($A307&gt;='DB_FG_243way_Regular Symbol'!G$16,"",IF(E307=0,"",IF(OR(E307=$BW$1,E308=$BW$1,E309=$BW$1,E307=$BX$1,E308=$BX$1,E309=$BX$1),0,1)))</f>
        <v/>
      </c>
      <c r="CA307" s="2" t="str">
        <f>IF($A307&gt;='DB_FG_243way_Regular Symbol'!H$16,"",IF(F307=0,"",IF(OR(F307=$BW$1,F308=$BW$1,F309=$BW$1,F307=$BX$1,F308=$BX$1,F309=$BX$1),0,1)))</f>
        <v/>
      </c>
      <c r="CC307" s="2" t="str">
        <f>IF($A307&gt;='DB_FG_243way_Regular Symbol'!D$16,"",IF(B307=0,"",IF(OR(B307=$BW$1,B308=$BW$1,B309=$BW$1,B307=$CD$1,B308=$CD$1,B309=$CD$1),0,1)))</f>
        <v/>
      </c>
      <c r="CD307" s="2" t="str">
        <f>IF($A307&gt;='DB_FG_243way_Regular Symbol'!E$16,"",IF(C307=0,"",IF(OR(C307=$BW$1,C308=$BW$1,C309=$BW$1,C307=$CD$1,C308=$CD$1,C309=$CD$1),0,1)))</f>
        <v/>
      </c>
      <c r="CE307" s="2" t="str">
        <f>IF($A307&gt;='DB_FG_243way_Regular Symbol'!F$16,"",IF(D307=0,"",IF(OR(D307=$BW$1,D308=$BW$1,D309=$BW$1,D307=$CD$1,D308=$CD$1,D309=$CD$1),0,1)))</f>
        <v/>
      </c>
      <c r="CF307" s="2" t="str">
        <f>IF($A307&gt;='DB_FG_243way_Regular Symbol'!G$16,"",IF(E307=0,"",IF(OR(E307=$BW$1,E308=$BW$1,E309=$BW$1,E307=$CD$1,E308=$CD$1,E309=$CD$1),0,1)))</f>
        <v/>
      </c>
      <c r="CG307" s="2" t="str">
        <f>IF($A307&gt;='DB_FG_243way_Regular Symbol'!H$16,"",IF(F307=0,"",IF(OR(F307=$BW$1,F308=$BW$1,F309=$BW$1,F307=$CD$1,F308=$CD$1,F309=$CD$1),0,1)))</f>
        <v/>
      </c>
      <c r="CI307" s="2" t="str">
        <f>IF($A307&gt;='DB_FG_243way_Regular Symbol'!D$16,"",IF(B307=0,"",IF(OR(B307=$BW$1,B308=$BW$1,B309=$BW$1,B307=$CJ$1,B308=$CJ$1,B309=$CJ$1),0,1)))</f>
        <v/>
      </c>
      <c r="CJ307" s="2" t="str">
        <f>IF($A307&gt;='DB_FG_243way_Regular Symbol'!E$16,"",IF(C307=0,"",IF(OR(C307=$BW$1,C308=$BW$1,C309=$BW$1,C307=$CJ$1,C308=$CJ$1,C309=$CJ$1),0,1)))</f>
        <v/>
      </c>
      <c r="CK307" s="2" t="str">
        <f>IF($A307&gt;='DB_FG_243way_Regular Symbol'!F$16,"",IF(D307=0,"",IF(OR(D307=$BW$1,D308=$BW$1,D309=$BW$1,D307=$CJ$1,D308=$CJ$1,D309=$CJ$1),0,1)))</f>
        <v/>
      </c>
      <c r="CL307" s="2" t="str">
        <f>IF($A307&gt;='DB_FG_243way_Regular Symbol'!G$16,"",IF(E307=0,"",IF(OR(E307=$BW$1,E308=$BW$1,E309=$BW$1,E307=$CJ$1,E308=$CJ$1,E309=$CJ$1),0,1)))</f>
        <v/>
      </c>
      <c r="CM307" s="2" t="str">
        <f>IF($A307&gt;='DB_FG_243way_Regular Symbol'!H$16,"",IF(F307=0,"",IF(OR(F307=$BW$1,F308=$BW$1,F309=$BW$1,F307=$CJ$1,F308=$CJ$1,F309=$CJ$1),0,1)))</f>
        <v/>
      </c>
      <c r="CO307" s="2" t="str">
        <f>IF($A307&gt;='DB_FG_243way_Regular Symbol'!D$16,"",IF(B307=0,"",IF(OR(B307=$BW$1,B308=$BW$1,B309=$BW$1,B307=$CP$1,B308=$CP$1,B309=$CP$1),0,1)))</f>
        <v/>
      </c>
      <c r="CP307" s="2" t="str">
        <f>IF($A307&gt;='DB_FG_243way_Regular Symbol'!E$16,"",IF(C307=0,"",IF(OR(C307=$BW$1,C308=$BW$1,C309=$BW$1,C307=$CP$1,C308=$CP$1,C309=$CP$1),0,1)))</f>
        <v/>
      </c>
      <c r="CQ307" s="2" t="str">
        <f>IF($A307&gt;='DB_FG_243way_Regular Symbol'!F$16,"",IF(D307=0,"",IF(OR(D307=$BW$1,D308=$BW$1,D309=$BW$1,D307=$CP$1,D308=$CP$1,D309=$CP$1),0,1)))</f>
        <v/>
      </c>
      <c r="CR307" s="2" t="str">
        <f>IF($A307&gt;='DB_FG_243way_Regular Symbol'!G$16,"",IF(E307=0,"",IF(OR(E307=$BW$1,E308=$BW$1,E309=$BW$1,E307=$CP$1,E308=$CP$1,E309=$CP$1),0,1)))</f>
        <v/>
      </c>
      <c r="CS307" s="2" t="str">
        <f>IF($A307&gt;='DB_FG_243way_Regular Symbol'!H$16,"",IF(F307=0,"",IF(OR(F307=$BW$1,F308=$BW$1,F309=$BW$1,F307=$CP$1,F308=$CP$1,F309=$CP$1),0,1)))</f>
        <v/>
      </c>
      <c r="CU307" s="2" t="str">
        <f>IF($A307&gt;='DB_FG_243way_Regular Symbol'!D$16,"",IF(B307=0,"",IF(OR(B307=$BW$1,B308=$BW$1,B309=$BW$1,B307=$CV$1,B308=$CV$1,B309=$CV$1),0,1)))</f>
        <v/>
      </c>
      <c r="CV307" s="2" t="str">
        <f>IF($A307&gt;='DB_FG_243way_Regular Symbol'!E$16,"",IF(C307=0,"",IF(OR(C307=$BW$1,C308=$BW$1,C309=$BW$1,C307=$CV$1,C308=$CV$1,C309=$CV$1),0,1)))</f>
        <v/>
      </c>
      <c r="CW307" s="2" t="str">
        <f>IF($A307&gt;='DB_FG_243way_Regular Symbol'!F$16,"",IF(D307=0,"",IF(OR(D307=$BW$1,D308=$BW$1,D309=$BW$1,D307=$CV$1,D308=$CV$1,D309=$CV$1),0,1)))</f>
        <v/>
      </c>
      <c r="CX307" s="2" t="str">
        <f>IF($A307&gt;='DB_FG_243way_Regular Symbol'!G$16,"",IF(E307=0,"",IF(OR(E307=$BW$1,E308=$BW$1,E309=$BW$1,E307=$CV$1,E308=$CV$1,E309=$CV$1),0,1)))</f>
        <v/>
      </c>
      <c r="CY307" s="2" t="str">
        <f>IF($A307&gt;='DB_FG_243way_Regular Symbol'!H$16,"",IF(F307=0,"",IF(OR(F307=$BW$1,F308=$BW$1,F309=$BW$1,F307=$CV$1,F308=$CV$1,F309=$CV$1),0,1)))</f>
        <v/>
      </c>
    </row>
    <row r="308" spans="1:103">
      <c r="A308" s="341">
        <f>IF('DB_FG_243way_Regular Symbol'!L307="","",'DB_FG_243way_Regular Symbol'!L307)</f>
        <v>304</v>
      </c>
      <c r="B308" s="184" t="str">
        <f>IF('DB_FG_243way_Regular Symbol'!M307="",
IF($A308-'DB_FG_243way_Regular Symbol'!D$16&gt;='DB_FG_243way_RegularＸ_W()'!B$2-1,"",VLOOKUP($A308-'DB_FG_243way_Regular Symbol'!D$16,'DB_FG_243way_Regular Symbol'!$L$3:$Q$99,'DB_FG_243way_RegularＸ_W()'!B$3+1,FALSE)),
'DB_FG_243way_Regular Symbol'!M307)</f>
        <v/>
      </c>
      <c r="C308" s="184" t="str">
        <f>IF('DB_FG_243way_Regular Symbol'!N307="",
IF($A308-'DB_FG_243way_Regular Symbol'!E$16&gt;='DB_FG_243way_RegularＸ_W()'!C$2-1,"",VLOOKUP($A308-'DB_FG_243way_Regular Symbol'!E$16,'DB_FG_243way_Regular Symbol'!$L$3:$Q$99,'DB_FG_243way_RegularＸ_W()'!C$3+1,FALSE)),
'DB_FG_243way_Regular Symbol'!N307)</f>
        <v/>
      </c>
      <c r="D308" s="184" t="str">
        <f>IF('DB_FG_243way_Regular Symbol'!O307="",
IF($A308-'DB_FG_243way_Regular Symbol'!F$16&gt;='DB_FG_243way_RegularＸ_W()'!D$2-1,"",VLOOKUP($A308-'DB_FG_243way_Regular Symbol'!F$16,'DB_FG_243way_Regular Symbol'!$L$3:$Q$99,'DB_FG_243way_RegularＸ_W()'!D$3+1,FALSE)),
'DB_FG_243way_Regular Symbol'!O307)</f>
        <v/>
      </c>
      <c r="E308" s="184" t="str">
        <f>IF('DB_FG_243way_Regular Symbol'!P307="",
IF($A308-'DB_FG_243way_Regular Symbol'!G$16&gt;='DB_FG_243way_RegularＸ_W()'!E$2-1,"",VLOOKUP($A308-'DB_FG_243way_Regular Symbol'!G$16,'DB_FG_243way_Regular Symbol'!$L$3:$Q$99,'DB_FG_243way_RegularＸ_W()'!E$3+1,FALSE)),
'DB_FG_243way_Regular Symbol'!P307)</f>
        <v/>
      </c>
      <c r="F308" s="358" t="str">
        <f>IF('DB_FG_243way_Regular Symbol'!Q307="",
IF($A308-'DB_FG_243way_Regular Symbol'!H$16&gt;='DB_FG_243way_RegularＸ_W()'!F$2-1,"",VLOOKUP($A308-'DB_FG_243way_Regular Symbol'!H$16,'DB_FG_243way_Regular Symbol'!$L$3:$Q$99,'DB_FG_243way_RegularＸ_W()'!F$3+1,FALSE)),
'DB_FG_243way_Regular Symbol'!Q307)</f>
        <v/>
      </c>
      <c r="O308" s="342" t="str">
        <f>IF($A308&gt;='DB_FG_243way_Regular Symbol'!D$16,"",IF(B308=0,"",IF(OR(B308=$O$1,B308=$P$1,B309=$O$1,B309=$P$1,B310=$O$1,B310=$P$1),0,1)))</f>
        <v/>
      </c>
      <c r="P308" s="2" t="str">
        <f>IF($A308&gt;='DB_FG_243way_Regular Symbol'!E$16,"",IF(C308=0,"",IF(OR(C308=$O$1,C308=$P$1,C309=$O$1,C309=$P$1,C310=$O$1,C310=$P$1),0,1)))</f>
        <v/>
      </c>
      <c r="Q308" s="2" t="str">
        <f>IF($A308&gt;='DB_FG_243way_Regular Symbol'!F$16,"",IF(D308=0,"",IF(OR(D308=$O$1,D308=$P$1,D309=$O$1,D309=$P$1,D310=$O$1,D310=$P$1),0,1)))</f>
        <v/>
      </c>
      <c r="R308" s="2" t="str">
        <f>IF($A308&gt;='DB_FG_243way_Regular Symbol'!G$16,"",IF(E308=0,"",IF(OR(E308=$O$1,E308=$P$1,E309=$O$1,E309=$P$1,E310=$O$1,E310=$P$1),0,1)))</f>
        <v/>
      </c>
      <c r="S308" s="128" t="str">
        <f>IF($A308&gt;='DB_FG_243way_Regular Symbol'!H$16,"",IF(F308=0,"",IF(OR(F308=$O$1,F308=$P$1,F309=$O$1,F309=$P$1,F310=$O$1,F310=$P$1),0,1)))</f>
        <v/>
      </c>
      <c r="U308" s="342" t="str">
        <f>IF($A308&gt;='DB_FG_243way_Regular Symbol'!D$16,"",IF(B308=0,"",IF(OR(B308=$U$1,B308=$V$1,B309=$U$1,B309=$V$1,B310=$U$1,B310=$V$1),0,1)))</f>
        <v/>
      </c>
      <c r="V308" s="2" t="str">
        <f>IF($A308&gt;='DB_FG_243way_Regular Symbol'!E$16,"",IF(C308=0,"",IF(OR(C308=$U$1,C308=$V$1,C309=$U$1,C309=$V$1,C310=$U$1,C310=$V$1),0,1)))</f>
        <v/>
      </c>
      <c r="W308" s="2" t="str">
        <f>IF($A308&gt;='DB_FG_243way_Regular Symbol'!F$16,"",IF(D308=0,"",IF(OR(D308=$U$1,D308=$V$1,D309=$U$1,D309=$V$1,D310=$U$1,D310=$V$1),0,1)))</f>
        <v/>
      </c>
      <c r="X308" s="2" t="str">
        <f>IF($A308&gt;='DB_FG_243way_Regular Symbol'!G$16,"",IF(E308=0,"",IF(OR(E308=$U$1,E308=$V$1,E309=$U$1,E309=$V$1,E310=$U$1,E310=$V$1),0,1)))</f>
        <v/>
      </c>
      <c r="Y308" s="128" t="str">
        <f>IF($A308&gt;='DB_FG_243way_Regular Symbol'!H$16,"",IF(F308=0,"",IF(OR(F308=$U$1,F308=$V$1,F309=$U$1,F309=$V$1,F310=$U$1,F310=$V$1),0,1)))</f>
        <v/>
      </c>
      <c r="AA308" s="342" t="str">
        <f>IF($A308&gt;='DB_FG_243way_Regular Symbol'!D$16,"",IF(B308=0,"",IF(OR(B308=$AA$1,B308=$AB$1,B309=$AA$1,B309=$AB$1,B310=$AA$1,,B310=$AB$1),0,1)))</f>
        <v/>
      </c>
      <c r="AB308" s="2" t="str">
        <f>IF($A308&gt;='DB_FG_243way_Regular Symbol'!E$16,"",IF(C308=0,"",IF(OR(C308=$AA$1,C308=$AB$1,C309=$AA$1,C309=$AB$1,C310=$AA$1,,C310=$AB$1),0,1)))</f>
        <v/>
      </c>
      <c r="AC308" s="2" t="str">
        <f>IF($A308&gt;='DB_FG_243way_Regular Symbol'!F$16,"",IF(D308=0,"",IF(OR(D308=$AA$1,D308=$AB$1,D309=$AA$1,D309=$AB$1,D310=$AA$1,,D310=$AB$1),0,1)))</f>
        <v/>
      </c>
      <c r="AD308" s="2" t="str">
        <f>IF($A308&gt;='DB_FG_243way_Regular Symbol'!G$16,"",IF(E308=0,"",IF(OR(E308=$AA$1,E308=$AB$1,E309=$AA$1,E309=$AB$1,E310=$AA$1,,E310=$AB$1),0,1)))</f>
        <v/>
      </c>
      <c r="AE308" s="128" t="str">
        <f>IF($A308&gt;='DB_FG_243way_Regular Symbol'!H$16,"",IF(F308=0,"",IF(OR(F308=$AA$1,F308=$AB$1,F309=$AA$1,F309=$AB$1,F310=$AA$1,,F310=$AB$1),0,1)))</f>
        <v/>
      </c>
      <c r="AG308" s="342" t="str">
        <f>IF($A308&gt;='DB_FG_243way_Regular Symbol'!D$16,"",IF(B308=0,"",IF(OR(B308=$AG$1,B308=$AH$1,B309=$AG$1,B309=$AH$1,B310=$AG$1,B310=$AH$1),0,1)))</f>
        <v/>
      </c>
      <c r="AH308" s="2" t="str">
        <f>IF($A308&gt;='DB_FG_243way_Regular Symbol'!E$16,"",IF(C308=0,"",IF(OR(C308=$AG$1,C308=$AH$1,C309=$AG$1,C309=$AH$1,C310=$AG$1,C310=$AH$1),0,1)))</f>
        <v/>
      </c>
      <c r="AI308" s="2" t="str">
        <f>IF($A308&gt;='DB_FG_243way_Regular Symbol'!F$16,"",IF(D308=0,"",IF(OR(D308=$AG$1,D308=$AH$1,D309=$AG$1,D309=$AH$1,D310=$AG$1,D310=$AH$1),0,1)))</f>
        <v/>
      </c>
      <c r="AJ308" s="2" t="str">
        <f>IF($A308&gt;='DB_FG_243way_Regular Symbol'!G$16,"",IF(E308=0,"",IF(OR(E308=$AG$1,E308=$AH$1,E309=$AG$1,E309=$AH$1,E310=$AG$1,E310=$AH$1),0,1)))</f>
        <v/>
      </c>
      <c r="AK308" s="128" t="str">
        <f>IF($A308&gt;='DB_FG_243way_Regular Symbol'!H$16,"",IF(F308=0,"",IF(OR(F308=$AG$1,F308=$AH$1,F309=$AG$1,F309=$AH$1,F310=$AG$1,F310=$AH$1),0,1)))</f>
        <v/>
      </c>
      <c r="AM308" s="342" t="str">
        <f>IF($A308&gt;='DB_FG_243way_Regular Symbol'!D$16,"",IF(B308=0,"",IF(OR(B308=$AM$1,B308=$AN$1,B309=$AM$1,B309=$AN$1,B310=$AM$1,B310=$AN$1),0,1)))</f>
        <v/>
      </c>
      <c r="AN308" s="2" t="str">
        <f>IF($A308&gt;='DB_FG_243way_Regular Symbol'!E$16,"",IF(C308=0,"",IF(OR(C308=$AM$1,C308=$AN$1,C309=$AM$1,C309=$AN$1,C310=$AM$1,C310=$AN$1),0,1)))</f>
        <v/>
      </c>
      <c r="AO308" s="2" t="str">
        <f>IF($A308&gt;='DB_FG_243way_Regular Symbol'!F$16,"",IF(D308=0,"",IF(OR(D308=$AM$1,D308=$AN$1,D309=$AM$1,D309=$AN$1,D310=$AM$1,D310=$AN$1),0,1)))</f>
        <v/>
      </c>
      <c r="AP308" s="2" t="str">
        <f>IF($A308&gt;='DB_FG_243way_Regular Symbol'!G$16,"",IF(E308=0,"",IF(OR(E308=$AM$1,E308=$AN$1,E309=$AM$1,E309=$AN$1,E310=$AM$1,E310=$AN$1),0,1)))</f>
        <v/>
      </c>
      <c r="AQ308" s="128" t="str">
        <f>IF($A308&gt;='DB_FG_243way_Regular Symbol'!H$16,"",IF(F308=0,"",IF(OR(F308=$AM$1,F308=$AN$1,F309=$AM$1,F309=$AN$1,F310=$AM$1,F310=$AN$1),0,1)))</f>
        <v/>
      </c>
      <c r="AS308" s="342" t="str">
        <f>IF($A308&gt;='DB_FG_243way_Regular Symbol'!D$16,"",IF(B308=0,"",IF(OR(B308=$AM$1,B308=$AT$1,B309=$AM$1,B309=$AT$1,B310=$AM$1,B310=$AT$1),0,1)))</f>
        <v/>
      </c>
      <c r="AT308" s="2" t="str">
        <f>IF($A308&gt;='DB_FG_243way_Regular Symbol'!E$16,"",IF(C308=0,"",IF(OR(C308=$AM$1,C308=$AT$1,C309=$AM$1,C309=$AT$1,C310=$AM$1,C310=$AT$1),0,1)))</f>
        <v/>
      </c>
      <c r="AU308" s="2" t="str">
        <f>IF($A308&gt;='DB_FG_243way_Regular Symbol'!F$16,"",IF(D308=0,"",IF(OR(D308=$AM$1,D308=$AT$1,D309=$AM$1,D309=$AT$1,D310=$AM$1,D310=$AT$1),0,1)))</f>
        <v/>
      </c>
      <c r="AV308" s="2" t="str">
        <f>IF($A308&gt;='DB_FG_243way_Regular Symbol'!G$16,"",IF(E308=0,"",IF(OR(E308=$AM$1,E308=$AT$1,E309=$AM$1,E309=$AT$1,E310=$AM$1,E310=$AT$1),0,1)))</f>
        <v/>
      </c>
      <c r="AW308" s="128" t="str">
        <f>IF($A308&gt;='DB_FG_243way_Regular Symbol'!H$16,"",IF(F308=0,"",IF(OR(F308=$AM$1,F308=$AT$1,F309=$AM$1,F309=$AT$1,F310=$AM$1,F310=$AT$1),0,1)))</f>
        <v/>
      </c>
      <c r="AY308" s="342" t="str">
        <f>IF($A308&gt;='DB_FG_243way_Regular Symbol'!D$16,"",IF(B308=0,"",IF(OR(B308=$AM$1,B308=$AZ$1,B309=$AM$1,B309=$AZ$1,B310=$AM$1,B310=$AZ$1),0,1)))</f>
        <v/>
      </c>
      <c r="AZ308" s="2" t="str">
        <f>IF($A308&gt;='DB_FG_243way_Regular Symbol'!E$16,"",IF(C308=0,"",IF(OR(C308=$AM$1,C308=$AZ$1,C309=$AM$1,C309=$AZ$1,C310=$AM$1,C310=$AZ$1),0,1)))</f>
        <v/>
      </c>
      <c r="BA308" s="2" t="str">
        <f>IF($A308&gt;='DB_FG_243way_Regular Symbol'!F$16,"",IF(D308=0,"",IF(OR(D308=$AM$1,D308=$AZ$1,D309=$AM$1,D309=$AZ$1,D310=$AM$1,D310=$AZ$1),0,1)))</f>
        <v/>
      </c>
      <c r="BB308" s="2" t="str">
        <f>IF($A308&gt;='DB_FG_243way_Regular Symbol'!G$16,"",IF(E308=0,"",IF(OR(E308=$AM$1,E308=$AZ$1,E309=$AM$1,E309=$AZ$1,E310=$AM$1,E310=$AZ$1),0,1)))</f>
        <v/>
      </c>
      <c r="BC308" s="128" t="str">
        <f>IF($A308&gt;='DB_FG_243way_Regular Symbol'!H$16,"",IF(F308=0,"",IF(OR(F308=$AM$1,F308=$AZ$1,F309=$AM$1,F309=$AZ$1,F310=$AM$1,F310=$AZ$1),0,1)))</f>
        <v/>
      </c>
      <c r="BE308" s="342"/>
      <c r="BF308" s="2"/>
      <c r="BG308" s="2" t="str">
        <f>IF($A308&gt;='DB_FG_243way_Regular Symbol'!F$16,"",IF(D308=0,"",COUNTIF(D308:D310,$BF$1)))</f>
        <v/>
      </c>
      <c r="BH308" s="2" t="str">
        <f>IF($A308&gt;='DB_FG_243way_Regular Symbol'!G$16,"",IF(E308=0,"",COUNTIF(E308:E310,$BF$1)))</f>
        <v/>
      </c>
      <c r="BI308" s="2" t="str">
        <f>IF($A308&gt;='DB_FG_243way_Regular Symbol'!H$16,"",IF(F308=0,"",COUNTIF(F308:F310,$BF$1)))</f>
        <v/>
      </c>
      <c r="BK308" s="342"/>
      <c r="BL308" s="2"/>
      <c r="BM308" s="2" t="str">
        <f>IF($A308&gt;='DB_FG_243way_Regular Symbol'!F$16,"",IF(D308=0,"",IF(OR(D308=$AM$1,D308=$BL$1,D309=$AM$1,D309=$BL$1,D310=$AM$1,D310=$BL$1),0,1)))</f>
        <v/>
      </c>
      <c r="BN308" s="2" t="str">
        <f>IF($A308&gt;='DB_FG_243way_Regular Symbol'!G$16,"",IF(E308=0,"",IF(OR(E308=$AM$1,E308=$BL$1,E309=$AM$1,E309=$BL$1,E310=$AM$1,E310=$BL$1),0,1)))</f>
        <v/>
      </c>
      <c r="BO308" s="128" t="str">
        <f>IF($A308&gt;='DB_FG_243way_Regular Symbol'!H$16,"",IF(F308=0,"",IF(OR(F308=$AM$1,F308=$BL$1,F309=$AM$1,F309=$BL$1,F310=$AM$1,F310=$BL$1),0,1)))</f>
        <v/>
      </c>
      <c r="BQ308" s="2" t="str">
        <f>IF($A308&gt;='DB_FG_243way_Regular Symbol'!D$16,"",IF(B308=0,"",IF(OR(B308=$BQ$1,B308=$BR$1,B309=$BQ$1,B309=$BR$1,B310=$BQ$1,B310=$BR$1),0,1)))</f>
        <v/>
      </c>
      <c r="BR308" s="2" t="str">
        <f>IF($A308&gt;='DB_FG_243way_Regular Symbol'!E$16,"",IF(C308=0,"",IF(OR(C308=$BQ$1,C308=$BR$1,C309=$BQ$1,C309=$BR$1,C310=$BQ$1,C310=$BR$1),0,1)))</f>
        <v/>
      </c>
      <c r="BS308" s="2" t="str">
        <f>IF($A308&gt;='DB_FG_243way_Regular Symbol'!F$16,"",IF(D308=0,"",IF(OR(D308=$BQ$1,D308=$BR$1,D309=$BQ$1,D309=$BR$1,D310=$BQ$1,D310=$BR$1),0,1)))</f>
        <v/>
      </c>
      <c r="BT308" s="2" t="str">
        <f>IF($A308&gt;='DB_FG_243way_Regular Symbol'!G$16,"",IF(E308=0,"",IF(OR(E308=$BQ$1,E308=$BR$1,E309=$BQ$1,E309=$BR$1,E310=$BQ$1,E310=$BR$1),0,1)))</f>
        <v/>
      </c>
      <c r="BU308" s="2" t="str">
        <f>IF($A308&gt;='DB_FG_243way_Regular Symbol'!H$16,"",IF(F308=0,"",IF(OR(F308=$BQ$1,F308=$BR$1,F309=$BQ$1,F309=$BR$1,F310=$BQ$1,F310=$BR$1),0,1)))</f>
        <v/>
      </c>
      <c r="BW308" s="2" t="str">
        <f>IF($A308&gt;='DB_FG_243way_Regular Symbol'!D$16,"",IF(B308=0,"",IF(OR(B308=$BW$1,B309=$BW$1,B310=$BW$1,B308=$BX$1,B309=$BX$1,B310=$BX$1),0,1)))</f>
        <v/>
      </c>
      <c r="BX308" s="2" t="str">
        <f>IF($A308&gt;='DB_FG_243way_Regular Symbol'!E$16,"",IF(C308=0,"",IF(OR(C308=$BW$1,C309=$BW$1,C310=$BW$1,C308=$BX$1,C309=$BX$1,C310=$BX$1),0,1)))</f>
        <v/>
      </c>
      <c r="BY308" s="2" t="str">
        <f>IF($A308&gt;='DB_FG_243way_Regular Symbol'!F$16,"",IF(D308=0,"",IF(OR(D308=$BW$1,D309=$BW$1,D310=$BW$1,D308=$BX$1,D309=$BX$1,D310=$BX$1),0,1)))</f>
        <v/>
      </c>
      <c r="BZ308" s="2" t="str">
        <f>IF($A308&gt;='DB_FG_243way_Regular Symbol'!G$16,"",IF(E308=0,"",IF(OR(E308=$BW$1,E309=$BW$1,E310=$BW$1,E308=$BX$1,E309=$BX$1,E310=$BX$1),0,1)))</f>
        <v/>
      </c>
      <c r="CA308" s="2" t="str">
        <f>IF($A308&gt;='DB_FG_243way_Regular Symbol'!H$16,"",IF(F308=0,"",IF(OR(F308=$BW$1,F309=$BW$1,F310=$BW$1,F308=$BX$1,F309=$BX$1,F310=$BX$1),0,1)))</f>
        <v/>
      </c>
      <c r="CC308" s="2" t="str">
        <f>IF($A308&gt;='DB_FG_243way_Regular Symbol'!D$16,"",IF(B308=0,"",IF(OR(B308=$BW$1,B309=$BW$1,B310=$BW$1,B308=$CD$1,B309=$CD$1,B310=$CD$1),0,1)))</f>
        <v/>
      </c>
      <c r="CD308" s="2" t="str">
        <f>IF($A308&gt;='DB_FG_243way_Regular Symbol'!E$16,"",IF(C308=0,"",IF(OR(C308=$BW$1,C309=$BW$1,C310=$BW$1,C308=$CD$1,C309=$CD$1,C310=$CD$1),0,1)))</f>
        <v/>
      </c>
      <c r="CE308" s="2" t="str">
        <f>IF($A308&gt;='DB_FG_243way_Regular Symbol'!F$16,"",IF(D308=0,"",IF(OR(D308=$BW$1,D309=$BW$1,D310=$BW$1,D308=$CD$1,D309=$CD$1,D310=$CD$1),0,1)))</f>
        <v/>
      </c>
      <c r="CF308" s="2" t="str">
        <f>IF($A308&gt;='DB_FG_243way_Regular Symbol'!G$16,"",IF(E308=0,"",IF(OR(E308=$BW$1,E309=$BW$1,E310=$BW$1,E308=$CD$1,E309=$CD$1,E310=$CD$1),0,1)))</f>
        <v/>
      </c>
      <c r="CG308" s="2" t="str">
        <f>IF($A308&gt;='DB_FG_243way_Regular Symbol'!H$16,"",IF(F308=0,"",IF(OR(F308=$BW$1,F309=$BW$1,F310=$BW$1,F308=$CD$1,F309=$CD$1,F310=$CD$1),0,1)))</f>
        <v/>
      </c>
      <c r="CI308" s="2" t="str">
        <f>IF($A308&gt;='DB_FG_243way_Regular Symbol'!D$16,"",IF(B308=0,"",IF(OR(B308=$BW$1,B309=$BW$1,B310=$BW$1,B308=$CJ$1,B309=$CJ$1,B310=$CJ$1),0,1)))</f>
        <v/>
      </c>
      <c r="CJ308" s="2" t="str">
        <f>IF($A308&gt;='DB_FG_243way_Regular Symbol'!E$16,"",IF(C308=0,"",IF(OR(C308=$BW$1,C309=$BW$1,C310=$BW$1,C308=$CJ$1,C309=$CJ$1,C310=$CJ$1),0,1)))</f>
        <v/>
      </c>
      <c r="CK308" s="2" t="str">
        <f>IF($A308&gt;='DB_FG_243way_Regular Symbol'!F$16,"",IF(D308=0,"",IF(OR(D308=$BW$1,D309=$BW$1,D310=$BW$1,D308=$CJ$1,D309=$CJ$1,D310=$CJ$1),0,1)))</f>
        <v/>
      </c>
      <c r="CL308" s="2" t="str">
        <f>IF($A308&gt;='DB_FG_243way_Regular Symbol'!G$16,"",IF(E308=0,"",IF(OR(E308=$BW$1,E309=$BW$1,E310=$BW$1,E308=$CJ$1,E309=$CJ$1,E310=$CJ$1),0,1)))</f>
        <v/>
      </c>
      <c r="CM308" s="2" t="str">
        <f>IF($A308&gt;='DB_FG_243way_Regular Symbol'!H$16,"",IF(F308=0,"",IF(OR(F308=$BW$1,F309=$BW$1,F310=$BW$1,F308=$CJ$1,F309=$CJ$1,F310=$CJ$1),0,1)))</f>
        <v/>
      </c>
      <c r="CO308" s="2" t="str">
        <f>IF($A308&gt;='DB_FG_243way_Regular Symbol'!D$16,"",IF(B308=0,"",IF(OR(B308=$BW$1,B309=$BW$1,B310=$BW$1,B308=$CP$1,B309=$CP$1,B310=$CP$1),0,1)))</f>
        <v/>
      </c>
      <c r="CP308" s="2" t="str">
        <f>IF($A308&gt;='DB_FG_243way_Regular Symbol'!E$16,"",IF(C308=0,"",IF(OR(C308=$BW$1,C309=$BW$1,C310=$BW$1,C308=$CP$1,C309=$CP$1,C310=$CP$1),0,1)))</f>
        <v/>
      </c>
      <c r="CQ308" s="2" t="str">
        <f>IF($A308&gt;='DB_FG_243way_Regular Symbol'!F$16,"",IF(D308=0,"",IF(OR(D308=$BW$1,D309=$BW$1,D310=$BW$1,D308=$CP$1,D309=$CP$1,D310=$CP$1),0,1)))</f>
        <v/>
      </c>
      <c r="CR308" s="2" t="str">
        <f>IF($A308&gt;='DB_FG_243way_Regular Symbol'!G$16,"",IF(E308=0,"",IF(OR(E308=$BW$1,E309=$BW$1,E310=$BW$1,E308=$CP$1,E309=$CP$1,E310=$CP$1),0,1)))</f>
        <v/>
      </c>
      <c r="CS308" s="2" t="str">
        <f>IF($A308&gt;='DB_FG_243way_Regular Symbol'!H$16,"",IF(F308=0,"",IF(OR(F308=$BW$1,F309=$BW$1,F310=$BW$1,F308=$CP$1,F309=$CP$1,F310=$CP$1),0,1)))</f>
        <v/>
      </c>
      <c r="CU308" s="2" t="str">
        <f>IF($A308&gt;='DB_FG_243way_Regular Symbol'!D$16,"",IF(B308=0,"",IF(OR(B308=$BW$1,B309=$BW$1,B310=$BW$1,B308=$CV$1,B309=$CV$1,B310=$CV$1),0,1)))</f>
        <v/>
      </c>
      <c r="CV308" s="2" t="str">
        <f>IF($A308&gt;='DB_FG_243way_Regular Symbol'!E$16,"",IF(C308=0,"",IF(OR(C308=$BW$1,C309=$BW$1,C310=$BW$1,C308=$CV$1,C309=$CV$1,C310=$CV$1),0,1)))</f>
        <v/>
      </c>
      <c r="CW308" s="2" t="str">
        <f>IF($A308&gt;='DB_FG_243way_Regular Symbol'!F$16,"",IF(D308=0,"",IF(OR(D308=$BW$1,D309=$BW$1,D310=$BW$1,D308=$CV$1,D309=$CV$1,D310=$CV$1),0,1)))</f>
        <v/>
      </c>
      <c r="CX308" s="2" t="str">
        <f>IF($A308&gt;='DB_FG_243way_Regular Symbol'!G$16,"",IF(E308=0,"",IF(OR(E308=$BW$1,E309=$BW$1,E310=$BW$1,E308=$CV$1,E309=$CV$1,E310=$CV$1),0,1)))</f>
        <v/>
      </c>
      <c r="CY308" s="2" t="str">
        <f>IF($A308&gt;='DB_FG_243way_Regular Symbol'!H$16,"",IF(F308=0,"",IF(OR(F308=$BW$1,F309=$BW$1,F310=$BW$1,F308=$CV$1,F309=$CV$1,F310=$CV$1),0,1)))</f>
        <v/>
      </c>
    </row>
    <row r="309" spans="1:103">
      <c r="A309" s="341">
        <f>IF('DB_FG_243way_Regular Symbol'!L308="","",'DB_FG_243way_Regular Symbol'!L308)</f>
        <v>305</v>
      </c>
      <c r="B309" s="184" t="str">
        <f>IF('DB_FG_243way_Regular Symbol'!M308="",
IF($A309-'DB_FG_243way_Regular Symbol'!D$16&gt;='DB_FG_243way_RegularＸ_W()'!B$2-1,"",VLOOKUP($A309-'DB_FG_243way_Regular Symbol'!D$16,'DB_FG_243way_Regular Symbol'!$L$3:$Q$99,'DB_FG_243way_RegularＸ_W()'!B$3+1,FALSE)),
'DB_FG_243way_Regular Symbol'!M308)</f>
        <v/>
      </c>
      <c r="C309" s="184" t="str">
        <f>IF('DB_FG_243way_Regular Symbol'!N308="",
IF($A309-'DB_FG_243way_Regular Symbol'!E$16&gt;='DB_FG_243way_RegularＸ_W()'!C$2-1,"",VLOOKUP($A309-'DB_FG_243way_Regular Symbol'!E$16,'DB_FG_243way_Regular Symbol'!$L$3:$Q$99,'DB_FG_243way_RegularＸ_W()'!C$3+1,FALSE)),
'DB_FG_243way_Regular Symbol'!N308)</f>
        <v/>
      </c>
      <c r="D309" s="184" t="str">
        <f>IF('DB_FG_243way_Regular Symbol'!O308="",
IF($A309-'DB_FG_243way_Regular Symbol'!F$16&gt;='DB_FG_243way_RegularＸ_W()'!D$2-1,"",VLOOKUP($A309-'DB_FG_243way_Regular Symbol'!F$16,'DB_FG_243way_Regular Symbol'!$L$3:$Q$99,'DB_FG_243way_RegularＸ_W()'!D$3+1,FALSE)),
'DB_FG_243way_Regular Symbol'!O308)</f>
        <v/>
      </c>
      <c r="E309" s="184" t="str">
        <f>IF('DB_FG_243way_Regular Symbol'!P308="",
IF($A309-'DB_FG_243way_Regular Symbol'!G$16&gt;='DB_FG_243way_RegularＸ_W()'!E$2-1,"",VLOOKUP($A309-'DB_FG_243way_Regular Symbol'!G$16,'DB_FG_243way_Regular Symbol'!$L$3:$Q$99,'DB_FG_243way_RegularＸ_W()'!E$3+1,FALSE)),
'DB_FG_243way_Regular Symbol'!P308)</f>
        <v/>
      </c>
      <c r="F309" s="358" t="str">
        <f>IF('DB_FG_243way_Regular Symbol'!Q308="",
IF($A309-'DB_FG_243way_Regular Symbol'!H$16&gt;='DB_FG_243way_RegularＸ_W()'!F$2-1,"",VLOOKUP($A309-'DB_FG_243way_Regular Symbol'!H$16,'DB_FG_243way_Regular Symbol'!$L$3:$Q$99,'DB_FG_243way_RegularＸ_W()'!F$3+1,FALSE)),
'DB_FG_243way_Regular Symbol'!Q308)</f>
        <v/>
      </c>
      <c r="O309" s="342" t="str">
        <f>IF($A309&gt;='DB_FG_243way_Regular Symbol'!D$16,"",IF(B309=0,"",IF(OR(B309=$O$1,B309=$P$1,B310=$O$1,B310=$P$1,B311=$O$1,B311=$P$1),0,1)))</f>
        <v/>
      </c>
      <c r="P309" s="2" t="str">
        <f>IF($A309&gt;='DB_FG_243way_Regular Symbol'!E$16,"",IF(C309=0,"",IF(OR(C309=$O$1,C309=$P$1,C310=$O$1,C310=$P$1,C311=$O$1,C311=$P$1),0,1)))</f>
        <v/>
      </c>
      <c r="Q309" s="2" t="str">
        <f>IF($A309&gt;='DB_FG_243way_Regular Symbol'!F$16,"",IF(D309=0,"",IF(OR(D309=$O$1,D309=$P$1,D310=$O$1,D310=$P$1,D311=$O$1,D311=$P$1),0,1)))</f>
        <v/>
      </c>
      <c r="R309" s="2" t="str">
        <f>IF($A309&gt;='DB_FG_243way_Regular Symbol'!G$16,"",IF(E309=0,"",IF(OR(E309=$O$1,E309=$P$1,E310=$O$1,E310=$P$1,E311=$O$1,E311=$P$1),0,1)))</f>
        <v/>
      </c>
      <c r="S309" s="128" t="str">
        <f>IF($A309&gt;='DB_FG_243way_Regular Symbol'!H$16,"",IF(F309=0,"",IF(OR(F309=$O$1,F309=$P$1,F310=$O$1,F310=$P$1,F311=$O$1,F311=$P$1),0,1)))</f>
        <v/>
      </c>
      <c r="U309" s="342" t="str">
        <f>IF($A309&gt;='DB_FG_243way_Regular Symbol'!D$16,"",IF(B309=0,"",IF(OR(B309=$U$1,B309=$V$1,B310=$U$1,B310=$V$1,B311=$U$1,B311=$V$1),0,1)))</f>
        <v/>
      </c>
      <c r="V309" s="2" t="str">
        <f>IF($A309&gt;='DB_FG_243way_Regular Symbol'!E$16,"",IF(C309=0,"",IF(OR(C309=$U$1,C309=$V$1,C310=$U$1,C310=$V$1,C311=$U$1,C311=$V$1),0,1)))</f>
        <v/>
      </c>
      <c r="W309" s="2" t="str">
        <f>IF($A309&gt;='DB_FG_243way_Regular Symbol'!F$16,"",IF(D309=0,"",IF(OR(D309=$U$1,D309=$V$1,D310=$U$1,D310=$V$1,D311=$U$1,D311=$V$1),0,1)))</f>
        <v/>
      </c>
      <c r="X309" s="2" t="str">
        <f>IF($A309&gt;='DB_FG_243way_Regular Symbol'!G$16,"",IF(E309=0,"",IF(OR(E309=$U$1,E309=$V$1,E310=$U$1,E310=$V$1,E311=$U$1,E311=$V$1),0,1)))</f>
        <v/>
      </c>
      <c r="Y309" s="128" t="str">
        <f>IF($A309&gt;='DB_FG_243way_Regular Symbol'!H$16,"",IF(F309=0,"",IF(OR(F309=$U$1,F309=$V$1,F310=$U$1,F310=$V$1,F311=$U$1,F311=$V$1),0,1)))</f>
        <v/>
      </c>
      <c r="AA309" s="342" t="str">
        <f>IF($A309&gt;='DB_FG_243way_Regular Symbol'!D$16,"",IF(B309=0,"",IF(OR(B309=$AA$1,B309=$AB$1,B310=$AA$1,B310=$AB$1,B311=$AA$1,,B311=$AB$1),0,1)))</f>
        <v/>
      </c>
      <c r="AB309" s="2" t="str">
        <f>IF($A309&gt;='DB_FG_243way_Regular Symbol'!E$16,"",IF(C309=0,"",IF(OR(C309=$AA$1,C309=$AB$1,C310=$AA$1,C310=$AB$1,C311=$AA$1,,C311=$AB$1),0,1)))</f>
        <v/>
      </c>
      <c r="AC309" s="2" t="str">
        <f>IF($A309&gt;='DB_FG_243way_Regular Symbol'!F$16,"",IF(D309=0,"",IF(OR(D309=$AA$1,D309=$AB$1,D310=$AA$1,D310=$AB$1,D311=$AA$1,,D311=$AB$1),0,1)))</f>
        <v/>
      </c>
      <c r="AD309" s="2" t="str">
        <f>IF($A309&gt;='DB_FG_243way_Regular Symbol'!G$16,"",IF(E309=0,"",IF(OR(E309=$AA$1,E309=$AB$1,E310=$AA$1,E310=$AB$1,E311=$AA$1,,E311=$AB$1),0,1)))</f>
        <v/>
      </c>
      <c r="AE309" s="128" t="str">
        <f>IF($A309&gt;='DB_FG_243way_Regular Symbol'!H$16,"",IF(F309=0,"",IF(OR(F309=$AA$1,F309=$AB$1,F310=$AA$1,F310=$AB$1,F311=$AA$1,,F311=$AB$1),0,1)))</f>
        <v/>
      </c>
      <c r="AG309" s="342" t="str">
        <f>IF($A309&gt;='DB_FG_243way_Regular Symbol'!D$16,"",IF(B309=0,"",IF(OR(B309=$AG$1,B309=$AH$1,B310=$AG$1,B310=$AH$1,B311=$AG$1,B311=$AH$1),0,1)))</f>
        <v/>
      </c>
      <c r="AH309" s="2" t="str">
        <f>IF($A309&gt;='DB_FG_243way_Regular Symbol'!E$16,"",IF(C309=0,"",IF(OR(C309=$AG$1,C309=$AH$1,C310=$AG$1,C310=$AH$1,C311=$AG$1,C311=$AH$1),0,1)))</f>
        <v/>
      </c>
      <c r="AI309" s="2" t="str">
        <f>IF($A309&gt;='DB_FG_243way_Regular Symbol'!F$16,"",IF(D309=0,"",IF(OR(D309=$AG$1,D309=$AH$1,D310=$AG$1,D310=$AH$1,D311=$AG$1,D311=$AH$1),0,1)))</f>
        <v/>
      </c>
      <c r="AJ309" s="2" t="str">
        <f>IF($A309&gt;='DB_FG_243way_Regular Symbol'!G$16,"",IF(E309=0,"",IF(OR(E309=$AG$1,E309=$AH$1,E310=$AG$1,E310=$AH$1,E311=$AG$1,E311=$AH$1),0,1)))</f>
        <v/>
      </c>
      <c r="AK309" s="128" t="str">
        <f>IF($A309&gt;='DB_FG_243way_Regular Symbol'!H$16,"",IF(F309=0,"",IF(OR(F309=$AG$1,F309=$AH$1,F310=$AG$1,F310=$AH$1,F311=$AG$1,F311=$AH$1),0,1)))</f>
        <v/>
      </c>
      <c r="AM309" s="342" t="str">
        <f>IF($A309&gt;='DB_FG_243way_Regular Symbol'!D$16,"",IF(B309=0,"",IF(OR(B309=$AM$1,B309=$AN$1,B310=$AM$1,B310=$AN$1,B311=$AM$1,B311=$AN$1),0,1)))</f>
        <v/>
      </c>
      <c r="AN309" s="2" t="str">
        <f>IF($A309&gt;='DB_FG_243way_Regular Symbol'!E$16,"",IF(C309=0,"",IF(OR(C309=$AM$1,C309=$AN$1,C310=$AM$1,C310=$AN$1,C311=$AM$1,C311=$AN$1),0,1)))</f>
        <v/>
      </c>
      <c r="AO309" s="2" t="str">
        <f>IF($A309&gt;='DB_FG_243way_Regular Symbol'!F$16,"",IF(D309=0,"",IF(OR(D309=$AM$1,D309=$AN$1,D310=$AM$1,D310=$AN$1,D311=$AM$1,D311=$AN$1),0,1)))</f>
        <v/>
      </c>
      <c r="AP309" s="2" t="str">
        <f>IF($A309&gt;='DB_FG_243way_Regular Symbol'!G$16,"",IF(E309=0,"",IF(OR(E309=$AM$1,E309=$AN$1,E310=$AM$1,E310=$AN$1,E311=$AM$1,E311=$AN$1),0,1)))</f>
        <v/>
      </c>
      <c r="AQ309" s="128" t="str">
        <f>IF($A309&gt;='DB_FG_243way_Regular Symbol'!H$16,"",IF(F309=0,"",IF(OR(F309=$AM$1,F309=$AN$1,F310=$AM$1,F310=$AN$1,F311=$AM$1,F311=$AN$1),0,1)))</f>
        <v/>
      </c>
      <c r="AS309" s="342" t="str">
        <f>IF($A309&gt;='DB_FG_243way_Regular Symbol'!D$16,"",IF(B309=0,"",IF(OR(B309=$AM$1,B309=$AT$1,B310=$AM$1,B310=$AT$1,B311=$AM$1,B311=$AT$1),0,1)))</f>
        <v/>
      </c>
      <c r="AT309" s="2" t="str">
        <f>IF($A309&gt;='DB_FG_243way_Regular Symbol'!E$16,"",IF(C309=0,"",IF(OR(C309=$AM$1,C309=$AT$1,C310=$AM$1,C310=$AT$1,C311=$AM$1,C311=$AT$1),0,1)))</f>
        <v/>
      </c>
      <c r="AU309" s="2" t="str">
        <f>IF($A309&gt;='DB_FG_243way_Regular Symbol'!F$16,"",IF(D309=0,"",IF(OR(D309=$AM$1,D309=$AT$1,D310=$AM$1,D310=$AT$1,D311=$AM$1,D311=$AT$1),0,1)))</f>
        <v/>
      </c>
      <c r="AV309" s="2" t="str">
        <f>IF($A309&gt;='DB_FG_243way_Regular Symbol'!G$16,"",IF(E309=0,"",IF(OR(E309=$AM$1,E309=$AT$1,E310=$AM$1,E310=$AT$1,E311=$AM$1,E311=$AT$1),0,1)))</f>
        <v/>
      </c>
      <c r="AW309" s="128" t="str">
        <f>IF($A309&gt;='DB_FG_243way_Regular Symbol'!H$16,"",IF(F309=0,"",IF(OR(F309=$AM$1,F309=$AT$1,F310=$AM$1,F310=$AT$1,F311=$AM$1,F311=$AT$1),0,1)))</f>
        <v/>
      </c>
      <c r="AY309" s="342" t="str">
        <f>IF($A309&gt;='DB_FG_243way_Regular Symbol'!D$16,"",IF(B309=0,"",IF(OR(B309=$AM$1,B309=$AZ$1,B310=$AM$1,B310=$AZ$1,B311=$AM$1,B311=$AZ$1),0,1)))</f>
        <v/>
      </c>
      <c r="AZ309" s="2" t="str">
        <f>IF($A309&gt;='DB_FG_243way_Regular Symbol'!E$16,"",IF(C309=0,"",IF(OR(C309=$AM$1,C309=$AZ$1,C310=$AM$1,C310=$AZ$1,C311=$AM$1,C311=$AZ$1),0,1)))</f>
        <v/>
      </c>
      <c r="BA309" s="2" t="str">
        <f>IF($A309&gt;='DB_FG_243way_Regular Symbol'!F$16,"",IF(D309=0,"",IF(OR(D309=$AM$1,D309=$AZ$1,D310=$AM$1,D310=$AZ$1,D311=$AM$1,D311=$AZ$1),0,1)))</f>
        <v/>
      </c>
      <c r="BB309" s="2" t="str">
        <f>IF($A309&gt;='DB_FG_243way_Regular Symbol'!G$16,"",IF(E309=0,"",IF(OR(E309=$AM$1,E309=$AZ$1,E310=$AM$1,E310=$AZ$1,E311=$AM$1,E311=$AZ$1),0,1)))</f>
        <v/>
      </c>
      <c r="BC309" s="128" t="str">
        <f>IF($A309&gt;='DB_FG_243way_Regular Symbol'!H$16,"",IF(F309=0,"",IF(OR(F309=$AM$1,F309=$AZ$1,F310=$AM$1,F310=$AZ$1,F311=$AM$1,F311=$AZ$1),0,1)))</f>
        <v/>
      </c>
      <c r="BE309" s="342"/>
      <c r="BF309" s="2"/>
      <c r="BG309" s="2" t="str">
        <f>IF($A309&gt;='DB_FG_243way_Regular Symbol'!F$16,"",IF(D309=0,"",COUNTIF(D309:D311,$BF$1)))</f>
        <v/>
      </c>
      <c r="BH309" s="2" t="str">
        <f>IF($A309&gt;='DB_FG_243way_Regular Symbol'!G$16,"",IF(E309=0,"",COUNTIF(E309:E311,$BF$1)))</f>
        <v/>
      </c>
      <c r="BI309" s="2" t="str">
        <f>IF($A309&gt;='DB_FG_243way_Regular Symbol'!H$16,"",IF(F309=0,"",COUNTIF(F309:F311,$BF$1)))</f>
        <v/>
      </c>
      <c r="BK309" s="342"/>
      <c r="BL309" s="2"/>
      <c r="BM309" s="2" t="str">
        <f>IF($A309&gt;='DB_FG_243way_Regular Symbol'!F$16,"",IF(D309=0,"",IF(OR(D309=$AM$1,D309=$BL$1,D310=$AM$1,D310=$BL$1,D311=$AM$1,D311=$BL$1),0,1)))</f>
        <v/>
      </c>
      <c r="BN309" s="2" t="str">
        <f>IF($A309&gt;='DB_FG_243way_Regular Symbol'!G$16,"",IF(E309=0,"",IF(OR(E309=$AM$1,E309=$BL$1,E310=$AM$1,E310=$BL$1,E311=$AM$1,E311=$BL$1),0,1)))</f>
        <v/>
      </c>
      <c r="BO309" s="128" t="str">
        <f>IF($A309&gt;='DB_FG_243way_Regular Symbol'!H$16,"",IF(F309=0,"",IF(OR(F309=$AM$1,F309=$BL$1,F310=$AM$1,F310=$BL$1,F311=$AM$1,F311=$BL$1),0,1)))</f>
        <v/>
      </c>
      <c r="BQ309" s="2" t="str">
        <f>IF($A309&gt;='DB_FG_243way_Regular Symbol'!D$16,"",IF(B309=0,"",IF(OR(B309=$BQ$1,B309=$BR$1,B310=$BQ$1,B310=$BR$1,B311=$BQ$1,B311=$BR$1),0,1)))</f>
        <v/>
      </c>
      <c r="BR309" s="2" t="str">
        <f>IF($A309&gt;='DB_FG_243way_Regular Symbol'!E$16,"",IF(C309=0,"",IF(OR(C309=$BQ$1,C309=$BR$1,C310=$BQ$1,C310=$BR$1,C311=$BQ$1,C311=$BR$1),0,1)))</f>
        <v/>
      </c>
      <c r="BS309" s="2" t="str">
        <f>IF($A309&gt;='DB_FG_243way_Regular Symbol'!F$16,"",IF(D309=0,"",IF(OR(D309=$BQ$1,D309=$BR$1,D310=$BQ$1,D310=$BR$1,D311=$BQ$1,D311=$BR$1),0,1)))</f>
        <v/>
      </c>
      <c r="BT309" s="2" t="str">
        <f>IF($A309&gt;='DB_FG_243way_Regular Symbol'!G$16,"",IF(E309=0,"",IF(OR(E309=$BQ$1,E309=$BR$1,E310=$BQ$1,E310=$BR$1,E311=$BQ$1,E311=$BR$1),0,1)))</f>
        <v/>
      </c>
      <c r="BU309" s="2" t="str">
        <f>IF($A309&gt;='DB_FG_243way_Regular Symbol'!H$16,"",IF(F309=0,"",IF(OR(F309=$BQ$1,F309=$BR$1,F310=$BQ$1,F310=$BR$1,F311=$BQ$1,F311=$BR$1),0,1)))</f>
        <v/>
      </c>
      <c r="BW309" s="2" t="str">
        <f>IF($A309&gt;='DB_FG_243way_Regular Symbol'!D$16,"",IF(B309=0,"",IF(OR(B309=$BW$1,B310=$BW$1,B311=$BW$1,B309=$BX$1,B310=$BX$1,B311=$BX$1),0,1)))</f>
        <v/>
      </c>
      <c r="BX309" s="2" t="str">
        <f>IF($A309&gt;='DB_FG_243way_Regular Symbol'!E$16,"",IF(C309=0,"",IF(OR(C309=$BW$1,C310=$BW$1,C311=$BW$1,C309=$BX$1,C310=$BX$1,C311=$BX$1),0,1)))</f>
        <v/>
      </c>
      <c r="BY309" s="2" t="str">
        <f>IF($A309&gt;='DB_FG_243way_Regular Symbol'!F$16,"",IF(D309=0,"",IF(OR(D309=$BW$1,D310=$BW$1,D311=$BW$1,D309=$BX$1,D310=$BX$1,D311=$BX$1),0,1)))</f>
        <v/>
      </c>
      <c r="BZ309" s="2" t="str">
        <f>IF($A309&gt;='DB_FG_243way_Regular Symbol'!G$16,"",IF(E309=0,"",IF(OR(E309=$BW$1,E310=$BW$1,E311=$BW$1,E309=$BX$1,E310=$BX$1,E311=$BX$1),0,1)))</f>
        <v/>
      </c>
      <c r="CA309" s="2" t="str">
        <f>IF($A309&gt;='DB_FG_243way_Regular Symbol'!H$16,"",IF(F309=0,"",IF(OR(F309=$BW$1,F310=$BW$1,F311=$BW$1,F309=$BX$1,F310=$BX$1,F311=$BX$1),0,1)))</f>
        <v/>
      </c>
      <c r="CC309" s="2" t="str">
        <f>IF($A309&gt;='DB_FG_243way_Regular Symbol'!D$16,"",IF(B309=0,"",IF(OR(B309=$BW$1,B310=$BW$1,B311=$BW$1,B309=$CD$1,B310=$CD$1,B311=$CD$1),0,1)))</f>
        <v/>
      </c>
      <c r="CD309" s="2" t="str">
        <f>IF($A309&gt;='DB_FG_243way_Regular Symbol'!E$16,"",IF(C309=0,"",IF(OR(C309=$BW$1,C310=$BW$1,C311=$BW$1,C309=$CD$1,C310=$CD$1,C311=$CD$1),0,1)))</f>
        <v/>
      </c>
      <c r="CE309" s="2" t="str">
        <f>IF($A309&gt;='DB_FG_243way_Regular Symbol'!F$16,"",IF(D309=0,"",IF(OR(D309=$BW$1,D310=$BW$1,D311=$BW$1,D309=$CD$1,D310=$CD$1,D311=$CD$1),0,1)))</f>
        <v/>
      </c>
      <c r="CF309" s="2" t="str">
        <f>IF($A309&gt;='DB_FG_243way_Regular Symbol'!G$16,"",IF(E309=0,"",IF(OR(E309=$BW$1,E310=$BW$1,E311=$BW$1,E309=$CD$1,E310=$CD$1,E311=$CD$1),0,1)))</f>
        <v/>
      </c>
      <c r="CG309" s="2" t="str">
        <f>IF($A309&gt;='DB_FG_243way_Regular Symbol'!H$16,"",IF(F309=0,"",IF(OR(F309=$BW$1,F310=$BW$1,F311=$BW$1,F309=$CD$1,F310=$CD$1,F311=$CD$1),0,1)))</f>
        <v/>
      </c>
      <c r="CI309" s="2" t="str">
        <f>IF($A309&gt;='DB_FG_243way_Regular Symbol'!D$16,"",IF(B309=0,"",IF(OR(B309=$BW$1,B310=$BW$1,B311=$BW$1,B309=$CJ$1,B310=$CJ$1,B311=$CJ$1),0,1)))</f>
        <v/>
      </c>
      <c r="CJ309" s="2" t="str">
        <f>IF($A309&gt;='DB_FG_243way_Regular Symbol'!E$16,"",IF(C309=0,"",IF(OR(C309=$BW$1,C310=$BW$1,C311=$BW$1,C309=$CJ$1,C310=$CJ$1,C311=$CJ$1),0,1)))</f>
        <v/>
      </c>
      <c r="CK309" s="2" t="str">
        <f>IF($A309&gt;='DB_FG_243way_Regular Symbol'!F$16,"",IF(D309=0,"",IF(OR(D309=$BW$1,D310=$BW$1,D311=$BW$1,D309=$CJ$1,D310=$CJ$1,D311=$CJ$1),0,1)))</f>
        <v/>
      </c>
      <c r="CL309" s="2" t="str">
        <f>IF($A309&gt;='DB_FG_243way_Regular Symbol'!G$16,"",IF(E309=0,"",IF(OR(E309=$BW$1,E310=$BW$1,E311=$BW$1,E309=$CJ$1,E310=$CJ$1,E311=$CJ$1),0,1)))</f>
        <v/>
      </c>
      <c r="CM309" s="2" t="str">
        <f>IF($A309&gt;='DB_FG_243way_Regular Symbol'!H$16,"",IF(F309=0,"",IF(OR(F309=$BW$1,F310=$BW$1,F311=$BW$1,F309=$CJ$1,F310=$CJ$1,F311=$CJ$1),0,1)))</f>
        <v/>
      </c>
      <c r="CO309" s="2" t="str">
        <f>IF($A309&gt;='DB_FG_243way_Regular Symbol'!D$16,"",IF(B309=0,"",IF(OR(B309=$BW$1,B310=$BW$1,B311=$BW$1,B309=$CP$1,B310=$CP$1,B311=$CP$1),0,1)))</f>
        <v/>
      </c>
      <c r="CP309" s="2" t="str">
        <f>IF($A309&gt;='DB_FG_243way_Regular Symbol'!E$16,"",IF(C309=0,"",IF(OR(C309=$BW$1,C310=$BW$1,C311=$BW$1,C309=$CP$1,C310=$CP$1,C311=$CP$1),0,1)))</f>
        <v/>
      </c>
      <c r="CQ309" s="2" t="str">
        <f>IF($A309&gt;='DB_FG_243way_Regular Symbol'!F$16,"",IF(D309=0,"",IF(OR(D309=$BW$1,D310=$BW$1,D311=$BW$1,D309=$CP$1,D310=$CP$1,D311=$CP$1),0,1)))</f>
        <v/>
      </c>
      <c r="CR309" s="2" t="str">
        <f>IF($A309&gt;='DB_FG_243way_Regular Symbol'!G$16,"",IF(E309=0,"",IF(OR(E309=$BW$1,E310=$BW$1,E311=$BW$1,E309=$CP$1,E310=$CP$1,E311=$CP$1),0,1)))</f>
        <v/>
      </c>
      <c r="CS309" s="2" t="str">
        <f>IF($A309&gt;='DB_FG_243way_Regular Symbol'!H$16,"",IF(F309=0,"",IF(OR(F309=$BW$1,F310=$BW$1,F311=$BW$1,F309=$CP$1,F310=$CP$1,F311=$CP$1),0,1)))</f>
        <v/>
      </c>
      <c r="CU309" s="2" t="str">
        <f>IF($A309&gt;='DB_FG_243way_Regular Symbol'!D$16,"",IF(B309=0,"",IF(OR(B309=$BW$1,B310=$BW$1,B311=$BW$1,B309=$CV$1,B310=$CV$1,B311=$CV$1),0,1)))</f>
        <v/>
      </c>
      <c r="CV309" s="2" t="str">
        <f>IF($A309&gt;='DB_FG_243way_Regular Symbol'!E$16,"",IF(C309=0,"",IF(OR(C309=$BW$1,C310=$BW$1,C311=$BW$1,C309=$CV$1,C310=$CV$1,C311=$CV$1),0,1)))</f>
        <v/>
      </c>
      <c r="CW309" s="2" t="str">
        <f>IF($A309&gt;='DB_FG_243way_Regular Symbol'!F$16,"",IF(D309=0,"",IF(OR(D309=$BW$1,D310=$BW$1,D311=$BW$1,D309=$CV$1,D310=$CV$1,D311=$CV$1),0,1)))</f>
        <v/>
      </c>
      <c r="CX309" s="2" t="str">
        <f>IF($A309&gt;='DB_FG_243way_Regular Symbol'!G$16,"",IF(E309=0,"",IF(OR(E309=$BW$1,E310=$BW$1,E311=$BW$1,E309=$CV$1,E310=$CV$1,E311=$CV$1),0,1)))</f>
        <v/>
      </c>
      <c r="CY309" s="2" t="str">
        <f>IF($A309&gt;='DB_FG_243way_Regular Symbol'!H$16,"",IF(F309=0,"",IF(OR(F309=$BW$1,F310=$BW$1,F311=$BW$1,F309=$CV$1,F310=$CV$1,F311=$CV$1),0,1)))</f>
        <v/>
      </c>
    </row>
    <row r="310" spans="1:103">
      <c r="A310" s="341">
        <f>IF('DB_FG_243way_Regular Symbol'!L309="","",'DB_FG_243way_Regular Symbol'!L309)</f>
        <v>306</v>
      </c>
      <c r="B310" s="184" t="str">
        <f>IF('DB_FG_243way_Regular Symbol'!M309="",
IF($A310-'DB_FG_243way_Regular Symbol'!D$16&gt;='DB_FG_243way_RegularＸ_W()'!B$2-1,"",VLOOKUP($A310-'DB_FG_243way_Regular Symbol'!D$16,'DB_FG_243way_Regular Symbol'!$L$3:$Q$99,'DB_FG_243way_RegularＸ_W()'!B$3+1,FALSE)),
'DB_FG_243way_Regular Symbol'!M309)</f>
        <v/>
      </c>
      <c r="C310" s="184" t="str">
        <f>IF('DB_FG_243way_Regular Symbol'!N309="",
IF($A310-'DB_FG_243way_Regular Symbol'!E$16&gt;='DB_FG_243way_RegularＸ_W()'!C$2-1,"",VLOOKUP($A310-'DB_FG_243way_Regular Symbol'!E$16,'DB_FG_243way_Regular Symbol'!$L$3:$Q$99,'DB_FG_243way_RegularＸ_W()'!C$3+1,FALSE)),
'DB_FG_243way_Regular Symbol'!N309)</f>
        <v/>
      </c>
      <c r="D310" s="184" t="str">
        <f>IF('DB_FG_243way_Regular Symbol'!O309="",
IF($A310-'DB_FG_243way_Regular Symbol'!F$16&gt;='DB_FG_243way_RegularＸ_W()'!D$2-1,"",VLOOKUP($A310-'DB_FG_243way_Regular Symbol'!F$16,'DB_FG_243way_Regular Symbol'!$L$3:$Q$99,'DB_FG_243way_RegularＸ_W()'!D$3+1,FALSE)),
'DB_FG_243way_Regular Symbol'!O309)</f>
        <v/>
      </c>
      <c r="E310" s="184" t="str">
        <f>IF('DB_FG_243way_Regular Symbol'!P309="",
IF($A310-'DB_FG_243way_Regular Symbol'!G$16&gt;='DB_FG_243way_RegularＸ_W()'!E$2-1,"",VLOOKUP($A310-'DB_FG_243way_Regular Symbol'!G$16,'DB_FG_243way_Regular Symbol'!$L$3:$Q$99,'DB_FG_243way_RegularＸ_W()'!E$3+1,FALSE)),
'DB_FG_243way_Regular Symbol'!P309)</f>
        <v/>
      </c>
      <c r="F310" s="358" t="str">
        <f>IF('DB_FG_243way_Regular Symbol'!Q309="",
IF($A310-'DB_FG_243way_Regular Symbol'!H$16&gt;='DB_FG_243way_RegularＸ_W()'!F$2-1,"",VLOOKUP($A310-'DB_FG_243way_Regular Symbol'!H$16,'DB_FG_243way_Regular Symbol'!$L$3:$Q$99,'DB_FG_243way_RegularＸ_W()'!F$3+1,FALSE)),
'DB_FG_243way_Regular Symbol'!Q309)</f>
        <v/>
      </c>
      <c r="O310" s="342" t="str">
        <f>IF($A310&gt;='DB_FG_243way_Regular Symbol'!D$16,"",IF(B310=0,"",IF(OR(B310=$O$1,B310=$P$1,B311=$O$1,B311=$P$1,B312=$O$1,B312=$P$1),0,1)))</f>
        <v/>
      </c>
      <c r="P310" s="2" t="str">
        <f>IF($A310&gt;='DB_FG_243way_Regular Symbol'!E$16,"",IF(C310=0,"",IF(OR(C310=$O$1,C310=$P$1,C311=$O$1,C311=$P$1,C312=$O$1,C312=$P$1),0,1)))</f>
        <v/>
      </c>
      <c r="Q310" s="2" t="str">
        <f>IF($A310&gt;='DB_FG_243way_Regular Symbol'!F$16,"",IF(D310=0,"",IF(OR(D310=$O$1,D310=$P$1,D311=$O$1,D311=$P$1,D312=$O$1,D312=$P$1),0,1)))</f>
        <v/>
      </c>
      <c r="R310" s="2" t="str">
        <f>IF($A310&gt;='DB_FG_243way_Regular Symbol'!G$16,"",IF(E310=0,"",IF(OR(E310=$O$1,E310=$P$1,E311=$O$1,E311=$P$1,E312=$O$1,E312=$P$1),0,1)))</f>
        <v/>
      </c>
      <c r="S310" s="128" t="str">
        <f>IF($A310&gt;='DB_FG_243way_Regular Symbol'!H$16,"",IF(F310=0,"",IF(OR(F310=$O$1,F310=$P$1,F311=$O$1,F311=$P$1,F312=$O$1,F312=$P$1),0,1)))</f>
        <v/>
      </c>
      <c r="U310" s="342" t="str">
        <f>IF($A310&gt;='DB_FG_243way_Regular Symbol'!D$16,"",IF(B310=0,"",IF(OR(B310=$U$1,B310=$V$1,B311=$U$1,B311=$V$1,B312=$U$1,B312=$V$1),0,1)))</f>
        <v/>
      </c>
      <c r="V310" s="2" t="str">
        <f>IF($A310&gt;='DB_FG_243way_Regular Symbol'!E$16,"",IF(C310=0,"",IF(OR(C310=$U$1,C310=$V$1,C311=$U$1,C311=$V$1,C312=$U$1,C312=$V$1),0,1)))</f>
        <v/>
      </c>
      <c r="W310" s="2" t="str">
        <f>IF($A310&gt;='DB_FG_243way_Regular Symbol'!F$16,"",IF(D310=0,"",IF(OR(D310=$U$1,D310=$V$1,D311=$U$1,D311=$V$1,D312=$U$1,D312=$V$1),0,1)))</f>
        <v/>
      </c>
      <c r="X310" s="2" t="str">
        <f>IF($A310&gt;='DB_FG_243way_Regular Symbol'!G$16,"",IF(E310=0,"",IF(OR(E310=$U$1,E310=$V$1,E311=$U$1,E311=$V$1,E312=$U$1,E312=$V$1),0,1)))</f>
        <v/>
      </c>
      <c r="Y310" s="128" t="str">
        <f>IF($A310&gt;='DB_FG_243way_Regular Symbol'!H$16,"",IF(F310=0,"",IF(OR(F310=$U$1,F310=$V$1,F311=$U$1,F311=$V$1,F312=$U$1,F312=$V$1),0,1)))</f>
        <v/>
      </c>
      <c r="AA310" s="342" t="str">
        <f>IF($A310&gt;='DB_FG_243way_Regular Symbol'!D$16,"",IF(B310=0,"",IF(OR(B310=$AA$1,B310=$AB$1,B311=$AA$1,B311=$AB$1,B312=$AA$1,,B312=$AB$1),0,1)))</f>
        <v/>
      </c>
      <c r="AB310" s="2" t="str">
        <f>IF($A310&gt;='DB_FG_243way_Regular Symbol'!E$16,"",IF(C310=0,"",IF(OR(C310=$AA$1,C310=$AB$1,C311=$AA$1,C311=$AB$1,C312=$AA$1,,C312=$AB$1),0,1)))</f>
        <v/>
      </c>
      <c r="AC310" s="2" t="str">
        <f>IF($A310&gt;='DB_FG_243way_Regular Symbol'!F$16,"",IF(D310=0,"",IF(OR(D310=$AA$1,D310=$AB$1,D311=$AA$1,D311=$AB$1,D312=$AA$1,,D312=$AB$1),0,1)))</f>
        <v/>
      </c>
      <c r="AD310" s="2" t="str">
        <f>IF($A310&gt;='DB_FG_243way_Regular Symbol'!G$16,"",IF(E310=0,"",IF(OR(E310=$AA$1,E310=$AB$1,E311=$AA$1,E311=$AB$1,E312=$AA$1,,E312=$AB$1),0,1)))</f>
        <v/>
      </c>
      <c r="AE310" s="128" t="str">
        <f>IF($A310&gt;='DB_FG_243way_Regular Symbol'!H$16,"",IF(F310=0,"",IF(OR(F310=$AA$1,F310=$AB$1,F311=$AA$1,F311=$AB$1,F312=$AA$1,,F312=$AB$1),0,1)))</f>
        <v/>
      </c>
      <c r="AG310" s="342" t="str">
        <f>IF($A310&gt;='DB_FG_243way_Regular Symbol'!D$16,"",IF(B310=0,"",IF(OR(B310=$AG$1,B310=$AH$1,B311=$AG$1,B311=$AH$1,B312=$AG$1,B312=$AH$1),0,1)))</f>
        <v/>
      </c>
      <c r="AH310" s="2" t="str">
        <f>IF($A310&gt;='DB_FG_243way_Regular Symbol'!E$16,"",IF(C310=0,"",IF(OR(C310=$AG$1,C310=$AH$1,C311=$AG$1,C311=$AH$1,C312=$AG$1,C312=$AH$1),0,1)))</f>
        <v/>
      </c>
      <c r="AI310" s="2" t="str">
        <f>IF($A310&gt;='DB_FG_243way_Regular Symbol'!F$16,"",IF(D310=0,"",IF(OR(D310=$AG$1,D310=$AH$1,D311=$AG$1,D311=$AH$1,D312=$AG$1,D312=$AH$1),0,1)))</f>
        <v/>
      </c>
      <c r="AJ310" s="2" t="str">
        <f>IF($A310&gt;='DB_FG_243way_Regular Symbol'!G$16,"",IF(E310=0,"",IF(OR(E310=$AG$1,E310=$AH$1,E311=$AG$1,E311=$AH$1,E312=$AG$1,E312=$AH$1),0,1)))</f>
        <v/>
      </c>
      <c r="AK310" s="128" t="str">
        <f>IF($A310&gt;='DB_FG_243way_Regular Symbol'!H$16,"",IF(F310=0,"",IF(OR(F310=$AG$1,F310=$AH$1,F311=$AG$1,F311=$AH$1,F312=$AG$1,F312=$AH$1),0,1)))</f>
        <v/>
      </c>
      <c r="AM310" s="342" t="str">
        <f>IF($A310&gt;='DB_FG_243way_Regular Symbol'!D$16,"",IF(B310=0,"",IF(OR(B310=$AM$1,B310=$AN$1,B311=$AM$1,B311=$AN$1,B312=$AM$1,B312=$AN$1),0,1)))</f>
        <v/>
      </c>
      <c r="AN310" s="2" t="str">
        <f>IF($A310&gt;='DB_FG_243way_Regular Symbol'!E$16,"",IF(C310=0,"",IF(OR(C310=$AM$1,C310=$AN$1,C311=$AM$1,C311=$AN$1,C312=$AM$1,C312=$AN$1),0,1)))</f>
        <v/>
      </c>
      <c r="AO310" s="2" t="str">
        <f>IF($A310&gt;='DB_FG_243way_Regular Symbol'!F$16,"",IF(D310=0,"",IF(OR(D310=$AM$1,D310=$AN$1,D311=$AM$1,D311=$AN$1,D312=$AM$1,D312=$AN$1),0,1)))</f>
        <v/>
      </c>
      <c r="AP310" s="2" t="str">
        <f>IF($A310&gt;='DB_FG_243way_Regular Symbol'!G$16,"",IF(E310=0,"",IF(OR(E310=$AM$1,E310=$AN$1,E311=$AM$1,E311=$AN$1,E312=$AM$1,E312=$AN$1),0,1)))</f>
        <v/>
      </c>
      <c r="AQ310" s="128" t="str">
        <f>IF($A310&gt;='DB_FG_243way_Regular Symbol'!H$16,"",IF(F310=0,"",IF(OR(F310=$AM$1,F310=$AN$1,F311=$AM$1,F311=$AN$1,F312=$AM$1,F312=$AN$1),0,1)))</f>
        <v/>
      </c>
      <c r="AS310" s="342" t="str">
        <f>IF($A310&gt;='DB_FG_243way_Regular Symbol'!D$16,"",IF(B310=0,"",IF(OR(B310=$AM$1,B310=$AT$1,B311=$AM$1,B311=$AT$1,B312=$AM$1,B312=$AT$1),0,1)))</f>
        <v/>
      </c>
      <c r="AT310" s="2" t="str">
        <f>IF($A310&gt;='DB_FG_243way_Regular Symbol'!E$16,"",IF(C310=0,"",IF(OR(C310=$AM$1,C310=$AT$1,C311=$AM$1,C311=$AT$1,C312=$AM$1,C312=$AT$1),0,1)))</f>
        <v/>
      </c>
      <c r="AU310" s="2" t="str">
        <f>IF($A310&gt;='DB_FG_243way_Regular Symbol'!F$16,"",IF(D310=0,"",IF(OR(D310=$AM$1,D310=$AT$1,D311=$AM$1,D311=$AT$1,D312=$AM$1,D312=$AT$1),0,1)))</f>
        <v/>
      </c>
      <c r="AV310" s="2" t="str">
        <f>IF($A310&gt;='DB_FG_243way_Regular Symbol'!G$16,"",IF(E310=0,"",IF(OR(E310=$AM$1,E310=$AT$1,E311=$AM$1,E311=$AT$1,E312=$AM$1,E312=$AT$1),0,1)))</f>
        <v/>
      </c>
      <c r="AW310" s="128" t="str">
        <f>IF($A310&gt;='DB_FG_243way_Regular Symbol'!H$16,"",IF(F310=0,"",IF(OR(F310=$AM$1,F310=$AT$1,F311=$AM$1,F311=$AT$1,F312=$AM$1,F312=$AT$1),0,1)))</f>
        <v/>
      </c>
      <c r="AY310" s="342" t="str">
        <f>IF($A310&gt;='DB_FG_243way_Regular Symbol'!D$16,"",IF(B310=0,"",IF(OR(B310=$AM$1,B310=$AZ$1,B311=$AM$1,B311=$AZ$1,B312=$AM$1,B312=$AZ$1),0,1)))</f>
        <v/>
      </c>
      <c r="AZ310" s="2" t="str">
        <f>IF($A310&gt;='DB_FG_243way_Regular Symbol'!E$16,"",IF(C310=0,"",IF(OR(C310=$AM$1,C310=$AZ$1,C311=$AM$1,C311=$AZ$1,C312=$AM$1,C312=$AZ$1),0,1)))</f>
        <v/>
      </c>
      <c r="BA310" s="2" t="str">
        <f>IF($A310&gt;='DB_FG_243way_Regular Symbol'!F$16,"",IF(D310=0,"",IF(OR(D310=$AM$1,D310=$AZ$1,D311=$AM$1,D311=$AZ$1,D312=$AM$1,D312=$AZ$1),0,1)))</f>
        <v/>
      </c>
      <c r="BB310" s="2" t="str">
        <f>IF($A310&gt;='DB_FG_243way_Regular Symbol'!G$16,"",IF(E310=0,"",IF(OR(E310=$AM$1,E310=$AZ$1,E311=$AM$1,E311=$AZ$1,E312=$AM$1,E312=$AZ$1),0,1)))</f>
        <v/>
      </c>
      <c r="BC310" s="128" t="str">
        <f>IF($A310&gt;='DB_FG_243way_Regular Symbol'!H$16,"",IF(F310=0,"",IF(OR(F310=$AM$1,F310=$AZ$1,F311=$AM$1,F311=$AZ$1,F312=$AM$1,F312=$AZ$1),0,1)))</f>
        <v/>
      </c>
      <c r="BE310" s="342"/>
      <c r="BF310" s="2"/>
      <c r="BG310" s="2" t="str">
        <f>IF($A310&gt;='DB_FG_243way_Regular Symbol'!F$16,"",IF(D310=0,"",COUNTIF(D310:D312,$BF$1)))</f>
        <v/>
      </c>
      <c r="BH310" s="2" t="str">
        <f>IF($A310&gt;='DB_FG_243way_Regular Symbol'!G$16,"",IF(E310=0,"",COUNTIF(E310:E312,$BF$1)))</f>
        <v/>
      </c>
      <c r="BI310" s="2" t="str">
        <f>IF($A310&gt;='DB_FG_243way_Regular Symbol'!H$16,"",IF(F310=0,"",COUNTIF(F310:F312,$BF$1)))</f>
        <v/>
      </c>
      <c r="BK310" s="342"/>
      <c r="BL310" s="2"/>
      <c r="BM310" s="2" t="str">
        <f>IF($A310&gt;='DB_FG_243way_Regular Symbol'!F$16,"",IF(D310=0,"",IF(OR(D310=$AM$1,D310=$BL$1,D311=$AM$1,D311=$BL$1,D312=$AM$1,D312=$BL$1),0,1)))</f>
        <v/>
      </c>
      <c r="BN310" s="2" t="str">
        <f>IF($A310&gt;='DB_FG_243way_Regular Symbol'!G$16,"",IF(E310=0,"",IF(OR(E310=$AM$1,E310=$BL$1,E311=$AM$1,E311=$BL$1,E312=$AM$1,E312=$BL$1),0,1)))</f>
        <v/>
      </c>
      <c r="BO310" s="128" t="str">
        <f>IF($A310&gt;='DB_FG_243way_Regular Symbol'!H$16,"",IF(F310=0,"",IF(OR(F310=$AM$1,F310=$BL$1,F311=$AM$1,F311=$BL$1,F312=$AM$1,F312=$BL$1),0,1)))</f>
        <v/>
      </c>
      <c r="BQ310" s="2" t="str">
        <f>IF($A310&gt;='DB_FG_243way_Regular Symbol'!D$16,"",IF(B310=0,"",IF(OR(B310=$BQ$1,B310=$BR$1,B311=$BQ$1,B311=$BR$1,B312=$BQ$1,B312=$BR$1),0,1)))</f>
        <v/>
      </c>
      <c r="BR310" s="2" t="str">
        <f>IF($A310&gt;='DB_FG_243way_Regular Symbol'!E$16,"",IF(C310=0,"",IF(OR(C310=$BQ$1,C310=$BR$1,C311=$BQ$1,C311=$BR$1,C312=$BQ$1,C312=$BR$1),0,1)))</f>
        <v/>
      </c>
      <c r="BS310" s="2" t="str">
        <f>IF($A310&gt;='DB_FG_243way_Regular Symbol'!F$16,"",IF(D310=0,"",IF(OR(D310=$BQ$1,D310=$BR$1,D311=$BQ$1,D311=$BR$1,D312=$BQ$1,D312=$BR$1),0,1)))</f>
        <v/>
      </c>
      <c r="BT310" s="2" t="str">
        <f>IF($A310&gt;='DB_FG_243way_Regular Symbol'!G$16,"",IF(E310=0,"",IF(OR(E310=$BQ$1,E310=$BR$1,E311=$BQ$1,E311=$BR$1,E312=$BQ$1,E312=$BR$1),0,1)))</f>
        <v/>
      </c>
      <c r="BU310" s="2" t="str">
        <f>IF($A310&gt;='DB_FG_243way_Regular Symbol'!H$16,"",IF(F310=0,"",IF(OR(F310=$BQ$1,F310=$BR$1,F311=$BQ$1,F311=$BR$1,F312=$BQ$1,F312=$BR$1),0,1)))</f>
        <v/>
      </c>
      <c r="BW310" s="2" t="str">
        <f>IF($A310&gt;='DB_FG_243way_Regular Symbol'!D$16,"",IF(B310=0,"",IF(OR(B310=$BW$1,B311=$BW$1,B312=$BW$1,B310=$BX$1,B311=$BX$1,B312=$BX$1),0,1)))</f>
        <v/>
      </c>
      <c r="BX310" s="2" t="str">
        <f>IF($A310&gt;='DB_FG_243way_Regular Symbol'!E$16,"",IF(C310=0,"",IF(OR(C310=$BW$1,C311=$BW$1,C312=$BW$1,C310=$BX$1,C311=$BX$1,C312=$BX$1),0,1)))</f>
        <v/>
      </c>
      <c r="BY310" s="2" t="str">
        <f>IF($A310&gt;='DB_FG_243way_Regular Symbol'!F$16,"",IF(D310=0,"",IF(OR(D310=$BW$1,D311=$BW$1,D312=$BW$1,D310=$BX$1,D311=$BX$1,D312=$BX$1),0,1)))</f>
        <v/>
      </c>
      <c r="BZ310" s="2" t="str">
        <f>IF($A310&gt;='DB_FG_243way_Regular Symbol'!G$16,"",IF(E310=0,"",IF(OR(E310=$BW$1,E311=$BW$1,E312=$BW$1,E310=$BX$1,E311=$BX$1,E312=$BX$1),0,1)))</f>
        <v/>
      </c>
      <c r="CA310" s="2" t="str">
        <f>IF($A310&gt;='DB_FG_243way_Regular Symbol'!H$16,"",IF(F310=0,"",IF(OR(F310=$BW$1,F311=$BW$1,F312=$BW$1,F310=$BX$1,F311=$BX$1,F312=$BX$1),0,1)))</f>
        <v/>
      </c>
      <c r="CC310" s="2" t="str">
        <f>IF($A310&gt;='DB_FG_243way_Regular Symbol'!D$16,"",IF(B310=0,"",IF(OR(B310=$BW$1,B311=$BW$1,B312=$BW$1,B310=$CD$1,B311=$CD$1,B312=$CD$1),0,1)))</f>
        <v/>
      </c>
      <c r="CD310" s="2" t="str">
        <f>IF($A310&gt;='DB_FG_243way_Regular Symbol'!E$16,"",IF(C310=0,"",IF(OR(C310=$BW$1,C311=$BW$1,C312=$BW$1,C310=$CD$1,C311=$CD$1,C312=$CD$1),0,1)))</f>
        <v/>
      </c>
      <c r="CE310" s="2" t="str">
        <f>IF($A310&gt;='DB_FG_243way_Regular Symbol'!F$16,"",IF(D310=0,"",IF(OR(D310=$BW$1,D311=$BW$1,D312=$BW$1,D310=$CD$1,D311=$CD$1,D312=$CD$1),0,1)))</f>
        <v/>
      </c>
      <c r="CF310" s="2" t="str">
        <f>IF($A310&gt;='DB_FG_243way_Regular Symbol'!G$16,"",IF(E310=0,"",IF(OR(E310=$BW$1,E311=$BW$1,E312=$BW$1,E310=$CD$1,E311=$CD$1,E312=$CD$1),0,1)))</f>
        <v/>
      </c>
      <c r="CG310" s="2" t="str">
        <f>IF($A310&gt;='DB_FG_243way_Regular Symbol'!H$16,"",IF(F310=0,"",IF(OR(F310=$BW$1,F311=$BW$1,F312=$BW$1,F310=$CD$1,F311=$CD$1,F312=$CD$1),0,1)))</f>
        <v/>
      </c>
      <c r="CI310" s="2" t="str">
        <f>IF($A310&gt;='DB_FG_243way_Regular Symbol'!D$16,"",IF(B310=0,"",IF(OR(B310=$BW$1,B311=$BW$1,B312=$BW$1,B310=$CJ$1,B311=$CJ$1,B312=$CJ$1),0,1)))</f>
        <v/>
      </c>
      <c r="CJ310" s="2" t="str">
        <f>IF($A310&gt;='DB_FG_243way_Regular Symbol'!E$16,"",IF(C310=0,"",IF(OR(C310=$BW$1,C311=$BW$1,C312=$BW$1,C310=$CJ$1,C311=$CJ$1,C312=$CJ$1),0,1)))</f>
        <v/>
      </c>
      <c r="CK310" s="2" t="str">
        <f>IF($A310&gt;='DB_FG_243way_Regular Symbol'!F$16,"",IF(D310=0,"",IF(OR(D310=$BW$1,D311=$BW$1,D312=$BW$1,D310=$CJ$1,D311=$CJ$1,D312=$CJ$1),0,1)))</f>
        <v/>
      </c>
      <c r="CL310" s="2" t="str">
        <f>IF($A310&gt;='DB_FG_243way_Regular Symbol'!G$16,"",IF(E310=0,"",IF(OR(E310=$BW$1,E311=$BW$1,E312=$BW$1,E310=$CJ$1,E311=$CJ$1,E312=$CJ$1),0,1)))</f>
        <v/>
      </c>
      <c r="CM310" s="2" t="str">
        <f>IF($A310&gt;='DB_FG_243way_Regular Symbol'!H$16,"",IF(F310=0,"",IF(OR(F310=$BW$1,F311=$BW$1,F312=$BW$1,F310=$CJ$1,F311=$CJ$1,F312=$CJ$1),0,1)))</f>
        <v/>
      </c>
      <c r="CO310" s="2" t="str">
        <f>IF($A310&gt;='DB_FG_243way_Regular Symbol'!D$16,"",IF(B310=0,"",IF(OR(B310=$BW$1,B311=$BW$1,B312=$BW$1,B310=$CP$1,B311=$CP$1,B312=$CP$1),0,1)))</f>
        <v/>
      </c>
      <c r="CP310" s="2" t="str">
        <f>IF($A310&gt;='DB_FG_243way_Regular Symbol'!E$16,"",IF(C310=0,"",IF(OR(C310=$BW$1,C311=$BW$1,C312=$BW$1,C310=$CP$1,C311=$CP$1,C312=$CP$1),0,1)))</f>
        <v/>
      </c>
      <c r="CQ310" s="2" t="str">
        <f>IF($A310&gt;='DB_FG_243way_Regular Symbol'!F$16,"",IF(D310=0,"",IF(OR(D310=$BW$1,D311=$BW$1,D312=$BW$1,D310=$CP$1,D311=$CP$1,D312=$CP$1),0,1)))</f>
        <v/>
      </c>
      <c r="CR310" s="2" t="str">
        <f>IF($A310&gt;='DB_FG_243way_Regular Symbol'!G$16,"",IF(E310=0,"",IF(OR(E310=$BW$1,E311=$BW$1,E312=$BW$1,E310=$CP$1,E311=$CP$1,E312=$CP$1),0,1)))</f>
        <v/>
      </c>
      <c r="CS310" s="2" t="str">
        <f>IF($A310&gt;='DB_FG_243way_Regular Symbol'!H$16,"",IF(F310=0,"",IF(OR(F310=$BW$1,F311=$BW$1,F312=$BW$1,F310=$CP$1,F311=$CP$1,F312=$CP$1),0,1)))</f>
        <v/>
      </c>
      <c r="CU310" s="2" t="str">
        <f>IF($A310&gt;='DB_FG_243way_Regular Symbol'!D$16,"",IF(B310=0,"",IF(OR(B310=$BW$1,B311=$BW$1,B312=$BW$1,B310=$CV$1,B311=$CV$1,B312=$CV$1),0,1)))</f>
        <v/>
      </c>
      <c r="CV310" s="2" t="str">
        <f>IF($A310&gt;='DB_FG_243way_Regular Symbol'!E$16,"",IF(C310=0,"",IF(OR(C310=$BW$1,C311=$BW$1,C312=$BW$1,C310=$CV$1,C311=$CV$1,C312=$CV$1),0,1)))</f>
        <v/>
      </c>
      <c r="CW310" s="2" t="str">
        <f>IF($A310&gt;='DB_FG_243way_Regular Symbol'!F$16,"",IF(D310=0,"",IF(OR(D310=$BW$1,D311=$BW$1,D312=$BW$1,D310=$CV$1,D311=$CV$1,D312=$CV$1),0,1)))</f>
        <v/>
      </c>
      <c r="CX310" s="2" t="str">
        <f>IF($A310&gt;='DB_FG_243way_Regular Symbol'!G$16,"",IF(E310=0,"",IF(OR(E310=$BW$1,E311=$BW$1,E312=$BW$1,E310=$CV$1,E311=$CV$1,E312=$CV$1),0,1)))</f>
        <v/>
      </c>
      <c r="CY310" s="2" t="str">
        <f>IF($A310&gt;='DB_FG_243way_Regular Symbol'!H$16,"",IF(F310=0,"",IF(OR(F310=$BW$1,F311=$BW$1,F312=$BW$1,F310=$CV$1,F311=$CV$1,F312=$CV$1),0,1)))</f>
        <v/>
      </c>
    </row>
    <row r="311" spans="1:103">
      <c r="A311" s="341">
        <f>IF('DB_FG_243way_Regular Symbol'!L310="","",'DB_FG_243way_Regular Symbol'!L310)</f>
        <v>307</v>
      </c>
      <c r="B311" s="184" t="str">
        <f>IF('DB_FG_243way_Regular Symbol'!M310="",
IF($A311-'DB_FG_243way_Regular Symbol'!D$16&gt;='DB_FG_243way_RegularＸ_W()'!B$2-1,"",VLOOKUP($A311-'DB_FG_243way_Regular Symbol'!D$16,'DB_FG_243way_Regular Symbol'!$L$3:$Q$99,'DB_FG_243way_RegularＸ_W()'!B$3+1,FALSE)),
'DB_FG_243way_Regular Symbol'!M310)</f>
        <v/>
      </c>
      <c r="C311" s="184" t="str">
        <f>IF('DB_FG_243way_Regular Symbol'!N310="",
IF($A311-'DB_FG_243way_Regular Symbol'!E$16&gt;='DB_FG_243way_RegularＸ_W()'!C$2-1,"",VLOOKUP($A311-'DB_FG_243way_Regular Symbol'!E$16,'DB_FG_243way_Regular Symbol'!$L$3:$Q$99,'DB_FG_243way_RegularＸ_W()'!C$3+1,FALSE)),
'DB_FG_243way_Regular Symbol'!N310)</f>
        <v/>
      </c>
      <c r="D311" s="184" t="str">
        <f>IF('DB_FG_243way_Regular Symbol'!O310="",
IF($A311-'DB_FG_243way_Regular Symbol'!F$16&gt;='DB_FG_243way_RegularＸ_W()'!D$2-1,"",VLOOKUP($A311-'DB_FG_243way_Regular Symbol'!F$16,'DB_FG_243way_Regular Symbol'!$L$3:$Q$99,'DB_FG_243way_RegularＸ_W()'!D$3+1,FALSE)),
'DB_FG_243way_Regular Symbol'!O310)</f>
        <v/>
      </c>
      <c r="E311" s="184" t="str">
        <f>IF('DB_FG_243way_Regular Symbol'!P310="",
IF($A311-'DB_FG_243way_Regular Symbol'!G$16&gt;='DB_FG_243way_RegularＸ_W()'!E$2-1,"",VLOOKUP($A311-'DB_FG_243way_Regular Symbol'!G$16,'DB_FG_243way_Regular Symbol'!$L$3:$Q$99,'DB_FG_243way_RegularＸ_W()'!E$3+1,FALSE)),
'DB_FG_243way_Regular Symbol'!P310)</f>
        <v/>
      </c>
      <c r="F311" s="358" t="str">
        <f>IF('DB_FG_243way_Regular Symbol'!Q310="",
IF($A311-'DB_FG_243way_Regular Symbol'!H$16&gt;='DB_FG_243way_RegularＸ_W()'!F$2-1,"",VLOOKUP($A311-'DB_FG_243way_Regular Symbol'!H$16,'DB_FG_243way_Regular Symbol'!$L$3:$Q$99,'DB_FG_243way_RegularＸ_W()'!F$3+1,FALSE)),
'DB_FG_243way_Regular Symbol'!Q310)</f>
        <v/>
      </c>
      <c r="O311" s="342" t="str">
        <f>IF($A311&gt;='DB_FG_243way_Regular Symbol'!D$16,"",IF(B311=0,"",IF(OR(B311=$O$1,B311=$P$1,B312=$O$1,B312=$P$1,B313=$O$1,B313=$P$1),0,1)))</f>
        <v/>
      </c>
      <c r="P311" s="2" t="str">
        <f>IF($A311&gt;='DB_FG_243way_Regular Symbol'!E$16,"",IF(C311=0,"",IF(OR(C311=$O$1,C311=$P$1,C312=$O$1,C312=$P$1,C313=$O$1,C313=$P$1),0,1)))</f>
        <v/>
      </c>
      <c r="Q311" s="2" t="str">
        <f>IF($A311&gt;='DB_FG_243way_Regular Symbol'!F$16,"",IF(D311=0,"",IF(OR(D311=$O$1,D311=$P$1,D312=$O$1,D312=$P$1,D313=$O$1,D313=$P$1),0,1)))</f>
        <v/>
      </c>
      <c r="R311" s="2" t="str">
        <f>IF($A311&gt;='DB_FG_243way_Regular Symbol'!G$16,"",IF(E311=0,"",IF(OR(E311=$O$1,E311=$P$1,E312=$O$1,E312=$P$1,E313=$O$1,E313=$P$1),0,1)))</f>
        <v/>
      </c>
      <c r="S311" s="128" t="str">
        <f>IF($A311&gt;='DB_FG_243way_Regular Symbol'!H$16,"",IF(F311=0,"",IF(OR(F311=$O$1,F311=$P$1,F312=$O$1,F312=$P$1,F313=$O$1,F313=$P$1),0,1)))</f>
        <v/>
      </c>
      <c r="U311" s="342" t="str">
        <f>IF($A311&gt;='DB_FG_243way_Regular Symbol'!D$16,"",IF(B311=0,"",IF(OR(B311=$U$1,B311=$V$1,B312=$U$1,B312=$V$1,B313=$U$1,B313=$V$1),0,1)))</f>
        <v/>
      </c>
      <c r="V311" s="2" t="str">
        <f>IF($A311&gt;='DB_FG_243way_Regular Symbol'!E$16,"",IF(C311=0,"",IF(OR(C311=$U$1,C311=$V$1,C312=$U$1,C312=$V$1,C313=$U$1,C313=$V$1),0,1)))</f>
        <v/>
      </c>
      <c r="W311" s="2" t="str">
        <f>IF($A311&gt;='DB_FG_243way_Regular Symbol'!F$16,"",IF(D311=0,"",IF(OR(D311=$U$1,D311=$V$1,D312=$U$1,D312=$V$1,D313=$U$1,D313=$V$1),0,1)))</f>
        <v/>
      </c>
      <c r="X311" s="2" t="str">
        <f>IF($A311&gt;='DB_FG_243way_Regular Symbol'!G$16,"",IF(E311=0,"",IF(OR(E311=$U$1,E311=$V$1,E312=$U$1,E312=$V$1,E313=$U$1,E313=$V$1),0,1)))</f>
        <v/>
      </c>
      <c r="Y311" s="128" t="str">
        <f>IF($A311&gt;='DB_FG_243way_Regular Symbol'!H$16,"",IF(F311=0,"",IF(OR(F311=$U$1,F311=$V$1,F312=$U$1,F312=$V$1,F313=$U$1,F313=$V$1),0,1)))</f>
        <v/>
      </c>
      <c r="AA311" s="342" t="str">
        <f>IF($A311&gt;='DB_FG_243way_Regular Symbol'!D$16,"",IF(B311=0,"",IF(OR(B311=$AA$1,B311=$AB$1,B312=$AA$1,B312=$AB$1,B313=$AA$1,,B313=$AB$1),0,1)))</f>
        <v/>
      </c>
      <c r="AB311" s="2" t="str">
        <f>IF($A311&gt;='DB_FG_243way_Regular Symbol'!E$16,"",IF(C311=0,"",IF(OR(C311=$AA$1,C311=$AB$1,C312=$AA$1,C312=$AB$1,C313=$AA$1,,C313=$AB$1),0,1)))</f>
        <v/>
      </c>
      <c r="AC311" s="2" t="str">
        <f>IF($A311&gt;='DB_FG_243way_Regular Symbol'!F$16,"",IF(D311=0,"",IF(OR(D311=$AA$1,D311=$AB$1,D312=$AA$1,D312=$AB$1,D313=$AA$1,,D313=$AB$1),0,1)))</f>
        <v/>
      </c>
      <c r="AD311" s="2" t="str">
        <f>IF($A311&gt;='DB_FG_243way_Regular Symbol'!G$16,"",IF(E311=0,"",IF(OR(E311=$AA$1,E311=$AB$1,E312=$AA$1,E312=$AB$1,E313=$AA$1,,E313=$AB$1),0,1)))</f>
        <v/>
      </c>
      <c r="AE311" s="128" t="str">
        <f>IF($A311&gt;='DB_FG_243way_Regular Symbol'!H$16,"",IF(F311=0,"",IF(OR(F311=$AA$1,F311=$AB$1,F312=$AA$1,F312=$AB$1,F313=$AA$1,,F313=$AB$1),0,1)))</f>
        <v/>
      </c>
      <c r="AG311" s="342" t="str">
        <f>IF($A311&gt;='DB_FG_243way_Regular Symbol'!D$16,"",IF(B311=0,"",IF(OR(B311=$AG$1,B311=$AH$1,B312=$AG$1,B312=$AH$1,B313=$AG$1,B313=$AH$1),0,1)))</f>
        <v/>
      </c>
      <c r="AH311" s="2" t="str">
        <f>IF($A311&gt;='DB_FG_243way_Regular Symbol'!E$16,"",IF(C311=0,"",IF(OR(C311=$AG$1,C311=$AH$1,C312=$AG$1,C312=$AH$1,C313=$AG$1,C313=$AH$1),0,1)))</f>
        <v/>
      </c>
      <c r="AI311" s="2" t="str">
        <f>IF($A311&gt;='DB_FG_243way_Regular Symbol'!F$16,"",IF(D311=0,"",IF(OR(D311=$AG$1,D311=$AH$1,D312=$AG$1,D312=$AH$1,D313=$AG$1,D313=$AH$1),0,1)))</f>
        <v/>
      </c>
      <c r="AJ311" s="2" t="str">
        <f>IF($A311&gt;='DB_FG_243way_Regular Symbol'!G$16,"",IF(E311=0,"",IF(OR(E311=$AG$1,E311=$AH$1,E312=$AG$1,E312=$AH$1,E313=$AG$1,E313=$AH$1),0,1)))</f>
        <v/>
      </c>
      <c r="AK311" s="128" t="str">
        <f>IF($A311&gt;='DB_FG_243way_Regular Symbol'!H$16,"",IF(F311=0,"",IF(OR(F311=$AG$1,F311=$AH$1,F312=$AG$1,F312=$AH$1,F313=$AG$1,F313=$AH$1),0,1)))</f>
        <v/>
      </c>
      <c r="AM311" s="342" t="str">
        <f>IF($A311&gt;='DB_FG_243way_Regular Symbol'!D$16,"",IF(B311=0,"",IF(OR(B311=$AM$1,B311=$AN$1,B312=$AM$1,B312=$AN$1,B313=$AM$1,B313=$AN$1),0,1)))</f>
        <v/>
      </c>
      <c r="AN311" s="2" t="str">
        <f>IF($A311&gt;='DB_FG_243way_Regular Symbol'!E$16,"",IF(C311=0,"",IF(OR(C311=$AM$1,C311=$AN$1,C312=$AM$1,C312=$AN$1,C313=$AM$1,C313=$AN$1),0,1)))</f>
        <v/>
      </c>
      <c r="AO311" s="2" t="str">
        <f>IF($A311&gt;='DB_FG_243way_Regular Symbol'!F$16,"",IF(D311=0,"",IF(OR(D311=$AM$1,D311=$AN$1,D312=$AM$1,D312=$AN$1,D313=$AM$1,D313=$AN$1),0,1)))</f>
        <v/>
      </c>
      <c r="AP311" s="2" t="str">
        <f>IF($A311&gt;='DB_FG_243way_Regular Symbol'!G$16,"",IF(E311=0,"",IF(OR(E311=$AM$1,E311=$AN$1,E312=$AM$1,E312=$AN$1,E313=$AM$1,E313=$AN$1),0,1)))</f>
        <v/>
      </c>
      <c r="AQ311" s="128" t="str">
        <f>IF($A311&gt;='DB_FG_243way_Regular Symbol'!H$16,"",IF(F311=0,"",IF(OR(F311=$AM$1,F311=$AN$1,F312=$AM$1,F312=$AN$1,F313=$AM$1,F313=$AN$1),0,1)))</f>
        <v/>
      </c>
      <c r="AS311" s="342" t="str">
        <f>IF($A311&gt;='DB_FG_243way_Regular Symbol'!D$16,"",IF(B311=0,"",IF(OR(B311=$AM$1,B311=$AT$1,B312=$AM$1,B312=$AT$1,B313=$AM$1,B313=$AT$1),0,1)))</f>
        <v/>
      </c>
      <c r="AT311" s="2" t="str">
        <f>IF($A311&gt;='DB_FG_243way_Regular Symbol'!E$16,"",IF(C311=0,"",IF(OR(C311=$AM$1,C311=$AT$1,C312=$AM$1,C312=$AT$1,C313=$AM$1,C313=$AT$1),0,1)))</f>
        <v/>
      </c>
      <c r="AU311" s="2" t="str">
        <f>IF($A311&gt;='DB_FG_243way_Regular Symbol'!F$16,"",IF(D311=0,"",IF(OR(D311=$AM$1,D311=$AT$1,D312=$AM$1,D312=$AT$1,D313=$AM$1,D313=$AT$1),0,1)))</f>
        <v/>
      </c>
      <c r="AV311" s="2" t="str">
        <f>IF($A311&gt;='DB_FG_243way_Regular Symbol'!G$16,"",IF(E311=0,"",IF(OR(E311=$AM$1,E311=$AT$1,E312=$AM$1,E312=$AT$1,E313=$AM$1,E313=$AT$1),0,1)))</f>
        <v/>
      </c>
      <c r="AW311" s="128" t="str">
        <f>IF($A311&gt;='DB_FG_243way_Regular Symbol'!H$16,"",IF(F311=0,"",IF(OR(F311=$AM$1,F311=$AT$1,F312=$AM$1,F312=$AT$1,F313=$AM$1,F313=$AT$1),0,1)))</f>
        <v/>
      </c>
      <c r="AY311" s="342" t="str">
        <f>IF($A311&gt;='DB_FG_243way_Regular Symbol'!D$16,"",IF(B311=0,"",IF(OR(B311=$AM$1,B311=$AZ$1,B312=$AM$1,B312=$AZ$1,B313=$AM$1,B313=$AZ$1),0,1)))</f>
        <v/>
      </c>
      <c r="AZ311" s="2" t="str">
        <f>IF($A311&gt;='DB_FG_243way_Regular Symbol'!E$16,"",IF(C311=0,"",IF(OR(C311=$AM$1,C311=$AZ$1,C312=$AM$1,C312=$AZ$1,C313=$AM$1,C313=$AZ$1),0,1)))</f>
        <v/>
      </c>
      <c r="BA311" s="2" t="str">
        <f>IF($A311&gt;='DB_FG_243way_Regular Symbol'!F$16,"",IF(D311=0,"",IF(OR(D311=$AM$1,D311=$AZ$1,D312=$AM$1,D312=$AZ$1,D313=$AM$1,D313=$AZ$1),0,1)))</f>
        <v/>
      </c>
      <c r="BB311" s="2" t="str">
        <f>IF($A311&gt;='DB_FG_243way_Regular Symbol'!G$16,"",IF(E311=0,"",IF(OR(E311=$AM$1,E311=$AZ$1,E312=$AM$1,E312=$AZ$1,E313=$AM$1,E313=$AZ$1),0,1)))</f>
        <v/>
      </c>
      <c r="BC311" s="128" t="str">
        <f>IF($A311&gt;='DB_FG_243way_Regular Symbol'!H$16,"",IF(F311=0,"",IF(OR(F311=$AM$1,F311=$AZ$1,F312=$AM$1,F312=$AZ$1,F313=$AM$1,F313=$AZ$1),0,1)))</f>
        <v/>
      </c>
      <c r="BE311" s="342"/>
      <c r="BF311" s="2"/>
      <c r="BG311" s="2" t="str">
        <f>IF($A311&gt;='DB_FG_243way_Regular Symbol'!F$16,"",IF(D311=0,"",COUNTIF(D311:D313,$BF$1)))</f>
        <v/>
      </c>
      <c r="BH311" s="2" t="str">
        <f>IF($A311&gt;='DB_FG_243way_Regular Symbol'!G$16,"",IF(E311=0,"",COUNTIF(E311:E313,$BF$1)))</f>
        <v/>
      </c>
      <c r="BI311" s="2" t="str">
        <f>IF($A311&gt;='DB_FG_243way_Regular Symbol'!H$16,"",IF(F311=0,"",COUNTIF(F311:F313,$BF$1)))</f>
        <v/>
      </c>
      <c r="BK311" s="342"/>
      <c r="BL311" s="2"/>
      <c r="BM311" s="2" t="str">
        <f>IF($A311&gt;='DB_FG_243way_Regular Symbol'!F$16,"",IF(D311=0,"",IF(OR(D311=$AM$1,D311=$BL$1,D312=$AM$1,D312=$BL$1,D313=$AM$1,D313=$BL$1),0,1)))</f>
        <v/>
      </c>
      <c r="BN311" s="2" t="str">
        <f>IF($A311&gt;='DB_FG_243way_Regular Symbol'!G$16,"",IF(E311=0,"",IF(OR(E311=$AM$1,E311=$BL$1,E312=$AM$1,E312=$BL$1,E313=$AM$1,E313=$BL$1),0,1)))</f>
        <v/>
      </c>
      <c r="BO311" s="128" t="str">
        <f>IF($A311&gt;='DB_FG_243way_Regular Symbol'!H$16,"",IF(F311=0,"",IF(OR(F311=$AM$1,F311=$BL$1,F312=$AM$1,F312=$BL$1,F313=$AM$1,F313=$BL$1),0,1)))</f>
        <v/>
      </c>
      <c r="BQ311" s="2" t="str">
        <f>IF($A311&gt;='DB_FG_243way_Regular Symbol'!D$16,"",IF(B311=0,"",IF(OR(B311=$BQ$1,B311=$BR$1,B312=$BQ$1,B312=$BR$1,B313=$BQ$1,B313=$BR$1),0,1)))</f>
        <v/>
      </c>
      <c r="BR311" s="2" t="str">
        <f>IF($A311&gt;='DB_FG_243way_Regular Symbol'!E$16,"",IF(C311=0,"",IF(OR(C311=$BQ$1,C311=$BR$1,C312=$BQ$1,C312=$BR$1,C313=$BQ$1,C313=$BR$1),0,1)))</f>
        <v/>
      </c>
      <c r="BS311" s="2" t="str">
        <f>IF($A311&gt;='DB_FG_243way_Regular Symbol'!F$16,"",IF(D311=0,"",IF(OR(D311=$BQ$1,D311=$BR$1,D312=$BQ$1,D312=$BR$1,D313=$BQ$1,D313=$BR$1),0,1)))</f>
        <v/>
      </c>
      <c r="BT311" s="2" t="str">
        <f>IF($A311&gt;='DB_FG_243way_Regular Symbol'!G$16,"",IF(E311=0,"",IF(OR(E311=$BQ$1,E311=$BR$1,E312=$BQ$1,E312=$BR$1,E313=$BQ$1,E313=$BR$1),0,1)))</f>
        <v/>
      </c>
      <c r="BU311" s="2" t="str">
        <f>IF($A311&gt;='DB_FG_243way_Regular Symbol'!H$16,"",IF(F311=0,"",IF(OR(F311=$BQ$1,F311=$BR$1,F312=$BQ$1,F312=$BR$1,F313=$BQ$1,F313=$BR$1),0,1)))</f>
        <v/>
      </c>
      <c r="BW311" s="2" t="str">
        <f>IF($A311&gt;='DB_FG_243way_Regular Symbol'!D$16,"",IF(B311=0,"",IF(OR(B311=$BW$1,B312=$BW$1,B313=$BW$1,B311=$BX$1,B312=$BX$1,B313=$BX$1),0,1)))</f>
        <v/>
      </c>
      <c r="BX311" s="2" t="str">
        <f>IF($A311&gt;='DB_FG_243way_Regular Symbol'!E$16,"",IF(C311=0,"",IF(OR(C311=$BW$1,C312=$BW$1,C313=$BW$1,C311=$BX$1,C312=$BX$1,C313=$BX$1),0,1)))</f>
        <v/>
      </c>
      <c r="BY311" s="2" t="str">
        <f>IF($A311&gt;='DB_FG_243way_Regular Symbol'!F$16,"",IF(D311=0,"",IF(OR(D311=$BW$1,D312=$BW$1,D313=$BW$1,D311=$BX$1,D312=$BX$1,D313=$BX$1),0,1)))</f>
        <v/>
      </c>
      <c r="BZ311" s="2" t="str">
        <f>IF($A311&gt;='DB_FG_243way_Regular Symbol'!G$16,"",IF(E311=0,"",IF(OR(E311=$BW$1,E312=$BW$1,E313=$BW$1,E311=$BX$1,E312=$BX$1,E313=$BX$1),0,1)))</f>
        <v/>
      </c>
      <c r="CA311" s="2" t="str">
        <f>IF($A311&gt;='DB_FG_243way_Regular Symbol'!H$16,"",IF(F311=0,"",IF(OR(F311=$BW$1,F312=$BW$1,F313=$BW$1,F311=$BX$1,F312=$BX$1,F313=$BX$1),0,1)))</f>
        <v/>
      </c>
      <c r="CC311" s="2" t="str">
        <f>IF($A311&gt;='DB_FG_243way_Regular Symbol'!D$16,"",IF(B311=0,"",IF(OR(B311=$BW$1,B312=$BW$1,B313=$BW$1,B311=$CD$1,B312=$CD$1,B313=$CD$1),0,1)))</f>
        <v/>
      </c>
      <c r="CD311" s="2" t="str">
        <f>IF($A311&gt;='DB_FG_243way_Regular Symbol'!E$16,"",IF(C311=0,"",IF(OR(C311=$BW$1,C312=$BW$1,C313=$BW$1,C311=$CD$1,C312=$CD$1,C313=$CD$1),0,1)))</f>
        <v/>
      </c>
      <c r="CE311" s="2" t="str">
        <f>IF($A311&gt;='DB_FG_243way_Regular Symbol'!F$16,"",IF(D311=0,"",IF(OR(D311=$BW$1,D312=$BW$1,D313=$BW$1,D311=$CD$1,D312=$CD$1,D313=$CD$1),0,1)))</f>
        <v/>
      </c>
      <c r="CF311" s="2" t="str">
        <f>IF($A311&gt;='DB_FG_243way_Regular Symbol'!G$16,"",IF(E311=0,"",IF(OR(E311=$BW$1,E312=$BW$1,E313=$BW$1,E311=$CD$1,E312=$CD$1,E313=$CD$1),0,1)))</f>
        <v/>
      </c>
      <c r="CG311" s="2" t="str">
        <f>IF($A311&gt;='DB_FG_243way_Regular Symbol'!H$16,"",IF(F311=0,"",IF(OR(F311=$BW$1,F312=$BW$1,F313=$BW$1,F311=$CD$1,F312=$CD$1,F313=$CD$1),0,1)))</f>
        <v/>
      </c>
      <c r="CI311" s="2" t="str">
        <f>IF($A311&gt;='DB_FG_243way_Regular Symbol'!D$16,"",IF(B311=0,"",IF(OR(B311=$BW$1,B312=$BW$1,B313=$BW$1,B311=$CJ$1,B312=$CJ$1,B313=$CJ$1),0,1)))</f>
        <v/>
      </c>
      <c r="CJ311" s="2" t="str">
        <f>IF($A311&gt;='DB_FG_243way_Regular Symbol'!E$16,"",IF(C311=0,"",IF(OR(C311=$BW$1,C312=$BW$1,C313=$BW$1,C311=$CJ$1,C312=$CJ$1,C313=$CJ$1),0,1)))</f>
        <v/>
      </c>
      <c r="CK311" s="2" t="str">
        <f>IF($A311&gt;='DB_FG_243way_Regular Symbol'!F$16,"",IF(D311=0,"",IF(OR(D311=$BW$1,D312=$BW$1,D313=$BW$1,D311=$CJ$1,D312=$CJ$1,D313=$CJ$1),0,1)))</f>
        <v/>
      </c>
      <c r="CL311" s="2" t="str">
        <f>IF($A311&gt;='DB_FG_243way_Regular Symbol'!G$16,"",IF(E311=0,"",IF(OR(E311=$BW$1,E312=$BW$1,E313=$BW$1,E311=$CJ$1,E312=$CJ$1,E313=$CJ$1),0,1)))</f>
        <v/>
      </c>
      <c r="CM311" s="2" t="str">
        <f>IF($A311&gt;='DB_FG_243way_Regular Symbol'!H$16,"",IF(F311=0,"",IF(OR(F311=$BW$1,F312=$BW$1,F313=$BW$1,F311=$CJ$1,F312=$CJ$1,F313=$CJ$1),0,1)))</f>
        <v/>
      </c>
      <c r="CO311" s="2" t="str">
        <f>IF($A311&gt;='DB_FG_243way_Regular Symbol'!D$16,"",IF(B311=0,"",IF(OR(B311=$BW$1,B312=$BW$1,B313=$BW$1,B311=$CP$1,B312=$CP$1,B313=$CP$1),0,1)))</f>
        <v/>
      </c>
      <c r="CP311" s="2" t="str">
        <f>IF($A311&gt;='DB_FG_243way_Regular Symbol'!E$16,"",IF(C311=0,"",IF(OR(C311=$BW$1,C312=$BW$1,C313=$BW$1,C311=$CP$1,C312=$CP$1,C313=$CP$1),0,1)))</f>
        <v/>
      </c>
      <c r="CQ311" s="2" t="str">
        <f>IF($A311&gt;='DB_FG_243way_Regular Symbol'!F$16,"",IF(D311=0,"",IF(OR(D311=$BW$1,D312=$BW$1,D313=$BW$1,D311=$CP$1,D312=$CP$1,D313=$CP$1),0,1)))</f>
        <v/>
      </c>
      <c r="CR311" s="2" t="str">
        <f>IF($A311&gt;='DB_FG_243way_Regular Symbol'!G$16,"",IF(E311=0,"",IF(OR(E311=$BW$1,E312=$BW$1,E313=$BW$1,E311=$CP$1,E312=$CP$1,E313=$CP$1),0,1)))</f>
        <v/>
      </c>
      <c r="CS311" s="2" t="str">
        <f>IF($A311&gt;='DB_FG_243way_Regular Symbol'!H$16,"",IF(F311=0,"",IF(OR(F311=$BW$1,F312=$BW$1,F313=$BW$1,F311=$CP$1,F312=$CP$1,F313=$CP$1),0,1)))</f>
        <v/>
      </c>
      <c r="CU311" s="2" t="str">
        <f>IF($A311&gt;='DB_FG_243way_Regular Symbol'!D$16,"",IF(B311=0,"",IF(OR(B311=$BW$1,B312=$BW$1,B313=$BW$1,B311=$CV$1,B312=$CV$1,B313=$CV$1),0,1)))</f>
        <v/>
      </c>
      <c r="CV311" s="2" t="str">
        <f>IF($A311&gt;='DB_FG_243way_Regular Symbol'!E$16,"",IF(C311=0,"",IF(OR(C311=$BW$1,C312=$BW$1,C313=$BW$1,C311=$CV$1,C312=$CV$1,C313=$CV$1),0,1)))</f>
        <v/>
      </c>
      <c r="CW311" s="2" t="str">
        <f>IF($A311&gt;='DB_FG_243way_Regular Symbol'!F$16,"",IF(D311=0,"",IF(OR(D311=$BW$1,D312=$BW$1,D313=$BW$1,D311=$CV$1,D312=$CV$1,D313=$CV$1),0,1)))</f>
        <v/>
      </c>
      <c r="CX311" s="2" t="str">
        <f>IF($A311&gt;='DB_FG_243way_Regular Symbol'!G$16,"",IF(E311=0,"",IF(OR(E311=$BW$1,E312=$BW$1,E313=$BW$1,E311=$CV$1,E312=$CV$1,E313=$CV$1),0,1)))</f>
        <v/>
      </c>
      <c r="CY311" s="2" t="str">
        <f>IF($A311&gt;='DB_FG_243way_Regular Symbol'!H$16,"",IF(F311=0,"",IF(OR(F311=$BW$1,F312=$BW$1,F313=$BW$1,F311=$CV$1,F312=$CV$1,F313=$CV$1),0,1)))</f>
        <v/>
      </c>
    </row>
    <row r="312" spans="1:103">
      <c r="A312" s="341">
        <f>IF('DB_FG_243way_Regular Symbol'!L311="","",'DB_FG_243way_Regular Symbol'!L311)</f>
        <v>308</v>
      </c>
      <c r="B312" s="184" t="str">
        <f>IF('DB_FG_243way_Regular Symbol'!M311="",
IF($A312-'DB_FG_243way_Regular Symbol'!D$16&gt;='DB_FG_243way_RegularＸ_W()'!B$2-1,"",VLOOKUP($A312-'DB_FG_243way_Regular Symbol'!D$16,'DB_FG_243way_Regular Symbol'!$L$3:$Q$99,'DB_FG_243way_RegularＸ_W()'!B$3+1,FALSE)),
'DB_FG_243way_Regular Symbol'!M311)</f>
        <v/>
      </c>
      <c r="C312" s="184" t="str">
        <f>IF('DB_FG_243way_Regular Symbol'!N311="",
IF($A312-'DB_FG_243way_Regular Symbol'!E$16&gt;='DB_FG_243way_RegularＸ_W()'!C$2-1,"",VLOOKUP($A312-'DB_FG_243way_Regular Symbol'!E$16,'DB_FG_243way_Regular Symbol'!$L$3:$Q$99,'DB_FG_243way_RegularＸ_W()'!C$3+1,FALSE)),
'DB_FG_243way_Regular Symbol'!N311)</f>
        <v/>
      </c>
      <c r="D312" s="184" t="str">
        <f>IF('DB_FG_243way_Regular Symbol'!O311="",
IF($A312-'DB_FG_243way_Regular Symbol'!F$16&gt;='DB_FG_243way_RegularＸ_W()'!D$2-1,"",VLOOKUP($A312-'DB_FG_243way_Regular Symbol'!F$16,'DB_FG_243way_Regular Symbol'!$L$3:$Q$99,'DB_FG_243way_RegularＸ_W()'!D$3+1,FALSE)),
'DB_FG_243way_Regular Symbol'!O311)</f>
        <v/>
      </c>
      <c r="E312" s="184" t="str">
        <f>IF('DB_FG_243way_Regular Symbol'!P311="",
IF($A312-'DB_FG_243way_Regular Symbol'!G$16&gt;='DB_FG_243way_RegularＸ_W()'!E$2-1,"",VLOOKUP($A312-'DB_FG_243way_Regular Symbol'!G$16,'DB_FG_243way_Regular Symbol'!$L$3:$Q$99,'DB_FG_243way_RegularＸ_W()'!E$3+1,FALSE)),
'DB_FG_243way_Regular Symbol'!P311)</f>
        <v/>
      </c>
      <c r="F312" s="358" t="str">
        <f>IF('DB_FG_243way_Regular Symbol'!Q311="",
IF($A312-'DB_FG_243way_Regular Symbol'!H$16&gt;='DB_FG_243way_RegularＸ_W()'!F$2-1,"",VLOOKUP($A312-'DB_FG_243way_Regular Symbol'!H$16,'DB_FG_243way_Regular Symbol'!$L$3:$Q$99,'DB_FG_243way_RegularＸ_W()'!F$3+1,FALSE)),
'DB_FG_243way_Regular Symbol'!Q311)</f>
        <v/>
      </c>
      <c r="O312" s="342" t="str">
        <f>IF($A312&gt;='DB_FG_243way_Regular Symbol'!D$16,"",IF(B312=0,"",IF(OR(B312=$O$1,B312=$P$1,B313=$O$1,B313=$P$1,B314=$O$1,B314=$P$1),0,1)))</f>
        <v/>
      </c>
      <c r="P312" s="2" t="str">
        <f>IF($A312&gt;='DB_FG_243way_Regular Symbol'!E$16,"",IF(C312=0,"",IF(OR(C312=$O$1,C312=$P$1,C313=$O$1,C313=$P$1,C314=$O$1,C314=$P$1),0,1)))</f>
        <v/>
      </c>
      <c r="Q312" s="2" t="str">
        <f>IF($A312&gt;='DB_FG_243way_Regular Symbol'!F$16,"",IF(D312=0,"",IF(OR(D312=$O$1,D312=$P$1,D313=$O$1,D313=$P$1,D314=$O$1,D314=$P$1),0,1)))</f>
        <v/>
      </c>
      <c r="R312" s="2" t="str">
        <f>IF($A312&gt;='DB_FG_243way_Regular Symbol'!G$16,"",IF(E312=0,"",IF(OR(E312=$O$1,E312=$P$1,E313=$O$1,E313=$P$1,E314=$O$1,E314=$P$1),0,1)))</f>
        <v/>
      </c>
      <c r="S312" s="128" t="str">
        <f>IF($A312&gt;='DB_FG_243way_Regular Symbol'!H$16,"",IF(F312=0,"",IF(OR(F312=$O$1,F312=$P$1,F313=$O$1,F313=$P$1,F314=$O$1,F314=$P$1),0,1)))</f>
        <v/>
      </c>
      <c r="U312" s="342" t="str">
        <f>IF($A312&gt;='DB_FG_243way_Regular Symbol'!D$16,"",IF(B312=0,"",IF(OR(B312=$U$1,B312=$V$1,B313=$U$1,B313=$V$1,B314=$U$1,B314=$V$1),0,1)))</f>
        <v/>
      </c>
      <c r="V312" s="2" t="str">
        <f>IF($A312&gt;='DB_FG_243way_Regular Symbol'!E$16,"",IF(C312=0,"",IF(OR(C312=$U$1,C312=$V$1,C313=$U$1,C313=$V$1,C314=$U$1,C314=$V$1),0,1)))</f>
        <v/>
      </c>
      <c r="W312" s="2" t="str">
        <f>IF($A312&gt;='DB_FG_243way_Regular Symbol'!F$16,"",IF(D312=0,"",IF(OR(D312=$U$1,D312=$V$1,D313=$U$1,D313=$V$1,D314=$U$1,D314=$V$1),0,1)))</f>
        <v/>
      </c>
      <c r="X312" s="2" t="str">
        <f>IF($A312&gt;='DB_FG_243way_Regular Symbol'!G$16,"",IF(E312=0,"",IF(OR(E312=$U$1,E312=$V$1,E313=$U$1,E313=$V$1,E314=$U$1,E314=$V$1),0,1)))</f>
        <v/>
      </c>
      <c r="Y312" s="128" t="str">
        <f>IF($A312&gt;='DB_FG_243way_Regular Symbol'!H$16,"",IF(F312=0,"",IF(OR(F312=$U$1,F312=$V$1,F313=$U$1,F313=$V$1,F314=$U$1,F314=$V$1),0,1)))</f>
        <v/>
      </c>
      <c r="AA312" s="342" t="str">
        <f>IF($A312&gt;='DB_FG_243way_Regular Symbol'!D$16,"",IF(B312=0,"",IF(OR(B312=$AA$1,B312=$AB$1,B313=$AA$1,B313=$AB$1,B314=$AA$1,,B314=$AB$1),0,1)))</f>
        <v/>
      </c>
      <c r="AB312" s="2" t="str">
        <f>IF($A312&gt;='DB_FG_243way_Regular Symbol'!E$16,"",IF(C312=0,"",IF(OR(C312=$AA$1,C312=$AB$1,C313=$AA$1,C313=$AB$1,C314=$AA$1,,C314=$AB$1),0,1)))</f>
        <v/>
      </c>
      <c r="AC312" s="2" t="str">
        <f>IF($A312&gt;='DB_FG_243way_Regular Symbol'!F$16,"",IF(D312=0,"",IF(OR(D312=$AA$1,D312=$AB$1,D313=$AA$1,D313=$AB$1,D314=$AA$1,,D314=$AB$1),0,1)))</f>
        <v/>
      </c>
      <c r="AD312" s="2" t="str">
        <f>IF($A312&gt;='DB_FG_243way_Regular Symbol'!G$16,"",IF(E312=0,"",IF(OR(E312=$AA$1,E312=$AB$1,E313=$AA$1,E313=$AB$1,E314=$AA$1,,E314=$AB$1),0,1)))</f>
        <v/>
      </c>
      <c r="AE312" s="128" t="str">
        <f>IF($A312&gt;='DB_FG_243way_Regular Symbol'!H$16,"",IF(F312=0,"",IF(OR(F312=$AA$1,F312=$AB$1,F313=$AA$1,F313=$AB$1,F314=$AA$1,,F314=$AB$1),0,1)))</f>
        <v/>
      </c>
      <c r="AG312" s="342" t="str">
        <f>IF($A312&gt;='DB_FG_243way_Regular Symbol'!D$16,"",IF(B312=0,"",IF(OR(B312=$AG$1,B312=$AH$1,B313=$AG$1,B313=$AH$1,B314=$AG$1,B314=$AH$1),0,1)))</f>
        <v/>
      </c>
      <c r="AH312" s="2" t="str">
        <f>IF($A312&gt;='DB_FG_243way_Regular Symbol'!E$16,"",IF(C312=0,"",IF(OR(C312=$AG$1,C312=$AH$1,C313=$AG$1,C313=$AH$1,C314=$AG$1,C314=$AH$1),0,1)))</f>
        <v/>
      </c>
      <c r="AI312" s="2" t="str">
        <f>IF($A312&gt;='DB_FG_243way_Regular Symbol'!F$16,"",IF(D312=0,"",IF(OR(D312=$AG$1,D312=$AH$1,D313=$AG$1,D313=$AH$1,D314=$AG$1,D314=$AH$1),0,1)))</f>
        <v/>
      </c>
      <c r="AJ312" s="2" t="str">
        <f>IF($A312&gt;='DB_FG_243way_Regular Symbol'!G$16,"",IF(E312=0,"",IF(OR(E312=$AG$1,E312=$AH$1,E313=$AG$1,E313=$AH$1,E314=$AG$1,E314=$AH$1),0,1)))</f>
        <v/>
      </c>
      <c r="AK312" s="128" t="str">
        <f>IF($A312&gt;='DB_FG_243way_Regular Symbol'!H$16,"",IF(F312=0,"",IF(OR(F312=$AG$1,F312=$AH$1,F313=$AG$1,F313=$AH$1,F314=$AG$1,F314=$AH$1),0,1)))</f>
        <v/>
      </c>
      <c r="AM312" s="342" t="str">
        <f>IF($A312&gt;='DB_FG_243way_Regular Symbol'!D$16,"",IF(B312=0,"",IF(OR(B312=$AM$1,B312=$AN$1,B313=$AM$1,B313=$AN$1,B314=$AM$1,B314=$AN$1),0,1)))</f>
        <v/>
      </c>
      <c r="AN312" s="2" t="str">
        <f>IF($A312&gt;='DB_FG_243way_Regular Symbol'!E$16,"",IF(C312=0,"",IF(OR(C312=$AM$1,C312=$AN$1,C313=$AM$1,C313=$AN$1,C314=$AM$1,C314=$AN$1),0,1)))</f>
        <v/>
      </c>
      <c r="AO312" s="2" t="str">
        <f>IF($A312&gt;='DB_FG_243way_Regular Symbol'!F$16,"",IF(D312=0,"",IF(OR(D312=$AM$1,D312=$AN$1,D313=$AM$1,D313=$AN$1,D314=$AM$1,D314=$AN$1),0,1)))</f>
        <v/>
      </c>
      <c r="AP312" s="2" t="str">
        <f>IF($A312&gt;='DB_FG_243way_Regular Symbol'!G$16,"",IF(E312=0,"",IF(OR(E312=$AM$1,E312=$AN$1,E313=$AM$1,E313=$AN$1,E314=$AM$1,E314=$AN$1),0,1)))</f>
        <v/>
      </c>
      <c r="AQ312" s="128" t="str">
        <f>IF($A312&gt;='DB_FG_243way_Regular Symbol'!H$16,"",IF(F312=0,"",IF(OR(F312=$AM$1,F312=$AN$1,F313=$AM$1,F313=$AN$1,F314=$AM$1,F314=$AN$1),0,1)))</f>
        <v/>
      </c>
      <c r="AS312" s="342" t="str">
        <f>IF($A312&gt;='DB_FG_243way_Regular Symbol'!D$16,"",IF(B312=0,"",IF(OR(B312=$AM$1,B312=$AT$1,B313=$AM$1,B313=$AT$1,B314=$AM$1,B314=$AT$1),0,1)))</f>
        <v/>
      </c>
      <c r="AT312" s="2" t="str">
        <f>IF($A312&gt;='DB_FG_243way_Regular Symbol'!E$16,"",IF(C312=0,"",IF(OR(C312=$AM$1,C312=$AT$1,C313=$AM$1,C313=$AT$1,C314=$AM$1,C314=$AT$1),0,1)))</f>
        <v/>
      </c>
      <c r="AU312" s="2" t="str">
        <f>IF($A312&gt;='DB_FG_243way_Regular Symbol'!F$16,"",IF(D312=0,"",IF(OR(D312=$AM$1,D312=$AT$1,D313=$AM$1,D313=$AT$1,D314=$AM$1,D314=$AT$1),0,1)))</f>
        <v/>
      </c>
      <c r="AV312" s="2" t="str">
        <f>IF($A312&gt;='DB_FG_243way_Regular Symbol'!G$16,"",IF(E312=0,"",IF(OR(E312=$AM$1,E312=$AT$1,E313=$AM$1,E313=$AT$1,E314=$AM$1,E314=$AT$1),0,1)))</f>
        <v/>
      </c>
      <c r="AW312" s="128" t="str">
        <f>IF($A312&gt;='DB_FG_243way_Regular Symbol'!H$16,"",IF(F312=0,"",IF(OR(F312=$AM$1,F312=$AT$1,F313=$AM$1,F313=$AT$1,F314=$AM$1,F314=$AT$1),0,1)))</f>
        <v/>
      </c>
      <c r="AY312" s="342" t="str">
        <f>IF($A312&gt;='DB_FG_243way_Regular Symbol'!D$16,"",IF(B312=0,"",IF(OR(B312=$AM$1,B312=$AZ$1,B313=$AM$1,B313=$AZ$1,B314=$AM$1,B314=$AZ$1),0,1)))</f>
        <v/>
      </c>
      <c r="AZ312" s="2" t="str">
        <f>IF($A312&gt;='DB_FG_243way_Regular Symbol'!E$16,"",IF(C312=0,"",IF(OR(C312=$AM$1,C312=$AZ$1,C313=$AM$1,C313=$AZ$1,C314=$AM$1,C314=$AZ$1),0,1)))</f>
        <v/>
      </c>
      <c r="BA312" s="2" t="str">
        <f>IF($A312&gt;='DB_FG_243way_Regular Symbol'!F$16,"",IF(D312=0,"",IF(OR(D312=$AM$1,D312=$AZ$1,D313=$AM$1,D313=$AZ$1,D314=$AM$1,D314=$AZ$1),0,1)))</f>
        <v/>
      </c>
      <c r="BB312" s="2" t="str">
        <f>IF($A312&gt;='DB_FG_243way_Regular Symbol'!G$16,"",IF(E312=0,"",IF(OR(E312=$AM$1,E312=$AZ$1,E313=$AM$1,E313=$AZ$1,E314=$AM$1,E314=$AZ$1),0,1)))</f>
        <v/>
      </c>
      <c r="BC312" s="128" t="str">
        <f>IF($A312&gt;='DB_FG_243way_Regular Symbol'!H$16,"",IF(F312=0,"",IF(OR(F312=$AM$1,F312=$AZ$1,F313=$AM$1,F313=$AZ$1,F314=$AM$1,F314=$AZ$1),0,1)))</f>
        <v/>
      </c>
      <c r="BE312" s="342"/>
      <c r="BF312" s="2"/>
      <c r="BG312" s="2" t="str">
        <f>IF($A312&gt;='DB_FG_243way_Regular Symbol'!F$16,"",IF(D312=0,"",COUNTIF(D312:D314,$BF$1)))</f>
        <v/>
      </c>
      <c r="BH312" s="2" t="str">
        <f>IF($A312&gt;='DB_FG_243way_Regular Symbol'!G$16,"",IF(E312=0,"",COUNTIF(E312:E314,$BF$1)))</f>
        <v/>
      </c>
      <c r="BI312" s="2" t="str">
        <f>IF($A312&gt;='DB_FG_243way_Regular Symbol'!H$16,"",IF(F312=0,"",COUNTIF(F312:F314,$BF$1)))</f>
        <v/>
      </c>
      <c r="BK312" s="342"/>
      <c r="BL312" s="2"/>
      <c r="BM312" s="2" t="str">
        <f>IF($A312&gt;='DB_FG_243way_Regular Symbol'!F$16,"",IF(D312=0,"",IF(OR(D312=$AM$1,D312=$BL$1,D313=$AM$1,D313=$BL$1,D314=$AM$1,D314=$BL$1),0,1)))</f>
        <v/>
      </c>
      <c r="BN312" s="2" t="str">
        <f>IF($A312&gt;='DB_FG_243way_Regular Symbol'!G$16,"",IF(E312=0,"",IF(OR(E312=$AM$1,E312=$BL$1,E313=$AM$1,E313=$BL$1,E314=$AM$1,E314=$BL$1),0,1)))</f>
        <v/>
      </c>
      <c r="BO312" s="128" t="str">
        <f>IF($A312&gt;='DB_FG_243way_Regular Symbol'!H$16,"",IF(F312=0,"",IF(OR(F312=$AM$1,F312=$BL$1,F313=$AM$1,F313=$BL$1,F314=$AM$1,F314=$BL$1),0,1)))</f>
        <v/>
      </c>
      <c r="BQ312" s="2" t="str">
        <f>IF($A312&gt;='DB_FG_243way_Regular Symbol'!D$16,"",IF(B312=0,"",IF(OR(B312=$BQ$1,B312=$BR$1,B313=$BQ$1,B313=$BR$1,B314=$BQ$1,B314=$BR$1),0,1)))</f>
        <v/>
      </c>
      <c r="BR312" s="2" t="str">
        <f>IF($A312&gt;='DB_FG_243way_Regular Symbol'!E$16,"",IF(C312=0,"",IF(OR(C312=$BQ$1,C312=$BR$1,C313=$BQ$1,C313=$BR$1,C314=$BQ$1,C314=$BR$1),0,1)))</f>
        <v/>
      </c>
      <c r="BS312" s="2" t="str">
        <f>IF($A312&gt;='DB_FG_243way_Regular Symbol'!F$16,"",IF(D312=0,"",IF(OR(D312=$BQ$1,D312=$BR$1,D313=$BQ$1,D313=$BR$1,D314=$BQ$1,D314=$BR$1),0,1)))</f>
        <v/>
      </c>
      <c r="BT312" s="2" t="str">
        <f>IF($A312&gt;='DB_FG_243way_Regular Symbol'!G$16,"",IF(E312=0,"",IF(OR(E312=$BQ$1,E312=$BR$1,E313=$BQ$1,E313=$BR$1,E314=$BQ$1,E314=$BR$1),0,1)))</f>
        <v/>
      </c>
      <c r="BU312" s="2" t="str">
        <f>IF($A312&gt;='DB_FG_243way_Regular Symbol'!H$16,"",IF(F312=0,"",IF(OR(F312=$BQ$1,F312=$BR$1,F313=$BQ$1,F313=$BR$1,F314=$BQ$1,F314=$BR$1),0,1)))</f>
        <v/>
      </c>
      <c r="BW312" s="2" t="str">
        <f>IF($A312&gt;='DB_FG_243way_Regular Symbol'!D$16,"",IF(B312=0,"",IF(OR(B312=$BW$1,B313=$BW$1,B314=$BW$1,B312=$BX$1,B313=$BX$1,B314=$BX$1),0,1)))</f>
        <v/>
      </c>
      <c r="BX312" s="2" t="str">
        <f>IF($A312&gt;='DB_FG_243way_Regular Symbol'!E$16,"",IF(C312=0,"",IF(OR(C312=$BW$1,C313=$BW$1,C314=$BW$1,C312=$BX$1,C313=$BX$1,C314=$BX$1),0,1)))</f>
        <v/>
      </c>
      <c r="BY312" s="2" t="str">
        <f>IF($A312&gt;='DB_FG_243way_Regular Symbol'!F$16,"",IF(D312=0,"",IF(OR(D312=$BW$1,D313=$BW$1,D314=$BW$1,D312=$BX$1,D313=$BX$1,D314=$BX$1),0,1)))</f>
        <v/>
      </c>
      <c r="BZ312" s="2" t="str">
        <f>IF($A312&gt;='DB_FG_243way_Regular Symbol'!G$16,"",IF(E312=0,"",IF(OR(E312=$BW$1,E313=$BW$1,E314=$BW$1,E312=$BX$1,E313=$BX$1,E314=$BX$1),0,1)))</f>
        <v/>
      </c>
      <c r="CA312" s="2" t="str">
        <f>IF($A312&gt;='DB_FG_243way_Regular Symbol'!H$16,"",IF(F312=0,"",IF(OR(F312=$BW$1,F313=$BW$1,F314=$BW$1,F312=$BX$1,F313=$BX$1,F314=$BX$1),0,1)))</f>
        <v/>
      </c>
      <c r="CC312" s="2" t="str">
        <f>IF($A312&gt;='DB_FG_243way_Regular Symbol'!D$16,"",IF(B312=0,"",IF(OR(B312=$BW$1,B313=$BW$1,B314=$BW$1,B312=$CD$1,B313=$CD$1,B314=$CD$1),0,1)))</f>
        <v/>
      </c>
      <c r="CD312" s="2" t="str">
        <f>IF($A312&gt;='DB_FG_243way_Regular Symbol'!E$16,"",IF(C312=0,"",IF(OR(C312=$BW$1,C313=$BW$1,C314=$BW$1,C312=$CD$1,C313=$CD$1,C314=$CD$1),0,1)))</f>
        <v/>
      </c>
      <c r="CE312" s="2" t="str">
        <f>IF($A312&gt;='DB_FG_243way_Regular Symbol'!F$16,"",IF(D312=0,"",IF(OR(D312=$BW$1,D313=$BW$1,D314=$BW$1,D312=$CD$1,D313=$CD$1,D314=$CD$1),0,1)))</f>
        <v/>
      </c>
      <c r="CF312" s="2" t="str">
        <f>IF($A312&gt;='DB_FG_243way_Regular Symbol'!G$16,"",IF(E312=0,"",IF(OR(E312=$BW$1,E313=$BW$1,E314=$BW$1,E312=$CD$1,E313=$CD$1,E314=$CD$1),0,1)))</f>
        <v/>
      </c>
      <c r="CG312" s="2" t="str">
        <f>IF($A312&gt;='DB_FG_243way_Regular Symbol'!H$16,"",IF(F312=0,"",IF(OR(F312=$BW$1,F313=$BW$1,F314=$BW$1,F312=$CD$1,F313=$CD$1,F314=$CD$1),0,1)))</f>
        <v/>
      </c>
      <c r="CI312" s="2" t="str">
        <f>IF($A312&gt;='DB_FG_243way_Regular Symbol'!D$16,"",IF(B312=0,"",IF(OR(B312=$BW$1,B313=$BW$1,B314=$BW$1,B312=$CJ$1,B313=$CJ$1,B314=$CJ$1),0,1)))</f>
        <v/>
      </c>
      <c r="CJ312" s="2" t="str">
        <f>IF($A312&gt;='DB_FG_243way_Regular Symbol'!E$16,"",IF(C312=0,"",IF(OR(C312=$BW$1,C313=$BW$1,C314=$BW$1,C312=$CJ$1,C313=$CJ$1,C314=$CJ$1),0,1)))</f>
        <v/>
      </c>
      <c r="CK312" s="2" t="str">
        <f>IF($A312&gt;='DB_FG_243way_Regular Symbol'!F$16,"",IF(D312=0,"",IF(OR(D312=$BW$1,D313=$BW$1,D314=$BW$1,D312=$CJ$1,D313=$CJ$1,D314=$CJ$1),0,1)))</f>
        <v/>
      </c>
      <c r="CL312" s="2" t="str">
        <f>IF($A312&gt;='DB_FG_243way_Regular Symbol'!G$16,"",IF(E312=0,"",IF(OR(E312=$BW$1,E313=$BW$1,E314=$BW$1,E312=$CJ$1,E313=$CJ$1,E314=$CJ$1),0,1)))</f>
        <v/>
      </c>
      <c r="CM312" s="2" t="str">
        <f>IF($A312&gt;='DB_FG_243way_Regular Symbol'!H$16,"",IF(F312=0,"",IF(OR(F312=$BW$1,F313=$BW$1,F314=$BW$1,F312=$CJ$1,F313=$CJ$1,F314=$CJ$1),0,1)))</f>
        <v/>
      </c>
      <c r="CO312" s="2" t="str">
        <f>IF($A312&gt;='DB_FG_243way_Regular Symbol'!D$16,"",IF(B312=0,"",IF(OR(B312=$BW$1,B313=$BW$1,B314=$BW$1,B312=$CP$1,B313=$CP$1,B314=$CP$1),0,1)))</f>
        <v/>
      </c>
      <c r="CP312" s="2" t="str">
        <f>IF($A312&gt;='DB_FG_243way_Regular Symbol'!E$16,"",IF(C312=0,"",IF(OR(C312=$BW$1,C313=$BW$1,C314=$BW$1,C312=$CP$1,C313=$CP$1,C314=$CP$1),0,1)))</f>
        <v/>
      </c>
      <c r="CQ312" s="2" t="str">
        <f>IF($A312&gt;='DB_FG_243way_Regular Symbol'!F$16,"",IF(D312=0,"",IF(OR(D312=$BW$1,D313=$BW$1,D314=$BW$1,D312=$CP$1,D313=$CP$1,D314=$CP$1),0,1)))</f>
        <v/>
      </c>
      <c r="CR312" s="2" t="str">
        <f>IF($A312&gt;='DB_FG_243way_Regular Symbol'!G$16,"",IF(E312=0,"",IF(OR(E312=$BW$1,E313=$BW$1,E314=$BW$1,E312=$CP$1,E313=$CP$1,E314=$CP$1),0,1)))</f>
        <v/>
      </c>
      <c r="CS312" s="2" t="str">
        <f>IF($A312&gt;='DB_FG_243way_Regular Symbol'!H$16,"",IF(F312=0,"",IF(OR(F312=$BW$1,F313=$BW$1,F314=$BW$1,F312=$CP$1,F313=$CP$1,F314=$CP$1),0,1)))</f>
        <v/>
      </c>
      <c r="CU312" s="2" t="str">
        <f>IF($A312&gt;='DB_FG_243way_Regular Symbol'!D$16,"",IF(B312=0,"",IF(OR(B312=$BW$1,B313=$BW$1,B314=$BW$1,B312=$CV$1,B313=$CV$1,B314=$CV$1),0,1)))</f>
        <v/>
      </c>
      <c r="CV312" s="2" t="str">
        <f>IF($A312&gt;='DB_FG_243way_Regular Symbol'!E$16,"",IF(C312=0,"",IF(OR(C312=$BW$1,C313=$BW$1,C314=$BW$1,C312=$CV$1,C313=$CV$1,C314=$CV$1),0,1)))</f>
        <v/>
      </c>
      <c r="CW312" s="2" t="str">
        <f>IF($A312&gt;='DB_FG_243way_Regular Symbol'!F$16,"",IF(D312=0,"",IF(OR(D312=$BW$1,D313=$BW$1,D314=$BW$1,D312=$CV$1,D313=$CV$1,D314=$CV$1),0,1)))</f>
        <v/>
      </c>
      <c r="CX312" s="2" t="str">
        <f>IF($A312&gt;='DB_FG_243way_Regular Symbol'!G$16,"",IF(E312=0,"",IF(OR(E312=$BW$1,E313=$BW$1,E314=$BW$1,E312=$CV$1,E313=$CV$1,E314=$CV$1),0,1)))</f>
        <v/>
      </c>
      <c r="CY312" s="2" t="str">
        <f>IF($A312&gt;='DB_FG_243way_Regular Symbol'!H$16,"",IF(F312=0,"",IF(OR(F312=$BW$1,F313=$BW$1,F314=$BW$1,F312=$CV$1,F313=$CV$1,F314=$CV$1),0,1)))</f>
        <v/>
      </c>
    </row>
    <row r="313" spans="1:103">
      <c r="A313" s="341">
        <f>IF('DB_FG_243way_Regular Symbol'!L312="","",'DB_FG_243way_Regular Symbol'!L312)</f>
        <v>309</v>
      </c>
      <c r="B313" s="184" t="str">
        <f>IF('DB_FG_243way_Regular Symbol'!M312="",
IF($A313-'DB_FG_243way_Regular Symbol'!D$16&gt;='DB_FG_243way_RegularＸ_W()'!B$2-1,"",VLOOKUP($A313-'DB_FG_243way_Regular Symbol'!D$16,'DB_FG_243way_Regular Symbol'!$L$3:$Q$99,'DB_FG_243way_RegularＸ_W()'!B$3+1,FALSE)),
'DB_FG_243way_Regular Symbol'!M312)</f>
        <v/>
      </c>
      <c r="C313" s="184" t="str">
        <f>IF('DB_FG_243way_Regular Symbol'!N312="",
IF($A313-'DB_FG_243way_Regular Symbol'!E$16&gt;='DB_FG_243way_RegularＸ_W()'!C$2-1,"",VLOOKUP($A313-'DB_FG_243way_Regular Symbol'!E$16,'DB_FG_243way_Regular Symbol'!$L$3:$Q$99,'DB_FG_243way_RegularＸ_W()'!C$3+1,FALSE)),
'DB_FG_243way_Regular Symbol'!N312)</f>
        <v/>
      </c>
      <c r="D313" s="184" t="str">
        <f>IF('DB_FG_243way_Regular Symbol'!O312="",
IF($A313-'DB_FG_243way_Regular Symbol'!F$16&gt;='DB_FG_243way_RegularＸ_W()'!D$2-1,"",VLOOKUP($A313-'DB_FG_243way_Regular Symbol'!F$16,'DB_FG_243way_Regular Symbol'!$L$3:$Q$99,'DB_FG_243way_RegularＸ_W()'!D$3+1,FALSE)),
'DB_FG_243way_Regular Symbol'!O312)</f>
        <v/>
      </c>
      <c r="E313" s="184" t="str">
        <f>IF('DB_FG_243way_Regular Symbol'!P312="",
IF($A313-'DB_FG_243way_Regular Symbol'!G$16&gt;='DB_FG_243way_RegularＸ_W()'!E$2-1,"",VLOOKUP($A313-'DB_FG_243way_Regular Symbol'!G$16,'DB_FG_243way_Regular Symbol'!$L$3:$Q$99,'DB_FG_243way_RegularＸ_W()'!E$3+1,FALSE)),
'DB_FG_243way_Regular Symbol'!P312)</f>
        <v/>
      </c>
      <c r="F313" s="358" t="str">
        <f>IF('DB_FG_243way_Regular Symbol'!Q312="",
IF($A313-'DB_FG_243way_Regular Symbol'!H$16&gt;='DB_FG_243way_RegularＸ_W()'!F$2-1,"",VLOOKUP($A313-'DB_FG_243way_Regular Symbol'!H$16,'DB_FG_243way_Regular Symbol'!$L$3:$Q$99,'DB_FG_243way_RegularＸ_W()'!F$3+1,FALSE)),
'DB_FG_243way_Regular Symbol'!Q312)</f>
        <v/>
      </c>
      <c r="O313" s="342" t="str">
        <f>IF($A313&gt;='DB_FG_243way_Regular Symbol'!D$16,"",IF(B313=0,"",IF(OR(B313=$O$1,B313=$P$1,B314=$O$1,B314=$P$1,B315=$O$1,B315=$P$1),0,1)))</f>
        <v/>
      </c>
      <c r="P313" s="2" t="str">
        <f>IF($A313&gt;='DB_FG_243way_Regular Symbol'!E$16,"",IF(C313=0,"",IF(OR(C313=$O$1,C313=$P$1,C314=$O$1,C314=$P$1,C315=$O$1,C315=$P$1),0,1)))</f>
        <v/>
      </c>
      <c r="Q313" s="2" t="str">
        <f>IF($A313&gt;='DB_FG_243way_Regular Symbol'!F$16,"",IF(D313=0,"",IF(OR(D313=$O$1,D313=$P$1,D314=$O$1,D314=$P$1,D315=$O$1,D315=$P$1),0,1)))</f>
        <v/>
      </c>
      <c r="R313" s="2" t="str">
        <f>IF($A313&gt;='DB_FG_243way_Regular Symbol'!G$16,"",IF(E313=0,"",IF(OR(E313=$O$1,E313=$P$1,E314=$O$1,E314=$P$1,E315=$O$1,E315=$P$1),0,1)))</f>
        <v/>
      </c>
      <c r="S313" s="128" t="str">
        <f>IF($A313&gt;='DB_FG_243way_Regular Symbol'!H$16,"",IF(F313=0,"",IF(OR(F313=$O$1,F313=$P$1,F314=$O$1,F314=$P$1,F315=$O$1,F315=$P$1),0,1)))</f>
        <v/>
      </c>
      <c r="U313" s="342" t="str">
        <f>IF($A313&gt;='DB_FG_243way_Regular Symbol'!D$16,"",IF(B313=0,"",IF(OR(B313=$U$1,B313=$V$1,B314=$U$1,B314=$V$1,B315=$U$1,B315=$V$1),0,1)))</f>
        <v/>
      </c>
      <c r="V313" s="2" t="str">
        <f>IF($A313&gt;='DB_FG_243way_Regular Symbol'!E$16,"",IF(C313=0,"",IF(OR(C313=$U$1,C313=$V$1,C314=$U$1,C314=$V$1,C315=$U$1,C315=$V$1),0,1)))</f>
        <v/>
      </c>
      <c r="W313" s="2" t="str">
        <f>IF($A313&gt;='DB_FG_243way_Regular Symbol'!F$16,"",IF(D313=0,"",IF(OR(D313=$U$1,D313=$V$1,D314=$U$1,D314=$V$1,D315=$U$1,D315=$V$1),0,1)))</f>
        <v/>
      </c>
      <c r="X313" s="2" t="str">
        <f>IF($A313&gt;='DB_FG_243way_Regular Symbol'!G$16,"",IF(E313=0,"",IF(OR(E313=$U$1,E313=$V$1,E314=$U$1,E314=$V$1,E315=$U$1,E315=$V$1),0,1)))</f>
        <v/>
      </c>
      <c r="Y313" s="128" t="str">
        <f>IF($A313&gt;='DB_FG_243way_Regular Symbol'!H$16,"",IF(F313=0,"",IF(OR(F313=$U$1,F313=$V$1,F314=$U$1,F314=$V$1,F315=$U$1,F315=$V$1),0,1)))</f>
        <v/>
      </c>
      <c r="AA313" s="342" t="str">
        <f>IF($A313&gt;='DB_FG_243way_Regular Symbol'!D$16,"",IF(B313=0,"",IF(OR(B313=$AA$1,B313=$AB$1,B314=$AA$1,B314=$AB$1,B315=$AA$1,,B315=$AB$1),0,1)))</f>
        <v/>
      </c>
      <c r="AB313" s="2" t="str">
        <f>IF($A313&gt;='DB_FG_243way_Regular Symbol'!E$16,"",IF(C313=0,"",IF(OR(C313=$AA$1,C313=$AB$1,C314=$AA$1,C314=$AB$1,C315=$AA$1,,C315=$AB$1),0,1)))</f>
        <v/>
      </c>
      <c r="AC313" s="2" t="str">
        <f>IF($A313&gt;='DB_FG_243way_Regular Symbol'!F$16,"",IF(D313=0,"",IF(OR(D313=$AA$1,D313=$AB$1,D314=$AA$1,D314=$AB$1,D315=$AA$1,,D315=$AB$1),0,1)))</f>
        <v/>
      </c>
      <c r="AD313" s="2" t="str">
        <f>IF($A313&gt;='DB_FG_243way_Regular Symbol'!G$16,"",IF(E313=0,"",IF(OR(E313=$AA$1,E313=$AB$1,E314=$AA$1,E314=$AB$1,E315=$AA$1,,E315=$AB$1),0,1)))</f>
        <v/>
      </c>
      <c r="AE313" s="128" t="str">
        <f>IF($A313&gt;='DB_FG_243way_Regular Symbol'!H$16,"",IF(F313=0,"",IF(OR(F313=$AA$1,F313=$AB$1,F314=$AA$1,F314=$AB$1,F315=$AA$1,,F315=$AB$1),0,1)))</f>
        <v/>
      </c>
      <c r="AG313" s="342" t="str">
        <f>IF($A313&gt;='DB_FG_243way_Regular Symbol'!D$16,"",IF(B313=0,"",IF(OR(B313=$AG$1,B313=$AH$1,B314=$AG$1,B314=$AH$1,B315=$AG$1,B315=$AH$1),0,1)))</f>
        <v/>
      </c>
      <c r="AH313" s="2" t="str">
        <f>IF($A313&gt;='DB_FG_243way_Regular Symbol'!E$16,"",IF(C313=0,"",IF(OR(C313=$AG$1,C313=$AH$1,C314=$AG$1,C314=$AH$1,C315=$AG$1,C315=$AH$1),0,1)))</f>
        <v/>
      </c>
      <c r="AI313" s="2" t="str">
        <f>IF($A313&gt;='DB_FG_243way_Regular Symbol'!F$16,"",IF(D313=0,"",IF(OR(D313=$AG$1,D313=$AH$1,D314=$AG$1,D314=$AH$1,D315=$AG$1,D315=$AH$1),0,1)))</f>
        <v/>
      </c>
      <c r="AJ313" s="2" t="str">
        <f>IF($A313&gt;='DB_FG_243way_Regular Symbol'!G$16,"",IF(E313=0,"",IF(OR(E313=$AG$1,E313=$AH$1,E314=$AG$1,E314=$AH$1,E315=$AG$1,E315=$AH$1),0,1)))</f>
        <v/>
      </c>
      <c r="AK313" s="128" t="str">
        <f>IF($A313&gt;='DB_FG_243way_Regular Symbol'!H$16,"",IF(F313=0,"",IF(OR(F313=$AG$1,F313=$AH$1,F314=$AG$1,F314=$AH$1,F315=$AG$1,F315=$AH$1),0,1)))</f>
        <v/>
      </c>
      <c r="AM313" s="342" t="str">
        <f>IF($A313&gt;='DB_FG_243way_Regular Symbol'!D$16,"",IF(B313=0,"",IF(OR(B313=$AM$1,B313=$AN$1,B314=$AM$1,B314=$AN$1,B315=$AM$1,B315=$AN$1),0,1)))</f>
        <v/>
      </c>
      <c r="AN313" s="2" t="str">
        <f>IF($A313&gt;='DB_FG_243way_Regular Symbol'!E$16,"",IF(C313=0,"",IF(OR(C313=$AM$1,C313=$AN$1,C314=$AM$1,C314=$AN$1,C315=$AM$1,C315=$AN$1),0,1)))</f>
        <v/>
      </c>
      <c r="AO313" s="2" t="str">
        <f>IF($A313&gt;='DB_FG_243way_Regular Symbol'!F$16,"",IF(D313=0,"",IF(OR(D313=$AM$1,D313=$AN$1,D314=$AM$1,D314=$AN$1,D315=$AM$1,D315=$AN$1),0,1)))</f>
        <v/>
      </c>
      <c r="AP313" s="2" t="str">
        <f>IF($A313&gt;='DB_FG_243way_Regular Symbol'!G$16,"",IF(E313=0,"",IF(OR(E313=$AM$1,E313=$AN$1,E314=$AM$1,E314=$AN$1,E315=$AM$1,E315=$AN$1),0,1)))</f>
        <v/>
      </c>
      <c r="AQ313" s="128" t="str">
        <f>IF($A313&gt;='DB_FG_243way_Regular Symbol'!H$16,"",IF(F313=0,"",IF(OR(F313=$AM$1,F313=$AN$1,F314=$AM$1,F314=$AN$1,F315=$AM$1,F315=$AN$1),0,1)))</f>
        <v/>
      </c>
      <c r="AS313" s="342" t="str">
        <f>IF($A313&gt;='DB_FG_243way_Regular Symbol'!D$16,"",IF(B313=0,"",IF(OR(B313=$AM$1,B313=$AT$1,B314=$AM$1,B314=$AT$1,B315=$AM$1,B315=$AT$1),0,1)))</f>
        <v/>
      </c>
      <c r="AT313" s="2" t="str">
        <f>IF($A313&gt;='DB_FG_243way_Regular Symbol'!E$16,"",IF(C313=0,"",IF(OR(C313=$AM$1,C313=$AT$1,C314=$AM$1,C314=$AT$1,C315=$AM$1,C315=$AT$1),0,1)))</f>
        <v/>
      </c>
      <c r="AU313" s="2" t="str">
        <f>IF($A313&gt;='DB_FG_243way_Regular Symbol'!F$16,"",IF(D313=0,"",IF(OR(D313=$AM$1,D313=$AT$1,D314=$AM$1,D314=$AT$1,D315=$AM$1,D315=$AT$1),0,1)))</f>
        <v/>
      </c>
      <c r="AV313" s="2" t="str">
        <f>IF($A313&gt;='DB_FG_243way_Regular Symbol'!G$16,"",IF(E313=0,"",IF(OR(E313=$AM$1,E313=$AT$1,E314=$AM$1,E314=$AT$1,E315=$AM$1,E315=$AT$1),0,1)))</f>
        <v/>
      </c>
      <c r="AW313" s="128" t="str">
        <f>IF($A313&gt;='DB_FG_243way_Regular Symbol'!H$16,"",IF(F313=0,"",IF(OR(F313=$AM$1,F313=$AT$1,F314=$AM$1,F314=$AT$1,F315=$AM$1,F315=$AT$1),0,1)))</f>
        <v/>
      </c>
      <c r="AY313" s="342" t="str">
        <f>IF($A313&gt;='DB_FG_243way_Regular Symbol'!D$16,"",IF(B313=0,"",IF(OR(B313=$AM$1,B313=$AZ$1,B314=$AM$1,B314=$AZ$1,B315=$AM$1,B315=$AZ$1),0,1)))</f>
        <v/>
      </c>
      <c r="AZ313" s="2" t="str">
        <f>IF($A313&gt;='DB_FG_243way_Regular Symbol'!E$16,"",IF(C313=0,"",IF(OR(C313=$AM$1,C313=$AZ$1,C314=$AM$1,C314=$AZ$1,C315=$AM$1,C315=$AZ$1),0,1)))</f>
        <v/>
      </c>
      <c r="BA313" s="2" t="str">
        <f>IF($A313&gt;='DB_FG_243way_Regular Symbol'!F$16,"",IF(D313=0,"",IF(OR(D313=$AM$1,D313=$AZ$1,D314=$AM$1,D314=$AZ$1,D315=$AM$1,D315=$AZ$1),0,1)))</f>
        <v/>
      </c>
      <c r="BB313" s="2" t="str">
        <f>IF($A313&gt;='DB_FG_243way_Regular Symbol'!G$16,"",IF(E313=0,"",IF(OR(E313=$AM$1,E313=$AZ$1,E314=$AM$1,E314=$AZ$1,E315=$AM$1,E315=$AZ$1),0,1)))</f>
        <v/>
      </c>
      <c r="BC313" s="128" t="str">
        <f>IF($A313&gt;='DB_FG_243way_Regular Symbol'!H$16,"",IF(F313=0,"",IF(OR(F313=$AM$1,F313=$AZ$1,F314=$AM$1,F314=$AZ$1,F315=$AM$1,F315=$AZ$1),0,1)))</f>
        <v/>
      </c>
      <c r="BE313" s="342"/>
      <c r="BF313" s="2"/>
      <c r="BG313" s="2" t="str">
        <f>IF($A313&gt;='DB_FG_243way_Regular Symbol'!F$16,"",IF(D313=0,"",COUNTIF(D313:D315,$BF$1)))</f>
        <v/>
      </c>
      <c r="BH313" s="2" t="str">
        <f>IF($A313&gt;='DB_FG_243way_Regular Symbol'!G$16,"",IF(E313=0,"",COUNTIF(E313:E315,$BF$1)))</f>
        <v/>
      </c>
      <c r="BI313" s="2" t="str">
        <f>IF($A313&gt;='DB_FG_243way_Regular Symbol'!H$16,"",IF(F313=0,"",COUNTIF(F313:F315,$BF$1)))</f>
        <v/>
      </c>
      <c r="BK313" s="342"/>
      <c r="BL313" s="2"/>
      <c r="BM313" s="2" t="str">
        <f>IF($A313&gt;='DB_FG_243way_Regular Symbol'!F$16,"",IF(D313=0,"",IF(OR(D313=$AM$1,D313=$BL$1,D314=$AM$1,D314=$BL$1,D315=$AM$1,D315=$BL$1),0,1)))</f>
        <v/>
      </c>
      <c r="BN313" s="2" t="str">
        <f>IF($A313&gt;='DB_FG_243way_Regular Symbol'!G$16,"",IF(E313=0,"",IF(OR(E313=$AM$1,E313=$BL$1,E314=$AM$1,E314=$BL$1,E315=$AM$1,E315=$BL$1),0,1)))</f>
        <v/>
      </c>
      <c r="BO313" s="128" t="str">
        <f>IF($A313&gt;='DB_FG_243way_Regular Symbol'!H$16,"",IF(F313=0,"",IF(OR(F313=$AM$1,F313=$BL$1,F314=$AM$1,F314=$BL$1,F315=$AM$1,F315=$BL$1),0,1)))</f>
        <v/>
      </c>
      <c r="BQ313" s="2" t="str">
        <f>IF($A313&gt;='DB_FG_243way_Regular Symbol'!D$16,"",IF(B313=0,"",IF(OR(B313=$BQ$1,B313=$BR$1,B314=$BQ$1,B314=$BR$1,B315=$BQ$1,B315=$BR$1),0,1)))</f>
        <v/>
      </c>
      <c r="BR313" s="2" t="str">
        <f>IF($A313&gt;='DB_FG_243way_Regular Symbol'!E$16,"",IF(C313=0,"",IF(OR(C313=$BQ$1,C313=$BR$1,C314=$BQ$1,C314=$BR$1,C315=$BQ$1,C315=$BR$1),0,1)))</f>
        <v/>
      </c>
      <c r="BS313" s="2" t="str">
        <f>IF($A313&gt;='DB_FG_243way_Regular Symbol'!F$16,"",IF(D313=0,"",IF(OR(D313=$BQ$1,D313=$BR$1,D314=$BQ$1,D314=$BR$1,D315=$BQ$1,D315=$BR$1),0,1)))</f>
        <v/>
      </c>
      <c r="BT313" s="2" t="str">
        <f>IF($A313&gt;='DB_FG_243way_Regular Symbol'!G$16,"",IF(E313=0,"",IF(OR(E313=$BQ$1,E313=$BR$1,E314=$BQ$1,E314=$BR$1,E315=$BQ$1,E315=$BR$1),0,1)))</f>
        <v/>
      </c>
      <c r="BU313" s="2" t="str">
        <f>IF($A313&gt;='DB_FG_243way_Regular Symbol'!H$16,"",IF(F313=0,"",IF(OR(F313=$BQ$1,F313=$BR$1,F314=$BQ$1,F314=$BR$1,F315=$BQ$1,F315=$BR$1),0,1)))</f>
        <v/>
      </c>
      <c r="BW313" s="2" t="str">
        <f>IF($A313&gt;='DB_FG_243way_Regular Symbol'!D$16,"",IF(B313=0,"",IF(OR(B313=$BW$1,B314=$BW$1,B315=$BW$1,B313=$BX$1,B314=$BX$1,B315=$BX$1),0,1)))</f>
        <v/>
      </c>
      <c r="BX313" s="2" t="str">
        <f>IF($A313&gt;='DB_FG_243way_Regular Symbol'!E$16,"",IF(C313=0,"",IF(OR(C313=$BW$1,C314=$BW$1,C315=$BW$1,C313=$BX$1,C314=$BX$1,C315=$BX$1),0,1)))</f>
        <v/>
      </c>
      <c r="BY313" s="2" t="str">
        <f>IF($A313&gt;='DB_FG_243way_Regular Symbol'!F$16,"",IF(D313=0,"",IF(OR(D313=$BW$1,D314=$BW$1,D315=$BW$1,D313=$BX$1,D314=$BX$1,D315=$BX$1),0,1)))</f>
        <v/>
      </c>
      <c r="BZ313" s="2" t="str">
        <f>IF($A313&gt;='DB_FG_243way_Regular Symbol'!G$16,"",IF(E313=0,"",IF(OR(E313=$BW$1,E314=$BW$1,E315=$BW$1,E313=$BX$1,E314=$BX$1,E315=$BX$1),0,1)))</f>
        <v/>
      </c>
      <c r="CA313" s="2" t="str">
        <f>IF($A313&gt;='DB_FG_243way_Regular Symbol'!H$16,"",IF(F313=0,"",IF(OR(F313=$BW$1,F314=$BW$1,F315=$BW$1,F313=$BX$1,F314=$BX$1,F315=$BX$1),0,1)))</f>
        <v/>
      </c>
      <c r="CC313" s="2" t="str">
        <f>IF($A313&gt;='DB_FG_243way_Regular Symbol'!D$16,"",IF(B313=0,"",IF(OR(B313=$BW$1,B314=$BW$1,B315=$BW$1,B313=$CD$1,B314=$CD$1,B315=$CD$1),0,1)))</f>
        <v/>
      </c>
      <c r="CD313" s="2" t="str">
        <f>IF($A313&gt;='DB_FG_243way_Regular Symbol'!E$16,"",IF(C313=0,"",IF(OR(C313=$BW$1,C314=$BW$1,C315=$BW$1,C313=$CD$1,C314=$CD$1,C315=$CD$1),0,1)))</f>
        <v/>
      </c>
      <c r="CE313" s="2" t="str">
        <f>IF($A313&gt;='DB_FG_243way_Regular Symbol'!F$16,"",IF(D313=0,"",IF(OR(D313=$BW$1,D314=$BW$1,D315=$BW$1,D313=$CD$1,D314=$CD$1,D315=$CD$1),0,1)))</f>
        <v/>
      </c>
      <c r="CF313" s="2" t="str">
        <f>IF($A313&gt;='DB_FG_243way_Regular Symbol'!G$16,"",IF(E313=0,"",IF(OR(E313=$BW$1,E314=$BW$1,E315=$BW$1,E313=$CD$1,E314=$CD$1,E315=$CD$1),0,1)))</f>
        <v/>
      </c>
      <c r="CG313" s="2" t="str">
        <f>IF($A313&gt;='DB_FG_243way_Regular Symbol'!H$16,"",IF(F313=0,"",IF(OR(F313=$BW$1,F314=$BW$1,F315=$BW$1,F313=$CD$1,F314=$CD$1,F315=$CD$1),0,1)))</f>
        <v/>
      </c>
      <c r="CI313" s="2" t="str">
        <f>IF($A313&gt;='DB_FG_243way_Regular Symbol'!D$16,"",IF(B313=0,"",IF(OR(B313=$BW$1,B314=$BW$1,B315=$BW$1,B313=$CJ$1,B314=$CJ$1,B315=$CJ$1),0,1)))</f>
        <v/>
      </c>
      <c r="CJ313" s="2" t="str">
        <f>IF($A313&gt;='DB_FG_243way_Regular Symbol'!E$16,"",IF(C313=0,"",IF(OR(C313=$BW$1,C314=$BW$1,C315=$BW$1,C313=$CJ$1,C314=$CJ$1,C315=$CJ$1),0,1)))</f>
        <v/>
      </c>
      <c r="CK313" s="2" t="str">
        <f>IF($A313&gt;='DB_FG_243way_Regular Symbol'!F$16,"",IF(D313=0,"",IF(OR(D313=$BW$1,D314=$BW$1,D315=$BW$1,D313=$CJ$1,D314=$CJ$1,D315=$CJ$1),0,1)))</f>
        <v/>
      </c>
      <c r="CL313" s="2" t="str">
        <f>IF($A313&gt;='DB_FG_243way_Regular Symbol'!G$16,"",IF(E313=0,"",IF(OR(E313=$BW$1,E314=$BW$1,E315=$BW$1,E313=$CJ$1,E314=$CJ$1,E315=$CJ$1),0,1)))</f>
        <v/>
      </c>
      <c r="CM313" s="2" t="str">
        <f>IF($A313&gt;='DB_FG_243way_Regular Symbol'!H$16,"",IF(F313=0,"",IF(OR(F313=$BW$1,F314=$BW$1,F315=$BW$1,F313=$CJ$1,F314=$CJ$1,F315=$CJ$1),0,1)))</f>
        <v/>
      </c>
      <c r="CO313" s="2" t="str">
        <f>IF($A313&gt;='DB_FG_243way_Regular Symbol'!D$16,"",IF(B313=0,"",IF(OR(B313=$BW$1,B314=$BW$1,B315=$BW$1,B313=$CP$1,B314=$CP$1,B315=$CP$1),0,1)))</f>
        <v/>
      </c>
      <c r="CP313" s="2" t="str">
        <f>IF($A313&gt;='DB_FG_243way_Regular Symbol'!E$16,"",IF(C313=0,"",IF(OR(C313=$BW$1,C314=$BW$1,C315=$BW$1,C313=$CP$1,C314=$CP$1,C315=$CP$1),0,1)))</f>
        <v/>
      </c>
      <c r="CQ313" s="2" t="str">
        <f>IF($A313&gt;='DB_FG_243way_Regular Symbol'!F$16,"",IF(D313=0,"",IF(OR(D313=$BW$1,D314=$BW$1,D315=$BW$1,D313=$CP$1,D314=$CP$1,D315=$CP$1),0,1)))</f>
        <v/>
      </c>
      <c r="CR313" s="2" t="str">
        <f>IF($A313&gt;='DB_FG_243way_Regular Symbol'!G$16,"",IF(E313=0,"",IF(OR(E313=$BW$1,E314=$BW$1,E315=$BW$1,E313=$CP$1,E314=$CP$1,E315=$CP$1),0,1)))</f>
        <v/>
      </c>
      <c r="CS313" s="2" t="str">
        <f>IF($A313&gt;='DB_FG_243way_Regular Symbol'!H$16,"",IF(F313=0,"",IF(OR(F313=$BW$1,F314=$BW$1,F315=$BW$1,F313=$CP$1,F314=$CP$1,F315=$CP$1),0,1)))</f>
        <v/>
      </c>
      <c r="CU313" s="2" t="str">
        <f>IF($A313&gt;='DB_FG_243way_Regular Symbol'!D$16,"",IF(B313=0,"",IF(OR(B313=$BW$1,B314=$BW$1,B315=$BW$1,B313=$CV$1,B314=$CV$1,B315=$CV$1),0,1)))</f>
        <v/>
      </c>
      <c r="CV313" s="2" t="str">
        <f>IF($A313&gt;='DB_FG_243way_Regular Symbol'!E$16,"",IF(C313=0,"",IF(OR(C313=$BW$1,C314=$BW$1,C315=$BW$1,C313=$CV$1,C314=$CV$1,C315=$CV$1),0,1)))</f>
        <v/>
      </c>
      <c r="CW313" s="2" t="str">
        <f>IF($A313&gt;='DB_FG_243way_Regular Symbol'!F$16,"",IF(D313=0,"",IF(OR(D313=$BW$1,D314=$BW$1,D315=$BW$1,D313=$CV$1,D314=$CV$1,D315=$CV$1),0,1)))</f>
        <v/>
      </c>
      <c r="CX313" s="2" t="str">
        <f>IF($A313&gt;='DB_FG_243way_Regular Symbol'!G$16,"",IF(E313=0,"",IF(OR(E313=$BW$1,E314=$BW$1,E315=$BW$1,E313=$CV$1,E314=$CV$1,E315=$CV$1),0,1)))</f>
        <v/>
      </c>
      <c r="CY313" s="2" t="str">
        <f>IF($A313&gt;='DB_FG_243way_Regular Symbol'!H$16,"",IF(F313=0,"",IF(OR(F313=$BW$1,F314=$BW$1,F315=$BW$1,F313=$CV$1,F314=$CV$1,F315=$CV$1),0,1)))</f>
        <v/>
      </c>
    </row>
    <row r="314" spans="1:103">
      <c r="A314" s="341">
        <f>IF('DB_FG_243way_Regular Symbol'!L313="","",'DB_FG_243way_Regular Symbol'!L313)</f>
        <v>310</v>
      </c>
      <c r="B314" s="184" t="str">
        <f>IF('DB_FG_243way_Regular Symbol'!M313="",
IF($A314-'DB_FG_243way_Regular Symbol'!D$16&gt;='DB_FG_243way_RegularＸ_W()'!B$2-1,"",VLOOKUP($A314-'DB_FG_243way_Regular Symbol'!D$16,'DB_FG_243way_Regular Symbol'!$L$3:$Q$99,'DB_FG_243way_RegularＸ_W()'!B$3+1,FALSE)),
'DB_FG_243way_Regular Symbol'!M313)</f>
        <v/>
      </c>
      <c r="C314" s="184" t="str">
        <f>IF('DB_FG_243way_Regular Symbol'!N313="",
IF($A314-'DB_FG_243way_Regular Symbol'!E$16&gt;='DB_FG_243way_RegularＸ_W()'!C$2-1,"",VLOOKUP($A314-'DB_FG_243way_Regular Symbol'!E$16,'DB_FG_243way_Regular Symbol'!$L$3:$Q$99,'DB_FG_243way_RegularＸ_W()'!C$3+1,FALSE)),
'DB_FG_243way_Regular Symbol'!N313)</f>
        <v/>
      </c>
      <c r="D314" s="184" t="str">
        <f>IF('DB_FG_243way_Regular Symbol'!O313="",
IF($A314-'DB_FG_243way_Regular Symbol'!F$16&gt;='DB_FG_243way_RegularＸ_W()'!D$2-1,"",VLOOKUP($A314-'DB_FG_243way_Regular Symbol'!F$16,'DB_FG_243way_Regular Symbol'!$L$3:$Q$99,'DB_FG_243way_RegularＸ_W()'!D$3+1,FALSE)),
'DB_FG_243way_Regular Symbol'!O313)</f>
        <v/>
      </c>
      <c r="E314" s="184" t="str">
        <f>IF('DB_FG_243way_Regular Symbol'!P313="",
IF($A314-'DB_FG_243way_Regular Symbol'!G$16&gt;='DB_FG_243way_RegularＸ_W()'!E$2-1,"",VLOOKUP($A314-'DB_FG_243way_Regular Symbol'!G$16,'DB_FG_243way_Regular Symbol'!$L$3:$Q$99,'DB_FG_243way_RegularＸ_W()'!E$3+1,FALSE)),
'DB_FG_243way_Regular Symbol'!P313)</f>
        <v/>
      </c>
      <c r="F314" s="358" t="str">
        <f>IF('DB_FG_243way_Regular Symbol'!Q313="",
IF($A314-'DB_FG_243way_Regular Symbol'!H$16&gt;='DB_FG_243way_RegularＸ_W()'!F$2-1,"",VLOOKUP($A314-'DB_FG_243way_Regular Symbol'!H$16,'DB_FG_243way_Regular Symbol'!$L$3:$Q$99,'DB_FG_243way_RegularＸ_W()'!F$3+1,FALSE)),
'DB_FG_243way_Regular Symbol'!Q313)</f>
        <v/>
      </c>
      <c r="O314" s="342" t="str">
        <f>IF($A314&gt;='DB_FG_243way_Regular Symbol'!D$16,"",IF(B314=0,"",IF(OR(B314=$O$1,B314=$P$1,B315=$O$1,B315=$P$1,B316=$O$1,B316=$P$1),0,1)))</f>
        <v/>
      </c>
      <c r="P314" s="2" t="str">
        <f>IF($A314&gt;='DB_FG_243way_Regular Symbol'!E$16,"",IF(C314=0,"",IF(OR(C314=$O$1,C314=$P$1,C315=$O$1,C315=$P$1,C316=$O$1,C316=$P$1),0,1)))</f>
        <v/>
      </c>
      <c r="Q314" s="2" t="str">
        <f>IF($A314&gt;='DB_FG_243way_Regular Symbol'!F$16,"",IF(D314=0,"",IF(OR(D314=$O$1,D314=$P$1,D315=$O$1,D315=$P$1,D316=$O$1,D316=$P$1),0,1)))</f>
        <v/>
      </c>
      <c r="R314" s="2" t="str">
        <f>IF($A314&gt;='DB_FG_243way_Regular Symbol'!G$16,"",IF(E314=0,"",IF(OR(E314=$O$1,E314=$P$1,E315=$O$1,E315=$P$1,E316=$O$1,E316=$P$1),0,1)))</f>
        <v/>
      </c>
      <c r="S314" s="128" t="str">
        <f>IF($A314&gt;='DB_FG_243way_Regular Symbol'!H$16,"",IF(F314=0,"",IF(OR(F314=$O$1,F314=$P$1,F315=$O$1,F315=$P$1,F316=$O$1,F316=$P$1),0,1)))</f>
        <v/>
      </c>
      <c r="U314" s="342" t="str">
        <f>IF($A314&gt;='DB_FG_243way_Regular Symbol'!D$16,"",IF(B314=0,"",IF(OR(B314=$U$1,B314=$V$1,B315=$U$1,B315=$V$1,B316=$U$1,B316=$V$1),0,1)))</f>
        <v/>
      </c>
      <c r="V314" s="2" t="str">
        <f>IF($A314&gt;='DB_FG_243way_Regular Symbol'!E$16,"",IF(C314=0,"",IF(OR(C314=$U$1,C314=$V$1,C315=$U$1,C315=$V$1,C316=$U$1,C316=$V$1),0,1)))</f>
        <v/>
      </c>
      <c r="W314" s="2" t="str">
        <f>IF($A314&gt;='DB_FG_243way_Regular Symbol'!F$16,"",IF(D314=0,"",IF(OR(D314=$U$1,D314=$V$1,D315=$U$1,D315=$V$1,D316=$U$1,D316=$V$1),0,1)))</f>
        <v/>
      </c>
      <c r="X314" s="2" t="str">
        <f>IF($A314&gt;='DB_FG_243way_Regular Symbol'!G$16,"",IF(E314=0,"",IF(OR(E314=$U$1,E314=$V$1,E315=$U$1,E315=$V$1,E316=$U$1,E316=$V$1),0,1)))</f>
        <v/>
      </c>
      <c r="Y314" s="128" t="str">
        <f>IF($A314&gt;='DB_FG_243way_Regular Symbol'!H$16,"",IF(F314=0,"",IF(OR(F314=$U$1,F314=$V$1,F315=$U$1,F315=$V$1,F316=$U$1,F316=$V$1),0,1)))</f>
        <v/>
      </c>
      <c r="AA314" s="342" t="str">
        <f>IF($A314&gt;='DB_FG_243way_Regular Symbol'!D$16,"",IF(B314=0,"",IF(OR(B314=$AA$1,B314=$AB$1,B315=$AA$1,B315=$AB$1,B316=$AA$1,,B316=$AB$1),0,1)))</f>
        <v/>
      </c>
      <c r="AB314" s="2" t="str">
        <f>IF($A314&gt;='DB_FG_243way_Regular Symbol'!E$16,"",IF(C314=0,"",IF(OR(C314=$AA$1,C314=$AB$1,C315=$AA$1,C315=$AB$1,C316=$AA$1,,C316=$AB$1),0,1)))</f>
        <v/>
      </c>
      <c r="AC314" s="2" t="str">
        <f>IF($A314&gt;='DB_FG_243way_Regular Symbol'!F$16,"",IF(D314=0,"",IF(OR(D314=$AA$1,D314=$AB$1,D315=$AA$1,D315=$AB$1,D316=$AA$1,,D316=$AB$1),0,1)))</f>
        <v/>
      </c>
      <c r="AD314" s="2" t="str">
        <f>IF($A314&gt;='DB_FG_243way_Regular Symbol'!G$16,"",IF(E314=0,"",IF(OR(E314=$AA$1,E314=$AB$1,E315=$AA$1,E315=$AB$1,E316=$AA$1,,E316=$AB$1),0,1)))</f>
        <v/>
      </c>
      <c r="AE314" s="128" t="str">
        <f>IF($A314&gt;='DB_FG_243way_Regular Symbol'!H$16,"",IF(F314=0,"",IF(OR(F314=$AA$1,F314=$AB$1,F315=$AA$1,F315=$AB$1,F316=$AA$1,,F316=$AB$1),0,1)))</f>
        <v/>
      </c>
      <c r="AG314" s="342" t="str">
        <f>IF($A314&gt;='DB_FG_243way_Regular Symbol'!D$16,"",IF(B314=0,"",IF(OR(B314=$AG$1,B314=$AH$1,B315=$AG$1,B315=$AH$1,B316=$AG$1,B316=$AH$1),0,1)))</f>
        <v/>
      </c>
      <c r="AH314" s="2" t="str">
        <f>IF($A314&gt;='DB_FG_243way_Regular Symbol'!E$16,"",IF(C314=0,"",IF(OR(C314=$AG$1,C314=$AH$1,C315=$AG$1,C315=$AH$1,C316=$AG$1,C316=$AH$1),0,1)))</f>
        <v/>
      </c>
      <c r="AI314" s="2" t="str">
        <f>IF($A314&gt;='DB_FG_243way_Regular Symbol'!F$16,"",IF(D314=0,"",IF(OR(D314=$AG$1,D314=$AH$1,D315=$AG$1,D315=$AH$1,D316=$AG$1,D316=$AH$1),0,1)))</f>
        <v/>
      </c>
      <c r="AJ314" s="2" t="str">
        <f>IF($A314&gt;='DB_FG_243way_Regular Symbol'!G$16,"",IF(E314=0,"",IF(OR(E314=$AG$1,E314=$AH$1,E315=$AG$1,E315=$AH$1,E316=$AG$1,E316=$AH$1),0,1)))</f>
        <v/>
      </c>
      <c r="AK314" s="128" t="str">
        <f>IF($A314&gt;='DB_FG_243way_Regular Symbol'!H$16,"",IF(F314=0,"",IF(OR(F314=$AG$1,F314=$AH$1,F315=$AG$1,F315=$AH$1,F316=$AG$1,F316=$AH$1),0,1)))</f>
        <v/>
      </c>
      <c r="AM314" s="342" t="str">
        <f>IF($A314&gt;='DB_FG_243way_Regular Symbol'!D$16,"",IF(B314=0,"",IF(OR(B314=$AM$1,B314=$AN$1,B315=$AM$1,B315=$AN$1,B316=$AM$1,B316=$AN$1),0,1)))</f>
        <v/>
      </c>
      <c r="AN314" s="2" t="str">
        <f>IF($A314&gt;='DB_FG_243way_Regular Symbol'!E$16,"",IF(C314=0,"",IF(OR(C314=$AM$1,C314=$AN$1,C315=$AM$1,C315=$AN$1,C316=$AM$1,C316=$AN$1),0,1)))</f>
        <v/>
      </c>
      <c r="AO314" s="2" t="str">
        <f>IF($A314&gt;='DB_FG_243way_Regular Symbol'!F$16,"",IF(D314=0,"",IF(OR(D314=$AM$1,D314=$AN$1,D315=$AM$1,D315=$AN$1,D316=$AM$1,D316=$AN$1),0,1)))</f>
        <v/>
      </c>
      <c r="AP314" s="2" t="str">
        <f>IF($A314&gt;='DB_FG_243way_Regular Symbol'!G$16,"",IF(E314=0,"",IF(OR(E314=$AM$1,E314=$AN$1,E315=$AM$1,E315=$AN$1,E316=$AM$1,E316=$AN$1),0,1)))</f>
        <v/>
      </c>
      <c r="AQ314" s="128" t="str">
        <f>IF($A314&gt;='DB_FG_243way_Regular Symbol'!H$16,"",IF(F314=0,"",IF(OR(F314=$AM$1,F314=$AN$1,F315=$AM$1,F315=$AN$1,F316=$AM$1,F316=$AN$1),0,1)))</f>
        <v/>
      </c>
      <c r="AS314" s="342" t="str">
        <f>IF($A314&gt;='DB_FG_243way_Regular Symbol'!D$16,"",IF(B314=0,"",IF(OR(B314=$AM$1,B314=$AT$1,B315=$AM$1,B315=$AT$1,B316=$AM$1,B316=$AT$1),0,1)))</f>
        <v/>
      </c>
      <c r="AT314" s="2" t="str">
        <f>IF($A314&gt;='DB_FG_243way_Regular Symbol'!E$16,"",IF(C314=0,"",IF(OR(C314=$AM$1,C314=$AT$1,C315=$AM$1,C315=$AT$1,C316=$AM$1,C316=$AT$1),0,1)))</f>
        <v/>
      </c>
      <c r="AU314" s="2" t="str">
        <f>IF($A314&gt;='DB_FG_243way_Regular Symbol'!F$16,"",IF(D314=0,"",IF(OR(D314=$AM$1,D314=$AT$1,D315=$AM$1,D315=$AT$1,D316=$AM$1,D316=$AT$1),0,1)))</f>
        <v/>
      </c>
      <c r="AV314" s="2" t="str">
        <f>IF($A314&gt;='DB_FG_243way_Regular Symbol'!G$16,"",IF(E314=0,"",IF(OR(E314=$AM$1,E314=$AT$1,E315=$AM$1,E315=$AT$1,E316=$AM$1,E316=$AT$1),0,1)))</f>
        <v/>
      </c>
      <c r="AW314" s="128" t="str">
        <f>IF($A314&gt;='DB_FG_243way_Regular Symbol'!H$16,"",IF(F314=0,"",IF(OR(F314=$AM$1,F314=$AT$1,F315=$AM$1,F315=$AT$1,F316=$AM$1,F316=$AT$1),0,1)))</f>
        <v/>
      </c>
      <c r="AY314" s="342" t="str">
        <f>IF($A314&gt;='DB_FG_243way_Regular Symbol'!D$16,"",IF(B314=0,"",IF(OR(B314=$AM$1,B314=$AZ$1,B315=$AM$1,B315=$AZ$1,B316=$AM$1,B316=$AZ$1),0,1)))</f>
        <v/>
      </c>
      <c r="AZ314" s="2" t="str">
        <f>IF($A314&gt;='DB_FG_243way_Regular Symbol'!E$16,"",IF(C314=0,"",IF(OR(C314=$AM$1,C314=$AZ$1,C315=$AM$1,C315=$AZ$1,C316=$AM$1,C316=$AZ$1),0,1)))</f>
        <v/>
      </c>
      <c r="BA314" s="2" t="str">
        <f>IF($A314&gt;='DB_FG_243way_Regular Symbol'!F$16,"",IF(D314=0,"",IF(OR(D314=$AM$1,D314=$AZ$1,D315=$AM$1,D315=$AZ$1,D316=$AM$1,D316=$AZ$1),0,1)))</f>
        <v/>
      </c>
      <c r="BB314" s="2" t="str">
        <f>IF($A314&gt;='DB_FG_243way_Regular Symbol'!G$16,"",IF(E314=0,"",IF(OR(E314=$AM$1,E314=$AZ$1,E315=$AM$1,E315=$AZ$1,E316=$AM$1,E316=$AZ$1),0,1)))</f>
        <v/>
      </c>
      <c r="BC314" s="128" t="str">
        <f>IF($A314&gt;='DB_FG_243way_Regular Symbol'!H$16,"",IF(F314=0,"",IF(OR(F314=$AM$1,F314=$AZ$1,F315=$AM$1,F315=$AZ$1,F316=$AM$1,F316=$AZ$1),0,1)))</f>
        <v/>
      </c>
      <c r="BE314" s="342"/>
      <c r="BF314" s="2"/>
      <c r="BG314" s="2" t="str">
        <f>IF($A314&gt;='DB_FG_243way_Regular Symbol'!F$16,"",IF(D314=0,"",COUNTIF(D314:D316,$BF$1)))</f>
        <v/>
      </c>
      <c r="BH314" s="2" t="str">
        <f>IF($A314&gt;='DB_FG_243way_Regular Symbol'!G$16,"",IF(E314=0,"",COUNTIF(E314:E316,$BF$1)))</f>
        <v/>
      </c>
      <c r="BI314" s="2" t="str">
        <f>IF($A314&gt;='DB_FG_243way_Regular Symbol'!H$16,"",IF(F314=0,"",COUNTIF(F314:F316,$BF$1)))</f>
        <v/>
      </c>
      <c r="BK314" s="342"/>
      <c r="BL314" s="2"/>
      <c r="BM314" s="2" t="str">
        <f>IF($A314&gt;='DB_FG_243way_Regular Symbol'!F$16,"",IF(D314=0,"",IF(OR(D314=$AM$1,D314=$BL$1,D315=$AM$1,D315=$BL$1,D316=$AM$1,D316=$BL$1),0,1)))</f>
        <v/>
      </c>
      <c r="BN314" s="2" t="str">
        <f>IF($A314&gt;='DB_FG_243way_Regular Symbol'!G$16,"",IF(E314=0,"",IF(OR(E314=$AM$1,E314=$BL$1,E315=$AM$1,E315=$BL$1,E316=$AM$1,E316=$BL$1),0,1)))</f>
        <v/>
      </c>
      <c r="BO314" s="128" t="str">
        <f>IF($A314&gt;='DB_FG_243way_Regular Symbol'!H$16,"",IF(F314=0,"",IF(OR(F314=$AM$1,F314=$BL$1,F315=$AM$1,F315=$BL$1,F316=$AM$1,F316=$BL$1),0,1)))</f>
        <v/>
      </c>
      <c r="BQ314" s="2" t="str">
        <f>IF($A314&gt;='DB_FG_243way_Regular Symbol'!D$16,"",IF(B314=0,"",IF(OR(B314=$BQ$1,B314=$BR$1,B315=$BQ$1,B315=$BR$1,B316=$BQ$1,B316=$BR$1),0,1)))</f>
        <v/>
      </c>
      <c r="BR314" s="2" t="str">
        <f>IF($A314&gt;='DB_FG_243way_Regular Symbol'!E$16,"",IF(C314=0,"",IF(OR(C314=$BQ$1,C314=$BR$1,C315=$BQ$1,C315=$BR$1,C316=$BQ$1,C316=$BR$1),0,1)))</f>
        <v/>
      </c>
      <c r="BS314" s="2" t="str">
        <f>IF($A314&gt;='DB_FG_243way_Regular Symbol'!F$16,"",IF(D314=0,"",IF(OR(D314=$BQ$1,D314=$BR$1,D315=$BQ$1,D315=$BR$1,D316=$BQ$1,D316=$BR$1),0,1)))</f>
        <v/>
      </c>
      <c r="BT314" s="2" t="str">
        <f>IF($A314&gt;='DB_FG_243way_Regular Symbol'!G$16,"",IF(E314=0,"",IF(OR(E314=$BQ$1,E314=$BR$1,E315=$BQ$1,E315=$BR$1,E316=$BQ$1,E316=$BR$1),0,1)))</f>
        <v/>
      </c>
      <c r="BU314" s="2" t="str">
        <f>IF($A314&gt;='DB_FG_243way_Regular Symbol'!H$16,"",IF(F314=0,"",IF(OR(F314=$BQ$1,F314=$BR$1,F315=$BQ$1,F315=$BR$1,F316=$BQ$1,F316=$BR$1),0,1)))</f>
        <v/>
      </c>
      <c r="BW314" s="2" t="str">
        <f>IF($A314&gt;='DB_FG_243way_Regular Symbol'!D$16,"",IF(B314=0,"",IF(OR(B314=$BW$1,B315=$BW$1,B316=$BW$1,B314=$BX$1,B315=$BX$1,B316=$BX$1),0,1)))</f>
        <v/>
      </c>
      <c r="BX314" s="2" t="str">
        <f>IF($A314&gt;='DB_FG_243way_Regular Symbol'!E$16,"",IF(C314=0,"",IF(OR(C314=$BW$1,C315=$BW$1,C316=$BW$1,C314=$BX$1,C315=$BX$1,C316=$BX$1),0,1)))</f>
        <v/>
      </c>
      <c r="BY314" s="2" t="str">
        <f>IF($A314&gt;='DB_FG_243way_Regular Symbol'!F$16,"",IF(D314=0,"",IF(OR(D314=$BW$1,D315=$BW$1,D316=$BW$1,D314=$BX$1,D315=$BX$1,D316=$BX$1),0,1)))</f>
        <v/>
      </c>
      <c r="BZ314" s="2" t="str">
        <f>IF($A314&gt;='DB_FG_243way_Regular Symbol'!G$16,"",IF(E314=0,"",IF(OR(E314=$BW$1,E315=$BW$1,E316=$BW$1,E314=$BX$1,E315=$BX$1,E316=$BX$1),0,1)))</f>
        <v/>
      </c>
      <c r="CA314" s="2" t="str">
        <f>IF($A314&gt;='DB_FG_243way_Regular Symbol'!H$16,"",IF(F314=0,"",IF(OR(F314=$BW$1,F315=$BW$1,F316=$BW$1,F314=$BX$1,F315=$BX$1,F316=$BX$1),0,1)))</f>
        <v/>
      </c>
      <c r="CC314" s="2" t="str">
        <f>IF($A314&gt;='DB_FG_243way_Regular Symbol'!D$16,"",IF(B314=0,"",IF(OR(B314=$BW$1,B315=$BW$1,B316=$BW$1,B314=$CD$1,B315=$CD$1,B316=$CD$1),0,1)))</f>
        <v/>
      </c>
      <c r="CD314" s="2" t="str">
        <f>IF($A314&gt;='DB_FG_243way_Regular Symbol'!E$16,"",IF(C314=0,"",IF(OR(C314=$BW$1,C315=$BW$1,C316=$BW$1,C314=$CD$1,C315=$CD$1,C316=$CD$1),0,1)))</f>
        <v/>
      </c>
      <c r="CE314" s="2" t="str">
        <f>IF($A314&gt;='DB_FG_243way_Regular Symbol'!F$16,"",IF(D314=0,"",IF(OR(D314=$BW$1,D315=$BW$1,D316=$BW$1,D314=$CD$1,D315=$CD$1,D316=$CD$1),0,1)))</f>
        <v/>
      </c>
      <c r="CF314" s="2" t="str">
        <f>IF($A314&gt;='DB_FG_243way_Regular Symbol'!G$16,"",IF(E314=0,"",IF(OR(E314=$BW$1,E315=$BW$1,E316=$BW$1,E314=$CD$1,E315=$CD$1,E316=$CD$1),0,1)))</f>
        <v/>
      </c>
      <c r="CG314" s="2" t="str">
        <f>IF($A314&gt;='DB_FG_243way_Regular Symbol'!H$16,"",IF(F314=0,"",IF(OR(F314=$BW$1,F315=$BW$1,F316=$BW$1,F314=$CD$1,F315=$CD$1,F316=$CD$1),0,1)))</f>
        <v/>
      </c>
      <c r="CI314" s="2" t="str">
        <f>IF($A314&gt;='DB_FG_243way_Regular Symbol'!D$16,"",IF(B314=0,"",IF(OR(B314=$BW$1,B315=$BW$1,B316=$BW$1,B314=$CJ$1,B315=$CJ$1,B316=$CJ$1),0,1)))</f>
        <v/>
      </c>
      <c r="CJ314" s="2" t="str">
        <f>IF($A314&gt;='DB_FG_243way_Regular Symbol'!E$16,"",IF(C314=0,"",IF(OR(C314=$BW$1,C315=$BW$1,C316=$BW$1,C314=$CJ$1,C315=$CJ$1,C316=$CJ$1),0,1)))</f>
        <v/>
      </c>
      <c r="CK314" s="2" t="str">
        <f>IF($A314&gt;='DB_FG_243way_Regular Symbol'!F$16,"",IF(D314=0,"",IF(OR(D314=$BW$1,D315=$BW$1,D316=$BW$1,D314=$CJ$1,D315=$CJ$1,D316=$CJ$1),0,1)))</f>
        <v/>
      </c>
      <c r="CL314" s="2" t="str">
        <f>IF($A314&gt;='DB_FG_243way_Regular Symbol'!G$16,"",IF(E314=0,"",IF(OR(E314=$BW$1,E315=$BW$1,E316=$BW$1,E314=$CJ$1,E315=$CJ$1,E316=$CJ$1),0,1)))</f>
        <v/>
      </c>
      <c r="CM314" s="2" t="str">
        <f>IF($A314&gt;='DB_FG_243way_Regular Symbol'!H$16,"",IF(F314=0,"",IF(OR(F314=$BW$1,F315=$BW$1,F316=$BW$1,F314=$CJ$1,F315=$CJ$1,F316=$CJ$1),0,1)))</f>
        <v/>
      </c>
      <c r="CO314" s="2" t="str">
        <f>IF($A314&gt;='DB_FG_243way_Regular Symbol'!D$16,"",IF(B314=0,"",IF(OR(B314=$BW$1,B315=$BW$1,B316=$BW$1,B314=$CP$1,B315=$CP$1,B316=$CP$1),0,1)))</f>
        <v/>
      </c>
      <c r="CP314" s="2" t="str">
        <f>IF($A314&gt;='DB_FG_243way_Regular Symbol'!E$16,"",IF(C314=0,"",IF(OR(C314=$BW$1,C315=$BW$1,C316=$BW$1,C314=$CP$1,C315=$CP$1,C316=$CP$1),0,1)))</f>
        <v/>
      </c>
      <c r="CQ314" s="2" t="str">
        <f>IF($A314&gt;='DB_FG_243way_Regular Symbol'!F$16,"",IF(D314=0,"",IF(OR(D314=$BW$1,D315=$BW$1,D316=$BW$1,D314=$CP$1,D315=$CP$1,D316=$CP$1),0,1)))</f>
        <v/>
      </c>
      <c r="CR314" s="2" t="str">
        <f>IF($A314&gt;='DB_FG_243way_Regular Symbol'!G$16,"",IF(E314=0,"",IF(OR(E314=$BW$1,E315=$BW$1,E316=$BW$1,E314=$CP$1,E315=$CP$1,E316=$CP$1),0,1)))</f>
        <v/>
      </c>
      <c r="CS314" s="2" t="str">
        <f>IF($A314&gt;='DB_FG_243way_Regular Symbol'!H$16,"",IF(F314=0,"",IF(OR(F314=$BW$1,F315=$BW$1,F316=$BW$1,F314=$CP$1,F315=$CP$1,F316=$CP$1),0,1)))</f>
        <v/>
      </c>
      <c r="CU314" s="2" t="str">
        <f>IF($A314&gt;='DB_FG_243way_Regular Symbol'!D$16,"",IF(B314=0,"",IF(OR(B314=$BW$1,B315=$BW$1,B316=$BW$1,B314=$CV$1,B315=$CV$1,B316=$CV$1),0,1)))</f>
        <v/>
      </c>
      <c r="CV314" s="2" t="str">
        <f>IF($A314&gt;='DB_FG_243way_Regular Symbol'!E$16,"",IF(C314=0,"",IF(OR(C314=$BW$1,C315=$BW$1,C316=$BW$1,C314=$CV$1,C315=$CV$1,C316=$CV$1),0,1)))</f>
        <v/>
      </c>
      <c r="CW314" s="2" t="str">
        <f>IF($A314&gt;='DB_FG_243way_Regular Symbol'!F$16,"",IF(D314=0,"",IF(OR(D314=$BW$1,D315=$BW$1,D316=$BW$1,D314=$CV$1,D315=$CV$1,D316=$CV$1),0,1)))</f>
        <v/>
      </c>
      <c r="CX314" s="2" t="str">
        <f>IF($A314&gt;='DB_FG_243way_Regular Symbol'!G$16,"",IF(E314=0,"",IF(OR(E314=$BW$1,E315=$BW$1,E316=$BW$1,E314=$CV$1,E315=$CV$1,E316=$CV$1),0,1)))</f>
        <v/>
      </c>
      <c r="CY314" s="2" t="str">
        <f>IF($A314&gt;='DB_FG_243way_Regular Symbol'!H$16,"",IF(F314=0,"",IF(OR(F314=$BW$1,F315=$BW$1,F316=$BW$1,F314=$CV$1,F315=$CV$1,F316=$CV$1),0,1)))</f>
        <v/>
      </c>
    </row>
    <row r="315" spans="1:103">
      <c r="A315" s="341">
        <f>IF('DB_FG_243way_Regular Symbol'!L314="","",'DB_FG_243way_Regular Symbol'!L314)</f>
        <v>311</v>
      </c>
      <c r="B315" s="184" t="str">
        <f>IF('DB_FG_243way_Regular Symbol'!M314="",
IF($A315-'DB_FG_243way_Regular Symbol'!D$16&gt;='DB_FG_243way_RegularＸ_W()'!B$2-1,"",VLOOKUP($A315-'DB_FG_243way_Regular Symbol'!D$16,'DB_FG_243way_Regular Symbol'!$L$3:$Q$99,'DB_FG_243way_RegularＸ_W()'!B$3+1,FALSE)),
'DB_FG_243way_Regular Symbol'!M314)</f>
        <v/>
      </c>
      <c r="C315" s="184" t="str">
        <f>IF('DB_FG_243way_Regular Symbol'!N314="",
IF($A315-'DB_FG_243way_Regular Symbol'!E$16&gt;='DB_FG_243way_RegularＸ_W()'!C$2-1,"",VLOOKUP($A315-'DB_FG_243way_Regular Symbol'!E$16,'DB_FG_243way_Regular Symbol'!$L$3:$Q$99,'DB_FG_243way_RegularＸ_W()'!C$3+1,FALSE)),
'DB_FG_243way_Regular Symbol'!N314)</f>
        <v/>
      </c>
      <c r="D315" s="184" t="str">
        <f>IF('DB_FG_243way_Regular Symbol'!O314="",
IF($A315-'DB_FG_243way_Regular Symbol'!F$16&gt;='DB_FG_243way_RegularＸ_W()'!D$2-1,"",VLOOKUP($A315-'DB_FG_243way_Regular Symbol'!F$16,'DB_FG_243way_Regular Symbol'!$L$3:$Q$99,'DB_FG_243way_RegularＸ_W()'!D$3+1,FALSE)),
'DB_FG_243way_Regular Symbol'!O314)</f>
        <v/>
      </c>
      <c r="E315" s="184" t="str">
        <f>IF('DB_FG_243way_Regular Symbol'!P314="",
IF($A315-'DB_FG_243way_Regular Symbol'!G$16&gt;='DB_FG_243way_RegularＸ_W()'!E$2-1,"",VLOOKUP($A315-'DB_FG_243way_Regular Symbol'!G$16,'DB_FG_243way_Regular Symbol'!$L$3:$Q$99,'DB_FG_243way_RegularＸ_W()'!E$3+1,FALSE)),
'DB_FG_243way_Regular Symbol'!P314)</f>
        <v/>
      </c>
      <c r="F315" s="358" t="str">
        <f>IF('DB_FG_243way_Regular Symbol'!Q314="",
IF($A315-'DB_FG_243way_Regular Symbol'!H$16&gt;='DB_FG_243way_RegularＸ_W()'!F$2-1,"",VLOOKUP($A315-'DB_FG_243way_Regular Symbol'!H$16,'DB_FG_243way_Regular Symbol'!$L$3:$Q$99,'DB_FG_243way_RegularＸ_W()'!F$3+1,FALSE)),
'DB_FG_243way_Regular Symbol'!Q314)</f>
        <v/>
      </c>
      <c r="O315" s="342" t="str">
        <f>IF($A315&gt;='DB_FG_243way_Regular Symbol'!D$16,"",IF(B315=0,"",IF(OR(B315=$O$1,B315=$P$1,B316=$O$1,B316=$P$1,B317=$O$1,B317=$P$1),0,1)))</f>
        <v/>
      </c>
      <c r="P315" s="2" t="str">
        <f>IF($A315&gt;='DB_FG_243way_Regular Symbol'!E$16,"",IF(C315=0,"",IF(OR(C315=$O$1,C315=$P$1,C316=$O$1,C316=$P$1,C317=$O$1,C317=$P$1),0,1)))</f>
        <v/>
      </c>
      <c r="Q315" s="2" t="str">
        <f>IF($A315&gt;='DB_FG_243way_Regular Symbol'!F$16,"",IF(D315=0,"",IF(OR(D315=$O$1,D315=$P$1,D316=$O$1,D316=$P$1,D317=$O$1,D317=$P$1),0,1)))</f>
        <v/>
      </c>
      <c r="R315" s="2" t="str">
        <f>IF($A315&gt;='DB_FG_243way_Regular Symbol'!G$16,"",IF(E315=0,"",IF(OR(E315=$O$1,E315=$P$1,E316=$O$1,E316=$P$1,E317=$O$1,E317=$P$1),0,1)))</f>
        <v/>
      </c>
      <c r="S315" s="128" t="str">
        <f>IF($A315&gt;='DB_FG_243way_Regular Symbol'!H$16,"",IF(F315=0,"",IF(OR(F315=$O$1,F315=$P$1,F316=$O$1,F316=$P$1,F317=$O$1,F317=$P$1),0,1)))</f>
        <v/>
      </c>
      <c r="U315" s="342" t="str">
        <f>IF($A315&gt;='DB_FG_243way_Regular Symbol'!D$16,"",IF(B315=0,"",IF(OR(B315=$U$1,B315=$V$1,B316=$U$1,B316=$V$1,B317=$U$1,B317=$V$1),0,1)))</f>
        <v/>
      </c>
      <c r="V315" s="2" t="str">
        <f>IF($A315&gt;='DB_FG_243way_Regular Symbol'!E$16,"",IF(C315=0,"",IF(OR(C315=$U$1,C315=$V$1,C316=$U$1,C316=$V$1,C317=$U$1,C317=$V$1),0,1)))</f>
        <v/>
      </c>
      <c r="W315" s="2" t="str">
        <f>IF($A315&gt;='DB_FG_243way_Regular Symbol'!F$16,"",IF(D315=0,"",IF(OR(D315=$U$1,D315=$V$1,D316=$U$1,D316=$V$1,D317=$U$1,D317=$V$1),0,1)))</f>
        <v/>
      </c>
      <c r="X315" s="2" t="str">
        <f>IF($A315&gt;='DB_FG_243way_Regular Symbol'!G$16,"",IF(E315=0,"",IF(OR(E315=$U$1,E315=$V$1,E316=$U$1,E316=$V$1,E317=$U$1,E317=$V$1),0,1)))</f>
        <v/>
      </c>
      <c r="Y315" s="128" t="str">
        <f>IF($A315&gt;='DB_FG_243way_Regular Symbol'!H$16,"",IF(F315=0,"",IF(OR(F315=$U$1,F315=$V$1,F316=$U$1,F316=$V$1,F317=$U$1,F317=$V$1),0,1)))</f>
        <v/>
      </c>
      <c r="AA315" s="342" t="str">
        <f>IF($A315&gt;='DB_FG_243way_Regular Symbol'!D$16,"",IF(B315=0,"",IF(OR(B315=$AA$1,B315=$AB$1,B316=$AA$1,B316=$AB$1,B317=$AA$1,,B317=$AB$1),0,1)))</f>
        <v/>
      </c>
      <c r="AB315" s="2" t="str">
        <f>IF($A315&gt;='DB_FG_243way_Regular Symbol'!E$16,"",IF(C315=0,"",IF(OR(C315=$AA$1,C315=$AB$1,C316=$AA$1,C316=$AB$1,C317=$AA$1,,C317=$AB$1),0,1)))</f>
        <v/>
      </c>
      <c r="AC315" s="2" t="str">
        <f>IF($A315&gt;='DB_FG_243way_Regular Symbol'!F$16,"",IF(D315=0,"",IF(OR(D315=$AA$1,D315=$AB$1,D316=$AA$1,D316=$AB$1,D317=$AA$1,,D317=$AB$1),0,1)))</f>
        <v/>
      </c>
      <c r="AD315" s="2" t="str">
        <f>IF($A315&gt;='DB_FG_243way_Regular Symbol'!G$16,"",IF(E315=0,"",IF(OR(E315=$AA$1,E315=$AB$1,E316=$AA$1,E316=$AB$1,E317=$AA$1,,E317=$AB$1),0,1)))</f>
        <v/>
      </c>
      <c r="AE315" s="128" t="str">
        <f>IF($A315&gt;='DB_FG_243way_Regular Symbol'!H$16,"",IF(F315=0,"",IF(OR(F315=$AA$1,F315=$AB$1,F316=$AA$1,F316=$AB$1,F317=$AA$1,,F317=$AB$1),0,1)))</f>
        <v/>
      </c>
      <c r="AG315" s="342" t="str">
        <f>IF($A315&gt;='DB_FG_243way_Regular Symbol'!D$16,"",IF(B315=0,"",IF(OR(B315=$AG$1,B315=$AH$1,B316=$AG$1,B316=$AH$1,B317=$AG$1,B317=$AH$1),0,1)))</f>
        <v/>
      </c>
      <c r="AH315" s="2" t="str">
        <f>IF($A315&gt;='DB_FG_243way_Regular Symbol'!E$16,"",IF(C315=0,"",IF(OR(C315=$AG$1,C315=$AH$1,C316=$AG$1,C316=$AH$1,C317=$AG$1,C317=$AH$1),0,1)))</f>
        <v/>
      </c>
      <c r="AI315" s="2" t="str">
        <f>IF($A315&gt;='DB_FG_243way_Regular Symbol'!F$16,"",IF(D315=0,"",IF(OR(D315=$AG$1,D315=$AH$1,D316=$AG$1,D316=$AH$1,D317=$AG$1,D317=$AH$1),0,1)))</f>
        <v/>
      </c>
      <c r="AJ315" s="2" t="str">
        <f>IF($A315&gt;='DB_FG_243way_Regular Symbol'!G$16,"",IF(E315=0,"",IF(OR(E315=$AG$1,E315=$AH$1,E316=$AG$1,E316=$AH$1,E317=$AG$1,E317=$AH$1),0,1)))</f>
        <v/>
      </c>
      <c r="AK315" s="128" t="str">
        <f>IF($A315&gt;='DB_FG_243way_Regular Symbol'!H$16,"",IF(F315=0,"",IF(OR(F315=$AG$1,F315=$AH$1,F316=$AG$1,F316=$AH$1,F317=$AG$1,F317=$AH$1),0,1)))</f>
        <v/>
      </c>
      <c r="AM315" s="342" t="str">
        <f>IF($A315&gt;='DB_FG_243way_Regular Symbol'!D$16,"",IF(B315=0,"",IF(OR(B315=$AM$1,B315=$AN$1,B316=$AM$1,B316=$AN$1,B317=$AM$1,B317=$AN$1),0,1)))</f>
        <v/>
      </c>
      <c r="AN315" s="2" t="str">
        <f>IF($A315&gt;='DB_FG_243way_Regular Symbol'!E$16,"",IF(C315=0,"",IF(OR(C315=$AM$1,C315=$AN$1,C316=$AM$1,C316=$AN$1,C317=$AM$1,C317=$AN$1),0,1)))</f>
        <v/>
      </c>
      <c r="AO315" s="2" t="str">
        <f>IF($A315&gt;='DB_FG_243way_Regular Symbol'!F$16,"",IF(D315=0,"",IF(OR(D315=$AM$1,D315=$AN$1,D316=$AM$1,D316=$AN$1,D317=$AM$1,D317=$AN$1),0,1)))</f>
        <v/>
      </c>
      <c r="AP315" s="2" t="str">
        <f>IF($A315&gt;='DB_FG_243way_Regular Symbol'!G$16,"",IF(E315=0,"",IF(OR(E315=$AM$1,E315=$AN$1,E316=$AM$1,E316=$AN$1,E317=$AM$1,E317=$AN$1),0,1)))</f>
        <v/>
      </c>
      <c r="AQ315" s="128" t="str">
        <f>IF($A315&gt;='DB_FG_243way_Regular Symbol'!H$16,"",IF(F315=0,"",IF(OR(F315=$AM$1,F315=$AN$1,F316=$AM$1,F316=$AN$1,F317=$AM$1,F317=$AN$1),0,1)))</f>
        <v/>
      </c>
      <c r="AS315" s="342" t="str">
        <f>IF($A315&gt;='DB_FG_243way_Regular Symbol'!D$16,"",IF(B315=0,"",IF(OR(B315=$AM$1,B315=$AT$1,B316=$AM$1,B316=$AT$1,B317=$AM$1,B317=$AT$1),0,1)))</f>
        <v/>
      </c>
      <c r="AT315" s="2" t="str">
        <f>IF($A315&gt;='DB_FG_243way_Regular Symbol'!E$16,"",IF(C315=0,"",IF(OR(C315=$AM$1,C315=$AT$1,C316=$AM$1,C316=$AT$1,C317=$AM$1,C317=$AT$1),0,1)))</f>
        <v/>
      </c>
      <c r="AU315" s="2" t="str">
        <f>IF($A315&gt;='DB_FG_243way_Regular Symbol'!F$16,"",IF(D315=0,"",IF(OR(D315=$AM$1,D315=$AT$1,D316=$AM$1,D316=$AT$1,D317=$AM$1,D317=$AT$1),0,1)))</f>
        <v/>
      </c>
      <c r="AV315" s="2" t="str">
        <f>IF($A315&gt;='DB_FG_243way_Regular Symbol'!G$16,"",IF(E315=0,"",IF(OR(E315=$AM$1,E315=$AT$1,E316=$AM$1,E316=$AT$1,E317=$AM$1,E317=$AT$1),0,1)))</f>
        <v/>
      </c>
      <c r="AW315" s="128" t="str">
        <f>IF($A315&gt;='DB_FG_243way_Regular Symbol'!H$16,"",IF(F315=0,"",IF(OR(F315=$AM$1,F315=$AT$1,F316=$AM$1,F316=$AT$1,F317=$AM$1,F317=$AT$1),0,1)))</f>
        <v/>
      </c>
      <c r="AY315" s="342" t="str">
        <f>IF($A315&gt;='DB_FG_243way_Regular Symbol'!D$16,"",IF(B315=0,"",IF(OR(B315=$AM$1,B315=$AZ$1,B316=$AM$1,B316=$AZ$1,B317=$AM$1,B317=$AZ$1),0,1)))</f>
        <v/>
      </c>
      <c r="AZ315" s="2" t="str">
        <f>IF($A315&gt;='DB_FG_243way_Regular Symbol'!E$16,"",IF(C315=0,"",IF(OR(C315=$AM$1,C315=$AZ$1,C316=$AM$1,C316=$AZ$1,C317=$AM$1,C317=$AZ$1),0,1)))</f>
        <v/>
      </c>
      <c r="BA315" s="2" t="str">
        <f>IF($A315&gt;='DB_FG_243way_Regular Symbol'!F$16,"",IF(D315=0,"",IF(OR(D315=$AM$1,D315=$AZ$1,D316=$AM$1,D316=$AZ$1,D317=$AM$1,D317=$AZ$1),0,1)))</f>
        <v/>
      </c>
      <c r="BB315" s="2" t="str">
        <f>IF($A315&gt;='DB_FG_243way_Regular Symbol'!G$16,"",IF(E315=0,"",IF(OR(E315=$AM$1,E315=$AZ$1,E316=$AM$1,E316=$AZ$1,E317=$AM$1,E317=$AZ$1),0,1)))</f>
        <v/>
      </c>
      <c r="BC315" s="128" t="str">
        <f>IF($A315&gt;='DB_FG_243way_Regular Symbol'!H$16,"",IF(F315=0,"",IF(OR(F315=$AM$1,F315=$AZ$1,F316=$AM$1,F316=$AZ$1,F317=$AM$1,F317=$AZ$1),0,1)))</f>
        <v/>
      </c>
      <c r="BE315" s="342"/>
      <c r="BF315" s="2"/>
      <c r="BG315" s="2" t="str">
        <f>IF($A315&gt;='DB_FG_243way_Regular Symbol'!F$16,"",IF(D315=0,"",COUNTIF(D315:D317,$BF$1)))</f>
        <v/>
      </c>
      <c r="BH315" s="2" t="str">
        <f>IF($A315&gt;='DB_FG_243way_Regular Symbol'!G$16,"",IF(E315=0,"",COUNTIF(E315:E317,$BF$1)))</f>
        <v/>
      </c>
      <c r="BI315" s="2" t="str">
        <f>IF($A315&gt;='DB_FG_243way_Regular Symbol'!H$16,"",IF(F315=0,"",COUNTIF(F315:F317,$BF$1)))</f>
        <v/>
      </c>
      <c r="BK315" s="342"/>
      <c r="BL315" s="2"/>
      <c r="BM315" s="2" t="str">
        <f>IF($A315&gt;='DB_FG_243way_Regular Symbol'!F$16,"",IF(D315=0,"",IF(OR(D315=$AM$1,D315=$BL$1,D316=$AM$1,D316=$BL$1,D317=$AM$1,D317=$BL$1),0,1)))</f>
        <v/>
      </c>
      <c r="BN315" s="2" t="str">
        <f>IF($A315&gt;='DB_FG_243way_Regular Symbol'!G$16,"",IF(E315=0,"",IF(OR(E315=$AM$1,E315=$BL$1,E316=$AM$1,E316=$BL$1,E317=$AM$1,E317=$BL$1),0,1)))</f>
        <v/>
      </c>
      <c r="BO315" s="128" t="str">
        <f>IF($A315&gt;='DB_FG_243way_Regular Symbol'!H$16,"",IF(F315=0,"",IF(OR(F315=$AM$1,F315=$BL$1,F316=$AM$1,F316=$BL$1,F317=$AM$1,F317=$BL$1),0,1)))</f>
        <v/>
      </c>
      <c r="BQ315" s="2" t="str">
        <f>IF($A315&gt;='DB_FG_243way_Regular Symbol'!D$16,"",IF(B315=0,"",IF(OR(B315=$BQ$1,B315=$BR$1,B316=$BQ$1,B316=$BR$1,B317=$BQ$1,B317=$BR$1),0,1)))</f>
        <v/>
      </c>
      <c r="BR315" s="2" t="str">
        <f>IF($A315&gt;='DB_FG_243way_Regular Symbol'!E$16,"",IF(C315=0,"",IF(OR(C315=$BQ$1,C315=$BR$1,C316=$BQ$1,C316=$BR$1,C317=$BQ$1,C317=$BR$1),0,1)))</f>
        <v/>
      </c>
      <c r="BS315" s="2" t="str">
        <f>IF($A315&gt;='DB_FG_243way_Regular Symbol'!F$16,"",IF(D315=0,"",IF(OR(D315=$BQ$1,D315=$BR$1,D316=$BQ$1,D316=$BR$1,D317=$BQ$1,D317=$BR$1),0,1)))</f>
        <v/>
      </c>
      <c r="BT315" s="2" t="str">
        <f>IF($A315&gt;='DB_FG_243way_Regular Symbol'!G$16,"",IF(E315=0,"",IF(OR(E315=$BQ$1,E315=$BR$1,E316=$BQ$1,E316=$BR$1,E317=$BQ$1,E317=$BR$1),0,1)))</f>
        <v/>
      </c>
      <c r="BU315" s="2" t="str">
        <f>IF($A315&gt;='DB_FG_243way_Regular Symbol'!H$16,"",IF(F315=0,"",IF(OR(F315=$BQ$1,F315=$BR$1,F316=$BQ$1,F316=$BR$1,F317=$BQ$1,F317=$BR$1),0,1)))</f>
        <v/>
      </c>
      <c r="BW315" s="2" t="str">
        <f>IF($A315&gt;='DB_FG_243way_Regular Symbol'!D$16,"",IF(B315=0,"",IF(OR(B315=$BW$1,B316=$BW$1,B317=$BW$1,B315=$BX$1,B316=$BX$1,B317=$BX$1),0,1)))</f>
        <v/>
      </c>
      <c r="BX315" s="2" t="str">
        <f>IF($A315&gt;='DB_FG_243way_Regular Symbol'!E$16,"",IF(C315=0,"",IF(OR(C315=$BW$1,C316=$BW$1,C317=$BW$1,C315=$BX$1,C316=$BX$1,C317=$BX$1),0,1)))</f>
        <v/>
      </c>
      <c r="BY315" s="2" t="str">
        <f>IF($A315&gt;='DB_FG_243way_Regular Symbol'!F$16,"",IF(D315=0,"",IF(OR(D315=$BW$1,D316=$BW$1,D317=$BW$1,D315=$BX$1,D316=$BX$1,D317=$BX$1),0,1)))</f>
        <v/>
      </c>
      <c r="BZ315" s="2" t="str">
        <f>IF($A315&gt;='DB_FG_243way_Regular Symbol'!G$16,"",IF(E315=0,"",IF(OR(E315=$BW$1,E316=$BW$1,E317=$BW$1,E315=$BX$1,E316=$BX$1,E317=$BX$1),0,1)))</f>
        <v/>
      </c>
      <c r="CA315" s="2" t="str">
        <f>IF($A315&gt;='DB_FG_243way_Regular Symbol'!H$16,"",IF(F315=0,"",IF(OR(F315=$BW$1,F316=$BW$1,F317=$BW$1,F315=$BX$1,F316=$BX$1,F317=$BX$1),0,1)))</f>
        <v/>
      </c>
      <c r="CC315" s="2" t="str">
        <f>IF($A315&gt;='DB_FG_243way_Regular Symbol'!D$16,"",IF(B315=0,"",IF(OR(B315=$BW$1,B316=$BW$1,B317=$BW$1,B315=$CD$1,B316=$CD$1,B317=$CD$1),0,1)))</f>
        <v/>
      </c>
      <c r="CD315" s="2" t="str">
        <f>IF($A315&gt;='DB_FG_243way_Regular Symbol'!E$16,"",IF(C315=0,"",IF(OR(C315=$BW$1,C316=$BW$1,C317=$BW$1,C315=$CD$1,C316=$CD$1,C317=$CD$1),0,1)))</f>
        <v/>
      </c>
      <c r="CE315" s="2" t="str">
        <f>IF($A315&gt;='DB_FG_243way_Regular Symbol'!F$16,"",IF(D315=0,"",IF(OR(D315=$BW$1,D316=$BW$1,D317=$BW$1,D315=$CD$1,D316=$CD$1,D317=$CD$1),0,1)))</f>
        <v/>
      </c>
      <c r="CF315" s="2" t="str">
        <f>IF($A315&gt;='DB_FG_243way_Regular Symbol'!G$16,"",IF(E315=0,"",IF(OR(E315=$BW$1,E316=$BW$1,E317=$BW$1,E315=$CD$1,E316=$CD$1,E317=$CD$1),0,1)))</f>
        <v/>
      </c>
      <c r="CG315" s="2" t="str">
        <f>IF($A315&gt;='DB_FG_243way_Regular Symbol'!H$16,"",IF(F315=0,"",IF(OR(F315=$BW$1,F316=$BW$1,F317=$BW$1,F315=$CD$1,F316=$CD$1,F317=$CD$1),0,1)))</f>
        <v/>
      </c>
      <c r="CI315" s="2" t="str">
        <f>IF($A315&gt;='DB_FG_243way_Regular Symbol'!D$16,"",IF(B315=0,"",IF(OR(B315=$BW$1,B316=$BW$1,B317=$BW$1,B315=$CJ$1,B316=$CJ$1,B317=$CJ$1),0,1)))</f>
        <v/>
      </c>
      <c r="CJ315" s="2" t="str">
        <f>IF($A315&gt;='DB_FG_243way_Regular Symbol'!E$16,"",IF(C315=0,"",IF(OR(C315=$BW$1,C316=$BW$1,C317=$BW$1,C315=$CJ$1,C316=$CJ$1,C317=$CJ$1),0,1)))</f>
        <v/>
      </c>
      <c r="CK315" s="2" t="str">
        <f>IF($A315&gt;='DB_FG_243way_Regular Symbol'!F$16,"",IF(D315=0,"",IF(OR(D315=$BW$1,D316=$BW$1,D317=$BW$1,D315=$CJ$1,D316=$CJ$1,D317=$CJ$1),0,1)))</f>
        <v/>
      </c>
      <c r="CL315" s="2" t="str">
        <f>IF($A315&gt;='DB_FG_243way_Regular Symbol'!G$16,"",IF(E315=0,"",IF(OR(E315=$BW$1,E316=$BW$1,E317=$BW$1,E315=$CJ$1,E316=$CJ$1,E317=$CJ$1),0,1)))</f>
        <v/>
      </c>
      <c r="CM315" s="2" t="str">
        <f>IF($A315&gt;='DB_FG_243way_Regular Symbol'!H$16,"",IF(F315=0,"",IF(OR(F315=$BW$1,F316=$BW$1,F317=$BW$1,F315=$CJ$1,F316=$CJ$1,F317=$CJ$1),0,1)))</f>
        <v/>
      </c>
      <c r="CO315" s="2" t="str">
        <f>IF($A315&gt;='DB_FG_243way_Regular Symbol'!D$16,"",IF(B315=0,"",IF(OR(B315=$BW$1,B316=$BW$1,B317=$BW$1,B315=$CP$1,B316=$CP$1,B317=$CP$1),0,1)))</f>
        <v/>
      </c>
      <c r="CP315" s="2" t="str">
        <f>IF($A315&gt;='DB_FG_243way_Regular Symbol'!E$16,"",IF(C315=0,"",IF(OR(C315=$BW$1,C316=$BW$1,C317=$BW$1,C315=$CP$1,C316=$CP$1,C317=$CP$1),0,1)))</f>
        <v/>
      </c>
      <c r="CQ315" s="2" t="str">
        <f>IF($A315&gt;='DB_FG_243way_Regular Symbol'!F$16,"",IF(D315=0,"",IF(OR(D315=$BW$1,D316=$BW$1,D317=$BW$1,D315=$CP$1,D316=$CP$1,D317=$CP$1),0,1)))</f>
        <v/>
      </c>
      <c r="CR315" s="2" t="str">
        <f>IF($A315&gt;='DB_FG_243way_Regular Symbol'!G$16,"",IF(E315=0,"",IF(OR(E315=$BW$1,E316=$BW$1,E317=$BW$1,E315=$CP$1,E316=$CP$1,E317=$CP$1),0,1)))</f>
        <v/>
      </c>
      <c r="CS315" s="2" t="str">
        <f>IF($A315&gt;='DB_FG_243way_Regular Symbol'!H$16,"",IF(F315=0,"",IF(OR(F315=$BW$1,F316=$BW$1,F317=$BW$1,F315=$CP$1,F316=$CP$1,F317=$CP$1),0,1)))</f>
        <v/>
      </c>
      <c r="CU315" s="2" t="str">
        <f>IF($A315&gt;='DB_FG_243way_Regular Symbol'!D$16,"",IF(B315=0,"",IF(OR(B315=$BW$1,B316=$BW$1,B317=$BW$1,B315=$CV$1,B316=$CV$1,B317=$CV$1),0,1)))</f>
        <v/>
      </c>
      <c r="CV315" s="2" t="str">
        <f>IF($A315&gt;='DB_FG_243way_Regular Symbol'!E$16,"",IF(C315=0,"",IF(OR(C315=$BW$1,C316=$BW$1,C317=$BW$1,C315=$CV$1,C316=$CV$1,C317=$CV$1),0,1)))</f>
        <v/>
      </c>
      <c r="CW315" s="2" t="str">
        <f>IF($A315&gt;='DB_FG_243way_Regular Symbol'!F$16,"",IF(D315=0,"",IF(OR(D315=$BW$1,D316=$BW$1,D317=$BW$1,D315=$CV$1,D316=$CV$1,D317=$CV$1),0,1)))</f>
        <v/>
      </c>
      <c r="CX315" s="2" t="str">
        <f>IF($A315&gt;='DB_FG_243way_Regular Symbol'!G$16,"",IF(E315=0,"",IF(OR(E315=$BW$1,E316=$BW$1,E317=$BW$1,E315=$CV$1,E316=$CV$1,E317=$CV$1),0,1)))</f>
        <v/>
      </c>
      <c r="CY315" s="2" t="str">
        <f>IF($A315&gt;='DB_FG_243way_Regular Symbol'!H$16,"",IF(F315=0,"",IF(OR(F315=$BW$1,F316=$BW$1,F317=$BW$1,F315=$CV$1,F316=$CV$1,F317=$CV$1),0,1)))</f>
        <v/>
      </c>
    </row>
    <row r="316" spans="1:103">
      <c r="A316" s="341">
        <f>IF('DB_FG_243way_Regular Symbol'!L315="","",'DB_FG_243way_Regular Symbol'!L315)</f>
        <v>312</v>
      </c>
      <c r="B316" s="184" t="str">
        <f>IF('DB_FG_243way_Regular Symbol'!M315="",
IF($A316-'DB_FG_243way_Regular Symbol'!D$16&gt;='DB_FG_243way_RegularＸ_W()'!B$2-1,"",VLOOKUP($A316-'DB_FG_243way_Regular Symbol'!D$16,'DB_FG_243way_Regular Symbol'!$L$3:$Q$99,'DB_FG_243way_RegularＸ_W()'!B$3+1,FALSE)),
'DB_FG_243way_Regular Symbol'!M315)</f>
        <v/>
      </c>
      <c r="C316" s="184" t="str">
        <f>IF('DB_FG_243way_Regular Symbol'!N315="",
IF($A316-'DB_FG_243way_Regular Symbol'!E$16&gt;='DB_FG_243way_RegularＸ_W()'!C$2-1,"",VLOOKUP($A316-'DB_FG_243way_Regular Symbol'!E$16,'DB_FG_243way_Regular Symbol'!$L$3:$Q$99,'DB_FG_243way_RegularＸ_W()'!C$3+1,FALSE)),
'DB_FG_243way_Regular Symbol'!N315)</f>
        <v/>
      </c>
      <c r="D316" s="184" t="str">
        <f>IF('DB_FG_243way_Regular Symbol'!O315="",
IF($A316-'DB_FG_243way_Regular Symbol'!F$16&gt;='DB_FG_243way_RegularＸ_W()'!D$2-1,"",VLOOKUP($A316-'DB_FG_243way_Regular Symbol'!F$16,'DB_FG_243way_Regular Symbol'!$L$3:$Q$99,'DB_FG_243way_RegularＸ_W()'!D$3+1,FALSE)),
'DB_FG_243way_Regular Symbol'!O315)</f>
        <v/>
      </c>
      <c r="E316" s="184" t="str">
        <f>IF('DB_FG_243way_Regular Symbol'!P315="",
IF($A316-'DB_FG_243way_Regular Symbol'!G$16&gt;='DB_FG_243way_RegularＸ_W()'!E$2-1,"",VLOOKUP($A316-'DB_FG_243way_Regular Symbol'!G$16,'DB_FG_243way_Regular Symbol'!$L$3:$Q$99,'DB_FG_243way_RegularＸ_W()'!E$3+1,FALSE)),
'DB_FG_243way_Regular Symbol'!P315)</f>
        <v/>
      </c>
      <c r="F316" s="358" t="str">
        <f>IF('DB_FG_243way_Regular Symbol'!Q315="",
IF($A316-'DB_FG_243way_Regular Symbol'!H$16&gt;='DB_FG_243way_RegularＸ_W()'!F$2-1,"",VLOOKUP($A316-'DB_FG_243way_Regular Symbol'!H$16,'DB_FG_243way_Regular Symbol'!$L$3:$Q$99,'DB_FG_243way_RegularＸ_W()'!F$3+1,FALSE)),
'DB_FG_243way_Regular Symbol'!Q315)</f>
        <v/>
      </c>
      <c r="O316" s="342" t="str">
        <f>IF($A316&gt;='DB_FG_243way_Regular Symbol'!D$16,"",IF(B316=0,"",IF(OR(B316=$O$1,B316=$P$1,B317=$O$1,B317=$P$1,B318=$O$1,B318=$P$1),0,1)))</f>
        <v/>
      </c>
      <c r="P316" s="2" t="str">
        <f>IF($A316&gt;='DB_FG_243way_Regular Symbol'!E$16,"",IF(C316=0,"",IF(OR(C316=$O$1,C316=$P$1,C317=$O$1,C317=$P$1,C318=$O$1,C318=$P$1),0,1)))</f>
        <v/>
      </c>
      <c r="Q316" s="2" t="str">
        <f>IF($A316&gt;='DB_FG_243way_Regular Symbol'!F$16,"",IF(D316=0,"",IF(OR(D316=$O$1,D316=$P$1,D317=$O$1,D317=$P$1,D318=$O$1,D318=$P$1),0,1)))</f>
        <v/>
      </c>
      <c r="R316" s="2" t="str">
        <f>IF($A316&gt;='DB_FG_243way_Regular Symbol'!G$16,"",IF(E316=0,"",IF(OR(E316=$O$1,E316=$P$1,E317=$O$1,E317=$P$1,E318=$O$1,E318=$P$1),0,1)))</f>
        <v/>
      </c>
      <c r="S316" s="128" t="str">
        <f>IF($A316&gt;='DB_FG_243way_Regular Symbol'!H$16,"",IF(F316=0,"",IF(OR(F316=$O$1,F316=$P$1,F317=$O$1,F317=$P$1,F318=$O$1,F318=$P$1),0,1)))</f>
        <v/>
      </c>
      <c r="U316" s="342" t="str">
        <f>IF($A316&gt;='DB_FG_243way_Regular Symbol'!D$16,"",IF(B316=0,"",IF(OR(B316=$U$1,B316=$V$1,B317=$U$1,B317=$V$1,B318=$U$1,B318=$V$1),0,1)))</f>
        <v/>
      </c>
      <c r="V316" s="2" t="str">
        <f>IF($A316&gt;='DB_FG_243way_Regular Symbol'!E$16,"",IF(C316=0,"",IF(OR(C316=$U$1,C316=$V$1,C317=$U$1,C317=$V$1,C318=$U$1,C318=$V$1),0,1)))</f>
        <v/>
      </c>
      <c r="W316" s="2" t="str">
        <f>IF($A316&gt;='DB_FG_243way_Regular Symbol'!F$16,"",IF(D316=0,"",IF(OR(D316=$U$1,D316=$V$1,D317=$U$1,D317=$V$1,D318=$U$1,D318=$V$1),0,1)))</f>
        <v/>
      </c>
      <c r="X316" s="2" t="str">
        <f>IF($A316&gt;='DB_FG_243way_Regular Symbol'!G$16,"",IF(E316=0,"",IF(OR(E316=$U$1,E316=$V$1,E317=$U$1,E317=$V$1,E318=$U$1,E318=$V$1),0,1)))</f>
        <v/>
      </c>
      <c r="Y316" s="128" t="str">
        <f>IF($A316&gt;='DB_FG_243way_Regular Symbol'!H$16,"",IF(F316=0,"",IF(OR(F316=$U$1,F316=$V$1,F317=$U$1,F317=$V$1,F318=$U$1,F318=$V$1),0,1)))</f>
        <v/>
      </c>
      <c r="AA316" s="342" t="str">
        <f>IF($A316&gt;='DB_FG_243way_Regular Symbol'!D$16,"",IF(B316=0,"",IF(OR(B316=$AA$1,B316=$AB$1,B317=$AA$1,B317=$AB$1,B318=$AA$1,,B318=$AB$1),0,1)))</f>
        <v/>
      </c>
      <c r="AB316" s="2" t="str">
        <f>IF($A316&gt;='DB_FG_243way_Regular Symbol'!E$16,"",IF(C316=0,"",IF(OR(C316=$AA$1,C316=$AB$1,C317=$AA$1,C317=$AB$1,C318=$AA$1,,C318=$AB$1),0,1)))</f>
        <v/>
      </c>
      <c r="AC316" s="2" t="str">
        <f>IF($A316&gt;='DB_FG_243way_Regular Symbol'!F$16,"",IF(D316=0,"",IF(OR(D316=$AA$1,D316=$AB$1,D317=$AA$1,D317=$AB$1,D318=$AA$1,,D318=$AB$1),0,1)))</f>
        <v/>
      </c>
      <c r="AD316" s="2" t="str">
        <f>IF($A316&gt;='DB_FG_243way_Regular Symbol'!G$16,"",IF(E316=0,"",IF(OR(E316=$AA$1,E316=$AB$1,E317=$AA$1,E317=$AB$1,E318=$AA$1,,E318=$AB$1),0,1)))</f>
        <v/>
      </c>
      <c r="AE316" s="128" t="str">
        <f>IF($A316&gt;='DB_FG_243way_Regular Symbol'!H$16,"",IF(F316=0,"",IF(OR(F316=$AA$1,F316=$AB$1,F317=$AA$1,F317=$AB$1,F318=$AA$1,,F318=$AB$1),0,1)))</f>
        <v/>
      </c>
      <c r="AG316" s="342" t="str">
        <f>IF($A316&gt;='DB_FG_243way_Regular Symbol'!D$16,"",IF(B316=0,"",IF(OR(B316=$AG$1,B316=$AH$1,B317=$AG$1,B317=$AH$1,B318=$AG$1,B318=$AH$1),0,1)))</f>
        <v/>
      </c>
      <c r="AH316" s="2" t="str">
        <f>IF($A316&gt;='DB_FG_243way_Regular Symbol'!E$16,"",IF(C316=0,"",IF(OR(C316=$AG$1,C316=$AH$1,C317=$AG$1,C317=$AH$1,C318=$AG$1,C318=$AH$1),0,1)))</f>
        <v/>
      </c>
      <c r="AI316" s="2" t="str">
        <f>IF($A316&gt;='DB_FG_243way_Regular Symbol'!F$16,"",IF(D316=0,"",IF(OR(D316=$AG$1,D316=$AH$1,D317=$AG$1,D317=$AH$1,D318=$AG$1,D318=$AH$1),0,1)))</f>
        <v/>
      </c>
      <c r="AJ316" s="2" t="str">
        <f>IF($A316&gt;='DB_FG_243way_Regular Symbol'!G$16,"",IF(E316=0,"",IF(OR(E316=$AG$1,E316=$AH$1,E317=$AG$1,E317=$AH$1,E318=$AG$1,E318=$AH$1),0,1)))</f>
        <v/>
      </c>
      <c r="AK316" s="128" t="str">
        <f>IF($A316&gt;='DB_FG_243way_Regular Symbol'!H$16,"",IF(F316=0,"",IF(OR(F316=$AG$1,F316=$AH$1,F317=$AG$1,F317=$AH$1,F318=$AG$1,F318=$AH$1),0,1)))</f>
        <v/>
      </c>
      <c r="AM316" s="342" t="str">
        <f>IF($A316&gt;='DB_FG_243way_Regular Symbol'!D$16,"",IF(B316=0,"",IF(OR(B316=$AM$1,B316=$AN$1,B317=$AM$1,B317=$AN$1,B318=$AM$1,B318=$AN$1),0,1)))</f>
        <v/>
      </c>
      <c r="AN316" s="2" t="str">
        <f>IF($A316&gt;='DB_FG_243way_Regular Symbol'!E$16,"",IF(C316=0,"",IF(OR(C316=$AM$1,C316=$AN$1,C317=$AM$1,C317=$AN$1,C318=$AM$1,C318=$AN$1),0,1)))</f>
        <v/>
      </c>
      <c r="AO316" s="2" t="str">
        <f>IF($A316&gt;='DB_FG_243way_Regular Symbol'!F$16,"",IF(D316=0,"",IF(OR(D316=$AM$1,D316=$AN$1,D317=$AM$1,D317=$AN$1,D318=$AM$1,D318=$AN$1),0,1)))</f>
        <v/>
      </c>
      <c r="AP316" s="2" t="str">
        <f>IF($A316&gt;='DB_FG_243way_Regular Symbol'!G$16,"",IF(E316=0,"",IF(OR(E316=$AM$1,E316=$AN$1,E317=$AM$1,E317=$AN$1,E318=$AM$1,E318=$AN$1),0,1)))</f>
        <v/>
      </c>
      <c r="AQ316" s="128" t="str">
        <f>IF($A316&gt;='DB_FG_243way_Regular Symbol'!H$16,"",IF(F316=0,"",IF(OR(F316=$AM$1,F316=$AN$1,F317=$AM$1,F317=$AN$1,F318=$AM$1,F318=$AN$1),0,1)))</f>
        <v/>
      </c>
      <c r="AS316" s="342" t="str">
        <f>IF($A316&gt;='DB_FG_243way_Regular Symbol'!D$16,"",IF(B316=0,"",IF(OR(B316=$AM$1,B316=$AT$1,B317=$AM$1,B317=$AT$1,B318=$AM$1,B318=$AT$1),0,1)))</f>
        <v/>
      </c>
      <c r="AT316" s="2" t="str">
        <f>IF($A316&gt;='DB_FG_243way_Regular Symbol'!E$16,"",IF(C316=0,"",IF(OR(C316=$AM$1,C316=$AT$1,C317=$AM$1,C317=$AT$1,C318=$AM$1,C318=$AT$1),0,1)))</f>
        <v/>
      </c>
      <c r="AU316" s="2" t="str">
        <f>IF($A316&gt;='DB_FG_243way_Regular Symbol'!F$16,"",IF(D316=0,"",IF(OR(D316=$AM$1,D316=$AT$1,D317=$AM$1,D317=$AT$1,D318=$AM$1,D318=$AT$1),0,1)))</f>
        <v/>
      </c>
      <c r="AV316" s="2" t="str">
        <f>IF($A316&gt;='DB_FG_243way_Regular Symbol'!G$16,"",IF(E316=0,"",IF(OR(E316=$AM$1,E316=$AT$1,E317=$AM$1,E317=$AT$1,E318=$AM$1,E318=$AT$1),0,1)))</f>
        <v/>
      </c>
      <c r="AW316" s="128" t="str">
        <f>IF($A316&gt;='DB_FG_243way_Regular Symbol'!H$16,"",IF(F316=0,"",IF(OR(F316=$AM$1,F316=$AT$1,F317=$AM$1,F317=$AT$1,F318=$AM$1,F318=$AT$1),0,1)))</f>
        <v/>
      </c>
      <c r="AY316" s="342" t="str">
        <f>IF($A316&gt;='DB_FG_243way_Regular Symbol'!D$16,"",IF(B316=0,"",IF(OR(B316=$AM$1,B316=$AZ$1,B317=$AM$1,B317=$AZ$1,B318=$AM$1,B318=$AZ$1),0,1)))</f>
        <v/>
      </c>
      <c r="AZ316" s="2" t="str">
        <f>IF($A316&gt;='DB_FG_243way_Regular Symbol'!E$16,"",IF(C316=0,"",IF(OR(C316=$AM$1,C316=$AZ$1,C317=$AM$1,C317=$AZ$1,C318=$AM$1,C318=$AZ$1),0,1)))</f>
        <v/>
      </c>
      <c r="BA316" s="2" t="str">
        <f>IF($A316&gt;='DB_FG_243way_Regular Symbol'!F$16,"",IF(D316=0,"",IF(OR(D316=$AM$1,D316=$AZ$1,D317=$AM$1,D317=$AZ$1,D318=$AM$1,D318=$AZ$1),0,1)))</f>
        <v/>
      </c>
      <c r="BB316" s="2" t="str">
        <f>IF($A316&gt;='DB_FG_243way_Regular Symbol'!G$16,"",IF(E316=0,"",IF(OR(E316=$AM$1,E316=$AZ$1,E317=$AM$1,E317=$AZ$1,E318=$AM$1,E318=$AZ$1),0,1)))</f>
        <v/>
      </c>
      <c r="BC316" s="128" t="str">
        <f>IF($A316&gt;='DB_FG_243way_Regular Symbol'!H$16,"",IF(F316=0,"",IF(OR(F316=$AM$1,F316=$AZ$1,F317=$AM$1,F317=$AZ$1,F318=$AM$1,F318=$AZ$1),0,1)))</f>
        <v/>
      </c>
      <c r="BE316" s="342"/>
      <c r="BF316" s="2"/>
      <c r="BG316" s="2" t="str">
        <f>IF($A316&gt;='DB_FG_243way_Regular Symbol'!F$16,"",IF(D316=0,"",COUNTIF(D316:D318,$BF$1)))</f>
        <v/>
      </c>
      <c r="BH316" s="2" t="str">
        <f>IF($A316&gt;='DB_FG_243way_Regular Symbol'!G$16,"",IF(E316=0,"",COUNTIF(E316:E318,$BF$1)))</f>
        <v/>
      </c>
      <c r="BI316" s="2" t="str">
        <f>IF($A316&gt;='DB_FG_243way_Regular Symbol'!H$16,"",IF(F316=0,"",COUNTIF(F316:F318,$BF$1)))</f>
        <v/>
      </c>
      <c r="BK316" s="342"/>
      <c r="BL316" s="2"/>
      <c r="BM316" s="2" t="str">
        <f>IF($A316&gt;='DB_FG_243way_Regular Symbol'!F$16,"",IF(D316=0,"",IF(OR(D316=$AM$1,D316=$BL$1,D317=$AM$1,D317=$BL$1,D318=$AM$1,D318=$BL$1),0,1)))</f>
        <v/>
      </c>
      <c r="BN316" s="2" t="str">
        <f>IF($A316&gt;='DB_FG_243way_Regular Symbol'!G$16,"",IF(E316=0,"",IF(OR(E316=$AM$1,E316=$BL$1,E317=$AM$1,E317=$BL$1,E318=$AM$1,E318=$BL$1),0,1)))</f>
        <v/>
      </c>
      <c r="BO316" s="128" t="str">
        <f>IF($A316&gt;='DB_FG_243way_Regular Symbol'!H$16,"",IF(F316=0,"",IF(OR(F316=$AM$1,F316=$BL$1,F317=$AM$1,F317=$BL$1,F318=$AM$1,F318=$BL$1),0,1)))</f>
        <v/>
      </c>
      <c r="BQ316" s="2" t="str">
        <f>IF($A316&gt;='DB_FG_243way_Regular Symbol'!D$16,"",IF(B316=0,"",IF(OR(B316=$BQ$1,B316=$BR$1,B317=$BQ$1,B317=$BR$1,B318=$BQ$1,B318=$BR$1),0,1)))</f>
        <v/>
      </c>
      <c r="BR316" s="2" t="str">
        <f>IF($A316&gt;='DB_FG_243way_Regular Symbol'!E$16,"",IF(C316=0,"",IF(OR(C316=$BQ$1,C316=$BR$1,C317=$BQ$1,C317=$BR$1,C318=$BQ$1,C318=$BR$1),0,1)))</f>
        <v/>
      </c>
      <c r="BS316" s="2" t="str">
        <f>IF($A316&gt;='DB_FG_243way_Regular Symbol'!F$16,"",IF(D316=0,"",IF(OR(D316=$BQ$1,D316=$BR$1,D317=$BQ$1,D317=$BR$1,D318=$BQ$1,D318=$BR$1),0,1)))</f>
        <v/>
      </c>
      <c r="BT316" s="2" t="str">
        <f>IF($A316&gt;='DB_FG_243way_Regular Symbol'!G$16,"",IF(E316=0,"",IF(OR(E316=$BQ$1,E316=$BR$1,E317=$BQ$1,E317=$BR$1,E318=$BQ$1,E318=$BR$1),0,1)))</f>
        <v/>
      </c>
      <c r="BU316" s="2" t="str">
        <f>IF($A316&gt;='DB_FG_243way_Regular Symbol'!H$16,"",IF(F316=0,"",IF(OR(F316=$BQ$1,F316=$BR$1,F317=$BQ$1,F317=$BR$1,F318=$BQ$1,F318=$BR$1),0,1)))</f>
        <v/>
      </c>
      <c r="BW316" s="2" t="str">
        <f>IF($A316&gt;='DB_FG_243way_Regular Symbol'!D$16,"",IF(B316=0,"",IF(OR(B316=$BW$1,B317=$BW$1,B318=$BW$1,B316=$BX$1,B317=$BX$1,B318=$BX$1),0,1)))</f>
        <v/>
      </c>
      <c r="BX316" s="2" t="str">
        <f>IF($A316&gt;='DB_FG_243way_Regular Symbol'!E$16,"",IF(C316=0,"",IF(OR(C316=$BW$1,C317=$BW$1,C318=$BW$1,C316=$BX$1,C317=$BX$1,C318=$BX$1),0,1)))</f>
        <v/>
      </c>
      <c r="BY316" s="2" t="str">
        <f>IF($A316&gt;='DB_FG_243way_Regular Symbol'!F$16,"",IF(D316=0,"",IF(OR(D316=$BW$1,D317=$BW$1,D318=$BW$1,D316=$BX$1,D317=$BX$1,D318=$BX$1),0,1)))</f>
        <v/>
      </c>
      <c r="BZ316" s="2" t="str">
        <f>IF($A316&gt;='DB_FG_243way_Regular Symbol'!G$16,"",IF(E316=0,"",IF(OR(E316=$BW$1,E317=$BW$1,E318=$BW$1,E316=$BX$1,E317=$BX$1,E318=$BX$1),0,1)))</f>
        <v/>
      </c>
      <c r="CA316" s="2" t="str">
        <f>IF($A316&gt;='DB_FG_243way_Regular Symbol'!H$16,"",IF(F316=0,"",IF(OR(F316=$BW$1,F317=$BW$1,F318=$BW$1,F316=$BX$1,F317=$BX$1,F318=$BX$1),0,1)))</f>
        <v/>
      </c>
      <c r="CC316" s="2" t="str">
        <f>IF($A316&gt;='DB_FG_243way_Regular Symbol'!D$16,"",IF(B316=0,"",IF(OR(B316=$BW$1,B317=$BW$1,B318=$BW$1,B316=$CD$1,B317=$CD$1,B318=$CD$1),0,1)))</f>
        <v/>
      </c>
      <c r="CD316" s="2" t="str">
        <f>IF($A316&gt;='DB_FG_243way_Regular Symbol'!E$16,"",IF(C316=0,"",IF(OR(C316=$BW$1,C317=$BW$1,C318=$BW$1,C316=$CD$1,C317=$CD$1,C318=$CD$1),0,1)))</f>
        <v/>
      </c>
      <c r="CE316" s="2" t="str">
        <f>IF($A316&gt;='DB_FG_243way_Regular Symbol'!F$16,"",IF(D316=0,"",IF(OR(D316=$BW$1,D317=$BW$1,D318=$BW$1,D316=$CD$1,D317=$CD$1,D318=$CD$1),0,1)))</f>
        <v/>
      </c>
      <c r="CF316" s="2" t="str">
        <f>IF($A316&gt;='DB_FG_243way_Regular Symbol'!G$16,"",IF(E316=0,"",IF(OR(E316=$BW$1,E317=$BW$1,E318=$BW$1,E316=$CD$1,E317=$CD$1,E318=$CD$1),0,1)))</f>
        <v/>
      </c>
      <c r="CG316" s="2" t="str">
        <f>IF($A316&gt;='DB_FG_243way_Regular Symbol'!H$16,"",IF(F316=0,"",IF(OR(F316=$BW$1,F317=$BW$1,F318=$BW$1,F316=$CD$1,F317=$CD$1,F318=$CD$1),0,1)))</f>
        <v/>
      </c>
      <c r="CI316" s="2" t="str">
        <f>IF($A316&gt;='DB_FG_243way_Regular Symbol'!D$16,"",IF(B316=0,"",IF(OR(B316=$BW$1,B317=$BW$1,B318=$BW$1,B316=$CJ$1,B317=$CJ$1,B318=$CJ$1),0,1)))</f>
        <v/>
      </c>
      <c r="CJ316" s="2" t="str">
        <f>IF($A316&gt;='DB_FG_243way_Regular Symbol'!E$16,"",IF(C316=0,"",IF(OR(C316=$BW$1,C317=$BW$1,C318=$BW$1,C316=$CJ$1,C317=$CJ$1,C318=$CJ$1),0,1)))</f>
        <v/>
      </c>
      <c r="CK316" s="2" t="str">
        <f>IF($A316&gt;='DB_FG_243way_Regular Symbol'!F$16,"",IF(D316=0,"",IF(OR(D316=$BW$1,D317=$BW$1,D318=$BW$1,D316=$CJ$1,D317=$CJ$1,D318=$CJ$1),0,1)))</f>
        <v/>
      </c>
      <c r="CL316" s="2" t="str">
        <f>IF($A316&gt;='DB_FG_243way_Regular Symbol'!G$16,"",IF(E316=0,"",IF(OR(E316=$BW$1,E317=$BW$1,E318=$BW$1,E316=$CJ$1,E317=$CJ$1,E318=$CJ$1),0,1)))</f>
        <v/>
      </c>
      <c r="CM316" s="2" t="str">
        <f>IF($A316&gt;='DB_FG_243way_Regular Symbol'!H$16,"",IF(F316=0,"",IF(OR(F316=$BW$1,F317=$BW$1,F318=$BW$1,F316=$CJ$1,F317=$CJ$1,F318=$CJ$1),0,1)))</f>
        <v/>
      </c>
      <c r="CO316" s="2" t="str">
        <f>IF($A316&gt;='DB_FG_243way_Regular Symbol'!D$16,"",IF(B316=0,"",IF(OR(B316=$BW$1,B317=$BW$1,B318=$BW$1,B316=$CP$1,B317=$CP$1,B318=$CP$1),0,1)))</f>
        <v/>
      </c>
      <c r="CP316" s="2" t="str">
        <f>IF($A316&gt;='DB_FG_243way_Regular Symbol'!E$16,"",IF(C316=0,"",IF(OR(C316=$BW$1,C317=$BW$1,C318=$BW$1,C316=$CP$1,C317=$CP$1,C318=$CP$1),0,1)))</f>
        <v/>
      </c>
      <c r="CQ316" s="2" t="str">
        <f>IF($A316&gt;='DB_FG_243way_Regular Symbol'!F$16,"",IF(D316=0,"",IF(OR(D316=$BW$1,D317=$BW$1,D318=$BW$1,D316=$CP$1,D317=$CP$1,D318=$CP$1),0,1)))</f>
        <v/>
      </c>
      <c r="CR316" s="2" t="str">
        <f>IF($A316&gt;='DB_FG_243way_Regular Symbol'!G$16,"",IF(E316=0,"",IF(OR(E316=$BW$1,E317=$BW$1,E318=$BW$1,E316=$CP$1,E317=$CP$1,E318=$CP$1),0,1)))</f>
        <v/>
      </c>
      <c r="CS316" s="2" t="str">
        <f>IF($A316&gt;='DB_FG_243way_Regular Symbol'!H$16,"",IF(F316=0,"",IF(OR(F316=$BW$1,F317=$BW$1,F318=$BW$1,F316=$CP$1,F317=$CP$1,F318=$CP$1),0,1)))</f>
        <v/>
      </c>
      <c r="CU316" s="2" t="str">
        <f>IF($A316&gt;='DB_FG_243way_Regular Symbol'!D$16,"",IF(B316=0,"",IF(OR(B316=$BW$1,B317=$BW$1,B318=$BW$1,B316=$CV$1,B317=$CV$1,B318=$CV$1),0,1)))</f>
        <v/>
      </c>
      <c r="CV316" s="2" t="str">
        <f>IF($A316&gt;='DB_FG_243way_Regular Symbol'!E$16,"",IF(C316=0,"",IF(OR(C316=$BW$1,C317=$BW$1,C318=$BW$1,C316=$CV$1,C317=$CV$1,C318=$CV$1),0,1)))</f>
        <v/>
      </c>
      <c r="CW316" s="2" t="str">
        <f>IF($A316&gt;='DB_FG_243way_Regular Symbol'!F$16,"",IF(D316=0,"",IF(OR(D316=$BW$1,D317=$BW$1,D318=$BW$1,D316=$CV$1,D317=$CV$1,D318=$CV$1),0,1)))</f>
        <v/>
      </c>
      <c r="CX316" s="2" t="str">
        <f>IF($A316&gt;='DB_FG_243way_Regular Symbol'!G$16,"",IF(E316=0,"",IF(OR(E316=$BW$1,E317=$BW$1,E318=$BW$1,E316=$CV$1,E317=$CV$1,E318=$CV$1),0,1)))</f>
        <v/>
      </c>
      <c r="CY316" s="2" t="str">
        <f>IF($A316&gt;='DB_FG_243way_Regular Symbol'!H$16,"",IF(F316=0,"",IF(OR(F316=$BW$1,F317=$BW$1,F318=$BW$1,F316=$CV$1,F317=$CV$1,F318=$CV$1),0,1)))</f>
        <v/>
      </c>
    </row>
    <row r="317" spans="1:103">
      <c r="A317" s="341">
        <f>IF('DB_FG_243way_Regular Symbol'!L316="","",'DB_FG_243way_Regular Symbol'!L316)</f>
        <v>313</v>
      </c>
      <c r="B317" s="184" t="str">
        <f>IF('DB_FG_243way_Regular Symbol'!M316="",
IF($A317-'DB_FG_243way_Regular Symbol'!D$16&gt;='DB_FG_243way_RegularＸ_W()'!B$2-1,"",VLOOKUP($A317-'DB_FG_243way_Regular Symbol'!D$16,'DB_FG_243way_Regular Symbol'!$L$3:$Q$99,'DB_FG_243way_RegularＸ_W()'!B$3+1,FALSE)),
'DB_FG_243way_Regular Symbol'!M316)</f>
        <v/>
      </c>
      <c r="C317" s="184" t="str">
        <f>IF('DB_FG_243way_Regular Symbol'!N316="",
IF($A317-'DB_FG_243way_Regular Symbol'!E$16&gt;='DB_FG_243way_RegularＸ_W()'!C$2-1,"",VLOOKUP($A317-'DB_FG_243way_Regular Symbol'!E$16,'DB_FG_243way_Regular Symbol'!$L$3:$Q$99,'DB_FG_243way_RegularＸ_W()'!C$3+1,FALSE)),
'DB_FG_243way_Regular Symbol'!N316)</f>
        <v/>
      </c>
      <c r="D317" s="184" t="str">
        <f>IF('DB_FG_243way_Regular Symbol'!O316="",
IF($A317-'DB_FG_243way_Regular Symbol'!F$16&gt;='DB_FG_243way_RegularＸ_W()'!D$2-1,"",VLOOKUP($A317-'DB_FG_243way_Regular Symbol'!F$16,'DB_FG_243way_Regular Symbol'!$L$3:$Q$99,'DB_FG_243way_RegularＸ_W()'!D$3+1,FALSE)),
'DB_FG_243way_Regular Symbol'!O316)</f>
        <v/>
      </c>
      <c r="E317" s="184" t="str">
        <f>IF('DB_FG_243way_Regular Symbol'!P316="",
IF($A317-'DB_FG_243way_Regular Symbol'!G$16&gt;='DB_FG_243way_RegularＸ_W()'!E$2-1,"",VLOOKUP($A317-'DB_FG_243way_Regular Symbol'!G$16,'DB_FG_243way_Regular Symbol'!$L$3:$Q$99,'DB_FG_243way_RegularＸ_W()'!E$3+1,FALSE)),
'DB_FG_243way_Regular Symbol'!P316)</f>
        <v/>
      </c>
      <c r="F317" s="358" t="str">
        <f>IF('DB_FG_243way_Regular Symbol'!Q316="",
IF($A317-'DB_FG_243way_Regular Symbol'!H$16&gt;='DB_FG_243way_RegularＸ_W()'!F$2-1,"",VLOOKUP($A317-'DB_FG_243way_Regular Symbol'!H$16,'DB_FG_243way_Regular Symbol'!$L$3:$Q$99,'DB_FG_243way_RegularＸ_W()'!F$3+1,FALSE)),
'DB_FG_243way_Regular Symbol'!Q316)</f>
        <v/>
      </c>
      <c r="O317" s="342" t="str">
        <f>IF($A317&gt;='DB_FG_243way_Regular Symbol'!D$16,"",IF(B317=0,"",IF(OR(B317=$O$1,B317=$P$1,B318=$O$1,B318=$P$1,B319=$O$1,B319=$P$1),0,1)))</f>
        <v/>
      </c>
      <c r="P317" s="2" t="str">
        <f>IF($A317&gt;='DB_FG_243way_Regular Symbol'!E$16,"",IF(C317=0,"",IF(OR(C317=$O$1,C317=$P$1,C318=$O$1,C318=$P$1,C319=$O$1,C319=$P$1),0,1)))</f>
        <v/>
      </c>
      <c r="Q317" s="2" t="str">
        <f>IF($A317&gt;='DB_FG_243way_Regular Symbol'!F$16,"",IF(D317=0,"",IF(OR(D317=$O$1,D317=$P$1,D318=$O$1,D318=$P$1,D319=$O$1,D319=$P$1),0,1)))</f>
        <v/>
      </c>
      <c r="R317" s="2" t="str">
        <f>IF($A317&gt;='DB_FG_243way_Regular Symbol'!G$16,"",IF(E317=0,"",IF(OR(E317=$O$1,E317=$P$1,E318=$O$1,E318=$P$1,E319=$O$1,E319=$P$1),0,1)))</f>
        <v/>
      </c>
      <c r="S317" s="128" t="str">
        <f>IF($A317&gt;='DB_FG_243way_Regular Symbol'!H$16,"",IF(F317=0,"",IF(OR(F317=$O$1,F317=$P$1,F318=$O$1,F318=$P$1,F319=$O$1,F319=$P$1),0,1)))</f>
        <v/>
      </c>
      <c r="U317" s="342" t="str">
        <f>IF($A317&gt;='DB_FG_243way_Regular Symbol'!D$16,"",IF(B317=0,"",IF(OR(B317=$U$1,B317=$V$1,B318=$U$1,B318=$V$1,B319=$U$1,B319=$V$1),0,1)))</f>
        <v/>
      </c>
      <c r="V317" s="2" t="str">
        <f>IF($A317&gt;='DB_FG_243way_Regular Symbol'!E$16,"",IF(C317=0,"",IF(OR(C317=$U$1,C317=$V$1,C318=$U$1,C318=$V$1,C319=$U$1,C319=$V$1),0,1)))</f>
        <v/>
      </c>
      <c r="W317" s="2" t="str">
        <f>IF($A317&gt;='DB_FG_243way_Regular Symbol'!F$16,"",IF(D317=0,"",IF(OR(D317=$U$1,D317=$V$1,D318=$U$1,D318=$V$1,D319=$U$1,D319=$V$1),0,1)))</f>
        <v/>
      </c>
      <c r="X317" s="2" t="str">
        <f>IF($A317&gt;='DB_FG_243way_Regular Symbol'!G$16,"",IF(E317=0,"",IF(OR(E317=$U$1,E317=$V$1,E318=$U$1,E318=$V$1,E319=$U$1,E319=$V$1),0,1)))</f>
        <v/>
      </c>
      <c r="Y317" s="128" t="str">
        <f>IF($A317&gt;='DB_FG_243way_Regular Symbol'!H$16,"",IF(F317=0,"",IF(OR(F317=$U$1,F317=$V$1,F318=$U$1,F318=$V$1,F319=$U$1,F319=$V$1),0,1)))</f>
        <v/>
      </c>
      <c r="AA317" s="342" t="str">
        <f>IF($A317&gt;='DB_FG_243way_Regular Symbol'!D$16,"",IF(B317=0,"",IF(OR(B317=$AA$1,B317=$AB$1,B318=$AA$1,B318=$AB$1,B319=$AA$1,,B319=$AB$1),0,1)))</f>
        <v/>
      </c>
      <c r="AB317" s="2" t="str">
        <f>IF($A317&gt;='DB_FG_243way_Regular Symbol'!E$16,"",IF(C317=0,"",IF(OR(C317=$AA$1,C317=$AB$1,C318=$AA$1,C318=$AB$1,C319=$AA$1,,C319=$AB$1),0,1)))</f>
        <v/>
      </c>
      <c r="AC317" s="2" t="str">
        <f>IF($A317&gt;='DB_FG_243way_Regular Symbol'!F$16,"",IF(D317=0,"",IF(OR(D317=$AA$1,D317=$AB$1,D318=$AA$1,D318=$AB$1,D319=$AA$1,,D319=$AB$1),0,1)))</f>
        <v/>
      </c>
      <c r="AD317" s="2" t="str">
        <f>IF($A317&gt;='DB_FG_243way_Regular Symbol'!G$16,"",IF(E317=0,"",IF(OR(E317=$AA$1,E317=$AB$1,E318=$AA$1,E318=$AB$1,E319=$AA$1,,E319=$AB$1),0,1)))</f>
        <v/>
      </c>
      <c r="AE317" s="128" t="str">
        <f>IF($A317&gt;='DB_FG_243way_Regular Symbol'!H$16,"",IF(F317=0,"",IF(OR(F317=$AA$1,F317=$AB$1,F318=$AA$1,F318=$AB$1,F319=$AA$1,,F319=$AB$1),0,1)))</f>
        <v/>
      </c>
      <c r="AG317" s="342" t="str">
        <f>IF($A317&gt;='DB_FG_243way_Regular Symbol'!D$16,"",IF(B317=0,"",IF(OR(B317=$AG$1,B317=$AH$1,B318=$AG$1,B318=$AH$1,B319=$AG$1,B319=$AH$1),0,1)))</f>
        <v/>
      </c>
      <c r="AH317" s="2" t="str">
        <f>IF($A317&gt;='DB_FG_243way_Regular Symbol'!E$16,"",IF(C317=0,"",IF(OR(C317=$AG$1,C317=$AH$1,C318=$AG$1,C318=$AH$1,C319=$AG$1,C319=$AH$1),0,1)))</f>
        <v/>
      </c>
      <c r="AI317" s="2" t="str">
        <f>IF($A317&gt;='DB_FG_243way_Regular Symbol'!F$16,"",IF(D317=0,"",IF(OR(D317=$AG$1,D317=$AH$1,D318=$AG$1,D318=$AH$1,D319=$AG$1,D319=$AH$1),0,1)))</f>
        <v/>
      </c>
      <c r="AJ317" s="2" t="str">
        <f>IF($A317&gt;='DB_FG_243way_Regular Symbol'!G$16,"",IF(E317=0,"",IF(OR(E317=$AG$1,E317=$AH$1,E318=$AG$1,E318=$AH$1,E319=$AG$1,E319=$AH$1),0,1)))</f>
        <v/>
      </c>
      <c r="AK317" s="128" t="str">
        <f>IF($A317&gt;='DB_FG_243way_Regular Symbol'!H$16,"",IF(F317=0,"",IF(OR(F317=$AG$1,F317=$AH$1,F318=$AG$1,F318=$AH$1,F319=$AG$1,F319=$AH$1),0,1)))</f>
        <v/>
      </c>
      <c r="AM317" s="342" t="str">
        <f>IF($A317&gt;='DB_FG_243way_Regular Symbol'!D$16,"",IF(B317=0,"",IF(OR(B317=$AM$1,B317=$AN$1,B318=$AM$1,B318=$AN$1,B319=$AM$1,B319=$AN$1),0,1)))</f>
        <v/>
      </c>
      <c r="AN317" s="2" t="str">
        <f>IF($A317&gt;='DB_FG_243way_Regular Symbol'!E$16,"",IF(C317=0,"",IF(OR(C317=$AM$1,C317=$AN$1,C318=$AM$1,C318=$AN$1,C319=$AM$1,C319=$AN$1),0,1)))</f>
        <v/>
      </c>
      <c r="AO317" s="2" t="str">
        <f>IF($A317&gt;='DB_FG_243way_Regular Symbol'!F$16,"",IF(D317=0,"",IF(OR(D317=$AM$1,D317=$AN$1,D318=$AM$1,D318=$AN$1,D319=$AM$1,D319=$AN$1),0,1)))</f>
        <v/>
      </c>
      <c r="AP317" s="2" t="str">
        <f>IF($A317&gt;='DB_FG_243way_Regular Symbol'!G$16,"",IF(E317=0,"",IF(OR(E317=$AM$1,E317=$AN$1,E318=$AM$1,E318=$AN$1,E319=$AM$1,E319=$AN$1),0,1)))</f>
        <v/>
      </c>
      <c r="AQ317" s="128" t="str">
        <f>IF($A317&gt;='DB_FG_243way_Regular Symbol'!H$16,"",IF(F317=0,"",IF(OR(F317=$AM$1,F317=$AN$1,F318=$AM$1,F318=$AN$1,F319=$AM$1,F319=$AN$1),0,1)))</f>
        <v/>
      </c>
      <c r="AS317" s="342" t="str">
        <f>IF($A317&gt;='DB_FG_243way_Regular Symbol'!D$16,"",IF(B317=0,"",IF(OR(B317=$AM$1,B317=$AT$1,B318=$AM$1,B318=$AT$1,B319=$AM$1,B319=$AT$1),0,1)))</f>
        <v/>
      </c>
      <c r="AT317" s="2" t="str">
        <f>IF($A317&gt;='DB_FG_243way_Regular Symbol'!E$16,"",IF(C317=0,"",IF(OR(C317=$AM$1,C317=$AT$1,C318=$AM$1,C318=$AT$1,C319=$AM$1,C319=$AT$1),0,1)))</f>
        <v/>
      </c>
      <c r="AU317" s="2" t="str">
        <f>IF($A317&gt;='DB_FG_243way_Regular Symbol'!F$16,"",IF(D317=0,"",IF(OR(D317=$AM$1,D317=$AT$1,D318=$AM$1,D318=$AT$1,D319=$AM$1,D319=$AT$1),0,1)))</f>
        <v/>
      </c>
      <c r="AV317" s="2" t="str">
        <f>IF($A317&gt;='DB_FG_243way_Regular Symbol'!G$16,"",IF(E317=0,"",IF(OR(E317=$AM$1,E317=$AT$1,E318=$AM$1,E318=$AT$1,E319=$AM$1,E319=$AT$1),0,1)))</f>
        <v/>
      </c>
      <c r="AW317" s="128" t="str">
        <f>IF($A317&gt;='DB_FG_243way_Regular Symbol'!H$16,"",IF(F317=0,"",IF(OR(F317=$AM$1,F317=$AT$1,F318=$AM$1,F318=$AT$1,F319=$AM$1,F319=$AT$1),0,1)))</f>
        <v/>
      </c>
      <c r="AY317" s="342" t="str">
        <f>IF($A317&gt;='DB_FG_243way_Regular Symbol'!D$16,"",IF(B317=0,"",IF(OR(B317=$AM$1,B317=$AZ$1,B318=$AM$1,B318=$AZ$1,B319=$AM$1,B319=$AZ$1),0,1)))</f>
        <v/>
      </c>
      <c r="AZ317" s="2" t="str">
        <f>IF($A317&gt;='DB_FG_243way_Regular Symbol'!E$16,"",IF(C317=0,"",IF(OR(C317=$AM$1,C317=$AZ$1,C318=$AM$1,C318=$AZ$1,C319=$AM$1,C319=$AZ$1),0,1)))</f>
        <v/>
      </c>
      <c r="BA317" s="2" t="str">
        <f>IF($A317&gt;='DB_FG_243way_Regular Symbol'!F$16,"",IF(D317=0,"",IF(OR(D317=$AM$1,D317=$AZ$1,D318=$AM$1,D318=$AZ$1,D319=$AM$1,D319=$AZ$1),0,1)))</f>
        <v/>
      </c>
      <c r="BB317" s="2" t="str">
        <f>IF($A317&gt;='DB_FG_243way_Regular Symbol'!G$16,"",IF(E317=0,"",IF(OR(E317=$AM$1,E317=$AZ$1,E318=$AM$1,E318=$AZ$1,E319=$AM$1,E319=$AZ$1),0,1)))</f>
        <v/>
      </c>
      <c r="BC317" s="128" t="str">
        <f>IF($A317&gt;='DB_FG_243way_Regular Symbol'!H$16,"",IF(F317=0,"",IF(OR(F317=$AM$1,F317=$AZ$1,F318=$AM$1,F318=$AZ$1,F319=$AM$1,F319=$AZ$1),0,1)))</f>
        <v/>
      </c>
      <c r="BE317" s="342"/>
      <c r="BF317" s="2"/>
      <c r="BG317" s="2" t="str">
        <f>IF($A317&gt;='DB_FG_243way_Regular Symbol'!F$16,"",IF(D317=0,"",COUNTIF(D317:D319,$BF$1)))</f>
        <v/>
      </c>
      <c r="BH317" s="2" t="str">
        <f>IF($A317&gt;='DB_FG_243way_Regular Symbol'!G$16,"",IF(E317=0,"",COUNTIF(E317:E319,$BF$1)))</f>
        <v/>
      </c>
      <c r="BI317" s="2" t="str">
        <f>IF($A317&gt;='DB_FG_243way_Regular Symbol'!H$16,"",IF(F317=0,"",COUNTIF(F317:F319,$BF$1)))</f>
        <v/>
      </c>
      <c r="BK317" s="342"/>
      <c r="BL317" s="2"/>
      <c r="BM317" s="2" t="str">
        <f>IF($A317&gt;='DB_FG_243way_Regular Symbol'!F$16,"",IF(D317=0,"",IF(OR(D317=$AM$1,D317=$BL$1,D318=$AM$1,D318=$BL$1,D319=$AM$1,D319=$BL$1),0,1)))</f>
        <v/>
      </c>
      <c r="BN317" s="2" t="str">
        <f>IF($A317&gt;='DB_FG_243way_Regular Symbol'!G$16,"",IF(E317=0,"",IF(OR(E317=$AM$1,E317=$BL$1,E318=$AM$1,E318=$BL$1,E319=$AM$1,E319=$BL$1),0,1)))</f>
        <v/>
      </c>
      <c r="BO317" s="128" t="str">
        <f>IF($A317&gt;='DB_FG_243way_Regular Symbol'!H$16,"",IF(F317=0,"",IF(OR(F317=$AM$1,F317=$BL$1,F318=$AM$1,F318=$BL$1,F319=$AM$1,F319=$BL$1),0,1)))</f>
        <v/>
      </c>
      <c r="BQ317" s="2" t="str">
        <f>IF($A317&gt;='DB_FG_243way_Regular Symbol'!D$16,"",IF(B317=0,"",IF(OR(B317=$BQ$1,B317=$BR$1,B318=$BQ$1,B318=$BR$1,B319=$BQ$1,B319=$BR$1),0,1)))</f>
        <v/>
      </c>
      <c r="BR317" s="2" t="str">
        <f>IF($A317&gt;='DB_FG_243way_Regular Symbol'!E$16,"",IF(C317=0,"",IF(OR(C317=$BQ$1,C317=$BR$1,C318=$BQ$1,C318=$BR$1,C319=$BQ$1,C319=$BR$1),0,1)))</f>
        <v/>
      </c>
      <c r="BS317" s="2" t="str">
        <f>IF($A317&gt;='DB_FG_243way_Regular Symbol'!F$16,"",IF(D317=0,"",IF(OR(D317=$BQ$1,D317=$BR$1,D318=$BQ$1,D318=$BR$1,D319=$BQ$1,D319=$BR$1),0,1)))</f>
        <v/>
      </c>
      <c r="BT317" s="2" t="str">
        <f>IF($A317&gt;='DB_FG_243way_Regular Symbol'!G$16,"",IF(E317=0,"",IF(OR(E317=$BQ$1,E317=$BR$1,E318=$BQ$1,E318=$BR$1,E319=$BQ$1,E319=$BR$1),0,1)))</f>
        <v/>
      </c>
      <c r="BU317" s="2" t="str">
        <f>IF($A317&gt;='DB_FG_243way_Regular Symbol'!H$16,"",IF(F317=0,"",IF(OR(F317=$BQ$1,F317=$BR$1,F318=$BQ$1,F318=$BR$1,F319=$BQ$1,F319=$BR$1),0,1)))</f>
        <v/>
      </c>
      <c r="BW317" s="2" t="str">
        <f>IF($A317&gt;='DB_FG_243way_Regular Symbol'!D$16,"",IF(B317=0,"",IF(OR(B317=$BW$1,B318=$BW$1,B319=$BW$1,B317=$BX$1,B318=$BX$1,B319=$BX$1),0,1)))</f>
        <v/>
      </c>
      <c r="BX317" s="2" t="str">
        <f>IF($A317&gt;='DB_FG_243way_Regular Symbol'!E$16,"",IF(C317=0,"",IF(OR(C317=$BW$1,C318=$BW$1,C319=$BW$1,C317=$BX$1,C318=$BX$1,C319=$BX$1),0,1)))</f>
        <v/>
      </c>
      <c r="BY317" s="2" t="str">
        <f>IF($A317&gt;='DB_FG_243way_Regular Symbol'!F$16,"",IF(D317=0,"",IF(OR(D317=$BW$1,D318=$BW$1,D319=$BW$1,D317=$BX$1,D318=$BX$1,D319=$BX$1),0,1)))</f>
        <v/>
      </c>
      <c r="BZ317" s="2" t="str">
        <f>IF($A317&gt;='DB_FG_243way_Regular Symbol'!G$16,"",IF(E317=0,"",IF(OR(E317=$BW$1,E318=$BW$1,E319=$BW$1,E317=$BX$1,E318=$BX$1,E319=$BX$1),0,1)))</f>
        <v/>
      </c>
      <c r="CA317" s="2" t="str">
        <f>IF($A317&gt;='DB_FG_243way_Regular Symbol'!H$16,"",IF(F317=0,"",IF(OR(F317=$BW$1,F318=$BW$1,F319=$BW$1,F317=$BX$1,F318=$BX$1,F319=$BX$1),0,1)))</f>
        <v/>
      </c>
      <c r="CC317" s="2" t="str">
        <f>IF($A317&gt;='DB_FG_243way_Regular Symbol'!D$16,"",IF(B317=0,"",IF(OR(B317=$BW$1,B318=$BW$1,B319=$BW$1,B317=$CD$1,B318=$CD$1,B319=$CD$1),0,1)))</f>
        <v/>
      </c>
      <c r="CD317" s="2" t="str">
        <f>IF($A317&gt;='DB_FG_243way_Regular Symbol'!E$16,"",IF(C317=0,"",IF(OR(C317=$BW$1,C318=$BW$1,C319=$BW$1,C317=$CD$1,C318=$CD$1,C319=$CD$1),0,1)))</f>
        <v/>
      </c>
      <c r="CE317" s="2" t="str">
        <f>IF($A317&gt;='DB_FG_243way_Regular Symbol'!F$16,"",IF(D317=0,"",IF(OR(D317=$BW$1,D318=$BW$1,D319=$BW$1,D317=$CD$1,D318=$CD$1,D319=$CD$1),0,1)))</f>
        <v/>
      </c>
      <c r="CF317" s="2" t="str">
        <f>IF($A317&gt;='DB_FG_243way_Regular Symbol'!G$16,"",IF(E317=0,"",IF(OR(E317=$BW$1,E318=$BW$1,E319=$BW$1,E317=$CD$1,E318=$CD$1,E319=$CD$1),0,1)))</f>
        <v/>
      </c>
      <c r="CG317" s="2" t="str">
        <f>IF($A317&gt;='DB_FG_243way_Regular Symbol'!H$16,"",IF(F317=0,"",IF(OR(F317=$BW$1,F318=$BW$1,F319=$BW$1,F317=$CD$1,F318=$CD$1,F319=$CD$1),0,1)))</f>
        <v/>
      </c>
      <c r="CI317" s="2" t="str">
        <f>IF($A317&gt;='DB_FG_243way_Regular Symbol'!D$16,"",IF(B317=0,"",IF(OR(B317=$BW$1,B318=$BW$1,B319=$BW$1,B317=$CJ$1,B318=$CJ$1,B319=$CJ$1),0,1)))</f>
        <v/>
      </c>
      <c r="CJ317" s="2" t="str">
        <f>IF($A317&gt;='DB_FG_243way_Regular Symbol'!E$16,"",IF(C317=0,"",IF(OR(C317=$BW$1,C318=$BW$1,C319=$BW$1,C317=$CJ$1,C318=$CJ$1,C319=$CJ$1),0,1)))</f>
        <v/>
      </c>
      <c r="CK317" s="2" t="str">
        <f>IF($A317&gt;='DB_FG_243way_Regular Symbol'!F$16,"",IF(D317=0,"",IF(OR(D317=$BW$1,D318=$BW$1,D319=$BW$1,D317=$CJ$1,D318=$CJ$1,D319=$CJ$1),0,1)))</f>
        <v/>
      </c>
      <c r="CL317" s="2" t="str">
        <f>IF($A317&gt;='DB_FG_243way_Regular Symbol'!G$16,"",IF(E317=0,"",IF(OR(E317=$BW$1,E318=$BW$1,E319=$BW$1,E317=$CJ$1,E318=$CJ$1,E319=$CJ$1),0,1)))</f>
        <v/>
      </c>
      <c r="CM317" s="2" t="str">
        <f>IF($A317&gt;='DB_FG_243way_Regular Symbol'!H$16,"",IF(F317=0,"",IF(OR(F317=$BW$1,F318=$BW$1,F319=$BW$1,F317=$CJ$1,F318=$CJ$1,F319=$CJ$1),0,1)))</f>
        <v/>
      </c>
      <c r="CO317" s="2" t="str">
        <f>IF($A317&gt;='DB_FG_243way_Regular Symbol'!D$16,"",IF(B317=0,"",IF(OR(B317=$BW$1,B318=$BW$1,B319=$BW$1,B317=$CP$1,B318=$CP$1,B319=$CP$1),0,1)))</f>
        <v/>
      </c>
      <c r="CP317" s="2" t="str">
        <f>IF($A317&gt;='DB_FG_243way_Regular Symbol'!E$16,"",IF(C317=0,"",IF(OR(C317=$BW$1,C318=$BW$1,C319=$BW$1,C317=$CP$1,C318=$CP$1,C319=$CP$1),0,1)))</f>
        <v/>
      </c>
      <c r="CQ317" s="2" t="str">
        <f>IF($A317&gt;='DB_FG_243way_Regular Symbol'!F$16,"",IF(D317=0,"",IF(OR(D317=$BW$1,D318=$BW$1,D319=$BW$1,D317=$CP$1,D318=$CP$1,D319=$CP$1),0,1)))</f>
        <v/>
      </c>
      <c r="CR317" s="2" t="str">
        <f>IF($A317&gt;='DB_FG_243way_Regular Symbol'!G$16,"",IF(E317=0,"",IF(OR(E317=$BW$1,E318=$BW$1,E319=$BW$1,E317=$CP$1,E318=$CP$1,E319=$CP$1),0,1)))</f>
        <v/>
      </c>
      <c r="CS317" s="2" t="str">
        <f>IF($A317&gt;='DB_FG_243way_Regular Symbol'!H$16,"",IF(F317=0,"",IF(OR(F317=$BW$1,F318=$BW$1,F319=$BW$1,F317=$CP$1,F318=$CP$1,F319=$CP$1),0,1)))</f>
        <v/>
      </c>
      <c r="CU317" s="2" t="str">
        <f>IF($A317&gt;='DB_FG_243way_Regular Symbol'!D$16,"",IF(B317=0,"",IF(OR(B317=$BW$1,B318=$BW$1,B319=$BW$1,B317=$CV$1,B318=$CV$1,B319=$CV$1),0,1)))</f>
        <v/>
      </c>
      <c r="CV317" s="2" t="str">
        <f>IF($A317&gt;='DB_FG_243way_Regular Symbol'!E$16,"",IF(C317=0,"",IF(OR(C317=$BW$1,C318=$BW$1,C319=$BW$1,C317=$CV$1,C318=$CV$1,C319=$CV$1),0,1)))</f>
        <v/>
      </c>
      <c r="CW317" s="2" t="str">
        <f>IF($A317&gt;='DB_FG_243way_Regular Symbol'!F$16,"",IF(D317=0,"",IF(OR(D317=$BW$1,D318=$BW$1,D319=$BW$1,D317=$CV$1,D318=$CV$1,D319=$CV$1),0,1)))</f>
        <v/>
      </c>
      <c r="CX317" s="2" t="str">
        <f>IF($A317&gt;='DB_FG_243way_Regular Symbol'!G$16,"",IF(E317=0,"",IF(OR(E317=$BW$1,E318=$BW$1,E319=$BW$1,E317=$CV$1,E318=$CV$1,E319=$CV$1),0,1)))</f>
        <v/>
      </c>
      <c r="CY317" s="2" t="str">
        <f>IF($A317&gt;='DB_FG_243way_Regular Symbol'!H$16,"",IF(F317=0,"",IF(OR(F317=$BW$1,F318=$BW$1,F319=$BW$1,F317=$CV$1,F318=$CV$1,F319=$CV$1),0,1)))</f>
        <v/>
      </c>
    </row>
    <row r="318" spans="1:103">
      <c r="A318" s="341">
        <f>IF('DB_FG_243way_Regular Symbol'!L317="","",'DB_FG_243way_Regular Symbol'!L317)</f>
        <v>314</v>
      </c>
      <c r="B318" s="184" t="str">
        <f>IF('DB_FG_243way_Regular Symbol'!M317="",
IF($A318-'DB_FG_243way_Regular Symbol'!D$16&gt;='DB_FG_243way_RegularＸ_W()'!B$2-1,"",VLOOKUP($A318-'DB_FG_243way_Regular Symbol'!D$16,'DB_FG_243way_Regular Symbol'!$L$3:$Q$99,'DB_FG_243way_RegularＸ_W()'!B$3+1,FALSE)),
'DB_FG_243way_Regular Symbol'!M317)</f>
        <v/>
      </c>
      <c r="C318" s="184" t="str">
        <f>IF('DB_FG_243way_Regular Symbol'!N317="",
IF($A318-'DB_FG_243way_Regular Symbol'!E$16&gt;='DB_FG_243way_RegularＸ_W()'!C$2-1,"",VLOOKUP($A318-'DB_FG_243way_Regular Symbol'!E$16,'DB_FG_243way_Regular Symbol'!$L$3:$Q$99,'DB_FG_243way_RegularＸ_W()'!C$3+1,FALSE)),
'DB_FG_243way_Regular Symbol'!N317)</f>
        <v/>
      </c>
      <c r="D318" s="184" t="str">
        <f>IF('DB_FG_243way_Regular Symbol'!O317="",
IF($A318-'DB_FG_243way_Regular Symbol'!F$16&gt;='DB_FG_243way_RegularＸ_W()'!D$2-1,"",VLOOKUP($A318-'DB_FG_243way_Regular Symbol'!F$16,'DB_FG_243way_Regular Symbol'!$L$3:$Q$99,'DB_FG_243way_RegularＸ_W()'!D$3+1,FALSE)),
'DB_FG_243way_Regular Symbol'!O317)</f>
        <v/>
      </c>
      <c r="E318" s="184" t="str">
        <f>IF('DB_FG_243way_Regular Symbol'!P317="",
IF($A318-'DB_FG_243way_Regular Symbol'!G$16&gt;='DB_FG_243way_RegularＸ_W()'!E$2-1,"",VLOOKUP($A318-'DB_FG_243way_Regular Symbol'!G$16,'DB_FG_243way_Regular Symbol'!$L$3:$Q$99,'DB_FG_243way_RegularＸ_W()'!E$3+1,FALSE)),
'DB_FG_243way_Regular Symbol'!P317)</f>
        <v/>
      </c>
      <c r="F318" s="358" t="str">
        <f>IF('DB_FG_243way_Regular Symbol'!Q317="",
IF($A318-'DB_FG_243way_Regular Symbol'!H$16&gt;='DB_FG_243way_RegularＸ_W()'!F$2-1,"",VLOOKUP($A318-'DB_FG_243way_Regular Symbol'!H$16,'DB_FG_243way_Regular Symbol'!$L$3:$Q$99,'DB_FG_243way_RegularＸ_W()'!F$3+1,FALSE)),
'DB_FG_243way_Regular Symbol'!Q317)</f>
        <v/>
      </c>
      <c r="O318" s="342" t="str">
        <f>IF($A318&gt;='DB_FG_243way_Regular Symbol'!D$16,"",IF(B318=0,"",IF(OR(B318=$O$1,B318=$P$1,B319=$O$1,B319=$P$1,B320=$O$1,B320=$P$1),0,1)))</f>
        <v/>
      </c>
      <c r="P318" s="2" t="str">
        <f>IF($A318&gt;='DB_FG_243way_Regular Symbol'!E$16,"",IF(C318=0,"",IF(OR(C318=$O$1,C318=$P$1,C319=$O$1,C319=$P$1,C320=$O$1,C320=$P$1),0,1)))</f>
        <v/>
      </c>
      <c r="Q318" s="2" t="str">
        <f>IF($A318&gt;='DB_FG_243way_Regular Symbol'!F$16,"",IF(D318=0,"",IF(OR(D318=$O$1,D318=$P$1,D319=$O$1,D319=$P$1,D320=$O$1,D320=$P$1),0,1)))</f>
        <v/>
      </c>
      <c r="R318" s="2" t="str">
        <f>IF($A318&gt;='DB_FG_243way_Regular Symbol'!G$16,"",IF(E318=0,"",IF(OR(E318=$O$1,E318=$P$1,E319=$O$1,E319=$P$1,E320=$O$1,E320=$P$1),0,1)))</f>
        <v/>
      </c>
      <c r="S318" s="128" t="str">
        <f>IF($A318&gt;='DB_FG_243way_Regular Symbol'!H$16,"",IF(F318=0,"",IF(OR(F318=$O$1,F318=$P$1,F319=$O$1,F319=$P$1,F320=$O$1,F320=$P$1),0,1)))</f>
        <v/>
      </c>
      <c r="U318" s="342" t="str">
        <f>IF($A318&gt;='DB_FG_243way_Regular Symbol'!D$16,"",IF(B318=0,"",IF(OR(B318=$U$1,B318=$V$1,B319=$U$1,B319=$V$1,B320=$U$1,B320=$V$1),0,1)))</f>
        <v/>
      </c>
      <c r="V318" s="2" t="str">
        <f>IF($A318&gt;='DB_FG_243way_Regular Symbol'!E$16,"",IF(C318=0,"",IF(OR(C318=$U$1,C318=$V$1,C319=$U$1,C319=$V$1,C320=$U$1,C320=$V$1),0,1)))</f>
        <v/>
      </c>
      <c r="W318" s="2" t="str">
        <f>IF($A318&gt;='DB_FG_243way_Regular Symbol'!F$16,"",IF(D318=0,"",IF(OR(D318=$U$1,D318=$V$1,D319=$U$1,D319=$V$1,D320=$U$1,D320=$V$1),0,1)))</f>
        <v/>
      </c>
      <c r="X318" s="2" t="str">
        <f>IF($A318&gt;='DB_FG_243way_Regular Symbol'!G$16,"",IF(E318=0,"",IF(OR(E318=$U$1,E318=$V$1,E319=$U$1,E319=$V$1,E320=$U$1,E320=$V$1),0,1)))</f>
        <v/>
      </c>
      <c r="Y318" s="128" t="str">
        <f>IF($A318&gt;='DB_FG_243way_Regular Symbol'!H$16,"",IF(F318=0,"",IF(OR(F318=$U$1,F318=$V$1,F319=$U$1,F319=$V$1,F320=$U$1,F320=$V$1),0,1)))</f>
        <v/>
      </c>
      <c r="AA318" s="342" t="str">
        <f>IF($A318&gt;='DB_FG_243way_Regular Symbol'!D$16,"",IF(B318=0,"",IF(OR(B318=$AA$1,B318=$AB$1,B319=$AA$1,B319=$AB$1,B320=$AA$1,,B320=$AB$1),0,1)))</f>
        <v/>
      </c>
      <c r="AB318" s="2" t="str">
        <f>IF($A318&gt;='DB_FG_243way_Regular Symbol'!E$16,"",IF(C318=0,"",IF(OR(C318=$AA$1,C318=$AB$1,C319=$AA$1,C319=$AB$1,C320=$AA$1,,C320=$AB$1),0,1)))</f>
        <v/>
      </c>
      <c r="AC318" s="2" t="str">
        <f>IF($A318&gt;='DB_FG_243way_Regular Symbol'!F$16,"",IF(D318=0,"",IF(OR(D318=$AA$1,D318=$AB$1,D319=$AA$1,D319=$AB$1,D320=$AA$1,,D320=$AB$1),0,1)))</f>
        <v/>
      </c>
      <c r="AD318" s="2" t="str">
        <f>IF($A318&gt;='DB_FG_243way_Regular Symbol'!G$16,"",IF(E318=0,"",IF(OR(E318=$AA$1,E318=$AB$1,E319=$AA$1,E319=$AB$1,E320=$AA$1,,E320=$AB$1),0,1)))</f>
        <v/>
      </c>
      <c r="AE318" s="128" t="str">
        <f>IF($A318&gt;='DB_FG_243way_Regular Symbol'!H$16,"",IF(F318=0,"",IF(OR(F318=$AA$1,F318=$AB$1,F319=$AA$1,F319=$AB$1,F320=$AA$1,,F320=$AB$1),0,1)))</f>
        <v/>
      </c>
      <c r="AG318" s="342" t="str">
        <f>IF($A318&gt;='DB_FG_243way_Regular Symbol'!D$16,"",IF(B318=0,"",IF(OR(B318=$AG$1,B318=$AH$1,B319=$AG$1,B319=$AH$1,B320=$AG$1,B320=$AH$1),0,1)))</f>
        <v/>
      </c>
      <c r="AH318" s="2" t="str">
        <f>IF($A318&gt;='DB_FG_243way_Regular Symbol'!E$16,"",IF(C318=0,"",IF(OR(C318=$AG$1,C318=$AH$1,C319=$AG$1,C319=$AH$1,C320=$AG$1,C320=$AH$1),0,1)))</f>
        <v/>
      </c>
      <c r="AI318" s="2" t="str">
        <f>IF($A318&gt;='DB_FG_243way_Regular Symbol'!F$16,"",IF(D318=0,"",IF(OR(D318=$AG$1,D318=$AH$1,D319=$AG$1,D319=$AH$1,D320=$AG$1,D320=$AH$1),0,1)))</f>
        <v/>
      </c>
      <c r="AJ318" s="2" t="str">
        <f>IF($A318&gt;='DB_FG_243way_Regular Symbol'!G$16,"",IF(E318=0,"",IF(OR(E318=$AG$1,E318=$AH$1,E319=$AG$1,E319=$AH$1,E320=$AG$1,E320=$AH$1),0,1)))</f>
        <v/>
      </c>
      <c r="AK318" s="128" t="str">
        <f>IF($A318&gt;='DB_FG_243way_Regular Symbol'!H$16,"",IF(F318=0,"",IF(OR(F318=$AG$1,F318=$AH$1,F319=$AG$1,F319=$AH$1,F320=$AG$1,F320=$AH$1),0,1)))</f>
        <v/>
      </c>
      <c r="AM318" s="342" t="str">
        <f>IF($A318&gt;='DB_FG_243way_Regular Symbol'!D$16,"",IF(B318=0,"",IF(OR(B318=$AM$1,B318=$AN$1,B319=$AM$1,B319=$AN$1,B320=$AM$1,B320=$AN$1),0,1)))</f>
        <v/>
      </c>
      <c r="AN318" s="2" t="str">
        <f>IF($A318&gt;='DB_FG_243way_Regular Symbol'!E$16,"",IF(C318=0,"",IF(OR(C318=$AM$1,C318=$AN$1,C319=$AM$1,C319=$AN$1,C320=$AM$1,C320=$AN$1),0,1)))</f>
        <v/>
      </c>
      <c r="AO318" s="2" t="str">
        <f>IF($A318&gt;='DB_FG_243way_Regular Symbol'!F$16,"",IF(D318=0,"",IF(OR(D318=$AM$1,D318=$AN$1,D319=$AM$1,D319=$AN$1,D320=$AM$1,D320=$AN$1),0,1)))</f>
        <v/>
      </c>
      <c r="AP318" s="2" t="str">
        <f>IF($A318&gt;='DB_FG_243way_Regular Symbol'!G$16,"",IF(E318=0,"",IF(OR(E318=$AM$1,E318=$AN$1,E319=$AM$1,E319=$AN$1,E320=$AM$1,E320=$AN$1),0,1)))</f>
        <v/>
      </c>
      <c r="AQ318" s="128" t="str">
        <f>IF($A318&gt;='DB_FG_243way_Regular Symbol'!H$16,"",IF(F318=0,"",IF(OR(F318=$AM$1,F318=$AN$1,F319=$AM$1,F319=$AN$1,F320=$AM$1,F320=$AN$1),0,1)))</f>
        <v/>
      </c>
      <c r="AS318" s="342" t="str">
        <f>IF($A318&gt;='DB_FG_243way_Regular Symbol'!D$16,"",IF(B318=0,"",IF(OR(B318=$AM$1,B318=$AT$1,B319=$AM$1,B319=$AT$1,B320=$AM$1,B320=$AT$1),0,1)))</f>
        <v/>
      </c>
      <c r="AT318" s="2" t="str">
        <f>IF($A318&gt;='DB_FG_243way_Regular Symbol'!E$16,"",IF(C318=0,"",IF(OR(C318=$AM$1,C318=$AT$1,C319=$AM$1,C319=$AT$1,C320=$AM$1,C320=$AT$1),0,1)))</f>
        <v/>
      </c>
      <c r="AU318" s="2" t="str">
        <f>IF($A318&gt;='DB_FG_243way_Regular Symbol'!F$16,"",IF(D318=0,"",IF(OR(D318=$AM$1,D318=$AT$1,D319=$AM$1,D319=$AT$1,D320=$AM$1,D320=$AT$1),0,1)))</f>
        <v/>
      </c>
      <c r="AV318" s="2" t="str">
        <f>IF($A318&gt;='DB_FG_243way_Regular Symbol'!G$16,"",IF(E318=0,"",IF(OR(E318=$AM$1,E318=$AT$1,E319=$AM$1,E319=$AT$1,E320=$AM$1,E320=$AT$1),0,1)))</f>
        <v/>
      </c>
      <c r="AW318" s="128" t="str">
        <f>IF($A318&gt;='DB_FG_243way_Regular Symbol'!H$16,"",IF(F318=0,"",IF(OR(F318=$AM$1,F318=$AT$1,F319=$AM$1,F319=$AT$1,F320=$AM$1,F320=$AT$1),0,1)))</f>
        <v/>
      </c>
      <c r="AY318" s="342" t="str">
        <f>IF($A318&gt;='DB_FG_243way_Regular Symbol'!D$16,"",IF(B318=0,"",IF(OR(B318=$AM$1,B318=$AZ$1,B319=$AM$1,B319=$AZ$1,B320=$AM$1,B320=$AZ$1),0,1)))</f>
        <v/>
      </c>
      <c r="AZ318" s="2" t="str">
        <f>IF($A318&gt;='DB_FG_243way_Regular Symbol'!E$16,"",IF(C318=0,"",IF(OR(C318=$AM$1,C318=$AZ$1,C319=$AM$1,C319=$AZ$1,C320=$AM$1,C320=$AZ$1),0,1)))</f>
        <v/>
      </c>
      <c r="BA318" s="2" t="str">
        <f>IF($A318&gt;='DB_FG_243way_Regular Symbol'!F$16,"",IF(D318=0,"",IF(OR(D318=$AM$1,D318=$AZ$1,D319=$AM$1,D319=$AZ$1,D320=$AM$1,D320=$AZ$1),0,1)))</f>
        <v/>
      </c>
      <c r="BB318" s="2" t="str">
        <f>IF($A318&gt;='DB_FG_243way_Regular Symbol'!G$16,"",IF(E318=0,"",IF(OR(E318=$AM$1,E318=$AZ$1,E319=$AM$1,E319=$AZ$1,E320=$AM$1,E320=$AZ$1),0,1)))</f>
        <v/>
      </c>
      <c r="BC318" s="128" t="str">
        <f>IF($A318&gt;='DB_FG_243way_Regular Symbol'!H$16,"",IF(F318=0,"",IF(OR(F318=$AM$1,F318=$AZ$1,F319=$AM$1,F319=$AZ$1,F320=$AM$1,F320=$AZ$1),0,1)))</f>
        <v/>
      </c>
      <c r="BE318" s="342"/>
      <c r="BF318" s="2"/>
      <c r="BG318" s="2" t="str">
        <f>IF($A318&gt;='DB_FG_243way_Regular Symbol'!F$16,"",IF(D318=0,"",COUNTIF(D318:D320,$BF$1)))</f>
        <v/>
      </c>
      <c r="BH318" s="2" t="str">
        <f>IF($A318&gt;='DB_FG_243way_Regular Symbol'!G$16,"",IF(E318=0,"",COUNTIF(E318:E320,$BF$1)))</f>
        <v/>
      </c>
      <c r="BI318" s="2" t="str">
        <f>IF($A318&gt;='DB_FG_243way_Regular Symbol'!H$16,"",IF(F318=0,"",COUNTIF(F318:F320,$BF$1)))</f>
        <v/>
      </c>
      <c r="BK318" s="342"/>
      <c r="BL318" s="2"/>
      <c r="BM318" s="2" t="str">
        <f>IF($A318&gt;='DB_FG_243way_Regular Symbol'!F$16,"",IF(D318=0,"",IF(OR(D318=$AM$1,D318=$BL$1,D319=$AM$1,D319=$BL$1,D320=$AM$1,D320=$BL$1),0,1)))</f>
        <v/>
      </c>
      <c r="BN318" s="2" t="str">
        <f>IF($A318&gt;='DB_FG_243way_Regular Symbol'!G$16,"",IF(E318=0,"",IF(OR(E318=$AM$1,E318=$BL$1,E319=$AM$1,E319=$BL$1,E320=$AM$1,E320=$BL$1),0,1)))</f>
        <v/>
      </c>
      <c r="BO318" s="128" t="str">
        <f>IF($A318&gt;='DB_FG_243way_Regular Symbol'!H$16,"",IF(F318=0,"",IF(OR(F318=$AM$1,F318=$BL$1,F319=$AM$1,F319=$BL$1,F320=$AM$1,F320=$BL$1),0,1)))</f>
        <v/>
      </c>
      <c r="BQ318" s="2" t="str">
        <f>IF($A318&gt;='DB_FG_243way_Regular Symbol'!D$16,"",IF(B318=0,"",IF(OR(B318=$BQ$1,B318=$BR$1,B319=$BQ$1,B319=$BR$1,B320=$BQ$1,B320=$BR$1),0,1)))</f>
        <v/>
      </c>
      <c r="BR318" s="2" t="str">
        <f>IF($A318&gt;='DB_FG_243way_Regular Symbol'!E$16,"",IF(C318=0,"",IF(OR(C318=$BQ$1,C318=$BR$1,C319=$BQ$1,C319=$BR$1,C320=$BQ$1,C320=$BR$1),0,1)))</f>
        <v/>
      </c>
      <c r="BS318" s="2" t="str">
        <f>IF($A318&gt;='DB_FG_243way_Regular Symbol'!F$16,"",IF(D318=0,"",IF(OR(D318=$BQ$1,D318=$BR$1,D319=$BQ$1,D319=$BR$1,D320=$BQ$1,D320=$BR$1),0,1)))</f>
        <v/>
      </c>
      <c r="BT318" s="2" t="str">
        <f>IF($A318&gt;='DB_FG_243way_Regular Symbol'!G$16,"",IF(E318=0,"",IF(OR(E318=$BQ$1,E318=$BR$1,E319=$BQ$1,E319=$BR$1,E320=$BQ$1,E320=$BR$1),0,1)))</f>
        <v/>
      </c>
      <c r="BU318" s="2" t="str">
        <f>IF($A318&gt;='DB_FG_243way_Regular Symbol'!H$16,"",IF(F318=0,"",IF(OR(F318=$BQ$1,F318=$BR$1,F319=$BQ$1,F319=$BR$1,F320=$BQ$1,F320=$BR$1),0,1)))</f>
        <v/>
      </c>
      <c r="BW318" s="2" t="str">
        <f>IF($A318&gt;='DB_FG_243way_Regular Symbol'!D$16,"",IF(B318=0,"",IF(OR(B318=$BW$1,B319=$BW$1,B320=$BW$1,B318=$BX$1,B319=$BX$1,B320=$BX$1),0,1)))</f>
        <v/>
      </c>
      <c r="BX318" s="2" t="str">
        <f>IF($A318&gt;='DB_FG_243way_Regular Symbol'!E$16,"",IF(C318=0,"",IF(OR(C318=$BW$1,C319=$BW$1,C320=$BW$1,C318=$BX$1,C319=$BX$1,C320=$BX$1),0,1)))</f>
        <v/>
      </c>
      <c r="BY318" s="2" t="str">
        <f>IF($A318&gt;='DB_FG_243way_Regular Symbol'!F$16,"",IF(D318=0,"",IF(OR(D318=$BW$1,D319=$BW$1,D320=$BW$1,D318=$BX$1,D319=$BX$1,D320=$BX$1),0,1)))</f>
        <v/>
      </c>
      <c r="BZ318" s="2" t="str">
        <f>IF($A318&gt;='DB_FG_243way_Regular Symbol'!G$16,"",IF(E318=0,"",IF(OR(E318=$BW$1,E319=$BW$1,E320=$BW$1,E318=$BX$1,E319=$BX$1,E320=$BX$1),0,1)))</f>
        <v/>
      </c>
      <c r="CA318" s="2" t="str">
        <f>IF($A318&gt;='DB_FG_243way_Regular Symbol'!H$16,"",IF(F318=0,"",IF(OR(F318=$BW$1,F319=$BW$1,F320=$BW$1,F318=$BX$1,F319=$BX$1,F320=$BX$1),0,1)))</f>
        <v/>
      </c>
      <c r="CC318" s="2" t="str">
        <f>IF($A318&gt;='DB_FG_243way_Regular Symbol'!D$16,"",IF(B318=0,"",IF(OR(B318=$BW$1,B319=$BW$1,B320=$BW$1,B318=$CD$1,B319=$CD$1,B320=$CD$1),0,1)))</f>
        <v/>
      </c>
      <c r="CD318" s="2" t="str">
        <f>IF($A318&gt;='DB_FG_243way_Regular Symbol'!E$16,"",IF(C318=0,"",IF(OR(C318=$BW$1,C319=$BW$1,C320=$BW$1,C318=$CD$1,C319=$CD$1,C320=$CD$1),0,1)))</f>
        <v/>
      </c>
      <c r="CE318" s="2" t="str">
        <f>IF($A318&gt;='DB_FG_243way_Regular Symbol'!F$16,"",IF(D318=0,"",IF(OR(D318=$BW$1,D319=$BW$1,D320=$BW$1,D318=$CD$1,D319=$CD$1,D320=$CD$1),0,1)))</f>
        <v/>
      </c>
      <c r="CF318" s="2" t="str">
        <f>IF($A318&gt;='DB_FG_243way_Regular Symbol'!G$16,"",IF(E318=0,"",IF(OR(E318=$BW$1,E319=$BW$1,E320=$BW$1,E318=$CD$1,E319=$CD$1,E320=$CD$1),0,1)))</f>
        <v/>
      </c>
      <c r="CG318" s="2" t="str">
        <f>IF($A318&gt;='DB_FG_243way_Regular Symbol'!H$16,"",IF(F318=0,"",IF(OR(F318=$BW$1,F319=$BW$1,F320=$BW$1,F318=$CD$1,F319=$CD$1,F320=$CD$1),0,1)))</f>
        <v/>
      </c>
      <c r="CI318" s="2" t="str">
        <f>IF($A318&gt;='DB_FG_243way_Regular Symbol'!D$16,"",IF(B318=0,"",IF(OR(B318=$BW$1,B319=$BW$1,B320=$BW$1,B318=$CJ$1,B319=$CJ$1,B320=$CJ$1),0,1)))</f>
        <v/>
      </c>
      <c r="CJ318" s="2" t="str">
        <f>IF($A318&gt;='DB_FG_243way_Regular Symbol'!E$16,"",IF(C318=0,"",IF(OR(C318=$BW$1,C319=$BW$1,C320=$BW$1,C318=$CJ$1,C319=$CJ$1,C320=$CJ$1),0,1)))</f>
        <v/>
      </c>
      <c r="CK318" s="2" t="str">
        <f>IF($A318&gt;='DB_FG_243way_Regular Symbol'!F$16,"",IF(D318=0,"",IF(OR(D318=$BW$1,D319=$BW$1,D320=$BW$1,D318=$CJ$1,D319=$CJ$1,D320=$CJ$1),0,1)))</f>
        <v/>
      </c>
      <c r="CL318" s="2" t="str">
        <f>IF($A318&gt;='DB_FG_243way_Regular Symbol'!G$16,"",IF(E318=0,"",IF(OR(E318=$BW$1,E319=$BW$1,E320=$BW$1,E318=$CJ$1,E319=$CJ$1,E320=$CJ$1),0,1)))</f>
        <v/>
      </c>
      <c r="CM318" s="2" t="str">
        <f>IF($A318&gt;='DB_FG_243way_Regular Symbol'!H$16,"",IF(F318=0,"",IF(OR(F318=$BW$1,F319=$BW$1,F320=$BW$1,F318=$CJ$1,F319=$CJ$1,F320=$CJ$1),0,1)))</f>
        <v/>
      </c>
      <c r="CO318" s="2" t="str">
        <f>IF($A318&gt;='DB_FG_243way_Regular Symbol'!D$16,"",IF(B318=0,"",IF(OR(B318=$BW$1,B319=$BW$1,B320=$BW$1,B318=$CP$1,B319=$CP$1,B320=$CP$1),0,1)))</f>
        <v/>
      </c>
      <c r="CP318" s="2" t="str">
        <f>IF($A318&gt;='DB_FG_243way_Regular Symbol'!E$16,"",IF(C318=0,"",IF(OR(C318=$BW$1,C319=$BW$1,C320=$BW$1,C318=$CP$1,C319=$CP$1,C320=$CP$1),0,1)))</f>
        <v/>
      </c>
      <c r="CQ318" s="2" t="str">
        <f>IF($A318&gt;='DB_FG_243way_Regular Symbol'!F$16,"",IF(D318=0,"",IF(OR(D318=$BW$1,D319=$BW$1,D320=$BW$1,D318=$CP$1,D319=$CP$1,D320=$CP$1),0,1)))</f>
        <v/>
      </c>
      <c r="CR318" s="2" t="str">
        <f>IF($A318&gt;='DB_FG_243way_Regular Symbol'!G$16,"",IF(E318=0,"",IF(OR(E318=$BW$1,E319=$BW$1,E320=$BW$1,E318=$CP$1,E319=$CP$1,E320=$CP$1),0,1)))</f>
        <v/>
      </c>
      <c r="CS318" s="2" t="str">
        <f>IF($A318&gt;='DB_FG_243way_Regular Symbol'!H$16,"",IF(F318=0,"",IF(OR(F318=$BW$1,F319=$BW$1,F320=$BW$1,F318=$CP$1,F319=$CP$1,F320=$CP$1),0,1)))</f>
        <v/>
      </c>
      <c r="CU318" s="2" t="str">
        <f>IF($A318&gt;='DB_FG_243way_Regular Symbol'!D$16,"",IF(B318=0,"",IF(OR(B318=$BW$1,B319=$BW$1,B320=$BW$1,B318=$CV$1,B319=$CV$1,B320=$CV$1),0,1)))</f>
        <v/>
      </c>
      <c r="CV318" s="2" t="str">
        <f>IF($A318&gt;='DB_FG_243way_Regular Symbol'!E$16,"",IF(C318=0,"",IF(OR(C318=$BW$1,C319=$BW$1,C320=$BW$1,C318=$CV$1,C319=$CV$1,C320=$CV$1),0,1)))</f>
        <v/>
      </c>
      <c r="CW318" s="2" t="str">
        <f>IF($A318&gt;='DB_FG_243way_Regular Symbol'!F$16,"",IF(D318=0,"",IF(OR(D318=$BW$1,D319=$BW$1,D320=$BW$1,D318=$CV$1,D319=$CV$1,D320=$CV$1),0,1)))</f>
        <v/>
      </c>
      <c r="CX318" s="2" t="str">
        <f>IF($A318&gt;='DB_FG_243way_Regular Symbol'!G$16,"",IF(E318=0,"",IF(OR(E318=$BW$1,E319=$BW$1,E320=$BW$1,E318=$CV$1,E319=$CV$1,E320=$CV$1),0,1)))</f>
        <v/>
      </c>
      <c r="CY318" s="2" t="str">
        <f>IF($A318&gt;='DB_FG_243way_Regular Symbol'!H$16,"",IF(F318=0,"",IF(OR(F318=$BW$1,F319=$BW$1,F320=$BW$1,F318=$CV$1,F319=$CV$1,F320=$CV$1),0,1)))</f>
        <v/>
      </c>
    </row>
    <row r="319" spans="1:103">
      <c r="A319" s="341">
        <f>IF('DB_FG_243way_Regular Symbol'!L318="","",'DB_FG_243way_Regular Symbol'!L318)</f>
        <v>315</v>
      </c>
      <c r="B319" s="184" t="str">
        <f>IF('DB_FG_243way_Regular Symbol'!M318="",
IF($A319-'DB_FG_243way_Regular Symbol'!D$16&gt;='DB_FG_243way_RegularＸ_W()'!B$2-1,"",VLOOKUP($A319-'DB_FG_243way_Regular Symbol'!D$16,'DB_FG_243way_Regular Symbol'!$L$3:$Q$99,'DB_FG_243way_RegularＸ_W()'!B$3+1,FALSE)),
'DB_FG_243way_Regular Symbol'!M318)</f>
        <v/>
      </c>
      <c r="C319" s="184" t="str">
        <f>IF('DB_FG_243way_Regular Symbol'!N318="",
IF($A319-'DB_FG_243way_Regular Symbol'!E$16&gt;='DB_FG_243way_RegularＸ_W()'!C$2-1,"",VLOOKUP($A319-'DB_FG_243way_Regular Symbol'!E$16,'DB_FG_243way_Regular Symbol'!$L$3:$Q$99,'DB_FG_243way_RegularＸ_W()'!C$3+1,FALSE)),
'DB_FG_243way_Regular Symbol'!N318)</f>
        <v/>
      </c>
      <c r="D319" s="184" t="str">
        <f>IF('DB_FG_243way_Regular Symbol'!O318="",
IF($A319-'DB_FG_243way_Regular Symbol'!F$16&gt;='DB_FG_243way_RegularＸ_W()'!D$2-1,"",VLOOKUP($A319-'DB_FG_243way_Regular Symbol'!F$16,'DB_FG_243way_Regular Symbol'!$L$3:$Q$99,'DB_FG_243way_RegularＸ_W()'!D$3+1,FALSE)),
'DB_FG_243way_Regular Symbol'!O318)</f>
        <v/>
      </c>
      <c r="E319" s="184" t="str">
        <f>IF('DB_FG_243way_Regular Symbol'!P318="",
IF($A319-'DB_FG_243way_Regular Symbol'!G$16&gt;='DB_FG_243way_RegularＸ_W()'!E$2-1,"",VLOOKUP($A319-'DB_FG_243way_Regular Symbol'!G$16,'DB_FG_243way_Regular Symbol'!$L$3:$Q$99,'DB_FG_243way_RegularＸ_W()'!E$3+1,FALSE)),
'DB_FG_243way_Regular Symbol'!P318)</f>
        <v/>
      </c>
      <c r="F319" s="358" t="str">
        <f>IF('DB_FG_243way_Regular Symbol'!Q318="",
IF($A319-'DB_FG_243way_Regular Symbol'!H$16&gt;='DB_FG_243way_RegularＸ_W()'!F$2-1,"",VLOOKUP($A319-'DB_FG_243way_Regular Symbol'!H$16,'DB_FG_243way_Regular Symbol'!$L$3:$Q$99,'DB_FG_243way_RegularＸ_W()'!F$3+1,FALSE)),
'DB_FG_243way_Regular Symbol'!Q318)</f>
        <v/>
      </c>
      <c r="O319" s="342" t="str">
        <f>IF($A319&gt;='DB_FG_243way_Regular Symbol'!D$16,"",IF(B319=0,"",IF(OR(B319=$O$1,B319=$P$1,B320=$O$1,B320=$P$1,B321=$O$1,B321=$P$1),0,1)))</f>
        <v/>
      </c>
      <c r="P319" s="2" t="str">
        <f>IF($A319&gt;='DB_FG_243way_Regular Symbol'!E$16,"",IF(C319=0,"",IF(OR(C319=$O$1,C319=$P$1,C320=$O$1,C320=$P$1,C321=$O$1,C321=$P$1),0,1)))</f>
        <v/>
      </c>
      <c r="Q319" s="2" t="str">
        <f>IF($A319&gt;='DB_FG_243way_Regular Symbol'!F$16,"",IF(D319=0,"",IF(OR(D319=$O$1,D319=$P$1,D320=$O$1,D320=$P$1,D321=$O$1,D321=$P$1),0,1)))</f>
        <v/>
      </c>
      <c r="R319" s="2" t="str">
        <f>IF($A319&gt;='DB_FG_243way_Regular Symbol'!G$16,"",IF(E319=0,"",IF(OR(E319=$O$1,E319=$P$1,E320=$O$1,E320=$P$1,E321=$O$1,E321=$P$1),0,1)))</f>
        <v/>
      </c>
      <c r="S319" s="128" t="str">
        <f>IF($A319&gt;='DB_FG_243way_Regular Symbol'!H$16,"",IF(F319=0,"",IF(OR(F319=$O$1,F319=$P$1,F320=$O$1,F320=$P$1,F321=$O$1,F321=$P$1),0,1)))</f>
        <v/>
      </c>
      <c r="U319" s="342" t="str">
        <f>IF($A319&gt;='DB_FG_243way_Regular Symbol'!D$16,"",IF(B319=0,"",IF(OR(B319=$U$1,B319=$V$1,B320=$U$1,B320=$V$1,B321=$U$1,B321=$V$1),0,1)))</f>
        <v/>
      </c>
      <c r="V319" s="2" t="str">
        <f>IF($A319&gt;='DB_FG_243way_Regular Symbol'!E$16,"",IF(C319=0,"",IF(OR(C319=$U$1,C319=$V$1,C320=$U$1,C320=$V$1,C321=$U$1,C321=$V$1),0,1)))</f>
        <v/>
      </c>
      <c r="W319" s="2" t="str">
        <f>IF($A319&gt;='DB_FG_243way_Regular Symbol'!F$16,"",IF(D319=0,"",IF(OR(D319=$U$1,D319=$V$1,D320=$U$1,D320=$V$1,D321=$U$1,D321=$V$1),0,1)))</f>
        <v/>
      </c>
      <c r="X319" s="2" t="str">
        <f>IF($A319&gt;='DB_FG_243way_Regular Symbol'!G$16,"",IF(E319=0,"",IF(OR(E319=$U$1,E319=$V$1,E320=$U$1,E320=$V$1,E321=$U$1,E321=$V$1),0,1)))</f>
        <v/>
      </c>
      <c r="Y319" s="128" t="str">
        <f>IF($A319&gt;='DB_FG_243way_Regular Symbol'!H$16,"",IF(F319=0,"",IF(OR(F319=$U$1,F319=$V$1,F320=$U$1,F320=$V$1,F321=$U$1,F321=$V$1),0,1)))</f>
        <v/>
      </c>
      <c r="AA319" s="342" t="str">
        <f>IF($A319&gt;='DB_FG_243way_Regular Symbol'!D$16,"",IF(B319=0,"",IF(OR(B319=$AA$1,B319=$AB$1,B320=$AA$1,B320=$AB$1,B321=$AA$1,,B321=$AB$1),0,1)))</f>
        <v/>
      </c>
      <c r="AB319" s="2" t="str">
        <f>IF($A319&gt;='DB_FG_243way_Regular Symbol'!E$16,"",IF(C319=0,"",IF(OR(C319=$AA$1,C319=$AB$1,C320=$AA$1,C320=$AB$1,C321=$AA$1,,C321=$AB$1),0,1)))</f>
        <v/>
      </c>
      <c r="AC319" s="2" t="str">
        <f>IF($A319&gt;='DB_FG_243way_Regular Symbol'!F$16,"",IF(D319=0,"",IF(OR(D319=$AA$1,D319=$AB$1,D320=$AA$1,D320=$AB$1,D321=$AA$1,,D321=$AB$1),0,1)))</f>
        <v/>
      </c>
      <c r="AD319" s="2" t="str">
        <f>IF($A319&gt;='DB_FG_243way_Regular Symbol'!G$16,"",IF(E319=0,"",IF(OR(E319=$AA$1,E319=$AB$1,E320=$AA$1,E320=$AB$1,E321=$AA$1,,E321=$AB$1),0,1)))</f>
        <v/>
      </c>
      <c r="AE319" s="128" t="str">
        <f>IF($A319&gt;='DB_FG_243way_Regular Symbol'!H$16,"",IF(F319=0,"",IF(OR(F319=$AA$1,F319=$AB$1,F320=$AA$1,F320=$AB$1,F321=$AA$1,,F321=$AB$1),0,1)))</f>
        <v/>
      </c>
      <c r="AG319" s="342" t="str">
        <f>IF($A319&gt;='DB_FG_243way_Regular Symbol'!D$16,"",IF(B319=0,"",IF(OR(B319=$AG$1,B319=$AH$1,B320=$AG$1,B320=$AH$1,B321=$AG$1,B321=$AH$1),0,1)))</f>
        <v/>
      </c>
      <c r="AH319" s="2" t="str">
        <f>IF($A319&gt;='DB_FG_243way_Regular Symbol'!E$16,"",IF(C319=0,"",IF(OR(C319=$AG$1,C319=$AH$1,C320=$AG$1,C320=$AH$1,C321=$AG$1,C321=$AH$1),0,1)))</f>
        <v/>
      </c>
      <c r="AI319" s="2" t="str">
        <f>IF($A319&gt;='DB_FG_243way_Regular Symbol'!F$16,"",IF(D319=0,"",IF(OR(D319=$AG$1,D319=$AH$1,D320=$AG$1,D320=$AH$1,D321=$AG$1,D321=$AH$1),0,1)))</f>
        <v/>
      </c>
      <c r="AJ319" s="2" t="str">
        <f>IF($A319&gt;='DB_FG_243way_Regular Symbol'!G$16,"",IF(E319=0,"",IF(OR(E319=$AG$1,E319=$AH$1,E320=$AG$1,E320=$AH$1,E321=$AG$1,E321=$AH$1),0,1)))</f>
        <v/>
      </c>
      <c r="AK319" s="128" t="str">
        <f>IF($A319&gt;='DB_FG_243way_Regular Symbol'!H$16,"",IF(F319=0,"",IF(OR(F319=$AG$1,F319=$AH$1,F320=$AG$1,F320=$AH$1,F321=$AG$1,F321=$AH$1),0,1)))</f>
        <v/>
      </c>
      <c r="AM319" s="342" t="str">
        <f>IF($A319&gt;='DB_FG_243way_Regular Symbol'!D$16,"",IF(B319=0,"",IF(OR(B319=$AM$1,B319=$AN$1,B320=$AM$1,B320=$AN$1,B321=$AM$1,B321=$AN$1),0,1)))</f>
        <v/>
      </c>
      <c r="AN319" s="2" t="str">
        <f>IF($A319&gt;='DB_FG_243way_Regular Symbol'!E$16,"",IF(C319=0,"",IF(OR(C319=$AM$1,C319=$AN$1,C320=$AM$1,C320=$AN$1,C321=$AM$1,C321=$AN$1),0,1)))</f>
        <v/>
      </c>
      <c r="AO319" s="2" t="str">
        <f>IF($A319&gt;='DB_FG_243way_Regular Symbol'!F$16,"",IF(D319=0,"",IF(OR(D319=$AM$1,D319=$AN$1,D320=$AM$1,D320=$AN$1,D321=$AM$1,D321=$AN$1),0,1)))</f>
        <v/>
      </c>
      <c r="AP319" s="2" t="str">
        <f>IF($A319&gt;='DB_FG_243way_Regular Symbol'!G$16,"",IF(E319=0,"",IF(OR(E319=$AM$1,E319=$AN$1,E320=$AM$1,E320=$AN$1,E321=$AM$1,E321=$AN$1),0,1)))</f>
        <v/>
      </c>
      <c r="AQ319" s="128" t="str">
        <f>IF($A319&gt;='DB_FG_243way_Regular Symbol'!H$16,"",IF(F319=0,"",IF(OR(F319=$AM$1,F319=$AN$1,F320=$AM$1,F320=$AN$1,F321=$AM$1,F321=$AN$1),0,1)))</f>
        <v/>
      </c>
      <c r="AS319" s="342" t="str">
        <f>IF($A319&gt;='DB_FG_243way_Regular Symbol'!D$16,"",IF(B319=0,"",IF(OR(B319=$AM$1,B319=$AT$1,B320=$AM$1,B320=$AT$1,B321=$AM$1,B321=$AT$1),0,1)))</f>
        <v/>
      </c>
      <c r="AT319" s="2" t="str">
        <f>IF($A319&gt;='DB_FG_243way_Regular Symbol'!E$16,"",IF(C319=0,"",IF(OR(C319=$AM$1,C319=$AT$1,C320=$AM$1,C320=$AT$1,C321=$AM$1,C321=$AT$1),0,1)))</f>
        <v/>
      </c>
      <c r="AU319" s="2" t="str">
        <f>IF($A319&gt;='DB_FG_243way_Regular Symbol'!F$16,"",IF(D319=0,"",IF(OR(D319=$AM$1,D319=$AT$1,D320=$AM$1,D320=$AT$1,D321=$AM$1,D321=$AT$1),0,1)))</f>
        <v/>
      </c>
      <c r="AV319" s="2" t="str">
        <f>IF($A319&gt;='DB_FG_243way_Regular Symbol'!G$16,"",IF(E319=0,"",IF(OR(E319=$AM$1,E319=$AT$1,E320=$AM$1,E320=$AT$1,E321=$AM$1,E321=$AT$1),0,1)))</f>
        <v/>
      </c>
      <c r="AW319" s="128" t="str">
        <f>IF($A319&gt;='DB_FG_243way_Regular Symbol'!H$16,"",IF(F319=0,"",IF(OR(F319=$AM$1,F319=$AT$1,F320=$AM$1,F320=$AT$1,F321=$AM$1,F321=$AT$1),0,1)))</f>
        <v/>
      </c>
      <c r="AY319" s="342" t="str">
        <f>IF($A319&gt;='DB_FG_243way_Regular Symbol'!D$16,"",IF(B319=0,"",IF(OR(B319=$AM$1,B319=$AZ$1,B320=$AM$1,B320=$AZ$1,B321=$AM$1,B321=$AZ$1),0,1)))</f>
        <v/>
      </c>
      <c r="AZ319" s="2" t="str">
        <f>IF($A319&gt;='DB_FG_243way_Regular Symbol'!E$16,"",IF(C319=0,"",IF(OR(C319=$AM$1,C319=$AZ$1,C320=$AM$1,C320=$AZ$1,C321=$AM$1,C321=$AZ$1),0,1)))</f>
        <v/>
      </c>
      <c r="BA319" s="2" t="str">
        <f>IF($A319&gt;='DB_FG_243way_Regular Symbol'!F$16,"",IF(D319=0,"",IF(OR(D319=$AM$1,D319=$AZ$1,D320=$AM$1,D320=$AZ$1,D321=$AM$1,D321=$AZ$1),0,1)))</f>
        <v/>
      </c>
      <c r="BB319" s="2" t="str">
        <f>IF($A319&gt;='DB_FG_243way_Regular Symbol'!G$16,"",IF(E319=0,"",IF(OR(E319=$AM$1,E319=$AZ$1,E320=$AM$1,E320=$AZ$1,E321=$AM$1,E321=$AZ$1),0,1)))</f>
        <v/>
      </c>
      <c r="BC319" s="128" t="str">
        <f>IF($A319&gt;='DB_FG_243way_Regular Symbol'!H$16,"",IF(F319=0,"",IF(OR(F319=$AM$1,F319=$AZ$1,F320=$AM$1,F320=$AZ$1,F321=$AM$1,F321=$AZ$1),0,1)))</f>
        <v/>
      </c>
      <c r="BE319" s="342"/>
      <c r="BF319" s="2"/>
      <c r="BG319" s="2" t="str">
        <f>IF($A319&gt;='DB_FG_243way_Regular Symbol'!F$16,"",IF(D319=0,"",COUNTIF(D319:D321,$BF$1)))</f>
        <v/>
      </c>
      <c r="BH319" s="2" t="str">
        <f>IF($A319&gt;='DB_FG_243way_Regular Symbol'!G$16,"",IF(E319=0,"",COUNTIF(E319:E321,$BF$1)))</f>
        <v/>
      </c>
      <c r="BI319" s="2" t="str">
        <f>IF($A319&gt;='DB_FG_243way_Regular Symbol'!H$16,"",IF(F319=0,"",COUNTIF(F319:F321,$BF$1)))</f>
        <v/>
      </c>
      <c r="BK319" s="342"/>
      <c r="BL319" s="2"/>
      <c r="BM319" s="2" t="str">
        <f>IF($A319&gt;='DB_FG_243way_Regular Symbol'!F$16,"",IF(D319=0,"",IF(OR(D319=$AM$1,D319=$BL$1,D320=$AM$1,D320=$BL$1,D321=$AM$1,D321=$BL$1),0,1)))</f>
        <v/>
      </c>
      <c r="BN319" s="2" t="str">
        <f>IF($A319&gt;='DB_FG_243way_Regular Symbol'!G$16,"",IF(E319=0,"",IF(OR(E319=$AM$1,E319=$BL$1,E320=$AM$1,E320=$BL$1,E321=$AM$1,E321=$BL$1),0,1)))</f>
        <v/>
      </c>
      <c r="BO319" s="128" t="str">
        <f>IF($A319&gt;='DB_FG_243way_Regular Symbol'!H$16,"",IF(F319=0,"",IF(OR(F319=$AM$1,F319=$BL$1,F320=$AM$1,F320=$BL$1,F321=$AM$1,F321=$BL$1),0,1)))</f>
        <v/>
      </c>
      <c r="BQ319" s="2" t="str">
        <f>IF($A319&gt;='DB_FG_243way_Regular Symbol'!D$16,"",IF(B319=0,"",IF(OR(B319=$BQ$1,B319=$BR$1,B320=$BQ$1,B320=$BR$1,B321=$BQ$1,B321=$BR$1),0,1)))</f>
        <v/>
      </c>
      <c r="BR319" s="2" t="str">
        <f>IF($A319&gt;='DB_FG_243way_Regular Symbol'!E$16,"",IF(C319=0,"",IF(OR(C319=$BQ$1,C319=$BR$1,C320=$BQ$1,C320=$BR$1,C321=$BQ$1,C321=$BR$1),0,1)))</f>
        <v/>
      </c>
      <c r="BS319" s="2" t="str">
        <f>IF($A319&gt;='DB_FG_243way_Regular Symbol'!F$16,"",IF(D319=0,"",IF(OR(D319=$BQ$1,D319=$BR$1,D320=$BQ$1,D320=$BR$1,D321=$BQ$1,D321=$BR$1),0,1)))</f>
        <v/>
      </c>
      <c r="BT319" s="2" t="str">
        <f>IF($A319&gt;='DB_FG_243way_Regular Symbol'!G$16,"",IF(E319=0,"",IF(OR(E319=$BQ$1,E319=$BR$1,E320=$BQ$1,E320=$BR$1,E321=$BQ$1,E321=$BR$1),0,1)))</f>
        <v/>
      </c>
      <c r="BU319" s="2" t="str">
        <f>IF($A319&gt;='DB_FG_243way_Regular Symbol'!H$16,"",IF(F319=0,"",IF(OR(F319=$BQ$1,F319=$BR$1,F320=$BQ$1,F320=$BR$1,F321=$BQ$1,F321=$BR$1),0,1)))</f>
        <v/>
      </c>
      <c r="BW319" s="2" t="str">
        <f>IF($A319&gt;='DB_FG_243way_Regular Symbol'!D$16,"",IF(B319=0,"",IF(OR(B319=$BW$1,B320=$BW$1,B321=$BW$1,B319=$BX$1,B320=$BX$1,B321=$BX$1),0,1)))</f>
        <v/>
      </c>
      <c r="BX319" s="2" t="str">
        <f>IF($A319&gt;='DB_FG_243way_Regular Symbol'!E$16,"",IF(C319=0,"",IF(OR(C319=$BW$1,C320=$BW$1,C321=$BW$1,C319=$BX$1,C320=$BX$1,C321=$BX$1),0,1)))</f>
        <v/>
      </c>
      <c r="BY319" s="2" t="str">
        <f>IF($A319&gt;='DB_FG_243way_Regular Symbol'!F$16,"",IF(D319=0,"",IF(OR(D319=$BW$1,D320=$BW$1,D321=$BW$1,D319=$BX$1,D320=$BX$1,D321=$BX$1),0,1)))</f>
        <v/>
      </c>
      <c r="BZ319" s="2" t="str">
        <f>IF($A319&gt;='DB_FG_243way_Regular Symbol'!G$16,"",IF(E319=0,"",IF(OR(E319=$BW$1,E320=$BW$1,E321=$BW$1,E319=$BX$1,E320=$BX$1,E321=$BX$1),0,1)))</f>
        <v/>
      </c>
      <c r="CA319" s="2" t="str">
        <f>IF($A319&gt;='DB_FG_243way_Regular Symbol'!H$16,"",IF(F319=0,"",IF(OR(F319=$BW$1,F320=$BW$1,F321=$BW$1,F319=$BX$1,F320=$BX$1,F321=$BX$1),0,1)))</f>
        <v/>
      </c>
      <c r="CC319" s="2" t="str">
        <f>IF($A319&gt;='DB_FG_243way_Regular Symbol'!D$16,"",IF(B319=0,"",IF(OR(B319=$BW$1,B320=$BW$1,B321=$BW$1,B319=$CD$1,B320=$CD$1,B321=$CD$1),0,1)))</f>
        <v/>
      </c>
      <c r="CD319" s="2" t="str">
        <f>IF($A319&gt;='DB_FG_243way_Regular Symbol'!E$16,"",IF(C319=0,"",IF(OR(C319=$BW$1,C320=$BW$1,C321=$BW$1,C319=$CD$1,C320=$CD$1,C321=$CD$1),0,1)))</f>
        <v/>
      </c>
      <c r="CE319" s="2" t="str">
        <f>IF($A319&gt;='DB_FG_243way_Regular Symbol'!F$16,"",IF(D319=0,"",IF(OR(D319=$BW$1,D320=$BW$1,D321=$BW$1,D319=$CD$1,D320=$CD$1,D321=$CD$1),0,1)))</f>
        <v/>
      </c>
      <c r="CF319" s="2" t="str">
        <f>IF($A319&gt;='DB_FG_243way_Regular Symbol'!G$16,"",IF(E319=0,"",IF(OR(E319=$BW$1,E320=$BW$1,E321=$BW$1,E319=$CD$1,E320=$CD$1,E321=$CD$1),0,1)))</f>
        <v/>
      </c>
      <c r="CG319" s="2" t="str">
        <f>IF($A319&gt;='DB_FG_243way_Regular Symbol'!H$16,"",IF(F319=0,"",IF(OR(F319=$BW$1,F320=$BW$1,F321=$BW$1,F319=$CD$1,F320=$CD$1,F321=$CD$1),0,1)))</f>
        <v/>
      </c>
      <c r="CI319" s="2" t="str">
        <f>IF($A319&gt;='DB_FG_243way_Regular Symbol'!D$16,"",IF(B319=0,"",IF(OR(B319=$BW$1,B320=$BW$1,B321=$BW$1,B319=$CJ$1,B320=$CJ$1,B321=$CJ$1),0,1)))</f>
        <v/>
      </c>
      <c r="CJ319" s="2" t="str">
        <f>IF($A319&gt;='DB_FG_243way_Regular Symbol'!E$16,"",IF(C319=0,"",IF(OR(C319=$BW$1,C320=$BW$1,C321=$BW$1,C319=$CJ$1,C320=$CJ$1,C321=$CJ$1),0,1)))</f>
        <v/>
      </c>
      <c r="CK319" s="2" t="str">
        <f>IF($A319&gt;='DB_FG_243way_Regular Symbol'!F$16,"",IF(D319=0,"",IF(OR(D319=$BW$1,D320=$BW$1,D321=$BW$1,D319=$CJ$1,D320=$CJ$1,D321=$CJ$1),0,1)))</f>
        <v/>
      </c>
      <c r="CL319" s="2" t="str">
        <f>IF($A319&gt;='DB_FG_243way_Regular Symbol'!G$16,"",IF(E319=0,"",IF(OR(E319=$BW$1,E320=$BW$1,E321=$BW$1,E319=$CJ$1,E320=$CJ$1,E321=$CJ$1),0,1)))</f>
        <v/>
      </c>
      <c r="CM319" s="2" t="str">
        <f>IF($A319&gt;='DB_FG_243way_Regular Symbol'!H$16,"",IF(F319=0,"",IF(OR(F319=$BW$1,F320=$BW$1,F321=$BW$1,F319=$CJ$1,F320=$CJ$1,F321=$CJ$1),0,1)))</f>
        <v/>
      </c>
      <c r="CO319" s="2" t="str">
        <f>IF($A319&gt;='DB_FG_243way_Regular Symbol'!D$16,"",IF(B319=0,"",IF(OR(B319=$BW$1,B320=$BW$1,B321=$BW$1,B319=$CP$1,B320=$CP$1,B321=$CP$1),0,1)))</f>
        <v/>
      </c>
      <c r="CP319" s="2" t="str">
        <f>IF($A319&gt;='DB_FG_243way_Regular Symbol'!E$16,"",IF(C319=0,"",IF(OR(C319=$BW$1,C320=$BW$1,C321=$BW$1,C319=$CP$1,C320=$CP$1,C321=$CP$1),0,1)))</f>
        <v/>
      </c>
      <c r="CQ319" s="2" t="str">
        <f>IF($A319&gt;='DB_FG_243way_Regular Symbol'!F$16,"",IF(D319=0,"",IF(OR(D319=$BW$1,D320=$BW$1,D321=$BW$1,D319=$CP$1,D320=$CP$1,D321=$CP$1),0,1)))</f>
        <v/>
      </c>
      <c r="CR319" s="2" t="str">
        <f>IF($A319&gt;='DB_FG_243way_Regular Symbol'!G$16,"",IF(E319=0,"",IF(OR(E319=$BW$1,E320=$BW$1,E321=$BW$1,E319=$CP$1,E320=$CP$1,E321=$CP$1),0,1)))</f>
        <v/>
      </c>
      <c r="CS319" s="2" t="str">
        <f>IF($A319&gt;='DB_FG_243way_Regular Symbol'!H$16,"",IF(F319=0,"",IF(OR(F319=$BW$1,F320=$BW$1,F321=$BW$1,F319=$CP$1,F320=$CP$1,F321=$CP$1),0,1)))</f>
        <v/>
      </c>
      <c r="CU319" s="2" t="str">
        <f>IF($A319&gt;='DB_FG_243way_Regular Symbol'!D$16,"",IF(B319=0,"",IF(OR(B319=$BW$1,B320=$BW$1,B321=$BW$1,B319=$CV$1,B320=$CV$1,B321=$CV$1),0,1)))</f>
        <v/>
      </c>
      <c r="CV319" s="2" t="str">
        <f>IF($A319&gt;='DB_FG_243way_Regular Symbol'!E$16,"",IF(C319=0,"",IF(OR(C319=$BW$1,C320=$BW$1,C321=$BW$1,C319=$CV$1,C320=$CV$1,C321=$CV$1),0,1)))</f>
        <v/>
      </c>
      <c r="CW319" s="2" t="str">
        <f>IF($A319&gt;='DB_FG_243way_Regular Symbol'!F$16,"",IF(D319=0,"",IF(OR(D319=$BW$1,D320=$BW$1,D321=$BW$1,D319=$CV$1,D320=$CV$1,D321=$CV$1),0,1)))</f>
        <v/>
      </c>
      <c r="CX319" s="2" t="str">
        <f>IF($A319&gt;='DB_FG_243way_Regular Symbol'!G$16,"",IF(E319=0,"",IF(OR(E319=$BW$1,E320=$BW$1,E321=$BW$1,E319=$CV$1,E320=$CV$1,E321=$CV$1),0,1)))</f>
        <v/>
      </c>
      <c r="CY319" s="2" t="str">
        <f>IF($A319&gt;='DB_FG_243way_Regular Symbol'!H$16,"",IF(F319=0,"",IF(OR(F319=$BW$1,F320=$BW$1,F321=$BW$1,F319=$CV$1,F320=$CV$1,F321=$CV$1),0,1)))</f>
        <v/>
      </c>
    </row>
    <row r="320" spans="1:103">
      <c r="A320" s="341">
        <f>IF('DB_FG_243way_Regular Symbol'!L319="","",'DB_FG_243way_Regular Symbol'!L319)</f>
        <v>316</v>
      </c>
      <c r="B320" s="184" t="str">
        <f>IF('DB_FG_243way_Regular Symbol'!M319="",
IF($A320-'DB_FG_243way_Regular Symbol'!D$16&gt;='DB_FG_243way_RegularＸ_W()'!B$2-1,"",VLOOKUP($A320-'DB_FG_243way_Regular Symbol'!D$16,'DB_FG_243way_Regular Symbol'!$L$3:$Q$99,'DB_FG_243way_RegularＸ_W()'!B$3+1,FALSE)),
'DB_FG_243way_Regular Symbol'!M319)</f>
        <v/>
      </c>
      <c r="C320" s="184" t="str">
        <f>IF('DB_FG_243way_Regular Symbol'!N319="",
IF($A320-'DB_FG_243way_Regular Symbol'!E$16&gt;='DB_FG_243way_RegularＸ_W()'!C$2-1,"",VLOOKUP($A320-'DB_FG_243way_Regular Symbol'!E$16,'DB_FG_243way_Regular Symbol'!$L$3:$Q$99,'DB_FG_243way_RegularＸ_W()'!C$3+1,FALSE)),
'DB_FG_243way_Regular Symbol'!N319)</f>
        <v/>
      </c>
      <c r="D320" s="184" t="str">
        <f>IF('DB_FG_243way_Regular Symbol'!O319="",
IF($A320-'DB_FG_243way_Regular Symbol'!F$16&gt;='DB_FG_243way_RegularＸ_W()'!D$2-1,"",VLOOKUP($A320-'DB_FG_243way_Regular Symbol'!F$16,'DB_FG_243way_Regular Symbol'!$L$3:$Q$99,'DB_FG_243way_RegularＸ_W()'!D$3+1,FALSE)),
'DB_FG_243way_Regular Symbol'!O319)</f>
        <v/>
      </c>
      <c r="E320" s="184" t="str">
        <f>IF('DB_FG_243way_Regular Symbol'!P319="",
IF($A320-'DB_FG_243way_Regular Symbol'!G$16&gt;='DB_FG_243way_RegularＸ_W()'!E$2-1,"",VLOOKUP($A320-'DB_FG_243way_Regular Symbol'!G$16,'DB_FG_243way_Regular Symbol'!$L$3:$Q$99,'DB_FG_243way_RegularＸ_W()'!E$3+1,FALSE)),
'DB_FG_243way_Regular Symbol'!P319)</f>
        <v/>
      </c>
      <c r="F320" s="358" t="str">
        <f>IF('DB_FG_243way_Regular Symbol'!Q319="",
IF($A320-'DB_FG_243way_Regular Symbol'!H$16&gt;='DB_FG_243way_RegularＸ_W()'!F$2-1,"",VLOOKUP($A320-'DB_FG_243way_Regular Symbol'!H$16,'DB_FG_243way_Regular Symbol'!$L$3:$Q$99,'DB_FG_243way_RegularＸ_W()'!F$3+1,FALSE)),
'DB_FG_243way_Regular Symbol'!Q319)</f>
        <v/>
      </c>
      <c r="O320" s="342" t="str">
        <f>IF($A320&gt;='DB_FG_243way_Regular Symbol'!D$16,"",IF(B320=0,"",IF(OR(B320=$O$1,B320=$P$1,B321=$O$1,B321=$P$1,B322=$O$1,B322=$P$1),0,1)))</f>
        <v/>
      </c>
      <c r="P320" s="2" t="str">
        <f>IF($A320&gt;='DB_FG_243way_Regular Symbol'!E$16,"",IF(C320=0,"",IF(OR(C320=$O$1,C320=$P$1,C321=$O$1,C321=$P$1,C322=$O$1,C322=$P$1),0,1)))</f>
        <v/>
      </c>
      <c r="Q320" s="2" t="str">
        <f>IF($A320&gt;='DB_FG_243way_Regular Symbol'!F$16,"",IF(D320=0,"",IF(OR(D320=$O$1,D320=$P$1,D321=$O$1,D321=$P$1,D322=$O$1,D322=$P$1),0,1)))</f>
        <v/>
      </c>
      <c r="R320" s="2" t="str">
        <f>IF($A320&gt;='DB_FG_243way_Regular Symbol'!G$16,"",IF(E320=0,"",IF(OR(E320=$O$1,E320=$P$1,E321=$O$1,E321=$P$1,E322=$O$1,E322=$P$1),0,1)))</f>
        <v/>
      </c>
      <c r="S320" s="128" t="str">
        <f>IF($A320&gt;='DB_FG_243way_Regular Symbol'!H$16,"",IF(F320=0,"",IF(OR(F320=$O$1,F320=$P$1,F321=$O$1,F321=$P$1,F322=$O$1,F322=$P$1),0,1)))</f>
        <v/>
      </c>
      <c r="U320" s="342" t="str">
        <f>IF($A320&gt;='DB_FG_243way_Regular Symbol'!D$16,"",IF(B320=0,"",IF(OR(B320=$U$1,B320=$V$1,B321=$U$1,B321=$V$1,B322=$U$1,B322=$V$1),0,1)))</f>
        <v/>
      </c>
      <c r="V320" s="2" t="str">
        <f>IF($A320&gt;='DB_FG_243way_Regular Symbol'!E$16,"",IF(C320=0,"",IF(OR(C320=$U$1,C320=$V$1,C321=$U$1,C321=$V$1,C322=$U$1,C322=$V$1),0,1)))</f>
        <v/>
      </c>
      <c r="W320" s="2" t="str">
        <f>IF($A320&gt;='DB_FG_243way_Regular Symbol'!F$16,"",IF(D320=0,"",IF(OR(D320=$U$1,D320=$V$1,D321=$U$1,D321=$V$1,D322=$U$1,D322=$V$1),0,1)))</f>
        <v/>
      </c>
      <c r="X320" s="2" t="str">
        <f>IF($A320&gt;='DB_FG_243way_Regular Symbol'!G$16,"",IF(E320=0,"",IF(OR(E320=$U$1,E320=$V$1,E321=$U$1,E321=$V$1,E322=$U$1,E322=$V$1),0,1)))</f>
        <v/>
      </c>
      <c r="Y320" s="128" t="str">
        <f>IF($A320&gt;='DB_FG_243way_Regular Symbol'!H$16,"",IF(F320=0,"",IF(OR(F320=$U$1,F320=$V$1,F321=$U$1,F321=$V$1,F322=$U$1,F322=$V$1),0,1)))</f>
        <v/>
      </c>
      <c r="AA320" s="342" t="str">
        <f>IF($A320&gt;='DB_FG_243way_Regular Symbol'!D$16,"",IF(B320=0,"",IF(OR(B320=$AA$1,B320=$AB$1,B321=$AA$1,B321=$AB$1,B322=$AA$1,,B322=$AB$1),0,1)))</f>
        <v/>
      </c>
      <c r="AB320" s="2" t="str">
        <f>IF($A320&gt;='DB_FG_243way_Regular Symbol'!E$16,"",IF(C320=0,"",IF(OR(C320=$AA$1,C320=$AB$1,C321=$AA$1,C321=$AB$1,C322=$AA$1,,C322=$AB$1),0,1)))</f>
        <v/>
      </c>
      <c r="AC320" s="2" t="str">
        <f>IF($A320&gt;='DB_FG_243way_Regular Symbol'!F$16,"",IF(D320=0,"",IF(OR(D320=$AA$1,D320=$AB$1,D321=$AA$1,D321=$AB$1,D322=$AA$1,,D322=$AB$1),0,1)))</f>
        <v/>
      </c>
      <c r="AD320" s="2" t="str">
        <f>IF($A320&gt;='DB_FG_243way_Regular Symbol'!G$16,"",IF(E320=0,"",IF(OR(E320=$AA$1,E320=$AB$1,E321=$AA$1,E321=$AB$1,E322=$AA$1,,E322=$AB$1),0,1)))</f>
        <v/>
      </c>
      <c r="AE320" s="128" t="str">
        <f>IF($A320&gt;='DB_FG_243way_Regular Symbol'!H$16,"",IF(F320=0,"",IF(OR(F320=$AA$1,F320=$AB$1,F321=$AA$1,F321=$AB$1,F322=$AA$1,,F322=$AB$1),0,1)))</f>
        <v/>
      </c>
      <c r="AG320" s="342" t="str">
        <f>IF($A320&gt;='DB_FG_243way_Regular Symbol'!D$16,"",IF(B320=0,"",IF(OR(B320=$AG$1,B320=$AH$1,B321=$AG$1,B321=$AH$1,B322=$AG$1,B322=$AH$1),0,1)))</f>
        <v/>
      </c>
      <c r="AH320" s="2" t="str">
        <f>IF($A320&gt;='DB_FG_243way_Regular Symbol'!E$16,"",IF(C320=0,"",IF(OR(C320=$AG$1,C320=$AH$1,C321=$AG$1,C321=$AH$1,C322=$AG$1,C322=$AH$1),0,1)))</f>
        <v/>
      </c>
      <c r="AI320" s="2" t="str">
        <f>IF($A320&gt;='DB_FG_243way_Regular Symbol'!F$16,"",IF(D320=0,"",IF(OR(D320=$AG$1,D320=$AH$1,D321=$AG$1,D321=$AH$1,D322=$AG$1,D322=$AH$1),0,1)))</f>
        <v/>
      </c>
      <c r="AJ320" s="2" t="str">
        <f>IF($A320&gt;='DB_FG_243way_Regular Symbol'!G$16,"",IF(E320=0,"",IF(OR(E320=$AG$1,E320=$AH$1,E321=$AG$1,E321=$AH$1,E322=$AG$1,E322=$AH$1),0,1)))</f>
        <v/>
      </c>
      <c r="AK320" s="128" t="str">
        <f>IF($A320&gt;='DB_FG_243way_Regular Symbol'!H$16,"",IF(F320=0,"",IF(OR(F320=$AG$1,F320=$AH$1,F321=$AG$1,F321=$AH$1,F322=$AG$1,F322=$AH$1),0,1)))</f>
        <v/>
      </c>
      <c r="AM320" s="342" t="str">
        <f>IF($A320&gt;='DB_FG_243way_Regular Symbol'!D$16,"",IF(B320=0,"",IF(OR(B320=$AM$1,B320=$AN$1,B321=$AM$1,B321=$AN$1,B322=$AM$1,B322=$AN$1),0,1)))</f>
        <v/>
      </c>
      <c r="AN320" s="2" t="str">
        <f>IF($A320&gt;='DB_FG_243way_Regular Symbol'!E$16,"",IF(C320=0,"",IF(OR(C320=$AM$1,C320=$AN$1,C321=$AM$1,C321=$AN$1,C322=$AM$1,C322=$AN$1),0,1)))</f>
        <v/>
      </c>
      <c r="AO320" s="2" t="str">
        <f>IF($A320&gt;='DB_FG_243way_Regular Symbol'!F$16,"",IF(D320=0,"",IF(OR(D320=$AM$1,D320=$AN$1,D321=$AM$1,D321=$AN$1,D322=$AM$1,D322=$AN$1),0,1)))</f>
        <v/>
      </c>
      <c r="AP320" s="2" t="str">
        <f>IF($A320&gt;='DB_FG_243way_Regular Symbol'!G$16,"",IF(E320=0,"",IF(OR(E320=$AM$1,E320=$AN$1,E321=$AM$1,E321=$AN$1,E322=$AM$1,E322=$AN$1),0,1)))</f>
        <v/>
      </c>
      <c r="AQ320" s="128" t="str">
        <f>IF($A320&gt;='DB_FG_243way_Regular Symbol'!H$16,"",IF(F320=0,"",IF(OR(F320=$AM$1,F320=$AN$1,F321=$AM$1,F321=$AN$1,F322=$AM$1,F322=$AN$1),0,1)))</f>
        <v/>
      </c>
      <c r="AS320" s="342" t="str">
        <f>IF($A320&gt;='DB_FG_243way_Regular Symbol'!D$16,"",IF(B320=0,"",IF(OR(B320=$AM$1,B320=$AT$1,B321=$AM$1,B321=$AT$1,B322=$AM$1,B322=$AT$1),0,1)))</f>
        <v/>
      </c>
      <c r="AT320" s="2" t="str">
        <f>IF($A320&gt;='DB_FG_243way_Regular Symbol'!E$16,"",IF(C320=0,"",IF(OR(C320=$AM$1,C320=$AT$1,C321=$AM$1,C321=$AT$1,C322=$AM$1,C322=$AT$1),0,1)))</f>
        <v/>
      </c>
      <c r="AU320" s="2" t="str">
        <f>IF($A320&gt;='DB_FG_243way_Regular Symbol'!F$16,"",IF(D320=0,"",IF(OR(D320=$AM$1,D320=$AT$1,D321=$AM$1,D321=$AT$1,D322=$AM$1,D322=$AT$1),0,1)))</f>
        <v/>
      </c>
      <c r="AV320" s="2" t="str">
        <f>IF($A320&gt;='DB_FG_243way_Regular Symbol'!G$16,"",IF(E320=0,"",IF(OR(E320=$AM$1,E320=$AT$1,E321=$AM$1,E321=$AT$1,E322=$AM$1,E322=$AT$1),0,1)))</f>
        <v/>
      </c>
      <c r="AW320" s="128" t="str">
        <f>IF($A320&gt;='DB_FG_243way_Regular Symbol'!H$16,"",IF(F320=0,"",IF(OR(F320=$AM$1,F320=$AT$1,F321=$AM$1,F321=$AT$1,F322=$AM$1,F322=$AT$1),0,1)))</f>
        <v/>
      </c>
      <c r="AY320" s="342" t="str">
        <f>IF($A320&gt;='DB_FG_243way_Regular Symbol'!D$16,"",IF(B320=0,"",IF(OR(B320=$AM$1,B320=$AZ$1,B321=$AM$1,B321=$AZ$1,B322=$AM$1,B322=$AZ$1),0,1)))</f>
        <v/>
      </c>
      <c r="AZ320" s="2" t="str">
        <f>IF($A320&gt;='DB_FG_243way_Regular Symbol'!E$16,"",IF(C320=0,"",IF(OR(C320=$AM$1,C320=$AZ$1,C321=$AM$1,C321=$AZ$1,C322=$AM$1,C322=$AZ$1),0,1)))</f>
        <v/>
      </c>
      <c r="BA320" s="2" t="str">
        <f>IF($A320&gt;='DB_FG_243way_Regular Symbol'!F$16,"",IF(D320=0,"",IF(OR(D320=$AM$1,D320=$AZ$1,D321=$AM$1,D321=$AZ$1,D322=$AM$1,D322=$AZ$1),0,1)))</f>
        <v/>
      </c>
      <c r="BB320" s="2" t="str">
        <f>IF($A320&gt;='DB_FG_243way_Regular Symbol'!G$16,"",IF(E320=0,"",IF(OR(E320=$AM$1,E320=$AZ$1,E321=$AM$1,E321=$AZ$1,E322=$AM$1,E322=$AZ$1),0,1)))</f>
        <v/>
      </c>
      <c r="BC320" s="128" t="str">
        <f>IF($A320&gt;='DB_FG_243way_Regular Symbol'!H$16,"",IF(F320=0,"",IF(OR(F320=$AM$1,F320=$AZ$1,F321=$AM$1,F321=$AZ$1,F322=$AM$1,F322=$AZ$1),0,1)))</f>
        <v/>
      </c>
      <c r="BE320" s="342"/>
      <c r="BF320" s="2"/>
      <c r="BG320" s="2" t="str">
        <f>IF($A320&gt;='DB_FG_243way_Regular Symbol'!F$16,"",IF(D320=0,"",COUNTIF(D320:D322,$BF$1)))</f>
        <v/>
      </c>
      <c r="BH320" s="2" t="str">
        <f>IF($A320&gt;='DB_FG_243way_Regular Symbol'!G$16,"",IF(E320=0,"",COUNTIF(E320:E322,$BF$1)))</f>
        <v/>
      </c>
      <c r="BI320" s="2" t="str">
        <f>IF($A320&gt;='DB_FG_243way_Regular Symbol'!H$16,"",IF(F320=0,"",COUNTIF(F320:F322,$BF$1)))</f>
        <v/>
      </c>
      <c r="BK320" s="342"/>
      <c r="BL320" s="2"/>
      <c r="BM320" s="2" t="str">
        <f>IF($A320&gt;='DB_FG_243way_Regular Symbol'!F$16,"",IF(D320=0,"",IF(OR(D320=$AM$1,D320=$BL$1,D321=$AM$1,D321=$BL$1,D322=$AM$1,D322=$BL$1),0,1)))</f>
        <v/>
      </c>
      <c r="BN320" s="2" t="str">
        <f>IF($A320&gt;='DB_FG_243way_Regular Symbol'!G$16,"",IF(E320=0,"",IF(OR(E320=$AM$1,E320=$BL$1,E321=$AM$1,E321=$BL$1,E322=$AM$1,E322=$BL$1),0,1)))</f>
        <v/>
      </c>
      <c r="BO320" s="128" t="str">
        <f>IF($A320&gt;='DB_FG_243way_Regular Symbol'!H$16,"",IF(F320=0,"",IF(OR(F320=$AM$1,F320=$BL$1,F321=$AM$1,F321=$BL$1,F322=$AM$1,F322=$BL$1),0,1)))</f>
        <v/>
      </c>
      <c r="BQ320" s="2" t="str">
        <f>IF($A320&gt;='DB_FG_243way_Regular Symbol'!D$16,"",IF(B320=0,"",IF(OR(B320=$BQ$1,B320=$BR$1,B321=$BQ$1,B321=$BR$1,B322=$BQ$1,B322=$BR$1),0,1)))</f>
        <v/>
      </c>
      <c r="BR320" s="2" t="str">
        <f>IF($A320&gt;='DB_FG_243way_Regular Symbol'!E$16,"",IF(C320=0,"",IF(OR(C320=$BQ$1,C320=$BR$1,C321=$BQ$1,C321=$BR$1,C322=$BQ$1,C322=$BR$1),0,1)))</f>
        <v/>
      </c>
      <c r="BS320" s="2" t="str">
        <f>IF($A320&gt;='DB_FG_243way_Regular Symbol'!F$16,"",IF(D320=0,"",IF(OR(D320=$BQ$1,D320=$BR$1,D321=$BQ$1,D321=$BR$1,D322=$BQ$1,D322=$BR$1),0,1)))</f>
        <v/>
      </c>
      <c r="BT320" s="2" t="str">
        <f>IF($A320&gt;='DB_FG_243way_Regular Symbol'!G$16,"",IF(E320=0,"",IF(OR(E320=$BQ$1,E320=$BR$1,E321=$BQ$1,E321=$BR$1,E322=$BQ$1,E322=$BR$1),0,1)))</f>
        <v/>
      </c>
      <c r="BU320" s="2" t="str">
        <f>IF($A320&gt;='DB_FG_243way_Regular Symbol'!H$16,"",IF(F320=0,"",IF(OR(F320=$BQ$1,F320=$BR$1,F321=$BQ$1,F321=$BR$1,F322=$BQ$1,F322=$BR$1),0,1)))</f>
        <v/>
      </c>
      <c r="BW320" s="2" t="str">
        <f>IF($A320&gt;='DB_FG_243way_Regular Symbol'!D$16,"",IF(B320=0,"",IF(OR(B320=$BW$1,B321=$BW$1,B322=$BW$1,B320=$BX$1,B321=$BX$1,B322=$BX$1),0,1)))</f>
        <v/>
      </c>
      <c r="BX320" s="2" t="str">
        <f>IF($A320&gt;='DB_FG_243way_Regular Symbol'!E$16,"",IF(C320=0,"",IF(OR(C320=$BW$1,C321=$BW$1,C322=$BW$1,C320=$BX$1,C321=$BX$1,C322=$BX$1),0,1)))</f>
        <v/>
      </c>
      <c r="BY320" s="2" t="str">
        <f>IF($A320&gt;='DB_FG_243way_Regular Symbol'!F$16,"",IF(D320=0,"",IF(OR(D320=$BW$1,D321=$BW$1,D322=$BW$1,D320=$BX$1,D321=$BX$1,D322=$BX$1),0,1)))</f>
        <v/>
      </c>
      <c r="BZ320" s="2" t="str">
        <f>IF($A320&gt;='DB_FG_243way_Regular Symbol'!G$16,"",IF(E320=0,"",IF(OR(E320=$BW$1,E321=$BW$1,E322=$BW$1,E320=$BX$1,E321=$BX$1,E322=$BX$1),0,1)))</f>
        <v/>
      </c>
      <c r="CA320" s="2" t="str">
        <f>IF($A320&gt;='DB_FG_243way_Regular Symbol'!H$16,"",IF(F320=0,"",IF(OR(F320=$BW$1,F321=$BW$1,F322=$BW$1,F320=$BX$1,F321=$BX$1,F322=$BX$1),0,1)))</f>
        <v/>
      </c>
      <c r="CC320" s="2" t="str">
        <f>IF($A320&gt;='DB_FG_243way_Regular Symbol'!D$16,"",IF(B320=0,"",IF(OR(B320=$BW$1,B321=$BW$1,B322=$BW$1,B320=$CD$1,B321=$CD$1,B322=$CD$1),0,1)))</f>
        <v/>
      </c>
      <c r="CD320" s="2" t="str">
        <f>IF($A320&gt;='DB_FG_243way_Regular Symbol'!E$16,"",IF(C320=0,"",IF(OR(C320=$BW$1,C321=$BW$1,C322=$BW$1,C320=$CD$1,C321=$CD$1,C322=$CD$1),0,1)))</f>
        <v/>
      </c>
      <c r="CE320" s="2" t="str">
        <f>IF($A320&gt;='DB_FG_243way_Regular Symbol'!F$16,"",IF(D320=0,"",IF(OR(D320=$BW$1,D321=$BW$1,D322=$BW$1,D320=$CD$1,D321=$CD$1,D322=$CD$1),0,1)))</f>
        <v/>
      </c>
      <c r="CF320" s="2" t="str">
        <f>IF($A320&gt;='DB_FG_243way_Regular Symbol'!G$16,"",IF(E320=0,"",IF(OR(E320=$BW$1,E321=$BW$1,E322=$BW$1,E320=$CD$1,E321=$CD$1,E322=$CD$1),0,1)))</f>
        <v/>
      </c>
      <c r="CG320" s="2" t="str">
        <f>IF($A320&gt;='DB_FG_243way_Regular Symbol'!H$16,"",IF(F320=0,"",IF(OR(F320=$BW$1,F321=$BW$1,F322=$BW$1,F320=$CD$1,F321=$CD$1,F322=$CD$1),0,1)))</f>
        <v/>
      </c>
      <c r="CI320" s="2" t="str">
        <f>IF($A320&gt;='DB_FG_243way_Regular Symbol'!D$16,"",IF(B320=0,"",IF(OR(B320=$BW$1,B321=$BW$1,B322=$BW$1,B320=$CJ$1,B321=$CJ$1,B322=$CJ$1),0,1)))</f>
        <v/>
      </c>
      <c r="CJ320" s="2" t="str">
        <f>IF($A320&gt;='DB_FG_243way_Regular Symbol'!E$16,"",IF(C320=0,"",IF(OR(C320=$BW$1,C321=$BW$1,C322=$BW$1,C320=$CJ$1,C321=$CJ$1,C322=$CJ$1),0,1)))</f>
        <v/>
      </c>
      <c r="CK320" s="2" t="str">
        <f>IF($A320&gt;='DB_FG_243way_Regular Symbol'!F$16,"",IF(D320=0,"",IF(OR(D320=$BW$1,D321=$BW$1,D322=$BW$1,D320=$CJ$1,D321=$CJ$1,D322=$CJ$1),0,1)))</f>
        <v/>
      </c>
      <c r="CL320" s="2" t="str">
        <f>IF($A320&gt;='DB_FG_243way_Regular Symbol'!G$16,"",IF(E320=0,"",IF(OR(E320=$BW$1,E321=$BW$1,E322=$BW$1,E320=$CJ$1,E321=$CJ$1,E322=$CJ$1),0,1)))</f>
        <v/>
      </c>
      <c r="CM320" s="2" t="str">
        <f>IF($A320&gt;='DB_FG_243way_Regular Symbol'!H$16,"",IF(F320=0,"",IF(OR(F320=$BW$1,F321=$BW$1,F322=$BW$1,F320=$CJ$1,F321=$CJ$1,F322=$CJ$1),0,1)))</f>
        <v/>
      </c>
      <c r="CO320" s="2" t="str">
        <f>IF($A320&gt;='DB_FG_243way_Regular Symbol'!D$16,"",IF(B320=0,"",IF(OR(B320=$BW$1,B321=$BW$1,B322=$BW$1,B320=$CP$1,B321=$CP$1,B322=$CP$1),0,1)))</f>
        <v/>
      </c>
      <c r="CP320" s="2" t="str">
        <f>IF($A320&gt;='DB_FG_243way_Regular Symbol'!E$16,"",IF(C320=0,"",IF(OR(C320=$BW$1,C321=$BW$1,C322=$BW$1,C320=$CP$1,C321=$CP$1,C322=$CP$1),0,1)))</f>
        <v/>
      </c>
      <c r="CQ320" s="2" t="str">
        <f>IF($A320&gt;='DB_FG_243way_Regular Symbol'!F$16,"",IF(D320=0,"",IF(OR(D320=$BW$1,D321=$BW$1,D322=$BW$1,D320=$CP$1,D321=$CP$1,D322=$CP$1),0,1)))</f>
        <v/>
      </c>
      <c r="CR320" s="2" t="str">
        <f>IF($A320&gt;='DB_FG_243way_Regular Symbol'!G$16,"",IF(E320=0,"",IF(OR(E320=$BW$1,E321=$BW$1,E322=$BW$1,E320=$CP$1,E321=$CP$1,E322=$CP$1),0,1)))</f>
        <v/>
      </c>
      <c r="CS320" s="2" t="str">
        <f>IF($A320&gt;='DB_FG_243way_Regular Symbol'!H$16,"",IF(F320=0,"",IF(OR(F320=$BW$1,F321=$BW$1,F322=$BW$1,F320=$CP$1,F321=$CP$1,F322=$CP$1),0,1)))</f>
        <v/>
      </c>
      <c r="CU320" s="2" t="str">
        <f>IF($A320&gt;='DB_FG_243way_Regular Symbol'!D$16,"",IF(B320=0,"",IF(OR(B320=$BW$1,B321=$BW$1,B322=$BW$1,B320=$CV$1,B321=$CV$1,B322=$CV$1),0,1)))</f>
        <v/>
      </c>
      <c r="CV320" s="2" t="str">
        <f>IF($A320&gt;='DB_FG_243way_Regular Symbol'!E$16,"",IF(C320=0,"",IF(OR(C320=$BW$1,C321=$BW$1,C322=$BW$1,C320=$CV$1,C321=$CV$1,C322=$CV$1),0,1)))</f>
        <v/>
      </c>
      <c r="CW320" s="2" t="str">
        <f>IF($A320&gt;='DB_FG_243way_Regular Symbol'!F$16,"",IF(D320=0,"",IF(OR(D320=$BW$1,D321=$BW$1,D322=$BW$1,D320=$CV$1,D321=$CV$1,D322=$CV$1),0,1)))</f>
        <v/>
      </c>
      <c r="CX320" s="2" t="str">
        <f>IF($A320&gt;='DB_FG_243way_Regular Symbol'!G$16,"",IF(E320=0,"",IF(OR(E320=$BW$1,E321=$BW$1,E322=$BW$1,E320=$CV$1,E321=$CV$1,E322=$CV$1),0,1)))</f>
        <v/>
      </c>
      <c r="CY320" s="2" t="str">
        <f>IF($A320&gt;='DB_FG_243way_Regular Symbol'!H$16,"",IF(F320=0,"",IF(OR(F320=$BW$1,F321=$BW$1,F322=$BW$1,F320=$CV$1,F321=$CV$1,F322=$CV$1),0,1)))</f>
        <v/>
      </c>
    </row>
    <row r="321" spans="1:103">
      <c r="A321" s="341">
        <f>IF('DB_FG_243way_Regular Symbol'!L320="","",'DB_FG_243way_Regular Symbol'!L320)</f>
        <v>317</v>
      </c>
      <c r="B321" s="184" t="str">
        <f>IF('DB_FG_243way_Regular Symbol'!M320="",
IF($A321-'DB_FG_243way_Regular Symbol'!D$16&gt;='DB_FG_243way_RegularＸ_W()'!B$2-1,"",VLOOKUP($A321-'DB_FG_243way_Regular Symbol'!D$16,'DB_FG_243way_Regular Symbol'!$L$3:$Q$99,'DB_FG_243way_RegularＸ_W()'!B$3+1,FALSE)),
'DB_FG_243way_Regular Symbol'!M320)</f>
        <v/>
      </c>
      <c r="C321" s="184" t="str">
        <f>IF('DB_FG_243way_Regular Symbol'!N320="",
IF($A321-'DB_FG_243way_Regular Symbol'!E$16&gt;='DB_FG_243way_RegularＸ_W()'!C$2-1,"",VLOOKUP($A321-'DB_FG_243way_Regular Symbol'!E$16,'DB_FG_243way_Regular Symbol'!$L$3:$Q$99,'DB_FG_243way_RegularＸ_W()'!C$3+1,FALSE)),
'DB_FG_243way_Regular Symbol'!N320)</f>
        <v/>
      </c>
      <c r="D321" s="184" t="str">
        <f>IF('DB_FG_243way_Regular Symbol'!O320="",
IF($A321-'DB_FG_243way_Regular Symbol'!F$16&gt;='DB_FG_243way_RegularＸ_W()'!D$2-1,"",VLOOKUP($A321-'DB_FG_243way_Regular Symbol'!F$16,'DB_FG_243way_Regular Symbol'!$L$3:$Q$99,'DB_FG_243way_RegularＸ_W()'!D$3+1,FALSE)),
'DB_FG_243way_Regular Symbol'!O320)</f>
        <v/>
      </c>
      <c r="E321" s="184" t="str">
        <f>IF('DB_FG_243way_Regular Symbol'!P320="",
IF($A321-'DB_FG_243way_Regular Symbol'!G$16&gt;='DB_FG_243way_RegularＸ_W()'!E$2-1,"",VLOOKUP($A321-'DB_FG_243way_Regular Symbol'!G$16,'DB_FG_243way_Regular Symbol'!$L$3:$Q$99,'DB_FG_243way_RegularＸ_W()'!E$3+1,FALSE)),
'DB_FG_243way_Regular Symbol'!P320)</f>
        <v/>
      </c>
      <c r="F321" s="358" t="str">
        <f>IF('DB_FG_243way_Regular Symbol'!Q320="",
IF($A321-'DB_FG_243way_Regular Symbol'!H$16&gt;='DB_FG_243way_RegularＸ_W()'!F$2-1,"",VLOOKUP($A321-'DB_FG_243way_Regular Symbol'!H$16,'DB_FG_243way_Regular Symbol'!$L$3:$Q$99,'DB_FG_243way_RegularＸ_W()'!F$3+1,FALSE)),
'DB_FG_243way_Regular Symbol'!Q320)</f>
        <v/>
      </c>
      <c r="O321" s="342" t="str">
        <f>IF($A321&gt;='DB_FG_243way_Regular Symbol'!D$16,"",IF(B321=0,"",IF(OR(B321=$O$1,B321=$P$1,B322=$O$1,B322=$P$1,B323=$O$1,B323=$P$1),0,1)))</f>
        <v/>
      </c>
      <c r="P321" s="2" t="str">
        <f>IF($A321&gt;='DB_FG_243way_Regular Symbol'!E$16,"",IF(C321=0,"",IF(OR(C321=$O$1,C321=$P$1,C322=$O$1,C322=$P$1,C323=$O$1,C323=$P$1),0,1)))</f>
        <v/>
      </c>
      <c r="Q321" s="2" t="str">
        <f>IF($A321&gt;='DB_FG_243way_Regular Symbol'!F$16,"",IF(D321=0,"",IF(OR(D321=$O$1,D321=$P$1,D322=$O$1,D322=$P$1,D323=$O$1,D323=$P$1),0,1)))</f>
        <v/>
      </c>
      <c r="R321" s="2" t="str">
        <f>IF($A321&gt;='DB_FG_243way_Regular Symbol'!G$16,"",IF(E321=0,"",IF(OR(E321=$O$1,E321=$P$1,E322=$O$1,E322=$P$1,E323=$O$1,E323=$P$1),0,1)))</f>
        <v/>
      </c>
      <c r="S321" s="128" t="str">
        <f>IF($A321&gt;='DB_FG_243way_Regular Symbol'!H$16,"",IF(F321=0,"",IF(OR(F321=$O$1,F321=$P$1,F322=$O$1,F322=$P$1,F323=$O$1,F323=$P$1),0,1)))</f>
        <v/>
      </c>
      <c r="U321" s="342" t="str">
        <f>IF($A321&gt;='DB_FG_243way_Regular Symbol'!D$16,"",IF(B321=0,"",IF(OR(B321=$U$1,B321=$V$1,B322=$U$1,B322=$V$1,B323=$U$1,B323=$V$1),0,1)))</f>
        <v/>
      </c>
      <c r="V321" s="2" t="str">
        <f>IF($A321&gt;='DB_FG_243way_Regular Symbol'!E$16,"",IF(C321=0,"",IF(OR(C321=$U$1,C321=$V$1,C322=$U$1,C322=$V$1,C323=$U$1,C323=$V$1),0,1)))</f>
        <v/>
      </c>
      <c r="W321" s="2" t="str">
        <f>IF($A321&gt;='DB_FG_243way_Regular Symbol'!F$16,"",IF(D321=0,"",IF(OR(D321=$U$1,D321=$V$1,D322=$U$1,D322=$V$1,D323=$U$1,D323=$V$1),0,1)))</f>
        <v/>
      </c>
      <c r="X321" s="2" t="str">
        <f>IF($A321&gt;='DB_FG_243way_Regular Symbol'!G$16,"",IF(E321=0,"",IF(OR(E321=$U$1,E321=$V$1,E322=$U$1,E322=$V$1,E323=$U$1,E323=$V$1),0,1)))</f>
        <v/>
      </c>
      <c r="Y321" s="128" t="str">
        <f>IF($A321&gt;='DB_FG_243way_Regular Symbol'!H$16,"",IF(F321=0,"",IF(OR(F321=$U$1,F321=$V$1,F322=$U$1,F322=$V$1,F323=$U$1,F323=$V$1),0,1)))</f>
        <v/>
      </c>
      <c r="AA321" s="342" t="str">
        <f>IF($A321&gt;='DB_FG_243way_Regular Symbol'!D$16,"",IF(B321=0,"",IF(OR(B321=$AA$1,B321=$AB$1,B322=$AA$1,B322=$AB$1,B323=$AA$1,,B323=$AB$1),0,1)))</f>
        <v/>
      </c>
      <c r="AB321" s="2" t="str">
        <f>IF($A321&gt;='DB_FG_243way_Regular Symbol'!E$16,"",IF(C321=0,"",IF(OR(C321=$AA$1,C321=$AB$1,C322=$AA$1,C322=$AB$1,C323=$AA$1,,C323=$AB$1),0,1)))</f>
        <v/>
      </c>
      <c r="AC321" s="2" t="str">
        <f>IF($A321&gt;='DB_FG_243way_Regular Symbol'!F$16,"",IF(D321=0,"",IF(OR(D321=$AA$1,D321=$AB$1,D322=$AA$1,D322=$AB$1,D323=$AA$1,,D323=$AB$1),0,1)))</f>
        <v/>
      </c>
      <c r="AD321" s="2" t="str">
        <f>IF($A321&gt;='DB_FG_243way_Regular Symbol'!G$16,"",IF(E321=0,"",IF(OR(E321=$AA$1,E321=$AB$1,E322=$AA$1,E322=$AB$1,E323=$AA$1,,E323=$AB$1),0,1)))</f>
        <v/>
      </c>
      <c r="AE321" s="128" t="str">
        <f>IF($A321&gt;='DB_FG_243way_Regular Symbol'!H$16,"",IF(F321=0,"",IF(OR(F321=$AA$1,F321=$AB$1,F322=$AA$1,F322=$AB$1,F323=$AA$1,,F323=$AB$1),0,1)))</f>
        <v/>
      </c>
      <c r="AG321" s="342" t="str">
        <f>IF($A321&gt;='DB_FG_243way_Regular Symbol'!D$16,"",IF(B321=0,"",IF(OR(B321=$AG$1,B321=$AH$1,B322=$AG$1,B322=$AH$1,B323=$AG$1,B323=$AH$1),0,1)))</f>
        <v/>
      </c>
      <c r="AH321" s="2" t="str">
        <f>IF($A321&gt;='DB_FG_243way_Regular Symbol'!E$16,"",IF(C321=0,"",IF(OR(C321=$AG$1,C321=$AH$1,C322=$AG$1,C322=$AH$1,C323=$AG$1,C323=$AH$1),0,1)))</f>
        <v/>
      </c>
      <c r="AI321" s="2" t="str">
        <f>IF($A321&gt;='DB_FG_243way_Regular Symbol'!F$16,"",IF(D321=0,"",IF(OR(D321=$AG$1,D321=$AH$1,D322=$AG$1,D322=$AH$1,D323=$AG$1,D323=$AH$1),0,1)))</f>
        <v/>
      </c>
      <c r="AJ321" s="2" t="str">
        <f>IF($A321&gt;='DB_FG_243way_Regular Symbol'!G$16,"",IF(E321=0,"",IF(OR(E321=$AG$1,E321=$AH$1,E322=$AG$1,E322=$AH$1,E323=$AG$1,E323=$AH$1),0,1)))</f>
        <v/>
      </c>
      <c r="AK321" s="128" t="str">
        <f>IF($A321&gt;='DB_FG_243way_Regular Symbol'!H$16,"",IF(F321=0,"",IF(OR(F321=$AG$1,F321=$AH$1,F322=$AG$1,F322=$AH$1,F323=$AG$1,F323=$AH$1),0,1)))</f>
        <v/>
      </c>
      <c r="AM321" s="342" t="str">
        <f>IF($A321&gt;='DB_FG_243way_Regular Symbol'!D$16,"",IF(B321=0,"",IF(OR(B321=$AM$1,B321=$AN$1,B322=$AM$1,B322=$AN$1,B323=$AM$1,B323=$AN$1),0,1)))</f>
        <v/>
      </c>
      <c r="AN321" s="2" t="str">
        <f>IF($A321&gt;='DB_FG_243way_Regular Symbol'!E$16,"",IF(C321=0,"",IF(OR(C321=$AM$1,C321=$AN$1,C322=$AM$1,C322=$AN$1,C323=$AM$1,C323=$AN$1),0,1)))</f>
        <v/>
      </c>
      <c r="AO321" s="2" t="str">
        <f>IF($A321&gt;='DB_FG_243way_Regular Symbol'!F$16,"",IF(D321=0,"",IF(OR(D321=$AM$1,D321=$AN$1,D322=$AM$1,D322=$AN$1,D323=$AM$1,D323=$AN$1),0,1)))</f>
        <v/>
      </c>
      <c r="AP321" s="2" t="str">
        <f>IF($A321&gt;='DB_FG_243way_Regular Symbol'!G$16,"",IF(E321=0,"",IF(OR(E321=$AM$1,E321=$AN$1,E322=$AM$1,E322=$AN$1,E323=$AM$1,E323=$AN$1),0,1)))</f>
        <v/>
      </c>
      <c r="AQ321" s="128" t="str">
        <f>IF($A321&gt;='DB_FG_243way_Regular Symbol'!H$16,"",IF(F321=0,"",IF(OR(F321=$AM$1,F321=$AN$1,F322=$AM$1,F322=$AN$1,F323=$AM$1,F323=$AN$1),0,1)))</f>
        <v/>
      </c>
      <c r="AS321" s="342" t="str">
        <f>IF($A321&gt;='DB_FG_243way_Regular Symbol'!D$16,"",IF(B321=0,"",IF(OR(B321=$AM$1,B321=$AT$1,B322=$AM$1,B322=$AT$1,B323=$AM$1,B323=$AT$1),0,1)))</f>
        <v/>
      </c>
      <c r="AT321" s="2" t="str">
        <f>IF($A321&gt;='DB_FG_243way_Regular Symbol'!E$16,"",IF(C321=0,"",IF(OR(C321=$AM$1,C321=$AT$1,C322=$AM$1,C322=$AT$1,C323=$AM$1,C323=$AT$1),0,1)))</f>
        <v/>
      </c>
      <c r="AU321" s="2" t="str">
        <f>IF($A321&gt;='DB_FG_243way_Regular Symbol'!F$16,"",IF(D321=0,"",IF(OR(D321=$AM$1,D321=$AT$1,D322=$AM$1,D322=$AT$1,D323=$AM$1,D323=$AT$1),0,1)))</f>
        <v/>
      </c>
      <c r="AV321" s="2" t="str">
        <f>IF($A321&gt;='DB_FG_243way_Regular Symbol'!G$16,"",IF(E321=0,"",IF(OR(E321=$AM$1,E321=$AT$1,E322=$AM$1,E322=$AT$1,E323=$AM$1,E323=$AT$1),0,1)))</f>
        <v/>
      </c>
      <c r="AW321" s="128" t="str">
        <f>IF($A321&gt;='DB_FG_243way_Regular Symbol'!H$16,"",IF(F321=0,"",IF(OR(F321=$AM$1,F321=$AT$1,F322=$AM$1,F322=$AT$1,F323=$AM$1,F323=$AT$1),0,1)))</f>
        <v/>
      </c>
      <c r="AY321" s="342" t="str">
        <f>IF($A321&gt;='DB_FG_243way_Regular Symbol'!D$16,"",IF(B321=0,"",IF(OR(B321=$AM$1,B321=$AZ$1,B322=$AM$1,B322=$AZ$1,B323=$AM$1,B323=$AZ$1),0,1)))</f>
        <v/>
      </c>
      <c r="AZ321" s="2" t="str">
        <f>IF($A321&gt;='DB_FG_243way_Regular Symbol'!E$16,"",IF(C321=0,"",IF(OR(C321=$AM$1,C321=$AZ$1,C322=$AM$1,C322=$AZ$1,C323=$AM$1,C323=$AZ$1),0,1)))</f>
        <v/>
      </c>
      <c r="BA321" s="2" t="str">
        <f>IF($A321&gt;='DB_FG_243way_Regular Symbol'!F$16,"",IF(D321=0,"",IF(OR(D321=$AM$1,D321=$AZ$1,D322=$AM$1,D322=$AZ$1,D323=$AM$1,D323=$AZ$1),0,1)))</f>
        <v/>
      </c>
      <c r="BB321" s="2" t="str">
        <f>IF($A321&gt;='DB_FG_243way_Regular Symbol'!G$16,"",IF(E321=0,"",IF(OR(E321=$AM$1,E321=$AZ$1,E322=$AM$1,E322=$AZ$1,E323=$AM$1,E323=$AZ$1),0,1)))</f>
        <v/>
      </c>
      <c r="BC321" s="128" t="str">
        <f>IF($A321&gt;='DB_FG_243way_Regular Symbol'!H$16,"",IF(F321=0,"",IF(OR(F321=$AM$1,F321=$AZ$1,F322=$AM$1,F322=$AZ$1,F323=$AM$1,F323=$AZ$1),0,1)))</f>
        <v/>
      </c>
      <c r="BE321" s="342"/>
      <c r="BF321" s="2"/>
      <c r="BG321" s="2" t="str">
        <f>IF($A321&gt;='DB_FG_243way_Regular Symbol'!F$16,"",IF(D321=0,"",COUNTIF(D321:D323,$BF$1)))</f>
        <v/>
      </c>
      <c r="BH321" s="2" t="str">
        <f>IF($A321&gt;='DB_FG_243way_Regular Symbol'!G$16,"",IF(E321=0,"",COUNTIF(E321:E323,$BF$1)))</f>
        <v/>
      </c>
      <c r="BI321" s="2" t="str">
        <f>IF($A321&gt;='DB_FG_243way_Regular Symbol'!H$16,"",IF(F321=0,"",COUNTIF(F321:F323,$BF$1)))</f>
        <v/>
      </c>
      <c r="BK321" s="342"/>
      <c r="BL321" s="2"/>
      <c r="BM321" s="2" t="str">
        <f>IF($A321&gt;='DB_FG_243way_Regular Symbol'!F$16,"",IF(D321=0,"",IF(OR(D321=$AM$1,D321=$BL$1,D322=$AM$1,D322=$BL$1,D323=$AM$1,D323=$BL$1),0,1)))</f>
        <v/>
      </c>
      <c r="BN321" s="2" t="str">
        <f>IF($A321&gt;='DB_FG_243way_Regular Symbol'!G$16,"",IF(E321=0,"",IF(OR(E321=$AM$1,E321=$BL$1,E322=$AM$1,E322=$BL$1,E323=$AM$1,E323=$BL$1),0,1)))</f>
        <v/>
      </c>
      <c r="BO321" s="128" t="str">
        <f>IF($A321&gt;='DB_FG_243way_Regular Symbol'!H$16,"",IF(F321=0,"",IF(OR(F321=$AM$1,F321=$BL$1,F322=$AM$1,F322=$BL$1,F323=$AM$1,F323=$BL$1),0,1)))</f>
        <v/>
      </c>
      <c r="BQ321" s="2" t="str">
        <f>IF($A321&gt;='DB_FG_243way_Regular Symbol'!D$16,"",IF(B321=0,"",IF(OR(B321=$BQ$1,B321=$BR$1,B322=$BQ$1,B322=$BR$1,B323=$BQ$1,B323=$BR$1),0,1)))</f>
        <v/>
      </c>
      <c r="BR321" s="2" t="str">
        <f>IF($A321&gt;='DB_FG_243way_Regular Symbol'!E$16,"",IF(C321=0,"",IF(OR(C321=$BQ$1,C321=$BR$1,C322=$BQ$1,C322=$BR$1,C323=$BQ$1,C323=$BR$1),0,1)))</f>
        <v/>
      </c>
      <c r="BS321" s="2" t="str">
        <f>IF($A321&gt;='DB_FG_243way_Regular Symbol'!F$16,"",IF(D321=0,"",IF(OR(D321=$BQ$1,D321=$BR$1,D322=$BQ$1,D322=$BR$1,D323=$BQ$1,D323=$BR$1),0,1)))</f>
        <v/>
      </c>
      <c r="BT321" s="2" t="str">
        <f>IF($A321&gt;='DB_FG_243way_Regular Symbol'!G$16,"",IF(E321=0,"",IF(OR(E321=$BQ$1,E321=$BR$1,E322=$BQ$1,E322=$BR$1,E323=$BQ$1,E323=$BR$1),0,1)))</f>
        <v/>
      </c>
      <c r="BU321" s="2" t="str">
        <f>IF($A321&gt;='DB_FG_243way_Regular Symbol'!H$16,"",IF(F321=0,"",IF(OR(F321=$BQ$1,F321=$BR$1,F322=$BQ$1,F322=$BR$1,F323=$BQ$1,F323=$BR$1),0,1)))</f>
        <v/>
      </c>
      <c r="BW321" s="2" t="str">
        <f>IF($A321&gt;='DB_FG_243way_Regular Symbol'!D$16,"",IF(B321=0,"",IF(OR(B321=$BW$1,B322=$BW$1,B323=$BW$1,B321=$BX$1,B322=$BX$1,B323=$BX$1),0,1)))</f>
        <v/>
      </c>
      <c r="BX321" s="2" t="str">
        <f>IF($A321&gt;='DB_FG_243way_Regular Symbol'!E$16,"",IF(C321=0,"",IF(OR(C321=$BW$1,C322=$BW$1,C323=$BW$1,C321=$BX$1,C322=$BX$1,C323=$BX$1),0,1)))</f>
        <v/>
      </c>
      <c r="BY321" s="2" t="str">
        <f>IF($A321&gt;='DB_FG_243way_Regular Symbol'!F$16,"",IF(D321=0,"",IF(OR(D321=$BW$1,D322=$BW$1,D323=$BW$1,D321=$BX$1,D322=$BX$1,D323=$BX$1),0,1)))</f>
        <v/>
      </c>
      <c r="BZ321" s="2" t="str">
        <f>IF($A321&gt;='DB_FG_243way_Regular Symbol'!G$16,"",IF(E321=0,"",IF(OR(E321=$BW$1,E322=$BW$1,E323=$BW$1,E321=$BX$1,E322=$BX$1,E323=$BX$1),0,1)))</f>
        <v/>
      </c>
      <c r="CA321" s="2" t="str">
        <f>IF($A321&gt;='DB_FG_243way_Regular Symbol'!H$16,"",IF(F321=0,"",IF(OR(F321=$BW$1,F322=$BW$1,F323=$BW$1,F321=$BX$1,F322=$BX$1,F323=$BX$1),0,1)))</f>
        <v/>
      </c>
      <c r="CC321" s="2" t="str">
        <f>IF($A321&gt;='DB_FG_243way_Regular Symbol'!D$16,"",IF(B321=0,"",IF(OR(B321=$BW$1,B322=$BW$1,B323=$BW$1,B321=$CD$1,B322=$CD$1,B323=$CD$1),0,1)))</f>
        <v/>
      </c>
      <c r="CD321" s="2" t="str">
        <f>IF($A321&gt;='DB_FG_243way_Regular Symbol'!E$16,"",IF(C321=0,"",IF(OR(C321=$BW$1,C322=$BW$1,C323=$BW$1,C321=$CD$1,C322=$CD$1,C323=$CD$1),0,1)))</f>
        <v/>
      </c>
      <c r="CE321" s="2" t="str">
        <f>IF($A321&gt;='DB_FG_243way_Regular Symbol'!F$16,"",IF(D321=0,"",IF(OR(D321=$BW$1,D322=$BW$1,D323=$BW$1,D321=$CD$1,D322=$CD$1,D323=$CD$1),0,1)))</f>
        <v/>
      </c>
      <c r="CF321" s="2" t="str">
        <f>IF($A321&gt;='DB_FG_243way_Regular Symbol'!G$16,"",IF(E321=0,"",IF(OR(E321=$BW$1,E322=$BW$1,E323=$BW$1,E321=$CD$1,E322=$CD$1,E323=$CD$1),0,1)))</f>
        <v/>
      </c>
      <c r="CG321" s="2" t="str">
        <f>IF($A321&gt;='DB_FG_243way_Regular Symbol'!H$16,"",IF(F321=0,"",IF(OR(F321=$BW$1,F322=$BW$1,F323=$BW$1,F321=$CD$1,F322=$CD$1,F323=$CD$1),0,1)))</f>
        <v/>
      </c>
      <c r="CI321" s="2" t="str">
        <f>IF($A321&gt;='DB_FG_243way_Regular Symbol'!D$16,"",IF(B321=0,"",IF(OR(B321=$BW$1,B322=$BW$1,B323=$BW$1,B321=$CJ$1,B322=$CJ$1,B323=$CJ$1),0,1)))</f>
        <v/>
      </c>
      <c r="CJ321" s="2" t="str">
        <f>IF($A321&gt;='DB_FG_243way_Regular Symbol'!E$16,"",IF(C321=0,"",IF(OR(C321=$BW$1,C322=$BW$1,C323=$BW$1,C321=$CJ$1,C322=$CJ$1,C323=$CJ$1),0,1)))</f>
        <v/>
      </c>
      <c r="CK321" s="2" t="str">
        <f>IF($A321&gt;='DB_FG_243way_Regular Symbol'!F$16,"",IF(D321=0,"",IF(OR(D321=$BW$1,D322=$BW$1,D323=$BW$1,D321=$CJ$1,D322=$CJ$1,D323=$CJ$1),0,1)))</f>
        <v/>
      </c>
      <c r="CL321" s="2" t="str">
        <f>IF($A321&gt;='DB_FG_243way_Regular Symbol'!G$16,"",IF(E321=0,"",IF(OR(E321=$BW$1,E322=$BW$1,E323=$BW$1,E321=$CJ$1,E322=$CJ$1,E323=$CJ$1),0,1)))</f>
        <v/>
      </c>
      <c r="CM321" s="2" t="str">
        <f>IF($A321&gt;='DB_FG_243way_Regular Symbol'!H$16,"",IF(F321=0,"",IF(OR(F321=$BW$1,F322=$BW$1,F323=$BW$1,F321=$CJ$1,F322=$CJ$1,F323=$CJ$1),0,1)))</f>
        <v/>
      </c>
      <c r="CO321" s="2" t="str">
        <f>IF($A321&gt;='DB_FG_243way_Regular Symbol'!D$16,"",IF(B321=0,"",IF(OR(B321=$BW$1,B322=$BW$1,B323=$BW$1,B321=$CP$1,B322=$CP$1,B323=$CP$1),0,1)))</f>
        <v/>
      </c>
      <c r="CP321" s="2" t="str">
        <f>IF($A321&gt;='DB_FG_243way_Regular Symbol'!E$16,"",IF(C321=0,"",IF(OR(C321=$BW$1,C322=$BW$1,C323=$BW$1,C321=$CP$1,C322=$CP$1,C323=$CP$1),0,1)))</f>
        <v/>
      </c>
      <c r="CQ321" s="2" t="str">
        <f>IF($A321&gt;='DB_FG_243way_Regular Symbol'!F$16,"",IF(D321=0,"",IF(OR(D321=$BW$1,D322=$BW$1,D323=$BW$1,D321=$CP$1,D322=$CP$1,D323=$CP$1),0,1)))</f>
        <v/>
      </c>
      <c r="CR321" s="2" t="str">
        <f>IF($A321&gt;='DB_FG_243way_Regular Symbol'!G$16,"",IF(E321=0,"",IF(OR(E321=$BW$1,E322=$BW$1,E323=$BW$1,E321=$CP$1,E322=$CP$1,E323=$CP$1),0,1)))</f>
        <v/>
      </c>
      <c r="CS321" s="2" t="str">
        <f>IF($A321&gt;='DB_FG_243way_Regular Symbol'!H$16,"",IF(F321=0,"",IF(OR(F321=$BW$1,F322=$BW$1,F323=$BW$1,F321=$CP$1,F322=$CP$1,F323=$CP$1),0,1)))</f>
        <v/>
      </c>
      <c r="CU321" s="2" t="str">
        <f>IF($A321&gt;='DB_FG_243way_Regular Symbol'!D$16,"",IF(B321=0,"",IF(OR(B321=$BW$1,B322=$BW$1,B323=$BW$1,B321=$CV$1,B322=$CV$1,B323=$CV$1),0,1)))</f>
        <v/>
      </c>
      <c r="CV321" s="2" t="str">
        <f>IF($A321&gt;='DB_FG_243way_Regular Symbol'!E$16,"",IF(C321=0,"",IF(OR(C321=$BW$1,C322=$BW$1,C323=$BW$1,C321=$CV$1,C322=$CV$1,C323=$CV$1),0,1)))</f>
        <v/>
      </c>
      <c r="CW321" s="2" t="str">
        <f>IF($A321&gt;='DB_FG_243way_Regular Symbol'!F$16,"",IF(D321=0,"",IF(OR(D321=$BW$1,D322=$BW$1,D323=$BW$1,D321=$CV$1,D322=$CV$1,D323=$CV$1),0,1)))</f>
        <v/>
      </c>
      <c r="CX321" s="2" t="str">
        <f>IF($A321&gt;='DB_FG_243way_Regular Symbol'!G$16,"",IF(E321=0,"",IF(OR(E321=$BW$1,E322=$BW$1,E323=$BW$1,E321=$CV$1,E322=$CV$1,E323=$CV$1),0,1)))</f>
        <v/>
      </c>
      <c r="CY321" s="2" t="str">
        <f>IF($A321&gt;='DB_FG_243way_Regular Symbol'!H$16,"",IF(F321=0,"",IF(OR(F321=$BW$1,F322=$BW$1,F323=$BW$1,F321=$CV$1,F322=$CV$1,F323=$CV$1),0,1)))</f>
        <v/>
      </c>
    </row>
    <row r="322" spans="1:103">
      <c r="A322" s="341">
        <f>IF('DB_FG_243way_Regular Symbol'!L321="","",'DB_FG_243way_Regular Symbol'!L321)</f>
        <v>318</v>
      </c>
      <c r="B322" s="184" t="str">
        <f>IF('DB_FG_243way_Regular Symbol'!M321="",
IF($A322-'DB_FG_243way_Regular Symbol'!D$16&gt;='DB_FG_243way_RegularＸ_W()'!B$2-1,"",VLOOKUP($A322-'DB_FG_243way_Regular Symbol'!D$16,'DB_FG_243way_Regular Symbol'!$L$3:$Q$99,'DB_FG_243way_RegularＸ_W()'!B$3+1,FALSE)),
'DB_FG_243way_Regular Symbol'!M321)</f>
        <v/>
      </c>
      <c r="C322" s="184" t="str">
        <f>IF('DB_FG_243way_Regular Symbol'!N321="",
IF($A322-'DB_FG_243way_Regular Symbol'!E$16&gt;='DB_FG_243way_RegularＸ_W()'!C$2-1,"",VLOOKUP($A322-'DB_FG_243way_Regular Symbol'!E$16,'DB_FG_243way_Regular Symbol'!$L$3:$Q$99,'DB_FG_243way_RegularＸ_W()'!C$3+1,FALSE)),
'DB_FG_243way_Regular Symbol'!N321)</f>
        <v/>
      </c>
      <c r="D322" s="184" t="str">
        <f>IF('DB_FG_243way_Regular Symbol'!O321="",
IF($A322-'DB_FG_243way_Regular Symbol'!F$16&gt;='DB_FG_243way_RegularＸ_W()'!D$2-1,"",VLOOKUP($A322-'DB_FG_243way_Regular Symbol'!F$16,'DB_FG_243way_Regular Symbol'!$L$3:$Q$99,'DB_FG_243way_RegularＸ_W()'!D$3+1,FALSE)),
'DB_FG_243way_Regular Symbol'!O321)</f>
        <v/>
      </c>
      <c r="E322" s="184" t="str">
        <f>IF('DB_FG_243way_Regular Symbol'!P321="",
IF($A322-'DB_FG_243way_Regular Symbol'!G$16&gt;='DB_FG_243way_RegularＸ_W()'!E$2-1,"",VLOOKUP($A322-'DB_FG_243way_Regular Symbol'!G$16,'DB_FG_243way_Regular Symbol'!$L$3:$Q$99,'DB_FG_243way_RegularＸ_W()'!E$3+1,FALSE)),
'DB_FG_243way_Regular Symbol'!P321)</f>
        <v/>
      </c>
      <c r="F322" s="358" t="str">
        <f>IF('DB_FG_243way_Regular Symbol'!Q321="",
IF($A322-'DB_FG_243way_Regular Symbol'!H$16&gt;='DB_FG_243way_RegularＸ_W()'!F$2-1,"",VLOOKUP($A322-'DB_FG_243way_Regular Symbol'!H$16,'DB_FG_243way_Regular Symbol'!$L$3:$Q$99,'DB_FG_243way_RegularＸ_W()'!F$3+1,FALSE)),
'DB_FG_243way_Regular Symbol'!Q321)</f>
        <v/>
      </c>
      <c r="O322" s="342" t="str">
        <f>IF($A322&gt;='DB_FG_243way_Regular Symbol'!D$16,"",IF(B322=0,"",IF(OR(B322=$O$1,B322=$P$1,B323=$O$1,B323=$P$1,B324=$O$1,B324=$P$1),0,1)))</f>
        <v/>
      </c>
      <c r="P322" s="2" t="str">
        <f>IF($A322&gt;='DB_FG_243way_Regular Symbol'!E$16,"",IF(C322=0,"",IF(OR(C322=$O$1,C322=$P$1,C323=$O$1,C323=$P$1,C324=$O$1,C324=$P$1),0,1)))</f>
        <v/>
      </c>
      <c r="Q322" s="2" t="str">
        <f>IF($A322&gt;='DB_FG_243way_Regular Symbol'!F$16,"",IF(D322=0,"",IF(OR(D322=$O$1,D322=$P$1,D323=$O$1,D323=$P$1,D324=$O$1,D324=$P$1),0,1)))</f>
        <v/>
      </c>
      <c r="R322" s="2" t="str">
        <f>IF($A322&gt;='DB_FG_243way_Regular Symbol'!G$16,"",IF(E322=0,"",IF(OR(E322=$O$1,E322=$P$1,E323=$O$1,E323=$P$1,E324=$O$1,E324=$P$1),0,1)))</f>
        <v/>
      </c>
      <c r="S322" s="128" t="str">
        <f>IF($A322&gt;='DB_FG_243way_Regular Symbol'!H$16,"",IF(F322=0,"",IF(OR(F322=$O$1,F322=$P$1,F323=$O$1,F323=$P$1,F324=$O$1,F324=$P$1),0,1)))</f>
        <v/>
      </c>
      <c r="U322" s="342" t="str">
        <f>IF($A322&gt;='DB_FG_243way_Regular Symbol'!D$16,"",IF(B322=0,"",IF(OR(B322=$U$1,B322=$V$1,B323=$U$1,B323=$V$1,B324=$U$1,B324=$V$1),0,1)))</f>
        <v/>
      </c>
      <c r="V322" s="2" t="str">
        <f>IF($A322&gt;='DB_FG_243way_Regular Symbol'!E$16,"",IF(C322=0,"",IF(OR(C322=$U$1,C322=$V$1,C323=$U$1,C323=$V$1,C324=$U$1,C324=$V$1),0,1)))</f>
        <v/>
      </c>
      <c r="W322" s="2" t="str">
        <f>IF($A322&gt;='DB_FG_243way_Regular Symbol'!F$16,"",IF(D322=0,"",IF(OR(D322=$U$1,D322=$V$1,D323=$U$1,D323=$V$1,D324=$U$1,D324=$V$1),0,1)))</f>
        <v/>
      </c>
      <c r="X322" s="2" t="str">
        <f>IF($A322&gt;='DB_FG_243way_Regular Symbol'!G$16,"",IF(E322=0,"",IF(OR(E322=$U$1,E322=$V$1,E323=$U$1,E323=$V$1,E324=$U$1,E324=$V$1),0,1)))</f>
        <v/>
      </c>
      <c r="Y322" s="128" t="str">
        <f>IF($A322&gt;='DB_FG_243way_Regular Symbol'!H$16,"",IF(F322=0,"",IF(OR(F322=$U$1,F322=$V$1,F323=$U$1,F323=$V$1,F324=$U$1,F324=$V$1),0,1)))</f>
        <v/>
      </c>
      <c r="AA322" s="342" t="str">
        <f>IF($A322&gt;='DB_FG_243way_Regular Symbol'!D$16,"",IF(B322=0,"",IF(OR(B322=$AA$1,B322=$AB$1,B323=$AA$1,B323=$AB$1,B324=$AA$1,,B324=$AB$1),0,1)))</f>
        <v/>
      </c>
      <c r="AB322" s="2" t="str">
        <f>IF($A322&gt;='DB_FG_243way_Regular Symbol'!E$16,"",IF(C322=0,"",IF(OR(C322=$AA$1,C322=$AB$1,C323=$AA$1,C323=$AB$1,C324=$AA$1,,C324=$AB$1),0,1)))</f>
        <v/>
      </c>
      <c r="AC322" s="2" t="str">
        <f>IF($A322&gt;='DB_FG_243way_Regular Symbol'!F$16,"",IF(D322=0,"",IF(OR(D322=$AA$1,D322=$AB$1,D323=$AA$1,D323=$AB$1,D324=$AA$1,,D324=$AB$1),0,1)))</f>
        <v/>
      </c>
      <c r="AD322" s="2" t="str">
        <f>IF($A322&gt;='DB_FG_243way_Regular Symbol'!G$16,"",IF(E322=0,"",IF(OR(E322=$AA$1,E322=$AB$1,E323=$AA$1,E323=$AB$1,E324=$AA$1,,E324=$AB$1),0,1)))</f>
        <v/>
      </c>
      <c r="AE322" s="128" t="str">
        <f>IF($A322&gt;='DB_FG_243way_Regular Symbol'!H$16,"",IF(F322=0,"",IF(OR(F322=$AA$1,F322=$AB$1,F323=$AA$1,F323=$AB$1,F324=$AA$1,,F324=$AB$1),0,1)))</f>
        <v/>
      </c>
      <c r="AG322" s="342" t="str">
        <f>IF($A322&gt;='DB_FG_243way_Regular Symbol'!D$16,"",IF(B322=0,"",IF(OR(B322=$AG$1,B322=$AH$1,B323=$AG$1,B323=$AH$1,B324=$AG$1,B324=$AH$1),0,1)))</f>
        <v/>
      </c>
      <c r="AH322" s="2" t="str">
        <f>IF($A322&gt;='DB_FG_243way_Regular Symbol'!E$16,"",IF(C322=0,"",IF(OR(C322=$AG$1,C322=$AH$1,C323=$AG$1,C323=$AH$1,C324=$AG$1,C324=$AH$1),0,1)))</f>
        <v/>
      </c>
      <c r="AI322" s="2" t="str">
        <f>IF($A322&gt;='DB_FG_243way_Regular Symbol'!F$16,"",IF(D322=0,"",IF(OR(D322=$AG$1,D322=$AH$1,D323=$AG$1,D323=$AH$1,D324=$AG$1,D324=$AH$1),0,1)))</f>
        <v/>
      </c>
      <c r="AJ322" s="2" t="str">
        <f>IF($A322&gt;='DB_FG_243way_Regular Symbol'!G$16,"",IF(E322=0,"",IF(OR(E322=$AG$1,E322=$AH$1,E323=$AG$1,E323=$AH$1,E324=$AG$1,E324=$AH$1),0,1)))</f>
        <v/>
      </c>
      <c r="AK322" s="128" t="str">
        <f>IF($A322&gt;='DB_FG_243way_Regular Symbol'!H$16,"",IF(F322=0,"",IF(OR(F322=$AG$1,F322=$AH$1,F323=$AG$1,F323=$AH$1,F324=$AG$1,F324=$AH$1),0,1)))</f>
        <v/>
      </c>
      <c r="AM322" s="342" t="str">
        <f>IF($A322&gt;='DB_FG_243way_Regular Symbol'!D$16,"",IF(B322=0,"",IF(OR(B322=$AM$1,B322=$AN$1,B323=$AM$1,B323=$AN$1,B324=$AM$1,B324=$AN$1),0,1)))</f>
        <v/>
      </c>
      <c r="AN322" s="2" t="str">
        <f>IF($A322&gt;='DB_FG_243way_Regular Symbol'!E$16,"",IF(C322=0,"",IF(OR(C322=$AM$1,C322=$AN$1,C323=$AM$1,C323=$AN$1,C324=$AM$1,C324=$AN$1),0,1)))</f>
        <v/>
      </c>
      <c r="AO322" s="2" t="str">
        <f>IF($A322&gt;='DB_FG_243way_Regular Symbol'!F$16,"",IF(D322=0,"",IF(OR(D322=$AM$1,D322=$AN$1,D323=$AM$1,D323=$AN$1,D324=$AM$1,D324=$AN$1),0,1)))</f>
        <v/>
      </c>
      <c r="AP322" s="2" t="str">
        <f>IF($A322&gt;='DB_FG_243way_Regular Symbol'!G$16,"",IF(E322=0,"",IF(OR(E322=$AM$1,E322=$AN$1,E323=$AM$1,E323=$AN$1,E324=$AM$1,E324=$AN$1),0,1)))</f>
        <v/>
      </c>
      <c r="AQ322" s="128" t="str">
        <f>IF($A322&gt;='DB_FG_243way_Regular Symbol'!H$16,"",IF(F322=0,"",IF(OR(F322=$AM$1,F322=$AN$1,F323=$AM$1,F323=$AN$1,F324=$AM$1,F324=$AN$1),0,1)))</f>
        <v/>
      </c>
      <c r="AS322" s="342" t="str">
        <f>IF($A322&gt;='DB_FG_243way_Regular Symbol'!D$16,"",IF(B322=0,"",IF(OR(B322=$AM$1,B322=$AT$1,B323=$AM$1,B323=$AT$1,B324=$AM$1,B324=$AT$1),0,1)))</f>
        <v/>
      </c>
      <c r="AT322" s="2" t="str">
        <f>IF($A322&gt;='DB_FG_243way_Regular Symbol'!E$16,"",IF(C322=0,"",IF(OR(C322=$AM$1,C322=$AT$1,C323=$AM$1,C323=$AT$1,C324=$AM$1,C324=$AT$1),0,1)))</f>
        <v/>
      </c>
      <c r="AU322" s="2" t="str">
        <f>IF($A322&gt;='DB_FG_243way_Regular Symbol'!F$16,"",IF(D322=0,"",IF(OR(D322=$AM$1,D322=$AT$1,D323=$AM$1,D323=$AT$1,D324=$AM$1,D324=$AT$1),0,1)))</f>
        <v/>
      </c>
      <c r="AV322" s="2" t="str">
        <f>IF($A322&gt;='DB_FG_243way_Regular Symbol'!G$16,"",IF(E322=0,"",IF(OR(E322=$AM$1,E322=$AT$1,E323=$AM$1,E323=$AT$1,E324=$AM$1,E324=$AT$1),0,1)))</f>
        <v/>
      </c>
      <c r="AW322" s="128" t="str">
        <f>IF($A322&gt;='DB_FG_243way_Regular Symbol'!H$16,"",IF(F322=0,"",IF(OR(F322=$AM$1,F322=$AT$1,F323=$AM$1,F323=$AT$1,F324=$AM$1,F324=$AT$1),0,1)))</f>
        <v/>
      </c>
      <c r="AY322" s="342" t="str">
        <f>IF($A322&gt;='DB_FG_243way_Regular Symbol'!D$16,"",IF(B322=0,"",IF(OR(B322=$AM$1,B322=$AZ$1,B323=$AM$1,B323=$AZ$1,B324=$AM$1,B324=$AZ$1),0,1)))</f>
        <v/>
      </c>
      <c r="AZ322" s="2" t="str">
        <f>IF($A322&gt;='DB_FG_243way_Regular Symbol'!E$16,"",IF(C322=0,"",IF(OR(C322=$AM$1,C322=$AZ$1,C323=$AM$1,C323=$AZ$1,C324=$AM$1,C324=$AZ$1),0,1)))</f>
        <v/>
      </c>
      <c r="BA322" s="2" t="str">
        <f>IF($A322&gt;='DB_FG_243way_Regular Symbol'!F$16,"",IF(D322=0,"",IF(OR(D322=$AM$1,D322=$AZ$1,D323=$AM$1,D323=$AZ$1,D324=$AM$1,D324=$AZ$1),0,1)))</f>
        <v/>
      </c>
      <c r="BB322" s="2" t="str">
        <f>IF($A322&gt;='DB_FG_243way_Regular Symbol'!G$16,"",IF(E322=0,"",IF(OR(E322=$AM$1,E322=$AZ$1,E323=$AM$1,E323=$AZ$1,E324=$AM$1,E324=$AZ$1),0,1)))</f>
        <v/>
      </c>
      <c r="BC322" s="128" t="str">
        <f>IF($A322&gt;='DB_FG_243way_Regular Symbol'!H$16,"",IF(F322=0,"",IF(OR(F322=$AM$1,F322=$AZ$1,F323=$AM$1,F323=$AZ$1,F324=$AM$1,F324=$AZ$1),0,1)))</f>
        <v/>
      </c>
      <c r="BE322" s="342"/>
      <c r="BF322" s="2"/>
      <c r="BG322" s="2" t="str">
        <f>IF($A322&gt;='DB_FG_243way_Regular Symbol'!F$16,"",IF(D322=0,"",COUNTIF(D322:D324,$BF$1)))</f>
        <v/>
      </c>
      <c r="BH322" s="2" t="str">
        <f>IF($A322&gt;='DB_FG_243way_Regular Symbol'!G$16,"",IF(E322=0,"",COUNTIF(E322:E324,$BF$1)))</f>
        <v/>
      </c>
      <c r="BI322" s="2" t="str">
        <f>IF($A322&gt;='DB_FG_243way_Regular Symbol'!H$16,"",IF(F322=0,"",COUNTIF(F322:F324,$BF$1)))</f>
        <v/>
      </c>
      <c r="BK322" s="342"/>
      <c r="BL322" s="2"/>
      <c r="BM322" s="2" t="str">
        <f>IF($A322&gt;='DB_FG_243way_Regular Symbol'!F$16,"",IF(D322=0,"",IF(OR(D322=$AM$1,D322=$BL$1,D323=$AM$1,D323=$BL$1,D324=$AM$1,D324=$BL$1),0,1)))</f>
        <v/>
      </c>
      <c r="BN322" s="2" t="str">
        <f>IF($A322&gt;='DB_FG_243way_Regular Symbol'!G$16,"",IF(E322=0,"",IF(OR(E322=$AM$1,E322=$BL$1,E323=$AM$1,E323=$BL$1,E324=$AM$1,E324=$BL$1),0,1)))</f>
        <v/>
      </c>
      <c r="BO322" s="128" t="str">
        <f>IF($A322&gt;='DB_FG_243way_Regular Symbol'!H$16,"",IF(F322=0,"",IF(OR(F322=$AM$1,F322=$BL$1,F323=$AM$1,F323=$BL$1,F324=$AM$1,F324=$BL$1),0,1)))</f>
        <v/>
      </c>
      <c r="BQ322" s="2" t="str">
        <f>IF($A322&gt;='DB_FG_243way_Regular Symbol'!D$16,"",IF(B322=0,"",IF(OR(B322=$BQ$1,B322=$BR$1,B323=$BQ$1,B323=$BR$1,B324=$BQ$1,B324=$BR$1),0,1)))</f>
        <v/>
      </c>
      <c r="BR322" s="2" t="str">
        <f>IF($A322&gt;='DB_FG_243way_Regular Symbol'!E$16,"",IF(C322=0,"",IF(OR(C322=$BQ$1,C322=$BR$1,C323=$BQ$1,C323=$BR$1,C324=$BQ$1,C324=$BR$1),0,1)))</f>
        <v/>
      </c>
      <c r="BS322" s="2" t="str">
        <f>IF($A322&gt;='DB_FG_243way_Regular Symbol'!F$16,"",IF(D322=0,"",IF(OR(D322=$BQ$1,D322=$BR$1,D323=$BQ$1,D323=$BR$1,D324=$BQ$1,D324=$BR$1),0,1)))</f>
        <v/>
      </c>
      <c r="BT322" s="2" t="str">
        <f>IF($A322&gt;='DB_FG_243way_Regular Symbol'!G$16,"",IF(E322=0,"",IF(OR(E322=$BQ$1,E322=$BR$1,E323=$BQ$1,E323=$BR$1,E324=$BQ$1,E324=$BR$1),0,1)))</f>
        <v/>
      </c>
      <c r="BU322" s="2" t="str">
        <f>IF($A322&gt;='DB_FG_243way_Regular Symbol'!H$16,"",IF(F322=0,"",IF(OR(F322=$BQ$1,F322=$BR$1,F323=$BQ$1,F323=$BR$1,F324=$BQ$1,F324=$BR$1),0,1)))</f>
        <v/>
      </c>
      <c r="BW322" s="2" t="str">
        <f>IF($A322&gt;='DB_FG_243way_Regular Symbol'!D$16,"",IF(B322=0,"",IF(OR(B322=$BW$1,B323=$BW$1,B324=$BW$1,B322=$BX$1,B323=$BX$1,B324=$BX$1),0,1)))</f>
        <v/>
      </c>
      <c r="BX322" s="2" t="str">
        <f>IF($A322&gt;='DB_FG_243way_Regular Symbol'!E$16,"",IF(C322=0,"",IF(OR(C322=$BW$1,C323=$BW$1,C324=$BW$1,C322=$BX$1,C323=$BX$1,C324=$BX$1),0,1)))</f>
        <v/>
      </c>
      <c r="BY322" s="2" t="str">
        <f>IF($A322&gt;='DB_FG_243way_Regular Symbol'!F$16,"",IF(D322=0,"",IF(OR(D322=$BW$1,D323=$BW$1,D324=$BW$1,D322=$BX$1,D323=$BX$1,D324=$BX$1),0,1)))</f>
        <v/>
      </c>
      <c r="BZ322" s="2" t="str">
        <f>IF($A322&gt;='DB_FG_243way_Regular Symbol'!G$16,"",IF(E322=0,"",IF(OR(E322=$BW$1,E323=$BW$1,E324=$BW$1,E322=$BX$1,E323=$BX$1,E324=$BX$1),0,1)))</f>
        <v/>
      </c>
      <c r="CA322" s="2" t="str">
        <f>IF($A322&gt;='DB_FG_243way_Regular Symbol'!H$16,"",IF(F322=0,"",IF(OR(F322=$BW$1,F323=$BW$1,F324=$BW$1,F322=$BX$1,F323=$BX$1,F324=$BX$1),0,1)))</f>
        <v/>
      </c>
      <c r="CC322" s="2" t="str">
        <f>IF($A322&gt;='DB_FG_243way_Regular Symbol'!D$16,"",IF(B322=0,"",IF(OR(B322=$BW$1,B323=$BW$1,B324=$BW$1,B322=$CD$1,B323=$CD$1,B324=$CD$1),0,1)))</f>
        <v/>
      </c>
      <c r="CD322" s="2" t="str">
        <f>IF($A322&gt;='DB_FG_243way_Regular Symbol'!E$16,"",IF(C322=0,"",IF(OR(C322=$BW$1,C323=$BW$1,C324=$BW$1,C322=$CD$1,C323=$CD$1,C324=$CD$1),0,1)))</f>
        <v/>
      </c>
      <c r="CE322" s="2" t="str">
        <f>IF($A322&gt;='DB_FG_243way_Regular Symbol'!F$16,"",IF(D322=0,"",IF(OR(D322=$BW$1,D323=$BW$1,D324=$BW$1,D322=$CD$1,D323=$CD$1,D324=$CD$1),0,1)))</f>
        <v/>
      </c>
      <c r="CF322" s="2" t="str">
        <f>IF($A322&gt;='DB_FG_243way_Regular Symbol'!G$16,"",IF(E322=0,"",IF(OR(E322=$BW$1,E323=$BW$1,E324=$BW$1,E322=$CD$1,E323=$CD$1,E324=$CD$1),0,1)))</f>
        <v/>
      </c>
      <c r="CG322" s="2" t="str">
        <f>IF($A322&gt;='DB_FG_243way_Regular Symbol'!H$16,"",IF(F322=0,"",IF(OR(F322=$BW$1,F323=$BW$1,F324=$BW$1,F322=$CD$1,F323=$CD$1,F324=$CD$1),0,1)))</f>
        <v/>
      </c>
      <c r="CI322" s="2" t="str">
        <f>IF($A322&gt;='DB_FG_243way_Regular Symbol'!D$16,"",IF(B322=0,"",IF(OR(B322=$BW$1,B323=$BW$1,B324=$BW$1,B322=$CJ$1,B323=$CJ$1,B324=$CJ$1),0,1)))</f>
        <v/>
      </c>
      <c r="CJ322" s="2" t="str">
        <f>IF($A322&gt;='DB_FG_243way_Regular Symbol'!E$16,"",IF(C322=0,"",IF(OR(C322=$BW$1,C323=$BW$1,C324=$BW$1,C322=$CJ$1,C323=$CJ$1,C324=$CJ$1),0,1)))</f>
        <v/>
      </c>
      <c r="CK322" s="2" t="str">
        <f>IF($A322&gt;='DB_FG_243way_Regular Symbol'!F$16,"",IF(D322=0,"",IF(OR(D322=$BW$1,D323=$BW$1,D324=$BW$1,D322=$CJ$1,D323=$CJ$1,D324=$CJ$1),0,1)))</f>
        <v/>
      </c>
      <c r="CL322" s="2" t="str">
        <f>IF($A322&gt;='DB_FG_243way_Regular Symbol'!G$16,"",IF(E322=0,"",IF(OR(E322=$BW$1,E323=$BW$1,E324=$BW$1,E322=$CJ$1,E323=$CJ$1,E324=$CJ$1),0,1)))</f>
        <v/>
      </c>
      <c r="CM322" s="2" t="str">
        <f>IF($A322&gt;='DB_FG_243way_Regular Symbol'!H$16,"",IF(F322=0,"",IF(OR(F322=$BW$1,F323=$BW$1,F324=$BW$1,F322=$CJ$1,F323=$CJ$1,F324=$CJ$1),0,1)))</f>
        <v/>
      </c>
      <c r="CO322" s="2" t="str">
        <f>IF($A322&gt;='DB_FG_243way_Regular Symbol'!D$16,"",IF(B322=0,"",IF(OR(B322=$BW$1,B323=$BW$1,B324=$BW$1,B322=$CP$1,B323=$CP$1,B324=$CP$1),0,1)))</f>
        <v/>
      </c>
      <c r="CP322" s="2" t="str">
        <f>IF($A322&gt;='DB_FG_243way_Regular Symbol'!E$16,"",IF(C322=0,"",IF(OR(C322=$BW$1,C323=$BW$1,C324=$BW$1,C322=$CP$1,C323=$CP$1,C324=$CP$1),0,1)))</f>
        <v/>
      </c>
      <c r="CQ322" s="2" t="str">
        <f>IF($A322&gt;='DB_FG_243way_Regular Symbol'!F$16,"",IF(D322=0,"",IF(OR(D322=$BW$1,D323=$BW$1,D324=$BW$1,D322=$CP$1,D323=$CP$1,D324=$CP$1),0,1)))</f>
        <v/>
      </c>
      <c r="CR322" s="2" t="str">
        <f>IF($A322&gt;='DB_FG_243way_Regular Symbol'!G$16,"",IF(E322=0,"",IF(OR(E322=$BW$1,E323=$BW$1,E324=$BW$1,E322=$CP$1,E323=$CP$1,E324=$CP$1),0,1)))</f>
        <v/>
      </c>
      <c r="CS322" s="2" t="str">
        <f>IF($A322&gt;='DB_FG_243way_Regular Symbol'!H$16,"",IF(F322=0,"",IF(OR(F322=$BW$1,F323=$BW$1,F324=$BW$1,F322=$CP$1,F323=$CP$1,F324=$CP$1),0,1)))</f>
        <v/>
      </c>
      <c r="CU322" s="2" t="str">
        <f>IF($A322&gt;='DB_FG_243way_Regular Symbol'!D$16,"",IF(B322=0,"",IF(OR(B322=$BW$1,B323=$BW$1,B324=$BW$1,B322=$CV$1,B323=$CV$1,B324=$CV$1),0,1)))</f>
        <v/>
      </c>
      <c r="CV322" s="2" t="str">
        <f>IF($A322&gt;='DB_FG_243way_Regular Symbol'!E$16,"",IF(C322=0,"",IF(OR(C322=$BW$1,C323=$BW$1,C324=$BW$1,C322=$CV$1,C323=$CV$1,C324=$CV$1),0,1)))</f>
        <v/>
      </c>
      <c r="CW322" s="2" t="str">
        <f>IF($A322&gt;='DB_FG_243way_Regular Symbol'!F$16,"",IF(D322=0,"",IF(OR(D322=$BW$1,D323=$BW$1,D324=$BW$1,D322=$CV$1,D323=$CV$1,D324=$CV$1),0,1)))</f>
        <v/>
      </c>
      <c r="CX322" s="2" t="str">
        <f>IF($A322&gt;='DB_FG_243way_Regular Symbol'!G$16,"",IF(E322=0,"",IF(OR(E322=$BW$1,E323=$BW$1,E324=$BW$1,E322=$CV$1,E323=$CV$1,E324=$CV$1),0,1)))</f>
        <v/>
      </c>
      <c r="CY322" s="2" t="str">
        <f>IF($A322&gt;='DB_FG_243way_Regular Symbol'!H$16,"",IF(F322=0,"",IF(OR(F322=$BW$1,F323=$BW$1,F324=$BW$1,F322=$CV$1,F323=$CV$1,F324=$CV$1),0,1)))</f>
        <v/>
      </c>
    </row>
    <row r="323" spans="1:103">
      <c r="A323" s="341">
        <f>IF('DB_FG_243way_Regular Symbol'!L322="","",'DB_FG_243way_Regular Symbol'!L322)</f>
        <v>319</v>
      </c>
      <c r="B323" s="184" t="str">
        <f>IF('DB_FG_243way_Regular Symbol'!M322="",
IF($A323-'DB_FG_243way_Regular Symbol'!D$16&gt;='DB_FG_243way_RegularＸ_W()'!B$2-1,"",VLOOKUP($A323-'DB_FG_243way_Regular Symbol'!D$16,'DB_FG_243way_Regular Symbol'!$L$3:$Q$99,'DB_FG_243way_RegularＸ_W()'!B$3+1,FALSE)),
'DB_FG_243way_Regular Symbol'!M322)</f>
        <v/>
      </c>
      <c r="C323" s="184" t="str">
        <f>IF('DB_FG_243way_Regular Symbol'!N322="",
IF($A323-'DB_FG_243way_Regular Symbol'!E$16&gt;='DB_FG_243way_RegularＸ_W()'!C$2-1,"",VLOOKUP($A323-'DB_FG_243way_Regular Symbol'!E$16,'DB_FG_243way_Regular Symbol'!$L$3:$Q$99,'DB_FG_243way_RegularＸ_W()'!C$3+1,FALSE)),
'DB_FG_243way_Regular Symbol'!N322)</f>
        <v/>
      </c>
      <c r="D323" s="184" t="str">
        <f>IF('DB_FG_243way_Regular Symbol'!O322="",
IF($A323-'DB_FG_243way_Regular Symbol'!F$16&gt;='DB_FG_243way_RegularＸ_W()'!D$2-1,"",VLOOKUP($A323-'DB_FG_243way_Regular Symbol'!F$16,'DB_FG_243way_Regular Symbol'!$L$3:$Q$99,'DB_FG_243way_RegularＸ_W()'!D$3+1,FALSE)),
'DB_FG_243way_Regular Symbol'!O322)</f>
        <v/>
      </c>
      <c r="E323" s="184" t="str">
        <f>IF('DB_FG_243way_Regular Symbol'!P322="",
IF($A323-'DB_FG_243way_Regular Symbol'!G$16&gt;='DB_FG_243way_RegularＸ_W()'!E$2-1,"",VLOOKUP($A323-'DB_FG_243way_Regular Symbol'!G$16,'DB_FG_243way_Regular Symbol'!$L$3:$Q$99,'DB_FG_243way_RegularＸ_W()'!E$3+1,FALSE)),
'DB_FG_243way_Regular Symbol'!P322)</f>
        <v/>
      </c>
      <c r="F323" s="358" t="str">
        <f>IF('DB_FG_243way_Regular Symbol'!Q322="",
IF($A323-'DB_FG_243way_Regular Symbol'!H$16&gt;='DB_FG_243way_RegularＸ_W()'!F$2-1,"",VLOOKUP($A323-'DB_FG_243way_Regular Symbol'!H$16,'DB_FG_243way_Regular Symbol'!$L$3:$Q$99,'DB_FG_243way_RegularＸ_W()'!F$3+1,FALSE)),
'DB_FG_243way_Regular Symbol'!Q322)</f>
        <v/>
      </c>
      <c r="O323" s="342" t="str">
        <f>IF($A323&gt;='DB_FG_243way_Regular Symbol'!D$16,"",IF(B323=0,"",IF(OR(B323=$O$1,B323=$P$1,B324=$O$1,B324=$P$1,B325=$O$1,B325=$P$1),0,1)))</f>
        <v/>
      </c>
      <c r="P323" s="2" t="str">
        <f>IF($A323&gt;='DB_FG_243way_Regular Symbol'!E$16,"",IF(C323=0,"",IF(OR(C323=$O$1,C323=$P$1,C324=$O$1,C324=$P$1,C325=$O$1,C325=$P$1),0,1)))</f>
        <v/>
      </c>
      <c r="Q323" s="2" t="str">
        <f>IF($A323&gt;='DB_FG_243way_Regular Symbol'!F$16,"",IF(D323=0,"",IF(OR(D323=$O$1,D323=$P$1,D324=$O$1,D324=$P$1,D325=$O$1,D325=$P$1),0,1)))</f>
        <v/>
      </c>
      <c r="R323" s="2" t="str">
        <f>IF($A323&gt;='DB_FG_243way_Regular Symbol'!G$16,"",IF(E323=0,"",IF(OR(E323=$O$1,E323=$P$1,E324=$O$1,E324=$P$1,E325=$O$1,E325=$P$1),0,1)))</f>
        <v/>
      </c>
      <c r="S323" s="128" t="str">
        <f>IF($A323&gt;='DB_FG_243way_Regular Symbol'!H$16,"",IF(F323=0,"",IF(OR(F323=$O$1,F323=$P$1,F324=$O$1,F324=$P$1,F325=$O$1,F325=$P$1),0,1)))</f>
        <v/>
      </c>
      <c r="U323" s="342" t="str">
        <f>IF($A323&gt;='DB_FG_243way_Regular Symbol'!D$16,"",IF(B323=0,"",IF(OR(B323=$U$1,B323=$V$1,B324=$U$1,B324=$V$1,B325=$U$1,B325=$V$1),0,1)))</f>
        <v/>
      </c>
      <c r="V323" s="2" t="str">
        <f>IF($A323&gt;='DB_FG_243way_Regular Symbol'!E$16,"",IF(C323=0,"",IF(OR(C323=$U$1,C323=$V$1,C324=$U$1,C324=$V$1,C325=$U$1,C325=$V$1),0,1)))</f>
        <v/>
      </c>
      <c r="W323" s="2" t="str">
        <f>IF($A323&gt;='DB_FG_243way_Regular Symbol'!F$16,"",IF(D323=0,"",IF(OR(D323=$U$1,D323=$V$1,D324=$U$1,D324=$V$1,D325=$U$1,D325=$V$1),0,1)))</f>
        <v/>
      </c>
      <c r="X323" s="2" t="str">
        <f>IF($A323&gt;='DB_FG_243way_Regular Symbol'!G$16,"",IF(E323=0,"",IF(OR(E323=$U$1,E323=$V$1,E324=$U$1,E324=$V$1,E325=$U$1,E325=$V$1),0,1)))</f>
        <v/>
      </c>
      <c r="Y323" s="128" t="str">
        <f>IF($A323&gt;='DB_FG_243way_Regular Symbol'!H$16,"",IF(F323=0,"",IF(OR(F323=$U$1,F323=$V$1,F324=$U$1,F324=$V$1,F325=$U$1,F325=$V$1),0,1)))</f>
        <v/>
      </c>
      <c r="AA323" s="342" t="str">
        <f>IF($A323&gt;='DB_FG_243way_Regular Symbol'!D$16,"",IF(B323=0,"",IF(OR(B323=$AA$1,B323=$AB$1,B324=$AA$1,B324=$AB$1,B325=$AA$1,,B325=$AB$1),0,1)))</f>
        <v/>
      </c>
      <c r="AB323" s="2" t="str">
        <f>IF($A323&gt;='DB_FG_243way_Regular Symbol'!E$16,"",IF(C323=0,"",IF(OR(C323=$AA$1,C323=$AB$1,C324=$AA$1,C324=$AB$1,C325=$AA$1,,C325=$AB$1),0,1)))</f>
        <v/>
      </c>
      <c r="AC323" s="2" t="str">
        <f>IF($A323&gt;='DB_FG_243way_Regular Symbol'!F$16,"",IF(D323=0,"",IF(OR(D323=$AA$1,D323=$AB$1,D324=$AA$1,D324=$AB$1,D325=$AA$1,,D325=$AB$1),0,1)))</f>
        <v/>
      </c>
      <c r="AD323" s="2" t="str">
        <f>IF($A323&gt;='DB_FG_243way_Regular Symbol'!G$16,"",IF(E323=0,"",IF(OR(E323=$AA$1,E323=$AB$1,E324=$AA$1,E324=$AB$1,E325=$AA$1,,E325=$AB$1),0,1)))</f>
        <v/>
      </c>
      <c r="AE323" s="128" t="str">
        <f>IF($A323&gt;='DB_FG_243way_Regular Symbol'!H$16,"",IF(F323=0,"",IF(OR(F323=$AA$1,F323=$AB$1,F324=$AA$1,F324=$AB$1,F325=$AA$1,,F325=$AB$1),0,1)))</f>
        <v/>
      </c>
      <c r="AG323" s="342" t="str">
        <f>IF($A323&gt;='DB_FG_243way_Regular Symbol'!D$16,"",IF(B323=0,"",IF(OR(B323=$AG$1,B323=$AH$1,B324=$AG$1,B324=$AH$1,B325=$AG$1,B325=$AH$1),0,1)))</f>
        <v/>
      </c>
      <c r="AH323" s="2" t="str">
        <f>IF($A323&gt;='DB_FG_243way_Regular Symbol'!E$16,"",IF(C323=0,"",IF(OR(C323=$AG$1,C323=$AH$1,C324=$AG$1,C324=$AH$1,C325=$AG$1,C325=$AH$1),0,1)))</f>
        <v/>
      </c>
      <c r="AI323" s="2" t="str">
        <f>IF($A323&gt;='DB_FG_243way_Regular Symbol'!F$16,"",IF(D323=0,"",IF(OR(D323=$AG$1,D323=$AH$1,D324=$AG$1,D324=$AH$1,D325=$AG$1,D325=$AH$1),0,1)))</f>
        <v/>
      </c>
      <c r="AJ323" s="2" t="str">
        <f>IF($A323&gt;='DB_FG_243way_Regular Symbol'!G$16,"",IF(E323=0,"",IF(OR(E323=$AG$1,E323=$AH$1,E324=$AG$1,E324=$AH$1,E325=$AG$1,E325=$AH$1),0,1)))</f>
        <v/>
      </c>
      <c r="AK323" s="128" t="str">
        <f>IF($A323&gt;='DB_FG_243way_Regular Symbol'!H$16,"",IF(F323=0,"",IF(OR(F323=$AG$1,F323=$AH$1,F324=$AG$1,F324=$AH$1,F325=$AG$1,F325=$AH$1),0,1)))</f>
        <v/>
      </c>
      <c r="AM323" s="342" t="str">
        <f>IF($A323&gt;='DB_FG_243way_Regular Symbol'!D$16,"",IF(B323=0,"",IF(OR(B323=$AM$1,B323=$AN$1,B324=$AM$1,B324=$AN$1,B325=$AM$1,B325=$AN$1),0,1)))</f>
        <v/>
      </c>
      <c r="AN323" s="2" t="str">
        <f>IF($A323&gt;='DB_FG_243way_Regular Symbol'!E$16,"",IF(C323=0,"",IF(OR(C323=$AM$1,C323=$AN$1,C324=$AM$1,C324=$AN$1,C325=$AM$1,C325=$AN$1),0,1)))</f>
        <v/>
      </c>
      <c r="AO323" s="2" t="str">
        <f>IF($A323&gt;='DB_FG_243way_Regular Symbol'!F$16,"",IF(D323=0,"",IF(OR(D323=$AM$1,D323=$AN$1,D324=$AM$1,D324=$AN$1,D325=$AM$1,D325=$AN$1),0,1)))</f>
        <v/>
      </c>
      <c r="AP323" s="2" t="str">
        <f>IF($A323&gt;='DB_FG_243way_Regular Symbol'!G$16,"",IF(E323=0,"",IF(OR(E323=$AM$1,E323=$AN$1,E324=$AM$1,E324=$AN$1,E325=$AM$1,E325=$AN$1),0,1)))</f>
        <v/>
      </c>
      <c r="AQ323" s="128" t="str">
        <f>IF($A323&gt;='DB_FG_243way_Regular Symbol'!H$16,"",IF(F323=0,"",IF(OR(F323=$AM$1,F323=$AN$1,F324=$AM$1,F324=$AN$1,F325=$AM$1,F325=$AN$1),0,1)))</f>
        <v/>
      </c>
      <c r="AS323" s="342" t="str">
        <f>IF($A323&gt;='DB_FG_243way_Regular Symbol'!D$16,"",IF(B323=0,"",IF(OR(B323=$AM$1,B323=$AT$1,B324=$AM$1,B324=$AT$1,B325=$AM$1,B325=$AT$1),0,1)))</f>
        <v/>
      </c>
      <c r="AT323" s="2" t="str">
        <f>IF($A323&gt;='DB_FG_243way_Regular Symbol'!E$16,"",IF(C323=0,"",IF(OR(C323=$AM$1,C323=$AT$1,C324=$AM$1,C324=$AT$1,C325=$AM$1,C325=$AT$1),0,1)))</f>
        <v/>
      </c>
      <c r="AU323" s="2" t="str">
        <f>IF($A323&gt;='DB_FG_243way_Regular Symbol'!F$16,"",IF(D323=0,"",IF(OR(D323=$AM$1,D323=$AT$1,D324=$AM$1,D324=$AT$1,D325=$AM$1,D325=$AT$1),0,1)))</f>
        <v/>
      </c>
      <c r="AV323" s="2" t="str">
        <f>IF($A323&gt;='DB_FG_243way_Regular Symbol'!G$16,"",IF(E323=0,"",IF(OR(E323=$AM$1,E323=$AT$1,E324=$AM$1,E324=$AT$1,E325=$AM$1,E325=$AT$1),0,1)))</f>
        <v/>
      </c>
      <c r="AW323" s="128" t="str">
        <f>IF($A323&gt;='DB_FG_243way_Regular Symbol'!H$16,"",IF(F323=0,"",IF(OR(F323=$AM$1,F323=$AT$1,F324=$AM$1,F324=$AT$1,F325=$AM$1,F325=$AT$1),0,1)))</f>
        <v/>
      </c>
      <c r="AY323" s="342" t="str">
        <f>IF($A323&gt;='DB_FG_243way_Regular Symbol'!D$16,"",IF(B323=0,"",IF(OR(B323=$AM$1,B323=$AZ$1,B324=$AM$1,B324=$AZ$1,B325=$AM$1,B325=$AZ$1),0,1)))</f>
        <v/>
      </c>
      <c r="AZ323" s="2" t="str">
        <f>IF($A323&gt;='DB_FG_243way_Regular Symbol'!E$16,"",IF(C323=0,"",IF(OR(C323=$AM$1,C323=$AZ$1,C324=$AM$1,C324=$AZ$1,C325=$AM$1,C325=$AZ$1),0,1)))</f>
        <v/>
      </c>
      <c r="BA323" s="2" t="str">
        <f>IF($A323&gt;='DB_FG_243way_Regular Symbol'!F$16,"",IF(D323=0,"",IF(OR(D323=$AM$1,D323=$AZ$1,D324=$AM$1,D324=$AZ$1,D325=$AM$1,D325=$AZ$1),0,1)))</f>
        <v/>
      </c>
      <c r="BB323" s="2" t="str">
        <f>IF($A323&gt;='DB_FG_243way_Regular Symbol'!G$16,"",IF(E323=0,"",IF(OR(E323=$AM$1,E323=$AZ$1,E324=$AM$1,E324=$AZ$1,E325=$AM$1,E325=$AZ$1),0,1)))</f>
        <v/>
      </c>
      <c r="BC323" s="128" t="str">
        <f>IF($A323&gt;='DB_FG_243way_Regular Symbol'!H$16,"",IF(F323=0,"",IF(OR(F323=$AM$1,F323=$AZ$1,F324=$AM$1,F324=$AZ$1,F325=$AM$1,F325=$AZ$1),0,1)))</f>
        <v/>
      </c>
      <c r="BE323" s="342"/>
      <c r="BF323" s="2"/>
      <c r="BG323" s="2" t="str">
        <f>IF($A323&gt;='DB_FG_243way_Regular Symbol'!F$16,"",IF(D323=0,"",COUNTIF(D323:D325,$BF$1)))</f>
        <v/>
      </c>
      <c r="BH323" s="2" t="str">
        <f>IF($A323&gt;='DB_FG_243way_Regular Symbol'!G$16,"",IF(E323=0,"",COUNTIF(E323:E325,$BF$1)))</f>
        <v/>
      </c>
      <c r="BI323" s="2" t="str">
        <f>IF($A323&gt;='DB_FG_243way_Regular Symbol'!H$16,"",IF(F323=0,"",COUNTIF(F323:F325,$BF$1)))</f>
        <v/>
      </c>
      <c r="BK323" s="342"/>
      <c r="BL323" s="2"/>
      <c r="BM323" s="2" t="str">
        <f>IF($A323&gt;='DB_FG_243way_Regular Symbol'!F$16,"",IF(D323=0,"",IF(OR(D323=$AM$1,D323=$BL$1,D324=$AM$1,D324=$BL$1,D325=$AM$1,D325=$BL$1),0,1)))</f>
        <v/>
      </c>
      <c r="BN323" s="2" t="str">
        <f>IF($A323&gt;='DB_FG_243way_Regular Symbol'!G$16,"",IF(E323=0,"",IF(OR(E323=$AM$1,E323=$BL$1,E324=$AM$1,E324=$BL$1,E325=$AM$1,E325=$BL$1),0,1)))</f>
        <v/>
      </c>
      <c r="BO323" s="128" t="str">
        <f>IF($A323&gt;='DB_FG_243way_Regular Symbol'!H$16,"",IF(F323=0,"",IF(OR(F323=$AM$1,F323=$BL$1,F324=$AM$1,F324=$BL$1,F325=$AM$1,F325=$BL$1),0,1)))</f>
        <v/>
      </c>
      <c r="BQ323" s="2" t="str">
        <f>IF($A323&gt;='DB_FG_243way_Regular Symbol'!D$16,"",IF(B323=0,"",IF(OR(B323=$BQ$1,B323=$BR$1,B324=$BQ$1,B324=$BR$1,B325=$BQ$1,B325=$BR$1),0,1)))</f>
        <v/>
      </c>
      <c r="BR323" s="2" t="str">
        <f>IF($A323&gt;='DB_FG_243way_Regular Symbol'!E$16,"",IF(C323=0,"",IF(OR(C323=$BQ$1,C323=$BR$1,C324=$BQ$1,C324=$BR$1,C325=$BQ$1,C325=$BR$1),0,1)))</f>
        <v/>
      </c>
      <c r="BS323" s="2" t="str">
        <f>IF($A323&gt;='DB_FG_243way_Regular Symbol'!F$16,"",IF(D323=0,"",IF(OR(D323=$BQ$1,D323=$BR$1,D324=$BQ$1,D324=$BR$1,D325=$BQ$1,D325=$BR$1),0,1)))</f>
        <v/>
      </c>
      <c r="BT323" s="2" t="str">
        <f>IF($A323&gt;='DB_FG_243way_Regular Symbol'!G$16,"",IF(E323=0,"",IF(OR(E323=$BQ$1,E323=$BR$1,E324=$BQ$1,E324=$BR$1,E325=$BQ$1,E325=$BR$1),0,1)))</f>
        <v/>
      </c>
      <c r="BU323" s="2" t="str">
        <f>IF($A323&gt;='DB_FG_243way_Regular Symbol'!H$16,"",IF(F323=0,"",IF(OR(F323=$BQ$1,F323=$BR$1,F324=$BQ$1,F324=$BR$1,F325=$BQ$1,F325=$BR$1),0,1)))</f>
        <v/>
      </c>
      <c r="BW323" s="2" t="str">
        <f>IF($A323&gt;='DB_FG_243way_Regular Symbol'!D$16,"",IF(B323=0,"",IF(OR(B323=$BW$1,B324=$BW$1,B325=$BW$1,B323=$BX$1,B324=$BX$1,B325=$BX$1),0,1)))</f>
        <v/>
      </c>
      <c r="BX323" s="2" t="str">
        <f>IF($A323&gt;='DB_FG_243way_Regular Symbol'!E$16,"",IF(C323=0,"",IF(OR(C323=$BW$1,C324=$BW$1,C325=$BW$1,C323=$BX$1,C324=$BX$1,C325=$BX$1),0,1)))</f>
        <v/>
      </c>
      <c r="BY323" s="2" t="str">
        <f>IF($A323&gt;='DB_FG_243way_Regular Symbol'!F$16,"",IF(D323=0,"",IF(OR(D323=$BW$1,D324=$BW$1,D325=$BW$1,D323=$BX$1,D324=$BX$1,D325=$BX$1),0,1)))</f>
        <v/>
      </c>
      <c r="BZ323" s="2" t="str">
        <f>IF($A323&gt;='DB_FG_243way_Regular Symbol'!G$16,"",IF(E323=0,"",IF(OR(E323=$BW$1,E324=$BW$1,E325=$BW$1,E323=$BX$1,E324=$BX$1,E325=$BX$1),0,1)))</f>
        <v/>
      </c>
      <c r="CA323" s="2" t="str">
        <f>IF($A323&gt;='DB_FG_243way_Regular Symbol'!H$16,"",IF(F323=0,"",IF(OR(F323=$BW$1,F324=$BW$1,F325=$BW$1,F323=$BX$1,F324=$BX$1,F325=$BX$1),0,1)))</f>
        <v/>
      </c>
      <c r="CC323" s="2" t="str">
        <f>IF($A323&gt;='DB_FG_243way_Regular Symbol'!D$16,"",IF(B323=0,"",IF(OR(B323=$BW$1,B324=$BW$1,B325=$BW$1,B323=$CD$1,B324=$CD$1,B325=$CD$1),0,1)))</f>
        <v/>
      </c>
      <c r="CD323" s="2" t="str">
        <f>IF($A323&gt;='DB_FG_243way_Regular Symbol'!E$16,"",IF(C323=0,"",IF(OR(C323=$BW$1,C324=$BW$1,C325=$BW$1,C323=$CD$1,C324=$CD$1,C325=$CD$1),0,1)))</f>
        <v/>
      </c>
      <c r="CE323" s="2" t="str">
        <f>IF($A323&gt;='DB_FG_243way_Regular Symbol'!F$16,"",IF(D323=0,"",IF(OR(D323=$BW$1,D324=$BW$1,D325=$BW$1,D323=$CD$1,D324=$CD$1,D325=$CD$1),0,1)))</f>
        <v/>
      </c>
      <c r="CF323" s="2" t="str">
        <f>IF($A323&gt;='DB_FG_243way_Regular Symbol'!G$16,"",IF(E323=0,"",IF(OR(E323=$BW$1,E324=$BW$1,E325=$BW$1,E323=$CD$1,E324=$CD$1,E325=$CD$1),0,1)))</f>
        <v/>
      </c>
      <c r="CG323" s="2" t="str">
        <f>IF($A323&gt;='DB_FG_243way_Regular Symbol'!H$16,"",IF(F323=0,"",IF(OR(F323=$BW$1,F324=$BW$1,F325=$BW$1,F323=$CD$1,F324=$CD$1,F325=$CD$1),0,1)))</f>
        <v/>
      </c>
      <c r="CI323" s="2" t="str">
        <f>IF($A323&gt;='DB_FG_243way_Regular Symbol'!D$16,"",IF(B323=0,"",IF(OR(B323=$BW$1,B324=$BW$1,B325=$BW$1,B323=$CJ$1,B324=$CJ$1,B325=$CJ$1),0,1)))</f>
        <v/>
      </c>
      <c r="CJ323" s="2" t="str">
        <f>IF($A323&gt;='DB_FG_243way_Regular Symbol'!E$16,"",IF(C323=0,"",IF(OR(C323=$BW$1,C324=$BW$1,C325=$BW$1,C323=$CJ$1,C324=$CJ$1,C325=$CJ$1),0,1)))</f>
        <v/>
      </c>
      <c r="CK323" s="2" t="str">
        <f>IF($A323&gt;='DB_FG_243way_Regular Symbol'!F$16,"",IF(D323=0,"",IF(OR(D323=$BW$1,D324=$BW$1,D325=$BW$1,D323=$CJ$1,D324=$CJ$1,D325=$CJ$1),0,1)))</f>
        <v/>
      </c>
      <c r="CL323" s="2" t="str">
        <f>IF($A323&gt;='DB_FG_243way_Regular Symbol'!G$16,"",IF(E323=0,"",IF(OR(E323=$BW$1,E324=$BW$1,E325=$BW$1,E323=$CJ$1,E324=$CJ$1,E325=$CJ$1),0,1)))</f>
        <v/>
      </c>
      <c r="CM323" s="2" t="str">
        <f>IF($A323&gt;='DB_FG_243way_Regular Symbol'!H$16,"",IF(F323=0,"",IF(OR(F323=$BW$1,F324=$BW$1,F325=$BW$1,F323=$CJ$1,F324=$CJ$1,F325=$CJ$1),0,1)))</f>
        <v/>
      </c>
      <c r="CO323" s="2" t="str">
        <f>IF($A323&gt;='DB_FG_243way_Regular Symbol'!D$16,"",IF(B323=0,"",IF(OR(B323=$BW$1,B324=$BW$1,B325=$BW$1,B323=$CP$1,B324=$CP$1,B325=$CP$1),0,1)))</f>
        <v/>
      </c>
      <c r="CP323" s="2" t="str">
        <f>IF($A323&gt;='DB_FG_243way_Regular Symbol'!E$16,"",IF(C323=0,"",IF(OR(C323=$BW$1,C324=$BW$1,C325=$BW$1,C323=$CP$1,C324=$CP$1,C325=$CP$1),0,1)))</f>
        <v/>
      </c>
      <c r="CQ323" s="2" t="str">
        <f>IF($A323&gt;='DB_FG_243way_Regular Symbol'!F$16,"",IF(D323=0,"",IF(OR(D323=$BW$1,D324=$BW$1,D325=$BW$1,D323=$CP$1,D324=$CP$1,D325=$CP$1),0,1)))</f>
        <v/>
      </c>
      <c r="CR323" s="2" t="str">
        <f>IF($A323&gt;='DB_FG_243way_Regular Symbol'!G$16,"",IF(E323=0,"",IF(OR(E323=$BW$1,E324=$BW$1,E325=$BW$1,E323=$CP$1,E324=$CP$1,E325=$CP$1),0,1)))</f>
        <v/>
      </c>
      <c r="CS323" s="2" t="str">
        <f>IF($A323&gt;='DB_FG_243way_Regular Symbol'!H$16,"",IF(F323=0,"",IF(OR(F323=$BW$1,F324=$BW$1,F325=$BW$1,F323=$CP$1,F324=$CP$1,F325=$CP$1),0,1)))</f>
        <v/>
      </c>
      <c r="CU323" s="2" t="str">
        <f>IF($A323&gt;='DB_FG_243way_Regular Symbol'!D$16,"",IF(B323=0,"",IF(OR(B323=$BW$1,B324=$BW$1,B325=$BW$1,B323=$CV$1,B324=$CV$1,B325=$CV$1),0,1)))</f>
        <v/>
      </c>
      <c r="CV323" s="2" t="str">
        <f>IF($A323&gt;='DB_FG_243way_Regular Symbol'!E$16,"",IF(C323=0,"",IF(OR(C323=$BW$1,C324=$BW$1,C325=$BW$1,C323=$CV$1,C324=$CV$1,C325=$CV$1),0,1)))</f>
        <v/>
      </c>
      <c r="CW323" s="2" t="str">
        <f>IF($A323&gt;='DB_FG_243way_Regular Symbol'!F$16,"",IF(D323=0,"",IF(OR(D323=$BW$1,D324=$BW$1,D325=$BW$1,D323=$CV$1,D324=$CV$1,D325=$CV$1),0,1)))</f>
        <v/>
      </c>
      <c r="CX323" s="2" t="str">
        <f>IF($A323&gt;='DB_FG_243way_Regular Symbol'!G$16,"",IF(E323=0,"",IF(OR(E323=$BW$1,E324=$BW$1,E325=$BW$1,E323=$CV$1,E324=$CV$1,E325=$CV$1),0,1)))</f>
        <v/>
      </c>
      <c r="CY323" s="2" t="str">
        <f>IF($A323&gt;='DB_FG_243way_Regular Symbol'!H$16,"",IF(F323=0,"",IF(OR(F323=$BW$1,F324=$BW$1,F325=$BW$1,F323=$CV$1,F324=$CV$1,F325=$CV$1),0,1)))</f>
        <v/>
      </c>
    </row>
    <row r="324" spans="1:103">
      <c r="A324" s="341">
        <f>IF('DB_FG_243way_Regular Symbol'!L323="","",'DB_FG_243way_Regular Symbol'!L323)</f>
        <v>320</v>
      </c>
      <c r="B324" s="184" t="str">
        <f>IF('DB_FG_243way_Regular Symbol'!M323="",
IF($A324-'DB_FG_243way_Regular Symbol'!D$16&gt;='DB_FG_243way_RegularＸ_W()'!B$2-1,"",VLOOKUP($A324-'DB_FG_243way_Regular Symbol'!D$16,'DB_FG_243way_Regular Symbol'!$L$3:$Q$99,'DB_FG_243way_RegularＸ_W()'!B$3+1,FALSE)),
'DB_FG_243way_Regular Symbol'!M323)</f>
        <v/>
      </c>
      <c r="C324" s="184" t="str">
        <f>IF('DB_FG_243way_Regular Symbol'!N323="",
IF($A324-'DB_FG_243way_Regular Symbol'!E$16&gt;='DB_FG_243way_RegularＸ_W()'!C$2-1,"",VLOOKUP($A324-'DB_FG_243way_Regular Symbol'!E$16,'DB_FG_243way_Regular Symbol'!$L$3:$Q$99,'DB_FG_243way_RegularＸ_W()'!C$3+1,FALSE)),
'DB_FG_243way_Regular Symbol'!N323)</f>
        <v/>
      </c>
      <c r="D324" s="184" t="str">
        <f>IF('DB_FG_243way_Regular Symbol'!O323="",
IF($A324-'DB_FG_243way_Regular Symbol'!F$16&gt;='DB_FG_243way_RegularＸ_W()'!D$2-1,"",VLOOKUP($A324-'DB_FG_243way_Regular Symbol'!F$16,'DB_FG_243way_Regular Symbol'!$L$3:$Q$99,'DB_FG_243way_RegularＸ_W()'!D$3+1,FALSE)),
'DB_FG_243way_Regular Symbol'!O323)</f>
        <v/>
      </c>
      <c r="E324" s="184" t="str">
        <f>IF('DB_FG_243way_Regular Symbol'!P323="",
IF($A324-'DB_FG_243way_Regular Symbol'!G$16&gt;='DB_FG_243way_RegularＸ_W()'!E$2-1,"",VLOOKUP($A324-'DB_FG_243way_Regular Symbol'!G$16,'DB_FG_243way_Regular Symbol'!$L$3:$Q$99,'DB_FG_243way_RegularＸ_W()'!E$3+1,FALSE)),
'DB_FG_243way_Regular Symbol'!P323)</f>
        <v/>
      </c>
      <c r="F324" s="358" t="str">
        <f>IF('DB_FG_243way_Regular Symbol'!Q323="",
IF($A324-'DB_FG_243way_Regular Symbol'!H$16&gt;='DB_FG_243way_RegularＸ_W()'!F$2-1,"",VLOOKUP($A324-'DB_FG_243way_Regular Symbol'!H$16,'DB_FG_243way_Regular Symbol'!$L$3:$Q$99,'DB_FG_243way_RegularＸ_W()'!F$3+1,FALSE)),
'DB_FG_243way_Regular Symbol'!Q323)</f>
        <v/>
      </c>
      <c r="O324" s="342" t="str">
        <f>IF($A324&gt;='DB_FG_243way_Regular Symbol'!D$16,"",IF(B324=0,"",IF(OR(B324=$O$1,B324=$P$1,B325=$O$1,B325=$P$1,B326=$O$1,B326=$P$1),0,1)))</f>
        <v/>
      </c>
      <c r="P324" s="2" t="str">
        <f>IF($A324&gt;='DB_FG_243way_Regular Symbol'!E$16,"",IF(C324=0,"",IF(OR(C324=$O$1,C324=$P$1,C325=$O$1,C325=$P$1,C326=$O$1,C326=$P$1),0,1)))</f>
        <v/>
      </c>
      <c r="Q324" s="2" t="str">
        <f>IF($A324&gt;='DB_FG_243way_Regular Symbol'!F$16,"",IF(D324=0,"",IF(OR(D324=$O$1,D324=$P$1,D325=$O$1,D325=$P$1,D326=$O$1,D326=$P$1),0,1)))</f>
        <v/>
      </c>
      <c r="R324" s="2" t="str">
        <f>IF($A324&gt;='DB_FG_243way_Regular Symbol'!G$16,"",IF(E324=0,"",IF(OR(E324=$O$1,E324=$P$1,E325=$O$1,E325=$P$1,E326=$O$1,E326=$P$1),0,1)))</f>
        <v/>
      </c>
      <c r="S324" s="128" t="str">
        <f>IF($A324&gt;='DB_FG_243way_Regular Symbol'!H$16,"",IF(F324=0,"",IF(OR(F324=$O$1,F324=$P$1,F325=$O$1,F325=$P$1,F326=$O$1,F326=$P$1),0,1)))</f>
        <v/>
      </c>
      <c r="U324" s="342" t="str">
        <f>IF($A324&gt;='DB_FG_243way_Regular Symbol'!D$16,"",IF(B324=0,"",IF(OR(B324=$U$1,B324=$V$1,B325=$U$1,B325=$V$1,B326=$U$1,B326=$V$1),0,1)))</f>
        <v/>
      </c>
      <c r="V324" s="2" t="str">
        <f>IF($A324&gt;='DB_FG_243way_Regular Symbol'!E$16,"",IF(C324=0,"",IF(OR(C324=$U$1,C324=$V$1,C325=$U$1,C325=$V$1,C326=$U$1,C326=$V$1),0,1)))</f>
        <v/>
      </c>
      <c r="W324" s="2" t="str">
        <f>IF($A324&gt;='DB_FG_243way_Regular Symbol'!F$16,"",IF(D324=0,"",IF(OR(D324=$U$1,D324=$V$1,D325=$U$1,D325=$V$1,D326=$U$1,D326=$V$1),0,1)))</f>
        <v/>
      </c>
      <c r="X324" s="2" t="str">
        <f>IF($A324&gt;='DB_FG_243way_Regular Symbol'!G$16,"",IF(E324=0,"",IF(OR(E324=$U$1,E324=$V$1,E325=$U$1,E325=$V$1,E326=$U$1,E326=$V$1),0,1)))</f>
        <v/>
      </c>
      <c r="Y324" s="128" t="str">
        <f>IF($A324&gt;='DB_FG_243way_Regular Symbol'!H$16,"",IF(F324=0,"",IF(OR(F324=$U$1,F324=$V$1,F325=$U$1,F325=$V$1,F326=$U$1,F326=$V$1),0,1)))</f>
        <v/>
      </c>
      <c r="AA324" s="342" t="str">
        <f>IF($A324&gt;='DB_FG_243way_Regular Symbol'!D$16,"",IF(B324=0,"",IF(OR(B324=$AA$1,B324=$AB$1,B325=$AA$1,B325=$AB$1,B326=$AA$1,,B326=$AB$1),0,1)))</f>
        <v/>
      </c>
      <c r="AB324" s="2" t="str">
        <f>IF($A324&gt;='DB_FG_243way_Regular Symbol'!E$16,"",IF(C324=0,"",IF(OR(C324=$AA$1,C324=$AB$1,C325=$AA$1,C325=$AB$1,C326=$AA$1,,C326=$AB$1),0,1)))</f>
        <v/>
      </c>
      <c r="AC324" s="2" t="str">
        <f>IF($A324&gt;='DB_FG_243way_Regular Symbol'!F$16,"",IF(D324=0,"",IF(OR(D324=$AA$1,D324=$AB$1,D325=$AA$1,D325=$AB$1,D326=$AA$1,,D326=$AB$1),0,1)))</f>
        <v/>
      </c>
      <c r="AD324" s="2" t="str">
        <f>IF($A324&gt;='DB_FG_243way_Regular Symbol'!G$16,"",IF(E324=0,"",IF(OR(E324=$AA$1,E324=$AB$1,E325=$AA$1,E325=$AB$1,E326=$AA$1,,E326=$AB$1),0,1)))</f>
        <v/>
      </c>
      <c r="AE324" s="128" t="str">
        <f>IF($A324&gt;='DB_FG_243way_Regular Symbol'!H$16,"",IF(F324=0,"",IF(OR(F324=$AA$1,F324=$AB$1,F325=$AA$1,F325=$AB$1,F326=$AA$1,,F326=$AB$1),0,1)))</f>
        <v/>
      </c>
      <c r="AG324" s="342" t="str">
        <f>IF($A324&gt;='DB_FG_243way_Regular Symbol'!D$16,"",IF(B324=0,"",IF(OR(B324=$AG$1,B324=$AH$1,B325=$AG$1,B325=$AH$1,B326=$AG$1,B326=$AH$1),0,1)))</f>
        <v/>
      </c>
      <c r="AH324" s="2" t="str">
        <f>IF($A324&gt;='DB_FG_243way_Regular Symbol'!E$16,"",IF(C324=0,"",IF(OR(C324=$AG$1,C324=$AH$1,C325=$AG$1,C325=$AH$1,C326=$AG$1,C326=$AH$1),0,1)))</f>
        <v/>
      </c>
      <c r="AI324" s="2" t="str">
        <f>IF($A324&gt;='DB_FG_243way_Regular Symbol'!F$16,"",IF(D324=0,"",IF(OR(D324=$AG$1,D324=$AH$1,D325=$AG$1,D325=$AH$1,D326=$AG$1,D326=$AH$1),0,1)))</f>
        <v/>
      </c>
      <c r="AJ324" s="2" t="str">
        <f>IF($A324&gt;='DB_FG_243way_Regular Symbol'!G$16,"",IF(E324=0,"",IF(OR(E324=$AG$1,E324=$AH$1,E325=$AG$1,E325=$AH$1,E326=$AG$1,E326=$AH$1),0,1)))</f>
        <v/>
      </c>
      <c r="AK324" s="128" t="str">
        <f>IF($A324&gt;='DB_FG_243way_Regular Symbol'!H$16,"",IF(F324=0,"",IF(OR(F324=$AG$1,F324=$AH$1,F325=$AG$1,F325=$AH$1,F326=$AG$1,F326=$AH$1),0,1)))</f>
        <v/>
      </c>
      <c r="AM324" s="342" t="str">
        <f>IF($A324&gt;='DB_FG_243way_Regular Symbol'!D$16,"",IF(B324=0,"",IF(OR(B324=$AM$1,B324=$AN$1,B325=$AM$1,B325=$AN$1,B326=$AM$1,B326=$AN$1),0,1)))</f>
        <v/>
      </c>
      <c r="AN324" s="2" t="str">
        <f>IF($A324&gt;='DB_FG_243way_Regular Symbol'!E$16,"",IF(C324=0,"",IF(OR(C324=$AM$1,C324=$AN$1,C325=$AM$1,C325=$AN$1,C326=$AM$1,C326=$AN$1),0,1)))</f>
        <v/>
      </c>
      <c r="AO324" s="2" t="str">
        <f>IF($A324&gt;='DB_FG_243way_Regular Symbol'!F$16,"",IF(D324=0,"",IF(OR(D324=$AM$1,D324=$AN$1,D325=$AM$1,D325=$AN$1,D326=$AM$1,D326=$AN$1),0,1)))</f>
        <v/>
      </c>
      <c r="AP324" s="2" t="str">
        <f>IF($A324&gt;='DB_FG_243way_Regular Symbol'!G$16,"",IF(E324=0,"",IF(OR(E324=$AM$1,E324=$AN$1,E325=$AM$1,E325=$AN$1,E326=$AM$1,E326=$AN$1),0,1)))</f>
        <v/>
      </c>
      <c r="AQ324" s="128" t="str">
        <f>IF($A324&gt;='DB_FG_243way_Regular Symbol'!H$16,"",IF(F324=0,"",IF(OR(F324=$AM$1,F324=$AN$1,F325=$AM$1,F325=$AN$1,F326=$AM$1,F326=$AN$1),0,1)))</f>
        <v/>
      </c>
      <c r="AS324" s="342" t="str">
        <f>IF($A324&gt;='DB_FG_243way_Regular Symbol'!D$16,"",IF(B324=0,"",IF(OR(B324=$AM$1,B324=$AT$1,B325=$AM$1,B325=$AT$1,B326=$AM$1,B326=$AT$1),0,1)))</f>
        <v/>
      </c>
      <c r="AT324" s="2" t="str">
        <f>IF($A324&gt;='DB_FG_243way_Regular Symbol'!E$16,"",IF(C324=0,"",IF(OR(C324=$AM$1,C324=$AT$1,C325=$AM$1,C325=$AT$1,C326=$AM$1,C326=$AT$1),0,1)))</f>
        <v/>
      </c>
      <c r="AU324" s="2" t="str">
        <f>IF($A324&gt;='DB_FG_243way_Regular Symbol'!F$16,"",IF(D324=0,"",IF(OR(D324=$AM$1,D324=$AT$1,D325=$AM$1,D325=$AT$1,D326=$AM$1,D326=$AT$1),0,1)))</f>
        <v/>
      </c>
      <c r="AV324" s="2" t="str">
        <f>IF($A324&gt;='DB_FG_243way_Regular Symbol'!G$16,"",IF(E324=0,"",IF(OR(E324=$AM$1,E324=$AT$1,E325=$AM$1,E325=$AT$1,E326=$AM$1,E326=$AT$1),0,1)))</f>
        <v/>
      </c>
      <c r="AW324" s="128" t="str">
        <f>IF($A324&gt;='DB_FG_243way_Regular Symbol'!H$16,"",IF(F324=0,"",IF(OR(F324=$AM$1,F324=$AT$1,F325=$AM$1,F325=$AT$1,F326=$AM$1,F326=$AT$1),0,1)))</f>
        <v/>
      </c>
      <c r="AY324" s="342" t="str">
        <f>IF($A324&gt;='DB_FG_243way_Regular Symbol'!D$16,"",IF(B324=0,"",IF(OR(B324=$AM$1,B324=$AZ$1,B325=$AM$1,B325=$AZ$1,B326=$AM$1,B326=$AZ$1),0,1)))</f>
        <v/>
      </c>
      <c r="AZ324" s="2" t="str">
        <f>IF($A324&gt;='DB_FG_243way_Regular Symbol'!E$16,"",IF(C324=0,"",IF(OR(C324=$AM$1,C324=$AZ$1,C325=$AM$1,C325=$AZ$1,C326=$AM$1,C326=$AZ$1),0,1)))</f>
        <v/>
      </c>
      <c r="BA324" s="2" t="str">
        <f>IF($A324&gt;='DB_FG_243way_Regular Symbol'!F$16,"",IF(D324=0,"",IF(OR(D324=$AM$1,D324=$AZ$1,D325=$AM$1,D325=$AZ$1,D326=$AM$1,D326=$AZ$1),0,1)))</f>
        <v/>
      </c>
      <c r="BB324" s="2" t="str">
        <f>IF($A324&gt;='DB_FG_243way_Regular Symbol'!G$16,"",IF(E324=0,"",IF(OR(E324=$AM$1,E324=$AZ$1,E325=$AM$1,E325=$AZ$1,E326=$AM$1,E326=$AZ$1),0,1)))</f>
        <v/>
      </c>
      <c r="BC324" s="128" t="str">
        <f>IF($A324&gt;='DB_FG_243way_Regular Symbol'!H$16,"",IF(F324=0,"",IF(OR(F324=$AM$1,F324=$AZ$1,F325=$AM$1,F325=$AZ$1,F326=$AM$1,F326=$AZ$1),0,1)))</f>
        <v/>
      </c>
      <c r="BE324" s="342"/>
      <c r="BF324" s="2"/>
      <c r="BG324" s="2" t="str">
        <f>IF($A324&gt;='DB_FG_243way_Regular Symbol'!F$16,"",IF(D324=0,"",COUNTIF(D324:D326,$BF$1)))</f>
        <v/>
      </c>
      <c r="BH324" s="2" t="str">
        <f>IF($A324&gt;='DB_FG_243way_Regular Symbol'!G$16,"",IF(E324=0,"",COUNTIF(E324:E326,$BF$1)))</f>
        <v/>
      </c>
      <c r="BI324" s="2" t="str">
        <f>IF($A324&gt;='DB_FG_243way_Regular Symbol'!H$16,"",IF(F324=0,"",COUNTIF(F324:F326,$BF$1)))</f>
        <v/>
      </c>
      <c r="BK324" s="342"/>
      <c r="BL324" s="2"/>
      <c r="BM324" s="2" t="str">
        <f>IF($A324&gt;='DB_FG_243way_Regular Symbol'!F$16,"",IF(D324=0,"",IF(OR(D324=$AM$1,D324=$BL$1,D325=$AM$1,D325=$BL$1,D326=$AM$1,D326=$BL$1),0,1)))</f>
        <v/>
      </c>
      <c r="BN324" s="2" t="str">
        <f>IF($A324&gt;='DB_FG_243way_Regular Symbol'!G$16,"",IF(E324=0,"",IF(OR(E324=$AM$1,E324=$BL$1,E325=$AM$1,E325=$BL$1,E326=$AM$1,E326=$BL$1),0,1)))</f>
        <v/>
      </c>
      <c r="BO324" s="128" t="str">
        <f>IF($A324&gt;='DB_FG_243way_Regular Symbol'!H$16,"",IF(F324=0,"",IF(OR(F324=$AM$1,F324=$BL$1,F325=$AM$1,F325=$BL$1,F326=$AM$1,F326=$BL$1),0,1)))</f>
        <v/>
      </c>
      <c r="BQ324" s="2" t="str">
        <f>IF($A324&gt;='DB_FG_243way_Regular Symbol'!D$16,"",IF(B324=0,"",IF(OR(B324=$BQ$1,B324=$BR$1,B325=$BQ$1,B325=$BR$1,B326=$BQ$1,B326=$BR$1),0,1)))</f>
        <v/>
      </c>
      <c r="BR324" s="2" t="str">
        <f>IF($A324&gt;='DB_FG_243way_Regular Symbol'!E$16,"",IF(C324=0,"",IF(OR(C324=$BQ$1,C324=$BR$1,C325=$BQ$1,C325=$BR$1,C326=$BQ$1,C326=$BR$1),0,1)))</f>
        <v/>
      </c>
      <c r="BS324" s="2" t="str">
        <f>IF($A324&gt;='DB_FG_243way_Regular Symbol'!F$16,"",IF(D324=0,"",IF(OR(D324=$BQ$1,D324=$BR$1,D325=$BQ$1,D325=$BR$1,D326=$BQ$1,D326=$BR$1),0,1)))</f>
        <v/>
      </c>
      <c r="BT324" s="2" t="str">
        <f>IF($A324&gt;='DB_FG_243way_Regular Symbol'!G$16,"",IF(E324=0,"",IF(OR(E324=$BQ$1,E324=$BR$1,E325=$BQ$1,E325=$BR$1,E326=$BQ$1,E326=$BR$1),0,1)))</f>
        <v/>
      </c>
      <c r="BU324" s="2" t="str">
        <f>IF($A324&gt;='DB_FG_243way_Regular Symbol'!H$16,"",IF(F324=0,"",IF(OR(F324=$BQ$1,F324=$BR$1,F325=$BQ$1,F325=$BR$1,F326=$BQ$1,F326=$BR$1),0,1)))</f>
        <v/>
      </c>
      <c r="BW324" s="2" t="str">
        <f>IF($A324&gt;='DB_FG_243way_Regular Symbol'!D$16,"",IF(B324=0,"",IF(OR(B324=$BW$1,B325=$BW$1,B326=$BW$1,B324=$BX$1,B325=$BX$1,B326=$BX$1),0,1)))</f>
        <v/>
      </c>
      <c r="BX324" s="2" t="str">
        <f>IF($A324&gt;='DB_FG_243way_Regular Symbol'!E$16,"",IF(C324=0,"",IF(OR(C324=$BW$1,C325=$BW$1,C326=$BW$1,C324=$BX$1,C325=$BX$1,C326=$BX$1),0,1)))</f>
        <v/>
      </c>
      <c r="BY324" s="2" t="str">
        <f>IF($A324&gt;='DB_FG_243way_Regular Symbol'!F$16,"",IF(D324=0,"",IF(OR(D324=$BW$1,D325=$BW$1,D326=$BW$1,D324=$BX$1,D325=$BX$1,D326=$BX$1),0,1)))</f>
        <v/>
      </c>
      <c r="BZ324" s="2" t="str">
        <f>IF($A324&gt;='DB_FG_243way_Regular Symbol'!G$16,"",IF(E324=0,"",IF(OR(E324=$BW$1,E325=$BW$1,E326=$BW$1,E324=$BX$1,E325=$BX$1,E326=$BX$1),0,1)))</f>
        <v/>
      </c>
      <c r="CA324" s="2" t="str">
        <f>IF($A324&gt;='DB_FG_243way_Regular Symbol'!H$16,"",IF(F324=0,"",IF(OR(F324=$BW$1,F325=$BW$1,F326=$BW$1,F324=$BX$1,F325=$BX$1,F326=$BX$1),0,1)))</f>
        <v/>
      </c>
      <c r="CC324" s="2" t="str">
        <f>IF($A324&gt;='DB_FG_243way_Regular Symbol'!D$16,"",IF(B324=0,"",IF(OR(B324=$BW$1,B325=$BW$1,B326=$BW$1,B324=$CD$1,B325=$CD$1,B326=$CD$1),0,1)))</f>
        <v/>
      </c>
      <c r="CD324" s="2" t="str">
        <f>IF($A324&gt;='DB_FG_243way_Regular Symbol'!E$16,"",IF(C324=0,"",IF(OR(C324=$BW$1,C325=$BW$1,C326=$BW$1,C324=$CD$1,C325=$CD$1,C326=$CD$1),0,1)))</f>
        <v/>
      </c>
      <c r="CE324" s="2" t="str">
        <f>IF($A324&gt;='DB_FG_243way_Regular Symbol'!F$16,"",IF(D324=0,"",IF(OR(D324=$BW$1,D325=$BW$1,D326=$BW$1,D324=$CD$1,D325=$CD$1,D326=$CD$1),0,1)))</f>
        <v/>
      </c>
      <c r="CF324" s="2" t="str">
        <f>IF($A324&gt;='DB_FG_243way_Regular Symbol'!G$16,"",IF(E324=0,"",IF(OR(E324=$BW$1,E325=$BW$1,E326=$BW$1,E324=$CD$1,E325=$CD$1,E326=$CD$1),0,1)))</f>
        <v/>
      </c>
      <c r="CG324" s="2" t="str">
        <f>IF($A324&gt;='DB_FG_243way_Regular Symbol'!H$16,"",IF(F324=0,"",IF(OR(F324=$BW$1,F325=$BW$1,F326=$BW$1,F324=$CD$1,F325=$CD$1,F326=$CD$1),0,1)))</f>
        <v/>
      </c>
      <c r="CI324" s="2" t="str">
        <f>IF($A324&gt;='DB_FG_243way_Regular Symbol'!D$16,"",IF(B324=0,"",IF(OR(B324=$BW$1,B325=$BW$1,B326=$BW$1,B324=$CJ$1,B325=$CJ$1,B326=$CJ$1),0,1)))</f>
        <v/>
      </c>
      <c r="CJ324" s="2" t="str">
        <f>IF($A324&gt;='DB_FG_243way_Regular Symbol'!E$16,"",IF(C324=0,"",IF(OR(C324=$BW$1,C325=$BW$1,C326=$BW$1,C324=$CJ$1,C325=$CJ$1,C326=$CJ$1),0,1)))</f>
        <v/>
      </c>
      <c r="CK324" s="2" t="str">
        <f>IF($A324&gt;='DB_FG_243way_Regular Symbol'!F$16,"",IF(D324=0,"",IF(OR(D324=$BW$1,D325=$BW$1,D326=$BW$1,D324=$CJ$1,D325=$CJ$1,D326=$CJ$1),0,1)))</f>
        <v/>
      </c>
      <c r="CL324" s="2" t="str">
        <f>IF($A324&gt;='DB_FG_243way_Regular Symbol'!G$16,"",IF(E324=0,"",IF(OR(E324=$BW$1,E325=$BW$1,E326=$BW$1,E324=$CJ$1,E325=$CJ$1,E326=$CJ$1),0,1)))</f>
        <v/>
      </c>
      <c r="CM324" s="2" t="str">
        <f>IF($A324&gt;='DB_FG_243way_Regular Symbol'!H$16,"",IF(F324=0,"",IF(OR(F324=$BW$1,F325=$BW$1,F326=$BW$1,F324=$CJ$1,F325=$CJ$1,F326=$CJ$1),0,1)))</f>
        <v/>
      </c>
      <c r="CO324" s="2" t="str">
        <f>IF($A324&gt;='DB_FG_243way_Regular Symbol'!D$16,"",IF(B324=0,"",IF(OR(B324=$BW$1,B325=$BW$1,B326=$BW$1,B324=$CP$1,B325=$CP$1,B326=$CP$1),0,1)))</f>
        <v/>
      </c>
      <c r="CP324" s="2" t="str">
        <f>IF($A324&gt;='DB_FG_243way_Regular Symbol'!E$16,"",IF(C324=0,"",IF(OR(C324=$BW$1,C325=$BW$1,C326=$BW$1,C324=$CP$1,C325=$CP$1,C326=$CP$1),0,1)))</f>
        <v/>
      </c>
      <c r="CQ324" s="2" t="str">
        <f>IF($A324&gt;='DB_FG_243way_Regular Symbol'!F$16,"",IF(D324=0,"",IF(OR(D324=$BW$1,D325=$BW$1,D326=$BW$1,D324=$CP$1,D325=$CP$1,D326=$CP$1),0,1)))</f>
        <v/>
      </c>
      <c r="CR324" s="2" t="str">
        <f>IF($A324&gt;='DB_FG_243way_Regular Symbol'!G$16,"",IF(E324=0,"",IF(OR(E324=$BW$1,E325=$BW$1,E326=$BW$1,E324=$CP$1,E325=$CP$1,E326=$CP$1),0,1)))</f>
        <v/>
      </c>
      <c r="CS324" s="2" t="str">
        <f>IF($A324&gt;='DB_FG_243way_Regular Symbol'!H$16,"",IF(F324=0,"",IF(OR(F324=$BW$1,F325=$BW$1,F326=$BW$1,F324=$CP$1,F325=$CP$1,F326=$CP$1),0,1)))</f>
        <v/>
      </c>
      <c r="CU324" s="2" t="str">
        <f>IF($A324&gt;='DB_FG_243way_Regular Symbol'!D$16,"",IF(B324=0,"",IF(OR(B324=$BW$1,B325=$BW$1,B326=$BW$1,B324=$CV$1,B325=$CV$1,B326=$CV$1),0,1)))</f>
        <v/>
      </c>
      <c r="CV324" s="2" t="str">
        <f>IF($A324&gt;='DB_FG_243way_Regular Symbol'!E$16,"",IF(C324=0,"",IF(OR(C324=$BW$1,C325=$BW$1,C326=$BW$1,C324=$CV$1,C325=$CV$1,C326=$CV$1),0,1)))</f>
        <v/>
      </c>
      <c r="CW324" s="2" t="str">
        <f>IF($A324&gt;='DB_FG_243way_Regular Symbol'!F$16,"",IF(D324=0,"",IF(OR(D324=$BW$1,D325=$BW$1,D326=$BW$1,D324=$CV$1,D325=$CV$1,D326=$CV$1),0,1)))</f>
        <v/>
      </c>
      <c r="CX324" s="2" t="str">
        <f>IF($A324&gt;='DB_FG_243way_Regular Symbol'!G$16,"",IF(E324=0,"",IF(OR(E324=$BW$1,E325=$BW$1,E326=$BW$1,E324=$CV$1,E325=$CV$1,E326=$CV$1),0,1)))</f>
        <v/>
      </c>
      <c r="CY324" s="2" t="str">
        <f>IF($A324&gt;='DB_FG_243way_Regular Symbol'!H$16,"",IF(F324=0,"",IF(OR(F324=$BW$1,F325=$BW$1,F326=$BW$1,F324=$CV$1,F325=$CV$1,F326=$CV$1),0,1)))</f>
        <v/>
      </c>
    </row>
    <row r="325" spans="1:103">
      <c r="A325" s="341">
        <f>IF('DB_FG_243way_Regular Symbol'!L324="","",'DB_FG_243way_Regular Symbol'!L324)</f>
        <v>321</v>
      </c>
      <c r="B325" s="184" t="str">
        <f>IF('DB_FG_243way_Regular Symbol'!M324="",
IF($A325-'DB_FG_243way_Regular Symbol'!D$16&gt;='DB_FG_243way_RegularＸ_W()'!B$2-1,"",VLOOKUP($A325-'DB_FG_243way_Regular Symbol'!D$16,'DB_FG_243way_Regular Symbol'!$L$3:$Q$99,'DB_FG_243way_RegularＸ_W()'!B$3+1,FALSE)),
'DB_FG_243way_Regular Symbol'!M324)</f>
        <v/>
      </c>
      <c r="C325" s="184" t="str">
        <f>IF('DB_FG_243way_Regular Symbol'!N324="",
IF($A325-'DB_FG_243way_Regular Symbol'!E$16&gt;='DB_FG_243way_RegularＸ_W()'!C$2-1,"",VLOOKUP($A325-'DB_FG_243way_Regular Symbol'!E$16,'DB_FG_243way_Regular Symbol'!$L$3:$Q$99,'DB_FG_243way_RegularＸ_W()'!C$3+1,FALSE)),
'DB_FG_243way_Regular Symbol'!N324)</f>
        <v/>
      </c>
      <c r="D325" s="184" t="str">
        <f>IF('DB_FG_243way_Regular Symbol'!O324="",
IF($A325-'DB_FG_243way_Regular Symbol'!F$16&gt;='DB_FG_243way_RegularＸ_W()'!D$2-1,"",VLOOKUP($A325-'DB_FG_243way_Regular Symbol'!F$16,'DB_FG_243way_Regular Symbol'!$L$3:$Q$99,'DB_FG_243way_RegularＸ_W()'!D$3+1,FALSE)),
'DB_FG_243way_Regular Symbol'!O324)</f>
        <v/>
      </c>
      <c r="E325" s="184" t="str">
        <f>IF('DB_FG_243way_Regular Symbol'!P324="",
IF($A325-'DB_FG_243way_Regular Symbol'!G$16&gt;='DB_FG_243way_RegularＸ_W()'!E$2-1,"",VLOOKUP($A325-'DB_FG_243way_Regular Symbol'!G$16,'DB_FG_243way_Regular Symbol'!$L$3:$Q$99,'DB_FG_243way_RegularＸ_W()'!E$3+1,FALSE)),
'DB_FG_243way_Regular Symbol'!P324)</f>
        <v/>
      </c>
      <c r="F325" s="358" t="str">
        <f>IF('DB_FG_243way_Regular Symbol'!Q324="",
IF($A325-'DB_FG_243way_Regular Symbol'!H$16&gt;='DB_FG_243way_RegularＸ_W()'!F$2-1,"",VLOOKUP($A325-'DB_FG_243way_Regular Symbol'!H$16,'DB_FG_243way_Regular Symbol'!$L$3:$Q$99,'DB_FG_243way_RegularＸ_W()'!F$3+1,FALSE)),
'DB_FG_243way_Regular Symbol'!Q324)</f>
        <v/>
      </c>
      <c r="O325" s="342" t="str">
        <f>IF($A325&gt;='DB_FG_243way_Regular Symbol'!D$16,"",IF(B325=0,"",IF(OR(B325=$O$1,B325=$P$1,B326=$O$1,B326=$P$1,B327=$O$1,B327=$P$1),0,1)))</f>
        <v/>
      </c>
      <c r="P325" s="2" t="str">
        <f>IF($A325&gt;='DB_FG_243way_Regular Symbol'!E$16,"",IF(C325=0,"",IF(OR(C325=$O$1,C325=$P$1,C326=$O$1,C326=$P$1,C327=$O$1,C327=$P$1),0,1)))</f>
        <v/>
      </c>
      <c r="Q325" s="2" t="str">
        <f>IF($A325&gt;='DB_FG_243way_Regular Symbol'!F$16,"",IF(D325=0,"",IF(OR(D325=$O$1,D325=$P$1,D326=$O$1,D326=$P$1,D327=$O$1,D327=$P$1),0,1)))</f>
        <v/>
      </c>
      <c r="R325" s="2" t="str">
        <f>IF($A325&gt;='DB_FG_243way_Regular Symbol'!G$16,"",IF(E325=0,"",IF(OR(E325=$O$1,E325=$P$1,E326=$O$1,E326=$P$1,E327=$O$1,E327=$P$1),0,1)))</f>
        <v/>
      </c>
      <c r="S325" s="128" t="str">
        <f>IF($A325&gt;='DB_FG_243way_Regular Symbol'!H$16,"",IF(F325=0,"",IF(OR(F325=$O$1,F325=$P$1,F326=$O$1,F326=$P$1,F327=$O$1,F327=$P$1),0,1)))</f>
        <v/>
      </c>
      <c r="U325" s="342" t="str">
        <f>IF($A325&gt;='DB_FG_243way_Regular Symbol'!D$16,"",IF(B325=0,"",IF(OR(B325=$U$1,B325=$V$1,B326=$U$1,B326=$V$1,B327=$U$1,B327=$V$1),0,1)))</f>
        <v/>
      </c>
      <c r="V325" s="2" t="str">
        <f>IF($A325&gt;='DB_FG_243way_Regular Symbol'!E$16,"",IF(C325=0,"",IF(OR(C325=$U$1,C325=$V$1,C326=$U$1,C326=$V$1,C327=$U$1,C327=$V$1),0,1)))</f>
        <v/>
      </c>
      <c r="W325" s="2" t="str">
        <f>IF($A325&gt;='DB_FG_243way_Regular Symbol'!F$16,"",IF(D325=0,"",IF(OR(D325=$U$1,D325=$V$1,D326=$U$1,D326=$V$1,D327=$U$1,D327=$V$1),0,1)))</f>
        <v/>
      </c>
      <c r="X325" s="2" t="str">
        <f>IF($A325&gt;='DB_FG_243way_Regular Symbol'!G$16,"",IF(E325=0,"",IF(OR(E325=$U$1,E325=$V$1,E326=$U$1,E326=$V$1,E327=$U$1,E327=$V$1),0,1)))</f>
        <v/>
      </c>
      <c r="Y325" s="128" t="str">
        <f>IF($A325&gt;='DB_FG_243way_Regular Symbol'!H$16,"",IF(F325=0,"",IF(OR(F325=$U$1,F325=$V$1,F326=$U$1,F326=$V$1,F327=$U$1,F327=$V$1),0,1)))</f>
        <v/>
      </c>
      <c r="AA325" s="342" t="str">
        <f>IF($A325&gt;='DB_FG_243way_Regular Symbol'!D$16,"",IF(B325=0,"",IF(OR(B325=$AA$1,B325=$AB$1,B326=$AA$1,B326=$AB$1,B327=$AA$1,,B327=$AB$1),0,1)))</f>
        <v/>
      </c>
      <c r="AB325" s="2" t="str">
        <f>IF($A325&gt;='DB_FG_243way_Regular Symbol'!E$16,"",IF(C325=0,"",IF(OR(C325=$AA$1,C325=$AB$1,C326=$AA$1,C326=$AB$1,C327=$AA$1,,C327=$AB$1),0,1)))</f>
        <v/>
      </c>
      <c r="AC325" s="2" t="str">
        <f>IF($A325&gt;='DB_FG_243way_Regular Symbol'!F$16,"",IF(D325=0,"",IF(OR(D325=$AA$1,D325=$AB$1,D326=$AA$1,D326=$AB$1,D327=$AA$1,,D327=$AB$1),0,1)))</f>
        <v/>
      </c>
      <c r="AD325" s="2" t="str">
        <f>IF($A325&gt;='DB_FG_243way_Regular Symbol'!G$16,"",IF(E325=0,"",IF(OR(E325=$AA$1,E325=$AB$1,E326=$AA$1,E326=$AB$1,E327=$AA$1,,E327=$AB$1),0,1)))</f>
        <v/>
      </c>
      <c r="AE325" s="128" t="str">
        <f>IF($A325&gt;='DB_FG_243way_Regular Symbol'!H$16,"",IF(F325=0,"",IF(OR(F325=$AA$1,F325=$AB$1,F326=$AA$1,F326=$AB$1,F327=$AA$1,,F327=$AB$1),0,1)))</f>
        <v/>
      </c>
      <c r="AG325" s="342" t="str">
        <f>IF($A325&gt;='DB_FG_243way_Regular Symbol'!D$16,"",IF(B325=0,"",IF(OR(B325=$AG$1,B325=$AH$1,B326=$AG$1,B326=$AH$1,B327=$AG$1,B327=$AH$1),0,1)))</f>
        <v/>
      </c>
      <c r="AH325" s="2" t="str">
        <f>IF($A325&gt;='DB_FG_243way_Regular Symbol'!E$16,"",IF(C325=0,"",IF(OR(C325=$AG$1,C325=$AH$1,C326=$AG$1,C326=$AH$1,C327=$AG$1,C327=$AH$1),0,1)))</f>
        <v/>
      </c>
      <c r="AI325" s="2" t="str">
        <f>IF($A325&gt;='DB_FG_243way_Regular Symbol'!F$16,"",IF(D325=0,"",IF(OR(D325=$AG$1,D325=$AH$1,D326=$AG$1,D326=$AH$1,D327=$AG$1,D327=$AH$1),0,1)))</f>
        <v/>
      </c>
      <c r="AJ325" s="2" t="str">
        <f>IF($A325&gt;='DB_FG_243way_Regular Symbol'!G$16,"",IF(E325=0,"",IF(OR(E325=$AG$1,E325=$AH$1,E326=$AG$1,E326=$AH$1,E327=$AG$1,E327=$AH$1),0,1)))</f>
        <v/>
      </c>
      <c r="AK325" s="128" t="str">
        <f>IF($A325&gt;='DB_FG_243way_Regular Symbol'!H$16,"",IF(F325=0,"",IF(OR(F325=$AG$1,F325=$AH$1,F326=$AG$1,F326=$AH$1,F327=$AG$1,F327=$AH$1),0,1)))</f>
        <v/>
      </c>
      <c r="AM325" s="342" t="str">
        <f>IF($A325&gt;='DB_FG_243way_Regular Symbol'!D$16,"",IF(B325=0,"",IF(OR(B325=$AM$1,B325=$AN$1,B326=$AM$1,B326=$AN$1,B327=$AM$1,B327=$AN$1),0,1)))</f>
        <v/>
      </c>
      <c r="AN325" s="2" t="str">
        <f>IF($A325&gt;='DB_FG_243way_Regular Symbol'!E$16,"",IF(C325=0,"",IF(OR(C325=$AM$1,C325=$AN$1,C326=$AM$1,C326=$AN$1,C327=$AM$1,C327=$AN$1),0,1)))</f>
        <v/>
      </c>
      <c r="AO325" s="2" t="str">
        <f>IF($A325&gt;='DB_FG_243way_Regular Symbol'!F$16,"",IF(D325=0,"",IF(OR(D325=$AM$1,D325=$AN$1,D326=$AM$1,D326=$AN$1,D327=$AM$1,D327=$AN$1),0,1)))</f>
        <v/>
      </c>
      <c r="AP325" s="2" t="str">
        <f>IF($A325&gt;='DB_FG_243way_Regular Symbol'!G$16,"",IF(E325=0,"",IF(OR(E325=$AM$1,E325=$AN$1,E326=$AM$1,E326=$AN$1,E327=$AM$1,E327=$AN$1),0,1)))</f>
        <v/>
      </c>
      <c r="AQ325" s="128" t="str">
        <f>IF($A325&gt;='DB_FG_243way_Regular Symbol'!H$16,"",IF(F325=0,"",IF(OR(F325=$AM$1,F325=$AN$1,F326=$AM$1,F326=$AN$1,F327=$AM$1,F327=$AN$1),0,1)))</f>
        <v/>
      </c>
      <c r="AS325" s="342" t="str">
        <f>IF($A325&gt;='DB_FG_243way_Regular Symbol'!D$16,"",IF(B325=0,"",IF(OR(B325=$AM$1,B325=$AT$1,B326=$AM$1,B326=$AT$1,B327=$AM$1,B327=$AT$1),0,1)))</f>
        <v/>
      </c>
      <c r="AT325" s="2" t="str">
        <f>IF($A325&gt;='DB_FG_243way_Regular Symbol'!E$16,"",IF(C325=0,"",IF(OR(C325=$AM$1,C325=$AT$1,C326=$AM$1,C326=$AT$1,C327=$AM$1,C327=$AT$1),0,1)))</f>
        <v/>
      </c>
      <c r="AU325" s="2" t="str">
        <f>IF($A325&gt;='DB_FG_243way_Regular Symbol'!F$16,"",IF(D325=0,"",IF(OR(D325=$AM$1,D325=$AT$1,D326=$AM$1,D326=$AT$1,D327=$AM$1,D327=$AT$1),0,1)))</f>
        <v/>
      </c>
      <c r="AV325" s="2" t="str">
        <f>IF($A325&gt;='DB_FG_243way_Regular Symbol'!G$16,"",IF(E325=0,"",IF(OR(E325=$AM$1,E325=$AT$1,E326=$AM$1,E326=$AT$1,E327=$AM$1,E327=$AT$1),0,1)))</f>
        <v/>
      </c>
      <c r="AW325" s="128" t="str">
        <f>IF($A325&gt;='DB_FG_243way_Regular Symbol'!H$16,"",IF(F325=0,"",IF(OR(F325=$AM$1,F325=$AT$1,F326=$AM$1,F326=$AT$1,F327=$AM$1,F327=$AT$1),0,1)))</f>
        <v/>
      </c>
      <c r="AY325" s="342" t="str">
        <f>IF($A325&gt;='DB_FG_243way_Regular Symbol'!D$16,"",IF(B325=0,"",IF(OR(B325=$AM$1,B325=$AZ$1,B326=$AM$1,B326=$AZ$1,B327=$AM$1,B327=$AZ$1),0,1)))</f>
        <v/>
      </c>
      <c r="AZ325" s="2" t="str">
        <f>IF($A325&gt;='DB_FG_243way_Regular Symbol'!E$16,"",IF(C325=0,"",IF(OR(C325=$AM$1,C325=$AZ$1,C326=$AM$1,C326=$AZ$1,C327=$AM$1,C327=$AZ$1),0,1)))</f>
        <v/>
      </c>
      <c r="BA325" s="2" t="str">
        <f>IF($A325&gt;='DB_FG_243way_Regular Symbol'!F$16,"",IF(D325=0,"",IF(OR(D325=$AM$1,D325=$AZ$1,D326=$AM$1,D326=$AZ$1,D327=$AM$1,D327=$AZ$1),0,1)))</f>
        <v/>
      </c>
      <c r="BB325" s="2" t="str">
        <f>IF($A325&gt;='DB_FG_243way_Regular Symbol'!G$16,"",IF(E325=0,"",IF(OR(E325=$AM$1,E325=$AZ$1,E326=$AM$1,E326=$AZ$1,E327=$AM$1,E327=$AZ$1),0,1)))</f>
        <v/>
      </c>
      <c r="BC325" s="128" t="str">
        <f>IF($A325&gt;='DB_FG_243way_Regular Symbol'!H$16,"",IF(F325=0,"",IF(OR(F325=$AM$1,F325=$AZ$1,F326=$AM$1,F326=$AZ$1,F327=$AM$1,F327=$AZ$1),0,1)))</f>
        <v/>
      </c>
      <c r="BE325" s="342"/>
      <c r="BF325" s="2"/>
      <c r="BG325" s="2" t="str">
        <f>IF($A325&gt;='DB_FG_243way_Regular Symbol'!F$16,"",IF(D325=0,"",COUNTIF(D325:D327,$BF$1)))</f>
        <v/>
      </c>
      <c r="BH325" s="2" t="str">
        <f>IF($A325&gt;='DB_FG_243way_Regular Symbol'!G$16,"",IF(E325=0,"",COUNTIF(E325:E327,$BF$1)))</f>
        <v/>
      </c>
      <c r="BI325" s="2" t="str">
        <f>IF($A325&gt;='DB_FG_243way_Regular Symbol'!H$16,"",IF(F325=0,"",COUNTIF(F325:F327,$BF$1)))</f>
        <v/>
      </c>
      <c r="BK325" s="342"/>
      <c r="BL325" s="2"/>
      <c r="BM325" s="2" t="str">
        <f>IF($A325&gt;='DB_FG_243way_Regular Symbol'!F$16,"",IF(D325=0,"",IF(OR(D325=$AM$1,D325=$BL$1,D326=$AM$1,D326=$BL$1,D327=$AM$1,D327=$BL$1),0,1)))</f>
        <v/>
      </c>
      <c r="BN325" s="2" t="str">
        <f>IF($A325&gt;='DB_FG_243way_Regular Symbol'!G$16,"",IF(E325=0,"",IF(OR(E325=$AM$1,E325=$BL$1,E326=$AM$1,E326=$BL$1,E327=$AM$1,E327=$BL$1),0,1)))</f>
        <v/>
      </c>
      <c r="BO325" s="128" t="str">
        <f>IF($A325&gt;='DB_FG_243way_Regular Symbol'!H$16,"",IF(F325=0,"",IF(OR(F325=$AM$1,F325=$BL$1,F326=$AM$1,F326=$BL$1,F327=$AM$1,F327=$BL$1),0,1)))</f>
        <v/>
      </c>
      <c r="BQ325" s="2" t="str">
        <f>IF($A325&gt;='DB_FG_243way_Regular Symbol'!D$16,"",IF(B325=0,"",IF(OR(B325=$BQ$1,B325=$BR$1,B326=$BQ$1,B326=$BR$1,B327=$BQ$1,B327=$BR$1),0,1)))</f>
        <v/>
      </c>
      <c r="BR325" s="2" t="str">
        <f>IF($A325&gt;='DB_FG_243way_Regular Symbol'!E$16,"",IF(C325=0,"",IF(OR(C325=$BQ$1,C325=$BR$1,C326=$BQ$1,C326=$BR$1,C327=$BQ$1,C327=$BR$1),0,1)))</f>
        <v/>
      </c>
      <c r="BS325" s="2" t="str">
        <f>IF($A325&gt;='DB_FG_243way_Regular Symbol'!F$16,"",IF(D325=0,"",IF(OR(D325=$BQ$1,D325=$BR$1,D326=$BQ$1,D326=$BR$1,D327=$BQ$1,D327=$BR$1),0,1)))</f>
        <v/>
      </c>
      <c r="BT325" s="2" t="str">
        <f>IF($A325&gt;='DB_FG_243way_Regular Symbol'!G$16,"",IF(E325=0,"",IF(OR(E325=$BQ$1,E325=$BR$1,E326=$BQ$1,E326=$BR$1,E327=$BQ$1,E327=$BR$1),0,1)))</f>
        <v/>
      </c>
      <c r="BU325" s="2" t="str">
        <f>IF($A325&gt;='DB_FG_243way_Regular Symbol'!H$16,"",IF(F325=0,"",IF(OR(F325=$BQ$1,F325=$BR$1,F326=$BQ$1,F326=$BR$1,F327=$BQ$1,F327=$BR$1),0,1)))</f>
        <v/>
      </c>
      <c r="BW325" s="2" t="str">
        <f>IF($A325&gt;='DB_FG_243way_Regular Symbol'!D$16,"",IF(B325=0,"",IF(OR(B325=$BW$1,B326=$BW$1,B327=$BW$1,B325=$BX$1,B326=$BX$1,B327=$BX$1),0,1)))</f>
        <v/>
      </c>
      <c r="BX325" s="2" t="str">
        <f>IF($A325&gt;='DB_FG_243way_Regular Symbol'!E$16,"",IF(C325=0,"",IF(OR(C325=$BW$1,C326=$BW$1,C327=$BW$1,C325=$BX$1,C326=$BX$1,C327=$BX$1),0,1)))</f>
        <v/>
      </c>
      <c r="BY325" s="2" t="str">
        <f>IF($A325&gt;='DB_FG_243way_Regular Symbol'!F$16,"",IF(D325=0,"",IF(OR(D325=$BW$1,D326=$BW$1,D327=$BW$1,D325=$BX$1,D326=$BX$1,D327=$BX$1),0,1)))</f>
        <v/>
      </c>
      <c r="BZ325" s="2" t="str">
        <f>IF($A325&gt;='DB_FG_243way_Regular Symbol'!G$16,"",IF(E325=0,"",IF(OR(E325=$BW$1,E326=$BW$1,E327=$BW$1,E325=$BX$1,E326=$BX$1,E327=$BX$1),0,1)))</f>
        <v/>
      </c>
      <c r="CA325" s="2" t="str">
        <f>IF($A325&gt;='DB_FG_243way_Regular Symbol'!H$16,"",IF(F325=0,"",IF(OR(F325=$BW$1,F326=$BW$1,F327=$BW$1,F325=$BX$1,F326=$BX$1,F327=$BX$1),0,1)))</f>
        <v/>
      </c>
      <c r="CC325" s="2" t="str">
        <f>IF($A325&gt;='DB_FG_243way_Regular Symbol'!D$16,"",IF(B325=0,"",IF(OR(B325=$BW$1,B326=$BW$1,B327=$BW$1,B325=$CD$1,B326=$CD$1,B327=$CD$1),0,1)))</f>
        <v/>
      </c>
      <c r="CD325" s="2" t="str">
        <f>IF($A325&gt;='DB_FG_243way_Regular Symbol'!E$16,"",IF(C325=0,"",IF(OR(C325=$BW$1,C326=$BW$1,C327=$BW$1,C325=$CD$1,C326=$CD$1,C327=$CD$1),0,1)))</f>
        <v/>
      </c>
      <c r="CE325" s="2" t="str">
        <f>IF($A325&gt;='DB_FG_243way_Regular Symbol'!F$16,"",IF(D325=0,"",IF(OR(D325=$BW$1,D326=$BW$1,D327=$BW$1,D325=$CD$1,D326=$CD$1,D327=$CD$1),0,1)))</f>
        <v/>
      </c>
      <c r="CF325" s="2" t="str">
        <f>IF($A325&gt;='DB_FG_243way_Regular Symbol'!G$16,"",IF(E325=0,"",IF(OR(E325=$BW$1,E326=$BW$1,E327=$BW$1,E325=$CD$1,E326=$CD$1,E327=$CD$1),0,1)))</f>
        <v/>
      </c>
      <c r="CG325" s="2" t="str">
        <f>IF($A325&gt;='DB_FG_243way_Regular Symbol'!H$16,"",IF(F325=0,"",IF(OR(F325=$BW$1,F326=$BW$1,F327=$BW$1,F325=$CD$1,F326=$CD$1,F327=$CD$1),0,1)))</f>
        <v/>
      </c>
      <c r="CI325" s="2" t="str">
        <f>IF($A325&gt;='DB_FG_243way_Regular Symbol'!D$16,"",IF(B325=0,"",IF(OR(B325=$BW$1,B326=$BW$1,B327=$BW$1,B325=$CJ$1,B326=$CJ$1,B327=$CJ$1),0,1)))</f>
        <v/>
      </c>
      <c r="CJ325" s="2" t="str">
        <f>IF($A325&gt;='DB_FG_243way_Regular Symbol'!E$16,"",IF(C325=0,"",IF(OR(C325=$BW$1,C326=$BW$1,C327=$BW$1,C325=$CJ$1,C326=$CJ$1,C327=$CJ$1),0,1)))</f>
        <v/>
      </c>
      <c r="CK325" s="2" t="str">
        <f>IF($A325&gt;='DB_FG_243way_Regular Symbol'!F$16,"",IF(D325=0,"",IF(OR(D325=$BW$1,D326=$BW$1,D327=$BW$1,D325=$CJ$1,D326=$CJ$1,D327=$CJ$1),0,1)))</f>
        <v/>
      </c>
      <c r="CL325" s="2" t="str">
        <f>IF($A325&gt;='DB_FG_243way_Regular Symbol'!G$16,"",IF(E325=0,"",IF(OR(E325=$BW$1,E326=$BW$1,E327=$BW$1,E325=$CJ$1,E326=$CJ$1,E327=$CJ$1),0,1)))</f>
        <v/>
      </c>
      <c r="CM325" s="2" t="str">
        <f>IF($A325&gt;='DB_FG_243way_Regular Symbol'!H$16,"",IF(F325=0,"",IF(OR(F325=$BW$1,F326=$BW$1,F327=$BW$1,F325=$CJ$1,F326=$CJ$1,F327=$CJ$1),0,1)))</f>
        <v/>
      </c>
      <c r="CO325" s="2" t="str">
        <f>IF($A325&gt;='DB_FG_243way_Regular Symbol'!D$16,"",IF(B325=0,"",IF(OR(B325=$BW$1,B326=$BW$1,B327=$BW$1,B325=$CP$1,B326=$CP$1,B327=$CP$1),0,1)))</f>
        <v/>
      </c>
      <c r="CP325" s="2" t="str">
        <f>IF($A325&gt;='DB_FG_243way_Regular Symbol'!E$16,"",IF(C325=0,"",IF(OR(C325=$BW$1,C326=$BW$1,C327=$BW$1,C325=$CP$1,C326=$CP$1,C327=$CP$1),0,1)))</f>
        <v/>
      </c>
      <c r="CQ325" s="2" t="str">
        <f>IF($A325&gt;='DB_FG_243way_Regular Symbol'!F$16,"",IF(D325=0,"",IF(OR(D325=$BW$1,D326=$BW$1,D327=$BW$1,D325=$CP$1,D326=$CP$1,D327=$CP$1),0,1)))</f>
        <v/>
      </c>
      <c r="CR325" s="2" t="str">
        <f>IF($A325&gt;='DB_FG_243way_Regular Symbol'!G$16,"",IF(E325=0,"",IF(OR(E325=$BW$1,E326=$BW$1,E327=$BW$1,E325=$CP$1,E326=$CP$1,E327=$CP$1),0,1)))</f>
        <v/>
      </c>
      <c r="CS325" s="2" t="str">
        <f>IF($A325&gt;='DB_FG_243way_Regular Symbol'!H$16,"",IF(F325=0,"",IF(OR(F325=$BW$1,F326=$BW$1,F327=$BW$1,F325=$CP$1,F326=$CP$1,F327=$CP$1),0,1)))</f>
        <v/>
      </c>
      <c r="CU325" s="2" t="str">
        <f>IF($A325&gt;='DB_FG_243way_Regular Symbol'!D$16,"",IF(B325=0,"",IF(OR(B325=$BW$1,B326=$BW$1,B327=$BW$1,B325=$CV$1,B326=$CV$1,B327=$CV$1),0,1)))</f>
        <v/>
      </c>
      <c r="CV325" s="2" t="str">
        <f>IF($A325&gt;='DB_FG_243way_Regular Symbol'!E$16,"",IF(C325=0,"",IF(OR(C325=$BW$1,C326=$BW$1,C327=$BW$1,C325=$CV$1,C326=$CV$1,C327=$CV$1),0,1)))</f>
        <v/>
      </c>
      <c r="CW325" s="2" t="str">
        <f>IF($A325&gt;='DB_FG_243way_Regular Symbol'!F$16,"",IF(D325=0,"",IF(OR(D325=$BW$1,D326=$BW$1,D327=$BW$1,D325=$CV$1,D326=$CV$1,D327=$CV$1),0,1)))</f>
        <v/>
      </c>
      <c r="CX325" s="2" t="str">
        <f>IF($A325&gt;='DB_FG_243way_Regular Symbol'!G$16,"",IF(E325=0,"",IF(OR(E325=$BW$1,E326=$BW$1,E327=$BW$1,E325=$CV$1,E326=$CV$1,E327=$CV$1),0,1)))</f>
        <v/>
      </c>
      <c r="CY325" s="2" t="str">
        <f>IF($A325&gt;='DB_FG_243way_Regular Symbol'!H$16,"",IF(F325=0,"",IF(OR(F325=$BW$1,F326=$BW$1,F327=$BW$1,F325=$CV$1,F326=$CV$1,F327=$CV$1),0,1)))</f>
        <v/>
      </c>
    </row>
    <row r="326" spans="1:103">
      <c r="A326" s="341">
        <f>IF('DB_FG_243way_Regular Symbol'!L325="","",'DB_FG_243way_Regular Symbol'!L325)</f>
        <v>322</v>
      </c>
      <c r="B326" s="184" t="str">
        <f>IF('DB_FG_243way_Regular Symbol'!M325="",
IF($A326-'DB_FG_243way_Regular Symbol'!D$16&gt;='DB_FG_243way_RegularＸ_W()'!B$2-1,"",VLOOKUP($A326-'DB_FG_243way_Regular Symbol'!D$16,'DB_FG_243way_Regular Symbol'!$L$3:$Q$99,'DB_FG_243way_RegularＸ_W()'!B$3+1,FALSE)),
'DB_FG_243way_Regular Symbol'!M325)</f>
        <v/>
      </c>
      <c r="C326" s="184" t="str">
        <f>IF('DB_FG_243way_Regular Symbol'!N325="",
IF($A326-'DB_FG_243way_Regular Symbol'!E$16&gt;='DB_FG_243way_RegularＸ_W()'!C$2-1,"",VLOOKUP($A326-'DB_FG_243way_Regular Symbol'!E$16,'DB_FG_243way_Regular Symbol'!$L$3:$Q$99,'DB_FG_243way_RegularＸ_W()'!C$3+1,FALSE)),
'DB_FG_243way_Regular Symbol'!N325)</f>
        <v/>
      </c>
      <c r="D326" s="184" t="str">
        <f>IF('DB_FG_243way_Regular Symbol'!O325="",
IF($A326-'DB_FG_243way_Regular Symbol'!F$16&gt;='DB_FG_243way_RegularＸ_W()'!D$2-1,"",VLOOKUP($A326-'DB_FG_243way_Regular Symbol'!F$16,'DB_FG_243way_Regular Symbol'!$L$3:$Q$99,'DB_FG_243way_RegularＸ_W()'!D$3+1,FALSE)),
'DB_FG_243way_Regular Symbol'!O325)</f>
        <v/>
      </c>
      <c r="E326" s="184" t="str">
        <f>IF('DB_FG_243way_Regular Symbol'!P325="",
IF($A326-'DB_FG_243way_Regular Symbol'!G$16&gt;='DB_FG_243way_RegularＸ_W()'!E$2-1,"",VLOOKUP($A326-'DB_FG_243way_Regular Symbol'!G$16,'DB_FG_243way_Regular Symbol'!$L$3:$Q$99,'DB_FG_243way_RegularＸ_W()'!E$3+1,FALSE)),
'DB_FG_243way_Regular Symbol'!P325)</f>
        <v/>
      </c>
      <c r="F326" s="358" t="str">
        <f>IF('DB_FG_243way_Regular Symbol'!Q325="",
IF($A326-'DB_FG_243way_Regular Symbol'!H$16&gt;='DB_FG_243way_RegularＸ_W()'!F$2-1,"",VLOOKUP($A326-'DB_FG_243way_Regular Symbol'!H$16,'DB_FG_243way_Regular Symbol'!$L$3:$Q$99,'DB_FG_243way_RegularＸ_W()'!F$3+1,FALSE)),
'DB_FG_243way_Regular Symbol'!Q325)</f>
        <v/>
      </c>
      <c r="O326" s="342" t="str">
        <f>IF($A326&gt;='DB_FG_243way_Regular Symbol'!D$16,"",IF(B326=0,"",IF(OR(B326=$O$1,B326=$P$1,B327=$O$1,B327=$P$1,B328=$O$1,B328=$P$1),0,1)))</f>
        <v/>
      </c>
      <c r="P326" s="2" t="str">
        <f>IF($A326&gt;='DB_FG_243way_Regular Symbol'!E$16,"",IF(C326=0,"",IF(OR(C326=$O$1,C326=$P$1,C327=$O$1,C327=$P$1,C328=$O$1,C328=$P$1),0,1)))</f>
        <v/>
      </c>
      <c r="Q326" s="2" t="str">
        <f>IF($A326&gt;='DB_FG_243way_Regular Symbol'!F$16,"",IF(D326=0,"",IF(OR(D326=$O$1,D326=$P$1,D327=$O$1,D327=$P$1,D328=$O$1,D328=$P$1),0,1)))</f>
        <v/>
      </c>
      <c r="R326" s="2" t="str">
        <f>IF($A326&gt;='DB_FG_243way_Regular Symbol'!G$16,"",IF(E326=0,"",IF(OR(E326=$O$1,E326=$P$1,E327=$O$1,E327=$P$1,E328=$O$1,E328=$P$1),0,1)))</f>
        <v/>
      </c>
      <c r="S326" s="128" t="str">
        <f>IF($A326&gt;='DB_FG_243way_Regular Symbol'!H$16,"",IF(F326=0,"",IF(OR(F326=$O$1,F326=$P$1,F327=$O$1,F327=$P$1,F328=$O$1,F328=$P$1),0,1)))</f>
        <v/>
      </c>
      <c r="U326" s="342" t="str">
        <f>IF($A326&gt;='DB_FG_243way_Regular Symbol'!D$16,"",IF(B326=0,"",IF(OR(B326=$U$1,B326=$V$1,B327=$U$1,B327=$V$1,B328=$U$1,B328=$V$1),0,1)))</f>
        <v/>
      </c>
      <c r="V326" s="2" t="str">
        <f>IF($A326&gt;='DB_FG_243way_Regular Symbol'!E$16,"",IF(C326=0,"",IF(OR(C326=$U$1,C326=$V$1,C327=$U$1,C327=$V$1,C328=$U$1,C328=$V$1),0,1)))</f>
        <v/>
      </c>
      <c r="W326" s="2" t="str">
        <f>IF($A326&gt;='DB_FG_243way_Regular Symbol'!F$16,"",IF(D326=0,"",IF(OR(D326=$U$1,D326=$V$1,D327=$U$1,D327=$V$1,D328=$U$1,D328=$V$1),0,1)))</f>
        <v/>
      </c>
      <c r="X326" s="2" t="str">
        <f>IF($A326&gt;='DB_FG_243way_Regular Symbol'!G$16,"",IF(E326=0,"",IF(OR(E326=$U$1,E326=$V$1,E327=$U$1,E327=$V$1,E328=$U$1,E328=$V$1),0,1)))</f>
        <v/>
      </c>
      <c r="Y326" s="128" t="str">
        <f>IF($A326&gt;='DB_FG_243way_Regular Symbol'!H$16,"",IF(F326=0,"",IF(OR(F326=$U$1,F326=$V$1,F327=$U$1,F327=$V$1,F328=$U$1,F328=$V$1),0,1)))</f>
        <v/>
      </c>
      <c r="AA326" s="342" t="str">
        <f>IF($A326&gt;='DB_FG_243way_Regular Symbol'!D$16,"",IF(B326=0,"",IF(OR(B326=$AA$1,B326=$AB$1,B327=$AA$1,B327=$AB$1,B328=$AA$1,,B328=$AB$1),0,1)))</f>
        <v/>
      </c>
      <c r="AB326" s="2" t="str">
        <f>IF($A326&gt;='DB_FG_243way_Regular Symbol'!E$16,"",IF(C326=0,"",IF(OR(C326=$AA$1,C326=$AB$1,C327=$AA$1,C327=$AB$1,C328=$AA$1,,C328=$AB$1),0,1)))</f>
        <v/>
      </c>
      <c r="AC326" s="2" t="str">
        <f>IF($A326&gt;='DB_FG_243way_Regular Symbol'!F$16,"",IF(D326=0,"",IF(OR(D326=$AA$1,D326=$AB$1,D327=$AA$1,D327=$AB$1,D328=$AA$1,,D328=$AB$1),0,1)))</f>
        <v/>
      </c>
      <c r="AD326" s="2" t="str">
        <f>IF($A326&gt;='DB_FG_243way_Regular Symbol'!G$16,"",IF(E326=0,"",IF(OR(E326=$AA$1,E326=$AB$1,E327=$AA$1,E327=$AB$1,E328=$AA$1,,E328=$AB$1),0,1)))</f>
        <v/>
      </c>
      <c r="AE326" s="128" t="str">
        <f>IF($A326&gt;='DB_FG_243way_Regular Symbol'!H$16,"",IF(F326=0,"",IF(OR(F326=$AA$1,F326=$AB$1,F327=$AA$1,F327=$AB$1,F328=$AA$1,,F328=$AB$1),0,1)))</f>
        <v/>
      </c>
      <c r="AG326" s="342" t="str">
        <f>IF($A326&gt;='DB_FG_243way_Regular Symbol'!D$16,"",IF(B326=0,"",IF(OR(B326=$AG$1,B326=$AH$1,B327=$AG$1,B327=$AH$1,B328=$AG$1,B328=$AH$1),0,1)))</f>
        <v/>
      </c>
      <c r="AH326" s="2" t="str">
        <f>IF($A326&gt;='DB_FG_243way_Regular Symbol'!E$16,"",IF(C326=0,"",IF(OR(C326=$AG$1,C326=$AH$1,C327=$AG$1,C327=$AH$1,C328=$AG$1,C328=$AH$1),0,1)))</f>
        <v/>
      </c>
      <c r="AI326" s="2" t="str">
        <f>IF($A326&gt;='DB_FG_243way_Regular Symbol'!F$16,"",IF(D326=0,"",IF(OR(D326=$AG$1,D326=$AH$1,D327=$AG$1,D327=$AH$1,D328=$AG$1,D328=$AH$1),0,1)))</f>
        <v/>
      </c>
      <c r="AJ326" s="2" t="str">
        <f>IF($A326&gt;='DB_FG_243way_Regular Symbol'!G$16,"",IF(E326=0,"",IF(OR(E326=$AG$1,E326=$AH$1,E327=$AG$1,E327=$AH$1,E328=$AG$1,E328=$AH$1),0,1)))</f>
        <v/>
      </c>
      <c r="AK326" s="128" t="str">
        <f>IF($A326&gt;='DB_FG_243way_Regular Symbol'!H$16,"",IF(F326=0,"",IF(OR(F326=$AG$1,F326=$AH$1,F327=$AG$1,F327=$AH$1,F328=$AG$1,F328=$AH$1),0,1)))</f>
        <v/>
      </c>
      <c r="AM326" s="342" t="str">
        <f>IF($A326&gt;='DB_FG_243way_Regular Symbol'!D$16,"",IF(B326=0,"",IF(OR(B326=$AM$1,B326=$AN$1,B327=$AM$1,B327=$AN$1,B328=$AM$1,B328=$AN$1),0,1)))</f>
        <v/>
      </c>
      <c r="AN326" s="2" t="str">
        <f>IF($A326&gt;='DB_FG_243way_Regular Symbol'!E$16,"",IF(C326=0,"",IF(OR(C326=$AM$1,C326=$AN$1,C327=$AM$1,C327=$AN$1,C328=$AM$1,C328=$AN$1),0,1)))</f>
        <v/>
      </c>
      <c r="AO326" s="2" t="str">
        <f>IF($A326&gt;='DB_FG_243way_Regular Symbol'!F$16,"",IF(D326=0,"",IF(OR(D326=$AM$1,D326=$AN$1,D327=$AM$1,D327=$AN$1,D328=$AM$1,D328=$AN$1),0,1)))</f>
        <v/>
      </c>
      <c r="AP326" s="2" t="str">
        <f>IF($A326&gt;='DB_FG_243way_Regular Symbol'!G$16,"",IF(E326=0,"",IF(OR(E326=$AM$1,E326=$AN$1,E327=$AM$1,E327=$AN$1,E328=$AM$1,E328=$AN$1),0,1)))</f>
        <v/>
      </c>
      <c r="AQ326" s="128" t="str">
        <f>IF($A326&gt;='DB_FG_243way_Regular Symbol'!H$16,"",IF(F326=0,"",IF(OR(F326=$AM$1,F326=$AN$1,F327=$AM$1,F327=$AN$1,F328=$AM$1,F328=$AN$1),0,1)))</f>
        <v/>
      </c>
      <c r="AS326" s="342" t="str">
        <f>IF($A326&gt;='DB_FG_243way_Regular Symbol'!D$16,"",IF(B326=0,"",IF(OR(B326=$AM$1,B326=$AT$1,B327=$AM$1,B327=$AT$1,B328=$AM$1,B328=$AT$1),0,1)))</f>
        <v/>
      </c>
      <c r="AT326" s="2" t="str">
        <f>IF($A326&gt;='DB_FG_243way_Regular Symbol'!E$16,"",IF(C326=0,"",IF(OR(C326=$AM$1,C326=$AT$1,C327=$AM$1,C327=$AT$1,C328=$AM$1,C328=$AT$1),0,1)))</f>
        <v/>
      </c>
      <c r="AU326" s="2" t="str">
        <f>IF($A326&gt;='DB_FG_243way_Regular Symbol'!F$16,"",IF(D326=0,"",IF(OR(D326=$AM$1,D326=$AT$1,D327=$AM$1,D327=$AT$1,D328=$AM$1,D328=$AT$1),0,1)))</f>
        <v/>
      </c>
      <c r="AV326" s="2" t="str">
        <f>IF($A326&gt;='DB_FG_243way_Regular Symbol'!G$16,"",IF(E326=0,"",IF(OR(E326=$AM$1,E326=$AT$1,E327=$AM$1,E327=$AT$1,E328=$AM$1,E328=$AT$1),0,1)))</f>
        <v/>
      </c>
      <c r="AW326" s="128" t="str">
        <f>IF($A326&gt;='DB_FG_243way_Regular Symbol'!H$16,"",IF(F326=0,"",IF(OR(F326=$AM$1,F326=$AT$1,F327=$AM$1,F327=$AT$1,F328=$AM$1,F328=$AT$1),0,1)))</f>
        <v/>
      </c>
      <c r="AY326" s="342" t="str">
        <f>IF($A326&gt;='DB_FG_243way_Regular Symbol'!D$16,"",IF(B326=0,"",IF(OR(B326=$AM$1,B326=$AZ$1,B327=$AM$1,B327=$AZ$1,B328=$AM$1,B328=$AZ$1),0,1)))</f>
        <v/>
      </c>
      <c r="AZ326" s="2" t="str">
        <f>IF($A326&gt;='DB_FG_243way_Regular Symbol'!E$16,"",IF(C326=0,"",IF(OR(C326=$AM$1,C326=$AZ$1,C327=$AM$1,C327=$AZ$1,C328=$AM$1,C328=$AZ$1),0,1)))</f>
        <v/>
      </c>
      <c r="BA326" s="2" t="str">
        <f>IF($A326&gt;='DB_FG_243way_Regular Symbol'!F$16,"",IF(D326=0,"",IF(OR(D326=$AM$1,D326=$AZ$1,D327=$AM$1,D327=$AZ$1,D328=$AM$1,D328=$AZ$1),0,1)))</f>
        <v/>
      </c>
      <c r="BB326" s="2" t="str">
        <f>IF($A326&gt;='DB_FG_243way_Regular Symbol'!G$16,"",IF(E326=0,"",IF(OR(E326=$AM$1,E326=$AZ$1,E327=$AM$1,E327=$AZ$1,E328=$AM$1,E328=$AZ$1),0,1)))</f>
        <v/>
      </c>
      <c r="BC326" s="128" t="str">
        <f>IF($A326&gt;='DB_FG_243way_Regular Symbol'!H$16,"",IF(F326=0,"",IF(OR(F326=$AM$1,F326=$AZ$1,F327=$AM$1,F327=$AZ$1,F328=$AM$1,F328=$AZ$1),0,1)))</f>
        <v/>
      </c>
      <c r="BE326" s="342"/>
      <c r="BF326" s="2"/>
      <c r="BG326" s="2" t="str">
        <f>IF($A326&gt;='DB_FG_243way_Regular Symbol'!F$16,"",IF(D326=0,"",COUNTIF(D326:D328,$BF$1)))</f>
        <v/>
      </c>
      <c r="BH326" s="2" t="str">
        <f>IF($A326&gt;='DB_FG_243way_Regular Symbol'!G$16,"",IF(E326=0,"",COUNTIF(E326:E328,$BF$1)))</f>
        <v/>
      </c>
      <c r="BI326" s="2" t="str">
        <f>IF($A326&gt;='DB_FG_243way_Regular Symbol'!H$16,"",IF(F326=0,"",COUNTIF(F326:F328,$BF$1)))</f>
        <v/>
      </c>
      <c r="BK326" s="342"/>
      <c r="BL326" s="2"/>
      <c r="BM326" s="2" t="str">
        <f>IF($A326&gt;='DB_FG_243way_Regular Symbol'!F$16,"",IF(D326=0,"",IF(OR(D326=$AM$1,D326=$BL$1,D327=$AM$1,D327=$BL$1,D328=$AM$1,D328=$BL$1),0,1)))</f>
        <v/>
      </c>
      <c r="BN326" s="2" t="str">
        <f>IF($A326&gt;='DB_FG_243way_Regular Symbol'!G$16,"",IF(E326=0,"",IF(OR(E326=$AM$1,E326=$BL$1,E327=$AM$1,E327=$BL$1,E328=$AM$1,E328=$BL$1),0,1)))</f>
        <v/>
      </c>
      <c r="BO326" s="128" t="str">
        <f>IF($A326&gt;='DB_FG_243way_Regular Symbol'!H$16,"",IF(F326=0,"",IF(OR(F326=$AM$1,F326=$BL$1,F327=$AM$1,F327=$BL$1,F328=$AM$1,F328=$BL$1),0,1)))</f>
        <v/>
      </c>
      <c r="BQ326" s="2" t="str">
        <f>IF($A326&gt;='DB_FG_243way_Regular Symbol'!D$16,"",IF(B326=0,"",IF(OR(B326=$BQ$1,B326=$BR$1,B327=$BQ$1,B327=$BR$1,B328=$BQ$1,B328=$BR$1),0,1)))</f>
        <v/>
      </c>
      <c r="BR326" s="2" t="str">
        <f>IF($A326&gt;='DB_FG_243way_Regular Symbol'!E$16,"",IF(C326=0,"",IF(OR(C326=$BQ$1,C326=$BR$1,C327=$BQ$1,C327=$BR$1,C328=$BQ$1,C328=$BR$1),0,1)))</f>
        <v/>
      </c>
      <c r="BS326" s="2" t="str">
        <f>IF($A326&gt;='DB_FG_243way_Regular Symbol'!F$16,"",IF(D326=0,"",IF(OR(D326=$BQ$1,D326=$BR$1,D327=$BQ$1,D327=$BR$1,D328=$BQ$1,D328=$BR$1),0,1)))</f>
        <v/>
      </c>
      <c r="BT326" s="2" t="str">
        <f>IF($A326&gt;='DB_FG_243way_Regular Symbol'!G$16,"",IF(E326=0,"",IF(OR(E326=$BQ$1,E326=$BR$1,E327=$BQ$1,E327=$BR$1,E328=$BQ$1,E328=$BR$1),0,1)))</f>
        <v/>
      </c>
      <c r="BU326" s="2" t="str">
        <f>IF($A326&gt;='DB_FG_243way_Regular Symbol'!H$16,"",IF(F326=0,"",IF(OR(F326=$BQ$1,F326=$BR$1,F327=$BQ$1,F327=$BR$1,F328=$BQ$1,F328=$BR$1),0,1)))</f>
        <v/>
      </c>
      <c r="BW326" s="2" t="str">
        <f>IF($A326&gt;='DB_FG_243way_Regular Symbol'!D$16,"",IF(B326=0,"",IF(OR(B326=$BW$1,B327=$BW$1,B328=$BW$1,B326=$BX$1,B327=$BX$1,B328=$BX$1),0,1)))</f>
        <v/>
      </c>
      <c r="BX326" s="2" t="str">
        <f>IF($A326&gt;='DB_FG_243way_Regular Symbol'!E$16,"",IF(C326=0,"",IF(OR(C326=$BW$1,C327=$BW$1,C328=$BW$1,C326=$BX$1,C327=$BX$1,C328=$BX$1),0,1)))</f>
        <v/>
      </c>
      <c r="BY326" s="2" t="str">
        <f>IF($A326&gt;='DB_FG_243way_Regular Symbol'!F$16,"",IF(D326=0,"",IF(OR(D326=$BW$1,D327=$BW$1,D328=$BW$1,D326=$BX$1,D327=$BX$1,D328=$BX$1),0,1)))</f>
        <v/>
      </c>
      <c r="BZ326" s="2" t="str">
        <f>IF($A326&gt;='DB_FG_243way_Regular Symbol'!G$16,"",IF(E326=0,"",IF(OR(E326=$BW$1,E327=$BW$1,E328=$BW$1,E326=$BX$1,E327=$BX$1,E328=$BX$1),0,1)))</f>
        <v/>
      </c>
      <c r="CA326" s="2" t="str">
        <f>IF($A326&gt;='DB_FG_243way_Regular Symbol'!H$16,"",IF(F326=0,"",IF(OR(F326=$BW$1,F327=$BW$1,F328=$BW$1,F326=$BX$1,F327=$BX$1,F328=$BX$1),0,1)))</f>
        <v/>
      </c>
      <c r="CC326" s="2" t="str">
        <f>IF($A326&gt;='DB_FG_243way_Regular Symbol'!D$16,"",IF(B326=0,"",IF(OR(B326=$BW$1,B327=$BW$1,B328=$BW$1,B326=$CD$1,B327=$CD$1,B328=$CD$1),0,1)))</f>
        <v/>
      </c>
      <c r="CD326" s="2" t="str">
        <f>IF($A326&gt;='DB_FG_243way_Regular Symbol'!E$16,"",IF(C326=0,"",IF(OR(C326=$BW$1,C327=$BW$1,C328=$BW$1,C326=$CD$1,C327=$CD$1,C328=$CD$1),0,1)))</f>
        <v/>
      </c>
      <c r="CE326" s="2" t="str">
        <f>IF($A326&gt;='DB_FG_243way_Regular Symbol'!F$16,"",IF(D326=0,"",IF(OR(D326=$BW$1,D327=$BW$1,D328=$BW$1,D326=$CD$1,D327=$CD$1,D328=$CD$1),0,1)))</f>
        <v/>
      </c>
      <c r="CF326" s="2" t="str">
        <f>IF($A326&gt;='DB_FG_243way_Regular Symbol'!G$16,"",IF(E326=0,"",IF(OR(E326=$BW$1,E327=$BW$1,E328=$BW$1,E326=$CD$1,E327=$CD$1,E328=$CD$1),0,1)))</f>
        <v/>
      </c>
      <c r="CG326" s="2" t="str">
        <f>IF($A326&gt;='DB_FG_243way_Regular Symbol'!H$16,"",IF(F326=0,"",IF(OR(F326=$BW$1,F327=$BW$1,F328=$BW$1,F326=$CD$1,F327=$CD$1,F328=$CD$1),0,1)))</f>
        <v/>
      </c>
      <c r="CI326" s="2" t="str">
        <f>IF($A326&gt;='DB_FG_243way_Regular Symbol'!D$16,"",IF(B326=0,"",IF(OR(B326=$BW$1,B327=$BW$1,B328=$BW$1,B326=$CJ$1,B327=$CJ$1,B328=$CJ$1),0,1)))</f>
        <v/>
      </c>
      <c r="CJ326" s="2" t="str">
        <f>IF($A326&gt;='DB_FG_243way_Regular Symbol'!E$16,"",IF(C326=0,"",IF(OR(C326=$BW$1,C327=$BW$1,C328=$BW$1,C326=$CJ$1,C327=$CJ$1,C328=$CJ$1),0,1)))</f>
        <v/>
      </c>
      <c r="CK326" s="2" t="str">
        <f>IF($A326&gt;='DB_FG_243way_Regular Symbol'!F$16,"",IF(D326=0,"",IF(OR(D326=$BW$1,D327=$BW$1,D328=$BW$1,D326=$CJ$1,D327=$CJ$1,D328=$CJ$1),0,1)))</f>
        <v/>
      </c>
      <c r="CL326" s="2" t="str">
        <f>IF($A326&gt;='DB_FG_243way_Regular Symbol'!G$16,"",IF(E326=0,"",IF(OR(E326=$BW$1,E327=$BW$1,E328=$BW$1,E326=$CJ$1,E327=$CJ$1,E328=$CJ$1),0,1)))</f>
        <v/>
      </c>
      <c r="CM326" s="2" t="str">
        <f>IF($A326&gt;='DB_FG_243way_Regular Symbol'!H$16,"",IF(F326=0,"",IF(OR(F326=$BW$1,F327=$BW$1,F328=$BW$1,F326=$CJ$1,F327=$CJ$1,F328=$CJ$1),0,1)))</f>
        <v/>
      </c>
      <c r="CO326" s="2" t="str">
        <f>IF($A326&gt;='DB_FG_243way_Regular Symbol'!D$16,"",IF(B326=0,"",IF(OR(B326=$BW$1,B327=$BW$1,B328=$BW$1,B326=$CP$1,B327=$CP$1,B328=$CP$1),0,1)))</f>
        <v/>
      </c>
      <c r="CP326" s="2" t="str">
        <f>IF($A326&gt;='DB_FG_243way_Regular Symbol'!E$16,"",IF(C326=0,"",IF(OR(C326=$BW$1,C327=$BW$1,C328=$BW$1,C326=$CP$1,C327=$CP$1,C328=$CP$1),0,1)))</f>
        <v/>
      </c>
      <c r="CQ326" s="2" t="str">
        <f>IF($A326&gt;='DB_FG_243way_Regular Symbol'!F$16,"",IF(D326=0,"",IF(OR(D326=$BW$1,D327=$BW$1,D328=$BW$1,D326=$CP$1,D327=$CP$1,D328=$CP$1),0,1)))</f>
        <v/>
      </c>
      <c r="CR326" s="2" t="str">
        <f>IF($A326&gt;='DB_FG_243way_Regular Symbol'!G$16,"",IF(E326=0,"",IF(OR(E326=$BW$1,E327=$BW$1,E328=$BW$1,E326=$CP$1,E327=$CP$1,E328=$CP$1),0,1)))</f>
        <v/>
      </c>
      <c r="CS326" s="2" t="str">
        <f>IF($A326&gt;='DB_FG_243way_Regular Symbol'!H$16,"",IF(F326=0,"",IF(OR(F326=$BW$1,F327=$BW$1,F328=$BW$1,F326=$CP$1,F327=$CP$1,F328=$CP$1),0,1)))</f>
        <v/>
      </c>
      <c r="CU326" s="2" t="str">
        <f>IF($A326&gt;='DB_FG_243way_Regular Symbol'!D$16,"",IF(B326=0,"",IF(OR(B326=$BW$1,B327=$BW$1,B328=$BW$1,B326=$CV$1,B327=$CV$1,B328=$CV$1),0,1)))</f>
        <v/>
      </c>
      <c r="CV326" s="2" t="str">
        <f>IF($A326&gt;='DB_FG_243way_Regular Symbol'!E$16,"",IF(C326=0,"",IF(OR(C326=$BW$1,C327=$BW$1,C328=$BW$1,C326=$CV$1,C327=$CV$1,C328=$CV$1),0,1)))</f>
        <v/>
      </c>
      <c r="CW326" s="2" t="str">
        <f>IF($A326&gt;='DB_FG_243way_Regular Symbol'!F$16,"",IF(D326=0,"",IF(OR(D326=$BW$1,D327=$BW$1,D328=$BW$1,D326=$CV$1,D327=$CV$1,D328=$CV$1),0,1)))</f>
        <v/>
      </c>
      <c r="CX326" s="2" t="str">
        <f>IF($A326&gt;='DB_FG_243way_Regular Symbol'!G$16,"",IF(E326=0,"",IF(OR(E326=$BW$1,E327=$BW$1,E328=$BW$1,E326=$CV$1,E327=$CV$1,E328=$CV$1),0,1)))</f>
        <v/>
      </c>
      <c r="CY326" s="2" t="str">
        <f>IF($A326&gt;='DB_FG_243way_Regular Symbol'!H$16,"",IF(F326=0,"",IF(OR(F326=$BW$1,F327=$BW$1,F328=$BW$1,F326=$CV$1,F327=$CV$1,F328=$CV$1),0,1)))</f>
        <v/>
      </c>
    </row>
    <row r="327" spans="1:103">
      <c r="A327" s="341">
        <f>IF('DB_FG_243way_Regular Symbol'!L326="","",'DB_FG_243way_Regular Symbol'!L326)</f>
        <v>323</v>
      </c>
      <c r="B327" s="184" t="str">
        <f>IF('DB_FG_243way_Regular Symbol'!M326="",
IF($A327-'DB_FG_243way_Regular Symbol'!D$16&gt;='DB_FG_243way_RegularＸ_W()'!B$2-1,"",VLOOKUP($A327-'DB_FG_243way_Regular Symbol'!D$16,'DB_FG_243way_Regular Symbol'!$L$3:$Q$99,'DB_FG_243way_RegularＸ_W()'!B$3+1,FALSE)),
'DB_FG_243way_Regular Symbol'!M326)</f>
        <v/>
      </c>
      <c r="C327" s="184" t="str">
        <f>IF('DB_FG_243way_Regular Symbol'!N326="",
IF($A327-'DB_FG_243way_Regular Symbol'!E$16&gt;='DB_FG_243way_RegularＸ_W()'!C$2-1,"",VLOOKUP($A327-'DB_FG_243way_Regular Symbol'!E$16,'DB_FG_243way_Regular Symbol'!$L$3:$Q$99,'DB_FG_243way_RegularＸ_W()'!C$3+1,FALSE)),
'DB_FG_243way_Regular Symbol'!N326)</f>
        <v/>
      </c>
      <c r="D327" s="184" t="str">
        <f>IF('DB_FG_243way_Regular Symbol'!O326="",
IF($A327-'DB_FG_243way_Regular Symbol'!F$16&gt;='DB_FG_243way_RegularＸ_W()'!D$2-1,"",VLOOKUP($A327-'DB_FG_243way_Regular Symbol'!F$16,'DB_FG_243way_Regular Symbol'!$L$3:$Q$99,'DB_FG_243way_RegularＸ_W()'!D$3+1,FALSE)),
'DB_FG_243way_Regular Symbol'!O326)</f>
        <v/>
      </c>
      <c r="E327" s="184" t="str">
        <f>IF('DB_FG_243way_Regular Symbol'!P326="",
IF($A327-'DB_FG_243way_Regular Symbol'!G$16&gt;='DB_FG_243way_RegularＸ_W()'!E$2-1,"",VLOOKUP($A327-'DB_FG_243way_Regular Symbol'!G$16,'DB_FG_243way_Regular Symbol'!$L$3:$Q$99,'DB_FG_243way_RegularＸ_W()'!E$3+1,FALSE)),
'DB_FG_243way_Regular Symbol'!P326)</f>
        <v/>
      </c>
      <c r="F327" s="358" t="str">
        <f>IF('DB_FG_243way_Regular Symbol'!Q326="",
IF($A327-'DB_FG_243way_Regular Symbol'!H$16&gt;='DB_FG_243way_RegularＸ_W()'!F$2-1,"",VLOOKUP($A327-'DB_FG_243way_Regular Symbol'!H$16,'DB_FG_243way_Regular Symbol'!$L$3:$Q$99,'DB_FG_243way_RegularＸ_W()'!F$3+1,FALSE)),
'DB_FG_243way_Regular Symbol'!Q326)</f>
        <v/>
      </c>
      <c r="O327" s="342" t="str">
        <f>IF($A327&gt;='DB_FG_243way_Regular Symbol'!D$16,"",IF(B327=0,"",IF(OR(B327=$O$1,B327=$P$1,B328=$O$1,B328=$P$1,B329=$O$1,B329=$P$1),0,1)))</f>
        <v/>
      </c>
      <c r="P327" s="2" t="str">
        <f>IF($A327&gt;='DB_FG_243way_Regular Symbol'!E$16,"",IF(C327=0,"",IF(OR(C327=$O$1,C327=$P$1,C328=$O$1,C328=$P$1,C329=$O$1,C329=$P$1),0,1)))</f>
        <v/>
      </c>
      <c r="Q327" s="2" t="str">
        <f>IF($A327&gt;='DB_FG_243way_Regular Symbol'!F$16,"",IF(D327=0,"",IF(OR(D327=$O$1,D327=$P$1,D328=$O$1,D328=$P$1,D329=$O$1,D329=$P$1),0,1)))</f>
        <v/>
      </c>
      <c r="R327" s="2" t="str">
        <f>IF($A327&gt;='DB_FG_243way_Regular Symbol'!G$16,"",IF(E327=0,"",IF(OR(E327=$O$1,E327=$P$1,E328=$O$1,E328=$P$1,E329=$O$1,E329=$P$1),0,1)))</f>
        <v/>
      </c>
      <c r="S327" s="128" t="str">
        <f>IF($A327&gt;='DB_FG_243way_Regular Symbol'!H$16,"",IF(F327=0,"",IF(OR(F327=$O$1,F327=$P$1,F328=$O$1,F328=$P$1,F329=$O$1,F329=$P$1),0,1)))</f>
        <v/>
      </c>
      <c r="U327" s="342" t="str">
        <f>IF($A327&gt;='DB_FG_243way_Regular Symbol'!D$16,"",IF(B327=0,"",IF(OR(B327=$U$1,B327=$V$1,B328=$U$1,B328=$V$1,B329=$U$1,B329=$V$1),0,1)))</f>
        <v/>
      </c>
      <c r="V327" s="2" t="str">
        <f>IF($A327&gt;='DB_FG_243way_Regular Symbol'!E$16,"",IF(C327=0,"",IF(OR(C327=$U$1,C327=$V$1,C328=$U$1,C328=$V$1,C329=$U$1,C329=$V$1),0,1)))</f>
        <v/>
      </c>
      <c r="W327" s="2" t="str">
        <f>IF($A327&gt;='DB_FG_243way_Regular Symbol'!F$16,"",IF(D327=0,"",IF(OR(D327=$U$1,D327=$V$1,D328=$U$1,D328=$V$1,D329=$U$1,D329=$V$1),0,1)))</f>
        <v/>
      </c>
      <c r="X327" s="2" t="str">
        <f>IF($A327&gt;='DB_FG_243way_Regular Symbol'!G$16,"",IF(E327=0,"",IF(OR(E327=$U$1,E327=$V$1,E328=$U$1,E328=$V$1,E329=$U$1,E329=$V$1),0,1)))</f>
        <v/>
      </c>
      <c r="Y327" s="128" t="str">
        <f>IF($A327&gt;='DB_FG_243way_Regular Symbol'!H$16,"",IF(F327=0,"",IF(OR(F327=$U$1,F327=$V$1,F328=$U$1,F328=$V$1,F329=$U$1,F329=$V$1),0,1)))</f>
        <v/>
      </c>
      <c r="AA327" s="342" t="str">
        <f>IF($A327&gt;='DB_FG_243way_Regular Symbol'!D$16,"",IF(B327=0,"",IF(OR(B327=$AA$1,B327=$AB$1,B328=$AA$1,B328=$AB$1,B329=$AA$1,,B329=$AB$1),0,1)))</f>
        <v/>
      </c>
      <c r="AB327" s="2" t="str">
        <f>IF($A327&gt;='DB_FG_243way_Regular Symbol'!E$16,"",IF(C327=0,"",IF(OR(C327=$AA$1,C327=$AB$1,C328=$AA$1,C328=$AB$1,C329=$AA$1,,C329=$AB$1),0,1)))</f>
        <v/>
      </c>
      <c r="AC327" s="2" t="str">
        <f>IF($A327&gt;='DB_FG_243way_Regular Symbol'!F$16,"",IF(D327=0,"",IF(OR(D327=$AA$1,D327=$AB$1,D328=$AA$1,D328=$AB$1,D329=$AA$1,,D329=$AB$1),0,1)))</f>
        <v/>
      </c>
      <c r="AD327" s="2" t="str">
        <f>IF($A327&gt;='DB_FG_243way_Regular Symbol'!G$16,"",IF(E327=0,"",IF(OR(E327=$AA$1,E327=$AB$1,E328=$AA$1,E328=$AB$1,E329=$AA$1,,E329=$AB$1),0,1)))</f>
        <v/>
      </c>
      <c r="AE327" s="128" t="str">
        <f>IF($A327&gt;='DB_FG_243way_Regular Symbol'!H$16,"",IF(F327=0,"",IF(OR(F327=$AA$1,F327=$AB$1,F328=$AA$1,F328=$AB$1,F329=$AA$1,,F329=$AB$1),0,1)))</f>
        <v/>
      </c>
      <c r="AG327" s="342" t="str">
        <f>IF($A327&gt;='DB_FG_243way_Regular Symbol'!D$16,"",IF(B327=0,"",IF(OR(B327=$AG$1,B327=$AH$1,B328=$AG$1,B328=$AH$1,B329=$AG$1,B329=$AH$1),0,1)))</f>
        <v/>
      </c>
      <c r="AH327" s="2" t="str">
        <f>IF($A327&gt;='DB_FG_243way_Regular Symbol'!E$16,"",IF(C327=0,"",IF(OR(C327=$AG$1,C327=$AH$1,C328=$AG$1,C328=$AH$1,C329=$AG$1,C329=$AH$1),0,1)))</f>
        <v/>
      </c>
      <c r="AI327" s="2" t="str">
        <f>IF($A327&gt;='DB_FG_243way_Regular Symbol'!F$16,"",IF(D327=0,"",IF(OR(D327=$AG$1,D327=$AH$1,D328=$AG$1,D328=$AH$1,D329=$AG$1,D329=$AH$1),0,1)))</f>
        <v/>
      </c>
      <c r="AJ327" s="2" t="str">
        <f>IF($A327&gt;='DB_FG_243way_Regular Symbol'!G$16,"",IF(E327=0,"",IF(OR(E327=$AG$1,E327=$AH$1,E328=$AG$1,E328=$AH$1,E329=$AG$1,E329=$AH$1),0,1)))</f>
        <v/>
      </c>
      <c r="AK327" s="128" t="str">
        <f>IF($A327&gt;='DB_FG_243way_Regular Symbol'!H$16,"",IF(F327=0,"",IF(OR(F327=$AG$1,F327=$AH$1,F328=$AG$1,F328=$AH$1,F329=$AG$1,F329=$AH$1),0,1)))</f>
        <v/>
      </c>
      <c r="AM327" s="342" t="str">
        <f>IF($A327&gt;='DB_FG_243way_Regular Symbol'!D$16,"",IF(B327=0,"",IF(OR(B327=$AM$1,B327=$AN$1,B328=$AM$1,B328=$AN$1,B329=$AM$1,B329=$AN$1),0,1)))</f>
        <v/>
      </c>
      <c r="AN327" s="2" t="str">
        <f>IF($A327&gt;='DB_FG_243way_Regular Symbol'!E$16,"",IF(C327=0,"",IF(OR(C327=$AM$1,C327=$AN$1,C328=$AM$1,C328=$AN$1,C329=$AM$1,C329=$AN$1),0,1)))</f>
        <v/>
      </c>
      <c r="AO327" s="2" t="str">
        <f>IF($A327&gt;='DB_FG_243way_Regular Symbol'!F$16,"",IF(D327=0,"",IF(OR(D327=$AM$1,D327=$AN$1,D328=$AM$1,D328=$AN$1,D329=$AM$1,D329=$AN$1),0,1)))</f>
        <v/>
      </c>
      <c r="AP327" s="2" t="str">
        <f>IF($A327&gt;='DB_FG_243way_Regular Symbol'!G$16,"",IF(E327=0,"",IF(OR(E327=$AM$1,E327=$AN$1,E328=$AM$1,E328=$AN$1,E329=$AM$1,E329=$AN$1),0,1)))</f>
        <v/>
      </c>
      <c r="AQ327" s="128" t="str">
        <f>IF($A327&gt;='DB_FG_243way_Regular Symbol'!H$16,"",IF(F327=0,"",IF(OR(F327=$AM$1,F327=$AN$1,F328=$AM$1,F328=$AN$1,F329=$AM$1,F329=$AN$1),0,1)))</f>
        <v/>
      </c>
      <c r="AS327" s="342" t="str">
        <f>IF($A327&gt;='DB_FG_243way_Regular Symbol'!D$16,"",IF(B327=0,"",IF(OR(B327=$AM$1,B327=$AT$1,B328=$AM$1,B328=$AT$1,B329=$AM$1,B329=$AT$1),0,1)))</f>
        <v/>
      </c>
      <c r="AT327" s="2" t="str">
        <f>IF($A327&gt;='DB_FG_243way_Regular Symbol'!E$16,"",IF(C327=0,"",IF(OR(C327=$AM$1,C327=$AT$1,C328=$AM$1,C328=$AT$1,C329=$AM$1,C329=$AT$1),0,1)))</f>
        <v/>
      </c>
      <c r="AU327" s="2" t="str">
        <f>IF($A327&gt;='DB_FG_243way_Regular Symbol'!F$16,"",IF(D327=0,"",IF(OR(D327=$AM$1,D327=$AT$1,D328=$AM$1,D328=$AT$1,D329=$AM$1,D329=$AT$1),0,1)))</f>
        <v/>
      </c>
      <c r="AV327" s="2" t="str">
        <f>IF($A327&gt;='DB_FG_243way_Regular Symbol'!G$16,"",IF(E327=0,"",IF(OR(E327=$AM$1,E327=$AT$1,E328=$AM$1,E328=$AT$1,E329=$AM$1,E329=$AT$1),0,1)))</f>
        <v/>
      </c>
      <c r="AW327" s="128" t="str">
        <f>IF($A327&gt;='DB_FG_243way_Regular Symbol'!H$16,"",IF(F327=0,"",IF(OR(F327=$AM$1,F327=$AT$1,F328=$AM$1,F328=$AT$1,F329=$AM$1,F329=$AT$1),0,1)))</f>
        <v/>
      </c>
      <c r="AY327" s="342" t="str">
        <f>IF($A327&gt;='DB_FG_243way_Regular Symbol'!D$16,"",IF(B327=0,"",IF(OR(B327=$AM$1,B327=$AZ$1,B328=$AM$1,B328=$AZ$1,B329=$AM$1,B329=$AZ$1),0,1)))</f>
        <v/>
      </c>
      <c r="AZ327" s="2" t="str">
        <f>IF($A327&gt;='DB_FG_243way_Regular Symbol'!E$16,"",IF(C327=0,"",IF(OR(C327=$AM$1,C327=$AZ$1,C328=$AM$1,C328=$AZ$1,C329=$AM$1,C329=$AZ$1),0,1)))</f>
        <v/>
      </c>
      <c r="BA327" s="2" t="str">
        <f>IF($A327&gt;='DB_FG_243way_Regular Symbol'!F$16,"",IF(D327=0,"",IF(OR(D327=$AM$1,D327=$AZ$1,D328=$AM$1,D328=$AZ$1,D329=$AM$1,D329=$AZ$1),0,1)))</f>
        <v/>
      </c>
      <c r="BB327" s="2" t="str">
        <f>IF($A327&gt;='DB_FG_243way_Regular Symbol'!G$16,"",IF(E327=0,"",IF(OR(E327=$AM$1,E327=$AZ$1,E328=$AM$1,E328=$AZ$1,E329=$AM$1,E329=$AZ$1),0,1)))</f>
        <v/>
      </c>
      <c r="BC327" s="128" t="str">
        <f>IF($A327&gt;='DB_FG_243way_Regular Symbol'!H$16,"",IF(F327=0,"",IF(OR(F327=$AM$1,F327=$AZ$1,F328=$AM$1,F328=$AZ$1,F329=$AM$1,F329=$AZ$1),0,1)))</f>
        <v/>
      </c>
      <c r="BE327" s="342"/>
      <c r="BF327" s="2"/>
      <c r="BG327" s="2" t="str">
        <f>IF($A327&gt;='DB_FG_243way_Regular Symbol'!F$16,"",IF(D327=0,"",COUNTIF(D327:D329,$BF$1)))</f>
        <v/>
      </c>
      <c r="BH327" s="2" t="str">
        <f>IF($A327&gt;='DB_FG_243way_Regular Symbol'!G$16,"",IF(E327=0,"",COUNTIF(E327:E329,$BF$1)))</f>
        <v/>
      </c>
      <c r="BI327" s="2" t="str">
        <f>IF($A327&gt;='DB_FG_243way_Regular Symbol'!H$16,"",IF(F327=0,"",COUNTIF(F327:F329,$BF$1)))</f>
        <v/>
      </c>
      <c r="BK327" s="342"/>
      <c r="BL327" s="2"/>
      <c r="BM327" s="2" t="str">
        <f>IF($A327&gt;='DB_FG_243way_Regular Symbol'!F$16,"",IF(D327=0,"",IF(OR(D327=$AM$1,D327=$BL$1,D328=$AM$1,D328=$BL$1,D329=$AM$1,D329=$BL$1),0,1)))</f>
        <v/>
      </c>
      <c r="BN327" s="2" t="str">
        <f>IF($A327&gt;='DB_FG_243way_Regular Symbol'!G$16,"",IF(E327=0,"",IF(OR(E327=$AM$1,E327=$BL$1,E328=$AM$1,E328=$BL$1,E329=$AM$1,E329=$BL$1),0,1)))</f>
        <v/>
      </c>
      <c r="BO327" s="128" t="str">
        <f>IF($A327&gt;='DB_FG_243way_Regular Symbol'!H$16,"",IF(F327=0,"",IF(OR(F327=$AM$1,F327=$BL$1,F328=$AM$1,F328=$BL$1,F329=$AM$1,F329=$BL$1),0,1)))</f>
        <v/>
      </c>
      <c r="BQ327" s="2" t="str">
        <f>IF($A327&gt;='DB_FG_243way_Regular Symbol'!D$16,"",IF(B327=0,"",IF(OR(B327=$BQ$1,B327=$BR$1,B328=$BQ$1,B328=$BR$1,B329=$BQ$1,B329=$BR$1),0,1)))</f>
        <v/>
      </c>
      <c r="BR327" s="2" t="str">
        <f>IF($A327&gt;='DB_FG_243way_Regular Symbol'!E$16,"",IF(C327=0,"",IF(OR(C327=$BQ$1,C327=$BR$1,C328=$BQ$1,C328=$BR$1,C329=$BQ$1,C329=$BR$1),0,1)))</f>
        <v/>
      </c>
      <c r="BS327" s="2" t="str">
        <f>IF($A327&gt;='DB_FG_243way_Regular Symbol'!F$16,"",IF(D327=0,"",IF(OR(D327=$BQ$1,D327=$BR$1,D328=$BQ$1,D328=$BR$1,D329=$BQ$1,D329=$BR$1),0,1)))</f>
        <v/>
      </c>
      <c r="BT327" s="2" t="str">
        <f>IF($A327&gt;='DB_FG_243way_Regular Symbol'!G$16,"",IF(E327=0,"",IF(OR(E327=$BQ$1,E327=$BR$1,E328=$BQ$1,E328=$BR$1,E329=$BQ$1,E329=$BR$1),0,1)))</f>
        <v/>
      </c>
      <c r="BU327" s="2" t="str">
        <f>IF($A327&gt;='DB_FG_243way_Regular Symbol'!H$16,"",IF(F327=0,"",IF(OR(F327=$BQ$1,F327=$BR$1,F328=$BQ$1,F328=$BR$1,F329=$BQ$1,F329=$BR$1),0,1)))</f>
        <v/>
      </c>
      <c r="BW327" s="2" t="str">
        <f>IF($A327&gt;='DB_FG_243way_Regular Symbol'!D$16,"",IF(B327=0,"",IF(OR(B327=$BW$1,B328=$BW$1,B329=$BW$1,B327=$BX$1,B328=$BX$1,B329=$BX$1),0,1)))</f>
        <v/>
      </c>
      <c r="BX327" s="2" t="str">
        <f>IF($A327&gt;='DB_FG_243way_Regular Symbol'!E$16,"",IF(C327=0,"",IF(OR(C327=$BW$1,C328=$BW$1,C329=$BW$1,C327=$BX$1,C328=$BX$1,C329=$BX$1),0,1)))</f>
        <v/>
      </c>
      <c r="BY327" s="2" t="str">
        <f>IF($A327&gt;='DB_FG_243way_Regular Symbol'!F$16,"",IF(D327=0,"",IF(OR(D327=$BW$1,D328=$BW$1,D329=$BW$1,D327=$BX$1,D328=$BX$1,D329=$BX$1),0,1)))</f>
        <v/>
      </c>
      <c r="BZ327" s="2" t="str">
        <f>IF($A327&gt;='DB_FG_243way_Regular Symbol'!G$16,"",IF(E327=0,"",IF(OR(E327=$BW$1,E328=$BW$1,E329=$BW$1,E327=$BX$1,E328=$BX$1,E329=$BX$1),0,1)))</f>
        <v/>
      </c>
      <c r="CA327" s="2" t="str">
        <f>IF($A327&gt;='DB_FG_243way_Regular Symbol'!H$16,"",IF(F327=0,"",IF(OR(F327=$BW$1,F328=$BW$1,F329=$BW$1,F327=$BX$1,F328=$BX$1,F329=$BX$1),0,1)))</f>
        <v/>
      </c>
      <c r="CC327" s="2" t="str">
        <f>IF($A327&gt;='DB_FG_243way_Regular Symbol'!D$16,"",IF(B327=0,"",IF(OR(B327=$BW$1,B328=$BW$1,B329=$BW$1,B327=$CD$1,B328=$CD$1,B329=$CD$1),0,1)))</f>
        <v/>
      </c>
      <c r="CD327" s="2" t="str">
        <f>IF($A327&gt;='DB_FG_243way_Regular Symbol'!E$16,"",IF(C327=0,"",IF(OR(C327=$BW$1,C328=$BW$1,C329=$BW$1,C327=$CD$1,C328=$CD$1,C329=$CD$1),0,1)))</f>
        <v/>
      </c>
      <c r="CE327" s="2" t="str">
        <f>IF($A327&gt;='DB_FG_243way_Regular Symbol'!F$16,"",IF(D327=0,"",IF(OR(D327=$BW$1,D328=$BW$1,D329=$BW$1,D327=$CD$1,D328=$CD$1,D329=$CD$1),0,1)))</f>
        <v/>
      </c>
      <c r="CF327" s="2" t="str">
        <f>IF($A327&gt;='DB_FG_243way_Regular Symbol'!G$16,"",IF(E327=0,"",IF(OR(E327=$BW$1,E328=$BW$1,E329=$BW$1,E327=$CD$1,E328=$CD$1,E329=$CD$1),0,1)))</f>
        <v/>
      </c>
      <c r="CG327" s="2" t="str">
        <f>IF($A327&gt;='DB_FG_243way_Regular Symbol'!H$16,"",IF(F327=0,"",IF(OR(F327=$BW$1,F328=$BW$1,F329=$BW$1,F327=$CD$1,F328=$CD$1,F329=$CD$1),0,1)))</f>
        <v/>
      </c>
      <c r="CI327" s="2" t="str">
        <f>IF($A327&gt;='DB_FG_243way_Regular Symbol'!D$16,"",IF(B327=0,"",IF(OR(B327=$BW$1,B328=$BW$1,B329=$BW$1,B327=$CJ$1,B328=$CJ$1,B329=$CJ$1),0,1)))</f>
        <v/>
      </c>
      <c r="CJ327" s="2" t="str">
        <f>IF($A327&gt;='DB_FG_243way_Regular Symbol'!E$16,"",IF(C327=0,"",IF(OR(C327=$BW$1,C328=$BW$1,C329=$BW$1,C327=$CJ$1,C328=$CJ$1,C329=$CJ$1),0,1)))</f>
        <v/>
      </c>
      <c r="CK327" s="2" t="str">
        <f>IF($A327&gt;='DB_FG_243way_Regular Symbol'!F$16,"",IF(D327=0,"",IF(OR(D327=$BW$1,D328=$BW$1,D329=$BW$1,D327=$CJ$1,D328=$CJ$1,D329=$CJ$1),0,1)))</f>
        <v/>
      </c>
      <c r="CL327" s="2" t="str">
        <f>IF($A327&gt;='DB_FG_243way_Regular Symbol'!G$16,"",IF(E327=0,"",IF(OR(E327=$BW$1,E328=$BW$1,E329=$BW$1,E327=$CJ$1,E328=$CJ$1,E329=$CJ$1),0,1)))</f>
        <v/>
      </c>
      <c r="CM327" s="2" t="str">
        <f>IF($A327&gt;='DB_FG_243way_Regular Symbol'!H$16,"",IF(F327=0,"",IF(OR(F327=$BW$1,F328=$BW$1,F329=$BW$1,F327=$CJ$1,F328=$CJ$1,F329=$CJ$1),0,1)))</f>
        <v/>
      </c>
      <c r="CO327" s="2" t="str">
        <f>IF($A327&gt;='DB_FG_243way_Regular Symbol'!D$16,"",IF(B327=0,"",IF(OR(B327=$BW$1,B328=$BW$1,B329=$BW$1,B327=$CP$1,B328=$CP$1,B329=$CP$1),0,1)))</f>
        <v/>
      </c>
      <c r="CP327" s="2" t="str">
        <f>IF($A327&gt;='DB_FG_243way_Regular Symbol'!E$16,"",IF(C327=0,"",IF(OR(C327=$BW$1,C328=$BW$1,C329=$BW$1,C327=$CP$1,C328=$CP$1,C329=$CP$1),0,1)))</f>
        <v/>
      </c>
      <c r="CQ327" s="2" t="str">
        <f>IF($A327&gt;='DB_FG_243way_Regular Symbol'!F$16,"",IF(D327=0,"",IF(OR(D327=$BW$1,D328=$BW$1,D329=$BW$1,D327=$CP$1,D328=$CP$1,D329=$CP$1),0,1)))</f>
        <v/>
      </c>
      <c r="CR327" s="2" t="str">
        <f>IF($A327&gt;='DB_FG_243way_Regular Symbol'!G$16,"",IF(E327=0,"",IF(OR(E327=$BW$1,E328=$BW$1,E329=$BW$1,E327=$CP$1,E328=$CP$1,E329=$CP$1),0,1)))</f>
        <v/>
      </c>
      <c r="CS327" s="2" t="str">
        <f>IF($A327&gt;='DB_FG_243way_Regular Symbol'!H$16,"",IF(F327=0,"",IF(OR(F327=$BW$1,F328=$BW$1,F329=$BW$1,F327=$CP$1,F328=$CP$1,F329=$CP$1),0,1)))</f>
        <v/>
      </c>
      <c r="CU327" s="2" t="str">
        <f>IF($A327&gt;='DB_FG_243way_Regular Symbol'!D$16,"",IF(B327=0,"",IF(OR(B327=$BW$1,B328=$BW$1,B329=$BW$1,B327=$CV$1,B328=$CV$1,B329=$CV$1),0,1)))</f>
        <v/>
      </c>
      <c r="CV327" s="2" t="str">
        <f>IF($A327&gt;='DB_FG_243way_Regular Symbol'!E$16,"",IF(C327=0,"",IF(OR(C327=$BW$1,C328=$BW$1,C329=$BW$1,C327=$CV$1,C328=$CV$1,C329=$CV$1),0,1)))</f>
        <v/>
      </c>
      <c r="CW327" s="2" t="str">
        <f>IF($A327&gt;='DB_FG_243way_Regular Symbol'!F$16,"",IF(D327=0,"",IF(OR(D327=$BW$1,D328=$BW$1,D329=$BW$1,D327=$CV$1,D328=$CV$1,D329=$CV$1),0,1)))</f>
        <v/>
      </c>
      <c r="CX327" s="2" t="str">
        <f>IF($A327&gt;='DB_FG_243way_Regular Symbol'!G$16,"",IF(E327=0,"",IF(OR(E327=$BW$1,E328=$BW$1,E329=$BW$1,E327=$CV$1,E328=$CV$1,E329=$CV$1),0,1)))</f>
        <v/>
      </c>
      <c r="CY327" s="2" t="str">
        <f>IF($A327&gt;='DB_FG_243way_Regular Symbol'!H$16,"",IF(F327=0,"",IF(OR(F327=$BW$1,F328=$BW$1,F329=$BW$1,F327=$CV$1,F328=$CV$1,F329=$CV$1),0,1)))</f>
        <v/>
      </c>
    </row>
    <row r="328" spans="1:103">
      <c r="A328" s="341">
        <f>IF('DB_FG_243way_Regular Symbol'!L327="","",'DB_FG_243way_Regular Symbol'!L327)</f>
        <v>324</v>
      </c>
      <c r="B328" s="184" t="str">
        <f>IF('DB_FG_243way_Regular Symbol'!M327="",
IF($A328-'DB_FG_243way_Regular Symbol'!D$16&gt;='DB_FG_243way_RegularＸ_W()'!B$2-1,"",VLOOKUP($A328-'DB_FG_243way_Regular Symbol'!D$16,'DB_FG_243way_Regular Symbol'!$L$3:$Q$99,'DB_FG_243way_RegularＸ_W()'!B$3+1,FALSE)),
'DB_FG_243way_Regular Symbol'!M327)</f>
        <v/>
      </c>
      <c r="C328" s="184" t="str">
        <f>IF('DB_FG_243way_Regular Symbol'!N327="",
IF($A328-'DB_FG_243way_Regular Symbol'!E$16&gt;='DB_FG_243way_RegularＸ_W()'!C$2-1,"",VLOOKUP($A328-'DB_FG_243way_Regular Symbol'!E$16,'DB_FG_243way_Regular Symbol'!$L$3:$Q$99,'DB_FG_243way_RegularＸ_W()'!C$3+1,FALSE)),
'DB_FG_243way_Regular Symbol'!N327)</f>
        <v/>
      </c>
      <c r="D328" s="184" t="str">
        <f>IF('DB_FG_243way_Regular Symbol'!O327="",
IF($A328-'DB_FG_243way_Regular Symbol'!F$16&gt;='DB_FG_243way_RegularＸ_W()'!D$2-1,"",VLOOKUP($A328-'DB_FG_243way_Regular Symbol'!F$16,'DB_FG_243way_Regular Symbol'!$L$3:$Q$99,'DB_FG_243way_RegularＸ_W()'!D$3+1,FALSE)),
'DB_FG_243way_Regular Symbol'!O327)</f>
        <v/>
      </c>
      <c r="E328" s="184" t="str">
        <f>IF('DB_FG_243way_Regular Symbol'!P327="",
IF($A328-'DB_FG_243way_Regular Symbol'!G$16&gt;='DB_FG_243way_RegularＸ_W()'!E$2-1,"",VLOOKUP($A328-'DB_FG_243way_Regular Symbol'!G$16,'DB_FG_243way_Regular Symbol'!$L$3:$Q$99,'DB_FG_243way_RegularＸ_W()'!E$3+1,FALSE)),
'DB_FG_243way_Regular Symbol'!P327)</f>
        <v/>
      </c>
      <c r="F328" s="358" t="str">
        <f>IF('DB_FG_243way_Regular Symbol'!Q327="",
IF($A328-'DB_FG_243way_Regular Symbol'!H$16&gt;='DB_FG_243way_RegularＸ_W()'!F$2-1,"",VLOOKUP($A328-'DB_FG_243way_Regular Symbol'!H$16,'DB_FG_243way_Regular Symbol'!$L$3:$Q$99,'DB_FG_243way_RegularＸ_W()'!F$3+1,FALSE)),
'DB_FG_243way_Regular Symbol'!Q327)</f>
        <v/>
      </c>
      <c r="O328" s="342" t="str">
        <f>IF($A328&gt;='DB_FG_243way_Regular Symbol'!D$16,"",IF(B328=0,"",IF(OR(B328=$O$1,B328=$P$1,B329=$O$1,B329=$P$1,B330=$O$1,B330=$P$1),0,1)))</f>
        <v/>
      </c>
      <c r="P328" s="2" t="str">
        <f>IF($A328&gt;='DB_FG_243way_Regular Symbol'!E$16,"",IF(C328=0,"",IF(OR(C328=$O$1,C328=$P$1,C329=$O$1,C329=$P$1,C330=$O$1,C330=$P$1),0,1)))</f>
        <v/>
      </c>
      <c r="Q328" s="2" t="str">
        <f>IF($A328&gt;='DB_FG_243way_Regular Symbol'!F$16,"",IF(D328=0,"",IF(OR(D328=$O$1,D328=$P$1,D329=$O$1,D329=$P$1,D330=$O$1,D330=$P$1),0,1)))</f>
        <v/>
      </c>
      <c r="R328" s="2" t="str">
        <f>IF($A328&gt;='DB_FG_243way_Regular Symbol'!G$16,"",IF(E328=0,"",IF(OR(E328=$O$1,E328=$P$1,E329=$O$1,E329=$P$1,E330=$O$1,E330=$P$1),0,1)))</f>
        <v/>
      </c>
      <c r="S328" s="128" t="str">
        <f>IF($A328&gt;='DB_FG_243way_Regular Symbol'!H$16,"",IF(F328=0,"",IF(OR(F328=$O$1,F328=$P$1,F329=$O$1,F329=$P$1,F330=$O$1,F330=$P$1),0,1)))</f>
        <v/>
      </c>
      <c r="U328" s="342" t="str">
        <f>IF($A328&gt;='DB_FG_243way_Regular Symbol'!D$16,"",IF(B328=0,"",IF(OR(B328=$U$1,B328=$V$1,B329=$U$1,B329=$V$1,B330=$U$1,B330=$V$1),0,1)))</f>
        <v/>
      </c>
      <c r="V328" s="2" t="str">
        <f>IF($A328&gt;='DB_FG_243way_Regular Symbol'!E$16,"",IF(C328=0,"",IF(OR(C328=$U$1,C328=$V$1,C329=$U$1,C329=$V$1,C330=$U$1,C330=$V$1),0,1)))</f>
        <v/>
      </c>
      <c r="W328" s="2" t="str">
        <f>IF($A328&gt;='DB_FG_243way_Regular Symbol'!F$16,"",IF(D328=0,"",IF(OR(D328=$U$1,D328=$V$1,D329=$U$1,D329=$V$1,D330=$U$1,D330=$V$1),0,1)))</f>
        <v/>
      </c>
      <c r="X328" s="2" t="str">
        <f>IF($A328&gt;='DB_FG_243way_Regular Symbol'!G$16,"",IF(E328=0,"",IF(OR(E328=$U$1,E328=$V$1,E329=$U$1,E329=$V$1,E330=$U$1,E330=$V$1),0,1)))</f>
        <v/>
      </c>
      <c r="Y328" s="128" t="str">
        <f>IF($A328&gt;='DB_FG_243way_Regular Symbol'!H$16,"",IF(F328=0,"",IF(OR(F328=$U$1,F328=$V$1,F329=$U$1,F329=$V$1,F330=$U$1,F330=$V$1),0,1)))</f>
        <v/>
      </c>
      <c r="AA328" s="342" t="str">
        <f>IF($A328&gt;='DB_FG_243way_Regular Symbol'!D$16,"",IF(B328=0,"",IF(OR(B328=$AA$1,B328=$AB$1,B329=$AA$1,B329=$AB$1,B330=$AA$1,,B330=$AB$1),0,1)))</f>
        <v/>
      </c>
      <c r="AB328" s="2" t="str">
        <f>IF($A328&gt;='DB_FG_243way_Regular Symbol'!E$16,"",IF(C328=0,"",IF(OR(C328=$AA$1,C328=$AB$1,C329=$AA$1,C329=$AB$1,C330=$AA$1,,C330=$AB$1),0,1)))</f>
        <v/>
      </c>
      <c r="AC328" s="2" t="str">
        <f>IF($A328&gt;='DB_FG_243way_Regular Symbol'!F$16,"",IF(D328=0,"",IF(OR(D328=$AA$1,D328=$AB$1,D329=$AA$1,D329=$AB$1,D330=$AA$1,,D330=$AB$1),0,1)))</f>
        <v/>
      </c>
      <c r="AD328" s="2" t="str">
        <f>IF($A328&gt;='DB_FG_243way_Regular Symbol'!G$16,"",IF(E328=0,"",IF(OR(E328=$AA$1,E328=$AB$1,E329=$AA$1,E329=$AB$1,E330=$AA$1,,E330=$AB$1),0,1)))</f>
        <v/>
      </c>
      <c r="AE328" s="128" t="str">
        <f>IF($A328&gt;='DB_FG_243way_Regular Symbol'!H$16,"",IF(F328=0,"",IF(OR(F328=$AA$1,F328=$AB$1,F329=$AA$1,F329=$AB$1,F330=$AA$1,,F330=$AB$1),0,1)))</f>
        <v/>
      </c>
      <c r="AG328" s="342" t="str">
        <f>IF($A328&gt;='DB_FG_243way_Regular Symbol'!D$16,"",IF(B328=0,"",IF(OR(B328=$AG$1,B328=$AH$1,B329=$AG$1,B329=$AH$1,B330=$AG$1,B330=$AH$1),0,1)))</f>
        <v/>
      </c>
      <c r="AH328" s="2" t="str">
        <f>IF($A328&gt;='DB_FG_243way_Regular Symbol'!E$16,"",IF(C328=0,"",IF(OR(C328=$AG$1,C328=$AH$1,C329=$AG$1,C329=$AH$1,C330=$AG$1,C330=$AH$1),0,1)))</f>
        <v/>
      </c>
      <c r="AI328" s="2" t="str">
        <f>IF($A328&gt;='DB_FG_243way_Regular Symbol'!F$16,"",IF(D328=0,"",IF(OR(D328=$AG$1,D328=$AH$1,D329=$AG$1,D329=$AH$1,D330=$AG$1,D330=$AH$1),0,1)))</f>
        <v/>
      </c>
      <c r="AJ328" s="2" t="str">
        <f>IF($A328&gt;='DB_FG_243way_Regular Symbol'!G$16,"",IF(E328=0,"",IF(OR(E328=$AG$1,E328=$AH$1,E329=$AG$1,E329=$AH$1,E330=$AG$1,E330=$AH$1),0,1)))</f>
        <v/>
      </c>
      <c r="AK328" s="128" t="str">
        <f>IF($A328&gt;='DB_FG_243way_Regular Symbol'!H$16,"",IF(F328=0,"",IF(OR(F328=$AG$1,F328=$AH$1,F329=$AG$1,F329=$AH$1,F330=$AG$1,F330=$AH$1),0,1)))</f>
        <v/>
      </c>
      <c r="AM328" s="342" t="str">
        <f>IF($A328&gt;='DB_FG_243way_Regular Symbol'!D$16,"",IF(B328=0,"",IF(OR(B328=$AM$1,B328=$AN$1,B329=$AM$1,B329=$AN$1,B330=$AM$1,B330=$AN$1),0,1)))</f>
        <v/>
      </c>
      <c r="AN328" s="2" t="str">
        <f>IF($A328&gt;='DB_FG_243way_Regular Symbol'!E$16,"",IF(C328=0,"",IF(OR(C328=$AM$1,C328=$AN$1,C329=$AM$1,C329=$AN$1,C330=$AM$1,C330=$AN$1),0,1)))</f>
        <v/>
      </c>
      <c r="AO328" s="2" t="str">
        <f>IF($A328&gt;='DB_FG_243way_Regular Symbol'!F$16,"",IF(D328=0,"",IF(OR(D328=$AM$1,D328=$AN$1,D329=$AM$1,D329=$AN$1,D330=$AM$1,D330=$AN$1),0,1)))</f>
        <v/>
      </c>
      <c r="AP328" s="2" t="str">
        <f>IF($A328&gt;='DB_FG_243way_Regular Symbol'!G$16,"",IF(E328=0,"",IF(OR(E328=$AM$1,E328=$AN$1,E329=$AM$1,E329=$AN$1,E330=$AM$1,E330=$AN$1),0,1)))</f>
        <v/>
      </c>
      <c r="AQ328" s="128" t="str">
        <f>IF($A328&gt;='DB_FG_243way_Regular Symbol'!H$16,"",IF(F328=0,"",IF(OR(F328=$AM$1,F328=$AN$1,F329=$AM$1,F329=$AN$1,F330=$AM$1,F330=$AN$1),0,1)))</f>
        <v/>
      </c>
      <c r="AS328" s="342" t="str">
        <f>IF($A328&gt;='DB_FG_243way_Regular Symbol'!D$16,"",IF(B328=0,"",IF(OR(B328=$AM$1,B328=$AT$1,B329=$AM$1,B329=$AT$1,B330=$AM$1,B330=$AT$1),0,1)))</f>
        <v/>
      </c>
      <c r="AT328" s="2" t="str">
        <f>IF($A328&gt;='DB_FG_243way_Regular Symbol'!E$16,"",IF(C328=0,"",IF(OR(C328=$AM$1,C328=$AT$1,C329=$AM$1,C329=$AT$1,C330=$AM$1,C330=$AT$1),0,1)))</f>
        <v/>
      </c>
      <c r="AU328" s="2" t="str">
        <f>IF($A328&gt;='DB_FG_243way_Regular Symbol'!F$16,"",IF(D328=0,"",IF(OR(D328=$AM$1,D328=$AT$1,D329=$AM$1,D329=$AT$1,D330=$AM$1,D330=$AT$1),0,1)))</f>
        <v/>
      </c>
      <c r="AV328" s="2" t="str">
        <f>IF($A328&gt;='DB_FG_243way_Regular Symbol'!G$16,"",IF(E328=0,"",IF(OR(E328=$AM$1,E328=$AT$1,E329=$AM$1,E329=$AT$1,E330=$AM$1,E330=$AT$1),0,1)))</f>
        <v/>
      </c>
      <c r="AW328" s="128" t="str">
        <f>IF($A328&gt;='DB_FG_243way_Regular Symbol'!H$16,"",IF(F328=0,"",IF(OR(F328=$AM$1,F328=$AT$1,F329=$AM$1,F329=$AT$1,F330=$AM$1,F330=$AT$1),0,1)))</f>
        <v/>
      </c>
      <c r="AY328" s="342" t="str">
        <f>IF($A328&gt;='DB_FG_243way_Regular Symbol'!D$16,"",IF(B328=0,"",IF(OR(B328=$AM$1,B328=$AZ$1,B329=$AM$1,B329=$AZ$1,B330=$AM$1,B330=$AZ$1),0,1)))</f>
        <v/>
      </c>
      <c r="AZ328" s="2" t="str">
        <f>IF($A328&gt;='DB_FG_243way_Regular Symbol'!E$16,"",IF(C328=0,"",IF(OR(C328=$AM$1,C328=$AZ$1,C329=$AM$1,C329=$AZ$1,C330=$AM$1,C330=$AZ$1),0,1)))</f>
        <v/>
      </c>
      <c r="BA328" s="2" t="str">
        <f>IF($A328&gt;='DB_FG_243way_Regular Symbol'!F$16,"",IF(D328=0,"",IF(OR(D328=$AM$1,D328=$AZ$1,D329=$AM$1,D329=$AZ$1,D330=$AM$1,D330=$AZ$1),0,1)))</f>
        <v/>
      </c>
      <c r="BB328" s="2" t="str">
        <f>IF($A328&gt;='DB_FG_243way_Regular Symbol'!G$16,"",IF(E328=0,"",IF(OR(E328=$AM$1,E328=$AZ$1,E329=$AM$1,E329=$AZ$1,E330=$AM$1,E330=$AZ$1),0,1)))</f>
        <v/>
      </c>
      <c r="BC328" s="128" t="str">
        <f>IF($A328&gt;='DB_FG_243way_Regular Symbol'!H$16,"",IF(F328=0,"",IF(OR(F328=$AM$1,F328=$AZ$1,F329=$AM$1,F329=$AZ$1,F330=$AM$1,F330=$AZ$1),0,1)))</f>
        <v/>
      </c>
      <c r="BE328" s="342"/>
      <c r="BF328" s="2"/>
      <c r="BG328" s="2" t="str">
        <f>IF($A328&gt;='DB_FG_243way_Regular Symbol'!F$16,"",IF(D328=0,"",COUNTIF(D328:D330,$BF$1)))</f>
        <v/>
      </c>
      <c r="BH328" s="2" t="str">
        <f>IF($A328&gt;='DB_FG_243way_Regular Symbol'!G$16,"",IF(E328=0,"",COUNTIF(E328:E330,$BF$1)))</f>
        <v/>
      </c>
      <c r="BI328" s="2" t="str">
        <f>IF($A328&gt;='DB_FG_243way_Regular Symbol'!H$16,"",IF(F328=0,"",COUNTIF(F328:F330,$BF$1)))</f>
        <v/>
      </c>
      <c r="BK328" s="342"/>
      <c r="BL328" s="2"/>
      <c r="BM328" s="2" t="str">
        <f>IF($A328&gt;='DB_FG_243way_Regular Symbol'!F$16,"",IF(D328=0,"",IF(OR(D328=$AM$1,D328=$BL$1,D329=$AM$1,D329=$BL$1,D330=$AM$1,D330=$BL$1),0,1)))</f>
        <v/>
      </c>
      <c r="BN328" s="2" t="str">
        <f>IF($A328&gt;='DB_FG_243way_Regular Symbol'!G$16,"",IF(E328=0,"",IF(OR(E328=$AM$1,E328=$BL$1,E329=$AM$1,E329=$BL$1,E330=$AM$1,E330=$BL$1),0,1)))</f>
        <v/>
      </c>
      <c r="BO328" s="128" t="str">
        <f>IF($A328&gt;='DB_FG_243way_Regular Symbol'!H$16,"",IF(F328=0,"",IF(OR(F328=$AM$1,F328=$BL$1,F329=$AM$1,F329=$BL$1,F330=$AM$1,F330=$BL$1),0,1)))</f>
        <v/>
      </c>
      <c r="BQ328" s="2" t="str">
        <f>IF($A328&gt;='DB_FG_243way_Regular Symbol'!D$16,"",IF(B328=0,"",IF(OR(B328=$BQ$1,B328=$BR$1,B329=$BQ$1,B329=$BR$1,B330=$BQ$1,B330=$BR$1),0,1)))</f>
        <v/>
      </c>
      <c r="BR328" s="2" t="str">
        <f>IF($A328&gt;='DB_FG_243way_Regular Symbol'!E$16,"",IF(C328=0,"",IF(OR(C328=$BQ$1,C328=$BR$1,C329=$BQ$1,C329=$BR$1,C330=$BQ$1,C330=$BR$1),0,1)))</f>
        <v/>
      </c>
      <c r="BS328" s="2" t="str">
        <f>IF($A328&gt;='DB_FG_243way_Regular Symbol'!F$16,"",IF(D328=0,"",IF(OR(D328=$BQ$1,D328=$BR$1,D329=$BQ$1,D329=$BR$1,D330=$BQ$1,D330=$BR$1),0,1)))</f>
        <v/>
      </c>
      <c r="BT328" s="2" t="str">
        <f>IF($A328&gt;='DB_FG_243way_Regular Symbol'!G$16,"",IF(E328=0,"",IF(OR(E328=$BQ$1,E328=$BR$1,E329=$BQ$1,E329=$BR$1,E330=$BQ$1,E330=$BR$1),0,1)))</f>
        <v/>
      </c>
      <c r="BU328" s="2" t="str">
        <f>IF($A328&gt;='DB_FG_243way_Regular Symbol'!H$16,"",IF(F328=0,"",IF(OR(F328=$BQ$1,F328=$BR$1,F329=$BQ$1,F329=$BR$1,F330=$BQ$1,F330=$BR$1),0,1)))</f>
        <v/>
      </c>
      <c r="BW328" s="2" t="str">
        <f>IF($A328&gt;='DB_FG_243way_Regular Symbol'!D$16,"",IF(B328=0,"",IF(OR(B328=$BW$1,B329=$BW$1,B330=$BW$1,B328=$BX$1,B329=$BX$1,B330=$BX$1),0,1)))</f>
        <v/>
      </c>
      <c r="BX328" s="2" t="str">
        <f>IF($A328&gt;='DB_FG_243way_Regular Symbol'!E$16,"",IF(C328=0,"",IF(OR(C328=$BW$1,C329=$BW$1,C330=$BW$1,C328=$BX$1,C329=$BX$1,C330=$BX$1),0,1)))</f>
        <v/>
      </c>
      <c r="BY328" s="2" t="str">
        <f>IF($A328&gt;='DB_FG_243way_Regular Symbol'!F$16,"",IF(D328=0,"",IF(OR(D328=$BW$1,D329=$BW$1,D330=$BW$1,D328=$BX$1,D329=$BX$1,D330=$BX$1),0,1)))</f>
        <v/>
      </c>
      <c r="BZ328" s="2" t="str">
        <f>IF($A328&gt;='DB_FG_243way_Regular Symbol'!G$16,"",IF(E328=0,"",IF(OR(E328=$BW$1,E329=$BW$1,E330=$BW$1,E328=$BX$1,E329=$BX$1,E330=$BX$1),0,1)))</f>
        <v/>
      </c>
      <c r="CA328" s="2" t="str">
        <f>IF($A328&gt;='DB_FG_243way_Regular Symbol'!H$16,"",IF(F328=0,"",IF(OR(F328=$BW$1,F329=$BW$1,F330=$BW$1,F328=$BX$1,F329=$BX$1,F330=$BX$1),0,1)))</f>
        <v/>
      </c>
      <c r="CC328" s="2" t="str">
        <f>IF($A328&gt;='DB_FG_243way_Regular Symbol'!D$16,"",IF(B328=0,"",IF(OR(B328=$BW$1,B329=$BW$1,B330=$BW$1,B328=$CD$1,B329=$CD$1,B330=$CD$1),0,1)))</f>
        <v/>
      </c>
      <c r="CD328" s="2" t="str">
        <f>IF($A328&gt;='DB_FG_243way_Regular Symbol'!E$16,"",IF(C328=0,"",IF(OR(C328=$BW$1,C329=$BW$1,C330=$BW$1,C328=$CD$1,C329=$CD$1,C330=$CD$1),0,1)))</f>
        <v/>
      </c>
      <c r="CE328" s="2" t="str">
        <f>IF($A328&gt;='DB_FG_243way_Regular Symbol'!F$16,"",IF(D328=0,"",IF(OR(D328=$BW$1,D329=$BW$1,D330=$BW$1,D328=$CD$1,D329=$CD$1,D330=$CD$1),0,1)))</f>
        <v/>
      </c>
      <c r="CF328" s="2" t="str">
        <f>IF($A328&gt;='DB_FG_243way_Regular Symbol'!G$16,"",IF(E328=0,"",IF(OR(E328=$BW$1,E329=$BW$1,E330=$BW$1,E328=$CD$1,E329=$CD$1,E330=$CD$1),0,1)))</f>
        <v/>
      </c>
      <c r="CG328" s="2" t="str">
        <f>IF($A328&gt;='DB_FG_243way_Regular Symbol'!H$16,"",IF(F328=0,"",IF(OR(F328=$BW$1,F329=$BW$1,F330=$BW$1,F328=$CD$1,F329=$CD$1,F330=$CD$1),0,1)))</f>
        <v/>
      </c>
      <c r="CI328" s="2" t="str">
        <f>IF($A328&gt;='DB_FG_243way_Regular Symbol'!D$16,"",IF(B328=0,"",IF(OR(B328=$BW$1,B329=$BW$1,B330=$BW$1,B328=$CJ$1,B329=$CJ$1,B330=$CJ$1),0,1)))</f>
        <v/>
      </c>
      <c r="CJ328" s="2" t="str">
        <f>IF($A328&gt;='DB_FG_243way_Regular Symbol'!E$16,"",IF(C328=0,"",IF(OR(C328=$BW$1,C329=$BW$1,C330=$BW$1,C328=$CJ$1,C329=$CJ$1,C330=$CJ$1),0,1)))</f>
        <v/>
      </c>
      <c r="CK328" s="2" t="str">
        <f>IF($A328&gt;='DB_FG_243way_Regular Symbol'!F$16,"",IF(D328=0,"",IF(OR(D328=$BW$1,D329=$BW$1,D330=$BW$1,D328=$CJ$1,D329=$CJ$1,D330=$CJ$1),0,1)))</f>
        <v/>
      </c>
      <c r="CL328" s="2" t="str">
        <f>IF($A328&gt;='DB_FG_243way_Regular Symbol'!G$16,"",IF(E328=0,"",IF(OR(E328=$BW$1,E329=$BW$1,E330=$BW$1,E328=$CJ$1,E329=$CJ$1,E330=$CJ$1),0,1)))</f>
        <v/>
      </c>
      <c r="CM328" s="2" t="str">
        <f>IF($A328&gt;='DB_FG_243way_Regular Symbol'!H$16,"",IF(F328=0,"",IF(OR(F328=$BW$1,F329=$BW$1,F330=$BW$1,F328=$CJ$1,F329=$CJ$1,F330=$CJ$1),0,1)))</f>
        <v/>
      </c>
      <c r="CO328" s="2" t="str">
        <f>IF($A328&gt;='DB_FG_243way_Regular Symbol'!D$16,"",IF(B328=0,"",IF(OR(B328=$BW$1,B329=$BW$1,B330=$BW$1,B328=$CP$1,B329=$CP$1,B330=$CP$1),0,1)))</f>
        <v/>
      </c>
      <c r="CP328" s="2" t="str">
        <f>IF($A328&gt;='DB_FG_243way_Regular Symbol'!E$16,"",IF(C328=0,"",IF(OR(C328=$BW$1,C329=$BW$1,C330=$BW$1,C328=$CP$1,C329=$CP$1,C330=$CP$1),0,1)))</f>
        <v/>
      </c>
      <c r="CQ328" s="2" t="str">
        <f>IF($A328&gt;='DB_FG_243way_Regular Symbol'!F$16,"",IF(D328=0,"",IF(OR(D328=$BW$1,D329=$BW$1,D330=$BW$1,D328=$CP$1,D329=$CP$1,D330=$CP$1),0,1)))</f>
        <v/>
      </c>
      <c r="CR328" s="2" t="str">
        <f>IF($A328&gt;='DB_FG_243way_Regular Symbol'!G$16,"",IF(E328=0,"",IF(OR(E328=$BW$1,E329=$BW$1,E330=$BW$1,E328=$CP$1,E329=$CP$1,E330=$CP$1),0,1)))</f>
        <v/>
      </c>
      <c r="CS328" s="2" t="str">
        <f>IF($A328&gt;='DB_FG_243way_Regular Symbol'!H$16,"",IF(F328=0,"",IF(OR(F328=$BW$1,F329=$BW$1,F330=$BW$1,F328=$CP$1,F329=$CP$1,F330=$CP$1),0,1)))</f>
        <v/>
      </c>
      <c r="CU328" s="2" t="str">
        <f>IF($A328&gt;='DB_FG_243way_Regular Symbol'!D$16,"",IF(B328=0,"",IF(OR(B328=$BW$1,B329=$BW$1,B330=$BW$1,B328=$CV$1,B329=$CV$1,B330=$CV$1),0,1)))</f>
        <v/>
      </c>
      <c r="CV328" s="2" t="str">
        <f>IF($A328&gt;='DB_FG_243way_Regular Symbol'!E$16,"",IF(C328=0,"",IF(OR(C328=$BW$1,C329=$BW$1,C330=$BW$1,C328=$CV$1,C329=$CV$1,C330=$CV$1),0,1)))</f>
        <v/>
      </c>
      <c r="CW328" s="2" t="str">
        <f>IF($A328&gt;='DB_FG_243way_Regular Symbol'!F$16,"",IF(D328=0,"",IF(OR(D328=$BW$1,D329=$BW$1,D330=$BW$1,D328=$CV$1,D329=$CV$1,D330=$CV$1),0,1)))</f>
        <v/>
      </c>
      <c r="CX328" s="2" t="str">
        <f>IF($A328&gt;='DB_FG_243way_Regular Symbol'!G$16,"",IF(E328=0,"",IF(OR(E328=$BW$1,E329=$BW$1,E330=$BW$1,E328=$CV$1,E329=$CV$1,E330=$CV$1),0,1)))</f>
        <v/>
      </c>
      <c r="CY328" s="2" t="str">
        <f>IF($A328&gt;='DB_FG_243way_Regular Symbol'!H$16,"",IF(F328=0,"",IF(OR(F328=$BW$1,F329=$BW$1,F330=$BW$1,F328=$CV$1,F329=$CV$1,F330=$CV$1),0,1)))</f>
        <v/>
      </c>
    </row>
    <row r="329" spans="1:103">
      <c r="A329" s="341">
        <f>IF('DB_FG_243way_Regular Symbol'!L328="","",'DB_FG_243way_Regular Symbol'!L328)</f>
        <v>325</v>
      </c>
      <c r="B329" s="184" t="str">
        <f>IF('DB_FG_243way_Regular Symbol'!M328="",
IF($A329-'DB_FG_243way_Regular Symbol'!D$16&gt;='DB_FG_243way_RegularＸ_W()'!B$2-1,"",VLOOKUP($A329-'DB_FG_243way_Regular Symbol'!D$16,'DB_FG_243way_Regular Symbol'!$L$3:$Q$99,'DB_FG_243way_RegularＸ_W()'!B$3+1,FALSE)),
'DB_FG_243way_Regular Symbol'!M328)</f>
        <v/>
      </c>
      <c r="C329" s="184" t="str">
        <f>IF('DB_FG_243way_Regular Symbol'!N328="",
IF($A329-'DB_FG_243way_Regular Symbol'!E$16&gt;='DB_FG_243way_RegularＸ_W()'!C$2-1,"",VLOOKUP($A329-'DB_FG_243way_Regular Symbol'!E$16,'DB_FG_243way_Regular Symbol'!$L$3:$Q$99,'DB_FG_243way_RegularＸ_W()'!C$3+1,FALSE)),
'DB_FG_243way_Regular Symbol'!N328)</f>
        <v/>
      </c>
      <c r="D329" s="184" t="str">
        <f>IF('DB_FG_243way_Regular Symbol'!O328="",
IF($A329-'DB_FG_243way_Regular Symbol'!F$16&gt;='DB_FG_243way_RegularＸ_W()'!D$2-1,"",VLOOKUP($A329-'DB_FG_243way_Regular Symbol'!F$16,'DB_FG_243way_Regular Symbol'!$L$3:$Q$99,'DB_FG_243way_RegularＸ_W()'!D$3+1,FALSE)),
'DB_FG_243way_Regular Symbol'!O328)</f>
        <v/>
      </c>
      <c r="E329" s="184" t="str">
        <f>IF('DB_FG_243way_Regular Symbol'!P328="",
IF($A329-'DB_FG_243way_Regular Symbol'!G$16&gt;='DB_FG_243way_RegularＸ_W()'!E$2-1,"",VLOOKUP($A329-'DB_FG_243way_Regular Symbol'!G$16,'DB_FG_243way_Regular Symbol'!$L$3:$Q$99,'DB_FG_243way_RegularＸ_W()'!E$3+1,FALSE)),
'DB_FG_243way_Regular Symbol'!P328)</f>
        <v/>
      </c>
      <c r="F329" s="358" t="str">
        <f>IF('DB_FG_243way_Regular Symbol'!Q328="",
IF($A329-'DB_FG_243way_Regular Symbol'!H$16&gt;='DB_FG_243way_RegularＸ_W()'!F$2-1,"",VLOOKUP($A329-'DB_FG_243way_Regular Symbol'!H$16,'DB_FG_243way_Regular Symbol'!$L$3:$Q$99,'DB_FG_243way_RegularＸ_W()'!F$3+1,FALSE)),
'DB_FG_243way_Regular Symbol'!Q328)</f>
        <v/>
      </c>
      <c r="O329" s="342" t="str">
        <f>IF($A329&gt;='DB_FG_243way_Regular Symbol'!D$16,"",IF(B329=0,"",IF(OR(B329=$O$1,B329=$P$1,B330=$O$1,B330=$P$1,B331=$O$1,B331=$P$1),0,1)))</f>
        <v/>
      </c>
      <c r="P329" s="2" t="str">
        <f>IF($A329&gt;='DB_FG_243way_Regular Symbol'!E$16,"",IF(C329=0,"",IF(OR(C329=$O$1,C329=$P$1,C330=$O$1,C330=$P$1,C331=$O$1,C331=$P$1),0,1)))</f>
        <v/>
      </c>
      <c r="Q329" s="2" t="str">
        <f>IF($A329&gt;='DB_FG_243way_Regular Symbol'!F$16,"",IF(D329=0,"",IF(OR(D329=$O$1,D329=$P$1,D330=$O$1,D330=$P$1,D331=$O$1,D331=$P$1),0,1)))</f>
        <v/>
      </c>
      <c r="R329" s="2" t="str">
        <f>IF($A329&gt;='DB_FG_243way_Regular Symbol'!G$16,"",IF(E329=0,"",IF(OR(E329=$O$1,E329=$P$1,E330=$O$1,E330=$P$1,E331=$O$1,E331=$P$1),0,1)))</f>
        <v/>
      </c>
      <c r="S329" s="128" t="str">
        <f>IF($A329&gt;='DB_FG_243way_Regular Symbol'!H$16,"",IF(F329=0,"",IF(OR(F329=$O$1,F329=$P$1,F330=$O$1,F330=$P$1,F331=$O$1,F331=$P$1),0,1)))</f>
        <v/>
      </c>
      <c r="U329" s="342" t="str">
        <f>IF($A329&gt;='DB_FG_243way_Regular Symbol'!D$16,"",IF(B329=0,"",IF(OR(B329=$U$1,B329=$V$1,B330=$U$1,B330=$V$1,B331=$U$1,B331=$V$1),0,1)))</f>
        <v/>
      </c>
      <c r="V329" s="2" t="str">
        <f>IF($A329&gt;='DB_FG_243way_Regular Symbol'!E$16,"",IF(C329=0,"",IF(OR(C329=$U$1,C329=$V$1,C330=$U$1,C330=$V$1,C331=$U$1,C331=$V$1),0,1)))</f>
        <v/>
      </c>
      <c r="W329" s="2" t="str">
        <f>IF($A329&gt;='DB_FG_243way_Regular Symbol'!F$16,"",IF(D329=0,"",IF(OR(D329=$U$1,D329=$V$1,D330=$U$1,D330=$V$1,D331=$U$1,D331=$V$1),0,1)))</f>
        <v/>
      </c>
      <c r="X329" s="2" t="str">
        <f>IF($A329&gt;='DB_FG_243way_Regular Symbol'!G$16,"",IF(E329=0,"",IF(OR(E329=$U$1,E329=$V$1,E330=$U$1,E330=$V$1,E331=$U$1,E331=$V$1),0,1)))</f>
        <v/>
      </c>
      <c r="Y329" s="128" t="str">
        <f>IF($A329&gt;='DB_FG_243way_Regular Symbol'!H$16,"",IF(F329=0,"",IF(OR(F329=$U$1,F329=$V$1,F330=$U$1,F330=$V$1,F331=$U$1,F331=$V$1),0,1)))</f>
        <v/>
      </c>
      <c r="AA329" s="342" t="str">
        <f>IF($A329&gt;='DB_FG_243way_Regular Symbol'!D$16,"",IF(B329=0,"",IF(OR(B329=$AA$1,B329=$AB$1,B330=$AA$1,B330=$AB$1,B331=$AA$1,,B331=$AB$1),0,1)))</f>
        <v/>
      </c>
      <c r="AB329" s="2" t="str">
        <f>IF($A329&gt;='DB_FG_243way_Regular Symbol'!E$16,"",IF(C329=0,"",IF(OR(C329=$AA$1,C329=$AB$1,C330=$AA$1,C330=$AB$1,C331=$AA$1,,C331=$AB$1),0,1)))</f>
        <v/>
      </c>
      <c r="AC329" s="2" t="str">
        <f>IF($A329&gt;='DB_FG_243way_Regular Symbol'!F$16,"",IF(D329=0,"",IF(OR(D329=$AA$1,D329=$AB$1,D330=$AA$1,D330=$AB$1,D331=$AA$1,,D331=$AB$1),0,1)))</f>
        <v/>
      </c>
      <c r="AD329" s="2" t="str">
        <f>IF($A329&gt;='DB_FG_243way_Regular Symbol'!G$16,"",IF(E329=0,"",IF(OR(E329=$AA$1,E329=$AB$1,E330=$AA$1,E330=$AB$1,E331=$AA$1,,E331=$AB$1),0,1)))</f>
        <v/>
      </c>
      <c r="AE329" s="128" t="str">
        <f>IF($A329&gt;='DB_FG_243way_Regular Symbol'!H$16,"",IF(F329=0,"",IF(OR(F329=$AA$1,F329=$AB$1,F330=$AA$1,F330=$AB$1,F331=$AA$1,,F331=$AB$1),0,1)))</f>
        <v/>
      </c>
      <c r="AG329" s="342" t="str">
        <f>IF($A329&gt;='DB_FG_243way_Regular Symbol'!D$16,"",IF(B329=0,"",IF(OR(B329=$AG$1,B329=$AH$1,B330=$AG$1,B330=$AH$1,B331=$AG$1,B331=$AH$1),0,1)))</f>
        <v/>
      </c>
      <c r="AH329" s="2" t="str">
        <f>IF($A329&gt;='DB_FG_243way_Regular Symbol'!E$16,"",IF(C329=0,"",IF(OR(C329=$AG$1,C329=$AH$1,C330=$AG$1,C330=$AH$1,C331=$AG$1,C331=$AH$1),0,1)))</f>
        <v/>
      </c>
      <c r="AI329" s="2" t="str">
        <f>IF($A329&gt;='DB_FG_243way_Regular Symbol'!F$16,"",IF(D329=0,"",IF(OR(D329=$AG$1,D329=$AH$1,D330=$AG$1,D330=$AH$1,D331=$AG$1,D331=$AH$1),0,1)))</f>
        <v/>
      </c>
      <c r="AJ329" s="2" t="str">
        <f>IF($A329&gt;='DB_FG_243way_Regular Symbol'!G$16,"",IF(E329=0,"",IF(OR(E329=$AG$1,E329=$AH$1,E330=$AG$1,E330=$AH$1,E331=$AG$1,E331=$AH$1),0,1)))</f>
        <v/>
      </c>
      <c r="AK329" s="128" t="str">
        <f>IF($A329&gt;='DB_FG_243way_Regular Symbol'!H$16,"",IF(F329=0,"",IF(OR(F329=$AG$1,F329=$AH$1,F330=$AG$1,F330=$AH$1,F331=$AG$1,F331=$AH$1),0,1)))</f>
        <v/>
      </c>
      <c r="AM329" s="342" t="str">
        <f>IF($A329&gt;='DB_FG_243way_Regular Symbol'!D$16,"",IF(B329=0,"",IF(OR(B329=$AM$1,B329=$AN$1,B330=$AM$1,B330=$AN$1,B331=$AM$1,B331=$AN$1),0,1)))</f>
        <v/>
      </c>
      <c r="AN329" s="2" t="str">
        <f>IF($A329&gt;='DB_FG_243way_Regular Symbol'!E$16,"",IF(C329=0,"",IF(OR(C329=$AM$1,C329=$AN$1,C330=$AM$1,C330=$AN$1,C331=$AM$1,C331=$AN$1),0,1)))</f>
        <v/>
      </c>
      <c r="AO329" s="2" t="str">
        <f>IF($A329&gt;='DB_FG_243way_Regular Symbol'!F$16,"",IF(D329=0,"",IF(OR(D329=$AM$1,D329=$AN$1,D330=$AM$1,D330=$AN$1,D331=$AM$1,D331=$AN$1),0,1)))</f>
        <v/>
      </c>
      <c r="AP329" s="2" t="str">
        <f>IF($A329&gt;='DB_FG_243way_Regular Symbol'!G$16,"",IF(E329=0,"",IF(OR(E329=$AM$1,E329=$AN$1,E330=$AM$1,E330=$AN$1,E331=$AM$1,E331=$AN$1),0,1)))</f>
        <v/>
      </c>
      <c r="AQ329" s="128" t="str">
        <f>IF($A329&gt;='DB_FG_243way_Regular Symbol'!H$16,"",IF(F329=0,"",IF(OR(F329=$AM$1,F329=$AN$1,F330=$AM$1,F330=$AN$1,F331=$AM$1,F331=$AN$1),0,1)))</f>
        <v/>
      </c>
      <c r="AS329" s="342" t="str">
        <f>IF($A329&gt;='DB_FG_243way_Regular Symbol'!D$16,"",IF(B329=0,"",IF(OR(B329=$AM$1,B329=$AT$1,B330=$AM$1,B330=$AT$1,B331=$AM$1,B331=$AT$1),0,1)))</f>
        <v/>
      </c>
      <c r="AT329" s="2" t="str">
        <f>IF($A329&gt;='DB_FG_243way_Regular Symbol'!E$16,"",IF(C329=0,"",IF(OR(C329=$AM$1,C329=$AT$1,C330=$AM$1,C330=$AT$1,C331=$AM$1,C331=$AT$1),0,1)))</f>
        <v/>
      </c>
      <c r="AU329" s="2" t="str">
        <f>IF($A329&gt;='DB_FG_243way_Regular Symbol'!F$16,"",IF(D329=0,"",IF(OR(D329=$AM$1,D329=$AT$1,D330=$AM$1,D330=$AT$1,D331=$AM$1,D331=$AT$1),0,1)))</f>
        <v/>
      </c>
      <c r="AV329" s="2" t="str">
        <f>IF($A329&gt;='DB_FG_243way_Regular Symbol'!G$16,"",IF(E329=0,"",IF(OR(E329=$AM$1,E329=$AT$1,E330=$AM$1,E330=$AT$1,E331=$AM$1,E331=$AT$1),0,1)))</f>
        <v/>
      </c>
      <c r="AW329" s="128" t="str">
        <f>IF($A329&gt;='DB_FG_243way_Regular Symbol'!H$16,"",IF(F329=0,"",IF(OR(F329=$AM$1,F329=$AT$1,F330=$AM$1,F330=$AT$1,F331=$AM$1,F331=$AT$1),0,1)))</f>
        <v/>
      </c>
      <c r="AY329" s="342" t="str">
        <f>IF($A329&gt;='DB_FG_243way_Regular Symbol'!D$16,"",IF(B329=0,"",IF(OR(B329=$AM$1,B329=$AZ$1,B330=$AM$1,B330=$AZ$1,B331=$AM$1,B331=$AZ$1),0,1)))</f>
        <v/>
      </c>
      <c r="AZ329" s="2" t="str">
        <f>IF($A329&gt;='DB_FG_243way_Regular Symbol'!E$16,"",IF(C329=0,"",IF(OR(C329=$AM$1,C329=$AZ$1,C330=$AM$1,C330=$AZ$1,C331=$AM$1,C331=$AZ$1),0,1)))</f>
        <v/>
      </c>
      <c r="BA329" s="2" t="str">
        <f>IF($A329&gt;='DB_FG_243way_Regular Symbol'!F$16,"",IF(D329=0,"",IF(OR(D329=$AM$1,D329=$AZ$1,D330=$AM$1,D330=$AZ$1,D331=$AM$1,D331=$AZ$1),0,1)))</f>
        <v/>
      </c>
      <c r="BB329" s="2" t="str">
        <f>IF($A329&gt;='DB_FG_243way_Regular Symbol'!G$16,"",IF(E329=0,"",IF(OR(E329=$AM$1,E329=$AZ$1,E330=$AM$1,E330=$AZ$1,E331=$AM$1,E331=$AZ$1),0,1)))</f>
        <v/>
      </c>
      <c r="BC329" s="128" t="str">
        <f>IF($A329&gt;='DB_FG_243way_Regular Symbol'!H$16,"",IF(F329=0,"",IF(OR(F329=$AM$1,F329=$AZ$1,F330=$AM$1,F330=$AZ$1,F331=$AM$1,F331=$AZ$1),0,1)))</f>
        <v/>
      </c>
      <c r="BE329" s="342"/>
      <c r="BF329" s="2"/>
      <c r="BG329" s="2" t="str">
        <f>IF($A329&gt;='DB_FG_243way_Regular Symbol'!F$16,"",IF(D329=0,"",COUNTIF(D329:D331,$BF$1)))</f>
        <v/>
      </c>
      <c r="BH329" s="2" t="str">
        <f>IF($A329&gt;='DB_FG_243way_Regular Symbol'!G$16,"",IF(E329=0,"",COUNTIF(E329:E331,$BF$1)))</f>
        <v/>
      </c>
      <c r="BI329" s="2" t="str">
        <f>IF($A329&gt;='DB_FG_243way_Regular Symbol'!H$16,"",IF(F329=0,"",COUNTIF(F329:F331,$BF$1)))</f>
        <v/>
      </c>
      <c r="BK329" s="342"/>
      <c r="BL329" s="2"/>
      <c r="BM329" s="2" t="str">
        <f>IF($A329&gt;='DB_FG_243way_Regular Symbol'!F$16,"",IF(D329=0,"",IF(OR(D329=$AM$1,D329=$BL$1,D330=$AM$1,D330=$BL$1,D331=$AM$1,D331=$BL$1),0,1)))</f>
        <v/>
      </c>
      <c r="BN329" s="2" t="str">
        <f>IF($A329&gt;='DB_FG_243way_Regular Symbol'!G$16,"",IF(E329=0,"",IF(OR(E329=$AM$1,E329=$BL$1,E330=$AM$1,E330=$BL$1,E331=$AM$1,E331=$BL$1),0,1)))</f>
        <v/>
      </c>
      <c r="BO329" s="128" t="str">
        <f>IF($A329&gt;='DB_FG_243way_Regular Symbol'!H$16,"",IF(F329=0,"",IF(OR(F329=$AM$1,F329=$BL$1,F330=$AM$1,F330=$BL$1,F331=$AM$1,F331=$BL$1),0,1)))</f>
        <v/>
      </c>
      <c r="BQ329" s="2" t="str">
        <f>IF($A329&gt;='DB_FG_243way_Regular Symbol'!D$16,"",IF(B329=0,"",IF(OR(B329=$BQ$1,B329=$BR$1,B330=$BQ$1,B330=$BR$1,B331=$BQ$1,B331=$BR$1),0,1)))</f>
        <v/>
      </c>
      <c r="BR329" s="2" t="str">
        <f>IF($A329&gt;='DB_FG_243way_Regular Symbol'!E$16,"",IF(C329=0,"",IF(OR(C329=$BQ$1,C329=$BR$1,C330=$BQ$1,C330=$BR$1,C331=$BQ$1,C331=$BR$1),0,1)))</f>
        <v/>
      </c>
      <c r="BS329" s="2" t="str">
        <f>IF($A329&gt;='DB_FG_243way_Regular Symbol'!F$16,"",IF(D329=0,"",IF(OR(D329=$BQ$1,D329=$BR$1,D330=$BQ$1,D330=$BR$1,D331=$BQ$1,D331=$BR$1),0,1)))</f>
        <v/>
      </c>
      <c r="BT329" s="2" t="str">
        <f>IF($A329&gt;='DB_FG_243way_Regular Symbol'!G$16,"",IF(E329=0,"",IF(OR(E329=$BQ$1,E329=$BR$1,E330=$BQ$1,E330=$BR$1,E331=$BQ$1,E331=$BR$1),0,1)))</f>
        <v/>
      </c>
      <c r="BU329" s="2" t="str">
        <f>IF($A329&gt;='DB_FG_243way_Regular Symbol'!H$16,"",IF(F329=0,"",IF(OR(F329=$BQ$1,F329=$BR$1,F330=$BQ$1,F330=$BR$1,F331=$BQ$1,F331=$BR$1),0,1)))</f>
        <v/>
      </c>
      <c r="BW329" s="2" t="str">
        <f>IF($A329&gt;='DB_FG_243way_Regular Symbol'!D$16,"",IF(B329=0,"",IF(OR(B329=$BW$1,B330=$BW$1,B331=$BW$1,B329=$BX$1,B330=$BX$1,B331=$BX$1),0,1)))</f>
        <v/>
      </c>
      <c r="BX329" s="2" t="str">
        <f>IF($A329&gt;='DB_FG_243way_Regular Symbol'!E$16,"",IF(C329=0,"",IF(OR(C329=$BW$1,C330=$BW$1,C331=$BW$1,C329=$BX$1,C330=$BX$1,C331=$BX$1),0,1)))</f>
        <v/>
      </c>
      <c r="BY329" s="2" t="str">
        <f>IF($A329&gt;='DB_FG_243way_Regular Symbol'!F$16,"",IF(D329=0,"",IF(OR(D329=$BW$1,D330=$BW$1,D331=$BW$1,D329=$BX$1,D330=$BX$1,D331=$BX$1),0,1)))</f>
        <v/>
      </c>
      <c r="BZ329" s="2" t="str">
        <f>IF($A329&gt;='DB_FG_243way_Regular Symbol'!G$16,"",IF(E329=0,"",IF(OR(E329=$BW$1,E330=$BW$1,E331=$BW$1,E329=$BX$1,E330=$BX$1,E331=$BX$1),0,1)))</f>
        <v/>
      </c>
      <c r="CA329" s="2" t="str">
        <f>IF($A329&gt;='DB_FG_243way_Regular Symbol'!H$16,"",IF(F329=0,"",IF(OR(F329=$BW$1,F330=$BW$1,F331=$BW$1,F329=$BX$1,F330=$BX$1,F331=$BX$1),0,1)))</f>
        <v/>
      </c>
      <c r="CC329" s="2" t="str">
        <f>IF($A329&gt;='DB_FG_243way_Regular Symbol'!D$16,"",IF(B329=0,"",IF(OR(B329=$BW$1,B330=$BW$1,B331=$BW$1,B329=$CD$1,B330=$CD$1,B331=$CD$1),0,1)))</f>
        <v/>
      </c>
      <c r="CD329" s="2" t="str">
        <f>IF($A329&gt;='DB_FG_243way_Regular Symbol'!E$16,"",IF(C329=0,"",IF(OR(C329=$BW$1,C330=$BW$1,C331=$BW$1,C329=$CD$1,C330=$CD$1,C331=$CD$1),0,1)))</f>
        <v/>
      </c>
      <c r="CE329" s="2" t="str">
        <f>IF($A329&gt;='DB_FG_243way_Regular Symbol'!F$16,"",IF(D329=0,"",IF(OR(D329=$BW$1,D330=$BW$1,D331=$BW$1,D329=$CD$1,D330=$CD$1,D331=$CD$1),0,1)))</f>
        <v/>
      </c>
      <c r="CF329" s="2" t="str">
        <f>IF($A329&gt;='DB_FG_243way_Regular Symbol'!G$16,"",IF(E329=0,"",IF(OR(E329=$BW$1,E330=$BW$1,E331=$BW$1,E329=$CD$1,E330=$CD$1,E331=$CD$1),0,1)))</f>
        <v/>
      </c>
      <c r="CG329" s="2" t="str">
        <f>IF($A329&gt;='DB_FG_243way_Regular Symbol'!H$16,"",IF(F329=0,"",IF(OR(F329=$BW$1,F330=$BW$1,F331=$BW$1,F329=$CD$1,F330=$CD$1,F331=$CD$1),0,1)))</f>
        <v/>
      </c>
      <c r="CI329" s="2" t="str">
        <f>IF($A329&gt;='DB_FG_243way_Regular Symbol'!D$16,"",IF(B329=0,"",IF(OR(B329=$BW$1,B330=$BW$1,B331=$BW$1,B329=$CJ$1,B330=$CJ$1,B331=$CJ$1),0,1)))</f>
        <v/>
      </c>
      <c r="CJ329" s="2" t="str">
        <f>IF($A329&gt;='DB_FG_243way_Regular Symbol'!E$16,"",IF(C329=0,"",IF(OR(C329=$BW$1,C330=$BW$1,C331=$BW$1,C329=$CJ$1,C330=$CJ$1,C331=$CJ$1),0,1)))</f>
        <v/>
      </c>
      <c r="CK329" s="2" t="str">
        <f>IF($A329&gt;='DB_FG_243way_Regular Symbol'!F$16,"",IF(D329=0,"",IF(OR(D329=$BW$1,D330=$BW$1,D331=$BW$1,D329=$CJ$1,D330=$CJ$1,D331=$CJ$1),0,1)))</f>
        <v/>
      </c>
      <c r="CL329" s="2" t="str">
        <f>IF($A329&gt;='DB_FG_243way_Regular Symbol'!G$16,"",IF(E329=0,"",IF(OR(E329=$BW$1,E330=$BW$1,E331=$BW$1,E329=$CJ$1,E330=$CJ$1,E331=$CJ$1),0,1)))</f>
        <v/>
      </c>
      <c r="CM329" s="2" t="str">
        <f>IF($A329&gt;='DB_FG_243way_Regular Symbol'!H$16,"",IF(F329=0,"",IF(OR(F329=$BW$1,F330=$BW$1,F331=$BW$1,F329=$CJ$1,F330=$CJ$1,F331=$CJ$1),0,1)))</f>
        <v/>
      </c>
      <c r="CO329" s="2" t="str">
        <f>IF($A329&gt;='DB_FG_243way_Regular Symbol'!D$16,"",IF(B329=0,"",IF(OR(B329=$BW$1,B330=$BW$1,B331=$BW$1,B329=$CP$1,B330=$CP$1,B331=$CP$1),0,1)))</f>
        <v/>
      </c>
      <c r="CP329" s="2" t="str">
        <f>IF($A329&gt;='DB_FG_243way_Regular Symbol'!E$16,"",IF(C329=0,"",IF(OR(C329=$BW$1,C330=$BW$1,C331=$BW$1,C329=$CP$1,C330=$CP$1,C331=$CP$1),0,1)))</f>
        <v/>
      </c>
      <c r="CQ329" s="2" t="str">
        <f>IF($A329&gt;='DB_FG_243way_Regular Symbol'!F$16,"",IF(D329=0,"",IF(OR(D329=$BW$1,D330=$BW$1,D331=$BW$1,D329=$CP$1,D330=$CP$1,D331=$CP$1),0,1)))</f>
        <v/>
      </c>
      <c r="CR329" s="2" t="str">
        <f>IF($A329&gt;='DB_FG_243way_Regular Symbol'!G$16,"",IF(E329=0,"",IF(OR(E329=$BW$1,E330=$BW$1,E331=$BW$1,E329=$CP$1,E330=$CP$1,E331=$CP$1),0,1)))</f>
        <v/>
      </c>
      <c r="CS329" s="2" t="str">
        <f>IF($A329&gt;='DB_FG_243way_Regular Symbol'!H$16,"",IF(F329=0,"",IF(OR(F329=$BW$1,F330=$BW$1,F331=$BW$1,F329=$CP$1,F330=$CP$1,F331=$CP$1),0,1)))</f>
        <v/>
      </c>
      <c r="CU329" s="2" t="str">
        <f>IF($A329&gt;='DB_FG_243way_Regular Symbol'!D$16,"",IF(B329=0,"",IF(OR(B329=$BW$1,B330=$BW$1,B331=$BW$1,B329=$CV$1,B330=$CV$1,B331=$CV$1),0,1)))</f>
        <v/>
      </c>
      <c r="CV329" s="2" t="str">
        <f>IF($A329&gt;='DB_FG_243way_Regular Symbol'!E$16,"",IF(C329=0,"",IF(OR(C329=$BW$1,C330=$BW$1,C331=$BW$1,C329=$CV$1,C330=$CV$1,C331=$CV$1),0,1)))</f>
        <v/>
      </c>
      <c r="CW329" s="2" t="str">
        <f>IF($A329&gt;='DB_FG_243way_Regular Symbol'!F$16,"",IF(D329=0,"",IF(OR(D329=$BW$1,D330=$BW$1,D331=$BW$1,D329=$CV$1,D330=$CV$1,D331=$CV$1),0,1)))</f>
        <v/>
      </c>
      <c r="CX329" s="2" t="str">
        <f>IF($A329&gt;='DB_FG_243way_Regular Symbol'!G$16,"",IF(E329=0,"",IF(OR(E329=$BW$1,E330=$BW$1,E331=$BW$1,E329=$CV$1,E330=$CV$1,E331=$CV$1),0,1)))</f>
        <v/>
      </c>
      <c r="CY329" s="2" t="str">
        <f>IF($A329&gt;='DB_FG_243way_Regular Symbol'!H$16,"",IF(F329=0,"",IF(OR(F329=$BW$1,F330=$BW$1,F331=$BW$1,F329=$CV$1,F330=$CV$1,F331=$CV$1),0,1)))</f>
        <v/>
      </c>
    </row>
    <row r="330" spans="1:103">
      <c r="A330" s="341">
        <f>IF('DB_FG_243way_Regular Symbol'!L329="","",'DB_FG_243way_Regular Symbol'!L329)</f>
        <v>326</v>
      </c>
      <c r="B330" s="184" t="str">
        <f>IF('DB_FG_243way_Regular Symbol'!M329="",
IF($A330-'DB_FG_243way_Regular Symbol'!D$16&gt;='DB_FG_243way_RegularＸ_W()'!B$2-1,"",VLOOKUP($A330-'DB_FG_243way_Regular Symbol'!D$16,'DB_FG_243way_Regular Symbol'!$L$3:$Q$99,'DB_FG_243way_RegularＸ_W()'!B$3+1,FALSE)),
'DB_FG_243way_Regular Symbol'!M329)</f>
        <v/>
      </c>
      <c r="C330" s="184" t="str">
        <f>IF('DB_FG_243way_Regular Symbol'!N329="",
IF($A330-'DB_FG_243way_Regular Symbol'!E$16&gt;='DB_FG_243way_RegularＸ_W()'!C$2-1,"",VLOOKUP($A330-'DB_FG_243way_Regular Symbol'!E$16,'DB_FG_243way_Regular Symbol'!$L$3:$Q$99,'DB_FG_243way_RegularＸ_W()'!C$3+1,FALSE)),
'DB_FG_243way_Regular Symbol'!N329)</f>
        <v/>
      </c>
      <c r="D330" s="184" t="str">
        <f>IF('DB_FG_243way_Regular Symbol'!O329="",
IF($A330-'DB_FG_243way_Regular Symbol'!F$16&gt;='DB_FG_243way_RegularＸ_W()'!D$2-1,"",VLOOKUP($A330-'DB_FG_243way_Regular Symbol'!F$16,'DB_FG_243way_Regular Symbol'!$L$3:$Q$99,'DB_FG_243way_RegularＸ_W()'!D$3+1,FALSE)),
'DB_FG_243way_Regular Symbol'!O329)</f>
        <v/>
      </c>
      <c r="E330" s="184" t="str">
        <f>IF('DB_FG_243way_Regular Symbol'!P329="",
IF($A330-'DB_FG_243way_Regular Symbol'!G$16&gt;='DB_FG_243way_RegularＸ_W()'!E$2-1,"",VLOOKUP($A330-'DB_FG_243way_Regular Symbol'!G$16,'DB_FG_243way_Regular Symbol'!$L$3:$Q$99,'DB_FG_243way_RegularＸ_W()'!E$3+1,FALSE)),
'DB_FG_243way_Regular Symbol'!P329)</f>
        <v/>
      </c>
      <c r="F330" s="358" t="str">
        <f>IF('DB_FG_243way_Regular Symbol'!Q329="",
IF($A330-'DB_FG_243way_Regular Symbol'!H$16&gt;='DB_FG_243way_RegularＸ_W()'!F$2-1,"",VLOOKUP($A330-'DB_FG_243way_Regular Symbol'!H$16,'DB_FG_243way_Regular Symbol'!$L$3:$Q$99,'DB_FG_243way_RegularＸ_W()'!F$3+1,FALSE)),
'DB_FG_243way_Regular Symbol'!Q329)</f>
        <v/>
      </c>
      <c r="O330" s="342" t="str">
        <f>IF($A330&gt;='DB_FG_243way_Regular Symbol'!D$16,"",IF(B330=0,"",IF(OR(B330=$O$1,B330=$P$1,B331=$O$1,B331=$P$1,B332=$O$1,B332=$P$1),0,1)))</f>
        <v/>
      </c>
      <c r="P330" s="2" t="str">
        <f>IF($A330&gt;='DB_FG_243way_Regular Symbol'!E$16,"",IF(C330=0,"",IF(OR(C330=$O$1,C330=$P$1,C331=$O$1,C331=$P$1,C332=$O$1,C332=$P$1),0,1)))</f>
        <v/>
      </c>
      <c r="Q330" s="2" t="str">
        <f>IF($A330&gt;='DB_FG_243way_Regular Symbol'!F$16,"",IF(D330=0,"",IF(OR(D330=$O$1,D330=$P$1,D331=$O$1,D331=$P$1,D332=$O$1,D332=$P$1),0,1)))</f>
        <v/>
      </c>
      <c r="R330" s="2" t="str">
        <f>IF($A330&gt;='DB_FG_243way_Regular Symbol'!G$16,"",IF(E330=0,"",IF(OR(E330=$O$1,E330=$P$1,E331=$O$1,E331=$P$1,E332=$O$1,E332=$P$1),0,1)))</f>
        <v/>
      </c>
      <c r="S330" s="128" t="str">
        <f>IF($A330&gt;='DB_FG_243way_Regular Symbol'!H$16,"",IF(F330=0,"",IF(OR(F330=$O$1,F330=$P$1,F331=$O$1,F331=$P$1,F332=$O$1,F332=$P$1),0,1)))</f>
        <v/>
      </c>
      <c r="U330" s="342" t="str">
        <f>IF($A330&gt;='DB_FG_243way_Regular Symbol'!D$16,"",IF(B330=0,"",IF(OR(B330=$U$1,B330=$V$1,B331=$U$1,B331=$V$1,B332=$U$1,B332=$V$1),0,1)))</f>
        <v/>
      </c>
      <c r="V330" s="2" t="str">
        <f>IF($A330&gt;='DB_FG_243way_Regular Symbol'!E$16,"",IF(C330=0,"",IF(OR(C330=$U$1,C330=$V$1,C331=$U$1,C331=$V$1,C332=$U$1,C332=$V$1),0,1)))</f>
        <v/>
      </c>
      <c r="W330" s="2" t="str">
        <f>IF($A330&gt;='DB_FG_243way_Regular Symbol'!F$16,"",IF(D330=0,"",IF(OR(D330=$U$1,D330=$V$1,D331=$U$1,D331=$V$1,D332=$U$1,D332=$V$1),0,1)))</f>
        <v/>
      </c>
      <c r="X330" s="2" t="str">
        <f>IF($A330&gt;='DB_FG_243way_Regular Symbol'!G$16,"",IF(E330=0,"",IF(OR(E330=$U$1,E330=$V$1,E331=$U$1,E331=$V$1,E332=$U$1,E332=$V$1),0,1)))</f>
        <v/>
      </c>
      <c r="Y330" s="128" t="str">
        <f>IF($A330&gt;='DB_FG_243way_Regular Symbol'!H$16,"",IF(F330=0,"",IF(OR(F330=$U$1,F330=$V$1,F331=$U$1,F331=$V$1,F332=$U$1,F332=$V$1),0,1)))</f>
        <v/>
      </c>
      <c r="AA330" s="342" t="str">
        <f>IF($A330&gt;='DB_FG_243way_Regular Symbol'!D$16,"",IF(B330=0,"",IF(OR(B330=$AA$1,B330=$AB$1,B331=$AA$1,B331=$AB$1,B332=$AA$1,,B332=$AB$1),0,1)))</f>
        <v/>
      </c>
      <c r="AB330" s="2" t="str">
        <f>IF($A330&gt;='DB_FG_243way_Regular Symbol'!E$16,"",IF(C330=0,"",IF(OR(C330=$AA$1,C330=$AB$1,C331=$AA$1,C331=$AB$1,C332=$AA$1,,C332=$AB$1),0,1)))</f>
        <v/>
      </c>
      <c r="AC330" s="2" t="str">
        <f>IF($A330&gt;='DB_FG_243way_Regular Symbol'!F$16,"",IF(D330=0,"",IF(OR(D330=$AA$1,D330=$AB$1,D331=$AA$1,D331=$AB$1,D332=$AA$1,,D332=$AB$1),0,1)))</f>
        <v/>
      </c>
      <c r="AD330" s="2" t="str">
        <f>IF($A330&gt;='DB_FG_243way_Regular Symbol'!G$16,"",IF(E330=0,"",IF(OR(E330=$AA$1,E330=$AB$1,E331=$AA$1,E331=$AB$1,E332=$AA$1,,E332=$AB$1),0,1)))</f>
        <v/>
      </c>
      <c r="AE330" s="128" t="str">
        <f>IF($A330&gt;='DB_FG_243way_Regular Symbol'!H$16,"",IF(F330=0,"",IF(OR(F330=$AA$1,F330=$AB$1,F331=$AA$1,F331=$AB$1,F332=$AA$1,,F332=$AB$1),0,1)))</f>
        <v/>
      </c>
      <c r="AG330" s="342" t="str">
        <f>IF($A330&gt;='DB_FG_243way_Regular Symbol'!D$16,"",IF(B330=0,"",IF(OR(B330=$AG$1,B330=$AH$1,B331=$AG$1,B331=$AH$1,B332=$AG$1,B332=$AH$1),0,1)))</f>
        <v/>
      </c>
      <c r="AH330" s="2" t="str">
        <f>IF($A330&gt;='DB_FG_243way_Regular Symbol'!E$16,"",IF(C330=0,"",IF(OR(C330=$AG$1,C330=$AH$1,C331=$AG$1,C331=$AH$1,C332=$AG$1,C332=$AH$1),0,1)))</f>
        <v/>
      </c>
      <c r="AI330" s="2" t="str">
        <f>IF($A330&gt;='DB_FG_243way_Regular Symbol'!F$16,"",IF(D330=0,"",IF(OR(D330=$AG$1,D330=$AH$1,D331=$AG$1,D331=$AH$1,D332=$AG$1,D332=$AH$1),0,1)))</f>
        <v/>
      </c>
      <c r="AJ330" s="2" t="str">
        <f>IF($A330&gt;='DB_FG_243way_Regular Symbol'!G$16,"",IF(E330=0,"",IF(OR(E330=$AG$1,E330=$AH$1,E331=$AG$1,E331=$AH$1,E332=$AG$1,E332=$AH$1),0,1)))</f>
        <v/>
      </c>
      <c r="AK330" s="128" t="str">
        <f>IF($A330&gt;='DB_FG_243way_Regular Symbol'!H$16,"",IF(F330=0,"",IF(OR(F330=$AG$1,F330=$AH$1,F331=$AG$1,F331=$AH$1,F332=$AG$1,F332=$AH$1),0,1)))</f>
        <v/>
      </c>
      <c r="AM330" s="342" t="str">
        <f>IF($A330&gt;='DB_FG_243way_Regular Symbol'!D$16,"",IF(B330=0,"",IF(OR(B330=$AM$1,B330=$AN$1,B331=$AM$1,B331=$AN$1,B332=$AM$1,B332=$AN$1),0,1)))</f>
        <v/>
      </c>
      <c r="AN330" s="2" t="str">
        <f>IF($A330&gt;='DB_FG_243way_Regular Symbol'!E$16,"",IF(C330=0,"",IF(OR(C330=$AM$1,C330=$AN$1,C331=$AM$1,C331=$AN$1,C332=$AM$1,C332=$AN$1),0,1)))</f>
        <v/>
      </c>
      <c r="AO330" s="2" t="str">
        <f>IF($A330&gt;='DB_FG_243way_Regular Symbol'!F$16,"",IF(D330=0,"",IF(OR(D330=$AM$1,D330=$AN$1,D331=$AM$1,D331=$AN$1,D332=$AM$1,D332=$AN$1),0,1)))</f>
        <v/>
      </c>
      <c r="AP330" s="2" t="str">
        <f>IF($A330&gt;='DB_FG_243way_Regular Symbol'!G$16,"",IF(E330=0,"",IF(OR(E330=$AM$1,E330=$AN$1,E331=$AM$1,E331=$AN$1,E332=$AM$1,E332=$AN$1),0,1)))</f>
        <v/>
      </c>
      <c r="AQ330" s="128" t="str">
        <f>IF($A330&gt;='DB_FG_243way_Regular Symbol'!H$16,"",IF(F330=0,"",IF(OR(F330=$AM$1,F330=$AN$1,F331=$AM$1,F331=$AN$1,F332=$AM$1,F332=$AN$1),0,1)))</f>
        <v/>
      </c>
      <c r="AS330" s="342" t="str">
        <f>IF($A330&gt;='DB_FG_243way_Regular Symbol'!D$16,"",IF(B330=0,"",IF(OR(B330=$AM$1,B330=$AT$1,B331=$AM$1,B331=$AT$1,B332=$AM$1,B332=$AT$1),0,1)))</f>
        <v/>
      </c>
      <c r="AT330" s="2" t="str">
        <f>IF($A330&gt;='DB_FG_243way_Regular Symbol'!E$16,"",IF(C330=0,"",IF(OR(C330=$AM$1,C330=$AT$1,C331=$AM$1,C331=$AT$1,C332=$AM$1,C332=$AT$1),0,1)))</f>
        <v/>
      </c>
      <c r="AU330" s="2" t="str">
        <f>IF($A330&gt;='DB_FG_243way_Regular Symbol'!F$16,"",IF(D330=0,"",IF(OR(D330=$AM$1,D330=$AT$1,D331=$AM$1,D331=$AT$1,D332=$AM$1,D332=$AT$1),0,1)))</f>
        <v/>
      </c>
      <c r="AV330" s="2" t="str">
        <f>IF($A330&gt;='DB_FG_243way_Regular Symbol'!G$16,"",IF(E330=0,"",IF(OR(E330=$AM$1,E330=$AT$1,E331=$AM$1,E331=$AT$1,E332=$AM$1,E332=$AT$1),0,1)))</f>
        <v/>
      </c>
      <c r="AW330" s="128" t="str">
        <f>IF($A330&gt;='DB_FG_243way_Regular Symbol'!H$16,"",IF(F330=0,"",IF(OR(F330=$AM$1,F330=$AT$1,F331=$AM$1,F331=$AT$1,F332=$AM$1,F332=$AT$1),0,1)))</f>
        <v/>
      </c>
      <c r="AY330" s="342" t="str">
        <f>IF($A330&gt;='DB_FG_243way_Regular Symbol'!D$16,"",IF(B330=0,"",IF(OR(B330=$AM$1,B330=$AZ$1,B331=$AM$1,B331=$AZ$1,B332=$AM$1,B332=$AZ$1),0,1)))</f>
        <v/>
      </c>
      <c r="AZ330" s="2" t="str">
        <f>IF($A330&gt;='DB_FG_243way_Regular Symbol'!E$16,"",IF(C330=0,"",IF(OR(C330=$AM$1,C330=$AZ$1,C331=$AM$1,C331=$AZ$1,C332=$AM$1,C332=$AZ$1),0,1)))</f>
        <v/>
      </c>
      <c r="BA330" s="2" t="str">
        <f>IF($A330&gt;='DB_FG_243way_Regular Symbol'!F$16,"",IF(D330=0,"",IF(OR(D330=$AM$1,D330=$AZ$1,D331=$AM$1,D331=$AZ$1,D332=$AM$1,D332=$AZ$1),0,1)))</f>
        <v/>
      </c>
      <c r="BB330" s="2" t="str">
        <f>IF($A330&gt;='DB_FG_243way_Regular Symbol'!G$16,"",IF(E330=0,"",IF(OR(E330=$AM$1,E330=$AZ$1,E331=$AM$1,E331=$AZ$1,E332=$AM$1,E332=$AZ$1),0,1)))</f>
        <v/>
      </c>
      <c r="BC330" s="128" t="str">
        <f>IF($A330&gt;='DB_FG_243way_Regular Symbol'!H$16,"",IF(F330=0,"",IF(OR(F330=$AM$1,F330=$AZ$1,F331=$AM$1,F331=$AZ$1,F332=$AM$1,F332=$AZ$1),0,1)))</f>
        <v/>
      </c>
      <c r="BE330" s="342"/>
      <c r="BF330" s="2"/>
      <c r="BG330" s="2" t="str">
        <f>IF($A330&gt;='DB_FG_243way_Regular Symbol'!F$16,"",IF(D330=0,"",COUNTIF(D330:D332,$BF$1)))</f>
        <v/>
      </c>
      <c r="BH330" s="2" t="str">
        <f>IF($A330&gt;='DB_FG_243way_Regular Symbol'!G$16,"",IF(E330=0,"",COUNTIF(E330:E332,$BF$1)))</f>
        <v/>
      </c>
      <c r="BI330" s="2" t="str">
        <f>IF($A330&gt;='DB_FG_243way_Regular Symbol'!H$16,"",IF(F330=0,"",COUNTIF(F330:F332,$BF$1)))</f>
        <v/>
      </c>
      <c r="BK330" s="342"/>
      <c r="BL330" s="2"/>
      <c r="BM330" s="2" t="str">
        <f>IF($A330&gt;='DB_FG_243way_Regular Symbol'!F$16,"",IF(D330=0,"",IF(OR(D330=$AM$1,D330=$BL$1,D331=$AM$1,D331=$BL$1,D332=$AM$1,D332=$BL$1),0,1)))</f>
        <v/>
      </c>
      <c r="BN330" s="2" t="str">
        <f>IF($A330&gt;='DB_FG_243way_Regular Symbol'!G$16,"",IF(E330=0,"",IF(OR(E330=$AM$1,E330=$BL$1,E331=$AM$1,E331=$BL$1,E332=$AM$1,E332=$BL$1),0,1)))</f>
        <v/>
      </c>
      <c r="BO330" s="128" t="str">
        <f>IF($A330&gt;='DB_FG_243way_Regular Symbol'!H$16,"",IF(F330=0,"",IF(OR(F330=$AM$1,F330=$BL$1,F331=$AM$1,F331=$BL$1,F332=$AM$1,F332=$BL$1),0,1)))</f>
        <v/>
      </c>
      <c r="BQ330" s="2" t="str">
        <f>IF($A330&gt;='DB_FG_243way_Regular Symbol'!D$16,"",IF(B330=0,"",IF(OR(B330=$BQ$1,B330=$BR$1,B331=$BQ$1,B331=$BR$1,B332=$BQ$1,B332=$BR$1),0,1)))</f>
        <v/>
      </c>
      <c r="BR330" s="2" t="str">
        <f>IF($A330&gt;='DB_FG_243way_Regular Symbol'!E$16,"",IF(C330=0,"",IF(OR(C330=$BQ$1,C330=$BR$1,C331=$BQ$1,C331=$BR$1,C332=$BQ$1,C332=$BR$1),0,1)))</f>
        <v/>
      </c>
      <c r="BS330" s="2" t="str">
        <f>IF($A330&gt;='DB_FG_243way_Regular Symbol'!F$16,"",IF(D330=0,"",IF(OR(D330=$BQ$1,D330=$BR$1,D331=$BQ$1,D331=$BR$1,D332=$BQ$1,D332=$BR$1),0,1)))</f>
        <v/>
      </c>
      <c r="BT330" s="2" t="str">
        <f>IF($A330&gt;='DB_FG_243way_Regular Symbol'!G$16,"",IF(E330=0,"",IF(OR(E330=$BQ$1,E330=$BR$1,E331=$BQ$1,E331=$BR$1,E332=$BQ$1,E332=$BR$1),0,1)))</f>
        <v/>
      </c>
      <c r="BU330" s="2" t="str">
        <f>IF($A330&gt;='DB_FG_243way_Regular Symbol'!H$16,"",IF(F330=0,"",IF(OR(F330=$BQ$1,F330=$BR$1,F331=$BQ$1,F331=$BR$1,F332=$BQ$1,F332=$BR$1),0,1)))</f>
        <v/>
      </c>
      <c r="BW330" s="2" t="str">
        <f>IF($A330&gt;='DB_FG_243way_Regular Symbol'!D$16,"",IF(B330=0,"",IF(OR(B330=$BW$1,B331=$BW$1,B332=$BW$1,B330=$BX$1,B331=$BX$1,B332=$BX$1),0,1)))</f>
        <v/>
      </c>
      <c r="BX330" s="2" t="str">
        <f>IF($A330&gt;='DB_FG_243way_Regular Symbol'!E$16,"",IF(C330=0,"",IF(OR(C330=$BW$1,C331=$BW$1,C332=$BW$1,C330=$BX$1,C331=$BX$1,C332=$BX$1),0,1)))</f>
        <v/>
      </c>
      <c r="BY330" s="2" t="str">
        <f>IF($A330&gt;='DB_FG_243way_Regular Symbol'!F$16,"",IF(D330=0,"",IF(OR(D330=$BW$1,D331=$BW$1,D332=$BW$1,D330=$BX$1,D331=$BX$1,D332=$BX$1),0,1)))</f>
        <v/>
      </c>
      <c r="BZ330" s="2" t="str">
        <f>IF($A330&gt;='DB_FG_243way_Regular Symbol'!G$16,"",IF(E330=0,"",IF(OR(E330=$BW$1,E331=$BW$1,E332=$BW$1,E330=$BX$1,E331=$BX$1,E332=$BX$1),0,1)))</f>
        <v/>
      </c>
      <c r="CA330" s="2" t="str">
        <f>IF($A330&gt;='DB_FG_243way_Regular Symbol'!H$16,"",IF(F330=0,"",IF(OR(F330=$BW$1,F331=$BW$1,F332=$BW$1,F330=$BX$1,F331=$BX$1,F332=$BX$1),0,1)))</f>
        <v/>
      </c>
      <c r="CC330" s="2" t="str">
        <f>IF($A330&gt;='DB_FG_243way_Regular Symbol'!D$16,"",IF(B330=0,"",IF(OR(B330=$BW$1,B331=$BW$1,B332=$BW$1,B330=$CD$1,B331=$CD$1,B332=$CD$1),0,1)))</f>
        <v/>
      </c>
      <c r="CD330" s="2" t="str">
        <f>IF($A330&gt;='DB_FG_243way_Regular Symbol'!E$16,"",IF(C330=0,"",IF(OR(C330=$BW$1,C331=$BW$1,C332=$BW$1,C330=$CD$1,C331=$CD$1,C332=$CD$1),0,1)))</f>
        <v/>
      </c>
      <c r="CE330" s="2" t="str">
        <f>IF($A330&gt;='DB_FG_243way_Regular Symbol'!F$16,"",IF(D330=0,"",IF(OR(D330=$BW$1,D331=$BW$1,D332=$BW$1,D330=$CD$1,D331=$CD$1,D332=$CD$1),0,1)))</f>
        <v/>
      </c>
      <c r="CF330" s="2" t="str">
        <f>IF($A330&gt;='DB_FG_243way_Regular Symbol'!G$16,"",IF(E330=0,"",IF(OR(E330=$BW$1,E331=$BW$1,E332=$BW$1,E330=$CD$1,E331=$CD$1,E332=$CD$1),0,1)))</f>
        <v/>
      </c>
      <c r="CG330" s="2" t="str">
        <f>IF($A330&gt;='DB_FG_243way_Regular Symbol'!H$16,"",IF(F330=0,"",IF(OR(F330=$BW$1,F331=$BW$1,F332=$BW$1,F330=$CD$1,F331=$CD$1,F332=$CD$1),0,1)))</f>
        <v/>
      </c>
      <c r="CI330" s="2" t="str">
        <f>IF($A330&gt;='DB_FG_243way_Regular Symbol'!D$16,"",IF(B330=0,"",IF(OR(B330=$BW$1,B331=$BW$1,B332=$BW$1,B330=$CJ$1,B331=$CJ$1,B332=$CJ$1),0,1)))</f>
        <v/>
      </c>
      <c r="CJ330" s="2" t="str">
        <f>IF($A330&gt;='DB_FG_243way_Regular Symbol'!E$16,"",IF(C330=0,"",IF(OR(C330=$BW$1,C331=$BW$1,C332=$BW$1,C330=$CJ$1,C331=$CJ$1,C332=$CJ$1),0,1)))</f>
        <v/>
      </c>
      <c r="CK330" s="2" t="str">
        <f>IF($A330&gt;='DB_FG_243way_Regular Symbol'!F$16,"",IF(D330=0,"",IF(OR(D330=$BW$1,D331=$BW$1,D332=$BW$1,D330=$CJ$1,D331=$CJ$1,D332=$CJ$1),0,1)))</f>
        <v/>
      </c>
      <c r="CL330" s="2" t="str">
        <f>IF($A330&gt;='DB_FG_243way_Regular Symbol'!G$16,"",IF(E330=0,"",IF(OR(E330=$BW$1,E331=$BW$1,E332=$BW$1,E330=$CJ$1,E331=$CJ$1,E332=$CJ$1),0,1)))</f>
        <v/>
      </c>
      <c r="CM330" s="2" t="str">
        <f>IF($A330&gt;='DB_FG_243way_Regular Symbol'!H$16,"",IF(F330=0,"",IF(OR(F330=$BW$1,F331=$BW$1,F332=$BW$1,F330=$CJ$1,F331=$CJ$1,F332=$CJ$1),0,1)))</f>
        <v/>
      </c>
      <c r="CO330" s="2" t="str">
        <f>IF($A330&gt;='DB_FG_243way_Regular Symbol'!D$16,"",IF(B330=0,"",IF(OR(B330=$BW$1,B331=$BW$1,B332=$BW$1,B330=$CP$1,B331=$CP$1,B332=$CP$1),0,1)))</f>
        <v/>
      </c>
      <c r="CP330" s="2" t="str">
        <f>IF($A330&gt;='DB_FG_243way_Regular Symbol'!E$16,"",IF(C330=0,"",IF(OR(C330=$BW$1,C331=$BW$1,C332=$BW$1,C330=$CP$1,C331=$CP$1,C332=$CP$1),0,1)))</f>
        <v/>
      </c>
      <c r="CQ330" s="2" t="str">
        <f>IF($A330&gt;='DB_FG_243way_Regular Symbol'!F$16,"",IF(D330=0,"",IF(OR(D330=$BW$1,D331=$BW$1,D332=$BW$1,D330=$CP$1,D331=$CP$1,D332=$CP$1),0,1)))</f>
        <v/>
      </c>
      <c r="CR330" s="2" t="str">
        <f>IF($A330&gt;='DB_FG_243way_Regular Symbol'!G$16,"",IF(E330=0,"",IF(OR(E330=$BW$1,E331=$BW$1,E332=$BW$1,E330=$CP$1,E331=$CP$1,E332=$CP$1),0,1)))</f>
        <v/>
      </c>
      <c r="CS330" s="2" t="str">
        <f>IF($A330&gt;='DB_FG_243way_Regular Symbol'!H$16,"",IF(F330=0,"",IF(OR(F330=$BW$1,F331=$BW$1,F332=$BW$1,F330=$CP$1,F331=$CP$1,F332=$CP$1),0,1)))</f>
        <v/>
      </c>
      <c r="CU330" s="2" t="str">
        <f>IF($A330&gt;='DB_FG_243way_Regular Symbol'!D$16,"",IF(B330=0,"",IF(OR(B330=$BW$1,B331=$BW$1,B332=$BW$1,B330=$CV$1,B331=$CV$1,B332=$CV$1),0,1)))</f>
        <v/>
      </c>
      <c r="CV330" s="2" t="str">
        <f>IF($A330&gt;='DB_FG_243way_Regular Symbol'!E$16,"",IF(C330=0,"",IF(OR(C330=$BW$1,C331=$BW$1,C332=$BW$1,C330=$CV$1,C331=$CV$1,C332=$CV$1),0,1)))</f>
        <v/>
      </c>
      <c r="CW330" s="2" t="str">
        <f>IF($A330&gt;='DB_FG_243way_Regular Symbol'!F$16,"",IF(D330=0,"",IF(OR(D330=$BW$1,D331=$BW$1,D332=$BW$1,D330=$CV$1,D331=$CV$1,D332=$CV$1),0,1)))</f>
        <v/>
      </c>
      <c r="CX330" s="2" t="str">
        <f>IF($A330&gt;='DB_FG_243way_Regular Symbol'!G$16,"",IF(E330=0,"",IF(OR(E330=$BW$1,E331=$BW$1,E332=$BW$1,E330=$CV$1,E331=$CV$1,E332=$CV$1),0,1)))</f>
        <v/>
      </c>
      <c r="CY330" s="2" t="str">
        <f>IF($A330&gt;='DB_FG_243way_Regular Symbol'!H$16,"",IF(F330=0,"",IF(OR(F330=$BW$1,F331=$BW$1,F332=$BW$1,F330=$CV$1,F331=$CV$1,F332=$CV$1),0,1)))</f>
        <v/>
      </c>
    </row>
    <row r="331" spans="1:103">
      <c r="A331" s="341">
        <f>IF('DB_FG_243way_Regular Symbol'!L330="","",'DB_FG_243way_Regular Symbol'!L330)</f>
        <v>327</v>
      </c>
      <c r="B331" s="184" t="str">
        <f>IF('DB_FG_243way_Regular Symbol'!M330="",
IF($A331-'DB_FG_243way_Regular Symbol'!D$16&gt;='DB_FG_243way_RegularＸ_W()'!B$2-1,"",VLOOKUP($A331-'DB_FG_243way_Regular Symbol'!D$16,'DB_FG_243way_Regular Symbol'!$L$3:$Q$99,'DB_FG_243way_RegularＸ_W()'!B$3+1,FALSE)),
'DB_FG_243way_Regular Symbol'!M330)</f>
        <v/>
      </c>
      <c r="C331" s="184" t="str">
        <f>IF('DB_FG_243way_Regular Symbol'!N330="",
IF($A331-'DB_FG_243way_Regular Symbol'!E$16&gt;='DB_FG_243way_RegularＸ_W()'!C$2-1,"",VLOOKUP($A331-'DB_FG_243way_Regular Symbol'!E$16,'DB_FG_243way_Regular Symbol'!$L$3:$Q$99,'DB_FG_243way_RegularＸ_W()'!C$3+1,FALSE)),
'DB_FG_243way_Regular Symbol'!N330)</f>
        <v/>
      </c>
      <c r="D331" s="184" t="str">
        <f>IF('DB_FG_243way_Regular Symbol'!O330="",
IF($A331-'DB_FG_243way_Regular Symbol'!F$16&gt;='DB_FG_243way_RegularＸ_W()'!D$2-1,"",VLOOKUP($A331-'DB_FG_243way_Regular Symbol'!F$16,'DB_FG_243way_Regular Symbol'!$L$3:$Q$99,'DB_FG_243way_RegularＸ_W()'!D$3+1,FALSE)),
'DB_FG_243way_Regular Symbol'!O330)</f>
        <v/>
      </c>
      <c r="E331" s="184" t="str">
        <f>IF('DB_FG_243way_Regular Symbol'!P330="",
IF($A331-'DB_FG_243way_Regular Symbol'!G$16&gt;='DB_FG_243way_RegularＸ_W()'!E$2-1,"",VLOOKUP($A331-'DB_FG_243way_Regular Symbol'!G$16,'DB_FG_243way_Regular Symbol'!$L$3:$Q$99,'DB_FG_243way_RegularＸ_W()'!E$3+1,FALSE)),
'DB_FG_243way_Regular Symbol'!P330)</f>
        <v/>
      </c>
      <c r="F331" s="358" t="str">
        <f>IF('DB_FG_243way_Regular Symbol'!Q330="",
IF($A331-'DB_FG_243way_Regular Symbol'!H$16&gt;='DB_FG_243way_RegularＸ_W()'!F$2-1,"",VLOOKUP($A331-'DB_FG_243way_Regular Symbol'!H$16,'DB_FG_243way_Regular Symbol'!$L$3:$Q$99,'DB_FG_243way_RegularＸ_W()'!F$3+1,FALSE)),
'DB_FG_243way_Regular Symbol'!Q330)</f>
        <v/>
      </c>
      <c r="O331" s="342" t="str">
        <f>IF($A331&gt;='DB_FG_243way_Regular Symbol'!D$16,"",IF(B331=0,"",IF(OR(B331=$O$1,B331=$P$1,B332=$O$1,B332=$P$1,B333=$O$1,B333=$P$1),0,1)))</f>
        <v/>
      </c>
      <c r="P331" s="2" t="str">
        <f>IF($A331&gt;='DB_FG_243way_Regular Symbol'!E$16,"",IF(C331=0,"",IF(OR(C331=$O$1,C331=$P$1,C332=$O$1,C332=$P$1,C333=$O$1,C333=$P$1),0,1)))</f>
        <v/>
      </c>
      <c r="Q331" s="2" t="str">
        <f>IF($A331&gt;='DB_FG_243way_Regular Symbol'!F$16,"",IF(D331=0,"",IF(OR(D331=$O$1,D331=$P$1,D332=$O$1,D332=$P$1,D333=$O$1,D333=$P$1),0,1)))</f>
        <v/>
      </c>
      <c r="R331" s="2" t="str">
        <f>IF($A331&gt;='DB_FG_243way_Regular Symbol'!G$16,"",IF(E331=0,"",IF(OR(E331=$O$1,E331=$P$1,E332=$O$1,E332=$P$1,E333=$O$1,E333=$P$1),0,1)))</f>
        <v/>
      </c>
      <c r="S331" s="128" t="str">
        <f>IF($A331&gt;='DB_FG_243way_Regular Symbol'!H$16,"",IF(F331=0,"",IF(OR(F331=$O$1,F331=$P$1,F332=$O$1,F332=$P$1,F333=$O$1,F333=$P$1),0,1)))</f>
        <v/>
      </c>
      <c r="U331" s="342" t="str">
        <f>IF($A331&gt;='DB_FG_243way_Regular Symbol'!D$16,"",IF(B331=0,"",IF(OR(B331=$U$1,B331=$V$1,B332=$U$1,B332=$V$1,B333=$U$1,B333=$V$1),0,1)))</f>
        <v/>
      </c>
      <c r="V331" s="2" t="str">
        <f>IF($A331&gt;='DB_FG_243way_Regular Symbol'!E$16,"",IF(C331=0,"",IF(OR(C331=$U$1,C331=$V$1,C332=$U$1,C332=$V$1,C333=$U$1,C333=$V$1),0,1)))</f>
        <v/>
      </c>
      <c r="W331" s="2" t="str">
        <f>IF($A331&gt;='DB_FG_243way_Regular Symbol'!F$16,"",IF(D331=0,"",IF(OR(D331=$U$1,D331=$V$1,D332=$U$1,D332=$V$1,D333=$U$1,D333=$V$1),0,1)))</f>
        <v/>
      </c>
      <c r="X331" s="2" t="str">
        <f>IF($A331&gt;='DB_FG_243way_Regular Symbol'!G$16,"",IF(E331=0,"",IF(OR(E331=$U$1,E331=$V$1,E332=$U$1,E332=$V$1,E333=$U$1,E333=$V$1),0,1)))</f>
        <v/>
      </c>
      <c r="Y331" s="128" t="str">
        <f>IF($A331&gt;='DB_FG_243way_Regular Symbol'!H$16,"",IF(F331=0,"",IF(OR(F331=$U$1,F331=$V$1,F332=$U$1,F332=$V$1,F333=$U$1,F333=$V$1),0,1)))</f>
        <v/>
      </c>
      <c r="AA331" s="342" t="str">
        <f>IF($A331&gt;='DB_FG_243way_Regular Symbol'!D$16,"",IF(B331=0,"",IF(OR(B331=$AA$1,B331=$AB$1,B332=$AA$1,B332=$AB$1,B333=$AA$1,,B333=$AB$1),0,1)))</f>
        <v/>
      </c>
      <c r="AB331" s="2" t="str">
        <f>IF($A331&gt;='DB_FG_243way_Regular Symbol'!E$16,"",IF(C331=0,"",IF(OR(C331=$AA$1,C331=$AB$1,C332=$AA$1,C332=$AB$1,C333=$AA$1,,C333=$AB$1),0,1)))</f>
        <v/>
      </c>
      <c r="AC331" s="2" t="str">
        <f>IF($A331&gt;='DB_FG_243way_Regular Symbol'!F$16,"",IF(D331=0,"",IF(OR(D331=$AA$1,D331=$AB$1,D332=$AA$1,D332=$AB$1,D333=$AA$1,,D333=$AB$1),0,1)))</f>
        <v/>
      </c>
      <c r="AD331" s="2" t="str">
        <f>IF($A331&gt;='DB_FG_243way_Regular Symbol'!G$16,"",IF(E331=0,"",IF(OR(E331=$AA$1,E331=$AB$1,E332=$AA$1,E332=$AB$1,E333=$AA$1,,E333=$AB$1),0,1)))</f>
        <v/>
      </c>
      <c r="AE331" s="128" t="str">
        <f>IF($A331&gt;='DB_FG_243way_Regular Symbol'!H$16,"",IF(F331=0,"",IF(OR(F331=$AA$1,F331=$AB$1,F332=$AA$1,F332=$AB$1,F333=$AA$1,,F333=$AB$1),0,1)))</f>
        <v/>
      </c>
      <c r="AG331" s="342" t="str">
        <f>IF($A331&gt;='DB_FG_243way_Regular Symbol'!D$16,"",IF(B331=0,"",IF(OR(B331=$AG$1,B331=$AH$1,B332=$AG$1,B332=$AH$1,B333=$AG$1,B333=$AH$1),0,1)))</f>
        <v/>
      </c>
      <c r="AH331" s="2" t="str">
        <f>IF($A331&gt;='DB_FG_243way_Regular Symbol'!E$16,"",IF(C331=0,"",IF(OR(C331=$AG$1,C331=$AH$1,C332=$AG$1,C332=$AH$1,C333=$AG$1,C333=$AH$1),0,1)))</f>
        <v/>
      </c>
      <c r="AI331" s="2" t="str">
        <f>IF($A331&gt;='DB_FG_243way_Regular Symbol'!F$16,"",IF(D331=0,"",IF(OR(D331=$AG$1,D331=$AH$1,D332=$AG$1,D332=$AH$1,D333=$AG$1,D333=$AH$1),0,1)))</f>
        <v/>
      </c>
      <c r="AJ331" s="2" t="str">
        <f>IF($A331&gt;='DB_FG_243way_Regular Symbol'!G$16,"",IF(E331=0,"",IF(OR(E331=$AG$1,E331=$AH$1,E332=$AG$1,E332=$AH$1,E333=$AG$1,E333=$AH$1),0,1)))</f>
        <v/>
      </c>
      <c r="AK331" s="128" t="str">
        <f>IF($A331&gt;='DB_FG_243way_Regular Symbol'!H$16,"",IF(F331=0,"",IF(OR(F331=$AG$1,F331=$AH$1,F332=$AG$1,F332=$AH$1,F333=$AG$1,F333=$AH$1),0,1)))</f>
        <v/>
      </c>
      <c r="AM331" s="342" t="str">
        <f>IF($A331&gt;='DB_FG_243way_Regular Symbol'!D$16,"",IF(B331=0,"",IF(OR(B331=$AM$1,B331=$AN$1,B332=$AM$1,B332=$AN$1,B333=$AM$1,B333=$AN$1),0,1)))</f>
        <v/>
      </c>
      <c r="AN331" s="2" t="str">
        <f>IF($A331&gt;='DB_FG_243way_Regular Symbol'!E$16,"",IF(C331=0,"",IF(OR(C331=$AM$1,C331=$AN$1,C332=$AM$1,C332=$AN$1,C333=$AM$1,C333=$AN$1),0,1)))</f>
        <v/>
      </c>
      <c r="AO331" s="2" t="str">
        <f>IF($A331&gt;='DB_FG_243way_Regular Symbol'!F$16,"",IF(D331=0,"",IF(OR(D331=$AM$1,D331=$AN$1,D332=$AM$1,D332=$AN$1,D333=$AM$1,D333=$AN$1),0,1)))</f>
        <v/>
      </c>
      <c r="AP331" s="2" t="str">
        <f>IF($A331&gt;='DB_FG_243way_Regular Symbol'!G$16,"",IF(E331=0,"",IF(OR(E331=$AM$1,E331=$AN$1,E332=$AM$1,E332=$AN$1,E333=$AM$1,E333=$AN$1),0,1)))</f>
        <v/>
      </c>
      <c r="AQ331" s="128" t="str">
        <f>IF($A331&gt;='DB_FG_243way_Regular Symbol'!H$16,"",IF(F331=0,"",IF(OR(F331=$AM$1,F331=$AN$1,F332=$AM$1,F332=$AN$1,F333=$AM$1,F333=$AN$1),0,1)))</f>
        <v/>
      </c>
      <c r="AS331" s="342" t="str">
        <f>IF($A331&gt;='DB_FG_243way_Regular Symbol'!D$16,"",IF(B331=0,"",IF(OR(B331=$AM$1,B331=$AT$1,B332=$AM$1,B332=$AT$1,B333=$AM$1,B333=$AT$1),0,1)))</f>
        <v/>
      </c>
      <c r="AT331" s="2" t="str">
        <f>IF($A331&gt;='DB_FG_243way_Regular Symbol'!E$16,"",IF(C331=0,"",IF(OR(C331=$AM$1,C331=$AT$1,C332=$AM$1,C332=$AT$1,C333=$AM$1,C333=$AT$1),0,1)))</f>
        <v/>
      </c>
      <c r="AU331" s="2" t="str">
        <f>IF($A331&gt;='DB_FG_243way_Regular Symbol'!F$16,"",IF(D331=0,"",IF(OR(D331=$AM$1,D331=$AT$1,D332=$AM$1,D332=$AT$1,D333=$AM$1,D333=$AT$1),0,1)))</f>
        <v/>
      </c>
      <c r="AV331" s="2" t="str">
        <f>IF($A331&gt;='DB_FG_243way_Regular Symbol'!G$16,"",IF(E331=0,"",IF(OR(E331=$AM$1,E331=$AT$1,E332=$AM$1,E332=$AT$1,E333=$AM$1,E333=$AT$1),0,1)))</f>
        <v/>
      </c>
      <c r="AW331" s="128" t="str">
        <f>IF($A331&gt;='DB_FG_243way_Regular Symbol'!H$16,"",IF(F331=0,"",IF(OR(F331=$AM$1,F331=$AT$1,F332=$AM$1,F332=$AT$1,F333=$AM$1,F333=$AT$1),0,1)))</f>
        <v/>
      </c>
      <c r="AY331" s="342" t="str">
        <f>IF($A331&gt;='DB_FG_243way_Regular Symbol'!D$16,"",IF(B331=0,"",IF(OR(B331=$AM$1,B331=$AZ$1,B332=$AM$1,B332=$AZ$1,B333=$AM$1,B333=$AZ$1),0,1)))</f>
        <v/>
      </c>
      <c r="AZ331" s="2" t="str">
        <f>IF($A331&gt;='DB_FG_243way_Regular Symbol'!E$16,"",IF(C331=0,"",IF(OR(C331=$AM$1,C331=$AZ$1,C332=$AM$1,C332=$AZ$1,C333=$AM$1,C333=$AZ$1),0,1)))</f>
        <v/>
      </c>
      <c r="BA331" s="2" t="str">
        <f>IF($A331&gt;='DB_FG_243way_Regular Symbol'!F$16,"",IF(D331=0,"",IF(OR(D331=$AM$1,D331=$AZ$1,D332=$AM$1,D332=$AZ$1,D333=$AM$1,D333=$AZ$1),0,1)))</f>
        <v/>
      </c>
      <c r="BB331" s="2" t="str">
        <f>IF($A331&gt;='DB_FG_243way_Regular Symbol'!G$16,"",IF(E331=0,"",IF(OR(E331=$AM$1,E331=$AZ$1,E332=$AM$1,E332=$AZ$1,E333=$AM$1,E333=$AZ$1),0,1)))</f>
        <v/>
      </c>
      <c r="BC331" s="128" t="str">
        <f>IF($A331&gt;='DB_FG_243way_Regular Symbol'!H$16,"",IF(F331=0,"",IF(OR(F331=$AM$1,F331=$AZ$1,F332=$AM$1,F332=$AZ$1,F333=$AM$1,F333=$AZ$1),0,1)))</f>
        <v/>
      </c>
      <c r="BE331" s="342"/>
      <c r="BF331" s="2"/>
      <c r="BG331" s="2" t="str">
        <f>IF($A331&gt;='DB_FG_243way_Regular Symbol'!F$16,"",IF(D331=0,"",COUNTIF(D331:D333,$BF$1)))</f>
        <v/>
      </c>
      <c r="BH331" s="2" t="str">
        <f>IF($A331&gt;='DB_FG_243way_Regular Symbol'!G$16,"",IF(E331=0,"",COUNTIF(E331:E333,$BF$1)))</f>
        <v/>
      </c>
      <c r="BI331" s="2" t="str">
        <f>IF($A331&gt;='DB_FG_243way_Regular Symbol'!H$16,"",IF(F331=0,"",COUNTIF(F331:F333,$BF$1)))</f>
        <v/>
      </c>
      <c r="BK331" s="342"/>
      <c r="BL331" s="2"/>
      <c r="BM331" s="2" t="str">
        <f>IF($A331&gt;='DB_FG_243way_Regular Symbol'!F$16,"",IF(D331=0,"",IF(OR(D331=$AM$1,D331=$BL$1,D332=$AM$1,D332=$BL$1,D333=$AM$1,D333=$BL$1),0,1)))</f>
        <v/>
      </c>
      <c r="BN331" s="2" t="str">
        <f>IF($A331&gt;='DB_FG_243way_Regular Symbol'!G$16,"",IF(E331=0,"",IF(OR(E331=$AM$1,E331=$BL$1,E332=$AM$1,E332=$BL$1,E333=$AM$1,E333=$BL$1),0,1)))</f>
        <v/>
      </c>
      <c r="BO331" s="128" t="str">
        <f>IF($A331&gt;='DB_FG_243way_Regular Symbol'!H$16,"",IF(F331=0,"",IF(OR(F331=$AM$1,F331=$BL$1,F332=$AM$1,F332=$BL$1,F333=$AM$1,F333=$BL$1),0,1)))</f>
        <v/>
      </c>
      <c r="BQ331" s="2" t="str">
        <f>IF($A331&gt;='DB_FG_243way_Regular Symbol'!D$16,"",IF(B331=0,"",IF(OR(B331=$BQ$1,B331=$BR$1,B332=$BQ$1,B332=$BR$1,B333=$BQ$1,B333=$BR$1),0,1)))</f>
        <v/>
      </c>
      <c r="BR331" s="2" t="str">
        <f>IF($A331&gt;='DB_FG_243way_Regular Symbol'!E$16,"",IF(C331=0,"",IF(OR(C331=$BQ$1,C331=$BR$1,C332=$BQ$1,C332=$BR$1,C333=$BQ$1,C333=$BR$1),0,1)))</f>
        <v/>
      </c>
      <c r="BS331" s="2" t="str">
        <f>IF($A331&gt;='DB_FG_243way_Regular Symbol'!F$16,"",IF(D331=0,"",IF(OR(D331=$BQ$1,D331=$BR$1,D332=$BQ$1,D332=$BR$1,D333=$BQ$1,D333=$BR$1),0,1)))</f>
        <v/>
      </c>
      <c r="BT331" s="2" t="str">
        <f>IF($A331&gt;='DB_FG_243way_Regular Symbol'!G$16,"",IF(E331=0,"",IF(OR(E331=$BQ$1,E331=$BR$1,E332=$BQ$1,E332=$BR$1,E333=$BQ$1,E333=$BR$1),0,1)))</f>
        <v/>
      </c>
      <c r="BU331" s="2" t="str">
        <f>IF($A331&gt;='DB_FG_243way_Regular Symbol'!H$16,"",IF(F331=0,"",IF(OR(F331=$BQ$1,F331=$BR$1,F332=$BQ$1,F332=$BR$1,F333=$BQ$1,F333=$BR$1),0,1)))</f>
        <v/>
      </c>
      <c r="BW331" s="2" t="str">
        <f>IF($A331&gt;='DB_FG_243way_Regular Symbol'!D$16,"",IF(B331=0,"",IF(OR(B331=$BW$1,B332=$BW$1,B333=$BW$1,B331=$BX$1,B332=$BX$1,B333=$BX$1),0,1)))</f>
        <v/>
      </c>
      <c r="BX331" s="2" t="str">
        <f>IF($A331&gt;='DB_FG_243way_Regular Symbol'!E$16,"",IF(C331=0,"",IF(OR(C331=$BW$1,C332=$BW$1,C333=$BW$1,C331=$BX$1,C332=$BX$1,C333=$BX$1),0,1)))</f>
        <v/>
      </c>
      <c r="BY331" s="2" t="str">
        <f>IF($A331&gt;='DB_FG_243way_Regular Symbol'!F$16,"",IF(D331=0,"",IF(OR(D331=$BW$1,D332=$BW$1,D333=$BW$1,D331=$BX$1,D332=$BX$1,D333=$BX$1),0,1)))</f>
        <v/>
      </c>
      <c r="BZ331" s="2" t="str">
        <f>IF($A331&gt;='DB_FG_243way_Regular Symbol'!G$16,"",IF(E331=0,"",IF(OR(E331=$BW$1,E332=$BW$1,E333=$BW$1,E331=$BX$1,E332=$BX$1,E333=$BX$1),0,1)))</f>
        <v/>
      </c>
      <c r="CA331" s="2" t="str">
        <f>IF($A331&gt;='DB_FG_243way_Regular Symbol'!H$16,"",IF(F331=0,"",IF(OR(F331=$BW$1,F332=$BW$1,F333=$BW$1,F331=$BX$1,F332=$BX$1,F333=$BX$1),0,1)))</f>
        <v/>
      </c>
      <c r="CC331" s="2" t="str">
        <f>IF($A331&gt;='DB_FG_243way_Regular Symbol'!D$16,"",IF(B331=0,"",IF(OR(B331=$BW$1,B332=$BW$1,B333=$BW$1,B331=$CD$1,B332=$CD$1,B333=$CD$1),0,1)))</f>
        <v/>
      </c>
      <c r="CD331" s="2" t="str">
        <f>IF($A331&gt;='DB_FG_243way_Regular Symbol'!E$16,"",IF(C331=0,"",IF(OR(C331=$BW$1,C332=$BW$1,C333=$BW$1,C331=$CD$1,C332=$CD$1,C333=$CD$1),0,1)))</f>
        <v/>
      </c>
      <c r="CE331" s="2" t="str">
        <f>IF($A331&gt;='DB_FG_243way_Regular Symbol'!F$16,"",IF(D331=0,"",IF(OR(D331=$BW$1,D332=$BW$1,D333=$BW$1,D331=$CD$1,D332=$CD$1,D333=$CD$1),0,1)))</f>
        <v/>
      </c>
      <c r="CF331" s="2" t="str">
        <f>IF($A331&gt;='DB_FG_243way_Regular Symbol'!G$16,"",IF(E331=0,"",IF(OR(E331=$BW$1,E332=$BW$1,E333=$BW$1,E331=$CD$1,E332=$CD$1,E333=$CD$1),0,1)))</f>
        <v/>
      </c>
      <c r="CG331" s="2" t="str">
        <f>IF($A331&gt;='DB_FG_243way_Regular Symbol'!H$16,"",IF(F331=0,"",IF(OR(F331=$BW$1,F332=$BW$1,F333=$BW$1,F331=$CD$1,F332=$CD$1,F333=$CD$1),0,1)))</f>
        <v/>
      </c>
      <c r="CI331" s="2" t="str">
        <f>IF($A331&gt;='DB_FG_243way_Regular Symbol'!D$16,"",IF(B331=0,"",IF(OR(B331=$BW$1,B332=$BW$1,B333=$BW$1,B331=$CJ$1,B332=$CJ$1,B333=$CJ$1),0,1)))</f>
        <v/>
      </c>
      <c r="CJ331" s="2" t="str">
        <f>IF($A331&gt;='DB_FG_243way_Regular Symbol'!E$16,"",IF(C331=0,"",IF(OR(C331=$BW$1,C332=$BW$1,C333=$BW$1,C331=$CJ$1,C332=$CJ$1,C333=$CJ$1),0,1)))</f>
        <v/>
      </c>
      <c r="CK331" s="2" t="str">
        <f>IF($A331&gt;='DB_FG_243way_Regular Symbol'!F$16,"",IF(D331=0,"",IF(OR(D331=$BW$1,D332=$BW$1,D333=$BW$1,D331=$CJ$1,D332=$CJ$1,D333=$CJ$1),0,1)))</f>
        <v/>
      </c>
      <c r="CL331" s="2" t="str">
        <f>IF($A331&gt;='DB_FG_243way_Regular Symbol'!G$16,"",IF(E331=0,"",IF(OR(E331=$BW$1,E332=$BW$1,E333=$BW$1,E331=$CJ$1,E332=$CJ$1,E333=$CJ$1),0,1)))</f>
        <v/>
      </c>
      <c r="CM331" s="2" t="str">
        <f>IF($A331&gt;='DB_FG_243way_Regular Symbol'!H$16,"",IF(F331=0,"",IF(OR(F331=$BW$1,F332=$BW$1,F333=$BW$1,F331=$CJ$1,F332=$CJ$1,F333=$CJ$1),0,1)))</f>
        <v/>
      </c>
      <c r="CO331" s="2" t="str">
        <f>IF($A331&gt;='DB_FG_243way_Regular Symbol'!D$16,"",IF(B331=0,"",IF(OR(B331=$BW$1,B332=$BW$1,B333=$BW$1,B331=$CP$1,B332=$CP$1,B333=$CP$1),0,1)))</f>
        <v/>
      </c>
      <c r="CP331" s="2" t="str">
        <f>IF($A331&gt;='DB_FG_243way_Regular Symbol'!E$16,"",IF(C331=0,"",IF(OR(C331=$BW$1,C332=$BW$1,C333=$BW$1,C331=$CP$1,C332=$CP$1,C333=$CP$1),0,1)))</f>
        <v/>
      </c>
      <c r="CQ331" s="2" t="str">
        <f>IF($A331&gt;='DB_FG_243way_Regular Symbol'!F$16,"",IF(D331=0,"",IF(OR(D331=$BW$1,D332=$BW$1,D333=$BW$1,D331=$CP$1,D332=$CP$1,D333=$CP$1),0,1)))</f>
        <v/>
      </c>
      <c r="CR331" s="2" t="str">
        <f>IF($A331&gt;='DB_FG_243way_Regular Symbol'!G$16,"",IF(E331=0,"",IF(OR(E331=$BW$1,E332=$BW$1,E333=$BW$1,E331=$CP$1,E332=$CP$1,E333=$CP$1),0,1)))</f>
        <v/>
      </c>
      <c r="CS331" s="2" t="str">
        <f>IF($A331&gt;='DB_FG_243way_Regular Symbol'!H$16,"",IF(F331=0,"",IF(OR(F331=$BW$1,F332=$BW$1,F333=$BW$1,F331=$CP$1,F332=$CP$1,F333=$CP$1),0,1)))</f>
        <v/>
      </c>
      <c r="CU331" s="2" t="str">
        <f>IF($A331&gt;='DB_FG_243way_Regular Symbol'!D$16,"",IF(B331=0,"",IF(OR(B331=$BW$1,B332=$BW$1,B333=$BW$1,B331=$CV$1,B332=$CV$1,B333=$CV$1),0,1)))</f>
        <v/>
      </c>
      <c r="CV331" s="2" t="str">
        <f>IF($A331&gt;='DB_FG_243way_Regular Symbol'!E$16,"",IF(C331=0,"",IF(OR(C331=$BW$1,C332=$BW$1,C333=$BW$1,C331=$CV$1,C332=$CV$1,C333=$CV$1),0,1)))</f>
        <v/>
      </c>
      <c r="CW331" s="2" t="str">
        <f>IF($A331&gt;='DB_FG_243way_Regular Symbol'!F$16,"",IF(D331=0,"",IF(OR(D331=$BW$1,D332=$BW$1,D333=$BW$1,D331=$CV$1,D332=$CV$1,D333=$CV$1),0,1)))</f>
        <v/>
      </c>
      <c r="CX331" s="2" t="str">
        <f>IF($A331&gt;='DB_FG_243way_Regular Symbol'!G$16,"",IF(E331=0,"",IF(OR(E331=$BW$1,E332=$BW$1,E333=$BW$1,E331=$CV$1,E332=$CV$1,E333=$CV$1),0,1)))</f>
        <v/>
      </c>
      <c r="CY331" s="2" t="str">
        <f>IF($A331&gt;='DB_FG_243way_Regular Symbol'!H$16,"",IF(F331=0,"",IF(OR(F331=$BW$1,F332=$BW$1,F333=$BW$1,F331=$CV$1,F332=$CV$1,F333=$CV$1),0,1)))</f>
        <v/>
      </c>
    </row>
    <row r="332" spans="1:103">
      <c r="A332" s="341">
        <f>IF('DB_FG_243way_Regular Symbol'!L331="","",'DB_FG_243way_Regular Symbol'!L331)</f>
        <v>328</v>
      </c>
      <c r="B332" s="184" t="str">
        <f>IF('DB_FG_243way_Regular Symbol'!M331="",
IF($A332-'DB_FG_243way_Regular Symbol'!D$16&gt;='DB_FG_243way_RegularＸ_W()'!B$2-1,"",VLOOKUP($A332-'DB_FG_243way_Regular Symbol'!D$16,'DB_FG_243way_Regular Symbol'!$L$3:$Q$99,'DB_FG_243way_RegularＸ_W()'!B$3+1,FALSE)),
'DB_FG_243way_Regular Symbol'!M331)</f>
        <v/>
      </c>
      <c r="C332" s="184" t="str">
        <f>IF('DB_FG_243way_Regular Symbol'!N331="",
IF($A332-'DB_FG_243way_Regular Symbol'!E$16&gt;='DB_FG_243way_RegularＸ_W()'!C$2-1,"",VLOOKUP($A332-'DB_FG_243way_Regular Symbol'!E$16,'DB_FG_243way_Regular Symbol'!$L$3:$Q$99,'DB_FG_243way_RegularＸ_W()'!C$3+1,FALSE)),
'DB_FG_243way_Regular Symbol'!N331)</f>
        <v/>
      </c>
      <c r="D332" s="184" t="str">
        <f>IF('DB_FG_243way_Regular Symbol'!O331="",
IF($A332-'DB_FG_243way_Regular Symbol'!F$16&gt;='DB_FG_243way_RegularＸ_W()'!D$2-1,"",VLOOKUP($A332-'DB_FG_243way_Regular Symbol'!F$16,'DB_FG_243way_Regular Symbol'!$L$3:$Q$99,'DB_FG_243way_RegularＸ_W()'!D$3+1,FALSE)),
'DB_FG_243way_Regular Symbol'!O331)</f>
        <v/>
      </c>
      <c r="E332" s="184" t="str">
        <f>IF('DB_FG_243way_Regular Symbol'!P331="",
IF($A332-'DB_FG_243way_Regular Symbol'!G$16&gt;='DB_FG_243way_RegularＸ_W()'!E$2-1,"",VLOOKUP($A332-'DB_FG_243way_Regular Symbol'!G$16,'DB_FG_243way_Regular Symbol'!$L$3:$Q$99,'DB_FG_243way_RegularＸ_W()'!E$3+1,FALSE)),
'DB_FG_243way_Regular Symbol'!P331)</f>
        <v/>
      </c>
      <c r="F332" s="358" t="str">
        <f>IF('DB_FG_243way_Regular Symbol'!Q331="",
IF($A332-'DB_FG_243way_Regular Symbol'!H$16&gt;='DB_FG_243way_RegularＸ_W()'!F$2-1,"",VLOOKUP($A332-'DB_FG_243way_Regular Symbol'!H$16,'DB_FG_243way_Regular Symbol'!$L$3:$Q$99,'DB_FG_243way_RegularＸ_W()'!F$3+1,FALSE)),
'DB_FG_243way_Regular Symbol'!Q331)</f>
        <v/>
      </c>
      <c r="O332" s="342" t="str">
        <f>IF($A332&gt;='DB_FG_243way_Regular Symbol'!D$16,"",IF(B332=0,"",IF(OR(B332=$O$1,B332=$P$1,B333=$O$1,B333=$P$1,B334=$O$1,B334=$P$1),0,1)))</f>
        <v/>
      </c>
      <c r="P332" s="2" t="str">
        <f>IF($A332&gt;='DB_FG_243way_Regular Symbol'!E$16,"",IF(C332=0,"",IF(OR(C332=$O$1,C332=$P$1,C333=$O$1,C333=$P$1,C334=$O$1,C334=$P$1),0,1)))</f>
        <v/>
      </c>
      <c r="Q332" s="2" t="str">
        <f>IF($A332&gt;='DB_FG_243way_Regular Symbol'!F$16,"",IF(D332=0,"",IF(OR(D332=$O$1,D332=$P$1,D333=$O$1,D333=$P$1,D334=$O$1,D334=$P$1),0,1)))</f>
        <v/>
      </c>
      <c r="R332" s="2" t="str">
        <f>IF($A332&gt;='DB_FG_243way_Regular Symbol'!G$16,"",IF(E332=0,"",IF(OR(E332=$O$1,E332=$P$1,E333=$O$1,E333=$P$1,E334=$O$1,E334=$P$1),0,1)))</f>
        <v/>
      </c>
      <c r="S332" s="128" t="str">
        <f>IF($A332&gt;='DB_FG_243way_Regular Symbol'!H$16,"",IF(F332=0,"",IF(OR(F332=$O$1,F332=$P$1,F333=$O$1,F333=$P$1,F334=$O$1,F334=$P$1),0,1)))</f>
        <v/>
      </c>
      <c r="U332" s="342" t="str">
        <f>IF($A332&gt;='DB_FG_243way_Regular Symbol'!D$16,"",IF(B332=0,"",IF(OR(B332=$U$1,B332=$V$1,B333=$U$1,B333=$V$1,B334=$U$1,B334=$V$1),0,1)))</f>
        <v/>
      </c>
      <c r="V332" s="2" t="str">
        <f>IF($A332&gt;='DB_FG_243way_Regular Symbol'!E$16,"",IF(C332=0,"",IF(OR(C332=$U$1,C332=$V$1,C333=$U$1,C333=$V$1,C334=$U$1,C334=$V$1),0,1)))</f>
        <v/>
      </c>
      <c r="W332" s="2" t="str">
        <f>IF($A332&gt;='DB_FG_243way_Regular Symbol'!F$16,"",IF(D332=0,"",IF(OR(D332=$U$1,D332=$V$1,D333=$U$1,D333=$V$1,D334=$U$1,D334=$V$1),0,1)))</f>
        <v/>
      </c>
      <c r="X332" s="2" t="str">
        <f>IF($A332&gt;='DB_FG_243way_Regular Symbol'!G$16,"",IF(E332=0,"",IF(OR(E332=$U$1,E332=$V$1,E333=$U$1,E333=$V$1,E334=$U$1,E334=$V$1),0,1)))</f>
        <v/>
      </c>
      <c r="Y332" s="128" t="str">
        <f>IF($A332&gt;='DB_FG_243way_Regular Symbol'!H$16,"",IF(F332=0,"",IF(OR(F332=$U$1,F332=$V$1,F333=$U$1,F333=$V$1,F334=$U$1,F334=$V$1),0,1)))</f>
        <v/>
      </c>
      <c r="AA332" s="342" t="str">
        <f>IF($A332&gt;='DB_FG_243way_Regular Symbol'!D$16,"",IF(B332=0,"",IF(OR(B332=$AA$1,B332=$AB$1,B333=$AA$1,B333=$AB$1,B334=$AA$1,,B334=$AB$1),0,1)))</f>
        <v/>
      </c>
      <c r="AB332" s="2" t="str">
        <f>IF($A332&gt;='DB_FG_243way_Regular Symbol'!E$16,"",IF(C332=0,"",IF(OR(C332=$AA$1,C332=$AB$1,C333=$AA$1,C333=$AB$1,C334=$AA$1,,C334=$AB$1),0,1)))</f>
        <v/>
      </c>
      <c r="AC332" s="2" t="str">
        <f>IF($A332&gt;='DB_FG_243way_Regular Symbol'!F$16,"",IF(D332=0,"",IF(OR(D332=$AA$1,D332=$AB$1,D333=$AA$1,D333=$AB$1,D334=$AA$1,,D334=$AB$1),0,1)))</f>
        <v/>
      </c>
      <c r="AD332" s="2" t="str">
        <f>IF($A332&gt;='DB_FG_243way_Regular Symbol'!G$16,"",IF(E332=0,"",IF(OR(E332=$AA$1,E332=$AB$1,E333=$AA$1,E333=$AB$1,E334=$AA$1,,E334=$AB$1),0,1)))</f>
        <v/>
      </c>
      <c r="AE332" s="128" t="str">
        <f>IF($A332&gt;='DB_FG_243way_Regular Symbol'!H$16,"",IF(F332=0,"",IF(OR(F332=$AA$1,F332=$AB$1,F333=$AA$1,F333=$AB$1,F334=$AA$1,,F334=$AB$1),0,1)))</f>
        <v/>
      </c>
      <c r="AG332" s="342" t="str">
        <f>IF($A332&gt;='DB_FG_243way_Regular Symbol'!D$16,"",IF(B332=0,"",IF(OR(B332=$AG$1,B332=$AH$1,B333=$AG$1,B333=$AH$1,B334=$AG$1,B334=$AH$1),0,1)))</f>
        <v/>
      </c>
      <c r="AH332" s="2" t="str">
        <f>IF($A332&gt;='DB_FG_243way_Regular Symbol'!E$16,"",IF(C332=0,"",IF(OR(C332=$AG$1,C332=$AH$1,C333=$AG$1,C333=$AH$1,C334=$AG$1,C334=$AH$1),0,1)))</f>
        <v/>
      </c>
      <c r="AI332" s="2" t="str">
        <f>IF($A332&gt;='DB_FG_243way_Regular Symbol'!F$16,"",IF(D332=0,"",IF(OR(D332=$AG$1,D332=$AH$1,D333=$AG$1,D333=$AH$1,D334=$AG$1,D334=$AH$1),0,1)))</f>
        <v/>
      </c>
      <c r="AJ332" s="2" t="str">
        <f>IF($A332&gt;='DB_FG_243way_Regular Symbol'!G$16,"",IF(E332=0,"",IF(OR(E332=$AG$1,E332=$AH$1,E333=$AG$1,E333=$AH$1,E334=$AG$1,E334=$AH$1),0,1)))</f>
        <v/>
      </c>
      <c r="AK332" s="128" t="str">
        <f>IF($A332&gt;='DB_FG_243way_Regular Symbol'!H$16,"",IF(F332=0,"",IF(OR(F332=$AG$1,F332=$AH$1,F333=$AG$1,F333=$AH$1,F334=$AG$1,F334=$AH$1),0,1)))</f>
        <v/>
      </c>
      <c r="AM332" s="342" t="str">
        <f>IF($A332&gt;='DB_FG_243way_Regular Symbol'!D$16,"",IF(B332=0,"",IF(OR(B332=$AM$1,B332=$AN$1,B333=$AM$1,B333=$AN$1,B334=$AM$1,B334=$AN$1),0,1)))</f>
        <v/>
      </c>
      <c r="AN332" s="2" t="str">
        <f>IF($A332&gt;='DB_FG_243way_Regular Symbol'!E$16,"",IF(C332=0,"",IF(OR(C332=$AM$1,C332=$AN$1,C333=$AM$1,C333=$AN$1,C334=$AM$1,C334=$AN$1),0,1)))</f>
        <v/>
      </c>
      <c r="AO332" s="2" t="str">
        <f>IF($A332&gt;='DB_FG_243way_Regular Symbol'!F$16,"",IF(D332=0,"",IF(OR(D332=$AM$1,D332=$AN$1,D333=$AM$1,D333=$AN$1,D334=$AM$1,D334=$AN$1),0,1)))</f>
        <v/>
      </c>
      <c r="AP332" s="2" t="str">
        <f>IF($A332&gt;='DB_FG_243way_Regular Symbol'!G$16,"",IF(E332=0,"",IF(OR(E332=$AM$1,E332=$AN$1,E333=$AM$1,E333=$AN$1,E334=$AM$1,E334=$AN$1),0,1)))</f>
        <v/>
      </c>
      <c r="AQ332" s="128" t="str">
        <f>IF($A332&gt;='DB_FG_243way_Regular Symbol'!H$16,"",IF(F332=0,"",IF(OR(F332=$AM$1,F332=$AN$1,F333=$AM$1,F333=$AN$1,F334=$AM$1,F334=$AN$1),0,1)))</f>
        <v/>
      </c>
      <c r="AS332" s="342" t="str">
        <f>IF($A332&gt;='DB_FG_243way_Regular Symbol'!D$16,"",IF(B332=0,"",IF(OR(B332=$AM$1,B332=$AT$1,B333=$AM$1,B333=$AT$1,B334=$AM$1,B334=$AT$1),0,1)))</f>
        <v/>
      </c>
      <c r="AT332" s="2" t="str">
        <f>IF($A332&gt;='DB_FG_243way_Regular Symbol'!E$16,"",IF(C332=0,"",IF(OR(C332=$AM$1,C332=$AT$1,C333=$AM$1,C333=$AT$1,C334=$AM$1,C334=$AT$1),0,1)))</f>
        <v/>
      </c>
      <c r="AU332" s="2" t="str">
        <f>IF($A332&gt;='DB_FG_243way_Regular Symbol'!F$16,"",IF(D332=0,"",IF(OR(D332=$AM$1,D332=$AT$1,D333=$AM$1,D333=$AT$1,D334=$AM$1,D334=$AT$1),0,1)))</f>
        <v/>
      </c>
      <c r="AV332" s="2" t="str">
        <f>IF($A332&gt;='DB_FG_243way_Regular Symbol'!G$16,"",IF(E332=0,"",IF(OR(E332=$AM$1,E332=$AT$1,E333=$AM$1,E333=$AT$1,E334=$AM$1,E334=$AT$1),0,1)))</f>
        <v/>
      </c>
      <c r="AW332" s="128" t="str">
        <f>IF($A332&gt;='DB_FG_243way_Regular Symbol'!H$16,"",IF(F332=0,"",IF(OR(F332=$AM$1,F332=$AT$1,F333=$AM$1,F333=$AT$1,F334=$AM$1,F334=$AT$1),0,1)))</f>
        <v/>
      </c>
      <c r="AY332" s="342" t="str">
        <f>IF($A332&gt;='DB_FG_243way_Regular Symbol'!D$16,"",IF(B332=0,"",IF(OR(B332=$AM$1,B332=$AZ$1,B333=$AM$1,B333=$AZ$1,B334=$AM$1,B334=$AZ$1),0,1)))</f>
        <v/>
      </c>
      <c r="AZ332" s="2" t="str">
        <f>IF($A332&gt;='DB_FG_243way_Regular Symbol'!E$16,"",IF(C332=0,"",IF(OR(C332=$AM$1,C332=$AZ$1,C333=$AM$1,C333=$AZ$1,C334=$AM$1,C334=$AZ$1),0,1)))</f>
        <v/>
      </c>
      <c r="BA332" s="2" t="str">
        <f>IF($A332&gt;='DB_FG_243way_Regular Symbol'!F$16,"",IF(D332=0,"",IF(OR(D332=$AM$1,D332=$AZ$1,D333=$AM$1,D333=$AZ$1,D334=$AM$1,D334=$AZ$1),0,1)))</f>
        <v/>
      </c>
      <c r="BB332" s="2" t="str">
        <f>IF($A332&gt;='DB_FG_243way_Regular Symbol'!G$16,"",IF(E332=0,"",IF(OR(E332=$AM$1,E332=$AZ$1,E333=$AM$1,E333=$AZ$1,E334=$AM$1,E334=$AZ$1),0,1)))</f>
        <v/>
      </c>
      <c r="BC332" s="128" t="str">
        <f>IF($A332&gt;='DB_FG_243way_Regular Symbol'!H$16,"",IF(F332=0,"",IF(OR(F332=$AM$1,F332=$AZ$1,F333=$AM$1,F333=$AZ$1,F334=$AM$1,F334=$AZ$1),0,1)))</f>
        <v/>
      </c>
      <c r="BE332" s="342"/>
      <c r="BF332" s="2"/>
      <c r="BG332" s="2" t="str">
        <f>IF($A332&gt;='DB_FG_243way_Regular Symbol'!F$16,"",IF(D332=0,"",COUNTIF(D332:D334,$BF$1)))</f>
        <v/>
      </c>
      <c r="BH332" s="2" t="str">
        <f>IF($A332&gt;='DB_FG_243way_Regular Symbol'!G$16,"",IF(E332=0,"",COUNTIF(E332:E334,$BF$1)))</f>
        <v/>
      </c>
      <c r="BI332" s="2" t="str">
        <f>IF($A332&gt;='DB_FG_243way_Regular Symbol'!H$16,"",IF(F332=0,"",COUNTIF(F332:F334,$BF$1)))</f>
        <v/>
      </c>
      <c r="BK332" s="342"/>
      <c r="BL332" s="2"/>
      <c r="BM332" s="2" t="str">
        <f>IF($A332&gt;='DB_FG_243way_Regular Symbol'!F$16,"",IF(D332=0,"",IF(OR(D332=$AM$1,D332=$BL$1,D333=$AM$1,D333=$BL$1,D334=$AM$1,D334=$BL$1),0,1)))</f>
        <v/>
      </c>
      <c r="BN332" s="2" t="str">
        <f>IF($A332&gt;='DB_FG_243way_Regular Symbol'!G$16,"",IF(E332=0,"",IF(OR(E332=$AM$1,E332=$BL$1,E333=$AM$1,E333=$BL$1,E334=$AM$1,E334=$BL$1),0,1)))</f>
        <v/>
      </c>
      <c r="BO332" s="128" t="str">
        <f>IF($A332&gt;='DB_FG_243way_Regular Symbol'!H$16,"",IF(F332=0,"",IF(OR(F332=$AM$1,F332=$BL$1,F333=$AM$1,F333=$BL$1,F334=$AM$1,F334=$BL$1),0,1)))</f>
        <v/>
      </c>
      <c r="BQ332" s="2" t="str">
        <f>IF($A332&gt;='DB_FG_243way_Regular Symbol'!D$16,"",IF(B332=0,"",IF(OR(B332=$BQ$1,B332=$BR$1,B333=$BQ$1,B333=$BR$1,B334=$BQ$1,B334=$BR$1),0,1)))</f>
        <v/>
      </c>
      <c r="BR332" s="2" t="str">
        <f>IF($A332&gt;='DB_FG_243way_Regular Symbol'!E$16,"",IF(C332=0,"",IF(OR(C332=$BQ$1,C332=$BR$1,C333=$BQ$1,C333=$BR$1,C334=$BQ$1,C334=$BR$1),0,1)))</f>
        <v/>
      </c>
      <c r="BS332" s="2" t="str">
        <f>IF($A332&gt;='DB_FG_243way_Regular Symbol'!F$16,"",IF(D332=0,"",IF(OR(D332=$BQ$1,D332=$BR$1,D333=$BQ$1,D333=$BR$1,D334=$BQ$1,D334=$BR$1),0,1)))</f>
        <v/>
      </c>
      <c r="BT332" s="2" t="str">
        <f>IF($A332&gt;='DB_FG_243way_Regular Symbol'!G$16,"",IF(E332=0,"",IF(OR(E332=$BQ$1,E332=$BR$1,E333=$BQ$1,E333=$BR$1,E334=$BQ$1,E334=$BR$1),0,1)))</f>
        <v/>
      </c>
      <c r="BU332" s="2" t="str">
        <f>IF($A332&gt;='DB_FG_243way_Regular Symbol'!H$16,"",IF(F332=0,"",IF(OR(F332=$BQ$1,F332=$BR$1,F333=$BQ$1,F333=$BR$1,F334=$BQ$1,F334=$BR$1),0,1)))</f>
        <v/>
      </c>
      <c r="BW332" s="2" t="str">
        <f>IF($A332&gt;='DB_FG_243way_Regular Symbol'!D$16,"",IF(B332=0,"",IF(OR(B332=$BW$1,B333=$BW$1,B334=$BW$1,B332=$BX$1,B333=$BX$1,B334=$BX$1),0,1)))</f>
        <v/>
      </c>
      <c r="BX332" s="2" t="str">
        <f>IF($A332&gt;='DB_FG_243way_Regular Symbol'!E$16,"",IF(C332=0,"",IF(OR(C332=$BW$1,C333=$BW$1,C334=$BW$1,C332=$BX$1,C333=$BX$1,C334=$BX$1),0,1)))</f>
        <v/>
      </c>
      <c r="BY332" s="2" t="str">
        <f>IF($A332&gt;='DB_FG_243way_Regular Symbol'!F$16,"",IF(D332=0,"",IF(OR(D332=$BW$1,D333=$BW$1,D334=$BW$1,D332=$BX$1,D333=$BX$1,D334=$BX$1),0,1)))</f>
        <v/>
      </c>
      <c r="BZ332" s="2" t="str">
        <f>IF($A332&gt;='DB_FG_243way_Regular Symbol'!G$16,"",IF(E332=0,"",IF(OR(E332=$BW$1,E333=$BW$1,E334=$BW$1,E332=$BX$1,E333=$BX$1,E334=$BX$1),0,1)))</f>
        <v/>
      </c>
      <c r="CA332" s="2" t="str">
        <f>IF($A332&gt;='DB_FG_243way_Regular Symbol'!H$16,"",IF(F332=0,"",IF(OR(F332=$BW$1,F333=$BW$1,F334=$BW$1,F332=$BX$1,F333=$BX$1,F334=$BX$1),0,1)))</f>
        <v/>
      </c>
      <c r="CC332" s="2" t="str">
        <f>IF($A332&gt;='DB_FG_243way_Regular Symbol'!D$16,"",IF(B332=0,"",IF(OR(B332=$BW$1,B333=$BW$1,B334=$BW$1,B332=$CD$1,B333=$CD$1,B334=$CD$1),0,1)))</f>
        <v/>
      </c>
      <c r="CD332" s="2" t="str">
        <f>IF($A332&gt;='DB_FG_243way_Regular Symbol'!E$16,"",IF(C332=0,"",IF(OR(C332=$BW$1,C333=$BW$1,C334=$BW$1,C332=$CD$1,C333=$CD$1,C334=$CD$1),0,1)))</f>
        <v/>
      </c>
      <c r="CE332" s="2" t="str">
        <f>IF($A332&gt;='DB_FG_243way_Regular Symbol'!F$16,"",IF(D332=0,"",IF(OR(D332=$BW$1,D333=$BW$1,D334=$BW$1,D332=$CD$1,D333=$CD$1,D334=$CD$1),0,1)))</f>
        <v/>
      </c>
      <c r="CF332" s="2" t="str">
        <f>IF($A332&gt;='DB_FG_243way_Regular Symbol'!G$16,"",IF(E332=0,"",IF(OR(E332=$BW$1,E333=$BW$1,E334=$BW$1,E332=$CD$1,E333=$CD$1,E334=$CD$1),0,1)))</f>
        <v/>
      </c>
      <c r="CG332" s="2" t="str">
        <f>IF($A332&gt;='DB_FG_243way_Regular Symbol'!H$16,"",IF(F332=0,"",IF(OR(F332=$BW$1,F333=$BW$1,F334=$BW$1,F332=$CD$1,F333=$CD$1,F334=$CD$1),0,1)))</f>
        <v/>
      </c>
      <c r="CI332" s="2" t="str">
        <f>IF($A332&gt;='DB_FG_243way_Regular Symbol'!D$16,"",IF(B332=0,"",IF(OR(B332=$BW$1,B333=$BW$1,B334=$BW$1,B332=$CJ$1,B333=$CJ$1,B334=$CJ$1),0,1)))</f>
        <v/>
      </c>
      <c r="CJ332" s="2" t="str">
        <f>IF($A332&gt;='DB_FG_243way_Regular Symbol'!E$16,"",IF(C332=0,"",IF(OR(C332=$BW$1,C333=$BW$1,C334=$BW$1,C332=$CJ$1,C333=$CJ$1,C334=$CJ$1),0,1)))</f>
        <v/>
      </c>
      <c r="CK332" s="2" t="str">
        <f>IF($A332&gt;='DB_FG_243way_Regular Symbol'!F$16,"",IF(D332=0,"",IF(OR(D332=$BW$1,D333=$BW$1,D334=$BW$1,D332=$CJ$1,D333=$CJ$1,D334=$CJ$1),0,1)))</f>
        <v/>
      </c>
      <c r="CL332" s="2" t="str">
        <f>IF($A332&gt;='DB_FG_243way_Regular Symbol'!G$16,"",IF(E332=0,"",IF(OR(E332=$BW$1,E333=$BW$1,E334=$BW$1,E332=$CJ$1,E333=$CJ$1,E334=$CJ$1),0,1)))</f>
        <v/>
      </c>
      <c r="CM332" s="2" t="str">
        <f>IF($A332&gt;='DB_FG_243way_Regular Symbol'!H$16,"",IF(F332=0,"",IF(OR(F332=$BW$1,F333=$BW$1,F334=$BW$1,F332=$CJ$1,F333=$CJ$1,F334=$CJ$1),0,1)))</f>
        <v/>
      </c>
      <c r="CO332" s="2" t="str">
        <f>IF($A332&gt;='DB_FG_243way_Regular Symbol'!D$16,"",IF(B332=0,"",IF(OR(B332=$BW$1,B333=$BW$1,B334=$BW$1,B332=$CP$1,B333=$CP$1,B334=$CP$1),0,1)))</f>
        <v/>
      </c>
      <c r="CP332" s="2" t="str">
        <f>IF($A332&gt;='DB_FG_243way_Regular Symbol'!E$16,"",IF(C332=0,"",IF(OR(C332=$BW$1,C333=$BW$1,C334=$BW$1,C332=$CP$1,C333=$CP$1,C334=$CP$1),0,1)))</f>
        <v/>
      </c>
      <c r="CQ332" s="2" t="str">
        <f>IF($A332&gt;='DB_FG_243way_Regular Symbol'!F$16,"",IF(D332=0,"",IF(OR(D332=$BW$1,D333=$BW$1,D334=$BW$1,D332=$CP$1,D333=$CP$1,D334=$CP$1),0,1)))</f>
        <v/>
      </c>
      <c r="CR332" s="2" t="str">
        <f>IF($A332&gt;='DB_FG_243way_Regular Symbol'!G$16,"",IF(E332=0,"",IF(OR(E332=$BW$1,E333=$BW$1,E334=$BW$1,E332=$CP$1,E333=$CP$1,E334=$CP$1),0,1)))</f>
        <v/>
      </c>
      <c r="CS332" s="2" t="str">
        <f>IF($A332&gt;='DB_FG_243way_Regular Symbol'!H$16,"",IF(F332=0,"",IF(OR(F332=$BW$1,F333=$BW$1,F334=$BW$1,F332=$CP$1,F333=$CP$1,F334=$CP$1),0,1)))</f>
        <v/>
      </c>
      <c r="CU332" s="2" t="str">
        <f>IF($A332&gt;='DB_FG_243way_Regular Symbol'!D$16,"",IF(B332=0,"",IF(OR(B332=$BW$1,B333=$BW$1,B334=$BW$1,B332=$CV$1,B333=$CV$1,B334=$CV$1),0,1)))</f>
        <v/>
      </c>
      <c r="CV332" s="2" t="str">
        <f>IF($A332&gt;='DB_FG_243way_Regular Symbol'!E$16,"",IF(C332=0,"",IF(OR(C332=$BW$1,C333=$BW$1,C334=$BW$1,C332=$CV$1,C333=$CV$1,C334=$CV$1),0,1)))</f>
        <v/>
      </c>
      <c r="CW332" s="2" t="str">
        <f>IF($A332&gt;='DB_FG_243way_Regular Symbol'!F$16,"",IF(D332=0,"",IF(OR(D332=$BW$1,D333=$BW$1,D334=$BW$1,D332=$CV$1,D333=$CV$1,D334=$CV$1),0,1)))</f>
        <v/>
      </c>
      <c r="CX332" s="2" t="str">
        <f>IF($A332&gt;='DB_FG_243way_Regular Symbol'!G$16,"",IF(E332=0,"",IF(OR(E332=$BW$1,E333=$BW$1,E334=$BW$1,E332=$CV$1,E333=$CV$1,E334=$CV$1),0,1)))</f>
        <v/>
      </c>
      <c r="CY332" s="2" t="str">
        <f>IF($A332&gt;='DB_FG_243way_Regular Symbol'!H$16,"",IF(F332=0,"",IF(OR(F332=$BW$1,F333=$BW$1,F334=$BW$1,F332=$CV$1,F333=$CV$1,F334=$CV$1),0,1)))</f>
        <v/>
      </c>
    </row>
    <row r="333" spans="1:103">
      <c r="A333" s="341">
        <f>IF('DB_FG_243way_Regular Symbol'!L332="","",'DB_FG_243way_Regular Symbol'!L332)</f>
        <v>329</v>
      </c>
      <c r="B333" s="184" t="str">
        <f>IF('DB_FG_243way_Regular Symbol'!M332="",
IF($A333-'DB_FG_243way_Regular Symbol'!D$16&gt;='DB_FG_243way_RegularＸ_W()'!B$2-1,"",VLOOKUP($A333-'DB_FG_243way_Regular Symbol'!D$16,'DB_FG_243way_Regular Symbol'!$L$3:$Q$99,'DB_FG_243way_RegularＸ_W()'!B$3+1,FALSE)),
'DB_FG_243way_Regular Symbol'!M332)</f>
        <v/>
      </c>
      <c r="C333" s="184" t="str">
        <f>IF('DB_FG_243way_Regular Symbol'!N332="",
IF($A333-'DB_FG_243way_Regular Symbol'!E$16&gt;='DB_FG_243way_RegularＸ_W()'!C$2-1,"",VLOOKUP($A333-'DB_FG_243way_Regular Symbol'!E$16,'DB_FG_243way_Regular Symbol'!$L$3:$Q$99,'DB_FG_243way_RegularＸ_W()'!C$3+1,FALSE)),
'DB_FG_243way_Regular Symbol'!N332)</f>
        <v/>
      </c>
      <c r="D333" s="184" t="str">
        <f>IF('DB_FG_243way_Regular Symbol'!O332="",
IF($A333-'DB_FG_243way_Regular Symbol'!F$16&gt;='DB_FG_243way_RegularＸ_W()'!D$2-1,"",VLOOKUP($A333-'DB_FG_243way_Regular Symbol'!F$16,'DB_FG_243way_Regular Symbol'!$L$3:$Q$99,'DB_FG_243way_RegularＸ_W()'!D$3+1,FALSE)),
'DB_FG_243way_Regular Symbol'!O332)</f>
        <v/>
      </c>
      <c r="E333" s="184" t="str">
        <f>IF('DB_FG_243way_Regular Symbol'!P332="",
IF($A333-'DB_FG_243way_Regular Symbol'!G$16&gt;='DB_FG_243way_RegularＸ_W()'!E$2-1,"",VLOOKUP($A333-'DB_FG_243way_Regular Symbol'!G$16,'DB_FG_243way_Regular Symbol'!$L$3:$Q$99,'DB_FG_243way_RegularＸ_W()'!E$3+1,FALSE)),
'DB_FG_243way_Regular Symbol'!P332)</f>
        <v/>
      </c>
      <c r="F333" s="358" t="str">
        <f>IF('DB_FG_243way_Regular Symbol'!Q332="",
IF($A333-'DB_FG_243way_Regular Symbol'!H$16&gt;='DB_FG_243way_RegularＸ_W()'!F$2-1,"",VLOOKUP($A333-'DB_FG_243way_Regular Symbol'!H$16,'DB_FG_243way_Regular Symbol'!$L$3:$Q$99,'DB_FG_243way_RegularＸ_W()'!F$3+1,FALSE)),
'DB_FG_243way_Regular Symbol'!Q332)</f>
        <v/>
      </c>
      <c r="O333" s="342" t="str">
        <f>IF($A333&gt;='DB_FG_243way_Regular Symbol'!D$16,"",IF(B333=0,"",IF(OR(B333=$O$1,B333=$P$1,B334=$O$1,B334=$P$1,B335=$O$1,B335=$P$1),0,1)))</f>
        <v/>
      </c>
      <c r="P333" s="2" t="str">
        <f>IF($A333&gt;='DB_FG_243way_Regular Symbol'!E$16,"",IF(C333=0,"",IF(OR(C333=$O$1,C333=$P$1,C334=$O$1,C334=$P$1,C335=$O$1,C335=$P$1),0,1)))</f>
        <v/>
      </c>
      <c r="Q333" s="2" t="str">
        <f>IF($A333&gt;='DB_FG_243way_Regular Symbol'!F$16,"",IF(D333=0,"",IF(OR(D333=$O$1,D333=$P$1,D334=$O$1,D334=$P$1,D335=$O$1,D335=$P$1),0,1)))</f>
        <v/>
      </c>
      <c r="R333" s="2" t="str">
        <f>IF($A333&gt;='DB_FG_243way_Regular Symbol'!G$16,"",IF(E333=0,"",IF(OR(E333=$O$1,E333=$P$1,E334=$O$1,E334=$P$1,E335=$O$1,E335=$P$1),0,1)))</f>
        <v/>
      </c>
      <c r="S333" s="128" t="str">
        <f>IF($A333&gt;='DB_FG_243way_Regular Symbol'!H$16,"",IF(F333=0,"",IF(OR(F333=$O$1,F333=$P$1,F334=$O$1,F334=$P$1,F335=$O$1,F335=$P$1),0,1)))</f>
        <v/>
      </c>
      <c r="U333" s="342" t="str">
        <f>IF($A333&gt;='DB_FG_243way_Regular Symbol'!D$16,"",IF(B333=0,"",IF(OR(B333=$U$1,B333=$V$1,B334=$U$1,B334=$V$1,B335=$U$1,B335=$V$1),0,1)))</f>
        <v/>
      </c>
      <c r="V333" s="2" t="str">
        <f>IF($A333&gt;='DB_FG_243way_Regular Symbol'!E$16,"",IF(C333=0,"",IF(OR(C333=$U$1,C333=$V$1,C334=$U$1,C334=$V$1,C335=$U$1,C335=$V$1),0,1)))</f>
        <v/>
      </c>
      <c r="W333" s="2" t="str">
        <f>IF($A333&gt;='DB_FG_243way_Regular Symbol'!F$16,"",IF(D333=0,"",IF(OR(D333=$U$1,D333=$V$1,D334=$U$1,D334=$V$1,D335=$U$1,D335=$V$1),0,1)))</f>
        <v/>
      </c>
      <c r="X333" s="2" t="str">
        <f>IF($A333&gt;='DB_FG_243way_Regular Symbol'!G$16,"",IF(E333=0,"",IF(OR(E333=$U$1,E333=$V$1,E334=$U$1,E334=$V$1,E335=$U$1,E335=$V$1),0,1)))</f>
        <v/>
      </c>
      <c r="Y333" s="128" t="str">
        <f>IF($A333&gt;='DB_FG_243way_Regular Symbol'!H$16,"",IF(F333=0,"",IF(OR(F333=$U$1,F333=$V$1,F334=$U$1,F334=$V$1,F335=$U$1,F335=$V$1),0,1)))</f>
        <v/>
      </c>
      <c r="AA333" s="342" t="str">
        <f>IF($A333&gt;='DB_FG_243way_Regular Symbol'!D$16,"",IF(B333=0,"",IF(OR(B333=$AA$1,B333=$AB$1,B334=$AA$1,B334=$AB$1,B335=$AA$1,,B335=$AB$1),0,1)))</f>
        <v/>
      </c>
      <c r="AB333" s="2" t="str">
        <f>IF($A333&gt;='DB_FG_243way_Regular Symbol'!E$16,"",IF(C333=0,"",IF(OR(C333=$AA$1,C333=$AB$1,C334=$AA$1,C334=$AB$1,C335=$AA$1,,C335=$AB$1),0,1)))</f>
        <v/>
      </c>
      <c r="AC333" s="2" t="str">
        <f>IF($A333&gt;='DB_FG_243way_Regular Symbol'!F$16,"",IF(D333=0,"",IF(OR(D333=$AA$1,D333=$AB$1,D334=$AA$1,D334=$AB$1,D335=$AA$1,,D335=$AB$1),0,1)))</f>
        <v/>
      </c>
      <c r="AD333" s="2" t="str">
        <f>IF($A333&gt;='DB_FG_243way_Regular Symbol'!G$16,"",IF(E333=0,"",IF(OR(E333=$AA$1,E333=$AB$1,E334=$AA$1,E334=$AB$1,E335=$AA$1,,E335=$AB$1),0,1)))</f>
        <v/>
      </c>
      <c r="AE333" s="128" t="str">
        <f>IF($A333&gt;='DB_FG_243way_Regular Symbol'!H$16,"",IF(F333=0,"",IF(OR(F333=$AA$1,F333=$AB$1,F334=$AA$1,F334=$AB$1,F335=$AA$1,,F335=$AB$1),0,1)))</f>
        <v/>
      </c>
      <c r="AG333" s="342" t="str">
        <f>IF($A333&gt;='DB_FG_243way_Regular Symbol'!D$16,"",IF(B333=0,"",IF(OR(B333=$AG$1,B333=$AH$1,B334=$AG$1,B334=$AH$1,B335=$AG$1,B335=$AH$1),0,1)))</f>
        <v/>
      </c>
      <c r="AH333" s="2" t="str">
        <f>IF($A333&gt;='DB_FG_243way_Regular Symbol'!E$16,"",IF(C333=0,"",IF(OR(C333=$AG$1,C333=$AH$1,C334=$AG$1,C334=$AH$1,C335=$AG$1,C335=$AH$1),0,1)))</f>
        <v/>
      </c>
      <c r="AI333" s="2" t="str">
        <f>IF($A333&gt;='DB_FG_243way_Regular Symbol'!F$16,"",IF(D333=0,"",IF(OR(D333=$AG$1,D333=$AH$1,D334=$AG$1,D334=$AH$1,D335=$AG$1,D335=$AH$1),0,1)))</f>
        <v/>
      </c>
      <c r="AJ333" s="2" t="str">
        <f>IF($A333&gt;='DB_FG_243way_Regular Symbol'!G$16,"",IF(E333=0,"",IF(OR(E333=$AG$1,E333=$AH$1,E334=$AG$1,E334=$AH$1,E335=$AG$1,E335=$AH$1),0,1)))</f>
        <v/>
      </c>
      <c r="AK333" s="128" t="str">
        <f>IF($A333&gt;='DB_FG_243way_Regular Symbol'!H$16,"",IF(F333=0,"",IF(OR(F333=$AG$1,F333=$AH$1,F334=$AG$1,F334=$AH$1,F335=$AG$1,F335=$AH$1),0,1)))</f>
        <v/>
      </c>
      <c r="AM333" s="342" t="str">
        <f>IF($A333&gt;='DB_FG_243way_Regular Symbol'!D$16,"",IF(B333=0,"",IF(OR(B333=$AM$1,B333=$AN$1,B334=$AM$1,B334=$AN$1,B335=$AM$1,B335=$AN$1),0,1)))</f>
        <v/>
      </c>
      <c r="AN333" s="2" t="str">
        <f>IF($A333&gt;='DB_FG_243way_Regular Symbol'!E$16,"",IF(C333=0,"",IF(OR(C333=$AM$1,C333=$AN$1,C334=$AM$1,C334=$AN$1,C335=$AM$1,C335=$AN$1),0,1)))</f>
        <v/>
      </c>
      <c r="AO333" s="2" t="str">
        <f>IF($A333&gt;='DB_FG_243way_Regular Symbol'!F$16,"",IF(D333=0,"",IF(OR(D333=$AM$1,D333=$AN$1,D334=$AM$1,D334=$AN$1,D335=$AM$1,D335=$AN$1),0,1)))</f>
        <v/>
      </c>
      <c r="AP333" s="2" t="str">
        <f>IF($A333&gt;='DB_FG_243way_Regular Symbol'!G$16,"",IF(E333=0,"",IF(OR(E333=$AM$1,E333=$AN$1,E334=$AM$1,E334=$AN$1,E335=$AM$1,E335=$AN$1),0,1)))</f>
        <v/>
      </c>
      <c r="AQ333" s="128" t="str">
        <f>IF($A333&gt;='DB_FG_243way_Regular Symbol'!H$16,"",IF(F333=0,"",IF(OR(F333=$AM$1,F333=$AN$1,F334=$AM$1,F334=$AN$1,F335=$AM$1,F335=$AN$1),0,1)))</f>
        <v/>
      </c>
      <c r="AS333" s="342" t="str">
        <f>IF($A333&gt;='DB_FG_243way_Regular Symbol'!D$16,"",IF(B333=0,"",IF(OR(B333=$AM$1,B333=$AT$1,B334=$AM$1,B334=$AT$1,B335=$AM$1,B335=$AT$1),0,1)))</f>
        <v/>
      </c>
      <c r="AT333" s="2" t="str">
        <f>IF($A333&gt;='DB_FG_243way_Regular Symbol'!E$16,"",IF(C333=0,"",IF(OR(C333=$AM$1,C333=$AT$1,C334=$AM$1,C334=$AT$1,C335=$AM$1,C335=$AT$1),0,1)))</f>
        <v/>
      </c>
      <c r="AU333" s="2" t="str">
        <f>IF($A333&gt;='DB_FG_243way_Regular Symbol'!F$16,"",IF(D333=0,"",IF(OR(D333=$AM$1,D333=$AT$1,D334=$AM$1,D334=$AT$1,D335=$AM$1,D335=$AT$1),0,1)))</f>
        <v/>
      </c>
      <c r="AV333" s="2" t="str">
        <f>IF($A333&gt;='DB_FG_243way_Regular Symbol'!G$16,"",IF(E333=0,"",IF(OR(E333=$AM$1,E333=$AT$1,E334=$AM$1,E334=$AT$1,E335=$AM$1,E335=$AT$1),0,1)))</f>
        <v/>
      </c>
      <c r="AW333" s="128" t="str">
        <f>IF($A333&gt;='DB_FG_243way_Regular Symbol'!H$16,"",IF(F333=0,"",IF(OR(F333=$AM$1,F333=$AT$1,F334=$AM$1,F334=$AT$1,F335=$AM$1,F335=$AT$1),0,1)))</f>
        <v/>
      </c>
      <c r="AY333" s="342" t="str">
        <f>IF($A333&gt;='DB_FG_243way_Regular Symbol'!D$16,"",IF(B333=0,"",IF(OR(B333=$AM$1,B333=$AZ$1,B334=$AM$1,B334=$AZ$1,B335=$AM$1,B335=$AZ$1),0,1)))</f>
        <v/>
      </c>
      <c r="AZ333" s="2" t="str">
        <f>IF($A333&gt;='DB_FG_243way_Regular Symbol'!E$16,"",IF(C333=0,"",IF(OR(C333=$AM$1,C333=$AZ$1,C334=$AM$1,C334=$AZ$1,C335=$AM$1,C335=$AZ$1),0,1)))</f>
        <v/>
      </c>
      <c r="BA333" s="2" t="str">
        <f>IF($A333&gt;='DB_FG_243way_Regular Symbol'!F$16,"",IF(D333=0,"",IF(OR(D333=$AM$1,D333=$AZ$1,D334=$AM$1,D334=$AZ$1,D335=$AM$1,D335=$AZ$1),0,1)))</f>
        <v/>
      </c>
      <c r="BB333" s="2" t="str">
        <f>IF($A333&gt;='DB_FG_243way_Regular Symbol'!G$16,"",IF(E333=0,"",IF(OR(E333=$AM$1,E333=$AZ$1,E334=$AM$1,E334=$AZ$1,E335=$AM$1,E335=$AZ$1),0,1)))</f>
        <v/>
      </c>
      <c r="BC333" s="128" t="str">
        <f>IF($A333&gt;='DB_FG_243way_Regular Symbol'!H$16,"",IF(F333=0,"",IF(OR(F333=$AM$1,F333=$AZ$1,F334=$AM$1,F334=$AZ$1,F335=$AM$1,F335=$AZ$1),0,1)))</f>
        <v/>
      </c>
      <c r="BE333" s="342"/>
      <c r="BF333" s="2"/>
      <c r="BG333" s="2" t="str">
        <f>IF($A333&gt;='DB_FG_243way_Regular Symbol'!F$16,"",IF(D333=0,"",COUNTIF(D333:D335,$BF$1)))</f>
        <v/>
      </c>
      <c r="BH333" s="2" t="str">
        <f>IF($A333&gt;='DB_FG_243way_Regular Symbol'!G$16,"",IF(E333=0,"",COUNTIF(E333:E335,$BF$1)))</f>
        <v/>
      </c>
      <c r="BI333" s="2" t="str">
        <f>IF($A333&gt;='DB_FG_243way_Regular Symbol'!H$16,"",IF(F333=0,"",COUNTIF(F333:F335,$BF$1)))</f>
        <v/>
      </c>
      <c r="BK333" s="342"/>
      <c r="BL333" s="2"/>
      <c r="BM333" s="2" t="str">
        <f>IF($A333&gt;='DB_FG_243way_Regular Symbol'!F$16,"",IF(D333=0,"",IF(OR(D333=$AM$1,D333=$BL$1,D334=$AM$1,D334=$BL$1,D335=$AM$1,D335=$BL$1),0,1)))</f>
        <v/>
      </c>
      <c r="BN333" s="2" t="str">
        <f>IF($A333&gt;='DB_FG_243way_Regular Symbol'!G$16,"",IF(E333=0,"",IF(OR(E333=$AM$1,E333=$BL$1,E334=$AM$1,E334=$BL$1,E335=$AM$1,E335=$BL$1),0,1)))</f>
        <v/>
      </c>
      <c r="BO333" s="128" t="str">
        <f>IF($A333&gt;='DB_FG_243way_Regular Symbol'!H$16,"",IF(F333=0,"",IF(OR(F333=$AM$1,F333=$BL$1,F334=$AM$1,F334=$BL$1,F335=$AM$1,F335=$BL$1),0,1)))</f>
        <v/>
      </c>
      <c r="BQ333" s="2" t="str">
        <f>IF($A333&gt;='DB_FG_243way_Regular Symbol'!D$16,"",IF(B333=0,"",IF(OR(B333=$BQ$1,B333=$BR$1,B334=$BQ$1,B334=$BR$1,B335=$BQ$1,B335=$BR$1),0,1)))</f>
        <v/>
      </c>
      <c r="BR333" s="2" t="str">
        <f>IF($A333&gt;='DB_FG_243way_Regular Symbol'!E$16,"",IF(C333=0,"",IF(OR(C333=$BQ$1,C333=$BR$1,C334=$BQ$1,C334=$BR$1,C335=$BQ$1,C335=$BR$1),0,1)))</f>
        <v/>
      </c>
      <c r="BS333" s="2" t="str">
        <f>IF($A333&gt;='DB_FG_243way_Regular Symbol'!F$16,"",IF(D333=0,"",IF(OR(D333=$BQ$1,D333=$BR$1,D334=$BQ$1,D334=$BR$1,D335=$BQ$1,D335=$BR$1),0,1)))</f>
        <v/>
      </c>
      <c r="BT333" s="2" t="str">
        <f>IF($A333&gt;='DB_FG_243way_Regular Symbol'!G$16,"",IF(E333=0,"",IF(OR(E333=$BQ$1,E333=$BR$1,E334=$BQ$1,E334=$BR$1,E335=$BQ$1,E335=$BR$1),0,1)))</f>
        <v/>
      </c>
      <c r="BU333" s="2" t="str">
        <f>IF($A333&gt;='DB_FG_243way_Regular Symbol'!H$16,"",IF(F333=0,"",IF(OR(F333=$BQ$1,F333=$BR$1,F334=$BQ$1,F334=$BR$1,F335=$BQ$1,F335=$BR$1),0,1)))</f>
        <v/>
      </c>
      <c r="BW333" s="2" t="str">
        <f>IF($A333&gt;='DB_FG_243way_Regular Symbol'!D$16,"",IF(B333=0,"",IF(OR(B333=$BW$1,B334=$BW$1,B335=$BW$1,B333=$BX$1,B334=$BX$1,B335=$BX$1),0,1)))</f>
        <v/>
      </c>
      <c r="BX333" s="2" t="str">
        <f>IF($A333&gt;='DB_FG_243way_Regular Symbol'!E$16,"",IF(C333=0,"",IF(OR(C333=$BW$1,C334=$BW$1,C335=$BW$1,C333=$BX$1,C334=$BX$1,C335=$BX$1),0,1)))</f>
        <v/>
      </c>
      <c r="BY333" s="2" t="str">
        <f>IF($A333&gt;='DB_FG_243way_Regular Symbol'!F$16,"",IF(D333=0,"",IF(OR(D333=$BW$1,D334=$BW$1,D335=$BW$1,D333=$BX$1,D334=$BX$1,D335=$BX$1),0,1)))</f>
        <v/>
      </c>
      <c r="BZ333" s="2" t="str">
        <f>IF($A333&gt;='DB_FG_243way_Regular Symbol'!G$16,"",IF(E333=0,"",IF(OR(E333=$BW$1,E334=$BW$1,E335=$BW$1,E333=$BX$1,E334=$BX$1,E335=$BX$1),0,1)))</f>
        <v/>
      </c>
      <c r="CA333" s="2" t="str">
        <f>IF($A333&gt;='DB_FG_243way_Regular Symbol'!H$16,"",IF(F333=0,"",IF(OR(F333=$BW$1,F334=$BW$1,F335=$BW$1,F333=$BX$1,F334=$BX$1,F335=$BX$1),0,1)))</f>
        <v/>
      </c>
      <c r="CC333" s="2" t="str">
        <f>IF($A333&gt;='DB_FG_243way_Regular Symbol'!D$16,"",IF(B333=0,"",IF(OR(B333=$BW$1,B334=$BW$1,B335=$BW$1,B333=$CD$1,B334=$CD$1,B335=$CD$1),0,1)))</f>
        <v/>
      </c>
      <c r="CD333" s="2" t="str">
        <f>IF($A333&gt;='DB_FG_243way_Regular Symbol'!E$16,"",IF(C333=0,"",IF(OR(C333=$BW$1,C334=$BW$1,C335=$BW$1,C333=$CD$1,C334=$CD$1,C335=$CD$1),0,1)))</f>
        <v/>
      </c>
      <c r="CE333" s="2" t="str">
        <f>IF($A333&gt;='DB_FG_243way_Regular Symbol'!F$16,"",IF(D333=0,"",IF(OR(D333=$BW$1,D334=$BW$1,D335=$BW$1,D333=$CD$1,D334=$CD$1,D335=$CD$1),0,1)))</f>
        <v/>
      </c>
      <c r="CF333" s="2" t="str">
        <f>IF($A333&gt;='DB_FG_243way_Regular Symbol'!G$16,"",IF(E333=0,"",IF(OR(E333=$BW$1,E334=$BW$1,E335=$BW$1,E333=$CD$1,E334=$CD$1,E335=$CD$1),0,1)))</f>
        <v/>
      </c>
      <c r="CG333" s="2" t="str">
        <f>IF($A333&gt;='DB_FG_243way_Regular Symbol'!H$16,"",IF(F333=0,"",IF(OR(F333=$BW$1,F334=$BW$1,F335=$BW$1,F333=$CD$1,F334=$CD$1,F335=$CD$1),0,1)))</f>
        <v/>
      </c>
      <c r="CI333" s="2" t="str">
        <f>IF($A333&gt;='DB_FG_243way_Regular Symbol'!D$16,"",IF(B333=0,"",IF(OR(B333=$BW$1,B334=$BW$1,B335=$BW$1,B333=$CJ$1,B334=$CJ$1,B335=$CJ$1),0,1)))</f>
        <v/>
      </c>
      <c r="CJ333" s="2" t="str">
        <f>IF($A333&gt;='DB_FG_243way_Regular Symbol'!E$16,"",IF(C333=0,"",IF(OR(C333=$BW$1,C334=$BW$1,C335=$BW$1,C333=$CJ$1,C334=$CJ$1,C335=$CJ$1),0,1)))</f>
        <v/>
      </c>
      <c r="CK333" s="2" t="str">
        <f>IF($A333&gt;='DB_FG_243way_Regular Symbol'!F$16,"",IF(D333=0,"",IF(OR(D333=$BW$1,D334=$BW$1,D335=$BW$1,D333=$CJ$1,D334=$CJ$1,D335=$CJ$1),0,1)))</f>
        <v/>
      </c>
      <c r="CL333" s="2" t="str">
        <f>IF($A333&gt;='DB_FG_243way_Regular Symbol'!G$16,"",IF(E333=0,"",IF(OR(E333=$BW$1,E334=$BW$1,E335=$BW$1,E333=$CJ$1,E334=$CJ$1,E335=$CJ$1),0,1)))</f>
        <v/>
      </c>
      <c r="CM333" s="2" t="str">
        <f>IF($A333&gt;='DB_FG_243way_Regular Symbol'!H$16,"",IF(F333=0,"",IF(OR(F333=$BW$1,F334=$BW$1,F335=$BW$1,F333=$CJ$1,F334=$CJ$1,F335=$CJ$1),0,1)))</f>
        <v/>
      </c>
      <c r="CO333" s="2" t="str">
        <f>IF($A333&gt;='DB_FG_243way_Regular Symbol'!D$16,"",IF(B333=0,"",IF(OR(B333=$BW$1,B334=$BW$1,B335=$BW$1,B333=$CP$1,B334=$CP$1,B335=$CP$1),0,1)))</f>
        <v/>
      </c>
      <c r="CP333" s="2" t="str">
        <f>IF($A333&gt;='DB_FG_243way_Regular Symbol'!E$16,"",IF(C333=0,"",IF(OR(C333=$BW$1,C334=$BW$1,C335=$BW$1,C333=$CP$1,C334=$CP$1,C335=$CP$1),0,1)))</f>
        <v/>
      </c>
      <c r="CQ333" s="2" t="str">
        <f>IF($A333&gt;='DB_FG_243way_Regular Symbol'!F$16,"",IF(D333=0,"",IF(OR(D333=$BW$1,D334=$BW$1,D335=$BW$1,D333=$CP$1,D334=$CP$1,D335=$CP$1),0,1)))</f>
        <v/>
      </c>
      <c r="CR333" s="2" t="str">
        <f>IF($A333&gt;='DB_FG_243way_Regular Symbol'!G$16,"",IF(E333=0,"",IF(OR(E333=$BW$1,E334=$BW$1,E335=$BW$1,E333=$CP$1,E334=$CP$1,E335=$CP$1),0,1)))</f>
        <v/>
      </c>
      <c r="CS333" s="2" t="str">
        <f>IF($A333&gt;='DB_FG_243way_Regular Symbol'!H$16,"",IF(F333=0,"",IF(OR(F333=$BW$1,F334=$BW$1,F335=$BW$1,F333=$CP$1,F334=$CP$1,F335=$CP$1),0,1)))</f>
        <v/>
      </c>
      <c r="CU333" s="2" t="str">
        <f>IF($A333&gt;='DB_FG_243way_Regular Symbol'!D$16,"",IF(B333=0,"",IF(OR(B333=$BW$1,B334=$BW$1,B335=$BW$1,B333=$CV$1,B334=$CV$1,B335=$CV$1),0,1)))</f>
        <v/>
      </c>
      <c r="CV333" s="2" t="str">
        <f>IF($A333&gt;='DB_FG_243way_Regular Symbol'!E$16,"",IF(C333=0,"",IF(OR(C333=$BW$1,C334=$BW$1,C335=$BW$1,C333=$CV$1,C334=$CV$1,C335=$CV$1),0,1)))</f>
        <v/>
      </c>
      <c r="CW333" s="2" t="str">
        <f>IF($A333&gt;='DB_FG_243way_Regular Symbol'!F$16,"",IF(D333=0,"",IF(OR(D333=$BW$1,D334=$BW$1,D335=$BW$1,D333=$CV$1,D334=$CV$1,D335=$CV$1),0,1)))</f>
        <v/>
      </c>
      <c r="CX333" s="2" t="str">
        <f>IF($A333&gt;='DB_FG_243way_Regular Symbol'!G$16,"",IF(E333=0,"",IF(OR(E333=$BW$1,E334=$BW$1,E335=$BW$1,E333=$CV$1,E334=$CV$1,E335=$CV$1),0,1)))</f>
        <v/>
      </c>
      <c r="CY333" s="2" t="str">
        <f>IF($A333&gt;='DB_FG_243way_Regular Symbol'!H$16,"",IF(F333=0,"",IF(OR(F333=$BW$1,F334=$BW$1,F335=$BW$1,F333=$CV$1,F334=$CV$1,F335=$CV$1),0,1)))</f>
        <v/>
      </c>
    </row>
    <row r="334" spans="1:103">
      <c r="A334" s="341">
        <f>IF('DB_FG_243way_Regular Symbol'!L333="","",'DB_FG_243way_Regular Symbol'!L333)</f>
        <v>330</v>
      </c>
      <c r="B334" s="184" t="str">
        <f>IF('DB_FG_243way_Regular Symbol'!M333="",
IF($A334-'DB_FG_243way_Regular Symbol'!D$16&gt;='DB_FG_243way_RegularＸ_W()'!B$2-1,"",VLOOKUP($A334-'DB_FG_243way_Regular Symbol'!D$16,'DB_FG_243way_Regular Symbol'!$L$3:$Q$99,'DB_FG_243way_RegularＸ_W()'!B$3+1,FALSE)),
'DB_FG_243way_Regular Symbol'!M333)</f>
        <v/>
      </c>
      <c r="C334" s="184" t="str">
        <f>IF('DB_FG_243way_Regular Symbol'!N333="",
IF($A334-'DB_FG_243way_Regular Symbol'!E$16&gt;='DB_FG_243way_RegularＸ_W()'!C$2-1,"",VLOOKUP($A334-'DB_FG_243way_Regular Symbol'!E$16,'DB_FG_243way_Regular Symbol'!$L$3:$Q$99,'DB_FG_243way_RegularＸ_W()'!C$3+1,FALSE)),
'DB_FG_243way_Regular Symbol'!N333)</f>
        <v/>
      </c>
      <c r="D334" s="184" t="str">
        <f>IF('DB_FG_243way_Regular Symbol'!O333="",
IF($A334-'DB_FG_243way_Regular Symbol'!F$16&gt;='DB_FG_243way_RegularＸ_W()'!D$2-1,"",VLOOKUP($A334-'DB_FG_243way_Regular Symbol'!F$16,'DB_FG_243way_Regular Symbol'!$L$3:$Q$99,'DB_FG_243way_RegularＸ_W()'!D$3+1,FALSE)),
'DB_FG_243way_Regular Symbol'!O333)</f>
        <v/>
      </c>
      <c r="E334" s="184" t="str">
        <f>IF('DB_FG_243way_Regular Symbol'!P333="",
IF($A334-'DB_FG_243way_Regular Symbol'!G$16&gt;='DB_FG_243way_RegularＸ_W()'!E$2-1,"",VLOOKUP($A334-'DB_FG_243way_Regular Symbol'!G$16,'DB_FG_243way_Regular Symbol'!$L$3:$Q$99,'DB_FG_243way_RegularＸ_W()'!E$3+1,FALSE)),
'DB_FG_243way_Regular Symbol'!P333)</f>
        <v/>
      </c>
      <c r="F334" s="358" t="str">
        <f>IF('DB_FG_243way_Regular Symbol'!Q333="",
IF($A334-'DB_FG_243way_Regular Symbol'!H$16&gt;='DB_FG_243way_RegularＸ_W()'!F$2-1,"",VLOOKUP($A334-'DB_FG_243way_Regular Symbol'!H$16,'DB_FG_243way_Regular Symbol'!$L$3:$Q$99,'DB_FG_243way_RegularＸ_W()'!F$3+1,FALSE)),
'DB_FG_243way_Regular Symbol'!Q333)</f>
        <v/>
      </c>
      <c r="O334" s="342" t="str">
        <f>IF($A334&gt;='DB_FG_243way_Regular Symbol'!D$16,"",IF(B334=0,"",IF(OR(B334=$O$1,B334=$P$1,B335=$O$1,B335=$P$1,B336=$O$1,B336=$P$1),0,1)))</f>
        <v/>
      </c>
      <c r="P334" s="2" t="str">
        <f>IF($A334&gt;='DB_FG_243way_Regular Symbol'!E$16,"",IF(C334=0,"",IF(OR(C334=$O$1,C334=$P$1,C335=$O$1,C335=$P$1,C336=$O$1,C336=$P$1),0,1)))</f>
        <v/>
      </c>
      <c r="Q334" s="2" t="str">
        <f>IF($A334&gt;='DB_FG_243way_Regular Symbol'!F$16,"",IF(D334=0,"",IF(OR(D334=$O$1,D334=$P$1,D335=$O$1,D335=$P$1,D336=$O$1,D336=$P$1),0,1)))</f>
        <v/>
      </c>
      <c r="R334" s="2" t="str">
        <f>IF($A334&gt;='DB_FG_243way_Regular Symbol'!G$16,"",IF(E334=0,"",IF(OR(E334=$O$1,E334=$P$1,E335=$O$1,E335=$P$1,E336=$O$1,E336=$P$1),0,1)))</f>
        <v/>
      </c>
      <c r="S334" s="128" t="str">
        <f>IF($A334&gt;='DB_FG_243way_Regular Symbol'!H$16,"",IF(F334=0,"",IF(OR(F334=$O$1,F334=$P$1,F335=$O$1,F335=$P$1,F336=$O$1,F336=$P$1),0,1)))</f>
        <v/>
      </c>
      <c r="U334" s="342" t="str">
        <f>IF($A334&gt;='DB_FG_243way_Regular Symbol'!D$16,"",IF(B334=0,"",IF(OR(B334=$U$1,B334=$V$1,B335=$U$1,B335=$V$1,B336=$U$1,B336=$V$1),0,1)))</f>
        <v/>
      </c>
      <c r="V334" s="2" t="str">
        <f>IF($A334&gt;='DB_FG_243way_Regular Symbol'!E$16,"",IF(C334=0,"",IF(OR(C334=$U$1,C334=$V$1,C335=$U$1,C335=$V$1,C336=$U$1,C336=$V$1),0,1)))</f>
        <v/>
      </c>
      <c r="W334" s="2" t="str">
        <f>IF($A334&gt;='DB_FG_243way_Regular Symbol'!F$16,"",IF(D334=0,"",IF(OR(D334=$U$1,D334=$V$1,D335=$U$1,D335=$V$1,D336=$U$1,D336=$V$1),0,1)))</f>
        <v/>
      </c>
      <c r="X334" s="2" t="str">
        <f>IF($A334&gt;='DB_FG_243way_Regular Symbol'!G$16,"",IF(E334=0,"",IF(OR(E334=$U$1,E334=$V$1,E335=$U$1,E335=$V$1,E336=$U$1,E336=$V$1),0,1)))</f>
        <v/>
      </c>
      <c r="Y334" s="128" t="str">
        <f>IF($A334&gt;='DB_FG_243way_Regular Symbol'!H$16,"",IF(F334=0,"",IF(OR(F334=$U$1,F334=$V$1,F335=$U$1,F335=$V$1,F336=$U$1,F336=$V$1),0,1)))</f>
        <v/>
      </c>
      <c r="AA334" s="342" t="str">
        <f>IF($A334&gt;='DB_FG_243way_Regular Symbol'!D$16,"",IF(B334=0,"",IF(OR(B334=$AA$1,B334=$AB$1,B335=$AA$1,B335=$AB$1,B336=$AA$1,,B336=$AB$1),0,1)))</f>
        <v/>
      </c>
      <c r="AB334" s="2" t="str">
        <f>IF($A334&gt;='DB_FG_243way_Regular Symbol'!E$16,"",IF(C334=0,"",IF(OR(C334=$AA$1,C334=$AB$1,C335=$AA$1,C335=$AB$1,C336=$AA$1,,C336=$AB$1),0,1)))</f>
        <v/>
      </c>
      <c r="AC334" s="2" t="str">
        <f>IF($A334&gt;='DB_FG_243way_Regular Symbol'!F$16,"",IF(D334=0,"",IF(OR(D334=$AA$1,D334=$AB$1,D335=$AA$1,D335=$AB$1,D336=$AA$1,,D336=$AB$1),0,1)))</f>
        <v/>
      </c>
      <c r="AD334" s="2" t="str">
        <f>IF($A334&gt;='DB_FG_243way_Regular Symbol'!G$16,"",IF(E334=0,"",IF(OR(E334=$AA$1,E334=$AB$1,E335=$AA$1,E335=$AB$1,E336=$AA$1,,E336=$AB$1),0,1)))</f>
        <v/>
      </c>
      <c r="AE334" s="128" t="str">
        <f>IF($A334&gt;='DB_FG_243way_Regular Symbol'!H$16,"",IF(F334=0,"",IF(OR(F334=$AA$1,F334=$AB$1,F335=$AA$1,F335=$AB$1,F336=$AA$1,,F336=$AB$1),0,1)))</f>
        <v/>
      </c>
      <c r="AG334" s="342" t="str">
        <f>IF($A334&gt;='DB_FG_243way_Regular Symbol'!D$16,"",IF(B334=0,"",IF(OR(B334=$AG$1,B334=$AH$1,B335=$AG$1,B335=$AH$1,B336=$AG$1,B336=$AH$1),0,1)))</f>
        <v/>
      </c>
      <c r="AH334" s="2" t="str">
        <f>IF($A334&gt;='DB_FG_243way_Regular Symbol'!E$16,"",IF(C334=0,"",IF(OR(C334=$AG$1,C334=$AH$1,C335=$AG$1,C335=$AH$1,C336=$AG$1,C336=$AH$1),0,1)))</f>
        <v/>
      </c>
      <c r="AI334" s="2" t="str">
        <f>IF($A334&gt;='DB_FG_243way_Regular Symbol'!F$16,"",IF(D334=0,"",IF(OR(D334=$AG$1,D334=$AH$1,D335=$AG$1,D335=$AH$1,D336=$AG$1,D336=$AH$1),0,1)))</f>
        <v/>
      </c>
      <c r="AJ334" s="2" t="str">
        <f>IF($A334&gt;='DB_FG_243way_Regular Symbol'!G$16,"",IF(E334=0,"",IF(OR(E334=$AG$1,E334=$AH$1,E335=$AG$1,E335=$AH$1,E336=$AG$1,E336=$AH$1),0,1)))</f>
        <v/>
      </c>
      <c r="AK334" s="128" t="str">
        <f>IF($A334&gt;='DB_FG_243way_Regular Symbol'!H$16,"",IF(F334=0,"",IF(OR(F334=$AG$1,F334=$AH$1,F335=$AG$1,F335=$AH$1,F336=$AG$1,F336=$AH$1),0,1)))</f>
        <v/>
      </c>
      <c r="AM334" s="342" t="str">
        <f>IF($A334&gt;='DB_FG_243way_Regular Symbol'!D$16,"",IF(B334=0,"",IF(OR(B334=$AM$1,B334=$AN$1,B335=$AM$1,B335=$AN$1,B336=$AM$1,B336=$AN$1),0,1)))</f>
        <v/>
      </c>
      <c r="AN334" s="2" t="str">
        <f>IF($A334&gt;='DB_FG_243way_Regular Symbol'!E$16,"",IF(C334=0,"",IF(OR(C334=$AM$1,C334=$AN$1,C335=$AM$1,C335=$AN$1,C336=$AM$1,C336=$AN$1),0,1)))</f>
        <v/>
      </c>
      <c r="AO334" s="2" t="str">
        <f>IF($A334&gt;='DB_FG_243way_Regular Symbol'!F$16,"",IF(D334=0,"",IF(OR(D334=$AM$1,D334=$AN$1,D335=$AM$1,D335=$AN$1,D336=$AM$1,D336=$AN$1),0,1)))</f>
        <v/>
      </c>
      <c r="AP334" s="2" t="str">
        <f>IF($A334&gt;='DB_FG_243way_Regular Symbol'!G$16,"",IF(E334=0,"",IF(OR(E334=$AM$1,E334=$AN$1,E335=$AM$1,E335=$AN$1,E336=$AM$1,E336=$AN$1),0,1)))</f>
        <v/>
      </c>
      <c r="AQ334" s="128" t="str">
        <f>IF($A334&gt;='DB_FG_243way_Regular Symbol'!H$16,"",IF(F334=0,"",IF(OR(F334=$AM$1,F334=$AN$1,F335=$AM$1,F335=$AN$1,F336=$AM$1,F336=$AN$1),0,1)))</f>
        <v/>
      </c>
      <c r="AS334" s="342" t="str">
        <f>IF($A334&gt;='DB_FG_243way_Regular Symbol'!D$16,"",IF(B334=0,"",IF(OR(B334=$AM$1,B334=$AT$1,B335=$AM$1,B335=$AT$1,B336=$AM$1,B336=$AT$1),0,1)))</f>
        <v/>
      </c>
      <c r="AT334" s="2" t="str">
        <f>IF($A334&gt;='DB_FG_243way_Regular Symbol'!E$16,"",IF(C334=0,"",IF(OR(C334=$AM$1,C334=$AT$1,C335=$AM$1,C335=$AT$1,C336=$AM$1,C336=$AT$1),0,1)))</f>
        <v/>
      </c>
      <c r="AU334" s="2" t="str">
        <f>IF($A334&gt;='DB_FG_243way_Regular Symbol'!F$16,"",IF(D334=0,"",IF(OR(D334=$AM$1,D334=$AT$1,D335=$AM$1,D335=$AT$1,D336=$AM$1,D336=$AT$1),0,1)))</f>
        <v/>
      </c>
      <c r="AV334" s="2" t="str">
        <f>IF($A334&gt;='DB_FG_243way_Regular Symbol'!G$16,"",IF(E334=0,"",IF(OR(E334=$AM$1,E334=$AT$1,E335=$AM$1,E335=$AT$1,E336=$AM$1,E336=$AT$1),0,1)))</f>
        <v/>
      </c>
      <c r="AW334" s="128" t="str">
        <f>IF($A334&gt;='DB_FG_243way_Regular Symbol'!H$16,"",IF(F334=0,"",IF(OR(F334=$AM$1,F334=$AT$1,F335=$AM$1,F335=$AT$1,F336=$AM$1,F336=$AT$1),0,1)))</f>
        <v/>
      </c>
      <c r="AY334" s="342" t="str">
        <f>IF($A334&gt;='DB_FG_243way_Regular Symbol'!D$16,"",IF(B334=0,"",IF(OR(B334=$AM$1,B334=$AZ$1,B335=$AM$1,B335=$AZ$1,B336=$AM$1,B336=$AZ$1),0,1)))</f>
        <v/>
      </c>
      <c r="AZ334" s="2" t="str">
        <f>IF($A334&gt;='DB_FG_243way_Regular Symbol'!E$16,"",IF(C334=0,"",IF(OR(C334=$AM$1,C334=$AZ$1,C335=$AM$1,C335=$AZ$1,C336=$AM$1,C336=$AZ$1),0,1)))</f>
        <v/>
      </c>
      <c r="BA334" s="2" t="str">
        <f>IF($A334&gt;='DB_FG_243way_Regular Symbol'!F$16,"",IF(D334=0,"",IF(OR(D334=$AM$1,D334=$AZ$1,D335=$AM$1,D335=$AZ$1,D336=$AM$1,D336=$AZ$1),0,1)))</f>
        <v/>
      </c>
      <c r="BB334" s="2" t="str">
        <f>IF($A334&gt;='DB_FG_243way_Regular Symbol'!G$16,"",IF(E334=0,"",IF(OR(E334=$AM$1,E334=$AZ$1,E335=$AM$1,E335=$AZ$1,E336=$AM$1,E336=$AZ$1),0,1)))</f>
        <v/>
      </c>
      <c r="BC334" s="128" t="str">
        <f>IF($A334&gt;='DB_FG_243way_Regular Symbol'!H$16,"",IF(F334=0,"",IF(OR(F334=$AM$1,F334=$AZ$1,F335=$AM$1,F335=$AZ$1,F336=$AM$1,F336=$AZ$1),0,1)))</f>
        <v/>
      </c>
      <c r="BE334" s="342"/>
      <c r="BF334" s="2"/>
      <c r="BG334" s="2" t="str">
        <f>IF($A334&gt;='DB_FG_243way_Regular Symbol'!F$16,"",IF(D334=0,"",COUNTIF(D334:D336,$BF$1)))</f>
        <v/>
      </c>
      <c r="BH334" s="2" t="str">
        <f>IF($A334&gt;='DB_FG_243way_Regular Symbol'!G$16,"",IF(E334=0,"",COUNTIF(E334:E336,$BF$1)))</f>
        <v/>
      </c>
      <c r="BI334" s="2" t="str">
        <f>IF($A334&gt;='DB_FG_243way_Regular Symbol'!H$16,"",IF(F334=0,"",COUNTIF(F334:F336,$BF$1)))</f>
        <v/>
      </c>
      <c r="BK334" s="342"/>
      <c r="BL334" s="2"/>
      <c r="BM334" s="2" t="str">
        <f>IF($A334&gt;='DB_FG_243way_Regular Symbol'!F$16,"",IF(D334=0,"",IF(OR(D334=$AM$1,D334=$BL$1,D335=$AM$1,D335=$BL$1,D336=$AM$1,D336=$BL$1),0,1)))</f>
        <v/>
      </c>
      <c r="BN334" s="2" t="str">
        <f>IF($A334&gt;='DB_FG_243way_Regular Symbol'!G$16,"",IF(E334=0,"",IF(OR(E334=$AM$1,E334=$BL$1,E335=$AM$1,E335=$BL$1,E336=$AM$1,E336=$BL$1),0,1)))</f>
        <v/>
      </c>
      <c r="BO334" s="128" t="str">
        <f>IF($A334&gt;='DB_FG_243way_Regular Symbol'!H$16,"",IF(F334=0,"",IF(OR(F334=$AM$1,F334=$BL$1,F335=$AM$1,F335=$BL$1,F336=$AM$1,F336=$BL$1),0,1)))</f>
        <v/>
      </c>
      <c r="BQ334" s="2" t="str">
        <f>IF($A334&gt;='DB_FG_243way_Regular Symbol'!D$16,"",IF(B334=0,"",IF(OR(B334=$BQ$1,B334=$BR$1,B335=$BQ$1,B335=$BR$1,B336=$BQ$1,B336=$BR$1),0,1)))</f>
        <v/>
      </c>
      <c r="BR334" s="2" t="str">
        <f>IF($A334&gt;='DB_FG_243way_Regular Symbol'!E$16,"",IF(C334=0,"",IF(OR(C334=$BQ$1,C334=$BR$1,C335=$BQ$1,C335=$BR$1,C336=$BQ$1,C336=$BR$1),0,1)))</f>
        <v/>
      </c>
      <c r="BS334" s="2" t="str">
        <f>IF($A334&gt;='DB_FG_243way_Regular Symbol'!F$16,"",IF(D334=0,"",IF(OR(D334=$BQ$1,D334=$BR$1,D335=$BQ$1,D335=$BR$1,D336=$BQ$1,D336=$BR$1),0,1)))</f>
        <v/>
      </c>
      <c r="BT334" s="2" t="str">
        <f>IF($A334&gt;='DB_FG_243way_Regular Symbol'!G$16,"",IF(E334=0,"",IF(OR(E334=$BQ$1,E334=$BR$1,E335=$BQ$1,E335=$BR$1,E336=$BQ$1,E336=$BR$1),0,1)))</f>
        <v/>
      </c>
      <c r="BU334" s="2" t="str">
        <f>IF($A334&gt;='DB_FG_243way_Regular Symbol'!H$16,"",IF(F334=0,"",IF(OR(F334=$BQ$1,F334=$BR$1,F335=$BQ$1,F335=$BR$1,F336=$BQ$1,F336=$BR$1),0,1)))</f>
        <v/>
      </c>
      <c r="BW334" s="2" t="str">
        <f>IF($A334&gt;='DB_FG_243way_Regular Symbol'!D$16,"",IF(B334=0,"",IF(OR(B334=$BW$1,B335=$BW$1,B336=$BW$1,B334=$BX$1,B335=$BX$1,B336=$BX$1),0,1)))</f>
        <v/>
      </c>
      <c r="BX334" s="2" t="str">
        <f>IF($A334&gt;='DB_FG_243way_Regular Symbol'!E$16,"",IF(C334=0,"",IF(OR(C334=$BW$1,C335=$BW$1,C336=$BW$1,C334=$BX$1,C335=$BX$1,C336=$BX$1),0,1)))</f>
        <v/>
      </c>
      <c r="BY334" s="2" t="str">
        <f>IF($A334&gt;='DB_FG_243way_Regular Symbol'!F$16,"",IF(D334=0,"",IF(OR(D334=$BW$1,D335=$BW$1,D336=$BW$1,D334=$BX$1,D335=$BX$1,D336=$BX$1),0,1)))</f>
        <v/>
      </c>
      <c r="BZ334" s="2" t="str">
        <f>IF($A334&gt;='DB_FG_243way_Regular Symbol'!G$16,"",IF(E334=0,"",IF(OR(E334=$BW$1,E335=$BW$1,E336=$BW$1,E334=$BX$1,E335=$BX$1,E336=$BX$1),0,1)))</f>
        <v/>
      </c>
      <c r="CA334" s="2" t="str">
        <f>IF($A334&gt;='DB_FG_243way_Regular Symbol'!H$16,"",IF(F334=0,"",IF(OR(F334=$BW$1,F335=$BW$1,F336=$BW$1,F334=$BX$1,F335=$BX$1,F336=$BX$1),0,1)))</f>
        <v/>
      </c>
      <c r="CC334" s="2" t="str">
        <f>IF($A334&gt;='DB_FG_243way_Regular Symbol'!D$16,"",IF(B334=0,"",IF(OR(B334=$BW$1,B335=$BW$1,B336=$BW$1,B334=$CD$1,B335=$CD$1,B336=$CD$1),0,1)))</f>
        <v/>
      </c>
      <c r="CD334" s="2" t="str">
        <f>IF($A334&gt;='DB_FG_243way_Regular Symbol'!E$16,"",IF(C334=0,"",IF(OR(C334=$BW$1,C335=$BW$1,C336=$BW$1,C334=$CD$1,C335=$CD$1,C336=$CD$1),0,1)))</f>
        <v/>
      </c>
      <c r="CE334" s="2" t="str">
        <f>IF($A334&gt;='DB_FG_243way_Regular Symbol'!F$16,"",IF(D334=0,"",IF(OR(D334=$BW$1,D335=$BW$1,D336=$BW$1,D334=$CD$1,D335=$CD$1,D336=$CD$1),0,1)))</f>
        <v/>
      </c>
      <c r="CF334" s="2" t="str">
        <f>IF($A334&gt;='DB_FG_243way_Regular Symbol'!G$16,"",IF(E334=0,"",IF(OR(E334=$BW$1,E335=$BW$1,E336=$BW$1,E334=$CD$1,E335=$CD$1,E336=$CD$1),0,1)))</f>
        <v/>
      </c>
      <c r="CG334" s="2" t="str">
        <f>IF($A334&gt;='DB_FG_243way_Regular Symbol'!H$16,"",IF(F334=0,"",IF(OR(F334=$BW$1,F335=$BW$1,F336=$BW$1,F334=$CD$1,F335=$CD$1,F336=$CD$1),0,1)))</f>
        <v/>
      </c>
      <c r="CI334" s="2" t="str">
        <f>IF($A334&gt;='DB_FG_243way_Regular Symbol'!D$16,"",IF(B334=0,"",IF(OR(B334=$BW$1,B335=$BW$1,B336=$BW$1,B334=$CJ$1,B335=$CJ$1,B336=$CJ$1),0,1)))</f>
        <v/>
      </c>
      <c r="CJ334" s="2" t="str">
        <f>IF($A334&gt;='DB_FG_243way_Regular Symbol'!E$16,"",IF(C334=0,"",IF(OR(C334=$BW$1,C335=$BW$1,C336=$BW$1,C334=$CJ$1,C335=$CJ$1,C336=$CJ$1),0,1)))</f>
        <v/>
      </c>
      <c r="CK334" s="2" t="str">
        <f>IF($A334&gt;='DB_FG_243way_Regular Symbol'!F$16,"",IF(D334=0,"",IF(OR(D334=$BW$1,D335=$BW$1,D336=$BW$1,D334=$CJ$1,D335=$CJ$1,D336=$CJ$1),0,1)))</f>
        <v/>
      </c>
      <c r="CL334" s="2" t="str">
        <f>IF($A334&gt;='DB_FG_243way_Regular Symbol'!G$16,"",IF(E334=0,"",IF(OR(E334=$BW$1,E335=$BW$1,E336=$BW$1,E334=$CJ$1,E335=$CJ$1,E336=$CJ$1),0,1)))</f>
        <v/>
      </c>
      <c r="CM334" s="2" t="str">
        <f>IF($A334&gt;='DB_FG_243way_Regular Symbol'!H$16,"",IF(F334=0,"",IF(OR(F334=$BW$1,F335=$BW$1,F336=$BW$1,F334=$CJ$1,F335=$CJ$1,F336=$CJ$1),0,1)))</f>
        <v/>
      </c>
      <c r="CO334" s="2" t="str">
        <f>IF($A334&gt;='DB_FG_243way_Regular Symbol'!D$16,"",IF(B334=0,"",IF(OR(B334=$BW$1,B335=$BW$1,B336=$BW$1,B334=$CP$1,B335=$CP$1,B336=$CP$1),0,1)))</f>
        <v/>
      </c>
      <c r="CP334" s="2" t="str">
        <f>IF($A334&gt;='DB_FG_243way_Regular Symbol'!E$16,"",IF(C334=0,"",IF(OR(C334=$BW$1,C335=$BW$1,C336=$BW$1,C334=$CP$1,C335=$CP$1,C336=$CP$1),0,1)))</f>
        <v/>
      </c>
      <c r="CQ334" s="2" t="str">
        <f>IF($A334&gt;='DB_FG_243way_Regular Symbol'!F$16,"",IF(D334=0,"",IF(OR(D334=$BW$1,D335=$BW$1,D336=$BW$1,D334=$CP$1,D335=$CP$1,D336=$CP$1),0,1)))</f>
        <v/>
      </c>
      <c r="CR334" s="2" t="str">
        <f>IF($A334&gt;='DB_FG_243way_Regular Symbol'!G$16,"",IF(E334=0,"",IF(OR(E334=$BW$1,E335=$BW$1,E336=$BW$1,E334=$CP$1,E335=$CP$1,E336=$CP$1),0,1)))</f>
        <v/>
      </c>
      <c r="CS334" s="2" t="str">
        <f>IF($A334&gt;='DB_FG_243way_Regular Symbol'!H$16,"",IF(F334=0,"",IF(OR(F334=$BW$1,F335=$BW$1,F336=$BW$1,F334=$CP$1,F335=$CP$1,F336=$CP$1),0,1)))</f>
        <v/>
      </c>
      <c r="CU334" s="2" t="str">
        <f>IF($A334&gt;='DB_FG_243way_Regular Symbol'!D$16,"",IF(B334=0,"",IF(OR(B334=$BW$1,B335=$BW$1,B336=$BW$1,B334=$CV$1,B335=$CV$1,B336=$CV$1),0,1)))</f>
        <v/>
      </c>
      <c r="CV334" s="2" t="str">
        <f>IF($A334&gt;='DB_FG_243way_Regular Symbol'!E$16,"",IF(C334=0,"",IF(OR(C334=$BW$1,C335=$BW$1,C336=$BW$1,C334=$CV$1,C335=$CV$1,C336=$CV$1),0,1)))</f>
        <v/>
      </c>
      <c r="CW334" s="2" t="str">
        <f>IF($A334&gt;='DB_FG_243way_Regular Symbol'!F$16,"",IF(D334=0,"",IF(OR(D334=$BW$1,D335=$BW$1,D336=$BW$1,D334=$CV$1,D335=$CV$1,D336=$CV$1),0,1)))</f>
        <v/>
      </c>
      <c r="CX334" s="2" t="str">
        <f>IF($A334&gt;='DB_FG_243way_Regular Symbol'!G$16,"",IF(E334=0,"",IF(OR(E334=$BW$1,E335=$BW$1,E336=$BW$1,E334=$CV$1,E335=$CV$1,E336=$CV$1),0,1)))</f>
        <v/>
      </c>
      <c r="CY334" s="2" t="str">
        <f>IF($A334&gt;='DB_FG_243way_Regular Symbol'!H$16,"",IF(F334=0,"",IF(OR(F334=$BW$1,F335=$BW$1,F336=$BW$1,F334=$CV$1,F335=$CV$1,F336=$CV$1),0,1)))</f>
        <v/>
      </c>
    </row>
    <row r="335" spans="1:103">
      <c r="A335" s="341">
        <f>IF('DB_FG_243way_Regular Symbol'!L334="","",'DB_FG_243way_Regular Symbol'!L334)</f>
        <v>331</v>
      </c>
      <c r="B335" s="184" t="str">
        <f>IF('DB_FG_243way_Regular Symbol'!M334="",
IF($A335-'DB_FG_243way_Regular Symbol'!D$16&gt;='DB_FG_243way_RegularＸ_W()'!B$2-1,"",VLOOKUP($A335-'DB_FG_243way_Regular Symbol'!D$16,'DB_FG_243way_Regular Symbol'!$L$3:$Q$99,'DB_FG_243way_RegularＸ_W()'!B$3+1,FALSE)),
'DB_FG_243way_Regular Symbol'!M334)</f>
        <v/>
      </c>
      <c r="C335" s="184" t="str">
        <f>IF('DB_FG_243way_Regular Symbol'!N334="",
IF($A335-'DB_FG_243way_Regular Symbol'!E$16&gt;='DB_FG_243way_RegularＸ_W()'!C$2-1,"",VLOOKUP($A335-'DB_FG_243way_Regular Symbol'!E$16,'DB_FG_243way_Regular Symbol'!$L$3:$Q$99,'DB_FG_243way_RegularＸ_W()'!C$3+1,FALSE)),
'DB_FG_243way_Regular Symbol'!N334)</f>
        <v/>
      </c>
      <c r="D335" s="184" t="str">
        <f>IF('DB_FG_243way_Regular Symbol'!O334="",
IF($A335-'DB_FG_243way_Regular Symbol'!F$16&gt;='DB_FG_243way_RegularＸ_W()'!D$2-1,"",VLOOKUP($A335-'DB_FG_243way_Regular Symbol'!F$16,'DB_FG_243way_Regular Symbol'!$L$3:$Q$99,'DB_FG_243way_RegularＸ_W()'!D$3+1,FALSE)),
'DB_FG_243way_Regular Symbol'!O334)</f>
        <v/>
      </c>
      <c r="E335" s="184" t="str">
        <f>IF('DB_FG_243way_Regular Symbol'!P334="",
IF($A335-'DB_FG_243way_Regular Symbol'!G$16&gt;='DB_FG_243way_RegularＸ_W()'!E$2-1,"",VLOOKUP($A335-'DB_FG_243way_Regular Symbol'!G$16,'DB_FG_243way_Regular Symbol'!$L$3:$Q$99,'DB_FG_243way_RegularＸ_W()'!E$3+1,FALSE)),
'DB_FG_243way_Regular Symbol'!P334)</f>
        <v/>
      </c>
      <c r="F335" s="358" t="str">
        <f>IF('DB_FG_243way_Regular Symbol'!Q334="",
IF($A335-'DB_FG_243way_Regular Symbol'!H$16&gt;='DB_FG_243way_RegularＸ_W()'!F$2-1,"",VLOOKUP($A335-'DB_FG_243way_Regular Symbol'!H$16,'DB_FG_243way_Regular Symbol'!$L$3:$Q$99,'DB_FG_243way_RegularＸ_W()'!F$3+1,FALSE)),
'DB_FG_243way_Regular Symbol'!Q334)</f>
        <v/>
      </c>
      <c r="O335" s="342" t="str">
        <f>IF($A335&gt;='DB_FG_243way_Regular Symbol'!D$16,"",IF(B335=0,"",IF(OR(B335=$O$1,B335=$P$1,B336=$O$1,B336=$P$1,B337=$O$1,B337=$P$1),0,1)))</f>
        <v/>
      </c>
      <c r="P335" s="2" t="str">
        <f>IF($A335&gt;='DB_FG_243way_Regular Symbol'!E$16,"",IF(C335=0,"",IF(OR(C335=$O$1,C335=$P$1,C336=$O$1,C336=$P$1,C337=$O$1,C337=$P$1),0,1)))</f>
        <v/>
      </c>
      <c r="Q335" s="2" t="str">
        <f>IF($A335&gt;='DB_FG_243way_Regular Symbol'!F$16,"",IF(D335=0,"",IF(OR(D335=$O$1,D335=$P$1,D336=$O$1,D336=$P$1,D337=$O$1,D337=$P$1),0,1)))</f>
        <v/>
      </c>
      <c r="R335" s="2" t="str">
        <f>IF($A335&gt;='DB_FG_243way_Regular Symbol'!G$16,"",IF(E335=0,"",IF(OR(E335=$O$1,E335=$P$1,E336=$O$1,E336=$P$1,E337=$O$1,E337=$P$1),0,1)))</f>
        <v/>
      </c>
      <c r="S335" s="128" t="str">
        <f>IF($A335&gt;='DB_FG_243way_Regular Symbol'!H$16,"",IF(F335=0,"",IF(OR(F335=$O$1,F335=$P$1,F336=$O$1,F336=$P$1,F337=$O$1,F337=$P$1),0,1)))</f>
        <v/>
      </c>
      <c r="U335" s="342" t="str">
        <f>IF($A335&gt;='DB_FG_243way_Regular Symbol'!D$16,"",IF(B335=0,"",IF(OR(B335=$U$1,B335=$V$1,B336=$U$1,B336=$V$1,B337=$U$1,B337=$V$1),0,1)))</f>
        <v/>
      </c>
      <c r="V335" s="2" t="str">
        <f>IF($A335&gt;='DB_FG_243way_Regular Symbol'!E$16,"",IF(C335=0,"",IF(OR(C335=$U$1,C335=$V$1,C336=$U$1,C336=$V$1,C337=$U$1,C337=$V$1),0,1)))</f>
        <v/>
      </c>
      <c r="W335" s="2" t="str">
        <f>IF($A335&gt;='DB_FG_243way_Regular Symbol'!F$16,"",IF(D335=0,"",IF(OR(D335=$U$1,D335=$V$1,D336=$U$1,D336=$V$1,D337=$U$1,D337=$V$1),0,1)))</f>
        <v/>
      </c>
      <c r="X335" s="2" t="str">
        <f>IF($A335&gt;='DB_FG_243way_Regular Symbol'!G$16,"",IF(E335=0,"",IF(OR(E335=$U$1,E335=$V$1,E336=$U$1,E336=$V$1,E337=$U$1,E337=$V$1),0,1)))</f>
        <v/>
      </c>
      <c r="Y335" s="128" t="str">
        <f>IF($A335&gt;='DB_FG_243way_Regular Symbol'!H$16,"",IF(F335=0,"",IF(OR(F335=$U$1,F335=$V$1,F336=$U$1,F336=$V$1,F337=$U$1,F337=$V$1),0,1)))</f>
        <v/>
      </c>
      <c r="AA335" s="342" t="str">
        <f>IF($A335&gt;='DB_FG_243way_Regular Symbol'!D$16,"",IF(B335=0,"",IF(OR(B335=$AA$1,B335=$AB$1,B336=$AA$1,B336=$AB$1,B337=$AA$1,,B337=$AB$1),0,1)))</f>
        <v/>
      </c>
      <c r="AB335" s="2" t="str">
        <f>IF($A335&gt;='DB_FG_243way_Regular Symbol'!E$16,"",IF(C335=0,"",IF(OR(C335=$AA$1,C335=$AB$1,C336=$AA$1,C336=$AB$1,C337=$AA$1,,C337=$AB$1),0,1)))</f>
        <v/>
      </c>
      <c r="AC335" s="2" t="str">
        <f>IF($A335&gt;='DB_FG_243way_Regular Symbol'!F$16,"",IF(D335=0,"",IF(OR(D335=$AA$1,D335=$AB$1,D336=$AA$1,D336=$AB$1,D337=$AA$1,,D337=$AB$1),0,1)))</f>
        <v/>
      </c>
      <c r="AD335" s="2" t="str">
        <f>IF($A335&gt;='DB_FG_243way_Regular Symbol'!G$16,"",IF(E335=0,"",IF(OR(E335=$AA$1,E335=$AB$1,E336=$AA$1,E336=$AB$1,E337=$AA$1,,E337=$AB$1),0,1)))</f>
        <v/>
      </c>
      <c r="AE335" s="128" t="str">
        <f>IF($A335&gt;='DB_FG_243way_Regular Symbol'!H$16,"",IF(F335=0,"",IF(OR(F335=$AA$1,F335=$AB$1,F336=$AA$1,F336=$AB$1,F337=$AA$1,,F337=$AB$1),0,1)))</f>
        <v/>
      </c>
      <c r="AG335" s="342" t="str">
        <f>IF($A335&gt;='DB_FG_243way_Regular Symbol'!D$16,"",IF(B335=0,"",IF(OR(B335=$AG$1,B335=$AH$1,B336=$AG$1,B336=$AH$1,B337=$AG$1,B337=$AH$1),0,1)))</f>
        <v/>
      </c>
      <c r="AH335" s="2" t="str">
        <f>IF($A335&gt;='DB_FG_243way_Regular Symbol'!E$16,"",IF(C335=0,"",IF(OR(C335=$AG$1,C335=$AH$1,C336=$AG$1,C336=$AH$1,C337=$AG$1,C337=$AH$1),0,1)))</f>
        <v/>
      </c>
      <c r="AI335" s="2" t="str">
        <f>IF($A335&gt;='DB_FG_243way_Regular Symbol'!F$16,"",IF(D335=0,"",IF(OR(D335=$AG$1,D335=$AH$1,D336=$AG$1,D336=$AH$1,D337=$AG$1,D337=$AH$1),0,1)))</f>
        <v/>
      </c>
      <c r="AJ335" s="2" t="str">
        <f>IF($A335&gt;='DB_FG_243way_Regular Symbol'!G$16,"",IF(E335=0,"",IF(OR(E335=$AG$1,E335=$AH$1,E336=$AG$1,E336=$AH$1,E337=$AG$1,E337=$AH$1),0,1)))</f>
        <v/>
      </c>
      <c r="AK335" s="128" t="str">
        <f>IF($A335&gt;='DB_FG_243way_Regular Symbol'!H$16,"",IF(F335=0,"",IF(OR(F335=$AG$1,F335=$AH$1,F336=$AG$1,F336=$AH$1,F337=$AG$1,F337=$AH$1),0,1)))</f>
        <v/>
      </c>
      <c r="AM335" s="342" t="str">
        <f>IF($A335&gt;='DB_FG_243way_Regular Symbol'!D$16,"",IF(B335=0,"",IF(OR(B335=$AM$1,B335=$AN$1,B336=$AM$1,B336=$AN$1,B337=$AM$1,B337=$AN$1),0,1)))</f>
        <v/>
      </c>
      <c r="AN335" s="2" t="str">
        <f>IF($A335&gt;='DB_FG_243way_Regular Symbol'!E$16,"",IF(C335=0,"",IF(OR(C335=$AM$1,C335=$AN$1,C336=$AM$1,C336=$AN$1,C337=$AM$1,C337=$AN$1),0,1)))</f>
        <v/>
      </c>
      <c r="AO335" s="2" t="str">
        <f>IF($A335&gt;='DB_FG_243way_Regular Symbol'!F$16,"",IF(D335=0,"",IF(OR(D335=$AM$1,D335=$AN$1,D336=$AM$1,D336=$AN$1,D337=$AM$1,D337=$AN$1),0,1)))</f>
        <v/>
      </c>
      <c r="AP335" s="2" t="str">
        <f>IF($A335&gt;='DB_FG_243way_Regular Symbol'!G$16,"",IF(E335=0,"",IF(OR(E335=$AM$1,E335=$AN$1,E336=$AM$1,E336=$AN$1,E337=$AM$1,E337=$AN$1),0,1)))</f>
        <v/>
      </c>
      <c r="AQ335" s="128" t="str">
        <f>IF($A335&gt;='DB_FG_243way_Regular Symbol'!H$16,"",IF(F335=0,"",IF(OR(F335=$AM$1,F335=$AN$1,F336=$AM$1,F336=$AN$1,F337=$AM$1,F337=$AN$1),0,1)))</f>
        <v/>
      </c>
      <c r="AS335" s="342" t="str">
        <f>IF($A335&gt;='DB_FG_243way_Regular Symbol'!D$16,"",IF(B335=0,"",IF(OR(B335=$AM$1,B335=$AT$1,B336=$AM$1,B336=$AT$1,B337=$AM$1,B337=$AT$1),0,1)))</f>
        <v/>
      </c>
      <c r="AT335" s="2" t="str">
        <f>IF($A335&gt;='DB_FG_243way_Regular Symbol'!E$16,"",IF(C335=0,"",IF(OR(C335=$AM$1,C335=$AT$1,C336=$AM$1,C336=$AT$1,C337=$AM$1,C337=$AT$1),0,1)))</f>
        <v/>
      </c>
      <c r="AU335" s="2" t="str">
        <f>IF($A335&gt;='DB_FG_243way_Regular Symbol'!F$16,"",IF(D335=0,"",IF(OR(D335=$AM$1,D335=$AT$1,D336=$AM$1,D336=$AT$1,D337=$AM$1,D337=$AT$1),0,1)))</f>
        <v/>
      </c>
      <c r="AV335" s="2" t="str">
        <f>IF($A335&gt;='DB_FG_243way_Regular Symbol'!G$16,"",IF(E335=0,"",IF(OR(E335=$AM$1,E335=$AT$1,E336=$AM$1,E336=$AT$1,E337=$AM$1,E337=$AT$1),0,1)))</f>
        <v/>
      </c>
      <c r="AW335" s="128" t="str">
        <f>IF($A335&gt;='DB_FG_243way_Regular Symbol'!H$16,"",IF(F335=0,"",IF(OR(F335=$AM$1,F335=$AT$1,F336=$AM$1,F336=$AT$1,F337=$AM$1,F337=$AT$1),0,1)))</f>
        <v/>
      </c>
      <c r="AY335" s="342" t="str">
        <f>IF($A335&gt;='DB_FG_243way_Regular Symbol'!D$16,"",IF(B335=0,"",IF(OR(B335=$AM$1,B335=$AZ$1,B336=$AM$1,B336=$AZ$1,B337=$AM$1,B337=$AZ$1),0,1)))</f>
        <v/>
      </c>
      <c r="AZ335" s="2" t="str">
        <f>IF($A335&gt;='DB_FG_243way_Regular Symbol'!E$16,"",IF(C335=0,"",IF(OR(C335=$AM$1,C335=$AZ$1,C336=$AM$1,C336=$AZ$1,C337=$AM$1,C337=$AZ$1),0,1)))</f>
        <v/>
      </c>
      <c r="BA335" s="2" t="str">
        <f>IF($A335&gt;='DB_FG_243way_Regular Symbol'!F$16,"",IF(D335=0,"",IF(OR(D335=$AM$1,D335=$AZ$1,D336=$AM$1,D336=$AZ$1,D337=$AM$1,D337=$AZ$1),0,1)))</f>
        <v/>
      </c>
      <c r="BB335" s="2" t="str">
        <f>IF($A335&gt;='DB_FG_243way_Regular Symbol'!G$16,"",IF(E335=0,"",IF(OR(E335=$AM$1,E335=$AZ$1,E336=$AM$1,E336=$AZ$1,E337=$AM$1,E337=$AZ$1),0,1)))</f>
        <v/>
      </c>
      <c r="BC335" s="128" t="str">
        <f>IF($A335&gt;='DB_FG_243way_Regular Symbol'!H$16,"",IF(F335=0,"",IF(OR(F335=$AM$1,F335=$AZ$1,F336=$AM$1,F336=$AZ$1,F337=$AM$1,F337=$AZ$1),0,1)))</f>
        <v/>
      </c>
      <c r="BE335" s="342"/>
      <c r="BF335" s="2"/>
      <c r="BG335" s="2" t="str">
        <f>IF($A335&gt;='DB_FG_243way_Regular Symbol'!F$16,"",IF(D335=0,"",COUNTIF(D335:D337,$BF$1)))</f>
        <v/>
      </c>
      <c r="BH335" s="2" t="str">
        <f>IF($A335&gt;='DB_FG_243way_Regular Symbol'!G$16,"",IF(E335=0,"",COUNTIF(E335:E337,$BF$1)))</f>
        <v/>
      </c>
      <c r="BI335" s="2" t="str">
        <f>IF($A335&gt;='DB_FG_243way_Regular Symbol'!H$16,"",IF(F335=0,"",COUNTIF(F335:F337,$BF$1)))</f>
        <v/>
      </c>
      <c r="BK335" s="342"/>
      <c r="BL335" s="2"/>
      <c r="BM335" s="2" t="str">
        <f>IF($A335&gt;='DB_FG_243way_Regular Symbol'!F$16,"",IF(D335=0,"",IF(OR(D335=$AM$1,D335=$BL$1,D336=$AM$1,D336=$BL$1,D337=$AM$1,D337=$BL$1),0,1)))</f>
        <v/>
      </c>
      <c r="BN335" s="2" t="str">
        <f>IF($A335&gt;='DB_FG_243way_Regular Symbol'!G$16,"",IF(E335=0,"",IF(OR(E335=$AM$1,E335=$BL$1,E336=$AM$1,E336=$BL$1,E337=$AM$1,E337=$BL$1),0,1)))</f>
        <v/>
      </c>
      <c r="BO335" s="128" t="str">
        <f>IF($A335&gt;='DB_FG_243way_Regular Symbol'!H$16,"",IF(F335=0,"",IF(OR(F335=$AM$1,F335=$BL$1,F336=$AM$1,F336=$BL$1,F337=$AM$1,F337=$BL$1),0,1)))</f>
        <v/>
      </c>
      <c r="BQ335" s="2" t="str">
        <f>IF($A335&gt;='DB_FG_243way_Regular Symbol'!D$16,"",IF(B335=0,"",IF(OR(B335=$BQ$1,B335=$BR$1,B336=$BQ$1,B336=$BR$1,B337=$BQ$1,B337=$BR$1),0,1)))</f>
        <v/>
      </c>
      <c r="BR335" s="2" t="str">
        <f>IF($A335&gt;='DB_FG_243way_Regular Symbol'!E$16,"",IF(C335=0,"",IF(OR(C335=$BQ$1,C335=$BR$1,C336=$BQ$1,C336=$BR$1,C337=$BQ$1,C337=$BR$1),0,1)))</f>
        <v/>
      </c>
      <c r="BS335" s="2" t="str">
        <f>IF($A335&gt;='DB_FG_243way_Regular Symbol'!F$16,"",IF(D335=0,"",IF(OR(D335=$BQ$1,D335=$BR$1,D336=$BQ$1,D336=$BR$1,D337=$BQ$1,D337=$BR$1),0,1)))</f>
        <v/>
      </c>
      <c r="BT335" s="2" t="str">
        <f>IF($A335&gt;='DB_FG_243way_Regular Symbol'!G$16,"",IF(E335=0,"",IF(OR(E335=$BQ$1,E335=$BR$1,E336=$BQ$1,E336=$BR$1,E337=$BQ$1,E337=$BR$1),0,1)))</f>
        <v/>
      </c>
      <c r="BU335" s="2" t="str">
        <f>IF($A335&gt;='DB_FG_243way_Regular Symbol'!H$16,"",IF(F335=0,"",IF(OR(F335=$BQ$1,F335=$BR$1,F336=$BQ$1,F336=$BR$1,F337=$BQ$1,F337=$BR$1),0,1)))</f>
        <v/>
      </c>
      <c r="BW335" s="2" t="str">
        <f>IF($A335&gt;='DB_FG_243way_Regular Symbol'!D$16,"",IF(B335=0,"",IF(OR(B335=$BW$1,B336=$BW$1,B337=$BW$1,B335=$BX$1,B336=$BX$1,B337=$BX$1),0,1)))</f>
        <v/>
      </c>
      <c r="BX335" s="2" t="str">
        <f>IF($A335&gt;='DB_FG_243way_Regular Symbol'!E$16,"",IF(C335=0,"",IF(OR(C335=$BW$1,C336=$BW$1,C337=$BW$1,C335=$BX$1,C336=$BX$1,C337=$BX$1),0,1)))</f>
        <v/>
      </c>
      <c r="BY335" s="2" t="str">
        <f>IF($A335&gt;='DB_FG_243way_Regular Symbol'!F$16,"",IF(D335=0,"",IF(OR(D335=$BW$1,D336=$BW$1,D337=$BW$1,D335=$BX$1,D336=$BX$1,D337=$BX$1),0,1)))</f>
        <v/>
      </c>
      <c r="BZ335" s="2" t="str">
        <f>IF($A335&gt;='DB_FG_243way_Regular Symbol'!G$16,"",IF(E335=0,"",IF(OR(E335=$BW$1,E336=$BW$1,E337=$BW$1,E335=$BX$1,E336=$BX$1,E337=$BX$1),0,1)))</f>
        <v/>
      </c>
      <c r="CA335" s="2" t="str">
        <f>IF($A335&gt;='DB_FG_243way_Regular Symbol'!H$16,"",IF(F335=0,"",IF(OR(F335=$BW$1,F336=$BW$1,F337=$BW$1,F335=$BX$1,F336=$BX$1,F337=$BX$1),0,1)))</f>
        <v/>
      </c>
      <c r="CC335" s="2" t="str">
        <f>IF($A335&gt;='DB_FG_243way_Regular Symbol'!D$16,"",IF(B335=0,"",IF(OR(B335=$BW$1,B336=$BW$1,B337=$BW$1,B335=$CD$1,B336=$CD$1,B337=$CD$1),0,1)))</f>
        <v/>
      </c>
      <c r="CD335" s="2" t="str">
        <f>IF($A335&gt;='DB_FG_243way_Regular Symbol'!E$16,"",IF(C335=0,"",IF(OR(C335=$BW$1,C336=$BW$1,C337=$BW$1,C335=$CD$1,C336=$CD$1,C337=$CD$1),0,1)))</f>
        <v/>
      </c>
      <c r="CE335" s="2" t="str">
        <f>IF($A335&gt;='DB_FG_243way_Regular Symbol'!F$16,"",IF(D335=0,"",IF(OR(D335=$BW$1,D336=$BW$1,D337=$BW$1,D335=$CD$1,D336=$CD$1,D337=$CD$1),0,1)))</f>
        <v/>
      </c>
      <c r="CF335" s="2" t="str">
        <f>IF($A335&gt;='DB_FG_243way_Regular Symbol'!G$16,"",IF(E335=0,"",IF(OR(E335=$BW$1,E336=$BW$1,E337=$BW$1,E335=$CD$1,E336=$CD$1,E337=$CD$1),0,1)))</f>
        <v/>
      </c>
      <c r="CG335" s="2" t="str">
        <f>IF($A335&gt;='DB_FG_243way_Regular Symbol'!H$16,"",IF(F335=0,"",IF(OR(F335=$BW$1,F336=$BW$1,F337=$BW$1,F335=$CD$1,F336=$CD$1,F337=$CD$1),0,1)))</f>
        <v/>
      </c>
      <c r="CI335" s="2" t="str">
        <f>IF($A335&gt;='DB_FG_243way_Regular Symbol'!D$16,"",IF(B335=0,"",IF(OR(B335=$BW$1,B336=$BW$1,B337=$BW$1,B335=$CJ$1,B336=$CJ$1,B337=$CJ$1),0,1)))</f>
        <v/>
      </c>
      <c r="CJ335" s="2" t="str">
        <f>IF($A335&gt;='DB_FG_243way_Regular Symbol'!E$16,"",IF(C335=0,"",IF(OR(C335=$BW$1,C336=$BW$1,C337=$BW$1,C335=$CJ$1,C336=$CJ$1,C337=$CJ$1),0,1)))</f>
        <v/>
      </c>
      <c r="CK335" s="2" t="str">
        <f>IF($A335&gt;='DB_FG_243way_Regular Symbol'!F$16,"",IF(D335=0,"",IF(OR(D335=$BW$1,D336=$BW$1,D337=$BW$1,D335=$CJ$1,D336=$CJ$1,D337=$CJ$1),0,1)))</f>
        <v/>
      </c>
      <c r="CL335" s="2" t="str">
        <f>IF($A335&gt;='DB_FG_243way_Regular Symbol'!G$16,"",IF(E335=0,"",IF(OR(E335=$BW$1,E336=$BW$1,E337=$BW$1,E335=$CJ$1,E336=$CJ$1,E337=$CJ$1),0,1)))</f>
        <v/>
      </c>
      <c r="CM335" s="2" t="str">
        <f>IF($A335&gt;='DB_FG_243way_Regular Symbol'!H$16,"",IF(F335=0,"",IF(OR(F335=$BW$1,F336=$BW$1,F337=$BW$1,F335=$CJ$1,F336=$CJ$1,F337=$CJ$1),0,1)))</f>
        <v/>
      </c>
      <c r="CO335" s="2" t="str">
        <f>IF($A335&gt;='DB_FG_243way_Regular Symbol'!D$16,"",IF(B335=0,"",IF(OR(B335=$BW$1,B336=$BW$1,B337=$BW$1,B335=$CP$1,B336=$CP$1,B337=$CP$1),0,1)))</f>
        <v/>
      </c>
      <c r="CP335" s="2" t="str">
        <f>IF($A335&gt;='DB_FG_243way_Regular Symbol'!E$16,"",IF(C335=0,"",IF(OR(C335=$BW$1,C336=$BW$1,C337=$BW$1,C335=$CP$1,C336=$CP$1,C337=$CP$1),0,1)))</f>
        <v/>
      </c>
      <c r="CQ335" s="2" t="str">
        <f>IF($A335&gt;='DB_FG_243way_Regular Symbol'!F$16,"",IF(D335=0,"",IF(OR(D335=$BW$1,D336=$BW$1,D337=$BW$1,D335=$CP$1,D336=$CP$1,D337=$CP$1),0,1)))</f>
        <v/>
      </c>
      <c r="CR335" s="2" t="str">
        <f>IF($A335&gt;='DB_FG_243way_Regular Symbol'!G$16,"",IF(E335=0,"",IF(OR(E335=$BW$1,E336=$BW$1,E337=$BW$1,E335=$CP$1,E336=$CP$1,E337=$CP$1),0,1)))</f>
        <v/>
      </c>
      <c r="CS335" s="2" t="str">
        <f>IF($A335&gt;='DB_FG_243way_Regular Symbol'!H$16,"",IF(F335=0,"",IF(OR(F335=$BW$1,F336=$BW$1,F337=$BW$1,F335=$CP$1,F336=$CP$1,F337=$CP$1),0,1)))</f>
        <v/>
      </c>
      <c r="CU335" s="2" t="str">
        <f>IF($A335&gt;='DB_FG_243way_Regular Symbol'!D$16,"",IF(B335=0,"",IF(OR(B335=$BW$1,B336=$BW$1,B337=$BW$1,B335=$CV$1,B336=$CV$1,B337=$CV$1),0,1)))</f>
        <v/>
      </c>
      <c r="CV335" s="2" t="str">
        <f>IF($A335&gt;='DB_FG_243way_Regular Symbol'!E$16,"",IF(C335=0,"",IF(OR(C335=$BW$1,C336=$BW$1,C337=$BW$1,C335=$CV$1,C336=$CV$1,C337=$CV$1),0,1)))</f>
        <v/>
      </c>
      <c r="CW335" s="2" t="str">
        <f>IF($A335&gt;='DB_FG_243way_Regular Symbol'!F$16,"",IF(D335=0,"",IF(OR(D335=$BW$1,D336=$BW$1,D337=$BW$1,D335=$CV$1,D336=$CV$1,D337=$CV$1),0,1)))</f>
        <v/>
      </c>
      <c r="CX335" s="2" t="str">
        <f>IF($A335&gt;='DB_FG_243way_Regular Symbol'!G$16,"",IF(E335=0,"",IF(OR(E335=$BW$1,E336=$BW$1,E337=$BW$1,E335=$CV$1,E336=$CV$1,E337=$CV$1),0,1)))</f>
        <v/>
      </c>
      <c r="CY335" s="2" t="str">
        <f>IF($A335&gt;='DB_FG_243way_Regular Symbol'!H$16,"",IF(F335=0,"",IF(OR(F335=$BW$1,F336=$BW$1,F337=$BW$1,F335=$CV$1,F336=$CV$1,F337=$CV$1),0,1)))</f>
        <v/>
      </c>
    </row>
    <row r="336" spans="1:103">
      <c r="A336" s="341">
        <f>IF('DB_FG_243way_Regular Symbol'!L335="","",'DB_FG_243way_Regular Symbol'!L335)</f>
        <v>332</v>
      </c>
      <c r="B336" s="184" t="str">
        <f>IF('DB_FG_243way_Regular Symbol'!M335="",
IF($A336-'DB_FG_243way_Regular Symbol'!D$16&gt;='DB_FG_243way_RegularＸ_W()'!B$2-1,"",VLOOKUP($A336-'DB_FG_243way_Regular Symbol'!D$16,'DB_FG_243way_Regular Symbol'!$L$3:$Q$99,'DB_FG_243way_RegularＸ_W()'!B$3+1,FALSE)),
'DB_FG_243way_Regular Symbol'!M335)</f>
        <v/>
      </c>
      <c r="C336" s="184" t="str">
        <f>IF('DB_FG_243way_Regular Symbol'!N335="",
IF($A336-'DB_FG_243way_Regular Symbol'!E$16&gt;='DB_FG_243way_RegularＸ_W()'!C$2-1,"",VLOOKUP($A336-'DB_FG_243way_Regular Symbol'!E$16,'DB_FG_243way_Regular Symbol'!$L$3:$Q$99,'DB_FG_243way_RegularＸ_W()'!C$3+1,FALSE)),
'DB_FG_243way_Regular Symbol'!N335)</f>
        <v/>
      </c>
      <c r="D336" s="184" t="str">
        <f>IF('DB_FG_243way_Regular Symbol'!O335="",
IF($A336-'DB_FG_243way_Regular Symbol'!F$16&gt;='DB_FG_243way_RegularＸ_W()'!D$2-1,"",VLOOKUP($A336-'DB_FG_243way_Regular Symbol'!F$16,'DB_FG_243way_Regular Symbol'!$L$3:$Q$99,'DB_FG_243way_RegularＸ_W()'!D$3+1,FALSE)),
'DB_FG_243way_Regular Symbol'!O335)</f>
        <v/>
      </c>
      <c r="E336" s="184" t="str">
        <f>IF('DB_FG_243way_Regular Symbol'!P335="",
IF($A336-'DB_FG_243way_Regular Symbol'!G$16&gt;='DB_FG_243way_RegularＸ_W()'!E$2-1,"",VLOOKUP($A336-'DB_FG_243way_Regular Symbol'!G$16,'DB_FG_243way_Regular Symbol'!$L$3:$Q$99,'DB_FG_243way_RegularＸ_W()'!E$3+1,FALSE)),
'DB_FG_243way_Regular Symbol'!P335)</f>
        <v/>
      </c>
      <c r="F336" s="358" t="str">
        <f>IF('DB_FG_243way_Regular Symbol'!Q335="",
IF($A336-'DB_FG_243way_Regular Symbol'!H$16&gt;='DB_FG_243way_RegularＸ_W()'!F$2-1,"",VLOOKUP($A336-'DB_FG_243way_Regular Symbol'!H$16,'DB_FG_243way_Regular Symbol'!$L$3:$Q$99,'DB_FG_243way_RegularＸ_W()'!F$3+1,FALSE)),
'DB_FG_243way_Regular Symbol'!Q335)</f>
        <v/>
      </c>
      <c r="O336" s="342" t="str">
        <f>IF($A336&gt;='DB_FG_243way_Regular Symbol'!D$16,"",IF(B336=0,"",IF(OR(B336=$O$1,B336=$P$1,B337=$O$1,B337=$P$1,B338=$O$1,B338=$P$1),0,1)))</f>
        <v/>
      </c>
      <c r="P336" s="2" t="str">
        <f>IF($A336&gt;='DB_FG_243way_Regular Symbol'!E$16,"",IF(C336=0,"",IF(OR(C336=$O$1,C336=$P$1,C337=$O$1,C337=$P$1,C338=$O$1,C338=$P$1),0,1)))</f>
        <v/>
      </c>
      <c r="Q336" s="2" t="str">
        <f>IF($A336&gt;='DB_FG_243way_Regular Symbol'!F$16,"",IF(D336=0,"",IF(OR(D336=$O$1,D336=$P$1,D337=$O$1,D337=$P$1,D338=$O$1,D338=$P$1),0,1)))</f>
        <v/>
      </c>
      <c r="R336" s="2" t="str">
        <f>IF($A336&gt;='DB_FG_243way_Regular Symbol'!G$16,"",IF(E336=0,"",IF(OR(E336=$O$1,E336=$P$1,E337=$O$1,E337=$P$1,E338=$O$1,E338=$P$1),0,1)))</f>
        <v/>
      </c>
      <c r="S336" s="128" t="str">
        <f>IF($A336&gt;='DB_FG_243way_Regular Symbol'!H$16,"",IF(F336=0,"",IF(OR(F336=$O$1,F336=$P$1,F337=$O$1,F337=$P$1,F338=$O$1,F338=$P$1),0,1)))</f>
        <v/>
      </c>
      <c r="U336" s="342" t="str">
        <f>IF($A336&gt;='DB_FG_243way_Regular Symbol'!D$16,"",IF(B336=0,"",IF(OR(B336=$U$1,B336=$V$1,B337=$U$1,B337=$V$1,B338=$U$1,B338=$V$1),0,1)))</f>
        <v/>
      </c>
      <c r="V336" s="2" t="str">
        <f>IF($A336&gt;='DB_FG_243way_Regular Symbol'!E$16,"",IF(C336=0,"",IF(OR(C336=$U$1,C336=$V$1,C337=$U$1,C337=$V$1,C338=$U$1,C338=$V$1),0,1)))</f>
        <v/>
      </c>
      <c r="W336" s="2" t="str">
        <f>IF($A336&gt;='DB_FG_243way_Regular Symbol'!F$16,"",IF(D336=0,"",IF(OR(D336=$U$1,D336=$V$1,D337=$U$1,D337=$V$1,D338=$U$1,D338=$V$1),0,1)))</f>
        <v/>
      </c>
      <c r="X336" s="2" t="str">
        <f>IF($A336&gt;='DB_FG_243way_Regular Symbol'!G$16,"",IF(E336=0,"",IF(OR(E336=$U$1,E336=$V$1,E337=$U$1,E337=$V$1,E338=$U$1,E338=$V$1),0,1)))</f>
        <v/>
      </c>
      <c r="Y336" s="128" t="str">
        <f>IF($A336&gt;='DB_FG_243way_Regular Symbol'!H$16,"",IF(F336=0,"",IF(OR(F336=$U$1,F336=$V$1,F337=$U$1,F337=$V$1,F338=$U$1,F338=$V$1),0,1)))</f>
        <v/>
      </c>
      <c r="AA336" s="342" t="str">
        <f>IF($A336&gt;='DB_FG_243way_Regular Symbol'!D$16,"",IF(B336=0,"",IF(OR(B336=$AA$1,B336=$AB$1,B337=$AA$1,B337=$AB$1,B338=$AA$1,,B338=$AB$1),0,1)))</f>
        <v/>
      </c>
      <c r="AB336" s="2" t="str">
        <f>IF($A336&gt;='DB_FG_243way_Regular Symbol'!E$16,"",IF(C336=0,"",IF(OR(C336=$AA$1,C336=$AB$1,C337=$AA$1,C337=$AB$1,C338=$AA$1,,C338=$AB$1),0,1)))</f>
        <v/>
      </c>
      <c r="AC336" s="2" t="str">
        <f>IF($A336&gt;='DB_FG_243way_Regular Symbol'!F$16,"",IF(D336=0,"",IF(OR(D336=$AA$1,D336=$AB$1,D337=$AA$1,D337=$AB$1,D338=$AA$1,,D338=$AB$1),0,1)))</f>
        <v/>
      </c>
      <c r="AD336" s="2" t="str">
        <f>IF($A336&gt;='DB_FG_243way_Regular Symbol'!G$16,"",IF(E336=0,"",IF(OR(E336=$AA$1,E336=$AB$1,E337=$AA$1,E337=$AB$1,E338=$AA$1,,E338=$AB$1),0,1)))</f>
        <v/>
      </c>
      <c r="AE336" s="128" t="str">
        <f>IF($A336&gt;='DB_FG_243way_Regular Symbol'!H$16,"",IF(F336=0,"",IF(OR(F336=$AA$1,F336=$AB$1,F337=$AA$1,F337=$AB$1,F338=$AA$1,,F338=$AB$1),0,1)))</f>
        <v/>
      </c>
      <c r="AG336" s="342" t="str">
        <f>IF($A336&gt;='DB_FG_243way_Regular Symbol'!D$16,"",IF(B336=0,"",IF(OR(B336=$AG$1,B336=$AH$1,B337=$AG$1,B337=$AH$1,B338=$AG$1,B338=$AH$1),0,1)))</f>
        <v/>
      </c>
      <c r="AH336" s="2" t="str">
        <f>IF($A336&gt;='DB_FG_243way_Regular Symbol'!E$16,"",IF(C336=0,"",IF(OR(C336=$AG$1,C336=$AH$1,C337=$AG$1,C337=$AH$1,C338=$AG$1,C338=$AH$1),0,1)))</f>
        <v/>
      </c>
      <c r="AI336" s="2" t="str">
        <f>IF($A336&gt;='DB_FG_243way_Regular Symbol'!F$16,"",IF(D336=0,"",IF(OR(D336=$AG$1,D336=$AH$1,D337=$AG$1,D337=$AH$1,D338=$AG$1,D338=$AH$1),0,1)))</f>
        <v/>
      </c>
      <c r="AJ336" s="2" t="str">
        <f>IF($A336&gt;='DB_FG_243way_Regular Symbol'!G$16,"",IF(E336=0,"",IF(OR(E336=$AG$1,E336=$AH$1,E337=$AG$1,E337=$AH$1,E338=$AG$1,E338=$AH$1),0,1)))</f>
        <v/>
      </c>
      <c r="AK336" s="128" t="str">
        <f>IF($A336&gt;='DB_FG_243way_Regular Symbol'!H$16,"",IF(F336=0,"",IF(OR(F336=$AG$1,F336=$AH$1,F337=$AG$1,F337=$AH$1,F338=$AG$1,F338=$AH$1),0,1)))</f>
        <v/>
      </c>
      <c r="AM336" s="342" t="str">
        <f>IF($A336&gt;='DB_FG_243way_Regular Symbol'!D$16,"",IF(B336=0,"",IF(OR(B336=$AM$1,B336=$AN$1,B337=$AM$1,B337=$AN$1,B338=$AM$1,B338=$AN$1),0,1)))</f>
        <v/>
      </c>
      <c r="AN336" s="2" t="str">
        <f>IF($A336&gt;='DB_FG_243way_Regular Symbol'!E$16,"",IF(C336=0,"",IF(OR(C336=$AM$1,C336=$AN$1,C337=$AM$1,C337=$AN$1,C338=$AM$1,C338=$AN$1),0,1)))</f>
        <v/>
      </c>
      <c r="AO336" s="2" t="str">
        <f>IF($A336&gt;='DB_FG_243way_Regular Symbol'!F$16,"",IF(D336=0,"",IF(OR(D336=$AM$1,D336=$AN$1,D337=$AM$1,D337=$AN$1,D338=$AM$1,D338=$AN$1),0,1)))</f>
        <v/>
      </c>
      <c r="AP336" s="2" t="str">
        <f>IF($A336&gt;='DB_FG_243way_Regular Symbol'!G$16,"",IF(E336=0,"",IF(OR(E336=$AM$1,E336=$AN$1,E337=$AM$1,E337=$AN$1,E338=$AM$1,E338=$AN$1),0,1)))</f>
        <v/>
      </c>
      <c r="AQ336" s="128" t="str">
        <f>IF($A336&gt;='DB_FG_243way_Regular Symbol'!H$16,"",IF(F336=0,"",IF(OR(F336=$AM$1,F336=$AN$1,F337=$AM$1,F337=$AN$1,F338=$AM$1,F338=$AN$1),0,1)))</f>
        <v/>
      </c>
      <c r="AS336" s="342" t="str">
        <f>IF($A336&gt;='DB_FG_243way_Regular Symbol'!D$16,"",IF(B336=0,"",IF(OR(B336=$AM$1,B336=$AT$1,B337=$AM$1,B337=$AT$1,B338=$AM$1,B338=$AT$1),0,1)))</f>
        <v/>
      </c>
      <c r="AT336" s="2" t="str">
        <f>IF($A336&gt;='DB_FG_243way_Regular Symbol'!E$16,"",IF(C336=0,"",IF(OR(C336=$AM$1,C336=$AT$1,C337=$AM$1,C337=$AT$1,C338=$AM$1,C338=$AT$1),0,1)))</f>
        <v/>
      </c>
      <c r="AU336" s="2" t="str">
        <f>IF($A336&gt;='DB_FG_243way_Regular Symbol'!F$16,"",IF(D336=0,"",IF(OR(D336=$AM$1,D336=$AT$1,D337=$AM$1,D337=$AT$1,D338=$AM$1,D338=$AT$1),0,1)))</f>
        <v/>
      </c>
      <c r="AV336" s="2" t="str">
        <f>IF($A336&gt;='DB_FG_243way_Regular Symbol'!G$16,"",IF(E336=0,"",IF(OR(E336=$AM$1,E336=$AT$1,E337=$AM$1,E337=$AT$1,E338=$AM$1,E338=$AT$1),0,1)))</f>
        <v/>
      </c>
      <c r="AW336" s="128" t="str">
        <f>IF($A336&gt;='DB_FG_243way_Regular Symbol'!H$16,"",IF(F336=0,"",IF(OR(F336=$AM$1,F336=$AT$1,F337=$AM$1,F337=$AT$1,F338=$AM$1,F338=$AT$1),0,1)))</f>
        <v/>
      </c>
      <c r="AY336" s="342" t="str">
        <f>IF($A336&gt;='DB_FG_243way_Regular Symbol'!D$16,"",IF(B336=0,"",IF(OR(B336=$AM$1,B336=$AZ$1,B337=$AM$1,B337=$AZ$1,B338=$AM$1,B338=$AZ$1),0,1)))</f>
        <v/>
      </c>
      <c r="AZ336" s="2" t="str">
        <f>IF($A336&gt;='DB_FG_243way_Regular Symbol'!E$16,"",IF(C336=0,"",IF(OR(C336=$AM$1,C336=$AZ$1,C337=$AM$1,C337=$AZ$1,C338=$AM$1,C338=$AZ$1),0,1)))</f>
        <v/>
      </c>
      <c r="BA336" s="2" t="str">
        <f>IF($A336&gt;='DB_FG_243way_Regular Symbol'!F$16,"",IF(D336=0,"",IF(OR(D336=$AM$1,D336=$AZ$1,D337=$AM$1,D337=$AZ$1,D338=$AM$1,D338=$AZ$1),0,1)))</f>
        <v/>
      </c>
      <c r="BB336" s="2" t="str">
        <f>IF($A336&gt;='DB_FG_243way_Regular Symbol'!G$16,"",IF(E336=0,"",IF(OR(E336=$AM$1,E336=$AZ$1,E337=$AM$1,E337=$AZ$1,E338=$AM$1,E338=$AZ$1),0,1)))</f>
        <v/>
      </c>
      <c r="BC336" s="128" t="str">
        <f>IF($A336&gt;='DB_FG_243way_Regular Symbol'!H$16,"",IF(F336=0,"",IF(OR(F336=$AM$1,F336=$AZ$1,F337=$AM$1,F337=$AZ$1,F338=$AM$1,F338=$AZ$1),0,1)))</f>
        <v/>
      </c>
      <c r="BE336" s="342"/>
      <c r="BF336" s="2"/>
      <c r="BG336" s="2" t="str">
        <f>IF($A336&gt;='DB_FG_243way_Regular Symbol'!F$16,"",IF(D336=0,"",COUNTIF(D336:D338,$BF$1)))</f>
        <v/>
      </c>
      <c r="BH336" s="2" t="str">
        <f>IF($A336&gt;='DB_FG_243way_Regular Symbol'!G$16,"",IF(E336=0,"",COUNTIF(E336:E338,$BF$1)))</f>
        <v/>
      </c>
      <c r="BI336" s="2" t="str">
        <f>IF($A336&gt;='DB_FG_243way_Regular Symbol'!H$16,"",IF(F336=0,"",COUNTIF(F336:F338,$BF$1)))</f>
        <v/>
      </c>
      <c r="BK336" s="342"/>
      <c r="BL336" s="2"/>
      <c r="BM336" s="2" t="str">
        <f>IF($A336&gt;='DB_FG_243way_Regular Symbol'!F$16,"",IF(D336=0,"",IF(OR(D336=$AM$1,D336=$BL$1,D337=$AM$1,D337=$BL$1,D338=$AM$1,D338=$BL$1),0,1)))</f>
        <v/>
      </c>
      <c r="BN336" s="2" t="str">
        <f>IF($A336&gt;='DB_FG_243way_Regular Symbol'!G$16,"",IF(E336=0,"",IF(OR(E336=$AM$1,E336=$BL$1,E337=$AM$1,E337=$BL$1,E338=$AM$1,E338=$BL$1),0,1)))</f>
        <v/>
      </c>
      <c r="BO336" s="128" t="str">
        <f>IF($A336&gt;='DB_FG_243way_Regular Symbol'!H$16,"",IF(F336=0,"",IF(OR(F336=$AM$1,F336=$BL$1,F337=$AM$1,F337=$BL$1,F338=$AM$1,F338=$BL$1),0,1)))</f>
        <v/>
      </c>
      <c r="BQ336" s="2" t="str">
        <f>IF($A336&gt;='DB_FG_243way_Regular Symbol'!D$16,"",IF(B336=0,"",IF(OR(B336=$BQ$1,B336=$BR$1,B337=$BQ$1,B337=$BR$1,B338=$BQ$1,B338=$BR$1),0,1)))</f>
        <v/>
      </c>
      <c r="BR336" s="2" t="str">
        <f>IF($A336&gt;='DB_FG_243way_Regular Symbol'!E$16,"",IF(C336=0,"",IF(OR(C336=$BQ$1,C336=$BR$1,C337=$BQ$1,C337=$BR$1,C338=$BQ$1,C338=$BR$1),0,1)))</f>
        <v/>
      </c>
      <c r="BS336" s="2" t="str">
        <f>IF($A336&gt;='DB_FG_243way_Regular Symbol'!F$16,"",IF(D336=0,"",IF(OR(D336=$BQ$1,D336=$BR$1,D337=$BQ$1,D337=$BR$1,D338=$BQ$1,D338=$BR$1),0,1)))</f>
        <v/>
      </c>
      <c r="BT336" s="2" t="str">
        <f>IF($A336&gt;='DB_FG_243way_Regular Symbol'!G$16,"",IF(E336=0,"",IF(OR(E336=$BQ$1,E336=$BR$1,E337=$BQ$1,E337=$BR$1,E338=$BQ$1,E338=$BR$1),0,1)))</f>
        <v/>
      </c>
      <c r="BU336" s="2" t="str">
        <f>IF($A336&gt;='DB_FG_243way_Regular Symbol'!H$16,"",IF(F336=0,"",IF(OR(F336=$BQ$1,F336=$BR$1,F337=$BQ$1,F337=$BR$1,F338=$BQ$1,F338=$BR$1),0,1)))</f>
        <v/>
      </c>
      <c r="BW336" s="2" t="str">
        <f>IF($A336&gt;='DB_FG_243way_Regular Symbol'!D$16,"",IF(B336=0,"",IF(OR(B336=$BW$1,B337=$BW$1,B338=$BW$1,B336=$BX$1,B337=$BX$1,B338=$BX$1),0,1)))</f>
        <v/>
      </c>
      <c r="BX336" s="2" t="str">
        <f>IF($A336&gt;='DB_FG_243way_Regular Symbol'!E$16,"",IF(C336=0,"",IF(OR(C336=$BW$1,C337=$BW$1,C338=$BW$1,C336=$BX$1,C337=$BX$1,C338=$BX$1),0,1)))</f>
        <v/>
      </c>
      <c r="BY336" s="2" t="str">
        <f>IF($A336&gt;='DB_FG_243way_Regular Symbol'!F$16,"",IF(D336=0,"",IF(OR(D336=$BW$1,D337=$BW$1,D338=$BW$1,D336=$BX$1,D337=$BX$1,D338=$BX$1),0,1)))</f>
        <v/>
      </c>
      <c r="BZ336" s="2" t="str">
        <f>IF($A336&gt;='DB_FG_243way_Regular Symbol'!G$16,"",IF(E336=0,"",IF(OR(E336=$BW$1,E337=$BW$1,E338=$BW$1,E336=$BX$1,E337=$BX$1,E338=$BX$1),0,1)))</f>
        <v/>
      </c>
      <c r="CA336" s="2" t="str">
        <f>IF($A336&gt;='DB_FG_243way_Regular Symbol'!H$16,"",IF(F336=0,"",IF(OR(F336=$BW$1,F337=$BW$1,F338=$BW$1,F336=$BX$1,F337=$BX$1,F338=$BX$1),0,1)))</f>
        <v/>
      </c>
      <c r="CC336" s="2" t="str">
        <f>IF($A336&gt;='DB_FG_243way_Regular Symbol'!D$16,"",IF(B336=0,"",IF(OR(B336=$BW$1,B337=$BW$1,B338=$BW$1,B336=$CD$1,B337=$CD$1,B338=$CD$1),0,1)))</f>
        <v/>
      </c>
      <c r="CD336" s="2" t="str">
        <f>IF($A336&gt;='DB_FG_243way_Regular Symbol'!E$16,"",IF(C336=0,"",IF(OR(C336=$BW$1,C337=$BW$1,C338=$BW$1,C336=$CD$1,C337=$CD$1,C338=$CD$1),0,1)))</f>
        <v/>
      </c>
      <c r="CE336" s="2" t="str">
        <f>IF($A336&gt;='DB_FG_243way_Regular Symbol'!F$16,"",IF(D336=0,"",IF(OR(D336=$BW$1,D337=$BW$1,D338=$BW$1,D336=$CD$1,D337=$CD$1,D338=$CD$1),0,1)))</f>
        <v/>
      </c>
      <c r="CF336" s="2" t="str">
        <f>IF($A336&gt;='DB_FG_243way_Regular Symbol'!G$16,"",IF(E336=0,"",IF(OR(E336=$BW$1,E337=$BW$1,E338=$BW$1,E336=$CD$1,E337=$CD$1,E338=$CD$1),0,1)))</f>
        <v/>
      </c>
      <c r="CG336" s="2" t="str">
        <f>IF($A336&gt;='DB_FG_243way_Regular Symbol'!H$16,"",IF(F336=0,"",IF(OR(F336=$BW$1,F337=$BW$1,F338=$BW$1,F336=$CD$1,F337=$CD$1,F338=$CD$1),0,1)))</f>
        <v/>
      </c>
      <c r="CI336" s="2" t="str">
        <f>IF($A336&gt;='DB_FG_243way_Regular Symbol'!D$16,"",IF(B336=0,"",IF(OR(B336=$BW$1,B337=$BW$1,B338=$BW$1,B336=$CJ$1,B337=$CJ$1,B338=$CJ$1),0,1)))</f>
        <v/>
      </c>
      <c r="CJ336" s="2" t="str">
        <f>IF($A336&gt;='DB_FG_243way_Regular Symbol'!E$16,"",IF(C336=0,"",IF(OR(C336=$BW$1,C337=$BW$1,C338=$BW$1,C336=$CJ$1,C337=$CJ$1,C338=$CJ$1),0,1)))</f>
        <v/>
      </c>
      <c r="CK336" s="2" t="str">
        <f>IF($A336&gt;='DB_FG_243way_Regular Symbol'!F$16,"",IF(D336=0,"",IF(OR(D336=$BW$1,D337=$BW$1,D338=$BW$1,D336=$CJ$1,D337=$CJ$1,D338=$CJ$1),0,1)))</f>
        <v/>
      </c>
      <c r="CL336" s="2" t="str">
        <f>IF($A336&gt;='DB_FG_243way_Regular Symbol'!G$16,"",IF(E336=0,"",IF(OR(E336=$BW$1,E337=$BW$1,E338=$BW$1,E336=$CJ$1,E337=$CJ$1,E338=$CJ$1),0,1)))</f>
        <v/>
      </c>
      <c r="CM336" s="2" t="str">
        <f>IF($A336&gt;='DB_FG_243way_Regular Symbol'!H$16,"",IF(F336=0,"",IF(OR(F336=$BW$1,F337=$BW$1,F338=$BW$1,F336=$CJ$1,F337=$CJ$1,F338=$CJ$1),0,1)))</f>
        <v/>
      </c>
      <c r="CO336" s="2" t="str">
        <f>IF($A336&gt;='DB_FG_243way_Regular Symbol'!D$16,"",IF(B336=0,"",IF(OR(B336=$BW$1,B337=$BW$1,B338=$BW$1,B336=$CP$1,B337=$CP$1,B338=$CP$1),0,1)))</f>
        <v/>
      </c>
      <c r="CP336" s="2" t="str">
        <f>IF($A336&gt;='DB_FG_243way_Regular Symbol'!E$16,"",IF(C336=0,"",IF(OR(C336=$BW$1,C337=$BW$1,C338=$BW$1,C336=$CP$1,C337=$CP$1,C338=$CP$1),0,1)))</f>
        <v/>
      </c>
      <c r="CQ336" s="2" t="str">
        <f>IF($A336&gt;='DB_FG_243way_Regular Symbol'!F$16,"",IF(D336=0,"",IF(OR(D336=$BW$1,D337=$BW$1,D338=$BW$1,D336=$CP$1,D337=$CP$1,D338=$CP$1),0,1)))</f>
        <v/>
      </c>
      <c r="CR336" s="2" t="str">
        <f>IF($A336&gt;='DB_FG_243way_Regular Symbol'!G$16,"",IF(E336=0,"",IF(OR(E336=$BW$1,E337=$BW$1,E338=$BW$1,E336=$CP$1,E337=$CP$1,E338=$CP$1),0,1)))</f>
        <v/>
      </c>
      <c r="CS336" s="2" t="str">
        <f>IF($A336&gt;='DB_FG_243way_Regular Symbol'!H$16,"",IF(F336=0,"",IF(OR(F336=$BW$1,F337=$BW$1,F338=$BW$1,F336=$CP$1,F337=$CP$1,F338=$CP$1),0,1)))</f>
        <v/>
      </c>
      <c r="CU336" s="2" t="str">
        <f>IF($A336&gt;='DB_FG_243way_Regular Symbol'!D$16,"",IF(B336=0,"",IF(OR(B336=$BW$1,B337=$BW$1,B338=$BW$1,B336=$CV$1,B337=$CV$1,B338=$CV$1),0,1)))</f>
        <v/>
      </c>
      <c r="CV336" s="2" t="str">
        <f>IF($A336&gt;='DB_FG_243way_Regular Symbol'!E$16,"",IF(C336=0,"",IF(OR(C336=$BW$1,C337=$BW$1,C338=$BW$1,C336=$CV$1,C337=$CV$1,C338=$CV$1),0,1)))</f>
        <v/>
      </c>
      <c r="CW336" s="2" t="str">
        <f>IF($A336&gt;='DB_FG_243way_Regular Symbol'!F$16,"",IF(D336=0,"",IF(OR(D336=$BW$1,D337=$BW$1,D338=$BW$1,D336=$CV$1,D337=$CV$1,D338=$CV$1),0,1)))</f>
        <v/>
      </c>
      <c r="CX336" s="2" t="str">
        <f>IF($A336&gt;='DB_FG_243way_Regular Symbol'!G$16,"",IF(E336=0,"",IF(OR(E336=$BW$1,E337=$BW$1,E338=$BW$1,E336=$CV$1,E337=$CV$1,E338=$CV$1),0,1)))</f>
        <v/>
      </c>
      <c r="CY336" s="2" t="str">
        <f>IF($A336&gt;='DB_FG_243way_Regular Symbol'!H$16,"",IF(F336=0,"",IF(OR(F336=$BW$1,F337=$BW$1,F338=$BW$1,F336=$CV$1,F337=$CV$1,F338=$CV$1),0,1)))</f>
        <v/>
      </c>
    </row>
    <row r="337" spans="1:103">
      <c r="A337" s="341">
        <f>IF('DB_FG_243way_Regular Symbol'!L336="","",'DB_FG_243way_Regular Symbol'!L336)</f>
        <v>333</v>
      </c>
      <c r="B337" s="184" t="str">
        <f>IF('DB_FG_243way_Regular Symbol'!M336="",
IF($A337-'DB_FG_243way_Regular Symbol'!D$16&gt;='DB_FG_243way_RegularＸ_W()'!B$2-1,"",VLOOKUP($A337-'DB_FG_243way_Regular Symbol'!D$16,'DB_FG_243way_Regular Symbol'!$L$3:$Q$99,'DB_FG_243way_RegularＸ_W()'!B$3+1,FALSE)),
'DB_FG_243way_Regular Symbol'!M336)</f>
        <v/>
      </c>
      <c r="C337" s="184" t="str">
        <f>IF('DB_FG_243way_Regular Symbol'!N336="",
IF($A337-'DB_FG_243way_Regular Symbol'!E$16&gt;='DB_FG_243way_RegularＸ_W()'!C$2-1,"",VLOOKUP($A337-'DB_FG_243way_Regular Symbol'!E$16,'DB_FG_243way_Regular Symbol'!$L$3:$Q$99,'DB_FG_243way_RegularＸ_W()'!C$3+1,FALSE)),
'DB_FG_243way_Regular Symbol'!N336)</f>
        <v/>
      </c>
      <c r="D337" s="184" t="str">
        <f>IF('DB_FG_243way_Regular Symbol'!O336="",
IF($A337-'DB_FG_243way_Regular Symbol'!F$16&gt;='DB_FG_243way_RegularＸ_W()'!D$2-1,"",VLOOKUP($A337-'DB_FG_243way_Regular Symbol'!F$16,'DB_FG_243way_Regular Symbol'!$L$3:$Q$99,'DB_FG_243way_RegularＸ_W()'!D$3+1,FALSE)),
'DB_FG_243way_Regular Symbol'!O336)</f>
        <v/>
      </c>
      <c r="E337" s="184" t="str">
        <f>IF('DB_FG_243way_Regular Symbol'!P336="",
IF($A337-'DB_FG_243way_Regular Symbol'!G$16&gt;='DB_FG_243way_RegularＸ_W()'!E$2-1,"",VLOOKUP($A337-'DB_FG_243way_Regular Symbol'!G$16,'DB_FG_243way_Regular Symbol'!$L$3:$Q$99,'DB_FG_243way_RegularＸ_W()'!E$3+1,FALSE)),
'DB_FG_243way_Regular Symbol'!P336)</f>
        <v/>
      </c>
      <c r="F337" s="358" t="str">
        <f>IF('DB_FG_243way_Regular Symbol'!Q336="",
IF($A337-'DB_FG_243way_Regular Symbol'!H$16&gt;='DB_FG_243way_RegularＸ_W()'!F$2-1,"",VLOOKUP($A337-'DB_FG_243way_Regular Symbol'!H$16,'DB_FG_243way_Regular Symbol'!$L$3:$Q$99,'DB_FG_243way_RegularＸ_W()'!F$3+1,FALSE)),
'DB_FG_243way_Regular Symbol'!Q336)</f>
        <v/>
      </c>
      <c r="O337" s="342" t="str">
        <f>IF($A337&gt;='DB_FG_243way_Regular Symbol'!D$16,"",IF(B337=0,"",IF(OR(B337=$O$1,B337=$P$1,B338=$O$1,B338=$P$1,B339=$O$1,B339=$P$1),0,1)))</f>
        <v/>
      </c>
      <c r="P337" s="2" t="str">
        <f>IF($A337&gt;='DB_FG_243way_Regular Symbol'!E$16,"",IF(C337=0,"",IF(OR(C337=$O$1,C337=$P$1,C338=$O$1,C338=$P$1,C339=$O$1,C339=$P$1),0,1)))</f>
        <v/>
      </c>
      <c r="Q337" s="2" t="str">
        <f>IF($A337&gt;='DB_FG_243way_Regular Symbol'!F$16,"",IF(D337=0,"",IF(OR(D337=$O$1,D337=$P$1,D338=$O$1,D338=$P$1,D339=$O$1,D339=$P$1),0,1)))</f>
        <v/>
      </c>
      <c r="R337" s="2" t="str">
        <f>IF($A337&gt;='DB_FG_243way_Regular Symbol'!G$16,"",IF(E337=0,"",IF(OR(E337=$O$1,E337=$P$1,E338=$O$1,E338=$P$1,E339=$O$1,E339=$P$1),0,1)))</f>
        <v/>
      </c>
      <c r="S337" s="128" t="str">
        <f>IF($A337&gt;='DB_FG_243way_Regular Symbol'!H$16,"",IF(F337=0,"",IF(OR(F337=$O$1,F337=$P$1,F338=$O$1,F338=$P$1,F339=$O$1,F339=$P$1),0,1)))</f>
        <v/>
      </c>
      <c r="U337" s="342" t="str">
        <f>IF($A337&gt;='DB_FG_243way_Regular Symbol'!D$16,"",IF(B337=0,"",IF(OR(B337=$U$1,B337=$V$1,B338=$U$1,B338=$V$1,B339=$U$1,B339=$V$1),0,1)))</f>
        <v/>
      </c>
      <c r="V337" s="2" t="str">
        <f>IF($A337&gt;='DB_FG_243way_Regular Symbol'!E$16,"",IF(C337=0,"",IF(OR(C337=$U$1,C337=$V$1,C338=$U$1,C338=$V$1,C339=$U$1,C339=$V$1),0,1)))</f>
        <v/>
      </c>
      <c r="W337" s="2" t="str">
        <f>IF($A337&gt;='DB_FG_243way_Regular Symbol'!F$16,"",IF(D337=0,"",IF(OR(D337=$U$1,D337=$V$1,D338=$U$1,D338=$V$1,D339=$U$1,D339=$V$1),0,1)))</f>
        <v/>
      </c>
      <c r="X337" s="2" t="str">
        <f>IF($A337&gt;='DB_FG_243way_Regular Symbol'!G$16,"",IF(E337=0,"",IF(OR(E337=$U$1,E337=$V$1,E338=$U$1,E338=$V$1,E339=$U$1,E339=$V$1),0,1)))</f>
        <v/>
      </c>
      <c r="Y337" s="128" t="str">
        <f>IF($A337&gt;='DB_FG_243way_Regular Symbol'!H$16,"",IF(F337=0,"",IF(OR(F337=$U$1,F337=$V$1,F338=$U$1,F338=$V$1,F339=$U$1,F339=$V$1),0,1)))</f>
        <v/>
      </c>
      <c r="AA337" s="342" t="str">
        <f>IF($A337&gt;='DB_FG_243way_Regular Symbol'!D$16,"",IF(B337=0,"",IF(OR(B337=$AA$1,B337=$AB$1,B338=$AA$1,B338=$AB$1,B339=$AA$1,,B339=$AB$1),0,1)))</f>
        <v/>
      </c>
      <c r="AB337" s="2" t="str">
        <f>IF($A337&gt;='DB_FG_243way_Regular Symbol'!E$16,"",IF(C337=0,"",IF(OR(C337=$AA$1,C337=$AB$1,C338=$AA$1,C338=$AB$1,C339=$AA$1,,C339=$AB$1),0,1)))</f>
        <v/>
      </c>
      <c r="AC337" s="2" t="str">
        <f>IF($A337&gt;='DB_FG_243way_Regular Symbol'!F$16,"",IF(D337=0,"",IF(OR(D337=$AA$1,D337=$AB$1,D338=$AA$1,D338=$AB$1,D339=$AA$1,,D339=$AB$1),0,1)))</f>
        <v/>
      </c>
      <c r="AD337" s="2" t="str">
        <f>IF($A337&gt;='DB_FG_243way_Regular Symbol'!G$16,"",IF(E337=0,"",IF(OR(E337=$AA$1,E337=$AB$1,E338=$AA$1,E338=$AB$1,E339=$AA$1,,E339=$AB$1),0,1)))</f>
        <v/>
      </c>
      <c r="AE337" s="128" t="str">
        <f>IF($A337&gt;='DB_FG_243way_Regular Symbol'!H$16,"",IF(F337=0,"",IF(OR(F337=$AA$1,F337=$AB$1,F338=$AA$1,F338=$AB$1,F339=$AA$1,,F339=$AB$1),0,1)))</f>
        <v/>
      </c>
      <c r="AG337" s="342" t="str">
        <f>IF($A337&gt;='DB_FG_243way_Regular Symbol'!D$16,"",IF(B337=0,"",IF(OR(B337=$AG$1,B337=$AH$1,B338=$AG$1,B338=$AH$1,B339=$AG$1,B339=$AH$1),0,1)))</f>
        <v/>
      </c>
      <c r="AH337" s="2" t="str">
        <f>IF($A337&gt;='DB_FG_243way_Regular Symbol'!E$16,"",IF(C337=0,"",IF(OR(C337=$AG$1,C337=$AH$1,C338=$AG$1,C338=$AH$1,C339=$AG$1,C339=$AH$1),0,1)))</f>
        <v/>
      </c>
      <c r="AI337" s="2" t="str">
        <f>IF($A337&gt;='DB_FG_243way_Regular Symbol'!F$16,"",IF(D337=0,"",IF(OR(D337=$AG$1,D337=$AH$1,D338=$AG$1,D338=$AH$1,D339=$AG$1,D339=$AH$1),0,1)))</f>
        <v/>
      </c>
      <c r="AJ337" s="2" t="str">
        <f>IF($A337&gt;='DB_FG_243way_Regular Symbol'!G$16,"",IF(E337=0,"",IF(OR(E337=$AG$1,E337=$AH$1,E338=$AG$1,E338=$AH$1,E339=$AG$1,E339=$AH$1),0,1)))</f>
        <v/>
      </c>
      <c r="AK337" s="128" t="str">
        <f>IF($A337&gt;='DB_FG_243way_Regular Symbol'!H$16,"",IF(F337=0,"",IF(OR(F337=$AG$1,F337=$AH$1,F338=$AG$1,F338=$AH$1,F339=$AG$1,F339=$AH$1),0,1)))</f>
        <v/>
      </c>
      <c r="AM337" s="342" t="str">
        <f>IF($A337&gt;='DB_FG_243way_Regular Symbol'!D$16,"",IF(B337=0,"",IF(OR(B337=$AM$1,B337=$AN$1,B338=$AM$1,B338=$AN$1,B339=$AM$1,B339=$AN$1),0,1)))</f>
        <v/>
      </c>
      <c r="AN337" s="2" t="str">
        <f>IF($A337&gt;='DB_FG_243way_Regular Symbol'!E$16,"",IF(C337=0,"",IF(OR(C337=$AM$1,C337=$AN$1,C338=$AM$1,C338=$AN$1,C339=$AM$1,C339=$AN$1),0,1)))</f>
        <v/>
      </c>
      <c r="AO337" s="2" t="str">
        <f>IF($A337&gt;='DB_FG_243way_Regular Symbol'!F$16,"",IF(D337=0,"",IF(OR(D337=$AM$1,D337=$AN$1,D338=$AM$1,D338=$AN$1,D339=$AM$1,D339=$AN$1),0,1)))</f>
        <v/>
      </c>
      <c r="AP337" s="2" t="str">
        <f>IF($A337&gt;='DB_FG_243way_Regular Symbol'!G$16,"",IF(E337=0,"",IF(OR(E337=$AM$1,E337=$AN$1,E338=$AM$1,E338=$AN$1,E339=$AM$1,E339=$AN$1),0,1)))</f>
        <v/>
      </c>
      <c r="AQ337" s="128" t="str">
        <f>IF($A337&gt;='DB_FG_243way_Regular Symbol'!H$16,"",IF(F337=0,"",IF(OR(F337=$AM$1,F337=$AN$1,F338=$AM$1,F338=$AN$1,F339=$AM$1,F339=$AN$1),0,1)))</f>
        <v/>
      </c>
      <c r="AS337" s="342" t="str">
        <f>IF($A337&gt;='DB_FG_243way_Regular Symbol'!D$16,"",IF(B337=0,"",IF(OR(B337=$AM$1,B337=$AT$1,B338=$AM$1,B338=$AT$1,B339=$AM$1,B339=$AT$1),0,1)))</f>
        <v/>
      </c>
      <c r="AT337" s="2" t="str">
        <f>IF($A337&gt;='DB_FG_243way_Regular Symbol'!E$16,"",IF(C337=0,"",IF(OR(C337=$AM$1,C337=$AT$1,C338=$AM$1,C338=$AT$1,C339=$AM$1,C339=$AT$1),0,1)))</f>
        <v/>
      </c>
      <c r="AU337" s="2" t="str">
        <f>IF($A337&gt;='DB_FG_243way_Regular Symbol'!F$16,"",IF(D337=0,"",IF(OR(D337=$AM$1,D337=$AT$1,D338=$AM$1,D338=$AT$1,D339=$AM$1,D339=$AT$1),0,1)))</f>
        <v/>
      </c>
      <c r="AV337" s="2" t="str">
        <f>IF($A337&gt;='DB_FG_243way_Regular Symbol'!G$16,"",IF(E337=0,"",IF(OR(E337=$AM$1,E337=$AT$1,E338=$AM$1,E338=$AT$1,E339=$AM$1,E339=$AT$1),0,1)))</f>
        <v/>
      </c>
      <c r="AW337" s="128" t="str">
        <f>IF($A337&gt;='DB_FG_243way_Regular Symbol'!H$16,"",IF(F337=0,"",IF(OR(F337=$AM$1,F337=$AT$1,F338=$AM$1,F338=$AT$1,F339=$AM$1,F339=$AT$1),0,1)))</f>
        <v/>
      </c>
      <c r="AY337" s="342" t="str">
        <f>IF($A337&gt;='DB_FG_243way_Regular Symbol'!D$16,"",IF(B337=0,"",IF(OR(B337=$AM$1,B337=$AZ$1,B338=$AM$1,B338=$AZ$1,B339=$AM$1,B339=$AZ$1),0,1)))</f>
        <v/>
      </c>
      <c r="AZ337" s="2" t="str">
        <f>IF($A337&gt;='DB_FG_243way_Regular Symbol'!E$16,"",IF(C337=0,"",IF(OR(C337=$AM$1,C337=$AZ$1,C338=$AM$1,C338=$AZ$1,C339=$AM$1,C339=$AZ$1),0,1)))</f>
        <v/>
      </c>
      <c r="BA337" s="2" t="str">
        <f>IF($A337&gt;='DB_FG_243way_Regular Symbol'!F$16,"",IF(D337=0,"",IF(OR(D337=$AM$1,D337=$AZ$1,D338=$AM$1,D338=$AZ$1,D339=$AM$1,D339=$AZ$1),0,1)))</f>
        <v/>
      </c>
      <c r="BB337" s="2" t="str">
        <f>IF($A337&gt;='DB_FG_243way_Regular Symbol'!G$16,"",IF(E337=0,"",IF(OR(E337=$AM$1,E337=$AZ$1,E338=$AM$1,E338=$AZ$1,E339=$AM$1,E339=$AZ$1),0,1)))</f>
        <v/>
      </c>
      <c r="BC337" s="128" t="str">
        <f>IF($A337&gt;='DB_FG_243way_Regular Symbol'!H$16,"",IF(F337=0,"",IF(OR(F337=$AM$1,F337=$AZ$1,F338=$AM$1,F338=$AZ$1,F339=$AM$1,F339=$AZ$1),0,1)))</f>
        <v/>
      </c>
      <c r="BE337" s="342"/>
      <c r="BF337" s="2"/>
      <c r="BG337" s="2" t="str">
        <f>IF($A337&gt;='DB_FG_243way_Regular Symbol'!F$16,"",IF(D337=0,"",COUNTIF(D337:D339,$BF$1)))</f>
        <v/>
      </c>
      <c r="BH337" s="2" t="str">
        <f>IF($A337&gt;='DB_FG_243way_Regular Symbol'!G$16,"",IF(E337=0,"",COUNTIF(E337:E339,$BF$1)))</f>
        <v/>
      </c>
      <c r="BI337" s="2" t="str">
        <f>IF($A337&gt;='DB_FG_243way_Regular Symbol'!H$16,"",IF(F337=0,"",COUNTIF(F337:F339,$BF$1)))</f>
        <v/>
      </c>
      <c r="BK337" s="342"/>
      <c r="BL337" s="2"/>
      <c r="BM337" s="2" t="str">
        <f>IF($A337&gt;='DB_FG_243way_Regular Symbol'!F$16,"",IF(D337=0,"",IF(OR(D337=$AM$1,D337=$BL$1,D338=$AM$1,D338=$BL$1,D339=$AM$1,D339=$BL$1),0,1)))</f>
        <v/>
      </c>
      <c r="BN337" s="2" t="str">
        <f>IF($A337&gt;='DB_FG_243way_Regular Symbol'!G$16,"",IF(E337=0,"",IF(OR(E337=$AM$1,E337=$BL$1,E338=$AM$1,E338=$BL$1,E339=$AM$1,E339=$BL$1),0,1)))</f>
        <v/>
      </c>
      <c r="BO337" s="128" t="str">
        <f>IF($A337&gt;='DB_FG_243way_Regular Symbol'!H$16,"",IF(F337=0,"",IF(OR(F337=$AM$1,F337=$BL$1,F338=$AM$1,F338=$BL$1,F339=$AM$1,F339=$BL$1),0,1)))</f>
        <v/>
      </c>
      <c r="BQ337" s="2" t="str">
        <f>IF($A337&gt;='DB_FG_243way_Regular Symbol'!D$16,"",IF(B337=0,"",IF(OR(B337=$BQ$1,B337=$BR$1,B338=$BQ$1,B338=$BR$1,B339=$BQ$1,B339=$BR$1),0,1)))</f>
        <v/>
      </c>
      <c r="BR337" s="2" t="str">
        <f>IF($A337&gt;='DB_FG_243way_Regular Symbol'!E$16,"",IF(C337=0,"",IF(OR(C337=$BQ$1,C337=$BR$1,C338=$BQ$1,C338=$BR$1,C339=$BQ$1,C339=$BR$1),0,1)))</f>
        <v/>
      </c>
      <c r="BS337" s="2" t="str">
        <f>IF($A337&gt;='DB_FG_243way_Regular Symbol'!F$16,"",IF(D337=0,"",IF(OR(D337=$BQ$1,D337=$BR$1,D338=$BQ$1,D338=$BR$1,D339=$BQ$1,D339=$BR$1),0,1)))</f>
        <v/>
      </c>
      <c r="BT337" s="2" t="str">
        <f>IF($A337&gt;='DB_FG_243way_Regular Symbol'!G$16,"",IF(E337=0,"",IF(OR(E337=$BQ$1,E337=$BR$1,E338=$BQ$1,E338=$BR$1,E339=$BQ$1,E339=$BR$1),0,1)))</f>
        <v/>
      </c>
      <c r="BU337" s="2" t="str">
        <f>IF($A337&gt;='DB_FG_243way_Regular Symbol'!H$16,"",IF(F337=0,"",IF(OR(F337=$BQ$1,F337=$BR$1,F338=$BQ$1,F338=$BR$1,F339=$BQ$1,F339=$BR$1),0,1)))</f>
        <v/>
      </c>
      <c r="BW337" s="2" t="str">
        <f>IF($A337&gt;='DB_FG_243way_Regular Symbol'!D$16,"",IF(B337=0,"",IF(OR(B337=$BW$1,B338=$BW$1,B339=$BW$1,B337=$BX$1,B338=$BX$1,B339=$BX$1),0,1)))</f>
        <v/>
      </c>
      <c r="BX337" s="2" t="str">
        <f>IF($A337&gt;='DB_FG_243way_Regular Symbol'!E$16,"",IF(C337=0,"",IF(OR(C337=$BW$1,C338=$BW$1,C339=$BW$1,C337=$BX$1,C338=$BX$1,C339=$BX$1),0,1)))</f>
        <v/>
      </c>
      <c r="BY337" s="2" t="str">
        <f>IF($A337&gt;='DB_FG_243way_Regular Symbol'!F$16,"",IF(D337=0,"",IF(OR(D337=$BW$1,D338=$BW$1,D339=$BW$1,D337=$BX$1,D338=$BX$1,D339=$BX$1),0,1)))</f>
        <v/>
      </c>
      <c r="BZ337" s="2" t="str">
        <f>IF($A337&gt;='DB_FG_243way_Regular Symbol'!G$16,"",IF(E337=0,"",IF(OR(E337=$BW$1,E338=$BW$1,E339=$BW$1,E337=$BX$1,E338=$BX$1,E339=$BX$1),0,1)))</f>
        <v/>
      </c>
      <c r="CA337" s="2" t="str">
        <f>IF($A337&gt;='DB_FG_243way_Regular Symbol'!H$16,"",IF(F337=0,"",IF(OR(F337=$BW$1,F338=$BW$1,F339=$BW$1,F337=$BX$1,F338=$BX$1,F339=$BX$1),0,1)))</f>
        <v/>
      </c>
      <c r="CC337" s="2" t="str">
        <f>IF($A337&gt;='DB_FG_243way_Regular Symbol'!D$16,"",IF(B337=0,"",IF(OR(B337=$BW$1,B338=$BW$1,B339=$BW$1,B337=$CD$1,B338=$CD$1,B339=$CD$1),0,1)))</f>
        <v/>
      </c>
      <c r="CD337" s="2" t="str">
        <f>IF($A337&gt;='DB_FG_243way_Regular Symbol'!E$16,"",IF(C337=0,"",IF(OR(C337=$BW$1,C338=$BW$1,C339=$BW$1,C337=$CD$1,C338=$CD$1,C339=$CD$1),0,1)))</f>
        <v/>
      </c>
      <c r="CE337" s="2" t="str">
        <f>IF($A337&gt;='DB_FG_243way_Regular Symbol'!F$16,"",IF(D337=0,"",IF(OR(D337=$BW$1,D338=$BW$1,D339=$BW$1,D337=$CD$1,D338=$CD$1,D339=$CD$1),0,1)))</f>
        <v/>
      </c>
      <c r="CF337" s="2" t="str">
        <f>IF($A337&gt;='DB_FG_243way_Regular Symbol'!G$16,"",IF(E337=0,"",IF(OR(E337=$BW$1,E338=$BW$1,E339=$BW$1,E337=$CD$1,E338=$CD$1,E339=$CD$1),0,1)))</f>
        <v/>
      </c>
      <c r="CG337" s="2" t="str">
        <f>IF($A337&gt;='DB_FG_243way_Regular Symbol'!H$16,"",IF(F337=0,"",IF(OR(F337=$BW$1,F338=$BW$1,F339=$BW$1,F337=$CD$1,F338=$CD$1,F339=$CD$1),0,1)))</f>
        <v/>
      </c>
      <c r="CI337" s="2" t="str">
        <f>IF($A337&gt;='DB_FG_243way_Regular Symbol'!D$16,"",IF(B337=0,"",IF(OR(B337=$BW$1,B338=$BW$1,B339=$BW$1,B337=$CJ$1,B338=$CJ$1,B339=$CJ$1),0,1)))</f>
        <v/>
      </c>
      <c r="CJ337" s="2" t="str">
        <f>IF($A337&gt;='DB_FG_243way_Regular Symbol'!E$16,"",IF(C337=0,"",IF(OR(C337=$BW$1,C338=$BW$1,C339=$BW$1,C337=$CJ$1,C338=$CJ$1,C339=$CJ$1),0,1)))</f>
        <v/>
      </c>
      <c r="CK337" s="2" t="str">
        <f>IF($A337&gt;='DB_FG_243way_Regular Symbol'!F$16,"",IF(D337=0,"",IF(OR(D337=$BW$1,D338=$BW$1,D339=$BW$1,D337=$CJ$1,D338=$CJ$1,D339=$CJ$1),0,1)))</f>
        <v/>
      </c>
      <c r="CL337" s="2" t="str">
        <f>IF($A337&gt;='DB_FG_243way_Regular Symbol'!G$16,"",IF(E337=0,"",IF(OR(E337=$BW$1,E338=$BW$1,E339=$BW$1,E337=$CJ$1,E338=$CJ$1,E339=$CJ$1),0,1)))</f>
        <v/>
      </c>
      <c r="CM337" s="2" t="str">
        <f>IF($A337&gt;='DB_FG_243way_Regular Symbol'!H$16,"",IF(F337=0,"",IF(OR(F337=$BW$1,F338=$BW$1,F339=$BW$1,F337=$CJ$1,F338=$CJ$1,F339=$CJ$1),0,1)))</f>
        <v/>
      </c>
      <c r="CO337" s="2" t="str">
        <f>IF($A337&gt;='DB_FG_243way_Regular Symbol'!D$16,"",IF(B337=0,"",IF(OR(B337=$BW$1,B338=$BW$1,B339=$BW$1,B337=$CP$1,B338=$CP$1,B339=$CP$1),0,1)))</f>
        <v/>
      </c>
      <c r="CP337" s="2" t="str">
        <f>IF($A337&gt;='DB_FG_243way_Regular Symbol'!E$16,"",IF(C337=0,"",IF(OR(C337=$BW$1,C338=$BW$1,C339=$BW$1,C337=$CP$1,C338=$CP$1,C339=$CP$1),0,1)))</f>
        <v/>
      </c>
      <c r="CQ337" s="2" t="str">
        <f>IF($A337&gt;='DB_FG_243way_Regular Symbol'!F$16,"",IF(D337=0,"",IF(OR(D337=$BW$1,D338=$BW$1,D339=$BW$1,D337=$CP$1,D338=$CP$1,D339=$CP$1),0,1)))</f>
        <v/>
      </c>
      <c r="CR337" s="2" t="str">
        <f>IF($A337&gt;='DB_FG_243way_Regular Symbol'!G$16,"",IF(E337=0,"",IF(OR(E337=$BW$1,E338=$BW$1,E339=$BW$1,E337=$CP$1,E338=$CP$1,E339=$CP$1),0,1)))</f>
        <v/>
      </c>
      <c r="CS337" s="2" t="str">
        <f>IF($A337&gt;='DB_FG_243way_Regular Symbol'!H$16,"",IF(F337=0,"",IF(OR(F337=$BW$1,F338=$BW$1,F339=$BW$1,F337=$CP$1,F338=$CP$1,F339=$CP$1),0,1)))</f>
        <v/>
      </c>
      <c r="CU337" s="2" t="str">
        <f>IF($A337&gt;='DB_FG_243way_Regular Symbol'!D$16,"",IF(B337=0,"",IF(OR(B337=$BW$1,B338=$BW$1,B339=$BW$1,B337=$CV$1,B338=$CV$1,B339=$CV$1),0,1)))</f>
        <v/>
      </c>
      <c r="CV337" s="2" t="str">
        <f>IF($A337&gt;='DB_FG_243way_Regular Symbol'!E$16,"",IF(C337=0,"",IF(OR(C337=$BW$1,C338=$BW$1,C339=$BW$1,C337=$CV$1,C338=$CV$1,C339=$CV$1),0,1)))</f>
        <v/>
      </c>
      <c r="CW337" s="2" t="str">
        <f>IF($A337&gt;='DB_FG_243way_Regular Symbol'!F$16,"",IF(D337=0,"",IF(OR(D337=$BW$1,D338=$BW$1,D339=$BW$1,D337=$CV$1,D338=$CV$1,D339=$CV$1),0,1)))</f>
        <v/>
      </c>
      <c r="CX337" s="2" t="str">
        <f>IF($A337&gt;='DB_FG_243way_Regular Symbol'!G$16,"",IF(E337=0,"",IF(OR(E337=$BW$1,E338=$BW$1,E339=$BW$1,E337=$CV$1,E338=$CV$1,E339=$CV$1),0,1)))</f>
        <v/>
      </c>
      <c r="CY337" s="2" t="str">
        <f>IF($A337&gt;='DB_FG_243way_Regular Symbol'!H$16,"",IF(F337=0,"",IF(OR(F337=$BW$1,F338=$BW$1,F339=$BW$1,F337=$CV$1,F338=$CV$1,F339=$CV$1),0,1)))</f>
        <v/>
      </c>
    </row>
    <row r="338" spans="1:103">
      <c r="A338" s="341">
        <f>IF('DB_FG_243way_Regular Symbol'!L337="","",'DB_FG_243way_Regular Symbol'!L337)</f>
        <v>334</v>
      </c>
      <c r="B338" s="184" t="str">
        <f>IF('DB_FG_243way_Regular Symbol'!M337="",
IF($A338-'DB_FG_243way_Regular Symbol'!D$16&gt;='DB_FG_243way_RegularＸ_W()'!B$2-1,"",VLOOKUP($A338-'DB_FG_243way_Regular Symbol'!D$16,'DB_FG_243way_Regular Symbol'!$L$3:$Q$99,'DB_FG_243way_RegularＸ_W()'!B$3+1,FALSE)),
'DB_FG_243way_Regular Symbol'!M337)</f>
        <v/>
      </c>
      <c r="C338" s="184" t="str">
        <f>IF('DB_FG_243way_Regular Symbol'!N337="",
IF($A338-'DB_FG_243way_Regular Symbol'!E$16&gt;='DB_FG_243way_RegularＸ_W()'!C$2-1,"",VLOOKUP($A338-'DB_FG_243way_Regular Symbol'!E$16,'DB_FG_243way_Regular Symbol'!$L$3:$Q$99,'DB_FG_243way_RegularＸ_W()'!C$3+1,FALSE)),
'DB_FG_243way_Regular Symbol'!N337)</f>
        <v/>
      </c>
      <c r="D338" s="184" t="str">
        <f>IF('DB_FG_243way_Regular Symbol'!O337="",
IF($A338-'DB_FG_243way_Regular Symbol'!F$16&gt;='DB_FG_243way_RegularＸ_W()'!D$2-1,"",VLOOKUP($A338-'DB_FG_243way_Regular Symbol'!F$16,'DB_FG_243way_Regular Symbol'!$L$3:$Q$99,'DB_FG_243way_RegularＸ_W()'!D$3+1,FALSE)),
'DB_FG_243way_Regular Symbol'!O337)</f>
        <v/>
      </c>
      <c r="E338" s="184" t="str">
        <f>IF('DB_FG_243way_Regular Symbol'!P337="",
IF($A338-'DB_FG_243way_Regular Symbol'!G$16&gt;='DB_FG_243way_RegularＸ_W()'!E$2-1,"",VLOOKUP($A338-'DB_FG_243way_Regular Symbol'!G$16,'DB_FG_243way_Regular Symbol'!$L$3:$Q$99,'DB_FG_243way_RegularＸ_W()'!E$3+1,FALSE)),
'DB_FG_243way_Regular Symbol'!P337)</f>
        <v/>
      </c>
      <c r="F338" s="358" t="str">
        <f>IF('DB_FG_243way_Regular Symbol'!Q337="",
IF($A338-'DB_FG_243way_Regular Symbol'!H$16&gt;='DB_FG_243way_RegularＸ_W()'!F$2-1,"",VLOOKUP($A338-'DB_FG_243way_Regular Symbol'!H$16,'DB_FG_243way_Regular Symbol'!$L$3:$Q$99,'DB_FG_243way_RegularＸ_W()'!F$3+1,FALSE)),
'DB_FG_243way_Regular Symbol'!Q337)</f>
        <v/>
      </c>
      <c r="O338" s="342" t="str">
        <f>IF($A338&gt;='DB_FG_243way_Regular Symbol'!D$16,"",IF(B338=0,"",IF(OR(B338=$O$1,B338=$P$1,B339=$O$1,B339=$P$1,B340=$O$1,B340=$P$1),0,1)))</f>
        <v/>
      </c>
      <c r="P338" s="2" t="str">
        <f>IF($A338&gt;='DB_FG_243way_Regular Symbol'!E$16,"",IF(C338=0,"",IF(OR(C338=$O$1,C338=$P$1,C339=$O$1,C339=$P$1,C340=$O$1,C340=$P$1),0,1)))</f>
        <v/>
      </c>
      <c r="Q338" s="2" t="str">
        <f>IF($A338&gt;='DB_FG_243way_Regular Symbol'!F$16,"",IF(D338=0,"",IF(OR(D338=$O$1,D338=$P$1,D339=$O$1,D339=$P$1,D340=$O$1,D340=$P$1),0,1)))</f>
        <v/>
      </c>
      <c r="R338" s="2" t="str">
        <f>IF($A338&gt;='DB_FG_243way_Regular Symbol'!G$16,"",IF(E338=0,"",IF(OR(E338=$O$1,E338=$P$1,E339=$O$1,E339=$P$1,E340=$O$1,E340=$P$1),0,1)))</f>
        <v/>
      </c>
      <c r="S338" s="128" t="str">
        <f>IF($A338&gt;='DB_FG_243way_Regular Symbol'!H$16,"",IF(F338=0,"",IF(OR(F338=$O$1,F338=$P$1,F339=$O$1,F339=$P$1,F340=$O$1,F340=$P$1),0,1)))</f>
        <v/>
      </c>
      <c r="U338" s="342" t="str">
        <f>IF($A338&gt;='DB_FG_243way_Regular Symbol'!D$16,"",IF(B338=0,"",IF(OR(B338=$U$1,B338=$V$1,B339=$U$1,B339=$V$1,B340=$U$1,B340=$V$1),0,1)))</f>
        <v/>
      </c>
      <c r="V338" s="2" t="str">
        <f>IF($A338&gt;='DB_FG_243way_Regular Symbol'!E$16,"",IF(C338=0,"",IF(OR(C338=$U$1,C338=$V$1,C339=$U$1,C339=$V$1,C340=$U$1,C340=$V$1),0,1)))</f>
        <v/>
      </c>
      <c r="W338" s="2" t="str">
        <f>IF($A338&gt;='DB_FG_243way_Regular Symbol'!F$16,"",IF(D338=0,"",IF(OR(D338=$U$1,D338=$V$1,D339=$U$1,D339=$V$1,D340=$U$1,D340=$V$1),0,1)))</f>
        <v/>
      </c>
      <c r="X338" s="2" t="str">
        <f>IF($A338&gt;='DB_FG_243way_Regular Symbol'!G$16,"",IF(E338=0,"",IF(OR(E338=$U$1,E338=$V$1,E339=$U$1,E339=$V$1,E340=$U$1,E340=$V$1),0,1)))</f>
        <v/>
      </c>
      <c r="Y338" s="128" t="str">
        <f>IF($A338&gt;='DB_FG_243way_Regular Symbol'!H$16,"",IF(F338=0,"",IF(OR(F338=$U$1,F338=$V$1,F339=$U$1,F339=$V$1,F340=$U$1,F340=$V$1),0,1)))</f>
        <v/>
      </c>
      <c r="AA338" s="342" t="str">
        <f>IF($A338&gt;='DB_FG_243way_Regular Symbol'!D$16,"",IF(B338=0,"",IF(OR(B338=$AA$1,B338=$AB$1,B339=$AA$1,B339=$AB$1,B340=$AA$1,,B340=$AB$1),0,1)))</f>
        <v/>
      </c>
      <c r="AB338" s="2" t="str">
        <f>IF($A338&gt;='DB_FG_243way_Regular Symbol'!E$16,"",IF(C338=0,"",IF(OR(C338=$AA$1,C338=$AB$1,C339=$AA$1,C339=$AB$1,C340=$AA$1,,C340=$AB$1),0,1)))</f>
        <v/>
      </c>
      <c r="AC338" s="2" t="str">
        <f>IF($A338&gt;='DB_FG_243way_Regular Symbol'!F$16,"",IF(D338=0,"",IF(OR(D338=$AA$1,D338=$AB$1,D339=$AA$1,D339=$AB$1,D340=$AA$1,,D340=$AB$1),0,1)))</f>
        <v/>
      </c>
      <c r="AD338" s="2" t="str">
        <f>IF($A338&gt;='DB_FG_243way_Regular Symbol'!G$16,"",IF(E338=0,"",IF(OR(E338=$AA$1,E338=$AB$1,E339=$AA$1,E339=$AB$1,E340=$AA$1,,E340=$AB$1),0,1)))</f>
        <v/>
      </c>
      <c r="AE338" s="128" t="str">
        <f>IF($A338&gt;='DB_FG_243way_Regular Symbol'!H$16,"",IF(F338=0,"",IF(OR(F338=$AA$1,F338=$AB$1,F339=$AA$1,F339=$AB$1,F340=$AA$1,,F340=$AB$1),0,1)))</f>
        <v/>
      </c>
      <c r="AG338" s="342" t="str">
        <f>IF($A338&gt;='DB_FG_243way_Regular Symbol'!D$16,"",IF(B338=0,"",IF(OR(B338=$AG$1,B338=$AH$1,B339=$AG$1,B339=$AH$1,B340=$AG$1,B340=$AH$1),0,1)))</f>
        <v/>
      </c>
      <c r="AH338" s="2" t="str">
        <f>IF($A338&gt;='DB_FG_243way_Regular Symbol'!E$16,"",IF(C338=0,"",IF(OR(C338=$AG$1,C338=$AH$1,C339=$AG$1,C339=$AH$1,C340=$AG$1,C340=$AH$1),0,1)))</f>
        <v/>
      </c>
      <c r="AI338" s="2" t="str">
        <f>IF($A338&gt;='DB_FG_243way_Regular Symbol'!F$16,"",IF(D338=0,"",IF(OR(D338=$AG$1,D338=$AH$1,D339=$AG$1,D339=$AH$1,D340=$AG$1,D340=$AH$1),0,1)))</f>
        <v/>
      </c>
      <c r="AJ338" s="2" t="str">
        <f>IF($A338&gt;='DB_FG_243way_Regular Symbol'!G$16,"",IF(E338=0,"",IF(OR(E338=$AG$1,E338=$AH$1,E339=$AG$1,E339=$AH$1,E340=$AG$1,E340=$AH$1),0,1)))</f>
        <v/>
      </c>
      <c r="AK338" s="128" t="str">
        <f>IF($A338&gt;='DB_FG_243way_Regular Symbol'!H$16,"",IF(F338=0,"",IF(OR(F338=$AG$1,F338=$AH$1,F339=$AG$1,F339=$AH$1,F340=$AG$1,F340=$AH$1),0,1)))</f>
        <v/>
      </c>
      <c r="AM338" s="342" t="str">
        <f>IF($A338&gt;='DB_FG_243way_Regular Symbol'!D$16,"",IF(B338=0,"",IF(OR(B338=$AM$1,B338=$AN$1,B339=$AM$1,B339=$AN$1,B340=$AM$1,B340=$AN$1),0,1)))</f>
        <v/>
      </c>
      <c r="AN338" s="2" t="str">
        <f>IF($A338&gt;='DB_FG_243way_Regular Symbol'!E$16,"",IF(C338=0,"",IF(OR(C338=$AM$1,C338=$AN$1,C339=$AM$1,C339=$AN$1,C340=$AM$1,C340=$AN$1),0,1)))</f>
        <v/>
      </c>
      <c r="AO338" s="2" t="str">
        <f>IF($A338&gt;='DB_FG_243way_Regular Symbol'!F$16,"",IF(D338=0,"",IF(OR(D338=$AM$1,D338=$AN$1,D339=$AM$1,D339=$AN$1,D340=$AM$1,D340=$AN$1),0,1)))</f>
        <v/>
      </c>
      <c r="AP338" s="2" t="str">
        <f>IF($A338&gt;='DB_FG_243way_Regular Symbol'!G$16,"",IF(E338=0,"",IF(OR(E338=$AM$1,E338=$AN$1,E339=$AM$1,E339=$AN$1,E340=$AM$1,E340=$AN$1),0,1)))</f>
        <v/>
      </c>
      <c r="AQ338" s="128" t="str">
        <f>IF($A338&gt;='DB_FG_243way_Regular Symbol'!H$16,"",IF(F338=0,"",IF(OR(F338=$AM$1,F338=$AN$1,F339=$AM$1,F339=$AN$1,F340=$AM$1,F340=$AN$1),0,1)))</f>
        <v/>
      </c>
      <c r="AS338" s="342" t="str">
        <f>IF($A338&gt;='DB_FG_243way_Regular Symbol'!D$16,"",IF(B338=0,"",IF(OR(B338=$AM$1,B338=$AT$1,B339=$AM$1,B339=$AT$1,B340=$AM$1,B340=$AT$1),0,1)))</f>
        <v/>
      </c>
      <c r="AT338" s="2" t="str">
        <f>IF($A338&gt;='DB_FG_243way_Regular Symbol'!E$16,"",IF(C338=0,"",IF(OR(C338=$AM$1,C338=$AT$1,C339=$AM$1,C339=$AT$1,C340=$AM$1,C340=$AT$1),0,1)))</f>
        <v/>
      </c>
      <c r="AU338" s="2" t="str">
        <f>IF($A338&gt;='DB_FG_243way_Regular Symbol'!F$16,"",IF(D338=0,"",IF(OR(D338=$AM$1,D338=$AT$1,D339=$AM$1,D339=$AT$1,D340=$AM$1,D340=$AT$1),0,1)))</f>
        <v/>
      </c>
      <c r="AV338" s="2" t="str">
        <f>IF($A338&gt;='DB_FG_243way_Regular Symbol'!G$16,"",IF(E338=0,"",IF(OR(E338=$AM$1,E338=$AT$1,E339=$AM$1,E339=$AT$1,E340=$AM$1,E340=$AT$1),0,1)))</f>
        <v/>
      </c>
      <c r="AW338" s="128" t="str">
        <f>IF($A338&gt;='DB_FG_243way_Regular Symbol'!H$16,"",IF(F338=0,"",IF(OR(F338=$AM$1,F338=$AT$1,F339=$AM$1,F339=$AT$1,F340=$AM$1,F340=$AT$1),0,1)))</f>
        <v/>
      </c>
      <c r="AY338" s="342" t="str">
        <f>IF($A338&gt;='DB_FG_243way_Regular Symbol'!D$16,"",IF(B338=0,"",IF(OR(B338=$AM$1,B338=$AZ$1,B339=$AM$1,B339=$AZ$1,B340=$AM$1,B340=$AZ$1),0,1)))</f>
        <v/>
      </c>
      <c r="AZ338" s="2" t="str">
        <f>IF($A338&gt;='DB_FG_243way_Regular Symbol'!E$16,"",IF(C338=0,"",IF(OR(C338=$AM$1,C338=$AZ$1,C339=$AM$1,C339=$AZ$1,C340=$AM$1,C340=$AZ$1),0,1)))</f>
        <v/>
      </c>
      <c r="BA338" s="2" t="str">
        <f>IF($A338&gt;='DB_FG_243way_Regular Symbol'!F$16,"",IF(D338=0,"",IF(OR(D338=$AM$1,D338=$AZ$1,D339=$AM$1,D339=$AZ$1,D340=$AM$1,D340=$AZ$1),0,1)))</f>
        <v/>
      </c>
      <c r="BB338" s="2" t="str">
        <f>IF($A338&gt;='DB_FG_243way_Regular Symbol'!G$16,"",IF(E338=0,"",IF(OR(E338=$AM$1,E338=$AZ$1,E339=$AM$1,E339=$AZ$1,E340=$AM$1,E340=$AZ$1),0,1)))</f>
        <v/>
      </c>
      <c r="BC338" s="128" t="str">
        <f>IF($A338&gt;='DB_FG_243way_Regular Symbol'!H$16,"",IF(F338=0,"",IF(OR(F338=$AM$1,F338=$AZ$1,F339=$AM$1,F339=$AZ$1,F340=$AM$1,F340=$AZ$1),0,1)))</f>
        <v/>
      </c>
      <c r="BE338" s="342"/>
      <c r="BF338" s="2"/>
      <c r="BG338" s="2" t="str">
        <f>IF($A338&gt;='DB_FG_243way_Regular Symbol'!F$16,"",IF(D338=0,"",COUNTIF(D338:D340,$BF$1)))</f>
        <v/>
      </c>
      <c r="BH338" s="2" t="str">
        <f>IF($A338&gt;='DB_FG_243way_Regular Symbol'!G$16,"",IF(E338=0,"",COUNTIF(E338:E340,$BF$1)))</f>
        <v/>
      </c>
      <c r="BI338" s="2" t="str">
        <f>IF($A338&gt;='DB_FG_243way_Regular Symbol'!H$16,"",IF(F338=0,"",COUNTIF(F338:F340,$BF$1)))</f>
        <v/>
      </c>
      <c r="BK338" s="342"/>
      <c r="BL338" s="2"/>
      <c r="BM338" s="2" t="str">
        <f>IF($A338&gt;='DB_FG_243way_Regular Symbol'!F$16,"",IF(D338=0,"",IF(OR(D338=$AM$1,D338=$BL$1,D339=$AM$1,D339=$BL$1,D340=$AM$1,D340=$BL$1),0,1)))</f>
        <v/>
      </c>
      <c r="BN338" s="2" t="str">
        <f>IF($A338&gt;='DB_FG_243way_Regular Symbol'!G$16,"",IF(E338=0,"",IF(OR(E338=$AM$1,E338=$BL$1,E339=$AM$1,E339=$BL$1,E340=$AM$1,E340=$BL$1),0,1)))</f>
        <v/>
      </c>
      <c r="BO338" s="128" t="str">
        <f>IF($A338&gt;='DB_FG_243way_Regular Symbol'!H$16,"",IF(F338=0,"",IF(OR(F338=$AM$1,F338=$BL$1,F339=$AM$1,F339=$BL$1,F340=$AM$1,F340=$BL$1),0,1)))</f>
        <v/>
      </c>
      <c r="BQ338" s="2" t="str">
        <f>IF($A338&gt;='DB_FG_243way_Regular Symbol'!D$16,"",IF(B338=0,"",IF(OR(B338=$BQ$1,B338=$BR$1,B339=$BQ$1,B339=$BR$1,B340=$BQ$1,B340=$BR$1),0,1)))</f>
        <v/>
      </c>
      <c r="BR338" s="2" t="str">
        <f>IF($A338&gt;='DB_FG_243way_Regular Symbol'!E$16,"",IF(C338=0,"",IF(OR(C338=$BQ$1,C338=$BR$1,C339=$BQ$1,C339=$BR$1,C340=$BQ$1,C340=$BR$1),0,1)))</f>
        <v/>
      </c>
      <c r="BS338" s="2" t="str">
        <f>IF($A338&gt;='DB_FG_243way_Regular Symbol'!F$16,"",IF(D338=0,"",IF(OR(D338=$BQ$1,D338=$BR$1,D339=$BQ$1,D339=$BR$1,D340=$BQ$1,D340=$BR$1),0,1)))</f>
        <v/>
      </c>
      <c r="BT338" s="2" t="str">
        <f>IF($A338&gt;='DB_FG_243way_Regular Symbol'!G$16,"",IF(E338=0,"",IF(OR(E338=$BQ$1,E338=$BR$1,E339=$BQ$1,E339=$BR$1,E340=$BQ$1,E340=$BR$1),0,1)))</f>
        <v/>
      </c>
      <c r="BU338" s="2" t="str">
        <f>IF($A338&gt;='DB_FG_243way_Regular Symbol'!H$16,"",IF(F338=0,"",IF(OR(F338=$BQ$1,F338=$BR$1,F339=$BQ$1,F339=$BR$1,F340=$BQ$1,F340=$BR$1),0,1)))</f>
        <v/>
      </c>
      <c r="BW338" s="2" t="str">
        <f>IF($A338&gt;='DB_FG_243way_Regular Symbol'!D$16,"",IF(B338=0,"",IF(OR(B338=$BW$1,B339=$BW$1,B340=$BW$1,B338=$BX$1,B339=$BX$1,B340=$BX$1),0,1)))</f>
        <v/>
      </c>
      <c r="BX338" s="2" t="str">
        <f>IF($A338&gt;='DB_FG_243way_Regular Symbol'!E$16,"",IF(C338=0,"",IF(OR(C338=$BW$1,C339=$BW$1,C340=$BW$1,C338=$BX$1,C339=$BX$1,C340=$BX$1),0,1)))</f>
        <v/>
      </c>
      <c r="BY338" s="2" t="str">
        <f>IF($A338&gt;='DB_FG_243way_Regular Symbol'!F$16,"",IF(D338=0,"",IF(OR(D338=$BW$1,D339=$BW$1,D340=$BW$1,D338=$BX$1,D339=$BX$1,D340=$BX$1),0,1)))</f>
        <v/>
      </c>
      <c r="BZ338" s="2" t="str">
        <f>IF($A338&gt;='DB_FG_243way_Regular Symbol'!G$16,"",IF(E338=0,"",IF(OR(E338=$BW$1,E339=$BW$1,E340=$BW$1,E338=$BX$1,E339=$BX$1,E340=$BX$1),0,1)))</f>
        <v/>
      </c>
      <c r="CA338" s="2" t="str">
        <f>IF($A338&gt;='DB_FG_243way_Regular Symbol'!H$16,"",IF(F338=0,"",IF(OR(F338=$BW$1,F339=$BW$1,F340=$BW$1,F338=$BX$1,F339=$BX$1,F340=$BX$1),0,1)))</f>
        <v/>
      </c>
      <c r="CC338" s="2" t="str">
        <f>IF($A338&gt;='DB_FG_243way_Regular Symbol'!D$16,"",IF(B338=0,"",IF(OR(B338=$BW$1,B339=$BW$1,B340=$BW$1,B338=$CD$1,B339=$CD$1,B340=$CD$1),0,1)))</f>
        <v/>
      </c>
      <c r="CD338" s="2" t="str">
        <f>IF($A338&gt;='DB_FG_243way_Regular Symbol'!E$16,"",IF(C338=0,"",IF(OR(C338=$BW$1,C339=$BW$1,C340=$BW$1,C338=$CD$1,C339=$CD$1,C340=$CD$1),0,1)))</f>
        <v/>
      </c>
      <c r="CE338" s="2" t="str">
        <f>IF($A338&gt;='DB_FG_243way_Regular Symbol'!F$16,"",IF(D338=0,"",IF(OR(D338=$BW$1,D339=$BW$1,D340=$BW$1,D338=$CD$1,D339=$CD$1,D340=$CD$1),0,1)))</f>
        <v/>
      </c>
      <c r="CF338" s="2" t="str">
        <f>IF($A338&gt;='DB_FG_243way_Regular Symbol'!G$16,"",IF(E338=0,"",IF(OR(E338=$BW$1,E339=$BW$1,E340=$BW$1,E338=$CD$1,E339=$CD$1,E340=$CD$1),0,1)))</f>
        <v/>
      </c>
      <c r="CG338" s="2" t="str">
        <f>IF($A338&gt;='DB_FG_243way_Regular Symbol'!H$16,"",IF(F338=0,"",IF(OR(F338=$BW$1,F339=$BW$1,F340=$BW$1,F338=$CD$1,F339=$CD$1,F340=$CD$1),0,1)))</f>
        <v/>
      </c>
      <c r="CI338" s="2" t="str">
        <f>IF($A338&gt;='DB_FG_243way_Regular Symbol'!D$16,"",IF(B338=0,"",IF(OR(B338=$BW$1,B339=$BW$1,B340=$BW$1,B338=$CJ$1,B339=$CJ$1,B340=$CJ$1),0,1)))</f>
        <v/>
      </c>
      <c r="CJ338" s="2" t="str">
        <f>IF($A338&gt;='DB_FG_243way_Regular Symbol'!E$16,"",IF(C338=0,"",IF(OR(C338=$BW$1,C339=$BW$1,C340=$BW$1,C338=$CJ$1,C339=$CJ$1,C340=$CJ$1),0,1)))</f>
        <v/>
      </c>
      <c r="CK338" s="2" t="str">
        <f>IF($A338&gt;='DB_FG_243way_Regular Symbol'!F$16,"",IF(D338=0,"",IF(OR(D338=$BW$1,D339=$BW$1,D340=$BW$1,D338=$CJ$1,D339=$CJ$1,D340=$CJ$1),0,1)))</f>
        <v/>
      </c>
      <c r="CL338" s="2" t="str">
        <f>IF($A338&gt;='DB_FG_243way_Regular Symbol'!G$16,"",IF(E338=0,"",IF(OR(E338=$BW$1,E339=$BW$1,E340=$BW$1,E338=$CJ$1,E339=$CJ$1,E340=$CJ$1),0,1)))</f>
        <v/>
      </c>
      <c r="CM338" s="2" t="str">
        <f>IF($A338&gt;='DB_FG_243way_Regular Symbol'!H$16,"",IF(F338=0,"",IF(OR(F338=$BW$1,F339=$BW$1,F340=$BW$1,F338=$CJ$1,F339=$CJ$1,F340=$CJ$1),0,1)))</f>
        <v/>
      </c>
      <c r="CO338" s="2" t="str">
        <f>IF($A338&gt;='DB_FG_243way_Regular Symbol'!D$16,"",IF(B338=0,"",IF(OR(B338=$BW$1,B339=$BW$1,B340=$BW$1,B338=$CP$1,B339=$CP$1,B340=$CP$1),0,1)))</f>
        <v/>
      </c>
      <c r="CP338" s="2" t="str">
        <f>IF($A338&gt;='DB_FG_243way_Regular Symbol'!E$16,"",IF(C338=0,"",IF(OR(C338=$BW$1,C339=$BW$1,C340=$BW$1,C338=$CP$1,C339=$CP$1,C340=$CP$1),0,1)))</f>
        <v/>
      </c>
      <c r="CQ338" s="2" t="str">
        <f>IF($A338&gt;='DB_FG_243way_Regular Symbol'!F$16,"",IF(D338=0,"",IF(OR(D338=$BW$1,D339=$BW$1,D340=$BW$1,D338=$CP$1,D339=$CP$1,D340=$CP$1),0,1)))</f>
        <v/>
      </c>
      <c r="CR338" s="2" t="str">
        <f>IF($A338&gt;='DB_FG_243way_Regular Symbol'!G$16,"",IF(E338=0,"",IF(OR(E338=$BW$1,E339=$BW$1,E340=$BW$1,E338=$CP$1,E339=$CP$1,E340=$CP$1),0,1)))</f>
        <v/>
      </c>
      <c r="CS338" s="2" t="str">
        <f>IF($A338&gt;='DB_FG_243way_Regular Symbol'!H$16,"",IF(F338=0,"",IF(OR(F338=$BW$1,F339=$BW$1,F340=$BW$1,F338=$CP$1,F339=$CP$1,F340=$CP$1),0,1)))</f>
        <v/>
      </c>
      <c r="CU338" s="2" t="str">
        <f>IF($A338&gt;='DB_FG_243way_Regular Symbol'!D$16,"",IF(B338=0,"",IF(OR(B338=$BW$1,B339=$BW$1,B340=$BW$1,B338=$CV$1,B339=$CV$1,B340=$CV$1),0,1)))</f>
        <v/>
      </c>
      <c r="CV338" s="2" t="str">
        <f>IF($A338&gt;='DB_FG_243way_Regular Symbol'!E$16,"",IF(C338=0,"",IF(OR(C338=$BW$1,C339=$BW$1,C340=$BW$1,C338=$CV$1,C339=$CV$1,C340=$CV$1),0,1)))</f>
        <v/>
      </c>
      <c r="CW338" s="2" t="str">
        <f>IF($A338&gt;='DB_FG_243way_Regular Symbol'!F$16,"",IF(D338=0,"",IF(OR(D338=$BW$1,D339=$BW$1,D340=$BW$1,D338=$CV$1,D339=$CV$1,D340=$CV$1),0,1)))</f>
        <v/>
      </c>
      <c r="CX338" s="2" t="str">
        <f>IF($A338&gt;='DB_FG_243way_Regular Symbol'!G$16,"",IF(E338=0,"",IF(OR(E338=$BW$1,E339=$BW$1,E340=$BW$1,E338=$CV$1,E339=$CV$1,E340=$CV$1),0,1)))</f>
        <v/>
      </c>
      <c r="CY338" s="2" t="str">
        <f>IF($A338&gt;='DB_FG_243way_Regular Symbol'!H$16,"",IF(F338=0,"",IF(OR(F338=$BW$1,F339=$BW$1,F340=$BW$1,F338=$CV$1,F339=$CV$1,F340=$CV$1),0,1)))</f>
        <v/>
      </c>
    </row>
    <row r="339" spans="1:103">
      <c r="A339" s="341">
        <f>IF('DB_FG_243way_Regular Symbol'!L338="","",'DB_FG_243way_Regular Symbol'!L338)</f>
        <v>335</v>
      </c>
      <c r="B339" s="184" t="str">
        <f>IF('DB_FG_243way_Regular Symbol'!M338="",
IF($A339-'DB_FG_243way_Regular Symbol'!D$16&gt;='DB_FG_243way_RegularＸ_W()'!B$2-1,"",VLOOKUP($A339-'DB_FG_243way_Regular Symbol'!D$16,'DB_FG_243way_Regular Symbol'!$L$3:$Q$99,'DB_FG_243way_RegularＸ_W()'!B$3+1,FALSE)),
'DB_FG_243way_Regular Symbol'!M338)</f>
        <v/>
      </c>
      <c r="C339" s="184" t="str">
        <f>IF('DB_FG_243way_Regular Symbol'!N338="",
IF($A339-'DB_FG_243way_Regular Symbol'!E$16&gt;='DB_FG_243way_RegularＸ_W()'!C$2-1,"",VLOOKUP($A339-'DB_FG_243way_Regular Symbol'!E$16,'DB_FG_243way_Regular Symbol'!$L$3:$Q$99,'DB_FG_243way_RegularＸ_W()'!C$3+1,FALSE)),
'DB_FG_243way_Regular Symbol'!N338)</f>
        <v/>
      </c>
      <c r="D339" s="184" t="str">
        <f>IF('DB_FG_243way_Regular Symbol'!O338="",
IF($A339-'DB_FG_243way_Regular Symbol'!F$16&gt;='DB_FG_243way_RegularＸ_W()'!D$2-1,"",VLOOKUP($A339-'DB_FG_243way_Regular Symbol'!F$16,'DB_FG_243way_Regular Symbol'!$L$3:$Q$99,'DB_FG_243way_RegularＸ_W()'!D$3+1,FALSE)),
'DB_FG_243way_Regular Symbol'!O338)</f>
        <v/>
      </c>
      <c r="E339" s="184" t="str">
        <f>IF('DB_FG_243way_Regular Symbol'!P338="",
IF($A339-'DB_FG_243way_Regular Symbol'!G$16&gt;='DB_FG_243way_RegularＸ_W()'!E$2-1,"",VLOOKUP($A339-'DB_FG_243way_Regular Symbol'!G$16,'DB_FG_243way_Regular Symbol'!$L$3:$Q$99,'DB_FG_243way_RegularＸ_W()'!E$3+1,FALSE)),
'DB_FG_243way_Regular Symbol'!P338)</f>
        <v/>
      </c>
      <c r="F339" s="358" t="str">
        <f>IF('DB_FG_243way_Regular Symbol'!Q338="",
IF($A339-'DB_FG_243way_Regular Symbol'!H$16&gt;='DB_FG_243way_RegularＸ_W()'!F$2-1,"",VLOOKUP($A339-'DB_FG_243way_Regular Symbol'!H$16,'DB_FG_243way_Regular Symbol'!$L$3:$Q$99,'DB_FG_243way_RegularＸ_W()'!F$3+1,FALSE)),
'DB_FG_243way_Regular Symbol'!Q338)</f>
        <v/>
      </c>
      <c r="O339" s="342" t="str">
        <f>IF($A339&gt;='DB_FG_243way_Regular Symbol'!D$16,"",IF(B339=0,"",IF(OR(B339=$O$1,B339=$P$1,B340=$O$1,B340=$P$1,B341=$O$1,B341=$P$1),0,1)))</f>
        <v/>
      </c>
      <c r="P339" s="2" t="str">
        <f>IF($A339&gt;='DB_FG_243way_Regular Symbol'!E$16,"",IF(C339=0,"",IF(OR(C339=$O$1,C339=$P$1,C340=$O$1,C340=$P$1,C341=$O$1,C341=$P$1),0,1)))</f>
        <v/>
      </c>
      <c r="Q339" s="2" t="str">
        <f>IF($A339&gt;='DB_FG_243way_Regular Symbol'!F$16,"",IF(D339=0,"",IF(OR(D339=$O$1,D339=$P$1,D340=$O$1,D340=$P$1,D341=$O$1,D341=$P$1),0,1)))</f>
        <v/>
      </c>
      <c r="R339" s="2" t="str">
        <f>IF($A339&gt;='DB_FG_243way_Regular Symbol'!G$16,"",IF(E339=0,"",IF(OR(E339=$O$1,E339=$P$1,E340=$O$1,E340=$P$1,E341=$O$1,E341=$P$1),0,1)))</f>
        <v/>
      </c>
      <c r="S339" s="128" t="str">
        <f>IF($A339&gt;='DB_FG_243way_Regular Symbol'!H$16,"",IF(F339=0,"",IF(OR(F339=$O$1,F339=$P$1,F340=$O$1,F340=$P$1,F341=$O$1,F341=$P$1),0,1)))</f>
        <v/>
      </c>
      <c r="U339" s="342" t="str">
        <f>IF($A339&gt;='DB_FG_243way_Regular Symbol'!D$16,"",IF(B339=0,"",IF(OR(B339=$U$1,B339=$V$1,B340=$U$1,B340=$V$1,B341=$U$1,B341=$V$1),0,1)))</f>
        <v/>
      </c>
      <c r="V339" s="2" t="str">
        <f>IF($A339&gt;='DB_FG_243way_Regular Symbol'!E$16,"",IF(C339=0,"",IF(OR(C339=$U$1,C339=$V$1,C340=$U$1,C340=$V$1,C341=$U$1,C341=$V$1),0,1)))</f>
        <v/>
      </c>
      <c r="W339" s="2" t="str">
        <f>IF($A339&gt;='DB_FG_243way_Regular Symbol'!F$16,"",IF(D339=0,"",IF(OR(D339=$U$1,D339=$V$1,D340=$U$1,D340=$V$1,D341=$U$1,D341=$V$1),0,1)))</f>
        <v/>
      </c>
      <c r="X339" s="2" t="str">
        <f>IF($A339&gt;='DB_FG_243way_Regular Symbol'!G$16,"",IF(E339=0,"",IF(OR(E339=$U$1,E339=$V$1,E340=$U$1,E340=$V$1,E341=$U$1,E341=$V$1),0,1)))</f>
        <v/>
      </c>
      <c r="Y339" s="128" t="str">
        <f>IF($A339&gt;='DB_FG_243way_Regular Symbol'!H$16,"",IF(F339=0,"",IF(OR(F339=$U$1,F339=$V$1,F340=$U$1,F340=$V$1,F341=$U$1,F341=$V$1),0,1)))</f>
        <v/>
      </c>
      <c r="AA339" s="342" t="str">
        <f>IF($A339&gt;='DB_FG_243way_Regular Symbol'!D$16,"",IF(B339=0,"",IF(OR(B339=$AA$1,B339=$AB$1,B340=$AA$1,B340=$AB$1,B341=$AA$1,,B341=$AB$1),0,1)))</f>
        <v/>
      </c>
      <c r="AB339" s="2" t="str">
        <f>IF($A339&gt;='DB_FG_243way_Regular Symbol'!E$16,"",IF(C339=0,"",IF(OR(C339=$AA$1,C339=$AB$1,C340=$AA$1,C340=$AB$1,C341=$AA$1,,C341=$AB$1),0,1)))</f>
        <v/>
      </c>
      <c r="AC339" s="2" t="str">
        <f>IF($A339&gt;='DB_FG_243way_Regular Symbol'!F$16,"",IF(D339=0,"",IF(OR(D339=$AA$1,D339=$AB$1,D340=$AA$1,D340=$AB$1,D341=$AA$1,,D341=$AB$1),0,1)))</f>
        <v/>
      </c>
      <c r="AD339" s="2" t="str">
        <f>IF($A339&gt;='DB_FG_243way_Regular Symbol'!G$16,"",IF(E339=0,"",IF(OR(E339=$AA$1,E339=$AB$1,E340=$AA$1,E340=$AB$1,E341=$AA$1,,E341=$AB$1),0,1)))</f>
        <v/>
      </c>
      <c r="AE339" s="128" t="str">
        <f>IF($A339&gt;='DB_FG_243way_Regular Symbol'!H$16,"",IF(F339=0,"",IF(OR(F339=$AA$1,F339=$AB$1,F340=$AA$1,F340=$AB$1,F341=$AA$1,,F341=$AB$1),0,1)))</f>
        <v/>
      </c>
      <c r="AG339" s="342" t="str">
        <f>IF($A339&gt;='DB_FG_243way_Regular Symbol'!D$16,"",IF(B339=0,"",IF(OR(B339=$AG$1,B339=$AH$1,B340=$AG$1,B340=$AH$1,B341=$AG$1,B341=$AH$1),0,1)))</f>
        <v/>
      </c>
      <c r="AH339" s="2" t="str">
        <f>IF($A339&gt;='DB_FG_243way_Regular Symbol'!E$16,"",IF(C339=0,"",IF(OR(C339=$AG$1,C339=$AH$1,C340=$AG$1,C340=$AH$1,C341=$AG$1,C341=$AH$1),0,1)))</f>
        <v/>
      </c>
      <c r="AI339" s="2" t="str">
        <f>IF($A339&gt;='DB_FG_243way_Regular Symbol'!F$16,"",IF(D339=0,"",IF(OR(D339=$AG$1,D339=$AH$1,D340=$AG$1,D340=$AH$1,D341=$AG$1,D341=$AH$1),0,1)))</f>
        <v/>
      </c>
      <c r="AJ339" s="2" t="str">
        <f>IF($A339&gt;='DB_FG_243way_Regular Symbol'!G$16,"",IF(E339=0,"",IF(OR(E339=$AG$1,E339=$AH$1,E340=$AG$1,E340=$AH$1,E341=$AG$1,E341=$AH$1),0,1)))</f>
        <v/>
      </c>
      <c r="AK339" s="128" t="str">
        <f>IF($A339&gt;='DB_FG_243way_Regular Symbol'!H$16,"",IF(F339=0,"",IF(OR(F339=$AG$1,F339=$AH$1,F340=$AG$1,F340=$AH$1,F341=$AG$1,F341=$AH$1),0,1)))</f>
        <v/>
      </c>
      <c r="AM339" s="342" t="str">
        <f>IF($A339&gt;='DB_FG_243way_Regular Symbol'!D$16,"",IF(B339=0,"",IF(OR(B339=$AM$1,B339=$AN$1,B340=$AM$1,B340=$AN$1,B341=$AM$1,B341=$AN$1),0,1)))</f>
        <v/>
      </c>
      <c r="AN339" s="2" t="str">
        <f>IF($A339&gt;='DB_FG_243way_Regular Symbol'!E$16,"",IF(C339=0,"",IF(OR(C339=$AM$1,C339=$AN$1,C340=$AM$1,C340=$AN$1,C341=$AM$1,C341=$AN$1),0,1)))</f>
        <v/>
      </c>
      <c r="AO339" s="2" t="str">
        <f>IF($A339&gt;='DB_FG_243way_Regular Symbol'!F$16,"",IF(D339=0,"",IF(OR(D339=$AM$1,D339=$AN$1,D340=$AM$1,D340=$AN$1,D341=$AM$1,D341=$AN$1),0,1)))</f>
        <v/>
      </c>
      <c r="AP339" s="2" t="str">
        <f>IF($A339&gt;='DB_FG_243way_Regular Symbol'!G$16,"",IF(E339=0,"",IF(OR(E339=$AM$1,E339=$AN$1,E340=$AM$1,E340=$AN$1,E341=$AM$1,E341=$AN$1),0,1)))</f>
        <v/>
      </c>
      <c r="AQ339" s="128" t="str">
        <f>IF($A339&gt;='DB_FG_243way_Regular Symbol'!H$16,"",IF(F339=0,"",IF(OR(F339=$AM$1,F339=$AN$1,F340=$AM$1,F340=$AN$1,F341=$AM$1,F341=$AN$1),0,1)))</f>
        <v/>
      </c>
      <c r="AS339" s="342" t="str">
        <f>IF($A339&gt;='DB_FG_243way_Regular Symbol'!D$16,"",IF(B339=0,"",IF(OR(B339=$AM$1,B339=$AT$1,B340=$AM$1,B340=$AT$1,B341=$AM$1,B341=$AT$1),0,1)))</f>
        <v/>
      </c>
      <c r="AT339" s="2" t="str">
        <f>IF($A339&gt;='DB_FG_243way_Regular Symbol'!E$16,"",IF(C339=0,"",IF(OR(C339=$AM$1,C339=$AT$1,C340=$AM$1,C340=$AT$1,C341=$AM$1,C341=$AT$1),0,1)))</f>
        <v/>
      </c>
      <c r="AU339" s="2" t="str">
        <f>IF($A339&gt;='DB_FG_243way_Regular Symbol'!F$16,"",IF(D339=0,"",IF(OR(D339=$AM$1,D339=$AT$1,D340=$AM$1,D340=$AT$1,D341=$AM$1,D341=$AT$1),0,1)))</f>
        <v/>
      </c>
      <c r="AV339" s="2" t="str">
        <f>IF($A339&gt;='DB_FG_243way_Regular Symbol'!G$16,"",IF(E339=0,"",IF(OR(E339=$AM$1,E339=$AT$1,E340=$AM$1,E340=$AT$1,E341=$AM$1,E341=$AT$1),0,1)))</f>
        <v/>
      </c>
      <c r="AW339" s="128" t="str">
        <f>IF($A339&gt;='DB_FG_243way_Regular Symbol'!H$16,"",IF(F339=0,"",IF(OR(F339=$AM$1,F339=$AT$1,F340=$AM$1,F340=$AT$1,F341=$AM$1,F341=$AT$1),0,1)))</f>
        <v/>
      </c>
      <c r="AY339" s="342" t="str">
        <f>IF($A339&gt;='DB_FG_243way_Regular Symbol'!D$16,"",IF(B339=0,"",IF(OR(B339=$AM$1,B339=$AZ$1,B340=$AM$1,B340=$AZ$1,B341=$AM$1,B341=$AZ$1),0,1)))</f>
        <v/>
      </c>
      <c r="AZ339" s="2" t="str">
        <f>IF($A339&gt;='DB_FG_243way_Regular Symbol'!E$16,"",IF(C339=0,"",IF(OR(C339=$AM$1,C339=$AZ$1,C340=$AM$1,C340=$AZ$1,C341=$AM$1,C341=$AZ$1),0,1)))</f>
        <v/>
      </c>
      <c r="BA339" s="2" t="str">
        <f>IF($A339&gt;='DB_FG_243way_Regular Symbol'!F$16,"",IF(D339=0,"",IF(OR(D339=$AM$1,D339=$AZ$1,D340=$AM$1,D340=$AZ$1,D341=$AM$1,D341=$AZ$1),0,1)))</f>
        <v/>
      </c>
      <c r="BB339" s="2" t="str">
        <f>IF($A339&gt;='DB_FG_243way_Regular Symbol'!G$16,"",IF(E339=0,"",IF(OR(E339=$AM$1,E339=$AZ$1,E340=$AM$1,E340=$AZ$1,E341=$AM$1,E341=$AZ$1),0,1)))</f>
        <v/>
      </c>
      <c r="BC339" s="128" t="str">
        <f>IF($A339&gt;='DB_FG_243way_Regular Symbol'!H$16,"",IF(F339=0,"",IF(OR(F339=$AM$1,F339=$AZ$1,F340=$AM$1,F340=$AZ$1,F341=$AM$1,F341=$AZ$1),0,1)))</f>
        <v/>
      </c>
      <c r="BE339" s="342"/>
      <c r="BF339" s="2"/>
      <c r="BG339" s="2" t="str">
        <f>IF($A339&gt;='DB_FG_243way_Regular Symbol'!F$16,"",IF(D339=0,"",COUNTIF(D339:D341,$BF$1)))</f>
        <v/>
      </c>
      <c r="BH339" s="2" t="str">
        <f>IF($A339&gt;='DB_FG_243way_Regular Symbol'!G$16,"",IF(E339=0,"",COUNTIF(E339:E341,$BF$1)))</f>
        <v/>
      </c>
      <c r="BI339" s="2" t="str">
        <f>IF($A339&gt;='DB_FG_243way_Regular Symbol'!H$16,"",IF(F339=0,"",COUNTIF(F339:F341,$BF$1)))</f>
        <v/>
      </c>
      <c r="BK339" s="342"/>
      <c r="BL339" s="2"/>
      <c r="BM339" s="2" t="str">
        <f>IF($A339&gt;='DB_FG_243way_Regular Symbol'!F$16,"",IF(D339=0,"",IF(OR(D339=$AM$1,D339=$BL$1,D340=$AM$1,D340=$BL$1,D341=$AM$1,D341=$BL$1),0,1)))</f>
        <v/>
      </c>
      <c r="BN339" s="2" t="str">
        <f>IF($A339&gt;='DB_FG_243way_Regular Symbol'!G$16,"",IF(E339=0,"",IF(OR(E339=$AM$1,E339=$BL$1,E340=$AM$1,E340=$BL$1,E341=$AM$1,E341=$BL$1),0,1)))</f>
        <v/>
      </c>
      <c r="BO339" s="128" t="str">
        <f>IF($A339&gt;='DB_FG_243way_Regular Symbol'!H$16,"",IF(F339=0,"",IF(OR(F339=$AM$1,F339=$BL$1,F340=$AM$1,F340=$BL$1,F341=$AM$1,F341=$BL$1),0,1)))</f>
        <v/>
      </c>
      <c r="BQ339" s="2" t="str">
        <f>IF($A339&gt;='DB_FG_243way_Regular Symbol'!D$16,"",IF(B339=0,"",IF(OR(B339=$BQ$1,B339=$BR$1,B340=$BQ$1,B340=$BR$1,B341=$BQ$1,B341=$BR$1),0,1)))</f>
        <v/>
      </c>
      <c r="BR339" s="2" t="str">
        <f>IF($A339&gt;='DB_FG_243way_Regular Symbol'!E$16,"",IF(C339=0,"",IF(OR(C339=$BQ$1,C339=$BR$1,C340=$BQ$1,C340=$BR$1,C341=$BQ$1,C341=$BR$1),0,1)))</f>
        <v/>
      </c>
      <c r="BS339" s="2" t="str">
        <f>IF($A339&gt;='DB_FG_243way_Regular Symbol'!F$16,"",IF(D339=0,"",IF(OR(D339=$BQ$1,D339=$BR$1,D340=$BQ$1,D340=$BR$1,D341=$BQ$1,D341=$BR$1),0,1)))</f>
        <v/>
      </c>
      <c r="BT339" s="2" t="str">
        <f>IF($A339&gt;='DB_FG_243way_Regular Symbol'!G$16,"",IF(E339=0,"",IF(OR(E339=$BQ$1,E339=$BR$1,E340=$BQ$1,E340=$BR$1,E341=$BQ$1,E341=$BR$1),0,1)))</f>
        <v/>
      </c>
      <c r="BU339" s="2" t="str">
        <f>IF($A339&gt;='DB_FG_243way_Regular Symbol'!H$16,"",IF(F339=0,"",IF(OR(F339=$BQ$1,F339=$BR$1,F340=$BQ$1,F340=$BR$1,F341=$BQ$1,F341=$BR$1),0,1)))</f>
        <v/>
      </c>
      <c r="BW339" s="2" t="str">
        <f>IF($A339&gt;='DB_FG_243way_Regular Symbol'!D$16,"",IF(B339=0,"",IF(OR(B339=$BW$1,B340=$BW$1,B341=$BW$1,B339=$BX$1,B340=$BX$1,B341=$BX$1),0,1)))</f>
        <v/>
      </c>
      <c r="BX339" s="2" t="str">
        <f>IF($A339&gt;='DB_FG_243way_Regular Symbol'!E$16,"",IF(C339=0,"",IF(OR(C339=$BW$1,C340=$BW$1,C341=$BW$1,C339=$BX$1,C340=$BX$1,C341=$BX$1),0,1)))</f>
        <v/>
      </c>
      <c r="BY339" s="2" t="str">
        <f>IF($A339&gt;='DB_FG_243way_Regular Symbol'!F$16,"",IF(D339=0,"",IF(OR(D339=$BW$1,D340=$BW$1,D341=$BW$1,D339=$BX$1,D340=$BX$1,D341=$BX$1),0,1)))</f>
        <v/>
      </c>
      <c r="BZ339" s="2" t="str">
        <f>IF($A339&gt;='DB_FG_243way_Regular Symbol'!G$16,"",IF(E339=0,"",IF(OR(E339=$BW$1,E340=$BW$1,E341=$BW$1,E339=$BX$1,E340=$BX$1,E341=$BX$1),0,1)))</f>
        <v/>
      </c>
      <c r="CA339" s="2" t="str">
        <f>IF($A339&gt;='DB_FG_243way_Regular Symbol'!H$16,"",IF(F339=0,"",IF(OR(F339=$BW$1,F340=$BW$1,F341=$BW$1,F339=$BX$1,F340=$BX$1,F341=$BX$1),0,1)))</f>
        <v/>
      </c>
      <c r="CC339" s="2" t="str">
        <f>IF($A339&gt;='DB_FG_243way_Regular Symbol'!D$16,"",IF(B339=0,"",IF(OR(B339=$BW$1,B340=$BW$1,B341=$BW$1,B339=$CD$1,B340=$CD$1,B341=$CD$1),0,1)))</f>
        <v/>
      </c>
      <c r="CD339" s="2" t="str">
        <f>IF($A339&gt;='DB_FG_243way_Regular Symbol'!E$16,"",IF(C339=0,"",IF(OR(C339=$BW$1,C340=$BW$1,C341=$BW$1,C339=$CD$1,C340=$CD$1,C341=$CD$1),0,1)))</f>
        <v/>
      </c>
      <c r="CE339" s="2" t="str">
        <f>IF($A339&gt;='DB_FG_243way_Regular Symbol'!F$16,"",IF(D339=0,"",IF(OR(D339=$BW$1,D340=$BW$1,D341=$BW$1,D339=$CD$1,D340=$CD$1,D341=$CD$1),0,1)))</f>
        <v/>
      </c>
      <c r="CF339" s="2" t="str">
        <f>IF($A339&gt;='DB_FG_243way_Regular Symbol'!G$16,"",IF(E339=0,"",IF(OR(E339=$BW$1,E340=$BW$1,E341=$BW$1,E339=$CD$1,E340=$CD$1,E341=$CD$1),0,1)))</f>
        <v/>
      </c>
      <c r="CG339" s="2" t="str">
        <f>IF($A339&gt;='DB_FG_243way_Regular Symbol'!H$16,"",IF(F339=0,"",IF(OR(F339=$BW$1,F340=$BW$1,F341=$BW$1,F339=$CD$1,F340=$CD$1,F341=$CD$1),0,1)))</f>
        <v/>
      </c>
      <c r="CI339" s="2" t="str">
        <f>IF($A339&gt;='DB_FG_243way_Regular Symbol'!D$16,"",IF(B339=0,"",IF(OR(B339=$BW$1,B340=$BW$1,B341=$BW$1,B339=$CJ$1,B340=$CJ$1,B341=$CJ$1),0,1)))</f>
        <v/>
      </c>
      <c r="CJ339" s="2" t="str">
        <f>IF($A339&gt;='DB_FG_243way_Regular Symbol'!E$16,"",IF(C339=0,"",IF(OR(C339=$BW$1,C340=$BW$1,C341=$BW$1,C339=$CJ$1,C340=$CJ$1,C341=$CJ$1),0,1)))</f>
        <v/>
      </c>
      <c r="CK339" s="2" t="str">
        <f>IF($A339&gt;='DB_FG_243way_Regular Symbol'!F$16,"",IF(D339=0,"",IF(OR(D339=$BW$1,D340=$BW$1,D341=$BW$1,D339=$CJ$1,D340=$CJ$1,D341=$CJ$1),0,1)))</f>
        <v/>
      </c>
      <c r="CL339" s="2" t="str">
        <f>IF($A339&gt;='DB_FG_243way_Regular Symbol'!G$16,"",IF(E339=0,"",IF(OR(E339=$BW$1,E340=$BW$1,E341=$BW$1,E339=$CJ$1,E340=$CJ$1,E341=$CJ$1),0,1)))</f>
        <v/>
      </c>
      <c r="CM339" s="2" t="str">
        <f>IF($A339&gt;='DB_FG_243way_Regular Symbol'!H$16,"",IF(F339=0,"",IF(OR(F339=$BW$1,F340=$BW$1,F341=$BW$1,F339=$CJ$1,F340=$CJ$1,F341=$CJ$1),0,1)))</f>
        <v/>
      </c>
      <c r="CO339" s="2" t="str">
        <f>IF($A339&gt;='DB_FG_243way_Regular Symbol'!D$16,"",IF(B339=0,"",IF(OR(B339=$BW$1,B340=$BW$1,B341=$BW$1,B339=$CP$1,B340=$CP$1,B341=$CP$1),0,1)))</f>
        <v/>
      </c>
      <c r="CP339" s="2" t="str">
        <f>IF($A339&gt;='DB_FG_243way_Regular Symbol'!E$16,"",IF(C339=0,"",IF(OR(C339=$BW$1,C340=$BW$1,C341=$BW$1,C339=$CP$1,C340=$CP$1,C341=$CP$1),0,1)))</f>
        <v/>
      </c>
      <c r="CQ339" s="2" t="str">
        <f>IF($A339&gt;='DB_FG_243way_Regular Symbol'!F$16,"",IF(D339=0,"",IF(OR(D339=$BW$1,D340=$BW$1,D341=$BW$1,D339=$CP$1,D340=$CP$1,D341=$CP$1),0,1)))</f>
        <v/>
      </c>
      <c r="CR339" s="2" t="str">
        <f>IF($A339&gt;='DB_FG_243way_Regular Symbol'!G$16,"",IF(E339=0,"",IF(OR(E339=$BW$1,E340=$BW$1,E341=$BW$1,E339=$CP$1,E340=$CP$1,E341=$CP$1),0,1)))</f>
        <v/>
      </c>
      <c r="CS339" s="2" t="str">
        <f>IF($A339&gt;='DB_FG_243way_Regular Symbol'!H$16,"",IF(F339=0,"",IF(OR(F339=$BW$1,F340=$BW$1,F341=$BW$1,F339=$CP$1,F340=$CP$1,F341=$CP$1),0,1)))</f>
        <v/>
      </c>
      <c r="CU339" s="2" t="str">
        <f>IF($A339&gt;='DB_FG_243way_Regular Symbol'!D$16,"",IF(B339=0,"",IF(OR(B339=$BW$1,B340=$BW$1,B341=$BW$1,B339=$CV$1,B340=$CV$1,B341=$CV$1),0,1)))</f>
        <v/>
      </c>
      <c r="CV339" s="2" t="str">
        <f>IF($A339&gt;='DB_FG_243way_Regular Symbol'!E$16,"",IF(C339=0,"",IF(OR(C339=$BW$1,C340=$BW$1,C341=$BW$1,C339=$CV$1,C340=$CV$1,C341=$CV$1),0,1)))</f>
        <v/>
      </c>
      <c r="CW339" s="2" t="str">
        <f>IF($A339&gt;='DB_FG_243way_Regular Symbol'!F$16,"",IF(D339=0,"",IF(OR(D339=$BW$1,D340=$BW$1,D341=$BW$1,D339=$CV$1,D340=$CV$1,D341=$CV$1),0,1)))</f>
        <v/>
      </c>
      <c r="CX339" s="2" t="str">
        <f>IF($A339&gt;='DB_FG_243way_Regular Symbol'!G$16,"",IF(E339=0,"",IF(OR(E339=$BW$1,E340=$BW$1,E341=$BW$1,E339=$CV$1,E340=$CV$1,E341=$CV$1),0,1)))</f>
        <v/>
      </c>
      <c r="CY339" s="2" t="str">
        <f>IF($A339&gt;='DB_FG_243way_Regular Symbol'!H$16,"",IF(F339=0,"",IF(OR(F339=$BW$1,F340=$BW$1,F341=$BW$1,F339=$CV$1,F340=$CV$1,F341=$CV$1),0,1)))</f>
        <v/>
      </c>
    </row>
    <row r="340" spans="1:103">
      <c r="A340" s="341">
        <f>IF('DB_FG_243way_Regular Symbol'!L339="","",'DB_FG_243way_Regular Symbol'!L339)</f>
        <v>336</v>
      </c>
      <c r="B340" s="184" t="str">
        <f>IF('DB_FG_243way_Regular Symbol'!M339="",
IF($A340-'DB_FG_243way_Regular Symbol'!D$16&gt;='DB_FG_243way_RegularＸ_W()'!B$2-1,"",VLOOKUP($A340-'DB_FG_243way_Regular Symbol'!D$16,'DB_FG_243way_Regular Symbol'!$L$3:$Q$99,'DB_FG_243way_RegularＸ_W()'!B$3+1,FALSE)),
'DB_FG_243way_Regular Symbol'!M339)</f>
        <v/>
      </c>
      <c r="C340" s="184" t="str">
        <f>IF('DB_FG_243way_Regular Symbol'!N339="",
IF($A340-'DB_FG_243way_Regular Symbol'!E$16&gt;='DB_FG_243way_RegularＸ_W()'!C$2-1,"",VLOOKUP($A340-'DB_FG_243way_Regular Symbol'!E$16,'DB_FG_243way_Regular Symbol'!$L$3:$Q$99,'DB_FG_243way_RegularＸ_W()'!C$3+1,FALSE)),
'DB_FG_243way_Regular Symbol'!N339)</f>
        <v/>
      </c>
      <c r="D340" s="184" t="str">
        <f>IF('DB_FG_243way_Regular Symbol'!O339="",
IF($A340-'DB_FG_243way_Regular Symbol'!F$16&gt;='DB_FG_243way_RegularＸ_W()'!D$2-1,"",VLOOKUP($A340-'DB_FG_243way_Regular Symbol'!F$16,'DB_FG_243way_Regular Symbol'!$L$3:$Q$99,'DB_FG_243way_RegularＸ_W()'!D$3+1,FALSE)),
'DB_FG_243way_Regular Symbol'!O339)</f>
        <v/>
      </c>
      <c r="E340" s="184" t="str">
        <f>IF('DB_FG_243way_Regular Symbol'!P339="",
IF($A340-'DB_FG_243way_Regular Symbol'!G$16&gt;='DB_FG_243way_RegularＸ_W()'!E$2-1,"",VLOOKUP($A340-'DB_FG_243way_Regular Symbol'!G$16,'DB_FG_243way_Regular Symbol'!$L$3:$Q$99,'DB_FG_243way_RegularＸ_W()'!E$3+1,FALSE)),
'DB_FG_243way_Regular Symbol'!P339)</f>
        <v/>
      </c>
      <c r="F340" s="358" t="str">
        <f>IF('DB_FG_243way_Regular Symbol'!Q339="",
IF($A340-'DB_FG_243way_Regular Symbol'!H$16&gt;='DB_FG_243way_RegularＸ_W()'!F$2-1,"",VLOOKUP($A340-'DB_FG_243way_Regular Symbol'!H$16,'DB_FG_243way_Regular Symbol'!$L$3:$Q$99,'DB_FG_243way_RegularＸ_W()'!F$3+1,FALSE)),
'DB_FG_243way_Regular Symbol'!Q339)</f>
        <v/>
      </c>
      <c r="O340" s="342" t="str">
        <f>IF($A340&gt;='DB_FG_243way_Regular Symbol'!D$16,"",IF(B340=0,"",IF(OR(B340=$O$1,B340=$P$1,B341=$O$1,B341=$P$1,B342=$O$1,B342=$P$1),0,1)))</f>
        <v/>
      </c>
      <c r="P340" s="2" t="str">
        <f>IF($A340&gt;='DB_FG_243way_Regular Symbol'!E$16,"",IF(C340=0,"",IF(OR(C340=$O$1,C340=$P$1,C341=$O$1,C341=$P$1,C342=$O$1,C342=$P$1),0,1)))</f>
        <v/>
      </c>
      <c r="Q340" s="2" t="str">
        <f>IF($A340&gt;='DB_FG_243way_Regular Symbol'!F$16,"",IF(D340=0,"",IF(OR(D340=$O$1,D340=$P$1,D341=$O$1,D341=$P$1,D342=$O$1,D342=$P$1),0,1)))</f>
        <v/>
      </c>
      <c r="R340" s="2" t="str">
        <f>IF($A340&gt;='DB_FG_243way_Regular Symbol'!G$16,"",IF(E340=0,"",IF(OR(E340=$O$1,E340=$P$1,E341=$O$1,E341=$P$1,E342=$O$1,E342=$P$1),0,1)))</f>
        <v/>
      </c>
      <c r="S340" s="128" t="str">
        <f>IF($A340&gt;='DB_FG_243way_Regular Symbol'!H$16,"",IF(F340=0,"",IF(OR(F340=$O$1,F340=$P$1,F341=$O$1,F341=$P$1,F342=$O$1,F342=$P$1),0,1)))</f>
        <v/>
      </c>
      <c r="U340" s="342" t="str">
        <f>IF($A340&gt;='DB_FG_243way_Regular Symbol'!D$16,"",IF(B340=0,"",IF(OR(B340=$U$1,B340=$V$1,B341=$U$1,B341=$V$1,B342=$U$1,B342=$V$1),0,1)))</f>
        <v/>
      </c>
      <c r="V340" s="2" t="str">
        <f>IF($A340&gt;='DB_FG_243way_Regular Symbol'!E$16,"",IF(C340=0,"",IF(OR(C340=$U$1,C340=$V$1,C341=$U$1,C341=$V$1,C342=$U$1,C342=$V$1),0,1)))</f>
        <v/>
      </c>
      <c r="W340" s="2" t="str">
        <f>IF($A340&gt;='DB_FG_243way_Regular Symbol'!F$16,"",IF(D340=0,"",IF(OR(D340=$U$1,D340=$V$1,D341=$U$1,D341=$V$1,D342=$U$1,D342=$V$1),0,1)))</f>
        <v/>
      </c>
      <c r="X340" s="2" t="str">
        <f>IF($A340&gt;='DB_FG_243way_Regular Symbol'!G$16,"",IF(E340=0,"",IF(OR(E340=$U$1,E340=$V$1,E341=$U$1,E341=$V$1,E342=$U$1,E342=$V$1),0,1)))</f>
        <v/>
      </c>
      <c r="Y340" s="128" t="str">
        <f>IF($A340&gt;='DB_FG_243way_Regular Symbol'!H$16,"",IF(F340=0,"",IF(OR(F340=$U$1,F340=$V$1,F341=$U$1,F341=$V$1,F342=$U$1,F342=$V$1),0,1)))</f>
        <v/>
      </c>
      <c r="AA340" s="342" t="str">
        <f>IF($A340&gt;='DB_FG_243way_Regular Symbol'!D$16,"",IF(B340=0,"",IF(OR(B340=$AA$1,B340=$AB$1,B341=$AA$1,B341=$AB$1,B342=$AA$1,,B342=$AB$1),0,1)))</f>
        <v/>
      </c>
      <c r="AB340" s="2" t="str">
        <f>IF($A340&gt;='DB_FG_243way_Regular Symbol'!E$16,"",IF(C340=0,"",IF(OR(C340=$AA$1,C340=$AB$1,C341=$AA$1,C341=$AB$1,C342=$AA$1,,C342=$AB$1),0,1)))</f>
        <v/>
      </c>
      <c r="AC340" s="2" t="str">
        <f>IF($A340&gt;='DB_FG_243way_Regular Symbol'!F$16,"",IF(D340=0,"",IF(OR(D340=$AA$1,D340=$AB$1,D341=$AA$1,D341=$AB$1,D342=$AA$1,,D342=$AB$1),0,1)))</f>
        <v/>
      </c>
      <c r="AD340" s="2" t="str">
        <f>IF($A340&gt;='DB_FG_243way_Regular Symbol'!G$16,"",IF(E340=0,"",IF(OR(E340=$AA$1,E340=$AB$1,E341=$AA$1,E341=$AB$1,E342=$AA$1,,E342=$AB$1),0,1)))</f>
        <v/>
      </c>
      <c r="AE340" s="128" t="str">
        <f>IF($A340&gt;='DB_FG_243way_Regular Symbol'!H$16,"",IF(F340=0,"",IF(OR(F340=$AA$1,F340=$AB$1,F341=$AA$1,F341=$AB$1,F342=$AA$1,,F342=$AB$1),0,1)))</f>
        <v/>
      </c>
      <c r="AG340" s="342" t="str">
        <f>IF($A340&gt;='DB_FG_243way_Regular Symbol'!D$16,"",IF(B340=0,"",IF(OR(B340=$AG$1,B340=$AH$1,B341=$AG$1,B341=$AH$1,B342=$AG$1,B342=$AH$1),0,1)))</f>
        <v/>
      </c>
      <c r="AH340" s="2" t="str">
        <f>IF($A340&gt;='DB_FG_243way_Regular Symbol'!E$16,"",IF(C340=0,"",IF(OR(C340=$AG$1,C340=$AH$1,C341=$AG$1,C341=$AH$1,C342=$AG$1,C342=$AH$1),0,1)))</f>
        <v/>
      </c>
      <c r="AI340" s="2" t="str">
        <f>IF($A340&gt;='DB_FG_243way_Regular Symbol'!F$16,"",IF(D340=0,"",IF(OR(D340=$AG$1,D340=$AH$1,D341=$AG$1,D341=$AH$1,D342=$AG$1,D342=$AH$1),0,1)))</f>
        <v/>
      </c>
      <c r="AJ340" s="2" t="str">
        <f>IF($A340&gt;='DB_FG_243way_Regular Symbol'!G$16,"",IF(E340=0,"",IF(OR(E340=$AG$1,E340=$AH$1,E341=$AG$1,E341=$AH$1,E342=$AG$1,E342=$AH$1),0,1)))</f>
        <v/>
      </c>
      <c r="AK340" s="128" t="str">
        <f>IF($A340&gt;='DB_FG_243way_Regular Symbol'!H$16,"",IF(F340=0,"",IF(OR(F340=$AG$1,F340=$AH$1,F341=$AG$1,F341=$AH$1,F342=$AG$1,F342=$AH$1),0,1)))</f>
        <v/>
      </c>
      <c r="AM340" s="342" t="str">
        <f>IF($A340&gt;='DB_FG_243way_Regular Symbol'!D$16,"",IF(B340=0,"",IF(OR(B340=$AM$1,B340=$AN$1,B341=$AM$1,B341=$AN$1,B342=$AM$1,B342=$AN$1),0,1)))</f>
        <v/>
      </c>
      <c r="AN340" s="2" t="str">
        <f>IF($A340&gt;='DB_FG_243way_Regular Symbol'!E$16,"",IF(C340=0,"",IF(OR(C340=$AM$1,C340=$AN$1,C341=$AM$1,C341=$AN$1,C342=$AM$1,C342=$AN$1),0,1)))</f>
        <v/>
      </c>
      <c r="AO340" s="2" t="str">
        <f>IF($A340&gt;='DB_FG_243way_Regular Symbol'!F$16,"",IF(D340=0,"",IF(OR(D340=$AM$1,D340=$AN$1,D341=$AM$1,D341=$AN$1,D342=$AM$1,D342=$AN$1),0,1)))</f>
        <v/>
      </c>
      <c r="AP340" s="2" t="str">
        <f>IF($A340&gt;='DB_FG_243way_Regular Symbol'!G$16,"",IF(E340=0,"",IF(OR(E340=$AM$1,E340=$AN$1,E341=$AM$1,E341=$AN$1,E342=$AM$1,E342=$AN$1),0,1)))</f>
        <v/>
      </c>
      <c r="AQ340" s="128" t="str">
        <f>IF($A340&gt;='DB_FG_243way_Regular Symbol'!H$16,"",IF(F340=0,"",IF(OR(F340=$AM$1,F340=$AN$1,F341=$AM$1,F341=$AN$1,F342=$AM$1,F342=$AN$1),0,1)))</f>
        <v/>
      </c>
      <c r="AS340" s="342" t="str">
        <f>IF($A340&gt;='DB_FG_243way_Regular Symbol'!D$16,"",IF(B340=0,"",IF(OR(B340=$AM$1,B340=$AT$1,B341=$AM$1,B341=$AT$1,B342=$AM$1,B342=$AT$1),0,1)))</f>
        <v/>
      </c>
      <c r="AT340" s="2" t="str">
        <f>IF($A340&gt;='DB_FG_243way_Regular Symbol'!E$16,"",IF(C340=0,"",IF(OR(C340=$AM$1,C340=$AT$1,C341=$AM$1,C341=$AT$1,C342=$AM$1,C342=$AT$1),0,1)))</f>
        <v/>
      </c>
      <c r="AU340" s="2" t="str">
        <f>IF($A340&gt;='DB_FG_243way_Regular Symbol'!F$16,"",IF(D340=0,"",IF(OR(D340=$AM$1,D340=$AT$1,D341=$AM$1,D341=$AT$1,D342=$AM$1,D342=$AT$1),0,1)))</f>
        <v/>
      </c>
      <c r="AV340" s="2" t="str">
        <f>IF($A340&gt;='DB_FG_243way_Regular Symbol'!G$16,"",IF(E340=0,"",IF(OR(E340=$AM$1,E340=$AT$1,E341=$AM$1,E341=$AT$1,E342=$AM$1,E342=$AT$1),0,1)))</f>
        <v/>
      </c>
      <c r="AW340" s="128" t="str">
        <f>IF($A340&gt;='DB_FG_243way_Regular Symbol'!H$16,"",IF(F340=0,"",IF(OR(F340=$AM$1,F340=$AT$1,F341=$AM$1,F341=$AT$1,F342=$AM$1,F342=$AT$1),0,1)))</f>
        <v/>
      </c>
      <c r="AY340" s="342" t="str">
        <f>IF($A340&gt;='DB_FG_243way_Regular Symbol'!D$16,"",IF(B340=0,"",IF(OR(B340=$AM$1,B340=$AZ$1,B341=$AM$1,B341=$AZ$1,B342=$AM$1,B342=$AZ$1),0,1)))</f>
        <v/>
      </c>
      <c r="AZ340" s="2" t="str">
        <f>IF($A340&gt;='DB_FG_243way_Regular Symbol'!E$16,"",IF(C340=0,"",IF(OR(C340=$AM$1,C340=$AZ$1,C341=$AM$1,C341=$AZ$1,C342=$AM$1,C342=$AZ$1),0,1)))</f>
        <v/>
      </c>
      <c r="BA340" s="2" t="str">
        <f>IF($A340&gt;='DB_FG_243way_Regular Symbol'!F$16,"",IF(D340=0,"",IF(OR(D340=$AM$1,D340=$AZ$1,D341=$AM$1,D341=$AZ$1,D342=$AM$1,D342=$AZ$1),0,1)))</f>
        <v/>
      </c>
      <c r="BB340" s="2" t="str">
        <f>IF($A340&gt;='DB_FG_243way_Regular Symbol'!G$16,"",IF(E340=0,"",IF(OR(E340=$AM$1,E340=$AZ$1,E341=$AM$1,E341=$AZ$1,E342=$AM$1,E342=$AZ$1),0,1)))</f>
        <v/>
      </c>
      <c r="BC340" s="128" t="str">
        <f>IF($A340&gt;='DB_FG_243way_Regular Symbol'!H$16,"",IF(F340=0,"",IF(OR(F340=$AM$1,F340=$AZ$1,F341=$AM$1,F341=$AZ$1,F342=$AM$1,F342=$AZ$1),0,1)))</f>
        <v/>
      </c>
      <c r="BE340" s="342"/>
      <c r="BF340" s="2"/>
      <c r="BG340" s="2" t="str">
        <f>IF($A340&gt;='DB_FG_243way_Regular Symbol'!F$16,"",IF(D340=0,"",COUNTIF(D340:D342,$BF$1)))</f>
        <v/>
      </c>
      <c r="BH340" s="2" t="str">
        <f>IF($A340&gt;='DB_FG_243way_Regular Symbol'!G$16,"",IF(E340=0,"",COUNTIF(E340:E342,$BF$1)))</f>
        <v/>
      </c>
      <c r="BI340" s="2" t="str">
        <f>IF($A340&gt;='DB_FG_243way_Regular Symbol'!H$16,"",IF(F340=0,"",COUNTIF(F340:F342,$BF$1)))</f>
        <v/>
      </c>
      <c r="BK340" s="342"/>
      <c r="BL340" s="2"/>
      <c r="BM340" s="2" t="str">
        <f>IF($A340&gt;='DB_FG_243way_Regular Symbol'!F$16,"",IF(D340=0,"",IF(OR(D340=$AM$1,D340=$BL$1,D341=$AM$1,D341=$BL$1,D342=$AM$1,D342=$BL$1),0,1)))</f>
        <v/>
      </c>
      <c r="BN340" s="2" t="str">
        <f>IF($A340&gt;='DB_FG_243way_Regular Symbol'!G$16,"",IF(E340=0,"",IF(OR(E340=$AM$1,E340=$BL$1,E341=$AM$1,E341=$BL$1,E342=$AM$1,E342=$BL$1),0,1)))</f>
        <v/>
      </c>
      <c r="BO340" s="128" t="str">
        <f>IF($A340&gt;='DB_FG_243way_Regular Symbol'!H$16,"",IF(F340=0,"",IF(OR(F340=$AM$1,F340=$BL$1,F341=$AM$1,F341=$BL$1,F342=$AM$1,F342=$BL$1),0,1)))</f>
        <v/>
      </c>
      <c r="BQ340" s="2" t="str">
        <f>IF($A340&gt;='DB_FG_243way_Regular Symbol'!D$16,"",IF(B340=0,"",IF(OR(B340=$BQ$1,B340=$BR$1,B341=$BQ$1,B341=$BR$1,B342=$BQ$1,B342=$BR$1),0,1)))</f>
        <v/>
      </c>
      <c r="BR340" s="2" t="str">
        <f>IF($A340&gt;='DB_FG_243way_Regular Symbol'!E$16,"",IF(C340=0,"",IF(OR(C340=$BQ$1,C340=$BR$1,C341=$BQ$1,C341=$BR$1,C342=$BQ$1,C342=$BR$1),0,1)))</f>
        <v/>
      </c>
      <c r="BS340" s="2" t="str">
        <f>IF($A340&gt;='DB_FG_243way_Regular Symbol'!F$16,"",IF(D340=0,"",IF(OR(D340=$BQ$1,D340=$BR$1,D341=$BQ$1,D341=$BR$1,D342=$BQ$1,D342=$BR$1),0,1)))</f>
        <v/>
      </c>
      <c r="BT340" s="2" t="str">
        <f>IF($A340&gt;='DB_FG_243way_Regular Symbol'!G$16,"",IF(E340=0,"",IF(OR(E340=$BQ$1,E340=$BR$1,E341=$BQ$1,E341=$BR$1,E342=$BQ$1,E342=$BR$1),0,1)))</f>
        <v/>
      </c>
      <c r="BU340" s="2" t="str">
        <f>IF($A340&gt;='DB_FG_243way_Regular Symbol'!H$16,"",IF(F340=0,"",IF(OR(F340=$BQ$1,F340=$BR$1,F341=$BQ$1,F341=$BR$1,F342=$BQ$1,F342=$BR$1),0,1)))</f>
        <v/>
      </c>
      <c r="BW340" s="2" t="str">
        <f>IF($A340&gt;='DB_FG_243way_Regular Symbol'!D$16,"",IF(B340=0,"",IF(OR(B340=$BW$1,B341=$BW$1,B342=$BW$1,B340=$BX$1,B341=$BX$1,B342=$BX$1),0,1)))</f>
        <v/>
      </c>
      <c r="BX340" s="2" t="str">
        <f>IF($A340&gt;='DB_FG_243way_Regular Symbol'!E$16,"",IF(C340=0,"",IF(OR(C340=$BW$1,C341=$BW$1,C342=$BW$1,C340=$BX$1,C341=$BX$1,C342=$BX$1),0,1)))</f>
        <v/>
      </c>
      <c r="BY340" s="2" t="str">
        <f>IF($A340&gt;='DB_FG_243way_Regular Symbol'!F$16,"",IF(D340=0,"",IF(OR(D340=$BW$1,D341=$BW$1,D342=$BW$1,D340=$BX$1,D341=$BX$1,D342=$BX$1),0,1)))</f>
        <v/>
      </c>
      <c r="BZ340" s="2" t="str">
        <f>IF($A340&gt;='DB_FG_243way_Regular Symbol'!G$16,"",IF(E340=0,"",IF(OR(E340=$BW$1,E341=$BW$1,E342=$BW$1,E340=$BX$1,E341=$BX$1,E342=$BX$1),0,1)))</f>
        <v/>
      </c>
      <c r="CA340" s="2" t="str">
        <f>IF($A340&gt;='DB_FG_243way_Regular Symbol'!H$16,"",IF(F340=0,"",IF(OR(F340=$BW$1,F341=$BW$1,F342=$BW$1,F340=$BX$1,F341=$BX$1,F342=$BX$1),0,1)))</f>
        <v/>
      </c>
      <c r="CC340" s="2" t="str">
        <f>IF($A340&gt;='DB_FG_243way_Regular Symbol'!D$16,"",IF(B340=0,"",IF(OR(B340=$BW$1,B341=$BW$1,B342=$BW$1,B340=$CD$1,B341=$CD$1,B342=$CD$1),0,1)))</f>
        <v/>
      </c>
      <c r="CD340" s="2" t="str">
        <f>IF($A340&gt;='DB_FG_243way_Regular Symbol'!E$16,"",IF(C340=0,"",IF(OR(C340=$BW$1,C341=$BW$1,C342=$BW$1,C340=$CD$1,C341=$CD$1,C342=$CD$1),0,1)))</f>
        <v/>
      </c>
      <c r="CE340" s="2" t="str">
        <f>IF($A340&gt;='DB_FG_243way_Regular Symbol'!F$16,"",IF(D340=0,"",IF(OR(D340=$BW$1,D341=$BW$1,D342=$BW$1,D340=$CD$1,D341=$CD$1,D342=$CD$1),0,1)))</f>
        <v/>
      </c>
      <c r="CF340" s="2" t="str">
        <f>IF($A340&gt;='DB_FG_243way_Regular Symbol'!G$16,"",IF(E340=0,"",IF(OR(E340=$BW$1,E341=$BW$1,E342=$BW$1,E340=$CD$1,E341=$CD$1,E342=$CD$1),0,1)))</f>
        <v/>
      </c>
      <c r="CG340" s="2" t="str">
        <f>IF($A340&gt;='DB_FG_243way_Regular Symbol'!H$16,"",IF(F340=0,"",IF(OR(F340=$BW$1,F341=$BW$1,F342=$BW$1,F340=$CD$1,F341=$CD$1,F342=$CD$1),0,1)))</f>
        <v/>
      </c>
      <c r="CI340" s="2" t="str">
        <f>IF($A340&gt;='DB_FG_243way_Regular Symbol'!D$16,"",IF(B340=0,"",IF(OR(B340=$BW$1,B341=$BW$1,B342=$BW$1,B340=$CJ$1,B341=$CJ$1,B342=$CJ$1),0,1)))</f>
        <v/>
      </c>
      <c r="CJ340" s="2" t="str">
        <f>IF($A340&gt;='DB_FG_243way_Regular Symbol'!E$16,"",IF(C340=0,"",IF(OR(C340=$BW$1,C341=$BW$1,C342=$BW$1,C340=$CJ$1,C341=$CJ$1,C342=$CJ$1),0,1)))</f>
        <v/>
      </c>
      <c r="CK340" s="2" t="str">
        <f>IF($A340&gt;='DB_FG_243way_Regular Symbol'!F$16,"",IF(D340=0,"",IF(OR(D340=$BW$1,D341=$BW$1,D342=$BW$1,D340=$CJ$1,D341=$CJ$1,D342=$CJ$1),0,1)))</f>
        <v/>
      </c>
      <c r="CL340" s="2" t="str">
        <f>IF($A340&gt;='DB_FG_243way_Regular Symbol'!G$16,"",IF(E340=0,"",IF(OR(E340=$BW$1,E341=$BW$1,E342=$BW$1,E340=$CJ$1,E341=$CJ$1,E342=$CJ$1),0,1)))</f>
        <v/>
      </c>
      <c r="CM340" s="2" t="str">
        <f>IF($A340&gt;='DB_FG_243way_Regular Symbol'!H$16,"",IF(F340=0,"",IF(OR(F340=$BW$1,F341=$BW$1,F342=$BW$1,F340=$CJ$1,F341=$CJ$1,F342=$CJ$1),0,1)))</f>
        <v/>
      </c>
      <c r="CO340" s="2" t="str">
        <f>IF($A340&gt;='DB_FG_243way_Regular Symbol'!D$16,"",IF(B340=0,"",IF(OR(B340=$BW$1,B341=$BW$1,B342=$BW$1,B340=$CP$1,B341=$CP$1,B342=$CP$1),0,1)))</f>
        <v/>
      </c>
      <c r="CP340" s="2" t="str">
        <f>IF($A340&gt;='DB_FG_243way_Regular Symbol'!E$16,"",IF(C340=0,"",IF(OR(C340=$BW$1,C341=$BW$1,C342=$BW$1,C340=$CP$1,C341=$CP$1,C342=$CP$1),0,1)))</f>
        <v/>
      </c>
      <c r="CQ340" s="2" t="str">
        <f>IF($A340&gt;='DB_FG_243way_Regular Symbol'!F$16,"",IF(D340=0,"",IF(OR(D340=$BW$1,D341=$BW$1,D342=$BW$1,D340=$CP$1,D341=$CP$1,D342=$CP$1),0,1)))</f>
        <v/>
      </c>
      <c r="CR340" s="2" t="str">
        <f>IF($A340&gt;='DB_FG_243way_Regular Symbol'!G$16,"",IF(E340=0,"",IF(OR(E340=$BW$1,E341=$BW$1,E342=$BW$1,E340=$CP$1,E341=$CP$1,E342=$CP$1),0,1)))</f>
        <v/>
      </c>
      <c r="CS340" s="2" t="str">
        <f>IF($A340&gt;='DB_FG_243way_Regular Symbol'!H$16,"",IF(F340=0,"",IF(OR(F340=$BW$1,F341=$BW$1,F342=$BW$1,F340=$CP$1,F341=$CP$1,F342=$CP$1),0,1)))</f>
        <v/>
      </c>
      <c r="CU340" s="2" t="str">
        <f>IF($A340&gt;='DB_FG_243way_Regular Symbol'!D$16,"",IF(B340=0,"",IF(OR(B340=$BW$1,B341=$BW$1,B342=$BW$1,B340=$CV$1,B341=$CV$1,B342=$CV$1),0,1)))</f>
        <v/>
      </c>
      <c r="CV340" s="2" t="str">
        <f>IF($A340&gt;='DB_FG_243way_Regular Symbol'!E$16,"",IF(C340=0,"",IF(OR(C340=$BW$1,C341=$BW$1,C342=$BW$1,C340=$CV$1,C341=$CV$1,C342=$CV$1),0,1)))</f>
        <v/>
      </c>
      <c r="CW340" s="2" t="str">
        <f>IF($A340&gt;='DB_FG_243way_Regular Symbol'!F$16,"",IF(D340=0,"",IF(OR(D340=$BW$1,D341=$BW$1,D342=$BW$1,D340=$CV$1,D341=$CV$1,D342=$CV$1),0,1)))</f>
        <v/>
      </c>
      <c r="CX340" s="2" t="str">
        <f>IF($A340&gt;='DB_FG_243way_Regular Symbol'!G$16,"",IF(E340=0,"",IF(OR(E340=$BW$1,E341=$BW$1,E342=$BW$1,E340=$CV$1,E341=$CV$1,E342=$CV$1),0,1)))</f>
        <v/>
      </c>
      <c r="CY340" s="2" t="str">
        <f>IF($A340&gt;='DB_FG_243way_Regular Symbol'!H$16,"",IF(F340=0,"",IF(OR(F340=$BW$1,F341=$BW$1,F342=$BW$1,F340=$CV$1,F341=$CV$1,F342=$CV$1),0,1)))</f>
        <v/>
      </c>
    </row>
    <row r="341" spans="1:103">
      <c r="A341" s="341">
        <f>IF('DB_FG_243way_Regular Symbol'!L340="","",'DB_FG_243way_Regular Symbol'!L340)</f>
        <v>337</v>
      </c>
      <c r="B341" s="184" t="str">
        <f>IF('DB_FG_243way_Regular Symbol'!M340="",
IF($A341-'DB_FG_243way_Regular Symbol'!D$16&gt;='DB_FG_243way_RegularＸ_W()'!B$2-1,"",VLOOKUP($A341-'DB_FG_243way_Regular Symbol'!D$16,'DB_FG_243way_Regular Symbol'!$L$3:$Q$99,'DB_FG_243way_RegularＸ_W()'!B$3+1,FALSE)),
'DB_FG_243way_Regular Symbol'!M340)</f>
        <v/>
      </c>
      <c r="C341" s="184" t="str">
        <f>IF('DB_FG_243way_Regular Symbol'!N340="",
IF($A341-'DB_FG_243way_Regular Symbol'!E$16&gt;='DB_FG_243way_RegularＸ_W()'!C$2-1,"",VLOOKUP($A341-'DB_FG_243way_Regular Symbol'!E$16,'DB_FG_243way_Regular Symbol'!$L$3:$Q$99,'DB_FG_243way_RegularＸ_W()'!C$3+1,FALSE)),
'DB_FG_243way_Regular Symbol'!N340)</f>
        <v/>
      </c>
      <c r="D341" s="184" t="str">
        <f>IF('DB_FG_243way_Regular Symbol'!O340="",
IF($A341-'DB_FG_243way_Regular Symbol'!F$16&gt;='DB_FG_243way_RegularＸ_W()'!D$2-1,"",VLOOKUP($A341-'DB_FG_243way_Regular Symbol'!F$16,'DB_FG_243way_Regular Symbol'!$L$3:$Q$99,'DB_FG_243way_RegularＸ_W()'!D$3+1,FALSE)),
'DB_FG_243way_Regular Symbol'!O340)</f>
        <v/>
      </c>
      <c r="E341" s="184" t="str">
        <f>IF('DB_FG_243way_Regular Symbol'!P340="",
IF($A341-'DB_FG_243way_Regular Symbol'!G$16&gt;='DB_FG_243way_RegularＸ_W()'!E$2-1,"",VLOOKUP($A341-'DB_FG_243way_Regular Symbol'!G$16,'DB_FG_243way_Regular Symbol'!$L$3:$Q$99,'DB_FG_243way_RegularＸ_W()'!E$3+1,FALSE)),
'DB_FG_243way_Regular Symbol'!P340)</f>
        <v/>
      </c>
      <c r="F341" s="358" t="str">
        <f>IF('DB_FG_243way_Regular Symbol'!Q340="",
IF($A341-'DB_FG_243way_Regular Symbol'!H$16&gt;='DB_FG_243way_RegularＸ_W()'!F$2-1,"",VLOOKUP($A341-'DB_FG_243way_Regular Symbol'!H$16,'DB_FG_243way_Regular Symbol'!$L$3:$Q$99,'DB_FG_243way_RegularＸ_W()'!F$3+1,FALSE)),
'DB_FG_243way_Regular Symbol'!Q340)</f>
        <v/>
      </c>
      <c r="O341" s="342" t="str">
        <f>IF($A341&gt;='DB_FG_243way_Regular Symbol'!D$16,"",IF(B341=0,"",IF(OR(B341=$O$1,B341=$P$1,B342=$O$1,B342=$P$1,B343=$O$1,B343=$P$1),0,1)))</f>
        <v/>
      </c>
      <c r="P341" s="2" t="str">
        <f>IF($A341&gt;='DB_FG_243way_Regular Symbol'!E$16,"",IF(C341=0,"",IF(OR(C341=$O$1,C341=$P$1,C342=$O$1,C342=$P$1,C343=$O$1,C343=$P$1),0,1)))</f>
        <v/>
      </c>
      <c r="Q341" s="2" t="str">
        <f>IF($A341&gt;='DB_FG_243way_Regular Symbol'!F$16,"",IF(D341=0,"",IF(OR(D341=$O$1,D341=$P$1,D342=$O$1,D342=$P$1,D343=$O$1,D343=$P$1),0,1)))</f>
        <v/>
      </c>
      <c r="R341" s="2" t="str">
        <f>IF($A341&gt;='DB_FG_243way_Regular Symbol'!G$16,"",IF(E341=0,"",IF(OR(E341=$O$1,E341=$P$1,E342=$O$1,E342=$P$1,E343=$O$1,E343=$P$1),0,1)))</f>
        <v/>
      </c>
      <c r="S341" s="128" t="str">
        <f>IF($A341&gt;='DB_FG_243way_Regular Symbol'!H$16,"",IF(F341=0,"",IF(OR(F341=$O$1,F341=$P$1,F342=$O$1,F342=$P$1,F343=$O$1,F343=$P$1),0,1)))</f>
        <v/>
      </c>
      <c r="U341" s="342" t="str">
        <f>IF($A341&gt;='DB_FG_243way_Regular Symbol'!D$16,"",IF(B341=0,"",IF(OR(B341=$U$1,B341=$V$1,B342=$U$1,B342=$V$1,B343=$U$1,B343=$V$1),0,1)))</f>
        <v/>
      </c>
      <c r="V341" s="2" t="str">
        <f>IF($A341&gt;='DB_FG_243way_Regular Symbol'!E$16,"",IF(C341=0,"",IF(OR(C341=$U$1,C341=$V$1,C342=$U$1,C342=$V$1,C343=$U$1,C343=$V$1),0,1)))</f>
        <v/>
      </c>
      <c r="W341" s="2" t="str">
        <f>IF($A341&gt;='DB_FG_243way_Regular Symbol'!F$16,"",IF(D341=0,"",IF(OR(D341=$U$1,D341=$V$1,D342=$U$1,D342=$V$1,D343=$U$1,D343=$V$1),0,1)))</f>
        <v/>
      </c>
      <c r="X341" s="2" t="str">
        <f>IF($A341&gt;='DB_FG_243way_Regular Symbol'!G$16,"",IF(E341=0,"",IF(OR(E341=$U$1,E341=$V$1,E342=$U$1,E342=$V$1,E343=$U$1,E343=$V$1),0,1)))</f>
        <v/>
      </c>
      <c r="Y341" s="128" t="str">
        <f>IF($A341&gt;='DB_FG_243way_Regular Symbol'!H$16,"",IF(F341=0,"",IF(OR(F341=$U$1,F341=$V$1,F342=$U$1,F342=$V$1,F343=$U$1,F343=$V$1),0,1)))</f>
        <v/>
      </c>
      <c r="AA341" s="342" t="str">
        <f>IF($A341&gt;='DB_FG_243way_Regular Symbol'!D$16,"",IF(B341=0,"",IF(OR(B341=$AA$1,B341=$AB$1,B342=$AA$1,B342=$AB$1,B343=$AA$1,,B343=$AB$1),0,1)))</f>
        <v/>
      </c>
      <c r="AB341" s="2" t="str">
        <f>IF($A341&gt;='DB_FG_243way_Regular Symbol'!E$16,"",IF(C341=0,"",IF(OR(C341=$AA$1,C341=$AB$1,C342=$AA$1,C342=$AB$1,C343=$AA$1,,C343=$AB$1),0,1)))</f>
        <v/>
      </c>
      <c r="AC341" s="2" t="str">
        <f>IF($A341&gt;='DB_FG_243way_Regular Symbol'!F$16,"",IF(D341=0,"",IF(OR(D341=$AA$1,D341=$AB$1,D342=$AA$1,D342=$AB$1,D343=$AA$1,,D343=$AB$1),0,1)))</f>
        <v/>
      </c>
      <c r="AD341" s="2" t="str">
        <f>IF($A341&gt;='DB_FG_243way_Regular Symbol'!G$16,"",IF(E341=0,"",IF(OR(E341=$AA$1,E341=$AB$1,E342=$AA$1,E342=$AB$1,E343=$AA$1,,E343=$AB$1),0,1)))</f>
        <v/>
      </c>
      <c r="AE341" s="128" t="str">
        <f>IF($A341&gt;='DB_FG_243way_Regular Symbol'!H$16,"",IF(F341=0,"",IF(OR(F341=$AA$1,F341=$AB$1,F342=$AA$1,F342=$AB$1,F343=$AA$1,,F343=$AB$1),0,1)))</f>
        <v/>
      </c>
      <c r="AG341" s="342" t="str">
        <f>IF($A341&gt;='DB_FG_243way_Regular Symbol'!D$16,"",IF(B341=0,"",IF(OR(B341=$AG$1,B341=$AH$1,B342=$AG$1,B342=$AH$1,B343=$AG$1,B343=$AH$1),0,1)))</f>
        <v/>
      </c>
      <c r="AH341" s="2" t="str">
        <f>IF($A341&gt;='DB_FG_243way_Regular Symbol'!E$16,"",IF(C341=0,"",IF(OR(C341=$AG$1,C341=$AH$1,C342=$AG$1,C342=$AH$1,C343=$AG$1,C343=$AH$1),0,1)))</f>
        <v/>
      </c>
      <c r="AI341" s="2" t="str">
        <f>IF($A341&gt;='DB_FG_243way_Regular Symbol'!F$16,"",IF(D341=0,"",IF(OR(D341=$AG$1,D341=$AH$1,D342=$AG$1,D342=$AH$1,D343=$AG$1,D343=$AH$1),0,1)))</f>
        <v/>
      </c>
      <c r="AJ341" s="2" t="str">
        <f>IF($A341&gt;='DB_FG_243way_Regular Symbol'!G$16,"",IF(E341=0,"",IF(OR(E341=$AG$1,E341=$AH$1,E342=$AG$1,E342=$AH$1,E343=$AG$1,E343=$AH$1),0,1)))</f>
        <v/>
      </c>
      <c r="AK341" s="128" t="str">
        <f>IF($A341&gt;='DB_FG_243way_Regular Symbol'!H$16,"",IF(F341=0,"",IF(OR(F341=$AG$1,F341=$AH$1,F342=$AG$1,F342=$AH$1,F343=$AG$1,F343=$AH$1),0,1)))</f>
        <v/>
      </c>
      <c r="AM341" s="342" t="str">
        <f>IF($A341&gt;='DB_FG_243way_Regular Symbol'!D$16,"",IF(B341=0,"",IF(OR(B341=$AM$1,B341=$AN$1,B342=$AM$1,B342=$AN$1,B343=$AM$1,B343=$AN$1),0,1)))</f>
        <v/>
      </c>
      <c r="AN341" s="2" t="str">
        <f>IF($A341&gt;='DB_FG_243way_Regular Symbol'!E$16,"",IF(C341=0,"",IF(OR(C341=$AM$1,C341=$AN$1,C342=$AM$1,C342=$AN$1,C343=$AM$1,C343=$AN$1),0,1)))</f>
        <v/>
      </c>
      <c r="AO341" s="2" t="str">
        <f>IF($A341&gt;='DB_FG_243way_Regular Symbol'!F$16,"",IF(D341=0,"",IF(OR(D341=$AM$1,D341=$AN$1,D342=$AM$1,D342=$AN$1,D343=$AM$1,D343=$AN$1),0,1)))</f>
        <v/>
      </c>
      <c r="AP341" s="2" t="str">
        <f>IF($A341&gt;='DB_FG_243way_Regular Symbol'!G$16,"",IF(E341=0,"",IF(OR(E341=$AM$1,E341=$AN$1,E342=$AM$1,E342=$AN$1,E343=$AM$1,E343=$AN$1),0,1)))</f>
        <v/>
      </c>
      <c r="AQ341" s="128" t="str">
        <f>IF($A341&gt;='DB_FG_243way_Regular Symbol'!H$16,"",IF(F341=0,"",IF(OR(F341=$AM$1,F341=$AN$1,F342=$AM$1,F342=$AN$1,F343=$AM$1,F343=$AN$1),0,1)))</f>
        <v/>
      </c>
      <c r="AS341" s="342" t="str">
        <f>IF($A341&gt;='DB_FG_243way_Regular Symbol'!D$16,"",IF(B341=0,"",IF(OR(B341=$AM$1,B341=$AT$1,B342=$AM$1,B342=$AT$1,B343=$AM$1,B343=$AT$1),0,1)))</f>
        <v/>
      </c>
      <c r="AT341" s="2" t="str">
        <f>IF($A341&gt;='DB_FG_243way_Regular Symbol'!E$16,"",IF(C341=0,"",IF(OR(C341=$AM$1,C341=$AT$1,C342=$AM$1,C342=$AT$1,C343=$AM$1,C343=$AT$1),0,1)))</f>
        <v/>
      </c>
      <c r="AU341" s="2" t="str">
        <f>IF($A341&gt;='DB_FG_243way_Regular Symbol'!F$16,"",IF(D341=0,"",IF(OR(D341=$AM$1,D341=$AT$1,D342=$AM$1,D342=$AT$1,D343=$AM$1,D343=$AT$1),0,1)))</f>
        <v/>
      </c>
      <c r="AV341" s="2" t="str">
        <f>IF($A341&gt;='DB_FG_243way_Regular Symbol'!G$16,"",IF(E341=0,"",IF(OR(E341=$AM$1,E341=$AT$1,E342=$AM$1,E342=$AT$1,E343=$AM$1,E343=$AT$1),0,1)))</f>
        <v/>
      </c>
      <c r="AW341" s="128" t="str">
        <f>IF($A341&gt;='DB_FG_243way_Regular Symbol'!H$16,"",IF(F341=0,"",IF(OR(F341=$AM$1,F341=$AT$1,F342=$AM$1,F342=$AT$1,F343=$AM$1,F343=$AT$1),0,1)))</f>
        <v/>
      </c>
      <c r="AY341" s="342" t="str">
        <f>IF($A341&gt;='DB_FG_243way_Regular Symbol'!D$16,"",IF(B341=0,"",IF(OR(B341=$AM$1,B341=$AZ$1,B342=$AM$1,B342=$AZ$1,B343=$AM$1,B343=$AZ$1),0,1)))</f>
        <v/>
      </c>
      <c r="AZ341" s="2" t="str">
        <f>IF($A341&gt;='DB_FG_243way_Regular Symbol'!E$16,"",IF(C341=0,"",IF(OR(C341=$AM$1,C341=$AZ$1,C342=$AM$1,C342=$AZ$1,C343=$AM$1,C343=$AZ$1),0,1)))</f>
        <v/>
      </c>
      <c r="BA341" s="2" t="str">
        <f>IF($A341&gt;='DB_FG_243way_Regular Symbol'!F$16,"",IF(D341=0,"",IF(OR(D341=$AM$1,D341=$AZ$1,D342=$AM$1,D342=$AZ$1,D343=$AM$1,D343=$AZ$1),0,1)))</f>
        <v/>
      </c>
      <c r="BB341" s="2" t="str">
        <f>IF($A341&gt;='DB_FG_243way_Regular Symbol'!G$16,"",IF(E341=0,"",IF(OR(E341=$AM$1,E341=$AZ$1,E342=$AM$1,E342=$AZ$1,E343=$AM$1,E343=$AZ$1),0,1)))</f>
        <v/>
      </c>
      <c r="BC341" s="128" t="str">
        <f>IF($A341&gt;='DB_FG_243way_Regular Symbol'!H$16,"",IF(F341=0,"",IF(OR(F341=$AM$1,F341=$AZ$1,F342=$AM$1,F342=$AZ$1,F343=$AM$1,F343=$AZ$1),0,1)))</f>
        <v/>
      </c>
      <c r="BE341" s="342"/>
      <c r="BF341" s="2"/>
      <c r="BG341" s="2" t="str">
        <f>IF($A341&gt;='DB_FG_243way_Regular Symbol'!F$16,"",IF(D341=0,"",COUNTIF(D341:D343,$BF$1)))</f>
        <v/>
      </c>
      <c r="BH341" s="2" t="str">
        <f>IF($A341&gt;='DB_FG_243way_Regular Symbol'!G$16,"",IF(E341=0,"",COUNTIF(E341:E343,$BF$1)))</f>
        <v/>
      </c>
      <c r="BI341" s="2" t="str">
        <f>IF($A341&gt;='DB_FG_243way_Regular Symbol'!H$16,"",IF(F341=0,"",COUNTIF(F341:F343,$BF$1)))</f>
        <v/>
      </c>
      <c r="BK341" s="342"/>
      <c r="BL341" s="2"/>
      <c r="BM341" s="2" t="str">
        <f>IF($A341&gt;='DB_FG_243way_Regular Symbol'!F$16,"",IF(D341=0,"",IF(OR(D341=$AM$1,D341=$BL$1,D342=$AM$1,D342=$BL$1,D343=$AM$1,D343=$BL$1),0,1)))</f>
        <v/>
      </c>
      <c r="BN341" s="2" t="str">
        <f>IF($A341&gt;='DB_FG_243way_Regular Symbol'!G$16,"",IF(E341=0,"",IF(OR(E341=$AM$1,E341=$BL$1,E342=$AM$1,E342=$BL$1,E343=$AM$1,E343=$BL$1),0,1)))</f>
        <v/>
      </c>
      <c r="BO341" s="128" t="str">
        <f>IF($A341&gt;='DB_FG_243way_Regular Symbol'!H$16,"",IF(F341=0,"",IF(OR(F341=$AM$1,F341=$BL$1,F342=$AM$1,F342=$BL$1,F343=$AM$1,F343=$BL$1),0,1)))</f>
        <v/>
      </c>
      <c r="BQ341" s="2" t="str">
        <f>IF($A341&gt;='DB_FG_243way_Regular Symbol'!D$16,"",IF(B341=0,"",IF(OR(B341=$BQ$1,B341=$BR$1,B342=$BQ$1,B342=$BR$1,B343=$BQ$1,B343=$BR$1),0,1)))</f>
        <v/>
      </c>
      <c r="BR341" s="2" t="str">
        <f>IF($A341&gt;='DB_FG_243way_Regular Symbol'!E$16,"",IF(C341=0,"",IF(OR(C341=$BQ$1,C341=$BR$1,C342=$BQ$1,C342=$BR$1,C343=$BQ$1,C343=$BR$1),0,1)))</f>
        <v/>
      </c>
      <c r="BS341" s="2" t="str">
        <f>IF($A341&gt;='DB_FG_243way_Regular Symbol'!F$16,"",IF(D341=0,"",IF(OR(D341=$BQ$1,D341=$BR$1,D342=$BQ$1,D342=$BR$1,D343=$BQ$1,D343=$BR$1),0,1)))</f>
        <v/>
      </c>
      <c r="BT341" s="2" t="str">
        <f>IF($A341&gt;='DB_FG_243way_Regular Symbol'!G$16,"",IF(E341=0,"",IF(OR(E341=$BQ$1,E341=$BR$1,E342=$BQ$1,E342=$BR$1,E343=$BQ$1,E343=$BR$1),0,1)))</f>
        <v/>
      </c>
      <c r="BU341" s="2" t="str">
        <f>IF($A341&gt;='DB_FG_243way_Regular Symbol'!H$16,"",IF(F341=0,"",IF(OR(F341=$BQ$1,F341=$BR$1,F342=$BQ$1,F342=$BR$1,F343=$BQ$1,F343=$BR$1),0,1)))</f>
        <v/>
      </c>
      <c r="BW341" s="2" t="str">
        <f>IF($A341&gt;='DB_FG_243way_Regular Symbol'!D$16,"",IF(B341=0,"",IF(OR(B341=$BW$1,B342=$BW$1,B343=$BW$1,B341=$BX$1,B342=$BX$1,B343=$BX$1),0,1)))</f>
        <v/>
      </c>
      <c r="BX341" s="2" t="str">
        <f>IF($A341&gt;='DB_FG_243way_Regular Symbol'!E$16,"",IF(C341=0,"",IF(OR(C341=$BW$1,C342=$BW$1,C343=$BW$1,C341=$BX$1,C342=$BX$1,C343=$BX$1),0,1)))</f>
        <v/>
      </c>
      <c r="BY341" s="2" t="str">
        <f>IF($A341&gt;='DB_FG_243way_Regular Symbol'!F$16,"",IF(D341=0,"",IF(OR(D341=$BW$1,D342=$BW$1,D343=$BW$1,D341=$BX$1,D342=$BX$1,D343=$BX$1),0,1)))</f>
        <v/>
      </c>
      <c r="BZ341" s="2" t="str">
        <f>IF($A341&gt;='DB_FG_243way_Regular Symbol'!G$16,"",IF(E341=0,"",IF(OR(E341=$BW$1,E342=$BW$1,E343=$BW$1,E341=$BX$1,E342=$BX$1,E343=$BX$1),0,1)))</f>
        <v/>
      </c>
      <c r="CA341" s="2" t="str">
        <f>IF($A341&gt;='DB_FG_243way_Regular Symbol'!H$16,"",IF(F341=0,"",IF(OR(F341=$BW$1,F342=$BW$1,F343=$BW$1,F341=$BX$1,F342=$BX$1,F343=$BX$1),0,1)))</f>
        <v/>
      </c>
      <c r="CC341" s="2" t="str">
        <f>IF($A341&gt;='DB_FG_243way_Regular Symbol'!D$16,"",IF(B341=0,"",IF(OR(B341=$BW$1,B342=$BW$1,B343=$BW$1,B341=$CD$1,B342=$CD$1,B343=$CD$1),0,1)))</f>
        <v/>
      </c>
      <c r="CD341" s="2" t="str">
        <f>IF($A341&gt;='DB_FG_243way_Regular Symbol'!E$16,"",IF(C341=0,"",IF(OR(C341=$BW$1,C342=$BW$1,C343=$BW$1,C341=$CD$1,C342=$CD$1,C343=$CD$1),0,1)))</f>
        <v/>
      </c>
      <c r="CE341" s="2" t="str">
        <f>IF($A341&gt;='DB_FG_243way_Regular Symbol'!F$16,"",IF(D341=0,"",IF(OR(D341=$BW$1,D342=$BW$1,D343=$BW$1,D341=$CD$1,D342=$CD$1,D343=$CD$1),0,1)))</f>
        <v/>
      </c>
      <c r="CF341" s="2" t="str">
        <f>IF($A341&gt;='DB_FG_243way_Regular Symbol'!G$16,"",IF(E341=0,"",IF(OR(E341=$BW$1,E342=$BW$1,E343=$BW$1,E341=$CD$1,E342=$CD$1,E343=$CD$1),0,1)))</f>
        <v/>
      </c>
      <c r="CG341" s="2" t="str">
        <f>IF($A341&gt;='DB_FG_243way_Regular Symbol'!H$16,"",IF(F341=0,"",IF(OR(F341=$BW$1,F342=$BW$1,F343=$BW$1,F341=$CD$1,F342=$CD$1,F343=$CD$1),0,1)))</f>
        <v/>
      </c>
      <c r="CI341" s="2" t="str">
        <f>IF($A341&gt;='DB_FG_243way_Regular Symbol'!D$16,"",IF(B341=0,"",IF(OR(B341=$BW$1,B342=$BW$1,B343=$BW$1,B341=$CJ$1,B342=$CJ$1,B343=$CJ$1),0,1)))</f>
        <v/>
      </c>
      <c r="CJ341" s="2" t="str">
        <f>IF($A341&gt;='DB_FG_243way_Regular Symbol'!E$16,"",IF(C341=0,"",IF(OR(C341=$BW$1,C342=$BW$1,C343=$BW$1,C341=$CJ$1,C342=$CJ$1,C343=$CJ$1),0,1)))</f>
        <v/>
      </c>
      <c r="CK341" s="2" t="str">
        <f>IF($A341&gt;='DB_FG_243way_Regular Symbol'!F$16,"",IF(D341=0,"",IF(OR(D341=$BW$1,D342=$BW$1,D343=$BW$1,D341=$CJ$1,D342=$CJ$1,D343=$CJ$1),0,1)))</f>
        <v/>
      </c>
      <c r="CL341" s="2" t="str">
        <f>IF($A341&gt;='DB_FG_243way_Regular Symbol'!G$16,"",IF(E341=0,"",IF(OR(E341=$BW$1,E342=$BW$1,E343=$BW$1,E341=$CJ$1,E342=$CJ$1,E343=$CJ$1),0,1)))</f>
        <v/>
      </c>
      <c r="CM341" s="2" t="str">
        <f>IF($A341&gt;='DB_FG_243way_Regular Symbol'!H$16,"",IF(F341=0,"",IF(OR(F341=$BW$1,F342=$BW$1,F343=$BW$1,F341=$CJ$1,F342=$CJ$1,F343=$CJ$1),0,1)))</f>
        <v/>
      </c>
      <c r="CO341" s="2" t="str">
        <f>IF($A341&gt;='DB_FG_243way_Regular Symbol'!D$16,"",IF(B341=0,"",IF(OR(B341=$BW$1,B342=$BW$1,B343=$BW$1,B341=$CP$1,B342=$CP$1,B343=$CP$1),0,1)))</f>
        <v/>
      </c>
      <c r="CP341" s="2" t="str">
        <f>IF($A341&gt;='DB_FG_243way_Regular Symbol'!E$16,"",IF(C341=0,"",IF(OR(C341=$BW$1,C342=$BW$1,C343=$BW$1,C341=$CP$1,C342=$CP$1,C343=$CP$1),0,1)))</f>
        <v/>
      </c>
      <c r="CQ341" s="2" t="str">
        <f>IF($A341&gt;='DB_FG_243way_Regular Symbol'!F$16,"",IF(D341=0,"",IF(OR(D341=$BW$1,D342=$BW$1,D343=$BW$1,D341=$CP$1,D342=$CP$1,D343=$CP$1),0,1)))</f>
        <v/>
      </c>
      <c r="CR341" s="2" t="str">
        <f>IF($A341&gt;='DB_FG_243way_Regular Symbol'!G$16,"",IF(E341=0,"",IF(OR(E341=$BW$1,E342=$BW$1,E343=$BW$1,E341=$CP$1,E342=$CP$1,E343=$CP$1),0,1)))</f>
        <v/>
      </c>
      <c r="CS341" s="2" t="str">
        <f>IF($A341&gt;='DB_FG_243way_Regular Symbol'!H$16,"",IF(F341=0,"",IF(OR(F341=$BW$1,F342=$BW$1,F343=$BW$1,F341=$CP$1,F342=$CP$1,F343=$CP$1),0,1)))</f>
        <v/>
      </c>
      <c r="CU341" s="2" t="str">
        <f>IF($A341&gt;='DB_FG_243way_Regular Symbol'!D$16,"",IF(B341=0,"",IF(OR(B341=$BW$1,B342=$BW$1,B343=$BW$1,B341=$CV$1,B342=$CV$1,B343=$CV$1),0,1)))</f>
        <v/>
      </c>
      <c r="CV341" s="2" t="str">
        <f>IF($A341&gt;='DB_FG_243way_Regular Symbol'!E$16,"",IF(C341=0,"",IF(OR(C341=$BW$1,C342=$BW$1,C343=$BW$1,C341=$CV$1,C342=$CV$1,C343=$CV$1),0,1)))</f>
        <v/>
      </c>
      <c r="CW341" s="2" t="str">
        <f>IF($A341&gt;='DB_FG_243way_Regular Symbol'!F$16,"",IF(D341=0,"",IF(OR(D341=$BW$1,D342=$BW$1,D343=$BW$1,D341=$CV$1,D342=$CV$1,D343=$CV$1),0,1)))</f>
        <v/>
      </c>
      <c r="CX341" s="2" t="str">
        <f>IF($A341&gt;='DB_FG_243way_Regular Symbol'!G$16,"",IF(E341=0,"",IF(OR(E341=$BW$1,E342=$BW$1,E343=$BW$1,E341=$CV$1,E342=$CV$1,E343=$CV$1),0,1)))</f>
        <v/>
      </c>
      <c r="CY341" s="2" t="str">
        <f>IF($A341&gt;='DB_FG_243way_Regular Symbol'!H$16,"",IF(F341=0,"",IF(OR(F341=$BW$1,F342=$BW$1,F343=$BW$1,F341=$CV$1,F342=$CV$1,F343=$CV$1),0,1)))</f>
        <v/>
      </c>
    </row>
    <row r="342" spans="1:103">
      <c r="A342" s="341">
        <f>IF('DB_FG_243way_Regular Symbol'!L341="","",'DB_FG_243way_Regular Symbol'!L341)</f>
        <v>338</v>
      </c>
      <c r="B342" s="184" t="str">
        <f>IF('DB_FG_243way_Regular Symbol'!M341="",
IF($A342-'DB_FG_243way_Regular Symbol'!D$16&gt;='DB_FG_243way_RegularＸ_W()'!B$2-1,"",VLOOKUP($A342-'DB_FG_243way_Regular Symbol'!D$16,'DB_FG_243way_Regular Symbol'!$L$3:$Q$99,'DB_FG_243way_RegularＸ_W()'!B$3+1,FALSE)),
'DB_FG_243way_Regular Symbol'!M341)</f>
        <v/>
      </c>
      <c r="C342" s="184" t="str">
        <f>IF('DB_FG_243way_Regular Symbol'!N341="",
IF($A342-'DB_FG_243way_Regular Symbol'!E$16&gt;='DB_FG_243way_RegularＸ_W()'!C$2-1,"",VLOOKUP($A342-'DB_FG_243way_Regular Symbol'!E$16,'DB_FG_243way_Regular Symbol'!$L$3:$Q$99,'DB_FG_243way_RegularＸ_W()'!C$3+1,FALSE)),
'DB_FG_243way_Regular Symbol'!N341)</f>
        <v/>
      </c>
      <c r="D342" s="184" t="str">
        <f>IF('DB_FG_243way_Regular Symbol'!O341="",
IF($A342-'DB_FG_243way_Regular Symbol'!F$16&gt;='DB_FG_243way_RegularＸ_W()'!D$2-1,"",VLOOKUP($A342-'DB_FG_243way_Regular Symbol'!F$16,'DB_FG_243way_Regular Symbol'!$L$3:$Q$99,'DB_FG_243way_RegularＸ_W()'!D$3+1,FALSE)),
'DB_FG_243way_Regular Symbol'!O341)</f>
        <v/>
      </c>
      <c r="E342" s="184" t="str">
        <f>IF('DB_FG_243way_Regular Symbol'!P341="",
IF($A342-'DB_FG_243way_Regular Symbol'!G$16&gt;='DB_FG_243way_RegularＸ_W()'!E$2-1,"",VLOOKUP($A342-'DB_FG_243way_Regular Symbol'!G$16,'DB_FG_243way_Regular Symbol'!$L$3:$Q$99,'DB_FG_243way_RegularＸ_W()'!E$3+1,FALSE)),
'DB_FG_243way_Regular Symbol'!P341)</f>
        <v/>
      </c>
      <c r="F342" s="358" t="str">
        <f>IF('DB_FG_243way_Regular Symbol'!Q341="",
IF($A342-'DB_FG_243way_Regular Symbol'!H$16&gt;='DB_FG_243way_RegularＸ_W()'!F$2-1,"",VLOOKUP($A342-'DB_FG_243way_Regular Symbol'!H$16,'DB_FG_243way_Regular Symbol'!$L$3:$Q$99,'DB_FG_243way_RegularＸ_W()'!F$3+1,FALSE)),
'DB_FG_243way_Regular Symbol'!Q341)</f>
        <v/>
      </c>
      <c r="O342" s="342" t="str">
        <f>IF($A342&gt;='DB_FG_243way_Regular Symbol'!D$16,"",IF(B342=0,"",IF(OR(B342=$O$1,B342=$P$1,B343=$O$1,B343=$P$1,B344=$O$1,B344=$P$1),0,1)))</f>
        <v/>
      </c>
      <c r="P342" s="2" t="str">
        <f>IF($A342&gt;='DB_FG_243way_Regular Symbol'!E$16,"",IF(C342=0,"",IF(OR(C342=$O$1,C342=$P$1,C343=$O$1,C343=$P$1,C344=$O$1,C344=$P$1),0,1)))</f>
        <v/>
      </c>
      <c r="Q342" s="2" t="str">
        <f>IF($A342&gt;='DB_FG_243way_Regular Symbol'!F$16,"",IF(D342=0,"",IF(OR(D342=$O$1,D342=$P$1,D343=$O$1,D343=$P$1,D344=$O$1,D344=$P$1),0,1)))</f>
        <v/>
      </c>
      <c r="R342" s="2" t="str">
        <f>IF($A342&gt;='DB_FG_243way_Regular Symbol'!G$16,"",IF(E342=0,"",IF(OR(E342=$O$1,E342=$P$1,E343=$O$1,E343=$P$1,E344=$O$1,E344=$P$1),0,1)))</f>
        <v/>
      </c>
      <c r="S342" s="128" t="str">
        <f>IF($A342&gt;='DB_FG_243way_Regular Symbol'!H$16,"",IF(F342=0,"",IF(OR(F342=$O$1,F342=$P$1,F343=$O$1,F343=$P$1,F344=$O$1,F344=$P$1),0,1)))</f>
        <v/>
      </c>
      <c r="U342" s="342" t="str">
        <f>IF($A342&gt;='DB_FG_243way_Regular Symbol'!D$16,"",IF(B342=0,"",IF(OR(B342=$U$1,B342=$V$1,B343=$U$1,B343=$V$1,B344=$U$1,B344=$V$1),0,1)))</f>
        <v/>
      </c>
      <c r="V342" s="2" t="str">
        <f>IF($A342&gt;='DB_FG_243way_Regular Symbol'!E$16,"",IF(C342=0,"",IF(OR(C342=$U$1,C342=$V$1,C343=$U$1,C343=$V$1,C344=$U$1,C344=$V$1),0,1)))</f>
        <v/>
      </c>
      <c r="W342" s="2" t="str">
        <f>IF($A342&gt;='DB_FG_243way_Regular Symbol'!F$16,"",IF(D342=0,"",IF(OR(D342=$U$1,D342=$V$1,D343=$U$1,D343=$V$1,D344=$U$1,D344=$V$1),0,1)))</f>
        <v/>
      </c>
      <c r="X342" s="2" t="str">
        <f>IF($A342&gt;='DB_FG_243way_Regular Symbol'!G$16,"",IF(E342=0,"",IF(OR(E342=$U$1,E342=$V$1,E343=$U$1,E343=$V$1,E344=$U$1,E344=$V$1),0,1)))</f>
        <v/>
      </c>
      <c r="Y342" s="128" t="str">
        <f>IF($A342&gt;='DB_FG_243way_Regular Symbol'!H$16,"",IF(F342=0,"",IF(OR(F342=$U$1,F342=$V$1,F343=$U$1,F343=$V$1,F344=$U$1,F344=$V$1),0,1)))</f>
        <v/>
      </c>
      <c r="AA342" s="342" t="str">
        <f>IF($A342&gt;='DB_FG_243way_Regular Symbol'!D$16,"",IF(B342=0,"",IF(OR(B342=$AA$1,B342=$AB$1,B343=$AA$1,B343=$AB$1,B344=$AA$1,,B344=$AB$1),0,1)))</f>
        <v/>
      </c>
      <c r="AB342" s="2" t="str">
        <f>IF($A342&gt;='DB_FG_243way_Regular Symbol'!E$16,"",IF(C342=0,"",IF(OR(C342=$AA$1,C342=$AB$1,C343=$AA$1,C343=$AB$1,C344=$AA$1,,C344=$AB$1),0,1)))</f>
        <v/>
      </c>
      <c r="AC342" s="2" t="str">
        <f>IF($A342&gt;='DB_FG_243way_Regular Symbol'!F$16,"",IF(D342=0,"",IF(OR(D342=$AA$1,D342=$AB$1,D343=$AA$1,D343=$AB$1,D344=$AA$1,,D344=$AB$1),0,1)))</f>
        <v/>
      </c>
      <c r="AD342" s="2" t="str">
        <f>IF($A342&gt;='DB_FG_243way_Regular Symbol'!G$16,"",IF(E342=0,"",IF(OR(E342=$AA$1,E342=$AB$1,E343=$AA$1,E343=$AB$1,E344=$AA$1,,E344=$AB$1),0,1)))</f>
        <v/>
      </c>
      <c r="AE342" s="128" t="str">
        <f>IF($A342&gt;='DB_FG_243way_Regular Symbol'!H$16,"",IF(F342=0,"",IF(OR(F342=$AA$1,F342=$AB$1,F343=$AA$1,F343=$AB$1,F344=$AA$1,,F344=$AB$1),0,1)))</f>
        <v/>
      </c>
      <c r="AG342" s="342" t="str">
        <f>IF($A342&gt;='DB_FG_243way_Regular Symbol'!D$16,"",IF(B342=0,"",IF(OR(B342=$AG$1,B342=$AH$1,B343=$AG$1,B343=$AH$1,B344=$AG$1,B344=$AH$1),0,1)))</f>
        <v/>
      </c>
      <c r="AH342" s="2" t="str">
        <f>IF($A342&gt;='DB_FG_243way_Regular Symbol'!E$16,"",IF(C342=0,"",IF(OR(C342=$AG$1,C342=$AH$1,C343=$AG$1,C343=$AH$1,C344=$AG$1,C344=$AH$1),0,1)))</f>
        <v/>
      </c>
      <c r="AI342" s="2" t="str">
        <f>IF($A342&gt;='DB_FG_243way_Regular Symbol'!F$16,"",IF(D342=0,"",IF(OR(D342=$AG$1,D342=$AH$1,D343=$AG$1,D343=$AH$1,D344=$AG$1,D344=$AH$1),0,1)))</f>
        <v/>
      </c>
      <c r="AJ342" s="2" t="str">
        <f>IF($A342&gt;='DB_FG_243way_Regular Symbol'!G$16,"",IF(E342=0,"",IF(OR(E342=$AG$1,E342=$AH$1,E343=$AG$1,E343=$AH$1,E344=$AG$1,E344=$AH$1),0,1)))</f>
        <v/>
      </c>
      <c r="AK342" s="128" t="str">
        <f>IF($A342&gt;='DB_FG_243way_Regular Symbol'!H$16,"",IF(F342=0,"",IF(OR(F342=$AG$1,F342=$AH$1,F343=$AG$1,F343=$AH$1,F344=$AG$1,F344=$AH$1),0,1)))</f>
        <v/>
      </c>
      <c r="AM342" s="342" t="str">
        <f>IF($A342&gt;='DB_FG_243way_Regular Symbol'!D$16,"",IF(B342=0,"",IF(OR(B342=$AM$1,B342=$AN$1,B343=$AM$1,B343=$AN$1,B344=$AM$1,B344=$AN$1),0,1)))</f>
        <v/>
      </c>
      <c r="AN342" s="2" t="str">
        <f>IF($A342&gt;='DB_FG_243way_Regular Symbol'!E$16,"",IF(C342=0,"",IF(OR(C342=$AM$1,C342=$AN$1,C343=$AM$1,C343=$AN$1,C344=$AM$1,C344=$AN$1),0,1)))</f>
        <v/>
      </c>
      <c r="AO342" s="2" t="str">
        <f>IF($A342&gt;='DB_FG_243way_Regular Symbol'!F$16,"",IF(D342=0,"",IF(OR(D342=$AM$1,D342=$AN$1,D343=$AM$1,D343=$AN$1,D344=$AM$1,D344=$AN$1),0,1)))</f>
        <v/>
      </c>
      <c r="AP342" s="2" t="str">
        <f>IF($A342&gt;='DB_FG_243way_Regular Symbol'!G$16,"",IF(E342=0,"",IF(OR(E342=$AM$1,E342=$AN$1,E343=$AM$1,E343=$AN$1,E344=$AM$1,E344=$AN$1),0,1)))</f>
        <v/>
      </c>
      <c r="AQ342" s="128" t="str">
        <f>IF($A342&gt;='DB_FG_243way_Regular Symbol'!H$16,"",IF(F342=0,"",IF(OR(F342=$AM$1,F342=$AN$1,F343=$AM$1,F343=$AN$1,F344=$AM$1,F344=$AN$1),0,1)))</f>
        <v/>
      </c>
      <c r="AS342" s="342" t="str">
        <f>IF($A342&gt;='DB_FG_243way_Regular Symbol'!D$16,"",IF(B342=0,"",IF(OR(B342=$AM$1,B342=$AT$1,B343=$AM$1,B343=$AT$1,B344=$AM$1,B344=$AT$1),0,1)))</f>
        <v/>
      </c>
      <c r="AT342" s="2" t="str">
        <f>IF($A342&gt;='DB_FG_243way_Regular Symbol'!E$16,"",IF(C342=0,"",IF(OR(C342=$AM$1,C342=$AT$1,C343=$AM$1,C343=$AT$1,C344=$AM$1,C344=$AT$1),0,1)))</f>
        <v/>
      </c>
      <c r="AU342" s="2" t="str">
        <f>IF($A342&gt;='DB_FG_243way_Regular Symbol'!F$16,"",IF(D342=0,"",IF(OR(D342=$AM$1,D342=$AT$1,D343=$AM$1,D343=$AT$1,D344=$AM$1,D344=$AT$1),0,1)))</f>
        <v/>
      </c>
      <c r="AV342" s="2" t="str">
        <f>IF($A342&gt;='DB_FG_243way_Regular Symbol'!G$16,"",IF(E342=0,"",IF(OR(E342=$AM$1,E342=$AT$1,E343=$AM$1,E343=$AT$1,E344=$AM$1,E344=$AT$1),0,1)))</f>
        <v/>
      </c>
      <c r="AW342" s="128" t="str">
        <f>IF($A342&gt;='DB_FG_243way_Regular Symbol'!H$16,"",IF(F342=0,"",IF(OR(F342=$AM$1,F342=$AT$1,F343=$AM$1,F343=$AT$1,F344=$AM$1,F344=$AT$1),0,1)))</f>
        <v/>
      </c>
      <c r="AY342" s="342" t="str">
        <f>IF($A342&gt;='DB_FG_243way_Regular Symbol'!D$16,"",IF(B342=0,"",IF(OR(B342=$AM$1,B342=$AZ$1,B343=$AM$1,B343=$AZ$1,B344=$AM$1,B344=$AZ$1),0,1)))</f>
        <v/>
      </c>
      <c r="AZ342" s="2" t="str">
        <f>IF($A342&gt;='DB_FG_243way_Regular Symbol'!E$16,"",IF(C342=0,"",IF(OR(C342=$AM$1,C342=$AZ$1,C343=$AM$1,C343=$AZ$1,C344=$AM$1,C344=$AZ$1),0,1)))</f>
        <v/>
      </c>
      <c r="BA342" s="2" t="str">
        <f>IF($A342&gt;='DB_FG_243way_Regular Symbol'!F$16,"",IF(D342=0,"",IF(OR(D342=$AM$1,D342=$AZ$1,D343=$AM$1,D343=$AZ$1,D344=$AM$1,D344=$AZ$1),0,1)))</f>
        <v/>
      </c>
      <c r="BB342" s="2" t="str">
        <f>IF($A342&gt;='DB_FG_243way_Regular Symbol'!G$16,"",IF(E342=0,"",IF(OR(E342=$AM$1,E342=$AZ$1,E343=$AM$1,E343=$AZ$1,E344=$AM$1,E344=$AZ$1),0,1)))</f>
        <v/>
      </c>
      <c r="BC342" s="128" t="str">
        <f>IF($A342&gt;='DB_FG_243way_Regular Symbol'!H$16,"",IF(F342=0,"",IF(OR(F342=$AM$1,F342=$AZ$1,F343=$AM$1,F343=$AZ$1,F344=$AM$1,F344=$AZ$1),0,1)))</f>
        <v/>
      </c>
      <c r="BE342" s="342"/>
      <c r="BF342" s="2"/>
      <c r="BG342" s="2" t="str">
        <f>IF($A342&gt;='DB_FG_243way_Regular Symbol'!F$16,"",IF(D342=0,"",COUNTIF(D342:D344,$BF$1)))</f>
        <v/>
      </c>
      <c r="BH342" s="2" t="str">
        <f>IF($A342&gt;='DB_FG_243way_Regular Symbol'!G$16,"",IF(E342=0,"",COUNTIF(E342:E344,$BF$1)))</f>
        <v/>
      </c>
      <c r="BI342" s="2" t="str">
        <f>IF($A342&gt;='DB_FG_243way_Regular Symbol'!H$16,"",IF(F342=0,"",COUNTIF(F342:F344,$BF$1)))</f>
        <v/>
      </c>
      <c r="BK342" s="342"/>
      <c r="BL342" s="2"/>
      <c r="BM342" s="2" t="str">
        <f>IF($A342&gt;='DB_FG_243way_Regular Symbol'!F$16,"",IF(D342=0,"",IF(OR(D342=$AM$1,D342=$BL$1,D343=$AM$1,D343=$BL$1,D344=$AM$1,D344=$BL$1),0,1)))</f>
        <v/>
      </c>
      <c r="BN342" s="2" t="str">
        <f>IF($A342&gt;='DB_FG_243way_Regular Symbol'!G$16,"",IF(E342=0,"",IF(OR(E342=$AM$1,E342=$BL$1,E343=$AM$1,E343=$BL$1,E344=$AM$1,E344=$BL$1),0,1)))</f>
        <v/>
      </c>
      <c r="BO342" s="128" t="str">
        <f>IF($A342&gt;='DB_FG_243way_Regular Symbol'!H$16,"",IF(F342=0,"",IF(OR(F342=$AM$1,F342=$BL$1,F343=$AM$1,F343=$BL$1,F344=$AM$1,F344=$BL$1),0,1)))</f>
        <v/>
      </c>
      <c r="BQ342" s="2" t="str">
        <f>IF($A342&gt;='DB_FG_243way_Regular Symbol'!D$16,"",IF(B342=0,"",IF(OR(B342=$BQ$1,B342=$BR$1,B343=$BQ$1,B343=$BR$1,B344=$BQ$1,B344=$BR$1),0,1)))</f>
        <v/>
      </c>
      <c r="BR342" s="2" t="str">
        <f>IF($A342&gt;='DB_FG_243way_Regular Symbol'!E$16,"",IF(C342=0,"",IF(OR(C342=$BQ$1,C342=$BR$1,C343=$BQ$1,C343=$BR$1,C344=$BQ$1,C344=$BR$1),0,1)))</f>
        <v/>
      </c>
      <c r="BS342" s="2" t="str">
        <f>IF($A342&gt;='DB_FG_243way_Regular Symbol'!F$16,"",IF(D342=0,"",IF(OR(D342=$BQ$1,D342=$BR$1,D343=$BQ$1,D343=$BR$1,D344=$BQ$1,D344=$BR$1),0,1)))</f>
        <v/>
      </c>
      <c r="BT342" s="2" t="str">
        <f>IF($A342&gt;='DB_FG_243way_Regular Symbol'!G$16,"",IF(E342=0,"",IF(OR(E342=$BQ$1,E342=$BR$1,E343=$BQ$1,E343=$BR$1,E344=$BQ$1,E344=$BR$1),0,1)))</f>
        <v/>
      </c>
      <c r="BU342" s="2" t="str">
        <f>IF($A342&gt;='DB_FG_243way_Regular Symbol'!H$16,"",IF(F342=0,"",IF(OR(F342=$BQ$1,F342=$BR$1,F343=$BQ$1,F343=$BR$1,F344=$BQ$1,F344=$BR$1),0,1)))</f>
        <v/>
      </c>
      <c r="BW342" s="2" t="str">
        <f>IF($A342&gt;='DB_FG_243way_Regular Symbol'!D$16,"",IF(B342=0,"",IF(OR(B342=$BW$1,B343=$BW$1,B344=$BW$1,B342=$BX$1,B343=$BX$1,B344=$BX$1),0,1)))</f>
        <v/>
      </c>
      <c r="BX342" s="2" t="str">
        <f>IF($A342&gt;='DB_FG_243way_Regular Symbol'!E$16,"",IF(C342=0,"",IF(OR(C342=$BW$1,C343=$BW$1,C344=$BW$1,C342=$BX$1,C343=$BX$1,C344=$BX$1),0,1)))</f>
        <v/>
      </c>
      <c r="BY342" s="2" t="str">
        <f>IF($A342&gt;='DB_FG_243way_Regular Symbol'!F$16,"",IF(D342=0,"",IF(OR(D342=$BW$1,D343=$BW$1,D344=$BW$1,D342=$BX$1,D343=$BX$1,D344=$BX$1),0,1)))</f>
        <v/>
      </c>
      <c r="BZ342" s="2" t="str">
        <f>IF($A342&gt;='DB_FG_243way_Regular Symbol'!G$16,"",IF(E342=0,"",IF(OR(E342=$BW$1,E343=$BW$1,E344=$BW$1,E342=$BX$1,E343=$BX$1,E344=$BX$1),0,1)))</f>
        <v/>
      </c>
      <c r="CA342" s="2" t="str">
        <f>IF($A342&gt;='DB_FG_243way_Regular Symbol'!H$16,"",IF(F342=0,"",IF(OR(F342=$BW$1,F343=$BW$1,F344=$BW$1,F342=$BX$1,F343=$BX$1,F344=$BX$1),0,1)))</f>
        <v/>
      </c>
      <c r="CC342" s="2" t="str">
        <f>IF($A342&gt;='DB_FG_243way_Regular Symbol'!D$16,"",IF(B342=0,"",IF(OR(B342=$BW$1,B343=$BW$1,B344=$BW$1,B342=$CD$1,B343=$CD$1,B344=$CD$1),0,1)))</f>
        <v/>
      </c>
      <c r="CD342" s="2" t="str">
        <f>IF($A342&gt;='DB_FG_243way_Regular Symbol'!E$16,"",IF(C342=0,"",IF(OR(C342=$BW$1,C343=$BW$1,C344=$BW$1,C342=$CD$1,C343=$CD$1,C344=$CD$1),0,1)))</f>
        <v/>
      </c>
      <c r="CE342" s="2" t="str">
        <f>IF($A342&gt;='DB_FG_243way_Regular Symbol'!F$16,"",IF(D342=0,"",IF(OR(D342=$BW$1,D343=$BW$1,D344=$BW$1,D342=$CD$1,D343=$CD$1,D344=$CD$1),0,1)))</f>
        <v/>
      </c>
      <c r="CF342" s="2" t="str">
        <f>IF($A342&gt;='DB_FG_243way_Regular Symbol'!G$16,"",IF(E342=0,"",IF(OR(E342=$BW$1,E343=$BW$1,E344=$BW$1,E342=$CD$1,E343=$CD$1,E344=$CD$1),0,1)))</f>
        <v/>
      </c>
      <c r="CG342" s="2" t="str">
        <f>IF($A342&gt;='DB_FG_243way_Regular Symbol'!H$16,"",IF(F342=0,"",IF(OR(F342=$BW$1,F343=$BW$1,F344=$BW$1,F342=$CD$1,F343=$CD$1,F344=$CD$1),0,1)))</f>
        <v/>
      </c>
      <c r="CI342" s="2" t="str">
        <f>IF($A342&gt;='DB_FG_243way_Regular Symbol'!D$16,"",IF(B342=0,"",IF(OR(B342=$BW$1,B343=$BW$1,B344=$BW$1,B342=$CJ$1,B343=$CJ$1,B344=$CJ$1),0,1)))</f>
        <v/>
      </c>
      <c r="CJ342" s="2" t="str">
        <f>IF($A342&gt;='DB_FG_243way_Regular Symbol'!E$16,"",IF(C342=0,"",IF(OR(C342=$BW$1,C343=$BW$1,C344=$BW$1,C342=$CJ$1,C343=$CJ$1,C344=$CJ$1),0,1)))</f>
        <v/>
      </c>
      <c r="CK342" s="2" t="str">
        <f>IF($A342&gt;='DB_FG_243way_Regular Symbol'!F$16,"",IF(D342=0,"",IF(OR(D342=$BW$1,D343=$BW$1,D344=$BW$1,D342=$CJ$1,D343=$CJ$1,D344=$CJ$1),0,1)))</f>
        <v/>
      </c>
      <c r="CL342" s="2" t="str">
        <f>IF($A342&gt;='DB_FG_243way_Regular Symbol'!G$16,"",IF(E342=0,"",IF(OR(E342=$BW$1,E343=$BW$1,E344=$BW$1,E342=$CJ$1,E343=$CJ$1,E344=$CJ$1),0,1)))</f>
        <v/>
      </c>
      <c r="CM342" s="2" t="str">
        <f>IF($A342&gt;='DB_FG_243way_Regular Symbol'!H$16,"",IF(F342=0,"",IF(OR(F342=$BW$1,F343=$BW$1,F344=$BW$1,F342=$CJ$1,F343=$CJ$1,F344=$CJ$1),0,1)))</f>
        <v/>
      </c>
      <c r="CO342" s="2" t="str">
        <f>IF($A342&gt;='DB_FG_243way_Regular Symbol'!D$16,"",IF(B342=0,"",IF(OR(B342=$BW$1,B343=$BW$1,B344=$BW$1,B342=$CP$1,B343=$CP$1,B344=$CP$1),0,1)))</f>
        <v/>
      </c>
      <c r="CP342" s="2" t="str">
        <f>IF($A342&gt;='DB_FG_243way_Regular Symbol'!E$16,"",IF(C342=0,"",IF(OR(C342=$BW$1,C343=$BW$1,C344=$BW$1,C342=$CP$1,C343=$CP$1,C344=$CP$1),0,1)))</f>
        <v/>
      </c>
      <c r="CQ342" s="2" t="str">
        <f>IF($A342&gt;='DB_FG_243way_Regular Symbol'!F$16,"",IF(D342=0,"",IF(OR(D342=$BW$1,D343=$BW$1,D344=$BW$1,D342=$CP$1,D343=$CP$1,D344=$CP$1),0,1)))</f>
        <v/>
      </c>
      <c r="CR342" s="2" t="str">
        <f>IF($A342&gt;='DB_FG_243way_Regular Symbol'!G$16,"",IF(E342=0,"",IF(OR(E342=$BW$1,E343=$BW$1,E344=$BW$1,E342=$CP$1,E343=$CP$1,E344=$CP$1),0,1)))</f>
        <v/>
      </c>
      <c r="CS342" s="2" t="str">
        <f>IF($A342&gt;='DB_FG_243way_Regular Symbol'!H$16,"",IF(F342=0,"",IF(OR(F342=$BW$1,F343=$BW$1,F344=$BW$1,F342=$CP$1,F343=$CP$1,F344=$CP$1),0,1)))</f>
        <v/>
      </c>
      <c r="CU342" s="2" t="str">
        <f>IF($A342&gt;='DB_FG_243way_Regular Symbol'!D$16,"",IF(B342=0,"",IF(OR(B342=$BW$1,B343=$BW$1,B344=$BW$1,B342=$CV$1,B343=$CV$1,B344=$CV$1),0,1)))</f>
        <v/>
      </c>
      <c r="CV342" s="2" t="str">
        <f>IF($A342&gt;='DB_FG_243way_Regular Symbol'!E$16,"",IF(C342=0,"",IF(OR(C342=$BW$1,C343=$BW$1,C344=$BW$1,C342=$CV$1,C343=$CV$1,C344=$CV$1),0,1)))</f>
        <v/>
      </c>
      <c r="CW342" s="2" t="str">
        <f>IF($A342&gt;='DB_FG_243way_Regular Symbol'!F$16,"",IF(D342=0,"",IF(OR(D342=$BW$1,D343=$BW$1,D344=$BW$1,D342=$CV$1,D343=$CV$1,D344=$CV$1),0,1)))</f>
        <v/>
      </c>
      <c r="CX342" s="2" t="str">
        <f>IF($A342&gt;='DB_FG_243way_Regular Symbol'!G$16,"",IF(E342=0,"",IF(OR(E342=$BW$1,E343=$BW$1,E344=$BW$1,E342=$CV$1,E343=$CV$1,E344=$CV$1),0,1)))</f>
        <v/>
      </c>
      <c r="CY342" s="2" t="str">
        <f>IF($A342&gt;='DB_FG_243way_Regular Symbol'!H$16,"",IF(F342=0,"",IF(OR(F342=$BW$1,F343=$BW$1,F344=$BW$1,F342=$CV$1,F343=$CV$1,F344=$CV$1),0,1)))</f>
        <v/>
      </c>
    </row>
    <row r="343" spans="1:103">
      <c r="A343" s="341">
        <f>IF('DB_FG_243way_Regular Symbol'!L342="","",'DB_FG_243way_Regular Symbol'!L342)</f>
        <v>339</v>
      </c>
      <c r="B343" s="184" t="str">
        <f>IF('DB_FG_243way_Regular Symbol'!M342="",
IF($A343-'DB_FG_243way_Regular Symbol'!D$16&gt;='DB_FG_243way_RegularＸ_W()'!B$2-1,"",VLOOKUP($A343-'DB_FG_243way_Regular Symbol'!D$16,'DB_FG_243way_Regular Symbol'!$L$3:$Q$99,'DB_FG_243way_RegularＸ_W()'!B$3+1,FALSE)),
'DB_FG_243way_Regular Symbol'!M342)</f>
        <v/>
      </c>
      <c r="C343" s="184" t="str">
        <f>IF('DB_FG_243way_Regular Symbol'!N342="",
IF($A343-'DB_FG_243way_Regular Symbol'!E$16&gt;='DB_FG_243way_RegularＸ_W()'!C$2-1,"",VLOOKUP($A343-'DB_FG_243way_Regular Symbol'!E$16,'DB_FG_243way_Regular Symbol'!$L$3:$Q$99,'DB_FG_243way_RegularＸ_W()'!C$3+1,FALSE)),
'DB_FG_243way_Regular Symbol'!N342)</f>
        <v/>
      </c>
      <c r="D343" s="184" t="str">
        <f>IF('DB_FG_243way_Regular Symbol'!O342="",
IF($A343-'DB_FG_243way_Regular Symbol'!F$16&gt;='DB_FG_243way_RegularＸ_W()'!D$2-1,"",VLOOKUP($A343-'DB_FG_243way_Regular Symbol'!F$16,'DB_FG_243way_Regular Symbol'!$L$3:$Q$99,'DB_FG_243way_RegularＸ_W()'!D$3+1,FALSE)),
'DB_FG_243way_Regular Symbol'!O342)</f>
        <v/>
      </c>
      <c r="E343" s="184" t="str">
        <f>IF('DB_FG_243way_Regular Symbol'!P342="",
IF($A343-'DB_FG_243way_Regular Symbol'!G$16&gt;='DB_FG_243way_RegularＸ_W()'!E$2-1,"",VLOOKUP($A343-'DB_FG_243way_Regular Symbol'!G$16,'DB_FG_243way_Regular Symbol'!$L$3:$Q$99,'DB_FG_243way_RegularＸ_W()'!E$3+1,FALSE)),
'DB_FG_243way_Regular Symbol'!P342)</f>
        <v/>
      </c>
      <c r="F343" s="358" t="str">
        <f>IF('DB_FG_243way_Regular Symbol'!Q342="",
IF($A343-'DB_FG_243way_Regular Symbol'!H$16&gt;='DB_FG_243way_RegularＸ_W()'!F$2-1,"",VLOOKUP($A343-'DB_FG_243way_Regular Symbol'!H$16,'DB_FG_243way_Regular Symbol'!$L$3:$Q$99,'DB_FG_243way_RegularＸ_W()'!F$3+1,FALSE)),
'DB_FG_243way_Regular Symbol'!Q342)</f>
        <v/>
      </c>
      <c r="O343" s="342" t="str">
        <f>IF($A343&gt;='DB_FG_243way_Regular Symbol'!D$16,"",IF(B343=0,"",IF(OR(B343=$O$1,B343=$P$1,B344=$O$1,B344=$P$1,B345=$O$1,B345=$P$1),0,1)))</f>
        <v/>
      </c>
      <c r="P343" s="2" t="str">
        <f>IF($A343&gt;='DB_FG_243way_Regular Symbol'!E$16,"",IF(C343=0,"",IF(OR(C343=$O$1,C343=$P$1,C344=$O$1,C344=$P$1,C345=$O$1,C345=$P$1),0,1)))</f>
        <v/>
      </c>
      <c r="Q343" s="2" t="str">
        <f>IF($A343&gt;='DB_FG_243way_Regular Symbol'!F$16,"",IF(D343=0,"",IF(OR(D343=$O$1,D343=$P$1,D344=$O$1,D344=$P$1,D345=$O$1,D345=$P$1),0,1)))</f>
        <v/>
      </c>
      <c r="R343" s="2" t="str">
        <f>IF($A343&gt;='DB_FG_243way_Regular Symbol'!G$16,"",IF(E343=0,"",IF(OR(E343=$O$1,E343=$P$1,E344=$O$1,E344=$P$1,E345=$O$1,E345=$P$1),0,1)))</f>
        <v/>
      </c>
      <c r="S343" s="128" t="str">
        <f>IF($A343&gt;='DB_FG_243way_Regular Symbol'!H$16,"",IF(F343=0,"",IF(OR(F343=$O$1,F343=$P$1,F344=$O$1,F344=$P$1,F345=$O$1,F345=$P$1),0,1)))</f>
        <v/>
      </c>
      <c r="U343" s="342" t="str">
        <f>IF($A343&gt;='DB_FG_243way_Regular Symbol'!D$16,"",IF(B343=0,"",IF(OR(B343=$U$1,B343=$V$1,B344=$U$1,B344=$V$1,B345=$U$1,B345=$V$1),0,1)))</f>
        <v/>
      </c>
      <c r="V343" s="2" t="str">
        <f>IF($A343&gt;='DB_FG_243way_Regular Symbol'!E$16,"",IF(C343=0,"",IF(OR(C343=$U$1,C343=$V$1,C344=$U$1,C344=$V$1,C345=$U$1,C345=$V$1),0,1)))</f>
        <v/>
      </c>
      <c r="W343" s="2" t="str">
        <f>IF($A343&gt;='DB_FG_243way_Regular Symbol'!F$16,"",IF(D343=0,"",IF(OR(D343=$U$1,D343=$V$1,D344=$U$1,D344=$V$1,D345=$U$1,D345=$V$1),0,1)))</f>
        <v/>
      </c>
      <c r="X343" s="2" t="str">
        <f>IF($A343&gt;='DB_FG_243way_Regular Symbol'!G$16,"",IF(E343=0,"",IF(OR(E343=$U$1,E343=$V$1,E344=$U$1,E344=$V$1,E345=$U$1,E345=$V$1),0,1)))</f>
        <v/>
      </c>
      <c r="Y343" s="128" t="str">
        <f>IF($A343&gt;='DB_FG_243way_Regular Symbol'!H$16,"",IF(F343=0,"",IF(OR(F343=$U$1,F343=$V$1,F344=$U$1,F344=$V$1,F345=$U$1,F345=$V$1),0,1)))</f>
        <v/>
      </c>
      <c r="AA343" s="342" t="str">
        <f>IF($A343&gt;='DB_FG_243way_Regular Symbol'!D$16,"",IF(B343=0,"",IF(OR(B343=$AA$1,B343=$AB$1,B344=$AA$1,B344=$AB$1,B345=$AA$1,,B345=$AB$1),0,1)))</f>
        <v/>
      </c>
      <c r="AB343" s="2" t="str">
        <f>IF($A343&gt;='DB_FG_243way_Regular Symbol'!E$16,"",IF(C343=0,"",IF(OR(C343=$AA$1,C343=$AB$1,C344=$AA$1,C344=$AB$1,C345=$AA$1,,C345=$AB$1),0,1)))</f>
        <v/>
      </c>
      <c r="AC343" s="2" t="str">
        <f>IF($A343&gt;='DB_FG_243way_Regular Symbol'!F$16,"",IF(D343=0,"",IF(OR(D343=$AA$1,D343=$AB$1,D344=$AA$1,D344=$AB$1,D345=$AA$1,,D345=$AB$1),0,1)))</f>
        <v/>
      </c>
      <c r="AD343" s="2" t="str">
        <f>IF($A343&gt;='DB_FG_243way_Regular Symbol'!G$16,"",IF(E343=0,"",IF(OR(E343=$AA$1,E343=$AB$1,E344=$AA$1,E344=$AB$1,E345=$AA$1,,E345=$AB$1),0,1)))</f>
        <v/>
      </c>
      <c r="AE343" s="128" t="str">
        <f>IF($A343&gt;='DB_FG_243way_Regular Symbol'!H$16,"",IF(F343=0,"",IF(OR(F343=$AA$1,F343=$AB$1,F344=$AA$1,F344=$AB$1,F345=$AA$1,,F345=$AB$1),0,1)))</f>
        <v/>
      </c>
      <c r="AG343" s="342" t="str">
        <f>IF($A343&gt;='DB_FG_243way_Regular Symbol'!D$16,"",IF(B343=0,"",IF(OR(B343=$AG$1,B343=$AH$1,B344=$AG$1,B344=$AH$1,B345=$AG$1,B345=$AH$1),0,1)))</f>
        <v/>
      </c>
      <c r="AH343" s="2" t="str">
        <f>IF($A343&gt;='DB_FG_243way_Regular Symbol'!E$16,"",IF(C343=0,"",IF(OR(C343=$AG$1,C343=$AH$1,C344=$AG$1,C344=$AH$1,C345=$AG$1,C345=$AH$1),0,1)))</f>
        <v/>
      </c>
      <c r="AI343" s="2" t="str">
        <f>IF($A343&gt;='DB_FG_243way_Regular Symbol'!F$16,"",IF(D343=0,"",IF(OR(D343=$AG$1,D343=$AH$1,D344=$AG$1,D344=$AH$1,D345=$AG$1,D345=$AH$1),0,1)))</f>
        <v/>
      </c>
      <c r="AJ343" s="2" t="str">
        <f>IF($A343&gt;='DB_FG_243way_Regular Symbol'!G$16,"",IF(E343=0,"",IF(OR(E343=$AG$1,E343=$AH$1,E344=$AG$1,E344=$AH$1,E345=$AG$1,E345=$AH$1),0,1)))</f>
        <v/>
      </c>
      <c r="AK343" s="128" t="str">
        <f>IF($A343&gt;='DB_FG_243way_Regular Symbol'!H$16,"",IF(F343=0,"",IF(OR(F343=$AG$1,F343=$AH$1,F344=$AG$1,F344=$AH$1,F345=$AG$1,F345=$AH$1),0,1)))</f>
        <v/>
      </c>
      <c r="AM343" s="342" t="str">
        <f>IF($A343&gt;='DB_FG_243way_Regular Symbol'!D$16,"",IF(B343=0,"",IF(OR(B343=$AM$1,B343=$AN$1,B344=$AM$1,B344=$AN$1,B345=$AM$1,B345=$AN$1),0,1)))</f>
        <v/>
      </c>
      <c r="AN343" s="2" t="str">
        <f>IF($A343&gt;='DB_FG_243way_Regular Symbol'!E$16,"",IF(C343=0,"",IF(OR(C343=$AM$1,C343=$AN$1,C344=$AM$1,C344=$AN$1,C345=$AM$1,C345=$AN$1),0,1)))</f>
        <v/>
      </c>
      <c r="AO343" s="2" t="str">
        <f>IF($A343&gt;='DB_FG_243way_Regular Symbol'!F$16,"",IF(D343=0,"",IF(OR(D343=$AM$1,D343=$AN$1,D344=$AM$1,D344=$AN$1,D345=$AM$1,D345=$AN$1),0,1)))</f>
        <v/>
      </c>
      <c r="AP343" s="2" t="str">
        <f>IF($A343&gt;='DB_FG_243way_Regular Symbol'!G$16,"",IF(E343=0,"",IF(OR(E343=$AM$1,E343=$AN$1,E344=$AM$1,E344=$AN$1,E345=$AM$1,E345=$AN$1),0,1)))</f>
        <v/>
      </c>
      <c r="AQ343" s="128" t="str">
        <f>IF($A343&gt;='DB_FG_243way_Regular Symbol'!H$16,"",IF(F343=0,"",IF(OR(F343=$AM$1,F343=$AN$1,F344=$AM$1,F344=$AN$1,F345=$AM$1,F345=$AN$1),0,1)))</f>
        <v/>
      </c>
      <c r="AS343" s="342" t="str">
        <f>IF($A343&gt;='DB_FG_243way_Regular Symbol'!D$16,"",IF(B343=0,"",IF(OR(B343=$AM$1,B343=$AT$1,B344=$AM$1,B344=$AT$1,B345=$AM$1,B345=$AT$1),0,1)))</f>
        <v/>
      </c>
      <c r="AT343" s="2" t="str">
        <f>IF($A343&gt;='DB_FG_243way_Regular Symbol'!E$16,"",IF(C343=0,"",IF(OR(C343=$AM$1,C343=$AT$1,C344=$AM$1,C344=$AT$1,C345=$AM$1,C345=$AT$1),0,1)))</f>
        <v/>
      </c>
      <c r="AU343" s="2" t="str">
        <f>IF($A343&gt;='DB_FG_243way_Regular Symbol'!F$16,"",IF(D343=0,"",IF(OR(D343=$AM$1,D343=$AT$1,D344=$AM$1,D344=$AT$1,D345=$AM$1,D345=$AT$1),0,1)))</f>
        <v/>
      </c>
      <c r="AV343" s="2" t="str">
        <f>IF($A343&gt;='DB_FG_243way_Regular Symbol'!G$16,"",IF(E343=0,"",IF(OR(E343=$AM$1,E343=$AT$1,E344=$AM$1,E344=$AT$1,E345=$AM$1,E345=$AT$1),0,1)))</f>
        <v/>
      </c>
      <c r="AW343" s="128" t="str">
        <f>IF($A343&gt;='DB_FG_243way_Regular Symbol'!H$16,"",IF(F343=0,"",IF(OR(F343=$AM$1,F343=$AT$1,F344=$AM$1,F344=$AT$1,F345=$AM$1,F345=$AT$1),0,1)))</f>
        <v/>
      </c>
      <c r="AY343" s="342" t="str">
        <f>IF($A343&gt;='DB_FG_243way_Regular Symbol'!D$16,"",IF(B343=0,"",IF(OR(B343=$AM$1,B343=$AZ$1,B344=$AM$1,B344=$AZ$1,B345=$AM$1,B345=$AZ$1),0,1)))</f>
        <v/>
      </c>
      <c r="AZ343" s="2" t="str">
        <f>IF($A343&gt;='DB_FG_243way_Regular Symbol'!E$16,"",IF(C343=0,"",IF(OR(C343=$AM$1,C343=$AZ$1,C344=$AM$1,C344=$AZ$1,C345=$AM$1,C345=$AZ$1),0,1)))</f>
        <v/>
      </c>
      <c r="BA343" s="2" t="str">
        <f>IF($A343&gt;='DB_FG_243way_Regular Symbol'!F$16,"",IF(D343=0,"",IF(OR(D343=$AM$1,D343=$AZ$1,D344=$AM$1,D344=$AZ$1,D345=$AM$1,D345=$AZ$1),0,1)))</f>
        <v/>
      </c>
      <c r="BB343" s="2" t="str">
        <f>IF($A343&gt;='DB_FG_243way_Regular Symbol'!G$16,"",IF(E343=0,"",IF(OR(E343=$AM$1,E343=$AZ$1,E344=$AM$1,E344=$AZ$1,E345=$AM$1,E345=$AZ$1),0,1)))</f>
        <v/>
      </c>
      <c r="BC343" s="128" t="str">
        <f>IF($A343&gt;='DB_FG_243way_Regular Symbol'!H$16,"",IF(F343=0,"",IF(OR(F343=$AM$1,F343=$AZ$1,F344=$AM$1,F344=$AZ$1,F345=$AM$1,F345=$AZ$1),0,1)))</f>
        <v/>
      </c>
      <c r="BE343" s="342"/>
      <c r="BF343" s="2"/>
      <c r="BG343" s="2" t="str">
        <f>IF($A343&gt;='DB_FG_243way_Regular Symbol'!F$16,"",IF(D343=0,"",COUNTIF(D343:D345,$BF$1)))</f>
        <v/>
      </c>
      <c r="BH343" s="2" t="str">
        <f>IF($A343&gt;='DB_FG_243way_Regular Symbol'!G$16,"",IF(E343=0,"",COUNTIF(E343:E345,$BF$1)))</f>
        <v/>
      </c>
      <c r="BI343" s="2" t="str">
        <f>IF($A343&gt;='DB_FG_243way_Regular Symbol'!H$16,"",IF(F343=0,"",COUNTIF(F343:F345,$BF$1)))</f>
        <v/>
      </c>
      <c r="BK343" s="342"/>
      <c r="BL343" s="2"/>
      <c r="BM343" s="2" t="str">
        <f>IF($A343&gt;='DB_FG_243way_Regular Symbol'!F$16,"",IF(D343=0,"",IF(OR(D343=$AM$1,D343=$BL$1,D344=$AM$1,D344=$BL$1,D345=$AM$1,D345=$BL$1),0,1)))</f>
        <v/>
      </c>
      <c r="BN343" s="2" t="str">
        <f>IF($A343&gt;='DB_FG_243way_Regular Symbol'!G$16,"",IF(E343=0,"",IF(OR(E343=$AM$1,E343=$BL$1,E344=$AM$1,E344=$BL$1,E345=$AM$1,E345=$BL$1),0,1)))</f>
        <v/>
      </c>
      <c r="BO343" s="128" t="str">
        <f>IF($A343&gt;='DB_FG_243way_Regular Symbol'!H$16,"",IF(F343=0,"",IF(OR(F343=$AM$1,F343=$BL$1,F344=$AM$1,F344=$BL$1,F345=$AM$1,F345=$BL$1),0,1)))</f>
        <v/>
      </c>
      <c r="BQ343" s="2" t="str">
        <f>IF($A343&gt;='DB_FG_243way_Regular Symbol'!D$16,"",IF(B343=0,"",IF(OR(B343=$BQ$1,B343=$BR$1,B344=$BQ$1,B344=$BR$1,B345=$BQ$1,B345=$BR$1),0,1)))</f>
        <v/>
      </c>
      <c r="BR343" s="2" t="str">
        <f>IF($A343&gt;='DB_FG_243way_Regular Symbol'!E$16,"",IF(C343=0,"",IF(OR(C343=$BQ$1,C343=$BR$1,C344=$BQ$1,C344=$BR$1,C345=$BQ$1,C345=$BR$1),0,1)))</f>
        <v/>
      </c>
      <c r="BS343" s="2" t="str">
        <f>IF($A343&gt;='DB_FG_243way_Regular Symbol'!F$16,"",IF(D343=0,"",IF(OR(D343=$BQ$1,D343=$BR$1,D344=$BQ$1,D344=$BR$1,D345=$BQ$1,D345=$BR$1),0,1)))</f>
        <v/>
      </c>
      <c r="BT343" s="2" t="str">
        <f>IF($A343&gt;='DB_FG_243way_Regular Symbol'!G$16,"",IF(E343=0,"",IF(OR(E343=$BQ$1,E343=$BR$1,E344=$BQ$1,E344=$BR$1,E345=$BQ$1,E345=$BR$1),0,1)))</f>
        <v/>
      </c>
      <c r="BU343" s="2" t="str">
        <f>IF($A343&gt;='DB_FG_243way_Regular Symbol'!H$16,"",IF(F343=0,"",IF(OR(F343=$BQ$1,F343=$BR$1,F344=$BQ$1,F344=$BR$1,F345=$BQ$1,F345=$BR$1),0,1)))</f>
        <v/>
      </c>
      <c r="BW343" s="2" t="str">
        <f>IF($A343&gt;='DB_FG_243way_Regular Symbol'!D$16,"",IF(B343=0,"",IF(OR(B343=$BW$1,B344=$BW$1,B345=$BW$1,B343=$BX$1,B344=$BX$1,B345=$BX$1),0,1)))</f>
        <v/>
      </c>
      <c r="BX343" s="2" t="str">
        <f>IF($A343&gt;='DB_FG_243way_Regular Symbol'!E$16,"",IF(C343=0,"",IF(OR(C343=$BW$1,C344=$BW$1,C345=$BW$1,C343=$BX$1,C344=$BX$1,C345=$BX$1),0,1)))</f>
        <v/>
      </c>
      <c r="BY343" s="2" t="str">
        <f>IF($A343&gt;='DB_FG_243way_Regular Symbol'!F$16,"",IF(D343=0,"",IF(OR(D343=$BW$1,D344=$BW$1,D345=$BW$1,D343=$BX$1,D344=$BX$1,D345=$BX$1),0,1)))</f>
        <v/>
      </c>
      <c r="BZ343" s="2" t="str">
        <f>IF($A343&gt;='DB_FG_243way_Regular Symbol'!G$16,"",IF(E343=0,"",IF(OR(E343=$BW$1,E344=$BW$1,E345=$BW$1,E343=$BX$1,E344=$BX$1,E345=$BX$1),0,1)))</f>
        <v/>
      </c>
      <c r="CA343" s="2" t="str">
        <f>IF($A343&gt;='DB_FG_243way_Regular Symbol'!H$16,"",IF(F343=0,"",IF(OR(F343=$BW$1,F344=$BW$1,F345=$BW$1,F343=$BX$1,F344=$BX$1,F345=$BX$1),0,1)))</f>
        <v/>
      </c>
      <c r="CC343" s="2" t="str">
        <f>IF($A343&gt;='DB_FG_243way_Regular Symbol'!D$16,"",IF(B343=0,"",IF(OR(B343=$BW$1,B344=$BW$1,B345=$BW$1,B343=$CD$1,B344=$CD$1,B345=$CD$1),0,1)))</f>
        <v/>
      </c>
      <c r="CD343" s="2" t="str">
        <f>IF($A343&gt;='DB_FG_243way_Regular Symbol'!E$16,"",IF(C343=0,"",IF(OR(C343=$BW$1,C344=$BW$1,C345=$BW$1,C343=$CD$1,C344=$CD$1,C345=$CD$1),0,1)))</f>
        <v/>
      </c>
      <c r="CE343" s="2" t="str">
        <f>IF($A343&gt;='DB_FG_243way_Regular Symbol'!F$16,"",IF(D343=0,"",IF(OR(D343=$BW$1,D344=$BW$1,D345=$BW$1,D343=$CD$1,D344=$CD$1,D345=$CD$1),0,1)))</f>
        <v/>
      </c>
      <c r="CF343" s="2" t="str">
        <f>IF($A343&gt;='DB_FG_243way_Regular Symbol'!G$16,"",IF(E343=0,"",IF(OR(E343=$BW$1,E344=$BW$1,E345=$BW$1,E343=$CD$1,E344=$CD$1,E345=$CD$1),0,1)))</f>
        <v/>
      </c>
      <c r="CG343" s="2" t="str">
        <f>IF($A343&gt;='DB_FG_243way_Regular Symbol'!H$16,"",IF(F343=0,"",IF(OR(F343=$BW$1,F344=$BW$1,F345=$BW$1,F343=$CD$1,F344=$CD$1,F345=$CD$1),0,1)))</f>
        <v/>
      </c>
      <c r="CI343" s="2" t="str">
        <f>IF($A343&gt;='DB_FG_243way_Regular Symbol'!D$16,"",IF(B343=0,"",IF(OR(B343=$BW$1,B344=$BW$1,B345=$BW$1,B343=$CJ$1,B344=$CJ$1,B345=$CJ$1),0,1)))</f>
        <v/>
      </c>
      <c r="CJ343" s="2" t="str">
        <f>IF($A343&gt;='DB_FG_243way_Regular Symbol'!E$16,"",IF(C343=0,"",IF(OR(C343=$BW$1,C344=$BW$1,C345=$BW$1,C343=$CJ$1,C344=$CJ$1,C345=$CJ$1),0,1)))</f>
        <v/>
      </c>
      <c r="CK343" s="2" t="str">
        <f>IF($A343&gt;='DB_FG_243way_Regular Symbol'!F$16,"",IF(D343=0,"",IF(OR(D343=$BW$1,D344=$BW$1,D345=$BW$1,D343=$CJ$1,D344=$CJ$1,D345=$CJ$1),0,1)))</f>
        <v/>
      </c>
      <c r="CL343" s="2" t="str">
        <f>IF($A343&gt;='DB_FG_243way_Regular Symbol'!G$16,"",IF(E343=0,"",IF(OR(E343=$BW$1,E344=$BW$1,E345=$BW$1,E343=$CJ$1,E344=$CJ$1,E345=$CJ$1),0,1)))</f>
        <v/>
      </c>
      <c r="CM343" s="2" t="str">
        <f>IF($A343&gt;='DB_FG_243way_Regular Symbol'!H$16,"",IF(F343=0,"",IF(OR(F343=$BW$1,F344=$BW$1,F345=$BW$1,F343=$CJ$1,F344=$CJ$1,F345=$CJ$1),0,1)))</f>
        <v/>
      </c>
      <c r="CO343" s="2" t="str">
        <f>IF($A343&gt;='DB_FG_243way_Regular Symbol'!D$16,"",IF(B343=0,"",IF(OR(B343=$BW$1,B344=$BW$1,B345=$BW$1,B343=$CP$1,B344=$CP$1,B345=$CP$1),0,1)))</f>
        <v/>
      </c>
      <c r="CP343" s="2" t="str">
        <f>IF($A343&gt;='DB_FG_243way_Regular Symbol'!E$16,"",IF(C343=0,"",IF(OR(C343=$BW$1,C344=$BW$1,C345=$BW$1,C343=$CP$1,C344=$CP$1,C345=$CP$1),0,1)))</f>
        <v/>
      </c>
      <c r="CQ343" s="2" t="str">
        <f>IF($A343&gt;='DB_FG_243way_Regular Symbol'!F$16,"",IF(D343=0,"",IF(OR(D343=$BW$1,D344=$BW$1,D345=$BW$1,D343=$CP$1,D344=$CP$1,D345=$CP$1),0,1)))</f>
        <v/>
      </c>
      <c r="CR343" s="2" t="str">
        <f>IF($A343&gt;='DB_FG_243way_Regular Symbol'!G$16,"",IF(E343=0,"",IF(OR(E343=$BW$1,E344=$BW$1,E345=$BW$1,E343=$CP$1,E344=$CP$1,E345=$CP$1),0,1)))</f>
        <v/>
      </c>
      <c r="CS343" s="2" t="str">
        <f>IF($A343&gt;='DB_FG_243way_Regular Symbol'!H$16,"",IF(F343=0,"",IF(OR(F343=$BW$1,F344=$BW$1,F345=$BW$1,F343=$CP$1,F344=$CP$1,F345=$CP$1),0,1)))</f>
        <v/>
      </c>
      <c r="CU343" s="2" t="str">
        <f>IF($A343&gt;='DB_FG_243way_Regular Symbol'!D$16,"",IF(B343=0,"",IF(OR(B343=$BW$1,B344=$BW$1,B345=$BW$1,B343=$CV$1,B344=$CV$1,B345=$CV$1),0,1)))</f>
        <v/>
      </c>
      <c r="CV343" s="2" t="str">
        <f>IF($A343&gt;='DB_FG_243way_Regular Symbol'!E$16,"",IF(C343=0,"",IF(OR(C343=$BW$1,C344=$BW$1,C345=$BW$1,C343=$CV$1,C344=$CV$1,C345=$CV$1),0,1)))</f>
        <v/>
      </c>
      <c r="CW343" s="2" t="str">
        <f>IF($A343&gt;='DB_FG_243way_Regular Symbol'!F$16,"",IF(D343=0,"",IF(OR(D343=$BW$1,D344=$BW$1,D345=$BW$1,D343=$CV$1,D344=$CV$1,D345=$CV$1),0,1)))</f>
        <v/>
      </c>
      <c r="CX343" s="2" t="str">
        <f>IF($A343&gt;='DB_FG_243way_Regular Symbol'!G$16,"",IF(E343=0,"",IF(OR(E343=$BW$1,E344=$BW$1,E345=$BW$1,E343=$CV$1,E344=$CV$1,E345=$CV$1),0,1)))</f>
        <v/>
      </c>
      <c r="CY343" s="2" t="str">
        <f>IF($A343&gt;='DB_FG_243way_Regular Symbol'!H$16,"",IF(F343=0,"",IF(OR(F343=$BW$1,F344=$BW$1,F345=$BW$1,F343=$CV$1,F344=$CV$1,F345=$CV$1),0,1)))</f>
        <v/>
      </c>
    </row>
    <row r="344" spans="1:103">
      <c r="A344" s="341">
        <f>IF('DB_FG_243way_Regular Symbol'!L343="","",'DB_FG_243way_Regular Symbol'!L343)</f>
        <v>340</v>
      </c>
      <c r="B344" s="184" t="str">
        <f>IF('DB_FG_243way_Regular Symbol'!M343="",
IF($A344-'DB_FG_243way_Regular Symbol'!D$16&gt;='DB_FG_243way_RegularＸ_W()'!B$2-1,"",VLOOKUP($A344-'DB_FG_243way_Regular Symbol'!D$16,'DB_FG_243way_Regular Symbol'!$L$3:$Q$99,'DB_FG_243way_RegularＸ_W()'!B$3+1,FALSE)),
'DB_FG_243way_Regular Symbol'!M343)</f>
        <v/>
      </c>
      <c r="C344" s="184" t="str">
        <f>IF('DB_FG_243way_Regular Symbol'!N343="",
IF($A344-'DB_FG_243way_Regular Symbol'!E$16&gt;='DB_FG_243way_RegularＸ_W()'!C$2-1,"",VLOOKUP($A344-'DB_FG_243way_Regular Symbol'!E$16,'DB_FG_243way_Regular Symbol'!$L$3:$Q$99,'DB_FG_243way_RegularＸ_W()'!C$3+1,FALSE)),
'DB_FG_243way_Regular Symbol'!N343)</f>
        <v/>
      </c>
      <c r="D344" s="184" t="str">
        <f>IF('DB_FG_243way_Regular Symbol'!O343="",
IF($A344-'DB_FG_243way_Regular Symbol'!F$16&gt;='DB_FG_243way_RegularＸ_W()'!D$2-1,"",VLOOKUP($A344-'DB_FG_243way_Regular Symbol'!F$16,'DB_FG_243way_Regular Symbol'!$L$3:$Q$99,'DB_FG_243way_RegularＸ_W()'!D$3+1,FALSE)),
'DB_FG_243way_Regular Symbol'!O343)</f>
        <v/>
      </c>
      <c r="E344" s="184" t="str">
        <f>IF('DB_FG_243way_Regular Symbol'!P343="",
IF($A344-'DB_FG_243way_Regular Symbol'!G$16&gt;='DB_FG_243way_RegularＸ_W()'!E$2-1,"",VLOOKUP($A344-'DB_FG_243way_Regular Symbol'!G$16,'DB_FG_243way_Regular Symbol'!$L$3:$Q$99,'DB_FG_243way_RegularＸ_W()'!E$3+1,FALSE)),
'DB_FG_243way_Regular Symbol'!P343)</f>
        <v/>
      </c>
      <c r="F344" s="358" t="str">
        <f>IF('DB_FG_243way_Regular Symbol'!Q343="",
IF($A344-'DB_FG_243way_Regular Symbol'!H$16&gt;='DB_FG_243way_RegularＸ_W()'!F$2-1,"",VLOOKUP($A344-'DB_FG_243way_Regular Symbol'!H$16,'DB_FG_243way_Regular Symbol'!$L$3:$Q$99,'DB_FG_243way_RegularＸ_W()'!F$3+1,FALSE)),
'DB_FG_243way_Regular Symbol'!Q343)</f>
        <v/>
      </c>
      <c r="O344" s="342" t="str">
        <f>IF($A344&gt;='DB_FG_243way_Regular Symbol'!D$16,"",IF(B344=0,"",IF(OR(B344=$O$1,B344=$P$1,B345=$O$1,B345=$P$1,B346=$O$1,B346=$P$1),0,1)))</f>
        <v/>
      </c>
      <c r="P344" s="2" t="str">
        <f>IF($A344&gt;='DB_FG_243way_Regular Symbol'!E$16,"",IF(C344=0,"",IF(OR(C344=$O$1,C344=$P$1,C345=$O$1,C345=$P$1,C346=$O$1,C346=$P$1),0,1)))</f>
        <v/>
      </c>
      <c r="Q344" s="2" t="str">
        <f>IF($A344&gt;='DB_FG_243way_Regular Symbol'!F$16,"",IF(D344=0,"",IF(OR(D344=$O$1,D344=$P$1,D345=$O$1,D345=$P$1,D346=$O$1,D346=$P$1),0,1)))</f>
        <v/>
      </c>
      <c r="R344" s="2" t="str">
        <f>IF($A344&gt;='DB_FG_243way_Regular Symbol'!G$16,"",IF(E344=0,"",IF(OR(E344=$O$1,E344=$P$1,E345=$O$1,E345=$P$1,E346=$O$1,E346=$P$1),0,1)))</f>
        <v/>
      </c>
      <c r="S344" s="128" t="str">
        <f>IF($A344&gt;='DB_FG_243way_Regular Symbol'!H$16,"",IF(F344=0,"",IF(OR(F344=$O$1,F344=$P$1,F345=$O$1,F345=$P$1,F346=$O$1,F346=$P$1),0,1)))</f>
        <v/>
      </c>
      <c r="U344" s="342" t="str">
        <f>IF($A344&gt;='DB_FG_243way_Regular Symbol'!D$16,"",IF(B344=0,"",IF(OR(B344=$U$1,B344=$V$1,B345=$U$1,B345=$V$1,B346=$U$1,B346=$V$1),0,1)))</f>
        <v/>
      </c>
      <c r="V344" s="2" t="str">
        <f>IF($A344&gt;='DB_FG_243way_Regular Symbol'!E$16,"",IF(C344=0,"",IF(OR(C344=$U$1,C344=$V$1,C345=$U$1,C345=$V$1,C346=$U$1,C346=$V$1),0,1)))</f>
        <v/>
      </c>
      <c r="W344" s="2" t="str">
        <f>IF($A344&gt;='DB_FG_243way_Regular Symbol'!F$16,"",IF(D344=0,"",IF(OR(D344=$U$1,D344=$V$1,D345=$U$1,D345=$V$1,D346=$U$1,D346=$V$1),0,1)))</f>
        <v/>
      </c>
      <c r="X344" s="2" t="str">
        <f>IF($A344&gt;='DB_FG_243way_Regular Symbol'!G$16,"",IF(E344=0,"",IF(OR(E344=$U$1,E344=$V$1,E345=$U$1,E345=$V$1,E346=$U$1,E346=$V$1),0,1)))</f>
        <v/>
      </c>
      <c r="Y344" s="128" t="str">
        <f>IF($A344&gt;='DB_FG_243way_Regular Symbol'!H$16,"",IF(F344=0,"",IF(OR(F344=$U$1,F344=$V$1,F345=$U$1,F345=$V$1,F346=$U$1,F346=$V$1),0,1)))</f>
        <v/>
      </c>
      <c r="AA344" s="342" t="str">
        <f>IF($A344&gt;='DB_FG_243way_Regular Symbol'!D$16,"",IF(B344=0,"",IF(OR(B344=$AA$1,B344=$AB$1,B345=$AA$1,B345=$AB$1,B346=$AA$1,,B346=$AB$1),0,1)))</f>
        <v/>
      </c>
      <c r="AB344" s="2" t="str">
        <f>IF($A344&gt;='DB_FG_243way_Regular Symbol'!E$16,"",IF(C344=0,"",IF(OR(C344=$AA$1,C344=$AB$1,C345=$AA$1,C345=$AB$1,C346=$AA$1,,C346=$AB$1),0,1)))</f>
        <v/>
      </c>
      <c r="AC344" s="2" t="str">
        <f>IF($A344&gt;='DB_FG_243way_Regular Symbol'!F$16,"",IF(D344=0,"",IF(OR(D344=$AA$1,D344=$AB$1,D345=$AA$1,D345=$AB$1,D346=$AA$1,,D346=$AB$1),0,1)))</f>
        <v/>
      </c>
      <c r="AD344" s="2" t="str">
        <f>IF($A344&gt;='DB_FG_243way_Regular Symbol'!G$16,"",IF(E344=0,"",IF(OR(E344=$AA$1,E344=$AB$1,E345=$AA$1,E345=$AB$1,E346=$AA$1,,E346=$AB$1),0,1)))</f>
        <v/>
      </c>
      <c r="AE344" s="128" t="str">
        <f>IF($A344&gt;='DB_FG_243way_Regular Symbol'!H$16,"",IF(F344=0,"",IF(OR(F344=$AA$1,F344=$AB$1,F345=$AA$1,F345=$AB$1,F346=$AA$1,,F346=$AB$1),0,1)))</f>
        <v/>
      </c>
      <c r="AG344" s="342" t="str">
        <f>IF($A344&gt;='DB_FG_243way_Regular Symbol'!D$16,"",IF(B344=0,"",IF(OR(B344=$AG$1,B344=$AH$1,B345=$AG$1,B345=$AH$1,B346=$AG$1,B346=$AH$1),0,1)))</f>
        <v/>
      </c>
      <c r="AH344" s="2" t="str">
        <f>IF($A344&gt;='DB_FG_243way_Regular Symbol'!E$16,"",IF(C344=0,"",IF(OR(C344=$AG$1,C344=$AH$1,C345=$AG$1,C345=$AH$1,C346=$AG$1,C346=$AH$1),0,1)))</f>
        <v/>
      </c>
      <c r="AI344" s="2" t="str">
        <f>IF($A344&gt;='DB_FG_243way_Regular Symbol'!F$16,"",IF(D344=0,"",IF(OR(D344=$AG$1,D344=$AH$1,D345=$AG$1,D345=$AH$1,D346=$AG$1,D346=$AH$1),0,1)))</f>
        <v/>
      </c>
      <c r="AJ344" s="2" t="str">
        <f>IF($A344&gt;='DB_FG_243way_Regular Symbol'!G$16,"",IF(E344=0,"",IF(OR(E344=$AG$1,E344=$AH$1,E345=$AG$1,E345=$AH$1,E346=$AG$1,E346=$AH$1),0,1)))</f>
        <v/>
      </c>
      <c r="AK344" s="128" t="str">
        <f>IF($A344&gt;='DB_FG_243way_Regular Symbol'!H$16,"",IF(F344=0,"",IF(OR(F344=$AG$1,F344=$AH$1,F345=$AG$1,F345=$AH$1,F346=$AG$1,F346=$AH$1),0,1)))</f>
        <v/>
      </c>
      <c r="AM344" s="342" t="str">
        <f>IF($A344&gt;='DB_FG_243way_Regular Symbol'!D$16,"",IF(B344=0,"",IF(OR(B344=$AM$1,B344=$AN$1,B345=$AM$1,B345=$AN$1,B346=$AM$1,B346=$AN$1),0,1)))</f>
        <v/>
      </c>
      <c r="AN344" s="2" t="str">
        <f>IF($A344&gt;='DB_FG_243way_Regular Symbol'!E$16,"",IF(C344=0,"",IF(OR(C344=$AM$1,C344=$AN$1,C345=$AM$1,C345=$AN$1,C346=$AM$1,C346=$AN$1),0,1)))</f>
        <v/>
      </c>
      <c r="AO344" s="2" t="str">
        <f>IF($A344&gt;='DB_FG_243way_Regular Symbol'!F$16,"",IF(D344=0,"",IF(OR(D344=$AM$1,D344=$AN$1,D345=$AM$1,D345=$AN$1,D346=$AM$1,D346=$AN$1),0,1)))</f>
        <v/>
      </c>
      <c r="AP344" s="2" t="str">
        <f>IF($A344&gt;='DB_FG_243way_Regular Symbol'!G$16,"",IF(E344=0,"",IF(OR(E344=$AM$1,E344=$AN$1,E345=$AM$1,E345=$AN$1,E346=$AM$1,E346=$AN$1),0,1)))</f>
        <v/>
      </c>
      <c r="AQ344" s="128" t="str">
        <f>IF($A344&gt;='DB_FG_243way_Regular Symbol'!H$16,"",IF(F344=0,"",IF(OR(F344=$AM$1,F344=$AN$1,F345=$AM$1,F345=$AN$1,F346=$AM$1,F346=$AN$1),0,1)))</f>
        <v/>
      </c>
      <c r="AS344" s="342" t="str">
        <f>IF($A344&gt;='DB_FG_243way_Regular Symbol'!D$16,"",IF(B344=0,"",IF(OR(B344=$AM$1,B344=$AT$1,B345=$AM$1,B345=$AT$1,B346=$AM$1,B346=$AT$1),0,1)))</f>
        <v/>
      </c>
      <c r="AT344" s="2" t="str">
        <f>IF($A344&gt;='DB_FG_243way_Regular Symbol'!E$16,"",IF(C344=0,"",IF(OR(C344=$AM$1,C344=$AT$1,C345=$AM$1,C345=$AT$1,C346=$AM$1,C346=$AT$1),0,1)))</f>
        <v/>
      </c>
      <c r="AU344" s="2" t="str">
        <f>IF($A344&gt;='DB_FG_243way_Regular Symbol'!F$16,"",IF(D344=0,"",IF(OR(D344=$AM$1,D344=$AT$1,D345=$AM$1,D345=$AT$1,D346=$AM$1,D346=$AT$1),0,1)))</f>
        <v/>
      </c>
      <c r="AV344" s="2" t="str">
        <f>IF($A344&gt;='DB_FG_243way_Regular Symbol'!G$16,"",IF(E344=0,"",IF(OR(E344=$AM$1,E344=$AT$1,E345=$AM$1,E345=$AT$1,E346=$AM$1,E346=$AT$1),0,1)))</f>
        <v/>
      </c>
      <c r="AW344" s="128" t="str">
        <f>IF($A344&gt;='DB_FG_243way_Regular Symbol'!H$16,"",IF(F344=0,"",IF(OR(F344=$AM$1,F344=$AT$1,F345=$AM$1,F345=$AT$1,F346=$AM$1,F346=$AT$1),0,1)))</f>
        <v/>
      </c>
      <c r="AY344" s="342" t="str">
        <f>IF($A344&gt;='DB_FG_243way_Regular Symbol'!D$16,"",IF(B344=0,"",IF(OR(B344=$AM$1,B344=$AZ$1,B345=$AM$1,B345=$AZ$1,B346=$AM$1,B346=$AZ$1),0,1)))</f>
        <v/>
      </c>
      <c r="AZ344" s="2" t="str">
        <f>IF($A344&gt;='DB_FG_243way_Regular Symbol'!E$16,"",IF(C344=0,"",IF(OR(C344=$AM$1,C344=$AZ$1,C345=$AM$1,C345=$AZ$1,C346=$AM$1,C346=$AZ$1),0,1)))</f>
        <v/>
      </c>
      <c r="BA344" s="2" t="str">
        <f>IF($A344&gt;='DB_FG_243way_Regular Symbol'!F$16,"",IF(D344=0,"",IF(OR(D344=$AM$1,D344=$AZ$1,D345=$AM$1,D345=$AZ$1,D346=$AM$1,D346=$AZ$1),0,1)))</f>
        <v/>
      </c>
      <c r="BB344" s="2" t="str">
        <f>IF($A344&gt;='DB_FG_243way_Regular Symbol'!G$16,"",IF(E344=0,"",IF(OR(E344=$AM$1,E344=$AZ$1,E345=$AM$1,E345=$AZ$1,E346=$AM$1,E346=$AZ$1),0,1)))</f>
        <v/>
      </c>
      <c r="BC344" s="128" t="str">
        <f>IF($A344&gt;='DB_FG_243way_Regular Symbol'!H$16,"",IF(F344=0,"",IF(OR(F344=$AM$1,F344=$AZ$1,F345=$AM$1,F345=$AZ$1,F346=$AM$1,F346=$AZ$1),0,1)))</f>
        <v/>
      </c>
      <c r="BE344" s="342"/>
      <c r="BF344" s="2"/>
      <c r="BG344" s="2" t="str">
        <f>IF($A344&gt;='DB_FG_243way_Regular Symbol'!F$16,"",IF(D344=0,"",COUNTIF(D344:D346,$BF$1)))</f>
        <v/>
      </c>
      <c r="BH344" s="2" t="str">
        <f>IF($A344&gt;='DB_FG_243way_Regular Symbol'!G$16,"",IF(E344=0,"",COUNTIF(E344:E346,$BF$1)))</f>
        <v/>
      </c>
      <c r="BI344" s="2" t="str">
        <f>IF($A344&gt;='DB_FG_243way_Regular Symbol'!H$16,"",IF(F344=0,"",COUNTIF(F344:F346,$BF$1)))</f>
        <v/>
      </c>
      <c r="BK344" s="342"/>
      <c r="BL344" s="2"/>
      <c r="BM344" s="2" t="str">
        <f>IF($A344&gt;='DB_FG_243way_Regular Symbol'!F$16,"",IF(D344=0,"",IF(OR(D344=$AM$1,D344=$BL$1,D345=$AM$1,D345=$BL$1,D346=$AM$1,D346=$BL$1),0,1)))</f>
        <v/>
      </c>
      <c r="BN344" s="2" t="str">
        <f>IF($A344&gt;='DB_FG_243way_Regular Symbol'!G$16,"",IF(E344=0,"",IF(OR(E344=$AM$1,E344=$BL$1,E345=$AM$1,E345=$BL$1,E346=$AM$1,E346=$BL$1),0,1)))</f>
        <v/>
      </c>
      <c r="BO344" s="128" t="str">
        <f>IF($A344&gt;='DB_FG_243way_Regular Symbol'!H$16,"",IF(F344=0,"",IF(OR(F344=$AM$1,F344=$BL$1,F345=$AM$1,F345=$BL$1,F346=$AM$1,F346=$BL$1),0,1)))</f>
        <v/>
      </c>
      <c r="BQ344" s="2" t="str">
        <f>IF($A344&gt;='DB_FG_243way_Regular Symbol'!D$16,"",IF(B344=0,"",IF(OR(B344=$BQ$1,B344=$BR$1,B345=$BQ$1,B345=$BR$1,B346=$BQ$1,B346=$BR$1),0,1)))</f>
        <v/>
      </c>
      <c r="BR344" s="2" t="str">
        <f>IF($A344&gt;='DB_FG_243way_Regular Symbol'!E$16,"",IF(C344=0,"",IF(OR(C344=$BQ$1,C344=$BR$1,C345=$BQ$1,C345=$BR$1,C346=$BQ$1,C346=$BR$1),0,1)))</f>
        <v/>
      </c>
      <c r="BS344" s="2" t="str">
        <f>IF($A344&gt;='DB_FG_243way_Regular Symbol'!F$16,"",IF(D344=0,"",IF(OR(D344=$BQ$1,D344=$BR$1,D345=$BQ$1,D345=$BR$1,D346=$BQ$1,D346=$BR$1),0,1)))</f>
        <v/>
      </c>
      <c r="BT344" s="2" t="str">
        <f>IF($A344&gt;='DB_FG_243way_Regular Symbol'!G$16,"",IF(E344=0,"",IF(OR(E344=$BQ$1,E344=$BR$1,E345=$BQ$1,E345=$BR$1,E346=$BQ$1,E346=$BR$1),0,1)))</f>
        <v/>
      </c>
      <c r="BU344" s="2" t="str">
        <f>IF($A344&gt;='DB_FG_243way_Regular Symbol'!H$16,"",IF(F344=0,"",IF(OR(F344=$BQ$1,F344=$BR$1,F345=$BQ$1,F345=$BR$1,F346=$BQ$1,F346=$BR$1),0,1)))</f>
        <v/>
      </c>
      <c r="BW344" s="2" t="str">
        <f>IF($A344&gt;='DB_FG_243way_Regular Symbol'!D$16,"",IF(B344=0,"",IF(OR(B344=$BW$1,B345=$BW$1,B346=$BW$1,B344=$BX$1,B345=$BX$1,B346=$BX$1),0,1)))</f>
        <v/>
      </c>
      <c r="BX344" s="2" t="str">
        <f>IF($A344&gt;='DB_FG_243way_Regular Symbol'!E$16,"",IF(C344=0,"",IF(OR(C344=$BW$1,C345=$BW$1,C346=$BW$1,C344=$BX$1,C345=$BX$1,C346=$BX$1),0,1)))</f>
        <v/>
      </c>
      <c r="BY344" s="2" t="str">
        <f>IF($A344&gt;='DB_FG_243way_Regular Symbol'!F$16,"",IF(D344=0,"",IF(OR(D344=$BW$1,D345=$BW$1,D346=$BW$1,D344=$BX$1,D345=$BX$1,D346=$BX$1),0,1)))</f>
        <v/>
      </c>
      <c r="BZ344" s="2" t="str">
        <f>IF($A344&gt;='DB_FG_243way_Regular Symbol'!G$16,"",IF(E344=0,"",IF(OR(E344=$BW$1,E345=$BW$1,E346=$BW$1,E344=$BX$1,E345=$BX$1,E346=$BX$1),0,1)))</f>
        <v/>
      </c>
      <c r="CA344" s="2" t="str">
        <f>IF($A344&gt;='DB_FG_243way_Regular Symbol'!H$16,"",IF(F344=0,"",IF(OR(F344=$BW$1,F345=$BW$1,F346=$BW$1,F344=$BX$1,F345=$BX$1,F346=$BX$1),0,1)))</f>
        <v/>
      </c>
      <c r="CC344" s="2" t="str">
        <f>IF($A344&gt;='DB_FG_243way_Regular Symbol'!D$16,"",IF(B344=0,"",IF(OR(B344=$BW$1,B345=$BW$1,B346=$BW$1,B344=$CD$1,B345=$CD$1,B346=$CD$1),0,1)))</f>
        <v/>
      </c>
      <c r="CD344" s="2" t="str">
        <f>IF($A344&gt;='DB_FG_243way_Regular Symbol'!E$16,"",IF(C344=0,"",IF(OR(C344=$BW$1,C345=$BW$1,C346=$BW$1,C344=$CD$1,C345=$CD$1,C346=$CD$1),0,1)))</f>
        <v/>
      </c>
      <c r="CE344" s="2" t="str">
        <f>IF($A344&gt;='DB_FG_243way_Regular Symbol'!F$16,"",IF(D344=0,"",IF(OR(D344=$BW$1,D345=$BW$1,D346=$BW$1,D344=$CD$1,D345=$CD$1,D346=$CD$1),0,1)))</f>
        <v/>
      </c>
      <c r="CF344" s="2" t="str">
        <f>IF($A344&gt;='DB_FG_243way_Regular Symbol'!G$16,"",IF(E344=0,"",IF(OR(E344=$BW$1,E345=$BW$1,E346=$BW$1,E344=$CD$1,E345=$CD$1,E346=$CD$1),0,1)))</f>
        <v/>
      </c>
      <c r="CG344" s="2" t="str">
        <f>IF($A344&gt;='DB_FG_243way_Regular Symbol'!H$16,"",IF(F344=0,"",IF(OR(F344=$BW$1,F345=$BW$1,F346=$BW$1,F344=$CD$1,F345=$CD$1,F346=$CD$1),0,1)))</f>
        <v/>
      </c>
      <c r="CI344" s="2" t="str">
        <f>IF($A344&gt;='DB_FG_243way_Regular Symbol'!D$16,"",IF(B344=0,"",IF(OR(B344=$BW$1,B345=$BW$1,B346=$BW$1,B344=$CJ$1,B345=$CJ$1,B346=$CJ$1),0,1)))</f>
        <v/>
      </c>
      <c r="CJ344" s="2" t="str">
        <f>IF($A344&gt;='DB_FG_243way_Regular Symbol'!E$16,"",IF(C344=0,"",IF(OR(C344=$BW$1,C345=$BW$1,C346=$BW$1,C344=$CJ$1,C345=$CJ$1,C346=$CJ$1),0,1)))</f>
        <v/>
      </c>
      <c r="CK344" s="2" t="str">
        <f>IF($A344&gt;='DB_FG_243way_Regular Symbol'!F$16,"",IF(D344=0,"",IF(OR(D344=$BW$1,D345=$BW$1,D346=$BW$1,D344=$CJ$1,D345=$CJ$1,D346=$CJ$1),0,1)))</f>
        <v/>
      </c>
      <c r="CL344" s="2" t="str">
        <f>IF($A344&gt;='DB_FG_243way_Regular Symbol'!G$16,"",IF(E344=0,"",IF(OR(E344=$BW$1,E345=$BW$1,E346=$BW$1,E344=$CJ$1,E345=$CJ$1,E346=$CJ$1),0,1)))</f>
        <v/>
      </c>
      <c r="CM344" s="2" t="str">
        <f>IF($A344&gt;='DB_FG_243way_Regular Symbol'!H$16,"",IF(F344=0,"",IF(OR(F344=$BW$1,F345=$BW$1,F346=$BW$1,F344=$CJ$1,F345=$CJ$1,F346=$CJ$1),0,1)))</f>
        <v/>
      </c>
      <c r="CO344" s="2" t="str">
        <f>IF($A344&gt;='DB_FG_243way_Regular Symbol'!D$16,"",IF(B344=0,"",IF(OR(B344=$BW$1,B345=$BW$1,B346=$BW$1,B344=$CP$1,B345=$CP$1,B346=$CP$1),0,1)))</f>
        <v/>
      </c>
      <c r="CP344" s="2" t="str">
        <f>IF($A344&gt;='DB_FG_243way_Regular Symbol'!E$16,"",IF(C344=0,"",IF(OR(C344=$BW$1,C345=$BW$1,C346=$BW$1,C344=$CP$1,C345=$CP$1,C346=$CP$1),0,1)))</f>
        <v/>
      </c>
      <c r="CQ344" s="2" t="str">
        <f>IF($A344&gt;='DB_FG_243way_Regular Symbol'!F$16,"",IF(D344=0,"",IF(OR(D344=$BW$1,D345=$BW$1,D346=$BW$1,D344=$CP$1,D345=$CP$1,D346=$CP$1),0,1)))</f>
        <v/>
      </c>
      <c r="CR344" s="2" t="str">
        <f>IF($A344&gt;='DB_FG_243way_Regular Symbol'!G$16,"",IF(E344=0,"",IF(OR(E344=$BW$1,E345=$BW$1,E346=$BW$1,E344=$CP$1,E345=$CP$1,E346=$CP$1),0,1)))</f>
        <v/>
      </c>
      <c r="CS344" s="2" t="str">
        <f>IF($A344&gt;='DB_FG_243way_Regular Symbol'!H$16,"",IF(F344=0,"",IF(OR(F344=$BW$1,F345=$BW$1,F346=$BW$1,F344=$CP$1,F345=$CP$1,F346=$CP$1),0,1)))</f>
        <v/>
      </c>
      <c r="CU344" s="2" t="str">
        <f>IF($A344&gt;='DB_FG_243way_Regular Symbol'!D$16,"",IF(B344=0,"",IF(OR(B344=$BW$1,B345=$BW$1,B346=$BW$1,B344=$CV$1,B345=$CV$1,B346=$CV$1),0,1)))</f>
        <v/>
      </c>
      <c r="CV344" s="2" t="str">
        <f>IF($A344&gt;='DB_FG_243way_Regular Symbol'!E$16,"",IF(C344=0,"",IF(OR(C344=$BW$1,C345=$BW$1,C346=$BW$1,C344=$CV$1,C345=$CV$1,C346=$CV$1),0,1)))</f>
        <v/>
      </c>
      <c r="CW344" s="2" t="str">
        <f>IF($A344&gt;='DB_FG_243way_Regular Symbol'!F$16,"",IF(D344=0,"",IF(OR(D344=$BW$1,D345=$BW$1,D346=$BW$1,D344=$CV$1,D345=$CV$1,D346=$CV$1),0,1)))</f>
        <v/>
      </c>
      <c r="CX344" s="2" t="str">
        <f>IF($A344&gt;='DB_FG_243way_Regular Symbol'!G$16,"",IF(E344=0,"",IF(OR(E344=$BW$1,E345=$BW$1,E346=$BW$1,E344=$CV$1,E345=$CV$1,E346=$CV$1),0,1)))</f>
        <v/>
      </c>
      <c r="CY344" s="2" t="str">
        <f>IF($A344&gt;='DB_FG_243way_Regular Symbol'!H$16,"",IF(F344=0,"",IF(OR(F344=$BW$1,F345=$BW$1,F346=$BW$1,F344=$CV$1,F345=$CV$1,F346=$CV$1),0,1)))</f>
        <v/>
      </c>
    </row>
    <row r="345" spans="1:103">
      <c r="A345" s="341">
        <f>IF('DB_FG_243way_Regular Symbol'!L344="","",'DB_FG_243way_Regular Symbol'!L344)</f>
        <v>341</v>
      </c>
      <c r="B345" s="184" t="str">
        <f>IF('DB_FG_243way_Regular Symbol'!M344="",
IF($A345-'DB_FG_243way_Regular Symbol'!D$16&gt;='DB_FG_243way_RegularＸ_W()'!B$2-1,"",VLOOKUP($A345-'DB_FG_243way_Regular Symbol'!D$16,'DB_FG_243way_Regular Symbol'!$L$3:$Q$99,'DB_FG_243way_RegularＸ_W()'!B$3+1,FALSE)),
'DB_FG_243way_Regular Symbol'!M344)</f>
        <v/>
      </c>
      <c r="C345" s="184" t="str">
        <f>IF('DB_FG_243way_Regular Symbol'!N344="",
IF($A345-'DB_FG_243way_Regular Symbol'!E$16&gt;='DB_FG_243way_RegularＸ_W()'!C$2-1,"",VLOOKUP($A345-'DB_FG_243way_Regular Symbol'!E$16,'DB_FG_243way_Regular Symbol'!$L$3:$Q$99,'DB_FG_243way_RegularＸ_W()'!C$3+1,FALSE)),
'DB_FG_243way_Regular Symbol'!N344)</f>
        <v/>
      </c>
      <c r="D345" s="184" t="str">
        <f>IF('DB_FG_243way_Regular Symbol'!O344="",
IF($A345-'DB_FG_243way_Regular Symbol'!F$16&gt;='DB_FG_243way_RegularＸ_W()'!D$2-1,"",VLOOKUP($A345-'DB_FG_243way_Regular Symbol'!F$16,'DB_FG_243way_Regular Symbol'!$L$3:$Q$99,'DB_FG_243way_RegularＸ_W()'!D$3+1,FALSE)),
'DB_FG_243way_Regular Symbol'!O344)</f>
        <v/>
      </c>
      <c r="E345" s="184" t="str">
        <f>IF('DB_FG_243way_Regular Symbol'!P344="",
IF($A345-'DB_FG_243way_Regular Symbol'!G$16&gt;='DB_FG_243way_RegularＸ_W()'!E$2-1,"",VLOOKUP($A345-'DB_FG_243way_Regular Symbol'!G$16,'DB_FG_243way_Regular Symbol'!$L$3:$Q$99,'DB_FG_243way_RegularＸ_W()'!E$3+1,FALSE)),
'DB_FG_243way_Regular Symbol'!P344)</f>
        <v/>
      </c>
      <c r="F345" s="358" t="str">
        <f>IF('DB_FG_243way_Regular Symbol'!Q344="",
IF($A345-'DB_FG_243way_Regular Symbol'!H$16&gt;='DB_FG_243way_RegularＸ_W()'!F$2-1,"",VLOOKUP($A345-'DB_FG_243way_Regular Symbol'!H$16,'DB_FG_243way_Regular Symbol'!$L$3:$Q$99,'DB_FG_243way_RegularＸ_W()'!F$3+1,FALSE)),
'DB_FG_243way_Regular Symbol'!Q344)</f>
        <v/>
      </c>
      <c r="O345" s="342" t="str">
        <f>IF($A345&gt;='DB_FG_243way_Regular Symbol'!D$16,"",IF(B345=0,"",IF(OR(B345=$O$1,B345=$P$1,B346=$O$1,B346=$P$1,B347=$O$1,B347=$P$1),0,1)))</f>
        <v/>
      </c>
      <c r="P345" s="2" t="str">
        <f>IF($A345&gt;='DB_FG_243way_Regular Symbol'!E$16,"",IF(C345=0,"",IF(OR(C345=$O$1,C345=$P$1,C346=$O$1,C346=$P$1,C347=$O$1,C347=$P$1),0,1)))</f>
        <v/>
      </c>
      <c r="Q345" s="2" t="str">
        <f>IF($A345&gt;='DB_FG_243way_Regular Symbol'!F$16,"",IF(D345=0,"",IF(OR(D345=$O$1,D345=$P$1,D346=$O$1,D346=$P$1,D347=$O$1,D347=$P$1),0,1)))</f>
        <v/>
      </c>
      <c r="R345" s="2" t="str">
        <f>IF($A345&gt;='DB_FG_243way_Regular Symbol'!G$16,"",IF(E345=0,"",IF(OR(E345=$O$1,E345=$P$1,E346=$O$1,E346=$P$1,E347=$O$1,E347=$P$1),0,1)))</f>
        <v/>
      </c>
      <c r="S345" s="128" t="str">
        <f>IF($A345&gt;='DB_FG_243way_Regular Symbol'!H$16,"",IF(F345=0,"",IF(OR(F345=$O$1,F345=$P$1,F346=$O$1,F346=$P$1,F347=$O$1,F347=$P$1),0,1)))</f>
        <v/>
      </c>
      <c r="U345" s="342" t="str">
        <f>IF($A345&gt;='DB_FG_243way_Regular Symbol'!D$16,"",IF(B345=0,"",IF(OR(B345=$U$1,B345=$V$1,B346=$U$1,B346=$V$1,B347=$U$1,B347=$V$1),0,1)))</f>
        <v/>
      </c>
      <c r="V345" s="2" t="str">
        <f>IF($A345&gt;='DB_FG_243way_Regular Symbol'!E$16,"",IF(C345=0,"",IF(OR(C345=$U$1,C345=$V$1,C346=$U$1,C346=$V$1,C347=$U$1,C347=$V$1),0,1)))</f>
        <v/>
      </c>
      <c r="W345" s="2" t="str">
        <f>IF($A345&gt;='DB_FG_243way_Regular Symbol'!F$16,"",IF(D345=0,"",IF(OR(D345=$U$1,D345=$V$1,D346=$U$1,D346=$V$1,D347=$U$1,D347=$V$1),0,1)))</f>
        <v/>
      </c>
      <c r="X345" s="2" t="str">
        <f>IF($A345&gt;='DB_FG_243way_Regular Symbol'!G$16,"",IF(E345=0,"",IF(OR(E345=$U$1,E345=$V$1,E346=$U$1,E346=$V$1,E347=$U$1,E347=$V$1),0,1)))</f>
        <v/>
      </c>
      <c r="Y345" s="128" t="str">
        <f>IF($A345&gt;='DB_FG_243way_Regular Symbol'!H$16,"",IF(F345=0,"",IF(OR(F345=$U$1,F345=$V$1,F346=$U$1,F346=$V$1,F347=$U$1,F347=$V$1),0,1)))</f>
        <v/>
      </c>
      <c r="AA345" s="342" t="str">
        <f>IF($A345&gt;='DB_FG_243way_Regular Symbol'!D$16,"",IF(B345=0,"",IF(OR(B345=$AA$1,B345=$AB$1,B346=$AA$1,B346=$AB$1,B347=$AA$1,,B347=$AB$1),0,1)))</f>
        <v/>
      </c>
      <c r="AB345" s="2" t="str">
        <f>IF($A345&gt;='DB_FG_243way_Regular Symbol'!E$16,"",IF(C345=0,"",IF(OR(C345=$AA$1,C345=$AB$1,C346=$AA$1,C346=$AB$1,C347=$AA$1,,C347=$AB$1),0,1)))</f>
        <v/>
      </c>
      <c r="AC345" s="2" t="str">
        <f>IF($A345&gt;='DB_FG_243way_Regular Symbol'!F$16,"",IF(D345=0,"",IF(OR(D345=$AA$1,D345=$AB$1,D346=$AA$1,D346=$AB$1,D347=$AA$1,,D347=$AB$1),0,1)))</f>
        <v/>
      </c>
      <c r="AD345" s="2" t="str">
        <f>IF($A345&gt;='DB_FG_243way_Regular Symbol'!G$16,"",IF(E345=0,"",IF(OR(E345=$AA$1,E345=$AB$1,E346=$AA$1,E346=$AB$1,E347=$AA$1,,E347=$AB$1),0,1)))</f>
        <v/>
      </c>
      <c r="AE345" s="128" t="str">
        <f>IF($A345&gt;='DB_FG_243way_Regular Symbol'!H$16,"",IF(F345=0,"",IF(OR(F345=$AA$1,F345=$AB$1,F346=$AA$1,F346=$AB$1,F347=$AA$1,,F347=$AB$1),0,1)))</f>
        <v/>
      </c>
      <c r="AG345" s="342" t="str">
        <f>IF($A345&gt;='DB_FG_243way_Regular Symbol'!D$16,"",IF(B345=0,"",IF(OR(B345=$AG$1,B345=$AH$1,B346=$AG$1,B346=$AH$1,B347=$AG$1,B347=$AH$1),0,1)))</f>
        <v/>
      </c>
      <c r="AH345" s="2" t="str">
        <f>IF($A345&gt;='DB_FG_243way_Regular Symbol'!E$16,"",IF(C345=0,"",IF(OR(C345=$AG$1,C345=$AH$1,C346=$AG$1,C346=$AH$1,C347=$AG$1,C347=$AH$1),0,1)))</f>
        <v/>
      </c>
      <c r="AI345" s="2" t="str">
        <f>IF($A345&gt;='DB_FG_243way_Regular Symbol'!F$16,"",IF(D345=0,"",IF(OR(D345=$AG$1,D345=$AH$1,D346=$AG$1,D346=$AH$1,D347=$AG$1,D347=$AH$1),0,1)))</f>
        <v/>
      </c>
      <c r="AJ345" s="2" t="str">
        <f>IF($A345&gt;='DB_FG_243way_Regular Symbol'!G$16,"",IF(E345=0,"",IF(OR(E345=$AG$1,E345=$AH$1,E346=$AG$1,E346=$AH$1,E347=$AG$1,E347=$AH$1),0,1)))</f>
        <v/>
      </c>
      <c r="AK345" s="128" t="str">
        <f>IF($A345&gt;='DB_FG_243way_Regular Symbol'!H$16,"",IF(F345=0,"",IF(OR(F345=$AG$1,F345=$AH$1,F346=$AG$1,F346=$AH$1,F347=$AG$1,F347=$AH$1),0,1)))</f>
        <v/>
      </c>
      <c r="AM345" s="342" t="str">
        <f>IF($A345&gt;='DB_FG_243way_Regular Symbol'!D$16,"",IF(B345=0,"",IF(OR(B345=$AM$1,B345=$AN$1,B346=$AM$1,B346=$AN$1,B347=$AM$1,B347=$AN$1),0,1)))</f>
        <v/>
      </c>
      <c r="AN345" s="2" t="str">
        <f>IF($A345&gt;='DB_FG_243way_Regular Symbol'!E$16,"",IF(C345=0,"",IF(OR(C345=$AM$1,C345=$AN$1,C346=$AM$1,C346=$AN$1,C347=$AM$1,C347=$AN$1),0,1)))</f>
        <v/>
      </c>
      <c r="AO345" s="2" t="str">
        <f>IF($A345&gt;='DB_FG_243way_Regular Symbol'!F$16,"",IF(D345=0,"",IF(OR(D345=$AM$1,D345=$AN$1,D346=$AM$1,D346=$AN$1,D347=$AM$1,D347=$AN$1),0,1)))</f>
        <v/>
      </c>
      <c r="AP345" s="2" t="str">
        <f>IF($A345&gt;='DB_FG_243way_Regular Symbol'!G$16,"",IF(E345=0,"",IF(OR(E345=$AM$1,E345=$AN$1,E346=$AM$1,E346=$AN$1,E347=$AM$1,E347=$AN$1),0,1)))</f>
        <v/>
      </c>
      <c r="AQ345" s="128" t="str">
        <f>IF($A345&gt;='DB_FG_243way_Regular Symbol'!H$16,"",IF(F345=0,"",IF(OR(F345=$AM$1,F345=$AN$1,F346=$AM$1,F346=$AN$1,F347=$AM$1,F347=$AN$1),0,1)))</f>
        <v/>
      </c>
      <c r="AS345" s="342" t="str">
        <f>IF($A345&gt;='DB_FG_243way_Regular Symbol'!D$16,"",IF(B345=0,"",IF(OR(B345=$AM$1,B345=$AT$1,B346=$AM$1,B346=$AT$1,B347=$AM$1,B347=$AT$1),0,1)))</f>
        <v/>
      </c>
      <c r="AT345" s="2" t="str">
        <f>IF($A345&gt;='DB_FG_243way_Regular Symbol'!E$16,"",IF(C345=0,"",IF(OR(C345=$AM$1,C345=$AT$1,C346=$AM$1,C346=$AT$1,C347=$AM$1,C347=$AT$1),0,1)))</f>
        <v/>
      </c>
      <c r="AU345" s="2" t="str">
        <f>IF($A345&gt;='DB_FG_243way_Regular Symbol'!F$16,"",IF(D345=0,"",IF(OR(D345=$AM$1,D345=$AT$1,D346=$AM$1,D346=$AT$1,D347=$AM$1,D347=$AT$1),0,1)))</f>
        <v/>
      </c>
      <c r="AV345" s="2" t="str">
        <f>IF($A345&gt;='DB_FG_243way_Regular Symbol'!G$16,"",IF(E345=0,"",IF(OR(E345=$AM$1,E345=$AT$1,E346=$AM$1,E346=$AT$1,E347=$AM$1,E347=$AT$1),0,1)))</f>
        <v/>
      </c>
      <c r="AW345" s="128" t="str">
        <f>IF($A345&gt;='DB_FG_243way_Regular Symbol'!H$16,"",IF(F345=0,"",IF(OR(F345=$AM$1,F345=$AT$1,F346=$AM$1,F346=$AT$1,F347=$AM$1,F347=$AT$1),0,1)))</f>
        <v/>
      </c>
      <c r="AY345" s="342" t="str">
        <f>IF($A345&gt;='DB_FG_243way_Regular Symbol'!D$16,"",IF(B345=0,"",IF(OR(B345=$AM$1,B345=$AZ$1,B346=$AM$1,B346=$AZ$1,B347=$AM$1,B347=$AZ$1),0,1)))</f>
        <v/>
      </c>
      <c r="AZ345" s="2" t="str">
        <f>IF($A345&gt;='DB_FG_243way_Regular Symbol'!E$16,"",IF(C345=0,"",IF(OR(C345=$AM$1,C345=$AZ$1,C346=$AM$1,C346=$AZ$1,C347=$AM$1,C347=$AZ$1),0,1)))</f>
        <v/>
      </c>
      <c r="BA345" s="2" t="str">
        <f>IF($A345&gt;='DB_FG_243way_Regular Symbol'!F$16,"",IF(D345=0,"",IF(OR(D345=$AM$1,D345=$AZ$1,D346=$AM$1,D346=$AZ$1,D347=$AM$1,D347=$AZ$1),0,1)))</f>
        <v/>
      </c>
      <c r="BB345" s="2" t="str">
        <f>IF($A345&gt;='DB_FG_243way_Regular Symbol'!G$16,"",IF(E345=0,"",IF(OR(E345=$AM$1,E345=$AZ$1,E346=$AM$1,E346=$AZ$1,E347=$AM$1,E347=$AZ$1),0,1)))</f>
        <v/>
      </c>
      <c r="BC345" s="128" t="str">
        <f>IF($A345&gt;='DB_FG_243way_Regular Symbol'!H$16,"",IF(F345=0,"",IF(OR(F345=$AM$1,F345=$AZ$1,F346=$AM$1,F346=$AZ$1,F347=$AM$1,F347=$AZ$1),0,1)))</f>
        <v/>
      </c>
      <c r="BE345" s="342"/>
      <c r="BF345" s="2"/>
      <c r="BG345" s="2" t="str">
        <f>IF($A345&gt;='DB_FG_243way_Regular Symbol'!F$16,"",IF(D345=0,"",COUNTIF(D345:D347,$BF$1)))</f>
        <v/>
      </c>
      <c r="BH345" s="2" t="str">
        <f>IF($A345&gt;='DB_FG_243way_Regular Symbol'!G$16,"",IF(E345=0,"",COUNTIF(E345:E347,$BF$1)))</f>
        <v/>
      </c>
      <c r="BI345" s="2" t="str">
        <f>IF($A345&gt;='DB_FG_243way_Regular Symbol'!H$16,"",IF(F345=0,"",COUNTIF(F345:F347,$BF$1)))</f>
        <v/>
      </c>
      <c r="BK345" s="342"/>
      <c r="BL345" s="2"/>
      <c r="BM345" s="2" t="str">
        <f>IF($A345&gt;='DB_FG_243way_Regular Symbol'!F$16,"",IF(D345=0,"",IF(OR(D345=$AM$1,D345=$BL$1,D346=$AM$1,D346=$BL$1,D347=$AM$1,D347=$BL$1),0,1)))</f>
        <v/>
      </c>
      <c r="BN345" s="2" t="str">
        <f>IF($A345&gt;='DB_FG_243way_Regular Symbol'!G$16,"",IF(E345=0,"",IF(OR(E345=$AM$1,E345=$BL$1,E346=$AM$1,E346=$BL$1,E347=$AM$1,E347=$BL$1),0,1)))</f>
        <v/>
      </c>
      <c r="BO345" s="128" t="str">
        <f>IF($A345&gt;='DB_FG_243way_Regular Symbol'!H$16,"",IF(F345=0,"",IF(OR(F345=$AM$1,F345=$BL$1,F346=$AM$1,F346=$BL$1,F347=$AM$1,F347=$BL$1),0,1)))</f>
        <v/>
      </c>
      <c r="BQ345" s="2" t="str">
        <f>IF($A345&gt;='DB_FG_243way_Regular Symbol'!D$16,"",IF(B345=0,"",IF(OR(B345=$BQ$1,B345=$BR$1,B346=$BQ$1,B346=$BR$1,B347=$BQ$1,B347=$BR$1),0,1)))</f>
        <v/>
      </c>
      <c r="BR345" s="2" t="str">
        <f>IF($A345&gt;='DB_FG_243way_Regular Symbol'!E$16,"",IF(C345=0,"",IF(OR(C345=$BQ$1,C345=$BR$1,C346=$BQ$1,C346=$BR$1,C347=$BQ$1,C347=$BR$1),0,1)))</f>
        <v/>
      </c>
      <c r="BS345" s="2" t="str">
        <f>IF($A345&gt;='DB_FG_243way_Regular Symbol'!F$16,"",IF(D345=0,"",IF(OR(D345=$BQ$1,D345=$BR$1,D346=$BQ$1,D346=$BR$1,D347=$BQ$1,D347=$BR$1),0,1)))</f>
        <v/>
      </c>
      <c r="BT345" s="2" t="str">
        <f>IF($A345&gt;='DB_FG_243way_Regular Symbol'!G$16,"",IF(E345=0,"",IF(OR(E345=$BQ$1,E345=$BR$1,E346=$BQ$1,E346=$BR$1,E347=$BQ$1,E347=$BR$1),0,1)))</f>
        <v/>
      </c>
      <c r="BU345" s="2" t="str">
        <f>IF($A345&gt;='DB_FG_243way_Regular Symbol'!H$16,"",IF(F345=0,"",IF(OR(F345=$BQ$1,F345=$BR$1,F346=$BQ$1,F346=$BR$1,F347=$BQ$1,F347=$BR$1),0,1)))</f>
        <v/>
      </c>
      <c r="BW345" s="2" t="str">
        <f>IF($A345&gt;='DB_FG_243way_Regular Symbol'!D$16,"",IF(B345=0,"",IF(OR(B345=$BW$1,B346=$BW$1,B347=$BW$1,B345=$BX$1,B346=$BX$1,B347=$BX$1),0,1)))</f>
        <v/>
      </c>
      <c r="BX345" s="2" t="str">
        <f>IF($A345&gt;='DB_FG_243way_Regular Symbol'!E$16,"",IF(C345=0,"",IF(OR(C345=$BW$1,C346=$BW$1,C347=$BW$1,C345=$BX$1,C346=$BX$1,C347=$BX$1),0,1)))</f>
        <v/>
      </c>
      <c r="BY345" s="2" t="str">
        <f>IF($A345&gt;='DB_FG_243way_Regular Symbol'!F$16,"",IF(D345=0,"",IF(OR(D345=$BW$1,D346=$BW$1,D347=$BW$1,D345=$BX$1,D346=$BX$1,D347=$BX$1),0,1)))</f>
        <v/>
      </c>
      <c r="BZ345" s="2" t="str">
        <f>IF($A345&gt;='DB_FG_243way_Regular Symbol'!G$16,"",IF(E345=0,"",IF(OR(E345=$BW$1,E346=$BW$1,E347=$BW$1,E345=$BX$1,E346=$BX$1,E347=$BX$1),0,1)))</f>
        <v/>
      </c>
      <c r="CA345" s="2" t="str">
        <f>IF($A345&gt;='DB_FG_243way_Regular Symbol'!H$16,"",IF(F345=0,"",IF(OR(F345=$BW$1,F346=$BW$1,F347=$BW$1,F345=$BX$1,F346=$BX$1,F347=$BX$1),0,1)))</f>
        <v/>
      </c>
      <c r="CC345" s="2" t="str">
        <f>IF($A345&gt;='DB_FG_243way_Regular Symbol'!D$16,"",IF(B345=0,"",IF(OR(B345=$BW$1,B346=$BW$1,B347=$BW$1,B345=$CD$1,B346=$CD$1,B347=$CD$1),0,1)))</f>
        <v/>
      </c>
      <c r="CD345" s="2" t="str">
        <f>IF($A345&gt;='DB_FG_243way_Regular Symbol'!E$16,"",IF(C345=0,"",IF(OR(C345=$BW$1,C346=$BW$1,C347=$BW$1,C345=$CD$1,C346=$CD$1,C347=$CD$1),0,1)))</f>
        <v/>
      </c>
      <c r="CE345" s="2" t="str">
        <f>IF($A345&gt;='DB_FG_243way_Regular Symbol'!F$16,"",IF(D345=0,"",IF(OR(D345=$BW$1,D346=$BW$1,D347=$BW$1,D345=$CD$1,D346=$CD$1,D347=$CD$1),0,1)))</f>
        <v/>
      </c>
      <c r="CF345" s="2" t="str">
        <f>IF($A345&gt;='DB_FG_243way_Regular Symbol'!G$16,"",IF(E345=0,"",IF(OR(E345=$BW$1,E346=$BW$1,E347=$BW$1,E345=$CD$1,E346=$CD$1,E347=$CD$1),0,1)))</f>
        <v/>
      </c>
      <c r="CG345" s="2" t="str">
        <f>IF($A345&gt;='DB_FG_243way_Regular Symbol'!H$16,"",IF(F345=0,"",IF(OR(F345=$BW$1,F346=$BW$1,F347=$BW$1,F345=$CD$1,F346=$CD$1,F347=$CD$1),0,1)))</f>
        <v/>
      </c>
      <c r="CI345" s="2" t="str">
        <f>IF($A345&gt;='DB_FG_243way_Regular Symbol'!D$16,"",IF(B345=0,"",IF(OR(B345=$BW$1,B346=$BW$1,B347=$BW$1,B345=$CJ$1,B346=$CJ$1,B347=$CJ$1),0,1)))</f>
        <v/>
      </c>
      <c r="CJ345" s="2" t="str">
        <f>IF($A345&gt;='DB_FG_243way_Regular Symbol'!E$16,"",IF(C345=0,"",IF(OR(C345=$BW$1,C346=$BW$1,C347=$BW$1,C345=$CJ$1,C346=$CJ$1,C347=$CJ$1),0,1)))</f>
        <v/>
      </c>
      <c r="CK345" s="2" t="str">
        <f>IF($A345&gt;='DB_FG_243way_Regular Symbol'!F$16,"",IF(D345=0,"",IF(OR(D345=$BW$1,D346=$BW$1,D347=$BW$1,D345=$CJ$1,D346=$CJ$1,D347=$CJ$1),0,1)))</f>
        <v/>
      </c>
      <c r="CL345" s="2" t="str">
        <f>IF($A345&gt;='DB_FG_243way_Regular Symbol'!G$16,"",IF(E345=0,"",IF(OR(E345=$BW$1,E346=$BW$1,E347=$BW$1,E345=$CJ$1,E346=$CJ$1,E347=$CJ$1),0,1)))</f>
        <v/>
      </c>
      <c r="CM345" s="2" t="str">
        <f>IF($A345&gt;='DB_FG_243way_Regular Symbol'!H$16,"",IF(F345=0,"",IF(OR(F345=$BW$1,F346=$BW$1,F347=$BW$1,F345=$CJ$1,F346=$CJ$1,F347=$CJ$1),0,1)))</f>
        <v/>
      </c>
      <c r="CO345" s="2" t="str">
        <f>IF($A345&gt;='DB_FG_243way_Regular Symbol'!D$16,"",IF(B345=0,"",IF(OR(B345=$BW$1,B346=$BW$1,B347=$BW$1,B345=$CP$1,B346=$CP$1,B347=$CP$1),0,1)))</f>
        <v/>
      </c>
      <c r="CP345" s="2" t="str">
        <f>IF($A345&gt;='DB_FG_243way_Regular Symbol'!E$16,"",IF(C345=0,"",IF(OR(C345=$BW$1,C346=$BW$1,C347=$BW$1,C345=$CP$1,C346=$CP$1,C347=$CP$1),0,1)))</f>
        <v/>
      </c>
      <c r="CQ345" s="2" t="str">
        <f>IF($A345&gt;='DB_FG_243way_Regular Symbol'!F$16,"",IF(D345=0,"",IF(OR(D345=$BW$1,D346=$BW$1,D347=$BW$1,D345=$CP$1,D346=$CP$1,D347=$CP$1),0,1)))</f>
        <v/>
      </c>
      <c r="CR345" s="2" t="str">
        <f>IF($A345&gt;='DB_FG_243way_Regular Symbol'!G$16,"",IF(E345=0,"",IF(OR(E345=$BW$1,E346=$BW$1,E347=$BW$1,E345=$CP$1,E346=$CP$1,E347=$CP$1),0,1)))</f>
        <v/>
      </c>
      <c r="CS345" s="2" t="str">
        <f>IF($A345&gt;='DB_FG_243way_Regular Symbol'!H$16,"",IF(F345=0,"",IF(OR(F345=$BW$1,F346=$BW$1,F347=$BW$1,F345=$CP$1,F346=$CP$1,F347=$CP$1),0,1)))</f>
        <v/>
      </c>
      <c r="CU345" s="2" t="str">
        <f>IF($A345&gt;='DB_FG_243way_Regular Symbol'!D$16,"",IF(B345=0,"",IF(OR(B345=$BW$1,B346=$BW$1,B347=$BW$1,B345=$CV$1,B346=$CV$1,B347=$CV$1),0,1)))</f>
        <v/>
      </c>
      <c r="CV345" s="2" t="str">
        <f>IF($A345&gt;='DB_FG_243way_Regular Symbol'!E$16,"",IF(C345=0,"",IF(OR(C345=$BW$1,C346=$BW$1,C347=$BW$1,C345=$CV$1,C346=$CV$1,C347=$CV$1),0,1)))</f>
        <v/>
      </c>
      <c r="CW345" s="2" t="str">
        <f>IF($A345&gt;='DB_FG_243way_Regular Symbol'!F$16,"",IF(D345=0,"",IF(OR(D345=$BW$1,D346=$BW$1,D347=$BW$1,D345=$CV$1,D346=$CV$1,D347=$CV$1),0,1)))</f>
        <v/>
      </c>
      <c r="CX345" s="2" t="str">
        <f>IF($A345&gt;='DB_FG_243way_Regular Symbol'!G$16,"",IF(E345=0,"",IF(OR(E345=$BW$1,E346=$BW$1,E347=$BW$1,E345=$CV$1,E346=$CV$1,E347=$CV$1),0,1)))</f>
        <v/>
      </c>
      <c r="CY345" s="2" t="str">
        <f>IF($A345&gt;='DB_FG_243way_Regular Symbol'!H$16,"",IF(F345=0,"",IF(OR(F345=$BW$1,F346=$BW$1,F347=$BW$1,F345=$CV$1,F346=$CV$1,F347=$CV$1),0,1)))</f>
        <v/>
      </c>
    </row>
    <row r="346" spans="1:103">
      <c r="A346" s="341">
        <f>IF('DB_FG_243way_Regular Symbol'!L345="","",'DB_FG_243way_Regular Symbol'!L345)</f>
        <v>342</v>
      </c>
      <c r="B346" s="184" t="str">
        <f>IF('DB_FG_243way_Regular Symbol'!M345="",
IF($A346-'DB_FG_243way_Regular Symbol'!D$16&gt;='DB_FG_243way_RegularＸ_W()'!B$2-1,"",VLOOKUP($A346-'DB_FG_243way_Regular Symbol'!D$16,'DB_FG_243way_Regular Symbol'!$L$3:$Q$99,'DB_FG_243way_RegularＸ_W()'!B$3+1,FALSE)),
'DB_FG_243way_Regular Symbol'!M345)</f>
        <v/>
      </c>
      <c r="C346" s="184" t="str">
        <f>IF('DB_FG_243way_Regular Symbol'!N345="",
IF($A346-'DB_FG_243way_Regular Symbol'!E$16&gt;='DB_FG_243way_RegularＸ_W()'!C$2-1,"",VLOOKUP($A346-'DB_FG_243way_Regular Symbol'!E$16,'DB_FG_243way_Regular Symbol'!$L$3:$Q$99,'DB_FG_243way_RegularＸ_W()'!C$3+1,FALSE)),
'DB_FG_243way_Regular Symbol'!N345)</f>
        <v/>
      </c>
      <c r="D346" s="184" t="str">
        <f>IF('DB_FG_243way_Regular Symbol'!O345="",
IF($A346-'DB_FG_243way_Regular Symbol'!F$16&gt;='DB_FG_243way_RegularＸ_W()'!D$2-1,"",VLOOKUP($A346-'DB_FG_243way_Regular Symbol'!F$16,'DB_FG_243way_Regular Symbol'!$L$3:$Q$99,'DB_FG_243way_RegularＸ_W()'!D$3+1,FALSE)),
'DB_FG_243way_Regular Symbol'!O345)</f>
        <v/>
      </c>
      <c r="E346" s="184" t="str">
        <f>IF('DB_FG_243way_Regular Symbol'!P345="",
IF($A346-'DB_FG_243way_Regular Symbol'!G$16&gt;='DB_FG_243way_RegularＸ_W()'!E$2-1,"",VLOOKUP($A346-'DB_FG_243way_Regular Symbol'!G$16,'DB_FG_243way_Regular Symbol'!$L$3:$Q$99,'DB_FG_243way_RegularＸ_W()'!E$3+1,FALSE)),
'DB_FG_243way_Regular Symbol'!P345)</f>
        <v/>
      </c>
      <c r="F346" s="358" t="str">
        <f>IF('DB_FG_243way_Regular Symbol'!Q345="",
IF($A346-'DB_FG_243way_Regular Symbol'!H$16&gt;='DB_FG_243way_RegularＸ_W()'!F$2-1,"",VLOOKUP($A346-'DB_FG_243way_Regular Symbol'!H$16,'DB_FG_243way_Regular Symbol'!$L$3:$Q$99,'DB_FG_243way_RegularＸ_W()'!F$3+1,FALSE)),
'DB_FG_243way_Regular Symbol'!Q345)</f>
        <v/>
      </c>
      <c r="O346" s="342" t="str">
        <f>IF($A346&gt;='DB_FG_243way_Regular Symbol'!D$16,"",IF(B346=0,"",IF(OR(B346=$O$1,B346=$P$1,B347=$O$1,B347=$P$1,B348=$O$1,B348=$P$1),0,1)))</f>
        <v/>
      </c>
      <c r="P346" s="2" t="str">
        <f>IF($A346&gt;='DB_FG_243way_Regular Symbol'!E$16,"",IF(C346=0,"",IF(OR(C346=$O$1,C346=$P$1,C347=$O$1,C347=$P$1,C348=$O$1,C348=$P$1),0,1)))</f>
        <v/>
      </c>
      <c r="Q346" s="2" t="str">
        <f>IF($A346&gt;='DB_FG_243way_Regular Symbol'!F$16,"",IF(D346=0,"",IF(OR(D346=$O$1,D346=$P$1,D347=$O$1,D347=$P$1,D348=$O$1,D348=$P$1),0,1)))</f>
        <v/>
      </c>
      <c r="R346" s="2" t="str">
        <f>IF($A346&gt;='DB_FG_243way_Regular Symbol'!G$16,"",IF(E346=0,"",IF(OR(E346=$O$1,E346=$P$1,E347=$O$1,E347=$P$1,E348=$O$1,E348=$P$1),0,1)))</f>
        <v/>
      </c>
      <c r="S346" s="128" t="str">
        <f>IF($A346&gt;='DB_FG_243way_Regular Symbol'!H$16,"",IF(F346=0,"",IF(OR(F346=$O$1,F346=$P$1,F347=$O$1,F347=$P$1,F348=$O$1,F348=$P$1),0,1)))</f>
        <v/>
      </c>
      <c r="U346" s="342" t="str">
        <f>IF($A346&gt;='DB_FG_243way_Regular Symbol'!D$16,"",IF(B346=0,"",IF(OR(B346=$U$1,B346=$V$1,B347=$U$1,B347=$V$1,B348=$U$1,B348=$V$1),0,1)))</f>
        <v/>
      </c>
      <c r="V346" s="2" t="str">
        <f>IF($A346&gt;='DB_FG_243way_Regular Symbol'!E$16,"",IF(C346=0,"",IF(OR(C346=$U$1,C346=$V$1,C347=$U$1,C347=$V$1,C348=$U$1,C348=$V$1),0,1)))</f>
        <v/>
      </c>
      <c r="W346" s="2" t="str">
        <f>IF($A346&gt;='DB_FG_243way_Regular Symbol'!F$16,"",IF(D346=0,"",IF(OR(D346=$U$1,D346=$V$1,D347=$U$1,D347=$V$1,D348=$U$1,D348=$V$1),0,1)))</f>
        <v/>
      </c>
      <c r="X346" s="2" t="str">
        <f>IF($A346&gt;='DB_FG_243way_Regular Symbol'!G$16,"",IF(E346=0,"",IF(OR(E346=$U$1,E346=$V$1,E347=$U$1,E347=$V$1,E348=$U$1,E348=$V$1),0,1)))</f>
        <v/>
      </c>
      <c r="Y346" s="128" t="str">
        <f>IF($A346&gt;='DB_FG_243way_Regular Symbol'!H$16,"",IF(F346=0,"",IF(OR(F346=$U$1,F346=$V$1,F347=$U$1,F347=$V$1,F348=$U$1,F348=$V$1),0,1)))</f>
        <v/>
      </c>
      <c r="AA346" s="342" t="str">
        <f>IF($A346&gt;='DB_FG_243way_Regular Symbol'!D$16,"",IF(B346=0,"",IF(OR(B346=$AA$1,B346=$AB$1,B347=$AA$1,B347=$AB$1,B348=$AA$1,,B348=$AB$1),0,1)))</f>
        <v/>
      </c>
      <c r="AB346" s="2" t="str">
        <f>IF($A346&gt;='DB_FG_243way_Regular Symbol'!E$16,"",IF(C346=0,"",IF(OR(C346=$AA$1,C346=$AB$1,C347=$AA$1,C347=$AB$1,C348=$AA$1,,C348=$AB$1),0,1)))</f>
        <v/>
      </c>
      <c r="AC346" s="2" t="str">
        <f>IF($A346&gt;='DB_FG_243way_Regular Symbol'!F$16,"",IF(D346=0,"",IF(OR(D346=$AA$1,D346=$AB$1,D347=$AA$1,D347=$AB$1,D348=$AA$1,,D348=$AB$1),0,1)))</f>
        <v/>
      </c>
      <c r="AD346" s="2" t="str">
        <f>IF($A346&gt;='DB_FG_243way_Regular Symbol'!G$16,"",IF(E346=0,"",IF(OR(E346=$AA$1,E346=$AB$1,E347=$AA$1,E347=$AB$1,E348=$AA$1,,E348=$AB$1),0,1)))</f>
        <v/>
      </c>
      <c r="AE346" s="128" t="str">
        <f>IF($A346&gt;='DB_FG_243way_Regular Symbol'!H$16,"",IF(F346=0,"",IF(OR(F346=$AA$1,F346=$AB$1,F347=$AA$1,F347=$AB$1,F348=$AA$1,,F348=$AB$1),0,1)))</f>
        <v/>
      </c>
      <c r="AG346" s="342" t="str">
        <f>IF($A346&gt;='DB_FG_243way_Regular Symbol'!D$16,"",IF(B346=0,"",IF(OR(B346=$AG$1,B346=$AH$1,B347=$AG$1,B347=$AH$1,B348=$AG$1,B348=$AH$1),0,1)))</f>
        <v/>
      </c>
      <c r="AH346" s="2" t="str">
        <f>IF($A346&gt;='DB_FG_243way_Regular Symbol'!E$16,"",IF(C346=0,"",IF(OR(C346=$AG$1,C346=$AH$1,C347=$AG$1,C347=$AH$1,C348=$AG$1,C348=$AH$1),0,1)))</f>
        <v/>
      </c>
      <c r="AI346" s="2" t="str">
        <f>IF($A346&gt;='DB_FG_243way_Regular Symbol'!F$16,"",IF(D346=0,"",IF(OR(D346=$AG$1,D346=$AH$1,D347=$AG$1,D347=$AH$1,D348=$AG$1,D348=$AH$1),0,1)))</f>
        <v/>
      </c>
      <c r="AJ346" s="2" t="str">
        <f>IF($A346&gt;='DB_FG_243way_Regular Symbol'!G$16,"",IF(E346=0,"",IF(OR(E346=$AG$1,E346=$AH$1,E347=$AG$1,E347=$AH$1,E348=$AG$1,E348=$AH$1),0,1)))</f>
        <v/>
      </c>
      <c r="AK346" s="128" t="str">
        <f>IF($A346&gt;='DB_FG_243way_Regular Symbol'!H$16,"",IF(F346=0,"",IF(OR(F346=$AG$1,F346=$AH$1,F347=$AG$1,F347=$AH$1,F348=$AG$1,F348=$AH$1),0,1)))</f>
        <v/>
      </c>
      <c r="AM346" s="342" t="str">
        <f>IF($A346&gt;='DB_FG_243way_Regular Symbol'!D$16,"",IF(B346=0,"",IF(OR(B346=$AM$1,B346=$AN$1,B347=$AM$1,B347=$AN$1,B348=$AM$1,B348=$AN$1),0,1)))</f>
        <v/>
      </c>
      <c r="AN346" s="2" t="str">
        <f>IF($A346&gt;='DB_FG_243way_Regular Symbol'!E$16,"",IF(C346=0,"",IF(OR(C346=$AM$1,C346=$AN$1,C347=$AM$1,C347=$AN$1,C348=$AM$1,C348=$AN$1),0,1)))</f>
        <v/>
      </c>
      <c r="AO346" s="2" t="str">
        <f>IF($A346&gt;='DB_FG_243way_Regular Symbol'!F$16,"",IF(D346=0,"",IF(OR(D346=$AM$1,D346=$AN$1,D347=$AM$1,D347=$AN$1,D348=$AM$1,D348=$AN$1),0,1)))</f>
        <v/>
      </c>
      <c r="AP346" s="2" t="str">
        <f>IF($A346&gt;='DB_FG_243way_Regular Symbol'!G$16,"",IF(E346=0,"",IF(OR(E346=$AM$1,E346=$AN$1,E347=$AM$1,E347=$AN$1,E348=$AM$1,E348=$AN$1),0,1)))</f>
        <v/>
      </c>
      <c r="AQ346" s="128" t="str">
        <f>IF($A346&gt;='DB_FG_243way_Regular Symbol'!H$16,"",IF(F346=0,"",IF(OR(F346=$AM$1,F346=$AN$1,F347=$AM$1,F347=$AN$1,F348=$AM$1,F348=$AN$1),0,1)))</f>
        <v/>
      </c>
      <c r="AS346" s="342" t="str">
        <f>IF($A346&gt;='DB_FG_243way_Regular Symbol'!D$16,"",IF(B346=0,"",IF(OR(B346=$AM$1,B346=$AT$1,B347=$AM$1,B347=$AT$1,B348=$AM$1,B348=$AT$1),0,1)))</f>
        <v/>
      </c>
      <c r="AT346" s="2" t="str">
        <f>IF($A346&gt;='DB_FG_243way_Regular Symbol'!E$16,"",IF(C346=0,"",IF(OR(C346=$AM$1,C346=$AT$1,C347=$AM$1,C347=$AT$1,C348=$AM$1,C348=$AT$1),0,1)))</f>
        <v/>
      </c>
      <c r="AU346" s="2" t="str">
        <f>IF($A346&gt;='DB_FG_243way_Regular Symbol'!F$16,"",IF(D346=0,"",IF(OR(D346=$AM$1,D346=$AT$1,D347=$AM$1,D347=$AT$1,D348=$AM$1,D348=$AT$1),0,1)))</f>
        <v/>
      </c>
      <c r="AV346" s="2" t="str">
        <f>IF($A346&gt;='DB_FG_243way_Regular Symbol'!G$16,"",IF(E346=0,"",IF(OR(E346=$AM$1,E346=$AT$1,E347=$AM$1,E347=$AT$1,E348=$AM$1,E348=$AT$1),0,1)))</f>
        <v/>
      </c>
      <c r="AW346" s="128" t="str">
        <f>IF($A346&gt;='DB_FG_243way_Regular Symbol'!H$16,"",IF(F346=0,"",IF(OR(F346=$AM$1,F346=$AT$1,F347=$AM$1,F347=$AT$1,F348=$AM$1,F348=$AT$1),0,1)))</f>
        <v/>
      </c>
      <c r="AY346" s="342" t="str">
        <f>IF($A346&gt;='DB_FG_243way_Regular Symbol'!D$16,"",IF(B346=0,"",IF(OR(B346=$AM$1,B346=$AZ$1,B347=$AM$1,B347=$AZ$1,B348=$AM$1,B348=$AZ$1),0,1)))</f>
        <v/>
      </c>
      <c r="AZ346" s="2" t="str">
        <f>IF($A346&gt;='DB_FG_243way_Regular Symbol'!E$16,"",IF(C346=0,"",IF(OR(C346=$AM$1,C346=$AZ$1,C347=$AM$1,C347=$AZ$1,C348=$AM$1,C348=$AZ$1),0,1)))</f>
        <v/>
      </c>
      <c r="BA346" s="2" t="str">
        <f>IF($A346&gt;='DB_FG_243way_Regular Symbol'!F$16,"",IF(D346=0,"",IF(OR(D346=$AM$1,D346=$AZ$1,D347=$AM$1,D347=$AZ$1,D348=$AM$1,D348=$AZ$1),0,1)))</f>
        <v/>
      </c>
      <c r="BB346" s="2" t="str">
        <f>IF($A346&gt;='DB_FG_243way_Regular Symbol'!G$16,"",IF(E346=0,"",IF(OR(E346=$AM$1,E346=$AZ$1,E347=$AM$1,E347=$AZ$1,E348=$AM$1,E348=$AZ$1),0,1)))</f>
        <v/>
      </c>
      <c r="BC346" s="128" t="str">
        <f>IF($A346&gt;='DB_FG_243way_Regular Symbol'!H$16,"",IF(F346=0,"",IF(OR(F346=$AM$1,F346=$AZ$1,F347=$AM$1,F347=$AZ$1,F348=$AM$1,F348=$AZ$1),0,1)))</f>
        <v/>
      </c>
      <c r="BE346" s="342"/>
      <c r="BF346" s="2"/>
      <c r="BG346" s="2" t="str">
        <f>IF($A346&gt;='DB_FG_243way_Regular Symbol'!F$16,"",IF(D346=0,"",COUNTIF(D346:D348,$BF$1)))</f>
        <v/>
      </c>
      <c r="BH346" s="2" t="str">
        <f>IF($A346&gt;='DB_FG_243way_Regular Symbol'!G$16,"",IF(E346=0,"",COUNTIF(E346:E348,$BF$1)))</f>
        <v/>
      </c>
      <c r="BI346" s="2" t="str">
        <f>IF($A346&gt;='DB_FG_243way_Regular Symbol'!H$16,"",IF(F346=0,"",COUNTIF(F346:F348,$BF$1)))</f>
        <v/>
      </c>
      <c r="BK346" s="342"/>
      <c r="BL346" s="2"/>
      <c r="BM346" s="2" t="str">
        <f>IF($A346&gt;='DB_FG_243way_Regular Symbol'!F$16,"",IF(D346=0,"",IF(OR(D346=$AM$1,D346=$BL$1,D347=$AM$1,D347=$BL$1,D348=$AM$1,D348=$BL$1),0,1)))</f>
        <v/>
      </c>
      <c r="BN346" s="2" t="str">
        <f>IF($A346&gt;='DB_FG_243way_Regular Symbol'!G$16,"",IF(E346=0,"",IF(OR(E346=$AM$1,E346=$BL$1,E347=$AM$1,E347=$BL$1,E348=$AM$1,E348=$BL$1),0,1)))</f>
        <v/>
      </c>
      <c r="BO346" s="128" t="str">
        <f>IF($A346&gt;='DB_FG_243way_Regular Symbol'!H$16,"",IF(F346=0,"",IF(OR(F346=$AM$1,F346=$BL$1,F347=$AM$1,F347=$BL$1,F348=$AM$1,F348=$BL$1),0,1)))</f>
        <v/>
      </c>
      <c r="BQ346" s="2" t="str">
        <f>IF($A346&gt;='DB_FG_243way_Regular Symbol'!D$16,"",IF(B346=0,"",IF(OR(B346=$BQ$1,B346=$BR$1,B347=$BQ$1,B347=$BR$1,B348=$BQ$1,B348=$BR$1),0,1)))</f>
        <v/>
      </c>
      <c r="BR346" s="2" t="str">
        <f>IF($A346&gt;='DB_FG_243way_Regular Symbol'!E$16,"",IF(C346=0,"",IF(OR(C346=$BQ$1,C346=$BR$1,C347=$BQ$1,C347=$BR$1,C348=$BQ$1,C348=$BR$1),0,1)))</f>
        <v/>
      </c>
      <c r="BS346" s="2" t="str">
        <f>IF($A346&gt;='DB_FG_243way_Regular Symbol'!F$16,"",IF(D346=0,"",IF(OR(D346=$BQ$1,D346=$BR$1,D347=$BQ$1,D347=$BR$1,D348=$BQ$1,D348=$BR$1),0,1)))</f>
        <v/>
      </c>
      <c r="BT346" s="2" t="str">
        <f>IF($A346&gt;='DB_FG_243way_Regular Symbol'!G$16,"",IF(E346=0,"",IF(OR(E346=$BQ$1,E346=$BR$1,E347=$BQ$1,E347=$BR$1,E348=$BQ$1,E348=$BR$1),0,1)))</f>
        <v/>
      </c>
      <c r="BU346" s="2" t="str">
        <f>IF($A346&gt;='DB_FG_243way_Regular Symbol'!H$16,"",IF(F346=0,"",IF(OR(F346=$BQ$1,F346=$BR$1,F347=$BQ$1,F347=$BR$1,F348=$BQ$1,F348=$BR$1),0,1)))</f>
        <v/>
      </c>
      <c r="BW346" s="2" t="str">
        <f>IF($A346&gt;='DB_FG_243way_Regular Symbol'!D$16,"",IF(B346=0,"",IF(OR(B346=$BW$1,B347=$BW$1,B348=$BW$1,B346=$BX$1,B347=$BX$1,B348=$BX$1),0,1)))</f>
        <v/>
      </c>
      <c r="BX346" s="2" t="str">
        <f>IF($A346&gt;='DB_FG_243way_Regular Symbol'!E$16,"",IF(C346=0,"",IF(OR(C346=$BW$1,C347=$BW$1,C348=$BW$1,C346=$BX$1,C347=$BX$1,C348=$BX$1),0,1)))</f>
        <v/>
      </c>
      <c r="BY346" s="2" t="str">
        <f>IF($A346&gt;='DB_FG_243way_Regular Symbol'!F$16,"",IF(D346=0,"",IF(OR(D346=$BW$1,D347=$BW$1,D348=$BW$1,D346=$BX$1,D347=$BX$1,D348=$BX$1),0,1)))</f>
        <v/>
      </c>
      <c r="BZ346" s="2" t="str">
        <f>IF($A346&gt;='DB_FG_243way_Regular Symbol'!G$16,"",IF(E346=0,"",IF(OR(E346=$BW$1,E347=$BW$1,E348=$BW$1,E346=$BX$1,E347=$BX$1,E348=$BX$1),0,1)))</f>
        <v/>
      </c>
      <c r="CA346" s="2" t="str">
        <f>IF($A346&gt;='DB_FG_243way_Regular Symbol'!H$16,"",IF(F346=0,"",IF(OR(F346=$BW$1,F347=$BW$1,F348=$BW$1,F346=$BX$1,F347=$BX$1,F348=$BX$1),0,1)))</f>
        <v/>
      </c>
      <c r="CC346" s="2" t="str">
        <f>IF($A346&gt;='DB_FG_243way_Regular Symbol'!D$16,"",IF(B346=0,"",IF(OR(B346=$BW$1,B347=$BW$1,B348=$BW$1,B346=$CD$1,B347=$CD$1,B348=$CD$1),0,1)))</f>
        <v/>
      </c>
      <c r="CD346" s="2" t="str">
        <f>IF($A346&gt;='DB_FG_243way_Regular Symbol'!E$16,"",IF(C346=0,"",IF(OR(C346=$BW$1,C347=$BW$1,C348=$BW$1,C346=$CD$1,C347=$CD$1,C348=$CD$1),0,1)))</f>
        <v/>
      </c>
      <c r="CE346" s="2" t="str">
        <f>IF($A346&gt;='DB_FG_243way_Regular Symbol'!F$16,"",IF(D346=0,"",IF(OR(D346=$BW$1,D347=$BW$1,D348=$BW$1,D346=$CD$1,D347=$CD$1,D348=$CD$1),0,1)))</f>
        <v/>
      </c>
      <c r="CF346" s="2" t="str">
        <f>IF($A346&gt;='DB_FG_243way_Regular Symbol'!G$16,"",IF(E346=0,"",IF(OR(E346=$BW$1,E347=$BW$1,E348=$BW$1,E346=$CD$1,E347=$CD$1,E348=$CD$1),0,1)))</f>
        <v/>
      </c>
      <c r="CG346" s="2" t="str">
        <f>IF($A346&gt;='DB_FG_243way_Regular Symbol'!H$16,"",IF(F346=0,"",IF(OR(F346=$BW$1,F347=$BW$1,F348=$BW$1,F346=$CD$1,F347=$CD$1,F348=$CD$1),0,1)))</f>
        <v/>
      </c>
      <c r="CI346" s="2" t="str">
        <f>IF($A346&gt;='DB_FG_243way_Regular Symbol'!D$16,"",IF(B346=0,"",IF(OR(B346=$BW$1,B347=$BW$1,B348=$BW$1,B346=$CJ$1,B347=$CJ$1,B348=$CJ$1),0,1)))</f>
        <v/>
      </c>
      <c r="CJ346" s="2" t="str">
        <f>IF($A346&gt;='DB_FG_243way_Regular Symbol'!E$16,"",IF(C346=0,"",IF(OR(C346=$BW$1,C347=$BW$1,C348=$BW$1,C346=$CJ$1,C347=$CJ$1,C348=$CJ$1),0,1)))</f>
        <v/>
      </c>
      <c r="CK346" s="2" t="str">
        <f>IF($A346&gt;='DB_FG_243way_Regular Symbol'!F$16,"",IF(D346=0,"",IF(OR(D346=$BW$1,D347=$BW$1,D348=$BW$1,D346=$CJ$1,D347=$CJ$1,D348=$CJ$1),0,1)))</f>
        <v/>
      </c>
      <c r="CL346" s="2" t="str">
        <f>IF($A346&gt;='DB_FG_243way_Regular Symbol'!G$16,"",IF(E346=0,"",IF(OR(E346=$BW$1,E347=$BW$1,E348=$BW$1,E346=$CJ$1,E347=$CJ$1,E348=$CJ$1),0,1)))</f>
        <v/>
      </c>
      <c r="CM346" s="2" t="str">
        <f>IF($A346&gt;='DB_FG_243way_Regular Symbol'!H$16,"",IF(F346=0,"",IF(OR(F346=$BW$1,F347=$BW$1,F348=$BW$1,F346=$CJ$1,F347=$CJ$1,F348=$CJ$1),0,1)))</f>
        <v/>
      </c>
      <c r="CO346" s="2" t="str">
        <f>IF($A346&gt;='DB_FG_243way_Regular Symbol'!D$16,"",IF(B346=0,"",IF(OR(B346=$BW$1,B347=$BW$1,B348=$BW$1,B346=$CP$1,B347=$CP$1,B348=$CP$1),0,1)))</f>
        <v/>
      </c>
      <c r="CP346" s="2" t="str">
        <f>IF($A346&gt;='DB_FG_243way_Regular Symbol'!E$16,"",IF(C346=0,"",IF(OR(C346=$BW$1,C347=$BW$1,C348=$BW$1,C346=$CP$1,C347=$CP$1,C348=$CP$1),0,1)))</f>
        <v/>
      </c>
      <c r="CQ346" s="2" t="str">
        <f>IF($A346&gt;='DB_FG_243way_Regular Symbol'!F$16,"",IF(D346=0,"",IF(OR(D346=$BW$1,D347=$BW$1,D348=$BW$1,D346=$CP$1,D347=$CP$1,D348=$CP$1),0,1)))</f>
        <v/>
      </c>
      <c r="CR346" s="2" t="str">
        <f>IF($A346&gt;='DB_FG_243way_Regular Symbol'!G$16,"",IF(E346=0,"",IF(OR(E346=$BW$1,E347=$BW$1,E348=$BW$1,E346=$CP$1,E347=$CP$1,E348=$CP$1),0,1)))</f>
        <v/>
      </c>
      <c r="CS346" s="2" t="str">
        <f>IF($A346&gt;='DB_FG_243way_Regular Symbol'!H$16,"",IF(F346=0,"",IF(OR(F346=$BW$1,F347=$BW$1,F348=$BW$1,F346=$CP$1,F347=$CP$1,F348=$CP$1),0,1)))</f>
        <v/>
      </c>
      <c r="CU346" s="2" t="str">
        <f>IF($A346&gt;='DB_FG_243way_Regular Symbol'!D$16,"",IF(B346=0,"",IF(OR(B346=$BW$1,B347=$BW$1,B348=$BW$1,B346=$CV$1,B347=$CV$1,B348=$CV$1),0,1)))</f>
        <v/>
      </c>
      <c r="CV346" s="2" t="str">
        <f>IF($A346&gt;='DB_FG_243way_Regular Symbol'!E$16,"",IF(C346=0,"",IF(OR(C346=$BW$1,C347=$BW$1,C348=$BW$1,C346=$CV$1,C347=$CV$1,C348=$CV$1),0,1)))</f>
        <v/>
      </c>
      <c r="CW346" s="2" t="str">
        <f>IF($A346&gt;='DB_FG_243way_Regular Symbol'!F$16,"",IF(D346=0,"",IF(OR(D346=$BW$1,D347=$BW$1,D348=$BW$1,D346=$CV$1,D347=$CV$1,D348=$CV$1),0,1)))</f>
        <v/>
      </c>
      <c r="CX346" s="2" t="str">
        <f>IF($A346&gt;='DB_FG_243way_Regular Symbol'!G$16,"",IF(E346=0,"",IF(OR(E346=$BW$1,E347=$BW$1,E348=$BW$1,E346=$CV$1,E347=$CV$1,E348=$CV$1),0,1)))</f>
        <v/>
      </c>
      <c r="CY346" s="2" t="str">
        <f>IF($A346&gt;='DB_FG_243way_Regular Symbol'!H$16,"",IF(F346=0,"",IF(OR(F346=$BW$1,F347=$BW$1,F348=$BW$1,F346=$CV$1,F347=$CV$1,F348=$CV$1),0,1)))</f>
        <v/>
      </c>
    </row>
    <row r="347" spans="1:103">
      <c r="A347" s="341">
        <f>IF('DB_FG_243way_Regular Symbol'!L346="","",'DB_FG_243way_Regular Symbol'!L346)</f>
        <v>343</v>
      </c>
      <c r="B347" s="184" t="str">
        <f>IF('DB_FG_243way_Regular Symbol'!M346="",
IF($A347-'DB_FG_243way_Regular Symbol'!D$16&gt;='DB_FG_243way_RegularＸ_W()'!B$2-1,"",VLOOKUP($A347-'DB_FG_243way_Regular Symbol'!D$16,'DB_FG_243way_Regular Symbol'!$L$3:$Q$99,'DB_FG_243way_RegularＸ_W()'!B$3+1,FALSE)),
'DB_FG_243way_Regular Symbol'!M346)</f>
        <v/>
      </c>
      <c r="C347" s="184" t="str">
        <f>IF('DB_FG_243way_Regular Symbol'!N346="",
IF($A347-'DB_FG_243way_Regular Symbol'!E$16&gt;='DB_FG_243way_RegularＸ_W()'!C$2-1,"",VLOOKUP($A347-'DB_FG_243way_Regular Symbol'!E$16,'DB_FG_243way_Regular Symbol'!$L$3:$Q$99,'DB_FG_243way_RegularＸ_W()'!C$3+1,FALSE)),
'DB_FG_243way_Regular Symbol'!N346)</f>
        <v/>
      </c>
      <c r="D347" s="184" t="str">
        <f>IF('DB_FG_243way_Regular Symbol'!O346="",
IF($A347-'DB_FG_243way_Regular Symbol'!F$16&gt;='DB_FG_243way_RegularＸ_W()'!D$2-1,"",VLOOKUP($A347-'DB_FG_243way_Regular Symbol'!F$16,'DB_FG_243way_Regular Symbol'!$L$3:$Q$99,'DB_FG_243way_RegularＸ_W()'!D$3+1,FALSE)),
'DB_FG_243way_Regular Symbol'!O346)</f>
        <v/>
      </c>
      <c r="E347" s="184" t="str">
        <f>IF('DB_FG_243way_Regular Symbol'!P346="",
IF($A347-'DB_FG_243way_Regular Symbol'!G$16&gt;='DB_FG_243way_RegularＸ_W()'!E$2-1,"",VLOOKUP($A347-'DB_FG_243way_Regular Symbol'!G$16,'DB_FG_243way_Regular Symbol'!$L$3:$Q$99,'DB_FG_243way_RegularＸ_W()'!E$3+1,FALSE)),
'DB_FG_243way_Regular Symbol'!P346)</f>
        <v/>
      </c>
      <c r="F347" s="358" t="str">
        <f>IF('DB_FG_243way_Regular Symbol'!Q346="",
IF($A347-'DB_FG_243way_Regular Symbol'!H$16&gt;='DB_FG_243way_RegularＸ_W()'!F$2-1,"",VLOOKUP($A347-'DB_FG_243way_Regular Symbol'!H$16,'DB_FG_243way_Regular Symbol'!$L$3:$Q$99,'DB_FG_243way_RegularＸ_W()'!F$3+1,FALSE)),
'DB_FG_243way_Regular Symbol'!Q346)</f>
        <v/>
      </c>
      <c r="O347" s="342" t="str">
        <f>IF($A347&gt;='DB_FG_243way_Regular Symbol'!D$16,"",IF(B347=0,"",IF(OR(B347=$O$1,B347=$P$1,B348=$O$1,B348=$P$1,B349=$O$1,B349=$P$1),0,1)))</f>
        <v/>
      </c>
      <c r="P347" s="2" t="str">
        <f>IF($A347&gt;='DB_FG_243way_Regular Symbol'!E$16,"",IF(C347=0,"",IF(OR(C347=$O$1,C347=$P$1,C348=$O$1,C348=$P$1,C349=$O$1,C349=$P$1),0,1)))</f>
        <v/>
      </c>
      <c r="Q347" s="2" t="str">
        <f>IF($A347&gt;='DB_FG_243way_Regular Symbol'!F$16,"",IF(D347=0,"",IF(OR(D347=$O$1,D347=$P$1,D348=$O$1,D348=$P$1,D349=$O$1,D349=$P$1),0,1)))</f>
        <v/>
      </c>
      <c r="R347" s="2" t="str">
        <f>IF($A347&gt;='DB_FG_243way_Regular Symbol'!G$16,"",IF(E347=0,"",IF(OR(E347=$O$1,E347=$P$1,E348=$O$1,E348=$P$1,E349=$O$1,E349=$P$1),0,1)))</f>
        <v/>
      </c>
      <c r="S347" s="128" t="str">
        <f>IF($A347&gt;='DB_FG_243way_Regular Symbol'!H$16,"",IF(F347=0,"",IF(OR(F347=$O$1,F347=$P$1,F348=$O$1,F348=$P$1,F349=$O$1,F349=$P$1),0,1)))</f>
        <v/>
      </c>
      <c r="U347" s="342" t="str">
        <f>IF($A347&gt;='DB_FG_243way_Regular Symbol'!D$16,"",IF(B347=0,"",IF(OR(B347=$U$1,B347=$V$1,B348=$U$1,B348=$V$1,B349=$U$1,B349=$V$1),0,1)))</f>
        <v/>
      </c>
      <c r="V347" s="2" t="str">
        <f>IF($A347&gt;='DB_FG_243way_Regular Symbol'!E$16,"",IF(C347=0,"",IF(OR(C347=$U$1,C347=$V$1,C348=$U$1,C348=$V$1,C349=$U$1,C349=$V$1),0,1)))</f>
        <v/>
      </c>
      <c r="W347" s="2" t="str">
        <f>IF($A347&gt;='DB_FG_243way_Regular Symbol'!F$16,"",IF(D347=0,"",IF(OR(D347=$U$1,D347=$V$1,D348=$U$1,D348=$V$1,D349=$U$1,D349=$V$1),0,1)))</f>
        <v/>
      </c>
      <c r="X347" s="2" t="str">
        <f>IF($A347&gt;='DB_FG_243way_Regular Symbol'!G$16,"",IF(E347=0,"",IF(OR(E347=$U$1,E347=$V$1,E348=$U$1,E348=$V$1,E349=$U$1,E349=$V$1),0,1)))</f>
        <v/>
      </c>
      <c r="Y347" s="128" t="str">
        <f>IF($A347&gt;='DB_FG_243way_Regular Symbol'!H$16,"",IF(F347=0,"",IF(OR(F347=$U$1,F347=$V$1,F348=$U$1,F348=$V$1,F349=$U$1,F349=$V$1),0,1)))</f>
        <v/>
      </c>
      <c r="AA347" s="342" t="str">
        <f>IF($A347&gt;='DB_FG_243way_Regular Symbol'!D$16,"",IF(B347=0,"",IF(OR(B347=$AA$1,B347=$AB$1,B348=$AA$1,B348=$AB$1,B349=$AA$1,,B349=$AB$1),0,1)))</f>
        <v/>
      </c>
      <c r="AB347" s="2" t="str">
        <f>IF($A347&gt;='DB_FG_243way_Regular Symbol'!E$16,"",IF(C347=0,"",IF(OR(C347=$AA$1,C347=$AB$1,C348=$AA$1,C348=$AB$1,C349=$AA$1,,C349=$AB$1),0,1)))</f>
        <v/>
      </c>
      <c r="AC347" s="2" t="str">
        <f>IF($A347&gt;='DB_FG_243way_Regular Symbol'!F$16,"",IF(D347=0,"",IF(OR(D347=$AA$1,D347=$AB$1,D348=$AA$1,D348=$AB$1,D349=$AA$1,,D349=$AB$1),0,1)))</f>
        <v/>
      </c>
      <c r="AD347" s="2" t="str">
        <f>IF($A347&gt;='DB_FG_243way_Regular Symbol'!G$16,"",IF(E347=0,"",IF(OR(E347=$AA$1,E347=$AB$1,E348=$AA$1,E348=$AB$1,E349=$AA$1,,E349=$AB$1),0,1)))</f>
        <v/>
      </c>
      <c r="AE347" s="128" t="str">
        <f>IF($A347&gt;='DB_FG_243way_Regular Symbol'!H$16,"",IF(F347=0,"",IF(OR(F347=$AA$1,F347=$AB$1,F348=$AA$1,F348=$AB$1,F349=$AA$1,,F349=$AB$1),0,1)))</f>
        <v/>
      </c>
      <c r="AG347" s="342" t="str">
        <f>IF($A347&gt;='DB_FG_243way_Regular Symbol'!D$16,"",IF(B347=0,"",IF(OR(B347=$AG$1,B347=$AH$1,B348=$AG$1,B348=$AH$1,B349=$AG$1,B349=$AH$1),0,1)))</f>
        <v/>
      </c>
      <c r="AH347" s="2" t="str">
        <f>IF($A347&gt;='DB_FG_243way_Regular Symbol'!E$16,"",IF(C347=0,"",IF(OR(C347=$AG$1,C347=$AH$1,C348=$AG$1,C348=$AH$1,C349=$AG$1,C349=$AH$1),0,1)))</f>
        <v/>
      </c>
      <c r="AI347" s="2" t="str">
        <f>IF($A347&gt;='DB_FG_243way_Regular Symbol'!F$16,"",IF(D347=0,"",IF(OR(D347=$AG$1,D347=$AH$1,D348=$AG$1,D348=$AH$1,D349=$AG$1,D349=$AH$1),0,1)))</f>
        <v/>
      </c>
      <c r="AJ347" s="2" t="str">
        <f>IF($A347&gt;='DB_FG_243way_Regular Symbol'!G$16,"",IF(E347=0,"",IF(OR(E347=$AG$1,E347=$AH$1,E348=$AG$1,E348=$AH$1,E349=$AG$1,E349=$AH$1),0,1)))</f>
        <v/>
      </c>
      <c r="AK347" s="128" t="str">
        <f>IF($A347&gt;='DB_FG_243way_Regular Symbol'!H$16,"",IF(F347=0,"",IF(OR(F347=$AG$1,F347=$AH$1,F348=$AG$1,F348=$AH$1,F349=$AG$1,F349=$AH$1),0,1)))</f>
        <v/>
      </c>
      <c r="AM347" s="342" t="str">
        <f>IF($A347&gt;='DB_FG_243way_Regular Symbol'!D$16,"",IF(B347=0,"",IF(OR(B347=$AM$1,B347=$AN$1,B348=$AM$1,B348=$AN$1,B349=$AM$1,B349=$AN$1),0,1)))</f>
        <v/>
      </c>
      <c r="AN347" s="2" t="str">
        <f>IF($A347&gt;='DB_FG_243way_Regular Symbol'!E$16,"",IF(C347=0,"",IF(OR(C347=$AM$1,C347=$AN$1,C348=$AM$1,C348=$AN$1,C349=$AM$1,C349=$AN$1),0,1)))</f>
        <v/>
      </c>
      <c r="AO347" s="2" t="str">
        <f>IF($A347&gt;='DB_FG_243way_Regular Symbol'!F$16,"",IF(D347=0,"",IF(OR(D347=$AM$1,D347=$AN$1,D348=$AM$1,D348=$AN$1,D349=$AM$1,D349=$AN$1),0,1)))</f>
        <v/>
      </c>
      <c r="AP347" s="2" t="str">
        <f>IF($A347&gt;='DB_FG_243way_Regular Symbol'!G$16,"",IF(E347=0,"",IF(OR(E347=$AM$1,E347=$AN$1,E348=$AM$1,E348=$AN$1,E349=$AM$1,E349=$AN$1),0,1)))</f>
        <v/>
      </c>
      <c r="AQ347" s="128" t="str">
        <f>IF($A347&gt;='DB_FG_243way_Regular Symbol'!H$16,"",IF(F347=0,"",IF(OR(F347=$AM$1,F347=$AN$1,F348=$AM$1,F348=$AN$1,F349=$AM$1,F349=$AN$1),0,1)))</f>
        <v/>
      </c>
      <c r="AS347" s="342" t="str">
        <f>IF($A347&gt;='DB_FG_243way_Regular Symbol'!D$16,"",IF(B347=0,"",IF(OR(B347=$AM$1,B347=$AT$1,B348=$AM$1,B348=$AT$1,B349=$AM$1,B349=$AT$1),0,1)))</f>
        <v/>
      </c>
      <c r="AT347" s="2" t="str">
        <f>IF($A347&gt;='DB_FG_243way_Regular Symbol'!E$16,"",IF(C347=0,"",IF(OR(C347=$AM$1,C347=$AT$1,C348=$AM$1,C348=$AT$1,C349=$AM$1,C349=$AT$1),0,1)))</f>
        <v/>
      </c>
      <c r="AU347" s="2" t="str">
        <f>IF($A347&gt;='DB_FG_243way_Regular Symbol'!F$16,"",IF(D347=0,"",IF(OR(D347=$AM$1,D347=$AT$1,D348=$AM$1,D348=$AT$1,D349=$AM$1,D349=$AT$1),0,1)))</f>
        <v/>
      </c>
      <c r="AV347" s="2" t="str">
        <f>IF($A347&gt;='DB_FG_243way_Regular Symbol'!G$16,"",IF(E347=0,"",IF(OR(E347=$AM$1,E347=$AT$1,E348=$AM$1,E348=$AT$1,E349=$AM$1,E349=$AT$1),0,1)))</f>
        <v/>
      </c>
      <c r="AW347" s="128" t="str">
        <f>IF($A347&gt;='DB_FG_243way_Regular Symbol'!H$16,"",IF(F347=0,"",IF(OR(F347=$AM$1,F347=$AT$1,F348=$AM$1,F348=$AT$1,F349=$AM$1,F349=$AT$1),0,1)))</f>
        <v/>
      </c>
      <c r="AY347" s="342" t="str">
        <f>IF($A347&gt;='DB_FG_243way_Regular Symbol'!D$16,"",IF(B347=0,"",IF(OR(B347=$AM$1,B347=$AZ$1,B348=$AM$1,B348=$AZ$1,B349=$AM$1,B349=$AZ$1),0,1)))</f>
        <v/>
      </c>
      <c r="AZ347" s="2" t="str">
        <f>IF($A347&gt;='DB_FG_243way_Regular Symbol'!E$16,"",IF(C347=0,"",IF(OR(C347=$AM$1,C347=$AZ$1,C348=$AM$1,C348=$AZ$1,C349=$AM$1,C349=$AZ$1),0,1)))</f>
        <v/>
      </c>
      <c r="BA347" s="2" t="str">
        <f>IF($A347&gt;='DB_FG_243way_Regular Symbol'!F$16,"",IF(D347=0,"",IF(OR(D347=$AM$1,D347=$AZ$1,D348=$AM$1,D348=$AZ$1,D349=$AM$1,D349=$AZ$1),0,1)))</f>
        <v/>
      </c>
      <c r="BB347" s="2" t="str">
        <f>IF($A347&gt;='DB_FG_243way_Regular Symbol'!G$16,"",IF(E347=0,"",IF(OR(E347=$AM$1,E347=$AZ$1,E348=$AM$1,E348=$AZ$1,E349=$AM$1,E349=$AZ$1),0,1)))</f>
        <v/>
      </c>
      <c r="BC347" s="128" t="str">
        <f>IF($A347&gt;='DB_FG_243way_Regular Symbol'!H$16,"",IF(F347=0,"",IF(OR(F347=$AM$1,F347=$AZ$1,F348=$AM$1,F348=$AZ$1,F349=$AM$1,F349=$AZ$1),0,1)))</f>
        <v/>
      </c>
      <c r="BE347" s="342"/>
      <c r="BF347" s="2"/>
      <c r="BG347" s="2" t="str">
        <f>IF($A347&gt;='DB_FG_243way_Regular Symbol'!F$16,"",IF(D347=0,"",COUNTIF(D347:D349,$BF$1)))</f>
        <v/>
      </c>
      <c r="BH347" s="2" t="str">
        <f>IF($A347&gt;='DB_FG_243way_Regular Symbol'!G$16,"",IF(E347=0,"",COUNTIF(E347:E349,$BF$1)))</f>
        <v/>
      </c>
      <c r="BI347" s="2" t="str">
        <f>IF($A347&gt;='DB_FG_243way_Regular Symbol'!H$16,"",IF(F347=0,"",COUNTIF(F347:F349,$BF$1)))</f>
        <v/>
      </c>
      <c r="BK347" s="342"/>
      <c r="BL347" s="2"/>
      <c r="BM347" s="2" t="str">
        <f>IF($A347&gt;='DB_FG_243way_Regular Symbol'!F$16,"",IF(D347=0,"",IF(OR(D347=$AM$1,D347=$BL$1,D348=$AM$1,D348=$BL$1,D349=$AM$1,D349=$BL$1),0,1)))</f>
        <v/>
      </c>
      <c r="BN347" s="2" t="str">
        <f>IF($A347&gt;='DB_FG_243way_Regular Symbol'!G$16,"",IF(E347=0,"",IF(OR(E347=$AM$1,E347=$BL$1,E348=$AM$1,E348=$BL$1,E349=$AM$1,E349=$BL$1),0,1)))</f>
        <v/>
      </c>
      <c r="BO347" s="128" t="str">
        <f>IF($A347&gt;='DB_FG_243way_Regular Symbol'!H$16,"",IF(F347=0,"",IF(OR(F347=$AM$1,F347=$BL$1,F348=$AM$1,F348=$BL$1,F349=$AM$1,F349=$BL$1),0,1)))</f>
        <v/>
      </c>
      <c r="BQ347" s="2" t="str">
        <f>IF($A347&gt;='DB_FG_243way_Regular Symbol'!D$16,"",IF(B347=0,"",IF(OR(B347=$BQ$1,B347=$BR$1,B348=$BQ$1,B348=$BR$1,B349=$BQ$1,B349=$BR$1),0,1)))</f>
        <v/>
      </c>
      <c r="BR347" s="2" t="str">
        <f>IF($A347&gt;='DB_FG_243way_Regular Symbol'!E$16,"",IF(C347=0,"",IF(OR(C347=$BQ$1,C347=$BR$1,C348=$BQ$1,C348=$BR$1,C349=$BQ$1,C349=$BR$1),0,1)))</f>
        <v/>
      </c>
      <c r="BS347" s="2" t="str">
        <f>IF($A347&gt;='DB_FG_243way_Regular Symbol'!F$16,"",IF(D347=0,"",IF(OR(D347=$BQ$1,D347=$BR$1,D348=$BQ$1,D348=$BR$1,D349=$BQ$1,D349=$BR$1),0,1)))</f>
        <v/>
      </c>
      <c r="BT347" s="2" t="str">
        <f>IF($A347&gt;='DB_FG_243way_Regular Symbol'!G$16,"",IF(E347=0,"",IF(OR(E347=$BQ$1,E347=$BR$1,E348=$BQ$1,E348=$BR$1,E349=$BQ$1,E349=$BR$1),0,1)))</f>
        <v/>
      </c>
      <c r="BU347" s="2" t="str">
        <f>IF($A347&gt;='DB_FG_243way_Regular Symbol'!H$16,"",IF(F347=0,"",IF(OR(F347=$BQ$1,F347=$BR$1,F348=$BQ$1,F348=$BR$1,F349=$BQ$1,F349=$BR$1),0,1)))</f>
        <v/>
      </c>
      <c r="BW347" s="2" t="str">
        <f>IF($A347&gt;='DB_FG_243way_Regular Symbol'!D$16,"",IF(B347=0,"",IF(OR(B347=$BW$1,B348=$BW$1,B349=$BW$1,B347=$BX$1,B348=$BX$1,B349=$BX$1),0,1)))</f>
        <v/>
      </c>
      <c r="BX347" s="2" t="str">
        <f>IF($A347&gt;='DB_FG_243way_Regular Symbol'!E$16,"",IF(C347=0,"",IF(OR(C347=$BW$1,C348=$BW$1,C349=$BW$1,C347=$BX$1,C348=$BX$1,C349=$BX$1),0,1)))</f>
        <v/>
      </c>
      <c r="BY347" s="2" t="str">
        <f>IF($A347&gt;='DB_FG_243way_Regular Symbol'!F$16,"",IF(D347=0,"",IF(OR(D347=$BW$1,D348=$BW$1,D349=$BW$1,D347=$BX$1,D348=$BX$1,D349=$BX$1),0,1)))</f>
        <v/>
      </c>
      <c r="BZ347" s="2" t="str">
        <f>IF($A347&gt;='DB_FG_243way_Regular Symbol'!G$16,"",IF(E347=0,"",IF(OR(E347=$BW$1,E348=$BW$1,E349=$BW$1,E347=$BX$1,E348=$BX$1,E349=$BX$1),0,1)))</f>
        <v/>
      </c>
      <c r="CA347" s="2" t="str">
        <f>IF($A347&gt;='DB_FG_243way_Regular Symbol'!H$16,"",IF(F347=0,"",IF(OR(F347=$BW$1,F348=$BW$1,F349=$BW$1,F347=$BX$1,F348=$BX$1,F349=$BX$1),0,1)))</f>
        <v/>
      </c>
      <c r="CC347" s="2" t="str">
        <f>IF($A347&gt;='DB_FG_243way_Regular Symbol'!D$16,"",IF(B347=0,"",IF(OR(B347=$BW$1,B348=$BW$1,B349=$BW$1,B347=$CD$1,B348=$CD$1,B349=$CD$1),0,1)))</f>
        <v/>
      </c>
      <c r="CD347" s="2" t="str">
        <f>IF($A347&gt;='DB_FG_243way_Regular Symbol'!E$16,"",IF(C347=0,"",IF(OR(C347=$BW$1,C348=$BW$1,C349=$BW$1,C347=$CD$1,C348=$CD$1,C349=$CD$1),0,1)))</f>
        <v/>
      </c>
      <c r="CE347" s="2" t="str">
        <f>IF($A347&gt;='DB_FG_243way_Regular Symbol'!F$16,"",IF(D347=0,"",IF(OR(D347=$BW$1,D348=$BW$1,D349=$BW$1,D347=$CD$1,D348=$CD$1,D349=$CD$1),0,1)))</f>
        <v/>
      </c>
      <c r="CF347" s="2" t="str">
        <f>IF($A347&gt;='DB_FG_243way_Regular Symbol'!G$16,"",IF(E347=0,"",IF(OR(E347=$BW$1,E348=$BW$1,E349=$BW$1,E347=$CD$1,E348=$CD$1,E349=$CD$1),0,1)))</f>
        <v/>
      </c>
      <c r="CG347" s="2" t="str">
        <f>IF($A347&gt;='DB_FG_243way_Regular Symbol'!H$16,"",IF(F347=0,"",IF(OR(F347=$BW$1,F348=$BW$1,F349=$BW$1,F347=$CD$1,F348=$CD$1,F349=$CD$1),0,1)))</f>
        <v/>
      </c>
      <c r="CI347" s="2" t="str">
        <f>IF($A347&gt;='DB_FG_243way_Regular Symbol'!D$16,"",IF(B347=0,"",IF(OR(B347=$BW$1,B348=$BW$1,B349=$BW$1,B347=$CJ$1,B348=$CJ$1,B349=$CJ$1),0,1)))</f>
        <v/>
      </c>
      <c r="CJ347" s="2" t="str">
        <f>IF($A347&gt;='DB_FG_243way_Regular Symbol'!E$16,"",IF(C347=0,"",IF(OR(C347=$BW$1,C348=$BW$1,C349=$BW$1,C347=$CJ$1,C348=$CJ$1,C349=$CJ$1),0,1)))</f>
        <v/>
      </c>
      <c r="CK347" s="2" t="str">
        <f>IF($A347&gt;='DB_FG_243way_Regular Symbol'!F$16,"",IF(D347=0,"",IF(OR(D347=$BW$1,D348=$BW$1,D349=$BW$1,D347=$CJ$1,D348=$CJ$1,D349=$CJ$1),0,1)))</f>
        <v/>
      </c>
      <c r="CL347" s="2" t="str">
        <f>IF($A347&gt;='DB_FG_243way_Regular Symbol'!G$16,"",IF(E347=0,"",IF(OR(E347=$BW$1,E348=$BW$1,E349=$BW$1,E347=$CJ$1,E348=$CJ$1,E349=$CJ$1),0,1)))</f>
        <v/>
      </c>
      <c r="CM347" s="2" t="str">
        <f>IF($A347&gt;='DB_FG_243way_Regular Symbol'!H$16,"",IF(F347=0,"",IF(OR(F347=$BW$1,F348=$BW$1,F349=$BW$1,F347=$CJ$1,F348=$CJ$1,F349=$CJ$1),0,1)))</f>
        <v/>
      </c>
      <c r="CO347" s="2" t="str">
        <f>IF($A347&gt;='DB_FG_243way_Regular Symbol'!D$16,"",IF(B347=0,"",IF(OR(B347=$BW$1,B348=$BW$1,B349=$BW$1,B347=$CP$1,B348=$CP$1,B349=$CP$1),0,1)))</f>
        <v/>
      </c>
      <c r="CP347" s="2" t="str">
        <f>IF($A347&gt;='DB_FG_243way_Regular Symbol'!E$16,"",IF(C347=0,"",IF(OR(C347=$BW$1,C348=$BW$1,C349=$BW$1,C347=$CP$1,C348=$CP$1,C349=$CP$1),0,1)))</f>
        <v/>
      </c>
      <c r="CQ347" s="2" t="str">
        <f>IF($A347&gt;='DB_FG_243way_Regular Symbol'!F$16,"",IF(D347=0,"",IF(OR(D347=$BW$1,D348=$BW$1,D349=$BW$1,D347=$CP$1,D348=$CP$1,D349=$CP$1),0,1)))</f>
        <v/>
      </c>
      <c r="CR347" s="2" t="str">
        <f>IF($A347&gt;='DB_FG_243way_Regular Symbol'!G$16,"",IF(E347=0,"",IF(OR(E347=$BW$1,E348=$BW$1,E349=$BW$1,E347=$CP$1,E348=$CP$1,E349=$CP$1),0,1)))</f>
        <v/>
      </c>
      <c r="CS347" s="2" t="str">
        <f>IF($A347&gt;='DB_FG_243way_Regular Symbol'!H$16,"",IF(F347=0,"",IF(OR(F347=$BW$1,F348=$BW$1,F349=$BW$1,F347=$CP$1,F348=$CP$1,F349=$CP$1),0,1)))</f>
        <v/>
      </c>
      <c r="CU347" s="2" t="str">
        <f>IF($A347&gt;='DB_FG_243way_Regular Symbol'!D$16,"",IF(B347=0,"",IF(OR(B347=$BW$1,B348=$BW$1,B349=$BW$1,B347=$CV$1,B348=$CV$1,B349=$CV$1),0,1)))</f>
        <v/>
      </c>
      <c r="CV347" s="2" t="str">
        <f>IF($A347&gt;='DB_FG_243way_Regular Symbol'!E$16,"",IF(C347=0,"",IF(OR(C347=$BW$1,C348=$BW$1,C349=$BW$1,C347=$CV$1,C348=$CV$1,C349=$CV$1),0,1)))</f>
        <v/>
      </c>
      <c r="CW347" s="2" t="str">
        <f>IF($A347&gt;='DB_FG_243way_Regular Symbol'!F$16,"",IF(D347=0,"",IF(OR(D347=$BW$1,D348=$BW$1,D349=$BW$1,D347=$CV$1,D348=$CV$1,D349=$CV$1),0,1)))</f>
        <v/>
      </c>
      <c r="CX347" s="2" t="str">
        <f>IF($A347&gt;='DB_FG_243way_Regular Symbol'!G$16,"",IF(E347=0,"",IF(OR(E347=$BW$1,E348=$BW$1,E349=$BW$1,E347=$CV$1,E348=$CV$1,E349=$CV$1),0,1)))</f>
        <v/>
      </c>
      <c r="CY347" s="2" t="str">
        <f>IF($A347&gt;='DB_FG_243way_Regular Symbol'!H$16,"",IF(F347=0,"",IF(OR(F347=$BW$1,F348=$BW$1,F349=$BW$1,F347=$CV$1,F348=$CV$1,F349=$CV$1),0,1)))</f>
        <v/>
      </c>
    </row>
    <row r="348" spans="1:103">
      <c r="A348" s="341">
        <f>IF('DB_FG_243way_Regular Symbol'!L347="","",'DB_FG_243way_Regular Symbol'!L347)</f>
        <v>344</v>
      </c>
      <c r="B348" s="184" t="str">
        <f>IF('DB_FG_243way_Regular Symbol'!M347="",
IF($A348-'DB_FG_243way_Regular Symbol'!D$16&gt;='DB_FG_243way_RegularＸ_W()'!B$2-1,"",VLOOKUP($A348-'DB_FG_243way_Regular Symbol'!D$16,'DB_FG_243way_Regular Symbol'!$L$3:$Q$99,'DB_FG_243way_RegularＸ_W()'!B$3+1,FALSE)),
'DB_FG_243way_Regular Symbol'!M347)</f>
        <v/>
      </c>
      <c r="C348" s="184" t="str">
        <f>IF('DB_FG_243way_Regular Symbol'!N347="",
IF($A348-'DB_FG_243way_Regular Symbol'!E$16&gt;='DB_FG_243way_RegularＸ_W()'!C$2-1,"",VLOOKUP($A348-'DB_FG_243way_Regular Symbol'!E$16,'DB_FG_243way_Regular Symbol'!$L$3:$Q$99,'DB_FG_243way_RegularＸ_W()'!C$3+1,FALSE)),
'DB_FG_243way_Regular Symbol'!N347)</f>
        <v/>
      </c>
      <c r="D348" s="184" t="str">
        <f>IF('DB_FG_243way_Regular Symbol'!O347="",
IF($A348-'DB_FG_243way_Regular Symbol'!F$16&gt;='DB_FG_243way_RegularＸ_W()'!D$2-1,"",VLOOKUP($A348-'DB_FG_243way_Regular Symbol'!F$16,'DB_FG_243way_Regular Symbol'!$L$3:$Q$99,'DB_FG_243way_RegularＸ_W()'!D$3+1,FALSE)),
'DB_FG_243way_Regular Symbol'!O347)</f>
        <v/>
      </c>
      <c r="E348" s="184" t="str">
        <f>IF('DB_FG_243way_Regular Symbol'!P347="",
IF($A348-'DB_FG_243way_Regular Symbol'!G$16&gt;='DB_FG_243way_RegularＸ_W()'!E$2-1,"",VLOOKUP($A348-'DB_FG_243way_Regular Symbol'!G$16,'DB_FG_243way_Regular Symbol'!$L$3:$Q$99,'DB_FG_243way_RegularＸ_W()'!E$3+1,FALSE)),
'DB_FG_243way_Regular Symbol'!P347)</f>
        <v/>
      </c>
      <c r="F348" s="358" t="str">
        <f>IF('DB_FG_243way_Regular Symbol'!Q347="",
IF($A348-'DB_FG_243way_Regular Symbol'!H$16&gt;='DB_FG_243way_RegularＸ_W()'!F$2-1,"",VLOOKUP($A348-'DB_FG_243way_Regular Symbol'!H$16,'DB_FG_243way_Regular Symbol'!$L$3:$Q$99,'DB_FG_243way_RegularＸ_W()'!F$3+1,FALSE)),
'DB_FG_243way_Regular Symbol'!Q347)</f>
        <v/>
      </c>
      <c r="O348" s="342" t="str">
        <f>IF($A348&gt;='DB_FG_243way_Regular Symbol'!D$16,"",IF(B348=0,"",IF(OR(B348=$O$1,B348=$P$1,B349=$O$1,B349=$P$1,B350=$O$1,B350=$P$1),0,1)))</f>
        <v/>
      </c>
      <c r="P348" s="2" t="str">
        <f>IF($A348&gt;='DB_FG_243way_Regular Symbol'!E$16,"",IF(C348=0,"",IF(OR(C348=$O$1,C348=$P$1,C349=$O$1,C349=$P$1,C350=$O$1,C350=$P$1),0,1)))</f>
        <v/>
      </c>
      <c r="Q348" s="2" t="str">
        <f>IF($A348&gt;='DB_FG_243way_Regular Symbol'!F$16,"",IF(D348=0,"",IF(OR(D348=$O$1,D348=$P$1,D349=$O$1,D349=$P$1,D350=$O$1,D350=$P$1),0,1)))</f>
        <v/>
      </c>
      <c r="R348" s="2" t="str">
        <f>IF($A348&gt;='DB_FG_243way_Regular Symbol'!G$16,"",IF(E348=0,"",IF(OR(E348=$O$1,E348=$P$1,E349=$O$1,E349=$P$1,E350=$O$1,E350=$P$1),0,1)))</f>
        <v/>
      </c>
      <c r="S348" s="128" t="str">
        <f>IF($A348&gt;='DB_FG_243way_Regular Symbol'!H$16,"",IF(F348=0,"",IF(OR(F348=$O$1,F348=$P$1,F349=$O$1,F349=$P$1,F350=$O$1,F350=$P$1),0,1)))</f>
        <v/>
      </c>
      <c r="U348" s="342" t="str">
        <f>IF($A348&gt;='DB_FG_243way_Regular Symbol'!D$16,"",IF(B348=0,"",IF(OR(B348=$U$1,B348=$V$1,B349=$U$1,B349=$V$1,B350=$U$1,B350=$V$1),0,1)))</f>
        <v/>
      </c>
      <c r="V348" s="2" t="str">
        <f>IF($A348&gt;='DB_FG_243way_Regular Symbol'!E$16,"",IF(C348=0,"",IF(OR(C348=$U$1,C348=$V$1,C349=$U$1,C349=$V$1,C350=$U$1,C350=$V$1),0,1)))</f>
        <v/>
      </c>
      <c r="W348" s="2" t="str">
        <f>IF($A348&gt;='DB_FG_243way_Regular Symbol'!F$16,"",IF(D348=0,"",IF(OR(D348=$U$1,D348=$V$1,D349=$U$1,D349=$V$1,D350=$U$1,D350=$V$1),0,1)))</f>
        <v/>
      </c>
      <c r="X348" s="2" t="str">
        <f>IF($A348&gt;='DB_FG_243way_Regular Symbol'!G$16,"",IF(E348=0,"",IF(OR(E348=$U$1,E348=$V$1,E349=$U$1,E349=$V$1,E350=$U$1,E350=$V$1),0,1)))</f>
        <v/>
      </c>
      <c r="Y348" s="128" t="str">
        <f>IF($A348&gt;='DB_FG_243way_Regular Symbol'!H$16,"",IF(F348=0,"",IF(OR(F348=$U$1,F348=$V$1,F349=$U$1,F349=$V$1,F350=$U$1,F350=$V$1),0,1)))</f>
        <v/>
      </c>
      <c r="AA348" s="342" t="str">
        <f>IF($A348&gt;='DB_FG_243way_Regular Symbol'!D$16,"",IF(B348=0,"",IF(OR(B348=$AA$1,B348=$AB$1,B349=$AA$1,B349=$AB$1,B350=$AA$1,,B350=$AB$1),0,1)))</f>
        <v/>
      </c>
      <c r="AB348" s="2" t="str">
        <f>IF($A348&gt;='DB_FG_243way_Regular Symbol'!E$16,"",IF(C348=0,"",IF(OR(C348=$AA$1,C348=$AB$1,C349=$AA$1,C349=$AB$1,C350=$AA$1,,C350=$AB$1),0,1)))</f>
        <v/>
      </c>
      <c r="AC348" s="2" t="str">
        <f>IF($A348&gt;='DB_FG_243way_Regular Symbol'!F$16,"",IF(D348=0,"",IF(OR(D348=$AA$1,D348=$AB$1,D349=$AA$1,D349=$AB$1,D350=$AA$1,,D350=$AB$1),0,1)))</f>
        <v/>
      </c>
      <c r="AD348" s="2" t="str">
        <f>IF($A348&gt;='DB_FG_243way_Regular Symbol'!G$16,"",IF(E348=0,"",IF(OR(E348=$AA$1,E348=$AB$1,E349=$AA$1,E349=$AB$1,E350=$AA$1,,E350=$AB$1),0,1)))</f>
        <v/>
      </c>
      <c r="AE348" s="128" t="str">
        <f>IF($A348&gt;='DB_FG_243way_Regular Symbol'!H$16,"",IF(F348=0,"",IF(OR(F348=$AA$1,F348=$AB$1,F349=$AA$1,F349=$AB$1,F350=$AA$1,,F350=$AB$1),0,1)))</f>
        <v/>
      </c>
      <c r="AG348" s="342" t="str">
        <f>IF($A348&gt;='DB_FG_243way_Regular Symbol'!D$16,"",IF(B348=0,"",IF(OR(B348=$AG$1,B348=$AH$1,B349=$AG$1,B349=$AH$1,B350=$AG$1,B350=$AH$1),0,1)))</f>
        <v/>
      </c>
      <c r="AH348" s="2" t="str">
        <f>IF($A348&gt;='DB_FG_243way_Regular Symbol'!E$16,"",IF(C348=0,"",IF(OR(C348=$AG$1,C348=$AH$1,C349=$AG$1,C349=$AH$1,C350=$AG$1,C350=$AH$1),0,1)))</f>
        <v/>
      </c>
      <c r="AI348" s="2" t="str">
        <f>IF($A348&gt;='DB_FG_243way_Regular Symbol'!F$16,"",IF(D348=0,"",IF(OR(D348=$AG$1,D348=$AH$1,D349=$AG$1,D349=$AH$1,D350=$AG$1,D350=$AH$1),0,1)))</f>
        <v/>
      </c>
      <c r="AJ348" s="2" t="str">
        <f>IF($A348&gt;='DB_FG_243way_Regular Symbol'!G$16,"",IF(E348=0,"",IF(OR(E348=$AG$1,E348=$AH$1,E349=$AG$1,E349=$AH$1,E350=$AG$1,E350=$AH$1),0,1)))</f>
        <v/>
      </c>
      <c r="AK348" s="128" t="str">
        <f>IF($A348&gt;='DB_FG_243way_Regular Symbol'!H$16,"",IF(F348=0,"",IF(OR(F348=$AG$1,F348=$AH$1,F349=$AG$1,F349=$AH$1,F350=$AG$1,F350=$AH$1),0,1)))</f>
        <v/>
      </c>
      <c r="AM348" s="342" t="str">
        <f>IF($A348&gt;='DB_FG_243way_Regular Symbol'!D$16,"",IF(B348=0,"",IF(OR(B348=$AM$1,B348=$AN$1,B349=$AM$1,B349=$AN$1,B350=$AM$1,B350=$AN$1),0,1)))</f>
        <v/>
      </c>
      <c r="AN348" s="2" t="str">
        <f>IF($A348&gt;='DB_FG_243way_Regular Symbol'!E$16,"",IF(C348=0,"",IF(OR(C348=$AM$1,C348=$AN$1,C349=$AM$1,C349=$AN$1,C350=$AM$1,C350=$AN$1),0,1)))</f>
        <v/>
      </c>
      <c r="AO348" s="2" t="str">
        <f>IF($A348&gt;='DB_FG_243way_Regular Symbol'!F$16,"",IF(D348=0,"",IF(OR(D348=$AM$1,D348=$AN$1,D349=$AM$1,D349=$AN$1,D350=$AM$1,D350=$AN$1),0,1)))</f>
        <v/>
      </c>
      <c r="AP348" s="2" t="str">
        <f>IF($A348&gt;='DB_FG_243way_Regular Symbol'!G$16,"",IF(E348=0,"",IF(OR(E348=$AM$1,E348=$AN$1,E349=$AM$1,E349=$AN$1,E350=$AM$1,E350=$AN$1),0,1)))</f>
        <v/>
      </c>
      <c r="AQ348" s="128" t="str">
        <f>IF($A348&gt;='DB_FG_243way_Regular Symbol'!H$16,"",IF(F348=0,"",IF(OR(F348=$AM$1,F348=$AN$1,F349=$AM$1,F349=$AN$1,F350=$AM$1,F350=$AN$1),0,1)))</f>
        <v/>
      </c>
      <c r="AS348" s="342" t="str">
        <f>IF($A348&gt;='DB_FG_243way_Regular Symbol'!D$16,"",IF(B348=0,"",IF(OR(B348=$AM$1,B348=$AT$1,B349=$AM$1,B349=$AT$1,B350=$AM$1,B350=$AT$1),0,1)))</f>
        <v/>
      </c>
      <c r="AT348" s="2" t="str">
        <f>IF($A348&gt;='DB_FG_243way_Regular Symbol'!E$16,"",IF(C348=0,"",IF(OR(C348=$AM$1,C348=$AT$1,C349=$AM$1,C349=$AT$1,C350=$AM$1,C350=$AT$1),0,1)))</f>
        <v/>
      </c>
      <c r="AU348" s="2" t="str">
        <f>IF($A348&gt;='DB_FG_243way_Regular Symbol'!F$16,"",IF(D348=0,"",IF(OR(D348=$AM$1,D348=$AT$1,D349=$AM$1,D349=$AT$1,D350=$AM$1,D350=$AT$1),0,1)))</f>
        <v/>
      </c>
      <c r="AV348" s="2" t="str">
        <f>IF($A348&gt;='DB_FG_243way_Regular Symbol'!G$16,"",IF(E348=0,"",IF(OR(E348=$AM$1,E348=$AT$1,E349=$AM$1,E349=$AT$1,E350=$AM$1,E350=$AT$1),0,1)))</f>
        <v/>
      </c>
      <c r="AW348" s="128" t="str">
        <f>IF($A348&gt;='DB_FG_243way_Regular Symbol'!H$16,"",IF(F348=0,"",IF(OR(F348=$AM$1,F348=$AT$1,F349=$AM$1,F349=$AT$1,F350=$AM$1,F350=$AT$1),0,1)))</f>
        <v/>
      </c>
      <c r="AY348" s="342" t="str">
        <f>IF($A348&gt;='DB_FG_243way_Regular Symbol'!D$16,"",IF(B348=0,"",IF(OR(B348=$AM$1,B348=$AZ$1,B349=$AM$1,B349=$AZ$1,B350=$AM$1,B350=$AZ$1),0,1)))</f>
        <v/>
      </c>
      <c r="AZ348" s="2" t="str">
        <f>IF($A348&gt;='DB_FG_243way_Regular Symbol'!E$16,"",IF(C348=0,"",IF(OR(C348=$AM$1,C348=$AZ$1,C349=$AM$1,C349=$AZ$1,C350=$AM$1,C350=$AZ$1),0,1)))</f>
        <v/>
      </c>
      <c r="BA348" s="2" t="str">
        <f>IF($A348&gt;='DB_FG_243way_Regular Symbol'!F$16,"",IF(D348=0,"",IF(OR(D348=$AM$1,D348=$AZ$1,D349=$AM$1,D349=$AZ$1,D350=$AM$1,D350=$AZ$1),0,1)))</f>
        <v/>
      </c>
      <c r="BB348" s="2" t="str">
        <f>IF($A348&gt;='DB_FG_243way_Regular Symbol'!G$16,"",IF(E348=0,"",IF(OR(E348=$AM$1,E348=$AZ$1,E349=$AM$1,E349=$AZ$1,E350=$AM$1,E350=$AZ$1),0,1)))</f>
        <v/>
      </c>
      <c r="BC348" s="128" t="str">
        <f>IF($A348&gt;='DB_FG_243way_Regular Symbol'!H$16,"",IF(F348=0,"",IF(OR(F348=$AM$1,F348=$AZ$1,F349=$AM$1,F349=$AZ$1,F350=$AM$1,F350=$AZ$1),0,1)))</f>
        <v/>
      </c>
      <c r="BE348" s="342"/>
      <c r="BF348" s="2"/>
      <c r="BG348" s="2" t="str">
        <f>IF($A348&gt;='DB_FG_243way_Regular Symbol'!F$16,"",IF(D348=0,"",COUNTIF(D348:D350,$BF$1)))</f>
        <v/>
      </c>
      <c r="BH348" s="2" t="str">
        <f>IF($A348&gt;='DB_FG_243way_Regular Symbol'!G$16,"",IF(E348=0,"",COUNTIF(E348:E350,$BF$1)))</f>
        <v/>
      </c>
      <c r="BI348" s="2" t="str">
        <f>IF($A348&gt;='DB_FG_243way_Regular Symbol'!H$16,"",IF(F348=0,"",COUNTIF(F348:F350,$BF$1)))</f>
        <v/>
      </c>
      <c r="BK348" s="342"/>
      <c r="BL348" s="2"/>
      <c r="BM348" s="2" t="str">
        <f>IF($A348&gt;='DB_FG_243way_Regular Symbol'!F$16,"",IF(D348=0,"",IF(OR(D348=$AM$1,D348=$BL$1,D349=$AM$1,D349=$BL$1,D350=$AM$1,D350=$BL$1),0,1)))</f>
        <v/>
      </c>
      <c r="BN348" s="2" t="str">
        <f>IF($A348&gt;='DB_FG_243way_Regular Symbol'!G$16,"",IF(E348=0,"",IF(OR(E348=$AM$1,E348=$BL$1,E349=$AM$1,E349=$BL$1,E350=$AM$1,E350=$BL$1),0,1)))</f>
        <v/>
      </c>
      <c r="BO348" s="128" t="str">
        <f>IF($A348&gt;='DB_FG_243way_Regular Symbol'!H$16,"",IF(F348=0,"",IF(OR(F348=$AM$1,F348=$BL$1,F349=$AM$1,F349=$BL$1,F350=$AM$1,F350=$BL$1),0,1)))</f>
        <v/>
      </c>
      <c r="BQ348" s="2" t="str">
        <f>IF($A348&gt;='DB_FG_243way_Regular Symbol'!D$16,"",IF(B348=0,"",IF(OR(B348=$BQ$1,B348=$BR$1,B349=$BQ$1,B349=$BR$1,B350=$BQ$1,B350=$BR$1),0,1)))</f>
        <v/>
      </c>
      <c r="BR348" s="2" t="str">
        <f>IF($A348&gt;='DB_FG_243way_Regular Symbol'!E$16,"",IF(C348=0,"",IF(OR(C348=$BQ$1,C348=$BR$1,C349=$BQ$1,C349=$BR$1,C350=$BQ$1,C350=$BR$1),0,1)))</f>
        <v/>
      </c>
      <c r="BS348" s="2" t="str">
        <f>IF($A348&gt;='DB_FG_243way_Regular Symbol'!F$16,"",IF(D348=0,"",IF(OR(D348=$BQ$1,D348=$BR$1,D349=$BQ$1,D349=$BR$1,D350=$BQ$1,D350=$BR$1),0,1)))</f>
        <v/>
      </c>
      <c r="BT348" s="2" t="str">
        <f>IF($A348&gt;='DB_FG_243way_Regular Symbol'!G$16,"",IF(E348=0,"",IF(OR(E348=$BQ$1,E348=$BR$1,E349=$BQ$1,E349=$BR$1,E350=$BQ$1,E350=$BR$1),0,1)))</f>
        <v/>
      </c>
      <c r="BU348" s="2" t="str">
        <f>IF($A348&gt;='DB_FG_243way_Regular Symbol'!H$16,"",IF(F348=0,"",IF(OR(F348=$BQ$1,F348=$BR$1,F349=$BQ$1,F349=$BR$1,F350=$BQ$1,F350=$BR$1),0,1)))</f>
        <v/>
      </c>
      <c r="BW348" s="2" t="str">
        <f>IF($A348&gt;='DB_FG_243way_Regular Symbol'!D$16,"",IF(B348=0,"",IF(OR(B348=$BW$1,B349=$BW$1,B350=$BW$1,B348=$BX$1,B349=$BX$1,B350=$BX$1),0,1)))</f>
        <v/>
      </c>
      <c r="BX348" s="2" t="str">
        <f>IF($A348&gt;='DB_FG_243way_Regular Symbol'!E$16,"",IF(C348=0,"",IF(OR(C348=$BW$1,C349=$BW$1,C350=$BW$1,C348=$BX$1,C349=$BX$1,C350=$BX$1),0,1)))</f>
        <v/>
      </c>
      <c r="BY348" s="2" t="str">
        <f>IF($A348&gt;='DB_FG_243way_Regular Symbol'!F$16,"",IF(D348=0,"",IF(OR(D348=$BW$1,D349=$BW$1,D350=$BW$1,D348=$BX$1,D349=$BX$1,D350=$BX$1),0,1)))</f>
        <v/>
      </c>
      <c r="BZ348" s="2" t="str">
        <f>IF($A348&gt;='DB_FG_243way_Regular Symbol'!G$16,"",IF(E348=0,"",IF(OR(E348=$BW$1,E349=$BW$1,E350=$BW$1,E348=$BX$1,E349=$BX$1,E350=$BX$1),0,1)))</f>
        <v/>
      </c>
      <c r="CA348" s="2" t="str">
        <f>IF($A348&gt;='DB_FG_243way_Regular Symbol'!H$16,"",IF(F348=0,"",IF(OR(F348=$BW$1,F349=$BW$1,F350=$BW$1,F348=$BX$1,F349=$BX$1,F350=$BX$1),0,1)))</f>
        <v/>
      </c>
      <c r="CC348" s="2" t="str">
        <f>IF($A348&gt;='DB_FG_243way_Regular Symbol'!D$16,"",IF(B348=0,"",IF(OR(B348=$BW$1,B349=$BW$1,B350=$BW$1,B348=$CD$1,B349=$CD$1,B350=$CD$1),0,1)))</f>
        <v/>
      </c>
      <c r="CD348" s="2" t="str">
        <f>IF($A348&gt;='DB_FG_243way_Regular Symbol'!E$16,"",IF(C348=0,"",IF(OR(C348=$BW$1,C349=$BW$1,C350=$BW$1,C348=$CD$1,C349=$CD$1,C350=$CD$1),0,1)))</f>
        <v/>
      </c>
      <c r="CE348" s="2" t="str">
        <f>IF($A348&gt;='DB_FG_243way_Regular Symbol'!F$16,"",IF(D348=0,"",IF(OR(D348=$BW$1,D349=$BW$1,D350=$BW$1,D348=$CD$1,D349=$CD$1,D350=$CD$1),0,1)))</f>
        <v/>
      </c>
      <c r="CF348" s="2" t="str">
        <f>IF($A348&gt;='DB_FG_243way_Regular Symbol'!G$16,"",IF(E348=0,"",IF(OR(E348=$BW$1,E349=$BW$1,E350=$BW$1,E348=$CD$1,E349=$CD$1,E350=$CD$1),0,1)))</f>
        <v/>
      </c>
      <c r="CG348" s="2" t="str">
        <f>IF($A348&gt;='DB_FG_243way_Regular Symbol'!H$16,"",IF(F348=0,"",IF(OR(F348=$BW$1,F349=$BW$1,F350=$BW$1,F348=$CD$1,F349=$CD$1,F350=$CD$1),0,1)))</f>
        <v/>
      </c>
      <c r="CI348" s="2" t="str">
        <f>IF($A348&gt;='DB_FG_243way_Regular Symbol'!D$16,"",IF(B348=0,"",IF(OR(B348=$BW$1,B349=$BW$1,B350=$BW$1,B348=$CJ$1,B349=$CJ$1,B350=$CJ$1),0,1)))</f>
        <v/>
      </c>
      <c r="CJ348" s="2" t="str">
        <f>IF($A348&gt;='DB_FG_243way_Regular Symbol'!E$16,"",IF(C348=0,"",IF(OR(C348=$BW$1,C349=$BW$1,C350=$BW$1,C348=$CJ$1,C349=$CJ$1,C350=$CJ$1),0,1)))</f>
        <v/>
      </c>
      <c r="CK348" s="2" t="str">
        <f>IF($A348&gt;='DB_FG_243way_Regular Symbol'!F$16,"",IF(D348=0,"",IF(OR(D348=$BW$1,D349=$BW$1,D350=$BW$1,D348=$CJ$1,D349=$CJ$1,D350=$CJ$1),0,1)))</f>
        <v/>
      </c>
      <c r="CL348" s="2" t="str">
        <f>IF($A348&gt;='DB_FG_243way_Regular Symbol'!G$16,"",IF(E348=0,"",IF(OR(E348=$BW$1,E349=$BW$1,E350=$BW$1,E348=$CJ$1,E349=$CJ$1,E350=$CJ$1),0,1)))</f>
        <v/>
      </c>
      <c r="CM348" s="2" t="str">
        <f>IF($A348&gt;='DB_FG_243way_Regular Symbol'!H$16,"",IF(F348=0,"",IF(OR(F348=$BW$1,F349=$BW$1,F350=$BW$1,F348=$CJ$1,F349=$CJ$1,F350=$CJ$1),0,1)))</f>
        <v/>
      </c>
      <c r="CO348" s="2" t="str">
        <f>IF($A348&gt;='DB_FG_243way_Regular Symbol'!D$16,"",IF(B348=0,"",IF(OR(B348=$BW$1,B349=$BW$1,B350=$BW$1,B348=$CP$1,B349=$CP$1,B350=$CP$1),0,1)))</f>
        <v/>
      </c>
      <c r="CP348" s="2" t="str">
        <f>IF($A348&gt;='DB_FG_243way_Regular Symbol'!E$16,"",IF(C348=0,"",IF(OR(C348=$BW$1,C349=$BW$1,C350=$BW$1,C348=$CP$1,C349=$CP$1,C350=$CP$1),0,1)))</f>
        <v/>
      </c>
      <c r="CQ348" s="2" t="str">
        <f>IF($A348&gt;='DB_FG_243way_Regular Symbol'!F$16,"",IF(D348=0,"",IF(OR(D348=$BW$1,D349=$BW$1,D350=$BW$1,D348=$CP$1,D349=$CP$1,D350=$CP$1),0,1)))</f>
        <v/>
      </c>
      <c r="CR348" s="2" t="str">
        <f>IF($A348&gt;='DB_FG_243way_Regular Symbol'!G$16,"",IF(E348=0,"",IF(OR(E348=$BW$1,E349=$BW$1,E350=$BW$1,E348=$CP$1,E349=$CP$1,E350=$CP$1),0,1)))</f>
        <v/>
      </c>
      <c r="CS348" s="2" t="str">
        <f>IF($A348&gt;='DB_FG_243way_Regular Symbol'!H$16,"",IF(F348=0,"",IF(OR(F348=$BW$1,F349=$BW$1,F350=$BW$1,F348=$CP$1,F349=$CP$1,F350=$CP$1),0,1)))</f>
        <v/>
      </c>
      <c r="CU348" s="2" t="str">
        <f>IF($A348&gt;='DB_FG_243way_Regular Symbol'!D$16,"",IF(B348=0,"",IF(OR(B348=$BW$1,B349=$BW$1,B350=$BW$1,B348=$CV$1,B349=$CV$1,B350=$CV$1),0,1)))</f>
        <v/>
      </c>
      <c r="CV348" s="2" t="str">
        <f>IF($A348&gt;='DB_FG_243way_Regular Symbol'!E$16,"",IF(C348=0,"",IF(OR(C348=$BW$1,C349=$BW$1,C350=$BW$1,C348=$CV$1,C349=$CV$1,C350=$CV$1),0,1)))</f>
        <v/>
      </c>
      <c r="CW348" s="2" t="str">
        <f>IF($A348&gt;='DB_FG_243way_Regular Symbol'!F$16,"",IF(D348=0,"",IF(OR(D348=$BW$1,D349=$BW$1,D350=$BW$1,D348=$CV$1,D349=$CV$1,D350=$CV$1),0,1)))</f>
        <v/>
      </c>
      <c r="CX348" s="2" t="str">
        <f>IF($A348&gt;='DB_FG_243way_Regular Symbol'!G$16,"",IF(E348=0,"",IF(OR(E348=$BW$1,E349=$BW$1,E350=$BW$1,E348=$CV$1,E349=$CV$1,E350=$CV$1),0,1)))</f>
        <v/>
      </c>
      <c r="CY348" s="2" t="str">
        <f>IF($A348&gt;='DB_FG_243way_Regular Symbol'!H$16,"",IF(F348=0,"",IF(OR(F348=$BW$1,F349=$BW$1,F350=$BW$1,F348=$CV$1,F349=$CV$1,F350=$CV$1),0,1)))</f>
        <v/>
      </c>
    </row>
  </sheetData>
  <phoneticPr fontId="1" type="noConversion"/>
  <conditionalFormatting sqref="O3:S3">
    <cfRule type="cellIs" dxfId="392" priority="225" operator="equal">
      <formula>"S2"</formula>
    </cfRule>
    <cfRule type="cellIs" dxfId="391" priority="226" operator="equal">
      <formula>"WW"</formula>
    </cfRule>
    <cfRule type="cellIs" dxfId="390" priority="227" operator="equal">
      <formula>"S1"</formula>
    </cfRule>
    <cfRule type="cellIs" dxfId="389" priority="228" operator="equal">
      <formula>"M5"</formula>
    </cfRule>
    <cfRule type="cellIs" dxfId="388" priority="229" operator="equal">
      <formula>"M4"</formula>
    </cfRule>
    <cfRule type="cellIs" dxfId="387" priority="230" operator="equal">
      <formula>"M3"</formula>
    </cfRule>
    <cfRule type="cellIs" dxfId="386" priority="231" operator="equal">
      <formula>"M2"</formula>
    </cfRule>
    <cfRule type="cellIs" dxfId="385" priority="232" operator="equal">
      <formula>"M1"</formula>
    </cfRule>
  </conditionalFormatting>
  <conditionalFormatting sqref="O3:S3">
    <cfRule type="cellIs" dxfId="384" priority="218" operator="equal">
      <formula>"M5"</formula>
    </cfRule>
    <cfRule type="cellIs" dxfId="383" priority="219" operator="equal">
      <formula>"M4"</formula>
    </cfRule>
    <cfRule type="cellIs" dxfId="382" priority="220" operator="equal">
      <formula>"M3"</formula>
    </cfRule>
    <cfRule type="cellIs" dxfId="381" priority="221" operator="equal">
      <formula>"M2"</formula>
    </cfRule>
    <cfRule type="cellIs" dxfId="380" priority="222" operator="equal">
      <formula>"M1"</formula>
    </cfRule>
    <cfRule type="cellIs" dxfId="379" priority="223" operator="equal">
      <formula>"WW"</formula>
    </cfRule>
    <cfRule type="cellIs" dxfId="378" priority="224" operator="equal">
      <formula>"S1"</formula>
    </cfRule>
  </conditionalFormatting>
  <conditionalFormatting sqref="AM3:AQ3">
    <cfRule type="cellIs" dxfId="377" priority="165" operator="equal">
      <formula>"S2"</formula>
    </cfRule>
    <cfRule type="cellIs" dxfId="376" priority="166" operator="equal">
      <formula>"WW"</formula>
    </cfRule>
    <cfRule type="cellIs" dxfId="375" priority="167" operator="equal">
      <formula>"S1"</formula>
    </cfRule>
    <cfRule type="cellIs" dxfId="374" priority="168" operator="equal">
      <formula>"M5"</formula>
    </cfRule>
    <cfRule type="cellIs" dxfId="373" priority="169" operator="equal">
      <formula>"M4"</formula>
    </cfRule>
    <cfRule type="cellIs" dxfId="372" priority="170" operator="equal">
      <formula>"M3"</formula>
    </cfRule>
    <cfRule type="cellIs" dxfId="371" priority="171" operator="equal">
      <formula>"M2"</formula>
    </cfRule>
    <cfRule type="cellIs" dxfId="370" priority="172" operator="equal">
      <formula>"M1"</formula>
    </cfRule>
  </conditionalFormatting>
  <conditionalFormatting sqref="AM3:AQ3">
    <cfRule type="cellIs" dxfId="369" priority="158" operator="equal">
      <formula>"M5"</formula>
    </cfRule>
    <cfRule type="cellIs" dxfId="368" priority="159" operator="equal">
      <formula>"M4"</formula>
    </cfRule>
    <cfRule type="cellIs" dxfId="367" priority="160" operator="equal">
      <formula>"M3"</formula>
    </cfRule>
    <cfRule type="cellIs" dxfId="366" priority="161" operator="equal">
      <formula>"M2"</formula>
    </cfRule>
    <cfRule type="cellIs" dxfId="365" priority="162" operator="equal">
      <formula>"M1"</formula>
    </cfRule>
    <cfRule type="cellIs" dxfId="364" priority="163" operator="equal">
      <formula>"WW"</formula>
    </cfRule>
    <cfRule type="cellIs" dxfId="363" priority="164" operator="equal">
      <formula>"S1"</formula>
    </cfRule>
  </conditionalFormatting>
  <conditionalFormatting sqref="BQ3:BU3">
    <cfRule type="cellIs" dxfId="362" priority="150" operator="equal">
      <formula>"S2"</formula>
    </cfRule>
    <cfRule type="cellIs" dxfId="361" priority="151" operator="equal">
      <formula>"WW"</formula>
    </cfRule>
    <cfRule type="cellIs" dxfId="360" priority="152" operator="equal">
      <formula>"S1"</formula>
    </cfRule>
    <cfRule type="cellIs" dxfId="359" priority="153" operator="equal">
      <formula>"M5"</formula>
    </cfRule>
    <cfRule type="cellIs" dxfId="358" priority="154" operator="equal">
      <formula>"M4"</formula>
    </cfRule>
    <cfRule type="cellIs" dxfId="357" priority="155" operator="equal">
      <formula>"M3"</formula>
    </cfRule>
    <cfRule type="cellIs" dxfId="356" priority="156" operator="equal">
      <formula>"M2"</formula>
    </cfRule>
    <cfRule type="cellIs" dxfId="355" priority="157" operator="equal">
      <formula>"M1"</formula>
    </cfRule>
  </conditionalFormatting>
  <conditionalFormatting sqref="BQ3:BU3">
    <cfRule type="cellIs" dxfId="354" priority="143" operator="equal">
      <formula>"M5"</formula>
    </cfRule>
    <cfRule type="cellIs" dxfId="353" priority="144" operator="equal">
      <formula>"M4"</formula>
    </cfRule>
    <cfRule type="cellIs" dxfId="352" priority="145" operator="equal">
      <formula>"M3"</formula>
    </cfRule>
    <cfRule type="cellIs" dxfId="351" priority="146" operator="equal">
      <formula>"M2"</formula>
    </cfRule>
    <cfRule type="cellIs" dxfId="350" priority="147" operator="equal">
      <formula>"M1"</formula>
    </cfRule>
    <cfRule type="cellIs" dxfId="349" priority="148" operator="equal">
      <formula>"WW"</formula>
    </cfRule>
    <cfRule type="cellIs" dxfId="348" priority="149" operator="equal">
      <formula>"S1"</formula>
    </cfRule>
  </conditionalFormatting>
  <conditionalFormatting sqref="BW3:CA3">
    <cfRule type="cellIs" dxfId="347" priority="135" operator="equal">
      <formula>"S2"</formula>
    </cfRule>
    <cfRule type="cellIs" dxfId="346" priority="136" operator="equal">
      <formula>"WW"</formula>
    </cfRule>
    <cfRule type="cellIs" dxfId="345" priority="137" operator="equal">
      <formula>"S1"</formula>
    </cfRule>
    <cfRule type="cellIs" dxfId="344" priority="138" operator="equal">
      <formula>"M5"</formula>
    </cfRule>
    <cfRule type="cellIs" dxfId="343" priority="139" operator="equal">
      <formula>"M4"</formula>
    </cfRule>
    <cfRule type="cellIs" dxfId="342" priority="140" operator="equal">
      <formula>"M3"</formula>
    </cfRule>
    <cfRule type="cellIs" dxfId="341" priority="141" operator="equal">
      <formula>"M2"</formula>
    </cfRule>
    <cfRule type="cellIs" dxfId="340" priority="142" operator="equal">
      <formula>"M1"</formula>
    </cfRule>
  </conditionalFormatting>
  <conditionalFormatting sqref="BW3:CA3">
    <cfRule type="cellIs" dxfId="339" priority="128" operator="equal">
      <formula>"M5"</formula>
    </cfRule>
    <cfRule type="cellIs" dxfId="338" priority="129" operator="equal">
      <formula>"M4"</formula>
    </cfRule>
    <cfRule type="cellIs" dxfId="337" priority="130" operator="equal">
      <formula>"M3"</formula>
    </cfRule>
    <cfRule type="cellIs" dxfId="336" priority="131" operator="equal">
      <formula>"M2"</formula>
    </cfRule>
    <cfRule type="cellIs" dxfId="335" priority="132" operator="equal">
      <formula>"M1"</formula>
    </cfRule>
    <cfRule type="cellIs" dxfId="334" priority="133" operator="equal">
      <formula>"WW"</formula>
    </cfRule>
    <cfRule type="cellIs" dxfId="333" priority="134" operator="equal">
      <formula>"S1"</formula>
    </cfRule>
  </conditionalFormatting>
  <conditionalFormatting sqref="U3:Y3">
    <cfRule type="cellIs" dxfId="332" priority="210" operator="equal">
      <formula>"S2"</formula>
    </cfRule>
    <cfRule type="cellIs" dxfId="331" priority="211" operator="equal">
      <formula>"WW"</formula>
    </cfRule>
    <cfRule type="cellIs" dxfId="330" priority="212" operator="equal">
      <formula>"S1"</formula>
    </cfRule>
    <cfRule type="cellIs" dxfId="329" priority="213" operator="equal">
      <formula>"M5"</formula>
    </cfRule>
    <cfRule type="cellIs" dxfId="328" priority="214" operator="equal">
      <formula>"M4"</formula>
    </cfRule>
    <cfRule type="cellIs" dxfId="327" priority="215" operator="equal">
      <formula>"M3"</formula>
    </cfRule>
    <cfRule type="cellIs" dxfId="326" priority="216" operator="equal">
      <formula>"M2"</formula>
    </cfRule>
    <cfRule type="cellIs" dxfId="325" priority="217" operator="equal">
      <formula>"M1"</formula>
    </cfRule>
  </conditionalFormatting>
  <conditionalFormatting sqref="U3:Y3">
    <cfRule type="cellIs" dxfId="324" priority="203" operator="equal">
      <formula>"M5"</formula>
    </cfRule>
    <cfRule type="cellIs" dxfId="323" priority="204" operator="equal">
      <formula>"M4"</formula>
    </cfRule>
    <cfRule type="cellIs" dxfId="322" priority="205" operator="equal">
      <formula>"M3"</formula>
    </cfRule>
    <cfRule type="cellIs" dxfId="321" priority="206" operator="equal">
      <formula>"M2"</formula>
    </cfRule>
    <cfRule type="cellIs" dxfId="320" priority="207" operator="equal">
      <formula>"M1"</formula>
    </cfRule>
    <cfRule type="cellIs" dxfId="319" priority="208" operator="equal">
      <formula>"WW"</formula>
    </cfRule>
    <cfRule type="cellIs" dxfId="318" priority="209" operator="equal">
      <formula>"S1"</formula>
    </cfRule>
  </conditionalFormatting>
  <conditionalFormatting sqref="AA3:AE3">
    <cfRule type="cellIs" dxfId="317" priority="195" operator="equal">
      <formula>"S2"</formula>
    </cfRule>
    <cfRule type="cellIs" dxfId="316" priority="196" operator="equal">
      <formula>"WW"</formula>
    </cfRule>
    <cfRule type="cellIs" dxfId="315" priority="197" operator="equal">
      <formula>"S1"</formula>
    </cfRule>
    <cfRule type="cellIs" dxfId="314" priority="198" operator="equal">
      <formula>"M5"</formula>
    </cfRule>
    <cfRule type="cellIs" dxfId="313" priority="199" operator="equal">
      <formula>"M4"</formula>
    </cfRule>
    <cfRule type="cellIs" dxfId="312" priority="200" operator="equal">
      <formula>"M3"</formula>
    </cfRule>
    <cfRule type="cellIs" dxfId="311" priority="201" operator="equal">
      <formula>"M2"</formula>
    </cfRule>
    <cfRule type="cellIs" dxfId="310" priority="202" operator="equal">
      <formula>"M1"</formula>
    </cfRule>
  </conditionalFormatting>
  <conditionalFormatting sqref="AA3:AE3">
    <cfRule type="cellIs" dxfId="309" priority="188" operator="equal">
      <formula>"M5"</formula>
    </cfRule>
    <cfRule type="cellIs" dxfId="308" priority="189" operator="equal">
      <formula>"M4"</formula>
    </cfRule>
    <cfRule type="cellIs" dxfId="307" priority="190" operator="equal">
      <formula>"M3"</formula>
    </cfRule>
    <cfRule type="cellIs" dxfId="306" priority="191" operator="equal">
      <formula>"M2"</formula>
    </cfRule>
    <cfRule type="cellIs" dxfId="305" priority="192" operator="equal">
      <formula>"M1"</formula>
    </cfRule>
    <cfRule type="cellIs" dxfId="304" priority="193" operator="equal">
      <formula>"WW"</formula>
    </cfRule>
    <cfRule type="cellIs" dxfId="303" priority="194" operator="equal">
      <formula>"S1"</formula>
    </cfRule>
  </conditionalFormatting>
  <conditionalFormatting sqref="AG3:AK3">
    <cfRule type="cellIs" dxfId="302" priority="180" operator="equal">
      <formula>"S2"</formula>
    </cfRule>
    <cfRule type="cellIs" dxfId="301" priority="181" operator="equal">
      <formula>"WW"</formula>
    </cfRule>
    <cfRule type="cellIs" dxfId="300" priority="182" operator="equal">
      <formula>"S1"</formula>
    </cfRule>
    <cfRule type="cellIs" dxfId="299" priority="183" operator="equal">
      <formula>"M5"</formula>
    </cfRule>
    <cfRule type="cellIs" dxfId="298" priority="184" operator="equal">
      <formula>"M4"</formula>
    </cfRule>
    <cfRule type="cellIs" dxfId="297" priority="185" operator="equal">
      <formula>"M3"</formula>
    </cfRule>
    <cfRule type="cellIs" dxfId="296" priority="186" operator="equal">
      <formula>"M2"</formula>
    </cfRule>
    <cfRule type="cellIs" dxfId="295" priority="187" operator="equal">
      <formula>"M1"</formula>
    </cfRule>
  </conditionalFormatting>
  <conditionalFormatting sqref="AG3:AK3">
    <cfRule type="cellIs" dxfId="294" priority="173" operator="equal">
      <formula>"M5"</formula>
    </cfRule>
    <cfRule type="cellIs" dxfId="293" priority="174" operator="equal">
      <formula>"M4"</formula>
    </cfRule>
    <cfRule type="cellIs" dxfId="292" priority="175" operator="equal">
      <formula>"M3"</formula>
    </cfRule>
    <cfRule type="cellIs" dxfId="291" priority="176" operator="equal">
      <formula>"M2"</formula>
    </cfRule>
    <cfRule type="cellIs" dxfId="290" priority="177" operator="equal">
      <formula>"M1"</formula>
    </cfRule>
    <cfRule type="cellIs" dxfId="289" priority="178" operator="equal">
      <formula>"WW"</formula>
    </cfRule>
    <cfRule type="cellIs" dxfId="288" priority="179" operator="equal">
      <formula>"S1"</formula>
    </cfRule>
  </conditionalFormatting>
  <conditionalFormatting sqref="CC3:CG3">
    <cfRule type="cellIs" dxfId="287" priority="120" operator="equal">
      <formula>"S2"</formula>
    </cfRule>
    <cfRule type="cellIs" dxfId="286" priority="121" operator="equal">
      <formula>"WW"</formula>
    </cfRule>
    <cfRule type="cellIs" dxfId="285" priority="122" operator="equal">
      <formula>"S1"</formula>
    </cfRule>
    <cfRule type="cellIs" dxfId="284" priority="123" operator="equal">
      <formula>"M5"</formula>
    </cfRule>
    <cfRule type="cellIs" dxfId="283" priority="124" operator="equal">
      <formula>"M4"</formula>
    </cfRule>
    <cfRule type="cellIs" dxfId="282" priority="125" operator="equal">
      <formula>"M3"</formula>
    </cfRule>
    <cfRule type="cellIs" dxfId="281" priority="126" operator="equal">
      <formula>"M2"</formula>
    </cfRule>
    <cfRule type="cellIs" dxfId="280" priority="127" operator="equal">
      <formula>"M1"</formula>
    </cfRule>
  </conditionalFormatting>
  <conditionalFormatting sqref="CC3:CG3">
    <cfRule type="cellIs" dxfId="279" priority="113" operator="equal">
      <formula>"M5"</formula>
    </cfRule>
    <cfRule type="cellIs" dxfId="278" priority="114" operator="equal">
      <formula>"M4"</formula>
    </cfRule>
    <cfRule type="cellIs" dxfId="277" priority="115" operator="equal">
      <formula>"M3"</formula>
    </cfRule>
    <cfRule type="cellIs" dxfId="276" priority="116" operator="equal">
      <formula>"M2"</formula>
    </cfRule>
    <cfRule type="cellIs" dxfId="275" priority="117" operator="equal">
      <formula>"M1"</formula>
    </cfRule>
    <cfRule type="cellIs" dxfId="274" priority="118" operator="equal">
      <formula>"WW"</formula>
    </cfRule>
    <cfRule type="cellIs" dxfId="273" priority="119" operator="equal">
      <formula>"S1"</formula>
    </cfRule>
  </conditionalFormatting>
  <conditionalFormatting sqref="CI3:CM3">
    <cfRule type="cellIs" dxfId="272" priority="105" operator="equal">
      <formula>"S2"</formula>
    </cfRule>
    <cfRule type="cellIs" dxfId="271" priority="106" operator="equal">
      <formula>"WW"</formula>
    </cfRule>
    <cfRule type="cellIs" dxfId="270" priority="107" operator="equal">
      <formula>"S1"</formula>
    </cfRule>
    <cfRule type="cellIs" dxfId="269" priority="108" operator="equal">
      <formula>"M5"</formula>
    </cfRule>
    <cfRule type="cellIs" dxfId="268" priority="109" operator="equal">
      <formula>"M4"</formula>
    </cfRule>
    <cfRule type="cellIs" dxfId="267" priority="110" operator="equal">
      <formula>"M3"</formula>
    </cfRule>
    <cfRule type="cellIs" dxfId="266" priority="111" operator="equal">
      <formula>"M2"</formula>
    </cfRule>
    <cfRule type="cellIs" dxfId="265" priority="112" operator="equal">
      <formula>"M1"</formula>
    </cfRule>
  </conditionalFormatting>
  <conditionalFormatting sqref="CI3:CM3">
    <cfRule type="cellIs" dxfId="264" priority="98" operator="equal">
      <formula>"M5"</formula>
    </cfRule>
    <cfRule type="cellIs" dxfId="263" priority="99" operator="equal">
      <formula>"M4"</formula>
    </cfRule>
    <cfRule type="cellIs" dxfId="262" priority="100" operator="equal">
      <formula>"M3"</formula>
    </cfRule>
    <cfRule type="cellIs" dxfId="261" priority="101" operator="equal">
      <formula>"M2"</formula>
    </cfRule>
    <cfRule type="cellIs" dxfId="260" priority="102" operator="equal">
      <formula>"M1"</formula>
    </cfRule>
    <cfRule type="cellIs" dxfId="259" priority="103" operator="equal">
      <formula>"WW"</formula>
    </cfRule>
    <cfRule type="cellIs" dxfId="258" priority="104" operator="equal">
      <formula>"S1"</formula>
    </cfRule>
  </conditionalFormatting>
  <conditionalFormatting sqref="CO3:CS3">
    <cfRule type="cellIs" dxfId="257" priority="90" operator="equal">
      <formula>"S2"</formula>
    </cfRule>
    <cfRule type="cellIs" dxfId="256" priority="91" operator="equal">
      <formula>"WW"</formula>
    </cfRule>
    <cfRule type="cellIs" dxfId="255" priority="92" operator="equal">
      <formula>"S1"</formula>
    </cfRule>
    <cfRule type="cellIs" dxfId="254" priority="93" operator="equal">
      <formula>"M5"</formula>
    </cfRule>
    <cfRule type="cellIs" dxfId="253" priority="94" operator="equal">
      <formula>"M4"</formula>
    </cfRule>
    <cfRule type="cellIs" dxfId="252" priority="95" operator="equal">
      <formula>"M3"</formula>
    </cfRule>
    <cfRule type="cellIs" dxfId="251" priority="96" operator="equal">
      <formula>"M2"</formula>
    </cfRule>
    <cfRule type="cellIs" dxfId="250" priority="97" operator="equal">
      <formula>"M1"</formula>
    </cfRule>
  </conditionalFormatting>
  <conditionalFormatting sqref="CO3:CS3">
    <cfRule type="cellIs" dxfId="249" priority="83" operator="equal">
      <formula>"M5"</formula>
    </cfRule>
    <cfRule type="cellIs" dxfId="248" priority="84" operator="equal">
      <formula>"M4"</formula>
    </cfRule>
    <cfRule type="cellIs" dxfId="247" priority="85" operator="equal">
      <formula>"M3"</formula>
    </cfRule>
    <cfRule type="cellIs" dxfId="246" priority="86" operator="equal">
      <formula>"M2"</formula>
    </cfRule>
    <cfRule type="cellIs" dxfId="245" priority="87" operator="equal">
      <formula>"M1"</formula>
    </cfRule>
    <cfRule type="cellIs" dxfId="244" priority="88" operator="equal">
      <formula>"WW"</formula>
    </cfRule>
    <cfRule type="cellIs" dxfId="243" priority="89" operator="equal">
      <formula>"S1"</formula>
    </cfRule>
  </conditionalFormatting>
  <conditionalFormatting sqref="CU3:CY3">
    <cfRule type="cellIs" dxfId="242" priority="75" operator="equal">
      <formula>"S2"</formula>
    </cfRule>
    <cfRule type="cellIs" dxfId="241" priority="76" operator="equal">
      <formula>"WW"</formula>
    </cfRule>
    <cfRule type="cellIs" dxfId="240" priority="77" operator="equal">
      <formula>"S1"</formula>
    </cfRule>
    <cfRule type="cellIs" dxfId="239" priority="78" operator="equal">
      <formula>"M5"</formula>
    </cfRule>
    <cfRule type="cellIs" dxfId="238" priority="79" operator="equal">
      <formula>"M4"</formula>
    </cfRule>
    <cfRule type="cellIs" dxfId="237" priority="80" operator="equal">
      <formula>"M3"</formula>
    </cfRule>
    <cfRule type="cellIs" dxfId="236" priority="81" operator="equal">
      <formula>"M2"</formula>
    </cfRule>
    <cfRule type="cellIs" dxfId="235" priority="82" operator="equal">
      <formula>"M1"</formula>
    </cfRule>
  </conditionalFormatting>
  <conditionalFormatting sqref="CU3:CY3">
    <cfRule type="cellIs" dxfId="234" priority="68" operator="equal">
      <formula>"M5"</formula>
    </cfRule>
    <cfRule type="cellIs" dxfId="233" priority="69" operator="equal">
      <formula>"M4"</formula>
    </cfRule>
    <cfRule type="cellIs" dxfId="232" priority="70" operator="equal">
      <formula>"M3"</formula>
    </cfRule>
    <cfRule type="cellIs" dxfId="231" priority="71" operator="equal">
      <formula>"M2"</formula>
    </cfRule>
    <cfRule type="cellIs" dxfId="230" priority="72" operator="equal">
      <formula>"M1"</formula>
    </cfRule>
    <cfRule type="cellIs" dxfId="229" priority="73" operator="equal">
      <formula>"WW"</formula>
    </cfRule>
    <cfRule type="cellIs" dxfId="228" priority="74" operator="equal">
      <formula>"S1"</formula>
    </cfRule>
  </conditionalFormatting>
  <conditionalFormatting sqref="B1:F1">
    <cfRule type="cellIs" dxfId="227" priority="61" operator="equal">
      <formula>"M5"</formula>
    </cfRule>
    <cfRule type="cellIs" dxfId="226" priority="62" operator="equal">
      <formula>"M4"</formula>
    </cfRule>
    <cfRule type="cellIs" dxfId="225" priority="63" operator="equal">
      <formula>"M3"</formula>
    </cfRule>
    <cfRule type="cellIs" dxfId="224" priority="64" operator="equal">
      <formula>"M2"</formula>
    </cfRule>
    <cfRule type="cellIs" dxfId="223" priority="65" operator="equal">
      <formula>"M1"</formula>
    </cfRule>
    <cfRule type="cellIs" dxfId="222" priority="66" operator="equal">
      <formula>"WW"</formula>
    </cfRule>
    <cfRule type="cellIs" dxfId="221" priority="67" operator="equal">
      <formula>"S1"</formula>
    </cfRule>
  </conditionalFormatting>
  <conditionalFormatting sqref="AS3:AW3">
    <cfRule type="cellIs" dxfId="220" priority="53" operator="equal">
      <formula>"S2"</formula>
    </cfRule>
    <cfRule type="cellIs" dxfId="219" priority="54" operator="equal">
      <formula>"WW"</formula>
    </cfRule>
    <cfRule type="cellIs" dxfId="218" priority="55" operator="equal">
      <formula>"S1"</formula>
    </cfRule>
    <cfRule type="cellIs" dxfId="217" priority="56" operator="equal">
      <formula>"M5"</formula>
    </cfRule>
    <cfRule type="cellIs" dxfId="216" priority="57" operator="equal">
      <formula>"M4"</formula>
    </cfRule>
    <cfRule type="cellIs" dxfId="215" priority="58" operator="equal">
      <formula>"M3"</formula>
    </cfRule>
    <cfRule type="cellIs" dxfId="214" priority="59" operator="equal">
      <formula>"M2"</formula>
    </cfRule>
    <cfRule type="cellIs" dxfId="213" priority="60" operator="equal">
      <formula>"M1"</formula>
    </cfRule>
  </conditionalFormatting>
  <conditionalFormatting sqref="AS3:AW3">
    <cfRule type="cellIs" dxfId="212" priority="46" operator="equal">
      <formula>"M5"</formula>
    </cfRule>
    <cfRule type="cellIs" dxfId="211" priority="47" operator="equal">
      <formula>"M4"</formula>
    </cfRule>
    <cfRule type="cellIs" dxfId="210" priority="48" operator="equal">
      <formula>"M3"</formula>
    </cfRule>
    <cfRule type="cellIs" dxfId="209" priority="49" operator="equal">
      <formula>"M2"</formula>
    </cfRule>
    <cfRule type="cellIs" dxfId="208" priority="50" operator="equal">
      <formula>"M1"</formula>
    </cfRule>
    <cfRule type="cellIs" dxfId="207" priority="51" operator="equal">
      <formula>"WW"</formula>
    </cfRule>
    <cfRule type="cellIs" dxfId="206" priority="52" operator="equal">
      <formula>"S1"</formula>
    </cfRule>
  </conditionalFormatting>
  <conditionalFormatting sqref="AY3:BC3">
    <cfRule type="cellIs" dxfId="205" priority="38" operator="equal">
      <formula>"S2"</formula>
    </cfRule>
    <cfRule type="cellIs" dxfId="204" priority="39" operator="equal">
      <formula>"WW"</formula>
    </cfRule>
    <cfRule type="cellIs" dxfId="203" priority="40" operator="equal">
      <formula>"S1"</formula>
    </cfRule>
    <cfRule type="cellIs" dxfId="202" priority="41" operator="equal">
      <formula>"M5"</formula>
    </cfRule>
    <cfRule type="cellIs" dxfId="201" priority="42" operator="equal">
      <formula>"M4"</formula>
    </cfRule>
    <cfRule type="cellIs" dxfId="200" priority="43" operator="equal">
      <formula>"M3"</formula>
    </cfRule>
    <cfRule type="cellIs" dxfId="199" priority="44" operator="equal">
      <formula>"M2"</formula>
    </cfRule>
    <cfRule type="cellIs" dxfId="198" priority="45" operator="equal">
      <formula>"M1"</formula>
    </cfRule>
  </conditionalFormatting>
  <conditionalFormatting sqref="AY3:BC3">
    <cfRule type="cellIs" dxfId="197" priority="31" operator="equal">
      <formula>"M5"</formula>
    </cfRule>
    <cfRule type="cellIs" dxfId="196" priority="32" operator="equal">
      <formula>"M4"</formula>
    </cfRule>
    <cfRule type="cellIs" dxfId="195" priority="33" operator="equal">
      <formula>"M3"</formula>
    </cfRule>
    <cfRule type="cellIs" dxfId="194" priority="34" operator="equal">
      <formula>"M2"</formula>
    </cfRule>
    <cfRule type="cellIs" dxfId="193" priority="35" operator="equal">
      <formula>"M1"</formula>
    </cfRule>
    <cfRule type="cellIs" dxfId="192" priority="36" operator="equal">
      <formula>"WW"</formula>
    </cfRule>
    <cfRule type="cellIs" dxfId="191" priority="37" operator="equal">
      <formula>"S1"</formula>
    </cfRule>
  </conditionalFormatting>
  <conditionalFormatting sqref="BE3:BI3">
    <cfRule type="cellIs" dxfId="190" priority="23" operator="equal">
      <formula>"S2"</formula>
    </cfRule>
    <cfRule type="cellIs" dxfId="189" priority="24" operator="equal">
      <formula>"WW"</formula>
    </cfRule>
    <cfRule type="cellIs" dxfId="188" priority="25" operator="equal">
      <formula>"S1"</formula>
    </cfRule>
    <cfRule type="cellIs" dxfId="187" priority="26" operator="equal">
      <formula>"M5"</formula>
    </cfRule>
    <cfRule type="cellIs" dxfId="186" priority="27" operator="equal">
      <formula>"M4"</formula>
    </cfRule>
    <cfRule type="cellIs" dxfId="185" priority="28" operator="equal">
      <formula>"M3"</formula>
    </cfRule>
    <cfRule type="cellIs" dxfId="184" priority="29" operator="equal">
      <formula>"M2"</formula>
    </cfRule>
    <cfRule type="cellIs" dxfId="183" priority="30" operator="equal">
      <formula>"M1"</formula>
    </cfRule>
  </conditionalFormatting>
  <conditionalFormatting sqref="BE3:BI3">
    <cfRule type="cellIs" dxfId="182" priority="16" operator="equal">
      <formula>"M5"</formula>
    </cfRule>
    <cfRule type="cellIs" dxfId="181" priority="17" operator="equal">
      <formula>"M4"</formula>
    </cfRule>
    <cfRule type="cellIs" dxfId="180" priority="18" operator="equal">
      <formula>"M3"</formula>
    </cfRule>
    <cfRule type="cellIs" dxfId="179" priority="19" operator="equal">
      <formula>"M2"</formula>
    </cfRule>
    <cfRule type="cellIs" dxfId="178" priority="20" operator="equal">
      <formula>"M1"</formula>
    </cfRule>
    <cfRule type="cellIs" dxfId="177" priority="21" operator="equal">
      <formula>"WW"</formula>
    </cfRule>
    <cfRule type="cellIs" dxfId="176" priority="22" operator="equal">
      <formula>"S1"</formula>
    </cfRule>
  </conditionalFormatting>
  <conditionalFormatting sqref="BK3:BO3">
    <cfRule type="cellIs" dxfId="175" priority="8" operator="equal">
      <formula>"S2"</formula>
    </cfRule>
    <cfRule type="cellIs" dxfId="174" priority="9" operator="equal">
      <formula>"WW"</formula>
    </cfRule>
    <cfRule type="cellIs" dxfId="173" priority="10" operator="equal">
      <formula>"S1"</formula>
    </cfRule>
    <cfRule type="cellIs" dxfId="172" priority="11" operator="equal">
      <formula>"M5"</formula>
    </cfRule>
    <cfRule type="cellIs" dxfId="171" priority="12" operator="equal">
      <formula>"M4"</formula>
    </cfRule>
    <cfRule type="cellIs" dxfId="170" priority="13" operator="equal">
      <formula>"M3"</formula>
    </cfRule>
    <cfRule type="cellIs" dxfId="169" priority="14" operator="equal">
      <formula>"M2"</formula>
    </cfRule>
    <cfRule type="cellIs" dxfId="168" priority="15" operator="equal">
      <formula>"M1"</formula>
    </cfRule>
  </conditionalFormatting>
  <conditionalFormatting sqref="BK3:BO3">
    <cfRule type="cellIs" dxfId="167" priority="1" operator="equal">
      <formula>"M5"</formula>
    </cfRule>
    <cfRule type="cellIs" dxfId="166" priority="2" operator="equal">
      <formula>"M4"</formula>
    </cfRule>
    <cfRule type="cellIs" dxfId="165" priority="3" operator="equal">
      <formula>"M3"</formula>
    </cfRule>
    <cfRule type="cellIs" dxfId="164" priority="4" operator="equal">
      <formula>"M2"</formula>
    </cfRule>
    <cfRule type="cellIs" dxfId="163" priority="5" operator="equal">
      <formula>"M1"</formula>
    </cfRule>
    <cfRule type="cellIs" dxfId="162" priority="6" operator="equal">
      <formula>"WW"</formula>
    </cfRule>
    <cfRule type="cellIs" dxfId="161" priority="7" operator="equal">
      <formula>"S1"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8A8F3-8428-7F45-AC4D-CB76537CF922}">
  <dimension ref="A1:Y85"/>
  <sheetViews>
    <sheetView zoomScale="138" zoomScaleNormal="125" workbookViewId="0">
      <pane ySplit="6" topLeftCell="A7" activePane="bottomLeft" state="frozen"/>
      <selection activeCell="AO35" sqref="AO35"/>
      <selection pane="bottomLeft" activeCell="A32" sqref="A32:M34"/>
    </sheetView>
  </sheetViews>
  <sheetFormatPr baseColWidth="10" defaultColWidth="9" defaultRowHeight="13"/>
  <cols>
    <col min="1" max="1" width="9" style="186"/>
    <col min="2" max="2" width="19.83203125" style="186" customWidth="1"/>
    <col min="3" max="4" width="11.1640625" style="186" customWidth="1"/>
    <col min="5" max="5" width="11" style="186" customWidth="1"/>
    <col min="6" max="6" width="12" style="186" bestFit="1" customWidth="1"/>
    <col min="7" max="7" width="9" style="186" customWidth="1"/>
    <col min="8" max="8" width="11" style="186" bestFit="1" customWidth="1"/>
    <col min="9" max="9" width="10" style="186" customWidth="1"/>
    <col min="10" max="10" width="8.5" style="186" customWidth="1"/>
    <col min="11" max="11" width="14.1640625" style="186" customWidth="1"/>
    <col min="12" max="12" width="13.1640625" style="186" customWidth="1"/>
    <col min="13" max="13" width="13.33203125" style="186" customWidth="1"/>
    <col min="14" max="14" width="12.1640625" style="188" bestFit="1" customWidth="1"/>
    <col min="15" max="16" width="9" style="188"/>
    <col min="17" max="24" width="9" style="186"/>
    <col min="25" max="25" width="10" style="186" bestFit="1" customWidth="1"/>
    <col min="26" max="16384" width="9" style="186"/>
  </cols>
  <sheetData>
    <row r="1" spans="1:25">
      <c r="N1" s="188" t="s">
        <v>322</v>
      </c>
      <c r="O1" s="188">
        <v>1</v>
      </c>
      <c r="P1" s="188">
        <v>2</v>
      </c>
      <c r="Q1" s="186">
        <v>3</v>
      </c>
      <c r="R1" s="186">
        <v>4</v>
      </c>
      <c r="S1" s="186">
        <v>5</v>
      </c>
    </row>
    <row r="2" spans="1:25">
      <c r="B2" s="186" t="s">
        <v>39</v>
      </c>
      <c r="C2" s="186" t="s">
        <v>40</v>
      </c>
      <c r="D2" s="186" t="s">
        <v>41</v>
      </c>
      <c r="E2" s="186" t="s">
        <v>42</v>
      </c>
      <c r="F2" s="186" t="s">
        <v>43</v>
      </c>
      <c r="O2" s="188">
        <v>3</v>
      </c>
      <c r="P2" s="188">
        <v>3</v>
      </c>
      <c r="Q2" s="186">
        <v>3</v>
      </c>
      <c r="R2" s="186">
        <v>3</v>
      </c>
      <c r="S2" s="186">
        <v>3</v>
      </c>
    </row>
    <row r="3" spans="1:25">
      <c r="C3" s="186">
        <f>[1]FGOverView!B17</f>
        <v>50</v>
      </c>
      <c r="D3" s="186" t="s">
        <v>247</v>
      </c>
      <c r="E3" s="22">
        <f>SUM(K7:K31)</f>
        <v>0.24631866314356055</v>
      </c>
      <c r="F3" s="14">
        <f>SUM(L7:L31)</f>
        <v>0.61474221504775139</v>
      </c>
    </row>
    <row r="5" spans="1:25" ht="14">
      <c r="B5" s="20" t="s">
        <v>19</v>
      </c>
      <c r="C5" s="361">
        <f>PRODUCT('DB_FG_243way_Regular Symbol'!D16:'DB_FG_243way_Regular Symbol'!H16)</f>
        <v>299394900</v>
      </c>
      <c r="D5" s="361"/>
      <c r="E5" s="361"/>
      <c r="F5" s="361"/>
      <c r="G5" s="361"/>
      <c r="H5" s="9"/>
      <c r="I5" s="10"/>
      <c r="J5" s="11"/>
      <c r="K5" s="12"/>
      <c r="L5" s="13"/>
      <c r="M5" s="189"/>
    </row>
    <row r="6" spans="1:25" ht="14">
      <c r="A6" s="186" t="s">
        <v>5</v>
      </c>
      <c r="B6" s="16" t="s">
        <v>321</v>
      </c>
      <c r="C6" s="177">
        <v>1</v>
      </c>
      <c r="D6" s="177">
        <v>2</v>
      </c>
      <c r="E6" s="177">
        <v>3</v>
      </c>
      <c r="F6" s="177">
        <v>4</v>
      </c>
      <c r="G6" s="177">
        <v>5</v>
      </c>
      <c r="H6" s="16" t="s">
        <v>24</v>
      </c>
      <c r="I6" s="17" t="s">
        <v>25</v>
      </c>
      <c r="J6" s="18" t="s">
        <v>26</v>
      </c>
      <c r="K6" s="19" t="s">
        <v>27</v>
      </c>
      <c r="L6" s="231" t="s">
        <v>28</v>
      </c>
      <c r="M6" s="187" t="s">
        <v>117</v>
      </c>
    </row>
    <row r="7" spans="1:25">
      <c r="A7" s="295" t="s">
        <v>142</v>
      </c>
      <c r="B7" s="338">
        <v>4</v>
      </c>
      <c r="C7" s="21">
        <f>IF(C$6&lt;=$B7,VLOOKUP($A7,'DB_FG_243way_Regular Symbol'!$B$21:$H$31,DB_FG_243way_PayCombo!C$6+2,FALSE)*O$2,IF(C$6-$B7=1,VLOOKUP($A7,'DB_FG_243way_Regular Symbol'!$B$34:$H$44,DB_FG_243way_PayCombo!C$6+2,FALSE),'DB_FG_243way_Regular Symbol'!D$16))</f>
        <v>6</v>
      </c>
      <c r="D7" s="21">
        <f>IF(D$6&lt;=$B7,VLOOKUP($A7,'DB_FG_243way_Regular Symbol'!$B$21:$H$31,DB_FG_243way_PayCombo!D$6+2,FALSE)*P$2,IF(D$6-$B7=1,VLOOKUP($A7,'DB_FG_243way_Regular Symbol'!$B$34:$H$44,DB_FG_243way_PayCombo!D$6+2,FALSE),'DB_FG_243way_Regular Symbol'!E$16))</f>
        <v>15</v>
      </c>
      <c r="E7" s="21">
        <f>IF(E$6&lt;=$B7,VLOOKUP($A7,'DB_FG_243way_Regular Symbol'!$B$21:$H$31,DB_FG_243way_PayCombo!E$6+2,FALSE)*Q$2,IF(E$6-$B7=1,VLOOKUP($A7,'DB_FG_243way_Regular Symbol'!$B$34:$H$44,DB_FG_243way_PayCombo!E$6+2,FALSE),'DB_FG_243way_Regular Symbol'!F$16))</f>
        <v>18</v>
      </c>
      <c r="F7" s="21">
        <f>IF(F$6&lt;=$B7,VLOOKUP($A7,'DB_FG_243way_Regular Symbol'!$B$21:$H$31,DB_FG_243way_PayCombo!F$6+2,FALSE)*R$2,IF(F$6-$B7=1,VLOOKUP($A7,'DB_FG_243way_Regular Symbol'!$B$34:$H$44,DB_FG_243way_PayCombo!F$6+2,FALSE),'DB_FG_243way_Regular Symbol'!G$16))</f>
        <v>15</v>
      </c>
      <c r="G7" s="21">
        <f>IF(G$6&lt;=$B7,VLOOKUP($A7,'DB_FG_243way_Regular Symbol'!$B$21:$H$31,DB_FG_243way_PayCombo!G$6+2,FALSE)*S$2,IF(G$6-$B7=1,VLOOKUP($A7,'DB_FG_243way_Regular Symbol'!$B$34:$H$44,DB_FG_243way_PayCombo!G$6+2,FALSE),'DB_FG_243way_Regular Symbol'!H$16))</f>
        <v>70</v>
      </c>
      <c r="H7" s="249">
        <f t="shared" ref="H7:H31" si="0">PRODUCT(C7:G7)</f>
        <v>1701000</v>
      </c>
      <c r="I7" s="237">
        <f t="shared" ref="I7:I31" si="1">$C$5/H7</f>
        <v>176.01111111111112</v>
      </c>
      <c r="J7" s="183">
        <f>VLOOKUP($A7,DB_OverView!$B$51:$G$62,DB_FG_243way_PayCombo!$B7+1,FALSE)</f>
        <v>500</v>
      </c>
      <c r="K7" s="176">
        <f t="shared" ref="K7:K31" si="2">M7/$C$3</f>
        <v>5.6814595038192035E-2</v>
      </c>
      <c r="L7" s="269">
        <f t="shared" ref="L7:L31" si="3">1/I7</f>
        <v>5.6814595038192032E-3</v>
      </c>
      <c r="M7" s="268">
        <f t="shared" ref="M7:M31" si="4">L7*J7</f>
        <v>2.8407297519096018</v>
      </c>
      <c r="N7" s="186"/>
    </row>
    <row r="8" spans="1:25">
      <c r="A8" s="295" t="s">
        <v>78</v>
      </c>
      <c r="B8" s="338">
        <v>4</v>
      </c>
      <c r="C8" s="21">
        <f>IF(C$6&lt;=$B8,VLOOKUP($A8,'DB_FG_243way_Regular Symbol'!$B$21:$H$31,DB_FG_243way_PayCombo!C$6+2,FALSE)*O$2,IF(C$6-$B8=1,VLOOKUP($A8,'DB_FG_243way_Regular Symbol'!$B$34:$H$44,DB_FG_243way_PayCombo!C$6+2,FALSE),'DB_FG_243way_Regular Symbol'!D$16))</f>
        <v>9</v>
      </c>
      <c r="D8" s="21">
        <f>IF(D$6&lt;=$B8,VLOOKUP($A8,'DB_FG_243way_Regular Symbol'!$B$21:$H$31,DB_FG_243way_PayCombo!D$6+2,FALSE)*P$2,IF(D$6-$B8=1,VLOOKUP($A8,'DB_FG_243way_Regular Symbol'!$B$34:$H$44,DB_FG_243way_PayCombo!D$6+2,FALSE),'DB_FG_243way_Regular Symbol'!E$16))</f>
        <v>15</v>
      </c>
      <c r="E8" s="21">
        <f>IF(E$6&lt;=$B8,VLOOKUP($A8,'DB_FG_243way_Regular Symbol'!$B$21:$H$31,DB_FG_243way_PayCombo!E$6+2,FALSE)*Q$2,IF(E$6-$B8=1,VLOOKUP($A8,'DB_FG_243way_Regular Symbol'!$B$34:$H$44,DB_FG_243way_PayCombo!E$6+2,FALSE),'DB_FG_243way_Regular Symbol'!F$16))</f>
        <v>18</v>
      </c>
      <c r="F8" s="21">
        <f>IF(F$6&lt;=$B8,VLOOKUP($A8,'DB_FG_243way_Regular Symbol'!$B$21:$H$31,DB_FG_243way_PayCombo!F$6+2,FALSE)*R$2,IF(F$6-$B8=1,VLOOKUP($A8,'DB_FG_243way_Regular Symbol'!$B$34:$H$44,DB_FG_243way_PayCombo!F$6+2,FALSE),'DB_FG_243way_Regular Symbol'!G$16))</f>
        <v>15</v>
      </c>
      <c r="G8" s="21">
        <f>IF(G$6&lt;=$B8,VLOOKUP($A8,'DB_FG_243way_Regular Symbol'!$B$21:$H$31,DB_FG_243way_PayCombo!G$6+2,FALSE)*S$2,IF(G$6-$B8=1,VLOOKUP($A8,'DB_FG_243way_Regular Symbol'!$B$34:$H$44,DB_FG_243way_PayCombo!G$6+2,FALSE),'DB_FG_243way_Regular Symbol'!H$16))</f>
        <v>61</v>
      </c>
      <c r="H8" s="249">
        <f t="shared" si="0"/>
        <v>2223450</v>
      </c>
      <c r="I8" s="237">
        <f t="shared" si="1"/>
        <v>134.65330904675167</v>
      </c>
      <c r="J8" s="183">
        <f>VLOOKUP($A8,DB_OverView!$B$51:$G$62,DB_FG_243way_PayCombo!$B8+1,FALSE)</f>
        <v>300</v>
      </c>
      <c r="K8" s="176">
        <f t="shared" si="2"/>
        <v>4.4558875251382038E-2</v>
      </c>
      <c r="L8" s="269">
        <f t="shared" si="3"/>
        <v>7.426479208563673E-3</v>
      </c>
      <c r="M8" s="268">
        <f t="shared" si="4"/>
        <v>2.2279437625691019</v>
      </c>
      <c r="N8" s="186" t="s">
        <v>275</v>
      </c>
    </row>
    <row r="9" spans="1:25">
      <c r="A9" s="295" t="s">
        <v>76</v>
      </c>
      <c r="B9" s="338">
        <v>4</v>
      </c>
      <c r="C9" s="21">
        <f>IF(C$6&lt;=$B9,VLOOKUP($A9,'DB_FG_243way_Regular Symbol'!$B$21:$H$31,DB_FG_243way_PayCombo!C$6+2,FALSE)*O$2,IF(C$6-$B9=1,VLOOKUP($A9,'DB_FG_243way_Regular Symbol'!$B$34:$H$44,DB_FG_243way_PayCombo!C$6+2,FALSE),'DB_FG_243way_Regular Symbol'!D$16))</f>
        <v>3</v>
      </c>
      <c r="D9" s="21">
        <f>IF(D$6&lt;=$B9,VLOOKUP($A9,'DB_FG_243way_Regular Symbol'!$B$21:$H$31,DB_FG_243way_PayCombo!D$6+2,FALSE)*P$2,IF(D$6-$B9=1,VLOOKUP($A9,'DB_FG_243way_Regular Symbol'!$B$34:$H$44,DB_FG_243way_PayCombo!D$6+2,FALSE),'DB_FG_243way_Regular Symbol'!E$16))</f>
        <v>15</v>
      </c>
      <c r="E9" s="21">
        <f>IF(E$6&lt;=$B9,VLOOKUP($A9,'DB_FG_243way_Regular Symbol'!$B$21:$H$31,DB_FG_243way_PayCombo!E$6+2,FALSE)*Q$2,IF(E$6-$B9=1,VLOOKUP($A9,'DB_FG_243way_Regular Symbol'!$B$34:$H$44,DB_FG_243way_PayCombo!E$6+2,FALSE),'DB_FG_243way_Regular Symbol'!F$16))</f>
        <v>6</v>
      </c>
      <c r="F9" s="21">
        <f>IF(F$6&lt;=$B9,VLOOKUP($A9,'DB_FG_243way_Regular Symbol'!$B$21:$H$31,DB_FG_243way_PayCombo!F$6+2,FALSE)*R$2,IF(F$6-$B9=1,VLOOKUP($A9,'DB_FG_243way_Regular Symbol'!$B$34:$H$44,DB_FG_243way_PayCombo!F$6+2,FALSE),'DB_FG_243way_Regular Symbol'!G$16))</f>
        <v>12</v>
      </c>
      <c r="G9" s="21">
        <f>IF(G$6&lt;=$B9,VLOOKUP($A9,'DB_FG_243way_Regular Symbol'!$B$21:$H$31,DB_FG_243way_PayCombo!G$6+2,FALSE)*S$2,IF(G$6-$B9=1,VLOOKUP($A9,'DB_FG_243way_Regular Symbol'!$B$34:$H$44,DB_FG_243way_PayCombo!G$6+2,FALSE),'DB_FG_243way_Regular Symbol'!H$16))</f>
        <v>64</v>
      </c>
      <c r="H9" s="249">
        <f t="shared" si="0"/>
        <v>207360</v>
      </c>
      <c r="I9" s="237">
        <f t="shared" si="1"/>
        <v>1443.8411458333333</v>
      </c>
      <c r="J9" s="183">
        <f>VLOOKUP($A9,DB_OverView!$B$51:$G$62,DB_FG_243way_PayCombo!$B9+1,FALSE)</f>
        <v>200</v>
      </c>
      <c r="K9" s="176">
        <f t="shared" si="2"/>
        <v>2.7703878723385074E-3</v>
      </c>
      <c r="L9" s="269">
        <f t="shared" si="3"/>
        <v>6.9259696808462675E-4</v>
      </c>
      <c r="M9" s="268">
        <f t="shared" si="4"/>
        <v>0.13851939361692536</v>
      </c>
      <c r="N9" s="294"/>
      <c r="O9" s="294"/>
      <c r="P9" s="294"/>
      <c r="Q9" s="294"/>
      <c r="R9" s="294"/>
      <c r="S9" s="294" t="s">
        <v>0</v>
      </c>
      <c r="T9" s="294" t="s">
        <v>4</v>
      </c>
      <c r="U9" s="294" t="s">
        <v>1</v>
      </c>
      <c r="V9" s="294" t="s">
        <v>2</v>
      </c>
      <c r="W9" s="294" t="s">
        <v>3</v>
      </c>
      <c r="X9" s="295" t="s">
        <v>276</v>
      </c>
      <c r="Y9" s="295" t="s">
        <v>277</v>
      </c>
    </row>
    <row r="10" spans="1:25">
      <c r="A10" s="295" t="s">
        <v>77</v>
      </c>
      <c r="B10" s="338">
        <v>4</v>
      </c>
      <c r="C10" s="21">
        <f>IF(C$6&lt;=$B10,VLOOKUP($A10,'DB_FG_243way_Regular Symbol'!$B$21:$H$31,DB_FG_243way_PayCombo!C$6+2,FALSE)*O$2,IF(C$6-$B10=1,VLOOKUP($A10,'DB_FG_243way_Regular Symbol'!$B$34:$H$44,DB_FG_243way_PayCombo!C$6+2,FALSE),'DB_FG_243way_Regular Symbol'!D$16))</f>
        <v>6</v>
      </c>
      <c r="D10" s="21">
        <f>IF(D$6&lt;=$B10,VLOOKUP($A10,'DB_FG_243way_Regular Symbol'!$B$21:$H$31,DB_FG_243way_PayCombo!D$6+2,FALSE)*P$2,IF(D$6-$B10=1,VLOOKUP($A10,'DB_FG_243way_Regular Symbol'!$B$34:$H$44,DB_FG_243way_PayCombo!D$6+2,FALSE),'DB_FG_243way_Regular Symbol'!E$16))</f>
        <v>15</v>
      </c>
      <c r="E10" s="21">
        <f>IF(E$6&lt;=$B10,VLOOKUP($A10,'DB_FG_243way_Regular Symbol'!$B$21:$H$31,DB_FG_243way_PayCombo!E$6+2,FALSE)*Q$2,IF(E$6-$B10=1,VLOOKUP($A10,'DB_FG_243way_Regular Symbol'!$B$34:$H$44,DB_FG_243way_PayCombo!E$6+2,FALSE),'DB_FG_243way_Regular Symbol'!F$16))</f>
        <v>15</v>
      </c>
      <c r="F10" s="21">
        <f>IF(F$6&lt;=$B10,VLOOKUP($A10,'DB_FG_243way_Regular Symbol'!$B$21:$H$31,DB_FG_243way_PayCombo!F$6+2,FALSE)*R$2,IF(F$6-$B10=1,VLOOKUP($A10,'DB_FG_243way_Regular Symbol'!$B$34:$H$44,DB_FG_243way_PayCombo!F$6+2,FALSE),'DB_FG_243way_Regular Symbol'!G$16))</f>
        <v>12</v>
      </c>
      <c r="G10" s="21">
        <f>IF(G$6&lt;=$B10,VLOOKUP($A10,'DB_FG_243way_Regular Symbol'!$B$21:$H$31,DB_FG_243way_PayCombo!G$6+2,FALSE)*S$2,IF(G$6-$B10=1,VLOOKUP($A10,'DB_FG_243way_Regular Symbol'!$B$34:$H$44,DB_FG_243way_PayCombo!G$6+2,FALSE),'DB_FG_243way_Regular Symbol'!H$16))</f>
        <v>49</v>
      </c>
      <c r="H10" s="249">
        <f t="shared" si="0"/>
        <v>793800</v>
      </c>
      <c r="I10" s="237">
        <f t="shared" si="1"/>
        <v>377.16666666666669</v>
      </c>
      <c r="J10" s="183">
        <f>VLOOKUP($A10,DB_OverView!$B$51:$G$62,DB_FG_243way_PayCombo!$B10+1,FALSE)</f>
        <v>200</v>
      </c>
      <c r="K10" s="176">
        <f t="shared" si="2"/>
        <v>1.0605391073795845E-2</v>
      </c>
      <c r="L10" s="269">
        <f t="shared" si="3"/>
        <v>2.6513477684489612E-3</v>
      </c>
      <c r="M10" s="268">
        <f t="shared" si="4"/>
        <v>0.53026955368979223</v>
      </c>
      <c r="N10" s="296" t="s">
        <v>38</v>
      </c>
      <c r="O10" s="296" t="s">
        <v>38</v>
      </c>
      <c r="P10" s="296" t="s">
        <v>38</v>
      </c>
      <c r="Q10" s="296" t="s">
        <v>38</v>
      </c>
      <c r="R10" s="296" t="s">
        <v>38</v>
      </c>
      <c r="S10" s="294">
        <f>IF(N10="S1",VLOOKUP(N10,'DB_FG_243way_Regular Symbol'!$B$3:$H$15,DB_FG_243way_PayCombo!O$1+2,FALSE)*O$2,'DB_FG_243way_Regular Symbol'!D$16-VLOOKUP("S1",'DB_FG_243way_Regular Symbol'!$B$3:$H$15,DB_FG_243way_PayCombo!O$1+2,FALSE)*O$2)</f>
        <v>3</v>
      </c>
      <c r="T10" s="294">
        <f>IF(O10="S1",VLOOKUP(O10,'DB_FG_243way_Regular Symbol'!$B$3:$H$15,DB_FG_243way_PayCombo!P$1+2,FALSE)*P$2,'DB_FG_243way_Regular Symbol'!E$16-VLOOKUP("S1",'DB_FG_243way_Regular Symbol'!$B$3:$H$15,DB_FG_243way_PayCombo!P$1+2,FALSE)*P$2)</f>
        <v>3</v>
      </c>
      <c r="U10" s="294">
        <f>IF(P10="S1",VLOOKUP(P10,'DB_FG_243way_Regular Symbol'!$B$3:$H$15,DB_FG_243way_PayCombo!Q$1+2,FALSE)*Q$2,'DB_FG_243way_Regular Symbol'!F$16-VLOOKUP("S1",'DB_FG_243way_Regular Symbol'!$B$3:$H$15,DB_FG_243way_PayCombo!Q$1+2,FALSE)*Q$2)</f>
        <v>3</v>
      </c>
      <c r="V10" s="294">
        <f>IF(Q10="S1",VLOOKUP(Q10,'DB_FG_243way_Regular Symbol'!$B$3:$H$15,DB_FG_243way_PayCombo!R$1+2,FALSE)*R$2,'DB_FG_243way_Regular Symbol'!G$16-VLOOKUP("S1",'DB_FG_243way_Regular Symbol'!$B$3:$H$15,DB_FG_243way_PayCombo!R$1+2,FALSE)*R$2)</f>
        <v>3</v>
      </c>
      <c r="W10" s="294">
        <f>IF(R10="S1",VLOOKUP(R10,'DB_FG_243way_Regular Symbol'!$B$3:$H$15,DB_FG_243way_PayCombo!S$1+2,FALSE)*S$2,'DB_FG_243way_Regular Symbol'!H$16-VLOOKUP("S1",'DB_FG_243way_Regular Symbol'!$B$3:$H$15,DB_FG_243way_PayCombo!S$1+2,FALSE)*S$2)</f>
        <v>3</v>
      </c>
      <c r="X10" s="297">
        <f t="shared" ref="X10:X25" si="5">PRODUCT(S10,T10,U10,V10,W10)</f>
        <v>243</v>
      </c>
      <c r="Y10" s="14">
        <f t="shared" ref="Y10:Y25" si="6">X10/$C$5</f>
        <v>8.1163707197417195E-7</v>
      </c>
    </row>
    <row r="11" spans="1:25">
      <c r="A11" s="295" t="s">
        <v>140</v>
      </c>
      <c r="B11" s="338">
        <v>4</v>
      </c>
      <c r="C11" s="21">
        <f>IF(C$6&lt;=$B11,VLOOKUP($A11,'DB_FG_243way_Regular Symbol'!$B$21:$H$31,DB_FG_243way_PayCombo!C$6+2,FALSE)*O$2,IF(C$6-$B11=1,VLOOKUP($A11,'DB_FG_243way_Regular Symbol'!$B$34:$H$44,DB_FG_243way_PayCombo!C$6+2,FALSE),'DB_FG_243way_Regular Symbol'!D$16))</f>
        <v>6</v>
      </c>
      <c r="D11" s="21">
        <f>IF(D$6&lt;=$B11,VLOOKUP($A11,'DB_FG_243way_Regular Symbol'!$B$21:$H$31,DB_FG_243way_PayCombo!D$6+2,FALSE)*P$2,IF(D$6-$B11=1,VLOOKUP($A11,'DB_FG_243way_Regular Symbol'!$B$34:$H$44,DB_FG_243way_PayCombo!D$6+2,FALSE),'DB_FG_243way_Regular Symbol'!E$16))</f>
        <v>15</v>
      </c>
      <c r="E11" s="21">
        <f>IF(E$6&lt;=$B11,VLOOKUP($A11,'DB_FG_243way_Regular Symbol'!$B$21:$H$31,DB_FG_243way_PayCombo!E$6+2,FALSE)*Q$2,IF(E$6-$B11=1,VLOOKUP($A11,'DB_FG_243way_Regular Symbol'!$B$34:$H$44,DB_FG_243way_PayCombo!E$6+2,FALSE),'DB_FG_243way_Regular Symbol'!F$16))</f>
        <v>12</v>
      </c>
      <c r="F11" s="21">
        <f>IF(F$6&lt;=$B11,VLOOKUP($A11,'DB_FG_243way_Regular Symbol'!$B$21:$H$31,DB_FG_243way_PayCombo!F$6+2,FALSE)*R$2,IF(F$6-$B11=1,VLOOKUP($A11,'DB_FG_243way_Regular Symbol'!$B$34:$H$44,DB_FG_243way_PayCombo!F$6+2,FALSE),'DB_FG_243way_Regular Symbol'!G$16))</f>
        <v>18</v>
      </c>
      <c r="G11" s="21">
        <f>IF(G$6&lt;=$B11,VLOOKUP($A11,'DB_FG_243way_Regular Symbol'!$B$21:$H$31,DB_FG_243way_PayCombo!G$6+2,FALSE)*S$2,IF(G$6-$B11=1,VLOOKUP($A11,'DB_FG_243way_Regular Symbol'!$B$34:$H$44,DB_FG_243way_PayCombo!G$6+2,FALSE),'DB_FG_243way_Regular Symbol'!H$16))</f>
        <v>49</v>
      </c>
      <c r="H11" s="249">
        <f t="shared" si="0"/>
        <v>952560</v>
      </c>
      <c r="I11" s="237">
        <f t="shared" si="1"/>
        <v>314.30555555555554</v>
      </c>
      <c r="J11" s="183">
        <f>VLOOKUP($A11,DB_OverView!$B$51:$G$62,DB_FG_243way_PayCombo!$B11+1,FALSE)</f>
        <v>100</v>
      </c>
      <c r="K11" s="176">
        <f t="shared" si="2"/>
        <v>6.3632346442775078E-3</v>
      </c>
      <c r="L11" s="269">
        <f t="shared" si="3"/>
        <v>3.1816173221387539E-3</v>
      </c>
      <c r="M11" s="268">
        <f t="shared" si="4"/>
        <v>0.31816173221387539</v>
      </c>
      <c r="N11" s="298" t="s">
        <v>38</v>
      </c>
      <c r="O11" s="298" t="s">
        <v>38</v>
      </c>
      <c r="P11" s="298" t="s">
        <v>38</v>
      </c>
      <c r="Q11" s="298" t="s">
        <v>38</v>
      </c>
      <c r="R11" s="298" t="s">
        <v>278</v>
      </c>
      <c r="S11" s="294">
        <f>IF(N11="S1",VLOOKUP(N11,'DB_FG_243way_Regular Symbol'!$B$3:$H$15,DB_FG_243way_PayCombo!O$1+2,FALSE)*O$2,'DB_FG_243way_Regular Symbol'!D$16-VLOOKUP("S1",'DB_FG_243way_Regular Symbol'!$B$3:$H$15,DB_FG_243way_PayCombo!O$1+2,FALSE)*O$2)</f>
        <v>3</v>
      </c>
      <c r="T11" s="294">
        <f>IF(O11="S1",VLOOKUP(O11,'DB_FG_243way_Regular Symbol'!$B$3:$H$15,DB_FG_243way_PayCombo!P$1+2,FALSE)*P$2,'DB_FG_243way_Regular Symbol'!E$16-VLOOKUP("S1",'DB_FG_243way_Regular Symbol'!$B$3:$H$15,DB_FG_243way_PayCombo!P$1+2,FALSE)*P$2)</f>
        <v>3</v>
      </c>
      <c r="U11" s="294">
        <f>IF(P11="S1",VLOOKUP(P11,'DB_FG_243way_Regular Symbol'!$B$3:$H$15,DB_FG_243way_PayCombo!Q$1+2,FALSE)*Q$2,'DB_FG_243way_Regular Symbol'!F$16-VLOOKUP("S1",'DB_FG_243way_Regular Symbol'!$B$3:$H$15,DB_FG_243way_PayCombo!Q$1+2,FALSE)*Q$2)</f>
        <v>3</v>
      </c>
      <c r="V11" s="294">
        <f>IF(Q11="S1",VLOOKUP(Q11,'DB_FG_243way_Regular Symbol'!$B$3:$H$15,DB_FG_243way_PayCombo!R$1+2,FALSE)*R$2,'DB_FG_243way_Regular Symbol'!G$16-VLOOKUP("S1",'DB_FG_243way_Regular Symbol'!$B$3:$H$15,DB_FG_243way_PayCombo!R$1+2,FALSE)*R$2)</f>
        <v>3</v>
      </c>
      <c r="W11" s="294">
        <f>IF(R11="S1",VLOOKUP(R11,'DB_FG_243way_Regular Symbol'!$B$3:$H$15,DB_FG_243way_PayCombo!S$1+2,FALSE)*S$2,'DB_FG_243way_Regular Symbol'!H$16-VLOOKUP("S1",'DB_FG_243way_Regular Symbol'!$B$3:$H$15,DB_FG_243way_PayCombo!S$1+2,FALSE)*S$2)</f>
        <v>70</v>
      </c>
      <c r="X11" s="297">
        <f t="shared" si="5"/>
        <v>5670</v>
      </c>
      <c r="Y11" s="14">
        <f t="shared" si="6"/>
        <v>1.893819834606401E-5</v>
      </c>
    </row>
    <row r="12" spans="1:25">
      <c r="A12" s="295" t="s">
        <v>62</v>
      </c>
      <c r="B12" s="338">
        <v>4</v>
      </c>
      <c r="C12" s="21">
        <f>IF(C$6&lt;=$B12,VLOOKUP($A12,'DB_FG_243way_Regular Symbol'!$B$21:$H$31,DB_FG_243way_PayCombo!C$6+2,FALSE)*O$2,IF(C$6-$B12=1,VLOOKUP($A12,'DB_FG_243way_Regular Symbol'!$B$34:$H$44,DB_FG_243way_PayCombo!C$6+2,FALSE),'DB_FG_243way_Regular Symbol'!D$16))</f>
        <v>6</v>
      </c>
      <c r="D12" s="21">
        <f>IF(D$6&lt;=$B12,VLOOKUP($A12,'DB_FG_243way_Regular Symbol'!$B$21:$H$31,DB_FG_243way_PayCombo!D$6+2,FALSE)*P$2,IF(D$6-$B12=1,VLOOKUP($A12,'DB_FG_243way_Regular Symbol'!$B$34:$H$44,DB_FG_243way_PayCombo!D$6+2,FALSE),'DB_FG_243way_Regular Symbol'!E$16))</f>
        <v>18</v>
      </c>
      <c r="E12" s="21">
        <f>IF(E$6&lt;=$B12,VLOOKUP($A12,'DB_FG_243way_Regular Symbol'!$B$21:$H$31,DB_FG_243way_PayCombo!E$6+2,FALSE)*Q$2,IF(E$6-$B12=1,VLOOKUP($A12,'DB_FG_243way_Regular Symbol'!$B$34:$H$44,DB_FG_243way_PayCombo!E$6+2,FALSE),'DB_FG_243way_Regular Symbol'!F$16))</f>
        <v>6</v>
      </c>
      <c r="F12" s="21">
        <f>IF(F$6&lt;=$B12,VLOOKUP($A12,'DB_FG_243way_Regular Symbol'!$B$21:$H$31,DB_FG_243way_PayCombo!F$6+2,FALSE)*R$2,IF(F$6-$B12=1,VLOOKUP($A12,'DB_FG_243way_Regular Symbol'!$B$34:$H$44,DB_FG_243way_PayCombo!F$6+2,FALSE),'DB_FG_243way_Regular Symbol'!G$16))</f>
        <v>15</v>
      </c>
      <c r="G12" s="21">
        <f>IF(G$6&lt;=$B12,VLOOKUP($A12,'DB_FG_243way_Regular Symbol'!$B$21:$H$31,DB_FG_243way_PayCombo!G$6+2,FALSE)*S$2,IF(G$6-$B12=1,VLOOKUP($A12,'DB_FG_243way_Regular Symbol'!$B$34:$H$44,DB_FG_243way_PayCombo!G$6+2,FALSE),'DB_FG_243way_Regular Symbol'!H$16))</f>
        <v>55</v>
      </c>
      <c r="H12" s="249">
        <f t="shared" si="0"/>
        <v>534600</v>
      </c>
      <c r="I12" s="237">
        <f t="shared" si="1"/>
        <v>560.03535353535358</v>
      </c>
      <c r="J12" s="183">
        <f>VLOOKUP($A12,DB_OverView!$B$51:$G$62,DB_FG_243way_PayCombo!$B12+1,FALSE)</f>
        <v>50</v>
      </c>
      <c r="K12" s="176">
        <f t="shared" si="2"/>
        <v>1.7856015583431781E-3</v>
      </c>
      <c r="L12" s="269">
        <f t="shared" si="3"/>
        <v>1.7856015583431781E-3</v>
      </c>
      <c r="M12" s="268">
        <f t="shared" si="4"/>
        <v>8.9280077917158904E-2</v>
      </c>
      <c r="N12" s="298" t="s">
        <v>38</v>
      </c>
      <c r="O12" s="298" t="s">
        <v>38</v>
      </c>
      <c r="P12" s="298" t="s">
        <v>38</v>
      </c>
      <c r="Q12" s="298" t="s">
        <v>278</v>
      </c>
      <c r="R12" s="298" t="s">
        <v>38</v>
      </c>
      <c r="S12" s="294">
        <f>IF(N12="S1",VLOOKUP(N12,'DB_FG_243way_Regular Symbol'!$B$3:$H$15,DB_FG_243way_PayCombo!O$1+2,FALSE)*O$2,'DB_FG_243way_Regular Symbol'!D$16-VLOOKUP("S1",'DB_FG_243way_Regular Symbol'!$B$3:$H$15,DB_FG_243way_PayCombo!O$1+2,FALSE)*O$2)</f>
        <v>3</v>
      </c>
      <c r="T12" s="294">
        <f>IF(O12="S1",VLOOKUP(O12,'DB_FG_243way_Regular Symbol'!$B$3:$H$15,DB_FG_243way_PayCombo!P$1+2,FALSE)*P$2,'DB_FG_243way_Regular Symbol'!E$16-VLOOKUP("S1",'DB_FG_243way_Regular Symbol'!$B$3:$H$15,DB_FG_243way_PayCombo!P$1+2,FALSE)*P$2)</f>
        <v>3</v>
      </c>
      <c r="U12" s="294">
        <f>IF(P12="S1",VLOOKUP(P12,'DB_FG_243way_Regular Symbol'!$B$3:$H$15,DB_FG_243way_PayCombo!Q$1+2,FALSE)*Q$2,'DB_FG_243way_Regular Symbol'!F$16-VLOOKUP("S1",'DB_FG_243way_Regular Symbol'!$B$3:$H$15,DB_FG_243way_PayCombo!Q$1+2,FALSE)*Q$2)</f>
        <v>3</v>
      </c>
      <c r="V12" s="294">
        <f>IF(Q12="S1",VLOOKUP(Q12,'DB_FG_243way_Regular Symbol'!$B$3:$H$15,DB_FG_243way_PayCombo!R$1+2,FALSE)*R$2,'DB_FG_243way_Regular Symbol'!G$16-VLOOKUP("S1",'DB_FG_243way_Regular Symbol'!$B$3:$H$15,DB_FG_243way_PayCombo!R$1+2,FALSE)*R$2)</f>
        <v>42</v>
      </c>
      <c r="W12" s="294">
        <f>IF(R12="S1",VLOOKUP(R12,'DB_FG_243way_Regular Symbol'!$B$3:$H$15,DB_FG_243way_PayCombo!S$1+2,FALSE)*S$2,'DB_FG_243way_Regular Symbol'!H$16-VLOOKUP("S1",'DB_FG_243way_Regular Symbol'!$B$3:$H$15,DB_FG_243way_PayCombo!S$1+2,FALSE)*S$2)</f>
        <v>3</v>
      </c>
      <c r="X12" s="297">
        <f t="shared" si="5"/>
        <v>3402</v>
      </c>
      <c r="Y12" s="14">
        <f t="shared" si="6"/>
        <v>1.1362919007638407E-5</v>
      </c>
    </row>
    <row r="13" spans="1:25">
      <c r="A13" s="295" t="s">
        <v>181</v>
      </c>
      <c r="B13" s="338">
        <v>4</v>
      </c>
      <c r="C13" s="21">
        <f>IF(C$6&lt;=$B13,VLOOKUP($A13,'DB_FG_243way_Regular Symbol'!$B$21:$H$31,DB_FG_243way_PayCombo!C$6+2,FALSE)*O$2,IF(C$6-$B13=1,VLOOKUP($A13,'DB_FG_243way_Regular Symbol'!$B$34:$H$44,DB_FG_243way_PayCombo!C$6+2,FALSE),'DB_FG_243way_Regular Symbol'!D$16))</f>
        <v>6</v>
      </c>
      <c r="D13" s="21">
        <f>IF(D$6&lt;=$B13,VLOOKUP($A13,'DB_FG_243way_Regular Symbol'!$B$21:$H$31,DB_FG_243way_PayCombo!D$6+2,FALSE)*P$2,IF(D$6-$B13=1,VLOOKUP($A13,'DB_FG_243way_Regular Symbol'!$B$34:$H$44,DB_FG_243way_PayCombo!D$6+2,FALSE),'DB_FG_243way_Regular Symbol'!E$16))</f>
        <v>21</v>
      </c>
      <c r="E13" s="21">
        <f>IF(E$6&lt;=$B13,VLOOKUP($A13,'DB_FG_243way_Regular Symbol'!$B$21:$H$31,DB_FG_243way_PayCombo!E$6+2,FALSE)*Q$2,IF(E$6-$B13=1,VLOOKUP($A13,'DB_FG_243way_Regular Symbol'!$B$34:$H$44,DB_FG_243way_PayCombo!E$6+2,FALSE),'DB_FG_243way_Regular Symbol'!F$16))</f>
        <v>12</v>
      </c>
      <c r="F13" s="21">
        <f>IF(F$6&lt;=$B13,VLOOKUP($A13,'DB_FG_243way_Regular Symbol'!$B$21:$H$31,DB_FG_243way_PayCombo!F$6+2,FALSE)*R$2,IF(F$6-$B13=1,VLOOKUP($A13,'DB_FG_243way_Regular Symbol'!$B$34:$H$44,DB_FG_243way_PayCombo!F$6+2,FALSE),'DB_FG_243way_Regular Symbol'!G$16))</f>
        <v>9</v>
      </c>
      <c r="G13" s="21">
        <f>IF(G$6&lt;=$B13,VLOOKUP($A13,'DB_FG_243way_Regular Symbol'!$B$21:$H$31,DB_FG_243way_PayCombo!G$6+2,FALSE)*S$2,IF(G$6-$B13=1,VLOOKUP($A13,'DB_FG_243way_Regular Symbol'!$B$34:$H$44,DB_FG_243way_PayCombo!G$6+2,FALSE),'DB_FG_243way_Regular Symbol'!H$16))</f>
        <v>56</v>
      </c>
      <c r="H13" s="249">
        <f t="shared" si="0"/>
        <v>762048</v>
      </c>
      <c r="I13" s="237">
        <f t="shared" si="1"/>
        <v>392.88194444444446</v>
      </c>
      <c r="J13" s="183">
        <f>VLOOKUP($A13,DB_OverView!$B$51:$G$62,DB_FG_243way_PayCombo!$B13+1,FALSE)</f>
        <v>50</v>
      </c>
      <c r="K13" s="176">
        <f t="shared" si="2"/>
        <v>2.545293857711003E-3</v>
      </c>
      <c r="L13" s="269">
        <f t="shared" si="3"/>
        <v>2.545293857711003E-3</v>
      </c>
      <c r="M13" s="268">
        <f t="shared" si="4"/>
        <v>0.12726469288555015</v>
      </c>
      <c r="N13" s="298" t="s">
        <v>38</v>
      </c>
      <c r="O13" s="298" t="s">
        <v>38</v>
      </c>
      <c r="P13" s="298" t="s">
        <v>278</v>
      </c>
      <c r="Q13" s="298" t="s">
        <v>38</v>
      </c>
      <c r="R13" s="298" t="s">
        <v>38</v>
      </c>
      <c r="S13" s="294">
        <f>IF(N13="S1",VLOOKUP(N13,'DB_FG_243way_Regular Symbol'!$B$3:$H$15,DB_FG_243way_PayCombo!O$1+2,FALSE)*O$2,'DB_FG_243way_Regular Symbol'!D$16-VLOOKUP("S1",'DB_FG_243way_Regular Symbol'!$B$3:$H$15,DB_FG_243way_PayCombo!O$1+2,FALSE)*O$2)</f>
        <v>3</v>
      </c>
      <c r="T13" s="294">
        <f>IF(O13="S1",VLOOKUP(O13,'DB_FG_243way_Regular Symbol'!$B$3:$H$15,DB_FG_243way_PayCombo!P$1+2,FALSE)*P$2,'DB_FG_243way_Regular Symbol'!E$16-VLOOKUP("S1",'DB_FG_243way_Regular Symbol'!$B$3:$H$15,DB_FG_243way_PayCombo!P$1+2,FALSE)*P$2)</f>
        <v>3</v>
      </c>
      <c r="U13" s="294">
        <f>IF(P13="S1",VLOOKUP(P13,'DB_FG_243way_Regular Symbol'!$B$3:$H$15,DB_FG_243way_PayCombo!Q$1+2,FALSE)*Q$2,'DB_FG_243way_Regular Symbol'!F$16-VLOOKUP("S1",'DB_FG_243way_Regular Symbol'!$B$3:$H$15,DB_FG_243way_PayCombo!Q$1+2,FALSE)*Q$2)</f>
        <v>59</v>
      </c>
      <c r="V13" s="294">
        <f>IF(Q13="S1",VLOOKUP(Q13,'DB_FG_243way_Regular Symbol'!$B$3:$H$15,DB_FG_243way_PayCombo!R$1+2,FALSE)*R$2,'DB_FG_243way_Regular Symbol'!G$16-VLOOKUP("S1",'DB_FG_243way_Regular Symbol'!$B$3:$H$15,DB_FG_243way_PayCombo!R$1+2,FALSE)*R$2)</f>
        <v>3</v>
      </c>
      <c r="W13" s="294">
        <f>IF(R13="S1",VLOOKUP(R13,'DB_FG_243way_Regular Symbol'!$B$3:$H$15,DB_FG_243way_PayCombo!S$1+2,FALSE)*S$2,'DB_FG_243way_Regular Symbol'!H$16-VLOOKUP("S1",'DB_FG_243way_Regular Symbol'!$B$3:$H$15,DB_FG_243way_PayCombo!S$1+2,FALSE)*S$2)</f>
        <v>3</v>
      </c>
      <c r="X13" s="297">
        <f t="shared" si="5"/>
        <v>4779</v>
      </c>
      <c r="Y13" s="14">
        <f t="shared" si="6"/>
        <v>1.596219574882538E-5</v>
      </c>
    </row>
    <row r="14" spans="1:25">
      <c r="A14" s="295" t="s">
        <v>182</v>
      </c>
      <c r="B14" s="338">
        <v>4</v>
      </c>
      <c r="C14" s="21">
        <f>IF(C$6&lt;=$B14,VLOOKUP($A14,'DB_FG_243way_Regular Symbol'!$B$21:$H$31,DB_FG_243way_PayCombo!C$6+2,FALSE)*O$2,IF(C$6-$B14=1,VLOOKUP($A14,'DB_FG_243way_Regular Symbol'!$B$34:$H$44,DB_FG_243way_PayCombo!C$6+2,FALSE),'DB_FG_243way_Regular Symbol'!D$16))</f>
        <v>15</v>
      </c>
      <c r="D14" s="21">
        <f>IF(D$6&lt;=$B14,VLOOKUP($A14,'DB_FG_243way_Regular Symbol'!$B$21:$H$31,DB_FG_243way_PayCombo!D$6+2,FALSE)*P$2,IF(D$6-$B14=1,VLOOKUP($A14,'DB_FG_243way_Regular Symbol'!$B$34:$H$44,DB_FG_243way_PayCombo!D$6+2,FALSE),'DB_FG_243way_Regular Symbol'!E$16))</f>
        <v>18</v>
      </c>
      <c r="E14" s="21">
        <f>IF(E$6&lt;=$B14,VLOOKUP($A14,'DB_FG_243way_Regular Symbol'!$B$21:$H$31,DB_FG_243way_PayCombo!E$6+2,FALSE)*Q$2,IF(E$6-$B14=1,VLOOKUP($A14,'DB_FG_243way_Regular Symbol'!$B$34:$H$44,DB_FG_243way_PayCombo!E$6+2,FALSE),'DB_FG_243way_Regular Symbol'!F$16))</f>
        <v>18</v>
      </c>
      <c r="F14" s="21">
        <f>IF(F$6&lt;=$B14,VLOOKUP($A14,'DB_FG_243way_Regular Symbol'!$B$21:$H$31,DB_FG_243way_PayCombo!F$6+2,FALSE)*R$2,IF(F$6-$B14=1,VLOOKUP($A14,'DB_FG_243way_Regular Symbol'!$B$34:$H$44,DB_FG_243way_PayCombo!F$6+2,FALSE),'DB_FG_243way_Regular Symbol'!G$16))</f>
        <v>18</v>
      </c>
      <c r="G14" s="21">
        <f>IF(G$6&lt;=$B14,VLOOKUP($A14,'DB_FG_243way_Regular Symbol'!$B$21:$H$31,DB_FG_243way_PayCombo!G$6+2,FALSE)*S$2,IF(G$6-$B14=1,VLOOKUP($A14,'DB_FG_243way_Regular Symbol'!$B$34:$H$44,DB_FG_243way_PayCombo!G$6+2,FALSE),'DB_FG_243way_Regular Symbol'!H$16))</f>
        <v>46</v>
      </c>
      <c r="H14" s="249">
        <f t="shared" si="0"/>
        <v>4024080</v>
      </c>
      <c r="I14" s="237">
        <f t="shared" si="1"/>
        <v>74.400831991411707</v>
      </c>
      <c r="J14" s="183">
        <f>VLOOKUP($A14,DB_OverView!$B$51:$G$62,DB_FG_243way_PayCombo!$B14+1,FALSE)</f>
        <v>25</v>
      </c>
      <c r="K14" s="176">
        <f t="shared" si="2"/>
        <v>6.720354955946143E-3</v>
      </c>
      <c r="L14" s="269">
        <f t="shared" si="3"/>
        <v>1.3440709911892286E-2</v>
      </c>
      <c r="M14" s="268">
        <f t="shared" si="4"/>
        <v>0.33601774779730714</v>
      </c>
      <c r="N14" s="298" t="s">
        <v>38</v>
      </c>
      <c r="O14" s="298" t="s">
        <v>278</v>
      </c>
      <c r="P14" s="298" t="s">
        <v>38</v>
      </c>
      <c r="Q14" s="298" t="s">
        <v>38</v>
      </c>
      <c r="R14" s="298" t="s">
        <v>38</v>
      </c>
      <c r="S14" s="294">
        <f>IF(N14="S1",VLOOKUP(N14,'DB_FG_243way_Regular Symbol'!$B$3:$H$15,DB_FG_243way_PayCombo!O$1+2,FALSE)*O$2,'DB_FG_243way_Regular Symbol'!D$16-VLOOKUP("S1",'DB_FG_243way_Regular Symbol'!$B$3:$H$15,DB_FG_243way_PayCombo!O$1+2,FALSE)*O$2)</f>
        <v>3</v>
      </c>
      <c r="T14" s="294">
        <f>IF(O14="S1",VLOOKUP(O14,'DB_FG_243way_Regular Symbol'!$B$3:$H$15,DB_FG_243way_PayCombo!P$1+2,FALSE)*P$2,'DB_FG_243way_Regular Symbol'!E$16-VLOOKUP("S1",'DB_FG_243way_Regular Symbol'!$B$3:$H$15,DB_FG_243way_PayCombo!P$1+2,FALSE)*P$2)</f>
        <v>32</v>
      </c>
      <c r="U14" s="294">
        <f>IF(P14="S1",VLOOKUP(P14,'DB_FG_243way_Regular Symbol'!$B$3:$H$15,DB_FG_243way_PayCombo!Q$1+2,FALSE)*Q$2,'DB_FG_243way_Regular Symbol'!F$16-VLOOKUP("S1",'DB_FG_243way_Regular Symbol'!$B$3:$H$15,DB_FG_243way_PayCombo!Q$1+2,FALSE)*Q$2)</f>
        <v>3</v>
      </c>
      <c r="V14" s="294">
        <f>IF(Q14="S1",VLOOKUP(Q14,'DB_FG_243way_Regular Symbol'!$B$3:$H$15,DB_FG_243way_PayCombo!R$1+2,FALSE)*R$2,'DB_FG_243way_Regular Symbol'!G$16-VLOOKUP("S1",'DB_FG_243way_Regular Symbol'!$B$3:$H$15,DB_FG_243way_PayCombo!R$1+2,FALSE)*R$2)</f>
        <v>3</v>
      </c>
      <c r="W14" s="294">
        <f>IF(R14="S1",VLOOKUP(R14,'DB_FG_243way_Regular Symbol'!$B$3:$H$15,DB_FG_243way_PayCombo!S$1+2,FALSE)*S$2,'DB_FG_243way_Regular Symbol'!H$16-VLOOKUP("S1",'DB_FG_243way_Regular Symbol'!$B$3:$H$15,DB_FG_243way_PayCombo!S$1+2,FALSE)*S$2)</f>
        <v>3</v>
      </c>
      <c r="X14" s="297">
        <f t="shared" si="5"/>
        <v>2592</v>
      </c>
      <c r="Y14" s="14">
        <f t="shared" si="6"/>
        <v>8.657462101057833E-6</v>
      </c>
    </row>
    <row r="15" spans="1:25">
      <c r="A15" s="295" t="s">
        <v>183</v>
      </c>
      <c r="B15" s="338">
        <v>4</v>
      </c>
      <c r="C15" s="21">
        <f>IF(C$6&lt;=$B15,VLOOKUP($A15,'DB_FG_243way_Regular Symbol'!$B$21:$H$31,DB_FG_243way_PayCombo!C$6+2,FALSE)*O$2,IF(C$6-$B15=1,VLOOKUP($A15,'DB_FG_243way_Regular Symbol'!$B$34:$H$44,DB_FG_243way_PayCombo!C$6+2,FALSE),'DB_FG_243way_Regular Symbol'!D$16))</f>
        <v>12</v>
      </c>
      <c r="D15" s="21">
        <f>IF(D$6&lt;=$B15,VLOOKUP($A15,'DB_FG_243way_Regular Symbol'!$B$21:$H$31,DB_FG_243way_PayCombo!D$6+2,FALSE)*P$2,IF(D$6-$B15=1,VLOOKUP($A15,'DB_FG_243way_Regular Symbol'!$B$34:$H$44,DB_FG_243way_PayCombo!D$6+2,FALSE),'DB_FG_243way_Regular Symbol'!E$16))</f>
        <v>21</v>
      </c>
      <c r="E15" s="21">
        <f>IF(E$6&lt;=$B15,VLOOKUP($A15,'DB_FG_243way_Regular Symbol'!$B$21:$H$31,DB_FG_243way_PayCombo!E$6+2,FALSE)*Q$2,IF(E$6-$B15=1,VLOOKUP($A15,'DB_FG_243way_Regular Symbol'!$B$34:$H$44,DB_FG_243way_PayCombo!E$6+2,FALSE),'DB_FG_243way_Regular Symbol'!F$16))</f>
        <v>21</v>
      </c>
      <c r="F15" s="21">
        <f>IF(F$6&lt;=$B15,VLOOKUP($A15,'DB_FG_243way_Regular Symbol'!$B$21:$H$31,DB_FG_243way_PayCombo!F$6+2,FALSE)*R$2,IF(F$6-$B15=1,VLOOKUP($A15,'DB_FG_243way_Regular Symbol'!$B$34:$H$44,DB_FG_243way_PayCombo!F$6+2,FALSE),'DB_FG_243way_Regular Symbol'!G$16))</f>
        <v>18</v>
      </c>
      <c r="G15" s="21">
        <f>IF(G$6&lt;=$B15,VLOOKUP($A15,'DB_FG_243way_Regular Symbol'!$B$21:$H$31,DB_FG_243way_PayCombo!G$6+2,FALSE)*S$2,IF(G$6-$B15=1,VLOOKUP($A15,'DB_FG_243way_Regular Symbol'!$B$34:$H$44,DB_FG_243way_PayCombo!G$6+2,FALSE),'DB_FG_243way_Regular Symbol'!H$16))</f>
        <v>46</v>
      </c>
      <c r="H15" s="249">
        <f t="shared" si="0"/>
        <v>4381776</v>
      </c>
      <c r="I15" s="237">
        <f t="shared" si="1"/>
        <v>68.327294685990339</v>
      </c>
      <c r="J15" s="183">
        <f>VLOOKUP($A15,DB_OverView!$B$51:$G$62,DB_FG_243way_PayCombo!$B15+1,FALSE)</f>
        <v>25</v>
      </c>
      <c r="K15" s="176">
        <f t="shared" si="2"/>
        <v>7.317719840919135E-3</v>
      </c>
      <c r="L15" s="269">
        <f t="shared" si="3"/>
        <v>1.4635439681838268E-2</v>
      </c>
      <c r="M15" s="268">
        <f t="shared" si="4"/>
        <v>0.36588599204595673</v>
      </c>
      <c r="N15" s="298" t="s">
        <v>278</v>
      </c>
      <c r="O15" s="298" t="s">
        <v>38</v>
      </c>
      <c r="P15" s="298" t="s">
        <v>38</v>
      </c>
      <c r="Q15" s="298" t="s">
        <v>38</v>
      </c>
      <c r="R15" s="298" t="s">
        <v>38</v>
      </c>
      <c r="S15" s="294">
        <f>IF(N15="S1",VLOOKUP(N15,'DB_FG_243way_Regular Symbol'!$B$3:$H$15,DB_FG_243way_PayCombo!O$1+2,FALSE)*O$2,'DB_FG_243way_Regular Symbol'!D$16-VLOOKUP("S1",'DB_FG_243way_Regular Symbol'!$B$3:$H$15,DB_FG_243way_PayCombo!O$1+2,FALSE)*O$2)</f>
        <v>39</v>
      </c>
      <c r="T15" s="294">
        <f>IF(O15="S1",VLOOKUP(O15,'DB_FG_243way_Regular Symbol'!$B$3:$H$15,DB_FG_243way_PayCombo!P$1+2,FALSE)*P$2,'DB_FG_243way_Regular Symbol'!E$16-VLOOKUP("S1",'DB_FG_243way_Regular Symbol'!$B$3:$H$15,DB_FG_243way_PayCombo!P$1+2,FALSE)*P$2)</f>
        <v>3</v>
      </c>
      <c r="U15" s="294">
        <f>IF(P15="S1",VLOOKUP(P15,'DB_FG_243way_Regular Symbol'!$B$3:$H$15,DB_FG_243way_PayCombo!Q$1+2,FALSE)*Q$2,'DB_FG_243way_Regular Symbol'!F$16-VLOOKUP("S1",'DB_FG_243way_Regular Symbol'!$B$3:$H$15,DB_FG_243way_PayCombo!Q$1+2,FALSE)*Q$2)</f>
        <v>3</v>
      </c>
      <c r="V15" s="294">
        <f>IF(Q15="S1",VLOOKUP(Q15,'DB_FG_243way_Regular Symbol'!$B$3:$H$15,DB_FG_243way_PayCombo!R$1+2,FALSE)*R$2,'DB_FG_243way_Regular Symbol'!G$16-VLOOKUP("S1",'DB_FG_243way_Regular Symbol'!$B$3:$H$15,DB_FG_243way_PayCombo!R$1+2,FALSE)*R$2)</f>
        <v>3</v>
      </c>
      <c r="W15" s="294">
        <f>IF(R15="S1",VLOOKUP(R15,'DB_FG_243way_Regular Symbol'!$B$3:$H$15,DB_FG_243way_PayCombo!S$1+2,FALSE)*S$2,'DB_FG_243way_Regular Symbol'!H$16-VLOOKUP("S1",'DB_FG_243way_Regular Symbol'!$B$3:$H$15,DB_FG_243way_PayCombo!S$1+2,FALSE)*S$2)</f>
        <v>3</v>
      </c>
      <c r="X15" s="297">
        <f t="shared" si="5"/>
        <v>3159</v>
      </c>
      <c r="Y15" s="14">
        <f t="shared" si="6"/>
        <v>1.0551281935664235E-5</v>
      </c>
    </row>
    <row r="16" spans="1:25">
      <c r="A16" s="295" t="s">
        <v>179</v>
      </c>
      <c r="B16" s="338">
        <v>4</v>
      </c>
      <c r="C16" s="21">
        <f>IF(C$6&lt;=$B16,VLOOKUP($A16,'DB_FG_243way_Regular Symbol'!$B$21:$H$31,DB_FG_243way_PayCombo!C$6+2,FALSE)*O$2,IF(C$6-$B16=1,VLOOKUP($A16,'DB_FG_243way_Regular Symbol'!$B$34:$H$44,DB_FG_243way_PayCombo!C$6+2,FALSE),'DB_FG_243way_Regular Symbol'!D$16))</f>
        <v>27</v>
      </c>
      <c r="D16" s="21">
        <f>IF(D$6&lt;=$B16,VLOOKUP($A16,'DB_FG_243way_Regular Symbol'!$B$21:$H$31,DB_FG_243way_PayCombo!D$6+2,FALSE)*P$2,IF(D$6-$B16=1,VLOOKUP($A16,'DB_FG_243way_Regular Symbol'!$B$34:$H$44,DB_FG_243way_PayCombo!D$6+2,FALSE),'DB_FG_243way_Regular Symbol'!E$16))</f>
        <v>18</v>
      </c>
      <c r="E16" s="21">
        <f>IF(E$6&lt;=$B16,VLOOKUP($A16,'DB_FG_243way_Regular Symbol'!$B$21:$H$31,DB_FG_243way_PayCombo!E$6+2,FALSE)*Q$2,IF(E$6-$B16=1,VLOOKUP($A16,'DB_FG_243way_Regular Symbol'!$B$34:$H$44,DB_FG_243way_PayCombo!E$6+2,FALSE),'DB_FG_243way_Regular Symbol'!F$16))</f>
        <v>30</v>
      </c>
      <c r="F16" s="21">
        <f>IF(F$6&lt;=$B16,VLOOKUP($A16,'DB_FG_243way_Regular Symbol'!$B$21:$H$31,DB_FG_243way_PayCombo!F$6+2,FALSE)*R$2,IF(F$6-$B16=1,VLOOKUP($A16,'DB_FG_243way_Regular Symbol'!$B$34:$H$44,DB_FG_243way_PayCombo!F$6+2,FALSE),'DB_FG_243way_Regular Symbol'!G$16))</f>
        <v>15</v>
      </c>
      <c r="G16" s="21">
        <f>IF(G$6&lt;=$B16,VLOOKUP($A16,'DB_FG_243way_Regular Symbol'!$B$21:$H$31,DB_FG_243way_PayCombo!G$6+2,FALSE)*S$2,IF(G$6-$B16=1,VLOOKUP($A16,'DB_FG_243way_Regular Symbol'!$B$34:$H$44,DB_FG_243way_PayCombo!G$6+2,FALSE),'DB_FG_243way_Regular Symbol'!H$16))</f>
        <v>47</v>
      </c>
      <c r="H16" s="249">
        <f t="shared" si="0"/>
        <v>10278900</v>
      </c>
      <c r="I16" s="237">
        <f t="shared" si="1"/>
        <v>29.127134226425007</v>
      </c>
      <c r="J16" s="183">
        <f>VLOOKUP($A16,DB_OverView!$B$51:$G$62,DB_FG_243way_PayCombo!$B16+1,FALSE)</f>
        <v>12</v>
      </c>
      <c r="K16" s="176">
        <f t="shared" si="2"/>
        <v>8.2397395546817929E-3</v>
      </c>
      <c r="L16" s="269">
        <f t="shared" si="3"/>
        <v>3.4332248144507471E-2</v>
      </c>
      <c r="M16" s="268">
        <f t="shared" si="4"/>
        <v>0.41198697773408965</v>
      </c>
      <c r="N16" s="299" t="s">
        <v>38</v>
      </c>
      <c r="O16" s="299" t="s">
        <v>38</v>
      </c>
      <c r="P16" s="299" t="s">
        <v>38</v>
      </c>
      <c r="Q16" s="299" t="s">
        <v>278</v>
      </c>
      <c r="R16" s="299" t="s">
        <v>278</v>
      </c>
      <c r="S16" s="294">
        <f>IF(N16="S1",VLOOKUP(N16,'DB_FG_243way_Regular Symbol'!$B$3:$H$15,DB_FG_243way_PayCombo!O$1+2,FALSE)*O$2,'DB_FG_243way_Regular Symbol'!D$16-VLOOKUP("S1",'DB_FG_243way_Regular Symbol'!$B$3:$H$15,DB_FG_243way_PayCombo!O$1+2,FALSE)*O$2)</f>
        <v>3</v>
      </c>
      <c r="T16" s="294">
        <f>IF(O16="S1",VLOOKUP(O16,'DB_FG_243way_Regular Symbol'!$B$3:$H$15,DB_FG_243way_PayCombo!P$1+2,FALSE)*P$2,'DB_FG_243way_Regular Symbol'!E$16-VLOOKUP("S1",'DB_FG_243way_Regular Symbol'!$B$3:$H$15,DB_FG_243way_PayCombo!P$1+2,FALSE)*P$2)</f>
        <v>3</v>
      </c>
      <c r="U16" s="294">
        <f>IF(P16="S1",VLOOKUP(P16,'DB_FG_243way_Regular Symbol'!$B$3:$H$15,DB_FG_243way_PayCombo!Q$1+2,FALSE)*Q$2,'DB_FG_243way_Regular Symbol'!F$16-VLOOKUP("S1",'DB_FG_243way_Regular Symbol'!$B$3:$H$15,DB_FG_243way_PayCombo!Q$1+2,FALSE)*Q$2)</f>
        <v>3</v>
      </c>
      <c r="V16" s="294">
        <f>IF(Q16="S1",VLOOKUP(Q16,'DB_FG_243way_Regular Symbol'!$B$3:$H$15,DB_FG_243way_PayCombo!R$1+2,FALSE)*R$2,'DB_FG_243way_Regular Symbol'!G$16-VLOOKUP("S1",'DB_FG_243way_Regular Symbol'!$B$3:$H$15,DB_FG_243way_PayCombo!R$1+2,FALSE)*R$2)</f>
        <v>42</v>
      </c>
      <c r="W16" s="294">
        <f>IF(R16="S1",VLOOKUP(R16,'DB_FG_243way_Regular Symbol'!$B$3:$H$15,DB_FG_243way_PayCombo!S$1+2,FALSE)*S$2,'DB_FG_243way_Regular Symbol'!H$16-VLOOKUP("S1",'DB_FG_243way_Regular Symbol'!$B$3:$H$15,DB_FG_243way_PayCombo!S$1+2,FALSE)*S$2)</f>
        <v>70</v>
      </c>
      <c r="X16" s="297">
        <f t="shared" si="5"/>
        <v>79380</v>
      </c>
      <c r="Y16" s="14">
        <f t="shared" si="6"/>
        <v>2.6513477684489618E-4</v>
      </c>
    </row>
    <row r="17" spans="1:25">
      <c r="A17" s="295" t="s">
        <v>180</v>
      </c>
      <c r="B17" s="338">
        <v>4</v>
      </c>
      <c r="C17" s="21">
        <f>IF(C$6&lt;=$B17,VLOOKUP($A17,'DB_FG_243way_Regular Symbol'!$B$21:$H$31,DB_FG_243way_PayCombo!C$6+2,FALSE)*O$2,IF(C$6-$B17=1,VLOOKUP($A17,'DB_FG_243way_Regular Symbol'!$B$34:$H$44,DB_FG_243way_PayCombo!C$6+2,FALSE),'DB_FG_243way_Regular Symbol'!D$16))</f>
        <v>27</v>
      </c>
      <c r="D17" s="21">
        <f>IF(D$6&lt;=$B17,VLOOKUP($A17,'DB_FG_243way_Regular Symbol'!$B$21:$H$31,DB_FG_243way_PayCombo!D$6+2,FALSE)*P$2,IF(D$6-$B17=1,VLOOKUP($A17,'DB_FG_243way_Regular Symbol'!$B$34:$H$44,DB_FG_243way_PayCombo!D$6+2,FALSE),'DB_FG_243way_Regular Symbol'!E$16))</f>
        <v>21</v>
      </c>
      <c r="E17" s="21">
        <f>IF(E$6&lt;=$B17,VLOOKUP($A17,'DB_FG_243way_Regular Symbol'!$B$21:$H$31,DB_FG_243way_PayCombo!E$6+2,FALSE)*Q$2,IF(E$6-$B17=1,VLOOKUP($A17,'DB_FG_243way_Regular Symbol'!$B$34:$H$44,DB_FG_243way_PayCombo!E$6+2,FALSE),'DB_FG_243way_Regular Symbol'!F$16))</f>
        <v>27</v>
      </c>
      <c r="F17" s="21">
        <f>IF(F$6&lt;=$B17,VLOOKUP($A17,'DB_FG_243way_Regular Symbol'!$B$21:$H$31,DB_FG_243way_PayCombo!F$6+2,FALSE)*R$2,IF(F$6-$B17=1,VLOOKUP($A17,'DB_FG_243way_Regular Symbol'!$B$34:$H$44,DB_FG_243way_PayCombo!F$6+2,FALSE),'DB_FG_243way_Regular Symbol'!G$16))</f>
        <v>15</v>
      </c>
      <c r="G17" s="21">
        <f>IF(G$6&lt;=$B17,VLOOKUP($A17,'DB_FG_243way_Regular Symbol'!$B$21:$H$31,DB_FG_243way_PayCombo!G$6+2,FALSE)*S$2,IF(G$6-$B17=1,VLOOKUP($A17,'DB_FG_243way_Regular Symbol'!$B$34:$H$44,DB_FG_243way_PayCombo!G$6+2,FALSE),'DB_FG_243way_Regular Symbol'!H$16))</f>
        <v>46</v>
      </c>
      <c r="H17" s="249">
        <f t="shared" si="0"/>
        <v>10563210</v>
      </c>
      <c r="I17" s="237">
        <f t="shared" si="1"/>
        <v>28.343174091966361</v>
      </c>
      <c r="J17" s="183">
        <f>VLOOKUP($A17,DB_OverView!$B$51:$G$62,DB_FG_243way_PayCombo!$B17+1,FALSE)</f>
        <v>12</v>
      </c>
      <c r="K17" s="176">
        <f t="shared" si="2"/>
        <v>8.4676472444921401E-3</v>
      </c>
      <c r="L17" s="269">
        <f t="shared" si="3"/>
        <v>3.5281863518717253E-2</v>
      </c>
      <c r="M17" s="268">
        <f t="shared" si="4"/>
        <v>0.42338236222460701</v>
      </c>
      <c r="N17" s="299" t="s">
        <v>38</v>
      </c>
      <c r="O17" s="299" t="s">
        <v>38</v>
      </c>
      <c r="P17" s="299" t="s">
        <v>278</v>
      </c>
      <c r="Q17" s="299" t="s">
        <v>38</v>
      </c>
      <c r="R17" s="299" t="s">
        <v>278</v>
      </c>
      <c r="S17" s="294">
        <f>IF(N17="S1",VLOOKUP(N17,'DB_FG_243way_Regular Symbol'!$B$3:$H$15,DB_FG_243way_PayCombo!O$1+2,FALSE)*O$2,'DB_FG_243way_Regular Symbol'!D$16-VLOOKUP("S1",'DB_FG_243way_Regular Symbol'!$B$3:$H$15,DB_FG_243way_PayCombo!O$1+2,FALSE)*O$2)</f>
        <v>3</v>
      </c>
      <c r="T17" s="294">
        <f>IF(O17="S1",VLOOKUP(O17,'DB_FG_243way_Regular Symbol'!$B$3:$H$15,DB_FG_243way_PayCombo!P$1+2,FALSE)*P$2,'DB_FG_243way_Regular Symbol'!E$16-VLOOKUP("S1",'DB_FG_243way_Regular Symbol'!$B$3:$H$15,DB_FG_243way_PayCombo!P$1+2,FALSE)*P$2)</f>
        <v>3</v>
      </c>
      <c r="U17" s="294">
        <f>IF(P17="S1",VLOOKUP(P17,'DB_FG_243way_Regular Symbol'!$B$3:$H$15,DB_FG_243way_PayCombo!Q$1+2,FALSE)*Q$2,'DB_FG_243way_Regular Symbol'!F$16-VLOOKUP("S1",'DB_FG_243way_Regular Symbol'!$B$3:$H$15,DB_FG_243way_PayCombo!Q$1+2,FALSE)*Q$2)</f>
        <v>59</v>
      </c>
      <c r="V17" s="294">
        <f>IF(Q17="S1",VLOOKUP(Q17,'DB_FG_243way_Regular Symbol'!$B$3:$H$15,DB_FG_243way_PayCombo!R$1+2,FALSE)*R$2,'DB_FG_243way_Regular Symbol'!G$16-VLOOKUP("S1",'DB_FG_243way_Regular Symbol'!$B$3:$H$15,DB_FG_243way_PayCombo!R$1+2,FALSE)*R$2)</f>
        <v>3</v>
      </c>
      <c r="W17" s="294">
        <f>IF(R17="S1",VLOOKUP(R17,'DB_FG_243way_Regular Symbol'!$B$3:$H$15,DB_FG_243way_PayCombo!S$1+2,FALSE)*S$2,'DB_FG_243way_Regular Symbol'!H$16-VLOOKUP("S1",'DB_FG_243way_Regular Symbol'!$B$3:$H$15,DB_FG_243way_PayCombo!S$1+2,FALSE)*S$2)</f>
        <v>70</v>
      </c>
      <c r="X17" s="297">
        <f t="shared" si="5"/>
        <v>111510</v>
      </c>
      <c r="Y17" s="14">
        <f t="shared" si="6"/>
        <v>3.7245123413925886E-4</v>
      </c>
    </row>
    <row r="18" spans="1:25">
      <c r="A18" s="295" t="s">
        <v>142</v>
      </c>
      <c r="B18" s="338">
        <v>3</v>
      </c>
      <c r="C18" s="21">
        <f>IF(C$6&lt;=$B18,VLOOKUP($A18,'DB_FG_243way_Regular Symbol'!$B$21:$H$31,DB_FG_243way_PayCombo!C$6+2,FALSE)*O$2,IF(C$6-$B18=1,VLOOKUP($A18,'DB_FG_243way_Regular Symbol'!$B$34:$H$44,DB_FG_243way_PayCombo!C$6+2,FALSE),'DB_FG_243way_Regular Symbol'!D$16))</f>
        <v>6</v>
      </c>
      <c r="D18" s="21">
        <f>IF(D$6&lt;=$B18,VLOOKUP($A18,'DB_FG_243way_Regular Symbol'!$B$21:$H$31,DB_FG_243way_PayCombo!D$6+2,FALSE)*P$2,IF(D$6-$B18=1,VLOOKUP($A18,'DB_FG_243way_Regular Symbol'!$B$34:$H$44,DB_FG_243way_PayCombo!D$6+2,FALSE),'DB_FG_243way_Regular Symbol'!E$16))</f>
        <v>15</v>
      </c>
      <c r="E18" s="21">
        <f>IF(E$6&lt;=$B18,VLOOKUP($A18,'DB_FG_243way_Regular Symbol'!$B$21:$H$31,DB_FG_243way_PayCombo!E$6+2,FALSE)*Q$2,IF(E$6-$B18=1,VLOOKUP($A18,'DB_FG_243way_Regular Symbol'!$B$34:$H$44,DB_FG_243way_PayCombo!E$6+2,FALSE),'DB_FG_243way_Regular Symbol'!F$16))</f>
        <v>18</v>
      </c>
      <c r="F18" s="21">
        <f>IF(F$6&lt;=$B18,VLOOKUP($A18,'DB_FG_243way_Regular Symbol'!$B$21:$H$31,DB_FG_243way_PayCombo!F$6+2,FALSE)*R$2,IF(F$6-$B18=1,VLOOKUP($A18,'DB_FG_243way_Regular Symbol'!$B$34:$H$44,DB_FG_243way_PayCombo!F$6+2,FALSE),'DB_FG_243way_Regular Symbol'!G$16))</f>
        <v>31</v>
      </c>
      <c r="G18" s="21">
        <f>IF(G$6&lt;=$B18,VLOOKUP($A18,'DB_FG_243way_Regular Symbol'!$B$21:$H$31,DB_FG_243way_PayCombo!G$6+2,FALSE)*S$2,IF(G$6-$B18=1,VLOOKUP($A18,'DB_FG_243way_Regular Symbol'!$B$34:$H$44,DB_FG_243way_PayCombo!G$6+2,FALSE),'DB_FG_243way_Regular Symbol'!H$16))</f>
        <v>73</v>
      </c>
      <c r="H18" s="249">
        <f t="shared" si="0"/>
        <v>3666060</v>
      </c>
      <c r="I18" s="237">
        <f t="shared" si="1"/>
        <v>81.666666666666671</v>
      </c>
      <c r="J18" s="183">
        <f>VLOOKUP($A18,DB_OverView!$B$51:$G$62,DB_FG_243way_PayCombo!$B18+1,FALSE)</f>
        <v>50</v>
      </c>
      <c r="K18" s="176">
        <f t="shared" si="2"/>
        <v>1.2244897959183675E-2</v>
      </c>
      <c r="L18" s="269">
        <f t="shared" si="3"/>
        <v>1.2244897959183673E-2</v>
      </c>
      <c r="M18" s="268">
        <f t="shared" si="4"/>
        <v>0.61224489795918369</v>
      </c>
      <c r="N18" s="299" t="s">
        <v>38</v>
      </c>
      <c r="O18" s="299" t="s">
        <v>38</v>
      </c>
      <c r="P18" s="299" t="s">
        <v>278</v>
      </c>
      <c r="Q18" s="299" t="s">
        <v>278</v>
      </c>
      <c r="R18" s="299" t="s">
        <v>38</v>
      </c>
      <c r="S18" s="294">
        <f>IF(N18="S1",VLOOKUP(N18,'DB_FG_243way_Regular Symbol'!$B$3:$H$15,DB_FG_243way_PayCombo!O$1+2,FALSE)*O$2,'DB_FG_243way_Regular Symbol'!D$16-VLOOKUP("S1",'DB_FG_243way_Regular Symbol'!$B$3:$H$15,DB_FG_243way_PayCombo!O$1+2,FALSE)*O$2)</f>
        <v>3</v>
      </c>
      <c r="T18" s="294">
        <f>IF(O18="S1",VLOOKUP(O18,'DB_FG_243way_Regular Symbol'!$B$3:$H$15,DB_FG_243way_PayCombo!P$1+2,FALSE)*P$2,'DB_FG_243way_Regular Symbol'!E$16-VLOOKUP("S1",'DB_FG_243way_Regular Symbol'!$B$3:$H$15,DB_FG_243way_PayCombo!P$1+2,FALSE)*P$2)</f>
        <v>3</v>
      </c>
      <c r="U18" s="294">
        <f>IF(P18="S1",VLOOKUP(P18,'DB_FG_243way_Regular Symbol'!$B$3:$H$15,DB_FG_243way_PayCombo!Q$1+2,FALSE)*Q$2,'DB_FG_243way_Regular Symbol'!F$16-VLOOKUP("S1",'DB_FG_243way_Regular Symbol'!$B$3:$H$15,DB_FG_243way_PayCombo!Q$1+2,FALSE)*Q$2)</f>
        <v>59</v>
      </c>
      <c r="V18" s="294">
        <f>IF(Q18="S1",VLOOKUP(Q18,'DB_FG_243way_Regular Symbol'!$B$3:$H$15,DB_FG_243way_PayCombo!R$1+2,FALSE)*R$2,'DB_FG_243way_Regular Symbol'!G$16-VLOOKUP("S1",'DB_FG_243way_Regular Symbol'!$B$3:$H$15,DB_FG_243way_PayCombo!R$1+2,FALSE)*R$2)</f>
        <v>42</v>
      </c>
      <c r="W18" s="294">
        <f>IF(R18="S1",VLOOKUP(R18,'DB_FG_243way_Regular Symbol'!$B$3:$H$15,DB_FG_243way_PayCombo!S$1+2,FALSE)*S$2,'DB_FG_243way_Regular Symbol'!H$16-VLOOKUP("S1",'DB_FG_243way_Regular Symbol'!$B$3:$H$15,DB_FG_243way_PayCombo!S$1+2,FALSE)*S$2)</f>
        <v>3</v>
      </c>
      <c r="X18" s="297">
        <f t="shared" si="5"/>
        <v>66906</v>
      </c>
      <c r="Y18" s="14">
        <f t="shared" si="6"/>
        <v>2.2347074048355533E-4</v>
      </c>
    </row>
    <row r="19" spans="1:25">
      <c r="A19" s="295" t="s">
        <v>78</v>
      </c>
      <c r="B19" s="338">
        <v>3</v>
      </c>
      <c r="C19" s="21">
        <f>IF(C$6&lt;=$B19,VLOOKUP($A19,'DB_FG_243way_Regular Symbol'!$B$21:$H$31,DB_FG_243way_PayCombo!C$6+2,FALSE)*O$2,IF(C$6-$B19=1,VLOOKUP($A19,'DB_FG_243way_Regular Symbol'!$B$34:$H$44,DB_FG_243way_PayCombo!C$6+2,FALSE),'DB_FG_243way_Regular Symbol'!D$16))</f>
        <v>9</v>
      </c>
      <c r="D19" s="21">
        <f>IF(D$6&lt;=$B19,VLOOKUP($A19,'DB_FG_243way_Regular Symbol'!$B$21:$H$31,DB_FG_243way_PayCombo!D$6+2,FALSE)*P$2,IF(D$6-$B19=1,VLOOKUP($A19,'DB_FG_243way_Regular Symbol'!$B$34:$H$44,DB_FG_243way_PayCombo!D$6+2,FALSE),'DB_FG_243way_Regular Symbol'!E$16))</f>
        <v>15</v>
      </c>
      <c r="E19" s="21">
        <f>IF(E$6&lt;=$B19,VLOOKUP($A19,'DB_FG_243way_Regular Symbol'!$B$21:$H$31,DB_FG_243way_PayCombo!E$6+2,FALSE)*Q$2,IF(E$6-$B19=1,VLOOKUP($A19,'DB_FG_243way_Regular Symbol'!$B$34:$H$44,DB_FG_243way_PayCombo!E$6+2,FALSE),'DB_FG_243way_Regular Symbol'!F$16))</f>
        <v>18</v>
      </c>
      <c r="F19" s="21">
        <f>IF(F$6&lt;=$B19,VLOOKUP($A19,'DB_FG_243way_Regular Symbol'!$B$21:$H$31,DB_FG_243way_PayCombo!F$6+2,FALSE)*R$2,IF(F$6-$B19=1,VLOOKUP($A19,'DB_FG_243way_Regular Symbol'!$B$34:$H$44,DB_FG_243way_PayCombo!F$6+2,FALSE),'DB_FG_243way_Regular Symbol'!G$16))</f>
        <v>30</v>
      </c>
      <c r="G19" s="21">
        <f>IF(G$6&lt;=$B19,VLOOKUP($A19,'DB_FG_243way_Regular Symbol'!$B$21:$H$31,DB_FG_243way_PayCombo!G$6+2,FALSE)*S$2,IF(G$6-$B19=1,VLOOKUP($A19,'DB_FG_243way_Regular Symbol'!$B$34:$H$44,DB_FG_243way_PayCombo!G$6+2,FALSE),'DB_FG_243way_Regular Symbol'!H$16))</f>
        <v>73</v>
      </c>
      <c r="H19" s="249">
        <f t="shared" si="0"/>
        <v>5321700</v>
      </c>
      <c r="I19" s="237">
        <f t="shared" si="1"/>
        <v>56.25925925925926</v>
      </c>
      <c r="J19" s="183">
        <f>VLOOKUP($A19,DB_OverView!$B$51:$G$62,DB_FG_243way_PayCombo!$B19+1,FALSE)</f>
        <v>40</v>
      </c>
      <c r="K19" s="176">
        <f t="shared" si="2"/>
        <v>1.4219881500987493E-2</v>
      </c>
      <c r="L19" s="269">
        <f t="shared" si="3"/>
        <v>1.7774851876234364E-2</v>
      </c>
      <c r="M19" s="268">
        <f t="shared" si="4"/>
        <v>0.71099407504937462</v>
      </c>
      <c r="N19" s="299" t="s">
        <v>38</v>
      </c>
      <c r="O19" s="299" t="s">
        <v>278</v>
      </c>
      <c r="P19" s="299" t="s">
        <v>38</v>
      </c>
      <c r="Q19" s="299" t="s">
        <v>38</v>
      </c>
      <c r="R19" s="299" t="s">
        <v>278</v>
      </c>
      <c r="S19" s="294">
        <f>IF(N19="S1",VLOOKUP(N19,'DB_FG_243way_Regular Symbol'!$B$3:$H$15,DB_FG_243way_PayCombo!O$1+2,FALSE)*O$2,'DB_FG_243way_Regular Symbol'!D$16-VLOOKUP("S1",'DB_FG_243way_Regular Symbol'!$B$3:$H$15,DB_FG_243way_PayCombo!O$1+2,FALSE)*O$2)</f>
        <v>3</v>
      </c>
      <c r="T19" s="294">
        <f>IF(O19="S1",VLOOKUP(O19,'DB_FG_243way_Regular Symbol'!$B$3:$H$15,DB_FG_243way_PayCombo!P$1+2,FALSE)*P$2,'DB_FG_243way_Regular Symbol'!E$16-VLOOKUP("S1",'DB_FG_243way_Regular Symbol'!$B$3:$H$15,DB_FG_243way_PayCombo!P$1+2,FALSE)*P$2)</f>
        <v>32</v>
      </c>
      <c r="U19" s="294">
        <f>IF(P19="S1",VLOOKUP(P19,'DB_FG_243way_Regular Symbol'!$B$3:$H$15,DB_FG_243way_PayCombo!Q$1+2,FALSE)*Q$2,'DB_FG_243way_Regular Symbol'!F$16-VLOOKUP("S1",'DB_FG_243way_Regular Symbol'!$B$3:$H$15,DB_FG_243way_PayCombo!Q$1+2,FALSE)*Q$2)</f>
        <v>3</v>
      </c>
      <c r="V19" s="294">
        <f>IF(Q19="S1",VLOOKUP(Q19,'DB_FG_243way_Regular Symbol'!$B$3:$H$15,DB_FG_243way_PayCombo!R$1+2,FALSE)*R$2,'DB_FG_243way_Regular Symbol'!G$16-VLOOKUP("S1",'DB_FG_243way_Regular Symbol'!$B$3:$H$15,DB_FG_243way_PayCombo!R$1+2,FALSE)*R$2)</f>
        <v>3</v>
      </c>
      <c r="W19" s="294">
        <f>IF(R19="S1",VLOOKUP(R19,'DB_FG_243way_Regular Symbol'!$B$3:$H$15,DB_FG_243way_PayCombo!S$1+2,FALSE)*S$2,'DB_FG_243way_Regular Symbol'!H$16-VLOOKUP("S1",'DB_FG_243way_Regular Symbol'!$B$3:$H$15,DB_FG_243way_PayCombo!S$1+2,FALSE)*S$2)</f>
        <v>70</v>
      </c>
      <c r="X19" s="297">
        <f t="shared" si="5"/>
        <v>60480</v>
      </c>
      <c r="Y19" s="14">
        <f t="shared" si="6"/>
        <v>2.0200744902468278E-4</v>
      </c>
    </row>
    <row r="20" spans="1:25">
      <c r="A20" s="295" t="s">
        <v>76</v>
      </c>
      <c r="B20" s="338">
        <v>3</v>
      </c>
      <c r="C20" s="21">
        <f>IF(C$6&lt;=$B20,VLOOKUP($A20,'DB_FG_243way_Regular Symbol'!$B$21:$H$31,DB_FG_243way_PayCombo!C$6+2,FALSE)*O$2,IF(C$6-$B20=1,VLOOKUP($A20,'DB_FG_243way_Regular Symbol'!$B$34:$H$44,DB_FG_243way_PayCombo!C$6+2,FALSE),'DB_FG_243way_Regular Symbol'!D$16))</f>
        <v>3</v>
      </c>
      <c r="D20" s="21">
        <f>IF(D$6&lt;=$B20,VLOOKUP($A20,'DB_FG_243way_Regular Symbol'!$B$21:$H$31,DB_FG_243way_PayCombo!D$6+2,FALSE)*P$2,IF(D$6-$B20=1,VLOOKUP($A20,'DB_FG_243way_Regular Symbol'!$B$34:$H$44,DB_FG_243way_PayCombo!D$6+2,FALSE),'DB_FG_243way_Regular Symbol'!E$16))</f>
        <v>15</v>
      </c>
      <c r="E20" s="21">
        <f>IF(E$6&lt;=$B20,VLOOKUP($A20,'DB_FG_243way_Regular Symbol'!$B$21:$H$31,DB_FG_243way_PayCombo!E$6+2,FALSE)*Q$2,IF(E$6-$B20=1,VLOOKUP($A20,'DB_FG_243way_Regular Symbol'!$B$34:$H$44,DB_FG_243way_PayCombo!E$6+2,FALSE),'DB_FG_243way_Regular Symbol'!F$16))</f>
        <v>6</v>
      </c>
      <c r="F20" s="21">
        <f>IF(F$6&lt;=$B20,VLOOKUP($A20,'DB_FG_243way_Regular Symbol'!$B$21:$H$31,DB_FG_243way_PayCombo!F$6+2,FALSE)*R$2,IF(F$6-$B20=1,VLOOKUP($A20,'DB_FG_243way_Regular Symbol'!$B$34:$H$44,DB_FG_243way_PayCombo!F$6+2,FALSE),'DB_FG_243way_Regular Symbol'!G$16))</f>
        <v>34</v>
      </c>
      <c r="G20" s="21">
        <f>IF(G$6&lt;=$B20,VLOOKUP($A20,'DB_FG_243way_Regular Symbol'!$B$21:$H$31,DB_FG_243way_PayCombo!G$6+2,FALSE)*S$2,IF(G$6-$B20=1,VLOOKUP($A20,'DB_FG_243way_Regular Symbol'!$B$34:$H$44,DB_FG_243way_PayCombo!G$6+2,FALSE),'DB_FG_243way_Regular Symbol'!H$16))</f>
        <v>73</v>
      </c>
      <c r="H20" s="249">
        <f t="shared" si="0"/>
        <v>670140</v>
      </c>
      <c r="I20" s="237">
        <f t="shared" si="1"/>
        <v>446.76470588235293</v>
      </c>
      <c r="J20" s="183">
        <f>VLOOKUP($A20,DB_OverView!$B$51:$G$62,DB_FG_243way_PayCombo!$B20+1,FALSE)</f>
        <v>25</v>
      </c>
      <c r="K20" s="176">
        <f t="shared" si="2"/>
        <v>1.119157340355497E-3</v>
      </c>
      <c r="L20" s="269">
        <f t="shared" si="3"/>
        <v>2.238314680710994E-3</v>
      </c>
      <c r="M20" s="268">
        <f t="shared" si="4"/>
        <v>5.5957867017774852E-2</v>
      </c>
      <c r="N20" s="299" t="s">
        <v>38</v>
      </c>
      <c r="O20" s="299" t="s">
        <v>278</v>
      </c>
      <c r="P20" s="299" t="s">
        <v>38</v>
      </c>
      <c r="Q20" s="299" t="s">
        <v>278</v>
      </c>
      <c r="R20" s="299" t="s">
        <v>38</v>
      </c>
      <c r="S20" s="294">
        <f>IF(N20="S1",VLOOKUP(N20,'DB_FG_243way_Regular Symbol'!$B$3:$H$15,DB_FG_243way_PayCombo!O$1+2,FALSE)*O$2,'DB_FG_243way_Regular Symbol'!D$16-VLOOKUP("S1",'DB_FG_243way_Regular Symbol'!$B$3:$H$15,DB_FG_243way_PayCombo!O$1+2,FALSE)*O$2)</f>
        <v>3</v>
      </c>
      <c r="T20" s="294">
        <f>IF(O20="S1",VLOOKUP(O20,'DB_FG_243way_Regular Symbol'!$B$3:$H$15,DB_FG_243way_PayCombo!P$1+2,FALSE)*P$2,'DB_FG_243way_Regular Symbol'!E$16-VLOOKUP("S1",'DB_FG_243way_Regular Symbol'!$B$3:$H$15,DB_FG_243way_PayCombo!P$1+2,FALSE)*P$2)</f>
        <v>32</v>
      </c>
      <c r="U20" s="294">
        <f>IF(P20="S1",VLOOKUP(P20,'DB_FG_243way_Regular Symbol'!$B$3:$H$15,DB_FG_243way_PayCombo!Q$1+2,FALSE)*Q$2,'DB_FG_243way_Regular Symbol'!F$16-VLOOKUP("S1",'DB_FG_243way_Regular Symbol'!$B$3:$H$15,DB_FG_243way_PayCombo!Q$1+2,FALSE)*Q$2)</f>
        <v>3</v>
      </c>
      <c r="V20" s="294">
        <f>IF(Q20="S1",VLOOKUP(Q20,'DB_FG_243way_Regular Symbol'!$B$3:$H$15,DB_FG_243way_PayCombo!R$1+2,FALSE)*R$2,'DB_FG_243way_Regular Symbol'!G$16-VLOOKUP("S1",'DB_FG_243way_Regular Symbol'!$B$3:$H$15,DB_FG_243way_PayCombo!R$1+2,FALSE)*R$2)</f>
        <v>42</v>
      </c>
      <c r="W20" s="294">
        <f>IF(R20="S1",VLOOKUP(R20,'DB_FG_243way_Regular Symbol'!$B$3:$H$15,DB_FG_243way_PayCombo!S$1+2,FALSE)*S$2,'DB_FG_243way_Regular Symbol'!H$16-VLOOKUP("S1",'DB_FG_243way_Regular Symbol'!$B$3:$H$15,DB_FG_243way_PayCombo!S$1+2,FALSE)*S$2)</f>
        <v>3</v>
      </c>
      <c r="X20" s="297">
        <f t="shared" si="5"/>
        <v>36288</v>
      </c>
      <c r="Y20" s="14">
        <f t="shared" si="6"/>
        <v>1.2120446941480968E-4</v>
      </c>
    </row>
    <row r="21" spans="1:25">
      <c r="A21" s="295" t="s">
        <v>77</v>
      </c>
      <c r="B21" s="338">
        <v>3</v>
      </c>
      <c r="C21" s="21">
        <f>IF(C$6&lt;=$B21,VLOOKUP($A21,'DB_FG_243way_Regular Symbol'!$B$21:$H$31,DB_FG_243way_PayCombo!C$6+2,FALSE)*O$2,IF(C$6-$B21=1,VLOOKUP($A21,'DB_FG_243way_Regular Symbol'!$B$34:$H$44,DB_FG_243way_PayCombo!C$6+2,FALSE),'DB_FG_243way_Regular Symbol'!D$16))</f>
        <v>6</v>
      </c>
      <c r="D21" s="21">
        <f>IF(D$6&lt;=$B21,VLOOKUP($A21,'DB_FG_243way_Regular Symbol'!$B$21:$H$31,DB_FG_243way_PayCombo!D$6+2,FALSE)*P$2,IF(D$6-$B21=1,VLOOKUP($A21,'DB_FG_243way_Regular Symbol'!$B$34:$H$44,DB_FG_243way_PayCombo!D$6+2,FALSE),'DB_FG_243way_Regular Symbol'!E$16))</f>
        <v>15</v>
      </c>
      <c r="E21" s="21">
        <f>IF(E$6&lt;=$B21,VLOOKUP($A21,'DB_FG_243way_Regular Symbol'!$B$21:$H$31,DB_FG_243way_PayCombo!E$6+2,FALSE)*Q$2,IF(E$6-$B21=1,VLOOKUP($A21,'DB_FG_243way_Regular Symbol'!$B$34:$H$44,DB_FG_243way_PayCombo!E$6+2,FALSE),'DB_FG_243way_Regular Symbol'!F$16))</f>
        <v>15</v>
      </c>
      <c r="F21" s="21">
        <f>IF(F$6&lt;=$B21,VLOOKUP($A21,'DB_FG_243way_Regular Symbol'!$B$21:$H$31,DB_FG_243way_PayCombo!F$6+2,FALSE)*R$2,IF(F$6-$B21=1,VLOOKUP($A21,'DB_FG_243way_Regular Symbol'!$B$34:$H$44,DB_FG_243way_PayCombo!F$6+2,FALSE),'DB_FG_243way_Regular Symbol'!G$16))</f>
        <v>33</v>
      </c>
      <c r="G21" s="21">
        <f>IF(G$6&lt;=$B21,VLOOKUP($A21,'DB_FG_243way_Regular Symbol'!$B$21:$H$31,DB_FG_243way_PayCombo!G$6+2,FALSE)*S$2,IF(G$6-$B21=1,VLOOKUP($A21,'DB_FG_243way_Regular Symbol'!$B$34:$H$44,DB_FG_243way_PayCombo!G$6+2,FALSE),'DB_FG_243way_Regular Symbol'!H$16))</f>
        <v>73</v>
      </c>
      <c r="H21" s="249">
        <f t="shared" si="0"/>
        <v>3252150</v>
      </c>
      <c r="I21" s="237">
        <f t="shared" si="1"/>
        <v>92.060606060606062</v>
      </c>
      <c r="J21" s="183">
        <f>VLOOKUP($A21,DB_OverView!$B$51:$G$62,DB_FG_243way_PayCombo!$B21+1,FALSE)</f>
        <v>20</v>
      </c>
      <c r="K21" s="176">
        <f t="shared" si="2"/>
        <v>4.3449637919684E-3</v>
      </c>
      <c r="L21" s="269">
        <f t="shared" si="3"/>
        <v>1.0862409479921E-2</v>
      </c>
      <c r="M21" s="268">
        <f t="shared" si="4"/>
        <v>0.21724818959842002</v>
      </c>
      <c r="N21" s="299" t="s">
        <v>38</v>
      </c>
      <c r="O21" s="299" t="s">
        <v>278</v>
      </c>
      <c r="P21" s="299" t="s">
        <v>278</v>
      </c>
      <c r="Q21" s="299" t="s">
        <v>38</v>
      </c>
      <c r="R21" s="299" t="s">
        <v>38</v>
      </c>
      <c r="S21" s="294">
        <f>IF(N21="S1",VLOOKUP(N21,'DB_FG_243way_Regular Symbol'!$B$3:$H$15,DB_FG_243way_PayCombo!O$1+2,FALSE)*O$2,'DB_FG_243way_Regular Symbol'!D$16-VLOOKUP("S1",'DB_FG_243way_Regular Symbol'!$B$3:$H$15,DB_FG_243way_PayCombo!O$1+2,FALSE)*O$2)</f>
        <v>3</v>
      </c>
      <c r="T21" s="294">
        <f>IF(O21="S1",VLOOKUP(O21,'DB_FG_243way_Regular Symbol'!$B$3:$H$15,DB_FG_243way_PayCombo!P$1+2,FALSE)*P$2,'DB_FG_243way_Regular Symbol'!E$16-VLOOKUP("S1",'DB_FG_243way_Regular Symbol'!$B$3:$H$15,DB_FG_243way_PayCombo!P$1+2,FALSE)*P$2)</f>
        <v>32</v>
      </c>
      <c r="U21" s="294">
        <f>IF(P21="S1",VLOOKUP(P21,'DB_FG_243way_Regular Symbol'!$B$3:$H$15,DB_FG_243way_PayCombo!Q$1+2,FALSE)*Q$2,'DB_FG_243way_Regular Symbol'!F$16-VLOOKUP("S1",'DB_FG_243way_Regular Symbol'!$B$3:$H$15,DB_FG_243way_PayCombo!Q$1+2,FALSE)*Q$2)</f>
        <v>59</v>
      </c>
      <c r="V21" s="294">
        <f>IF(Q21="S1",VLOOKUP(Q21,'DB_FG_243way_Regular Symbol'!$B$3:$H$15,DB_FG_243way_PayCombo!R$1+2,FALSE)*R$2,'DB_FG_243way_Regular Symbol'!G$16-VLOOKUP("S1",'DB_FG_243way_Regular Symbol'!$B$3:$H$15,DB_FG_243way_PayCombo!R$1+2,FALSE)*R$2)</f>
        <v>3</v>
      </c>
      <c r="W21" s="294">
        <f>IF(R21="S1",VLOOKUP(R21,'DB_FG_243way_Regular Symbol'!$B$3:$H$15,DB_FG_243way_PayCombo!S$1+2,FALSE)*S$2,'DB_FG_243way_Regular Symbol'!H$16-VLOOKUP("S1",'DB_FG_243way_Regular Symbol'!$B$3:$H$15,DB_FG_243way_PayCombo!S$1+2,FALSE)*S$2)</f>
        <v>3</v>
      </c>
      <c r="X21" s="297">
        <f t="shared" si="5"/>
        <v>50976</v>
      </c>
      <c r="Y21" s="14">
        <f t="shared" si="6"/>
        <v>1.7026342132080407E-4</v>
      </c>
    </row>
    <row r="22" spans="1:25">
      <c r="A22" s="295" t="s">
        <v>140</v>
      </c>
      <c r="B22" s="338">
        <v>3</v>
      </c>
      <c r="C22" s="21">
        <f>IF(C$6&lt;=$B22,VLOOKUP($A22,'DB_FG_243way_Regular Symbol'!$B$21:$H$31,DB_FG_243way_PayCombo!C$6+2,FALSE)*O$2,IF(C$6-$B22=1,VLOOKUP($A22,'DB_FG_243way_Regular Symbol'!$B$34:$H$44,DB_FG_243way_PayCombo!C$6+2,FALSE),'DB_FG_243way_Regular Symbol'!D$16))</f>
        <v>6</v>
      </c>
      <c r="D22" s="21">
        <f>IF(D$6&lt;=$B22,VLOOKUP($A22,'DB_FG_243way_Regular Symbol'!$B$21:$H$31,DB_FG_243way_PayCombo!D$6+2,FALSE)*P$2,IF(D$6-$B22=1,VLOOKUP($A22,'DB_FG_243way_Regular Symbol'!$B$34:$H$44,DB_FG_243way_PayCombo!D$6+2,FALSE),'DB_FG_243way_Regular Symbol'!E$16))</f>
        <v>15</v>
      </c>
      <c r="E22" s="21">
        <f>IF(E$6&lt;=$B22,VLOOKUP($A22,'DB_FG_243way_Regular Symbol'!$B$21:$H$31,DB_FG_243way_PayCombo!E$6+2,FALSE)*Q$2,IF(E$6-$B22=1,VLOOKUP($A22,'DB_FG_243way_Regular Symbol'!$B$34:$H$44,DB_FG_243way_PayCombo!E$6+2,FALSE),'DB_FG_243way_Regular Symbol'!F$16))</f>
        <v>12</v>
      </c>
      <c r="F22" s="21">
        <f>IF(F$6&lt;=$B22,VLOOKUP($A22,'DB_FG_243way_Regular Symbol'!$B$21:$H$31,DB_FG_243way_PayCombo!F$6+2,FALSE)*R$2,IF(F$6-$B22=1,VLOOKUP($A22,'DB_FG_243way_Regular Symbol'!$B$34:$H$44,DB_FG_243way_PayCombo!F$6+2,FALSE),'DB_FG_243way_Regular Symbol'!G$16))</f>
        <v>27</v>
      </c>
      <c r="G22" s="21">
        <f>IF(G$6&lt;=$B22,VLOOKUP($A22,'DB_FG_243way_Regular Symbol'!$B$21:$H$31,DB_FG_243way_PayCombo!G$6+2,FALSE)*S$2,IF(G$6-$B22=1,VLOOKUP($A22,'DB_FG_243way_Regular Symbol'!$B$34:$H$44,DB_FG_243way_PayCombo!G$6+2,FALSE),'DB_FG_243way_Regular Symbol'!H$16))</f>
        <v>73</v>
      </c>
      <c r="H22" s="249">
        <f t="shared" si="0"/>
        <v>2128680</v>
      </c>
      <c r="I22" s="237">
        <f t="shared" si="1"/>
        <v>140.64814814814815</v>
      </c>
      <c r="J22" s="183">
        <f>VLOOKUP($A22,DB_OverView!$B$51:$G$62,DB_FG_243way_PayCombo!$B22+1,FALSE)</f>
        <v>15</v>
      </c>
      <c r="K22" s="176">
        <f t="shared" si="2"/>
        <v>2.1329822251481235E-3</v>
      </c>
      <c r="L22" s="269">
        <f t="shared" si="3"/>
        <v>7.1099407504937456E-3</v>
      </c>
      <c r="M22" s="268">
        <f t="shared" si="4"/>
        <v>0.10664911125740618</v>
      </c>
      <c r="N22" s="299" t="s">
        <v>278</v>
      </c>
      <c r="O22" s="299" t="s">
        <v>38</v>
      </c>
      <c r="P22" s="299" t="s">
        <v>38</v>
      </c>
      <c r="Q22" s="299" t="s">
        <v>38</v>
      </c>
      <c r="R22" s="299" t="s">
        <v>278</v>
      </c>
      <c r="S22" s="294">
        <f>IF(N22="S1",VLOOKUP(N22,'DB_FG_243way_Regular Symbol'!$B$3:$H$15,DB_FG_243way_PayCombo!O$1+2,FALSE)*O$2,'DB_FG_243way_Regular Symbol'!D$16-VLOOKUP("S1",'DB_FG_243way_Regular Symbol'!$B$3:$H$15,DB_FG_243way_PayCombo!O$1+2,FALSE)*O$2)</f>
        <v>39</v>
      </c>
      <c r="T22" s="294">
        <f>IF(O22="S1",VLOOKUP(O22,'DB_FG_243way_Regular Symbol'!$B$3:$H$15,DB_FG_243way_PayCombo!P$1+2,FALSE)*P$2,'DB_FG_243way_Regular Symbol'!E$16-VLOOKUP("S1",'DB_FG_243way_Regular Symbol'!$B$3:$H$15,DB_FG_243way_PayCombo!P$1+2,FALSE)*P$2)</f>
        <v>3</v>
      </c>
      <c r="U22" s="294">
        <f>IF(P22="S1",VLOOKUP(P22,'DB_FG_243way_Regular Symbol'!$B$3:$H$15,DB_FG_243way_PayCombo!Q$1+2,FALSE)*Q$2,'DB_FG_243way_Regular Symbol'!F$16-VLOOKUP("S1",'DB_FG_243way_Regular Symbol'!$B$3:$H$15,DB_FG_243way_PayCombo!Q$1+2,FALSE)*Q$2)</f>
        <v>3</v>
      </c>
      <c r="V22" s="294">
        <f>IF(Q22="S1",VLOOKUP(Q22,'DB_FG_243way_Regular Symbol'!$B$3:$H$15,DB_FG_243way_PayCombo!R$1+2,FALSE)*R$2,'DB_FG_243way_Regular Symbol'!G$16-VLOOKUP("S1",'DB_FG_243way_Regular Symbol'!$B$3:$H$15,DB_FG_243way_PayCombo!R$1+2,FALSE)*R$2)</f>
        <v>3</v>
      </c>
      <c r="W22" s="294">
        <f>IF(R22="S1",VLOOKUP(R22,'DB_FG_243way_Regular Symbol'!$B$3:$H$15,DB_FG_243way_PayCombo!S$1+2,FALSE)*S$2,'DB_FG_243way_Regular Symbol'!H$16-VLOOKUP("S1",'DB_FG_243way_Regular Symbol'!$B$3:$H$15,DB_FG_243way_PayCombo!S$1+2,FALSE)*S$2)</f>
        <v>70</v>
      </c>
      <c r="X22" s="297">
        <f t="shared" si="5"/>
        <v>73710</v>
      </c>
      <c r="Y22" s="14">
        <f t="shared" si="6"/>
        <v>2.4619657849883213E-4</v>
      </c>
    </row>
    <row r="23" spans="1:25">
      <c r="A23" s="295" t="s">
        <v>62</v>
      </c>
      <c r="B23" s="338">
        <v>3</v>
      </c>
      <c r="C23" s="21">
        <f>IF(C$6&lt;=$B23,VLOOKUP($A23,'DB_FG_243way_Regular Symbol'!$B$21:$H$31,DB_FG_243way_PayCombo!C$6+2,FALSE)*O$2,IF(C$6-$B23=1,VLOOKUP($A23,'DB_FG_243way_Regular Symbol'!$B$34:$H$44,DB_FG_243way_PayCombo!C$6+2,FALSE),'DB_FG_243way_Regular Symbol'!D$16))</f>
        <v>6</v>
      </c>
      <c r="D23" s="21">
        <f>IF(D$6&lt;=$B23,VLOOKUP($A23,'DB_FG_243way_Regular Symbol'!$B$21:$H$31,DB_FG_243way_PayCombo!D$6+2,FALSE)*P$2,IF(D$6-$B23=1,VLOOKUP($A23,'DB_FG_243way_Regular Symbol'!$B$34:$H$44,DB_FG_243way_PayCombo!D$6+2,FALSE),'DB_FG_243way_Regular Symbol'!E$16))</f>
        <v>18</v>
      </c>
      <c r="E23" s="21">
        <f>IF(E$6&lt;=$B23,VLOOKUP($A23,'DB_FG_243way_Regular Symbol'!$B$21:$H$31,DB_FG_243way_PayCombo!E$6+2,FALSE)*Q$2,IF(E$6-$B23=1,VLOOKUP($A23,'DB_FG_243way_Regular Symbol'!$B$34:$H$44,DB_FG_243way_PayCombo!E$6+2,FALSE),'DB_FG_243way_Regular Symbol'!F$16))</f>
        <v>6</v>
      </c>
      <c r="F23" s="21">
        <f>IF(F$6&lt;=$B23,VLOOKUP($A23,'DB_FG_243way_Regular Symbol'!$B$21:$H$31,DB_FG_243way_PayCombo!F$6+2,FALSE)*R$2,IF(F$6-$B23=1,VLOOKUP($A23,'DB_FG_243way_Regular Symbol'!$B$34:$H$44,DB_FG_243way_PayCombo!F$6+2,FALSE),'DB_FG_243way_Regular Symbol'!G$16))</f>
        <v>30</v>
      </c>
      <c r="G23" s="21">
        <f>IF(G$6&lt;=$B23,VLOOKUP($A23,'DB_FG_243way_Regular Symbol'!$B$21:$H$31,DB_FG_243way_PayCombo!G$6+2,FALSE)*S$2,IF(G$6-$B23=1,VLOOKUP($A23,'DB_FG_243way_Regular Symbol'!$B$34:$H$44,DB_FG_243way_PayCombo!G$6+2,FALSE),'DB_FG_243way_Regular Symbol'!H$16))</f>
        <v>73</v>
      </c>
      <c r="H23" s="249">
        <f t="shared" si="0"/>
        <v>1419120</v>
      </c>
      <c r="I23" s="237">
        <f t="shared" si="1"/>
        <v>210.97222222222223</v>
      </c>
      <c r="J23" s="183">
        <f>VLOOKUP($A23,DB_OverView!$B$51:$G$62,DB_FG_243way_PayCombo!$B23+1,FALSE)</f>
        <v>10</v>
      </c>
      <c r="K23" s="176">
        <f t="shared" si="2"/>
        <v>9.4799210006583283E-4</v>
      </c>
      <c r="L23" s="269">
        <f t="shared" si="3"/>
        <v>4.739960500329164E-3</v>
      </c>
      <c r="M23" s="268">
        <f t="shared" si="4"/>
        <v>4.7399605003291642E-2</v>
      </c>
      <c r="N23" s="299" t="s">
        <v>278</v>
      </c>
      <c r="O23" s="299" t="s">
        <v>38</v>
      </c>
      <c r="P23" s="299" t="s">
        <v>38</v>
      </c>
      <c r="Q23" s="299" t="s">
        <v>278</v>
      </c>
      <c r="R23" s="299" t="s">
        <v>38</v>
      </c>
      <c r="S23" s="294">
        <f>IF(N23="S1",VLOOKUP(N23,'DB_FG_243way_Regular Symbol'!$B$3:$H$15,DB_FG_243way_PayCombo!O$1+2,FALSE)*O$2,'DB_FG_243way_Regular Symbol'!D$16-VLOOKUP("S1",'DB_FG_243way_Regular Symbol'!$B$3:$H$15,DB_FG_243way_PayCombo!O$1+2,FALSE)*O$2)</f>
        <v>39</v>
      </c>
      <c r="T23" s="294">
        <f>IF(O23="S1",VLOOKUP(O23,'DB_FG_243way_Regular Symbol'!$B$3:$H$15,DB_FG_243way_PayCombo!P$1+2,FALSE)*P$2,'DB_FG_243way_Regular Symbol'!E$16-VLOOKUP("S1",'DB_FG_243way_Regular Symbol'!$B$3:$H$15,DB_FG_243way_PayCombo!P$1+2,FALSE)*P$2)</f>
        <v>3</v>
      </c>
      <c r="U23" s="294">
        <f>IF(P23="S1",VLOOKUP(P23,'DB_FG_243way_Regular Symbol'!$B$3:$H$15,DB_FG_243way_PayCombo!Q$1+2,FALSE)*Q$2,'DB_FG_243way_Regular Symbol'!F$16-VLOOKUP("S1",'DB_FG_243way_Regular Symbol'!$B$3:$H$15,DB_FG_243way_PayCombo!Q$1+2,FALSE)*Q$2)</f>
        <v>3</v>
      </c>
      <c r="V23" s="294">
        <f>IF(Q23="S1",VLOOKUP(Q23,'DB_FG_243way_Regular Symbol'!$B$3:$H$15,DB_FG_243way_PayCombo!R$1+2,FALSE)*R$2,'DB_FG_243way_Regular Symbol'!G$16-VLOOKUP("S1",'DB_FG_243way_Regular Symbol'!$B$3:$H$15,DB_FG_243way_PayCombo!R$1+2,FALSE)*R$2)</f>
        <v>42</v>
      </c>
      <c r="W23" s="294">
        <f>IF(R23="S1",VLOOKUP(R23,'DB_FG_243way_Regular Symbol'!$B$3:$H$15,DB_FG_243way_PayCombo!S$1+2,FALSE)*S$2,'DB_FG_243way_Regular Symbol'!H$16-VLOOKUP("S1",'DB_FG_243way_Regular Symbol'!$B$3:$H$15,DB_FG_243way_PayCombo!S$1+2,FALSE)*S$2)</f>
        <v>3</v>
      </c>
      <c r="X23" s="297">
        <f t="shared" si="5"/>
        <v>44226</v>
      </c>
      <c r="Y23" s="14">
        <f t="shared" si="6"/>
        <v>1.4771794709929928E-4</v>
      </c>
    </row>
    <row r="24" spans="1:25">
      <c r="A24" s="295" t="s">
        <v>181</v>
      </c>
      <c r="B24" s="338">
        <v>3</v>
      </c>
      <c r="C24" s="21">
        <f>IF(C$6&lt;=$B24,VLOOKUP($A24,'DB_FG_243way_Regular Symbol'!$B$21:$H$31,DB_FG_243way_PayCombo!C$6+2,FALSE)*O$2,IF(C$6-$B24=1,VLOOKUP($A24,'DB_FG_243way_Regular Symbol'!$B$34:$H$44,DB_FG_243way_PayCombo!C$6+2,FALSE),'DB_FG_243way_Regular Symbol'!D$16))</f>
        <v>6</v>
      </c>
      <c r="D24" s="21">
        <f>IF(D$6&lt;=$B24,VLOOKUP($A24,'DB_FG_243way_Regular Symbol'!$B$21:$H$31,DB_FG_243way_PayCombo!D$6+2,FALSE)*P$2,IF(D$6-$B24=1,VLOOKUP($A24,'DB_FG_243way_Regular Symbol'!$B$34:$H$44,DB_FG_243way_PayCombo!D$6+2,FALSE),'DB_FG_243way_Regular Symbol'!E$16))</f>
        <v>21</v>
      </c>
      <c r="E24" s="21">
        <f>IF(E$6&lt;=$B24,VLOOKUP($A24,'DB_FG_243way_Regular Symbol'!$B$21:$H$31,DB_FG_243way_PayCombo!E$6+2,FALSE)*Q$2,IF(E$6-$B24=1,VLOOKUP($A24,'DB_FG_243way_Regular Symbol'!$B$34:$H$44,DB_FG_243way_PayCombo!E$6+2,FALSE),'DB_FG_243way_Regular Symbol'!F$16))</f>
        <v>12</v>
      </c>
      <c r="F24" s="21">
        <f>IF(F$6&lt;=$B24,VLOOKUP($A24,'DB_FG_243way_Regular Symbol'!$B$21:$H$31,DB_FG_243way_PayCombo!F$6+2,FALSE)*R$2,IF(F$6-$B24=1,VLOOKUP($A24,'DB_FG_243way_Regular Symbol'!$B$34:$H$44,DB_FG_243way_PayCombo!F$6+2,FALSE),'DB_FG_243way_Regular Symbol'!G$16))</f>
        <v>38</v>
      </c>
      <c r="G24" s="21">
        <f>IF(G$6&lt;=$B24,VLOOKUP($A24,'DB_FG_243way_Regular Symbol'!$B$21:$H$31,DB_FG_243way_PayCombo!G$6+2,FALSE)*S$2,IF(G$6-$B24=1,VLOOKUP($A24,'DB_FG_243way_Regular Symbol'!$B$34:$H$44,DB_FG_243way_PayCombo!G$6+2,FALSE),'DB_FG_243way_Regular Symbol'!H$16))</f>
        <v>73</v>
      </c>
      <c r="H24" s="249">
        <f t="shared" si="0"/>
        <v>4194288</v>
      </c>
      <c r="I24" s="237">
        <f t="shared" si="1"/>
        <v>71.381578947368425</v>
      </c>
      <c r="J24" s="183">
        <f>VLOOKUP($A24,DB_OverView!$B$51:$G$62,DB_FG_243way_PayCombo!$B24+1,FALSE)</f>
        <v>10</v>
      </c>
      <c r="K24" s="176">
        <f t="shared" si="2"/>
        <v>2.8018433179723499E-3</v>
      </c>
      <c r="L24" s="269">
        <f t="shared" si="3"/>
        <v>1.4009216589861751E-2</v>
      </c>
      <c r="M24" s="268">
        <f t="shared" si="4"/>
        <v>0.1400921658986175</v>
      </c>
      <c r="N24" s="299" t="s">
        <v>278</v>
      </c>
      <c r="O24" s="299" t="s">
        <v>38</v>
      </c>
      <c r="P24" s="299" t="s">
        <v>278</v>
      </c>
      <c r="Q24" s="299" t="s">
        <v>38</v>
      </c>
      <c r="R24" s="299" t="s">
        <v>38</v>
      </c>
      <c r="S24" s="294">
        <f>IF(N24="S1",VLOOKUP(N24,'DB_FG_243way_Regular Symbol'!$B$3:$H$15,DB_FG_243way_PayCombo!O$1+2,FALSE)*O$2,'DB_FG_243way_Regular Symbol'!D$16-VLOOKUP("S1",'DB_FG_243way_Regular Symbol'!$B$3:$H$15,DB_FG_243way_PayCombo!O$1+2,FALSE)*O$2)</f>
        <v>39</v>
      </c>
      <c r="T24" s="294">
        <f>IF(O24="S1",VLOOKUP(O24,'DB_FG_243way_Regular Symbol'!$B$3:$H$15,DB_FG_243way_PayCombo!P$1+2,FALSE)*P$2,'DB_FG_243way_Regular Symbol'!E$16-VLOOKUP("S1",'DB_FG_243way_Regular Symbol'!$B$3:$H$15,DB_FG_243way_PayCombo!P$1+2,FALSE)*P$2)</f>
        <v>3</v>
      </c>
      <c r="U24" s="294">
        <f>IF(P24="S1",VLOOKUP(P24,'DB_FG_243way_Regular Symbol'!$B$3:$H$15,DB_FG_243way_PayCombo!Q$1+2,FALSE)*Q$2,'DB_FG_243way_Regular Symbol'!F$16-VLOOKUP("S1",'DB_FG_243way_Regular Symbol'!$B$3:$H$15,DB_FG_243way_PayCombo!Q$1+2,FALSE)*Q$2)</f>
        <v>59</v>
      </c>
      <c r="V24" s="294">
        <f>IF(Q24="S1",VLOOKUP(Q24,'DB_FG_243way_Regular Symbol'!$B$3:$H$15,DB_FG_243way_PayCombo!R$1+2,FALSE)*R$2,'DB_FG_243way_Regular Symbol'!G$16-VLOOKUP("S1",'DB_FG_243way_Regular Symbol'!$B$3:$H$15,DB_FG_243way_PayCombo!R$1+2,FALSE)*R$2)</f>
        <v>3</v>
      </c>
      <c r="W24" s="294">
        <f>IF(R24="S1",VLOOKUP(R24,'DB_FG_243way_Regular Symbol'!$B$3:$H$15,DB_FG_243way_PayCombo!S$1+2,FALSE)*S$2,'DB_FG_243way_Regular Symbol'!H$16-VLOOKUP("S1",'DB_FG_243way_Regular Symbol'!$B$3:$H$15,DB_FG_243way_PayCombo!S$1+2,FALSE)*S$2)</f>
        <v>3</v>
      </c>
      <c r="X24" s="297">
        <f t="shared" si="5"/>
        <v>62127</v>
      </c>
      <c r="Y24" s="14">
        <f t="shared" si="6"/>
        <v>2.0750854473472995E-4</v>
      </c>
    </row>
    <row r="25" spans="1:25">
      <c r="A25" s="295" t="s">
        <v>182</v>
      </c>
      <c r="B25" s="338">
        <v>3</v>
      </c>
      <c r="C25" s="21">
        <f>IF(C$6&lt;=$B25,VLOOKUP($A25,'DB_FG_243way_Regular Symbol'!$B$21:$H$31,DB_FG_243way_PayCombo!C$6+2,FALSE)*O$2,IF(C$6-$B25=1,VLOOKUP($A25,'DB_FG_243way_Regular Symbol'!$B$34:$H$44,DB_FG_243way_PayCombo!C$6+2,FALSE),'DB_FG_243way_Regular Symbol'!D$16))</f>
        <v>15</v>
      </c>
      <c r="D25" s="21">
        <f>IF(D$6&lt;=$B25,VLOOKUP($A25,'DB_FG_243way_Regular Symbol'!$B$21:$H$31,DB_FG_243way_PayCombo!D$6+2,FALSE)*P$2,IF(D$6-$B25=1,VLOOKUP($A25,'DB_FG_243way_Regular Symbol'!$B$34:$H$44,DB_FG_243way_PayCombo!D$6+2,FALSE),'DB_FG_243way_Regular Symbol'!E$16))</f>
        <v>18</v>
      </c>
      <c r="E25" s="21">
        <f>IF(E$6&lt;=$B25,VLOOKUP($A25,'DB_FG_243way_Regular Symbol'!$B$21:$H$31,DB_FG_243way_PayCombo!E$6+2,FALSE)*Q$2,IF(E$6-$B25=1,VLOOKUP($A25,'DB_FG_243way_Regular Symbol'!$B$34:$H$44,DB_FG_243way_PayCombo!E$6+2,FALSE),'DB_FG_243way_Regular Symbol'!F$16))</f>
        <v>18</v>
      </c>
      <c r="F25" s="21">
        <f>IF(F$6&lt;=$B25,VLOOKUP($A25,'DB_FG_243way_Regular Symbol'!$B$21:$H$31,DB_FG_243way_PayCombo!F$6+2,FALSE)*R$2,IF(F$6-$B25=1,VLOOKUP($A25,'DB_FG_243way_Regular Symbol'!$B$34:$H$44,DB_FG_243way_PayCombo!F$6+2,FALSE),'DB_FG_243way_Regular Symbol'!G$16))</f>
        <v>29</v>
      </c>
      <c r="G25" s="21">
        <f>IF(G$6&lt;=$B25,VLOOKUP($A25,'DB_FG_243way_Regular Symbol'!$B$21:$H$31,DB_FG_243way_PayCombo!G$6+2,FALSE)*S$2,IF(G$6-$B25=1,VLOOKUP($A25,'DB_FG_243way_Regular Symbol'!$B$34:$H$44,DB_FG_243way_PayCombo!G$6+2,FALSE),'DB_FG_243way_Regular Symbol'!H$16))</f>
        <v>73</v>
      </c>
      <c r="H25" s="249">
        <f t="shared" si="0"/>
        <v>10288620</v>
      </c>
      <c r="I25" s="237">
        <f t="shared" si="1"/>
        <v>29.09961685823755</v>
      </c>
      <c r="J25" s="183">
        <f>VLOOKUP($A25,DB_OverView!$B$51:$G$62,DB_FG_243way_PayCombo!$B25+1,FALSE)</f>
        <v>8</v>
      </c>
      <c r="K25" s="176">
        <f t="shared" si="2"/>
        <v>5.4983541803818306E-3</v>
      </c>
      <c r="L25" s="269">
        <f t="shared" si="3"/>
        <v>3.436471362738644E-2</v>
      </c>
      <c r="M25" s="268">
        <f t="shared" si="4"/>
        <v>0.27491770901909152</v>
      </c>
      <c r="N25" s="299" t="s">
        <v>278</v>
      </c>
      <c r="O25" s="299" t="s">
        <v>278</v>
      </c>
      <c r="P25" s="299" t="s">
        <v>38</v>
      </c>
      <c r="Q25" s="299" t="s">
        <v>38</v>
      </c>
      <c r="R25" s="299" t="s">
        <v>38</v>
      </c>
      <c r="S25" s="294">
        <f>IF(N25="S1",VLOOKUP(N25,'DB_FG_243way_Regular Symbol'!$B$3:$H$15,DB_FG_243way_PayCombo!O$1+2,FALSE)*O$2,'DB_FG_243way_Regular Symbol'!D$16-VLOOKUP("S1",'DB_FG_243way_Regular Symbol'!$B$3:$H$15,DB_FG_243way_PayCombo!O$1+2,FALSE)*O$2)</f>
        <v>39</v>
      </c>
      <c r="T25" s="294">
        <f>IF(O25="S1",VLOOKUP(O25,'DB_FG_243way_Regular Symbol'!$B$3:$H$15,DB_FG_243way_PayCombo!P$1+2,FALSE)*P$2,'DB_FG_243way_Regular Symbol'!E$16-VLOOKUP("S1",'DB_FG_243way_Regular Symbol'!$B$3:$H$15,DB_FG_243way_PayCombo!P$1+2,FALSE)*P$2)</f>
        <v>32</v>
      </c>
      <c r="U25" s="294">
        <f>IF(P25="S1",VLOOKUP(P25,'DB_FG_243way_Regular Symbol'!$B$3:$H$15,DB_FG_243way_PayCombo!Q$1+2,FALSE)*Q$2,'DB_FG_243way_Regular Symbol'!F$16-VLOOKUP("S1",'DB_FG_243way_Regular Symbol'!$B$3:$H$15,DB_FG_243way_PayCombo!Q$1+2,FALSE)*Q$2)</f>
        <v>3</v>
      </c>
      <c r="V25" s="294">
        <f>IF(Q25="S1",VLOOKUP(Q25,'DB_FG_243way_Regular Symbol'!$B$3:$H$15,DB_FG_243way_PayCombo!R$1+2,FALSE)*R$2,'DB_FG_243way_Regular Symbol'!G$16-VLOOKUP("S1",'DB_FG_243way_Regular Symbol'!$B$3:$H$15,DB_FG_243way_PayCombo!R$1+2,FALSE)*R$2)</f>
        <v>3</v>
      </c>
      <c r="W25" s="294">
        <f>IF(R25="S1",VLOOKUP(R25,'DB_FG_243way_Regular Symbol'!$B$3:$H$15,DB_FG_243way_PayCombo!S$1+2,FALSE)*S$2,'DB_FG_243way_Regular Symbol'!H$16-VLOOKUP("S1",'DB_FG_243way_Regular Symbol'!$B$3:$H$15,DB_FG_243way_PayCombo!S$1+2,FALSE)*S$2)</f>
        <v>3</v>
      </c>
      <c r="X25" s="297">
        <f t="shared" si="5"/>
        <v>33696</v>
      </c>
      <c r="Y25" s="14">
        <f t="shared" si="6"/>
        <v>1.1254700731375184E-4</v>
      </c>
    </row>
    <row r="26" spans="1:25">
      <c r="A26" s="295" t="s">
        <v>183</v>
      </c>
      <c r="B26" s="338">
        <v>3</v>
      </c>
      <c r="C26" s="21">
        <f>IF(C$6&lt;=$B26,VLOOKUP($A26,'DB_FG_243way_Regular Symbol'!$B$21:$H$31,DB_FG_243way_PayCombo!C$6+2,FALSE)*O$2,IF(C$6-$B26=1,VLOOKUP($A26,'DB_FG_243way_Regular Symbol'!$B$34:$H$44,DB_FG_243way_PayCombo!C$6+2,FALSE),'DB_FG_243way_Regular Symbol'!D$16))</f>
        <v>12</v>
      </c>
      <c r="D26" s="21">
        <f>IF(D$6&lt;=$B26,VLOOKUP($A26,'DB_FG_243way_Regular Symbol'!$B$21:$H$31,DB_FG_243way_PayCombo!D$6+2,FALSE)*P$2,IF(D$6-$B26=1,VLOOKUP($A26,'DB_FG_243way_Regular Symbol'!$B$34:$H$44,DB_FG_243way_PayCombo!D$6+2,FALSE),'DB_FG_243way_Regular Symbol'!E$16))</f>
        <v>21</v>
      </c>
      <c r="E26" s="21">
        <f>IF(E$6&lt;=$B26,VLOOKUP($A26,'DB_FG_243way_Regular Symbol'!$B$21:$H$31,DB_FG_243way_PayCombo!E$6+2,FALSE)*Q$2,IF(E$6-$B26=1,VLOOKUP($A26,'DB_FG_243way_Regular Symbol'!$B$34:$H$44,DB_FG_243way_PayCombo!E$6+2,FALSE),'DB_FG_243way_Regular Symbol'!F$16))</f>
        <v>21</v>
      </c>
      <c r="F26" s="21">
        <f>IF(F$6&lt;=$B26,VLOOKUP($A26,'DB_FG_243way_Regular Symbol'!$B$21:$H$31,DB_FG_243way_PayCombo!F$6+2,FALSE)*R$2,IF(F$6-$B26=1,VLOOKUP($A26,'DB_FG_243way_Regular Symbol'!$B$34:$H$44,DB_FG_243way_PayCombo!F$6+2,FALSE),'DB_FG_243way_Regular Symbol'!G$16))</f>
        <v>27</v>
      </c>
      <c r="G26" s="21">
        <f>IF(G$6&lt;=$B26,VLOOKUP($A26,'DB_FG_243way_Regular Symbol'!$B$21:$H$31,DB_FG_243way_PayCombo!G$6+2,FALSE)*S$2,IF(G$6-$B26=1,VLOOKUP($A26,'DB_FG_243way_Regular Symbol'!$B$34:$H$44,DB_FG_243way_PayCombo!G$6+2,FALSE),'DB_FG_243way_Regular Symbol'!H$16))</f>
        <v>73</v>
      </c>
      <c r="H26" s="249">
        <f t="shared" si="0"/>
        <v>10430532</v>
      </c>
      <c r="I26" s="237">
        <f t="shared" si="1"/>
        <v>28.703703703703702</v>
      </c>
      <c r="J26" s="183">
        <f>VLOOKUP($A26,DB_OverView!$B$51:$G$62,DB_FG_243way_PayCombo!$B26+1,FALSE)</f>
        <v>8</v>
      </c>
      <c r="K26" s="176">
        <f t="shared" si="2"/>
        <v>5.5741935483870977E-3</v>
      </c>
      <c r="L26" s="269">
        <f t="shared" si="3"/>
        <v>3.4838709677419359E-2</v>
      </c>
      <c r="M26" s="268">
        <f t="shared" si="4"/>
        <v>0.27870967741935487</v>
      </c>
    </row>
    <row r="27" spans="1:25">
      <c r="A27" s="295" t="s">
        <v>179</v>
      </c>
      <c r="B27" s="338">
        <v>3</v>
      </c>
      <c r="C27" s="21">
        <f>IF(C$6&lt;=$B27,VLOOKUP($A27,'DB_FG_243way_Regular Symbol'!$B$21:$H$31,DB_FG_243way_PayCombo!C$6+2,FALSE)*O$2,IF(C$6-$B27=1,VLOOKUP($A27,'DB_FG_243way_Regular Symbol'!$B$34:$H$44,DB_FG_243way_PayCombo!C$6+2,FALSE),'DB_FG_243way_Regular Symbol'!D$16))</f>
        <v>27</v>
      </c>
      <c r="D27" s="21">
        <f>IF(D$6&lt;=$B27,VLOOKUP($A27,'DB_FG_243way_Regular Symbol'!$B$21:$H$31,DB_FG_243way_PayCombo!D$6+2,FALSE)*P$2,IF(D$6-$B27=1,VLOOKUP($A27,'DB_FG_243way_Regular Symbol'!$B$34:$H$44,DB_FG_243way_PayCombo!D$6+2,FALSE),'DB_FG_243way_Regular Symbol'!E$16))</f>
        <v>18</v>
      </c>
      <c r="E27" s="21">
        <f>IF(E$6&lt;=$B27,VLOOKUP($A27,'DB_FG_243way_Regular Symbol'!$B$21:$H$31,DB_FG_243way_PayCombo!E$6+2,FALSE)*Q$2,IF(E$6-$B27=1,VLOOKUP($A27,'DB_FG_243way_Regular Symbol'!$B$34:$H$44,DB_FG_243way_PayCombo!E$6+2,FALSE),'DB_FG_243way_Regular Symbol'!F$16))</f>
        <v>30</v>
      </c>
      <c r="F27" s="21">
        <f>IF(F$6&lt;=$B27,VLOOKUP($A27,'DB_FG_243way_Regular Symbol'!$B$21:$H$31,DB_FG_243way_PayCombo!F$6+2,FALSE)*R$2,IF(F$6-$B27=1,VLOOKUP($A27,'DB_FG_243way_Regular Symbol'!$B$34:$H$44,DB_FG_243way_PayCombo!F$6+2,FALSE),'DB_FG_243way_Regular Symbol'!G$16))</f>
        <v>30</v>
      </c>
      <c r="G27" s="21">
        <f>IF(G$6&lt;=$B27,VLOOKUP($A27,'DB_FG_243way_Regular Symbol'!$B$21:$H$31,DB_FG_243way_PayCombo!G$6+2,FALSE)*S$2,IF(G$6-$B27=1,VLOOKUP($A27,'DB_FG_243way_Regular Symbol'!$B$34:$H$44,DB_FG_243way_PayCombo!G$6+2,FALSE),'DB_FG_243way_Regular Symbol'!H$16))</f>
        <v>73</v>
      </c>
      <c r="H27" s="249">
        <f t="shared" si="0"/>
        <v>31930200</v>
      </c>
      <c r="I27" s="237">
        <f t="shared" si="1"/>
        <v>9.3765432098765427</v>
      </c>
      <c r="J27" s="183">
        <f>VLOOKUP($A27,DB_OverView!$B$51:$G$62,DB_FG_243way_PayCombo!$B27+1,FALSE)</f>
        <v>6</v>
      </c>
      <c r="K27" s="176">
        <f t="shared" si="2"/>
        <v>1.2797893350888745E-2</v>
      </c>
      <c r="L27" s="269">
        <f t="shared" si="3"/>
        <v>0.1066491112574062</v>
      </c>
      <c r="M27" s="268">
        <f t="shared" si="4"/>
        <v>0.63989466754443725</v>
      </c>
    </row>
    <row r="28" spans="1:25">
      <c r="A28" s="295" t="s">
        <v>180</v>
      </c>
      <c r="B28" s="338">
        <v>3</v>
      </c>
      <c r="C28" s="21">
        <f>IF(C$6&lt;=$B28,VLOOKUP($A28,'DB_FG_243way_Regular Symbol'!$B$21:$H$31,DB_FG_243way_PayCombo!C$6+2,FALSE)*O$2,IF(C$6-$B28=1,VLOOKUP($A28,'DB_FG_243way_Regular Symbol'!$B$34:$H$44,DB_FG_243way_PayCombo!C$6+2,FALSE),'DB_FG_243way_Regular Symbol'!D$16))</f>
        <v>27</v>
      </c>
      <c r="D28" s="21">
        <f>IF(D$6&lt;=$B28,VLOOKUP($A28,'DB_FG_243way_Regular Symbol'!$B$21:$H$31,DB_FG_243way_PayCombo!D$6+2,FALSE)*P$2,IF(D$6-$B28=1,VLOOKUP($A28,'DB_FG_243way_Regular Symbol'!$B$34:$H$44,DB_FG_243way_PayCombo!D$6+2,FALSE),'DB_FG_243way_Regular Symbol'!E$16))</f>
        <v>21</v>
      </c>
      <c r="E28" s="21">
        <f>IF(E$6&lt;=$B28,VLOOKUP($A28,'DB_FG_243way_Regular Symbol'!$B$21:$H$31,DB_FG_243way_PayCombo!E$6+2,FALSE)*Q$2,IF(E$6-$B28=1,VLOOKUP($A28,'DB_FG_243way_Regular Symbol'!$B$34:$H$44,DB_FG_243way_PayCombo!E$6+2,FALSE),'DB_FG_243way_Regular Symbol'!F$16))</f>
        <v>27</v>
      </c>
      <c r="F28" s="21">
        <f>IF(F$6&lt;=$B28,VLOOKUP($A28,'DB_FG_243way_Regular Symbol'!$B$21:$H$31,DB_FG_243way_PayCombo!F$6+2,FALSE)*R$2,IF(F$6-$B28=1,VLOOKUP($A28,'DB_FG_243way_Regular Symbol'!$B$34:$H$44,DB_FG_243way_PayCombo!F$6+2,FALSE),'DB_FG_243way_Regular Symbol'!G$16))</f>
        <v>30</v>
      </c>
      <c r="G28" s="21">
        <f>IF(G$6&lt;=$B28,VLOOKUP($A28,'DB_FG_243way_Regular Symbol'!$B$21:$H$31,DB_FG_243way_PayCombo!G$6+2,FALSE)*S$2,IF(G$6-$B28=1,VLOOKUP($A28,'DB_FG_243way_Regular Symbol'!$B$34:$H$44,DB_FG_243way_PayCombo!G$6+2,FALSE),'DB_FG_243way_Regular Symbol'!H$16))</f>
        <v>73</v>
      </c>
      <c r="H28" s="249">
        <f t="shared" si="0"/>
        <v>33526710</v>
      </c>
      <c r="I28" s="237">
        <f t="shared" si="1"/>
        <v>8.9300411522633745</v>
      </c>
      <c r="J28" s="183">
        <f>VLOOKUP($A28,DB_OverView!$B$51:$G$62,DB_FG_243way_PayCombo!$B28+1,FALSE)</f>
        <v>6</v>
      </c>
      <c r="K28" s="176">
        <f t="shared" si="2"/>
        <v>1.3437788018433181E-2</v>
      </c>
      <c r="L28" s="269">
        <f t="shared" si="3"/>
        <v>0.1119815668202765</v>
      </c>
      <c r="M28" s="268">
        <f t="shared" si="4"/>
        <v>0.67188940092165905</v>
      </c>
      <c r="N28" s="186"/>
      <c r="O28" s="186"/>
      <c r="P28" s="186"/>
    </row>
    <row r="29" spans="1:25">
      <c r="A29" s="295" t="s">
        <v>142</v>
      </c>
      <c r="B29" s="338">
        <v>2</v>
      </c>
      <c r="C29" s="21">
        <f>IF(C$6&lt;=$B29,VLOOKUP($A29,'DB_FG_243way_Regular Symbol'!$B$21:$H$31,DB_FG_243way_PayCombo!C$6+2,FALSE)*O$2,IF(C$6-$B29=1,VLOOKUP($A29,'DB_FG_243way_Regular Symbol'!$B$34:$H$44,DB_FG_243way_PayCombo!C$6+2,FALSE),'DB_FG_243way_Regular Symbol'!D$16))</f>
        <v>6</v>
      </c>
      <c r="D29" s="21">
        <f>IF(D$6&lt;=$B29,VLOOKUP($A29,'DB_FG_243way_Regular Symbol'!$B$21:$H$31,DB_FG_243way_PayCombo!D$6+2,FALSE)*P$2,IF(D$6-$B29=1,VLOOKUP($A29,'DB_FG_243way_Regular Symbol'!$B$34:$H$44,DB_FG_243way_PayCombo!D$6+2,FALSE),'DB_FG_243way_Regular Symbol'!E$16))</f>
        <v>15</v>
      </c>
      <c r="E29" s="21">
        <f>IF(E$6&lt;=$B29,VLOOKUP($A29,'DB_FG_243way_Regular Symbol'!$B$21:$H$31,DB_FG_243way_PayCombo!E$6+2,FALSE)*Q$2,IF(E$6-$B29=1,VLOOKUP($A29,'DB_FG_243way_Regular Symbol'!$B$34:$H$44,DB_FG_243way_PayCombo!E$6+2,FALSE),'DB_FG_243way_Regular Symbol'!F$16))</f>
        <v>44</v>
      </c>
      <c r="F29" s="21">
        <f>IF(F$6&lt;=$B29,VLOOKUP($A29,'DB_FG_243way_Regular Symbol'!$B$21:$H$31,DB_FG_243way_PayCombo!F$6+2,FALSE)*R$2,IF(F$6-$B29=1,VLOOKUP($A29,'DB_FG_243way_Regular Symbol'!$B$34:$H$44,DB_FG_243way_PayCombo!F$6+2,FALSE),'DB_FG_243way_Regular Symbol'!G$16))</f>
        <v>45</v>
      </c>
      <c r="G29" s="21">
        <f>IF(G$6&lt;=$B29,VLOOKUP($A29,'DB_FG_243way_Regular Symbol'!$B$21:$H$31,DB_FG_243way_PayCombo!G$6+2,FALSE)*S$2,IF(G$6-$B29=1,VLOOKUP($A29,'DB_FG_243way_Regular Symbol'!$B$34:$H$44,DB_FG_243way_PayCombo!G$6+2,FALSE),'DB_FG_243way_Regular Symbol'!H$16))</f>
        <v>73</v>
      </c>
      <c r="H29" s="249">
        <f t="shared" si="0"/>
        <v>13008600</v>
      </c>
      <c r="I29" s="237">
        <f t="shared" si="1"/>
        <v>23.015151515151516</v>
      </c>
      <c r="J29" s="183">
        <f>VLOOKUP($A29,DB_OverView!$B$51:$G$62,DB_FG_243way_PayCombo!$B29+1,FALSE)</f>
        <v>10</v>
      </c>
      <c r="K29" s="176">
        <f t="shared" si="2"/>
        <v>8.6899275839368E-3</v>
      </c>
      <c r="L29" s="269">
        <f t="shared" si="3"/>
        <v>4.3449637919684002E-2</v>
      </c>
      <c r="M29" s="268">
        <f t="shared" si="4"/>
        <v>0.43449637919684003</v>
      </c>
      <c r="N29" s="186"/>
      <c r="O29" s="186"/>
      <c r="P29" s="186"/>
    </row>
    <row r="30" spans="1:25">
      <c r="A30" s="295" t="s">
        <v>78</v>
      </c>
      <c r="B30" s="338">
        <v>2</v>
      </c>
      <c r="C30" s="21">
        <f>IF(C$6&lt;=$B30,VLOOKUP($A30,'DB_FG_243way_Regular Symbol'!$B$21:$H$31,DB_FG_243way_PayCombo!C$6+2,FALSE)*O$2,IF(C$6-$B30=1,VLOOKUP($A30,'DB_FG_243way_Regular Symbol'!$B$34:$H$44,DB_FG_243way_PayCombo!C$6+2,FALSE),'DB_FG_243way_Regular Symbol'!D$16))</f>
        <v>9</v>
      </c>
      <c r="D30" s="21">
        <f>IF(D$6&lt;=$B30,VLOOKUP($A30,'DB_FG_243way_Regular Symbol'!$B$21:$H$31,DB_FG_243way_PayCombo!D$6+2,FALSE)*P$2,IF(D$6-$B30=1,VLOOKUP($A30,'DB_FG_243way_Regular Symbol'!$B$34:$H$44,DB_FG_243way_PayCombo!D$6+2,FALSE),'DB_FG_243way_Regular Symbol'!E$16))</f>
        <v>15</v>
      </c>
      <c r="E30" s="21">
        <f>IF(E$6&lt;=$B30,VLOOKUP($A30,'DB_FG_243way_Regular Symbol'!$B$21:$H$31,DB_FG_243way_PayCombo!E$6+2,FALSE)*Q$2,IF(E$6-$B30=1,VLOOKUP($A30,'DB_FG_243way_Regular Symbol'!$B$34:$H$44,DB_FG_243way_PayCombo!E$6+2,FALSE),'DB_FG_243way_Regular Symbol'!F$16))</f>
        <v>44</v>
      </c>
      <c r="F30" s="21">
        <f>IF(F$6&lt;=$B30,VLOOKUP($A30,'DB_FG_243way_Regular Symbol'!$B$21:$H$31,DB_FG_243way_PayCombo!F$6+2,FALSE)*R$2,IF(F$6-$B30=1,VLOOKUP($A30,'DB_FG_243way_Regular Symbol'!$B$34:$H$44,DB_FG_243way_PayCombo!F$6+2,FALSE),'DB_FG_243way_Regular Symbol'!G$16))</f>
        <v>45</v>
      </c>
      <c r="G30" s="21">
        <f>IF(G$6&lt;=$B30,VLOOKUP($A30,'DB_FG_243way_Regular Symbol'!$B$21:$H$31,DB_FG_243way_PayCombo!G$6+2,FALSE)*S$2,IF(G$6-$B30=1,VLOOKUP($A30,'DB_FG_243way_Regular Symbol'!$B$34:$H$44,DB_FG_243way_PayCombo!G$6+2,FALSE),'DB_FG_243way_Regular Symbol'!H$16))</f>
        <v>73</v>
      </c>
      <c r="H30" s="249">
        <f t="shared" si="0"/>
        <v>19512900</v>
      </c>
      <c r="I30" s="237">
        <f t="shared" si="1"/>
        <v>15.343434343434344</v>
      </c>
      <c r="J30" s="183">
        <f>VLOOKUP($A30,DB_OverView!$B$51:$G$62,DB_FG_243way_PayCombo!$B30+1,FALSE)</f>
        <v>4</v>
      </c>
      <c r="K30" s="176">
        <f t="shared" si="2"/>
        <v>5.2139565503620802E-3</v>
      </c>
      <c r="L30" s="269">
        <f t="shared" si="3"/>
        <v>6.5174456879525999E-2</v>
      </c>
      <c r="M30" s="268">
        <f t="shared" si="4"/>
        <v>0.260697827518104</v>
      </c>
      <c r="N30" s="186"/>
      <c r="O30" s="186"/>
      <c r="P30" s="186"/>
    </row>
    <row r="31" spans="1:25">
      <c r="A31" s="295" t="s">
        <v>76</v>
      </c>
      <c r="B31" s="338">
        <v>2</v>
      </c>
      <c r="C31" s="21">
        <f>IF(C$6&lt;=$B31,VLOOKUP($A31,'DB_FG_243way_Regular Symbol'!$B$21:$H$31,DB_FG_243way_PayCombo!C$6+2,FALSE)*O$2,IF(C$6-$B31=1,VLOOKUP($A31,'DB_FG_243way_Regular Symbol'!$B$34:$H$44,DB_FG_243way_PayCombo!C$6+2,FALSE),'DB_FG_243way_Regular Symbol'!D$16))</f>
        <v>3</v>
      </c>
      <c r="D31" s="21">
        <f>IF(D$6&lt;=$B31,VLOOKUP($A31,'DB_FG_243way_Regular Symbol'!$B$21:$H$31,DB_FG_243way_PayCombo!D$6+2,FALSE)*P$2,IF(D$6-$B31=1,VLOOKUP($A31,'DB_FG_243way_Regular Symbol'!$B$34:$H$44,DB_FG_243way_PayCombo!D$6+2,FALSE),'DB_FG_243way_Regular Symbol'!E$16))</f>
        <v>15</v>
      </c>
      <c r="E31" s="21">
        <f>IF(E$6&lt;=$B31,VLOOKUP($A31,'DB_FG_243way_Regular Symbol'!$B$21:$H$31,DB_FG_243way_PayCombo!E$6+2,FALSE)*Q$2,IF(E$6-$B31=1,VLOOKUP($A31,'DB_FG_243way_Regular Symbol'!$B$34:$H$44,DB_FG_243way_PayCombo!E$6+2,FALSE),'DB_FG_243way_Regular Symbol'!F$16))</f>
        <v>56</v>
      </c>
      <c r="F31" s="21">
        <f>IF(F$6&lt;=$B31,VLOOKUP($A31,'DB_FG_243way_Regular Symbol'!$B$21:$H$31,DB_FG_243way_PayCombo!F$6+2,FALSE)*R$2,IF(F$6-$B31=1,VLOOKUP($A31,'DB_FG_243way_Regular Symbol'!$B$34:$H$44,DB_FG_243way_PayCombo!F$6+2,FALSE),'DB_FG_243way_Regular Symbol'!G$16))</f>
        <v>45</v>
      </c>
      <c r="G31" s="21">
        <f>IF(G$6&lt;=$B31,VLOOKUP($A31,'DB_FG_243way_Regular Symbol'!$B$21:$H$31,DB_FG_243way_PayCombo!G$6+2,FALSE)*S$2,IF(G$6-$B31=1,VLOOKUP($A31,'DB_FG_243way_Regular Symbol'!$B$34:$H$44,DB_FG_243way_PayCombo!G$6+2,FALSE),'DB_FG_243way_Regular Symbol'!H$16))</f>
        <v>73</v>
      </c>
      <c r="H31" s="249">
        <f t="shared" si="0"/>
        <v>8278200</v>
      </c>
      <c r="I31" s="237">
        <f t="shared" si="1"/>
        <v>36.166666666666664</v>
      </c>
      <c r="J31" s="183">
        <f>VLOOKUP($A31,DB_OverView!$B$51:$G$62,DB_FG_243way_PayCombo!$B31+1,FALSE)</f>
        <v>2</v>
      </c>
      <c r="K31" s="176">
        <f t="shared" si="2"/>
        <v>1.1059907834101382E-3</v>
      </c>
      <c r="L31" s="269">
        <f t="shared" si="3"/>
        <v>2.7649769585253458E-2</v>
      </c>
      <c r="M31" s="268">
        <f t="shared" si="4"/>
        <v>5.5299539170506916E-2</v>
      </c>
      <c r="N31" s="186"/>
      <c r="O31" s="186"/>
      <c r="P31" s="186"/>
    </row>
    <row r="32" spans="1:25">
      <c r="B32" s="189" t="s">
        <v>10</v>
      </c>
      <c r="C32" s="189"/>
      <c r="D32" s="189"/>
      <c r="E32" s="189"/>
      <c r="F32" s="189"/>
      <c r="G32" s="189"/>
      <c r="H32" s="250">
        <f>SUM(H7:H31)</f>
        <v>184050684</v>
      </c>
      <c r="I32" s="248">
        <f>SUM(I7:I31)</f>
        <v>4849.4818658249678</v>
      </c>
      <c r="J32" s="189"/>
      <c r="K32" s="270" t="s">
        <v>122</v>
      </c>
      <c r="L32" s="271">
        <f>SUM(K7:K31)</f>
        <v>0.24631866314356055</v>
      </c>
      <c r="M32" s="127"/>
      <c r="N32" s="186"/>
      <c r="O32" s="186"/>
      <c r="P32" s="186"/>
    </row>
    <row r="33" spans="3:16">
      <c r="F33" s="189"/>
      <c r="G33" s="189"/>
      <c r="H33" s="189"/>
      <c r="I33" s="189"/>
      <c r="J33" s="189"/>
      <c r="K33" s="211" t="s">
        <v>123</v>
      </c>
      <c r="L33" s="210"/>
      <c r="M33" s="255"/>
      <c r="N33" s="186"/>
      <c r="O33" s="186"/>
      <c r="P33" s="186"/>
    </row>
    <row r="34" spans="3:16">
      <c r="F34" s="189"/>
      <c r="G34" s="189"/>
      <c r="H34" s="189"/>
      <c r="I34" s="189"/>
      <c r="J34" s="189"/>
      <c r="K34" s="211" t="s">
        <v>124</v>
      </c>
      <c r="L34" s="210">
        <f>L32+L33</f>
        <v>0.24631866314356055</v>
      </c>
      <c r="M34" s="189"/>
    </row>
    <row r="35" spans="3:16">
      <c r="F35" s="189"/>
      <c r="G35" s="189"/>
      <c r="H35" s="189"/>
      <c r="I35" s="189"/>
      <c r="J35" s="189"/>
      <c r="K35" s="14"/>
      <c r="L35" s="24"/>
      <c r="M35" s="189"/>
      <c r="N35" s="186"/>
      <c r="O35" s="186"/>
      <c r="P35" s="186"/>
    </row>
    <row r="36" spans="3:16">
      <c r="F36" s="127"/>
      <c r="G36" s="189"/>
      <c r="H36" s="189"/>
      <c r="I36" s="189"/>
      <c r="J36" s="189"/>
      <c r="K36" s="220"/>
      <c r="L36" s="221"/>
      <c r="M36" s="221"/>
      <c r="N36" s="186"/>
      <c r="O36" s="186"/>
      <c r="P36" s="186"/>
    </row>
    <row r="37" spans="3:16">
      <c r="F37" s="127"/>
      <c r="G37" s="189"/>
      <c r="H37" s="189"/>
      <c r="I37" s="189"/>
      <c r="J37" s="189"/>
      <c r="K37" s="220" t="s">
        <v>320</v>
      </c>
      <c r="L37" s="340">
        <f>SUM(K7:K28)</f>
        <v>0.23130878822585152</v>
      </c>
      <c r="M37" s="221"/>
    </row>
    <row r="38" spans="3:16">
      <c r="C38" s="266"/>
      <c r="D38" s="266"/>
      <c r="E38" s="266"/>
      <c r="F38" s="266"/>
      <c r="G38" s="239"/>
      <c r="H38" s="189"/>
      <c r="I38" s="189"/>
      <c r="J38" s="189"/>
      <c r="L38" s="24"/>
      <c r="M38" s="282"/>
    </row>
    <row r="39" spans="3:16">
      <c r="G39" s="189"/>
      <c r="H39" s="189"/>
      <c r="I39" s="189"/>
      <c r="J39" s="189"/>
      <c r="L39" s="24"/>
      <c r="M39" s="282"/>
    </row>
    <row r="40" spans="3:16">
      <c r="G40" s="189"/>
      <c r="H40" s="189"/>
      <c r="I40" s="189"/>
      <c r="J40" s="189"/>
    </row>
    <row r="41" spans="3:16">
      <c r="G41" s="189"/>
      <c r="H41" s="189"/>
      <c r="I41" s="189"/>
      <c r="J41" s="189"/>
      <c r="K41" s="220"/>
      <c r="M41" s="221"/>
    </row>
    <row r="42" spans="3:16">
      <c r="K42" s="220"/>
      <c r="M42" s="220"/>
    </row>
    <row r="43" spans="3:16">
      <c r="K43" s="220"/>
      <c r="M43" s="220"/>
    </row>
    <row r="44" spans="3:16">
      <c r="K44" s="220"/>
      <c r="M44" s="220"/>
    </row>
    <row r="45" spans="3:16">
      <c r="F45" s="283"/>
      <c r="K45" s="220"/>
      <c r="L45" s="220"/>
      <c r="M45" s="282"/>
    </row>
    <row r="46" spans="3:16">
      <c r="K46" s="220"/>
      <c r="L46" s="220"/>
      <c r="M46" s="220"/>
    </row>
    <row r="47" spans="3:16">
      <c r="G47" s="220"/>
      <c r="H47" s="220"/>
      <c r="I47" s="220"/>
      <c r="J47" s="220"/>
      <c r="K47" s="222"/>
      <c r="L47" s="188"/>
      <c r="M47" s="188"/>
      <c r="N47" s="188" t="s">
        <v>287</v>
      </c>
      <c r="O47" s="304" t="e">
        <f>SUM(#REF!)</f>
        <v>#REF!</v>
      </c>
    </row>
    <row r="48" spans="3:16">
      <c r="J48" s="220"/>
      <c r="K48" s="222"/>
      <c r="L48" s="188"/>
      <c r="M48" s="188"/>
    </row>
    <row r="49" spans="10:16">
      <c r="J49" s="220"/>
      <c r="K49" s="222"/>
      <c r="L49" s="188"/>
      <c r="M49" s="188"/>
      <c r="N49" s="186"/>
      <c r="O49" s="186"/>
      <c r="P49" s="186"/>
    </row>
    <row r="50" spans="10:16">
      <c r="J50" s="220"/>
      <c r="K50" s="222"/>
      <c r="L50" s="188"/>
      <c r="M50" s="188"/>
      <c r="N50" s="186"/>
      <c r="O50" s="186"/>
      <c r="P50" s="186"/>
    </row>
    <row r="51" spans="10:16">
      <c r="J51" s="220"/>
      <c r="K51" s="222"/>
      <c r="L51" s="188"/>
      <c r="M51" s="188"/>
      <c r="N51" s="186"/>
      <c r="O51" s="186"/>
      <c r="P51" s="186"/>
    </row>
    <row r="52" spans="10:16">
      <c r="K52" s="188"/>
      <c r="L52" s="188"/>
      <c r="M52" s="188"/>
      <c r="N52" s="186"/>
      <c r="O52" s="186"/>
      <c r="P52" s="186"/>
    </row>
    <row r="53" spans="10:16">
      <c r="K53" s="188"/>
      <c r="L53" s="188"/>
      <c r="M53" s="188"/>
    </row>
    <row r="54" spans="10:16">
      <c r="K54" s="188"/>
      <c r="L54" s="188"/>
      <c r="M54" s="188"/>
    </row>
    <row r="55" spans="10:16">
      <c r="K55" s="188"/>
      <c r="L55" s="188"/>
      <c r="M55" s="188"/>
    </row>
    <row r="59" spans="10:16">
      <c r="N59" s="186"/>
      <c r="O59" s="186"/>
      <c r="P59" s="186"/>
    </row>
    <row r="60" spans="10:16">
      <c r="N60" s="186"/>
      <c r="O60" s="186"/>
      <c r="P60" s="186"/>
    </row>
    <row r="61" spans="10:16">
      <c r="N61" s="186"/>
      <c r="O61" s="186"/>
      <c r="P61" s="186"/>
    </row>
    <row r="62" spans="10:16">
      <c r="N62" s="186"/>
      <c r="O62" s="186"/>
      <c r="P62" s="186"/>
    </row>
    <row r="63" spans="10:16">
      <c r="N63" s="186"/>
      <c r="O63" s="186"/>
      <c r="P63" s="186"/>
    </row>
    <row r="64" spans="10:16">
      <c r="N64" s="302"/>
      <c r="O64" s="186"/>
      <c r="P64" s="186"/>
    </row>
    <row r="65" spans="14:16">
      <c r="N65" s="304" t="e">
        <f>SUM(#REF!)</f>
        <v>#REF!</v>
      </c>
    </row>
    <row r="68" spans="14:16">
      <c r="N68" s="266"/>
    </row>
    <row r="69" spans="14:16">
      <c r="N69" s="282"/>
    </row>
    <row r="70" spans="14:16">
      <c r="N70" s="186"/>
    </row>
    <row r="71" spans="14:16">
      <c r="N71" s="222"/>
    </row>
    <row r="72" spans="14:16">
      <c r="N72" s="222"/>
    </row>
    <row r="73" spans="14:16">
      <c r="N73" s="221"/>
    </row>
    <row r="74" spans="14:16">
      <c r="N74" s="222"/>
    </row>
    <row r="75" spans="14:16">
      <c r="N75" s="222"/>
    </row>
    <row r="76" spans="14:16">
      <c r="N76" s="222"/>
    </row>
    <row r="77" spans="14:16">
      <c r="N77" s="186"/>
      <c r="O77" s="186"/>
      <c r="P77" s="186"/>
    </row>
    <row r="78" spans="14:16">
      <c r="N78" s="186"/>
      <c r="O78" s="186"/>
      <c r="P78" s="186"/>
    </row>
    <row r="79" spans="14:16">
      <c r="N79" s="186"/>
      <c r="O79" s="186"/>
      <c r="P79" s="186"/>
    </row>
    <row r="80" spans="14:16">
      <c r="N80" s="186"/>
      <c r="O80" s="186"/>
      <c r="P80" s="186"/>
    </row>
    <row r="81" spans="14:16">
      <c r="N81" s="186"/>
      <c r="O81" s="186"/>
      <c r="P81" s="186"/>
    </row>
    <row r="82" spans="14:16">
      <c r="N82" s="186"/>
      <c r="O82" s="186"/>
      <c r="P82" s="186"/>
    </row>
    <row r="83" spans="14:16">
      <c r="N83" s="186"/>
      <c r="O83" s="186"/>
      <c r="P83" s="186"/>
    </row>
    <row r="84" spans="14:16">
      <c r="N84" s="186"/>
      <c r="O84" s="186"/>
      <c r="P84" s="186"/>
    </row>
    <row r="85" spans="14:16">
      <c r="N85" s="186"/>
      <c r="O85" s="186"/>
      <c r="P85" s="186"/>
    </row>
  </sheetData>
  <mergeCells count="1">
    <mergeCell ref="C5:G5"/>
  </mergeCells>
  <phoneticPr fontId="1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E927E-A0DC-284C-BA55-6526163DDEAE}">
  <dimension ref="A1:AG574"/>
  <sheetViews>
    <sheetView topLeftCell="C1" zoomScale="114" zoomScaleNormal="80" workbookViewId="0">
      <selection activeCell="I25" sqref="I25"/>
    </sheetView>
  </sheetViews>
  <sheetFormatPr baseColWidth="10" defaultColWidth="8.83203125" defaultRowHeight="15"/>
  <cols>
    <col min="1" max="2" width="8.83203125" style="217"/>
    <col min="3" max="3" width="44" style="217" customWidth="1"/>
    <col min="4" max="4" width="10.1640625" style="217" bestFit="1" customWidth="1"/>
    <col min="5" max="7" width="5.5" style="217" bestFit="1" customWidth="1"/>
    <col min="8" max="8" width="7.83203125" style="217" customWidth="1"/>
    <col min="9" max="9" width="10.5" style="217" bestFit="1" customWidth="1"/>
    <col min="10" max="10" width="10.5" style="217" customWidth="1"/>
    <col min="11" max="11" width="8.83203125" style="217"/>
    <col min="12" max="12" width="7.5" style="1" bestFit="1" customWidth="1"/>
    <col min="13" max="13" width="6.1640625" style="1" customWidth="1"/>
    <col min="14" max="14" width="6.33203125" style="1" customWidth="1"/>
    <col min="15" max="15" width="5.83203125" style="1" customWidth="1"/>
    <col min="16" max="16" width="6.6640625" style="1" customWidth="1"/>
    <col min="17" max="17" width="6.1640625" style="1" customWidth="1"/>
    <col min="18" max="18" width="8.83203125" style="217"/>
    <col min="19" max="19" width="9.5" style="217" bestFit="1" customWidth="1"/>
    <col min="20" max="20" width="6" style="217" bestFit="1" customWidth="1"/>
    <col min="21" max="21" width="4" style="217" bestFit="1" customWidth="1"/>
    <col min="22" max="22" width="5.33203125" style="217" customWidth="1"/>
    <col min="23" max="23" width="4" style="217" bestFit="1" customWidth="1"/>
    <col min="24" max="24" width="4.33203125" style="217" bestFit="1" customWidth="1"/>
    <col min="25" max="25" width="8.83203125" style="217"/>
    <col min="26" max="26" width="10.83203125" style="1" bestFit="1" customWidth="1"/>
    <col min="27" max="31" width="18.6640625" style="1" bestFit="1" customWidth="1"/>
    <col min="32" max="16384" width="8.83203125" style="217"/>
  </cols>
  <sheetData>
    <row r="1" spans="1:31" ht="16.5" customHeight="1" thickBot="1">
      <c r="B1" s="8" t="s">
        <v>7</v>
      </c>
      <c r="L1" s="1" t="s">
        <v>5</v>
      </c>
      <c r="M1" s="257" t="s">
        <v>175</v>
      </c>
      <c r="N1" s="257"/>
      <c r="O1" s="257"/>
      <c r="P1" s="257"/>
      <c r="Q1" s="257"/>
      <c r="S1" s="217" t="s">
        <v>9</v>
      </c>
      <c r="Z1" s="1" t="s">
        <v>8</v>
      </c>
    </row>
    <row r="2" spans="1:31" ht="16.5" customHeight="1">
      <c r="A2" s="217" t="str">
        <f t="shared" ref="A2:A15" si="0">I2</f>
        <v>ID</v>
      </c>
      <c r="B2" s="185" t="s">
        <v>5</v>
      </c>
      <c r="C2" s="185" t="s">
        <v>8</v>
      </c>
      <c r="D2" s="185" t="s">
        <v>0</v>
      </c>
      <c r="E2" s="185" t="s">
        <v>4</v>
      </c>
      <c r="F2" s="185" t="s">
        <v>1</v>
      </c>
      <c r="G2" s="185" t="s">
        <v>2</v>
      </c>
      <c r="H2" s="185" t="s">
        <v>3</v>
      </c>
      <c r="I2" s="185" t="s">
        <v>9</v>
      </c>
      <c r="J2" s="254"/>
      <c r="L2" s="184"/>
      <c r="M2" s="306" t="s">
        <v>138</v>
      </c>
      <c r="N2" s="306" t="s">
        <v>15</v>
      </c>
      <c r="O2" s="306" t="s">
        <v>16</v>
      </c>
      <c r="P2" s="306" t="s">
        <v>17</v>
      </c>
      <c r="Q2" s="306" t="s">
        <v>18</v>
      </c>
      <c r="S2" s="2" t="s">
        <v>6</v>
      </c>
      <c r="T2" s="2" t="s">
        <v>0</v>
      </c>
      <c r="U2" s="2" t="s">
        <v>4</v>
      </c>
      <c r="V2" s="2" t="s">
        <v>1</v>
      </c>
      <c r="W2" s="2" t="s">
        <v>2</v>
      </c>
      <c r="X2" s="2" t="s">
        <v>3</v>
      </c>
      <c r="Z2" s="184" t="s">
        <v>6</v>
      </c>
      <c r="AA2" s="184" t="s">
        <v>0</v>
      </c>
      <c r="AB2" s="184" t="s">
        <v>4</v>
      </c>
      <c r="AC2" s="184" t="s">
        <v>1</v>
      </c>
      <c r="AD2" s="184" t="s">
        <v>2</v>
      </c>
      <c r="AE2" s="184" t="s">
        <v>3</v>
      </c>
    </row>
    <row r="3" spans="1:31" ht="18">
      <c r="A3" s="217">
        <f t="shared" si="0"/>
        <v>1</v>
      </c>
      <c r="B3" s="185" t="s">
        <v>142</v>
      </c>
      <c r="C3" s="309" t="str">
        <f>B3</f>
        <v>M1</v>
      </c>
      <c r="D3" s="3">
        <f t="shared" ref="D3:D15" si="1">COUNTIF(T$3:T$200,$I3)</f>
        <v>2</v>
      </c>
      <c r="E3" s="3">
        <f t="shared" ref="E3:E15" si="2">COUNTIF(U$3:U$200,$I3)</f>
        <v>2</v>
      </c>
      <c r="F3" s="3">
        <f t="shared" ref="F3:F15" si="3">COUNTIF(V$3:V$200,$I3)</f>
        <v>6</v>
      </c>
      <c r="G3" s="3">
        <f t="shared" ref="G3:G15" si="4">COUNTIF(W$3:W$200,$I3)</f>
        <v>4</v>
      </c>
      <c r="H3" s="3">
        <f t="shared" ref="H3:H15" si="5">COUNTIF(X$3:X$200,$I3)</f>
        <v>1</v>
      </c>
      <c r="I3" s="185">
        <v>1</v>
      </c>
      <c r="J3" s="254"/>
      <c r="K3" s="1"/>
      <c r="L3" s="184">
        <v>0</v>
      </c>
      <c r="M3" s="307" t="str">
        <f t="shared" ref="M3:M66" si="6">IF(T3="","",VLOOKUP(T3,$A$3:$B$15,2,FALSE))</f>
        <v>J</v>
      </c>
      <c r="N3" s="307" t="str">
        <f t="shared" ref="N3:N66" si="7">IF(U3="","",VLOOKUP(U3,$A$3:$B$15,2,FALSE))</f>
        <v>M1</v>
      </c>
      <c r="O3" s="307" t="str">
        <f t="shared" ref="O3:O66" si="8">IF(V3="","",VLOOKUP(V3,$A$3:$B$15,2,FALSE))</f>
        <v>M5</v>
      </c>
      <c r="P3" s="307" t="str">
        <f t="shared" ref="P3:P66" si="9">IF(W3="","",VLOOKUP(W3,$A$3:$B$15,2,FALSE))</f>
        <v>TE</v>
      </c>
      <c r="Q3" s="307" t="str">
        <f t="shared" ref="Q3:Q66" si="10">IF(X3="","",VLOOKUP(X3,$A$3:$B$15,2,FALSE))</f>
        <v>S1</v>
      </c>
      <c r="R3" s="305"/>
      <c r="S3" s="101"/>
      <c r="T3" s="327">
        <f>IF('FG_243way_Regular Symbol'!X3="","",'FG_243way_Regular Symbol'!X3)</f>
        <v>9</v>
      </c>
      <c r="U3" s="327">
        <f>IF('FG_243way_Regular Symbol'!W3="","",'FG_243way_Regular Symbol'!W3)</f>
        <v>1</v>
      </c>
      <c r="V3" s="327">
        <f>IF('FG_243way_Regular Symbol'!V3="","",'FG_243way_Regular Symbol'!V3)</f>
        <v>5</v>
      </c>
      <c r="W3" s="327">
        <f>IF('FG_243way_Regular Symbol'!U3="","",'FG_243way_Regular Symbol'!U3)</f>
        <v>10</v>
      </c>
      <c r="X3" s="327">
        <f>IF('FG_243way_Regular Symbol'!T3="","",'FG_243way_Regular Symbol'!T3)</f>
        <v>12</v>
      </c>
      <c r="Y3" s="1"/>
      <c r="Z3" s="184"/>
      <c r="AA3" s="242" t="str">
        <f t="shared" ref="AA3:AA34" si="11">IF(T3="","",VLOOKUP(T3,$A$3:$C$15,3,FALSE))</f>
        <v>J</v>
      </c>
      <c r="AB3" s="242" t="e">
        <f>IF(#REF!="","",VLOOKUP(#REF!,$A$3:$C$15,3,FALSE))</f>
        <v>#REF!</v>
      </c>
      <c r="AC3" s="242" t="e">
        <f>IF(#REF!="","",VLOOKUP(#REF!,$A$3:$C$15,3,FALSE))</f>
        <v>#REF!</v>
      </c>
      <c r="AD3" s="242" t="e">
        <f>IF(#REF!="","",VLOOKUP(#REF!,$A$3:$C$15,3,FALSE))</f>
        <v>#REF!</v>
      </c>
      <c r="AE3" s="242" t="e">
        <f>IF(#REF!="","",VLOOKUP(#REF!,$A$3:$C$15,3,FALSE))</f>
        <v>#REF!</v>
      </c>
    </row>
    <row r="4" spans="1:31" ht="18">
      <c r="A4" s="217">
        <f t="shared" si="0"/>
        <v>2</v>
      </c>
      <c r="B4" s="185" t="s">
        <v>143</v>
      </c>
      <c r="C4" s="309" t="str">
        <f t="shared" ref="C4:C15" si="12">B4</f>
        <v>M2</v>
      </c>
      <c r="D4" s="3">
        <f t="shared" si="1"/>
        <v>3</v>
      </c>
      <c r="E4" s="3">
        <f t="shared" si="2"/>
        <v>2</v>
      </c>
      <c r="F4" s="3">
        <f t="shared" si="3"/>
        <v>6</v>
      </c>
      <c r="G4" s="3">
        <f t="shared" si="4"/>
        <v>4</v>
      </c>
      <c r="H4" s="3">
        <f t="shared" si="5"/>
        <v>4</v>
      </c>
      <c r="I4" s="185">
        <v>2</v>
      </c>
      <c r="J4" s="254"/>
      <c r="L4" s="184">
        <v>1</v>
      </c>
      <c r="M4" s="307" t="str">
        <f t="shared" si="6"/>
        <v>TE</v>
      </c>
      <c r="N4" s="307" t="str">
        <f t="shared" si="7"/>
        <v>NI</v>
      </c>
      <c r="O4" s="307" t="str">
        <f t="shared" si="8"/>
        <v>M2</v>
      </c>
      <c r="P4" s="307" t="str">
        <f t="shared" si="9"/>
        <v>A</v>
      </c>
      <c r="Q4" s="307" t="str">
        <f t="shared" si="10"/>
        <v>TE</v>
      </c>
      <c r="R4" s="305"/>
      <c r="S4" s="101"/>
      <c r="T4" s="327">
        <f>IF('FG_243way_Regular Symbol'!X4="","",'FG_243way_Regular Symbol'!X4)</f>
        <v>10</v>
      </c>
      <c r="U4" s="327">
        <f>IF('FG_243way_Regular Symbol'!W4="","",'FG_243way_Regular Symbol'!W4)</f>
        <v>11</v>
      </c>
      <c r="V4" s="327">
        <f>IF('FG_243way_Regular Symbol'!V4="","",'FG_243way_Regular Symbol'!V4)</f>
        <v>2</v>
      </c>
      <c r="W4" s="327">
        <f>IF('FG_243way_Regular Symbol'!U4="","",'FG_243way_Regular Symbol'!U4)</f>
        <v>6</v>
      </c>
      <c r="X4" s="327">
        <f>IF('FG_243way_Regular Symbol'!T4="","",'FG_243way_Regular Symbol'!T4)</f>
        <v>10</v>
      </c>
      <c r="Y4" s="1"/>
      <c r="Z4" s="184"/>
      <c r="AA4" s="242" t="str">
        <f t="shared" si="11"/>
        <v>TE</v>
      </c>
      <c r="AB4" s="242" t="str">
        <f t="shared" ref="AB4:AB35" si="13">IF(U4="","",VLOOKUP(U4,$A$3:$C$15,3,FALSE))</f>
        <v>NI</v>
      </c>
      <c r="AC4" s="242" t="str">
        <f t="shared" ref="AC4:AC35" si="14">IF(V4="","",VLOOKUP(V4,$A$3:$C$15,3,FALSE))</f>
        <v>M2</v>
      </c>
      <c r="AD4" s="242" t="str">
        <f t="shared" ref="AD4:AD35" si="15">IF(W4="","",VLOOKUP(W4,$A$3:$C$15,3,FALSE))</f>
        <v>A</v>
      </c>
      <c r="AE4" s="242" t="str">
        <f t="shared" ref="AE4:AE35" si="16">IF(X4="","",VLOOKUP(X4,$A$3:$C$15,3,FALSE))</f>
        <v>TE</v>
      </c>
    </row>
    <row r="5" spans="1:31" ht="18">
      <c r="A5" s="217">
        <f t="shared" si="0"/>
        <v>3</v>
      </c>
      <c r="B5" s="185" t="s">
        <v>144</v>
      </c>
      <c r="C5" s="309" t="str">
        <f t="shared" si="12"/>
        <v>M3</v>
      </c>
      <c r="D5" s="3">
        <f t="shared" si="1"/>
        <v>1</v>
      </c>
      <c r="E5" s="3">
        <f t="shared" si="2"/>
        <v>2</v>
      </c>
      <c r="F5" s="3">
        <f t="shared" si="3"/>
        <v>2</v>
      </c>
      <c r="G5" s="3">
        <f t="shared" si="4"/>
        <v>3</v>
      </c>
      <c r="H5" s="3">
        <f t="shared" si="5"/>
        <v>3</v>
      </c>
      <c r="I5" s="185">
        <v>3</v>
      </c>
      <c r="J5" s="254"/>
      <c r="L5" s="184">
        <v>2</v>
      </c>
      <c r="M5" s="307" t="str">
        <f t="shared" si="6"/>
        <v>M3</v>
      </c>
      <c r="N5" s="307" t="str">
        <f t="shared" si="7"/>
        <v>K</v>
      </c>
      <c r="O5" s="307" t="str">
        <f t="shared" si="8"/>
        <v>A</v>
      </c>
      <c r="P5" s="307" t="str">
        <f t="shared" si="9"/>
        <v>M3</v>
      </c>
      <c r="Q5" s="307" t="str">
        <f t="shared" si="10"/>
        <v>J</v>
      </c>
      <c r="R5" s="305"/>
      <c r="S5" s="101"/>
      <c r="T5" s="327">
        <f>IF('FG_243way_Regular Symbol'!X5="","",'FG_243way_Regular Symbol'!X5)</f>
        <v>3</v>
      </c>
      <c r="U5" s="327">
        <f>IF('FG_243way_Regular Symbol'!W5="","",'FG_243way_Regular Symbol'!W5)</f>
        <v>7</v>
      </c>
      <c r="V5" s="327">
        <f>IF('FG_243way_Regular Symbol'!V5="","",'FG_243way_Regular Symbol'!V5)</f>
        <v>6</v>
      </c>
      <c r="W5" s="327">
        <f>IF('FG_243way_Regular Symbol'!U5="","",'FG_243way_Regular Symbol'!U5)</f>
        <v>3</v>
      </c>
      <c r="X5" s="327">
        <f>IF('FG_243way_Regular Symbol'!T5="","",'FG_243way_Regular Symbol'!T5)</f>
        <v>9</v>
      </c>
      <c r="Y5" s="1"/>
      <c r="Z5" s="184"/>
      <c r="AA5" s="242" t="str">
        <f t="shared" si="11"/>
        <v>M3</v>
      </c>
      <c r="AB5" s="242" t="str">
        <f t="shared" si="13"/>
        <v>K</v>
      </c>
      <c r="AC5" s="242" t="str">
        <f t="shared" si="14"/>
        <v>A</v>
      </c>
      <c r="AD5" s="242" t="str">
        <f t="shared" si="15"/>
        <v>M3</v>
      </c>
      <c r="AE5" s="242" t="str">
        <f t="shared" si="16"/>
        <v>J</v>
      </c>
    </row>
    <row r="6" spans="1:31" ht="16.5" customHeight="1">
      <c r="A6" s="217">
        <f t="shared" si="0"/>
        <v>4</v>
      </c>
      <c r="B6" s="185" t="s">
        <v>145</v>
      </c>
      <c r="C6" s="309" t="str">
        <f t="shared" si="12"/>
        <v>M4</v>
      </c>
      <c r="D6" s="3">
        <f t="shared" si="1"/>
        <v>2</v>
      </c>
      <c r="E6" s="3">
        <f t="shared" si="2"/>
        <v>2</v>
      </c>
      <c r="F6" s="3">
        <f t="shared" si="3"/>
        <v>5</v>
      </c>
      <c r="G6" s="3">
        <f t="shared" si="4"/>
        <v>3</v>
      </c>
      <c r="H6" s="3">
        <f t="shared" si="5"/>
        <v>8</v>
      </c>
      <c r="I6" s="185">
        <v>4</v>
      </c>
      <c r="J6" s="254"/>
      <c r="L6" s="184">
        <v>3</v>
      </c>
      <c r="M6" s="307" t="str">
        <f t="shared" si="6"/>
        <v>A</v>
      </c>
      <c r="N6" s="307" t="str">
        <f t="shared" si="7"/>
        <v>M5</v>
      </c>
      <c r="O6" s="307" t="str">
        <f t="shared" si="8"/>
        <v>J</v>
      </c>
      <c r="P6" s="307" t="str">
        <f t="shared" si="9"/>
        <v>TE</v>
      </c>
      <c r="Q6" s="307" t="str">
        <f t="shared" si="10"/>
        <v>Q</v>
      </c>
      <c r="R6" s="305"/>
      <c r="S6" s="101"/>
      <c r="T6" s="327">
        <f>IF('FG_243way_Regular Symbol'!X6="","",'FG_243way_Regular Symbol'!X6)</f>
        <v>6</v>
      </c>
      <c r="U6" s="327">
        <f>IF('FG_243way_Regular Symbol'!W6="","",'FG_243way_Regular Symbol'!W6)</f>
        <v>5</v>
      </c>
      <c r="V6" s="327">
        <f>IF('FG_243way_Regular Symbol'!V6="","",'FG_243way_Regular Symbol'!V6)</f>
        <v>9</v>
      </c>
      <c r="W6" s="327">
        <f>IF('FG_243way_Regular Symbol'!U6="","",'FG_243way_Regular Symbol'!U6)</f>
        <v>10</v>
      </c>
      <c r="X6" s="327">
        <f>IF('FG_243way_Regular Symbol'!T6="","",'FG_243way_Regular Symbol'!T6)</f>
        <v>8</v>
      </c>
      <c r="Y6" s="1"/>
      <c r="Z6" s="184"/>
      <c r="AA6" s="242" t="str">
        <f t="shared" si="11"/>
        <v>A</v>
      </c>
      <c r="AB6" s="242" t="str">
        <f t="shared" si="13"/>
        <v>M5</v>
      </c>
      <c r="AC6" s="242" t="str">
        <f t="shared" si="14"/>
        <v>J</v>
      </c>
      <c r="AD6" s="242" t="str">
        <f t="shared" si="15"/>
        <v>TE</v>
      </c>
      <c r="AE6" s="242" t="str">
        <f t="shared" si="16"/>
        <v>Q</v>
      </c>
    </row>
    <row r="7" spans="1:31" ht="18">
      <c r="A7" s="217">
        <f t="shared" si="0"/>
        <v>5</v>
      </c>
      <c r="B7" s="185" t="s">
        <v>140</v>
      </c>
      <c r="C7" s="309" t="str">
        <f t="shared" si="12"/>
        <v>M5</v>
      </c>
      <c r="D7" s="3">
        <f t="shared" si="1"/>
        <v>2</v>
      </c>
      <c r="E7" s="3">
        <f t="shared" si="2"/>
        <v>2</v>
      </c>
      <c r="F7" s="3">
        <f t="shared" si="3"/>
        <v>4</v>
      </c>
      <c r="G7" s="3">
        <f t="shared" si="4"/>
        <v>5</v>
      </c>
      <c r="H7" s="3">
        <f t="shared" si="5"/>
        <v>8</v>
      </c>
      <c r="I7" s="185">
        <v>5</v>
      </c>
      <c r="J7" s="254"/>
      <c r="L7" s="184">
        <v>4</v>
      </c>
      <c r="M7" s="307" t="str">
        <f t="shared" si="6"/>
        <v>TE</v>
      </c>
      <c r="N7" s="307" t="str">
        <f t="shared" si="7"/>
        <v>NI</v>
      </c>
      <c r="O7" s="307" t="str">
        <f t="shared" si="8"/>
        <v>TE</v>
      </c>
      <c r="P7" s="307" t="str">
        <f t="shared" si="9"/>
        <v>M5</v>
      </c>
      <c r="Q7" s="307" t="str">
        <f t="shared" si="10"/>
        <v>M2</v>
      </c>
      <c r="R7" s="305"/>
      <c r="S7" s="101"/>
      <c r="T7" s="327">
        <f>IF('FG_243way_Regular Symbol'!X7="","",'FG_243way_Regular Symbol'!X7)</f>
        <v>10</v>
      </c>
      <c r="U7" s="327">
        <f>IF('FG_243way_Regular Symbol'!W7="","",'FG_243way_Regular Symbol'!W7)</f>
        <v>11</v>
      </c>
      <c r="V7" s="327">
        <f>IF('FG_243way_Regular Symbol'!V7="","",'FG_243way_Regular Symbol'!V7)</f>
        <v>10</v>
      </c>
      <c r="W7" s="327">
        <f>IF('FG_243way_Regular Symbol'!U7="","",'FG_243way_Regular Symbol'!U7)</f>
        <v>5</v>
      </c>
      <c r="X7" s="327">
        <f>IF('FG_243way_Regular Symbol'!T7="","",'FG_243way_Regular Symbol'!T7)</f>
        <v>2</v>
      </c>
      <c r="Y7" s="1"/>
      <c r="Z7" s="184"/>
      <c r="AA7" s="242" t="str">
        <f t="shared" si="11"/>
        <v>TE</v>
      </c>
      <c r="AB7" s="242" t="str">
        <f t="shared" si="13"/>
        <v>NI</v>
      </c>
      <c r="AC7" s="242" t="str">
        <f t="shared" si="14"/>
        <v>TE</v>
      </c>
      <c r="AD7" s="242" t="str">
        <f t="shared" si="15"/>
        <v>M5</v>
      </c>
      <c r="AE7" s="242" t="str">
        <f t="shared" si="16"/>
        <v>M2</v>
      </c>
    </row>
    <row r="8" spans="1:31" ht="18">
      <c r="A8" s="217">
        <f t="shared" si="0"/>
        <v>6</v>
      </c>
      <c r="B8" s="272" t="s">
        <v>62</v>
      </c>
      <c r="C8" s="309" t="str">
        <f t="shared" si="12"/>
        <v>A</v>
      </c>
      <c r="D8" s="3">
        <f t="shared" si="1"/>
        <v>2</v>
      </c>
      <c r="E8" s="3">
        <f t="shared" si="2"/>
        <v>3</v>
      </c>
      <c r="F8" s="3">
        <f t="shared" si="3"/>
        <v>2</v>
      </c>
      <c r="G8" s="3">
        <f t="shared" si="4"/>
        <v>4</v>
      </c>
      <c r="H8" s="3">
        <f t="shared" si="5"/>
        <v>6</v>
      </c>
      <c r="I8" s="185">
        <v>6</v>
      </c>
      <c r="J8" s="254"/>
      <c r="L8" s="184">
        <v>5</v>
      </c>
      <c r="M8" s="307" t="str">
        <f t="shared" si="6"/>
        <v>M4</v>
      </c>
      <c r="N8" s="307" t="str">
        <f t="shared" si="7"/>
        <v>S1</v>
      </c>
      <c r="O8" s="307" t="str">
        <f t="shared" si="8"/>
        <v>A</v>
      </c>
      <c r="P8" s="307" t="str">
        <f t="shared" si="9"/>
        <v>Q</v>
      </c>
      <c r="Q8" s="307" t="str">
        <f t="shared" si="10"/>
        <v>M3</v>
      </c>
      <c r="R8" s="305"/>
      <c r="S8" s="101"/>
      <c r="T8" s="327">
        <f>IF('FG_243way_Regular Symbol'!X8="","",'FG_243way_Regular Symbol'!X8)</f>
        <v>4</v>
      </c>
      <c r="U8" s="327">
        <f>IF('FG_243way_Regular Symbol'!W8="","",'FG_243way_Regular Symbol'!W8)</f>
        <v>12</v>
      </c>
      <c r="V8" s="327">
        <f>IF('FG_243way_Regular Symbol'!V8="","",'FG_243way_Regular Symbol'!V8)</f>
        <v>6</v>
      </c>
      <c r="W8" s="327">
        <f>IF('FG_243way_Regular Symbol'!U8="","",'FG_243way_Regular Symbol'!U8)</f>
        <v>8</v>
      </c>
      <c r="X8" s="327">
        <f>IF('FG_243way_Regular Symbol'!T8="","",'FG_243way_Regular Symbol'!T8)</f>
        <v>3</v>
      </c>
      <c r="Y8" s="1"/>
      <c r="Z8" s="184"/>
      <c r="AA8" s="242" t="str">
        <f t="shared" si="11"/>
        <v>M4</v>
      </c>
      <c r="AB8" s="242" t="str">
        <f t="shared" si="13"/>
        <v>S1</v>
      </c>
      <c r="AC8" s="242" t="str">
        <f t="shared" si="14"/>
        <v>A</v>
      </c>
      <c r="AD8" s="242" t="str">
        <f t="shared" si="15"/>
        <v>Q</v>
      </c>
      <c r="AE8" s="242" t="str">
        <f t="shared" si="16"/>
        <v>M3</v>
      </c>
    </row>
    <row r="9" spans="1:31" ht="18">
      <c r="A9" s="217">
        <f t="shared" si="0"/>
        <v>7</v>
      </c>
      <c r="B9" s="272" t="s">
        <v>181</v>
      </c>
      <c r="C9" s="309" t="str">
        <f t="shared" si="12"/>
        <v>K</v>
      </c>
      <c r="D9" s="3">
        <f t="shared" si="1"/>
        <v>2</v>
      </c>
      <c r="E9" s="3">
        <f t="shared" si="2"/>
        <v>4</v>
      </c>
      <c r="F9" s="3">
        <f t="shared" si="3"/>
        <v>4</v>
      </c>
      <c r="G9" s="3">
        <f t="shared" si="4"/>
        <v>2</v>
      </c>
      <c r="H9" s="3">
        <f t="shared" si="5"/>
        <v>6</v>
      </c>
      <c r="I9" s="185">
        <v>7</v>
      </c>
      <c r="J9" s="254"/>
      <c r="L9" s="184">
        <v>6</v>
      </c>
      <c r="M9" s="307" t="str">
        <f t="shared" si="6"/>
        <v>A</v>
      </c>
      <c r="N9" s="307" t="str">
        <f t="shared" si="7"/>
        <v>TE</v>
      </c>
      <c r="O9" s="307" t="str">
        <f t="shared" si="8"/>
        <v>J</v>
      </c>
      <c r="P9" s="307" t="str">
        <f t="shared" si="9"/>
        <v>M1</v>
      </c>
      <c r="Q9" s="307" t="str">
        <f t="shared" si="10"/>
        <v>TE</v>
      </c>
      <c r="R9" s="305"/>
      <c r="S9" s="101"/>
      <c r="T9" s="327">
        <f>IF('FG_243way_Regular Symbol'!X9="","",'FG_243way_Regular Symbol'!X9)</f>
        <v>6</v>
      </c>
      <c r="U9" s="327">
        <f>IF('FG_243way_Regular Symbol'!W9="","",'FG_243way_Regular Symbol'!W9)</f>
        <v>10</v>
      </c>
      <c r="V9" s="327">
        <f>IF('FG_243way_Regular Symbol'!V9="","",'FG_243way_Regular Symbol'!V9)</f>
        <v>9</v>
      </c>
      <c r="W9" s="327">
        <f>IF('FG_243way_Regular Symbol'!U9="","",'FG_243way_Regular Symbol'!U9)</f>
        <v>1</v>
      </c>
      <c r="X9" s="327">
        <f>IF('FG_243way_Regular Symbol'!T9="","",'FG_243way_Regular Symbol'!T9)</f>
        <v>10</v>
      </c>
      <c r="Y9" s="1"/>
      <c r="Z9" s="184"/>
      <c r="AA9" s="242" t="str">
        <f t="shared" si="11"/>
        <v>A</v>
      </c>
      <c r="AB9" s="242" t="str">
        <f t="shared" si="13"/>
        <v>TE</v>
      </c>
      <c r="AC9" s="242" t="str">
        <f t="shared" si="14"/>
        <v>J</v>
      </c>
      <c r="AD9" s="242" t="str">
        <f t="shared" si="15"/>
        <v>M1</v>
      </c>
      <c r="AE9" s="242" t="str">
        <f t="shared" si="16"/>
        <v>TE</v>
      </c>
    </row>
    <row r="10" spans="1:31" ht="18">
      <c r="A10" s="217">
        <f t="shared" si="0"/>
        <v>8</v>
      </c>
      <c r="B10" s="272" t="s">
        <v>182</v>
      </c>
      <c r="C10" s="309" t="str">
        <f t="shared" si="12"/>
        <v>Q</v>
      </c>
      <c r="D10" s="3">
        <f t="shared" si="1"/>
        <v>5</v>
      </c>
      <c r="E10" s="3">
        <f t="shared" si="2"/>
        <v>3</v>
      </c>
      <c r="F10" s="3">
        <f t="shared" si="3"/>
        <v>6</v>
      </c>
      <c r="G10" s="3">
        <f t="shared" si="4"/>
        <v>5</v>
      </c>
      <c r="H10" s="3">
        <f t="shared" si="5"/>
        <v>9</v>
      </c>
      <c r="I10" s="185">
        <v>8</v>
      </c>
      <c r="J10" s="254"/>
      <c r="L10" s="184">
        <v>7</v>
      </c>
      <c r="M10" s="307" t="str">
        <f t="shared" si="6"/>
        <v>NI</v>
      </c>
      <c r="N10" s="307" t="str">
        <f t="shared" si="7"/>
        <v>M5</v>
      </c>
      <c r="O10" s="307" t="str">
        <f t="shared" si="8"/>
        <v>TE</v>
      </c>
      <c r="P10" s="307" t="str">
        <f t="shared" si="9"/>
        <v>J</v>
      </c>
      <c r="Q10" s="307" t="str">
        <f t="shared" si="10"/>
        <v>A</v>
      </c>
      <c r="R10" s="305"/>
      <c r="S10" s="101"/>
      <c r="T10" s="327">
        <f>IF('FG_243way_Regular Symbol'!X10="","",'FG_243way_Regular Symbol'!X10)</f>
        <v>11</v>
      </c>
      <c r="U10" s="327">
        <f>IF('FG_243way_Regular Symbol'!W10="","",'FG_243way_Regular Symbol'!W10)</f>
        <v>5</v>
      </c>
      <c r="V10" s="327">
        <f>IF('FG_243way_Regular Symbol'!V10="","",'FG_243way_Regular Symbol'!V10)</f>
        <v>10</v>
      </c>
      <c r="W10" s="327">
        <f>IF('FG_243way_Regular Symbol'!U10="","",'FG_243way_Regular Symbol'!U10)</f>
        <v>9</v>
      </c>
      <c r="X10" s="327">
        <f>IF('FG_243way_Regular Symbol'!T10="","",'FG_243way_Regular Symbol'!T10)</f>
        <v>6</v>
      </c>
      <c r="Y10" s="1"/>
      <c r="Z10" s="184"/>
      <c r="AA10" s="242" t="str">
        <f t="shared" si="11"/>
        <v>NI</v>
      </c>
      <c r="AB10" s="242" t="str">
        <f t="shared" si="13"/>
        <v>M5</v>
      </c>
      <c r="AC10" s="242" t="str">
        <f t="shared" si="14"/>
        <v>TE</v>
      </c>
      <c r="AD10" s="242" t="str">
        <f t="shared" si="15"/>
        <v>J</v>
      </c>
      <c r="AE10" s="242" t="str">
        <f t="shared" si="16"/>
        <v>A</v>
      </c>
    </row>
    <row r="11" spans="1:31" ht="18">
      <c r="A11" s="217">
        <f t="shared" si="0"/>
        <v>9</v>
      </c>
      <c r="B11" s="272" t="s">
        <v>183</v>
      </c>
      <c r="C11" s="309" t="str">
        <f t="shared" si="12"/>
        <v>J</v>
      </c>
      <c r="D11" s="3">
        <f t="shared" si="1"/>
        <v>4</v>
      </c>
      <c r="E11" s="3">
        <f t="shared" si="2"/>
        <v>4</v>
      </c>
      <c r="F11" s="3">
        <f t="shared" si="3"/>
        <v>7</v>
      </c>
      <c r="G11" s="3">
        <f t="shared" si="4"/>
        <v>5</v>
      </c>
      <c r="H11" s="3">
        <f t="shared" si="5"/>
        <v>9</v>
      </c>
      <c r="I11" s="185">
        <v>9</v>
      </c>
      <c r="J11" s="254"/>
      <c r="L11" s="184">
        <v>8</v>
      </c>
      <c r="M11" s="307" t="str">
        <f t="shared" si="6"/>
        <v>M1</v>
      </c>
      <c r="N11" s="307" t="str">
        <f t="shared" si="7"/>
        <v>M3</v>
      </c>
      <c r="O11" s="307" t="str">
        <f t="shared" si="8"/>
        <v>M3</v>
      </c>
      <c r="P11" s="307" t="str">
        <f t="shared" si="9"/>
        <v>M5</v>
      </c>
      <c r="Q11" s="307" t="str">
        <f t="shared" si="10"/>
        <v>Q</v>
      </c>
      <c r="R11" s="305"/>
      <c r="S11" s="101"/>
      <c r="T11" s="327">
        <f>IF('FG_243way_Regular Symbol'!X11="","",'FG_243way_Regular Symbol'!X11)</f>
        <v>1</v>
      </c>
      <c r="U11" s="327">
        <f>IF('FG_243way_Regular Symbol'!W11="","",'FG_243way_Regular Symbol'!W11)</f>
        <v>3</v>
      </c>
      <c r="V11" s="327">
        <f>IF('FG_243way_Regular Symbol'!V11="","",'FG_243way_Regular Symbol'!V11)</f>
        <v>3</v>
      </c>
      <c r="W11" s="327">
        <f>IF('FG_243way_Regular Symbol'!U11="","",'FG_243way_Regular Symbol'!U11)</f>
        <v>5</v>
      </c>
      <c r="X11" s="327">
        <f>IF('FG_243way_Regular Symbol'!T11="","",'FG_243way_Regular Symbol'!T11)</f>
        <v>8</v>
      </c>
      <c r="Y11" s="1"/>
      <c r="Z11" s="184"/>
      <c r="AA11" s="242" t="str">
        <f t="shared" si="11"/>
        <v>M1</v>
      </c>
      <c r="AB11" s="242" t="str">
        <f t="shared" si="13"/>
        <v>M3</v>
      </c>
      <c r="AC11" s="242" t="str">
        <f t="shared" si="14"/>
        <v>M3</v>
      </c>
      <c r="AD11" s="242" t="str">
        <f t="shared" si="15"/>
        <v>M5</v>
      </c>
      <c r="AE11" s="242" t="str">
        <f t="shared" si="16"/>
        <v>Q</v>
      </c>
    </row>
    <row r="12" spans="1:31" ht="18">
      <c r="A12" s="217">
        <f t="shared" si="0"/>
        <v>10</v>
      </c>
      <c r="B12" s="272" t="s">
        <v>179</v>
      </c>
      <c r="C12" s="309" t="str">
        <f t="shared" si="12"/>
        <v>TE</v>
      </c>
      <c r="D12" s="3">
        <f t="shared" si="1"/>
        <v>9</v>
      </c>
      <c r="E12" s="3">
        <f t="shared" si="2"/>
        <v>3</v>
      </c>
      <c r="F12" s="3">
        <f t="shared" si="3"/>
        <v>10</v>
      </c>
      <c r="G12" s="3">
        <f t="shared" si="4"/>
        <v>4</v>
      </c>
      <c r="H12" s="3">
        <f t="shared" si="5"/>
        <v>9</v>
      </c>
      <c r="I12" s="185">
        <v>10</v>
      </c>
      <c r="J12" s="254"/>
      <c r="L12" s="184">
        <v>9</v>
      </c>
      <c r="M12" s="307" t="str">
        <f t="shared" si="6"/>
        <v>TE</v>
      </c>
      <c r="N12" s="307" t="str">
        <f t="shared" si="7"/>
        <v>NI</v>
      </c>
      <c r="O12" s="307" t="str">
        <f t="shared" si="8"/>
        <v>M4</v>
      </c>
      <c r="P12" s="307" t="str">
        <f t="shared" si="9"/>
        <v>TE</v>
      </c>
      <c r="Q12" s="307" t="str">
        <f t="shared" si="10"/>
        <v>K</v>
      </c>
      <c r="R12" s="305"/>
      <c r="S12" s="101"/>
      <c r="T12" s="327">
        <f>IF('FG_243way_Regular Symbol'!X12="","",'FG_243way_Regular Symbol'!X12)</f>
        <v>10</v>
      </c>
      <c r="U12" s="327">
        <f>IF('FG_243way_Regular Symbol'!W12="","",'FG_243way_Regular Symbol'!W12)</f>
        <v>11</v>
      </c>
      <c r="V12" s="327">
        <f>IF('FG_243way_Regular Symbol'!V12="","",'FG_243way_Regular Symbol'!V12)</f>
        <v>4</v>
      </c>
      <c r="W12" s="327">
        <f>IF('FG_243way_Regular Symbol'!U12="","",'FG_243way_Regular Symbol'!U12)</f>
        <v>10</v>
      </c>
      <c r="X12" s="327">
        <f>IF('FG_243way_Regular Symbol'!T12="","",'FG_243way_Regular Symbol'!T12)</f>
        <v>7</v>
      </c>
      <c r="Y12" s="1"/>
      <c r="Z12" s="184"/>
      <c r="AA12" s="242" t="str">
        <f t="shared" si="11"/>
        <v>TE</v>
      </c>
      <c r="AB12" s="242" t="str">
        <f t="shared" si="13"/>
        <v>NI</v>
      </c>
      <c r="AC12" s="242" t="str">
        <f t="shared" si="14"/>
        <v>M4</v>
      </c>
      <c r="AD12" s="242" t="str">
        <f t="shared" si="15"/>
        <v>TE</v>
      </c>
      <c r="AE12" s="242" t="str">
        <f t="shared" si="16"/>
        <v>K</v>
      </c>
    </row>
    <row r="13" spans="1:31" ht="18">
      <c r="A13" s="217">
        <f t="shared" si="0"/>
        <v>11</v>
      </c>
      <c r="B13" s="102" t="s">
        <v>180</v>
      </c>
      <c r="C13" s="309" t="str">
        <f t="shared" si="12"/>
        <v>NI</v>
      </c>
      <c r="D13" s="3">
        <f t="shared" si="1"/>
        <v>9</v>
      </c>
      <c r="E13" s="3">
        <f t="shared" si="2"/>
        <v>4</v>
      </c>
      <c r="F13" s="3">
        <f t="shared" si="3"/>
        <v>9</v>
      </c>
      <c r="G13" s="3">
        <f t="shared" si="4"/>
        <v>4</v>
      </c>
      <c r="H13" s="3">
        <f t="shared" si="5"/>
        <v>9</v>
      </c>
      <c r="I13" s="185">
        <v>11</v>
      </c>
      <c r="L13" s="184">
        <v>10</v>
      </c>
      <c r="M13" s="307" t="str">
        <f t="shared" si="6"/>
        <v>K</v>
      </c>
      <c r="N13" s="307" t="str">
        <f t="shared" si="7"/>
        <v>M4</v>
      </c>
      <c r="O13" s="307" t="str">
        <f t="shared" si="8"/>
        <v>Q</v>
      </c>
      <c r="P13" s="307" t="str">
        <f t="shared" si="9"/>
        <v>S1</v>
      </c>
      <c r="Q13" s="307" t="str">
        <f t="shared" si="10"/>
        <v>NI</v>
      </c>
      <c r="R13" s="305"/>
      <c r="S13" s="101"/>
      <c r="T13" s="327">
        <f>IF('FG_243way_Regular Symbol'!X13="","",'FG_243way_Regular Symbol'!X13)</f>
        <v>7</v>
      </c>
      <c r="U13" s="327">
        <f>IF('FG_243way_Regular Symbol'!W13="","",'FG_243way_Regular Symbol'!W13)</f>
        <v>4</v>
      </c>
      <c r="V13" s="327">
        <f>IF('FG_243way_Regular Symbol'!V13="","",'FG_243way_Regular Symbol'!V13)</f>
        <v>8</v>
      </c>
      <c r="W13" s="327">
        <f>IF('FG_243way_Regular Symbol'!U13="","",'FG_243way_Regular Symbol'!U13)</f>
        <v>12</v>
      </c>
      <c r="X13" s="327">
        <f>IF('FG_243way_Regular Symbol'!T13="","",'FG_243way_Regular Symbol'!T13)</f>
        <v>11</v>
      </c>
      <c r="Y13" s="1"/>
      <c r="Z13" s="184"/>
      <c r="AA13" s="242" t="str">
        <f t="shared" si="11"/>
        <v>K</v>
      </c>
      <c r="AB13" s="242" t="str">
        <f t="shared" si="13"/>
        <v>M4</v>
      </c>
      <c r="AC13" s="242" t="str">
        <f t="shared" si="14"/>
        <v>Q</v>
      </c>
      <c r="AD13" s="242" t="str">
        <f t="shared" si="15"/>
        <v>S1</v>
      </c>
      <c r="AE13" s="242" t="str">
        <f t="shared" si="16"/>
        <v>NI</v>
      </c>
    </row>
    <row r="14" spans="1:31" ht="18">
      <c r="A14" s="217">
        <f t="shared" si="0"/>
        <v>12</v>
      </c>
      <c r="B14" s="184" t="s">
        <v>137</v>
      </c>
      <c r="C14" s="309" t="str">
        <f t="shared" si="12"/>
        <v>S1</v>
      </c>
      <c r="D14" s="3">
        <f t="shared" si="1"/>
        <v>1</v>
      </c>
      <c r="E14" s="3">
        <f t="shared" si="2"/>
        <v>1</v>
      </c>
      <c r="F14" s="3">
        <f t="shared" si="3"/>
        <v>1</v>
      </c>
      <c r="G14" s="3">
        <f t="shared" si="4"/>
        <v>1</v>
      </c>
      <c r="H14" s="3">
        <f t="shared" si="5"/>
        <v>1</v>
      </c>
      <c r="I14" s="185">
        <v>12</v>
      </c>
      <c r="J14" s="339"/>
      <c r="L14" s="184">
        <v>11</v>
      </c>
      <c r="M14" s="307" t="str">
        <f t="shared" si="6"/>
        <v>M5</v>
      </c>
      <c r="N14" s="307" t="str">
        <f t="shared" si="7"/>
        <v>TE</v>
      </c>
      <c r="O14" s="307" t="str">
        <f t="shared" si="8"/>
        <v>NI</v>
      </c>
      <c r="P14" s="307" t="str">
        <f t="shared" si="9"/>
        <v>M5</v>
      </c>
      <c r="Q14" s="307" t="str">
        <f t="shared" si="10"/>
        <v>K</v>
      </c>
      <c r="R14" s="305"/>
      <c r="S14" s="101"/>
      <c r="T14" s="327">
        <f>IF('FG_243way_Regular Symbol'!X14="","",'FG_243way_Regular Symbol'!X14)</f>
        <v>5</v>
      </c>
      <c r="U14" s="327">
        <f>IF('FG_243way_Regular Symbol'!W14="","",'FG_243way_Regular Symbol'!W14)</f>
        <v>10</v>
      </c>
      <c r="V14" s="327">
        <f>IF('FG_243way_Regular Symbol'!V14="","",'FG_243way_Regular Symbol'!V14)</f>
        <v>11</v>
      </c>
      <c r="W14" s="327">
        <f>IF('FG_243way_Regular Symbol'!U14="","",'FG_243way_Regular Symbol'!U14)</f>
        <v>5</v>
      </c>
      <c r="X14" s="327">
        <f>IF('FG_243way_Regular Symbol'!T14="","",'FG_243way_Regular Symbol'!T14)</f>
        <v>7</v>
      </c>
      <c r="Y14" s="1"/>
      <c r="Z14" s="184"/>
      <c r="AA14" s="242" t="str">
        <f t="shared" si="11"/>
        <v>M5</v>
      </c>
      <c r="AB14" s="242" t="str">
        <f t="shared" si="13"/>
        <v>TE</v>
      </c>
      <c r="AC14" s="242" t="str">
        <f t="shared" si="14"/>
        <v>NI</v>
      </c>
      <c r="AD14" s="242" t="str">
        <f t="shared" si="15"/>
        <v>M5</v>
      </c>
      <c r="AE14" s="242" t="str">
        <f t="shared" si="16"/>
        <v>K</v>
      </c>
    </row>
    <row r="15" spans="1:31" ht="18">
      <c r="A15" s="217">
        <f t="shared" si="0"/>
        <v>13</v>
      </c>
      <c r="B15" s="184" t="s">
        <v>136</v>
      </c>
      <c r="C15" s="309" t="str">
        <f t="shared" si="12"/>
        <v>WW</v>
      </c>
      <c r="D15" s="3">
        <f t="shared" si="1"/>
        <v>0</v>
      </c>
      <c r="E15" s="3">
        <f t="shared" si="2"/>
        <v>3</v>
      </c>
      <c r="F15" s="3">
        <f t="shared" si="3"/>
        <v>0</v>
      </c>
      <c r="G15" s="3">
        <f t="shared" si="4"/>
        <v>1</v>
      </c>
      <c r="H15" s="3">
        <f t="shared" si="5"/>
        <v>0</v>
      </c>
      <c r="I15" s="185">
        <v>13</v>
      </c>
      <c r="J15" s="339"/>
      <c r="K15" s="1"/>
      <c r="L15" s="184">
        <v>12</v>
      </c>
      <c r="M15" s="307" t="str">
        <f t="shared" si="6"/>
        <v>TE</v>
      </c>
      <c r="N15" s="307" t="str">
        <f t="shared" si="7"/>
        <v>M2</v>
      </c>
      <c r="O15" s="307" t="str">
        <f t="shared" si="8"/>
        <v>TE</v>
      </c>
      <c r="P15" s="307" t="str">
        <f t="shared" si="9"/>
        <v>M2</v>
      </c>
      <c r="Q15" s="307" t="str">
        <f t="shared" si="10"/>
        <v>A</v>
      </c>
      <c r="R15" s="305"/>
      <c r="S15" s="101"/>
      <c r="T15" s="327">
        <f>IF('FG_243way_Regular Symbol'!X15="","",'FG_243way_Regular Symbol'!X15)</f>
        <v>10</v>
      </c>
      <c r="U15" s="327">
        <f>IF('FG_243way_Regular Symbol'!W15="","",'FG_243way_Regular Symbol'!W15)</f>
        <v>2</v>
      </c>
      <c r="V15" s="327">
        <f>IF('FG_243way_Regular Symbol'!V15="","",'FG_243way_Regular Symbol'!V15)</f>
        <v>10</v>
      </c>
      <c r="W15" s="327">
        <f>IF('FG_243way_Regular Symbol'!U15="","",'FG_243way_Regular Symbol'!U15)</f>
        <v>2</v>
      </c>
      <c r="X15" s="327">
        <f>IF('FG_243way_Regular Symbol'!T15="","",'FG_243way_Regular Symbol'!T15)</f>
        <v>6</v>
      </c>
      <c r="Y15" s="1"/>
      <c r="Z15" s="184"/>
      <c r="AA15" s="242" t="str">
        <f t="shared" si="11"/>
        <v>TE</v>
      </c>
      <c r="AB15" s="242" t="str">
        <f t="shared" si="13"/>
        <v>M2</v>
      </c>
      <c r="AC15" s="242" t="str">
        <f t="shared" si="14"/>
        <v>TE</v>
      </c>
      <c r="AD15" s="242" t="str">
        <f t="shared" si="15"/>
        <v>M2</v>
      </c>
      <c r="AE15" s="242" t="str">
        <f t="shared" si="16"/>
        <v>A</v>
      </c>
    </row>
    <row r="16" spans="1:31" ht="18">
      <c r="B16" s="273" t="s">
        <v>10</v>
      </c>
      <c r="C16" s="2"/>
      <c r="D16" s="106">
        <f>SUM(D3:D15)</f>
        <v>42</v>
      </c>
      <c r="E16" s="106">
        <f>SUM(E3:E15)</f>
        <v>35</v>
      </c>
      <c r="F16" s="106">
        <f>SUM(F3:F15)</f>
        <v>62</v>
      </c>
      <c r="G16" s="106">
        <f>SUM(G3:G15)</f>
        <v>45</v>
      </c>
      <c r="H16" s="106">
        <f>SUM(H3:H15)</f>
        <v>73</v>
      </c>
      <c r="L16" s="184">
        <v>13</v>
      </c>
      <c r="M16" s="307" t="str">
        <f t="shared" si="6"/>
        <v>NI</v>
      </c>
      <c r="N16" s="307" t="str">
        <f t="shared" si="7"/>
        <v>A</v>
      </c>
      <c r="O16" s="307" t="str">
        <f t="shared" si="8"/>
        <v>J</v>
      </c>
      <c r="P16" s="307" t="str">
        <f t="shared" si="9"/>
        <v>Q</v>
      </c>
      <c r="Q16" s="307" t="str">
        <f t="shared" si="10"/>
        <v>M4</v>
      </c>
      <c r="R16" s="305"/>
      <c r="S16" s="101"/>
      <c r="T16" s="327">
        <f>IF('FG_243way_Regular Symbol'!X16="","",'FG_243way_Regular Symbol'!X16)</f>
        <v>11</v>
      </c>
      <c r="U16" s="327">
        <f>IF('FG_243way_Regular Symbol'!W16="","",'FG_243way_Regular Symbol'!W16)</f>
        <v>6</v>
      </c>
      <c r="V16" s="327">
        <f>IF('FG_243way_Regular Symbol'!V16="","",'FG_243way_Regular Symbol'!V16)</f>
        <v>9</v>
      </c>
      <c r="W16" s="327">
        <f>IF('FG_243way_Regular Symbol'!U16="","",'FG_243way_Regular Symbol'!U16)</f>
        <v>8</v>
      </c>
      <c r="X16" s="327">
        <f>IF('FG_243way_Regular Symbol'!T16="","",'FG_243way_Regular Symbol'!T16)</f>
        <v>4</v>
      </c>
      <c r="Y16" s="1"/>
      <c r="Z16" s="184"/>
      <c r="AA16" s="242" t="str">
        <f t="shared" si="11"/>
        <v>NI</v>
      </c>
      <c r="AB16" s="242" t="str">
        <f t="shared" si="13"/>
        <v>A</v>
      </c>
      <c r="AC16" s="242" t="str">
        <f t="shared" si="14"/>
        <v>J</v>
      </c>
      <c r="AD16" s="242" t="str">
        <f t="shared" si="15"/>
        <v>Q</v>
      </c>
      <c r="AE16" s="242" t="str">
        <f t="shared" si="16"/>
        <v>M4</v>
      </c>
    </row>
    <row r="17" spans="2:31" ht="18">
      <c r="D17" s="15"/>
      <c r="L17" s="184">
        <v>14</v>
      </c>
      <c r="M17" s="307" t="str">
        <f t="shared" si="6"/>
        <v>M2</v>
      </c>
      <c r="N17" s="307" t="str">
        <f t="shared" si="7"/>
        <v>K</v>
      </c>
      <c r="O17" s="307" t="str">
        <f t="shared" si="8"/>
        <v>M2</v>
      </c>
      <c r="P17" s="307" t="str">
        <f t="shared" si="9"/>
        <v>M3</v>
      </c>
      <c r="Q17" s="307" t="str">
        <f t="shared" si="10"/>
        <v>M1</v>
      </c>
      <c r="R17" s="305"/>
      <c r="S17" s="101"/>
      <c r="T17" s="327">
        <f>IF('FG_243way_Regular Symbol'!X17="","",'FG_243way_Regular Symbol'!X17)</f>
        <v>2</v>
      </c>
      <c r="U17" s="327">
        <f>IF('FG_243way_Regular Symbol'!W17="","",'FG_243way_Regular Symbol'!W17)</f>
        <v>7</v>
      </c>
      <c r="V17" s="327">
        <f>IF('FG_243way_Regular Symbol'!V17="","",'FG_243way_Regular Symbol'!V17)</f>
        <v>2</v>
      </c>
      <c r="W17" s="327">
        <f>IF('FG_243way_Regular Symbol'!U17="","",'FG_243way_Regular Symbol'!U17)</f>
        <v>3</v>
      </c>
      <c r="X17" s="327">
        <f>IF('FG_243way_Regular Symbol'!T17="","",'FG_243way_Regular Symbol'!T17)</f>
        <v>1</v>
      </c>
      <c r="Y17" s="1"/>
      <c r="Z17" s="184"/>
      <c r="AA17" s="242" t="str">
        <f t="shared" si="11"/>
        <v>M2</v>
      </c>
      <c r="AB17" s="242" t="str">
        <f t="shared" si="13"/>
        <v>K</v>
      </c>
      <c r="AC17" s="242" t="str">
        <f t="shared" si="14"/>
        <v>M2</v>
      </c>
      <c r="AD17" s="242" t="str">
        <f t="shared" si="15"/>
        <v>M3</v>
      </c>
      <c r="AE17" s="242" t="str">
        <f t="shared" si="16"/>
        <v>M1</v>
      </c>
    </row>
    <row r="18" spans="2:31" ht="18">
      <c r="H18" s="192"/>
      <c r="L18" s="184">
        <v>15</v>
      </c>
      <c r="M18" s="307" t="str">
        <f t="shared" si="6"/>
        <v>TE</v>
      </c>
      <c r="N18" s="307" t="str">
        <f t="shared" si="7"/>
        <v>WW</v>
      </c>
      <c r="O18" s="307" t="str">
        <f t="shared" si="8"/>
        <v>M1</v>
      </c>
      <c r="P18" s="307" t="str">
        <f t="shared" si="9"/>
        <v>J</v>
      </c>
      <c r="Q18" s="307" t="str">
        <f t="shared" si="10"/>
        <v>M5</v>
      </c>
      <c r="R18" s="305"/>
      <c r="S18" s="101"/>
      <c r="T18" s="327">
        <f>IF('FG_243way_Regular Symbol'!X18="","",'FG_243way_Regular Symbol'!X18)</f>
        <v>10</v>
      </c>
      <c r="U18" s="327">
        <f>IF('FG_243way_Regular Symbol'!W18="","",'FG_243way_Regular Symbol'!W18)</f>
        <v>13</v>
      </c>
      <c r="V18" s="327">
        <f>IF('FG_243way_Regular Symbol'!V18="","",'FG_243way_Regular Symbol'!V18)</f>
        <v>1</v>
      </c>
      <c r="W18" s="327">
        <f>IF('FG_243way_Regular Symbol'!U18="","",'FG_243way_Regular Symbol'!U18)</f>
        <v>9</v>
      </c>
      <c r="X18" s="327">
        <f>IF('FG_243way_Regular Symbol'!T18="","",'FG_243way_Regular Symbol'!T18)</f>
        <v>5</v>
      </c>
      <c r="Y18" s="1"/>
      <c r="Z18" s="184"/>
      <c r="AA18" s="242" t="str">
        <f t="shared" si="11"/>
        <v>TE</v>
      </c>
      <c r="AB18" s="242" t="str">
        <f t="shared" si="13"/>
        <v>WW</v>
      </c>
      <c r="AC18" s="242" t="str">
        <f t="shared" si="14"/>
        <v>M1</v>
      </c>
      <c r="AD18" s="242" t="str">
        <f t="shared" si="15"/>
        <v>J</v>
      </c>
      <c r="AE18" s="242" t="str">
        <f t="shared" si="16"/>
        <v>M5</v>
      </c>
    </row>
    <row r="19" spans="2:31" ht="16" customHeight="1">
      <c r="B19" s="25" t="s">
        <v>11</v>
      </c>
      <c r="C19" s="26"/>
      <c r="D19" s="26"/>
      <c r="E19" s="26"/>
      <c r="F19" s="26"/>
      <c r="G19" s="26"/>
      <c r="H19" s="26"/>
      <c r="L19" s="184">
        <v>16</v>
      </c>
      <c r="M19" s="307" t="str">
        <f t="shared" si="6"/>
        <v>NI</v>
      </c>
      <c r="N19" s="307" t="str">
        <f t="shared" si="7"/>
        <v>Q</v>
      </c>
      <c r="O19" s="307" t="str">
        <f t="shared" si="8"/>
        <v>M3</v>
      </c>
      <c r="P19" s="307" t="str">
        <f t="shared" si="9"/>
        <v>M2</v>
      </c>
      <c r="Q19" s="307" t="str">
        <f t="shared" si="10"/>
        <v>Q</v>
      </c>
      <c r="R19" s="305"/>
      <c r="S19" s="101"/>
      <c r="T19" s="327">
        <f>IF('FG_243way_Regular Symbol'!X19="","",'FG_243way_Regular Symbol'!X19)</f>
        <v>11</v>
      </c>
      <c r="U19" s="327">
        <f>IF('FG_243way_Regular Symbol'!W19="","",'FG_243way_Regular Symbol'!W19)</f>
        <v>8</v>
      </c>
      <c r="V19" s="327">
        <f>IF('FG_243way_Regular Symbol'!V19="","",'FG_243way_Regular Symbol'!V19)</f>
        <v>3</v>
      </c>
      <c r="W19" s="327">
        <f>IF('FG_243way_Regular Symbol'!U19="","",'FG_243way_Regular Symbol'!U19)</f>
        <v>2</v>
      </c>
      <c r="X19" s="327">
        <f>IF('FG_243way_Regular Symbol'!T19="","",'FG_243way_Regular Symbol'!T19)</f>
        <v>8</v>
      </c>
      <c r="Y19" s="1"/>
      <c r="Z19" s="184"/>
      <c r="AA19" s="242" t="str">
        <f t="shared" si="11"/>
        <v>NI</v>
      </c>
      <c r="AB19" s="242" t="str">
        <f t="shared" si="13"/>
        <v>Q</v>
      </c>
      <c r="AC19" s="242" t="str">
        <f t="shared" si="14"/>
        <v>M3</v>
      </c>
      <c r="AD19" s="242" t="str">
        <f t="shared" si="15"/>
        <v>M2</v>
      </c>
      <c r="AE19" s="242" t="str">
        <f t="shared" si="16"/>
        <v>Q</v>
      </c>
    </row>
    <row r="20" spans="2:31" ht="17.25" customHeight="1">
      <c r="B20" s="28" t="s">
        <v>12</v>
      </c>
      <c r="C20" s="28" t="s">
        <v>13</v>
      </c>
      <c r="D20" s="29">
        <v>1</v>
      </c>
      <c r="E20" s="29">
        <v>2</v>
      </c>
      <c r="F20" s="29">
        <v>3</v>
      </c>
      <c r="G20" s="29">
        <v>4</v>
      </c>
      <c r="H20" s="29">
        <v>5</v>
      </c>
      <c r="I20" s="252"/>
      <c r="J20" s="27"/>
      <c r="L20" s="184">
        <v>17</v>
      </c>
      <c r="M20" s="307" t="str">
        <f t="shared" si="6"/>
        <v>S1</v>
      </c>
      <c r="N20" s="307" t="str">
        <f t="shared" si="7"/>
        <v>J</v>
      </c>
      <c r="O20" s="307" t="str">
        <f t="shared" si="8"/>
        <v>NI</v>
      </c>
      <c r="P20" s="307" t="str">
        <f t="shared" si="9"/>
        <v>NI</v>
      </c>
      <c r="Q20" s="307" t="str">
        <f t="shared" si="10"/>
        <v>NI</v>
      </c>
      <c r="R20" s="305"/>
      <c r="S20" s="101"/>
      <c r="T20" s="327">
        <f>IF('FG_243way_Regular Symbol'!X20="","",'FG_243way_Regular Symbol'!X20)</f>
        <v>12</v>
      </c>
      <c r="U20" s="327">
        <f>IF('FG_243way_Regular Symbol'!W20="","",'FG_243way_Regular Symbol'!W20)</f>
        <v>9</v>
      </c>
      <c r="V20" s="327">
        <f>IF('FG_243way_Regular Symbol'!V20="","",'FG_243way_Regular Symbol'!V20)</f>
        <v>11</v>
      </c>
      <c r="W20" s="327">
        <f>IF('FG_243way_Regular Symbol'!U20="","",'FG_243way_Regular Symbol'!U20)</f>
        <v>11</v>
      </c>
      <c r="X20" s="327">
        <f>IF('FG_243way_Regular Symbol'!T20="","",'FG_243way_Regular Symbol'!T20)</f>
        <v>11</v>
      </c>
      <c r="Y20" s="1"/>
      <c r="Z20" s="184"/>
      <c r="AA20" s="242" t="str">
        <f t="shared" si="11"/>
        <v>S1</v>
      </c>
      <c r="AB20" s="242" t="str">
        <f t="shared" si="13"/>
        <v>J</v>
      </c>
      <c r="AC20" s="242" t="str">
        <f t="shared" si="14"/>
        <v>NI</v>
      </c>
      <c r="AD20" s="242" t="str">
        <f t="shared" si="15"/>
        <v>NI</v>
      </c>
      <c r="AE20" s="242" t="str">
        <f t="shared" si="16"/>
        <v>NI</v>
      </c>
    </row>
    <row r="21" spans="2:31" ht="15" customHeight="1">
      <c r="B21" s="185" t="s">
        <v>142</v>
      </c>
      <c r="C21" s="184" t="s">
        <v>246</v>
      </c>
      <c r="D21" s="6">
        <f t="shared" ref="D21:H31" si="17">VLOOKUP($B21,$B$3:$H$15,D$20+2,FALSE)+VLOOKUP($C21,$B$3:$H$15,D$20+2,FALSE)</f>
        <v>2</v>
      </c>
      <c r="E21" s="6">
        <f t="shared" si="17"/>
        <v>5</v>
      </c>
      <c r="F21" s="6">
        <f t="shared" si="17"/>
        <v>6</v>
      </c>
      <c r="G21" s="6">
        <f t="shared" si="17"/>
        <v>5</v>
      </c>
      <c r="H21" s="6">
        <f t="shared" si="17"/>
        <v>1</v>
      </c>
      <c r="L21" s="184">
        <v>18</v>
      </c>
      <c r="M21" s="307" t="str">
        <f t="shared" si="6"/>
        <v>Q</v>
      </c>
      <c r="N21" s="307" t="str">
        <f t="shared" si="7"/>
        <v>M1</v>
      </c>
      <c r="O21" s="307" t="str">
        <f t="shared" si="8"/>
        <v>TE</v>
      </c>
      <c r="P21" s="307" t="str">
        <f t="shared" si="9"/>
        <v>M4</v>
      </c>
      <c r="Q21" s="307" t="str">
        <f t="shared" si="10"/>
        <v>A</v>
      </c>
      <c r="R21" s="305"/>
      <c r="S21" s="101"/>
      <c r="T21" s="327">
        <f>IF('FG_243way_Regular Symbol'!X21="","",'FG_243way_Regular Symbol'!X21)</f>
        <v>8</v>
      </c>
      <c r="U21" s="327">
        <f>IF('FG_243way_Regular Symbol'!W21="","",'FG_243way_Regular Symbol'!W21)</f>
        <v>1</v>
      </c>
      <c r="V21" s="327">
        <f>IF('FG_243way_Regular Symbol'!V21="","",'FG_243way_Regular Symbol'!V21)</f>
        <v>10</v>
      </c>
      <c r="W21" s="327">
        <f>IF('FG_243way_Regular Symbol'!U21="","",'FG_243way_Regular Symbol'!U21)</f>
        <v>4</v>
      </c>
      <c r="X21" s="327">
        <f>IF('FG_243way_Regular Symbol'!T21="","",'FG_243way_Regular Symbol'!T21)</f>
        <v>6</v>
      </c>
      <c r="Y21" s="1"/>
      <c r="Z21" s="184"/>
      <c r="AA21" s="242" t="str">
        <f t="shared" si="11"/>
        <v>Q</v>
      </c>
      <c r="AB21" s="242" t="str">
        <f t="shared" si="13"/>
        <v>M1</v>
      </c>
      <c r="AC21" s="242" t="str">
        <f t="shared" si="14"/>
        <v>TE</v>
      </c>
      <c r="AD21" s="242" t="str">
        <f t="shared" si="15"/>
        <v>M4</v>
      </c>
      <c r="AE21" s="242" t="str">
        <f t="shared" si="16"/>
        <v>A</v>
      </c>
    </row>
    <row r="22" spans="2:31" ht="16" customHeight="1">
      <c r="B22" s="185" t="s">
        <v>143</v>
      </c>
      <c r="C22" s="184" t="s">
        <v>246</v>
      </c>
      <c r="D22" s="6">
        <f t="shared" si="17"/>
        <v>3</v>
      </c>
      <c r="E22" s="6">
        <f t="shared" si="17"/>
        <v>5</v>
      </c>
      <c r="F22" s="6">
        <f t="shared" si="17"/>
        <v>6</v>
      </c>
      <c r="G22" s="6">
        <f t="shared" si="17"/>
        <v>5</v>
      </c>
      <c r="H22" s="6">
        <f t="shared" si="17"/>
        <v>4</v>
      </c>
      <c r="L22" s="184">
        <v>19</v>
      </c>
      <c r="M22" s="307" t="str">
        <f t="shared" si="6"/>
        <v>NI</v>
      </c>
      <c r="N22" s="307" t="str">
        <f t="shared" si="7"/>
        <v>A</v>
      </c>
      <c r="O22" s="307" t="str">
        <f t="shared" si="8"/>
        <v>K</v>
      </c>
      <c r="P22" s="307" t="str">
        <f t="shared" si="9"/>
        <v>A</v>
      </c>
      <c r="Q22" s="307" t="str">
        <f t="shared" si="10"/>
        <v>J</v>
      </c>
      <c r="R22" s="305"/>
      <c r="S22" s="101"/>
      <c r="T22" s="327">
        <f>IF('FG_243way_Regular Symbol'!X22="","",'FG_243way_Regular Symbol'!X22)</f>
        <v>11</v>
      </c>
      <c r="U22" s="327">
        <f>IF('FG_243way_Regular Symbol'!W22="","",'FG_243way_Regular Symbol'!W22)</f>
        <v>6</v>
      </c>
      <c r="V22" s="327">
        <f>IF('FG_243way_Regular Symbol'!V22="","",'FG_243way_Regular Symbol'!V22)</f>
        <v>7</v>
      </c>
      <c r="W22" s="327">
        <f>IF('FG_243way_Regular Symbol'!U22="","",'FG_243way_Regular Symbol'!U22)</f>
        <v>6</v>
      </c>
      <c r="X22" s="327">
        <f>IF('FG_243way_Regular Symbol'!T22="","",'FG_243way_Regular Symbol'!T22)</f>
        <v>9</v>
      </c>
      <c r="Y22" s="1"/>
      <c r="Z22" s="184"/>
      <c r="AA22" s="242" t="str">
        <f t="shared" si="11"/>
        <v>NI</v>
      </c>
      <c r="AB22" s="242" t="str">
        <f t="shared" si="13"/>
        <v>A</v>
      </c>
      <c r="AC22" s="242" t="str">
        <f t="shared" si="14"/>
        <v>K</v>
      </c>
      <c r="AD22" s="242" t="str">
        <f t="shared" si="15"/>
        <v>A</v>
      </c>
      <c r="AE22" s="242" t="str">
        <f t="shared" si="16"/>
        <v>J</v>
      </c>
    </row>
    <row r="23" spans="2:31" ht="18">
      <c r="B23" s="185" t="s">
        <v>144</v>
      </c>
      <c r="C23" s="184" t="s">
        <v>246</v>
      </c>
      <c r="D23" s="6">
        <f t="shared" si="17"/>
        <v>1</v>
      </c>
      <c r="E23" s="6">
        <f t="shared" si="17"/>
        <v>5</v>
      </c>
      <c r="F23" s="6">
        <f t="shared" si="17"/>
        <v>2</v>
      </c>
      <c r="G23" s="6">
        <f t="shared" si="17"/>
        <v>4</v>
      </c>
      <c r="H23" s="6">
        <f t="shared" si="17"/>
        <v>3</v>
      </c>
      <c r="L23" s="184">
        <v>20</v>
      </c>
      <c r="M23" s="307" t="str">
        <f t="shared" si="6"/>
        <v>M5</v>
      </c>
      <c r="N23" s="307" t="str">
        <f t="shared" si="7"/>
        <v>J</v>
      </c>
      <c r="O23" s="307" t="str">
        <f t="shared" si="8"/>
        <v>NI</v>
      </c>
      <c r="P23" s="307" t="str">
        <f t="shared" si="9"/>
        <v>M5</v>
      </c>
      <c r="Q23" s="307" t="str">
        <f t="shared" si="10"/>
        <v>M4</v>
      </c>
      <c r="R23" s="305"/>
      <c r="S23" s="101"/>
      <c r="T23" s="327">
        <f>IF('FG_243way_Regular Symbol'!X23="","",'FG_243way_Regular Symbol'!X23)</f>
        <v>5</v>
      </c>
      <c r="U23" s="327">
        <f>IF('FG_243way_Regular Symbol'!W23="","",'FG_243way_Regular Symbol'!W23)</f>
        <v>9</v>
      </c>
      <c r="V23" s="327">
        <f>IF('FG_243way_Regular Symbol'!V23="","",'FG_243way_Regular Symbol'!V23)</f>
        <v>11</v>
      </c>
      <c r="W23" s="327">
        <f>IF('FG_243way_Regular Symbol'!U23="","",'FG_243way_Regular Symbol'!U23)</f>
        <v>5</v>
      </c>
      <c r="X23" s="327">
        <f>IF('FG_243way_Regular Symbol'!T23="","",'FG_243way_Regular Symbol'!T23)</f>
        <v>4</v>
      </c>
      <c r="Y23" s="1"/>
      <c r="Z23" s="184"/>
      <c r="AA23" s="242" t="str">
        <f t="shared" si="11"/>
        <v>M5</v>
      </c>
      <c r="AB23" s="242" t="str">
        <f t="shared" si="13"/>
        <v>J</v>
      </c>
      <c r="AC23" s="242" t="str">
        <f t="shared" si="14"/>
        <v>NI</v>
      </c>
      <c r="AD23" s="242" t="str">
        <f t="shared" si="15"/>
        <v>M5</v>
      </c>
      <c r="AE23" s="242" t="str">
        <f t="shared" si="16"/>
        <v>M4</v>
      </c>
    </row>
    <row r="24" spans="2:31" ht="18">
      <c r="B24" s="185" t="s">
        <v>145</v>
      </c>
      <c r="C24" s="184" t="s">
        <v>246</v>
      </c>
      <c r="D24" s="6">
        <f t="shared" si="17"/>
        <v>2</v>
      </c>
      <c r="E24" s="6">
        <f t="shared" si="17"/>
        <v>5</v>
      </c>
      <c r="F24" s="6">
        <f t="shared" si="17"/>
        <v>5</v>
      </c>
      <c r="G24" s="6">
        <f t="shared" si="17"/>
        <v>4</v>
      </c>
      <c r="H24" s="6">
        <f t="shared" si="17"/>
        <v>8</v>
      </c>
      <c r="L24" s="184">
        <v>21</v>
      </c>
      <c r="M24" s="307" t="str">
        <f t="shared" si="6"/>
        <v>J</v>
      </c>
      <c r="N24" s="307" t="str">
        <f t="shared" si="7"/>
        <v>M4</v>
      </c>
      <c r="O24" s="307" t="str">
        <f t="shared" si="8"/>
        <v>TE</v>
      </c>
      <c r="P24" s="307" t="str">
        <f t="shared" si="9"/>
        <v>NI</v>
      </c>
      <c r="Q24" s="307" t="str">
        <f t="shared" si="10"/>
        <v>M5</v>
      </c>
      <c r="R24" s="305"/>
      <c r="S24" s="101"/>
      <c r="T24" s="327">
        <f>IF('FG_243way_Regular Symbol'!X24="","",'FG_243way_Regular Symbol'!X24)</f>
        <v>9</v>
      </c>
      <c r="U24" s="327">
        <f>IF('FG_243way_Regular Symbol'!W24="","",'FG_243way_Regular Symbol'!W24)</f>
        <v>4</v>
      </c>
      <c r="V24" s="327">
        <f>IF('FG_243way_Regular Symbol'!V24="","",'FG_243way_Regular Symbol'!V24)</f>
        <v>10</v>
      </c>
      <c r="W24" s="327">
        <f>IF('FG_243way_Regular Symbol'!U24="","",'FG_243way_Regular Symbol'!U24)</f>
        <v>11</v>
      </c>
      <c r="X24" s="327">
        <f>IF('FG_243way_Regular Symbol'!T24="","",'FG_243way_Regular Symbol'!T24)</f>
        <v>5</v>
      </c>
      <c r="Y24" s="1"/>
      <c r="Z24" s="184"/>
      <c r="AA24" s="242" t="str">
        <f t="shared" si="11"/>
        <v>J</v>
      </c>
      <c r="AB24" s="242" t="str">
        <f t="shared" si="13"/>
        <v>M4</v>
      </c>
      <c r="AC24" s="242" t="str">
        <f t="shared" si="14"/>
        <v>TE</v>
      </c>
      <c r="AD24" s="242" t="str">
        <f t="shared" si="15"/>
        <v>NI</v>
      </c>
      <c r="AE24" s="242" t="str">
        <f t="shared" si="16"/>
        <v>M5</v>
      </c>
    </row>
    <row r="25" spans="2:31" ht="18">
      <c r="B25" s="185" t="s">
        <v>140</v>
      </c>
      <c r="C25" s="184" t="s">
        <v>246</v>
      </c>
      <c r="D25" s="6">
        <f t="shared" si="17"/>
        <v>2</v>
      </c>
      <c r="E25" s="6">
        <f t="shared" si="17"/>
        <v>5</v>
      </c>
      <c r="F25" s="6">
        <f t="shared" si="17"/>
        <v>4</v>
      </c>
      <c r="G25" s="6">
        <f t="shared" si="17"/>
        <v>6</v>
      </c>
      <c r="H25" s="6">
        <f t="shared" si="17"/>
        <v>8</v>
      </c>
      <c r="I25" s="253"/>
      <c r="J25" s="253"/>
      <c r="L25" s="184">
        <v>22</v>
      </c>
      <c r="M25" s="307" t="str">
        <f t="shared" si="6"/>
        <v>Q</v>
      </c>
      <c r="N25" s="307" t="str">
        <f t="shared" si="7"/>
        <v>WW</v>
      </c>
      <c r="O25" s="307" t="str">
        <f t="shared" si="8"/>
        <v>M5</v>
      </c>
      <c r="P25" s="307" t="str">
        <f t="shared" si="9"/>
        <v>M4</v>
      </c>
      <c r="Q25" s="307" t="str">
        <f t="shared" si="10"/>
        <v>Q</v>
      </c>
      <c r="R25" s="305"/>
      <c r="S25" s="101"/>
      <c r="T25" s="327">
        <f>IF('FG_243way_Regular Symbol'!X25="","",'FG_243way_Regular Symbol'!X25)</f>
        <v>8</v>
      </c>
      <c r="U25" s="327">
        <f>IF('FG_243way_Regular Symbol'!W25="","",'FG_243way_Regular Symbol'!W25)</f>
        <v>13</v>
      </c>
      <c r="V25" s="327">
        <f>IF('FG_243way_Regular Symbol'!V25="","",'FG_243way_Regular Symbol'!V25)</f>
        <v>5</v>
      </c>
      <c r="W25" s="327">
        <f>IF('FG_243way_Regular Symbol'!U25="","",'FG_243way_Regular Symbol'!U25)</f>
        <v>4</v>
      </c>
      <c r="X25" s="327">
        <f>IF('FG_243way_Regular Symbol'!T25="","",'FG_243way_Regular Symbol'!T25)</f>
        <v>8</v>
      </c>
      <c r="Y25" s="1"/>
      <c r="Z25" s="184"/>
      <c r="AA25" s="242" t="str">
        <f t="shared" si="11"/>
        <v>Q</v>
      </c>
      <c r="AB25" s="242" t="str">
        <f t="shared" si="13"/>
        <v>WW</v>
      </c>
      <c r="AC25" s="242" t="str">
        <f t="shared" si="14"/>
        <v>M5</v>
      </c>
      <c r="AD25" s="242" t="str">
        <f t="shared" si="15"/>
        <v>M4</v>
      </c>
      <c r="AE25" s="242" t="str">
        <f t="shared" si="16"/>
        <v>Q</v>
      </c>
    </row>
    <row r="26" spans="2:31" ht="18">
      <c r="B26" s="272" t="s">
        <v>62</v>
      </c>
      <c r="C26" s="184" t="s">
        <v>246</v>
      </c>
      <c r="D26" s="6">
        <f t="shared" si="17"/>
        <v>2</v>
      </c>
      <c r="E26" s="6">
        <f t="shared" si="17"/>
        <v>6</v>
      </c>
      <c r="F26" s="6">
        <f t="shared" si="17"/>
        <v>2</v>
      </c>
      <c r="G26" s="6">
        <f t="shared" si="17"/>
        <v>5</v>
      </c>
      <c r="H26" s="6">
        <f t="shared" si="17"/>
        <v>6</v>
      </c>
      <c r="J26" s="253"/>
      <c r="L26" s="184">
        <v>23</v>
      </c>
      <c r="M26" s="307" t="str">
        <f t="shared" si="6"/>
        <v>K</v>
      </c>
      <c r="N26" s="307" t="str">
        <f t="shared" si="7"/>
        <v>J</v>
      </c>
      <c r="O26" s="307" t="str">
        <f t="shared" si="8"/>
        <v>S1</v>
      </c>
      <c r="P26" s="307" t="str">
        <f t="shared" si="9"/>
        <v>Q</v>
      </c>
      <c r="Q26" s="307" t="str">
        <f t="shared" si="10"/>
        <v>NI</v>
      </c>
      <c r="R26" s="305"/>
      <c r="S26" s="101"/>
      <c r="T26" s="327">
        <f>IF('FG_243way_Regular Symbol'!X26="","",'FG_243way_Regular Symbol'!X26)</f>
        <v>7</v>
      </c>
      <c r="U26" s="327">
        <f>IF('FG_243way_Regular Symbol'!W26="","",'FG_243way_Regular Symbol'!W26)</f>
        <v>9</v>
      </c>
      <c r="V26" s="327">
        <f>IF('FG_243way_Regular Symbol'!V26="","",'FG_243way_Regular Symbol'!V26)</f>
        <v>12</v>
      </c>
      <c r="W26" s="327">
        <f>IF('FG_243way_Regular Symbol'!U26="","",'FG_243way_Regular Symbol'!U26)</f>
        <v>8</v>
      </c>
      <c r="X26" s="327">
        <f>IF('FG_243way_Regular Symbol'!T26="","",'FG_243way_Regular Symbol'!T26)</f>
        <v>11</v>
      </c>
      <c r="Y26" s="1"/>
      <c r="Z26" s="184"/>
      <c r="AA26" s="242" t="str">
        <f t="shared" si="11"/>
        <v>K</v>
      </c>
      <c r="AB26" s="242" t="str">
        <f t="shared" si="13"/>
        <v>J</v>
      </c>
      <c r="AC26" s="242" t="str">
        <f t="shared" si="14"/>
        <v>S1</v>
      </c>
      <c r="AD26" s="242" t="str">
        <f t="shared" si="15"/>
        <v>Q</v>
      </c>
      <c r="AE26" s="242" t="str">
        <f t="shared" si="16"/>
        <v>NI</v>
      </c>
    </row>
    <row r="27" spans="2:31" ht="18">
      <c r="B27" s="272" t="s">
        <v>181</v>
      </c>
      <c r="C27" s="184" t="s">
        <v>246</v>
      </c>
      <c r="D27" s="6">
        <f t="shared" si="17"/>
        <v>2</v>
      </c>
      <c r="E27" s="6">
        <f t="shared" si="17"/>
        <v>7</v>
      </c>
      <c r="F27" s="6">
        <f t="shared" si="17"/>
        <v>4</v>
      </c>
      <c r="G27" s="6">
        <f t="shared" si="17"/>
        <v>3</v>
      </c>
      <c r="H27" s="6">
        <f t="shared" si="17"/>
        <v>6</v>
      </c>
      <c r="J27" s="253"/>
      <c r="L27" s="184">
        <v>24</v>
      </c>
      <c r="M27" s="307" t="str">
        <f t="shared" si="6"/>
        <v>M4</v>
      </c>
      <c r="N27" s="307" t="str">
        <f t="shared" si="7"/>
        <v>M3</v>
      </c>
      <c r="O27" s="307" t="str">
        <f t="shared" si="8"/>
        <v>NI</v>
      </c>
      <c r="P27" s="307" t="str">
        <f t="shared" si="9"/>
        <v>M1</v>
      </c>
      <c r="Q27" s="307" t="str">
        <f t="shared" si="10"/>
        <v>TE</v>
      </c>
      <c r="R27" s="305"/>
      <c r="S27" s="101"/>
      <c r="T27" s="327">
        <f>IF('FG_243way_Regular Symbol'!X27="","",'FG_243way_Regular Symbol'!X27)</f>
        <v>4</v>
      </c>
      <c r="U27" s="327">
        <f>IF('FG_243way_Regular Symbol'!W27="","",'FG_243way_Regular Symbol'!W27)</f>
        <v>3</v>
      </c>
      <c r="V27" s="327">
        <f>IF('FG_243way_Regular Symbol'!V27="","",'FG_243way_Regular Symbol'!V27)</f>
        <v>11</v>
      </c>
      <c r="W27" s="327">
        <f>IF('FG_243way_Regular Symbol'!U27="","",'FG_243way_Regular Symbol'!U27)</f>
        <v>1</v>
      </c>
      <c r="X27" s="327">
        <f>IF('FG_243way_Regular Symbol'!T27="","",'FG_243way_Regular Symbol'!T27)</f>
        <v>10</v>
      </c>
      <c r="Y27" s="1"/>
      <c r="Z27" s="184"/>
      <c r="AA27" s="242" t="str">
        <f t="shared" si="11"/>
        <v>M4</v>
      </c>
      <c r="AB27" s="242" t="str">
        <f t="shared" si="13"/>
        <v>M3</v>
      </c>
      <c r="AC27" s="242" t="str">
        <f t="shared" si="14"/>
        <v>NI</v>
      </c>
      <c r="AD27" s="242" t="str">
        <f t="shared" si="15"/>
        <v>M1</v>
      </c>
      <c r="AE27" s="242" t="str">
        <f t="shared" si="16"/>
        <v>TE</v>
      </c>
    </row>
    <row r="28" spans="2:31" ht="18">
      <c r="B28" s="272" t="s">
        <v>182</v>
      </c>
      <c r="C28" s="184" t="s">
        <v>246</v>
      </c>
      <c r="D28" s="6">
        <f t="shared" si="17"/>
        <v>5</v>
      </c>
      <c r="E28" s="6">
        <f t="shared" si="17"/>
        <v>6</v>
      </c>
      <c r="F28" s="6">
        <f t="shared" si="17"/>
        <v>6</v>
      </c>
      <c r="G28" s="6">
        <f t="shared" si="17"/>
        <v>6</v>
      </c>
      <c r="H28" s="6">
        <f t="shared" si="17"/>
        <v>9</v>
      </c>
      <c r="J28" s="253"/>
      <c r="L28" s="184">
        <v>25</v>
      </c>
      <c r="M28" s="307" t="str">
        <f t="shared" si="6"/>
        <v>TE</v>
      </c>
      <c r="N28" s="307" t="str">
        <f t="shared" si="7"/>
        <v>NI</v>
      </c>
      <c r="O28" s="307" t="str">
        <f t="shared" si="8"/>
        <v>Q</v>
      </c>
      <c r="P28" s="307" t="str">
        <f t="shared" si="9"/>
        <v>J</v>
      </c>
      <c r="Q28" s="307" t="str">
        <f t="shared" si="10"/>
        <v>J</v>
      </c>
      <c r="R28" s="305"/>
      <c r="S28" s="101"/>
      <c r="T28" s="327">
        <f>IF('FG_243way_Regular Symbol'!X28="","",'FG_243way_Regular Symbol'!X28)</f>
        <v>10</v>
      </c>
      <c r="U28" s="327">
        <f>IF('FG_243way_Regular Symbol'!W28="","",'FG_243way_Regular Symbol'!W28)</f>
        <v>11</v>
      </c>
      <c r="V28" s="327">
        <f>IF('FG_243way_Regular Symbol'!V28="","",'FG_243way_Regular Symbol'!V28)</f>
        <v>8</v>
      </c>
      <c r="W28" s="327">
        <f>IF('FG_243way_Regular Symbol'!U28="","",'FG_243way_Regular Symbol'!U28)</f>
        <v>9</v>
      </c>
      <c r="X28" s="327">
        <f>IF('FG_243way_Regular Symbol'!T28="","",'FG_243way_Regular Symbol'!T28)</f>
        <v>9</v>
      </c>
      <c r="Y28" s="1"/>
      <c r="Z28" s="184"/>
      <c r="AA28" s="242" t="str">
        <f t="shared" si="11"/>
        <v>TE</v>
      </c>
      <c r="AB28" s="242" t="str">
        <f t="shared" si="13"/>
        <v>NI</v>
      </c>
      <c r="AC28" s="242" t="str">
        <f t="shared" si="14"/>
        <v>Q</v>
      </c>
      <c r="AD28" s="242" t="str">
        <f t="shared" si="15"/>
        <v>J</v>
      </c>
      <c r="AE28" s="242" t="str">
        <f t="shared" si="16"/>
        <v>J</v>
      </c>
    </row>
    <row r="29" spans="2:31" ht="18">
      <c r="B29" s="272" t="s">
        <v>183</v>
      </c>
      <c r="C29" s="184" t="s">
        <v>246</v>
      </c>
      <c r="D29" s="6">
        <f t="shared" si="17"/>
        <v>4</v>
      </c>
      <c r="E29" s="6">
        <f t="shared" si="17"/>
        <v>7</v>
      </c>
      <c r="F29" s="6">
        <f t="shared" si="17"/>
        <v>7</v>
      </c>
      <c r="G29" s="6">
        <f t="shared" si="17"/>
        <v>6</v>
      </c>
      <c r="H29" s="6">
        <f t="shared" si="17"/>
        <v>9</v>
      </c>
      <c r="J29" s="253"/>
      <c r="L29" s="184">
        <v>26</v>
      </c>
      <c r="M29" s="307" t="str">
        <f t="shared" si="6"/>
        <v>NI</v>
      </c>
      <c r="N29" s="307" t="str">
        <f t="shared" si="7"/>
        <v>TE</v>
      </c>
      <c r="O29" s="307" t="str">
        <f t="shared" si="8"/>
        <v>M1</v>
      </c>
      <c r="P29" s="307" t="str">
        <f t="shared" si="9"/>
        <v>A</v>
      </c>
      <c r="Q29" s="307" t="str">
        <f t="shared" si="10"/>
        <v>M4</v>
      </c>
      <c r="R29" s="305"/>
      <c r="S29" s="101"/>
      <c r="T29" s="327">
        <f>IF('FG_243way_Regular Symbol'!X29="","",'FG_243way_Regular Symbol'!X29)</f>
        <v>11</v>
      </c>
      <c r="U29" s="327">
        <f>IF('FG_243way_Regular Symbol'!W29="","",'FG_243way_Regular Symbol'!W29)</f>
        <v>10</v>
      </c>
      <c r="V29" s="327">
        <f>IF('FG_243way_Regular Symbol'!V29="","",'FG_243way_Regular Symbol'!V29)</f>
        <v>1</v>
      </c>
      <c r="W29" s="327">
        <f>IF('FG_243way_Regular Symbol'!U29="","",'FG_243way_Regular Symbol'!U29)</f>
        <v>6</v>
      </c>
      <c r="X29" s="327">
        <f>IF('FG_243way_Regular Symbol'!T29="","",'FG_243way_Regular Symbol'!T29)</f>
        <v>4</v>
      </c>
      <c r="Y29" s="1"/>
      <c r="Z29" s="184"/>
      <c r="AA29" s="242" t="str">
        <f t="shared" si="11"/>
        <v>NI</v>
      </c>
      <c r="AB29" s="242" t="str">
        <f t="shared" si="13"/>
        <v>TE</v>
      </c>
      <c r="AC29" s="242" t="str">
        <f t="shared" si="14"/>
        <v>M1</v>
      </c>
      <c r="AD29" s="242" t="str">
        <f t="shared" si="15"/>
        <v>A</v>
      </c>
      <c r="AE29" s="242" t="str">
        <f t="shared" si="16"/>
        <v>M4</v>
      </c>
    </row>
    <row r="30" spans="2:31" ht="18">
      <c r="B30" s="272" t="s">
        <v>179</v>
      </c>
      <c r="C30" s="184" t="s">
        <v>246</v>
      </c>
      <c r="D30" s="6">
        <f t="shared" si="17"/>
        <v>9</v>
      </c>
      <c r="E30" s="6">
        <f t="shared" si="17"/>
        <v>6</v>
      </c>
      <c r="F30" s="6">
        <f t="shared" si="17"/>
        <v>10</v>
      </c>
      <c r="G30" s="6">
        <f t="shared" si="17"/>
        <v>5</v>
      </c>
      <c r="H30" s="6">
        <f t="shared" si="17"/>
        <v>9</v>
      </c>
      <c r="J30" s="253"/>
      <c r="L30" s="184">
        <v>27</v>
      </c>
      <c r="M30" s="307" t="str">
        <f t="shared" si="6"/>
        <v>M1</v>
      </c>
      <c r="N30" s="307" t="str">
        <f t="shared" si="7"/>
        <v>M2</v>
      </c>
      <c r="O30" s="307" t="str">
        <f t="shared" si="8"/>
        <v>K</v>
      </c>
      <c r="P30" s="307" t="str">
        <f t="shared" si="9"/>
        <v>Q</v>
      </c>
      <c r="Q30" s="307" t="str">
        <f t="shared" si="10"/>
        <v>M3</v>
      </c>
      <c r="R30" s="305"/>
      <c r="S30" s="101"/>
      <c r="T30" s="327">
        <f>IF('FG_243way_Regular Symbol'!X30="","",'FG_243way_Regular Symbol'!X30)</f>
        <v>1</v>
      </c>
      <c r="U30" s="327">
        <f>IF('FG_243way_Regular Symbol'!W30="","",'FG_243way_Regular Symbol'!W30)</f>
        <v>2</v>
      </c>
      <c r="V30" s="327">
        <f>IF('FG_243way_Regular Symbol'!V30="","",'FG_243way_Regular Symbol'!V30)</f>
        <v>7</v>
      </c>
      <c r="W30" s="327">
        <f>IF('FG_243way_Regular Symbol'!U30="","",'FG_243way_Regular Symbol'!U30)</f>
        <v>8</v>
      </c>
      <c r="X30" s="327">
        <f>IF('FG_243way_Regular Symbol'!T30="","",'FG_243way_Regular Symbol'!T30)</f>
        <v>3</v>
      </c>
      <c r="Y30" s="1"/>
      <c r="Z30" s="184"/>
      <c r="AA30" s="242" t="str">
        <f t="shared" si="11"/>
        <v>M1</v>
      </c>
      <c r="AB30" s="242" t="str">
        <f t="shared" si="13"/>
        <v>M2</v>
      </c>
      <c r="AC30" s="242" t="str">
        <f t="shared" si="14"/>
        <v>K</v>
      </c>
      <c r="AD30" s="242" t="str">
        <f t="shared" si="15"/>
        <v>Q</v>
      </c>
      <c r="AE30" s="242" t="str">
        <f t="shared" si="16"/>
        <v>M3</v>
      </c>
    </row>
    <row r="31" spans="2:31" ht="18">
      <c r="B31" s="102" t="s">
        <v>180</v>
      </c>
      <c r="C31" s="184" t="s">
        <v>246</v>
      </c>
      <c r="D31" s="6">
        <f t="shared" si="17"/>
        <v>9</v>
      </c>
      <c r="E31" s="6">
        <f t="shared" si="17"/>
        <v>7</v>
      </c>
      <c r="F31" s="6">
        <f t="shared" si="17"/>
        <v>9</v>
      </c>
      <c r="G31" s="6">
        <f t="shared" si="17"/>
        <v>5</v>
      </c>
      <c r="H31" s="6">
        <f t="shared" si="17"/>
        <v>9</v>
      </c>
      <c r="J31" s="253"/>
      <c r="L31" s="184">
        <v>28</v>
      </c>
      <c r="M31" s="307" t="str">
        <f t="shared" si="6"/>
        <v>TE</v>
      </c>
      <c r="N31" s="307" t="str">
        <f t="shared" si="7"/>
        <v>K</v>
      </c>
      <c r="O31" s="307" t="str">
        <f t="shared" si="8"/>
        <v>Q</v>
      </c>
      <c r="P31" s="307" t="str">
        <f t="shared" si="9"/>
        <v>M2</v>
      </c>
      <c r="Q31" s="307" t="str">
        <f t="shared" si="10"/>
        <v>M5</v>
      </c>
      <c r="R31" s="305"/>
      <c r="S31" s="101"/>
      <c r="T31" s="327">
        <f>IF('FG_243way_Regular Symbol'!X31="","",'FG_243way_Regular Symbol'!X31)</f>
        <v>10</v>
      </c>
      <c r="U31" s="327">
        <f>IF('FG_243way_Regular Symbol'!W31="","",'FG_243way_Regular Symbol'!W31)</f>
        <v>7</v>
      </c>
      <c r="V31" s="327">
        <f>IF('FG_243way_Regular Symbol'!V31="","",'FG_243way_Regular Symbol'!V31)</f>
        <v>8</v>
      </c>
      <c r="W31" s="327">
        <f>IF('FG_243way_Regular Symbol'!U31="","",'FG_243way_Regular Symbol'!U31)</f>
        <v>2</v>
      </c>
      <c r="X31" s="327">
        <f>IF('FG_243way_Regular Symbol'!T31="","",'FG_243way_Regular Symbol'!T31)</f>
        <v>5</v>
      </c>
      <c r="Y31" s="1"/>
      <c r="Z31" s="184"/>
      <c r="AA31" s="242" t="str">
        <f t="shared" si="11"/>
        <v>TE</v>
      </c>
      <c r="AB31" s="242" t="str">
        <f t="shared" si="13"/>
        <v>K</v>
      </c>
      <c r="AC31" s="242" t="str">
        <f t="shared" si="14"/>
        <v>Q</v>
      </c>
      <c r="AD31" s="242" t="str">
        <f t="shared" si="15"/>
        <v>M2</v>
      </c>
      <c r="AE31" s="242" t="str">
        <f t="shared" si="16"/>
        <v>M5</v>
      </c>
    </row>
    <row r="32" spans="2:31" ht="18">
      <c r="B32" s="184"/>
      <c r="D32" s="34"/>
      <c r="L32" s="184">
        <v>29</v>
      </c>
      <c r="M32" s="307" t="str">
        <f t="shared" si="6"/>
        <v>Q</v>
      </c>
      <c r="N32" s="307" t="str">
        <f t="shared" si="7"/>
        <v>Q</v>
      </c>
      <c r="O32" s="307" t="str">
        <f t="shared" si="8"/>
        <v>NI</v>
      </c>
      <c r="P32" s="307" t="str">
        <f t="shared" si="9"/>
        <v>K</v>
      </c>
      <c r="Q32" s="307" t="str">
        <f t="shared" si="10"/>
        <v>Q</v>
      </c>
      <c r="R32" s="305"/>
      <c r="S32" s="101"/>
      <c r="T32" s="327">
        <f>IF('FG_243way_Regular Symbol'!X32="","",'FG_243way_Regular Symbol'!X32)</f>
        <v>8</v>
      </c>
      <c r="U32" s="327">
        <f>IF('FG_243way_Regular Symbol'!W32="","",'FG_243way_Regular Symbol'!W32)</f>
        <v>8</v>
      </c>
      <c r="V32" s="327">
        <f>IF('FG_243way_Regular Symbol'!V32="","",'FG_243way_Regular Symbol'!V32)</f>
        <v>11</v>
      </c>
      <c r="W32" s="327">
        <f>IF('FG_243way_Regular Symbol'!U32="","",'FG_243way_Regular Symbol'!U32)</f>
        <v>7</v>
      </c>
      <c r="X32" s="327">
        <f>IF('FG_243way_Regular Symbol'!T32="","",'FG_243way_Regular Symbol'!T32)</f>
        <v>8</v>
      </c>
      <c r="Y32" s="1"/>
      <c r="Z32" s="184"/>
      <c r="AA32" s="242" t="str">
        <f t="shared" si="11"/>
        <v>Q</v>
      </c>
      <c r="AB32" s="242" t="str">
        <f t="shared" si="13"/>
        <v>Q</v>
      </c>
      <c r="AC32" s="242" t="str">
        <f t="shared" si="14"/>
        <v>NI</v>
      </c>
      <c r="AD32" s="242" t="str">
        <f t="shared" si="15"/>
        <v>K</v>
      </c>
      <c r="AE32" s="242" t="str">
        <f t="shared" si="16"/>
        <v>Q</v>
      </c>
    </row>
    <row r="33" spans="2:31" ht="18">
      <c r="B33" s="28" t="s">
        <v>12</v>
      </c>
      <c r="C33" s="28" t="s">
        <v>304</v>
      </c>
      <c r="D33" s="29" t="s">
        <v>14</v>
      </c>
      <c r="E33" s="29" t="s">
        <v>15</v>
      </c>
      <c r="F33" s="29" t="s">
        <v>16</v>
      </c>
      <c r="G33" s="29" t="s">
        <v>17</v>
      </c>
      <c r="H33" s="29" t="s">
        <v>18</v>
      </c>
      <c r="L33" s="184">
        <v>30</v>
      </c>
      <c r="M33" s="307" t="str">
        <f t="shared" si="6"/>
        <v>NI</v>
      </c>
      <c r="N33" s="307" t="str">
        <f t="shared" si="7"/>
        <v>A</v>
      </c>
      <c r="O33" s="307" t="str">
        <f t="shared" si="8"/>
        <v>Q</v>
      </c>
      <c r="P33" s="307" t="str">
        <f t="shared" si="9"/>
        <v>NI</v>
      </c>
      <c r="Q33" s="307" t="str">
        <f t="shared" si="10"/>
        <v>NI</v>
      </c>
      <c r="R33" s="305"/>
      <c r="S33" s="101"/>
      <c r="T33" s="327">
        <f>IF('FG_243way_Regular Symbol'!X33="","",'FG_243way_Regular Symbol'!X33)</f>
        <v>11</v>
      </c>
      <c r="U33" s="327">
        <f>IF('FG_243way_Regular Symbol'!W33="","",'FG_243way_Regular Symbol'!W33)</f>
        <v>6</v>
      </c>
      <c r="V33" s="327">
        <f>IF('FG_243way_Regular Symbol'!V33="","",'FG_243way_Regular Symbol'!V33)</f>
        <v>8</v>
      </c>
      <c r="W33" s="327">
        <f>IF('FG_243way_Regular Symbol'!U33="","",'FG_243way_Regular Symbol'!U33)</f>
        <v>11</v>
      </c>
      <c r="X33" s="327">
        <f>IF('FG_243way_Regular Symbol'!T33="","",'FG_243way_Regular Symbol'!T33)</f>
        <v>11</v>
      </c>
      <c r="Y33" s="1"/>
      <c r="Z33" s="184"/>
      <c r="AA33" s="242" t="str">
        <f t="shared" si="11"/>
        <v>NI</v>
      </c>
      <c r="AB33" s="242" t="str">
        <f t="shared" si="13"/>
        <v>A</v>
      </c>
      <c r="AC33" s="242" t="str">
        <f t="shared" si="14"/>
        <v>Q</v>
      </c>
      <c r="AD33" s="242" t="str">
        <f t="shared" si="15"/>
        <v>NI</v>
      </c>
      <c r="AE33" s="242" t="str">
        <f t="shared" si="16"/>
        <v>NI</v>
      </c>
    </row>
    <row r="34" spans="2:31" ht="18">
      <c r="B34" s="185" t="s">
        <v>142</v>
      </c>
      <c r="C34" s="289"/>
      <c r="D34" s="290">
        <f>VLOOKUP('DB_FG_243way_Regular Symbol'!$B34,'DB_FG_243way_RegularＸ_W()'!$H$3:$M$15,'DB_FG_243way_RegularＸ_W()'!I$2+1,FALSE)</f>
        <v>36</v>
      </c>
      <c r="E34" s="290">
        <f>VLOOKUP('DB_FG_243way_Regular Symbol'!$B34,'DB_FG_243way_RegularＸ_W()'!$H$3:$M$15,'DB_FG_243way_RegularＸ_W()'!J$2+1,FALSE)</f>
        <v>20</v>
      </c>
      <c r="F34" s="290">
        <f>VLOOKUP('DB_FG_243way_Regular Symbol'!$B34,'DB_FG_243way_RegularＸ_W()'!$H$3:$M$15,'DB_FG_243way_RegularＸ_W()'!K$2+1,FALSE)</f>
        <v>44</v>
      </c>
      <c r="G34" s="290">
        <f>VLOOKUP('DB_FG_243way_Regular Symbol'!$B34,'DB_FG_243way_RegularＸ_W()'!$H$3:$M$15,'DB_FG_243way_RegularＸ_W()'!L$2+1,FALSE)</f>
        <v>31</v>
      </c>
      <c r="H34" s="290">
        <f>VLOOKUP('DB_FG_243way_Regular Symbol'!$B34,'DB_FG_243way_RegularＸ_W()'!$H$3:$M$15,'DB_FG_243way_RegularＸ_W()'!M$2+1,FALSE)</f>
        <v>70</v>
      </c>
      <c r="L34" s="184">
        <v>31</v>
      </c>
      <c r="M34" s="307" t="str">
        <f t="shared" si="6"/>
        <v>M2</v>
      </c>
      <c r="N34" s="307" t="str">
        <f t="shared" si="7"/>
        <v>K</v>
      </c>
      <c r="O34" s="307" t="str">
        <f t="shared" si="8"/>
        <v>K</v>
      </c>
      <c r="P34" s="307" t="str">
        <f t="shared" si="9"/>
        <v>M4</v>
      </c>
      <c r="Q34" s="307" t="str">
        <f t="shared" si="10"/>
        <v>TE</v>
      </c>
      <c r="R34" s="305"/>
      <c r="S34" s="101"/>
      <c r="T34" s="327">
        <f>IF('FG_243way_Regular Symbol'!X34="","",'FG_243way_Regular Symbol'!X34)</f>
        <v>2</v>
      </c>
      <c r="U34" s="327">
        <f>IF('FG_243way_Regular Symbol'!W34="","",'FG_243way_Regular Symbol'!W34)</f>
        <v>7</v>
      </c>
      <c r="V34" s="327">
        <f>IF('FG_243way_Regular Symbol'!V34="","",'FG_243way_Regular Symbol'!V34)</f>
        <v>7</v>
      </c>
      <c r="W34" s="327">
        <f>IF('FG_243way_Regular Symbol'!U34="","",'FG_243way_Regular Symbol'!U34)</f>
        <v>4</v>
      </c>
      <c r="X34" s="327">
        <f>IF('FG_243way_Regular Symbol'!T34="","",'FG_243way_Regular Symbol'!T34)</f>
        <v>10</v>
      </c>
      <c r="Y34" s="1"/>
      <c r="Z34" s="184"/>
      <c r="AA34" s="242" t="str">
        <f t="shared" si="11"/>
        <v>M2</v>
      </c>
      <c r="AB34" s="242" t="str">
        <f t="shared" si="13"/>
        <v>K</v>
      </c>
      <c r="AC34" s="242" t="str">
        <f t="shared" si="14"/>
        <v>K</v>
      </c>
      <c r="AD34" s="242" t="str">
        <f t="shared" si="15"/>
        <v>M4</v>
      </c>
      <c r="AE34" s="242" t="str">
        <f t="shared" si="16"/>
        <v>TE</v>
      </c>
    </row>
    <row r="35" spans="2:31" ht="18">
      <c r="B35" s="185" t="s">
        <v>143</v>
      </c>
      <c r="C35" s="289"/>
      <c r="D35" s="290">
        <f>VLOOKUP('DB_FG_243way_Regular Symbol'!$B35,'DB_FG_243way_RegularＸ_W()'!$H$3:$M$15,'DB_FG_243way_RegularＸ_W()'!I$2+1,FALSE)</f>
        <v>33</v>
      </c>
      <c r="E35" s="290">
        <f>VLOOKUP('DB_FG_243way_Regular Symbol'!$B35,'DB_FG_243way_RegularＸ_W()'!$H$3:$M$15,'DB_FG_243way_RegularＸ_W()'!J$2+1,FALSE)</f>
        <v>20</v>
      </c>
      <c r="F35" s="290">
        <f>VLOOKUP('DB_FG_243way_Regular Symbol'!$B35,'DB_FG_243way_RegularＸ_W()'!$H$3:$M$15,'DB_FG_243way_RegularＸ_W()'!K$2+1,FALSE)</f>
        <v>44</v>
      </c>
      <c r="G35" s="290">
        <f>VLOOKUP('DB_FG_243way_Regular Symbol'!$B35,'DB_FG_243way_RegularＸ_W()'!$H$3:$M$15,'DB_FG_243way_RegularＸ_W()'!L$2+1,FALSE)</f>
        <v>30</v>
      </c>
      <c r="H35" s="290">
        <f>VLOOKUP('DB_FG_243way_Regular Symbol'!$B35,'DB_FG_243way_RegularＸ_W()'!$H$3:$M$15,'DB_FG_243way_RegularＸ_W()'!M$2+1,FALSE)</f>
        <v>61</v>
      </c>
      <c r="L35" s="184">
        <v>32</v>
      </c>
      <c r="M35" s="307" t="str">
        <f t="shared" si="6"/>
        <v>J</v>
      </c>
      <c r="N35" s="307" t="str">
        <f t="shared" si="7"/>
        <v>WW</v>
      </c>
      <c r="O35" s="307" t="str">
        <f t="shared" si="8"/>
        <v>J</v>
      </c>
      <c r="P35" s="307" t="str">
        <f t="shared" si="9"/>
        <v>J</v>
      </c>
      <c r="Q35" s="307" t="str">
        <f t="shared" si="10"/>
        <v>J</v>
      </c>
      <c r="R35" s="305"/>
      <c r="S35" s="101"/>
      <c r="T35" s="327">
        <f>IF('FG_243way_Regular Symbol'!X35="","",'FG_243way_Regular Symbol'!X35)</f>
        <v>9</v>
      </c>
      <c r="U35" s="327">
        <f>IF('FG_243way_Regular Symbol'!W35="","",'FG_243way_Regular Symbol'!W35)</f>
        <v>13</v>
      </c>
      <c r="V35" s="327">
        <f>IF('FG_243way_Regular Symbol'!V35="","",'FG_243way_Regular Symbol'!V35)</f>
        <v>9</v>
      </c>
      <c r="W35" s="327">
        <f>IF('FG_243way_Regular Symbol'!U35="","",'FG_243way_Regular Symbol'!U35)</f>
        <v>9</v>
      </c>
      <c r="X35" s="327">
        <f>IF('FG_243way_Regular Symbol'!T35="","",'FG_243way_Regular Symbol'!T35)</f>
        <v>9</v>
      </c>
      <c r="Y35" s="1"/>
      <c r="Z35" s="184"/>
      <c r="AA35" s="242" t="str">
        <f t="shared" ref="AA35:AA66" si="18">IF(T35="","",VLOOKUP(T35,$A$3:$C$15,3,FALSE))</f>
        <v>J</v>
      </c>
      <c r="AB35" s="242" t="str">
        <f t="shared" si="13"/>
        <v>WW</v>
      </c>
      <c r="AC35" s="242" t="str">
        <f t="shared" si="14"/>
        <v>J</v>
      </c>
      <c r="AD35" s="242" t="str">
        <f t="shared" si="15"/>
        <v>J</v>
      </c>
      <c r="AE35" s="242" t="str">
        <f t="shared" si="16"/>
        <v>J</v>
      </c>
    </row>
    <row r="36" spans="2:31" ht="18">
      <c r="B36" s="185" t="s">
        <v>144</v>
      </c>
      <c r="C36" s="289"/>
      <c r="D36" s="290">
        <f>VLOOKUP('DB_FG_243way_Regular Symbol'!$B36,'DB_FG_243way_RegularＸ_W()'!$H$3:$M$15,'DB_FG_243way_RegularＸ_W()'!I$2+1,FALSE)</f>
        <v>39</v>
      </c>
      <c r="E36" s="290">
        <f>VLOOKUP('DB_FG_243way_Regular Symbol'!$B36,'DB_FG_243way_RegularＸ_W()'!$H$3:$M$15,'DB_FG_243way_RegularＸ_W()'!J$2+1,FALSE)</f>
        <v>21</v>
      </c>
      <c r="F36" s="290">
        <f>VLOOKUP('DB_FG_243way_Regular Symbol'!$B36,'DB_FG_243way_RegularＸ_W()'!$H$3:$M$15,'DB_FG_243way_RegularＸ_W()'!K$2+1,FALSE)</f>
        <v>56</v>
      </c>
      <c r="G36" s="290">
        <f>VLOOKUP('DB_FG_243way_Regular Symbol'!$B36,'DB_FG_243way_RegularＸ_W()'!$H$3:$M$15,'DB_FG_243way_RegularＸ_W()'!L$2+1,FALSE)</f>
        <v>34</v>
      </c>
      <c r="H36" s="290">
        <f>VLOOKUP('DB_FG_243way_Regular Symbol'!$B36,'DB_FG_243way_RegularＸ_W()'!$H$3:$M$15,'DB_FG_243way_RegularＸ_W()'!M$2+1,FALSE)</f>
        <v>64</v>
      </c>
      <c r="L36" s="184">
        <v>33</v>
      </c>
      <c r="M36" s="307" t="str">
        <f t="shared" si="6"/>
        <v>NI</v>
      </c>
      <c r="N36" s="307" t="str">
        <f t="shared" si="7"/>
        <v>Q</v>
      </c>
      <c r="O36" s="307" t="str">
        <f t="shared" si="8"/>
        <v>TE</v>
      </c>
      <c r="P36" s="307" t="str">
        <f t="shared" si="9"/>
        <v>A</v>
      </c>
      <c r="Q36" s="307" t="str">
        <f t="shared" si="10"/>
        <v>M2</v>
      </c>
      <c r="R36" s="305"/>
      <c r="S36" s="101"/>
      <c r="T36" s="327">
        <f>IF('FG_243way_Regular Symbol'!X36="","",'FG_243way_Regular Symbol'!X36)</f>
        <v>11</v>
      </c>
      <c r="U36" s="327">
        <f>IF('FG_243way_Regular Symbol'!W36="","",'FG_243way_Regular Symbol'!W36)</f>
        <v>8</v>
      </c>
      <c r="V36" s="327">
        <f>IF('FG_243way_Regular Symbol'!V36="","",'FG_243way_Regular Symbol'!V36)</f>
        <v>10</v>
      </c>
      <c r="W36" s="327">
        <f>IF('FG_243way_Regular Symbol'!U36="","",'FG_243way_Regular Symbol'!U36)</f>
        <v>6</v>
      </c>
      <c r="X36" s="327">
        <f>IF('FG_243way_Regular Symbol'!T36="","",'FG_243way_Regular Symbol'!T36)</f>
        <v>2</v>
      </c>
      <c r="Y36" s="1"/>
      <c r="Z36" s="184"/>
      <c r="AA36" s="242" t="str">
        <f t="shared" si="18"/>
        <v>NI</v>
      </c>
      <c r="AB36" s="242" t="str">
        <f t="shared" ref="AB36:AB67" si="19">IF(U36="","",VLOOKUP(U36,$A$3:$C$15,3,FALSE))</f>
        <v>Q</v>
      </c>
      <c r="AC36" s="242" t="str">
        <f t="shared" ref="AC36:AC67" si="20">IF(V36="","",VLOOKUP(V36,$A$3:$C$15,3,FALSE))</f>
        <v>TE</v>
      </c>
      <c r="AD36" s="242" t="str">
        <f t="shared" ref="AD36:AD67" si="21">IF(W36="","",VLOOKUP(W36,$A$3:$C$15,3,FALSE))</f>
        <v>A</v>
      </c>
      <c r="AE36" s="242" t="str">
        <f t="shared" ref="AE36:AE67" si="22">IF(X36="","",VLOOKUP(X36,$A$3:$C$15,3,FALSE))</f>
        <v>M2</v>
      </c>
    </row>
    <row r="37" spans="2:31" ht="18">
      <c r="B37" s="185" t="s">
        <v>145</v>
      </c>
      <c r="C37" s="289"/>
      <c r="D37" s="290">
        <f>VLOOKUP('DB_FG_243way_Regular Symbol'!$B37,'DB_FG_243way_RegularＸ_W()'!$H$3:$M$15,'DB_FG_243way_RegularＸ_W()'!I$2+1,FALSE)</f>
        <v>36</v>
      </c>
      <c r="E37" s="290">
        <f>VLOOKUP('DB_FG_243way_Regular Symbol'!$B37,'DB_FG_243way_RegularＸ_W()'!$H$3:$M$15,'DB_FG_243way_RegularＸ_W()'!J$2+1,FALSE)</f>
        <v>22</v>
      </c>
      <c r="F37" s="290">
        <f>VLOOKUP('DB_FG_243way_Regular Symbol'!$B37,'DB_FG_243way_RegularＸ_W()'!$H$3:$M$15,'DB_FG_243way_RegularＸ_W()'!K$2+1,FALSE)</f>
        <v>47</v>
      </c>
      <c r="G37" s="290">
        <f>VLOOKUP('DB_FG_243way_Regular Symbol'!$B37,'DB_FG_243way_RegularＸ_W()'!$H$3:$M$15,'DB_FG_243way_RegularＸ_W()'!L$2+1,FALSE)</f>
        <v>33</v>
      </c>
      <c r="H37" s="290">
        <f>VLOOKUP('DB_FG_243way_Regular Symbol'!$B37,'DB_FG_243way_RegularＸ_W()'!$H$3:$M$15,'DB_FG_243way_RegularＸ_W()'!M$2+1,FALSE)</f>
        <v>49</v>
      </c>
      <c r="L37" s="184">
        <v>34</v>
      </c>
      <c r="M37" s="307" t="str">
        <f t="shared" si="6"/>
        <v>Q</v>
      </c>
      <c r="N37" s="307" t="str">
        <f t="shared" si="7"/>
        <v>J</v>
      </c>
      <c r="O37" s="307" t="str">
        <f t="shared" si="8"/>
        <v>NI</v>
      </c>
      <c r="P37" s="307" t="str">
        <f t="shared" si="9"/>
        <v>M3</v>
      </c>
      <c r="Q37" s="307" t="str">
        <f t="shared" si="10"/>
        <v>TE</v>
      </c>
      <c r="R37" s="305"/>
      <c r="S37" s="101"/>
      <c r="T37" s="327">
        <f>IF('FG_243way_Regular Symbol'!X37="","",'FG_243way_Regular Symbol'!X37)</f>
        <v>8</v>
      </c>
      <c r="U37" s="327">
        <f>IF('FG_243way_Regular Symbol'!W37="","",'FG_243way_Regular Symbol'!W37)</f>
        <v>9</v>
      </c>
      <c r="V37" s="327">
        <f>IF('FG_243way_Regular Symbol'!V37="","",'FG_243way_Regular Symbol'!V37)</f>
        <v>11</v>
      </c>
      <c r="W37" s="327">
        <f>IF('FG_243way_Regular Symbol'!U37="","",'FG_243way_Regular Symbol'!U37)</f>
        <v>3</v>
      </c>
      <c r="X37" s="327">
        <f>IF('FG_243way_Regular Symbol'!T37="","",'FG_243way_Regular Symbol'!T37)</f>
        <v>10</v>
      </c>
      <c r="Y37" s="1"/>
      <c r="Z37" s="184"/>
      <c r="AA37" s="242" t="str">
        <f t="shared" si="18"/>
        <v>Q</v>
      </c>
      <c r="AB37" s="242" t="str">
        <f t="shared" si="19"/>
        <v>J</v>
      </c>
      <c r="AC37" s="242" t="str">
        <f t="shared" si="20"/>
        <v>NI</v>
      </c>
      <c r="AD37" s="242" t="str">
        <f t="shared" si="21"/>
        <v>M3</v>
      </c>
      <c r="AE37" s="242" t="str">
        <f t="shared" si="22"/>
        <v>TE</v>
      </c>
    </row>
    <row r="38" spans="2:31" ht="18">
      <c r="B38" s="185" t="s">
        <v>140</v>
      </c>
      <c r="C38" s="289"/>
      <c r="D38" s="290">
        <f>VLOOKUP('DB_FG_243way_Regular Symbol'!$B38,'DB_FG_243way_RegularＸ_W()'!$H$3:$M$15,'DB_FG_243way_RegularＸ_W()'!I$2+1,FALSE)</f>
        <v>36</v>
      </c>
      <c r="E38" s="290">
        <f>VLOOKUP('DB_FG_243way_Regular Symbol'!$B38,'DB_FG_243way_RegularＸ_W()'!$H$3:$M$15,'DB_FG_243way_RegularＸ_W()'!J$2+1,FALSE)</f>
        <v>20</v>
      </c>
      <c r="F38" s="290">
        <f>VLOOKUP('DB_FG_243way_Regular Symbol'!$B38,'DB_FG_243way_RegularＸ_W()'!$H$3:$M$15,'DB_FG_243way_RegularＸ_W()'!K$2+1,FALSE)</f>
        <v>52</v>
      </c>
      <c r="G38" s="290">
        <f>VLOOKUP('DB_FG_243way_Regular Symbol'!$B38,'DB_FG_243way_RegularＸ_W()'!$H$3:$M$15,'DB_FG_243way_RegularＸ_W()'!L$2+1,FALSE)</f>
        <v>27</v>
      </c>
      <c r="H38" s="290">
        <f>VLOOKUP('DB_FG_243way_Regular Symbol'!$B38,'DB_FG_243way_RegularＸ_W()'!$H$3:$M$15,'DB_FG_243way_RegularＸ_W()'!M$2+1,FALSE)</f>
        <v>49</v>
      </c>
      <c r="L38" s="184">
        <v>35</v>
      </c>
      <c r="M38" s="307" t="str">
        <f t="shared" si="6"/>
        <v>TE</v>
      </c>
      <c r="N38" s="307" t="str">
        <f t="shared" si="7"/>
        <v/>
      </c>
      <c r="O38" s="307" t="str">
        <f t="shared" si="8"/>
        <v>Q</v>
      </c>
      <c r="P38" s="307" t="str">
        <f t="shared" si="9"/>
        <v>K</v>
      </c>
      <c r="Q38" s="307" t="str">
        <f t="shared" si="10"/>
        <v>NI</v>
      </c>
      <c r="R38" s="305"/>
      <c r="S38" s="101"/>
      <c r="T38" s="327">
        <f>IF('FG_243way_Regular Symbol'!X38="","",'FG_243way_Regular Symbol'!X38)</f>
        <v>10</v>
      </c>
      <c r="U38" s="327" t="str">
        <f>IF('FG_243way_Regular Symbol'!W38="","",'FG_243way_Regular Symbol'!W38)</f>
        <v/>
      </c>
      <c r="V38" s="327">
        <f>IF('FG_243way_Regular Symbol'!V38="","",'FG_243way_Regular Symbol'!V38)</f>
        <v>8</v>
      </c>
      <c r="W38" s="327">
        <f>IF('FG_243way_Regular Symbol'!U38="","",'FG_243way_Regular Symbol'!U38)</f>
        <v>7</v>
      </c>
      <c r="X38" s="327">
        <f>IF('FG_243way_Regular Symbol'!T38="","",'FG_243way_Regular Symbol'!T38)</f>
        <v>11</v>
      </c>
      <c r="Y38" s="1"/>
      <c r="Z38" s="184"/>
      <c r="AA38" s="242" t="str">
        <f t="shared" si="18"/>
        <v>TE</v>
      </c>
      <c r="AB38" s="242" t="str">
        <f t="shared" si="19"/>
        <v/>
      </c>
      <c r="AC38" s="242" t="str">
        <f t="shared" si="20"/>
        <v>Q</v>
      </c>
      <c r="AD38" s="242" t="str">
        <f t="shared" si="21"/>
        <v>K</v>
      </c>
      <c r="AE38" s="242" t="str">
        <f t="shared" si="22"/>
        <v>NI</v>
      </c>
    </row>
    <row r="39" spans="2:31" ht="18">
      <c r="B39" s="272" t="s">
        <v>62</v>
      </c>
      <c r="C39" s="289"/>
      <c r="D39" s="290">
        <f>VLOOKUP('DB_FG_243way_Regular Symbol'!$B39,'DB_FG_243way_RegularＸ_W()'!$H$3:$M$15,'DB_FG_243way_RegularＸ_W()'!I$2+1,FALSE)</f>
        <v>36</v>
      </c>
      <c r="E39" s="290">
        <f>VLOOKUP('DB_FG_243way_Regular Symbol'!$B39,'DB_FG_243way_RegularＸ_W()'!$H$3:$M$15,'DB_FG_243way_RegularＸ_W()'!J$2+1,FALSE)</f>
        <v>19</v>
      </c>
      <c r="F39" s="290">
        <f>VLOOKUP('DB_FG_243way_Regular Symbol'!$B39,'DB_FG_243way_RegularＸ_W()'!$H$3:$M$15,'DB_FG_243way_RegularＸ_W()'!K$2+1,FALSE)</f>
        <v>56</v>
      </c>
      <c r="G39" s="290">
        <f>VLOOKUP('DB_FG_243way_Regular Symbol'!$B39,'DB_FG_243way_RegularＸ_W()'!$H$3:$M$15,'DB_FG_243way_RegularＸ_W()'!L$2+1,FALSE)</f>
        <v>30</v>
      </c>
      <c r="H39" s="290">
        <f>VLOOKUP('DB_FG_243way_Regular Symbol'!$B39,'DB_FG_243way_RegularＸ_W()'!$H$3:$M$15,'DB_FG_243way_RegularＸ_W()'!M$2+1,FALSE)</f>
        <v>55</v>
      </c>
      <c r="I39" s="30"/>
      <c r="J39" s="30"/>
      <c r="L39" s="184">
        <v>36</v>
      </c>
      <c r="M39" s="307" t="str">
        <f t="shared" si="6"/>
        <v>M2</v>
      </c>
      <c r="N39" s="307" t="str">
        <f t="shared" si="7"/>
        <v/>
      </c>
      <c r="O39" s="307" t="str">
        <f t="shared" si="8"/>
        <v>M1</v>
      </c>
      <c r="P39" s="307" t="str">
        <f t="shared" si="9"/>
        <v>WW</v>
      </c>
      <c r="Q39" s="307" t="str">
        <f t="shared" si="10"/>
        <v>K</v>
      </c>
      <c r="R39" s="305"/>
      <c r="S39" s="101"/>
      <c r="T39" s="327">
        <f>IF('FG_243way_Regular Symbol'!X39="","",'FG_243way_Regular Symbol'!X39)</f>
        <v>2</v>
      </c>
      <c r="U39" s="327" t="str">
        <f>IF('FG_243way_Regular Symbol'!W39="","",'FG_243way_Regular Symbol'!W39)</f>
        <v/>
      </c>
      <c r="V39" s="327">
        <f>IF('FG_243way_Regular Symbol'!V39="","",'FG_243way_Regular Symbol'!V39)</f>
        <v>1</v>
      </c>
      <c r="W39" s="327">
        <f>IF('FG_243way_Regular Symbol'!U39="","",'FG_243way_Regular Symbol'!U39)</f>
        <v>13</v>
      </c>
      <c r="X39" s="327">
        <f>IF('FG_243way_Regular Symbol'!T39="","",'FG_243way_Regular Symbol'!T39)</f>
        <v>7</v>
      </c>
      <c r="Y39" s="1"/>
      <c r="Z39" s="184"/>
      <c r="AA39" s="242" t="str">
        <f t="shared" si="18"/>
        <v>M2</v>
      </c>
      <c r="AB39" s="242" t="str">
        <f t="shared" si="19"/>
        <v/>
      </c>
      <c r="AC39" s="242" t="str">
        <f t="shared" si="20"/>
        <v>M1</v>
      </c>
      <c r="AD39" s="242" t="str">
        <f t="shared" si="21"/>
        <v>WW</v>
      </c>
      <c r="AE39" s="242" t="str">
        <f t="shared" si="22"/>
        <v>K</v>
      </c>
    </row>
    <row r="40" spans="2:31" ht="18">
      <c r="B40" s="272" t="s">
        <v>181</v>
      </c>
      <c r="C40" s="291"/>
      <c r="D40" s="290">
        <f>VLOOKUP('DB_FG_243way_Regular Symbol'!$B40,'DB_FG_243way_RegularＸ_W()'!$H$3:$M$15,'DB_FG_243way_RegularＸ_W()'!I$2+1,FALSE)</f>
        <v>36</v>
      </c>
      <c r="E40" s="290">
        <f>VLOOKUP('DB_FG_243way_Regular Symbol'!$B40,'DB_FG_243way_RegularＸ_W()'!$H$3:$M$15,'DB_FG_243way_RegularＸ_W()'!J$2+1,FALSE)</f>
        <v>18</v>
      </c>
      <c r="F40" s="290">
        <f>VLOOKUP('DB_FG_243way_Regular Symbol'!$B40,'DB_FG_243way_RegularＸ_W()'!$H$3:$M$15,'DB_FG_243way_RegularＸ_W()'!K$2+1,FALSE)</f>
        <v>50</v>
      </c>
      <c r="G40" s="290">
        <f>VLOOKUP('DB_FG_243way_Regular Symbol'!$B40,'DB_FG_243way_RegularＸ_W()'!$H$3:$M$15,'DB_FG_243way_RegularＸ_W()'!L$2+1,FALSE)</f>
        <v>38</v>
      </c>
      <c r="H40" s="290">
        <f>VLOOKUP('DB_FG_243way_Regular Symbol'!$B40,'DB_FG_243way_RegularＸ_W()'!$H$3:$M$15,'DB_FG_243way_RegularＸ_W()'!M$2+1,FALSE)</f>
        <v>56</v>
      </c>
      <c r="I40" s="30"/>
      <c r="J40" s="30"/>
      <c r="L40" s="184">
        <v>37</v>
      </c>
      <c r="M40" s="307" t="str">
        <f t="shared" si="6"/>
        <v>J</v>
      </c>
      <c r="N40" s="307" t="str">
        <f t="shared" si="7"/>
        <v/>
      </c>
      <c r="O40" s="307" t="str">
        <f t="shared" si="8"/>
        <v>M2</v>
      </c>
      <c r="P40" s="307" t="str">
        <f t="shared" si="9"/>
        <v>Q</v>
      </c>
      <c r="Q40" s="307" t="str">
        <f t="shared" si="10"/>
        <v>M4</v>
      </c>
      <c r="R40" s="305"/>
      <c r="S40" s="101"/>
      <c r="T40" s="327">
        <f>IF('FG_243way_Regular Symbol'!X40="","",'FG_243way_Regular Symbol'!X40)</f>
        <v>9</v>
      </c>
      <c r="U40" s="327" t="str">
        <f>IF('FG_243way_Regular Symbol'!W40="","",'FG_243way_Regular Symbol'!W40)</f>
        <v/>
      </c>
      <c r="V40" s="327">
        <f>IF('FG_243way_Regular Symbol'!V40="","",'FG_243way_Regular Symbol'!V40)</f>
        <v>2</v>
      </c>
      <c r="W40" s="327">
        <f>IF('FG_243way_Regular Symbol'!U40="","",'FG_243way_Regular Symbol'!U40)</f>
        <v>8</v>
      </c>
      <c r="X40" s="327">
        <f>IF('FG_243way_Regular Symbol'!T40="","",'FG_243way_Regular Symbol'!T40)</f>
        <v>4</v>
      </c>
      <c r="Y40" s="1"/>
      <c r="Z40" s="184"/>
      <c r="AA40" s="242" t="str">
        <f t="shared" si="18"/>
        <v>J</v>
      </c>
      <c r="AB40" s="242" t="str">
        <f t="shared" si="19"/>
        <v/>
      </c>
      <c r="AC40" s="242" t="str">
        <f t="shared" si="20"/>
        <v>M2</v>
      </c>
      <c r="AD40" s="242" t="str">
        <f t="shared" si="21"/>
        <v>Q</v>
      </c>
      <c r="AE40" s="242" t="str">
        <f t="shared" si="22"/>
        <v>M4</v>
      </c>
    </row>
    <row r="41" spans="2:31" ht="18">
      <c r="B41" s="272" t="s">
        <v>182</v>
      </c>
      <c r="C41" s="291"/>
      <c r="D41" s="290">
        <f>VLOOKUP('DB_FG_243way_Regular Symbol'!$B41,'DB_FG_243way_RegularＸ_W()'!$H$3:$M$15,'DB_FG_243way_RegularＸ_W()'!I$2+1,FALSE)</f>
        <v>27</v>
      </c>
      <c r="E41" s="290">
        <f>VLOOKUP('DB_FG_243way_Regular Symbol'!$B41,'DB_FG_243way_RegularＸ_W()'!$H$3:$M$15,'DB_FG_243way_RegularＸ_W()'!J$2+1,FALSE)</f>
        <v>21</v>
      </c>
      <c r="F41" s="290">
        <f>VLOOKUP('DB_FG_243way_Regular Symbol'!$B41,'DB_FG_243way_RegularＸ_W()'!$H$3:$M$15,'DB_FG_243way_RegularＸ_W()'!K$2+1,FALSE)</f>
        <v>45</v>
      </c>
      <c r="G41" s="290">
        <f>VLOOKUP('DB_FG_243way_Regular Symbol'!$B41,'DB_FG_243way_RegularＸ_W()'!$H$3:$M$15,'DB_FG_243way_RegularＸ_W()'!L$2+1,FALSE)</f>
        <v>29</v>
      </c>
      <c r="H41" s="290">
        <f>VLOOKUP('DB_FG_243way_Regular Symbol'!$B41,'DB_FG_243way_RegularＸ_W()'!$H$3:$M$15,'DB_FG_243way_RegularＸ_W()'!M$2+1,FALSE)</f>
        <v>46</v>
      </c>
      <c r="L41" s="184">
        <v>38</v>
      </c>
      <c r="M41" s="307" t="str">
        <f t="shared" si="6"/>
        <v>NI</v>
      </c>
      <c r="N41" s="307" t="str">
        <f t="shared" si="7"/>
        <v/>
      </c>
      <c r="O41" s="307" t="str">
        <f t="shared" si="8"/>
        <v>M4</v>
      </c>
      <c r="P41" s="307" t="str">
        <f t="shared" si="9"/>
        <v>M1</v>
      </c>
      <c r="Q41" s="307" t="str">
        <f t="shared" si="10"/>
        <v>A</v>
      </c>
      <c r="R41" s="305"/>
      <c r="S41" s="101"/>
      <c r="T41" s="327">
        <f>IF('FG_243way_Regular Symbol'!X41="","",'FG_243way_Regular Symbol'!X41)</f>
        <v>11</v>
      </c>
      <c r="U41" s="327" t="str">
        <f>IF('FG_243way_Regular Symbol'!W41="","",'FG_243way_Regular Symbol'!W41)</f>
        <v/>
      </c>
      <c r="V41" s="327">
        <f>IF('FG_243way_Regular Symbol'!V41="","",'FG_243way_Regular Symbol'!V41)</f>
        <v>4</v>
      </c>
      <c r="W41" s="327">
        <f>IF('FG_243way_Regular Symbol'!U41="","",'FG_243way_Regular Symbol'!U41)</f>
        <v>1</v>
      </c>
      <c r="X41" s="327">
        <f>IF('FG_243way_Regular Symbol'!T41="","",'FG_243way_Regular Symbol'!T41)</f>
        <v>6</v>
      </c>
      <c r="Y41" s="1"/>
      <c r="Z41" s="184"/>
      <c r="AA41" s="242" t="str">
        <f t="shared" si="18"/>
        <v>NI</v>
      </c>
      <c r="AB41" s="242" t="str">
        <f t="shared" si="19"/>
        <v/>
      </c>
      <c r="AC41" s="242" t="str">
        <f t="shared" si="20"/>
        <v>M4</v>
      </c>
      <c r="AD41" s="242" t="str">
        <f t="shared" si="21"/>
        <v>M1</v>
      </c>
      <c r="AE41" s="242" t="str">
        <f t="shared" si="22"/>
        <v>A</v>
      </c>
    </row>
    <row r="42" spans="2:31" ht="18">
      <c r="B42" s="272" t="s">
        <v>183</v>
      </c>
      <c r="C42" s="291"/>
      <c r="D42" s="290">
        <f>VLOOKUP('DB_FG_243way_Regular Symbol'!$B42,'DB_FG_243way_RegularＸ_W()'!$H$3:$M$15,'DB_FG_243way_RegularＸ_W()'!I$2+1,FALSE)</f>
        <v>30</v>
      </c>
      <c r="E42" s="290">
        <f>VLOOKUP('DB_FG_243way_Regular Symbol'!$B42,'DB_FG_243way_RegularＸ_W()'!$H$3:$M$15,'DB_FG_243way_RegularＸ_W()'!J$2+1,FALSE)</f>
        <v>19</v>
      </c>
      <c r="F42" s="290">
        <f>VLOOKUP('DB_FG_243way_Regular Symbol'!$B42,'DB_FG_243way_RegularＸ_W()'!$H$3:$M$15,'DB_FG_243way_RegularＸ_W()'!K$2+1,FALSE)</f>
        <v>41</v>
      </c>
      <c r="G42" s="290">
        <f>VLOOKUP('DB_FG_243way_Regular Symbol'!$B42,'DB_FG_243way_RegularＸ_W()'!$H$3:$M$15,'DB_FG_243way_RegularＸ_W()'!L$2+1,FALSE)</f>
        <v>27</v>
      </c>
      <c r="H42" s="290">
        <f>VLOOKUP('DB_FG_243way_Regular Symbol'!$B42,'DB_FG_243way_RegularＸ_W()'!$H$3:$M$15,'DB_FG_243way_RegularＸ_W()'!M$2+1,FALSE)</f>
        <v>46</v>
      </c>
      <c r="L42" s="184">
        <v>39</v>
      </c>
      <c r="M42" s="307" t="str">
        <f t="shared" si="6"/>
        <v>Q</v>
      </c>
      <c r="N42" s="307" t="str">
        <f t="shared" si="7"/>
        <v/>
      </c>
      <c r="O42" s="307" t="str">
        <f t="shared" si="8"/>
        <v>NI</v>
      </c>
      <c r="P42" s="307" t="str">
        <f t="shared" si="9"/>
        <v>J</v>
      </c>
      <c r="Q42" s="307" t="str">
        <f t="shared" si="10"/>
        <v>NI</v>
      </c>
      <c r="R42" s="164"/>
      <c r="S42" s="184"/>
      <c r="T42" s="327">
        <f>IF('FG_243way_Regular Symbol'!X42="","",'FG_243way_Regular Symbol'!X42)</f>
        <v>8</v>
      </c>
      <c r="U42" s="327" t="str">
        <f>IF('FG_243way_Regular Symbol'!W42="","",'FG_243way_Regular Symbol'!W42)</f>
        <v/>
      </c>
      <c r="V42" s="327">
        <f>IF('FG_243way_Regular Symbol'!V42="","",'FG_243way_Regular Symbol'!V42)</f>
        <v>11</v>
      </c>
      <c r="W42" s="327">
        <f>IF('FG_243way_Regular Symbol'!U42="","",'FG_243way_Regular Symbol'!U42)</f>
        <v>9</v>
      </c>
      <c r="X42" s="327">
        <f>IF('FG_243way_Regular Symbol'!T42="","",'FG_243way_Regular Symbol'!T42)</f>
        <v>11</v>
      </c>
      <c r="Y42" s="1"/>
      <c r="Z42" s="184"/>
      <c r="AA42" s="242" t="str">
        <f t="shared" si="18"/>
        <v>Q</v>
      </c>
      <c r="AB42" s="242" t="str">
        <f t="shared" si="19"/>
        <v/>
      </c>
      <c r="AC42" s="242" t="str">
        <f t="shared" si="20"/>
        <v>NI</v>
      </c>
      <c r="AD42" s="242" t="str">
        <f t="shared" si="21"/>
        <v>J</v>
      </c>
      <c r="AE42" s="242" t="str">
        <f t="shared" si="22"/>
        <v>NI</v>
      </c>
    </row>
    <row r="43" spans="2:31" ht="18">
      <c r="B43" s="272" t="s">
        <v>179</v>
      </c>
      <c r="C43" s="291"/>
      <c r="D43" s="290">
        <f>VLOOKUP('DB_FG_243way_Regular Symbol'!$B43,'DB_FG_243way_RegularＸ_W()'!$H$3:$M$15,'DB_FG_243way_RegularＸ_W()'!I$2+1,FALSE)</f>
        <v>15</v>
      </c>
      <c r="E43" s="290">
        <f>VLOOKUP('DB_FG_243way_Regular Symbol'!$B43,'DB_FG_243way_RegularＸ_W()'!$H$3:$M$15,'DB_FG_243way_RegularＸ_W()'!J$2+1,FALSE)</f>
        <v>17</v>
      </c>
      <c r="F43" s="290">
        <f>VLOOKUP('DB_FG_243way_Regular Symbol'!$B43,'DB_FG_243way_RegularＸ_W()'!$H$3:$M$15,'DB_FG_243way_RegularＸ_W()'!K$2+1,FALSE)</f>
        <v>33</v>
      </c>
      <c r="G43" s="290">
        <f>VLOOKUP('DB_FG_243way_Regular Symbol'!$B43,'DB_FG_243way_RegularＸ_W()'!$H$3:$M$15,'DB_FG_243way_RegularＸ_W()'!L$2+1,FALSE)</f>
        <v>30</v>
      </c>
      <c r="H43" s="290">
        <f>VLOOKUP('DB_FG_243way_Regular Symbol'!$B43,'DB_FG_243way_RegularＸ_W()'!$H$3:$M$15,'DB_FG_243way_RegularＸ_W()'!M$2+1,FALSE)</f>
        <v>47</v>
      </c>
      <c r="L43" s="184">
        <v>40</v>
      </c>
      <c r="M43" s="307" t="str">
        <f t="shared" si="6"/>
        <v>TE</v>
      </c>
      <c r="N43" s="307" t="str">
        <f t="shared" si="7"/>
        <v/>
      </c>
      <c r="O43" s="307" t="str">
        <f t="shared" si="8"/>
        <v>TE</v>
      </c>
      <c r="P43" s="307" t="str">
        <f t="shared" si="9"/>
        <v>TE</v>
      </c>
      <c r="Q43" s="307" t="str">
        <f t="shared" si="10"/>
        <v>Q</v>
      </c>
      <c r="R43" s="164"/>
      <c r="S43" s="184"/>
      <c r="T43" s="327">
        <f>IF('FG_243way_Regular Symbol'!X43="","",'FG_243way_Regular Symbol'!X43)</f>
        <v>10</v>
      </c>
      <c r="U43" s="327" t="str">
        <f>IF('FG_243way_Regular Symbol'!W43="","",'FG_243way_Regular Symbol'!W43)</f>
        <v/>
      </c>
      <c r="V43" s="327">
        <f>IF('FG_243way_Regular Symbol'!V43="","",'FG_243way_Regular Symbol'!V43)</f>
        <v>10</v>
      </c>
      <c r="W43" s="327">
        <f>IF('FG_243way_Regular Symbol'!U43="","",'FG_243way_Regular Symbol'!U43)</f>
        <v>10</v>
      </c>
      <c r="X43" s="327">
        <f>IF('FG_243way_Regular Symbol'!T43="","",'FG_243way_Regular Symbol'!T43)</f>
        <v>8</v>
      </c>
      <c r="Y43" s="1"/>
      <c r="Z43" s="184"/>
      <c r="AA43" s="242" t="str">
        <f t="shared" si="18"/>
        <v>TE</v>
      </c>
      <c r="AB43" s="242" t="str">
        <f t="shared" si="19"/>
        <v/>
      </c>
      <c r="AC43" s="242" t="str">
        <f t="shared" si="20"/>
        <v>TE</v>
      </c>
      <c r="AD43" s="242" t="str">
        <f t="shared" si="21"/>
        <v>TE</v>
      </c>
      <c r="AE43" s="242" t="str">
        <f t="shared" si="22"/>
        <v>Q</v>
      </c>
    </row>
    <row r="44" spans="2:31" ht="18">
      <c r="B44" s="102" t="s">
        <v>180</v>
      </c>
      <c r="C44" s="291"/>
      <c r="D44" s="290">
        <f>VLOOKUP('DB_FG_243way_Regular Symbol'!$B44,'DB_FG_243way_RegularＸ_W()'!$H$3:$M$15,'DB_FG_243way_RegularＸ_W()'!I$2+1,FALSE)</f>
        <v>15</v>
      </c>
      <c r="E44" s="290">
        <f>VLOOKUP('DB_FG_243way_Regular Symbol'!$B44,'DB_FG_243way_RegularＸ_W()'!$H$3:$M$15,'DB_FG_243way_RegularＸ_W()'!J$2+1,FALSE)</f>
        <v>14</v>
      </c>
      <c r="F44" s="290">
        <f>VLOOKUP('DB_FG_243way_Regular Symbol'!$B44,'DB_FG_243way_RegularＸ_W()'!$H$3:$M$15,'DB_FG_243way_RegularＸ_W()'!K$2+1,FALSE)</f>
        <v>35</v>
      </c>
      <c r="G44" s="290">
        <f>VLOOKUP('DB_FG_243way_Regular Symbol'!$B44,'DB_FG_243way_RegularＸ_W()'!$H$3:$M$15,'DB_FG_243way_RegularＸ_W()'!L$2+1,FALSE)</f>
        <v>30</v>
      </c>
      <c r="H44" s="290">
        <f>VLOOKUP('DB_FG_243way_Regular Symbol'!$B44,'DB_FG_243way_RegularＸ_W()'!$H$3:$M$15,'DB_FG_243way_RegularＸ_W()'!M$2+1,FALSE)</f>
        <v>46</v>
      </c>
      <c r="I44" s="30"/>
      <c r="J44" s="30"/>
      <c r="L44" s="184">
        <v>41</v>
      </c>
      <c r="M44" s="307" t="str">
        <f t="shared" si="6"/>
        <v>NI</v>
      </c>
      <c r="N44" s="307" t="str">
        <f t="shared" si="7"/>
        <v/>
      </c>
      <c r="O44" s="307" t="str">
        <f t="shared" si="8"/>
        <v>J</v>
      </c>
      <c r="P44" s="307" t="str">
        <f t="shared" si="9"/>
        <v>NI</v>
      </c>
      <c r="Q44" s="307" t="str">
        <f t="shared" si="10"/>
        <v>A</v>
      </c>
      <c r="R44" s="164"/>
      <c r="S44" s="184"/>
      <c r="T44" s="327">
        <f>IF('FG_243way_Regular Symbol'!X44="","",'FG_243way_Regular Symbol'!X44)</f>
        <v>11</v>
      </c>
      <c r="U44" s="327" t="str">
        <f>IF('FG_243way_Regular Symbol'!W44="","",'FG_243way_Regular Symbol'!W44)</f>
        <v/>
      </c>
      <c r="V44" s="327">
        <f>IF('FG_243way_Regular Symbol'!V44="","",'FG_243way_Regular Symbol'!V44)</f>
        <v>9</v>
      </c>
      <c r="W44" s="327">
        <f>IF('FG_243way_Regular Symbol'!U44="","",'FG_243way_Regular Symbol'!U44)</f>
        <v>11</v>
      </c>
      <c r="X44" s="327">
        <f>IF('FG_243way_Regular Symbol'!T44="","",'FG_243way_Regular Symbol'!T44)</f>
        <v>6</v>
      </c>
      <c r="Y44" s="1"/>
      <c r="Z44" s="184"/>
      <c r="AA44" s="242" t="str">
        <f t="shared" si="18"/>
        <v>NI</v>
      </c>
      <c r="AB44" s="242" t="str">
        <f t="shared" si="19"/>
        <v/>
      </c>
      <c r="AC44" s="242" t="str">
        <f t="shared" si="20"/>
        <v>J</v>
      </c>
      <c r="AD44" s="242" t="str">
        <f t="shared" si="21"/>
        <v>NI</v>
      </c>
      <c r="AE44" s="242" t="str">
        <f t="shared" si="22"/>
        <v>A</v>
      </c>
    </row>
    <row r="45" spans="2:31" ht="18">
      <c r="I45" s="30"/>
      <c r="J45" s="30"/>
      <c r="L45" s="184">
        <v>42</v>
      </c>
      <c r="M45" s="307" t="str">
        <f t="shared" si="6"/>
        <v/>
      </c>
      <c r="N45" s="307" t="str">
        <f t="shared" si="7"/>
        <v/>
      </c>
      <c r="O45" s="307" t="str">
        <f t="shared" si="8"/>
        <v>M1</v>
      </c>
      <c r="P45" s="307" t="str">
        <f t="shared" si="9"/>
        <v>M5</v>
      </c>
      <c r="Q45" s="307" t="str">
        <f t="shared" si="10"/>
        <v>NI</v>
      </c>
      <c r="R45" s="164"/>
      <c r="S45" s="184"/>
      <c r="T45" s="327" t="str">
        <f>IF('FG_243way_Regular Symbol'!X45="","",'FG_243way_Regular Symbol'!X45)</f>
        <v/>
      </c>
      <c r="U45" s="327" t="str">
        <f>IF('FG_243way_Regular Symbol'!W45="","",'FG_243way_Regular Symbol'!W45)</f>
        <v/>
      </c>
      <c r="V45" s="327">
        <f>IF('FG_243way_Regular Symbol'!V45="","",'FG_243way_Regular Symbol'!V45)</f>
        <v>1</v>
      </c>
      <c r="W45" s="327">
        <f>IF('FG_243way_Regular Symbol'!U45="","",'FG_243way_Regular Symbol'!U45)</f>
        <v>5</v>
      </c>
      <c r="X45" s="327">
        <f>IF('FG_243way_Regular Symbol'!T45="","",'FG_243way_Regular Symbol'!T45)</f>
        <v>11</v>
      </c>
      <c r="Y45" s="1"/>
      <c r="Z45" s="184"/>
      <c r="AA45" s="242" t="str">
        <f t="shared" si="18"/>
        <v/>
      </c>
      <c r="AB45" s="242" t="str">
        <f t="shared" si="19"/>
        <v/>
      </c>
      <c r="AC45" s="242" t="str">
        <f t="shared" si="20"/>
        <v>M1</v>
      </c>
      <c r="AD45" s="242" t="str">
        <f t="shared" si="21"/>
        <v>M5</v>
      </c>
      <c r="AE45" s="242" t="str">
        <f t="shared" si="22"/>
        <v>NI</v>
      </c>
    </row>
    <row r="46" spans="2:31" ht="18">
      <c r="I46" s="30"/>
      <c r="J46" s="30"/>
      <c r="L46" s="184">
        <v>43</v>
      </c>
      <c r="M46" s="307" t="str">
        <f t="shared" si="6"/>
        <v/>
      </c>
      <c r="N46" s="307" t="str">
        <f t="shared" si="7"/>
        <v/>
      </c>
      <c r="O46" s="307" t="str">
        <f t="shared" si="8"/>
        <v>M2</v>
      </c>
      <c r="P46" s="307" t="str">
        <f t="shared" si="9"/>
        <v>M2</v>
      </c>
      <c r="Q46" s="307" t="str">
        <f t="shared" si="10"/>
        <v>Q</v>
      </c>
      <c r="R46" s="30"/>
      <c r="S46" s="184"/>
      <c r="T46" s="327" t="str">
        <f>IF('FG_243way_Regular Symbol'!X46="","",'FG_243way_Regular Symbol'!X46)</f>
        <v/>
      </c>
      <c r="U46" s="327" t="str">
        <f>IF('FG_243way_Regular Symbol'!W46="","",'FG_243way_Regular Symbol'!W46)</f>
        <v/>
      </c>
      <c r="V46" s="327">
        <f>IF('FG_243way_Regular Symbol'!V46="","",'FG_243way_Regular Symbol'!V46)</f>
        <v>2</v>
      </c>
      <c r="W46" s="327">
        <f>IF('FG_243way_Regular Symbol'!U46="","",'FG_243way_Regular Symbol'!U46)</f>
        <v>2</v>
      </c>
      <c r="X46" s="327">
        <f>IF('FG_243way_Regular Symbol'!T46="","",'FG_243way_Regular Symbol'!T46)</f>
        <v>8</v>
      </c>
      <c r="Y46" s="1"/>
      <c r="Z46" s="184"/>
      <c r="AA46" s="242" t="str">
        <f t="shared" si="18"/>
        <v/>
      </c>
      <c r="AB46" s="242" t="str">
        <f t="shared" si="19"/>
        <v/>
      </c>
      <c r="AC46" s="242" t="str">
        <f t="shared" si="20"/>
        <v>M2</v>
      </c>
      <c r="AD46" s="242" t="str">
        <f t="shared" si="21"/>
        <v>M2</v>
      </c>
      <c r="AE46" s="242" t="str">
        <f t="shared" si="22"/>
        <v>Q</v>
      </c>
    </row>
    <row r="47" spans="2:31" ht="18">
      <c r="I47" s="30"/>
      <c r="J47" s="30"/>
      <c r="L47" s="184">
        <v>44</v>
      </c>
      <c r="M47" s="307" t="str">
        <f t="shared" si="6"/>
        <v/>
      </c>
      <c r="N47" s="307" t="str">
        <f t="shared" si="7"/>
        <v/>
      </c>
      <c r="O47" s="307" t="str">
        <f t="shared" si="8"/>
        <v>M4</v>
      </c>
      <c r="P47" s="307" t="str">
        <f t="shared" si="9"/>
        <v>M1</v>
      </c>
      <c r="Q47" s="307" t="str">
        <f t="shared" si="10"/>
        <v>M4</v>
      </c>
      <c r="R47" s="30"/>
      <c r="S47" s="184"/>
      <c r="T47" s="327" t="str">
        <f>IF('FG_243way_Regular Symbol'!X47="","",'FG_243way_Regular Symbol'!X47)</f>
        <v/>
      </c>
      <c r="U47" s="327" t="str">
        <f>IF('FG_243way_Regular Symbol'!W47="","",'FG_243way_Regular Symbol'!W47)</f>
        <v/>
      </c>
      <c r="V47" s="327">
        <f>IF('FG_243way_Regular Symbol'!V47="","",'FG_243way_Regular Symbol'!V47)</f>
        <v>4</v>
      </c>
      <c r="W47" s="327">
        <f>IF('FG_243way_Regular Symbol'!U47="","",'FG_243way_Regular Symbol'!U47)</f>
        <v>1</v>
      </c>
      <c r="X47" s="327">
        <f>IF('FG_243way_Regular Symbol'!T47="","",'FG_243way_Regular Symbol'!T47)</f>
        <v>4</v>
      </c>
      <c r="Y47" s="1"/>
      <c r="Z47" s="184"/>
      <c r="AA47" s="242" t="str">
        <f t="shared" si="18"/>
        <v/>
      </c>
      <c r="AB47" s="242" t="str">
        <f t="shared" si="19"/>
        <v/>
      </c>
      <c r="AC47" s="242" t="str">
        <f t="shared" si="20"/>
        <v>M4</v>
      </c>
      <c r="AD47" s="242" t="str">
        <f t="shared" si="21"/>
        <v>M1</v>
      </c>
      <c r="AE47" s="242" t="str">
        <f t="shared" si="22"/>
        <v>M4</v>
      </c>
    </row>
    <row r="48" spans="2:31" ht="18">
      <c r="I48" s="30"/>
      <c r="J48" s="30"/>
      <c r="L48" s="184">
        <v>45</v>
      </c>
      <c r="M48" s="307" t="str">
        <f t="shared" si="6"/>
        <v/>
      </c>
      <c r="N48" s="307" t="str">
        <f t="shared" si="7"/>
        <v/>
      </c>
      <c r="O48" s="307" t="str">
        <f t="shared" si="8"/>
        <v>NI</v>
      </c>
      <c r="P48" s="307" t="str">
        <f t="shared" si="9"/>
        <v/>
      </c>
      <c r="Q48" s="307" t="str">
        <f t="shared" si="10"/>
        <v>M5</v>
      </c>
      <c r="R48" s="30"/>
      <c r="S48" s="184"/>
      <c r="T48" s="327" t="str">
        <f>IF('FG_243way_Regular Symbol'!X48="","",'FG_243way_Regular Symbol'!X48)</f>
        <v/>
      </c>
      <c r="U48" s="327" t="str">
        <f>IF('FG_243way_Regular Symbol'!W48="","",'FG_243way_Regular Symbol'!W48)</f>
        <v/>
      </c>
      <c r="V48" s="327">
        <f>IF('FG_243way_Regular Symbol'!V48="","",'FG_243way_Regular Symbol'!V48)</f>
        <v>11</v>
      </c>
      <c r="W48" s="327" t="str">
        <f>IF('FG_243way_Regular Symbol'!U48="","",'FG_243way_Regular Symbol'!U48)</f>
        <v/>
      </c>
      <c r="X48" s="327">
        <f>IF('FG_243way_Regular Symbol'!T48="","",'FG_243way_Regular Symbol'!T48)</f>
        <v>5</v>
      </c>
      <c r="Y48" s="1"/>
      <c r="Z48" s="184"/>
      <c r="AA48" s="242" t="str">
        <f t="shared" si="18"/>
        <v/>
      </c>
      <c r="AB48" s="242" t="str">
        <f t="shared" si="19"/>
        <v/>
      </c>
      <c r="AC48" s="242" t="str">
        <f t="shared" si="20"/>
        <v>NI</v>
      </c>
      <c r="AD48" s="242" t="str">
        <f t="shared" si="21"/>
        <v/>
      </c>
      <c r="AE48" s="242" t="str">
        <f t="shared" si="22"/>
        <v>M5</v>
      </c>
    </row>
    <row r="49" spans="9:33" ht="18">
      <c r="I49" s="30"/>
      <c r="J49" s="30"/>
      <c r="L49" s="184">
        <v>46</v>
      </c>
      <c r="M49" s="307" t="str">
        <f t="shared" si="6"/>
        <v/>
      </c>
      <c r="N49" s="307" t="str">
        <f t="shared" si="7"/>
        <v/>
      </c>
      <c r="O49" s="307" t="str">
        <f t="shared" si="8"/>
        <v>TE</v>
      </c>
      <c r="P49" s="307" t="str">
        <f t="shared" si="9"/>
        <v/>
      </c>
      <c r="Q49" s="307" t="str">
        <f t="shared" si="10"/>
        <v>J</v>
      </c>
      <c r="S49" s="184"/>
      <c r="T49" s="327" t="str">
        <f>IF('FG_243way_Regular Symbol'!X49="","",'FG_243way_Regular Symbol'!X49)</f>
        <v/>
      </c>
      <c r="U49" s="327" t="str">
        <f>IF('FG_243way_Regular Symbol'!W49="","",'FG_243way_Regular Symbol'!W49)</f>
        <v/>
      </c>
      <c r="V49" s="327">
        <f>IF('FG_243way_Regular Symbol'!V49="","",'FG_243way_Regular Symbol'!V49)</f>
        <v>10</v>
      </c>
      <c r="W49" s="327" t="str">
        <f>IF('FG_243way_Regular Symbol'!U49="","",'FG_243way_Regular Symbol'!U49)</f>
        <v/>
      </c>
      <c r="X49" s="327">
        <f>IF('FG_243way_Regular Symbol'!T49="","",'FG_243way_Regular Symbol'!T49)</f>
        <v>9</v>
      </c>
      <c r="Z49" s="184"/>
      <c r="AA49" s="242" t="str">
        <f t="shared" si="18"/>
        <v/>
      </c>
      <c r="AB49" s="242" t="str">
        <f t="shared" si="19"/>
        <v/>
      </c>
      <c r="AC49" s="242" t="str">
        <f t="shared" si="20"/>
        <v>TE</v>
      </c>
      <c r="AD49" s="242" t="str">
        <f t="shared" si="21"/>
        <v/>
      </c>
      <c r="AE49" s="242" t="str">
        <f t="shared" si="22"/>
        <v>J</v>
      </c>
    </row>
    <row r="50" spans="9:33" ht="18">
      <c r="I50" s="30"/>
      <c r="J50" s="30"/>
      <c r="L50" s="184">
        <v>47</v>
      </c>
      <c r="M50" s="307" t="str">
        <f t="shared" si="6"/>
        <v/>
      </c>
      <c r="N50" s="307" t="str">
        <f t="shared" si="7"/>
        <v/>
      </c>
      <c r="O50" s="307" t="str">
        <f t="shared" si="8"/>
        <v>J</v>
      </c>
      <c r="P50" s="307" t="str">
        <f t="shared" si="9"/>
        <v/>
      </c>
      <c r="Q50" s="307" t="str">
        <f t="shared" si="10"/>
        <v>NI</v>
      </c>
      <c r="S50" s="184"/>
      <c r="T50" s="327" t="str">
        <f>IF('FG_243way_Regular Symbol'!X50="","",'FG_243way_Regular Symbol'!X50)</f>
        <v/>
      </c>
      <c r="U50" s="327" t="str">
        <f>IF('FG_243way_Regular Symbol'!W50="","",'FG_243way_Regular Symbol'!W50)</f>
        <v/>
      </c>
      <c r="V50" s="327">
        <f>IF('FG_243way_Regular Symbol'!V50="","",'FG_243way_Regular Symbol'!V50)</f>
        <v>9</v>
      </c>
      <c r="W50" s="327" t="str">
        <f>IF('FG_243way_Regular Symbol'!U50="","",'FG_243way_Regular Symbol'!U50)</f>
        <v/>
      </c>
      <c r="X50" s="327">
        <f>IF('FG_243way_Regular Symbol'!T50="","",'FG_243way_Regular Symbol'!T50)</f>
        <v>11</v>
      </c>
      <c r="Z50" s="184"/>
      <c r="AA50" s="242" t="str">
        <f t="shared" si="18"/>
        <v/>
      </c>
      <c r="AB50" s="242" t="str">
        <f t="shared" si="19"/>
        <v/>
      </c>
      <c r="AC50" s="242" t="str">
        <f t="shared" si="20"/>
        <v>J</v>
      </c>
      <c r="AD50" s="242" t="str">
        <f t="shared" si="21"/>
        <v/>
      </c>
      <c r="AE50" s="242" t="str">
        <f t="shared" si="22"/>
        <v>NI</v>
      </c>
    </row>
    <row r="51" spans="9:33" ht="18">
      <c r="I51" s="30"/>
      <c r="J51" s="30"/>
      <c r="L51" s="184">
        <v>48</v>
      </c>
      <c r="M51" s="307" t="str">
        <f t="shared" si="6"/>
        <v/>
      </c>
      <c r="N51" s="307" t="str">
        <f t="shared" si="7"/>
        <v/>
      </c>
      <c r="O51" s="307" t="str">
        <f t="shared" si="8"/>
        <v>TE</v>
      </c>
      <c r="P51" s="307" t="str">
        <f t="shared" si="9"/>
        <v/>
      </c>
      <c r="Q51" s="307" t="str">
        <f t="shared" si="10"/>
        <v>TE</v>
      </c>
      <c r="S51" s="184"/>
      <c r="T51" s="327" t="str">
        <f>IF('FG_243way_Regular Symbol'!X51="","",'FG_243way_Regular Symbol'!X51)</f>
        <v/>
      </c>
      <c r="U51" s="327" t="str">
        <f>IF('FG_243way_Regular Symbol'!W51="","",'FG_243way_Regular Symbol'!W51)</f>
        <v/>
      </c>
      <c r="V51" s="327">
        <f>IF('FG_243way_Regular Symbol'!V51="","",'FG_243way_Regular Symbol'!V51)</f>
        <v>10</v>
      </c>
      <c r="W51" s="327" t="str">
        <f>IF('FG_243way_Regular Symbol'!U51="","",'FG_243way_Regular Symbol'!U51)</f>
        <v/>
      </c>
      <c r="X51" s="327">
        <f>IF('FG_243way_Regular Symbol'!T51="","",'FG_243way_Regular Symbol'!T51)</f>
        <v>10</v>
      </c>
      <c r="Z51" s="184"/>
      <c r="AA51" s="242" t="str">
        <f t="shared" si="18"/>
        <v/>
      </c>
      <c r="AB51" s="242" t="str">
        <f t="shared" si="19"/>
        <v/>
      </c>
      <c r="AC51" s="242" t="str">
        <f t="shared" si="20"/>
        <v>TE</v>
      </c>
      <c r="AD51" s="242" t="str">
        <f t="shared" si="21"/>
        <v/>
      </c>
      <c r="AE51" s="242" t="str">
        <f t="shared" si="22"/>
        <v>TE</v>
      </c>
    </row>
    <row r="52" spans="9:33" ht="18">
      <c r="I52" s="30"/>
      <c r="J52" s="30"/>
      <c r="L52" s="184">
        <v>49</v>
      </c>
      <c r="M52" s="307" t="str">
        <f t="shared" si="6"/>
        <v/>
      </c>
      <c r="N52" s="307" t="str">
        <f t="shared" si="7"/>
        <v/>
      </c>
      <c r="O52" s="307" t="str">
        <f t="shared" si="8"/>
        <v>M1</v>
      </c>
      <c r="P52" s="307" t="str">
        <f t="shared" si="9"/>
        <v/>
      </c>
      <c r="Q52" s="307" t="str">
        <f t="shared" si="10"/>
        <v>J</v>
      </c>
      <c r="S52" s="184"/>
      <c r="T52" s="327" t="str">
        <f>IF('FG_243way_Regular Symbol'!X52="","",'FG_243way_Regular Symbol'!X52)</f>
        <v/>
      </c>
      <c r="U52" s="327" t="str">
        <f>IF('FG_243way_Regular Symbol'!W52="","",'FG_243way_Regular Symbol'!W52)</f>
        <v/>
      </c>
      <c r="V52" s="327">
        <f>IF('FG_243way_Regular Symbol'!V52="","",'FG_243way_Regular Symbol'!V52)</f>
        <v>1</v>
      </c>
      <c r="W52" s="327" t="str">
        <f>IF('FG_243way_Regular Symbol'!U52="","",'FG_243way_Regular Symbol'!U52)</f>
        <v/>
      </c>
      <c r="X52" s="327">
        <f>IF('FG_243way_Regular Symbol'!T52="","",'FG_243way_Regular Symbol'!T52)</f>
        <v>9</v>
      </c>
      <c r="Z52" s="184"/>
      <c r="AA52" s="242" t="str">
        <f t="shared" si="18"/>
        <v/>
      </c>
      <c r="AB52" s="242" t="str">
        <f t="shared" si="19"/>
        <v/>
      </c>
      <c r="AC52" s="242" t="str">
        <f t="shared" si="20"/>
        <v>M1</v>
      </c>
      <c r="AD52" s="242" t="str">
        <f t="shared" si="21"/>
        <v/>
      </c>
      <c r="AE52" s="242" t="str">
        <f t="shared" si="22"/>
        <v>J</v>
      </c>
    </row>
    <row r="53" spans="9:33" ht="18">
      <c r="I53" s="30"/>
      <c r="J53" s="30"/>
      <c r="L53" s="184">
        <v>50</v>
      </c>
      <c r="M53" s="307" t="str">
        <f t="shared" si="6"/>
        <v/>
      </c>
      <c r="N53" s="307" t="str">
        <f t="shared" si="7"/>
        <v/>
      </c>
      <c r="O53" s="307" t="str">
        <f t="shared" si="8"/>
        <v>M2</v>
      </c>
      <c r="P53" s="307" t="str">
        <f t="shared" si="9"/>
        <v/>
      </c>
      <c r="Q53" s="307" t="str">
        <f t="shared" si="10"/>
        <v>K</v>
      </c>
      <c r="S53" s="184"/>
      <c r="T53" s="327" t="str">
        <f>IF('FG_243way_Regular Symbol'!X53="","",'FG_243way_Regular Symbol'!X53)</f>
        <v/>
      </c>
      <c r="U53" s="327" t="str">
        <f>IF('FG_243way_Regular Symbol'!W53="","",'FG_243way_Regular Symbol'!W53)</f>
        <v/>
      </c>
      <c r="V53" s="327">
        <f>IF('FG_243way_Regular Symbol'!V53="","",'FG_243way_Regular Symbol'!V53)</f>
        <v>2</v>
      </c>
      <c r="W53" s="327" t="str">
        <f>IF('FG_243way_Regular Symbol'!U53="","",'FG_243way_Regular Symbol'!U53)</f>
        <v/>
      </c>
      <c r="X53" s="327">
        <f>IF('FG_243way_Regular Symbol'!T53="","",'FG_243way_Regular Symbol'!T53)</f>
        <v>7</v>
      </c>
      <c r="Z53" s="184"/>
      <c r="AA53" s="242" t="str">
        <f t="shared" si="18"/>
        <v/>
      </c>
      <c r="AB53" s="242" t="str">
        <f t="shared" si="19"/>
        <v/>
      </c>
      <c r="AC53" s="242" t="str">
        <f t="shared" si="20"/>
        <v>M2</v>
      </c>
      <c r="AD53" s="242" t="str">
        <f t="shared" si="21"/>
        <v/>
      </c>
      <c r="AE53" s="242" t="str">
        <f t="shared" si="22"/>
        <v>K</v>
      </c>
    </row>
    <row r="54" spans="9:33" ht="18">
      <c r="L54" s="184">
        <v>51</v>
      </c>
      <c r="M54" s="307" t="str">
        <f t="shared" si="6"/>
        <v/>
      </c>
      <c r="N54" s="307" t="str">
        <f t="shared" si="7"/>
        <v/>
      </c>
      <c r="O54" s="307" t="str">
        <f t="shared" si="8"/>
        <v>M4</v>
      </c>
      <c r="P54" s="307" t="str">
        <f t="shared" si="9"/>
        <v/>
      </c>
      <c r="Q54" s="307" t="str">
        <f t="shared" si="10"/>
        <v>TE</v>
      </c>
      <c r="S54" s="184"/>
      <c r="T54" s="327" t="str">
        <f>IF('FG_243way_Regular Symbol'!X54="","",'FG_243way_Regular Symbol'!X54)</f>
        <v/>
      </c>
      <c r="U54" s="327" t="str">
        <f>IF('FG_243way_Regular Symbol'!W54="","",'FG_243way_Regular Symbol'!W54)</f>
        <v/>
      </c>
      <c r="V54" s="327">
        <f>IF('FG_243way_Regular Symbol'!V54="","",'FG_243way_Regular Symbol'!V54)</f>
        <v>4</v>
      </c>
      <c r="W54" s="327" t="str">
        <f>IF('FG_243way_Regular Symbol'!U54="","",'FG_243way_Regular Symbol'!U54)</f>
        <v/>
      </c>
      <c r="X54" s="327">
        <f>IF('FG_243way_Regular Symbol'!T54="","",'FG_243way_Regular Symbol'!T54)</f>
        <v>10</v>
      </c>
      <c r="Z54" s="184"/>
      <c r="AA54" s="242" t="str">
        <f t="shared" si="18"/>
        <v/>
      </c>
      <c r="AB54" s="242" t="str">
        <f t="shared" si="19"/>
        <v/>
      </c>
      <c r="AC54" s="242" t="str">
        <f t="shared" si="20"/>
        <v>M4</v>
      </c>
      <c r="AD54" s="242" t="str">
        <f t="shared" si="21"/>
        <v/>
      </c>
      <c r="AE54" s="242" t="str">
        <f t="shared" si="22"/>
        <v>TE</v>
      </c>
      <c r="AF54" s="106"/>
      <c r="AG54" s="106"/>
    </row>
    <row r="55" spans="9:33" ht="18">
      <c r="L55" s="184">
        <v>52</v>
      </c>
      <c r="M55" s="307" t="str">
        <f t="shared" si="6"/>
        <v/>
      </c>
      <c r="N55" s="307" t="str">
        <f t="shared" si="7"/>
        <v/>
      </c>
      <c r="O55" s="307" t="str">
        <f t="shared" si="8"/>
        <v>M5</v>
      </c>
      <c r="P55" s="307" t="str">
        <f t="shared" si="9"/>
        <v/>
      </c>
      <c r="Q55" s="307" t="str">
        <f t="shared" si="10"/>
        <v>M4</v>
      </c>
      <c r="S55" s="184"/>
      <c r="T55" s="327" t="str">
        <f>IF('FG_243way_Regular Symbol'!X55="","",'FG_243way_Regular Symbol'!X55)</f>
        <v/>
      </c>
      <c r="U55" s="327" t="str">
        <f>IF('FG_243way_Regular Symbol'!W55="","",'FG_243way_Regular Symbol'!W55)</f>
        <v/>
      </c>
      <c r="V55" s="327">
        <f>IF('FG_243way_Regular Symbol'!V55="","",'FG_243way_Regular Symbol'!V55)</f>
        <v>5</v>
      </c>
      <c r="W55" s="327" t="str">
        <f>IF('FG_243way_Regular Symbol'!U55="","",'FG_243way_Regular Symbol'!U55)</f>
        <v/>
      </c>
      <c r="X55" s="327">
        <f>IF('FG_243way_Regular Symbol'!T55="","",'FG_243way_Regular Symbol'!T55)</f>
        <v>4</v>
      </c>
      <c r="Z55" s="184"/>
      <c r="AA55" s="242" t="str">
        <f t="shared" si="18"/>
        <v/>
      </c>
      <c r="AB55" s="242" t="str">
        <f t="shared" si="19"/>
        <v/>
      </c>
      <c r="AC55" s="242" t="str">
        <f t="shared" si="20"/>
        <v>M5</v>
      </c>
      <c r="AD55" s="242" t="str">
        <f t="shared" si="21"/>
        <v/>
      </c>
      <c r="AE55" s="242" t="str">
        <f t="shared" si="22"/>
        <v>M4</v>
      </c>
      <c r="AF55" s="184"/>
      <c r="AG55" s="184"/>
    </row>
    <row r="56" spans="9:33" ht="18">
      <c r="L56" s="184">
        <v>53</v>
      </c>
      <c r="M56" s="307" t="str">
        <f t="shared" si="6"/>
        <v/>
      </c>
      <c r="N56" s="307" t="str">
        <f t="shared" si="7"/>
        <v/>
      </c>
      <c r="O56" s="307" t="str">
        <f t="shared" si="8"/>
        <v>K</v>
      </c>
      <c r="P56" s="307" t="str">
        <f t="shared" si="9"/>
        <v/>
      </c>
      <c r="Q56" s="307" t="str">
        <f t="shared" si="10"/>
        <v>M5</v>
      </c>
      <c r="S56" s="184"/>
      <c r="T56" s="327" t="str">
        <f>IF('FG_243way_Regular Symbol'!X56="","",'FG_243way_Regular Symbol'!X56)</f>
        <v/>
      </c>
      <c r="U56" s="327" t="str">
        <f>IF('FG_243way_Regular Symbol'!W56="","",'FG_243way_Regular Symbol'!W56)</f>
        <v/>
      </c>
      <c r="V56" s="327">
        <f>IF('FG_243way_Regular Symbol'!V56="","",'FG_243way_Regular Symbol'!V56)</f>
        <v>7</v>
      </c>
      <c r="W56" s="327" t="str">
        <f>IF('FG_243way_Regular Symbol'!U56="","",'FG_243way_Regular Symbol'!U56)</f>
        <v/>
      </c>
      <c r="X56" s="327">
        <f>IF('FG_243way_Regular Symbol'!T56="","",'FG_243way_Regular Symbol'!T56)</f>
        <v>5</v>
      </c>
      <c r="Z56" s="184"/>
      <c r="AA56" s="242" t="str">
        <f t="shared" si="18"/>
        <v/>
      </c>
      <c r="AB56" s="242" t="str">
        <f t="shared" si="19"/>
        <v/>
      </c>
      <c r="AC56" s="242" t="str">
        <f t="shared" si="20"/>
        <v>K</v>
      </c>
      <c r="AD56" s="242" t="str">
        <f t="shared" si="21"/>
        <v/>
      </c>
      <c r="AE56" s="242" t="str">
        <f t="shared" si="22"/>
        <v>M5</v>
      </c>
      <c r="AF56" s="184"/>
      <c r="AG56" s="184"/>
    </row>
    <row r="57" spans="9:33" ht="18">
      <c r="L57" s="184">
        <v>54</v>
      </c>
      <c r="M57" s="307" t="str">
        <f t="shared" si="6"/>
        <v/>
      </c>
      <c r="N57" s="307" t="str">
        <f t="shared" si="7"/>
        <v/>
      </c>
      <c r="O57" s="307" t="str">
        <f t="shared" si="8"/>
        <v>J</v>
      </c>
      <c r="P57" s="307" t="str">
        <f t="shared" si="9"/>
        <v/>
      </c>
      <c r="Q57" s="307" t="str">
        <f t="shared" si="10"/>
        <v>Q</v>
      </c>
      <c r="S57" s="184"/>
      <c r="T57" s="327" t="str">
        <f>IF('FG_243way_Regular Symbol'!X57="","",'FG_243way_Regular Symbol'!X57)</f>
        <v/>
      </c>
      <c r="U57" s="327" t="str">
        <f>IF('FG_243way_Regular Symbol'!W57="","",'FG_243way_Regular Symbol'!W57)</f>
        <v/>
      </c>
      <c r="V57" s="327">
        <f>IF('FG_243way_Regular Symbol'!V57="","",'FG_243way_Regular Symbol'!V57)</f>
        <v>9</v>
      </c>
      <c r="W57" s="327" t="str">
        <f>IF('FG_243way_Regular Symbol'!U57="","",'FG_243way_Regular Symbol'!U57)</f>
        <v/>
      </c>
      <c r="X57" s="327">
        <f>IF('FG_243way_Regular Symbol'!T57="","",'FG_243way_Regular Symbol'!T57)</f>
        <v>8</v>
      </c>
      <c r="Z57" s="184"/>
      <c r="AA57" s="242" t="str">
        <f t="shared" si="18"/>
        <v/>
      </c>
      <c r="AB57" s="242" t="str">
        <f t="shared" si="19"/>
        <v/>
      </c>
      <c r="AC57" s="242" t="str">
        <f t="shared" si="20"/>
        <v>J</v>
      </c>
      <c r="AD57" s="242" t="str">
        <f t="shared" si="21"/>
        <v/>
      </c>
      <c r="AE57" s="242" t="str">
        <f t="shared" si="22"/>
        <v>Q</v>
      </c>
      <c r="AF57" s="184"/>
      <c r="AG57" s="184"/>
    </row>
    <row r="58" spans="9:33" ht="18">
      <c r="L58" s="184">
        <v>55</v>
      </c>
      <c r="M58" s="307" t="str">
        <f t="shared" si="6"/>
        <v/>
      </c>
      <c r="N58" s="307" t="str">
        <f t="shared" si="7"/>
        <v/>
      </c>
      <c r="O58" s="307" t="str">
        <f t="shared" si="8"/>
        <v>TE</v>
      </c>
      <c r="P58" s="307" t="str">
        <f t="shared" si="9"/>
        <v/>
      </c>
      <c r="Q58" s="307" t="str">
        <f t="shared" si="10"/>
        <v>K</v>
      </c>
      <c r="S58" s="184"/>
      <c r="T58" s="327" t="str">
        <f>IF('FG_243way_Regular Symbol'!X58="","",'FG_243way_Regular Symbol'!X58)</f>
        <v/>
      </c>
      <c r="U58" s="327" t="str">
        <f>IF('FG_243way_Regular Symbol'!W58="","",'FG_243way_Regular Symbol'!W58)</f>
        <v/>
      </c>
      <c r="V58" s="327">
        <f>IF('FG_243way_Regular Symbol'!V58="","",'FG_243way_Regular Symbol'!V58)</f>
        <v>10</v>
      </c>
      <c r="W58" s="327" t="str">
        <f>IF('FG_243way_Regular Symbol'!U58="","",'FG_243way_Regular Symbol'!U58)</f>
        <v/>
      </c>
      <c r="X58" s="327">
        <f>IF('FG_243way_Regular Symbol'!T58="","",'FG_243way_Regular Symbol'!T58)</f>
        <v>7</v>
      </c>
      <c r="Z58" s="184"/>
      <c r="AA58" s="242" t="str">
        <f t="shared" si="18"/>
        <v/>
      </c>
      <c r="AB58" s="242" t="str">
        <f t="shared" si="19"/>
        <v/>
      </c>
      <c r="AC58" s="242" t="str">
        <f t="shared" si="20"/>
        <v>TE</v>
      </c>
      <c r="AD58" s="242" t="str">
        <f t="shared" si="21"/>
        <v/>
      </c>
      <c r="AE58" s="242" t="str">
        <f t="shared" si="22"/>
        <v>K</v>
      </c>
      <c r="AF58" s="184"/>
      <c r="AG58" s="184"/>
    </row>
    <row r="59" spans="9:33" ht="18">
      <c r="L59" s="184">
        <v>56</v>
      </c>
      <c r="M59" s="307" t="str">
        <f t="shared" si="6"/>
        <v/>
      </c>
      <c r="N59" s="307" t="str">
        <f t="shared" si="7"/>
        <v/>
      </c>
      <c r="O59" s="307" t="str">
        <f t="shared" si="8"/>
        <v>NI</v>
      </c>
      <c r="P59" s="307" t="str">
        <f t="shared" si="9"/>
        <v/>
      </c>
      <c r="Q59" s="307" t="str">
        <f t="shared" si="10"/>
        <v>J</v>
      </c>
      <c r="S59" s="184"/>
      <c r="T59" s="327" t="str">
        <f>IF('FG_243way_Regular Symbol'!X59="","",'FG_243way_Regular Symbol'!X59)</f>
        <v/>
      </c>
      <c r="U59" s="327" t="str">
        <f>IF('FG_243way_Regular Symbol'!W59="","",'FG_243way_Regular Symbol'!W59)</f>
        <v/>
      </c>
      <c r="V59" s="327">
        <f>IF('FG_243way_Regular Symbol'!V59="","",'FG_243way_Regular Symbol'!V59)</f>
        <v>11</v>
      </c>
      <c r="W59" s="327" t="str">
        <f>IF('FG_243way_Regular Symbol'!U59="","",'FG_243way_Regular Symbol'!U59)</f>
        <v/>
      </c>
      <c r="X59" s="327">
        <f>IF('FG_243way_Regular Symbol'!T59="","",'FG_243way_Regular Symbol'!T59)</f>
        <v>9</v>
      </c>
      <c r="Z59" s="184"/>
      <c r="AA59" s="242" t="str">
        <f t="shared" si="18"/>
        <v/>
      </c>
      <c r="AB59" s="242" t="str">
        <f t="shared" si="19"/>
        <v/>
      </c>
      <c r="AC59" s="242" t="str">
        <f t="shared" si="20"/>
        <v>NI</v>
      </c>
      <c r="AD59" s="242" t="str">
        <f t="shared" si="21"/>
        <v/>
      </c>
      <c r="AE59" s="242" t="str">
        <f t="shared" si="22"/>
        <v>J</v>
      </c>
      <c r="AF59" s="184"/>
      <c r="AG59" s="184"/>
    </row>
    <row r="60" spans="9:33" ht="18">
      <c r="L60" s="184">
        <v>57</v>
      </c>
      <c r="M60" s="307" t="str">
        <f t="shared" si="6"/>
        <v/>
      </c>
      <c r="N60" s="307" t="str">
        <f t="shared" si="7"/>
        <v/>
      </c>
      <c r="O60" s="307" t="str">
        <f t="shared" si="8"/>
        <v>Q</v>
      </c>
      <c r="P60" s="307" t="str">
        <f t="shared" si="9"/>
        <v/>
      </c>
      <c r="Q60" s="307" t="str">
        <f t="shared" si="10"/>
        <v>M5</v>
      </c>
      <c r="S60" s="184"/>
      <c r="T60" s="327" t="str">
        <f>IF('FG_243way_Regular Symbol'!X60="","",'FG_243way_Regular Symbol'!X60)</f>
        <v/>
      </c>
      <c r="U60" s="327" t="str">
        <f>IF('FG_243way_Regular Symbol'!W60="","",'FG_243way_Regular Symbol'!W60)</f>
        <v/>
      </c>
      <c r="V60" s="327">
        <f>IF('FG_243way_Regular Symbol'!V60="","",'FG_243way_Regular Symbol'!V60)</f>
        <v>8</v>
      </c>
      <c r="W60" s="327" t="str">
        <f>IF('FG_243way_Regular Symbol'!U60="","",'FG_243way_Regular Symbol'!U60)</f>
        <v/>
      </c>
      <c r="X60" s="327">
        <f>IF('FG_243way_Regular Symbol'!T60="","",'FG_243way_Regular Symbol'!T60)</f>
        <v>5</v>
      </c>
      <c r="Z60" s="184"/>
      <c r="AA60" s="242" t="str">
        <f t="shared" si="18"/>
        <v/>
      </c>
      <c r="AB60" s="242" t="str">
        <f t="shared" si="19"/>
        <v/>
      </c>
      <c r="AC60" s="242" t="str">
        <f t="shared" si="20"/>
        <v>Q</v>
      </c>
      <c r="AD60" s="242" t="str">
        <f t="shared" si="21"/>
        <v/>
      </c>
      <c r="AE60" s="242" t="str">
        <f t="shared" si="22"/>
        <v>M5</v>
      </c>
      <c r="AF60" s="184"/>
      <c r="AG60" s="184"/>
    </row>
    <row r="61" spans="9:33" ht="18">
      <c r="L61" s="184">
        <v>58</v>
      </c>
      <c r="M61" s="307" t="str">
        <f t="shared" si="6"/>
        <v/>
      </c>
      <c r="N61" s="307" t="str">
        <f t="shared" si="7"/>
        <v/>
      </c>
      <c r="O61" s="307" t="str">
        <f t="shared" si="8"/>
        <v>M1</v>
      </c>
      <c r="P61" s="307" t="str">
        <f t="shared" si="9"/>
        <v/>
      </c>
      <c r="Q61" s="307" t="str">
        <f t="shared" si="10"/>
        <v>M2</v>
      </c>
      <c r="S61" s="184"/>
      <c r="T61" s="327" t="str">
        <f>IF('FG_243way_Regular Symbol'!X61="","",'FG_243way_Regular Symbol'!X61)</f>
        <v/>
      </c>
      <c r="U61" s="327" t="str">
        <f>IF('FG_243way_Regular Symbol'!W61="","",'FG_243way_Regular Symbol'!W61)</f>
        <v/>
      </c>
      <c r="V61" s="327">
        <f>IF('FG_243way_Regular Symbol'!V61="","",'FG_243way_Regular Symbol'!V61)</f>
        <v>1</v>
      </c>
      <c r="W61" s="327" t="str">
        <f>IF('FG_243way_Regular Symbol'!U61="","",'FG_243way_Regular Symbol'!U61)</f>
        <v/>
      </c>
      <c r="X61" s="327">
        <f>IF('FG_243way_Regular Symbol'!T61="","",'FG_243way_Regular Symbol'!T61)</f>
        <v>2</v>
      </c>
      <c r="Z61" s="184"/>
      <c r="AA61" s="242" t="str">
        <f t="shared" si="18"/>
        <v/>
      </c>
      <c r="AB61" s="242" t="str">
        <f t="shared" si="19"/>
        <v/>
      </c>
      <c r="AC61" s="242" t="str">
        <f t="shared" si="20"/>
        <v>M1</v>
      </c>
      <c r="AD61" s="242" t="str">
        <f t="shared" si="21"/>
        <v/>
      </c>
      <c r="AE61" s="242" t="str">
        <f t="shared" si="22"/>
        <v>M2</v>
      </c>
      <c r="AF61" s="184"/>
      <c r="AG61" s="184"/>
    </row>
    <row r="62" spans="9:33" ht="18">
      <c r="L62" s="184">
        <v>59</v>
      </c>
      <c r="M62" s="307" t="str">
        <f t="shared" si="6"/>
        <v/>
      </c>
      <c r="N62" s="307" t="str">
        <f t="shared" si="7"/>
        <v/>
      </c>
      <c r="O62" s="307" t="str">
        <f t="shared" si="8"/>
        <v>M2</v>
      </c>
      <c r="P62" s="307" t="str">
        <f t="shared" si="9"/>
        <v/>
      </c>
      <c r="Q62" s="307" t="str">
        <f t="shared" si="10"/>
        <v>Q</v>
      </c>
      <c r="S62" s="184"/>
      <c r="T62" s="327" t="str">
        <f>IF('FG_243way_Regular Symbol'!X62="","",'FG_243way_Regular Symbol'!X62)</f>
        <v/>
      </c>
      <c r="U62" s="327" t="str">
        <f>IF('FG_243way_Regular Symbol'!W62="","",'FG_243way_Regular Symbol'!W62)</f>
        <v/>
      </c>
      <c r="V62" s="327">
        <f>IF('FG_243way_Regular Symbol'!V62="","",'FG_243way_Regular Symbol'!V62)</f>
        <v>2</v>
      </c>
      <c r="W62" s="327" t="str">
        <f>IF('FG_243way_Regular Symbol'!U62="","",'FG_243way_Regular Symbol'!U62)</f>
        <v/>
      </c>
      <c r="X62" s="327">
        <f>IF('FG_243way_Regular Symbol'!T62="","",'FG_243way_Regular Symbol'!T62)</f>
        <v>8</v>
      </c>
      <c r="Z62" s="184"/>
      <c r="AA62" s="242" t="str">
        <f t="shared" si="18"/>
        <v/>
      </c>
      <c r="AB62" s="242" t="str">
        <f t="shared" si="19"/>
        <v/>
      </c>
      <c r="AC62" s="242" t="str">
        <f t="shared" si="20"/>
        <v>M2</v>
      </c>
      <c r="AD62" s="242" t="str">
        <f t="shared" si="21"/>
        <v/>
      </c>
      <c r="AE62" s="242" t="str">
        <f t="shared" si="22"/>
        <v>Q</v>
      </c>
      <c r="AF62" s="184"/>
      <c r="AG62" s="184"/>
    </row>
    <row r="63" spans="9:33" ht="18">
      <c r="L63" s="184">
        <v>60</v>
      </c>
      <c r="M63" s="307" t="str">
        <f t="shared" si="6"/>
        <v/>
      </c>
      <c r="N63" s="307" t="str">
        <f t="shared" si="7"/>
        <v/>
      </c>
      <c r="O63" s="307" t="str">
        <f t="shared" si="8"/>
        <v>M4</v>
      </c>
      <c r="P63" s="307" t="str">
        <f t="shared" si="9"/>
        <v/>
      </c>
      <c r="Q63" s="307" t="str">
        <f t="shared" si="10"/>
        <v>K</v>
      </c>
      <c r="S63" s="184"/>
      <c r="T63" s="327" t="str">
        <f>IF('FG_243way_Regular Symbol'!X63="","",'FG_243way_Regular Symbol'!X63)</f>
        <v/>
      </c>
      <c r="U63" s="327" t="str">
        <f>IF('FG_243way_Regular Symbol'!W63="","",'FG_243way_Regular Symbol'!W63)</f>
        <v/>
      </c>
      <c r="V63" s="327">
        <f>IF('FG_243way_Regular Symbol'!V63="","",'FG_243way_Regular Symbol'!V63)</f>
        <v>4</v>
      </c>
      <c r="W63" s="327" t="str">
        <f>IF('FG_243way_Regular Symbol'!U63="","",'FG_243way_Regular Symbol'!U63)</f>
        <v/>
      </c>
      <c r="X63" s="327">
        <f>IF('FG_243way_Regular Symbol'!T63="","",'FG_243way_Regular Symbol'!T63)</f>
        <v>7</v>
      </c>
      <c r="Z63" s="184"/>
      <c r="AA63" s="242" t="str">
        <f t="shared" si="18"/>
        <v/>
      </c>
      <c r="AB63" s="242" t="str">
        <f t="shared" si="19"/>
        <v/>
      </c>
      <c r="AC63" s="242" t="str">
        <f t="shared" si="20"/>
        <v>M4</v>
      </c>
      <c r="AD63" s="242" t="str">
        <f t="shared" si="21"/>
        <v/>
      </c>
      <c r="AE63" s="242" t="str">
        <f t="shared" si="22"/>
        <v>K</v>
      </c>
      <c r="AF63" s="184"/>
      <c r="AG63" s="184"/>
    </row>
    <row r="64" spans="9:33" ht="18">
      <c r="L64" s="184">
        <v>61</v>
      </c>
      <c r="M64" s="307" t="str">
        <f t="shared" si="6"/>
        <v/>
      </c>
      <c r="N64" s="307" t="str">
        <f t="shared" si="7"/>
        <v/>
      </c>
      <c r="O64" s="307" t="str">
        <f t="shared" si="8"/>
        <v>M5</v>
      </c>
      <c r="P64" s="307" t="str">
        <f t="shared" si="9"/>
        <v/>
      </c>
      <c r="Q64" s="307" t="str">
        <f t="shared" si="10"/>
        <v>J</v>
      </c>
      <c r="S64" s="184"/>
      <c r="T64" s="327" t="str">
        <f>IF('FG_243way_Regular Symbol'!X64="","",'FG_243way_Regular Symbol'!X64)</f>
        <v/>
      </c>
      <c r="U64" s="327" t="str">
        <f>IF('FG_243way_Regular Symbol'!W64="","",'FG_243way_Regular Symbol'!W64)</f>
        <v/>
      </c>
      <c r="V64" s="327">
        <f>IF('FG_243way_Regular Symbol'!V64="","",'FG_243way_Regular Symbol'!V64)</f>
        <v>5</v>
      </c>
      <c r="W64" s="327" t="str">
        <f>IF('FG_243way_Regular Symbol'!U64="","",'FG_243way_Regular Symbol'!U64)</f>
        <v/>
      </c>
      <c r="X64" s="327">
        <f>IF('FG_243way_Regular Symbol'!T64="","",'FG_243way_Regular Symbol'!T64)</f>
        <v>9</v>
      </c>
      <c r="Z64" s="184"/>
      <c r="AA64" s="242" t="str">
        <f t="shared" si="18"/>
        <v/>
      </c>
      <c r="AB64" s="242" t="str">
        <f t="shared" si="19"/>
        <v/>
      </c>
      <c r="AC64" s="242" t="str">
        <f t="shared" si="20"/>
        <v>M5</v>
      </c>
      <c r="AD64" s="242" t="str">
        <f t="shared" si="21"/>
        <v/>
      </c>
      <c r="AE64" s="242" t="str">
        <f t="shared" si="22"/>
        <v>J</v>
      </c>
      <c r="AF64" s="184"/>
      <c r="AG64" s="184"/>
    </row>
    <row r="65" spans="12:33" ht="18">
      <c r="L65" s="184">
        <v>62</v>
      </c>
      <c r="M65" s="307" t="str">
        <f t="shared" si="6"/>
        <v/>
      </c>
      <c r="N65" s="307" t="str">
        <f t="shared" si="7"/>
        <v/>
      </c>
      <c r="O65" s="307" t="str">
        <f t="shared" si="8"/>
        <v/>
      </c>
      <c r="P65" s="307" t="str">
        <f t="shared" si="9"/>
        <v/>
      </c>
      <c r="Q65" s="307" t="str">
        <f t="shared" si="10"/>
        <v>A</v>
      </c>
      <c r="S65" s="184"/>
      <c r="T65" s="327" t="str">
        <f>IF('FG_243way_Regular Symbol'!X65="","",'FG_243way_Regular Symbol'!X65)</f>
        <v/>
      </c>
      <c r="U65" s="327" t="str">
        <f>IF('FG_243way_Regular Symbol'!W65="","",'FG_243way_Regular Symbol'!W65)</f>
        <v/>
      </c>
      <c r="V65" s="327" t="str">
        <f>IF('FG_243way_Regular Symbol'!V65="","",'FG_243way_Regular Symbol'!V65)</f>
        <v/>
      </c>
      <c r="W65" s="327" t="str">
        <f>IF('FG_243way_Regular Symbol'!U65="","",'FG_243way_Regular Symbol'!U65)</f>
        <v/>
      </c>
      <c r="X65" s="327">
        <f>IF('FG_243way_Regular Symbol'!T65="","",'FG_243way_Regular Symbol'!T65)</f>
        <v>6</v>
      </c>
      <c r="Z65" s="184"/>
      <c r="AA65" s="242" t="str">
        <f t="shared" si="18"/>
        <v/>
      </c>
      <c r="AB65" s="242" t="str">
        <f t="shared" si="19"/>
        <v/>
      </c>
      <c r="AC65" s="242" t="str">
        <f t="shared" si="20"/>
        <v/>
      </c>
      <c r="AD65" s="242" t="str">
        <f t="shared" si="21"/>
        <v/>
      </c>
      <c r="AE65" s="242" t="str">
        <f t="shared" si="22"/>
        <v>A</v>
      </c>
      <c r="AF65" s="184"/>
      <c r="AG65" s="184"/>
    </row>
    <row r="66" spans="12:33" ht="18">
      <c r="L66" s="184">
        <v>63</v>
      </c>
      <c r="M66" s="307" t="str">
        <f t="shared" si="6"/>
        <v/>
      </c>
      <c r="N66" s="307" t="str">
        <f t="shared" si="7"/>
        <v/>
      </c>
      <c r="O66" s="307" t="str">
        <f t="shared" si="8"/>
        <v/>
      </c>
      <c r="P66" s="307" t="str">
        <f t="shared" si="9"/>
        <v/>
      </c>
      <c r="Q66" s="307" t="str">
        <f t="shared" si="10"/>
        <v>M4</v>
      </c>
      <c r="S66" s="184"/>
      <c r="T66" s="327" t="str">
        <f>IF('FG_243way_Regular Symbol'!X66="","",'FG_243way_Regular Symbol'!X66)</f>
        <v/>
      </c>
      <c r="U66" s="327" t="str">
        <f>IF('FG_243way_Regular Symbol'!W66="","",'FG_243way_Regular Symbol'!W66)</f>
        <v/>
      </c>
      <c r="V66" s="327" t="str">
        <f>IF('FG_243way_Regular Symbol'!V66="","",'FG_243way_Regular Symbol'!V66)</f>
        <v/>
      </c>
      <c r="W66" s="327" t="str">
        <f>IF('FG_243way_Regular Symbol'!U66="","",'FG_243way_Regular Symbol'!U66)</f>
        <v/>
      </c>
      <c r="X66" s="327">
        <f>IF('FG_243way_Regular Symbol'!T66="","",'FG_243way_Regular Symbol'!T66)</f>
        <v>4</v>
      </c>
      <c r="Z66" s="184"/>
      <c r="AA66" s="242" t="str">
        <f t="shared" si="18"/>
        <v/>
      </c>
      <c r="AB66" s="242" t="str">
        <f t="shared" si="19"/>
        <v/>
      </c>
      <c r="AC66" s="242" t="str">
        <f t="shared" si="20"/>
        <v/>
      </c>
      <c r="AD66" s="242" t="str">
        <f t="shared" si="21"/>
        <v/>
      </c>
      <c r="AE66" s="242" t="str">
        <f t="shared" si="22"/>
        <v>M4</v>
      </c>
      <c r="AF66" s="184"/>
      <c r="AG66" s="184"/>
    </row>
    <row r="67" spans="12:33" ht="18">
      <c r="L67" s="184">
        <v>64</v>
      </c>
      <c r="M67" s="307" t="str">
        <f t="shared" ref="M67:M130" si="23">IF(T67="","",VLOOKUP(T67,$A$3:$B$15,2,FALSE))</f>
        <v/>
      </c>
      <c r="N67" s="307" t="str">
        <f t="shared" ref="N67:N130" si="24">IF(U67="","",VLOOKUP(U67,$A$3:$B$15,2,FALSE))</f>
        <v/>
      </c>
      <c r="O67" s="307" t="str">
        <f t="shared" ref="O67:O130" si="25">IF(V67="","",VLOOKUP(V67,$A$3:$B$15,2,FALSE))</f>
        <v/>
      </c>
      <c r="P67" s="307" t="str">
        <f t="shared" ref="P67:P130" si="26">IF(W67="","",VLOOKUP(W67,$A$3:$B$15,2,FALSE))</f>
        <v/>
      </c>
      <c r="Q67" s="307" t="str">
        <f t="shared" ref="Q67:Q130" si="27">IF(X67="","",VLOOKUP(X67,$A$3:$B$15,2,FALSE))</f>
        <v>M5</v>
      </c>
      <c r="S67" s="184"/>
      <c r="T67" s="327" t="str">
        <f>IF('FG_243way_Regular Symbol'!X67="","",'FG_243way_Regular Symbol'!X67)</f>
        <v/>
      </c>
      <c r="U67" s="327" t="str">
        <f>IF('FG_243way_Regular Symbol'!W67="","",'FG_243way_Regular Symbol'!W67)</f>
        <v/>
      </c>
      <c r="V67" s="327" t="str">
        <f>IF('FG_243way_Regular Symbol'!V67="","",'FG_243way_Regular Symbol'!V67)</f>
        <v/>
      </c>
      <c r="W67" s="327" t="str">
        <f>IF('FG_243way_Regular Symbol'!U67="","",'FG_243way_Regular Symbol'!U67)</f>
        <v/>
      </c>
      <c r="X67" s="327">
        <f>IF('FG_243way_Regular Symbol'!T67="","",'FG_243way_Regular Symbol'!T67)</f>
        <v>5</v>
      </c>
      <c r="Z67" s="184"/>
      <c r="AA67" s="242" t="str">
        <f t="shared" ref="AA67:AA91" si="28">IF(T67="","",VLOOKUP(T67,$A$3:$C$15,3,FALSE))</f>
        <v/>
      </c>
      <c r="AB67" s="242" t="str">
        <f t="shared" si="19"/>
        <v/>
      </c>
      <c r="AC67" s="242" t="str">
        <f t="shared" si="20"/>
        <v/>
      </c>
      <c r="AD67" s="242" t="str">
        <f t="shared" si="21"/>
        <v/>
      </c>
      <c r="AE67" s="242" t="str">
        <f t="shared" si="22"/>
        <v>M5</v>
      </c>
      <c r="AF67" s="184"/>
      <c r="AG67" s="184"/>
    </row>
    <row r="68" spans="12:33" ht="18">
      <c r="L68" s="184">
        <v>65</v>
      </c>
      <c r="M68" s="307" t="str">
        <f t="shared" si="23"/>
        <v/>
      </c>
      <c r="N68" s="307" t="str">
        <f t="shared" si="24"/>
        <v/>
      </c>
      <c r="O68" s="307" t="str">
        <f t="shared" si="25"/>
        <v/>
      </c>
      <c r="P68" s="307" t="str">
        <f t="shared" si="26"/>
        <v/>
      </c>
      <c r="Q68" s="307" t="str">
        <f t="shared" si="27"/>
        <v>M2</v>
      </c>
      <c r="S68" s="184"/>
      <c r="T68" s="327" t="str">
        <f>IF('FG_243way_Regular Symbol'!X68="","",'FG_243way_Regular Symbol'!X68)</f>
        <v/>
      </c>
      <c r="U68" s="327" t="str">
        <f>IF('FG_243way_Regular Symbol'!W68="","",'FG_243way_Regular Symbol'!W68)</f>
        <v/>
      </c>
      <c r="V68" s="327" t="str">
        <f>IF('FG_243way_Regular Symbol'!V68="","",'FG_243way_Regular Symbol'!V68)</f>
        <v/>
      </c>
      <c r="W68" s="327" t="str">
        <f>IF('FG_243way_Regular Symbol'!U68="","",'FG_243way_Regular Symbol'!U68)</f>
        <v/>
      </c>
      <c r="X68" s="327">
        <f>IF('FG_243way_Regular Symbol'!T68="","",'FG_243way_Regular Symbol'!T68)</f>
        <v>2</v>
      </c>
      <c r="Z68" s="184"/>
      <c r="AA68" s="242" t="str">
        <f t="shared" si="28"/>
        <v/>
      </c>
      <c r="AB68" s="242" t="str">
        <f t="shared" ref="AB68:AB90" si="29">IF(U68="","",VLOOKUP(U68,$A$3:$C$15,3,FALSE))</f>
        <v/>
      </c>
      <c r="AC68" s="242" t="str">
        <f t="shared" ref="AC68:AC90" si="30">IF(V68="","",VLOOKUP(V68,$A$3:$C$15,3,FALSE))</f>
        <v/>
      </c>
      <c r="AD68" s="242" t="str">
        <f t="shared" ref="AD68:AD90" si="31">IF(W68="","",VLOOKUP(W68,$A$3:$C$15,3,FALSE))</f>
        <v/>
      </c>
      <c r="AE68" s="242" t="str">
        <f t="shared" ref="AE68:AE90" si="32">IF(X68="","",VLOOKUP(X68,$A$3:$C$15,3,FALSE))</f>
        <v>M2</v>
      </c>
      <c r="AF68" s="184"/>
      <c r="AG68" s="184"/>
    </row>
    <row r="69" spans="12:33" ht="18">
      <c r="L69" s="184">
        <v>66</v>
      </c>
      <c r="M69" s="307" t="str">
        <f t="shared" si="23"/>
        <v/>
      </c>
      <c r="N69" s="307" t="str">
        <f t="shared" si="24"/>
        <v/>
      </c>
      <c r="O69" s="307" t="str">
        <f t="shared" si="25"/>
        <v/>
      </c>
      <c r="P69" s="307" t="str">
        <f t="shared" si="26"/>
        <v/>
      </c>
      <c r="Q69" s="307" t="str">
        <f t="shared" si="27"/>
        <v>TE</v>
      </c>
      <c r="S69" s="184"/>
      <c r="T69" s="327" t="str">
        <f>IF('FG_243way_Regular Symbol'!X69="","",'FG_243way_Regular Symbol'!X69)</f>
        <v/>
      </c>
      <c r="U69" s="327" t="str">
        <f>IF('FG_243way_Regular Symbol'!W69="","",'FG_243way_Regular Symbol'!W69)</f>
        <v/>
      </c>
      <c r="V69" s="327" t="str">
        <f>IF('FG_243way_Regular Symbol'!V69="","",'FG_243way_Regular Symbol'!V69)</f>
        <v/>
      </c>
      <c r="W69" s="327" t="str">
        <f>IF('FG_243way_Regular Symbol'!U69="","",'FG_243way_Regular Symbol'!U69)</f>
        <v/>
      </c>
      <c r="X69" s="327">
        <f>IF('FG_243way_Regular Symbol'!T69="","",'FG_243way_Regular Symbol'!T69)</f>
        <v>10</v>
      </c>
      <c r="Z69" s="184"/>
      <c r="AA69" s="242" t="str">
        <f t="shared" si="28"/>
        <v/>
      </c>
      <c r="AB69" s="242" t="str">
        <f t="shared" si="29"/>
        <v/>
      </c>
      <c r="AC69" s="242" t="str">
        <f t="shared" si="30"/>
        <v/>
      </c>
      <c r="AD69" s="242" t="str">
        <f t="shared" si="31"/>
        <v/>
      </c>
      <c r="AE69" s="242" t="str">
        <f t="shared" si="32"/>
        <v>TE</v>
      </c>
      <c r="AF69" s="184"/>
      <c r="AG69" s="184"/>
    </row>
    <row r="70" spans="12:33" ht="18">
      <c r="L70" s="184">
        <v>67</v>
      </c>
      <c r="M70" s="307" t="str">
        <f t="shared" si="23"/>
        <v/>
      </c>
      <c r="N70" s="307" t="str">
        <f t="shared" si="24"/>
        <v/>
      </c>
      <c r="O70" s="307" t="str">
        <f t="shared" si="25"/>
        <v/>
      </c>
      <c r="P70" s="307" t="str">
        <f t="shared" si="26"/>
        <v/>
      </c>
      <c r="Q70" s="307" t="str">
        <f t="shared" si="27"/>
        <v>J</v>
      </c>
      <c r="S70" s="184"/>
      <c r="T70" s="327" t="str">
        <f>IF('FG_243way_Regular Symbol'!X70="","",'FG_243way_Regular Symbol'!X70)</f>
        <v/>
      </c>
      <c r="U70" s="327" t="str">
        <f>IF('FG_243way_Regular Symbol'!W70="","",'FG_243way_Regular Symbol'!W70)</f>
        <v/>
      </c>
      <c r="V70" s="327" t="str">
        <f>IF('FG_243way_Regular Symbol'!V70="","",'FG_243way_Regular Symbol'!V70)</f>
        <v/>
      </c>
      <c r="W70" s="327" t="str">
        <f>IF('FG_243way_Regular Symbol'!U70="","",'FG_243way_Regular Symbol'!U70)</f>
        <v/>
      </c>
      <c r="X70" s="327">
        <f>IF('FG_243way_Regular Symbol'!T70="","",'FG_243way_Regular Symbol'!T70)</f>
        <v>9</v>
      </c>
      <c r="Z70" s="184"/>
      <c r="AA70" s="242" t="str">
        <f t="shared" si="28"/>
        <v/>
      </c>
      <c r="AB70" s="242" t="str">
        <f t="shared" si="29"/>
        <v/>
      </c>
      <c r="AC70" s="242" t="str">
        <f t="shared" si="30"/>
        <v/>
      </c>
      <c r="AD70" s="242" t="str">
        <f t="shared" si="31"/>
        <v/>
      </c>
      <c r="AE70" s="242" t="str">
        <f t="shared" si="32"/>
        <v>J</v>
      </c>
      <c r="AF70" s="184"/>
      <c r="AG70" s="184"/>
    </row>
    <row r="71" spans="12:33" ht="18">
      <c r="L71" s="184">
        <v>68</v>
      </c>
      <c r="M71" s="307" t="str">
        <f t="shared" si="23"/>
        <v/>
      </c>
      <c r="N71" s="307" t="str">
        <f t="shared" si="24"/>
        <v/>
      </c>
      <c r="O71" s="307" t="str">
        <f t="shared" si="25"/>
        <v/>
      </c>
      <c r="P71" s="307" t="str">
        <f t="shared" si="26"/>
        <v/>
      </c>
      <c r="Q71" s="307" t="str">
        <f t="shared" si="27"/>
        <v>TE</v>
      </c>
      <c r="S71" s="184"/>
      <c r="T71" s="327" t="str">
        <f>IF('FG_243way_Regular Symbol'!X71="","",'FG_243way_Regular Symbol'!X71)</f>
        <v/>
      </c>
      <c r="U71" s="327" t="str">
        <f>IF('FG_243way_Regular Symbol'!W71="","",'FG_243way_Regular Symbol'!W71)</f>
        <v/>
      </c>
      <c r="V71" s="327" t="str">
        <f>IF('FG_243way_Regular Symbol'!V71="","",'FG_243way_Regular Symbol'!V71)</f>
        <v/>
      </c>
      <c r="W71" s="327" t="str">
        <f>IF('FG_243way_Regular Symbol'!U71="","",'FG_243way_Regular Symbol'!U71)</f>
        <v/>
      </c>
      <c r="X71" s="327">
        <f>IF('FG_243way_Regular Symbol'!T71="","",'FG_243way_Regular Symbol'!T71)</f>
        <v>10</v>
      </c>
      <c r="Y71" s="1"/>
      <c r="Z71" s="184"/>
      <c r="AA71" s="242" t="str">
        <f t="shared" si="28"/>
        <v/>
      </c>
      <c r="AB71" s="242" t="str">
        <f t="shared" si="29"/>
        <v/>
      </c>
      <c r="AC71" s="242" t="str">
        <f t="shared" si="30"/>
        <v/>
      </c>
      <c r="AD71" s="242" t="str">
        <f t="shared" si="31"/>
        <v/>
      </c>
      <c r="AE71" s="242" t="str">
        <f t="shared" si="32"/>
        <v>TE</v>
      </c>
      <c r="AF71" s="184"/>
      <c r="AG71" s="184"/>
    </row>
    <row r="72" spans="12:33" ht="18">
      <c r="L72" s="184">
        <v>69</v>
      </c>
      <c r="M72" s="307" t="str">
        <f t="shared" si="23"/>
        <v/>
      </c>
      <c r="N72" s="307" t="str">
        <f t="shared" si="24"/>
        <v/>
      </c>
      <c r="O72" s="307" t="str">
        <f t="shared" si="25"/>
        <v/>
      </c>
      <c r="P72" s="307" t="str">
        <f t="shared" si="26"/>
        <v/>
      </c>
      <c r="Q72" s="307" t="str">
        <f t="shared" si="27"/>
        <v>NI</v>
      </c>
      <c r="S72" s="184"/>
      <c r="T72" s="327" t="str">
        <f>IF('FG_243way_Regular Symbol'!X72="","",'FG_243way_Regular Symbol'!X72)</f>
        <v/>
      </c>
      <c r="U72" s="327" t="str">
        <f>IF('FG_243way_Regular Symbol'!W72="","",'FG_243way_Regular Symbol'!W72)</f>
        <v/>
      </c>
      <c r="V72" s="327" t="str">
        <f>IF('FG_243way_Regular Symbol'!V72="","",'FG_243way_Regular Symbol'!V72)</f>
        <v/>
      </c>
      <c r="W72" s="327" t="str">
        <f>IF('FG_243way_Regular Symbol'!U72="","",'FG_243way_Regular Symbol'!U72)</f>
        <v/>
      </c>
      <c r="X72" s="327">
        <f>IF('FG_243way_Regular Symbol'!T72="","",'FG_243way_Regular Symbol'!T72)</f>
        <v>11</v>
      </c>
      <c r="Z72" s="184"/>
      <c r="AA72" s="242" t="str">
        <f t="shared" si="28"/>
        <v/>
      </c>
      <c r="AB72" s="242" t="str">
        <f t="shared" si="29"/>
        <v/>
      </c>
      <c r="AC72" s="242" t="str">
        <f t="shared" si="30"/>
        <v/>
      </c>
      <c r="AD72" s="242" t="str">
        <f t="shared" si="31"/>
        <v/>
      </c>
      <c r="AE72" s="242" t="str">
        <f t="shared" si="32"/>
        <v>NI</v>
      </c>
      <c r="AF72" s="184"/>
      <c r="AG72" s="184"/>
    </row>
    <row r="73" spans="12:33" ht="18">
      <c r="L73" s="184">
        <v>70</v>
      </c>
      <c r="M73" s="307" t="str">
        <f t="shared" si="23"/>
        <v/>
      </c>
      <c r="N73" s="307" t="str">
        <f t="shared" si="24"/>
        <v/>
      </c>
      <c r="O73" s="307" t="str">
        <f t="shared" si="25"/>
        <v/>
      </c>
      <c r="P73" s="307" t="str">
        <f t="shared" si="26"/>
        <v/>
      </c>
      <c r="Q73" s="307" t="str">
        <f t="shared" si="27"/>
        <v>M3</v>
      </c>
      <c r="S73" s="184"/>
      <c r="T73" s="327" t="str">
        <f>IF('FG_243way_Regular Symbol'!X73="","",'FG_243way_Regular Symbol'!X73)</f>
        <v/>
      </c>
      <c r="U73" s="327" t="str">
        <f>IF('FG_243way_Regular Symbol'!W73="","",'FG_243way_Regular Symbol'!W73)</f>
        <v/>
      </c>
      <c r="V73" s="327" t="str">
        <f>IF('FG_243way_Regular Symbol'!V73="","",'FG_243way_Regular Symbol'!V73)</f>
        <v/>
      </c>
      <c r="W73" s="327" t="str">
        <f>IF('FG_243way_Regular Symbol'!U73="","",'FG_243way_Regular Symbol'!U73)</f>
        <v/>
      </c>
      <c r="X73" s="327">
        <f>IF('FG_243way_Regular Symbol'!T73="","",'FG_243way_Regular Symbol'!T73)</f>
        <v>3</v>
      </c>
      <c r="Z73" s="184"/>
      <c r="AA73" s="242" t="str">
        <f t="shared" si="28"/>
        <v/>
      </c>
      <c r="AB73" s="242" t="str">
        <f t="shared" si="29"/>
        <v/>
      </c>
      <c r="AC73" s="242" t="str">
        <f t="shared" si="30"/>
        <v/>
      </c>
      <c r="AD73" s="242" t="str">
        <f t="shared" si="31"/>
        <v/>
      </c>
      <c r="AE73" s="242" t="str">
        <f t="shared" si="32"/>
        <v>M3</v>
      </c>
      <c r="AF73" s="184"/>
      <c r="AG73" s="184"/>
    </row>
    <row r="74" spans="12:33" ht="18">
      <c r="L74" s="184">
        <v>71</v>
      </c>
      <c r="M74" s="307" t="str">
        <f t="shared" si="23"/>
        <v/>
      </c>
      <c r="N74" s="307" t="str">
        <f t="shared" si="24"/>
        <v/>
      </c>
      <c r="O74" s="307" t="str">
        <f t="shared" si="25"/>
        <v/>
      </c>
      <c r="P74" s="307" t="str">
        <f t="shared" si="26"/>
        <v/>
      </c>
      <c r="Q74" s="307" t="str">
        <f t="shared" si="27"/>
        <v>M4</v>
      </c>
      <c r="S74" s="184"/>
      <c r="T74" s="327" t="str">
        <f>IF('FG_243way_Regular Symbol'!X74="","",'FG_243way_Regular Symbol'!X74)</f>
        <v/>
      </c>
      <c r="U74" s="327" t="str">
        <f>IF('FG_243way_Regular Symbol'!W74="","",'FG_243way_Regular Symbol'!W74)</f>
        <v/>
      </c>
      <c r="V74" s="327" t="str">
        <f>IF('FG_243way_Regular Symbol'!V74="","",'FG_243way_Regular Symbol'!V74)</f>
        <v/>
      </c>
      <c r="W74" s="327" t="str">
        <f>IF('FG_243way_Regular Symbol'!U74="","",'FG_243way_Regular Symbol'!U74)</f>
        <v/>
      </c>
      <c r="X74" s="327">
        <f>IF('FG_243way_Regular Symbol'!T74="","",'FG_243way_Regular Symbol'!T74)</f>
        <v>4</v>
      </c>
      <c r="Z74" s="184"/>
      <c r="AA74" s="242" t="str">
        <f t="shared" si="28"/>
        <v/>
      </c>
      <c r="AB74" s="242" t="str">
        <f t="shared" si="29"/>
        <v/>
      </c>
      <c r="AC74" s="242" t="str">
        <f t="shared" si="30"/>
        <v/>
      </c>
      <c r="AD74" s="242" t="str">
        <f t="shared" si="31"/>
        <v/>
      </c>
      <c r="AE74" s="242" t="str">
        <f t="shared" si="32"/>
        <v>M4</v>
      </c>
      <c r="AF74" s="184"/>
      <c r="AG74" s="184"/>
    </row>
    <row r="75" spans="12:33" ht="18">
      <c r="L75" s="184">
        <v>72</v>
      </c>
      <c r="M75" s="307" t="str">
        <f t="shared" si="23"/>
        <v/>
      </c>
      <c r="N75" s="307" t="str">
        <f t="shared" si="24"/>
        <v/>
      </c>
      <c r="O75" s="307" t="str">
        <f t="shared" si="25"/>
        <v/>
      </c>
      <c r="P75" s="307" t="str">
        <f t="shared" si="26"/>
        <v/>
      </c>
      <c r="Q75" s="307" t="str">
        <f t="shared" si="27"/>
        <v>M5</v>
      </c>
      <c r="S75" s="184"/>
      <c r="T75" s="327" t="str">
        <f>IF('FG_243way_Regular Symbol'!X75="","",'FG_243way_Regular Symbol'!X75)</f>
        <v/>
      </c>
      <c r="U75" s="327" t="str">
        <f>IF('FG_243way_Regular Symbol'!W75="","",'FG_243way_Regular Symbol'!W75)</f>
        <v/>
      </c>
      <c r="V75" s="327" t="str">
        <f>IF('FG_243way_Regular Symbol'!V75="","",'FG_243way_Regular Symbol'!V75)</f>
        <v/>
      </c>
      <c r="W75" s="327" t="str">
        <f>IF('FG_243way_Regular Symbol'!U75="","",'FG_243way_Regular Symbol'!U75)</f>
        <v/>
      </c>
      <c r="X75" s="327">
        <f>IF('FG_243way_Regular Symbol'!T75="","",'FG_243way_Regular Symbol'!T75)</f>
        <v>5</v>
      </c>
      <c r="Z75" s="184"/>
      <c r="AA75" s="242" t="str">
        <f t="shared" si="28"/>
        <v/>
      </c>
      <c r="AB75" s="242" t="str">
        <f t="shared" si="29"/>
        <v/>
      </c>
      <c r="AC75" s="242" t="str">
        <f t="shared" si="30"/>
        <v/>
      </c>
      <c r="AD75" s="242" t="str">
        <f t="shared" si="31"/>
        <v/>
      </c>
      <c r="AE75" s="242" t="str">
        <f t="shared" si="32"/>
        <v>M5</v>
      </c>
      <c r="AF75" s="184"/>
      <c r="AG75" s="184"/>
    </row>
    <row r="76" spans="12:33" ht="18">
      <c r="L76" s="184">
        <v>73</v>
      </c>
      <c r="M76" s="307" t="str">
        <f t="shared" si="23"/>
        <v/>
      </c>
      <c r="N76" s="307" t="str">
        <f t="shared" si="24"/>
        <v/>
      </c>
      <c r="O76" s="307" t="str">
        <f t="shared" si="25"/>
        <v/>
      </c>
      <c r="P76" s="307" t="str">
        <f t="shared" si="26"/>
        <v/>
      </c>
      <c r="Q76" s="307" t="str">
        <f t="shared" si="27"/>
        <v/>
      </c>
      <c r="S76" s="184"/>
      <c r="T76" s="327" t="str">
        <f>IF('FG_243way_Regular Symbol'!X76="","",'FG_243way_Regular Symbol'!X76)</f>
        <v/>
      </c>
      <c r="U76" s="327" t="str">
        <f>IF('FG_243way_Regular Symbol'!W76="","",'FG_243way_Regular Symbol'!W76)</f>
        <v/>
      </c>
      <c r="V76" s="327" t="str">
        <f>IF('FG_243way_Regular Symbol'!V76="","",'FG_243way_Regular Symbol'!V76)</f>
        <v/>
      </c>
      <c r="W76" s="327" t="str">
        <f>IF('FG_243way_Regular Symbol'!U76="","",'FG_243way_Regular Symbol'!U76)</f>
        <v/>
      </c>
      <c r="X76" s="327" t="str">
        <f>IF('FG_243way_Regular Symbol'!T76="","",'FG_243way_Regular Symbol'!T76)</f>
        <v/>
      </c>
      <c r="Z76" s="184"/>
      <c r="AA76" s="242" t="str">
        <f t="shared" si="28"/>
        <v/>
      </c>
      <c r="AB76" s="242" t="str">
        <f t="shared" si="29"/>
        <v/>
      </c>
      <c r="AC76" s="242" t="str">
        <f t="shared" si="30"/>
        <v/>
      </c>
      <c r="AD76" s="242" t="str">
        <f t="shared" si="31"/>
        <v/>
      </c>
      <c r="AE76" s="242" t="str">
        <f t="shared" si="32"/>
        <v/>
      </c>
      <c r="AF76" s="184"/>
      <c r="AG76" s="184"/>
    </row>
    <row r="77" spans="12:33" ht="18">
      <c r="L77" s="184">
        <v>74</v>
      </c>
      <c r="M77" s="307" t="str">
        <f t="shared" si="23"/>
        <v/>
      </c>
      <c r="N77" s="307" t="str">
        <f t="shared" si="24"/>
        <v/>
      </c>
      <c r="O77" s="307" t="str">
        <f t="shared" si="25"/>
        <v/>
      </c>
      <c r="P77" s="307" t="str">
        <f t="shared" si="26"/>
        <v/>
      </c>
      <c r="Q77" s="307" t="str">
        <f t="shared" si="27"/>
        <v/>
      </c>
      <c r="S77" s="184"/>
      <c r="T77" s="327" t="str">
        <f>IF('FG_243way_Regular Symbol'!X77="","",'FG_243way_Regular Symbol'!X77)</f>
        <v/>
      </c>
      <c r="U77" s="327" t="str">
        <f>IF('FG_243way_Regular Symbol'!W77="","",'FG_243way_Regular Symbol'!W77)</f>
        <v/>
      </c>
      <c r="V77" s="327" t="str">
        <f>IF('FG_243way_Regular Symbol'!V77="","",'FG_243way_Regular Symbol'!V77)</f>
        <v/>
      </c>
      <c r="W77" s="327" t="str">
        <f>IF('FG_243way_Regular Symbol'!U77="","",'FG_243way_Regular Symbol'!U77)</f>
        <v/>
      </c>
      <c r="X77" s="327" t="str">
        <f>IF('FG_243way_Regular Symbol'!T77="","",'FG_243way_Regular Symbol'!T77)</f>
        <v/>
      </c>
      <c r="Z77" s="184"/>
      <c r="AA77" s="242" t="str">
        <f t="shared" si="28"/>
        <v/>
      </c>
      <c r="AB77" s="242" t="str">
        <f t="shared" si="29"/>
        <v/>
      </c>
      <c r="AC77" s="242" t="str">
        <f t="shared" si="30"/>
        <v/>
      </c>
      <c r="AD77" s="242" t="str">
        <f t="shared" si="31"/>
        <v/>
      </c>
      <c r="AE77" s="242" t="str">
        <f t="shared" si="32"/>
        <v/>
      </c>
      <c r="AF77" s="184"/>
      <c r="AG77" s="184"/>
    </row>
    <row r="78" spans="12:33" ht="18">
      <c r="L78" s="184">
        <v>75</v>
      </c>
      <c r="M78" s="307" t="str">
        <f t="shared" si="23"/>
        <v/>
      </c>
      <c r="N78" s="307" t="str">
        <f t="shared" si="24"/>
        <v/>
      </c>
      <c r="O78" s="307" t="str">
        <f t="shared" si="25"/>
        <v/>
      </c>
      <c r="P78" s="307" t="str">
        <f t="shared" si="26"/>
        <v/>
      </c>
      <c r="Q78" s="307" t="str">
        <f t="shared" si="27"/>
        <v/>
      </c>
      <c r="S78" s="184"/>
      <c r="T78" s="327" t="str">
        <f>IF('FG_243way_Regular Symbol'!X78="","",'FG_243way_Regular Symbol'!X78)</f>
        <v/>
      </c>
      <c r="U78" s="327" t="str">
        <f>IF('FG_243way_Regular Symbol'!W78="","",'FG_243way_Regular Symbol'!W78)</f>
        <v/>
      </c>
      <c r="V78" s="327" t="str">
        <f>IF('FG_243way_Regular Symbol'!V78="","",'FG_243way_Regular Symbol'!V78)</f>
        <v/>
      </c>
      <c r="W78" s="327" t="str">
        <f>IF('FG_243way_Regular Symbol'!U78="","",'FG_243way_Regular Symbol'!U78)</f>
        <v/>
      </c>
      <c r="X78" s="327" t="str">
        <f>IF('FG_243way_Regular Symbol'!T78="","",'FG_243way_Regular Symbol'!T78)</f>
        <v/>
      </c>
      <c r="Z78" s="184"/>
      <c r="AA78" s="242" t="str">
        <f t="shared" si="28"/>
        <v/>
      </c>
      <c r="AB78" s="242" t="str">
        <f t="shared" si="29"/>
        <v/>
      </c>
      <c r="AC78" s="242" t="str">
        <f t="shared" si="30"/>
        <v/>
      </c>
      <c r="AD78" s="242" t="str">
        <f t="shared" si="31"/>
        <v/>
      </c>
      <c r="AE78" s="242" t="str">
        <f t="shared" si="32"/>
        <v/>
      </c>
      <c r="AF78" s="184"/>
      <c r="AG78" s="184"/>
    </row>
    <row r="79" spans="12:33" ht="18">
      <c r="L79" s="184">
        <v>76</v>
      </c>
      <c r="M79" s="307" t="str">
        <f t="shared" si="23"/>
        <v/>
      </c>
      <c r="N79" s="307" t="str">
        <f t="shared" si="24"/>
        <v/>
      </c>
      <c r="O79" s="307" t="str">
        <f t="shared" si="25"/>
        <v/>
      </c>
      <c r="P79" s="307" t="str">
        <f t="shared" si="26"/>
        <v/>
      </c>
      <c r="Q79" s="307" t="str">
        <f t="shared" si="27"/>
        <v/>
      </c>
      <c r="S79" s="184"/>
      <c r="T79" s="327" t="str">
        <f>IF('FG_243way_Regular Symbol'!X79="","",'FG_243way_Regular Symbol'!X79)</f>
        <v/>
      </c>
      <c r="U79" s="327" t="str">
        <f>IF('FG_243way_Regular Symbol'!W79="","",'FG_243way_Regular Symbol'!W79)</f>
        <v/>
      </c>
      <c r="V79" s="327" t="str">
        <f>IF('FG_243way_Regular Symbol'!V79="","",'FG_243way_Regular Symbol'!V79)</f>
        <v/>
      </c>
      <c r="W79" s="327" t="str">
        <f>IF('FG_243way_Regular Symbol'!U79="","",'FG_243way_Regular Symbol'!U79)</f>
        <v/>
      </c>
      <c r="X79" s="327" t="str">
        <f>IF('FG_243way_Regular Symbol'!T79="","",'FG_243way_Regular Symbol'!T79)</f>
        <v/>
      </c>
      <c r="AA79" s="242" t="str">
        <f t="shared" si="28"/>
        <v/>
      </c>
      <c r="AB79" s="242" t="str">
        <f t="shared" si="29"/>
        <v/>
      </c>
      <c r="AC79" s="242" t="str">
        <f t="shared" si="30"/>
        <v/>
      </c>
      <c r="AD79" s="242" t="str">
        <f t="shared" si="31"/>
        <v/>
      </c>
      <c r="AE79" s="242" t="str">
        <f t="shared" si="32"/>
        <v/>
      </c>
      <c r="AF79" s="184"/>
      <c r="AG79" s="184"/>
    </row>
    <row r="80" spans="12:33" ht="18">
      <c r="L80" s="184">
        <v>77</v>
      </c>
      <c r="M80" s="307" t="str">
        <f t="shared" si="23"/>
        <v/>
      </c>
      <c r="N80" s="307" t="str">
        <f t="shared" si="24"/>
        <v/>
      </c>
      <c r="O80" s="307" t="str">
        <f t="shared" si="25"/>
        <v/>
      </c>
      <c r="P80" s="307" t="str">
        <f t="shared" si="26"/>
        <v/>
      </c>
      <c r="Q80" s="307" t="str">
        <f t="shared" si="27"/>
        <v/>
      </c>
      <c r="S80" s="184"/>
      <c r="T80" s="327" t="str">
        <f>IF('FG_243way_Regular Symbol'!X80="","",'FG_243way_Regular Symbol'!X80)</f>
        <v/>
      </c>
      <c r="U80" s="327" t="str">
        <f>IF('FG_243way_Regular Symbol'!W80="","",'FG_243way_Regular Symbol'!W80)</f>
        <v/>
      </c>
      <c r="V80" s="327" t="str">
        <f>IF('FG_243way_Regular Symbol'!V80="","",'FG_243way_Regular Symbol'!V80)</f>
        <v/>
      </c>
      <c r="W80" s="327" t="str">
        <f>IF('FG_243way_Regular Symbol'!U80="","",'FG_243way_Regular Symbol'!U80)</f>
        <v/>
      </c>
      <c r="X80" s="327" t="str">
        <f>IF('FG_243way_Regular Symbol'!T80="","",'FG_243way_Regular Symbol'!T80)</f>
        <v/>
      </c>
      <c r="AA80" s="242" t="str">
        <f t="shared" si="28"/>
        <v/>
      </c>
      <c r="AB80" s="242" t="str">
        <f t="shared" si="29"/>
        <v/>
      </c>
      <c r="AC80" s="242" t="str">
        <f t="shared" si="30"/>
        <v/>
      </c>
      <c r="AD80" s="242" t="str">
        <f t="shared" si="31"/>
        <v/>
      </c>
      <c r="AE80" s="242" t="str">
        <f t="shared" si="32"/>
        <v/>
      </c>
      <c r="AF80" s="184"/>
      <c r="AG80" s="184"/>
    </row>
    <row r="81" spans="12:33" ht="18">
      <c r="L81" s="184">
        <v>78</v>
      </c>
      <c r="M81" s="307" t="str">
        <f t="shared" si="23"/>
        <v/>
      </c>
      <c r="N81" s="307" t="str">
        <f t="shared" si="24"/>
        <v/>
      </c>
      <c r="O81" s="307" t="str">
        <f t="shared" si="25"/>
        <v/>
      </c>
      <c r="P81" s="307" t="str">
        <f t="shared" si="26"/>
        <v/>
      </c>
      <c r="Q81" s="307" t="str">
        <f t="shared" si="27"/>
        <v/>
      </c>
      <c r="S81" s="184"/>
      <c r="T81" s="327" t="str">
        <f>IF('FG_243way_Regular Symbol'!X81="","",'FG_243way_Regular Symbol'!X81)</f>
        <v/>
      </c>
      <c r="U81" s="327" t="str">
        <f>IF('FG_243way_Regular Symbol'!W81="","",'FG_243way_Regular Symbol'!W81)</f>
        <v/>
      </c>
      <c r="V81" s="327" t="str">
        <f>IF('FG_243way_Regular Symbol'!V81="","",'FG_243way_Regular Symbol'!V81)</f>
        <v/>
      </c>
      <c r="W81" s="327" t="str">
        <f>IF('FG_243way_Regular Symbol'!U81="","",'FG_243way_Regular Symbol'!U81)</f>
        <v/>
      </c>
      <c r="X81" s="327" t="str">
        <f>IF('FG_243way_Regular Symbol'!T81="","",'FG_243way_Regular Symbol'!T81)</f>
        <v/>
      </c>
      <c r="AA81" s="242" t="str">
        <f t="shared" si="28"/>
        <v/>
      </c>
      <c r="AB81" s="242" t="str">
        <f t="shared" si="29"/>
        <v/>
      </c>
      <c r="AC81" s="242" t="str">
        <f t="shared" si="30"/>
        <v/>
      </c>
      <c r="AD81" s="242" t="str">
        <f t="shared" si="31"/>
        <v/>
      </c>
      <c r="AE81" s="242" t="str">
        <f t="shared" si="32"/>
        <v/>
      </c>
      <c r="AF81" s="184"/>
      <c r="AG81" s="184"/>
    </row>
    <row r="82" spans="12:33" ht="18">
      <c r="L82" s="184">
        <v>79</v>
      </c>
      <c r="M82" s="307" t="str">
        <f t="shared" si="23"/>
        <v/>
      </c>
      <c r="N82" s="307" t="str">
        <f t="shared" si="24"/>
        <v/>
      </c>
      <c r="O82" s="307" t="str">
        <f t="shared" si="25"/>
        <v/>
      </c>
      <c r="P82" s="307" t="str">
        <f t="shared" si="26"/>
        <v/>
      </c>
      <c r="Q82" s="307" t="str">
        <f t="shared" si="27"/>
        <v/>
      </c>
      <c r="S82" s="184"/>
      <c r="T82" s="327" t="str">
        <f>IF('FG_243way_Regular Symbol'!X82="","",'FG_243way_Regular Symbol'!X82)</f>
        <v/>
      </c>
      <c r="U82" s="327" t="str">
        <f>IF('FG_243way_Regular Symbol'!W82="","",'FG_243way_Regular Symbol'!W82)</f>
        <v/>
      </c>
      <c r="V82" s="327" t="str">
        <f>IF('FG_243way_Regular Symbol'!V82="","",'FG_243way_Regular Symbol'!V82)</f>
        <v/>
      </c>
      <c r="W82" s="327" t="str">
        <f>IF('FG_243way_Regular Symbol'!U82="","",'FG_243way_Regular Symbol'!U82)</f>
        <v/>
      </c>
      <c r="X82" s="327" t="str">
        <f>IF('FG_243way_Regular Symbol'!T82="","",'FG_243way_Regular Symbol'!T82)</f>
        <v/>
      </c>
      <c r="AA82" s="242" t="str">
        <f t="shared" si="28"/>
        <v/>
      </c>
      <c r="AB82" s="242" t="str">
        <f t="shared" si="29"/>
        <v/>
      </c>
      <c r="AC82" s="242" t="str">
        <f t="shared" si="30"/>
        <v/>
      </c>
      <c r="AD82" s="242" t="str">
        <f t="shared" si="31"/>
        <v/>
      </c>
      <c r="AE82" s="242" t="str">
        <f t="shared" si="32"/>
        <v/>
      </c>
      <c r="AF82" s="184"/>
      <c r="AG82" s="184"/>
    </row>
    <row r="83" spans="12:33" ht="18">
      <c r="L83" s="184">
        <v>80</v>
      </c>
      <c r="M83" s="307" t="str">
        <f t="shared" si="23"/>
        <v/>
      </c>
      <c r="N83" s="307" t="str">
        <f t="shared" si="24"/>
        <v/>
      </c>
      <c r="O83" s="307" t="str">
        <f t="shared" si="25"/>
        <v/>
      </c>
      <c r="P83" s="307" t="str">
        <f t="shared" si="26"/>
        <v/>
      </c>
      <c r="Q83" s="307" t="str">
        <f t="shared" si="27"/>
        <v/>
      </c>
      <c r="S83" s="184"/>
      <c r="T83" s="327" t="str">
        <f>IF('FG_243way_Regular Symbol'!X83="","",'FG_243way_Regular Symbol'!X83)</f>
        <v/>
      </c>
      <c r="U83" s="327" t="str">
        <f>IF('FG_243way_Regular Symbol'!W83="","",'FG_243way_Regular Symbol'!W83)</f>
        <v/>
      </c>
      <c r="V83" s="327" t="str">
        <f>IF('FG_243way_Regular Symbol'!V83="","",'FG_243way_Regular Symbol'!V83)</f>
        <v/>
      </c>
      <c r="W83" s="327" t="str">
        <f>IF('FG_243way_Regular Symbol'!U83="","",'FG_243way_Regular Symbol'!U83)</f>
        <v/>
      </c>
      <c r="X83" s="327" t="str">
        <f>IF('FG_243way_Regular Symbol'!T83="","",'FG_243way_Regular Symbol'!T83)</f>
        <v/>
      </c>
      <c r="AA83" s="242" t="str">
        <f t="shared" si="28"/>
        <v/>
      </c>
      <c r="AB83" s="242" t="str">
        <f t="shared" si="29"/>
        <v/>
      </c>
      <c r="AC83" s="242" t="str">
        <f t="shared" si="30"/>
        <v/>
      </c>
      <c r="AD83" s="242" t="str">
        <f t="shared" si="31"/>
        <v/>
      </c>
      <c r="AE83" s="242" t="str">
        <f t="shared" si="32"/>
        <v/>
      </c>
      <c r="AF83" s="184"/>
      <c r="AG83" s="184"/>
    </row>
    <row r="84" spans="12:33" ht="18">
      <c r="L84" s="184">
        <v>81</v>
      </c>
      <c r="M84" s="307" t="str">
        <f t="shared" si="23"/>
        <v/>
      </c>
      <c r="N84" s="307" t="str">
        <f t="shared" si="24"/>
        <v/>
      </c>
      <c r="O84" s="307" t="str">
        <f t="shared" si="25"/>
        <v/>
      </c>
      <c r="P84" s="307" t="str">
        <f t="shared" si="26"/>
        <v/>
      </c>
      <c r="Q84" s="307" t="str">
        <f t="shared" si="27"/>
        <v/>
      </c>
      <c r="S84" s="184"/>
      <c r="T84" s="327" t="str">
        <f>IF('FG_243way_Regular Symbol'!X84="","",'FG_243way_Regular Symbol'!X84)</f>
        <v/>
      </c>
      <c r="U84" s="327" t="str">
        <f>IF('FG_243way_Regular Symbol'!W84="","",'FG_243way_Regular Symbol'!W84)</f>
        <v/>
      </c>
      <c r="V84" s="327" t="str">
        <f>IF('FG_243way_Regular Symbol'!V84="","",'FG_243way_Regular Symbol'!V84)</f>
        <v/>
      </c>
      <c r="W84" s="327" t="str">
        <f>IF('FG_243way_Regular Symbol'!U84="","",'FG_243way_Regular Symbol'!U84)</f>
        <v/>
      </c>
      <c r="X84" s="327" t="str">
        <f>IF('FG_243way_Regular Symbol'!T84="","",'FG_243way_Regular Symbol'!T84)</f>
        <v/>
      </c>
      <c r="AA84" s="242" t="str">
        <f t="shared" si="28"/>
        <v/>
      </c>
      <c r="AB84" s="242" t="str">
        <f t="shared" si="29"/>
        <v/>
      </c>
      <c r="AC84" s="242" t="str">
        <f t="shared" si="30"/>
        <v/>
      </c>
      <c r="AD84" s="242" t="str">
        <f t="shared" si="31"/>
        <v/>
      </c>
      <c r="AE84" s="242" t="str">
        <f t="shared" si="32"/>
        <v/>
      </c>
      <c r="AF84" s="184"/>
      <c r="AG84" s="184"/>
    </row>
    <row r="85" spans="12:33" ht="18">
      <c r="L85" s="184">
        <v>82</v>
      </c>
      <c r="M85" s="307" t="str">
        <f t="shared" si="23"/>
        <v/>
      </c>
      <c r="N85" s="307" t="str">
        <f t="shared" si="24"/>
        <v/>
      </c>
      <c r="O85" s="307" t="str">
        <f t="shared" si="25"/>
        <v/>
      </c>
      <c r="P85" s="307" t="str">
        <f t="shared" si="26"/>
        <v/>
      </c>
      <c r="Q85" s="307" t="str">
        <f t="shared" si="27"/>
        <v/>
      </c>
      <c r="S85" s="184"/>
      <c r="T85" s="327" t="str">
        <f>IF('FG_243way_Regular Symbol'!X85="","",'FG_243way_Regular Symbol'!X85)</f>
        <v/>
      </c>
      <c r="U85" s="327" t="str">
        <f>IF('FG_243way_Regular Symbol'!W85="","",'FG_243way_Regular Symbol'!W85)</f>
        <v/>
      </c>
      <c r="V85" s="327" t="str">
        <f>IF('FG_243way_Regular Symbol'!V85="","",'FG_243way_Regular Symbol'!V85)</f>
        <v/>
      </c>
      <c r="W85" s="327" t="str">
        <f>IF('FG_243way_Regular Symbol'!U85="","",'FG_243way_Regular Symbol'!U85)</f>
        <v/>
      </c>
      <c r="X85" s="327" t="str">
        <f>IF('FG_243way_Regular Symbol'!T85="","",'FG_243way_Regular Symbol'!T85)</f>
        <v/>
      </c>
      <c r="AA85" s="242" t="str">
        <f t="shared" si="28"/>
        <v/>
      </c>
      <c r="AB85" s="242" t="str">
        <f t="shared" si="29"/>
        <v/>
      </c>
      <c r="AC85" s="242" t="str">
        <f t="shared" si="30"/>
        <v/>
      </c>
      <c r="AD85" s="242" t="str">
        <f t="shared" si="31"/>
        <v/>
      </c>
      <c r="AE85" s="242" t="str">
        <f t="shared" si="32"/>
        <v/>
      </c>
      <c r="AF85" s="184"/>
      <c r="AG85" s="184"/>
    </row>
    <row r="86" spans="12:33" ht="18">
      <c r="L86" s="184">
        <v>83</v>
      </c>
      <c r="M86" s="307" t="str">
        <f t="shared" si="23"/>
        <v/>
      </c>
      <c r="N86" s="307" t="str">
        <f t="shared" si="24"/>
        <v/>
      </c>
      <c r="O86" s="307" t="str">
        <f t="shared" si="25"/>
        <v/>
      </c>
      <c r="P86" s="307" t="str">
        <f t="shared" si="26"/>
        <v/>
      </c>
      <c r="Q86" s="307" t="str">
        <f t="shared" si="27"/>
        <v/>
      </c>
      <c r="S86" s="184"/>
      <c r="T86" s="327" t="str">
        <f>IF('FG_243way_Regular Symbol'!X86="","",'FG_243way_Regular Symbol'!X86)</f>
        <v/>
      </c>
      <c r="U86" s="327" t="str">
        <f>IF('FG_243way_Regular Symbol'!W86="","",'FG_243way_Regular Symbol'!W86)</f>
        <v/>
      </c>
      <c r="V86" s="327" t="str">
        <f>IF('FG_243way_Regular Symbol'!V86="","",'FG_243way_Regular Symbol'!V86)</f>
        <v/>
      </c>
      <c r="W86" s="327" t="str">
        <f>IF('FG_243way_Regular Symbol'!U86="","",'FG_243way_Regular Symbol'!U86)</f>
        <v/>
      </c>
      <c r="X86" s="327" t="str">
        <f>IF('FG_243way_Regular Symbol'!T86="","",'FG_243way_Regular Symbol'!T86)</f>
        <v/>
      </c>
      <c r="AA86" s="242" t="str">
        <f t="shared" si="28"/>
        <v/>
      </c>
      <c r="AB86" s="242" t="str">
        <f t="shared" si="29"/>
        <v/>
      </c>
      <c r="AC86" s="242" t="str">
        <f t="shared" si="30"/>
        <v/>
      </c>
      <c r="AD86" s="242" t="str">
        <f t="shared" si="31"/>
        <v/>
      </c>
      <c r="AE86" s="242" t="str">
        <f t="shared" si="32"/>
        <v/>
      </c>
      <c r="AF86" s="184"/>
      <c r="AG86" s="184"/>
    </row>
    <row r="87" spans="12:33" ht="18">
      <c r="L87" s="184">
        <v>84</v>
      </c>
      <c r="M87" s="307" t="str">
        <f t="shared" si="23"/>
        <v/>
      </c>
      <c r="N87" s="307" t="str">
        <f t="shared" si="24"/>
        <v/>
      </c>
      <c r="O87" s="307" t="str">
        <f t="shared" si="25"/>
        <v/>
      </c>
      <c r="P87" s="307" t="str">
        <f t="shared" si="26"/>
        <v/>
      </c>
      <c r="Q87" s="307" t="str">
        <f t="shared" si="27"/>
        <v/>
      </c>
      <c r="S87" s="184"/>
      <c r="T87" s="327" t="str">
        <f>IF('FG_243way_Regular Symbol'!X87="","",'FG_243way_Regular Symbol'!X87)</f>
        <v/>
      </c>
      <c r="U87" s="327" t="str">
        <f>IF('FG_243way_Regular Symbol'!W87="","",'FG_243way_Regular Symbol'!W87)</f>
        <v/>
      </c>
      <c r="V87" s="327" t="str">
        <f>IF('FG_243way_Regular Symbol'!V87="","",'FG_243way_Regular Symbol'!V87)</f>
        <v/>
      </c>
      <c r="W87" s="327" t="str">
        <f>IF('FG_243way_Regular Symbol'!U87="","",'FG_243way_Regular Symbol'!U87)</f>
        <v/>
      </c>
      <c r="X87" s="327" t="str">
        <f>IF('FG_243way_Regular Symbol'!T87="","",'FG_243way_Regular Symbol'!T87)</f>
        <v/>
      </c>
      <c r="AA87" s="242" t="str">
        <f t="shared" si="28"/>
        <v/>
      </c>
      <c r="AB87" s="242" t="str">
        <f t="shared" si="29"/>
        <v/>
      </c>
      <c r="AC87" s="242" t="str">
        <f t="shared" si="30"/>
        <v/>
      </c>
      <c r="AD87" s="242" t="str">
        <f t="shared" si="31"/>
        <v/>
      </c>
      <c r="AE87" s="242" t="str">
        <f t="shared" si="32"/>
        <v/>
      </c>
      <c r="AF87" s="184"/>
      <c r="AG87" s="184"/>
    </row>
    <row r="88" spans="12:33" ht="18">
      <c r="L88" s="184">
        <v>85</v>
      </c>
      <c r="M88" s="307" t="str">
        <f t="shared" si="23"/>
        <v/>
      </c>
      <c r="N88" s="307" t="str">
        <f t="shared" si="24"/>
        <v/>
      </c>
      <c r="O88" s="307" t="str">
        <f t="shared" si="25"/>
        <v/>
      </c>
      <c r="P88" s="307" t="str">
        <f t="shared" si="26"/>
        <v/>
      </c>
      <c r="Q88" s="307" t="str">
        <f t="shared" si="27"/>
        <v/>
      </c>
      <c r="S88" s="184"/>
      <c r="T88" s="327" t="str">
        <f>IF('FG_243way_Regular Symbol'!X88="","",'FG_243way_Regular Symbol'!X88)</f>
        <v/>
      </c>
      <c r="U88" s="327" t="str">
        <f>IF('FG_243way_Regular Symbol'!W88="","",'FG_243way_Regular Symbol'!W88)</f>
        <v/>
      </c>
      <c r="V88" s="327" t="str">
        <f>IF('FG_243way_Regular Symbol'!V88="","",'FG_243way_Regular Symbol'!V88)</f>
        <v/>
      </c>
      <c r="W88" s="327" t="str">
        <f>IF('FG_243way_Regular Symbol'!U88="","",'FG_243way_Regular Symbol'!U88)</f>
        <v/>
      </c>
      <c r="X88" s="327" t="str">
        <f>IF('FG_243way_Regular Symbol'!T88="","",'FG_243way_Regular Symbol'!T88)</f>
        <v/>
      </c>
      <c r="AA88" s="242" t="str">
        <f t="shared" si="28"/>
        <v/>
      </c>
      <c r="AB88" s="242" t="str">
        <f t="shared" si="29"/>
        <v/>
      </c>
      <c r="AC88" s="242" t="str">
        <f t="shared" si="30"/>
        <v/>
      </c>
      <c r="AD88" s="242" t="str">
        <f t="shared" si="31"/>
        <v/>
      </c>
      <c r="AE88" s="242" t="str">
        <f t="shared" si="32"/>
        <v/>
      </c>
      <c r="AF88" s="184"/>
      <c r="AG88" s="184"/>
    </row>
    <row r="89" spans="12:33" ht="18">
      <c r="L89" s="184">
        <v>86</v>
      </c>
      <c r="M89" s="307" t="str">
        <f t="shared" si="23"/>
        <v/>
      </c>
      <c r="N89" s="307" t="str">
        <f t="shared" si="24"/>
        <v/>
      </c>
      <c r="O89" s="307" t="str">
        <f t="shared" si="25"/>
        <v/>
      </c>
      <c r="P89" s="307" t="str">
        <f t="shared" si="26"/>
        <v/>
      </c>
      <c r="Q89" s="307" t="str">
        <f t="shared" si="27"/>
        <v/>
      </c>
      <c r="S89" s="184"/>
      <c r="AA89" s="242" t="str">
        <f t="shared" si="28"/>
        <v/>
      </c>
      <c r="AB89" s="242" t="str">
        <f t="shared" si="29"/>
        <v/>
      </c>
      <c r="AC89" s="242" t="str">
        <f t="shared" si="30"/>
        <v/>
      </c>
      <c r="AD89" s="242" t="str">
        <f t="shared" si="31"/>
        <v/>
      </c>
      <c r="AE89" s="242" t="str">
        <f t="shared" si="32"/>
        <v/>
      </c>
      <c r="AF89" s="184"/>
      <c r="AG89" s="184"/>
    </row>
    <row r="90" spans="12:33" ht="18">
      <c r="L90" s="184">
        <v>87</v>
      </c>
      <c r="M90" s="307" t="str">
        <f t="shared" si="23"/>
        <v/>
      </c>
      <c r="N90" s="307" t="str">
        <f t="shared" si="24"/>
        <v/>
      </c>
      <c r="O90" s="307" t="str">
        <f t="shared" si="25"/>
        <v/>
      </c>
      <c r="P90" s="307" t="str">
        <f t="shared" si="26"/>
        <v/>
      </c>
      <c r="Q90" s="307" t="str">
        <f t="shared" si="27"/>
        <v/>
      </c>
      <c r="S90" s="184"/>
      <c r="AA90" s="242" t="str">
        <f t="shared" si="28"/>
        <v/>
      </c>
      <c r="AB90" s="242" t="str">
        <f t="shared" si="29"/>
        <v/>
      </c>
      <c r="AC90" s="242" t="str">
        <f t="shared" si="30"/>
        <v/>
      </c>
      <c r="AD90" s="242" t="str">
        <f t="shared" si="31"/>
        <v/>
      </c>
      <c r="AE90" s="242" t="str">
        <f t="shared" si="32"/>
        <v/>
      </c>
      <c r="AF90" s="184"/>
      <c r="AG90" s="184"/>
    </row>
    <row r="91" spans="12:33" ht="18">
      <c r="L91" s="184">
        <v>88</v>
      </c>
      <c r="M91" s="307" t="str">
        <f t="shared" si="23"/>
        <v/>
      </c>
      <c r="N91" s="307" t="str">
        <f t="shared" si="24"/>
        <v/>
      </c>
      <c r="O91" s="307" t="str">
        <f t="shared" si="25"/>
        <v/>
      </c>
      <c r="P91" s="307" t="str">
        <f t="shared" si="26"/>
        <v/>
      </c>
      <c r="Q91" s="307" t="str">
        <f t="shared" si="27"/>
        <v/>
      </c>
      <c r="S91" s="184"/>
      <c r="AA91" s="1" t="str">
        <f t="shared" si="28"/>
        <v/>
      </c>
      <c r="AB91" s="184" t="str">
        <f>IF(U91="","",VLOOKUP(U91,$A$3:$C$15,3,FALSE))</f>
        <v/>
      </c>
      <c r="AC91" s="184"/>
      <c r="AD91" s="184"/>
      <c r="AE91" s="184"/>
      <c r="AF91" s="184"/>
      <c r="AG91" s="184"/>
    </row>
    <row r="92" spans="12:33" ht="18">
      <c r="L92" s="184">
        <v>89</v>
      </c>
      <c r="M92" s="307" t="str">
        <f t="shared" si="23"/>
        <v/>
      </c>
      <c r="N92" s="307" t="str">
        <f t="shared" si="24"/>
        <v/>
      </c>
      <c r="O92" s="307" t="str">
        <f t="shared" si="25"/>
        <v/>
      </c>
      <c r="P92" s="307" t="str">
        <f t="shared" si="26"/>
        <v/>
      </c>
      <c r="Q92" s="307" t="str">
        <f t="shared" si="27"/>
        <v/>
      </c>
      <c r="S92" s="184"/>
      <c r="AB92" s="184" t="str">
        <f>IF(U92="","",VLOOKUP(U92,$A$3:$C$15,3,FALSE))</f>
        <v/>
      </c>
      <c r="AC92" s="184"/>
      <c r="AD92" s="184"/>
      <c r="AE92" s="184"/>
      <c r="AF92" s="184"/>
      <c r="AG92" s="184"/>
    </row>
    <row r="93" spans="12:33" ht="18">
      <c r="L93" s="184">
        <v>90</v>
      </c>
      <c r="M93" s="307" t="str">
        <f t="shared" si="23"/>
        <v/>
      </c>
      <c r="N93" s="307" t="str">
        <f t="shared" si="24"/>
        <v/>
      </c>
      <c r="O93" s="307" t="str">
        <f t="shared" si="25"/>
        <v/>
      </c>
      <c r="P93" s="307" t="str">
        <f t="shared" si="26"/>
        <v/>
      </c>
      <c r="Q93" s="307" t="str">
        <f t="shared" si="27"/>
        <v/>
      </c>
      <c r="S93" s="184"/>
      <c r="AB93" s="184" t="str">
        <f>IF(U93="","",VLOOKUP(U93,$A$3:$C$15,3,FALSE))</f>
        <v/>
      </c>
      <c r="AC93" s="184"/>
      <c r="AD93" s="184"/>
      <c r="AE93" s="184"/>
      <c r="AF93" s="184"/>
      <c r="AG93" s="184"/>
    </row>
    <row r="94" spans="12:33" ht="18">
      <c r="L94" s="184">
        <v>91</v>
      </c>
      <c r="M94" s="307" t="str">
        <f t="shared" si="23"/>
        <v/>
      </c>
      <c r="N94" s="307" t="str">
        <f t="shared" si="24"/>
        <v/>
      </c>
      <c r="O94" s="307" t="str">
        <f t="shared" si="25"/>
        <v/>
      </c>
      <c r="P94" s="307" t="str">
        <f t="shared" si="26"/>
        <v/>
      </c>
      <c r="Q94" s="307" t="str">
        <f t="shared" si="27"/>
        <v/>
      </c>
      <c r="S94" s="184"/>
      <c r="AB94" s="184"/>
      <c r="AC94" s="184"/>
      <c r="AD94" s="184"/>
      <c r="AE94" s="184"/>
      <c r="AF94" s="184"/>
      <c r="AG94" s="184"/>
    </row>
    <row r="95" spans="12:33" ht="18">
      <c r="L95" s="184">
        <v>92</v>
      </c>
      <c r="M95" s="307" t="str">
        <f t="shared" si="23"/>
        <v/>
      </c>
      <c r="N95" s="307" t="str">
        <f t="shared" si="24"/>
        <v/>
      </c>
      <c r="O95" s="307" t="str">
        <f t="shared" si="25"/>
        <v/>
      </c>
      <c r="P95" s="307" t="str">
        <f t="shared" si="26"/>
        <v/>
      </c>
      <c r="Q95" s="307" t="str">
        <f t="shared" si="27"/>
        <v/>
      </c>
      <c r="S95" s="184"/>
      <c r="AB95" s="184"/>
      <c r="AC95" s="184"/>
      <c r="AD95" s="184"/>
      <c r="AE95" s="184"/>
      <c r="AF95" s="184"/>
      <c r="AG95" s="184"/>
    </row>
    <row r="96" spans="12:33" ht="18">
      <c r="L96" s="184">
        <v>93</v>
      </c>
      <c r="M96" s="307" t="str">
        <f t="shared" si="23"/>
        <v/>
      </c>
      <c r="N96" s="307" t="str">
        <f t="shared" si="24"/>
        <v/>
      </c>
      <c r="O96" s="307" t="str">
        <f t="shared" si="25"/>
        <v/>
      </c>
      <c r="P96" s="307" t="str">
        <f t="shared" si="26"/>
        <v/>
      </c>
      <c r="Q96" s="307" t="str">
        <f t="shared" si="27"/>
        <v/>
      </c>
      <c r="S96" s="184"/>
      <c r="AB96" s="184"/>
      <c r="AC96" s="184"/>
      <c r="AD96" s="184"/>
      <c r="AE96" s="184"/>
      <c r="AF96" s="184"/>
      <c r="AG96" s="184"/>
    </row>
    <row r="97" spans="12:33" ht="18">
      <c r="L97" s="184">
        <v>94</v>
      </c>
      <c r="M97" s="307" t="str">
        <f t="shared" si="23"/>
        <v/>
      </c>
      <c r="N97" s="307" t="str">
        <f t="shared" si="24"/>
        <v/>
      </c>
      <c r="O97" s="307" t="str">
        <f t="shared" si="25"/>
        <v/>
      </c>
      <c r="P97" s="307" t="str">
        <f t="shared" si="26"/>
        <v/>
      </c>
      <c r="Q97" s="307" t="str">
        <f t="shared" si="27"/>
        <v/>
      </c>
      <c r="S97" s="184"/>
      <c r="AB97" s="184"/>
      <c r="AC97" s="184"/>
      <c r="AD97" s="184"/>
      <c r="AE97" s="184"/>
      <c r="AF97" s="184"/>
      <c r="AG97" s="184"/>
    </row>
    <row r="98" spans="12:33" ht="18">
      <c r="L98" s="184">
        <v>95</v>
      </c>
      <c r="M98" s="307" t="str">
        <f t="shared" si="23"/>
        <v/>
      </c>
      <c r="N98" s="307" t="str">
        <f t="shared" si="24"/>
        <v/>
      </c>
      <c r="O98" s="307" t="str">
        <f t="shared" si="25"/>
        <v/>
      </c>
      <c r="P98" s="307" t="str">
        <f t="shared" si="26"/>
        <v/>
      </c>
      <c r="Q98" s="307" t="str">
        <f t="shared" si="27"/>
        <v/>
      </c>
      <c r="S98" s="184"/>
      <c r="AB98" s="184"/>
      <c r="AC98" s="184"/>
      <c r="AD98" s="184"/>
      <c r="AE98" s="184"/>
      <c r="AF98" s="184"/>
      <c r="AG98" s="184"/>
    </row>
    <row r="99" spans="12:33" ht="18">
      <c r="L99" s="184">
        <v>96</v>
      </c>
      <c r="M99" s="307" t="str">
        <f t="shared" si="23"/>
        <v/>
      </c>
      <c r="N99" s="307" t="str">
        <f t="shared" si="24"/>
        <v/>
      </c>
      <c r="O99" s="307" t="str">
        <f t="shared" si="25"/>
        <v/>
      </c>
      <c r="P99" s="307" t="str">
        <f t="shared" si="26"/>
        <v/>
      </c>
      <c r="Q99" s="307" t="str">
        <f t="shared" si="27"/>
        <v/>
      </c>
      <c r="S99" s="184"/>
      <c r="AB99" s="184"/>
      <c r="AC99" s="184"/>
      <c r="AD99" s="184"/>
      <c r="AE99" s="184"/>
      <c r="AF99" s="184"/>
      <c r="AG99" s="184"/>
    </row>
    <row r="100" spans="12:33" ht="18">
      <c r="L100" s="184">
        <v>97</v>
      </c>
      <c r="M100" s="307" t="str">
        <f t="shared" si="23"/>
        <v/>
      </c>
      <c r="N100" s="307" t="str">
        <f t="shared" si="24"/>
        <v/>
      </c>
      <c r="O100" s="307" t="str">
        <f t="shared" si="25"/>
        <v/>
      </c>
      <c r="P100" s="307" t="str">
        <f t="shared" si="26"/>
        <v/>
      </c>
      <c r="Q100" s="307" t="str">
        <f t="shared" si="27"/>
        <v/>
      </c>
      <c r="S100" s="184"/>
      <c r="AB100" s="184"/>
      <c r="AC100" s="184"/>
      <c r="AD100" s="184"/>
      <c r="AE100" s="184"/>
      <c r="AF100" s="184"/>
      <c r="AG100" s="1"/>
    </row>
    <row r="101" spans="12:33" ht="18">
      <c r="L101" s="184">
        <v>98</v>
      </c>
      <c r="M101" s="307" t="str">
        <f t="shared" si="23"/>
        <v/>
      </c>
      <c r="N101" s="307" t="str">
        <f t="shared" si="24"/>
        <v/>
      </c>
      <c r="O101" s="307" t="str">
        <f t="shared" si="25"/>
        <v/>
      </c>
      <c r="P101" s="307" t="str">
        <f t="shared" si="26"/>
        <v/>
      </c>
      <c r="Q101" s="307" t="str">
        <f t="shared" si="27"/>
        <v/>
      </c>
      <c r="S101" s="184"/>
      <c r="AB101" s="184"/>
      <c r="AC101" s="184"/>
      <c r="AD101" s="184"/>
      <c r="AE101" s="184"/>
      <c r="AF101" s="184"/>
      <c r="AG101" s="1"/>
    </row>
    <row r="102" spans="12:33" ht="18">
      <c r="L102" s="184">
        <v>99</v>
      </c>
      <c r="M102" s="307" t="str">
        <f t="shared" si="23"/>
        <v/>
      </c>
      <c r="N102" s="307" t="str">
        <f t="shared" si="24"/>
        <v/>
      </c>
      <c r="O102" s="307" t="str">
        <f t="shared" si="25"/>
        <v/>
      </c>
      <c r="P102" s="307" t="str">
        <f t="shared" si="26"/>
        <v/>
      </c>
      <c r="Q102" s="307" t="str">
        <f t="shared" si="27"/>
        <v/>
      </c>
      <c r="S102" s="184"/>
      <c r="AB102" s="184"/>
      <c r="AC102" s="184"/>
      <c r="AD102" s="184"/>
      <c r="AE102" s="184"/>
      <c r="AF102" s="184"/>
      <c r="AG102" s="184"/>
    </row>
    <row r="103" spans="12:33" ht="18">
      <c r="L103" s="184">
        <v>100</v>
      </c>
      <c r="M103" s="307" t="str">
        <f t="shared" si="23"/>
        <v/>
      </c>
      <c r="N103" s="307" t="str">
        <f t="shared" si="24"/>
        <v/>
      </c>
      <c r="O103" s="307" t="str">
        <f t="shared" si="25"/>
        <v/>
      </c>
      <c r="P103" s="307" t="str">
        <f t="shared" si="26"/>
        <v/>
      </c>
      <c r="Q103" s="307" t="str">
        <f t="shared" si="27"/>
        <v/>
      </c>
      <c r="S103" s="184"/>
      <c r="AB103" s="184"/>
      <c r="AC103" s="184"/>
      <c r="AD103" s="184"/>
      <c r="AE103" s="184"/>
      <c r="AF103" s="184"/>
      <c r="AG103" s="184"/>
    </row>
    <row r="104" spans="12:33" ht="18">
      <c r="L104" s="184">
        <v>101</v>
      </c>
      <c r="M104" s="307" t="str">
        <f t="shared" si="23"/>
        <v/>
      </c>
      <c r="N104" s="307" t="str">
        <f t="shared" si="24"/>
        <v/>
      </c>
      <c r="O104" s="307" t="str">
        <f t="shared" si="25"/>
        <v/>
      </c>
      <c r="P104" s="307" t="str">
        <f t="shared" si="26"/>
        <v/>
      </c>
      <c r="Q104" s="307" t="str">
        <f t="shared" si="27"/>
        <v/>
      </c>
      <c r="S104" s="184"/>
      <c r="AB104" s="184"/>
      <c r="AC104" s="184"/>
      <c r="AD104" s="184"/>
      <c r="AE104" s="184"/>
      <c r="AF104" s="184"/>
      <c r="AG104" s="184"/>
    </row>
    <row r="105" spans="12:33" ht="18">
      <c r="L105" s="184">
        <v>102</v>
      </c>
      <c r="M105" s="307" t="str">
        <f t="shared" si="23"/>
        <v/>
      </c>
      <c r="N105" s="307" t="str">
        <f t="shared" si="24"/>
        <v/>
      </c>
      <c r="O105" s="307" t="str">
        <f t="shared" si="25"/>
        <v/>
      </c>
      <c r="P105" s="307" t="str">
        <f t="shared" si="26"/>
        <v/>
      </c>
      <c r="Q105" s="307" t="str">
        <f t="shared" si="27"/>
        <v/>
      </c>
      <c r="S105" s="184"/>
      <c r="AB105" s="184"/>
      <c r="AC105" s="184"/>
      <c r="AD105" s="184"/>
      <c r="AE105" s="184"/>
      <c r="AF105" s="184"/>
      <c r="AG105" s="184"/>
    </row>
    <row r="106" spans="12:33" ht="18">
      <c r="L106" s="184">
        <v>103</v>
      </c>
      <c r="M106" s="307" t="str">
        <f t="shared" si="23"/>
        <v/>
      </c>
      <c r="N106" s="307" t="str">
        <f t="shared" si="24"/>
        <v/>
      </c>
      <c r="O106" s="307" t="str">
        <f t="shared" si="25"/>
        <v/>
      </c>
      <c r="P106" s="307" t="str">
        <f t="shared" si="26"/>
        <v/>
      </c>
      <c r="Q106" s="307" t="str">
        <f t="shared" si="27"/>
        <v/>
      </c>
      <c r="S106" s="184"/>
      <c r="AB106" s="184"/>
      <c r="AC106" s="184"/>
      <c r="AD106" s="184"/>
      <c r="AE106" s="184"/>
      <c r="AF106" s="184"/>
      <c r="AG106" s="184"/>
    </row>
    <row r="107" spans="12:33" ht="18">
      <c r="L107" s="184">
        <v>104</v>
      </c>
      <c r="M107" s="307" t="str">
        <f t="shared" si="23"/>
        <v/>
      </c>
      <c r="N107" s="307" t="str">
        <f t="shared" si="24"/>
        <v/>
      </c>
      <c r="O107" s="307" t="str">
        <f t="shared" si="25"/>
        <v/>
      </c>
      <c r="P107" s="307" t="str">
        <f t="shared" si="26"/>
        <v/>
      </c>
      <c r="Q107" s="307" t="str">
        <f t="shared" si="27"/>
        <v/>
      </c>
      <c r="S107" s="184"/>
      <c r="AB107" s="184"/>
      <c r="AC107" s="184"/>
      <c r="AD107" s="184"/>
      <c r="AE107" s="184"/>
      <c r="AF107" s="184"/>
      <c r="AG107" s="184"/>
    </row>
    <row r="108" spans="12:33" ht="18">
      <c r="L108" s="184">
        <v>105</v>
      </c>
      <c r="M108" s="307" t="str">
        <f t="shared" si="23"/>
        <v/>
      </c>
      <c r="N108" s="307" t="str">
        <f t="shared" si="24"/>
        <v/>
      </c>
      <c r="O108" s="307" t="str">
        <f t="shared" si="25"/>
        <v/>
      </c>
      <c r="P108" s="307" t="str">
        <f t="shared" si="26"/>
        <v/>
      </c>
      <c r="Q108" s="307" t="str">
        <f t="shared" si="27"/>
        <v/>
      </c>
      <c r="S108" s="184"/>
      <c r="AB108" s="184"/>
      <c r="AC108" s="184"/>
      <c r="AD108" s="184"/>
      <c r="AE108" s="184"/>
      <c r="AF108" s="184"/>
      <c r="AG108" s="184"/>
    </row>
    <row r="109" spans="12:33" ht="18">
      <c r="L109" s="184">
        <v>106</v>
      </c>
      <c r="M109" s="307" t="str">
        <f t="shared" si="23"/>
        <v/>
      </c>
      <c r="N109" s="307" t="str">
        <f t="shared" si="24"/>
        <v/>
      </c>
      <c r="O109" s="307" t="str">
        <f t="shared" si="25"/>
        <v/>
      </c>
      <c r="P109" s="307" t="str">
        <f t="shared" si="26"/>
        <v/>
      </c>
      <c r="Q109" s="307" t="str">
        <f t="shared" si="27"/>
        <v/>
      </c>
      <c r="S109" s="184"/>
      <c r="AB109" s="184"/>
      <c r="AC109" s="184"/>
      <c r="AD109" s="184"/>
      <c r="AE109" s="184"/>
      <c r="AF109" s="184"/>
      <c r="AG109" s="184"/>
    </row>
    <row r="110" spans="12:33" ht="18">
      <c r="L110" s="184">
        <v>107</v>
      </c>
      <c r="M110" s="307" t="str">
        <f t="shared" si="23"/>
        <v/>
      </c>
      <c r="N110" s="307" t="str">
        <f t="shared" si="24"/>
        <v/>
      </c>
      <c r="O110" s="307" t="str">
        <f t="shared" si="25"/>
        <v/>
      </c>
      <c r="P110" s="307" t="str">
        <f t="shared" si="26"/>
        <v/>
      </c>
      <c r="Q110" s="307" t="str">
        <f t="shared" si="27"/>
        <v/>
      </c>
      <c r="S110" s="184"/>
      <c r="AB110" s="184"/>
      <c r="AC110" s="184"/>
      <c r="AD110" s="184"/>
      <c r="AE110" s="184"/>
      <c r="AF110" s="184"/>
      <c r="AG110" s="184"/>
    </row>
    <row r="111" spans="12:33" ht="18">
      <c r="L111" s="184">
        <v>108</v>
      </c>
      <c r="M111" s="307" t="str">
        <f t="shared" si="23"/>
        <v/>
      </c>
      <c r="N111" s="307" t="str">
        <f t="shared" si="24"/>
        <v/>
      </c>
      <c r="O111" s="307" t="str">
        <f t="shared" si="25"/>
        <v/>
      </c>
      <c r="P111" s="307" t="str">
        <f t="shared" si="26"/>
        <v/>
      </c>
      <c r="Q111" s="307" t="str">
        <f t="shared" si="27"/>
        <v/>
      </c>
      <c r="S111" s="184"/>
      <c r="AB111" s="184"/>
      <c r="AD111" s="184"/>
      <c r="AE111" s="184"/>
      <c r="AF111" s="184"/>
      <c r="AG111" s="184"/>
    </row>
    <row r="112" spans="12:33" ht="18">
      <c r="L112" s="184">
        <v>109</v>
      </c>
      <c r="M112" s="307" t="str">
        <f t="shared" si="23"/>
        <v/>
      </c>
      <c r="N112" s="307" t="str">
        <f t="shared" si="24"/>
        <v/>
      </c>
      <c r="O112" s="307" t="str">
        <f t="shared" si="25"/>
        <v/>
      </c>
      <c r="P112" s="307" t="str">
        <f t="shared" si="26"/>
        <v/>
      </c>
      <c r="Q112" s="307" t="str">
        <f t="shared" si="27"/>
        <v/>
      </c>
      <c r="S112" s="184"/>
      <c r="AB112" s="184"/>
      <c r="AD112" s="184"/>
      <c r="AE112" s="184"/>
      <c r="AF112" s="184"/>
      <c r="AG112" s="184"/>
    </row>
    <row r="113" spans="12:33" ht="18">
      <c r="L113" s="184">
        <v>110</v>
      </c>
      <c r="M113" s="307" t="str">
        <f t="shared" si="23"/>
        <v/>
      </c>
      <c r="N113" s="307" t="str">
        <f t="shared" si="24"/>
        <v/>
      </c>
      <c r="O113" s="307" t="str">
        <f t="shared" si="25"/>
        <v/>
      </c>
      <c r="P113" s="307" t="str">
        <f t="shared" si="26"/>
        <v/>
      </c>
      <c r="Q113" s="307" t="str">
        <f t="shared" si="27"/>
        <v/>
      </c>
      <c r="S113" s="184"/>
      <c r="AB113" s="184"/>
      <c r="AD113" s="184"/>
      <c r="AE113" s="184"/>
      <c r="AF113" s="184"/>
      <c r="AG113" s="184"/>
    </row>
    <row r="114" spans="12:33" ht="18">
      <c r="L114" s="184">
        <v>111</v>
      </c>
      <c r="M114" s="307" t="str">
        <f t="shared" si="23"/>
        <v/>
      </c>
      <c r="N114" s="307" t="str">
        <f t="shared" si="24"/>
        <v/>
      </c>
      <c r="O114" s="307" t="str">
        <f t="shared" si="25"/>
        <v/>
      </c>
      <c r="P114" s="307" t="str">
        <f t="shared" si="26"/>
        <v/>
      </c>
      <c r="Q114" s="307" t="str">
        <f t="shared" si="27"/>
        <v/>
      </c>
      <c r="S114" s="184"/>
    </row>
    <row r="115" spans="12:33" ht="18">
      <c r="L115" s="184">
        <v>112</v>
      </c>
      <c r="M115" s="307" t="str">
        <f t="shared" si="23"/>
        <v/>
      </c>
      <c r="N115" s="307" t="str">
        <f t="shared" si="24"/>
        <v/>
      </c>
      <c r="O115" s="307" t="str">
        <f t="shared" si="25"/>
        <v/>
      </c>
      <c r="P115" s="307" t="str">
        <f t="shared" si="26"/>
        <v/>
      </c>
      <c r="Q115" s="307" t="str">
        <f t="shared" si="27"/>
        <v/>
      </c>
      <c r="S115" s="184"/>
    </row>
    <row r="116" spans="12:33" ht="18">
      <c r="L116" s="184">
        <v>113</v>
      </c>
      <c r="M116" s="307" t="str">
        <f t="shared" si="23"/>
        <v/>
      </c>
      <c r="N116" s="307" t="str">
        <f t="shared" si="24"/>
        <v/>
      </c>
      <c r="O116" s="307" t="str">
        <f t="shared" si="25"/>
        <v/>
      </c>
      <c r="P116" s="307" t="str">
        <f t="shared" si="26"/>
        <v/>
      </c>
      <c r="Q116" s="307" t="str">
        <f t="shared" si="27"/>
        <v/>
      </c>
      <c r="S116" s="184"/>
    </row>
    <row r="117" spans="12:33" ht="18">
      <c r="L117" s="184">
        <v>114</v>
      </c>
      <c r="M117" s="307" t="str">
        <f t="shared" si="23"/>
        <v/>
      </c>
      <c r="N117" s="307" t="str">
        <f t="shared" si="24"/>
        <v/>
      </c>
      <c r="O117" s="307" t="str">
        <f t="shared" si="25"/>
        <v/>
      </c>
      <c r="P117" s="307" t="str">
        <f t="shared" si="26"/>
        <v/>
      </c>
      <c r="Q117" s="307" t="str">
        <f t="shared" si="27"/>
        <v/>
      </c>
      <c r="S117" s="184"/>
    </row>
    <row r="118" spans="12:33" ht="18">
      <c r="L118" s="184">
        <v>115</v>
      </c>
      <c r="M118" s="307" t="str">
        <f t="shared" si="23"/>
        <v/>
      </c>
      <c r="N118" s="307" t="str">
        <f t="shared" si="24"/>
        <v/>
      </c>
      <c r="O118" s="307" t="str">
        <f t="shared" si="25"/>
        <v/>
      </c>
      <c r="P118" s="307" t="str">
        <f t="shared" si="26"/>
        <v/>
      </c>
      <c r="Q118" s="307" t="str">
        <f t="shared" si="27"/>
        <v/>
      </c>
      <c r="S118" s="184"/>
    </row>
    <row r="119" spans="12:33" ht="18">
      <c r="L119" s="184">
        <v>116</v>
      </c>
      <c r="M119" s="307" t="str">
        <f t="shared" si="23"/>
        <v/>
      </c>
      <c r="N119" s="307" t="str">
        <f t="shared" si="24"/>
        <v/>
      </c>
      <c r="O119" s="307" t="str">
        <f t="shared" si="25"/>
        <v/>
      </c>
      <c r="P119" s="307" t="str">
        <f t="shared" si="26"/>
        <v/>
      </c>
      <c r="Q119" s="307" t="str">
        <f t="shared" si="27"/>
        <v/>
      </c>
      <c r="S119" s="184"/>
    </row>
    <row r="120" spans="12:33" ht="18">
      <c r="L120" s="184">
        <v>117</v>
      </c>
      <c r="M120" s="307" t="str">
        <f t="shared" si="23"/>
        <v/>
      </c>
      <c r="N120" s="307" t="str">
        <f t="shared" si="24"/>
        <v/>
      </c>
      <c r="O120" s="307" t="str">
        <f t="shared" si="25"/>
        <v/>
      </c>
      <c r="P120" s="307" t="str">
        <f t="shared" si="26"/>
        <v/>
      </c>
      <c r="Q120" s="307" t="str">
        <f t="shared" si="27"/>
        <v/>
      </c>
      <c r="S120" s="184"/>
    </row>
    <row r="121" spans="12:33" ht="18">
      <c r="L121" s="184">
        <v>118</v>
      </c>
      <c r="M121" s="307" t="str">
        <f t="shared" si="23"/>
        <v/>
      </c>
      <c r="N121" s="307" t="str">
        <f t="shared" si="24"/>
        <v/>
      </c>
      <c r="O121" s="307" t="str">
        <f t="shared" si="25"/>
        <v/>
      </c>
      <c r="P121" s="307" t="str">
        <f t="shared" si="26"/>
        <v/>
      </c>
      <c r="Q121" s="307" t="str">
        <f t="shared" si="27"/>
        <v/>
      </c>
      <c r="S121" s="184"/>
    </row>
    <row r="122" spans="12:33" ht="18">
      <c r="L122" s="184">
        <v>119</v>
      </c>
      <c r="M122" s="307" t="str">
        <f t="shared" si="23"/>
        <v/>
      </c>
      <c r="N122" s="307" t="str">
        <f t="shared" si="24"/>
        <v/>
      </c>
      <c r="O122" s="307" t="str">
        <f t="shared" si="25"/>
        <v/>
      </c>
      <c r="P122" s="307" t="str">
        <f t="shared" si="26"/>
        <v/>
      </c>
      <c r="Q122" s="307" t="str">
        <f t="shared" si="27"/>
        <v/>
      </c>
      <c r="S122" s="184"/>
    </row>
    <row r="123" spans="12:33" ht="18">
      <c r="L123" s="184">
        <v>120</v>
      </c>
      <c r="M123" s="307" t="str">
        <f t="shared" si="23"/>
        <v/>
      </c>
      <c r="N123" s="307" t="str">
        <f t="shared" si="24"/>
        <v/>
      </c>
      <c r="O123" s="307" t="str">
        <f t="shared" si="25"/>
        <v/>
      </c>
      <c r="P123" s="307" t="str">
        <f t="shared" si="26"/>
        <v/>
      </c>
      <c r="Q123" s="307" t="str">
        <f t="shared" si="27"/>
        <v/>
      </c>
      <c r="S123" s="184"/>
    </row>
    <row r="124" spans="12:33" ht="18">
      <c r="L124" s="184">
        <v>121</v>
      </c>
      <c r="M124" s="307" t="str">
        <f t="shared" si="23"/>
        <v/>
      </c>
      <c r="N124" s="307" t="str">
        <f t="shared" si="24"/>
        <v/>
      </c>
      <c r="O124" s="307" t="str">
        <f t="shared" si="25"/>
        <v/>
      </c>
      <c r="P124" s="307" t="str">
        <f t="shared" si="26"/>
        <v/>
      </c>
      <c r="Q124" s="307" t="str">
        <f t="shared" si="27"/>
        <v/>
      </c>
      <c r="S124" s="184"/>
    </row>
    <row r="125" spans="12:33" ht="18">
      <c r="L125" s="184">
        <v>122</v>
      </c>
      <c r="M125" s="307" t="str">
        <f t="shared" si="23"/>
        <v/>
      </c>
      <c r="N125" s="307" t="str">
        <f t="shared" si="24"/>
        <v/>
      </c>
      <c r="O125" s="307" t="str">
        <f t="shared" si="25"/>
        <v/>
      </c>
      <c r="P125" s="307" t="str">
        <f t="shared" si="26"/>
        <v/>
      </c>
      <c r="Q125" s="307" t="str">
        <f t="shared" si="27"/>
        <v/>
      </c>
      <c r="S125" s="184"/>
    </row>
    <row r="126" spans="12:33" ht="18">
      <c r="L126" s="184">
        <v>123</v>
      </c>
      <c r="M126" s="307" t="str">
        <f t="shared" si="23"/>
        <v/>
      </c>
      <c r="N126" s="307" t="str">
        <f t="shared" si="24"/>
        <v/>
      </c>
      <c r="O126" s="307" t="str">
        <f t="shared" si="25"/>
        <v/>
      </c>
      <c r="P126" s="307" t="str">
        <f t="shared" si="26"/>
        <v/>
      </c>
      <c r="Q126" s="307" t="str">
        <f t="shared" si="27"/>
        <v/>
      </c>
      <c r="S126" s="184"/>
    </row>
    <row r="127" spans="12:33" ht="18">
      <c r="L127" s="184">
        <v>124</v>
      </c>
      <c r="M127" s="307" t="str">
        <f t="shared" si="23"/>
        <v/>
      </c>
      <c r="N127" s="307" t="str">
        <f t="shared" si="24"/>
        <v/>
      </c>
      <c r="O127" s="307" t="str">
        <f t="shared" si="25"/>
        <v/>
      </c>
      <c r="P127" s="307" t="str">
        <f t="shared" si="26"/>
        <v/>
      </c>
      <c r="Q127" s="307" t="str">
        <f t="shared" si="27"/>
        <v/>
      </c>
      <c r="S127" s="184"/>
    </row>
    <row r="128" spans="12:33" ht="18">
      <c r="L128" s="184">
        <v>125</v>
      </c>
      <c r="M128" s="307" t="str">
        <f t="shared" si="23"/>
        <v/>
      </c>
      <c r="N128" s="307" t="str">
        <f t="shared" si="24"/>
        <v/>
      </c>
      <c r="O128" s="307" t="str">
        <f t="shared" si="25"/>
        <v/>
      </c>
      <c r="P128" s="307" t="str">
        <f t="shared" si="26"/>
        <v/>
      </c>
      <c r="Q128" s="307" t="str">
        <f t="shared" si="27"/>
        <v/>
      </c>
      <c r="S128" s="184"/>
    </row>
    <row r="129" spans="12:19" ht="18">
      <c r="L129" s="184">
        <v>126</v>
      </c>
      <c r="M129" s="307" t="str">
        <f t="shared" si="23"/>
        <v/>
      </c>
      <c r="N129" s="307" t="str">
        <f t="shared" si="24"/>
        <v/>
      </c>
      <c r="O129" s="307" t="str">
        <f t="shared" si="25"/>
        <v/>
      </c>
      <c r="P129" s="307" t="str">
        <f t="shared" si="26"/>
        <v/>
      </c>
      <c r="Q129" s="307" t="str">
        <f t="shared" si="27"/>
        <v/>
      </c>
      <c r="S129" s="184"/>
    </row>
    <row r="130" spans="12:19" ht="18">
      <c r="L130" s="184">
        <v>127</v>
      </c>
      <c r="M130" s="307" t="str">
        <f t="shared" si="23"/>
        <v/>
      </c>
      <c r="N130" s="307" t="str">
        <f t="shared" si="24"/>
        <v/>
      </c>
      <c r="O130" s="307" t="str">
        <f t="shared" si="25"/>
        <v/>
      </c>
      <c r="P130" s="307" t="str">
        <f t="shared" si="26"/>
        <v/>
      </c>
      <c r="Q130" s="307" t="str">
        <f t="shared" si="27"/>
        <v/>
      </c>
      <c r="S130" s="184"/>
    </row>
    <row r="131" spans="12:19" ht="18">
      <c r="L131" s="184">
        <v>128</v>
      </c>
      <c r="M131" s="307" t="str">
        <f t="shared" ref="M131:M194" si="33">IF(T131="","",VLOOKUP(T131,$A$3:$B$15,2,FALSE))</f>
        <v/>
      </c>
      <c r="N131" s="307" t="str">
        <f t="shared" ref="N131:N194" si="34">IF(U131="","",VLOOKUP(U131,$A$3:$B$15,2,FALSE))</f>
        <v/>
      </c>
      <c r="O131" s="307" t="str">
        <f t="shared" ref="O131:O194" si="35">IF(V131="","",VLOOKUP(V131,$A$3:$B$15,2,FALSE))</f>
        <v/>
      </c>
      <c r="P131" s="307" t="str">
        <f t="shared" ref="P131:P194" si="36">IF(W131="","",VLOOKUP(W131,$A$3:$B$15,2,FALSE))</f>
        <v/>
      </c>
      <c r="Q131" s="307" t="str">
        <f t="shared" ref="Q131:Q194" si="37">IF(X131="","",VLOOKUP(X131,$A$3:$B$15,2,FALSE))</f>
        <v/>
      </c>
      <c r="S131" s="184"/>
    </row>
    <row r="132" spans="12:19" ht="18">
      <c r="L132" s="184">
        <v>129</v>
      </c>
      <c r="M132" s="307" t="str">
        <f t="shared" si="33"/>
        <v/>
      </c>
      <c r="N132" s="307" t="str">
        <f t="shared" si="34"/>
        <v/>
      </c>
      <c r="O132" s="307" t="str">
        <f t="shared" si="35"/>
        <v/>
      </c>
      <c r="P132" s="307" t="str">
        <f t="shared" si="36"/>
        <v/>
      </c>
      <c r="Q132" s="307" t="str">
        <f t="shared" si="37"/>
        <v/>
      </c>
      <c r="S132" s="184"/>
    </row>
    <row r="133" spans="12:19" ht="18">
      <c r="L133" s="184">
        <v>130</v>
      </c>
      <c r="M133" s="307" t="str">
        <f t="shared" si="33"/>
        <v/>
      </c>
      <c r="N133" s="307" t="str">
        <f t="shared" si="34"/>
        <v/>
      </c>
      <c r="O133" s="307" t="str">
        <f t="shared" si="35"/>
        <v/>
      </c>
      <c r="P133" s="307" t="str">
        <f t="shared" si="36"/>
        <v/>
      </c>
      <c r="Q133" s="307" t="str">
        <f t="shared" si="37"/>
        <v/>
      </c>
      <c r="S133" s="184"/>
    </row>
    <row r="134" spans="12:19" ht="18">
      <c r="L134" s="184">
        <v>131</v>
      </c>
      <c r="M134" s="307" t="str">
        <f t="shared" si="33"/>
        <v/>
      </c>
      <c r="N134" s="307" t="str">
        <f t="shared" si="34"/>
        <v/>
      </c>
      <c r="O134" s="307" t="str">
        <f t="shared" si="35"/>
        <v/>
      </c>
      <c r="P134" s="307" t="str">
        <f t="shared" si="36"/>
        <v/>
      </c>
      <c r="Q134" s="307" t="str">
        <f t="shared" si="37"/>
        <v/>
      </c>
      <c r="S134" s="184"/>
    </row>
    <row r="135" spans="12:19" ht="18">
      <c r="L135" s="184">
        <v>132</v>
      </c>
      <c r="M135" s="307" t="str">
        <f t="shared" si="33"/>
        <v/>
      </c>
      <c r="N135" s="307" t="str">
        <f t="shared" si="34"/>
        <v/>
      </c>
      <c r="O135" s="307" t="str">
        <f t="shared" si="35"/>
        <v/>
      </c>
      <c r="P135" s="307" t="str">
        <f t="shared" si="36"/>
        <v/>
      </c>
      <c r="Q135" s="307" t="str">
        <f t="shared" si="37"/>
        <v/>
      </c>
      <c r="S135" s="184"/>
    </row>
    <row r="136" spans="12:19" ht="18">
      <c r="L136" s="184">
        <v>133</v>
      </c>
      <c r="M136" s="307" t="str">
        <f t="shared" si="33"/>
        <v/>
      </c>
      <c r="N136" s="307" t="str">
        <f t="shared" si="34"/>
        <v/>
      </c>
      <c r="O136" s="307" t="str">
        <f t="shared" si="35"/>
        <v/>
      </c>
      <c r="P136" s="307" t="str">
        <f t="shared" si="36"/>
        <v/>
      </c>
      <c r="Q136" s="307" t="str">
        <f t="shared" si="37"/>
        <v/>
      </c>
      <c r="S136" s="184"/>
    </row>
    <row r="137" spans="12:19" ht="18">
      <c r="L137" s="184">
        <v>134</v>
      </c>
      <c r="M137" s="307" t="str">
        <f t="shared" si="33"/>
        <v/>
      </c>
      <c r="N137" s="307" t="str">
        <f t="shared" si="34"/>
        <v/>
      </c>
      <c r="O137" s="307" t="str">
        <f t="shared" si="35"/>
        <v/>
      </c>
      <c r="P137" s="307" t="str">
        <f t="shared" si="36"/>
        <v/>
      </c>
      <c r="Q137" s="307" t="str">
        <f t="shared" si="37"/>
        <v/>
      </c>
      <c r="S137" s="184"/>
    </row>
    <row r="138" spans="12:19" ht="18">
      <c r="L138" s="184">
        <v>135</v>
      </c>
      <c r="M138" s="307" t="str">
        <f t="shared" si="33"/>
        <v/>
      </c>
      <c r="N138" s="307" t="str">
        <f t="shared" si="34"/>
        <v/>
      </c>
      <c r="O138" s="307" t="str">
        <f t="shared" si="35"/>
        <v/>
      </c>
      <c r="P138" s="307" t="str">
        <f t="shared" si="36"/>
        <v/>
      </c>
      <c r="Q138" s="307" t="str">
        <f t="shared" si="37"/>
        <v/>
      </c>
      <c r="S138" s="184"/>
    </row>
    <row r="139" spans="12:19" ht="18">
      <c r="L139" s="184">
        <v>136</v>
      </c>
      <c r="M139" s="307" t="str">
        <f t="shared" si="33"/>
        <v/>
      </c>
      <c r="N139" s="307" t="str">
        <f t="shared" si="34"/>
        <v/>
      </c>
      <c r="O139" s="307" t="str">
        <f t="shared" si="35"/>
        <v/>
      </c>
      <c r="P139" s="307" t="str">
        <f t="shared" si="36"/>
        <v/>
      </c>
      <c r="Q139" s="307" t="str">
        <f t="shared" si="37"/>
        <v/>
      </c>
      <c r="S139" s="184"/>
    </row>
    <row r="140" spans="12:19" ht="18">
      <c r="L140" s="184">
        <v>137</v>
      </c>
      <c r="M140" s="307" t="str">
        <f t="shared" si="33"/>
        <v/>
      </c>
      <c r="N140" s="307" t="str">
        <f t="shared" si="34"/>
        <v/>
      </c>
      <c r="O140" s="307" t="str">
        <f t="shared" si="35"/>
        <v/>
      </c>
      <c r="P140" s="307" t="str">
        <f t="shared" si="36"/>
        <v/>
      </c>
      <c r="Q140" s="307" t="str">
        <f t="shared" si="37"/>
        <v/>
      </c>
      <c r="S140" s="184"/>
    </row>
    <row r="141" spans="12:19" ht="18">
      <c r="L141" s="184">
        <v>138</v>
      </c>
      <c r="M141" s="307" t="str">
        <f t="shared" si="33"/>
        <v/>
      </c>
      <c r="N141" s="307" t="str">
        <f t="shared" si="34"/>
        <v/>
      </c>
      <c r="O141" s="307" t="str">
        <f t="shared" si="35"/>
        <v/>
      </c>
      <c r="P141" s="307" t="str">
        <f t="shared" si="36"/>
        <v/>
      </c>
      <c r="Q141" s="307" t="str">
        <f t="shared" si="37"/>
        <v/>
      </c>
      <c r="S141" s="184"/>
    </row>
    <row r="142" spans="12:19" ht="18">
      <c r="L142" s="184">
        <v>139</v>
      </c>
      <c r="M142" s="307" t="str">
        <f t="shared" si="33"/>
        <v/>
      </c>
      <c r="N142" s="307" t="str">
        <f t="shared" si="34"/>
        <v/>
      </c>
      <c r="O142" s="307" t="str">
        <f t="shared" si="35"/>
        <v/>
      </c>
      <c r="P142" s="307" t="str">
        <f t="shared" si="36"/>
        <v/>
      </c>
      <c r="Q142" s="307" t="str">
        <f t="shared" si="37"/>
        <v/>
      </c>
      <c r="S142" s="184"/>
    </row>
    <row r="143" spans="12:19" ht="18">
      <c r="L143" s="184">
        <v>140</v>
      </c>
      <c r="M143" s="307" t="str">
        <f t="shared" si="33"/>
        <v/>
      </c>
      <c r="N143" s="307" t="str">
        <f t="shared" si="34"/>
        <v/>
      </c>
      <c r="O143" s="307" t="str">
        <f t="shared" si="35"/>
        <v/>
      </c>
      <c r="P143" s="307" t="str">
        <f t="shared" si="36"/>
        <v/>
      </c>
      <c r="Q143" s="307" t="str">
        <f t="shared" si="37"/>
        <v/>
      </c>
      <c r="S143" s="184"/>
    </row>
    <row r="144" spans="12:19" ht="18">
      <c r="L144" s="184">
        <v>141</v>
      </c>
      <c r="M144" s="307" t="str">
        <f t="shared" si="33"/>
        <v/>
      </c>
      <c r="N144" s="307" t="str">
        <f t="shared" si="34"/>
        <v/>
      </c>
      <c r="O144" s="307" t="str">
        <f t="shared" si="35"/>
        <v/>
      </c>
      <c r="P144" s="307" t="str">
        <f t="shared" si="36"/>
        <v/>
      </c>
      <c r="Q144" s="307" t="str">
        <f t="shared" si="37"/>
        <v/>
      </c>
      <c r="S144" s="184"/>
    </row>
    <row r="145" spans="12:19" ht="18">
      <c r="L145" s="184">
        <v>142</v>
      </c>
      <c r="M145" s="307" t="str">
        <f t="shared" si="33"/>
        <v/>
      </c>
      <c r="N145" s="307" t="str">
        <f t="shared" si="34"/>
        <v/>
      </c>
      <c r="O145" s="307" t="str">
        <f t="shared" si="35"/>
        <v/>
      </c>
      <c r="P145" s="307" t="str">
        <f t="shared" si="36"/>
        <v/>
      </c>
      <c r="Q145" s="307" t="str">
        <f t="shared" si="37"/>
        <v/>
      </c>
      <c r="S145" s="184"/>
    </row>
    <row r="146" spans="12:19" ht="18">
      <c r="L146" s="184">
        <v>143</v>
      </c>
      <c r="M146" s="307" t="str">
        <f t="shared" si="33"/>
        <v/>
      </c>
      <c r="N146" s="307" t="str">
        <f t="shared" si="34"/>
        <v/>
      </c>
      <c r="O146" s="307" t="str">
        <f t="shared" si="35"/>
        <v/>
      </c>
      <c r="P146" s="307" t="str">
        <f t="shared" si="36"/>
        <v/>
      </c>
      <c r="Q146" s="307" t="str">
        <f t="shared" si="37"/>
        <v/>
      </c>
      <c r="S146" s="184"/>
    </row>
    <row r="147" spans="12:19" ht="18">
      <c r="L147" s="184">
        <v>144</v>
      </c>
      <c r="M147" s="307" t="str">
        <f t="shared" si="33"/>
        <v/>
      </c>
      <c r="N147" s="307" t="str">
        <f t="shared" si="34"/>
        <v/>
      </c>
      <c r="O147" s="307" t="str">
        <f t="shared" si="35"/>
        <v/>
      </c>
      <c r="P147" s="307" t="str">
        <f t="shared" si="36"/>
        <v/>
      </c>
      <c r="Q147" s="307" t="str">
        <f t="shared" si="37"/>
        <v/>
      </c>
      <c r="S147" s="184"/>
    </row>
    <row r="148" spans="12:19" ht="18">
      <c r="L148" s="184">
        <v>145</v>
      </c>
      <c r="M148" s="307" t="str">
        <f t="shared" si="33"/>
        <v/>
      </c>
      <c r="N148" s="307" t="str">
        <f t="shared" si="34"/>
        <v/>
      </c>
      <c r="O148" s="307" t="str">
        <f t="shared" si="35"/>
        <v/>
      </c>
      <c r="P148" s="307" t="str">
        <f t="shared" si="36"/>
        <v/>
      </c>
      <c r="Q148" s="307" t="str">
        <f t="shared" si="37"/>
        <v/>
      </c>
      <c r="S148" s="184"/>
    </row>
    <row r="149" spans="12:19" ht="18">
      <c r="L149" s="184">
        <v>146</v>
      </c>
      <c r="M149" s="307" t="str">
        <f t="shared" si="33"/>
        <v/>
      </c>
      <c r="N149" s="307" t="str">
        <f t="shared" si="34"/>
        <v/>
      </c>
      <c r="O149" s="307" t="str">
        <f t="shared" si="35"/>
        <v/>
      </c>
      <c r="P149" s="307" t="str">
        <f t="shared" si="36"/>
        <v/>
      </c>
      <c r="Q149" s="307" t="str">
        <f t="shared" si="37"/>
        <v/>
      </c>
      <c r="S149" s="184"/>
    </row>
    <row r="150" spans="12:19" ht="18">
      <c r="L150" s="184">
        <v>147</v>
      </c>
      <c r="M150" s="307" t="str">
        <f t="shared" si="33"/>
        <v/>
      </c>
      <c r="N150" s="307" t="str">
        <f t="shared" si="34"/>
        <v/>
      </c>
      <c r="O150" s="307" t="str">
        <f t="shared" si="35"/>
        <v/>
      </c>
      <c r="P150" s="307" t="str">
        <f t="shared" si="36"/>
        <v/>
      </c>
      <c r="Q150" s="307" t="str">
        <f t="shared" si="37"/>
        <v/>
      </c>
      <c r="S150" s="184"/>
    </row>
    <row r="151" spans="12:19" ht="18">
      <c r="L151" s="184">
        <v>148</v>
      </c>
      <c r="M151" s="307" t="str">
        <f t="shared" si="33"/>
        <v/>
      </c>
      <c r="N151" s="307" t="str">
        <f t="shared" si="34"/>
        <v/>
      </c>
      <c r="O151" s="307" t="str">
        <f t="shared" si="35"/>
        <v/>
      </c>
      <c r="P151" s="307" t="str">
        <f t="shared" si="36"/>
        <v/>
      </c>
      <c r="Q151" s="307" t="str">
        <f t="shared" si="37"/>
        <v/>
      </c>
      <c r="S151" s="184"/>
    </row>
    <row r="152" spans="12:19" ht="18">
      <c r="L152" s="184">
        <v>149</v>
      </c>
      <c r="M152" s="307" t="str">
        <f t="shared" si="33"/>
        <v/>
      </c>
      <c r="N152" s="307" t="str">
        <f t="shared" si="34"/>
        <v/>
      </c>
      <c r="O152" s="307" t="str">
        <f t="shared" si="35"/>
        <v/>
      </c>
      <c r="P152" s="307" t="str">
        <f t="shared" si="36"/>
        <v/>
      </c>
      <c r="Q152" s="307" t="str">
        <f t="shared" si="37"/>
        <v/>
      </c>
      <c r="S152" s="184"/>
    </row>
    <row r="153" spans="12:19" ht="18">
      <c r="L153" s="184">
        <v>150</v>
      </c>
      <c r="M153" s="307" t="str">
        <f t="shared" si="33"/>
        <v/>
      </c>
      <c r="N153" s="307" t="str">
        <f t="shared" si="34"/>
        <v/>
      </c>
      <c r="O153" s="307" t="str">
        <f t="shared" si="35"/>
        <v/>
      </c>
      <c r="P153" s="307" t="str">
        <f t="shared" si="36"/>
        <v/>
      </c>
      <c r="Q153" s="307" t="str">
        <f t="shared" si="37"/>
        <v/>
      </c>
      <c r="S153" s="184"/>
    </row>
    <row r="154" spans="12:19" ht="18">
      <c r="L154" s="184">
        <v>151</v>
      </c>
      <c r="M154" s="307" t="str">
        <f t="shared" si="33"/>
        <v/>
      </c>
      <c r="N154" s="307" t="str">
        <f t="shared" si="34"/>
        <v/>
      </c>
      <c r="O154" s="307" t="str">
        <f t="shared" si="35"/>
        <v/>
      </c>
      <c r="P154" s="307" t="str">
        <f t="shared" si="36"/>
        <v/>
      </c>
      <c r="Q154" s="307" t="str">
        <f t="shared" si="37"/>
        <v/>
      </c>
      <c r="S154" s="184"/>
    </row>
    <row r="155" spans="12:19" ht="18">
      <c r="L155" s="184">
        <v>152</v>
      </c>
      <c r="M155" s="307" t="str">
        <f t="shared" si="33"/>
        <v/>
      </c>
      <c r="N155" s="307" t="str">
        <f t="shared" si="34"/>
        <v/>
      </c>
      <c r="O155" s="307" t="str">
        <f t="shared" si="35"/>
        <v/>
      </c>
      <c r="P155" s="307" t="str">
        <f t="shared" si="36"/>
        <v/>
      </c>
      <c r="Q155" s="307" t="str">
        <f t="shared" si="37"/>
        <v/>
      </c>
      <c r="S155" s="184"/>
    </row>
    <row r="156" spans="12:19" ht="18">
      <c r="L156" s="184">
        <v>153</v>
      </c>
      <c r="M156" s="307" t="str">
        <f t="shared" si="33"/>
        <v/>
      </c>
      <c r="N156" s="307" t="str">
        <f t="shared" si="34"/>
        <v/>
      </c>
      <c r="O156" s="307" t="str">
        <f t="shared" si="35"/>
        <v/>
      </c>
      <c r="P156" s="307" t="str">
        <f t="shared" si="36"/>
        <v/>
      </c>
      <c r="Q156" s="307" t="str">
        <f t="shared" si="37"/>
        <v/>
      </c>
      <c r="S156" s="184"/>
    </row>
    <row r="157" spans="12:19" ht="18">
      <c r="L157" s="184">
        <v>154</v>
      </c>
      <c r="M157" s="307" t="str">
        <f t="shared" si="33"/>
        <v/>
      </c>
      <c r="N157" s="307" t="str">
        <f t="shared" si="34"/>
        <v/>
      </c>
      <c r="O157" s="307" t="str">
        <f t="shared" si="35"/>
        <v/>
      </c>
      <c r="P157" s="307" t="str">
        <f t="shared" si="36"/>
        <v/>
      </c>
      <c r="Q157" s="307" t="str">
        <f t="shared" si="37"/>
        <v/>
      </c>
      <c r="S157" s="184"/>
    </row>
    <row r="158" spans="12:19" ht="18">
      <c r="L158" s="184">
        <v>155</v>
      </c>
      <c r="M158" s="307" t="str">
        <f t="shared" si="33"/>
        <v/>
      </c>
      <c r="N158" s="307" t="str">
        <f t="shared" si="34"/>
        <v/>
      </c>
      <c r="O158" s="307" t="str">
        <f t="shared" si="35"/>
        <v/>
      </c>
      <c r="P158" s="307" t="str">
        <f t="shared" si="36"/>
        <v/>
      </c>
      <c r="Q158" s="307" t="str">
        <f t="shared" si="37"/>
        <v/>
      </c>
      <c r="S158" s="184"/>
    </row>
    <row r="159" spans="12:19" ht="18">
      <c r="L159" s="184">
        <v>156</v>
      </c>
      <c r="M159" s="307" t="str">
        <f t="shared" si="33"/>
        <v/>
      </c>
      <c r="N159" s="307" t="str">
        <f t="shared" si="34"/>
        <v/>
      </c>
      <c r="O159" s="307" t="str">
        <f t="shared" si="35"/>
        <v/>
      </c>
      <c r="P159" s="307" t="str">
        <f t="shared" si="36"/>
        <v/>
      </c>
      <c r="Q159" s="307" t="str">
        <f t="shared" si="37"/>
        <v/>
      </c>
      <c r="S159" s="184"/>
    </row>
    <row r="160" spans="12:19" ht="18">
      <c r="L160" s="184">
        <v>157</v>
      </c>
      <c r="M160" s="307" t="str">
        <f t="shared" si="33"/>
        <v/>
      </c>
      <c r="N160" s="307" t="str">
        <f t="shared" si="34"/>
        <v/>
      </c>
      <c r="O160" s="307" t="str">
        <f t="shared" si="35"/>
        <v/>
      </c>
      <c r="P160" s="307" t="str">
        <f t="shared" si="36"/>
        <v/>
      </c>
      <c r="Q160" s="307" t="str">
        <f t="shared" si="37"/>
        <v/>
      </c>
      <c r="S160" s="184"/>
    </row>
    <row r="161" spans="12:19" ht="18">
      <c r="L161" s="184">
        <v>158</v>
      </c>
      <c r="M161" s="307" t="str">
        <f t="shared" si="33"/>
        <v/>
      </c>
      <c r="N161" s="307" t="str">
        <f t="shared" si="34"/>
        <v/>
      </c>
      <c r="O161" s="307" t="str">
        <f t="shared" si="35"/>
        <v/>
      </c>
      <c r="P161" s="307" t="str">
        <f t="shared" si="36"/>
        <v/>
      </c>
      <c r="Q161" s="307" t="str">
        <f t="shared" si="37"/>
        <v/>
      </c>
      <c r="S161" s="184"/>
    </row>
    <row r="162" spans="12:19" ht="18">
      <c r="L162" s="184">
        <v>159</v>
      </c>
      <c r="M162" s="307" t="str">
        <f t="shared" si="33"/>
        <v/>
      </c>
      <c r="N162" s="307" t="str">
        <f t="shared" si="34"/>
        <v/>
      </c>
      <c r="O162" s="307" t="str">
        <f t="shared" si="35"/>
        <v/>
      </c>
      <c r="P162" s="307" t="str">
        <f t="shared" si="36"/>
        <v/>
      </c>
      <c r="Q162" s="307" t="str">
        <f t="shared" si="37"/>
        <v/>
      </c>
      <c r="S162" s="184"/>
    </row>
    <row r="163" spans="12:19" ht="18">
      <c r="L163" s="184">
        <v>160</v>
      </c>
      <c r="M163" s="307" t="str">
        <f t="shared" si="33"/>
        <v/>
      </c>
      <c r="N163" s="307" t="str">
        <f t="shared" si="34"/>
        <v/>
      </c>
      <c r="O163" s="307" t="str">
        <f t="shared" si="35"/>
        <v/>
      </c>
      <c r="P163" s="307" t="str">
        <f t="shared" si="36"/>
        <v/>
      </c>
      <c r="Q163" s="307" t="str">
        <f t="shared" si="37"/>
        <v/>
      </c>
      <c r="S163" s="184"/>
    </row>
    <row r="164" spans="12:19" ht="18">
      <c r="L164" s="184">
        <v>161</v>
      </c>
      <c r="M164" s="307" t="str">
        <f t="shared" si="33"/>
        <v/>
      </c>
      <c r="N164" s="307" t="str">
        <f t="shared" si="34"/>
        <v/>
      </c>
      <c r="O164" s="307" t="str">
        <f t="shared" si="35"/>
        <v/>
      </c>
      <c r="P164" s="307" t="str">
        <f t="shared" si="36"/>
        <v/>
      </c>
      <c r="Q164" s="307" t="str">
        <f t="shared" si="37"/>
        <v/>
      </c>
      <c r="S164" s="184"/>
    </row>
    <row r="165" spans="12:19" ht="18">
      <c r="L165" s="184">
        <v>162</v>
      </c>
      <c r="M165" s="307" t="str">
        <f t="shared" si="33"/>
        <v/>
      </c>
      <c r="N165" s="307" t="str">
        <f t="shared" si="34"/>
        <v/>
      </c>
      <c r="O165" s="307" t="str">
        <f t="shared" si="35"/>
        <v/>
      </c>
      <c r="P165" s="307" t="str">
        <f t="shared" si="36"/>
        <v/>
      </c>
      <c r="Q165" s="307" t="str">
        <f t="shared" si="37"/>
        <v/>
      </c>
      <c r="S165" s="184"/>
    </row>
    <row r="166" spans="12:19" ht="18">
      <c r="L166" s="184">
        <v>163</v>
      </c>
      <c r="M166" s="307" t="str">
        <f t="shared" si="33"/>
        <v/>
      </c>
      <c r="N166" s="307" t="str">
        <f t="shared" si="34"/>
        <v/>
      </c>
      <c r="O166" s="307" t="str">
        <f t="shared" si="35"/>
        <v/>
      </c>
      <c r="P166" s="307" t="str">
        <f t="shared" si="36"/>
        <v/>
      </c>
      <c r="Q166" s="307" t="str">
        <f t="shared" si="37"/>
        <v/>
      </c>
      <c r="S166" s="184"/>
    </row>
    <row r="167" spans="12:19" ht="18">
      <c r="L167" s="184">
        <v>164</v>
      </c>
      <c r="M167" s="307" t="str">
        <f t="shared" si="33"/>
        <v/>
      </c>
      <c r="N167" s="307" t="str">
        <f t="shared" si="34"/>
        <v/>
      </c>
      <c r="O167" s="307" t="str">
        <f t="shared" si="35"/>
        <v/>
      </c>
      <c r="P167" s="307" t="str">
        <f t="shared" si="36"/>
        <v/>
      </c>
      <c r="Q167" s="307" t="str">
        <f t="shared" si="37"/>
        <v/>
      </c>
      <c r="S167" s="184"/>
    </row>
    <row r="168" spans="12:19" ht="18">
      <c r="L168" s="184">
        <v>165</v>
      </c>
      <c r="M168" s="307" t="str">
        <f t="shared" si="33"/>
        <v/>
      </c>
      <c r="N168" s="307" t="str">
        <f t="shared" si="34"/>
        <v/>
      </c>
      <c r="O168" s="307" t="str">
        <f t="shared" si="35"/>
        <v/>
      </c>
      <c r="P168" s="307" t="str">
        <f t="shared" si="36"/>
        <v/>
      </c>
      <c r="Q168" s="307" t="str">
        <f t="shared" si="37"/>
        <v/>
      </c>
      <c r="S168" s="184"/>
    </row>
    <row r="169" spans="12:19" ht="18">
      <c r="L169" s="184">
        <v>166</v>
      </c>
      <c r="M169" s="307" t="str">
        <f t="shared" si="33"/>
        <v/>
      </c>
      <c r="N169" s="307" t="str">
        <f t="shared" si="34"/>
        <v/>
      </c>
      <c r="O169" s="307" t="str">
        <f t="shared" si="35"/>
        <v/>
      </c>
      <c r="P169" s="307" t="str">
        <f t="shared" si="36"/>
        <v/>
      </c>
      <c r="Q169" s="307" t="str">
        <f t="shared" si="37"/>
        <v/>
      </c>
      <c r="S169" s="184"/>
    </row>
    <row r="170" spans="12:19" ht="18">
      <c r="L170" s="184">
        <v>167</v>
      </c>
      <c r="M170" s="307" t="str">
        <f t="shared" si="33"/>
        <v/>
      </c>
      <c r="N170" s="307" t="str">
        <f t="shared" si="34"/>
        <v/>
      </c>
      <c r="O170" s="307" t="str">
        <f t="shared" si="35"/>
        <v/>
      </c>
      <c r="P170" s="307" t="str">
        <f t="shared" si="36"/>
        <v/>
      </c>
      <c r="Q170" s="307" t="str">
        <f t="shared" si="37"/>
        <v/>
      </c>
      <c r="S170" s="184"/>
    </row>
    <row r="171" spans="12:19" ht="18">
      <c r="L171" s="184">
        <v>168</v>
      </c>
      <c r="M171" s="307" t="str">
        <f t="shared" si="33"/>
        <v/>
      </c>
      <c r="N171" s="307" t="str">
        <f t="shared" si="34"/>
        <v/>
      </c>
      <c r="O171" s="307" t="str">
        <f t="shared" si="35"/>
        <v/>
      </c>
      <c r="P171" s="307" t="str">
        <f t="shared" si="36"/>
        <v/>
      </c>
      <c r="Q171" s="307" t="str">
        <f t="shared" si="37"/>
        <v/>
      </c>
      <c r="S171" s="184"/>
    </row>
    <row r="172" spans="12:19" ht="18">
      <c r="L172" s="184">
        <v>169</v>
      </c>
      <c r="M172" s="307" t="str">
        <f t="shared" si="33"/>
        <v/>
      </c>
      <c r="N172" s="307" t="str">
        <f t="shared" si="34"/>
        <v/>
      </c>
      <c r="O172" s="307" t="str">
        <f t="shared" si="35"/>
        <v/>
      </c>
      <c r="P172" s="307" t="str">
        <f t="shared" si="36"/>
        <v/>
      </c>
      <c r="Q172" s="307" t="str">
        <f t="shared" si="37"/>
        <v/>
      </c>
      <c r="S172" s="184"/>
    </row>
    <row r="173" spans="12:19" ht="18">
      <c r="L173" s="184">
        <v>170</v>
      </c>
      <c r="M173" s="307" t="str">
        <f t="shared" si="33"/>
        <v/>
      </c>
      <c r="N173" s="307" t="str">
        <f t="shared" si="34"/>
        <v/>
      </c>
      <c r="O173" s="307" t="str">
        <f t="shared" si="35"/>
        <v/>
      </c>
      <c r="P173" s="307" t="str">
        <f t="shared" si="36"/>
        <v/>
      </c>
      <c r="Q173" s="307" t="str">
        <f t="shared" si="37"/>
        <v/>
      </c>
      <c r="S173" s="184"/>
    </row>
    <row r="174" spans="12:19" ht="18">
      <c r="L174" s="184">
        <v>171</v>
      </c>
      <c r="M174" s="307" t="str">
        <f t="shared" si="33"/>
        <v/>
      </c>
      <c r="N174" s="307" t="str">
        <f t="shared" si="34"/>
        <v/>
      </c>
      <c r="O174" s="307" t="str">
        <f t="shared" si="35"/>
        <v/>
      </c>
      <c r="P174" s="307" t="str">
        <f t="shared" si="36"/>
        <v/>
      </c>
      <c r="Q174" s="307" t="str">
        <f t="shared" si="37"/>
        <v/>
      </c>
      <c r="S174" s="184"/>
    </row>
    <row r="175" spans="12:19" ht="18">
      <c r="L175" s="184">
        <v>172</v>
      </c>
      <c r="M175" s="307" t="str">
        <f t="shared" si="33"/>
        <v/>
      </c>
      <c r="N175" s="307" t="str">
        <f t="shared" si="34"/>
        <v/>
      </c>
      <c r="O175" s="307" t="str">
        <f t="shared" si="35"/>
        <v/>
      </c>
      <c r="P175" s="307" t="str">
        <f t="shared" si="36"/>
        <v/>
      </c>
      <c r="Q175" s="307" t="str">
        <f t="shared" si="37"/>
        <v/>
      </c>
      <c r="S175" s="184"/>
    </row>
    <row r="176" spans="12:19" ht="18">
      <c r="L176" s="184">
        <v>173</v>
      </c>
      <c r="M176" s="307" t="str">
        <f t="shared" si="33"/>
        <v/>
      </c>
      <c r="N176" s="307" t="str">
        <f t="shared" si="34"/>
        <v/>
      </c>
      <c r="O176" s="307" t="str">
        <f t="shared" si="35"/>
        <v/>
      </c>
      <c r="P176" s="307" t="str">
        <f t="shared" si="36"/>
        <v/>
      </c>
      <c r="Q176" s="307" t="str">
        <f t="shared" si="37"/>
        <v/>
      </c>
      <c r="S176" s="184"/>
    </row>
    <row r="177" spans="12:19" ht="18">
      <c r="L177" s="184">
        <v>174</v>
      </c>
      <c r="M177" s="307" t="str">
        <f t="shared" si="33"/>
        <v/>
      </c>
      <c r="N177" s="307" t="str">
        <f t="shared" si="34"/>
        <v/>
      </c>
      <c r="O177" s="307" t="str">
        <f t="shared" si="35"/>
        <v/>
      </c>
      <c r="P177" s="307" t="str">
        <f t="shared" si="36"/>
        <v/>
      </c>
      <c r="Q177" s="307" t="str">
        <f t="shared" si="37"/>
        <v/>
      </c>
      <c r="S177" s="184"/>
    </row>
    <row r="178" spans="12:19" ht="18">
      <c r="L178" s="184">
        <v>175</v>
      </c>
      <c r="M178" s="307" t="str">
        <f t="shared" si="33"/>
        <v/>
      </c>
      <c r="N178" s="307" t="str">
        <f t="shared" si="34"/>
        <v/>
      </c>
      <c r="O178" s="307" t="str">
        <f t="shared" si="35"/>
        <v/>
      </c>
      <c r="P178" s="307" t="str">
        <f t="shared" si="36"/>
        <v/>
      </c>
      <c r="Q178" s="307" t="str">
        <f t="shared" si="37"/>
        <v/>
      </c>
      <c r="S178" s="184"/>
    </row>
    <row r="179" spans="12:19" ht="18">
      <c r="L179" s="184">
        <v>176</v>
      </c>
      <c r="M179" s="307" t="str">
        <f t="shared" si="33"/>
        <v/>
      </c>
      <c r="N179" s="307" t="str">
        <f t="shared" si="34"/>
        <v/>
      </c>
      <c r="O179" s="307" t="str">
        <f t="shared" si="35"/>
        <v/>
      </c>
      <c r="P179" s="307" t="str">
        <f t="shared" si="36"/>
        <v/>
      </c>
      <c r="Q179" s="307" t="str">
        <f t="shared" si="37"/>
        <v/>
      </c>
      <c r="S179" s="184"/>
    </row>
    <row r="180" spans="12:19" ht="18">
      <c r="L180" s="184">
        <v>177</v>
      </c>
      <c r="M180" s="307" t="str">
        <f t="shared" si="33"/>
        <v/>
      </c>
      <c r="N180" s="307" t="str">
        <f t="shared" si="34"/>
        <v/>
      </c>
      <c r="O180" s="307" t="str">
        <f t="shared" si="35"/>
        <v/>
      </c>
      <c r="P180" s="307" t="str">
        <f t="shared" si="36"/>
        <v/>
      </c>
      <c r="Q180" s="307" t="str">
        <f t="shared" si="37"/>
        <v/>
      </c>
      <c r="S180" s="184"/>
    </row>
    <row r="181" spans="12:19" ht="18">
      <c r="L181" s="184">
        <v>178</v>
      </c>
      <c r="M181" s="307" t="str">
        <f t="shared" si="33"/>
        <v/>
      </c>
      <c r="N181" s="307" t="str">
        <f t="shared" si="34"/>
        <v/>
      </c>
      <c r="O181" s="307" t="str">
        <f t="shared" si="35"/>
        <v/>
      </c>
      <c r="P181" s="307" t="str">
        <f t="shared" si="36"/>
        <v/>
      </c>
      <c r="Q181" s="307" t="str">
        <f t="shared" si="37"/>
        <v/>
      </c>
      <c r="S181" s="184"/>
    </row>
    <row r="182" spans="12:19" ht="18">
      <c r="L182" s="184">
        <v>179</v>
      </c>
      <c r="M182" s="307" t="str">
        <f t="shared" si="33"/>
        <v/>
      </c>
      <c r="N182" s="307" t="str">
        <f t="shared" si="34"/>
        <v/>
      </c>
      <c r="O182" s="307" t="str">
        <f t="shared" si="35"/>
        <v/>
      </c>
      <c r="P182" s="307" t="str">
        <f t="shared" si="36"/>
        <v/>
      </c>
      <c r="Q182" s="307" t="str">
        <f t="shared" si="37"/>
        <v/>
      </c>
      <c r="S182" s="184"/>
    </row>
    <row r="183" spans="12:19" ht="18">
      <c r="L183" s="184">
        <v>180</v>
      </c>
      <c r="M183" s="307" t="str">
        <f t="shared" si="33"/>
        <v/>
      </c>
      <c r="N183" s="307" t="str">
        <f t="shared" si="34"/>
        <v/>
      </c>
      <c r="O183" s="307" t="str">
        <f t="shared" si="35"/>
        <v/>
      </c>
      <c r="P183" s="307" t="str">
        <f t="shared" si="36"/>
        <v/>
      </c>
      <c r="Q183" s="307" t="str">
        <f t="shared" si="37"/>
        <v/>
      </c>
      <c r="S183" s="184"/>
    </row>
    <row r="184" spans="12:19" ht="18">
      <c r="L184" s="184">
        <v>181</v>
      </c>
      <c r="M184" s="307" t="str">
        <f t="shared" si="33"/>
        <v/>
      </c>
      <c r="N184" s="307" t="str">
        <f t="shared" si="34"/>
        <v/>
      </c>
      <c r="O184" s="307" t="str">
        <f t="shared" si="35"/>
        <v/>
      </c>
      <c r="P184" s="307" t="str">
        <f t="shared" si="36"/>
        <v/>
      </c>
      <c r="Q184" s="307" t="str">
        <f t="shared" si="37"/>
        <v/>
      </c>
      <c r="S184" s="184"/>
    </row>
    <row r="185" spans="12:19" ht="18">
      <c r="L185" s="184">
        <v>182</v>
      </c>
      <c r="M185" s="307" t="str">
        <f t="shared" si="33"/>
        <v/>
      </c>
      <c r="N185" s="307" t="str">
        <f t="shared" si="34"/>
        <v/>
      </c>
      <c r="O185" s="307" t="str">
        <f t="shared" si="35"/>
        <v/>
      </c>
      <c r="P185" s="307" t="str">
        <f t="shared" si="36"/>
        <v/>
      </c>
      <c r="Q185" s="307" t="str">
        <f t="shared" si="37"/>
        <v/>
      </c>
      <c r="S185" s="184"/>
    </row>
    <row r="186" spans="12:19" ht="18">
      <c r="L186" s="184">
        <v>183</v>
      </c>
      <c r="M186" s="307" t="str">
        <f t="shared" si="33"/>
        <v/>
      </c>
      <c r="N186" s="307" t="str">
        <f t="shared" si="34"/>
        <v/>
      </c>
      <c r="O186" s="307" t="str">
        <f t="shared" si="35"/>
        <v/>
      </c>
      <c r="P186" s="307" t="str">
        <f t="shared" si="36"/>
        <v/>
      </c>
      <c r="Q186" s="307" t="str">
        <f t="shared" si="37"/>
        <v/>
      </c>
      <c r="S186" s="184"/>
    </row>
    <row r="187" spans="12:19" ht="18">
      <c r="L187" s="184">
        <v>184</v>
      </c>
      <c r="M187" s="307" t="str">
        <f t="shared" si="33"/>
        <v/>
      </c>
      <c r="N187" s="307" t="str">
        <f t="shared" si="34"/>
        <v/>
      </c>
      <c r="O187" s="307" t="str">
        <f t="shared" si="35"/>
        <v/>
      </c>
      <c r="P187" s="307" t="str">
        <f t="shared" si="36"/>
        <v/>
      </c>
      <c r="Q187" s="307" t="str">
        <f t="shared" si="37"/>
        <v/>
      </c>
      <c r="S187" s="184"/>
    </row>
    <row r="188" spans="12:19" ht="18">
      <c r="L188" s="184">
        <v>185</v>
      </c>
      <c r="M188" s="307" t="str">
        <f t="shared" si="33"/>
        <v/>
      </c>
      <c r="N188" s="307" t="str">
        <f t="shared" si="34"/>
        <v/>
      </c>
      <c r="O188" s="307" t="str">
        <f t="shared" si="35"/>
        <v/>
      </c>
      <c r="P188" s="307" t="str">
        <f t="shared" si="36"/>
        <v/>
      </c>
      <c r="Q188" s="307" t="str">
        <f t="shared" si="37"/>
        <v/>
      </c>
      <c r="S188" s="184"/>
    </row>
    <row r="189" spans="12:19" ht="18">
      <c r="L189" s="184">
        <v>186</v>
      </c>
      <c r="M189" s="307" t="str">
        <f t="shared" si="33"/>
        <v/>
      </c>
      <c r="N189" s="307" t="str">
        <f t="shared" si="34"/>
        <v/>
      </c>
      <c r="O189" s="307" t="str">
        <f t="shared" si="35"/>
        <v/>
      </c>
      <c r="P189" s="307" t="str">
        <f t="shared" si="36"/>
        <v/>
      </c>
      <c r="Q189" s="307" t="str">
        <f t="shared" si="37"/>
        <v/>
      </c>
      <c r="S189" s="184"/>
    </row>
    <row r="190" spans="12:19" ht="18">
      <c r="L190" s="184">
        <v>187</v>
      </c>
      <c r="M190" s="307" t="str">
        <f t="shared" si="33"/>
        <v/>
      </c>
      <c r="N190" s="307" t="str">
        <f t="shared" si="34"/>
        <v/>
      </c>
      <c r="O190" s="307" t="str">
        <f t="shared" si="35"/>
        <v/>
      </c>
      <c r="P190" s="307" t="str">
        <f t="shared" si="36"/>
        <v/>
      </c>
      <c r="Q190" s="307" t="str">
        <f t="shared" si="37"/>
        <v/>
      </c>
      <c r="S190" s="184"/>
    </row>
    <row r="191" spans="12:19" ht="18">
      <c r="L191" s="184">
        <v>188</v>
      </c>
      <c r="M191" s="307" t="str">
        <f t="shared" si="33"/>
        <v/>
      </c>
      <c r="N191" s="307" t="str">
        <f t="shared" si="34"/>
        <v/>
      </c>
      <c r="O191" s="307" t="str">
        <f t="shared" si="35"/>
        <v/>
      </c>
      <c r="P191" s="307" t="str">
        <f t="shared" si="36"/>
        <v/>
      </c>
      <c r="Q191" s="307" t="str">
        <f t="shared" si="37"/>
        <v/>
      </c>
      <c r="S191" s="184"/>
    </row>
    <row r="192" spans="12:19" ht="18">
      <c r="L192" s="184">
        <v>189</v>
      </c>
      <c r="M192" s="307" t="str">
        <f t="shared" si="33"/>
        <v/>
      </c>
      <c r="N192" s="307" t="str">
        <f t="shared" si="34"/>
        <v/>
      </c>
      <c r="O192" s="307" t="str">
        <f t="shared" si="35"/>
        <v/>
      </c>
      <c r="P192" s="307" t="str">
        <f t="shared" si="36"/>
        <v/>
      </c>
      <c r="Q192" s="307" t="str">
        <f t="shared" si="37"/>
        <v/>
      </c>
      <c r="S192" s="184"/>
    </row>
    <row r="193" spans="12:19" ht="18">
      <c r="L193" s="184">
        <v>190</v>
      </c>
      <c r="M193" s="307" t="str">
        <f t="shared" si="33"/>
        <v/>
      </c>
      <c r="N193" s="307" t="str">
        <f t="shared" si="34"/>
        <v/>
      </c>
      <c r="O193" s="307" t="str">
        <f t="shared" si="35"/>
        <v/>
      </c>
      <c r="P193" s="307" t="str">
        <f t="shared" si="36"/>
        <v/>
      </c>
      <c r="Q193" s="307" t="str">
        <f t="shared" si="37"/>
        <v/>
      </c>
      <c r="S193" s="184"/>
    </row>
    <row r="194" spans="12:19" ht="18">
      <c r="L194" s="184">
        <v>191</v>
      </c>
      <c r="M194" s="307" t="str">
        <f t="shared" si="33"/>
        <v/>
      </c>
      <c r="N194" s="307" t="str">
        <f t="shared" si="34"/>
        <v/>
      </c>
      <c r="O194" s="307" t="str">
        <f t="shared" si="35"/>
        <v/>
      </c>
      <c r="P194" s="307" t="str">
        <f t="shared" si="36"/>
        <v/>
      </c>
      <c r="Q194" s="307" t="str">
        <f t="shared" si="37"/>
        <v/>
      </c>
      <c r="S194" s="184"/>
    </row>
    <row r="195" spans="12:19" ht="18">
      <c r="L195" s="184">
        <v>192</v>
      </c>
      <c r="M195" s="307" t="str">
        <f t="shared" ref="M195:M258" si="38">IF(T195="","",VLOOKUP(T195,$A$3:$B$15,2,FALSE))</f>
        <v/>
      </c>
      <c r="N195" s="307" t="str">
        <f t="shared" ref="N195:N258" si="39">IF(U195="","",VLOOKUP(U195,$A$3:$B$15,2,FALSE))</f>
        <v/>
      </c>
      <c r="O195" s="307" t="str">
        <f t="shared" ref="O195:O258" si="40">IF(V195="","",VLOOKUP(V195,$A$3:$B$15,2,FALSE))</f>
        <v/>
      </c>
      <c r="P195" s="307" t="str">
        <f t="shared" ref="P195:P258" si="41">IF(W195="","",VLOOKUP(W195,$A$3:$B$15,2,FALSE))</f>
        <v/>
      </c>
      <c r="Q195" s="307" t="str">
        <f t="shared" ref="Q195:Q258" si="42">IF(X195="","",VLOOKUP(X195,$A$3:$B$15,2,FALSE))</f>
        <v/>
      </c>
      <c r="S195" s="184"/>
    </row>
    <row r="196" spans="12:19" ht="18">
      <c r="L196" s="184">
        <v>193</v>
      </c>
      <c r="M196" s="307" t="str">
        <f t="shared" si="38"/>
        <v/>
      </c>
      <c r="N196" s="307" t="str">
        <f t="shared" si="39"/>
        <v/>
      </c>
      <c r="O196" s="307" t="str">
        <f t="shared" si="40"/>
        <v/>
      </c>
      <c r="P196" s="307" t="str">
        <f t="shared" si="41"/>
        <v/>
      </c>
      <c r="Q196" s="307" t="str">
        <f t="shared" si="42"/>
        <v/>
      </c>
      <c r="S196" s="184"/>
    </row>
    <row r="197" spans="12:19" ht="18">
      <c r="L197" s="184">
        <v>194</v>
      </c>
      <c r="M197" s="307" t="str">
        <f t="shared" si="38"/>
        <v/>
      </c>
      <c r="N197" s="307" t="str">
        <f t="shared" si="39"/>
        <v/>
      </c>
      <c r="O197" s="307" t="str">
        <f t="shared" si="40"/>
        <v/>
      </c>
      <c r="P197" s="307" t="str">
        <f t="shared" si="41"/>
        <v/>
      </c>
      <c r="Q197" s="307" t="str">
        <f t="shared" si="42"/>
        <v/>
      </c>
      <c r="S197" s="184"/>
    </row>
    <row r="198" spans="12:19" ht="18">
      <c r="L198" s="184">
        <v>195</v>
      </c>
      <c r="M198" s="307" t="str">
        <f t="shared" si="38"/>
        <v/>
      </c>
      <c r="N198" s="307" t="str">
        <f t="shared" si="39"/>
        <v/>
      </c>
      <c r="O198" s="307" t="str">
        <f t="shared" si="40"/>
        <v/>
      </c>
      <c r="P198" s="307" t="str">
        <f t="shared" si="41"/>
        <v/>
      </c>
      <c r="Q198" s="307" t="str">
        <f t="shared" si="42"/>
        <v/>
      </c>
      <c r="S198" s="184"/>
    </row>
    <row r="199" spans="12:19" ht="18">
      <c r="L199" s="184">
        <v>196</v>
      </c>
      <c r="M199" s="307" t="str">
        <f t="shared" si="38"/>
        <v/>
      </c>
      <c r="N199" s="307" t="str">
        <f t="shared" si="39"/>
        <v/>
      </c>
      <c r="O199" s="307" t="str">
        <f t="shared" si="40"/>
        <v/>
      </c>
      <c r="P199" s="307" t="str">
        <f t="shared" si="41"/>
        <v/>
      </c>
      <c r="Q199" s="307" t="str">
        <f t="shared" si="42"/>
        <v/>
      </c>
      <c r="S199" s="184"/>
    </row>
    <row r="200" spans="12:19" ht="18">
      <c r="L200" s="184">
        <v>197</v>
      </c>
      <c r="M200" s="307" t="str">
        <f t="shared" si="38"/>
        <v/>
      </c>
      <c r="N200" s="307" t="str">
        <f t="shared" si="39"/>
        <v/>
      </c>
      <c r="O200" s="307" t="str">
        <f t="shared" si="40"/>
        <v/>
      </c>
      <c r="P200" s="307" t="str">
        <f t="shared" si="41"/>
        <v/>
      </c>
      <c r="Q200" s="307" t="str">
        <f t="shared" si="42"/>
        <v/>
      </c>
      <c r="S200" s="184"/>
    </row>
    <row r="201" spans="12:19" ht="18">
      <c r="L201" s="184">
        <v>198</v>
      </c>
      <c r="M201" s="307" t="str">
        <f t="shared" si="38"/>
        <v/>
      </c>
      <c r="N201" s="307" t="str">
        <f t="shared" si="39"/>
        <v/>
      </c>
      <c r="O201" s="307" t="str">
        <f t="shared" si="40"/>
        <v/>
      </c>
      <c r="P201" s="307" t="str">
        <f t="shared" si="41"/>
        <v/>
      </c>
      <c r="Q201" s="307" t="str">
        <f t="shared" si="42"/>
        <v/>
      </c>
      <c r="S201" s="184"/>
    </row>
    <row r="202" spans="12:19" ht="18">
      <c r="L202" s="184">
        <v>199</v>
      </c>
      <c r="M202" s="307" t="str">
        <f t="shared" si="38"/>
        <v/>
      </c>
      <c r="N202" s="307" t="str">
        <f t="shared" si="39"/>
        <v/>
      </c>
      <c r="O202" s="307" t="str">
        <f t="shared" si="40"/>
        <v/>
      </c>
      <c r="P202" s="307" t="str">
        <f t="shared" si="41"/>
        <v/>
      </c>
      <c r="Q202" s="307" t="str">
        <f t="shared" si="42"/>
        <v/>
      </c>
      <c r="S202" s="184"/>
    </row>
    <row r="203" spans="12:19" ht="18">
      <c r="L203" s="184">
        <v>200</v>
      </c>
      <c r="M203" s="307" t="str">
        <f t="shared" si="38"/>
        <v/>
      </c>
      <c r="N203" s="307" t="str">
        <f t="shared" si="39"/>
        <v/>
      </c>
      <c r="O203" s="307" t="str">
        <f t="shared" si="40"/>
        <v/>
      </c>
      <c r="P203" s="307" t="str">
        <f t="shared" si="41"/>
        <v/>
      </c>
      <c r="Q203" s="307" t="str">
        <f t="shared" si="42"/>
        <v/>
      </c>
      <c r="S203" s="184"/>
    </row>
    <row r="204" spans="12:19" ht="18">
      <c r="L204" s="184">
        <v>201</v>
      </c>
      <c r="M204" s="307" t="str">
        <f t="shared" si="38"/>
        <v/>
      </c>
      <c r="N204" s="307" t="str">
        <f t="shared" si="39"/>
        <v/>
      </c>
      <c r="O204" s="307" t="str">
        <f t="shared" si="40"/>
        <v/>
      </c>
      <c r="P204" s="307" t="str">
        <f t="shared" si="41"/>
        <v/>
      </c>
      <c r="Q204" s="307" t="str">
        <f t="shared" si="42"/>
        <v/>
      </c>
      <c r="S204" s="184"/>
    </row>
    <row r="205" spans="12:19" ht="18">
      <c r="L205" s="184">
        <v>202</v>
      </c>
      <c r="M205" s="307" t="str">
        <f t="shared" si="38"/>
        <v/>
      </c>
      <c r="N205" s="307" t="str">
        <f t="shared" si="39"/>
        <v/>
      </c>
      <c r="O205" s="307" t="str">
        <f t="shared" si="40"/>
        <v/>
      </c>
      <c r="P205" s="307" t="str">
        <f t="shared" si="41"/>
        <v/>
      </c>
      <c r="Q205" s="307" t="str">
        <f t="shared" si="42"/>
        <v/>
      </c>
      <c r="S205" s="184"/>
    </row>
    <row r="206" spans="12:19" ht="18">
      <c r="L206" s="184">
        <v>203</v>
      </c>
      <c r="M206" s="307" t="str">
        <f t="shared" si="38"/>
        <v/>
      </c>
      <c r="N206" s="307" t="str">
        <f t="shared" si="39"/>
        <v/>
      </c>
      <c r="O206" s="307" t="str">
        <f t="shared" si="40"/>
        <v/>
      </c>
      <c r="P206" s="307" t="str">
        <f t="shared" si="41"/>
        <v/>
      </c>
      <c r="Q206" s="307" t="str">
        <f t="shared" si="42"/>
        <v/>
      </c>
      <c r="S206" s="184"/>
    </row>
    <row r="207" spans="12:19" ht="18">
      <c r="L207" s="184">
        <v>204</v>
      </c>
      <c r="M207" s="307" t="str">
        <f t="shared" si="38"/>
        <v/>
      </c>
      <c r="N207" s="307" t="str">
        <f t="shared" si="39"/>
        <v/>
      </c>
      <c r="O207" s="307" t="str">
        <f t="shared" si="40"/>
        <v/>
      </c>
      <c r="P207" s="307" t="str">
        <f t="shared" si="41"/>
        <v/>
      </c>
      <c r="Q207" s="307" t="str">
        <f t="shared" si="42"/>
        <v/>
      </c>
      <c r="S207" s="184"/>
    </row>
    <row r="208" spans="12:19" ht="18">
      <c r="L208" s="184">
        <v>205</v>
      </c>
      <c r="M208" s="307" t="str">
        <f t="shared" si="38"/>
        <v/>
      </c>
      <c r="N208" s="307" t="str">
        <f t="shared" si="39"/>
        <v/>
      </c>
      <c r="O208" s="307" t="str">
        <f t="shared" si="40"/>
        <v/>
      </c>
      <c r="P208" s="307" t="str">
        <f t="shared" si="41"/>
        <v/>
      </c>
      <c r="Q208" s="307" t="str">
        <f t="shared" si="42"/>
        <v/>
      </c>
      <c r="S208" s="184"/>
    </row>
    <row r="209" spans="12:19" ht="18">
      <c r="L209" s="184">
        <v>206</v>
      </c>
      <c r="M209" s="307" t="str">
        <f t="shared" si="38"/>
        <v/>
      </c>
      <c r="N209" s="307" t="str">
        <f t="shared" si="39"/>
        <v/>
      </c>
      <c r="O209" s="307" t="str">
        <f t="shared" si="40"/>
        <v/>
      </c>
      <c r="P209" s="307" t="str">
        <f t="shared" si="41"/>
        <v/>
      </c>
      <c r="Q209" s="307" t="str">
        <f t="shared" si="42"/>
        <v/>
      </c>
      <c r="S209" s="184"/>
    </row>
    <row r="210" spans="12:19" ht="18">
      <c r="L210" s="184">
        <v>207</v>
      </c>
      <c r="M210" s="307" t="str">
        <f t="shared" si="38"/>
        <v/>
      </c>
      <c r="N210" s="307" t="str">
        <f t="shared" si="39"/>
        <v/>
      </c>
      <c r="O210" s="307" t="str">
        <f t="shared" si="40"/>
        <v/>
      </c>
      <c r="P210" s="307" t="str">
        <f t="shared" si="41"/>
        <v/>
      </c>
      <c r="Q210" s="307" t="str">
        <f t="shared" si="42"/>
        <v/>
      </c>
      <c r="S210" s="184"/>
    </row>
    <row r="211" spans="12:19" ht="18">
      <c r="L211" s="184">
        <v>208</v>
      </c>
      <c r="M211" s="307" t="str">
        <f t="shared" si="38"/>
        <v/>
      </c>
      <c r="N211" s="307" t="str">
        <f t="shared" si="39"/>
        <v/>
      </c>
      <c r="O211" s="307" t="str">
        <f t="shared" si="40"/>
        <v/>
      </c>
      <c r="P211" s="307" t="str">
        <f t="shared" si="41"/>
        <v/>
      </c>
      <c r="Q211" s="307" t="str">
        <f t="shared" si="42"/>
        <v/>
      </c>
      <c r="S211" s="184"/>
    </row>
    <row r="212" spans="12:19" ht="18">
      <c r="L212" s="184">
        <v>209</v>
      </c>
      <c r="M212" s="307" t="str">
        <f t="shared" si="38"/>
        <v/>
      </c>
      <c r="N212" s="307" t="str">
        <f t="shared" si="39"/>
        <v/>
      </c>
      <c r="O212" s="307" t="str">
        <f t="shared" si="40"/>
        <v/>
      </c>
      <c r="P212" s="307" t="str">
        <f t="shared" si="41"/>
        <v/>
      </c>
      <c r="Q212" s="307" t="str">
        <f t="shared" si="42"/>
        <v/>
      </c>
      <c r="S212" s="184"/>
    </row>
    <row r="213" spans="12:19" ht="18">
      <c r="L213" s="184">
        <v>210</v>
      </c>
      <c r="M213" s="307" t="str">
        <f t="shared" si="38"/>
        <v/>
      </c>
      <c r="N213" s="307" t="str">
        <f t="shared" si="39"/>
        <v/>
      </c>
      <c r="O213" s="307" t="str">
        <f t="shared" si="40"/>
        <v/>
      </c>
      <c r="P213" s="307" t="str">
        <f t="shared" si="41"/>
        <v/>
      </c>
      <c r="Q213" s="307" t="str">
        <f t="shared" si="42"/>
        <v/>
      </c>
      <c r="S213" s="184"/>
    </row>
    <row r="214" spans="12:19" ht="18">
      <c r="L214" s="184">
        <v>211</v>
      </c>
      <c r="M214" s="307" t="str">
        <f t="shared" si="38"/>
        <v/>
      </c>
      <c r="N214" s="307" t="str">
        <f t="shared" si="39"/>
        <v/>
      </c>
      <c r="O214" s="307" t="str">
        <f t="shared" si="40"/>
        <v/>
      </c>
      <c r="P214" s="307" t="str">
        <f t="shared" si="41"/>
        <v/>
      </c>
      <c r="Q214" s="307" t="str">
        <f t="shared" si="42"/>
        <v/>
      </c>
      <c r="S214" s="184"/>
    </row>
    <row r="215" spans="12:19" ht="18">
      <c r="L215" s="184">
        <v>212</v>
      </c>
      <c r="M215" s="307" t="str">
        <f t="shared" si="38"/>
        <v/>
      </c>
      <c r="N215" s="307" t="str">
        <f t="shared" si="39"/>
        <v/>
      </c>
      <c r="O215" s="307" t="str">
        <f t="shared" si="40"/>
        <v/>
      </c>
      <c r="P215" s="307" t="str">
        <f t="shared" si="41"/>
        <v/>
      </c>
      <c r="Q215" s="307" t="str">
        <f t="shared" si="42"/>
        <v/>
      </c>
      <c r="S215" s="184"/>
    </row>
    <row r="216" spans="12:19" ht="18">
      <c r="L216" s="184">
        <v>213</v>
      </c>
      <c r="M216" s="307" t="str">
        <f t="shared" si="38"/>
        <v/>
      </c>
      <c r="N216" s="307" t="str">
        <f t="shared" si="39"/>
        <v/>
      </c>
      <c r="O216" s="307" t="str">
        <f t="shared" si="40"/>
        <v/>
      </c>
      <c r="P216" s="307" t="str">
        <f t="shared" si="41"/>
        <v/>
      </c>
      <c r="Q216" s="307" t="str">
        <f t="shared" si="42"/>
        <v/>
      </c>
      <c r="S216" s="184"/>
    </row>
    <row r="217" spans="12:19" ht="18">
      <c r="L217" s="184">
        <v>214</v>
      </c>
      <c r="M217" s="307" t="str">
        <f t="shared" si="38"/>
        <v/>
      </c>
      <c r="N217" s="307" t="str">
        <f t="shared" si="39"/>
        <v/>
      </c>
      <c r="O217" s="307" t="str">
        <f t="shared" si="40"/>
        <v/>
      </c>
      <c r="P217" s="307" t="str">
        <f t="shared" si="41"/>
        <v/>
      </c>
      <c r="Q217" s="307" t="str">
        <f t="shared" si="42"/>
        <v/>
      </c>
      <c r="S217" s="184"/>
    </row>
    <row r="218" spans="12:19" ht="18">
      <c r="L218" s="184">
        <v>215</v>
      </c>
      <c r="M218" s="307" t="str">
        <f t="shared" si="38"/>
        <v/>
      </c>
      <c r="N218" s="307" t="str">
        <f t="shared" si="39"/>
        <v/>
      </c>
      <c r="O218" s="307" t="str">
        <f t="shared" si="40"/>
        <v/>
      </c>
      <c r="P218" s="307" t="str">
        <f t="shared" si="41"/>
        <v/>
      </c>
      <c r="Q218" s="307" t="str">
        <f t="shared" si="42"/>
        <v/>
      </c>
      <c r="S218" s="184"/>
    </row>
    <row r="219" spans="12:19" ht="18">
      <c r="L219" s="184">
        <v>216</v>
      </c>
      <c r="M219" s="307" t="str">
        <f t="shared" si="38"/>
        <v/>
      </c>
      <c r="N219" s="307" t="str">
        <f t="shared" si="39"/>
        <v/>
      </c>
      <c r="O219" s="307" t="str">
        <f t="shared" si="40"/>
        <v/>
      </c>
      <c r="P219" s="307" t="str">
        <f t="shared" si="41"/>
        <v/>
      </c>
      <c r="Q219" s="307" t="str">
        <f t="shared" si="42"/>
        <v/>
      </c>
      <c r="S219" s="184"/>
    </row>
    <row r="220" spans="12:19" ht="18">
      <c r="L220" s="184">
        <v>217</v>
      </c>
      <c r="M220" s="307" t="str">
        <f t="shared" si="38"/>
        <v/>
      </c>
      <c r="N220" s="307" t="str">
        <f t="shared" si="39"/>
        <v/>
      </c>
      <c r="O220" s="307" t="str">
        <f t="shared" si="40"/>
        <v/>
      </c>
      <c r="P220" s="307" t="str">
        <f t="shared" si="41"/>
        <v/>
      </c>
      <c r="Q220" s="307" t="str">
        <f t="shared" si="42"/>
        <v/>
      </c>
      <c r="S220" s="184"/>
    </row>
    <row r="221" spans="12:19" ht="18">
      <c r="L221" s="184">
        <v>218</v>
      </c>
      <c r="M221" s="307" t="str">
        <f t="shared" si="38"/>
        <v/>
      </c>
      <c r="N221" s="307" t="str">
        <f t="shared" si="39"/>
        <v/>
      </c>
      <c r="O221" s="307" t="str">
        <f t="shared" si="40"/>
        <v/>
      </c>
      <c r="P221" s="307" t="str">
        <f t="shared" si="41"/>
        <v/>
      </c>
      <c r="Q221" s="307" t="str">
        <f t="shared" si="42"/>
        <v/>
      </c>
      <c r="S221" s="184"/>
    </row>
    <row r="222" spans="12:19" ht="18">
      <c r="L222" s="184">
        <v>219</v>
      </c>
      <c r="M222" s="307" t="str">
        <f t="shared" si="38"/>
        <v/>
      </c>
      <c r="N222" s="307" t="str">
        <f t="shared" si="39"/>
        <v/>
      </c>
      <c r="O222" s="307" t="str">
        <f t="shared" si="40"/>
        <v/>
      </c>
      <c r="P222" s="307" t="str">
        <f t="shared" si="41"/>
        <v/>
      </c>
      <c r="Q222" s="307" t="str">
        <f t="shared" si="42"/>
        <v/>
      </c>
      <c r="S222" s="184"/>
    </row>
    <row r="223" spans="12:19" ht="18">
      <c r="L223" s="184">
        <v>220</v>
      </c>
      <c r="M223" s="307" t="str">
        <f t="shared" si="38"/>
        <v/>
      </c>
      <c r="N223" s="307" t="str">
        <f t="shared" si="39"/>
        <v/>
      </c>
      <c r="O223" s="307" t="str">
        <f t="shared" si="40"/>
        <v/>
      </c>
      <c r="P223" s="307" t="str">
        <f t="shared" si="41"/>
        <v/>
      </c>
      <c r="Q223" s="307" t="str">
        <f t="shared" si="42"/>
        <v/>
      </c>
      <c r="S223" s="184"/>
    </row>
    <row r="224" spans="12:19" ht="18">
      <c r="L224" s="184">
        <v>221</v>
      </c>
      <c r="M224" s="307" t="str">
        <f t="shared" si="38"/>
        <v/>
      </c>
      <c r="N224" s="307" t="str">
        <f t="shared" si="39"/>
        <v/>
      </c>
      <c r="O224" s="307" t="str">
        <f t="shared" si="40"/>
        <v/>
      </c>
      <c r="P224" s="307" t="str">
        <f t="shared" si="41"/>
        <v/>
      </c>
      <c r="Q224" s="307" t="str">
        <f t="shared" si="42"/>
        <v/>
      </c>
      <c r="S224" s="184"/>
    </row>
    <row r="225" spans="12:19" ht="18">
      <c r="L225" s="184">
        <v>222</v>
      </c>
      <c r="M225" s="307" t="str">
        <f t="shared" si="38"/>
        <v/>
      </c>
      <c r="N225" s="307" t="str">
        <f t="shared" si="39"/>
        <v/>
      </c>
      <c r="O225" s="307" t="str">
        <f t="shared" si="40"/>
        <v/>
      </c>
      <c r="P225" s="307" t="str">
        <f t="shared" si="41"/>
        <v/>
      </c>
      <c r="Q225" s="307" t="str">
        <f t="shared" si="42"/>
        <v/>
      </c>
      <c r="S225" s="184"/>
    </row>
    <row r="226" spans="12:19" ht="18">
      <c r="L226" s="184">
        <v>223</v>
      </c>
      <c r="M226" s="307" t="str">
        <f t="shared" si="38"/>
        <v/>
      </c>
      <c r="N226" s="307" t="str">
        <f t="shared" si="39"/>
        <v/>
      </c>
      <c r="O226" s="307" t="str">
        <f t="shared" si="40"/>
        <v/>
      </c>
      <c r="P226" s="307" t="str">
        <f t="shared" si="41"/>
        <v/>
      </c>
      <c r="Q226" s="307" t="str">
        <f t="shared" si="42"/>
        <v/>
      </c>
      <c r="S226" s="184"/>
    </row>
    <row r="227" spans="12:19" ht="18">
      <c r="L227" s="184">
        <v>224</v>
      </c>
      <c r="M227" s="307" t="str">
        <f t="shared" si="38"/>
        <v/>
      </c>
      <c r="N227" s="307" t="str">
        <f t="shared" si="39"/>
        <v/>
      </c>
      <c r="O227" s="307" t="str">
        <f t="shared" si="40"/>
        <v/>
      </c>
      <c r="P227" s="307" t="str">
        <f t="shared" si="41"/>
        <v/>
      </c>
      <c r="Q227" s="307" t="str">
        <f t="shared" si="42"/>
        <v/>
      </c>
      <c r="S227" s="184"/>
    </row>
    <row r="228" spans="12:19" ht="18">
      <c r="L228" s="184">
        <v>225</v>
      </c>
      <c r="M228" s="307" t="str">
        <f t="shared" si="38"/>
        <v/>
      </c>
      <c r="N228" s="307" t="str">
        <f t="shared" si="39"/>
        <v/>
      </c>
      <c r="O228" s="307" t="str">
        <f t="shared" si="40"/>
        <v/>
      </c>
      <c r="P228" s="307" t="str">
        <f t="shared" si="41"/>
        <v/>
      </c>
      <c r="Q228" s="307" t="str">
        <f t="shared" si="42"/>
        <v/>
      </c>
      <c r="S228" s="184"/>
    </row>
    <row r="229" spans="12:19" ht="18">
      <c r="L229" s="184">
        <v>226</v>
      </c>
      <c r="M229" s="307" t="str">
        <f t="shared" si="38"/>
        <v/>
      </c>
      <c r="N229" s="307" t="str">
        <f t="shared" si="39"/>
        <v/>
      </c>
      <c r="O229" s="307" t="str">
        <f t="shared" si="40"/>
        <v/>
      </c>
      <c r="P229" s="307" t="str">
        <f t="shared" si="41"/>
        <v/>
      </c>
      <c r="Q229" s="307" t="str">
        <f t="shared" si="42"/>
        <v/>
      </c>
      <c r="S229" s="184"/>
    </row>
    <row r="230" spans="12:19" ht="18">
      <c r="L230" s="184">
        <v>227</v>
      </c>
      <c r="M230" s="307" t="str">
        <f t="shared" si="38"/>
        <v/>
      </c>
      <c r="N230" s="307" t="str">
        <f t="shared" si="39"/>
        <v/>
      </c>
      <c r="O230" s="307" t="str">
        <f t="shared" si="40"/>
        <v/>
      </c>
      <c r="P230" s="307" t="str">
        <f t="shared" si="41"/>
        <v/>
      </c>
      <c r="Q230" s="307" t="str">
        <f t="shared" si="42"/>
        <v/>
      </c>
      <c r="S230" s="184"/>
    </row>
    <row r="231" spans="12:19" ht="18">
      <c r="L231" s="184">
        <v>228</v>
      </c>
      <c r="M231" s="307" t="str">
        <f t="shared" si="38"/>
        <v/>
      </c>
      <c r="N231" s="307" t="str">
        <f t="shared" si="39"/>
        <v/>
      </c>
      <c r="O231" s="307" t="str">
        <f t="shared" si="40"/>
        <v/>
      </c>
      <c r="P231" s="307" t="str">
        <f t="shared" si="41"/>
        <v/>
      </c>
      <c r="Q231" s="307" t="str">
        <f t="shared" si="42"/>
        <v/>
      </c>
      <c r="S231" s="184"/>
    </row>
    <row r="232" spans="12:19" ht="18">
      <c r="L232" s="184">
        <v>229</v>
      </c>
      <c r="M232" s="307" t="str">
        <f t="shared" si="38"/>
        <v/>
      </c>
      <c r="N232" s="307" t="str">
        <f t="shared" si="39"/>
        <v/>
      </c>
      <c r="O232" s="307" t="str">
        <f t="shared" si="40"/>
        <v/>
      </c>
      <c r="P232" s="307" t="str">
        <f t="shared" si="41"/>
        <v/>
      </c>
      <c r="Q232" s="307" t="str">
        <f t="shared" si="42"/>
        <v/>
      </c>
      <c r="S232" s="184"/>
    </row>
    <row r="233" spans="12:19" ht="18">
      <c r="L233" s="184">
        <v>230</v>
      </c>
      <c r="M233" s="307" t="str">
        <f t="shared" si="38"/>
        <v/>
      </c>
      <c r="N233" s="307" t="str">
        <f t="shared" si="39"/>
        <v/>
      </c>
      <c r="O233" s="307" t="str">
        <f t="shared" si="40"/>
        <v/>
      </c>
      <c r="P233" s="307" t="str">
        <f t="shared" si="41"/>
        <v/>
      </c>
      <c r="Q233" s="307" t="str">
        <f t="shared" si="42"/>
        <v/>
      </c>
      <c r="S233" s="184"/>
    </row>
    <row r="234" spans="12:19" ht="18">
      <c r="L234" s="184">
        <v>231</v>
      </c>
      <c r="M234" s="307" t="str">
        <f t="shared" si="38"/>
        <v/>
      </c>
      <c r="N234" s="307" t="str">
        <f t="shared" si="39"/>
        <v/>
      </c>
      <c r="O234" s="307" t="str">
        <f t="shared" si="40"/>
        <v/>
      </c>
      <c r="P234" s="307" t="str">
        <f t="shared" si="41"/>
        <v/>
      </c>
      <c r="Q234" s="307" t="str">
        <f t="shared" si="42"/>
        <v/>
      </c>
      <c r="S234" s="184"/>
    </row>
    <row r="235" spans="12:19" ht="18">
      <c r="L235" s="184">
        <v>232</v>
      </c>
      <c r="M235" s="307" t="str">
        <f t="shared" si="38"/>
        <v/>
      </c>
      <c r="N235" s="307" t="str">
        <f t="shared" si="39"/>
        <v/>
      </c>
      <c r="O235" s="307" t="str">
        <f t="shared" si="40"/>
        <v/>
      </c>
      <c r="P235" s="307" t="str">
        <f t="shared" si="41"/>
        <v/>
      </c>
      <c r="Q235" s="307" t="str">
        <f t="shared" si="42"/>
        <v/>
      </c>
      <c r="S235" s="184"/>
    </row>
    <row r="236" spans="12:19" ht="18">
      <c r="L236" s="184">
        <v>233</v>
      </c>
      <c r="M236" s="307" t="str">
        <f t="shared" si="38"/>
        <v/>
      </c>
      <c r="N236" s="307" t="str">
        <f t="shared" si="39"/>
        <v/>
      </c>
      <c r="O236" s="307" t="str">
        <f t="shared" si="40"/>
        <v/>
      </c>
      <c r="P236" s="307" t="str">
        <f t="shared" si="41"/>
        <v/>
      </c>
      <c r="Q236" s="307" t="str">
        <f t="shared" si="42"/>
        <v/>
      </c>
      <c r="S236" s="184"/>
    </row>
    <row r="237" spans="12:19" ht="18">
      <c r="L237" s="184">
        <v>234</v>
      </c>
      <c r="M237" s="307" t="str">
        <f t="shared" si="38"/>
        <v/>
      </c>
      <c r="N237" s="307" t="str">
        <f t="shared" si="39"/>
        <v/>
      </c>
      <c r="O237" s="307" t="str">
        <f t="shared" si="40"/>
        <v/>
      </c>
      <c r="P237" s="307" t="str">
        <f t="shared" si="41"/>
        <v/>
      </c>
      <c r="Q237" s="307" t="str">
        <f t="shared" si="42"/>
        <v/>
      </c>
      <c r="S237" s="184"/>
    </row>
    <row r="238" spans="12:19" ht="18">
      <c r="L238" s="184">
        <v>235</v>
      </c>
      <c r="M238" s="307" t="str">
        <f t="shared" si="38"/>
        <v/>
      </c>
      <c r="N238" s="307" t="str">
        <f t="shared" si="39"/>
        <v/>
      </c>
      <c r="O238" s="307" t="str">
        <f t="shared" si="40"/>
        <v/>
      </c>
      <c r="P238" s="307" t="str">
        <f t="shared" si="41"/>
        <v/>
      </c>
      <c r="Q238" s="307" t="str">
        <f t="shared" si="42"/>
        <v/>
      </c>
      <c r="S238" s="184"/>
    </row>
    <row r="239" spans="12:19" ht="18">
      <c r="L239" s="184">
        <v>236</v>
      </c>
      <c r="M239" s="307" t="str">
        <f t="shared" si="38"/>
        <v/>
      </c>
      <c r="N239" s="307" t="str">
        <f t="shared" si="39"/>
        <v/>
      </c>
      <c r="O239" s="307" t="str">
        <f t="shared" si="40"/>
        <v/>
      </c>
      <c r="P239" s="307" t="str">
        <f t="shared" si="41"/>
        <v/>
      </c>
      <c r="Q239" s="307" t="str">
        <f t="shared" si="42"/>
        <v/>
      </c>
      <c r="S239" s="184"/>
    </row>
    <row r="240" spans="12:19" ht="18">
      <c r="L240" s="184">
        <v>237</v>
      </c>
      <c r="M240" s="307" t="str">
        <f t="shared" si="38"/>
        <v/>
      </c>
      <c r="N240" s="307" t="str">
        <f t="shared" si="39"/>
        <v/>
      </c>
      <c r="O240" s="307" t="str">
        <f t="shared" si="40"/>
        <v/>
      </c>
      <c r="P240" s="307" t="str">
        <f t="shared" si="41"/>
        <v/>
      </c>
      <c r="Q240" s="307" t="str">
        <f t="shared" si="42"/>
        <v/>
      </c>
      <c r="S240" s="184"/>
    </row>
    <row r="241" spans="12:19" ht="18">
      <c r="L241" s="184">
        <v>238</v>
      </c>
      <c r="M241" s="307" t="str">
        <f t="shared" si="38"/>
        <v/>
      </c>
      <c r="N241" s="307" t="str">
        <f t="shared" si="39"/>
        <v/>
      </c>
      <c r="O241" s="307" t="str">
        <f t="shared" si="40"/>
        <v/>
      </c>
      <c r="P241" s="307" t="str">
        <f t="shared" si="41"/>
        <v/>
      </c>
      <c r="Q241" s="307" t="str">
        <f t="shared" si="42"/>
        <v/>
      </c>
      <c r="S241" s="184"/>
    </row>
    <row r="242" spans="12:19" ht="18">
      <c r="L242" s="184">
        <v>239</v>
      </c>
      <c r="M242" s="307" t="str">
        <f t="shared" si="38"/>
        <v/>
      </c>
      <c r="N242" s="307" t="str">
        <f t="shared" si="39"/>
        <v/>
      </c>
      <c r="O242" s="307" t="str">
        <f t="shared" si="40"/>
        <v/>
      </c>
      <c r="P242" s="307" t="str">
        <f t="shared" si="41"/>
        <v/>
      </c>
      <c r="Q242" s="307" t="str">
        <f t="shared" si="42"/>
        <v/>
      </c>
      <c r="S242" s="184"/>
    </row>
    <row r="243" spans="12:19" ht="18">
      <c r="L243" s="184">
        <v>240</v>
      </c>
      <c r="M243" s="307" t="str">
        <f t="shared" si="38"/>
        <v/>
      </c>
      <c r="N243" s="307" t="str">
        <f t="shared" si="39"/>
        <v/>
      </c>
      <c r="O243" s="307" t="str">
        <f t="shared" si="40"/>
        <v/>
      </c>
      <c r="P243" s="307" t="str">
        <f t="shared" si="41"/>
        <v/>
      </c>
      <c r="Q243" s="307" t="str">
        <f t="shared" si="42"/>
        <v/>
      </c>
      <c r="S243" s="184"/>
    </row>
    <row r="244" spans="12:19" ht="18">
      <c r="L244" s="184">
        <v>241</v>
      </c>
      <c r="M244" s="307" t="str">
        <f t="shared" si="38"/>
        <v/>
      </c>
      <c r="N244" s="307" t="str">
        <f t="shared" si="39"/>
        <v/>
      </c>
      <c r="O244" s="307" t="str">
        <f t="shared" si="40"/>
        <v/>
      </c>
      <c r="P244" s="307" t="str">
        <f t="shared" si="41"/>
        <v/>
      </c>
      <c r="Q244" s="307" t="str">
        <f t="shared" si="42"/>
        <v/>
      </c>
      <c r="S244" s="184"/>
    </row>
    <row r="245" spans="12:19" ht="18">
      <c r="L245" s="184">
        <v>242</v>
      </c>
      <c r="M245" s="307" t="str">
        <f t="shared" si="38"/>
        <v/>
      </c>
      <c r="N245" s="307" t="str">
        <f t="shared" si="39"/>
        <v/>
      </c>
      <c r="O245" s="307" t="str">
        <f t="shared" si="40"/>
        <v/>
      </c>
      <c r="P245" s="307" t="str">
        <f t="shared" si="41"/>
        <v/>
      </c>
      <c r="Q245" s="307" t="str">
        <f t="shared" si="42"/>
        <v/>
      </c>
      <c r="S245" s="184"/>
    </row>
    <row r="246" spans="12:19" ht="18">
      <c r="L246" s="184">
        <v>243</v>
      </c>
      <c r="M246" s="307" t="str">
        <f t="shared" si="38"/>
        <v/>
      </c>
      <c r="N246" s="307" t="str">
        <f t="shared" si="39"/>
        <v/>
      </c>
      <c r="O246" s="307" t="str">
        <f t="shared" si="40"/>
        <v/>
      </c>
      <c r="P246" s="307" t="str">
        <f t="shared" si="41"/>
        <v/>
      </c>
      <c r="Q246" s="307" t="str">
        <f t="shared" si="42"/>
        <v/>
      </c>
      <c r="S246" s="184"/>
    </row>
    <row r="247" spans="12:19" ht="18">
      <c r="L247" s="184">
        <v>244</v>
      </c>
      <c r="M247" s="307" t="str">
        <f t="shared" si="38"/>
        <v/>
      </c>
      <c r="N247" s="307" t="str">
        <f t="shared" si="39"/>
        <v/>
      </c>
      <c r="O247" s="307" t="str">
        <f t="shared" si="40"/>
        <v/>
      </c>
      <c r="P247" s="307" t="str">
        <f t="shared" si="41"/>
        <v/>
      </c>
      <c r="Q247" s="307" t="str">
        <f t="shared" si="42"/>
        <v/>
      </c>
      <c r="S247" s="184"/>
    </row>
    <row r="248" spans="12:19" ht="18">
      <c r="L248" s="184">
        <v>245</v>
      </c>
      <c r="M248" s="307" t="str">
        <f t="shared" si="38"/>
        <v/>
      </c>
      <c r="N248" s="307" t="str">
        <f t="shared" si="39"/>
        <v/>
      </c>
      <c r="O248" s="307" t="str">
        <f t="shared" si="40"/>
        <v/>
      </c>
      <c r="P248" s="307" t="str">
        <f t="shared" si="41"/>
        <v/>
      </c>
      <c r="Q248" s="307" t="str">
        <f t="shared" si="42"/>
        <v/>
      </c>
      <c r="S248" s="184"/>
    </row>
    <row r="249" spans="12:19" ht="18">
      <c r="L249" s="184">
        <v>246</v>
      </c>
      <c r="M249" s="307" t="str">
        <f t="shared" si="38"/>
        <v/>
      </c>
      <c r="N249" s="307" t="str">
        <f t="shared" si="39"/>
        <v/>
      </c>
      <c r="O249" s="307" t="str">
        <f t="shared" si="40"/>
        <v/>
      </c>
      <c r="P249" s="307" t="str">
        <f t="shared" si="41"/>
        <v/>
      </c>
      <c r="Q249" s="307" t="str">
        <f t="shared" si="42"/>
        <v/>
      </c>
      <c r="S249" s="184"/>
    </row>
    <row r="250" spans="12:19" ht="18">
      <c r="L250" s="184">
        <v>247</v>
      </c>
      <c r="M250" s="307" t="str">
        <f t="shared" si="38"/>
        <v/>
      </c>
      <c r="N250" s="307" t="str">
        <f t="shared" si="39"/>
        <v/>
      </c>
      <c r="O250" s="307" t="str">
        <f t="shared" si="40"/>
        <v/>
      </c>
      <c r="P250" s="307" t="str">
        <f t="shared" si="41"/>
        <v/>
      </c>
      <c r="Q250" s="307" t="str">
        <f t="shared" si="42"/>
        <v/>
      </c>
      <c r="S250" s="184"/>
    </row>
    <row r="251" spans="12:19" ht="18">
      <c r="L251" s="184">
        <v>248</v>
      </c>
      <c r="M251" s="307" t="str">
        <f t="shared" si="38"/>
        <v/>
      </c>
      <c r="N251" s="307" t="str">
        <f t="shared" si="39"/>
        <v/>
      </c>
      <c r="O251" s="307" t="str">
        <f t="shared" si="40"/>
        <v/>
      </c>
      <c r="P251" s="307" t="str">
        <f t="shared" si="41"/>
        <v/>
      </c>
      <c r="Q251" s="307" t="str">
        <f t="shared" si="42"/>
        <v/>
      </c>
      <c r="S251" s="184"/>
    </row>
    <row r="252" spans="12:19" ht="18">
      <c r="L252" s="184">
        <v>249</v>
      </c>
      <c r="M252" s="307" t="str">
        <f t="shared" si="38"/>
        <v/>
      </c>
      <c r="N252" s="307" t="str">
        <f t="shared" si="39"/>
        <v/>
      </c>
      <c r="O252" s="307" t="str">
        <f t="shared" si="40"/>
        <v/>
      </c>
      <c r="P252" s="307" t="str">
        <f t="shared" si="41"/>
        <v/>
      </c>
      <c r="Q252" s="307" t="str">
        <f t="shared" si="42"/>
        <v/>
      </c>
      <c r="S252" s="184"/>
    </row>
    <row r="253" spans="12:19" ht="18">
      <c r="L253" s="184">
        <v>250</v>
      </c>
      <c r="M253" s="307" t="str">
        <f t="shared" si="38"/>
        <v/>
      </c>
      <c r="N253" s="307" t="str">
        <f t="shared" si="39"/>
        <v/>
      </c>
      <c r="O253" s="307" t="str">
        <f t="shared" si="40"/>
        <v/>
      </c>
      <c r="P253" s="307" t="str">
        <f t="shared" si="41"/>
        <v/>
      </c>
      <c r="Q253" s="307" t="str">
        <f t="shared" si="42"/>
        <v/>
      </c>
      <c r="S253" s="184"/>
    </row>
    <row r="254" spans="12:19" ht="18">
      <c r="L254" s="184">
        <v>251</v>
      </c>
      <c r="M254" s="307" t="str">
        <f t="shared" si="38"/>
        <v/>
      </c>
      <c r="N254" s="307" t="str">
        <f t="shared" si="39"/>
        <v/>
      </c>
      <c r="O254" s="307" t="str">
        <f t="shared" si="40"/>
        <v/>
      </c>
      <c r="P254" s="307" t="str">
        <f t="shared" si="41"/>
        <v/>
      </c>
      <c r="Q254" s="307" t="str">
        <f t="shared" si="42"/>
        <v/>
      </c>
      <c r="S254" s="184"/>
    </row>
    <row r="255" spans="12:19" ht="18">
      <c r="L255" s="184">
        <v>252</v>
      </c>
      <c r="M255" s="307" t="str">
        <f t="shared" si="38"/>
        <v/>
      </c>
      <c r="N255" s="307" t="str">
        <f t="shared" si="39"/>
        <v/>
      </c>
      <c r="O255" s="307" t="str">
        <f t="shared" si="40"/>
        <v/>
      </c>
      <c r="P255" s="307" t="str">
        <f t="shared" si="41"/>
        <v/>
      </c>
      <c r="Q255" s="307" t="str">
        <f t="shared" si="42"/>
        <v/>
      </c>
      <c r="S255" s="184"/>
    </row>
    <row r="256" spans="12:19" ht="18">
      <c r="L256" s="184">
        <v>253</v>
      </c>
      <c r="M256" s="307" t="str">
        <f t="shared" si="38"/>
        <v/>
      </c>
      <c r="N256" s="307" t="str">
        <f t="shared" si="39"/>
        <v/>
      </c>
      <c r="O256" s="307" t="str">
        <f t="shared" si="40"/>
        <v/>
      </c>
      <c r="P256" s="307" t="str">
        <f t="shared" si="41"/>
        <v/>
      </c>
      <c r="Q256" s="307" t="str">
        <f t="shared" si="42"/>
        <v/>
      </c>
      <c r="S256" s="184"/>
    </row>
    <row r="257" spans="12:19" ht="18">
      <c r="L257" s="184">
        <v>254</v>
      </c>
      <c r="M257" s="307" t="str">
        <f t="shared" si="38"/>
        <v/>
      </c>
      <c r="N257" s="307" t="str">
        <f t="shared" si="39"/>
        <v/>
      </c>
      <c r="O257" s="307" t="str">
        <f t="shared" si="40"/>
        <v/>
      </c>
      <c r="P257" s="307" t="str">
        <f t="shared" si="41"/>
        <v/>
      </c>
      <c r="Q257" s="307" t="str">
        <f t="shared" si="42"/>
        <v/>
      </c>
      <c r="S257" s="184"/>
    </row>
    <row r="258" spans="12:19" ht="18">
      <c r="L258" s="184">
        <v>255</v>
      </c>
      <c r="M258" s="307" t="str">
        <f t="shared" si="38"/>
        <v/>
      </c>
      <c r="N258" s="307" t="str">
        <f t="shared" si="39"/>
        <v/>
      </c>
      <c r="O258" s="307" t="str">
        <f t="shared" si="40"/>
        <v/>
      </c>
      <c r="P258" s="307" t="str">
        <f t="shared" si="41"/>
        <v/>
      </c>
      <c r="Q258" s="307" t="str">
        <f t="shared" si="42"/>
        <v/>
      </c>
      <c r="S258" s="184"/>
    </row>
    <row r="259" spans="12:19" ht="18">
      <c r="L259" s="184">
        <v>256</v>
      </c>
      <c r="M259" s="307" t="str">
        <f t="shared" ref="M259:M322" si="43">IF(T259="","",VLOOKUP(T259,$A$3:$B$15,2,FALSE))</f>
        <v/>
      </c>
      <c r="N259" s="307" t="str">
        <f t="shared" ref="N259:N322" si="44">IF(U259="","",VLOOKUP(U259,$A$3:$B$15,2,FALSE))</f>
        <v/>
      </c>
      <c r="O259" s="307" t="str">
        <f t="shared" ref="O259:O322" si="45">IF(V259="","",VLOOKUP(V259,$A$3:$B$15,2,FALSE))</f>
        <v/>
      </c>
      <c r="P259" s="307" t="str">
        <f t="shared" ref="P259:P322" si="46">IF(W259="","",VLOOKUP(W259,$A$3:$B$15,2,FALSE))</f>
        <v/>
      </c>
      <c r="Q259" s="307" t="str">
        <f t="shared" ref="Q259:Q322" si="47">IF(X259="","",VLOOKUP(X259,$A$3:$B$15,2,FALSE))</f>
        <v/>
      </c>
      <c r="S259" s="184"/>
    </row>
    <row r="260" spans="12:19" ht="18">
      <c r="L260" s="184">
        <v>257</v>
      </c>
      <c r="M260" s="307" t="str">
        <f t="shared" si="43"/>
        <v/>
      </c>
      <c r="N260" s="307" t="str">
        <f t="shared" si="44"/>
        <v/>
      </c>
      <c r="O260" s="307" t="str">
        <f t="shared" si="45"/>
        <v/>
      </c>
      <c r="P260" s="307" t="str">
        <f t="shared" si="46"/>
        <v/>
      </c>
      <c r="Q260" s="307" t="str">
        <f t="shared" si="47"/>
        <v/>
      </c>
      <c r="S260" s="184"/>
    </row>
    <row r="261" spans="12:19" ht="18">
      <c r="L261" s="184">
        <v>258</v>
      </c>
      <c r="M261" s="307" t="str">
        <f t="shared" si="43"/>
        <v/>
      </c>
      <c r="N261" s="307" t="str">
        <f t="shared" si="44"/>
        <v/>
      </c>
      <c r="O261" s="307" t="str">
        <f t="shared" si="45"/>
        <v/>
      </c>
      <c r="P261" s="307" t="str">
        <f t="shared" si="46"/>
        <v/>
      </c>
      <c r="Q261" s="307" t="str">
        <f t="shared" si="47"/>
        <v/>
      </c>
      <c r="S261" s="184"/>
    </row>
    <row r="262" spans="12:19" ht="18">
      <c r="L262" s="184">
        <v>259</v>
      </c>
      <c r="M262" s="307" t="str">
        <f t="shared" si="43"/>
        <v/>
      </c>
      <c r="N262" s="307" t="str">
        <f t="shared" si="44"/>
        <v/>
      </c>
      <c r="O262" s="307" t="str">
        <f t="shared" si="45"/>
        <v/>
      </c>
      <c r="P262" s="307" t="str">
        <f t="shared" si="46"/>
        <v/>
      </c>
      <c r="Q262" s="307" t="str">
        <f t="shared" si="47"/>
        <v/>
      </c>
      <c r="S262" s="184"/>
    </row>
    <row r="263" spans="12:19" ht="18">
      <c r="L263" s="184">
        <v>260</v>
      </c>
      <c r="M263" s="307" t="str">
        <f t="shared" si="43"/>
        <v/>
      </c>
      <c r="N263" s="307" t="str">
        <f t="shared" si="44"/>
        <v/>
      </c>
      <c r="O263" s="307" t="str">
        <f t="shared" si="45"/>
        <v/>
      </c>
      <c r="P263" s="307" t="str">
        <f t="shared" si="46"/>
        <v/>
      </c>
      <c r="Q263" s="307" t="str">
        <f t="shared" si="47"/>
        <v/>
      </c>
      <c r="S263" s="184"/>
    </row>
    <row r="264" spans="12:19" ht="18">
      <c r="L264" s="184">
        <v>261</v>
      </c>
      <c r="M264" s="307" t="str">
        <f t="shared" si="43"/>
        <v/>
      </c>
      <c r="N264" s="307" t="str">
        <f t="shared" si="44"/>
        <v/>
      </c>
      <c r="O264" s="307" t="str">
        <f t="shared" si="45"/>
        <v/>
      </c>
      <c r="P264" s="307" t="str">
        <f t="shared" si="46"/>
        <v/>
      </c>
      <c r="Q264" s="307" t="str">
        <f t="shared" si="47"/>
        <v/>
      </c>
      <c r="S264" s="184"/>
    </row>
    <row r="265" spans="12:19" ht="18">
      <c r="L265" s="184">
        <v>262</v>
      </c>
      <c r="M265" s="307" t="str">
        <f t="shared" si="43"/>
        <v/>
      </c>
      <c r="N265" s="307" t="str">
        <f t="shared" si="44"/>
        <v/>
      </c>
      <c r="O265" s="307" t="str">
        <f t="shared" si="45"/>
        <v/>
      </c>
      <c r="P265" s="307" t="str">
        <f t="shared" si="46"/>
        <v/>
      </c>
      <c r="Q265" s="307" t="str">
        <f t="shared" si="47"/>
        <v/>
      </c>
      <c r="S265" s="184"/>
    </row>
    <row r="266" spans="12:19" ht="18">
      <c r="L266" s="184">
        <v>263</v>
      </c>
      <c r="M266" s="307" t="str">
        <f t="shared" si="43"/>
        <v/>
      </c>
      <c r="N266" s="307" t="str">
        <f t="shared" si="44"/>
        <v/>
      </c>
      <c r="O266" s="307" t="str">
        <f t="shared" si="45"/>
        <v/>
      </c>
      <c r="P266" s="307" t="str">
        <f t="shared" si="46"/>
        <v/>
      </c>
      <c r="Q266" s="307" t="str">
        <f t="shared" si="47"/>
        <v/>
      </c>
      <c r="S266" s="184"/>
    </row>
    <row r="267" spans="12:19" ht="18">
      <c r="L267" s="184">
        <v>264</v>
      </c>
      <c r="M267" s="307" t="str">
        <f t="shared" si="43"/>
        <v/>
      </c>
      <c r="N267" s="307" t="str">
        <f t="shared" si="44"/>
        <v/>
      </c>
      <c r="O267" s="307" t="str">
        <f t="shared" si="45"/>
        <v/>
      </c>
      <c r="P267" s="307" t="str">
        <f t="shared" si="46"/>
        <v/>
      </c>
      <c r="Q267" s="307" t="str">
        <f t="shared" si="47"/>
        <v/>
      </c>
      <c r="S267" s="184"/>
    </row>
    <row r="268" spans="12:19" ht="18">
      <c r="L268" s="184">
        <v>265</v>
      </c>
      <c r="M268" s="307" t="str">
        <f t="shared" si="43"/>
        <v/>
      </c>
      <c r="N268" s="307" t="str">
        <f t="shared" si="44"/>
        <v/>
      </c>
      <c r="O268" s="307" t="str">
        <f t="shared" si="45"/>
        <v/>
      </c>
      <c r="P268" s="307" t="str">
        <f t="shared" si="46"/>
        <v/>
      </c>
      <c r="Q268" s="307" t="str">
        <f t="shared" si="47"/>
        <v/>
      </c>
      <c r="S268" s="184"/>
    </row>
    <row r="269" spans="12:19" ht="18">
      <c r="L269" s="184">
        <v>266</v>
      </c>
      <c r="M269" s="307" t="str">
        <f t="shared" si="43"/>
        <v/>
      </c>
      <c r="N269" s="307" t="str">
        <f t="shared" si="44"/>
        <v/>
      </c>
      <c r="O269" s="307" t="str">
        <f t="shared" si="45"/>
        <v/>
      </c>
      <c r="P269" s="307" t="str">
        <f t="shared" si="46"/>
        <v/>
      </c>
      <c r="Q269" s="307" t="str">
        <f t="shared" si="47"/>
        <v/>
      </c>
      <c r="S269" s="184"/>
    </row>
    <row r="270" spans="12:19" ht="18">
      <c r="L270" s="184">
        <v>267</v>
      </c>
      <c r="M270" s="307" t="str">
        <f t="shared" si="43"/>
        <v/>
      </c>
      <c r="N270" s="307" t="str">
        <f t="shared" si="44"/>
        <v/>
      </c>
      <c r="O270" s="307" t="str">
        <f t="shared" si="45"/>
        <v/>
      </c>
      <c r="P270" s="307" t="str">
        <f t="shared" si="46"/>
        <v/>
      </c>
      <c r="Q270" s="307" t="str">
        <f t="shared" si="47"/>
        <v/>
      </c>
      <c r="S270" s="184"/>
    </row>
    <row r="271" spans="12:19" ht="18">
      <c r="L271" s="184">
        <v>268</v>
      </c>
      <c r="M271" s="307" t="str">
        <f t="shared" si="43"/>
        <v/>
      </c>
      <c r="N271" s="307" t="str">
        <f t="shared" si="44"/>
        <v/>
      </c>
      <c r="O271" s="307" t="str">
        <f t="shared" si="45"/>
        <v/>
      </c>
      <c r="P271" s="307" t="str">
        <f t="shared" si="46"/>
        <v/>
      </c>
      <c r="Q271" s="307" t="str">
        <f t="shared" si="47"/>
        <v/>
      </c>
      <c r="S271" s="184"/>
    </row>
    <row r="272" spans="12:19" ht="18">
      <c r="L272" s="184">
        <v>269</v>
      </c>
      <c r="M272" s="307" t="str">
        <f t="shared" si="43"/>
        <v/>
      </c>
      <c r="N272" s="307" t="str">
        <f t="shared" si="44"/>
        <v/>
      </c>
      <c r="O272" s="307" t="str">
        <f t="shared" si="45"/>
        <v/>
      </c>
      <c r="P272" s="307" t="str">
        <f t="shared" si="46"/>
        <v/>
      </c>
      <c r="Q272" s="307" t="str">
        <f t="shared" si="47"/>
        <v/>
      </c>
      <c r="S272" s="184"/>
    </row>
    <row r="273" spans="12:19" ht="18">
      <c r="L273" s="184">
        <v>270</v>
      </c>
      <c r="M273" s="307" t="str">
        <f t="shared" si="43"/>
        <v/>
      </c>
      <c r="N273" s="307" t="str">
        <f t="shared" si="44"/>
        <v/>
      </c>
      <c r="O273" s="307" t="str">
        <f t="shared" si="45"/>
        <v/>
      </c>
      <c r="P273" s="307" t="str">
        <f t="shared" si="46"/>
        <v/>
      </c>
      <c r="Q273" s="307" t="str">
        <f t="shared" si="47"/>
        <v/>
      </c>
      <c r="S273" s="184"/>
    </row>
    <row r="274" spans="12:19" ht="18">
      <c r="L274" s="184">
        <v>271</v>
      </c>
      <c r="M274" s="307" t="str">
        <f t="shared" si="43"/>
        <v/>
      </c>
      <c r="N274" s="307" t="str">
        <f t="shared" si="44"/>
        <v/>
      </c>
      <c r="O274" s="307" t="str">
        <f t="shared" si="45"/>
        <v/>
      </c>
      <c r="P274" s="307" t="str">
        <f t="shared" si="46"/>
        <v/>
      </c>
      <c r="Q274" s="307" t="str">
        <f t="shared" si="47"/>
        <v/>
      </c>
      <c r="S274" s="184"/>
    </row>
    <row r="275" spans="12:19" ht="18">
      <c r="L275" s="184">
        <v>272</v>
      </c>
      <c r="M275" s="307" t="str">
        <f t="shared" si="43"/>
        <v/>
      </c>
      <c r="N275" s="307" t="str">
        <f t="shared" si="44"/>
        <v/>
      </c>
      <c r="O275" s="307" t="str">
        <f t="shared" si="45"/>
        <v/>
      </c>
      <c r="P275" s="307" t="str">
        <f t="shared" si="46"/>
        <v/>
      </c>
      <c r="Q275" s="307" t="str">
        <f t="shared" si="47"/>
        <v/>
      </c>
      <c r="S275" s="184"/>
    </row>
    <row r="276" spans="12:19" ht="18">
      <c r="L276" s="184">
        <v>273</v>
      </c>
      <c r="M276" s="307" t="str">
        <f t="shared" si="43"/>
        <v/>
      </c>
      <c r="N276" s="307" t="str">
        <f t="shared" si="44"/>
        <v/>
      </c>
      <c r="O276" s="307" t="str">
        <f t="shared" si="45"/>
        <v/>
      </c>
      <c r="P276" s="307" t="str">
        <f t="shared" si="46"/>
        <v/>
      </c>
      <c r="Q276" s="307" t="str">
        <f t="shared" si="47"/>
        <v/>
      </c>
      <c r="S276" s="184"/>
    </row>
    <row r="277" spans="12:19" ht="18">
      <c r="L277" s="184">
        <v>274</v>
      </c>
      <c r="M277" s="307" t="str">
        <f t="shared" si="43"/>
        <v/>
      </c>
      <c r="N277" s="307" t="str">
        <f t="shared" si="44"/>
        <v/>
      </c>
      <c r="O277" s="307" t="str">
        <f t="shared" si="45"/>
        <v/>
      </c>
      <c r="P277" s="307" t="str">
        <f t="shared" si="46"/>
        <v/>
      </c>
      <c r="Q277" s="307" t="str">
        <f t="shared" si="47"/>
        <v/>
      </c>
      <c r="S277" s="184"/>
    </row>
    <row r="278" spans="12:19" ht="18">
      <c r="L278" s="184">
        <v>275</v>
      </c>
      <c r="M278" s="307" t="str">
        <f t="shared" si="43"/>
        <v/>
      </c>
      <c r="N278" s="307" t="str">
        <f t="shared" si="44"/>
        <v/>
      </c>
      <c r="O278" s="307" t="str">
        <f t="shared" si="45"/>
        <v/>
      </c>
      <c r="P278" s="307" t="str">
        <f t="shared" si="46"/>
        <v/>
      </c>
      <c r="Q278" s="307" t="str">
        <f t="shared" si="47"/>
        <v/>
      </c>
      <c r="S278" s="184"/>
    </row>
    <row r="279" spans="12:19" ht="18">
      <c r="L279" s="184">
        <v>276</v>
      </c>
      <c r="M279" s="307" t="str">
        <f t="shared" si="43"/>
        <v/>
      </c>
      <c r="N279" s="307" t="str">
        <f t="shared" si="44"/>
        <v/>
      </c>
      <c r="O279" s="307" t="str">
        <f t="shared" si="45"/>
        <v/>
      </c>
      <c r="P279" s="307" t="str">
        <f t="shared" si="46"/>
        <v/>
      </c>
      <c r="Q279" s="307" t="str">
        <f t="shared" si="47"/>
        <v/>
      </c>
      <c r="S279" s="184"/>
    </row>
    <row r="280" spans="12:19" ht="18">
      <c r="L280" s="184">
        <v>277</v>
      </c>
      <c r="M280" s="307" t="str">
        <f t="shared" si="43"/>
        <v/>
      </c>
      <c r="N280" s="307" t="str">
        <f t="shared" si="44"/>
        <v/>
      </c>
      <c r="O280" s="307" t="str">
        <f t="shared" si="45"/>
        <v/>
      </c>
      <c r="P280" s="307" t="str">
        <f t="shared" si="46"/>
        <v/>
      </c>
      <c r="Q280" s="307" t="str">
        <f t="shared" si="47"/>
        <v/>
      </c>
      <c r="S280" s="184"/>
    </row>
    <row r="281" spans="12:19" ht="18">
      <c r="L281" s="184">
        <v>278</v>
      </c>
      <c r="M281" s="307" t="str">
        <f t="shared" si="43"/>
        <v/>
      </c>
      <c r="N281" s="307" t="str">
        <f t="shared" si="44"/>
        <v/>
      </c>
      <c r="O281" s="307" t="str">
        <f t="shared" si="45"/>
        <v/>
      </c>
      <c r="P281" s="307" t="str">
        <f t="shared" si="46"/>
        <v/>
      </c>
      <c r="Q281" s="307" t="str">
        <f t="shared" si="47"/>
        <v/>
      </c>
      <c r="S281" s="184"/>
    </row>
    <row r="282" spans="12:19" ht="18">
      <c r="L282" s="184">
        <v>279</v>
      </c>
      <c r="M282" s="307" t="str">
        <f t="shared" si="43"/>
        <v/>
      </c>
      <c r="N282" s="307" t="str">
        <f t="shared" si="44"/>
        <v/>
      </c>
      <c r="O282" s="307" t="str">
        <f t="shared" si="45"/>
        <v/>
      </c>
      <c r="P282" s="307" t="str">
        <f t="shared" si="46"/>
        <v/>
      </c>
      <c r="Q282" s="307" t="str">
        <f t="shared" si="47"/>
        <v/>
      </c>
      <c r="S282" s="184"/>
    </row>
    <row r="283" spans="12:19" ht="18">
      <c r="L283" s="184">
        <v>280</v>
      </c>
      <c r="M283" s="307" t="str">
        <f t="shared" si="43"/>
        <v/>
      </c>
      <c r="N283" s="307" t="str">
        <f t="shared" si="44"/>
        <v/>
      </c>
      <c r="O283" s="307" t="str">
        <f t="shared" si="45"/>
        <v/>
      </c>
      <c r="P283" s="307" t="str">
        <f t="shared" si="46"/>
        <v/>
      </c>
      <c r="Q283" s="307" t="str">
        <f t="shared" si="47"/>
        <v/>
      </c>
      <c r="S283" s="184"/>
    </row>
    <row r="284" spans="12:19" ht="18">
      <c r="L284" s="184">
        <v>281</v>
      </c>
      <c r="M284" s="307" t="str">
        <f t="shared" si="43"/>
        <v/>
      </c>
      <c r="N284" s="307" t="str">
        <f t="shared" si="44"/>
        <v/>
      </c>
      <c r="O284" s="307" t="str">
        <f t="shared" si="45"/>
        <v/>
      </c>
      <c r="P284" s="307" t="str">
        <f t="shared" si="46"/>
        <v/>
      </c>
      <c r="Q284" s="307" t="str">
        <f t="shared" si="47"/>
        <v/>
      </c>
      <c r="S284" s="184"/>
    </row>
    <row r="285" spans="12:19" ht="18">
      <c r="L285" s="184">
        <v>282</v>
      </c>
      <c r="M285" s="307" t="str">
        <f t="shared" si="43"/>
        <v/>
      </c>
      <c r="N285" s="307" t="str">
        <f t="shared" si="44"/>
        <v/>
      </c>
      <c r="O285" s="307" t="str">
        <f t="shared" si="45"/>
        <v/>
      </c>
      <c r="P285" s="307" t="str">
        <f t="shared" si="46"/>
        <v/>
      </c>
      <c r="Q285" s="307" t="str">
        <f t="shared" si="47"/>
        <v/>
      </c>
      <c r="S285" s="184"/>
    </row>
    <row r="286" spans="12:19" ht="18">
      <c r="L286" s="184">
        <v>283</v>
      </c>
      <c r="M286" s="307" t="str">
        <f t="shared" si="43"/>
        <v/>
      </c>
      <c r="N286" s="307" t="str">
        <f t="shared" si="44"/>
        <v/>
      </c>
      <c r="O286" s="307" t="str">
        <f t="shared" si="45"/>
        <v/>
      </c>
      <c r="P286" s="307" t="str">
        <f t="shared" si="46"/>
        <v/>
      </c>
      <c r="Q286" s="307" t="str">
        <f t="shared" si="47"/>
        <v/>
      </c>
      <c r="S286" s="184"/>
    </row>
    <row r="287" spans="12:19" ht="18">
      <c r="L287" s="184">
        <v>284</v>
      </c>
      <c r="M287" s="307" t="str">
        <f t="shared" si="43"/>
        <v/>
      </c>
      <c r="N287" s="307" t="str">
        <f t="shared" si="44"/>
        <v/>
      </c>
      <c r="O287" s="307" t="str">
        <f t="shared" si="45"/>
        <v/>
      </c>
      <c r="P287" s="307" t="str">
        <f t="shared" si="46"/>
        <v/>
      </c>
      <c r="Q287" s="307" t="str">
        <f t="shared" si="47"/>
        <v/>
      </c>
      <c r="S287" s="184"/>
    </row>
    <row r="288" spans="12:19" ht="18">
      <c r="L288" s="184">
        <v>285</v>
      </c>
      <c r="M288" s="307" t="str">
        <f t="shared" si="43"/>
        <v/>
      </c>
      <c r="N288" s="307" t="str">
        <f t="shared" si="44"/>
        <v/>
      </c>
      <c r="O288" s="307" t="str">
        <f t="shared" si="45"/>
        <v/>
      </c>
      <c r="P288" s="307" t="str">
        <f t="shared" si="46"/>
        <v/>
      </c>
      <c r="Q288" s="307" t="str">
        <f t="shared" si="47"/>
        <v/>
      </c>
      <c r="S288" s="184"/>
    </row>
    <row r="289" spans="12:19" ht="18">
      <c r="L289" s="184">
        <v>286</v>
      </c>
      <c r="M289" s="307" t="str">
        <f t="shared" si="43"/>
        <v/>
      </c>
      <c r="N289" s="307" t="str">
        <f t="shared" si="44"/>
        <v/>
      </c>
      <c r="O289" s="307" t="str">
        <f t="shared" si="45"/>
        <v/>
      </c>
      <c r="P289" s="307" t="str">
        <f t="shared" si="46"/>
        <v/>
      </c>
      <c r="Q289" s="307" t="str">
        <f t="shared" si="47"/>
        <v/>
      </c>
      <c r="S289" s="184"/>
    </row>
    <row r="290" spans="12:19" ht="18">
      <c r="L290" s="184">
        <v>287</v>
      </c>
      <c r="M290" s="307" t="str">
        <f t="shared" si="43"/>
        <v/>
      </c>
      <c r="N290" s="307" t="str">
        <f t="shared" si="44"/>
        <v/>
      </c>
      <c r="O290" s="307" t="str">
        <f t="shared" si="45"/>
        <v/>
      </c>
      <c r="P290" s="307" t="str">
        <f t="shared" si="46"/>
        <v/>
      </c>
      <c r="Q290" s="307" t="str">
        <f t="shared" si="47"/>
        <v/>
      </c>
      <c r="S290" s="184"/>
    </row>
    <row r="291" spans="12:19" ht="18">
      <c r="L291" s="184">
        <v>288</v>
      </c>
      <c r="M291" s="307" t="str">
        <f t="shared" si="43"/>
        <v/>
      </c>
      <c r="N291" s="307" t="str">
        <f t="shared" si="44"/>
        <v/>
      </c>
      <c r="O291" s="307" t="str">
        <f t="shared" si="45"/>
        <v/>
      </c>
      <c r="P291" s="307" t="str">
        <f t="shared" si="46"/>
        <v/>
      </c>
      <c r="Q291" s="307" t="str">
        <f t="shared" si="47"/>
        <v/>
      </c>
      <c r="S291" s="184"/>
    </row>
    <row r="292" spans="12:19" ht="18">
      <c r="L292" s="184">
        <v>289</v>
      </c>
      <c r="M292" s="307" t="str">
        <f t="shared" si="43"/>
        <v/>
      </c>
      <c r="N292" s="307" t="str">
        <f t="shared" si="44"/>
        <v/>
      </c>
      <c r="O292" s="307" t="str">
        <f t="shared" si="45"/>
        <v/>
      </c>
      <c r="P292" s="307" t="str">
        <f t="shared" si="46"/>
        <v/>
      </c>
      <c r="Q292" s="307" t="str">
        <f t="shared" si="47"/>
        <v/>
      </c>
      <c r="S292" s="184"/>
    </row>
    <row r="293" spans="12:19" ht="18">
      <c r="L293" s="184">
        <v>290</v>
      </c>
      <c r="M293" s="307" t="str">
        <f t="shared" si="43"/>
        <v/>
      </c>
      <c r="N293" s="307" t="str">
        <f t="shared" si="44"/>
        <v/>
      </c>
      <c r="O293" s="307" t="str">
        <f t="shared" si="45"/>
        <v/>
      </c>
      <c r="P293" s="307" t="str">
        <f t="shared" si="46"/>
        <v/>
      </c>
      <c r="Q293" s="307" t="str">
        <f t="shared" si="47"/>
        <v/>
      </c>
      <c r="S293" s="184"/>
    </row>
    <row r="294" spans="12:19" ht="18">
      <c r="L294" s="184">
        <v>291</v>
      </c>
      <c r="M294" s="307" t="str">
        <f t="shared" si="43"/>
        <v/>
      </c>
      <c r="N294" s="307" t="str">
        <f t="shared" si="44"/>
        <v/>
      </c>
      <c r="O294" s="307" t="str">
        <f t="shared" si="45"/>
        <v/>
      </c>
      <c r="P294" s="307" t="str">
        <f t="shared" si="46"/>
        <v/>
      </c>
      <c r="Q294" s="307" t="str">
        <f t="shared" si="47"/>
        <v/>
      </c>
      <c r="S294" s="184"/>
    </row>
    <row r="295" spans="12:19" ht="18">
      <c r="L295" s="184">
        <v>292</v>
      </c>
      <c r="M295" s="307" t="str">
        <f t="shared" si="43"/>
        <v/>
      </c>
      <c r="N295" s="307" t="str">
        <f t="shared" si="44"/>
        <v/>
      </c>
      <c r="O295" s="307" t="str">
        <f t="shared" si="45"/>
        <v/>
      </c>
      <c r="P295" s="307" t="str">
        <f t="shared" si="46"/>
        <v/>
      </c>
      <c r="Q295" s="307" t="str">
        <f t="shared" si="47"/>
        <v/>
      </c>
      <c r="S295" s="184"/>
    </row>
    <row r="296" spans="12:19" ht="18">
      <c r="L296" s="184">
        <v>293</v>
      </c>
      <c r="M296" s="307" t="str">
        <f t="shared" si="43"/>
        <v/>
      </c>
      <c r="N296" s="307" t="str">
        <f t="shared" si="44"/>
        <v/>
      </c>
      <c r="O296" s="307" t="str">
        <f t="shared" si="45"/>
        <v/>
      </c>
      <c r="P296" s="307" t="str">
        <f t="shared" si="46"/>
        <v/>
      </c>
      <c r="Q296" s="307" t="str">
        <f t="shared" si="47"/>
        <v/>
      </c>
      <c r="S296" s="184"/>
    </row>
    <row r="297" spans="12:19" ht="18">
      <c r="L297" s="184">
        <v>294</v>
      </c>
      <c r="M297" s="307" t="str">
        <f t="shared" si="43"/>
        <v/>
      </c>
      <c r="N297" s="307" t="str">
        <f t="shared" si="44"/>
        <v/>
      </c>
      <c r="O297" s="307" t="str">
        <f t="shared" si="45"/>
        <v/>
      </c>
      <c r="P297" s="307" t="str">
        <f t="shared" si="46"/>
        <v/>
      </c>
      <c r="Q297" s="307" t="str">
        <f t="shared" si="47"/>
        <v/>
      </c>
      <c r="S297" s="184"/>
    </row>
    <row r="298" spans="12:19" ht="18">
      <c r="L298" s="184">
        <v>295</v>
      </c>
      <c r="M298" s="307" t="str">
        <f t="shared" si="43"/>
        <v/>
      </c>
      <c r="N298" s="307" t="str">
        <f t="shared" si="44"/>
        <v/>
      </c>
      <c r="O298" s="307" t="str">
        <f t="shared" si="45"/>
        <v/>
      </c>
      <c r="P298" s="307" t="str">
        <f t="shared" si="46"/>
        <v/>
      </c>
      <c r="Q298" s="307" t="str">
        <f t="shared" si="47"/>
        <v/>
      </c>
      <c r="S298" s="184"/>
    </row>
    <row r="299" spans="12:19" ht="18">
      <c r="L299" s="184">
        <v>296</v>
      </c>
      <c r="M299" s="307" t="str">
        <f t="shared" si="43"/>
        <v/>
      </c>
      <c r="N299" s="307" t="str">
        <f t="shared" si="44"/>
        <v/>
      </c>
      <c r="O299" s="307" t="str">
        <f t="shared" si="45"/>
        <v/>
      </c>
      <c r="P299" s="307" t="str">
        <f t="shared" si="46"/>
        <v/>
      </c>
      <c r="Q299" s="307" t="str">
        <f t="shared" si="47"/>
        <v/>
      </c>
      <c r="S299" s="184"/>
    </row>
    <row r="300" spans="12:19" ht="18">
      <c r="L300" s="184">
        <v>297</v>
      </c>
      <c r="M300" s="307" t="str">
        <f t="shared" si="43"/>
        <v/>
      </c>
      <c r="N300" s="307" t="str">
        <f t="shared" si="44"/>
        <v/>
      </c>
      <c r="O300" s="307" t="str">
        <f t="shared" si="45"/>
        <v/>
      </c>
      <c r="P300" s="307" t="str">
        <f t="shared" si="46"/>
        <v/>
      </c>
      <c r="Q300" s="307" t="str">
        <f t="shared" si="47"/>
        <v/>
      </c>
      <c r="S300" s="184"/>
    </row>
    <row r="301" spans="12:19" ht="18">
      <c r="L301" s="184">
        <v>298</v>
      </c>
      <c r="M301" s="307" t="str">
        <f t="shared" si="43"/>
        <v/>
      </c>
      <c r="N301" s="307" t="str">
        <f t="shared" si="44"/>
        <v/>
      </c>
      <c r="O301" s="307" t="str">
        <f t="shared" si="45"/>
        <v/>
      </c>
      <c r="P301" s="307" t="str">
        <f t="shared" si="46"/>
        <v/>
      </c>
      <c r="Q301" s="307" t="str">
        <f t="shared" si="47"/>
        <v/>
      </c>
      <c r="S301" s="184"/>
    </row>
    <row r="302" spans="12:19" ht="18">
      <c r="L302" s="184">
        <v>299</v>
      </c>
      <c r="M302" s="307" t="str">
        <f t="shared" si="43"/>
        <v/>
      </c>
      <c r="N302" s="307" t="str">
        <f t="shared" si="44"/>
        <v/>
      </c>
      <c r="O302" s="307" t="str">
        <f t="shared" si="45"/>
        <v/>
      </c>
      <c r="P302" s="307" t="str">
        <f t="shared" si="46"/>
        <v/>
      </c>
      <c r="Q302" s="307" t="str">
        <f t="shared" si="47"/>
        <v/>
      </c>
      <c r="S302" s="184"/>
    </row>
    <row r="303" spans="12:19" ht="18">
      <c r="L303" s="184">
        <v>300</v>
      </c>
      <c r="M303" s="307" t="str">
        <f t="shared" si="43"/>
        <v/>
      </c>
      <c r="N303" s="307" t="str">
        <f t="shared" si="44"/>
        <v/>
      </c>
      <c r="O303" s="307" t="str">
        <f t="shared" si="45"/>
        <v/>
      </c>
      <c r="P303" s="307" t="str">
        <f t="shared" si="46"/>
        <v/>
      </c>
      <c r="Q303" s="307" t="str">
        <f t="shared" si="47"/>
        <v/>
      </c>
      <c r="S303" s="184"/>
    </row>
    <row r="304" spans="12:19" ht="18">
      <c r="L304" s="184">
        <v>301</v>
      </c>
      <c r="M304" s="307" t="str">
        <f t="shared" si="43"/>
        <v/>
      </c>
      <c r="N304" s="307" t="str">
        <f t="shared" si="44"/>
        <v/>
      </c>
      <c r="O304" s="307" t="str">
        <f t="shared" si="45"/>
        <v/>
      </c>
      <c r="P304" s="307" t="str">
        <f t="shared" si="46"/>
        <v/>
      </c>
      <c r="Q304" s="307" t="str">
        <f t="shared" si="47"/>
        <v/>
      </c>
      <c r="S304" s="184"/>
    </row>
    <row r="305" spans="12:19" ht="18">
      <c r="L305" s="184">
        <v>302</v>
      </c>
      <c r="M305" s="307" t="str">
        <f t="shared" si="43"/>
        <v/>
      </c>
      <c r="N305" s="307" t="str">
        <f t="shared" si="44"/>
        <v/>
      </c>
      <c r="O305" s="307" t="str">
        <f t="shared" si="45"/>
        <v/>
      </c>
      <c r="P305" s="307" t="str">
        <f t="shared" si="46"/>
        <v/>
      </c>
      <c r="Q305" s="307" t="str">
        <f t="shared" si="47"/>
        <v/>
      </c>
      <c r="S305" s="184"/>
    </row>
    <row r="306" spans="12:19" ht="18">
      <c r="L306" s="184">
        <v>303</v>
      </c>
      <c r="M306" s="307" t="str">
        <f t="shared" si="43"/>
        <v/>
      </c>
      <c r="N306" s="307" t="str">
        <f t="shared" si="44"/>
        <v/>
      </c>
      <c r="O306" s="307" t="str">
        <f t="shared" si="45"/>
        <v/>
      </c>
      <c r="P306" s="307" t="str">
        <f t="shared" si="46"/>
        <v/>
      </c>
      <c r="Q306" s="307" t="str">
        <f t="shared" si="47"/>
        <v/>
      </c>
      <c r="S306" s="184"/>
    </row>
    <row r="307" spans="12:19" ht="18">
      <c r="L307" s="184">
        <v>304</v>
      </c>
      <c r="M307" s="307" t="str">
        <f t="shared" si="43"/>
        <v/>
      </c>
      <c r="N307" s="307" t="str">
        <f t="shared" si="44"/>
        <v/>
      </c>
      <c r="O307" s="307" t="str">
        <f t="shared" si="45"/>
        <v/>
      </c>
      <c r="P307" s="307" t="str">
        <f t="shared" si="46"/>
        <v/>
      </c>
      <c r="Q307" s="307" t="str">
        <f t="shared" si="47"/>
        <v/>
      </c>
      <c r="S307" s="184"/>
    </row>
    <row r="308" spans="12:19" ht="18">
      <c r="L308" s="184">
        <v>305</v>
      </c>
      <c r="M308" s="307" t="str">
        <f t="shared" si="43"/>
        <v/>
      </c>
      <c r="N308" s="307" t="str">
        <f t="shared" si="44"/>
        <v/>
      </c>
      <c r="O308" s="307" t="str">
        <f t="shared" si="45"/>
        <v/>
      </c>
      <c r="P308" s="307" t="str">
        <f t="shared" si="46"/>
        <v/>
      </c>
      <c r="Q308" s="307" t="str">
        <f t="shared" si="47"/>
        <v/>
      </c>
      <c r="S308" s="184"/>
    </row>
    <row r="309" spans="12:19" ht="18">
      <c r="L309" s="184">
        <v>306</v>
      </c>
      <c r="M309" s="307" t="str">
        <f t="shared" si="43"/>
        <v/>
      </c>
      <c r="N309" s="307" t="str">
        <f t="shared" si="44"/>
        <v/>
      </c>
      <c r="O309" s="307" t="str">
        <f t="shared" si="45"/>
        <v/>
      </c>
      <c r="P309" s="307" t="str">
        <f t="shared" si="46"/>
        <v/>
      </c>
      <c r="Q309" s="307" t="str">
        <f t="shared" si="47"/>
        <v/>
      </c>
      <c r="S309" s="184"/>
    </row>
    <row r="310" spans="12:19" ht="18">
      <c r="L310" s="184">
        <v>307</v>
      </c>
      <c r="M310" s="307" t="str">
        <f t="shared" si="43"/>
        <v/>
      </c>
      <c r="N310" s="307" t="str">
        <f t="shared" si="44"/>
        <v/>
      </c>
      <c r="O310" s="307" t="str">
        <f t="shared" si="45"/>
        <v/>
      </c>
      <c r="P310" s="307" t="str">
        <f t="shared" si="46"/>
        <v/>
      </c>
      <c r="Q310" s="307" t="str">
        <f t="shared" si="47"/>
        <v/>
      </c>
      <c r="S310" s="184"/>
    </row>
    <row r="311" spans="12:19" ht="18">
      <c r="L311" s="184">
        <v>308</v>
      </c>
      <c r="M311" s="307" t="str">
        <f t="shared" si="43"/>
        <v/>
      </c>
      <c r="N311" s="307" t="str">
        <f t="shared" si="44"/>
        <v/>
      </c>
      <c r="O311" s="307" t="str">
        <f t="shared" si="45"/>
        <v/>
      </c>
      <c r="P311" s="307" t="str">
        <f t="shared" si="46"/>
        <v/>
      </c>
      <c r="Q311" s="307" t="str">
        <f t="shared" si="47"/>
        <v/>
      </c>
      <c r="S311" s="184"/>
    </row>
    <row r="312" spans="12:19" ht="18">
      <c r="L312" s="184">
        <v>309</v>
      </c>
      <c r="M312" s="307" t="str">
        <f t="shared" si="43"/>
        <v/>
      </c>
      <c r="N312" s="307" t="str">
        <f t="shared" si="44"/>
        <v/>
      </c>
      <c r="O312" s="307" t="str">
        <f t="shared" si="45"/>
        <v/>
      </c>
      <c r="P312" s="307" t="str">
        <f t="shared" si="46"/>
        <v/>
      </c>
      <c r="Q312" s="307" t="str">
        <f t="shared" si="47"/>
        <v/>
      </c>
      <c r="S312" s="184"/>
    </row>
    <row r="313" spans="12:19" ht="18">
      <c r="L313" s="184">
        <v>310</v>
      </c>
      <c r="M313" s="307" t="str">
        <f t="shared" si="43"/>
        <v/>
      </c>
      <c r="N313" s="307" t="str">
        <f t="shared" si="44"/>
        <v/>
      </c>
      <c r="O313" s="307" t="str">
        <f t="shared" si="45"/>
        <v/>
      </c>
      <c r="P313" s="307" t="str">
        <f t="shared" si="46"/>
        <v/>
      </c>
      <c r="Q313" s="307" t="str">
        <f t="shared" si="47"/>
        <v/>
      </c>
      <c r="S313" s="184"/>
    </row>
    <row r="314" spans="12:19" ht="18">
      <c r="L314" s="184">
        <v>311</v>
      </c>
      <c r="M314" s="307" t="str">
        <f t="shared" si="43"/>
        <v/>
      </c>
      <c r="N314" s="307" t="str">
        <f t="shared" si="44"/>
        <v/>
      </c>
      <c r="O314" s="307" t="str">
        <f t="shared" si="45"/>
        <v/>
      </c>
      <c r="P314" s="307" t="str">
        <f t="shared" si="46"/>
        <v/>
      </c>
      <c r="Q314" s="307" t="str">
        <f t="shared" si="47"/>
        <v/>
      </c>
      <c r="S314" s="184"/>
    </row>
    <row r="315" spans="12:19" ht="18">
      <c r="L315" s="184">
        <v>312</v>
      </c>
      <c r="M315" s="307" t="str">
        <f t="shared" si="43"/>
        <v/>
      </c>
      <c r="N315" s="307" t="str">
        <f t="shared" si="44"/>
        <v/>
      </c>
      <c r="O315" s="307" t="str">
        <f t="shared" si="45"/>
        <v/>
      </c>
      <c r="P315" s="307" t="str">
        <f t="shared" si="46"/>
        <v/>
      </c>
      <c r="Q315" s="307" t="str">
        <f t="shared" si="47"/>
        <v/>
      </c>
      <c r="S315" s="184"/>
    </row>
    <row r="316" spans="12:19" ht="18">
      <c r="L316" s="184">
        <v>313</v>
      </c>
      <c r="M316" s="307" t="str">
        <f t="shared" si="43"/>
        <v/>
      </c>
      <c r="N316" s="307" t="str">
        <f t="shared" si="44"/>
        <v/>
      </c>
      <c r="O316" s="307" t="str">
        <f t="shared" si="45"/>
        <v/>
      </c>
      <c r="P316" s="307" t="str">
        <f t="shared" si="46"/>
        <v/>
      </c>
      <c r="Q316" s="307" t="str">
        <f t="shared" si="47"/>
        <v/>
      </c>
      <c r="S316" s="184"/>
    </row>
    <row r="317" spans="12:19" ht="18">
      <c r="L317" s="184">
        <v>314</v>
      </c>
      <c r="M317" s="307" t="str">
        <f t="shared" si="43"/>
        <v/>
      </c>
      <c r="N317" s="307" t="str">
        <f t="shared" si="44"/>
        <v/>
      </c>
      <c r="O317" s="307" t="str">
        <f t="shared" si="45"/>
        <v/>
      </c>
      <c r="P317" s="307" t="str">
        <f t="shared" si="46"/>
        <v/>
      </c>
      <c r="Q317" s="307" t="str">
        <f t="shared" si="47"/>
        <v/>
      </c>
      <c r="S317" s="184"/>
    </row>
    <row r="318" spans="12:19" ht="18">
      <c r="L318" s="184">
        <v>315</v>
      </c>
      <c r="M318" s="307" t="str">
        <f t="shared" si="43"/>
        <v/>
      </c>
      <c r="N318" s="307" t="str">
        <f t="shared" si="44"/>
        <v/>
      </c>
      <c r="O318" s="307" t="str">
        <f t="shared" si="45"/>
        <v/>
      </c>
      <c r="P318" s="307" t="str">
        <f t="shared" si="46"/>
        <v/>
      </c>
      <c r="Q318" s="307" t="str">
        <f t="shared" si="47"/>
        <v/>
      </c>
      <c r="S318" s="184"/>
    </row>
    <row r="319" spans="12:19" ht="18">
      <c r="L319" s="184">
        <v>316</v>
      </c>
      <c r="M319" s="307" t="str">
        <f t="shared" si="43"/>
        <v/>
      </c>
      <c r="N319" s="307" t="str">
        <f t="shared" si="44"/>
        <v/>
      </c>
      <c r="O319" s="307" t="str">
        <f t="shared" si="45"/>
        <v/>
      </c>
      <c r="P319" s="307" t="str">
        <f t="shared" si="46"/>
        <v/>
      </c>
      <c r="Q319" s="307" t="str">
        <f t="shared" si="47"/>
        <v/>
      </c>
      <c r="S319" s="184"/>
    </row>
    <row r="320" spans="12:19" ht="18">
      <c r="L320" s="184">
        <v>317</v>
      </c>
      <c r="M320" s="307" t="str">
        <f t="shared" si="43"/>
        <v/>
      </c>
      <c r="N320" s="307" t="str">
        <f t="shared" si="44"/>
        <v/>
      </c>
      <c r="O320" s="307" t="str">
        <f t="shared" si="45"/>
        <v/>
      </c>
      <c r="P320" s="307" t="str">
        <f t="shared" si="46"/>
        <v/>
      </c>
      <c r="Q320" s="307" t="str">
        <f t="shared" si="47"/>
        <v/>
      </c>
      <c r="S320" s="184"/>
    </row>
    <row r="321" spans="12:19" ht="18">
      <c r="L321" s="184">
        <v>318</v>
      </c>
      <c r="M321" s="307" t="str">
        <f t="shared" si="43"/>
        <v/>
      </c>
      <c r="N321" s="307" t="str">
        <f t="shared" si="44"/>
        <v/>
      </c>
      <c r="O321" s="307" t="str">
        <f t="shared" si="45"/>
        <v/>
      </c>
      <c r="P321" s="307" t="str">
        <f t="shared" si="46"/>
        <v/>
      </c>
      <c r="Q321" s="307" t="str">
        <f t="shared" si="47"/>
        <v/>
      </c>
      <c r="S321" s="184"/>
    </row>
    <row r="322" spans="12:19" ht="18">
      <c r="L322" s="184">
        <v>319</v>
      </c>
      <c r="M322" s="307" t="str">
        <f t="shared" si="43"/>
        <v/>
      </c>
      <c r="N322" s="307" t="str">
        <f t="shared" si="44"/>
        <v/>
      </c>
      <c r="O322" s="307" t="str">
        <f t="shared" si="45"/>
        <v/>
      </c>
      <c r="P322" s="307" t="str">
        <f t="shared" si="46"/>
        <v/>
      </c>
      <c r="Q322" s="307" t="str">
        <f t="shared" si="47"/>
        <v/>
      </c>
      <c r="S322" s="184"/>
    </row>
    <row r="323" spans="12:19" ht="18">
      <c r="L323" s="184">
        <v>320</v>
      </c>
      <c r="M323" s="307" t="str">
        <f t="shared" ref="M323:M360" si="48">IF(T323="","",VLOOKUP(T323,$A$3:$B$15,2,FALSE))</f>
        <v/>
      </c>
      <c r="N323" s="307" t="str">
        <f t="shared" ref="N323:N360" si="49">IF(U323="","",VLOOKUP(U323,$A$3:$B$15,2,FALSE))</f>
        <v/>
      </c>
      <c r="O323" s="307" t="str">
        <f t="shared" ref="O323:O360" si="50">IF(V323="","",VLOOKUP(V323,$A$3:$B$15,2,FALSE))</f>
        <v/>
      </c>
      <c r="P323" s="307" t="str">
        <f t="shared" ref="P323:P360" si="51">IF(W323="","",VLOOKUP(W323,$A$3:$B$15,2,FALSE))</f>
        <v/>
      </c>
      <c r="Q323" s="307" t="str">
        <f t="shared" ref="Q323:Q360" si="52">IF(X323="","",VLOOKUP(X323,$A$3:$B$15,2,FALSE))</f>
        <v/>
      </c>
      <c r="S323" s="184"/>
    </row>
    <row r="324" spans="12:19" ht="18">
      <c r="L324" s="184">
        <v>321</v>
      </c>
      <c r="M324" s="307" t="str">
        <f t="shared" si="48"/>
        <v/>
      </c>
      <c r="N324" s="307" t="str">
        <f t="shared" si="49"/>
        <v/>
      </c>
      <c r="O324" s="307" t="str">
        <f t="shared" si="50"/>
        <v/>
      </c>
      <c r="P324" s="307" t="str">
        <f t="shared" si="51"/>
        <v/>
      </c>
      <c r="Q324" s="307" t="str">
        <f t="shared" si="52"/>
        <v/>
      </c>
      <c r="S324" s="184"/>
    </row>
    <row r="325" spans="12:19" ht="18">
      <c r="L325" s="184">
        <v>322</v>
      </c>
      <c r="M325" s="307" t="str">
        <f t="shared" si="48"/>
        <v/>
      </c>
      <c r="N325" s="307" t="str">
        <f t="shared" si="49"/>
        <v/>
      </c>
      <c r="O325" s="307" t="str">
        <f t="shared" si="50"/>
        <v/>
      </c>
      <c r="P325" s="307" t="str">
        <f t="shared" si="51"/>
        <v/>
      </c>
      <c r="Q325" s="307" t="str">
        <f t="shared" si="52"/>
        <v/>
      </c>
      <c r="S325" s="184"/>
    </row>
    <row r="326" spans="12:19" ht="18">
      <c r="L326" s="184">
        <v>323</v>
      </c>
      <c r="M326" s="307" t="str">
        <f t="shared" si="48"/>
        <v/>
      </c>
      <c r="N326" s="307" t="str">
        <f t="shared" si="49"/>
        <v/>
      </c>
      <c r="O326" s="307" t="str">
        <f t="shared" si="50"/>
        <v/>
      </c>
      <c r="P326" s="307" t="str">
        <f t="shared" si="51"/>
        <v/>
      </c>
      <c r="Q326" s="307" t="str">
        <f t="shared" si="52"/>
        <v/>
      </c>
      <c r="S326" s="184"/>
    </row>
    <row r="327" spans="12:19" ht="18">
      <c r="L327" s="184">
        <v>324</v>
      </c>
      <c r="M327" s="307" t="str">
        <f t="shared" si="48"/>
        <v/>
      </c>
      <c r="N327" s="307" t="str">
        <f t="shared" si="49"/>
        <v/>
      </c>
      <c r="O327" s="307" t="str">
        <f t="shared" si="50"/>
        <v/>
      </c>
      <c r="P327" s="307" t="str">
        <f t="shared" si="51"/>
        <v/>
      </c>
      <c r="Q327" s="307" t="str">
        <f t="shared" si="52"/>
        <v/>
      </c>
      <c r="S327" s="184"/>
    </row>
    <row r="328" spans="12:19" ht="18">
      <c r="L328" s="184">
        <v>325</v>
      </c>
      <c r="M328" s="307" t="str">
        <f t="shared" si="48"/>
        <v/>
      </c>
      <c r="N328" s="307" t="str">
        <f t="shared" si="49"/>
        <v/>
      </c>
      <c r="O328" s="307" t="str">
        <f t="shared" si="50"/>
        <v/>
      </c>
      <c r="P328" s="307" t="str">
        <f t="shared" si="51"/>
        <v/>
      </c>
      <c r="Q328" s="307" t="str">
        <f t="shared" si="52"/>
        <v/>
      </c>
      <c r="S328" s="184"/>
    </row>
    <row r="329" spans="12:19" ht="18">
      <c r="L329" s="184">
        <v>326</v>
      </c>
      <c r="M329" s="307" t="str">
        <f t="shared" si="48"/>
        <v/>
      </c>
      <c r="N329" s="307" t="str">
        <f t="shared" si="49"/>
        <v/>
      </c>
      <c r="O329" s="307" t="str">
        <f t="shared" si="50"/>
        <v/>
      </c>
      <c r="P329" s="307" t="str">
        <f t="shared" si="51"/>
        <v/>
      </c>
      <c r="Q329" s="307" t="str">
        <f t="shared" si="52"/>
        <v/>
      </c>
      <c r="S329" s="184"/>
    </row>
    <row r="330" spans="12:19" ht="18">
      <c r="L330" s="184">
        <v>327</v>
      </c>
      <c r="M330" s="307" t="str">
        <f t="shared" si="48"/>
        <v/>
      </c>
      <c r="N330" s="307" t="str">
        <f t="shared" si="49"/>
        <v/>
      </c>
      <c r="O330" s="307" t="str">
        <f t="shared" si="50"/>
        <v/>
      </c>
      <c r="P330" s="307" t="str">
        <f t="shared" si="51"/>
        <v/>
      </c>
      <c r="Q330" s="307" t="str">
        <f t="shared" si="52"/>
        <v/>
      </c>
      <c r="S330" s="184"/>
    </row>
    <row r="331" spans="12:19" ht="18">
      <c r="L331" s="184">
        <v>328</v>
      </c>
      <c r="M331" s="307" t="str">
        <f t="shared" si="48"/>
        <v/>
      </c>
      <c r="N331" s="307" t="str">
        <f t="shared" si="49"/>
        <v/>
      </c>
      <c r="O331" s="307" t="str">
        <f t="shared" si="50"/>
        <v/>
      </c>
      <c r="P331" s="307" t="str">
        <f t="shared" si="51"/>
        <v/>
      </c>
      <c r="Q331" s="307" t="str">
        <f t="shared" si="52"/>
        <v/>
      </c>
      <c r="S331" s="184"/>
    </row>
    <row r="332" spans="12:19" ht="18">
      <c r="L332" s="184">
        <v>329</v>
      </c>
      <c r="M332" s="307" t="str">
        <f t="shared" si="48"/>
        <v/>
      </c>
      <c r="N332" s="307" t="str">
        <f t="shared" si="49"/>
        <v/>
      </c>
      <c r="O332" s="307" t="str">
        <f t="shared" si="50"/>
        <v/>
      </c>
      <c r="P332" s="307" t="str">
        <f t="shared" si="51"/>
        <v/>
      </c>
      <c r="Q332" s="307" t="str">
        <f t="shared" si="52"/>
        <v/>
      </c>
      <c r="S332" s="184"/>
    </row>
    <row r="333" spans="12:19" ht="18">
      <c r="L333" s="184">
        <v>330</v>
      </c>
      <c r="M333" s="307" t="str">
        <f t="shared" si="48"/>
        <v/>
      </c>
      <c r="N333" s="307" t="str">
        <f t="shared" si="49"/>
        <v/>
      </c>
      <c r="O333" s="307" t="str">
        <f t="shared" si="50"/>
        <v/>
      </c>
      <c r="P333" s="307" t="str">
        <f t="shared" si="51"/>
        <v/>
      </c>
      <c r="Q333" s="307" t="str">
        <f t="shared" si="52"/>
        <v/>
      </c>
      <c r="S333" s="184"/>
    </row>
    <row r="334" spans="12:19" ht="18">
      <c r="L334" s="184">
        <v>331</v>
      </c>
      <c r="M334" s="307" t="str">
        <f t="shared" si="48"/>
        <v/>
      </c>
      <c r="N334" s="307" t="str">
        <f t="shared" si="49"/>
        <v/>
      </c>
      <c r="O334" s="307" t="str">
        <f t="shared" si="50"/>
        <v/>
      </c>
      <c r="P334" s="307" t="str">
        <f t="shared" si="51"/>
        <v/>
      </c>
      <c r="Q334" s="307" t="str">
        <f t="shared" si="52"/>
        <v/>
      </c>
      <c r="S334" s="184"/>
    </row>
    <row r="335" spans="12:19" ht="18">
      <c r="L335" s="184">
        <v>332</v>
      </c>
      <c r="M335" s="307" t="str">
        <f t="shared" si="48"/>
        <v/>
      </c>
      <c r="N335" s="307" t="str">
        <f t="shared" si="49"/>
        <v/>
      </c>
      <c r="O335" s="307" t="str">
        <f t="shared" si="50"/>
        <v/>
      </c>
      <c r="P335" s="307" t="str">
        <f t="shared" si="51"/>
        <v/>
      </c>
      <c r="Q335" s="307" t="str">
        <f t="shared" si="52"/>
        <v/>
      </c>
      <c r="S335" s="184"/>
    </row>
    <row r="336" spans="12:19" ht="18">
      <c r="L336" s="184">
        <v>333</v>
      </c>
      <c r="M336" s="307" t="str">
        <f t="shared" si="48"/>
        <v/>
      </c>
      <c r="N336" s="307" t="str">
        <f t="shared" si="49"/>
        <v/>
      </c>
      <c r="O336" s="307" t="str">
        <f t="shared" si="50"/>
        <v/>
      </c>
      <c r="P336" s="307" t="str">
        <f t="shared" si="51"/>
        <v/>
      </c>
      <c r="Q336" s="307" t="str">
        <f t="shared" si="52"/>
        <v/>
      </c>
      <c r="S336" s="184"/>
    </row>
    <row r="337" spans="12:19" ht="18">
      <c r="L337" s="184">
        <v>334</v>
      </c>
      <c r="M337" s="307" t="str">
        <f t="shared" si="48"/>
        <v/>
      </c>
      <c r="N337" s="307" t="str">
        <f t="shared" si="49"/>
        <v/>
      </c>
      <c r="O337" s="307" t="str">
        <f t="shared" si="50"/>
        <v/>
      </c>
      <c r="P337" s="307" t="str">
        <f t="shared" si="51"/>
        <v/>
      </c>
      <c r="Q337" s="307" t="str">
        <f t="shared" si="52"/>
        <v/>
      </c>
      <c r="S337" s="184"/>
    </row>
    <row r="338" spans="12:19" ht="18">
      <c r="L338" s="184">
        <v>335</v>
      </c>
      <c r="M338" s="307" t="str">
        <f t="shared" si="48"/>
        <v/>
      </c>
      <c r="N338" s="307" t="str">
        <f t="shared" si="49"/>
        <v/>
      </c>
      <c r="O338" s="307" t="str">
        <f t="shared" si="50"/>
        <v/>
      </c>
      <c r="P338" s="307" t="str">
        <f t="shared" si="51"/>
        <v/>
      </c>
      <c r="Q338" s="307" t="str">
        <f t="shared" si="52"/>
        <v/>
      </c>
      <c r="S338" s="184"/>
    </row>
    <row r="339" spans="12:19" ht="18">
      <c r="L339" s="184">
        <v>336</v>
      </c>
      <c r="M339" s="307" t="str">
        <f t="shared" si="48"/>
        <v/>
      </c>
      <c r="N339" s="307" t="str">
        <f t="shared" si="49"/>
        <v/>
      </c>
      <c r="O339" s="307" t="str">
        <f t="shared" si="50"/>
        <v/>
      </c>
      <c r="P339" s="307" t="str">
        <f t="shared" si="51"/>
        <v/>
      </c>
      <c r="Q339" s="307" t="str">
        <f t="shared" si="52"/>
        <v/>
      </c>
      <c r="S339" s="184"/>
    </row>
    <row r="340" spans="12:19" ht="18">
      <c r="L340" s="184">
        <v>337</v>
      </c>
      <c r="M340" s="307" t="str">
        <f t="shared" si="48"/>
        <v/>
      </c>
      <c r="N340" s="307" t="str">
        <f t="shared" si="49"/>
        <v/>
      </c>
      <c r="O340" s="307" t="str">
        <f t="shared" si="50"/>
        <v/>
      </c>
      <c r="P340" s="307" t="str">
        <f t="shared" si="51"/>
        <v/>
      </c>
      <c r="Q340" s="307" t="str">
        <f t="shared" si="52"/>
        <v/>
      </c>
      <c r="S340" s="184"/>
    </row>
    <row r="341" spans="12:19" ht="18">
      <c r="L341" s="184">
        <v>338</v>
      </c>
      <c r="M341" s="307" t="str">
        <f t="shared" si="48"/>
        <v/>
      </c>
      <c r="N341" s="307" t="str">
        <f t="shared" si="49"/>
        <v/>
      </c>
      <c r="O341" s="307" t="str">
        <f t="shared" si="50"/>
        <v/>
      </c>
      <c r="P341" s="307" t="str">
        <f t="shared" si="51"/>
        <v/>
      </c>
      <c r="Q341" s="307" t="str">
        <f t="shared" si="52"/>
        <v/>
      </c>
      <c r="S341" s="184"/>
    </row>
    <row r="342" spans="12:19" ht="18">
      <c r="L342" s="184">
        <v>339</v>
      </c>
      <c r="M342" s="307" t="str">
        <f t="shared" si="48"/>
        <v/>
      </c>
      <c r="N342" s="307" t="str">
        <f t="shared" si="49"/>
        <v/>
      </c>
      <c r="O342" s="307" t="str">
        <f t="shared" si="50"/>
        <v/>
      </c>
      <c r="P342" s="307" t="str">
        <f t="shared" si="51"/>
        <v/>
      </c>
      <c r="Q342" s="307" t="str">
        <f t="shared" si="52"/>
        <v/>
      </c>
      <c r="S342" s="184"/>
    </row>
    <row r="343" spans="12:19" ht="18">
      <c r="L343" s="184">
        <v>340</v>
      </c>
      <c r="M343" s="307" t="str">
        <f t="shared" si="48"/>
        <v/>
      </c>
      <c r="N343" s="307" t="str">
        <f t="shared" si="49"/>
        <v/>
      </c>
      <c r="O343" s="307" t="str">
        <f t="shared" si="50"/>
        <v/>
      </c>
      <c r="P343" s="307" t="str">
        <f t="shared" si="51"/>
        <v/>
      </c>
      <c r="Q343" s="307" t="str">
        <f t="shared" si="52"/>
        <v/>
      </c>
      <c r="S343" s="184"/>
    </row>
    <row r="344" spans="12:19" ht="18">
      <c r="L344" s="184">
        <v>341</v>
      </c>
      <c r="M344" s="307" t="str">
        <f t="shared" si="48"/>
        <v/>
      </c>
      <c r="N344" s="307" t="str">
        <f t="shared" si="49"/>
        <v/>
      </c>
      <c r="O344" s="307" t="str">
        <f t="shared" si="50"/>
        <v/>
      </c>
      <c r="P344" s="307" t="str">
        <f t="shared" si="51"/>
        <v/>
      </c>
      <c r="Q344" s="307" t="str">
        <f t="shared" si="52"/>
        <v/>
      </c>
      <c r="S344" s="184"/>
    </row>
    <row r="345" spans="12:19" ht="18">
      <c r="L345" s="184">
        <v>342</v>
      </c>
      <c r="M345" s="307" t="str">
        <f t="shared" si="48"/>
        <v/>
      </c>
      <c r="N345" s="307" t="str">
        <f t="shared" si="49"/>
        <v/>
      </c>
      <c r="O345" s="307" t="str">
        <f t="shared" si="50"/>
        <v/>
      </c>
      <c r="P345" s="307" t="str">
        <f t="shared" si="51"/>
        <v/>
      </c>
      <c r="Q345" s="307" t="str">
        <f t="shared" si="52"/>
        <v/>
      </c>
      <c r="S345" s="184"/>
    </row>
    <row r="346" spans="12:19" ht="18">
      <c r="L346" s="184">
        <v>343</v>
      </c>
      <c r="M346" s="307" t="str">
        <f t="shared" si="48"/>
        <v/>
      </c>
      <c r="N346" s="307" t="str">
        <f t="shared" si="49"/>
        <v/>
      </c>
      <c r="O346" s="307" t="str">
        <f t="shared" si="50"/>
        <v/>
      </c>
      <c r="P346" s="307" t="str">
        <f t="shared" si="51"/>
        <v/>
      </c>
      <c r="Q346" s="307" t="str">
        <f t="shared" si="52"/>
        <v/>
      </c>
      <c r="S346" s="184"/>
    </row>
    <row r="347" spans="12:19" ht="18">
      <c r="L347" s="184">
        <v>344</v>
      </c>
      <c r="M347" s="307" t="str">
        <f t="shared" si="48"/>
        <v/>
      </c>
      <c r="N347" s="307" t="str">
        <f t="shared" si="49"/>
        <v/>
      </c>
      <c r="O347" s="307" t="str">
        <f t="shared" si="50"/>
        <v/>
      </c>
      <c r="P347" s="307" t="str">
        <f t="shared" si="51"/>
        <v/>
      </c>
      <c r="Q347" s="307" t="str">
        <f t="shared" si="52"/>
        <v/>
      </c>
      <c r="S347" s="184"/>
    </row>
    <row r="348" spans="12:19" ht="18">
      <c r="L348" s="184">
        <v>345</v>
      </c>
      <c r="M348" s="307" t="str">
        <f t="shared" si="48"/>
        <v/>
      </c>
      <c r="N348" s="307" t="str">
        <f t="shared" si="49"/>
        <v/>
      </c>
      <c r="O348" s="307" t="str">
        <f t="shared" si="50"/>
        <v/>
      </c>
      <c r="P348" s="307" t="str">
        <f t="shared" si="51"/>
        <v/>
      </c>
      <c r="Q348" s="307" t="str">
        <f t="shared" si="52"/>
        <v/>
      </c>
      <c r="S348" s="184"/>
    </row>
    <row r="349" spans="12:19" ht="18">
      <c r="L349" s="184">
        <v>346</v>
      </c>
      <c r="M349" s="307" t="str">
        <f t="shared" si="48"/>
        <v/>
      </c>
      <c r="N349" s="307" t="str">
        <f t="shared" si="49"/>
        <v/>
      </c>
      <c r="O349" s="307" t="str">
        <f t="shared" si="50"/>
        <v/>
      </c>
      <c r="P349" s="307" t="str">
        <f t="shared" si="51"/>
        <v/>
      </c>
      <c r="Q349" s="307" t="str">
        <f t="shared" si="52"/>
        <v/>
      </c>
      <c r="S349" s="184"/>
    </row>
    <row r="350" spans="12:19" ht="18">
      <c r="L350" s="184">
        <v>347</v>
      </c>
      <c r="M350" s="307" t="str">
        <f t="shared" si="48"/>
        <v/>
      </c>
      <c r="N350" s="307" t="str">
        <f t="shared" si="49"/>
        <v/>
      </c>
      <c r="O350" s="307" t="str">
        <f t="shared" si="50"/>
        <v/>
      </c>
      <c r="P350" s="307" t="str">
        <f t="shared" si="51"/>
        <v/>
      </c>
      <c r="Q350" s="307" t="str">
        <f t="shared" si="52"/>
        <v/>
      </c>
      <c r="S350" s="184"/>
    </row>
    <row r="351" spans="12:19" ht="18">
      <c r="L351" s="184">
        <v>348</v>
      </c>
      <c r="M351" s="307" t="str">
        <f t="shared" si="48"/>
        <v/>
      </c>
      <c r="N351" s="307" t="str">
        <f t="shared" si="49"/>
        <v/>
      </c>
      <c r="O351" s="307" t="str">
        <f t="shared" si="50"/>
        <v/>
      </c>
      <c r="P351" s="307" t="str">
        <f t="shared" si="51"/>
        <v/>
      </c>
      <c r="Q351" s="307" t="str">
        <f t="shared" si="52"/>
        <v/>
      </c>
      <c r="S351" s="184"/>
    </row>
    <row r="352" spans="12:19" ht="18">
      <c r="L352" s="184">
        <v>349</v>
      </c>
      <c r="M352" s="307" t="str">
        <f t="shared" si="48"/>
        <v/>
      </c>
      <c r="N352" s="307" t="str">
        <f t="shared" si="49"/>
        <v/>
      </c>
      <c r="O352" s="307" t="str">
        <f t="shared" si="50"/>
        <v/>
      </c>
      <c r="P352" s="307" t="str">
        <f t="shared" si="51"/>
        <v/>
      </c>
      <c r="Q352" s="307" t="str">
        <f t="shared" si="52"/>
        <v/>
      </c>
      <c r="S352" s="184"/>
    </row>
    <row r="353" spans="12:19" ht="18">
      <c r="L353" s="184">
        <v>350</v>
      </c>
      <c r="M353" s="307" t="str">
        <f t="shared" si="48"/>
        <v/>
      </c>
      <c r="N353" s="307" t="str">
        <f t="shared" si="49"/>
        <v/>
      </c>
      <c r="O353" s="307" t="str">
        <f t="shared" si="50"/>
        <v/>
      </c>
      <c r="P353" s="307" t="str">
        <f t="shared" si="51"/>
        <v/>
      </c>
      <c r="Q353" s="307" t="str">
        <f t="shared" si="52"/>
        <v/>
      </c>
      <c r="S353" s="184"/>
    </row>
    <row r="354" spans="12:19" ht="18">
      <c r="L354" s="184">
        <v>351</v>
      </c>
      <c r="M354" s="307" t="str">
        <f t="shared" si="48"/>
        <v/>
      </c>
      <c r="N354" s="307" t="str">
        <f t="shared" si="49"/>
        <v/>
      </c>
      <c r="O354" s="307" t="str">
        <f t="shared" si="50"/>
        <v/>
      </c>
      <c r="P354" s="307" t="str">
        <f t="shared" si="51"/>
        <v/>
      </c>
      <c r="Q354" s="307" t="str">
        <f t="shared" si="52"/>
        <v/>
      </c>
      <c r="S354" s="184"/>
    </row>
    <row r="355" spans="12:19" ht="18">
      <c r="L355" s="184">
        <v>352</v>
      </c>
      <c r="M355" s="307" t="str">
        <f t="shared" si="48"/>
        <v/>
      </c>
      <c r="N355" s="307" t="str">
        <f t="shared" si="49"/>
        <v/>
      </c>
      <c r="O355" s="307" t="str">
        <f t="shared" si="50"/>
        <v/>
      </c>
      <c r="P355" s="307" t="str">
        <f t="shared" si="51"/>
        <v/>
      </c>
      <c r="Q355" s="307" t="str">
        <f t="shared" si="52"/>
        <v/>
      </c>
      <c r="S355" s="184"/>
    </row>
    <row r="356" spans="12:19" ht="18">
      <c r="L356" s="184">
        <v>353</v>
      </c>
      <c r="M356" s="307" t="str">
        <f t="shared" si="48"/>
        <v/>
      </c>
      <c r="N356" s="307" t="str">
        <f t="shared" si="49"/>
        <v/>
      </c>
      <c r="O356" s="307" t="str">
        <f t="shared" si="50"/>
        <v/>
      </c>
      <c r="P356" s="307" t="str">
        <f t="shared" si="51"/>
        <v/>
      </c>
      <c r="Q356" s="307" t="str">
        <f t="shared" si="52"/>
        <v/>
      </c>
      <c r="S356" s="184"/>
    </row>
    <row r="357" spans="12:19" ht="18">
      <c r="L357" s="184">
        <v>354</v>
      </c>
      <c r="M357" s="307" t="str">
        <f t="shared" si="48"/>
        <v/>
      </c>
      <c r="N357" s="307" t="str">
        <f t="shared" si="49"/>
        <v/>
      </c>
      <c r="O357" s="307" t="str">
        <f t="shared" si="50"/>
        <v/>
      </c>
      <c r="P357" s="307" t="str">
        <f t="shared" si="51"/>
        <v/>
      </c>
      <c r="Q357" s="307" t="str">
        <f t="shared" si="52"/>
        <v/>
      </c>
      <c r="S357" s="184"/>
    </row>
    <row r="358" spans="12:19" ht="18">
      <c r="L358" s="184">
        <v>355</v>
      </c>
      <c r="M358" s="307" t="str">
        <f t="shared" si="48"/>
        <v/>
      </c>
      <c r="N358" s="307" t="str">
        <f t="shared" si="49"/>
        <v/>
      </c>
      <c r="O358" s="307" t="str">
        <f t="shared" si="50"/>
        <v/>
      </c>
      <c r="P358" s="307" t="str">
        <f t="shared" si="51"/>
        <v/>
      </c>
      <c r="Q358" s="307" t="str">
        <f t="shared" si="52"/>
        <v/>
      </c>
      <c r="S358" s="184"/>
    </row>
    <row r="359" spans="12:19" ht="18">
      <c r="L359" s="184">
        <v>356</v>
      </c>
      <c r="M359" s="307" t="str">
        <f t="shared" si="48"/>
        <v/>
      </c>
      <c r="N359" s="307" t="str">
        <f t="shared" si="49"/>
        <v/>
      </c>
      <c r="O359" s="307" t="str">
        <f t="shared" si="50"/>
        <v/>
      </c>
      <c r="P359" s="307" t="str">
        <f t="shared" si="51"/>
        <v/>
      </c>
      <c r="Q359" s="307" t="str">
        <f t="shared" si="52"/>
        <v/>
      </c>
      <c r="S359" s="184"/>
    </row>
    <row r="360" spans="12:19" ht="18">
      <c r="L360" s="184">
        <v>357</v>
      </c>
      <c r="M360" s="307" t="str">
        <f t="shared" si="48"/>
        <v/>
      </c>
      <c r="N360" s="307" t="str">
        <f t="shared" si="49"/>
        <v/>
      </c>
      <c r="O360" s="307" t="str">
        <f t="shared" si="50"/>
        <v/>
      </c>
      <c r="P360" s="307" t="str">
        <f t="shared" si="51"/>
        <v/>
      </c>
      <c r="Q360" s="307" t="str">
        <f t="shared" si="52"/>
        <v/>
      </c>
      <c r="S360" s="184"/>
    </row>
    <row r="361" spans="12:19">
      <c r="S361" s="184"/>
    </row>
    <row r="362" spans="12:19">
      <c r="S362" s="184"/>
    </row>
    <row r="363" spans="12:19">
      <c r="S363" s="184"/>
    </row>
    <row r="364" spans="12:19">
      <c r="S364" s="184"/>
    </row>
    <row r="365" spans="12:19">
      <c r="S365" s="184"/>
    </row>
    <row r="366" spans="12:19">
      <c r="S366" s="184"/>
    </row>
    <row r="367" spans="12:19">
      <c r="S367" s="184"/>
    </row>
    <row r="368" spans="12:19">
      <c r="S368" s="184"/>
    </row>
    <row r="369" spans="19:19">
      <c r="S369" s="184"/>
    </row>
    <row r="370" spans="19:19">
      <c r="S370" s="184"/>
    </row>
    <row r="371" spans="19:19">
      <c r="S371" s="184"/>
    </row>
    <row r="372" spans="19:19">
      <c r="S372" s="184"/>
    </row>
    <row r="373" spans="19:19">
      <c r="S373" s="184"/>
    </row>
    <row r="374" spans="19:19">
      <c r="S374" s="184"/>
    </row>
    <row r="375" spans="19:19">
      <c r="S375" s="184"/>
    </row>
    <row r="376" spans="19:19">
      <c r="S376" s="184"/>
    </row>
    <row r="377" spans="19:19">
      <c r="S377" s="184"/>
    </row>
    <row r="378" spans="19:19">
      <c r="S378" s="184"/>
    </row>
    <row r="379" spans="19:19">
      <c r="S379" s="184"/>
    </row>
    <row r="380" spans="19:19">
      <c r="S380" s="184"/>
    </row>
    <row r="381" spans="19:19">
      <c r="S381" s="184"/>
    </row>
    <row r="382" spans="19:19">
      <c r="S382" s="184"/>
    </row>
    <row r="383" spans="19:19">
      <c r="S383" s="184"/>
    </row>
    <row r="384" spans="19:19">
      <c r="S384" s="184"/>
    </row>
    <row r="385" spans="19:19">
      <c r="S385" s="184"/>
    </row>
    <row r="386" spans="19:19">
      <c r="S386" s="184"/>
    </row>
    <row r="387" spans="19:19">
      <c r="S387" s="184"/>
    </row>
    <row r="388" spans="19:19">
      <c r="S388" s="184"/>
    </row>
    <row r="389" spans="19:19">
      <c r="S389" s="184"/>
    </row>
    <row r="390" spans="19:19">
      <c r="S390" s="184"/>
    </row>
    <row r="391" spans="19:19">
      <c r="S391" s="184"/>
    </row>
    <row r="392" spans="19:19">
      <c r="S392" s="184"/>
    </row>
    <row r="393" spans="19:19">
      <c r="S393" s="184"/>
    </row>
    <row r="394" spans="19:19">
      <c r="S394" s="184"/>
    </row>
    <row r="395" spans="19:19">
      <c r="S395" s="184"/>
    </row>
    <row r="396" spans="19:19">
      <c r="S396" s="184"/>
    </row>
    <row r="397" spans="19:19">
      <c r="S397" s="184"/>
    </row>
    <row r="398" spans="19:19">
      <c r="S398" s="184"/>
    </row>
    <row r="399" spans="19:19">
      <c r="S399" s="184"/>
    </row>
    <row r="400" spans="19:19">
      <c r="S400" s="184"/>
    </row>
    <row r="401" spans="19:19">
      <c r="S401" s="184"/>
    </row>
    <row r="402" spans="19:19">
      <c r="S402" s="184"/>
    </row>
    <row r="403" spans="19:19">
      <c r="S403" s="184"/>
    </row>
    <row r="404" spans="19:19">
      <c r="S404" s="184"/>
    </row>
    <row r="405" spans="19:19">
      <c r="S405" s="184"/>
    </row>
    <row r="406" spans="19:19">
      <c r="S406" s="184"/>
    </row>
    <row r="407" spans="19:19">
      <c r="S407" s="184"/>
    </row>
    <row r="408" spans="19:19">
      <c r="S408" s="184"/>
    </row>
    <row r="409" spans="19:19">
      <c r="S409" s="184"/>
    </row>
    <row r="410" spans="19:19">
      <c r="S410" s="184"/>
    </row>
    <row r="411" spans="19:19">
      <c r="S411" s="184"/>
    </row>
    <row r="412" spans="19:19">
      <c r="S412" s="184"/>
    </row>
    <row r="413" spans="19:19">
      <c r="S413" s="184"/>
    </row>
    <row r="414" spans="19:19">
      <c r="S414" s="184"/>
    </row>
    <row r="415" spans="19:19">
      <c r="S415" s="184"/>
    </row>
    <row r="416" spans="19:19">
      <c r="S416" s="184"/>
    </row>
    <row r="417" spans="19:19">
      <c r="S417" s="184"/>
    </row>
    <row r="418" spans="19:19">
      <c r="S418" s="184"/>
    </row>
    <row r="419" spans="19:19">
      <c r="S419" s="184"/>
    </row>
    <row r="420" spans="19:19">
      <c r="S420" s="184"/>
    </row>
    <row r="421" spans="19:19">
      <c r="S421" s="184"/>
    </row>
    <row r="422" spans="19:19">
      <c r="S422" s="184"/>
    </row>
    <row r="423" spans="19:19">
      <c r="S423" s="184"/>
    </row>
    <row r="424" spans="19:19">
      <c r="S424" s="184"/>
    </row>
    <row r="425" spans="19:19">
      <c r="S425" s="184"/>
    </row>
    <row r="426" spans="19:19">
      <c r="S426" s="184"/>
    </row>
    <row r="427" spans="19:19">
      <c r="S427" s="184"/>
    </row>
    <row r="428" spans="19:19">
      <c r="S428" s="184"/>
    </row>
    <row r="429" spans="19:19">
      <c r="S429" s="184"/>
    </row>
    <row r="430" spans="19:19">
      <c r="S430" s="184"/>
    </row>
    <row r="431" spans="19:19">
      <c r="S431" s="184"/>
    </row>
    <row r="432" spans="19:19">
      <c r="S432" s="184"/>
    </row>
    <row r="433" spans="19:19">
      <c r="S433" s="184"/>
    </row>
    <row r="434" spans="19:19">
      <c r="S434" s="184"/>
    </row>
    <row r="435" spans="19:19">
      <c r="S435" s="184"/>
    </row>
    <row r="436" spans="19:19">
      <c r="S436" s="184"/>
    </row>
    <row r="437" spans="19:19">
      <c r="S437" s="184"/>
    </row>
    <row r="438" spans="19:19">
      <c r="S438" s="184"/>
    </row>
    <row r="439" spans="19:19">
      <c r="S439" s="184"/>
    </row>
    <row r="440" spans="19:19">
      <c r="S440" s="184"/>
    </row>
    <row r="441" spans="19:19">
      <c r="S441" s="184"/>
    </row>
    <row r="442" spans="19:19">
      <c r="S442" s="184"/>
    </row>
    <row r="443" spans="19:19">
      <c r="S443" s="184"/>
    </row>
    <row r="444" spans="19:19">
      <c r="S444" s="184"/>
    </row>
    <row r="445" spans="19:19">
      <c r="S445" s="184"/>
    </row>
    <row r="446" spans="19:19">
      <c r="S446" s="184"/>
    </row>
    <row r="447" spans="19:19">
      <c r="S447" s="184"/>
    </row>
    <row r="448" spans="19:19">
      <c r="S448" s="184"/>
    </row>
    <row r="449" spans="19:19">
      <c r="S449" s="184"/>
    </row>
    <row r="450" spans="19:19">
      <c r="S450" s="184"/>
    </row>
    <row r="451" spans="19:19">
      <c r="S451" s="184"/>
    </row>
    <row r="452" spans="19:19">
      <c r="S452" s="184"/>
    </row>
    <row r="453" spans="19:19">
      <c r="S453" s="184"/>
    </row>
    <row r="454" spans="19:19">
      <c r="S454" s="184"/>
    </row>
    <row r="455" spans="19:19">
      <c r="S455" s="184"/>
    </row>
    <row r="456" spans="19:19">
      <c r="S456" s="184"/>
    </row>
    <row r="457" spans="19:19">
      <c r="S457" s="184"/>
    </row>
    <row r="458" spans="19:19">
      <c r="S458" s="184"/>
    </row>
    <row r="459" spans="19:19">
      <c r="S459" s="184"/>
    </row>
    <row r="460" spans="19:19">
      <c r="S460" s="184"/>
    </row>
    <row r="461" spans="19:19">
      <c r="S461" s="184"/>
    </row>
    <row r="462" spans="19:19">
      <c r="S462" s="184"/>
    </row>
    <row r="463" spans="19:19">
      <c r="S463" s="184"/>
    </row>
    <row r="464" spans="19:19">
      <c r="S464" s="184"/>
    </row>
    <row r="465" spans="19:19">
      <c r="S465" s="184"/>
    </row>
    <row r="466" spans="19:19">
      <c r="S466" s="184"/>
    </row>
    <row r="467" spans="19:19">
      <c r="S467" s="184"/>
    </row>
    <row r="468" spans="19:19">
      <c r="S468" s="184"/>
    </row>
    <row r="469" spans="19:19">
      <c r="S469" s="184"/>
    </row>
    <row r="470" spans="19:19">
      <c r="S470" s="184"/>
    </row>
    <row r="471" spans="19:19">
      <c r="S471" s="184"/>
    </row>
    <row r="472" spans="19:19">
      <c r="S472" s="184"/>
    </row>
    <row r="473" spans="19:19">
      <c r="S473" s="184"/>
    </row>
    <row r="474" spans="19:19">
      <c r="S474" s="184"/>
    </row>
    <row r="475" spans="19:19">
      <c r="S475" s="184"/>
    </row>
    <row r="476" spans="19:19">
      <c r="S476" s="184"/>
    </row>
    <row r="477" spans="19:19">
      <c r="S477" s="184"/>
    </row>
    <row r="478" spans="19:19">
      <c r="S478" s="184"/>
    </row>
    <row r="479" spans="19:19">
      <c r="S479" s="184"/>
    </row>
    <row r="480" spans="19:19">
      <c r="S480" s="184"/>
    </row>
    <row r="481" spans="19:19">
      <c r="S481" s="184"/>
    </row>
    <row r="482" spans="19:19">
      <c r="S482" s="184"/>
    </row>
    <row r="483" spans="19:19">
      <c r="S483" s="184"/>
    </row>
    <row r="484" spans="19:19">
      <c r="S484" s="184"/>
    </row>
    <row r="485" spans="19:19">
      <c r="S485" s="184"/>
    </row>
    <row r="486" spans="19:19">
      <c r="S486" s="184"/>
    </row>
    <row r="487" spans="19:19">
      <c r="S487" s="184"/>
    </row>
    <row r="488" spans="19:19">
      <c r="S488" s="184"/>
    </row>
    <row r="489" spans="19:19">
      <c r="S489" s="184"/>
    </row>
    <row r="490" spans="19:19">
      <c r="S490" s="184"/>
    </row>
    <row r="491" spans="19:19">
      <c r="S491" s="184"/>
    </row>
    <row r="492" spans="19:19">
      <c r="S492" s="184"/>
    </row>
    <row r="493" spans="19:19">
      <c r="S493" s="184"/>
    </row>
    <row r="494" spans="19:19">
      <c r="S494" s="184"/>
    </row>
    <row r="495" spans="19:19">
      <c r="S495" s="184"/>
    </row>
    <row r="496" spans="19:19">
      <c r="S496" s="184"/>
    </row>
    <row r="497" spans="19:19">
      <c r="S497" s="184"/>
    </row>
    <row r="498" spans="19:19">
      <c r="S498" s="184"/>
    </row>
    <row r="499" spans="19:19">
      <c r="S499" s="184"/>
    </row>
    <row r="500" spans="19:19">
      <c r="S500" s="184"/>
    </row>
    <row r="501" spans="19:19">
      <c r="S501" s="184"/>
    </row>
    <row r="502" spans="19:19">
      <c r="S502" s="184"/>
    </row>
    <row r="503" spans="19:19">
      <c r="S503" s="184"/>
    </row>
    <row r="504" spans="19:19">
      <c r="S504" s="184"/>
    </row>
    <row r="505" spans="19:19">
      <c r="S505" s="184"/>
    </row>
    <row r="506" spans="19:19">
      <c r="S506" s="184"/>
    </row>
    <row r="507" spans="19:19">
      <c r="S507" s="184"/>
    </row>
    <row r="508" spans="19:19">
      <c r="S508" s="184"/>
    </row>
    <row r="509" spans="19:19">
      <c r="S509" s="184"/>
    </row>
    <row r="510" spans="19:19">
      <c r="S510" s="184"/>
    </row>
    <row r="511" spans="19:19">
      <c r="S511" s="184"/>
    </row>
    <row r="512" spans="19:19">
      <c r="S512" s="184"/>
    </row>
    <row r="513" spans="19:19">
      <c r="S513" s="184"/>
    </row>
    <row r="514" spans="19:19">
      <c r="S514" s="184"/>
    </row>
    <row r="515" spans="19:19">
      <c r="S515" s="184"/>
    </row>
    <row r="516" spans="19:19">
      <c r="S516" s="184"/>
    </row>
    <row r="517" spans="19:19">
      <c r="S517" s="184"/>
    </row>
    <row r="518" spans="19:19">
      <c r="S518" s="184"/>
    </row>
    <row r="519" spans="19:19">
      <c r="S519" s="184"/>
    </row>
    <row r="520" spans="19:19">
      <c r="S520" s="184"/>
    </row>
    <row r="521" spans="19:19">
      <c r="S521" s="184"/>
    </row>
    <row r="522" spans="19:19">
      <c r="S522" s="184"/>
    </row>
    <row r="523" spans="19:19">
      <c r="S523" s="184"/>
    </row>
    <row r="524" spans="19:19">
      <c r="S524" s="184"/>
    </row>
    <row r="525" spans="19:19">
      <c r="S525" s="184"/>
    </row>
    <row r="526" spans="19:19">
      <c r="S526" s="184"/>
    </row>
    <row r="527" spans="19:19">
      <c r="S527" s="184"/>
    </row>
    <row r="528" spans="19:19">
      <c r="S528" s="184"/>
    </row>
    <row r="529" spans="19:19">
      <c r="S529" s="184"/>
    </row>
    <row r="530" spans="19:19">
      <c r="S530" s="184"/>
    </row>
    <row r="531" spans="19:19">
      <c r="S531" s="184"/>
    </row>
    <row r="532" spans="19:19">
      <c r="S532" s="184"/>
    </row>
    <row r="533" spans="19:19">
      <c r="S533" s="184"/>
    </row>
    <row r="534" spans="19:19">
      <c r="S534" s="184"/>
    </row>
    <row r="535" spans="19:19">
      <c r="S535" s="184"/>
    </row>
    <row r="536" spans="19:19">
      <c r="S536" s="184"/>
    </row>
    <row r="537" spans="19:19">
      <c r="S537" s="184"/>
    </row>
    <row r="538" spans="19:19">
      <c r="S538" s="184"/>
    </row>
    <row r="539" spans="19:19">
      <c r="S539" s="184"/>
    </row>
    <row r="540" spans="19:19">
      <c r="S540" s="184"/>
    </row>
    <row r="541" spans="19:19">
      <c r="S541" s="184"/>
    </row>
    <row r="542" spans="19:19">
      <c r="S542" s="184"/>
    </row>
    <row r="543" spans="19:19">
      <c r="S543" s="184"/>
    </row>
    <row r="544" spans="19:19">
      <c r="S544" s="184"/>
    </row>
    <row r="545" spans="19:19">
      <c r="S545" s="184"/>
    </row>
    <row r="546" spans="19:19">
      <c r="S546" s="184"/>
    </row>
    <row r="547" spans="19:19">
      <c r="S547" s="184"/>
    </row>
    <row r="548" spans="19:19">
      <c r="S548" s="184"/>
    </row>
    <row r="549" spans="19:19">
      <c r="S549" s="184"/>
    </row>
    <row r="550" spans="19:19">
      <c r="S550" s="184"/>
    </row>
    <row r="551" spans="19:19">
      <c r="S551" s="184"/>
    </row>
    <row r="552" spans="19:19">
      <c r="S552" s="184"/>
    </row>
    <row r="553" spans="19:19">
      <c r="S553" s="184"/>
    </row>
    <row r="554" spans="19:19">
      <c r="S554" s="184"/>
    </row>
    <row r="555" spans="19:19">
      <c r="S555" s="184"/>
    </row>
    <row r="556" spans="19:19">
      <c r="S556" s="184"/>
    </row>
    <row r="557" spans="19:19">
      <c r="S557" s="184"/>
    </row>
    <row r="558" spans="19:19">
      <c r="S558" s="184"/>
    </row>
    <row r="559" spans="19:19">
      <c r="S559" s="184"/>
    </row>
    <row r="560" spans="19:19">
      <c r="S560" s="184"/>
    </row>
    <row r="561" spans="19:19">
      <c r="S561" s="184"/>
    </row>
    <row r="562" spans="19:19">
      <c r="S562" s="184"/>
    </row>
    <row r="563" spans="19:19">
      <c r="S563" s="184"/>
    </row>
    <row r="564" spans="19:19">
      <c r="S564" s="184"/>
    </row>
    <row r="565" spans="19:19">
      <c r="S565" s="184"/>
    </row>
    <row r="566" spans="19:19">
      <c r="S566" s="184"/>
    </row>
    <row r="567" spans="19:19">
      <c r="S567" s="184"/>
    </row>
    <row r="568" spans="19:19">
      <c r="S568" s="184"/>
    </row>
    <row r="569" spans="19:19">
      <c r="S569" s="184"/>
    </row>
    <row r="570" spans="19:19">
      <c r="S570" s="184"/>
    </row>
    <row r="571" spans="19:19">
      <c r="S571" s="184"/>
    </row>
    <row r="572" spans="19:19">
      <c r="S572" s="184"/>
    </row>
    <row r="573" spans="19:19">
      <c r="S573" s="184"/>
    </row>
    <row r="574" spans="19:19">
      <c r="S574" s="184"/>
    </row>
  </sheetData>
  <dataConsolidate/>
  <phoneticPr fontId="1" type="noConversion"/>
  <conditionalFormatting sqref="R3:R45">
    <cfRule type="cellIs" dxfId="160" priority="80" operator="equal">
      <formula>"WW"</formula>
    </cfRule>
    <cfRule type="cellIs" dxfId="159" priority="81" operator="equal">
      <formula>"S1"</formula>
    </cfRule>
    <cfRule type="cellIs" dxfId="158" priority="82" operator="equal">
      <formula>"M5"</formula>
    </cfRule>
    <cfRule type="cellIs" dxfId="157" priority="83" operator="equal">
      <formula>"M4"</formula>
    </cfRule>
    <cfRule type="cellIs" dxfId="156" priority="84" operator="equal">
      <formula>"M3"</formula>
    </cfRule>
    <cfRule type="cellIs" dxfId="155" priority="85" operator="equal">
      <formula>"M2"</formula>
    </cfRule>
    <cfRule type="cellIs" dxfId="154" priority="86" operator="equal">
      <formula>"M1"</formula>
    </cfRule>
  </conditionalFormatting>
  <conditionalFormatting sqref="C21:C31 M3:Q360">
    <cfRule type="cellIs" dxfId="153" priority="72" operator="equal">
      <formula>"S2"</formula>
    </cfRule>
    <cfRule type="cellIs" dxfId="152" priority="73" operator="equal">
      <formula>"WW"</formula>
    </cfRule>
    <cfRule type="cellIs" dxfId="151" priority="74" operator="equal">
      <formula>"S1"</formula>
    </cfRule>
    <cfRule type="cellIs" dxfId="150" priority="75" operator="equal">
      <formula>"M5"</formula>
    </cfRule>
    <cfRule type="cellIs" dxfId="149" priority="76" operator="equal">
      <formula>"M4"</formula>
    </cfRule>
    <cfRule type="cellIs" dxfId="148" priority="77" operator="equal">
      <formula>"M3"</formula>
    </cfRule>
    <cfRule type="cellIs" dxfId="147" priority="78" operator="equal">
      <formula>"M2"</formula>
    </cfRule>
    <cfRule type="cellIs" dxfId="146" priority="79" operator="equal">
      <formula>"M1"</formula>
    </cfRule>
  </conditionalFormatting>
  <conditionalFormatting sqref="M3:Q360">
    <cfRule type="containsText" dxfId="145" priority="2" operator="containsText" text="BN">
      <formula>NOT(ISERROR(SEARCH("BN",M3)))</formula>
    </cfRule>
    <cfRule type="containsText" dxfId="144" priority="3" operator="containsText" text="BN">
      <formula>NOT(ISERROR(SEARCH("BN",M3)))</formula>
    </cfRule>
    <cfRule type="cellIs" dxfId="143" priority="65" operator="equal">
      <formula>"M5"</formula>
    </cfRule>
    <cfRule type="cellIs" dxfId="142" priority="66" operator="equal">
      <formula>"M4"</formula>
    </cfRule>
    <cfRule type="cellIs" dxfId="141" priority="67" operator="equal">
      <formula>"M3"</formula>
    </cfRule>
    <cfRule type="cellIs" dxfId="140" priority="68" operator="equal">
      <formula>"M2"</formula>
    </cfRule>
    <cfRule type="cellIs" dxfId="139" priority="69" operator="equal">
      <formula>"M1"</formula>
    </cfRule>
    <cfRule type="cellIs" dxfId="138" priority="70" operator="equal">
      <formula>"WW"</formula>
    </cfRule>
    <cfRule type="cellIs" dxfId="137" priority="71" operator="equal">
      <formula>"S1"</formula>
    </cfRule>
  </conditionalFormatting>
  <conditionalFormatting sqref="B14">
    <cfRule type="cellIs" dxfId="136" priority="57" operator="equal">
      <formula>"S2"</formula>
    </cfRule>
    <cfRule type="cellIs" dxfId="135" priority="58" operator="equal">
      <formula>"WW"</formula>
    </cfRule>
    <cfRule type="cellIs" dxfId="134" priority="59" operator="equal">
      <formula>"S1"</formula>
    </cfRule>
    <cfRule type="cellIs" dxfId="133" priority="60" operator="equal">
      <formula>"M5"</formula>
    </cfRule>
    <cfRule type="cellIs" dxfId="132" priority="61" operator="equal">
      <formula>"M4"</formula>
    </cfRule>
    <cfRule type="cellIs" dxfId="131" priority="62" operator="equal">
      <formula>"M3"</formula>
    </cfRule>
    <cfRule type="cellIs" dxfId="130" priority="63" operator="equal">
      <formula>"M2"</formula>
    </cfRule>
    <cfRule type="cellIs" dxfId="129" priority="64" operator="equal">
      <formula>"M1"</formula>
    </cfRule>
  </conditionalFormatting>
  <conditionalFormatting sqref="B14 C21:C31">
    <cfRule type="cellIs" dxfId="128" priority="50" operator="equal">
      <formula>"M5"</formula>
    </cfRule>
    <cfRule type="cellIs" dxfId="127" priority="51" operator="equal">
      <formula>"M4"</formula>
    </cfRule>
    <cfRule type="cellIs" dxfId="126" priority="52" operator="equal">
      <formula>"M3"</formula>
    </cfRule>
    <cfRule type="cellIs" dxfId="125" priority="53" operator="equal">
      <formula>"M2"</formula>
    </cfRule>
    <cfRule type="cellIs" dxfId="124" priority="54" operator="equal">
      <formula>"M1"</formula>
    </cfRule>
    <cfRule type="cellIs" dxfId="123" priority="55" operator="equal">
      <formula>"WW"</formula>
    </cfRule>
    <cfRule type="cellIs" dxfId="122" priority="56" operator="equal">
      <formula>"S1"</formula>
    </cfRule>
  </conditionalFormatting>
  <conditionalFormatting sqref="B15">
    <cfRule type="cellIs" dxfId="121" priority="42" operator="equal">
      <formula>"S2"</formula>
    </cfRule>
    <cfRule type="cellIs" dxfId="120" priority="43" operator="equal">
      <formula>"WW"</formula>
    </cfRule>
    <cfRule type="cellIs" dxfId="119" priority="44" operator="equal">
      <formula>"S1"</formula>
    </cfRule>
    <cfRule type="cellIs" dxfId="118" priority="45" operator="equal">
      <formula>"M5"</formula>
    </cfRule>
    <cfRule type="cellIs" dxfId="117" priority="46" operator="equal">
      <formula>"M4"</formula>
    </cfRule>
    <cfRule type="cellIs" dxfId="116" priority="47" operator="equal">
      <formula>"M3"</formula>
    </cfRule>
    <cfRule type="cellIs" dxfId="115" priority="48" operator="equal">
      <formula>"M2"</formula>
    </cfRule>
    <cfRule type="cellIs" dxfId="114" priority="49" operator="equal">
      <formula>"M1"</formula>
    </cfRule>
  </conditionalFormatting>
  <conditionalFormatting sqref="B15">
    <cfRule type="cellIs" dxfId="113" priority="35" operator="equal">
      <formula>"M5"</formula>
    </cfRule>
    <cfRule type="cellIs" dxfId="112" priority="36" operator="equal">
      <formula>"M4"</formula>
    </cfRule>
    <cfRule type="cellIs" dxfId="111" priority="37" operator="equal">
      <formula>"M3"</formula>
    </cfRule>
    <cfRule type="cellIs" dxfId="110" priority="38" operator="equal">
      <formula>"M2"</formula>
    </cfRule>
    <cfRule type="cellIs" dxfId="109" priority="39" operator="equal">
      <formula>"M1"</formula>
    </cfRule>
    <cfRule type="cellIs" dxfId="108" priority="40" operator="equal">
      <formula>"WW"</formula>
    </cfRule>
    <cfRule type="cellIs" dxfId="107" priority="41" operator="equal">
      <formula>"S1"</formula>
    </cfRule>
  </conditionalFormatting>
  <conditionalFormatting sqref="AC91:AC110 AD102:AG113 AD91:AF101 AG60:AG99 AF55:AG59 AF60:AF90">
    <cfRule type="cellIs" dxfId="106" priority="27" operator="equal">
      <formula>"S2"</formula>
    </cfRule>
    <cfRule type="cellIs" dxfId="105" priority="28" operator="equal">
      <formula>"WW"</formula>
    </cfRule>
    <cfRule type="cellIs" dxfId="104" priority="29" operator="equal">
      <formula>"S1"</formula>
    </cfRule>
    <cfRule type="cellIs" dxfId="103" priority="30" operator="equal">
      <formula>"M5"</formula>
    </cfRule>
    <cfRule type="cellIs" dxfId="102" priority="31" operator="equal">
      <formula>"M4"</formula>
    </cfRule>
    <cfRule type="cellIs" dxfId="101" priority="32" operator="equal">
      <formula>"M3"</formula>
    </cfRule>
    <cfRule type="cellIs" dxfId="100" priority="33" operator="equal">
      <formula>"M2"</formula>
    </cfRule>
    <cfRule type="cellIs" dxfId="99" priority="34" operator="equal">
      <formula>"M1"</formula>
    </cfRule>
  </conditionalFormatting>
  <conditionalFormatting sqref="AC91:AC110 AD102:AG113 AD91:AF101 AG60:AG99 AF55:AG59 AF60:AF90">
    <cfRule type="cellIs" dxfId="98" priority="20" operator="equal">
      <formula>"M5"</formula>
    </cfRule>
    <cfRule type="cellIs" dxfId="97" priority="21" operator="equal">
      <formula>"M4"</formula>
    </cfRule>
    <cfRule type="cellIs" dxfId="96" priority="22" operator="equal">
      <formula>"M3"</formula>
    </cfRule>
    <cfRule type="cellIs" dxfId="95" priority="23" operator="equal">
      <formula>"M2"</formula>
    </cfRule>
    <cfRule type="cellIs" dxfId="94" priority="24" operator="equal">
      <formula>"M1"</formula>
    </cfRule>
    <cfRule type="cellIs" dxfId="93" priority="25" operator="equal">
      <formula>"WW"</formula>
    </cfRule>
    <cfRule type="cellIs" dxfId="92" priority="26" operator="equal">
      <formula>"S1"</formula>
    </cfRule>
  </conditionalFormatting>
  <conditionalFormatting sqref="M3:Q360">
    <cfRule type="containsText" dxfId="91" priority="1" operator="containsText" text="BN">
      <formula>NOT(ISERROR(SEARCH("BN",M3)))</formula>
    </cfRule>
    <cfRule type="beginsWith" dxfId="90" priority="19" operator="beginsWith" text="M6">
      <formula>LEFT(M3,LEN("M6"))="M6"</formula>
    </cfRule>
  </conditionalFormatting>
  <conditionalFormatting sqref="B32">
    <cfRule type="cellIs" dxfId="89" priority="11" operator="equal">
      <formula>"S2"</formula>
    </cfRule>
    <cfRule type="cellIs" dxfId="88" priority="12" operator="equal">
      <formula>"WW"</formula>
    </cfRule>
    <cfRule type="cellIs" dxfId="87" priority="13" operator="equal">
      <formula>"S1"</formula>
    </cfRule>
    <cfRule type="cellIs" dxfId="86" priority="14" operator="equal">
      <formula>"M5"</formula>
    </cfRule>
    <cfRule type="cellIs" dxfId="85" priority="15" operator="equal">
      <formula>"M4"</formula>
    </cfRule>
    <cfRule type="cellIs" dxfId="84" priority="16" operator="equal">
      <formula>"M3"</formula>
    </cfRule>
    <cfRule type="cellIs" dxfId="83" priority="17" operator="equal">
      <formula>"M2"</formula>
    </cfRule>
    <cfRule type="cellIs" dxfId="82" priority="18" operator="equal">
      <formula>"M1"</formula>
    </cfRule>
  </conditionalFormatting>
  <conditionalFormatting sqref="B32">
    <cfRule type="cellIs" dxfId="81" priority="4" operator="equal">
      <formula>"M5"</formula>
    </cfRule>
    <cfRule type="cellIs" dxfId="80" priority="5" operator="equal">
      <formula>"M4"</formula>
    </cfRule>
    <cfRule type="cellIs" dxfId="79" priority="6" operator="equal">
      <formula>"M3"</formula>
    </cfRule>
    <cfRule type="cellIs" dxfId="78" priority="7" operator="equal">
      <formula>"M2"</formula>
    </cfRule>
    <cfRule type="cellIs" dxfId="77" priority="8" operator="equal">
      <formula>"M1"</formula>
    </cfRule>
    <cfRule type="cellIs" dxfId="76" priority="9" operator="equal">
      <formula>"WW"</formula>
    </cfRule>
    <cfRule type="cellIs" dxfId="75" priority="10" operator="equal">
      <formula>"S1"</formula>
    </cfRule>
  </conditionalFormatting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工作表9"/>
  <dimension ref="A3:N266"/>
  <sheetViews>
    <sheetView topLeftCell="B2" zoomScale="150" zoomScaleNormal="130" workbookViewId="0">
      <selection activeCell="G5" sqref="G5"/>
    </sheetView>
  </sheetViews>
  <sheetFormatPr baseColWidth="10" defaultColWidth="9" defaultRowHeight="14"/>
  <cols>
    <col min="1" max="2" width="9" style="5"/>
    <col min="3" max="3" width="12.33203125" style="32" customWidth="1"/>
    <col min="4" max="4" width="16.83203125" style="5" customWidth="1"/>
    <col min="5" max="5" width="14.1640625" style="33" customWidth="1"/>
    <col min="6" max="6" width="11.6640625" style="5" bestFit="1" customWidth="1"/>
    <col min="7" max="7" width="24.5" style="5" customWidth="1"/>
    <col min="8" max="8" width="17" style="5" customWidth="1"/>
    <col min="9" max="9" width="16.83203125" style="5" customWidth="1"/>
    <col min="10" max="10" width="17.1640625" style="5" customWidth="1"/>
    <col min="11" max="12" width="9" style="5"/>
    <col min="13" max="13" width="11.1640625" style="5" customWidth="1"/>
    <col min="14" max="15" width="9.5" style="5" bestFit="1" customWidth="1"/>
    <col min="16" max="16384" width="9" style="5"/>
  </cols>
  <sheetData>
    <row r="3" spans="3:14" ht="15" thickBot="1">
      <c r="D3" s="90" t="s">
        <v>89</v>
      </c>
      <c r="E3" s="76"/>
      <c r="F3" s="76"/>
      <c r="G3" s="91"/>
      <c r="H3" s="92"/>
      <c r="I3" s="76"/>
    </row>
    <row r="4" spans="3:14" ht="30">
      <c r="D4" s="93" t="s">
        <v>79</v>
      </c>
      <c r="E4" s="363" t="s">
        <v>80</v>
      </c>
      <c r="F4" s="364"/>
      <c r="G4" s="94" t="s">
        <v>81</v>
      </c>
      <c r="H4" s="95" t="s">
        <v>82</v>
      </c>
      <c r="I4" s="98" t="s">
        <v>83</v>
      </c>
    </row>
    <row r="5" spans="3:14">
      <c r="D5" s="80" t="s">
        <v>90</v>
      </c>
      <c r="E5" s="96">
        <v>1</v>
      </c>
      <c r="F5" s="96">
        <v>50</v>
      </c>
      <c r="G5" s="251" t="e">
        <f>SUM(SUMIF(#REF!,"&lt;50",#REF!))</f>
        <v>#REF!</v>
      </c>
      <c r="H5" s="251" t="e">
        <f>SUM(SUMIF(#REF!,"&lt;50",#REF!))</f>
        <v>#REF!</v>
      </c>
      <c r="I5" s="89" t="e">
        <f>1/H5</f>
        <v>#REF!</v>
      </c>
    </row>
    <row r="6" spans="3:14">
      <c r="D6" s="80" t="s">
        <v>126</v>
      </c>
      <c r="E6" s="96">
        <v>50</v>
      </c>
      <c r="F6" s="96">
        <v>250</v>
      </c>
      <c r="G6" s="251" t="e">
        <f>SUM(SUMIF(#REF!,"&gt;=10",#REF!))-SUM(SUMIF(#REF!,"&gt;=50",#REF!))</f>
        <v>#REF!</v>
      </c>
      <c r="H6" s="251" t="e">
        <f>SUM(SUMIF(#REF!,"&gt;=10",#REF!))-SUM(SUMIF(#REF!,"&gt;=50",#REF!))</f>
        <v>#REF!</v>
      </c>
      <c r="I6" s="89" t="e">
        <f t="shared" ref="I6:I14" si="0">1/H6</f>
        <v>#REF!</v>
      </c>
      <c r="L6" s="76"/>
      <c r="M6" s="76"/>
      <c r="N6" s="76"/>
    </row>
    <row r="7" spans="3:14">
      <c r="D7" s="80" t="s">
        <v>127</v>
      </c>
      <c r="E7" s="96">
        <v>250</v>
      </c>
      <c r="F7" s="96">
        <v>500</v>
      </c>
      <c r="G7" s="251" t="e">
        <f>SUM(SUMIF(#REF!,"&gt;=50",#REF!))-SUM(SUMIF(#REF!,"&gt;=100",#REF!))</f>
        <v>#REF!</v>
      </c>
      <c r="H7" s="251" t="e">
        <f>SUM(SUMIF(#REF!,"&gt;=50",#REF!))-SUM(SUMIF(#REF!,"&gt;=100",#REF!))</f>
        <v>#REF!</v>
      </c>
      <c r="I7" s="89" t="e">
        <f t="shared" si="0"/>
        <v>#REF!</v>
      </c>
      <c r="L7" s="76"/>
      <c r="M7" s="76"/>
      <c r="N7" s="76"/>
    </row>
    <row r="8" spans="3:14">
      <c r="D8" s="80" t="s">
        <v>128</v>
      </c>
      <c r="E8" s="96">
        <v>500</v>
      </c>
      <c r="F8" s="96">
        <v>1500</v>
      </c>
      <c r="G8" s="251" t="e">
        <f>SUM(SUMIF(#REF!,"&gt;=100",#REF!))-SUM(SUMIF(#REF!,"&gt;=200",#REF!))</f>
        <v>#REF!</v>
      </c>
      <c r="H8" s="251" t="e">
        <f>SUM(SUMIF(#REF!,"&gt;=100",#REF!))-SUM(SUMIF(#REF!,"&gt;=200",#REF!))</f>
        <v>#REF!</v>
      </c>
      <c r="I8" s="89" t="e">
        <f t="shared" si="0"/>
        <v>#REF!</v>
      </c>
      <c r="L8" s="76"/>
      <c r="M8" s="76"/>
      <c r="N8" s="76"/>
    </row>
    <row r="9" spans="3:14">
      <c r="D9" s="80" t="s">
        <v>129</v>
      </c>
      <c r="E9" s="96">
        <v>1500</v>
      </c>
      <c r="F9" s="96">
        <v>2500</v>
      </c>
      <c r="G9" s="251" t="e">
        <f>SUM(SUMIF(#REF!,"&gt;=200",#REF!))-SUM(SUMIF(#REF!,"&gt;=300",#REF!))</f>
        <v>#REF!</v>
      </c>
      <c r="H9" s="251" t="e">
        <f>SUM(SUMIF(#REF!,"&gt;=200",#REF!))-SUM(SUMIF(#REF!,"&gt;=300",#REF!))</f>
        <v>#REF!</v>
      </c>
      <c r="I9" s="89" t="e">
        <f t="shared" si="0"/>
        <v>#REF!</v>
      </c>
      <c r="L9" s="76"/>
      <c r="M9" s="76"/>
      <c r="N9" s="76"/>
    </row>
    <row r="10" spans="3:14" s="76" customFormat="1">
      <c r="C10" s="32"/>
      <c r="D10" s="80" t="s">
        <v>130</v>
      </c>
      <c r="E10" s="96">
        <v>2500</v>
      </c>
      <c r="F10" s="96">
        <v>5000</v>
      </c>
      <c r="G10" s="251" t="e">
        <f>SUM(SUMIF(#REF!,"&gt;=300",#REF!))-SUM(SUMIF(#REF!,"&gt;=400",#REF!))</f>
        <v>#REF!</v>
      </c>
      <c r="H10" s="251" t="e">
        <f>SUM(SUMIF(#REF!,"&gt;=300",#REF!))-SUM(SUMIF(#REF!,"&gt;=400",#REF!))</f>
        <v>#REF!</v>
      </c>
      <c r="I10" s="89" t="e">
        <f t="shared" si="0"/>
        <v>#REF!</v>
      </c>
    </row>
    <row r="11" spans="3:14" s="76" customFormat="1">
      <c r="C11" s="32"/>
      <c r="D11" s="80" t="s">
        <v>131</v>
      </c>
      <c r="E11" s="96">
        <v>400</v>
      </c>
      <c r="F11" s="96">
        <f t="shared" ref="F11:F12" si="1">E12</f>
        <v>500</v>
      </c>
      <c r="G11" s="251" t="e">
        <f>SUM(SUMIF(#REF!,"&gt;=400",#REF!))-SUM(SUMIF(#REF!,"&gt;=500",#REF!))</f>
        <v>#REF!</v>
      </c>
      <c r="H11" s="251" t="e">
        <f>SUM(SUMIF(#REF!,"&gt;=400",#REF!))-SUM(SUMIF(#REF!,"&gt;=500",#REF!))</f>
        <v>#REF!</v>
      </c>
      <c r="I11" s="89"/>
    </row>
    <row r="12" spans="3:14" s="76" customFormat="1">
      <c r="C12" s="32"/>
      <c r="D12" s="80" t="s">
        <v>132</v>
      </c>
      <c r="E12" s="96">
        <v>500</v>
      </c>
      <c r="F12" s="96">
        <f t="shared" si="1"/>
        <v>1000</v>
      </c>
      <c r="G12" s="251" t="e">
        <f>SUM(SUMIF(#REF!,"&gt;=500",#REF!))-SUM(SUMIF(#REF!,"&gt;=1000",#REF!))</f>
        <v>#REF!</v>
      </c>
      <c r="H12" s="251" t="e">
        <f>SUM(SUMIF(#REF!,"&gt;=500",#REF!))-SUM(SUMIF(#REF!,"&gt;=1000",#REF!))</f>
        <v>#REF!</v>
      </c>
      <c r="I12" s="89" t="e">
        <f t="shared" si="0"/>
        <v>#REF!</v>
      </c>
    </row>
    <row r="13" spans="3:14" s="76" customFormat="1">
      <c r="C13" s="32"/>
      <c r="D13" s="80" t="s">
        <v>125</v>
      </c>
      <c r="E13" s="96">
        <v>1000</v>
      </c>
      <c r="F13" s="96"/>
      <c r="G13" s="251" t="e">
        <f>SUM(SUMIF(#REF!,"&gt;=1000",#REF!))</f>
        <v>#REF!</v>
      </c>
      <c r="H13" s="251" t="e">
        <f>SUM(SUMIF(#REF!,"&gt;=1000",#REF!))</f>
        <v>#REF!</v>
      </c>
      <c r="I13" s="89" t="e">
        <f t="shared" si="0"/>
        <v>#REF!</v>
      </c>
    </row>
    <row r="14" spans="3:14" ht="15" thickBot="1">
      <c r="D14" s="78" t="s">
        <v>84</v>
      </c>
      <c r="E14" s="96"/>
      <c r="F14" s="96"/>
      <c r="G14" s="77" t="e">
        <f>SUM(#REF!)+#REF!</f>
        <v>#REF!</v>
      </c>
      <c r="H14" s="77" t="e">
        <f>SUM(#REF!)+#REF!</f>
        <v>#REF!</v>
      </c>
      <c r="I14" s="89" t="e">
        <f t="shared" si="0"/>
        <v>#REF!</v>
      </c>
      <c r="L14" s="76"/>
      <c r="M14" s="76"/>
      <c r="N14" s="76"/>
    </row>
    <row r="15" spans="3:14">
      <c r="D15" s="87" t="s">
        <v>85</v>
      </c>
      <c r="E15" s="88"/>
      <c r="F15" s="88"/>
      <c r="G15" s="191" t="e">
        <f>SUM(G5:G14)</f>
        <v>#REF!</v>
      </c>
      <c r="H15" s="85"/>
      <c r="I15" s="86"/>
      <c r="L15" s="76"/>
      <c r="M15" s="76"/>
      <c r="N15" s="76"/>
    </row>
    <row r="16" spans="3:14">
      <c r="D16" s="78" t="s">
        <v>86</v>
      </c>
      <c r="E16" s="96"/>
      <c r="F16" s="96"/>
      <c r="G16" s="79" t="e">
        <f>1-G15</f>
        <v>#REF!</v>
      </c>
      <c r="H16" s="79"/>
      <c r="I16" s="84"/>
      <c r="L16" s="76"/>
      <c r="M16" s="76"/>
      <c r="N16" s="76"/>
    </row>
    <row r="17" spans="3:14" ht="15" thickBot="1">
      <c r="D17" s="82" t="s">
        <v>87</v>
      </c>
      <c r="E17" s="97"/>
      <c r="F17" s="97"/>
      <c r="G17" s="83" t="e">
        <f>SUM(G15:G16)</f>
        <v>#REF!</v>
      </c>
      <c r="H17" s="83"/>
      <c r="I17" s="81"/>
      <c r="L17" s="76"/>
      <c r="M17" s="76"/>
      <c r="N17" s="76"/>
    </row>
    <row r="18" spans="3:14">
      <c r="L18" s="76"/>
      <c r="M18" s="76"/>
      <c r="N18" s="76"/>
    </row>
    <row r="19" spans="3:14">
      <c r="L19" s="76"/>
      <c r="M19" s="76"/>
      <c r="N19" s="76"/>
    </row>
    <row r="20" spans="3:14">
      <c r="C20" s="212"/>
      <c r="L20" s="76"/>
      <c r="M20" s="76"/>
      <c r="N20" s="76"/>
    </row>
    <row r="21" spans="3:14">
      <c r="L21" s="76"/>
      <c r="M21" s="76"/>
      <c r="N21" s="76"/>
    </row>
    <row r="22" spans="3:14">
      <c r="L22" s="76"/>
      <c r="M22" s="76"/>
      <c r="N22" s="76"/>
    </row>
    <row r="23" spans="3:14">
      <c r="L23" s="76"/>
      <c r="M23" s="76"/>
      <c r="N23" s="76"/>
    </row>
    <row r="24" spans="3:14">
      <c r="L24" s="76"/>
      <c r="M24" s="76"/>
      <c r="N24" s="76"/>
    </row>
    <row r="25" spans="3:14">
      <c r="L25" s="76"/>
      <c r="M25" s="76"/>
      <c r="N25" s="76"/>
    </row>
    <row r="26" spans="3:14">
      <c r="L26" s="76"/>
      <c r="M26" s="76"/>
      <c r="N26" s="76"/>
    </row>
    <row r="27" spans="3:14">
      <c r="L27" s="76"/>
      <c r="M27" s="76"/>
      <c r="N27" s="76"/>
    </row>
    <row r="28" spans="3:14">
      <c r="L28" s="76"/>
      <c r="M28" s="76"/>
      <c r="N28" s="76"/>
    </row>
    <row r="29" spans="3:14">
      <c r="L29" s="76"/>
      <c r="M29" s="76"/>
      <c r="N29" s="76"/>
    </row>
    <row r="30" spans="3:14">
      <c r="L30" s="76"/>
      <c r="M30" s="76"/>
      <c r="N30" s="76"/>
    </row>
    <row r="31" spans="3:14">
      <c r="L31" s="76"/>
      <c r="M31" s="76"/>
      <c r="N31" s="76"/>
    </row>
    <row r="32" spans="3:14">
      <c r="L32" s="76"/>
      <c r="M32" s="76"/>
      <c r="N32" s="76"/>
    </row>
    <row r="33" spans="12:14">
      <c r="L33" s="76"/>
      <c r="M33" s="76"/>
      <c r="N33" s="76"/>
    </row>
    <row r="34" spans="12:14">
      <c r="L34" s="76"/>
      <c r="M34" s="76"/>
      <c r="N34" s="76"/>
    </row>
    <row r="35" spans="12:14">
      <c r="L35" s="76"/>
      <c r="M35" s="76"/>
      <c r="N35" s="76"/>
    </row>
    <row r="36" spans="12:14">
      <c r="L36" s="76"/>
      <c r="M36" s="76"/>
      <c r="N36" s="76"/>
    </row>
    <row r="37" spans="12:14">
      <c r="L37" s="209"/>
      <c r="N37" s="76"/>
    </row>
    <row r="54" spans="3:8">
      <c r="F54" s="209"/>
      <c r="G54" s="216"/>
    </row>
    <row r="55" spans="3:8">
      <c r="C55" s="212"/>
      <c r="E55" s="219"/>
      <c r="F55" s="209"/>
      <c r="G55" s="209"/>
    </row>
    <row r="56" spans="3:8">
      <c r="C56" s="213"/>
      <c r="D56" s="214"/>
      <c r="F56" s="218"/>
      <c r="G56" s="225"/>
      <c r="H56" s="76"/>
    </row>
    <row r="57" spans="3:8">
      <c r="C57" s="213"/>
      <c r="D57" s="214"/>
      <c r="F57" s="218"/>
      <c r="G57" s="225"/>
      <c r="H57" s="76"/>
    </row>
    <row r="58" spans="3:8">
      <c r="C58" s="213"/>
      <c r="D58" s="214"/>
      <c r="F58" s="218"/>
      <c r="G58" s="225"/>
      <c r="H58" s="76"/>
    </row>
    <row r="59" spans="3:8">
      <c r="C59" s="213"/>
      <c r="D59" s="214"/>
      <c r="F59" s="218"/>
      <c r="G59" s="225"/>
      <c r="H59" s="76"/>
    </row>
    <row r="60" spans="3:8">
      <c r="C60" s="213"/>
      <c r="D60" s="214"/>
      <c r="F60" s="218"/>
      <c r="G60" s="225"/>
      <c r="H60" s="76"/>
    </row>
    <row r="61" spans="3:8">
      <c r="C61" s="213"/>
      <c r="D61" s="214"/>
      <c r="F61" s="218"/>
      <c r="G61" s="225"/>
      <c r="H61" s="76"/>
    </row>
    <row r="62" spans="3:8">
      <c r="C62" s="213"/>
      <c r="D62" s="214"/>
      <c r="F62" s="218"/>
      <c r="G62" s="225"/>
      <c r="H62" s="76"/>
    </row>
    <row r="63" spans="3:8">
      <c r="C63" s="213"/>
      <c r="D63" s="214"/>
      <c r="F63" s="218"/>
      <c r="G63" s="225"/>
      <c r="H63" s="76"/>
    </row>
    <row r="64" spans="3:8">
      <c r="C64" s="213"/>
      <c r="D64" s="214"/>
      <c r="F64" s="218"/>
      <c r="G64" s="225"/>
      <c r="H64" s="76"/>
    </row>
    <row r="65" spans="3:8">
      <c r="C65" s="213"/>
      <c r="D65" s="214"/>
      <c r="F65" s="218"/>
      <c r="G65" s="225"/>
      <c r="H65" s="76"/>
    </row>
    <row r="66" spans="3:8">
      <c r="C66" s="213"/>
      <c r="D66" s="214"/>
      <c r="F66" s="218"/>
      <c r="G66" s="225"/>
      <c r="H66" s="76"/>
    </row>
    <row r="67" spans="3:8">
      <c r="C67" s="213"/>
      <c r="D67" s="214"/>
      <c r="F67" s="218"/>
      <c r="G67" s="225"/>
      <c r="H67" s="76"/>
    </row>
    <row r="68" spans="3:8">
      <c r="C68" s="213"/>
      <c r="D68" s="214"/>
      <c r="F68" s="218"/>
      <c r="G68" s="225"/>
      <c r="H68" s="76"/>
    </row>
    <row r="69" spans="3:8">
      <c r="C69" s="213"/>
      <c r="D69" s="214"/>
      <c r="F69" s="218"/>
      <c r="G69" s="225"/>
      <c r="H69" s="76"/>
    </row>
    <row r="70" spans="3:8">
      <c r="C70" s="213"/>
      <c r="D70" s="214"/>
      <c r="F70" s="218"/>
      <c r="G70" s="225"/>
      <c r="H70" s="76"/>
    </row>
    <row r="71" spans="3:8">
      <c r="C71" s="213"/>
      <c r="D71" s="214"/>
      <c r="F71" s="218"/>
      <c r="G71" s="225"/>
      <c r="H71" s="76"/>
    </row>
    <row r="72" spans="3:8">
      <c r="C72" s="213"/>
      <c r="D72" s="214"/>
      <c r="F72" s="218"/>
      <c r="G72" s="225"/>
      <c r="H72" s="76"/>
    </row>
    <row r="73" spans="3:8">
      <c r="C73" s="213"/>
      <c r="D73" s="214"/>
      <c r="F73" s="218"/>
      <c r="G73" s="225"/>
      <c r="H73" s="76"/>
    </row>
    <row r="74" spans="3:8">
      <c r="C74" s="213"/>
      <c r="D74" s="214"/>
      <c r="F74" s="218"/>
      <c r="G74" s="225"/>
      <c r="H74" s="76"/>
    </row>
    <row r="75" spans="3:8">
      <c r="C75" s="213"/>
      <c r="D75" s="214"/>
      <c r="F75" s="218"/>
      <c r="G75" s="225"/>
      <c r="H75" s="76"/>
    </row>
    <row r="76" spans="3:8">
      <c r="C76" s="213"/>
      <c r="D76" s="214"/>
      <c r="F76" s="218"/>
      <c r="G76" s="225"/>
      <c r="H76" s="76"/>
    </row>
    <row r="77" spans="3:8">
      <c r="C77" s="213"/>
      <c r="D77" s="214"/>
      <c r="F77" s="218"/>
      <c r="G77" s="225"/>
      <c r="H77" s="76"/>
    </row>
    <row r="78" spans="3:8">
      <c r="C78" s="213"/>
      <c r="D78" s="214"/>
      <c r="F78" s="218"/>
      <c r="G78" s="225"/>
      <c r="H78" s="76"/>
    </row>
    <row r="79" spans="3:8">
      <c r="C79" s="213"/>
      <c r="D79" s="214"/>
      <c r="F79" s="218"/>
      <c r="G79" s="225"/>
      <c r="H79" s="76"/>
    </row>
    <row r="80" spans="3:8">
      <c r="C80" s="213"/>
      <c r="D80" s="214"/>
      <c r="F80" s="218"/>
      <c r="G80" s="225"/>
      <c r="H80" s="76"/>
    </row>
    <row r="81" spans="3:8">
      <c r="C81" s="213"/>
      <c r="D81" s="214"/>
      <c r="F81" s="218"/>
      <c r="G81" s="225"/>
      <c r="H81" s="76"/>
    </row>
    <row r="82" spans="3:8">
      <c r="C82" s="213"/>
      <c r="D82" s="214"/>
      <c r="F82" s="218"/>
      <c r="G82" s="225"/>
      <c r="H82" s="76"/>
    </row>
    <row r="83" spans="3:8">
      <c r="C83" s="213"/>
      <c r="D83" s="214"/>
      <c r="F83" s="218"/>
      <c r="G83" s="225"/>
      <c r="H83" s="76"/>
    </row>
    <row r="84" spans="3:8">
      <c r="C84" s="213"/>
      <c r="D84" s="214"/>
      <c r="F84" s="218"/>
      <c r="G84" s="225"/>
      <c r="H84" s="76"/>
    </row>
    <row r="85" spans="3:8">
      <c r="C85" s="213"/>
      <c r="D85" s="214"/>
      <c r="F85" s="218"/>
      <c r="G85" s="225"/>
      <c r="H85" s="76"/>
    </row>
    <row r="86" spans="3:8">
      <c r="C86" s="213"/>
      <c r="D86" s="215"/>
      <c r="F86" s="218"/>
      <c r="G86" s="225"/>
      <c r="H86" s="76"/>
    </row>
    <row r="87" spans="3:8">
      <c r="C87" s="213"/>
      <c r="D87" s="214"/>
      <c r="E87" s="219"/>
      <c r="F87" s="218"/>
      <c r="G87" s="218"/>
    </row>
    <row r="88" spans="3:8">
      <c r="C88" s="213"/>
      <c r="D88" s="214"/>
    </row>
    <row r="89" spans="3:8">
      <c r="C89" s="213"/>
      <c r="D89" s="214"/>
    </row>
    <row r="90" spans="3:8">
      <c r="C90" s="213"/>
      <c r="D90" s="214"/>
    </row>
    <row r="91" spans="3:8">
      <c r="C91" s="213"/>
      <c r="D91" s="214"/>
    </row>
    <row r="92" spans="3:8">
      <c r="C92" s="213"/>
      <c r="D92" s="214"/>
    </row>
    <row r="93" spans="3:8">
      <c r="C93" s="213"/>
      <c r="D93" s="214"/>
    </row>
    <row r="94" spans="3:8">
      <c r="C94" s="213"/>
      <c r="D94" s="214"/>
    </row>
    <row r="95" spans="3:8">
      <c r="C95" s="213"/>
      <c r="D95" s="214"/>
    </row>
    <row r="96" spans="3:8">
      <c r="C96" s="213"/>
      <c r="D96" s="214"/>
    </row>
    <row r="97" spans="3:4">
      <c r="C97" s="213"/>
      <c r="D97" s="214"/>
    </row>
    <row r="98" spans="3:4">
      <c r="C98" s="213"/>
      <c r="D98" s="214"/>
    </row>
    <row r="99" spans="3:4">
      <c r="C99" s="213"/>
      <c r="D99" s="214"/>
    </row>
    <row r="100" spans="3:4">
      <c r="C100" s="213"/>
      <c r="D100" s="214"/>
    </row>
    <row r="101" spans="3:4">
      <c r="C101" s="213"/>
      <c r="D101" s="214"/>
    </row>
    <row r="102" spans="3:4">
      <c r="C102" s="213"/>
      <c r="D102" s="214"/>
    </row>
    <row r="103" spans="3:4">
      <c r="C103" s="213"/>
      <c r="D103" s="214"/>
    </row>
    <row r="104" spans="3:4">
      <c r="C104" s="213"/>
      <c r="D104" s="214"/>
    </row>
    <row r="105" spans="3:4">
      <c r="C105" s="213"/>
      <c r="D105" s="214"/>
    </row>
    <row r="106" spans="3:4">
      <c r="C106" s="213"/>
      <c r="D106" s="214"/>
    </row>
    <row r="107" spans="3:4">
      <c r="C107" s="213"/>
      <c r="D107" s="214"/>
    </row>
    <row r="108" spans="3:4">
      <c r="C108" s="213"/>
      <c r="D108" s="214"/>
    </row>
    <row r="109" spans="3:4">
      <c r="C109" s="213"/>
      <c r="D109" s="214"/>
    </row>
    <row r="110" spans="3:4">
      <c r="C110" s="213"/>
      <c r="D110" s="214"/>
    </row>
    <row r="111" spans="3:4">
      <c r="C111" s="213"/>
      <c r="D111" s="214"/>
    </row>
    <row r="112" spans="3:4">
      <c r="C112" s="213"/>
      <c r="D112" s="214"/>
    </row>
    <row r="113" spans="1:8">
      <c r="C113" s="213"/>
      <c r="D113" s="214"/>
    </row>
    <row r="114" spans="1:8">
      <c r="C114" s="213"/>
      <c r="D114" s="214"/>
    </row>
    <row r="115" spans="1:8">
      <c r="C115" s="213"/>
      <c r="D115" s="214"/>
    </row>
    <row r="116" spans="1:8">
      <c r="C116" s="213"/>
      <c r="D116" s="214"/>
    </row>
    <row r="117" spans="1:8">
      <c r="C117" s="213"/>
      <c r="D117" s="214"/>
    </row>
    <row r="118" spans="1:8">
      <c r="C118" s="213"/>
      <c r="D118" s="214"/>
    </row>
    <row r="119" spans="1:8">
      <c r="C119" s="213"/>
      <c r="D119" s="214"/>
    </row>
    <row r="120" spans="1:8">
      <c r="C120" s="213"/>
      <c r="D120" s="214"/>
    </row>
    <row r="121" spans="1:8">
      <c r="C121" s="213"/>
      <c r="D121" s="214"/>
    </row>
    <row r="122" spans="1:8">
      <c r="C122" s="213"/>
      <c r="D122" s="214"/>
    </row>
    <row r="123" spans="1:8">
      <c r="C123" s="213"/>
      <c r="D123" s="214"/>
    </row>
    <row r="124" spans="1:8">
      <c r="C124" s="213"/>
      <c r="D124" s="214"/>
    </row>
    <row r="125" spans="1:8">
      <c r="C125" s="213"/>
      <c r="D125" s="214"/>
    </row>
    <row r="126" spans="1:8">
      <c r="C126" s="213"/>
      <c r="D126" s="214"/>
    </row>
    <row r="127" spans="1:8">
      <c r="C127" s="213"/>
      <c r="D127" s="212"/>
      <c r="E127" s="76"/>
      <c r="F127" s="219"/>
      <c r="G127" s="209"/>
      <c r="H127" s="209"/>
    </row>
    <row r="128" spans="1:8">
      <c r="A128" s="213"/>
      <c r="C128" s="229"/>
      <c r="D128" s="214"/>
      <c r="E128" s="230"/>
      <c r="F128" s="228"/>
      <c r="G128" s="218"/>
      <c r="H128" s="218"/>
    </row>
    <row r="129" spans="1:8">
      <c r="A129" s="213"/>
      <c r="C129" s="229"/>
      <c r="D129" s="226"/>
      <c r="E129" s="230"/>
      <c r="F129" s="228"/>
      <c r="G129" s="218"/>
      <c r="H129" s="218"/>
    </row>
    <row r="130" spans="1:8">
      <c r="A130" s="213"/>
      <c r="C130" s="229"/>
      <c r="D130" s="214"/>
      <c r="E130" s="230"/>
      <c r="F130" s="228"/>
      <c r="G130" s="218"/>
      <c r="H130" s="218"/>
    </row>
    <row r="131" spans="1:8">
      <c r="A131" s="213"/>
      <c r="C131" s="229"/>
      <c r="D131" s="226"/>
      <c r="E131" s="230"/>
      <c r="F131" s="228"/>
      <c r="G131" s="218"/>
      <c r="H131" s="218"/>
    </row>
    <row r="132" spans="1:8">
      <c r="A132" s="213"/>
      <c r="C132" s="229"/>
      <c r="D132" s="214"/>
      <c r="E132" s="230"/>
      <c r="F132" s="228"/>
      <c r="G132" s="218"/>
      <c r="H132" s="218"/>
    </row>
    <row r="133" spans="1:8">
      <c r="A133" s="213"/>
      <c r="C133" s="229"/>
      <c r="D133" s="226"/>
      <c r="E133" s="230"/>
      <c r="F133" s="228"/>
      <c r="G133" s="218"/>
      <c r="H133" s="218"/>
    </row>
    <row r="134" spans="1:8">
      <c r="A134" s="213"/>
      <c r="C134" s="229"/>
      <c r="D134" s="214"/>
      <c r="E134" s="230"/>
      <c r="F134" s="228"/>
      <c r="G134" s="218"/>
      <c r="H134" s="218"/>
    </row>
    <row r="135" spans="1:8">
      <c r="A135" s="213"/>
      <c r="C135" s="229"/>
      <c r="D135" s="226"/>
      <c r="E135" s="230"/>
      <c r="F135" s="228"/>
      <c r="G135" s="218"/>
      <c r="H135" s="218"/>
    </row>
    <row r="136" spans="1:8">
      <c r="A136" s="213"/>
      <c r="C136" s="229"/>
      <c r="D136" s="214"/>
      <c r="E136" s="230"/>
      <c r="F136" s="228"/>
      <c r="G136" s="218"/>
      <c r="H136" s="218"/>
    </row>
    <row r="137" spans="1:8">
      <c r="A137" s="213"/>
      <c r="C137" s="229"/>
      <c r="D137" s="226"/>
      <c r="E137" s="230"/>
      <c r="F137" s="228"/>
      <c r="G137" s="218"/>
      <c r="H137" s="218"/>
    </row>
    <row r="138" spans="1:8">
      <c r="A138" s="213"/>
      <c r="C138" s="229"/>
      <c r="D138" s="214"/>
      <c r="E138" s="230"/>
      <c r="F138" s="228"/>
      <c r="G138" s="218"/>
      <c r="H138" s="218"/>
    </row>
    <row r="139" spans="1:8">
      <c r="A139" s="213"/>
      <c r="C139" s="229"/>
      <c r="D139" s="226"/>
      <c r="E139" s="230"/>
      <c r="F139" s="228"/>
      <c r="G139" s="218"/>
      <c r="H139" s="218"/>
    </row>
    <row r="140" spans="1:8">
      <c r="A140" s="213"/>
      <c r="C140" s="229"/>
      <c r="D140" s="214"/>
      <c r="E140" s="230"/>
      <c r="F140" s="228"/>
      <c r="G140" s="218"/>
      <c r="H140" s="218"/>
    </row>
    <row r="141" spans="1:8">
      <c r="A141" s="213"/>
      <c r="C141" s="229"/>
      <c r="D141" s="226"/>
      <c r="E141" s="230"/>
      <c r="F141" s="228"/>
      <c r="G141" s="218"/>
      <c r="H141" s="218"/>
    </row>
    <row r="142" spans="1:8">
      <c r="A142" s="213"/>
      <c r="C142" s="229"/>
      <c r="D142" s="214"/>
      <c r="E142" s="230"/>
      <c r="F142" s="228"/>
      <c r="G142" s="218"/>
      <c r="H142" s="218"/>
    </row>
    <row r="143" spans="1:8">
      <c r="A143" s="213"/>
      <c r="C143" s="229"/>
      <c r="D143" s="226"/>
      <c r="E143" s="230"/>
      <c r="F143" s="228"/>
      <c r="G143" s="218"/>
      <c r="H143" s="218"/>
    </row>
    <row r="144" spans="1:8">
      <c r="A144" s="213"/>
      <c r="C144" s="229"/>
      <c r="D144" s="214"/>
      <c r="E144" s="230"/>
      <c r="F144" s="228"/>
      <c r="G144" s="218"/>
      <c r="H144" s="218"/>
    </row>
    <row r="145" spans="1:8">
      <c r="A145" s="213"/>
      <c r="C145" s="229"/>
      <c r="D145" s="226"/>
      <c r="E145" s="230"/>
      <c r="F145" s="228"/>
      <c r="G145" s="218"/>
      <c r="H145" s="218"/>
    </row>
    <row r="146" spans="1:8">
      <c r="A146" s="213"/>
      <c r="C146" s="229"/>
      <c r="D146" s="214"/>
      <c r="E146" s="230"/>
      <c r="F146" s="228"/>
      <c r="G146" s="218"/>
      <c r="H146" s="218"/>
    </row>
    <row r="147" spans="1:8">
      <c r="A147" s="213"/>
      <c r="C147" s="229"/>
      <c r="D147" s="226"/>
      <c r="E147" s="230"/>
      <c r="F147" s="228"/>
      <c r="G147" s="218"/>
      <c r="H147" s="218"/>
    </row>
    <row r="148" spans="1:8">
      <c r="A148" s="213"/>
      <c r="C148" s="229"/>
      <c r="D148" s="214"/>
      <c r="E148" s="230"/>
      <c r="F148" s="228"/>
      <c r="G148" s="218"/>
      <c r="H148" s="218"/>
    </row>
    <row r="149" spans="1:8">
      <c r="A149" s="213"/>
      <c r="C149" s="229"/>
      <c r="D149" s="226"/>
      <c r="E149" s="230"/>
      <c r="F149" s="228"/>
      <c r="G149" s="218"/>
      <c r="H149" s="218"/>
    </row>
    <row r="150" spans="1:8">
      <c r="A150" s="213"/>
      <c r="C150" s="229"/>
      <c r="D150" s="214"/>
      <c r="E150" s="230"/>
      <c r="F150" s="228"/>
      <c r="G150" s="218"/>
      <c r="H150" s="218"/>
    </row>
    <row r="151" spans="1:8">
      <c r="A151" s="213"/>
      <c r="C151" s="229"/>
      <c r="D151" s="226"/>
      <c r="E151" s="230"/>
      <c r="F151" s="228"/>
      <c r="G151" s="218"/>
      <c r="H151" s="218"/>
    </row>
    <row r="152" spans="1:8">
      <c r="A152" s="213"/>
      <c r="C152" s="229"/>
      <c r="D152" s="214"/>
      <c r="E152" s="230"/>
      <c r="F152" s="228"/>
      <c r="G152" s="218"/>
      <c r="H152" s="218"/>
    </row>
    <row r="153" spans="1:8">
      <c r="A153" s="213"/>
      <c r="C153" s="229"/>
      <c r="D153" s="226"/>
      <c r="E153" s="230"/>
      <c r="F153" s="228"/>
      <c r="G153" s="218"/>
      <c r="H153" s="218"/>
    </row>
    <row r="154" spans="1:8">
      <c r="A154" s="213"/>
      <c r="C154" s="229"/>
      <c r="D154" s="214"/>
      <c r="E154" s="230"/>
      <c r="F154" s="228"/>
      <c r="G154" s="218"/>
      <c r="H154" s="218"/>
    </row>
    <row r="155" spans="1:8">
      <c r="A155" s="213"/>
      <c r="C155" s="229"/>
      <c r="D155" s="226"/>
      <c r="E155" s="230"/>
      <c r="F155" s="228"/>
      <c r="G155" s="218"/>
      <c r="H155" s="218"/>
    </row>
    <row r="156" spans="1:8">
      <c r="A156" s="213"/>
      <c r="C156" s="229"/>
      <c r="D156" s="214"/>
      <c r="E156" s="230"/>
      <c r="F156" s="228"/>
      <c r="G156" s="218"/>
      <c r="H156" s="218"/>
    </row>
    <row r="157" spans="1:8">
      <c r="A157" s="213"/>
      <c r="C157" s="229"/>
      <c r="D157" s="226"/>
      <c r="E157" s="230"/>
      <c r="F157" s="228"/>
      <c r="G157" s="218"/>
      <c r="H157" s="218"/>
    </row>
    <row r="158" spans="1:8">
      <c r="A158" s="213"/>
      <c r="C158" s="229"/>
      <c r="D158" s="214"/>
      <c r="E158" s="230"/>
      <c r="F158" s="228"/>
      <c r="G158" s="218"/>
      <c r="H158" s="218"/>
    </row>
    <row r="159" spans="1:8">
      <c r="A159" s="213"/>
      <c r="C159" s="229"/>
      <c r="D159" s="226"/>
      <c r="E159" s="230"/>
      <c r="F159" s="228"/>
      <c r="G159" s="218"/>
      <c r="H159" s="218"/>
    </row>
    <row r="160" spans="1:8">
      <c r="A160" s="213"/>
      <c r="C160" s="229"/>
      <c r="D160" s="214"/>
      <c r="E160" s="230"/>
      <c r="F160" s="228"/>
      <c r="G160" s="218"/>
      <c r="H160" s="218"/>
    </row>
    <row r="161" spans="1:8">
      <c r="A161" s="213"/>
      <c r="C161" s="229"/>
      <c r="D161" s="226"/>
      <c r="E161" s="230"/>
      <c r="F161" s="228"/>
      <c r="G161" s="218"/>
      <c r="H161" s="218"/>
    </row>
    <row r="162" spans="1:8">
      <c r="A162" s="213"/>
      <c r="C162" s="229"/>
      <c r="D162" s="214"/>
      <c r="E162" s="230"/>
      <c r="F162" s="228"/>
      <c r="G162" s="218"/>
      <c r="H162" s="218"/>
    </row>
    <row r="163" spans="1:8">
      <c r="A163" s="213"/>
      <c r="C163" s="229"/>
      <c r="D163" s="226"/>
      <c r="E163" s="230"/>
      <c r="F163" s="228"/>
      <c r="G163" s="218"/>
      <c r="H163" s="218"/>
    </row>
    <row r="164" spans="1:8">
      <c r="A164" s="213"/>
      <c r="C164" s="229"/>
      <c r="D164" s="214"/>
      <c r="E164" s="230"/>
      <c r="F164" s="228"/>
      <c r="G164" s="218"/>
      <c r="H164" s="218"/>
    </row>
    <row r="165" spans="1:8">
      <c r="A165" s="213"/>
      <c r="C165" s="229"/>
      <c r="D165" s="226"/>
      <c r="E165" s="230"/>
      <c r="F165" s="228"/>
      <c r="G165" s="218"/>
      <c r="H165" s="218"/>
    </row>
    <row r="166" spans="1:8">
      <c r="A166" s="213"/>
      <c r="C166" s="229"/>
      <c r="D166" s="214"/>
      <c r="E166" s="230"/>
      <c r="F166" s="228"/>
      <c r="G166" s="218"/>
      <c r="H166" s="218"/>
    </row>
    <row r="167" spans="1:8">
      <c r="A167" s="213"/>
      <c r="C167" s="229"/>
      <c r="D167" s="226"/>
      <c r="E167" s="230"/>
      <c r="F167" s="228"/>
      <c r="G167" s="218"/>
      <c r="H167" s="218"/>
    </row>
    <row r="168" spans="1:8">
      <c r="A168" s="213"/>
      <c r="C168" s="229"/>
      <c r="D168" s="214"/>
      <c r="E168" s="227"/>
      <c r="F168" s="228"/>
      <c r="G168" s="218"/>
      <c r="H168" s="218"/>
    </row>
    <row r="169" spans="1:8">
      <c r="A169" s="213"/>
      <c r="C169" s="229"/>
      <c r="D169" s="214"/>
      <c r="G169" s="218"/>
      <c r="H169" s="218"/>
    </row>
    <row r="170" spans="1:8">
      <c r="A170" s="213"/>
      <c r="C170" s="229"/>
      <c r="D170" s="214"/>
    </row>
    <row r="171" spans="1:8">
      <c r="A171" s="213"/>
      <c r="C171" s="229"/>
      <c r="D171" s="214"/>
    </row>
    <row r="172" spans="1:8">
      <c r="A172" s="213"/>
      <c r="C172" s="229"/>
      <c r="D172" s="214"/>
    </row>
    <row r="173" spans="1:8">
      <c r="A173" s="213"/>
      <c r="C173" s="229"/>
      <c r="D173" s="214"/>
    </row>
    <row r="174" spans="1:8">
      <c r="A174" s="213"/>
      <c r="C174" s="229"/>
      <c r="D174" s="214"/>
    </row>
    <row r="175" spans="1:8">
      <c r="A175" s="213"/>
      <c r="C175" s="229"/>
      <c r="D175" s="214"/>
    </row>
    <row r="176" spans="1:8">
      <c r="A176" s="213"/>
      <c r="C176" s="229"/>
      <c r="D176" s="214"/>
    </row>
    <row r="177" spans="1:4">
      <c r="A177" s="213"/>
      <c r="C177" s="229"/>
      <c r="D177" s="214"/>
    </row>
    <row r="178" spans="1:4">
      <c r="A178" s="213"/>
      <c r="C178" s="229"/>
      <c r="D178" s="214"/>
    </row>
    <row r="179" spans="1:4">
      <c r="A179" s="213"/>
      <c r="C179" s="229"/>
      <c r="D179" s="214"/>
    </row>
    <row r="180" spans="1:4">
      <c r="A180" s="213"/>
      <c r="C180" s="229"/>
      <c r="D180" s="214"/>
    </row>
    <row r="181" spans="1:4">
      <c r="A181" s="213"/>
      <c r="C181" s="229"/>
      <c r="D181" s="214"/>
    </row>
    <row r="182" spans="1:4">
      <c r="A182" s="213"/>
      <c r="C182" s="229"/>
      <c r="D182" s="214"/>
    </row>
    <row r="183" spans="1:4">
      <c r="A183" s="213"/>
      <c r="C183" s="229"/>
      <c r="D183" s="214"/>
    </row>
    <row r="184" spans="1:4">
      <c r="A184" s="213"/>
      <c r="C184" s="229"/>
      <c r="D184" s="214"/>
    </row>
    <row r="185" spans="1:4">
      <c r="A185" s="213"/>
      <c r="C185" s="229"/>
      <c r="D185" s="214"/>
    </row>
    <row r="186" spans="1:4">
      <c r="A186" s="213"/>
      <c r="C186" s="229"/>
      <c r="D186" s="214"/>
    </row>
    <row r="187" spans="1:4">
      <c r="A187" s="213"/>
      <c r="C187" s="229"/>
      <c r="D187" s="214"/>
    </row>
    <row r="188" spans="1:4">
      <c r="A188" s="213"/>
      <c r="C188" s="229"/>
      <c r="D188" s="214"/>
    </row>
    <row r="189" spans="1:4">
      <c r="A189" s="213"/>
      <c r="C189" s="229"/>
      <c r="D189" s="214"/>
    </row>
    <row r="190" spans="1:4">
      <c r="A190" s="213"/>
      <c r="C190" s="229"/>
      <c r="D190" s="214"/>
    </row>
    <row r="191" spans="1:4">
      <c r="A191" s="213"/>
      <c r="C191" s="229"/>
      <c r="D191" s="214"/>
    </row>
    <row r="192" spans="1:4">
      <c r="A192" s="213"/>
      <c r="C192" s="229"/>
      <c r="D192" s="214"/>
    </row>
    <row r="193" spans="1:4">
      <c r="A193" s="213"/>
      <c r="C193" s="229"/>
      <c r="D193" s="214"/>
    </row>
    <row r="194" spans="1:4">
      <c r="A194" s="213"/>
      <c r="C194" s="229"/>
      <c r="D194" s="214"/>
    </row>
    <row r="195" spans="1:4">
      <c r="A195" s="213"/>
      <c r="C195" s="229"/>
      <c r="D195" s="214"/>
    </row>
    <row r="196" spans="1:4">
      <c r="A196" s="213"/>
      <c r="C196" s="229"/>
      <c r="D196" s="214"/>
    </row>
    <row r="197" spans="1:4">
      <c r="A197" s="213"/>
      <c r="C197" s="229"/>
      <c r="D197" s="214"/>
    </row>
    <row r="198" spans="1:4">
      <c r="A198" s="213"/>
      <c r="C198" s="229"/>
      <c r="D198" s="214"/>
    </row>
    <row r="199" spans="1:4">
      <c r="A199" s="213"/>
      <c r="C199" s="229"/>
      <c r="D199" s="214"/>
    </row>
    <row r="200" spans="1:4">
      <c r="A200" s="213"/>
      <c r="C200" s="229"/>
      <c r="D200" s="214"/>
    </row>
    <row r="201" spans="1:4">
      <c r="A201" s="213"/>
      <c r="C201" s="229"/>
      <c r="D201" s="214"/>
    </row>
    <row r="202" spans="1:4">
      <c r="A202" s="213"/>
      <c r="C202" s="229"/>
      <c r="D202" s="214"/>
    </row>
    <row r="203" spans="1:4">
      <c r="A203" s="213"/>
      <c r="C203" s="229"/>
      <c r="D203" s="214"/>
    </row>
    <row r="204" spans="1:4">
      <c r="A204" s="213"/>
      <c r="C204" s="229"/>
      <c r="D204" s="214"/>
    </row>
    <row r="205" spans="1:4">
      <c r="A205" s="213"/>
      <c r="C205" s="229"/>
      <c r="D205" s="214"/>
    </row>
    <row r="206" spans="1:4">
      <c r="A206" s="213"/>
      <c r="C206" s="229"/>
      <c r="D206" s="214"/>
    </row>
    <row r="207" spans="1:4">
      <c r="A207" s="213"/>
      <c r="C207" s="229"/>
      <c r="D207" s="214"/>
    </row>
    <row r="208" spans="1:4">
      <c r="A208" s="213"/>
      <c r="C208" s="229"/>
      <c r="D208" s="214"/>
    </row>
    <row r="209" spans="1:4">
      <c r="A209" s="213"/>
      <c r="C209" s="229"/>
      <c r="D209" s="214"/>
    </row>
    <row r="210" spans="1:4">
      <c r="A210" s="213"/>
      <c r="C210" s="229"/>
      <c r="D210" s="214"/>
    </row>
    <row r="211" spans="1:4">
      <c r="A211" s="213"/>
      <c r="C211" s="229"/>
      <c r="D211" s="214"/>
    </row>
    <row r="212" spans="1:4">
      <c r="A212" s="213"/>
      <c r="C212" s="229"/>
      <c r="D212" s="214"/>
    </row>
    <row r="213" spans="1:4">
      <c r="A213" s="213"/>
      <c r="C213" s="229"/>
      <c r="D213" s="214"/>
    </row>
    <row r="214" spans="1:4">
      <c r="A214" s="213"/>
      <c r="C214" s="229"/>
      <c r="D214" s="214"/>
    </row>
    <row r="215" spans="1:4">
      <c r="A215" s="213"/>
      <c r="C215" s="229"/>
      <c r="D215" s="214"/>
    </row>
    <row r="216" spans="1:4">
      <c r="A216" s="213"/>
      <c r="C216" s="229"/>
      <c r="D216" s="214"/>
    </row>
    <row r="217" spans="1:4">
      <c r="A217" s="213"/>
      <c r="C217" s="229"/>
      <c r="D217" s="214"/>
    </row>
    <row r="218" spans="1:4">
      <c r="A218" s="213"/>
      <c r="C218" s="229"/>
      <c r="D218" s="214"/>
    </row>
    <row r="219" spans="1:4">
      <c r="A219" s="213"/>
      <c r="C219" s="229"/>
      <c r="D219" s="214"/>
    </row>
    <row r="220" spans="1:4">
      <c r="A220" s="213"/>
      <c r="C220" s="229"/>
      <c r="D220" s="214"/>
    </row>
    <row r="221" spans="1:4">
      <c r="A221" s="213"/>
      <c r="C221" s="229"/>
      <c r="D221" s="214"/>
    </row>
    <row r="222" spans="1:4">
      <c r="A222" s="213"/>
      <c r="C222" s="229"/>
      <c r="D222" s="214"/>
    </row>
    <row r="223" spans="1:4">
      <c r="A223" s="213"/>
      <c r="C223" s="229"/>
      <c r="D223" s="214"/>
    </row>
    <row r="224" spans="1:4">
      <c r="A224" s="213"/>
      <c r="C224" s="229"/>
      <c r="D224" s="214"/>
    </row>
    <row r="225" spans="1:4">
      <c r="A225" s="213"/>
      <c r="C225" s="229"/>
      <c r="D225" s="214"/>
    </row>
    <row r="226" spans="1:4">
      <c r="A226" s="213"/>
      <c r="C226" s="229"/>
      <c r="D226" s="214"/>
    </row>
    <row r="227" spans="1:4">
      <c r="A227" s="213"/>
      <c r="C227" s="229"/>
      <c r="D227" s="214"/>
    </row>
    <row r="228" spans="1:4">
      <c r="A228" s="213"/>
      <c r="C228" s="229"/>
      <c r="D228" s="214"/>
    </row>
    <row r="229" spans="1:4">
      <c r="A229" s="213"/>
      <c r="C229" s="229"/>
      <c r="D229" s="214"/>
    </row>
    <row r="230" spans="1:4">
      <c r="A230" s="213"/>
      <c r="C230" s="229"/>
      <c r="D230" s="214"/>
    </row>
    <row r="231" spans="1:4">
      <c r="A231" s="213"/>
      <c r="C231" s="229"/>
      <c r="D231" s="214"/>
    </row>
    <row r="232" spans="1:4">
      <c r="A232" s="213"/>
      <c r="C232" s="229"/>
      <c r="D232" s="214"/>
    </row>
    <row r="233" spans="1:4">
      <c r="A233" s="213"/>
      <c r="C233" s="229"/>
      <c r="D233" s="214"/>
    </row>
    <row r="234" spans="1:4">
      <c r="A234" s="213"/>
      <c r="C234" s="229"/>
      <c r="D234" s="214"/>
    </row>
    <row r="235" spans="1:4">
      <c r="A235" s="213"/>
      <c r="C235" s="229"/>
      <c r="D235" s="214"/>
    </row>
    <row r="236" spans="1:4">
      <c r="A236" s="213"/>
      <c r="C236" s="229"/>
      <c r="D236" s="214"/>
    </row>
    <row r="237" spans="1:4">
      <c r="A237" s="213"/>
      <c r="C237" s="229"/>
      <c r="D237" s="214"/>
    </row>
    <row r="238" spans="1:4">
      <c r="A238" s="213"/>
      <c r="C238" s="229"/>
      <c r="D238" s="214"/>
    </row>
    <row r="239" spans="1:4">
      <c r="A239" s="213"/>
      <c r="C239" s="229"/>
      <c r="D239" s="214"/>
    </row>
    <row r="240" spans="1:4">
      <c r="A240" s="213"/>
      <c r="C240" s="229"/>
      <c r="D240" s="214"/>
    </row>
    <row r="241" spans="1:4">
      <c r="A241" s="213"/>
      <c r="C241" s="229"/>
      <c r="D241" s="214"/>
    </row>
    <row r="242" spans="1:4">
      <c r="A242" s="213"/>
      <c r="C242" s="229"/>
      <c r="D242" s="214"/>
    </row>
    <row r="243" spans="1:4">
      <c r="A243" s="213"/>
      <c r="C243" s="229"/>
      <c r="D243" s="214"/>
    </row>
    <row r="244" spans="1:4">
      <c r="A244" s="213"/>
      <c r="C244" s="229"/>
      <c r="D244" s="214"/>
    </row>
    <row r="245" spans="1:4">
      <c r="A245" s="213"/>
      <c r="C245" s="229"/>
      <c r="D245" s="214"/>
    </row>
    <row r="246" spans="1:4">
      <c r="A246" s="213"/>
      <c r="C246" s="229"/>
      <c r="D246" s="214"/>
    </row>
    <row r="247" spans="1:4">
      <c r="A247" s="213"/>
      <c r="C247" s="229"/>
      <c r="D247" s="214"/>
    </row>
    <row r="248" spans="1:4">
      <c r="A248" s="213"/>
      <c r="C248" s="229"/>
      <c r="D248" s="214"/>
    </row>
    <row r="249" spans="1:4">
      <c r="C249" s="213"/>
      <c r="D249" s="214"/>
    </row>
    <row r="250" spans="1:4">
      <c r="C250" s="213"/>
      <c r="D250" s="214"/>
    </row>
    <row r="251" spans="1:4">
      <c r="C251" s="213"/>
      <c r="D251" s="214"/>
    </row>
    <row r="252" spans="1:4">
      <c r="C252" s="213"/>
      <c r="D252" s="214"/>
    </row>
    <row r="253" spans="1:4">
      <c r="C253" s="213"/>
      <c r="D253" s="214"/>
    </row>
    <row r="254" spans="1:4">
      <c r="C254" s="213"/>
      <c r="D254" s="214"/>
    </row>
    <row r="255" spans="1:4">
      <c r="C255" s="213"/>
      <c r="D255" s="214"/>
    </row>
    <row r="256" spans="1:4">
      <c r="C256" s="213"/>
      <c r="D256" s="214"/>
    </row>
    <row r="257" spans="4:4">
      <c r="D257" s="214"/>
    </row>
    <row r="258" spans="4:4">
      <c r="D258" s="214"/>
    </row>
    <row r="259" spans="4:4">
      <c r="D259" s="214"/>
    </row>
    <row r="260" spans="4:4">
      <c r="D260" s="214"/>
    </row>
    <row r="261" spans="4:4">
      <c r="D261" s="214"/>
    </row>
    <row r="262" spans="4:4">
      <c r="D262" s="214"/>
    </row>
    <row r="263" spans="4:4">
      <c r="D263" s="214"/>
    </row>
    <row r="264" spans="4:4">
      <c r="D264" s="214"/>
    </row>
    <row r="265" spans="4:4">
      <c r="D265" s="214"/>
    </row>
    <row r="266" spans="4:4">
      <c r="D266" s="214"/>
    </row>
  </sheetData>
  <mergeCells count="1">
    <mergeCell ref="E4:F4"/>
  </mergeCells>
  <phoneticPr fontId="1" type="noConversion"/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9FE9D-2647-AB4A-A085-F3484BDA2A7A}">
  <dimension ref="A1:H28"/>
  <sheetViews>
    <sheetView workbookViewId="0">
      <selection activeCell="D32" sqref="D32"/>
    </sheetView>
  </sheetViews>
  <sheetFormatPr baseColWidth="10" defaultRowHeight="15"/>
  <cols>
    <col min="1" max="1" width="20.1640625" bestFit="1" customWidth="1"/>
    <col min="2" max="2" width="15.33203125" bestFit="1" customWidth="1"/>
    <col min="3" max="3" width="17.1640625" bestFit="1" customWidth="1"/>
    <col min="6" max="6" width="18.6640625" bestFit="1" customWidth="1"/>
    <col min="7" max="7" width="15.33203125" bestFit="1" customWidth="1"/>
    <col min="8" max="8" width="17.1640625" bestFit="1" customWidth="1"/>
  </cols>
  <sheetData>
    <row r="1" spans="1:8" ht="25">
      <c r="A1" s="365" t="s">
        <v>289</v>
      </c>
      <c r="B1" s="365"/>
      <c r="C1" s="365"/>
      <c r="D1" s="313"/>
      <c r="E1" s="8"/>
      <c r="F1" s="365" t="s">
        <v>123</v>
      </c>
      <c r="G1" s="365"/>
      <c r="H1" s="365"/>
    </row>
    <row r="2" spans="1:8" ht="25">
      <c r="A2" s="314" t="s">
        <v>288</v>
      </c>
      <c r="B2" s="314" t="s">
        <v>158</v>
      </c>
      <c r="C2" s="314" t="s">
        <v>290</v>
      </c>
      <c r="D2" s="315"/>
      <c r="E2" s="8"/>
      <c r="F2" s="314" t="s">
        <v>288</v>
      </c>
      <c r="G2" s="314" t="s">
        <v>158</v>
      </c>
      <c r="H2" s="314" t="s">
        <v>290</v>
      </c>
    </row>
    <row r="3" spans="1:8" ht="25">
      <c r="A3" s="316">
        <v>0</v>
      </c>
      <c r="B3" s="312">
        <v>0.70346220000000004</v>
      </c>
      <c r="C3" s="316">
        <f>1/B3</f>
        <v>1.4215404893112948</v>
      </c>
      <c r="D3" s="315"/>
      <c r="E3" s="8"/>
      <c r="F3" s="316">
        <v>0</v>
      </c>
      <c r="G3" s="321">
        <v>1.095366E-4</v>
      </c>
      <c r="H3" s="316">
        <f>1/G3</f>
        <v>9129.3686311242091</v>
      </c>
    </row>
    <row r="4" spans="1:8" ht="25">
      <c r="A4" s="316" t="s">
        <v>298</v>
      </c>
      <c r="B4" s="312">
        <v>0.14186183999999999</v>
      </c>
      <c r="C4" s="316">
        <f t="shared" ref="C4:C11" si="0">1/B4</f>
        <v>7.0491120092619699</v>
      </c>
      <c r="D4" s="315"/>
      <c r="E4" s="8"/>
      <c r="F4" s="316" t="s">
        <v>298</v>
      </c>
      <c r="G4" s="322">
        <v>0</v>
      </c>
      <c r="H4" s="316"/>
    </row>
    <row r="5" spans="1:8" ht="25">
      <c r="A5" s="316" t="s">
        <v>291</v>
      </c>
      <c r="B5" s="312">
        <f>0.042823598+0.04193664+0.005971168+0.028060682</f>
        <v>0.11879208799999999</v>
      </c>
      <c r="C5" s="316">
        <f t="shared" si="0"/>
        <v>8.4180690552387638</v>
      </c>
      <c r="D5" s="315"/>
      <c r="E5" s="8"/>
      <c r="F5" s="316" t="s">
        <v>291</v>
      </c>
      <c r="G5" s="322">
        <f>0.00029621995+0.0006575141+0.001032942+0.001835327</f>
        <v>3.8220030499999998E-3</v>
      </c>
      <c r="H5" s="316">
        <f t="shared" ref="H5:H11" si="1">1/G5</f>
        <v>261.64290999192167</v>
      </c>
    </row>
    <row r="6" spans="1:8" ht="25">
      <c r="A6" s="316" t="s">
        <v>292</v>
      </c>
      <c r="B6" s="312">
        <v>2.2549355E-2</v>
      </c>
      <c r="C6" s="316">
        <f t="shared" si="0"/>
        <v>44.347166471058706</v>
      </c>
      <c r="D6" s="315"/>
      <c r="E6" s="8"/>
      <c r="F6" s="316" t="s">
        <v>292</v>
      </c>
      <c r="G6" s="321">
        <v>4.5884352000000003E-2</v>
      </c>
      <c r="H6" s="316">
        <f t="shared" si="1"/>
        <v>21.793922250443899</v>
      </c>
    </row>
    <row r="7" spans="1:8" ht="25">
      <c r="A7" s="316" t="s">
        <v>293</v>
      </c>
      <c r="B7" s="311">
        <f>0.009138279+0.0011410202</f>
        <v>1.02792992E-2</v>
      </c>
      <c r="C7" s="316">
        <f t="shared" si="0"/>
        <v>97.28289648383813</v>
      </c>
      <c r="D7" s="315"/>
      <c r="E7" s="8"/>
      <c r="F7" s="316" t="s">
        <v>293</v>
      </c>
      <c r="G7" s="322">
        <f>0.44262004+0.34712887</f>
        <v>0.78974890999999992</v>
      </c>
      <c r="H7" s="316">
        <f t="shared" si="1"/>
        <v>1.2662252360690185</v>
      </c>
    </row>
    <row r="8" spans="1:8" ht="25">
      <c r="A8" s="316" t="s">
        <v>294</v>
      </c>
      <c r="B8" s="311">
        <f>0.0019395058+0.00026484136</f>
        <v>2.20434716E-3</v>
      </c>
      <c r="C8" s="316">
        <f t="shared" si="0"/>
        <v>453.64905226634085</v>
      </c>
      <c r="D8" s="315"/>
      <c r="E8" s="8"/>
      <c r="F8" s="316" t="s">
        <v>294</v>
      </c>
      <c r="G8" s="322">
        <f>0.095717326+0.033423975</f>
        <v>0.12914130100000001</v>
      </c>
      <c r="H8" s="316">
        <f t="shared" si="1"/>
        <v>7.7434561387917249</v>
      </c>
    </row>
    <row r="9" spans="1:8" ht="25">
      <c r="A9" s="316" t="s">
        <v>295</v>
      </c>
      <c r="B9" s="312">
        <v>7.1908080000000004E-4</v>
      </c>
      <c r="C9" s="316">
        <f t="shared" si="0"/>
        <v>1390.6643036498817</v>
      </c>
      <c r="D9" s="315"/>
      <c r="E9" s="8"/>
      <c r="F9" s="316" t="s">
        <v>295</v>
      </c>
      <c r="G9" s="321">
        <v>3.0404948000000001E-2</v>
      </c>
      <c r="H9" s="316">
        <f t="shared" si="1"/>
        <v>32.889383662159197</v>
      </c>
    </row>
    <row r="10" spans="1:8" ht="25">
      <c r="A10" s="316" t="s">
        <v>296</v>
      </c>
      <c r="B10" s="311">
        <f>0.00012233642+0.000009485372</f>
        <v>1.3182179199999999E-4</v>
      </c>
      <c r="C10" s="316">
        <f t="shared" si="0"/>
        <v>7585.9991343464671</v>
      </c>
      <c r="D10" s="315"/>
      <c r="E10" s="8"/>
      <c r="F10" s="316" t="s">
        <v>296</v>
      </c>
      <c r="G10" s="322">
        <f>0.0008821819+0.0000067724245</f>
        <v>8.8895432449999996E-4</v>
      </c>
      <c r="H10" s="316">
        <f t="shared" si="1"/>
        <v>1124.9171891508133</v>
      </c>
    </row>
    <row r="11" spans="1:8" ht="25">
      <c r="A11" s="316" t="s">
        <v>297</v>
      </c>
      <c r="B11" s="312">
        <v>0.29653782000000001</v>
      </c>
      <c r="C11" s="316">
        <f t="shared" si="0"/>
        <v>3.372251134779368</v>
      </c>
      <c r="D11" s="315"/>
      <c r="E11" s="8"/>
      <c r="F11" s="316" t="s">
        <v>297</v>
      </c>
      <c r="G11" s="311">
        <f>SUM(G4:G10)</f>
        <v>0.99989046837449991</v>
      </c>
      <c r="H11" s="316">
        <f t="shared" si="1"/>
        <v>1.0001095436239913</v>
      </c>
    </row>
    <row r="12" spans="1:8">
      <c r="A12" s="8"/>
      <c r="B12" s="8"/>
      <c r="C12" s="8"/>
      <c r="D12" s="8"/>
      <c r="E12" s="8"/>
      <c r="F12" s="8"/>
      <c r="G12" s="8"/>
      <c r="H12" s="8"/>
    </row>
    <row r="13" spans="1:8" ht="25">
      <c r="A13" s="317"/>
      <c r="B13" s="8"/>
      <c r="C13" s="8"/>
      <c r="D13" s="8"/>
      <c r="E13" s="8"/>
      <c r="F13" s="317"/>
      <c r="G13" s="8"/>
      <c r="H13" s="8"/>
    </row>
    <row r="14" spans="1:8">
      <c r="A14" s="8"/>
      <c r="B14" s="8"/>
      <c r="C14" s="8"/>
      <c r="D14" s="8"/>
      <c r="E14" s="8"/>
      <c r="F14" s="8"/>
      <c r="G14" s="8"/>
      <c r="H14" s="8"/>
    </row>
    <row r="15" spans="1:8">
      <c r="A15" s="8"/>
      <c r="B15" s="8"/>
      <c r="C15" s="8"/>
      <c r="D15" s="8"/>
      <c r="E15" s="8"/>
      <c r="F15" s="8"/>
      <c r="G15" s="8"/>
      <c r="H15" s="8"/>
    </row>
    <row r="16" spans="1:8" ht="22">
      <c r="A16" s="318" t="s">
        <v>281</v>
      </c>
      <c r="B16" s="319" t="e">
        <f>B17+B18</f>
        <v>#REF!</v>
      </c>
      <c r="C16" s="8"/>
      <c r="D16" s="8"/>
      <c r="E16" s="8"/>
      <c r="F16" s="318" t="s">
        <v>301</v>
      </c>
      <c r="G16" s="323">
        <v>7.0287322999999997</v>
      </c>
      <c r="H16" s="8"/>
    </row>
    <row r="17" spans="1:8" ht="22">
      <c r="A17" s="318" t="s">
        <v>299</v>
      </c>
      <c r="B17" s="320" t="e">
        <f>#REF!</f>
        <v>#REF!</v>
      </c>
      <c r="C17" s="8"/>
      <c r="D17" s="8"/>
      <c r="E17" s="8"/>
      <c r="F17" s="318" t="s">
        <v>302</v>
      </c>
      <c r="G17" s="323">
        <v>6.8965379999999996</v>
      </c>
      <c r="H17" s="8"/>
    </row>
    <row r="18" spans="1:8" ht="22">
      <c r="A18" s="318" t="s">
        <v>300</v>
      </c>
      <c r="B18" s="324">
        <v>0.14840755</v>
      </c>
      <c r="C18" s="8"/>
      <c r="D18" s="8"/>
      <c r="E18" s="8"/>
      <c r="F18" s="318" t="s">
        <v>303</v>
      </c>
      <c r="G18" s="323">
        <v>0.10432944</v>
      </c>
      <c r="H18" s="8"/>
    </row>
    <row r="28" spans="1:8">
      <c r="B28" s="325"/>
    </row>
  </sheetData>
  <mergeCells count="2">
    <mergeCell ref="A1:C1"/>
    <mergeCell ref="F1:H1"/>
  </mergeCells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工作表12"/>
  <dimension ref="A1:N55"/>
  <sheetViews>
    <sheetView topLeftCell="A4" zoomScale="125" zoomScaleNormal="80" workbookViewId="0">
      <selection activeCell="B49" sqref="B49"/>
    </sheetView>
  </sheetViews>
  <sheetFormatPr baseColWidth="10" defaultColWidth="9" defaultRowHeight="16"/>
  <cols>
    <col min="1" max="1" width="20.6640625" style="40" customWidth="1"/>
    <col min="2" max="2" width="17.1640625" style="40" customWidth="1"/>
    <col min="3" max="3" width="15.83203125" style="40" customWidth="1"/>
    <col min="4" max="4" width="19.1640625" style="40" customWidth="1"/>
    <col min="5" max="5" width="14.5" style="40" bestFit="1" customWidth="1"/>
    <col min="6" max="6" width="15.83203125" style="40" bestFit="1" customWidth="1"/>
    <col min="7" max="7" width="22.1640625" style="40" bestFit="1" customWidth="1"/>
    <col min="8" max="8" width="25.5" style="40" bestFit="1" customWidth="1"/>
    <col min="9" max="9" width="17.6640625" style="40" bestFit="1" customWidth="1"/>
    <col min="10" max="10" width="15.6640625" style="40" customWidth="1"/>
    <col min="11" max="11" width="19.83203125" style="40" customWidth="1"/>
    <col min="12" max="12" width="14.5" style="40" bestFit="1" customWidth="1"/>
    <col min="13" max="13" width="13.1640625" style="40" bestFit="1" customWidth="1"/>
    <col min="14" max="14" width="11.6640625" style="40" customWidth="1"/>
    <col min="15" max="16384" width="9" style="40"/>
  </cols>
  <sheetData>
    <row r="1" spans="1:14">
      <c r="A1" s="39" t="s">
        <v>54</v>
      </c>
      <c r="B1" s="39"/>
    </row>
    <row r="2" spans="1:14">
      <c r="A2" s="38" t="s">
        <v>55</v>
      </c>
      <c r="B2" s="39"/>
    </row>
    <row r="3" spans="1:14">
      <c r="A3" s="38" t="s">
        <v>56</v>
      </c>
      <c r="B3" s="49" t="s">
        <v>247</v>
      </c>
    </row>
    <row r="4" spans="1:14">
      <c r="A4" s="38" t="s">
        <v>57</v>
      </c>
      <c r="B4" s="49">
        <v>50</v>
      </c>
    </row>
    <row r="5" spans="1:14" s="132" customFormat="1">
      <c r="A5" s="38" t="s">
        <v>58</v>
      </c>
      <c r="B5" s="64" t="e">
        <f>#REF!</f>
        <v>#REF!</v>
      </c>
    </row>
    <row r="6" spans="1:14" s="132" customFormat="1">
      <c r="A6" s="38" t="s">
        <v>59</v>
      </c>
      <c r="B6" s="64" t="e">
        <f>1-B5</f>
        <v>#REF!</v>
      </c>
    </row>
    <row r="7" spans="1:14" s="132" customFormat="1">
      <c r="A7" s="41" t="s">
        <v>60</v>
      </c>
      <c r="B7" s="124" t="e">
        <f>I52</f>
        <v>#REF!</v>
      </c>
    </row>
    <row r="8" spans="1:14" s="132" customFormat="1">
      <c r="A8" s="41" t="s">
        <v>61</v>
      </c>
      <c r="B8" s="124" t="e">
        <f>1.645*B7</f>
        <v>#REF!</v>
      </c>
    </row>
    <row r="9" spans="1:14" s="132" customFormat="1">
      <c r="A9" s="41" t="s">
        <v>44</v>
      </c>
      <c r="B9" s="124" t="e">
        <f>1.96*B7</f>
        <v>#REF!</v>
      </c>
      <c r="F9" s="205"/>
    </row>
    <row r="10" spans="1:14" s="132" customFormat="1">
      <c r="A10" s="47"/>
      <c r="B10" s="131"/>
    </row>
    <row r="11" spans="1:14">
      <c r="A11" s="130" t="s">
        <v>133</v>
      </c>
      <c r="B11" s="65"/>
      <c r="C11" s="65"/>
      <c r="D11" s="65"/>
      <c r="E11" s="65"/>
      <c r="F11" s="208"/>
      <c r="J11" s="44"/>
      <c r="K11" s="43"/>
    </row>
    <row r="12" spans="1:14" ht="16.5" customHeight="1">
      <c r="A12" s="39"/>
      <c r="B12" s="129" t="s">
        <v>62</v>
      </c>
      <c r="C12" s="73" t="s">
        <v>63</v>
      </c>
      <c r="D12" s="73" t="s">
        <v>64</v>
      </c>
      <c r="E12" s="73" t="s">
        <v>65</v>
      </c>
      <c r="F12" s="73" t="s">
        <v>66</v>
      </c>
      <c r="G12" s="73" t="s">
        <v>67</v>
      </c>
      <c r="H12" s="73" t="s">
        <v>68</v>
      </c>
      <c r="I12" s="73" t="s">
        <v>69</v>
      </c>
      <c r="K12" s="41" t="s">
        <v>70</v>
      </c>
      <c r="L12" s="65"/>
    </row>
    <row r="13" spans="1:14">
      <c r="A13" s="74"/>
      <c r="B13" s="50" t="s">
        <v>156</v>
      </c>
      <c r="C13" s="50" t="s">
        <v>157</v>
      </c>
      <c r="D13" s="42" t="s">
        <v>158</v>
      </c>
      <c r="E13" s="50" t="s">
        <v>159</v>
      </c>
      <c r="F13" s="42" t="s">
        <v>124</v>
      </c>
      <c r="G13" s="50" t="s">
        <v>160</v>
      </c>
      <c r="H13" s="50" t="s">
        <v>161</v>
      </c>
      <c r="I13" s="50" t="s">
        <v>162</v>
      </c>
      <c r="K13" s="38" t="s">
        <v>75</v>
      </c>
      <c r="L13" s="68"/>
    </row>
    <row r="14" spans="1:14">
      <c r="A14" s="74" t="s">
        <v>163</v>
      </c>
      <c r="B14" s="284">
        <v>0</v>
      </c>
      <c r="C14" s="244" t="e">
        <f>#REF!/(#REF!-#REF!)</f>
        <v>#REF!</v>
      </c>
      <c r="D14" s="206" t="e">
        <f>1/C14</f>
        <v>#REF!</v>
      </c>
      <c r="E14" s="207">
        <v>0</v>
      </c>
      <c r="F14" s="75" t="e">
        <f>#REF!</f>
        <v>#REF!</v>
      </c>
      <c r="G14" s="75" t="e">
        <f>B14-F14</f>
        <v>#REF!</v>
      </c>
      <c r="H14" s="247" t="e">
        <f>G14^2</f>
        <v>#REF!</v>
      </c>
      <c r="I14" s="75" t="e">
        <f>D14*H14</f>
        <v>#REF!</v>
      </c>
      <c r="K14" s="42" t="s">
        <v>71</v>
      </c>
      <c r="L14" s="123" t="s">
        <v>88</v>
      </c>
      <c r="M14" s="63"/>
      <c r="N14" s="45"/>
    </row>
    <row r="15" spans="1:14">
      <c r="A15" s="196" t="e">
        <f>#REF!</f>
        <v>#REF!</v>
      </c>
      <c r="B15" s="284" t="e">
        <f>#REF!/50</f>
        <v>#REF!</v>
      </c>
      <c r="C15" s="244"/>
      <c r="D15" s="245"/>
      <c r="E15" s="246"/>
      <c r="F15" s="75"/>
      <c r="G15" s="75"/>
      <c r="H15" s="247"/>
      <c r="I15" s="75"/>
      <c r="K15" s="42"/>
      <c r="L15" s="42" t="s">
        <v>72</v>
      </c>
      <c r="M15" s="42" t="s">
        <v>73</v>
      </c>
      <c r="N15" s="46" t="s">
        <v>74</v>
      </c>
    </row>
    <row r="16" spans="1:14">
      <c r="A16" s="196" t="e">
        <f>#REF!</f>
        <v>#REF!</v>
      </c>
      <c r="B16" s="284" t="e">
        <f>#REF!/50</f>
        <v>#REF!</v>
      </c>
      <c r="C16" s="244"/>
      <c r="D16" s="245"/>
      <c r="E16" s="246"/>
      <c r="F16" s="75"/>
      <c r="G16" s="75"/>
      <c r="H16" s="247"/>
      <c r="I16" s="75"/>
      <c r="K16" s="70">
        <v>1000</v>
      </c>
      <c r="L16" s="48" t="e">
        <f>$B$5-N16</f>
        <v>#REF!</v>
      </c>
      <c r="M16" s="48" t="e">
        <f>$B$5+N16</f>
        <v>#REF!</v>
      </c>
      <c r="N16" s="48" t="e">
        <f>1.96*$I$52/(K16^(1/2))</f>
        <v>#REF!</v>
      </c>
    </row>
    <row r="17" spans="1:14">
      <c r="A17" s="196" t="e">
        <f>#REF!</f>
        <v>#REF!</v>
      </c>
      <c r="B17" s="284" t="e">
        <f>#REF!/50</f>
        <v>#REF!</v>
      </c>
      <c r="C17" s="244"/>
      <c r="D17" s="245"/>
      <c r="E17" s="246"/>
      <c r="F17" s="75"/>
      <c r="G17" s="75"/>
      <c r="H17" s="247"/>
      <c r="I17" s="75"/>
      <c r="K17" s="66">
        <v>10000</v>
      </c>
      <c r="L17" s="48" t="e">
        <f t="shared" ref="L17:L25" si="0">$B$5-N17</f>
        <v>#REF!</v>
      </c>
      <c r="M17" s="48" t="e">
        <f t="shared" ref="M17:M25" si="1">$B$5+N17</f>
        <v>#REF!</v>
      </c>
      <c r="N17" s="48" t="e">
        <f t="shared" ref="N17:N25" si="2">1.96*$I$52/(K17^(1/2))</f>
        <v>#REF!</v>
      </c>
    </row>
    <row r="18" spans="1:14">
      <c r="A18" s="196" t="e">
        <f>#REF!</f>
        <v>#REF!</v>
      </c>
      <c r="B18" s="284" t="e">
        <f>#REF!/50</f>
        <v>#REF!</v>
      </c>
      <c r="C18" s="244"/>
      <c r="D18" s="245"/>
      <c r="E18" s="246"/>
      <c r="F18" s="75"/>
      <c r="G18" s="75"/>
      <c r="H18" s="247"/>
      <c r="I18" s="75"/>
      <c r="K18" s="66">
        <v>50000</v>
      </c>
      <c r="L18" s="48" t="e">
        <f t="shared" si="0"/>
        <v>#REF!</v>
      </c>
      <c r="M18" s="48" t="e">
        <f t="shared" si="1"/>
        <v>#REF!</v>
      </c>
      <c r="N18" s="48" t="e">
        <f t="shared" si="2"/>
        <v>#REF!</v>
      </c>
    </row>
    <row r="19" spans="1:14">
      <c r="A19" s="196" t="e">
        <f>#REF!</f>
        <v>#REF!</v>
      </c>
      <c r="B19" s="284" t="e">
        <f>#REF!/50</f>
        <v>#REF!</v>
      </c>
      <c r="C19" s="244" t="e">
        <f>#REF!/#REF!</f>
        <v>#REF!</v>
      </c>
      <c r="D19" s="245" t="e">
        <f>#REF!</f>
        <v>#REF!</v>
      </c>
      <c r="E19" s="246" t="e">
        <f>#REF!</f>
        <v>#REF!</v>
      </c>
      <c r="F19" s="75" t="e">
        <f>#REF!</f>
        <v>#REF!</v>
      </c>
      <c r="G19" s="75" t="e">
        <f t="shared" ref="G19:G48" si="3">B19-F19</f>
        <v>#REF!</v>
      </c>
      <c r="H19" s="247" t="e">
        <f t="shared" ref="H19:H48" si="4">G19^2</f>
        <v>#REF!</v>
      </c>
      <c r="I19" s="75" t="e">
        <f t="shared" ref="I19:I48" si="5">D19*H19</f>
        <v>#REF!</v>
      </c>
      <c r="K19" s="66">
        <v>100000</v>
      </c>
      <c r="L19" s="48" t="e">
        <f t="shared" si="0"/>
        <v>#REF!</v>
      </c>
      <c r="M19" s="48" t="e">
        <f t="shared" si="1"/>
        <v>#REF!</v>
      </c>
      <c r="N19" s="48" t="e">
        <f t="shared" si="2"/>
        <v>#REF!</v>
      </c>
    </row>
    <row r="20" spans="1:14">
      <c r="A20" s="196" t="e">
        <f>#REF!</f>
        <v>#REF!</v>
      </c>
      <c r="B20" s="284" t="e">
        <f>#REF!/50</f>
        <v>#REF!</v>
      </c>
      <c r="C20" s="244" t="e">
        <f>#REF!/#REF!</f>
        <v>#REF!</v>
      </c>
      <c r="D20" s="245" t="e">
        <f>#REF!</f>
        <v>#REF!</v>
      </c>
      <c r="E20" s="246" t="e">
        <f>#REF!</f>
        <v>#REF!</v>
      </c>
      <c r="F20" s="75" t="e">
        <f>#REF!</f>
        <v>#REF!</v>
      </c>
      <c r="G20" s="75" t="e">
        <f t="shared" si="3"/>
        <v>#REF!</v>
      </c>
      <c r="H20" s="247" t="e">
        <f t="shared" si="4"/>
        <v>#REF!</v>
      </c>
      <c r="I20" s="75" t="e">
        <f t="shared" si="5"/>
        <v>#REF!</v>
      </c>
      <c r="K20" s="66">
        <v>500000</v>
      </c>
      <c r="L20" s="48" t="e">
        <f t="shared" si="0"/>
        <v>#REF!</v>
      </c>
      <c r="M20" s="48" t="e">
        <f t="shared" si="1"/>
        <v>#REF!</v>
      </c>
      <c r="N20" s="48" t="e">
        <f t="shared" si="2"/>
        <v>#REF!</v>
      </c>
    </row>
    <row r="21" spans="1:14">
      <c r="A21" s="196" t="e">
        <f>#REF!</f>
        <v>#REF!</v>
      </c>
      <c r="B21" s="284" t="e">
        <f>#REF!/50</f>
        <v>#REF!</v>
      </c>
      <c r="C21" s="244" t="e">
        <f>#REF!/#REF!</f>
        <v>#REF!</v>
      </c>
      <c r="D21" s="245" t="e">
        <f>#REF!</f>
        <v>#REF!</v>
      </c>
      <c r="E21" s="246" t="e">
        <f>#REF!</f>
        <v>#REF!</v>
      </c>
      <c r="F21" s="75" t="e">
        <f>#REF!</f>
        <v>#REF!</v>
      </c>
      <c r="G21" s="75" t="e">
        <f t="shared" si="3"/>
        <v>#REF!</v>
      </c>
      <c r="H21" s="247" t="e">
        <f t="shared" si="4"/>
        <v>#REF!</v>
      </c>
      <c r="I21" s="75" t="e">
        <f t="shared" si="5"/>
        <v>#REF!</v>
      </c>
      <c r="K21" s="66">
        <v>1000000</v>
      </c>
      <c r="L21" s="48" t="e">
        <f t="shared" si="0"/>
        <v>#REF!</v>
      </c>
      <c r="M21" s="48" t="e">
        <f t="shared" si="1"/>
        <v>#REF!</v>
      </c>
      <c r="N21" s="48" t="e">
        <f t="shared" si="2"/>
        <v>#REF!</v>
      </c>
    </row>
    <row r="22" spans="1:14">
      <c r="A22" s="196" t="e">
        <f>#REF!</f>
        <v>#REF!</v>
      </c>
      <c r="B22" s="284" t="e">
        <f>#REF!/50</f>
        <v>#REF!</v>
      </c>
      <c r="C22" s="244" t="e">
        <f>#REF!/#REF!</f>
        <v>#REF!</v>
      </c>
      <c r="D22" s="245" t="e">
        <f>#REF!</f>
        <v>#REF!</v>
      </c>
      <c r="E22" s="246" t="e">
        <f>#REF!</f>
        <v>#REF!</v>
      </c>
      <c r="F22" s="75" t="e">
        <f>#REF!</f>
        <v>#REF!</v>
      </c>
      <c r="G22" s="75" t="e">
        <f t="shared" si="3"/>
        <v>#REF!</v>
      </c>
      <c r="H22" s="247" t="e">
        <f t="shared" si="4"/>
        <v>#REF!</v>
      </c>
      <c r="I22" s="75" t="e">
        <f t="shared" si="5"/>
        <v>#REF!</v>
      </c>
      <c r="K22" s="66">
        <v>5000000</v>
      </c>
      <c r="L22" s="48" t="e">
        <f t="shared" si="0"/>
        <v>#REF!</v>
      </c>
      <c r="M22" s="48" t="e">
        <f t="shared" si="1"/>
        <v>#REF!</v>
      </c>
      <c r="N22" s="48" t="e">
        <f t="shared" si="2"/>
        <v>#REF!</v>
      </c>
    </row>
    <row r="23" spans="1:14">
      <c r="A23" s="196" t="e">
        <f>#REF!</f>
        <v>#REF!</v>
      </c>
      <c r="B23" s="284" t="e">
        <f>#REF!/50</f>
        <v>#REF!</v>
      </c>
      <c r="C23" s="244" t="e">
        <f>#REF!/#REF!</f>
        <v>#REF!</v>
      </c>
      <c r="D23" s="245" t="e">
        <f>#REF!</f>
        <v>#REF!</v>
      </c>
      <c r="E23" s="246" t="e">
        <f>#REF!</f>
        <v>#REF!</v>
      </c>
      <c r="F23" s="75" t="e">
        <f>#REF!</f>
        <v>#REF!</v>
      </c>
      <c r="G23" s="75" t="e">
        <f t="shared" si="3"/>
        <v>#REF!</v>
      </c>
      <c r="H23" s="247" t="e">
        <f t="shared" si="4"/>
        <v>#REF!</v>
      </c>
      <c r="I23" s="75" t="e">
        <f t="shared" si="5"/>
        <v>#REF!</v>
      </c>
      <c r="K23" s="66">
        <v>10000000</v>
      </c>
      <c r="L23" s="48" t="e">
        <f t="shared" si="0"/>
        <v>#REF!</v>
      </c>
      <c r="M23" s="48" t="e">
        <f t="shared" si="1"/>
        <v>#REF!</v>
      </c>
      <c r="N23" s="48" t="e">
        <f t="shared" si="2"/>
        <v>#REF!</v>
      </c>
    </row>
    <row r="24" spans="1:14">
      <c r="A24" s="196" t="e">
        <f>#REF!</f>
        <v>#REF!</v>
      </c>
      <c r="B24" s="284" t="e">
        <f>#REF!/50</f>
        <v>#REF!</v>
      </c>
      <c r="C24" s="244" t="e">
        <f>#REF!/#REF!</f>
        <v>#REF!</v>
      </c>
      <c r="D24" s="245" t="e">
        <f>#REF!</f>
        <v>#REF!</v>
      </c>
      <c r="E24" s="246" t="e">
        <f>#REF!</f>
        <v>#REF!</v>
      </c>
      <c r="F24" s="75" t="e">
        <f>#REF!</f>
        <v>#REF!</v>
      </c>
      <c r="G24" s="75" t="e">
        <f t="shared" si="3"/>
        <v>#REF!</v>
      </c>
      <c r="H24" s="247" t="e">
        <f t="shared" si="4"/>
        <v>#REF!</v>
      </c>
      <c r="I24" s="75" t="e">
        <f t="shared" si="5"/>
        <v>#REF!</v>
      </c>
      <c r="K24" s="67">
        <v>50000000</v>
      </c>
      <c r="L24" s="48" t="e">
        <f t="shared" si="0"/>
        <v>#REF!</v>
      </c>
      <c r="M24" s="48" t="e">
        <f t="shared" si="1"/>
        <v>#REF!</v>
      </c>
      <c r="N24" s="48" t="e">
        <f t="shared" si="2"/>
        <v>#REF!</v>
      </c>
    </row>
    <row r="25" spans="1:14">
      <c r="A25" s="196" t="e">
        <f>#REF!</f>
        <v>#REF!</v>
      </c>
      <c r="B25" s="284" t="e">
        <f>#REF!/50</f>
        <v>#REF!</v>
      </c>
      <c r="C25" s="244" t="e">
        <f>#REF!/#REF!</f>
        <v>#REF!</v>
      </c>
      <c r="D25" s="245" t="e">
        <f>#REF!</f>
        <v>#REF!</v>
      </c>
      <c r="E25" s="246" t="e">
        <f>#REF!</f>
        <v>#REF!</v>
      </c>
      <c r="F25" s="75" t="e">
        <f>#REF!</f>
        <v>#REF!</v>
      </c>
      <c r="G25" s="75" t="e">
        <f t="shared" si="3"/>
        <v>#REF!</v>
      </c>
      <c r="H25" s="247" t="e">
        <f t="shared" si="4"/>
        <v>#REF!</v>
      </c>
      <c r="I25" s="75" t="e">
        <f t="shared" si="5"/>
        <v>#REF!</v>
      </c>
      <c r="K25" s="69">
        <v>100000000</v>
      </c>
      <c r="L25" s="48" t="e">
        <f t="shared" si="0"/>
        <v>#REF!</v>
      </c>
      <c r="M25" s="48" t="e">
        <f t="shared" si="1"/>
        <v>#REF!</v>
      </c>
      <c r="N25" s="48" t="e">
        <f t="shared" si="2"/>
        <v>#REF!</v>
      </c>
    </row>
    <row r="26" spans="1:14">
      <c r="A26" s="196" t="e">
        <f>#REF!</f>
        <v>#REF!</v>
      </c>
      <c r="B26" s="284" t="e">
        <f>#REF!/50</f>
        <v>#REF!</v>
      </c>
      <c r="C26" s="244"/>
      <c r="D26" s="245"/>
      <c r="E26" s="246"/>
      <c r="F26" s="75"/>
      <c r="G26" s="75"/>
      <c r="H26" s="247"/>
      <c r="I26" s="75"/>
    </row>
    <row r="27" spans="1:14">
      <c r="A27" s="196" t="e">
        <f>#REF!</f>
        <v>#REF!</v>
      </c>
      <c r="B27" s="284" t="e">
        <f>#REF!/50</f>
        <v>#REF!</v>
      </c>
      <c r="C27" s="244"/>
      <c r="D27" s="245"/>
      <c r="E27" s="246"/>
      <c r="F27" s="75"/>
      <c r="G27" s="75"/>
      <c r="H27" s="247"/>
      <c r="I27" s="75"/>
    </row>
    <row r="28" spans="1:14">
      <c r="A28" s="196" t="e">
        <f>#REF!</f>
        <v>#REF!</v>
      </c>
      <c r="B28" s="284" t="e">
        <f>#REF!/50</f>
        <v>#REF!</v>
      </c>
      <c r="C28" s="244"/>
      <c r="D28" s="245"/>
      <c r="E28" s="246"/>
      <c r="F28" s="75"/>
      <c r="G28" s="75"/>
      <c r="H28" s="247"/>
      <c r="I28" s="75"/>
    </row>
    <row r="29" spans="1:14">
      <c r="A29" s="196" t="e">
        <f>#REF!</f>
        <v>#REF!</v>
      </c>
      <c r="B29" s="284" t="e">
        <f>#REF!/50</f>
        <v>#REF!</v>
      </c>
      <c r="C29" s="244"/>
      <c r="D29" s="245"/>
      <c r="E29" s="246"/>
      <c r="F29" s="75"/>
      <c r="G29" s="75"/>
      <c r="H29" s="247"/>
      <c r="I29" s="75"/>
    </row>
    <row r="30" spans="1:14">
      <c r="A30" s="196" t="e">
        <f>#REF!</f>
        <v>#REF!</v>
      </c>
      <c r="B30" s="284" t="e">
        <f>#REF!/50</f>
        <v>#REF!</v>
      </c>
      <c r="C30" s="244" t="e">
        <f>#REF!/#REF!</f>
        <v>#REF!</v>
      </c>
      <c r="D30" s="245" t="e">
        <f>#REF!</f>
        <v>#REF!</v>
      </c>
      <c r="E30" s="246" t="e">
        <f>#REF!</f>
        <v>#REF!</v>
      </c>
      <c r="F30" s="75" t="e">
        <f>#REF!</f>
        <v>#REF!</v>
      </c>
      <c r="G30" s="75" t="e">
        <f t="shared" si="3"/>
        <v>#REF!</v>
      </c>
      <c r="H30" s="247" t="e">
        <f t="shared" si="4"/>
        <v>#REF!</v>
      </c>
      <c r="I30" s="75" t="e">
        <f t="shared" si="5"/>
        <v>#REF!</v>
      </c>
    </row>
    <row r="31" spans="1:14">
      <c r="A31" s="196" t="e">
        <f>#REF!</f>
        <v>#REF!</v>
      </c>
      <c r="B31" s="284" t="e">
        <f>#REF!/50</f>
        <v>#REF!</v>
      </c>
      <c r="C31" s="244" t="e">
        <f>#REF!/#REF!</f>
        <v>#REF!</v>
      </c>
      <c r="D31" s="245" t="e">
        <f>#REF!</f>
        <v>#REF!</v>
      </c>
      <c r="E31" s="246" t="e">
        <f>#REF!</f>
        <v>#REF!</v>
      </c>
      <c r="F31" s="75" t="e">
        <f>#REF!</f>
        <v>#REF!</v>
      </c>
      <c r="G31" s="75" t="e">
        <f t="shared" si="3"/>
        <v>#REF!</v>
      </c>
      <c r="H31" s="247" t="e">
        <f t="shared" si="4"/>
        <v>#REF!</v>
      </c>
      <c r="I31" s="75" t="e">
        <f t="shared" si="5"/>
        <v>#REF!</v>
      </c>
    </row>
    <row r="32" spans="1:14">
      <c r="A32" s="196" t="e">
        <f>#REF!</f>
        <v>#REF!</v>
      </c>
      <c r="B32" s="284" t="e">
        <f>#REF!/50</f>
        <v>#REF!</v>
      </c>
      <c r="C32" s="244" t="e">
        <f>#REF!/#REF!</f>
        <v>#REF!</v>
      </c>
      <c r="D32" s="245" t="e">
        <f>#REF!</f>
        <v>#REF!</v>
      </c>
      <c r="E32" s="246" t="e">
        <f>#REF!</f>
        <v>#REF!</v>
      </c>
      <c r="F32" s="75" t="e">
        <f>#REF!</f>
        <v>#REF!</v>
      </c>
      <c r="G32" s="75" t="e">
        <f t="shared" si="3"/>
        <v>#REF!</v>
      </c>
      <c r="H32" s="247" t="e">
        <f t="shared" si="4"/>
        <v>#REF!</v>
      </c>
      <c r="I32" s="75" t="e">
        <f t="shared" si="5"/>
        <v>#REF!</v>
      </c>
    </row>
    <row r="33" spans="1:9">
      <c r="A33" s="196" t="e">
        <f>#REF!</f>
        <v>#REF!</v>
      </c>
      <c r="B33" s="284" t="e">
        <f>#REF!/50</f>
        <v>#REF!</v>
      </c>
      <c r="C33" s="244" t="e">
        <f>#REF!/#REF!</f>
        <v>#REF!</v>
      </c>
      <c r="D33" s="245" t="e">
        <f>#REF!</f>
        <v>#REF!</v>
      </c>
      <c r="E33" s="246" t="e">
        <f>#REF!</f>
        <v>#REF!</v>
      </c>
      <c r="F33" s="75" t="e">
        <f>#REF!</f>
        <v>#REF!</v>
      </c>
      <c r="G33" s="75" t="e">
        <f t="shared" si="3"/>
        <v>#REF!</v>
      </c>
      <c r="H33" s="247" t="e">
        <f t="shared" si="4"/>
        <v>#REF!</v>
      </c>
      <c r="I33" s="75" t="e">
        <f t="shared" si="5"/>
        <v>#REF!</v>
      </c>
    </row>
    <row r="34" spans="1:9">
      <c r="A34" s="196" t="e">
        <f>#REF!</f>
        <v>#REF!</v>
      </c>
      <c r="B34" s="284" t="e">
        <f>#REF!/50</f>
        <v>#REF!</v>
      </c>
      <c r="C34" s="244" t="e">
        <f>#REF!/#REF!</f>
        <v>#REF!</v>
      </c>
      <c r="D34" s="245" t="e">
        <f>#REF!</f>
        <v>#REF!</v>
      </c>
      <c r="E34" s="246" t="e">
        <f>#REF!</f>
        <v>#REF!</v>
      </c>
      <c r="F34" s="75" t="e">
        <f>#REF!</f>
        <v>#REF!</v>
      </c>
      <c r="G34" s="75" t="e">
        <f t="shared" si="3"/>
        <v>#REF!</v>
      </c>
      <c r="H34" s="247" t="e">
        <f t="shared" si="4"/>
        <v>#REF!</v>
      </c>
      <c r="I34" s="75" t="e">
        <f t="shared" si="5"/>
        <v>#REF!</v>
      </c>
    </row>
    <row r="35" spans="1:9">
      <c r="A35" s="196" t="e">
        <f>#REF!</f>
        <v>#REF!</v>
      </c>
      <c r="B35" s="284" t="e">
        <f>#REF!/50</f>
        <v>#REF!</v>
      </c>
      <c r="C35" s="244" t="e">
        <f>#REF!/#REF!</f>
        <v>#REF!</v>
      </c>
      <c r="D35" s="245" t="e">
        <f>#REF!</f>
        <v>#REF!</v>
      </c>
      <c r="E35" s="246" t="e">
        <f>#REF!</f>
        <v>#REF!</v>
      </c>
      <c r="F35" s="75" t="e">
        <f>#REF!</f>
        <v>#REF!</v>
      </c>
      <c r="G35" s="75" t="e">
        <f t="shared" si="3"/>
        <v>#REF!</v>
      </c>
      <c r="H35" s="247" t="e">
        <f t="shared" si="4"/>
        <v>#REF!</v>
      </c>
      <c r="I35" s="75" t="e">
        <f t="shared" si="5"/>
        <v>#REF!</v>
      </c>
    </row>
    <row r="36" spans="1:9">
      <c r="A36" s="196" t="e">
        <f>#REF!</f>
        <v>#REF!</v>
      </c>
      <c r="B36" s="284" t="e">
        <f>#REF!/50</f>
        <v>#REF!</v>
      </c>
      <c r="C36" s="244" t="e">
        <f>#REF!/#REF!</f>
        <v>#REF!</v>
      </c>
      <c r="D36" s="245" t="e">
        <f>#REF!</f>
        <v>#REF!</v>
      </c>
      <c r="E36" s="246" t="e">
        <f>#REF!</f>
        <v>#REF!</v>
      </c>
      <c r="F36" s="75" t="e">
        <f>#REF!</f>
        <v>#REF!</v>
      </c>
      <c r="G36" s="75" t="e">
        <f t="shared" si="3"/>
        <v>#REF!</v>
      </c>
      <c r="H36" s="247" t="e">
        <f t="shared" si="4"/>
        <v>#REF!</v>
      </c>
      <c r="I36" s="75" t="e">
        <f t="shared" si="5"/>
        <v>#REF!</v>
      </c>
    </row>
    <row r="37" spans="1:9">
      <c r="A37" s="196" t="e">
        <f>#REF!</f>
        <v>#REF!</v>
      </c>
      <c r="B37" s="284" t="e">
        <f>#REF!/50</f>
        <v>#REF!</v>
      </c>
      <c r="C37" s="244"/>
      <c r="D37" s="245"/>
      <c r="E37" s="246"/>
      <c r="F37" s="75"/>
      <c r="G37" s="75"/>
      <c r="H37" s="247"/>
      <c r="I37" s="75"/>
    </row>
    <row r="38" spans="1:9">
      <c r="A38" s="196" t="e">
        <f>#REF!</f>
        <v>#REF!</v>
      </c>
      <c r="B38" s="284" t="e">
        <f>#REF!/50</f>
        <v>#REF!</v>
      </c>
      <c r="C38" s="244"/>
      <c r="D38" s="245"/>
      <c r="E38" s="246"/>
      <c r="F38" s="75"/>
      <c r="G38" s="75"/>
      <c r="H38" s="247"/>
      <c r="I38" s="75"/>
    </row>
    <row r="39" spans="1:9">
      <c r="A39" s="196" t="e">
        <f>#REF!</f>
        <v>#REF!</v>
      </c>
      <c r="B39" s="284" t="e">
        <f>#REF!/50</f>
        <v>#REF!</v>
      </c>
      <c r="C39" s="244"/>
      <c r="D39" s="245"/>
      <c r="E39" s="246"/>
      <c r="F39" s="75"/>
      <c r="G39" s="75"/>
      <c r="H39" s="247"/>
      <c r="I39" s="75"/>
    </row>
    <row r="40" spans="1:9">
      <c r="A40" s="196" t="e">
        <f>#REF!</f>
        <v>#REF!</v>
      </c>
      <c r="B40" s="284" t="e">
        <f>#REF!/50</f>
        <v>#REF!</v>
      </c>
      <c r="C40" s="244"/>
      <c r="D40" s="245"/>
      <c r="E40" s="246"/>
      <c r="F40" s="75"/>
      <c r="G40" s="75"/>
      <c r="H40" s="247"/>
      <c r="I40" s="75"/>
    </row>
    <row r="41" spans="1:9">
      <c r="A41" s="196" t="e">
        <f>#REF!</f>
        <v>#REF!</v>
      </c>
      <c r="B41" s="284" t="e">
        <f>#REF!/50</f>
        <v>#REF!</v>
      </c>
      <c r="C41" s="244" t="e">
        <f>#REF!/#REF!</f>
        <v>#REF!</v>
      </c>
      <c r="D41" s="245" t="e">
        <f>#REF!</f>
        <v>#REF!</v>
      </c>
      <c r="E41" s="246" t="e">
        <f>#REF!</f>
        <v>#REF!</v>
      </c>
      <c r="F41" s="75" t="e">
        <f>#REF!</f>
        <v>#REF!</v>
      </c>
      <c r="G41" s="75" t="e">
        <f t="shared" si="3"/>
        <v>#REF!</v>
      </c>
      <c r="H41" s="247" t="e">
        <f t="shared" si="4"/>
        <v>#REF!</v>
      </c>
      <c r="I41" s="75" t="e">
        <f t="shared" si="5"/>
        <v>#REF!</v>
      </c>
    </row>
    <row r="42" spans="1:9">
      <c r="A42" s="196" t="e">
        <f>#REF!</f>
        <v>#REF!</v>
      </c>
      <c r="B42" s="284" t="e">
        <f>#REF!/50</f>
        <v>#REF!</v>
      </c>
      <c r="C42" s="244" t="e">
        <f>#REF!/#REF!</f>
        <v>#REF!</v>
      </c>
      <c r="D42" s="245" t="e">
        <f>#REF!</f>
        <v>#REF!</v>
      </c>
      <c r="E42" s="246" t="e">
        <f>#REF!</f>
        <v>#REF!</v>
      </c>
      <c r="F42" s="75" t="e">
        <f>#REF!</f>
        <v>#REF!</v>
      </c>
      <c r="G42" s="75" t="e">
        <f t="shared" si="3"/>
        <v>#REF!</v>
      </c>
      <c r="H42" s="247" t="e">
        <f t="shared" si="4"/>
        <v>#REF!</v>
      </c>
      <c r="I42" s="75" t="e">
        <f t="shared" si="5"/>
        <v>#REF!</v>
      </c>
    </row>
    <row r="43" spans="1:9" ht="16.5" customHeight="1">
      <c r="A43" s="196" t="e">
        <f>#REF!</f>
        <v>#REF!</v>
      </c>
      <c r="B43" s="284" t="e">
        <f>#REF!/50</f>
        <v>#REF!</v>
      </c>
      <c r="C43" s="244" t="e">
        <f>#REF!/#REF!</f>
        <v>#REF!</v>
      </c>
      <c r="D43" s="245" t="e">
        <f>#REF!</f>
        <v>#REF!</v>
      </c>
      <c r="E43" s="246" t="e">
        <f>#REF!</f>
        <v>#REF!</v>
      </c>
      <c r="F43" s="75" t="e">
        <f>#REF!</f>
        <v>#REF!</v>
      </c>
      <c r="G43" s="75" t="e">
        <f t="shared" si="3"/>
        <v>#REF!</v>
      </c>
      <c r="H43" s="247" t="e">
        <f t="shared" si="4"/>
        <v>#REF!</v>
      </c>
      <c r="I43" s="75" t="e">
        <f t="shared" si="5"/>
        <v>#REF!</v>
      </c>
    </row>
    <row r="44" spans="1:9" ht="16.5" customHeight="1">
      <c r="A44" s="196" t="e">
        <f>#REF!</f>
        <v>#REF!</v>
      </c>
      <c r="B44" s="284" t="e">
        <f>#REF!/50</f>
        <v>#REF!</v>
      </c>
      <c r="C44" s="244" t="e">
        <f>#REF!/#REF!</f>
        <v>#REF!</v>
      </c>
      <c r="D44" s="245" t="e">
        <f>#REF!</f>
        <v>#REF!</v>
      </c>
      <c r="E44" s="246" t="e">
        <f>#REF!</f>
        <v>#REF!</v>
      </c>
      <c r="F44" s="75" t="e">
        <f>#REF!</f>
        <v>#REF!</v>
      </c>
      <c r="G44" s="75" t="e">
        <f t="shared" si="3"/>
        <v>#REF!</v>
      </c>
      <c r="H44" s="247" t="e">
        <f t="shared" si="4"/>
        <v>#REF!</v>
      </c>
      <c r="I44" s="75" t="e">
        <f t="shared" si="5"/>
        <v>#REF!</v>
      </c>
    </row>
    <row r="45" spans="1:9">
      <c r="A45" s="196" t="e">
        <f>#REF!</f>
        <v>#REF!</v>
      </c>
      <c r="B45" s="284" t="e">
        <f>#REF!/50</f>
        <v>#REF!</v>
      </c>
      <c r="C45" s="244" t="e">
        <f>#REF!/#REF!</f>
        <v>#REF!</v>
      </c>
      <c r="D45" s="245" t="e">
        <f>#REF!</f>
        <v>#REF!</v>
      </c>
      <c r="E45" s="246" t="e">
        <f>#REF!</f>
        <v>#REF!</v>
      </c>
      <c r="F45" s="75" t="e">
        <f>#REF!</f>
        <v>#REF!</v>
      </c>
      <c r="G45" s="75" t="e">
        <f t="shared" si="3"/>
        <v>#REF!</v>
      </c>
      <c r="H45" s="247" t="e">
        <f t="shared" si="4"/>
        <v>#REF!</v>
      </c>
      <c r="I45" s="75" t="e">
        <f t="shared" si="5"/>
        <v>#REF!</v>
      </c>
    </row>
    <row r="46" spans="1:9">
      <c r="A46" s="196" t="e">
        <f>#REF!</f>
        <v>#REF!</v>
      </c>
      <c r="B46" s="284" t="e">
        <f>#REF!/50</f>
        <v>#REF!</v>
      </c>
      <c r="C46" s="244" t="e">
        <f>#REF!/#REF!</f>
        <v>#REF!</v>
      </c>
      <c r="D46" s="245" t="e">
        <f>#REF!</f>
        <v>#REF!</v>
      </c>
      <c r="E46" s="246" t="e">
        <f>#REF!</f>
        <v>#REF!</v>
      </c>
      <c r="F46" s="75" t="e">
        <f>#REF!</f>
        <v>#REF!</v>
      </c>
      <c r="G46" s="75" t="e">
        <f t="shared" si="3"/>
        <v>#REF!</v>
      </c>
      <c r="H46" s="247" t="e">
        <f t="shared" si="4"/>
        <v>#REF!</v>
      </c>
      <c r="I46" s="75" t="e">
        <f t="shared" si="5"/>
        <v>#REF!</v>
      </c>
    </row>
    <row r="47" spans="1:9">
      <c r="A47" s="196" t="e">
        <f>#REF!</f>
        <v>#REF!</v>
      </c>
      <c r="B47" s="284" t="e">
        <f>#REF!/50</f>
        <v>#REF!</v>
      </c>
      <c r="C47" s="244" t="e">
        <f>#REF!/#REF!</f>
        <v>#REF!</v>
      </c>
      <c r="D47" s="245" t="e">
        <f>#REF!</f>
        <v>#REF!</v>
      </c>
      <c r="E47" s="246" t="e">
        <f>#REF!</f>
        <v>#REF!</v>
      </c>
      <c r="F47" s="75" t="e">
        <f>#REF!</f>
        <v>#REF!</v>
      </c>
      <c r="G47" s="75" t="e">
        <f t="shared" si="3"/>
        <v>#REF!</v>
      </c>
      <c r="H47" s="247" t="e">
        <f t="shared" si="4"/>
        <v>#REF!</v>
      </c>
      <c r="I47" s="75" t="e">
        <f t="shared" si="5"/>
        <v>#REF!</v>
      </c>
    </row>
    <row r="48" spans="1:9">
      <c r="A48" s="196" t="e">
        <f>#REF!</f>
        <v>#REF!</v>
      </c>
      <c r="B48" s="284" t="e">
        <f>#REF!+ＢＮPayCombo!J40</f>
        <v>#REF!</v>
      </c>
      <c r="C48" s="244" t="e">
        <f>#REF!/#REF!</f>
        <v>#REF!</v>
      </c>
      <c r="D48" s="245" t="e">
        <f>#REF!</f>
        <v>#REF!</v>
      </c>
      <c r="E48" s="246" t="e">
        <f>#REF!</f>
        <v>#REF!</v>
      </c>
      <c r="F48" s="75" t="e">
        <f>#REF!</f>
        <v>#REF!</v>
      </c>
      <c r="G48" s="75" t="e">
        <f t="shared" si="3"/>
        <v>#REF!</v>
      </c>
      <c r="H48" s="247" t="e">
        <f t="shared" si="4"/>
        <v>#REF!</v>
      </c>
      <c r="I48" s="75" t="e">
        <f t="shared" si="5"/>
        <v>#REF!</v>
      </c>
    </row>
    <row r="49" spans="1:9">
      <c r="A49" s="196" t="e">
        <f>#REF!</f>
        <v>#REF!</v>
      </c>
      <c r="B49" s="284" t="e">
        <f>#REF!+ＢＮPayCombo!J41</f>
        <v>#REF!</v>
      </c>
      <c r="C49" s="244" t="e">
        <f>#REF!/#REF!</f>
        <v>#REF!</v>
      </c>
      <c r="D49" s="245" t="e">
        <f>#REF!</f>
        <v>#REF!</v>
      </c>
      <c r="E49" s="246" t="e">
        <f>#REF!</f>
        <v>#REF!</v>
      </c>
      <c r="F49" s="75" t="e">
        <f>#REF!</f>
        <v>#REF!</v>
      </c>
      <c r="G49" s="75" t="e">
        <f t="shared" ref="G49:G50" si="6">B49-F49</f>
        <v>#REF!</v>
      </c>
      <c r="H49" s="247" t="e">
        <f t="shared" ref="H49:H50" si="7">G49^2</f>
        <v>#REF!</v>
      </c>
      <c r="I49" s="75" t="e">
        <f t="shared" ref="I49:I50" si="8">D49*H49</f>
        <v>#REF!</v>
      </c>
    </row>
    <row r="50" spans="1:9">
      <c r="A50" s="196" t="e">
        <f>#REF!</f>
        <v>#REF!</v>
      </c>
      <c r="B50" s="284" t="e">
        <f>#REF!+ＢＮPayCombo!J42</f>
        <v>#REF!</v>
      </c>
      <c r="C50" s="244" t="e">
        <f>#REF!/#REF!</f>
        <v>#REF!</v>
      </c>
      <c r="D50" s="245" t="e">
        <f>#REF!</f>
        <v>#REF!</v>
      </c>
      <c r="E50" s="246" t="e">
        <f>#REF!</f>
        <v>#REF!</v>
      </c>
      <c r="F50" s="75" t="e">
        <f>#REF!</f>
        <v>#REF!</v>
      </c>
      <c r="G50" s="75" t="e">
        <f t="shared" si="6"/>
        <v>#REF!</v>
      </c>
      <c r="H50" s="247" t="e">
        <f t="shared" si="7"/>
        <v>#REF!</v>
      </c>
      <c r="I50" s="75" t="e">
        <f t="shared" si="8"/>
        <v>#REF!</v>
      </c>
    </row>
    <row r="51" spans="1:9">
      <c r="A51" s="199"/>
      <c r="B51" s="199"/>
      <c r="C51" s="199"/>
      <c r="D51" s="199"/>
      <c r="E51" s="199"/>
      <c r="F51" s="199"/>
      <c r="G51" s="199"/>
      <c r="H51" s="203" t="s">
        <v>115</v>
      </c>
      <c r="I51" s="204" t="e">
        <f>SUM(I14:I50)</f>
        <v>#REF!</v>
      </c>
    </row>
    <row r="52" spans="1:9">
      <c r="H52" s="198" t="s">
        <v>116</v>
      </c>
      <c r="I52" s="197" t="e">
        <f>I51^(1/2)</f>
        <v>#REF!</v>
      </c>
    </row>
    <row r="53" spans="1:9">
      <c r="H53" s="224"/>
      <c r="I53" s="223"/>
    </row>
    <row r="54" spans="1:9">
      <c r="H54" s="224"/>
      <c r="I54" s="223"/>
    </row>
    <row r="55" spans="1:9">
      <c r="H55" s="224"/>
      <c r="I55" s="223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工作表11"/>
  <dimension ref="A1:T107"/>
  <sheetViews>
    <sheetView workbookViewId="0">
      <selection activeCell="S47" sqref="S47"/>
    </sheetView>
  </sheetViews>
  <sheetFormatPr baseColWidth="10" defaultColWidth="8.83203125" defaultRowHeight="15"/>
  <cols>
    <col min="1" max="1" width="15.5" bestFit="1" customWidth="1"/>
    <col min="2" max="2" width="14.6640625" customWidth="1"/>
    <col min="3" max="3" width="14.83203125" customWidth="1"/>
    <col min="4" max="4" width="11.6640625" bestFit="1" customWidth="1"/>
    <col min="5" max="5" width="17.1640625" customWidth="1"/>
    <col min="6" max="6" width="10.6640625" customWidth="1"/>
  </cols>
  <sheetData>
    <row r="1" spans="1:7" ht="30">
      <c r="A1" s="373" t="s">
        <v>45</v>
      </c>
      <c r="B1" s="374"/>
      <c r="C1" s="374"/>
      <c r="D1" s="374"/>
      <c r="E1" s="374"/>
      <c r="F1" s="374"/>
      <c r="G1" s="113"/>
    </row>
    <row r="2" spans="1:7">
      <c r="A2" s="114"/>
      <c r="B2" s="369"/>
      <c r="C2" s="369"/>
      <c r="D2" s="369"/>
      <c r="E2" s="369"/>
      <c r="F2" s="369"/>
      <c r="G2" s="115"/>
    </row>
    <row r="3" spans="1:7">
      <c r="A3" s="114"/>
      <c r="B3" s="370"/>
      <c r="C3" s="370"/>
      <c r="D3" s="370"/>
      <c r="E3" s="370"/>
      <c r="F3" s="370"/>
      <c r="G3" s="115"/>
    </row>
    <row r="4" spans="1:7">
      <c r="A4" s="114"/>
      <c r="B4" s="375"/>
      <c r="C4" s="375"/>
      <c r="D4" s="375"/>
      <c r="E4" s="375"/>
      <c r="F4" s="375"/>
      <c r="G4" s="115"/>
    </row>
    <row r="5" spans="1:7">
      <c r="A5" s="116"/>
      <c r="B5" s="375"/>
      <c r="C5" s="375"/>
      <c r="D5" s="375"/>
      <c r="E5" s="375"/>
      <c r="F5" s="375"/>
      <c r="G5" s="115"/>
    </row>
    <row r="6" spans="1:7">
      <c r="A6" s="116"/>
      <c r="B6" s="375"/>
      <c r="C6" s="375"/>
      <c r="D6" s="375"/>
      <c r="E6" s="375"/>
      <c r="F6" s="375"/>
      <c r="G6" s="115"/>
    </row>
    <row r="7" spans="1:7" ht="25.5" customHeight="1">
      <c r="A7" s="116"/>
      <c r="B7" s="375"/>
      <c r="C7" s="375"/>
      <c r="D7" s="375"/>
      <c r="E7" s="375"/>
      <c r="F7" s="375"/>
      <c r="G7" s="115"/>
    </row>
    <row r="8" spans="1:7" ht="16" thickBot="1">
      <c r="A8" s="116"/>
      <c r="B8" s="51"/>
      <c r="C8" s="51"/>
      <c r="D8" s="51"/>
      <c r="E8" s="51"/>
      <c r="F8" s="51"/>
      <c r="G8" s="115"/>
    </row>
    <row r="9" spans="1:7" ht="16" thickBot="1">
      <c r="A9" s="36"/>
      <c r="B9" s="52"/>
      <c r="C9" s="52"/>
      <c r="D9" s="52"/>
      <c r="E9" s="52"/>
      <c r="F9" s="51"/>
      <c r="G9" s="115"/>
    </row>
    <row r="10" spans="1:7" ht="16" thickBot="1">
      <c r="A10" s="35"/>
      <c r="B10" s="107"/>
      <c r="C10" s="108"/>
      <c r="D10" s="110"/>
      <c r="E10" s="112"/>
      <c r="F10" s="51"/>
      <c r="G10" s="115"/>
    </row>
    <row r="11" spans="1:7" ht="16" thickBot="1">
      <c r="A11" s="53"/>
      <c r="B11" s="107"/>
      <c r="C11" s="108"/>
      <c r="D11" s="110"/>
      <c r="E11" s="112"/>
      <c r="F11" s="51"/>
      <c r="G11" s="115"/>
    </row>
    <row r="12" spans="1:7" ht="16" thickBot="1">
      <c r="A12" s="53"/>
      <c r="B12" s="107"/>
      <c r="C12" s="108"/>
      <c r="D12" s="110"/>
      <c r="E12" s="112"/>
      <c r="F12" s="51"/>
      <c r="G12" s="115"/>
    </row>
    <row r="13" spans="1:7" ht="16" thickBot="1">
      <c r="A13" s="53"/>
      <c r="B13" s="107"/>
      <c r="C13" s="108"/>
      <c r="D13" s="110"/>
      <c r="E13" s="112"/>
      <c r="F13" s="51"/>
      <c r="G13" s="115"/>
    </row>
    <row r="14" spans="1:7" ht="16" thickBot="1">
      <c r="A14" s="53"/>
      <c r="B14" s="107"/>
      <c r="C14" s="108"/>
      <c r="D14" s="110"/>
      <c r="E14" s="112"/>
      <c r="F14" s="51"/>
      <c r="G14" s="115"/>
    </row>
    <row r="15" spans="1:7" ht="16" thickBot="1">
      <c r="A15" s="53"/>
      <c r="B15" s="107"/>
      <c r="C15" s="108"/>
      <c r="D15" s="110"/>
      <c r="E15" s="112"/>
      <c r="F15" s="51"/>
      <c r="G15" s="115"/>
    </row>
    <row r="16" spans="1:7" s="217" customFormat="1" ht="16" thickBot="1">
      <c r="A16" s="53"/>
      <c r="B16" s="107"/>
      <c r="C16" s="108"/>
      <c r="D16" s="110"/>
      <c r="E16" s="112"/>
      <c r="F16" s="51"/>
      <c r="G16" s="115"/>
    </row>
    <row r="17" spans="1:7" ht="16" thickBot="1">
      <c r="A17" s="53"/>
      <c r="B17" s="107"/>
      <c r="C17" s="108"/>
      <c r="D17" s="110"/>
      <c r="E17" s="112"/>
      <c r="F17" s="51"/>
      <c r="G17" s="115"/>
    </row>
    <row r="18" spans="1:7" ht="16" thickBot="1">
      <c r="A18" s="99"/>
      <c r="B18" s="181"/>
      <c r="C18" s="109"/>
      <c r="D18" s="111"/>
      <c r="E18" s="180"/>
      <c r="F18" s="51"/>
      <c r="G18" s="115"/>
    </row>
    <row r="19" spans="1:7" ht="16" thickBot="1">
      <c r="A19" s="376"/>
      <c r="B19" s="377"/>
      <c r="C19" s="100"/>
      <c r="D19" s="133"/>
      <c r="E19" s="112"/>
      <c r="F19" s="55"/>
      <c r="G19" s="115"/>
    </row>
    <row r="20" spans="1:7">
      <c r="A20" s="116"/>
      <c r="B20" s="51"/>
      <c r="C20" s="51"/>
      <c r="D20" s="51"/>
      <c r="E20" s="51"/>
      <c r="F20" s="51"/>
      <c r="G20" s="115"/>
    </row>
    <row r="21" spans="1:7" ht="16" thickBot="1">
      <c r="A21" s="119"/>
      <c r="B21" s="120"/>
      <c r="C21" s="121"/>
      <c r="D21" s="56"/>
      <c r="E21" s="56"/>
      <c r="F21" s="57"/>
      <c r="G21" s="122"/>
    </row>
    <row r="22" spans="1:7" ht="30">
      <c r="A22" s="378" t="s">
        <v>46</v>
      </c>
      <c r="B22" s="379"/>
      <c r="C22" s="379"/>
      <c r="D22" s="379"/>
      <c r="E22" s="379"/>
      <c r="F22" s="379"/>
      <c r="G22" s="115"/>
    </row>
    <row r="23" spans="1:7">
      <c r="A23" s="114" t="s">
        <v>47</v>
      </c>
      <c r="B23" s="369"/>
      <c r="C23" s="369"/>
      <c r="D23" s="369"/>
      <c r="E23" s="369"/>
      <c r="F23" s="369"/>
      <c r="G23" s="115"/>
    </row>
    <row r="24" spans="1:7">
      <c r="A24" s="114" t="s">
        <v>48</v>
      </c>
      <c r="B24" s="370"/>
      <c r="C24" s="370"/>
      <c r="D24" s="370"/>
      <c r="E24" s="370"/>
      <c r="F24" s="370"/>
      <c r="G24" s="115"/>
    </row>
    <row r="25" spans="1:7" ht="31.5" customHeight="1">
      <c r="A25" s="114" t="s">
        <v>49</v>
      </c>
      <c r="B25" s="371"/>
      <c r="C25" s="372"/>
      <c r="D25" s="372"/>
      <c r="E25" s="372"/>
      <c r="F25" s="372"/>
      <c r="G25" s="115"/>
    </row>
    <row r="26" spans="1:7">
      <c r="A26" s="117"/>
      <c r="B26" s="372"/>
      <c r="C26" s="372"/>
      <c r="D26" s="372"/>
      <c r="E26" s="372"/>
      <c r="F26" s="372"/>
      <c r="G26" s="115"/>
    </row>
    <row r="27" spans="1:7">
      <c r="A27" s="116"/>
      <c r="B27" s="37"/>
      <c r="C27" s="37"/>
      <c r="D27" s="37"/>
      <c r="E27" s="37"/>
      <c r="F27" s="37"/>
      <c r="G27" s="115"/>
    </row>
    <row r="28" spans="1:7">
      <c r="A28" s="118" t="s">
        <v>50</v>
      </c>
      <c r="B28" s="55"/>
      <c r="C28" s="37"/>
      <c r="D28" s="37"/>
      <c r="E28" s="37"/>
      <c r="F28" s="37"/>
      <c r="G28" s="115"/>
    </row>
    <row r="29" spans="1:7">
      <c r="A29" s="114" t="s">
        <v>51</v>
      </c>
      <c r="B29" s="184"/>
      <c r="C29" s="184"/>
      <c r="D29" s="72"/>
      <c r="E29" s="72"/>
      <c r="F29" s="184"/>
      <c r="G29" s="115"/>
    </row>
    <row r="30" spans="1:7">
      <c r="A30" s="116"/>
      <c r="B30" s="184"/>
      <c r="C30" s="184"/>
      <c r="D30" s="72"/>
      <c r="E30" s="72"/>
      <c r="F30" s="184"/>
      <c r="G30" s="115"/>
    </row>
    <row r="31" spans="1:7">
      <c r="A31" s="116"/>
      <c r="B31" s="184"/>
      <c r="C31" s="184"/>
      <c r="D31" s="72"/>
      <c r="E31" s="72"/>
      <c r="F31" s="184"/>
      <c r="G31" s="115"/>
    </row>
    <row r="32" spans="1:7" ht="16" thickBot="1">
      <c r="A32" s="116"/>
      <c r="B32" s="51"/>
      <c r="C32" s="51"/>
      <c r="D32" s="51"/>
      <c r="E32" s="51"/>
      <c r="F32" s="51"/>
      <c r="G32" s="115"/>
    </row>
    <row r="33" spans="1:20" ht="16" thickBot="1">
      <c r="A33" s="58"/>
      <c r="B33" s="54"/>
      <c r="C33" s="59"/>
      <c r="D33" s="60"/>
      <c r="E33" s="59"/>
      <c r="F33" s="59"/>
      <c r="G33" s="59"/>
      <c r="I33" s="125"/>
    </row>
    <row r="34" spans="1:20" s="105" customFormat="1" ht="16" thickBot="1">
      <c r="A34" s="103"/>
      <c r="B34" s="62"/>
      <c r="C34" s="62"/>
      <c r="D34" s="62"/>
      <c r="E34" s="62"/>
      <c r="F34" s="62"/>
      <c r="G34" s="62"/>
      <c r="I34" s="125"/>
      <c r="J34" s="217"/>
      <c r="K34" s="217"/>
      <c r="L34" s="217"/>
      <c r="M34" s="217"/>
      <c r="N34" s="217"/>
      <c r="O34" s="217"/>
      <c r="P34" s="217"/>
      <c r="Q34" s="217"/>
      <c r="R34" s="217"/>
    </row>
    <row r="35" spans="1:20" s="105" customFormat="1" ht="16" thickBot="1">
      <c r="A35" s="103"/>
      <c r="B35" s="62"/>
      <c r="C35" s="62"/>
      <c r="D35" s="62"/>
      <c r="E35" s="62"/>
      <c r="F35" s="104"/>
      <c r="G35" s="62"/>
      <c r="I35" s="125"/>
      <c r="J35" s="217"/>
      <c r="K35" s="217"/>
      <c r="L35" s="217"/>
      <c r="M35" s="217"/>
      <c r="N35" s="217"/>
      <c r="O35" s="217"/>
      <c r="P35" s="217"/>
      <c r="Q35" s="217"/>
      <c r="R35" s="217"/>
    </row>
    <row r="36" spans="1:20" s="125" customFormat="1" ht="16" thickBot="1">
      <c r="A36" s="103"/>
      <c r="B36" s="62"/>
      <c r="C36" s="62"/>
      <c r="D36" s="62"/>
      <c r="E36" s="62"/>
      <c r="F36" s="62"/>
      <c r="G36" s="62"/>
      <c r="J36" s="217"/>
      <c r="K36" s="217"/>
      <c r="L36" s="217"/>
      <c r="M36" s="217"/>
      <c r="N36" s="217"/>
      <c r="O36" s="217"/>
      <c r="P36" s="217"/>
      <c r="Q36" s="217"/>
      <c r="R36" s="217"/>
      <c r="S36" s="217"/>
      <c r="T36" s="217"/>
    </row>
    <row r="37" spans="1:20" s="125" customFormat="1" ht="16" thickBot="1">
      <c r="A37" s="103"/>
      <c r="B37" s="62"/>
      <c r="C37" s="62"/>
      <c r="D37" s="62"/>
      <c r="E37" s="62"/>
      <c r="F37" s="104"/>
      <c r="G37" s="62"/>
      <c r="J37" s="217"/>
      <c r="K37" s="217"/>
      <c r="L37" s="217"/>
      <c r="M37" s="217"/>
      <c r="N37" s="217"/>
      <c r="O37" s="217"/>
      <c r="P37" s="217"/>
      <c r="Q37" s="217"/>
      <c r="R37" s="217"/>
      <c r="S37" s="217"/>
      <c r="T37" s="217"/>
    </row>
    <row r="38" spans="1:20" s="125" customFormat="1" ht="16" thickBot="1">
      <c r="A38" s="103"/>
      <c r="B38" s="62"/>
      <c r="C38" s="62"/>
      <c r="D38" s="62"/>
      <c r="E38" s="62"/>
      <c r="F38" s="62"/>
      <c r="G38" s="62"/>
      <c r="J38" s="217"/>
      <c r="K38" s="217"/>
      <c r="L38" s="217"/>
      <c r="M38" s="217"/>
      <c r="N38" s="217"/>
      <c r="O38" s="217"/>
      <c r="P38" s="217"/>
      <c r="Q38" s="217"/>
      <c r="R38" s="217"/>
      <c r="S38" s="217"/>
      <c r="T38" s="217"/>
    </row>
    <row r="39" spans="1:20" s="125" customFormat="1" ht="16" thickBot="1">
      <c r="A39" s="103"/>
      <c r="B39" s="62"/>
      <c r="C39" s="62"/>
      <c r="D39" s="62"/>
      <c r="E39" s="62"/>
      <c r="F39" s="104"/>
      <c r="G39" s="62"/>
      <c r="J39" s="217"/>
      <c r="K39" s="217"/>
      <c r="L39" s="217"/>
      <c r="M39" s="217"/>
      <c r="N39" s="217"/>
      <c r="O39" s="217"/>
      <c r="P39" s="217"/>
      <c r="Q39" s="217"/>
      <c r="R39" s="217"/>
      <c r="S39" s="217"/>
      <c r="T39" s="217"/>
    </row>
    <row r="40" spans="1:20" s="125" customFormat="1" ht="16" thickBot="1">
      <c r="A40" s="103"/>
      <c r="B40" s="62"/>
      <c r="C40" s="62"/>
      <c r="D40" s="62"/>
      <c r="E40" s="62"/>
      <c r="F40" s="62"/>
      <c r="G40" s="62"/>
      <c r="J40" s="217"/>
      <c r="K40" s="217"/>
      <c r="L40" s="217"/>
      <c r="M40" s="217"/>
      <c r="N40" s="217"/>
      <c r="O40" s="217"/>
      <c r="P40" s="217"/>
      <c r="Q40" s="217"/>
      <c r="R40" s="217"/>
      <c r="S40" s="217"/>
      <c r="T40" s="217"/>
    </row>
    <row r="41" spans="1:20" s="125" customFormat="1" ht="16" thickBot="1">
      <c r="A41" s="103"/>
      <c r="B41" s="62"/>
      <c r="C41" s="62"/>
      <c r="D41" s="62"/>
      <c r="E41" s="62"/>
      <c r="F41" s="104"/>
      <c r="G41" s="62"/>
      <c r="J41" s="217"/>
      <c r="K41" s="217"/>
      <c r="L41" s="217"/>
      <c r="M41" s="217"/>
      <c r="N41" s="217"/>
      <c r="O41" s="217"/>
      <c r="P41" s="217"/>
      <c r="Q41" s="217"/>
      <c r="R41" s="217"/>
      <c r="S41" s="217"/>
      <c r="T41" s="217"/>
    </row>
    <row r="42" spans="1:20" s="125" customFormat="1" ht="16" thickBot="1">
      <c r="A42" s="103"/>
      <c r="B42" s="62"/>
      <c r="C42" s="62"/>
      <c r="D42" s="62"/>
      <c r="E42" s="62"/>
      <c r="F42" s="62"/>
      <c r="G42" s="62"/>
      <c r="J42" s="217"/>
      <c r="K42" s="217"/>
      <c r="L42" s="217"/>
      <c r="M42" s="217"/>
      <c r="N42" s="217"/>
      <c r="O42" s="217"/>
      <c r="P42" s="217"/>
      <c r="Q42" s="217"/>
      <c r="R42" s="217"/>
      <c r="S42" s="217"/>
      <c r="T42" s="217"/>
    </row>
    <row r="43" spans="1:20" s="125" customFormat="1" ht="16" thickBot="1">
      <c r="A43" s="103"/>
      <c r="B43" s="62"/>
      <c r="C43" s="62"/>
      <c r="D43" s="62"/>
      <c r="E43" s="62"/>
      <c r="F43" s="104"/>
      <c r="G43" s="62"/>
      <c r="J43" s="217"/>
      <c r="K43" s="217"/>
      <c r="L43" s="217"/>
      <c r="M43" s="217"/>
      <c r="N43" s="217"/>
      <c r="O43" s="217"/>
      <c r="P43" s="217"/>
      <c r="Q43" s="217"/>
      <c r="R43" s="217"/>
      <c r="S43" s="217"/>
      <c r="T43" s="217"/>
    </row>
    <row r="44" spans="1:20" s="125" customFormat="1" ht="16" thickBot="1">
      <c r="A44" s="103"/>
      <c r="B44" s="62"/>
      <c r="C44" s="62"/>
      <c r="D44" s="62"/>
      <c r="E44" s="62"/>
      <c r="F44" s="62"/>
      <c r="G44" s="62"/>
      <c r="J44" s="217"/>
      <c r="K44" s="217"/>
      <c r="L44" s="217"/>
      <c r="M44" s="217"/>
      <c r="N44" s="217"/>
      <c r="O44" s="217"/>
      <c r="P44" s="217"/>
      <c r="Q44" s="217"/>
      <c r="R44" s="217"/>
      <c r="S44" s="217"/>
      <c r="T44" s="217"/>
    </row>
    <row r="45" spans="1:20" s="125" customFormat="1" ht="16" thickBot="1">
      <c r="A45" s="103"/>
      <c r="B45" s="62"/>
      <c r="C45" s="62"/>
      <c r="D45" s="62"/>
      <c r="E45" s="62"/>
      <c r="F45" s="104"/>
      <c r="G45" s="62"/>
      <c r="J45" s="217"/>
      <c r="K45" s="217"/>
      <c r="L45" s="217"/>
      <c r="M45" s="217"/>
      <c r="N45" s="217"/>
      <c r="O45" s="217"/>
      <c r="P45" s="217"/>
      <c r="Q45" s="217"/>
      <c r="R45" s="217"/>
      <c r="S45" s="217"/>
      <c r="T45" s="217"/>
    </row>
    <row r="46" spans="1:20" s="125" customFormat="1" ht="16" thickBot="1">
      <c r="A46" s="103"/>
      <c r="B46" s="62"/>
      <c r="C46" s="62"/>
      <c r="D46" s="62"/>
      <c r="E46" s="62"/>
      <c r="F46" s="62"/>
      <c r="G46" s="62"/>
      <c r="J46" s="217"/>
      <c r="K46" s="217"/>
      <c r="L46" s="217"/>
      <c r="M46" s="217"/>
      <c r="N46" s="217"/>
      <c r="O46" s="217"/>
      <c r="P46" s="217"/>
      <c r="Q46" s="217"/>
      <c r="R46" s="217"/>
      <c r="S46" s="217"/>
      <c r="T46" s="217"/>
    </row>
    <row r="47" spans="1:20" s="125" customFormat="1" ht="16" thickBot="1">
      <c r="A47" s="103"/>
      <c r="B47" s="62"/>
      <c r="C47" s="62"/>
      <c r="D47" s="62"/>
      <c r="E47" s="62"/>
      <c r="F47" s="104"/>
      <c r="G47" s="62"/>
      <c r="J47" s="217"/>
      <c r="K47" s="217"/>
      <c r="L47" s="217"/>
      <c r="M47" s="217"/>
      <c r="N47" s="217"/>
      <c r="O47" s="217"/>
      <c r="P47" s="217"/>
      <c r="Q47" s="217"/>
      <c r="R47" s="217"/>
      <c r="S47" s="217"/>
      <c r="T47" s="217"/>
    </row>
    <row r="48" spans="1:20" s="217" customFormat="1" ht="16" thickBot="1">
      <c r="A48" s="103"/>
      <c r="B48" s="62"/>
      <c r="C48" s="62"/>
      <c r="D48" s="62"/>
      <c r="E48" s="62"/>
      <c r="F48" s="104"/>
      <c r="G48" s="62"/>
    </row>
    <row r="49" spans="1:20" s="217" customFormat="1" ht="16" thickBot="1">
      <c r="A49" s="103"/>
      <c r="B49" s="62"/>
      <c r="C49" s="62"/>
      <c r="D49" s="62"/>
      <c r="E49" s="62"/>
      <c r="F49" s="104"/>
      <c r="G49" s="62"/>
    </row>
    <row r="50" spans="1:20" s="217" customFormat="1" ht="16" thickBot="1">
      <c r="A50" s="103"/>
      <c r="B50" s="62"/>
      <c r="C50" s="62"/>
      <c r="D50" s="62"/>
      <c r="E50" s="62"/>
      <c r="F50" s="104"/>
      <c r="G50" s="62"/>
    </row>
    <row r="51" spans="1:20" s="217" customFormat="1" ht="16" thickBot="1">
      <c r="A51" s="103"/>
      <c r="B51" s="62"/>
      <c r="C51" s="62"/>
      <c r="D51" s="62"/>
      <c r="E51" s="62"/>
      <c r="F51" s="104"/>
      <c r="G51" s="62"/>
    </row>
    <row r="52" spans="1:20" s="217" customFormat="1" ht="16" thickBot="1">
      <c r="A52" s="103"/>
      <c r="B52" s="62"/>
      <c r="C52" s="62"/>
      <c r="D52" s="62"/>
      <c r="E52" s="62"/>
      <c r="F52" s="104"/>
      <c r="G52" s="62"/>
    </row>
    <row r="53" spans="1:20" s="217" customFormat="1" ht="16" thickBot="1">
      <c r="A53" s="103"/>
      <c r="B53" s="62"/>
      <c r="C53" s="62"/>
      <c r="D53" s="62"/>
      <c r="E53" s="62"/>
      <c r="F53" s="104"/>
      <c r="G53" s="62"/>
    </row>
    <row r="54" spans="1:20" s="217" customFormat="1" ht="16" thickBot="1">
      <c r="A54" s="103"/>
      <c r="B54" s="62"/>
      <c r="C54" s="62"/>
      <c r="D54" s="62"/>
      <c r="E54" s="62"/>
      <c r="F54" s="104"/>
      <c r="G54" s="62"/>
    </row>
    <row r="55" spans="1:20" s="217" customFormat="1" ht="16" thickBot="1">
      <c r="A55" s="103"/>
      <c r="B55" s="62"/>
      <c r="C55" s="62"/>
      <c r="D55" s="62"/>
      <c r="E55" s="62"/>
      <c r="F55" s="104"/>
      <c r="G55" s="62"/>
    </row>
    <row r="56" spans="1:20" s="217" customFormat="1" ht="16" thickBot="1">
      <c r="A56" s="103"/>
      <c r="B56" s="62"/>
      <c r="C56" s="62"/>
      <c r="D56" s="62"/>
      <c r="E56" s="62"/>
      <c r="F56" s="104"/>
      <c r="G56" s="62"/>
    </row>
    <row r="57" spans="1:20" s="217" customFormat="1" ht="16" thickBot="1">
      <c r="A57" s="103"/>
      <c r="B57" s="62"/>
      <c r="C57" s="62"/>
      <c r="D57" s="62"/>
      <c r="E57" s="62"/>
      <c r="F57" s="104"/>
      <c r="G57" s="62"/>
    </row>
    <row r="58" spans="1:20" s="217" customFormat="1" ht="16" thickBot="1">
      <c r="A58" s="103"/>
      <c r="B58" s="62"/>
      <c r="C58" s="62"/>
      <c r="D58" s="62"/>
      <c r="E58" s="62"/>
      <c r="F58" s="104"/>
      <c r="G58" s="62"/>
    </row>
    <row r="59" spans="1:20" s="217" customFormat="1" ht="16" thickBot="1">
      <c r="A59" s="103"/>
      <c r="B59" s="62"/>
      <c r="C59" s="62"/>
      <c r="D59" s="62"/>
      <c r="E59" s="62"/>
      <c r="F59" s="104"/>
      <c r="G59" s="62"/>
    </row>
    <row r="60" spans="1:20" s="217" customFormat="1" ht="16" thickBot="1">
      <c r="A60" s="103"/>
      <c r="B60" s="62"/>
      <c r="C60" s="62"/>
      <c r="D60" s="62"/>
      <c r="E60" s="62"/>
      <c r="F60" s="104"/>
      <c r="G60" s="62"/>
    </row>
    <row r="61" spans="1:20" s="217" customFormat="1" ht="16" thickBot="1">
      <c r="A61" s="103"/>
      <c r="B61" s="62"/>
      <c r="C61" s="62"/>
      <c r="D61" s="62"/>
      <c r="E61" s="62"/>
      <c r="F61" s="104"/>
      <c r="G61" s="62"/>
    </row>
    <row r="62" spans="1:20" s="217" customFormat="1" ht="16" thickBot="1">
      <c r="A62" s="103"/>
      <c r="B62" s="62"/>
      <c r="C62" s="62"/>
      <c r="D62" s="62"/>
      <c r="E62" s="62"/>
      <c r="F62" s="104"/>
      <c r="G62" s="62"/>
    </row>
    <row r="63" spans="1:20" s="125" customFormat="1" ht="16" thickBot="1">
      <c r="A63" s="103"/>
      <c r="B63" s="62"/>
      <c r="C63" s="62"/>
      <c r="D63" s="62"/>
      <c r="E63" s="62"/>
      <c r="F63" s="104"/>
      <c r="G63" s="62"/>
      <c r="J63" s="217"/>
      <c r="K63" s="217"/>
      <c r="L63" s="217"/>
      <c r="M63" s="217"/>
      <c r="N63" s="217"/>
      <c r="O63" s="217"/>
      <c r="P63" s="217"/>
      <c r="Q63" s="217"/>
      <c r="R63" s="217"/>
      <c r="S63" s="217"/>
      <c r="T63" s="217"/>
    </row>
    <row r="64" spans="1:20" s="125" customFormat="1" ht="16" thickBot="1">
      <c r="A64" s="61"/>
      <c r="B64" s="62"/>
      <c r="C64" s="62"/>
      <c r="D64" s="62"/>
      <c r="E64" s="62"/>
      <c r="F64" s="104"/>
      <c r="G64" s="62"/>
      <c r="J64" s="217"/>
      <c r="K64" s="217"/>
      <c r="L64" s="217"/>
      <c r="M64" s="217"/>
      <c r="N64" s="217"/>
      <c r="O64" s="217"/>
      <c r="P64" s="217"/>
      <c r="Q64" s="217"/>
      <c r="R64" s="217"/>
      <c r="S64" s="217"/>
      <c r="T64" s="217"/>
    </row>
    <row r="65" spans="1:20" ht="16" thickBot="1">
      <c r="A65" s="366" t="s">
        <v>53</v>
      </c>
      <c r="B65" s="367"/>
      <c r="C65" s="367"/>
      <c r="D65" s="367"/>
      <c r="E65" s="367"/>
      <c r="F65" s="368"/>
      <c r="G65" s="61"/>
      <c r="J65" s="217"/>
      <c r="K65" s="217"/>
      <c r="L65" s="217"/>
      <c r="M65" s="217"/>
      <c r="N65" s="217"/>
      <c r="O65" s="217"/>
      <c r="P65" s="217"/>
      <c r="Q65" s="217"/>
      <c r="R65" s="217"/>
      <c r="S65" s="217"/>
      <c r="T65" s="217"/>
    </row>
    <row r="66" spans="1:20">
      <c r="J66" s="217"/>
      <c r="K66" s="217"/>
      <c r="L66" s="217"/>
      <c r="M66" s="217"/>
      <c r="N66" s="217"/>
      <c r="O66" s="217"/>
      <c r="P66" s="217"/>
      <c r="Q66" s="217"/>
      <c r="R66" s="217"/>
      <c r="S66" s="217"/>
      <c r="T66" s="217"/>
    </row>
    <row r="67" spans="1:20">
      <c r="J67" s="217"/>
      <c r="K67" s="217"/>
      <c r="L67" s="217"/>
      <c r="M67" s="217"/>
      <c r="N67" s="217"/>
      <c r="O67" s="217"/>
      <c r="P67" s="217"/>
      <c r="Q67" s="217"/>
      <c r="R67" s="217"/>
      <c r="S67" s="217"/>
      <c r="T67" s="217"/>
    </row>
    <row r="68" spans="1:20">
      <c r="J68" s="217"/>
      <c r="K68" s="217"/>
      <c r="L68" s="217"/>
      <c r="M68" s="217"/>
      <c r="N68" s="217"/>
      <c r="O68" s="217"/>
      <c r="P68" s="217"/>
      <c r="Q68" s="217"/>
      <c r="R68" s="217"/>
      <c r="S68" s="217"/>
      <c r="T68" s="217"/>
    </row>
    <row r="69" spans="1:20">
      <c r="J69" s="217"/>
      <c r="K69" s="217"/>
      <c r="L69" s="217"/>
      <c r="M69" s="217"/>
      <c r="N69" s="217"/>
      <c r="O69" s="217"/>
      <c r="P69" s="217"/>
      <c r="Q69" s="217"/>
      <c r="R69" s="217"/>
      <c r="S69" s="217"/>
      <c r="T69" s="217"/>
    </row>
    <row r="70" spans="1:20">
      <c r="J70" s="217"/>
      <c r="K70" s="217"/>
      <c r="L70" s="217"/>
      <c r="M70" s="217"/>
      <c r="N70" s="217"/>
      <c r="O70" s="217"/>
      <c r="P70" s="217"/>
      <c r="Q70" s="217"/>
      <c r="R70" s="217"/>
      <c r="S70" s="217"/>
      <c r="T70" s="217"/>
    </row>
    <row r="71" spans="1:20">
      <c r="J71" s="217"/>
      <c r="K71" s="217"/>
      <c r="L71" s="217"/>
      <c r="M71" s="217"/>
      <c r="N71" s="217"/>
      <c r="O71" s="217"/>
      <c r="P71" s="217"/>
      <c r="Q71" s="217"/>
      <c r="R71" s="217"/>
      <c r="S71" s="217"/>
      <c r="T71" s="217"/>
    </row>
    <row r="72" spans="1:20">
      <c r="J72" s="217"/>
      <c r="K72" s="217"/>
      <c r="L72" s="217"/>
      <c r="M72" s="217"/>
      <c r="N72" s="217"/>
      <c r="O72" s="217"/>
      <c r="P72" s="217"/>
      <c r="Q72" s="217"/>
      <c r="R72" s="217"/>
      <c r="S72" s="217"/>
      <c r="T72" s="217"/>
    </row>
    <row r="73" spans="1:20">
      <c r="J73" s="217"/>
      <c r="K73" s="217"/>
      <c r="L73" s="217"/>
      <c r="M73" s="217"/>
      <c r="N73" s="217"/>
      <c r="O73" s="217"/>
      <c r="P73" s="217"/>
      <c r="Q73" s="217"/>
      <c r="R73" s="217"/>
      <c r="S73" s="217"/>
      <c r="T73" s="217"/>
    </row>
    <row r="74" spans="1:20">
      <c r="J74" s="217"/>
      <c r="K74" s="217"/>
      <c r="L74" s="217"/>
      <c r="M74" s="217"/>
      <c r="N74" s="217"/>
      <c r="O74" s="217"/>
      <c r="P74" s="217"/>
      <c r="Q74" s="217"/>
      <c r="R74" s="217"/>
      <c r="S74" s="217"/>
      <c r="T74" s="217"/>
    </row>
    <row r="75" spans="1:20">
      <c r="J75" s="217"/>
      <c r="K75" s="217"/>
      <c r="L75" s="217"/>
      <c r="M75" s="217"/>
      <c r="N75" s="217"/>
      <c r="O75" s="217"/>
      <c r="P75" s="217"/>
      <c r="Q75" s="217"/>
      <c r="R75" s="217"/>
      <c r="S75" s="217"/>
      <c r="T75" s="217"/>
    </row>
    <row r="76" spans="1:20">
      <c r="J76" s="217"/>
      <c r="K76" s="217"/>
      <c r="L76" s="217"/>
      <c r="M76" s="217"/>
      <c r="N76" s="217"/>
      <c r="O76" s="217"/>
      <c r="P76" s="217"/>
      <c r="Q76" s="217"/>
      <c r="R76" s="217"/>
      <c r="S76" s="217"/>
      <c r="T76" s="217"/>
    </row>
    <row r="77" spans="1:20">
      <c r="J77" s="217"/>
      <c r="K77" s="217"/>
      <c r="L77" s="217"/>
      <c r="M77" s="217"/>
      <c r="N77" s="217"/>
      <c r="O77" s="217"/>
      <c r="P77" s="217"/>
      <c r="Q77" s="217"/>
      <c r="R77" s="217"/>
      <c r="S77" s="217"/>
      <c r="T77" s="217"/>
    </row>
    <row r="78" spans="1:20">
      <c r="J78" s="217"/>
      <c r="K78" s="217"/>
      <c r="L78" s="217"/>
      <c r="M78" s="217"/>
      <c r="N78" s="217"/>
      <c r="O78" s="217"/>
      <c r="P78" s="217"/>
      <c r="Q78" s="217"/>
      <c r="R78" s="217"/>
      <c r="S78" s="217"/>
      <c r="T78" s="217"/>
    </row>
    <row r="79" spans="1:20">
      <c r="J79" s="217"/>
      <c r="K79" s="217"/>
      <c r="L79" s="217"/>
      <c r="M79" s="217"/>
      <c r="N79" s="217"/>
      <c r="O79" s="217"/>
      <c r="P79" s="217"/>
      <c r="Q79" s="217"/>
      <c r="R79" s="217"/>
      <c r="S79" s="217"/>
      <c r="T79" s="217"/>
    </row>
    <row r="80" spans="1:20">
      <c r="J80" s="217"/>
      <c r="K80" s="217"/>
      <c r="L80" s="217"/>
      <c r="M80" s="217"/>
      <c r="N80" s="217"/>
      <c r="O80" s="217"/>
      <c r="P80" s="217"/>
      <c r="Q80" s="217"/>
      <c r="R80" s="217"/>
      <c r="S80" s="217"/>
      <c r="T80" s="217"/>
    </row>
    <row r="81" spans="10:20">
      <c r="J81" s="217"/>
      <c r="K81" s="217"/>
      <c r="L81" s="217"/>
      <c r="M81" s="217"/>
      <c r="N81" s="217"/>
      <c r="O81" s="217"/>
      <c r="P81" s="217"/>
      <c r="Q81" s="217"/>
      <c r="R81" s="217"/>
      <c r="S81" s="217"/>
      <c r="T81" s="217"/>
    </row>
    <row r="82" spans="10:20">
      <c r="J82" s="217"/>
      <c r="K82" s="217"/>
      <c r="L82" s="217"/>
      <c r="M82" s="217"/>
      <c r="N82" s="217"/>
      <c r="O82" s="217"/>
      <c r="P82" s="217"/>
      <c r="Q82" s="217"/>
      <c r="R82" s="217"/>
      <c r="S82" s="217"/>
      <c r="T82" s="217"/>
    </row>
    <row r="83" spans="10:20">
      <c r="J83" s="217"/>
      <c r="K83" s="217"/>
      <c r="L83" s="217"/>
      <c r="M83" s="217"/>
      <c r="N83" s="217"/>
      <c r="O83" s="217"/>
      <c r="P83" s="217"/>
      <c r="Q83" s="217"/>
      <c r="R83" s="217"/>
      <c r="S83" s="217"/>
      <c r="T83" s="217"/>
    </row>
    <row r="84" spans="10:20">
      <c r="J84" s="217"/>
      <c r="K84" s="217"/>
      <c r="L84" s="217"/>
      <c r="M84" s="217"/>
      <c r="N84" s="217"/>
      <c r="O84" s="217"/>
      <c r="P84" s="217"/>
      <c r="Q84" s="217"/>
      <c r="R84" s="217"/>
      <c r="S84" s="217"/>
      <c r="T84" s="217"/>
    </row>
    <row r="85" spans="10:20">
      <c r="J85" s="217"/>
      <c r="K85" s="217"/>
      <c r="L85" s="217"/>
      <c r="M85" s="217"/>
      <c r="N85" s="217"/>
      <c r="O85" s="217"/>
      <c r="P85" s="217"/>
      <c r="Q85" s="217"/>
      <c r="R85" s="217"/>
      <c r="S85" s="217"/>
      <c r="T85" s="217"/>
    </row>
    <row r="86" spans="10:20">
      <c r="J86" s="217"/>
      <c r="K86" s="217"/>
      <c r="L86" s="217"/>
      <c r="M86" s="217"/>
      <c r="N86" s="217"/>
      <c r="O86" s="217"/>
      <c r="P86" s="217"/>
      <c r="Q86" s="217"/>
      <c r="R86" s="217"/>
      <c r="S86" s="217"/>
      <c r="T86" s="217"/>
    </row>
    <row r="87" spans="10:20">
      <c r="J87" s="217"/>
      <c r="K87" s="217"/>
      <c r="L87" s="217"/>
      <c r="M87" s="217"/>
      <c r="N87" s="217"/>
      <c r="O87" s="217"/>
      <c r="P87" s="217"/>
      <c r="Q87" s="217"/>
      <c r="R87" s="217"/>
      <c r="S87" s="217"/>
      <c r="T87" s="217"/>
    </row>
    <row r="88" spans="10:20">
      <c r="J88" s="217"/>
      <c r="K88" s="217"/>
      <c r="L88" s="217"/>
      <c r="M88" s="217"/>
      <c r="N88" s="217"/>
      <c r="O88" s="217"/>
      <c r="P88" s="217"/>
      <c r="Q88" s="217"/>
      <c r="R88" s="217"/>
      <c r="S88" s="217"/>
      <c r="T88" s="217"/>
    </row>
    <row r="89" spans="10:20">
      <c r="J89" s="217"/>
      <c r="K89" s="217"/>
      <c r="L89" s="217"/>
      <c r="M89" s="217"/>
      <c r="N89" s="217"/>
      <c r="O89" s="217"/>
      <c r="P89" s="217"/>
      <c r="Q89" s="217"/>
      <c r="R89" s="217"/>
      <c r="S89" s="217"/>
      <c r="T89" s="217"/>
    </row>
    <row r="90" spans="10:20">
      <c r="J90" s="217"/>
      <c r="K90" s="217"/>
      <c r="L90" s="217"/>
      <c r="M90" s="217"/>
      <c r="N90" s="217"/>
      <c r="O90" s="217"/>
      <c r="P90" s="217"/>
      <c r="Q90" s="217"/>
      <c r="R90" s="217"/>
      <c r="S90" s="217"/>
      <c r="T90" s="217"/>
    </row>
    <row r="91" spans="10:20">
      <c r="J91" s="217"/>
      <c r="K91" s="217"/>
      <c r="L91" s="217"/>
      <c r="M91" s="217"/>
      <c r="N91" s="217"/>
      <c r="O91" s="217"/>
      <c r="P91" s="217"/>
      <c r="Q91" s="217"/>
      <c r="R91" s="217"/>
      <c r="S91" s="217"/>
      <c r="T91" s="217"/>
    </row>
    <row r="92" spans="10:20">
      <c r="J92" s="217"/>
      <c r="K92" s="217"/>
      <c r="L92" s="217"/>
      <c r="M92" s="217"/>
      <c r="N92" s="217"/>
      <c r="O92" s="217"/>
      <c r="P92" s="217"/>
      <c r="Q92" s="217"/>
      <c r="R92" s="217"/>
      <c r="S92" s="217"/>
      <c r="T92" s="217"/>
    </row>
    <row r="93" spans="10:20">
      <c r="J93" s="217"/>
      <c r="K93" s="217"/>
      <c r="L93" s="217"/>
      <c r="M93" s="217"/>
      <c r="N93" s="217"/>
      <c r="O93" s="217"/>
      <c r="P93" s="217"/>
      <c r="Q93" s="217"/>
      <c r="R93" s="217"/>
      <c r="S93" s="217"/>
      <c r="T93" s="217"/>
    </row>
    <row r="94" spans="10:20">
      <c r="J94" s="217"/>
      <c r="K94" s="217"/>
      <c r="L94" s="217"/>
      <c r="M94" s="217"/>
      <c r="N94" s="217"/>
      <c r="O94" s="217"/>
      <c r="P94" s="217"/>
      <c r="Q94" s="217"/>
      <c r="R94" s="217"/>
      <c r="S94" s="217"/>
      <c r="T94" s="217"/>
    </row>
    <row r="95" spans="10:20">
      <c r="J95" s="217"/>
      <c r="K95" s="217"/>
      <c r="L95" s="217"/>
      <c r="M95" s="217"/>
      <c r="N95" s="217"/>
      <c r="O95" s="217"/>
      <c r="P95" s="217"/>
      <c r="Q95" s="217"/>
      <c r="R95" s="217"/>
      <c r="S95" s="217"/>
      <c r="T95" s="217"/>
    </row>
    <row r="96" spans="10:20">
      <c r="J96" s="217"/>
      <c r="K96" s="217"/>
      <c r="L96" s="217"/>
      <c r="M96" s="217"/>
      <c r="N96" s="217"/>
      <c r="O96" s="217"/>
      <c r="P96" s="217"/>
      <c r="Q96" s="217"/>
      <c r="R96" s="217"/>
      <c r="S96" s="217"/>
      <c r="T96" s="217"/>
    </row>
    <row r="97" spans="10:20">
      <c r="J97" s="217"/>
      <c r="K97" s="217"/>
      <c r="L97" s="217"/>
      <c r="M97" s="217"/>
      <c r="N97" s="217"/>
      <c r="O97" s="217"/>
      <c r="P97" s="217"/>
      <c r="Q97" s="217"/>
      <c r="R97" s="217"/>
      <c r="S97" s="217"/>
      <c r="T97" s="217"/>
    </row>
    <row r="98" spans="10:20">
      <c r="J98" s="217"/>
      <c r="K98" s="217"/>
      <c r="L98" s="217"/>
      <c r="M98" s="217"/>
      <c r="N98" s="217"/>
      <c r="O98" s="217"/>
      <c r="P98" s="217"/>
      <c r="Q98" s="217"/>
      <c r="R98" s="217"/>
      <c r="S98" s="217"/>
      <c r="T98" s="217"/>
    </row>
    <row r="99" spans="10:20">
      <c r="J99" s="217"/>
      <c r="K99" s="217"/>
      <c r="L99" s="217"/>
      <c r="M99" s="217"/>
      <c r="N99" s="217"/>
      <c r="O99" s="217"/>
      <c r="P99" s="217"/>
      <c r="Q99" s="217"/>
      <c r="R99" s="217"/>
      <c r="S99" s="217"/>
      <c r="T99" s="217"/>
    </row>
    <row r="100" spans="10:20">
      <c r="J100" s="217"/>
      <c r="K100" s="217"/>
      <c r="L100" s="217"/>
      <c r="M100" s="217"/>
      <c r="N100" s="217"/>
      <c r="O100" s="217"/>
      <c r="P100" s="217"/>
      <c r="Q100" s="217"/>
      <c r="R100" s="217"/>
      <c r="S100" s="217"/>
      <c r="T100" s="217"/>
    </row>
    <row r="101" spans="10:20">
      <c r="J101" s="217"/>
      <c r="K101" s="217"/>
      <c r="L101" s="217"/>
      <c r="M101" s="217"/>
      <c r="N101" s="217"/>
      <c r="O101" s="217"/>
      <c r="P101" s="217"/>
      <c r="Q101" s="217"/>
      <c r="R101" s="217"/>
      <c r="S101" s="217"/>
      <c r="T101" s="217"/>
    </row>
    <row r="102" spans="10:20">
      <c r="J102" s="217"/>
      <c r="K102" s="217"/>
      <c r="L102" s="217"/>
      <c r="M102" s="217"/>
      <c r="N102" s="217"/>
      <c r="O102" s="217"/>
      <c r="P102" s="217"/>
      <c r="Q102" s="217"/>
      <c r="R102" s="217"/>
      <c r="S102" s="217"/>
      <c r="T102" s="217"/>
    </row>
    <row r="103" spans="10:20">
      <c r="J103" s="217"/>
      <c r="K103" s="217"/>
      <c r="L103" s="217"/>
      <c r="M103" s="217"/>
      <c r="N103" s="217"/>
      <c r="O103" s="217"/>
      <c r="P103" s="217"/>
      <c r="Q103" s="217"/>
      <c r="R103" s="217"/>
      <c r="S103" s="217"/>
      <c r="T103" s="217"/>
    </row>
    <row r="104" spans="10:20">
      <c r="J104" s="217"/>
      <c r="K104" s="217"/>
      <c r="L104" s="217"/>
      <c r="M104" s="217"/>
      <c r="N104" s="217"/>
      <c r="O104" s="217"/>
      <c r="P104" s="217"/>
      <c r="Q104" s="217"/>
      <c r="R104" s="217"/>
      <c r="S104" s="217"/>
      <c r="T104" s="217"/>
    </row>
    <row r="105" spans="10:20">
      <c r="J105" s="217"/>
      <c r="K105" s="217"/>
      <c r="L105" s="217"/>
      <c r="M105" s="217"/>
      <c r="N105" s="217"/>
      <c r="O105" s="217"/>
      <c r="P105" s="217"/>
      <c r="Q105" s="217"/>
      <c r="R105" s="217"/>
      <c r="S105" s="217"/>
      <c r="T105" s="217"/>
    </row>
    <row r="106" spans="10:20">
      <c r="J106" s="217"/>
      <c r="K106" s="217"/>
      <c r="L106" s="217"/>
      <c r="M106" s="217"/>
      <c r="N106" s="217"/>
      <c r="O106" s="217"/>
      <c r="P106" s="217"/>
      <c r="Q106" s="217"/>
      <c r="R106" s="217"/>
      <c r="S106" s="217"/>
      <c r="T106" s="217"/>
    </row>
    <row r="107" spans="10:20">
      <c r="J107" s="217"/>
      <c r="K107" s="217"/>
      <c r="L107" s="217"/>
      <c r="M107" s="217"/>
      <c r="N107" s="217"/>
      <c r="O107" s="217"/>
      <c r="P107" s="217"/>
      <c r="Q107" s="217"/>
      <c r="R107" s="217"/>
    </row>
  </sheetData>
  <mergeCells count="10">
    <mergeCell ref="A65:F65"/>
    <mergeCell ref="B23:F23"/>
    <mergeCell ref="B24:F24"/>
    <mergeCell ref="B25:F26"/>
    <mergeCell ref="A1:F1"/>
    <mergeCell ref="B2:F2"/>
    <mergeCell ref="B3:F3"/>
    <mergeCell ref="B4:F7"/>
    <mergeCell ref="A19:B19"/>
    <mergeCell ref="A22:F22"/>
  </mergeCells>
  <phoneticPr fontId="1" type="noConversion"/>
  <conditionalFormatting sqref="E29:E31">
    <cfRule type="cellIs" dxfId="74" priority="68" operator="equal">
      <formula>"S2"</formula>
    </cfRule>
    <cfRule type="cellIs" dxfId="73" priority="69" operator="equal">
      <formula>"WW"</formula>
    </cfRule>
    <cfRule type="cellIs" dxfId="72" priority="70" operator="equal">
      <formula>"S1"</formula>
    </cfRule>
    <cfRule type="cellIs" dxfId="71" priority="71" operator="equal">
      <formula>"M5"</formula>
    </cfRule>
    <cfRule type="cellIs" dxfId="70" priority="72" operator="equal">
      <formula>"M4"</formula>
    </cfRule>
    <cfRule type="cellIs" dxfId="69" priority="73" operator="equal">
      <formula>"M3"</formula>
    </cfRule>
    <cfRule type="cellIs" dxfId="68" priority="74" operator="equal">
      <formula>"M2"</formula>
    </cfRule>
    <cfRule type="cellIs" dxfId="67" priority="75" operator="equal">
      <formula>"M1"</formula>
    </cfRule>
  </conditionalFormatting>
  <conditionalFormatting sqref="E29:E31">
    <cfRule type="cellIs" dxfId="66" priority="61" operator="equal">
      <formula>"M5"</formula>
    </cfRule>
    <cfRule type="cellIs" dxfId="65" priority="62" operator="equal">
      <formula>"M4"</formula>
    </cfRule>
    <cfRule type="cellIs" dxfId="64" priority="63" operator="equal">
      <formula>"M3"</formula>
    </cfRule>
    <cfRule type="cellIs" dxfId="63" priority="64" operator="equal">
      <formula>"M2"</formula>
    </cfRule>
    <cfRule type="cellIs" dxfId="62" priority="65" operator="equal">
      <formula>"M1"</formula>
    </cfRule>
    <cfRule type="cellIs" dxfId="61" priority="66" operator="equal">
      <formula>"WW"</formula>
    </cfRule>
    <cfRule type="cellIs" dxfId="60" priority="67" operator="equal">
      <formula>"S1"</formula>
    </cfRule>
  </conditionalFormatting>
  <conditionalFormatting sqref="D29:D31">
    <cfRule type="cellIs" dxfId="59" priority="83" operator="equal">
      <formula>"S2"</formula>
    </cfRule>
    <cfRule type="cellIs" dxfId="58" priority="84" operator="equal">
      <formula>"WW"</formula>
    </cfRule>
    <cfRule type="cellIs" dxfId="57" priority="85" operator="equal">
      <formula>"S1"</formula>
    </cfRule>
    <cfRule type="cellIs" dxfId="56" priority="86" operator="equal">
      <formula>"M5"</formula>
    </cfRule>
    <cfRule type="cellIs" dxfId="55" priority="87" operator="equal">
      <formula>"M4"</formula>
    </cfRule>
    <cfRule type="cellIs" dxfId="54" priority="88" operator="equal">
      <formula>"M3"</formula>
    </cfRule>
    <cfRule type="cellIs" dxfId="53" priority="89" operator="equal">
      <formula>"M2"</formula>
    </cfRule>
    <cfRule type="cellIs" dxfId="52" priority="90" operator="equal">
      <formula>"M1"</formula>
    </cfRule>
  </conditionalFormatting>
  <conditionalFormatting sqref="D29:D31">
    <cfRule type="cellIs" dxfId="51" priority="76" operator="equal">
      <formula>"M5"</formula>
    </cfRule>
    <cfRule type="cellIs" dxfId="50" priority="77" operator="equal">
      <formula>"M4"</formula>
    </cfRule>
    <cfRule type="cellIs" dxfId="49" priority="78" operator="equal">
      <formula>"M3"</formula>
    </cfRule>
    <cfRule type="cellIs" dxfId="48" priority="79" operator="equal">
      <formula>"M2"</formula>
    </cfRule>
    <cfRule type="cellIs" dxfId="47" priority="80" operator="equal">
      <formula>"M1"</formula>
    </cfRule>
    <cfRule type="cellIs" dxfId="46" priority="81" operator="equal">
      <formula>"WW"</formula>
    </cfRule>
    <cfRule type="cellIs" dxfId="45" priority="82" operator="equal">
      <formula>"S1"</formula>
    </cfRule>
  </conditionalFormatting>
  <conditionalFormatting sqref="B29:B31">
    <cfRule type="cellIs" dxfId="44" priority="38" operator="equal">
      <formula>"S2"</formula>
    </cfRule>
    <cfRule type="cellIs" dxfId="43" priority="39" operator="equal">
      <formula>"WW"</formula>
    </cfRule>
    <cfRule type="cellIs" dxfId="42" priority="40" operator="equal">
      <formula>"S1"</formula>
    </cfRule>
    <cfRule type="cellIs" dxfId="41" priority="41" operator="equal">
      <formula>"M5"</formula>
    </cfRule>
    <cfRule type="cellIs" dxfId="40" priority="42" operator="equal">
      <formula>"M4"</formula>
    </cfRule>
    <cfRule type="cellIs" dxfId="39" priority="43" operator="equal">
      <formula>"M3"</formula>
    </cfRule>
    <cfRule type="cellIs" dxfId="38" priority="44" operator="equal">
      <formula>"M2"</formula>
    </cfRule>
    <cfRule type="cellIs" dxfId="37" priority="45" operator="equal">
      <formula>"M1"</formula>
    </cfRule>
  </conditionalFormatting>
  <conditionalFormatting sqref="B29:B31">
    <cfRule type="cellIs" dxfId="36" priority="31" operator="equal">
      <formula>"M5"</formula>
    </cfRule>
    <cfRule type="cellIs" dxfId="35" priority="32" operator="equal">
      <formula>"M4"</formula>
    </cfRule>
    <cfRule type="cellIs" dxfId="34" priority="33" operator="equal">
      <formula>"M3"</formula>
    </cfRule>
    <cfRule type="cellIs" dxfId="33" priority="34" operator="equal">
      <formula>"M2"</formula>
    </cfRule>
    <cfRule type="cellIs" dxfId="32" priority="35" operator="equal">
      <formula>"M1"</formula>
    </cfRule>
    <cfRule type="cellIs" dxfId="31" priority="36" operator="equal">
      <formula>"WW"</formula>
    </cfRule>
    <cfRule type="cellIs" dxfId="30" priority="37" operator="equal">
      <formula>"S1"</formula>
    </cfRule>
  </conditionalFormatting>
  <conditionalFormatting sqref="F29:F31">
    <cfRule type="cellIs" dxfId="29" priority="1" operator="equal">
      <formula>"M5"</formula>
    </cfRule>
    <cfRule type="cellIs" dxfId="28" priority="2" operator="equal">
      <formula>"M4"</formula>
    </cfRule>
    <cfRule type="cellIs" dxfId="27" priority="3" operator="equal">
      <formula>"M3"</formula>
    </cfRule>
    <cfRule type="cellIs" dxfId="26" priority="4" operator="equal">
      <formula>"M2"</formula>
    </cfRule>
    <cfRule type="cellIs" dxfId="25" priority="5" operator="equal">
      <formula>"M1"</formula>
    </cfRule>
    <cfRule type="cellIs" dxfId="24" priority="6" operator="equal">
      <formula>"WW"</formula>
    </cfRule>
    <cfRule type="cellIs" dxfId="23" priority="7" operator="equal">
      <formula>"S1"</formula>
    </cfRule>
  </conditionalFormatting>
  <conditionalFormatting sqref="C29:C31">
    <cfRule type="cellIs" dxfId="22" priority="23" operator="equal">
      <formula>"S2"</formula>
    </cfRule>
    <cfRule type="cellIs" dxfId="21" priority="24" operator="equal">
      <formula>"WW"</formula>
    </cfRule>
    <cfRule type="cellIs" dxfId="20" priority="25" operator="equal">
      <formula>"S1"</formula>
    </cfRule>
    <cfRule type="cellIs" dxfId="19" priority="26" operator="equal">
      <formula>"M5"</formula>
    </cfRule>
    <cfRule type="cellIs" dxfId="18" priority="27" operator="equal">
      <formula>"M4"</formula>
    </cfRule>
    <cfRule type="cellIs" dxfId="17" priority="28" operator="equal">
      <formula>"M3"</formula>
    </cfRule>
    <cfRule type="cellIs" dxfId="16" priority="29" operator="equal">
      <formula>"M2"</formula>
    </cfRule>
    <cfRule type="cellIs" dxfId="15" priority="30" operator="equal">
      <formula>"M1"</formula>
    </cfRule>
  </conditionalFormatting>
  <conditionalFormatting sqref="C29:C31">
    <cfRule type="cellIs" dxfId="14" priority="16" operator="equal">
      <formula>"M5"</formula>
    </cfRule>
    <cfRule type="cellIs" dxfId="13" priority="17" operator="equal">
      <formula>"M4"</formula>
    </cfRule>
    <cfRule type="cellIs" dxfId="12" priority="18" operator="equal">
      <formula>"M3"</formula>
    </cfRule>
    <cfRule type="cellIs" dxfId="11" priority="19" operator="equal">
      <formula>"M2"</formula>
    </cfRule>
    <cfRule type="cellIs" dxfId="10" priority="20" operator="equal">
      <formula>"M1"</formula>
    </cfRule>
    <cfRule type="cellIs" dxfId="9" priority="21" operator="equal">
      <formula>"WW"</formula>
    </cfRule>
    <cfRule type="cellIs" dxfId="8" priority="22" operator="equal">
      <formula>"S1"</formula>
    </cfRule>
  </conditionalFormatting>
  <conditionalFormatting sqref="F29:F31">
    <cfRule type="cellIs" dxfId="7" priority="8" operator="equal">
      <formula>"S2"</formula>
    </cfRule>
    <cfRule type="cellIs" dxfId="6" priority="9" operator="equal">
      <formula>"WW"</formula>
    </cfRule>
    <cfRule type="cellIs" dxfId="5" priority="10" operator="equal">
      <formula>"S1"</formula>
    </cfRule>
    <cfRule type="cellIs" dxfId="4" priority="11" operator="equal">
      <formula>"M5"</formula>
    </cfRule>
    <cfRule type="cellIs" dxfId="3" priority="12" operator="equal">
      <formula>"M4"</formula>
    </cfRule>
    <cfRule type="cellIs" dxfId="2" priority="13" operator="equal">
      <formula>"M3"</formula>
    </cfRule>
    <cfRule type="cellIs" dxfId="1" priority="14" operator="equal">
      <formula>"M2"</formula>
    </cfRule>
    <cfRule type="cellIs" dxfId="0" priority="15" operator="equal">
      <formula>"M1"</formula>
    </cfRule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24</vt:i4>
      </vt:variant>
    </vt:vector>
  </HeadingPairs>
  <TitlesOfParts>
    <vt:vector size="24" baseType="lpstr">
      <vt:lpstr>ReSpin Data反推</vt:lpstr>
      <vt:lpstr>ReSpin Data</vt:lpstr>
      <vt:lpstr>OverView</vt:lpstr>
      <vt:lpstr>243way_RegularＸ_W()</vt:lpstr>
      <vt:lpstr>243way_Regular Symbol</vt:lpstr>
      <vt:lpstr>243way_PayCombo</vt:lpstr>
      <vt:lpstr>FG_243way_RegularＸ_W()</vt:lpstr>
      <vt:lpstr>DB_243way_Regular Symbol</vt:lpstr>
      <vt:lpstr>DB_243way_PayCombo</vt:lpstr>
      <vt:lpstr>FG_243way_Regular Symbol</vt:lpstr>
      <vt:lpstr>FG_243way_PayCombo</vt:lpstr>
      <vt:lpstr>BNRegularＸ_W()</vt:lpstr>
      <vt:lpstr>BNRegular Symbol</vt:lpstr>
      <vt:lpstr>ＢＮPayCombo</vt:lpstr>
      <vt:lpstr>BN_PayCombo</vt:lpstr>
      <vt:lpstr>DB_OverView</vt:lpstr>
      <vt:lpstr>DB_243way_RegularＸ_W()</vt:lpstr>
      <vt:lpstr>DB_FG_243way_RegularＸ_W()</vt:lpstr>
      <vt:lpstr>DB_FG_243way_PayCombo</vt:lpstr>
      <vt:lpstr>DB_FG_243way_Regular Symbol</vt:lpstr>
      <vt:lpstr>Analysis</vt:lpstr>
      <vt:lpstr>倍率區間</vt:lpstr>
      <vt:lpstr>VI</vt:lpstr>
      <vt:lpstr>Max Payout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使用者</dc:creator>
  <cp:lastModifiedBy>Microsoft Office User</cp:lastModifiedBy>
  <dcterms:created xsi:type="dcterms:W3CDTF">2016-05-10T08:50:02Z</dcterms:created>
  <dcterms:modified xsi:type="dcterms:W3CDTF">2022-06-14T02:07:30Z</dcterms:modified>
</cp:coreProperties>
</file>